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ibueze\Valentine Excel Project\Retail Insights\"/>
    </mc:Choice>
  </mc:AlternateContent>
  <xr:revisionPtr revIDLastSave="0" documentId="13_ncr:1_{3AAFA6BA-AC0B-40A8-A6F4-D8364AB4347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w_Data" sheetId="4" r:id="rId1"/>
    <sheet name="Retail_insight" sheetId="1" r:id="rId2"/>
    <sheet name="Work_sheet" sheetId="3" r:id="rId3"/>
    <sheet name="Sumif_sheets" sheetId="5" r:id="rId4"/>
    <sheet name="Dashboard" sheetId="2" r:id="rId5"/>
  </sheets>
  <definedNames>
    <definedName name="_xlnm._FilterDatabase" localSheetId="1" hidden="1">Retail_insight!$A$1:$X$5001</definedName>
    <definedName name="a_sales">Sumif_sheets!$B$2</definedName>
    <definedName name="b_sales">Sumif_sheets!$B$3</definedName>
    <definedName name="c_sales">Sumif_sheets!$B$4</definedName>
    <definedName name="d_sales">Sumif_sheets!$B$5</definedName>
    <definedName name="e_sales">Sumif_sheets!$B$6</definedName>
    <definedName name="t_sales">Sumif_sheets!$B$7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2" i="5" a="1"/>
  <c r="A2" i="5" l="1"/>
  <c r="AD2" i="1"/>
  <c r="AD3" i="1"/>
  <c r="AH3" i="1" s="1"/>
  <c r="AD4" i="1"/>
  <c r="AH4" i="1" s="1"/>
  <c r="AD5" i="1"/>
  <c r="AH5" i="1" s="1"/>
  <c r="AD6" i="1"/>
  <c r="AH6" i="1" s="1"/>
  <c r="AD7" i="1"/>
  <c r="AH7" i="1" s="1"/>
  <c r="AD8" i="1"/>
  <c r="AH8" i="1" s="1"/>
  <c r="AD9" i="1"/>
  <c r="AH9" i="1" s="1"/>
  <c r="AD10" i="1"/>
  <c r="AH10" i="1" s="1"/>
  <c r="AD11" i="1"/>
  <c r="AH11" i="1" s="1"/>
  <c r="AD12" i="1"/>
  <c r="AH12" i="1" s="1"/>
  <c r="AD13" i="1"/>
  <c r="AH13" i="1" s="1"/>
  <c r="AD14" i="1"/>
  <c r="AH14" i="1" s="1"/>
  <c r="AD15" i="1"/>
  <c r="AH15" i="1" s="1"/>
  <c r="AD16" i="1"/>
  <c r="AH16" i="1" s="1"/>
  <c r="AD17" i="1"/>
  <c r="AH17" i="1" s="1"/>
  <c r="AD18" i="1"/>
  <c r="AH18" i="1" s="1"/>
  <c r="AD19" i="1"/>
  <c r="AH19" i="1" s="1"/>
  <c r="AD20" i="1"/>
  <c r="AH20" i="1" s="1"/>
  <c r="AD21" i="1"/>
  <c r="AH21" i="1" s="1"/>
  <c r="AD22" i="1"/>
  <c r="AH22" i="1" s="1"/>
  <c r="AD23" i="1"/>
  <c r="AH23" i="1" s="1"/>
  <c r="AD24" i="1"/>
  <c r="AH24" i="1" s="1"/>
  <c r="AD25" i="1"/>
  <c r="AH25" i="1" s="1"/>
  <c r="AD26" i="1"/>
  <c r="AH26" i="1" s="1"/>
  <c r="AD27" i="1"/>
  <c r="AH27" i="1" s="1"/>
  <c r="AD28" i="1"/>
  <c r="AH28" i="1" s="1"/>
  <c r="AD29" i="1"/>
  <c r="AH29" i="1" s="1"/>
  <c r="AD30" i="1"/>
  <c r="AH30" i="1" s="1"/>
  <c r="AD31" i="1"/>
  <c r="AH31" i="1" s="1"/>
  <c r="AD32" i="1"/>
  <c r="AH32" i="1" s="1"/>
  <c r="AD33" i="1"/>
  <c r="AH33" i="1" s="1"/>
  <c r="AD34" i="1"/>
  <c r="AH34" i="1" s="1"/>
  <c r="AD35" i="1"/>
  <c r="AH35" i="1" s="1"/>
  <c r="AD36" i="1"/>
  <c r="AH36" i="1" s="1"/>
  <c r="AD37" i="1"/>
  <c r="AH37" i="1" s="1"/>
  <c r="AD38" i="1"/>
  <c r="AH38" i="1" s="1"/>
  <c r="AD39" i="1"/>
  <c r="AH39" i="1" s="1"/>
  <c r="AD40" i="1"/>
  <c r="AH40" i="1" s="1"/>
  <c r="AD41" i="1"/>
  <c r="AH41" i="1" s="1"/>
  <c r="AD42" i="1"/>
  <c r="AH42" i="1" s="1"/>
  <c r="AD43" i="1"/>
  <c r="AH43" i="1" s="1"/>
  <c r="AD44" i="1"/>
  <c r="AH44" i="1" s="1"/>
  <c r="AD45" i="1"/>
  <c r="AH45" i="1" s="1"/>
  <c r="AD46" i="1"/>
  <c r="AH46" i="1" s="1"/>
  <c r="AD47" i="1"/>
  <c r="AH47" i="1" s="1"/>
  <c r="AD48" i="1"/>
  <c r="AH48" i="1" s="1"/>
  <c r="AD49" i="1"/>
  <c r="AH49" i="1" s="1"/>
  <c r="AD50" i="1"/>
  <c r="AH50" i="1" s="1"/>
  <c r="AD51" i="1"/>
  <c r="AH51" i="1" s="1"/>
  <c r="AD52" i="1"/>
  <c r="AH52" i="1" s="1"/>
  <c r="AD53" i="1"/>
  <c r="AH53" i="1" s="1"/>
  <c r="AD54" i="1"/>
  <c r="AH54" i="1" s="1"/>
  <c r="AD55" i="1"/>
  <c r="AH55" i="1" s="1"/>
  <c r="AD56" i="1"/>
  <c r="AH56" i="1" s="1"/>
  <c r="AD57" i="1"/>
  <c r="AH57" i="1" s="1"/>
  <c r="AD58" i="1"/>
  <c r="AH58" i="1" s="1"/>
  <c r="AD59" i="1"/>
  <c r="AH59" i="1" s="1"/>
  <c r="AD60" i="1"/>
  <c r="AH60" i="1" s="1"/>
  <c r="AD61" i="1"/>
  <c r="AH61" i="1" s="1"/>
  <c r="AD62" i="1"/>
  <c r="AH62" i="1" s="1"/>
  <c r="AD63" i="1"/>
  <c r="AH63" i="1" s="1"/>
  <c r="AD64" i="1"/>
  <c r="AH64" i="1" s="1"/>
  <c r="AD65" i="1"/>
  <c r="AH65" i="1" s="1"/>
  <c r="AD66" i="1"/>
  <c r="AH66" i="1" s="1"/>
  <c r="AD67" i="1"/>
  <c r="AH67" i="1" s="1"/>
  <c r="AD68" i="1"/>
  <c r="AH68" i="1" s="1"/>
  <c r="AD69" i="1"/>
  <c r="AH69" i="1" s="1"/>
  <c r="AD70" i="1"/>
  <c r="AH70" i="1" s="1"/>
  <c r="AD71" i="1"/>
  <c r="AH71" i="1" s="1"/>
  <c r="AD72" i="1"/>
  <c r="AH72" i="1" s="1"/>
  <c r="AD73" i="1"/>
  <c r="AH73" i="1" s="1"/>
  <c r="AD74" i="1"/>
  <c r="AH74" i="1" s="1"/>
  <c r="AD75" i="1"/>
  <c r="AH75" i="1" s="1"/>
  <c r="AD76" i="1"/>
  <c r="AH76" i="1" s="1"/>
  <c r="AD77" i="1"/>
  <c r="AH77" i="1" s="1"/>
  <c r="AD78" i="1"/>
  <c r="AH78" i="1" s="1"/>
  <c r="AD79" i="1"/>
  <c r="AH79" i="1" s="1"/>
  <c r="AD80" i="1"/>
  <c r="AH80" i="1" s="1"/>
  <c r="AD81" i="1"/>
  <c r="AH81" i="1" s="1"/>
  <c r="AD82" i="1"/>
  <c r="AH82" i="1" s="1"/>
  <c r="AD83" i="1"/>
  <c r="AH83" i="1" s="1"/>
  <c r="AD84" i="1"/>
  <c r="AH84" i="1" s="1"/>
  <c r="AD85" i="1"/>
  <c r="AH85" i="1" s="1"/>
  <c r="AD86" i="1"/>
  <c r="AH86" i="1" s="1"/>
  <c r="AD87" i="1"/>
  <c r="AH87" i="1" s="1"/>
  <c r="AD88" i="1"/>
  <c r="AH88" i="1" s="1"/>
  <c r="AD89" i="1"/>
  <c r="AH89" i="1" s="1"/>
  <c r="AD90" i="1"/>
  <c r="AH90" i="1" s="1"/>
  <c r="AD91" i="1"/>
  <c r="AH91" i="1" s="1"/>
  <c r="AD92" i="1"/>
  <c r="AH92" i="1" s="1"/>
  <c r="AD93" i="1"/>
  <c r="AH93" i="1" s="1"/>
  <c r="AD94" i="1"/>
  <c r="AH94" i="1" s="1"/>
  <c r="AD95" i="1"/>
  <c r="AH95" i="1" s="1"/>
  <c r="AD96" i="1"/>
  <c r="AH96" i="1" s="1"/>
  <c r="AD97" i="1"/>
  <c r="AH97" i="1" s="1"/>
  <c r="AD98" i="1"/>
  <c r="AH98" i="1" s="1"/>
  <c r="AD99" i="1"/>
  <c r="AH99" i="1" s="1"/>
  <c r="AD100" i="1"/>
  <c r="AH100" i="1" s="1"/>
  <c r="AD101" i="1"/>
  <c r="AH101" i="1" s="1"/>
  <c r="AD102" i="1"/>
  <c r="AH102" i="1" s="1"/>
  <c r="AD103" i="1"/>
  <c r="AH103" i="1" s="1"/>
  <c r="AD104" i="1"/>
  <c r="AH104" i="1" s="1"/>
  <c r="AD105" i="1"/>
  <c r="AH105" i="1" s="1"/>
  <c r="AD106" i="1"/>
  <c r="AH106" i="1" s="1"/>
  <c r="AD107" i="1"/>
  <c r="AH107" i="1" s="1"/>
  <c r="AD108" i="1"/>
  <c r="AH108" i="1" s="1"/>
  <c r="AD109" i="1"/>
  <c r="AH109" i="1" s="1"/>
  <c r="AD110" i="1"/>
  <c r="AH110" i="1" s="1"/>
  <c r="AD111" i="1"/>
  <c r="AH111" i="1" s="1"/>
  <c r="AD112" i="1"/>
  <c r="AH112" i="1" s="1"/>
  <c r="AD113" i="1"/>
  <c r="AH113" i="1" s="1"/>
  <c r="AD114" i="1"/>
  <c r="AH114" i="1" s="1"/>
  <c r="AD115" i="1"/>
  <c r="AH115" i="1" s="1"/>
  <c r="AD116" i="1"/>
  <c r="AH116" i="1" s="1"/>
  <c r="AD117" i="1"/>
  <c r="AH117" i="1" s="1"/>
  <c r="AD118" i="1"/>
  <c r="AH118" i="1" s="1"/>
  <c r="AD119" i="1"/>
  <c r="AH119" i="1" s="1"/>
  <c r="AD120" i="1"/>
  <c r="AH120" i="1" s="1"/>
  <c r="AD121" i="1"/>
  <c r="AH121" i="1" s="1"/>
  <c r="AD122" i="1"/>
  <c r="AH122" i="1" s="1"/>
  <c r="AD123" i="1"/>
  <c r="AH123" i="1" s="1"/>
  <c r="AD124" i="1"/>
  <c r="AH124" i="1" s="1"/>
  <c r="AD125" i="1"/>
  <c r="AH125" i="1" s="1"/>
  <c r="AD126" i="1"/>
  <c r="AH126" i="1" s="1"/>
  <c r="AD127" i="1"/>
  <c r="AH127" i="1" s="1"/>
  <c r="AD128" i="1"/>
  <c r="AH128" i="1" s="1"/>
  <c r="AD129" i="1"/>
  <c r="AH129" i="1" s="1"/>
  <c r="AD130" i="1"/>
  <c r="AH130" i="1" s="1"/>
  <c r="AD131" i="1"/>
  <c r="AH131" i="1" s="1"/>
  <c r="AD132" i="1"/>
  <c r="AH132" i="1" s="1"/>
  <c r="AD133" i="1"/>
  <c r="AH133" i="1" s="1"/>
  <c r="AD134" i="1"/>
  <c r="AH134" i="1" s="1"/>
  <c r="AD135" i="1"/>
  <c r="AH135" i="1" s="1"/>
  <c r="AD136" i="1"/>
  <c r="AH136" i="1" s="1"/>
  <c r="AD137" i="1"/>
  <c r="AH137" i="1" s="1"/>
  <c r="AD138" i="1"/>
  <c r="AH138" i="1" s="1"/>
  <c r="AD139" i="1"/>
  <c r="AH139" i="1" s="1"/>
  <c r="AD140" i="1"/>
  <c r="AH140" i="1" s="1"/>
  <c r="AD141" i="1"/>
  <c r="AH141" i="1" s="1"/>
  <c r="AD142" i="1"/>
  <c r="AH142" i="1" s="1"/>
  <c r="AD143" i="1"/>
  <c r="AH143" i="1" s="1"/>
  <c r="AD144" i="1"/>
  <c r="AH144" i="1" s="1"/>
  <c r="AD145" i="1"/>
  <c r="AH145" i="1" s="1"/>
  <c r="AD146" i="1"/>
  <c r="AH146" i="1" s="1"/>
  <c r="AD147" i="1"/>
  <c r="AH147" i="1" s="1"/>
  <c r="AD148" i="1"/>
  <c r="AH148" i="1" s="1"/>
  <c r="AD149" i="1"/>
  <c r="AH149" i="1" s="1"/>
  <c r="AD150" i="1"/>
  <c r="AH150" i="1" s="1"/>
  <c r="AD151" i="1"/>
  <c r="AH151" i="1" s="1"/>
  <c r="AD152" i="1"/>
  <c r="AH152" i="1" s="1"/>
  <c r="AD153" i="1"/>
  <c r="AH153" i="1" s="1"/>
  <c r="AD154" i="1"/>
  <c r="AH154" i="1" s="1"/>
  <c r="AD155" i="1"/>
  <c r="AH155" i="1" s="1"/>
  <c r="AD156" i="1"/>
  <c r="AH156" i="1" s="1"/>
  <c r="AD157" i="1"/>
  <c r="AH157" i="1" s="1"/>
  <c r="AD158" i="1"/>
  <c r="AH158" i="1" s="1"/>
  <c r="AD159" i="1"/>
  <c r="AH159" i="1" s="1"/>
  <c r="AD160" i="1"/>
  <c r="AH160" i="1" s="1"/>
  <c r="AD161" i="1"/>
  <c r="AH161" i="1" s="1"/>
  <c r="AD162" i="1"/>
  <c r="AH162" i="1" s="1"/>
  <c r="AD163" i="1"/>
  <c r="AH163" i="1" s="1"/>
  <c r="AD164" i="1"/>
  <c r="AH164" i="1" s="1"/>
  <c r="AD165" i="1"/>
  <c r="AH165" i="1" s="1"/>
  <c r="AD166" i="1"/>
  <c r="AH166" i="1" s="1"/>
  <c r="AD167" i="1"/>
  <c r="AH167" i="1" s="1"/>
  <c r="AD168" i="1"/>
  <c r="AH168" i="1" s="1"/>
  <c r="AD169" i="1"/>
  <c r="AH169" i="1" s="1"/>
  <c r="AD170" i="1"/>
  <c r="AH170" i="1" s="1"/>
  <c r="AD171" i="1"/>
  <c r="AH171" i="1" s="1"/>
  <c r="AD172" i="1"/>
  <c r="AH172" i="1" s="1"/>
  <c r="AD173" i="1"/>
  <c r="AH173" i="1" s="1"/>
  <c r="AD174" i="1"/>
  <c r="AH174" i="1" s="1"/>
  <c r="AD175" i="1"/>
  <c r="AH175" i="1" s="1"/>
  <c r="AD176" i="1"/>
  <c r="AH176" i="1" s="1"/>
  <c r="AD177" i="1"/>
  <c r="AH177" i="1" s="1"/>
  <c r="AD178" i="1"/>
  <c r="AH178" i="1" s="1"/>
  <c r="AD179" i="1"/>
  <c r="AH179" i="1" s="1"/>
  <c r="AD180" i="1"/>
  <c r="AH180" i="1" s="1"/>
  <c r="AD181" i="1"/>
  <c r="AH181" i="1" s="1"/>
  <c r="AD182" i="1"/>
  <c r="AH182" i="1" s="1"/>
  <c r="AD183" i="1"/>
  <c r="AH183" i="1" s="1"/>
  <c r="AD184" i="1"/>
  <c r="AH184" i="1" s="1"/>
  <c r="AD185" i="1"/>
  <c r="AH185" i="1" s="1"/>
  <c r="AD186" i="1"/>
  <c r="AH186" i="1" s="1"/>
  <c r="AD187" i="1"/>
  <c r="AH187" i="1" s="1"/>
  <c r="AD188" i="1"/>
  <c r="AH188" i="1" s="1"/>
  <c r="AD189" i="1"/>
  <c r="AH189" i="1" s="1"/>
  <c r="AD190" i="1"/>
  <c r="AH190" i="1" s="1"/>
  <c r="AD191" i="1"/>
  <c r="AH191" i="1" s="1"/>
  <c r="AD192" i="1"/>
  <c r="AH192" i="1" s="1"/>
  <c r="AD193" i="1"/>
  <c r="AH193" i="1" s="1"/>
  <c r="AD194" i="1"/>
  <c r="AH194" i="1" s="1"/>
  <c r="AD195" i="1"/>
  <c r="AH195" i="1" s="1"/>
  <c r="AD196" i="1"/>
  <c r="AH196" i="1" s="1"/>
  <c r="AD197" i="1"/>
  <c r="AH197" i="1" s="1"/>
  <c r="AD198" i="1"/>
  <c r="AH198" i="1" s="1"/>
  <c r="AD199" i="1"/>
  <c r="AH199" i="1" s="1"/>
  <c r="AD200" i="1"/>
  <c r="AH200" i="1" s="1"/>
  <c r="AD201" i="1"/>
  <c r="AH201" i="1" s="1"/>
  <c r="AD202" i="1"/>
  <c r="AH202" i="1" s="1"/>
  <c r="AD203" i="1"/>
  <c r="AH203" i="1" s="1"/>
  <c r="AD204" i="1"/>
  <c r="AH204" i="1" s="1"/>
  <c r="AD205" i="1"/>
  <c r="AH205" i="1" s="1"/>
  <c r="AD206" i="1"/>
  <c r="AH206" i="1" s="1"/>
  <c r="AD207" i="1"/>
  <c r="AH207" i="1" s="1"/>
  <c r="AD208" i="1"/>
  <c r="AH208" i="1" s="1"/>
  <c r="AD209" i="1"/>
  <c r="AH209" i="1" s="1"/>
  <c r="AD210" i="1"/>
  <c r="AH210" i="1" s="1"/>
  <c r="AD211" i="1"/>
  <c r="AH211" i="1" s="1"/>
  <c r="AD212" i="1"/>
  <c r="AH212" i="1" s="1"/>
  <c r="AD213" i="1"/>
  <c r="AH213" i="1" s="1"/>
  <c r="AD214" i="1"/>
  <c r="AH214" i="1" s="1"/>
  <c r="AD215" i="1"/>
  <c r="AH215" i="1" s="1"/>
  <c r="AD216" i="1"/>
  <c r="AH216" i="1" s="1"/>
  <c r="AD217" i="1"/>
  <c r="AH217" i="1" s="1"/>
  <c r="AD218" i="1"/>
  <c r="AH218" i="1" s="1"/>
  <c r="AD219" i="1"/>
  <c r="AH219" i="1" s="1"/>
  <c r="AD220" i="1"/>
  <c r="AH220" i="1" s="1"/>
  <c r="AD221" i="1"/>
  <c r="AH221" i="1" s="1"/>
  <c r="AD222" i="1"/>
  <c r="AH222" i="1" s="1"/>
  <c r="AD223" i="1"/>
  <c r="AH223" i="1" s="1"/>
  <c r="AD224" i="1"/>
  <c r="AH224" i="1" s="1"/>
  <c r="AD225" i="1"/>
  <c r="AH225" i="1" s="1"/>
  <c r="AD226" i="1"/>
  <c r="AH226" i="1" s="1"/>
  <c r="AD227" i="1"/>
  <c r="AH227" i="1" s="1"/>
  <c r="AD228" i="1"/>
  <c r="AH228" i="1" s="1"/>
  <c r="AD229" i="1"/>
  <c r="AH229" i="1" s="1"/>
  <c r="AD230" i="1"/>
  <c r="AH230" i="1" s="1"/>
  <c r="AD231" i="1"/>
  <c r="AH231" i="1" s="1"/>
  <c r="AD232" i="1"/>
  <c r="AH232" i="1" s="1"/>
  <c r="AD233" i="1"/>
  <c r="AH233" i="1" s="1"/>
  <c r="AD234" i="1"/>
  <c r="AH234" i="1" s="1"/>
  <c r="AD235" i="1"/>
  <c r="AH235" i="1" s="1"/>
  <c r="AD236" i="1"/>
  <c r="AH236" i="1" s="1"/>
  <c r="AD237" i="1"/>
  <c r="AH237" i="1" s="1"/>
  <c r="AD238" i="1"/>
  <c r="AH238" i="1" s="1"/>
  <c r="AD239" i="1"/>
  <c r="AH239" i="1" s="1"/>
  <c r="AD240" i="1"/>
  <c r="AH240" i="1" s="1"/>
  <c r="AD241" i="1"/>
  <c r="AH241" i="1" s="1"/>
  <c r="AD242" i="1"/>
  <c r="AH242" i="1" s="1"/>
  <c r="AD243" i="1"/>
  <c r="AH243" i="1" s="1"/>
  <c r="AD244" i="1"/>
  <c r="AH244" i="1" s="1"/>
  <c r="AD245" i="1"/>
  <c r="AH245" i="1" s="1"/>
  <c r="AD246" i="1"/>
  <c r="AH246" i="1" s="1"/>
  <c r="AD247" i="1"/>
  <c r="AH247" i="1" s="1"/>
  <c r="AD248" i="1"/>
  <c r="AH248" i="1" s="1"/>
  <c r="AD249" i="1"/>
  <c r="AH249" i="1" s="1"/>
  <c r="AD250" i="1"/>
  <c r="AH250" i="1" s="1"/>
  <c r="AD251" i="1"/>
  <c r="AH251" i="1" s="1"/>
  <c r="AD252" i="1"/>
  <c r="AH252" i="1" s="1"/>
  <c r="AD253" i="1"/>
  <c r="AH253" i="1" s="1"/>
  <c r="AD254" i="1"/>
  <c r="AH254" i="1" s="1"/>
  <c r="AD255" i="1"/>
  <c r="AH255" i="1" s="1"/>
  <c r="AD256" i="1"/>
  <c r="AH256" i="1" s="1"/>
  <c r="AD257" i="1"/>
  <c r="AH257" i="1" s="1"/>
  <c r="AD258" i="1"/>
  <c r="AH258" i="1" s="1"/>
  <c r="AD259" i="1"/>
  <c r="AH259" i="1" s="1"/>
  <c r="AD260" i="1"/>
  <c r="AH260" i="1" s="1"/>
  <c r="AD261" i="1"/>
  <c r="AH261" i="1" s="1"/>
  <c r="AD262" i="1"/>
  <c r="AH262" i="1" s="1"/>
  <c r="AD263" i="1"/>
  <c r="AH263" i="1" s="1"/>
  <c r="AD264" i="1"/>
  <c r="AH264" i="1" s="1"/>
  <c r="AD265" i="1"/>
  <c r="AH265" i="1" s="1"/>
  <c r="AD266" i="1"/>
  <c r="AH266" i="1" s="1"/>
  <c r="AD267" i="1"/>
  <c r="AH267" i="1" s="1"/>
  <c r="AD268" i="1"/>
  <c r="AH268" i="1" s="1"/>
  <c r="AD269" i="1"/>
  <c r="AH269" i="1" s="1"/>
  <c r="AD270" i="1"/>
  <c r="AH270" i="1" s="1"/>
  <c r="AD271" i="1"/>
  <c r="AH271" i="1" s="1"/>
  <c r="AD272" i="1"/>
  <c r="AH272" i="1" s="1"/>
  <c r="AD273" i="1"/>
  <c r="AH273" i="1" s="1"/>
  <c r="AD274" i="1"/>
  <c r="AH274" i="1" s="1"/>
  <c r="AD275" i="1"/>
  <c r="AH275" i="1" s="1"/>
  <c r="AD276" i="1"/>
  <c r="AH276" i="1" s="1"/>
  <c r="AD277" i="1"/>
  <c r="AH277" i="1" s="1"/>
  <c r="AD278" i="1"/>
  <c r="AH278" i="1" s="1"/>
  <c r="AD279" i="1"/>
  <c r="AH279" i="1" s="1"/>
  <c r="AD280" i="1"/>
  <c r="AH280" i="1" s="1"/>
  <c r="AD281" i="1"/>
  <c r="AH281" i="1" s="1"/>
  <c r="AD282" i="1"/>
  <c r="AH282" i="1" s="1"/>
  <c r="AD283" i="1"/>
  <c r="AH283" i="1" s="1"/>
  <c r="AD284" i="1"/>
  <c r="AH284" i="1" s="1"/>
  <c r="AD285" i="1"/>
  <c r="AH285" i="1" s="1"/>
  <c r="AD286" i="1"/>
  <c r="AH286" i="1" s="1"/>
  <c r="AD287" i="1"/>
  <c r="AH287" i="1" s="1"/>
  <c r="AD288" i="1"/>
  <c r="AH288" i="1" s="1"/>
  <c r="AD289" i="1"/>
  <c r="AH289" i="1" s="1"/>
  <c r="AD290" i="1"/>
  <c r="AH290" i="1" s="1"/>
  <c r="AD291" i="1"/>
  <c r="AH291" i="1" s="1"/>
  <c r="AD292" i="1"/>
  <c r="AH292" i="1" s="1"/>
  <c r="AD293" i="1"/>
  <c r="AH293" i="1" s="1"/>
  <c r="AD294" i="1"/>
  <c r="AH294" i="1" s="1"/>
  <c r="AD295" i="1"/>
  <c r="AH295" i="1" s="1"/>
  <c r="AD296" i="1"/>
  <c r="AH296" i="1" s="1"/>
  <c r="AD297" i="1"/>
  <c r="AH297" i="1" s="1"/>
  <c r="AD298" i="1"/>
  <c r="AH298" i="1" s="1"/>
  <c r="AD299" i="1"/>
  <c r="AH299" i="1" s="1"/>
  <c r="AD300" i="1"/>
  <c r="AH300" i="1" s="1"/>
  <c r="AD301" i="1"/>
  <c r="AH301" i="1" s="1"/>
  <c r="AD302" i="1"/>
  <c r="AH302" i="1" s="1"/>
  <c r="AD303" i="1"/>
  <c r="AH303" i="1" s="1"/>
  <c r="AD304" i="1"/>
  <c r="AH304" i="1" s="1"/>
  <c r="AD305" i="1"/>
  <c r="AH305" i="1" s="1"/>
  <c r="AD306" i="1"/>
  <c r="AH306" i="1" s="1"/>
  <c r="AD307" i="1"/>
  <c r="AH307" i="1" s="1"/>
  <c r="AD308" i="1"/>
  <c r="AH308" i="1" s="1"/>
  <c r="AD309" i="1"/>
  <c r="AH309" i="1" s="1"/>
  <c r="AD310" i="1"/>
  <c r="AH310" i="1" s="1"/>
  <c r="AD311" i="1"/>
  <c r="AH311" i="1" s="1"/>
  <c r="AD312" i="1"/>
  <c r="AH312" i="1" s="1"/>
  <c r="AD313" i="1"/>
  <c r="AH313" i="1" s="1"/>
  <c r="AD314" i="1"/>
  <c r="AH314" i="1" s="1"/>
  <c r="AD315" i="1"/>
  <c r="AH315" i="1" s="1"/>
  <c r="AD316" i="1"/>
  <c r="AH316" i="1" s="1"/>
  <c r="AD317" i="1"/>
  <c r="AH317" i="1" s="1"/>
  <c r="AD318" i="1"/>
  <c r="AH318" i="1" s="1"/>
  <c r="AD319" i="1"/>
  <c r="AH319" i="1" s="1"/>
  <c r="AD320" i="1"/>
  <c r="AH320" i="1" s="1"/>
  <c r="AD321" i="1"/>
  <c r="AH321" i="1" s="1"/>
  <c r="AD322" i="1"/>
  <c r="AH322" i="1" s="1"/>
  <c r="AD323" i="1"/>
  <c r="AH323" i="1" s="1"/>
  <c r="AD324" i="1"/>
  <c r="AH324" i="1" s="1"/>
  <c r="AD325" i="1"/>
  <c r="AH325" i="1" s="1"/>
  <c r="AD326" i="1"/>
  <c r="AH326" i="1" s="1"/>
  <c r="AD327" i="1"/>
  <c r="AH327" i="1" s="1"/>
  <c r="AD328" i="1"/>
  <c r="AH328" i="1" s="1"/>
  <c r="AD329" i="1"/>
  <c r="AH329" i="1" s="1"/>
  <c r="AD330" i="1"/>
  <c r="AH330" i="1" s="1"/>
  <c r="AD331" i="1"/>
  <c r="AH331" i="1" s="1"/>
  <c r="AD332" i="1"/>
  <c r="AH332" i="1" s="1"/>
  <c r="AD333" i="1"/>
  <c r="AH333" i="1" s="1"/>
  <c r="AD334" i="1"/>
  <c r="AH334" i="1" s="1"/>
  <c r="AD335" i="1"/>
  <c r="AH335" i="1" s="1"/>
  <c r="AD336" i="1"/>
  <c r="AH336" i="1" s="1"/>
  <c r="AD337" i="1"/>
  <c r="AH337" i="1" s="1"/>
  <c r="AD338" i="1"/>
  <c r="AH338" i="1" s="1"/>
  <c r="AD339" i="1"/>
  <c r="AH339" i="1" s="1"/>
  <c r="AD340" i="1"/>
  <c r="AH340" i="1" s="1"/>
  <c r="AD341" i="1"/>
  <c r="AH341" i="1" s="1"/>
  <c r="AD342" i="1"/>
  <c r="AH342" i="1" s="1"/>
  <c r="AD343" i="1"/>
  <c r="AH343" i="1" s="1"/>
  <c r="AD344" i="1"/>
  <c r="AH344" i="1" s="1"/>
  <c r="AD345" i="1"/>
  <c r="AH345" i="1" s="1"/>
  <c r="AD346" i="1"/>
  <c r="AH346" i="1" s="1"/>
  <c r="AD347" i="1"/>
  <c r="AH347" i="1" s="1"/>
  <c r="AD348" i="1"/>
  <c r="AH348" i="1" s="1"/>
  <c r="AD349" i="1"/>
  <c r="AH349" i="1" s="1"/>
  <c r="AD350" i="1"/>
  <c r="AH350" i="1" s="1"/>
  <c r="AD351" i="1"/>
  <c r="AH351" i="1" s="1"/>
  <c r="AD352" i="1"/>
  <c r="AH352" i="1" s="1"/>
  <c r="AD353" i="1"/>
  <c r="AH353" i="1" s="1"/>
  <c r="AD354" i="1"/>
  <c r="AH354" i="1" s="1"/>
  <c r="AD355" i="1"/>
  <c r="AH355" i="1" s="1"/>
  <c r="AD356" i="1"/>
  <c r="AH356" i="1" s="1"/>
  <c r="AD357" i="1"/>
  <c r="AH357" i="1" s="1"/>
  <c r="AD358" i="1"/>
  <c r="AH358" i="1" s="1"/>
  <c r="AD359" i="1"/>
  <c r="AH359" i="1" s="1"/>
  <c r="AD360" i="1"/>
  <c r="AH360" i="1" s="1"/>
  <c r="AD361" i="1"/>
  <c r="AH361" i="1" s="1"/>
  <c r="AD362" i="1"/>
  <c r="AH362" i="1" s="1"/>
  <c r="AD363" i="1"/>
  <c r="AH363" i="1" s="1"/>
  <c r="AD364" i="1"/>
  <c r="AH364" i="1" s="1"/>
  <c r="AD365" i="1"/>
  <c r="AH365" i="1" s="1"/>
  <c r="AD366" i="1"/>
  <c r="AH366" i="1" s="1"/>
  <c r="AD367" i="1"/>
  <c r="AH367" i="1" s="1"/>
  <c r="AD368" i="1"/>
  <c r="AH368" i="1" s="1"/>
  <c r="AD369" i="1"/>
  <c r="AH369" i="1" s="1"/>
  <c r="AD370" i="1"/>
  <c r="AH370" i="1" s="1"/>
  <c r="AD371" i="1"/>
  <c r="AH371" i="1" s="1"/>
  <c r="AD372" i="1"/>
  <c r="AH372" i="1" s="1"/>
  <c r="AD373" i="1"/>
  <c r="AH373" i="1" s="1"/>
  <c r="AD374" i="1"/>
  <c r="AH374" i="1" s="1"/>
  <c r="AD375" i="1"/>
  <c r="AH375" i="1" s="1"/>
  <c r="AD376" i="1"/>
  <c r="AH376" i="1" s="1"/>
  <c r="AD377" i="1"/>
  <c r="AH377" i="1" s="1"/>
  <c r="AD378" i="1"/>
  <c r="AH378" i="1" s="1"/>
  <c r="AD379" i="1"/>
  <c r="AH379" i="1" s="1"/>
  <c r="AD380" i="1"/>
  <c r="AH380" i="1" s="1"/>
  <c r="AD381" i="1"/>
  <c r="AH381" i="1" s="1"/>
  <c r="AD382" i="1"/>
  <c r="AH382" i="1" s="1"/>
  <c r="AD383" i="1"/>
  <c r="AH383" i="1" s="1"/>
  <c r="AD384" i="1"/>
  <c r="AH384" i="1" s="1"/>
  <c r="AD385" i="1"/>
  <c r="AH385" i="1" s="1"/>
  <c r="AD386" i="1"/>
  <c r="AH386" i="1" s="1"/>
  <c r="AD387" i="1"/>
  <c r="AH387" i="1" s="1"/>
  <c r="AD388" i="1"/>
  <c r="AH388" i="1" s="1"/>
  <c r="AD389" i="1"/>
  <c r="AH389" i="1" s="1"/>
  <c r="AD390" i="1"/>
  <c r="AH390" i="1" s="1"/>
  <c r="AD391" i="1"/>
  <c r="AH391" i="1" s="1"/>
  <c r="AD392" i="1"/>
  <c r="AH392" i="1" s="1"/>
  <c r="AD393" i="1"/>
  <c r="AH393" i="1" s="1"/>
  <c r="AD394" i="1"/>
  <c r="AH394" i="1" s="1"/>
  <c r="AD395" i="1"/>
  <c r="AH395" i="1" s="1"/>
  <c r="AD396" i="1"/>
  <c r="AH396" i="1" s="1"/>
  <c r="AD397" i="1"/>
  <c r="AH397" i="1" s="1"/>
  <c r="AD398" i="1"/>
  <c r="AH398" i="1" s="1"/>
  <c r="AD399" i="1"/>
  <c r="AH399" i="1" s="1"/>
  <c r="AD400" i="1"/>
  <c r="AH400" i="1" s="1"/>
  <c r="AD401" i="1"/>
  <c r="AH401" i="1" s="1"/>
  <c r="AD402" i="1"/>
  <c r="AH402" i="1" s="1"/>
  <c r="AD403" i="1"/>
  <c r="AH403" i="1" s="1"/>
  <c r="AD404" i="1"/>
  <c r="AH404" i="1" s="1"/>
  <c r="AD405" i="1"/>
  <c r="AH405" i="1" s="1"/>
  <c r="AD406" i="1"/>
  <c r="AH406" i="1" s="1"/>
  <c r="AD407" i="1"/>
  <c r="AH407" i="1" s="1"/>
  <c r="AD408" i="1"/>
  <c r="AH408" i="1" s="1"/>
  <c r="AD409" i="1"/>
  <c r="AH409" i="1" s="1"/>
  <c r="AD410" i="1"/>
  <c r="AH410" i="1" s="1"/>
  <c r="AD411" i="1"/>
  <c r="AH411" i="1" s="1"/>
  <c r="AD412" i="1"/>
  <c r="AH412" i="1" s="1"/>
  <c r="AD413" i="1"/>
  <c r="AH413" i="1" s="1"/>
  <c r="AD414" i="1"/>
  <c r="AH414" i="1" s="1"/>
  <c r="AD415" i="1"/>
  <c r="AH415" i="1" s="1"/>
  <c r="AD416" i="1"/>
  <c r="AH416" i="1" s="1"/>
  <c r="AD417" i="1"/>
  <c r="AH417" i="1" s="1"/>
  <c r="AD418" i="1"/>
  <c r="AH418" i="1" s="1"/>
  <c r="AD419" i="1"/>
  <c r="AH419" i="1" s="1"/>
  <c r="AD420" i="1"/>
  <c r="AH420" i="1" s="1"/>
  <c r="AD421" i="1"/>
  <c r="AH421" i="1" s="1"/>
  <c r="AD422" i="1"/>
  <c r="AH422" i="1" s="1"/>
  <c r="AD423" i="1"/>
  <c r="AH423" i="1" s="1"/>
  <c r="AD424" i="1"/>
  <c r="AH424" i="1" s="1"/>
  <c r="AD425" i="1"/>
  <c r="AH425" i="1" s="1"/>
  <c r="AD426" i="1"/>
  <c r="AH426" i="1" s="1"/>
  <c r="AD427" i="1"/>
  <c r="AH427" i="1" s="1"/>
  <c r="AD428" i="1"/>
  <c r="AH428" i="1" s="1"/>
  <c r="AD429" i="1"/>
  <c r="AH429" i="1" s="1"/>
  <c r="AD430" i="1"/>
  <c r="AH430" i="1" s="1"/>
  <c r="AD431" i="1"/>
  <c r="AH431" i="1" s="1"/>
  <c r="AD432" i="1"/>
  <c r="AH432" i="1" s="1"/>
  <c r="AD433" i="1"/>
  <c r="AH433" i="1" s="1"/>
  <c r="AD434" i="1"/>
  <c r="AH434" i="1" s="1"/>
  <c r="AD435" i="1"/>
  <c r="AH435" i="1" s="1"/>
  <c r="AD436" i="1"/>
  <c r="AH436" i="1" s="1"/>
  <c r="AD437" i="1"/>
  <c r="AH437" i="1" s="1"/>
  <c r="AD438" i="1"/>
  <c r="AH438" i="1" s="1"/>
  <c r="AD439" i="1"/>
  <c r="AH439" i="1" s="1"/>
  <c r="AD440" i="1"/>
  <c r="AH440" i="1" s="1"/>
  <c r="AD441" i="1"/>
  <c r="AH441" i="1" s="1"/>
  <c r="AD442" i="1"/>
  <c r="AH442" i="1" s="1"/>
  <c r="AD443" i="1"/>
  <c r="AH443" i="1" s="1"/>
  <c r="AD444" i="1"/>
  <c r="AH444" i="1" s="1"/>
  <c r="AD445" i="1"/>
  <c r="AH445" i="1" s="1"/>
  <c r="AD446" i="1"/>
  <c r="AH446" i="1" s="1"/>
  <c r="AD447" i="1"/>
  <c r="AH447" i="1" s="1"/>
  <c r="AD448" i="1"/>
  <c r="AH448" i="1" s="1"/>
  <c r="AD449" i="1"/>
  <c r="AH449" i="1" s="1"/>
  <c r="AD450" i="1"/>
  <c r="AH450" i="1" s="1"/>
  <c r="AD451" i="1"/>
  <c r="AH451" i="1" s="1"/>
  <c r="AD452" i="1"/>
  <c r="AH452" i="1" s="1"/>
  <c r="AD453" i="1"/>
  <c r="AH453" i="1" s="1"/>
  <c r="AD454" i="1"/>
  <c r="AH454" i="1" s="1"/>
  <c r="AD455" i="1"/>
  <c r="AH455" i="1" s="1"/>
  <c r="AD456" i="1"/>
  <c r="AH456" i="1" s="1"/>
  <c r="AD457" i="1"/>
  <c r="AH457" i="1" s="1"/>
  <c r="AD458" i="1"/>
  <c r="AH458" i="1" s="1"/>
  <c r="AD459" i="1"/>
  <c r="AH459" i="1" s="1"/>
  <c r="AD460" i="1"/>
  <c r="AH460" i="1" s="1"/>
  <c r="AD461" i="1"/>
  <c r="AH461" i="1" s="1"/>
  <c r="AD462" i="1"/>
  <c r="AH462" i="1" s="1"/>
  <c r="AD463" i="1"/>
  <c r="AH463" i="1" s="1"/>
  <c r="AD464" i="1"/>
  <c r="AH464" i="1" s="1"/>
  <c r="AD465" i="1"/>
  <c r="AH465" i="1" s="1"/>
  <c r="AD466" i="1"/>
  <c r="AH466" i="1" s="1"/>
  <c r="AD467" i="1"/>
  <c r="AH467" i="1" s="1"/>
  <c r="AD468" i="1"/>
  <c r="AH468" i="1" s="1"/>
  <c r="AD469" i="1"/>
  <c r="AH469" i="1" s="1"/>
  <c r="AD470" i="1"/>
  <c r="AH470" i="1" s="1"/>
  <c r="AD471" i="1"/>
  <c r="AH471" i="1" s="1"/>
  <c r="AD472" i="1"/>
  <c r="AH472" i="1" s="1"/>
  <c r="AD473" i="1"/>
  <c r="AH473" i="1" s="1"/>
  <c r="AD474" i="1"/>
  <c r="AH474" i="1" s="1"/>
  <c r="AD475" i="1"/>
  <c r="AH475" i="1" s="1"/>
  <c r="AD476" i="1"/>
  <c r="AH476" i="1" s="1"/>
  <c r="AD477" i="1"/>
  <c r="AH477" i="1" s="1"/>
  <c r="AD478" i="1"/>
  <c r="AH478" i="1" s="1"/>
  <c r="AD479" i="1"/>
  <c r="AH479" i="1" s="1"/>
  <c r="AD480" i="1"/>
  <c r="AH480" i="1" s="1"/>
  <c r="AD481" i="1"/>
  <c r="AH481" i="1" s="1"/>
  <c r="AD482" i="1"/>
  <c r="AH482" i="1" s="1"/>
  <c r="AD483" i="1"/>
  <c r="AH483" i="1" s="1"/>
  <c r="AD484" i="1"/>
  <c r="AH484" i="1" s="1"/>
  <c r="AD485" i="1"/>
  <c r="AH485" i="1" s="1"/>
  <c r="AD486" i="1"/>
  <c r="AH486" i="1" s="1"/>
  <c r="AD487" i="1"/>
  <c r="AH487" i="1" s="1"/>
  <c r="AD488" i="1"/>
  <c r="AH488" i="1" s="1"/>
  <c r="AD489" i="1"/>
  <c r="AH489" i="1" s="1"/>
  <c r="AD490" i="1"/>
  <c r="AH490" i="1" s="1"/>
  <c r="AD491" i="1"/>
  <c r="AH491" i="1" s="1"/>
  <c r="AD492" i="1"/>
  <c r="AH492" i="1" s="1"/>
  <c r="AD493" i="1"/>
  <c r="AH493" i="1" s="1"/>
  <c r="AD494" i="1"/>
  <c r="AH494" i="1" s="1"/>
  <c r="AD495" i="1"/>
  <c r="AH495" i="1" s="1"/>
  <c r="AD496" i="1"/>
  <c r="AH496" i="1" s="1"/>
  <c r="AD497" i="1"/>
  <c r="AH497" i="1" s="1"/>
  <c r="AD498" i="1"/>
  <c r="AH498" i="1" s="1"/>
  <c r="AD499" i="1"/>
  <c r="AH499" i="1" s="1"/>
  <c r="AD500" i="1"/>
  <c r="AH500" i="1" s="1"/>
  <c r="AD501" i="1"/>
  <c r="AH501" i="1" s="1"/>
  <c r="AD502" i="1"/>
  <c r="AH502" i="1" s="1"/>
  <c r="AD503" i="1"/>
  <c r="AH503" i="1" s="1"/>
  <c r="AD504" i="1"/>
  <c r="AH504" i="1" s="1"/>
  <c r="AD505" i="1"/>
  <c r="AH505" i="1" s="1"/>
  <c r="AD506" i="1"/>
  <c r="AH506" i="1" s="1"/>
  <c r="AD507" i="1"/>
  <c r="AH507" i="1" s="1"/>
  <c r="AD508" i="1"/>
  <c r="AH508" i="1" s="1"/>
  <c r="AD509" i="1"/>
  <c r="AH509" i="1" s="1"/>
  <c r="AD510" i="1"/>
  <c r="AH510" i="1" s="1"/>
  <c r="AD511" i="1"/>
  <c r="AH511" i="1" s="1"/>
  <c r="AD512" i="1"/>
  <c r="AH512" i="1" s="1"/>
  <c r="AD513" i="1"/>
  <c r="AH513" i="1" s="1"/>
  <c r="AD514" i="1"/>
  <c r="AH514" i="1" s="1"/>
  <c r="AD515" i="1"/>
  <c r="AH515" i="1" s="1"/>
  <c r="AD516" i="1"/>
  <c r="AH516" i="1" s="1"/>
  <c r="AD517" i="1"/>
  <c r="AH517" i="1" s="1"/>
  <c r="AD518" i="1"/>
  <c r="AH518" i="1" s="1"/>
  <c r="AD519" i="1"/>
  <c r="AH519" i="1" s="1"/>
  <c r="AD520" i="1"/>
  <c r="AH520" i="1" s="1"/>
  <c r="AD521" i="1"/>
  <c r="AH521" i="1" s="1"/>
  <c r="AD522" i="1"/>
  <c r="AH522" i="1" s="1"/>
  <c r="AD523" i="1"/>
  <c r="AH523" i="1" s="1"/>
  <c r="AD524" i="1"/>
  <c r="AH524" i="1" s="1"/>
  <c r="AD525" i="1"/>
  <c r="AH525" i="1" s="1"/>
  <c r="AD526" i="1"/>
  <c r="AH526" i="1" s="1"/>
  <c r="AD527" i="1"/>
  <c r="AH527" i="1" s="1"/>
  <c r="AD528" i="1"/>
  <c r="AH528" i="1" s="1"/>
  <c r="AD529" i="1"/>
  <c r="AH529" i="1" s="1"/>
  <c r="AD530" i="1"/>
  <c r="AH530" i="1" s="1"/>
  <c r="AD531" i="1"/>
  <c r="AH531" i="1" s="1"/>
  <c r="AD532" i="1"/>
  <c r="AH532" i="1" s="1"/>
  <c r="AD533" i="1"/>
  <c r="AH533" i="1" s="1"/>
  <c r="AD534" i="1"/>
  <c r="AH534" i="1" s="1"/>
  <c r="AD535" i="1"/>
  <c r="AH535" i="1" s="1"/>
  <c r="AD536" i="1"/>
  <c r="AH536" i="1" s="1"/>
  <c r="AD537" i="1"/>
  <c r="AH537" i="1" s="1"/>
  <c r="AD538" i="1"/>
  <c r="AH538" i="1" s="1"/>
  <c r="AD539" i="1"/>
  <c r="AH539" i="1" s="1"/>
  <c r="AD540" i="1"/>
  <c r="AH540" i="1" s="1"/>
  <c r="AD541" i="1"/>
  <c r="AH541" i="1" s="1"/>
  <c r="AD542" i="1"/>
  <c r="AH542" i="1" s="1"/>
  <c r="AD543" i="1"/>
  <c r="AH543" i="1" s="1"/>
  <c r="AD544" i="1"/>
  <c r="AH544" i="1" s="1"/>
  <c r="AD545" i="1"/>
  <c r="AH545" i="1" s="1"/>
  <c r="AD546" i="1"/>
  <c r="AH546" i="1" s="1"/>
  <c r="AD547" i="1"/>
  <c r="AH547" i="1" s="1"/>
  <c r="AD548" i="1"/>
  <c r="AH548" i="1" s="1"/>
  <c r="AD549" i="1"/>
  <c r="AH549" i="1" s="1"/>
  <c r="AD550" i="1"/>
  <c r="AH550" i="1" s="1"/>
  <c r="AD551" i="1"/>
  <c r="AH551" i="1" s="1"/>
  <c r="AD552" i="1"/>
  <c r="AH552" i="1" s="1"/>
  <c r="AD553" i="1"/>
  <c r="AH553" i="1" s="1"/>
  <c r="AD554" i="1"/>
  <c r="AH554" i="1" s="1"/>
  <c r="AD555" i="1"/>
  <c r="AH555" i="1" s="1"/>
  <c r="AD556" i="1"/>
  <c r="AH556" i="1" s="1"/>
  <c r="AD557" i="1"/>
  <c r="AH557" i="1" s="1"/>
  <c r="AD558" i="1"/>
  <c r="AH558" i="1" s="1"/>
  <c r="AD559" i="1"/>
  <c r="AH559" i="1" s="1"/>
  <c r="AD560" i="1"/>
  <c r="AH560" i="1" s="1"/>
  <c r="AD561" i="1"/>
  <c r="AH561" i="1" s="1"/>
  <c r="AD562" i="1"/>
  <c r="AH562" i="1" s="1"/>
  <c r="AD563" i="1"/>
  <c r="AH563" i="1" s="1"/>
  <c r="AD564" i="1"/>
  <c r="AH564" i="1" s="1"/>
  <c r="AD565" i="1"/>
  <c r="AH565" i="1" s="1"/>
  <c r="AD566" i="1"/>
  <c r="AH566" i="1" s="1"/>
  <c r="AD567" i="1"/>
  <c r="AH567" i="1" s="1"/>
  <c r="AD568" i="1"/>
  <c r="AH568" i="1" s="1"/>
  <c r="AD569" i="1"/>
  <c r="AH569" i="1" s="1"/>
  <c r="AD570" i="1"/>
  <c r="AH570" i="1" s="1"/>
  <c r="AD571" i="1"/>
  <c r="AH571" i="1" s="1"/>
  <c r="AD572" i="1"/>
  <c r="AH572" i="1" s="1"/>
  <c r="AD573" i="1"/>
  <c r="AH573" i="1" s="1"/>
  <c r="AD574" i="1"/>
  <c r="AH574" i="1" s="1"/>
  <c r="AD575" i="1"/>
  <c r="AH575" i="1" s="1"/>
  <c r="AD576" i="1"/>
  <c r="AH576" i="1" s="1"/>
  <c r="AD577" i="1"/>
  <c r="AH577" i="1" s="1"/>
  <c r="AD578" i="1"/>
  <c r="AH578" i="1" s="1"/>
  <c r="AD579" i="1"/>
  <c r="AH579" i="1" s="1"/>
  <c r="AD580" i="1"/>
  <c r="AH580" i="1" s="1"/>
  <c r="AD581" i="1"/>
  <c r="AH581" i="1" s="1"/>
  <c r="AD582" i="1"/>
  <c r="AH582" i="1" s="1"/>
  <c r="AD583" i="1"/>
  <c r="AH583" i="1" s="1"/>
  <c r="AD584" i="1"/>
  <c r="AH584" i="1" s="1"/>
  <c r="AD585" i="1"/>
  <c r="AH585" i="1" s="1"/>
  <c r="AD586" i="1"/>
  <c r="AH586" i="1" s="1"/>
  <c r="AD587" i="1"/>
  <c r="AH587" i="1" s="1"/>
  <c r="AD588" i="1"/>
  <c r="AH588" i="1" s="1"/>
  <c r="AD589" i="1"/>
  <c r="AH589" i="1" s="1"/>
  <c r="AD590" i="1"/>
  <c r="AH590" i="1" s="1"/>
  <c r="AD591" i="1"/>
  <c r="AH591" i="1" s="1"/>
  <c r="AD592" i="1"/>
  <c r="AH592" i="1" s="1"/>
  <c r="AD593" i="1"/>
  <c r="AH593" i="1" s="1"/>
  <c r="AD594" i="1"/>
  <c r="AH594" i="1" s="1"/>
  <c r="AD595" i="1"/>
  <c r="AH595" i="1" s="1"/>
  <c r="AD596" i="1"/>
  <c r="AH596" i="1" s="1"/>
  <c r="AD597" i="1"/>
  <c r="AH597" i="1" s="1"/>
  <c r="AD598" i="1"/>
  <c r="AH598" i="1" s="1"/>
  <c r="AD599" i="1"/>
  <c r="AH599" i="1" s="1"/>
  <c r="AD600" i="1"/>
  <c r="AH600" i="1" s="1"/>
  <c r="AD601" i="1"/>
  <c r="AH601" i="1" s="1"/>
  <c r="AD602" i="1"/>
  <c r="AH602" i="1" s="1"/>
  <c r="AD603" i="1"/>
  <c r="AH603" i="1" s="1"/>
  <c r="AD604" i="1"/>
  <c r="AH604" i="1" s="1"/>
  <c r="AD605" i="1"/>
  <c r="AH605" i="1" s="1"/>
  <c r="AD606" i="1"/>
  <c r="AH606" i="1" s="1"/>
  <c r="AD607" i="1"/>
  <c r="AH607" i="1" s="1"/>
  <c r="AD608" i="1"/>
  <c r="AH608" i="1" s="1"/>
  <c r="AD609" i="1"/>
  <c r="AH609" i="1" s="1"/>
  <c r="AD610" i="1"/>
  <c r="AH610" i="1" s="1"/>
  <c r="AD611" i="1"/>
  <c r="AH611" i="1" s="1"/>
  <c r="AD612" i="1"/>
  <c r="AH612" i="1" s="1"/>
  <c r="AD613" i="1"/>
  <c r="AH613" i="1" s="1"/>
  <c r="AD614" i="1"/>
  <c r="AH614" i="1" s="1"/>
  <c r="AD615" i="1"/>
  <c r="AH615" i="1" s="1"/>
  <c r="AD616" i="1"/>
  <c r="AH616" i="1" s="1"/>
  <c r="AD617" i="1"/>
  <c r="AH617" i="1" s="1"/>
  <c r="AD618" i="1"/>
  <c r="AH618" i="1" s="1"/>
  <c r="AD619" i="1"/>
  <c r="AH619" i="1" s="1"/>
  <c r="AD620" i="1"/>
  <c r="AH620" i="1" s="1"/>
  <c r="AD621" i="1"/>
  <c r="AH621" i="1" s="1"/>
  <c r="AD622" i="1"/>
  <c r="AH622" i="1" s="1"/>
  <c r="AD623" i="1"/>
  <c r="AH623" i="1" s="1"/>
  <c r="AD624" i="1"/>
  <c r="AH624" i="1" s="1"/>
  <c r="AD625" i="1"/>
  <c r="AH625" i="1" s="1"/>
  <c r="AD626" i="1"/>
  <c r="AH626" i="1" s="1"/>
  <c r="AD627" i="1"/>
  <c r="AH627" i="1" s="1"/>
  <c r="AD628" i="1"/>
  <c r="AH628" i="1" s="1"/>
  <c r="AD629" i="1"/>
  <c r="AH629" i="1" s="1"/>
  <c r="AD630" i="1"/>
  <c r="AH630" i="1" s="1"/>
  <c r="AD631" i="1"/>
  <c r="AH631" i="1" s="1"/>
  <c r="AD632" i="1"/>
  <c r="AH632" i="1" s="1"/>
  <c r="AD633" i="1"/>
  <c r="AH633" i="1" s="1"/>
  <c r="AD634" i="1"/>
  <c r="AH634" i="1" s="1"/>
  <c r="AD635" i="1"/>
  <c r="AH635" i="1" s="1"/>
  <c r="AD636" i="1"/>
  <c r="AH636" i="1" s="1"/>
  <c r="AD637" i="1"/>
  <c r="AH637" i="1" s="1"/>
  <c r="AD638" i="1"/>
  <c r="AH638" i="1" s="1"/>
  <c r="AD639" i="1"/>
  <c r="AH639" i="1" s="1"/>
  <c r="AD640" i="1"/>
  <c r="AH640" i="1" s="1"/>
  <c r="AD641" i="1"/>
  <c r="AH641" i="1" s="1"/>
  <c r="AD642" i="1"/>
  <c r="AH642" i="1" s="1"/>
  <c r="AD643" i="1"/>
  <c r="AH643" i="1" s="1"/>
  <c r="AD644" i="1"/>
  <c r="AH644" i="1" s="1"/>
  <c r="AD645" i="1"/>
  <c r="AH645" i="1" s="1"/>
  <c r="AD646" i="1"/>
  <c r="AH646" i="1" s="1"/>
  <c r="AD647" i="1"/>
  <c r="AH647" i="1" s="1"/>
  <c r="AD648" i="1"/>
  <c r="AH648" i="1" s="1"/>
  <c r="AD649" i="1"/>
  <c r="AH649" i="1" s="1"/>
  <c r="AD650" i="1"/>
  <c r="AH650" i="1" s="1"/>
  <c r="AD651" i="1"/>
  <c r="AH651" i="1" s="1"/>
  <c r="AD652" i="1"/>
  <c r="AH652" i="1" s="1"/>
  <c r="AD653" i="1"/>
  <c r="AH653" i="1" s="1"/>
  <c r="AD654" i="1"/>
  <c r="AH654" i="1" s="1"/>
  <c r="AD655" i="1"/>
  <c r="AH655" i="1" s="1"/>
  <c r="AD656" i="1"/>
  <c r="AH656" i="1" s="1"/>
  <c r="AD657" i="1"/>
  <c r="AH657" i="1" s="1"/>
  <c r="AD658" i="1"/>
  <c r="AH658" i="1" s="1"/>
  <c r="AD659" i="1"/>
  <c r="AH659" i="1" s="1"/>
  <c r="AD660" i="1"/>
  <c r="AH660" i="1" s="1"/>
  <c r="AD661" i="1"/>
  <c r="AH661" i="1" s="1"/>
  <c r="AD662" i="1"/>
  <c r="AH662" i="1" s="1"/>
  <c r="AD663" i="1"/>
  <c r="AH663" i="1" s="1"/>
  <c r="AD664" i="1"/>
  <c r="AH664" i="1" s="1"/>
  <c r="AD665" i="1"/>
  <c r="AH665" i="1" s="1"/>
  <c r="AD666" i="1"/>
  <c r="AH666" i="1" s="1"/>
  <c r="AD667" i="1"/>
  <c r="AH667" i="1" s="1"/>
  <c r="AD668" i="1"/>
  <c r="AH668" i="1" s="1"/>
  <c r="AD669" i="1"/>
  <c r="AH669" i="1" s="1"/>
  <c r="AD670" i="1"/>
  <c r="AH670" i="1" s="1"/>
  <c r="AD671" i="1"/>
  <c r="AH671" i="1" s="1"/>
  <c r="AD672" i="1"/>
  <c r="AH672" i="1" s="1"/>
  <c r="AD673" i="1"/>
  <c r="AH673" i="1" s="1"/>
  <c r="AD674" i="1"/>
  <c r="AH674" i="1" s="1"/>
  <c r="AD675" i="1"/>
  <c r="AH675" i="1" s="1"/>
  <c r="AD676" i="1"/>
  <c r="AH676" i="1" s="1"/>
  <c r="AD677" i="1"/>
  <c r="AH677" i="1" s="1"/>
  <c r="AD678" i="1"/>
  <c r="AH678" i="1" s="1"/>
  <c r="AD679" i="1"/>
  <c r="AH679" i="1" s="1"/>
  <c r="AD680" i="1"/>
  <c r="AH680" i="1" s="1"/>
  <c r="AD681" i="1"/>
  <c r="AH681" i="1" s="1"/>
  <c r="AD682" i="1"/>
  <c r="AH682" i="1" s="1"/>
  <c r="AD683" i="1"/>
  <c r="AH683" i="1" s="1"/>
  <c r="AD684" i="1"/>
  <c r="AH684" i="1" s="1"/>
  <c r="AD685" i="1"/>
  <c r="AH685" i="1" s="1"/>
  <c r="AD686" i="1"/>
  <c r="AH686" i="1" s="1"/>
  <c r="AD687" i="1"/>
  <c r="AH687" i="1" s="1"/>
  <c r="AD688" i="1"/>
  <c r="AH688" i="1" s="1"/>
  <c r="AD689" i="1"/>
  <c r="AH689" i="1" s="1"/>
  <c r="AD690" i="1"/>
  <c r="AH690" i="1" s="1"/>
  <c r="AD691" i="1"/>
  <c r="AH691" i="1" s="1"/>
  <c r="AD692" i="1"/>
  <c r="AH692" i="1" s="1"/>
  <c r="AD693" i="1"/>
  <c r="AH693" i="1" s="1"/>
  <c r="AD694" i="1"/>
  <c r="AH694" i="1" s="1"/>
  <c r="AD695" i="1"/>
  <c r="AH695" i="1" s="1"/>
  <c r="AD696" i="1"/>
  <c r="AH696" i="1" s="1"/>
  <c r="AD697" i="1"/>
  <c r="AH697" i="1" s="1"/>
  <c r="AD698" i="1"/>
  <c r="AH698" i="1" s="1"/>
  <c r="AD699" i="1"/>
  <c r="AH699" i="1" s="1"/>
  <c r="AD700" i="1"/>
  <c r="AH700" i="1" s="1"/>
  <c r="AD701" i="1"/>
  <c r="AH701" i="1" s="1"/>
  <c r="AD702" i="1"/>
  <c r="AH702" i="1" s="1"/>
  <c r="AD703" i="1"/>
  <c r="AH703" i="1" s="1"/>
  <c r="AD704" i="1"/>
  <c r="AH704" i="1" s="1"/>
  <c r="AD705" i="1"/>
  <c r="AH705" i="1" s="1"/>
  <c r="AD706" i="1"/>
  <c r="AH706" i="1" s="1"/>
  <c r="AD707" i="1"/>
  <c r="AH707" i="1" s="1"/>
  <c r="AD708" i="1"/>
  <c r="AH708" i="1" s="1"/>
  <c r="AD709" i="1"/>
  <c r="AH709" i="1" s="1"/>
  <c r="AD710" i="1"/>
  <c r="AH710" i="1" s="1"/>
  <c r="AD711" i="1"/>
  <c r="AH711" i="1" s="1"/>
  <c r="AD712" i="1"/>
  <c r="AH712" i="1" s="1"/>
  <c r="AD713" i="1"/>
  <c r="AH713" i="1" s="1"/>
  <c r="AD714" i="1"/>
  <c r="AH714" i="1" s="1"/>
  <c r="AD715" i="1"/>
  <c r="AH715" i="1" s="1"/>
  <c r="AD716" i="1"/>
  <c r="AH716" i="1" s="1"/>
  <c r="AD717" i="1"/>
  <c r="AH717" i="1" s="1"/>
  <c r="AD718" i="1"/>
  <c r="AH718" i="1" s="1"/>
  <c r="AD719" i="1"/>
  <c r="AH719" i="1" s="1"/>
  <c r="AD720" i="1"/>
  <c r="AH720" i="1" s="1"/>
  <c r="AD721" i="1"/>
  <c r="AH721" i="1" s="1"/>
  <c r="AD722" i="1"/>
  <c r="AH722" i="1" s="1"/>
  <c r="AD723" i="1"/>
  <c r="AH723" i="1" s="1"/>
  <c r="AD724" i="1"/>
  <c r="AH724" i="1" s="1"/>
  <c r="AD725" i="1"/>
  <c r="AH725" i="1" s="1"/>
  <c r="AD726" i="1"/>
  <c r="AH726" i="1" s="1"/>
  <c r="AD727" i="1"/>
  <c r="AH727" i="1" s="1"/>
  <c r="AD728" i="1"/>
  <c r="AH728" i="1" s="1"/>
  <c r="AD729" i="1"/>
  <c r="AH729" i="1" s="1"/>
  <c r="AD730" i="1"/>
  <c r="AH730" i="1" s="1"/>
  <c r="AD731" i="1"/>
  <c r="AH731" i="1" s="1"/>
  <c r="AD732" i="1"/>
  <c r="AH732" i="1" s="1"/>
  <c r="AD733" i="1"/>
  <c r="AH733" i="1" s="1"/>
  <c r="AD734" i="1"/>
  <c r="AH734" i="1" s="1"/>
  <c r="AD735" i="1"/>
  <c r="AH735" i="1" s="1"/>
  <c r="AD736" i="1"/>
  <c r="AH736" i="1" s="1"/>
  <c r="AD737" i="1"/>
  <c r="AH737" i="1" s="1"/>
  <c r="AD738" i="1"/>
  <c r="AH738" i="1" s="1"/>
  <c r="AD739" i="1"/>
  <c r="AH739" i="1" s="1"/>
  <c r="AD740" i="1"/>
  <c r="AH740" i="1" s="1"/>
  <c r="AD741" i="1"/>
  <c r="AH741" i="1" s="1"/>
  <c r="AD742" i="1"/>
  <c r="AH742" i="1" s="1"/>
  <c r="AD743" i="1"/>
  <c r="AH743" i="1" s="1"/>
  <c r="AD744" i="1"/>
  <c r="AH744" i="1" s="1"/>
  <c r="AD745" i="1"/>
  <c r="AH745" i="1" s="1"/>
  <c r="AD746" i="1"/>
  <c r="AH746" i="1" s="1"/>
  <c r="AD747" i="1"/>
  <c r="AH747" i="1" s="1"/>
  <c r="AD748" i="1"/>
  <c r="AH748" i="1" s="1"/>
  <c r="AD749" i="1"/>
  <c r="AH749" i="1" s="1"/>
  <c r="AD750" i="1"/>
  <c r="AH750" i="1" s="1"/>
  <c r="AD751" i="1"/>
  <c r="AH751" i="1" s="1"/>
  <c r="AD752" i="1"/>
  <c r="AH752" i="1" s="1"/>
  <c r="AD753" i="1"/>
  <c r="AH753" i="1" s="1"/>
  <c r="AD754" i="1"/>
  <c r="AH754" i="1" s="1"/>
  <c r="AD755" i="1"/>
  <c r="AH755" i="1" s="1"/>
  <c r="AD756" i="1"/>
  <c r="AH756" i="1" s="1"/>
  <c r="AD757" i="1"/>
  <c r="AH757" i="1" s="1"/>
  <c r="AD758" i="1"/>
  <c r="AH758" i="1" s="1"/>
  <c r="AD759" i="1"/>
  <c r="AH759" i="1" s="1"/>
  <c r="AD760" i="1"/>
  <c r="AH760" i="1" s="1"/>
  <c r="AD761" i="1"/>
  <c r="AH761" i="1" s="1"/>
  <c r="AD762" i="1"/>
  <c r="AH762" i="1" s="1"/>
  <c r="AD763" i="1"/>
  <c r="AH763" i="1" s="1"/>
  <c r="AD764" i="1"/>
  <c r="AH764" i="1" s="1"/>
  <c r="AD765" i="1"/>
  <c r="AH765" i="1" s="1"/>
  <c r="AD766" i="1"/>
  <c r="AH766" i="1" s="1"/>
  <c r="AD767" i="1"/>
  <c r="AH767" i="1" s="1"/>
  <c r="AD768" i="1"/>
  <c r="AH768" i="1" s="1"/>
  <c r="AD769" i="1"/>
  <c r="AH769" i="1" s="1"/>
  <c r="AD770" i="1"/>
  <c r="AH770" i="1" s="1"/>
  <c r="AD771" i="1"/>
  <c r="AH771" i="1" s="1"/>
  <c r="AD772" i="1"/>
  <c r="AH772" i="1" s="1"/>
  <c r="AD773" i="1"/>
  <c r="AH773" i="1" s="1"/>
  <c r="AD774" i="1"/>
  <c r="AH774" i="1" s="1"/>
  <c r="AD775" i="1"/>
  <c r="AH775" i="1" s="1"/>
  <c r="AD776" i="1"/>
  <c r="AH776" i="1" s="1"/>
  <c r="AD777" i="1"/>
  <c r="AH777" i="1" s="1"/>
  <c r="AD778" i="1"/>
  <c r="AH778" i="1" s="1"/>
  <c r="AD779" i="1"/>
  <c r="AH779" i="1" s="1"/>
  <c r="AD780" i="1"/>
  <c r="AH780" i="1" s="1"/>
  <c r="AD781" i="1"/>
  <c r="AH781" i="1" s="1"/>
  <c r="AD782" i="1"/>
  <c r="AH782" i="1" s="1"/>
  <c r="AD783" i="1"/>
  <c r="AH783" i="1" s="1"/>
  <c r="AD784" i="1"/>
  <c r="AH784" i="1" s="1"/>
  <c r="AD785" i="1"/>
  <c r="AH785" i="1" s="1"/>
  <c r="AD786" i="1"/>
  <c r="AH786" i="1" s="1"/>
  <c r="AD787" i="1"/>
  <c r="AH787" i="1" s="1"/>
  <c r="AD788" i="1"/>
  <c r="AH788" i="1" s="1"/>
  <c r="AD789" i="1"/>
  <c r="AH789" i="1" s="1"/>
  <c r="AD790" i="1"/>
  <c r="AH790" i="1" s="1"/>
  <c r="AD791" i="1"/>
  <c r="AH791" i="1" s="1"/>
  <c r="AD792" i="1"/>
  <c r="AH792" i="1" s="1"/>
  <c r="AD793" i="1"/>
  <c r="AH793" i="1" s="1"/>
  <c r="AD794" i="1"/>
  <c r="AH794" i="1" s="1"/>
  <c r="AD795" i="1"/>
  <c r="AH795" i="1" s="1"/>
  <c r="AD796" i="1"/>
  <c r="AH796" i="1" s="1"/>
  <c r="AD797" i="1"/>
  <c r="AH797" i="1" s="1"/>
  <c r="AD798" i="1"/>
  <c r="AH798" i="1" s="1"/>
  <c r="AD799" i="1"/>
  <c r="AH799" i="1" s="1"/>
  <c r="AD800" i="1"/>
  <c r="AH800" i="1" s="1"/>
  <c r="AD801" i="1"/>
  <c r="AH801" i="1" s="1"/>
  <c r="AD802" i="1"/>
  <c r="AH802" i="1" s="1"/>
  <c r="AD803" i="1"/>
  <c r="AH803" i="1" s="1"/>
  <c r="AD804" i="1"/>
  <c r="AH804" i="1" s="1"/>
  <c r="AD805" i="1"/>
  <c r="AH805" i="1" s="1"/>
  <c r="AD806" i="1"/>
  <c r="AH806" i="1" s="1"/>
  <c r="AD807" i="1"/>
  <c r="AH807" i="1" s="1"/>
  <c r="AD808" i="1"/>
  <c r="AH808" i="1" s="1"/>
  <c r="AD809" i="1"/>
  <c r="AH809" i="1" s="1"/>
  <c r="AD810" i="1"/>
  <c r="AH810" i="1" s="1"/>
  <c r="AD811" i="1"/>
  <c r="AH811" i="1" s="1"/>
  <c r="AD812" i="1"/>
  <c r="AH812" i="1" s="1"/>
  <c r="AD813" i="1"/>
  <c r="AH813" i="1" s="1"/>
  <c r="AD814" i="1"/>
  <c r="AH814" i="1" s="1"/>
  <c r="AD815" i="1"/>
  <c r="AH815" i="1" s="1"/>
  <c r="AD816" i="1"/>
  <c r="AH816" i="1" s="1"/>
  <c r="AD817" i="1"/>
  <c r="AH817" i="1" s="1"/>
  <c r="AD818" i="1"/>
  <c r="AH818" i="1" s="1"/>
  <c r="AD819" i="1"/>
  <c r="AH819" i="1" s="1"/>
  <c r="AD820" i="1"/>
  <c r="AH820" i="1" s="1"/>
  <c r="AD821" i="1"/>
  <c r="AH821" i="1" s="1"/>
  <c r="AD822" i="1"/>
  <c r="AH822" i="1" s="1"/>
  <c r="AD823" i="1"/>
  <c r="AH823" i="1" s="1"/>
  <c r="AD824" i="1"/>
  <c r="AH824" i="1" s="1"/>
  <c r="AD825" i="1"/>
  <c r="AH825" i="1" s="1"/>
  <c r="AD826" i="1"/>
  <c r="AH826" i="1" s="1"/>
  <c r="AD827" i="1"/>
  <c r="AH827" i="1" s="1"/>
  <c r="AD828" i="1"/>
  <c r="AH828" i="1" s="1"/>
  <c r="AD829" i="1"/>
  <c r="AH829" i="1" s="1"/>
  <c r="AD830" i="1"/>
  <c r="AH830" i="1" s="1"/>
  <c r="AD831" i="1"/>
  <c r="AH831" i="1" s="1"/>
  <c r="AD832" i="1"/>
  <c r="AH832" i="1" s="1"/>
  <c r="AD833" i="1"/>
  <c r="AH833" i="1" s="1"/>
  <c r="AD834" i="1"/>
  <c r="AH834" i="1" s="1"/>
  <c r="AD835" i="1"/>
  <c r="AH835" i="1" s="1"/>
  <c r="AD836" i="1"/>
  <c r="AH836" i="1" s="1"/>
  <c r="AD837" i="1"/>
  <c r="AH837" i="1" s="1"/>
  <c r="AD838" i="1"/>
  <c r="AH838" i="1" s="1"/>
  <c r="AD839" i="1"/>
  <c r="AH839" i="1" s="1"/>
  <c r="AD840" i="1"/>
  <c r="AH840" i="1" s="1"/>
  <c r="AD841" i="1"/>
  <c r="AH841" i="1" s="1"/>
  <c r="AD842" i="1"/>
  <c r="AH842" i="1" s="1"/>
  <c r="AD843" i="1"/>
  <c r="AH843" i="1" s="1"/>
  <c r="AD844" i="1"/>
  <c r="AH844" i="1" s="1"/>
  <c r="AD845" i="1"/>
  <c r="AH845" i="1" s="1"/>
  <c r="AD846" i="1"/>
  <c r="AH846" i="1" s="1"/>
  <c r="AD847" i="1"/>
  <c r="AH847" i="1" s="1"/>
  <c r="AD848" i="1"/>
  <c r="AH848" i="1" s="1"/>
  <c r="AD849" i="1"/>
  <c r="AH849" i="1" s="1"/>
  <c r="AD850" i="1"/>
  <c r="AH850" i="1" s="1"/>
  <c r="AD851" i="1"/>
  <c r="AH851" i="1" s="1"/>
  <c r="AD852" i="1"/>
  <c r="AH852" i="1" s="1"/>
  <c r="AD853" i="1"/>
  <c r="AH853" i="1" s="1"/>
  <c r="AD854" i="1"/>
  <c r="AH854" i="1" s="1"/>
  <c r="AD855" i="1"/>
  <c r="AH855" i="1" s="1"/>
  <c r="AD856" i="1"/>
  <c r="AH856" i="1" s="1"/>
  <c r="AD857" i="1"/>
  <c r="AH857" i="1" s="1"/>
  <c r="AD858" i="1"/>
  <c r="AH858" i="1" s="1"/>
  <c r="AD859" i="1"/>
  <c r="AH859" i="1" s="1"/>
  <c r="AD860" i="1"/>
  <c r="AH860" i="1" s="1"/>
  <c r="AD861" i="1"/>
  <c r="AH861" i="1" s="1"/>
  <c r="AD862" i="1"/>
  <c r="AH862" i="1" s="1"/>
  <c r="AD863" i="1"/>
  <c r="AH863" i="1" s="1"/>
  <c r="AD864" i="1"/>
  <c r="AH864" i="1" s="1"/>
  <c r="AD865" i="1"/>
  <c r="AH865" i="1" s="1"/>
  <c r="AD866" i="1"/>
  <c r="AH866" i="1" s="1"/>
  <c r="AD867" i="1"/>
  <c r="AH867" i="1" s="1"/>
  <c r="AD868" i="1"/>
  <c r="AH868" i="1" s="1"/>
  <c r="AD869" i="1"/>
  <c r="AH869" i="1" s="1"/>
  <c r="AD870" i="1"/>
  <c r="AH870" i="1" s="1"/>
  <c r="AD871" i="1"/>
  <c r="AH871" i="1" s="1"/>
  <c r="AD872" i="1"/>
  <c r="AH872" i="1" s="1"/>
  <c r="AD873" i="1"/>
  <c r="AH873" i="1" s="1"/>
  <c r="AD874" i="1"/>
  <c r="AH874" i="1" s="1"/>
  <c r="AD875" i="1"/>
  <c r="AH875" i="1" s="1"/>
  <c r="AD876" i="1"/>
  <c r="AH876" i="1" s="1"/>
  <c r="AD877" i="1"/>
  <c r="AH877" i="1" s="1"/>
  <c r="AD878" i="1"/>
  <c r="AH878" i="1" s="1"/>
  <c r="AD879" i="1"/>
  <c r="AH879" i="1" s="1"/>
  <c r="AD880" i="1"/>
  <c r="AH880" i="1" s="1"/>
  <c r="AD881" i="1"/>
  <c r="AH881" i="1" s="1"/>
  <c r="AD882" i="1"/>
  <c r="AH882" i="1" s="1"/>
  <c r="AD883" i="1"/>
  <c r="AH883" i="1" s="1"/>
  <c r="AD884" i="1"/>
  <c r="AH884" i="1" s="1"/>
  <c r="AD885" i="1"/>
  <c r="AH885" i="1" s="1"/>
  <c r="AD886" i="1"/>
  <c r="AH886" i="1" s="1"/>
  <c r="AD887" i="1"/>
  <c r="AH887" i="1" s="1"/>
  <c r="AD888" i="1"/>
  <c r="AH888" i="1" s="1"/>
  <c r="AD889" i="1"/>
  <c r="AH889" i="1" s="1"/>
  <c r="AD890" i="1"/>
  <c r="AH890" i="1" s="1"/>
  <c r="AD891" i="1"/>
  <c r="AH891" i="1" s="1"/>
  <c r="AD892" i="1"/>
  <c r="AH892" i="1" s="1"/>
  <c r="AD893" i="1"/>
  <c r="AH893" i="1" s="1"/>
  <c r="AD894" i="1"/>
  <c r="AH894" i="1" s="1"/>
  <c r="AD895" i="1"/>
  <c r="AH895" i="1" s="1"/>
  <c r="AD896" i="1"/>
  <c r="AH896" i="1" s="1"/>
  <c r="AD897" i="1"/>
  <c r="AH897" i="1" s="1"/>
  <c r="AD898" i="1"/>
  <c r="AH898" i="1" s="1"/>
  <c r="AD899" i="1"/>
  <c r="AH899" i="1" s="1"/>
  <c r="AD900" i="1"/>
  <c r="AH900" i="1" s="1"/>
  <c r="AD901" i="1"/>
  <c r="AH901" i="1" s="1"/>
  <c r="AD902" i="1"/>
  <c r="AH902" i="1" s="1"/>
  <c r="AD903" i="1"/>
  <c r="AH903" i="1" s="1"/>
  <c r="AD904" i="1"/>
  <c r="AH904" i="1" s="1"/>
  <c r="AD905" i="1"/>
  <c r="AH905" i="1" s="1"/>
  <c r="AD906" i="1"/>
  <c r="AH906" i="1" s="1"/>
  <c r="AD907" i="1"/>
  <c r="AH907" i="1" s="1"/>
  <c r="AD908" i="1"/>
  <c r="AH908" i="1" s="1"/>
  <c r="AD909" i="1"/>
  <c r="AH909" i="1" s="1"/>
  <c r="AD910" i="1"/>
  <c r="AH910" i="1" s="1"/>
  <c r="AD911" i="1"/>
  <c r="AH911" i="1" s="1"/>
  <c r="AD912" i="1"/>
  <c r="AH912" i="1" s="1"/>
  <c r="AD913" i="1"/>
  <c r="AH913" i="1" s="1"/>
  <c r="AD914" i="1"/>
  <c r="AH914" i="1" s="1"/>
  <c r="AD915" i="1"/>
  <c r="AH915" i="1" s="1"/>
  <c r="AD916" i="1"/>
  <c r="AH916" i="1" s="1"/>
  <c r="AD917" i="1"/>
  <c r="AH917" i="1" s="1"/>
  <c r="AD918" i="1"/>
  <c r="AH918" i="1" s="1"/>
  <c r="AD919" i="1"/>
  <c r="AH919" i="1" s="1"/>
  <c r="AD920" i="1"/>
  <c r="AH920" i="1" s="1"/>
  <c r="AD921" i="1"/>
  <c r="AH921" i="1" s="1"/>
  <c r="AD922" i="1"/>
  <c r="AH922" i="1" s="1"/>
  <c r="AD923" i="1"/>
  <c r="AH923" i="1" s="1"/>
  <c r="AD924" i="1"/>
  <c r="AH924" i="1" s="1"/>
  <c r="AD925" i="1"/>
  <c r="AH925" i="1" s="1"/>
  <c r="AD926" i="1"/>
  <c r="AH926" i="1" s="1"/>
  <c r="AD927" i="1"/>
  <c r="AH927" i="1" s="1"/>
  <c r="AD928" i="1"/>
  <c r="AH928" i="1" s="1"/>
  <c r="AD929" i="1"/>
  <c r="AH929" i="1" s="1"/>
  <c r="AD930" i="1"/>
  <c r="AH930" i="1" s="1"/>
  <c r="AD931" i="1"/>
  <c r="AH931" i="1" s="1"/>
  <c r="AD932" i="1"/>
  <c r="AH932" i="1" s="1"/>
  <c r="AD933" i="1"/>
  <c r="AH933" i="1" s="1"/>
  <c r="AD934" i="1"/>
  <c r="AH934" i="1" s="1"/>
  <c r="AD935" i="1"/>
  <c r="AH935" i="1" s="1"/>
  <c r="AD936" i="1"/>
  <c r="AH936" i="1" s="1"/>
  <c r="AD937" i="1"/>
  <c r="AH937" i="1" s="1"/>
  <c r="AD938" i="1"/>
  <c r="AH938" i="1" s="1"/>
  <c r="AD939" i="1"/>
  <c r="AH939" i="1" s="1"/>
  <c r="AD940" i="1"/>
  <c r="AH940" i="1" s="1"/>
  <c r="AD941" i="1"/>
  <c r="AH941" i="1" s="1"/>
  <c r="AD942" i="1"/>
  <c r="AH942" i="1" s="1"/>
  <c r="AD943" i="1"/>
  <c r="AH943" i="1" s="1"/>
  <c r="AD944" i="1"/>
  <c r="AH944" i="1" s="1"/>
  <c r="AD945" i="1"/>
  <c r="AH945" i="1" s="1"/>
  <c r="AD946" i="1"/>
  <c r="AH946" i="1" s="1"/>
  <c r="AD947" i="1"/>
  <c r="AH947" i="1" s="1"/>
  <c r="AD948" i="1"/>
  <c r="AH948" i="1" s="1"/>
  <c r="AD949" i="1"/>
  <c r="AH949" i="1" s="1"/>
  <c r="AD950" i="1"/>
  <c r="AH950" i="1" s="1"/>
  <c r="AD951" i="1"/>
  <c r="AH951" i="1" s="1"/>
  <c r="AD952" i="1"/>
  <c r="AH952" i="1" s="1"/>
  <c r="AD953" i="1"/>
  <c r="AH953" i="1" s="1"/>
  <c r="AD954" i="1"/>
  <c r="AH954" i="1" s="1"/>
  <c r="AD955" i="1"/>
  <c r="AH955" i="1" s="1"/>
  <c r="AD956" i="1"/>
  <c r="AH956" i="1" s="1"/>
  <c r="AD957" i="1"/>
  <c r="AH957" i="1" s="1"/>
  <c r="AD958" i="1"/>
  <c r="AH958" i="1" s="1"/>
  <c r="AD959" i="1"/>
  <c r="AH959" i="1" s="1"/>
  <c r="AD960" i="1"/>
  <c r="AH960" i="1" s="1"/>
  <c r="AD961" i="1"/>
  <c r="AH961" i="1" s="1"/>
  <c r="AD962" i="1"/>
  <c r="AH962" i="1" s="1"/>
  <c r="AD963" i="1"/>
  <c r="AH963" i="1" s="1"/>
  <c r="AD964" i="1"/>
  <c r="AH964" i="1" s="1"/>
  <c r="AD965" i="1"/>
  <c r="AH965" i="1" s="1"/>
  <c r="AD966" i="1"/>
  <c r="AH966" i="1" s="1"/>
  <c r="AD967" i="1"/>
  <c r="AH967" i="1" s="1"/>
  <c r="AD968" i="1"/>
  <c r="AH968" i="1" s="1"/>
  <c r="AD969" i="1"/>
  <c r="AH969" i="1" s="1"/>
  <c r="AD970" i="1"/>
  <c r="AH970" i="1" s="1"/>
  <c r="AD971" i="1"/>
  <c r="AH971" i="1" s="1"/>
  <c r="AD972" i="1"/>
  <c r="AH972" i="1" s="1"/>
  <c r="AD973" i="1"/>
  <c r="AH973" i="1" s="1"/>
  <c r="AD974" i="1"/>
  <c r="AH974" i="1" s="1"/>
  <c r="AD975" i="1"/>
  <c r="AH975" i="1" s="1"/>
  <c r="AD976" i="1"/>
  <c r="AH976" i="1" s="1"/>
  <c r="AD977" i="1"/>
  <c r="AH977" i="1" s="1"/>
  <c r="AD978" i="1"/>
  <c r="AH978" i="1" s="1"/>
  <c r="AD979" i="1"/>
  <c r="AH979" i="1" s="1"/>
  <c r="AD980" i="1"/>
  <c r="AH980" i="1" s="1"/>
  <c r="AD981" i="1"/>
  <c r="AH981" i="1" s="1"/>
  <c r="AD982" i="1"/>
  <c r="AH982" i="1" s="1"/>
  <c r="AD983" i="1"/>
  <c r="AH983" i="1" s="1"/>
  <c r="AD984" i="1"/>
  <c r="AH984" i="1" s="1"/>
  <c r="AD985" i="1"/>
  <c r="AH985" i="1" s="1"/>
  <c r="AD986" i="1"/>
  <c r="AH986" i="1" s="1"/>
  <c r="AD987" i="1"/>
  <c r="AH987" i="1" s="1"/>
  <c r="AD988" i="1"/>
  <c r="AH988" i="1" s="1"/>
  <c r="AD989" i="1"/>
  <c r="AH989" i="1" s="1"/>
  <c r="AD990" i="1"/>
  <c r="AH990" i="1" s="1"/>
  <c r="AD991" i="1"/>
  <c r="AH991" i="1" s="1"/>
  <c r="AD992" i="1"/>
  <c r="AH992" i="1" s="1"/>
  <c r="AD993" i="1"/>
  <c r="AH993" i="1" s="1"/>
  <c r="AD994" i="1"/>
  <c r="AH994" i="1" s="1"/>
  <c r="AD995" i="1"/>
  <c r="AH995" i="1" s="1"/>
  <c r="AD996" i="1"/>
  <c r="AH996" i="1" s="1"/>
  <c r="AD997" i="1"/>
  <c r="AH997" i="1" s="1"/>
  <c r="AD998" i="1"/>
  <c r="AH998" i="1" s="1"/>
  <c r="AD999" i="1"/>
  <c r="AH999" i="1" s="1"/>
  <c r="AD1000" i="1"/>
  <c r="AH1000" i="1" s="1"/>
  <c r="AD1001" i="1"/>
  <c r="AH1001" i="1" s="1"/>
  <c r="AD1002" i="1"/>
  <c r="AH1002" i="1" s="1"/>
  <c r="AD1003" i="1"/>
  <c r="AH1003" i="1" s="1"/>
  <c r="AD1004" i="1"/>
  <c r="AH1004" i="1" s="1"/>
  <c r="AD1005" i="1"/>
  <c r="AH1005" i="1" s="1"/>
  <c r="AD1006" i="1"/>
  <c r="AH1006" i="1" s="1"/>
  <c r="AD1007" i="1"/>
  <c r="AH1007" i="1" s="1"/>
  <c r="AD1008" i="1"/>
  <c r="AH1008" i="1" s="1"/>
  <c r="AD1009" i="1"/>
  <c r="AH1009" i="1" s="1"/>
  <c r="AD1010" i="1"/>
  <c r="AH1010" i="1" s="1"/>
  <c r="AD1011" i="1"/>
  <c r="AH1011" i="1" s="1"/>
  <c r="AD1012" i="1"/>
  <c r="AH1012" i="1" s="1"/>
  <c r="AD1013" i="1"/>
  <c r="AH1013" i="1" s="1"/>
  <c r="AD1014" i="1"/>
  <c r="AH1014" i="1" s="1"/>
  <c r="AD1015" i="1"/>
  <c r="AH1015" i="1" s="1"/>
  <c r="AD1016" i="1"/>
  <c r="AH1016" i="1" s="1"/>
  <c r="AD1017" i="1"/>
  <c r="AH1017" i="1" s="1"/>
  <c r="AD1018" i="1"/>
  <c r="AH1018" i="1" s="1"/>
  <c r="AD1019" i="1"/>
  <c r="AH1019" i="1" s="1"/>
  <c r="AD1020" i="1"/>
  <c r="AH1020" i="1" s="1"/>
  <c r="AD1021" i="1"/>
  <c r="AH1021" i="1" s="1"/>
  <c r="AD1022" i="1"/>
  <c r="AH1022" i="1" s="1"/>
  <c r="AD1023" i="1"/>
  <c r="AH1023" i="1" s="1"/>
  <c r="AD1024" i="1"/>
  <c r="AH1024" i="1" s="1"/>
  <c r="AD1025" i="1"/>
  <c r="AH1025" i="1" s="1"/>
  <c r="AD1026" i="1"/>
  <c r="AH1026" i="1" s="1"/>
  <c r="AD1027" i="1"/>
  <c r="AH1027" i="1" s="1"/>
  <c r="AD1028" i="1"/>
  <c r="AH1028" i="1" s="1"/>
  <c r="AD1029" i="1"/>
  <c r="AH1029" i="1" s="1"/>
  <c r="AD1030" i="1"/>
  <c r="AH1030" i="1" s="1"/>
  <c r="AD1031" i="1"/>
  <c r="AH1031" i="1" s="1"/>
  <c r="AD1032" i="1"/>
  <c r="AH1032" i="1" s="1"/>
  <c r="AD1033" i="1"/>
  <c r="AH1033" i="1" s="1"/>
  <c r="AD1034" i="1"/>
  <c r="AH1034" i="1" s="1"/>
  <c r="AD1035" i="1"/>
  <c r="AH1035" i="1" s="1"/>
  <c r="AD1036" i="1"/>
  <c r="AH1036" i="1" s="1"/>
  <c r="AD1037" i="1"/>
  <c r="AH1037" i="1" s="1"/>
  <c r="AD1038" i="1"/>
  <c r="AH1038" i="1" s="1"/>
  <c r="AD1039" i="1"/>
  <c r="AH1039" i="1" s="1"/>
  <c r="AD1040" i="1"/>
  <c r="AH1040" i="1" s="1"/>
  <c r="AD1041" i="1"/>
  <c r="AH1041" i="1" s="1"/>
  <c r="AD1042" i="1"/>
  <c r="AH1042" i="1" s="1"/>
  <c r="AD1043" i="1"/>
  <c r="AH1043" i="1" s="1"/>
  <c r="AD1044" i="1"/>
  <c r="AH1044" i="1" s="1"/>
  <c r="AD1045" i="1"/>
  <c r="AH1045" i="1" s="1"/>
  <c r="AD1046" i="1"/>
  <c r="AH1046" i="1" s="1"/>
  <c r="AD1047" i="1"/>
  <c r="AH1047" i="1" s="1"/>
  <c r="AD1048" i="1"/>
  <c r="AH1048" i="1" s="1"/>
  <c r="AD1049" i="1"/>
  <c r="AH1049" i="1" s="1"/>
  <c r="AD1050" i="1"/>
  <c r="AH1050" i="1" s="1"/>
  <c r="AD1051" i="1"/>
  <c r="AH1051" i="1" s="1"/>
  <c r="AD1052" i="1"/>
  <c r="AH1052" i="1" s="1"/>
  <c r="AD1053" i="1"/>
  <c r="AH1053" i="1" s="1"/>
  <c r="AD1054" i="1"/>
  <c r="AH1054" i="1" s="1"/>
  <c r="AD1055" i="1"/>
  <c r="AH1055" i="1" s="1"/>
  <c r="AD1056" i="1"/>
  <c r="AH1056" i="1" s="1"/>
  <c r="AD1057" i="1"/>
  <c r="AH1057" i="1" s="1"/>
  <c r="AD1058" i="1"/>
  <c r="AH1058" i="1" s="1"/>
  <c r="AD1059" i="1"/>
  <c r="AH1059" i="1" s="1"/>
  <c r="AD1060" i="1"/>
  <c r="AH1060" i="1" s="1"/>
  <c r="AD1061" i="1"/>
  <c r="AH1061" i="1" s="1"/>
  <c r="AD1062" i="1"/>
  <c r="AH1062" i="1" s="1"/>
  <c r="AD1063" i="1"/>
  <c r="AH1063" i="1" s="1"/>
  <c r="AD1064" i="1"/>
  <c r="AH1064" i="1" s="1"/>
  <c r="AD1065" i="1"/>
  <c r="AH1065" i="1" s="1"/>
  <c r="AD1066" i="1"/>
  <c r="AH1066" i="1" s="1"/>
  <c r="AD1067" i="1"/>
  <c r="AH1067" i="1" s="1"/>
  <c r="AD1068" i="1"/>
  <c r="AH1068" i="1" s="1"/>
  <c r="AD1069" i="1"/>
  <c r="AH1069" i="1" s="1"/>
  <c r="AD1070" i="1"/>
  <c r="AH1070" i="1" s="1"/>
  <c r="AD1071" i="1"/>
  <c r="AH1071" i="1" s="1"/>
  <c r="AD1072" i="1"/>
  <c r="AH1072" i="1" s="1"/>
  <c r="AD1073" i="1"/>
  <c r="AH1073" i="1" s="1"/>
  <c r="AD1074" i="1"/>
  <c r="AH1074" i="1" s="1"/>
  <c r="AD1075" i="1"/>
  <c r="AH1075" i="1" s="1"/>
  <c r="AD1076" i="1"/>
  <c r="AH1076" i="1" s="1"/>
  <c r="AD1077" i="1"/>
  <c r="AH1077" i="1" s="1"/>
  <c r="AD1078" i="1"/>
  <c r="AH1078" i="1" s="1"/>
  <c r="AD1079" i="1"/>
  <c r="AH1079" i="1" s="1"/>
  <c r="AD1080" i="1"/>
  <c r="AH1080" i="1" s="1"/>
  <c r="AD1081" i="1"/>
  <c r="AH1081" i="1" s="1"/>
  <c r="AD1082" i="1"/>
  <c r="AH1082" i="1" s="1"/>
  <c r="AD1083" i="1"/>
  <c r="AH1083" i="1" s="1"/>
  <c r="AD1084" i="1"/>
  <c r="AH1084" i="1" s="1"/>
  <c r="AD1085" i="1"/>
  <c r="AH1085" i="1" s="1"/>
  <c r="AD1086" i="1"/>
  <c r="AH1086" i="1" s="1"/>
  <c r="AD1087" i="1"/>
  <c r="AH1087" i="1" s="1"/>
  <c r="AD1088" i="1"/>
  <c r="AH1088" i="1" s="1"/>
  <c r="AD1089" i="1"/>
  <c r="AH1089" i="1" s="1"/>
  <c r="AD1090" i="1"/>
  <c r="AH1090" i="1" s="1"/>
  <c r="AD1091" i="1"/>
  <c r="AH1091" i="1" s="1"/>
  <c r="AD1092" i="1"/>
  <c r="AH1092" i="1" s="1"/>
  <c r="AD1093" i="1"/>
  <c r="AH1093" i="1" s="1"/>
  <c r="AD1094" i="1"/>
  <c r="AH1094" i="1" s="1"/>
  <c r="AD1095" i="1"/>
  <c r="AH1095" i="1" s="1"/>
  <c r="AD1096" i="1"/>
  <c r="AH1096" i="1" s="1"/>
  <c r="AD1097" i="1"/>
  <c r="AH1097" i="1" s="1"/>
  <c r="AD1098" i="1"/>
  <c r="AH1098" i="1" s="1"/>
  <c r="AD1099" i="1"/>
  <c r="AH1099" i="1" s="1"/>
  <c r="AD1100" i="1"/>
  <c r="AH1100" i="1" s="1"/>
  <c r="AD1101" i="1"/>
  <c r="AH1101" i="1" s="1"/>
  <c r="AD1102" i="1"/>
  <c r="AH1102" i="1" s="1"/>
  <c r="AD1103" i="1"/>
  <c r="AH1103" i="1" s="1"/>
  <c r="AD1104" i="1"/>
  <c r="AH1104" i="1" s="1"/>
  <c r="AD1105" i="1"/>
  <c r="AH1105" i="1" s="1"/>
  <c r="AD1106" i="1"/>
  <c r="AH1106" i="1" s="1"/>
  <c r="AD1107" i="1"/>
  <c r="AH1107" i="1" s="1"/>
  <c r="AD1108" i="1"/>
  <c r="AH1108" i="1" s="1"/>
  <c r="AD1109" i="1"/>
  <c r="AH1109" i="1" s="1"/>
  <c r="AD1110" i="1"/>
  <c r="AH1110" i="1" s="1"/>
  <c r="AD1111" i="1"/>
  <c r="AH1111" i="1" s="1"/>
  <c r="AD1112" i="1"/>
  <c r="AH1112" i="1" s="1"/>
  <c r="AD1113" i="1"/>
  <c r="AH1113" i="1" s="1"/>
  <c r="AD1114" i="1"/>
  <c r="AH1114" i="1" s="1"/>
  <c r="AD1115" i="1"/>
  <c r="AH1115" i="1" s="1"/>
  <c r="AD1116" i="1"/>
  <c r="AH1116" i="1" s="1"/>
  <c r="AD1117" i="1"/>
  <c r="AH1117" i="1" s="1"/>
  <c r="AD1118" i="1"/>
  <c r="AH1118" i="1" s="1"/>
  <c r="AD1119" i="1"/>
  <c r="AH1119" i="1" s="1"/>
  <c r="AD1120" i="1"/>
  <c r="AH1120" i="1" s="1"/>
  <c r="AD1121" i="1"/>
  <c r="AH1121" i="1" s="1"/>
  <c r="AD1122" i="1"/>
  <c r="AH1122" i="1" s="1"/>
  <c r="AD1123" i="1"/>
  <c r="AH1123" i="1" s="1"/>
  <c r="AD1124" i="1"/>
  <c r="AH1124" i="1" s="1"/>
  <c r="AD1125" i="1"/>
  <c r="AH1125" i="1" s="1"/>
  <c r="AD1126" i="1"/>
  <c r="AH1126" i="1" s="1"/>
  <c r="AD1127" i="1"/>
  <c r="AH1127" i="1" s="1"/>
  <c r="AD1128" i="1"/>
  <c r="AH1128" i="1" s="1"/>
  <c r="AD1129" i="1"/>
  <c r="AH1129" i="1" s="1"/>
  <c r="AD1130" i="1"/>
  <c r="AH1130" i="1" s="1"/>
  <c r="AD1131" i="1"/>
  <c r="AH1131" i="1" s="1"/>
  <c r="AD1132" i="1"/>
  <c r="AH1132" i="1" s="1"/>
  <c r="AD1133" i="1"/>
  <c r="AH1133" i="1" s="1"/>
  <c r="AD1134" i="1"/>
  <c r="AH1134" i="1" s="1"/>
  <c r="AD1135" i="1"/>
  <c r="AH1135" i="1" s="1"/>
  <c r="AD1136" i="1"/>
  <c r="AH1136" i="1" s="1"/>
  <c r="AD1137" i="1"/>
  <c r="AH1137" i="1" s="1"/>
  <c r="AD1138" i="1"/>
  <c r="AH1138" i="1" s="1"/>
  <c r="AD1139" i="1"/>
  <c r="AH1139" i="1" s="1"/>
  <c r="AD1140" i="1"/>
  <c r="AH1140" i="1" s="1"/>
  <c r="AD1141" i="1"/>
  <c r="AH1141" i="1" s="1"/>
  <c r="AD1142" i="1"/>
  <c r="AH1142" i="1" s="1"/>
  <c r="AD1143" i="1"/>
  <c r="AH1143" i="1" s="1"/>
  <c r="AD1144" i="1"/>
  <c r="AH1144" i="1" s="1"/>
  <c r="AD1145" i="1"/>
  <c r="AH1145" i="1" s="1"/>
  <c r="AD1146" i="1"/>
  <c r="AH1146" i="1" s="1"/>
  <c r="AD1147" i="1"/>
  <c r="AH1147" i="1" s="1"/>
  <c r="AD1148" i="1"/>
  <c r="AH1148" i="1" s="1"/>
  <c r="AD1149" i="1"/>
  <c r="AH1149" i="1" s="1"/>
  <c r="AD1150" i="1"/>
  <c r="AH1150" i="1" s="1"/>
  <c r="AD1151" i="1"/>
  <c r="AH1151" i="1" s="1"/>
  <c r="AD1152" i="1"/>
  <c r="AH1152" i="1" s="1"/>
  <c r="AD1153" i="1"/>
  <c r="AH1153" i="1" s="1"/>
  <c r="AD1154" i="1"/>
  <c r="AH1154" i="1" s="1"/>
  <c r="AD1155" i="1"/>
  <c r="AH1155" i="1" s="1"/>
  <c r="AD1156" i="1"/>
  <c r="AH1156" i="1" s="1"/>
  <c r="AD1157" i="1"/>
  <c r="AH1157" i="1" s="1"/>
  <c r="AD1158" i="1"/>
  <c r="AH1158" i="1" s="1"/>
  <c r="AD1159" i="1"/>
  <c r="AH1159" i="1" s="1"/>
  <c r="AD1160" i="1"/>
  <c r="AH1160" i="1" s="1"/>
  <c r="AD1161" i="1"/>
  <c r="AH1161" i="1" s="1"/>
  <c r="AD1162" i="1"/>
  <c r="AH1162" i="1" s="1"/>
  <c r="AD1163" i="1"/>
  <c r="AH1163" i="1" s="1"/>
  <c r="AD1164" i="1"/>
  <c r="AH1164" i="1" s="1"/>
  <c r="AD1165" i="1"/>
  <c r="AH1165" i="1" s="1"/>
  <c r="AD1166" i="1"/>
  <c r="AH1166" i="1" s="1"/>
  <c r="AD1167" i="1"/>
  <c r="AH1167" i="1" s="1"/>
  <c r="AD1168" i="1"/>
  <c r="AH1168" i="1" s="1"/>
  <c r="AD1169" i="1"/>
  <c r="AH1169" i="1" s="1"/>
  <c r="AD1170" i="1"/>
  <c r="AH1170" i="1" s="1"/>
  <c r="AD1171" i="1"/>
  <c r="AH1171" i="1" s="1"/>
  <c r="AD1172" i="1"/>
  <c r="AH1172" i="1" s="1"/>
  <c r="AD1173" i="1"/>
  <c r="AH1173" i="1" s="1"/>
  <c r="AD1174" i="1"/>
  <c r="AH1174" i="1" s="1"/>
  <c r="AD1175" i="1"/>
  <c r="AH1175" i="1" s="1"/>
  <c r="AD1176" i="1"/>
  <c r="AH1176" i="1" s="1"/>
  <c r="AD1177" i="1"/>
  <c r="AH1177" i="1" s="1"/>
  <c r="AD1178" i="1"/>
  <c r="AH1178" i="1" s="1"/>
  <c r="AD1179" i="1"/>
  <c r="AH1179" i="1" s="1"/>
  <c r="AD1180" i="1"/>
  <c r="AH1180" i="1" s="1"/>
  <c r="AD1181" i="1"/>
  <c r="AH1181" i="1" s="1"/>
  <c r="AD1182" i="1"/>
  <c r="AH1182" i="1" s="1"/>
  <c r="AD1183" i="1"/>
  <c r="AH1183" i="1" s="1"/>
  <c r="AD1184" i="1"/>
  <c r="AH1184" i="1" s="1"/>
  <c r="AD1185" i="1"/>
  <c r="AH1185" i="1" s="1"/>
  <c r="AD1186" i="1"/>
  <c r="AH1186" i="1" s="1"/>
  <c r="AD1187" i="1"/>
  <c r="AH1187" i="1" s="1"/>
  <c r="AD1188" i="1"/>
  <c r="AH1188" i="1" s="1"/>
  <c r="AD1189" i="1"/>
  <c r="AH1189" i="1" s="1"/>
  <c r="AD1190" i="1"/>
  <c r="AH1190" i="1" s="1"/>
  <c r="AD1191" i="1"/>
  <c r="AH1191" i="1" s="1"/>
  <c r="AD1192" i="1"/>
  <c r="AH1192" i="1" s="1"/>
  <c r="AD1193" i="1"/>
  <c r="AH1193" i="1" s="1"/>
  <c r="AD1194" i="1"/>
  <c r="AH1194" i="1" s="1"/>
  <c r="AD1195" i="1"/>
  <c r="AH1195" i="1" s="1"/>
  <c r="AD1196" i="1"/>
  <c r="AH1196" i="1" s="1"/>
  <c r="AD1197" i="1"/>
  <c r="AH1197" i="1" s="1"/>
  <c r="AD1198" i="1"/>
  <c r="AH1198" i="1" s="1"/>
  <c r="AD1199" i="1"/>
  <c r="AH1199" i="1" s="1"/>
  <c r="AD1200" i="1"/>
  <c r="AH1200" i="1" s="1"/>
  <c r="AD1201" i="1"/>
  <c r="AH1201" i="1" s="1"/>
  <c r="AD1202" i="1"/>
  <c r="AH1202" i="1" s="1"/>
  <c r="AD1203" i="1"/>
  <c r="AH1203" i="1" s="1"/>
  <c r="AD1204" i="1"/>
  <c r="AH1204" i="1" s="1"/>
  <c r="AD1205" i="1"/>
  <c r="AH1205" i="1" s="1"/>
  <c r="AD1206" i="1"/>
  <c r="AH1206" i="1" s="1"/>
  <c r="AD1207" i="1"/>
  <c r="AH1207" i="1" s="1"/>
  <c r="AD1208" i="1"/>
  <c r="AH1208" i="1" s="1"/>
  <c r="AD1209" i="1"/>
  <c r="AH1209" i="1" s="1"/>
  <c r="AD1210" i="1"/>
  <c r="AH1210" i="1" s="1"/>
  <c r="AD1211" i="1"/>
  <c r="AH1211" i="1" s="1"/>
  <c r="AD1212" i="1"/>
  <c r="AH1212" i="1" s="1"/>
  <c r="AD1213" i="1"/>
  <c r="AH1213" i="1" s="1"/>
  <c r="AD1214" i="1"/>
  <c r="AH1214" i="1" s="1"/>
  <c r="AD1215" i="1"/>
  <c r="AH1215" i="1" s="1"/>
  <c r="AD1216" i="1"/>
  <c r="AH1216" i="1" s="1"/>
  <c r="AD1217" i="1"/>
  <c r="AH1217" i="1" s="1"/>
  <c r="AD1218" i="1"/>
  <c r="AH1218" i="1" s="1"/>
  <c r="AD1219" i="1"/>
  <c r="AH1219" i="1" s="1"/>
  <c r="AD1220" i="1"/>
  <c r="AH1220" i="1" s="1"/>
  <c r="AD1221" i="1"/>
  <c r="AH1221" i="1" s="1"/>
  <c r="AD1222" i="1"/>
  <c r="AH1222" i="1" s="1"/>
  <c r="AD1223" i="1"/>
  <c r="AH1223" i="1" s="1"/>
  <c r="AD1224" i="1"/>
  <c r="AH1224" i="1" s="1"/>
  <c r="AD1225" i="1"/>
  <c r="AH1225" i="1" s="1"/>
  <c r="AD1226" i="1"/>
  <c r="AH1226" i="1" s="1"/>
  <c r="AD1227" i="1"/>
  <c r="AH1227" i="1" s="1"/>
  <c r="AD1228" i="1"/>
  <c r="AH1228" i="1" s="1"/>
  <c r="AD1229" i="1"/>
  <c r="AH1229" i="1" s="1"/>
  <c r="AD1230" i="1"/>
  <c r="AH1230" i="1" s="1"/>
  <c r="AD1231" i="1"/>
  <c r="AH1231" i="1" s="1"/>
  <c r="AD1232" i="1"/>
  <c r="AH1232" i="1" s="1"/>
  <c r="AD1233" i="1"/>
  <c r="AH1233" i="1" s="1"/>
  <c r="AD1234" i="1"/>
  <c r="AH1234" i="1" s="1"/>
  <c r="AD1235" i="1"/>
  <c r="AH1235" i="1" s="1"/>
  <c r="AD1236" i="1"/>
  <c r="AH1236" i="1" s="1"/>
  <c r="AD1237" i="1"/>
  <c r="AH1237" i="1" s="1"/>
  <c r="AD1238" i="1"/>
  <c r="AH1238" i="1" s="1"/>
  <c r="AD1239" i="1"/>
  <c r="AH1239" i="1" s="1"/>
  <c r="AD1240" i="1"/>
  <c r="AH1240" i="1" s="1"/>
  <c r="AD1241" i="1"/>
  <c r="AH1241" i="1" s="1"/>
  <c r="AD1242" i="1"/>
  <c r="AH1242" i="1" s="1"/>
  <c r="AD1243" i="1"/>
  <c r="AH1243" i="1" s="1"/>
  <c r="AD1244" i="1"/>
  <c r="AH1244" i="1" s="1"/>
  <c r="AD1245" i="1"/>
  <c r="AH1245" i="1" s="1"/>
  <c r="AD1246" i="1"/>
  <c r="AH1246" i="1" s="1"/>
  <c r="AD1247" i="1"/>
  <c r="AH1247" i="1" s="1"/>
  <c r="AD1248" i="1"/>
  <c r="AH1248" i="1" s="1"/>
  <c r="AD1249" i="1"/>
  <c r="AH1249" i="1" s="1"/>
  <c r="AD1250" i="1"/>
  <c r="AH1250" i="1" s="1"/>
  <c r="AD1251" i="1"/>
  <c r="AH1251" i="1" s="1"/>
  <c r="AD1252" i="1"/>
  <c r="AH1252" i="1" s="1"/>
  <c r="AD1253" i="1"/>
  <c r="AH1253" i="1" s="1"/>
  <c r="AD1254" i="1"/>
  <c r="AH1254" i="1" s="1"/>
  <c r="AD1255" i="1"/>
  <c r="AH1255" i="1" s="1"/>
  <c r="AD1256" i="1"/>
  <c r="AH1256" i="1" s="1"/>
  <c r="AD1257" i="1"/>
  <c r="AH1257" i="1" s="1"/>
  <c r="AD1258" i="1"/>
  <c r="AH1258" i="1" s="1"/>
  <c r="AD1259" i="1"/>
  <c r="AH1259" i="1" s="1"/>
  <c r="AD1260" i="1"/>
  <c r="AH1260" i="1" s="1"/>
  <c r="AD1261" i="1"/>
  <c r="AH1261" i="1" s="1"/>
  <c r="AD1262" i="1"/>
  <c r="AH1262" i="1" s="1"/>
  <c r="AD1263" i="1"/>
  <c r="AH1263" i="1" s="1"/>
  <c r="AD1264" i="1"/>
  <c r="AH1264" i="1" s="1"/>
  <c r="AD1265" i="1"/>
  <c r="AH1265" i="1" s="1"/>
  <c r="AD1266" i="1"/>
  <c r="AH1266" i="1" s="1"/>
  <c r="AD1267" i="1"/>
  <c r="AH1267" i="1" s="1"/>
  <c r="AD1268" i="1"/>
  <c r="AH1268" i="1" s="1"/>
  <c r="AD1269" i="1"/>
  <c r="AH1269" i="1" s="1"/>
  <c r="AD1270" i="1"/>
  <c r="AH1270" i="1" s="1"/>
  <c r="AD1271" i="1"/>
  <c r="AH1271" i="1" s="1"/>
  <c r="AD1272" i="1"/>
  <c r="AH1272" i="1" s="1"/>
  <c r="AD1273" i="1"/>
  <c r="AH1273" i="1" s="1"/>
  <c r="AD1274" i="1"/>
  <c r="AH1274" i="1" s="1"/>
  <c r="AD1275" i="1"/>
  <c r="AH1275" i="1" s="1"/>
  <c r="AD1276" i="1"/>
  <c r="AH1276" i="1" s="1"/>
  <c r="AD1277" i="1"/>
  <c r="AH1277" i="1" s="1"/>
  <c r="AD1278" i="1"/>
  <c r="AH1278" i="1" s="1"/>
  <c r="AD1279" i="1"/>
  <c r="AH1279" i="1" s="1"/>
  <c r="AD1280" i="1"/>
  <c r="AH1280" i="1" s="1"/>
  <c r="AD1281" i="1"/>
  <c r="AH1281" i="1" s="1"/>
  <c r="AD1282" i="1"/>
  <c r="AH1282" i="1" s="1"/>
  <c r="AD1283" i="1"/>
  <c r="AH1283" i="1" s="1"/>
  <c r="AD1284" i="1"/>
  <c r="AH1284" i="1" s="1"/>
  <c r="AD1285" i="1"/>
  <c r="AH1285" i="1" s="1"/>
  <c r="AD1286" i="1"/>
  <c r="AH1286" i="1" s="1"/>
  <c r="AD1287" i="1"/>
  <c r="AH1287" i="1" s="1"/>
  <c r="AD1288" i="1"/>
  <c r="AH1288" i="1" s="1"/>
  <c r="AD1289" i="1"/>
  <c r="AH1289" i="1" s="1"/>
  <c r="AD1290" i="1"/>
  <c r="AH1290" i="1" s="1"/>
  <c r="AD1291" i="1"/>
  <c r="AH1291" i="1" s="1"/>
  <c r="AD1292" i="1"/>
  <c r="AH1292" i="1" s="1"/>
  <c r="AD1293" i="1"/>
  <c r="AH1293" i="1" s="1"/>
  <c r="AD1294" i="1"/>
  <c r="AH1294" i="1" s="1"/>
  <c r="AD1295" i="1"/>
  <c r="AH1295" i="1" s="1"/>
  <c r="AD1296" i="1"/>
  <c r="AH1296" i="1" s="1"/>
  <c r="AD1297" i="1"/>
  <c r="AH1297" i="1" s="1"/>
  <c r="AD1298" i="1"/>
  <c r="AH1298" i="1" s="1"/>
  <c r="AD1299" i="1"/>
  <c r="AH1299" i="1" s="1"/>
  <c r="AD1300" i="1"/>
  <c r="AH1300" i="1" s="1"/>
  <c r="AD1301" i="1"/>
  <c r="AH1301" i="1" s="1"/>
  <c r="AD1302" i="1"/>
  <c r="AH1302" i="1" s="1"/>
  <c r="AD1303" i="1"/>
  <c r="AH1303" i="1" s="1"/>
  <c r="AD1304" i="1"/>
  <c r="AH1304" i="1" s="1"/>
  <c r="AD1305" i="1"/>
  <c r="AH1305" i="1" s="1"/>
  <c r="AD1306" i="1"/>
  <c r="AH1306" i="1" s="1"/>
  <c r="AD1307" i="1"/>
  <c r="AH1307" i="1" s="1"/>
  <c r="AD1308" i="1"/>
  <c r="AH1308" i="1" s="1"/>
  <c r="AD1309" i="1"/>
  <c r="AH1309" i="1" s="1"/>
  <c r="AD1310" i="1"/>
  <c r="AH1310" i="1" s="1"/>
  <c r="AD1311" i="1"/>
  <c r="AH1311" i="1" s="1"/>
  <c r="AD1312" i="1"/>
  <c r="AH1312" i="1" s="1"/>
  <c r="AD1313" i="1"/>
  <c r="AH1313" i="1" s="1"/>
  <c r="AD1314" i="1"/>
  <c r="AH1314" i="1" s="1"/>
  <c r="AD1315" i="1"/>
  <c r="AH1315" i="1" s="1"/>
  <c r="AD1316" i="1"/>
  <c r="AH1316" i="1" s="1"/>
  <c r="AD1317" i="1"/>
  <c r="AH1317" i="1" s="1"/>
  <c r="AD1318" i="1"/>
  <c r="AH1318" i="1" s="1"/>
  <c r="AD1319" i="1"/>
  <c r="AH1319" i="1" s="1"/>
  <c r="AD1320" i="1"/>
  <c r="AH1320" i="1" s="1"/>
  <c r="AD1321" i="1"/>
  <c r="AH1321" i="1" s="1"/>
  <c r="AD1322" i="1"/>
  <c r="AH1322" i="1" s="1"/>
  <c r="AD1323" i="1"/>
  <c r="AH1323" i="1" s="1"/>
  <c r="AD1324" i="1"/>
  <c r="AH1324" i="1" s="1"/>
  <c r="AD1325" i="1"/>
  <c r="AH1325" i="1" s="1"/>
  <c r="AD1326" i="1"/>
  <c r="AH1326" i="1" s="1"/>
  <c r="AD1327" i="1"/>
  <c r="AH1327" i="1" s="1"/>
  <c r="AD1328" i="1"/>
  <c r="AH1328" i="1" s="1"/>
  <c r="AD1329" i="1"/>
  <c r="AH1329" i="1" s="1"/>
  <c r="AD1330" i="1"/>
  <c r="AH1330" i="1" s="1"/>
  <c r="AD1331" i="1"/>
  <c r="AH1331" i="1" s="1"/>
  <c r="AD1332" i="1"/>
  <c r="AH1332" i="1" s="1"/>
  <c r="AD1333" i="1"/>
  <c r="AH1333" i="1" s="1"/>
  <c r="AD1334" i="1"/>
  <c r="AH1334" i="1" s="1"/>
  <c r="AD1335" i="1"/>
  <c r="AH1335" i="1" s="1"/>
  <c r="AD1336" i="1"/>
  <c r="AH1336" i="1" s="1"/>
  <c r="AD1337" i="1"/>
  <c r="AH1337" i="1" s="1"/>
  <c r="AD1338" i="1"/>
  <c r="AH1338" i="1" s="1"/>
  <c r="AD1339" i="1"/>
  <c r="AH1339" i="1" s="1"/>
  <c r="AD1340" i="1"/>
  <c r="AH1340" i="1" s="1"/>
  <c r="AD1341" i="1"/>
  <c r="AH1341" i="1" s="1"/>
  <c r="AD1342" i="1"/>
  <c r="AH1342" i="1" s="1"/>
  <c r="AD1343" i="1"/>
  <c r="AH1343" i="1" s="1"/>
  <c r="AD1344" i="1"/>
  <c r="AH1344" i="1" s="1"/>
  <c r="AD1345" i="1"/>
  <c r="AH1345" i="1" s="1"/>
  <c r="AD1346" i="1"/>
  <c r="AH1346" i="1" s="1"/>
  <c r="AD1347" i="1"/>
  <c r="AH1347" i="1" s="1"/>
  <c r="AD1348" i="1"/>
  <c r="AH1348" i="1" s="1"/>
  <c r="AD1349" i="1"/>
  <c r="AH1349" i="1" s="1"/>
  <c r="AD1350" i="1"/>
  <c r="AH1350" i="1" s="1"/>
  <c r="AD1351" i="1"/>
  <c r="AH1351" i="1" s="1"/>
  <c r="AD1352" i="1"/>
  <c r="AH1352" i="1" s="1"/>
  <c r="AD1353" i="1"/>
  <c r="AH1353" i="1" s="1"/>
  <c r="AD1354" i="1"/>
  <c r="AH1354" i="1" s="1"/>
  <c r="AD1355" i="1"/>
  <c r="AH1355" i="1" s="1"/>
  <c r="AD1356" i="1"/>
  <c r="AH1356" i="1" s="1"/>
  <c r="AD1357" i="1"/>
  <c r="AH1357" i="1" s="1"/>
  <c r="AD1358" i="1"/>
  <c r="AH1358" i="1" s="1"/>
  <c r="AD1359" i="1"/>
  <c r="AH1359" i="1" s="1"/>
  <c r="AD1360" i="1"/>
  <c r="AH1360" i="1" s="1"/>
  <c r="AD1361" i="1"/>
  <c r="AH1361" i="1" s="1"/>
  <c r="AD1362" i="1"/>
  <c r="AH1362" i="1" s="1"/>
  <c r="AD1363" i="1"/>
  <c r="AH1363" i="1" s="1"/>
  <c r="AD1364" i="1"/>
  <c r="AH1364" i="1" s="1"/>
  <c r="AD1365" i="1"/>
  <c r="AH1365" i="1" s="1"/>
  <c r="AD1366" i="1"/>
  <c r="AH1366" i="1" s="1"/>
  <c r="AD1367" i="1"/>
  <c r="AH1367" i="1" s="1"/>
  <c r="AD1368" i="1"/>
  <c r="AH1368" i="1" s="1"/>
  <c r="AD1369" i="1"/>
  <c r="AH1369" i="1" s="1"/>
  <c r="AD1370" i="1"/>
  <c r="AH1370" i="1" s="1"/>
  <c r="AD1371" i="1"/>
  <c r="AH1371" i="1" s="1"/>
  <c r="AD1372" i="1"/>
  <c r="AH1372" i="1" s="1"/>
  <c r="AD1373" i="1"/>
  <c r="AH1373" i="1" s="1"/>
  <c r="AD1374" i="1"/>
  <c r="AH1374" i="1" s="1"/>
  <c r="AD1375" i="1"/>
  <c r="AH1375" i="1" s="1"/>
  <c r="AD1376" i="1"/>
  <c r="AH1376" i="1" s="1"/>
  <c r="AD1377" i="1"/>
  <c r="AH1377" i="1" s="1"/>
  <c r="AD1378" i="1"/>
  <c r="AH1378" i="1" s="1"/>
  <c r="AD1379" i="1"/>
  <c r="AH1379" i="1" s="1"/>
  <c r="AD1380" i="1"/>
  <c r="AH1380" i="1" s="1"/>
  <c r="AD1381" i="1"/>
  <c r="AH1381" i="1" s="1"/>
  <c r="AD1382" i="1"/>
  <c r="AH1382" i="1" s="1"/>
  <c r="AD1383" i="1"/>
  <c r="AH1383" i="1" s="1"/>
  <c r="AD1384" i="1"/>
  <c r="AH1384" i="1" s="1"/>
  <c r="AD1385" i="1"/>
  <c r="AH1385" i="1" s="1"/>
  <c r="AD1386" i="1"/>
  <c r="AH1386" i="1" s="1"/>
  <c r="AD1387" i="1"/>
  <c r="AH1387" i="1" s="1"/>
  <c r="AD1388" i="1"/>
  <c r="AH1388" i="1" s="1"/>
  <c r="AD1389" i="1"/>
  <c r="AH1389" i="1" s="1"/>
  <c r="AD1390" i="1"/>
  <c r="AH1390" i="1" s="1"/>
  <c r="AD1391" i="1"/>
  <c r="AH1391" i="1" s="1"/>
  <c r="AD1392" i="1"/>
  <c r="AH1392" i="1" s="1"/>
  <c r="AD1393" i="1"/>
  <c r="AH1393" i="1" s="1"/>
  <c r="AD1394" i="1"/>
  <c r="AH1394" i="1" s="1"/>
  <c r="AD1395" i="1"/>
  <c r="AH1395" i="1" s="1"/>
  <c r="AD1396" i="1"/>
  <c r="AH1396" i="1" s="1"/>
  <c r="AD1397" i="1"/>
  <c r="AH1397" i="1" s="1"/>
  <c r="AD1398" i="1"/>
  <c r="AH1398" i="1" s="1"/>
  <c r="AD1399" i="1"/>
  <c r="AH1399" i="1" s="1"/>
  <c r="AD1400" i="1"/>
  <c r="AH1400" i="1" s="1"/>
  <c r="AD1401" i="1"/>
  <c r="AH1401" i="1" s="1"/>
  <c r="AD1402" i="1"/>
  <c r="AH1402" i="1" s="1"/>
  <c r="AD1403" i="1"/>
  <c r="AH1403" i="1" s="1"/>
  <c r="AD1404" i="1"/>
  <c r="AH1404" i="1" s="1"/>
  <c r="AD1405" i="1"/>
  <c r="AH1405" i="1" s="1"/>
  <c r="AD1406" i="1"/>
  <c r="AH1406" i="1" s="1"/>
  <c r="AD1407" i="1"/>
  <c r="AH1407" i="1" s="1"/>
  <c r="AD1408" i="1"/>
  <c r="AH1408" i="1" s="1"/>
  <c r="AD1409" i="1"/>
  <c r="AH1409" i="1" s="1"/>
  <c r="AD1410" i="1"/>
  <c r="AH1410" i="1" s="1"/>
  <c r="AD1411" i="1"/>
  <c r="AH1411" i="1" s="1"/>
  <c r="AD1412" i="1"/>
  <c r="AH1412" i="1" s="1"/>
  <c r="AD1413" i="1"/>
  <c r="AH1413" i="1" s="1"/>
  <c r="AD1414" i="1"/>
  <c r="AH1414" i="1" s="1"/>
  <c r="AD1415" i="1"/>
  <c r="AH1415" i="1" s="1"/>
  <c r="AD1416" i="1"/>
  <c r="AH1416" i="1" s="1"/>
  <c r="AD1417" i="1"/>
  <c r="AH1417" i="1" s="1"/>
  <c r="AD1418" i="1"/>
  <c r="AH1418" i="1" s="1"/>
  <c r="AD1419" i="1"/>
  <c r="AH1419" i="1" s="1"/>
  <c r="AD1420" i="1"/>
  <c r="AH1420" i="1" s="1"/>
  <c r="AD1421" i="1"/>
  <c r="AH1421" i="1" s="1"/>
  <c r="AD1422" i="1"/>
  <c r="AH1422" i="1" s="1"/>
  <c r="AD1423" i="1"/>
  <c r="AH1423" i="1" s="1"/>
  <c r="AD1424" i="1"/>
  <c r="AH1424" i="1" s="1"/>
  <c r="AD1425" i="1"/>
  <c r="AH1425" i="1" s="1"/>
  <c r="AD1426" i="1"/>
  <c r="AH1426" i="1" s="1"/>
  <c r="AD1427" i="1"/>
  <c r="AH1427" i="1" s="1"/>
  <c r="AD1428" i="1"/>
  <c r="AH1428" i="1" s="1"/>
  <c r="AD1429" i="1"/>
  <c r="AH1429" i="1" s="1"/>
  <c r="AD1430" i="1"/>
  <c r="AH1430" i="1" s="1"/>
  <c r="AD1431" i="1"/>
  <c r="AH1431" i="1" s="1"/>
  <c r="AD1432" i="1"/>
  <c r="AH1432" i="1" s="1"/>
  <c r="AD1433" i="1"/>
  <c r="AH1433" i="1" s="1"/>
  <c r="AD1434" i="1"/>
  <c r="AH1434" i="1" s="1"/>
  <c r="AD1435" i="1"/>
  <c r="AH1435" i="1" s="1"/>
  <c r="AD1436" i="1"/>
  <c r="AH1436" i="1" s="1"/>
  <c r="AD1437" i="1"/>
  <c r="AH1437" i="1" s="1"/>
  <c r="AD1438" i="1"/>
  <c r="AH1438" i="1" s="1"/>
  <c r="AD1439" i="1"/>
  <c r="AH1439" i="1" s="1"/>
  <c r="AD1440" i="1"/>
  <c r="AH1440" i="1" s="1"/>
  <c r="AD1441" i="1"/>
  <c r="AH1441" i="1" s="1"/>
  <c r="AD1442" i="1"/>
  <c r="AH1442" i="1" s="1"/>
  <c r="AD1443" i="1"/>
  <c r="AH1443" i="1" s="1"/>
  <c r="AD1444" i="1"/>
  <c r="AH1444" i="1" s="1"/>
  <c r="AD1445" i="1"/>
  <c r="AH1445" i="1" s="1"/>
  <c r="AD1446" i="1"/>
  <c r="AH1446" i="1" s="1"/>
  <c r="AD1447" i="1"/>
  <c r="AH1447" i="1" s="1"/>
  <c r="AD1448" i="1"/>
  <c r="AH1448" i="1" s="1"/>
  <c r="AD1449" i="1"/>
  <c r="AH1449" i="1" s="1"/>
  <c r="AD1450" i="1"/>
  <c r="AH1450" i="1" s="1"/>
  <c r="AD1451" i="1"/>
  <c r="AH1451" i="1" s="1"/>
  <c r="AD1452" i="1"/>
  <c r="AH1452" i="1" s="1"/>
  <c r="AD1453" i="1"/>
  <c r="AH1453" i="1" s="1"/>
  <c r="AD1454" i="1"/>
  <c r="AH1454" i="1" s="1"/>
  <c r="AD1455" i="1"/>
  <c r="AH1455" i="1" s="1"/>
  <c r="AD1456" i="1"/>
  <c r="AH1456" i="1" s="1"/>
  <c r="AD1457" i="1"/>
  <c r="AH1457" i="1" s="1"/>
  <c r="AD1458" i="1"/>
  <c r="AH1458" i="1" s="1"/>
  <c r="AD1459" i="1"/>
  <c r="AH1459" i="1" s="1"/>
  <c r="AD1460" i="1"/>
  <c r="AH1460" i="1" s="1"/>
  <c r="AD1461" i="1"/>
  <c r="AH1461" i="1" s="1"/>
  <c r="AD1462" i="1"/>
  <c r="AH1462" i="1" s="1"/>
  <c r="AD1463" i="1"/>
  <c r="AH1463" i="1" s="1"/>
  <c r="AD1464" i="1"/>
  <c r="AH1464" i="1" s="1"/>
  <c r="AD1465" i="1"/>
  <c r="AH1465" i="1" s="1"/>
  <c r="AD1466" i="1"/>
  <c r="AH1466" i="1" s="1"/>
  <c r="AD1467" i="1"/>
  <c r="AH1467" i="1" s="1"/>
  <c r="AD1468" i="1"/>
  <c r="AH1468" i="1" s="1"/>
  <c r="AD1469" i="1"/>
  <c r="AH1469" i="1" s="1"/>
  <c r="AD1470" i="1"/>
  <c r="AH1470" i="1" s="1"/>
  <c r="AD1471" i="1"/>
  <c r="AH1471" i="1" s="1"/>
  <c r="AD1472" i="1"/>
  <c r="AH1472" i="1" s="1"/>
  <c r="AD1473" i="1"/>
  <c r="AH1473" i="1" s="1"/>
  <c r="AD1474" i="1"/>
  <c r="AH1474" i="1" s="1"/>
  <c r="AD1475" i="1"/>
  <c r="AH1475" i="1" s="1"/>
  <c r="AD1476" i="1"/>
  <c r="AH1476" i="1" s="1"/>
  <c r="AD1477" i="1"/>
  <c r="AH1477" i="1" s="1"/>
  <c r="AD1478" i="1"/>
  <c r="AH1478" i="1" s="1"/>
  <c r="AD1479" i="1"/>
  <c r="AH1479" i="1" s="1"/>
  <c r="AD1480" i="1"/>
  <c r="AH1480" i="1" s="1"/>
  <c r="AD1481" i="1"/>
  <c r="AH1481" i="1" s="1"/>
  <c r="AD1482" i="1"/>
  <c r="AH1482" i="1" s="1"/>
  <c r="AD1483" i="1"/>
  <c r="AH1483" i="1" s="1"/>
  <c r="AD1484" i="1"/>
  <c r="AH1484" i="1" s="1"/>
  <c r="AD1485" i="1"/>
  <c r="AH1485" i="1" s="1"/>
  <c r="AD1486" i="1"/>
  <c r="AH1486" i="1" s="1"/>
  <c r="AD1487" i="1"/>
  <c r="AH1487" i="1" s="1"/>
  <c r="AD1488" i="1"/>
  <c r="AH1488" i="1" s="1"/>
  <c r="AD1489" i="1"/>
  <c r="AH1489" i="1" s="1"/>
  <c r="AD1490" i="1"/>
  <c r="AH1490" i="1" s="1"/>
  <c r="AD1491" i="1"/>
  <c r="AH1491" i="1" s="1"/>
  <c r="AD1492" i="1"/>
  <c r="AH1492" i="1" s="1"/>
  <c r="AD1493" i="1"/>
  <c r="AH1493" i="1" s="1"/>
  <c r="AD1494" i="1"/>
  <c r="AH1494" i="1" s="1"/>
  <c r="AD1495" i="1"/>
  <c r="AH1495" i="1" s="1"/>
  <c r="AD1496" i="1"/>
  <c r="AH1496" i="1" s="1"/>
  <c r="AD1497" i="1"/>
  <c r="AH1497" i="1" s="1"/>
  <c r="AD1498" i="1"/>
  <c r="AH1498" i="1" s="1"/>
  <c r="AD1499" i="1"/>
  <c r="AH1499" i="1" s="1"/>
  <c r="AD1500" i="1"/>
  <c r="AH1500" i="1" s="1"/>
  <c r="AD1501" i="1"/>
  <c r="AH1501" i="1" s="1"/>
  <c r="AD1502" i="1"/>
  <c r="AH1502" i="1" s="1"/>
  <c r="AD1503" i="1"/>
  <c r="AH1503" i="1" s="1"/>
  <c r="AD1504" i="1"/>
  <c r="AH1504" i="1" s="1"/>
  <c r="AD1505" i="1"/>
  <c r="AH1505" i="1" s="1"/>
  <c r="AD1506" i="1"/>
  <c r="AH1506" i="1" s="1"/>
  <c r="AD1507" i="1"/>
  <c r="AH1507" i="1" s="1"/>
  <c r="AD1508" i="1"/>
  <c r="AH1508" i="1" s="1"/>
  <c r="AD1509" i="1"/>
  <c r="AH1509" i="1" s="1"/>
  <c r="AD1510" i="1"/>
  <c r="AH1510" i="1" s="1"/>
  <c r="AD1511" i="1"/>
  <c r="AH1511" i="1" s="1"/>
  <c r="AD1512" i="1"/>
  <c r="AH1512" i="1" s="1"/>
  <c r="AD1513" i="1"/>
  <c r="AH1513" i="1" s="1"/>
  <c r="AD1514" i="1"/>
  <c r="AH1514" i="1" s="1"/>
  <c r="AD1515" i="1"/>
  <c r="AH1515" i="1" s="1"/>
  <c r="AD1516" i="1"/>
  <c r="AH1516" i="1" s="1"/>
  <c r="AD1517" i="1"/>
  <c r="AH1517" i="1" s="1"/>
  <c r="AD1518" i="1"/>
  <c r="AH1518" i="1" s="1"/>
  <c r="AD1519" i="1"/>
  <c r="AH1519" i="1" s="1"/>
  <c r="AD1520" i="1"/>
  <c r="AH1520" i="1" s="1"/>
  <c r="AD1521" i="1"/>
  <c r="AH1521" i="1" s="1"/>
  <c r="AD1522" i="1"/>
  <c r="AH1522" i="1" s="1"/>
  <c r="AD1523" i="1"/>
  <c r="AH1523" i="1" s="1"/>
  <c r="AD1524" i="1"/>
  <c r="AH1524" i="1" s="1"/>
  <c r="AD1525" i="1"/>
  <c r="AH1525" i="1" s="1"/>
  <c r="AD1526" i="1"/>
  <c r="AH1526" i="1" s="1"/>
  <c r="AD1527" i="1"/>
  <c r="AH1527" i="1" s="1"/>
  <c r="AD1528" i="1"/>
  <c r="AH1528" i="1" s="1"/>
  <c r="AD1529" i="1"/>
  <c r="AH1529" i="1" s="1"/>
  <c r="AD1530" i="1"/>
  <c r="AH1530" i="1" s="1"/>
  <c r="AD1531" i="1"/>
  <c r="AH1531" i="1" s="1"/>
  <c r="AD1532" i="1"/>
  <c r="AH1532" i="1" s="1"/>
  <c r="AD1533" i="1"/>
  <c r="AH1533" i="1" s="1"/>
  <c r="AD1534" i="1"/>
  <c r="AH1534" i="1" s="1"/>
  <c r="AD1535" i="1"/>
  <c r="AH1535" i="1" s="1"/>
  <c r="AD1536" i="1"/>
  <c r="AH1536" i="1" s="1"/>
  <c r="AD1537" i="1"/>
  <c r="AH1537" i="1" s="1"/>
  <c r="AD1538" i="1"/>
  <c r="AH1538" i="1" s="1"/>
  <c r="AD1539" i="1"/>
  <c r="AH1539" i="1" s="1"/>
  <c r="AD1540" i="1"/>
  <c r="AH1540" i="1" s="1"/>
  <c r="AD1541" i="1"/>
  <c r="AH1541" i="1" s="1"/>
  <c r="AD1542" i="1"/>
  <c r="AH1542" i="1" s="1"/>
  <c r="AD1543" i="1"/>
  <c r="AH1543" i="1" s="1"/>
  <c r="AD1544" i="1"/>
  <c r="AH1544" i="1" s="1"/>
  <c r="AD1545" i="1"/>
  <c r="AH1545" i="1" s="1"/>
  <c r="AD1546" i="1"/>
  <c r="AH1546" i="1" s="1"/>
  <c r="AD1547" i="1"/>
  <c r="AH1547" i="1" s="1"/>
  <c r="AD1548" i="1"/>
  <c r="AH1548" i="1" s="1"/>
  <c r="AD1549" i="1"/>
  <c r="AH1549" i="1" s="1"/>
  <c r="AD1550" i="1"/>
  <c r="AH1550" i="1" s="1"/>
  <c r="AD1551" i="1"/>
  <c r="AH1551" i="1" s="1"/>
  <c r="AD1552" i="1"/>
  <c r="AH1552" i="1" s="1"/>
  <c r="AD1553" i="1"/>
  <c r="AH1553" i="1" s="1"/>
  <c r="AD1554" i="1"/>
  <c r="AH1554" i="1" s="1"/>
  <c r="AD1555" i="1"/>
  <c r="AH1555" i="1" s="1"/>
  <c r="AD1556" i="1"/>
  <c r="AH1556" i="1" s="1"/>
  <c r="AD1557" i="1"/>
  <c r="AH1557" i="1" s="1"/>
  <c r="AD1558" i="1"/>
  <c r="AH1558" i="1" s="1"/>
  <c r="AD1559" i="1"/>
  <c r="AH1559" i="1" s="1"/>
  <c r="AD1560" i="1"/>
  <c r="AH1560" i="1" s="1"/>
  <c r="AD1561" i="1"/>
  <c r="AH1561" i="1" s="1"/>
  <c r="AD1562" i="1"/>
  <c r="AH1562" i="1" s="1"/>
  <c r="AD1563" i="1"/>
  <c r="AH1563" i="1" s="1"/>
  <c r="AD1564" i="1"/>
  <c r="AH1564" i="1" s="1"/>
  <c r="AD1565" i="1"/>
  <c r="AH1565" i="1" s="1"/>
  <c r="AD1566" i="1"/>
  <c r="AH1566" i="1" s="1"/>
  <c r="AD1567" i="1"/>
  <c r="AH1567" i="1" s="1"/>
  <c r="AD1568" i="1"/>
  <c r="AH1568" i="1" s="1"/>
  <c r="AD1569" i="1"/>
  <c r="AH1569" i="1" s="1"/>
  <c r="AD1570" i="1"/>
  <c r="AH1570" i="1" s="1"/>
  <c r="AD1571" i="1"/>
  <c r="AH1571" i="1" s="1"/>
  <c r="AD1572" i="1"/>
  <c r="AH1572" i="1" s="1"/>
  <c r="AD1573" i="1"/>
  <c r="AH1573" i="1" s="1"/>
  <c r="AD1574" i="1"/>
  <c r="AH1574" i="1" s="1"/>
  <c r="AD1575" i="1"/>
  <c r="AH1575" i="1" s="1"/>
  <c r="AD1576" i="1"/>
  <c r="AH1576" i="1" s="1"/>
  <c r="AD1577" i="1"/>
  <c r="AH1577" i="1" s="1"/>
  <c r="AD1578" i="1"/>
  <c r="AH1578" i="1" s="1"/>
  <c r="AD1579" i="1"/>
  <c r="AH1579" i="1" s="1"/>
  <c r="AD1580" i="1"/>
  <c r="AH1580" i="1" s="1"/>
  <c r="AD1581" i="1"/>
  <c r="AH1581" i="1" s="1"/>
  <c r="AD1582" i="1"/>
  <c r="AH1582" i="1" s="1"/>
  <c r="AD1583" i="1"/>
  <c r="AH1583" i="1" s="1"/>
  <c r="AD1584" i="1"/>
  <c r="AH1584" i="1" s="1"/>
  <c r="AD1585" i="1"/>
  <c r="AH1585" i="1" s="1"/>
  <c r="AD1586" i="1"/>
  <c r="AH1586" i="1" s="1"/>
  <c r="AD1587" i="1"/>
  <c r="AH1587" i="1" s="1"/>
  <c r="AD1588" i="1"/>
  <c r="AH1588" i="1" s="1"/>
  <c r="AD1589" i="1"/>
  <c r="AH1589" i="1" s="1"/>
  <c r="AD1590" i="1"/>
  <c r="AH1590" i="1" s="1"/>
  <c r="AD1591" i="1"/>
  <c r="AH1591" i="1" s="1"/>
  <c r="AD1592" i="1"/>
  <c r="AH1592" i="1" s="1"/>
  <c r="AD1593" i="1"/>
  <c r="AH1593" i="1" s="1"/>
  <c r="AD1594" i="1"/>
  <c r="AH1594" i="1" s="1"/>
  <c r="AD1595" i="1"/>
  <c r="AH1595" i="1" s="1"/>
  <c r="AD1596" i="1"/>
  <c r="AH1596" i="1" s="1"/>
  <c r="AD1597" i="1"/>
  <c r="AH1597" i="1" s="1"/>
  <c r="AD1598" i="1"/>
  <c r="AH1598" i="1" s="1"/>
  <c r="AD1599" i="1"/>
  <c r="AH1599" i="1" s="1"/>
  <c r="AD1600" i="1"/>
  <c r="AH1600" i="1" s="1"/>
  <c r="AD1601" i="1"/>
  <c r="AH1601" i="1" s="1"/>
  <c r="AD1602" i="1"/>
  <c r="AH1602" i="1" s="1"/>
  <c r="AD1603" i="1"/>
  <c r="AH1603" i="1" s="1"/>
  <c r="AD1604" i="1"/>
  <c r="AH1604" i="1" s="1"/>
  <c r="AD1605" i="1"/>
  <c r="AH1605" i="1" s="1"/>
  <c r="AD1606" i="1"/>
  <c r="AH1606" i="1" s="1"/>
  <c r="AD1607" i="1"/>
  <c r="AH1607" i="1" s="1"/>
  <c r="AD1608" i="1"/>
  <c r="AH1608" i="1" s="1"/>
  <c r="AD1609" i="1"/>
  <c r="AH1609" i="1" s="1"/>
  <c r="AD1610" i="1"/>
  <c r="AH1610" i="1" s="1"/>
  <c r="AD1611" i="1"/>
  <c r="AH1611" i="1" s="1"/>
  <c r="AD1612" i="1"/>
  <c r="AH1612" i="1" s="1"/>
  <c r="AD1613" i="1"/>
  <c r="AH1613" i="1" s="1"/>
  <c r="AD1614" i="1"/>
  <c r="AH1614" i="1" s="1"/>
  <c r="AD1615" i="1"/>
  <c r="AH1615" i="1" s="1"/>
  <c r="AD1616" i="1"/>
  <c r="AH1616" i="1" s="1"/>
  <c r="AD1617" i="1"/>
  <c r="AH1617" i="1" s="1"/>
  <c r="AD1618" i="1"/>
  <c r="AH1618" i="1" s="1"/>
  <c r="AD1619" i="1"/>
  <c r="AH1619" i="1" s="1"/>
  <c r="AD1620" i="1"/>
  <c r="AH1620" i="1" s="1"/>
  <c r="AD1621" i="1"/>
  <c r="AH1621" i="1" s="1"/>
  <c r="AD1622" i="1"/>
  <c r="AH1622" i="1" s="1"/>
  <c r="AD1623" i="1"/>
  <c r="AH1623" i="1" s="1"/>
  <c r="AD1624" i="1"/>
  <c r="AH1624" i="1" s="1"/>
  <c r="AD1625" i="1"/>
  <c r="AH1625" i="1" s="1"/>
  <c r="AD1626" i="1"/>
  <c r="AH1626" i="1" s="1"/>
  <c r="AD1627" i="1"/>
  <c r="AH1627" i="1" s="1"/>
  <c r="AD1628" i="1"/>
  <c r="AH1628" i="1" s="1"/>
  <c r="AD1629" i="1"/>
  <c r="AH1629" i="1" s="1"/>
  <c r="AD1630" i="1"/>
  <c r="AH1630" i="1" s="1"/>
  <c r="AD1631" i="1"/>
  <c r="AH1631" i="1" s="1"/>
  <c r="AD1632" i="1"/>
  <c r="AH1632" i="1" s="1"/>
  <c r="AD1633" i="1"/>
  <c r="AH1633" i="1" s="1"/>
  <c r="AD1634" i="1"/>
  <c r="AH1634" i="1" s="1"/>
  <c r="AD1635" i="1"/>
  <c r="AH1635" i="1" s="1"/>
  <c r="AD1636" i="1"/>
  <c r="AH1636" i="1" s="1"/>
  <c r="AD1637" i="1"/>
  <c r="AH1637" i="1" s="1"/>
  <c r="AD1638" i="1"/>
  <c r="AH1638" i="1" s="1"/>
  <c r="AD1639" i="1"/>
  <c r="AH1639" i="1" s="1"/>
  <c r="AD1640" i="1"/>
  <c r="AH1640" i="1" s="1"/>
  <c r="AD1641" i="1"/>
  <c r="AH1641" i="1" s="1"/>
  <c r="AD1642" i="1"/>
  <c r="AH1642" i="1" s="1"/>
  <c r="AD1643" i="1"/>
  <c r="AH1643" i="1" s="1"/>
  <c r="AD1644" i="1"/>
  <c r="AH1644" i="1" s="1"/>
  <c r="AD1645" i="1"/>
  <c r="AH1645" i="1" s="1"/>
  <c r="AD1646" i="1"/>
  <c r="AH1646" i="1" s="1"/>
  <c r="AD1647" i="1"/>
  <c r="AH1647" i="1" s="1"/>
  <c r="AD1648" i="1"/>
  <c r="AH1648" i="1" s="1"/>
  <c r="AD1649" i="1"/>
  <c r="AH1649" i="1" s="1"/>
  <c r="AD1650" i="1"/>
  <c r="AH1650" i="1" s="1"/>
  <c r="AD1651" i="1"/>
  <c r="AH1651" i="1" s="1"/>
  <c r="AD1652" i="1"/>
  <c r="AH1652" i="1" s="1"/>
  <c r="AD1653" i="1"/>
  <c r="AH1653" i="1" s="1"/>
  <c r="AD1654" i="1"/>
  <c r="AH1654" i="1" s="1"/>
  <c r="AD1655" i="1"/>
  <c r="AH1655" i="1" s="1"/>
  <c r="AD1656" i="1"/>
  <c r="AH1656" i="1" s="1"/>
  <c r="AD1657" i="1"/>
  <c r="AH1657" i="1" s="1"/>
  <c r="AD1658" i="1"/>
  <c r="AH1658" i="1" s="1"/>
  <c r="AD1659" i="1"/>
  <c r="AH1659" i="1" s="1"/>
  <c r="AD1660" i="1"/>
  <c r="AH1660" i="1" s="1"/>
  <c r="AD1661" i="1"/>
  <c r="AH1661" i="1" s="1"/>
  <c r="AD1662" i="1"/>
  <c r="AH1662" i="1" s="1"/>
  <c r="AD1663" i="1"/>
  <c r="AH1663" i="1" s="1"/>
  <c r="AD1664" i="1"/>
  <c r="AH1664" i="1" s="1"/>
  <c r="AD1665" i="1"/>
  <c r="AH1665" i="1" s="1"/>
  <c r="AD1666" i="1"/>
  <c r="AH1666" i="1" s="1"/>
  <c r="AD1667" i="1"/>
  <c r="AH1667" i="1" s="1"/>
  <c r="AD1668" i="1"/>
  <c r="AH1668" i="1" s="1"/>
  <c r="AD1669" i="1"/>
  <c r="AH1669" i="1" s="1"/>
  <c r="AD1670" i="1"/>
  <c r="AH1670" i="1" s="1"/>
  <c r="AD1671" i="1"/>
  <c r="AH1671" i="1" s="1"/>
  <c r="AD1672" i="1"/>
  <c r="AH1672" i="1" s="1"/>
  <c r="AD1673" i="1"/>
  <c r="AH1673" i="1" s="1"/>
  <c r="AD1674" i="1"/>
  <c r="AH1674" i="1" s="1"/>
  <c r="AD1675" i="1"/>
  <c r="AH1675" i="1" s="1"/>
  <c r="AD1676" i="1"/>
  <c r="AH1676" i="1" s="1"/>
  <c r="AD1677" i="1"/>
  <c r="AH1677" i="1" s="1"/>
  <c r="AD1678" i="1"/>
  <c r="AH1678" i="1" s="1"/>
  <c r="AD1679" i="1"/>
  <c r="AH1679" i="1" s="1"/>
  <c r="AD1680" i="1"/>
  <c r="AH1680" i="1" s="1"/>
  <c r="AD1681" i="1"/>
  <c r="AH1681" i="1" s="1"/>
  <c r="AD1682" i="1"/>
  <c r="AH1682" i="1" s="1"/>
  <c r="AD1683" i="1"/>
  <c r="AH1683" i="1" s="1"/>
  <c r="AD1684" i="1"/>
  <c r="AH1684" i="1" s="1"/>
  <c r="AD1685" i="1"/>
  <c r="AH1685" i="1" s="1"/>
  <c r="AD1686" i="1"/>
  <c r="AH1686" i="1" s="1"/>
  <c r="AD1687" i="1"/>
  <c r="AH1687" i="1" s="1"/>
  <c r="AD1688" i="1"/>
  <c r="AH1688" i="1" s="1"/>
  <c r="AD1689" i="1"/>
  <c r="AH1689" i="1" s="1"/>
  <c r="AD1690" i="1"/>
  <c r="AH1690" i="1" s="1"/>
  <c r="AD1691" i="1"/>
  <c r="AH1691" i="1" s="1"/>
  <c r="AD1692" i="1"/>
  <c r="AH1692" i="1" s="1"/>
  <c r="AD1693" i="1"/>
  <c r="AH1693" i="1" s="1"/>
  <c r="AD1694" i="1"/>
  <c r="AH1694" i="1" s="1"/>
  <c r="AD1695" i="1"/>
  <c r="AH1695" i="1" s="1"/>
  <c r="AD1696" i="1"/>
  <c r="AH1696" i="1" s="1"/>
  <c r="AD1697" i="1"/>
  <c r="AH1697" i="1" s="1"/>
  <c r="AD1698" i="1"/>
  <c r="AH1698" i="1" s="1"/>
  <c r="AD1699" i="1"/>
  <c r="AH1699" i="1" s="1"/>
  <c r="AD1700" i="1"/>
  <c r="AH1700" i="1" s="1"/>
  <c r="AD1701" i="1"/>
  <c r="AH1701" i="1" s="1"/>
  <c r="AD1702" i="1"/>
  <c r="AH1702" i="1" s="1"/>
  <c r="AD1703" i="1"/>
  <c r="AH1703" i="1" s="1"/>
  <c r="AD1704" i="1"/>
  <c r="AH1704" i="1" s="1"/>
  <c r="AD1705" i="1"/>
  <c r="AH1705" i="1" s="1"/>
  <c r="AD1706" i="1"/>
  <c r="AH1706" i="1" s="1"/>
  <c r="AD1707" i="1"/>
  <c r="AH1707" i="1" s="1"/>
  <c r="AD1708" i="1"/>
  <c r="AH1708" i="1" s="1"/>
  <c r="AD1709" i="1"/>
  <c r="AH1709" i="1" s="1"/>
  <c r="AD1710" i="1"/>
  <c r="AH1710" i="1" s="1"/>
  <c r="AD1711" i="1"/>
  <c r="AH1711" i="1" s="1"/>
  <c r="AD1712" i="1"/>
  <c r="AH1712" i="1" s="1"/>
  <c r="AD1713" i="1"/>
  <c r="AH1713" i="1" s="1"/>
  <c r="AD1714" i="1"/>
  <c r="AH1714" i="1" s="1"/>
  <c r="AD1715" i="1"/>
  <c r="AH1715" i="1" s="1"/>
  <c r="AD1716" i="1"/>
  <c r="AH1716" i="1" s="1"/>
  <c r="AD1717" i="1"/>
  <c r="AH1717" i="1" s="1"/>
  <c r="AD1718" i="1"/>
  <c r="AH1718" i="1" s="1"/>
  <c r="AD1719" i="1"/>
  <c r="AH1719" i="1" s="1"/>
  <c r="AD1720" i="1"/>
  <c r="AH1720" i="1" s="1"/>
  <c r="AD1721" i="1"/>
  <c r="AH1721" i="1" s="1"/>
  <c r="AD1722" i="1"/>
  <c r="AH1722" i="1" s="1"/>
  <c r="AD1723" i="1"/>
  <c r="AH1723" i="1" s="1"/>
  <c r="AD1724" i="1"/>
  <c r="AH1724" i="1" s="1"/>
  <c r="AD1725" i="1"/>
  <c r="AH1725" i="1" s="1"/>
  <c r="AD1726" i="1"/>
  <c r="AH1726" i="1" s="1"/>
  <c r="AD1727" i="1"/>
  <c r="AH1727" i="1" s="1"/>
  <c r="AD1728" i="1"/>
  <c r="AH1728" i="1" s="1"/>
  <c r="AD1729" i="1"/>
  <c r="AH1729" i="1" s="1"/>
  <c r="AD1730" i="1"/>
  <c r="AH1730" i="1" s="1"/>
  <c r="AD1731" i="1"/>
  <c r="AH1731" i="1" s="1"/>
  <c r="AD1732" i="1"/>
  <c r="AH1732" i="1" s="1"/>
  <c r="AD1733" i="1"/>
  <c r="AH1733" i="1" s="1"/>
  <c r="AD1734" i="1"/>
  <c r="AH1734" i="1" s="1"/>
  <c r="AD1735" i="1"/>
  <c r="AH1735" i="1" s="1"/>
  <c r="AD1736" i="1"/>
  <c r="AH1736" i="1" s="1"/>
  <c r="AD1737" i="1"/>
  <c r="AH1737" i="1" s="1"/>
  <c r="AD1738" i="1"/>
  <c r="AH1738" i="1" s="1"/>
  <c r="AD1739" i="1"/>
  <c r="AH1739" i="1" s="1"/>
  <c r="AD1740" i="1"/>
  <c r="AH1740" i="1" s="1"/>
  <c r="AD1741" i="1"/>
  <c r="AH1741" i="1" s="1"/>
  <c r="AD1742" i="1"/>
  <c r="AH1742" i="1" s="1"/>
  <c r="AD1743" i="1"/>
  <c r="AH1743" i="1" s="1"/>
  <c r="AD1744" i="1"/>
  <c r="AH1744" i="1" s="1"/>
  <c r="AD1745" i="1"/>
  <c r="AH1745" i="1" s="1"/>
  <c r="AD1746" i="1"/>
  <c r="AH1746" i="1" s="1"/>
  <c r="AD1747" i="1"/>
  <c r="AH1747" i="1" s="1"/>
  <c r="AD1748" i="1"/>
  <c r="AH1748" i="1" s="1"/>
  <c r="AD1749" i="1"/>
  <c r="AH1749" i="1" s="1"/>
  <c r="AD1750" i="1"/>
  <c r="AH1750" i="1" s="1"/>
  <c r="AD1751" i="1"/>
  <c r="AH1751" i="1" s="1"/>
  <c r="AD1752" i="1"/>
  <c r="AH1752" i="1" s="1"/>
  <c r="AD1753" i="1"/>
  <c r="AH1753" i="1" s="1"/>
  <c r="AD1754" i="1"/>
  <c r="AH1754" i="1" s="1"/>
  <c r="AD1755" i="1"/>
  <c r="AH1755" i="1" s="1"/>
  <c r="AD1756" i="1"/>
  <c r="AH1756" i="1" s="1"/>
  <c r="AD1757" i="1"/>
  <c r="AH1757" i="1" s="1"/>
  <c r="AD1758" i="1"/>
  <c r="AH1758" i="1" s="1"/>
  <c r="AD1759" i="1"/>
  <c r="AH1759" i="1" s="1"/>
  <c r="AD1760" i="1"/>
  <c r="AH1760" i="1" s="1"/>
  <c r="AD1761" i="1"/>
  <c r="AH1761" i="1" s="1"/>
  <c r="AD1762" i="1"/>
  <c r="AH1762" i="1" s="1"/>
  <c r="AD1763" i="1"/>
  <c r="AH1763" i="1" s="1"/>
  <c r="AD1764" i="1"/>
  <c r="AH1764" i="1" s="1"/>
  <c r="AD1765" i="1"/>
  <c r="AH1765" i="1" s="1"/>
  <c r="AD1766" i="1"/>
  <c r="AH1766" i="1" s="1"/>
  <c r="AD1767" i="1"/>
  <c r="AH1767" i="1" s="1"/>
  <c r="AD1768" i="1"/>
  <c r="AH1768" i="1" s="1"/>
  <c r="AD1769" i="1"/>
  <c r="AH1769" i="1" s="1"/>
  <c r="AD1770" i="1"/>
  <c r="AH1770" i="1" s="1"/>
  <c r="AD1771" i="1"/>
  <c r="AH1771" i="1" s="1"/>
  <c r="AD1772" i="1"/>
  <c r="AH1772" i="1" s="1"/>
  <c r="AD1773" i="1"/>
  <c r="AH1773" i="1" s="1"/>
  <c r="AD1774" i="1"/>
  <c r="AH1774" i="1" s="1"/>
  <c r="AD1775" i="1"/>
  <c r="AH1775" i="1" s="1"/>
  <c r="AD1776" i="1"/>
  <c r="AH1776" i="1" s="1"/>
  <c r="AD1777" i="1"/>
  <c r="AH1777" i="1" s="1"/>
  <c r="AD1778" i="1"/>
  <c r="AH1778" i="1" s="1"/>
  <c r="AD1779" i="1"/>
  <c r="AH1779" i="1" s="1"/>
  <c r="AD1780" i="1"/>
  <c r="AH1780" i="1" s="1"/>
  <c r="AD1781" i="1"/>
  <c r="AH1781" i="1" s="1"/>
  <c r="AD1782" i="1"/>
  <c r="AH1782" i="1" s="1"/>
  <c r="AD1783" i="1"/>
  <c r="AH1783" i="1" s="1"/>
  <c r="AD1784" i="1"/>
  <c r="AH1784" i="1" s="1"/>
  <c r="AD1785" i="1"/>
  <c r="AH1785" i="1" s="1"/>
  <c r="AD1786" i="1"/>
  <c r="AH1786" i="1" s="1"/>
  <c r="AD1787" i="1"/>
  <c r="AH1787" i="1" s="1"/>
  <c r="AD1788" i="1"/>
  <c r="AH1788" i="1" s="1"/>
  <c r="AD1789" i="1"/>
  <c r="AH1789" i="1" s="1"/>
  <c r="AD1790" i="1"/>
  <c r="AH1790" i="1" s="1"/>
  <c r="AD1791" i="1"/>
  <c r="AH1791" i="1" s="1"/>
  <c r="AD1792" i="1"/>
  <c r="AH1792" i="1" s="1"/>
  <c r="AD1793" i="1"/>
  <c r="AH1793" i="1" s="1"/>
  <c r="AD1794" i="1"/>
  <c r="AH1794" i="1" s="1"/>
  <c r="AD1795" i="1"/>
  <c r="AH1795" i="1" s="1"/>
  <c r="AD1796" i="1"/>
  <c r="AH1796" i="1" s="1"/>
  <c r="AD1797" i="1"/>
  <c r="AH1797" i="1" s="1"/>
  <c r="AD1798" i="1"/>
  <c r="AH1798" i="1" s="1"/>
  <c r="AD1799" i="1"/>
  <c r="AH1799" i="1" s="1"/>
  <c r="AD1800" i="1"/>
  <c r="AH1800" i="1" s="1"/>
  <c r="AD1801" i="1"/>
  <c r="AH1801" i="1" s="1"/>
  <c r="AD1802" i="1"/>
  <c r="AH1802" i="1" s="1"/>
  <c r="AD1803" i="1"/>
  <c r="AH1803" i="1" s="1"/>
  <c r="AD1804" i="1"/>
  <c r="AH1804" i="1" s="1"/>
  <c r="AD1805" i="1"/>
  <c r="AH1805" i="1" s="1"/>
  <c r="AD1806" i="1"/>
  <c r="AH1806" i="1" s="1"/>
  <c r="AD1807" i="1"/>
  <c r="AH1807" i="1" s="1"/>
  <c r="AD1808" i="1"/>
  <c r="AH1808" i="1" s="1"/>
  <c r="AD1809" i="1"/>
  <c r="AH1809" i="1" s="1"/>
  <c r="AD1810" i="1"/>
  <c r="AH1810" i="1" s="1"/>
  <c r="AD1811" i="1"/>
  <c r="AH1811" i="1" s="1"/>
  <c r="AD1812" i="1"/>
  <c r="AH1812" i="1" s="1"/>
  <c r="AD1813" i="1"/>
  <c r="AH1813" i="1" s="1"/>
  <c r="AD1814" i="1"/>
  <c r="AH1814" i="1" s="1"/>
  <c r="AD1815" i="1"/>
  <c r="AH1815" i="1" s="1"/>
  <c r="AD1816" i="1"/>
  <c r="AH1816" i="1" s="1"/>
  <c r="AD1817" i="1"/>
  <c r="AH1817" i="1" s="1"/>
  <c r="AD1818" i="1"/>
  <c r="AH1818" i="1" s="1"/>
  <c r="AD1819" i="1"/>
  <c r="AH1819" i="1" s="1"/>
  <c r="AD1820" i="1"/>
  <c r="AH1820" i="1" s="1"/>
  <c r="AD1821" i="1"/>
  <c r="AH1821" i="1" s="1"/>
  <c r="AD1822" i="1"/>
  <c r="AH1822" i="1" s="1"/>
  <c r="AD1823" i="1"/>
  <c r="AH1823" i="1" s="1"/>
  <c r="AD1824" i="1"/>
  <c r="AH1824" i="1" s="1"/>
  <c r="AD1825" i="1"/>
  <c r="AH1825" i="1" s="1"/>
  <c r="AD1826" i="1"/>
  <c r="AH1826" i="1" s="1"/>
  <c r="AD1827" i="1"/>
  <c r="AH1827" i="1" s="1"/>
  <c r="AD1828" i="1"/>
  <c r="AH1828" i="1" s="1"/>
  <c r="AD1829" i="1"/>
  <c r="AH1829" i="1" s="1"/>
  <c r="AD1830" i="1"/>
  <c r="AH1830" i="1" s="1"/>
  <c r="AD1831" i="1"/>
  <c r="AH1831" i="1" s="1"/>
  <c r="AD1832" i="1"/>
  <c r="AH1832" i="1" s="1"/>
  <c r="AD1833" i="1"/>
  <c r="AH1833" i="1" s="1"/>
  <c r="AD1834" i="1"/>
  <c r="AH1834" i="1" s="1"/>
  <c r="AD1835" i="1"/>
  <c r="AH1835" i="1" s="1"/>
  <c r="AD1836" i="1"/>
  <c r="AH1836" i="1" s="1"/>
  <c r="AD1837" i="1"/>
  <c r="AH1837" i="1" s="1"/>
  <c r="AD1838" i="1"/>
  <c r="AH1838" i="1" s="1"/>
  <c r="AD1839" i="1"/>
  <c r="AH1839" i="1" s="1"/>
  <c r="AD1840" i="1"/>
  <c r="AH1840" i="1" s="1"/>
  <c r="AD1841" i="1"/>
  <c r="AH1841" i="1" s="1"/>
  <c r="AD1842" i="1"/>
  <c r="AH1842" i="1" s="1"/>
  <c r="AD1843" i="1"/>
  <c r="AH1843" i="1" s="1"/>
  <c r="AD1844" i="1"/>
  <c r="AH1844" i="1" s="1"/>
  <c r="AD1845" i="1"/>
  <c r="AH1845" i="1" s="1"/>
  <c r="AD1846" i="1"/>
  <c r="AH1846" i="1" s="1"/>
  <c r="AD1847" i="1"/>
  <c r="AH1847" i="1" s="1"/>
  <c r="AD1848" i="1"/>
  <c r="AH1848" i="1" s="1"/>
  <c r="AD1849" i="1"/>
  <c r="AH1849" i="1" s="1"/>
  <c r="AD1850" i="1"/>
  <c r="AH1850" i="1" s="1"/>
  <c r="AD1851" i="1"/>
  <c r="AH1851" i="1" s="1"/>
  <c r="AD1852" i="1"/>
  <c r="AH1852" i="1" s="1"/>
  <c r="AD1853" i="1"/>
  <c r="AH1853" i="1" s="1"/>
  <c r="AD1854" i="1"/>
  <c r="AH1854" i="1" s="1"/>
  <c r="AD1855" i="1"/>
  <c r="AH1855" i="1" s="1"/>
  <c r="AD1856" i="1"/>
  <c r="AH1856" i="1" s="1"/>
  <c r="AD1857" i="1"/>
  <c r="AH1857" i="1" s="1"/>
  <c r="AD1858" i="1"/>
  <c r="AH1858" i="1" s="1"/>
  <c r="AD1859" i="1"/>
  <c r="AH1859" i="1" s="1"/>
  <c r="AD1860" i="1"/>
  <c r="AH1860" i="1" s="1"/>
  <c r="AD1861" i="1"/>
  <c r="AH1861" i="1" s="1"/>
  <c r="AD1862" i="1"/>
  <c r="AH1862" i="1" s="1"/>
  <c r="AD1863" i="1"/>
  <c r="AH1863" i="1" s="1"/>
  <c r="AD1864" i="1"/>
  <c r="AH1864" i="1" s="1"/>
  <c r="AD1865" i="1"/>
  <c r="AH1865" i="1" s="1"/>
  <c r="AD1866" i="1"/>
  <c r="AH1866" i="1" s="1"/>
  <c r="AD1867" i="1"/>
  <c r="AH1867" i="1" s="1"/>
  <c r="AD1868" i="1"/>
  <c r="AH1868" i="1" s="1"/>
  <c r="AD1869" i="1"/>
  <c r="AH1869" i="1" s="1"/>
  <c r="AD1870" i="1"/>
  <c r="AH1870" i="1" s="1"/>
  <c r="AD1871" i="1"/>
  <c r="AH1871" i="1" s="1"/>
  <c r="AD1872" i="1"/>
  <c r="AH1872" i="1" s="1"/>
  <c r="AD1873" i="1"/>
  <c r="AH1873" i="1" s="1"/>
  <c r="AD1874" i="1"/>
  <c r="AH1874" i="1" s="1"/>
  <c r="AD1875" i="1"/>
  <c r="AH1875" i="1" s="1"/>
  <c r="AD1876" i="1"/>
  <c r="AH1876" i="1" s="1"/>
  <c r="AD1877" i="1"/>
  <c r="AH1877" i="1" s="1"/>
  <c r="AD1878" i="1"/>
  <c r="AH1878" i="1" s="1"/>
  <c r="AD1879" i="1"/>
  <c r="AH1879" i="1" s="1"/>
  <c r="AD1880" i="1"/>
  <c r="AH1880" i="1" s="1"/>
  <c r="AD1881" i="1"/>
  <c r="AH1881" i="1" s="1"/>
  <c r="AD1882" i="1"/>
  <c r="AH1882" i="1" s="1"/>
  <c r="AD1883" i="1"/>
  <c r="AH1883" i="1" s="1"/>
  <c r="AD1884" i="1"/>
  <c r="AH1884" i="1" s="1"/>
  <c r="AD1885" i="1"/>
  <c r="AH1885" i="1" s="1"/>
  <c r="AD1886" i="1"/>
  <c r="AH1886" i="1" s="1"/>
  <c r="AD1887" i="1"/>
  <c r="AH1887" i="1" s="1"/>
  <c r="AD1888" i="1"/>
  <c r="AH1888" i="1" s="1"/>
  <c r="AD1889" i="1"/>
  <c r="AH1889" i="1" s="1"/>
  <c r="AD1890" i="1"/>
  <c r="AH1890" i="1" s="1"/>
  <c r="AD1891" i="1"/>
  <c r="AH1891" i="1" s="1"/>
  <c r="AD1892" i="1"/>
  <c r="AH1892" i="1" s="1"/>
  <c r="AD1893" i="1"/>
  <c r="AH1893" i="1" s="1"/>
  <c r="AD1894" i="1"/>
  <c r="AH1894" i="1" s="1"/>
  <c r="AD1895" i="1"/>
  <c r="AH1895" i="1" s="1"/>
  <c r="AD1896" i="1"/>
  <c r="AH1896" i="1" s="1"/>
  <c r="AD1897" i="1"/>
  <c r="AH1897" i="1" s="1"/>
  <c r="AD1898" i="1"/>
  <c r="AH1898" i="1" s="1"/>
  <c r="AD1899" i="1"/>
  <c r="AH1899" i="1" s="1"/>
  <c r="AD1900" i="1"/>
  <c r="AH1900" i="1" s="1"/>
  <c r="AD1901" i="1"/>
  <c r="AH1901" i="1" s="1"/>
  <c r="AD1902" i="1"/>
  <c r="AH1902" i="1" s="1"/>
  <c r="AD1903" i="1"/>
  <c r="AH1903" i="1" s="1"/>
  <c r="AD1904" i="1"/>
  <c r="AH1904" i="1" s="1"/>
  <c r="AD1905" i="1"/>
  <c r="AH1905" i="1" s="1"/>
  <c r="AD1906" i="1"/>
  <c r="AH1906" i="1" s="1"/>
  <c r="AD1907" i="1"/>
  <c r="AH1907" i="1" s="1"/>
  <c r="AD1908" i="1"/>
  <c r="AH1908" i="1" s="1"/>
  <c r="AD1909" i="1"/>
  <c r="AH1909" i="1" s="1"/>
  <c r="AD1910" i="1"/>
  <c r="AH1910" i="1" s="1"/>
  <c r="AD1911" i="1"/>
  <c r="AH1911" i="1" s="1"/>
  <c r="AD1912" i="1"/>
  <c r="AH1912" i="1" s="1"/>
  <c r="AD1913" i="1"/>
  <c r="AH1913" i="1" s="1"/>
  <c r="AD1914" i="1"/>
  <c r="AH1914" i="1" s="1"/>
  <c r="AD1915" i="1"/>
  <c r="AH1915" i="1" s="1"/>
  <c r="AD1916" i="1"/>
  <c r="AH1916" i="1" s="1"/>
  <c r="AD1917" i="1"/>
  <c r="AH1917" i="1" s="1"/>
  <c r="AD1918" i="1"/>
  <c r="AH1918" i="1" s="1"/>
  <c r="AD1919" i="1"/>
  <c r="AH1919" i="1" s="1"/>
  <c r="AD1920" i="1"/>
  <c r="AH1920" i="1" s="1"/>
  <c r="AD1921" i="1"/>
  <c r="AH1921" i="1" s="1"/>
  <c r="AD1922" i="1"/>
  <c r="AH1922" i="1" s="1"/>
  <c r="AD1923" i="1"/>
  <c r="AH1923" i="1" s="1"/>
  <c r="AD1924" i="1"/>
  <c r="AH1924" i="1" s="1"/>
  <c r="AD1925" i="1"/>
  <c r="AH1925" i="1" s="1"/>
  <c r="AD1926" i="1"/>
  <c r="AH1926" i="1" s="1"/>
  <c r="AD1927" i="1"/>
  <c r="AH1927" i="1" s="1"/>
  <c r="AD1928" i="1"/>
  <c r="AH1928" i="1" s="1"/>
  <c r="AD1929" i="1"/>
  <c r="AH1929" i="1" s="1"/>
  <c r="AD1930" i="1"/>
  <c r="AH1930" i="1" s="1"/>
  <c r="AD1931" i="1"/>
  <c r="AH1931" i="1" s="1"/>
  <c r="AD1932" i="1"/>
  <c r="AH1932" i="1" s="1"/>
  <c r="AD1933" i="1"/>
  <c r="AH1933" i="1" s="1"/>
  <c r="AD1934" i="1"/>
  <c r="AH1934" i="1" s="1"/>
  <c r="AD1935" i="1"/>
  <c r="AH1935" i="1" s="1"/>
  <c r="AD1936" i="1"/>
  <c r="AH1936" i="1" s="1"/>
  <c r="AD1937" i="1"/>
  <c r="AH1937" i="1" s="1"/>
  <c r="AD1938" i="1"/>
  <c r="AH1938" i="1" s="1"/>
  <c r="AD1939" i="1"/>
  <c r="AH1939" i="1" s="1"/>
  <c r="AD1940" i="1"/>
  <c r="AH1940" i="1" s="1"/>
  <c r="AD1941" i="1"/>
  <c r="AH1941" i="1" s="1"/>
  <c r="AD1942" i="1"/>
  <c r="AH1942" i="1" s="1"/>
  <c r="AD1943" i="1"/>
  <c r="AH1943" i="1" s="1"/>
  <c r="AD1944" i="1"/>
  <c r="AH1944" i="1" s="1"/>
  <c r="AD1945" i="1"/>
  <c r="AH1945" i="1" s="1"/>
  <c r="AD1946" i="1"/>
  <c r="AH1946" i="1" s="1"/>
  <c r="AD1947" i="1"/>
  <c r="AH1947" i="1" s="1"/>
  <c r="AD1948" i="1"/>
  <c r="AH1948" i="1" s="1"/>
  <c r="AD1949" i="1"/>
  <c r="AH1949" i="1" s="1"/>
  <c r="AD1950" i="1"/>
  <c r="AH1950" i="1" s="1"/>
  <c r="AD1951" i="1"/>
  <c r="AH1951" i="1" s="1"/>
  <c r="AD1952" i="1"/>
  <c r="AH1952" i="1" s="1"/>
  <c r="AD1953" i="1"/>
  <c r="AH1953" i="1" s="1"/>
  <c r="AD1954" i="1"/>
  <c r="AH1954" i="1" s="1"/>
  <c r="AD1955" i="1"/>
  <c r="AH1955" i="1" s="1"/>
  <c r="AD1956" i="1"/>
  <c r="AH1956" i="1" s="1"/>
  <c r="AD1957" i="1"/>
  <c r="AH1957" i="1" s="1"/>
  <c r="AD1958" i="1"/>
  <c r="AH1958" i="1" s="1"/>
  <c r="AD1959" i="1"/>
  <c r="AH1959" i="1" s="1"/>
  <c r="AD1960" i="1"/>
  <c r="AH1960" i="1" s="1"/>
  <c r="AD1961" i="1"/>
  <c r="AH1961" i="1" s="1"/>
  <c r="AD1962" i="1"/>
  <c r="AH1962" i="1" s="1"/>
  <c r="AD1963" i="1"/>
  <c r="AH1963" i="1" s="1"/>
  <c r="AD1964" i="1"/>
  <c r="AH1964" i="1" s="1"/>
  <c r="AD1965" i="1"/>
  <c r="AH1965" i="1" s="1"/>
  <c r="AD1966" i="1"/>
  <c r="AH1966" i="1" s="1"/>
  <c r="AD1967" i="1"/>
  <c r="AH1967" i="1" s="1"/>
  <c r="AD1968" i="1"/>
  <c r="AH1968" i="1" s="1"/>
  <c r="AD1969" i="1"/>
  <c r="AH1969" i="1" s="1"/>
  <c r="AD1970" i="1"/>
  <c r="AH1970" i="1" s="1"/>
  <c r="AD1971" i="1"/>
  <c r="AH1971" i="1" s="1"/>
  <c r="AD1972" i="1"/>
  <c r="AH1972" i="1" s="1"/>
  <c r="AD1973" i="1"/>
  <c r="AH1973" i="1" s="1"/>
  <c r="AD1974" i="1"/>
  <c r="AH1974" i="1" s="1"/>
  <c r="AD1975" i="1"/>
  <c r="AH1975" i="1" s="1"/>
  <c r="AD1976" i="1"/>
  <c r="AH1976" i="1" s="1"/>
  <c r="AD1977" i="1"/>
  <c r="AH1977" i="1" s="1"/>
  <c r="AD1978" i="1"/>
  <c r="AH1978" i="1" s="1"/>
  <c r="AD1979" i="1"/>
  <c r="AH1979" i="1" s="1"/>
  <c r="AD1980" i="1"/>
  <c r="AH1980" i="1" s="1"/>
  <c r="AD1981" i="1"/>
  <c r="AH1981" i="1" s="1"/>
  <c r="AD1982" i="1"/>
  <c r="AH1982" i="1" s="1"/>
  <c r="AD1983" i="1"/>
  <c r="AH1983" i="1" s="1"/>
  <c r="AD1984" i="1"/>
  <c r="AH1984" i="1" s="1"/>
  <c r="AD1985" i="1"/>
  <c r="AH1985" i="1" s="1"/>
  <c r="AD1986" i="1"/>
  <c r="AH1986" i="1" s="1"/>
  <c r="AD1987" i="1"/>
  <c r="AH1987" i="1" s="1"/>
  <c r="AD1988" i="1"/>
  <c r="AH1988" i="1" s="1"/>
  <c r="AD1989" i="1"/>
  <c r="AH1989" i="1" s="1"/>
  <c r="AD1990" i="1"/>
  <c r="AH1990" i="1" s="1"/>
  <c r="AD1991" i="1"/>
  <c r="AH1991" i="1" s="1"/>
  <c r="AD1992" i="1"/>
  <c r="AH1992" i="1" s="1"/>
  <c r="AD1993" i="1"/>
  <c r="AH1993" i="1" s="1"/>
  <c r="AD1994" i="1"/>
  <c r="AH1994" i="1" s="1"/>
  <c r="AD1995" i="1"/>
  <c r="AH1995" i="1" s="1"/>
  <c r="AD1996" i="1"/>
  <c r="AH1996" i="1" s="1"/>
  <c r="AD1997" i="1"/>
  <c r="AH1997" i="1" s="1"/>
  <c r="AD1998" i="1"/>
  <c r="AH1998" i="1" s="1"/>
  <c r="AD1999" i="1"/>
  <c r="AH1999" i="1" s="1"/>
  <c r="AD2000" i="1"/>
  <c r="AH2000" i="1" s="1"/>
  <c r="AD2001" i="1"/>
  <c r="AH2001" i="1" s="1"/>
  <c r="AD2002" i="1"/>
  <c r="AH2002" i="1" s="1"/>
  <c r="AD2003" i="1"/>
  <c r="AH2003" i="1" s="1"/>
  <c r="AD2004" i="1"/>
  <c r="AH2004" i="1" s="1"/>
  <c r="AD2005" i="1"/>
  <c r="AH2005" i="1" s="1"/>
  <c r="AD2006" i="1"/>
  <c r="AH2006" i="1" s="1"/>
  <c r="AD2007" i="1"/>
  <c r="AH2007" i="1" s="1"/>
  <c r="AD2008" i="1"/>
  <c r="AH2008" i="1" s="1"/>
  <c r="AD2009" i="1"/>
  <c r="AH2009" i="1" s="1"/>
  <c r="AD2010" i="1"/>
  <c r="AH2010" i="1" s="1"/>
  <c r="AD2011" i="1"/>
  <c r="AH2011" i="1" s="1"/>
  <c r="AD2012" i="1"/>
  <c r="AH2012" i="1" s="1"/>
  <c r="AD2013" i="1"/>
  <c r="AH2013" i="1" s="1"/>
  <c r="AD2014" i="1"/>
  <c r="AH2014" i="1" s="1"/>
  <c r="AD2015" i="1"/>
  <c r="AH2015" i="1" s="1"/>
  <c r="AD2016" i="1"/>
  <c r="AH2016" i="1" s="1"/>
  <c r="AD2017" i="1"/>
  <c r="AH2017" i="1" s="1"/>
  <c r="AD2018" i="1"/>
  <c r="AH2018" i="1" s="1"/>
  <c r="AD2019" i="1"/>
  <c r="AH2019" i="1" s="1"/>
  <c r="AD2020" i="1"/>
  <c r="AH2020" i="1" s="1"/>
  <c r="AD2021" i="1"/>
  <c r="AH2021" i="1" s="1"/>
  <c r="AD2022" i="1"/>
  <c r="AH2022" i="1" s="1"/>
  <c r="AD2023" i="1"/>
  <c r="AH2023" i="1" s="1"/>
  <c r="AD2024" i="1"/>
  <c r="AH2024" i="1" s="1"/>
  <c r="AD2025" i="1"/>
  <c r="AH2025" i="1" s="1"/>
  <c r="AD2026" i="1"/>
  <c r="AH2026" i="1" s="1"/>
  <c r="AD2027" i="1"/>
  <c r="AH2027" i="1" s="1"/>
  <c r="AD2028" i="1"/>
  <c r="AH2028" i="1" s="1"/>
  <c r="AD2029" i="1"/>
  <c r="AH2029" i="1" s="1"/>
  <c r="AD2030" i="1"/>
  <c r="AH2030" i="1" s="1"/>
  <c r="AD2031" i="1"/>
  <c r="AH2031" i="1" s="1"/>
  <c r="AD2032" i="1"/>
  <c r="AH2032" i="1" s="1"/>
  <c r="AD2033" i="1"/>
  <c r="AH2033" i="1" s="1"/>
  <c r="AD2034" i="1"/>
  <c r="AH2034" i="1" s="1"/>
  <c r="AD2035" i="1"/>
  <c r="AH2035" i="1" s="1"/>
  <c r="AD2036" i="1"/>
  <c r="AH2036" i="1" s="1"/>
  <c r="AD2037" i="1"/>
  <c r="AH2037" i="1" s="1"/>
  <c r="AD2038" i="1"/>
  <c r="AH2038" i="1" s="1"/>
  <c r="AD2039" i="1"/>
  <c r="AH2039" i="1" s="1"/>
  <c r="AD2040" i="1"/>
  <c r="AH2040" i="1" s="1"/>
  <c r="AD2041" i="1"/>
  <c r="AH2041" i="1" s="1"/>
  <c r="AD2042" i="1"/>
  <c r="AH2042" i="1" s="1"/>
  <c r="AD2043" i="1"/>
  <c r="AH2043" i="1" s="1"/>
  <c r="AD2044" i="1"/>
  <c r="AH2044" i="1" s="1"/>
  <c r="AD2045" i="1"/>
  <c r="AH2045" i="1" s="1"/>
  <c r="AD2046" i="1"/>
  <c r="AH2046" i="1" s="1"/>
  <c r="AD2047" i="1"/>
  <c r="AH2047" i="1" s="1"/>
  <c r="AD2048" i="1"/>
  <c r="AH2048" i="1" s="1"/>
  <c r="AD2049" i="1"/>
  <c r="AH2049" i="1" s="1"/>
  <c r="AD2050" i="1"/>
  <c r="AH2050" i="1" s="1"/>
  <c r="AD2051" i="1"/>
  <c r="AH2051" i="1" s="1"/>
  <c r="AD2052" i="1"/>
  <c r="AH2052" i="1" s="1"/>
  <c r="AD2053" i="1"/>
  <c r="AH2053" i="1" s="1"/>
  <c r="AD2054" i="1"/>
  <c r="AH2054" i="1" s="1"/>
  <c r="AD2055" i="1"/>
  <c r="AH2055" i="1" s="1"/>
  <c r="AD2056" i="1"/>
  <c r="AH2056" i="1" s="1"/>
  <c r="AD2057" i="1"/>
  <c r="AH2057" i="1" s="1"/>
  <c r="AD2058" i="1"/>
  <c r="AH2058" i="1" s="1"/>
  <c r="AD2059" i="1"/>
  <c r="AH2059" i="1" s="1"/>
  <c r="AD2060" i="1"/>
  <c r="AH2060" i="1" s="1"/>
  <c r="AD2061" i="1"/>
  <c r="AH2061" i="1" s="1"/>
  <c r="AD2062" i="1"/>
  <c r="AH2062" i="1" s="1"/>
  <c r="AD2063" i="1"/>
  <c r="AH2063" i="1" s="1"/>
  <c r="AD2064" i="1"/>
  <c r="AH2064" i="1" s="1"/>
  <c r="AD2065" i="1"/>
  <c r="AH2065" i="1" s="1"/>
  <c r="AD2066" i="1"/>
  <c r="AH2066" i="1" s="1"/>
  <c r="AD2067" i="1"/>
  <c r="AH2067" i="1" s="1"/>
  <c r="AD2068" i="1"/>
  <c r="AH2068" i="1" s="1"/>
  <c r="AD2069" i="1"/>
  <c r="AH2069" i="1" s="1"/>
  <c r="AD2070" i="1"/>
  <c r="AH2070" i="1" s="1"/>
  <c r="AD2071" i="1"/>
  <c r="AH2071" i="1" s="1"/>
  <c r="AD2072" i="1"/>
  <c r="AH2072" i="1" s="1"/>
  <c r="AD2073" i="1"/>
  <c r="AH2073" i="1" s="1"/>
  <c r="AD2074" i="1"/>
  <c r="AH2074" i="1" s="1"/>
  <c r="AD2075" i="1"/>
  <c r="AH2075" i="1" s="1"/>
  <c r="AD2076" i="1"/>
  <c r="AH2076" i="1" s="1"/>
  <c r="AD2077" i="1"/>
  <c r="AH2077" i="1" s="1"/>
  <c r="AD2078" i="1"/>
  <c r="AH2078" i="1" s="1"/>
  <c r="AD2079" i="1"/>
  <c r="AH2079" i="1" s="1"/>
  <c r="AD2080" i="1"/>
  <c r="AH2080" i="1" s="1"/>
  <c r="AD2081" i="1"/>
  <c r="AH2081" i="1" s="1"/>
  <c r="AD2082" i="1"/>
  <c r="AH2082" i="1" s="1"/>
  <c r="AD2083" i="1"/>
  <c r="AH2083" i="1" s="1"/>
  <c r="AD2084" i="1"/>
  <c r="AH2084" i="1" s="1"/>
  <c r="AD2085" i="1"/>
  <c r="AH2085" i="1" s="1"/>
  <c r="AD2086" i="1"/>
  <c r="AH2086" i="1" s="1"/>
  <c r="AD2087" i="1"/>
  <c r="AH2087" i="1" s="1"/>
  <c r="AD2088" i="1"/>
  <c r="AH2088" i="1" s="1"/>
  <c r="AD2089" i="1"/>
  <c r="AH2089" i="1" s="1"/>
  <c r="AD2090" i="1"/>
  <c r="AH2090" i="1" s="1"/>
  <c r="AD2091" i="1"/>
  <c r="AH2091" i="1" s="1"/>
  <c r="AD2092" i="1"/>
  <c r="AH2092" i="1" s="1"/>
  <c r="AD2093" i="1"/>
  <c r="AH2093" i="1" s="1"/>
  <c r="AD2094" i="1"/>
  <c r="AH2094" i="1" s="1"/>
  <c r="AD2095" i="1"/>
  <c r="AH2095" i="1" s="1"/>
  <c r="AD2096" i="1"/>
  <c r="AH2096" i="1" s="1"/>
  <c r="AD2097" i="1"/>
  <c r="AH2097" i="1" s="1"/>
  <c r="AD2098" i="1"/>
  <c r="AH2098" i="1" s="1"/>
  <c r="AD2099" i="1"/>
  <c r="AH2099" i="1" s="1"/>
  <c r="AD2100" i="1"/>
  <c r="AH2100" i="1" s="1"/>
  <c r="AD2101" i="1"/>
  <c r="AH2101" i="1" s="1"/>
  <c r="AD2102" i="1"/>
  <c r="AH2102" i="1" s="1"/>
  <c r="AD2103" i="1"/>
  <c r="AH2103" i="1" s="1"/>
  <c r="AD2104" i="1"/>
  <c r="AH2104" i="1" s="1"/>
  <c r="AD2105" i="1"/>
  <c r="AH2105" i="1" s="1"/>
  <c r="AD2106" i="1"/>
  <c r="AH2106" i="1" s="1"/>
  <c r="AD2107" i="1"/>
  <c r="AH2107" i="1" s="1"/>
  <c r="AD2108" i="1"/>
  <c r="AH2108" i="1" s="1"/>
  <c r="AD2109" i="1"/>
  <c r="AH2109" i="1" s="1"/>
  <c r="AD2110" i="1"/>
  <c r="AH2110" i="1" s="1"/>
  <c r="AD2111" i="1"/>
  <c r="AH2111" i="1" s="1"/>
  <c r="AD2112" i="1"/>
  <c r="AH2112" i="1" s="1"/>
  <c r="AD2113" i="1"/>
  <c r="AH2113" i="1" s="1"/>
  <c r="AD2114" i="1"/>
  <c r="AH2114" i="1" s="1"/>
  <c r="AD2115" i="1"/>
  <c r="AH2115" i="1" s="1"/>
  <c r="AD2116" i="1"/>
  <c r="AH2116" i="1" s="1"/>
  <c r="AD2117" i="1"/>
  <c r="AH2117" i="1" s="1"/>
  <c r="AD2118" i="1"/>
  <c r="AH2118" i="1" s="1"/>
  <c r="AD2119" i="1"/>
  <c r="AH2119" i="1" s="1"/>
  <c r="AD2120" i="1"/>
  <c r="AH2120" i="1" s="1"/>
  <c r="AD2121" i="1"/>
  <c r="AH2121" i="1" s="1"/>
  <c r="AD2122" i="1"/>
  <c r="AH2122" i="1" s="1"/>
  <c r="AD2123" i="1"/>
  <c r="AH2123" i="1" s="1"/>
  <c r="AD2124" i="1"/>
  <c r="AH2124" i="1" s="1"/>
  <c r="AD2125" i="1"/>
  <c r="AH2125" i="1" s="1"/>
  <c r="AD2126" i="1"/>
  <c r="AH2126" i="1" s="1"/>
  <c r="AD2127" i="1"/>
  <c r="AH2127" i="1" s="1"/>
  <c r="AD2128" i="1"/>
  <c r="AH2128" i="1" s="1"/>
  <c r="AD2129" i="1"/>
  <c r="AH2129" i="1" s="1"/>
  <c r="AD2130" i="1"/>
  <c r="AH2130" i="1" s="1"/>
  <c r="AD2131" i="1"/>
  <c r="AH2131" i="1" s="1"/>
  <c r="AD2132" i="1"/>
  <c r="AH2132" i="1" s="1"/>
  <c r="AD2133" i="1"/>
  <c r="AH2133" i="1" s="1"/>
  <c r="AD2134" i="1"/>
  <c r="AH2134" i="1" s="1"/>
  <c r="AD2135" i="1"/>
  <c r="AH2135" i="1" s="1"/>
  <c r="AD2136" i="1"/>
  <c r="AH2136" i="1" s="1"/>
  <c r="AD2137" i="1"/>
  <c r="AH2137" i="1" s="1"/>
  <c r="AD2138" i="1"/>
  <c r="AH2138" i="1" s="1"/>
  <c r="AD2139" i="1"/>
  <c r="AH2139" i="1" s="1"/>
  <c r="AD2140" i="1"/>
  <c r="AH2140" i="1" s="1"/>
  <c r="AD2141" i="1"/>
  <c r="AH2141" i="1" s="1"/>
  <c r="AD2142" i="1"/>
  <c r="AH2142" i="1" s="1"/>
  <c r="AD2143" i="1"/>
  <c r="AH2143" i="1" s="1"/>
  <c r="AD2144" i="1"/>
  <c r="AH2144" i="1" s="1"/>
  <c r="AD2145" i="1"/>
  <c r="AH2145" i="1" s="1"/>
  <c r="AD2146" i="1"/>
  <c r="AH2146" i="1" s="1"/>
  <c r="AD2147" i="1"/>
  <c r="AH2147" i="1" s="1"/>
  <c r="AD2148" i="1"/>
  <c r="AH2148" i="1" s="1"/>
  <c r="AD2149" i="1"/>
  <c r="AH2149" i="1" s="1"/>
  <c r="AD2150" i="1"/>
  <c r="AH2150" i="1" s="1"/>
  <c r="AD2151" i="1"/>
  <c r="AH2151" i="1" s="1"/>
  <c r="AD2152" i="1"/>
  <c r="AH2152" i="1" s="1"/>
  <c r="AD2153" i="1"/>
  <c r="AH2153" i="1" s="1"/>
  <c r="AD2154" i="1"/>
  <c r="AH2154" i="1" s="1"/>
  <c r="AD2155" i="1"/>
  <c r="AH2155" i="1" s="1"/>
  <c r="AD2156" i="1"/>
  <c r="AH2156" i="1" s="1"/>
  <c r="AD2157" i="1"/>
  <c r="AH2157" i="1" s="1"/>
  <c r="AD2158" i="1"/>
  <c r="AH2158" i="1" s="1"/>
  <c r="AD2159" i="1"/>
  <c r="AH2159" i="1" s="1"/>
  <c r="AD2160" i="1"/>
  <c r="AH2160" i="1" s="1"/>
  <c r="AD2161" i="1"/>
  <c r="AH2161" i="1" s="1"/>
  <c r="AD2162" i="1"/>
  <c r="AH2162" i="1" s="1"/>
  <c r="AD2163" i="1"/>
  <c r="AH2163" i="1" s="1"/>
  <c r="AD2164" i="1"/>
  <c r="AH2164" i="1" s="1"/>
  <c r="AD2165" i="1"/>
  <c r="AH2165" i="1" s="1"/>
  <c r="AD2166" i="1"/>
  <c r="AH2166" i="1" s="1"/>
  <c r="AD2167" i="1"/>
  <c r="AH2167" i="1" s="1"/>
  <c r="AD2168" i="1"/>
  <c r="AH2168" i="1" s="1"/>
  <c r="AD2169" i="1"/>
  <c r="AH2169" i="1" s="1"/>
  <c r="AD2170" i="1"/>
  <c r="AH2170" i="1" s="1"/>
  <c r="AD2171" i="1"/>
  <c r="AH2171" i="1" s="1"/>
  <c r="AD2172" i="1"/>
  <c r="AH2172" i="1" s="1"/>
  <c r="AD2173" i="1"/>
  <c r="AH2173" i="1" s="1"/>
  <c r="AD2174" i="1"/>
  <c r="AH2174" i="1" s="1"/>
  <c r="AD2175" i="1"/>
  <c r="AH2175" i="1" s="1"/>
  <c r="AD2176" i="1"/>
  <c r="AH2176" i="1" s="1"/>
  <c r="AD2177" i="1"/>
  <c r="AH2177" i="1" s="1"/>
  <c r="AD2178" i="1"/>
  <c r="AH2178" i="1" s="1"/>
  <c r="AD2179" i="1"/>
  <c r="AH2179" i="1" s="1"/>
  <c r="AD2180" i="1"/>
  <c r="AH2180" i="1" s="1"/>
  <c r="AD2181" i="1"/>
  <c r="AH2181" i="1" s="1"/>
  <c r="AD2182" i="1"/>
  <c r="AH2182" i="1" s="1"/>
  <c r="AD2183" i="1"/>
  <c r="AH2183" i="1" s="1"/>
  <c r="AD2184" i="1"/>
  <c r="AH2184" i="1" s="1"/>
  <c r="AD2185" i="1"/>
  <c r="AH2185" i="1" s="1"/>
  <c r="AD2186" i="1"/>
  <c r="AH2186" i="1" s="1"/>
  <c r="AD2187" i="1"/>
  <c r="AH2187" i="1" s="1"/>
  <c r="AD2188" i="1"/>
  <c r="AH2188" i="1" s="1"/>
  <c r="AD2189" i="1"/>
  <c r="AH2189" i="1" s="1"/>
  <c r="AD2190" i="1"/>
  <c r="AH2190" i="1" s="1"/>
  <c r="AD2191" i="1"/>
  <c r="AH2191" i="1" s="1"/>
  <c r="AD2192" i="1"/>
  <c r="AH2192" i="1" s="1"/>
  <c r="AD2193" i="1"/>
  <c r="AH2193" i="1" s="1"/>
  <c r="AD2194" i="1"/>
  <c r="AH2194" i="1" s="1"/>
  <c r="AD2195" i="1"/>
  <c r="AH2195" i="1" s="1"/>
  <c r="AD2196" i="1"/>
  <c r="AH2196" i="1" s="1"/>
  <c r="AD2197" i="1"/>
  <c r="AH2197" i="1" s="1"/>
  <c r="AD2198" i="1"/>
  <c r="AH2198" i="1" s="1"/>
  <c r="AD2199" i="1"/>
  <c r="AH2199" i="1" s="1"/>
  <c r="AD2200" i="1"/>
  <c r="AH2200" i="1" s="1"/>
  <c r="AD2201" i="1"/>
  <c r="AH2201" i="1" s="1"/>
  <c r="AD2202" i="1"/>
  <c r="AH2202" i="1" s="1"/>
  <c r="AD2203" i="1"/>
  <c r="AH2203" i="1" s="1"/>
  <c r="AD2204" i="1"/>
  <c r="AH2204" i="1" s="1"/>
  <c r="AD2205" i="1"/>
  <c r="AH2205" i="1" s="1"/>
  <c r="AD2206" i="1"/>
  <c r="AH2206" i="1" s="1"/>
  <c r="AD2207" i="1"/>
  <c r="AH2207" i="1" s="1"/>
  <c r="AD2208" i="1"/>
  <c r="AH2208" i="1" s="1"/>
  <c r="AD2209" i="1"/>
  <c r="AH2209" i="1" s="1"/>
  <c r="AD2210" i="1"/>
  <c r="AH2210" i="1" s="1"/>
  <c r="AD2211" i="1"/>
  <c r="AH2211" i="1" s="1"/>
  <c r="AD2212" i="1"/>
  <c r="AH2212" i="1" s="1"/>
  <c r="AD2213" i="1"/>
  <c r="AH2213" i="1" s="1"/>
  <c r="AD2214" i="1"/>
  <c r="AH2214" i="1" s="1"/>
  <c r="AD2215" i="1"/>
  <c r="AH2215" i="1" s="1"/>
  <c r="AD2216" i="1"/>
  <c r="AH2216" i="1" s="1"/>
  <c r="AD2217" i="1"/>
  <c r="AH2217" i="1" s="1"/>
  <c r="AD2218" i="1"/>
  <c r="AH2218" i="1" s="1"/>
  <c r="AD2219" i="1"/>
  <c r="AH2219" i="1" s="1"/>
  <c r="AD2220" i="1"/>
  <c r="AH2220" i="1" s="1"/>
  <c r="AD2221" i="1"/>
  <c r="AH2221" i="1" s="1"/>
  <c r="AD2222" i="1"/>
  <c r="AH2222" i="1" s="1"/>
  <c r="AD2223" i="1"/>
  <c r="AH2223" i="1" s="1"/>
  <c r="AD2224" i="1"/>
  <c r="AH2224" i="1" s="1"/>
  <c r="AD2225" i="1"/>
  <c r="AH2225" i="1" s="1"/>
  <c r="AD2226" i="1"/>
  <c r="AH2226" i="1" s="1"/>
  <c r="AD2227" i="1"/>
  <c r="AH2227" i="1" s="1"/>
  <c r="AD2228" i="1"/>
  <c r="AH2228" i="1" s="1"/>
  <c r="AD2229" i="1"/>
  <c r="AH2229" i="1" s="1"/>
  <c r="AD2230" i="1"/>
  <c r="AH2230" i="1" s="1"/>
  <c r="AD2231" i="1"/>
  <c r="AH2231" i="1" s="1"/>
  <c r="AD2232" i="1"/>
  <c r="AH2232" i="1" s="1"/>
  <c r="AD2233" i="1"/>
  <c r="AH2233" i="1" s="1"/>
  <c r="AD2234" i="1"/>
  <c r="AH2234" i="1" s="1"/>
  <c r="AD2235" i="1"/>
  <c r="AH2235" i="1" s="1"/>
  <c r="AD2236" i="1"/>
  <c r="AH2236" i="1" s="1"/>
  <c r="AD2237" i="1"/>
  <c r="AH2237" i="1" s="1"/>
  <c r="AD2238" i="1"/>
  <c r="AH2238" i="1" s="1"/>
  <c r="AD2239" i="1"/>
  <c r="AH2239" i="1" s="1"/>
  <c r="AD2240" i="1"/>
  <c r="AH2240" i="1" s="1"/>
  <c r="AD2241" i="1"/>
  <c r="AH2241" i="1" s="1"/>
  <c r="AD2242" i="1"/>
  <c r="AH2242" i="1" s="1"/>
  <c r="AD2243" i="1"/>
  <c r="AH2243" i="1" s="1"/>
  <c r="AD2244" i="1"/>
  <c r="AH2244" i="1" s="1"/>
  <c r="AD2245" i="1"/>
  <c r="AH2245" i="1" s="1"/>
  <c r="AD2246" i="1"/>
  <c r="AH2246" i="1" s="1"/>
  <c r="AD2247" i="1"/>
  <c r="AH2247" i="1" s="1"/>
  <c r="AD2248" i="1"/>
  <c r="AH2248" i="1" s="1"/>
  <c r="AD2249" i="1"/>
  <c r="AH2249" i="1" s="1"/>
  <c r="AD2250" i="1"/>
  <c r="AH2250" i="1" s="1"/>
  <c r="AD2251" i="1"/>
  <c r="AH2251" i="1" s="1"/>
  <c r="AD2252" i="1"/>
  <c r="AH2252" i="1" s="1"/>
  <c r="AD2253" i="1"/>
  <c r="AH2253" i="1" s="1"/>
  <c r="AD2254" i="1"/>
  <c r="AH2254" i="1" s="1"/>
  <c r="AD2255" i="1"/>
  <c r="AH2255" i="1" s="1"/>
  <c r="AD2256" i="1"/>
  <c r="AH2256" i="1" s="1"/>
  <c r="AD2257" i="1"/>
  <c r="AH2257" i="1" s="1"/>
  <c r="AD2258" i="1"/>
  <c r="AH2258" i="1" s="1"/>
  <c r="AD2259" i="1"/>
  <c r="AH2259" i="1" s="1"/>
  <c r="AD2260" i="1"/>
  <c r="AH2260" i="1" s="1"/>
  <c r="AD2261" i="1"/>
  <c r="AH2261" i="1" s="1"/>
  <c r="AD2262" i="1"/>
  <c r="AH2262" i="1" s="1"/>
  <c r="AD2263" i="1"/>
  <c r="AH2263" i="1" s="1"/>
  <c r="AD2264" i="1"/>
  <c r="AH2264" i="1" s="1"/>
  <c r="AD2265" i="1"/>
  <c r="AH2265" i="1" s="1"/>
  <c r="AD2266" i="1"/>
  <c r="AH2266" i="1" s="1"/>
  <c r="AD2267" i="1"/>
  <c r="AH2267" i="1" s="1"/>
  <c r="AD2268" i="1"/>
  <c r="AH2268" i="1" s="1"/>
  <c r="AD2269" i="1"/>
  <c r="AH2269" i="1" s="1"/>
  <c r="AD2270" i="1"/>
  <c r="AH2270" i="1" s="1"/>
  <c r="AD2271" i="1"/>
  <c r="AH2271" i="1" s="1"/>
  <c r="AD2272" i="1"/>
  <c r="AH2272" i="1" s="1"/>
  <c r="AD2273" i="1"/>
  <c r="AH2273" i="1" s="1"/>
  <c r="AD2274" i="1"/>
  <c r="AH2274" i="1" s="1"/>
  <c r="AD2275" i="1"/>
  <c r="AH2275" i="1" s="1"/>
  <c r="AD2276" i="1"/>
  <c r="AH2276" i="1" s="1"/>
  <c r="AD2277" i="1"/>
  <c r="AH2277" i="1" s="1"/>
  <c r="AD2278" i="1"/>
  <c r="AH2278" i="1" s="1"/>
  <c r="AD2279" i="1"/>
  <c r="AH2279" i="1" s="1"/>
  <c r="AD2280" i="1"/>
  <c r="AH2280" i="1" s="1"/>
  <c r="AD2281" i="1"/>
  <c r="AH2281" i="1" s="1"/>
  <c r="AD2282" i="1"/>
  <c r="AH2282" i="1" s="1"/>
  <c r="AD2283" i="1"/>
  <c r="AH2283" i="1" s="1"/>
  <c r="AD2284" i="1"/>
  <c r="AH2284" i="1" s="1"/>
  <c r="AD2285" i="1"/>
  <c r="AH2285" i="1" s="1"/>
  <c r="AD2286" i="1"/>
  <c r="AH2286" i="1" s="1"/>
  <c r="AD2287" i="1"/>
  <c r="AH2287" i="1" s="1"/>
  <c r="AD2288" i="1"/>
  <c r="AH2288" i="1" s="1"/>
  <c r="AD2289" i="1"/>
  <c r="AH2289" i="1" s="1"/>
  <c r="AD2290" i="1"/>
  <c r="AH2290" i="1" s="1"/>
  <c r="AD2291" i="1"/>
  <c r="AH2291" i="1" s="1"/>
  <c r="AD2292" i="1"/>
  <c r="AH2292" i="1" s="1"/>
  <c r="AD2293" i="1"/>
  <c r="AH2293" i="1" s="1"/>
  <c r="AD2294" i="1"/>
  <c r="AH2294" i="1" s="1"/>
  <c r="AD2295" i="1"/>
  <c r="AH2295" i="1" s="1"/>
  <c r="AD2296" i="1"/>
  <c r="AH2296" i="1" s="1"/>
  <c r="AD2297" i="1"/>
  <c r="AH2297" i="1" s="1"/>
  <c r="AD2298" i="1"/>
  <c r="AH2298" i="1" s="1"/>
  <c r="AD2299" i="1"/>
  <c r="AH2299" i="1" s="1"/>
  <c r="AD2300" i="1"/>
  <c r="AH2300" i="1" s="1"/>
  <c r="AD2301" i="1"/>
  <c r="AH2301" i="1" s="1"/>
  <c r="AD2302" i="1"/>
  <c r="AH2302" i="1" s="1"/>
  <c r="AD2303" i="1"/>
  <c r="AH2303" i="1" s="1"/>
  <c r="AD2304" i="1"/>
  <c r="AH2304" i="1" s="1"/>
  <c r="AD2305" i="1"/>
  <c r="AH2305" i="1" s="1"/>
  <c r="AD2306" i="1"/>
  <c r="AH2306" i="1" s="1"/>
  <c r="AD2307" i="1"/>
  <c r="AH2307" i="1" s="1"/>
  <c r="AD2308" i="1"/>
  <c r="AH2308" i="1" s="1"/>
  <c r="AD2309" i="1"/>
  <c r="AH2309" i="1" s="1"/>
  <c r="AD2310" i="1"/>
  <c r="AH2310" i="1" s="1"/>
  <c r="AD2311" i="1"/>
  <c r="AH2311" i="1" s="1"/>
  <c r="AD2312" i="1"/>
  <c r="AH2312" i="1" s="1"/>
  <c r="AD2313" i="1"/>
  <c r="AH2313" i="1" s="1"/>
  <c r="AD2314" i="1"/>
  <c r="AH2314" i="1" s="1"/>
  <c r="AD2315" i="1"/>
  <c r="AH2315" i="1" s="1"/>
  <c r="AD2316" i="1"/>
  <c r="AH2316" i="1" s="1"/>
  <c r="AD2317" i="1"/>
  <c r="AH2317" i="1" s="1"/>
  <c r="AD2318" i="1"/>
  <c r="AH2318" i="1" s="1"/>
  <c r="AD2319" i="1"/>
  <c r="AH2319" i="1" s="1"/>
  <c r="AD2320" i="1"/>
  <c r="AH2320" i="1" s="1"/>
  <c r="AD2321" i="1"/>
  <c r="AH2321" i="1" s="1"/>
  <c r="AD2322" i="1"/>
  <c r="AH2322" i="1" s="1"/>
  <c r="AD2323" i="1"/>
  <c r="AH2323" i="1" s="1"/>
  <c r="AD2324" i="1"/>
  <c r="AH2324" i="1" s="1"/>
  <c r="AD2325" i="1"/>
  <c r="AH2325" i="1" s="1"/>
  <c r="AD2326" i="1"/>
  <c r="AH2326" i="1" s="1"/>
  <c r="AD2327" i="1"/>
  <c r="AH2327" i="1" s="1"/>
  <c r="AD2328" i="1"/>
  <c r="AH2328" i="1" s="1"/>
  <c r="AD2329" i="1"/>
  <c r="AH2329" i="1" s="1"/>
  <c r="AD2330" i="1"/>
  <c r="AH2330" i="1" s="1"/>
  <c r="AD2331" i="1"/>
  <c r="AH2331" i="1" s="1"/>
  <c r="AD2332" i="1"/>
  <c r="AH2332" i="1" s="1"/>
  <c r="AD2333" i="1"/>
  <c r="AH2333" i="1" s="1"/>
  <c r="AD2334" i="1"/>
  <c r="AH2334" i="1" s="1"/>
  <c r="AD2335" i="1"/>
  <c r="AH2335" i="1" s="1"/>
  <c r="AD2336" i="1"/>
  <c r="AH2336" i="1" s="1"/>
  <c r="AD2337" i="1"/>
  <c r="AH2337" i="1" s="1"/>
  <c r="AD2338" i="1"/>
  <c r="AH2338" i="1" s="1"/>
  <c r="AD2339" i="1"/>
  <c r="AH2339" i="1" s="1"/>
  <c r="AD2340" i="1"/>
  <c r="AH2340" i="1" s="1"/>
  <c r="AD2341" i="1"/>
  <c r="AH2341" i="1" s="1"/>
  <c r="AD2342" i="1"/>
  <c r="AH2342" i="1" s="1"/>
  <c r="AD2343" i="1"/>
  <c r="AH2343" i="1" s="1"/>
  <c r="AD2344" i="1"/>
  <c r="AH2344" i="1" s="1"/>
  <c r="AD2345" i="1"/>
  <c r="AH2345" i="1" s="1"/>
  <c r="AD2346" i="1"/>
  <c r="AH2346" i="1" s="1"/>
  <c r="AD2347" i="1"/>
  <c r="AH2347" i="1" s="1"/>
  <c r="AD2348" i="1"/>
  <c r="AH2348" i="1" s="1"/>
  <c r="AD2349" i="1"/>
  <c r="AH2349" i="1" s="1"/>
  <c r="AD2350" i="1"/>
  <c r="AH2350" i="1" s="1"/>
  <c r="AD2351" i="1"/>
  <c r="AH2351" i="1" s="1"/>
  <c r="AD2352" i="1"/>
  <c r="AH2352" i="1" s="1"/>
  <c r="AD2353" i="1"/>
  <c r="AH2353" i="1" s="1"/>
  <c r="AD2354" i="1"/>
  <c r="AH2354" i="1" s="1"/>
  <c r="AD2355" i="1"/>
  <c r="AH2355" i="1" s="1"/>
  <c r="AD2356" i="1"/>
  <c r="AH2356" i="1" s="1"/>
  <c r="AD2357" i="1"/>
  <c r="AH2357" i="1" s="1"/>
  <c r="AD2358" i="1"/>
  <c r="AH2358" i="1" s="1"/>
  <c r="AD2359" i="1"/>
  <c r="AH2359" i="1" s="1"/>
  <c r="AD2360" i="1"/>
  <c r="AH2360" i="1" s="1"/>
  <c r="AD2361" i="1"/>
  <c r="AH2361" i="1" s="1"/>
  <c r="AD2362" i="1"/>
  <c r="AH2362" i="1" s="1"/>
  <c r="AD2363" i="1"/>
  <c r="AH2363" i="1" s="1"/>
  <c r="AD2364" i="1"/>
  <c r="AH2364" i="1" s="1"/>
  <c r="AD2365" i="1"/>
  <c r="AH2365" i="1" s="1"/>
  <c r="AD2366" i="1"/>
  <c r="AH2366" i="1" s="1"/>
  <c r="AD2367" i="1"/>
  <c r="AH2367" i="1" s="1"/>
  <c r="AD2368" i="1"/>
  <c r="AH2368" i="1" s="1"/>
  <c r="AD2369" i="1"/>
  <c r="AH2369" i="1" s="1"/>
  <c r="AD2370" i="1"/>
  <c r="AH2370" i="1" s="1"/>
  <c r="AD2371" i="1"/>
  <c r="AH2371" i="1" s="1"/>
  <c r="AD2372" i="1"/>
  <c r="AH2372" i="1" s="1"/>
  <c r="AD2373" i="1"/>
  <c r="AH2373" i="1" s="1"/>
  <c r="AD2374" i="1"/>
  <c r="AH2374" i="1" s="1"/>
  <c r="AD2375" i="1"/>
  <c r="AH2375" i="1" s="1"/>
  <c r="AD2376" i="1"/>
  <c r="AH2376" i="1" s="1"/>
  <c r="AD2377" i="1"/>
  <c r="AH2377" i="1" s="1"/>
  <c r="AD2378" i="1"/>
  <c r="AH2378" i="1" s="1"/>
  <c r="AD2379" i="1"/>
  <c r="AH2379" i="1" s="1"/>
  <c r="AD2380" i="1"/>
  <c r="AH2380" i="1" s="1"/>
  <c r="AD2381" i="1"/>
  <c r="AH2381" i="1" s="1"/>
  <c r="AD2382" i="1"/>
  <c r="AH2382" i="1" s="1"/>
  <c r="AD2383" i="1"/>
  <c r="AH2383" i="1" s="1"/>
  <c r="AD2384" i="1"/>
  <c r="AH2384" i="1" s="1"/>
  <c r="AD2385" i="1"/>
  <c r="AH2385" i="1" s="1"/>
  <c r="AD2386" i="1"/>
  <c r="AH2386" i="1" s="1"/>
  <c r="AD2387" i="1"/>
  <c r="AH2387" i="1" s="1"/>
  <c r="AD2388" i="1"/>
  <c r="AH2388" i="1" s="1"/>
  <c r="AD2389" i="1"/>
  <c r="AH2389" i="1" s="1"/>
  <c r="AD2390" i="1"/>
  <c r="AH2390" i="1" s="1"/>
  <c r="AD2391" i="1"/>
  <c r="AH2391" i="1" s="1"/>
  <c r="AD2392" i="1"/>
  <c r="AH2392" i="1" s="1"/>
  <c r="AD2393" i="1"/>
  <c r="AH2393" i="1" s="1"/>
  <c r="AD2394" i="1"/>
  <c r="AH2394" i="1" s="1"/>
  <c r="AD2395" i="1"/>
  <c r="AH2395" i="1" s="1"/>
  <c r="AD2396" i="1"/>
  <c r="AH2396" i="1" s="1"/>
  <c r="AD2397" i="1"/>
  <c r="AH2397" i="1" s="1"/>
  <c r="AD2398" i="1"/>
  <c r="AH2398" i="1" s="1"/>
  <c r="AD2399" i="1"/>
  <c r="AH2399" i="1" s="1"/>
  <c r="AD2400" i="1"/>
  <c r="AH2400" i="1" s="1"/>
  <c r="AD2401" i="1"/>
  <c r="AH2401" i="1" s="1"/>
  <c r="AD2402" i="1"/>
  <c r="AH2402" i="1" s="1"/>
  <c r="AD2403" i="1"/>
  <c r="AH2403" i="1" s="1"/>
  <c r="AD2404" i="1"/>
  <c r="AH2404" i="1" s="1"/>
  <c r="AD2405" i="1"/>
  <c r="AH2405" i="1" s="1"/>
  <c r="AD2406" i="1"/>
  <c r="AH2406" i="1" s="1"/>
  <c r="AD2407" i="1"/>
  <c r="AH2407" i="1" s="1"/>
  <c r="AD2408" i="1"/>
  <c r="AH2408" i="1" s="1"/>
  <c r="AD2409" i="1"/>
  <c r="AH2409" i="1" s="1"/>
  <c r="AD2410" i="1"/>
  <c r="AH2410" i="1" s="1"/>
  <c r="AD2411" i="1"/>
  <c r="AH2411" i="1" s="1"/>
  <c r="AD2412" i="1"/>
  <c r="AH2412" i="1" s="1"/>
  <c r="AD2413" i="1"/>
  <c r="AH2413" i="1" s="1"/>
  <c r="AD2414" i="1"/>
  <c r="AH2414" i="1" s="1"/>
  <c r="AD2415" i="1"/>
  <c r="AH2415" i="1" s="1"/>
  <c r="AD2416" i="1"/>
  <c r="AH2416" i="1" s="1"/>
  <c r="AD2417" i="1"/>
  <c r="AH2417" i="1" s="1"/>
  <c r="AD2418" i="1"/>
  <c r="AH2418" i="1" s="1"/>
  <c r="AD2419" i="1"/>
  <c r="AH2419" i="1" s="1"/>
  <c r="AD2420" i="1"/>
  <c r="AH2420" i="1" s="1"/>
  <c r="AD2421" i="1"/>
  <c r="AH2421" i="1" s="1"/>
  <c r="AD2422" i="1"/>
  <c r="AH2422" i="1" s="1"/>
  <c r="AD2423" i="1"/>
  <c r="AH2423" i="1" s="1"/>
  <c r="AD2424" i="1"/>
  <c r="AH2424" i="1" s="1"/>
  <c r="AD2425" i="1"/>
  <c r="AH2425" i="1" s="1"/>
  <c r="AD2426" i="1"/>
  <c r="AH2426" i="1" s="1"/>
  <c r="AD2427" i="1"/>
  <c r="AH2427" i="1" s="1"/>
  <c r="AD2428" i="1"/>
  <c r="AH2428" i="1" s="1"/>
  <c r="AD2429" i="1"/>
  <c r="AH2429" i="1" s="1"/>
  <c r="AD2430" i="1"/>
  <c r="AH2430" i="1" s="1"/>
  <c r="AD2431" i="1"/>
  <c r="AH2431" i="1" s="1"/>
  <c r="AD2432" i="1"/>
  <c r="AH2432" i="1" s="1"/>
  <c r="AD2433" i="1"/>
  <c r="AH2433" i="1" s="1"/>
  <c r="AD2434" i="1"/>
  <c r="AH2434" i="1" s="1"/>
  <c r="AD2435" i="1"/>
  <c r="AH2435" i="1" s="1"/>
  <c r="AD2436" i="1"/>
  <c r="AH2436" i="1" s="1"/>
  <c r="AD2437" i="1"/>
  <c r="AH2437" i="1" s="1"/>
  <c r="AD2438" i="1"/>
  <c r="AH2438" i="1" s="1"/>
  <c r="AD2439" i="1"/>
  <c r="AH2439" i="1" s="1"/>
  <c r="AD2440" i="1"/>
  <c r="AH2440" i="1" s="1"/>
  <c r="AD2441" i="1"/>
  <c r="AH2441" i="1" s="1"/>
  <c r="AD2442" i="1"/>
  <c r="AH2442" i="1" s="1"/>
  <c r="AD2443" i="1"/>
  <c r="AH2443" i="1" s="1"/>
  <c r="AD2444" i="1"/>
  <c r="AH2444" i="1" s="1"/>
  <c r="AD2445" i="1"/>
  <c r="AH2445" i="1" s="1"/>
  <c r="AD2446" i="1"/>
  <c r="AH2446" i="1" s="1"/>
  <c r="AD2447" i="1"/>
  <c r="AH2447" i="1" s="1"/>
  <c r="AD2448" i="1"/>
  <c r="AH2448" i="1" s="1"/>
  <c r="AD2449" i="1"/>
  <c r="AH2449" i="1" s="1"/>
  <c r="AD2450" i="1"/>
  <c r="AH2450" i="1" s="1"/>
  <c r="AD2451" i="1"/>
  <c r="AH2451" i="1" s="1"/>
  <c r="AD2452" i="1"/>
  <c r="AH2452" i="1" s="1"/>
  <c r="AD2453" i="1"/>
  <c r="AH2453" i="1" s="1"/>
  <c r="AD2454" i="1"/>
  <c r="AH2454" i="1" s="1"/>
  <c r="AD2455" i="1"/>
  <c r="AH2455" i="1" s="1"/>
  <c r="AD2456" i="1"/>
  <c r="AH2456" i="1" s="1"/>
  <c r="AD2457" i="1"/>
  <c r="AH2457" i="1" s="1"/>
  <c r="AD2458" i="1"/>
  <c r="AH2458" i="1" s="1"/>
  <c r="AD2459" i="1"/>
  <c r="AH2459" i="1" s="1"/>
  <c r="AD2460" i="1"/>
  <c r="AH2460" i="1" s="1"/>
  <c r="AD2461" i="1"/>
  <c r="AH2461" i="1" s="1"/>
  <c r="AD2462" i="1"/>
  <c r="AH2462" i="1" s="1"/>
  <c r="AD2463" i="1"/>
  <c r="AH2463" i="1" s="1"/>
  <c r="AD2464" i="1"/>
  <c r="AH2464" i="1" s="1"/>
  <c r="AD2465" i="1"/>
  <c r="AH2465" i="1" s="1"/>
  <c r="AD2466" i="1"/>
  <c r="AH2466" i="1" s="1"/>
  <c r="AD2467" i="1"/>
  <c r="AH2467" i="1" s="1"/>
  <c r="AD2468" i="1"/>
  <c r="AH2468" i="1" s="1"/>
  <c r="AD2469" i="1"/>
  <c r="AH2469" i="1" s="1"/>
  <c r="AD2470" i="1"/>
  <c r="AH2470" i="1" s="1"/>
  <c r="AD2471" i="1"/>
  <c r="AH2471" i="1" s="1"/>
  <c r="AD2472" i="1"/>
  <c r="AH2472" i="1" s="1"/>
  <c r="AD2473" i="1"/>
  <c r="AH2473" i="1" s="1"/>
  <c r="AD2474" i="1"/>
  <c r="AH2474" i="1" s="1"/>
  <c r="AD2475" i="1"/>
  <c r="AH2475" i="1" s="1"/>
  <c r="AD2476" i="1"/>
  <c r="AH2476" i="1" s="1"/>
  <c r="AD2477" i="1"/>
  <c r="AH2477" i="1" s="1"/>
  <c r="AD2478" i="1"/>
  <c r="AH2478" i="1" s="1"/>
  <c r="AD2479" i="1"/>
  <c r="AH2479" i="1" s="1"/>
  <c r="AD2480" i="1"/>
  <c r="AH2480" i="1" s="1"/>
  <c r="AD2481" i="1"/>
  <c r="AH2481" i="1" s="1"/>
  <c r="AD2482" i="1"/>
  <c r="AH2482" i="1" s="1"/>
  <c r="AD2483" i="1"/>
  <c r="AH2483" i="1" s="1"/>
  <c r="AD2484" i="1"/>
  <c r="AH2484" i="1" s="1"/>
  <c r="AD2485" i="1"/>
  <c r="AH2485" i="1" s="1"/>
  <c r="AD2486" i="1"/>
  <c r="AH2486" i="1" s="1"/>
  <c r="AD2487" i="1"/>
  <c r="AH2487" i="1" s="1"/>
  <c r="AD2488" i="1"/>
  <c r="AH2488" i="1" s="1"/>
  <c r="AD2489" i="1"/>
  <c r="AH2489" i="1" s="1"/>
  <c r="AD2490" i="1"/>
  <c r="AH2490" i="1" s="1"/>
  <c r="AD2491" i="1"/>
  <c r="AH2491" i="1" s="1"/>
  <c r="AD2492" i="1"/>
  <c r="AH2492" i="1" s="1"/>
  <c r="AD2493" i="1"/>
  <c r="AH2493" i="1" s="1"/>
  <c r="AD2494" i="1"/>
  <c r="AH2494" i="1" s="1"/>
  <c r="AD2495" i="1"/>
  <c r="AH2495" i="1" s="1"/>
  <c r="AD2496" i="1"/>
  <c r="AH2496" i="1" s="1"/>
  <c r="AD2497" i="1"/>
  <c r="AH2497" i="1" s="1"/>
  <c r="AD2498" i="1"/>
  <c r="AH2498" i="1" s="1"/>
  <c r="AD2499" i="1"/>
  <c r="AH2499" i="1" s="1"/>
  <c r="AD2500" i="1"/>
  <c r="AH2500" i="1" s="1"/>
  <c r="AD2501" i="1"/>
  <c r="AH2501" i="1" s="1"/>
  <c r="AD2502" i="1"/>
  <c r="AH2502" i="1" s="1"/>
  <c r="AD2503" i="1"/>
  <c r="AH2503" i="1" s="1"/>
  <c r="AD2504" i="1"/>
  <c r="AH2504" i="1" s="1"/>
  <c r="AD2505" i="1"/>
  <c r="AH2505" i="1" s="1"/>
  <c r="AD2506" i="1"/>
  <c r="AH2506" i="1" s="1"/>
  <c r="AD2507" i="1"/>
  <c r="AH2507" i="1" s="1"/>
  <c r="AD2508" i="1"/>
  <c r="AH2508" i="1" s="1"/>
  <c r="AD2509" i="1"/>
  <c r="AH2509" i="1" s="1"/>
  <c r="AD2510" i="1"/>
  <c r="AH2510" i="1" s="1"/>
  <c r="AD2511" i="1"/>
  <c r="AH2511" i="1" s="1"/>
  <c r="AD2512" i="1"/>
  <c r="AH2512" i="1" s="1"/>
  <c r="AD2513" i="1"/>
  <c r="AH2513" i="1" s="1"/>
  <c r="AD2514" i="1"/>
  <c r="AH2514" i="1" s="1"/>
  <c r="AD2515" i="1"/>
  <c r="AH2515" i="1" s="1"/>
  <c r="AD2516" i="1"/>
  <c r="AH2516" i="1" s="1"/>
  <c r="AD2517" i="1"/>
  <c r="AH2517" i="1" s="1"/>
  <c r="AD2518" i="1"/>
  <c r="AH2518" i="1" s="1"/>
  <c r="AD2519" i="1"/>
  <c r="AH2519" i="1" s="1"/>
  <c r="AD2520" i="1"/>
  <c r="AH2520" i="1" s="1"/>
  <c r="AD2521" i="1"/>
  <c r="AH2521" i="1" s="1"/>
  <c r="AD2522" i="1"/>
  <c r="AH2522" i="1" s="1"/>
  <c r="AD2523" i="1"/>
  <c r="AH2523" i="1" s="1"/>
  <c r="AD2524" i="1"/>
  <c r="AH2524" i="1" s="1"/>
  <c r="AD2525" i="1"/>
  <c r="AH2525" i="1" s="1"/>
  <c r="AD2526" i="1"/>
  <c r="AH2526" i="1" s="1"/>
  <c r="AD2527" i="1"/>
  <c r="AH2527" i="1" s="1"/>
  <c r="AD2528" i="1"/>
  <c r="AH2528" i="1" s="1"/>
  <c r="AD2529" i="1"/>
  <c r="AH2529" i="1" s="1"/>
  <c r="AD2530" i="1"/>
  <c r="AH2530" i="1" s="1"/>
  <c r="AD2531" i="1"/>
  <c r="AH2531" i="1" s="1"/>
  <c r="AD2532" i="1"/>
  <c r="AH2532" i="1" s="1"/>
  <c r="AD2533" i="1"/>
  <c r="AH2533" i="1" s="1"/>
  <c r="AD2534" i="1"/>
  <c r="AH2534" i="1" s="1"/>
  <c r="AD2535" i="1"/>
  <c r="AH2535" i="1" s="1"/>
  <c r="AD2536" i="1"/>
  <c r="AH2536" i="1" s="1"/>
  <c r="AD2537" i="1"/>
  <c r="AH2537" i="1" s="1"/>
  <c r="AD2538" i="1"/>
  <c r="AH2538" i="1" s="1"/>
  <c r="AD2539" i="1"/>
  <c r="AH2539" i="1" s="1"/>
  <c r="AD2540" i="1"/>
  <c r="AH2540" i="1" s="1"/>
  <c r="AD2541" i="1"/>
  <c r="AH2541" i="1" s="1"/>
  <c r="AD2542" i="1"/>
  <c r="AH2542" i="1" s="1"/>
  <c r="AD2543" i="1"/>
  <c r="AH2543" i="1" s="1"/>
  <c r="AD2544" i="1"/>
  <c r="AH2544" i="1" s="1"/>
  <c r="AD2545" i="1"/>
  <c r="AH2545" i="1" s="1"/>
  <c r="AD2546" i="1"/>
  <c r="AH2546" i="1" s="1"/>
  <c r="AD2547" i="1"/>
  <c r="AH2547" i="1" s="1"/>
  <c r="AD2548" i="1"/>
  <c r="AH2548" i="1" s="1"/>
  <c r="AD2549" i="1"/>
  <c r="AH2549" i="1" s="1"/>
  <c r="AD2550" i="1"/>
  <c r="AH2550" i="1" s="1"/>
  <c r="AD2551" i="1"/>
  <c r="AH2551" i="1" s="1"/>
  <c r="AD2552" i="1"/>
  <c r="AH2552" i="1" s="1"/>
  <c r="AD2553" i="1"/>
  <c r="AH2553" i="1" s="1"/>
  <c r="AD2554" i="1"/>
  <c r="AH2554" i="1" s="1"/>
  <c r="AD2555" i="1"/>
  <c r="AH2555" i="1" s="1"/>
  <c r="AD2556" i="1"/>
  <c r="AH2556" i="1" s="1"/>
  <c r="AD2557" i="1"/>
  <c r="AH2557" i="1" s="1"/>
  <c r="AD2558" i="1"/>
  <c r="AH2558" i="1" s="1"/>
  <c r="AD2559" i="1"/>
  <c r="AH2559" i="1" s="1"/>
  <c r="AD2560" i="1"/>
  <c r="AH2560" i="1" s="1"/>
  <c r="AD2561" i="1"/>
  <c r="AH2561" i="1" s="1"/>
  <c r="AD2562" i="1"/>
  <c r="AH2562" i="1" s="1"/>
  <c r="AD2563" i="1"/>
  <c r="AH2563" i="1" s="1"/>
  <c r="AD2564" i="1"/>
  <c r="AH2564" i="1" s="1"/>
  <c r="AD2565" i="1"/>
  <c r="AH2565" i="1" s="1"/>
  <c r="AD2566" i="1"/>
  <c r="AH2566" i="1" s="1"/>
  <c r="AD2567" i="1"/>
  <c r="AH2567" i="1" s="1"/>
  <c r="AD2568" i="1"/>
  <c r="AH2568" i="1" s="1"/>
  <c r="AD2569" i="1"/>
  <c r="AH2569" i="1" s="1"/>
  <c r="AD2570" i="1"/>
  <c r="AH2570" i="1" s="1"/>
  <c r="AD2571" i="1"/>
  <c r="AH2571" i="1" s="1"/>
  <c r="AD2572" i="1"/>
  <c r="AH2572" i="1" s="1"/>
  <c r="AD2573" i="1"/>
  <c r="AH2573" i="1" s="1"/>
  <c r="AD2574" i="1"/>
  <c r="AH2574" i="1" s="1"/>
  <c r="AD2575" i="1"/>
  <c r="AH2575" i="1" s="1"/>
  <c r="AD2576" i="1"/>
  <c r="AH2576" i="1" s="1"/>
  <c r="AD2577" i="1"/>
  <c r="AH2577" i="1" s="1"/>
  <c r="AD2578" i="1"/>
  <c r="AH2578" i="1" s="1"/>
  <c r="AD2579" i="1"/>
  <c r="AH2579" i="1" s="1"/>
  <c r="AD2580" i="1"/>
  <c r="AH2580" i="1" s="1"/>
  <c r="AD2581" i="1"/>
  <c r="AH2581" i="1" s="1"/>
  <c r="AD2582" i="1"/>
  <c r="AH2582" i="1" s="1"/>
  <c r="AD2583" i="1"/>
  <c r="AH2583" i="1" s="1"/>
  <c r="AD2584" i="1"/>
  <c r="AH2584" i="1" s="1"/>
  <c r="AD2585" i="1"/>
  <c r="AH2585" i="1" s="1"/>
  <c r="AD2586" i="1"/>
  <c r="AH2586" i="1" s="1"/>
  <c r="AD2587" i="1"/>
  <c r="AH2587" i="1" s="1"/>
  <c r="AD2588" i="1"/>
  <c r="AH2588" i="1" s="1"/>
  <c r="AD2589" i="1"/>
  <c r="AH2589" i="1" s="1"/>
  <c r="AD2590" i="1"/>
  <c r="AH2590" i="1" s="1"/>
  <c r="AD2591" i="1"/>
  <c r="AH2591" i="1" s="1"/>
  <c r="AD2592" i="1"/>
  <c r="AH2592" i="1" s="1"/>
  <c r="AD2593" i="1"/>
  <c r="AH2593" i="1" s="1"/>
  <c r="AD2594" i="1"/>
  <c r="AH2594" i="1" s="1"/>
  <c r="AD2595" i="1"/>
  <c r="AH2595" i="1" s="1"/>
  <c r="AD2596" i="1"/>
  <c r="AH2596" i="1" s="1"/>
  <c r="AD2597" i="1"/>
  <c r="AH2597" i="1" s="1"/>
  <c r="AD2598" i="1"/>
  <c r="AH2598" i="1" s="1"/>
  <c r="AD2599" i="1"/>
  <c r="AH2599" i="1" s="1"/>
  <c r="AD2600" i="1"/>
  <c r="AH2600" i="1" s="1"/>
  <c r="AD2601" i="1"/>
  <c r="AH2601" i="1" s="1"/>
  <c r="AD2602" i="1"/>
  <c r="AH2602" i="1" s="1"/>
  <c r="AD2603" i="1"/>
  <c r="AH2603" i="1" s="1"/>
  <c r="AD2604" i="1"/>
  <c r="AH2604" i="1" s="1"/>
  <c r="AD2605" i="1"/>
  <c r="AH2605" i="1" s="1"/>
  <c r="AD2606" i="1"/>
  <c r="AH2606" i="1" s="1"/>
  <c r="AD2607" i="1"/>
  <c r="AH2607" i="1" s="1"/>
  <c r="AD2608" i="1"/>
  <c r="AH2608" i="1" s="1"/>
  <c r="AD2609" i="1"/>
  <c r="AH2609" i="1" s="1"/>
  <c r="AD2610" i="1"/>
  <c r="AH2610" i="1" s="1"/>
  <c r="AD2611" i="1"/>
  <c r="AH2611" i="1" s="1"/>
  <c r="AD2612" i="1"/>
  <c r="AH2612" i="1" s="1"/>
  <c r="AD2613" i="1"/>
  <c r="AH2613" i="1" s="1"/>
  <c r="AD2614" i="1"/>
  <c r="AH2614" i="1" s="1"/>
  <c r="AD2615" i="1"/>
  <c r="AH2615" i="1" s="1"/>
  <c r="AD2616" i="1"/>
  <c r="AH2616" i="1" s="1"/>
  <c r="AD2617" i="1"/>
  <c r="AH2617" i="1" s="1"/>
  <c r="AD2618" i="1"/>
  <c r="AH2618" i="1" s="1"/>
  <c r="AD2619" i="1"/>
  <c r="AH2619" i="1" s="1"/>
  <c r="AD2620" i="1"/>
  <c r="AH2620" i="1" s="1"/>
  <c r="AD2621" i="1"/>
  <c r="AH2621" i="1" s="1"/>
  <c r="AD2622" i="1"/>
  <c r="AH2622" i="1" s="1"/>
  <c r="AD2623" i="1"/>
  <c r="AH2623" i="1" s="1"/>
  <c r="AD2624" i="1"/>
  <c r="AH2624" i="1" s="1"/>
  <c r="AD2625" i="1"/>
  <c r="AH2625" i="1" s="1"/>
  <c r="AD2626" i="1"/>
  <c r="AH2626" i="1" s="1"/>
  <c r="AD2627" i="1"/>
  <c r="AH2627" i="1" s="1"/>
  <c r="AD2628" i="1"/>
  <c r="AH2628" i="1" s="1"/>
  <c r="AD2629" i="1"/>
  <c r="AH2629" i="1" s="1"/>
  <c r="AD2630" i="1"/>
  <c r="AH2630" i="1" s="1"/>
  <c r="AD2631" i="1"/>
  <c r="AH2631" i="1" s="1"/>
  <c r="AD2632" i="1"/>
  <c r="AH2632" i="1" s="1"/>
  <c r="AD2633" i="1"/>
  <c r="AH2633" i="1" s="1"/>
  <c r="AD2634" i="1"/>
  <c r="AH2634" i="1" s="1"/>
  <c r="AD2635" i="1"/>
  <c r="AH2635" i="1" s="1"/>
  <c r="AD2636" i="1"/>
  <c r="AH2636" i="1" s="1"/>
  <c r="AD2637" i="1"/>
  <c r="AH2637" i="1" s="1"/>
  <c r="AD2638" i="1"/>
  <c r="AH2638" i="1" s="1"/>
  <c r="AD2639" i="1"/>
  <c r="AH2639" i="1" s="1"/>
  <c r="AD2640" i="1"/>
  <c r="AH2640" i="1" s="1"/>
  <c r="AD2641" i="1"/>
  <c r="AH2641" i="1" s="1"/>
  <c r="AD2642" i="1"/>
  <c r="AH2642" i="1" s="1"/>
  <c r="AD2643" i="1"/>
  <c r="AH2643" i="1" s="1"/>
  <c r="AD2644" i="1"/>
  <c r="AH2644" i="1" s="1"/>
  <c r="AD2645" i="1"/>
  <c r="AH2645" i="1" s="1"/>
  <c r="AD2646" i="1"/>
  <c r="AH2646" i="1" s="1"/>
  <c r="AD2647" i="1"/>
  <c r="AH2647" i="1" s="1"/>
  <c r="AD2648" i="1"/>
  <c r="AH2648" i="1" s="1"/>
  <c r="AD2649" i="1"/>
  <c r="AH2649" i="1" s="1"/>
  <c r="AD2650" i="1"/>
  <c r="AH2650" i="1" s="1"/>
  <c r="AD2651" i="1"/>
  <c r="AH2651" i="1" s="1"/>
  <c r="AD2652" i="1"/>
  <c r="AH2652" i="1" s="1"/>
  <c r="AD2653" i="1"/>
  <c r="AH2653" i="1" s="1"/>
  <c r="AD2654" i="1"/>
  <c r="AH2654" i="1" s="1"/>
  <c r="AD2655" i="1"/>
  <c r="AH2655" i="1" s="1"/>
  <c r="AD2656" i="1"/>
  <c r="AH2656" i="1" s="1"/>
  <c r="AD2657" i="1"/>
  <c r="AH2657" i="1" s="1"/>
  <c r="AD2658" i="1"/>
  <c r="AH2658" i="1" s="1"/>
  <c r="AD2659" i="1"/>
  <c r="AH2659" i="1" s="1"/>
  <c r="AD2660" i="1"/>
  <c r="AH2660" i="1" s="1"/>
  <c r="AD2661" i="1"/>
  <c r="AH2661" i="1" s="1"/>
  <c r="AD2662" i="1"/>
  <c r="AH2662" i="1" s="1"/>
  <c r="AD2663" i="1"/>
  <c r="AH2663" i="1" s="1"/>
  <c r="AD2664" i="1"/>
  <c r="AH2664" i="1" s="1"/>
  <c r="AD2665" i="1"/>
  <c r="AH2665" i="1" s="1"/>
  <c r="AD2666" i="1"/>
  <c r="AH2666" i="1" s="1"/>
  <c r="AD2667" i="1"/>
  <c r="AH2667" i="1" s="1"/>
  <c r="AD2668" i="1"/>
  <c r="AH2668" i="1" s="1"/>
  <c r="AD2669" i="1"/>
  <c r="AH2669" i="1" s="1"/>
  <c r="AD2670" i="1"/>
  <c r="AH2670" i="1" s="1"/>
  <c r="AD2671" i="1"/>
  <c r="AH2671" i="1" s="1"/>
  <c r="AD2672" i="1"/>
  <c r="AH2672" i="1" s="1"/>
  <c r="AD2673" i="1"/>
  <c r="AH2673" i="1" s="1"/>
  <c r="AD2674" i="1"/>
  <c r="AH2674" i="1" s="1"/>
  <c r="AD2675" i="1"/>
  <c r="AH2675" i="1" s="1"/>
  <c r="AD2676" i="1"/>
  <c r="AH2676" i="1" s="1"/>
  <c r="AD2677" i="1"/>
  <c r="AH2677" i="1" s="1"/>
  <c r="AD2678" i="1"/>
  <c r="AH2678" i="1" s="1"/>
  <c r="AD2679" i="1"/>
  <c r="AH2679" i="1" s="1"/>
  <c r="AD2680" i="1"/>
  <c r="AH2680" i="1" s="1"/>
  <c r="AD2681" i="1"/>
  <c r="AH2681" i="1" s="1"/>
  <c r="AD2682" i="1"/>
  <c r="AH2682" i="1" s="1"/>
  <c r="AD2683" i="1"/>
  <c r="AH2683" i="1" s="1"/>
  <c r="AD2684" i="1"/>
  <c r="AH2684" i="1" s="1"/>
  <c r="AD2685" i="1"/>
  <c r="AH2685" i="1" s="1"/>
  <c r="AD2686" i="1"/>
  <c r="AH2686" i="1" s="1"/>
  <c r="AD2687" i="1"/>
  <c r="AH2687" i="1" s="1"/>
  <c r="AD2688" i="1"/>
  <c r="AH2688" i="1" s="1"/>
  <c r="AD2689" i="1"/>
  <c r="AH2689" i="1" s="1"/>
  <c r="AD2690" i="1"/>
  <c r="AH2690" i="1" s="1"/>
  <c r="AD2691" i="1"/>
  <c r="AH2691" i="1" s="1"/>
  <c r="AD2692" i="1"/>
  <c r="AH2692" i="1" s="1"/>
  <c r="AD2693" i="1"/>
  <c r="AH2693" i="1" s="1"/>
  <c r="AD2694" i="1"/>
  <c r="AH2694" i="1" s="1"/>
  <c r="AD2695" i="1"/>
  <c r="AH2695" i="1" s="1"/>
  <c r="AD2696" i="1"/>
  <c r="AH2696" i="1" s="1"/>
  <c r="AD2697" i="1"/>
  <c r="AH2697" i="1" s="1"/>
  <c r="AD2698" i="1"/>
  <c r="AH2698" i="1" s="1"/>
  <c r="AD2699" i="1"/>
  <c r="AH2699" i="1" s="1"/>
  <c r="AD2700" i="1"/>
  <c r="AH2700" i="1" s="1"/>
  <c r="AD2701" i="1"/>
  <c r="AH2701" i="1" s="1"/>
  <c r="AD2702" i="1"/>
  <c r="AH2702" i="1" s="1"/>
  <c r="AD2703" i="1"/>
  <c r="AH2703" i="1" s="1"/>
  <c r="AD2704" i="1"/>
  <c r="AH2704" i="1" s="1"/>
  <c r="AD2705" i="1"/>
  <c r="AH2705" i="1" s="1"/>
  <c r="AD2706" i="1"/>
  <c r="AH2706" i="1" s="1"/>
  <c r="AD2707" i="1"/>
  <c r="AH2707" i="1" s="1"/>
  <c r="AD2708" i="1"/>
  <c r="AH2708" i="1" s="1"/>
  <c r="AD2709" i="1"/>
  <c r="AH2709" i="1" s="1"/>
  <c r="AD2710" i="1"/>
  <c r="AH2710" i="1" s="1"/>
  <c r="AD2711" i="1"/>
  <c r="AH2711" i="1" s="1"/>
  <c r="AD2712" i="1"/>
  <c r="AH2712" i="1" s="1"/>
  <c r="AD2713" i="1"/>
  <c r="AH2713" i="1" s="1"/>
  <c r="AD2714" i="1"/>
  <c r="AH2714" i="1" s="1"/>
  <c r="AD2715" i="1"/>
  <c r="AH2715" i="1" s="1"/>
  <c r="AD2716" i="1"/>
  <c r="AH2716" i="1" s="1"/>
  <c r="AD2717" i="1"/>
  <c r="AH2717" i="1" s="1"/>
  <c r="AD2718" i="1"/>
  <c r="AH2718" i="1" s="1"/>
  <c r="AD2719" i="1"/>
  <c r="AH2719" i="1" s="1"/>
  <c r="AD2720" i="1"/>
  <c r="AH2720" i="1" s="1"/>
  <c r="AD2721" i="1"/>
  <c r="AH2721" i="1" s="1"/>
  <c r="AD2722" i="1"/>
  <c r="AH2722" i="1" s="1"/>
  <c r="AD2723" i="1"/>
  <c r="AH2723" i="1" s="1"/>
  <c r="AD2724" i="1"/>
  <c r="AH2724" i="1" s="1"/>
  <c r="AD2725" i="1"/>
  <c r="AH2725" i="1" s="1"/>
  <c r="AD2726" i="1"/>
  <c r="AH2726" i="1" s="1"/>
  <c r="AD2727" i="1"/>
  <c r="AH2727" i="1" s="1"/>
  <c r="AD2728" i="1"/>
  <c r="AH2728" i="1" s="1"/>
  <c r="AD2729" i="1"/>
  <c r="AH2729" i="1" s="1"/>
  <c r="AD2730" i="1"/>
  <c r="AH2730" i="1" s="1"/>
  <c r="AD2731" i="1"/>
  <c r="AH2731" i="1" s="1"/>
  <c r="AD2732" i="1"/>
  <c r="AH2732" i="1" s="1"/>
  <c r="AD2733" i="1"/>
  <c r="AH2733" i="1" s="1"/>
  <c r="AD2734" i="1"/>
  <c r="AH2734" i="1" s="1"/>
  <c r="AD2735" i="1"/>
  <c r="AH2735" i="1" s="1"/>
  <c r="AD2736" i="1"/>
  <c r="AH2736" i="1" s="1"/>
  <c r="AD2737" i="1"/>
  <c r="AH2737" i="1" s="1"/>
  <c r="AD2738" i="1"/>
  <c r="AH2738" i="1" s="1"/>
  <c r="AD2739" i="1"/>
  <c r="AH2739" i="1" s="1"/>
  <c r="AD2740" i="1"/>
  <c r="AH2740" i="1" s="1"/>
  <c r="AD2741" i="1"/>
  <c r="AH2741" i="1" s="1"/>
  <c r="AD2742" i="1"/>
  <c r="AH2742" i="1" s="1"/>
  <c r="AD2743" i="1"/>
  <c r="AH2743" i="1" s="1"/>
  <c r="AD2744" i="1"/>
  <c r="AH2744" i="1" s="1"/>
  <c r="AD2745" i="1"/>
  <c r="AH2745" i="1" s="1"/>
  <c r="AD2746" i="1"/>
  <c r="AH2746" i="1" s="1"/>
  <c r="AD2747" i="1"/>
  <c r="AH2747" i="1" s="1"/>
  <c r="AD2748" i="1"/>
  <c r="AH2748" i="1" s="1"/>
  <c r="AD2749" i="1"/>
  <c r="AH2749" i="1" s="1"/>
  <c r="AD2750" i="1"/>
  <c r="AH2750" i="1" s="1"/>
  <c r="AD2751" i="1"/>
  <c r="AH2751" i="1" s="1"/>
  <c r="AD2752" i="1"/>
  <c r="AH2752" i="1" s="1"/>
  <c r="AD2753" i="1"/>
  <c r="AH2753" i="1" s="1"/>
  <c r="AD2754" i="1"/>
  <c r="AH2754" i="1" s="1"/>
  <c r="AD2755" i="1"/>
  <c r="AH2755" i="1" s="1"/>
  <c r="AD2756" i="1"/>
  <c r="AH2756" i="1" s="1"/>
  <c r="AD2757" i="1"/>
  <c r="AH2757" i="1" s="1"/>
  <c r="AD2758" i="1"/>
  <c r="AH2758" i="1" s="1"/>
  <c r="AD2759" i="1"/>
  <c r="AH2759" i="1" s="1"/>
  <c r="AD2760" i="1"/>
  <c r="AH2760" i="1" s="1"/>
  <c r="AD2761" i="1"/>
  <c r="AH2761" i="1" s="1"/>
  <c r="AD2762" i="1"/>
  <c r="AH2762" i="1" s="1"/>
  <c r="AD2763" i="1"/>
  <c r="AH2763" i="1" s="1"/>
  <c r="AD2764" i="1"/>
  <c r="AH2764" i="1" s="1"/>
  <c r="AD2765" i="1"/>
  <c r="AH2765" i="1" s="1"/>
  <c r="AD2766" i="1"/>
  <c r="AH2766" i="1" s="1"/>
  <c r="AD2767" i="1"/>
  <c r="AH2767" i="1" s="1"/>
  <c r="AD2768" i="1"/>
  <c r="AH2768" i="1" s="1"/>
  <c r="AD2769" i="1"/>
  <c r="AH2769" i="1" s="1"/>
  <c r="AD2770" i="1"/>
  <c r="AH2770" i="1" s="1"/>
  <c r="AD2771" i="1"/>
  <c r="AH2771" i="1" s="1"/>
  <c r="AD2772" i="1"/>
  <c r="AH2772" i="1" s="1"/>
  <c r="AD2773" i="1"/>
  <c r="AH2773" i="1" s="1"/>
  <c r="AD2774" i="1"/>
  <c r="AH2774" i="1" s="1"/>
  <c r="AD2775" i="1"/>
  <c r="AH2775" i="1" s="1"/>
  <c r="AD2776" i="1"/>
  <c r="AH2776" i="1" s="1"/>
  <c r="AD2777" i="1"/>
  <c r="AH2777" i="1" s="1"/>
  <c r="AD2778" i="1"/>
  <c r="AH2778" i="1" s="1"/>
  <c r="AD2779" i="1"/>
  <c r="AH2779" i="1" s="1"/>
  <c r="AD2780" i="1"/>
  <c r="AH2780" i="1" s="1"/>
  <c r="AD2781" i="1"/>
  <c r="AH2781" i="1" s="1"/>
  <c r="AD2782" i="1"/>
  <c r="AH2782" i="1" s="1"/>
  <c r="AD2783" i="1"/>
  <c r="AH2783" i="1" s="1"/>
  <c r="AD2784" i="1"/>
  <c r="AH2784" i="1" s="1"/>
  <c r="AD2785" i="1"/>
  <c r="AH2785" i="1" s="1"/>
  <c r="AD2786" i="1"/>
  <c r="AH2786" i="1" s="1"/>
  <c r="AD2787" i="1"/>
  <c r="AH2787" i="1" s="1"/>
  <c r="AD2788" i="1"/>
  <c r="AH2788" i="1" s="1"/>
  <c r="AD2789" i="1"/>
  <c r="AH2789" i="1" s="1"/>
  <c r="AD2790" i="1"/>
  <c r="AH2790" i="1" s="1"/>
  <c r="AD2791" i="1"/>
  <c r="AH2791" i="1" s="1"/>
  <c r="AD2792" i="1"/>
  <c r="AH2792" i="1" s="1"/>
  <c r="AD2793" i="1"/>
  <c r="AH2793" i="1" s="1"/>
  <c r="AD2794" i="1"/>
  <c r="AH2794" i="1" s="1"/>
  <c r="AD2795" i="1"/>
  <c r="AH2795" i="1" s="1"/>
  <c r="AD2796" i="1"/>
  <c r="AH2796" i="1" s="1"/>
  <c r="AD2797" i="1"/>
  <c r="AH2797" i="1" s="1"/>
  <c r="AD2798" i="1"/>
  <c r="AH2798" i="1" s="1"/>
  <c r="AD2799" i="1"/>
  <c r="AH2799" i="1" s="1"/>
  <c r="AD2800" i="1"/>
  <c r="AH2800" i="1" s="1"/>
  <c r="AD2801" i="1"/>
  <c r="AH2801" i="1" s="1"/>
  <c r="AD2802" i="1"/>
  <c r="AH2802" i="1" s="1"/>
  <c r="AD2803" i="1"/>
  <c r="AH2803" i="1" s="1"/>
  <c r="AD2804" i="1"/>
  <c r="AH2804" i="1" s="1"/>
  <c r="AD2805" i="1"/>
  <c r="AH2805" i="1" s="1"/>
  <c r="AD2806" i="1"/>
  <c r="AH2806" i="1" s="1"/>
  <c r="AD2807" i="1"/>
  <c r="AH2807" i="1" s="1"/>
  <c r="AD2808" i="1"/>
  <c r="AH2808" i="1" s="1"/>
  <c r="AD2809" i="1"/>
  <c r="AH2809" i="1" s="1"/>
  <c r="AD2810" i="1"/>
  <c r="AH2810" i="1" s="1"/>
  <c r="AD2811" i="1"/>
  <c r="AH2811" i="1" s="1"/>
  <c r="AD2812" i="1"/>
  <c r="AH2812" i="1" s="1"/>
  <c r="AD2813" i="1"/>
  <c r="AH2813" i="1" s="1"/>
  <c r="AD2814" i="1"/>
  <c r="AH2814" i="1" s="1"/>
  <c r="AD2815" i="1"/>
  <c r="AH2815" i="1" s="1"/>
  <c r="AD2816" i="1"/>
  <c r="AH2816" i="1" s="1"/>
  <c r="AD2817" i="1"/>
  <c r="AH2817" i="1" s="1"/>
  <c r="AD2818" i="1"/>
  <c r="AH2818" i="1" s="1"/>
  <c r="AD2819" i="1"/>
  <c r="AH2819" i="1" s="1"/>
  <c r="AD2820" i="1"/>
  <c r="AH2820" i="1" s="1"/>
  <c r="AD2821" i="1"/>
  <c r="AH2821" i="1" s="1"/>
  <c r="AD2822" i="1"/>
  <c r="AH2822" i="1" s="1"/>
  <c r="AD2823" i="1"/>
  <c r="AH2823" i="1" s="1"/>
  <c r="AD2824" i="1"/>
  <c r="AH2824" i="1" s="1"/>
  <c r="AD2825" i="1"/>
  <c r="AH2825" i="1" s="1"/>
  <c r="AD2826" i="1"/>
  <c r="AH2826" i="1" s="1"/>
  <c r="AD2827" i="1"/>
  <c r="AH2827" i="1" s="1"/>
  <c r="AD2828" i="1"/>
  <c r="AH2828" i="1" s="1"/>
  <c r="AD2829" i="1"/>
  <c r="AH2829" i="1" s="1"/>
  <c r="AD2830" i="1"/>
  <c r="AH2830" i="1" s="1"/>
  <c r="AD2831" i="1"/>
  <c r="AH2831" i="1" s="1"/>
  <c r="AD2832" i="1"/>
  <c r="AH2832" i="1" s="1"/>
  <c r="AD2833" i="1"/>
  <c r="AH2833" i="1" s="1"/>
  <c r="AD2834" i="1"/>
  <c r="AH2834" i="1" s="1"/>
  <c r="AD2835" i="1"/>
  <c r="AH2835" i="1" s="1"/>
  <c r="AD2836" i="1"/>
  <c r="AH2836" i="1" s="1"/>
  <c r="AD2837" i="1"/>
  <c r="AH2837" i="1" s="1"/>
  <c r="AD2838" i="1"/>
  <c r="AH2838" i="1" s="1"/>
  <c r="AD2839" i="1"/>
  <c r="AH2839" i="1" s="1"/>
  <c r="AD2840" i="1"/>
  <c r="AH2840" i="1" s="1"/>
  <c r="AD2841" i="1"/>
  <c r="AH2841" i="1" s="1"/>
  <c r="AD2842" i="1"/>
  <c r="AH2842" i="1" s="1"/>
  <c r="AD2843" i="1"/>
  <c r="AH2843" i="1" s="1"/>
  <c r="AD2844" i="1"/>
  <c r="AH2844" i="1" s="1"/>
  <c r="AD2845" i="1"/>
  <c r="AH2845" i="1" s="1"/>
  <c r="AD2846" i="1"/>
  <c r="AH2846" i="1" s="1"/>
  <c r="AD2847" i="1"/>
  <c r="AH2847" i="1" s="1"/>
  <c r="AD2848" i="1"/>
  <c r="AH2848" i="1" s="1"/>
  <c r="AD2849" i="1"/>
  <c r="AH2849" i="1" s="1"/>
  <c r="AD2850" i="1"/>
  <c r="AH2850" i="1" s="1"/>
  <c r="AD2851" i="1"/>
  <c r="AH2851" i="1" s="1"/>
  <c r="AD2852" i="1"/>
  <c r="AH2852" i="1" s="1"/>
  <c r="AD2853" i="1"/>
  <c r="AH2853" i="1" s="1"/>
  <c r="AD2854" i="1"/>
  <c r="AH2854" i="1" s="1"/>
  <c r="AD2855" i="1"/>
  <c r="AH2855" i="1" s="1"/>
  <c r="AD2856" i="1"/>
  <c r="AH2856" i="1" s="1"/>
  <c r="AD2857" i="1"/>
  <c r="AH2857" i="1" s="1"/>
  <c r="AD2858" i="1"/>
  <c r="AH2858" i="1" s="1"/>
  <c r="AD2859" i="1"/>
  <c r="AH2859" i="1" s="1"/>
  <c r="AD2860" i="1"/>
  <c r="AH2860" i="1" s="1"/>
  <c r="AD2861" i="1"/>
  <c r="AH2861" i="1" s="1"/>
  <c r="AD2862" i="1"/>
  <c r="AH2862" i="1" s="1"/>
  <c r="AD2863" i="1"/>
  <c r="AH2863" i="1" s="1"/>
  <c r="AD2864" i="1"/>
  <c r="AH2864" i="1" s="1"/>
  <c r="AD2865" i="1"/>
  <c r="AH2865" i="1" s="1"/>
  <c r="AD2866" i="1"/>
  <c r="AH2866" i="1" s="1"/>
  <c r="AD2867" i="1"/>
  <c r="AH2867" i="1" s="1"/>
  <c r="AD2868" i="1"/>
  <c r="AH2868" i="1" s="1"/>
  <c r="AD2869" i="1"/>
  <c r="AH2869" i="1" s="1"/>
  <c r="AD2870" i="1"/>
  <c r="AH2870" i="1" s="1"/>
  <c r="AD2871" i="1"/>
  <c r="AH2871" i="1" s="1"/>
  <c r="AD2872" i="1"/>
  <c r="AH2872" i="1" s="1"/>
  <c r="AD2873" i="1"/>
  <c r="AH2873" i="1" s="1"/>
  <c r="AD2874" i="1"/>
  <c r="AH2874" i="1" s="1"/>
  <c r="AD2875" i="1"/>
  <c r="AH2875" i="1" s="1"/>
  <c r="AD2876" i="1"/>
  <c r="AH2876" i="1" s="1"/>
  <c r="AD2877" i="1"/>
  <c r="AH2877" i="1" s="1"/>
  <c r="AD2878" i="1"/>
  <c r="AH2878" i="1" s="1"/>
  <c r="AD2879" i="1"/>
  <c r="AH2879" i="1" s="1"/>
  <c r="AD2880" i="1"/>
  <c r="AH2880" i="1" s="1"/>
  <c r="AD2881" i="1"/>
  <c r="AH2881" i="1" s="1"/>
  <c r="AD2882" i="1"/>
  <c r="AH2882" i="1" s="1"/>
  <c r="AD2883" i="1"/>
  <c r="AH2883" i="1" s="1"/>
  <c r="AD2884" i="1"/>
  <c r="AH2884" i="1" s="1"/>
  <c r="AD2885" i="1"/>
  <c r="AH2885" i="1" s="1"/>
  <c r="AD2886" i="1"/>
  <c r="AH2886" i="1" s="1"/>
  <c r="AD2887" i="1"/>
  <c r="AH2887" i="1" s="1"/>
  <c r="AD2888" i="1"/>
  <c r="AH2888" i="1" s="1"/>
  <c r="AD2889" i="1"/>
  <c r="AH2889" i="1" s="1"/>
  <c r="AD2890" i="1"/>
  <c r="AH2890" i="1" s="1"/>
  <c r="AD2891" i="1"/>
  <c r="AH2891" i="1" s="1"/>
  <c r="AD2892" i="1"/>
  <c r="AH2892" i="1" s="1"/>
  <c r="AD2893" i="1"/>
  <c r="AH2893" i="1" s="1"/>
  <c r="AD2894" i="1"/>
  <c r="AH2894" i="1" s="1"/>
  <c r="AD2895" i="1"/>
  <c r="AH2895" i="1" s="1"/>
  <c r="AD2896" i="1"/>
  <c r="AH2896" i="1" s="1"/>
  <c r="AD2897" i="1"/>
  <c r="AH2897" i="1" s="1"/>
  <c r="AD2898" i="1"/>
  <c r="AH2898" i="1" s="1"/>
  <c r="AD2899" i="1"/>
  <c r="AH2899" i="1" s="1"/>
  <c r="AD2900" i="1"/>
  <c r="AH2900" i="1" s="1"/>
  <c r="AD2901" i="1"/>
  <c r="AH2901" i="1" s="1"/>
  <c r="AD2902" i="1"/>
  <c r="AH2902" i="1" s="1"/>
  <c r="AD2903" i="1"/>
  <c r="AH2903" i="1" s="1"/>
  <c r="AD2904" i="1"/>
  <c r="AH2904" i="1" s="1"/>
  <c r="AD2905" i="1"/>
  <c r="AH2905" i="1" s="1"/>
  <c r="AD2906" i="1"/>
  <c r="AH2906" i="1" s="1"/>
  <c r="AD2907" i="1"/>
  <c r="AH2907" i="1" s="1"/>
  <c r="AD2908" i="1"/>
  <c r="AH2908" i="1" s="1"/>
  <c r="AD2909" i="1"/>
  <c r="AH2909" i="1" s="1"/>
  <c r="AD2910" i="1"/>
  <c r="AH2910" i="1" s="1"/>
  <c r="AD2911" i="1"/>
  <c r="AH2911" i="1" s="1"/>
  <c r="AD2912" i="1"/>
  <c r="AH2912" i="1" s="1"/>
  <c r="AD2913" i="1"/>
  <c r="AH2913" i="1" s="1"/>
  <c r="AD2914" i="1"/>
  <c r="AH2914" i="1" s="1"/>
  <c r="AD2915" i="1"/>
  <c r="AH2915" i="1" s="1"/>
  <c r="AD2916" i="1"/>
  <c r="AH2916" i="1" s="1"/>
  <c r="AD2917" i="1"/>
  <c r="AH2917" i="1" s="1"/>
  <c r="AD2918" i="1"/>
  <c r="AH2918" i="1" s="1"/>
  <c r="AD2919" i="1"/>
  <c r="AH2919" i="1" s="1"/>
  <c r="AD2920" i="1"/>
  <c r="AH2920" i="1" s="1"/>
  <c r="AD2921" i="1"/>
  <c r="AH2921" i="1" s="1"/>
  <c r="AD2922" i="1"/>
  <c r="AH2922" i="1" s="1"/>
  <c r="AD2923" i="1"/>
  <c r="AH2923" i="1" s="1"/>
  <c r="AD2924" i="1"/>
  <c r="AH2924" i="1" s="1"/>
  <c r="AD2925" i="1"/>
  <c r="AH2925" i="1" s="1"/>
  <c r="AD2926" i="1"/>
  <c r="AH2926" i="1" s="1"/>
  <c r="AD2927" i="1"/>
  <c r="AH2927" i="1" s="1"/>
  <c r="AD2928" i="1"/>
  <c r="AH2928" i="1" s="1"/>
  <c r="AD2929" i="1"/>
  <c r="AH2929" i="1" s="1"/>
  <c r="AD2930" i="1"/>
  <c r="AH2930" i="1" s="1"/>
  <c r="AD2931" i="1"/>
  <c r="AH2931" i="1" s="1"/>
  <c r="AD2932" i="1"/>
  <c r="AH2932" i="1" s="1"/>
  <c r="AD2933" i="1"/>
  <c r="AH2933" i="1" s="1"/>
  <c r="AD2934" i="1"/>
  <c r="AH2934" i="1" s="1"/>
  <c r="AD2935" i="1"/>
  <c r="AH2935" i="1" s="1"/>
  <c r="AD2936" i="1"/>
  <c r="AH2936" i="1" s="1"/>
  <c r="AD2937" i="1"/>
  <c r="AH2937" i="1" s="1"/>
  <c r="AD2938" i="1"/>
  <c r="AH2938" i="1" s="1"/>
  <c r="AD2939" i="1"/>
  <c r="AH2939" i="1" s="1"/>
  <c r="AD2940" i="1"/>
  <c r="AH2940" i="1" s="1"/>
  <c r="AD2941" i="1"/>
  <c r="AH2941" i="1" s="1"/>
  <c r="AD2942" i="1"/>
  <c r="AH2942" i="1" s="1"/>
  <c r="AD2943" i="1"/>
  <c r="AH2943" i="1" s="1"/>
  <c r="AD2944" i="1"/>
  <c r="AH2944" i="1" s="1"/>
  <c r="AD2945" i="1"/>
  <c r="AH2945" i="1" s="1"/>
  <c r="AD2946" i="1"/>
  <c r="AH2946" i="1" s="1"/>
  <c r="AD2947" i="1"/>
  <c r="AH2947" i="1" s="1"/>
  <c r="AD2948" i="1"/>
  <c r="AH2948" i="1" s="1"/>
  <c r="AD2949" i="1"/>
  <c r="AH2949" i="1" s="1"/>
  <c r="AD2950" i="1"/>
  <c r="AH2950" i="1" s="1"/>
  <c r="AD2951" i="1"/>
  <c r="AH2951" i="1" s="1"/>
  <c r="AD2952" i="1"/>
  <c r="AH2952" i="1" s="1"/>
  <c r="AD2953" i="1"/>
  <c r="AH2953" i="1" s="1"/>
  <c r="AD2954" i="1"/>
  <c r="AH2954" i="1" s="1"/>
  <c r="AD2955" i="1"/>
  <c r="AH2955" i="1" s="1"/>
  <c r="AD2956" i="1"/>
  <c r="AH2956" i="1" s="1"/>
  <c r="AD2957" i="1"/>
  <c r="AH2957" i="1" s="1"/>
  <c r="AD2958" i="1"/>
  <c r="AH2958" i="1" s="1"/>
  <c r="AD2959" i="1"/>
  <c r="AH2959" i="1" s="1"/>
  <c r="AD2960" i="1"/>
  <c r="AH2960" i="1" s="1"/>
  <c r="AD2961" i="1"/>
  <c r="AH2961" i="1" s="1"/>
  <c r="AD2962" i="1"/>
  <c r="AH2962" i="1" s="1"/>
  <c r="AD2963" i="1"/>
  <c r="AH2963" i="1" s="1"/>
  <c r="AD2964" i="1"/>
  <c r="AH2964" i="1" s="1"/>
  <c r="AD2965" i="1"/>
  <c r="AH2965" i="1" s="1"/>
  <c r="AD2966" i="1"/>
  <c r="AH2966" i="1" s="1"/>
  <c r="AD2967" i="1"/>
  <c r="AH2967" i="1" s="1"/>
  <c r="AD2968" i="1"/>
  <c r="AH2968" i="1" s="1"/>
  <c r="AD2969" i="1"/>
  <c r="AH2969" i="1" s="1"/>
  <c r="AD2970" i="1"/>
  <c r="AH2970" i="1" s="1"/>
  <c r="AD2971" i="1"/>
  <c r="AH2971" i="1" s="1"/>
  <c r="AD2972" i="1"/>
  <c r="AH2972" i="1" s="1"/>
  <c r="AD2973" i="1"/>
  <c r="AH2973" i="1" s="1"/>
  <c r="AD2974" i="1"/>
  <c r="AH2974" i="1" s="1"/>
  <c r="AD2975" i="1"/>
  <c r="AH2975" i="1" s="1"/>
  <c r="AD2976" i="1"/>
  <c r="AH2976" i="1" s="1"/>
  <c r="AD2977" i="1"/>
  <c r="AH2977" i="1" s="1"/>
  <c r="AD2978" i="1"/>
  <c r="AH2978" i="1" s="1"/>
  <c r="AD2979" i="1"/>
  <c r="AH2979" i="1" s="1"/>
  <c r="AD2980" i="1"/>
  <c r="AH2980" i="1" s="1"/>
  <c r="AD2981" i="1"/>
  <c r="AH2981" i="1" s="1"/>
  <c r="AD2982" i="1"/>
  <c r="AH2982" i="1" s="1"/>
  <c r="AD2983" i="1"/>
  <c r="AH2983" i="1" s="1"/>
  <c r="AD2984" i="1"/>
  <c r="AH2984" i="1" s="1"/>
  <c r="AD2985" i="1"/>
  <c r="AH2985" i="1" s="1"/>
  <c r="AD2986" i="1"/>
  <c r="AH2986" i="1" s="1"/>
  <c r="AD2987" i="1"/>
  <c r="AH2987" i="1" s="1"/>
  <c r="AD2988" i="1"/>
  <c r="AH2988" i="1" s="1"/>
  <c r="AD2989" i="1"/>
  <c r="AH2989" i="1" s="1"/>
  <c r="AD2990" i="1"/>
  <c r="AH2990" i="1" s="1"/>
  <c r="AD2991" i="1"/>
  <c r="AH2991" i="1" s="1"/>
  <c r="AD2992" i="1"/>
  <c r="AH2992" i="1" s="1"/>
  <c r="AD2993" i="1"/>
  <c r="AH2993" i="1" s="1"/>
  <c r="AD2994" i="1"/>
  <c r="AH2994" i="1" s="1"/>
  <c r="AD2995" i="1"/>
  <c r="AH2995" i="1" s="1"/>
  <c r="AD2996" i="1"/>
  <c r="AH2996" i="1" s="1"/>
  <c r="AD2997" i="1"/>
  <c r="AH2997" i="1" s="1"/>
  <c r="AD2998" i="1"/>
  <c r="AH2998" i="1" s="1"/>
  <c r="AD2999" i="1"/>
  <c r="AH2999" i="1" s="1"/>
  <c r="AD3000" i="1"/>
  <c r="AH3000" i="1" s="1"/>
  <c r="AD3001" i="1"/>
  <c r="AH3001" i="1" s="1"/>
  <c r="AD3002" i="1"/>
  <c r="AH3002" i="1" s="1"/>
  <c r="AD3003" i="1"/>
  <c r="AH3003" i="1" s="1"/>
  <c r="AD3004" i="1"/>
  <c r="AH3004" i="1" s="1"/>
  <c r="AD3005" i="1"/>
  <c r="AH3005" i="1" s="1"/>
  <c r="AD3006" i="1"/>
  <c r="AH3006" i="1" s="1"/>
  <c r="AD3007" i="1"/>
  <c r="AH3007" i="1" s="1"/>
  <c r="AD3008" i="1"/>
  <c r="AH3008" i="1" s="1"/>
  <c r="AD3009" i="1"/>
  <c r="AH3009" i="1" s="1"/>
  <c r="AD3010" i="1"/>
  <c r="AH3010" i="1" s="1"/>
  <c r="AD3011" i="1"/>
  <c r="AH3011" i="1" s="1"/>
  <c r="AD3012" i="1"/>
  <c r="AH3012" i="1" s="1"/>
  <c r="AD3013" i="1"/>
  <c r="AH3013" i="1" s="1"/>
  <c r="AD3014" i="1"/>
  <c r="AH3014" i="1" s="1"/>
  <c r="AD3015" i="1"/>
  <c r="AH3015" i="1" s="1"/>
  <c r="AD3016" i="1"/>
  <c r="AH3016" i="1" s="1"/>
  <c r="AD3017" i="1"/>
  <c r="AH3017" i="1" s="1"/>
  <c r="AD3018" i="1"/>
  <c r="AH3018" i="1" s="1"/>
  <c r="AD3019" i="1"/>
  <c r="AH3019" i="1" s="1"/>
  <c r="AD3020" i="1"/>
  <c r="AH3020" i="1" s="1"/>
  <c r="AD3021" i="1"/>
  <c r="AH3021" i="1" s="1"/>
  <c r="AD3022" i="1"/>
  <c r="AH3022" i="1" s="1"/>
  <c r="AD3023" i="1"/>
  <c r="AH3023" i="1" s="1"/>
  <c r="AD3024" i="1"/>
  <c r="AH3024" i="1" s="1"/>
  <c r="AD3025" i="1"/>
  <c r="AH3025" i="1" s="1"/>
  <c r="AD3026" i="1"/>
  <c r="AH3026" i="1" s="1"/>
  <c r="AD3027" i="1"/>
  <c r="AH3027" i="1" s="1"/>
  <c r="AD3028" i="1"/>
  <c r="AH3028" i="1" s="1"/>
  <c r="AD3029" i="1"/>
  <c r="AH3029" i="1" s="1"/>
  <c r="AD3030" i="1"/>
  <c r="AH3030" i="1" s="1"/>
  <c r="AD3031" i="1"/>
  <c r="AH3031" i="1" s="1"/>
  <c r="AD3032" i="1"/>
  <c r="AH3032" i="1" s="1"/>
  <c r="AD3033" i="1"/>
  <c r="AH3033" i="1" s="1"/>
  <c r="AD3034" i="1"/>
  <c r="AH3034" i="1" s="1"/>
  <c r="AD3035" i="1"/>
  <c r="AH3035" i="1" s="1"/>
  <c r="AD3036" i="1"/>
  <c r="AH3036" i="1" s="1"/>
  <c r="AD3037" i="1"/>
  <c r="AH3037" i="1" s="1"/>
  <c r="AD3038" i="1"/>
  <c r="AH3038" i="1" s="1"/>
  <c r="AD3039" i="1"/>
  <c r="AH3039" i="1" s="1"/>
  <c r="AD3040" i="1"/>
  <c r="AH3040" i="1" s="1"/>
  <c r="AD3041" i="1"/>
  <c r="AH3041" i="1" s="1"/>
  <c r="AD3042" i="1"/>
  <c r="AH3042" i="1" s="1"/>
  <c r="AD3043" i="1"/>
  <c r="AH3043" i="1" s="1"/>
  <c r="AD3044" i="1"/>
  <c r="AH3044" i="1" s="1"/>
  <c r="AD3045" i="1"/>
  <c r="AH3045" i="1" s="1"/>
  <c r="AD3046" i="1"/>
  <c r="AH3046" i="1" s="1"/>
  <c r="AD3047" i="1"/>
  <c r="AH3047" i="1" s="1"/>
  <c r="AD3048" i="1"/>
  <c r="AH3048" i="1" s="1"/>
  <c r="AD3049" i="1"/>
  <c r="AH3049" i="1" s="1"/>
  <c r="AD3050" i="1"/>
  <c r="AH3050" i="1" s="1"/>
  <c r="AD3051" i="1"/>
  <c r="AH3051" i="1" s="1"/>
  <c r="AD3052" i="1"/>
  <c r="AH3052" i="1" s="1"/>
  <c r="AD3053" i="1"/>
  <c r="AH3053" i="1" s="1"/>
  <c r="AD3054" i="1"/>
  <c r="AH3054" i="1" s="1"/>
  <c r="AD3055" i="1"/>
  <c r="AH3055" i="1" s="1"/>
  <c r="AD3056" i="1"/>
  <c r="AH3056" i="1" s="1"/>
  <c r="AD3057" i="1"/>
  <c r="AH3057" i="1" s="1"/>
  <c r="AD3058" i="1"/>
  <c r="AH3058" i="1" s="1"/>
  <c r="AD3059" i="1"/>
  <c r="AH3059" i="1" s="1"/>
  <c r="AD3060" i="1"/>
  <c r="AH3060" i="1" s="1"/>
  <c r="AD3061" i="1"/>
  <c r="AH3061" i="1" s="1"/>
  <c r="AD3062" i="1"/>
  <c r="AH3062" i="1" s="1"/>
  <c r="AD3063" i="1"/>
  <c r="AH3063" i="1" s="1"/>
  <c r="AD3064" i="1"/>
  <c r="AH3064" i="1" s="1"/>
  <c r="AD3065" i="1"/>
  <c r="AH3065" i="1" s="1"/>
  <c r="AD3066" i="1"/>
  <c r="AH3066" i="1" s="1"/>
  <c r="AD3067" i="1"/>
  <c r="AH3067" i="1" s="1"/>
  <c r="AD3068" i="1"/>
  <c r="AH3068" i="1" s="1"/>
  <c r="AD3069" i="1"/>
  <c r="AH3069" i="1" s="1"/>
  <c r="AD3070" i="1"/>
  <c r="AH3070" i="1" s="1"/>
  <c r="AD3071" i="1"/>
  <c r="AH3071" i="1" s="1"/>
  <c r="AD3072" i="1"/>
  <c r="AH3072" i="1" s="1"/>
  <c r="AD3073" i="1"/>
  <c r="AH3073" i="1" s="1"/>
  <c r="AD3074" i="1"/>
  <c r="AH3074" i="1" s="1"/>
  <c r="AD3075" i="1"/>
  <c r="AH3075" i="1" s="1"/>
  <c r="AD3076" i="1"/>
  <c r="AH3076" i="1" s="1"/>
  <c r="AD3077" i="1"/>
  <c r="AH3077" i="1" s="1"/>
  <c r="AD3078" i="1"/>
  <c r="AH3078" i="1" s="1"/>
  <c r="AD3079" i="1"/>
  <c r="AH3079" i="1" s="1"/>
  <c r="AD3080" i="1"/>
  <c r="AH3080" i="1" s="1"/>
  <c r="AD3081" i="1"/>
  <c r="AH3081" i="1" s="1"/>
  <c r="AD3082" i="1"/>
  <c r="AH3082" i="1" s="1"/>
  <c r="AD3083" i="1"/>
  <c r="AH3083" i="1" s="1"/>
  <c r="AD3084" i="1"/>
  <c r="AH3084" i="1" s="1"/>
  <c r="AD3085" i="1"/>
  <c r="AH3085" i="1" s="1"/>
  <c r="AD3086" i="1"/>
  <c r="AH3086" i="1" s="1"/>
  <c r="AD3087" i="1"/>
  <c r="AH3087" i="1" s="1"/>
  <c r="AD3088" i="1"/>
  <c r="AH3088" i="1" s="1"/>
  <c r="AD3089" i="1"/>
  <c r="AH3089" i="1" s="1"/>
  <c r="AD3090" i="1"/>
  <c r="AH3090" i="1" s="1"/>
  <c r="AD3091" i="1"/>
  <c r="AH3091" i="1" s="1"/>
  <c r="AD3092" i="1"/>
  <c r="AH3092" i="1" s="1"/>
  <c r="AD3093" i="1"/>
  <c r="AH3093" i="1" s="1"/>
  <c r="AD3094" i="1"/>
  <c r="AH3094" i="1" s="1"/>
  <c r="AD3095" i="1"/>
  <c r="AH3095" i="1" s="1"/>
  <c r="AD3096" i="1"/>
  <c r="AH3096" i="1" s="1"/>
  <c r="AD3097" i="1"/>
  <c r="AH3097" i="1" s="1"/>
  <c r="AD3098" i="1"/>
  <c r="AH3098" i="1" s="1"/>
  <c r="AD3099" i="1"/>
  <c r="AH3099" i="1" s="1"/>
  <c r="AD3100" i="1"/>
  <c r="AH3100" i="1" s="1"/>
  <c r="AD3101" i="1"/>
  <c r="AH3101" i="1" s="1"/>
  <c r="AD3102" i="1"/>
  <c r="AH3102" i="1" s="1"/>
  <c r="AD3103" i="1"/>
  <c r="AH3103" i="1" s="1"/>
  <c r="AD3104" i="1"/>
  <c r="AH3104" i="1" s="1"/>
  <c r="AD3105" i="1"/>
  <c r="AH3105" i="1" s="1"/>
  <c r="AD3106" i="1"/>
  <c r="AH3106" i="1" s="1"/>
  <c r="AD3107" i="1"/>
  <c r="AH3107" i="1" s="1"/>
  <c r="AD3108" i="1"/>
  <c r="AH3108" i="1" s="1"/>
  <c r="AD3109" i="1"/>
  <c r="AH3109" i="1" s="1"/>
  <c r="AD3110" i="1"/>
  <c r="AH3110" i="1" s="1"/>
  <c r="AD3111" i="1"/>
  <c r="AH3111" i="1" s="1"/>
  <c r="AD3112" i="1"/>
  <c r="AH3112" i="1" s="1"/>
  <c r="AD3113" i="1"/>
  <c r="AH3113" i="1" s="1"/>
  <c r="AD3114" i="1"/>
  <c r="AH3114" i="1" s="1"/>
  <c r="AD3115" i="1"/>
  <c r="AH3115" i="1" s="1"/>
  <c r="AD3116" i="1"/>
  <c r="AH3116" i="1" s="1"/>
  <c r="AD3117" i="1"/>
  <c r="AH3117" i="1" s="1"/>
  <c r="AD3118" i="1"/>
  <c r="AH3118" i="1" s="1"/>
  <c r="AD3119" i="1"/>
  <c r="AH3119" i="1" s="1"/>
  <c r="AD3120" i="1"/>
  <c r="AH3120" i="1" s="1"/>
  <c r="AD3121" i="1"/>
  <c r="AH3121" i="1" s="1"/>
  <c r="AD3122" i="1"/>
  <c r="AH3122" i="1" s="1"/>
  <c r="AD3123" i="1"/>
  <c r="AH3123" i="1" s="1"/>
  <c r="AD3124" i="1"/>
  <c r="AH3124" i="1" s="1"/>
  <c r="AD3125" i="1"/>
  <c r="AH3125" i="1" s="1"/>
  <c r="AD3126" i="1"/>
  <c r="AH3126" i="1" s="1"/>
  <c r="AD3127" i="1"/>
  <c r="AH3127" i="1" s="1"/>
  <c r="AD3128" i="1"/>
  <c r="AH3128" i="1" s="1"/>
  <c r="AD3129" i="1"/>
  <c r="AH3129" i="1" s="1"/>
  <c r="AD3130" i="1"/>
  <c r="AH3130" i="1" s="1"/>
  <c r="AD3131" i="1"/>
  <c r="AH3131" i="1" s="1"/>
  <c r="AD3132" i="1"/>
  <c r="AH3132" i="1" s="1"/>
  <c r="AD3133" i="1"/>
  <c r="AH3133" i="1" s="1"/>
  <c r="AD3134" i="1"/>
  <c r="AH3134" i="1" s="1"/>
  <c r="AD3135" i="1"/>
  <c r="AH3135" i="1" s="1"/>
  <c r="AD3136" i="1"/>
  <c r="AH3136" i="1" s="1"/>
  <c r="AD3137" i="1"/>
  <c r="AH3137" i="1" s="1"/>
  <c r="AD3138" i="1"/>
  <c r="AH3138" i="1" s="1"/>
  <c r="AD3139" i="1"/>
  <c r="AH3139" i="1" s="1"/>
  <c r="AD3140" i="1"/>
  <c r="AH3140" i="1" s="1"/>
  <c r="AD3141" i="1"/>
  <c r="AH3141" i="1" s="1"/>
  <c r="AD3142" i="1"/>
  <c r="AH3142" i="1" s="1"/>
  <c r="AD3143" i="1"/>
  <c r="AH3143" i="1" s="1"/>
  <c r="AD3144" i="1"/>
  <c r="AH3144" i="1" s="1"/>
  <c r="AD3145" i="1"/>
  <c r="AH3145" i="1" s="1"/>
  <c r="AD3146" i="1"/>
  <c r="AH3146" i="1" s="1"/>
  <c r="AD3147" i="1"/>
  <c r="AH3147" i="1" s="1"/>
  <c r="AD3148" i="1"/>
  <c r="AH3148" i="1" s="1"/>
  <c r="AD3149" i="1"/>
  <c r="AH3149" i="1" s="1"/>
  <c r="AD3150" i="1"/>
  <c r="AH3150" i="1" s="1"/>
  <c r="AD3151" i="1"/>
  <c r="AH3151" i="1" s="1"/>
  <c r="AD3152" i="1"/>
  <c r="AH3152" i="1" s="1"/>
  <c r="AD3153" i="1"/>
  <c r="AH3153" i="1" s="1"/>
  <c r="AD3154" i="1"/>
  <c r="AH3154" i="1" s="1"/>
  <c r="AD3155" i="1"/>
  <c r="AH3155" i="1" s="1"/>
  <c r="AD3156" i="1"/>
  <c r="AH3156" i="1" s="1"/>
  <c r="AD3157" i="1"/>
  <c r="AH3157" i="1" s="1"/>
  <c r="AD3158" i="1"/>
  <c r="AH3158" i="1" s="1"/>
  <c r="AD3159" i="1"/>
  <c r="AH3159" i="1" s="1"/>
  <c r="AD3160" i="1"/>
  <c r="AH3160" i="1" s="1"/>
  <c r="AD3161" i="1"/>
  <c r="AH3161" i="1" s="1"/>
  <c r="AD3162" i="1"/>
  <c r="AH3162" i="1" s="1"/>
  <c r="AD3163" i="1"/>
  <c r="AH3163" i="1" s="1"/>
  <c r="AD3164" i="1"/>
  <c r="AH3164" i="1" s="1"/>
  <c r="AD3165" i="1"/>
  <c r="AH3165" i="1" s="1"/>
  <c r="AD3166" i="1"/>
  <c r="AH3166" i="1" s="1"/>
  <c r="AD3167" i="1"/>
  <c r="AH3167" i="1" s="1"/>
  <c r="AD3168" i="1"/>
  <c r="AH3168" i="1" s="1"/>
  <c r="AD3169" i="1"/>
  <c r="AH3169" i="1" s="1"/>
  <c r="AD3170" i="1"/>
  <c r="AH3170" i="1" s="1"/>
  <c r="AD3171" i="1"/>
  <c r="AH3171" i="1" s="1"/>
  <c r="AD3172" i="1"/>
  <c r="AH3172" i="1" s="1"/>
  <c r="AD3173" i="1"/>
  <c r="AH3173" i="1" s="1"/>
  <c r="AD3174" i="1"/>
  <c r="AH3174" i="1" s="1"/>
  <c r="AD3175" i="1"/>
  <c r="AH3175" i="1" s="1"/>
  <c r="AD3176" i="1"/>
  <c r="AH3176" i="1" s="1"/>
  <c r="AD3177" i="1"/>
  <c r="AH3177" i="1" s="1"/>
  <c r="AD3178" i="1"/>
  <c r="AH3178" i="1" s="1"/>
  <c r="AD3179" i="1"/>
  <c r="AH3179" i="1" s="1"/>
  <c r="AD3180" i="1"/>
  <c r="AH3180" i="1" s="1"/>
  <c r="AD3181" i="1"/>
  <c r="AH3181" i="1" s="1"/>
  <c r="AD3182" i="1"/>
  <c r="AH3182" i="1" s="1"/>
  <c r="AD3183" i="1"/>
  <c r="AH3183" i="1" s="1"/>
  <c r="AD3184" i="1"/>
  <c r="AH3184" i="1" s="1"/>
  <c r="AD3185" i="1"/>
  <c r="AH3185" i="1" s="1"/>
  <c r="AD3186" i="1"/>
  <c r="AH3186" i="1" s="1"/>
  <c r="AD3187" i="1"/>
  <c r="AH3187" i="1" s="1"/>
  <c r="AD3188" i="1"/>
  <c r="AH3188" i="1" s="1"/>
  <c r="AD3189" i="1"/>
  <c r="AH3189" i="1" s="1"/>
  <c r="AD3190" i="1"/>
  <c r="AH3190" i="1" s="1"/>
  <c r="AD3191" i="1"/>
  <c r="AH3191" i="1" s="1"/>
  <c r="AD3192" i="1"/>
  <c r="AH3192" i="1" s="1"/>
  <c r="AD3193" i="1"/>
  <c r="AH3193" i="1" s="1"/>
  <c r="AD3194" i="1"/>
  <c r="AH3194" i="1" s="1"/>
  <c r="AD3195" i="1"/>
  <c r="AH3195" i="1" s="1"/>
  <c r="AD3196" i="1"/>
  <c r="AH3196" i="1" s="1"/>
  <c r="AD3197" i="1"/>
  <c r="AH3197" i="1" s="1"/>
  <c r="AD3198" i="1"/>
  <c r="AH3198" i="1" s="1"/>
  <c r="AD3199" i="1"/>
  <c r="AH3199" i="1" s="1"/>
  <c r="AD3200" i="1"/>
  <c r="AH3200" i="1" s="1"/>
  <c r="AD3201" i="1"/>
  <c r="AH3201" i="1" s="1"/>
  <c r="AD3202" i="1"/>
  <c r="AH3202" i="1" s="1"/>
  <c r="AD3203" i="1"/>
  <c r="AH3203" i="1" s="1"/>
  <c r="AD3204" i="1"/>
  <c r="AH3204" i="1" s="1"/>
  <c r="AD3205" i="1"/>
  <c r="AH3205" i="1" s="1"/>
  <c r="AD3206" i="1"/>
  <c r="AH3206" i="1" s="1"/>
  <c r="AD3207" i="1"/>
  <c r="AH3207" i="1" s="1"/>
  <c r="AD3208" i="1"/>
  <c r="AH3208" i="1" s="1"/>
  <c r="AD3209" i="1"/>
  <c r="AH3209" i="1" s="1"/>
  <c r="AD3210" i="1"/>
  <c r="AH3210" i="1" s="1"/>
  <c r="AD3211" i="1"/>
  <c r="AH3211" i="1" s="1"/>
  <c r="AD3212" i="1"/>
  <c r="AH3212" i="1" s="1"/>
  <c r="AD3213" i="1"/>
  <c r="AH3213" i="1" s="1"/>
  <c r="AD3214" i="1"/>
  <c r="AH3214" i="1" s="1"/>
  <c r="AD3215" i="1"/>
  <c r="AH3215" i="1" s="1"/>
  <c r="AD3216" i="1"/>
  <c r="AH3216" i="1" s="1"/>
  <c r="AD3217" i="1"/>
  <c r="AH3217" i="1" s="1"/>
  <c r="AD3218" i="1"/>
  <c r="AH3218" i="1" s="1"/>
  <c r="AD3219" i="1"/>
  <c r="AH3219" i="1" s="1"/>
  <c r="AD3220" i="1"/>
  <c r="AH3220" i="1" s="1"/>
  <c r="AD3221" i="1"/>
  <c r="AH3221" i="1" s="1"/>
  <c r="AD3222" i="1"/>
  <c r="AH3222" i="1" s="1"/>
  <c r="AD3223" i="1"/>
  <c r="AH3223" i="1" s="1"/>
  <c r="AD3224" i="1"/>
  <c r="AH3224" i="1" s="1"/>
  <c r="AD3225" i="1"/>
  <c r="AH3225" i="1" s="1"/>
  <c r="AD3226" i="1"/>
  <c r="AH3226" i="1" s="1"/>
  <c r="AD3227" i="1"/>
  <c r="AH3227" i="1" s="1"/>
  <c r="AD3228" i="1"/>
  <c r="AH3228" i="1" s="1"/>
  <c r="AD3229" i="1"/>
  <c r="AH3229" i="1" s="1"/>
  <c r="AD3230" i="1"/>
  <c r="AH3230" i="1" s="1"/>
  <c r="AD3231" i="1"/>
  <c r="AH3231" i="1" s="1"/>
  <c r="AD3232" i="1"/>
  <c r="AH3232" i="1" s="1"/>
  <c r="AD3233" i="1"/>
  <c r="AH3233" i="1" s="1"/>
  <c r="AD3234" i="1"/>
  <c r="AH3234" i="1" s="1"/>
  <c r="AD3235" i="1"/>
  <c r="AH3235" i="1" s="1"/>
  <c r="AD3236" i="1"/>
  <c r="AH3236" i="1" s="1"/>
  <c r="AD3237" i="1"/>
  <c r="AH3237" i="1" s="1"/>
  <c r="AD3238" i="1"/>
  <c r="AH3238" i="1" s="1"/>
  <c r="AD3239" i="1"/>
  <c r="AH3239" i="1" s="1"/>
  <c r="AD3240" i="1"/>
  <c r="AH3240" i="1" s="1"/>
  <c r="AD3241" i="1"/>
  <c r="AH3241" i="1" s="1"/>
  <c r="AD3242" i="1"/>
  <c r="AH3242" i="1" s="1"/>
  <c r="AD3243" i="1"/>
  <c r="AH3243" i="1" s="1"/>
  <c r="AD3244" i="1"/>
  <c r="AH3244" i="1" s="1"/>
  <c r="AD3245" i="1"/>
  <c r="AH3245" i="1" s="1"/>
  <c r="AD3246" i="1"/>
  <c r="AH3246" i="1" s="1"/>
  <c r="AD3247" i="1"/>
  <c r="AH3247" i="1" s="1"/>
  <c r="AD3248" i="1"/>
  <c r="AH3248" i="1" s="1"/>
  <c r="AD3249" i="1"/>
  <c r="AH3249" i="1" s="1"/>
  <c r="AD3250" i="1"/>
  <c r="AH3250" i="1" s="1"/>
  <c r="AD3251" i="1"/>
  <c r="AH3251" i="1" s="1"/>
  <c r="AD3252" i="1"/>
  <c r="AH3252" i="1" s="1"/>
  <c r="AD3253" i="1"/>
  <c r="AH3253" i="1" s="1"/>
  <c r="AD3254" i="1"/>
  <c r="AH3254" i="1" s="1"/>
  <c r="AD3255" i="1"/>
  <c r="AH3255" i="1" s="1"/>
  <c r="AD3256" i="1"/>
  <c r="AH3256" i="1" s="1"/>
  <c r="AD3257" i="1"/>
  <c r="AH3257" i="1" s="1"/>
  <c r="AD3258" i="1"/>
  <c r="AH3258" i="1" s="1"/>
  <c r="AD3259" i="1"/>
  <c r="AH3259" i="1" s="1"/>
  <c r="AD3260" i="1"/>
  <c r="AH3260" i="1" s="1"/>
  <c r="AD3261" i="1"/>
  <c r="AH3261" i="1" s="1"/>
  <c r="AD3262" i="1"/>
  <c r="AH3262" i="1" s="1"/>
  <c r="AD3263" i="1"/>
  <c r="AH3263" i="1" s="1"/>
  <c r="AD3264" i="1"/>
  <c r="AH3264" i="1" s="1"/>
  <c r="AD3265" i="1"/>
  <c r="AH3265" i="1" s="1"/>
  <c r="AD3266" i="1"/>
  <c r="AH3266" i="1" s="1"/>
  <c r="AD3267" i="1"/>
  <c r="AH3267" i="1" s="1"/>
  <c r="AD3268" i="1"/>
  <c r="AH3268" i="1" s="1"/>
  <c r="AD3269" i="1"/>
  <c r="AH3269" i="1" s="1"/>
  <c r="AD3270" i="1"/>
  <c r="AH3270" i="1" s="1"/>
  <c r="AD3271" i="1"/>
  <c r="AH3271" i="1" s="1"/>
  <c r="AD3272" i="1"/>
  <c r="AH3272" i="1" s="1"/>
  <c r="AD3273" i="1"/>
  <c r="AH3273" i="1" s="1"/>
  <c r="AD3274" i="1"/>
  <c r="AH3274" i="1" s="1"/>
  <c r="AD3275" i="1"/>
  <c r="AH3275" i="1" s="1"/>
  <c r="AD3276" i="1"/>
  <c r="AH3276" i="1" s="1"/>
  <c r="AD3277" i="1"/>
  <c r="AH3277" i="1" s="1"/>
  <c r="AD3278" i="1"/>
  <c r="AH3278" i="1" s="1"/>
  <c r="AD3279" i="1"/>
  <c r="AH3279" i="1" s="1"/>
  <c r="AD3280" i="1"/>
  <c r="AH3280" i="1" s="1"/>
  <c r="AD3281" i="1"/>
  <c r="AH3281" i="1" s="1"/>
  <c r="AD3282" i="1"/>
  <c r="AH3282" i="1" s="1"/>
  <c r="AD3283" i="1"/>
  <c r="AH3283" i="1" s="1"/>
  <c r="AD3284" i="1"/>
  <c r="AH3284" i="1" s="1"/>
  <c r="AD3285" i="1"/>
  <c r="AH3285" i="1" s="1"/>
  <c r="AD3286" i="1"/>
  <c r="AH3286" i="1" s="1"/>
  <c r="AD3287" i="1"/>
  <c r="AH3287" i="1" s="1"/>
  <c r="AD3288" i="1"/>
  <c r="AH3288" i="1" s="1"/>
  <c r="AD3289" i="1"/>
  <c r="AH3289" i="1" s="1"/>
  <c r="AD3290" i="1"/>
  <c r="AH3290" i="1" s="1"/>
  <c r="AD3291" i="1"/>
  <c r="AH3291" i="1" s="1"/>
  <c r="AD3292" i="1"/>
  <c r="AH3292" i="1" s="1"/>
  <c r="AD3293" i="1"/>
  <c r="AH3293" i="1" s="1"/>
  <c r="AD3294" i="1"/>
  <c r="AH3294" i="1" s="1"/>
  <c r="AD3295" i="1"/>
  <c r="AH3295" i="1" s="1"/>
  <c r="AD3296" i="1"/>
  <c r="AH3296" i="1" s="1"/>
  <c r="AD3297" i="1"/>
  <c r="AH3297" i="1" s="1"/>
  <c r="AD3298" i="1"/>
  <c r="AH3298" i="1" s="1"/>
  <c r="AD3299" i="1"/>
  <c r="AH3299" i="1" s="1"/>
  <c r="AD3300" i="1"/>
  <c r="AH3300" i="1" s="1"/>
  <c r="AD3301" i="1"/>
  <c r="AH3301" i="1" s="1"/>
  <c r="AD3302" i="1"/>
  <c r="AH3302" i="1" s="1"/>
  <c r="AD3303" i="1"/>
  <c r="AH3303" i="1" s="1"/>
  <c r="AD3304" i="1"/>
  <c r="AH3304" i="1" s="1"/>
  <c r="AD3305" i="1"/>
  <c r="AH3305" i="1" s="1"/>
  <c r="AD3306" i="1"/>
  <c r="AH3306" i="1" s="1"/>
  <c r="AD3307" i="1"/>
  <c r="AH3307" i="1" s="1"/>
  <c r="AD3308" i="1"/>
  <c r="AH3308" i="1" s="1"/>
  <c r="AD3309" i="1"/>
  <c r="AH3309" i="1" s="1"/>
  <c r="AD3310" i="1"/>
  <c r="AH3310" i="1" s="1"/>
  <c r="AD3311" i="1"/>
  <c r="AH3311" i="1" s="1"/>
  <c r="AD3312" i="1"/>
  <c r="AH3312" i="1" s="1"/>
  <c r="AD3313" i="1"/>
  <c r="AH3313" i="1" s="1"/>
  <c r="AD3314" i="1"/>
  <c r="AH3314" i="1" s="1"/>
  <c r="AD3315" i="1"/>
  <c r="AH3315" i="1" s="1"/>
  <c r="AD3316" i="1"/>
  <c r="AH3316" i="1" s="1"/>
  <c r="AD3317" i="1"/>
  <c r="AH3317" i="1" s="1"/>
  <c r="AD3318" i="1"/>
  <c r="AH3318" i="1" s="1"/>
  <c r="AD3319" i="1"/>
  <c r="AH3319" i="1" s="1"/>
  <c r="AD3320" i="1"/>
  <c r="AH3320" i="1" s="1"/>
  <c r="AD3321" i="1"/>
  <c r="AH3321" i="1" s="1"/>
  <c r="AD3322" i="1"/>
  <c r="AH3322" i="1" s="1"/>
  <c r="AD3323" i="1"/>
  <c r="AH3323" i="1" s="1"/>
  <c r="AD3324" i="1"/>
  <c r="AH3324" i="1" s="1"/>
  <c r="AD3325" i="1"/>
  <c r="AH3325" i="1" s="1"/>
  <c r="AD3326" i="1"/>
  <c r="AH3326" i="1" s="1"/>
  <c r="AD3327" i="1"/>
  <c r="AH3327" i="1" s="1"/>
  <c r="AD3328" i="1"/>
  <c r="AH3328" i="1" s="1"/>
  <c r="AD3329" i="1"/>
  <c r="AH3329" i="1" s="1"/>
  <c r="AD3330" i="1"/>
  <c r="AH3330" i="1" s="1"/>
  <c r="AD3331" i="1"/>
  <c r="AH3331" i="1" s="1"/>
  <c r="AD3332" i="1"/>
  <c r="AH3332" i="1" s="1"/>
  <c r="AD3333" i="1"/>
  <c r="AH3333" i="1" s="1"/>
  <c r="AD3334" i="1"/>
  <c r="AH3334" i="1" s="1"/>
  <c r="AD3335" i="1"/>
  <c r="AH3335" i="1" s="1"/>
  <c r="AD3336" i="1"/>
  <c r="AH3336" i="1" s="1"/>
  <c r="AD3337" i="1"/>
  <c r="AH3337" i="1" s="1"/>
  <c r="AD3338" i="1"/>
  <c r="AH3338" i="1" s="1"/>
  <c r="AD3339" i="1"/>
  <c r="AH3339" i="1" s="1"/>
  <c r="AD3340" i="1"/>
  <c r="AH3340" i="1" s="1"/>
  <c r="AD3341" i="1"/>
  <c r="AH3341" i="1" s="1"/>
  <c r="AD3342" i="1"/>
  <c r="AH3342" i="1" s="1"/>
  <c r="AD3343" i="1"/>
  <c r="AH3343" i="1" s="1"/>
  <c r="AD3344" i="1"/>
  <c r="AH3344" i="1" s="1"/>
  <c r="AD3345" i="1"/>
  <c r="AH3345" i="1" s="1"/>
  <c r="AD3346" i="1"/>
  <c r="AH3346" i="1" s="1"/>
  <c r="AD3347" i="1"/>
  <c r="AH3347" i="1" s="1"/>
  <c r="AD3348" i="1"/>
  <c r="AH3348" i="1" s="1"/>
  <c r="AD3349" i="1"/>
  <c r="AH3349" i="1" s="1"/>
  <c r="AD3350" i="1"/>
  <c r="AH3350" i="1" s="1"/>
  <c r="AD3351" i="1"/>
  <c r="AH3351" i="1" s="1"/>
  <c r="AD3352" i="1"/>
  <c r="AH3352" i="1" s="1"/>
  <c r="AD3353" i="1"/>
  <c r="AH3353" i="1" s="1"/>
  <c r="AD3354" i="1"/>
  <c r="AH3354" i="1" s="1"/>
  <c r="AD3355" i="1"/>
  <c r="AH3355" i="1" s="1"/>
  <c r="AD3356" i="1"/>
  <c r="AH3356" i="1" s="1"/>
  <c r="AD3357" i="1"/>
  <c r="AH3357" i="1" s="1"/>
  <c r="AD3358" i="1"/>
  <c r="AH3358" i="1" s="1"/>
  <c r="AD3359" i="1"/>
  <c r="AH3359" i="1" s="1"/>
  <c r="AD3360" i="1"/>
  <c r="AH3360" i="1" s="1"/>
  <c r="AD3361" i="1"/>
  <c r="AH3361" i="1" s="1"/>
  <c r="AD3362" i="1"/>
  <c r="AH3362" i="1" s="1"/>
  <c r="AD3363" i="1"/>
  <c r="AH3363" i="1" s="1"/>
  <c r="AD3364" i="1"/>
  <c r="AH3364" i="1" s="1"/>
  <c r="AD3365" i="1"/>
  <c r="AH3365" i="1" s="1"/>
  <c r="AD3366" i="1"/>
  <c r="AH3366" i="1" s="1"/>
  <c r="AD3367" i="1"/>
  <c r="AH3367" i="1" s="1"/>
  <c r="AD3368" i="1"/>
  <c r="AH3368" i="1" s="1"/>
  <c r="AD3369" i="1"/>
  <c r="AH3369" i="1" s="1"/>
  <c r="AD3370" i="1"/>
  <c r="AH3370" i="1" s="1"/>
  <c r="AD3371" i="1"/>
  <c r="AH3371" i="1" s="1"/>
  <c r="AD3372" i="1"/>
  <c r="AH3372" i="1" s="1"/>
  <c r="AD3373" i="1"/>
  <c r="AH3373" i="1" s="1"/>
  <c r="AD3374" i="1"/>
  <c r="AH3374" i="1" s="1"/>
  <c r="AD3375" i="1"/>
  <c r="AH3375" i="1" s="1"/>
  <c r="AD3376" i="1"/>
  <c r="AH3376" i="1" s="1"/>
  <c r="AD3377" i="1"/>
  <c r="AH3377" i="1" s="1"/>
  <c r="AD3378" i="1"/>
  <c r="AH3378" i="1" s="1"/>
  <c r="AD3379" i="1"/>
  <c r="AH3379" i="1" s="1"/>
  <c r="AD3380" i="1"/>
  <c r="AH3380" i="1" s="1"/>
  <c r="AD3381" i="1"/>
  <c r="AH3381" i="1" s="1"/>
  <c r="AD3382" i="1"/>
  <c r="AH3382" i="1" s="1"/>
  <c r="AD3383" i="1"/>
  <c r="AH3383" i="1" s="1"/>
  <c r="AD3384" i="1"/>
  <c r="AH3384" i="1" s="1"/>
  <c r="AD3385" i="1"/>
  <c r="AH3385" i="1" s="1"/>
  <c r="AD3386" i="1"/>
  <c r="AH3386" i="1" s="1"/>
  <c r="AD3387" i="1"/>
  <c r="AH3387" i="1" s="1"/>
  <c r="AD3388" i="1"/>
  <c r="AH3388" i="1" s="1"/>
  <c r="AD3389" i="1"/>
  <c r="AH3389" i="1" s="1"/>
  <c r="AD3390" i="1"/>
  <c r="AH3390" i="1" s="1"/>
  <c r="AD3391" i="1"/>
  <c r="AH3391" i="1" s="1"/>
  <c r="AD3392" i="1"/>
  <c r="AH3392" i="1" s="1"/>
  <c r="AD3393" i="1"/>
  <c r="AH3393" i="1" s="1"/>
  <c r="AD3394" i="1"/>
  <c r="AH3394" i="1" s="1"/>
  <c r="AD3395" i="1"/>
  <c r="AH3395" i="1" s="1"/>
  <c r="AD3396" i="1"/>
  <c r="AH3396" i="1" s="1"/>
  <c r="AD3397" i="1"/>
  <c r="AH3397" i="1" s="1"/>
  <c r="AD3398" i="1"/>
  <c r="AH3398" i="1" s="1"/>
  <c r="AD3399" i="1"/>
  <c r="AH3399" i="1" s="1"/>
  <c r="AD3400" i="1"/>
  <c r="AH3400" i="1" s="1"/>
  <c r="AD3401" i="1"/>
  <c r="AH3401" i="1" s="1"/>
  <c r="AD3402" i="1"/>
  <c r="AH3402" i="1" s="1"/>
  <c r="AD3403" i="1"/>
  <c r="AH3403" i="1" s="1"/>
  <c r="AD3404" i="1"/>
  <c r="AH3404" i="1" s="1"/>
  <c r="AD3405" i="1"/>
  <c r="AH3405" i="1" s="1"/>
  <c r="AD3406" i="1"/>
  <c r="AH3406" i="1" s="1"/>
  <c r="AD3407" i="1"/>
  <c r="AH3407" i="1" s="1"/>
  <c r="AD3408" i="1"/>
  <c r="AH3408" i="1" s="1"/>
  <c r="AD3409" i="1"/>
  <c r="AH3409" i="1" s="1"/>
  <c r="AD3410" i="1"/>
  <c r="AH3410" i="1" s="1"/>
  <c r="AD3411" i="1"/>
  <c r="AH3411" i="1" s="1"/>
  <c r="AD3412" i="1"/>
  <c r="AH3412" i="1" s="1"/>
  <c r="AD3413" i="1"/>
  <c r="AH3413" i="1" s="1"/>
  <c r="AD3414" i="1"/>
  <c r="AH3414" i="1" s="1"/>
  <c r="AD3415" i="1"/>
  <c r="AH3415" i="1" s="1"/>
  <c r="AD3416" i="1"/>
  <c r="AH3416" i="1" s="1"/>
  <c r="AD3417" i="1"/>
  <c r="AH3417" i="1" s="1"/>
  <c r="AD3418" i="1"/>
  <c r="AH3418" i="1" s="1"/>
  <c r="AD3419" i="1"/>
  <c r="AH3419" i="1" s="1"/>
  <c r="AD3420" i="1"/>
  <c r="AH3420" i="1" s="1"/>
  <c r="AD3421" i="1"/>
  <c r="AH3421" i="1" s="1"/>
  <c r="AD3422" i="1"/>
  <c r="AH3422" i="1" s="1"/>
  <c r="AD3423" i="1"/>
  <c r="AH3423" i="1" s="1"/>
  <c r="AD3424" i="1"/>
  <c r="AH3424" i="1" s="1"/>
  <c r="AD3425" i="1"/>
  <c r="AH3425" i="1" s="1"/>
  <c r="AD3426" i="1"/>
  <c r="AH3426" i="1" s="1"/>
  <c r="AD3427" i="1"/>
  <c r="AH3427" i="1" s="1"/>
  <c r="AD3428" i="1"/>
  <c r="AH3428" i="1" s="1"/>
  <c r="AD3429" i="1"/>
  <c r="AH3429" i="1" s="1"/>
  <c r="AD3430" i="1"/>
  <c r="AH3430" i="1" s="1"/>
  <c r="AD3431" i="1"/>
  <c r="AH3431" i="1" s="1"/>
  <c r="AD3432" i="1"/>
  <c r="AH3432" i="1" s="1"/>
  <c r="AD3433" i="1"/>
  <c r="AH3433" i="1" s="1"/>
  <c r="AD3434" i="1"/>
  <c r="AH3434" i="1" s="1"/>
  <c r="AD3435" i="1"/>
  <c r="AH3435" i="1" s="1"/>
  <c r="AD3436" i="1"/>
  <c r="AH3436" i="1" s="1"/>
  <c r="AD3437" i="1"/>
  <c r="AH3437" i="1" s="1"/>
  <c r="AD3438" i="1"/>
  <c r="AH3438" i="1" s="1"/>
  <c r="AD3439" i="1"/>
  <c r="AH3439" i="1" s="1"/>
  <c r="AD3440" i="1"/>
  <c r="AH3440" i="1" s="1"/>
  <c r="AD3441" i="1"/>
  <c r="AH3441" i="1" s="1"/>
  <c r="AD3442" i="1"/>
  <c r="AH3442" i="1" s="1"/>
  <c r="AD3443" i="1"/>
  <c r="AH3443" i="1" s="1"/>
  <c r="AD3444" i="1"/>
  <c r="AH3444" i="1" s="1"/>
  <c r="AD3445" i="1"/>
  <c r="AH3445" i="1" s="1"/>
  <c r="AD3446" i="1"/>
  <c r="AH3446" i="1" s="1"/>
  <c r="AD3447" i="1"/>
  <c r="AH3447" i="1" s="1"/>
  <c r="AD3448" i="1"/>
  <c r="AH3448" i="1" s="1"/>
  <c r="AD3449" i="1"/>
  <c r="AH3449" i="1" s="1"/>
  <c r="AD3450" i="1"/>
  <c r="AH3450" i="1" s="1"/>
  <c r="AD3451" i="1"/>
  <c r="AH3451" i="1" s="1"/>
  <c r="AD3452" i="1"/>
  <c r="AH3452" i="1" s="1"/>
  <c r="AD3453" i="1"/>
  <c r="AH3453" i="1" s="1"/>
  <c r="AD3454" i="1"/>
  <c r="AH3454" i="1" s="1"/>
  <c r="AD3455" i="1"/>
  <c r="AH3455" i="1" s="1"/>
  <c r="AD3456" i="1"/>
  <c r="AH3456" i="1" s="1"/>
  <c r="AD3457" i="1"/>
  <c r="AH3457" i="1" s="1"/>
  <c r="AD3458" i="1"/>
  <c r="AH3458" i="1" s="1"/>
  <c r="AD3459" i="1"/>
  <c r="AH3459" i="1" s="1"/>
  <c r="AD3460" i="1"/>
  <c r="AH3460" i="1" s="1"/>
  <c r="AD3461" i="1"/>
  <c r="AH3461" i="1" s="1"/>
  <c r="AD3462" i="1"/>
  <c r="AH3462" i="1" s="1"/>
  <c r="AD3463" i="1"/>
  <c r="AH3463" i="1" s="1"/>
  <c r="AD3464" i="1"/>
  <c r="AH3464" i="1" s="1"/>
  <c r="AD3465" i="1"/>
  <c r="AH3465" i="1" s="1"/>
  <c r="AD3466" i="1"/>
  <c r="AH3466" i="1" s="1"/>
  <c r="AD3467" i="1"/>
  <c r="AH3467" i="1" s="1"/>
  <c r="AD3468" i="1"/>
  <c r="AH3468" i="1" s="1"/>
  <c r="AD3469" i="1"/>
  <c r="AH3469" i="1" s="1"/>
  <c r="AD3470" i="1"/>
  <c r="AH3470" i="1" s="1"/>
  <c r="AD3471" i="1"/>
  <c r="AH3471" i="1" s="1"/>
  <c r="AD3472" i="1"/>
  <c r="AH3472" i="1" s="1"/>
  <c r="AD3473" i="1"/>
  <c r="AH3473" i="1" s="1"/>
  <c r="AD3474" i="1"/>
  <c r="AH3474" i="1" s="1"/>
  <c r="AD3475" i="1"/>
  <c r="AH3475" i="1" s="1"/>
  <c r="AD3476" i="1"/>
  <c r="AH3476" i="1" s="1"/>
  <c r="AD3477" i="1"/>
  <c r="AH3477" i="1" s="1"/>
  <c r="AD3478" i="1"/>
  <c r="AH3478" i="1" s="1"/>
  <c r="AD3479" i="1"/>
  <c r="AH3479" i="1" s="1"/>
  <c r="AD3480" i="1"/>
  <c r="AH3480" i="1" s="1"/>
  <c r="AD3481" i="1"/>
  <c r="AH3481" i="1" s="1"/>
  <c r="AD3482" i="1"/>
  <c r="AH3482" i="1" s="1"/>
  <c r="AD3483" i="1"/>
  <c r="AH3483" i="1" s="1"/>
  <c r="AD3484" i="1"/>
  <c r="AH3484" i="1" s="1"/>
  <c r="AD3485" i="1"/>
  <c r="AH3485" i="1" s="1"/>
  <c r="AD3486" i="1"/>
  <c r="AH3486" i="1" s="1"/>
  <c r="AD3487" i="1"/>
  <c r="AH3487" i="1" s="1"/>
  <c r="AD3488" i="1"/>
  <c r="AH3488" i="1" s="1"/>
  <c r="AD3489" i="1"/>
  <c r="AH3489" i="1" s="1"/>
  <c r="AD3490" i="1"/>
  <c r="AH3490" i="1" s="1"/>
  <c r="AD3491" i="1"/>
  <c r="AH3491" i="1" s="1"/>
  <c r="AD3492" i="1"/>
  <c r="AH3492" i="1" s="1"/>
  <c r="AD3493" i="1"/>
  <c r="AH3493" i="1" s="1"/>
  <c r="AD3494" i="1"/>
  <c r="AH3494" i="1" s="1"/>
  <c r="AD3495" i="1"/>
  <c r="AH3495" i="1" s="1"/>
  <c r="AD3496" i="1"/>
  <c r="AH3496" i="1" s="1"/>
  <c r="AD3497" i="1"/>
  <c r="AH3497" i="1" s="1"/>
  <c r="AD3498" i="1"/>
  <c r="AH3498" i="1" s="1"/>
  <c r="AD3499" i="1"/>
  <c r="AH3499" i="1" s="1"/>
  <c r="AD3500" i="1"/>
  <c r="AH3500" i="1" s="1"/>
  <c r="AD3501" i="1"/>
  <c r="AH3501" i="1" s="1"/>
  <c r="AD3502" i="1"/>
  <c r="AH3502" i="1" s="1"/>
  <c r="AD3503" i="1"/>
  <c r="AH3503" i="1" s="1"/>
  <c r="AD3504" i="1"/>
  <c r="AH3504" i="1" s="1"/>
  <c r="AD3505" i="1"/>
  <c r="AH3505" i="1" s="1"/>
  <c r="AD3506" i="1"/>
  <c r="AH3506" i="1" s="1"/>
  <c r="AD3507" i="1"/>
  <c r="AH3507" i="1" s="1"/>
  <c r="AD3508" i="1"/>
  <c r="AH3508" i="1" s="1"/>
  <c r="AD3509" i="1"/>
  <c r="AH3509" i="1" s="1"/>
  <c r="AD3510" i="1"/>
  <c r="AH3510" i="1" s="1"/>
  <c r="AD3511" i="1"/>
  <c r="AH3511" i="1" s="1"/>
  <c r="AD3512" i="1"/>
  <c r="AH3512" i="1" s="1"/>
  <c r="AD3513" i="1"/>
  <c r="AH3513" i="1" s="1"/>
  <c r="AD3514" i="1"/>
  <c r="AH3514" i="1" s="1"/>
  <c r="AD3515" i="1"/>
  <c r="AH3515" i="1" s="1"/>
  <c r="AD3516" i="1"/>
  <c r="AH3516" i="1" s="1"/>
  <c r="AD3517" i="1"/>
  <c r="AH3517" i="1" s="1"/>
  <c r="AD3518" i="1"/>
  <c r="AH3518" i="1" s="1"/>
  <c r="AD3519" i="1"/>
  <c r="AH3519" i="1" s="1"/>
  <c r="AD3520" i="1"/>
  <c r="AH3520" i="1" s="1"/>
  <c r="AD3521" i="1"/>
  <c r="AH3521" i="1" s="1"/>
  <c r="AD3522" i="1"/>
  <c r="AH3522" i="1" s="1"/>
  <c r="AD3523" i="1"/>
  <c r="AH3523" i="1" s="1"/>
  <c r="AD3524" i="1"/>
  <c r="AH3524" i="1" s="1"/>
  <c r="AD3525" i="1"/>
  <c r="AH3525" i="1" s="1"/>
  <c r="AD3526" i="1"/>
  <c r="AH3526" i="1" s="1"/>
  <c r="AD3527" i="1"/>
  <c r="AH3527" i="1" s="1"/>
  <c r="AD3528" i="1"/>
  <c r="AH3528" i="1" s="1"/>
  <c r="AD3529" i="1"/>
  <c r="AH3529" i="1" s="1"/>
  <c r="AD3530" i="1"/>
  <c r="AH3530" i="1" s="1"/>
  <c r="AD3531" i="1"/>
  <c r="AH3531" i="1" s="1"/>
  <c r="AD3532" i="1"/>
  <c r="AH3532" i="1" s="1"/>
  <c r="AD3533" i="1"/>
  <c r="AH3533" i="1" s="1"/>
  <c r="AD3534" i="1"/>
  <c r="AH3534" i="1" s="1"/>
  <c r="AD3535" i="1"/>
  <c r="AH3535" i="1" s="1"/>
  <c r="AD3536" i="1"/>
  <c r="AH3536" i="1" s="1"/>
  <c r="AD3537" i="1"/>
  <c r="AH3537" i="1" s="1"/>
  <c r="AD3538" i="1"/>
  <c r="AH3538" i="1" s="1"/>
  <c r="AD3539" i="1"/>
  <c r="AH3539" i="1" s="1"/>
  <c r="AD3540" i="1"/>
  <c r="AH3540" i="1" s="1"/>
  <c r="AD3541" i="1"/>
  <c r="AH3541" i="1" s="1"/>
  <c r="AD3542" i="1"/>
  <c r="AH3542" i="1" s="1"/>
  <c r="AD3543" i="1"/>
  <c r="AH3543" i="1" s="1"/>
  <c r="AD3544" i="1"/>
  <c r="AH3544" i="1" s="1"/>
  <c r="AD3545" i="1"/>
  <c r="AH3545" i="1" s="1"/>
  <c r="AD3546" i="1"/>
  <c r="AH3546" i="1" s="1"/>
  <c r="AD3547" i="1"/>
  <c r="AH3547" i="1" s="1"/>
  <c r="AD3548" i="1"/>
  <c r="AH3548" i="1" s="1"/>
  <c r="AD3549" i="1"/>
  <c r="AH3549" i="1" s="1"/>
  <c r="AD3550" i="1"/>
  <c r="AH3550" i="1" s="1"/>
  <c r="AD3551" i="1"/>
  <c r="AH3551" i="1" s="1"/>
  <c r="AD3552" i="1"/>
  <c r="AH3552" i="1" s="1"/>
  <c r="AD3553" i="1"/>
  <c r="AH3553" i="1" s="1"/>
  <c r="AD3554" i="1"/>
  <c r="AH3554" i="1" s="1"/>
  <c r="AD3555" i="1"/>
  <c r="AH3555" i="1" s="1"/>
  <c r="AD3556" i="1"/>
  <c r="AH3556" i="1" s="1"/>
  <c r="AD3557" i="1"/>
  <c r="AH3557" i="1" s="1"/>
  <c r="AD3558" i="1"/>
  <c r="AH3558" i="1" s="1"/>
  <c r="AD3559" i="1"/>
  <c r="AH3559" i="1" s="1"/>
  <c r="AD3560" i="1"/>
  <c r="AH3560" i="1" s="1"/>
  <c r="AD3561" i="1"/>
  <c r="AH3561" i="1" s="1"/>
  <c r="AD3562" i="1"/>
  <c r="AH3562" i="1" s="1"/>
  <c r="AD3563" i="1"/>
  <c r="AH3563" i="1" s="1"/>
  <c r="AD3564" i="1"/>
  <c r="AH3564" i="1" s="1"/>
  <c r="AD3565" i="1"/>
  <c r="AH3565" i="1" s="1"/>
  <c r="AD3566" i="1"/>
  <c r="AH3566" i="1" s="1"/>
  <c r="AD3567" i="1"/>
  <c r="AH3567" i="1" s="1"/>
  <c r="AD3568" i="1"/>
  <c r="AH3568" i="1" s="1"/>
  <c r="AD3569" i="1"/>
  <c r="AH3569" i="1" s="1"/>
  <c r="AD3570" i="1"/>
  <c r="AH3570" i="1" s="1"/>
  <c r="AD3571" i="1"/>
  <c r="AH3571" i="1" s="1"/>
  <c r="AD3572" i="1"/>
  <c r="AH3572" i="1" s="1"/>
  <c r="AD3573" i="1"/>
  <c r="AH3573" i="1" s="1"/>
  <c r="AD3574" i="1"/>
  <c r="AH3574" i="1" s="1"/>
  <c r="AD3575" i="1"/>
  <c r="AH3575" i="1" s="1"/>
  <c r="AD3576" i="1"/>
  <c r="AH3576" i="1" s="1"/>
  <c r="AD3577" i="1"/>
  <c r="AH3577" i="1" s="1"/>
  <c r="AD3578" i="1"/>
  <c r="AH3578" i="1" s="1"/>
  <c r="AD3579" i="1"/>
  <c r="AH3579" i="1" s="1"/>
  <c r="AD3580" i="1"/>
  <c r="AH3580" i="1" s="1"/>
  <c r="AD3581" i="1"/>
  <c r="AH3581" i="1" s="1"/>
  <c r="AD3582" i="1"/>
  <c r="AH3582" i="1" s="1"/>
  <c r="AD3583" i="1"/>
  <c r="AH3583" i="1" s="1"/>
  <c r="AD3584" i="1"/>
  <c r="AH3584" i="1" s="1"/>
  <c r="AD3585" i="1"/>
  <c r="AH3585" i="1" s="1"/>
  <c r="AD3586" i="1"/>
  <c r="AH3586" i="1" s="1"/>
  <c r="AD3587" i="1"/>
  <c r="AH3587" i="1" s="1"/>
  <c r="AD3588" i="1"/>
  <c r="AH3588" i="1" s="1"/>
  <c r="AD3589" i="1"/>
  <c r="AH3589" i="1" s="1"/>
  <c r="AD3590" i="1"/>
  <c r="AH3590" i="1" s="1"/>
  <c r="AD3591" i="1"/>
  <c r="AH3591" i="1" s="1"/>
  <c r="AD3592" i="1"/>
  <c r="AH3592" i="1" s="1"/>
  <c r="AD3593" i="1"/>
  <c r="AH3593" i="1" s="1"/>
  <c r="AD3594" i="1"/>
  <c r="AH3594" i="1" s="1"/>
  <c r="AD3595" i="1"/>
  <c r="AH3595" i="1" s="1"/>
  <c r="AD3596" i="1"/>
  <c r="AH3596" i="1" s="1"/>
  <c r="AD3597" i="1"/>
  <c r="AH3597" i="1" s="1"/>
  <c r="AD3598" i="1"/>
  <c r="AH3598" i="1" s="1"/>
  <c r="AD3599" i="1"/>
  <c r="AH3599" i="1" s="1"/>
  <c r="AD3600" i="1"/>
  <c r="AH3600" i="1" s="1"/>
  <c r="AD3601" i="1"/>
  <c r="AH3601" i="1" s="1"/>
  <c r="AD3602" i="1"/>
  <c r="AH3602" i="1" s="1"/>
  <c r="AD3603" i="1"/>
  <c r="AH3603" i="1" s="1"/>
  <c r="AD3604" i="1"/>
  <c r="AH3604" i="1" s="1"/>
  <c r="AD3605" i="1"/>
  <c r="AH3605" i="1" s="1"/>
  <c r="AD3606" i="1"/>
  <c r="AH3606" i="1" s="1"/>
  <c r="AD3607" i="1"/>
  <c r="AH3607" i="1" s="1"/>
  <c r="AD3608" i="1"/>
  <c r="AH3608" i="1" s="1"/>
  <c r="AD3609" i="1"/>
  <c r="AH3609" i="1" s="1"/>
  <c r="AD3610" i="1"/>
  <c r="AH3610" i="1" s="1"/>
  <c r="AD3611" i="1"/>
  <c r="AH3611" i="1" s="1"/>
  <c r="AD3612" i="1"/>
  <c r="AH3612" i="1" s="1"/>
  <c r="AD3613" i="1"/>
  <c r="AH3613" i="1" s="1"/>
  <c r="AD3614" i="1"/>
  <c r="AH3614" i="1" s="1"/>
  <c r="AD3615" i="1"/>
  <c r="AH3615" i="1" s="1"/>
  <c r="AD3616" i="1"/>
  <c r="AH3616" i="1" s="1"/>
  <c r="AD3617" i="1"/>
  <c r="AH3617" i="1" s="1"/>
  <c r="AD3618" i="1"/>
  <c r="AH3618" i="1" s="1"/>
  <c r="AD3619" i="1"/>
  <c r="AH3619" i="1" s="1"/>
  <c r="AD3620" i="1"/>
  <c r="AH3620" i="1" s="1"/>
  <c r="AD3621" i="1"/>
  <c r="AH3621" i="1" s="1"/>
  <c r="AD3622" i="1"/>
  <c r="AH3622" i="1" s="1"/>
  <c r="AD3623" i="1"/>
  <c r="AH3623" i="1" s="1"/>
  <c r="AD3624" i="1"/>
  <c r="AH3624" i="1" s="1"/>
  <c r="AD3625" i="1"/>
  <c r="AH3625" i="1" s="1"/>
  <c r="AD3626" i="1"/>
  <c r="AH3626" i="1" s="1"/>
  <c r="AD3627" i="1"/>
  <c r="AH3627" i="1" s="1"/>
  <c r="AD3628" i="1"/>
  <c r="AH3628" i="1" s="1"/>
  <c r="AD3629" i="1"/>
  <c r="AH3629" i="1" s="1"/>
  <c r="AD3630" i="1"/>
  <c r="AH3630" i="1" s="1"/>
  <c r="AD3631" i="1"/>
  <c r="AH3631" i="1" s="1"/>
  <c r="AD3632" i="1"/>
  <c r="AH3632" i="1" s="1"/>
  <c r="AD3633" i="1"/>
  <c r="AH3633" i="1" s="1"/>
  <c r="AD3634" i="1"/>
  <c r="AH3634" i="1" s="1"/>
  <c r="AD3635" i="1"/>
  <c r="AH3635" i="1" s="1"/>
  <c r="AD3636" i="1"/>
  <c r="AH3636" i="1" s="1"/>
  <c r="AD3637" i="1"/>
  <c r="AH3637" i="1" s="1"/>
  <c r="AD3638" i="1"/>
  <c r="AH3638" i="1" s="1"/>
  <c r="AD3639" i="1"/>
  <c r="AH3639" i="1" s="1"/>
  <c r="AD3640" i="1"/>
  <c r="AH3640" i="1" s="1"/>
  <c r="AD3641" i="1"/>
  <c r="AH3641" i="1" s="1"/>
  <c r="AD3642" i="1"/>
  <c r="AH3642" i="1" s="1"/>
  <c r="AD3643" i="1"/>
  <c r="AH3643" i="1" s="1"/>
  <c r="AD3644" i="1"/>
  <c r="AH3644" i="1" s="1"/>
  <c r="AD3645" i="1"/>
  <c r="AH3645" i="1" s="1"/>
  <c r="AD3646" i="1"/>
  <c r="AH3646" i="1" s="1"/>
  <c r="AD3647" i="1"/>
  <c r="AH3647" i="1" s="1"/>
  <c r="AD3648" i="1"/>
  <c r="AH3648" i="1" s="1"/>
  <c r="AD3649" i="1"/>
  <c r="AH3649" i="1" s="1"/>
  <c r="AD3650" i="1"/>
  <c r="AH3650" i="1" s="1"/>
  <c r="AD3651" i="1"/>
  <c r="AH3651" i="1" s="1"/>
  <c r="AD3652" i="1"/>
  <c r="AH3652" i="1" s="1"/>
  <c r="AD3653" i="1"/>
  <c r="AH3653" i="1" s="1"/>
  <c r="AD3654" i="1"/>
  <c r="AH3654" i="1" s="1"/>
  <c r="AD3655" i="1"/>
  <c r="AH3655" i="1" s="1"/>
  <c r="AD3656" i="1"/>
  <c r="AH3656" i="1" s="1"/>
  <c r="AD3657" i="1"/>
  <c r="AH3657" i="1" s="1"/>
  <c r="AD3658" i="1"/>
  <c r="AH3658" i="1" s="1"/>
  <c r="AD3659" i="1"/>
  <c r="AH3659" i="1" s="1"/>
  <c r="AD3660" i="1"/>
  <c r="AH3660" i="1" s="1"/>
  <c r="AD3661" i="1"/>
  <c r="AH3661" i="1" s="1"/>
  <c r="AD3662" i="1"/>
  <c r="AH3662" i="1" s="1"/>
  <c r="AD3663" i="1"/>
  <c r="AH3663" i="1" s="1"/>
  <c r="AD3664" i="1"/>
  <c r="AH3664" i="1" s="1"/>
  <c r="AD3665" i="1"/>
  <c r="AH3665" i="1" s="1"/>
  <c r="AD3666" i="1"/>
  <c r="AH3666" i="1" s="1"/>
  <c r="AD3667" i="1"/>
  <c r="AH3667" i="1" s="1"/>
  <c r="AD3668" i="1"/>
  <c r="AH3668" i="1" s="1"/>
  <c r="AD3669" i="1"/>
  <c r="AH3669" i="1" s="1"/>
  <c r="AD3670" i="1"/>
  <c r="AH3670" i="1" s="1"/>
  <c r="AD3671" i="1"/>
  <c r="AH3671" i="1" s="1"/>
  <c r="AD3672" i="1"/>
  <c r="AH3672" i="1" s="1"/>
  <c r="AD3673" i="1"/>
  <c r="AH3673" i="1" s="1"/>
  <c r="AD3674" i="1"/>
  <c r="AH3674" i="1" s="1"/>
  <c r="AD3675" i="1"/>
  <c r="AH3675" i="1" s="1"/>
  <c r="AD3676" i="1"/>
  <c r="AH3676" i="1" s="1"/>
  <c r="AD3677" i="1"/>
  <c r="AH3677" i="1" s="1"/>
  <c r="AD3678" i="1"/>
  <c r="AH3678" i="1" s="1"/>
  <c r="AD3679" i="1"/>
  <c r="AH3679" i="1" s="1"/>
  <c r="AD3680" i="1"/>
  <c r="AH3680" i="1" s="1"/>
  <c r="AD3681" i="1"/>
  <c r="AH3681" i="1" s="1"/>
  <c r="AD3682" i="1"/>
  <c r="AH3682" i="1" s="1"/>
  <c r="AD3683" i="1"/>
  <c r="AH3683" i="1" s="1"/>
  <c r="AD3684" i="1"/>
  <c r="AH3684" i="1" s="1"/>
  <c r="AD3685" i="1"/>
  <c r="AH3685" i="1" s="1"/>
  <c r="AD3686" i="1"/>
  <c r="AH3686" i="1" s="1"/>
  <c r="AD3687" i="1"/>
  <c r="AH3687" i="1" s="1"/>
  <c r="AD3688" i="1"/>
  <c r="AH3688" i="1" s="1"/>
  <c r="AD3689" i="1"/>
  <c r="AH3689" i="1" s="1"/>
  <c r="AD3690" i="1"/>
  <c r="AH3690" i="1" s="1"/>
  <c r="AD3691" i="1"/>
  <c r="AH3691" i="1" s="1"/>
  <c r="AD3692" i="1"/>
  <c r="AH3692" i="1" s="1"/>
  <c r="AD3693" i="1"/>
  <c r="AH3693" i="1" s="1"/>
  <c r="AD3694" i="1"/>
  <c r="AH3694" i="1" s="1"/>
  <c r="AD3695" i="1"/>
  <c r="AH3695" i="1" s="1"/>
  <c r="AD3696" i="1"/>
  <c r="AH3696" i="1" s="1"/>
  <c r="AD3697" i="1"/>
  <c r="AH3697" i="1" s="1"/>
  <c r="AD3698" i="1"/>
  <c r="AH3698" i="1" s="1"/>
  <c r="AD3699" i="1"/>
  <c r="AH3699" i="1" s="1"/>
  <c r="AD3700" i="1"/>
  <c r="AH3700" i="1" s="1"/>
  <c r="AD3701" i="1"/>
  <c r="AH3701" i="1" s="1"/>
  <c r="AD3702" i="1"/>
  <c r="AH3702" i="1" s="1"/>
  <c r="AD3703" i="1"/>
  <c r="AH3703" i="1" s="1"/>
  <c r="AD3704" i="1"/>
  <c r="AH3704" i="1" s="1"/>
  <c r="AD3705" i="1"/>
  <c r="AH3705" i="1" s="1"/>
  <c r="AD3706" i="1"/>
  <c r="AH3706" i="1" s="1"/>
  <c r="AD3707" i="1"/>
  <c r="AH3707" i="1" s="1"/>
  <c r="AD3708" i="1"/>
  <c r="AH3708" i="1" s="1"/>
  <c r="AD3709" i="1"/>
  <c r="AH3709" i="1" s="1"/>
  <c r="AD3710" i="1"/>
  <c r="AH3710" i="1" s="1"/>
  <c r="AD3711" i="1"/>
  <c r="AH3711" i="1" s="1"/>
  <c r="AD3712" i="1"/>
  <c r="AH3712" i="1" s="1"/>
  <c r="AD3713" i="1"/>
  <c r="AH3713" i="1" s="1"/>
  <c r="AD3714" i="1"/>
  <c r="AH3714" i="1" s="1"/>
  <c r="AD3715" i="1"/>
  <c r="AH3715" i="1" s="1"/>
  <c r="AD3716" i="1"/>
  <c r="AH3716" i="1" s="1"/>
  <c r="AD3717" i="1"/>
  <c r="AH3717" i="1" s="1"/>
  <c r="AD3718" i="1"/>
  <c r="AH3718" i="1" s="1"/>
  <c r="AD3719" i="1"/>
  <c r="AH3719" i="1" s="1"/>
  <c r="AD3720" i="1"/>
  <c r="AH3720" i="1" s="1"/>
  <c r="AD3721" i="1"/>
  <c r="AH3721" i="1" s="1"/>
  <c r="AD3722" i="1"/>
  <c r="AH3722" i="1" s="1"/>
  <c r="AD3723" i="1"/>
  <c r="AH3723" i="1" s="1"/>
  <c r="AD3724" i="1"/>
  <c r="AH3724" i="1" s="1"/>
  <c r="AD3725" i="1"/>
  <c r="AH3725" i="1" s="1"/>
  <c r="AD3726" i="1"/>
  <c r="AH3726" i="1" s="1"/>
  <c r="AD3727" i="1"/>
  <c r="AH3727" i="1" s="1"/>
  <c r="AD3728" i="1"/>
  <c r="AH3728" i="1" s="1"/>
  <c r="AD3729" i="1"/>
  <c r="AH3729" i="1" s="1"/>
  <c r="AD3730" i="1"/>
  <c r="AH3730" i="1" s="1"/>
  <c r="AD3731" i="1"/>
  <c r="AH3731" i="1" s="1"/>
  <c r="AD3732" i="1"/>
  <c r="AH3732" i="1" s="1"/>
  <c r="AD3733" i="1"/>
  <c r="AH3733" i="1" s="1"/>
  <c r="AD3734" i="1"/>
  <c r="AH3734" i="1" s="1"/>
  <c r="AD3735" i="1"/>
  <c r="AH3735" i="1" s="1"/>
  <c r="AD3736" i="1"/>
  <c r="AH3736" i="1" s="1"/>
  <c r="AD3737" i="1"/>
  <c r="AH3737" i="1" s="1"/>
  <c r="AD3738" i="1"/>
  <c r="AH3738" i="1" s="1"/>
  <c r="AD3739" i="1"/>
  <c r="AH3739" i="1" s="1"/>
  <c r="AD3740" i="1"/>
  <c r="AH3740" i="1" s="1"/>
  <c r="AD3741" i="1"/>
  <c r="AH3741" i="1" s="1"/>
  <c r="AD3742" i="1"/>
  <c r="AH3742" i="1" s="1"/>
  <c r="AD3743" i="1"/>
  <c r="AH3743" i="1" s="1"/>
  <c r="AD3744" i="1"/>
  <c r="AH3744" i="1" s="1"/>
  <c r="AD3745" i="1"/>
  <c r="AH3745" i="1" s="1"/>
  <c r="AD3746" i="1"/>
  <c r="AH3746" i="1" s="1"/>
  <c r="AD3747" i="1"/>
  <c r="AH3747" i="1" s="1"/>
  <c r="AD3748" i="1"/>
  <c r="AH3748" i="1" s="1"/>
  <c r="AD3749" i="1"/>
  <c r="AH3749" i="1" s="1"/>
  <c r="AD3750" i="1"/>
  <c r="AH3750" i="1" s="1"/>
  <c r="AD3751" i="1"/>
  <c r="AH3751" i="1" s="1"/>
  <c r="AD3752" i="1"/>
  <c r="AH3752" i="1" s="1"/>
  <c r="AD3753" i="1"/>
  <c r="AH3753" i="1" s="1"/>
  <c r="AD3754" i="1"/>
  <c r="AH3754" i="1" s="1"/>
  <c r="AD3755" i="1"/>
  <c r="AH3755" i="1" s="1"/>
  <c r="AD3756" i="1"/>
  <c r="AH3756" i="1" s="1"/>
  <c r="AD3757" i="1"/>
  <c r="AH3757" i="1" s="1"/>
  <c r="AD3758" i="1"/>
  <c r="AH3758" i="1" s="1"/>
  <c r="AD3759" i="1"/>
  <c r="AH3759" i="1" s="1"/>
  <c r="AD3760" i="1"/>
  <c r="AH3760" i="1" s="1"/>
  <c r="AD3761" i="1"/>
  <c r="AH3761" i="1" s="1"/>
  <c r="AD3762" i="1"/>
  <c r="AH3762" i="1" s="1"/>
  <c r="AD3763" i="1"/>
  <c r="AH3763" i="1" s="1"/>
  <c r="AD3764" i="1"/>
  <c r="AH3764" i="1" s="1"/>
  <c r="AD3765" i="1"/>
  <c r="AH3765" i="1" s="1"/>
  <c r="AD3766" i="1"/>
  <c r="AH3766" i="1" s="1"/>
  <c r="AD3767" i="1"/>
  <c r="AH3767" i="1" s="1"/>
  <c r="AD3768" i="1"/>
  <c r="AH3768" i="1" s="1"/>
  <c r="AD3769" i="1"/>
  <c r="AH3769" i="1" s="1"/>
  <c r="AD3770" i="1"/>
  <c r="AH3770" i="1" s="1"/>
  <c r="AD3771" i="1"/>
  <c r="AH3771" i="1" s="1"/>
  <c r="AD3772" i="1"/>
  <c r="AH3772" i="1" s="1"/>
  <c r="AD3773" i="1"/>
  <c r="AH3773" i="1" s="1"/>
  <c r="AD3774" i="1"/>
  <c r="AH3774" i="1" s="1"/>
  <c r="AD3775" i="1"/>
  <c r="AH3775" i="1" s="1"/>
  <c r="AD3776" i="1"/>
  <c r="AH3776" i="1" s="1"/>
  <c r="AD3777" i="1"/>
  <c r="AH3777" i="1" s="1"/>
  <c r="AD3778" i="1"/>
  <c r="AH3778" i="1" s="1"/>
  <c r="AD3779" i="1"/>
  <c r="AH3779" i="1" s="1"/>
  <c r="AD3780" i="1"/>
  <c r="AH3780" i="1" s="1"/>
  <c r="AD3781" i="1"/>
  <c r="AH3781" i="1" s="1"/>
  <c r="AD3782" i="1"/>
  <c r="AH3782" i="1" s="1"/>
  <c r="AD3783" i="1"/>
  <c r="AH3783" i="1" s="1"/>
  <c r="AD3784" i="1"/>
  <c r="AH3784" i="1" s="1"/>
  <c r="AD3785" i="1"/>
  <c r="AH3785" i="1" s="1"/>
  <c r="AD3786" i="1"/>
  <c r="AH3786" i="1" s="1"/>
  <c r="AD3787" i="1"/>
  <c r="AH3787" i="1" s="1"/>
  <c r="AD3788" i="1"/>
  <c r="AH3788" i="1" s="1"/>
  <c r="AD3789" i="1"/>
  <c r="AH3789" i="1" s="1"/>
  <c r="AD3790" i="1"/>
  <c r="AH3790" i="1" s="1"/>
  <c r="AD3791" i="1"/>
  <c r="AH3791" i="1" s="1"/>
  <c r="AD3792" i="1"/>
  <c r="AH3792" i="1" s="1"/>
  <c r="AD3793" i="1"/>
  <c r="AH3793" i="1" s="1"/>
  <c r="AD3794" i="1"/>
  <c r="AH3794" i="1" s="1"/>
  <c r="AD3795" i="1"/>
  <c r="AH3795" i="1" s="1"/>
  <c r="AD3796" i="1"/>
  <c r="AH3796" i="1" s="1"/>
  <c r="AD3797" i="1"/>
  <c r="AH3797" i="1" s="1"/>
  <c r="AD3798" i="1"/>
  <c r="AH3798" i="1" s="1"/>
  <c r="AD3799" i="1"/>
  <c r="AH3799" i="1" s="1"/>
  <c r="AD3800" i="1"/>
  <c r="AH3800" i="1" s="1"/>
  <c r="AD3801" i="1"/>
  <c r="AH3801" i="1" s="1"/>
  <c r="AD3802" i="1"/>
  <c r="AH3802" i="1" s="1"/>
  <c r="AD3803" i="1"/>
  <c r="AH3803" i="1" s="1"/>
  <c r="AD3804" i="1"/>
  <c r="AH3804" i="1" s="1"/>
  <c r="AD3805" i="1"/>
  <c r="AH3805" i="1" s="1"/>
  <c r="AD3806" i="1"/>
  <c r="AH3806" i="1" s="1"/>
  <c r="AD3807" i="1"/>
  <c r="AH3807" i="1" s="1"/>
  <c r="AD3808" i="1"/>
  <c r="AH3808" i="1" s="1"/>
  <c r="AD3809" i="1"/>
  <c r="AH3809" i="1" s="1"/>
  <c r="AD3810" i="1"/>
  <c r="AH3810" i="1" s="1"/>
  <c r="AD3811" i="1"/>
  <c r="AH3811" i="1" s="1"/>
  <c r="AD3812" i="1"/>
  <c r="AH3812" i="1" s="1"/>
  <c r="AD3813" i="1"/>
  <c r="AH3813" i="1" s="1"/>
  <c r="AD3814" i="1"/>
  <c r="AH3814" i="1" s="1"/>
  <c r="AD3815" i="1"/>
  <c r="AH3815" i="1" s="1"/>
  <c r="AD3816" i="1"/>
  <c r="AH3816" i="1" s="1"/>
  <c r="AD3817" i="1"/>
  <c r="AH3817" i="1" s="1"/>
  <c r="AD3818" i="1"/>
  <c r="AH3818" i="1" s="1"/>
  <c r="AD3819" i="1"/>
  <c r="AH3819" i="1" s="1"/>
  <c r="AD3820" i="1"/>
  <c r="AH3820" i="1" s="1"/>
  <c r="AD3821" i="1"/>
  <c r="AH3821" i="1" s="1"/>
  <c r="AD3822" i="1"/>
  <c r="AH3822" i="1" s="1"/>
  <c r="AD3823" i="1"/>
  <c r="AH3823" i="1" s="1"/>
  <c r="AD3824" i="1"/>
  <c r="AH3824" i="1" s="1"/>
  <c r="AD3825" i="1"/>
  <c r="AH3825" i="1" s="1"/>
  <c r="AD3826" i="1"/>
  <c r="AH3826" i="1" s="1"/>
  <c r="AD3827" i="1"/>
  <c r="AH3827" i="1" s="1"/>
  <c r="AD3828" i="1"/>
  <c r="AH3828" i="1" s="1"/>
  <c r="AD3829" i="1"/>
  <c r="AH3829" i="1" s="1"/>
  <c r="AD3830" i="1"/>
  <c r="AH3830" i="1" s="1"/>
  <c r="AD3831" i="1"/>
  <c r="AH3831" i="1" s="1"/>
  <c r="AD3832" i="1"/>
  <c r="AH3832" i="1" s="1"/>
  <c r="AD3833" i="1"/>
  <c r="AH3833" i="1" s="1"/>
  <c r="AD3834" i="1"/>
  <c r="AH3834" i="1" s="1"/>
  <c r="AD3835" i="1"/>
  <c r="AH3835" i="1" s="1"/>
  <c r="AD3836" i="1"/>
  <c r="AH3836" i="1" s="1"/>
  <c r="AD3837" i="1"/>
  <c r="AH3837" i="1" s="1"/>
  <c r="AD3838" i="1"/>
  <c r="AH3838" i="1" s="1"/>
  <c r="AD3839" i="1"/>
  <c r="AH3839" i="1" s="1"/>
  <c r="AD3840" i="1"/>
  <c r="AH3840" i="1" s="1"/>
  <c r="AD3841" i="1"/>
  <c r="AH3841" i="1" s="1"/>
  <c r="AD3842" i="1"/>
  <c r="AH3842" i="1" s="1"/>
  <c r="AD3843" i="1"/>
  <c r="AH3843" i="1" s="1"/>
  <c r="AD3844" i="1"/>
  <c r="AH3844" i="1" s="1"/>
  <c r="AD3845" i="1"/>
  <c r="AH3845" i="1" s="1"/>
  <c r="AD3846" i="1"/>
  <c r="AH3846" i="1" s="1"/>
  <c r="AD3847" i="1"/>
  <c r="AH3847" i="1" s="1"/>
  <c r="AD3848" i="1"/>
  <c r="AH3848" i="1" s="1"/>
  <c r="AD3849" i="1"/>
  <c r="AH3849" i="1" s="1"/>
  <c r="AD3850" i="1"/>
  <c r="AH3850" i="1" s="1"/>
  <c r="AD3851" i="1"/>
  <c r="AH3851" i="1" s="1"/>
  <c r="AD3852" i="1"/>
  <c r="AH3852" i="1" s="1"/>
  <c r="AD3853" i="1"/>
  <c r="AH3853" i="1" s="1"/>
  <c r="AD3854" i="1"/>
  <c r="AH3854" i="1" s="1"/>
  <c r="AD3855" i="1"/>
  <c r="AH3855" i="1" s="1"/>
  <c r="AD3856" i="1"/>
  <c r="AH3856" i="1" s="1"/>
  <c r="AD3857" i="1"/>
  <c r="AH3857" i="1" s="1"/>
  <c r="AD3858" i="1"/>
  <c r="AH3858" i="1" s="1"/>
  <c r="AD3859" i="1"/>
  <c r="AH3859" i="1" s="1"/>
  <c r="AD3860" i="1"/>
  <c r="AH3860" i="1" s="1"/>
  <c r="AD3861" i="1"/>
  <c r="AH3861" i="1" s="1"/>
  <c r="AD3862" i="1"/>
  <c r="AH3862" i="1" s="1"/>
  <c r="AD3863" i="1"/>
  <c r="AH3863" i="1" s="1"/>
  <c r="AD3864" i="1"/>
  <c r="AH3864" i="1" s="1"/>
  <c r="AD3865" i="1"/>
  <c r="AH3865" i="1" s="1"/>
  <c r="AD3866" i="1"/>
  <c r="AH3866" i="1" s="1"/>
  <c r="AD3867" i="1"/>
  <c r="AH3867" i="1" s="1"/>
  <c r="AD3868" i="1"/>
  <c r="AH3868" i="1" s="1"/>
  <c r="AD3869" i="1"/>
  <c r="AH3869" i="1" s="1"/>
  <c r="AD3870" i="1"/>
  <c r="AH3870" i="1" s="1"/>
  <c r="AD3871" i="1"/>
  <c r="AH3871" i="1" s="1"/>
  <c r="AD3872" i="1"/>
  <c r="AH3872" i="1" s="1"/>
  <c r="AD3873" i="1"/>
  <c r="AH3873" i="1" s="1"/>
  <c r="AD3874" i="1"/>
  <c r="AH3874" i="1" s="1"/>
  <c r="AD3875" i="1"/>
  <c r="AH3875" i="1" s="1"/>
  <c r="AD3876" i="1"/>
  <c r="AH3876" i="1" s="1"/>
  <c r="AD3877" i="1"/>
  <c r="AH3877" i="1" s="1"/>
  <c r="AD3878" i="1"/>
  <c r="AH3878" i="1" s="1"/>
  <c r="AD3879" i="1"/>
  <c r="AH3879" i="1" s="1"/>
  <c r="AD3880" i="1"/>
  <c r="AH3880" i="1" s="1"/>
  <c r="AD3881" i="1"/>
  <c r="AH3881" i="1" s="1"/>
  <c r="AD3882" i="1"/>
  <c r="AH3882" i="1" s="1"/>
  <c r="AD3883" i="1"/>
  <c r="AH3883" i="1" s="1"/>
  <c r="AD3884" i="1"/>
  <c r="AH3884" i="1" s="1"/>
  <c r="AD3885" i="1"/>
  <c r="AH3885" i="1" s="1"/>
  <c r="AD3886" i="1"/>
  <c r="AH3886" i="1" s="1"/>
  <c r="AD3887" i="1"/>
  <c r="AH3887" i="1" s="1"/>
  <c r="AD3888" i="1"/>
  <c r="AH3888" i="1" s="1"/>
  <c r="AD3889" i="1"/>
  <c r="AH3889" i="1" s="1"/>
  <c r="AD3890" i="1"/>
  <c r="AH3890" i="1" s="1"/>
  <c r="AD3891" i="1"/>
  <c r="AH3891" i="1" s="1"/>
  <c r="AD3892" i="1"/>
  <c r="AH3892" i="1" s="1"/>
  <c r="AD3893" i="1"/>
  <c r="AH3893" i="1" s="1"/>
  <c r="AD3894" i="1"/>
  <c r="AH3894" i="1" s="1"/>
  <c r="AD3895" i="1"/>
  <c r="AH3895" i="1" s="1"/>
  <c r="AD3896" i="1"/>
  <c r="AH3896" i="1" s="1"/>
  <c r="AD3897" i="1"/>
  <c r="AH3897" i="1" s="1"/>
  <c r="AD3898" i="1"/>
  <c r="AH3898" i="1" s="1"/>
  <c r="AD3899" i="1"/>
  <c r="AH3899" i="1" s="1"/>
  <c r="AD3900" i="1"/>
  <c r="AH3900" i="1" s="1"/>
  <c r="AD3901" i="1"/>
  <c r="AH3901" i="1" s="1"/>
  <c r="AD3902" i="1"/>
  <c r="AH3902" i="1" s="1"/>
  <c r="AD3903" i="1"/>
  <c r="AH3903" i="1" s="1"/>
  <c r="AD3904" i="1"/>
  <c r="AH3904" i="1" s="1"/>
  <c r="AD3905" i="1"/>
  <c r="AH3905" i="1" s="1"/>
  <c r="AD3906" i="1"/>
  <c r="AH3906" i="1" s="1"/>
  <c r="AD3907" i="1"/>
  <c r="AH3907" i="1" s="1"/>
  <c r="AD3908" i="1"/>
  <c r="AH3908" i="1" s="1"/>
  <c r="AD3909" i="1"/>
  <c r="AH3909" i="1" s="1"/>
  <c r="AD3910" i="1"/>
  <c r="AH3910" i="1" s="1"/>
  <c r="AD3911" i="1"/>
  <c r="AH3911" i="1" s="1"/>
  <c r="AD3912" i="1"/>
  <c r="AH3912" i="1" s="1"/>
  <c r="AD3913" i="1"/>
  <c r="AH3913" i="1" s="1"/>
  <c r="AD3914" i="1"/>
  <c r="AH3914" i="1" s="1"/>
  <c r="AD3915" i="1"/>
  <c r="AH3915" i="1" s="1"/>
  <c r="AD3916" i="1"/>
  <c r="AH3916" i="1" s="1"/>
  <c r="AD3917" i="1"/>
  <c r="AH3917" i="1" s="1"/>
  <c r="AD3918" i="1"/>
  <c r="AH3918" i="1" s="1"/>
  <c r="AD3919" i="1"/>
  <c r="AH3919" i="1" s="1"/>
  <c r="AD3920" i="1"/>
  <c r="AH3920" i="1" s="1"/>
  <c r="AD3921" i="1"/>
  <c r="AH3921" i="1" s="1"/>
  <c r="AD3922" i="1"/>
  <c r="AH3922" i="1" s="1"/>
  <c r="AD3923" i="1"/>
  <c r="AH3923" i="1" s="1"/>
  <c r="AD3924" i="1"/>
  <c r="AH3924" i="1" s="1"/>
  <c r="AD3925" i="1"/>
  <c r="AH3925" i="1" s="1"/>
  <c r="AD3926" i="1"/>
  <c r="AH3926" i="1" s="1"/>
  <c r="AD3927" i="1"/>
  <c r="AH3927" i="1" s="1"/>
  <c r="AD3928" i="1"/>
  <c r="AH3928" i="1" s="1"/>
  <c r="AD3929" i="1"/>
  <c r="AH3929" i="1" s="1"/>
  <c r="AD3930" i="1"/>
  <c r="AH3930" i="1" s="1"/>
  <c r="AD3931" i="1"/>
  <c r="AH3931" i="1" s="1"/>
  <c r="AD3932" i="1"/>
  <c r="AH3932" i="1" s="1"/>
  <c r="AD3933" i="1"/>
  <c r="AH3933" i="1" s="1"/>
  <c r="AD3934" i="1"/>
  <c r="AH3934" i="1" s="1"/>
  <c r="AD3935" i="1"/>
  <c r="AH3935" i="1" s="1"/>
  <c r="AD3936" i="1"/>
  <c r="AH3936" i="1" s="1"/>
  <c r="AD3937" i="1"/>
  <c r="AH3937" i="1" s="1"/>
  <c r="AD3938" i="1"/>
  <c r="AH3938" i="1" s="1"/>
  <c r="AD3939" i="1"/>
  <c r="AH3939" i="1" s="1"/>
  <c r="AD3940" i="1"/>
  <c r="AH3940" i="1" s="1"/>
  <c r="AD3941" i="1"/>
  <c r="AH3941" i="1" s="1"/>
  <c r="AD3942" i="1"/>
  <c r="AH3942" i="1" s="1"/>
  <c r="AD3943" i="1"/>
  <c r="AH3943" i="1" s="1"/>
  <c r="AD3944" i="1"/>
  <c r="AH3944" i="1" s="1"/>
  <c r="AD3945" i="1"/>
  <c r="AH3945" i="1" s="1"/>
  <c r="AD3946" i="1"/>
  <c r="AH3946" i="1" s="1"/>
  <c r="AD3947" i="1"/>
  <c r="AH3947" i="1" s="1"/>
  <c r="AD3948" i="1"/>
  <c r="AH3948" i="1" s="1"/>
  <c r="AD3949" i="1"/>
  <c r="AH3949" i="1" s="1"/>
  <c r="AD3950" i="1"/>
  <c r="AH3950" i="1" s="1"/>
  <c r="AD3951" i="1"/>
  <c r="AH3951" i="1" s="1"/>
  <c r="AD3952" i="1"/>
  <c r="AH3952" i="1" s="1"/>
  <c r="AD3953" i="1"/>
  <c r="AH3953" i="1" s="1"/>
  <c r="AD3954" i="1"/>
  <c r="AH3954" i="1" s="1"/>
  <c r="AD3955" i="1"/>
  <c r="AH3955" i="1" s="1"/>
  <c r="AD3956" i="1"/>
  <c r="AH3956" i="1" s="1"/>
  <c r="AD3957" i="1"/>
  <c r="AH3957" i="1" s="1"/>
  <c r="AD3958" i="1"/>
  <c r="AH3958" i="1" s="1"/>
  <c r="AD3959" i="1"/>
  <c r="AH3959" i="1" s="1"/>
  <c r="AD3960" i="1"/>
  <c r="AH3960" i="1" s="1"/>
  <c r="AD3961" i="1"/>
  <c r="AH3961" i="1" s="1"/>
  <c r="AD3962" i="1"/>
  <c r="AH3962" i="1" s="1"/>
  <c r="AD3963" i="1"/>
  <c r="AH3963" i="1" s="1"/>
  <c r="AD3964" i="1"/>
  <c r="AH3964" i="1" s="1"/>
  <c r="AD3965" i="1"/>
  <c r="AH3965" i="1" s="1"/>
  <c r="AD3966" i="1"/>
  <c r="AH3966" i="1" s="1"/>
  <c r="AD3967" i="1"/>
  <c r="AH3967" i="1" s="1"/>
  <c r="AD3968" i="1"/>
  <c r="AH3968" i="1" s="1"/>
  <c r="AD3969" i="1"/>
  <c r="AH3969" i="1" s="1"/>
  <c r="AD3970" i="1"/>
  <c r="AH3970" i="1" s="1"/>
  <c r="AD3971" i="1"/>
  <c r="AH3971" i="1" s="1"/>
  <c r="AD3972" i="1"/>
  <c r="AH3972" i="1" s="1"/>
  <c r="AD3973" i="1"/>
  <c r="AH3973" i="1" s="1"/>
  <c r="AD3974" i="1"/>
  <c r="AH3974" i="1" s="1"/>
  <c r="AD3975" i="1"/>
  <c r="AH3975" i="1" s="1"/>
  <c r="AD3976" i="1"/>
  <c r="AH3976" i="1" s="1"/>
  <c r="AD3977" i="1"/>
  <c r="AH3977" i="1" s="1"/>
  <c r="AD3978" i="1"/>
  <c r="AH3978" i="1" s="1"/>
  <c r="AD3979" i="1"/>
  <c r="AH3979" i="1" s="1"/>
  <c r="AD3980" i="1"/>
  <c r="AH3980" i="1" s="1"/>
  <c r="AD3981" i="1"/>
  <c r="AH3981" i="1" s="1"/>
  <c r="AD3982" i="1"/>
  <c r="AH3982" i="1" s="1"/>
  <c r="AD3983" i="1"/>
  <c r="AH3983" i="1" s="1"/>
  <c r="AD3984" i="1"/>
  <c r="AH3984" i="1" s="1"/>
  <c r="AD3985" i="1"/>
  <c r="AH3985" i="1" s="1"/>
  <c r="AD3986" i="1"/>
  <c r="AH3986" i="1" s="1"/>
  <c r="AD3987" i="1"/>
  <c r="AH3987" i="1" s="1"/>
  <c r="AD3988" i="1"/>
  <c r="AH3988" i="1" s="1"/>
  <c r="AD3989" i="1"/>
  <c r="AH3989" i="1" s="1"/>
  <c r="AD3990" i="1"/>
  <c r="AH3990" i="1" s="1"/>
  <c r="AD3991" i="1"/>
  <c r="AH3991" i="1" s="1"/>
  <c r="AD3992" i="1"/>
  <c r="AH3992" i="1" s="1"/>
  <c r="AD3993" i="1"/>
  <c r="AH3993" i="1" s="1"/>
  <c r="AD3994" i="1"/>
  <c r="AH3994" i="1" s="1"/>
  <c r="AD3995" i="1"/>
  <c r="AH3995" i="1" s="1"/>
  <c r="AD3996" i="1"/>
  <c r="AH3996" i="1" s="1"/>
  <c r="AD3997" i="1"/>
  <c r="AH3997" i="1" s="1"/>
  <c r="AD3998" i="1"/>
  <c r="AH3998" i="1" s="1"/>
  <c r="AD3999" i="1"/>
  <c r="AH3999" i="1" s="1"/>
  <c r="AD4000" i="1"/>
  <c r="AH4000" i="1" s="1"/>
  <c r="AD4001" i="1"/>
  <c r="AH4001" i="1" s="1"/>
  <c r="AD4002" i="1"/>
  <c r="AH4002" i="1" s="1"/>
  <c r="AD4003" i="1"/>
  <c r="AH4003" i="1" s="1"/>
  <c r="AD4004" i="1"/>
  <c r="AH4004" i="1" s="1"/>
  <c r="AD4005" i="1"/>
  <c r="AH4005" i="1" s="1"/>
  <c r="AD4006" i="1"/>
  <c r="AH4006" i="1" s="1"/>
  <c r="AD4007" i="1"/>
  <c r="AH4007" i="1" s="1"/>
  <c r="AD4008" i="1"/>
  <c r="AH4008" i="1" s="1"/>
  <c r="AD4009" i="1"/>
  <c r="AH4009" i="1" s="1"/>
  <c r="AD4010" i="1"/>
  <c r="AH4010" i="1" s="1"/>
  <c r="AD4011" i="1"/>
  <c r="AH4011" i="1" s="1"/>
  <c r="AD4012" i="1"/>
  <c r="AH4012" i="1" s="1"/>
  <c r="AD4013" i="1"/>
  <c r="AH4013" i="1" s="1"/>
  <c r="AD4014" i="1"/>
  <c r="AH4014" i="1" s="1"/>
  <c r="AD4015" i="1"/>
  <c r="AH4015" i="1" s="1"/>
  <c r="AD4016" i="1"/>
  <c r="AH4016" i="1" s="1"/>
  <c r="AD4017" i="1"/>
  <c r="AH4017" i="1" s="1"/>
  <c r="AD4018" i="1"/>
  <c r="AH4018" i="1" s="1"/>
  <c r="AD4019" i="1"/>
  <c r="AH4019" i="1" s="1"/>
  <c r="AD4020" i="1"/>
  <c r="AH4020" i="1" s="1"/>
  <c r="AD4021" i="1"/>
  <c r="AH4021" i="1" s="1"/>
  <c r="AD4022" i="1"/>
  <c r="AH4022" i="1" s="1"/>
  <c r="AD4023" i="1"/>
  <c r="AH4023" i="1" s="1"/>
  <c r="AD4024" i="1"/>
  <c r="AH4024" i="1" s="1"/>
  <c r="AD4025" i="1"/>
  <c r="AH4025" i="1" s="1"/>
  <c r="AD4026" i="1"/>
  <c r="AH4026" i="1" s="1"/>
  <c r="AD4027" i="1"/>
  <c r="AH4027" i="1" s="1"/>
  <c r="AD4028" i="1"/>
  <c r="AH4028" i="1" s="1"/>
  <c r="AD4029" i="1"/>
  <c r="AH4029" i="1" s="1"/>
  <c r="AD4030" i="1"/>
  <c r="AH4030" i="1" s="1"/>
  <c r="AD4031" i="1"/>
  <c r="AH4031" i="1" s="1"/>
  <c r="AD4032" i="1"/>
  <c r="AH4032" i="1" s="1"/>
  <c r="AD4033" i="1"/>
  <c r="AH4033" i="1" s="1"/>
  <c r="AD4034" i="1"/>
  <c r="AH4034" i="1" s="1"/>
  <c r="AD4035" i="1"/>
  <c r="AH4035" i="1" s="1"/>
  <c r="AD4036" i="1"/>
  <c r="AH4036" i="1" s="1"/>
  <c r="AD4037" i="1"/>
  <c r="AH4037" i="1" s="1"/>
  <c r="AD4038" i="1"/>
  <c r="AH4038" i="1" s="1"/>
  <c r="AD4039" i="1"/>
  <c r="AH4039" i="1" s="1"/>
  <c r="AD4040" i="1"/>
  <c r="AH4040" i="1" s="1"/>
  <c r="AD4041" i="1"/>
  <c r="AH4041" i="1" s="1"/>
  <c r="AD4042" i="1"/>
  <c r="AH4042" i="1" s="1"/>
  <c r="AD4043" i="1"/>
  <c r="AH4043" i="1" s="1"/>
  <c r="AD4044" i="1"/>
  <c r="AH4044" i="1" s="1"/>
  <c r="AD4045" i="1"/>
  <c r="AH4045" i="1" s="1"/>
  <c r="AD4046" i="1"/>
  <c r="AH4046" i="1" s="1"/>
  <c r="AD4047" i="1"/>
  <c r="AH4047" i="1" s="1"/>
  <c r="AD4048" i="1"/>
  <c r="AH4048" i="1" s="1"/>
  <c r="AD4049" i="1"/>
  <c r="AH4049" i="1" s="1"/>
  <c r="AD4050" i="1"/>
  <c r="AH4050" i="1" s="1"/>
  <c r="AD4051" i="1"/>
  <c r="AH4051" i="1" s="1"/>
  <c r="AD4052" i="1"/>
  <c r="AH4052" i="1" s="1"/>
  <c r="AD4053" i="1"/>
  <c r="AH4053" i="1" s="1"/>
  <c r="AD4054" i="1"/>
  <c r="AH4054" i="1" s="1"/>
  <c r="AD4055" i="1"/>
  <c r="AH4055" i="1" s="1"/>
  <c r="AD4056" i="1"/>
  <c r="AH4056" i="1" s="1"/>
  <c r="AD4057" i="1"/>
  <c r="AH4057" i="1" s="1"/>
  <c r="AD4058" i="1"/>
  <c r="AH4058" i="1" s="1"/>
  <c r="AD4059" i="1"/>
  <c r="AH4059" i="1" s="1"/>
  <c r="AD4060" i="1"/>
  <c r="AH4060" i="1" s="1"/>
  <c r="AD4061" i="1"/>
  <c r="AH4061" i="1" s="1"/>
  <c r="AD4062" i="1"/>
  <c r="AH4062" i="1" s="1"/>
  <c r="AD4063" i="1"/>
  <c r="AH4063" i="1" s="1"/>
  <c r="AD4064" i="1"/>
  <c r="AH4064" i="1" s="1"/>
  <c r="AD4065" i="1"/>
  <c r="AH4065" i="1" s="1"/>
  <c r="AD4066" i="1"/>
  <c r="AH4066" i="1" s="1"/>
  <c r="AD4067" i="1"/>
  <c r="AH4067" i="1" s="1"/>
  <c r="AD4068" i="1"/>
  <c r="AH4068" i="1" s="1"/>
  <c r="AD4069" i="1"/>
  <c r="AH4069" i="1" s="1"/>
  <c r="AD4070" i="1"/>
  <c r="AH4070" i="1" s="1"/>
  <c r="AD4071" i="1"/>
  <c r="AH4071" i="1" s="1"/>
  <c r="AD4072" i="1"/>
  <c r="AH4072" i="1" s="1"/>
  <c r="AD4073" i="1"/>
  <c r="AH4073" i="1" s="1"/>
  <c r="AD4074" i="1"/>
  <c r="AH4074" i="1" s="1"/>
  <c r="AD4075" i="1"/>
  <c r="AH4075" i="1" s="1"/>
  <c r="AD4076" i="1"/>
  <c r="AH4076" i="1" s="1"/>
  <c r="AD4077" i="1"/>
  <c r="AH4077" i="1" s="1"/>
  <c r="AD4078" i="1"/>
  <c r="AH4078" i="1" s="1"/>
  <c r="AD4079" i="1"/>
  <c r="AH4079" i="1" s="1"/>
  <c r="AD4080" i="1"/>
  <c r="AH4080" i="1" s="1"/>
  <c r="AD4081" i="1"/>
  <c r="AH4081" i="1" s="1"/>
  <c r="AD4082" i="1"/>
  <c r="AH4082" i="1" s="1"/>
  <c r="AD4083" i="1"/>
  <c r="AH4083" i="1" s="1"/>
  <c r="AD4084" i="1"/>
  <c r="AH4084" i="1" s="1"/>
  <c r="AD4085" i="1"/>
  <c r="AH4085" i="1" s="1"/>
  <c r="AD4086" i="1"/>
  <c r="AH4086" i="1" s="1"/>
  <c r="AD4087" i="1"/>
  <c r="AH4087" i="1" s="1"/>
  <c r="AD4088" i="1"/>
  <c r="AH4088" i="1" s="1"/>
  <c r="AD4089" i="1"/>
  <c r="AH4089" i="1" s="1"/>
  <c r="AD4090" i="1"/>
  <c r="AH4090" i="1" s="1"/>
  <c r="AD4091" i="1"/>
  <c r="AH4091" i="1" s="1"/>
  <c r="AD4092" i="1"/>
  <c r="AH4092" i="1" s="1"/>
  <c r="AD4093" i="1"/>
  <c r="AH4093" i="1" s="1"/>
  <c r="AD4094" i="1"/>
  <c r="AH4094" i="1" s="1"/>
  <c r="AD4095" i="1"/>
  <c r="AH4095" i="1" s="1"/>
  <c r="AD4096" i="1"/>
  <c r="AH4096" i="1" s="1"/>
  <c r="AD4097" i="1"/>
  <c r="AH4097" i="1" s="1"/>
  <c r="AD4098" i="1"/>
  <c r="AH4098" i="1" s="1"/>
  <c r="AD4099" i="1"/>
  <c r="AH4099" i="1" s="1"/>
  <c r="AD4100" i="1"/>
  <c r="AH4100" i="1" s="1"/>
  <c r="AD4101" i="1"/>
  <c r="AH4101" i="1" s="1"/>
  <c r="AD4102" i="1"/>
  <c r="AH4102" i="1" s="1"/>
  <c r="AD4103" i="1"/>
  <c r="AH4103" i="1" s="1"/>
  <c r="AD4104" i="1"/>
  <c r="AH4104" i="1" s="1"/>
  <c r="AD4105" i="1"/>
  <c r="AH4105" i="1" s="1"/>
  <c r="AD4106" i="1"/>
  <c r="AH4106" i="1" s="1"/>
  <c r="AD4107" i="1"/>
  <c r="AH4107" i="1" s="1"/>
  <c r="AD4108" i="1"/>
  <c r="AH4108" i="1" s="1"/>
  <c r="AD4109" i="1"/>
  <c r="AH4109" i="1" s="1"/>
  <c r="AD4110" i="1"/>
  <c r="AH4110" i="1" s="1"/>
  <c r="AD4111" i="1"/>
  <c r="AH4111" i="1" s="1"/>
  <c r="AD4112" i="1"/>
  <c r="AH4112" i="1" s="1"/>
  <c r="AD4113" i="1"/>
  <c r="AH4113" i="1" s="1"/>
  <c r="AD4114" i="1"/>
  <c r="AH4114" i="1" s="1"/>
  <c r="AD4115" i="1"/>
  <c r="AH4115" i="1" s="1"/>
  <c r="AD4116" i="1"/>
  <c r="AH4116" i="1" s="1"/>
  <c r="AD4117" i="1"/>
  <c r="AH4117" i="1" s="1"/>
  <c r="AD4118" i="1"/>
  <c r="AH4118" i="1" s="1"/>
  <c r="AD4119" i="1"/>
  <c r="AH4119" i="1" s="1"/>
  <c r="AD4120" i="1"/>
  <c r="AH4120" i="1" s="1"/>
  <c r="AD4121" i="1"/>
  <c r="AH4121" i="1" s="1"/>
  <c r="AD4122" i="1"/>
  <c r="AH4122" i="1" s="1"/>
  <c r="AD4123" i="1"/>
  <c r="AH4123" i="1" s="1"/>
  <c r="AD4124" i="1"/>
  <c r="AH4124" i="1" s="1"/>
  <c r="AD4125" i="1"/>
  <c r="AH4125" i="1" s="1"/>
  <c r="AD4126" i="1"/>
  <c r="AH4126" i="1" s="1"/>
  <c r="AD4127" i="1"/>
  <c r="AH4127" i="1" s="1"/>
  <c r="AD4128" i="1"/>
  <c r="AH4128" i="1" s="1"/>
  <c r="AD4129" i="1"/>
  <c r="AH4129" i="1" s="1"/>
  <c r="AD4130" i="1"/>
  <c r="AH4130" i="1" s="1"/>
  <c r="AD4131" i="1"/>
  <c r="AH4131" i="1" s="1"/>
  <c r="AD4132" i="1"/>
  <c r="AH4132" i="1" s="1"/>
  <c r="AD4133" i="1"/>
  <c r="AH4133" i="1" s="1"/>
  <c r="AD4134" i="1"/>
  <c r="AH4134" i="1" s="1"/>
  <c r="AD4135" i="1"/>
  <c r="AH4135" i="1" s="1"/>
  <c r="AD4136" i="1"/>
  <c r="AH4136" i="1" s="1"/>
  <c r="AD4137" i="1"/>
  <c r="AH4137" i="1" s="1"/>
  <c r="AD4138" i="1"/>
  <c r="AH4138" i="1" s="1"/>
  <c r="AD4139" i="1"/>
  <c r="AH4139" i="1" s="1"/>
  <c r="AD4140" i="1"/>
  <c r="AH4140" i="1" s="1"/>
  <c r="AD4141" i="1"/>
  <c r="AH4141" i="1" s="1"/>
  <c r="AD4142" i="1"/>
  <c r="AH4142" i="1" s="1"/>
  <c r="AD4143" i="1"/>
  <c r="AH4143" i="1" s="1"/>
  <c r="AD4144" i="1"/>
  <c r="AH4144" i="1" s="1"/>
  <c r="AD4145" i="1"/>
  <c r="AH4145" i="1" s="1"/>
  <c r="AD4146" i="1"/>
  <c r="AH4146" i="1" s="1"/>
  <c r="AD4147" i="1"/>
  <c r="AH4147" i="1" s="1"/>
  <c r="AD4148" i="1"/>
  <c r="AH4148" i="1" s="1"/>
  <c r="AD4149" i="1"/>
  <c r="AH4149" i="1" s="1"/>
  <c r="AD4150" i="1"/>
  <c r="AH4150" i="1" s="1"/>
  <c r="AD4151" i="1"/>
  <c r="AH4151" i="1" s="1"/>
  <c r="AD4152" i="1"/>
  <c r="AH4152" i="1" s="1"/>
  <c r="AD4153" i="1"/>
  <c r="AH4153" i="1" s="1"/>
  <c r="AD4154" i="1"/>
  <c r="AH4154" i="1" s="1"/>
  <c r="AD4155" i="1"/>
  <c r="AH4155" i="1" s="1"/>
  <c r="AD4156" i="1"/>
  <c r="AH4156" i="1" s="1"/>
  <c r="AD4157" i="1"/>
  <c r="AH4157" i="1" s="1"/>
  <c r="AD4158" i="1"/>
  <c r="AH4158" i="1" s="1"/>
  <c r="AD4159" i="1"/>
  <c r="AH4159" i="1" s="1"/>
  <c r="AD4160" i="1"/>
  <c r="AH4160" i="1" s="1"/>
  <c r="AD4161" i="1"/>
  <c r="AH4161" i="1" s="1"/>
  <c r="AD4162" i="1"/>
  <c r="AH4162" i="1" s="1"/>
  <c r="AD4163" i="1"/>
  <c r="AH4163" i="1" s="1"/>
  <c r="AD4164" i="1"/>
  <c r="AH4164" i="1" s="1"/>
  <c r="AD4165" i="1"/>
  <c r="AH4165" i="1" s="1"/>
  <c r="AD4166" i="1"/>
  <c r="AH4166" i="1" s="1"/>
  <c r="AD4167" i="1"/>
  <c r="AH4167" i="1" s="1"/>
  <c r="AD4168" i="1"/>
  <c r="AH4168" i="1" s="1"/>
  <c r="AD4169" i="1"/>
  <c r="AH4169" i="1" s="1"/>
  <c r="AD4170" i="1"/>
  <c r="AH4170" i="1" s="1"/>
  <c r="AD4171" i="1"/>
  <c r="AH4171" i="1" s="1"/>
  <c r="AD4172" i="1"/>
  <c r="AH4172" i="1" s="1"/>
  <c r="AD4173" i="1"/>
  <c r="AH4173" i="1" s="1"/>
  <c r="AD4174" i="1"/>
  <c r="AH4174" i="1" s="1"/>
  <c r="AD4175" i="1"/>
  <c r="AH4175" i="1" s="1"/>
  <c r="AD4176" i="1"/>
  <c r="AH4176" i="1" s="1"/>
  <c r="AD4177" i="1"/>
  <c r="AH4177" i="1" s="1"/>
  <c r="AD4178" i="1"/>
  <c r="AH4178" i="1" s="1"/>
  <c r="AD4179" i="1"/>
  <c r="AH4179" i="1" s="1"/>
  <c r="AD4180" i="1"/>
  <c r="AH4180" i="1" s="1"/>
  <c r="AD4181" i="1"/>
  <c r="AH4181" i="1" s="1"/>
  <c r="AD4182" i="1"/>
  <c r="AH4182" i="1" s="1"/>
  <c r="AD4183" i="1"/>
  <c r="AH4183" i="1" s="1"/>
  <c r="AD4184" i="1"/>
  <c r="AH4184" i="1" s="1"/>
  <c r="AD4185" i="1"/>
  <c r="AH4185" i="1" s="1"/>
  <c r="AD4186" i="1"/>
  <c r="AH4186" i="1" s="1"/>
  <c r="AD4187" i="1"/>
  <c r="AH4187" i="1" s="1"/>
  <c r="AD4188" i="1"/>
  <c r="AH4188" i="1" s="1"/>
  <c r="AD4189" i="1"/>
  <c r="AH4189" i="1" s="1"/>
  <c r="AD4190" i="1"/>
  <c r="AH4190" i="1" s="1"/>
  <c r="AD4191" i="1"/>
  <c r="AH4191" i="1" s="1"/>
  <c r="AD4192" i="1"/>
  <c r="AH4192" i="1" s="1"/>
  <c r="AD4193" i="1"/>
  <c r="AH4193" i="1" s="1"/>
  <c r="AD4194" i="1"/>
  <c r="AH4194" i="1" s="1"/>
  <c r="AD4195" i="1"/>
  <c r="AH4195" i="1" s="1"/>
  <c r="AD4196" i="1"/>
  <c r="AH4196" i="1" s="1"/>
  <c r="AD4197" i="1"/>
  <c r="AH4197" i="1" s="1"/>
  <c r="AD4198" i="1"/>
  <c r="AH4198" i="1" s="1"/>
  <c r="AD4199" i="1"/>
  <c r="AH4199" i="1" s="1"/>
  <c r="AD4200" i="1"/>
  <c r="AH4200" i="1" s="1"/>
  <c r="AD4201" i="1"/>
  <c r="AH4201" i="1" s="1"/>
  <c r="AD4202" i="1"/>
  <c r="AH4202" i="1" s="1"/>
  <c r="AD4203" i="1"/>
  <c r="AH4203" i="1" s="1"/>
  <c r="AD4204" i="1"/>
  <c r="AH4204" i="1" s="1"/>
  <c r="AD4205" i="1"/>
  <c r="AH4205" i="1" s="1"/>
  <c r="AD4206" i="1"/>
  <c r="AH4206" i="1" s="1"/>
  <c r="AD4207" i="1"/>
  <c r="AH4207" i="1" s="1"/>
  <c r="AD4208" i="1"/>
  <c r="AH4208" i="1" s="1"/>
  <c r="AD4209" i="1"/>
  <c r="AH4209" i="1" s="1"/>
  <c r="AD4210" i="1"/>
  <c r="AH4210" i="1" s="1"/>
  <c r="AD4211" i="1"/>
  <c r="AH4211" i="1" s="1"/>
  <c r="AD4212" i="1"/>
  <c r="AH4212" i="1" s="1"/>
  <c r="AD4213" i="1"/>
  <c r="AH4213" i="1" s="1"/>
  <c r="AD4214" i="1"/>
  <c r="AH4214" i="1" s="1"/>
  <c r="AD4215" i="1"/>
  <c r="AH4215" i="1" s="1"/>
  <c r="AD4216" i="1"/>
  <c r="AH4216" i="1" s="1"/>
  <c r="AD4217" i="1"/>
  <c r="AH4217" i="1" s="1"/>
  <c r="AD4218" i="1"/>
  <c r="AH4218" i="1" s="1"/>
  <c r="AD4219" i="1"/>
  <c r="AH4219" i="1" s="1"/>
  <c r="AD4220" i="1"/>
  <c r="AH4220" i="1" s="1"/>
  <c r="AD4221" i="1"/>
  <c r="AH4221" i="1" s="1"/>
  <c r="AD4222" i="1"/>
  <c r="AH4222" i="1" s="1"/>
  <c r="AD4223" i="1"/>
  <c r="AH4223" i="1" s="1"/>
  <c r="AD4224" i="1"/>
  <c r="AH4224" i="1" s="1"/>
  <c r="AD4225" i="1"/>
  <c r="AH4225" i="1" s="1"/>
  <c r="AD4226" i="1"/>
  <c r="AH4226" i="1" s="1"/>
  <c r="AD4227" i="1"/>
  <c r="AH4227" i="1" s="1"/>
  <c r="AD4228" i="1"/>
  <c r="AH4228" i="1" s="1"/>
  <c r="AD4229" i="1"/>
  <c r="AH4229" i="1" s="1"/>
  <c r="AD4230" i="1"/>
  <c r="AH4230" i="1" s="1"/>
  <c r="AD4231" i="1"/>
  <c r="AH4231" i="1" s="1"/>
  <c r="AD4232" i="1"/>
  <c r="AH4232" i="1" s="1"/>
  <c r="AD4233" i="1"/>
  <c r="AH4233" i="1" s="1"/>
  <c r="AD4234" i="1"/>
  <c r="AH4234" i="1" s="1"/>
  <c r="AD4235" i="1"/>
  <c r="AH4235" i="1" s="1"/>
  <c r="AD4236" i="1"/>
  <c r="AH4236" i="1" s="1"/>
  <c r="AD4237" i="1"/>
  <c r="AH4237" i="1" s="1"/>
  <c r="AD4238" i="1"/>
  <c r="AH4238" i="1" s="1"/>
  <c r="AD4239" i="1"/>
  <c r="AH4239" i="1" s="1"/>
  <c r="AD4240" i="1"/>
  <c r="AH4240" i="1" s="1"/>
  <c r="AD4241" i="1"/>
  <c r="AH4241" i="1" s="1"/>
  <c r="AD4242" i="1"/>
  <c r="AH4242" i="1" s="1"/>
  <c r="AD4243" i="1"/>
  <c r="AH4243" i="1" s="1"/>
  <c r="AD4244" i="1"/>
  <c r="AH4244" i="1" s="1"/>
  <c r="AD4245" i="1"/>
  <c r="AH4245" i="1" s="1"/>
  <c r="AD4246" i="1"/>
  <c r="AH4246" i="1" s="1"/>
  <c r="AD4247" i="1"/>
  <c r="AH4247" i="1" s="1"/>
  <c r="AD4248" i="1"/>
  <c r="AH4248" i="1" s="1"/>
  <c r="AD4249" i="1"/>
  <c r="AH4249" i="1" s="1"/>
  <c r="AD4250" i="1"/>
  <c r="AH4250" i="1" s="1"/>
  <c r="AD4251" i="1"/>
  <c r="AH4251" i="1" s="1"/>
  <c r="AD4252" i="1"/>
  <c r="AH4252" i="1" s="1"/>
  <c r="AD4253" i="1"/>
  <c r="AH4253" i="1" s="1"/>
  <c r="AD4254" i="1"/>
  <c r="AH4254" i="1" s="1"/>
  <c r="AD4255" i="1"/>
  <c r="AH4255" i="1" s="1"/>
  <c r="AD4256" i="1"/>
  <c r="AH4256" i="1" s="1"/>
  <c r="AD4257" i="1"/>
  <c r="AH4257" i="1" s="1"/>
  <c r="AD4258" i="1"/>
  <c r="AH4258" i="1" s="1"/>
  <c r="AD4259" i="1"/>
  <c r="AH4259" i="1" s="1"/>
  <c r="AD4260" i="1"/>
  <c r="AH4260" i="1" s="1"/>
  <c r="AD4261" i="1"/>
  <c r="AH4261" i="1" s="1"/>
  <c r="AD4262" i="1"/>
  <c r="AH4262" i="1" s="1"/>
  <c r="AD4263" i="1"/>
  <c r="AH4263" i="1" s="1"/>
  <c r="AD4264" i="1"/>
  <c r="AH4264" i="1" s="1"/>
  <c r="AD4265" i="1"/>
  <c r="AH4265" i="1" s="1"/>
  <c r="AD4266" i="1"/>
  <c r="AH4266" i="1" s="1"/>
  <c r="AD4267" i="1"/>
  <c r="AH4267" i="1" s="1"/>
  <c r="AD4268" i="1"/>
  <c r="AH4268" i="1" s="1"/>
  <c r="AD4269" i="1"/>
  <c r="AH4269" i="1" s="1"/>
  <c r="AD4270" i="1"/>
  <c r="AH4270" i="1" s="1"/>
  <c r="AD4271" i="1"/>
  <c r="AH4271" i="1" s="1"/>
  <c r="AD4272" i="1"/>
  <c r="AH4272" i="1" s="1"/>
  <c r="AD4273" i="1"/>
  <c r="AH4273" i="1" s="1"/>
  <c r="AD4274" i="1"/>
  <c r="AH4274" i="1" s="1"/>
  <c r="AD4275" i="1"/>
  <c r="AH4275" i="1" s="1"/>
  <c r="AD4276" i="1"/>
  <c r="AH4276" i="1" s="1"/>
  <c r="AD4277" i="1"/>
  <c r="AH4277" i="1" s="1"/>
  <c r="AD4278" i="1"/>
  <c r="AH4278" i="1" s="1"/>
  <c r="AD4279" i="1"/>
  <c r="AH4279" i="1" s="1"/>
  <c r="AD4280" i="1"/>
  <c r="AH4280" i="1" s="1"/>
  <c r="AD4281" i="1"/>
  <c r="AH4281" i="1" s="1"/>
  <c r="AD4282" i="1"/>
  <c r="AH4282" i="1" s="1"/>
  <c r="AD4283" i="1"/>
  <c r="AH4283" i="1" s="1"/>
  <c r="AD4284" i="1"/>
  <c r="AH4284" i="1" s="1"/>
  <c r="AD4285" i="1"/>
  <c r="AH4285" i="1" s="1"/>
  <c r="AD4286" i="1"/>
  <c r="AH4286" i="1" s="1"/>
  <c r="AD4287" i="1"/>
  <c r="AH4287" i="1" s="1"/>
  <c r="AD4288" i="1"/>
  <c r="AH4288" i="1" s="1"/>
  <c r="AD4289" i="1"/>
  <c r="AH4289" i="1" s="1"/>
  <c r="AD4290" i="1"/>
  <c r="AH4290" i="1" s="1"/>
  <c r="AD4291" i="1"/>
  <c r="AH4291" i="1" s="1"/>
  <c r="AD4292" i="1"/>
  <c r="AH4292" i="1" s="1"/>
  <c r="AD4293" i="1"/>
  <c r="AH4293" i="1" s="1"/>
  <c r="AD4294" i="1"/>
  <c r="AH4294" i="1" s="1"/>
  <c r="AD4295" i="1"/>
  <c r="AH4295" i="1" s="1"/>
  <c r="AD4296" i="1"/>
  <c r="AH4296" i="1" s="1"/>
  <c r="AD4297" i="1"/>
  <c r="AH4297" i="1" s="1"/>
  <c r="AD4298" i="1"/>
  <c r="AH4298" i="1" s="1"/>
  <c r="AD4299" i="1"/>
  <c r="AH4299" i="1" s="1"/>
  <c r="AD4300" i="1"/>
  <c r="AH4300" i="1" s="1"/>
  <c r="AD4301" i="1"/>
  <c r="AH4301" i="1" s="1"/>
  <c r="AD4302" i="1"/>
  <c r="AH4302" i="1" s="1"/>
  <c r="AD4303" i="1"/>
  <c r="AH4303" i="1" s="1"/>
  <c r="AD4304" i="1"/>
  <c r="AH4304" i="1" s="1"/>
  <c r="AD4305" i="1"/>
  <c r="AH4305" i="1" s="1"/>
  <c r="AD4306" i="1"/>
  <c r="AH4306" i="1" s="1"/>
  <c r="AD4307" i="1"/>
  <c r="AH4307" i="1" s="1"/>
  <c r="AD4308" i="1"/>
  <c r="AH4308" i="1" s="1"/>
  <c r="AD4309" i="1"/>
  <c r="AH4309" i="1" s="1"/>
  <c r="AD4310" i="1"/>
  <c r="AH4310" i="1" s="1"/>
  <c r="AD4311" i="1"/>
  <c r="AH4311" i="1" s="1"/>
  <c r="AD4312" i="1"/>
  <c r="AH4312" i="1" s="1"/>
  <c r="AD4313" i="1"/>
  <c r="AH4313" i="1" s="1"/>
  <c r="AD4314" i="1"/>
  <c r="AH4314" i="1" s="1"/>
  <c r="AD4315" i="1"/>
  <c r="AH4315" i="1" s="1"/>
  <c r="AD4316" i="1"/>
  <c r="AH4316" i="1" s="1"/>
  <c r="AD4317" i="1"/>
  <c r="AH4317" i="1" s="1"/>
  <c r="AD4318" i="1"/>
  <c r="AH4318" i="1" s="1"/>
  <c r="AD4319" i="1"/>
  <c r="AH4319" i="1" s="1"/>
  <c r="AD4320" i="1"/>
  <c r="AH4320" i="1" s="1"/>
  <c r="AD4321" i="1"/>
  <c r="AH4321" i="1" s="1"/>
  <c r="AD4322" i="1"/>
  <c r="AH4322" i="1" s="1"/>
  <c r="AD4323" i="1"/>
  <c r="AH4323" i="1" s="1"/>
  <c r="AD4324" i="1"/>
  <c r="AH4324" i="1" s="1"/>
  <c r="AD4325" i="1"/>
  <c r="AH4325" i="1" s="1"/>
  <c r="AD4326" i="1"/>
  <c r="AH4326" i="1" s="1"/>
  <c r="AD4327" i="1"/>
  <c r="AH4327" i="1" s="1"/>
  <c r="AD4328" i="1"/>
  <c r="AH4328" i="1" s="1"/>
  <c r="AD4329" i="1"/>
  <c r="AH4329" i="1" s="1"/>
  <c r="AD4330" i="1"/>
  <c r="AH4330" i="1" s="1"/>
  <c r="AD4331" i="1"/>
  <c r="AH4331" i="1" s="1"/>
  <c r="AD4332" i="1"/>
  <c r="AH4332" i="1" s="1"/>
  <c r="AD4333" i="1"/>
  <c r="AH4333" i="1" s="1"/>
  <c r="AD4334" i="1"/>
  <c r="AH4334" i="1" s="1"/>
  <c r="AD4335" i="1"/>
  <c r="AH4335" i="1" s="1"/>
  <c r="AD4336" i="1"/>
  <c r="AH4336" i="1" s="1"/>
  <c r="AD4337" i="1"/>
  <c r="AH4337" i="1" s="1"/>
  <c r="AD4338" i="1"/>
  <c r="AH4338" i="1" s="1"/>
  <c r="AD4339" i="1"/>
  <c r="AH4339" i="1" s="1"/>
  <c r="AD4340" i="1"/>
  <c r="AH4340" i="1" s="1"/>
  <c r="AD4341" i="1"/>
  <c r="AH4341" i="1" s="1"/>
  <c r="AD4342" i="1"/>
  <c r="AH4342" i="1" s="1"/>
  <c r="AD4343" i="1"/>
  <c r="AH4343" i="1" s="1"/>
  <c r="AD4344" i="1"/>
  <c r="AH4344" i="1" s="1"/>
  <c r="AD4345" i="1"/>
  <c r="AH4345" i="1" s="1"/>
  <c r="AD4346" i="1"/>
  <c r="AH4346" i="1" s="1"/>
  <c r="AD4347" i="1"/>
  <c r="AH4347" i="1" s="1"/>
  <c r="AD4348" i="1"/>
  <c r="AH4348" i="1" s="1"/>
  <c r="AD4349" i="1"/>
  <c r="AH4349" i="1" s="1"/>
  <c r="AD4350" i="1"/>
  <c r="AH4350" i="1" s="1"/>
  <c r="AD4351" i="1"/>
  <c r="AH4351" i="1" s="1"/>
  <c r="AD4352" i="1"/>
  <c r="AH4352" i="1" s="1"/>
  <c r="AD4353" i="1"/>
  <c r="AH4353" i="1" s="1"/>
  <c r="AD4354" i="1"/>
  <c r="AH4354" i="1" s="1"/>
  <c r="AD4355" i="1"/>
  <c r="AH4355" i="1" s="1"/>
  <c r="AD4356" i="1"/>
  <c r="AH4356" i="1" s="1"/>
  <c r="AD4357" i="1"/>
  <c r="AH4357" i="1" s="1"/>
  <c r="AD4358" i="1"/>
  <c r="AH4358" i="1" s="1"/>
  <c r="AD4359" i="1"/>
  <c r="AH4359" i="1" s="1"/>
  <c r="AD4360" i="1"/>
  <c r="AH4360" i="1" s="1"/>
  <c r="AD4361" i="1"/>
  <c r="AH4361" i="1" s="1"/>
  <c r="AD4362" i="1"/>
  <c r="AH4362" i="1" s="1"/>
  <c r="AD4363" i="1"/>
  <c r="AH4363" i="1" s="1"/>
  <c r="AD4364" i="1"/>
  <c r="AH4364" i="1" s="1"/>
  <c r="AD4365" i="1"/>
  <c r="AH4365" i="1" s="1"/>
  <c r="AD4366" i="1"/>
  <c r="AH4366" i="1" s="1"/>
  <c r="AD4367" i="1"/>
  <c r="AH4367" i="1" s="1"/>
  <c r="AD4368" i="1"/>
  <c r="AH4368" i="1" s="1"/>
  <c r="AD4369" i="1"/>
  <c r="AH4369" i="1" s="1"/>
  <c r="AD4370" i="1"/>
  <c r="AH4370" i="1" s="1"/>
  <c r="AD4371" i="1"/>
  <c r="AH4371" i="1" s="1"/>
  <c r="AD4372" i="1"/>
  <c r="AH4372" i="1" s="1"/>
  <c r="AD4373" i="1"/>
  <c r="AH4373" i="1" s="1"/>
  <c r="AD4374" i="1"/>
  <c r="AH4374" i="1" s="1"/>
  <c r="AD4375" i="1"/>
  <c r="AH4375" i="1" s="1"/>
  <c r="AD4376" i="1"/>
  <c r="AH4376" i="1" s="1"/>
  <c r="AD4377" i="1"/>
  <c r="AH4377" i="1" s="1"/>
  <c r="AD4378" i="1"/>
  <c r="AH4378" i="1" s="1"/>
  <c r="AD4379" i="1"/>
  <c r="AH4379" i="1" s="1"/>
  <c r="AD4380" i="1"/>
  <c r="AH4380" i="1" s="1"/>
  <c r="AD4381" i="1"/>
  <c r="AH4381" i="1" s="1"/>
  <c r="AD4382" i="1"/>
  <c r="AH4382" i="1" s="1"/>
  <c r="AD4383" i="1"/>
  <c r="AH4383" i="1" s="1"/>
  <c r="AD4384" i="1"/>
  <c r="AH4384" i="1" s="1"/>
  <c r="AD4385" i="1"/>
  <c r="AH4385" i="1" s="1"/>
  <c r="AD4386" i="1"/>
  <c r="AH4386" i="1" s="1"/>
  <c r="AD4387" i="1"/>
  <c r="AH4387" i="1" s="1"/>
  <c r="AD4388" i="1"/>
  <c r="AH4388" i="1" s="1"/>
  <c r="AD4389" i="1"/>
  <c r="AH4389" i="1" s="1"/>
  <c r="AD4390" i="1"/>
  <c r="AH4390" i="1" s="1"/>
  <c r="AD4391" i="1"/>
  <c r="AH4391" i="1" s="1"/>
  <c r="AD4392" i="1"/>
  <c r="AH4392" i="1" s="1"/>
  <c r="AD4393" i="1"/>
  <c r="AH4393" i="1" s="1"/>
  <c r="AD4394" i="1"/>
  <c r="AH4394" i="1" s="1"/>
  <c r="AD4395" i="1"/>
  <c r="AH4395" i="1" s="1"/>
  <c r="AD4396" i="1"/>
  <c r="AH4396" i="1" s="1"/>
  <c r="AD4397" i="1"/>
  <c r="AH4397" i="1" s="1"/>
  <c r="AD4398" i="1"/>
  <c r="AH4398" i="1" s="1"/>
  <c r="AD4399" i="1"/>
  <c r="AH4399" i="1" s="1"/>
  <c r="AD4400" i="1"/>
  <c r="AH4400" i="1" s="1"/>
  <c r="AD4401" i="1"/>
  <c r="AH4401" i="1" s="1"/>
  <c r="AD4402" i="1"/>
  <c r="AH4402" i="1" s="1"/>
  <c r="AD4403" i="1"/>
  <c r="AH4403" i="1" s="1"/>
  <c r="AD4404" i="1"/>
  <c r="AH4404" i="1" s="1"/>
  <c r="AD4405" i="1"/>
  <c r="AH4405" i="1" s="1"/>
  <c r="AD4406" i="1"/>
  <c r="AH4406" i="1" s="1"/>
  <c r="AD4407" i="1"/>
  <c r="AH4407" i="1" s="1"/>
  <c r="AD4408" i="1"/>
  <c r="AH4408" i="1" s="1"/>
  <c r="AD4409" i="1"/>
  <c r="AH4409" i="1" s="1"/>
  <c r="AD4410" i="1"/>
  <c r="AH4410" i="1" s="1"/>
  <c r="AD4411" i="1"/>
  <c r="AH4411" i="1" s="1"/>
  <c r="AD4412" i="1"/>
  <c r="AH4412" i="1" s="1"/>
  <c r="AD4413" i="1"/>
  <c r="AH4413" i="1" s="1"/>
  <c r="AD4414" i="1"/>
  <c r="AH4414" i="1" s="1"/>
  <c r="AD4415" i="1"/>
  <c r="AH4415" i="1" s="1"/>
  <c r="AD4416" i="1"/>
  <c r="AH4416" i="1" s="1"/>
  <c r="AD4417" i="1"/>
  <c r="AH4417" i="1" s="1"/>
  <c r="AD4418" i="1"/>
  <c r="AH4418" i="1" s="1"/>
  <c r="AD4419" i="1"/>
  <c r="AH4419" i="1" s="1"/>
  <c r="AD4420" i="1"/>
  <c r="AH4420" i="1" s="1"/>
  <c r="AD4421" i="1"/>
  <c r="AH4421" i="1" s="1"/>
  <c r="AD4422" i="1"/>
  <c r="AH4422" i="1" s="1"/>
  <c r="AD4423" i="1"/>
  <c r="AH4423" i="1" s="1"/>
  <c r="AD4424" i="1"/>
  <c r="AH4424" i="1" s="1"/>
  <c r="AD4425" i="1"/>
  <c r="AH4425" i="1" s="1"/>
  <c r="AD4426" i="1"/>
  <c r="AH4426" i="1" s="1"/>
  <c r="AD4427" i="1"/>
  <c r="AH4427" i="1" s="1"/>
  <c r="AD4428" i="1"/>
  <c r="AH4428" i="1" s="1"/>
  <c r="AD4429" i="1"/>
  <c r="AH4429" i="1" s="1"/>
  <c r="AD4430" i="1"/>
  <c r="AH4430" i="1" s="1"/>
  <c r="AD4431" i="1"/>
  <c r="AH4431" i="1" s="1"/>
  <c r="AD4432" i="1"/>
  <c r="AH4432" i="1" s="1"/>
  <c r="AD4433" i="1"/>
  <c r="AH4433" i="1" s="1"/>
  <c r="AD4434" i="1"/>
  <c r="AH4434" i="1" s="1"/>
  <c r="AD4435" i="1"/>
  <c r="AH4435" i="1" s="1"/>
  <c r="AD4436" i="1"/>
  <c r="AH4436" i="1" s="1"/>
  <c r="AD4437" i="1"/>
  <c r="AH4437" i="1" s="1"/>
  <c r="AD4438" i="1"/>
  <c r="AH4438" i="1" s="1"/>
  <c r="AD4439" i="1"/>
  <c r="AH4439" i="1" s="1"/>
  <c r="AD4440" i="1"/>
  <c r="AH4440" i="1" s="1"/>
  <c r="AD4441" i="1"/>
  <c r="AH4441" i="1" s="1"/>
  <c r="AD4442" i="1"/>
  <c r="AH4442" i="1" s="1"/>
  <c r="AD4443" i="1"/>
  <c r="AH4443" i="1" s="1"/>
  <c r="AD4444" i="1"/>
  <c r="AH4444" i="1" s="1"/>
  <c r="AD4445" i="1"/>
  <c r="AH4445" i="1" s="1"/>
  <c r="AD4446" i="1"/>
  <c r="AH4446" i="1" s="1"/>
  <c r="AD4447" i="1"/>
  <c r="AH4447" i="1" s="1"/>
  <c r="AD4448" i="1"/>
  <c r="AH4448" i="1" s="1"/>
  <c r="AD4449" i="1"/>
  <c r="AH4449" i="1" s="1"/>
  <c r="AD4450" i="1"/>
  <c r="AH4450" i="1" s="1"/>
  <c r="AD4451" i="1"/>
  <c r="AH4451" i="1" s="1"/>
  <c r="AD4452" i="1"/>
  <c r="AH4452" i="1" s="1"/>
  <c r="AD4453" i="1"/>
  <c r="AH4453" i="1" s="1"/>
  <c r="AD4454" i="1"/>
  <c r="AH4454" i="1" s="1"/>
  <c r="AD4455" i="1"/>
  <c r="AH4455" i="1" s="1"/>
  <c r="AD4456" i="1"/>
  <c r="AH4456" i="1" s="1"/>
  <c r="AD4457" i="1"/>
  <c r="AH4457" i="1" s="1"/>
  <c r="AD4458" i="1"/>
  <c r="AH4458" i="1" s="1"/>
  <c r="AD4459" i="1"/>
  <c r="AH4459" i="1" s="1"/>
  <c r="AD4460" i="1"/>
  <c r="AH4460" i="1" s="1"/>
  <c r="AD4461" i="1"/>
  <c r="AH4461" i="1" s="1"/>
  <c r="AD4462" i="1"/>
  <c r="AH4462" i="1" s="1"/>
  <c r="AD4463" i="1"/>
  <c r="AH4463" i="1" s="1"/>
  <c r="AD4464" i="1"/>
  <c r="AH4464" i="1" s="1"/>
  <c r="AD4465" i="1"/>
  <c r="AH4465" i="1" s="1"/>
  <c r="AD4466" i="1"/>
  <c r="AH4466" i="1" s="1"/>
  <c r="AD4467" i="1"/>
  <c r="AH4467" i="1" s="1"/>
  <c r="AD4468" i="1"/>
  <c r="AH4468" i="1" s="1"/>
  <c r="AD4469" i="1"/>
  <c r="AH4469" i="1" s="1"/>
  <c r="AD4470" i="1"/>
  <c r="AH4470" i="1" s="1"/>
  <c r="AD4471" i="1"/>
  <c r="AH4471" i="1" s="1"/>
  <c r="AD4472" i="1"/>
  <c r="AH4472" i="1" s="1"/>
  <c r="AD4473" i="1"/>
  <c r="AH4473" i="1" s="1"/>
  <c r="AD4474" i="1"/>
  <c r="AH4474" i="1" s="1"/>
  <c r="AD4475" i="1"/>
  <c r="AH4475" i="1" s="1"/>
  <c r="AD4476" i="1"/>
  <c r="AH4476" i="1" s="1"/>
  <c r="AD4477" i="1"/>
  <c r="AH4477" i="1" s="1"/>
  <c r="AD4478" i="1"/>
  <c r="AH4478" i="1" s="1"/>
  <c r="AD4479" i="1"/>
  <c r="AH4479" i="1" s="1"/>
  <c r="AD4480" i="1"/>
  <c r="AH4480" i="1" s="1"/>
  <c r="AD4481" i="1"/>
  <c r="AH4481" i="1" s="1"/>
  <c r="AD4482" i="1"/>
  <c r="AH4482" i="1" s="1"/>
  <c r="AD4483" i="1"/>
  <c r="AH4483" i="1" s="1"/>
  <c r="AD4484" i="1"/>
  <c r="AH4484" i="1" s="1"/>
  <c r="AD4485" i="1"/>
  <c r="AH4485" i="1" s="1"/>
  <c r="AD4486" i="1"/>
  <c r="AH4486" i="1" s="1"/>
  <c r="AD4487" i="1"/>
  <c r="AH4487" i="1" s="1"/>
  <c r="AD4488" i="1"/>
  <c r="AH4488" i="1" s="1"/>
  <c r="AD4489" i="1"/>
  <c r="AH4489" i="1" s="1"/>
  <c r="AD4490" i="1"/>
  <c r="AH4490" i="1" s="1"/>
  <c r="AD4491" i="1"/>
  <c r="AH4491" i="1" s="1"/>
  <c r="AD4492" i="1"/>
  <c r="AH4492" i="1" s="1"/>
  <c r="AD4493" i="1"/>
  <c r="AH4493" i="1" s="1"/>
  <c r="AD4494" i="1"/>
  <c r="AH4494" i="1" s="1"/>
  <c r="AD4495" i="1"/>
  <c r="AH4495" i="1" s="1"/>
  <c r="AD4496" i="1"/>
  <c r="AH4496" i="1" s="1"/>
  <c r="AD4497" i="1"/>
  <c r="AH4497" i="1" s="1"/>
  <c r="AD4498" i="1"/>
  <c r="AH4498" i="1" s="1"/>
  <c r="AD4499" i="1"/>
  <c r="AH4499" i="1" s="1"/>
  <c r="AD4500" i="1"/>
  <c r="AH4500" i="1" s="1"/>
  <c r="AD4501" i="1"/>
  <c r="AH4501" i="1" s="1"/>
  <c r="AD4502" i="1"/>
  <c r="AH4502" i="1" s="1"/>
  <c r="AD4503" i="1"/>
  <c r="AH4503" i="1" s="1"/>
  <c r="AD4504" i="1"/>
  <c r="AH4504" i="1" s="1"/>
  <c r="AD4505" i="1"/>
  <c r="AH4505" i="1" s="1"/>
  <c r="AD4506" i="1"/>
  <c r="AH4506" i="1" s="1"/>
  <c r="AD4507" i="1"/>
  <c r="AH4507" i="1" s="1"/>
  <c r="AD4508" i="1"/>
  <c r="AH4508" i="1" s="1"/>
  <c r="AD4509" i="1"/>
  <c r="AH4509" i="1" s="1"/>
  <c r="AD4510" i="1"/>
  <c r="AH4510" i="1" s="1"/>
  <c r="AD4511" i="1"/>
  <c r="AH4511" i="1" s="1"/>
  <c r="AD4512" i="1"/>
  <c r="AH4512" i="1" s="1"/>
  <c r="AD4513" i="1"/>
  <c r="AH4513" i="1" s="1"/>
  <c r="AD4514" i="1"/>
  <c r="AH4514" i="1" s="1"/>
  <c r="AD4515" i="1"/>
  <c r="AH4515" i="1" s="1"/>
  <c r="AD4516" i="1"/>
  <c r="AH4516" i="1" s="1"/>
  <c r="AD4517" i="1"/>
  <c r="AH4517" i="1" s="1"/>
  <c r="AD4518" i="1"/>
  <c r="AH4518" i="1" s="1"/>
  <c r="AD4519" i="1"/>
  <c r="AH4519" i="1" s="1"/>
  <c r="AD4520" i="1"/>
  <c r="AH4520" i="1" s="1"/>
  <c r="AD4521" i="1"/>
  <c r="AH4521" i="1" s="1"/>
  <c r="AD4522" i="1"/>
  <c r="AH4522" i="1" s="1"/>
  <c r="AD4523" i="1"/>
  <c r="AH4523" i="1" s="1"/>
  <c r="AD4524" i="1"/>
  <c r="AH4524" i="1" s="1"/>
  <c r="AD4525" i="1"/>
  <c r="AH4525" i="1" s="1"/>
  <c r="AD4526" i="1"/>
  <c r="AH4526" i="1" s="1"/>
  <c r="AD4527" i="1"/>
  <c r="AH4527" i="1" s="1"/>
  <c r="AD4528" i="1"/>
  <c r="AH4528" i="1" s="1"/>
  <c r="AD4529" i="1"/>
  <c r="AH4529" i="1" s="1"/>
  <c r="AD4530" i="1"/>
  <c r="AH4530" i="1" s="1"/>
  <c r="AD4531" i="1"/>
  <c r="AH4531" i="1" s="1"/>
  <c r="AD4532" i="1"/>
  <c r="AH4532" i="1" s="1"/>
  <c r="AD4533" i="1"/>
  <c r="AH4533" i="1" s="1"/>
  <c r="AD4534" i="1"/>
  <c r="AH4534" i="1" s="1"/>
  <c r="AD4535" i="1"/>
  <c r="AH4535" i="1" s="1"/>
  <c r="AD4536" i="1"/>
  <c r="AH4536" i="1" s="1"/>
  <c r="AD4537" i="1"/>
  <c r="AH4537" i="1" s="1"/>
  <c r="AD4538" i="1"/>
  <c r="AH4538" i="1" s="1"/>
  <c r="AD4539" i="1"/>
  <c r="AH4539" i="1" s="1"/>
  <c r="AD4540" i="1"/>
  <c r="AH4540" i="1" s="1"/>
  <c r="AD4541" i="1"/>
  <c r="AH4541" i="1" s="1"/>
  <c r="AD4542" i="1"/>
  <c r="AH4542" i="1" s="1"/>
  <c r="AD4543" i="1"/>
  <c r="AH4543" i="1" s="1"/>
  <c r="AD4544" i="1"/>
  <c r="AH4544" i="1" s="1"/>
  <c r="AD4545" i="1"/>
  <c r="AH4545" i="1" s="1"/>
  <c r="AD4546" i="1"/>
  <c r="AH4546" i="1" s="1"/>
  <c r="AD4547" i="1"/>
  <c r="AH4547" i="1" s="1"/>
  <c r="AD4548" i="1"/>
  <c r="AH4548" i="1" s="1"/>
  <c r="AD4549" i="1"/>
  <c r="AH4549" i="1" s="1"/>
  <c r="AD4550" i="1"/>
  <c r="AH4550" i="1" s="1"/>
  <c r="AD4551" i="1"/>
  <c r="AH4551" i="1" s="1"/>
  <c r="AD4552" i="1"/>
  <c r="AH4552" i="1" s="1"/>
  <c r="AD4553" i="1"/>
  <c r="AH4553" i="1" s="1"/>
  <c r="AD4554" i="1"/>
  <c r="AH4554" i="1" s="1"/>
  <c r="AD4555" i="1"/>
  <c r="AH4555" i="1" s="1"/>
  <c r="AD4556" i="1"/>
  <c r="AH4556" i="1" s="1"/>
  <c r="AD4557" i="1"/>
  <c r="AH4557" i="1" s="1"/>
  <c r="AD4558" i="1"/>
  <c r="AH4558" i="1" s="1"/>
  <c r="AD4559" i="1"/>
  <c r="AH4559" i="1" s="1"/>
  <c r="AD4560" i="1"/>
  <c r="AH4560" i="1" s="1"/>
  <c r="AD4561" i="1"/>
  <c r="AH4561" i="1" s="1"/>
  <c r="AD4562" i="1"/>
  <c r="AH4562" i="1" s="1"/>
  <c r="AD4563" i="1"/>
  <c r="AH4563" i="1" s="1"/>
  <c r="AD4564" i="1"/>
  <c r="AH4564" i="1" s="1"/>
  <c r="AD4565" i="1"/>
  <c r="AH4565" i="1" s="1"/>
  <c r="AD4566" i="1"/>
  <c r="AH4566" i="1" s="1"/>
  <c r="AD4567" i="1"/>
  <c r="AH4567" i="1" s="1"/>
  <c r="AD4568" i="1"/>
  <c r="AH4568" i="1" s="1"/>
  <c r="AD4569" i="1"/>
  <c r="AH4569" i="1" s="1"/>
  <c r="AD4570" i="1"/>
  <c r="AH4570" i="1" s="1"/>
  <c r="AD4571" i="1"/>
  <c r="AH4571" i="1" s="1"/>
  <c r="AD4572" i="1"/>
  <c r="AH4572" i="1" s="1"/>
  <c r="AD4573" i="1"/>
  <c r="AH4573" i="1" s="1"/>
  <c r="AD4574" i="1"/>
  <c r="AH4574" i="1" s="1"/>
  <c r="AD4575" i="1"/>
  <c r="AH4575" i="1" s="1"/>
  <c r="AD4576" i="1"/>
  <c r="AH4576" i="1" s="1"/>
  <c r="AD4577" i="1"/>
  <c r="AH4577" i="1" s="1"/>
  <c r="AD4578" i="1"/>
  <c r="AH4578" i="1" s="1"/>
  <c r="AD4579" i="1"/>
  <c r="AH4579" i="1" s="1"/>
  <c r="AD4580" i="1"/>
  <c r="AH4580" i="1" s="1"/>
  <c r="AD4581" i="1"/>
  <c r="AH4581" i="1" s="1"/>
  <c r="AD4582" i="1"/>
  <c r="AH4582" i="1" s="1"/>
  <c r="AD4583" i="1"/>
  <c r="AH4583" i="1" s="1"/>
  <c r="AD4584" i="1"/>
  <c r="AH4584" i="1" s="1"/>
  <c r="AD4585" i="1"/>
  <c r="AH4585" i="1" s="1"/>
  <c r="AD4586" i="1"/>
  <c r="AH4586" i="1" s="1"/>
  <c r="AD4587" i="1"/>
  <c r="AH4587" i="1" s="1"/>
  <c r="AD4588" i="1"/>
  <c r="AH4588" i="1" s="1"/>
  <c r="AD4589" i="1"/>
  <c r="AH4589" i="1" s="1"/>
  <c r="AD4590" i="1"/>
  <c r="AH4590" i="1" s="1"/>
  <c r="AD4591" i="1"/>
  <c r="AH4591" i="1" s="1"/>
  <c r="AD4592" i="1"/>
  <c r="AH4592" i="1" s="1"/>
  <c r="AD4593" i="1"/>
  <c r="AH4593" i="1" s="1"/>
  <c r="AD4594" i="1"/>
  <c r="AH4594" i="1" s="1"/>
  <c r="AD4595" i="1"/>
  <c r="AH4595" i="1" s="1"/>
  <c r="AD4596" i="1"/>
  <c r="AH4596" i="1" s="1"/>
  <c r="AD4597" i="1"/>
  <c r="AH4597" i="1" s="1"/>
  <c r="AD4598" i="1"/>
  <c r="AH4598" i="1" s="1"/>
  <c r="AD4599" i="1"/>
  <c r="AH4599" i="1" s="1"/>
  <c r="AD4600" i="1"/>
  <c r="AH4600" i="1" s="1"/>
  <c r="AD4601" i="1"/>
  <c r="AH4601" i="1" s="1"/>
  <c r="AD4602" i="1"/>
  <c r="AH4602" i="1" s="1"/>
  <c r="AD4603" i="1"/>
  <c r="AH4603" i="1" s="1"/>
  <c r="AD4604" i="1"/>
  <c r="AH4604" i="1" s="1"/>
  <c r="AD4605" i="1"/>
  <c r="AH4605" i="1" s="1"/>
  <c r="AD4606" i="1"/>
  <c r="AH4606" i="1" s="1"/>
  <c r="AD4607" i="1"/>
  <c r="AH4607" i="1" s="1"/>
  <c r="AD4608" i="1"/>
  <c r="AH4608" i="1" s="1"/>
  <c r="AD4609" i="1"/>
  <c r="AH4609" i="1" s="1"/>
  <c r="AD4610" i="1"/>
  <c r="AH4610" i="1" s="1"/>
  <c r="AD4611" i="1"/>
  <c r="AH4611" i="1" s="1"/>
  <c r="AD4612" i="1"/>
  <c r="AH4612" i="1" s="1"/>
  <c r="AD4613" i="1"/>
  <c r="AH4613" i="1" s="1"/>
  <c r="AD4614" i="1"/>
  <c r="AH4614" i="1" s="1"/>
  <c r="AD4615" i="1"/>
  <c r="AH4615" i="1" s="1"/>
  <c r="AD4616" i="1"/>
  <c r="AH4616" i="1" s="1"/>
  <c r="AD4617" i="1"/>
  <c r="AH4617" i="1" s="1"/>
  <c r="AD4618" i="1"/>
  <c r="AH4618" i="1" s="1"/>
  <c r="AD4619" i="1"/>
  <c r="AH4619" i="1" s="1"/>
  <c r="AD4620" i="1"/>
  <c r="AH4620" i="1" s="1"/>
  <c r="AD4621" i="1"/>
  <c r="AH4621" i="1" s="1"/>
  <c r="AD4622" i="1"/>
  <c r="AH4622" i="1" s="1"/>
  <c r="AD4623" i="1"/>
  <c r="AH4623" i="1" s="1"/>
  <c r="AD4624" i="1"/>
  <c r="AH4624" i="1" s="1"/>
  <c r="AD4625" i="1"/>
  <c r="AH4625" i="1" s="1"/>
  <c r="AD4626" i="1"/>
  <c r="AH4626" i="1" s="1"/>
  <c r="AD4627" i="1"/>
  <c r="AH4627" i="1" s="1"/>
  <c r="AD4628" i="1"/>
  <c r="AH4628" i="1" s="1"/>
  <c r="AD4629" i="1"/>
  <c r="AH4629" i="1" s="1"/>
  <c r="AD4630" i="1"/>
  <c r="AH4630" i="1" s="1"/>
  <c r="AD4631" i="1"/>
  <c r="AH4631" i="1" s="1"/>
  <c r="AD4632" i="1"/>
  <c r="AH4632" i="1" s="1"/>
  <c r="AD4633" i="1"/>
  <c r="AH4633" i="1" s="1"/>
  <c r="AD4634" i="1"/>
  <c r="AH4634" i="1" s="1"/>
  <c r="AD4635" i="1"/>
  <c r="AH4635" i="1" s="1"/>
  <c r="AD4636" i="1"/>
  <c r="AH4636" i="1" s="1"/>
  <c r="AD4637" i="1"/>
  <c r="AH4637" i="1" s="1"/>
  <c r="AD4638" i="1"/>
  <c r="AH4638" i="1" s="1"/>
  <c r="AD4639" i="1"/>
  <c r="AH4639" i="1" s="1"/>
  <c r="AD4640" i="1"/>
  <c r="AH4640" i="1" s="1"/>
  <c r="AD4641" i="1"/>
  <c r="AH4641" i="1" s="1"/>
  <c r="AD4642" i="1"/>
  <c r="AH4642" i="1" s="1"/>
  <c r="AD4643" i="1"/>
  <c r="AH4643" i="1" s="1"/>
  <c r="AD4644" i="1"/>
  <c r="AH4644" i="1" s="1"/>
  <c r="AD4645" i="1"/>
  <c r="AH4645" i="1" s="1"/>
  <c r="AD4646" i="1"/>
  <c r="AH4646" i="1" s="1"/>
  <c r="AD4647" i="1"/>
  <c r="AH4647" i="1" s="1"/>
  <c r="AD4648" i="1"/>
  <c r="AH4648" i="1" s="1"/>
  <c r="AD4649" i="1"/>
  <c r="AH4649" i="1" s="1"/>
  <c r="AD4650" i="1"/>
  <c r="AH4650" i="1" s="1"/>
  <c r="AD4651" i="1"/>
  <c r="AH4651" i="1" s="1"/>
  <c r="AD4652" i="1"/>
  <c r="AH4652" i="1" s="1"/>
  <c r="AD4653" i="1"/>
  <c r="AH4653" i="1" s="1"/>
  <c r="AD4654" i="1"/>
  <c r="AH4654" i="1" s="1"/>
  <c r="AD4655" i="1"/>
  <c r="AH4655" i="1" s="1"/>
  <c r="AD4656" i="1"/>
  <c r="AH4656" i="1" s="1"/>
  <c r="AD4657" i="1"/>
  <c r="AH4657" i="1" s="1"/>
  <c r="AD4658" i="1"/>
  <c r="AH4658" i="1" s="1"/>
  <c r="AD4659" i="1"/>
  <c r="AH4659" i="1" s="1"/>
  <c r="AD4660" i="1"/>
  <c r="AH4660" i="1" s="1"/>
  <c r="AD4661" i="1"/>
  <c r="AH4661" i="1" s="1"/>
  <c r="AD4662" i="1"/>
  <c r="AH4662" i="1" s="1"/>
  <c r="AD4663" i="1"/>
  <c r="AH4663" i="1" s="1"/>
  <c r="AD4664" i="1"/>
  <c r="AH4664" i="1" s="1"/>
  <c r="AD4665" i="1"/>
  <c r="AH4665" i="1" s="1"/>
  <c r="AD4666" i="1"/>
  <c r="AH4666" i="1" s="1"/>
  <c r="AD4667" i="1"/>
  <c r="AH4667" i="1" s="1"/>
  <c r="AD4668" i="1"/>
  <c r="AH4668" i="1" s="1"/>
  <c r="AD4669" i="1"/>
  <c r="AH4669" i="1" s="1"/>
  <c r="AD4670" i="1"/>
  <c r="AH4670" i="1" s="1"/>
  <c r="AD4671" i="1"/>
  <c r="AH4671" i="1" s="1"/>
  <c r="AD4672" i="1"/>
  <c r="AH4672" i="1" s="1"/>
  <c r="AD4673" i="1"/>
  <c r="AH4673" i="1" s="1"/>
  <c r="AD4674" i="1"/>
  <c r="AH4674" i="1" s="1"/>
  <c r="AD4675" i="1"/>
  <c r="AH4675" i="1" s="1"/>
  <c r="AD4676" i="1"/>
  <c r="AH4676" i="1" s="1"/>
  <c r="AD4677" i="1"/>
  <c r="AH4677" i="1" s="1"/>
  <c r="AD4678" i="1"/>
  <c r="AH4678" i="1" s="1"/>
  <c r="AD4679" i="1"/>
  <c r="AH4679" i="1" s="1"/>
  <c r="AD4680" i="1"/>
  <c r="AH4680" i="1" s="1"/>
  <c r="AD4681" i="1"/>
  <c r="AH4681" i="1" s="1"/>
  <c r="AD4682" i="1"/>
  <c r="AH4682" i="1" s="1"/>
  <c r="AD4683" i="1"/>
  <c r="AH4683" i="1" s="1"/>
  <c r="AD4684" i="1"/>
  <c r="AH4684" i="1" s="1"/>
  <c r="AD4685" i="1"/>
  <c r="AH4685" i="1" s="1"/>
  <c r="AD4686" i="1"/>
  <c r="AH4686" i="1" s="1"/>
  <c r="AD4687" i="1"/>
  <c r="AH4687" i="1" s="1"/>
  <c r="AD4688" i="1"/>
  <c r="AH4688" i="1" s="1"/>
  <c r="AD4689" i="1"/>
  <c r="AH4689" i="1" s="1"/>
  <c r="AD4690" i="1"/>
  <c r="AH4690" i="1" s="1"/>
  <c r="AD4691" i="1"/>
  <c r="AH4691" i="1" s="1"/>
  <c r="AD4692" i="1"/>
  <c r="AH4692" i="1" s="1"/>
  <c r="AD4693" i="1"/>
  <c r="AH4693" i="1" s="1"/>
  <c r="AD4694" i="1"/>
  <c r="AH4694" i="1" s="1"/>
  <c r="AD4695" i="1"/>
  <c r="AH4695" i="1" s="1"/>
  <c r="AD4696" i="1"/>
  <c r="AH4696" i="1" s="1"/>
  <c r="AD4697" i="1"/>
  <c r="AH4697" i="1" s="1"/>
  <c r="AD4698" i="1"/>
  <c r="AH4698" i="1" s="1"/>
  <c r="AD4699" i="1"/>
  <c r="AH4699" i="1" s="1"/>
  <c r="AD4700" i="1"/>
  <c r="AH4700" i="1" s="1"/>
  <c r="AD4701" i="1"/>
  <c r="AH4701" i="1" s="1"/>
  <c r="AD4702" i="1"/>
  <c r="AH4702" i="1" s="1"/>
  <c r="AD4703" i="1"/>
  <c r="AH4703" i="1" s="1"/>
  <c r="AD4704" i="1"/>
  <c r="AH4704" i="1" s="1"/>
  <c r="AD4705" i="1"/>
  <c r="AH4705" i="1" s="1"/>
  <c r="AD4706" i="1"/>
  <c r="AH4706" i="1" s="1"/>
  <c r="AD4707" i="1"/>
  <c r="AH4707" i="1" s="1"/>
  <c r="AD4708" i="1"/>
  <c r="AH4708" i="1" s="1"/>
  <c r="AD4709" i="1"/>
  <c r="AH4709" i="1" s="1"/>
  <c r="AD4710" i="1"/>
  <c r="AH4710" i="1" s="1"/>
  <c r="AD4711" i="1"/>
  <c r="AH4711" i="1" s="1"/>
  <c r="AD4712" i="1"/>
  <c r="AH4712" i="1" s="1"/>
  <c r="AD4713" i="1"/>
  <c r="AH4713" i="1" s="1"/>
  <c r="AD4714" i="1"/>
  <c r="AH4714" i="1" s="1"/>
  <c r="AD4715" i="1"/>
  <c r="AH4715" i="1" s="1"/>
  <c r="AD4716" i="1"/>
  <c r="AH4716" i="1" s="1"/>
  <c r="AD4717" i="1"/>
  <c r="AH4717" i="1" s="1"/>
  <c r="AD4718" i="1"/>
  <c r="AH4718" i="1" s="1"/>
  <c r="AD4719" i="1"/>
  <c r="AH4719" i="1" s="1"/>
  <c r="AD4720" i="1"/>
  <c r="AH4720" i="1" s="1"/>
  <c r="AD4721" i="1"/>
  <c r="AH4721" i="1" s="1"/>
  <c r="AD4722" i="1"/>
  <c r="AH4722" i="1" s="1"/>
  <c r="AD4723" i="1"/>
  <c r="AH4723" i="1" s="1"/>
  <c r="AD4724" i="1"/>
  <c r="AH4724" i="1" s="1"/>
  <c r="AD4725" i="1"/>
  <c r="AH4725" i="1" s="1"/>
  <c r="AD4726" i="1"/>
  <c r="AH4726" i="1" s="1"/>
  <c r="AD4727" i="1"/>
  <c r="AH4727" i="1" s="1"/>
  <c r="AD4728" i="1"/>
  <c r="AH4728" i="1" s="1"/>
  <c r="AD4729" i="1"/>
  <c r="AH4729" i="1" s="1"/>
  <c r="AD4730" i="1"/>
  <c r="AH4730" i="1" s="1"/>
  <c r="AD4731" i="1"/>
  <c r="AH4731" i="1" s="1"/>
  <c r="AD4732" i="1"/>
  <c r="AH4732" i="1" s="1"/>
  <c r="AD4733" i="1"/>
  <c r="AH4733" i="1" s="1"/>
  <c r="AD4734" i="1"/>
  <c r="AH4734" i="1" s="1"/>
  <c r="AD4735" i="1"/>
  <c r="AH4735" i="1" s="1"/>
  <c r="AD4736" i="1"/>
  <c r="AH4736" i="1" s="1"/>
  <c r="AD4737" i="1"/>
  <c r="AH4737" i="1" s="1"/>
  <c r="AD4738" i="1"/>
  <c r="AH4738" i="1" s="1"/>
  <c r="AD4739" i="1"/>
  <c r="AH4739" i="1" s="1"/>
  <c r="AD4740" i="1"/>
  <c r="AH4740" i="1" s="1"/>
  <c r="AD4741" i="1"/>
  <c r="AH4741" i="1" s="1"/>
  <c r="AD4742" i="1"/>
  <c r="AH4742" i="1" s="1"/>
  <c r="AD4743" i="1"/>
  <c r="AH4743" i="1" s="1"/>
  <c r="AD4744" i="1"/>
  <c r="AH4744" i="1" s="1"/>
  <c r="AD4745" i="1"/>
  <c r="AH4745" i="1" s="1"/>
  <c r="AD4746" i="1"/>
  <c r="AH4746" i="1" s="1"/>
  <c r="AD4747" i="1"/>
  <c r="AH4747" i="1" s="1"/>
  <c r="AD4748" i="1"/>
  <c r="AH4748" i="1" s="1"/>
  <c r="AD4749" i="1"/>
  <c r="AH4749" i="1" s="1"/>
  <c r="AD4750" i="1"/>
  <c r="AH4750" i="1" s="1"/>
  <c r="AD4751" i="1"/>
  <c r="AH4751" i="1" s="1"/>
  <c r="AD4752" i="1"/>
  <c r="AH4752" i="1" s="1"/>
  <c r="AD4753" i="1"/>
  <c r="AH4753" i="1" s="1"/>
  <c r="AD4754" i="1"/>
  <c r="AH4754" i="1" s="1"/>
  <c r="AD4755" i="1"/>
  <c r="AH4755" i="1" s="1"/>
  <c r="AD4756" i="1"/>
  <c r="AH4756" i="1" s="1"/>
  <c r="AD4757" i="1"/>
  <c r="AH4757" i="1" s="1"/>
  <c r="AD4758" i="1"/>
  <c r="AH4758" i="1" s="1"/>
  <c r="AD4759" i="1"/>
  <c r="AH4759" i="1" s="1"/>
  <c r="AD4760" i="1"/>
  <c r="AH4760" i="1" s="1"/>
  <c r="AD4761" i="1"/>
  <c r="AH4761" i="1" s="1"/>
  <c r="AD4762" i="1"/>
  <c r="AH4762" i="1" s="1"/>
  <c r="AD4763" i="1"/>
  <c r="AH4763" i="1" s="1"/>
  <c r="AD4764" i="1"/>
  <c r="AH4764" i="1" s="1"/>
  <c r="AD4765" i="1"/>
  <c r="AH4765" i="1" s="1"/>
  <c r="AD4766" i="1"/>
  <c r="AH4766" i="1" s="1"/>
  <c r="AD4767" i="1"/>
  <c r="AH4767" i="1" s="1"/>
  <c r="AD4768" i="1"/>
  <c r="AH4768" i="1" s="1"/>
  <c r="AD4769" i="1"/>
  <c r="AH4769" i="1" s="1"/>
  <c r="AD4770" i="1"/>
  <c r="AH4770" i="1" s="1"/>
  <c r="AD4771" i="1"/>
  <c r="AH4771" i="1" s="1"/>
  <c r="AD4772" i="1"/>
  <c r="AH4772" i="1" s="1"/>
  <c r="AD4773" i="1"/>
  <c r="AH4773" i="1" s="1"/>
  <c r="AD4774" i="1"/>
  <c r="AH4774" i="1" s="1"/>
  <c r="AD4775" i="1"/>
  <c r="AH4775" i="1" s="1"/>
  <c r="AD4776" i="1"/>
  <c r="AH4776" i="1" s="1"/>
  <c r="AD4777" i="1"/>
  <c r="AH4777" i="1" s="1"/>
  <c r="AD4778" i="1"/>
  <c r="AH4778" i="1" s="1"/>
  <c r="AD4779" i="1"/>
  <c r="AH4779" i="1" s="1"/>
  <c r="AD4780" i="1"/>
  <c r="AH4780" i="1" s="1"/>
  <c r="AD4781" i="1"/>
  <c r="AH4781" i="1" s="1"/>
  <c r="AD4782" i="1"/>
  <c r="AH4782" i="1" s="1"/>
  <c r="AD4783" i="1"/>
  <c r="AH4783" i="1" s="1"/>
  <c r="AD4784" i="1"/>
  <c r="AH4784" i="1" s="1"/>
  <c r="AD4785" i="1"/>
  <c r="AH4785" i="1" s="1"/>
  <c r="AD4786" i="1"/>
  <c r="AH4786" i="1" s="1"/>
  <c r="AD4787" i="1"/>
  <c r="AH4787" i="1" s="1"/>
  <c r="AD4788" i="1"/>
  <c r="AH4788" i="1" s="1"/>
  <c r="AD4789" i="1"/>
  <c r="AH4789" i="1" s="1"/>
  <c r="AD4790" i="1"/>
  <c r="AH4790" i="1" s="1"/>
  <c r="AD4791" i="1"/>
  <c r="AH4791" i="1" s="1"/>
  <c r="AD4792" i="1"/>
  <c r="AH4792" i="1" s="1"/>
  <c r="AD4793" i="1"/>
  <c r="AH4793" i="1" s="1"/>
  <c r="AD4794" i="1"/>
  <c r="AH4794" i="1" s="1"/>
  <c r="AD4795" i="1"/>
  <c r="AH4795" i="1" s="1"/>
  <c r="AD4796" i="1"/>
  <c r="AH4796" i="1" s="1"/>
  <c r="AD4797" i="1"/>
  <c r="AH4797" i="1" s="1"/>
  <c r="AD4798" i="1"/>
  <c r="AH4798" i="1" s="1"/>
  <c r="AD4799" i="1"/>
  <c r="AH4799" i="1" s="1"/>
  <c r="AD4800" i="1"/>
  <c r="AH4800" i="1" s="1"/>
  <c r="AD4801" i="1"/>
  <c r="AH4801" i="1" s="1"/>
  <c r="AD4802" i="1"/>
  <c r="AH4802" i="1" s="1"/>
  <c r="AD4803" i="1"/>
  <c r="AH4803" i="1" s="1"/>
  <c r="AD4804" i="1"/>
  <c r="AH4804" i="1" s="1"/>
  <c r="AD4805" i="1"/>
  <c r="AH4805" i="1" s="1"/>
  <c r="AD4806" i="1"/>
  <c r="AH4806" i="1" s="1"/>
  <c r="AD4807" i="1"/>
  <c r="AH4807" i="1" s="1"/>
  <c r="AD4808" i="1"/>
  <c r="AH4808" i="1" s="1"/>
  <c r="AD4809" i="1"/>
  <c r="AH4809" i="1" s="1"/>
  <c r="AD4810" i="1"/>
  <c r="AH4810" i="1" s="1"/>
  <c r="AD4811" i="1"/>
  <c r="AH4811" i="1" s="1"/>
  <c r="AD4812" i="1"/>
  <c r="AH4812" i="1" s="1"/>
  <c r="AD4813" i="1"/>
  <c r="AH4813" i="1" s="1"/>
  <c r="AD4814" i="1"/>
  <c r="AH4814" i="1" s="1"/>
  <c r="AD4815" i="1"/>
  <c r="AH4815" i="1" s="1"/>
  <c r="AD4816" i="1"/>
  <c r="AH4816" i="1" s="1"/>
  <c r="AD4817" i="1"/>
  <c r="AH4817" i="1" s="1"/>
  <c r="AD4818" i="1"/>
  <c r="AH4818" i="1" s="1"/>
  <c r="AD4819" i="1"/>
  <c r="AH4819" i="1" s="1"/>
  <c r="AD4820" i="1"/>
  <c r="AH4820" i="1" s="1"/>
  <c r="AD4821" i="1"/>
  <c r="AH4821" i="1" s="1"/>
  <c r="AD4822" i="1"/>
  <c r="AH4822" i="1" s="1"/>
  <c r="AD4823" i="1"/>
  <c r="AH4823" i="1" s="1"/>
  <c r="AD4824" i="1"/>
  <c r="AH4824" i="1" s="1"/>
  <c r="AD4825" i="1"/>
  <c r="AH4825" i="1" s="1"/>
  <c r="AD4826" i="1"/>
  <c r="AH4826" i="1" s="1"/>
  <c r="AD4827" i="1"/>
  <c r="AH4827" i="1" s="1"/>
  <c r="AD4828" i="1"/>
  <c r="AH4828" i="1" s="1"/>
  <c r="AD4829" i="1"/>
  <c r="AH4829" i="1" s="1"/>
  <c r="AD4830" i="1"/>
  <c r="AH4830" i="1" s="1"/>
  <c r="AD4831" i="1"/>
  <c r="AH4831" i="1" s="1"/>
  <c r="AD4832" i="1"/>
  <c r="AH4832" i="1" s="1"/>
  <c r="AD4833" i="1"/>
  <c r="AH4833" i="1" s="1"/>
  <c r="AD4834" i="1"/>
  <c r="AH4834" i="1" s="1"/>
  <c r="AD4835" i="1"/>
  <c r="AH4835" i="1" s="1"/>
  <c r="AD4836" i="1"/>
  <c r="AH4836" i="1" s="1"/>
  <c r="AD4837" i="1"/>
  <c r="AH4837" i="1" s="1"/>
  <c r="AD4838" i="1"/>
  <c r="AH4838" i="1" s="1"/>
  <c r="AD4839" i="1"/>
  <c r="AH4839" i="1" s="1"/>
  <c r="AD4840" i="1"/>
  <c r="AH4840" i="1" s="1"/>
  <c r="AD4841" i="1"/>
  <c r="AH4841" i="1" s="1"/>
  <c r="AD4842" i="1"/>
  <c r="AH4842" i="1" s="1"/>
  <c r="AD4843" i="1"/>
  <c r="AH4843" i="1" s="1"/>
  <c r="AD4844" i="1"/>
  <c r="AH4844" i="1" s="1"/>
  <c r="AD4845" i="1"/>
  <c r="AH4845" i="1" s="1"/>
  <c r="AD4846" i="1"/>
  <c r="AH4846" i="1" s="1"/>
  <c r="AD4847" i="1"/>
  <c r="AH4847" i="1" s="1"/>
  <c r="AD4848" i="1"/>
  <c r="AH4848" i="1" s="1"/>
  <c r="AD4849" i="1"/>
  <c r="AH4849" i="1" s="1"/>
  <c r="AD4850" i="1"/>
  <c r="AH4850" i="1" s="1"/>
  <c r="AD4851" i="1"/>
  <c r="AH4851" i="1" s="1"/>
  <c r="AD4852" i="1"/>
  <c r="AH4852" i="1" s="1"/>
  <c r="AD4853" i="1"/>
  <c r="AH4853" i="1" s="1"/>
  <c r="AD4854" i="1"/>
  <c r="AH4854" i="1" s="1"/>
  <c r="AD4855" i="1"/>
  <c r="AH4855" i="1" s="1"/>
  <c r="AD4856" i="1"/>
  <c r="AH4856" i="1" s="1"/>
  <c r="AD4857" i="1"/>
  <c r="AH4857" i="1" s="1"/>
  <c r="AD4858" i="1"/>
  <c r="AH4858" i="1" s="1"/>
  <c r="AD4859" i="1"/>
  <c r="AH4859" i="1" s="1"/>
  <c r="AD4860" i="1"/>
  <c r="AH4860" i="1" s="1"/>
  <c r="AD4861" i="1"/>
  <c r="AH4861" i="1" s="1"/>
  <c r="AD4862" i="1"/>
  <c r="AH4862" i="1" s="1"/>
  <c r="AD4863" i="1"/>
  <c r="AH4863" i="1" s="1"/>
  <c r="AD4864" i="1"/>
  <c r="AH4864" i="1" s="1"/>
  <c r="AD4865" i="1"/>
  <c r="AH4865" i="1" s="1"/>
  <c r="AD4866" i="1"/>
  <c r="AH4866" i="1" s="1"/>
  <c r="AD4867" i="1"/>
  <c r="AH4867" i="1" s="1"/>
  <c r="AD4868" i="1"/>
  <c r="AH4868" i="1" s="1"/>
  <c r="AD4869" i="1"/>
  <c r="AH4869" i="1" s="1"/>
  <c r="AD4870" i="1"/>
  <c r="AH4870" i="1" s="1"/>
  <c r="AD4871" i="1"/>
  <c r="AH4871" i="1" s="1"/>
  <c r="AD4872" i="1"/>
  <c r="AH4872" i="1" s="1"/>
  <c r="AD4873" i="1"/>
  <c r="AH4873" i="1" s="1"/>
  <c r="AD4874" i="1"/>
  <c r="AH4874" i="1" s="1"/>
  <c r="AD4875" i="1"/>
  <c r="AH4875" i="1" s="1"/>
  <c r="AD4876" i="1"/>
  <c r="AH4876" i="1" s="1"/>
  <c r="AD4877" i="1"/>
  <c r="AH4877" i="1" s="1"/>
  <c r="AD4878" i="1"/>
  <c r="AH4878" i="1" s="1"/>
  <c r="AD4879" i="1"/>
  <c r="AH4879" i="1" s="1"/>
  <c r="AD4880" i="1"/>
  <c r="AH4880" i="1" s="1"/>
  <c r="AD4881" i="1"/>
  <c r="AH4881" i="1" s="1"/>
  <c r="AD4882" i="1"/>
  <c r="AH4882" i="1" s="1"/>
  <c r="AD4883" i="1"/>
  <c r="AH4883" i="1" s="1"/>
  <c r="AD4884" i="1"/>
  <c r="AH4884" i="1" s="1"/>
  <c r="AD4885" i="1"/>
  <c r="AH4885" i="1" s="1"/>
  <c r="AD4886" i="1"/>
  <c r="AH4886" i="1" s="1"/>
  <c r="AD4887" i="1"/>
  <c r="AH4887" i="1" s="1"/>
  <c r="AD4888" i="1"/>
  <c r="AH4888" i="1" s="1"/>
  <c r="AD4889" i="1"/>
  <c r="AH4889" i="1" s="1"/>
  <c r="AD4890" i="1"/>
  <c r="AH4890" i="1" s="1"/>
  <c r="AD4891" i="1"/>
  <c r="AH4891" i="1" s="1"/>
  <c r="AD4892" i="1"/>
  <c r="AH4892" i="1" s="1"/>
  <c r="AD4893" i="1"/>
  <c r="AH4893" i="1" s="1"/>
  <c r="AD4894" i="1"/>
  <c r="AH4894" i="1" s="1"/>
  <c r="AD4895" i="1"/>
  <c r="AH4895" i="1" s="1"/>
  <c r="AD4896" i="1"/>
  <c r="AH4896" i="1" s="1"/>
  <c r="AD4897" i="1"/>
  <c r="AH4897" i="1" s="1"/>
  <c r="AD4898" i="1"/>
  <c r="AH4898" i="1" s="1"/>
  <c r="AD4899" i="1"/>
  <c r="AH4899" i="1" s="1"/>
  <c r="AD4900" i="1"/>
  <c r="AH4900" i="1" s="1"/>
  <c r="AD4901" i="1"/>
  <c r="AH4901" i="1" s="1"/>
  <c r="AD4902" i="1"/>
  <c r="AH4902" i="1" s="1"/>
  <c r="AD4903" i="1"/>
  <c r="AH4903" i="1" s="1"/>
  <c r="AD4904" i="1"/>
  <c r="AH4904" i="1" s="1"/>
  <c r="AD4905" i="1"/>
  <c r="AH4905" i="1" s="1"/>
  <c r="AD4906" i="1"/>
  <c r="AH4906" i="1" s="1"/>
  <c r="AD4907" i="1"/>
  <c r="AH4907" i="1" s="1"/>
  <c r="AD4908" i="1"/>
  <c r="AH4908" i="1" s="1"/>
  <c r="AD4909" i="1"/>
  <c r="AH4909" i="1" s="1"/>
  <c r="AD4910" i="1"/>
  <c r="AH4910" i="1" s="1"/>
  <c r="AD4911" i="1"/>
  <c r="AH4911" i="1" s="1"/>
  <c r="AD4912" i="1"/>
  <c r="AH4912" i="1" s="1"/>
  <c r="AD4913" i="1"/>
  <c r="AH4913" i="1" s="1"/>
  <c r="AD4914" i="1"/>
  <c r="AH4914" i="1" s="1"/>
  <c r="AD4915" i="1"/>
  <c r="AH4915" i="1" s="1"/>
  <c r="AD4916" i="1"/>
  <c r="AH4916" i="1" s="1"/>
  <c r="AD4917" i="1"/>
  <c r="AH4917" i="1" s="1"/>
  <c r="AD4918" i="1"/>
  <c r="AH4918" i="1" s="1"/>
  <c r="AD4919" i="1"/>
  <c r="AH4919" i="1" s="1"/>
  <c r="AD4920" i="1"/>
  <c r="AH4920" i="1" s="1"/>
  <c r="AD4921" i="1"/>
  <c r="AH4921" i="1" s="1"/>
  <c r="AD4922" i="1"/>
  <c r="AH4922" i="1" s="1"/>
  <c r="AD4923" i="1"/>
  <c r="AH4923" i="1" s="1"/>
  <c r="AD4924" i="1"/>
  <c r="AH4924" i="1" s="1"/>
  <c r="AD4925" i="1"/>
  <c r="AH4925" i="1" s="1"/>
  <c r="AD4926" i="1"/>
  <c r="AH4926" i="1" s="1"/>
  <c r="AD4927" i="1"/>
  <c r="AH4927" i="1" s="1"/>
  <c r="AD4928" i="1"/>
  <c r="AH4928" i="1" s="1"/>
  <c r="AD4929" i="1"/>
  <c r="AH4929" i="1" s="1"/>
  <c r="AD4930" i="1"/>
  <c r="AH4930" i="1" s="1"/>
  <c r="AD4931" i="1"/>
  <c r="AH4931" i="1" s="1"/>
  <c r="AD4932" i="1"/>
  <c r="AH4932" i="1" s="1"/>
  <c r="AD4933" i="1"/>
  <c r="AH4933" i="1" s="1"/>
  <c r="AD4934" i="1"/>
  <c r="AH4934" i="1" s="1"/>
  <c r="AD4935" i="1"/>
  <c r="AH4935" i="1" s="1"/>
  <c r="AD4936" i="1"/>
  <c r="AH4936" i="1" s="1"/>
  <c r="AD4937" i="1"/>
  <c r="AH4937" i="1" s="1"/>
  <c r="AD4938" i="1"/>
  <c r="AH4938" i="1" s="1"/>
  <c r="AD4939" i="1"/>
  <c r="AH4939" i="1" s="1"/>
  <c r="AD4940" i="1"/>
  <c r="AH4940" i="1" s="1"/>
  <c r="AD4941" i="1"/>
  <c r="AH4941" i="1" s="1"/>
  <c r="AD4942" i="1"/>
  <c r="AH4942" i="1" s="1"/>
  <c r="AD4943" i="1"/>
  <c r="AH4943" i="1" s="1"/>
  <c r="AD4944" i="1"/>
  <c r="AH4944" i="1" s="1"/>
  <c r="AD4945" i="1"/>
  <c r="AH4945" i="1" s="1"/>
  <c r="AD4946" i="1"/>
  <c r="AH4946" i="1" s="1"/>
  <c r="AD4947" i="1"/>
  <c r="AH4947" i="1" s="1"/>
  <c r="AD4948" i="1"/>
  <c r="AH4948" i="1" s="1"/>
  <c r="AD4949" i="1"/>
  <c r="AH4949" i="1" s="1"/>
  <c r="AD4950" i="1"/>
  <c r="AH4950" i="1" s="1"/>
  <c r="AD4951" i="1"/>
  <c r="AH4951" i="1" s="1"/>
  <c r="AD4952" i="1"/>
  <c r="AH4952" i="1" s="1"/>
  <c r="AD4953" i="1"/>
  <c r="AH4953" i="1" s="1"/>
  <c r="AD4954" i="1"/>
  <c r="AH4954" i="1" s="1"/>
  <c r="AD4955" i="1"/>
  <c r="AH4955" i="1" s="1"/>
  <c r="AD4956" i="1"/>
  <c r="AH4956" i="1" s="1"/>
  <c r="AD4957" i="1"/>
  <c r="AH4957" i="1" s="1"/>
  <c r="AD4958" i="1"/>
  <c r="AH4958" i="1" s="1"/>
  <c r="AD4959" i="1"/>
  <c r="AH4959" i="1" s="1"/>
  <c r="AD4960" i="1"/>
  <c r="AH4960" i="1" s="1"/>
  <c r="AD4961" i="1"/>
  <c r="AH4961" i="1" s="1"/>
  <c r="AD4962" i="1"/>
  <c r="AH4962" i="1" s="1"/>
  <c r="AD4963" i="1"/>
  <c r="AH4963" i="1" s="1"/>
  <c r="AD4964" i="1"/>
  <c r="AH4964" i="1" s="1"/>
  <c r="AD4965" i="1"/>
  <c r="AH4965" i="1" s="1"/>
  <c r="AD4966" i="1"/>
  <c r="AH4966" i="1" s="1"/>
  <c r="AD4967" i="1"/>
  <c r="AH4967" i="1" s="1"/>
  <c r="AD4968" i="1"/>
  <c r="AH4968" i="1" s="1"/>
  <c r="AD4969" i="1"/>
  <c r="AH4969" i="1" s="1"/>
  <c r="AD4970" i="1"/>
  <c r="AH4970" i="1" s="1"/>
  <c r="AD4971" i="1"/>
  <c r="AH4971" i="1" s="1"/>
  <c r="AD4972" i="1"/>
  <c r="AH4972" i="1" s="1"/>
  <c r="AD4973" i="1"/>
  <c r="AH4973" i="1" s="1"/>
  <c r="AD4974" i="1"/>
  <c r="AH4974" i="1" s="1"/>
  <c r="AD4975" i="1"/>
  <c r="AH4975" i="1" s="1"/>
  <c r="AD4976" i="1"/>
  <c r="AH4976" i="1" s="1"/>
  <c r="AD4977" i="1"/>
  <c r="AH4977" i="1" s="1"/>
  <c r="AD4978" i="1"/>
  <c r="AH4978" i="1" s="1"/>
  <c r="AD4979" i="1"/>
  <c r="AH4979" i="1" s="1"/>
  <c r="AD4980" i="1"/>
  <c r="AH4980" i="1" s="1"/>
  <c r="AD4981" i="1"/>
  <c r="AH4981" i="1" s="1"/>
  <c r="AD4982" i="1"/>
  <c r="AH4982" i="1" s="1"/>
  <c r="AD4983" i="1"/>
  <c r="AH4983" i="1" s="1"/>
  <c r="AD4984" i="1"/>
  <c r="AH4984" i="1" s="1"/>
  <c r="AD4985" i="1"/>
  <c r="AH4985" i="1" s="1"/>
  <c r="AD4986" i="1"/>
  <c r="AH4986" i="1" s="1"/>
  <c r="AD4987" i="1"/>
  <c r="AH4987" i="1" s="1"/>
  <c r="AD4988" i="1"/>
  <c r="AH4988" i="1" s="1"/>
  <c r="AD4989" i="1"/>
  <c r="AH4989" i="1" s="1"/>
  <c r="AD4990" i="1"/>
  <c r="AH4990" i="1" s="1"/>
  <c r="AD4991" i="1"/>
  <c r="AH4991" i="1" s="1"/>
  <c r="AD4992" i="1"/>
  <c r="AH4992" i="1" s="1"/>
  <c r="AD4993" i="1"/>
  <c r="AH4993" i="1" s="1"/>
  <c r="AD4994" i="1"/>
  <c r="AH4994" i="1" s="1"/>
  <c r="AD4995" i="1"/>
  <c r="AH4995" i="1" s="1"/>
  <c r="AD4996" i="1"/>
  <c r="AH4996" i="1" s="1"/>
  <c r="AD4997" i="1"/>
  <c r="AH4997" i="1" s="1"/>
  <c r="AD4998" i="1"/>
  <c r="AH4998" i="1" s="1"/>
  <c r="AD4999" i="1"/>
  <c r="AH4999" i="1" s="1"/>
  <c r="AD5000" i="1"/>
  <c r="AH5000" i="1" s="1"/>
  <c r="AD5001" i="1"/>
  <c r="AH5001" i="1" s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Y2" i="1"/>
  <c r="AA2" i="1" s="1"/>
  <c r="Y3" i="1"/>
  <c r="AA3" i="1" s="1"/>
  <c r="Y4" i="1"/>
  <c r="AA4" i="1" s="1"/>
  <c r="Y5" i="1"/>
  <c r="AA5" i="1" s="1"/>
  <c r="Y6" i="1"/>
  <c r="AA6" i="1" s="1"/>
  <c r="Y7" i="1"/>
  <c r="AA7" i="1" s="1"/>
  <c r="Y8" i="1"/>
  <c r="AA8" i="1" s="1"/>
  <c r="Y9" i="1"/>
  <c r="AA9" i="1" s="1"/>
  <c r="Y10" i="1"/>
  <c r="AA10" i="1" s="1"/>
  <c r="Y11" i="1"/>
  <c r="AA11" i="1" s="1"/>
  <c r="Y12" i="1"/>
  <c r="AA12" i="1" s="1"/>
  <c r="Y13" i="1"/>
  <c r="AA13" i="1" s="1"/>
  <c r="Y14" i="1"/>
  <c r="AA14" i="1" s="1"/>
  <c r="Y15" i="1"/>
  <c r="AA15" i="1" s="1"/>
  <c r="Y16" i="1"/>
  <c r="AA16" i="1" s="1"/>
  <c r="Y17" i="1"/>
  <c r="AA17" i="1" s="1"/>
  <c r="Y18" i="1"/>
  <c r="AA18" i="1" s="1"/>
  <c r="Y19" i="1"/>
  <c r="AA19" i="1" s="1"/>
  <c r="Y20" i="1"/>
  <c r="AA20" i="1" s="1"/>
  <c r="Y21" i="1"/>
  <c r="AA21" i="1" s="1"/>
  <c r="Y22" i="1"/>
  <c r="AA22" i="1" s="1"/>
  <c r="Y23" i="1"/>
  <c r="AA23" i="1" s="1"/>
  <c r="Y24" i="1"/>
  <c r="AA24" i="1" s="1"/>
  <c r="Y25" i="1"/>
  <c r="AA25" i="1" s="1"/>
  <c r="Y26" i="1"/>
  <c r="AA26" i="1" s="1"/>
  <c r="Y27" i="1"/>
  <c r="AA27" i="1" s="1"/>
  <c r="Y28" i="1"/>
  <c r="AA28" i="1" s="1"/>
  <c r="Y29" i="1"/>
  <c r="AA29" i="1" s="1"/>
  <c r="Y30" i="1"/>
  <c r="AA30" i="1" s="1"/>
  <c r="Y31" i="1"/>
  <c r="AA31" i="1" s="1"/>
  <c r="Y32" i="1"/>
  <c r="AA32" i="1" s="1"/>
  <c r="Y33" i="1"/>
  <c r="AA33" i="1" s="1"/>
  <c r="Y34" i="1"/>
  <c r="AA34" i="1" s="1"/>
  <c r="Y35" i="1"/>
  <c r="AA35" i="1" s="1"/>
  <c r="Y36" i="1"/>
  <c r="AA36" i="1" s="1"/>
  <c r="Y37" i="1"/>
  <c r="AA37" i="1" s="1"/>
  <c r="Y38" i="1"/>
  <c r="AA38" i="1" s="1"/>
  <c r="Y39" i="1"/>
  <c r="AA39" i="1" s="1"/>
  <c r="Y40" i="1"/>
  <c r="AA40" i="1" s="1"/>
  <c r="Y41" i="1"/>
  <c r="AA41" i="1" s="1"/>
  <c r="Y42" i="1"/>
  <c r="AA42" i="1" s="1"/>
  <c r="Y43" i="1"/>
  <c r="AA43" i="1" s="1"/>
  <c r="Y44" i="1"/>
  <c r="AA44" i="1" s="1"/>
  <c r="Y45" i="1"/>
  <c r="AA45" i="1" s="1"/>
  <c r="Y46" i="1"/>
  <c r="AA46" i="1" s="1"/>
  <c r="Y47" i="1"/>
  <c r="AA47" i="1" s="1"/>
  <c r="Y48" i="1"/>
  <c r="AA48" i="1" s="1"/>
  <c r="Y49" i="1"/>
  <c r="AA49" i="1" s="1"/>
  <c r="Y50" i="1"/>
  <c r="AA50" i="1" s="1"/>
  <c r="Y51" i="1"/>
  <c r="AA51" i="1" s="1"/>
  <c r="Y52" i="1"/>
  <c r="AA52" i="1" s="1"/>
  <c r="Y53" i="1"/>
  <c r="AA53" i="1" s="1"/>
  <c r="Y54" i="1"/>
  <c r="AA54" i="1" s="1"/>
  <c r="Y55" i="1"/>
  <c r="AA55" i="1" s="1"/>
  <c r="Y56" i="1"/>
  <c r="AA56" i="1" s="1"/>
  <c r="Y57" i="1"/>
  <c r="AA57" i="1" s="1"/>
  <c r="Y58" i="1"/>
  <c r="AA58" i="1" s="1"/>
  <c r="Y59" i="1"/>
  <c r="AA59" i="1" s="1"/>
  <c r="Y60" i="1"/>
  <c r="AA60" i="1" s="1"/>
  <c r="Y61" i="1"/>
  <c r="AA61" i="1" s="1"/>
  <c r="Y62" i="1"/>
  <c r="AA62" i="1" s="1"/>
  <c r="Y63" i="1"/>
  <c r="AA63" i="1" s="1"/>
  <c r="Y64" i="1"/>
  <c r="AA64" i="1" s="1"/>
  <c r="Y65" i="1"/>
  <c r="AA65" i="1" s="1"/>
  <c r="Y66" i="1"/>
  <c r="AA66" i="1" s="1"/>
  <c r="Y67" i="1"/>
  <c r="AA67" i="1" s="1"/>
  <c r="Y68" i="1"/>
  <c r="AA68" i="1" s="1"/>
  <c r="Y69" i="1"/>
  <c r="AA69" i="1" s="1"/>
  <c r="Y70" i="1"/>
  <c r="AA70" i="1" s="1"/>
  <c r="Y71" i="1"/>
  <c r="AA71" i="1" s="1"/>
  <c r="Y72" i="1"/>
  <c r="AA72" i="1" s="1"/>
  <c r="Y73" i="1"/>
  <c r="AA73" i="1" s="1"/>
  <c r="Y74" i="1"/>
  <c r="AA74" i="1" s="1"/>
  <c r="Y75" i="1"/>
  <c r="AA75" i="1" s="1"/>
  <c r="Y76" i="1"/>
  <c r="AA76" i="1" s="1"/>
  <c r="Y77" i="1"/>
  <c r="AA77" i="1" s="1"/>
  <c r="Y78" i="1"/>
  <c r="AA78" i="1" s="1"/>
  <c r="Y79" i="1"/>
  <c r="AA79" i="1" s="1"/>
  <c r="Y80" i="1"/>
  <c r="AA80" i="1" s="1"/>
  <c r="Y81" i="1"/>
  <c r="AA81" i="1" s="1"/>
  <c r="Y82" i="1"/>
  <c r="AA82" i="1" s="1"/>
  <c r="Y83" i="1"/>
  <c r="AA83" i="1" s="1"/>
  <c r="Y84" i="1"/>
  <c r="AA84" i="1" s="1"/>
  <c r="Y85" i="1"/>
  <c r="AA85" i="1" s="1"/>
  <c r="Y86" i="1"/>
  <c r="AA86" i="1" s="1"/>
  <c r="Y87" i="1"/>
  <c r="AA87" i="1" s="1"/>
  <c r="Y88" i="1"/>
  <c r="AA88" i="1" s="1"/>
  <c r="Y89" i="1"/>
  <c r="AA89" i="1" s="1"/>
  <c r="Y90" i="1"/>
  <c r="AA90" i="1" s="1"/>
  <c r="Y91" i="1"/>
  <c r="AA91" i="1" s="1"/>
  <c r="Y92" i="1"/>
  <c r="AA92" i="1" s="1"/>
  <c r="Y93" i="1"/>
  <c r="AA93" i="1" s="1"/>
  <c r="Y94" i="1"/>
  <c r="AA94" i="1" s="1"/>
  <c r="Y95" i="1"/>
  <c r="AA95" i="1" s="1"/>
  <c r="Y96" i="1"/>
  <c r="AA96" i="1" s="1"/>
  <c r="Y97" i="1"/>
  <c r="AA97" i="1" s="1"/>
  <c r="Y98" i="1"/>
  <c r="AA98" i="1" s="1"/>
  <c r="Y99" i="1"/>
  <c r="AA99" i="1" s="1"/>
  <c r="Y100" i="1"/>
  <c r="AA100" i="1" s="1"/>
  <c r="Y101" i="1"/>
  <c r="AA101" i="1" s="1"/>
  <c r="Y102" i="1"/>
  <c r="AA102" i="1" s="1"/>
  <c r="Y103" i="1"/>
  <c r="AA103" i="1" s="1"/>
  <c r="Y104" i="1"/>
  <c r="AA104" i="1" s="1"/>
  <c r="Y105" i="1"/>
  <c r="AA105" i="1" s="1"/>
  <c r="Y106" i="1"/>
  <c r="AA106" i="1" s="1"/>
  <c r="Y107" i="1"/>
  <c r="AA107" i="1" s="1"/>
  <c r="Y108" i="1"/>
  <c r="AA108" i="1" s="1"/>
  <c r="Y109" i="1"/>
  <c r="AA109" i="1" s="1"/>
  <c r="Y110" i="1"/>
  <c r="AA110" i="1" s="1"/>
  <c r="Y111" i="1"/>
  <c r="AA111" i="1" s="1"/>
  <c r="Y112" i="1"/>
  <c r="AA112" i="1" s="1"/>
  <c r="Y113" i="1"/>
  <c r="AA113" i="1" s="1"/>
  <c r="Y114" i="1"/>
  <c r="AA114" i="1" s="1"/>
  <c r="Y115" i="1"/>
  <c r="AA115" i="1" s="1"/>
  <c r="Y116" i="1"/>
  <c r="AA116" i="1" s="1"/>
  <c r="Y117" i="1"/>
  <c r="AA117" i="1" s="1"/>
  <c r="Y118" i="1"/>
  <c r="AA118" i="1" s="1"/>
  <c r="Y119" i="1"/>
  <c r="AA119" i="1" s="1"/>
  <c r="Y120" i="1"/>
  <c r="AA120" i="1" s="1"/>
  <c r="Y121" i="1"/>
  <c r="AA121" i="1" s="1"/>
  <c r="Y122" i="1"/>
  <c r="AA122" i="1" s="1"/>
  <c r="Y123" i="1"/>
  <c r="AA123" i="1" s="1"/>
  <c r="Y124" i="1"/>
  <c r="AA124" i="1" s="1"/>
  <c r="Y125" i="1"/>
  <c r="AA125" i="1" s="1"/>
  <c r="Y126" i="1"/>
  <c r="AA126" i="1" s="1"/>
  <c r="Y127" i="1"/>
  <c r="AA127" i="1" s="1"/>
  <c r="Y128" i="1"/>
  <c r="AA128" i="1" s="1"/>
  <c r="Y129" i="1"/>
  <c r="AA129" i="1" s="1"/>
  <c r="Y130" i="1"/>
  <c r="AA130" i="1" s="1"/>
  <c r="Y131" i="1"/>
  <c r="AA131" i="1" s="1"/>
  <c r="Y132" i="1"/>
  <c r="AA132" i="1" s="1"/>
  <c r="Y133" i="1"/>
  <c r="AA133" i="1" s="1"/>
  <c r="Y134" i="1"/>
  <c r="AA134" i="1" s="1"/>
  <c r="Y135" i="1"/>
  <c r="AA135" i="1" s="1"/>
  <c r="Y136" i="1"/>
  <c r="AA136" i="1" s="1"/>
  <c r="Y137" i="1"/>
  <c r="AA137" i="1" s="1"/>
  <c r="Y138" i="1"/>
  <c r="AA138" i="1" s="1"/>
  <c r="Y139" i="1"/>
  <c r="AA139" i="1" s="1"/>
  <c r="Y140" i="1"/>
  <c r="AA140" i="1" s="1"/>
  <c r="Y141" i="1"/>
  <c r="AA141" i="1" s="1"/>
  <c r="Y142" i="1"/>
  <c r="AA142" i="1" s="1"/>
  <c r="Y143" i="1"/>
  <c r="AA143" i="1" s="1"/>
  <c r="Y144" i="1"/>
  <c r="AA144" i="1" s="1"/>
  <c r="Y145" i="1"/>
  <c r="AA145" i="1" s="1"/>
  <c r="Y146" i="1"/>
  <c r="AA146" i="1" s="1"/>
  <c r="Y147" i="1"/>
  <c r="AA147" i="1" s="1"/>
  <c r="Y148" i="1"/>
  <c r="AA148" i="1" s="1"/>
  <c r="Y149" i="1"/>
  <c r="AA149" i="1" s="1"/>
  <c r="Y150" i="1"/>
  <c r="AA150" i="1" s="1"/>
  <c r="Y151" i="1"/>
  <c r="AA151" i="1" s="1"/>
  <c r="Y152" i="1"/>
  <c r="AA152" i="1" s="1"/>
  <c r="Y153" i="1"/>
  <c r="AA153" i="1" s="1"/>
  <c r="Y154" i="1"/>
  <c r="AA154" i="1" s="1"/>
  <c r="Y155" i="1"/>
  <c r="AA155" i="1" s="1"/>
  <c r="Y156" i="1"/>
  <c r="AA156" i="1" s="1"/>
  <c r="Y157" i="1"/>
  <c r="AA157" i="1" s="1"/>
  <c r="Y158" i="1"/>
  <c r="AA158" i="1" s="1"/>
  <c r="Y159" i="1"/>
  <c r="AA159" i="1" s="1"/>
  <c r="Y160" i="1"/>
  <c r="AA160" i="1" s="1"/>
  <c r="Y161" i="1"/>
  <c r="AA161" i="1" s="1"/>
  <c r="Y162" i="1"/>
  <c r="AA162" i="1" s="1"/>
  <c r="Y163" i="1"/>
  <c r="AA163" i="1" s="1"/>
  <c r="Y164" i="1"/>
  <c r="AA164" i="1" s="1"/>
  <c r="Y165" i="1"/>
  <c r="AA165" i="1" s="1"/>
  <c r="Y166" i="1"/>
  <c r="AA166" i="1" s="1"/>
  <c r="Y167" i="1"/>
  <c r="AA167" i="1" s="1"/>
  <c r="Y168" i="1"/>
  <c r="AA168" i="1" s="1"/>
  <c r="Y169" i="1"/>
  <c r="AA169" i="1" s="1"/>
  <c r="Y170" i="1"/>
  <c r="AA170" i="1" s="1"/>
  <c r="Y171" i="1"/>
  <c r="AA171" i="1" s="1"/>
  <c r="Y172" i="1"/>
  <c r="AA172" i="1" s="1"/>
  <c r="Y173" i="1"/>
  <c r="AA173" i="1" s="1"/>
  <c r="Y174" i="1"/>
  <c r="AA174" i="1" s="1"/>
  <c r="Y175" i="1"/>
  <c r="AA175" i="1" s="1"/>
  <c r="Y176" i="1"/>
  <c r="AA176" i="1" s="1"/>
  <c r="Y177" i="1"/>
  <c r="AA177" i="1" s="1"/>
  <c r="Y178" i="1"/>
  <c r="AA178" i="1" s="1"/>
  <c r="Y179" i="1"/>
  <c r="AA179" i="1" s="1"/>
  <c r="Y180" i="1"/>
  <c r="AA180" i="1" s="1"/>
  <c r="Y181" i="1"/>
  <c r="AA181" i="1" s="1"/>
  <c r="Y182" i="1"/>
  <c r="AA182" i="1" s="1"/>
  <c r="Y183" i="1"/>
  <c r="AA183" i="1" s="1"/>
  <c r="Y184" i="1"/>
  <c r="AA184" i="1" s="1"/>
  <c r="Y185" i="1"/>
  <c r="AA185" i="1" s="1"/>
  <c r="Y186" i="1"/>
  <c r="AA186" i="1" s="1"/>
  <c r="Y187" i="1"/>
  <c r="AA187" i="1" s="1"/>
  <c r="Y188" i="1"/>
  <c r="AA188" i="1" s="1"/>
  <c r="Y189" i="1"/>
  <c r="AA189" i="1" s="1"/>
  <c r="Y190" i="1"/>
  <c r="AA190" i="1" s="1"/>
  <c r="Y191" i="1"/>
  <c r="AA191" i="1" s="1"/>
  <c r="Y192" i="1"/>
  <c r="AA192" i="1" s="1"/>
  <c r="Y193" i="1"/>
  <c r="AA193" i="1" s="1"/>
  <c r="Y194" i="1"/>
  <c r="AA194" i="1" s="1"/>
  <c r="Y195" i="1"/>
  <c r="AA195" i="1" s="1"/>
  <c r="Y196" i="1"/>
  <c r="AA196" i="1" s="1"/>
  <c r="Y197" i="1"/>
  <c r="AA197" i="1" s="1"/>
  <c r="Y198" i="1"/>
  <c r="AA198" i="1" s="1"/>
  <c r="Y199" i="1"/>
  <c r="AA199" i="1" s="1"/>
  <c r="Y200" i="1"/>
  <c r="AA200" i="1" s="1"/>
  <c r="Y201" i="1"/>
  <c r="AA201" i="1" s="1"/>
  <c r="Y202" i="1"/>
  <c r="AA202" i="1" s="1"/>
  <c r="Y203" i="1"/>
  <c r="AA203" i="1" s="1"/>
  <c r="Y204" i="1"/>
  <c r="AA204" i="1" s="1"/>
  <c r="Y205" i="1"/>
  <c r="AA205" i="1" s="1"/>
  <c r="Y206" i="1"/>
  <c r="AA206" i="1" s="1"/>
  <c r="Y207" i="1"/>
  <c r="AA207" i="1" s="1"/>
  <c r="Y208" i="1"/>
  <c r="AA208" i="1" s="1"/>
  <c r="Y209" i="1"/>
  <c r="AA209" i="1" s="1"/>
  <c r="Y210" i="1"/>
  <c r="AA210" i="1" s="1"/>
  <c r="Y211" i="1"/>
  <c r="AA211" i="1" s="1"/>
  <c r="Y212" i="1"/>
  <c r="AA212" i="1" s="1"/>
  <c r="Y213" i="1"/>
  <c r="AA213" i="1" s="1"/>
  <c r="Y214" i="1"/>
  <c r="AA214" i="1" s="1"/>
  <c r="Y215" i="1"/>
  <c r="AA215" i="1" s="1"/>
  <c r="Y216" i="1"/>
  <c r="AA216" i="1" s="1"/>
  <c r="Y217" i="1"/>
  <c r="AA217" i="1" s="1"/>
  <c r="Y218" i="1"/>
  <c r="AA218" i="1" s="1"/>
  <c r="Y219" i="1"/>
  <c r="AA219" i="1" s="1"/>
  <c r="Y220" i="1"/>
  <c r="AA220" i="1" s="1"/>
  <c r="Y221" i="1"/>
  <c r="AA221" i="1" s="1"/>
  <c r="Y222" i="1"/>
  <c r="AA222" i="1" s="1"/>
  <c r="Y223" i="1"/>
  <c r="AA223" i="1" s="1"/>
  <c r="Y224" i="1"/>
  <c r="AA224" i="1" s="1"/>
  <c r="Y225" i="1"/>
  <c r="AA225" i="1" s="1"/>
  <c r="Y226" i="1"/>
  <c r="AA226" i="1" s="1"/>
  <c r="Y227" i="1"/>
  <c r="AA227" i="1" s="1"/>
  <c r="Y228" i="1"/>
  <c r="AA228" i="1" s="1"/>
  <c r="Y229" i="1"/>
  <c r="AA229" i="1" s="1"/>
  <c r="Y230" i="1"/>
  <c r="AA230" i="1" s="1"/>
  <c r="Y231" i="1"/>
  <c r="AA231" i="1" s="1"/>
  <c r="Y232" i="1"/>
  <c r="AA232" i="1" s="1"/>
  <c r="Y233" i="1"/>
  <c r="AA233" i="1" s="1"/>
  <c r="Y234" i="1"/>
  <c r="AA234" i="1" s="1"/>
  <c r="Y235" i="1"/>
  <c r="AA235" i="1" s="1"/>
  <c r="Y236" i="1"/>
  <c r="AA236" i="1" s="1"/>
  <c r="Y237" i="1"/>
  <c r="AA237" i="1" s="1"/>
  <c r="Y238" i="1"/>
  <c r="AA238" i="1" s="1"/>
  <c r="Y239" i="1"/>
  <c r="AA239" i="1" s="1"/>
  <c r="Y240" i="1"/>
  <c r="AA240" i="1" s="1"/>
  <c r="Y241" i="1"/>
  <c r="AA241" i="1" s="1"/>
  <c r="Y242" i="1"/>
  <c r="AA242" i="1" s="1"/>
  <c r="Y243" i="1"/>
  <c r="AA243" i="1" s="1"/>
  <c r="Y244" i="1"/>
  <c r="AA244" i="1" s="1"/>
  <c r="Y245" i="1"/>
  <c r="AA245" i="1" s="1"/>
  <c r="Y246" i="1"/>
  <c r="AA246" i="1" s="1"/>
  <c r="Y247" i="1"/>
  <c r="AA247" i="1" s="1"/>
  <c r="Y248" i="1"/>
  <c r="AA248" i="1" s="1"/>
  <c r="Y249" i="1"/>
  <c r="AA249" i="1" s="1"/>
  <c r="Y250" i="1"/>
  <c r="AA250" i="1" s="1"/>
  <c r="Y251" i="1"/>
  <c r="AA251" i="1" s="1"/>
  <c r="Y252" i="1"/>
  <c r="AA252" i="1" s="1"/>
  <c r="Y253" i="1"/>
  <c r="AA253" i="1" s="1"/>
  <c r="Y254" i="1"/>
  <c r="AA254" i="1" s="1"/>
  <c r="Y255" i="1"/>
  <c r="AA255" i="1" s="1"/>
  <c r="Y256" i="1"/>
  <c r="AA256" i="1" s="1"/>
  <c r="Y257" i="1"/>
  <c r="AA257" i="1" s="1"/>
  <c r="Y258" i="1"/>
  <c r="AA258" i="1" s="1"/>
  <c r="Y259" i="1"/>
  <c r="AA259" i="1" s="1"/>
  <c r="Y260" i="1"/>
  <c r="AA260" i="1" s="1"/>
  <c r="Y261" i="1"/>
  <c r="AA261" i="1" s="1"/>
  <c r="Y262" i="1"/>
  <c r="AA262" i="1" s="1"/>
  <c r="Y263" i="1"/>
  <c r="AA263" i="1" s="1"/>
  <c r="Y264" i="1"/>
  <c r="AA264" i="1" s="1"/>
  <c r="Y265" i="1"/>
  <c r="AA265" i="1" s="1"/>
  <c r="Y266" i="1"/>
  <c r="AA266" i="1" s="1"/>
  <c r="Y267" i="1"/>
  <c r="AA267" i="1" s="1"/>
  <c r="Y268" i="1"/>
  <c r="AA268" i="1" s="1"/>
  <c r="Y269" i="1"/>
  <c r="AA269" i="1" s="1"/>
  <c r="Y270" i="1"/>
  <c r="AA270" i="1" s="1"/>
  <c r="Y271" i="1"/>
  <c r="AA271" i="1" s="1"/>
  <c r="Y272" i="1"/>
  <c r="AA272" i="1" s="1"/>
  <c r="Y273" i="1"/>
  <c r="AA273" i="1" s="1"/>
  <c r="Y274" i="1"/>
  <c r="AA274" i="1" s="1"/>
  <c r="Y275" i="1"/>
  <c r="AA275" i="1" s="1"/>
  <c r="Y276" i="1"/>
  <c r="AA276" i="1" s="1"/>
  <c r="Y277" i="1"/>
  <c r="AA277" i="1" s="1"/>
  <c r="Y278" i="1"/>
  <c r="AA278" i="1" s="1"/>
  <c r="Y279" i="1"/>
  <c r="AA279" i="1" s="1"/>
  <c r="Y280" i="1"/>
  <c r="AA280" i="1" s="1"/>
  <c r="Y281" i="1"/>
  <c r="AA281" i="1" s="1"/>
  <c r="Y282" i="1"/>
  <c r="AA282" i="1" s="1"/>
  <c r="Y283" i="1"/>
  <c r="AA283" i="1" s="1"/>
  <c r="Y284" i="1"/>
  <c r="AA284" i="1" s="1"/>
  <c r="Y285" i="1"/>
  <c r="AA285" i="1" s="1"/>
  <c r="Y286" i="1"/>
  <c r="AA286" i="1" s="1"/>
  <c r="Y287" i="1"/>
  <c r="AA287" i="1" s="1"/>
  <c r="Y288" i="1"/>
  <c r="AA288" i="1" s="1"/>
  <c r="Y289" i="1"/>
  <c r="AA289" i="1" s="1"/>
  <c r="Y290" i="1"/>
  <c r="AA290" i="1" s="1"/>
  <c r="Y291" i="1"/>
  <c r="AA291" i="1" s="1"/>
  <c r="Y292" i="1"/>
  <c r="AA292" i="1" s="1"/>
  <c r="Y293" i="1"/>
  <c r="AA293" i="1" s="1"/>
  <c r="Y294" i="1"/>
  <c r="AA294" i="1" s="1"/>
  <c r="Y295" i="1"/>
  <c r="AA295" i="1" s="1"/>
  <c r="Y296" i="1"/>
  <c r="AA296" i="1" s="1"/>
  <c r="Y297" i="1"/>
  <c r="AA297" i="1" s="1"/>
  <c r="Y298" i="1"/>
  <c r="AA298" i="1" s="1"/>
  <c r="Y299" i="1"/>
  <c r="AA299" i="1" s="1"/>
  <c r="Y300" i="1"/>
  <c r="AA300" i="1" s="1"/>
  <c r="Y301" i="1"/>
  <c r="AA301" i="1" s="1"/>
  <c r="Y302" i="1"/>
  <c r="AA302" i="1" s="1"/>
  <c r="Y303" i="1"/>
  <c r="AA303" i="1" s="1"/>
  <c r="Y304" i="1"/>
  <c r="AA304" i="1" s="1"/>
  <c r="Y305" i="1"/>
  <c r="AA305" i="1" s="1"/>
  <c r="Y306" i="1"/>
  <c r="AA306" i="1" s="1"/>
  <c r="Y307" i="1"/>
  <c r="AA307" i="1" s="1"/>
  <c r="Y308" i="1"/>
  <c r="AA308" i="1" s="1"/>
  <c r="Y309" i="1"/>
  <c r="AA309" i="1" s="1"/>
  <c r="Y310" i="1"/>
  <c r="AA310" i="1" s="1"/>
  <c r="Y311" i="1"/>
  <c r="AA311" i="1" s="1"/>
  <c r="Y312" i="1"/>
  <c r="AA312" i="1" s="1"/>
  <c r="Y313" i="1"/>
  <c r="AA313" i="1" s="1"/>
  <c r="Y314" i="1"/>
  <c r="AA314" i="1" s="1"/>
  <c r="Y315" i="1"/>
  <c r="AA315" i="1" s="1"/>
  <c r="Y316" i="1"/>
  <c r="AA316" i="1" s="1"/>
  <c r="Y317" i="1"/>
  <c r="AA317" i="1" s="1"/>
  <c r="Y318" i="1"/>
  <c r="AA318" i="1" s="1"/>
  <c r="Y319" i="1"/>
  <c r="AA319" i="1" s="1"/>
  <c r="Y320" i="1"/>
  <c r="AA320" i="1" s="1"/>
  <c r="Y321" i="1"/>
  <c r="AA321" i="1" s="1"/>
  <c r="Y322" i="1"/>
  <c r="AA322" i="1" s="1"/>
  <c r="Y323" i="1"/>
  <c r="AA323" i="1" s="1"/>
  <c r="Y324" i="1"/>
  <c r="AA324" i="1" s="1"/>
  <c r="Y325" i="1"/>
  <c r="AA325" i="1" s="1"/>
  <c r="Y326" i="1"/>
  <c r="AA326" i="1" s="1"/>
  <c r="Y327" i="1"/>
  <c r="AA327" i="1" s="1"/>
  <c r="Y328" i="1"/>
  <c r="AA328" i="1" s="1"/>
  <c r="Y329" i="1"/>
  <c r="AA329" i="1" s="1"/>
  <c r="Y330" i="1"/>
  <c r="AA330" i="1" s="1"/>
  <c r="Y331" i="1"/>
  <c r="AA331" i="1" s="1"/>
  <c r="Y332" i="1"/>
  <c r="AA332" i="1" s="1"/>
  <c r="Y333" i="1"/>
  <c r="AA333" i="1" s="1"/>
  <c r="Y334" i="1"/>
  <c r="AA334" i="1" s="1"/>
  <c r="Y335" i="1"/>
  <c r="AA335" i="1" s="1"/>
  <c r="Y336" i="1"/>
  <c r="AA336" i="1" s="1"/>
  <c r="Y337" i="1"/>
  <c r="AA337" i="1" s="1"/>
  <c r="Y338" i="1"/>
  <c r="AA338" i="1" s="1"/>
  <c r="Y339" i="1"/>
  <c r="AA339" i="1" s="1"/>
  <c r="Y340" i="1"/>
  <c r="AA340" i="1" s="1"/>
  <c r="Y341" i="1"/>
  <c r="AA341" i="1" s="1"/>
  <c r="Y342" i="1"/>
  <c r="AA342" i="1" s="1"/>
  <c r="Y343" i="1"/>
  <c r="AA343" i="1" s="1"/>
  <c r="Y344" i="1"/>
  <c r="AA344" i="1" s="1"/>
  <c r="Y345" i="1"/>
  <c r="AA345" i="1" s="1"/>
  <c r="Y346" i="1"/>
  <c r="AA346" i="1" s="1"/>
  <c r="Y347" i="1"/>
  <c r="AA347" i="1" s="1"/>
  <c r="Y348" i="1"/>
  <c r="AA348" i="1" s="1"/>
  <c r="Y349" i="1"/>
  <c r="AA349" i="1" s="1"/>
  <c r="Y350" i="1"/>
  <c r="AA350" i="1" s="1"/>
  <c r="Y351" i="1"/>
  <c r="AA351" i="1" s="1"/>
  <c r="Y352" i="1"/>
  <c r="AA352" i="1" s="1"/>
  <c r="Y353" i="1"/>
  <c r="AA353" i="1" s="1"/>
  <c r="Y354" i="1"/>
  <c r="AA354" i="1" s="1"/>
  <c r="Y355" i="1"/>
  <c r="AA355" i="1" s="1"/>
  <c r="Y356" i="1"/>
  <c r="AA356" i="1" s="1"/>
  <c r="Y357" i="1"/>
  <c r="AA357" i="1" s="1"/>
  <c r="Y358" i="1"/>
  <c r="AA358" i="1" s="1"/>
  <c r="Y359" i="1"/>
  <c r="AA359" i="1" s="1"/>
  <c r="Y360" i="1"/>
  <c r="AA360" i="1" s="1"/>
  <c r="Y361" i="1"/>
  <c r="AA361" i="1" s="1"/>
  <c r="Y362" i="1"/>
  <c r="AA362" i="1" s="1"/>
  <c r="Y363" i="1"/>
  <c r="AA363" i="1" s="1"/>
  <c r="Y364" i="1"/>
  <c r="AA364" i="1" s="1"/>
  <c r="Y365" i="1"/>
  <c r="AA365" i="1" s="1"/>
  <c r="Y366" i="1"/>
  <c r="AA366" i="1" s="1"/>
  <c r="Y367" i="1"/>
  <c r="AA367" i="1" s="1"/>
  <c r="Y368" i="1"/>
  <c r="AA368" i="1" s="1"/>
  <c r="Y369" i="1"/>
  <c r="AA369" i="1" s="1"/>
  <c r="Y370" i="1"/>
  <c r="AA370" i="1" s="1"/>
  <c r="Y371" i="1"/>
  <c r="AA371" i="1" s="1"/>
  <c r="Y372" i="1"/>
  <c r="AA372" i="1" s="1"/>
  <c r="Y373" i="1"/>
  <c r="AA373" i="1" s="1"/>
  <c r="Y374" i="1"/>
  <c r="AA374" i="1" s="1"/>
  <c r="Y375" i="1"/>
  <c r="AA375" i="1" s="1"/>
  <c r="Y376" i="1"/>
  <c r="AA376" i="1" s="1"/>
  <c r="Y377" i="1"/>
  <c r="AA377" i="1" s="1"/>
  <c r="Y378" i="1"/>
  <c r="AA378" i="1" s="1"/>
  <c r="Y379" i="1"/>
  <c r="AA379" i="1" s="1"/>
  <c r="Y380" i="1"/>
  <c r="AA380" i="1" s="1"/>
  <c r="Y381" i="1"/>
  <c r="AA381" i="1" s="1"/>
  <c r="Y382" i="1"/>
  <c r="AA382" i="1" s="1"/>
  <c r="Y383" i="1"/>
  <c r="AA383" i="1" s="1"/>
  <c r="Y384" i="1"/>
  <c r="AA384" i="1" s="1"/>
  <c r="Y385" i="1"/>
  <c r="AA385" i="1" s="1"/>
  <c r="Y386" i="1"/>
  <c r="AA386" i="1" s="1"/>
  <c r="Y387" i="1"/>
  <c r="AA387" i="1" s="1"/>
  <c r="Y388" i="1"/>
  <c r="AA388" i="1" s="1"/>
  <c r="Y389" i="1"/>
  <c r="AA389" i="1" s="1"/>
  <c r="Y390" i="1"/>
  <c r="AA390" i="1" s="1"/>
  <c r="Y391" i="1"/>
  <c r="AA391" i="1" s="1"/>
  <c r="Y392" i="1"/>
  <c r="AA392" i="1" s="1"/>
  <c r="Y393" i="1"/>
  <c r="AA393" i="1" s="1"/>
  <c r="Y394" i="1"/>
  <c r="AA394" i="1" s="1"/>
  <c r="Y395" i="1"/>
  <c r="AA395" i="1" s="1"/>
  <c r="Y396" i="1"/>
  <c r="AA396" i="1" s="1"/>
  <c r="Y397" i="1"/>
  <c r="AA397" i="1" s="1"/>
  <c r="Y398" i="1"/>
  <c r="AA398" i="1" s="1"/>
  <c r="Y399" i="1"/>
  <c r="AA399" i="1" s="1"/>
  <c r="Y400" i="1"/>
  <c r="AA400" i="1" s="1"/>
  <c r="Y401" i="1"/>
  <c r="AA401" i="1" s="1"/>
  <c r="Y402" i="1"/>
  <c r="AA402" i="1" s="1"/>
  <c r="Y403" i="1"/>
  <c r="AA403" i="1" s="1"/>
  <c r="Y404" i="1"/>
  <c r="AA404" i="1" s="1"/>
  <c r="Y405" i="1"/>
  <c r="AA405" i="1" s="1"/>
  <c r="Y406" i="1"/>
  <c r="AA406" i="1" s="1"/>
  <c r="Y407" i="1"/>
  <c r="AA407" i="1" s="1"/>
  <c r="Y408" i="1"/>
  <c r="AA408" i="1" s="1"/>
  <c r="Y409" i="1"/>
  <c r="AA409" i="1" s="1"/>
  <c r="Y410" i="1"/>
  <c r="AA410" i="1" s="1"/>
  <c r="Y411" i="1"/>
  <c r="AA411" i="1" s="1"/>
  <c r="Y412" i="1"/>
  <c r="AA412" i="1" s="1"/>
  <c r="Y413" i="1"/>
  <c r="AA413" i="1" s="1"/>
  <c r="Y414" i="1"/>
  <c r="AA414" i="1" s="1"/>
  <c r="Y415" i="1"/>
  <c r="AA415" i="1" s="1"/>
  <c r="Y416" i="1"/>
  <c r="AA416" i="1" s="1"/>
  <c r="Y417" i="1"/>
  <c r="AA417" i="1" s="1"/>
  <c r="Y418" i="1"/>
  <c r="AA418" i="1" s="1"/>
  <c r="Y419" i="1"/>
  <c r="AA419" i="1" s="1"/>
  <c r="Y420" i="1"/>
  <c r="AA420" i="1" s="1"/>
  <c r="Y421" i="1"/>
  <c r="AA421" i="1" s="1"/>
  <c r="Y422" i="1"/>
  <c r="AA422" i="1" s="1"/>
  <c r="Y423" i="1"/>
  <c r="AA423" i="1" s="1"/>
  <c r="Y424" i="1"/>
  <c r="AA424" i="1" s="1"/>
  <c r="Y425" i="1"/>
  <c r="AA425" i="1" s="1"/>
  <c r="Y426" i="1"/>
  <c r="AA426" i="1" s="1"/>
  <c r="Y427" i="1"/>
  <c r="AA427" i="1" s="1"/>
  <c r="Y428" i="1"/>
  <c r="AA428" i="1" s="1"/>
  <c r="Y429" i="1"/>
  <c r="AA429" i="1" s="1"/>
  <c r="Y430" i="1"/>
  <c r="AA430" i="1" s="1"/>
  <c r="Y431" i="1"/>
  <c r="AA431" i="1" s="1"/>
  <c r="Y432" i="1"/>
  <c r="AA432" i="1" s="1"/>
  <c r="Y433" i="1"/>
  <c r="AA433" i="1" s="1"/>
  <c r="Y434" i="1"/>
  <c r="AA434" i="1" s="1"/>
  <c r="Y435" i="1"/>
  <c r="AA435" i="1" s="1"/>
  <c r="Y436" i="1"/>
  <c r="AA436" i="1" s="1"/>
  <c r="Y437" i="1"/>
  <c r="AA437" i="1" s="1"/>
  <c r="Y438" i="1"/>
  <c r="AA438" i="1" s="1"/>
  <c r="Y439" i="1"/>
  <c r="AA439" i="1" s="1"/>
  <c r="Y440" i="1"/>
  <c r="AA440" i="1" s="1"/>
  <c r="Y441" i="1"/>
  <c r="AA441" i="1" s="1"/>
  <c r="Y442" i="1"/>
  <c r="AA442" i="1" s="1"/>
  <c r="Y443" i="1"/>
  <c r="AA443" i="1" s="1"/>
  <c r="Y444" i="1"/>
  <c r="AA444" i="1" s="1"/>
  <c r="Y445" i="1"/>
  <c r="AA445" i="1" s="1"/>
  <c r="Y446" i="1"/>
  <c r="AA446" i="1" s="1"/>
  <c r="Y447" i="1"/>
  <c r="AA447" i="1" s="1"/>
  <c r="Y448" i="1"/>
  <c r="AA448" i="1" s="1"/>
  <c r="Y449" i="1"/>
  <c r="AA449" i="1" s="1"/>
  <c r="Y450" i="1"/>
  <c r="AA450" i="1" s="1"/>
  <c r="Y451" i="1"/>
  <c r="AA451" i="1" s="1"/>
  <c r="Y452" i="1"/>
  <c r="AA452" i="1" s="1"/>
  <c r="Y453" i="1"/>
  <c r="AA453" i="1" s="1"/>
  <c r="Y454" i="1"/>
  <c r="AA454" i="1" s="1"/>
  <c r="Y455" i="1"/>
  <c r="AA455" i="1" s="1"/>
  <c r="Y456" i="1"/>
  <c r="AA456" i="1" s="1"/>
  <c r="Y457" i="1"/>
  <c r="AA457" i="1" s="1"/>
  <c r="Y458" i="1"/>
  <c r="AA458" i="1" s="1"/>
  <c r="Y459" i="1"/>
  <c r="AA459" i="1" s="1"/>
  <c r="Y460" i="1"/>
  <c r="AA460" i="1" s="1"/>
  <c r="Y461" i="1"/>
  <c r="AA461" i="1" s="1"/>
  <c r="Y462" i="1"/>
  <c r="AA462" i="1" s="1"/>
  <c r="Y463" i="1"/>
  <c r="AA463" i="1" s="1"/>
  <c r="Y464" i="1"/>
  <c r="AA464" i="1" s="1"/>
  <c r="Y465" i="1"/>
  <c r="AA465" i="1" s="1"/>
  <c r="Y466" i="1"/>
  <c r="AA466" i="1" s="1"/>
  <c r="Y467" i="1"/>
  <c r="AA467" i="1" s="1"/>
  <c r="Y468" i="1"/>
  <c r="AA468" i="1" s="1"/>
  <c r="Y469" i="1"/>
  <c r="AA469" i="1" s="1"/>
  <c r="Y470" i="1"/>
  <c r="AA470" i="1" s="1"/>
  <c r="Y471" i="1"/>
  <c r="AA471" i="1" s="1"/>
  <c r="Y472" i="1"/>
  <c r="AA472" i="1" s="1"/>
  <c r="Y473" i="1"/>
  <c r="AA473" i="1" s="1"/>
  <c r="Y474" i="1"/>
  <c r="AA474" i="1" s="1"/>
  <c r="Y475" i="1"/>
  <c r="AA475" i="1" s="1"/>
  <c r="Y476" i="1"/>
  <c r="AA476" i="1" s="1"/>
  <c r="Y477" i="1"/>
  <c r="AA477" i="1" s="1"/>
  <c r="Y478" i="1"/>
  <c r="AA478" i="1" s="1"/>
  <c r="Y479" i="1"/>
  <c r="AA479" i="1" s="1"/>
  <c r="Y480" i="1"/>
  <c r="AA480" i="1" s="1"/>
  <c r="Y481" i="1"/>
  <c r="AA481" i="1" s="1"/>
  <c r="Y482" i="1"/>
  <c r="AA482" i="1" s="1"/>
  <c r="Y483" i="1"/>
  <c r="AA483" i="1" s="1"/>
  <c r="Y484" i="1"/>
  <c r="AA484" i="1" s="1"/>
  <c r="Y485" i="1"/>
  <c r="AA485" i="1" s="1"/>
  <c r="Y486" i="1"/>
  <c r="AA486" i="1" s="1"/>
  <c r="Y487" i="1"/>
  <c r="AA487" i="1" s="1"/>
  <c r="Y488" i="1"/>
  <c r="AA488" i="1" s="1"/>
  <c r="Y489" i="1"/>
  <c r="AA489" i="1" s="1"/>
  <c r="Y490" i="1"/>
  <c r="AA490" i="1" s="1"/>
  <c r="Y491" i="1"/>
  <c r="AA491" i="1" s="1"/>
  <c r="Y492" i="1"/>
  <c r="AA492" i="1" s="1"/>
  <c r="Y493" i="1"/>
  <c r="AA493" i="1" s="1"/>
  <c r="Y494" i="1"/>
  <c r="AA494" i="1" s="1"/>
  <c r="Y495" i="1"/>
  <c r="AA495" i="1" s="1"/>
  <c r="Y496" i="1"/>
  <c r="AA496" i="1" s="1"/>
  <c r="Y497" i="1"/>
  <c r="AA497" i="1" s="1"/>
  <c r="Y498" i="1"/>
  <c r="AA498" i="1" s="1"/>
  <c r="Y499" i="1"/>
  <c r="AA499" i="1" s="1"/>
  <c r="Y500" i="1"/>
  <c r="AA500" i="1" s="1"/>
  <c r="Y501" i="1"/>
  <c r="AA501" i="1" s="1"/>
  <c r="Y502" i="1"/>
  <c r="AA502" i="1" s="1"/>
  <c r="Y503" i="1"/>
  <c r="AA503" i="1" s="1"/>
  <c r="Y504" i="1"/>
  <c r="AA504" i="1" s="1"/>
  <c r="Y505" i="1"/>
  <c r="AA505" i="1" s="1"/>
  <c r="Y506" i="1"/>
  <c r="AA506" i="1" s="1"/>
  <c r="Y507" i="1"/>
  <c r="AA507" i="1" s="1"/>
  <c r="Y508" i="1"/>
  <c r="AA508" i="1" s="1"/>
  <c r="Y509" i="1"/>
  <c r="AA509" i="1" s="1"/>
  <c r="Y510" i="1"/>
  <c r="AA510" i="1" s="1"/>
  <c r="Y511" i="1"/>
  <c r="AA511" i="1" s="1"/>
  <c r="Y512" i="1"/>
  <c r="AA512" i="1" s="1"/>
  <c r="Y513" i="1"/>
  <c r="AA513" i="1" s="1"/>
  <c r="Y514" i="1"/>
  <c r="AA514" i="1" s="1"/>
  <c r="Y515" i="1"/>
  <c r="AA515" i="1" s="1"/>
  <c r="Y516" i="1"/>
  <c r="AA516" i="1" s="1"/>
  <c r="Y517" i="1"/>
  <c r="AA517" i="1" s="1"/>
  <c r="Y518" i="1"/>
  <c r="AA518" i="1" s="1"/>
  <c r="Y519" i="1"/>
  <c r="AA519" i="1" s="1"/>
  <c r="Y520" i="1"/>
  <c r="AA520" i="1" s="1"/>
  <c r="Y521" i="1"/>
  <c r="AA521" i="1" s="1"/>
  <c r="Y522" i="1"/>
  <c r="AA522" i="1" s="1"/>
  <c r="Y523" i="1"/>
  <c r="AA523" i="1" s="1"/>
  <c r="Y524" i="1"/>
  <c r="AA524" i="1" s="1"/>
  <c r="Y525" i="1"/>
  <c r="AA525" i="1" s="1"/>
  <c r="Y526" i="1"/>
  <c r="AA526" i="1" s="1"/>
  <c r="Y527" i="1"/>
  <c r="AA527" i="1" s="1"/>
  <c r="Y528" i="1"/>
  <c r="AA528" i="1" s="1"/>
  <c r="Y529" i="1"/>
  <c r="AA529" i="1" s="1"/>
  <c r="Y530" i="1"/>
  <c r="AA530" i="1" s="1"/>
  <c r="Y531" i="1"/>
  <c r="AA531" i="1" s="1"/>
  <c r="Y532" i="1"/>
  <c r="AA532" i="1" s="1"/>
  <c r="Y533" i="1"/>
  <c r="AA533" i="1" s="1"/>
  <c r="Y534" i="1"/>
  <c r="AA534" i="1" s="1"/>
  <c r="Y535" i="1"/>
  <c r="AA535" i="1" s="1"/>
  <c r="Y536" i="1"/>
  <c r="AA536" i="1" s="1"/>
  <c r="Y537" i="1"/>
  <c r="AA537" i="1" s="1"/>
  <c r="Y538" i="1"/>
  <c r="AA538" i="1" s="1"/>
  <c r="Y539" i="1"/>
  <c r="AA539" i="1" s="1"/>
  <c r="Y540" i="1"/>
  <c r="AA540" i="1" s="1"/>
  <c r="Y541" i="1"/>
  <c r="AA541" i="1" s="1"/>
  <c r="Y542" i="1"/>
  <c r="AA542" i="1" s="1"/>
  <c r="Y543" i="1"/>
  <c r="AA543" i="1" s="1"/>
  <c r="Y544" i="1"/>
  <c r="AA544" i="1" s="1"/>
  <c r="Y545" i="1"/>
  <c r="AA545" i="1" s="1"/>
  <c r="Y546" i="1"/>
  <c r="AA546" i="1" s="1"/>
  <c r="Y547" i="1"/>
  <c r="AA547" i="1" s="1"/>
  <c r="Y548" i="1"/>
  <c r="AA548" i="1" s="1"/>
  <c r="Y549" i="1"/>
  <c r="AA549" i="1" s="1"/>
  <c r="Y550" i="1"/>
  <c r="AA550" i="1" s="1"/>
  <c r="Y551" i="1"/>
  <c r="AA551" i="1" s="1"/>
  <c r="Y552" i="1"/>
  <c r="AA552" i="1" s="1"/>
  <c r="Y553" i="1"/>
  <c r="AA553" i="1" s="1"/>
  <c r="Y554" i="1"/>
  <c r="AA554" i="1" s="1"/>
  <c r="Y555" i="1"/>
  <c r="AA555" i="1" s="1"/>
  <c r="Y556" i="1"/>
  <c r="AA556" i="1" s="1"/>
  <c r="Y557" i="1"/>
  <c r="AA557" i="1" s="1"/>
  <c r="Y558" i="1"/>
  <c r="AA558" i="1" s="1"/>
  <c r="Y559" i="1"/>
  <c r="AA559" i="1" s="1"/>
  <c r="Y560" i="1"/>
  <c r="AA560" i="1" s="1"/>
  <c r="Y561" i="1"/>
  <c r="AA561" i="1" s="1"/>
  <c r="Y562" i="1"/>
  <c r="AA562" i="1" s="1"/>
  <c r="Y563" i="1"/>
  <c r="AA563" i="1" s="1"/>
  <c r="Y564" i="1"/>
  <c r="AA564" i="1" s="1"/>
  <c r="Y565" i="1"/>
  <c r="AA565" i="1" s="1"/>
  <c r="Y566" i="1"/>
  <c r="AA566" i="1" s="1"/>
  <c r="Y567" i="1"/>
  <c r="AA567" i="1" s="1"/>
  <c r="Y568" i="1"/>
  <c r="AA568" i="1" s="1"/>
  <c r="Y569" i="1"/>
  <c r="AA569" i="1" s="1"/>
  <c r="Y570" i="1"/>
  <c r="AA570" i="1" s="1"/>
  <c r="Y571" i="1"/>
  <c r="AA571" i="1" s="1"/>
  <c r="Y572" i="1"/>
  <c r="AA572" i="1" s="1"/>
  <c r="Y573" i="1"/>
  <c r="AA573" i="1" s="1"/>
  <c r="Y574" i="1"/>
  <c r="AA574" i="1" s="1"/>
  <c r="Y575" i="1"/>
  <c r="AA575" i="1" s="1"/>
  <c r="Y576" i="1"/>
  <c r="AA576" i="1" s="1"/>
  <c r="Y577" i="1"/>
  <c r="AA577" i="1" s="1"/>
  <c r="Y578" i="1"/>
  <c r="AA578" i="1" s="1"/>
  <c r="Y579" i="1"/>
  <c r="AA579" i="1" s="1"/>
  <c r="Y580" i="1"/>
  <c r="AA580" i="1" s="1"/>
  <c r="Y581" i="1"/>
  <c r="AA581" i="1" s="1"/>
  <c r="Y582" i="1"/>
  <c r="AA582" i="1" s="1"/>
  <c r="Y583" i="1"/>
  <c r="AA583" i="1" s="1"/>
  <c r="Y584" i="1"/>
  <c r="AA584" i="1" s="1"/>
  <c r="Y585" i="1"/>
  <c r="AA585" i="1" s="1"/>
  <c r="Y586" i="1"/>
  <c r="AA586" i="1" s="1"/>
  <c r="Y587" i="1"/>
  <c r="AA587" i="1" s="1"/>
  <c r="Y588" i="1"/>
  <c r="AA588" i="1" s="1"/>
  <c r="Y589" i="1"/>
  <c r="AA589" i="1" s="1"/>
  <c r="Y590" i="1"/>
  <c r="AA590" i="1" s="1"/>
  <c r="Y591" i="1"/>
  <c r="AA591" i="1" s="1"/>
  <c r="Y592" i="1"/>
  <c r="AA592" i="1" s="1"/>
  <c r="Y593" i="1"/>
  <c r="AA593" i="1" s="1"/>
  <c r="Y594" i="1"/>
  <c r="AA594" i="1" s="1"/>
  <c r="Y595" i="1"/>
  <c r="AA595" i="1" s="1"/>
  <c r="Y596" i="1"/>
  <c r="AA596" i="1" s="1"/>
  <c r="Y597" i="1"/>
  <c r="AA597" i="1" s="1"/>
  <c r="Y598" i="1"/>
  <c r="AA598" i="1" s="1"/>
  <c r="Y599" i="1"/>
  <c r="AA599" i="1" s="1"/>
  <c r="Y600" i="1"/>
  <c r="AA600" i="1" s="1"/>
  <c r="Y601" i="1"/>
  <c r="AA601" i="1" s="1"/>
  <c r="Y602" i="1"/>
  <c r="AA602" i="1" s="1"/>
  <c r="Y603" i="1"/>
  <c r="AA603" i="1" s="1"/>
  <c r="Y604" i="1"/>
  <c r="AA604" i="1" s="1"/>
  <c r="Y605" i="1"/>
  <c r="AA605" i="1" s="1"/>
  <c r="Y606" i="1"/>
  <c r="AA606" i="1" s="1"/>
  <c r="Y607" i="1"/>
  <c r="AA607" i="1" s="1"/>
  <c r="Y608" i="1"/>
  <c r="AA608" i="1" s="1"/>
  <c r="Y609" i="1"/>
  <c r="AA609" i="1" s="1"/>
  <c r="Y610" i="1"/>
  <c r="AA610" i="1" s="1"/>
  <c r="Y611" i="1"/>
  <c r="AA611" i="1" s="1"/>
  <c r="Y612" i="1"/>
  <c r="AA612" i="1" s="1"/>
  <c r="Y613" i="1"/>
  <c r="AA613" i="1" s="1"/>
  <c r="Y614" i="1"/>
  <c r="AA614" i="1" s="1"/>
  <c r="Y615" i="1"/>
  <c r="AA615" i="1" s="1"/>
  <c r="Y616" i="1"/>
  <c r="AA616" i="1" s="1"/>
  <c r="Y617" i="1"/>
  <c r="AA617" i="1" s="1"/>
  <c r="Y618" i="1"/>
  <c r="AA618" i="1" s="1"/>
  <c r="Y619" i="1"/>
  <c r="AA619" i="1" s="1"/>
  <c r="Y620" i="1"/>
  <c r="AA620" i="1" s="1"/>
  <c r="Y621" i="1"/>
  <c r="AA621" i="1" s="1"/>
  <c r="Y622" i="1"/>
  <c r="AA622" i="1" s="1"/>
  <c r="Y623" i="1"/>
  <c r="AA623" i="1" s="1"/>
  <c r="Y624" i="1"/>
  <c r="AA624" i="1" s="1"/>
  <c r="Y625" i="1"/>
  <c r="AA625" i="1" s="1"/>
  <c r="Y626" i="1"/>
  <c r="AA626" i="1" s="1"/>
  <c r="Y627" i="1"/>
  <c r="AA627" i="1" s="1"/>
  <c r="Y628" i="1"/>
  <c r="AA628" i="1" s="1"/>
  <c r="Y629" i="1"/>
  <c r="AA629" i="1" s="1"/>
  <c r="Y630" i="1"/>
  <c r="AA630" i="1" s="1"/>
  <c r="Y631" i="1"/>
  <c r="AA631" i="1" s="1"/>
  <c r="Y632" i="1"/>
  <c r="AA632" i="1" s="1"/>
  <c r="Y633" i="1"/>
  <c r="AA633" i="1" s="1"/>
  <c r="Y634" i="1"/>
  <c r="AA634" i="1" s="1"/>
  <c r="Y635" i="1"/>
  <c r="AA635" i="1" s="1"/>
  <c r="Y636" i="1"/>
  <c r="AA636" i="1" s="1"/>
  <c r="Y637" i="1"/>
  <c r="AA637" i="1" s="1"/>
  <c r="Y638" i="1"/>
  <c r="AA638" i="1" s="1"/>
  <c r="Y639" i="1"/>
  <c r="AA639" i="1" s="1"/>
  <c r="Y640" i="1"/>
  <c r="AA640" i="1" s="1"/>
  <c r="Y641" i="1"/>
  <c r="AA641" i="1" s="1"/>
  <c r="Y642" i="1"/>
  <c r="AA642" i="1" s="1"/>
  <c r="Y643" i="1"/>
  <c r="AA643" i="1" s="1"/>
  <c r="Y644" i="1"/>
  <c r="AA644" i="1" s="1"/>
  <c r="Y645" i="1"/>
  <c r="AA645" i="1" s="1"/>
  <c r="Y646" i="1"/>
  <c r="AA646" i="1" s="1"/>
  <c r="Y647" i="1"/>
  <c r="AA647" i="1" s="1"/>
  <c r="Y648" i="1"/>
  <c r="AA648" i="1" s="1"/>
  <c r="Y649" i="1"/>
  <c r="AA649" i="1" s="1"/>
  <c r="Y650" i="1"/>
  <c r="AA650" i="1" s="1"/>
  <c r="Y651" i="1"/>
  <c r="AA651" i="1" s="1"/>
  <c r="Y652" i="1"/>
  <c r="AA652" i="1" s="1"/>
  <c r="Y653" i="1"/>
  <c r="AA653" i="1" s="1"/>
  <c r="Y654" i="1"/>
  <c r="AA654" i="1" s="1"/>
  <c r="Y655" i="1"/>
  <c r="AA655" i="1" s="1"/>
  <c r="Y656" i="1"/>
  <c r="AA656" i="1" s="1"/>
  <c r="Y657" i="1"/>
  <c r="AA657" i="1" s="1"/>
  <c r="Y658" i="1"/>
  <c r="AA658" i="1" s="1"/>
  <c r="Y659" i="1"/>
  <c r="AA659" i="1" s="1"/>
  <c r="Y660" i="1"/>
  <c r="AA660" i="1" s="1"/>
  <c r="Y661" i="1"/>
  <c r="AA661" i="1" s="1"/>
  <c r="Y662" i="1"/>
  <c r="AA662" i="1" s="1"/>
  <c r="Y663" i="1"/>
  <c r="AA663" i="1" s="1"/>
  <c r="Y664" i="1"/>
  <c r="AA664" i="1" s="1"/>
  <c r="Y665" i="1"/>
  <c r="AA665" i="1" s="1"/>
  <c r="Y666" i="1"/>
  <c r="AA666" i="1" s="1"/>
  <c r="Y667" i="1"/>
  <c r="AA667" i="1" s="1"/>
  <c r="Y668" i="1"/>
  <c r="AA668" i="1" s="1"/>
  <c r="Y669" i="1"/>
  <c r="AA669" i="1" s="1"/>
  <c r="Y670" i="1"/>
  <c r="AA670" i="1" s="1"/>
  <c r="Y671" i="1"/>
  <c r="AA671" i="1" s="1"/>
  <c r="Y672" i="1"/>
  <c r="AA672" i="1" s="1"/>
  <c r="Y673" i="1"/>
  <c r="AA673" i="1" s="1"/>
  <c r="Y674" i="1"/>
  <c r="AA674" i="1" s="1"/>
  <c r="Y675" i="1"/>
  <c r="AA675" i="1" s="1"/>
  <c r="Y676" i="1"/>
  <c r="AA676" i="1" s="1"/>
  <c r="Y677" i="1"/>
  <c r="AA677" i="1" s="1"/>
  <c r="Y678" i="1"/>
  <c r="AA678" i="1" s="1"/>
  <c r="Y679" i="1"/>
  <c r="AA679" i="1" s="1"/>
  <c r="Y680" i="1"/>
  <c r="AA680" i="1" s="1"/>
  <c r="Y681" i="1"/>
  <c r="AA681" i="1" s="1"/>
  <c r="Y682" i="1"/>
  <c r="AA682" i="1" s="1"/>
  <c r="Y683" i="1"/>
  <c r="AA683" i="1" s="1"/>
  <c r="Y684" i="1"/>
  <c r="AA684" i="1" s="1"/>
  <c r="Y685" i="1"/>
  <c r="AA685" i="1" s="1"/>
  <c r="Y686" i="1"/>
  <c r="AA686" i="1" s="1"/>
  <c r="Y687" i="1"/>
  <c r="AA687" i="1" s="1"/>
  <c r="Y688" i="1"/>
  <c r="AA688" i="1" s="1"/>
  <c r="Y689" i="1"/>
  <c r="AA689" i="1" s="1"/>
  <c r="Y690" i="1"/>
  <c r="AA690" i="1" s="1"/>
  <c r="Y691" i="1"/>
  <c r="AA691" i="1" s="1"/>
  <c r="Y692" i="1"/>
  <c r="AA692" i="1" s="1"/>
  <c r="Y693" i="1"/>
  <c r="AA693" i="1" s="1"/>
  <c r="Y694" i="1"/>
  <c r="AA694" i="1" s="1"/>
  <c r="Y695" i="1"/>
  <c r="AA695" i="1" s="1"/>
  <c r="Y696" i="1"/>
  <c r="AA696" i="1" s="1"/>
  <c r="Y697" i="1"/>
  <c r="AA697" i="1" s="1"/>
  <c r="Y698" i="1"/>
  <c r="AA698" i="1" s="1"/>
  <c r="Y699" i="1"/>
  <c r="AA699" i="1" s="1"/>
  <c r="Y700" i="1"/>
  <c r="AA700" i="1" s="1"/>
  <c r="Y701" i="1"/>
  <c r="AA701" i="1" s="1"/>
  <c r="Y702" i="1"/>
  <c r="AA702" i="1" s="1"/>
  <c r="Y703" i="1"/>
  <c r="AA703" i="1" s="1"/>
  <c r="Y704" i="1"/>
  <c r="AA704" i="1" s="1"/>
  <c r="Y705" i="1"/>
  <c r="AA705" i="1" s="1"/>
  <c r="Y706" i="1"/>
  <c r="AA706" i="1" s="1"/>
  <c r="Y707" i="1"/>
  <c r="AA707" i="1" s="1"/>
  <c r="Y708" i="1"/>
  <c r="AA708" i="1" s="1"/>
  <c r="Y709" i="1"/>
  <c r="AA709" i="1" s="1"/>
  <c r="Y710" i="1"/>
  <c r="AA710" i="1" s="1"/>
  <c r="Y711" i="1"/>
  <c r="AA711" i="1" s="1"/>
  <c r="Y712" i="1"/>
  <c r="AA712" i="1" s="1"/>
  <c r="Y713" i="1"/>
  <c r="AA713" i="1" s="1"/>
  <c r="Y714" i="1"/>
  <c r="AA714" i="1" s="1"/>
  <c r="Y715" i="1"/>
  <c r="AA715" i="1" s="1"/>
  <c r="Y716" i="1"/>
  <c r="AA716" i="1" s="1"/>
  <c r="Y717" i="1"/>
  <c r="AA717" i="1" s="1"/>
  <c r="Y718" i="1"/>
  <c r="AA718" i="1" s="1"/>
  <c r="Y719" i="1"/>
  <c r="AA719" i="1" s="1"/>
  <c r="Y720" i="1"/>
  <c r="AA720" i="1" s="1"/>
  <c r="Y721" i="1"/>
  <c r="AA721" i="1" s="1"/>
  <c r="Y722" i="1"/>
  <c r="AA722" i="1" s="1"/>
  <c r="Y723" i="1"/>
  <c r="AA723" i="1" s="1"/>
  <c r="Y724" i="1"/>
  <c r="AA724" i="1" s="1"/>
  <c r="Y725" i="1"/>
  <c r="AA725" i="1" s="1"/>
  <c r="Y726" i="1"/>
  <c r="AA726" i="1" s="1"/>
  <c r="Y727" i="1"/>
  <c r="AA727" i="1" s="1"/>
  <c r="Y728" i="1"/>
  <c r="AA728" i="1" s="1"/>
  <c r="Y729" i="1"/>
  <c r="AA729" i="1" s="1"/>
  <c r="Y730" i="1"/>
  <c r="AA730" i="1" s="1"/>
  <c r="Y731" i="1"/>
  <c r="AA731" i="1" s="1"/>
  <c r="Y732" i="1"/>
  <c r="AA732" i="1" s="1"/>
  <c r="Y733" i="1"/>
  <c r="AA733" i="1" s="1"/>
  <c r="Y734" i="1"/>
  <c r="AA734" i="1" s="1"/>
  <c r="Y735" i="1"/>
  <c r="AA735" i="1" s="1"/>
  <c r="Y736" i="1"/>
  <c r="AA736" i="1" s="1"/>
  <c r="Y737" i="1"/>
  <c r="AA737" i="1" s="1"/>
  <c r="Y738" i="1"/>
  <c r="AA738" i="1" s="1"/>
  <c r="Y739" i="1"/>
  <c r="AA739" i="1" s="1"/>
  <c r="Y740" i="1"/>
  <c r="AA740" i="1" s="1"/>
  <c r="Y741" i="1"/>
  <c r="AA741" i="1" s="1"/>
  <c r="Y742" i="1"/>
  <c r="AA742" i="1" s="1"/>
  <c r="Y743" i="1"/>
  <c r="AA743" i="1" s="1"/>
  <c r="Y744" i="1"/>
  <c r="AA744" i="1" s="1"/>
  <c r="Y745" i="1"/>
  <c r="AA745" i="1" s="1"/>
  <c r="Y746" i="1"/>
  <c r="AA746" i="1" s="1"/>
  <c r="Y747" i="1"/>
  <c r="AA747" i="1" s="1"/>
  <c r="Y748" i="1"/>
  <c r="AA748" i="1" s="1"/>
  <c r="Y749" i="1"/>
  <c r="AA749" i="1" s="1"/>
  <c r="Y750" i="1"/>
  <c r="AA750" i="1" s="1"/>
  <c r="Y751" i="1"/>
  <c r="AA751" i="1" s="1"/>
  <c r="Y752" i="1"/>
  <c r="AA752" i="1" s="1"/>
  <c r="Y753" i="1"/>
  <c r="AA753" i="1" s="1"/>
  <c r="Y754" i="1"/>
  <c r="AA754" i="1" s="1"/>
  <c r="Y755" i="1"/>
  <c r="AA755" i="1" s="1"/>
  <c r="Y756" i="1"/>
  <c r="AA756" i="1" s="1"/>
  <c r="Y757" i="1"/>
  <c r="AA757" i="1" s="1"/>
  <c r="Y758" i="1"/>
  <c r="AA758" i="1" s="1"/>
  <c r="Y759" i="1"/>
  <c r="AA759" i="1" s="1"/>
  <c r="Y760" i="1"/>
  <c r="AA760" i="1" s="1"/>
  <c r="Y761" i="1"/>
  <c r="AA761" i="1" s="1"/>
  <c r="Y762" i="1"/>
  <c r="AA762" i="1" s="1"/>
  <c r="Y763" i="1"/>
  <c r="AA763" i="1" s="1"/>
  <c r="Y764" i="1"/>
  <c r="AA764" i="1" s="1"/>
  <c r="Y765" i="1"/>
  <c r="AA765" i="1" s="1"/>
  <c r="Y766" i="1"/>
  <c r="AA766" i="1" s="1"/>
  <c r="Y767" i="1"/>
  <c r="AA767" i="1" s="1"/>
  <c r="Y768" i="1"/>
  <c r="AA768" i="1" s="1"/>
  <c r="Y769" i="1"/>
  <c r="AA769" i="1" s="1"/>
  <c r="Y770" i="1"/>
  <c r="AA770" i="1" s="1"/>
  <c r="Y771" i="1"/>
  <c r="AA771" i="1" s="1"/>
  <c r="Y772" i="1"/>
  <c r="AA772" i="1" s="1"/>
  <c r="Y773" i="1"/>
  <c r="AA773" i="1" s="1"/>
  <c r="Y774" i="1"/>
  <c r="AA774" i="1" s="1"/>
  <c r="Y775" i="1"/>
  <c r="AA775" i="1" s="1"/>
  <c r="Y776" i="1"/>
  <c r="AA776" i="1" s="1"/>
  <c r="Y777" i="1"/>
  <c r="AA777" i="1" s="1"/>
  <c r="Y778" i="1"/>
  <c r="AA778" i="1" s="1"/>
  <c r="Y779" i="1"/>
  <c r="AA779" i="1" s="1"/>
  <c r="Y780" i="1"/>
  <c r="AA780" i="1" s="1"/>
  <c r="Y781" i="1"/>
  <c r="AA781" i="1" s="1"/>
  <c r="Y782" i="1"/>
  <c r="AA782" i="1" s="1"/>
  <c r="Y783" i="1"/>
  <c r="AA783" i="1" s="1"/>
  <c r="Y784" i="1"/>
  <c r="AA784" i="1" s="1"/>
  <c r="Y785" i="1"/>
  <c r="AA785" i="1" s="1"/>
  <c r="Y786" i="1"/>
  <c r="AA786" i="1" s="1"/>
  <c r="Y787" i="1"/>
  <c r="AA787" i="1" s="1"/>
  <c r="Y788" i="1"/>
  <c r="AA788" i="1" s="1"/>
  <c r="Y789" i="1"/>
  <c r="AA789" i="1" s="1"/>
  <c r="Y790" i="1"/>
  <c r="AA790" i="1" s="1"/>
  <c r="Y791" i="1"/>
  <c r="AA791" i="1" s="1"/>
  <c r="Y792" i="1"/>
  <c r="AA792" i="1" s="1"/>
  <c r="Y793" i="1"/>
  <c r="AA793" i="1" s="1"/>
  <c r="Y794" i="1"/>
  <c r="AA794" i="1" s="1"/>
  <c r="Y795" i="1"/>
  <c r="AA795" i="1" s="1"/>
  <c r="Y796" i="1"/>
  <c r="AA796" i="1" s="1"/>
  <c r="Y797" i="1"/>
  <c r="AA797" i="1" s="1"/>
  <c r="Y798" i="1"/>
  <c r="AA798" i="1" s="1"/>
  <c r="Y799" i="1"/>
  <c r="AA799" i="1" s="1"/>
  <c r="Y800" i="1"/>
  <c r="AA800" i="1" s="1"/>
  <c r="Y801" i="1"/>
  <c r="AA801" i="1" s="1"/>
  <c r="Y802" i="1"/>
  <c r="AA802" i="1" s="1"/>
  <c r="Y803" i="1"/>
  <c r="AA803" i="1" s="1"/>
  <c r="Y804" i="1"/>
  <c r="AA804" i="1" s="1"/>
  <c r="Y805" i="1"/>
  <c r="AA805" i="1" s="1"/>
  <c r="Y806" i="1"/>
  <c r="AA806" i="1" s="1"/>
  <c r="Y807" i="1"/>
  <c r="AA807" i="1" s="1"/>
  <c r="Y808" i="1"/>
  <c r="AA808" i="1" s="1"/>
  <c r="Y809" i="1"/>
  <c r="AA809" i="1" s="1"/>
  <c r="Y810" i="1"/>
  <c r="AA810" i="1" s="1"/>
  <c r="Y811" i="1"/>
  <c r="AA811" i="1" s="1"/>
  <c r="Y812" i="1"/>
  <c r="AA812" i="1" s="1"/>
  <c r="Y813" i="1"/>
  <c r="AA813" i="1" s="1"/>
  <c r="Y814" i="1"/>
  <c r="AA814" i="1" s="1"/>
  <c r="Y815" i="1"/>
  <c r="AA815" i="1" s="1"/>
  <c r="Y816" i="1"/>
  <c r="AA816" i="1" s="1"/>
  <c r="Y817" i="1"/>
  <c r="AA817" i="1" s="1"/>
  <c r="Y818" i="1"/>
  <c r="AA818" i="1" s="1"/>
  <c r="Y819" i="1"/>
  <c r="AA819" i="1" s="1"/>
  <c r="Y820" i="1"/>
  <c r="AA820" i="1" s="1"/>
  <c r="Y821" i="1"/>
  <c r="AA821" i="1" s="1"/>
  <c r="Y822" i="1"/>
  <c r="AA822" i="1" s="1"/>
  <c r="Y823" i="1"/>
  <c r="AA823" i="1" s="1"/>
  <c r="Y824" i="1"/>
  <c r="AA824" i="1" s="1"/>
  <c r="Y825" i="1"/>
  <c r="AA825" i="1" s="1"/>
  <c r="Y826" i="1"/>
  <c r="AA826" i="1" s="1"/>
  <c r="Y827" i="1"/>
  <c r="AA827" i="1" s="1"/>
  <c r="Y828" i="1"/>
  <c r="AA828" i="1" s="1"/>
  <c r="Y829" i="1"/>
  <c r="AA829" i="1" s="1"/>
  <c r="Y830" i="1"/>
  <c r="AA830" i="1" s="1"/>
  <c r="Y831" i="1"/>
  <c r="AA831" i="1" s="1"/>
  <c r="Y832" i="1"/>
  <c r="AA832" i="1" s="1"/>
  <c r="Y833" i="1"/>
  <c r="AA833" i="1" s="1"/>
  <c r="Y834" i="1"/>
  <c r="AA834" i="1" s="1"/>
  <c r="Y835" i="1"/>
  <c r="AA835" i="1" s="1"/>
  <c r="Y836" i="1"/>
  <c r="AA836" i="1" s="1"/>
  <c r="Y837" i="1"/>
  <c r="AA837" i="1" s="1"/>
  <c r="Y838" i="1"/>
  <c r="AA838" i="1" s="1"/>
  <c r="Y839" i="1"/>
  <c r="AA839" i="1" s="1"/>
  <c r="Y840" i="1"/>
  <c r="AA840" i="1" s="1"/>
  <c r="Y841" i="1"/>
  <c r="AA841" i="1" s="1"/>
  <c r="Y842" i="1"/>
  <c r="AA842" i="1" s="1"/>
  <c r="Y843" i="1"/>
  <c r="AA843" i="1" s="1"/>
  <c r="Y844" i="1"/>
  <c r="AA844" i="1" s="1"/>
  <c r="Y845" i="1"/>
  <c r="AA845" i="1" s="1"/>
  <c r="Y846" i="1"/>
  <c r="AA846" i="1" s="1"/>
  <c r="Y847" i="1"/>
  <c r="AA847" i="1" s="1"/>
  <c r="Y848" i="1"/>
  <c r="AA848" i="1" s="1"/>
  <c r="Y849" i="1"/>
  <c r="AA849" i="1" s="1"/>
  <c r="Y850" i="1"/>
  <c r="AA850" i="1" s="1"/>
  <c r="Y851" i="1"/>
  <c r="AA851" i="1" s="1"/>
  <c r="Y852" i="1"/>
  <c r="AA852" i="1" s="1"/>
  <c r="Y853" i="1"/>
  <c r="AA853" i="1" s="1"/>
  <c r="Y854" i="1"/>
  <c r="AA854" i="1" s="1"/>
  <c r="Y855" i="1"/>
  <c r="AA855" i="1" s="1"/>
  <c r="Y856" i="1"/>
  <c r="AA856" i="1" s="1"/>
  <c r="Y857" i="1"/>
  <c r="AA857" i="1" s="1"/>
  <c r="Y858" i="1"/>
  <c r="AA858" i="1" s="1"/>
  <c r="Y859" i="1"/>
  <c r="AA859" i="1" s="1"/>
  <c r="Y860" i="1"/>
  <c r="AA860" i="1" s="1"/>
  <c r="Y861" i="1"/>
  <c r="AA861" i="1" s="1"/>
  <c r="Y862" i="1"/>
  <c r="AA862" i="1" s="1"/>
  <c r="Y863" i="1"/>
  <c r="AA863" i="1" s="1"/>
  <c r="Y864" i="1"/>
  <c r="AA864" i="1" s="1"/>
  <c r="Y865" i="1"/>
  <c r="AA865" i="1" s="1"/>
  <c r="Y866" i="1"/>
  <c r="AA866" i="1" s="1"/>
  <c r="Y867" i="1"/>
  <c r="AA867" i="1" s="1"/>
  <c r="Y868" i="1"/>
  <c r="AA868" i="1" s="1"/>
  <c r="Y869" i="1"/>
  <c r="AA869" i="1" s="1"/>
  <c r="Y870" i="1"/>
  <c r="AA870" i="1" s="1"/>
  <c r="Y871" i="1"/>
  <c r="AA871" i="1" s="1"/>
  <c r="Y872" i="1"/>
  <c r="AA872" i="1" s="1"/>
  <c r="Y873" i="1"/>
  <c r="AA873" i="1" s="1"/>
  <c r="Y874" i="1"/>
  <c r="AA874" i="1" s="1"/>
  <c r="Y875" i="1"/>
  <c r="AA875" i="1" s="1"/>
  <c r="Y876" i="1"/>
  <c r="AA876" i="1" s="1"/>
  <c r="Y877" i="1"/>
  <c r="AA877" i="1" s="1"/>
  <c r="Y878" i="1"/>
  <c r="AA878" i="1" s="1"/>
  <c r="Y879" i="1"/>
  <c r="AA879" i="1" s="1"/>
  <c r="Y880" i="1"/>
  <c r="AA880" i="1" s="1"/>
  <c r="Y881" i="1"/>
  <c r="AA881" i="1" s="1"/>
  <c r="Y882" i="1"/>
  <c r="AA882" i="1" s="1"/>
  <c r="Y883" i="1"/>
  <c r="AA883" i="1" s="1"/>
  <c r="Y884" i="1"/>
  <c r="AA884" i="1" s="1"/>
  <c r="Y885" i="1"/>
  <c r="AA885" i="1" s="1"/>
  <c r="Y886" i="1"/>
  <c r="AA886" i="1" s="1"/>
  <c r="Y887" i="1"/>
  <c r="AA887" i="1" s="1"/>
  <c r="Y888" i="1"/>
  <c r="AA888" i="1" s="1"/>
  <c r="Y889" i="1"/>
  <c r="AA889" i="1" s="1"/>
  <c r="Y890" i="1"/>
  <c r="AA890" i="1" s="1"/>
  <c r="Y891" i="1"/>
  <c r="AA891" i="1" s="1"/>
  <c r="Y892" i="1"/>
  <c r="AA892" i="1" s="1"/>
  <c r="Y893" i="1"/>
  <c r="AA893" i="1" s="1"/>
  <c r="Y894" i="1"/>
  <c r="AA894" i="1" s="1"/>
  <c r="Y895" i="1"/>
  <c r="AA895" i="1" s="1"/>
  <c r="Y896" i="1"/>
  <c r="AA896" i="1" s="1"/>
  <c r="Y897" i="1"/>
  <c r="AA897" i="1" s="1"/>
  <c r="Y898" i="1"/>
  <c r="AA898" i="1" s="1"/>
  <c r="Y899" i="1"/>
  <c r="AA899" i="1" s="1"/>
  <c r="Y900" i="1"/>
  <c r="AA900" i="1" s="1"/>
  <c r="Y901" i="1"/>
  <c r="AA901" i="1" s="1"/>
  <c r="Y902" i="1"/>
  <c r="AA902" i="1" s="1"/>
  <c r="Y903" i="1"/>
  <c r="AA903" i="1" s="1"/>
  <c r="Y904" i="1"/>
  <c r="AA904" i="1" s="1"/>
  <c r="Y905" i="1"/>
  <c r="AA905" i="1" s="1"/>
  <c r="Y906" i="1"/>
  <c r="AA906" i="1" s="1"/>
  <c r="Y907" i="1"/>
  <c r="AA907" i="1" s="1"/>
  <c r="Y908" i="1"/>
  <c r="AA908" i="1" s="1"/>
  <c r="Y909" i="1"/>
  <c r="AA909" i="1" s="1"/>
  <c r="Y910" i="1"/>
  <c r="AA910" i="1" s="1"/>
  <c r="Y911" i="1"/>
  <c r="AA911" i="1" s="1"/>
  <c r="Y912" i="1"/>
  <c r="AA912" i="1" s="1"/>
  <c r="Y913" i="1"/>
  <c r="AA913" i="1" s="1"/>
  <c r="Y914" i="1"/>
  <c r="AA914" i="1" s="1"/>
  <c r="Y915" i="1"/>
  <c r="AA915" i="1" s="1"/>
  <c r="Y916" i="1"/>
  <c r="AA916" i="1" s="1"/>
  <c r="Y917" i="1"/>
  <c r="AA917" i="1" s="1"/>
  <c r="Y918" i="1"/>
  <c r="AA918" i="1" s="1"/>
  <c r="Y919" i="1"/>
  <c r="AA919" i="1" s="1"/>
  <c r="Y920" i="1"/>
  <c r="AA920" i="1" s="1"/>
  <c r="Y921" i="1"/>
  <c r="AA921" i="1" s="1"/>
  <c r="Y922" i="1"/>
  <c r="AA922" i="1" s="1"/>
  <c r="Y923" i="1"/>
  <c r="AA923" i="1" s="1"/>
  <c r="Y924" i="1"/>
  <c r="AA924" i="1" s="1"/>
  <c r="Y925" i="1"/>
  <c r="AA925" i="1" s="1"/>
  <c r="Y926" i="1"/>
  <c r="AA926" i="1" s="1"/>
  <c r="Y927" i="1"/>
  <c r="AA927" i="1" s="1"/>
  <c r="Y928" i="1"/>
  <c r="AA928" i="1" s="1"/>
  <c r="Y929" i="1"/>
  <c r="AA929" i="1" s="1"/>
  <c r="Y930" i="1"/>
  <c r="AA930" i="1" s="1"/>
  <c r="Y931" i="1"/>
  <c r="AA931" i="1" s="1"/>
  <c r="Y932" i="1"/>
  <c r="AA932" i="1" s="1"/>
  <c r="Y933" i="1"/>
  <c r="AA933" i="1" s="1"/>
  <c r="Y934" i="1"/>
  <c r="AA934" i="1" s="1"/>
  <c r="Y935" i="1"/>
  <c r="AA935" i="1" s="1"/>
  <c r="Y936" i="1"/>
  <c r="AA936" i="1" s="1"/>
  <c r="Y937" i="1"/>
  <c r="AA937" i="1" s="1"/>
  <c r="Y938" i="1"/>
  <c r="AA938" i="1" s="1"/>
  <c r="Y939" i="1"/>
  <c r="AA939" i="1" s="1"/>
  <c r="Y940" i="1"/>
  <c r="AA940" i="1" s="1"/>
  <c r="Y941" i="1"/>
  <c r="AA941" i="1" s="1"/>
  <c r="Y942" i="1"/>
  <c r="AA942" i="1" s="1"/>
  <c r="Y943" i="1"/>
  <c r="AA943" i="1" s="1"/>
  <c r="Y944" i="1"/>
  <c r="AA944" i="1" s="1"/>
  <c r="Y945" i="1"/>
  <c r="AA945" i="1" s="1"/>
  <c r="Y946" i="1"/>
  <c r="AA946" i="1" s="1"/>
  <c r="Y947" i="1"/>
  <c r="AA947" i="1" s="1"/>
  <c r="Y948" i="1"/>
  <c r="AA948" i="1" s="1"/>
  <c r="Y949" i="1"/>
  <c r="AA949" i="1" s="1"/>
  <c r="Y950" i="1"/>
  <c r="AA950" i="1" s="1"/>
  <c r="Y951" i="1"/>
  <c r="AA951" i="1" s="1"/>
  <c r="Y952" i="1"/>
  <c r="AA952" i="1" s="1"/>
  <c r="Y953" i="1"/>
  <c r="AA953" i="1" s="1"/>
  <c r="Y954" i="1"/>
  <c r="AA954" i="1" s="1"/>
  <c r="Y955" i="1"/>
  <c r="AA955" i="1" s="1"/>
  <c r="Y956" i="1"/>
  <c r="AA956" i="1" s="1"/>
  <c r="Y957" i="1"/>
  <c r="AA957" i="1" s="1"/>
  <c r="Y958" i="1"/>
  <c r="AA958" i="1" s="1"/>
  <c r="Y959" i="1"/>
  <c r="AA959" i="1" s="1"/>
  <c r="Y960" i="1"/>
  <c r="AA960" i="1" s="1"/>
  <c r="Y961" i="1"/>
  <c r="AA961" i="1" s="1"/>
  <c r="Y962" i="1"/>
  <c r="AA962" i="1" s="1"/>
  <c r="Y963" i="1"/>
  <c r="AA963" i="1" s="1"/>
  <c r="Y964" i="1"/>
  <c r="AA964" i="1" s="1"/>
  <c r="Y965" i="1"/>
  <c r="AA965" i="1" s="1"/>
  <c r="Y966" i="1"/>
  <c r="AA966" i="1" s="1"/>
  <c r="Y967" i="1"/>
  <c r="AA967" i="1" s="1"/>
  <c r="Y968" i="1"/>
  <c r="AA968" i="1" s="1"/>
  <c r="Y969" i="1"/>
  <c r="AA969" i="1" s="1"/>
  <c r="Y970" i="1"/>
  <c r="AA970" i="1" s="1"/>
  <c r="Y971" i="1"/>
  <c r="AA971" i="1" s="1"/>
  <c r="Y972" i="1"/>
  <c r="AA972" i="1" s="1"/>
  <c r="Y973" i="1"/>
  <c r="AA973" i="1" s="1"/>
  <c r="Y974" i="1"/>
  <c r="AA974" i="1" s="1"/>
  <c r="Y975" i="1"/>
  <c r="AA975" i="1" s="1"/>
  <c r="Y976" i="1"/>
  <c r="AA976" i="1" s="1"/>
  <c r="Y977" i="1"/>
  <c r="AA977" i="1" s="1"/>
  <c r="Y978" i="1"/>
  <c r="AA978" i="1" s="1"/>
  <c r="Y979" i="1"/>
  <c r="AA979" i="1" s="1"/>
  <c r="Y980" i="1"/>
  <c r="AA980" i="1" s="1"/>
  <c r="Y981" i="1"/>
  <c r="AA981" i="1" s="1"/>
  <c r="Y982" i="1"/>
  <c r="AA982" i="1" s="1"/>
  <c r="Y983" i="1"/>
  <c r="AA983" i="1" s="1"/>
  <c r="Y984" i="1"/>
  <c r="AA984" i="1" s="1"/>
  <c r="Y985" i="1"/>
  <c r="AA985" i="1" s="1"/>
  <c r="Y986" i="1"/>
  <c r="AA986" i="1" s="1"/>
  <c r="Y987" i="1"/>
  <c r="AA987" i="1" s="1"/>
  <c r="Y988" i="1"/>
  <c r="AA988" i="1" s="1"/>
  <c r="Y989" i="1"/>
  <c r="AA989" i="1" s="1"/>
  <c r="Y990" i="1"/>
  <c r="AA990" i="1" s="1"/>
  <c r="Y991" i="1"/>
  <c r="AA991" i="1" s="1"/>
  <c r="Y992" i="1"/>
  <c r="AA992" i="1" s="1"/>
  <c r="Y993" i="1"/>
  <c r="AA993" i="1" s="1"/>
  <c r="Y994" i="1"/>
  <c r="AA994" i="1" s="1"/>
  <c r="Y995" i="1"/>
  <c r="AA995" i="1" s="1"/>
  <c r="Y996" i="1"/>
  <c r="AA996" i="1" s="1"/>
  <c r="Y997" i="1"/>
  <c r="AA997" i="1" s="1"/>
  <c r="Y998" i="1"/>
  <c r="AA998" i="1" s="1"/>
  <c r="Y999" i="1"/>
  <c r="AA999" i="1" s="1"/>
  <c r="Y1000" i="1"/>
  <c r="AA1000" i="1" s="1"/>
  <c r="Y1001" i="1"/>
  <c r="AA1001" i="1" s="1"/>
  <c r="Y1002" i="1"/>
  <c r="AA1002" i="1" s="1"/>
  <c r="Y1003" i="1"/>
  <c r="AA1003" i="1" s="1"/>
  <c r="Y1004" i="1"/>
  <c r="AA1004" i="1" s="1"/>
  <c r="Y1005" i="1"/>
  <c r="AA1005" i="1" s="1"/>
  <c r="Y1006" i="1"/>
  <c r="AA1006" i="1" s="1"/>
  <c r="Y1007" i="1"/>
  <c r="AA1007" i="1" s="1"/>
  <c r="Y1008" i="1"/>
  <c r="AA1008" i="1" s="1"/>
  <c r="Y1009" i="1"/>
  <c r="AA1009" i="1" s="1"/>
  <c r="Y1010" i="1"/>
  <c r="AA1010" i="1" s="1"/>
  <c r="Y1011" i="1"/>
  <c r="AA1011" i="1" s="1"/>
  <c r="Y1012" i="1"/>
  <c r="AA1012" i="1" s="1"/>
  <c r="Y1013" i="1"/>
  <c r="AA1013" i="1" s="1"/>
  <c r="Y1014" i="1"/>
  <c r="AA1014" i="1" s="1"/>
  <c r="Y1015" i="1"/>
  <c r="AA1015" i="1" s="1"/>
  <c r="Y1016" i="1"/>
  <c r="AA1016" i="1" s="1"/>
  <c r="Y1017" i="1"/>
  <c r="AA1017" i="1" s="1"/>
  <c r="Y1018" i="1"/>
  <c r="AA1018" i="1" s="1"/>
  <c r="Y1019" i="1"/>
  <c r="AA1019" i="1" s="1"/>
  <c r="Y1020" i="1"/>
  <c r="AA1020" i="1" s="1"/>
  <c r="Y1021" i="1"/>
  <c r="AA1021" i="1" s="1"/>
  <c r="Y1022" i="1"/>
  <c r="AA1022" i="1" s="1"/>
  <c r="Y1023" i="1"/>
  <c r="AA1023" i="1" s="1"/>
  <c r="Y1024" i="1"/>
  <c r="AA1024" i="1" s="1"/>
  <c r="Y1025" i="1"/>
  <c r="AA1025" i="1" s="1"/>
  <c r="Y1026" i="1"/>
  <c r="AA1026" i="1" s="1"/>
  <c r="Y1027" i="1"/>
  <c r="AA1027" i="1" s="1"/>
  <c r="Y1028" i="1"/>
  <c r="AA1028" i="1" s="1"/>
  <c r="Y1029" i="1"/>
  <c r="AA1029" i="1" s="1"/>
  <c r="Y1030" i="1"/>
  <c r="AA1030" i="1" s="1"/>
  <c r="Y1031" i="1"/>
  <c r="AA1031" i="1" s="1"/>
  <c r="Y1032" i="1"/>
  <c r="AA1032" i="1" s="1"/>
  <c r="Y1033" i="1"/>
  <c r="AA1033" i="1" s="1"/>
  <c r="Y1034" i="1"/>
  <c r="AA1034" i="1" s="1"/>
  <c r="Y1035" i="1"/>
  <c r="AA1035" i="1" s="1"/>
  <c r="Y1036" i="1"/>
  <c r="AA1036" i="1" s="1"/>
  <c r="Y1037" i="1"/>
  <c r="AA1037" i="1" s="1"/>
  <c r="Y1038" i="1"/>
  <c r="AA1038" i="1" s="1"/>
  <c r="Y1039" i="1"/>
  <c r="AA1039" i="1" s="1"/>
  <c r="Y1040" i="1"/>
  <c r="AA1040" i="1" s="1"/>
  <c r="Y1041" i="1"/>
  <c r="AA1041" i="1" s="1"/>
  <c r="Y1042" i="1"/>
  <c r="AA1042" i="1" s="1"/>
  <c r="Y1043" i="1"/>
  <c r="AA1043" i="1" s="1"/>
  <c r="Y1044" i="1"/>
  <c r="AA1044" i="1" s="1"/>
  <c r="Y1045" i="1"/>
  <c r="AA1045" i="1" s="1"/>
  <c r="Y1046" i="1"/>
  <c r="AA1046" i="1" s="1"/>
  <c r="Y1047" i="1"/>
  <c r="AA1047" i="1" s="1"/>
  <c r="Y1048" i="1"/>
  <c r="AA1048" i="1" s="1"/>
  <c r="Y1049" i="1"/>
  <c r="AA1049" i="1" s="1"/>
  <c r="Y1050" i="1"/>
  <c r="AA1050" i="1" s="1"/>
  <c r="Y1051" i="1"/>
  <c r="AA1051" i="1" s="1"/>
  <c r="Y1052" i="1"/>
  <c r="AA1052" i="1" s="1"/>
  <c r="Y1053" i="1"/>
  <c r="AA1053" i="1" s="1"/>
  <c r="Y1054" i="1"/>
  <c r="AA1054" i="1" s="1"/>
  <c r="Y1055" i="1"/>
  <c r="AA1055" i="1" s="1"/>
  <c r="Y1056" i="1"/>
  <c r="AA1056" i="1" s="1"/>
  <c r="Y1057" i="1"/>
  <c r="AA1057" i="1" s="1"/>
  <c r="Y1058" i="1"/>
  <c r="AA1058" i="1" s="1"/>
  <c r="Y1059" i="1"/>
  <c r="AA1059" i="1" s="1"/>
  <c r="Y1060" i="1"/>
  <c r="AA1060" i="1" s="1"/>
  <c r="Y1061" i="1"/>
  <c r="AA1061" i="1" s="1"/>
  <c r="Y1062" i="1"/>
  <c r="AA1062" i="1" s="1"/>
  <c r="Y1063" i="1"/>
  <c r="AA1063" i="1" s="1"/>
  <c r="Y1064" i="1"/>
  <c r="AA1064" i="1" s="1"/>
  <c r="Y1065" i="1"/>
  <c r="AA1065" i="1" s="1"/>
  <c r="Y1066" i="1"/>
  <c r="AA1066" i="1" s="1"/>
  <c r="Y1067" i="1"/>
  <c r="AA1067" i="1" s="1"/>
  <c r="Y1068" i="1"/>
  <c r="AA1068" i="1" s="1"/>
  <c r="Y1069" i="1"/>
  <c r="AA1069" i="1" s="1"/>
  <c r="Y1070" i="1"/>
  <c r="AA1070" i="1" s="1"/>
  <c r="Y1071" i="1"/>
  <c r="AA1071" i="1" s="1"/>
  <c r="Y1072" i="1"/>
  <c r="AA1072" i="1" s="1"/>
  <c r="Y1073" i="1"/>
  <c r="AA1073" i="1" s="1"/>
  <c r="Y1074" i="1"/>
  <c r="AA1074" i="1" s="1"/>
  <c r="Y1075" i="1"/>
  <c r="AA1075" i="1" s="1"/>
  <c r="Y1076" i="1"/>
  <c r="AA1076" i="1" s="1"/>
  <c r="Y1077" i="1"/>
  <c r="AA1077" i="1" s="1"/>
  <c r="Y1078" i="1"/>
  <c r="AA1078" i="1" s="1"/>
  <c r="Y1079" i="1"/>
  <c r="AA1079" i="1" s="1"/>
  <c r="Y1080" i="1"/>
  <c r="AA1080" i="1" s="1"/>
  <c r="Y1081" i="1"/>
  <c r="AA1081" i="1" s="1"/>
  <c r="Y1082" i="1"/>
  <c r="AA1082" i="1" s="1"/>
  <c r="Y1083" i="1"/>
  <c r="AA1083" i="1" s="1"/>
  <c r="Y1084" i="1"/>
  <c r="AA1084" i="1" s="1"/>
  <c r="Y1085" i="1"/>
  <c r="AA1085" i="1" s="1"/>
  <c r="Y1086" i="1"/>
  <c r="AA1086" i="1" s="1"/>
  <c r="Y1087" i="1"/>
  <c r="AA1087" i="1" s="1"/>
  <c r="Y1088" i="1"/>
  <c r="AA1088" i="1" s="1"/>
  <c r="Y1089" i="1"/>
  <c r="AA1089" i="1" s="1"/>
  <c r="Y1090" i="1"/>
  <c r="AA1090" i="1" s="1"/>
  <c r="Y1091" i="1"/>
  <c r="AA1091" i="1" s="1"/>
  <c r="Y1092" i="1"/>
  <c r="AA1092" i="1" s="1"/>
  <c r="Y1093" i="1"/>
  <c r="AA1093" i="1" s="1"/>
  <c r="Y1094" i="1"/>
  <c r="AA1094" i="1" s="1"/>
  <c r="Y1095" i="1"/>
  <c r="AA1095" i="1" s="1"/>
  <c r="Y1096" i="1"/>
  <c r="AA1096" i="1" s="1"/>
  <c r="Y1097" i="1"/>
  <c r="AA1097" i="1" s="1"/>
  <c r="Y1098" i="1"/>
  <c r="AA1098" i="1" s="1"/>
  <c r="Y1099" i="1"/>
  <c r="AA1099" i="1" s="1"/>
  <c r="Y1100" i="1"/>
  <c r="AA1100" i="1" s="1"/>
  <c r="Y1101" i="1"/>
  <c r="AA1101" i="1" s="1"/>
  <c r="Y1102" i="1"/>
  <c r="AA1102" i="1" s="1"/>
  <c r="Y1103" i="1"/>
  <c r="AA1103" i="1" s="1"/>
  <c r="Y1104" i="1"/>
  <c r="AA1104" i="1" s="1"/>
  <c r="Y1105" i="1"/>
  <c r="AA1105" i="1" s="1"/>
  <c r="Y1106" i="1"/>
  <c r="AA1106" i="1" s="1"/>
  <c r="Y1107" i="1"/>
  <c r="AA1107" i="1" s="1"/>
  <c r="Y1108" i="1"/>
  <c r="AA1108" i="1" s="1"/>
  <c r="Y1109" i="1"/>
  <c r="AA1109" i="1" s="1"/>
  <c r="Y1110" i="1"/>
  <c r="AA1110" i="1" s="1"/>
  <c r="Y1111" i="1"/>
  <c r="AA1111" i="1" s="1"/>
  <c r="Y1112" i="1"/>
  <c r="AA1112" i="1" s="1"/>
  <c r="Y1113" i="1"/>
  <c r="AA1113" i="1" s="1"/>
  <c r="Y1114" i="1"/>
  <c r="AA1114" i="1" s="1"/>
  <c r="Y1115" i="1"/>
  <c r="AA1115" i="1" s="1"/>
  <c r="Y1116" i="1"/>
  <c r="AA1116" i="1" s="1"/>
  <c r="Y1117" i="1"/>
  <c r="AA1117" i="1" s="1"/>
  <c r="Y1118" i="1"/>
  <c r="AA1118" i="1" s="1"/>
  <c r="Y1119" i="1"/>
  <c r="AA1119" i="1" s="1"/>
  <c r="Y1120" i="1"/>
  <c r="AA1120" i="1" s="1"/>
  <c r="Y1121" i="1"/>
  <c r="AA1121" i="1" s="1"/>
  <c r="Y1122" i="1"/>
  <c r="AA1122" i="1" s="1"/>
  <c r="Y1123" i="1"/>
  <c r="AA1123" i="1" s="1"/>
  <c r="Y1124" i="1"/>
  <c r="AA1124" i="1" s="1"/>
  <c r="Y1125" i="1"/>
  <c r="AA1125" i="1" s="1"/>
  <c r="Y1126" i="1"/>
  <c r="AA1126" i="1" s="1"/>
  <c r="Y1127" i="1"/>
  <c r="AA1127" i="1" s="1"/>
  <c r="Y1128" i="1"/>
  <c r="AA1128" i="1" s="1"/>
  <c r="Y1129" i="1"/>
  <c r="AA1129" i="1" s="1"/>
  <c r="Y1130" i="1"/>
  <c r="AA1130" i="1" s="1"/>
  <c r="Y1131" i="1"/>
  <c r="AA1131" i="1" s="1"/>
  <c r="Y1132" i="1"/>
  <c r="AA1132" i="1" s="1"/>
  <c r="Y1133" i="1"/>
  <c r="AA1133" i="1" s="1"/>
  <c r="Y1134" i="1"/>
  <c r="AA1134" i="1" s="1"/>
  <c r="Y1135" i="1"/>
  <c r="AA1135" i="1" s="1"/>
  <c r="Y1136" i="1"/>
  <c r="AA1136" i="1" s="1"/>
  <c r="Y1137" i="1"/>
  <c r="AA1137" i="1" s="1"/>
  <c r="Y1138" i="1"/>
  <c r="AA1138" i="1" s="1"/>
  <c r="Y1139" i="1"/>
  <c r="AA1139" i="1" s="1"/>
  <c r="Y1140" i="1"/>
  <c r="AA1140" i="1" s="1"/>
  <c r="Y1141" i="1"/>
  <c r="AA1141" i="1" s="1"/>
  <c r="Y1142" i="1"/>
  <c r="AA1142" i="1" s="1"/>
  <c r="Y1143" i="1"/>
  <c r="AA1143" i="1" s="1"/>
  <c r="Y1144" i="1"/>
  <c r="AA1144" i="1" s="1"/>
  <c r="Y1145" i="1"/>
  <c r="AA1145" i="1" s="1"/>
  <c r="Y1146" i="1"/>
  <c r="AA1146" i="1" s="1"/>
  <c r="Y1147" i="1"/>
  <c r="AA1147" i="1" s="1"/>
  <c r="Y1148" i="1"/>
  <c r="AA1148" i="1" s="1"/>
  <c r="Y1149" i="1"/>
  <c r="AA1149" i="1" s="1"/>
  <c r="Y1150" i="1"/>
  <c r="AA1150" i="1" s="1"/>
  <c r="Y1151" i="1"/>
  <c r="AA1151" i="1" s="1"/>
  <c r="Y1152" i="1"/>
  <c r="AA1152" i="1" s="1"/>
  <c r="Y1153" i="1"/>
  <c r="AA1153" i="1" s="1"/>
  <c r="Y1154" i="1"/>
  <c r="AA1154" i="1" s="1"/>
  <c r="Y1155" i="1"/>
  <c r="AA1155" i="1" s="1"/>
  <c r="Y1156" i="1"/>
  <c r="AA1156" i="1" s="1"/>
  <c r="Y1157" i="1"/>
  <c r="AA1157" i="1" s="1"/>
  <c r="Y1158" i="1"/>
  <c r="AA1158" i="1" s="1"/>
  <c r="Y1159" i="1"/>
  <c r="AA1159" i="1" s="1"/>
  <c r="Y1160" i="1"/>
  <c r="AA1160" i="1" s="1"/>
  <c r="Y1161" i="1"/>
  <c r="AA1161" i="1" s="1"/>
  <c r="Y1162" i="1"/>
  <c r="AA1162" i="1" s="1"/>
  <c r="Y1163" i="1"/>
  <c r="AA1163" i="1" s="1"/>
  <c r="Y1164" i="1"/>
  <c r="AA1164" i="1" s="1"/>
  <c r="Y1165" i="1"/>
  <c r="AA1165" i="1" s="1"/>
  <c r="Y1166" i="1"/>
  <c r="AA1166" i="1" s="1"/>
  <c r="Y1167" i="1"/>
  <c r="AA1167" i="1" s="1"/>
  <c r="Y1168" i="1"/>
  <c r="AA1168" i="1" s="1"/>
  <c r="Y1169" i="1"/>
  <c r="AA1169" i="1" s="1"/>
  <c r="Y1170" i="1"/>
  <c r="AA1170" i="1" s="1"/>
  <c r="Y1171" i="1"/>
  <c r="AA1171" i="1" s="1"/>
  <c r="Y1172" i="1"/>
  <c r="AA1172" i="1" s="1"/>
  <c r="Y1173" i="1"/>
  <c r="AA1173" i="1" s="1"/>
  <c r="Y1174" i="1"/>
  <c r="AA1174" i="1" s="1"/>
  <c r="Y1175" i="1"/>
  <c r="AA1175" i="1" s="1"/>
  <c r="Y1176" i="1"/>
  <c r="AA1176" i="1" s="1"/>
  <c r="Y1177" i="1"/>
  <c r="AA1177" i="1" s="1"/>
  <c r="Y1178" i="1"/>
  <c r="AA1178" i="1" s="1"/>
  <c r="Y1179" i="1"/>
  <c r="AA1179" i="1" s="1"/>
  <c r="Y1180" i="1"/>
  <c r="AA1180" i="1" s="1"/>
  <c r="Y1181" i="1"/>
  <c r="AA1181" i="1" s="1"/>
  <c r="Y1182" i="1"/>
  <c r="AA1182" i="1" s="1"/>
  <c r="Y1183" i="1"/>
  <c r="AA1183" i="1" s="1"/>
  <c r="Y1184" i="1"/>
  <c r="AA1184" i="1" s="1"/>
  <c r="Y1185" i="1"/>
  <c r="AA1185" i="1" s="1"/>
  <c r="Y1186" i="1"/>
  <c r="AA1186" i="1" s="1"/>
  <c r="Y1187" i="1"/>
  <c r="AA1187" i="1" s="1"/>
  <c r="Y1188" i="1"/>
  <c r="AA1188" i="1" s="1"/>
  <c r="Y1189" i="1"/>
  <c r="AA1189" i="1" s="1"/>
  <c r="Y1190" i="1"/>
  <c r="AA1190" i="1" s="1"/>
  <c r="Y1191" i="1"/>
  <c r="AA1191" i="1" s="1"/>
  <c r="Y1192" i="1"/>
  <c r="AA1192" i="1" s="1"/>
  <c r="Y1193" i="1"/>
  <c r="AA1193" i="1" s="1"/>
  <c r="Y1194" i="1"/>
  <c r="AA1194" i="1" s="1"/>
  <c r="Y1195" i="1"/>
  <c r="AA1195" i="1" s="1"/>
  <c r="Y1196" i="1"/>
  <c r="AA1196" i="1" s="1"/>
  <c r="Y1197" i="1"/>
  <c r="AA1197" i="1" s="1"/>
  <c r="Y1198" i="1"/>
  <c r="AA1198" i="1" s="1"/>
  <c r="Y1199" i="1"/>
  <c r="AA1199" i="1" s="1"/>
  <c r="Y1200" i="1"/>
  <c r="AA1200" i="1" s="1"/>
  <c r="Y1201" i="1"/>
  <c r="AA1201" i="1" s="1"/>
  <c r="Y1202" i="1"/>
  <c r="AA1202" i="1" s="1"/>
  <c r="Y1203" i="1"/>
  <c r="AA1203" i="1" s="1"/>
  <c r="Y1204" i="1"/>
  <c r="AA1204" i="1" s="1"/>
  <c r="Y1205" i="1"/>
  <c r="AA1205" i="1" s="1"/>
  <c r="Y1206" i="1"/>
  <c r="AA1206" i="1" s="1"/>
  <c r="Y1207" i="1"/>
  <c r="AA1207" i="1" s="1"/>
  <c r="Y1208" i="1"/>
  <c r="AA1208" i="1" s="1"/>
  <c r="Y1209" i="1"/>
  <c r="AA1209" i="1" s="1"/>
  <c r="Y1210" i="1"/>
  <c r="AA1210" i="1" s="1"/>
  <c r="Y1211" i="1"/>
  <c r="AA1211" i="1" s="1"/>
  <c r="Y1212" i="1"/>
  <c r="AA1212" i="1" s="1"/>
  <c r="Y1213" i="1"/>
  <c r="AA1213" i="1" s="1"/>
  <c r="Y1214" i="1"/>
  <c r="AA1214" i="1" s="1"/>
  <c r="Y1215" i="1"/>
  <c r="AA1215" i="1" s="1"/>
  <c r="Y1216" i="1"/>
  <c r="AA1216" i="1" s="1"/>
  <c r="Y1217" i="1"/>
  <c r="AA1217" i="1" s="1"/>
  <c r="Y1218" i="1"/>
  <c r="AA1218" i="1" s="1"/>
  <c r="Y1219" i="1"/>
  <c r="AA1219" i="1" s="1"/>
  <c r="Y1220" i="1"/>
  <c r="AA1220" i="1" s="1"/>
  <c r="Y1221" i="1"/>
  <c r="AA1221" i="1" s="1"/>
  <c r="Y1222" i="1"/>
  <c r="AA1222" i="1" s="1"/>
  <c r="Y1223" i="1"/>
  <c r="AA1223" i="1" s="1"/>
  <c r="Y1224" i="1"/>
  <c r="AA1224" i="1" s="1"/>
  <c r="Y1225" i="1"/>
  <c r="AA1225" i="1" s="1"/>
  <c r="Y1226" i="1"/>
  <c r="AA1226" i="1" s="1"/>
  <c r="Y1227" i="1"/>
  <c r="AA1227" i="1" s="1"/>
  <c r="Y1228" i="1"/>
  <c r="AA1228" i="1" s="1"/>
  <c r="Y1229" i="1"/>
  <c r="AA1229" i="1" s="1"/>
  <c r="Y1230" i="1"/>
  <c r="AA1230" i="1" s="1"/>
  <c r="Y1231" i="1"/>
  <c r="AA1231" i="1" s="1"/>
  <c r="Y1232" i="1"/>
  <c r="AA1232" i="1" s="1"/>
  <c r="Y1233" i="1"/>
  <c r="AA1233" i="1" s="1"/>
  <c r="Y1234" i="1"/>
  <c r="AA1234" i="1" s="1"/>
  <c r="Y1235" i="1"/>
  <c r="AA1235" i="1" s="1"/>
  <c r="Y1236" i="1"/>
  <c r="AA1236" i="1" s="1"/>
  <c r="Y1237" i="1"/>
  <c r="AA1237" i="1" s="1"/>
  <c r="Y1238" i="1"/>
  <c r="AA1238" i="1" s="1"/>
  <c r="Y1239" i="1"/>
  <c r="AA1239" i="1" s="1"/>
  <c r="Y1240" i="1"/>
  <c r="AA1240" i="1" s="1"/>
  <c r="Y1241" i="1"/>
  <c r="AA1241" i="1" s="1"/>
  <c r="Y1242" i="1"/>
  <c r="AA1242" i="1" s="1"/>
  <c r="Y1243" i="1"/>
  <c r="AA1243" i="1" s="1"/>
  <c r="Y1244" i="1"/>
  <c r="AA1244" i="1" s="1"/>
  <c r="Y1245" i="1"/>
  <c r="AA1245" i="1" s="1"/>
  <c r="Y1246" i="1"/>
  <c r="AA1246" i="1" s="1"/>
  <c r="Y1247" i="1"/>
  <c r="AA1247" i="1" s="1"/>
  <c r="Y1248" i="1"/>
  <c r="AA1248" i="1" s="1"/>
  <c r="Y1249" i="1"/>
  <c r="AA1249" i="1" s="1"/>
  <c r="Y1250" i="1"/>
  <c r="AA1250" i="1" s="1"/>
  <c r="Y1251" i="1"/>
  <c r="AA1251" i="1" s="1"/>
  <c r="Y1252" i="1"/>
  <c r="AA1252" i="1" s="1"/>
  <c r="Y1253" i="1"/>
  <c r="AA1253" i="1" s="1"/>
  <c r="Y1254" i="1"/>
  <c r="AA1254" i="1" s="1"/>
  <c r="Y1255" i="1"/>
  <c r="AA1255" i="1" s="1"/>
  <c r="Y1256" i="1"/>
  <c r="AA1256" i="1" s="1"/>
  <c r="Y1257" i="1"/>
  <c r="AA1257" i="1" s="1"/>
  <c r="Y1258" i="1"/>
  <c r="AA1258" i="1" s="1"/>
  <c r="Y1259" i="1"/>
  <c r="AA1259" i="1" s="1"/>
  <c r="Y1260" i="1"/>
  <c r="AA1260" i="1" s="1"/>
  <c r="Y1261" i="1"/>
  <c r="AA1261" i="1" s="1"/>
  <c r="Y1262" i="1"/>
  <c r="AA1262" i="1" s="1"/>
  <c r="Y1263" i="1"/>
  <c r="AA1263" i="1" s="1"/>
  <c r="Y1264" i="1"/>
  <c r="AA1264" i="1" s="1"/>
  <c r="Y1265" i="1"/>
  <c r="AA1265" i="1" s="1"/>
  <c r="Y1266" i="1"/>
  <c r="AA1266" i="1" s="1"/>
  <c r="Y1267" i="1"/>
  <c r="AA1267" i="1" s="1"/>
  <c r="Y1268" i="1"/>
  <c r="AA1268" i="1" s="1"/>
  <c r="Y1269" i="1"/>
  <c r="AA1269" i="1" s="1"/>
  <c r="Y1270" i="1"/>
  <c r="AA1270" i="1" s="1"/>
  <c r="Y1271" i="1"/>
  <c r="AA1271" i="1" s="1"/>
  <c r="Y1272" i="1"/>
  <c r="AA1272" i="1" s="1"/>
  <c r="Y1273" i="1"/>
  <c r="AA1273" i="1" s="1"/>
  <c r="Y1274" i="1"/>
  <c r="AA1274" i="1" s="1"/>
  <c r="Y1275" i="1"/>
  <c r="AA1275" i="1" s="1"/>
  <c r="Y1276" i="1"/>
  <c r="AA1276" i="1" s="1"/>
  <c r="Y1277" i="1"/>
  <c r="AA1277" i="1" s="1"/>
  <c r="Y1278" i="1"/>
  <c r="AA1278" i="1" s="1"/>
  <c r="Y1279" i="1"/>
  <c r="AA1279" i="1" s="1"/>
  <c r="Y1280" i="1"/>
  <c r="AA1280" i="1" s="1"/>
  <c r="Y1281" i="1"/>
  <c r="AA1281" i="1" s="1"/>
  <c r="Y1282" i="1"/>
  <c r="AA1282" i="1" s="1"/>
  <c r="Y1283" i="1"/>
  <c r="AA1283" i="1" s="1"/>
  <c r="Y1284" i="1"/>
  <c r="AA1284" i="1" s="1"/>
  <c r="Y1285" i="1"/>
  <c r="AA1285" i="1" s="1"/>
  <c r="Y1286" i="1"/>
  <c r="AA1286" i="1" s="1"/>
  <c r="Y1287" i="1"/>
  <c r="AA1287" i="1" s="1"/>
  <c r="Y1288" i="1"/>
  <c r="AA1288" i="1" s="1"/>
  <c r="Y1289" i="1"/>
  <c r="AA1289" i="1" s="1"/>
  <c r="Y1290" i="1"/>
  <c r="AA1290" i="1" s="1"/>
  <c r="Y1291" i="1"/>
  <c r="AA1291" i="1" s="1"/>
  <c r="Y1292" i="1"/>
  <c r="AA1292" i="1" s="1"/>
  <c r="Y1293" i="1"/>
  <c r="AA1293" i="1" s="1"/>
  <c r="Y1294" i="1"/>
  <c r="AA1294" i="1" s="1"/>
  <c r="Y1295" i="1"/>
  <c r="AA1295" i="1" s="1"/>
  <c r="Y1296" i="1"/>
  <c r="AA1296" i="1" s="1"/>
  <c r="Y1297" i="1"/>
  <c r="AA1297" i="1" s="1"/>
  <c r="Y1298" i="1"/>
  <c r="AA1298" i="1" s="1"/>
  <c r="Y1299" i="1"/>
  <c r="AA1299" i="1" s="1"/>
  <c r="Y1300" i="1"/>
  <c r="AA1300" i="1" s="1"/>
  <c r="Y1301" i="1"/>
  <c r="AA1301" i="1" s="1"/>
  <c r="Y1302" i="1"/>
  <c r="AA1302" i="1" s="1"/>
  <c r="Y1303" i="1"/>
  <c r="AA1303" i="1" s="1"/>
  <c r="Y1304" i="1"/>
  <c r="AA1304" i="1" s="1"/>
  <c r="Y1305" i="1"/>
  <c r="AA1305" i="1" s="1"/>
  <c r="Y1306" i="1"/>
  <c r="AA1306" i="1" s="1"/>
  <c r="Y1307" i="1"/>
  <c r="AA1307" i="1" s="1"/>
  <c r="Y1308" i="1"/>
  <c r="AA1308" i="1" s="1"/>
  <c r="Y1309" i="1"/>
  <c r="AA1309" i="1" s="1"/>
  <c r="Y1310" i="1"/>
  <c r="AA1310" i="1" s="1"/>
  <c r="Y1311" i="1"/>
  <c r="AA1311" i="1" s="1"/>
  <c r="Y1312" i="1"/>
  <c r="AA1312" i="1" s="1"/>
  <c r="Y1313" i="1"/>
  <c r="AA1313" i="1" s="1"/>
  <c r="Y1314" i="1"/>
  <c r="AA1314" i="1" s="1"/>
  <c r="Y1315" i="1"/>
  <c r="AA1315" i="1" s="1"/>
  <c r="Y1316" i="1"/>
  <c r="AA1316" i="1" s="1"/>
  <c r="Y1317" i="1"/>
  <c r="AA1317" i="1" s="1"/>
  <c r="Y1318" i="1"/>
  <c r="AA1318" i="1" s="1"/>
  <c r="Y1319" i="1"/>
  <c r="AA1319" i="1" s="1"/>
  <c r="Y1320" i="1"/>
  <c r="AA1320" i="1" s="1"/>
  <c r="Y1321" i="1"/>
  <c r="AA1321" i="1" s="1"/>
  <c r="Y1322" i="1"/>
  <c r="AA1322" i="1" s="1"/>
  <c r="Y1323" i="1"/>
  <c r="AA1323" i="1" s="1"/>
  <c r="Y1324" i="1"/>
  <c r="AA1324" i="1" s="1"/>
  <c r="Y1325" i="1"/>
  <c r="AA1325" i="1" s="1"/>
  <c r="Y1326" i="1"/>
  <c r="AA1326" i="1" s="1"/>
  <c r="Y1327" i="1"/>
  <c r="AA1327" i="1" s="1"/>
  <c r="Y1328" i="1"/>
  <c r="AA1328" i="1" s="1"/>
  <c r="Y1329" i="1"/>
  <c r="AA1329" i="1" s="1"/>
  <c r="Y1330" i="1"/>
  <c r="AA1330" i="1" s="1"/>
  <c r="Y1331" i="1"/>
  <c r="AA1331" i="1" s="1"/>
  <c r="Y1332" i="1"/>
  <c r="AA1332" i="1" s="1"/>
  <c r="Y1333" i="1"/>
  <c r="AA1333" i="1" s="1"/>
  <c r="Y1334" i="1"/>
  <c r="AA1334" i="1" s="1"/>
  <c r="Y1335" i="1"/>
  <c r="AA1335" i="1" s="1"/>
  <c r="Y1336" i="1"/>
  <c r="AA1336" i="1" s="1"/>
  <c r="Y1337" i="1"/>
  <c r="AA1337" i="1" s="1"/>
  <c r="Y1338" i="1"/>
  <c r="AA1338" i="1" s="1"/>
  <c r="Y1339" i="1"/>
  <c r="AA1339" i="1" s="1"/>
  <c r="Y1340" i="1"/>
  <c r="AA1340" i="1" s="1"/>
  <c r="Y1341" i="1"/>
  <c r="AA1341" i="1" s="1"/>
  <c r="Y1342" i="1"/>
  <c r="AA1342" i="1" s="1"/>
  <c r="Y1343" i="1"/>
  <c r="AA1343" i="1" s="1"/>
  <c r="Y1344" i="1"/>
  <c r="AA1344" i="1" s="1"/>
  <c r="Y1345" i="1"/>
  <c r="AA1345" i="1" s="1"/>
  <c r="Y1346" i="1"/>
  <c r="AA1346" i="1" s="1"/>
  <c r="Y1347" i="1"/>
  <c r="AA1347" i="1" s="1"/>
  <c r="Y1348" i="1"/>
  <c r="AA1348" i="1" s="1"/>
  <c r="Y1349" i="1"/>
  <c r="AA1349" i="1" s="1"/>
  <c r="Y1350" i="1"/>
  <c r="AA1350" i="1" s="1"/>
  <c r="Y1351" i="1"/>
  <c r="AA1351" i="1" s="1"/>
  <c r="Y1352" i="1"/>
  <c r="AA1352" i="1" s="1"/>
  <c r="Y1353" i="1"/>
  <c r="AA1353" i="1" s="1"/>
  <c r="Y1354" i="1"/>
  <c r="AA1354" i="1" s="1"/>
  <c r="Y1355" i="1"/>
  <c r="AA1355" i="1" s="1"/>
  <c r="Y1356" i="1"/>
  <c r="AA1356" i="1" s="1"/>
  <c r="Y1357" i="1"/>
  <c r="AA1357" i="1" s="1"/>
  <c r="Y1358" i="1"/>
  <c r="AA1358" i="1" s="1"/>
  <c r="Y1359" i="1"/>
  <c r="AA1359" i="1" s="1"/>
  <c r="Y1360" i="1"/>
  <c r="AA1360" i="1" s="1"/>
  <c r="Y1361" i="1"/>
  <c r="AA1361" i="1" s="1"/>
  <c r="Y1362" i="1"/>
  <c r="AA1362" i="1" s="1"/>
  <c r="Y1363" i="1"/>
  <c r="AA1363" i="1" s="1"/>
  <c r="Y1364" i="1"/>
  <c r="AA1364" i="1" s="1"/>
  <c r="Y1365" i="1"/>
  <c r="AA1365" i="1" s="1"/>
  <c r="Y1366" i="1"/>
  <c r="AA1366" i="1" s="1"/>
  <c r="Y1367" i="1"/>
  <c r="AA1367" i="1" s="1"/>
  <c r="Y1368" i="1"/>
  <c r="AA1368" i="1" s="1"/>
  <c r="Y1369" i="1"/>
  <c r="AA1369" i="1" s="1"/>
  <c r="Y1370" i="1"/>
  <c r="AA1370" i="1" s="1"/>
  <c r="Y1371" i="1"/>
  <c r="AA1371" i="1" s="1"/>
  <c r="Y1372" i="1"/>
  <c r="AA1372" i="1" s="1"/>
  <c r="Y1373" i="1"/>
  <c r="AA1373" i="1" s="1"/>
  <c r="Y1374" i="1"/>
  <c r="AA1374" i="1" s="1"/>
  <c r="Y1375" i="1"/>
  <c r="AA1375" i="1" s="1"/>
  <c r="Y1376" i="1"/>
  <c r="AA1376" i="1" s="1"/>
  <c r="Y1377" i="1"/>
  <c r="AA1377" i="1" s="1"/>
  <c r="Y1378" i="1"/>
  <c r="AA1378" i="1" s="1"/>
  <c r="Y1379" i="1"/>
  <c r="AA1379" i="1" s="1"/>
  <c r="Y1380" i="1"/>
  <c r="AA1380" i="1" s="1"/>
  <c r="Y1381" i="1"/>
  <c r="AA1381" i="1" s="1"/>
  <c r="Y1382" i="1"/>
  <c r="AA1382" i="1" s="1"/>
  <c r="Y1383" i="1"/>
  <c r="AA1383" i="1" s="1"/>
  <c r="Y1384" i="1"/>
  <c r="AA1384" i="1" s="1"/>
  <c r="Y1385" i="1"/>
  <c r="AA1385" i="1" s="1"/>
  <c r="Y1386" i="1"/>
  <c r="AA1386" i="1" s="1"/>
  <c r="Y1387" i="1"/>
  <c r="AA1387" i="1" s="1"/>
  <c r="Y1388" i="1"/>
  <c r="AA1388" i="1" s="1"/>
  <c r="Y1389" i="1"/>
  <c r="AA1389" i="1" s="1"/>
  <c r="Y1390" i="1"/>
  <c r="AA1390" i="1" s="1"/>
  <c r="Y1391" i="1"/>
  <c r="AA1391" i="1" s="1"/>
  <c r="Y1392" i="1"/>
  <c r="AA1392" i="1" s="1"/>
  <c r="Y1393" i="1"/>
  <c r="AA1393" i="1" s="1"/>
  <c r="Y1394" i="1"/>
  <c r="AA1394" i="1" s="1"/>
  <c r="Y1395" i="1"/>
  <c r="AA1395" i="1" s="1"/>
  <c r="Y1396" i="1"/>
  <c r="AA1396" i="1" s="1"/>
  <c r="Y1397" i="1"/>
  <c r="AA1397" i="1" s="1"/>
  <c r="Y1398" i="1"/>
  <c r="AA1398" i="1" s="1"/>
  <c r="Y1399" i="1"/>
  <c r="AA1399" i="1" s="1"/>
  <c r="Y1400" i="1"/>
  <c r="AA1400" i="1" s="1"/>
  <c r="Y1401" i="1"/>
  <c r="AA1401" i="1" s="1"/>
  <c r="Y1402" i="1"/>
  <c r="AA1402" i="1" s="1"/>
  <c r="Y1403" i="1"/>
  <c r="AA1403" i="1" s="1"/>
  <c r="Y1404" i="1"/>
  <c r="AA1404" i="1" s="1"/>
  <c r="Y1405" i="1"/>
  <c r="AA1405" i="1" s="1"/>
  <c r="Y1406" i="1"/>
  <c r="AA1406" i="1" s="1"/>
  <c r="Y1407" i="1"/>
  <c r="AA1407" i="1" s="1"/>
  <c r="Y1408" i="1"/>
  <c r="AA1408" i="1" s="1"/>
  <c r="Y1409" i="1"/>
  <c r="AA1409" i="1" s="1"/>
  <c r="Y1410" i="1"/>
  <c r="AA1410" i="1" s="1"/>
  <c r="Y1411" i="1"/>
  <c r="AA1411" i="1" s="1"/>
  <c r="Y1412" i="1"/>
  <c r="AA1412" i="1" s="1"/>
  <c r="Y1413" i="1"/>
  <c r="AA1413" i="1" s="1"/>
  <c r="Y1414" i="1"/>
  <c r="AA1414" i="1" s="1"/>
  <c r="Y1415" i="1"/>
  <c r="AA1415" i="1" s="1"/>
  <c r="Y1416" i="1"/>
  <c r="AA1416" i="1" s="1"/>
  <c r="Y1417" i="1"/>
  <c r="AA1417" i="1" s="1"/>
  <c r="Y1418" i="1"/>
  <c r="AA1418" i="1" s="1"/>
  <c r="Y1419" i="1"/>
  <c r="AA1419" i="1" s="1"/>
  <c r="Y1420" i="1"/>
  <c r="AA1420" i="1" s="1"/>
  <c r="Y1421" i="1"/>
  <c r="AA1421" i="1" s="1"/>
  <c r="Y1422" i="1"/>
  <c r="AA1422" i="1" s="1"/>
  <c r="Y1423" i="1"/>
  <c r="AA1423" i="1" s="1"/>
  <c r="Y1424" i="1"/>
  <c r="AA1424" i="1" s="1"/>
  <c r="Y1425" i="1"/>
  <c r="AA1425" i="1" s="1"/>
  <c r="Y1426" i="1"/>
  <c r="AA1426" i="1" s="1"/>
  <c r="Y1427" i="1"/>
  <c r="AA1427" i="1" s="1"/>
  <c r="Y1428" i="1"/>
  <c r="AA1428" i="1" s="1"/>
  <c r="Y1429" i="1"/>
  <c r="AA1429" i="1" s="1"/>
  <c r="Y1430" i="1"/>
  <c r="AA1430" i="1" s="1"/>
  <c r="Y1431" i="1"/>
  <c r="AA1431" i="1" s="1"/>
  <c r="Y1432" i="1"/>
  <c r="AA1432" i="1" s="1"/>
  <c r="Y1433" i="1"/>
  <c r="AA1433" i="1" s="1"/>
  <c r="Y1434" i="1"/>
  <c r="AA1434" i="1" s="1"/>
  <c r="Y1435" i="1"/>
  <c r="AA1435" i="1" s="1"/>
  <c r="Y1436" i="1"/>
  <c r="AA1436" i="1" s="1"/>
  <c r="Y1437" i="1"/>
  <c r="AA1437" i="1" s="1"/>
  <c r="Y1438" i="1"/>
  <c r="AA1438" i="1" s="1"/>
  <c r="Y1439" i="1"/>
  <c r="AA1439" i="1" s="1"/>
  <c r="Y1440" i="1"/>
  <c r="AA1440" i="1" s="1"/>
  <c r="Y1441" i="1"/>
  <c r="AA1441" i="1" s="1"/>
  <c r="Y1442" i="1"/>
  <c r="AA1442" i="1" s="1"/>
  <c r="Y1443" i="1"/>
  <c r="AA1443" i="1" s="1"/>
  <c r="Y1444" i="1"/>
  <c r="AA1444" i="1" s="1"/>
  <c r="Y1445" i="1"/>
  <c r="AA1445" i="1" s="1"/>
  <c r="Y1446" i="1"/>
  <c r="AA1446" i="1" s="1"/>
  <c r="Y1447" i="1"/>
  <c r="AA1447" i="1" s="1"/>
  <c r="Y1448" i="1"/>
  <c r="AA1448" i="1" s="1"/>
  <c r="Y1449" i="1"/>
  <c r="AA1449" i="1" s="1"/>
  <c r="Y1450" i="1"/>
  <c r="AA1450" i="1" s="1"/>
  <c r="Y1451" i="1"/>
  <c r="AA1451" i="1" s="1"/>
  <c r="Y1452" i="1"/>
  <c r="AA1452" i="1" s="1"/>
  <c r="Y1453" i="1"/>
  <c r="AA1453" i="1" s="1"/>
  <c r="Y1454" i="1"/>
  <c r="AA1454" i="1" s="1"/>
  <c r="Y1455" i="1"/>
  <c r="AA1455" i="1" s="1"/>
  <c r="Y1456" i="1"/>
  <c r="AA1456" i="1" s="1"/>
  <c r="Y1457" i="1"/>
  <c r="AA1457" i="1" s="1"/>
  <c r="Y1458" i="1"/>
  <c r="AA1458" i="1" s="1"/>
  <c r="Y1459" i="1"/>
  <c r="AA1459" i="1" s="1"/>
  <c r="Y1460" i="1"/>
  <c r="AA1460" i="1" s="1"/>
  <c r="Y1461" i="1"/>
  <c r="AA1461" i="1" s="1"/>
  <c r="Y1462" i="1"/>
  <c r="AA1462" i="1" s="1"/>
  <c r="Y1463" i="1"/>
  <c r="AA1463" i="1" s="1"/>
  <c r="Y1464" i="1"/>
  <c r="AA1464" i="1" s="1"/>
  <c r="Y1465" i="1"/>
  <c r="AA1465" i="1" s="1"/>
  <c r="Y1466" i="1"/>
  <c r="AA1466" i="1" s="1"/>
  <c r="Y1467" i="1"/>
  <c r="AA1467" i="1" s="1"/>
  <c r="Y1468" i="1"/>
  <c r="AA1468" i="1" s="1"/>
  <c r="Y1469" i="1"/>
  <c r="AA1469" i="1" s="1"/>
  <c r="Y1470" i="1"/>
  <c r="AA1470" i="1" s="1"/>
  <c r="Y1471" i="1"/>
  <c r="AA1471" i="1" s="1"/>
  <c r="Y1472" i="1"/>
  <c r="AA1472" i="1" s="1"/>
  <c r="Y1473" i="1"/>
  <c r="AA1473" i="1" s="1"/>
  <c r="Y1474" i="1"/>
  <c r="AA1474" i="1" s="1"/>
  <c r="Y1475" i="1"/>
  <c r="AA1475" i="1" s="1"/>
  <c r="Y1476" i="1"/>
  <c r="AA1476" i="1" s="1"/>
  <c r="Y1477" i="1"/>
  <c r="AA1477" i="1" s="1"/>
  <c r="Y1478" i="1"/>
  <c r="AA1478" i="1" s="1"/>
  <c r="Y1479" i="1"/>
  <c r="AA1479" i="1" s="1"/>
  <c r="Y1480" i="1"/>
  <c r="AA1480" i="1" s="1"/>
  <c r="Y1481" i="1"/>
  <c r="AA1481" i="1" s="1"/>
  <c r="Y1482" i="1"/>
  <c r="AA1482" i="1" s="1"/>
  <c r="Y1483" i="1"/>
  <c r="AA1483" i="1" s="1"/>
  <c r="Y1484" i="1"/>
  <c r="AA1484" i="1" s="1"/>
  <c r="Y1485" i="1"/>
  <c r="AA1485" i="1" s="1"/>
  <c r="Y1486" i="1"/>
  <c r="AA1486" i="1" s="1"/>
  <c r="Y1487" i="1"/>
  <c r="AA1487" i="1" s="1"/>
  <c r="Y1488" i="1"/>
  <c r="AA1488" i="1" s="1"/>
  <c r="Y1489" i="1"/>
  <c r="AA1489" i="1" s="1"/>
  <c r="Y1490" i="1"/>
  <c r="AA1490" i="1" s="1"/>
  <c r="Y1491" i="1"/>
  <c r="AA1491" i="1" s="1"/>
  <c r="Y1492" i="1"/>
  <c r="AA1492" i="1" s="1"/>
  <c r="Y1493" i="1"/>
  <c r="AA1493" i="1" s="1"/>
  <c r="Y1494" i="1"/>
  <c r="AA1494" i="1" s="1"/>
  <c r="Y1495" i="1"/>
  <c r="AA1495" i="1" s="1"/>
  <c r="Y1496" i="1"/>
  <c r="AA1496" i="1" s="1"/>
  <c r="Y1497" i="1"/>
  <c r="AA1497" i="1" s="1"/>
  <c r="Y1498" i="1"/>
  <c r="AA1498" i="1" s="1"/>
  <c r="Y1499" i="1"/>
  <c r="AA1499" i="1" s="1"/>
  <c r="Y1500" i="1"/>
  <c r="AA1500" i="1" s="1"/>
  <c r="Y1501" i="1"/>
  <c r="AA1501" i="1" s="1"/>
  <c r="Y1502" i="1"/>
  <c r="AA1502" i="1" s="1"/>
  <c r="Y1503" i="1"/>
  <c r="AA1503" i="1" s="1"/>
  <c r="Y1504" i="1"/>
  <c r="AA1504" i="1" s="1"/>
  <c r="Y1505" i="1"/>
  <c r="AA1505" i="1" s="1"/>
  <c r="Y1506" i="1"/>
  <c r="AA1506" i="1" s="1"/>
  <c r="Y1507" i="1"/>
  <c r="AA1507" i="1" s="1"/>
  <c r="Y1508" i="1"/>
  <c r="AA1508" i="1" s="1"/>
  <c r="Y1509" i="1"/>
  <c r="AA1509" i="1" s="1"/>
  <c r="Y1510" i="1"/>
  <c r="AA1510" i="1" s="1"/>
  <c r="Y1511" i="1"/>
  <c r="AA1511" i="1" s="1"/>
  <c r="Y1512" i="1"/>
  <c r="AA1512" i="1" s="1"/>
  <c r="Y1513" i="1"/>
  <c r="AA1513" i="1" s="1"/>
  <c r="Y1514" i="1"/>
  <c r="AA1514" i="1" s="1"/>
  <c r="Y1515" i="1"/>
  <c r="AA1515" i="1" s="1"/>
  <c r="Y1516" i="1"/>
  <c r="AA1516" i="1" s="1"/>
  <c r="Y1517" i="1"/>
  <c r="AA1517" i="1" s="1"/>
  <c r="Y1518" i="1"/>
  <c r="AA1518" i="1" s="1"/>
  <c r="Y1519" i="1"/>
  <c r="AA1519" i="1" s="1"/>
  <c r="Y1520" i="1"/>
  <c r="AA1520" i="1" s="1"/>
  <c r="Y1521" i="1"/>
  <c r="AA1521" i="1" s="1"/>
  <c r="Y1522" i="1"/>
  <c r="AA1522" i="1" s="1"/>
  <c r="Y1523" i="1"/>
  <c r="AA1523" i="1" s="1"/>
  <c r="Y1524" i="1"/>
  <c r="AA1524" i="1" s="1"/>
  <c r="Y1525" i="1"/>
  <c r="AA1525" i="1" s="1"/>
  <c r="Y1526" i="1"/>
  <c r="AA1526" i="1" s="1"/>
  <c r="Y1527" i="1"/>
  <c r="AA1527" i="1" s="1"/>
  <c r="Y1528" i="1"/>
  <c r="AA1528" i="1" s="1"/>
  <c r="Y1529" i="1"/>
  <c r="AA1529" i="1" s="1"/>
  <c r="Y1530" i="1"/>
  <c r="AA1530" i="1" s="1"/>
  <c r="Y1531" i="1"/>
  <c r="AA1531" i="1" s="1"/>
  <c r="Y1532" i="1"/>
  <c r="AA1532" i="1" s="1"/>
  <c r="Y1533" i="1"/>
  <c r="AA1533" i="1" s="1"/>
  <c r="Y1534" i="1"/>
  <c r="AA1534" i="1" s="1"/>
  <c r="Y1535" i="1"/>
  <c r="AA1535" i="1" s="1"/>
  <c r="Y1536" i="1"/>
  <c r="AA1536" i="1" s="1"/>
  <c r="Y1537" i="1"/>
  <c r="AA1537" i="1" s="1"/>
  <c r="Y1538" i="1"/>
  <c r="AA1538" i="1" s="1"/>
  <c r="Y1539" i="1"/>
  <c r="AA1539" i="1" s="1"/>
  <c r="Y1540" i="1"/>
  <c r="AA1540" i="1" s="1"/>
  <c r="Y1541" i="1"/>
  <c r="AA1541" i="1" s="1"/>
  <c r="Y1542" i="1"/>
  <c r="AA1542" i="1" s="1"/>
  <c r="Y1543" i="1"/>
  <c r="AA1543" i="1" s="1"/>
  <c r="Y1544" i="1"/>
  <c r="AA1544" i="1" s="1"/>
  <c r="Y1545" i="1"/>
  <c r="AA1545" i="1" s="1"/>
  <c r="Y1546" i="1"/>
  <c r="AA1546" i="1" s="1"/>
  <c r="Y1547" i="1"/>
  <c r="AA1547" i="1" s="1"/>
  <c r="Y1548" i="1"/>
  <c r="AA1548" i="1" s="1"/>
  <c r="Y1549" i="1"/>
  <c r="AA1549" i="1" s="1"/>
  <c r="Y1550" i="1"/>
  <c r="AA1550" i="1" s="1"/>
  <c r="Y1551" i="1"/>
  <c r="AA1551" i="1" s="1"/>
  <c r="Y1552" i="1"/>
  <c r="AA1552" i="1" s="1"/>
  <c r="Y1553" i="1"/>
  <c r="AA1553" i="1" s="1"/>
  <c r="Y1554" i="1"/>
  <c r="AA1554" i="1" s="1"/>
  <c r="Y1555" i="1"/>
  <c r="AA1555" i="1" s="1"/>
  <c r="Y1556" i="1"/>
  <c r="AA1556" i="1" s="1"/>
  <c r="Y1557" i="1"/>
  <c r="AA1557" i="1" s="1"/>
  <c r="Y1558" i="1"/>
  <c r="AA1558" i="1" s="1"/>
  <c r="Y1559" i="1"/>
  <c r="AA1559" i="1" s="1"/>
  <c r="Y1560" i="1"/>
  <c r="AA1560" i="1" s="1"/>
  <c r="Y1561" i="1"/>
  <c r="AA1561" i="1" s="1"/>
  <c r="Y1562" i="1"/>
  <c r="AA1562" i="1" s="1"/>
  <c r="Y1563" i="1"/>
  <c r="AA1563" i="1" s="1"/>
  <c r="Y1564" i="1"/>
  <c r="AA1564" i="1" s="1"/>
  <c r="Y1565" i="1"/>
  <c r="AA1565" i="1" s="1"/>
  <c r="Y1566" i="1"/>
  <c r="AA1566" i="1" s="1"/>
  <c r="Y1567" i="1"/>
  <c r="AA1567" i="1" s="1"/>
  <c r="Y1568" i="1"/>
  <c r="AA1568" i="1" s="1"/>
  <c r="Y1569" i="1"/>
  <c r="AA1569" i="1" s="1"/>
  <c r="Y1570" i="1"/>
  <c r="AA1570" i="1" s="1"/>
  <c r="Y1571" i="1"/>
  <c r="AA1571" i="1" s="1"/>
  <c r="Y1572" i="1"/>
  <c r="AA1572" i="1" s="1"/>
  <c r="Y1573" i="1"/>
  <c r="AA1573" i="1" s="1"/>
  <c r="Y1574" i="1"/>
  <c r="AA1574" i="1" s="1"/>
  <c r="Y1575" i="1"/>
  <c r="AA1575" i="1" s="1"/>
  <c r="Y1576" i="1"/>
  <c r="AA1576" i="1" s="1"/>
  <c r="Y1577" i="1"/>
  <c r="AA1577" i="1" s="1"/>
  <c r="Y1578" i="1"/>
  <c r="AA1578" i="1" s="1"/>
  <c r="Y1579" i="1"/>
  <c r="AA1579" i="1" s="1"/>
  <c r="Y1580" i="1"/>
  <c r="AA1580" i="1" s="1"/>
  <c r="Y1581" i="1"/>
  <c r="AA1581" i="1" s="1"/>
  <c r="Y1582" i="1"/>
  <c r="AA1582" i="1" s="1"/>
  <c r="Y1583" i="1"/>
  <c r="AA1583" i="1" s="1"/>
  <c r="Y1584" i="1"/>
  <c r="AA1584" i="1" s="1"/>
  <c r="Y1585" i="1"/>
  <c r="AA1585" i="1" s="1"/>
  <c r="Y1586" i="1"/>
  <c r="AA1586" i="1" s="1"/>
  <c r="Y1587" i="1"/>
  <c r="AA1587" i="1" s="1"/>
  <c r="Y1588" i="1"/>
  <c r="AA1588" i="1" s="1"/>
  <c r="Y1589" i="1"/>
  <c r="AA1589" i="1" s="1"/>
  <c r="Y1590" i="1"/>
  <c r="AA1590" i="1" s="1"/>
  <c r="Y1591" i="1"/>
  <c r="AA1591" i="1" s="1"/>
  <c r="Y1592" i="1"/>
  <c r="AA1592" i="1" s="1"/>
  <c r="Y1593" i="1"/>
  <c r="AA1593" i="1" s="1"/>
  <c r="Y1594" i="1"/>
  <c r="AA1594" i="1" s="1"/>
  <c r="Y1595" i="1"/>
  <c r="AA1595" i="1" s="1"/>
  <c r="Y1596" i="1"/>
  <c r="AA1596" i="1" s="1"/>
  <c r="Y1597" i="1"/>
  <c r="AA1597" i="1" s="1"/>
  <c r="Y1598" i="1"/>
  <c r="AA1598" i="1" s="1"/>
  <c r="Y1599" i="1"/>
  <c r="AA1599" i="1" s="1"/>
  <c r="Y1600" i="1"/>
  <c r="AA1600" i="1" s="1"/>
  <c r="Y1601" i="1"/>
  <c r="AA1601" i="1" s="1"/>
  <c r="Y1602" i="1"/>
  <c r="AA1602" i="1" s="1"/>
  <c r="Y1603" i="1"/>
  <c r="AA1603" i="1" s="1"/>
  <c r="Y1604" i="1"/>
  <c r="AA1604" i="1" s="1"/>
  <c r="Y1605" i="1"/>
  <c r="AA1605" i="1" s="1"/>
  <c r="Y1606" i="1"/>
  <c r="AA1606" i="1" s="1"/>
  <c r="Y1607" i="1"/>
  <c r="AA1607" i="1" s="1"/>
  <c r="Y1608" i="1"/>
  <c r="AA1608" i="1" s="1"/>
  <c r="Y1609" i="1"/>
  <c r="AA1609" i="1" s="1"/>
  <c r="Y1610" i="1"/>
  <c r="AA1610" i="1" s="1"/>
  <c r="Y1611" i="1"/>
  <c r="AA1611" i="1" s="1"/>
  <c r="Y1612" i="1"/>
  <c r="AA1612" i="1" s="1"/>
  <c r="Y1613" i="1"/>
  <c r="AA1613" i="1" s="1"/>
  <c r="Y1614" i="1"/>
  <c r="AA1614" i="1" s="1"/>
  <c r="Y1615" i="1"/>
  <c r="AA1615" i="1" s="1"/>
  <c r="Y1616" i="1"/>
  <c r="AA1616" i="1" s="1"/>
  <c r="Y1617" i="1"/>
  <c r="AA1617" i="1" s="1"/>
  <c r="Y1618" i="1"/>
  <c r="AA1618" i="1" s="1"/>
  <c r="Y1619" i="1"/>
  <c r="AA1619" i="1" s="1"/>
  <c r="Y1620" i="1"/>
  <c r="AA1620" i="1" s="1"/>
  <c r="Y1621" i="1"/>
  <c r="AA1621" i="1" s="1"/>
  <c r="Y1622" i="1"/>
  <c r="AA1622" i="1" s="1"/>
  <c r="Y1623" i="1"/>
  <c r="AA1623" i="1" s="1"/>
  <c r="Y1624" i="1"/>
  <c r="AA1624" i="1" s="1"/>
  <c r="Y1625" i="1"/>
  <c r="AA1625" i="1" s="1"/>
  <c r="Y1626" i="1"/>
  <c r="AA1626" i="1" s="1"/>
  <c r="Y1627" i="1"/>
  <c r="AA1627" i="1" s="1"/>
  <c r="Y1628" i="1"/>
  <c r="AA1628" i="1" s="1"/>
  <c r="Y1629" i="1"/>
  <c r="AA1629" i="1" s="1"/>
  <c r="Y1630" i="1"/>
  <c r="AA1630" i="1" s="1"/>
  <c r="Y1631" i="1"/>
  <c r="AA1631" i="1" s="1"/>
  <c r="Y1632" i="1"/>
  <c r="AA1632" i="1" s="1"/>
  <c r="Y1633" i="1"/>
  <c r="AA1633" i="1" s="1"/>
  <c r="Y1634" i="1"/>
  <c r="AA1634" i="1" s="1"/>
  <c r="Y1635" i="1"/>
  <c r="AA1635" i="1" s="1"/>
  <c r="Y1636" i="1"/>
  <c r="AA1636" i="1" s="1"/>
  <c r="Y1637" i="1"/>
  <c r="AA1637" i="1" s="1"/>
  <c r="Y1638" i="1"/>
  <c r="AA1638" i="1" s="1"/>
  <c r="Y1639" i="1"/>
  <c r="AA1639" i="1" s="1"/>
  <c r="Y1640" i="1"/>
  <c r="AA1640" i="1" s="1"/>
  <c r="Y1641" i="1"/>
  <c r="AA1641" i="1" s="1"/>
  <c r="Y1642" i="1"/>
  <c r="AA1642" i="1" s="1"/>
  <c r="Y1643" i="1"/>
  <c r="AA1643" i="1" s="1"/>
  <c r="Y1644" i="1"/>
  <c r="AA1644" i="1" s="1"/>
  <c r="Y1645" i="1"/>
  <c r="AA1645" i="1" s="1"/>
  <c r="Y1646" i="1"/>
  <c r="AA1646" i="1" s="1"/>
  <c r="Y1647" i="1"/>
  <c r="AA1647" i="1" s="1"/>
  <c r="Y1648" i="1"/>
  <c r="AA1648" i="1" s="1"/>
  <c r="Y1649" i="1"/>
  <c r="AA1649" i="1" s="1"/>
  <c r="Y1650" i="1"/>
  <c r="AA1650" i="1" s="1"/>
  <c r="Y1651" i="1"/>
  <c r="AA1651" i="1" s="1"/>
  <c r="Y1652" i="1"/>
  <c r="AA1652" i="1" s="1"/>
  <c r="Y1653" i="1"/>
  <c r="AA1653" i="1" s="1"/>
  <c r="Y1654" i="1"/>
  <c r="AA1654" i="1" s="1"/>
  <c r="Y1655" i="1"/>
  <c r="AA1655" i="1" s="1"/>
  <c r="Y1656" i="1"/>
  <c r="AA1656" i="1" s="1"/>
  <c r="Y1657" i="1"/>
  <c r="AA1657" i="1" s="1"/>
  <c r="Y1658" i="1"/>
  <c r="AA1658" i="1" s="1"/>
  <c r="Y1659" i="1"/>
  <c r="AA1659" i="1" s="1"/>
  <c r="Y1660" i="1"/>
  <c r="AA1660" i="1" s="1"/>
  <c r="Y1661" i="1"/>
  <c r="AA1661" i="1" s="1"/>
  <c r="Y1662" i="1"/>
  <c r="AA1662" i="1" s="1"/>
  <c r="Y1663" i="1"/>
  <c r="AA1663" i="1" s="1"/>
  <c r="Y1664" i="1"/>
  <c r="AA1664" i="1" s="1"/>
  <c r="Y1665" i="1"/>
  <c r="AA1665" i="1" s="1"/>
  <c r="Y1666" i="1"/>
  <c r="AA1666" i="1" s="1"/>
  <c r="Y1667" i="1"/>
  <c r="AA1667" i="1" s="1"/>
  <c r="Y1668" i="1"/>
  <c r="AA1668" i="1" s="1"/>
  <c r="Y1669" i="1"/>
  <c r="AA1669" i="1" s="1"/>
  <c r="Y1670" i="1"/>
  <c r="AA1670" i="1" s="1"/>
  <c r="Y1671" i="1"/>
  <c r="AA1671" i="1" s="1"/>
  <c r="Y1672" i="1"/>
  <c r="AA1672" i="1" s="1"/>
  <c r="Y1673" i="1"/>
  <c r="AA1673" i="1" s="1"/>
  <c r="Y1674" i="1"/>
  <c r="AA1674" i="1" s="1"/>
  <c r="Y1675" i="1"/>
  <c r="AA1675" i="1" s="1"/>
  <c r="Y1676" i="1"/>
  <c r="AA1676" i="1" s="1"/>
  <c r="Y1677" i="1"/>
  <c r="AA1677" i="1" s="1"/>
  <c r="Y1678" i="1"/>
  <c r="AA1678" i="1" s="1"/>
  <c r="Y1679" i="1"/>
  <c r="AA1679" i="1" s="1"/>
  <c r="Y1680" i="1"/>
  <c r="AA1680" i="1" s="1"/>
  <c r="Y1681" i="1"/>
  <c r="AA1681" i="1" s="1"/>
  <c r="Y1682" i="1"/>
  <c r="AA1682" i="1" s="1"/>
  <c r="Y1683" i="1"/>
  <c r="AA1683" i="1" s="1"/>
  <c r="Y1684" i="1"/>
  <c r="AA1684" i="1" s="1"/>
  <c r="Y1685" i="1"/>
  <c r="AA1685" i="1" s="1"/>
  <c r="Y1686" i="1"/>
  <c r="AA1686" i="1" s="1"/>
  <c r="Y1687" i="1"/>
  <c r="AA1687" i="1" s="1"/>
  <c r="Y1688" i="1"/>
  <c r="AA1688" i="1" s="1"/>
  <c r="Y1689" i="1"/>
  <c r="AA1689" i="1" s="1"/>
  <c r="Y1690" i="1"/>
  <c r="AA1690" i="1" s="1"/>
  <c r="Y1691" i="1"/>
  <c r="AA1691" i="1" s="1"/>
  <c r="Y1692" i="1"/>
  <c r="AA1692" i="1" s="1"/>
  <c r="Y1693" i="1"/>
  <c r="AA1693" i="1" s="1"/>
  <c r="Y1694" i="1"/>
  <c r="AA1694" i="1" s="1"/>
  <c r="Y1695" i="1"/>
  <c r="AA1695" i="1" s="1"/>
  <c r="Y1696" i="1"/>
  <c r="AA1696" i="1" s="1"/>
  <c r="Y1697" i="1"/>
  <c r="AA1697" i="1" s="1"/>
  <c r="Y1698" i="1"/>
  <c r="AA1698" i="1" s="1"/>
  <c r="Y1699" i="1"/>
  <c r="AA1699" i="1" s="1"/>
  <c r="Y1700" i="1"/>
  <c r="AA1700" i="1" s="1"/>
  <c r="Y1701" i="1"/>
  <c r="AA1701" i="1" s="1"/>
  <c r="Y1702" i="1"/>
  <c r="AA1702" i="1" s="1"/>
  <c r="Y1703" i="1"/>
  <c r="AA1703" i="1" s="1"/>
  <c r="Y1704" i="1"/>
  <c r="AA1704" i="1" s="1"/>
  <c r="Y1705" i="1"/>
  <c r="AA1705" i="1" s="1"/>
  <c r="Y1706" i="1"/>
  <c r="AA1706" i="1" s="1"/>
  <c r="Y1707" i="1"/>
  <c r="AA1707" i="1" s="1"/>
  <c r="Y1708" i="1"/>
  <c r="AA1708" i="1" s="1"/>
  <c r="Y1709" i="1"/>
  <c r="AA1709" i="1" s="1"/>
  <c r="Y1710" i="1"/>
  <c r="AA1710" i="1" s="1"/>
  <c r="Y1711" i="1"/>
  <c r="AA1711" i="1" s="1"/>
  <c r="Y1712" i="1"/>
  <c r="AA1712" i="1" s="1"/>
  <c r="Y1713" i="1"/>
  <c r="AA1713" i="1" s="1"/>
  <c r="Y1714" i="1"/>
  <c r="AA1714" i="1" s="1"/>
  <c r="Y1715" i="1"/>
  <c r="AA1715" i="1" s="1"/>
  <c r="Y1716" i="1"/>
  <c r="AA1716" i="1" s="1"/>
  <c r="Y1717" i="1"/>
  <c r="AA1717" i="1" s="1"/>
  <c r="Y1718" i="1"/>
  <c r="AA1718" i="1" s="1"/>
  <c r="Y1719" i="1"/>
  <c r="AA1719" i="1" s="1"/>
  <c r="Y1720" i="1"/>
  <c r="AA1720" i="1" s="1"/>
  <c r="Y1721" i="1"/>
  <c r="AA1721" i="1" s="1"/>
  <c r="Y1722" i="1"/>
  <c r="AA1722" i="1" s="1"/>
  <c r="Y1723" i="1"/>
  <c r="AA1723" i="1" s="1"/>
  <c r="Y1724" i="1"/>
  <c r="AA1724" i="1" s="1"/>
  <c r="Y1725" i="1"/>
  <c r="AA1725" i="1" s="1"/>
  <c r="Y1726" i="1"/>
  <c r="AA1726" i="1" s="1"/>
  <c r="Y1727" i="1"/>
  <c r="AA1727" i="1" s="1"/>
  <c r="Y1728" i="1"/>
  <c r="AA1728" i="1" s="1"/>
  <c r="Y1729" i="1"/>
  <c r="AA1729" i="1" s="1"/>
  <c r="Y1730" i="1"/>
  <c r="AA1730" i="1" s="1"/>
  <c r="Y1731" i="1"/>
  <c r="AA1731" i="1" s="1"/>
  <c r="Y1732" i="1"/>
  <c r="AA1732" i="1" s="1"/>
  <c r="Y1733" i="1"/>
  <c r="AA1733" i="1" s="1"/>
  <c r="Y1734" i="1"/>
  <c r="AA1734" i="1" s="1"/>
  <c r="Y1735" i="1"/>
  <c r="AA1735" i="1" s="1"/>
  <c r="Y1736" i="1"/>
  <c r="AA1736" i="1" s="1"/>
  <c r="Y1737" i="1"/>
  <c r="AA1737" i="1" s="1"/>
  <c r="Y1738" i="1"/>
  <c r="AA1738" i="1" s="1"/>
  <c r="Y1739" i="1"/>
  <c r="AA1739" i="1" s="1"/>
  <c r="Y1740" i="1"/>
  <c r="AA1740" i="1" s="1"/>
  <c r="Y1741" i="1"/>
  <c r="AA1741" i="1" s="1"/>
  <c r="Y1742" i="1"/>
  <c r="AA1742" i="1" s="1"/>
  <c r="Y1743" i="1"/>
  <c r="AA1743" i="1" s="1"/>
  <c r="Y1744" i="1"/>
  <c r="AA1744" i="1" s="1"/>
  <c r="Y1745" i="1"/>
  <c r="AA1745" i="1" s="1"/>
  <c r="Y1746" i="1"/>
  <c r="AA1746" i="1" s="1"/>
  <c r="Y1747" i="1"/>
  <c r="AA1747" i="1" s="1"/>
  <c r="Y1748" i="1"/>
  <c r="AA1748" i="1" s="1"/>
  <c r="Y1749" i="1"/>
  <c r="AA1749" i="1" s="1"/>
  <c r="Y1750" i="1"/>
  <c r="AA1750" i="1" s="1"/>
  <c r="Y1751" i="1"/>
  <c r="AA1751" i="1" s="1"/>
  <c r="Y1752" i="1"/>
  <c r="AA1752" i="1" s="1"/>
  <c r="Y1753" i="1"/>
  <c r="AA1753" i="1" s="1"/>
  <c r="Y1754" i="1"/>
  <c r="AA1754" i="1" s="1"/>
  <c r="Y1755" i="1"/>
  <c r="AA1755" i="1" s="1"/>
  <c r="Y1756" i="1"/>
  <c r="AA1756" i="1" s="1"/>
  <c r="Y1757" i="1"/>
  <c r="AA1757" i="1" s="1"/>
  <c r="Y1758" i="1"/>
  <c r="AA1758" i="1" s="1"/>
  <c r="Y1759" i="1"/>
  <c r="AA1759" i="1" s="1"/>
  <c r="Y1760" i="1"/>
  <c r="AA1760" i="1" s="1"/>
  <c r="Y1761" i="1"/>
  <c r="AA1761" i="1" s="1"/>
  <c r="Y1762" i="1"/>
  <c r="AA1762" i="1" s="1"/>
  <c r="Y1763" i="1"/>
  <c r="AA1763" i="1" s="1"/>
  <c r="Y1764" i="1"/>
  <c r="AA1764" i="1" s="1"/>
  <c r="Y1765" i="1"/>
  <c r="AA1765" i="1" s="1"/>
  <c r="Y1766" i="1"/>
  <c r="AA1766" i="1" s="1"/>
  <c r="Y1767" i="1"/>
  <c r="AA1767" i="1" s="1"/>
  <c r="Y1768" i="1"/>
  <c r="AA1768" i="1" s="1"/>
  <c r="Y1769" i="1"/>
  <c r="AA1769" i="1" s="1"/>
  <c r="Y1770" i="1"/>
  <c r="AA1770" i="1" s="1"/>
  <c r="Y1771" i="1"/>
  <c r="AA1771" i="1" s="1"/>
  <c r="Y1772" i="1"/>
  <c r="AA1772" i="1" s="1"/>
  <c r="Y1773" i="1"/>
  <c r="AA1773" i="1" s="1"/>
  <c r="Y1774" i="1"/>
  <c r="AA1774" i="1" s="1"/>
  <c r="Y1775" i="1"/>
  <c r="AA1775" i="1" s="1"/>
  <c r="Y1776" i="1"/>
  <c r="AA1776" i="1" s="1"/>
  <c r="Y1777" i="1"/>
  <c r="AA1777" i="1" s="1"/>
  <c r="Y1778" i="1"/>
  <c r="AA1778" i="1" s="1"/>
  <c r="Y1779" i="1"/>
  <c r="AA1779" i="1" s="1"/>
  <c r="Y1780" i="1"/>
  <c r="AA1780" i="1" s="1"/>
  <c r="Y1781" i="1"/>
  <c r="AA1781" i="1" s="1"/>
  <c r="Y1782" i="1"/>
  <c r="AA1782" i="1" s="1"/>
  <c r="Y1783" i="1"/>
  <c r="AA1783" i="1" s="1"/>
  <c r="Y1784" i="1"/>
  <c r="AA1784" i="1" s="1"/>
  <c r="Y1785" i="1"/>
  <c r="AA1785" i="1" s="1"/>
  <c r="Y1786" i="1"/>
  <c r="AA1786" i="1" s="1"/>
  <c r="Y1787" i="1"/>
  <c r="AA1787" i="1" s="1"/>
  <c r="Y1788" i="1"/>
  <c r="AA1788" i="1" s="1"/>
  <c r="Y1789" i="1"/>
  <c r="AA1789" i="1" s="1"/>
  <c r="Y1790" i="1"/>
  <c r="AA1790" i="1" s="1"/>
  <c r="Y1791" i="1"/>
  <c r="AA1791" i="1" s="1"/>
  <c r="Y1792" i="1"/>
  <c r="AA1792" i="1" s="1"/>
  <c r="Y1793" i="1"/>
  <c r="AA1793" i="1" s="1"/>
  <c r="Y1794" i="1"/>
  <c r="AA1794" i="1" s="1"/>
  <c r="Y1795" i="1"/>
  <c r="AA1795" i="1" s="1"/>
  <c r="Y1796" i="1"/>
  <c r="AA1796" i="1" s="1"/>
  <c r="Y1797" i="1"/>
  <c r="AA1797" i="1" s="1"/>
  <c r="Y1798" i="1"/>
  <c r="AA1798" i="1" s="1"/>
  <c r="Y1799" i="1"/>
  <c r="AA1799" i="1" s="1"/>
  <c r="Y1800" i="1"/>
  <c r="AA1800" i="1" s="1"/>
  <c r="Y1801" i="1"/>
  <c r="AA1801" i="1" s="1"/>
  <c r="Y1802" i="1"/>
  <c r="AA1802" i="1" s="1"/>
  <c r="Y1803" i="1"/>
  <c r="AA1803" i="1" s="1"/>
  <c r="Y1804" i="1"/>
  <c r="AA1804" i="1" s="1"/>
  <c r="Y1805" i="1"/>
  <c r="AA1805" i="1" s="1"/>
  <c r="Y1806" i="1"/>
  <c r="AA1806" i="1" s="1"/>
  <c r="Y1807" i="1"/>
  <c r="AA1807" i="1" s="1"/>
  <c r="Y1808" i="1"/>
  <c r="AA1808" i="1" s="1"/>
  <c r="Y1809" i="1"/>
  <c r="AA1809" i="1" s="1"/>
  <c r="Y1810" i="1"/>
  <c r="AA1810" i="1" s="1"/>
  <c r="Y1811" i="1"/>
  <c r="AA1811" i="1" s="1"/>
  <c r="Y1812" i="1"/>
  <c r="AA1812" i="1" s="1"/>
  <c r="Y1813" i="1"/>
  <c r="AA1813" i="1" s="1"/>
  <c r="Y1814" i="1"/>
  <c r="AA1814" i="1" s="1"/>
  <c r="Y1815" i="1"/>
  <c r="AA1815" i="1" s="1"/>
  <c r="Y1816" i="1"/>
  <c r="AA1816" i="1" s="1"/>
  <c r="Y1817" i="1"/>
  <c r="AA1817" i="1" s="1"/>
  <c r="Y1818" i="1"/>
  <c r="AA1818" i="1" s="1"/>
  <c r="Y1819" i="1"/>
  <c r="AA1819" i="1" s="1"/>
  <c r="Y1820" i="1"/>
  <c r="AA1820" i="1" s="1"/>
  <c r="Y1821" i="1"/>
  <c r="AA1821" i="1" s="1"/>
  <c r="Y1822" i="1"/>
  <c r="AA1822" i="1" s="1"/>
  <c r="Y1823" i="1"/>
  <c r="AA1823" i="1" s="1"/>
  <c r="Y1824" i="1"/>
  <c r="AA1824" i="1" s="1"/>
  <c r="Y1825" i="1"/>
  <c r="AA1825" i="1" s="1"/>
  <c r="Y1826" i="1"/>
  <c r="AA1826" i="1" s="1"/>
  <c r="Y1827" i="1"/>
  <c r="AA1827" i="1" s="1"/>
  <c r="Y1828" i="1"/>
  <c r="AA1828" i="1" s="1"/>
  <c r="Y1829" i="1"/>
  <c r="AA1829" i="1" s="1"/>
  <c r="Y1830" i="1"/>
  <c r="AA1830" i="1" s="1"/>
  <c r="Y1831" i="1"/>
  <c r="AA1831" i="1" s="1"/>
  <c r="Y1832" i="1"/>
  <c r="AA1832" i="1" s="1"/>
  <c r="Y1833" i="1"/>
  <c r="AA1833" i="1" s="1"/>
  <c r="Y1834" i="1"/>
  <c r="AA1834" i="1" s="1"/>
  <c r="Y1835" i="1"/>
  <c r="AA1835" i="1" s="1"/>
  <c r="Y1836" i="1"/>
  <c r="AA1836" i="1" s="1"/>
  <c r="Y1837" i="1"/>
  <c r="AA1837" i="1" s="1"/>
  <c r="Y1838" i="1"/>
  <c r="AA1838" i="1" s="1"/>
  <c r="Y1839" i="1"/>
  <c r="AA1839" i="1" s="1"/>
  <c r="Y1840" i="1"/>
  <c r="AA1840" i="1" s="1"/>
  <c r="Y1841" i="1"/>
  <c r="AA1841" i="1" s="1"/>
  <c r="Y1842" i="1"/>
  <c r="AA1842" i="1" s="1"/>
  <c r="Y1843" i="1"/>
  <c r="AA1843" i="1" s="1"/>
  <c r="Y1844" i="1"/>
  <c r="AA1844" i="1" s="1"/>
  <c r="Y1845" i="1"/>
  <c r="AA1845" i="1" s="1"/>
  <c r="Y1846" i="1"/>
  <c r="AA1846" i="1" s="1"/>
  <c r="Y1847" i="1"/>
  <c r="AA1847" i="1" s="1"/>
  <c r="Y1848" i="1"/>
  <c r="AA1848" i="1" s="1"/>
  <c r="Y1849" i="1"/>
  <c r="AA1849" i="1" s="1"/>
  <c r="Y1850" i="1"/>
  <c r="AA1850" i="1" s="1"/>
  <c r="Y1851" i="1"/>
  <c r="AA1851" i="1" s="1"/>
  <c r="Y1852" i="1"/>
  <c r="AA1852" i="1" s="1"/>
  <c r="Y1853" i="1"/>
  <c r="AA1853" i="1" s="1"/>
  <c r="Y1854" i="1"/>
  <c r="AA1854" i="1" s="1"/>
  <c r="Y1855" i="1"/>
  <c r="AA1855" i="1" s="1"/>
  <c r="Y1856" i="1"/>
  <c r="AA1856" i="1" s="1"/>
  <c r="Y1857" i="1"/>
  <c r="AA1857" i="1" s="1"/>
  <c r="Y1858" i="1"/>
  <c r="AA1858" i="1" s="1"/>
  <c r="Y1859" i="1"/>
  <c r="AA1859" i="1" s="1"/>
  <c r="Y1860" i="1"/>
  <c r="AA1860" i="1" s="1"/>
  <c r="Y1861" i="1"/>
  <c r="AA1861" i="1" s="1"/>
  <c r="Y1862" i="1"/>
  <c r="AA1862" i="1" s="1"/>
  <c r="Y1863" i="1"/>
  <c r="AA1863" i="1" s="1"/>
  <c r="Y1864" i="1"/>
  <c r="AA1864" i="1" s="1"/>
  <c r="Y1865" i="1"/>
  <c r="AA1865" i="1" s="1"/>
  <c r="Y1866" i="1"/>
  <c r="AA1866" i="1" s="1"/>
  <c r="Y1867" i="1"/>
  <c r="AA1867" i="1" s="1"/>
  <c r="Y1868" i="1"/>
  <c r="AA1868" i="1" s="1"/>
  <c r="Y1869" i="1"/>
  <c r="AA1869" i="1" s="1"/>
  <c r="Y1870" i="1"/>
  <c r="AA1870" i="1" s="1"/>
  <c r="Y1871" i="1"/>
  <c r="AA1871" i="1" s="1"/>
  <c r="Y1872" i="1"/>
  <c r="AA1872" i="1" s="1"/>
  <c r="Y1873" i="1"/>
  <c r="AA1873" i="1" s="1"/>
  <c r="Y1874" i="1"/>
  <c r="AA1874" i="1" s="1"/>
  <c r="Y1875" i="1"/>
  <c r="AA1875" i="1" s="1"/>
  <c r="Y1876" i="1"/>
  <c r="AA1876" i="1" s="1"/>
  <c r="Y1877" i="1"/>
  <c r="AA1877" i="1" s="1"/>
  <c r="Y1878" i="1"/>
  <c r="AA1878" i="1" s="1"/>
  <c r="Y1879" i="1"/>
  <c r="AA1879" i="1" s="1"/>
  <c r="Y1880" i="1"/>
  <c r="AA1880" i="1" s="1"/>
  <c r="Y1881" i="1"/>
  <c r="AA1881" i="1" s="1"/>
  <c r="Y1882" i="1"/>
  <c r="AA1882" i="1" s="1"/>
  <c r="Y1883" i="1"/>
  <c r="AA1883" i="1" s="1"/>
  <c r="Y1884" i="1"/>
  <c r="AA1884" i="1" s="1"/>
  <c r="Y1885" i="1"/>
  <c r="AA1885" i="1" s="1"/>
  <c r="Y1886" i="1"/>
  <c r="AA1886" i="1" s="1"/>
  <c r="Y1887" i="1"/>
  <c r="AA1887" i="1" s="1"/>
  <c r="Y1888" i="1"/>
  <c r="AA1888" i="1" s="1"/>
  <c r="Y1889" i="1"/>
  <c r="AA1889" i="1" s="1"/>
  <c r="Y1890" i="1"/>
  <c r="AA1890" i="1" s="1"/>
  <c r="Y1891" i="1"/>
  <c r="AA1891" i="1" s="1"/>
  <c r="Y1892" i="1"/>
  <c r="AA1892" i="1" s="1"/>
  <c r="Y1893" i="1"/>
  <c r="AA1893" i="1" s="1"/>
  <c r="Y1894" i="1"/>
  <c r="AA1894" i="1" s="1"/>
  <c r="Y1895" i="1"/>
  <c r="AA1895" i="1" s="1"/>
  <c r="Y1896" i="1"/>
  <c r="AA1896" i="1" s="1"/>
  <c r="Y1897" i="1"/>
  <c r="AA1897" i="1" s="1"/>
  <c r="Y1898" i="1"/>
  <c r="AA1898" i="1" s="1"/>
  <c r="Y1899" i="1"/>
  <c r="AA1899" i="1" s="1"/>
  <c r="Y1900" i="1"/>
  <c r="AA1900" i="1" s="1"/>
  <c r="Y1901" i="1"/>
  <c r="AA1901" i="1" s="1"/>
  <c r="Y1902" i="1"/>
  <c r="AA1902" i="1" s="1"/>
  <c r="Y1903" i="1"/>
  <c r="AA1903" i="1" s="1"/>
  <c r="Y1904" i="1"/>
  <c r="AA1904" i="1" s="1"/>
  <c r="Y1905" i="1"/>
  <c r="AA1905" i="1" s="1"/>
  <c r="Y1906" i="1"/>
  <c r="AA1906" i="1" s="1"/>
  <c r="Y1907" i="1"/>
  <c r="AA1907" i="1" s="1"/>
  <c r="Y1908" i="1"/>
  <c r="AA1908" i="1" s="1"/>
  <c r="Y1909" i="1"/>
  <c r="AA1909" i="1" s="1"/>
  <c r="Y1910" i="1"/>
  <c r="AA1910" i="1" s="1"/>
  <c r="Y1911" i="1"/>
  <c r="AA1911" i="1" s="1"/>
  <c r="Y1912" i="1"/>
  <c r="AA1912" i="1" s="1"/>
  <c r="Y1913" i="1"/>
  <c r="AA1913" i="1" s="1"/>
  <c r="Y1914" i="1"/>
  <c r="AA1914" i="1" s="1"/>
  <c r="Y1915" i="1"/>
  <c r="AA1915" i="1" s="1"/>
  <c r="Y1916" i="1"/>
  <c r="AA1916" i="1" s="1"/>
  <c r="Y1917" i="1"/>
  <c r="AA1917" i="1" s="1"/>
  <c r="Y1918" i="1"/>
  <c r="AA1918" i="1" s="1"/>
  <c r="Y1919" i="1"/>
  <c r="AA1919" i="1" s="1"/>
  <c r="Y1920" i="1"/>
  <c r="AA1920" i="1" s="1"/>
  <c r="Y1921" i="1"/>
  <c r="AA1921" i="1" s="1"/>
  <c r="Y1922" i="1"/>
  <c r="AA1922" i="1" s="1"/>
  <c r="Y1923" i="1"/>
  <c r="AA1923" i="1" s="1"/>
  <c r="Y1924" i="1"/>
  <c r="AA1924" i="1" s="1"/>
  <c r="Y1925" i="1"/>
  <c r="AA1925" i="1" s="1"/>
  <c r="Y1926" i="1"/>
  <c r="AA1926" i="1" s="1"/>
  <c r="Y1927" i="1"/>
  <c r="AA1927" i="1" s="1"/>
  <c r="Y1928" i="1"/>
  <c r="AA1928" i="1" s="1"/>
  <c r="Y1929" i="1"/>
  <c r="AA1929" i="1" s="1"/>
  <c r="Y1930" i="1"/>
  <c r="AA1930" i="1" s="1"/>
  <c r="Y1931" i="1"/>
  <c r="AA1931" i="1" s="1"/>
  <c r="Y1932" i="1"/>
  <c r="AA1932" i="1" s="1"/>
  <c r="Y1933" i="1"/>
  <c r="AA1933" i="1" s="1"/>
  <c r="Y1934" i="1"/>
  <c r="AA1934" i="1" s="1"/>
  <c r="Y1935" i="1"/>
  <c r="AA1935" i="1" s="1"/>
  <c r="Y1936" i="1"/>
  <c r="AA1936" i="1" s="1"/>
  <c r="Y1937" i="1"/>
  <c r="AA1937" i="1" s="1"/>
  <c r="Y1938" i="1"/>
  <c r="AA1938" i="1" s="1"/>
  <c r="Y1939" i="1"/>
  <c r="AA1939" i="1" s="1"/>
  <c r="Y1940" i="1"/>
  <c r="AA1940" i="1" s="1"/>
  <c r="Y1941" i="1"/>
  <c r="AA1941" i="1" s="1"/>
  <c r="Y1942" i="1"/>
  <c r="AA1942" i="1" s="1"/>
  <c r="Y1943" i="1"/>
  <c r="AA1943" i="1" s="1"/>
  <c r="Y1944" i="1"/>
  <c r="AA1944" i="1" s="1"/>
  <c r="Y1945" i="1"/>
  <c r="AA1945" i="1" s="1"/>
  <c r="Y1946" i="1"/>
  <c r="AA1946" i="1" s="1"/>
  <c r="Y1947" i="1"/>
  <c r="AA1947" i="1" s="1"/>
  <c r="Y1948" i="1"/>
  <c r="AA1948" i="1" s="1"/>
  <c r="Y1949" i="1"/>
  <c r="AA1949" i="1" s="1"/>
  <c r="Y1950" i="1"/>
  <c r="AA1950" i="1" s="1"/>
  <c r="Y1951" i="1"/>
  <c r="AA1951" i="1" s="1"/>
  <c r="Y1952" i="1"/>
  <c r="AA1952" i="1" s="1"/>
  <c r="Y1953" i="1"/>
  <c r="AA1953" i="1" s="1"/>
  <c r="Y1954" i="1"/>
  <c r="AA1954" i="1" s="1"/>
  <c r="Y1955" i="1"/>
  <c r="AA1955" i="1" s="1"/>
  <c r="Y1956" i="1"/>
  <c r="AA1956" i="1" s="1"/>
  <c r="Y1957" i="1"/>
  <c r="AA1957" i="1" s="1"/>
  <c r="Y1958" i="1"/>
  <c r="AA1958" i="1" s="1"/>
  <c r="Y1959" i="1"/>
  <c r="AA1959" i="1" s="1"/>
  <c r="Y1960" i="1"/>
  <c r="AA1960" i="1" s="1"/>
  <c r="Y1961" i="1"/>
  <c r="AA1961" i="1" s="1"/>
  <c r="Y1962" i="1"/>
  <c r="AA1962" i="1" s="1"/>
  <c r="Y1963" i="1"/>
  <c r="AA1963" i="1" s="1"/>
  <c r="Y1964" i="1"/>
  <c r="AA1964" i="1" s="1"/>
  <c r="Y1965" i="1"/>
  <c r="AA1965" i="1" s="1"/>
  <c r="Y1966" i="1"/>
  <c r="AA1966" i="1" s="1"/>
  <c r="Y1967" i="1"/>
  <c r="AA1967" i="1" s="1"/>
  <c r="Y1968" i="1"/>
  <c r="AA1968" i="1" s="1"/>
  <c r="Y1969" i="1"/>
  <c r="AA1969" i="1" s="1"/>
  <c r="Y1970" i="1"/>
  <c r="AA1970" i="1" s="1"/>
  <c r="Y1971" i="1"/>
  <c r="AA1971" i="1" s="1"/>
  <c r="Y1972" i="1"/>
  <c r="AA1972" i="1" s="1"/>
  <c r="Y1973" i="1"/>
  <c r="AA1973" i="1" s="1"/>
  <c r="Y1974" i="1"/>
  <c r="AA1974" i="1" s="1"/>
  <c r="Y1975" i="1"/>
  <c r="AA1975" i="1" s="1"/>
  <c r="Y1976" i="1"/>
  <c r="AA1976" i="1" s="1"/>
  <c r="Y1977" i="1"/>
  <c r="AA1977" i="1" s="1"/>
  <c r="Y1978" i="1"/>
  <c r="AA1978" i="1" s="1"/>
  <c r="Y1979" i="1"/>
  <c r="AA1979" i="1" s="1"/>
  <c r="Y1980" i="1"/>
  <c r="AA1980" i="1" s="1"/>
  <c r="Y1981" i="1"/>
  <c r="AA1981" i="1" s="1"/>
  <c r="Y1982" i="1"/>
  <c r="AA1982" i="1" s="1"/>
  <c r="Y1983" i="1"/>
  <c r="AA1983" i="1" s="1"/>
  <c r="Y1984" i="1"/>
  <c r="AA1984" i="1" s="1"/>
  <c r="Y1985" i="1"/>
  <c r="AA1985" i="1" s="1"/>
  <c r="Y1986" i="1"/>
  <c r="AA1986" i="1" s="1"/>
  <c r="Y1987" i="1"/>
  <c r="AA1987" i="1" s="1"/>
  <c r="Y1988" i="1"/>
  <c r="AA1988" i="1" s="1"/>
  <c r="Y1989" i="1"/>
  <c r="AA1989" i="1" s="1"/>
  <c r="Y1990" i="1"/>
  <c r="AA1990" i="1" s="1"/>
  <c r="Y1991" i="1"/>
  <c r="AA1991" i="1" s="1"/>
  <c r="Y1992" i="1"/>
  <c r="AA1992" i="1" s="1"/>
  <c r="Y1993" i="1"/>
  <c r="AA1993" i="1" s="1"/>
  <c r="Y1994" i="1"/>
  <c r="AA1994" i="1" s="1"/>
  <c r="Y1995" i="1"/>
  <c r="AA1995" i="1" s="1"/>
  <c r="Y1996" i="1"/>
  <c r="AA1996" i="1" s="1"/>
  <c r="Y1997" i="1"/>
  <c r="AA1997" i="1" s="1"/>
  <c r="Y1998" i="1"/>
  <c r="AA1998" i="1" s="1"/>
  <c r="Y1999" i="1"/>
  <c r="AA1999" i="1" s="1"/>
  <c r="Y2000" i="1"/>
  <c r="AA2000" i="1" s="1"/>
  <c r="Y2001" i="1"/>
  <c r="AA2001" i="1" s="1"/>
  <c r="Y2002" i="1"/>
  <c r="AA2002" i="1" s="1"/>
  <c r="Y2003" i="1"/>
  <c r="AA2003" i="1" s="1"/>
  <c r="Y2004" i="1"/>
  <c r="AA2004" i="1" s="1"/>
  <c r="Y2005" i="1"/>
  <c r="AA2005" i="1" s="1"/>
  <c r="Y2006" i="1"/>
  <c r="AA2006" i="1" s="1"/>
  <c r="Y2007" i="1"/>
  <c r="AA2007" i="1" s="1"/>
  <c r="Y2008" i="1"/>
  <c r="AA2008" i="1" s="1"/>
  <c r="Y2009" i="1"/>
  <c r="AA2009" i="1" s="1"/>
  <c r="Y2010" i="1"/>
  <c r="AA2010" i="1" s="1"/>
  <c r="Y2011" i="1"/>
  <c r="AA2011" i="1" s="1"/>
  <c r="Y2012" i="1"/>
  <c r="AA2012" i="1" s="1"/>
  <c r="Y2013" i="1"/>
  <c r="AA2013" i="1" s="1"/>
  <c r="Y2014" i="1"/>
  <c r="AA2014" i="1" s="1"/>
  <c r="Y2015" i="1"/>
  <c r="AA2015" i="1" s="1"/>
  <c r="Y2016" i="1"/>
  <c r="AA2016" i="1" s="1"/>
  <c r="Y2017" i="1"/>
  <c r="AA2017" i="1" s="1"/>
  <c r="Y2018" i="1"/>
  <c r="AA2018" i="1" s="1"/>
  <c r="Y2019" i="1"/>
  <c r="AA2019" i="1" s="1"/>
  <c r="Y2020" i="1"/>
  <c r="AA2020" i="1" s="1"/>
  <c r="Y2021" i="1"/>
  <c r="AA2021" i="1" s="1"/>
  <c r="Y2022" i="1"/>
  <c r="AA2022" i="1" s="1"/>
  <c r="Y2023" i="1"/>
  <c r="AA2023" i="1" s="1"/>
  <c r="Y2024" i="1"/>
  <c r="AA2024" i="1" s="1"/>
  <c r="Y2025" i="1"/>
  <c r="AA2025" i="1" s="1"/>
  <c r="Y2026" i="1"/>
  <c r="AA2026" i="1" s="1"/>
  <c r="Y2027" i="1"/>
  <c r="AA2027" i="1" s="1"/>
  <c r="Y2028" i="1"/>
  <c r="AA2028" i="1" s="1"/>
  <c r="Y2029" i="1"/>
  <c r="AA2029" i="1" s="1"/>
  <c r="Y2030" i="1"/>
  <c r="AA2030" i="1" s="1"/>
  <c r="Y2031" i="1"/>
  <c r="AA2031" i="1" s="1"/>
  <c r="Y2032" i="1"/>
  <c r="AA2032" i="1" s="1"/>
  <c r="Y2033" i="1"/>
  <c r="AA2033" i="1" s="1"/>
  <c r="Y2034" i="1"/>
  <c r="AA2034" i="1" s="1"/>
  <c r="Y2035" i="1"/>
  <c r="AA2035" i="1" s="1"/>
  <c r="Y2036" i="1"/>
  <c r="AA2036" i="1" s="1"/>
  <c r="Y2037" i="1"/>
  <c r="AA2037" i="1" s="1"/>
  <c r="Y2038" i="1"/>
  <c r="AA2038" i="1" s="1"/>
  <c r="Y2039" i="1"/>
  <c r="AA2039" i="1" s="1"/>
  <c r="Y2040" i="1"/>
  <c r="AA2040" i="1" s="1"/>
  <c r="Y2041" i="1"/>
  <c r="AA2041" i="1" s="1"/>
  <c r="Y2042" i="1"/>
  <c r="AA2042" i="1" s="1"/>
  <c r="Y2043" i="1"/>
  <c r="AA2043" i="1" s="1"/>
  <c r="Y2044" i="1"/>
  <c r="AA2044" i="1" s="1"/>
  <c r="Y2045" i="1"/>
  <c r="AA2045" i="1" s="1"/>
  <c r="Y2046" i="1"/>
  <c r="AA2046" i="1" s="1"/>
  <c r="Y2047" i="1"/>
  <c r="AA2047" i="1" s="1"/>
  <c r="Y2048" i="1"/>
  <c r="AA2048" i="1" s="1"/>
  <c r="Y2049" i="1"/>
  <c r="AA2049" i="1" s="1"/>
  <c r="Y2050" i="1"/>
  <c r="AA2050" i="1" s="1"/>
  <c r="Y2051" i="1"/>
  <c r="AA2051" i="1" s="1"/>
  <c r="Y2052" i="1"/>
  <c r="AA2052" i="1" s="1"/>
  <c r="Y2053" i="1"/>
  <c r="AA2053" i="1" s="1"/>
  <c r="Y2054" i="1"/>
  <c r="AA2054" i="1" s="1"/>
  <c r="Y2055" i="1"/>
  <c r="AA2055" i="1" s="1"/>
  <c r="Y2056" i="1"/>
  <c r="AA2056" i="1" s="1"/>
  <c r="Y2057" i="1"/>
  <c r="AA2057" i="1" s="1"/>
  <c r="Y2058" i="1"/>
  <c r="AA2058" i="1" s="1"/>
  <c r="Y2059" i="1"/>
  <c r="AA2059" i="1" s="1"/>
  <c r="Y2060" i="1"/>
  <c r="AA2060" i="1" s="1"/>
  <c r="Y2061" i="1"/>
  <c r="AA2061" i="1" s="1"/>
  <c r="Y2062" i="1"/>
  <c r="AA2062" i="1" s="1"/>
  <c r="Y2063" i="1"/>
  <c r="AA2063" i="1" s="1"/>
  <c r="Y2064" i="1"/>
  <c r="AA2064" i="1" s="1"/>
  <c r="Y2065" i="1"/>
  <c r="AA2065" i="1" s="1"/>
  <c r="Y2066" i="1"/>
  <c r="AA2066" i="1" s="1"/>
  <c r="Y2067" i="1"/>
  <c r="AA2067" i="1" s="1"/>
  <c r="Y2068" i="1"/>
  <c r="AA2068" i="1" s="1"/>
  <c r="Y2069" i="1"/>
  <c r="AA2069" i="1" s="1"/>
  <c r="Y2070" i="1"/>
  <c r="AA2070" i="1" s="1"/>
  <c r="Y2071" i="1"/>
  <c r="AA2071" i="1" s="1"/>
  <c r="Y2072" i="1"/>
  <c r="AA2072" i="1" s="1"/>
  <c r="Y2073" i="1"/>
  <c r="AA2073" i="1" s="1"/>
  <c r="Y2074" i="1"/>
  <c r="AA2074" i="1" s="1"/>
  <c r="Y2075" i="1"/>
  <c r="AA2075" i="1" s="1"/>
  <c r="Y2076" i="1"/>
  <c r="AA2076" i="1" s="1"/>
  <c r="Y2077" i="1"/>
  <c r="AA2077" i="1" s="1"/>
  <c r="Y2078" i="1"/>
  <c r="AA2078" i="1" s="1"/>
  <c r="Y2079" i="1"/>
  <c r="AA2079" i="1" s="1"/>
  <c r="Y2080" i="1"/>
  <c r="AA2080" i="1" s="1"/>
  <c r="Y2081" i="1"/>
  <c r="AA2081" i="1" s="1"/>
  <c r="Y2082" i="1"/>
  <c r="AA2082" i="1" s="1"/>
  <c r="Y2083" i="1"/>
  <c r="AA2083" i="1" s="1"/>
  <c r="Y2084" i="1"/>
  <c r="AA2084" i="1" s="1"/>
  <c r="Y2085" i="1"/>
  <c r="AA2085" i="1" s="1"/>
  <c r="Y2086" i="1"/>
  <c r="AA2086" i="1" s="1"/>
  <c r="Y2087" i="1"/>
  <c r="AA2087" i="1" s="1"/>
  <c r="Y2088" i="1"/>
  <c r="AA2088" i="1" s="1"/>
  <c r="Y2089" i="1"/>
  <c r="AA2089" i="1" s="1"/>
  <c r="Y2090" i="1"/>
  <c r="AA2090" i="1" s="1"/>
  <c r="Y2091" i="1"/>
  <c r="AA2091" i="1" s="1"/>
  <c r="Y2092" i="1"/>
  <c r="AA2092" i="1" s="1"/>
  <c r="Y2093" i="1"/>
  <c r="AA2093" i="1" s="1"/>
  <c r="Y2094" i="1"/>
  <c r="AA2094" i="1" s="1"/>
  <c r="Y2095" i="1"/>
  <c r="AA2095" i="1" s="1"/>
  <c r="Y2096" i="1"/>
  <c r="AA2096" i="1" s="1"/>
  <c r="Y2097" i="1"/>
  <c r="AA2097" i="1" s="1"/>
  <c r="Y2098" i="1"/>
  <c r="AA2098" i="1" s="1"/>
  <c r="Y2099" i="1"/>
  <c r="AA2099" i="1" s="1"/>
  <c r="Y2100" i="1"/>
  <c r="AA2100" i="1" s="1"/>
  <c r="Y2101" i="1"/>
  <c r="AA2101" i="1" s="1"/>
  <c r="Y2102" i="1"/>
  <c r="AA2102" i="1" s="1"/>
  <c r="Y2103" i="1"/>
  <c r="AA2103" i="1" s="1"/>
  <c r="Y2104" i="1"/>
  <c r="AA2104" i="1" s="1"/>
  <c r="Y2105" i="1"/>
  <c r="AA2105" i="1" s="1"/>
  <c r="Y2106" i="1"/>
  <c r="AA2106" i="1" s="1"/>
  <c r="Y2107" i="1"/>
  <c r="AA2107" i="1" s="1"/>
  <c r="Y2108" i="1"/>
  <c r="AA2108" i="1" s="1"/>
  <c r="Y2109" i="1"/>
  <c r="AA2109" i="1" s="1"/>
  <c r="Y2110" i="1"/>
  <c r="AA2110" i="1" s="1"/>
  <c r="Y2111" i="1"/>
  <c r="AA2111" i="1" s="1"/>
  <c r="Y2112" i="1"/>
  <c r="AA2112" i="1" s="1"/>
  <c r="Y2113" i="1"/>
  <c r="AA2113" i="1" s="1"/>
  <c r="Y2114" i="1"/>
  <c r="AA2114" i="1" s="1"/>
  <c r="Y2115" i="1"/>
  <c r="AA2115" i="1" s="1"/>
  <c r="Y2116" i="1"/>
  <c r="AA2116" i="1" s="1"/>
  <c r="Y2117" i="1"/>
  <c r="AA2117" i="1" s="1"/>
  <c r="Y2118" i="1"/>
  <c r="AA2118" i="1" s="1"/>
  <c r="Y2119" i="1"/>
  <c r="AA2119" i="1" s="1"/>
  <c r="Y2120" i="1"/>
  <c r="AA2120" i="1" s="1"/>
  <c r="Y2121" i="1"/>
  <c r="AA2121" i="1" s="1"/>
  <c r="Y2122" i="1"/>
  <c r="AA2122" i="1" s="1"/>
  <c r="Y2123" i="1"/>
  <c r="AA2123" i="1" s="1"/>
  <c r="Y2124" i="1"/>
  <c r="AA2124" i="1" s="1"/>
  <c r="Y2125" i="1"/>
  <c r="AA2125" i="1" s="1"/>
  <c r="Y2126" i="1"/>
  <c r="AA2126" i="1" s="1"/>
  <c r="Y2127" i="1"/>
  <c r="AA2127" i="1" s="1"/>
  <c r="Y2128" i="1"/>
  <c r="AA2128" i="1" s="1"/>
  <c r="Y2129" i="1"/>
  <c r="AA2129" i="1" s="1"/>
  <c r="Y2130" i="1"/>
  <c r="AA2130" i="1" s="1"/>
  <c r="Y2131" i="1"/>
  <c r="AA2131" i="1" s="1"/>
  <c r="Y2132" i="1"/>
  <c r="AA2132" i="1" s="1"/>
  <c r="Y2133" i="1"/>
  <c r="AA2133" i="1" s="1"/>
  <c r="Y2134" i="1"/>
  <c r="AA2134" i="1" s="1"/>
  <c r="Y2135" i="1"/>
  <c r="AA2135" i="1" s="1"/>
  <c r="Y2136" i="1"/>
  <c r="AA2136" i="1" s="1"/>
  <c r="Y2137" i="1"/>
  <c r="AA2137" i="1" s="1"/>
  <c r="Y2138" i="1"/>
  <c r="AA2138" i="1" s="1"/>
  <c r="Y2139" i="1"/>
  <c r="AA2139" i="1" s="1"/>
  <c r="Y2140" i="1"/>
  <c r="AA2140" i="1" s="1"/>
  <c r="Y2141" i="1"/>
  <c r="AA2141" i="1" s="1"/>
  <c r="Y2142" i="1"/>
  <c r="AA2142" i="1" s="1"/>
  <c r="Y2143" i="1"/>
  <c r="AA2143" i="1" s="1"/>
  <c r="Y2144" i="1"/>
  <c r="AA2144" i="1" s="1"/>
  <c r="Y2145" i="1"/>
  <c r="AA2145" i="1" s="1"/>
  <c r="Y2146" i="1"/>
  <c r="AA2146" i="1" s="1"/>
  <c r="Y2147" i="1"/>
  <c r="AA2147" i="1" s="1"/>
  <c r="Y2148" i="1"/>
  <c r="AA2148" i="1" s="1"/>
  <c r="Y2149" i="1"/>
  <c r="AA2149" i="1" s="1"/>
  <c r="Y2150" i="1"/>
  <c r="AA2150" i="1" s="1"/>
  <c r="Y2151" i="1"/>
  <c r="AA2151" i="1" s="1"/>
  <c r="Y2152" i="1"/>
  <c r="AA2152" i="1" s="1"/>
  <c r="Y2153" i="1"/>
  <c r="AA2153" i="1" s="1"/>
  <c r="Y2154" i="1"/>
  <c r="AA2154" i="1" s="1"/>
  <c r="Y2155" i="1"/>
  <c r="AA2155" i="1" s="1"/>
  <c r="Y2156" i="1"/>
  <c r="AA2156" i="1" s="1"/>
  <c r="Y2157" i="1"/>
  <c r="AA2157" i="1" s="1"/>
  <c r="Y2158" i="1"/>
  <c r="AA2158" i="1" s="1"/>
  <c r="Y2159" i="1"/>
  <c r="AA2159" i="1" s="1"/>
  <c r="Y2160" i="1"/>
  <c r="AA2160" i="1" s="1"/>
  <c r="Y2161" i="1"/>
  <c r="AA2161" i="1" s="1"/>
  <c r="Y2162" i="1"/>
  <c r="AA2162" i="1" s="1"/>
  <c r="Y2163" i="1"/>
  <c r="AA2163" i="1" s="1"/>
  <c r="Y2164" i="1"/>
  <c r="AA2164" i="1" s="1"/>
  <c r="Y2165" i="1"/>
  <c r="AA2165" i="1" s="1"/>
  <c r="Y2166" i="1"/>
  <c r="AA2166" i="1" s="1"/>
  <c r="Y2167" i="1"/>
  <c r="AA2167" i="1" s="1"/>
  <c r="Y2168" i="1"/>
  <c r="AA2168" i="1" s="1"/>
  <c r="Y2169" i="1"/>
  <c r="AA2169" i="1" s="1"/>
  <c r="Y2170" i="1"/>
  <c r="AA2170" i="1" s="1"/>
  <c r="Y2171" i="1"/>
  <c r="AA2171" i="1" s="1"/>
  <c r="Y2172" i="1"/>
  <c r="AA2172" i="1" s="1"/>
  <c r="Y2173" i="1"/>
  <c r="AA2173" i="1" s="1"/>
  <c r="Y2174" i="1"/>
  <c r="AA2174" i="1" s="1"/>
  <c r="Y2175" i="1"/>
  <c r="AA2175" i="1" s="1"/>
  <c r="Y2176" i="1"/>
  <c r="AA2176" i="1" s="1"/>
  <c r="Y2177" i="1"/>
  <c r="AA2177" i="1" s="1"/>
  <c r="Y2178" i="1"/>
  <c r="AA2178" i="1" s="1"/>
  <c r="Y2179" i="1"/>
  <c r="AA2179" i="1" s="1"/>
  <c r="Y2180" i="1"/>
  <c r="AA2180" i="1" s="1"/>
  <c r="Y2181" i="1"/>
  <c r="AA2181" i="1" s="1"/>
  <c r="Y2182" i="1"/>
  <c r="AA2182" i="1" s="1"/>
  <c r="Y2183" i="1"/>
  <c r="AA2183" i="1" s="1"/>
  <c r="Y2184" i="1"/>
  <c r="AA2184" i="1" s="1"/>
  <c r="Y2185" i="1"/>
  <c r="AA2185" i="1" s="1"/>
  <c r="Y2186" i="1"/>
  <c r="AA2186" i="1" s="1"/>
  <c r="Y2187" i="1"/>
  <c r="AA2187" i="1" s="1"/>
  <c r="Y2188" i="1"/>
  <c r="AA2188" i="1" s="1"/>
  <c r="Y2189" i="1"/>
  <c r="AA2189" i="1" s="1"/>
  <c r="Y2190" i="1"/>
  <c r="AA2190" i="1" s="1"/>
  <c r="Y2191" i="1"/>
  <c r="AA2191" i="1" s="1"/>
  <c r="Y2192" i="1"/>
  <c r="AA2192" i="1" s="1"/>
  <c r="Y2193" i="1"/>
  <c r="AA2193" i="1" s="1"/>
  <c r="Y2194" i="1"/>
  <c r="AA2194" i="1" s="1"/>
  <c r="Y2195" i="1"/>
  <c r="AA2195" i="1" s="1"/>
  <c r="Y2196" i="1"/>
  <c r="AA2196" i="1" s="1"/>
  <c r="Y2197" i="1"/>
  <c r="AA2197" i="1" s="1"/>
  <c r="Y2198" i="1"/>
  <c r="AA2198" i="1" s="1"/>
  <c r="Y2199" i="1"/>
  <c r="AA2199" i="1" s="1"/>
  <c r="Y2200" i="1"/>
  <c r="AA2200" i="1" s="1"/>
  <c r="Y2201" i="1"/>
  <c r="AA2201" i="1" s="1"/>
  <c r="Y2202" i="1"/>
  <c r="AA2202" i="1" s="1"/>
  <c r="Y2203" i="1"/>
  <c r="AA2203" i="1" s="1"/>
  <c r="Y2204" i="1"/>
  <c r="AA2204" i="1" s="1"/>
  <c r="Y2205" i="1"/>
  <c r="AA2205" i="1" s="1"/>
  <c r="Y2206" i="1"/>
  <c r="AA2206" i="1" s="1"/>
  <c r="Y2207" i="1"/>
  <c r="AA2207" i="1" s="1"/>
  <c r="Y2208" i="1"/>
  <c r="AA2208" i="1" s="1"/>
  <c r="Y2209" i="1"/>
  <c r="AA2209" i="1" s="1"/>
  <c r="Y2210" i="1"/>
  <c r="AA2210" i="1" s="1"/>
  <c r="Y2211" i="1"/>
  <c r="AA2211" i="1" s="1"/>
  <c r="Y2212" i="1"/>
  <c r="AA2212" i="1" s="1"/>
  <c r="Y2213" i="1"/>
  <c r="AA2213" i="1" s="1"/>
  <c r="Y2214" i="1"/>
  <c r="AA2214" i="1" s="1"/>
  <c r="Y2215" i="1"/>
  <c r="AA2215" i="1" s="1"/>
  <c r="Y2216" i="1"/>
  <c r="AA2216" i="1" s="1"/>
  <c r="Y2217" i="1"/>
  <c r="AA2217" i="1" s="1"/>
  <c r="Y2218" i="1"/>
  <c r="AA2218" i="1" s="1"/>
  <c r="Y2219" i="1"/>
  <c r="AA2219" i="1" s="1"/>
  <c r="Y2220" i="1"/>
  <c r="AA2220" i="1" s="1"/>
  <c r="Y2221" i="1"/>
  <c r="AA2221" i="1" s="1"/>
  <c r="Y2222" i="1"/>
  <c r="AA2222" i="1" s="1"/>
  <c r="Y2223" i="1"/>
  <c r="AA2223" i="1" s="1"/>
  <c r="Y2224" i="1"/>
  <c r="AA2224" i="1" s="1"/>
  <c r="Y2225" i="1"/>
  <c r="AA2225" i="1" s="1"/>
  <c r="Y2226" i="1"/>
  <c r="AA2226" i="1" s="1"/>
  <c r="Y2227" i="1"/>
  <c r="AA2227" i="1" s="1"/>
  <c r="Y2228" i="1"/>
  <c r="AA2228" i="1" s="1"/>
  <c r="Y2229" i="1"/>
  <c r="AA2229" i="1" s="1"/>
  <c r="Y2230" i="1"/>
  <c r="AA2230" i="1" s="1"/>
  <c r="Y2231" i="1"/>
  <c r="AA2231" i="1" s="1"/>
  <c r="Y2232" i="1"/>
  <c r="AA2232" i="1" s="1"/>
  <c r="Y2233" i="1"/>
  <c r="AA2233" i="1" s="1"/>
  <c r="Y2234" i="1"/>
  <c r="AA2234" i="1" s="1"/>
  <c r="Y2235" i="1"/>
  <c r="AA2235" i="1" s="1"/>
  <c r="Y2236" i="1"/>
  <c r="AA2236" i="1" s="1"/>
  <c r="Y2237" i="1"/>
  <c r="AA2237" i="1" s="1"/>
  <c r="Y2238" i="1"/>
  <c r="AA2238" i="1" s="1"/>
  <c r="Y2239" i="1"/>
  <c r="AA2239" i="1" s="1"/>
  <c r="Y2240" i="1"/>
  <c r="AA2240" i="1" s="1"/>
  <c r="Y2241" i="1"/>
  <c r="AA2241" i="1" s="1"/>
  <c r="Y2242" i="1"/>
  <c r="AA2242" i="1" s="1"/>
  <c r="Y2243" i="1"/>
  <c r="AA2243" i="1" s="1"/>
  <c r="Y2244" i="1"/>
  <c r="AA2244" i="1" s="1"/>
  <c r="Y2245" i="1"/>
  <c r="AA2245" i="1" s="1"/>
  <c r="Y2246" i="1"/>
  <c r="AA2246" i="1" s="1"/>
  <c r="Y2247" i="1"/>
  <c r="AA2247" i="1" s="1"/>
  <c r="Y2248" i="1"/>
  <c r="AA2248" i="1" s="1"/>
  <c r="Y2249" i="1"/>
  <c r="AA2249" i="1" s="1"/>
  <c r="Y2250" i="1"/>
  <c r="AA2250" i="1" s="1"/>
  <c r="Y2251" i="1"/>
  <c r="AA2251" i="1" s="1"/>
  <c r="Y2252" i="1"/>
  <c r="AA2252" i="1" s="1"/>
  <c r="Y2253" i="1"/>
  <c r="AA2253" i="1" s="1"/>
  <c r="Y2254" i="1"/>
  <c r="AA2254" i="1" s="1"/>
  <c r="Y2255" i="1"/>
  <c r="AA2255" i="1" s="1"/>
  <c r="Y2256" i="1"/>
  <c r="AA2256" i="1" s="1"/>
  <c r="Y2257" i="1"/>
  <c r="AA2257" i="1" s="1"/>
  <c r="Y2258" i="1"/>
  <c r="AA2258" i="1" s="1"/>
  <c r="Y2259" i="1"/>
  <c r="AA2259" i="1" s="1"/>
  <c r="Y2260" i="1"/>
  <c r="AA2260" i="1" s="1"/>
  <c r="Y2261" i="1"/>
  <c r="AA2261" i="1" s="1"/>
  <c r="Y2262" i="1"/>
  <c r="AA2262" i="1" s="1"/>
  <c r="Y2263" i="1"/>
  <c r="AA2263" i="1" s="1"/>
  <c r="Y2264" i="1"/>
  <c r="AA2264" i="1" s="1"/>
  <c r="Y2265" i="1"/>
  <c r="AA2265" i="1" s="1"/>
  <c r="Y2266" i="1"/>
  <c r="AA2266" i="1" s="1"/>
  <c r="Y2267" i="1"/>
  <c r="AA2267" i="1" s="1"/>
  <c r="Y2268" i="1"/>
  <c r="AA2268" i="1" s="1"/>
  <c r="Y2269" i="1"/>
  <c r="AA2269" i="1" s="1"/>
  <c r="Y2270" i="1"/>
  <c r="AA2270" i="1" s="1"/>
  <c r="Y2271" i="1"/>
  <c r="AA2271" i="1" s="1"/>
  <c r="Y2272" i="1"/>
  <c r="AA2272" i="1" s="1"/>
  <c r="Y2273" i="1"/>
  <c r="AA2273" i="1" s="1"/>
  <c r="Y2274" i="1"/>
  <c r="AA2274" i="1" s="1"/>
  <c r="Y2275" i="1"/>
  <c r="AA2275" i="1" s="1"/>
  <c r="Y2276" i="1"/>
  <c r="AA2276" i="1" s="1"/>
  <c r="Y2277" i="1"/>
  <c r="AA2277" i="1" s="1"/>
  <c r="Y2278" i="1"/>
  <c r="AA2278" i="1" s="1"/>
  <c r="Y2279" i="1"/>
  <c r="AA2279" i="1" s="1"/>
  <c r="Y2280" i="1"/>
  <c r="AA2280" i="1" s="1"/>
  <c r="Y2281" i="1"/>
  <c r="AA2281" i="1" s="1"/>
  <c r="Y2282" i="1"/>
  <c r="AA2282" i="1" s="1"/>
  <c r="Y2283" i="1"/>
  <c r="AA2283" i="1" s="1"/>
  <c r="Y2284" i="1"/>
  <c r="AA2284" i="1" s="1"/>
  <c r="Y2285" i="1"/>
  <c r="AA2285" i="1" s="1"/>
  <c r="Y2286" i="1"/>
  <c r="AA2286" i="1" s="1"/>
  <c r="Y2287" i="1"/>
  <c r="AA2287" i="1" s="1"/>
  <c r="Y2288" i="1"/>
  <c r="AA2288" i="1" s="1"/>
  <c r="Y2289" i="1"/>
  <c r="AA2289" i="1" s="1"/>
  <c r="Y2290" i="1"/>
  <c r="AA2290" i="1" s="1"/>
  <c r="Y2291" i="1"/>
  <c r="AA2291" i="1" s="1"/>
  <c r="Y2292" i="1"/>
  <c r="AA2292" i="1" s="1"/>
  <c r="Y2293" i="1"/>
  <c r="AA2293" i="1" s="1"/>
  <c r="Y2294" i="1"/>
  <c r="AA2294" i="1" s="1"/>
  <c r="Y2295" i="1"/>
  <c r="AA2295" i="1" s="1"/>
  <c r="Y2296" i="1"/>
  <c r="AA2296" i="1" s="1"/>
  <c r="Y2297" i="1"/>
  <c r="AA2297" i="1" s="1"/>
  <c r="Y2298" i="1"/>
  <c r="AA2298" i="1" s="1"/>
  <c r="Y2299" i="1"/>
  <c r="AA2299" i="1" s="1"/>
  <c r="Y2300" i="1"/>
  <c r="AA2300" i="1" s="1"/>
  <c r="Y2301" i="1"/>
  <c r="AA2301" i="1" s="1"/>
  <c r="Y2302" i="1"/>
  <c r="AA2302" i="1" s="1"/>
  <c r="Y2303" i="1"/>
  <c r="AA2303" i="1" s="1"/>
  <c r="Y2304" i="1"/>
  <c r="AA2304" i="1" s="1"/>
  <c r="Y2305" i="1"/>
  <c r="AA2305" i="1" s="1"/>
  <c r="Y2306" i="1"/>
  <c r="AA2306" i="1" s="1"/>
  <c r="Y2307" i="1"/>
  <c r="AA2307" i="1" s="1"/>
  <c r="Y2308" i="1"/>
  <c r="AA2308" i="1" s="1"/>
  <c r="Y2309" i="1"/>
  <c r="AA2309" i="1" s="1"/>
  <c r="Y2310" i="1"/>
  <c r="AA2310" i="1" s="1"/>
  <c r="Y2311" i="1"/>
  <c r="AA2311" i="1" s="1"/>
  <c r="Y2312" i="1"/>
  <c r="AA2312" i="1" s="1"/>
  <c r="Y2313" i="1"/>
  <c r="AA2313" i="1" s="1"/>
  <c r="Y2314" i="1"/>
  <c r="AA2314" i="1" s="1"/>
  <c r="Y2315" i="1"/>
  <c r="AA2315" i="1" s="1"/>
  <c r="Y2316" i="1"/>
  <c r="AA2316" i="1" s="1"/>
  <c r="Y2317" i="1"/>
  <c r="AA2317" i="1" s="1"/>
  <c r="Y2318" i="1"/>
  <c r="AA2318" i="1" s="1"/>
  <c r="Y2319" i="1"/>
  <c r="AA2319" i="1" s="1"/>
  <c r="Y2320" i="1"/>
  <c r="AA2320" i="1" s="1"/>
  <c r="Y2321" i="1"/>
  <c r="AA2321" i="1" s="1"/>
  <c r="Y2322" i="1"/>
  <c r="AA2322" i="1" s="1"/>
  <c r="Y2323" i="1"/>
  <c r="AA2323" i="1" s="1"/>
  <c r="Y2324" i="1"/>
  <c r="AA2324" i="1" s="1"/>
  <c r="Y2325" i="1"/>
  <c r="AA2325" i="1" s="1"/>
  <c r="Y2326" i="1"/>
  <c r="AA2326" i="1" s="1"/>
  <c r="Y2327" i="1"/>
  <c r="AA2327" i="1" s="1"/>
  <c r="Y2328" i="1"/>
  <c r="AA2328" i="1" s="1"/>
  <c r="Y2329" i="1"/>
  <c r="AA2329" i="1" s="1"/>
  <c r="Y2330" i="1"/>
  <c r="AA2330" i="1" s="1"/>
  <c r="Y2331" i="1"/>
  <c r="AA2331" i="1" s="1"/>
  <c r="Y2332" i="1"/>
  <c r="AA2332" i="1" s="1"/>
  <c r="Y2333" i="1"/>
  <c r="AA2333" i="1" s="1"/>
  <c r="Y2334" i="1"/>
  <c r="AA2334" i="1" s="1"/>
  <c r="Y2335" i="1"/>
  <c r="AA2335" i="1" s="1"/>
  <c r="Y2336" i="1"/>
  <c r="AA2336" i="1" s="1"/>
  <c r="Y2337" i="1"/>
  <c r="AA2337" i="1" s="1"/>
  <c r="Y2338" i="1"/>
  <c r="AA2338" i="1" s="1"/>
  <c r="Y2339" i="1"/>
  <c r="AA2339" i="1" s="1"/>
  <c r="Y2340" i="1"/>
  <c r="AA2340" i="1" s="1"/>
  <c r="Y2341" i="1"/>
  <c r="AA2341" i="1" s="1"/>
  <c r="Y2342" i="1"/>
  <c r="AA2342" i="1" s="1"/>
  <c r="Y2343" i="1"/>
  <c r="AA2343" i="1" s="1"/>
  <c r="Y2344" i="1"/>
  <c r="AA2344" i="1" s="1"/>
  <c r="Y2345" i="1"/>
  <c r="AA2345" i="1" s="1"/>
  <c r="Y2346" i="1"/>
  <c r="AA2346" i="1" s="1"/>
  <c r="Y2347" i="1"/>
  <c r="AA2347" i="1" s="1"/>
  <c r="Y2348" i="1"/>
  <c r="AA2348" i="1" s="1"/>
  <c r="Y2349" i="1"/>
  <c r="AA2349" i="1" s="1"/>
  <c r="Y2350" i="1"/>
  <c r="AA2350" i="1" s="1"/>
  <c r="Y2351" i="1"/>
  <c r="AA2351" i="1" s="1"/>
  <c r="Y2352" i="1"/>
  <c r="AA2352" i="1" s="1"/>
  <c r="Y2353" i="1"/>
  <c r="AA2353" i="1" s="1"/>
  <c r="Y2354" i="1"/>
  <c r="AA2354" i="1" s="1"/>
  <c r="Y2355" i="1"/>
  <c r="AA2355" i="1" s="1"/>
  <c r="Y2356" i="1"/>
  <c r="AA2356" i="1" s="1"/>
  <c r="Y2357" i="1"/>
  <c r="AA2357" i="1" s="1"/>
  <c r="Y2358" i="1"/>
  <c r="AA2358" i="1" s="1"/>
  <c r="Y2359" i="1"/>
  <c r="AA2359" i="1" s="1"/>
  <c r="Y2360" i="1"/>
  <c r="AA2360" i="1" s="1"/>
  <c r="Y2361" i="1"/>
  <c r="AA2361" i="1" s="1"/>
  <c r="Y2362" i="1"/>
  <c r="AA2362" i="1" s="1"/>
  <c r="Y2363" i="1"/>
  <c r="AA2363" i="1" s="1"/>
  <c r="Y2364" i="1"/>
  <c r="AA2364" i="1" s="1"/>
  <c r="Y2365" i="1"/>
  <c r="AA2365" i="1" s="1"/>
  <c r="Y2366" i="1"/>
  <c r="AA2366" i="1" s="1"/>
  <c r="Y2367" i="1"/>
  <c r="AA2367" i="1" s="1"/>
  <c r="Y2368" i="1"/>
  <c r="AA2368" i="1" s="1"/>
  <c r="Y2369" i="1"/>
  <c r="AA2369" i="1" s="1"/>
  <c r="Y2370" i="1"/>
  <c r="AA2370" i="1" s="1"/>
  <c r="Y2371" i="1"/>
  <c r="AA2371" i="1" s="1"/>
  <c r="Y2372" i="1"/>
  <c r="AA2372" i="1" s="1"/>
  <c r="Y2373" i="1"/>
  <c r="AA2373" i="1" s="1"/>
  <c r="Y2374" i="1"/>
  <c r="AA2374" i="1" s="1"/>
  <c r="Y2375" i="1"/>
  <c r="AA2375" i="1" s="1"/>
  <c r="Y2376" i="1"/>
  <c r="AA2376" i="1" s="1"/>
  <c r="Y2377" i="1"/>
  <c r="AA2377" i="1" s="1"/>
  <c r="Y2378" i="1"/>
  <c r="AA2378" i="1" s="1"/>
  <c r="Y2379" i="1"/>
  <c r="AA2379" i="1" s="1"/>
  <c r="Y2380" i="1"/>
  <c r="AA2380" i="1" s="1"/>
  <c r="Y2381" i="1"/>
  <c r="AA2381" i="1" s="1"/>
  <c r="Y2382" i="1"/>
  <c r="AA2382" i="1" s="1"/>
  <c r="Y2383" i="1"/>
  <c r="AA2383" i="1" s="1"/>
  <c r="Y2384" i="1"/>
  <c r="AA2384" i="1" s="1"/>
  <c r="Y2385" i="1"/>
  <c r="AA2385" i="1" s="1"/>
  <c r="Y2386" i="1"/>
  <c r="AA2386" i="1" s="1"/>
  <c r="Y2387" i="1"/>
  <c r="AA2387" i="1" s="1"/>
  <c r="Y2388" i="1"/>
  <c r="AA2388" i="1" s="1"/>
  <c r="Y2389" i="1"/>
  <c r="AA2389" i="1" s="1"/>
  <c r="Y2390" i="1"/>
  <c r="AA2390" i="1" s="1"/>
  <c r="Y2391" i="1"/>
  <c r="AA2391" i="1" s="1"/>
  <c r="Y2392" i="1"/>
  <c r="AA2392" i="1" s="1"/>
  <c r="Y2393" i="1"/>
  <c r="AA2393" i="1" s="1"/>
  <c r="Y2394" i="1"/>
  <c r="AA2394" i="1" s="1"/>
  <c r="Y2395" i="1"/>
  <c r="AA2395" i="1" s="1"/>
  <c r="Y2396" i="1"/>
  <c r="AA2396" i="1" s="1"/>
  <c r="Y2397" i="1"/>
  <c r="AA2397" i="1" s="1"/>
  <c r="Y2398" i="1"/>
  <c r="AA2398" i="1" s="1"/>
  <c r="Y2399" i="1"/>
  <c r="AA2399" i="1" s="1"/>
  <c r="Y2400" i="1"/>
  <c r="AA2400" i="1" s="1"/>
  <c r="Y2401" i="1"/>
  <c r="AA2401" i="1" s="1"/>
  <c r="Y2402" i="1"/>
  <c r="AA2402" i="1" s="1"/>
  <c r="Y2403" i="1"/>
  <c r="AA2403" i="1" s="1"/>
  <c r="Y2404" i="1"/>
  <c r="AA2404" i="1" s="1"/>
  <c r="Y2405" i="1"/>
  <c r="AA2405" i="1" s="1"/>
  <c r="Y2406" i="1"/>
  <c r="AA2406" i="1" s="1"/>
  <c r="Y2407" i="1"/>
  <c r="AA2407" i="1" s="1"/>
  <c r="Y2408" i="1"/>
  <c r="AA2408" i="1" s="1"/>
  <c r="Y2409" i="1"/>
  <c r="AA2409" i="1" s="1"/>
  <c r="Y2410" i="1"/>
  <c r="AA2410" i="1" s="1"/>
  <c r="Y2411" i="1"/>
  <c r="AA2411" i="1" s="1"/>
  <c r="Y2412" i="1"/>
  <c r="AA2412" i="1" s="1"/>
  <c r="Y2413" i="1"/>
  <c r="AA2413" i="1" s="1"/>
  <c r="Y2414" i="1"/>
  <c r="AA2414" i="1" s="1"/>
  <c r="Y2415" i="1"/>
  <c r="AA2415" i="1" s="1"/>
  <c r="Y2416" i="1"/>
  <c r="AA2416" i="1" s="1"/>
  <c r="Y2417" i="1"/>
  <c r="AA2417" i="1" s="1"/>
  <c r="Y2418" i="1"/>
  <c r="AA2418" i="1" s="1"/>
  <c r="Y2419" i="1"/>
  <c r="AA2419" i="1" s="1"/>
  <c r="Y2420" i="1"/>
  <c r="AA2420" i="1" s="1"/>
  <c r="Y2421" i="1"/>
  <c r="AA2421" i="1" s="1"/>
  <c r="Y2422" i="1"/>
  <c r="AA2422" i="1" s="1"/>
  <c r="Y2423" i="1"/>
  <c r="AA2423" i="1" s="1"/>
  <c r="Y2424" i="1"/>
  <c r="AA2424" i="1" s="1"/>
  <c r="Y2425" i="1"/>
  <c r="AA2425" i="1" s="1"/>
  <c r="Y2426" i="1"/>
  <c r="AA2426" i="1" s="1"/>
  <c r="Y2427" i="1"/>
  <c r="AA2427" i="1" s="1"/>
  <c r="Y2428" i="1"/>
  <c r="AA2428" i="1" s="1"/>
  <c r="Y2429" i="1"/>
  <c r="AA2429" i="1" s="1"/>
  <c r="Y2430" i="1"/>
  <c r="AA2430" i="1" s="1"/>
  <c r="Y2431" i="1"/>
  <c r="AA2431" i="1" s="1"/>
  <c r="Y2432" i="1"/>
  <c r="AA2432" i="1" s="1"/>
  <c r="Y2433" i="1"/>
  <c r="AA2433" i="1" s="1"/>
  <c r="Y2434" i="1"/>
  <c r="AA2434" i="1" s="1"/>
  <c r="Y2435" i="1"/>
  <c r="AA2435" i="1" s="1"/>
  <c r="Y2436" i="1"/>
  <c r="AA2436" i="1" s="1"/>
  <c r="Y2437" i="1"/>
  <c r="AA2437" i="1" s="1"/>
  <c r="Y2438" i="1"/>
  <c r="AA2438" i="1" s="1"/>
  <c r="Y2439" i="1"/>
  <c r="AA2439" i="1" s="1"/>
  <c r="Y2440" i="1"/>
  <c r="AA2440" i="1" s="1"/>
  <c r="Y2441" i="1"/>
  <c r="AA2441" i="1" s="1"/>
  <c r="Y2442" i="1"/>
  <c r="AA2442" i="1" s="1"/>
  <c r="Y2443" i="1"/>
  <c r="AA2443" i="1" s="1"/>
  <c r="Y2444" i="1"/>
  <c r="AA2444" i="1" s="1"/>
  <c r="Y2445" i="1"/>
  <c r="AA2445" i="1" s="1"/>
  <c r="Y2446" i="1"/>
  <c r="AA2446" i="1" s="1"/>
  <c r="Y2447" i="1"/>
  <c r="AA2447" i="1" s="1"/>
  <c r="Y2448" i="1"/>
  <c r="AA2448" i="1" s="1"/>
  <c r="Y2449" i="1"/>
  <c r="AA2449" i="1" s="1"/>
  <c r="Y2450" i="1"/>
  <c r="AA2450" i="1" s="1"/>
  <c r="Y2451" i="1"/>
  <c r="AA2451" i="1" s="1"/>
  <c r="Y2452" i="1"/>
  <c r="AA2452" i="1" s="1"/>
  <c r="Y2453" i="1"/>
  <c r="AA2453" i="1" s="1"/>
  <c r="Y2454" i="1"/>
  <c r="AA2454" i="1" s="1"/>
  <c r="Y2455" i="1"/>
  <c r="AA2455" i="1" s="1"/>
  <c r="Y2456" i="1"/>
  <c r="AA2456" i="1" s="1"/>
  <c r="Y2457" i="1"/>
  <c r="AA2457" i="1" s="1"/>
  <c r="Y2458" i="1"/>
  <c r="AA2458" i="1" s="1"/>
  <c r="Y2459" i="1"/>
  <c r="AA2459" i="1" s="1"/>
  <c r="Y2460" i="1"/>
  <c r="AA2460" i="1" s="1"/>
  <c r="Y2461" i="1"/>
  <c r="AA2461" i="1" s="1"/>
  <c r="Y2462" i="1"/>
  <c r="AA2462" i="1" s="1"/>
  <c r="Y2463" i="1"/>
  <c r="AA2463" i="1" s="1"/>
  <c r="Y2464" i="1"/>
  <c r="AA2464" i="1" s="1"/>
  <c r="Y2465" i="1"/>
  <c r="AA2465" i="1" s="1"/>
  <c r="Y2466" i="1"/>
  <c r="AA2466" i="1" s="1"/>
  <c r="Y2467" i="1"/>
  <c r="AA2467" i="1" s="1"/>
  <c r="Y2468" i="1"/>
  <c r="AA2468" i="1" s="1"/>
  <c r="Y2469" i="1"/>
  <c r="AA2469" i="1" s="1"/>
  <c r="Y2470" i="1"/>
  <c r="AA2470" i="1" s="1"/>
  <c r="Y2471" i="1"/>
  <c r="AA2471" i="1" s="1"/>
  <c r="Y2472" i="1"/>
  <c r="AA2472" i="1" s="1"/>
  <c r="Y2473" i="1"/>
  <c r="AA2473" i="1" s="1"/>
  <c r="Y2474" i="1"/>
  <c r="AA2474" i="1" s="1"/>
  <c r="Y2475" i="1"/>
  <c r="AA2475" i="1" s="1"/>
  <c r="Y2476" i="1"/>
  <c r="AA2476" i="1" s="1"/>
  <c r="Y2477" i="1"/>
  <c r="AA2477" i="1" s="1"/>
  <c r="Y2478" i="1"/>
  <c r="AA2478" i="1" s="1"/>
  <c r="Y2479" i="1"/>
  <c r="AA2479" i="1" s="1"/>
  <c r="Y2480" i="1"/>
  <c r="AA2480" i="1" s="1"/>
  <c r="Y2481" i="1"/>
  <c r="AA2481" i="1" s="1"/>
  <c r="Y2482" i="1"/>
  <c r="AA2482" i="1" s="1"/>
  <c r="Y2483" i="1"/>
  <c r="AA2483" i="1" s="1"/>
  <c r="Y2484" i="1"/>
  <c r="AA2484" i="1" s="1"/>
  <c r="Y2485" i="1"/>
  <c r="AA2485" i="1" s="1"/>
  <c r="Y2486" i="1"/>
  <c r="AA2486" i="1" s="1"/>
  <c r="Y2487" i="1"/>
  <c r="AA2487" i="1" s="1"/>
  <c r="Y2488" i="1"/>
  <c r="AA2488" i="1" s="1"/>
  <c r="Y2489" i="1"/>
  <c r="AA2489" i="1" s="1"/>
  <c r="Y2490" i="1"/>
  <c r="AA2490" i="1" s="1"/>
  <c r="Y2491" i="1"/>
  <c r="AA2491" i="1" s="1"/>
  <c r="Y2492" i="1"/>
  <c r="AA2492" i="1" s="1"/>
  <c r="Y2493" i="1"/>
  <c r="AA2493" i="1" s="1"/>
  <c r="Y2494" i="1"/>
  <c r="AA2494" i="1" s="1"/>
  <c r="Y2495" i="1"/>
  <c r="AA2495" i="1" s="1"/>
  <c r="Y2496" i="1"/>
  <c r="AA2496" i="1" s="1"/>
  <c r="Y2497" i="1"/>
  <c r="AA2497" i="1" s="1"/>
  <c r="Y2498" i="1"/>
  <c r="AA2498" i="1" s="1"/>
  <c r="Y2499" i="1"/>
  <c r="AA2499" i="1" s="1"/>
  <c r="Y2500" i="1"/>
  <c r="AA2500" i="1" s="1"/>
  <c r="Y2501" i="1"/>
  <c r="AA2501" i="1" s="1"/>
  <c r="Y2502" i="1"/>
  <c r="AA2502" i="1" s="1"/>
  <c r="Y2503" i="1"/>
  <c r="AA2503" i="1" s="1"/>
  <c r="Y2504" i="1"/>
  <c r="AA2504" i="1" s="1"/>
  <c r="Y2505" i="1"/>
  <c r="AA2505" i="1" s="1"/>
  <c r="Y2506" i="1"/>
  <c r="AA2506" i="1" s="1"/>
  <c r="Y2507" i="1"/>
  <c r="AA2507" i="1" s="1"/>
  <c r="Y2508" i="1"/>
  <c r="AA2508" i="1" s="1"/>
  <c r="Y2509" i="1"/>
  <c r="AA2509" i="1" s="1"/>
  <c r="Y2510" i="1"/>
  <c r="AA2510" i="1" s="1"/>
  <c r="Y2511" i="1"/>
  <c r="AA2511" i="1" s="1"/>
  <c r="Y2512" i="1"/>
  <c r="AA2512" i="1" s="1"/>
  <c r="Y2513" i="1"/>
  <c r="AA2513" i="1" s="1"/>
  <c r="Y2514" i="1"/>
  <c r="AA2514" i="1" s="1"/>
  <c r="Y2515" i="1"/>
  <c r="AA2515" i="1" s="1"/>
  <c r="Y2516" i="1"/>
  <c r="AA2516" i="1" s="1"/>
  <c r="Y2517" i="1"/>
  <c r="AA2517" i="1" s="1"/>
  <c r="Y2518" i="1"/>
  <c r="AA2518" i="1" s="1"/>
  <c r="Y2519" i="1"/>
  <c r="AA2519" i="1" s="1"/>
  <c r="Y2520" i="1"/>
  <c r="AA2520" i="1" s="1"/>
  <c r="Y2521" i="1"/>
  <c r="AA2521" i="1" s="1"/>
  <c r="Y2522" i="1"/>
  <c r="AA2522" i="1" s="1"/>
  <c r="Y2523" i="1"/>
  <c r="AA2523" i="1" s="1"/>
  <c r="Y2524" i="1"/>
  <c r="AA2524" i="1" s="1"/>
  <c r="Y2525" i="1"/>
  <c r="AA2525" i="1" s="1"/>
  <c r="Y2526" i="1"/>
  <c r="AA2526" i="1" s="1"/>
  <c r="Y2527" i="1"/>
  <c r="AA2527" i="1" s="1"/>
  <c r="Y2528" i="1"/>
  <c r="AA2528" i="1" s="1"/>
  <c r="Y2529" i="1"/>
  <c r="AA2529" i="1" s="1"/>
  <c r="Y2530" i="1"/>
  <c r="AA2530" i="1" s="1"/>
  <c r="Y2531" i="1"/>
  <c r="AA2531" i="1" s="1"/>
  <c r="Y2532" i="1"/>
  <c r="AA2532" i="1" s="1"/>
  <c r="Y2533" i="1"/>
  <c r="AA2533" i="1" s="1"/>
  <c r="Y2534" i="1"/>
  <c r="AA2534" i="1" s="1"/>
  <c r="Y2535" i="1"/>
  <c r="AA2535" i="1" s="1"/>
  <c r="Y2536" i="1"/>
  <c r="AA2536" i="1" s="1"/>
  <c r="Y2537" i="1"/>
  <c r="AA2537" i="1" s="1"/>
  <c r="Y2538" i="1"/>
  <c r="AA2538" i="1" s="1"/>
  <c r="Y2539" i="1"/>
  <c r="AA2539" i="1" s="1"/>
  <c r="Y2540" i="1"/>
  <c r="AA2540" i="1" s="1"/>
  <c r="Y2541" i="1"/>
  <c r="AA2541" i="1" s="1"/>
  <c r="Y2542" i="1"/>
  <c r="AA2542" i="1" s="1"/>
  <c r="Y2543" i="1"/>
  <c r="AA2543" i="1" s="1"/>
  <c r="Y2544" i="1"/>
  <c r="AA2544" i="1" s="1"/>
  <c r="Y2545" i="1"/>
  <c r="AA2545" i="1" s="1"/>
  <c r="Y2546" i="1"/>
  <c r="AA2546" i="1" s="1"/>
  <c r="Y2547" i="1"/>
  <c r="AA2547" i="1" s="1"/>
  <c r="Y2548" i="1"/>
  <c r="AA2548" i="1" s="1"/>
  <c r="Y2549" i="1"/>
  <c r="AA2549" i="1" s="1"/>
  <c r="Y2550" i="1"/>
  <c r="AA2550" i="1" s="1"/>
  <c r="Y2551" i="1"/>
  <c r="AA2551" i="1" s="1"/>
  <c r="Y2552" i="1"/>
  <c r="AA2552" i="1" s="1"/>
  <c r="Y2553" i="1"/>
  <c r="AA2553" i="1" s="1"/>
  <c r="Y2554" i="1"/>
  <c r="AA2554" i="1" s="1"/>
  <c r="Y2555" i="1"/>
  <c r="AA2555" i="1" s="1"/>
  <c r="Y2556" i="1"/>
  <c r="AA2556" i="1" s="1"/>
  <c r="Y2557" i="1"/>
  <c r="AA2557" i="1" s="1"/>
  <c r="Y2558" i="1"/>
  <c r="AA2558" i="1" s="1"/>
  <c r="Y2559" i="1"/>
  <c r="AA2559" i="1" s="1"/>
  <c r="Y2560" i="1"/>
  <c r="AA2560" i="1" s="1"/>
  <c r="Y2561" i="1"/>
  <c r="AA2561" i="1" s="1"/>
  <c r="Y2562" i="1"/>
  <c r="AA2562" i="1" s="1"/>
  <c r="Y2563" i="1"/>
  <c r="AA2563" i="1" s="1"/>
  <c r="Y2564" i="1"/>
  <c r="AA2564" i="1" s="1"/>
  <c r="Y2565" i="1"/>
  <c r="AA2565" i="1" s="1"/>
  <c r="Y2566" i="1"/>
  <c r="AA2566" i="1" s="1"/>
  <c r="Y2567" i="1"/>
  <c r="AA2567" i="1" s="1"/>
  <c r="Y2568" i="1"/>
  <c r="AA2568" i="1" s="1"/>
  <c r="Y2569" i="1"/>
  <c r="AA2569" i="1" s="1"/>
  <c r="Y2570" i="1"/>
  <c r="AA2570" i="1" s="1"/>
  <c r="Y2571" i="1"/>
  <c r="AA2571" i="1" s="1"/>
  <c r="Y2572" i="1"/>
  <c r="AA2572" i="1" s="1"/>
  <c r="Y2573" i="1"/>
  <c r="AA2573" i="1" s="1"/>
  <c r="Y2574" i="1"/>
  <c r="AA2574" i="1" s="1"/>
  <c r="Y2575" i="1"/>
  <c r="AA2575" i="1" s="1"/>
  <c r="Y2576" i="1"/>
  <c r="AA2576" i="1" s="1"/>
  <c r="Y2577" i="1"/>
  <c r="AA2577" i="1" s="1"/>
  <c r="Y2578" i="1"/>
  <c r="AA2578" i="1" s="1"/>
  <c r="Y2579" i="1"/>
  <c r="AA2579" i="1" s="1"/>
  <c r="Y2580" i="1"/>
  <c r="AA2580" i="1" s="1"/>
  <c r="Y2581" i="1"/>
  <c r="AA2581" i="1" s="1"/>
  <c r="Y2582" i="1"/>
  <c r="AA2582" i="1" s="1"/>
  <c r="Y2583" i="1"/>
  <c r="AA2583" i="1" s="1"/>
  <c r="Y2584" i="1"/>
  <c r="AA2584" i="1" s="1"/>
  <c r="Y2585" i="1"/>
  <c r="AA2585" i="1" s="1"/>
  <c r="Y2586" i="1"/>
  <c r="AA2586" i="1" s="1"/>
  <c r="Y2587" i="1"/>
  <c r="AA2587" i="1" s="1"/>
  <c r="Y2588" i="1"/>
  <c r="AA2588" i="1" s="1"/>
  <c r="Y2589" i="1"/>
  <c r="AA2589" i="1" s="1"/>
  <c r="Y2590" i="1"/>
  <c r="AA2590" i="1" s="1"/>
  <c r="Y2591" i="1"/>
  <c r="AA2591" i="1" s="1"/>
  <c r="Y2592" i="1"/>
  <c r="AA2592" i="1" s="1"/>
  <c r="Y2593" i="1"/>
  <c r="AA2593" i="1" s="1"/>
  <c r="Y2594" i="1"/>
  <c r="AA2594" i="1" s="1"/>
  <c r="Y2595" i="1"/>
  <c r="AA2595" i="1" s="1"/>
  <c r="Y2596" i="1"/>
  <c r="AA2596" i="1" s="1"/>
  <c r="Y2597" i="1"/>
  <c r="AA2597" i="1" s="1"/>
  <c r="Y2598" i="1"/>
  <c r="AA2598" i="1" s="1"/>
  <c r="Y2599" i="1"/>
  <c r="AA2599" i="1" s="1"/>
  <c r="Y2600" i="1"/>
  <c r="AA2600" i="1" s="1"/>
  <c r="Y2601" i="1"/>
  <c r="AA2601" i="1" s="1"/>
  <c r="Y2602" i="1"/>
  <c r="AA2602" i="1" s="1"/>
  <c r="Y2603" i="1"/>
  <c r="AA2603" i="1" s="1"/>
  <c r="Y2604" i="1"/>
  <c r="AA2604" i="1" s="1"/>
  <c r="Y2605" i="1"/>
  <c r="AA2605" i="1" s="1"/>
  <c r="Y2606" i="1"/>
  <c r="AA2606" i="1" s="1"/>
  <c r="Y2607" i="1"/>
  <c r="AA2607" i="1" s="1"/>
  <c r="Y2608" i="1"/>
  <c r="AA2608" i="1" s="1"/>
  <c r="Y2609" i="1"/>
  <c r="AA2609" i="1" s="1"/>
  <c r="Y2610" i="1"/>
  <c r="AA2610" i="1" s="1"/>
  <c r="Y2611" i="1"/>
  <c r="AA2611" i="1" s="1"/>
  <c r="Y2612" i="1"/>
  <c r="AA2612" i="1" s="1"/>
  <c r="Y2613" i="1"/>
  <c r="AA2613" i="1" s="1"/>
  <c r="Y2614" i="1"/>
  <c r="AA2614" i="1" s="1"/>
  <c r="Y2615" i="1"/>
  <c r="AA2615" i="1" s="1"/>
  <c r="Y2616" i="1"/>
  <c r="AA2616" i="1" s="1"/>
  <c r="Y2617" i="1"/>
  <c r="AA2617" i="1" s="1"/>
  <c r="Y2618" i="1"/>
  <c r="AA2618" i="1" s="1"/>
  <c r="Y2619" i="1"/>
  <c r="AA2619" i="1" s="1"/>
  <c r="Y2620" i="1"/>
  <c r="AA2620" i="1" s="1"/>
  <c r="Y2621" i="1"/>
  <c r="AA2621" i="1" s="1"/>
  <c r="Y2622" i="1"/>
  <c r="AA2622" i="1" s="1"/>
  <c r="Y2623" i="1"/>
  <c r="AA2623" i="1" s="1"/>
  <c r="Y2624" i="1"/>
  <c r="AA2624" i="1" s="1"/>
  <c r="Y2625" i="1"/>
  <c r="AA2625" i="1" s="1"/>
  <c r="Y2626" i="1"/>
  <c r="AA2626" i="1" s="1"/>
  <c r="Y2627" i="1"/>
  <c r="AA2627" i="1" s="1"/>
  <c r="Y2628" i="1"/>
  <c r="AA2628" i="1" s="1"/>
  <c r="Y2629" i="1"/>
  <c r="AA2629" i="1" s="1"/>
  <c r="Y2630" i="1"/>
  <c r="AA2630" i="1" s="1"/>
  <c r="Y2631" i="1"/>
  <c r="AA2631" i="1" s="1"/>
  <c r="Y2632" i="1"/>
  <c r="AA2632" i="1" s="1"/>
  <c r="Y2633" i="1"/>
  <c r="AA2633" i="1" s="1"/>
  <c r="Y2634" i="1"/>
  <c r="AA2634" i="1" s="1"/>
  <c r="Y2635" i="1"/>
  <c r="AA2635" i="1" s="1"/>
  <c r="Y2636" i="1"/>
  <c r="AA2636" i="1" s="1"/>
  <c r="Y2637" i="1"/>
  <c r="AA2637" i="1" s="1"/>
  <c r="Y2638" i="1"/>
  <c r="AA2638" i="1" s="1"/>
  <c r="Y2639" i="1"/>
  <c r="AA2639" i="1" s="1"/>
  <c r="Y2640" i="1"/>
  <c r="AA2640" i="1" s="1"/>
  <c r="Y2641" i="1"/>
  <c r="AA2641" i="1" s="1"/>
  <c r="Y2642" i="1"/>
  <c r="AA2642" i="1" s="1"/>
  <c r="Y2643" i="1"/>
  <c r="AA2643" i="1" s="1"/>
  <c r="Y2644" i="1"/>
  <c r="AA2644" i="1" s="1"/>
  <c r="Y2645" i="1"/>
  <c r="AA2645" i="1" s="1"/>
  <c r="Y2646" i="1"/>
  <c r="AA2646" i="1" s="1"/>
  <c r="Y2647" i="1"/>
  <c r="AA2647" i="1" s="1"/>
  <c r="Y2648" i="1"/>
  <c r="AA2648" i="1" s="1"/>
  <c r="Y2649" i="1"/>
  <c r="AA2649" i="1" s="1"/>
  <c r="Y2650" i="1"/>
  <c r="AA2650" i="1" s="1"/>
  <c r="Y2651" i="1"/>
  <c r="AA2651" i="1" s="1"/>
  <c r="Y2652" i="1"/>
  <c r="AA2652" i="1" s="1"/>
  <c r="Y2653" i="1"/>
  <c r="AA2653" i="1" s="1"/>
  <c r="Y2654" i="1"/>
  <c r="AA2654" i="1" s="1"/>
  <c r="Y2655" i="1"/>
  <c r="AA2655" i="1" s="1"/>
  <c r="Y2656" i="1"/>
  <c r="AA2656" i="1" s="1"/>
  <c r="Y2657" i="1"/>
  <c r="AA2657" i="1" s="1"/>
  <c r="Y2658" i="1"/>
  <c r="AA2658" i="1" s="1"/>
  <c r="Y2659" i="1"/>
  <c r="AA2659" i="1" s="1"/>
  <c r="Y2660" i="1"/>
  <c r="AA2660" i="1" s="1"/>
  <c r="Y2661" i="1"/>
  <c r="AA2661" i="1" s="1"/>
  <c r="Y2662" i="1"/>
  <c r="AA2662" i="1" s="1"/>
  <c r="Y2663" i="1"/>
  <c r="AA2663" i="1" s="1"/>
  <c r="Y2664" i="1"/>
  <c r="AA2664" i="1" s="1"/>
  <c r="Y2665" i="1"/>
  <c r="AA2665" i="1" s="1"/>
  <c r="Y2666" i="1"/>
  <c r="AA2666" i="1" s="1"/>
  <c r="Y2667" i="1"/>
  <c r="AA2667" i="1" s="1"/>
  <c r="Y2668" i="1"/>
  <c r="AA2668" i="1" s="1"/>
  <c r="Y2669" i="1"/>
  <c r="AA2669" i="1" s="1"/>
  <c r="Y2670" i="1"/>
  <c r="AA2670" i="1" s="1"/>
  <c r="Y2671" i="1"/>
  <c r="AA2671" i="1" s="1"/>
  <c r="Y2672" i="1"/>
  <c r="AA2672" i="1" s="1"/>
  <c r="Y2673" i="1"/>
  <c r="AA2673" i="1" s="1"/>
  <c r="Y2674" i="1"/>
  <c r="AA2674" i="1" s="1"/>
  <c r="Y2675" i="1"/>
  <c r="AA2675" i="1" s="1"/>
  <c r="Y2676" i="1"/>
  <c r="AA2676" i="1" s="1"/>
  <c r="Y2677" i="1"/>
  <c r="AA2677" i="1" s="1"/>
  <c r="Y2678" i="1"/>
  <c r="AA2678" i="1" s="1"/>
  <c r="Y2679" i="1"/>
  <c r="AA2679" i="1" s="1"/>
  <c r="Y2680" i="1"/>
  <c r="AA2680" i="1" s="1"/>
  <c r="Y2681" i="1"/>
  <c r="AA2681" i="1" s="1"/>
  <c r="Y2682" i="1"/>
  <c r="AA2682" i="1" s="1"/>
  <c r="Y2683" i="1"/>
  <c r="AA2683" i="1" s="1"/>
  <c r="Y2684" i="1"/>
  <c r="AA2684" i="1" s="1"/>
  <c r="Y2685" i="1"/>
  <c r="AA2685" i="1" s="1"/>
  <c r="Y2686" i="1"/>
  <c r="AA2686" i="1" s="1"/>
  <c r="Y2687" i="1"/>
  <c r="AA2687" i="1" s="1"/>
  <c r="Y2688" i="1"/>
  <c r="AA2688" i="1" s="1"/>
  <c r="Y2689" i="1"/>
  <c r="AA2689" i="1" s="1"/>
  <c r="Y2690" i="1"/>
  <c r="AA2690" i="1" s="1"/>
  <c r="Y2691" i="1"/>
  <c r="AA2691" i="1" s="1"/>
  <c r="Y2692" i="1"/>
  <c r="AA2692" i="1" s="1"/>
  <c r="Y2693" i="1"/>
  <c r="AA2693" i="1" s="1"/>
  <c r="Y2694" i="1"/>
  <c r="AA2694" i="1" s="1"/>
  <c r="Y2695" i="1"/>
  <c r="AA2695" i="1" s="1"/>
  <c r="Y2696" i="1"/>
  <c r="AA2696" i="1" s="1"/>
  <c r="Y2697" i="1"/>
  <c r="AA2697" i="1" s="1"/>
  <c r="Y2698" i="1"/>
  <c r="AA2698" i="1" s="1"/>
  <c r="Y2699" i="1"/>
  <c r="AA2699" i="1" s="1"/>
  <c r="Y2700" i="1"/>
  <c r="AA2700" i="1" s="1"/>
  <c r="Y2701" i="1"/>
  <c r="AA2701" i="1" s="1"/>
  <c r="Y2702" i="1"/>
  <c r="AA2702" i="1" s="1"/>
  <c r="Y2703" i="1"/>
  <c r="AA2703" i="1" s="1"/>
  <c r="Y2704" i="1"/>
  <c r="AA2704" i="1" s="1"/>
  <c r="Y2705" i="1"/>
  <c r="AA2705" i="1" s="1"/>
  <c r="Y2706" i="1"/>
  <c r="AA2706" i="1" s="1"/>
  <c r="Y2707" i="1"/>
  <c r="AA2707" i="1" s="1"/>
  <c r="Y2708" i="1"/>
  <c r="AA2708" i="1" s="1"/>
  <c r="Y2709" i="1"/>
  <c r="AA2709" i="1" s="1"/>
  <c r="Y2710" i="1"/>
  <c r="AA2710" i="1" s="1"/>
  <c r="Y2711" i="1"/>
  <c r="AA2711" i="1" s="1"/>
  <c r="Y2712" i="1"/>
  <c r="AA2712" i="1" s="1"/>
  <c r="Y2713" i="1"/>
  <c r="AA2713" i="1" s="1"/>
  <c r="Y2714" i="1"/>
  <c r="AA2714" i="1" s="1"/>
  <c r="Y2715" i="1"/>
  <c r="AA2715" i="1" s="1"/>
  <c r="Y2716" i="1"/>
  <c r="AA2716" i="1" s="1"/>
  <c r="Y2717" i="1"/>
  <c r="AA2717" i="1" s="1"/>
  <c r="Y2718" i="1"/>
  <c r="AA2718" i="1" s="1"/>
  <c r="Y2719" i="1"/>
  <c r="AA2719" i="1" s="1"/>
  <c r="Y2720" i="1"/>
  <c r="AA2720" i="1" s="1"/>
  <c r="Y2721" i="1"/>
  <c r="AA2721" i="1" s="1"/>
  <c r="Y2722" i="1"/>
  <c r="AA2722" i="1" s="1"/>
  <c r="Y2723" i="1"/>
  <c r="AA2723" i="1" s="1"/>
  <c r="Y2724" i="1"/>
  <c r="AA2724" i="1" s="1"/>
  <c r="Y2725" i="1"/>
  <c r="AA2725" i="1" s="1"/>
  <c r="Y2726" i="1"/>
  <c r="AA2726" i="1" s="1"/>
  <c r="Y2727" i="1"/>
  <c r="AA2727" i="1" s="1"/>
  <c r="Y2728" i="1"/>
  <c r="AA2728" i="1" s="1"/>
  <c r="Y2729" i="1"/>
  <c r="AA2729" i="1" s="1"/>
  <c r="Y2730" i="1"/>
  <c r="AA2730" i="1" s="1"/>
  <c r="Y2731" i="1"/>
  <c r="AA2731" i="1" s="1"/>
  <c r="Y2732" i="1"/>
  <c r="AA2732" i="1" s="1"/>
  <c r="Y2733" i="1"/>
  <c r="AA2733" i="1" s="1"/>
  <c r="Y2734" i="1"/>
  <c r="AA2734" i="1" s="1"/>
  <c r="Y2735" i="1"/>
  <c r="AA2735" i="1" s="1"/>
  <c r="Y2736" i="1"/>
  <c r="AA2736" i="1" s="1"/>
  <c r="Y2737" i="1"/>
  <c r="AA2737" i="1" s="1"/>
  <c r="Y2738" i="1"/>
  <c r="AA2738" i="1" s="1"/>
  <c r="Y2739" i="1"/>
  <c r="AA2739" i="1" s="1"/>
  <c r="Y2740" i="1"/>
  <c r="AA2740" i="1" s="1"/>
  <c r="Y2741" i="1"/>
  <c r="AA2741" i="1" s="1"/>
  <c r="Y2742" i="1"/>
  <c r="AA2742" i="1" s="1"/>
  <c r="Y2743" i="1"/>
  <c r="AA2743" i="1" s="1"/>
  <c r="Y2744" i="1"/>
  <c r="AA2744" i="1" s="1"/>
  <c r="Y2745" i="1"/>
  <c r="AA2745" i="1" s="1"/>
  <c r="Y2746" i="1"/>
  <c r="AA2746" i="1" s="1"/>
  <c r="Y2747" i="1"/>
  <c r="AA2747" i="1" s="1"/>
  <c r="Y2748" i="1"/>
  <c r="AA2748" i="1" s="1"/>
  <c r="Y2749" i="1"/>
  <c r="AA2749" i="1" s="1"/>
  <c r="Y2750" i="1"/>
  <c r="AA2750" i="1" s="1"/>
  <c r="Y2751" i="1"/>
  <c r="AA2751" i="1" s="1"/>
  <c r="Y2752" i="1"/>
  <c r="AA2752" i="1" s="1"/>
  <c r="Y2753" i="1"/>
  <c r="AA2753" i="1" s="1"/>
  <c r="Y2754" i="1"/>
  <c r="AA2754" i="1" s="1"/>
  <c r="Y2755" i="1"/>
  <c r="AA2755" i="1" s="1"/>
  <c r="Y2756" i="1"/>
  <c r="AA2756" i="1" s="1"/>
  <c r="Y2757" i="1"/>
  <c r="AA2757" i="1" s="1"/>
  <c r="Y2758" i="1"/>
  <c r="AA2758" i="1" s="1"/>
  <c r="Y2759" i="1"/>
  <c r="AA2759" i="1" s="1"/>
  <c r="Y2760" i="1"/>
  <c r="AA2760" i="1" s="1"/>
  <c r="Y2761" i="1"/>
  <c r="AA2761" i="1" s="1"/>
  <c r="Y2762" i="1"/>
  <c r="AA2762" i="1" s="1"/>
  <c r="Y2763" i="1"/>
  <c r="AA2763" i="1" s="1"/>
  <c r="Y2764" i="1"/>
  <c r="AA2764" i="1" s="1"/>
  <c r="Y2765" i="1"/>
  <c r="AA2765" i="1" s="1"/>
  <c r="Y2766" i="1"/>
  <c r="AA2766" i="1" s="1"/>
  <c r="Y2767" i="1"/>
  <c r="AA2767" i="1" s="1"/>
  <c r="Y2768" i="1"/>
  <c r="AA2768" i="1" s="1"/>
  <c r="Y2769" i="1"/>
  <c r="AA2769" i="1" s="1"/>
  <c r="Y2770" i="1"/>
  <c r="AA2770" i="1" s="1"/>
  <c r="Y2771" i="1"/>
  <c r="AA2771" i="1" s="1"/>
  <c r="Y2772" i="1"/>
  <c r="AA2772" i="1" s="1"/>
  <c r="Y2773" i="1"/>
  <c r="AA2773" i="1" s="1"/>
  <c r="Y2774" i="1"/>
  <c r="AA2774" i="1" s="1"/>
  <c r="Y2775" i="1"/>
  <c r="AA2775" i="1" s="1"/>
  <c r="Y2776" i="1"/>
  <c r="AA2776" i="1" s="1"/>
  <c r="Y2777" i="1"/>
  <c r="AA2777" i="1" s="1"/>
  <c r="Y2778" i="1"/>
  <c r="AA2778" i="1" s="1"/>
  <c r="Y2779" i="1"/>
  <c r="AA2779" i="1" s="1"/>
  <c r="Y2780" i="1"/>
  <c r="AA2780" i="1" s="1"/>
  <c r="Y2781" i="1"/>
  <c r="AA2781" i="1" s="1"/>
  <c r="Y2782" i="1"/>
  <c r="AA2782" i="1" s="1"/>
  <c r="Y2783" i="1"/>
  <c r="AA2783" i="1" s="1"/>
  <c r="Y2784" i="1"/>
  <c r="AA2784" i="1" s="1"/>
  <c r="Y2785" i="1"/>
  <c r="AA2785" i="1" s="1"/>
  <c r="Y2786" i="1"/>
  <c r="AA2786" i="1" s="1"/>
  <c r="Y2787" i="1"/>
  <c r="AA2787" i="1" s="1"/>
  <c r="Y2788" i="1"/>
  <c r="AA2788" i="1" s="1"/>
  <c r="Y2789" i="1"/>
  <c r="AA2789" i="1" s="1"/>
  <c r="Y2790" i="1"/>
  <c r="AA2790" i="1" s="1"/>
  <c r="Y2791" i="1"/>
  <c r="AA2791" i="1" s="1"/>
  <c r="Y2792" i="1"/>
  <c r="AA2792" i="1" s="1"/>
  <c r="Y2793" i="1"/>
  <c r="AA2793" i="1" s="1"/>
  <c r="Y2794" i="1"/>
  <c r="AA2794" i="1" s="1"/>
  <c r="Y2795" i="1"/>
  <c r="AA2795" i="1" s="1"/>
  <c r="Y2796" i="1"/>
  <c r="AA2796" i="1" s="1"/>
  <c r="Y2797" i="1"/>
  <c r="AA2797" i="1" s="1"/>
  <c r="Y2798" i="1"/>
  <c r="AA2798" i="1" s="1"/>
  <c r="Y2799" i="1"/>
  <c r="AA2799" i="1" s="1"/>
  <c r="Y2800" i="1"/>
  <c r="AA2800" i="1" s="1"/>
  <c r="Y2801" i="1"/>
  <c r="AA2801" i="1" s="1"/>
  <c r="Y2802" i="1"/>
  <c r="AA2802" i="1" s="1"/>
  <c r="Y2803" i="1"/>
  <c r="AA2803" i="1" s="1"/>
  <c r="Y2804" i="1"/>
  <c r="AA2804" i="1" s="1"/>
  <c r="Y2805" i="1"/>
  <c r="AA2805" i="1" s="1"/>
  <c r="Y2806" i="1"/>
  <c r="AA2806" i="1" s="1"/>
  <c r="Y2807" i="1"/>
  <c r="AA2807" i="1" s="1"/>
  <c r="Y2808" i="1"/>
  <c r="AA2808" i="1" s="1"/>
  <c r="Y2809" i="1"/>
  <c r="AA2809" i="1" s="1"/>
  <c r="Y2810" i="1"/>
  <c r="AA2810" i="1" s="1"/>
  <c r="Y2811" i="1"/>
  <c r="AA2811" i="1" s="1"/>
  <c r="Y2812" i="1"/>
  <c r="AA2812" i="1" s="1"/>
  <c r="Y2813" i="1"/>
  <c r="AA2813" i="1" s="1"/>
  <c r="Y2814" i="1"/>
  <c r="AA2814" i="1" s="1"/>
  <c r="Y2815" i="1"/>
  <c r="AA2815" i="1" s="1"/>
  <c r="Y2816" i="1"/>
  <c r="AA2816" i="1" s="1"/>
  <c r="Y2817" i="1"/>
  <c r="AA2817" i="1" s="1"/>
  <c r="Y2818" i="1"/>
  <c r="AA2818" i="1" s="1"/>
  <c r="Y2819" i="1"/>
  <c r="AA2819" i="1" s="1"/>
  <c r="Y2820" i="1"/>
  <c r="AA2820" i="1" s="1"/>
  <c r="Y2821" i="1"/>
  <c r="AA2821" i="1" s="1"/>
  <c r="Y2822" i="1"/>
  <c r="AA2822" i="1" s="1"/>
  <c r="Y2823" i="1"/>
  <c r="AA2823" i="1" s="1"/>
  <c r="Y2824" i="1"/>
  <c r="AA2824" i="1" s="1"/>
  <c r="Y2825" i="1"/>
  <c r="AA2825" i="1" s="1"/>
  <c r="Y2826" i="1"/>
  <c r="AA2826" i="1" s="1"/>
  <c r="Y2827" i="1"/>
  <c r="AA2827" i="1" s="1"/>
  <c r="Y2828" i="1"/>
  <c r="AA2828" i="1" s="1"/>
  <c r="Y2829" i="1"/>
  <c r="AA2829" i="1" s="1"/>
  <c r="Y2830" i="1"/>
  <c r="AA2830" i="1" s="1"/>
  <c r="Y2831" i="1"/>
  <c r="AA2831" i="1" s="1"/>
  <c r="Y2832" i="1"/>
  <c r="AA2832" i="1" s="1"/>
  <c r="Y2833" i="1"/>
  <c r="AA2833" i="1" s="1"/>
  <c r="Y2834" i="1"/>
  <c r="AA2834" i="1" s="1"/>
  <c r="Y2835" i="1"/>
  <c r="AA2835" i="1" s="1"/>
  <c r="Y2836" i="1"/>
  <c r="AA2836" i="1" s="1"/>
  <c r="Y2837" i="1"/>
  <c r="AA2837" i="1" s="1"/>
  <c r="Y2838" i="1"/>
  <c r="AA2838" i="1" s="1"/>
  <c r="Y2839" i="1"/>
  <c r="AA2839" i="1" s="1"/>
  <c r="Y2840" i="1"/>
  <c r="AA2840" i="1" s="1"/>
  <c r="Y2841" i="1"/>
  <c r="AA2841" i="1" s="1"/>
  <c r="Y2842" i="1"/>
  <c r="AA2842" i="1" s="1"/>
  <c r="Y2843" i="1"/>
  <c r="AA2843" i="1" s="1"/>
  <c r="Y2844" i="1"/>
  <c r="AA2844" i="1" s="1"/>
  <c r="Y2845" i="1"/>
  <c r="AA2845" i="1" s="1"/>
  <c r="Y2846" i="1"/>
  <c r="AA2846" i="1" s="1"/>
  <c r="Y2847" i="1"/>
  <c r="AA2847" i="1" s="1"/>
  <c r="Y2848" i="1"/>
  <c r="AA2848" i="1" s="1"/>
  <c r="Y2849" i="1"/>
  <c r="AA2849" i="1" s="1"/>
  <c r="Y2850" i="1"/>
  <c r="AA2850" i="1" s="1"/>
  <c r="Y2851" i="1"/>
  <c r="AA2851" i="1" s="1"/>
  <c r="Y2852" i="1"/>
  <c r="AA2852" i="1" s="1"/>
  <c r="Y2853" i="1"/>
  <c r="AA2853" i="1" s="1"/>
  <c r="Y2854" i="1"/>
  <c r="AA2854" i="1" s="1"/>
  <c r="Y2855" i="1"/>
  <c r="AA2855" i="1" s="1"/>
  <c r="Y2856" i="1"/>
  <c r="AA2856" i="1" s="1"/>
  <c r="Y2857" i="1"/>
  <c r="AA2857" i="1" s="1"/>
  <c r="Y2858" i="1"/>
  <c r="AA2858" i="1" s="1"/>
  <c r="Y2859" i="1"/>
  <c r="AA2859" i="1" s="1"/>
  <c r="Y2860" i="1"/>
  <c r="AA2860" i="1" s="1"/>
  <c r="Y2861" i="1"/>
  <c r="AA2861" i="1" s="1"/>
  <c r="Y2862" i="1"/>
  <c r="AA2862" i="1" s="1"/>
  <c r="Y2863" i="1"/>
  <c r="AA2863" i="1" s="1"/>
  <c r="Y2864" i="1"/>
  <c r="AA2864" i="1" s="1"/>
  <c r="Y2865" i="1"/>
  <c r="AA2865" i="1" s="1"/>
  <c r="Y2866" i="1"/>
  <c r="AA2866" i="1" s="1"/>
  <c r="Y2867" i="1"/>
  <c r="AA2867" i="1" s="1"/>
  <c r="Y2868" i="1"/>
  <c r="AA2868" i="1" s="1"/>
  <c r="Y2869" i="1"/>
  <c r="AA2869" i="1" s="1"/>
  <c r="Y2870" i="1"/>
  <c r="AA2870" i="1" s="1"/>
  <c r="Y2871" i="1"/>
  <c r="AA2871" i="1" s="1"/>
  <c r="Y2872" i="1"/>
  <c r="AA2872" i="1" s="1"/>
  <c r="Y2873" i="1"/>
  <c r="AA2873" i="1" s="1"/>
  <c r="Y2874" i="1"/>
  <c r="AA2874" i="1" s="1"/>
  <c r="Y2875" i="1"/>
  <c r="AA2875" i="1" s="1"/>
  <c r="Y2876" i="1"/>
  <c r="AA2876" i="1" s="1"/>
  <c r="Y2877" i="1"/>
  <c r="AA2877" i="1" s="1"/>
  <c r="Y2878" i="1"/>
  <c r="AA2878" i="1" s="1"/>
  <c r="Y2879" i="1"/>
  <c r="AA2879" i="1" s="1"/>
  <c r="Y2880" i="1"/>
  <c r="AA2880" i="1" s="1"/>
  <c r="Y2881" i="1"/>
  <c r="AA2881" i="1" s="1"/>
  <c r="Y2882" i="1"/>
  <c r="AA2882" i="1" s="1"/>
  <c r="Y2883" i="1"/>
  <c r="AA2883" i="1" s="1"/>
  <c r="Y2884" i="1"/>
  <c r="AA2884" i="1" s="1"/>
  <c r="Y2885" i="1"/>
  <c r="AA2885" i="1" s="1"/>
  <c r="Y2886" i="1"/>
  <c r="AA2886" i="1" s="1"/>
  <c r="Y2887" i="1"/>
  <c r="AA2887" i="1" s="1"/>
  <c r="Y2888" i="1"/>
  <c r="AA2888" i="1" s="1"/>
  <c r="Y2889" i="1"/>
  <c r="AA2889" i="1" s="1"/>
  <c r="Y2890" i="1"/>
  <c r="AA2890" i="1" s="1"/>
  <c r="Y2891" i="1"/>
  <c r="AA2891" i="1" s="1"/>
  <c r="Y2892" i="1"/>
  <c r="AA2892" i="1" s="1"/>
  <c r="Y2893" i="1"/>
  <c r="AA2893" i="1" s="1"/>
  <c r="Y2894" i="1"/>
  <c r="AA2894" i="1" s="1"/>
  <c r="Y2895" i="1"/>
  <c r="AA2895" i="1" s="1"/>
  <c r="Y2896" i="1"/>
  <c r="AA2896" i="1" s="1"/>
  <c r="Y2897" i="1"/>
  <c r="AA2897" i="1" s="1"/>
  <c r="Y2898" i="1"/>
  <c r="AA2898" i="1" s="1"/>
  <c r="Y2899" i="1"/>
  <c r="AA2899" i="1" s="1"/>
  <c r="Y2900" i="1"/>
  <c r="AA2900" i="1" s="1"/>
  <c r="Y2901" i="1"/>
  <c r="AA2901" i="1" s="1"/>
  <c r="Y2902" i="1"/>
  <c r="AA2902" i="1" s="1"/>
  <c r="Y2903" i="1"/>
  <c r="AA2903" i="1" s="1"/>
  <c r="Y2904" i="1"/>
  <c r="AA2904" i="1" s="1"/>
  <c r="Y2905" i="1"/>
  <c r="AA2905" i="1" s="1"/>
  <c r="Y2906" i="1"/>
  <c r="AA2906" i="1" s="1"/>
  <c r="Y2907" i="1"/>
  <c r="AA2907" i="1" s="1"/>
  <c r="Y2908" i="1"/>
  <c r="AA2908" i="1" s="1"/>
  <c r="Y2909" i="1"/>
  <c r="AA2909" i="1" s="1"/>
  <c r="Y2910" i="1"/>
  <c r="AA2910" i="1" s="1"/>
  <c r="Y2911" i="1"/>
  <c r="AA2911" i="1" s="1"/>
  <c r="Y2912" i="1"/>
  <c r="AA2912" i="1" s="1"/>
  <c r="Y2913" i="1"/>
  <c r="AA2913" i="1" s="1"/>
  <c r="Y2914" i="1"/>
  <c r="AA2914" i="1" s="1"/>
  <c r="Y2915" i="1"/>
  <c r="AA2915" i="1" s="1"/>
  <c r="Y2916" i="1"/>
  <c r="AA2916" i="1" s="1"/>
  <c r="Y2917" i="1"/>
  <c r="AA2917" i="1" s="1"/>
  <c r="Y2918" i="1"/>
  <c r="AA2918" i="1" s="1"/>
  <c r="Y2919" i="1"/>
  <c r="AA2919" i="1" s="1"/>
  <c r="Y2920" i="1"/>
  <c r="AA2920" i="1" s="1"/>
  <c r="Y2921" i="1"/>
  <c r="AA2921" i="1" s="1"/>
  <c r="Y2922" i="1"/>
  <c r="AA2922" i="1" s="1"/>
  <c r="Y2923" i="1"/>
  <c r="AA2923" i="1" s="1"/>
  <c r="Y2924" i="1"/>
  <c r="AA2924" i="1" s="1"/>
  <c r="Y2925" i="1"/>
  <c r="AA2925" i="1" s="1"/>
  <c r="Y2926" i="1"/>
  <c r="AA2926" i="1" s="1"/>
  <c r="Y2927" i="1"/>
  <c r="AA2927" i="1" s="1"/>
  <c r="Y2928" i="1"/>
  <c r="AA2928" i="1" s="1"/>
  <c r="Y2929" i="1"/>
  <c r="AA2929" i="1" s="1"/>
  <c r="Y2930" i="1"/>
  <c r="AA2930" i="1" s="1"/>
  <c r="Y2931" i="1"/>
  <c r="AA2931" i="1" s="1"/>
  <c r="Y2932" i="1"/>
  <c r="AA2932" i="1" s="1"/>
  <c r="Y2933" i="1"/>
  <c r="AA2933" i="1" s="1"/>
  <c r="Y2934" i="1"/>
  <c r="AA2934" i="1" s="1"/>
  <c r="Y2935" i="1"/>
  <c r="AA2935" i="1" s="1"/>
  <c r="Y2936" i="1"/>
  <c r="AA2936" i="1" s="1"/>
  <c r="Y2937" i="1"/>
  <c r="AA2937" i="1" s="1"/>
  <c r="Y2938" i="1"/>
  <c r="AA2938" i="1" s="1"/>
  <c r="Y2939" i="1"/>
  <c r="AA2939" i="1" s="1"/>
  <c r="Y2940" i="1"/>
  <c r="AA2940" i="1" s="1"/>
  <c r="Y2941" i="1"/>
  <c r="AA2941" i="1" s="1"/>
  <c r="Y2942" i="1"/>
  <c r="AA2942" i="1" s="1"/>
  <c r="Y2943" i="1"/>
  <c r="AA2943" i="1" s="1"/>
  <c r="Y2944" i="1"/>
  <c r="AA2944" i="1" s="1"/>
  <c r="Y2945" i="1"/>
  <c r="AA2945" i="1" s="1"/>
  <c r="Y2946" i="1"/>
  <c r="AA2946" i="1" s="1"/>
  <c r="Y2947" i="1"/>
  <c r="AA2947" i="1" s="1"/>
  <c r="Y2948" i="1"/>
  <c r="AA2948" i="1" s="1"/>
  <c r="Y2949" i="1"/>
  <c r="AA2949" i="1" s="1"/>
  <c r="Y2950" i="1"/>
  <c r="AA2950" i="1" s="1"/>
  <c r="Y2951" i="1"/>
  <c r="AA2951" i="1" s="1"/>
  <c r="Y2952" i="1"/>
  <c r="AA2952" i="1" s="1"/>
  <c r="Y2953" i="1"/>
  <c r="AA2953" i="1" s="1"/>
  <c r="Y2954" i="1"/>
  <c r="AA2954" i="1" s="1"/>
  <c r="Y2955" i="1"/>
  <c r="AA2955" i="1" s="1"/>
  <c r="Y2956" i="1"/>
  <c r="AA2956" i="1" s="1"/>
  <c r="Y2957" i="1"/>
  <c r="AA2957" i="1" s="1"/>
  <c r="Y2958" i="1"/>
  <c r="AA2958" i="1" s="1"/>
  <c r="Y2959" i="1"/>
  <c r="AA2959" i="1" s="1"/>
  <c r="Y2960" i="1"/>
  <c r="AA2960" i="1" s="1"/>
  <c r="Y2961" i="1"/>
  <c r="AA2961" i="1" s="1"/>
  <c r="Y2962" i="1"/>
  <c r="AA2962" i="1" s="1"/>
  <c r="Y2963" i="1"/>
  <c r="AA2963" i="1" s="1"/>
  <c r="Y2964" i="1"/>
  <c r="AA2964" i="1" s="1"/>
  <c r="Y2965" i="1"/>
  <c r="AA2965" i="1" s="1"/>
  <c r="Y2966" i="1"/>
  <c r="AA2966" i="1" s="1"/>
  <c r="Y2967" i="1"/>
  <c r="AA2967" i="1" s="1"/>
  <c r="Y2968" i="1"/>
  <c r="AA2968" i="1" s="1"/>
  <c r="Y2969" i="1"/>
  <c r="AA2969" i="1" s="1"/>
  <c r="Y2970" i="1"/>
  <c r="AA2970" i="1" s="1"/>
  <c r="Y2971" i="1"/>
  <c r="AA2971" i="1" s="1"/>
  <c r="Y2972" i="1"/>
  <c r="AA2972" i="1" s="1"/>
  <c r="Y2973" i="1"/>
  <c r="AA2973" i="1" s="1"/>
  <c r="Y2974" i="1"/>
  <c r="AA2974" i="1" s="1"/>
  <c r="Y2975" i="1"/>
  <c r="AA2975" i="1" s="1"/>
  <c r="Y2976" i="1"/>
  <c r="AA2976" i="1" s="1"/>
  <c r="Y2977" i="1"/>
  <c r="AA2977" i="1" s="1"/>
  <c r="Y2978" i="1"/>
  <c r="AA2978" i="1" s="1"/>
  <c r="Y2979" i="1"/>
  <c r="AA2979" i="1" s="1"/>
  <c r="Y2980" i="1"/>
  <c r="AA2980" i="1" s="1"/>
  <c r="Y2981" i="1"/>
  <c r="AA2981" i="1" s="1"/>
  <c r="Y2982" i="1"/>
  <c r="AA2982" i="1" s="1"/>
  <c r="Y2983" i="1"/>
  <c r="AA2983" i="1" s="1"/>
  <c r="Y2984" i="1"/>
  <c r="AA2984" i="1" s="1"/>
  <c r="Y2985" i="1"/>
  <c r="AA2985" i="1" s="1"/>
  <c r="Y2986" i="1"/>
  <c r="AA2986" i="1" s="1"/>
  <c r="Y2987" i="1"/>
  <c r="AA2987" i="1" s="1"/>
  <c r="Y2988" i="1"/>
  <c r="AA2988" i="1" s="1"/>
  <c r="Y2989" i="1"/>
  <c r="AA2989" i="1" s="1"/>
  <c r="Y2990" i="1"/>
  <c r="AA2990" i="1" s="1"/>
  <c r="Y2991" i="1"/>
  <c r="AA2991" i="1" s="1"/>
  <c r="Y2992" i="1"/>
  <c r="AA2992" i="1" s="1"/>
  <c r="Y2993" i="1"/>
  <c r="AA2993" i="1" s="1"/>
  <c r="Y2994" i="1"/>
  <c r="AA2994" i="1" s="1"/>
  <c r="Y2995" i="1"/>
  <c r="AA2995" i="1" s="1"/>
  <c r="Y2996" i="1"/>
  <c r="AA2996" i="1" s="1"/>
  <c r="Y2997" i="1"/>
  <c r="AA2997" i="1" s="1"/>
  <c r="Y2998" i="1"/>
  <c r="AA2998" i="1" s="1"/>
  <c r="Y2999" i="1"/>
  <c r="AA2999" i="1" s="1"/>
  <c r="Y3000" i="1"/>
  <c r="AA3000" i="1" s="1"/>
  <c r="Y3001" i="1"/>
  <c r="AA3001" i="1" s="1"/>
  <c r="Y3002" i="1"/>
  <c r="AA3002" i="1" s="1"/>
  <c r="Y3003" i="1"/>
  <c r="AA3003" i="1" s="1"/>
  <c r="Y3004" i="1"/>
  <c r="AA3004" i="1" s="1"/>
  <c r="Y3005" i="1"/>
  <c r="AA3005" i="1" s="1"/>
  <c r="Y3006" i="1"/>
  <c r="AA3006" i="1" s="1"/>
  <c r="Y3007" i="1"/>
  <c r="AA3007" i="1" s="1"/>
  <c r="Y3008" i="1"/>
  <c r="AA3008" i="1" s="1"/>
  <c r="Y3009" i="1"/>
  <c r="AA3009" i="1" s="1"/>
  <c r="Y3010" i="1"/>
  <c r="AA3010" i="1" s="1"/>
  <c r="Y3011" i="1"/>
  <c r="AA3011" i="1" s="1"/>
  <c r="Y3012" i="1"/>
  <c r="AA3012" i="1" s="1"/>
  <c r="Y3013" i="1"/>
  <c r="AA3013" i="1" s="1"/>
  <c r="Y3014" i="1"/>
  <c r="AA3014" i="1" s="1"/>
  <c r="Y3015" i="1"/>
  <c r="AA3015" i="1" s="1"/>
  <c r="Y3016" i="1"/>
  <c r="AA3016" i="1" s="1"/>
  <c r="Y3017" i="1"/>
  <c r="AA3017" i="1" s="1"/>
  <c r="Y3018" i="1"/>
  <c r="AA3018" i="1" s="1"/>
  <c r="Y3019" i="1"/>
  <c r="AA3019" i="1" s="1"/>
  <c r="Y3020" i="1"/>
  <c r="AA3020" i="1" s="1"/>
  <c r="Y3021" i="1"/>
  <c r="AA3021" i="1" s="1"/>
  <c r="Y3022" i="1"/>
  <c r="AA3022" i="1" s="1"/>
  <c r="Y3023" i="1"/>
  <c r="AA3023" i="1" s="1"/>
  <c r="Y3024" i="1"/>
  <c r="AA3024" i="1" s="1"/>
  <c r="Y3025" i="1"/>
  <c r="AA3025" i="1" s="1"/>
  <c r="Y3026" i="1"/>
  <c r="AA3026" i="1" s="1"/>
  <c r="Y3027" i="1"/>
  <c r="AA3027" i="1" s="1"/>
  <c r="Y3028" i="1"/>
  <c r="AA3028" i="1" s="1"/>
  <c r="Y3029" i="1"/>
  <c r="AA3029" i="1" s="1"/>
  <c r="Y3030" i="1"/>
  <c r="AA3030" i="1" s="1"/>
  <c r="Y3031" i="1"/>
  <c r="AA3031" i="1" s="1"/>
  <c r="Y3032" i="1"/>
  <c r="AA3032" i="1" s="1"/>
  <c r="Y3033" i="1"/>
  <c r="AA3033" i="1" s="1"/>
  <c r="Y3034" i="1"/>
  <c r="AA3034" i="1" s="1"/>
  <c r="Y3035" i="1"/>
  <c r="AA3035" i="1" s="1"/>
  <c r="Y3036" i="1"/>
  <c r="AA3036" i="1" s="1"/>
  <c r="Y3037" i="1"/>
  <c r="AA3037" i="1" s="1"/>
  <c r="Y3038" i="1"/>
  <c r="AA3038" i="1" s="1"/>
  <c r="Y3039" i="1"/>
  <c r="AA3039" i="1" s="1"/>
  <c r="Y3040" i="1"/>
  <c r="AA3040" i="1" s="1"/>
  <c r="Y3041" i="1"/>
  <c r="AA3041" i="1" s="1"/>
  <c r="Y3042" i="1"/>
  <c r="AA3042" i="1" s="1"/>
  <c r="Y3043" i="1"/>
  <c r="AA3043" i="1" s="1"/>
  <c r="Y3044" i="1"/>
  <c r="AA3044" i="1" s="1"/>
  <c r="Y3045" i="1"/>
  <c r="AA3045" i="1" s="1"/>
  <c r="Y3046" i="1"/>
  <c r="AA3046" i="1" s="1"/>
  <c r="Y3047" i="1"/>
  <c r="AA3047" i="1" s="1"/>
  <c r="Y3048" i="1"/>
  <c r="AA3048" i="1" s="1"/>
  <c r="Y3049" i="1"/>
  <c r="AA3049" i="1" s="1"/>
  <c r="Y3050" i="1"/>
  <c r="AA3050" i="1" s="1"/>
  <c r="Y3051" i="1"/>
  <c r="AA3051" i="1" s="1"/>
  <c r="Y3052" i="1"/>
  <c r="AA3052" i="1" s="1"/>
  <c r="Y3053" i="1"/>
  <c r="AA3053" i="1" s="1"/>
  <c r="Y3054" i="1"/>
  <c r="AA3054" i="1" s="1"/>
  <c r="Y3055" i="1"/>
  <c r="AA3055" i="1" s="1"/>
  <c r="Y3056" i="1"/>
  <c r="AA3056" i="1" s="1"/>
  <c r="Y3057" i="1"/>
  <c r="AA3057" i="1" s="1"/>
  <c r="Y3058" i="1"/>
  <c r="AA3058" i="1" s="1"/>
  <c r="Y3059" i="1"/>
  <c r="AA3059" i="1" s="1"/>
  <c r="Y3060" i="1"/>
  <c r="AA3060" i="1" s="1"/>
  <c r="Y3061" i="1"/>
  <c r="AA3061" i="1" s="1"/>
  <c r="Y3062" i="1"/>
  <c r="AA3062" i="1" s="1"/>
  <c r="Y3063" i="1"/>
  <c r="AA3063" i="1" s="1"/>
  <c r="Y3064" i="1"/>
  <c r="AA3064" i="1" s="1"/>
  <c r="Y3065" i="1"/>
  <c r="AA3065" i="1" s="1"/>
  <c r="Y3066" i="1"/>
  <c r="AA3066" i="1" s="1"/>
  <c r="Y3067" i="1"/>
  <c r="AA3067" i="1" s="1"/>
  <c r="Y3068" i="1"/>
  <c r="AA3068" i="1" s="1"/>
  <c r="Y3069" i="1"/>
  <c r="AA3069" i="1" s="1"/>
  <c r="Y3070" i="1"/>
  <c r="AA3070" i="1" s="1"/>
  <c r="Y3071" i="1"/>
  <c r="AA3071" i="1" s="1"/>
  <c r="Y3072" i="1"/>
  <c r="AA3072" i="1" s="1"/>
  <c r="Y3073" i="1"/>
  <c r="AA3073" i="1" s="1"/>
  <c r="Y3074" i="1"/>
  <c r="AA3074" i="1" s="1"/>
  <c r="Y3075" i="1"/>
  <c r="AA3075" i="1" s="1"/>
  <c r="Y3076" i="1"/>
  <c r="AA3076" i="1" s="1"/>
  <c r="Y3077" i="1"/>
  <c r="AA3077" i="1" s="1"/>
  <c r="Y3078" i="1"/>
  <c r="AA3078" i="1" s="1"/>
  <c r="Y3079" i="1"/>
  <c r="AA3079" i="1" s="1"/>
  <c r="Y3080" i="1"/>
  <c r="AA3080" i="1" s="1"/>
  <c r="Y3081" i="1"/>
  <c r="AA3081" i="1" s="1"/>
  <c r="Y3082" i="1"/>
  <c r="AA3082" i="1" s="1"/>
  <c r="Y3083" i="1"/>
  <c r="AA3083" i="1" s="1"/>
  <c r="Y3084" i="1"/>
  <c r="AA3084" i="1" s="1"/>
  <c r="Y3085" i="1"/>
  <c r="AA3085" i="1" s="1"/>
  <c r="Y3086" i="1"/>
  <c r="AA3086" i="1" s="1"/>
  <c r="Y3087" i="1"/>
  <c r="AA3087" i="1" s="1"/>
  <c r="Y3088" i="1"/>
  <c r="AA3088" i="1" s="1"/>
  <c r="Y3089" i="1"/>
  <c r="AA3089" i="1" s="1"/>
  <c r="Y3090" i="1"/>
  <c r="AA3090" i="1" s="1"/>
  <c r="Y3091" i="1"/>
  <c r="AA3091" i="1" s="1"/>
  <c r="Y3092" i="1"/>
  <c r="AA3092" i="1" s="1"/>
  <c r="Y3093" i="1"/>
  <c r="AA3093" i="1" s="1"/>
  <c r="Y3094" i="1"/>
  <c r="AA3094" i="1" s="1"/>
  <c r="Y3095" i="1"/>
  <c r="AA3095" i="1" s="1"/>
  <c r="Y3096" i="1"/>
  <c r="AA3096" i="1" s="1"/>
  <c r="Y3097" i="1"/>
  <c r="AA3097" i="1" s="1"/>
  <c r="Y3098" i="1"/>
  <c r="AA3098" i="1" s="1"/>
  <c r="Y3099" i="1"/>
  <c r="AA3099" i="1" s="1"/>
  <c r="Y3100" i="1"/>
  <c r="AA3100" i="1" s="1"/>
  <c r="Y3101" i="1"/>
  <c r="AA3101" i="1" s="1"/>
  <c r="Y3102" i="1"/>
  <c r="AA3102" i="1" s="1"/>
  <c r="Y3103" i="1"/>
  <c r="AA3103" i="1" s="1"/>
  <c r="Y3104" i="1"/>
  <c r="AA3104" i="1" s="1"/>
  <c r="Y3105" i="1"/>
  <c r="AA3105" i="1" s="1"/>
  <c r="Y3106" i="1"/>
  <c r="AA3106" i="1" s="1"/>
  <c r="Y3107" i="1"/>
  <c r="AA3107" i="1" s="1"/>
  <c r="Y3108" i="1"/>
  <c r="AA3108" i="1" s="1"/>
  <c r="Y3109" i="1"/>
  <c r="AA3109" i="1" s="1"/>
  <c r="Y3110" i="1"/>
  <c r="AA3110" i="1" s="1"/>
  <c r="Y3111" i="1"/>
  <c r="AA3111" i="1" s="1"/>
  <c r="Y3112" i="1"/>
  <c r="AA3112" i="1" s="1"/>
  <c r="Y3113" i="1"/>
  <c r="AA3113" i="1" s="1"/>
  <c r="Y3114" i="1"/>
  <c r="AA3114" i="1" s="1"/>
  <c r="Y3115" i="1"/>
  <c r="AA3115" i="1" s="1"/>
  <c r="Y3116" i="1"/>
  <c r="AA3116" i="1" s="1"/>
  <c r="Y3117" i="1"/>
  <c r="AA3117" i="1" s="1"/>
  <c r="Y3118" i="1"/>
  <c r="AA3118" i="1" s="1"/>
  <c r="Y3119" i="1"/>
  <c r="AA3119" i="1" s="1"/>
  <c r="Y3120" i="1"/>
  <c r="AA3120" i="1" s="1"/>
  <c r="Y3121" i="1"/>
  <c r="AA3121" i="1" s="1"/>
  <c r="Y3122" i="1"/>
  <c r="AA3122" i="1" s="1"/>
  <c r="Y3123" i="1"/>
  <c r="AA3123" i="1" s="1"/>
  <c r="Y3124" i="1"/>
  <c r="AA3124" i="1" s="1"/>
  <c r="Y3125" i="1"/>
  <c r="AA3125" i="1" s="1"/>
  <c r="Y3126" i="1"/>
  <c r="AA3126" i="1" s="1"/>
  <c r="Y3127" i="1"/>
  <c r="AA3127" i="1" s="1"/>
  <c r="Y3128" i="1"/>
  <c r="AA3128" i="1" s="1"/>
  <c r="Y3129" i="1"/>
  <c r="AA3129" i="1" s="1"/>
  <c r="Y3130" i="1"/>
  <c r="AA3130" i="1" s="1"/>
  <c r="Y3131" i="1"/>
  <c r="AA3131" i="1" s="1"/>
  <c r="Y3132" i="1"/>
  <c r="AA3132" i="1" s="1"/>
  <c r="Y3133" i="1"/>
  <c r="AA3133" i="1" s="1"/>
  <c r="Y3134" i="1"/>
  <c r="AA3134" i="1" s="1"/>
  <c r="Y3135" i="1"/>
  <c r="AA3135" i="1" s="1"/>
  <c r="Y3136" i="1"/>
  <c r="AA3136" i="1" s="1"/>
  <c r="Y3137" i="1"/>
  <c r="AA3137" i="1" s="1"/>
  <c r="Y3138" i="1"/>
  <c r="AA3138" i="1" s="1"/>
  <c r="Y3139" i="1"/>
  <c r="AA3139" i="1" s="1"/>
  <c r="Y3140" i="1"/>
  <c r="AA3140" i="1" s="1"/>
  <c r="Y3141" i="1"/>
  <c r="AA3141" i="1" s="1"/>
  <c r="Y3142" i="1"/>
  <c r="AA3142" i="1" s="1"/>
  <c r="Y3143" i="1"/>
  <c r="AA3143" i="1" s="1"/>
  <c r="Y3144" i="1"/>
  <c r="AA3144" i="1" s="1"/>
  <c r="Y3145" i="1"/>
  <c r="AA3145" i="1" s="1"/>
  <c r="Y3146" i="1"/>
  <c r="AA3146" i="1" s="1"/>
  <c r="Y3147" i="1"/>
  <c r="AA3147" i="1" s="1"/>
  <c r="Y3148" i="1"/>
  <c r="AA3148" i="1" s="1"/>
  <c r="Y3149" i="1"/>
  <c r="AA3149" i="1" s="1"/>
  <c r="Y3150" i="1"/>
  <c r="AA3150" i="1" s="1"/>
  <c r="Y3151" i="1"/>
  <c r="AA3151" i="1" s="1"/>
  <c r="Y3152" i="1"/>
  <c r="AA3152" i="1" s="1"/>
  <c r="Y3153" i="1"/>
  <c r="AA3153" i="1" s="1"/>
  <c r="Y3154" i="1"/>
  <c r="AA3154" i="1" s="1"/>
  <c r="Y3155" i="1"/>
  <c r="AA3155" i="1" s="1"/>
  <c r="Y3156" i="1"/>
  <c r="AA3156" i="1" s="1"/>
  <c r="Y3157" i="1"/>
  <c r="AA3157" i="1" s="1"/>
  <c r="Y3158" i="1"/>
  <c r="AA3158" i="1" s="1"/>
  <c r="Y3159" i="1"/>
  <c r="AA3159" i="1" s="1"/>
  <c r="Y3160" i="1"/>
  <c r="AA3160" i="1" s="1"/>
  <c r="Y3161" i="1"/>
  <c r="AA3161" i="1" s="1"/>
  <c r="Y3162" i="1"/>
  <c r="AA3162" i="1" s="1"/>
  <c r="Y3163" i="1"/>
  <c r="AA3163" i="1" s="1"/>
  <c r="Y3164" i="1"/>
  <c r="AA3164" i="1" s="1"/>
  <c r="Y3165" i="1"/>
  <c r="AA3165" i="1" s="1"/>
  <c r="Y3166" i="1"/>
  <c r="AA3166" i="1" s="1"/>
  <c r="Y3167" i="1"/>
  <c r="AA3167" i="1" s="1"/>
  <c r="Y3168" i="1"/>
  <c r="AA3168" i="1" s="1"/>
  <c r="Y3169" i="1"/>
  <c r="AA3169" i="1" s="1"/>
  <c r="Y3170" i="1"/>
  <c r="AA3170" i="1" s="1"/>
  <c r="Y3171" i="1"/>
  <c r="AA3171" i="1" s="1"/>
  <c r="Y3172" i="1"/>
  <c r="AA3172" i="1" s="1"/>
  <c r="Y3173" i="1"/>
  <c r="AA3173" i="1" s="1"/>
  <c r="Y3174" i="1"/>
  <c r="AA3174" i="1" s="1"/>
  <c r="Y3175" i="1"/>
  <c r="AA3175" i="1" s="1"/>
  <c r="Y3176" i="1"/>
  <c r="AA3176" i="1" s="1"/>
  <c r="Y3177" i="1"/>
  <c r="AA3177" i="1" s="1"/>
  <c r="Y3178" i="1"/>
  <c r="AA3178" i="1" s="1"/>
  <c r="Y3179" i="1"/>
  <c r="AA3179" i="1" s="1"/>
  <c r="Y3180" i="1"/>
  <c r="AA3180" i="1" s="1"/>
  <c r="Y3181" i="1"/>
  <c r="AA3181" i="1" s="1"/>
  <c r="Y3182" i="1"/>
  <c r="AA3182" i="1" s="1"/>
  <c r="Y3183" i="1"/>
  <c r="AA3183" i="1" s="1"/>
  <c r="Y3184" i="1"/>
  <c r="AA3184" i="1" s="1"/>
  <c r="Y3185" i="1"/>
  <c r="AA3185" i="1" s="1"/>
  <c r="Y3186" i="1"/>
  <c r="AA3186" i="1" s="1"/>
  <c r="Y3187" i="1"/>
  <c r="AA3187" i="1" s="1"/>
  <c r="Y3188" i="1"/>
  <c r="AA3188" i="1" s="1"/>
  <c r="Y3189" i="1"/>
  <c r="AA3189" i="1" s="1"/>
  <c r="Y3190" i="1"/>
  <c r="AA3190" i="1" s="1"/>
  <c r="Y3191" i="1"/>
  <c r="AA3191" i="1" s="1"/>
  <c r="Y3192" i="1"/>
  <c r="AA3192" i="1" s="1"/>
  <c r="Y3193" i="1"/>
  <c r="AA3193" i="1" s="1"/>
  <c r="Y3194" i="1"/>
  <c r="AA3194" i="1" s="1"/>
  <c r="Y3195" i="1"/>
  <c r="AA3195" i="1" s="1"/>
  <c r="Y3196" i="1"/>
  <c r="AA3196" i="1" s="1"/>
  <c r="Y3197" i="1"/>
  <c r="AA3197" i="1" s="1"/>
  <c r="Y3198" i="1"/>
  <c r="AA3198" i="1" s="1"/>
  <c r="Y3199" i="1"/>
  <c r="AA3199" i="1" s="1"/>
  <c r="Y3200" i="1"/>
  <c r="AA3200" i="1" s="1"/>
  <c r="Y3201" i="1"/>
  <c r="AA3201" i="1" s="1"/>
  <c r="Y3202" i="1"/>
  <c r="AA3202" i="1" s="1"/>
  <c r="Y3203" i="1"/>
  <c r="AA3203" i="1" s="1"/>
  <c r="Y3204" i="1"/>
  <c r="AA3204" i="1" s="1"/>
  <c r="Y3205" i="1"/>
  <c r="AA3205" i="1" s="1"/>
  <c r="Y3206" i="1"/>
  <c r="AA3206" i="1" s="1"/>
  <c r="Y3207" i="1"/>
  <c r="AA3207" i="1" s="1"/>
  <c r="Y3208" i="1"/>
  <c r="AA3208" i="1" s="1"/>
  <c r="Y3209" i="1"/>
  <c r="AA3209" i="1" s="1"/>
  <c r="Y3210" i="1"/>
  <c r="AA3210" i="1" s="1"/>
  <c r="Y3211" i="1"/>
  <c r="AA3211" i="1" s="1"/>
  <c r="Y3212" i="1"/>
  <c r="AA3212" i="1" s="1"/>
  <c r="Y3213" i="1"/>
  <c r="AA3213" i="1" s="1"/>
  <c r="Y3214" i="1"/>
  <c r="AA3214" i="1" s="1"/>
  <c r="Y3215" i="1"/>
  <c r="AA3215" i="1" s="1"/>
  <c r="Y3216" i="1"/>
  <c r="AA3216" i="1" s="1"/>
  <c r="Y3217" i="1"/>
  <c r="AA3217" i="1" s="1"/>
  <c r="Y3218" i="1"/>
  <c r="AA3218" i="1" s="1"/>
  <c r="Y3219" i="1"/>
  <c r="AA3219" i="1" s="1"/>
  <c r="Y3220" i="1"/>
  <c r="AA3220" i="1" s="1"/>
  <c r="Y3221" i="1"/>
  <c r="AA3221" i="1" s="1"/>
  <c r="Y3222" i="1"/>
  <c r="AA3222" i="1" s="1"/>
  <c r="Y3223" i="1"/>
  <c r="AA3223" i="1" s="1"/>
  <c r="Y3224" i="1"/>
  <c r="AA3224" i="1" s="1"/>
  <c r="Y3225" i="1"/>
  <c r="AA3225" i="1" s="1"/>
  <c r="Y3226" i="1"/>
  <c r="AA3226" i="1" s="1"/>
  <c r="Y3227" i="1"/>
  <c r="AA3227" i="1" s="1"/>
  <c r="Y3228" i="1"/>
  <c r="AA3228" i="1" s="1"/>
  <c r="Y3229" i="1"/>
  <c r="AA3229" i="1" s="1"/>
  <c r="Y3230" i="1"/>
  <c r="AA3230" i="1" s="1"/>
  <c r="Y3231" i="1"/>
  <c r="AA3231" i="1" s="1"/>
  <c r="Y3232" i="1"/>
  <c r="AA3232" i="1" s="1"/>
  <c r="Y3233" i="1"/>
  <c r="AA3233" i="1" s="1"/>
  <c r="Y3234" i="1"/>
  <c r="AA3234" i="1" s="1"/>
  <c r="Y3235" i="1"/>
  <c r="AA3235" i="1" s="1"/>
  <c r="Y3236" i="1"/>
  <c r="AA3236" i="1" s="1"/>
  <c r="Y3237" i="1"/>
  <c r="AA3237" i="1" s="1"/>
  <c r="Y3238" i="1"/>
  <c r="AA3238" i="1" s="1"/>
  <c r="Y3239" i="1"/>
  <c r="AA3239" i="1" s="1"/>
  <c r="Y3240" i="1"/>
  <c r="AA3240" i="1" s="1"/>
  <c r="Y3241" i="1"/>
  <c r="AA3241" i="1" s="1"/>
  <c r="Y3242" i="1"/>
  <c r="AA3242" i="1" s="1"/>
  <c r="Y3243" i="1"/>
  <c r="AA3243" i="1" s="1"/>
  <c r="Y3244" i="1"/>
  <c r="AA3244" i="1" s="1"/>
  <c r="Y3245" i="1"/>
  <c r="AA3245" i="1" s="1"/>
  <c r="Y3246" i="1"/>
  <c r="AA3246" i="1" s="1"/>
  <c r="Y3247" i="1"/>
  <c r="AA3247" i="1" s="1"/>
  <c r="Y3248" i="1"/>
  <c r="AA3248" i="1" s="1"/>
  <c r="Y3249" i="1"/>
  <c r="AA3249" i="1" s="1"/>
  <c r="Y3250" i="1"/>
  <c r="AA3250" i="1" s="1"/>
  <c r="Y3251" i="1"/>
  <c r="AA3251" i="1" s="1"/>
  <c r="Y3252" i="1"/>
  <c r="AA3252" i="1" s="1"/>
  <c r="Y3253" i="1"/>
  <c r="AA3253" i="1" s="1"/>
  <c r="Y3254" i="1"/>
  <c r="AA3254" i="1" s="1"/>
  <c r="Y3255" i="1"/>
  <c r="AA3255" i="1" s="1"/>
  <c r="Y3256" i="1"/>
  <c r="AA3256" i="1" s="1"/>
  <c r="Y3257" i="1"/>
  <c r="AA3257" i="1" s="1"/>
  <c r="Y3258" i="1"/>
  <c r="AA3258" i="1" s="1"/>
  <c r="Y3259" i="1"/>
  <c r="AA3259" i="1" s="1"/>
  <c r="Y3260" i="1"/>
  <c r="AA3260" i="1" s="1"/>
  <c r="Y3261" i="1"/>
  <c r="AA3261" i="1" s="1"/>
  <c r="Y3262" i="1"/>
  <c r="AA3262" i="1" s="1"/>
  <c r="Y3263" i="1"/>
  <c r="AA3263" i="1" s="1"/>
  <c r="Y3264" i="1"/>
  <c r="AA3264" i="1" s="1"/>
  <c r="Y3265" i="1"/>
  <c r="AA3265" i="1" s="1"/>
  <c r="Y3266" i="1"/>
  <c r="AA3266" i="1" s="1"/>
  <c r="Y3267" i="1"/>
  <c r="AA3267" i="1" s="1"/>
  <c r="Y3268" i="1"/>
  <c r="AA3268" i="1" s="1"/>
  <c r="Y3269" i="1"/>
  <c r="AA3269" i="1" s="1"/>
  <c r="Y3270" i="1"/>
  <c r="AA3270" i="1" s="1"/>
  <c r="Y3271" i="1"/>
  <c r="AA3271" i="1" s="1"/>
  <c r="Y3272" i="1"/>
  <c r="AA3272" i="1" s="1"/>
  <c r="Y3273" i="1"/>
  <c r="AA3273" i="1" s="1"/>
  <c r="Y3274" i="1"/>
  <c r="AA3274" i="1" s="1"/>
  <c r="Y3275" i="1"/>
  <c r="AA3275" i="1" s="1"/>
  <c r="Y3276" i="1"/>
  <c r="AA3276" i="1" s="1"/>
  <c r="Y3277" i="1"/>
  <c r="AA3277" i="1" s="1"/>
  <c r="Y3278" i="1"/>
  <c r="AA3278" i="1" s="1"/>
  <c r="Y3279" i="1"/>
  <c r="AA3279" i="1" s="1"/>
  <c r="Y3280" i="1"/>
  <c r="AA3280" i="1" s="1"/>
  <c r="Y3281" i="1"/>
  <c r="AA3281" i="1" s="1"/>
  <c r="Y3282" i="1"/>
  <c r="AA3282" i="1" s="1"/>
  <c r="Y3283" i="1"/>
  <c r="AA3283" i="1" s="1"/>
  <c r="Y3284" i="1"/>
  <c r="AA3284" i="1" s="1"/>
  <c r="Y3285" i="1"/>
  <c r="AA3285" i="1" s="1"/>
  <c r="Y3286" i="1"/>
  <c r="AA3286" i="1" s="1"/>
  <c r="Y3287" i="1"/>
  <c r="AA3287" i="1" s="1"/>
  <c r="Y3288" i="1"/>
  <c r="AA3288" i="1" s="1"/>
  <c r="Y3289" i="1"/>
  <c r="AA3289" i="1" s="1"/>
  <c r="Y3290" i="1"/>
  <c r="AA3290" i="1" s="1"/>
  <c r="Y3291" i="1"/>
  <c r="AA3291" i="1" s="1"/>
  <c r="Y3292" i="1"/>
  <c r="AA3292" i="1" s="1"/>
  <c r="Y3293" i="1"/>
  <c r="AA3293" i="1" s="1"/>
  <c r="Y3294" i="1"/>
  <c r="AA3294" i="1" s="1"/>
  <c r="Y3295" i="1"/>
  <c r="AA3295" i="1" s="1"/>
  <c r="Y3296" i="1"/>
  <c r="AA3296" i="1" s="1"/>
  <c r="Y3297" i="1"/>
  <c r="AA3297" i="1" s="1"/>
  <c r="Y3298" i="1"/>
  <c r="AA3298" i="1" s="1"/>
  <c r="Y3299" i="1"/>
  <c r="AA3299" i="1" s="1"/>
  <c r="Y3300" i="1"/>
  <c r="AA3300" i="1" s="1"/>
  <c r="Y3301" i="1"/>
  <c r="AA3301" i="1" s="1"/>
  <c r="Y3302" i="1"/>
  <c r="AA3302" i="1" s="1"/>
  <c r="Y3303" i="1"/>
  <c r="AA3303" i="1" s="1"/>
  <c r="Y3304" i="1"/>
  <c r="AA3304" i="1" s="1"/>
  <c r="Y3305" i="1"/>
  <c r="AA3305" i="1" s="1"/>
  <c r="Y3306" i="1"/>
  <c r="AA3306" i="1" s="1"/>
  <c r="Y3307" i="1"/>
  <c r="AA3307" i="1" s="1"/>
  <c r="Y3308" i="1"/>
  <c r="AA3308" i="1" s="1"/>
  <c r="Y3309" i="1"/>
  <c r="AA3309" i="1" s="1"/>
  <c r="Y3310" i="1"/>
  <c r="AA3310" i="1" s="1"/>
  <c r="Y3311" i="1"/>
  <c r="AA3311" i="1" s="1"/>
  <c r="Y3312" i="1"/>
  <c r="AA3312" i="1" s="1"/>
  <c r="Y3313" i="1"/>
  <c r="AA3313" i="1" s="1"/>
  <c r="Y3314" i="1"/>
  <c r="AA3314" i="1" s="1"/>
  <c r="Y3315" i="1"/>
  <c r="AA3315" i="1" s="1"/>
  <c r="Y3316" i="1"/>
  <c r="AA3316" i="1" s="1"/>
  <c r="Y3317" i="1"/>
  <c r="AA3317" i="1" s="1"/>
  <c r="Y3318" i="1"/>
  <c r="AA3318" i="1" s="1"/>
  <c r="Y3319" i="1"/>
  <c r="AA3319" i="1" s="1"/>
  <c r="Y3320" i="1"/>
  <c r="AA3320" i="1" s="1"/>
  <c r="Y3321" i="1"/>
  <c r="AA3321" i="1" s="1"/>
  <c r="Y3322" i="1"/>
  <c r="AA3322" i="1" s="1"/>
  <c r="Y3323" i="1"/>
  <c r="AA3323" i="1" s="1"/>
  <c r="Y3324" i="1"/>
  <c r="AA3324" i="1" s="1"/>
  <c r="Y3325" i="1"/>
  <c r="AA3325" i="1" s="1"/>
  <c r="Y3326" i="1"/>
  <c r="AA3326" i="1" s="1"/>
  <c r="Y3327" i="1"/>
  <c r="AA3327" i="1" s="1"/>
  <c r="Y3328" i="1"/>
  <c r="AA3328" i="1" s="1"/>
  <c r="Y3329" i="1"/>
  <c r="AA3329" i="1" s="1"/>
  <c r="Y3330" i="1"/>
  <c r="AA3330" i="1" s="1"/>
  <c r="Y3331" i="1"/>
  <c r="AA3331" i="1" s="1"/>
  <c r="Y3332" i="1"/>
  <c r="AA3332" i="1" s="1"/>
  <c r="Y3333" i="1"/>
  <c r="AA3333" i="1" s="1"/>
  <c r="Y3334" i="1"/>
  <c r="AA3334" i="1" s="1"/>
  <c r="Y3335" i="1"/>
  <c r="AA3335" i="1" s="1"/>
  <c r="Y3336" i="1"/>
  <c r="AA3336" i="1" s="1"/>
  <c r="Y3337" i="1"/>
  <c r="AA3337" i="1" s="1"/>
  <c r="Y3338" i="1"/>
  <c r="AA3338" i="1" s="1"/>
  <c r="Y3339" i="1"/>
  <c r="AA3339" i="1" s="1"/>
  <c r="Y3340" i="1"/>
  <c r="AA3340" i="1" s="1"/>
  <c r="Y3341" i="1"/>
  <c r="AA3341" i="1" s="1"/>
  <c r="Y3342" i="1"/>
  <c r="AA3342" i="1" s="1"/>
  <c r="Y3343" i="1"/>
  <c r="AA3343" i="1" s="1"/>
  <c r="Y3344" i="1"/>
  <c r="AA3344" i="1" s="1"/>
  <c r="Y3345" i="1"/>
  <c r="AA3345" i="1" s="1"/>
  <c r="Y3346" i="1"/>
  <c r="AA3346" i="1" s="1"/>
  <c r="Y3347" i="1"/>
  <c r="AA3347" i="1" s="1"/>
  <c r="Y3348" i="1"/>
  <c r="AA3348" i="1" s="1"/>
  <c r="Y3349" i="1"/>
  <c r="AA3349" i="1" s="1"/>
  <c r="Y3350" i="1"/>
  <c r="AA3350" i="1" s="1"/>
  <c r="Y3351" i="1"/>
  <c r="AA3351" i="1" s="1"/>
  <c r="Y3352" i="1"/>
  <c r="AA3352" i="1" s="1"/>
  <c r="Y3353" i="1"/>
  <c r="AA3353" i="1" s="1"/>
  <c r="Y3354" i="1"/>
  <c r="AA3354" i="1" s="1"/>
  <c r="Y3355" i="1"/>
  <c r="AA3355" i="1" s="1"/>
  <c r="Y3356" i="1"/>
  <c r="AA3356" i="1" s="1"/>
  <c r="Y3357" i="1"/>
  <c r="AA3357" i="1" s="1"/>
  <c r="Y3358" i="1"/>
  <c r="AA3358" i="1" s="1"/>
  <c r="Y3359" i="1"/>
  <c r="AA3359" i="1" s="1"/>
  <c r="Y3360" i="1"/>
  <c r="AA3360" i="1" s="1"/>
  <c r="Y3361" i="1"/>
  <c r="AA3361" i="1" s="1"/>
  <c r="Y3362" i="1"/>
  <c r="AA3362" i="1" s="1"/>
  <c r="Y3363" i="1"/>
  <c r="AA3363" i="1" s="1"/>
  <c r="Y3364" i="1"/>
  <c r="AA3364" i="1" s="1"/>
  <c r="Y3365" i="1"/>
  <c r="AA3365" i="1" s="1"/>
  <c r="Y3366" i="1"/>
  <c r="AA3366" i="1" s="1"/>
  <c r="Y3367" i="1"/>
  <c r="AA3367" i="1" s="1"/>
  <c r="Y3368" i="1"/>
  <c r="AA3368" i="1" s="1"/>
  <c r="Y3369" i="1"/>
  <c r="AA3369" i="1" s="1"/>
  <c r="Y3370" i="1"/>
  <c r="AA3370" i="1" s="1"/>
  <c r="Y3371" i="1"/>
  <c r="AA3371" i="1" s="1"/>
  <c r="Y3372" i="1"/>
  <c r="AA3372" i="1" s="1"/>
  <c r="Y3373" i="1"/>
  <c r="AA3373" i="1" s="1"/>
  <c r="Y3374" i="1"/>
  <c r="AA3374" i="1" s="1"/>
  <c r="Y3375" i="1"/>
  <c r="AA3375" i="1" s="1"/>
  <c r="Y3376" i="1"/>
  <c r="AA3376" i="1" s="1"/>
  <c r="Y3377" i="1"/>
  <c r="AA3377" i="1" s="1"/>
  <c r="Y3378" i="1"/>
  <c r="AA3378" i="1" s="1"/>
  <c r="Y3379" i="1"/>
  <c r="AA3379" i="1" s="1"/>
  <c r="Y3380" i="1"/>
  <c r="AA3380" i="1" s="1"/>
  <c r="Y3381" i="1"/>
  <c r="AA3381" i="1" s="1"/>
  <c r="Y3382" i="1"/>
  <c r="AA3382" i="1" s="1"/>
  <c r="Y3383" i="1"/>
  <c r="AA3383" i="1" s="1"/>
  <c r="Y3384" i="1"/>
  <c r="AA3384" i="1" s="1"/>
  <c r="Y3385" i="1"/>
  <c r="AA3385" i="1" s="1"/>
  <c r="Y3386" i="1"/>
  <c r="AA3386" i="1" s="1"/>
  <c r="Y3387" i="1"/>
  <c r="AA3387" i="1" s="1"/>
  <c r="Y3388" i="1"/>
  <c r="AA3388" i="1" s="1"/>
  <c r="Y3389" i="1"/>
  <c r="AA3389" i="1" s="1"/>
  <c r="Y3390" i="1"/>
  <c r="AA3390" i="1" s="1"/>
  <c r="Y3391" i="1"/>
  <c r="AA3391" i="1" s="1"/>
  <c r="Y3392" i="1"/>
  <c r="AA3392" i="1" s="1"/>
  <c r="Y3393" i="1"/>
  <c r="AA3393" i="1" s="1"/>
  <c r="Y3394" i="1"/>
  <c r="AA3394" i="1" s="1"/>
  <c r="Y3395" i="1"/>
  <c r="AA3395" i="1" s="1"/>
  <c r="Y3396" i="1"/>
  <c r="AA3396" i="1" s="1"/>
  <c r="Y3397" i="1"/>
  <c r="AA3397" i="1" s="1"/>
  <c r="Y3398" i="1"/>
  <c r="AA3398" i="1" s="1"/>
  <c r="Y3399" i="1"/>
  <c r="AA3399" i="1" s="1"/>
  <c r="Y3400" i="1"/>
  <c r="AA3400" i="1" s="1"/>
  <c r="Y3401" i="1"/>
  <c r="AA3401" i="1" s="1"/>
  <c r="Y3402" i="1"/>
  <c r="AA3402" i="1" s="1"/>
  <c r="Y3403" i="1"/>
  <c r="AA3403" i="1" s="1"/>
  <c r="Y3404" i="1"/>
  <c r="AA3404" i="1" s="1"/>
  <c r="Y3405" i="1"/>
  <c r="AA3405" i="1" s="1"/>
  <c r="Y3406" i="1"/>
  <c r="AA3406" i="1" s="1"/>
  <c r="Y3407" i="1"/>
  <c r="AA3407" i="1" s="1"/>
  <c r="Y3408" i="1"/>
  <c r="AA3408" i="1" s="1"/>
  <c r="Y3409" i="1"/>
  <c r="AA3409" i="1" s="1"/>
  <c r="Y3410" i="1"/>
  <c r="AA3410" i="1" s="1"/>
  <c r="Y3411" i="1"/>
  <c r="AA3411" i="1" s="1"/>
  <c r="Y3412" i="1"/>
  <c r="AA3412" i="1" s="1"/>
  <c r="Y3413" i="1"/>
  <c r="AA3413" i="1" s="1"/>
  <c r="Y3414" i="1"/>
  <c r="AA3414" i="1" s="1"/>
  <c r="Y3415" i="1"/>
  <c r="AA3415" i="1" s="1"/>
  <c r="Y3416" i="1"/>
  <c r="AA3416" i="1" s="1"/>
  <c r="Y3417" i="1"/>
  <c r="AA3417" i="1" s="1"/>
  <c r="Y3418" i="1"/>
  <c r="AA3418" i="1" s="1"/>
  <c r="Y3419" i="1"/>
  <c r="AA3419" i="1" s="1"/>
  <c r="Y3420" i="1"/>
  <c r="AA3420" i="1" s="1"/>
  <c r="Y3421" i="1"/>
  <c r="AA3421" i="1" s="1"/>
  <c r="Y3422" i="1"/>
  <c r="AA3422" i="1" s="1"/>
  <c r="Y3423" i="1"/>
  <c r="AA3423" i="1" s="1"/>
  <c r="Y3424" i="1"/>
  <c r="AA3424" i="1" s="1"/>
  <c r="Y3425" i="1"/>
  <c r="AA3425" i="1" s="1"/>
  <c r="Y3426" i="1"/>
  <c r="AA3426" i="1" s="1"/>
  <c r="Y3427" i="1"/>
  <c r="AA3427" i="1" s="1"/>
  <c r="Y3428" i="1"/>
  <c r="AA3428" i="1" s="1"/>
  <c r="Y3429" i="1"/>
  <c r="AA3429" i="1" s="1"/>
  <c r="Y3430" i="1"/>
  <c r="AA3430" i="1" s="1"/>
  <c r="Y3431" i="1"/>
  <c r="AA3431" i="1" s="1"/>
  <c r="Y3432" i="1"/>
  <c r="AA3432" i="1" s="1"/>
  <c r="Y3433" i="1"/>
  <c r="AA3433" i="1" s="1"/>
  <c r="Y3434" i="1"/>
  <c r="AA3434" i="1" s="1"/>
  <c r="Y3435" i="1"/>
  <c r="AA3435" i="1" s="1"/>
  <c r="Y3436" i="1"/>
  <c r="AA3436" i="1" s="1"/>
  <c r="Y3437" i="1"/>
  <c r="AA3437" i="1" s="1"/>
  <c r="Y3438" i="1"/>
  <c r="AA3438" i="1" s="1"/>
  <c r="Y3439" i="1"/>
  <c r="AA3439" i="1" s="1"/>
  <c r="Y3440" i="1"/>
  <c r="AA3440" i="1" s="1"/>
  <c r="Y3441" i="1"/>
  <c r="AA3441" i="1" s="1"/>
  <c r="Y3442" i="1"/>
  <c r="AA3442" i="1" s="1"/>
  <c r="Y3443" i="1"/>
  <c r="AA3443" i="1" s="1"/>
  <c r="Y3444" i="1"/>
  <c r="AA3444" i="1" s="1"/>
  <c r="Y3445" i="1"/>
  <c r="AA3445" i="1" s="1"/>
  <c r="Y3446" i="1"/>
  <c r="AA3446" i="1" s="1"/>
  <c r="Y3447" i="1"/>
  <c r="AA3447" i="1" s="1"/>
  <c r="Y3448" i="1"/>
  <c r="AA3448" i="1" s="1"/>
  <c r="Y3449" i="1"/>
  <c r="AA3449" i="1" s="1"/>
  <c r="Y3450" i="1"/>
  <c r="AA3450" i="1" s="1"/>
  <c r="Y3451" i="1"/>
  <c r="AA3451" i="1" s="1"/>
  <c r="Y3452" i="1"/>
  <c r="AA3452" i="1" s="1"/>
  <c r="Y3453" i="1"/>
  <c r="AA3453" i="1" s="1"/>
  <c r="Y3454" i="1"/>
  <c r="AA3454" i="1" s="1"/>
  <c r="Y3455" i="1"/>
  <c r="AA3455" i="1" s="1"/>
  <c r="Y3456" i="1"/>
  <c r="AA3456" i="1" s="1"/>
  <c r="Y3457" i="1"/>
  <c r="AA3457" i="1" s="1"/>
  <c r="Y3458" i="1"/>
  <c r="AA3458" i="1" s="1"/>
  <c r="Y3459" i="1"/>
  <c r="AA3459" i="1" s="1"/>
  <c r="Y3460" i="1"/>
  <c r="AA3460" i="1" s="1"/>
  <c r="Y3461" i="1"/>
  <c r="AA3461" i="1" s="1"/>
  <c r="Y3462" i="1"/>
  <c r="AA3462" i="1" s="1"/>
  <c r="Y3463" i="1"/>
  <c r="AA3463" i="1" s="1"/>
  <c r="Y3464" i="1"/>
  <c r="AA3464" i="1" s="1"/>
  <c r="Y3465" i="1"/>
  <c r="AA3465" i="1" s="1"/>
  <c r="Y3466" i="1"/>
  <c r="AA3466" i="1" s="1"/>
  <c r="Y3467" i="1"/>
  <c r="AA3467" i="1" s="1"/>
  <c r="Y3468" i="1"/>
  <c r="AA3468" i="1" s="1"/>
  <c r="Y3469" i="1"/>
  <c r="AA3469" i="1" s="1"/>
  <c r="Y3470" i="1"/>
  <c r="AA3470" i="1" s="1"/>
  <c r="Y3471" i="1"/>
  <c r="AA3471" i="1" s="1"/>
  <c r="Y3472" i="1"/>
  <c r="AA3472" i="1" s="1"/>
  <c r="Y3473" i="1"/>
  <c r="AA3473" i="1" s="1"/>
  <c r="Y3474" i="1"/>
  <c r="AA3474" i="1" s="1"/>
  <c r="Y3475" i="1"/>
  <c r="AA3475" i="1" s="1"/>
  <c r="Y3476" i="1"/>
  <c r="AA3476" i="1" s="1"/>
  <c r="Y3477" i="1"/>
  <c r="AA3477" i="1" s="1"/>
  <c r="Y3478" i="1"/>
  <c r="AA3478" i="1" s="1"/>
  <c r="Y3479" i="1"/>
  <c r="AA3479" i="1" s="1"/>
  <c r="Y3480" i="1"/>
  <c r="AA3480" i="1" s="1"/>
  <c r="Y3481" i="1"/>
  <c r="AA3481" i="1" s="1"/>
  <c r="Y3482" i="1"/>
  <c r="AA3482" i="1" s="1"/>
  <c r="Y3483" i="1"/>
  <c r="AA3483" i="1" s="1"/>
  <c r="Y3484" i="1"/>
  <c r="AA3484" i="1" s="1"/>
  <c r="Y3485" i="1"/>
  <c r="AA3485" i="1" s="1"/>
  <c r="Y3486" i="1"/>
  <c r="AA3486" i="1" s="1"/>
  <c r="Y3487" i="1"/>
  <c r="AA3487" i="1" s="1"/>
  <c r="Y3488" i="1"/>
  <c r="AA3488" i="1" s="1"/>
  <c r="Y3489" i="1"/>
  <c r="AA3489" i="1" s="1"/>
  <c r="Y3490" i="1"/>
  <c r="AA3490" i="1" s="1"/>
  <c r="Y3491" i="1"/>
  <c r="AA3491" i="1" s="1"/>
  <c r="Y3492" i="1"/>
  <c r="AA3492" i="1" s="1"/>
  <c r="Y3493" i="1"/>
  <c r="AA3493" i="1" s="1"/>
  <c r="Y3494" i="1"/>
  <c r="AA3494" i="1" s="1"/>
  <c r="Y3495" i="1"/>
  <c r="AA3495" i="1" s="1"/>
  <c r="Y3496" i="1"/>
  <c r="AA3496" i="1" s="1"/>
  <c r="Y3497" i="1"/>
  <c r="AA3497" i="1" s="1"/>
  <c r="Y3498" i="1"/>
  <c r="AA3498" i="1" s="1"/>
  <c r="Y3499" i="1"/>
  <c r="AA3499" i="1" s="1"/>
  <c r="Y3500" i="1"/>
  <c r="AA3500" i="1" s="1"/>
  <c r="Y3501" i="1"/>
  <c r="AA3501" i="1" s="1"/>
  <c r="Y3502" i="1"/>
  <c r="AA3502" i="1" s="1"/>
  <c r="Y3503" i="1"/>
  <c r="AA3503" i="1" s="1"/>
  <c r="Y3504" i="1"/>
  <c r="AA3504" i="1" s="1"/>
  <c r="Y3505" i="1"/>
  <c r="AA3505" i="1" s="1"/>
  <c r="Y3506" i="1"/>
  <c r="AA3506" i="1" s="1"/>
  <c r="Y3507" i="1"/>
  <c r="AA3507" i="1" s="1"/>
  <c r="Y3508" i="1"/>
  <c r="AA3508" i="1" s="1"/>
  <c r="Y3509" i="1"/>
  <c r="AA3509" i="1" s="1"/>
  <c r="Y3510" i="1"/>
  <c r="AA3510" i="1" s="1"/>
  <c r="Y3511" i="1"/>
  <c r="AA3511" i="1" s="1"/>
  <c r="Y3512" i="1"/>
  <c r="AA3512" i="1" s="1"/>
  <c r="Y3513" i="1"/>
  <c r="AA3513" i="1" s="1"/>
  <c r="Y3514" i="1"/>
  <c r="AA3514" i="1" s="1"/>
  <c r="Y3515" i="1"/>
  <c r="AA3515" i="1" s="1"/>
  <c r="Y3516" i="1"/>
  <c r="AA3516" i="1" s="1"/>
  <c r="Y3517" i="1"/>
  <c r="AA3517" i="1" s="1"/>
  <c r="Y3518" i="1"/>
  <c r="AA3518" i="1" s="1"/>
  <c r="Y3519" i="1"/>
  <c r="AA3519" i="1" s="1"/>
  <c r="Y3520" i="1"/>
  <c r="AA3520" i="1" s="1"/>
  <c r="Y3521" i="1"/>
  <c r="AA3521" i="1" s="1"/>
  <c r="Y3522" i="1"/>
  <c r="AA3522" i="1" s="1"/>
  <c r="Y3523" i="1"/>
  <c r="AA3523" i="1" s="1"/>
  <c r="Y3524" i="1"/>
  <c r="AA3524" i="1" s="1"/>
  <c r="Y3525" i="1"/>
  <c r="AA3525" i="1" s="1"/>
  <c r="Y3526" i="1"/>
  <c r="AA3526" i="1" s="1"/>
  <c r="Y3527" i="1"/>
  <c r="AA3527" i="1" s="1"/>
  <c r="Y3528" i="1"/>
  <c r="AA3528" i="1" s="1"/>
  <c r="Y3529" i="1"/>
  <c r="AA3529" i="1" s="1"/>
  <c r="Y3530" i="1"/>
  <c r="AA3530" i="1" s="1"/>
  <c r="Y3531" i="1"/>
  <c r="AA3531" i="1" s="1"/>
  <c r="Y3532" i="1"/>
  <c r="AA3532" i="1" s="1"/>
  <c r="Y3533" i="1"/>
  <c r="AA3533" i="1" s="1"/>
  <c r="Y3534" i="1"/>
  <c r="AA3534" i="1" s="1"/>
  <c r="Y3535" i="1"/>
  <c r="AA3535" i="1" s="1"/>
  <c r="Y3536" i="1"/>
  <c r="AA3536" i="1" s="1"/>
  <c r="Y3537" i="1"/>
  <c r="AA3537" i="1" s="1"/>
  <c r="Y3538" i="1"/>
  <c r="AA3538" i="1" s="1"/>
  <c r="Y3539" i="1"/>
  <c r="AA3539" i="1" s="1"/>
  <c r="Y3540" i="1"/>
  <c r="AA3540" i="1" s="1"/>
  <c r="Y3541" i="1"/>
  <c r="AA3541" i="1" s="1"/>
  <c r="Y3542" i="1"/>
  <c r="AA3542" i="1" s="1"/>
  <c r="Y3543" i="1"/>
  <c r="AA3543" i="1" s="1"/>
  <c r="Y3544" i="1"/>
  <c r="AA3544" i="1" s="1"/>
  <c r="Y3545" i="1"/>
  <c r="AA3545" i="1" s="1"/>
  <c r="Y3546" i="1"/>
  <c r="AA3546" i="1" s="1"/>
  <c r="Y3547" i="1"/>
  <c r="AA3547" i="1" s="1"/>
  <c r="Y3548" i="1"/>
  <c r="AA3548" i="1" s="1"/>
  <c r="Y3549" i="1"/>
  <c r="AA3549" i="1" s="1"/>
  <c r="Y3550" i="1"/>
  <c r="AA3550" i="1" s="1"/>
  <c r="Y3551" i="1"/>
  <c r="AA3551" i="1" s="1"/>
  <c r="Y3552" i="1"/>
  <c r="AA3552" i="1" s="1"/>
  <c r="Y3553" i="1"/>
  <c r="AA3553" i="1" s="1"/>
  <c r="Y3554" i="1"/>
  <c r="AA3554" i="1" s="1"/>
  <c r="Y3555" i="1"/>
  <c r="AA3555" i="1" s="1"/>
  <c r="Y3556" i="1"/>
  <c r="AA3556" i="1" s="1"/>
  <c r="Y3557" i="1"/>
  <c r="AA3557" i="1" s="1"/>
  <c r="Y3558" i="1"/>
  <c r="AA3558" i="1" s="1"/>
  <c r="Y3559" i="1"/>
  <c r="AA3559" i="1" s="1"/>
  <c r="Y3560" i="1"/>
  <c r="AA3560" i="1" s="1"/>
  <c r="Y3561" i="1"/>
  <c r="AA3561" i="1" s="1"/>
  <c r="Y3562" i="1"/>
  <c r="AA3562" i="1" s="1"/>
  <c r="Y3563" i="1"/>
  <c r="AA3563" i="1" s="1"/>
  <c r="Y3564" i="1"/>
  <c r="AA3564" i="1" s="1"/>
  <c r="Y3565" i="1"/>
  <c r="AA3565" i="1" s="1"/>
  <c r="Y3566" i="1"/>
  <c r="AA3566" i="1" s="1"/>
  <c r="Y3567" i="1"/>
  <c r="AA3567" i="1" s="1"/>
  <c r="Y3568" i="1"/>
  <c r="AA3568" i="1" s="1"/>
  <c r="Y3569" i="1"/>
  <c r="AA3569" i="1" s="1"/>
  <c r="Y3570" i="1"/>
  <c r="AA3570" i="1" s="1"/>
  <c r="Y3571" i="1"/>
  <c r="AA3571" i="1" s="1"/>
  <c r="Y3572" i="1"/>
  <c r="AA3572" i="1" s="1"/>
  <c r="Y3573" i="1"/>
  <c r="AA3573" i="1" s="1"/>
  <c r="Y3574" i="1"/>
  <c r="AA3574" i="1" s="1"/>
  <c r="Y3575" i="1"/>
  <c r="AA3575" i="1" s="1"/>
  <c r="Y3576" i="1"/>
  <c r="AA3576" i="1" s="1"/>
  <c r="Y3577" i="1"/>
  <c r="AA3577" i="1" s="1"/>
  <c r="Y3578" i="1"/>
  <c r="AA3578" i="1" s="1"/>
  <c r="Y3579" i="1"/>
  <c r="AA3579" i="1" s="1"/>
  <c r="Y3580" i="1"/>
  <c r="AA3580" i="1" s="1"/>
  <c r="Y3581" i="1"/>
  <c r="AA3581" i="1" s="1"/>
  <c r="Y3582" i="1"/>
  <c r="AA3582" i="1" s="1"/>
  <c r="Y3583" i="1"/>
  <c r="AA3583" i="1" s="1"/>
  <c r="Y3584" i="1"/>
  <c r="AA3584" i="1" s="1"/>
  <c r="Y3585" i="1"/>
  <c r="AA3585" i="1" s="1"/>
  <c r="Y3586" i="1"/>
  <c r="AA3586" i="1" s="1"/>
  <c r="Y3587" i="1"/>
  <c r="AA3587" i="1" s="1"/>
  <c r="Y3588" i="1"/>
  <c r="AA3588" i="1" s="1"/>
  <c r="Y3589" i="1"/>
  <c r="AA3589" i="1" s="1"/>
  <c r="Y3590" i="1"/>
  <c r="AA3590" i="1" s="1"/>
  <c r="Y3591" i="1"/>
  <c r="AA3591" i="1" s="1"/>
  <c r="Y3592" i="1"/>
  <c r="AA3592" i="1" s="1"/>
  <c r="Y3593" i="1"/>
  <c r="AA3593" i="1" s="1"/>
  <c r="Y3594" i="1"/>
  <c r="AA3594" i="1" s="1"/>
  <c r="Y3595" i="1"/>
  <c r="AA3595" i="1" s="1"/>
  <c r="Y3596" i="1"/>
  <c r="AA3596" i="1" s="1"/>
  <c r="Y3597" i="1"/>
  <c r="AA3597" i="1" s="1"/>
  <c r="Y3598" i="1"/>
  <c r="AA3598" i="1" s="1"/>
  <c r="Y3599" i="1"/>
  <c r="AA3599" i="1" s="1"/>
  <c r="Y3600" i="1"/>
  <c r="AA3600" i="1" s="1"/>
  <c r="Y3601" i="1"/>
  <c r="AA3601" i="1" s="1"/>
  <c r="Y3602" i="1"/>
  <c r="AA3602" i="1" s="1"/>
  <c r="Y3603" i="1"/>
  <c r="AA3603" i="1" s="1"/>
  <c r="Y3604" i="1"/>
  <c r="AA3604" i="1" s="1"/>
  <c r="Y3605" i="1"/>
  <c r="AA3605" i="1" s="1"/>
  <c r="Y3606" i="1"/>
  <c r="AA3606" i="1" s="1"/>
  <c r="Y3607" i="1"/>
  <c r="AA3607" i="1" s="1"/>
  <c r="Y3608" i="1"/>
  <c r="AA3608" i="1" s="1"/>
  <c r="Y3609" i="1"/>
  <c r="AA3609" i="1" s="1"/>
  <c r="Y3610" i="1"/>
  <c r="AA3610" i="1" s="1"/>
  <c r="Y3611" i="1"/>
  <c r="AA3611" i="1" s="1"/>
  <c r="Y3612" i="1"/>
  <c r="AA3612" i="1" s="1"/>
  <c r="Y3613" i="1"/>
  <c r="AA3613" i="1" s="1"/>
  <c r="Y3614" i="1"/>
  <c r="AA3614" i="1" s="1"/>
  <c r="Y3615" i="1"/>
  <c r="AA3615" i="1" s="1"/>
  <c r="Y3616" i="1"/>
  <c r="AA3616" i="1" s="1"/>
  <c r="Y3617" i="1"/>
  <c r="AA3617" i="1" s="1"/>
  <c r="Y3618" i="1"/>
  <c r="AA3618" i="1" s="1"/>
  <c r="Y3619" i="1"/>
  <c r="AA3619" i="1" s="1"/>
  <c r="Y3620" i="1"/>
  <c r="AA3620" i="1" s="1"/>
  <c r="Y3621" i="1"/>
  <c r="AA3621" i="1" s="1"/>
  <c r="Y3622" i="1"/>
  <c r="AA3622" i="1" s="1"/>
  <c r="Y3623" i="1"/>
  <c r="AA3623" i="1" s="1"/>
  <c r="Y3624" i="1"/>
  <c r="AA3624" i="1" s="1"/>
  <c r="Y3625" i="1"/>
  <c r="AA3625" i="1" s="1"/>
  <c r="Y3626" i="1"/>
  <c r="AA3626" i="1" s="1"/>
  <c r="Y3627" i="1"/>
  <c r="AA3627" i="1" s="1"/>
  <c r="Y3628" i="1"/>
  <c r="AA3628" i="1" s="1"/>
  <c r="Y3629" i="1"/>
  <c r="AA3629" i="1" s="1"/>
  <c r="Y3630" i="1"/>
  <c r="AA3630" i="1" s="1"/>
  <c r="Y3631" i="1"/>
  <c r="AA3631" i="1" s="1"/>
  <c r="Y3632" i="1"/>
  <c r="AA3632" i="1" s="1"/>
  <c r="Y3633" i="1"/>
  <c r="AA3633" i="1" s="1"/>
  <c r="Y3634" i="1"/>
  <c r="AA3634" i="1" s="1"/>
  <c r="Y3635" i="1"/>
  <c r="AA3635" i="1" s="1"/>
  <c r="Y3636" i="1"/>
  <c r="AA3636" i="1" s="1"/>
  <c r="Y3637" i="1"/>
  <c r="AA3637" i="1" s="1"/>
  <c r="Y3638" i="1"/>
  <c r="AA3638" i="1" s="1"/>
  <c r="Y3639" i="1"/>
  <c r="AA3639" i="1" s="1"/>
  <c r="Y3640" i="1"/>
  <c r="AA3640" i="1" s="1"/>
  <c r="Y3641" i="1"/>
  <c r="AA3641" i="1" s="1"/>
  <c r="Y3642" i="1"/>
  <c r="AA3642" i="1" s="1"/>
  <c r="Y3643" i="1"/>
  <c r="AA3643" i="1" s="1"/>
  <c r="Y3644" i="1"/>
  <c r="AA3644" i="1" s="1"/>
  <c r="Y3645" i="1"/>
  <c r="AA3645" i="1" s="1"/>
  <c r="Y3646" i="1"/>
  <c r="AA3646" i="1" s="1"/>
  <c r="Y3647" i="1"/>
  <c r="AA3647" i="1" s="1"/>
  <c r="Y3648" i="1"/>
  <c r="AA3648" i="1" s="1"/>
  <c r="Y3649" i="1"/>
  <c r="AA3649" i="1" s="1"/>
  <c r="Y3650" i="1"/>
  <c r="AA3650" i="1" s="1"/>
  <c r="Y3651" i="1"/>
  <c r="AA3651" i="1" s="1"/>
  <c r="Y3652" i="1"/>
  <c r="AA3652" i="1" s="1"/>
  <c r="Y3653" i="1"/>
  <c r="AA3653" i="1" s="1"/>
  <c r="Y3654" i="1"/>
  <c r="AA3654" i="1" s="1"/>
  <c r="Y3655" i="1"/>
  <c r="AA3655" i="1" s="1"/>
  <c r="Y3656" i="1"/>
  <c r="AA3656" i="1" s="1"/>
  <c r="Y3657" i="1"/>
  <c r="AA3657" i="1" s="1"/>
  <c r="Y3658" i="1"/>
  <c r="AA3658" i="1" s="1"/>
  <c r="Y3659" i="1"/>
  <c r="AA3659" i="1" s="1"/>
  <c r="Y3660" i="1"/>
  <c r="AA3660" i="1" s="1"/>
  <c r="Y3661" i="1"/>
  <c r="AA3661" i="1" s="1"/>
  <c r="Y3662" i="1"/>
  <c r="AA3662" i="1" s="1"/>
  <c r="Y3663" i="1"/>
  <c r="AA3663" i="1" s="1"/>
  <c r="Y3664" i="1"/>
  <c r="AA3664" i="1" s="1"/>
  <c r="Y3665" i="1"/>
  <c r="AA3665" i="1" s="1"/>
  <c r="Y3666" i="1"/>
  <c r="AA3666" i="1" s="1"/>
  <c r="Y3667" i="1"/>
  <c r="AA3667" i="1" s="1"/>
  <c r="Y3668" i="1"/>
  <c r="AA3668" i="1" s="1"/>
  <c r="Y3669" i="1"/>
  <c r="AA3669" i="1" s="1"/>
  <c r="Y3670" i="1"/>
  <c r="AA3670" i="1" s="1"/>
  <c r="Y3671" i="1"/>
  <c r="AA3671" i="1" s="1"/>
  <c r="Y3672" i="1"/>
  <c r="AA3672" i="1" s="1"/>
  <c r="Y3673" i="1"/>
  <c r="AA3673" i="1" s="1"/>
  <c r="Y3674" i="1"/>
  <c r="AA3674" i="1" s="1"/>
  <c r="Y3675" i="1"/>
  <c r="AA3675" i="1" s="1"/>
  <c r="Y3676" i="1"/>
  <c r="AA3676" i="1" s="1"/>
  <c r="Y3677" i="1"/>
  <c r="AA3677" i="1" s="1"/>
  <c r="Y3678" i="1"/>
  <c r="AA3678" i="1" s="1"/>
  <c r="Y3679" i="1"/>
  <c r="AA3679" i="1" s="1"/>
  <c r="Y3680" i="1"/>
  <c r="AA3680" i="1" s="1"/>
  <c r="Y3681" i="1"/>
  <c r="AA3681" i="1" s="1"/>
  <c r="Y3682" i="1"/>
  <c r="AA3682" i="1" s="1"/>
  <c r="Y3683" i="1"/>
  <c r="AA3683" i="1" s="1"/>
  <c r="Y3684" i="1"/>
  <c r="AA3684" i="1" s="1"/>
  <c r="Y3685" i="1"/>
  <c r="AA3685" i="1" s="1"/>
  <c r="Y3686" i="1"/>
  <c r="AA3686" i="1" s="1"/>
  <c r="Y3687" i="1"/>
  <c r="AA3687" i="1" s="1"/>
  <c r="Y3688" i="1"/>
  <c r="AA3688" i="1" s="1"/>
  <c r="Y3689" i="1"/>
  <c r="AA3689" i="1" s="1"/>
  <c r="Y3690" i="1"/>
  <c r="AA3690" i="1" s="1"/>
  <c r="Y3691" i="1"/>
  <c r="AA3691" i="1" s="1"/>
  <c r="Y3692" i="1"/>
  <c r="AA3692" i="1" s="1"/>
  <c r="Y3693" i="1"/>
  <c r="AA3693" i="1" s="1"/>
  <c r="Y3694" i="1"/>
  <c r="AA3694" i="1" s="1"/>
  <c r="Y3695" i="1"/>
  <c r="AA3695" i="1" s="1"/>
  <c r="Y3696" i="1"/>
  <c r="AA3696" i="1" s="1"/>
  <c r="Y3697" i="1"/>
  <c r="AA3697" i="1" s="1"/>
  <c r="Y3698" i="1"/>
  <c r="AA3698" i="1" s="1"/>
  <c r="Y3699" i="1"/>
  <c r="AA3699" i="1" s="1"/>
  <c r="Y3700" i="1"/>
  <c r="AA3700" i="1" s="1"/>
  <c r="Y3701" i="1"/>
  <c r="AA3701" i="1" s="1"/>
  <c r="Y3702" i="1"/>
  <c r="AA3702" i="1" s="1"/>
  <c r="Y3703" i="1"/>
  <c r="AA3703" i="1" s="1"/>
  <c r="Y3704" i="1"/>
  <c r="AA3704" i="1" s="1"/>
  <c r="Y3705" i="1"/>
  <c r="AA3705" i="1" s="1"/>
  <c r="Y3706" i="1"/>
  <c r="AA3706" i="1" s="1"/>
  <c r="Y3707" i="1"/>
  <c r="AA3707" i="1" s="1"/>
  <c r="Y3708" i="1"/>
  <c r="AA3708" i="1" s="1"/>
  <c r="Y3709" i="1"/>
  <c r="AA3709" i="1" s="1"/>
  <c r="Y3710" i="1"/>
  <c r="AA3710" i="1" s="1"/>
  <c r="Y3711" i="1"/>
  <c r="AA3711" i="1" s="1"/>
  <c r="Y3712" i="1"/>
  <c r="AA3712" i="1" s="1"/>
  <c r="Y3713" i="1"/>
  <c r="AA3713" i="1" s="1"/>
  <c r="Y3714" i="1"/>
  <c r="AA3714" i="1" s="1"/>
  <c r="Y3715" i="1"/>
  <c r="AA3715" i="1" s="1"/>
  <c r="Y3716" i="1"/>
  <c r="AA3716" i="1" s="1"/>
  <c r="Y3717" i="1"/>
  <c r="AA3717" i="1" s="1"/>
  <c r="Y3718" i="1"/>
  <c r="AA3718" i="1" s="1"/>
  <c r="Y3719" i="1"/>
  <c r="AA3719" i="1" s="1"/>
  <c r="Y3720" i="1"/>
  <c r="AA3720" i="1" s="1"/>
  <c r="Y3721" i="1"/>
  <c r="AA3721" i="1" s="1"/>
  <c r="Y3722" i="1"/>
  <c r="AA3722" i="1" s="1"/>
  <c r="Y3723" i="1"/>
  <c r="AA3723" i="1" s="1"/>
  <c r="Y3724" i="1"/>
  <c r="AA3724" i="1" s="1"/>
  <c r="Y3725" i="1"/>
  <c r="AA3725" i="1" s="1"/>
  <c r="Y3726" i="1"/>
  <c r="AA3726" i="1" s="1"/>
  <c r="Y3727" i="1"/>
  <c r="AA3727" i="1" s="1"/>
  <c r="Y3728" i="1"/>
  <c r="AA3728" i="1" s="1"/>
  <c r="Y3729" i="1"/>
  <c r="AA3729" i="1" s="1"/>
  <c r="Y3730" i="1"/>
  <c r="AA3730" i="1" s="1"/>
  <c r="Y3731" i="1"/>
  <c r="AA3731" i="1" s="1"/>
  <c r="Y3732" i="1"/>
  <c r="AA3732" i="1" s="1"/>
  <c r="Y3733" i="1"/>
  <c r="AA3733" i="1" s="1"/>
  <c r="Y3734" i="1"/>
  <c r="AA3734" i="1" s="1"/>
  <c r="Y3735" i="1"/>
  <c r="AA3735" i="1" s="1"/>
  <c r="Y3736" i="1"/>
  <c r="AA3736" i="1" s="1"/>
  <c r="Y3737" i="1"/>
  <c r="AA3737" i="1" s="1"/>
  <c r="Y3738" i="1"/>
  <c r="AA3738" i="1" s="1"/>
  <c r="Y3739" i="1"/>
  <c r="AA3739" i="1" s="1"/>
  <c r="Y3740" i="1"/>
  <c r="AA3740" i="1" s="1"/>
  <c r="Y3741" i="1"/>
  <c r="AA3741" i="1" s="1"/>
  <c r="Y3742" i="1"/>
  <c r="AA3742" i="1" s="1"/>
  <c r="Y3743" i="1"/>
  <c r="AA3743" i="1" s="1"/>
  <c r="Y3744" i="1"/>
  <c r="AA3744" i="1" s="1"/>
  <c r="Y3745" i="1"/>
  <c r="AA3745" i="1" s="1"/>
  <c r="Y3746" i="1"/>
  <c r="AA3746" i="1" s="1"/>
  <c r="Y3747" i="1"/>
  <c r="AA3747" i="1" s="1"/>
  <c r="Y3748" i="1"/>
  <c r="AA3748" i="1" s="1"/>
  <c r="Y3749" i="1"/>
  <c r="AA3749" i="1" s="1"/>
  <c r="Y3750" i="1"/>
  <c r="AA3750" i="1" s="1"/>
  <c r="Y3751" i="1"/>
  <c r="AA3751" i="1" s="1"/>
  <c r="Y3752" i="1"/>
  <c r="AA3752" i="1" s="1"/>
  <c r="Y3753" i="1"/>
  <c r="AA3753" i="1" s="1"/>
  <c r="Y3754" i="1"/>
  <c r="AA3754" i="1" s="1"/>
  <c r="Y3755" i="1"/>
  <c r="AA3755" i="1" s="1"/>
  <c r="Y3756" i="1"/>
  <c r="AA3756" i="1" s="1"/>
  <c r="Y3757" i="1"/>
  <c r="AA3757" i="1" s="1"/>
  <c r="Y3758" i="1"/>
  <c r="AA3758" i="1" s="1"/>
  <c r="Y3759" i="1"/>
  <c r="AA3759" i="1" s="1"/>
  <c r="Y3760" i="1"/>
  <c r="AA3760" i="1" s="1"/>
  <c r="Y3761" i="1"/>
  <c r="AA3761" i="1" s="1"/>
  <c r="Y3762" i="1"/>
  <c r="AA3762" i="1" s="1"/>
  <c r="Y3763" i="1"/>
  <c r="AA3763" i="1" s="1"/>
  <c r="Y3764" i="1"/>
  <c r="AA3764" i="1" s="1"/>
  <c r="Y3765" i="1"/>
  <c r="AA3765" i="1" s="1"/>
  <c r="Y3766" i="1"/>
  <c r="AA3766" i="1" s="1"/>
  <c r="Y3767" i="1"/>
  <c r="AA3767" i="1" s="1"/>
  <c r="Y3768" i="1"/>
  <c r="AA3768" i="1" s="1"/>
  <c r="Y3769" i="1"/>
  <c r="AA3769" i="1" s="1"/>
  <c r="Y3770" i="1"/>
  <c r="AA3770" i="1" s="1"/>
  <c r="Y3771" i="1"/>
  <c r="AA3771" i="1" s="1"/>
  <c r="Y3772" i="1"/>
  <c r="AA3772" i="1" s="1"/>
  <c r="Y3773" i="1"/>
  <c r="AA3773" i="1" s="1"/>
  <c r="Y3774" i="1"/>
  <c r="AA3774" i="1" s="1"/>
  <c r="Y3775" i="1"/>
  <c r="AA3775" i="1" s="1"/>
  <c r="Y3776" i="1"/>
  <c r="AA3776" i="1" s="1"/>
  <c r="Y3777" i="1"/>
  <c r="AA3777" i="1" s="1"/>
  <c r="Y3778" i="1"/>
  <c r="AA3778" i="1" s="1"/>
  <c r="Y3779" i="1"/>
  <c r="AA3779" i="1" s="1"/>
  <c r="Y3780" i="1"/>
  <c r="AA3780" i="1" s="1"/>
  <c r="Y3781" i="1"/>
  <c r="AA3781" i="1" s="1"/>
  <c r="Y3782" i="1"/>
  <c r="AA3782" i="1" s="1"/>
  <c r="Y3783" i="1"/>
  <c r="AA3783" i="1" s="1"/>
  <c r="Y3784" i="1"/>
  <c r="AA3784" i="1" s="1"/>
  <c r="Y3785" i="1"/>
  <c r="AA3785" i="1" s="1"/>
  <c r="Y3786" i="1"/>
  <c r="AA3786" i="1" s="1"/>
  <c r="Y3787" i="1"/>
  <c r="AA3787" i="1" s="1"/>
  <c r="Y3788" i="1"/>
  <c r="AA3788" i="1" s="1"/>
  <c r="Y3789" i="1"/>
  <c r="AA3789" i="1" s="1"/>
  <c r="Y3790" i="1"/>
  <c r="AA3790" i="1" s="1"/>
  <c r="Y3791" i="1"/>
  <c r="AA3791" i="1" s="1"/>
  <c r="Y3792" i="1"/>
  <c r="AA3792" i="1" s="1"/>
  <c r="Y3793" i="1"/>
  <c r="AA3793" i="1" s="1"/>
  <c r="Y3794" i="1"/>
  <c r="AA3794" i="1" s="1"/>
  <c r="Y3795" i="1"/>
  <c r="AA3795" i="1" s="1"/>
  <c r="Y3796" i="1"/>
  <c r="AA3796" i="1" s="1"/>
  <c r="Y3797" i="1"/>
  <c r="AA3797" i="1" s="1"/>
  <c r="Y3798" i="1"/>
  <c r="AA3798" i="1" s="1"/>
  <c r="Y3799" i="1"/>
  <c r="AA3799" i="1" s="1"/>
  <c r="Y3800" i="1"/>
  <c r="AA3800" i="1" s="1"/>
  <c r="Y3801" i="1"/>
  <c r="AA3801" i="1" s="1"/>
  <c r="Y3802" i="1"/>
  <c r="AA3802" i="1" s="1"/>
  <c r="Y3803" i="1"/>
  <c r="AA3803" i="1" s="1"/>
  <c r="Y3804" i="1"/>
  <c r="AA3804" i="1" s="1"/>
  <c r="Y3805" i="1"/>
  <c r="AA3805" i="1" s="1"/>
  <c r="Y3806" i="1"/>
  <c r="AA3806" i="1" s="1"/>
  <c r="Y3807" i="1"/>
  <c r="AA3807" i="1" s="1"/>
  <c r="Y3808" i="1"/>
  <c r="AA3808" i="1" s="1"/>
  <c r="Y3809" i="1"/>
  <c r="AA3809" i="1" s="1"/>
  <c r="Y3810" i="1"/>
  <c r="AA3810" i="1" s="1"/>
  <c r="Y3811" i="1"/>
  <c r="AA3811" i="1" s="1"/>
  <c r="Y3812" i="1"/>
  <c r="AA3812" i="1" s="1"/>
  <c r="Y3813" i="1"/>
  <c r="AA3813" i="1" s="1"/>
  <c r="Y3814" i="1"/>
  <c r="AA3814" i="1" s="1"/>
  <c r="Y3815" i="1"/>
  <c r="AA3815" i="1" s="1"/>
  <c r="Y3816" i="1"/>
  <c r="AA3816" i="1" s="1"/>
  <c r="Y3817" i="1"/>
  <c r="AA3817" i="1" s="1"/>
  <c r="Y3818" i="1"/>
  <c r="AA3818" i="1" s="1"/>
  <c r="Y3819" i="1"/>
  <c r="AA3819" i="1" s="1"/>
  <c r="Y3820" i="1"/>
  <c r="AA3820" i="1" s="1"/>
  <c r="Y3821" i="1"/>
  <c r="AA3821" i="1" s="1"/>
  <c r="Y3822" i="1"/>
  <c r="AA3822" i="1" s="1"/>
  <c r="Y3823" i="1"/>
  <c r="AA3823" i="1" s="1"/>
  <c r="Y3824" i="1"/>
  <c r="AA3824" i="1" s="1"/>
  <c r="Y3825" i="1"/>
  <c r="AA3825" i="1" s="1"/>
  <c r="Y3826" i="1"/>
  <c r="AA3826" i="1" s="1"/>
  <c r="Y3827" i="1"/>
  <c r="AA3827" i="1" s="1"/>
  <c r="Y3828" i="1"/>
  <c r="AA3828" i="1" s="1"/>
  <c r="Y3829" i="1"/>
  <c r="AA3829" i="1" s="1"/>
  <c r="Y3830" i="1"/>
  <c r="AA3830" i="1" s="1"/>
  <c r="Y3831" i="1"/>
  <c r="AA3831" i="1" s="1"/>
  <c r="Y3832" i="1"/>
  <c r="AA3832" i="1" s="1"/>
  <c r="Y3833" i="1"/>
  <c r="AA3833" i="1" s="1"/>
  <c r="Y3834" i="1"/>
  <c r="AA3834" i="1" s="1"/>
  <c r="Y3835" i="1"/>
  <c r="AA3835" i="1" s="1"/>
  <c r="Y3836" i="1"/>
  <c r="AA3836" i="1" s="1"/>
  <c r="Y3837" i="1"/>
  <c r="AA3837" i="1" s="1"/>
  <c r="Y3838" i="1"/>
  <c r="AA3838" i="1" s="1"/>
  <c r="Y3839" i="1"/>
  <c r="AA3839" i="1" s="1"/>
  <c r="Y3840" i="1"/>
  <c r="AA3840" i="1" s="1"/>
  <c r="Y3841" i="1"/>
  <c r="AA3841" i="1" s="1"/>
  <c r="Y3842" i="1"/>
  <c r="AA3842" i="1" s="1"/>
  <c r="Y3843" i="1"/>
  <c r="AA3843" i="1" s="1"/>
  <c r="Y3844" i="1"/>
  <c r="AA3844" i="1" s="1"/>
  <c r="Y3845" i="1"/>
  <c r="AA3845" i="1" s="1"/>
  <c r="Y3846" i="1"/>
  <c r="AA3846" i="1" s="1"/>
  <c r="Y3847" i="1"/>
  <c r="AA3847" i="1" s="1"/>
  <c r="Y3848" i="1"/>
  <c r="AA3848" i="1" s="1"/>
  <c r="Y3849" i="1"/>
  <c r="AA3849" i="1" s="1"/>
  <c r="Y3850" i="1"/>
  <c r="AA3850" i="1" s="1"/>
  <c r="Y3851" i="1"/>
  <c r="AA3851" i="1" s="1"/>
  <c r="Y3852" i="1"/>
  <c r="AA3852" i="1" s="1"/>
  <c r="Y3853" i="1"/>
  <c r="AA3853" i="1" s="1"/>
  <c r="Y3854" i="1"/>
  <c r="AA3854" i="1" s="1"/>
  <c r="Y3855" i="1"/>
  <c r="AA3855" i="1" s="1"/>
  <c r="Y3856" i="1"/>
  <c r="AA3856" i="1" s="1"/>
  <c r="Y3857" i="1"/>
  <c r="AA3857" i="1" s="1"/>
  <c r="Y3858" i="1"/>
  <c r="AA3858" i="1" s="1"/>
  <c r="Y3859" i="1"/>
  <c r="AA3859" i="1" s="1"/>
  <c r="Y3860" i="1"/>
  <c r="AA3860" i="1" s="1"/>
  <c r="Y3861" i="1"/>
  <c r="AA3861" i="1" s="1"/>
  <c r="Y3862" i="1"/>
  <c r="AA3862" i="1" s="1"/>
  <c r="Y3863" i="1"/>
  <c r="AA3863" i="1" s="1"/>
  <c r="Y3864" i="1"/>
  <c r="AA3864" i="1" s="1"/>
  <c r="Y3865" i="1"/>
  <c r="AA3865" i="1" s="1"/>
  <c r="Y3866" i="1"/>
  <c r="AA3866" i="1" s="1"/>
  <c r="Y3867" i="1"/>
  <c r="AA3867" i="1" s="1"/>
  <c r="Y3868" i="1"/>
  <c r="AA3868" i="1" s="1"/>
  <c r="Y3869" i="1"/>
  <c r="AA3869" i="1" s="1"/>
  <c r="Y3870" i="1"/>
  <c r="AA3870" i="1" s="1"/>
  <c r="Y3871" i="1"/>
  <c r="AA3871" i="1" s="1"/>
  <c r="Y3872" i="1"/>
  <c r="AA3872" i="1" s="1"/>
  <c r="Y3873" i="1"/>
  <c r="AA3873" i="1" s="1"/>
  <c r="Y3874" i="1"/>
  <c r="AA3874" i="1" s="1"/>
  <c r="Y3875" i="1"/>
  <c r="AA3875" i="1" s="1"/>
  <c r="Y3876" i="1"/>
  <c r="AA3876" i="1" s="1"/>
  <c r="Y3877" i="1"/>
  <c r="AA3877" i="1" s="1"/>
  <c r="Y3878" i="1"/>
  <c r="AA3878" i="1" s="1"/>
  <c r="Y3879" i="1"/>
  <c r="AA3879" i="1" s="1"/>
  <c r="Y3880" i="1"/>
  <c r="AA3880" i="1" s="1"/>
  <c r="Y3881" i="1"/>
  <c r="AA3881" i="1" s="1"/>
  <c r="Y3882" i="1"/>
  <c r="AA3882" i="1" s="1"/>
  <c r="Y3883" i="1"/>
  <c r="AA3883" i="1" s="1"/>
  <c r="Y3884" i="1"/>
  <c r="AA3884" i="1" s="1"/>
  <c r="Y3885" i="1"/>
  <c r="AA3885" i="1" s="1"/>
  <c r="Y3886" i="1"/>
  <c r="AA3886" i="1" s="1"/>
  <c r="Y3887" i="1"/>
  <c r="AA3887" i="1" s="1"/>
  <c r="Y3888" i="1"/>
  <c r="AA3888" i="1" s="1"/>
  <c r="Y3889" i="1"/>
  <c r="AA3889" i="1" s="1"/>
  <c r="Y3890" i="1"/>
  <c r="AA3890" i="1" s="1"/>
  <c r="Y3891" i="1"/>
  <c r="AA3891" i="1" s="1"/>
  <c r="Y3892" i="1"/>
  <c r="AA3892" i="1" s="1"/>
  <c r="Y3893" i="1"/>
  <c r="AA3893" i="1" s="1"/>
  <c r="Y3894" i="1"/>
  <c r="AA3894" i="1" s="1"/>
  <c r="Y3895" i="1"/>
  <c r="AA3895" i="1" s="1"/>
  <c r="Y3896" i="1"/>
  <c r="AA3896" i="1" s="1"/>
  <c r="Y3897" i="1"/>
  <c r="AA3897" i="1" s="1"/>
  <c r="Y3898" i="1"/>
  <c r="AA3898" i="1" s="1"/>
  <c r="Y3899" i="1"/>
  <c r="AA3899" i="1" s="1"/>
  <c r="Y3900" i="1"/>
  <c r="AA3900" i="1" s="1"/>
  <c r="Y3901" i="1"/>
  <c r="AA3901" i="1" s="1"/>
  <c r="Y3902" i="1"/>
  <c r="AA3902" i="1" s="1"/>
  <c r="Y3903" i="1"/>
  <c r="AA3903" i="1" s="1"/>
  <c r="Y3904" i="1"/>
  <c r="AA3904" i="1" s="1"/>
  <c r="Y3905" i="1"/>
  <c r="AA3905" i="1" s="1"/>
  <c r="Y3906" i="1"/>
  <c r="AA3906" i="1" s="1"/>
  <c r="Y3907" i="1"/>
  <c r="AA3907" i="1" s="1"/>
  <c r="Y3908" i="1"/>
  <c r="AA3908" i="1" s="1"/>
  <c r="Y3909" i="1"/>
  <c r="AA3909" i="1" s="1"/>
  <c r="Y3910" i="1"/>
  <c r="AA3910" i="1" s="1"/>
  <c r="Y3911" i="1"/>
  <c r="AA3911" i="1" s="1"/>
  <c r="Y3912" i="1"/>
  <c r="AA3912" i="1" s="1"/>
  <c r="Y3913" i="1"/>
  <c r="AA3913" i="1" s="1"/>
  <c r="Y3914" i="1"/>
  <c r="AA3914" i="1" s="1"/>
  <c r="Y3915" i="1"/>
  <c r="AA3915" i="1" s="1"/>
  <c r="Y3916" i="1"/>
  <c r="AA3916" i="1" s="1"/>
  <c r="Y3917" i="1"/>
  <c r="AA3917" i="1" s="1"/>
  <c r="Y3918" i="1"/>
  <c r="AA3918" i="1" s="1"/>
  <c r="Y3919" i="1"/>
  <c r="AA3919" i="1" s="1"/>
  <c r="Y3920" i="1"/>
  <c r="AA3920" i="1" s="1"/>
  <c r="Y3921" i="1"/>
  <c r="AA3921" i="1" s="1"/>
  <c r="Y3922" i="1"/>
  <c r="AA3922" i="1" s="1"/>
  <c r="Y3923" i="1"/>
  <c r="AA3923" i="1" s="1"/>
  <c r="Y3924" i="1"/>
  <c r="AA3924" i="1" s="1"/>
  <c r="Y3925" i="1"/>
  <c r="AA3925" i="1" s="1"/>
  <c r="Y3926" i="1"/>
  <c r="AA3926" i="1" s="1"/>
  <c r="Y3927" i="1"/>
  <c r="AA3927" i="1" s="1"/>
  <c r="Y3928" i="1"/>
  <c r="AA3928" i="1" s="1"/>
  <c r="Y3929" i="1"/>
  <c r="AA3929" i="1" s="1"/>
  <c r="Y3930" i="1"/>
  <c r="AA3930" i="1" s="1"/>
  <c r="Y3931" i="1"/>
  <c r="AA3931" i="1" s="1"/>
  <c r="Y3932" i="1"/>
  <c r="AA3932" i="1" s="1"/>
  <c r="Y3933" i="1"/>
  <c r="AA3933" i="1" s="1"/>
  <c r="Y3934" i="1"/>
  <c r="AA3934" i="1" s="1"/>
  <c r="Y3935" i="1"/>
  <c r="AA3935" i="1" s="1"/>
  <c r="Y3936" i="1"/>
  <c r="AA3936" i="1" s="1"/>
  <c r="Y3937" i="1"/>
  <c r="AA3937" i="1" s="1"/>
  <c r="Y3938" i="1"/>
  <c r="AA3938" i="1" s="1"/>
  <c r="Y3939" i="1"/>
  <c r="AA3939" i="1" s="1"/>
  <c r="Y3940" i="1"/>
  <c r="AA3940" i="1" s="1"/>
  <c r="Y3941" i="1"/>
  <c r="AA3941" i="1" s="1"/>
  <c r="Y3942" i="1"/>
  <c r="AA3942" i="1" s="1"/>
  <c r="Y3943" i="1"/>
  <c r="AA3943" i="1" s="1"/>
  <c r="Y3944" i="1"/>
  <c r="AA3944" i="1" s="1"/>
  <c r="Y3945" i="1"/>
  <c r="AA3945" i="1" s="1"/>
  <c r="Y3946" i="1"/>
  <c r="AA3946" i="1" s="1"/>
  <c r="Y3947" i="1"/>
  <c r="AA3947" i="1" s="1"/>
  <c r="Y3948" i="1"/>
  <c r="AA3948" i="1" s="1"/>
  <c r="Y3949" i="1"/>
  <c r="AA3949" i="1" s="1"/>
  <c r="Y3950" i="1"/>
  <c r="AA3950" i="1" s="1"/>
  <c r="Y3951" i="1"/>
  <c r="AA3951" i="1" s="1"/>
  <c r="Y3952" i="1"/>
  <c r="AA3952" i="1" s="1"/>
  <c r="Y3953" i="1"/>
  <c r="AA3953" i="1" s="1"/>
  <c r="Y3954" i="1"/>
  <c r="AA3954" i="1" s="1"/>
  <c r="Y3955" i="1"/>
  <c r="AA3955" i="1" s="1"/>
  <c r="Y3956" i="1"/>
  <c r="AA3956" i="1" s="1"/>
  <c r="Y3957" i="1"/>
  <c r="AA3957" i="1" s="1"/>
  <c r="Y3958" i="1"/>
  <c r="AA3958" i="1" s="1"/>
  <c r="Y3959" i="1"/>
  <c r="AA3959" i="1" s="1"/>
  <c r="Y3960" i="1"/>
  <c r="AA3960" i="1" s="1"/>
  <c r="Y3961" i="1"/>
  <c r="AA3961" i="1" s="1"/>
  <c r="Y3962" i="1"/>
  <c r="AA3962" i="1" s="1"/>
  <c r="Y3963" i="1"/>
  <c r="AA3963" i="1" s="1"/>
  <c r="Y3964" i="1"/>
  <c r="AA3964" i="1" s="1"/>
  <c r="Y3965" i="1"/>
  <c r="AA3965" i="1" s="1"/>
  <c r="Y3966" i="1"/>
  <c r="AA3966" i="1" s="1"/>
  <c r="Y3967" i="1"/>
  <c r="AA3967" i="1" s="1"/>
  <c r="Y3968" i="1"/>
  <c r="AA3968" i="1" s="1"/>
  <c r="Y3969" i="1"/>
  <c r="AA3969" i="1" s="1"/>
  <c r="Y3970" i="1"/>
  <c r="AA3970" i="1" s="1"/>
  <c r="Y3971" i="1"/>
  <c r="AA3971" i="1" s="1"/>
  <c r="Y3972" i="1"/>
  <c r="AA3972" i="1" s="1"/>
  <c r="Y3973" i="1"/>
  <c r="AA3973" i="1" s="1"/>
  <c r="Y3974" i="1"/>
  <c r="AA3974" i="1" s="1"/>
  <c r="Y3975" i="1"/>
  <c r="AA3975" i="1" s="1"/>
  <c r="Y3976" i="1"/>
  <c r="AA3976" i="1" s="1"/>
  <c r="Y3977" i="1"/>
  <c r="AA3977" i="1" s="1"/>
  <c r="Y3978" i="1"/>
  <c r="AA3978" i="1" s="1"/>
  <c r="Y3979" i="1"/>
  <c r="AA3979" i="1" s="1"/>
  <c r="Y3980" i="1"/>
  <c r="AA3980" i="1" s="1"/>
  <c r="Y3981" i="1"/>
  <c r="AA3981" i="1" s="1"/>
  <c r="Y3982" i="1"/>
  <c r="AA3982" i="1" s="1"/>
  <c r="Y3983" i="1"/>
  <c r="AA3983" i="1" s="1"/>
  <c r="Y3984" i="1"/>
  <c r="AA3984" i="1" s="1"/>
  <c r="Y3985" i="1"/>
  <c r="AA3985" i="1" s="1"/>
  <c r="Y3986" i="1"/>
  <c r="AA3986" i="1" s="1"/>
  <c r="Y3987" i="1"/>
  <c r="AA3987" i="1" s="1"/>
  <c r="Y3988" i="1"/>
  <c r="AA3988" i="1" s="1"/>
  <c r="Y3989" i="1"/>
  <c r="AA3989" i="1" s="1"/>
  <c r="Y3990" i="1"/>
  <c r="AA3990" i="1" s="1"/>
  <c r="Y3991" i="1"/>
  <c r="AA3991" i="1" s="1"/>
  <c r="Y3992" i="1"/>
  <c r="AA3992" i="1" s="1"/>
  <c r="Y3993" i="1"/>
  <c r="AA3993" i="1" s="1"/>
  <c r="Y3994" i="1"/>
  <c r="AA3994" i="1" s="1"/>
  <c r="Y3995" i="1"/>
  <c r="AA3995" i="1" s="1"/>
  <c r="Y3996" i="1"/>
  <c r="AA3996" i="1" s="1"/>
  <c r="Y3997" i="1"/>
  <c r="AA3997" i="1" s="1"/>
  <c r="Y3998" i="1"/>
  <c r="AA3998" i="1" s="1"/>
  <c r="Y3999" i="1"/>
  <c r="AA3999" i="1" s="1"/>
  <c r="Y4000" i="1"/>
  <c r="AA4000" i="1" s="1"/>
  <c r="Y4001" i="1"/>
  <c r="AA4001" i="1" s="1"/>
  <c r="Y4002" i="1"/>
  <c r="AA4002" i="1" s="1"/>
  <c r="Y4003" i="1"/>
  <c r="AA4003" i="1" s="1"/>
  <c r="Y4004" i="1"/>
  <c r="AA4004" i="1" s="1"/>
  <c r="Y4005" i="1"/>
  <c r="AA4005" i="1" s="1"/>
  <c r="Y4006" i="1"/>
  <c r="AA4006" i="1" s="1"/>
  <c r="Y4007" i="1"/>
  <c r="AA4007" i="1" s="1"/>
  <c r="Y4008" i="1"/>
  <c r="AA4008" i="1" s="1"/>
  <c r="Y4009" i="1"/>
  <c r="AA4009" i="1" s="1"/>
  <c r="Y4010" i="1"/>
  <c r="AA4010" i="1" s="1"/>
  <c r="Y4011" i="1"/>
  <c r="AA4011" i="1" s="1"/>
  <c r="Y4012" i="1"/>
  <c r="AA4012" i="1" s="1"/>
  <c r="Y4013" i="1"/>
  <c r="AA4013" i="1" s="1"/>
  <c r="Y4014" i="1"/>
  <c r="AA4014" i="1" s="1"/>
  <c r="Y4015" i="1"/>
  <c r="AA4015" i="1" s="1"/>
  <c r="Y4016" i="1"/>
  <c r="AA4016" i="1" s="1"/>
  <c r="Y4017" i="1"/>
  <c r="AA4017" i="1" s="1"/>
  <c r="Y4018" i="1"/>
  <c r="AA4018" i="1" s="1"/>
  <c r="Y4019" i="1"/>
  <c r="AA4019" i="1" s="1"/>
  <c r="Y4020" i="1"/>
  <c r="AA4020" i="1" s="1"/>
  <c r="Y4021" i="1"/>
  <c r="AA4021" i="1" s="1"/>
  <c r="Y4022" i="1"/>
  <c r="AA4022" i="1" s="1"/>
  <c r="Y4023" i="1"/>
  <c r="AA4023" i="1" s="1"/>
  <c r="Y4024" i="1"/>
  <c r="AA4024" i="1" s="1"/>
  <c r="Y4025" i="1"/>
  <c r="AA4025" i="1" s="1"/>
  <c r="Y4026" i="1"/>
  <c r="AA4026" i="1" s="1"/>
  <c r="Y4027" i="1"/>
  <c r="AA4027" i="1" s="1"/>
  <c r="Y4028" i="1"/>
  <c r="AA4028" i="1" s="1"/>
  <c r="Y4029" i="1"/>
  <c r="AA4029" i="1" s="1"/>
  <c r="Y4030" i="1"/>
  <c r="AA4030" i="1" s="1"/>
  <c r="Y4031" i="1"/>
  <c r="AA4031" i="1" s="1"/>
  <c r="Y4032" i="1"/>
  <c r="AA4032" i="1" s="1"/>
  <c r="Y4033" i="1"/>
  <c r="AA4033" i="1" s="1"/>
  <c r="Y4034" i="1"/>
  <c r="AA4034" i="1" s="1"/>
  <c r="Y4035" i="1"/>
  <c r="AA4035" i="1" s="1"/>
  <c r="Y4036" i="1"/>
  <c r="AA4036" i="1" s="1"/>
  <c r="Y4037" i="1"/>
  <c r="AA4037" i="1" s="1"/>
  <c r="Y4038" i="1"/>
  <c r="AA4038" i="1" s="1"/>
  <c r="Y4039" i="1"/>
  <c r="AA4039" i="1" s="1"/>
  <c r="Y4040" i="1"/>
  <c r="AA4040" i="1" s="1"/>
  <c r="Y4041" i="1"/>
  <c r="AA4041" i="1" s="1"/>
  <c r="Y4042" i="1"/>
  <c r="AA4042" i="1" s="1"/>
  <c r="Y4043" i="1"/>
  <c r="AA4043" i="1" s="1"/>
  <c r="Y4044" i="1"/>
  <c r="AA4044" i="1" s="1"/>
  <c r="Y4045" i="1"/>
  <c r="AA4045" i="1" s="1"/>
  <c r="Y4046" i="1"/>
  <c r="AA4046" i="1" s="1"/>
  <c r="Y4047" i="1"/>
  <c r="AA4047" i="1" s="1"/>
  <c r="Y4048" i="1"/>
  <c r="AA4048" i="1" s="1"/>
  <c r="Y4049" i="1"/>
  <c r="AA4049" i="1" s="1"/>
  <c r="Y4050" i="1"/>
  <c r="AA4050" i="1" s="1"/>
  <c r="Y4051" i="1"/>
  <c r="AA4051" i="1" s="1"/>
  <c r="Y4052" i="1"/>
  <c r="AA4052" i="1" s="1"/>
  <c r="Y4053" i="1"/>
  <c r="AA4053" i="1" s="1"/>
  <c r="Y4054" i="1"/>
  <c r="AA4054" i="1" s="1"/>
  <c r="Y4055" i="1"/>
  <c r="AA4055" i="1" s="1"/>
  <c r="Y4056" i="1"/>
  <c r="AA4056" i="1" s="1"/>
  <c r="Y4057" i="1"/>
  <c r="AA4057" i="1" s="1"/>
  <c r="Y4058" i="1"/>
  <c r="AA4058" i="1" s="1"/>
  <c r="Y4059" i="1"/>
  <c r="AA4059" i="1" s="1"/>
  <c r="Y4060" i="1"/>
  <c r="AA4060" i="1" s="1"/>
  <c r="Y4061" i="1"/>
  <c r="AA4061" i="1" s="1"/>
  <c r="Y4062" i="1"/>
  <c r="AA4062" i="1" s="1"/>
  <c r="Y4063" i="1"/>
  <c r="AA4063" i="1" s="1"/>
  <c r="Y4064" i="1"/>
  <c r="AA4064" i="1" s="1"/>
  <c r="Y4065" i="1"/>
  <c r="AA4065" i="1" s="1"/>
  <c r="Y4066" i="1"/>
  <c r="AA4066" i="1" s="1"/>
  <c r="Y4067" i="1"/>
  <c r="AA4067" i="1" s="1"/>
  <c r="Y4068" i="1"/>
  <c r="AA4068" i="1" s="1"/>
  <c r="Y4069" i="1"/>
  <c r="AA4069" i="1" s="1"/>
  <c r="Y4070" i="1"/>
  <c r="AA4070" i="1" s="1"/>
  <c r="Y4071" i="1"/>
  <c r="AA4071" i="1" s="1"/>
  <c r="Y4072" i="1"/>
  <c r="AA4072" i="1" s="1"/>
  <c r="Y4073" i="1"/>
  <c r="AA4073" i="1" s="1"/>
  <c r="Y4074" i="1"/>
  <c r="AA4074" i="1" s="1"/>
  <c r="Y4075" i="1"/>
  <c r="AA4075" i="1" s="1"/>
  <c r="Y4076" i="1"/>
  <c r="AA4076" i="1" s="1"/>
  <c r="Y4077" i="1"/>
  <c r="AA4077" i="1" s="1"/>
  <c r="Y4078" i="1"/>
  <c r="AA4078" i="1" s="1"/>
  <c r="Y4079" i="1"/>
  <c r="AA4079" i="1" s="1"/>
  <c r="Y4080" i="1"/>
  <c r="AA4080" i="1" s="1"/>
  <c r="Y4081" i="1"/>
  <c r="AA4081" i="1" s="1"/>
  <c r="Y4082" i="1"/>
  <c r="AA4082" i="1" s="1"/>
  <c r="Y4083" i="1"/>
  <c r="AA4083" i="1" s="1"/>
  <c r="Y4084" i="1"/>
  <c r="AA4084" i="1" s="1"/>
  <c r="Y4085" i="1"/>
  <c r="AA4085" i="1" s="1"/>
  <c r="Y4086" i="1"/>
  <c r="AA4086" i="1" s="1"/>
  <c r="Y4087" i="1"/>
  <c r="AA4087" i="1" s="1"/>
  <c r="Y4088" i="1"/>
  <c r="AA4088" i="1" s="1"/>
  <c r="Y4089" i="1"/>
  <c r="AA4089" i="1" s="1"/>
  <c r="Y4090" i="1"/>
  <c r="AA4090" i="1" s="1"/>
  <c r="Y4091" i="1"/>
  <c r="AA4091" i="1" s="1"/>
  <c r="Y4092" i="1"/>
  <c r="AA4092" i="1" s="1"/>
  <c r="Y4093" i="1"/>
  <c r="AA4093" i="1" s="1"/>
  <c r="Y4094" i="1"/>
  <c r="AA4094" i="1" s="1"/>
  <c r="Y4095" i="1"/>
  <c r="AA4095" i="1" s="1"/>
  <c r="Y4096" i="1"/>
  <c r="AA4096" i="1" s="1"/>
  <c r="Y4097" i="1"/>
  <c r="AA4097" i="1" s="1"/>
  <c r="Y4098" i="1"/>
  <c r="AA4098" i="1" s="1"/>
  <c r="Y4099" i="1"/>
  <c r="AA4099" i="1" s="1"/>
  <c r="Y4100" i="1"/>
  <c r="AA4100" i="1" s="1"/>
  <c r="Y4101" i="1"/>
  <c r="AA4101" i="1" s="1"/>
  <c r="Y4102" i="1"/>
  <c r="AA4102" i="1" s="1"/>
  <c r="Y4103" i="1"/>
  <c r="AA4103" i="1" s="1"/>
  <c r="Y4104" i="1"/>
  <c r="AA4104" i="1" s="1"/>
  <c r="Y4105" i="1"/>
  <c r="AA4105" i="1" s="1"/>
  <c r="Y4106" i="1"/>
  <c r="AA4106" i="1" s="1"/>
  <c r="Y4107" i="1"/>
  <c r="AA4107" i="1" s="1"/>
  <c r="Y4108" i="1"/>
  <c r="AA4108" i="1" s="1"/>
  <c r="Y4109" i="1"/>
  <c r="AA4109" i="1" s="1"/>
  <c r="Y4110" i="1"/>
  <c r="AA4110" i="1" s="1"/>
  <c r="Y4111" i="1"/>
  <c r="AA4111" i="1" s="1"/>
  <c r="Y4112" i="1"/>
  <c r="AA4112" i="1" s="1"/>
  <c r="Y4113" i="1"/>
  <c r="AA4113" i="1" s="1"/>
  <c r="Y4114" i="1"/>
  <c r="AA4114" i="1" s="1"/>
  <c r="Y4115" i="1"/>
  <c r="AA4115" i="1" s="1"/>
  <c r="Y4116" i="1"/>
  <c r="AA4116" i="1" s="1"/>
  <c r="Y4117" i="1"/>
  <c r="AA4117" i="1" s="1"/>
  <c r="Y4118" i="1"/>
  <c r="AA4118" i="1" s="1"/>
  <c r="Y4119" i="1"/>
  <c r="AA4119" i="1" s="1"/>
  <c r="Y4120" i="1"/>
  <c r="AA4120" i="1" s="1"/>
  <c r="Y4121" i="1"/>
  <c r="AA4121" i="1" s="1"/>
  <c r="Y4122" i="1"/>
  <c r="AA4122" i="1" s="1"/>
  <c r="Y4123" i="1"/>
  <c r="AA4123" i="1" s="1"/>
  <c r="Y4124" i="1"/>
  <c r="AA4124" i="1" s="1"/>
  <c r="Y4125" i="1"/>
  <c r="AA4125" i="1" s="1"/>
  <c r="Y4126" i="1"/>
  <c r="AA4126" i="1" s="1"/>
  <c r="Y4127" i="1"/>
  <c r="AA4127" i="1" s="1"/>
  <c r="Y4128" i="1"/>
  <c r="AA4128" i="1" s="1"/>
  <c r="Y4129" i="1"/>
  <c r="AA4129" i="1" s="1"/>
  <c r="Y4130" i="1"/>
  <c r="AA4130" i="1" s="1"/>
  <c r="Y4131" i="1"/>
  <c r="AA4131" i="1" s="1"/>
  <c r="Y4132" i="1"/>
  <c r="AA4132" i="1" s="1"/>
  <c r="Y4133" i="1"/>
  <c r="AA4133" i="1" s="1"/>
  <c r="Y4134" i="1"/>
  <c r="AA4134" i="1" s="1"/>
  <c r="Y4135" i="1"/>
  <c r="AA4135" i="1" s="1"/>
  <c r="Y4136" i="1"/>
  <c r="AA4136" i="1" s="1"/>
  <c r="Y4137" i="1"/>
  <c r="AA4137" i="1" s="1"/>
  <c r="Y4138" i="1"/>
  <c r="AA4138" i="1" s="1"/>
  <c r="Y4139" i="1"/>
  <c r="AA4139" i="1" s="1"/>
  <c r="Y4140" i="1"/>
  <c r="AA4140" i="1" s="1"/>
  <c r="Y4141" i="1"/>
  <c r="AA4141" i="1" s="1"/>
  <c r="Y4142" i="1"/>
  <c r="AA4142" i="1" s="1"/>
  <c r="Y4143" i="1"/>
  <c r="AA4143" i="1" s="1"/>
  <c r="Y4144" i="1"/>
  <c r="AA4144" i="1" s="1"/>
  <c r="Y4145" i="1"/>
  <c r="AA4145" i="1" s="1"/>
  <c r="Y4146" i="1"/>
  <c r="AA4146" i="1" s="1"/>
  <c r="Y4147" i="1"/>
  <c r="AA4147" i="1" s="1"/>
  <c r="Y4148" i="1"/>
  <c r="AA4148" i="1" s="1"/>
  <c r="Y4149" i="1"/>
  <c r="AA4149" i="1" s="1"/>
  <c r="Y4150" i="1"/>
  <c r="AA4150" i="1" s="1"/>
  <c r="Y4151" i="1"/>
  <c r="AA4151" i="1" s="1"/>
  <c r="Y4152" i="1"/>
  <c r="AA4152" i="1" s="1"/>
  <c r="Y4153" i="1"/>
  <c r="AA4153" i="1" s="1"/>
  <c r="Y4154" i="1"/>
  <c r="AA4154" i="1" s="1"/>
  <c r="Y4155" i="1"/>
  <c r="AA4155" i="1" s="1"/>
  <c r="Y4156" i="1"/>
  <c r="AA4156" i="1" s="1"/>
  <c r="Y4157" i="1"/>
  <c r="AA4157" i="1" s="1"/>
  <c r="Y4158" i="1"/>
  <c r="AA4158" i="1" s="1"/>
  <c r="Y4159" i="1"/>
  <c r="AA4159" i="1" s="1"/>
  <c r="Y4160" i="1"/>
  <c r="AA4160" i="1" s="1"/>
  <c r="Y4161" i="1"/>
  <c r="AA4161" i="1" s="1"/>
  <c r="Y4162" i="1"/>
  <c r="AA4162" i="1" s="1"/>
  <c r="Y4163" i="1"/>
  <c r="AA4163" i="1" s="1"/>
  <c r="Y4164" i="1"/>
  <c r="AA4164" i="1" s="1"/>
  <c r="Y4165" i="1"/>
  <c r="AA4165" i="1" s="1"/>
  <c r="Y4166" i="1"/>
  <c r="AA4166" i="1" s="1"/>
  <c r="Y4167" i="1"/>
  <c r="AA4167" i="1" s="1"/>
  <c r="Y4168" i="1"/>
  <c r="AA4168" i="1" s="1"/>
  <c r="Y4169" i="1"/>
  <c r="AA4169" i="1" s="1"/>
  <c r="Y4170" i="1"/>
  <c r="AA4170" i="1" s="1"/>
  <c r="Y4171" i="1"/>
  <c r="AA4171" i="1" s="1"/>
  <c r="Y4172" i="1"/>
  <c r="AA4172" i="1" s="1"/>
  <c r="Y4173" i="1"/>
  <c r="AA4173" i="1" s="1"/>
  <c r="Y4174" i="1"/>
  <c r="AA4174" i="1" s="1"/>
  <c r="Y4175" i="1"/>
  <c r="AA4175" i="1" s="1"/>
  <c r="Y4176" i="1"/>
  <c r="AA4176" i="1" s="1"/>
  <c r="Y4177" i="1"/>
  <c r="AA4177" i="1" s="1"/>
  <c r="Y4178" i="1"/>
  <c r="AA4178" i="1" s="1"/>
  <c r="Y4179" i="1"/>
  <c r="AA4179" i="1" s="1"/>
  <c r="Y4180" i="1"/>
  <c r="AA4180" i="1" s="1"/>
  <c r="Y4181" i="1"/>
  <c r="AA4181" i="1" s="1"/>
  <c r="Y4182" i="1"/>
  <c r="AA4182" i="1" s="1"/>
  <c r="Y4183" i="1"/>
  <c r="AA4183" i="1" s="1"/>
  <c r="Y4184" i="1"/>
  <c r="AA4184" i="1" s="1"/>
  <c r="Y4185" i="1"/>
  <c r="AA4185" i="1" s="1"/>
  <c r="Y4186" i="1"/>
  <c r="AA4186" i="1" s="1"/>
  <c r="Y4187" i="1"/>
  <c r="AA4187" i="1" s="1"/>
  <c r="Y4188" i="1"/>
  <c r="AA4188" i="1" s="1"/>
  <c r="Y4189" i="1"/>
  <c r="AA4189" i="1" s="1"/>
  <c r="Y4190" i="1"/>
  <c r="AA4190" i="1" s="1"/>
  <c r="Y4191" i="1"/>
  <c r="AA4191" i="1" s="1"/>
  <c r="Y4192" i="1"/>
  <c r="AA4192" i="1" s="1"/>
  <c r="Y4193" i="1"/>
  <c r="AA4193" i="1" s="1"/>
  <c r="Y4194" i="1"/>
  <c r="AA4194" i="1" s="1"/>
  <c r="Y4195" i="1"/>
  <c r="AA4195" i="1" s="1"/>
  <c r="Y4196" i="1"/>
  <c r="AA4196" i="1" s="1"/>
  <c r="Y4197" i="1"/>
  <c r="AA4197" i="1" s="1"/>
  <c r="Y4198" i="1"/>
  <c r="AA4198" i="1" s="1"/>
  <c r="Y4199" i="1"/>
  <c r="AA4199" i="1" s="1"/>
  <c r="Y4200" i="1"/>
  <c r="AA4200" i="1" s="1"/>
  <c r="Y4201" i="1"/>
  <c r="AA4201" i="1" s="1"/>
  <c r="Y4202" i="1"/>
  <c r="AA4202" i="1" s="1"/>
  <c r="Y4203" i="1"/>
  <c r="AA4203" i="1" s="1"/>
  <c r="Y4204" i="1"/>
  <c r="AA4204" i="1" s="1"/>
  <c r="Y4205" i="1"/>
  <c r="AA4205" i="1" s="1"/>
  <c r="Y4206" i="1"/>
  <c r="AA4206" i="1" s="1"/>
  <c r="Y4207" i="1"/>
  <c r="AA4207" i="1" s="1"/>
  <c r="Y4208" i="1"/>
  <c r="AA4208" i="1" s="1"/>
  <c r="Y4209" i="1"/>
  <c r="AA4209" i="1" s="1"/>
  <c r="Y4210" i="1"/>
  <c r="AA4210" i="1" s="1"/>
  <c r="Y4211" i="1"/>
  <c r="AA4211" i="1" s="1"/>
  <c r="Y4212" i="1"/>
  <c r="AA4212" i="1" s="1"/>
  <c r="Y4213" i="1"/>
  <c r="AA4213" i="1" s="1"/>
  <c r="Y4214" i="1"/>
  <c r="AA4214" i="1" s="1"/>
  <c r="Y4215" i="1"/>
  <c r="AA4215" i="1" s="1"/>
  <c r="Y4216" i="1"/>
  <c r="AA4216" i="1" s="1"/>
  <c r="Y4217" i="1"/>
  <c r="AA4217" i="1" s="1"/>
  <c r="Y4218" i="1"/>
  <c r="AA4218" i="1" s="1"/>
  <c r="Y4219" i="1"/>
  <c r="AA4219" i="1" s="1"/>
  <c r="Y4220" i="1"/>
  <c r="AA4220" i="1" s="1"/>
  <c r="Y4221" i="1"/>
  <c r="AA4221" i="1" s="1"/>
  <c r="Y4222" i="1"/>
  <c r="AA4222" i="1" s="1"/>
  <c r="Y4223" i="1"/>
  <c r="AA4223" i="1" s="1"/>
  <c r="Y4224" i="1"/>
  <c r="AA4224" i="1" s="1"/>
  <c r="Y4225" i="1"/>
  <c r="AA4225" i="1" s="1"/>
  <c r="Y4226" i="1"/>
  <c r="AA4226" i="1" s="1"/>
  <c r="Y4227" i="1"/>
  <c r="AA4227" i="1" s="1"/>
  <c r="Y4228" i="1"/>
  <c r="AA4228" i="1" s="1"/>
  <c r="Y4229" i="1"/>
  <c r="AA4229" i="1" s="1"/>
  <c r="Y4230" i="1"/>
  <c r="AA4230" i="1" s="1"/>
  <c r="Y4231" i="1"/>
  <c r="AA4231" i="1" s="1"/>
  <c r="Y4232" i="1"/>
  <c r="AA4232" i="1" s="1"/>
  <c r="Y4233" i="1"/>
  <c r="AA4233" i="1" s="1"/>
  <c r="Y4234" i="1"/>
  <c r="AA4234" i="1" s="1"/>
  <c r="Y4235" i="1"/>
  <c r="AA4235" i="1" s="1"/>
  <c r="Y4236" i="1"/>
  <c r="AA4236" i="1" s="1"/>
  <c r="Y4237" i="1"/>
  <c r="AA4237" i="1" s="1"/>
  <c r="Y4238" i="1"/>
  <c r="AA4238" i="1" s="1"/>
  <c r="Y4239" i="1"/>
  <c r="AA4239" i="1" s="1"/>
  <c r="Y4240" i="1"/>
  <c r="AA4240" i="1" s="1"/>
  <c r="Y4241" i="1"/>
  <c r="AA4241" i="1" s="1"/>
  <c r="Y4242" i="1"/>
  <c r="AA4242" i="1" s="1"/>
  <c r="Y4243" i="1"/>
  <c r="AA4243" i="1" s="1"/>
  <c r="Y4244" i="1"/>
  <c r="AA4244" i="1" s="1"/>
  <c r="Y4245" i="1"/>
  <c r="AA4245" i="1" s="1"/>
  <c r="Y4246" i="1"/>
  <c r="AA4246" i="1" s="1"/>
  <c r="Y4247" i="1"/>
  <c r="AA4247" i="1" s="1"/>
  <c r="Y4248" i="1"/>
  <c r="AA4248" i="1" s="1"/>
  <c r="Y4249" i="1"/>
  <c r="AA4249" i="1" s="1"/>
  <c r="Y4250" i="1"/>
  <c r="AA4250" i="1" s="1"/>
  <c r="Y4251" i="1"/>
  <c r="AA4251" i="1" s="1"/>
  <c r="Y4252" i="1"/>
  <c r="AA4252" i="1" s="1"/>
  <c r="Y4253" i="1"/>
  <c r="AA4253" i="1" s="1"/>
  <c r="Y4254" i="1"/>
  <c r="AA4254" i="1" s="1"/>
  <c r="Y4255" i="1"/>
  <c r="AA4255" i="1" s="1"/>
  <c r="Y4256" i="1"/>
  <c r="AA4256" i="1" s="1"/>
  <c r="Y4257" i="1"/>
  <c r="AA4257" i="1" s="1"/>
  <c r="Y4258" i="1"/>
  <c r="AA4258" i="1" s="1"/>
  <c r="Y4259" i="1"/>
  <c r="AA4259" i="1" s="1"/>
  <c r="Y4260" i="1"/>
  <c r="AA4260" i="1" s="1"/>
  <c r="Y4261" i="1"/>
  <c r="AA4261" i="1" s="1"/>
  <c r="Y4262" i="1"/>
  <c r="AA4262" i="1" s="1"/>
  <c r="Y4263" i="1"/>
  <c r="AA4263" i="1" s="1"/>
  <c r="Y4264" i="1"/>
  <c r="AA4264" i="1" s="1"/>
  <c r="Y4265" i="1"/>
  <c r="AA4265" i="1" s="1"/>
  <c r="Y4266" i="1"/>
  <c r="AA4266" i="1" s="1"/>
  <c r="Y4267" i="1"/>
  <c r="AA4267" i="1" s="1"/>
  <c r="Y4268" i="1"/>
  <c r="AA4268" i="1" s="1"/>
  <c r="Y4269" i="1"/>
  <c r="AA4269" i="1" s="1"/>
  <c r="Y4270" i="1"/>
  <c r="AA4270" i="1" s="1"/>
  <c r="Y4271" i="1"/>
  <c r="AA4271" i="1" s="1"/>
  <c r="Y4272" i="1"/>
  <c r="AA4272" i="1" s="1"/>
  <c r="Y4273" i="1"/>
  <c r="AA4273" i="1" s="1"/>
  <c r="Y4274" i="1"/>
  <c r="AA4274" i="1" s="1"/>
  <c r="Y4275" i="1"/>
  <c r="AA4275" i="1" s="1"/>
  <c r="Y4276" i="1"/>
  <c r="AA4276" i="1" s="1"/>
  <c r="Y4277" i="1"/>
  <c r="AA4277" i="1" s="1"/>
  <c r="Y4278" i="1"/>
  <c r="AA4278" i="1" s="1"/>
  <c r="Y4279" i="1"/>
  <c r="AA4279" i="1" s="1"/>
  <c r="Y4280" i="1"/>
  <c r="AA4280" i="1" s="1"/>
  <c r="Y4281" i="1"/>
  <c r="AA4281" i="1" s="1"/>
  <c r="Y4282" i="1"/>
  <c r="AA4282" i="1" s="1"/>
  <c r="Y4283" i="1"/>
  <c r="AA4283" i="1" s="1"/>
  <c r="Y4284" i="1"/>
  <c r="AA4284" i="1" s="1"/>
  <c r="Y4285" i="1"/>
  <c r="AA4285" i="1" s="1"/>
  <c r="Y4286" i="1"/>
  <c r="AA4286" i="1" s="1"/>
  <c r="Y4287" i="1"/>
  <c r="AA4287" i="1" s="1"/>
  <c r="Y4288" i="1"/>
  <c r="AA4288" i="1" s="1"/>
  <c r="Y4289" i="1"/>
  <c r="AA4289" i="1" s="1"/>
  <c r="Y4290" i="1"/>
  <c r="AA4290" i="1" s="1"/>
  <c r="Y4291" i="1"/>
  <c r="AA4291" i="1" s="1"/>
  <c r="Y4292" i="1"/>
  <c r="AA4292" i="1" s="1"/>
  <c r="Y4293" i="1"/>
  <c r="AA4293" i="1" s="1"/>
  <c r="Y4294" i="1"/>
  <c r="AA4294" i="1" s="1"/>
  <c r="Y4295" i="1"/>
  <c r="AA4295" i="1" s="1"/>
  <c r="Y4296" i="1"/>
  <c r="AA4296" i="1" s="1"/>
  <c r="Y4297" i="1"/>
  <c r="AA4297" i="1" s="1"/>
  <c r="Y4298" i="1"/>
  <c r="AA4298" i="1" s="1"/>
  <c r="Y4299" i="1"/>
  <c r="AA4299" i="1" s="1"/>
  <c r="Y4300" i="1"/>
  <c r="AA4300" i="1" s="1"/>
  <c r="Y4301" i="1"/>
  <c r="AA4301" i="1" s="1"/>
  <c r="Y4302" i="1"/>
  <c r="AA4302" i="1" s="1"/>
  <c r="Y4303" i="1"/>
  <c r="AA4303" i="1" s="1"/>
  <c r="Y4304" i="1"/>
  <c r="AA4304" i="1" s="1"/>
  <c r="Y4305" i="1"/>
  <c r="AA4305" i="1" s="1"/>
  <c r="Y4306" i="1"/>
  <c r="AA4306" i="1" s="1"/>
  <c r="Y4307" i="1"/>
  <c r="AA4307" i="1" s="1"/>
  <c r="Y4308" i="1"/>
  <c r="AA4308" i="1" s="1"/>
  <c r="Y4309" i="1"/>
  <c r="AA4309" i="1" s="1"/>
  <c r="Y4310" i="1"/>
  <c r="AA4310" i="1" s="1"/>
  <c r="Y4311" i="1"/>
  <c r="AA4311" i="1" s="1"/>
  <c r="Y4312" i="1"/>
  <c r="AA4312" i="1" s="1"/>
  <c r="Y4313" i="1"/>
  <c r="AA4313" i="1" s="1"/>
  <c r="Y4314" i="1"/>
  <c r="AA4314" i="1" s="1"/>
  <c r="Y4315" i="1"/>
  <c r="AA4315" i="1" s="1"/>
  <c r="Y4316" i="1"/>
  <c r="AA4316" i="1" s="1"/>
  <c r="Y4317" i="1"/>
  <c r="AA4317" i="1" s="1"/>
  <c r="Y4318" i="1"/>
  <c r="AA4318" i="1" s="1"/>
  <c r="Y4319" i="1"/>
  <c r="AA4319" i="1" s="1"/>
  <c r="Y4320" i="1"/>
  <c r="AA4320" i="1" s="1"/>
  <c r="Y4321" i="1"/>
  <c r="AA4321" i="1" s="1"/>
  <c r="Y4322" i="1"/>
  <c r="AA4322" i="1" s="1"/>
  <c r="Y4323" i="1"/>
  <c r="AA4323" i="1" s="1"/>
  <c r="Y4324" i="1"/>
  <c r="AA4324" i="1" s="1"/>
  <c r="Y4325" i="1"/>
  <c r="AA4325" i="1" s="1"/>
  <c r="Y4326" i="1"/>
  <c r="AA4326" i="1" s="1"/>
  <c r="Y4327" i="1"/>
  <c r="AA4327" i="1" s="1"/>
  <c r="Y4328" i="1"/>
  <c r="AA4328" i="1" s="1"/>
  <c r="Y4329" i="1"/>
  <c r="AA4329" i="1" s="1"/>
  <c r="Y4330" i="1"/>
  <c r="AA4330" i="1" s="1"/>
  <c r="Y4331" i="1"/>
  <c r="AA4331" i="1" s="1"/>
  <c r="Y4332" i="1"/>
  <c r="AA4332" i="1" s="1"/>
  <c r="Y4333" i="1"/>
  <c r="AA4333" i="1" s="1"/>
  <c r="Y4334" i="1"/>
  <c r="AA4334" i="1" s="1"/>
  <c r="Y4335" i="1"/>
  <c r="AA4335" i="1" s="1"/>
  <c r="Y4336" i="1"/>
  <c r="AA4336" i="1" s="1"/>
  <c r="Y4337" i="1"/>
  <c r="AA4337" i="1" s="1"/>
  <c r="Y4338" i="1"/>
  <c r="AA4338" i="1" s="1"/>
  <c r="Y4339" i="1"/>
  <c r="AA4339" i="1" s="1"/>
  <c r="Y4340" i="1"/>
  <c r="AA4340" i="1" s="1"/>
  <c r="Y4341" i="1"/>
  <c r="AA4341" i="1" s="1"/>
  <c r="Y4342" i="1"/>
  <c r="AA4342" i="1" s="1"/>
  <c r="Y4343" i="1"/>
  <c r="AA4343" i="1" s="1"/>
  <c r="Y4344" i="1"/>
  <c r="AA4344" i="1" s="1"/>
  <c r="Y4345" i="1"/>
  <c r="AA4345" i="1" s="1"/>
  <c r="Y4346" i="1"/>
  <c r="AA4346" i="1" s="1"/>
  <c r="Y4347" i="1"/>
  <c r="AA4347" i="1" s="1"/>
  <c r="Y4348" i="1"/>
  <c r="AA4348" i="1" s="1"/>
  <c r="Y4349" i="1"/>
  <c r="AA4349" i="1" s="1"/>
  <c r="Y4350" i="1"/>
  <c r="AA4350" i="1" s="1"/>
  <c r="Y4351" i="1"/>
  <c r="AA4351" i="1" s="1"/>
  <c r="Y4352" i="1"/>
  <c r="AA4352" i="1" s="1"/>
  <c r="Y4353" i="1"/>
  <c r="AA4353" i="1" s="1"/>
  <c r="Y4354" i="1"/>
  <c r="AA4354" i="1" s="1"/>
  <c r="Y4355" i="1"/>
  <c r="AA4355" i="1" s="1"/>
  <c r="Y4356" i="1"/>
  <c r="AA4356" i="1" s="1"/>
  <c r="Y4357" i="1"/>
  <c r="AA4357" i="1" s="1"/>
  <c r="Y4358" i="1"/>
  <c r="AA4358" i="1" s="1"/>
  <c r="Y4359" i="1"/>
  <c r="AA4359" i="1" s="1"/>
  <c r="Y4360" i="1"/>
  <c r="AA4360" i="1" s="1"/>
  <c r="Y4361" i="1"/>
  <c r="AA4361" i="1" s="1"/>
  <c r="Y4362" i="1"/>
  <c r="AA4362" i="1" s="1"/>
  <c r="Y4363" i="1"/>
  <c r="AA4363" i="1" s="1"/>
  <c r="Y4364" i="1"/>
  <c r="AA4364" i="1" s="1"/>
  <c r="Y4365" i="1"/>
  <c r="AA4365" i="1" s="1"/>
  <c r="Y4366" i="1"/>
  <c r="AA4366" i="1" s="1"/>
  <c r="Y4367" i="1"/>
  <c r="AA4367" i="1" s="1"/>
  <c r="Y4368" i="1"/>
  <c r="AA4368" i="1" s="1"/>
  <c r="Y4369" i="1"/>
  <c r="AA4369" i="1" s="1"/>
  <c r="Y4370" i="1"/>
  <c r="AA4370" i="1" s="1"/>
  <c r="Y4371" i="1"/>
  <c r="AA4371" i="1" s="1"/>
  <c r="Y4372" i="1"/>
  <c r="AA4372" i="1" s="1"/>
  <c r="Y4373" i="1"/>
  <c r="AA4373" i="1" s="1"/>
  <c r="Y4374" i="1"/>
  <c r="AA4374" i="1" s="1"/>
  <c r="Y4375" i="1"/>
  <c r="AA4375" i="1" s="1"/>
  <c r="Y4376" i="1"/>
  <c r="AA4376" i="1" s="1"/>
  <c r="Y4377" i="1"/>
  <c r="AA4377" i="1" s="1"/>
  <c r="Y4378" i="1"/>
  <c r="AA4378" i="1" s="1"/>
  <c r="Y4379" i="1"/>
  <c r="AA4379" i="1" s="1"/>
  <c r="Y4380" i="1"/>
  <c r="AA4380" i="1" s="1"/>
  <c r="Y4381" i="1"/>
  <c r="AA4381" i="1" s="1"/>
  <c r="Y4382" i="1"/>
  <c r="AA4382" i="1" s="1"/>
  <c r="Y4383" i="1"/>
  <c r="AA4383" i="1" s="1"/>
  <c r="Y4384" i="1"/>
  <c r="AA4384" i="1" s="1"/>
  <c r="Y4385" i="1"/>
  <c r="AA4385" i="1" s="1"/>
  <c r="Y4386" i="1"/>
  <c r="AA4386" i="1" s="1"/>
  <c r="Y4387" i="1"/>
  <c r="AA4387" i="1" s="1"/>
  <c r="Y4388" i="1"/>
  <c r="AA4388" i="1" s="1"/>
  <c r="Y4389" i="1"/>
  <c r="AA4389" i="1" s="1"/>
  <c r="Y4390" i="1"/>
  <c r="AA4390" i="1" s="1"/>
  <c r="Y4391" i="1"/>
  <c r="AA4391" i="1" s="1"/>
  <c r="Y4392" i="1"/>
  <c r="AA4392" i="1" s="1"/>
  <c r="Y4393" i="1"/>
  <c r="AA4393" i="1" s="1"/>
  <c r="Y4394" i="1"/>
  <c r="AA4394" i="1" s="1"/>
  <c r="Y4395" i="1"/>
  <c r="AA4395" i="1" s="1"/>
  <c r="Y4396" i="1"/>
  <c r="AA4396" i="1" s="1"/>
  <c r="Y4397" i="1"/>
  <c r="AA4397" i="1" s="1"/>
  <c r="Y4398" i="1"/>
  <c r="AA4398" i="1" s="1"/>
  <c r="Y4399" i="1"/>
  <c r="AA4399" i="1" s="1"/>
  <c r="Y4400" i="1"/>
  <c r="AA4400" i="1" s="1"/>
  <c r="Y4401" i="1"/>
  <c r="AA4401" i="1" s="1"/>
  <c r="Y4402" i="1"/>
  <c r="AA4402" i="1" s="1"/>
  <c r="Y4403" i="1"/>
  <c r="AA4403" i="1" s="1"/>
  <c r="Y4404" i="1"/>
  <c r="AA4404" i="1" s="1"/>
  <c r="Y4405" i="1"/>
  <c r="AA4405" i="1" s="1"/>
  <c r="Y4406" i="1"/>
  <c r="AA4406" i="1" s="1"/>
  <c r="Y4407" i="1"/>
  <c r="AA4407" i="1" s="1"/>
  <c r="Y4408" i="1"/>
  <c r="AA4408" i="1" s="1"/>
  <c r="Y4409" i="1"/>
  <c r="AA4409" i="1" s="1"/>
  <c r="Y4410" i="1"/>
  <c r="AA4410" i="1" s="1"/>
  <c r="Y4411" i="1"/>
  <c r="AA4411" i="1" s="1"/>
  <c r="Y4412" i="1"/>
  <c r="AA4412" i="1" s="1"/>
  <c r="Y4413" i="1"/>
  <c r="AA4413" i="1" s="1"/>
  <c r="Y4414" i="1"/>
  <c r="AA4414" i="1" s="1"/>
  <c r="Y4415" i="1"/>
  <c r="AA4415" i="1" s="1"/>
  <c r="Y4416" i="1"/>
  <c r="AA4416" i="1" s="1"/>
  <c r="Y4417" i="1"/>
  <c r="AA4417" i="1" s="1"/>
  <c r="Y4418" i="1"/>
  <c r="AA4418" i="1" s="1"/>
  <c r="Y4419" i="1"/>
  <c r="AA4419" i="1" s="1"/>
  <c r="Y4420" i="1"/>
  <c r="AA4420" i="1" s="1"/>
  <c r="Y4421" i="1"/>
  <c r="AA4421" i="1" s="1"/>
  <c r="Y4422" i="1"/>
  <c r="AA4422" i="1" s="1"/>
  <c r="Y4423" i="1"/>
  <c r="AA4423" i="1" s="1"/>
  <c r="Y4424" i="1"/>
  <c r="AA4424" i="1" s="1"/>
  <c r="Y4425" i="1"/>
  <c r="AA4425" i="1" s="1"/>
  <c r="Y4426" i="1"/>
  <c r="AA4426" i="1" s="1"/>
  <c r="Y4427" i="1"/>
  <c r="AA4427" i="1" s="1"/>
  <c r="Y4428" i="1"/>
  <c r="AA4428" i="1" s="1"/>
  <c r="Y4429" i="1"/>
  <c r="AA4429" i="1" s="1"/>
  <c r="Y4430" i="1"/>
  <c r="AA4430" i="1" s="1"/>
  <c r="Y4431" i="1"/>
  <c r="AA4431" i="1" s="1"/>
  <c r="Y4432" i="1"/>
  <c r="AA4432" i="1" s="1"/>
  <c r="Y4433" i="1"/>
  <c r="AA4433" i="1" s="1"/>
  <c r="Y4434" i="1"/>
  <c r="AA4434" i="1" s="1"/>
  <c r="Y4435" i="1"/>
  <c r="AA4435" i="1" s="1"/>
  <c r="Y4436" i="1"/>
  <c r="AA4436" i="1" s="1"/>
  <c r="Y4437" i="1"/>
  <c r="AA4437" i="1" s="1"/>
  <c r="Y4438" i="1"/>
  <c r="AA4438" i="1" s="1"/>
  <c r="Y4439" i="1"/>
  <c r="AA4439" i="1" s="1"/>
  <c r="Y4440" i="1"/>
  <c r="AA4440" i="1" s="1"/>
  <c r="Y4441" i="1"/>
  <c r="AA4441" i="1" s="1"/>
  <c r="Y4442" i="1"/>
  <c r="AA4442" i="1" s="1"/>
  <c r="Y4443" i="1"/>
  <c r="AA4443" i="1" s="1"/>
  <c r="Y4444" i="1"/>
  <c r="AA4444" i="1" s="1"/>
  <c r="Y4445" i="1"/>
  <c r="AA4445" i="1" s="1"/>
  <c r="Y4446" i="1"/>
  <c r="AA4446" i="1" s="1"/>
  <c r="Y4447" i="1"/>
  <c r="AA4447" i="1" s="1"/>
  <c r="Y4448" i="1"/>
  <c r="AA4448" i="1" s="1"/>
  <c r="Y4449" i="1"/>
  <c r="AA4449" i="1" s="1"/>
  <c r="Y4450" i="1"/>
  <c r="AA4450" i="1" s="1"/>
  <c r="Y4451" i="1"/>
  <c r="AA4451" i="1" s="1"/>
  <c r="Y4452" i="1"/>
  <c r="AA4452" i="1" s="1"/>
  <c r="Y4453" i="1"/>
  <c r="AA4453" i="1" s="1"/>
  <c r="Y4454" i="1"/>
  <c r="AA4454" i="1" s="1"/>
  <c r="Y4455" i="1"/>
  <c r="AA4455" i="1" s="1"/>
  <c r="Y4456" i="1"/>
  <c r="AA4456" i="1" s="1"/>
  <c r="Y4457" i="1"/>
  <c r="AA4457" i="1" s="1"/>
  <c r="Y4458" i="1"/>
  <c r="AA4458" i="1" s="1"/>
  <c r="Y4459" i="1"/>
  <c r="AA4459" i="1" s="1"/>
  <c r="Y4460" i="1"/>
  <c r="AA4460" i="1" s="1"/>
  <c r="Y4461" i="1"/>
  <c r="AA4461" i="1" s="1"/>
  <c r="Y4462" i="1"/>
  <c r="AA4462" i="1" s="1"/>
  <c r="Y4463" i="1"/>
  <c r="AA4463" i="1" s="1"/>
  <c r="Y4464" i="1"/>
  <c r="AA4464" i="1" s="1"/>
  <c r="Y4465" i="1"/>
  <c r="AA4465" i="1" s="1"/>
  <c r="Y4466" i="1"/>
  <c r="AA4466" i="1" s="1"/>
  <c r="Y4467" i="1"/>
  <c r="AA4467" i="1" s="1"/>
  <c r="Y4468" i="1"/>
  <c r="AA4468" i="1" s="1"/>
  <c r="Y4469" i="1"/>
  <c r="AA4469" i="1" s="1"/>
  <c r="Y4470" i="1"/>
  <c r="AA4470" i="1" s="1"/>
  <c r="Y4471" i="1"/>
  <c r="AA4471" i="1" s="1"/>
  <c r="Y4472" i="1"/>
  <c r="AA4472" i="1" s="1"/>
  <c r="Y4473" i="1"/>
  <c r="AA4473" i="1" s="1"/>
  <c r="Y4474" i="1"/>
  <c r="AA4474" i="1" s="1"/>
  <c r="Y4475" i="1"/>
  <c r="AA4475" i="1" s="1"/>
  <c r="Y4476" i="1"/>
  <c r="AA4476" i="1" s="1"/>
  <c r="Y4477" i="1"/>
  <c r="AA4477" i="1" s="1"/>
  <c r="Y4478" i="1"/>
  <c r="AA4478" i="1" s="1"/>
  <c r="Y4479" i="1"/>
  <c r="AA4479" i="1" s="1"/>
  <c r="Y4480" i="1"/>
  <c r="AA4480" i="1" s="1"/>
  <c r="Y4481" i="1"/>
  <c r="AA4481" i="1" s="1"/>
  <c r="Y4482" i="1"/>
  <c r="AA4482" i="1" s="1"/>
  <c r="Y4483" i="1"/>
  <c r="AA4483" i="1" s="1"/>
  <c r="Y4484" i="1"/>
  <c r="AA4484" i="1" s="1"/>
  <c r="Y4485" i="1"/>
  <c r="AA4485" i="1" s="1"/>
  <c r="Y4486" i="1"/>
  <c r="AA4486" i="1" s="1"/>
  <c r="Y4487" i="1"/>
  <c r="AA4487" i="1" s="1"/>
  <c r="Y4488" i="1"/>
  <c r="AA4488" i="1" s="1"/>
  <c r="Y4489" i="1"/>
  <c r="AA4489" i="1" s="1"/>
  <c r="Y4490" i="1"/>
  <c r="AA4490" i="1" s="1"/>
  <c r="Y4491" i="1"/>
  <c r="AA4491" i="1" s="1"/>
  <c r="Y4492" i="1"/>
  <c r="AA4492" i="1" s="1"/>
  <c r="Y4493" i="1"/>
  <c r="AA4493" i="1" s="1"/>
  <c r="Y4494" i="1"/>
  <c r="AA4494" i="1" s="1"/>
  <c r="Y4495" i="1"/>
  <c r="AA4495" i="1" s="1"/>
  <c r="Y4496" i="1"/>
  <c r="AA4496" i="1" s="1"/>
  <c r="Y4497" i="1"/>
  <c r="AA4497" i="1" s="1"/>
  <c r="Y4498" i="1"/>
  <c r="AA4498" i="1" s="1"/>
  <c r="Y4499" i="1"/>
  <c r="AA4499" i="1" s="1"/>
  <c r="Y4500" i="1"/>
  <c r="AA4500" i="1" s="1"/>
  <c r="Y4501" i="1"/>
  <c r="AA4501" i="1" s="1"/>
  <c r="Y4502" i="1"/>
  <c r="AA4502" i="1" s="1"/>
  <c r="Y4503" i="1"/>
  <c r="AA4503" i="1" s="1"/>
  <c r="Y4504" i="1"/>
  <c r="AA4504" i="1" s="1"/>
  <c r="Y4505" i="1"/>
  <c r="AA4505" i="1" s="1"/>
  <c r="Y4506" i="1"/>
  <c r="AA4506" i="1" s="1"/>
  <c r="Y4507" i="1"/>
  <c r="AA4507" i="1" s="1"/>
  <c r="Y4508" i="1"/>
  <c r="AA4508" i="1" s="1"/>
  <c r="Y4509" i="1"/>
  <c r="AA4509" i="1" s="1"/>
  <c r="Y4510" i="1"/>
  <c r="AA4510" i="1" s="1"/>
  <c r="Y4511" i="1"/>
  <c r="AA4511" i="1" s="1"/>
  <c r="Y4512" i="1"/>
  <c r="AA4512" i="1" s="1"/>
  <c r="Y4513" i="1"/>
  <c r="AA4513" i="1" s="1"/>
  <c r="Y4514" i="1"/>
  <c r="AA4514" i="1" s="1"/>
  <c r="Y4515" i="1"/>
  <c r="AA4515" i="1" s="1"/>
  <c r="Y4516" i="1"/>
  <c r="AA4516" i="1" s="1"/>
  <c r="Y4517" i="1"/>
  <c r="AA4517" i="1" s="1"/>
  <c r="Y4518" i="1"/>
  <c r="AA4518" i="1" s="1"/>
  <c r="Y4519" i="1"/>
  <c r="AA4519" i="1" s="1"/>
  <c r="Y4520" i="1"/>
  <c r="AA4520" i="1" s="1"/>
  <c r="Y4521" i="1"/>
  <c r="AA4521" i="1" s="1"/>
  <c r="Y4522" i="1"/>
  <c r="AA4522" i="1" s="1"/>
  <c r="Y4523" i="1"/>
  <c r="AA4523" i="1" s="1"/>
  <c r="Y4524" i="1"/>
  <c r="AA4524" i="1" s="1"/>
  <c r="Y4525" i="1"/>
  <c r="AA4525" i="1" s="1"/>
  <c r="Y4526" i="1"/>
  <c r="AA4526" i="1" s="1"/>
  <c r="Y4527" i="1"/>
  <c r="AA4527" i="1" s="1"/>
  <c r="Y4528" i="1"/>
  <c r="AA4528" i="1" s="1"/>
  <c r="Y4529" i="1"/>
  <c r="AA4529" i="1" s="1"/>
  <c r="Y4530" i="1"/>
  <c r="AA4530" i="1" s="1"/>
  <c r="Y4531" i="1"/>
  <c r="AA4531" i="1" s="1"/>
  <c r="Y4532" i="1"/>
  <c r="AA4532" i="1" s="1"/>
  <c r="Y4533" i="1"/>
  <c r="AA4533" i="1" s="1"/>
  <c r="Y4534" i="1"/>
  <c r="AA4534" i="1" s="1"/>
  <c r="Y4535" i="1"/>
  <c r="AA4535" i="1" s="1"/>
  <c r="Y4536" i="1"/>
  <c r="AA4536" i="1" s="1"/>
  <c r="Y4537" i="1"/>
  <c r="AA4537" i="1" s="1"/>
  <c r="Y4538" i="1"/>
  <c r="AA4538" i="1" s="1"/>
  <c r="Y4539" i="1"/>
  <c r="AA4539" i="1" s="1"/>
  <c r="Y4540" i="1"/>
  <c r="AA4540" i="1" s="1"/>
  <c r="Y4541" i="1"/>
  <c r="AA4541" i="1" s="1"/>
  <c r="Y4542" i="1"/>
  <c r="AA4542" i="1" s="1"/>
  <c r="Y4543" i="1"/>
  <c r="AA4543" i="1" s="1"/>
  <c r="Y4544" i="1"/>
  <c r="AA4544" i="1" s="1"/>
  <c r="Y4545" i="1"/>
  <c r="AA4545" i="1" s="1"/>
  <c r="Y4546" i="1"/>
  <c r="AA4546" i="1" s="1"/>
  <c r="Y4547" i="1"/>
  <c r="AA4547" i="1" s="1"/>
  <c r="Y4548" i="1"/>
  <c r="AA4548" i="1" s="1"/>
  <c r="Y4549" i="1"/>
  <c r="AA4549" i="1" s="1"/>
  <c r="Y4550" i="1"/>
  <c r="AA4550" i="1" s="1"/>
  <c r="Y4551" i="1"/>
  <c r="AA4551" i="1" s="1"/>
  <c r="Y4552" i="1"/>
  <c r="AA4552" i="1" s="1"/>
  <c r="Y4553" i="1"/>
  <c r="AA4553" i="1" s="1"/>
  <c r="Y4554" i="1"/>
  <c r="AA4554" i="1" s="1"/>
  <c r="Y4555" i="1"/>
  <c r="AA4555" i="1" s="1"/>
  <c r="Y4556" i="1"/>
  <c r="AA4556" i="1" s="1"/>
  <c r="Y4557" i="1"/>
  <c r="AA4557" i="1" s="1"/>
  <c r="Y4558" i="1"/>
  <c r="AA4558" i="1" s="1"/>
  <c r="Y4559" i="1"/>
  <c r="AA4559" i="1" s="1"/>
  <c r="Y4560" i="1"/>
  <c r="AA4560" i="1" s="1"/>
  <c r="Y4561" i="1"/>
  <c r="AA4561" i="1" s="1"/>
  <c r="Y4562" i="1"/>
  <c r="AA4562" i="1" s="1"/>
  <c r="Y4563" i="1"/>
  <c r="AA4563" i="1" s="1"/>
  <c r="Y4564" i="1"/>
  <c r="AA4564" i="1" s="1"/>
  <c r="Y4565" i="1"/>
  <c r="AA4565" i="1" s="1"/>
  <c r="Y4566" i="1"/>
  <c r="AA4566" i="1" s="1"/>
  <c r="Y4567" i="1"/>
  <c r="AA4567" i="1" s="1"/>
  <c r="Y4568" i="1"/>
  <c r="AA4568" i="1" s="1"/>
  <c r="Y4569" i="1"/>
  <c r="AA4569" i="1" s="1"/>
  <c r="Y4570" i="1"/>
  <c r="AA4570" i="1" s="1"/>
  <c r="Y4571" i="1"/>
  <c r="AA4571" i="1" s="1"/>
  <c r="Y4572" i="1"/>
  <c r="AA4572" i="1" s="1"/>
  <c r="Y4573" i="1"/>
  <c r="AA4573" i="1" s="1"/>
  <c r="Y4574" i="1"/>
  <c r="AA4574" i="1" s="1"/>
  <c r="Y4575" i="1"/>
  <c r="AA4575" i="1" s="1"/>
  <c r="Y4576" i="1"/>
  <c r="AA4576" i="1" s="1"/>
  <c r="Y4577" i="1"/>
  <c r="AA4577" i="1" s="1"/>
  <c r="Y4578" i="1"/>
  <c r="AA4578" i="1" s="1"/>
  <c r="Y4579" i="1"/>
  <c r="AA4579" i="1" s="1"/>
  <c r="Y4580" i="1"/>
  <c r="AA4580" i="1" s="1"/>
  <c r="Y4581" i="1"/>
  <c r="AA4581" i="1" s="1"/>
  <c r="Y4582" i="1"/>
  <c r="AA4582" i="1" s="1"/>
  <c r="Y4583" i="1"/>
  <c r="AA4583" i="1" s="1"/>
  <c r="Y4584" i="1"/>
  <c r="AA4584" i="1" s="1"/>
  <c r="Y4585" i="1"/>
  <c r="AA4585" i="1" s="1"/>
  <c r="Y4586" i="1"/>
  <c r="AA4586" i="1" s="1"/>
  <c r="Y4587" i="1"/>
  <c r="AA4587" i="1" s="1"/>
  <c r="Y4588" i="1"/>
  <c r="AA4588" i="1" s="1"/>
  <c r="Y4589" i="1"/>
  <c r="AA4589" i="1" s="1"/>
  <c r="Y4590" i="1"/>
  <c r="AA4590" i="1" s="1"/>
  <c r="Y4591" i="1"/>
  <c r="AA4591" i="1" s="1"/>
  <c r="Y4592" i="1"/>
  <c r="AA4592" i="1" s="1"/>
  <c r="Y4593" i="1"/>
  <c r="AA4593" i="1" s="1"/>
  <c r="Y4594" i="1"/>
  <c r="AA4594" i="1" s="1"/>
  <c r="Y4595" i="1"/>
  <c r="AA4595" i="1" s="1"/>
  <c r="Y4596" i="1"/>
  <c r="AA4596" i="1" s="1"/>
  <c r="Y4597" i="1"/>
  <c r="AA4597" i="1" s="1"/>
  <c r="Y4598" i="1"/>
  <c r="AA4598" i="1" s="1"/>
  <c r="Y4599" i="1"/>
  <c r="AA4599" i="1" s="1"/>
  <c r="Y4600" i="1"/>
  <c r="AA4600" i="1" s="1"/>
  <c r="Y4601" i="1"/>
  <c r="AA4601" i="1" s="1"/>
  <c r="Y4602" i="1"/>
  <c r="AA4602" i="1" s="1"/>
  <c r="Y4603" i="1"/>
  <c r="AA4603" i="1" s="1"/>
  <c r="Y4604" i="1"/>
  <c r="AA4604" i="1" s="1"/>
  <c r="Y4605" i="1"/>
  <c r="AA4605" i="1" s="1"/>
  <c r="Y4606" i="1"/>
  <c r="AA4606" i="1" s="1"/>
  <c r="Y4607" i="1"/>
  <c r="AA4607" i="1" s="1"/>
  <c r="Y4608" i="1"/>
  <c r="AA4608" i="1" s="1"/>
  <c r="Y4609" i="1"/>
  <c r="AA4609" i="1" s="1"/>
  <c r="Y4610" i="1"/>
  <c r="AA4610" i="1" s="1"/>
  <c r="Y4611" i="1"/>
  <c r="AA4611" i="1" s="1"/>
  <c r="Y4612" i="1"/>
  <c r="AA4612" i="1" s="1"/>
  <c r="Y4613" i="1"/>
  <c r="AA4613" i="1" s="1"/>
  <c r="Y4614" i="1"/>
  <c r="AA4614" i="1" s="1"/>
  <c r="Y4615" i="1"/>
  <c r="AA4615" i="1" s="1"/>
  <c r="Y4616" i="1"/>
  <c r="AA4616" i="1" s="1"/>
  <c r="Y4617" i="1"/>
  <c r="AA4617" i="1" s="1"/>
  <c r="Y4618" i="1"/>
  <c r="AA4618" i="1" s="1"/>
  <c r="Y4619" i="1"/>
  <c r="AA4619" i="1" s="1"/>
  <c r="Y4620" i="1"/>
  <c r="AA4620" i="1" s="1"/>
  <c r="Y4621" i="1"/>
  <c r="AA4621" i="1" s="1"/>
  <c r="Y4622" i="1"/>
  <c r="AA4622" i="1" s="1"/>
  <c r="Y4623" i="1"/>
  <c r="AA4623" i="1" s="1"/>
  <c r="Y4624" i="1"/>
  <c r="AA4624" i="1" s="1"/>
  <c r="Y4625" i="1"/>
  <c r="AA4625" i="1" s="1"/>
  <c r="Y4626" i="1"/>
  <c r="AA4626" i="1" s="1"/>
  <c r="Y4627" i="1"/>
  <c r="AA4627" i="1" s="1"/>
  <c r="Y4628" i="1"/>
  <c r="AA4628" i="1" s="1"/>
  <c r="Y4629" i="1"/>
  <c r="AA4629" i="1" s="1"/>
  <c r="Y4630" i="1"/>
  <c r="AA4630" i="1" s="1"/>
  <c r="Y4631" i="1"/>
  <c r="AA4631" i="1" s="1"/>
  <c r="Y4632" i="1"/>
  <c r="AA4632" i="1" s="1"/>
  <c r="Y4633" i="1"/>
  <c r="AA4633" i="1" s="1"/>
  <c r="Y4634" i="1"/>
  <c r="AA4634" i="1" s="1"/>
  <c r="Y4635" i="1"/>
  <c r="AA4635" i="1" s="1"/>
  <c r="Y4636" i="1"/>
  <c r="AA4636" i="1" s="1"/>
  <c r="Y4637" i="1"/>
  <c r="AA4637" i="1" s="1"/>
  <c r="Y4638" i="1"/>
  <c r="AA4638" i="1" s="1"/>
  <c r="Y4639" i="1"/>
  <c r="AA4639" i="1" s="1"/>
  <c r="Y4640" i="1"/>
  <c r="AA4640" i="1" s="1"/>
  <c r="Y4641" i="1"/>
  <c r="AA4641" i="1" s="1"/>
  <c r="Y4642" i="1"/>
  <c r="AA4642" i="1" s="1"/>
  <c r="Y4643" i="1"/>
  <c r="AA4643" i="1" s="1"/>
  <c r="Y4644" i="1"/>
  <c r="AA4644" i="1" s="1"/>
  <c r="Y4645" i="1"/>
  <c r="AA4645" i="1" s="1"/>
  <c r="Y4646" i="1"/>
  <c r="AA4646" i="1" s="1"/>
  <c r="Y4647" i="1"/>
  <c r="AA4647" i="1" s="1"/>
  <c r="Y4648" i="1"/>
  <c r="AA4648" i="1" s="1"/>
  <c r="Y4649" i="1"/>
  <c r="AA4649" i="1" s="1"/>
  <c r="Y4650" i="1"/>
  <c r="AA4650" i="1" s="1"/>
  <c r="Y4651" i="1"/>
  <c r="AA4651" i="1" s="1"/>
  <c r="Y4652" i="1"/>
  <c r="AA4652" i="1" s="1"/>
  <c r="Y4653" i="1"/>
  <c r="AA4653" i="1" s="1"/>
  <c r="Y4654" i="1"/>
  <c r="AA4654" i="1" s="1"/>
  <c r="Y4655" i="1"/>
  <c r="AA4655" i="1" s="1"/>
  <c r="Y4656" i="1"/>
  <c r="AA4656" i="1" s="1"/>
  <c r="Y4657" i="1"/>
  <c r="AA4657" i="1" s="1"/>
  <c r="Y4658" i="1"/>
  <c r="AA4658" i="1" s="1"/>
  <c r="Y4659" i="1"/>
  <c r="AA4659" i="1" s="1"/>
  <c r="Y4660" i="1"/>
  <c r="AA4660" i="1" s="1"/>
  <c r="Y4661" i="1"/>
  <c r="AA4661" i="1" s="1"/>
  <c r="Y4662" i="1"/>
  <c r="AA4662" i="1" s="1"/>
  <c r="Y4663" i="1"/>
  <c r="AA4663" i="1" s="1"/>
  <c r="Y4664" i="1"/>
  <c r="AA4664" i="1" s="1"/>
  <c r="Y4665" i="1"/>
  <c r="AA4665" i="1" s="1"/>
  <c r="Y4666" i="1"/>
  <c r="AA4666" i="1" s="1"/>
  <c r="Y4667" i="1"/>
  <c r="AA4667" i="1" s="1"/>
  <c r="Y4668" i="1"/>
  <c r="AA4668" i="1" s="1"/>
  <c r="Y4669" i="1"/>
  <c r="AA4669" i="1" s="1"/>
  <c r="Y4670" i="1"/>
  <c r="AA4670" i="1" s="1"/>
  <c r="Y4671" i="1"/>
  <c r="AA4671" i="1" s="1"/>
  <c r="Y4672" i="1"/>
  <c r="AA4672" i="1" s="1"/>
  <c r="Y4673" i="1"/>
  <c r="AA4673" i="1" s="1"/>
  <c r="Y4674" i="1"/>
  <c r="AA4674" i="1" s="1"/>
  <c r="Y4675" i="1"/>
  <c r="AA4675" i="1" s="1"/>
  <c r="Y4676" i="1"/>
  <c r="AA4676" i="1" s="1"/>
  <c r="Y4677" i="1"/>
  <c r="AA4677" i="1" s="1"/>
  <c r="Y4678" i="1"/>
  <c r="AA4678" i="1" s="1"/>
  <c r="Y4679" i="1"/>
  <c r="AA4679" i="1" s="1"/>
  <c r="Y4680" i="1"/>
  <c r="AA4680" i="1" s="1"/>
  <c r="Y4681" i="1"/>
  <c r="AA4681" i="1" s="1"/>
  <c r="Y4682" i="1"/>
  <c r="AA4682" i="1" s="1"/>
  <c r="Y4683" i="1"/>
  <c r="AA4683" i="1" s="1"/>
  <c r="Y4684" i="1"/>
  <c r="AA4684" i="1" s="1"/>
  <c r="Y4685" i="1"/>
  <c r="AA4685" i="1" s="1"/>
  <c r="Y4686" i="1"/>
  <c r="AA4686" i="1" s="1"/>
  <c r="Y4687" i="1"/>
  <c r="AA4687" i="1" s="1"/>
  <c r="Y4688" i="1"/>
  <c r="AA4688" i="1" s="1"/>
  <c r="Y4689" i="1"/>
  <c r="AA4689" i="1" s="1"/>
  <c r="Y4690" i="1"/>
  <c r="AA4690" i="1" s="1"/>
  <c r="Y4691" i="1"/>
  <c r="AA4691" i="1" s="1"/>
  <c r="Y4692" i="1"/>
  <c r="AA4692" i="1" s="1"/>
  <c r="Y4693" i="1"/>
  <c r="AA4693" i="1" s="1"/>
  <c r="Y4694" i="1"/>
  <c r="AA4694" i="1" s="1"/>
  <c r="Y4695" i="1"/>
  <c r="AA4695" i="1" s="1"/>
  <c r="Y4696" i="1"/>
  <c r="AA4696" i="1" s="1"/>
  <c r="Y4697" i="1"/>
  <c r="AA4697" i="1" s="1"/>
  <c r="Y4698" i="1"/>
  <c r="AA4698" i="1" s="1"/>
  <c r="Y4699" i="1"/>
  <c r="AA4699" i="1" s="1"/>
  <c r="Y4700" i="1"/>
  <c r="AA4700" i="1" s="1"/>
  <c r="Y4701" i="1"/>
  <c r="AA4701" i="1" s="1"/>
  <c r="Y4702" i="1"/>
  <c r="AA4702" i="1" s="1"/>
  <c r="Y4703" i="1"/>
  <c r="AA4703" i="1" s="1"/>
  <c r="Y4704" i="1"/>
  <c r="AA4704" i="1" s="1"/>
  <c r="Y4705" i="1"/>
  <c r="AA4705" i="1" s="1"/>
  <c r="Y4706" i="1"/>
  <c r="AA4706" i="1" s="1"/>
  <c r="Y4707" i="1"/>
  <c r="AA4707" i="1" s="1"/>
  <c r="Y4708" i="1"/>
  <c r="AA4708" i="1" s="1"/>
  <c r="Y4709" i="1"/>
  <c r="AA4709" i="1" s="1"/>
  <c r="Y4710" i="1"/>
  <c r="AA4710" i="1" s="1"/>
  <c r="Y4711" i="1"/>
  <c r="AA4711" i="1" s="1"/>
  <c r="Y4712" i="1"/>
  <c r="AA4712" i="1" s="1"/>
  <c r="Y4713" i="1"/>
  <c r="AA4713" i="1" s="1"/>
  <c r="Y4714" i="1"/>
  <c r="AA4714" i="1" s="1"/>
  <c r="Y4715" i="1"/>
  <c r="AA4715" i="1" s="1"/>
  <c r="Y4716" i="1"/>
  <c r="AA4716" i="1" s="1"/>
  <c r="Y4717" i="1"/>
  <c r="AA4717" i="1" s="1"/>
  <c r="Y4718" i="1"/>
  <c r="AA4718" i="1" s="1"/>
  <c r="Y4719" i="1"/>
  <c r="AA4719" i="1" s="1"/>
  <c r="Y4720" i="1"/>
  <c r="AA4720" i="1" s="1"/>
  <c r="Y4721" i="1"/>
  <c r="AA4721" i="1" s="1"/>
  <c r="Y4722" i="1"/>
  <c r="AA4722" i="1" s="1"/>
  <c r="Y4723" i="1"/>
  <c r="AA4723" i="1" s="1"/>
  <c r="Y4724" i="1"/>
  <c r="AA4724" i="1" s="1"/>
  <c r="Y4725" i="1"/>
  <c r="AA4725" i="1" s="1"/>
  <c r="Y4726" i="1"/>
  <c r="AA4726" i="1" s="1"/>
  <c r="Y4727" i="1"/>
  <c r="AA4727" i="1" s="1"/>
  <c r="Y4728" i="1"/>
  <c r="AA4728" i="1" s="1"/>
  <c r="Y4729" i="1"/>
  <c r="AA4729" i="1" s="1"/>
  <c r="Y4730" i="1"/>
  <c r="AA4730" i="1" s="1"/>
  <c r="Y4731" i="1"/>
  <c r="AA4731" i="1" s="1"/>
  <c r="Y4732" i="1"/>
  <c r="AA4732" i="1" s="1"/>
  <c r="Y4733" i="1"/>
  <c r="AA4733" i="1" s="1"/>
  <c r="Y4734" i="1"/>
  <c r="AA4734" i="1" s="1"/>
  <c r="Y4735" i="1"/>
  <c r="AA4735" i="1" s="1"/>
  <c r="Y4736" i="1"/>
  <c r="AA4736" i="1" s="1"/>
  <c r="Y4737" i="1"/>
  <c r="AA4737" i="1" s="1"/>
  <c r="Y4738" i="1"/>
  <c r="AA4738" i="1" s="1"/>
  <c r="Y4739" i="1"/>
  <c r="AA4739" i="1" s="1"/>
  <c r="Y4740" i="1"/>
  <c r="AA4740" i="1" s="1"/>
  <c r="Y4741" i="1"/>
  <c r="AA4741" i="1" s="1"/>
  <c r="Y4742" i="1"/>
  <c r="AA4742" i="1" s="1"/>
  <c r="Y4743" i="1"/>
  <c r="AA4743" i="1" s="1"/>
  <c r="Y4744" i="1"/>
  <c r="AA4744" i="1" s="1"/>
  <c r="Y4745" i="1"/>
  <c r="AA4745" i="1" s="1"/>
  <c r="Y4746" i="1"/>
  <c r="AA4746" i="1" s="1"/>
  <c r="Y4747" i="1"/>
  <c r="AA4747" i="1" s="1"/>
  <c r="Y4748" i="1"/>
  <c r="AA4748" i="1" s="1"/>
  <c r="Y4749" i="1"/>
  <c r="AA4749" i="1" s="1"/>
  <c r="Y4750" i="1"/>
  <c r="AA4750" i="1" s="1"/>
  <c r="Y4751" i="1"/>
  <c r="AA4751" i="1" s="1"/>
  <c r="Y4752" i="1"/>
  <c r="AA4752" i="1" s="1"/>
  <c r="Y4753" i="1"/>
  <c r="AA4753" i="1" s="1"/>
  <c r="Y4754" i="1"/>
  <c r="AA4754" i="1" s="1"/>
  <c r="Y4755" i="1"/>
  <c r="AA4755" i="1" s="1"/>
  <c r="Y4756" i="1"/>
  <c r="AA4756" i="1" s="1"/>
  <c r="Y4757" i="1"/>
  <c r="AA4757" i="1" s="1"/>
  <c r="Y4758" i="1"/>
  <c r="AA4758" i="1" s="1"/>
  <c r="Y4759" i="1"/>
  <c r="AA4759" i="1" s="1"/>
  <c r="Y4760" i="1"/>
  <c r="AA4760" i="1" s="1"/>
  <c r="Y4761" i="1"/>
  <c r="AA4761" i="1" s="1"/>
  <c r="Y4762" i="1"/>
  <c r="AA4762" i="1" s="1"/>
  <c r="Y4763" i="1"/>
  <c r="AA4763" i="1" s="1"/>
  <c r="Y4764" i="1"/>
  <c r="AA4764" i="1" s="1"/>
  <c r="Y4765" i="1"/>
  <c r="AA4765" i="1" s="1"/>
  <c r="Y4766" i="1"/>
  <c r="AA4766" i="1" s="1"/>
  <c r="Y4767" i="1"/>
  <c r="AA4767" i="1" s="1"/>
  <c r="Y4768" i="1"/>
  <c r="AA4768" i="1" s="1"/>
  <c r="Y4769" i="1"/>
  <c r="AA4769" i="1" s="1"/>
  <c r="Y4770" i="1"/>
  <c r="AA4770" i="1" s="1"/>
  <c r="Y4771" i="1"/>
  <c r="AA4771" i="1" s="1"/>
  <c r="Y4772" i="1"/>
  <c r="AA4772" i="1" s="1"/>
  <c r="Y4773" i="1"/>
  <c r="AA4773" i="1" s="1"/>
  <c r="Y4774" i="1"/>
  <c r="AA4774" i="1" s="1"/>
  <c r="Y4775" i="1"/>
  <c r="AA4775" i="1" s="1"/>
  <c r="Y4776" i="1"/>
  <c r="AA4776" i="1" s="1"/>
  <c r="Y4777" i="1"/>
  <c r="AA4777" i="1" s="1"/>
  <c r="Y4778" i="1"/>
  <c r="AA4778" i="1" s="1"/>
  <c r="Y4779" i="1"/>
  <c r="AA4779" i="1" s="1"/>
  <c r="Y4780" i="1"/>
  <c r="AA4780" i="1" s="1"/>
  <c r="Y4781" i="1"/>
  <c r="AA4781" i="1" s="1"/>
  <c r="Y4782" i="1"/>
  <c r="AA4782" i="1" s="1"/>
  <c r="Y4783" i="1"/>
  <c r="AA4783" i="1" s="1"/>
  <c r="Y4784" i="1"/>
  <c r="AA4784" i="1" s="1"/>
  <c r="Y4785" i="1"/>
  <c r="AA4785" i="1" s="1"/>
  <c r="Y4786" i="1"/>
  <c r="AA4786" i="1" s="1"/>
  <c r="Y4787" i="1"/>
  <c r="AA4787" i="1" s="1"/>
  <c r="Y4788" i="1"/>
  <c r="AA4788" i="1" s="1"/>
  <c r="Y4789" i="1"/>
  <c r="AA4789" i="1" s="1"/>
  <c r="Y4790" i="1"/>
  <c r="AA4790" i="1" s="1"/>
  <c r="Y4791" i="1"/>
  <c r="AA4791" i="1" s="1"/>
  <c r="Y4792" i="1"/>
  <c r="AA4792" i="1" s="1"/>
  <c r="Y4793" i="1"/>
  <c r="AA4793" i="1" s="1"/>
  <c r="Y4794" i="1"/>
  <c r="AA4794" i="1" s="1"/>
  <c r="Y4795" i="1"/>
  <c r="AA4795" i="1" s="1"/>
  <c r="Y4796" i="1"/>
  <c r="AA4796" i="1" s="1"/>
  <c r="Y4797" i="1"/>
  <c r="AA4797" i="1" s="1"/>
  <c r="Y4798" i="1"/>
  <c r="AA4798" i="1" s="1"/>
  <c r="Y4799" i="1"/>
  <c r="AA4799" i="1" s="1"/>
  <c r="Y4800" i="1"/>
  <c r="AA4800" i="1" s="1"/>
  <c r="Y4801" i="1"/>
  <c r="AA4801" i="1" s="1"/>
  <c r="Y4802" i="1"/>
  <c r="AA4802" i="1" s="1"/>
  <c r="Y4803" i="1"/>
  <c r="AA4803" i="1" s="1"/>
  <c r="Y4804" i="1"/>
  <c r="AA4804" i="1" s="1"/>
  <c r="Y4805" i="1"/>
  <c r="AA4805" i="1" s="1"/>
  <c r="Y4806" i="1"/>
  <c r="AA4806" i="1" s="1"/>
  <c r="Y4807" i="1"/>
  <c r="AA4807" i="1" s="1"/>
  <c r="Y4808" i="1"/>
  <c r="AA4808" i="1" s="1"/>
  <c r="Y4809" i="1"/>
  <c r="AA4809" i="1" s="1"/>
  <c r="Y4810" i="1"/>
  <c r="AA4810" i="1" s="1"/>
  <c r="Y4811" i="1"/>
  <c r="AA4811" i="1" s="1"/>
  <c r="Y4812" i="1"/>
  <c r="AA4812" i="1" s="1"/>
  <c r="Y4813" i="1"/>
  <c r="AA4813" i="1" s="1"/>
  <c r="Y4814" i="1"/>
  <c r="AA4814" i="1" s="1"/>
  <c r="Y4815" i="1"/>
  <c r="AA4815" i="1" s="1"/>
  <c r="Y4816" i="1"/>
  <c r="AA4816" i="1" s="1"/>
  <c r="Y4817" i="1"/>
  <c r="AA4817" i="1" s="1"/>
  <c r="Y4818" i="1"/>
  <c r="AA4818" i="1" s="1"/>
  <c r="Y4819" i="1"/>
  <c r="AA4819" i="1" s="1"/>
  <c r="Y4820" i="1"/>
  <c r="AA4820" i="1" s="1"/>
  <c r="Y4821" i="1"/>
  <c r="AA4821" i="1" s="1"/>
  <c r="Y4822" i="1"/>
  <c r="AA4822" i="1" s="1"/>
  <c r="Y4823" i="1"/>
  <c r="AA4823" i="1" s="1"/>
  <c r="Y4824" i="1"/>
  <c r="AA4824" i="1" s="1"/>
  <c r="Y4825" i="1"/>
  <c r="AA4825" i="1" s="1"/>
  <c r="Y4826" i="1"/>
  <c r="AA4826" i="1" s="1"/>
  <c r="Y4827" i="1"/>
  <c r="AA4827" i="1" s="1"/>
  <c r="Y4828" i="1"/>
  <c r="AA4828" i="1" s="1"/>
  <c r="Y4829" i="1"/>
  <c r="AA4829" i="1" s="1"/>
  <c r="Y4830" i="1"/>
  <c r="AA4830" i="1" s="1"/>
  <c r="Y4831" i="1"/>
  <c r="AA4831" i="1" s="1"/>
  <c r="Y4832" i="1"/>
  <c r="AA4832" i="1" s="1"/>
  <c r="Y4833" i="1"/>
  <c r="AA4833" i="1" s="1"/>
  <c r="Y4834" i="1"/>
  <c r="AA4834" i="1" s="1"/>
  <c r="Y4835" i="1"/>
  <c r="AA4835" i="1" s="1"/>
  <c r="Y4836" i="1"/>
  <c r="AA4836" i="1" s="1"/>
  <c r="Y4837" i="1"/>
  <c r="AA4837" i="1" s="1"/>
  <c r="Y4838" i="1"/>
  <c r="AA4838" i="1" s="1"/>
  <c r="Y4839" i="1"/>
  <c r="AA4839" i="1" s="1"/>
  <c r="Y4840" i="1"/>
  <c r="AA4840" i="1" s="1"/>
  <c r="Y4841" i="1"/>
  <c r="AA4841" i="1" s="1"/>
  <c r="Y4842" i="1"/>
  <c r="AA4842" i="1" s="1"/>
  <c r="Y4843" i="1"/>
  <c r="AA4843" i="1" s="1"/>
  <c r="Y4844" i="1"/>
  <c r="AA4844" i="1" s="1"/>
  <c r="Y4845" i="1"/>
  <c r="AA4845" i="1" s="1"/>
  <c r="Y4846" i="1"/>
  <c r="AA4846" i="1" s="1"/>
  <c r="Y4847" i="1"/>
  <c r="AA4847" i="1" s="1"/>
  <c r="Y4848" i="1"/>
  <c r="AA4848" i="1" s="1"/>
  <c r="Y4849" i="1"/>
  <c r="AA4849" i="1" s="1"/>
  <c r="Y4850" i="1"/>
  <c r="AA4850" i="1" s="1"/>
  <c r="Y4851" i="1"/>
  <c r="AA4851" i="1" s="1"/>
  <c r="Y4852" i="1"/>
  <c r="AA4852" i="1" s="1"/>
  <c r="Y4853" i="1"/>
  <c r="AA4853" i="1" s="1"/>
  <c r="Y4854" i="1"/>
  <c r="AA4854" i="1" s="1"/>
  <c r="Y4855" i="1"/>
  <c r="AA4855" i="1" s="1"/>
  <c r="Y4856" i="1"/>
  <c r="AA4856" i="1" s="1"/>
  <c r="Y4857" i="1"/>
  <c r="AA4857" i="1" s="1"/>
  <c r="Y4858" i="1"/>
  <c r="AA4858" i="1" s="1"/>
  <c r="Y4859" i="1"/>
  <c r="AA4859" i="1" s="1"/>
  <c r="Y4860" i="1"/>
  <c r="AA4860" i="1" s="1"/>
  <c r="Y4861" i="1"/>
  <c r="AA4861" i="1" s="1"/>
  <c r="Y4862" i="1"/>
  <c r="AA4862" i="1" s="1"/>
  <c r="Y4863" i="1"/>
  <c r="AA4863" i="1" s="1"/>
  <c r="Y4864" i="1"/>
  <c r="AA4864" i="1" s="1"/>
  <c r="Y4865" i="1"/>
  <c r="AA4865" i="1" s="1"/>
  <c r="Y4866" i="1"/>
  <c r="AA4866" i="1" s="1"/>
  <c r="Y4867" i="1"/>
  <c r="AA4867" i="1" s="1"/>
  <c r="Y4868" i="1"/>
  <c r="AA4868" i="1" s="1"/>
  <c r="Y4869" i="1"/>
  <c r="AA4869" i="1" s="1"/>
  <c r="Y4870" i="1"/>
  <c r="AA4870" i="1" s="1"/>
  <c r="Y4871" i="1"/>
  <c r="AA4871" i="1" s="1"/>
  <c r="Y4872" i="1"/>
  <c r="AA4872" i="1" s="1"/>
  <c r="Y4873" i="1"/>
  <c r="AA4873" i="1" s="1"/>
  <c r="Y4874" i="1"/>
  <c r="AA4874" i="1" s="1"/>
  <c r="Y4875" i="1"/>
  <c r="AA4875" i="1" s="1"/>
  <c r="Y4876" i="1"/>
  <c r="AA4876" i="1" s="1"/>
  <c r="Y4877" i="1"/>
  <c r="AA4877" i="1" s="1"/>
  <c r="Y4878" i="1"/>
  <c r="AA4878" i="1" s="1"/>
  <c r="Y4879" i="1"/>
  <c r="AA4879" i="1" s="1"/>
  <c r="Y4880" i="1"/>
  <c r="AA4880" i="1" s="1"/>
  <c r="Y4881" i="1"/>
  <c r="AA4881" i="1" s="1"/>
  <c r="Y4882" i="1"/>
  <c r="AA4882" i="1" s="1"/>
  <c r="Y4883" i="1"/>
  <c r="AA4883" i="1" s="1"/>
  <c r="Y4884" i="1"/>
  <c r="AA4884" i="1" s="1"/>
  <c r="Y4885" i="1"/>
  <c r="AA4885" i="1" s="1"/>
  <c r="Y4886" i="1"/>
  <c r="AA4886" i="1" s="1"/>
  <c r="Y4887" i="1"/>
  <c r="AA4887" i="1" s="1"/>
  <c r="Y4888" i="1"/>
  <c r="AA4888" i="1" s="1"/>
  <c r="Y4889" i="1"/>
  <c r="AA4889" i="1" s="1"/>
  <c r="Y4890" i="1"/>
  <c r="AA4890" i="1" s="1"/>
  <c r="Y4891" i="1"/>
  <c r="AA4891" i="1" s="1"/>
  <c r="Y4892" i="1"/>
  <c r="AA4892" i="1" s="1"/>
  <c r="Y4893" i="1"/>
  <c r="AA4893" i="1" s="1"/>
  <c r="Y4894" i="1"/>
  <c r="AA4894" i="1" s="1"/>
  <c r="Y4895" i="1"/>
  <c r="AA4895" i="1" s="1"/>
  <c r="Y4896" i="1"/>
  <c r="AA4896" i="1" s="1"/>
  <c r="Y4897" i="1"/>
  <c r="AA4897" i="1" s="1"/>
  <c r="Y4898" i="1"/>
  <c r="AA4898" i="1" s="1"/>
  <c r="Y4899" i="1"/>
  <c r="AA4899" i="1" s="1"/>
  <c r="Y4900" i="1"/>
  <c r="AA4900" i="1" s="1"/>
  <c r="Y4901" i="1"/>
  <c r="AA4901" i="1" s="1"/>
  <c r="Y4902" i="1"/>
  <c r="AA4902" i="1" s="1"/>
  <c r="Y4903" i="1"/>
  <c r="AA4903" i="1" s="1"/>
  <c r="Y4904" i="1"/>
  <c r="AA4904" i="1" s="1"/>
  <c r="Y4905" i="1"/>
  <c r="AA4905" i="1" s="1"/>
  <c r="Y4906" i="1"/>
  <c r="AA4906" i="1" s="1"/>
  <c r="Y4907" i="1"/>
  <c r="AA4907" i="1" s="1"/>
  <c r="Y4908" i="1"/>
  <c r="AA4908" i="1" s="1"/>
  <c r="Y4909" i="1"/>
  <c r="AA4909" i="1" s="1"/>
  <c r="Y4910" i="1"/>
  <c r="AA4910" i="1" s="1"/>
  <c r="Y4911" i="1"/>
  <c r="AA4911" i="1" s="1"/>
  <c r="Y4912" i="1"/>
  <c r="AA4912" i="1" s="1"/>
  <c r="Y4913" i="1"/>
  <c r="AA4913" i="1" s="1"/>
  <c r="Y4914" i="1"/>
  <c r="AA4914" i="1" s="1"/>
  <c r="Y4915" i="1"/>
  <c r="AA4915" i="1" s="1"/>
  <c r="Y4916" i="1"/>
  <c r="AA4916" i="1" s="1"/>
  <c r="Y4917" i="1"/>
  <c r="AA4917" i="1" s="1"/>
  <c r="Y4918" i="1"/>
  <c r="AA4918" i="1" s="1"/>
  <c r="Y4919" i="1"/>
  <c r="AA4919" i="1" s="1"/>
  <c r="Y4920" i="1"/>
  <c r="AA4920" i="1" s="1"/>
  <c r="Y4921" i="1"/>
  <c r="AA4921" i="1" s="1"/>
  <c r="Y4922" i="1"/>
  <c r="AA4922" i="1" s="1"/>
  <c r="Y4923" i="1"/>
  <c r="AA4923" i="1" s="1"/>
  <c r="Y4924" i="1"/>
  <c r="AA4924" i="1" s="1"/>
  <c r="Y4925" i="1"/>
  <c r="AA4925" i="1" s="1"/>
  <c r="Y4926" i="1"/>
  <c r="AA4926" i="1" s="1"/>
  <c r="Y4927" i="1"/>
  <c r="AA4927" i="1" s="1"/>
  <c r="Y4928" i="1"/>
  <c r="AA4928" i="1" s="1"/>
  <c r="Y4929" i="1"/>
  <c r="AA4929" i="1" s="1"/>
  <c r="Y4930" i="1"/>
  <c r="AA4930" i="1" s="1"/>
  <c r="Y4931" i="1"/>
  <c r="AA4931" i="1" s="1"/>
  <c r="Y4932" i="1"/>
  <c r="AA4932" i="1" s="1"/>
  <c r="Y4933" i="1"/>
  <c r="AA4933" i="1" s="1"/>
  <c r="Y4934" i="1"/>
  <c r="AA4934" i="1" s="1"/>
  <c r="Y4935" i="1"/>
  <c r="AA4935" i="1" s="1"/>
  <c r="Y4936" i="1"/>
  <c r="AA4936" i="1" s="1"/>
  <c r="Y4937" i="1"/>
  <c r="AA4937" i="1" s="1"/>
  <c r="Y4938" i="1"/>
  <c r="AA4938" i="1" s="1"/>
  <c r="Y4939" i="1"/>
  <c r="AA4939" i="1" s="1"/>
  <c r="Y4940" i="1"/>
  <c r="AA4940" i="1" s="1"/>
  <c r="Y4941" i="1"/>
  <c r="AA4941" i="1" s="1"/>
  <c r="Y4942" i="1"/>
  <c r="AA4942" i="1" s="1"/>
  <c r="Y4943" i="1"/>
  <c r="AA4943" i="1" s="1"/>
  <c r="Y4944" i="1"/>
  <c r="AA4944" i="1" s="1"/>
  <c r="Y4945" i="1"/>
  <c r="AA4945" i="1" s="1"/>
  <c r="Y4946" i="1"/>
  <c r="AA4946" i="1" s="1"/>
  <c r="Y4947" i="1"/>
  <c r="AA4947" i="1" s="1"/>
  <c r="Y4948" i="1"/>
  <c r="AA4948" i="1" s="1"/>
  <c r="Y4949" i="1"/>
  <c r="AA4949" i="1" s="1"/>
  <c r="Y4950" i="1"/>
  <c r="AA4950" i="1" s="1"/>
  <c r="Y4951" i="1"/>
  <c r="AA4951" i="1" s="1"/>
  <c r="Y4952" i="1"/>
  <c r="AA4952" i="1" s="1"/>
  <c r="Y4953" i="1"/>
  <c r="AA4953" i="1" s="1"/>
  <c r="Y4954" i="1"/>
  <c r="AA4954" i="1" s="1"/>
  <c r="Y4955" i="1"/>
  <c r="AA4955" i="1" s="1"/>
  <c r="Y4956" i="1"/>
  <c r="AA4956" i="1" s="1"/>
  <c r="Y4957" i="1"/>
  <c r="AA4957" i="1" s="1"/>
  <c r="Y4958" i="1"/>
  <c r="AA4958" i="1" s="1"/>
  <c r="Y4959" i="1"/>
  <c r="AA4959" i="1" s="1"/>
  <c r="Y4960" i="1"/>
  <c r="AA4960" i="1" s="1"/>
  <c r="Y4961" i="1"/>
  <c r="AA4961" i="1" s="1"/>
  <c r="Y4962" i="1"/>
  <c r="AA4962" i="1" s="1"/>
  <c r="Y4963" i="1"/>
  <c r="AA4963" i="1" s="1"/>
  <c r="Y4964" i="1"/>
  <c r="AA4964" i="1" s="1"/>
  <c r="Y4965" i="1"/>
  <c r="AA4965" i="1" s="1"/>
  <c r="Y4966" i="1"/>
  <c r="AA4966" i="1" s="1"/>
  <c r="Y4967" i="1"/>
  <c r="AA4967" i="1" s="1"/>
  <c r="Y4968" i="1"/>
  <c r="AA4968" i="1" s="1"/>
  <c r="Y4969" i="1"/>
  <c r="AA4969" i="1" s="1"/>
  <c r="Y4970" i="1"/>
  <c r="AA4970" i="1" s="1"/>
  <c r="Y4971" i="1"/>
  <c r="AA4971" i="1" s="1"/>
  <c r="Y4972" i="1"/>
  <c r="AA4972" i="1" s="1"/>
  <c r="Y4973" i="1"/>
  <c r="AA4973" i="1" s="1"/>
  <c r="Y4974" i="1"/>
  <c r="AA4974" i="1" s="1"/>
  <c r="Y4975" i="1"/>
  <c r="AA4975" i="1" s="1"/>
  <c r="Y4976" i="1"/>
  <c r="AA4976" i="1" s="1"/>
  <c r="Y4977" i="1"/>
  <c r="AA4977" i="1" s="1"/>
  <c r="Y4978" i="1"/>
  <c r="AA4978" i="1" s="1"/>
  <c r="Y4979" i="1"/>
  <c r="AA4979" i="1" s="1"/>
  <c r="Y4980" i="1"/>
  <c r="AA4980" i="1" s="1"/>
  <c r="Y4981" i="1"/>
  <c r="AA4981" i="1" s="1"/>
  <c r="Y4982" i="1"/>
  <c r="AA4982" i="1" s="1"/>
  <c r="Y4983" i="1"/>
  <c r="AA4983" i="1" s="1"/>
  <c r="Y4984" i="1"/>
  <c r="AA4984" i="1" s="1"/>
  <c r="Y4985" i="1"/>
  <c r="AA4985" i="1" s="1"/>
  <c r="Y4986" i="1"/>
  <c r="AA4986" i="1" s="1"/>
  <c r="Y4987" i="1"/>
  <c r="AA4987" i="1" s="1"/>
  <c r="Y4988" i="1"/>
  <c r="AA4988" i="1" s="1"/>
  <c r="Y4989" i="1"/>
  <c r="AA4989" i="1" s="1"/>
  <c r="Y4990" i="1"/>
  <c r="AA4990" i="1" s="1"/>
  <c r="Y4991" i="1"/>
  <c r="AA4991" i="1" s="1"/>
  <c r="Y4992" i="1"/>
  <c r="AA4992" i="1" s="1"/>
  <c r="Y4993" i="1"/>
  <c r="AA4993" i="1" s="1"/>
  <c r="Y4994" i="1"/>
  <c r="AA4994" i="1" s="1"/>
  <c r="Y4995" i="1"/>
  <c r="AA4995" i="1" s="1"/>
  <c r="Y4996" i="1"/>
  <c r="AA4996" i="1" s="1"/>
  <c r="Y4997" i="1"/>
  <c r="AA4997" i="1" s="1"/>
  <c r="Y4998" i="1"/>
  <c r="AA4998" i="1" s="1"/>
  <c r="Y4999" i="1"/>
  <c r="AA4999" i="1" s="1"/>
  <c r="Y5000" i="1"/>
  <c r="AA5000" i="1" s="1"/>
  <c r="Y5001" i="1"/>
  <c r="AA5001" i="1" s="1"/>
  <c r="AH2" i="1" l="1"/>
  <c r="AF2" i="1"/>
  <c r="AE2" i="1"/>
  <c r="AE4863" i="1"/>
  <c r="AE4607" i="1"/>
  <c r="AE4351" i="1"/>
  <c r="AE4319" i="1"/>
  <c r="AE4095" i="1"/>
  <c r="AE4063" i="1"/>
  <c r="AE3839" i="1"/>
  <c r="AE3807" i="1"/>
  <c r="AE4991" i="1"/>
  <c r="AE4959" i="1"/>
  <c r="AE4831" i="1"/>
  <c r="AE4799" i="1"/>
  <c r="AE4767" i="1"/>
  <c r="AE4735" i="1"/>
  <c r="AE4703" i="1"/>
  <c r="AE4575" i="1"/>
  <c r="AE4543" i="1"/>
  <c r="AE4511" i="1"/>
  <c r="AE4479" i="1"/>
  <c r="AE4447" i="1"/>
  <c r="AE4287" i="1"/>
  <c r="AE4255" i="1"/>
  <c r="AE4223" i="1"/>
  <c r="AE4191" i="1"/>
  <c r="AE4031" i="1"/>
  <c r="AE3999" i="1"/>
  <c r="AE3967" i="1"/>
  <c r="AE3935" i="1"/>
  <c r="AE3775" i="1"/>
  <c r="AE3743" i="1"/>
  <c r="AE3695" i="1"/>
  <c r="AE3631" i="1"/>
  <c r="AG4999" i="1"/>
  <c r="AE4999" i="1"/>
  <c r="AG4991" i="1"/>
  <c r="AG4983" i="1"/>
  <c r="AE4983" i="1"/>
  <c r="AG4975" i="1"/>
  <c r="AE4975" i="1"/>
  <c r="AG4967" i="1"/>
  <c r="AE4967" i="1"/>
  <c r="AG4959" i="1"/>
  <c r="AG4951" i="1"/>
  <c r="AE4951" i="1"/>
  <c r="AG4943" i="1"/>
  <c r="AE4943" i="1"/>
  <c r="AG4935" i="1"/>
  <c r="AE4935" i="1"/>
  <c r="AG4927" i="1"/>
  <c r="AG4919" i="1"/>
  <c r="AE4919" i="1"/>
  <c r="AG4911" i="1"/>
  <c r="AE4911" i="1"/>
  <c r="AG4903" i="1"/>
  <c r="AE4903" i="1"/>
  <c r="AG4895" i="1"/>
  <c r="AG4887" i="1"/>
  <c r="AE4887" i="1"/>
  <c r="AG4879" i="1"/>
  <c r="AE4879" i="1"/>
  <c r="AG4871" i="1"/>
  <c r="AE4871" i="1"/>
  <c r="AG4863" i="1"/>
  <c r="AG4855" i="1"/>
  <c r="AE4855" i="1"/>
  <c r="AG4847" i="1"/>
  <c r="AE4847" i="1"/>
  <c r="AG4839" i="1"/>
  <c r="AE4839" i="1"/>
  <c r="AG4831" i="1"/>
  <c r="AG4823" i="1"/>
  <c r="AE4823" i="1"/>
  <c r="AG4815" i="1"/>
  <c r="AE4815" i="1"/>
  <c r="AG4807" i="1"/>
  <c r="AE4807" i="1"/>
  <c r="AG4799" i="1"/>
  <c r="AG4791" i="1"/>
  <c r="AE4791" i="1"/>
  <c r="AG4783" i="1"/>
  <c r="AE4783" i="1"/>
  <c r="AG4775" i="1"/>
  <c r="AE4775" i="1"/>
  <c r="AG4767" i="1"/>
  <c r="AG4759" i="1"/>
  <c r="AE4759" i="1"/>
  <c r="AG4751" i="1"/>
  <c r="AE4751" i="1"/>
  <c r="AG4743" i="1"/>
  <c r="AE4743" i="1"/>
  <c r="AG4735" i="1"/>
  <c r="AG4727" i="1"/>
  <c r="AE4727" i="1"/>
  <c r="AG4719" i="1"/>
  <c r="AE4719" i="1"/>
  <c r="AG4711" i="1"/>
  <c r="AE4711" i="1"/>
  <c r="AG4703" i="1"/>
  <c r="AG4695" i="1"/>
  <c r="AE4695" i="1"/>
  <c r="AG4687" i="1"/>
  <c r="AE4687" i="1"/>
  <c r="AG4679" i="1"/>
  <c r="AE4679" i="1"/>
  <c r="AG4671" i="1"/>
  <c r="AG4663" i="1"/>
  <c r="AE4663" i="1"/>
  <c r="AG4655" i="1"/>
  <c r="AE4655" i="1"/>
  <c r="AG4647" i="1"/>
  <c r="AE4647" i="1"/>
  <c r="AG4639" i="1"/>
  <c r="AG4631" i="1"/>
  <c r="AE4631" i="1"/>
  <c r="AG4623" i="1"/>
  <c r="AE4623" i="1"/>
  <c r="AG4615" i="1"/>
  <c r="AE4615" i="1"/>
  <c r="AG4607" i="1"/>
  <c r="AG4599" i="1"/>
  <c r="AE4599" i="1"/>
  <c r="AG4591" i="1"/>
  <c r="AE4591" i="1"/>
  <c r="AG4583" i="1"/>
  <c r="AE4583" i="1"/>
  <c r="AG4575" i="1"/>
  <c r="AG4567" i="1"/>
  <c r="AE4567" i="1"/>
  <c r="AG4559" i="1"/>
  <c r="AE4559" i="1"/>
  <c r="AG4551" i="1"/>
  <c r="AE4551" i="1"/>
  <c r="AG4543" i="1"/>
  <c r="AG4535" i="1"/>
  <c r="AE4535" i="1"/>
  <c r="AG4527" i="1"/>
  <c r="AE4527" i="1"/>
  <c r="AG4519" i="1"/>
  <c r="AE4519" i="1"/>
  <c r="AG4511" i="1"/>
  <c r="AG4503" i="1"/>
  <c r="AE4503" i="1"/>
  <c r="AG4495" i="1"/>
  <c r="AE4495" i="1"/>
  <c r="AG4487" i="1"/>
  <c r="AE4487" i="1"/>
  <c r="AG4479" i="1"/>
  <c r="AG4471" i="1"/>
  <c r="AE4471" i="1"/>
  <c r="AG4463" i="1"/>
  <c r="AE4463" i="1"/>
  <c r="AG4455" i="1"/>
  <c r="AE4455" i="1"/>
  <c r="AG4447" i="1"/>
  <c r="AG4439" i="1"/>
  <c r="AE4439" i="1"/>
  <c r="AG4431" i="1"/>
  <c r="AE4431" i="1"/>
  <c r="AG4423" i="1"/>
  <c r="AE4423" i="1"/>
  <c r="AG4415" i="1"/>
  <c r="AG4407" i="1"/>
  <c r="AE4407" i="1"/>
  <c r="AG4399" i="1"/>
  <c r="AE4399" i="1"/>
  <c r="AG4391" i="1"/>
  <c r="AE4391" i="1"/>
  <c r="AG4383" i="1"/>
  <c r="AG4375" i="1"/>
  <c r="AE4375" i="1"/>
  <c r="AG4367" i="1"/>
  <c r="AE4367" i="1"/>
  <c r="AG4359" i="1"/>
  <c r="AE4359" i="1"/>
  <c r="AG4351" i="1"/>
  <c r="AG4343" i="1"/>
  <c r="AE4343" i="1"/>
  <c r="AG4335" i="1"/>
  <c r="AE4335" i="1"/>
  <c r="AG4327" i="1"/>
  <c r="AE4327" i="1"/>
  <c r="AG4319" i="1"/>
  <c r="AG4311" i="1"/>
  <c r="AE4311" i="1"/>
  <c r="AG4303" i="1"/>
  <c r="AE4303" i="1"/>
  <c r="AG4295" i="1"/>
  <c r="AE4295" i="1"/>
  <c r="AG4287" i="1"/>
  <c r="AG4279" i="1"/>
  <c r="AE4279" i="1"/>
  <c r="AG4271" i="1"/>
  <c r="AE4271" i="1"/>
  <c r="AG4263" i="1"/>
  <c r="AE4263" i="1"/>
  <c r="AG4255" i="1"/>
  <c r="AG4247" i="1"/>
  <c r="AE4247" i="1"/>
  <c r="AG4239" i="1"/>
  <c r="AE4239" i="1"/>
  <c r="AG4231" i="1"/>
  <c r="AE4231" i="1"/>
  <c r="AG4223" i="1"/>
  <c r="AG4215" i="1"/>
  <c r="AE4215" i="1"/>
  <c r="AG4207" i="1"/>
  <c r="AE4207" i="1"/>
  <c r="AG4199" i="1"/>
  <c r="AE4199" i="1"/>
  <c r="AG4191" i="1"/>
  <c r="AG4183" i="1"/>
  <c r="AE4183" i="1"/>
  <c r="AG4175" i="1"/>
  <c r="AE4175" i="1"/>
  <c r="AG4167" i="1"/>
  <c r="AE4167" i="1"/>
  <c r="AG4159" i="1"/>
  <c r="AG4151" i="1"/>
  <c r="AE4151" i="1"/>
  <c r="AG4143" i="1"/>
  <c r="AE4143" i="1"/>
  <c r="AG4135" i="1"/>
  <c r="AE4135" i="1"/>
  <c r="AG4127" i="1"/>
  <c r="AG4119" i="1"/>
  <c r="AE4119" i="1"/>
  <c r="AG4111" i="1"/>
  <c r="AE4111" i="1"/>
  <c r="AG4103" i="1"/>
  <c r="AE4103" i="1"/>
  <c r="AG4095" i="1"/>
  <c r="AG4087" i="1"/>
  <c r="AE4087" i="1"/>
  <c r="AG4079" i="1"/>
  <c r="AE4079" i="1"/>
  <c r="AG4071" i="1"/>
  <c r="AE4071" i="1"/>
  <c r="AG4063" i="1"/>
  <c r="AG4055" i="1"/>
  <c r="AE4055" i="1"/>
  <c r="AG4047" i="1"/>
  <c r="AE4047" i="1"/>
  <c r="AG4039" i="1"/>
  <c r="AE4039" i="1"/>
  <c r="AG4031" i="1"/>
  <c r="AG4023" i="1"/>
  <c r="AE4023" i="1"/>
  <c r="AG4015" i="1"/>
  <c r="AE4015" i="1"/>
  <c r="AG4007" i="1"/>
  <c r="AE4007" i="1"/>
  <c r="AG3999" i="1"/>
  <c r="AG3991" i="1"/>
  <c r="AE3991" i="1"/>
  <c r="AG3983" i="1"/>
  <c r="AE3983" i="1"/>
  <c r="AG3975" i="1"/>
  <c r="AE3975" i="1"/>
  <c r="AG3967" i="1"/>
  <c r="AG3959" i="1"/>
  <c r="AE3959" i="1"/>
  <c r="AG3951" i="1"/>
  <c r="AE3951" i="1"/>
  <c r="AG3943" i="1"/>
  <c r="AE3943" i="1"/>
  <c r="AG3935" i="1"/>
  <c r="AG3927" i="1"/>
  <c r="AE3927" i="1"/>
  <c r="AG3919" i="1"/>
  <c r="AE3919" i="1"/>
  <c r="AG3911" i="1"/>
  <c r="AE3911" i="1"/>
  <c r="AG3903" i="1"/>
  <c r="AG3895" i="1"/>
  <c r="AE3895" i="1"/>
  <c r="AG3887" i="1"/>
  <c r="AE3887" i="1"/>
  <c r="AG3879" i="1"/>
  <c r="AE3879" i="1"/>
  <c r="AG3871" i="1"/>
  <c r="AG3863" i="1"/>
  <c r="AE3863" i="1"/>
  <c r="AG3855" i="1"/>
  <c r="AE3855" i="1"/>
  <c r="AG3847" i="1"/>
  <c r="AE3847" i="1"/>
  <c r="AG3839" i="1"/>
  <c r="AG3831" i="1"/>
  <c r="AE3831" i="1"/>
  <c r="AG3823" i="1"/>
  <c r="AE3823" i="1"/>
  <c r="AG3815" i="1"/>
  <c r="AE3815" i="1"/>
  <c r="AG3807" i="1"/>
  <c r="AG3799" i="1"/>
  <c r="AE3799" i="1"/>
  <c r="AG3791" i="1"/>
  <c r="AE3791" i="1"/>
  <c r="AG3783" i="1"/>
  <c r="AE3783" i="1"/>
  <c r="AG3775" i="1"/>
  <c r="AG3767" i="1"/>
  <c r="AE3767" i="1"/>
  <c r="AG3759" i="1"/>
  <c r="AE3759" i="1"/>
  <c r="AG3751" i="1"/>
  <c r="AE3751" i="1"/>
  <c r="AG3743" i="1"/>
  <c r="AG3735" i="1"/>
  <c r="AE3735" i="1"/>
  <c r="AG3727" i="1"/>
  <c r="AE3727" i="1"/>
  <c r="AG3719" i="1"/>
  <c r="AE3719" i="1"/>
  <c r="AG3711" i="1"/>
  <c r="AE3711" i="1"/>
  <c r="AG3703" i="1"/>
  <c r="AE3703" i="1"/>
  <c r="AG3695" i="1"/>
  <c r="AG3687" i="1"/>
  <c r="AE3687" i="1"/>
  <c r="AG3679" i="1"/>
  <c r="AE3679" i="1"/>
  <c r="AG3671" i="1"/>
  <c r="AE3671" i="1"/>
  <c r="AG3663" i="1"/>
  <c r="AE3663" i="1"/>
  <c r="AG3655" i="1"/>
  <c r="AE3655" i="1"/>
  <c r="AG3647" i="1"/>
  <c r="AE3647" i="1"/>
  <c r="AG3639" i="1"/>
  <c r="AE3639" i="1"/>
  <c r="AG3631" i="1"/>
  <c r="AG3623" i="1"/>
  <c r="AE3623" i="1"/>
  <c r="AG3615" i="1"/>
  <c r="AE3615" i="1"/>
  <c r="AG3607" i="1"/>
  <c r="AE3607" i="1"/>
  <c r="AG3599" i="1"/>
  <c r="AE3599" i="1"/>
  <c r="AG3591" i="1"/>
  <c r="AE3591" i="1"/>
  <c r="AG3583" i="1"/>
  <c r="AE3583" i="1"/>
  <c r="AG3575" i="1"/>
  <c r="AE3575" i="1"/>
  <c r="AG3567" i="1"/>
  <c r="AG3559" i="1"/>
  <c r="AE3559" i="1"/>
  <c r="AG3551" i="1"/>
  <c r="AE3551" i="1"/>
  <c r="AG3543" i="1"/>
  <c r="AE3543" i="1"/>
  <c r="AG3535" i="1"/>
  <c r="AE3535" i="1"/>
  <c r="AG3527" i="1"/>
  <c r="AE3527" i="1"/>
  <c r="AG3519" i="1"/>
  <c r="AE3519" i="1"/>
  <c r="AG3511" i="1"/>
  <c r="AE3511" i="1"/>
  <c r="AG3503" i="1"/>
  <c r="AG3495" i="1"/>
  <c r="AE3495" i="1"/>
  <c r="AG3487" i="1"/>
  <c r="AE3487" i="1"/>
  <c r="AG3479" i="1"/>
  <c r="AE3479" i="1"/>
  <c r="AG3471" i="1"/>
  <c r="AE3471" i="1"/>
  <c r="AG3463" i="1"/>
  <c r="AE3463" i="1"/>
  <c r="AG3455" i="1"/>
  <c r="AE3455" i="1"/>
  <c r="AG3447" i="1"/>
  <c r="AE3447" i="1"/>
  <c r="AG3439" i="1"/>
  <c r="AE3439" i="1"/>
  <c r="AG3431" i="1"/>
  <c r="AE3431" i="1"/>
  <c r="AG3423" i="1"/>
  <c r="AE3423" i="1"/>
  <c r="AG3415" i="1"/>
  <c r="AE3415" i="1"/>
  <c r="AG3407" i="1"/>
  <c r="AE3407" i="1"/>
  <c r="AG3399" i="1"/>
  <c r="AE3399" i="1"/>
  <c r="AG3391" i="1"/>
  <c r="AE3391" i="1"/>
  <c r="AG3383" i="1"/>
  <c r="AE3383" i="1"/>
  <c r="AG3375" i="1"/>
  <c r="AE3375" i="1"/>
  <c r="AG3367" i="1"/>
  <c r="AE3367" i="1"/>
  <c r="AG3359" i="1"/>
  <c r="AE3359" i="1"/>
  <c r="AG3351" i="1"/>
  <c r="AE3351" i="1"/>
  <c r="AG3343" i="1"/>
  <c r="AE3343" i="1"/>
  <c r="AG3335" i="1"/>
  <c r="AE3335" i="1"/>
  <c r="AG3327" i="1"/>
  <c r="AE3327" i="1"/>
  <c r="AG3319" i="1"/>
  <c r="AE3319" i="1"/>
  <c r="AG3311" i="1"/>
  <c r="AE3311" i="1"/>
  <c r="AG3303" i="1"/>
  <c r="AE3303" i="1"/>
  <c r="AG3295" i="1"/>
  <c r="AE3295" i="1"/>
  <c r="AG3287" i="1"/>
  <c r="AE3287" i="1"/>
  <c r="AG3279" i="1"/>
  <c r="AE3279" i="1"/>
  <c r="AG3271" i="1"/>
  <c r="AE3271" i="1"/>
  <c r="AG3263" i="1"/>
  <c r="AE3263" i="1"/>
  <c r="AG3255" i="1"/>
  <c r="AE3255" i="1"/>
  <c r="AG3247" i="1"/>
  <c r="AE3247" i="1"/>
  <c r="AG3239" i="1"/>
  <c r="AE3239" i="1"/>
  <c r="AG3231" i="1"/>
  <c r="AE3231" i="1"/>
  <c r="AG3223" i="1"/>
  <c r="AE3223" i="1"/>
  <c r="AG3215" i="1"/>
  <c r="AE3215" i="1"/>
  <c r="AG3207" i="1"/>
  <c r="AE3207" i="1"/>
  <c r="AG3199" i="1"/>
  <c r="AE3199" i="1"/>
  <c r="AG3191" i="1"/>
  <c r="AE3191" i="1"/>
  <c r="AG3183" i="1"/>
  <c r="AE3183" i="1"/>
  <c r="AG3175" i="1"/>
  <c r="AE3175" i="1"/>
  <c r="AG3167" i="1"/>
  <c r="AE3167" i="1"/>
  <c r="AG3159" i="1"/>
  <c r="AE3159" i="1"/>
  <c r="AG3151" i="1"/>
  <c r="AE3151" i="1"/>
  <c r="AG3143" i="1"/>
  <c r="AE3143" i="1"/>
  <c r="AG3135" i="1"/>
  <c r="AE3135" i="1"/>
  <c r="AG3127" i="1"/>
  <c r="AE3127" i="1"/>
  <c r="AG3119" i="1"/>
  <c r="AE3119" i="1"/>
  <c r="AG3111" i="1"/>
  <c r="AE3111" i="1"/>
  <c r="AG3103" i="1"/>
  <c r="AE3103" i="1"/>
  <c r="AG3095" i="1"/>
  <c r="AE3095" i="1"/>
  <c r="AG3087" i="1"/>
  <c r="AE3087" i="1"/>
  <c r="AG3079" i="1"/>
  <c r="AE3079" i="1"/>
  <c r="AG3071" i="1"/>
  <c r="AE3071" i="1"/>
  <c r="AG3063" i="1"/>
  <c r="AE3063" i="1"/>
  <c r="AG3055" i="1"/>
  <c r="AE3055" i="1"/>
  <c r="AG3047" i="1"/>
  <c r="AE3047" i="1"/>
  <c r="AG3039" i="1"/>
  <c r="AE3039" i="1"/>
  <c r="AG3031" i="1"/>
  <c r="AE3031" i="1"/>
  <c r="AG3023" i="1"/>
  <c r="AE3023" i="1"/>
  <c r="AG3015" i="1"/>
  <c r="AE3015" i="1"/>
  <c r="AG3007" i="1"/>
  <c r="AE3007" i="1"/>
  <c r="AG2999" i="1"/>
  <c r="AE2999" i="1"/>
  <c r="AG2991" i="1"/>
  <c r="AE2991" i="1"/>
  <c r="AG2983" i="1"/>
  <c r="AE2983" i="1"/>
  <c r="AG2975" i="1"/>
  <c r="AE2975" i="1"/>
  <c r="AG2967" i="1"/>
  <c r="AE2967" i="1"/>
  <c r="AG2959" i="1"/>
  <c r="AE2959" i="1"/>
  <c r="AG2951" i="1"/>
  <c r="AE2951" i="1"/>
  <c r="AG2943" i="1"/>
  <c r="AE2943" i="1"/>
  <c r="AG2935" i="1"/>
  <c r="AE2935" i="1"/>
  <c r="AG2927" i="1"/>
  <c r="AE2927" i="1"/>
  <c r="AG2919" i="1"/>
  <c r="AE2919" i="1"/>
  <c r="AG2911" i="1"/>
  <c r="AE2911" i="1"/>
  <c r="AG2903" i="1"/>
  <c r="AE2903" i="1"/>
  <c r="AG2895" i="1"/>
  <c r="AE2895" i="1"/>
  <c r="AG2887" i="1"/>
  <c r="AE2887" i="1"/>
  <c r="AG2879" i="1"/>
  <c r="AE2879" i="1"/>
  <c r="AG2871" i="1"/>
  <c r="AE2871" i="1"/>
  <c r="AG2863" i="1"/>
  <c r="AE2863" i="1"/>
  <c r="AG2855" i="1"/>
  <c r="AE2855" i="1"/>
  <c r="AG2847" i="1"/>
  <c r="AE2847" i="1"/>
  <c r="AG2839" i="1"/>
  <c r="AE2839" i="1"/>
  <c r="AG2831" i="1"/>
  <c r="AE2831" i="1"/>
  <c r="AG2823" i="1"/>
  <c r="AE2823" i="1"/>
  <c r="AG2815" i="1"/>
  <c r="AE2815" i="1"/>
  <c r="AG2807" i="1"/>
  <c r="AE2807" i="1"/>
  <c r="AG2799" i="1"/>
  <c r="AE2799" i="1"/>
  <c r="AG2791" i="1"/>
  <c r="AE2791" i="1"/>
  <c r="AG2783" i="1"/>
  <c r="AE2783" i="1"/>
  <c r="AG2775" i="1"/>
  <c r="AE2775" i="1"/>
  <c r="AG2767" i="1"/>
  <c r="AE2767" i="1"/>
  <c r="AG2759" i="1"/>
  <c r="AE2759" i="1"/>
  <c r="AG2751" i="1"/>
  <c r="AE2751" i="1"/>
  <c r="AG2743" i="1"/>
  <c r="AE2743" i="1"/>
  <c r="AG2735" i="1"/>
  <c r="AE2735" i="1"/>
  <c r="AG2727" i="1"/>
  <c r="AE2727" i="1"/>
  <c r="AG2719" i="1"/>
  <c r="AE2719" i="1"/>
  <c r="AG2711" i="1"/>
  <c r="AE2711" i="1"/>
  <c r="AG2703" i="1"/>
  <c r="AE2703" i="1"/>
  <c r="AG2695" i="1"/>
  <c r="AE2695" i="1"/>
  <c r="AG2687" i="1"/>
  <c r="AE2687" i="1"/>
  <c r="AG2679" i="1"/>
  <c r="AE2679" i="1"/>
  <c r="AG2671" i="1"/>
  <c r="AE2671" i="1"/>
  <c r="AG2663" i="1"/>
  <c r="AE2663" i="1"/>
  <c r="AG2655" i="1"/>
  <c r="AE2655" i="1"/>
  <c r="AG2647" i="1"/>
  <c r="AE2647" i="1"/>
  <c r="AG2639" i="1"/>
  <c r="AE2639" i="1"/>
  <c r="AG2631" i="1"/>
  <c r="AE2631" i="1"/>
  <c r="AG2623" i="1"/>
  <c r="AE2623" i="1"/>
  <c r="AG2615" i="1"/>
  <c r="AE2615" i="1"/>
  <c r="AG2607" i="1"/>
  <c r="AE2607" i="1"/>
  <c r="AG2599" i="1"/>
  <c r="AE2599" i="1"/>
  <c r="AG2591" i="1"/>
  <c r="AE2591" i="1"/>
  <c r="AG2583" i="1"/>
  <c r="AE2583" i="1"/>
  <c r="AG2575" i="1"/>
  <c r="AE2575" i="1"/>
  <c r="AG2567" i="1"/>
  <c r="AE2567" i="1"/>
  <c r="AG2559" i="1"/>
  <c r="AE2559" i="1"/>
  <c r="AG2551" i="1"/>
  <c r="AE2551" i="1"/>
  <c r="AG2543" i="1"/>
  <c r="AE2543" i="1"/>
  <c r="AG2535" i="1"/>
  <c r="AE2535" i="1"/>
  <c r="AG2527" i="1"/>
  <c r="AE2527" i="1"/>
  <c r="AG2519" i="1"/>
  <c r="AE2519" i="1"/>
  <c r="AG2511" i="1"/>
  <c r="AE2511" i="1"/>
  <c r="AG2503" i="1"/>
  <c r="AE2503" i="1"/>
  <c r="AG2495" i="1"/>
  <c r="AE2495" i="1"/>
  <c r="AG2487" i="1"/>
  <c r="AE2487" i="1"/>
  <c r="AG2479" i="1"/>
  <c r="AE2479" i="1"/>
  <c r="AG2471" i="1"/>
  <c r="AE2471" i="1"/>
  <c r="AG2463" i="1"/>
  <c r="AE2463" i="1"/>
  <c r="AG2455" i="1"/>
  <c r="AE2455" i="1"/>
  <c r="AG2447" i="1"/>
  <c r="AE2447" i="1"/>
  <c r="AG2439" i="1"/>
  <c r="AE2439" i="1"/>
  <c r="AG2431" i="1"/>
  <c r="AE2431" i="1"/>
  <c r="AG2423" i="1"/>
  <c r="AE2423" i="1"/>
  <c r="AG2415" i="1"/>
  <c r="AE2415" i="1"/>
  <c r="AG2407" i="1"/>
  <c r="AE2407" i="1"/>
  <c r="AG2399" i="1"/>
  <c r="AE2399" i="1"/>
  <c r="AG2391" i="1"/>
  <c r="AE2391" i="1"/>
  <c r="AG2383" i="1"/>
  <c r="AE2383" i="1"/>
  <c r="AG2375" i="1"/>
  <c r="AE2375" i="1"/>
  <c r="AG2367" i="1"/>
  <c r="AE2367" i="1"/>
  <c r="AG2359" i="1"/>
  <c r="AE2359" i="1"/>
  <c r="AG2351" i="1"/>
  <c r="AE2351" i="1"/>
  <c r="AG2343" i="1"/>
  <c r="AE2343" i="1"/>
  <c r="AG2335" i="1"/>
  <c r="AE2335" i="1"/>
  <c r="AG2327" i="1"/>
  <c r="AE2327" i="1"/>
  <c r="AG2319" i="1"/>
  <c r="AE2319" i="1"/>
  <c r="AG2311" i="1"/>
  <c r="AE2311" i="1"/>
  <c r="AG2303" i="1"/>
  <c r="AE2303" i="1"/>
  <c r="AG2295" i="1"/>
  <c r="AE2295" i="1"/>
  <c r="AG2287" i="1"/>
  <c r="AE2287" i="1"/>
  <c r="AG2279" i="1"/>
  <c r="AE2279" i="1"/>
  <c r="AG2271" i="1"/>
  <c r="AE2271" i="1"/>
  <c r="AG2263" i="1"/>
  <c r="AE2263" i="1"/>
  <c r="AG2255" i="1"/>
  <c r="AE2255" i="1"/>
  <c r="AG2247" i="1"/>
  <c r="AE2247" i="1"/>
  <c r="AG2239" i="1"/>
  <c r="AE2239" i="1"/>
  <c r="AG2231" i="1"/>
  <c r="AE2231" i="1"/>
  <c r="AG2223" i="1"/>
  <c r="AE2223" i="1"/>
  <c r="AG2215" i="1"/>
  <c r="AE2215" i="1"/>
  <c r="AG2207" i="1"/>
  <c r="AE2207" i="1"/>
  <c r="AG2199" i="1"/>
  <c r="AE2199" i="1"/>
  <c r="AG2191" i="1"/>
  <c r="AE2191" i="1"/>
  <c r="AG2183" i="1"/>
  <c r="AE2183" i="1"/>
  <c r="AG2175" i="1"/>
  <c r="AE2175" i="1"/>
  <c r="AG2167" i="1"/>
  <c r="AE2167" i="1"/>
  <c r="AG2159" i="1"/>
  <c r="AE2159" i="1"/>
  <c r="AG2151" i="1"/>
  <c r="AE2151" i="1"/>
  <c r="AG2143" i="1"/>
  <c r="AE2143" i="1"/>
  <c r="AG2135" i="1"/>
  <c r="AE2135" i="1"/>
  <c r="AG2127" i="1"/>
  <c r="AE2127" i="1"/>
  <c r="AG2119" i="1"/>
  <c r="AE2119" i="1"/>
  <c r="AG2111" i="1"/>
  <c r="AE2111" i="1"/>
  <c r="AG2103" i="1"/>
  <c r="AE2103" i="1"/>
  <c r="AG2095" i="1"/>
  <c r="AE2095" i="1"/>
  <c r="AG2087" i="1"/>
  <c r="AE2087" i="1"/>
  <c r="AG2079" i="1"/>
  <c r="AE2079" i="1"/>
  <c r="AG2071" i="1"/>
  <c r="AE2071" i="1"/>
  <c r="AG2063" i="1"/>
  <c r="AE2063" i="1"/>
  <c r="AG2055" i="1"/>
  <c r="AE2055" i="1"/>
  <c r="AG2047" i="1"/>
  <c r="AE2047" i="1"/>
  <c r="AG2039" i="1"/>
  <c r="AE2039" i="1"/>
  <c r="AG2031" i="1"/>
  <c r="AE2031" i="1"/>
  <c r="AG2023" i="1"/>
  <c r="AE2023" i="1"/>
  <c r="AG2015" i="1"/>
  <c r="AE2015" i="1"/>
  <c r="AG2007" i="1"/>
  <c r="AE2007" i="1"/>
  <c r="AG1999" i="1"/>
  <c r="AE1999" i="1"/>
  <c r="AG1991" i="1"/>
  <c r="AE1991" i="1"/>
  <c r="AG1983" i="1"/>
  <c r="AE1983" i="1"/>
  <c r="AG1975" i="1"/>
  <c r="AE1975" i="1"/>
  <c r="AG1967" i="1"/>
  <c r="AE1967" i="1"/>
  <c r="AG1959" i="1"/>
  <c r="AE1959" i="1"/>
  <c r="AG1951" i="1"/>
  <c r="AE1951" i="1"/>
  <c r="AG1943" i="1"/>
  <c r="AE1943" i="1"/>
  <c r="AG1935" i="1"/>
  <c r="AE1935" i="1"/>
  <c r="AG1927" i="1"/>
  <c r="AE1927" i="1"/>
  <c r="AG1919" i="1"/>
  <c r="AE1919" i="1"/>
  <c r="AG1911" i="1"/>
  <c r="AE1911" i="1"/>
  <c r="AG1903" i="1"/>
  <c r="AE1903" i="1"/>
  <c r="AG1895" i="1"/>
  <c r="AE1895" i="1"/>
  <c r="AG1887" i="1"/>
  <c r="AE1887" i="1"/>
  <c r="AG1879" i="1"/>
  <c r="AE1879" i="1"/>
  <c r="AG1871" i="1"/>
  <c r="AE1871" i="1"/>
  <c r="AG1863" i="1"/>
  <c r="AE1863" i="1"/>
  <c r="AG1855" i="1"/>
  <c r="AE1855" i="1"/>
  <c r="AG1847" i="1"/>
  <c r="AE1847" i="1"/>
  <c r="AG1839" i="1"/>
  <c r="AE1839" i="1"/>
  <c r="AG1831" i="1"/>
  <c r="AE1831" i="1"/>
  <c r="AG1823" i="1"/>
  <c r="AE1823" i="1"/>
  <c r="AG1815" i="1"/>
  <c r="AE1815" i="1"/>
  <c r="AG1807" i="1"/>
  <c r="AE1807" i="1"/>
  <c r="AG1799" i="1"/>
  <c r="AE1799" i="1"/>
  <c r="AG1791" i="1"/>
  <c r="AE1791" i="1"/>
  <c r="AG1783" i="1"/>
  <c r="AE1783" i="1"/>
  <c r="AG1775" i="1"/>
  <c r="AE1775" i="1"/>
  <c r="AG1767" i="1"/>
  <c r="AE1767" i="1"/>
  <c r="AG1759" i="1"/>
  <c r="AE1759" i="1"/>
  <c r="AG1751" i="1"/>
  <c r="AE1751" i="1"/>
  <c r="AG1743" i="1"/>
  <c r="AE1743" i="1"/>
  <c r="AG1735" i="1"/>
  <c r="AE1735" i="1"/>
  <c r="AG1727" i="1"/>
  <c r="AE1727" i="1"/>
  <c r="AG1719" i="1"/>
  <c r="AE1719" i="1"/>
  <c r="AG1711" i="1"/>
  <c r="AE1711" i="1"/>
  <c r="AG1703" i="1"/>
  <c r="AE1703" i="1"/>
  <c r="AG1695" i="1"/>
  <c r="AE1695" i="1"/>
  <c r="AG1687" i="1"/>
  <c r="AE1687" i="1"/>
  <c r="AG1679" i="1"/>
  <c r="AE1679" i="1"/>
  <c r="AG1671" i="1"/>
  <c r="AE1671" i="1"/>
  <c r="AG1663" i="1"/>
  <c r="AE1663" i="1"/>
  <c r="AG1655" i="1"/>
  <c r="AE1655" i="1"/>
  <c r="AG1647" i="1"/>
  <c r="AE1647" i="1"/>
  <c r="AG1639" i="1"/>
  <c r="AE1639" i="1"/>
  <c r="AG1631" i="1"/>
  <c r="AE1631" i="1"/>
  <c r="AG1623" i="1"/>
  <c r="AE1623" i="1"/>
  <c r="AG1615" i="1"/>
  <c r="AE1615" i="1"/>
  <c r="AG1607" i="1"/>
  <c r="AE1607" i="1"/>
  <c r="AG1599" i="1"/>
  <c r="AE1599" i="1"/>
  <c r="AG1591" i="1"/>
  <c r="AE1591" i="1"/>
  <c r="AG1583" i="1"/>
  <c r="AE1583" i="1"/>
  <c r="AG1575" i="1"/>
  <c r="AE1575" i="1"/>
  <c r="AG1567" i="1"/>
  <c r="AE1567" i="1"/>
  <c r="AG1559" i="1"/>
  <c r="AE1559" i="1"/>
  <c r="AG1551" i="1"/>
  <c r="AE1551" i="1"/>
  <c r="AG1543" i="1"/>
  <c r="AE1543" i="1"/>
  <c r="AG1535" i="1"/>
  <c r="AE1535" i="1"/>
  <c r="AG1527" i="1"/>
  <c r="AE1527" i="1"/>
  <c r="AG1519" i="1"/>
  <c r="AE1519" i="1"/>
  <c r="AG1511" i="1"/>
  <c r="AE1511" i="1"/>
  <c r="AG1503" i="1"/>
  <c r="AE1503" i="1"/>
  <c r="AG1495" i="1"/>
  <c r="AE1495" i="1"/>
  <c r="AG1487" i="1"/>
  <c r="AE1487" i="1"/>
  <c r="AG1479" i="1"/>
  <c r="AE1479" i="1"/>
  <c r="AG1471" i="1"/>
  <c r="AE1471" i="1"/>
  <c r="AG1463" i="1"/>
  <c r="AE1463" i="1"/>
  <c r="AG1455" i="1"/>
  <c r="AE1455" i="1"/>
  <c r="AG1447" i="1"/>
  <c r="AE1447" i="1"/>
  <c r="AG1439" i="1"/>
  <c r="AE1439" i="1"/>
  <c r="AG1431" i="1"/>
  <c r="AE1431" i="1"/>
  <c r="AG1423" i="1"/>
  <c r="AE1423" i="1"/>
  <c r="AG1415" i="1"/>
  <c r="AE1415" i="1"/>
  <c r="AG1407" i="1"/>
  <c r="AE1407" i="1"/>
  <c r="AG1399" i="1"/>
  <c r="AE1399" i="1"/>
  <c r="AG1391" i="1"/>
  <c r="AE1391" i="1"/>
  <c r="AG1383" i="1"/>
  <c r="AE1383" i="1"/>
  <c r="AG1375" i="1"/>
  <c r="AE1375" i="1"/>
  <c r="AG1367" i="1"/>
  <c r="AE1367" i="1"/>
  <c r="AG1359" i="1"/>
  <c r="AE1359" i="1"/>
  <c r="AG1351" i="1"/>
  <c r="AE1351" i="1"/>
  <c r="AG1343" i="1"/>
  <c r="AE1343" i="1"/>
  <c r="AG1335" i="1"/>
  <c r="AE1335" i="1"/>
  <c r="AG1327" i="1"/>
  <c r="AE1327" i="1"/>
  <c r="AG1319" i="1"/>
  <c r="AE1319" i="1"/>
  <c r="AG1311" i="1"/>
  <c r="AE1311" i="1"/>
  <c r="AG1303" i="1"/>
  <c r="AE1303" i="1"/>
  <c r="AG1295" i="1"/>
  <c r="AE1295" i="1"/>
  <c r="AG1287" i="1"/>
  <c r="AE1287" i="1"/>
  <c r="AG1279" i="1"/>
  <c r="AE1279" i="1"/>
  <c r="AG1271" i="1"/>
  <c r="AE1271" i="1"/>
  <c r="AG1263" i="1"/>
  <c r="AE1263" i="1"/>
  <c r="AG1255" i="1"/>
  <c r="AE1255" i="1"/>
  <c r="AG1247" i="1"/>
  <c r="AE1247" i="1"/>
  <c r="AG1239" i="1"/>
  <c r="AE1239" i="1"/>
  <c r="AG1231" i="1"/>
  <c r="AE1231" i="1"/>
  <c r="AG1223" i="1"/>
  <c r="AE1223" i="1"/>
  <c r="AG1215" i="1"/>
  <c r="AE1215" i="1"/>
  <c r="AG1207" i="1"/>
  <c r="AE1207" i="1"/>
  <c r="AG1199" i="1"/>
  <c r="AE1199" i="1"/>
  <c r="AG1191" i="1"/>
  <c r="AE1191" i="1"/>
  <c r="AG1183" i="1"/>
  <c r="AE1183" i="1"/>
  <c r="AG1175" i="1"/>
  <c r="AE1175" i="1"/>
  <c r="AG1167" i="1"/>
  <c r="AE1167" i="1"/>
  <c r="AG1159" i="1"/>
  <c r="AE1159" i="1"/>
  <c r="AG1151" i="1"/>
  <c r="AE1151" i="1"/>
  <c r="AG1143" i="1"/>
  <c r="AE1143" i="1"/>
  <c r="AG1135" i="1"/>
  <c r="AE1135" i="1"/>
  <c r="AG1127" i="1"/>
  <c r="AE1127" i="1"/>
  <c r="AG1119" i="1"/>
  <c r="AE1119" i="1"/>
  <c r="AG1111" i="1"/>
  <c r="AE1111" i="1"/>
  <c r="AG1103" i="1"/>
  <c r="AE1103" i="1"/>
  <c r="AG1095" i="1"/>
  <c r="AE1095" i="1"/>
  <c r="AG1087" i="1"/>
  <c r="AE1087" i="1"/>
  <c r="AG1079" i="1"/>
  <c r="AE1079" i="1"/>
  <c r="AG1071" i="1"/>
  <c r="AE1071" i="1"/>
  <c r="AG1063" i="1"/>
  <c r="AE1063" i="1"/>
  <c r="AG1055" i="1"/>
  <c r="AE1055" i="1"/>
  <c r="AG1047" i="1"/>
  <c r="AE1047" i="1"/>
  <c r="AG1039" i="1"/>
  <c r="AE1039" i="1"/>
  <c r="AG1031" i="1"/>
  <c r="AE1031" i="1"/>
  <c r="AG1023" i="1"/>
  <c r="AE1023" i="1"/>
  <c r="AG1015" i="1"/>
  <c r="AE1015" i="1"/>
  <c r="AG1007" i="1"/>
  <c r="AE1007" i="1"/>
  <c r="AG999" i="1"/>
  <c r="AE999" i="1"/>
  <c r="AG991" i="1"/>
  <c r="AE991" i="1"/>
  <c r="AG983" i="1"/>
  <c r="AE983" i="1"/>
  <c r="AG975" i="1"/>
  <c r="AE975" i="1"/>
  <c r="AG967" i="1"/>
  <c r="AE967" i="1"/>
  <c r="AG959" i="1"/>
  <c r="AE959" i="1"/>
  <c r="AG951" i="1"/>
  <c r="AE951" i="1"/>
  <c r="AG943" i="1"/>
  <c r="AE943" i="1"/>
  <c r="AG935" i="1"/>
  <c r="AE935" i="1"/>
  <c r="AG927" i="1"/>
  <c r="AE927" i="1"/>
  <c r="AG919" i="1"/>
  <c r="AE919" i="1"/>
  <c r="AG911" i="1"/>
  <c r="AE911" i="1"/>
  <c r="AG903" i="1"/>
  <c r="AE903" i="1"/>
  <c r="AG895" i="1"/>
  <c r="AE895" i="1"/>
  <c r="AG887" i="1"/>
  <c r="AE887" i="1"/>
  <c r="AG879" i="1"/>
  <c r="AE879" i="1"/>
  <c r="AG871" i="1"/>
  <c r="AE871" i="1"/>
  <c r="AG863" i="1"/>
  <c r="AE863" i="1"/>
  <c r="AG855" i="1"/>
  <c r="AE855" i="1"/>
  <c r="AG847" i="1"/>
  <c r="AE847" i="1"/>
  <c r="AG839" i="1"/>
  <c r="AE839" i="1"/>
  <c r="AG831" i="1"/>
  <c r="AE831" i="1"/>
  <c r="AG823" i="1"/>
  <c r="AE823" i="1"/>
  <c r="AG815" i="1"/>
  <c r="AE815" i="1"/>
  <c r="AG807" i="1"/>
  <c r="AE807" i="1"/>
  <c r="AG799" i="1"/>
  <c r="AE799" i="1"/>
  <c r="AG791" i="1"/>
  <c r="AE791" i="1"/>
  <c r="AG783" i="1"/>
  <c r="AE783" i="1"/>
  <c r="AG775" i="1"/>
  <c r="AE775" i="1"/>
  <c r="AG767" i="1"/>
  <c r="AE767" i="1"/>
  <c r="AG759" i="1"/>
  <c r="AE759" i="1"/>
  <c r="AG751" i="1"/>
  <c r="AE751" i="1"/>
  <c r="AG743" i="1"/>
  <c r="AE743" i="1"/>
  <c r="AG735" i="1"/>
  <c r="AE735" i="1"/>
  <c r="AG727" i="1"/>
  <c r="AE727" i="1"/>
  <c r="AG719" i="1"/>
  <c r="AE719" i="1"/>
  <c r="AG711" i="1"/>
  <c r="AE711" i="1"/>
  <c r="AG703" i="1"/>
  <c r="AE703" i="1"/>
  <c r="AG695" i="1"/>
  <c r="AE695" i="1"/>
  <c r="AG687" i="1"/>
  <c r="AE687" i="1"/>
  <c r="AG679" i="1"/>
  <c r="AE679" i="1"/>
  <c r="AG671" i="1"/>
  <c r="AE671" i="1"/>
  <c r="AG663" i="1"/>
  <c r="AE663" i="1"/>
  <c r="AG655" i="1"/>
  <c r="AE655" i="1"/>
  <c r="AG647" i="1"/>
  <c r="AE647" i="1"/>
  <c r="AG639" i="1"/>
  <c r="AE639" i="1"/>
  <c r="AG631" i="1"/>
  <c r="AE631" i="1"/>
  <c r="AG623" i="1"/>
  <c r="AE623" i="1"/>
  <c r="AG615" i="1"/>
  <c r="AE615" i="1"/>
  <c r="AG607" i="1"/>
  <c r="AE607" i="1"/>
  <c r="AG599" i="1"/>
  <c r="AE599" i="1"/>
  <c r="AG591" i="1"/>
  <c r="AE591" i="1"/>
  <c r="AG583" i="1"/>
  <c r="AE583" i="1"/>
  <c r="AG575" i="1"/>
  <c r="AE575" i="1"/>
  <c r="AG567" i="1"/>
  <c r="AE567" i="1"/>
  <c r="AG559" i="1"/>
  <c r="AE559" i="1"/>
  <c r="AG551" i="1"/>
  <c r="AE551" i="1"/>
  <c r="AG543" i="1"/>
  <c r="AE543" i="1"/>
  <c r="AG535" i="1"/>
  <c r="AE535" i="1"/>
  <c r="AG527" i="1"/>
  <c r="AE527" i="1"/>
  <c r="AG519" i="1"/>
  <c r="AE519" i="1"/>
  <c r="AG511" i="1"/>
  <c r="AE511" i="1"/>
  <c r="AG503" i="1"/>
  <c r="AE503" i="1"/>
  <c r="AG495" i="1"/>
  <c r="AE495" i="1"/>
  <c r="AG487" i="1"/>
  <c r="AE487" i="1"/>
  <c r="AG479" i="1"/>
  <c r="AE479" i="1"/>
  <c r="AG471" i="1"/>
  <c r="AE471" i="1"/>
  <c r="AG463" i="1"/>
  <c r="AE463" i="1"/>
  <c r="AG455" i="1"/>
  <c r="AE455" i="1"/>
  <c r="AG447" i="1"/>
  <c r="AE447" i="1"/>
  <c r="AG439" i="1"/>
  <c r="AE439" i="1"/>
  <c r="AG431" i="1"/>
  <c r="AE431" i="1"/>
  <c r="AG423" i="1"/>
  <c r="AE423" i="1"/>
  <c r="AG415" i="1"/>
  <c r="AE415" i="1"/>
  <c r="AG407" i="1"/>
  <c r="AE407" i="1"/>
  <c r="AG399" i="1"/>
  <c r="AE399" i="1"/>
  <c r="AG391" i="1"/>
  <c r="AE391" i="1"/>
  <c r="AG383" i="1"/>
  <c r="AE383" i="1"/>
  <c r="AG375" i="1"/>
  <c r="AE375" i="1"/>
  <c r="AG367" i="1"/>
  <c r="AE367" i="1"/>
  <c r="AG359" i="1"/>
  <c r="AE359" i="1"/>
  <c r="AG351" i="1"/>
  <c r="AE351" i="1"/>
  <c r="AG343" i="1"/>
  <c r="AE343" i="1"/>
  <c r="AG335" i="1"/>
  <c r="AE335" i="1"/>
  <c r="AG327" i="1"/>
  <c r="AE327" i="1"/>
  <c r="AG319" i="1"/>
  <c r="AE319" i="1"/>
  <c r="AG311" i="1"/>
  <c r="AE311" i="1"/>
  <c r="AG303" i="1"/>
  <c r="AE303" i="1"/>
  <c r="AG295" i="1"/>
  <c r="AE295" i="1"/>
  <c r="AG287" i="1"/>
  <c r="AE287" i="1"/>
  <c r="AG279" i="1"/>
  <c r="AE279" i="1"/>
  <c r="AG271" i="1"/>
  <c r="AE271" i="1"/>
  <c r="AG263" i="1"/>
  <c r="AE263" i="1"/>
  <c r="AG255" i="1"/>
  <c r="AE255" i="1"/>
  <c r="AG247" i="1"/>
  <c r="AE247" i="1"/>
  <c r="AG239" i="1"/>
  <c r="AE239" i="1"/>
  <c r="AG231" i="1"/>
  <c r="AE231" i="1"/>
  <c r="AG223" i="1"/>
  <c r="AE223" i="1"/>
  <c r="AG215" i="1"/>
  <c r="AE215" i="1"/>
  <c r="AG207" i="1"/>
  <c r="AE207" i="1"/>
  <c r="AG199" i="1"/>
  <c r="AE199" i="1"/>
  <c r="AG191" i="1"/>
  <c r="AE191" i="1"/>
  <c r="AG183" i="1"/>
  <c r="AE183" i="1"/>
  <c r="AG175" i="1"/>
  <c r="AE175" i="1"/>
  <c r="AG167" i="1"/>
  <c r="AE167" i="1"/>
  <c r="AG159" i="1"/>
  <c r="AE159" i="1"/>
  <c r="AG151" i="1"/>
  <c r="AE151" i="1"/>
  <c r="AG143" i="1"/>
  <c r="AE143" i="1"/>
  <c r="AG135" i="1"/>
  <c r="AE135" i="1"/>
  <c r="AG127" i="1"/>
  <c r="AE127" i="1"/>
  <c r="AG119" i="1"/>
  <c r="AE119" i="1"/>
  <c r="AG111" i="1"/>
  <c r="AE111" i="1"/>
  <c r="AG103" i="1"/>
  <c r="AE103" i="1"/>
  <c r="AG95" i="1"/>
  <c r="AE95" i="1"/>
  <c r="AG87" i="1"/>
  <c r="AE87" i="1"/>
  <c r="AG79" i="1"/>
  <c r="AE79" i="1"/>
  <c r="AG71" i="1"/>
  <c r="AE71" i="1"/>
  <c r="AG63" i="1"/>
  <c r="AE63" i="1"/>
  <c r="AG55" i="1"/>
  <c r="AE55" i="1"/>
  <c r="AG47" i="1"/>
  <c r="AE47" i="1"/>
  <c r="AG39" i="1"/>
  <c r="AE39" i="1"/>
  <c r="AG31" i="1"/>
  <c r="AE31" i="1"/>
  <c r="AG23" i="1"/>
  <c r="AE23" i="1"/>
  <c r="AG15" i="1"/>
  <c r="AE15" i="1"/>
  <c r="AG7" i="1"/>
  <c r="AE7" i="1"/>
  <c r="AE4927" i="1"/>
  <c r="AE4671" i="1"/>
  <c r="AE4415" i="1"/>
  <c r="AE4159" i="1"/>
  <c r="AE3903" i="1"/>
  <c r="AE3567" i="1"/>
  <c r="AG4998" i="1"/>
  <c r="AE4998" i="1"/>
  <c r="AG4990" i="1"/>
  <c r="AE4990" i="1"/>
  <c r="AG4982" i="1"/>
  <c r="AE4982" i="1"/>
  <c r="AG4974" i="1"/>
  <c r="AE4974" i="1"/>
  <c r="AG4966" i="1"/>
  <c r="AE4966" i="1"/>
  <c r="AG4958" i="1"/>
  <c r="AE4958" i="1"/>
  <c r="AG4950" i="1"/>
  <c r="AE4950" i="1"/>
  <c r="AG4942" i="1"/>
  <c r="AE4942" i="1"/>
  <c r="AG4934" i="1"/>
  <c r="AE4934" i="1"/>
  <c r="AG4926" i="1"/>
  <c r="AE4926" i="1"/>
  <c r="AG4918" i="1"/>
  <c r="AE4918" i="1"/>
  <c r="AG4910" i="1"/>
  <c r="AE4910" i="1"/>
  <c r="AG4902" i="1"/>
  <c r="AE4902" i="1"/>
  <c r="AG4894" i="1"/>
  <c r="AE4894" i="1"/>
  <c r="AG4886" i="1"/>
  <c r="AE4886" i="1"/>
  <c r="AG4878" i="1"/>
  <c r="AE4878" i="1"/>
  <c r="AG4870" i="1"/>
  <c r="AE4870" i="1"/>
  <c r="AG4862" i="1"/>
  <c r="AE4862" i="1"/>
  <c r="AG4854" i="1"/>
  <c r="AE4854" i="1"/>
  <c r="AG4846" i="1"/>
  <c r="AE4846" i="1"/>
  <c r="AG4838" i="1"/>
  <c r="AE4838" i="1"/>
  <c r="AG4830" i="1"/>
  <c r="AE4830" i="1"/>
  <c r="AG4822" i="1"/>
  <c r="AE4822" i="1"/>
  <c r="AG4814" i="1"/>
  <c r="AE4814" i="1"/>
  <c r="AG4806" i="1"/>
  <c r="AE4806" i="1"/>
  <c r="AG4798" i="1"/>
  <c r="AE4798" i="1"/>
  <c r="AG4790" i="1"/>
  <c r="AE4790" i="1"/>
  <c r="AG4782" i="1"/>
  <c r="AE4782" i="1"/>
  <c r="AG4774" i="1"/>
  <c r="AE4774" i="1"/>
  <c r="AG4766" i="1"/>
  <c r="AE4766" i="1"/>
  <c r="AG4758" i="1"/>
  <c r="AE4758" i="1"/>
  <c r="AG4750" i="1"/>
  <c r="AE4750" i="1"/>
  <c r="AG4742" i="1"/>
  <c r="AE4742" i="1"/>
  <c r="AG4734" i="1"/>
  <c r="AE4734" i="1"/>
  <c r="AG4726" i="1"/>
  <c r="AE4726" i="1"/>
  <c r="AG4718" i="1"/>
  <c r="AE4718" i="1"/>
  <c r="AG4710" i="1"/>
  <c r="AE4710" i="1"/>
  <c r="AG4702" i="1"/>
  <c r="AE4702" i="1"/>
  <c r="AG4694" i="1"/>
  <c r="AE4694" i="1"/>
  <c r="AG4686" i="1"/>
  <c r="AE4686" i="1"/>
  <c r="AG4678" i="1"/>
  <c r="AE4678" i="1"/>
  <c r="AG4670" i="1"/>
  <c r="AE4670" i="1"/>
  <c r="AG4662" i="1"/>
  <c r="AE4662" i="1"/>
  <c r="AG4654" i="1"/>
  <c r="AE4654" i="1"/>
  <c r="AG4646" i="1"/>
  <c r="AE4646" i="1"/>
  <c r="AG4638" i="1"/>
  <c r="AE4638" i="1"/>
  <c r="AG4630" i="1"/>
  <c r="AE4630" i="1"/>
  <c r="AG4622" i="1"/>
  <c r="AE4622" i="1"/>
  <c r="AG4614" i="1"/>
  <c r="AE4614" i="1"/>
  <c r="AG4606" i="1"/>
  <c r="AE4606" i="1"/>
  <c r="AG4598" i="1"/>
  <c r="AE4598" i="1"/>
  <c r="AG4590" i="1"/>
  <c r="AE4590" i="1"/>
  <c r="AG4582" i="1"/>
  <c r="AE4582" i="1"/>
  <c r="AG4574" i="1"/>
  <c r="AE4574" i="1"/>
  <c r="AG4566" i="1"/>
  <c r="AE4566" i="1"/>
  <c r="AG4558" i="1"/>
  <c r="AE4558" i="1"/>
  <c r="AG4550" i="1"/>
  <c r="AE4550" i="1"/>
  <c r="AG4542" i="1"/>
  <c r="AE4542" i="1"/>
  <c r="AG4534" i="1"/>
  <c r="AE4534" i="1"/>
  <c r="AG4526" i="1"/>
  <c r="AE4526" i="1"/>
  <c r="AG4518" i="1"/>
  <c r="AE4518" i="1"/>
  <c r="AG4510" i="1"/>
  <c r="AE4510" i="1"/>
  <c r="AG4502" i="1"/>
  <c r="AE4502" i="1"/>
  <c r="AG4494" i="1"/>
  <c r="AE4494" i="1"/>
  <c r="AG4486" i="1"/>
  <c r="AE4486" i="1"/>
  <c r="AG4478" i="1"/>
  <c r="AE4478" i="1"/>
  <c r="AG4470" i="1"/>
  <c r="AE4470" i="1"/>
  <c r="AG4462" i="1"/>
  <c r="AE4462" i="1"/>
  <c r="AG4454" i="1"/>
  <c r="AE4454" i="1"/>
  <c r="AG4446" i="1"/>
  <c r="AE4446" i="1"/>
  <c r="AG4438" i="1"/>
  <c r="AE4438" i="1"/>
  <c r="AG4430" i="1"/>
  <c r="AE4430" i="1"/>
  <c r="AG4422" i="1"/>
  <c r="AE4422" i="1"/>
  <c r="AG4414" i="1"/>
  <c r="AE4414" i="1"/>
  <c r="AG4406" i="1"/>
  <c r="AE4406" i="1"/>
  <c r="AG4398" i="1"/>
  <c r="AE4398" i="1"/>
  <c r="AG4390" i="1"/>
  <c r="AE4390" i="1"/>
  <c r="AG4382" i="1"/>
  <c r="AE4382" i="1"/>
  <c r="AG4374" i="1"/>
  <c r="AE4374" i="1"/>
  <c r="AG4366" i="1"/>
  <c r="AE4366" i="1"/>
  <c r="AG4358" i="1"/>
  <c r="AE4358" i="1"/>
  <c r="AG4350" i="1"/>
  <c r="AE4350" i="1"/>
  <c r="AG4342" i="1"/>
  <c r="AE4342" i="1"/>
  <c r="AG4334" i="1"/>
  <c r="AE4334" i="1"/>
  <c r="AG4326" i="1"/>
  <c r="AE4326" i="1"/>
  <c r="AG4318" i="1"/>
  <c r="AE4318" i="1"/>
  <c r="AG4310" i="1"/>
  <c r="AE4310" i="1"/>
  <c r="AG4302" i="1"/>
  <c r="AE4302" i="1"/>
  <c r="AG4294" i="1"/>
  <c r="AE4294" i="1"/>
  <c r="AG4286" i="1"/>
  <c r="AE4286" i="1"/>
  <c r="AG4278" i="1"/>
  <c r="AE4278" i="1"/>
  <c r="AG4270" i="1"/>
  <c r="AE4270" i="1"/>
  <c r="AG4262" i="1"/>
  <c r="AE4262" i="1"/>
  <c r="AG4254" i="1"/>
  <c r="AE4254" i="1"/>
  <c r="AG4246" i="1"/>
  <c r="AE4246" i="1"/>
  <c r="AG4238" i="1"/>
  <c r="AE4238" i="1"/>
  <c r="AG4230" i="1"/>
  <c r="AE4230" i="1"/>
  <c r="AG4222" i="1"/>
  <c r="AE4222" i="1"/>
  <c r="AG4214" i="1"/>
  <c r="AE4214" i="1"/>
  <c r="AG4206" i="1"/>
  <c r="AE4206" i="1"/>
  <c r="AG4198" i="1"/>
  <c r="AE4198" i="1"/>
  <c r="AG4190" i="1"/>
  <c r="AE4190" i="1"/>
  <c r="AG4182" i="1"/>
  <c r="AE4182" i="1"/>
  <c r="AG4174" i="1"/>
  <c r="AE4174" i="1"/>
  <c r="AG4166" i="1"/>
  <c r="AE4166" i="1"/>
  <c r="AG4158" i="1"/>
  <c r="AE4158" i="1"/>
  <c r="AG4150" i="1"/>
  <c r="AE4150" i="1"/>
  <c r="AE4054" i="1"/>
  <c r="AE4022" i="1"/>
  <c r="AE3862" i="1"/>
  <c r="AE3838" i="1"/>
  <c r="AE3798" i="1"/>
  <c r="AE4895" i="1"/>
  <c r="AE4639" i="1"/>
  <c r="AE4383" i="1"/>
  <c r="AE4127" i="1"/>
  <c r="AE3871" i="1"/>
  <c r="AE3503" i="1"/>
  <c r="AG4142" i="1"/>
  <c r="AG4118" i="1"/>
  <c r="AG4094" i="1"/>
  <c r="AG4062" i="1"/>
  <c r="AG4030" i="1"/>
  <c r="AG4006" i="1"/>
  <c r="AG3982" i="1"/>
  <c r="AG3958" i="1"/>
  <c r="AG3926" i="1"/>
  <c r="AG3902" i="1"/>
  <c r="AG3878" i="1"/>
  <c r="AG3846" i="1"/>
  <c r="AG3814" i="1"/>
  <c r="AG3790" i="1"/>
  <c r="AG3766" i="1"/>
  <c r="AG3742" i="1"/>
  <c r="AG3702" i="1"/>
  <c r="AE3702" i="1"/>
  <c r="AG3678" i="1"/>
  <c r="AE3678" i="1"/>
  <c r="AG3654" i="1"/>
  <c r="AE3654" i="1"/>
  <c r="AG3630" i="1"/>
  <c r="AE3630" i="1"/>
  <c r="AG3606" i="1"/>
  <c r="AE3606" i="1"/>
  <c r="AG3582" i="1"/>
  <c r="AE3582" i="1"/>
  <c r="AG3558" i="1"/>
  <c r="AE3558" i="1"/>
  <c r="AG3518" i="1"/>
  <c r="AE3518" i="1"/>
  <c r="AG3494" i="1"/>
  <c r="AE3494" i="1"/>
  <c r="AG3470" i="1"/>
  <c r="AE3470" i="1"/>
  <c r="AG3446" i="1"/>
  <c r="AE3446" i="1"/>
  <c r="AG3422" i="1"/>
  <c r="AE3422" i="1"/>
  <c r="AG3398" i="1"/>
  <c r="AE3398" i="1"/>
  <c r="AG3374" i="1"/>
  <c r="AE3374" i="1"/>
  <c r="AG3350" i="1"/>
  <c r="AE3350" i="1"/>
  <c r="AG3326" i="1"/>
  <c r="AE3326" i="1"/>
  <c r="AG3294" i="1"/>
  <c r="AE3294" i="1"/>
  <c r="AG3262" i="1"/>
  <c r="AE3262" i="1"/>
  <c r="AG3238" i="1"/>
  <c r="AE3238" i="1"/>
  <c r="AG3214" i="1"/>
  <c r="AE3214" i="1"/>
  <c r="AG3190" i="1"/>
  <c r="AE3190" i="1"/>
  <c r="AG3166" i="1"/>
  <c r="AE3166" i="1"/>
  <c r="AG3134" i="1"/>
  <c r="AE3134" i="1"/>
  <c r="AG3102" i="1"/>
  <c r="AE3102" i="1"/>
  <c r="AG3078" i="1"/>
  <c r="AE3078" i="1"/>
  <c r="AG3054" i="1"/>
  <c r="AE3054" i="1"/>
  <c r="AG3030" i="1"/>
  <c r="AE3030" i="1"/>
  <c r="AG3006" i="1"/>
  <c r="AE3006" i="1"/>
  <c r="AG2982" i="1"/>
  <c r="AE2982" i="1"/>
  <c r="AG2958" i="1"/>
  <c r="AE2958" i="1"/>
  <c r="AG2934" i="1"/>
  <c r="AE2934" i="1"/>
  <c r="AG2902" i="1"/>
  <c r="AE2902" i="1"/>
  <c r="AG2870" i="1"/>
  <c r="AE2870" i="1"/>
  <c r="AG2846" i="1"/>
  <c r="AE2846" i="1"/>
  <c r="AG2822" i="1"/>
  <c r="AE2822" i="1"/>
  <c r="AG2798" i="1"/>
  <c r="AE2798" i="1"/>
  <c r="AG2774" i="1"/>
  <c r="AE2774" i="1"/>
  <c r="AG2750" i="1"/>
  <c r="AE2750" i="1"/>
  <c r="AG2726" i="1"/>
  <c r="AE2726" i="1"/>
  <c r="AG2702" i="1"/>
  <c r="AE2702" i="1"/>
  <c r="AG2678" i="1"/>
  <c r="AE2678" i="1"/>
  <c r="AG2654" i="1"/>
  <c r="AE2654" i="1"/>
  <c r="AG2630" i="1"/>
  <c r="AE2630" i="1"/>
  <c r="AG2606" i="1"/>
  <c r="AE2606" i="1"/>
  <c r="AG2582" i="1"/>
  <c r="AE2582" i="1"/>
  <c r="AG2550" i="1"/>
  <c r="AE2550" i="1"/>
  <c r="AG2518" i="1"/>
  <c r="AE2518" i="1"/>
  <c r="AG2494" i="1"/>
  <c r="AE2494" i="1"/>
  <c r="AG2470" i="1"/>
  <c r="AE2470" i="1"/>
  <c r="AG2446" i="1"/>
  <c r="AE2446" i="1"/>
  <c r="AG2422" i="1"/>
  <c r="AE2422" i="1"/>
  <c r="AG2398" i="1"/>
  <c r="AE2398" i="1"/>
  <c r="AG2374" i="1"/>
  <c r="AE2374" i="1"/>
  <c r="AG2350" i="1"/>
  <c r="AE2350" i="1"/>
  <c r="AG2326" i="1"/>
  <c r="AE2326" i="1"/>
  <c r="AG2302" i="1"/>
  <c r="AE2302" i="1"/>
  <c r="AG2278" i="1"/>
  <c r="AE2278" i="1"/>
  <c r="AG2254" i="1"/>
  <c r="AE2254" i="1"/>
  <c r="AG2222" i="1"/>
  <c r="AE2222" i="1"/>
  <c r="AG2190" i="1"/>
  <c r="AE2190" i="1"/>
  <c r="AG2166" i="1"/>
  <c r="AE2166" i="1"/>
  <c r="AG2142" i="1"/>
  <c r="AE2142" i="1"/>
  <c r="AG2118" i="1"/>
  <c r="AE2118" i="1"/>
  <c r="AG2094" i="1"/>
  <c r="AE2094" i="1"/>
  <c r="AG2070" i="1"/>
  <c r="AE2070" i="1"/>
  <c r="AG2046" i="1"/>
  <c r="AE2046" i="1"/>
  <c r="AG2022" i="1"/>
  <c r="AE2022" i="1"/>
  <c r="AG1998" i="1"/>
  <c r="AE1998" i="1"/>
  <c r="AG1974" i="1"/>
  <c r="AE1974" i="1"/>
  <c r="AG1950" i="1"/>
  <c r="AE1950" i="1"/>
  <c r="AG1910" i="1"/>
  <c r="AE1910" i="1"/>
  <c r="AG1886" i="1"/>
  <c r="AE1886" i="1"/>
  <c r="AG1862" i="1"/>
  <c r="AE1862" i="1"/>
  <c r="AG1838" i="1"/>
  <c r="AE1838" i="1"/>
  <c r="AG1814" i="1"/>
  <c r="AE1814" i="1"/>
  <c r="AG1790" i="1"/>
  <c r="AE1790" i="1"/>
  <c r="AG1766" i="1"/>
  <c r="AE1766" i="1"/>
  <c r="AG1742" i="1"/>
  <c r="AE1742" i="1"/>
  <c r="AG1718" i="1"/>
  <c r="AE1718" i="1"/>
  <c r="AG1694" i="1"/>
  <c r="AE1694" i="1"/>
  <c r="AG1662" i="1"/>
  <c r="AE1662" i="1"/>
  <c r="AG1630" i="1"/>
  <c r="AE1630" i="1"/>
  <c r="AG1606" i="1"/>
  <c r="AE1606" i="1"/>
  <c r="AG1582" i="1"/>
  <c r="AE1582" i="1"/>
  <c r="AG1558" i="1"/>
  <c r="AE1558" i="1"/>
  <c r="AG1534" i="1"/>
  <c r="AE1534" i="1"/>
  <c r="AG1510" i="1"/>
  <c r="AE1510" i="1"/>
  <c r="AG1486" i="1"/>
  <c r="AE1486" i="1"/>
  <c r="AG1462" i="1"/>
  <c r="AE1462" i="1"/>
  <c r="AG1438" i="1"/>
  <c r="AE1438" i="1"/>
  <c r="AG1414" i="1"/>
  <c r="AE1414" i="1"/>
  <c r="AG1390" i="1"/>
  <c r="AE1390" i="1"/>
  <c r="AG1366" i="1"/>
  <c r="AE1366" i="1"/>
  <c r="AG1342" i="1"/>
  <c r="AE1342" i="1"/>
  <c r="AG1302" i="1"/>
  <c r="AE1302" i="1"/>
  <c r="AG1278" i="1"/>
  <c r="AE1278" i="1"/>
  <c r="AG1254" i="1"/>
  <c r="AE1254" i="1"/>
  <c r="AG1230" i="1"/>
  <c r="AE1230" i="1"/>
  <c r="AG1206" i="1"/>
  <c r="AE1206" i="1"/>
  <c r="AG1182" i="1"/>
  <c r="AE1182" i="1"/>
  <c r="AG1158" i="1"/>
  <c r="AE1158" i="1"/>
  <c r="AG1134" i="1"/>
  <c r="AE1134" i="1"/>
  <c r="AG1110" i="1"/>
  <c r="AE1110" i="1"/>
  <c r="AG1086" i="1"/>
  <c r="AE1086" i="1"/>
  <c r="AG1062" i="1"/>
  <c r="AE1062" i="1"/>
  <c r="AG1038" i="1"/>
  <c r="AE1038" i="1"/>
  <c r="AG1014" i="1"/>
  <c r="AE1014" i="1"/>
  <c r="AG982" i="1"/>
  <c r="AE982" i="1"/>
  <c r="AG950" i="1"/>
  <c r="AE950" i="1"/>
  <c r="AG926" i="1"/>
  <c r="AE926" i="1"/>
  <c r="AG902" i="1"/>
  <c r="AE902" i="1"/>
  <c r="AG878" i="1"/>
  <c r="AE878" i="1"/>
  <c r="AG846" i="1"/>
  <c r="AE846" i="1"/>
  <c r="AG814" i="1"/>
  <c r="AE814" i="1"/>
  <c r="AG790" i="1"/>
  <c r="AE790" i="1"/>
  <c r="AG766" i="1"/>
  <c r="AE766" i="1"/>
  <c r="AG742" i="1"/>
  <c r="AE742" i="1"/>
  <c r="AG718" i="1"/>
  <c r="AE718" i="1"/>
  <c r="AG694" i="1"/>
  <c r="AE694" i="1"/>
  <c r="AG654" i="1"/>
  <c r="AE654" i="1"/>
  <c r="AG630" i="1"/>
  <c r="AE630" i="1"/>
  <c r="AG606" i="1"/>
  <c r="AE606" i="1"/>
  <c r="AG582" i="1"/>
  <c r="AE582" i="1"/>
  <c r="AG558" i="1"/>
  <c r="AE558" i="1"/>
  <c r="AG534" i="1"/>
  <c r="AE534" i="1"/>
  <c r="AG502" i="1"/>
  <c r="AE502" i="1"/>
  <c r="AG470" i="1"/>
  <c r="AE470" i="1"/>
  <c r="AG446" i="1"/>
  <c r="AE446" i="1"/>
  <c r="AG422" i="1"/>
  <c r="AE422" i="1"/>
  <c r="AG398" i="1"/>
  <c r="AE398" i="1"/>
  <c r="AG374" i="1"/>
  <c r="AE374" i="1"/>
  <c r="AG342" i="1"/>
  <c r="AE342" i="1"/>
  <c r="AG310" i="1"/>
  <c r="AE310" i="1"/>
  <c r="AG286" i="1"/>
  <c r="AE286" i="1"/>
  <c r="AG262" i="1"/>
  <c r="AE262" i="1"/>
  <c r="AG238" i="1"/>
  <c r="AE238" i="1"/>
  <c r="AG214" i="1"/>
  <c r="AE214" i="1"/>
  <c r="AG190" i="1"/>
  <c r="AE190" i="1"/>
  <c r="AG166" i="1"/>
  <c r="AE166" i="1"/>
  <c r="AG142" i="1"/>
  <c r="AE142" i="1"/>
  <c r="AG118" i="1"/>
  <c r="AE118" i="1"/>
  <c r="AG78" i="1"/>
  <c r="AE78" i="1"/>
  <c r="AG54" i="1"/>
  <c r="AE54" i="1"/>
  <c r="AG30" i="1"/>
  <c r="AE30" i="1"/>
  <c r="AG6" i="1"/>
  <c r="AE6" i="1"/>
  <c r="AE4062" i="1"/>
  <c r="AE3902" i="1"/>
  <c r="AG4997" i="1"/>
  <c r="AE4997" i="1"/>
  <c r="AG4989" i="1"/>
  <c r="AE4989" i="1"/>
  <c r="AG4981" i="1"/>
  <c r="AE4981" i="1"/>
  <c r="AG4973" i="1"/>
  <c r="AE4973" i="1"/>
  <c r="AG4965" i="1"/>
  <c r="AE4965" i="1"/>
  <c r="AG4957" i="1"/>
  <c r="AE4957" i="1"/>
  <c r="AG4949" i="1"/>
  <c r="AE4949" i="1"/>
  <c r="AG4941" i="1"/>
  <c r="AE4941" i="1"/>
  <c r="AG4933" i="1"/>
  <c r="AE4933" i="1"/>
  <c r="AG4925" i="1"/>
  <c r="AE4925" i="1"/>
  <c r="AG4917" i="1"/>
  <c r="AE4917" i="1"/>
  <c r="AG4909" i="1"/>
  <c r="AE4909" i="1"/>
  <c r="AG4901" i="1"/>
  <c r="AE4901" i="1"/>
  <c r="AG4893" i="1"/>
  <c r="AE4893" i="1"/>
  <c r="AG4885" i="1"/>
  <c r="AE4885" i="1"/>
  <c r="AG4877" i="1"/>
  <c r="AE4877" i="1"/>
  <c r="AG4869" i="1"/>
  <c r="AE4869" i="1"/>
  <c r="AG4861" i="1"/>
  <c r="AE4861" i="1"/>
  <c r="AG4853" i="1"/>
  <c r="AE4853" i="1"/>
  <c r="AG4845" i="1"/>
  <c r="AE4845" i="1"/>
  <c r="AG4837" i="1"/>
  <c r="AE4837" i="1"/>
  <c r="AG4829" i="1"/>
  <c r="AE4829" i="1"/>
  <c r="AG4821" i="1"/>
  <c r="AE4821" i="1"/>
  <c r="AG4813" i="1"/>
  <c r="AE4813" i="1"/>
  <c r="AG4805" i="1"/>
  <c r="AE4805" i="1"/>
  <c r="AG4797" i="1"/>
  <c r="AE4797" i="1"/>
  <c r="AG4789" i="1"/>
  <c r="AE4789" i="1"/>
  <c r="AG4781" i="1"/>
  <c r="AE4781" i="1"/>
  <c r="AG4773" i="1"/>
  <c r="AE4773" i="1"/>
  <c r="AG4765" i="1"/>
  <c r="AE4765" i="1"/>
  <c r="AG4757" i="1"/>
  <c r="AE4757" i="1"/>
  <c r="AG4749" i="1"/>
  <c r="AE4749" i="1"/>
  <c r="AG4741" i="1"/>
  <c r="AE4741" i="1"/>
  <c r="AG4733" i="1"/>
  <c r="AE4733" i="1"/>
  <c r="AG4725" i="1"/>
  <c r="AE4725" i="1"/>
  <c r="AG4717" i="1"/>
  <c r="AE4717" i="1"/>
  <c r="AG4709" i="1"/>
  <c r="AE4709" i="1"/>
  <c r="AG4701" i="1"/>
  <c r="AE4701" i="1"/>
  <c r="AG4693" i="1"/>
  <c r="AE4693" i="1"/>
  <c r="AG4685" i="1"/>
  <c r="AE4685" i="1"/>
  <c r="AG4677" i="1"/>
  <c r="AE4677" i="1"/>
  <c r="AG4669" i="1"/>
  <c r="AE4669" i="1"/>
  <c r="AG4661" i="1"/>
  <c r="AE4661" i="1"/>
  <c r="AG4653" i="1"/>
  <c r="AE4653" i="1"/>
  <c r="AG4645" i="1"/>
  <c r="AE4645" i="1"/>
  <c r="AG4637" i="1"/>
  <c r="AE4637" i="1"/>
  <c r="AG4629" i="1"/>
  <c r="AE4629" i="1"/>
  <c r="AG4621" i="1"/>
  <c r="AE4621" i="1"/>
  <c r="AG4613" i="1"/>
  <c r="AE4613" i="1"/>
  <c r="AG4605" i="1"/>
  <c r="AE4605" i="1"/>
  <c r="AG4597" i="1"/>
  <c r="AE4597" i="1"/>
  <c r="AG4589" i="1"/>
  <c r="AE4589" i="1"/>
  <c r="AG4581" i="1"/>
  <c r="AE4581" i="1"/>
  <c r="AG4573" i="1"/>
  <c r="AE4573" i="1"/>
  <c r="AG4565" i="1"/>
  <c r="AE4565" i="1"/>
  <c r="AG4557" i="1"/>
  <c r="AE4557" i="1"/>
  <c r="AG4549" i="1"/>
  <c r="AE4549" i="1"/>
  <c r="AG4541" i="1"/>
  <c r="AE4541" i="1"/>
  <c r="AG4533" i="1"/>
  <c r="AE4533" i="1"/>
  <c r="AG4525" i="1"/>
  <c r="AE4525" i="1"/>
  <c r="AG4517" i="1"/>
  <c r="AE4517" i="1"/>
  <c r="AG4509" i="1"/>
  <c r="AE4509" i="1"/>
  <c r="AG4501" i="1"/>
  <c r="AE4501" i="1"/>
  <c r="AG4493" i="1"/>
  <c r="AE4493" i="1"/>
  <c r="AG4485" i="1"/>
  <c r="AE4485" i="1"/>
  <c r="AG4477" i="1"/>
  <c r="AE4477" i="1"/>
  <c r="AG4469" i="1"/>
  <c r="AE4469" i="1"/>
  <c r="AG4461" i="1"/>
  <c r="AE4461" i="1"/>
  <c r="AG4453" i="1"/>
  <c r="AE4453" i="1"/>
  <c r="AG4445" i="1"/>
  <c r="AE4445" i="1"/>
  <c r="AG4437" i="1"/>
  <c r="AE4437" i="1"/>
  <c r="AG4429" i="1"/>
  <c r="AE4429" i="1"/>
  <c r="AG4421" i="1"/>
  <c r="AE4421" i="1"/>
  <c r="AG4413" i="1"/>
  <c r="AE4413" i="1"/>
  <c r="AG4405" i="1"/>
  <c r="AE4405" i="1"/>
  <c r="AG4397" i="1"/>
  <c r="AE4397" i="1"/>
  <c r="AG4389" i="1"/>
  <c r="AE4389" i="1"/>
  <c r="AG4381" i="1"/>
  <c r="AE4381" i="1"/>
  <c r="AG4373" i="1"/>
  <c r="AE4373" i="1"/>
  <c r="AG4365" i="1"/>
  <c r="AE4365" i="1"/>
  <c r="AG4357" i="1"/>
  <c r="AE4357" i="1"/>
  <c r="AG4349" i="1"/>
  <c r="AE4349" i="1"/>
  <c r="AG4341" i="1"/>
  <c r="AE4341" i="1"/>
  <c r="AG4333" i="1"/>
  <c r="AE4333" i="1"/>
  <c r="AG4325" i="1"/>
  <c r="AE4325" i="1"/>
  <c r="AG4317" i="1"/>
  <c r="AE4317" i="1"/>
  <c r="AG4309" i="1"/>
  <c r="AE4309" i="1"/>
  <c r="AG4301" i="1"/>
  <c r="AE4301" i="1"/>
  <c r="AG4293" i="1"/>
  <c r="AE4293" i="1"/>
  <c r="AG4285" i="1"/>
  <c r="AE4285" i="1"/>
  <c r="AG4277" i="1"/>
  <c r="AE4277" i="1"/>
  <c r="AG4269" i="1"/>
  <c r="AE4269" i="1"/>
  <c r="AG4261" i="1"/>
  <c r="AE4261" i="1"/>
  <c r="AG4253" i="1"/>
  <c r="AE4253" i="1"/>
  <c r="AG4245" i="1"/>
  <c r="AE4245" i="1"/>
  <c r="AG4237" i="1"/>
  <c r="AE4237" i="1"/>
  <c r="AG4229" i="1"/>
  <c r="AE4229" i="1"/>
  <c r="AG4221" i="1"/>
  <c r="AE4221" i="1"/>
  <c r="AG4213" i="1"/>
  <c r="AE4213" i="1"/>
  <c r="AG4205" i="1"/>
  <c r="AE4205" i="1"/>
  <c r="AG4197" i="1"/>
  <c r="AE4197" i="1"/>
  <c r="AG4189" i="1"/>
  <c r="AE4189" i="1"/>
  <c r="AG4181" i="1"/>
  <c r="AE4181" i="1"/>
  <c r="AG4173" i="1"/>
  <c r="AE4173" i="1"/>
  <c r="AG4165" i="1"/>
  <c r="AE4165" i="1"/>
  <c r="AG4157" i="1"/>
  <c r="AE4157" i="1"/>
  <c r="AG4149" i="1"/>
  <c r="AE4149" i="1"/>
  <c r="AG4141" i="1"/>
  <c r="AE4141" i="1"/>
  <c r="AG4133" i="1"/>
  <c r="AE4133" i="1"/>
  <c r="AG4125" i="1"/>
  <c r="AE4125" i="1"/>
  <c r="AG4117" i="1"/>
  <c r="AE4117" i="1"/>
  <c r="AG4109" i="1"/>
  <c r="AE4109" i="1"/>
  <c r="AG4101" i="1"/>
  <c r="AE4101" i="1"/>
  <c r="AG4093" i="1"/>
  <c r="AE4093" i="1"/>
  <c r="AG4085" i="1"/>
  <c r="AE4085" i="1"/>
  <c r="AG4077" i="1"/>
  <c r="AE4077" i="1"/>
  <c r="AG4069" i="1"/>
  <c r="AE4069" i="1"/>
  <c r="AG4061" i="1"/>
  <c r="AE4061" i="1"/>
  <c r="AG4053" i="1"/>
  <c r="AE4053" i="1"/>
  <c r="AG4045" i="1"/>
  <c r="AE4045" i="1"/>
  <c r="AG4037" i="1"/>
  <c r="AE4037" i="1"/>
  <c r="AG4029" i="1"/>
  <c r="AE4029" i="1"/>
  <c r="AG4021" i="1"/>
  <c r="AE4021" i="1"/>
  <c r="AG4013" i="1"/>
  <c r="AE4013" i="1"/>
  <c r="AG4005" i="1"/>
  <c r="AE4005" i="1"/>
  <c r="AG3997" i="1"/>
  <c r="AE3997" i="1"/>
  <c r="AG3989" i="1"/>
  <c r="AE3989" i="1"/>
  <c r="AG3981" i="1"/>
  <c r="AE3981" i="1"/>
  <c r="AG3973" i="1"/>
  <c r="AE3973" i="1"/>
  <c r="AG3965" i="1"/>
  <c r="AE3965" i="1"/>
  <c r="AG3957" i="1"/>
  <c r="AE3957" i="1"/>
  <c r="AG3949" i="1"/>
  <c r="AE3949" i="1"/>
  <c r="AG3941" i="1"/>
  <c r="AE3941" i="1"/>
  <c r="AG3933" i="1"/>
  <c r="AE3933" i="1"/>
  <c r="AG3925" i="1"/>
  <c r="AE3925" i="1"/>
  <c r="AG3917" i="1"/>
  <c r="AE3917" i="1"/>
  <c r="AG3909" i="1"/>
  <c r="AE3909" i="1"/>
  <c r="AG3901" i="1"/>
  <c r="AE3901" i="1"/>
  <c r="AG3893" i="1"/>
  <c r="AE3893" i="1"/>
  <c r="AG3885" i="1"/>
  <c r="AE3885" i="1"/>
  <c r="AG3877" i="1"/>
  <c r="AE3877" i="1"/>
  <c r="AG3869" i="1"/>
  <c r="AE3869" i="1"/>
  <c r="AG3861" i="1"/>
  <c r="AE3861" i="1"/>
  <c r="AG3853" i="1"/>
  <c r="AE3853" i="1"/>
  <c r="AG3845" i="1"/>
  <c r="AE3845" i="1"/>
  <c r="AG3837" i="1"/>
  <c r="AE3837" i="1"/>
  <c r="AG3829" i="1"/>
  <c r="AE3829" i="1"/>
  <c r="AG3821" i="1"/>
  <c r="AE3821" i="1"/>
  <c r="AG3813" i="1"/>
  <c r="AE3813" i="1"/>
  <c r="AG3805" i="1"/>
  <c r="AE3805" i="1"/>
  <c r="AG3797" i="1"/>
  <c r="AE3797" i="1"/>
  <c r="AG3789" i="1"/>
  <c r="AE3789" i="1"/>
  <c r="AG3781" i="1"/>
  <c r="AE3781" i="1"/>
  <c r="AG3773" i="1"/>
  <c r="AE3773" i="1"/>
  <c r="AG3765" i="1"/>
  <c r="AE3765" i="1"/>
  <c r="AG3757" i="1"/>
  <c r="AE3757" i="1"/>
  <c r="AG3749" i="1"/>
  <c r="AE3749" i="1"/>
  <c r="AG3741" i="1"/>
  <c r="AE3741" i="1"/>
  <c r="AG3733" i="1"/>
  <c r="AE3733" i="1"/>
  <c r="AG3725" i="1"/>
  <c r="AE3725" i="1"/>
  <c r="AG3717" i="1"/>
  <c r="AE3717" i="1"/>
  <c r="AG3709" i="1"/>
  <c r="AE3709" i="1"/>
  <c r="AG3701" i="1"/>
  <c r="AE3701" i="1"/>
  <c r="AG3693" i="1"/>
  <c r="AE3693" i="1"/>
  <c r="AG3685" i="1"/>
  <c r="AE3685" i="1"/>
  <c r="AG3677" i="1"/>
  <c r="AE3677" i="1"/>
  <c r="AG3669" i="1"/>
  <c r="AE3669" i="1"/>
  <c r="AG3661" i="1"/>
  <c r="AE3661" i="1"/>
  <c r="AG3653" i="1"/>
  <c r="AE3653" i="1"/>
  <c r="AG3645" i="1"/>
  <c r="AE3645" i="1"/>
  <c r="AG3637" i="1"/>
  <c r="AE3637" i="1"/>
  <c r="AG3629" i="1"/>
  <c r="AE3629" i="1"/>
  <c r="AG3621" i="1"/>
  <c r="AE3621" i="1"/>
  <c r="AG3613" i="1"/>
  <c r="AE3613" i="1"/>
  <c r="AG3605" i="1"/>
  <c r="AE3605" i="1"/>
  <c r="AG3597" i="1"/>
  <c r="AE3597" i="1"/>
  <c r="AG3589" i="1"/>
  <c r="AE3589" i="1"/>
  <c r="AG3581" i="1"/>
  <c r="AE3581" i="1"/>
  <c r="AG3573" i="1"/>
  <c r="AE3573" i="1"/>
  <c r="AG3565" i="1"/>
  <c r="AE3565" i="1"/>
  <c r="AG3557" i="1"/>
  <c r="AE3557" i="1"/>
  <c r="AG3549" i="1"/>
  <c r="AE3549" i="1"/>
  <c r="AG3541" i="1"/>
  <c r="AE3541" i="1"/>
  <c r="AG3533" i="1"/>
  <c r="AE3533" i="1"/>
  <c r="AG3525" i="1"/>
  <c r="AE3525" i="1"/>
  <c r="AG3517" i="1"/>
  <c r="AE3517" i="1"/>
  <c r="AG3509" i="1"/>
  <c r="AE3509" i="1"/>
  <c r="AG3501" i="1"/>
  <c r="AE3501" i="1"/>
  <c r="AG3493" i="1"/>
  <c r="AE3493" i="1"/>
  <c r="AG3485" i="1"/>
  <c r="AE3485" i="1"/>
  <c r="AG3477" i="1"/>
  <c r="AE3477" i="1"/>
  <c r="AG3469" i="1"/>
  <c r="AE3469" i="1"/>
  <c r="AG3461" i="1"/>
  <c r="AE3461" i="1"/>
  <c r="AG3453" i="1"/>
  <c r="AE3453" i="1"/>
  <c r="AG3445" i="1"/>
  <c r="AE3445" i="1"/>
  <c r="AG3437" i="1"/>
  <c r="AE3437" i="1"/>
  <c r="AG3429" i="1"/>
  <c r="AE3429" i="1"/>
  <c r="AG3421" i="1"/>
  <c r="AE3421" i="1"/>
  <c r="AG3413" i="1"/>
  <c r="AE3413" i="1"/>
  <c r="AG3405" i="1"/>
  <c r="AE3405" i="1"/>
  <c r="AG3397" i="1"/>
  <c r="AE3397" i="1"/>
  <c r="AG3389" i="1"/>
  <c r="AE3389" i="1"/>
  <c r="AG3381" i="1"/>
  <c r="AE3381" i="1"/>
  <c r="AG3373" i="1"/>
  <c r="AE3373" i="1"/>
  <c r="AG3365" i="1"/>
  <c r="AE3365" i="1"/>
  <c r="AG3357" i="1"/>
  <c r="AE3357" i="1"/>
  <c r="AG3349" i="1"/>
  <c r="AE3349" i="1"/>
  <c r="AG3341" i="1"/>
  <c r="AE3341" i="1"/>
  <c r="AG3333" i="1"/>
  <c r="AE3333" i="1"/>
  <c r="AG3325" i="1"/>
  <c r="AE3325" i="1"/>
  <c r="AG3317" i="1"/>
  <c r="AE3317" i="1"/>
  <c r="AG3309" i="1"/>
  <c r="AE3309" i="1"/>
  <c r="AG3301" i="1"/>
  <c r="AE3301" i="1"/>
  <c r="AG3293" i="1"/>
  <c r="AE3293" i="1"/>
  <c r="AG3285" i="1"/>
  <c r="AE3285" i="1"/>
  <c r="AG3277" i="1"/>
  <c r="AE3277" i="1"/>
  <c r="AG3269" i="1"/>
  <c r="AE3269" i="1"/>
  <c r="AG3261" i="1"/>
  <c r="AE3261" i="1"/>
  <c r="AG3253" i="1"/>
  <c r="AE3253" i="1"/>
  <c r="AG3245" i="1"/>
  <c r="AE3245" i="1"/>
  <c r="AG3237" i="1"/>
  <c r="AE3237" i="1"/>
  <c r="AG3229" i="1"/>
  <c r="AE3229" i="1"/>
  <c r="AG3221" i="1"/>
  <c r="AE3221" i="1"/>
  <c r="AG3213" i="1"/>
  <c r="AE3213" i="1"/>
  <c r="AG3205" i="1"/>
  <c r="AE3205" i="1"/>
  <c r="AG3197" i="1"/>
  <c r="AE3197" i="1"/>
  <c r="AG3189" i="1"/>
  <c r="AE3189" i="1"/>
  <c r="AG3181" i="1"/>
  <c r="AE3181" i="1"/>
  <c r="AG3173" i="1"/>
  <c r="AE3173" i="1"/>
  <c r="AG3165" i="1"/>
  <c r="AE3165" i="1"/>
  <c r="AG3157" i="1"/>
  <c r="AE3157" i="1"/>
  <c r="AG3149" i="1"/>
  <c r="AE3149" i="1"/>
  <c r="AG3141" i="1"/>
  <c r="AE3141" i="1"/>
  <c r="AG3133" i="1"/>
  <c r="AE3133" i="1"/>
  <c r="AG3125" i="1"/>
  <c r="AE3125" i="1"/>
  <c r="AG3117" i="1"/>
  <c r="AE3117" i="1"/>
  <c r="AG3109" i="1"/>
  <c r="AE3109" i="1"/>
  <c r="AG3101" i="1"/>
  <c r="AE3101" i="1"/>
  <c r="AG3093" i="1"/>
  <c r="AE3093" i="1"/>
  <c r="AG3085" i="1"/>
  <c r="AE3085" i="1"/>
  <c r="AG3077" i="1"/>
  <c r="AE3077" i="1"/>
  <c r="AG3069" i="1"/>
  <c r="AE3069" i="1"/>
  <c r="AG3061" i="1"/>
  <c r="AE3061" i="1"/>
  <c r="AG3053" i="1"/>
  <c r="AE3053" i="1"/>
  <c r="AG3045" i="1"/>
  <c r="AE3045" i="1"/>
  <c r="AG3037" i="1"/>
  <c r="AE3037" i="1"/>
  <c r="AG3029" i="1"/>
  <c r="AE3029" i="1"/>
  <c r="AG3021" i="1"/>
  <c r="AE3021" i="1"/>
  <c r="AG3013" i="1"/>
  <c r="AE3013" i="1"/>
  <c r="AG3005" i="1"/>
  <c r="AE3005" i="1"/>
  <c r="AG2997" i="1"/>
  <c r="AE2997" i="1"/>
  <c r="AG2989" i="1"/>
  <c r="AE2989" i="1"/>
  <c r="AG2981" i="1"/>
  <c r="AE2981" i="1"/>
  <c r="AG2973" i="1"/>
  <c r="AE2973" i="1"/>
  <c r="AG2965" i="1"/>
  <c r="AE2965" i="1"/>
  <c r="AG2957" i="1"/>
  <c r="AE2957" i="1"/>
  <c r="AG2949" i="1"/>
  <c r="AE2949" i="1"/>
  <c r="AG2941" i="1"/>
  <c r="AE2941" i="1"/>
  <c r="AG2933" i="1"/>
  <c r="AE2933" i="1"/>
  <c r="AG2925" i="1"/>
  <c r="AE2925" i="1"/>
  <c r="AG2917" i="1"/>
  <c r="AE2917" i="1"/>
  <c r="AG2909" i="1"/>
  <c r="AE2909" i="1"/>
  <c r="AG2901" i="1"/>
  <c r="AE2901" i="1"/>
  <c r="AG2893" i="1"/>
  <c r="AE2893" i="1"/>
  <c r="AG2885" i="1"/>
  <c r="AE2885" i="1"/>
  <c r="AG2877" i="1"/>
  <c r="AE2877" i="1"/>
  <c r="AG2869" i="1"/>
  <c r="AE2869" i="1"/>
  <c r="AG2861" i="1"/>
  <c r="AE2861" i="1"/>
  <c r="AG2853" i="1"/>
  <c r="AE2853" i="1"/>
  <c r="AG2845" i="1"/>
  <c r="AE2845" i="1"/>
  <c r="AG2837" i="1"/>
  <c r="AE2837" i="1"/>
  <c r="AG2829" i="1"/>
  <c r="AE2829" i="1"/>
  <c r="AG2821" i="1"/>
  <c r="AE2821" i="1"/>
  <c r="AG2813" i="1"/>
  <c r="AE2813" i="1"/>
  <c r="AG2805" i="1"/>
  <c r="AE2805" i="1"/>
  <c r="AG2797" i="1"/>
  <c r="AE2797" i="1"/>
  <c r="AG2789" i="1"/>
  <c r="AE2789" i="1"/>
  <c r="AG2781" i="1"/>
  <c r="AE2781" i="1"/>
  <c r="AG2773" i="1"/>
  <c r="AE2773" i="1"/>
  <c r="AG2765" i="1"/>
  <c r="AE2765" i="1"/>
  <c r="AG2757" i="1"/>
  <c r="AE2757" i="1"/>
  <c r="AG2749" i="1"/>
  <c r="AE2749" i="1"/>
  <c r="AG2741" i="1"/>
  <c r="AE2741" i="1"/>
  <c r="AG2733" i="1"/>
  <c r="AE2733" i="1"/>
  <c r="AG2725" i="1"/>
  <c r="AE2725" i="1"/>
  <c r="AG2717" i="1"/>
  <c r="AE2717" i="1"/>
  <c r="AG2709" i="1"/>
  <c r="AE2709" i="1"/>
  <c r="AG2701" i="1"/>
  <c r="AE2701" i="1"/>
  <c r="AG2693" i="1"/>
  <c r="AE2693" i="1"/>
  <c r="AG2685" i="1"/>
  <c r="AE2685" i="1"/>
  <c r="AG2677" i="1"/>
  <c r="AE2677" i="1"/>
  <c r="AG2669" i="1"/>
  <c r="AE2669" i="1"/>
  <c r="AG2661" i="1"/>
  <c r="AE2661" i="1"/>
  <c r="AG2653" i="1"/>
  <c r="AE2653" i="1"/>
  <c r="AG2645" i="1"/>
  <c r="AE2645" i="1"/>
  <c r="AG2637" i="1"/>
  <c r="AE2637" i="1"/>
  <c r="AG2629" i="1"/>
  <c r="AE2629" i="1"/>
  <c r="AG2621" i="1"/>
  <c r="AE2621" i="1"/>
  <c r="AG2613" i="1"/>
  <c r="AE2613" i="1"/>
  <c r="AG2605" i="1"/>
  <c r="AE2605" i="1"/>
  <c r="AG2597" i="1"/>
  <c r="AE2597" i="1"/>
  <c r="AG2589" i="1"/>
  <c r="AE2589" i="1"/>
  <c r="AG2581" i="1"/>
  <c r="AE2581" i="1"/>
  <c r="AG2573" i="1"/>
  <c r="AE2573" i="1"/>
  <c r="AG2565" i="1"/>
  <c r="AE2565" i="1"/>
  <c r="AG2557" i="1"/>
  <c r="AE2557" i="1"/>
  <c r="AG2549" i="1"/>
  <c r="AE2549" i="1"/>
  <c r="AG2541" i="1"/>
  <c r="AE2541" i="1"/>
  <c r="AG2533" i="1"/>
  <c r="AE2533" i="1"/>
  <c r="AG2525" i="1"/>
  <c r="AE2525" i="1"/>
  <c r="AG2517" i="1"/>
  <c r="AE2517" i="1"/>
  <c r="AG2509" i="1"/>
  <c r="AE2509" i="1"/>
  <c r="AG2501" i="1"/>
  <c r="AE2501" i="1"/>
  <c r="AG2493" i="1"/>
  <c r="AE2493" i="1"/>
  <c r="AG2485" i="1"/>
  <c r="AE2485" i="1"/>
  <c r="AG2477" i="1"/>
  <c r="AE2477" i="1"/>
  <c r="AG2469" i="1"/>
  <c r="AE2469" i="1"/>
  <c r="AG2461" i="1"/>
  <c r="AE2461" i="1"/>
  <c r="AG2453" i="1"/>
  <c r="AE2453" i="1"/>
  <c r="AG2445" i="1"/>
  <c r="AE2445" i="1"/>
  <c r="AG2437" i="1"/>
  <c r="AE2437" i="1"/>
  <c r="AG2429" i="1"/>
  <c r="AE2429" i="1"/>
  <c r="AG2421" i="1"/>
  <c r="AE2421" i="1"/>
  <c r="AG2413" i="1"/>
  <c r="AE2413" i="1"/>
  <c r="AG2405" i="1"/>
  <c r="AE2405" i="1"/>
  <c r="AG2397" i="1"/>
  <c r="AE2397" i="1"/>
  <c r="AG2389" i="1"/>
  <c r="AE2389" i="1"/>
  <c r="AG2381" i="1"/>
  <c r="AE2381" i="1"/>
  <c r="AG2373" i="1"/>
  <c r="AE2373" i="1"/>
  <c r="AG2365" i="1"/>
  <c r="AE2365" i="1"/>
  <c r="AG2357" i="1"/>
  <c r="AE2357" i="1"/>
  <c r="AG2349" i="1"/>
  <c r="AE2349" i="1"/>
  <c r="AG2341" i="1"/>
  <c r="AE2341" i="1"/>
  <c r="AG2333" i="1"/>
  <c r="AE2333" i="1"/>
  <c r="AG2325" i="1"/>
  <c r="AE2325" i="1"/>
  <c r="AG2317" i="1"/>
  <c r="AE2317" i="1"/>
  <c r="AG2309" i="1"/>
  <c r="AE2309" i="1"/>
  <c r="AG2301" i="1"/>
  <c r="AE2301" i="1"/>
  <c r="AG2293" i="1"/>
  <c r="AE2293" i="1"/>
  <c r="AG2285" i="1"/>
  <c r="AE2285" i="1"/>
  <c r="AG2277" i="1"/>
  <c r="AE2277" i="1"/>
  <c r="AG2269" i="1"/>
  <c r="AE2269" i="1"/>
  <c r="AG2261" i="1"/>
  <c r="AE2261" i="1"/>
  <c r="AG2253" i="1"/>
  <c r="AE2253" i="1"/>
  <c r="AG2245" i="1"/>
  <c r="AE2245" i="1"/>
  <c r="AG2237" i="1"/>
  <c r="AE2237" i="1"/>
  <c r="AG2229" i="1"/>
  <c r="AE2229" i="1"/>
  <c r="AG2221" i="1"/>
  <c r="AE2221" i="1"/>
  <c r="AG2213" i="1"/>
  <c r="AE2213" i="1"/>
  <c r="AG2205" i="1"/>
  <c r="AE2205" i="1"/>
  <c r="AG2197" i="1"/>
  <c r="AE2197" i="1"/>
  <c r="AG2189" i="1"/>
  <c r="AE2189" i="1"/>
  <c r="AG2181" i="1"/>
  <c r="AE2181" i="1"/>
  <c r="AG2173" i="1"/>
  <c r="AE2173" i="1"/>
  <c r="AG2165" i="1"/>
  <c r="AE2165" i="1"/>
  <c r="AG2157" i="1"/>
  <c r="AE2157" i="1"/>
  <c r="AG2149" i="1"/>
  <c r="AE2149" i="1"/>
  <c r="AG2141" i="1"/>
  <c r="AE2141" i="1"/>
  <c r="AG2133" i="1"/>
  <c r="AE2133" i="1"/>
  <c r="AG2125" i="1"/>
  <c r="AE2125" i="1"/>
  <c r="AG2117" i="1"/>
  <c r="AE2117" i="1"/>
  <c r="AG2109" i="1"/>
  <c r="AE2109" i="1"/>
  <c r="AG2101" i="1"/>
  <c r="AE2101" i="1"/>
  <c r="AG2093" i="1"/>
  <c r="AE2093" i="1"/>
  <c r="AG2085" i="1"/>
  <c r="AE2085" i="1"/>
  <c r="AG2077" i="1"/>
  <c r="AE2077" i="1"/>
  <c r="AG2069" i="1"/>
  <c r="AE2069" i="1"/>
  <c r="AG2061" i="1"/>
  <c r="AE2061" i="1"/>
  <c r="AG2053" i="1"/>
  <c r="AE2053" i="1"/>
  <c r="AG2045" i="1"/>
  <c r="AE2045" i="1"/>
  <c r="AG2037" i="1"/>
  <c r="AE2037" i="1"/>
  <c r="AG2029" i="1"/>
  <c r="AE2029" i="1"/>
  <c r="AG2021" i="1"/>
  <c r="AE2021" i="1"/>
  <c r="AG2013" i="1"/>
  <c r="AE2013" i="1"/>
  <c r="AG2005" i="1"/>
  <c r="AE2005" i="1"/>
  <c r="AG1997" i="1"/>
  <c r="AE1997" i="1"/>
  <c r="AG1989" i="1"/>
  <c r="AE1989" i="1"/>
  <c r="AG1981" i="1"/>
  <c r="AE1981" i="1"/>
  <c r="AG1973" i="1"/>
  <c r="AE1973" i="1"/>
  <c r="AG1965" i="1"/>
  <c r="AE1965" i="1"/>
  <c r="AG1957" i="1"/>
  <c r="AE1957" i="1"/>
  <c r="AG1949" i="1"/>
  <c r="AE1949" i="1"/>
  <c r="AG1941" i="1"/>
  <c r="AE1941" i="1"/>
  <c r="AG1933" i="1"/>
  <c r="AE1933" i="1"/>
  <c r="AG1925" i="1"/>
  <c r="AE1925" i="1"/>
  <c r="AG1917" i="1"/>
  <c r="AE1917" i="1"/>
  <c r="AG1909" i="1"/>
  <c r="AE1909" i="1"/>
  <c r="AG1901" i="1"/>
  <c r="AE1901" i="1"/>
  <c r="AG1893" i="1"/>
  <c r="AE1893" i="1"/>
  <c r="AG1885" i="1"/>
  <c r="AE1885" i="1"/>
  <c r="AG1877" i="1"/>
  <c r="AE1877" i="1"/>
  <c r="AG1869" i="1"/>
  <c r="AE1869" i="1"/>
  <c r="AG1861" i="1"/>
  <c r="AE1861" i="1"/>
  <c r="AG1853" i="1"/>
  <c r="AE1853" i="1"/>
  <c r="AG1845" i="1"/>
  <c r="AE1845" i="1"/>
  <c r="AG1837" i="1"/>
  <c r="AE1837" i="1"/>
  <c r="AG1829" i="1"/>
  <c r="AE1829" i="1"/>
  <c r="AG1821" i="1"/>
  <c r="AE1821" i="1"/>
  <c r="AG1813" i="1"/>
  <c r="AE1813" i="1"/>
  <c r="AG1805" i="1"/>
  <c r="AE1805" i="1"/>
  <c r="AG1797" i="1"/>
  <c r="AE1797" i="1"/>
  <c r="AG1789" i="1"/>
  <c r="AE1789" i="1"/>
  <c r="AG1781" i="1"/>
  <c r="AE1781" i="1"/>
  <c r="AG1773" i="1"/>
  <c r="AE1773" i="1"/>
  <c r="AG1765" i="1"/>
  <c r="AE1765" i="1"/>
  <c r="AG1757" i="1"/>
  <c r="AE1757" i="1"/>
  <c r="AG1749" i="1"/>
  <c r="AE1749" i="1"/>
  <c r="AG1741" i="1"/>
  <c r="AE1741" i="1"/>
  <c r="AG1733" i="1"/>
  <c r="AE1733" i="1"/>
  <c r="AG1725" i="1"/>
  <c r="AE1725" i="1"/>
  <c r="AG1717" i="1"/>
  <c r="AE1717" i="1"/>
  <c r="AG1709" i="1"/>
  <c r="AE1709" i="1"/>
  <c r="AG1701" i="1"/>
  <c r="AE1701" i="1"/>
  <c r="AG1693" i="1"/>
  <c r="AE1693" i="1"/>
  <c r="AG1685" i="1"/>
  <c r="AE1685" i="1"/>
  <c r="AG1677" i="1"/>
  <c r="AE1677" i="1"/>
  <c r="AG1669" i="1"/>
  <c r="AE1669" i="1"/>
  <c r="AG1661" i="1"/>
  <c r="AE1661" i="1"/>
  <c r="AG1653" i="1"/>
  <c r="AE1653" i="1"/>
  <c r="AG1645" i="1"/>
  <c r="AE1645" i="1"/>
  <c r="AG1637" i="1"/>
  <c r="AE1637" i="1"/>
  <c r="AG1629" i="1"/>
  <c r="AE1629" i="1"/>
  <c r="AG1621" i="1"/>
  <c r="AE1621" i="1"/>
  <c r="AG1613" i="1"/>
  <c r="AE1613" i="1"/>
  <c r="AG1605" i="1"/>
  <c r="AE1605" i="1"/>
  <c r="AG1597" i="1"/>
  <c r="AE1597" i="1"/>
  <c r="AG1589" i="1"/>
  <c r="AE1589" i="1"/>
  <c r="AG1581" i="1"/>
  <c r="AE1581" i="1"/>
  <c r="AG1573" i="1"/>
  <c r="AE1573" i="1"/>
  <c r="AG1565" i="1"/>
  <c r="AE1565" i="1"/>
  <c r="AG1557" i="1"/>
  <c r="AE1557" i="1"/>
  <c r="AG1549" i="1"/>
  <c r="AE1549" i="1"/>
  <c r="AG1541" i="1"/>
  <c r="AE1541" i="1"/>
  <c r="AG1533" i="1"/>
  <c r="AE1533" i="1"/>
  <c r="AG1525" i="1"/>
  <c r="AE1525" i="1"/>
  <c r="AG1517" i="1"/>
  <c r="AE1517" i="1"/>
  <c r="AG1509" i="1"/>
  <c r="AE1509" i="1"/>
  <c r="AG1501" i="1"/>
  <c r="AE1501" i="1"/>
  <c r="AG1493" i="1"/>
  <c r="AE1493" i="1"/>
  <c r="AG1485" i="1"/>
  <c r="AE1485" i="1"/>
  <c r="AG1477" i="1"/>
  <c r="AE1477" i="1"/>
  <c r="AG1469" i="1"/>
  <c r="AE1469" i="1"/>
  <c r="AG1461" i="1"/>
  <c r="AE1461" i="1"/>
  <c r="AG1453" i="1"/>
  <c r="AE1453" i="1"/>
  <c r="AG1445" i="1"/>
  <c r="AE1445" i="1"/>
  <c r="AG1437" i="1"/>
  <c r="AE1437" i="1"/>
  <c r="AG1429" i="1"/>
  <c r="AE1429" i="1"/>
  <c r="AG1421" i="1"/>
  <c r="AE1421" i="1"/>
  <c r="AG1413" i="1"/>
  <c r="AE1413" i="1"/>
  <c r="AG1405" i="1"/>
  <c r="AE1405" i="1"/>
  <c r="AG1397" i="1"/>
  <c r="AE1397" i="1"/>
  <c r="AG1389" i="1"/>
  <c r="AE1389" i="1"/>
  <c r="AG1381" i="1"/>
  <c r="AE1381" i="1"/>
  <c r="AG1373" i="1"/>
  <c r="AE1373" i="1"/>
  <c r="AG1365" i="1"/>
  <c r="AE1365" i="1"/>
  <c r="AG1357" i="1"/>
  <c r="AE1357" i="1"/>
  <c r="AG1349" i="1"/>
  <c r="AE1349" i="1"/>
  <c r="AG1341" i="1"/>
  <c r="AE1341" i="1"/>
  <c r="AG1333" i="1"/>
  <c r="AE1333" i="1"/>
  <c r="AG1325" i="1"/>
  <c r="AE1325" i="1"/>
  <c r="AG1317" i="1"/>
  <c r="AE1317" i="1"/>
  <c r="AG1309" i="1"/>
  <c r="AE1309" i="1"/>
  <c r="AG1301" i="1"/>
  <c r="AE1301" i="1"/>
  <c r="AG1293" i="1"/>
  <c r="AE1293" i="1"/>
  <c r="AG1285" i="1"/>
  <c r="AE1285" i="1"/>
  <c r="AG1277" i="1"/>
  <c r="AE1277" i="1"/>
  <c r="AG1269" i="1"/>
  <c r="AE1269" i="1"/>
  <c r="AG1261" i="1"/>
  <c r="AE1261" i="1"/>
  <c r="AG1253" i="1"/>
  <c r="AE1253" i="1"/>
  <c r="AG1245" i="1"/>
  <c r="AE1245" i="1"/>
  <c r="AG1237" i="1"/>
  <c r="AE1237" i="1"/>
  <c r="AG1229" i="1"/>
  <c r="AE1229" i="1"/>
  <c r="AG1221" i="1"/>
  <c r="AE1221" i="1"/>
  <c r="AG1213" i="1"/>
  <c r="AE1213" i="1"/>
  <c r="AG1205" i="1"/>
  <c r="AE1205" i="1"/>
  <c r="AG1197" i="1"/>
  <c r="AE1197" i="1"/>
  <c r="AG1189" i="1"/>
  <c r="AE1189" i="1"/>
  <c r="AG1181" i="1"/>
  <c r="AE1181" i="1"/>
  <c r="AG1173" i="1"/>
  <c r="AE1173" i="1"/>
  <c r="AG1165" i="1"/>
  <c r="AE1165" i="1"/>
  <c r="AG1157" i="1"/>
  <c r="AE1157" i="1"/>
  <c r="AG1149" i="1"/>
  <c r="AE1149" i="1"/>
  <c r="AG1141" i="1"/>
  <c r="AE1141" i="1"/>
  <c r="AG1133" i="1"/>
  <c r="AE1133" i="1"/>
  <c r="AG1125" i="1"/>
  <c r="AE1125" i="1"/>
  <c r="AG1117" i="1"/>
  <c r="AE1117" i="1"/>
  <c r="AG1109" i="1"/>
  <c r="AE1109" i="1"/>
  <c r="AG1101" i="1"/>
  <c r="AE1101" i="1"/>
  <c r="AG1093" i="1"/>
  <c r="AE1093" i="1"/>
  <c r="AG1085" i="1"/>
  <c r="AE1085" i="1"/>
  <c r="AG1077" i="1"/>
  <c r="AE1077" i="1"/>
  <c r="AG1069" i="1"/>
  <c r="AE1069" i="1"/>
  <c r="AG1061" i="1"/>
  <c r="AE1061" i="1"/>
  <c r="AG1053" i="1"/>
  <c r="AE1053" i="1"/>
  <c r="AG1045" i="1"/>
  <c r="AE1045" i="1"/>
  <c r="AG1037" i="1"/>
  <c r="AE1037" i="1"/>
  <c r="AG1029" i="1"/>
  <c r="AE1029" i="1"/>
  <c r="AG1021" i="1"/>
  <c r="AE1021" i="1"/>
  <c r="AG1013" i="1"/>
  <c r="AE1013" i="1"/>
  <c r="AG1005" i="1"/>
  <c r="AE1005" i="1"/>
  <c r="AG997" i="1"/>
  <c r="AE997" i="1"/>
  <c r="AG989" i="1"/>
  <c r="AE989" i="1"/>
  <c r="AG981" i="1"/>
  <c r="AE981" i="1"/>
  <c r="AG973" i="1"/>
  <c r="AE973" i="1"/>
  <c r="AG965" i="1"/>
  <c r="AE965" i="1"/>
  <c r="AG957" i="1"/>
  <c r="AE957" i="1"/>
  <c r="AG949" i="1"/>
  <c r="AE949" i="1"/>
  <c r="AG941" i="1"/>
  <c r="AE941" i="1"/>
  <c r="AG933" i="1"/>
  <c r="AE933" i="1"/>
  <c r="AG925" i="1"/>
  <c r="AE925" i="1"/>
  <c r="AG917" i="1"/>
  <c r="AE917" i="1"/>
  <c r="AG909" i="1"/>
  <c r="AE909" i="1"/>
  <c r="AG901" i="1"/>
  <c r="AE901" i="1"/>
  <c r="AG893" i="1"/>
  <c r="AE893" i="1"/>
  <c r="AG885" i="1"/>
  <c r="AE885" i="1"/>
  <c r="AG877" i="1"/>
  <c r="AE877" i="1"/>
  <c r="AG869" i="1"/>
  <c r="AE869" i="1"/>
  <c r="AG861" i="1"/>
  <c r="AE861" i="1"/>
  <c r="AG853" i="1"/>
  <c r="AE853" i="1"/>
  <c r="AG845" i="1"/>
  <c r="AE845" i="1"/>
  <c r="AG837" i="1"/>
  <c r="AE837" i="1"/>
  <c r="AG829" i="1"/>
  <c r="AE829" i="1"/>
  <c r="AG821" i="1"/>
  <c r="AE821" i="1"/>
  <c r="AG813" i="1"/>
  <c r="AE813" i="1"/>
  <c r="AG805" i="1"/>
  <c r="AE805" i="1"/>
  <c r="AG797" i="1"/>
  <c r="AE797" i="1"/>
  <c r="AG789" i="1"/>
  <c r="AE789" i="1"/>
  <c r="AG781" i="1"/>
  <c r="AE781" i="1"/>
  <c r="AG773" i="1"/>
  <c r="AE773" i="1"/>
  <c r="AG765" i="1"/>
  <c r="AE765" i="1"/>
  <c r="AG757" i="1"/>
  <c r="AE757" i="1"/>
  <c r="AG749" i="1"/>
  <c r="AE749" i="1"/>
  <c r="AG741" i="1"/>
  <c r="AE741" i="1"/>
  <c r="AG733" i="1"/>
  <c r="AE733" i="1"/>
  <c r="AG725" i="1"/>
  <c r="AE725" i="1"/>
  <c r="AG717" i="1"/>
  <c r="AE717" i="1"/>
  <c r="AG709" i="1"/>
  <c r="AE709" i="1"/>
  <c r="AG701" i="1"/>
  <c r="AE701" i="1"/>
  <c r="AG693" i="1"/>
  <c r="AE693" i="1"/>
  <c r="AG685" i="1"/>
  <c r="AE685" i="1"/>
  <c r="AG677" i="1"/>
  <c r="AE677" i="1"/>
  <c r="AG669" i="1"/>
  <c r="AE669" i="1"/>
  <c r="AG661" i="1"/>
  <c r="AE661" i="1"/>
  <c r="AG653" i="1"/>
  <c r="AE653" i="1"/>
  <c r="AG645" i="1"/>
  <c r="AE645" i="1"/>
  <c r="AG637" i="1"/>
  <c r="AE637" i="1"/>
  <c r="AG629" i="1"/>
  <c r="AE629" i="1"/>
  <c r="AG621" i="1"/>
  <c r="AE621" i="1"/>
  <c r="AG613" i="1"/>
  <c r="AE613" i="1"/>
  <c r="AG605" i="1"/>
  <c r="AE605" i="1"/>
  <c r="AG597" i="1"/>
  <c r="AE597" i="1"/>
  <c r="AG589" i="1"/>
  <c r="AE589" i="1"/>
  <c r="AG581" i="1"/>
  <c r="AE581" i="1"/>
  <c r="AG573" i="1"/>
  <c r="AE573" i="1"/>
  <c r="AG565" i="1"/>
  <c r="AE565" i="1"/>
  <c r="AG557" i="1"/>
  <c r="AE557" i="1"/>
  <c r="AG549" i="1"/>
  <c r="AE549" i="1"/>
  <c r="AG541" i="1"/>
  <c r="AE541" i="1"/>
  <c r="AG533" i="1"/>
  <c r="AE533" i="1"/>
  <c r="AG525" i="1"/>
  <c r="AE525" i="1"/>
  <c r="AG517" i="1"/>
  <c r="AE517" i="1"/>
  <c r="AG509" i="1"/>
  <c r="AE509" i="1"/>
  <c r="AG501" i="1"/>
  <c r="AE501" i="1"/>
  <c r="AG493" i="1"/>
  <c r="AE493" i="1"/>
  <c r="AG485" i="1"/>
  <c r="AE485" i="1"/>
  <c r="AG477" i="1"/>
  <c r="AE477" i="1"/>
  <c r="AG469" i="1"/>
  <c r="AE469" i="1"/>
  <c r="AG461" i="1"/>
  <c r="AE461" i="1"/>
  <c r="AG453" i="1"/>
  <c r="AE453" i="1"/>
  <c r="AG445" i="1"/>
  <c r="AE445" i="1"/>
  <c r="AG437" i="1"/>
  <c r="AE437" i="1"/>
  <c r="AG429" i="1"/>
  <c r="AE429" i="1"/>
  <c r="AG421" i="1"/>
  <c r="AE421" i="1"/>
  <c r="AG413" i="1"/>
  <c r="AE413" i="1"/>
  <c r="AG405" i="1"/>
  <c r="AE405" i="1"/>
  <c r="AG397" i="1"/>
  <c r="AE397" i="1"/>
  <c r="AG389" i="1"/>
  <c r="AE389" i="1"/>
  <c r="AG381" i="1"/>
  <c r="AE381" i="1"/>
  <c r="AG373" i="1"/>
  <c r="AE373" i="1"/>
  <c r="AG365" i="1"/>
  <c r="AE365" i="1"/>
  <c r="AG357" i="1"/>
  <c r="AE357" i="1"/>
  <c r="AG349" i="1"/>
  <c r="AE349" i="1"/>
  <c r="AG341" i="1"/>
  <c r="AE341" i="1"/>
  <c r="AG333" i="1"/>
  <c r="AE333" i="1"/>
  <c r="AG325" i="1"/>
  <c r="AE325" i="1"/>
  <c r="AG317" i="1"/>
  <c r="AE317" i="1"/>
  <c r="AG309" i="1"/>
  <c r="AE309" i="1"/>
  <c r="AG301" i="1"/>
  <c r="AE301" i="1"/>
  <c r="AG293" i="1"/>
  <c r="AE293" i="1"/>
  <c r="AG285" i="1"/>
  <c r="AE285" i="1"/>
  <c r="AG277" i="1"/>
  <c r="AE277" i="1"/>
  <c r="AG269" i="1"/>
  <c r="AE269" i="1"/>
  <c r="AG261" i="1"/>
  <c r="AE261" i="1"/>
  <c r="AG253" i="1"/>
  <c r="AE253" i="1"/>
  <c r="AG245" i="1"/>
  <c r="AE245" i="1"/>
  <c r="AG237" i="1"/>
  <c r="AE237" i="1"/>
  <c r="AG229" i="1"/>
  <c r="AE229" i="1"/>
  <c r="AG4126" i="1"/>
  <c r="AG4102" i="1"/>
  <c r="AG4086" i="1"/>
  <c r="AG4070" i="1"/>
  <c r="AG4038" i="1"/>
  <c r="AG4014" i="1"/>
  <c r="AG3990" i="1"/>
  <c r="AG3966" i="1"/>
  <c r="AG3942" i="1"/>
  <c r="AG3918" i="1"/>
  <c r="AG3894" i="1"/>
  <c r="AG3870" i="1"/>
  <c r="AG3854" i="1"/>
  <c r="AG3830" i="1"/>
  <c r="AG3806" i="1"/>
  <c r="AG3782" i="1"/>
  <c r="AG3758" i="1"/>
  <c r="AG3734" i="1"/>
  <c r="AG3718" i="1"/>
  <c r="AE3718" i="1"/>
  <c r="AG3694" i="1"/>
  <c r="AE3694" i="1"/>
  <c r="AG3670" i="1"/>
  <c r="AE3670" i="1"/>
  <c r="AG3646" i="1"/>
  <c r="AE3646" i="1"/>
  <c r="AG3622" i="1"/>
  <c r="AE3622" i="1"/>
  <c r="AG3598" i="1"/>
  <c r="AE3598" i="1"/>
  <c r="AG3574" i="1"/>
  <c r="AE3574" i="1"/>
  <c r="AG3550" i="1"/>
  <c r="AE3550" i="1"/>
  <c r="AG3534" i="1"/>
  <c r="AE3534" i="1"/>
  <c r="AG3510" i="1"/>
  <c r="AE3510" i="1"/>
  <c r="AG3486" i="1"/>
  <c r="AE3486" i="1"/>
  <c r="AG3462" i="1"/>
  <c r="AE3462" i="1"/>
  <c r="AG3438" i="1"/>
  <c r="AE3438" i="1"/>
  <c r="AG3414" i="1"/>
  <c r="AE3414" i="1"/>
  <c r="AG3390" i="1"/>
  <c r="AE3390" i="1"/>
  <c r="AG3366" i="1"/>
  <c r="AE3366" i="1"/>
  <c r="AG3342" i="1"/>
  <c r="AE3342" i="1"/>
  <c r="AG3318" i="1"/>
  <c r="AE3318" i="1"/>
  <c r="AG3302" i="1"/>
  <c r="AE3302" i="1"/>
  <c r="AG3270" i="1"/>
  <c r="AE3270" i="1"/>
  <c r="AG3246" i="1"/>
  <c r="AE3246" i="1"/>
  <c r="AG3230" i="1"/>
  <c r="AE3230" i="1"/>
  <c r="AG3198" i="1"/>
  <c r="AE3198" i="1"/>
  <c r="AG3174" i="1"/>
  <c r="AE3174" i="1"/>
  <c r="AG3150" i="1"/>
  <c r="AE3150" i="1"/>
  <c r="AG3126" i="1"/>
  <c r="AE3126" i="1"/>
  <c r="AG3110" i="1"/>
  <c r="AE3110" i="1"/>
  <c r="AG3086" i="1"/>
  <c r="AE3086" i="1"/>
  <c r="AG3070" i="1"/>
  <c r="AE3070" i="1"/>
  <c r="AG3046" i="1"/>
  <c r="AE3046" i="1"/>
  <c r="AG3022" i="1"/>
  <c r="AE3022" i="1"/>
  <c r="AG2998" i="1"/>
  <c r="AE2998" i="1"/>
  <c r="AG2974" i="1"/>
  <c r="AE2974" i="1"/>
  <c r="AG2950" i="1"/>
  <c r="AE2950" i="1"/>
  <c r="AG2926" i="1"/>
  <c r="AE2926" i="1"/>
  <c r="AG2910" i="1"/>
  <c r="AE2910" i="1"/>
  <c r="AG2886" i="1"/>
  <c r="AE2886" i="1"/>
  <c r="AG2862" i="1"/>
  <c r="AE2862" i="1"/>
  <c r="AG2838" i="1"/>
  <c r="AE2838" i="1"/>
  <c r="AG2806" i="1"/>
  <c r="AE2806" i="1"/>
  <c r="AG2790" i="1"/>
  <c r="AE2790" i="1"/>
  <c r="AG2758" i="1"/>
  <c r="AE2758" i="1"/>
  <c r="AG2734" i="1"/>
  <c r="AE2734" i="1"/>
  <c r="AG2710" i="1"/>
  <c r="AE2710" i="1"/>
  <c r="AG2686" i="1"/>
  <c r="AE2686" i="1"/>
  <c r="AG2662" i="1"/>
  <c r="AE2662" i="1"/>
  <c r="AG2646" i="1"/>
  <c r="AE2646" i="1"/>
  <c r="AG2622" i="1"/>
  <c r="AE2622" i="1"/>
  <c r="AG2598" i="1"/>
  <c r="AE2598" i="1"/>
  <c r="AG2574" i="1"/>
  <c r="AE2574" i="1"/>
  <c r="AG2558" i="1"/>
  <c r="AE2558" i="1"/>
  <c r="AG2534" i="1"/>
  <c r="AE2534" i="1"/>
  <c r="AG2510" i="1"/>
  <c r="AE2510" i="1"/>
  <c r="AG2486" i="1"/>
  <c r="AE2486" i="1"/>
  <c r="AG2462" i="1"/>
  <c r="AE2462" i="1"/>
  <c r="AG2430" i="1"/>
  <c r="AE2430" i="1"/>
  <c r="AG2406" i="1"/>
  <c r="AE2406" i="1"/>
  <c r="AG2382" i="1"/>
  <c r="AE2382" i="1"/>
  <c r="AG2358" i="1"/>
  <c r="AE2358" i="1"/>
  <c r="AG2334" i="1"/>
  <c r="AE2334" i="1"/>
  <c r="AG2318" i="1"/>
  <c r="AE2318" i="1"/>
  <c r="AG2294" i="1"/>
  <c r="AE2294" i="1"/>
  <c r="AG2270" i="1"/>
  <c r="AE2270" i="1"/>
  <c r="AG2246" i="1"/>
  <c r="AE2246" i="1"/>
  <c r="AG2230" i="1"/>
  <c r="AE2230" i="1"/>
  <c r="AG2206" i="1"/>
  <c r="AE2206" i="1"/>
  <c r="AG2182" i="1"/>
  <c r="AE2182" i="1"/>
  <c r="AG2158" i="1"/>
  <c r="AE2158" i="1"/>
  <c r="AG2134" i="1"/>
  <c r="AE2134" i="1"/>
  <c r="AG2102" i="1"/>
  <c r="AE2102" i="1"/>
  <c r="AG2078" i="1"/>
  <c r="AE2078" i="1"/>
  <c r="AG2054" i="1"/>
  <c r="AE2054" i="1"/>
  <c r="AG2030" i="1"/>
  <c r="AE2030" i="1"/>
  <c r="AG2006" i="1"/>
  <c r="AE2006" i="1"/>
  <c r="AG1990" i="1"/>
  <c r="AE1990" i="1"/>
  <c r="AG1966" i="1"/>
  <c r="AE1966" i="1"/>
  <c r="AG1942" i="1"/>
  <c r="AE1942" i="1"/>
  <c r="AG1926" i="1"/>
  <c r="AE1926" i="1"/>
  <c r="AG1902" i="1"/>
  <c r="AE1902" i="1"/>
  <c r="AG1878" i="1"/>
  <c r="AE1878" i="1"/>
  <c r="AG1854" i="1"/>
  <c r="AE1854" i="1"/>
  <c r="AG1830" i="1"/>
  <c r="AE1830" i="1"/>
  <c r="AG1798" i="1"/>
  <c r="AE1798" i="1"/>
  <c r="AG1774" i="1"/>
  <c r="AE1774" i="1"/>
  <c r="AG1750" i="1"/>
  <c r="AE1750" i="1"/>
  <c r="AG1726" i="1"/>
  <c r="AE1726" i="1"/>
  <c r="AG1702" i="1"/>
  <c r="AE1702" i="1"/>
  <c r="AG1678" i="1"/>
  <c r="AE1678" i="1"/>
  <c r="AG1654" i="1"/>
  <c r="AE1654" i="1"/>
  <c r="AG1638" i="1"/>
  <c r="AE1638" i="1"/>
  <c r="AG1614" i="1"/>
  <c r="AE1614" i="1"/>
  <c r="AG1590" i="1"/>
  <c r="AE1590" i="1"/>
  <c r="AG1574" i="1"/>
  <c r="AE1574" i="1"/>
  <c r="AG1550" i="1"/>
  <c r="AE1550" i="1"/>
  <c r="AG1526" i="1"/>
  <c r="AE1526" i="1"/>
  <c r="AG1502" i="1"/>
  <c r="AE1502" i="1"/>
  <c r="AG1478" i="1"/>
  <c r="AE1478" i="1"/>
  <c r="AG1446" i="1"/>
  <c r="AE1446" i="1"/>
  <c r="AG1422" i="1"/>
  <c r="AE1422" i="1"/>
  <c r="AG1398" i="1"/>
  <c r="AE1398" i="1"/>
  <c r="AG1374" i="1"/>
  <c r="AE1374" i="1"/>
  <c r="AG1350" i="1"/>
  <c r="AE1350" i="1"/>
  <c r="AG1334" i="1"/>
  <c r="AE1334" i="1"/>
  <c r="AG1310" i="1"/>
  <c r="AE1310" i="1"/>
  <c r="AG1286" i="1"/>
  <c r="AE1286" i="1"/>
  <c r="AG1262" i="1"/>
  <c r="AE1262" i="1"/>
  <c r="AG1238" i="1"/>
  <c r="AE1238" i="1"/>
  <c r="AG1222" i="1"/>
  <c r="AE1222" i="1"/>
  <c r="AG1198" i="1"/>
  <c r="AE1198" i="1"/>
  <c r="AG1174" i="1"/>
  <c r="AE1174" i="1"/>
  <c r="AG1150" i="1"/>
  <c r="AE1150" i="1"/>
  <c r="AG1126" i="1"/>
  <c r="AE1126" i="1"/>
  <c r="AG1102" i="1"/>
  <c r="AE1102" i="1"/>
  <c r="AG1078" i="1"/>
  <c r="AE1078" i="1"/>
  <c r="AG1054" i="1"/>
  <c r="AE1054" i="1"/>
  <c r="AG1030" i="1"/>
  <c r="AE1030" i="1"/>
  <c r="AG1006" i="1"/>
  <c r="AE1006" i="1"/>
  <c r="AG990" i="1"/>
  <c r="AE990" i="1"/>
  <c r="AG966" i="1"/>
  <c r="AE966" i="1"/>
  <c r="AG942" i="1"/>
  <c r="AE942" i="1"/>
  <c r="AG918" i="1"/>
  <c r="AE918" i="1"/>
  <c r="AG894" i="1"/>
  <c r="AE894" i="1"/>
  <c r="AG870" i="1"/>
  <c r="AE870" i="1"/>
  <c r="AG854" i="1"/>
  <c r="AE854" i="1"/>
  <c r="AG830" i="1"/>
  <c r="AE830" i="1"/>
  <c r="AG806" i="1"/>
  <c r="AE806" i="1"/>
  <c r="AG782" i="1"/>
  <c r="AE782" i="1"/>
  <c r="AG758" i="1"/>
  <c r="AE758" i="1"/>
  <c r="AG734" i="1"/>
  <c r="AE734" i="1"/>
  <c r="AG710" i="1"/>
  <c r="AE710" i="1"/>
  <c r="AG686" i="1"/>
  <c r="AE686" i="1"/>
  <c r="AG670" i="1"/>
  <c r="AE670" i="1"/>
  <c r="AG646" i="1"/>
  <c r="AE646" i="1"/>
  <c r="AG622" i="1"/>
  <c r="AE622" i="1"/>
  <c r="AG598" i="1"/>
  <c r="AE598" i="1"/>
  <c r="AG574" i="1"/>
  <c r="AE574" i="1"/>
  <c r="AG550" i="1"/>
  <c r="AE550" i="1"/>
  <c r="AG526" i="1"/>
  <c r="AE526" i="1"/>
  <c r="AG510" i="1"/>
  <c r="AE510" i="1"/>
  <c r="AG486" i="1"/>
  <c r="AE486" i="1"/>
  <c r="AG454" i="1"/>
  <c r="AE454" i="1"/>
  <c r="AG430" i="1"/>
  <c r="AE430" i="1"/>
  <c r="AG406" i="1"/>
  <c r="AE406" i="1"/>
  <c r="AG382" i="1"/>
  <c r="AE382" i="1"/>
  <c r="AG358" i="1"/>
  <c r="AE358" i="1"/>
  <c r="AG334" i="1"/>
  <c r="AE334" i="1"/>
  <c r="AG318" i="1"/>
  <c r="AE318" i="1"/>
  <c r="AG294" i="1"/>
  <c r="AE294" i="1"/>
  <c r="AG270" i="1"/>
  <c r="AE270" i="1"/>
  <c r="AG254" i="1"/>
  <c r="AE254" i="1"/>
  <c r="AG230" i="1"/>
  <c r="AE230" i="1"/>
  <c r="AG206" i="1"/>
  <c r="AE206" i="1"/>
  <c r="AG182" i="1"/>
  <c r="AE182" i="1"/>
  <c r="AG158" i="1"/>
  <c r="AE158" i="1"/>
  <c r="AG134" i="1"/>
  <c r="AE134" i="1"/>
  <c r="AG110" i="1"/>
  <c r="AE110" i="1"/>
  <c r="AG94" i="1"/>
  <c r="AE94" i="1"/>
  <c r="AG62" i="1"/>
  <c r="AE62" i="1"/>
  <c r="AG38" i="1"/>
  <c r="AE38" i="1"/>
  <c r="AG14" i="1"/>
  <c r="AE14" i="1"/>
  <c r="AE4094" i="1"/>
  <c r="AE4030" i="1"/>
  <c r="AE3966" i="1"/>
  <c r="AE3806" i="1"/>
  <c r="AE3742" i="1"/>
  <c r="AG4996" i="1"/>
  <c r="AE4996" i="1"/>
  <c r="AG4988" i="1"/>
  <c r="AE4988" i="1"/>
  <c r="AG4980" i="1"/>
  <c r="AE4980" i="1"/>
  <c r="AG4972" i="1"/>
  <c r="AE4972" i="1"/>
  <c r="AG4964" i="1"/>
  <c r="AE4964" i="1"/>
  <c r="AG4956" i="1"/>
  <c r="AE4956" i="1"/>
  <c r="AG4948" i="1"/>
  <c r="AE4948" i="1"/>
  <c r="AG4940" i="1"/>
  <c r="AE4940" i="1"/>
  <c r="AG4932" i="1"/>
  <c r="AE4932" i="1"/>
  <c r="AG4924" i="1"/>
  <c r="AE4924" i="1"/>
  <c r="AG4916" i="1"/>
  <c r="AE4916" i="1"/>
  <c r="AG4908" i="1"/>
  <c r="AE4908" i="1"/>
  <c r="AG4900" i="1"/>
  <c r="AE4900" i="1"/>
  <c r="AG4892" i="1"/>
  <c r="AE4892" i="1"/>
  <c r="AG4884" i="1"/>
  <c r="AE4884" i="1"/>
  <c r="AG4876" i="1"/>
  <c r="AE4876" i="1"/>
  <c r="AG4868" i="1"/>
  <c r="AE4868" i="1"/>
  <c r="AG4860" i="1"/>
  <c r="AE4860" i="1"/>
  <c r="AG4852" i="1"/>
  <c r="AE4852" i="1"/>
  <c r="AG4844" i="1"/>
  <c r="AE4844" i="1"/>
  <c r="AG4836" i="1"/>
  <c r="AE4836" i="1"/>
  <c r="AG4828" i="1"/>
  <c r="AE4828" i="1"/>
  <c r="AG4820" i="1"/>
  <c r="AE4820" i="1"/>
  <c r="AG4812" i="1"/>
  <c r="AE4812" i="1"/>
  <c r="AG4804" i="1"/>
  <c r="AE4804" i="1"/>
  <c r="AG4796" i="1"/>
  <c r="AE4796" i="1"/>
  <c r="AG4788" i="1"/>
  <c r="AE4788" i="1"/>
  <c r="AG4780" i="1"/>
  <c r="AE4780" i="1"/>
  <c r="AG4772" i="1"/>
  <c r="AE4772" i="1"/>
  <c r="AG4764" i="1"/>
  <c r="AE4764" i="1"/>
  <c r="AG4756" i="1"/>
  <c r="AE4756" i="1"/>
  <c r="AG4748" i="1"/>
  <c r="AE4748" i="1"/>
  <c r="AG4740" i="1"/>
  <c r="AE4740" i="1"/>
  <c r="AG4732" i="1"/>
  <c r="AE4732" i="1"/>
  <c r="AG4724" i="1"/>
  <c r="AE4724" i="1"/>
  <c r="AG4716" i="1"/>
  <c r="AE4716" i="1"/>
  <c r="AG4708" i="1"/>
  <c r="AE4708" i="1"/>
  <c r="AG4700" i="1"/>
  <c r="AE4700" i="1"/>
  <c r="AG4692" i="1"/>
  <c r="AE4692" i="1"/>
  <c r="AG4684" i="1"/>
  <c r="AE4684" i="1"/>
  <c r="AG4676" i="1"/>
  <c r="AE4676" i="1"/>
  <c r="AG4668" i="1"/>
  <c r="AE4668" i="1"/>
  <c r="AG4660" i="1"/>
  <c r="AE4660" i="1"/>
  <c r="AG4652" i="1"/>
  <c r="AE4652" i="1"/>
  <c r="AG4644" i="1"/>
  <c r="AE4644" i="1"/>
  <c r="AG4636" i="1"/>
  <c r="AE4636" i="1"/>
  <c r="AG4628" i="1"/>
  <c r="AE4628" i="1"/>
  <c r="AG4620" i="1"/>
  <c r="AE4620" i="1"/>
  <c r="AG4612" i="1"/>
  <c r="AE4612" i="1"/>
  <c r="AG4604" i="1"/>
  <c r="AE4604" i="1"/>
  <c r="AG4596" i="1"/>
  <c r="AE4596" i="1"/>
  <c r="AG4588" i="1"/>
  <c r="AE4588" i="1"/>
  <c r="AG4580" i="1"/>
  <c r="AE4580" i="1"/>
  <c r="AG4572" i="1"/>
  <c r="AE4572" i="1"/>
  <c r="AG4564" i="1"/>
  <c r="AE4564" i="1"/>
  <c r="AG4556" i="1"/>
  <c r="AE4556" i="1"/>
  <c r="AG4548" i="1"/>
  <c r="AE4548" i="1"/>
  <c r="AG4540" i="1"/>
  <c r="AE4540" i="1"/>
  <c r="AG4532" i="1"/>
  <c r="AE4532" i="1"/>
  <c r="AG4524" i="1"/>
  <c r="AE4524" i="1"/>
  <c r="AG4516" i="1"/>
  <c r="AE4516" i="1"/>
  <c r="AG4508" i="1"/>
  <c r="AE4508" i="1"/>
  <c r="AG4500" i="1"/>
  <c r="AE4500" i="1"/>
  <c r="AG4492" i="1"/>
  <c r="AE4492" i="1"/>
  <c r="AG4484" i="1"/>
  <c r="AE4484" i="1"/>
  <c r="AG4476" i="1"/>
  <c r="AE4476" i="1"/>
  <c r="AG4468" i="1"/>
  <c r="AE4468" i="1"/>
  <c r="AG4460" i="1"/>
  <c r="AE4460" i="1"/>
  <c r="AG4452" i="1"/>
  <c r="AE4452" i="1"/>
  <c r="AG4444" i="1"/>
  <c r="AE4444" i="1"/>
  <c r="AG4436" i="1"/>
  <c r="AE4436" i="1"/>
  <c r="AG4428" i="1"/>
  <c r="AE4428" i="1"/>
  <c r="AG4420" i="1"/>
  <c r="AE4420" i="1"/>
  <c r="AG4412" i="1"/>
  <c r="AE4412" i="1"/>
  <c r="AG4404" i="1"/>
  <c r="AE4404" i="1"/>
  <c r="AG4396" i="1"/>
  <c r="AE4396" i="1"/>
  <c r="AG4388" i="1"/>
  <c r="AE4388" i="1"/>
  <c r="AG4380" i="1"/>
  <c r="AE4380" i="1"/>
  <c r="AG4372" i="1"/>
  <c r="AE4372" i="1"/>
  <c r="AG4364" i="1"/>
  <c r="AE4364" i="1"/>
  <c r="AG4356" i="1"/>
  <c r="AE4356" i="1"/>
  <c r="AG4348" i="1"/>
  <c r="AE4348" i="1"/>
  <c r="AG4340" i="1"/>
  <c r="AE4340" i="1"/>
  <c r="AG4332" i="1"/>
  <c r="AE4332" i="1"/>
  <c r="AG4324" i="1"/>
  <c r="AE4324" i="1"/>
  <c r="AG4316" i="1"/>
  <c r="AE4316" i="1"/>
  <c r="AG4308" i="1"/>
  <c r="AE4308" i="1"/>
  <c r="AG4300" i="1"/>
  <c r="AE4300" i="1"/>
  <c r="AG4292" i="1"/>
  <c r="AE4292" i="1"/>
  <c r="AG4284" i="1"/>
  <c r="AE4284" i="1"/>
  <c r="AG4276" i="1"/>
  <c r="AE4276" i="1"/>
  <c r="AG4268" i="1"/>
  <c r="AE4268" i="1"/>
  <c r="AG4260" i="1"/>
  <c r="AE4260" i="1"/>
  <c r="AG4252" i="1"/>
  <c r="AE4252" i="1"/>
  <c r="AG4244" i="1"/>
  <c r="AE4244" i="1"/>
  <c r="AG4236" i="1"/>
  <c r="AE4236" i="1"/>
  <c r="AG4228" i="1"/>
  <c r="AE4228" i="1"/>
  <c r="AG4220" i="1"/>
  <c r="AE4220" i="1"/>
  <c r="AG4212" i="1"/>
  <c r="AE4212" i="1"/>
  <c r="AG4204" i="1"/>
  <c r="AE4204" i="1"/>
  <c r="AG4196" i="1"/>
  <c r="AE4196" i="1"/>
  <c r="AG4188" i="1"/>
  <c r="AE4188" i="1"/>
  <c r="AG4180" i="1"/>
  <c r="AE4180" i="1"/>
  <c r="AG4172" i="1"/>
  <c r="AE4172" i="1"/>
  <c r="AG4164" i="1"/>
  <c r="AE4164" i="1"/>
  <c r="AG4156" i="1"/>
  <c r="AE4156" i="1"/>
  <c r="AG4148" i="1"/>
  <c r="AE4148" i="1"/>
  <c r="AG4140" i="1"/>
  <c r="AE4140" i="1"/>
  <c r="AG4132" i="1"/>
  <c r="AE4132" i="1"/>
  <c r="AG4124" i="1"/>
  <c r="AE4124" i="1"/>
  <c r="AG4116" i="1"/>
  <c r="AE4116" i="1"/>
  <c r="AG4108" i="1"/>
  <c r="AE4108" i="1"/>
  <c r="AG4100" i="1"/>
  <c r="AE4100" i="1"/>
  <c r="AG4092" i="1"/>
  <c r="AE4092" i="1"/>
  <c r="AG4084" i="1"/>
  <c r="AE4084" i="1"/>
  <c r="AG4076" i="1"/>
  <c r="AE4076" i="1"/>
  <c r="AG4068" i="1"/>
  <c r="AE4068" i="1"/>
  <c r="AG4060" i="1"/>
  <c r="AE4060" i="1"/>
  <c r="AG4052" i="1"/>
  <c r="AE4052" i="1"/>
  <c r="AG4044" i="1"/>
  <c r="AE4044" i="1"/>
  <c r="AG4036" i="1"/>
  <c r="AE4036" i="1"/>
  <c r="AG4028" i="1"/>
  <c r="AE4028" i="1"/>
  <c r="AG4020" i="1"/>
  <c r="AE4020" i="1"/>
  <c r="AG4012" i="1"/>
  <c r="AE4012" i="1"/>
  <c r="AG4004" i="1"/>
  <c r="AE4004" i="1"/>
  <c r="AG3996" i="1"/>
  <c r="AE3996" i="1"/>
  <c r="AG3988" i="1"/>
  <c r="AE3988" i="1"/>
  <c r="AG3980" i="1"/>
  <c r="AE3980" i="1"/>
  <c r="AG3972" i="1"/>
  <c r="AE3972" i="1"/>
  <c r="AG3964" i="1"/>
  <c r="AE3964" i="1"/>
  <c r="AG3956" i="1"/>
  <c r="AE3956" i="1"/>
  <c r="AG3948" i="1"/>
  <c r="AE3948" i="1"/>
  <c r="AG3940" i="1"/>
  <c r="AE3940" i="1"/>
  <c r="AG3932" i="1"/>
  <c r="AE3932" i="1"/>
  <c r="AG3924" i="1"/>
  <c r="AE3924" i="1"/>
  <c r="AG3916" i="1"/>
  <c r="AE3916" i="1"/>
  <c r="AG3908" i="1"/>
  <c r="AE3908" i="1"/>
  <c r="AG3900" i="1"/>
  <c r="AE3900" i="1"/>
  <c r="AG3892" i="1"/>
  <c r="AE3892" i="1"/>
  <c r="AG3884" i="1"/>
  <c r="AE3884" i="1"/>
  <c r="AG3876" i="1"/>
  <c r="AE3876" i="1"/>
  <c r="AG3868" i="1"/>
  <c r="AE3868" i="1"/>
  <c r="AG3860" i="1"/>
  <c r="AE3860" i="1"/>
  <c r="AG3852" i="1"/>
  <c r="AE3852" i="1"/>
  <c r="AG3844" i="1"/>
  <c r="AE3844" i="1"/>
  <c r="AG3836" i="1"/>
  <c r="AE3836" i="1"/>
  <c r="AG3828" i="1"/>
  <c r="AE3828" i="1"/>
  <c r="AG3820" i="1"/>
  <c r="AE3820" i="1"/>
  <c r="AG3812" i="1"/>
  <c r="AE3812" i="1"/>
  <c r="AG3804" i="1"/>
  <c r="AE3804" i="1"/>
  <c r="AG3796" i="1"/>
  <c r="AE3796" i="1"/>
  <c r="AG3788" i="1"/>
  <c r="AE3788" i="1"/>
  <c r="AG3780" i="1"/>
  <c r="AE3780" i="1"/>
  <c r="AG3772" i="1"/>
  <c r="AE3772" i="1"/>
  <c r="AG3764" i="1"/>
  <c r="AE3764" i="1"/>
  <c r="AG3756" i="1"/>
  <c r="AE3756" i="1"/>
  <c r="AG3748" i="1"/>
  <c r="AE3748" i="1"/>
  <c r="AG3740" i="1"/>
  <c r="AE3740" i="1"/>
  <c r="AG3732" i="1"/>
  <c r="AE3732" i="1"/>
  <c r="AG3724" i="1"/>
  <c r="AE3724" i="1"/>
  <c r="AG3716" i="1"/>
  <c r="AE3716" i="1"/>
  <c r="AG3708" i="1"/>
  <c r="AE3708" i="1"/>
  <c r="AG3700" i="1"/>
  <c r="AE3700" i="1"/>
  <c r="AG3692" i="1"/>
  <c r="AE3692" i="1"/>
  <c r="AG3684" i="1"/>
  <c r="AE3684" i="1"/>
  <c r="AG3676" i="1"/>
  <c r="AE3676" i="1"/>
  <c r="AG3668" i="1"/>
  <c r="AE3668" i="1"/>
  <c r="AG3660" i="1"/>
  <c r="AE3660" i="1"/>
  <c r="AG3652" i="1"/>
  <c r="AE3652" i="1"/>
  <c r="AG3644" i="1"/>
  <c r="AE3644" i="1"/>
  <c r="AG3636" i="1"/>
  <c r="AE3636" i="1"/>
  <c r="AG3628" i="1"/>
  <c r="AE3628" i="1"/>
  <c r="AG3620" i="1"/>
  <c r="AE3620" i="1"/>
  <c r="AG3612" i="1"/>
  <c r="AE3612" i="1"/>
  <c r="AG3604" i="1"/>
  <c r="AE3604" i="1"/>
  <c r="AG3596" i="1"/>
  <c r="AE3596" i="1"/>
  <c r="AG3588" i="1"/>
  <c r="AE3588" i="1"/>
  <c r="AG3580" i="1"/>
  <c r="AE3580" i="1"/>
  <c r="AG3572" i="1"/>
  <c r="AE3572" i="1"/>
  <c r="AG3564" i="1"/>
  <c r="AE3564" i="1"/>
  <c r="AG3556" i="1"/>
  <c r="AE3556" i="1"/>
  <c r="AG3548" i="1"/>
  <c r="AE3548" i="1"/>
  <c r="AG3540" i="1"/>
  <c r="AE3540" i="1"/>
  <c r="AG3532" i="1"/>
  <c r="AE3532" i="1"/>
  <c r="AG3524" i="1"/>
  <c r="AE3524" i="1"/>
  <c r="AG3516" i="1"/>
  <c r="AE3516" i="1"/>
  <c r="AG3508" i="1"/>
  <c r="AE3508" i="1"/>
  <c r="AG3500" i="1"/>
  <c r="AE3500" i="1"/>
  <c r="AG3492" i="1"/>
  <c r="AE3492" i="1"/>
  <c r="AG3484" i="1"/>
  <c r="AE3484" i="1"/>
  <c r="AG3476" i="1"/>
  <c r="AE3476" i="1"/>
  <c r="AG3468" i="1"/>
  <c r="AE3468" i="1"/>
  <c r="AG3460" i="1"/>
  <c r="AE3460" i="1"/>
  <c r="AG3452" i="1"/>
  <c r="AG3444" i="1"/>
  <c r="AE3444" i="1"/>
  <c r="AG3436" i="1"/>
  <c r="AE3436" i="1"/>
  <c r="AG3428" i="1"/>
  <c r="AE3428" i="1"/>
  <c r="AG3420" i="1"/>
  <c r="AE3420" i="1"/>
  <c r="AG3412" i="1"/>
  <c r="AE3412" i="1"/>
  <c r="AG3404" i="1"/>
  <c r="AE3404" i="1"/>
  <c r="AG3396" i="1"/>
  <c r="AE3396" i="1"/>
  <c r="AG3388" i="1"/>
  <c r="AE3388" i="1"/>
  <c r="AG3380" i="1"/>
  <c r="AE3380" i="1"/>
  <c r="AG3372" i="1"/>
  <c r="AE3372" i="1"/>
  <c r="AG3364" i="1"/>
  <c r="AE3364" i="1"/>
  <c r="AG3356" i="1"/>
  <c r="AE3356" i="1"/>
  <c r="AG3348" i="1"/>
  <c r="AE3348" i="1"/>
  <c r="AG3340" i="1"/>
  <c r="AE3340" i="1"/>
  <c r="AG3332" i="1"/>
  <c r="AE3332" i="1"/>
  <c r="AG3324" i="1"/>
  <c r="AE3324" i="1"/>
  <c r="AG3316" i="1"/>
  <c r="AE3316" i="1"/>
  <c r="AG3308" i="1"/>
  <c r="AE3308" i="1"/>
  <c r="AG3300" i="1"/>
  <c r="AE3300" i="1"/>
  <c r="AG3292" i="1"/>
  <c r="AE3292" i="1"/>
  <c r="AG3284" i="1"/>
  <c r="AE3284" i="1"/>
  <c r="AG3276" i="1"/>
  <c r="AE3276" i="1"/>
  <c r="AG3268" i="1"/>
  <c r="AE3268" i="1"/>
  <c r="AG3260" i="1"/>
  <c r="AE3260" i="1"/>
  <c r="AG3252" i="1"/>
  <c r="AE3252" i="1"/>
  <c r="AG3244" i="1"/>
  <c r="AE3244" i="1"/>
  <c r="AG3236" i="1"/>
  <c r="AE3236" i="1"/>
  <c r="AG3228" i="1"/>
  <c r="AE3228" i="1"/>
  <c r="AG3220" i="1"/>
  <c r="AE3220" i="1"/>
  <c r="AG3212" i="1"/>
  <c r="AE3212" i="1"/>
  <c r="AG3204" i="1"/>
  <c r="AE3204" i="1"/>
  <c r="AG3196" i="1"/>
  <c r="AE3196" i="1"/>
  <c r="AG3188" i="1"/>
  <c r="AE3188" i="1"/>
  <c r="AG3180" i="1"/>
  <c r="AE3180" i="1"/>
  <c r="AG3172" i="1"/>
  <c r="AE3172" i="1"/>
  <c r="AG3164" i="1"/>
  <c r="AE3164" i="1"/>
  <c r="AG3156" i="1"/>
  <c r="AE3156" i="1"/>
  <c r="AG3148" i="1"/>
  <c r="AE3148" i="1"/>
  <c r="AG3140" i="1"/>
  <c r="AE3140" i="1"/>
  <c r="AG3132" i="1"/>
  <c r="AE3132" i="1"/>
  <c r="AG3124" i="1"/>
  <c r="AE3124" i="1"/>
  <c r="AG3116" i="1"/>
  <c r="AE3116" i="1"/>
  <c r="AG3108" i="1"/>
  <c r="AE3108" i="1"/>
  <c r="AG3100" i="1"/>
  <c r="AE3100" i="1"/>
  <c r="AG3092" i="1"/>
  <c r="AE3092" i="1"/>
  <c r="AG3084" i="1"/>
  <c r="AE3084" i="1"/>
  <c r="AG3076" i="1"/>
  <c r="AE3076" i="1"/>
  <c r="AG3068" i="1"/>
  <c r="AE3068" i="1"/>
  <c r="AG3060" i="1"/>
  <c r="AE3060" i="1"/>
  <c r="AG3052" i="1"/>
  <c r="AE3052" i="1"/>
  <c r="AG3044" i="1"/>
  <c r="AE3044" i="1"/>
  <c r="AG3036" i="1"/>
  <c r="AE3036" i="1"/>
  <c r="AG3028" i="1"/>
  <c r="AE3028" i="1"/>
  <c r="AG3020" i="1"/>
  <c r="AE3020" i="1"/>
  <c r="AG3012" i="1"/>
  <c r="AE3012" i="1"/>
  <c r="AG3004" i="1"/>
  <c r="AE3004" i="1"/>
  <c r="AG2996" i="1"/>
  <c r="AE2996" i="1"/>
  <c r="AG2988" i="1"/>
  <c r="AE2988" i="1"/>
  <c r="AG2980" i="1"/>
  <c r="AE2980" i="1"/>
  <c r="AG2972" i="1"/>
  <c r="AE2972" i="1"/>
  <c r="AG2964" i="1"/>
  <c r="AE2964" i="1"/>
  <c r="AG2956" i="1"/>
  <c r="AE2956" i="1"/>
  <c r="AG2948" i="1"/>
  <c r="AE2948" i="1"/>
  <c r="AG2940" i="1"/>
  <c r="AE2940" i="1"/>
  <c r="AG2932" i="1"/>
  <c r="AE2932" i="1"/>
  <c r="AG2924" i="1"/>
  <c r="AE2924" i="1"/>
  <c r="AG2916" i="1"/>
  <c r="AE2916" i="1"/>
  <c r="AG2908" i="1"/>
  <c r="AE2908" i="1"/>
  <c r="AG2900" i="1"/>
  <c r="AE2900" i="1"/>
  <c r="AG2892" i="1"/>
  <c r="AE2892" i="1"/>
  <c r="AG2884" i="1"/>
  <c r="AE2884" i="1"/>
  <c r="AG2876" i="1"/>
  <c r="AE2876" i="1"/>
  <c r="AG2868" i="1"/>
  <c r="AE2868" i="1"/>
  <c r="AG2860" i="1"/>
  <c r="AE2860" i="1"/>
  <c r="AG2852" i="1"/>
  <c r="AE2852" i="1"/>
  <c r="AG2844" i="1"/>
  <c r="AE2844" i="1"/>
  <c r="AG2836" i="1"/>
  <c r="AE2836" i="1"/>
  <c r="AG2828" i="1"/>
  <c r="AE2828" i="1"/>
  <c r="AG2820" i="1"/>
  <c r="AE2820" i="1"/>
  <c r="AG2812" i="1"/>
  <c r="AE2812" i="1"/>
  <c r="AG2804" i="1"/>
  <c r="AE2804" i="1"/>
  <c r="AG2796" i="1"/>
  <c r="AE2796" i="1"/>
  <c r="AG2788" i="1"/>
  <c r="AE2788" i="1"/>
  <c r="AG2780" i="1"/>
  <c r="AE2780" i="1"/>
  <c r="AG2772" i="1"/>
  <c r="AE2772" i="1"/>
  <c r="AG2764" i="1"/>
  <c r="AE2764" i="1"/>
  <c r="AG2756" i="1"/>
  <c r="AE2756" i="1"/>
  <c r="AG2748" i="1"/>
  <c r="AE2748" i="1"/>
  <c r="AG2740" i="1"/>
  <c r="AE2740" i="1"/>
  <c r="AG2732" i="1"/>
  <c r="AE2732" i="1"/>
  <c r="AG2724" i="1"/>
  <c r="AE2724" i="1"/>
  <c r="AG2716" i="1"/>
  <c r="AE2716" i="1"/>
  <c r="AG2708" i="1"/>
  <c r="AE2708" i="1"/>
  <c r="AG2700" i="1"/>
  <c r="AE2700" i="1"/>
  <c r="AG2692" i="1"/>
  <c r="AE2692" i="1"/>
  <c r="AG2684" i="1"/>
  <c r="AE2684" i="1"/>
  <c r="AG2676" i="1"/>
  <c r="AE2676" i="1"/>
  <c r="AG2668" i="1"/>
  <c r="AE2668" i="1"/>
  <c r="AG2660" i="1"/>
  <c r="AE2660" i="1"/>
  <c r="AG2652" i="1"/>
  <c r="AE2652" i="1"/>
  <c r="AG2644" i="1"/>
  <c r="AE2644" i="1"/>
  <c r="AG2636" i="1"/>
  <c r="AE2636" i="1"/>
  <c r="AG2628" i="1"/>
  <c r="AE2628" i="1"/>
  <c r="AG2620" i="1"/>
  <c r="AE2620" i="1"/>
  <c r="AG2612" i="1"/>
  <c r="AE2612" i="1"/>
  <c r="AG2604" i="1"/>
  <c r="AE2604" i="1"/>
  <c r="AG2596" i="1"/>
  <c r="AE2596" i="1"/>
  <c r="AG2588" i="1"/>
  <c r="AE2588" i="1"/>
  <c r="AG2580" i="1"/>
  <c r="AE2580" i="1"/>
  <c r="AG2572" i="1"/>
  <c r="AE2572" i="1"/>
  <c r="AG2564" i="1"/>
  <c r="AE2564" i="1"/>
  <c r="AG2556" i="1"/>
  <c r="AE2556" i="1"/>
  <c r="AG2548" i="1"/>
  <c r="AE2548" i="1"/>
  <c r="AG2540" i="1"/>
  <c r="AE2540" i="1"/>
  <c r="AG2532" i="1"/>
  <c r="AE2532" i="1"/>
  <c r="AG2524" i="1"/>
  <c r="AE2524" i="1"/>
  <c r="AG2516" i="1"/>
  <c r="AE2516" i="1"/>
  <c r="AG2508" i="1"/>
  <c r="AE2508" i="1"/>
  <c r="AG2500" i="1"/>
  <c r="AE2500" i="1"/>
  <c r="AG2492" i="1"/>
  <c r="AE2492" i="1"/>
  <c r="AG2484" i="1"/>
  <c r="AE2484" i="1"/>
  <c r="AG2476" i="1"/>
  <c r="AE2476" i="1"/>
  <c r="AG2468" i="1"/>
  <c r="AE2468" i="1"/>
  <c r="AG2460" i="1"/>
  <c r="AE2460" i="1"/>
  <c r="AG2452" i="1"/>
  <c r="AE2452" i="1"/>
  <c r="AG2444" i="1"/>
  <c r="AE2444" i="1"/>
  <c r="AG2436" i="1"/>
  <c r="AE2436" i="1"/>
  <c r="AG2428" i="1"/>
  <c r="AE2428" i="1"/>
  <c r="AG2420" i="1"/>
  <c r="AE2420" i="1"/>
  <c r="AG2412" i="1"/>
  <c r="AE2412" i="1"/>
  <c r="AG2404" i="1"/>
  <c r="AE2404" i="1"/>
  <c r="AG2396" i="1"/>
  <c r="AE2396" i="1"/>
  <c r="AG2388" i="1"/>
  <c r="AE2388" i="1"/>
  <c r="AG2380" i="1"/>
  <c r="AE2380" i="1"/>
  <c r="AG2372" i="1"/>
  <c r="AE2372" i="1"/>
  <c r="AG2364" i="1"/>
  <c r="AE2364" i="1"/>
  <c r="AG2356" i="1"/>
  <c r="AE2356" i="1"/>
  <c r="AG2348" i="1"/>
  <c r="AE2348" i="1"/>
  <c r="AG2340" i="1"/>
  <c r="AE2340" i="1"/>
  <c r="AG2332" i="1"/>
  <c r="AE2332" i="1"/>
  <c r="AG2324" i="1"/>
  <c r="AE2324" i="1"/>
  <c r="AG2316" i="1"/>
  <c r="AE2316" i="1"/>
  <c r="AG2308" i="1"/>
  <c r="AE2308" i="1"/>
  <c r="AG2300" i="1"/>
  <c r="AE2300" i="1"/>
  <c r="AG2292" i="1"/>
  <c r="AE2292" i="1"/>
  <c r="AG2284" i="1"/>
  <c r="AE2284" i="1"/>
  <c r="AG2276" i="1"/>
  <c r="AE2276" i="1"/>
  <c r="AG2268" i="1"/>
  <c r="AE2268" i="1"/>
  <c r="AG2260" i="1"/>
  <c r="AE2260" i="1"/>
  <c r="AG2252" i="1"/>
  <c r="AE2252" i="1"/>
  <c r="AG2244" i="1"/>
  <c r="AE2244" i="1"/>
  <c r="AG2236" i="1"/>
  <c r="AE2236" i="1"/>
  <c r="AG2228" i="1"/>
  <c r="AE2228" i="1"/>
  <c r="AG2220" i="1"/>
  <c r="AE2220" i="1"/>
  <c r="AG2212" i="1"/>
  <c r="AE2212" i="1"/>
  <c r="AG2204" i="1"/>
  <c r="AE2204" i="1"/>
  <c r="AG2196" i="1"/>
  <c r="AE2196" i="1"/>
  <c r="AG2188" i="1"/>
  <c r="AE2188" i="1"/>
  <c r="AG2180" i="1"/>
  <c r="AE2180" i="1"/>
  <c r="AG2172" i="1"/>
  <c r="AE2172" i="1"/>
  <c r="AG2164" i="1"/>
  <c r="AE2164" i="1"/>
  <c r="AG2156" i="1"/>
  <c r="AE2156" i="1"/>
  <c r="AG2148" i="1"/>
  <c r="AE2148" i="1"/>
  <c r="AG2140" i="1"/>
  <c r="AE2140" i="1"/>
  <c r="AG2132" i="1"/>
  <c r="AE2132" i="1"/>
  <c r="AG2124" i="1"/>
  <c r="AE2124" i="1"/>
  <c r="AG2116" i="1"/>
  <c r="AE2116" i="1"/>
  <c r="AG2108" i="1"/>
  <c r="AE2108" i="1"/>
  <c r="AG2100" i="1"/>
  <c r="AE2100" i="1"/>
  <c r="AG2092" i="1"/>
  <c r="AE2092" i="1"/>
  <c r="AG2084" i="1"/>
  <c r="AE2084" i="1"/>
  <c r="AG2076" i="1"/>
  <c r="AE2076" i="1"/>
  <c r="AG2068" i="1"/>
  <c r="AE2068" i="1"/>
  <c r="AG2060" i="1"/>
  <c r="AE2060" i="1"/>
  <c r="AG2052" i="1"/>
  <c r="AE2052" i="1"/>
  <c r="AG2044" i="1"/>
  <c r="AE2044" i="1"/>
  <c r="AG2036" i="1"/>
  <c r="AE2036" i="1"/>
  <c r="AG2028" i="1"/>
  <c r="AE2028" i="1"/>
  <c r="AG2020" i="1"/>
  <c r="AE2020" i="1"/>
  <c r="AG2012" i="1"/>
  <c r="AE2012" i="1"/>
  <c r="AG2004" i="1"/>
  <c r="AE2004" i="1"/>
  <c r="AG1996" i="1"/>
  <c r="AE1996" i="1"/>
  <c r="AG1988" i="1"/>
  <c r="AE1988" i="1"/>
  <c r="AG1980" i="1"/>
  <c r="AE1980" i="1"/>
  <c r="AG1972" i="1"/>
  <c r="AE1972" i="1"/>
  <c r="AG1964" i="1"/>
  <c r="AE1964" i="1"/>
  <c r="AG1956" i="1"/>
  <c r="AE1956" i="1"/>
  <c r="AG1948" i="1"/>
  <c r="AE1948" i="1"/>
  <c r="AG1940" i="1"/>
  <c r="AE1940" i="1"/>
  <c r="AG1932" i="1"/>
  <c r="AE1932" i="1"/>
  <c r="AG1924" i="1"/>
  <c r="AE1924" i="1"/>
  <c r="AG1916" i="1"/>
  <c r="AE1916" i="1"/>
  <c r="AG1908" i="1"/>
  <c r="AE1908" i="1"/>
  <c r="AG1900" i="1"/>
  <c r="AE1900" i="1"/>
  <c r="AG1892" i="1"/>
  <c r="AE1892" i="1"/>
  <c r="AG1884" i="1"/>
  <c r="AE1884" i="1"/>
  <c r="AG1876" i="1"/>
  <c r="AE1876" i="1"/>
  <c r="AG1868" i="1"/>
  <c r="AE1868" i="1"/>
  <c r="AG1860" i="1"/>
  <c r="AE1860" i="1"/>
  <c r="AG1852" i="1"/>
  <c r="AE1852" i="1"/>
  <c r="AG1844" i="1"/>
  <c r="AE1844" i="1"/>
  <c r="AG1836" i="1"/>
  <c r="AE1836" i="1"/>
  <c r="AG1828" i="1"/>
  <c r="AE1828" i="1"/>
  <c r="AG1820" i="1"/>
  <c r="AE1820" i="1"/>
  <c r="AG1812" i="1"/>
  <c r="AE1812" i="1"/>
  <c r="AG1804" i="1"/>
  <c r="AE1804" i="1"/>
  <c r="AG1796" i="1"/>
  <c r="AE1796" i="1"/>
  <c r="AG1788" i="1"/>
  <c r="AE1788" i="1"/>
  <c r="AG1780" i="1"/>
  <c r="AE1780" i="1"/>
  <c r="AG1772" i="1"/>
  <c r="AE1772" i="1"/>
  <c r="AG1764" i="1"/>
  <c r="AE1764" i="1"/>
  <c r="AG1756" i="1"/>
  <c r="AE1756" i="1"/>
  <c r="AG1748" i="1"/>
  <c r="AE1748" i="1"/>
  <c r="AG1740" i="1"/>
  <c r="AE1740" i="1"/>
  <c r="AG1732" i="1"/>
  <c r="AE1732" i="1"/>
  <c r="AG1724" i="1"/>
  <c r="AE1724" i="1"/>
  <c r="AG1716" i="1"/>
  <c r="AE1716" i="1"/>
  <c r="AG1708" i="1"/>
  <c r="AE1708" i="1"/>
  <c r="AG1700" i="1"/>
  <c r="AE1700" i="1"/>
  <c r="AG1692" i="1"/>
  <c r="AE1692" i="1"/>
  <c r="AG1684" i="1"/>
  <c r="AE1684" i="1"/>
  <c r="AG1676" i="1"/>
  <c r="AE1676" i="1"/>
  <c r="AG1668" i="1"/>
  <c r="AE1668" i="1"/>
  <c r="AG1660" i="1"/>
  <c r="AE1660" i="1"/>
  <c r="AG1652" i="1"/>
  <c r="AE1652" i="1"/>
  <c r="AG1644" i="1"/>
  <c r="AE1644" i="1"/>
  <c r="AG1636" i="1"/>
  <c r="AE1636" i="1"/>
  <c r="AG1628" i="1"/>
  <c r="AE1628" i="1"/>
  <c r="AG1620" i="1"/>
  <c r="AE1620" i="1"/>
  <c r="AG1612" i="1"/>
  <c r="AE1612" i="1"/>
  <c r="AG1604" i="1"/>
  <c r="AE1604" i="1"/>
  <c r="AG1596" i="1"/>
  <c r="AE1596" i="1"/>
  <c r="AG1588" i="1"/>
  <c r="AE1588" i="1"/>
  <c r="AG1580" i="1"/>
  <c r="AE1580" i="1"/>
  <c r="AG1572" i="1"/>
  <c r="AE1572" i="1"/>
  <c r="AG1564" i="1"/>
  <c r="AE1564" i="1"/>
  <c r="AG1556" i="1"/>
  <c r="AE1556" i="1"/>
  <c r="AG1548" i="1"/>
  <c r="AE1548" i="1"/>
  <c r="AG1540" i="1"/>
  <c r="AE1540" i="1"/>
  <c r="AG1532" i="1"/>
  <c r="AE1532" i="1"/>
  <c r="AG1524" i="1"/>
  <c r="AE1524" i="1"/>
  <c r="AG1516" i="1"/>
  <c r="AE1516" i="1"/>
  <c r="AG1508" i="1"/>
  <c r="AE1508" i="1"/>
  <c r="AG1500" i="1"/>
  <c r="AE1500" i="1"/>
  <c r="AG1492" i="1"/>
  <c r="AE1492" i="1"/>
  <c r="AG1484" i="1"/>
  <c r="AE1484" i="1"/>
  <c r="AG1476" i="1"/>
  <c r="AE1476" i="1"/>
  <c r="AG1468" i="1"/>
  <c r="AE1468" i="1"/>
  <c r="AG1460" i="1"/>
  <c r="AE1460" i="1"/>
  <c r="AG1452" i="1"/>
  <c r="AE1452" i="1"/>
  <c r="AG1444" i="1"/>
  <c r="AE1444" i="1"/>
  <c r="AG1436" i="1"/>
  <c r="AE1436" i="1"/>
  <c r="AG1428" i="1"/>
  <c r="AE1428" i="1"/>
  <c r="AG1420" i="1"/>
  <c r="AE1420" i="1"/>
  <c r="AG1412" i="1"/>
  <c r="AE1412" i="1"/>
  <c r="AG1404" i="1"/>
  <c r="AE1404" i="1"/>
  <c r="AG1396" i="1"/>
  <c r="AE1396" i="1"/>
  <c r="AG1388" i="1"/>
  <c r="AE1388" i="1"/>
  <c r="AG1380" i="1"/>
  <c r="AE1380" i="1"/>
  <c r="AG1372" i="1"/>
  <c r="AE1372" i="1"/>
  <c r="AG1364" i="1"/>
  <c r="AE1364" i="1"/>
  <c r="AG1356" i="1"/>
  <c r="AE1356" i="1"/>
  <c r="AG1348" i="1"/>
  <c r="AE1348" i="1"/>
  <c r="AG1340" i="1"/>
  <c r="AE1340" i="1"/>
  <c r="AG1332" i="1"/>
  <c r="AE1332" i="1"/>
  <c r="AG1324" i="1"/>
  <c r="AE1324" i="1"/>
  <c r="AG1316" i="1"/>
  <c r="AE1316" i="1"/>
  <c r="AG1308" i="1"/>
  <c r="AE1308" i="1"/>
  <c r="AG1300" i="1"/>
  <c r="AE1300" i="1"/>
  <c r="AG1292" i="1"/>
  <c r="AE1292" i="1"/>
  <c r="AG1284" i="1"/>
  <c r="AE1284" i="1"/>
  <c r="AG1276" i="1"/>
  <c r="AE1276" i="1"/>
  <c r="AG1268" i="1"/>
  <c r="AE1268" i="1"/>
  <c r="AG1260" i="1"/>
  <c r="AE1260" i="1"/>
  <c r="AG1252" i="1"/>
  <c r="AE1252" i="1"/>
  <c r="AG1244" i="1"/>
  <c r="AE1244" i="1"/>
  <c r="AG1236" i="1"/>
  <c r="AE1236" i="1"/>
  <c r="AG1228" i="1"/>
  <c r="AE1228" i="1"/>
  <c r="AG1220" i="1"/>
  <c r="AE1220" i="1"/>
  <c r="AG1212" i="1"/>
  <c r="AE1212" i="1"/>
  <c r="AG1204" i="1"/>
  <c r="AE1204" i="1"/>
  <c r="AG1196" i="1"/>
  <c r="AE1196" i="1"/>
  <c r="AG1188" i="1"/>
  <c r="AE1188" i="1"/>
  <c r="AG1180" i="1"/>
  <c r="AE1180" i="1"/>
  <c r="AG1172" i="1"/>
  <c r="AE1172" i="1"/>
  <c r="AG1164" i="1"/>
  <c r="AE1164" i="1"/>
  <c r="AG1156" i="1"/>
  <c r="AE1156" i="1"/>
  <c r="AG1148" i="1"/>
  <c r="AE1148" i="1"/>
  <c r="AG1140" i="1"/>
  <c r="AE1140" i="1"/>
  <c r="AG1132" i="1"/>
  <c r="AE1132" i="1"/>
  <c r="AG1124" i="1"/>
  <c r="AE1124" i="1"/>
  <c r="AG1116" i="1"/>
  <c r="AE1116" i="1"/>
  <c r="AG1108" i="1"/>
  <c r="AE1108" i="1"/>
  <c r="AG1100" i="1"/>
  <c r="AE1100" i="1"/>
  <c r="AG1092" i="1"/>
  <c r="AE1092" i="1"/>
  <c r="AG1084" i="1"/>
  <c r="AE1084" i="1"/>
  <c r="AG1076" i="1"/>
  <c r="AE1076" i="1"/>
  <c r="AG1068" i="1"/>
  <c r="AE1068" i="1"/>
  <c r="AG1060" i="1"/>
  <c r="AE1060" i="1"/>
  <c r="AG1052" i="1"/>
  <c r="AE1052" i="1"/>
  <c r="AG1044" i="1"/>
  <c r="AE1044" i="1"/>
  <c r="AG1036" i="1"/>
  <c r="AE1036" i="1"/>
  <c r="AG1028" i="1"/>
  <c r="AE1028" i="1"/>
  <c r="AG1020" i="1"/>
  <c r="AE1020" i="1"/>
  <c r="AG1012" i="1"/>
  <c r="AE1012" i="1"/>
  <c r="AG1004" i="1"/>
  <c r="AE1004" i="1"/>
  <c r="AG996" i="1"/>
  <c r="AE996" i="1"/>
  <c r="AG988" i="1"/>
  <c r="AE988" i="1"/>
  <c r="AG980" i="1"/>
  <c r="AE980" i="1"/>
  <c r="AG972" i="1"/>
  <c r="AE972" i="1"/>
  <c r="AG964" i="1"/>
  <c r="AE964" i="1"/>
  <c r="AG956" i="1"/>
  <c r="AE956" i="1"/>
  <c r="AG948" i="1"/>
  <c r="AE948" i="1"/>
  <c r="AG940" i="1"/>
  <c r="AE940" i="1"/>
  <c r="AG932" i="1"/>
  <c r="AE932" i="1"/>
  <c r="AG924" i="1"/>
  <c r="AE924" i="1"/>
  <c r="AG916" i="1"/>
  <c r="AE916" i="1"/>
  <c r="AG908" i="1"/>
  <c r="AE908" i="1"/>
  <c r="AG900" i="1"/>
  <c r="AE900" i="1"/>
  <c r="AG892" i="1"/>
  <c r="AE892" i="1"/>
  <c r="AG884" i="1"/>
  <c r="AE884" i="1"/>
  <c r="AG876" i="1"/>
  <c r="AE876" i="1"/>
  <c r="AG868" i="1"/>
  <c r="AE868" i="1"/>
  <c r="AG860" i="1"/>
  <c r="AE860" i="1"/>
  <c r="AG852" i="1"/>
  <c r="AE852" i="1"/>
  <c r="AG844" i="1"/>
  <c r="AE844" i="1"/>
  <c r="AG836" i="1"/>
  <c r="AE836" i="1"/>
  <c r="AG828" i="1"/>
  <c r="AE828" i="1"/>
  <c r="AG820" i="1"/>
  <c r="AE820" i="1"/>
  <c r="AG812" i="1"/>
  <c r="AE812" i="1"/>
  <c r="AG804" i="1"/>
  <c r="AE804" i="1"/>
  <c r="AG796" i="1"/>
  <c r="AE796" i="1"/>
  <c r="AG788" i="1"/>
  <c r="AE788" i="1"/>
  <c r="AG780" i="1"/>
  <c r="AE780" i="1"/>
  <c r="AG772" i="1"/>
  <c r="AE772" i="1"/>
  <c r="AG764" i="1"/>
  <c r="AE764" i="1"/>
  <c r="AG756" i="1"/>
  <c r="AE756" i="1"/>
  <c r="AG748" i="1"/>
  <c r="AE748" i="1"/>
  <c r="AG740" i="1"/>
  <c r="AE740" i="1"/>
  <c r="AG732" i="1"/>
  <c r="AE732" i="1"/>
  <c r="AG724" i="1"/>
  <c r="AE724" i="1"/>
  <c r="AG716" i="1"/>
  <c r="AE716" i="1"/>
  <c r="AG708" i="1"/>
  <c r="AE708" i="1"/>
  <c r="AG700" i="1"/>
  <c r="AE700" i="1"/>
  <c r="AG692" i="1"/>
  <c r="AE692" i="1"/>
  <c r="AG684" i="1"/>
  <c r="AE684" i="1"/>
  <c r="AG676" i="1"/>
  <c r="AE676" i="1"/>
  <c r="AG668" i="1"/>
  <c r="AE668" i="1"/>
  <c r="AG660" i="1"/>
  <c r="AE660" i="1"/>
  <c r="AG652" i="1"/>
  <c r="AE652" i="1"/>
  <c r="AG644" i="1"/>
  <c r="AE644" i="1"/>
  <c r="AG636" i="1"/>
  <c r="AE636" i="1"/>
  <c r="AG628" i="1"/>
  <c r="AE628" i="1"/>
  <c r="AG620" i="1"/>
  <c r="AE620" i="1"/>
  <c r="AG612" i="1"/>
  <c r="AE612" i="1"/>
  <c r="AG604" i="1"/>
  <c r="AE604" i="1"/>
  <c r="AG596" i="1"/>
  <c r="AE596" i="1"/>
  <c r="AG588" i="1"/>
  <c r="AE588" i="1"/>
  <c r="AG580" i="1"/>
  <c r="AE580" i="1"/>
  <c r="AG572" i="1"/>
  <c r="AE572" i="1"/>
  <c r="AG564" i="1"/>
  <c r="AE564" i="1"/>
  <c r="AG556" i="1"/>
  <c r="AE556" i="1"/>
  <c r="AG548" i="1"/>
  <c r="AE548" i="1"/>
  <c r="AG540" i="1"/>
  <c r="AE540" i="1"/>
  <c r="AG532" i="1"/>
  <c r="AE532" i="1"/>
  <c r="AG524" i="1"/>
  <c r="AE524" i="1"/>
  <c r="AG516" i="1"/>
  <c r="AE516" i="1"/>
  <c r="AG508" i="1"/>
  <c r="AE508" i="1"/>
  <c r="AG500" i="1"/>
  <c r="AE500" i="1"/>
  <c r="AG492" i="1"/>
  <c r="AE492" i="1"/>
  <c r="AG484" i="1"/>
  <c r="AE484" i="1"/>
  <c r="AG476" i="1"/>
  <c r="AE476" i="1"/>
  <c r="AG468" i="1"/>
  <c r="AE468" i="1"/>
  <c r="AG460" i="1"/>
  <c r="AE460" i="1"/>
  <c r="AG452" i="1"/>
  <c r="AE452" i="1"/>
  <c r="AG444" i="1"/>
  <c r="AE444" i="1"/>
  <c r="AG436" i="1"/>
  <c r="AE436" i="1"/>
  <c r="AG428" i="1"/>
  <c r="AE428" i="1"/>
  <c r="AG420" i="1"/>
  <c r="AE420" i="1"/>
  <c r="AG412" i="1"/>
  <c r="AE412" i="1"/>
  <c r="AG404" i="1"/>
  <c r="AE404" i="1"/>
  <c r="AG396" i="1"/>
  <c r="AE396" i="1"/>
  <c r="AG388" i="1"/>
  <c r="AE388" i="1"/>
  <c r="AG380" i="1"/>
  <c r="AE380" i="1"/>
  <c r="AG372" i="1"/>
  <c r="AE372" i="1"/>
  <c r="AG364" i="1"/>
  <c r="AE364" i="1"/>
  <c r="AG356" i="1"/>
  <c r="AE356" i="1"/>
  <c r="AG348" i="1"/>
  <c r="AE348" i="1"/>
  <c r="AG340" i="1"/>
  <c r="AE340" i="1"/>
  <c r="AG332" i="1"/>
  <c r="AE332" i="1"/>
  <c r="AG324" i="1"/>
  <c r="AE324" i="1"/>
  <c r="AG316" i="1"/>
  <c r="AE316" i="1"/>
  <c r="AG308" i="1"/>
  <c r="AE308" i="1"/>
  <c r="AG300" i="1"/>
  <c r="AE300" i="1"/>
  <c r="AG292" i="1"/>
  <c r="AE292" i="1"/>
  <c r="AG284" i="1"/>
  <c r="AE284" i="1"/>
  <c r="AG276" i="1"/>
  <c r="AE276" i="1"/>
  <c r="AG268" i="1"/>
  <c r="AE268" i="1"/>
  <c r="AG260" i="1"/>
  <c r="AE260" i="1"/>
  <c r="AG252" i="1"/>
  <c r="AE252" i="1"/>
  <c r="AG244" i="1"/>
  <c r="AE244" i="1"/>
  <c r="AG236" i="1"/>
  <c r="AE236" i="1"/>
  <c r="AG228" i="1"/>
  <c r="AE228" i="1"/>
  <c r="AG220" i="1"/>
  <c r="AE220" i="1"/>
  <c r="AG212" i="1"/>
  <c r="AE212" i="1"/>
  <c r="AG204" i="1"/>
  <c r="AE204" i="1"/>
  <c r="AG196" i="1"/>
  <c r="AE196" i="1"/>
  <c r="AG188" i="1"/>
  <c r="AE188" i="1"/>
  <c r="AG180" i="1"/>
  <c r="AE180" i="1"/>
  <c r="AG172" i="1"/>
  <c r="AE172" i="1"/>
  <c r="AG164" i="1"/>
  <c r="AE164" i="1"/>
  <c r="AG156" i="1"/>
  <c r="AE156" i="1"/>
  <c r="AG148" i="1"/>
  <c r="AE148" i="1"/>
  <c r="AG140" i="1"/>
  <c r="AE140" i="1"/>
  <c r="AG132" i="1"/>
  <c r="AE132" i="1"/>
  <c r="AG124" i="1"/>
  <c r="AE124" i="1"/>
  <c r="AG116" i="1"/>
  <c r="AE116" i="1"/>
  <c r="AG108" i="1"/>
  <c r="AE108" i="1"/>
  <c r="AG100" i="1"/>
  <c r="AE100" i="1"/>
  <c r="AG92" i="1"/>
  <c r="AE92" i="1"/>
  <c r="AG84" i="1"/>
  <c r="AE84" i="1"/>
  <c r="AG76" i="1"/>
  <c r="AE76" i="1"/>
  <c r="AG68" i="1"/>
  <c r="AE68" i="1"/>
  <c r="AG60" i="1"/>
  <c r="AE60" i="1"/>
  <c r="AG52" i="1"/>
  <c r="AE52" i="1"/>
  <c r="AG44" i="1"/>
  <c r="AE44" i="1"/>
  <c r="AG36" i="1"/>
  <c r="AE36" i="1"/>
  <c r="AG28" i="1"/>
  <c r="AE28" i="1"/>
  <c r="AG20" i="1"/>
  <c r="AE20" i="1"/>
  <c r="AG12" i="1"/>
  <c r="AE12" i="1"/>
  <c r="AE4118" i="1"/>
  <c r="AE4086" i="1"/>
  <c r="AE3990" i="1"/>
  <c r="AE3958" i="1"/>
  <c r="AE3926" i="1"/>
  <c r="AE3894" i="1"/>
  <c r="AE3830" i="1"/>
  <c r="AE3766" i="1"/>
  <c r="AE3734" i="1"/>
  <c r="AG4134" i="1"/>
  <c r="AG4110" i="1"/>
  <c r="AG4078" i="1"/>
  <c r="AG4054" i="1"/>
  <c r="AG4046" i="1"/>
  <c r="AG4022" i="1"/>
  <c r="AG3998" i="1"/>
  <c r="AG3974" i="1"/>
  <c r="AG3950" i="1"/>
  <c r="AG3934" i="1"/>
  <c r="AG3910" i="1"/>
  <c r="AG3886" i="1"/>
  <c r="AG3862" i="1"/>
  <c r="AG3838" i="1"/>
  <c r="AG3822" i="1"/>
  <c r="AG3798" i="1"/>
  <c r="AG3774" i="1"/>
  <c r="AG3750" i="1"/>
  <c r="AG3726" i="1"/>
  <c r="AE3726" i="1"/>
  <c r="AG3710" i="1"/>
  <c r="AE3710" i="1"/>
  <c r="AG3686" i="1"/>
  <c r="AE3686" i="1"/>
  <c r="AG3662" i="1"/>
  <c r="AE3662" i="1"/>
  <c r="AG3638" i="1"/>
  <c r="AE3638" i="1"/>
  <c r="AG3614" i="1"/>
  <c r="AE3614" i="1"/>
  <c r="AG3590" i="1"/>
  <c r="AE3590" i="1"/>
  <c r="AG3566" i="1"/>
  <c r="AE3566" i="1"/>
  <c r="AG3542" i="1"/>
  <c r="AE3542" i="1"/>
  <c r="AG3526" i="1"/>
  <c r="AE3526" i="1"/>
  <c r="AG3502" i="1"/>
  <c r="AE3502" i="1"/>
  <c r="AG3478" i="1"/>
  <c r="AE3478" i="1"/>
  <c r="AG3454" i="1"/>
  <c r="AE3454" i="1"/>
  <c r="AG3430" i="1"/>
  <c r="AE3430" i="1"/>
  <c r="AG3406" i="1"/>
  <c r="AE3406" i="1"/>
  <c r="AG3382" i="1"/>
  <c r="AE3382" i="1"/>
  <c r="AG3358" i="1"/>
  <c r="AE3358" i="1"/>
  <c r="AG3334" i="1"/>
  <c r="AE3334" i="1"/>
  <c r="AG3310" i="1"/>
  <c r="AE3310" i="1"/>
  <c r="AG3286" i="1"/>
  <c r="AE3286" i="1"/>
  <c r="AG3278" i="1"/>
  <c r="AE3278" i="1"/>
  <c r="AG3254" i="1"/>
  <c r="AE3254" i="1"/>
  <c r="AG3222" i="1"/>
  <c r="AE3222" i="1"/>
  <c r="AG3206" i="1"/>
  <c r="AE3206" i="1"/>
  <c r="AG3182" i="1"/>
  <c r="AE3182" i="1"/>
  <c r="AG3158" i="1"/>
  <c r="AE3158" i="1"/>
  <c r="AG3142" i="1"/>
  <c r="AE3142" i="1"/>
  <c r="AG3118" i="1"/>
  <c r="AE3118" i="1"/>
  <c r="AG3094" i="1"/>
  <c r="AE3094" i="1"/>
  <c r="AG3062" i="1"/>
  <c r="AE3062" i="1"/>
  <c r="AG3038" i="1"/>
  <c r="AE3038" i="1"/>
  <c r="AG3014" i="1"/>
  <c r="AE3014" i="1"/>
  <c r="AG2990" i="1"/>
  <c r="AE2990" i="1"/>
  <c r="AG2966" i="1"/>
  <c r="AE2966" i="1"/>
  <c r="AG2942" i="1"/>
  <c r="AE2942" i="1"/>
  <c r="AG2918" i="1"/>
  <c r="AE2918" i="1"/>
  <c r="AG2894" i="1"/>
  <c r="AE2894" i="1"/>
  <c r="AG2878" i="1"/>
  <c r="AE2878" i="1"/>
  <c r="AG2854" i="1"/>
  <c r="AE2854" i="1"/>
  <c r="AG2830" i="1"/>
  <c r="AE2830" i="1"/>
  <c r="AG2814" i="1"/>
  <c r="AE2814" i="1"/>
  <c r="AG2782" i="1"/>
  <c r="AE2782" i="1"/>
  <c r="AG2766" i="1"/>
  <c r="AE2766" i="1"/>
  <c r="AG2742" i="1"/>
  <c r="AE2742" i="1"/>
  <c r="AG2718" i="1"/>
  <c r="AE2718" i="1"/>
  <c r="AG2694" i="1"/>
  <c r="AE2694" i="1"/>
  <c r="AG2670" i="1"/>
  <c r="AE2670" i="1"/>
  <c r="AG2638" i="1"/>
  <c r="AE2638" i="1"/>
  <c r="AG2614" i="1"/>
  <c r="AE2614" i="1"/>
  <c r="AG2590" i="1"/>
  <c r="AE2590" i="1"/>
  <c r="AG2566" i="1"/>
  <c r="AE2566" i="1"/>
  <c r="AG2542" i="1"/>
  <c r="AE2542" i="1"/>
  <c r="AG2526" i="1"/>
  <c r="AE2526" i="1"/>
  <c r="AG2502" i="1"/>
  <c r="AE2502" i="1"/>
  <c r="AG2478" i="1"/>
  <c r="AE2478" i="1"/>
  <c r="AG2454" i="1"/>
  <c r="AE2454" i="1"/>
  <c r="AG2438" i="1"/>
  <c r="AE2438" i="1"/>
  <c r="AG2414" i="1"/>
  <c r="AE2414" i="1"/>
  <c r="AG2390" i="1"/>
  <c r="AE2390" i="1"/>
  <c r="AG2366" i="1"/>
  <c r="AE2366" i="1"/>
  <c r="AG2342" i="1"/>
  <c r="AE2342" i="1"/>
  <c r="AG2310" i="1"/>
  <c r="AE2310" i="1"/>
  <c r="AG2286" i="1"/>
  <c r="AE2286" i="1"/>
  <c r="AG2262" i="1"/>
  <c r="AE2262" i="1"/>
  <c r="AG2238" i="1"/>
  <c r="AE2238" i="1"/>
  <c r="AG2214" i="1"/>
  <c r="AE2214" i="1"/>
  <c r="AG2198" i="1"/>
  <c r="AE2198" i="1"/>
  <c r="AG2174" i="1"/>
  <c r="AE2174" i="1"/>
  <c r="AG2150" i="1"/>
  <c r="AE2150" i="1"/>
  <c r="AG2126" i="1"/>
  <c r="AE2126" i="1"/>
  <c r="AG2110" i="1"/>
  <c r="AE2110" i="1"/>
  <c r="AG2086" i="1"/>
  <c r="AE2086" i="1"/>
  <c r="AG2062" i="1"/>
  <c r="AE2062" i="1"/>
  <c r="AG2038" i="1"/>
  <c r="AE2038" i="1"/>
  <c r="AG2014" i="1"/>
  <c r="AE2014" i="1"/>
  <c r="AG1982" i="1"/>
  <c r="AE1982" i="1"/>
  <c r="AG1958" i="1"/>
  <c r="AE1958" i="1"/>
  <c r="AG1934" i="1"/>
  <c r="AE1934" i="1"/>
  <c r="AG1918" i="1"/>
  <c r="AE1918" i="1"/>
  <c r="AG1894" i="1"/>
  <c r="AE1894" i="1"/>
  <c r="AG1870" i="1"/>
  <c r="AE1870" i="1"/>
  <c r="AG1846" i="1"/>
  <c r="AE1846" i="1"/>
  <c r="AG1822" i="1"/>
  <c r="AE1822" i="1"/>
  <c r="AG1806" i="1"/>
  <c r="AE1806" i="1"/>
  <c r="AG1782" i="1"/>
  <c r="AE1782" i="1"/>
  <c r="AG1758" i="1"/>
  <c r="AE1758" i="1"/>
  <c r="AG1734" i="1"/>
  <c r="AE1734" i="1"/>
  <c r="AG1710" i="1"/>
  <c r="AE1710" i="1"/>
  <c r="AG1686" i="1"/>
  <c r="AE1686" i="1"/>
  <c r="AG1670" i="1"/>
  <c r="AE1670" i="1"/>
  <c r="AG1646" i="1"/>
  <c r="AE1646" i="1"/>
  <c r="AG1622" i="1"/>
  <c r="AE1622" i="1"/>
  <c r="AG1598" i="1"/>
  <c r="AE1598" i="1"/>
  <c r="AG1566" i="1"/>
  <c r="AE1566" i="1"/>
  <c r="AG1542" i="1"/>
  <c r="AE1542" i="1"/>
  <c r="AG1518" i="1"/>
  <c r="AE1518" i="1"/>
  <c r="AG1494" i="1"/>
  <c r="AE1494" i="1"/>
  <c r="AG1470" i="1"/>
  <c r="AE1470" i="1"/>
  <c r="AG1454" i="1"/>
  <c r="AE1454" i="1"/>
  <c r="AG1430" i="1"/>
  <c r="AE1430" i="1"/>
  <c r="AG1406" i="1"/>
  <c r="AE1406" i="1"/>
  <c r="AG1382" i="1"/>
  <c r="AE1382" i="1"/>
  <c r="AG1358" i="1"/>
  <c r="AE1358" i="1"/>
  <c r="AG1326" i="1"/>
  <c r="AE1326" i="1"/>
  <c r="AG1318" i="1"/>
  <c r="AE1318" i="1"/>
  <c r="AG1294" i="1"/>
  <c r="AE1294" i="1"/>
  <c r="AG1270" i="1"/>
  <c r="AE1270" i="1"/>
  <c r="AG1246" i="1"/>
  <c r="AE1246" i="1"/>
  <c r="AG1214" i="1"/>
  <c r="AE1214" i="1"/>
  <c r="AG1190" i="1"/>
  <c r="AE1190" i="1"/>
  <c r="AG1166" i="1"/>
  <c r="AE1166" i="1"/>
  <c r="AG1142" i="1"/>
  <c r="AE1142" i="1"/>
  <c r="AG1118" i="1"/>
  <c r="AE1118" i="1"/>
  <c r="AG1094" i="1"/>
  <c r="AE1094" i="1"/>
  <c r="AG1070" i="1"/>
  <c r="AE1070" i="1"/>
  <c r="AG1046" i="1"/>
  <c r="AE1046" i="1"/>
  <c r="AG1022" i="1"/>
  <c r="AE1022" i="1"/>
  <c r="AG998" i="1"/>
  <c r="AE998" i="1"/>
  <c r="AG974" i="1"/>
  <c r="AE974" i="1"/>
  <c r="AG958" i="1"/>
  <c r="AE958" i="1"/>
  <c r="AG934" i="1"/>
  <c r="AE934" i="1"/>
  <c r="AG910" i="1"/>
  <c r="AE910" i="1"/>
  <c r="AG886" i="1"/>
  <c r="AE886" i="1"/>
  <c r="AG862" i="1"/>
  <c r="AE862" i="1"/>
  <c r="AG838" i="1"/>
  <c r="AE838" i="1"/>
  <c r="AG822" i="1"/>
  <c r="AE822" i="1"/>
  <c r="AG798" i="1"/>
  <c r="AE798" i="1"/>
  <c r="AG774" i="1"/>
  <c r="AE774" i="1"/>
  <c r="AG750" i="1"/>
  <c r="AE750" i="1"/>
  <c r="AG726" i="1"/>
  <c r="AE726" i="1"/>
  <c r="AG702" i="1"/>
  <c r="AE702" i="1"/>
  <c r="AG678" i="1"/>
  <c r="AE678" i="1"/>
  <c r="AG662" i="1"/>
  <c r="AE662" i="1"/>
  <c r="AG638" i="1"/>
  <c r="AE638" i="1"/>
  <c r="AG614" i="1"/>
  <c r="AE614" i="1"/>
  <c r="AG590" i="1"/>
  <c r="AE590" i="1"/>
  <c r="AG566" i="1"/>
  <c r="AE566" i="1"/>
  <c r="AG542" i="1"/>
  <c r="AE542" i="1"/>
  <c r="AG518" i="1"/>
  <c r="AE518" i="1"/>
  <c r="AG494" i="1"/>
  <c r="AE494" i="1"/>
  <c r="AG478" i="1"/>
  <c r="AE478" i="1"/>
  <c r="AG462" i="1"/>
  <c r="AE462" i="1"/>
  <c r="AG438" i="1"/>
  <c r="AE438" i="1"/>
  <c r="AG414" i="1"/>
  <c r="AE414" i="1"/>
  <c r="AG390" i="1"/>
  <c r="AE390" i="1"/>
  <c r="AG366" i="1"/>
  <c r="AE366" i="1"/>
  <c r="AG350" i="1"/>
  <c r="AE350" i="1"/>
  <c r="AG326" i="1"/>
  <c r="AE326" i="1"/>
  <c r="AG302" i="1"/>
  <c r="AE302" i="1"/>
  <c r="AG278" i="1"/>
  <c r="AE278" i="1"/>
  <c r="AG246" i="1"/>
  <c r="AE246" i="1"/>
  <c r="AG222" i="1"/>
  <c r="AE222" i="1"/>
  <c r="AG198" i="1"/>
  <c r="AE198" i="1"/>
  <c r="AG174" i="1"/>
  <c r="AE174" i="1"/>
  <c r="AG150" i="1"/>
  <c r="AE150" i="1"/>
  <c r="AG126" i="1"/>
  <c r="AE126" i="1"/>
  <c r="AG102" i="1"/>
  <c r="AE102" i="1"/>
  <c r="AG86" i="1"/>
  <c r="AE86" i="1"/>
  <c r="AG70" i="1"/>
  <c r="AE70" i="1"/>
  <c r="AG46" i="1"/>
  <c r="AE46" i="1"/>
  <c r="AG22" i="1"/>
  <c r="AE22" i="1"/>
  <c r="AE4126" i="1"/>
  <c r="AE3998" i="1"/>
  <c r="AE3934" i="1"/>
  <c r="AE3870" i="1"/>
  <c r="AE3774" i="1"/>
  <c r="AG4995" i="1"/>
  <c r="AE4995" i="1"/>
  <c r="AG4987" i="1"/>
  <c r="AE4987" i="1"/>
  <c r="AG4979" i="1"/>
  <c r="AE4979" i="1"/>
  <c r="AG4971" i="1"/>
  <c r="AE4971" i="1"/>
  <c r="AG4963" i="1"/>
  <c r="AE4963" i="1"/>
  <c r="AG4955" i="1"/>
  <c r="AE4955" i="1"/>
  <c r="AG4947" i="1"/>
  <c r="AE4947" i="1"/>
  <c r="AG4939" i="1"/>
  <c r="AE4939" i="1"/>
  <c r="AG4931" i="1"/>
  <c r="AE4931" i="1"/>
  <c r="AG4923" i="1"/>
  <c r="AE4923" i="1"/>
  <c r="AG4915" i="1"/>
  <c r="AE4915" i="1"/>
  <c r="AG4907" i="1"/>
  <c r="AE4907" i="1"/>
  <c r="AG4899" i="1"/>
  <c r="AE4899" i="1"/>
  <c r="AG4891" i="1"/>
  <c r="AE4891" i="1"/>
  <c r="AG4883" i="1"/>
  <c r="AE4883" i="1"/>
  <c r="AG4875" i="1"/>
  <c r="AE4875" i="1"/>
  <c r="AG4867" i="1"/>
  <c r="AE4867" i="1"/>
  <c r="AG4859" i="1"/>
  <c r="AE4859" i="1"/>
  <c r="AG4851" i="1"/>
  <c r="AE4851" i="1"/>
  <c r="AG4843" i="1"/>
  <c r="AE4843" i="1"/>
  <c r="AG4835" i="1"/>
  <c r="AE4835" i="1"/>
  <c r="AG4827" i="1"/>
  <c r="AE4827" i="1"/>
  <c r="AG4819" i="1"/>
  <c r="AE4819" i="1"/>
  <c r="AG4811" i="1"/>
  <c r="AE4811" i="1"/>
  <c r="AG4803" i="1"/>
  <c r="AE4803" i="1"/>
  <c r="AG4795" i="1"/>
  <c r="AE4795" i="1"/>
  <c r="AG4787" i="1"/>
  <c r="AE4787" i="1"/>
  <c r="AG4779" i="1"/>
  <c r="AE4779" i="1"/>
  <c r="AG4771" i="1"/>
  <c r="AE4771" i="1"/>
  <c r="AG4763" i="1"/>
  <c r="AE4763" i="1"/>
  <c r="AG4755" i="1"/>
  <c r="AE4755" i="1"/>
  <c r="AG4747" i="1"/>
  <c r="AE4747" i="1"/>
  <c r="AG4739" i="1"/>
  <c r="AE4739" i="1"/>
  <c r="AG4731" i="1"/>
  <c r="AE4731" i="1"/>
  <c r="AG4723" i="1"/>
  <c r="AE4723" i="1"/>
  <c r="AG4715" i="1"/>
  <c r="AE4715" i="1"/>
  <c r="AG4707" i="1"/>
  <c r="AE4707" i="1"/>
  <c r="AG4699" i="1"/>
  <c r="AE4699" i="1"/>
  <c r="AG4691" i="1"/>
  <c r="AE4691" i="1"/>
  <c r="AG4683" i="1"/>
  <c r="AE4683" i="1"/>
  <c r="AG4675" i="1"/>
  <c r="AE4675" i="1"/>
  <c r="AG4667" i="1"/>
  <c r="AE4667" i="1"/>
  <c r="AG4659" i="1"/>
  <c r="AE4659" i="1"/>
  <c r="AG4651" i="1"/>
  <c r="AE4651" i="1"/>
  <c r="AG4643" i="1"/>
  <c r="AE4643" i="1"/>
  <c r="AG4635" i="1"/>
  <c r="AE4635" i="1"/>
  <c r="AG4627" i="1"/>
  <c r="AE4627" i="1"/>
  <c r="AG4619" i="1"/>
  <c r="AE4619" i="1"/>
  <c r="AG4611" i="1"/>
  <c r="AE4611" i="1"/>
  <c r="AG4603" i="1"/>
  <c r="AE4603" i="1"/>
  <c r="AG4595" i="1"/>
  <c r="AE4595" i="1"/>
  <c r="AG4587" i="1"/>
  <c r="AE4587" i="1"/>
  <c r="AG4579" i="1"/>
  <c r="AE4579" i="1"/>
  <c r="AG4571" i="1"/>
  <c r="AE4571" i="1"/>
  <c r="AG4563" i="1"/>
  <c r="AE4563" i="1"/>
  <c r="AG4555" i="1"/>
  <c r="AE4555" i="1"/>
  <c r="AG4547" i="1"/>
  <c r="AE4547" i="1"/>
  <c r="AG4539" i="1"/>
  <c r="AE4539" i="1"/>
  <c r="AG4531" i="1"/>
  <c r="AE4531" i="1"/>
  <c r="AG4523" i="1"/>
  <c r="AE4523" i="1"/>
  <c r="AG4515" i="1"/>
  <c r="AE4515" i="1"/>
  <c r="AG4507" i="1"/>
  <c r="AE4507" i="1"/>
  <c r="AG4499" i="1"/>
  <c r="AE4499" i="1"/>
  <c r="AG4491" i="1"/>
  <c r="AE4491" i="1"/>
  <c r="AG4483" i="1"/>
  <c r="AE4483" i="1"/>
  <c r="AG4475" i="1"/>
  <c r="AE4475" i="1"/>
  <c r="AG4467" i="1"/>
  <c r="AE4467" i="1"/>
  <c r="AG4459" i="1"/>
  <c r="AE4459" i="1"/>
  <c r="AG4451" i="1"/>
  <c r="AE4451" i="1"/>
  <c r="AG4443" i="1"/>
  <c r="AE4443" i="1"/>
  <c r="AG4435" i="1"/>
  <c r="AE4435" i="1"/>
  <c r="AG4427" i="1"/>
  <c r="AE4427" i="1"/>
  <c r="AG4419" i="1"/>
  <c r="AE4419" i="1"/>
  <c r="AG4411" i="1"/>
  <c r="AE4411" i="1"/>
  <c r="AG4403" i="1"/>
  <c r="AE4403" i="1"/>
  <c r="AG4395" i="1"/>
  <c r="AE4395" i="1"/>
  <c r="AG4387" i="1"/>
  <c r="AE4387" i="1"/>
  <c r="AG4379" i="1"/>
  <c r="AE4379" i="1"/>
  <c r="AG4371" i="1"/>
  <c r="AE4371" i="1"/>
  <c r="AG4363" i="1"/>
  <c r="AE4363" i="1"/>
  <c r="AG4355" i="1"/>
  <c r="AE4355" i="1"/>
  <c r="AG4347" i="1"/>
  <c r="AE4347" i="1"/>
  <c r="AG4339" i="1"/>
  <c r="AE4339" i="1"/>
  <c r="AG4331" i="1"/>
  <c r="AE4331" i="1"/>
  <c r="AG4323" i="1"/>
  <c r="AE4323" i="1"/>
  <c r="AG4315" i="1"/>
  <c r="AE4315" i="1"/>
  <c r="AG4307" i="1"/>
  <c r="AE4307" i="1"/>
  <c r="AG4299" i="1"/>
  <c r="AE4299" i="1"/>
  <c r="AG4291" i="1"/>
  <c r="AE4291" i="1"/>
  <c r="AG4283" i="1"/>
  <c r="AE4283" i="1"/>
  <c r="AG4275" i="1"/>
  <c r="AE4275" i="1"/>
  <c r="AG4267" i="1"/>
  <c r="AE4267" i="1"/>
  <c r="AG4259" i="1"/>
  <c r="AE4259" i="1"/>
  <c r="AG4251" i="1"/>
  <c r="AE4251" i="1"/>
  <c r="AG4243" i="1"/>
  <c r="AE4243" i="1"/>
  <c r="AG4235" i="1"/>
  <c r="AE4235" i="1"/>
  <c r="AG4227" i="1"/>
  <c r="AE4227" i="1"/>
  <c r="AG4219" i="1"/>
  <c r="AE4219" i="1"/>
  <c r="AG4211" i="1"/>
  <c r="AE4211" i="1"/>
  <c r="AG4203" i="1"/>
  <c r="AE4203" i="1"/>
  <c r="AG4195" i="1"/>
  <c r="AE4195" i="1"/>
  <c r="AG4187" i="1"/>
  <c r="AE4187" i="1"/>
  <c r="AG4179" i="1"/>
  <c r="AE4179" i="1"/>
  <c r="AG4171" i="1"/>
  <c r="AE4171" i="1"/>
  <c r="AG4163" i="1"/>
  <c r="AE4163" i="1"/>
  <c r="AG4155" i="1"/>
  <c r="AE4155" i="1"/>
  <c r="AG4147" i="1"/>
  <c r="AE4147" i="1"/>
  <c r="AG4139" i="1"/>
  <c r="AE4139" i="1"/>
  <c r="AG4131" i="1"/>
  <c r="AE4131" i="1"/>
  <c r="AG4123" i="1"/>
  <c r="AE4123" i="1"/>
  <c r="AG4115" i="1"/>
  <c r="AE4115" i="1"/>
  <c r="AG4107" i="1"/>
  <c r="AE4107" i="1"/>
  <c r="AG4099" i="1"/>
  <c r="AE4099" i="1"/>
  <c r="AG4091" i="1"/>
  <c r="AE4091" i="1"/>
  <c r="AG4083" i="1"/>
  <c r="AE4083" i="1"/>
  <c r="AG4075" i="1"/>
  <c r="AE4075" i="1"/>
  <c r="AG4067" i="1"/>
  <c r="AE4067" i="1"/>
  <c r="AG4059" i="1"/>
  <c r="AE4059" i="1"/>
  <c r="AG4051" i="1"/>
  <c r="AE4051" i="1"/>
  <c r="AG4043" i="1"/>
  <c r="AE4043" i="1"/>
  <c r="AG4035" i="1"/>
  <c r="AE4035" i="1"/>
  <c r="AG4027" i="1"/>
  <c r="AE4027" i="1"/>
  <c r="AG4019" i="1"/>
  <c r="AE4019" i="1"/>
  <c r="AG4011" i="1"/>
  <c r="AE4011" i="1"/>
  <c r="AG4003" i="1"/>
  <c r="AE4003" i="1"/>
  <c r="AG3995" i="1"/>
  <c r="AE3995" i="1"/>
  <c r="AG3987" i="1"/>
  <c r="AE3987" i="1"/>
  <c r="AG3979" i="1"/>
  <c r="AE3979" i="1"/>
  <c r="AG3971" i="1"/>
  <c r="AE3971" i="1"/>
  <c r="AG3963" i="1"/>
  <c r="AE3963" i="1"/>
  <c r="AG3955" i="1"/>
  <c r="AE3955" i="1"/>
  <c r="AG3947" i="1"/>
  <c r="AE3947" i="1"/>
  <c r="AG3939" i="1"/>
  <c r="AE3939" i="1"/>
  <c r="AG3931" i="1"/>
  <c r="AE3931" i="1"/>
  <c r="AG3923" i="1"/>
  <c r="AE3923" i="1"/>
  <c r="AG3915" i="1"/>
  <c r="AE3915" i="1"/>
  <c r="AG3907" i="1"/>
  <c r="AE3907" i="1"/>
  <c r="AG3899" i="1"/>
  <c r="AE3899" i="1"/>
  <c r="AG3891" i="1"/>
  <c r="AE3891" i="1"/>
  <c r="AG3883" i="1"/>
  <c r="AE3883" i="1"/>
  <c r="AG3875" i="1"/>
  <c r="AE3875" i="1"/>
  <c r="AG3867" i="1"/>
  <c r="AE3867" i="1"/>
  <c r="AG3859" i="1"/>
  <c r="AE3859" i="1"/>
  <c r="AG3851" i="1"/>
  <c r="AE3851" i="1"/>
  <c r="AG3843" i="1"/>
  <c r="AE3843" i="1"/>
  <c r="AG3835" i="1"/>
  <c r="AE3835" i="1"/>
  <c r="AG3827" i="1"/>
  <c r="AE3827" i="1"/>
  <c r="AG3819" i="1"/>
  <c r="AE3819" i="1"/>
  <c r="AG3811" i="1"/>
  <c r="AE3811" i="1"/>
  <c r="AG3803" i="1"/>
  <c r="AE3803" i="1"/>
  <c r="AG3795" i="1"/>
  <c r="AE3795" i="1"/>
  <c r="AG3787" i="1"/>
  <c r="AE3787" i="1"/>
  <c r="AG3779" i="1"/>
  <c r="AE3779" i="1"/>
  <c r="AG3771" i="1"/>
  <c r="AE3771" i="1"/>
  <c r="AG3763" i="1"/>
  <c r="AE3763" i="1"/>
  <c r="AG3755" i="1"/>
  <c r="AE3755" i="1"/>
  <c r="AG3747" i="1"/>
  <c r="AE3747" i="1"/>
  <c r="AG3739" i="1"/>
  <c r="AE3739" i="1"/>
  <c r="AG3731" i="1"/>
  <c r="AE3731" i="1"/>
  <c r="AG3723" i="1"/>
  <c r="AE3723" i="1"/>
  <c r="AG3715" i="1"/>
  <c r="AE3715" i="1"/>
  <c r="AG3707" i="1"/>
  <c r="AE3707" i="1"/>
  <c r="AG3699" i="1"/>
  <c r="AE3699" i="1"/>
  <c r="AG3691" i="1"/>
  <c r="AE3691" i="1"/>
  <c r="AG3683" i="1"/>
  <c r="AE3683" i="1"/>
  <c r="AG3675" i="1"/>
  <c r="AE3675" i="1"/>
  <c r="AG3667" i="1"/>
  <c r="AE3667" i="1"/>
  <c r="AG3659" i="1"/>
  <c r="AE3659" i="1"/>
  <c r="AG3651" i="1"/>
  <c r="AE3651" i="1"/>
  <c r="AG3643" i="1"/>
  <c r="AE3643" i="1"/>
  <c r="AG3635" i="1"/>
  <c r="AE3635" i="1"/>
  <c r="AG3627" i="1"/>
  <c r="AE3627" i="1"/>
  <c r="AG3619" i="1"/>
  <c r="AE3619" i="1"/>
  <c r="AG3611" i="1"/>
  <c r="AE3611" i="1"/>
  <c r="AG3603" i="1"/>
  <c r="AE3603" i="1"/>
  <c r="AG3595" i="1"/>
  <c r="AE3595" i="1"/>
  <c r="AG3587" i="1"/>
  <c r="AE3587" i="1"/>
  <c r="AG3579" i="1"/>
  <c r="AE3579" i="1"/>
  <c r="AG3571" i="1"/>
  <c r="AE3571" i="1"/>
  <c r="AG3563" i="1"/>
  <c r="AE3563" i="1"/>
  <c r="AG3555" i="1"/>
  <c r="AE3555" i="1"/>
  <c r="AG3547" i="1"/>
  <c r="AE3547" i="1"/>
  <c r="AG3539" i="1"/>
  <c r="AE3539" i="1"/>
  <c r="AG3531" i="1"/>
  <c r="AE3531" i="1"/>
  <c r="AG3523" i="1"/>
  <c r="AE3523" i="1"/>
  <c r="AG3515" i="1"/>
  <c r="AE3515" i="1"/>
  <c r="AG3507" i="1"/>
  <c r="AE3507" i="1"/>
  <c r="AG3499" i="1"/>
  <c r="AE3499" i="1"/>
  <c r="AG3491" i="1"/>
  <c r="AE3491" i="1"/>
  <c r="AG3483" i="1"/>
  <c r="AE3483" i="1"/>
  <c r="AG3475" i="1"/>
  <c r="AE3475" i="1"/>
  <c r="AG3467" i="1"/>
  <c r="AE3467" i="1"/>
  <c r="AG3459" i="1"/>
  <c r="AE3459" i="1"/>
  <c r="AG3451" i="1"/>
  <c r="AE3451" i="1"/>
  <c r="AG3443" i="1"/>
  <c r="AE3443" i="1"/>
  <c r="AG3435" i="1"/>
  <c r="AE3435" i="1"/>
  <c r="AG3427" i="1"/>
  <c r="AE3427" i="1"/>
  <c r="AG3419" i="1"/>
  <c r="AE3419" i="1"/>
  <c r="AG3411" i="1"/>
  <c r="AE3411" i="1"/>
  <c r="AG3403" i="1"/>
  <c r="AE3403" i="1"/>
  <c r="AG3395" i="1"/>
  <c r="AE3395" i="1"/>
  <c r="AG3387" i="1"/>
  <c r="AE3387" i="1"/>
  <c r="AG3379" i="1"/>
  <c r="AE3379" i="1"/>
  <c r="AG3371" i="1"/>
  <c r="AE3371" i="1"/>
  <c r="AG3363" i="1"/>
  <c r="AE3363" i="1"/>
  <c r="AG3355" i="1"/>
  <c r="AE3355" i="1"/>
  <c r="AG3347" i="1"/>
  <c r="AE3347" i="1"/>
  <c r="AG3339" i="1"/>
  <c r="AE3339" i="1"/>
  <c r="AG3331" i="1"/>
  <c r="AE3331" i="1"/>
  <c r="AG3323" i="1"/>
  <c r="AE3323" i="1"/>
  <c r="AG3315" i="1"/>
  <c r="AE3315" i="1"/>
  <c r="AG3307" i="1"/>
  <c r="AE3307" i="1"/>
  <c r="AG3299" i="1"/>
  <c r="AE3299" i="1"/>
  <c r="AG3291" i="1"/>
  <c r="AE3291" i="1"/>
  <c r="AG3283" i="1"/>
  <c r="AE3283" i="1"/>
  <c r="AG3275" i="1"/>
  <c r="AE3275" i="1"/>
  <c r="AG3267" i="1"/>
  <c r="AE3267" i="1"/>
  <c r="AG3259" i="1"/>
  <c r="AE3259" i="1"/>
  <c r="AG3251" i="1"/>
  <c r="AE3251" i="1"/>
  <c r="AG3243" i="1"/>
  <c r="AE3243" i="1"/>
  <c r="AG3235" i="1"/>
  <c r="AE3235" i="1"/>
  <c r="AG3227" i="1"/>
  <c r="AE3227" i="1"/>
  <c r="AG3219" i="1"/>
  <c r="AE3219" i="1"/>
  <c r="AG3211" i="1"/>
  <c r="AE3211" i="1"/>
  <c r="AG3203" i="1"/>
  <c r="AE3203" i="1"/>
  <c r="AG3195" i="1"/>
  <c r="AE3195" i="1"/>
  <c r="AG3187" i="1"/>
  <c r="AE3187" i="1"/>
  <c r="AG3179" i="1"/>
  <c r="AE3179" i="1"/>
  <c r="AG3171" i="1"/>
  <c r="AE3171" i="1"/>
  <c r="AG3163" i="1"/>
  <c r="AE3163" i="1"/>
  <c r="AG3155" i="1"/>
  <c r="AE3155" i="1"/>
  <c r="AG3147" i="1"/>
  <c r="AE3147" i="1"/>
  <c r="AG3139" i="1"/>
  <c r="AE3139" i="1"/>
  <c r="AG3131" i="1"/>
  <c r="AE3131" i="1"/>
  <c r="AG3123" i="1"/>
  <c r="AE3123" i="1"/>
  <c r="AG3115" i="1"/>
  <c r="AE3115" i="1"/>
  <c r="AG3107" i="1"/>
  <c r="AE3107" i="1"/>
  <c r="AG3099" i="1"/>
  <c r="AE3099" i="1"/>
  <c r="AG3091" i="1"/>
  <c r="AE3091" i="1"/>
  <c r="AG3083" i="1"/>
  <c r="AE3083" i="1"/>
  <c r="AG3075" i="1"/>
  <c r="AE3075" i="1"/>
  <c r="AG3067" i="1"/>
  <c r="AE3067" i="1"/>
  <c r="AG3059" i="1"/>
  <c r="AE3059" i="1"/>
  <c r="AG3051" i="1"/>
  <c r="AE3051" i="1"/>
  <c r="AG3043" i="1"/>
  <c r="AE3043" i="1"/>
  <c r="AG3035" i="1"/>
  <c r="AE3035" i="1"/>
  <c r="AG3027" i="1"/>
  <c r="AE3027" i="1"/>
  <c r="AG3019" i="1"/>
  <c r="AE3019" i="1"/>
  <c r="AG3011" i="1"/>
  <c r="AE3011" i="1"/>
  <c r="AG3003" i="1"/>
  <c r="AE3003" i="1"/>
  <c r="AG2995" i="1"/>
  <c r="AE2995" i="1"/>
  <c r="AG2987" i="1"/>
  <c r="AE2987" i="1"/>
  <c r="AG2979" i="1"/>
  <c r="AE2979" i="1"/>
  <c r="AG2971" i="1"/>
  <c r="AE2971" i="1"/>
  <c r="AG2963" i="1"/>
  <c r="AE2963" i="1"/>
  <c r="AG2955" i="1"/>
  <c r="AE2955" i="1"/>
  <c r="AG2947" i="1"/>
  <c r="AE2947" i="1"/>
  <c r="AG2939" i="1"/>
  <c r="AE2939" i="1"/>
  <c r="AG2931" i="1"/>
  <c r="AE2931" i="1"/>
  <c r="AG2923" i="1"/>
  <c r="AE2923" i="1"/>
  <c r="AG2915" i="1"/>
  <c r="AE2915" i="1"/>
  <c r="AG2907" i="1"/>
  <c r="AE2907" i="1"/>
  <c r="AG2899" i="1"/>
  <c r="AE2899" i="1"/>
  <c r="AG2891" i="1"/>
  <c r="AE2891" i="1"/>
  <c r="AG2883" i="1"/>
  <c r="AE2883" i="1"/>
  <c r="AG2875" i="1"/>
  <c r="AE2875" i="1"/>
  <c r="AG2867" i="1"/>
  <c r="AE2867" i="1"/>
  <c r="AG2859" i="1"/>
  <c r="AE2859" i="1"/>
  <c r="AG2851" i="1"/>
  <c r="AE2851" i="1"/>
  <c r="AG2843" i="1"/>
  <c r="AE2843" i="1"/>
  <c r="AG2835" i="1"/>
  <c r="AE2835" i="1"/>
  <c r="AG2827" i="1"/>
  <c r="AE2827" i="1"/>
  <c r="AG2819" i="1"/>
  <c r="AE2819" i="1"/>
  <c r="AG2811" i="1"/>
  <c r="AE2811" i="1"/>
  <c r="AG2803" i="1"/>
  <c r="AE2803" i="1"/>
  <c r="AG2795" i="1"/>
  <c r="AE2795" i="1"/>
  <c r="AG2787" i="1"/>
  <c r="AE2787" i="1"/>
  <c r="AG2779" i="1"/>
  <c r="AE2779" i="1"/>
  <c r="AG2771" i="1"/>
  <c r="AE2771" i="1"/>
  <c r="AG2763" i="1"/>
  <c r="AE2763" i="1"/>
  <c r="AG2755" i="1"/>
  <c r="AE2755" i="1"/>
  <c r="AG2747" i="1"/>
  <c r="AE2747" i="1"/>
  <c r="AG2739" i="1"/>
  <c r="AE2739" i="1"/>
  <c r="AG2731" i="1"/>
  <c r="AE2731" i="1"/>
  <c r="AG2723" i="1"/>
  <c r="AE2723" i="1"/>
  <c r="AG2715" i="1"/>
  <c r="AE2715" i="1"/>
  <c r="AG2707" i="1"/>
  <c r="AE2707" i="1"/>
  <c r="AG2699" i="1"/>
  <c r="AE2699" i="1"/>
  <c r="AG2691" i="1"/>
  <c r="AE2691" i="1"/>
  <c r="AG2683" i="1"/>
  <c r="AE2683" i="1"/>
  <c r="AG2675" i="1"/>
  <c r="AE2675" i="1"/>
  <c r="AG2667" i="1"/>
  <c r="AE2667" i="1"/>
  <c r="AG2659" i="1"/>
  <c r="AE2659" i="1"/>
  <c r="AG2651" i="1"/>
  <c r="AE2651" i="1"/>
  <c r="AG2643" i="1"/>
  <c r="AE2643" i="1"/>
  <c r="AG2635" i="1"/>
  <c r="AE2635" i="1"/>
  <c r="AG2627" i="1"/>
  <c r="AE2627" i="1"/>
  <c r="AG2619" i="1"/>
  <c r="AE2619" i="1"/>
  <c r="AG2611" i="1"/>
  <c r="AE2611" i="1"/>
  <c r="AG2603" i="1"/>
  <c r="AE2603" i="1"/>
  <c r="AG2595" i="1"/>
  <c r="AE2595" i="1"/>
  <c r="AG2587" i="1"/>
  <c r="AE2587" i="1"/>
  <c r="AG2579" i="1"/>
  <c r="AE2579" i="1"/>
  <c r="AG2571" i="1"/>
  <c r="AE2571" i="1"/>
  <c r="AG2563" i="1"/>
  <c r="AE2563" i="1"/>
  <c r="AG2555" i="1"/>
  <c r="AE2555" i="1"/>
  <c r="AG2547" i="1"/>
  <c r="AE2547" i="1"/>
  <c r="AG2539" i="1"/>
  <c r="AE2539" i="1"/>
  <c r="AG2531" i="1"/>
  <c r="AE2531" i="1"/>
  <c r="AG2523" i="1"/>
  <c r="AE2523" i="1"/>
  <c r="AG2515" i="1"/>
  <c r="AE2515" i="1"/>
  <c r="AG2507" i="1"/>
  <c r="AE2507" i="1"/>
  <c r="AG2499" i="1"/>
  <c r="AE2499" i="1"/>
  <c r="AG2491" i="1"/>
  <c r="AE2491" i="1"/>
  <c r="AG2483" i="1"/>
  <c r="AE2483" i="1"/>
  <c r="AG2475" i="1"/>
  <c r="AE2475" i="1"/>
  <c r="AG2467" i="1"/>
  <c r="AE2467" i="1"/>
  <c r="AG2459" i="1"/>
  <c r="AE2459" i="1"/>
  <c r="AG2451" i="1"/>
  <c r="AE2451" i="1"/>
  <c r="AG2443" i="1"/>
  <c r="AE2443" i="1"/>
  <c r="AG2435" i="1"/>
  <c r="AE2435" i="1"/>
  <c r="AG2427" i="1"/>
  <c r="AE2427" i="1"/>
  <c r="AG2419" i="1"/>
  <c r="AE2419" i="1"/>
  <c r="AG2411" i="1"/>
  <c r="AE2411" i="1"/>
  <c r="AG2403" i="1"/>
  <c r="AE2403" i="1"/>
  <c r="AG2395" i="1"/>
  <c r="AE2395" i="1"/>
  <c r="AG2387" i="1"/>
  <c r="AE2387" i="1"/>
  <c r="AG2379" i="1"/>
  <c r="AE2379" i="1"/>
  <c r="AG2371" i="1"/>
  <c r="AE2371" i="1"/>
  <c r="AG2363" i="1"/>
  <c r="AE2363" i="1"/>
  <c r="AG2355" i="1"/>
  <c r="AE2355" i="1"/>
  <c r="AG2347" i="1"/>
  <c r="AE2347" i="1"/>
  <c r="AG2339" i="1"/>
  <c r="AE2339" i="1"/>
  <c r="AG2331" i="1"/>
  <c r="AE2331" i="1"/>
  <c r="AG2323" i="1"/>
  <c r="AE2323" i="1"/>
  <c r="AG2315" i="1"/>
  <c r="AE2315" i="1"/>
  <c r="AG2307" i="1"/>
  <c r="AE2307" i="1"/>
  <c r="AG2299" i="1"/>
  <c r="AE2299" i="1"/>
  <c r="AG2291" i="1"/>
  <c r="AE2291" i="1"/>
  <c r="AG2283" i="1"/>
  <c r="AE2283" i="1"/>
  <c r="AG2275" i="1"/>
  <c r="AE2275" i="1"/>
  <c r="AG2267" i="1"/>
  <c r="AE2267" i="1"/>
  <c r="AG2259" i="1"/>
  <c r="AE2259" i="1"/>
  <c r="AG2251" i="1"/>
  <c r="AE2251" i="1"/>
  <c r="AG2243" i="1"/>
  <c r="AE2243" i="1"/>
  <c r="AG2235" i="1"/>
  <c r="AE2235" i="1"/>
  <c r="AG2227" i="1"/>
  <c r="AE2227" i="1"/>
  <c r="AG2219" i="1"/>
  <c r="AE2219" i="1"/>
  <c r="AG2211" i="1"/>
  <c r="AE2211" i="1"/>
  <c r="AG2203" i="1"/>
  <c r="AE2203" i="1"/>
  <c r="AG2195" i="1"/>
  <c r="AE2195" i="1"/>
  <c r="AG2187" i="1"/>
  <c r="AE2187" i="1"/>
  <c r="AG2179" i="1"/>
  <c r="AE2179" i="1"/>
  <c r="AG2171" i="1"/>
  <c r="AE2171" i="1"/>
  <c r="AG2163" i="1"/>
  <c r="AE2163" i="1"/>
  <c r="AG2155" i="1"/>
  <c r="AE2155" i="1"/>
  <c r="AG2147" i="1"/>
  <c r="AE2147" i="1"/>
  <c r="AG2139" i="1"/>
  <c r="AE2139" i="1"/>
  <c r="AG2131" i="1"/>
  <c r="AE2131" i="1"/>
  <c r="AG2123" i="1"/>
  <c r="AE2123" i="1"/>
  <c r="AG2115" i="1"/>
  <c r="AE2115" i="1"/>
  <c r="AG2107" i="1"/>
  <c r="AE2107" i="1"/>
  <c r="AG2099" i="1"/>
  <c r="AE2099" i="1"/>
  <c r="AG2091" i="1"/>
  <c r="AE2091" i="1"/>
  <c r="AG2083" i="1"/>
  <c r="AE2083" i="1"/>
  <c r="AG2075" i="1"/>
  <c r="AE2075" i="1"/>
  <c r="AG2067" i="1"/>
  <c r="AE2067" i="1"/>
  <c r="AG2059" i="1"/>
  <c r="AE2059" i="1"/>
  <c r="AG2051" i="1"/>
  <c r="AE2051" i="1"/>
  <c r="AG2043" i="1"/>
  <c r="AE2043" i="1"/>
  <c r="AG2035" i="1"/>
  <c r="AE2035" i="1"/>
  <c r="AG2027" i="1"/>
  <c r="AE2027" i="1"/>
  <c r="AG2019" i="1"/>
  <c r="AE2019" i="1"/>
  <c r="AG2011" i="1"/>
  <c r="AE2011" i="1"/>
  <c r="AG2003" i="1"/>
  <c r="AE2003" i="1"/>
  <c r="AG1995" i="1"/>
  <c r="AE1995" i="1"/>
  <c r="AG1987" i="1"/>
  <c r="AE1987" i="1"/>
  <c r="AG1979" i="1"/>
  <c r="AE1979" i="1"/>
  <c r="AG1971" i="1"/>
  <c r="AE1971" i="1"/>
  <c r="AG1963" i="1"/>
  <c r="AE1963" i="1"/>
  <c r="AG1955" i="1"/>
  <c r="AE1955" i="1"/>
  <c r="AG1947" i="1"/>
  <c r="AE1947" i="1"/>
  <c r="AG1939" i="1"/>
  <c r="AE1939" i="1"/>
  <c r="AG1931" i="1"/>
  <c r="AE1931" i="1"/>
  <c r="AG1923" i="1"/>
  <c r="AE1923" i="1"/>
  <c r="AG1915" i="1"/>
  <c r="AE1915" i="1"/>
  <c r="AG1907" i="1"/>
  <c r="AE1907" i="1"/>
  <c r="AG1899" i="1"/>
  <c r="AE1899" i="1"/>
  <c r="AG1891" i="1"/>
  <c r="AE1891" i="1"/>
  <c r="AG1883" i="1"/>
  <c r="AE1883" i="1"/>
  <c r="AG1875" i="1"/>
  <c r="AE1875" i="1"/>
  <c r="AG1867" i="1"/>
  <c r="AE1867" i="1"/>
  <c r="AG1859" i="1"/>
  <c r="AE1859" i="1"/>
  <c r="AG1851" i="1"/>
  <c r="AE1851" i="1"/>
  <c r="AG1843" i="1"/>
  <c r="AE1843" i="1"/>
  <c r="AG1835" i="1"/>
  <c r="AE1835" i="1"/>
  <c r="AG1827" i="1"/>
  <c r="AE1827" i="1"/>
  <c r="AG1819" i="1"/>
  <c r="AE1819" i="1"/>
  <c r="AG1811" i="1"/>
  <c r="AE1811" i="1"/>
  <c r="AG1803" i="1"/>
  <c r="AE1803" i="1"/>
  <c r="AG1795" i="1"/>
  <c r="AE1795" i="1"/>
  <c r="AG1787" i="1"/>
  <c r="AE1787" i="1"/>
  <c r="AG1779" i="1"/>
  <c r="AE1779" i="1"/>
  <c r="AG1771" i="1"/>
  <c r="AE1771" i="1"/>
  <c r="AG1763" i="1"/>
  <c r="AE1763" i="1"/>
  <c r="AG1755" i="1"/>
  <c r="AE1755" i="1"/>
  <c r="AG1747" i="1"/>
  <c r="AE1747" i="1"/>
  <c r="AG1739" i="1"/>
  <c r="AE1739" i="1"/>
  <c r="AG1731" i="1"/>
  <c r="AE1731" i="1"/>
  <c r="AG1723" i="1"/>
  <c r="AE1723" i="1"/>
  <c r="AG1715" i="1"/>
  <c r="AE1715" i="1"/>
  <c r="AG1707" i="1"/>
  <c r="AE1707" i="1"/>
  <c r="AG1699" i="1"/>
  <c r="AE1699" i="1"/>
  <c r="AG1691" i="1"/>
  <c r="AE1691" i="1"/>
  <c r="AG1683" i="1"/>
  <c r="AE1683" i="1"/>
  <c r="AG1675" i="1"/>
  <c r="AE1675" i="1"/>
  <c r="AG1667" i="1"/>
  <c r="AE1667" i="1"/>
  <c r="AG1659" i="1"/>
  <c r="AE1659" i="1"/>
  <c r="AG1651" i="1"/>
  <c r="AE1651" i="1"/>
  <c r="AG1643" i="1"/>
  <c r="AE1643" i="1"/>
  <c r="AG1635" i="1"/>
  <c r="AE1635" i="1"/>
  <c r="AG1627" i="1"/>
  <c r="AE1627" i="1"/>
  <c r="AG1619" i="1"/>
  <c r="AE1619" i="1"/>
  <c r="AG1611" i="1"/>
  <c r="AE1611" i="1"/>
  <c r="AG1603" i="1"/>
  <c r="AE1603" i="1"/>
  <c r="AG1595" i="1"/>
  <c r="AE1595" i="1"/>
  <c r="AG1587" i="1"/>
  <c r="AE1587" i="1"/>
  <c r="AG1579" i="1"/>
  <c r="AE1579" i="1"/>
  <c r="AG1571" i="1"/>
  <c r="AE1571" i="1"/>
  <c r="AG1563" i="1"/>
  <c r="AE1563" i="1"/>
  <c r="AG1555" i="1"/>
  <c r="AE1555" i="1"/>
  <c r="AG1547" i="1"/>
  <c r="AE1547" i="1"/>
  <c r="AG1539" i="1"/>
  <c r="AE1539" i="1"/>
  <c r="AG1531" i="1"/>
  <c r="AE1531" i="1"/>
  <c r="AG1523" i="1"/>
  <c r="AE1523" i="1"/>
  <c r="AG1515" i="1"/>
  <c r="AE1515" i="1"/>
  <c r="AG1507" i="1"/>
  <c r="AE1507" i="1"/>
  <c r="AG1499" i="1"/>
  <c r="AE1499" i="1"/>
  <c r="AG1491" i="1"/>
  <c r="AE1491" i="1"/>
  <c r="AG1483" i="1"/>
  <c r="AE1483" i="1"/>
  <c r="AG1475" i="1"/>
  <c r="AE1475" i="1"/>
  <c r="AG1467" i="1"/>
  <c r="AE1467" i="1"/>
  <c r="AG1459" i="1"/>
  <c r="AE1459" i="1"/>
  <c r="AG1451" i="1"/>
  <c r="AE1451" i="1"/>
  <c r="AG1443" i="1"/>
  <c r="AE1443" i="1"/>
  <c r="AG1435" i="1"/>
  <c r="AE1435" i="1"/>
  <c r="AG1427" i="1"/>
  <c r="AE1427" i="1"/>
  <c r="AG1419" i="1"/>
  <c r="AE1419" i="1"/>
  <c r="AG1411" i="1"/>
  <c r="AE1411" i="1"/>
  <c r="AG1403" i="1"/>
  <c r="AE1403" i="1"/>
  <c r="AG1395" i="1"/>
  <c r="AE1395" i="1"/>
  <c r="AG1387" i="1"/>
  <c r="AE1387" i="1"/>
  <c r="AG1379" i="1"/>
  <c r="AE1379" i="1"/>
  <c r="AG1371" i="1"/>
  <c r="AE1371" i="1"/>
  <c r="AG1363" i="1"/>
  <c r="AE1363" i="1"/>
  <c r="AG1355" i="1"/>
  <c r="AE1355" i="1"/>
  <c r="AG1347" i="1"/>
  <c r="AE1347" i="1"/>
  <c r="AG1339" i="1"/>
  <c r="AE1339" i="1"/>
  <c r="AG1331" i="1"/>
  <c r="AE1331" i="1"/>
  <c r="AG1323" i="1"/>
  <c r="AE1323" i="1"/>
  <c r="AG1315" i="1"/>
  <c r="AE1315" i="1"/>
  <c r="AG1307" i="1"/>
  <c r="AE1307" i="1"/>
  <c r="AG1299" i="1"/>
  <c r="AE1299" i="1"/>
  <c r="AG1291" i="1"/>
  <c r="AE1291" i="1"/>
  <c r="AG1283" i="1"/>
  <c r="AE1283" i="1"/>
  <c r="AG1275" i="1"/>
  <c r="AE1275" i="1"/>
  <c r="AG1267" i="1"/>
  <c r="AE1267" i="1"/>
  <c r="AG1259" i="1"/>
  <c r="AE1259" i="1"/>
  <c r="AG1251" i="1"/>
  <c r="AE1251" i="1"/>
  <c r="AG1243" i="1"/>
  <c r="AE1243" i="1"/>
  <c r="AG1235" i="1"/>
  <c r="AE1235" i="1"/>
  <c r="AG1227" i="1"/>
  <c r="AE1227" i="1"/>
  <c r="AG1219" i="1"/>
  <c r="AE1219" i="1"/>
  <c r="AG1211" i="1"/>
  <c r="AE1211" i="1"/>
  <c r="AG1203" i="1"/>
  <c r="AE1203" i="1"/>
  <c r="AG1195" i="1"/>
  <c r="AE1195" i="1"/>
  <c r="AG1187" i="1"/>
  <c r="AE1187" i="1"/>
  <c r="AG1179" i="1"/>
  <c r="AE1179" i="1"/>
  <c r="AG1171" i="1"/>
  <c r="AE1171" i="1"/>
  <c r="AG1163" i="1"/>
  <c r="AE1163" i="1"/>
  <c r="AG1155" i="1"/>
  <c r="AE1155" i="1"/>
  <c r="AG1147" i="1"/>
  <c r="AE1147" i="1"/>
  <c r="AG1139" i="1"/>
  <c r="AE1139" i="1"/>
  <c r="AG1131" i="1"/>
  <c r="AE1131" i="1"/>
  <c r="AG1123" i="1"/>
  <c r="AE1123" i="1"/>
  <c r="AG1115" i="1"/>
  <c r="AE1115" i="1"/>
  <c r="AG1107" i="1"/>
  <c r="AE1107" i="1"/>
  <c r="AG1099" i="1"/>
  <c r="AE1099" i="1"/>
  <c r="AG1091" i="1"/>
  <c r="AE1091" i="1"/>
  <c r="AG1083" i="1"/>
  <c r="AE1083" i="1"/>
  <c r="AG1075" i="1"/>
  <c r="AE1075" i="1"/>
  <c r="AG1067" i="1"/>
  <c r="AE1067" i="1"/>
  <c r="AG1059" i="1"/>
  <c r="AE1059" i="1"/>
  <c r="AG1051" i="1"/>
  <c r="AE1051" i="1"/>
  <c r="AG1043" i="1"/>
  <c r="AE1043" i="1"/>
  <c r="AG1035" i="1"/>
  <c r="AE1035" i="1"/>
  <c r="AG1027" i="1"/>
  <c r="AE1027" i="1"/>
  <c r="AG1019" i="1"/>
  <c r="AE1019" i="1"/>
  <c r="AG1011" i="1"/>
  <c r="AE1011" i="1"/>
  <c r="AG1003" i="1"/>
  <c r="AE1003" i="1"/>
  <c r="AG995" i="1"/>
  <c r="AE995" i="1"/>
  <c r="AG987" i="1"/>
  <c r="AE987" i="1"/>
  <c r="AG979" i="1"/>
  <c r="AE979" i="1"/>
  <c r="AG971" i="1"/>
  <c r="AE971" i="1"/>
  <c r="AG963" i="1"/>
  <c r="AE963" i="1"/>
  <c r="AG955" i="1"/>
  <c r="AE955" i="1"/>
  <c r="AG947" i="1"/>
  <c r="AE947" i="1"/>
  <c r="AG939" i="1"/>
  <c r="AE939" i="1"/>
  <c r="AG931" i="1"/>
  <c r="AE931" i="1"/>
  <c r="AG923" i="1"/>
  <c r="AE923" i="1"/>
  <c r="AG915" i="1"/>
  <c r="AE915" i="1"/>
  <c r="AG907" i="1"/>
  <c r="AE907" i="1"/>
  <c r="AG899" i="1"/>
  <c r="AE899" i="1"/>
  <c r="AG891" i="1"/>
  <c r="AE891" i="1"/>
  <c r="AG883" i="1"/>
  <c r="AE883" i="1"/>
  <c r="AG875" i="1"/>
  <c r="AE875" i="1"/>
  <c r="AG867" i="1"/>
  <c r="AE867" i="1"/>
  <c r="AG859" i="1"/>
  <c r="AE859" i="1"/>
  <c r="AG851" i="1"/>
  <c r="AE851" i="1"/>
  <c r="AG843" i="1"/>
  <c r="AE843" i="1"/>
  <c r="AG835" i="1"/>
  <c r="AE835" i="1"/>
  <c r="AG827" i="1"/>
  <c r="AE827" i="1"/>
  <c r="AG819" i="1"/>
  <c r="AE819" i="1"/>
  <c r="AG811" i="1"/>
  <c r="AE811" i="1"/>
  <c r="AG803" i="1"/>
  <c r="AE803" i="1"/>
  <c r="AG795" i="1"/>
  <c r="AE795" i="1"/>
  <c r="AG787" i="1"/>
  <c r="AE787" i="1"/>
  <c r="AG779" i="1"/>
  <c r="AE779" i="1"/>
  <c r="AG771" i="1"/>
  <c r="AE771" i="1"/>
  <c r="AG763" i="1"/>
  <c r="AE763" i="1"/>
  <c r="AG755" i="1"/>
  <c r="AE755" i="1"/>
  <c r="AG747" i="1"/>
  <c r="AE747" i="1"/>
  <c r="AG739" i="1"/>
  <c r="AE739" i="1"/>
  <c r="AG731" i="1"/>
  <c r="AE731" i="1"/>
  <c r="AG723" i="1"/>
  <c r="AE723" i="1"/>
  <c r="AG715" i="1"/>
  <c r="AE715" i="1"/>
  <c r="AG707" i="1"/>
  <c r="AE707" i="1"/>
  <c r="AG699" i="1"/>
  <c r="AE699" i="1"/>
  <c r="AG691" i="1"/>
  <c r="AE691" i="1"/>
  <c r="AG683" i="1"/>
  <c r="AE683" i="1"/>
  <c r="AG675" i="1"/>
  <c r="AE675" i="1"/>
  <c r="AG667" i="1"/>
  <c r="AE667" i="1"/>
  <c r="AG659" i="1"/>
  <c r="AE659" i="1"/>
  <c r="AG651" i="1"/>
  <c r="AE651" i="1"/>
  <c r="AG643" i="1"/>
  <c r="AE643" i="1"/>
  <c r="AG635" i="1"/>
  <c r="AE635" i="1"/>
  <c r="AG627" i="1"/>
  <c r="AE627" i="1"/>
  <c r="AG619" i="1"/>
  <c r="AE619" i="1"/>
  <c r="AG611" i="1"/>
  <c r="AE611" i="1"/>
  <c r="AG603" i="1"/>
  <c r="AE603" i="1"/>
  <c r="AG595" i="1"/>
  <c r="AE595" i="1"/>
  <c r="AG587" i="1"/>
  <c r="AE587" i="1"/>
  <c r="AG579" i="1"/>
  <c r="AE579" i="1"/>
  <c r="AG571" i="1"/>
  <c r="AE571" i="1"/>
  <c r="AG563" i="1"/>
  <c r="AE563" i="1"/>
  <c r="AG555" i="1"/>
  <c r="AE555" i="1"/>
  <c r="AG547" i="1"/>
  <c r="AE547" i="1"/>
  <c r="AG539" i="1"/>
  <c r="AE539" i="1"/>
  <c r="AG531" i="1"/>
  <c r="AE531" i="1"/>
  <c r="AG523" i="1"/>
  <c r="AE523" i="1"/>
  <c r="AG515" i="1"/>
  <c r="AE515" i="1"/>
  <c r="AG507" i="1"/>
  <c r="AE507" i="1"/>
  <c r="AG499" i="1"/>
  <c r="AE499" i="1"/>
  <c r="AG491" i="1"/>
  <c r="AE491" i="1"/>
  <c r="AG483" i="1"/>
  <c r="AE483" i="1"/>
  <c r="AG475" i="1"/>
  <c r="AE475" i="1"/>
  <c r="AG467" i="1"/>
  <c r="AE467" i="1"/>
  <c r="AG459" i="1"/>
  <c r="AE459" i="1"/>
  <c r="AG451" i="1"/>
  <c r="AE451" i="1"/>
  <c r="AG443" i="1"/>
  <c r="AE443" i="1"/>
  <c r="AG435" i="1"/>
  <c r="AE435" i="1"/>
  <c r="AG427" i="1"/>
  <c r="AE427" i="1"/>
  <c r="AG419" i="1"/>
  <c r="AE419" i="1"/>
  <c r="AG411" i="1"/>
  <c r="AE411" i="1"/>
  <c r="AG403" i="1"/>
  <c r="AE403" i="1"/>
  <c r="AG395" i="1"/>
  <c r="AE395" i="1"/>
  <c r="AG387" i="1"/>
  <c r="AE387" i="1"/>
  <c r="AG379" i="1"/>
  <c r="AE379" i="1"/>
  <c r="AG371" i="1"/>
  <c r="AE371" i="1"/>
  <c r="AG363" i="1"/>
  <c r="AE363" i="1"/>
  <c r="AG355" i="1"/>
  <c r="AE355" i="1"/>
  <c r="AG347" i="1"/>
  <c r="AE347" i="1"/>
  <c r="AG339" i="1"/>
  <c r="AE339" i="1"/>
  <c r="AG331" i="1"/>
  <c r="AE331" i="1"/>
  <c r="AG323" i="1"/>
  <c r="AE323" i="1"/>
  <c r="AG315" i="1"/>
  <c r="AE315" i="1"/>
  <c r="AG307" i="1"/>
  <c r="AE307" i="1"/>
  <c r="AG299" i="1"/>
  <c r="AE299" i="1"/>
  <c r="AG291" i="1"/>
  <c r="AE291" i="1"/>
  <c r="AG283" i="1"/>
  <c r="AE283" i="1"/>
  <c r="AG275" i="1"/>
  <c r="AE275" i="1"/>
  <c r="AG267" i="1"/>
  <c r="AE267" i="1"/>
  <c r="AG259" i="1"/>
  <c r="AE259" i="1"/>
  <c r="AG251" i="1"/>
  <c r="AE251" i="1"/>
  <c r="AG243" i="1"/>
  <c r="AE243" i="1"/>
  <c r="AG235" i="1"/>
  <c r="AE235" i="1"/>
  <c r="AG227" i="1"/>
  <c r="AE227" i="1"/>
  <c r="AG219" i="1"/>
  <c r="AE219" i="1"/>
  <c r="AG211" i="1"/>
  <c r="AE211" i="1"/>
  <c r="AG203" i="1"/>
  <c r="AE203" i="1"/>
  <c r="AG195" i="1"/>
  <c r="AE195" i="1"/>
  <c r="AG187" i="1"/>
  <c r="AE187" i="1"/>
  <c r="AG179" i="1"/>
  <c r="AE179" i="1"/>
  <c r="AG171" i="1"/>
  <c r="AE171" i="1"/>
  <c r="AG163" i="1"/>
  <c r="AE163" i="1"/>
  <c r="AG155" i="1"/>
  <c r="AE155" i="1"/>
  <c r="AG147" i="1"/>
  <c r="AE147" i="1"/>
  <c r="AG139" i="1"/>
  <c r="AE139" i="1"/>
  <c r="AG131" i="1"/>
  <c r="AE131" i="1"/>
  <c r="AG123" i="1"/>
  <c r="AE123" i="1"/>
  <c r="AG115" i="1"/>
  <c r="AE115" i="1"/>
  <c r="AG107" i="1"/>
  <c r="AE107" i="1"/>
  <c r="AG99" i="1"/>
  <c r="AE99" i="1"/>
  <c r="AG91" i="1"/>
  <c r="AE91" i="1"/>
  <c r="AG83" i="1"/>
  <c r="AE83" i="1"/>
  <c r="AG75" i="1"/>
  <c r="AE75" i="1"/>
  <c r="AG67" i="1"/>
  <c r="AE67" i="1"/>
  <c r="AG59" i="1"/>
  <c r="AE59" i="1"/>
  <c r="AG51" i="1"/>
  <c r="AE51" i="1"/>
  <c r="AG43" i="1"/>
  <c r="AE43" i="1"/>
  <c r="AG35" i="1"/>
  <c r="AE35" i="1"/>
  <c r="AG27" i="1"/>
  <c r="AE27" i="1"/>
  <c r="AG19" i="1"/>
  <c r="AE19" i="1"/>
  <c r="AG11" i="1"/>
  <c r="AE11" i="1"/>
  <c r="AE4994" i="1"/>
  <c r="AG4994" i="1"/>
  <c r="AG4986" i="1"/>
  <c r="AE4986" i="1"/>
  <c r="AG4978" i="1"/>
  <c r="AE4978" i="1"/>
  <c r="AG4970" i="1"/>
  <c r="AE4970" i="1"/>
  <c r="AG4962" i="1"/>
  <c r="AE4962" i="1"/>
  <c r="AG4954" i="1"/>
  <c r="AE4954" i="1"/>
  <c r="AG4946" i="1"/>
  <c r="AE4946" i="1"/>
  <c r="AG4938" i="1"/>
  <c r="AE4938" i="1"/>
  <c r="AG4930" i="1"/>
  <c r="AE4930" i="1"/>
  <c r="AG4922" i="1"/>
  <c r="AE4922" i="1"/>
  <c r="AG4914" i="1"/>
  <c r="AE4914" i="1"/>
  <c r="AG4906" i="1"/>
  <c r="AE4906" i="1"/>
  <c r="AG4898" i="1"/>
  <c r="AE4898" i="1"/>
  <c r="AG4890" i="1"/>
  <c r="AE4890" i="1"/>
  <c r="AG4882" i="1"/>
  <c r="AE4882" i="1"/>
  <c r="AG4874" i="1"/>
  <c r="AE4874" i="1"/>
  <c r="AE4866" i="1"/>
  <c r="AG4866" i="1"/>
  <c r="AG4858" i="1"/>
  <c r="AE4858" i="1"/>
  <c r="AG4850" i="1"/>
  <c r="AE4850" i="1"/>
  <c r="AG4842" i="1"/>
  <c r="AE4842" i="1"/>
  <c r="AG4834" i="1"/>
  <c r="AE4834" i="1"/>
  <c r="AG4826" i="1"/>
  <c r="AE4826" i="1"/>
  <c r="AG4818" i="1"/>
  <c r="AE4818" i="1"/>
  <c r="AG4810" i="1"/>
  <c r="AE4810" i="1"/>
  <c r="AG4802" i="1"/>
  <c r="AE4802" i="1"/>
  <c r="AG4794" i="1"/>
  <c r="AE4794" i="1"/>
  <c r="AG4786" i="1"/>
  <c r="AE4786" i="1"/>
  <c r="AG4778" i="1"/>
  <c r="AE4778" i="1"/>
  <c r="AG4770" i="1"/>
  <c r="AE4770" i="1"/>
  <c r="AG4762" i="1"/>
  <c r="AE4762" i="1"/>
  <c r="AG4754" i="1"/>
  <c r="AE4754" i="1"/>
  <c r="AG4746" i="1"/>
  <c r="AE4746" i="1"/>
  <c r="AG4738" i="1"/>
  <c r="AE4738" i="1"/>
  <c r="AG4730" i="1"/>
  <c r="AE4730" i="1"/>
  <c r="AG4722" i="1"/>
  <c r="AE4722" i="1"/>
  <c r="AG4714" i="1"/>
  <c r="AE4714" i="1"/>
  <c r="AG4706" i="1"/>
  <c r="AE4706" i="1"/>
  <c r="AG4698" i="1"/>
  <c r="AE4698" i="1"/>
  <c r="AG4690" i="1"/>
  <c r="AE4690" i="1"/>
  <c r="AG4682" i="1"/>
  <c r="AE4682" i="1"/>
  <c r="AG4674" i="1"/>
  <c r="AE4674" i="1"/>
  <c r="AG4666" i="1"/>
  <c r="AE4666" i="1"/>
  <c r="AG4658" i="1"/>
  <c r="AE4658" i="1"/>
  <c r="AG4650" i="1"/>
  <c r="AE4650" i="1"/>
  <c r="AG4642" i="1"/>
  <c r="AE4642" i="1"/>
  <c r="AG4634" i="1"/>
  <c r="AE4634" i="1"/>
  <c r="AG4626" i="1"/>
  <c r="AE4626" i="1"/>
  <c r="AG4618" i="1"/>
  <c r="AE4618" i="1"/>
  <c r="AG4610" i="1"/>
  <c r="AE4610" i="1"/>
  <c r="AG4602" i="1"/>
  <c r="AE4602" i="1"/>
  <c r="AG4594" i="1"/>
  <c r="AE4594" i="1"/>
  <c r="AG4586" i="1"/>
  <c r="AE4586" i="1"/>
  <c r="AG4578" i="1"/>
  <c r="AE4578" i="1"/>
  <c r="AG4570" i="1"/>
  <c r="AE4570" i="1"/>
  <c r="AG4562" i="1"/>
  <c r="AE4562" i="1"/>
  <c r="AG4554" i="1"/>
  <c r="AE4554" i="1"/>
  <c r="AG4546" i="1"/>
  <c r="AE4546" i="1"/>
  <c r="AG4538" i="1"/>
  <c r="AE4538" i="1"/>
  <c r="AG4530" i="1"/>
  <c r="AE4530" i="1"/>
  <c r="AG4522" i="1"/>
  <c r="AE4522" i="1"/>
  <c r="AG4514" i="1"/>
  <c r="AE4514" i="1"/>
  <c r="AG4506" i="1"/>
  <c r="AE4506" i="1"/>
  <c r="AG4498" i="1"/>
  <c r="AE4498" i="1"/>
  <c r="AG4490" i="1"/>
  <c r="AE4490" i="1"/>
  <c r="AG4482" i="1"/>
  <c r="AE4482" i="1"/>
  <c r="AG4474" i="1"/>
  <c r="AE4474" i="1"/>
  <c r="AG4466" i="1"/>
  <c r="AE4466" i="1"/>
  <c r="AG4458" i="1"/>
  <c r="AE4458" i="1"/>
  <c r="AG4450" i="1"/>
  <c r="AE4450" i="1"/>
  <c r="AG4442" i="1"/>
  <c r="AE4442" i="1"/>
  <c r="AG4434" i="1"/>
  <c r="AE4434" i="1"/>
  <c r="AG4426" i="1"/>
  <c r="AE4426" i="1"/>
  <c r="AG4418" i="1"/>
  <c r="AE4418" i="1"/>
  <c r="AG4410" i="1"/>
  <c r="AE4410" i="1"/>
  <c r="AG4402" i="1"/>
  <c r="AE4402" i="1"/>
  <c r="AG4394" i="1"/>
  <c r="AE4394" i="1"/>
  <c r="AG4386" i="1"/>
  <c r="AE4386" i="1"/>
  <c r="AG4378" i="1"/>
  <c r="AE4378" i="1"/>
  <c r="AG4370" i="1"/>
  <c r="AE4370" i="1"/>
  <c r="AG4362" i="1"/>
  <c r="AE4362" i="1"/>
  <c r="AG4354" i="1"/>
  <c r="AE4354" i="1"/>
  <c r="AG4346" i="1"/>
  <c r="AE4346" i="1"/>
  <c r="AG4338" i="1"/>
  <c r="AE4338" i="1"/>
  <c r="AG4330" i="1"/>
  <c r="AE4330" i="1"/>
  <c r="AG4322" i="1"/>
  <c r="AE4322" i="1"/>
  <c r="AG4314" i="1"/>
  <c r="AE4314" i="1"/>
  <c r="AG4306" i="1"/>
  <c r="AE4306" i="1"/>
  <c r="AG4298" i="1"/>
  <c r="AE4298" i="1"/>
  <c r="AG4290" i="1"/>
  <c r="AE4290" i="1"/>
  <c r="AG4282" i="1"/>
  <c r="AE4282" i="1"/>
  <c r="AG4274" i="1"/>
  <c r="AE4274" i="1"/>
  <c r="AG4266" i="1"/>
  <c r="AE4266" i="1"/>
  <c r="AG4258" i="1"/>
  <c r="AE4258" i="1"/>
  <c r="AG4250" i="1"/>
  <c r="AE4250" i="1"/>
  <c r="AG4242" i="1"/>
  <c r="AE4242" i="1"/>
  <c r="AG4234" i="1"/>
  <c r="AE4234" i="1"/>
  <c r="AG4226" i="1"/>
  <c r="AE4226" i="1"/>
  <c r="AG4218" i="1"/>
  <c r="AE4218" i="1"/>
  <c r="AG4210" i="1"/>
  <c r="AE4210" i="1"/>
  <c r="AG4202" i="1"/>
  <c r="AE4202" i="1"/>
  <c r="AG4194" i="1"/>
  <c r="AE4194" i="1"/>
  <c r="AG4186" i="1"/>
  <c r="AE4186" i="1"/>
  <c r="AG4178" i="1"/>
  <c r="AE4178" i="1"/>
  <c r="AG4170" i="1"/>
  <c r="AE4170" i="1"/>
  <c r="AG4162" i="1"/>
  <c r="AE4162" i="1"/>
  <c r="AG4154" i="1"/>
  <c r="AE4154" i="1"/>
  <c r="AG4146" i="1"/>
  <c r="AE4146" i="1"/>
  <c r="AG4138" i="1"/>
  <c r="AE4138" i="1"/>
  <c r="AG4130" i="1"/>
  <c r="AE4130" i="1"/>
  <c r="AG4122" i="1"/>
  <c r="AE4122" i="1"/>
  <c r="AG4114" i="1"/>
  <c r="AE4114" i="1"/>
  <c r="AG4106" i="1"/>
  <c r="AE4106" i="1"/>
  <c r="AG4098" i="1"/>
  <c r="AE4098" i="1"/>
  <c r="AG4090" i="1"/>
  <c r="AE4090" i="1"/>
  <c r="AG4082" i="1"/>
  <c r="AE4082" i="1"/>
  <c r="AG4074" i="1"/>
  <c r="AE4074" i="1"/>
  <c r="AG4066" i="1"/>
  <c r="AE4066" i="1"/>
  <c r="AG4058" i="1"/>
  <c r="AE4058" i="1"/>
  <c r="AG4050" i="1"/>
  <c r="AE4050" i="1"/>
  <c r="AG4042" i="1"/>
  <c r="AE4042" i="1"/>
  <c r="AG4034" i="1"/>
  <c r="AE4034" i="1"/>
  <c r="AG4026" i="1"/>
  <c r="AE4026" i="1"/>
  <c r="AG4018" i="1"/>
  <c r="AE4018" i="1"/>
  <c r="AG4010" i="1"/>
  <c r="AE4010" i="1"/>
  <c r="AG4002" i="1"/>
  <c r="AE4002" i="1"/>
  <c r="AG3994" i="1"/>
  <c r="AE3994" i="1"/>
  <c r="AG3986" i="1"/>
  <c r="AE3986" i="1"/>
  <c r="AG3978" i="1"/>
  <c r="AE3978" i="1"/>
  <c r="AG3970" i="1"/>
  <c r="AE3970" i="1"/>
  <c r="AG3962" i="1"/>
  <c r="AE3962" i="1"/>
  <c r="AG3954" i="1"/>
  <c r="AE3954" i="1"/>
  <c r="AG3946" i="1"/>
  <c r="AE3946" i="1"/>
  <c r="AG3938" i="1"/>
  <c r="AE3938" i="1"/>
  <c r="AG3930" i="1"/>
  <c r="AE3930" i="1"/>
  <c r="AG3922" i="1"/>
  <c r="AE3922" i="1"/>
  <c r="AG3914" i="1"/>
  <c r="AE3914" i="1"/>
  <c r="AG3906" i="1"/>
  <c r="AE3906" i="1"/>
  <c r="AG3898" i="1"/>
  <c r="AE3898" i="1"/>
  <c r="AG3890" i="1"/>
  <c r="AE3890" i="1"/>
  <c r="AG3882" i="1"/>
  <c r="AE3882" i="1"/>
  <c r="AG3874" i="1"/>
  <c r="AE3874" i="1"/>
  <c r="AG3866" i="1"/>
  <c r="AE3866" i="1"/>
  <c r="AG3858" i="1"/>
  <c r="AE3858" i="1"/>
  <c r="AG3850" i="1"/>
  <c r="AE3850" i="1"/>
  <c r="AG3842" i="1"/>
  <c r="AE3842" i="1"/>
  <c r="AG3834" i="1"/>
  <c r="AE3834" i="1"/>
  <c r="AG3826" i="1"/>
  <c r="AE3826" i="1"/>
  <c r="AG3818" i="1"/>
  <c r="AE3818" i="1"/>
  <c r="AG3810" i="1"/>
  <c r="AE3810" i="1"/>
  <c r="AG3802" i="1"/>
  <c r="AE3802" i="1"/>
  <c r="AG3794" i="1"/>
  <c r="AE3794" i="1"/>
  <c r="AG3786" i="1"/>
  <c r="AE3786" i="1"/>
  <c r="AG3778" i="1"/>
  <c r="AE3778" i="1"/>
  <c r="AG3770" i="1"/>
  <c r="AE3770" i="1"/>
  <c r="AG3762" i="1"/>
  <c r="AE3762" i="1"/>
  <c r="AG3754" i="1"/>
  <c r="AE3754" i="1"/>
  <c r="AG3746" i="1"/>
  <c r="AE3746" i="1"/>
  <c r="AG3738" i="1"/>
  <c r="AE3738" i="1"/>
  <c r="AG3730" i="1"/>
  <c r="AE3730" i="1"/>
  <c r="AG3722" i="1"/>
  <c r="AE3722" i="1"/>
  <c r="AG3714" i="1"/>
  <c r="AE3714" i="1"/>
  <c r="AG3706" i="1"/>
  <c r="AE3706" i="1"/>
  <c r="AG3698" i="1"/>
  <c r="AE3698" i="1"/>
  <c r="AG3690" i="1"/>
  <c r="AE3690" i="1"/>
  <c r="AG3682" i="1"/>
  <c r="AE3682" i="1"/>
  <c r="AG3674" i="1"/>
  <c r="AE3674" i="1"/>
  <c r="AG3666" i="1"/>
  <c r="AE3666" i="1"/>
  <c r="AG3658" i="1"/>
  <c r="AE3658" i="1"/>
  <c r="AG3650" i="1"/>
  <c r="AE3650" i="1"/>
  <c r="AG3642" i="1"/>
  <c r="AE3642" i="1"/>
  <c r="AG3634" i="1"/>
  <c r="AE3634" i="1"/>
  <c r="AG3626" i="1"/>
  <c r="AE3626" i="1"/>
  <c r="AG3618" i="1"/>
  <c r="AE3618" i="1"/>
  <c r="AG3610" i="1"/>
  <c r="AE3610" i="1"/>
  <c r="AG3602" i="1"/>
  <c r="AE3602" i="1"/>
  <c r="AG3594" i="1"/>
  <c r="AE3594" i="1"/>
  <c r="AG3586" i="1"/>
  <c r="AE3586" i="1"/>
  <c r="AG3578" i="1"/>
  <c r="AE3578" i="1"/>
  <c r="AG3570" i="1"/>
  <c r="AE3570" i="1"/>
  <c r="AG3562" i="1"/>
  <c r="AE3562" i="1"/>
  <c r="AG3554" i="1"/>
  <c r="AE3554" i="1"/>
  <c r="AG3546" i="1"/>
  <c r="AE3546" i="1"/>
  <c r="AG3538" i="1"/>
  <c r="AE3538" i="1"/>
  <c r="AG3530" i="1"/>
  <c r="AE3530" i="1"/>
  <c r="AG3522" i="1"/>
  <c r="AE3522" i="1"/>
  <c r="AG3514" i="1"/>
  <c r="AE3514" i="1"/>
  <c r="AG3506" i="1"/>
  <c r="AE3506" i="1"/>
  <c r="AG3498" i="1"/>
  <c r="AE3498" i="1"/>
  <c r="AG3490" i="1"/>
  <c r="AE3490" i="1"/>
  <c r="AG3482" i="1"/>
  <c r="AE3482" i="1"/>
  <c r="AG3474" i="1"/>
  <c r="AE3474" i="1"/>
  <c r="AG3466" i="1"/>
  <c r="AE3466" i="1"/>
  <c r="AG3458" i="1"/>
  <c r="AE3458" i="1"/>
  <c r="AG3450" i="1"/>
  <c r="AE3450" i="1"/>
  <c r="AG3442" i="1"/>
  <c r="AE3442" i="1"/>
  <c r="AG3434" i="1"/>
  <c r="AE3434" i="1"/>
  <c r="AG3426" i="1"/>
  <c r="AE3426" i="1"/>
  <c r="AG3418" i="1"/>
  <c r="AE3418" i="1"/>
  <c r="AG3410" i="1"/>
  <c r="AE3410" i="1"/>
  <c r="AG3402" i="1"/>
  <c r="AE3402" i="1"/>
  <c r="AG3394" i="1"/>
  <c r="AE3394" i="1"/>
  <c r="AG3386" i="1"/>
  <c r="AE3386" i="1"/>
  <c r="AG3378" i="1"/>
  <c r="AE3378" i="1"/>
  <c r="AG3370" i="1"/>
  <c r="AE3370" i="1"/>
  <c r="AG3362" i="1"/>
  <c r="AE3362" i="1"/>
  <c r="AG3354" i="1"/>
  <c r="AE3354" i="1"/>
  <c r="AG3346" i="1"/>
  <c r="AE3346" i="1"/>
  <c r="AG3338" i="1"/>
  <c r="AE3338" i="1"/>
  <c r="AG3330" i="1"/>
  <c r="AE3330" i="1"/>
  <c r="AG3322" i="1"/>
  <c r="AE3322" i="1"/>
  <c r="AG3314" i="1"/>
  <c r="AE3314" i="1"/>
  <c r="AG3306" i="1"/>
  <c r="AE3306" i="1"/>
  <c r="AG3298" i="1"/>
  <c r="AE3298" i="1"/>
  <c r="AG3290" i="1"/>
  <c r="AE3290" i="1"/>
  <c r="AG3282" i="1"/>
  <c r="AE3282" i="1"/>
  <c r="AG3274" i="1"/>
  <c r="AE3274" i="1"/>
  <c r="AG3266" i="1"/>
  <c r="AE3266" i="1"/>
  <c r="AG3258" i="1"/>
  <c r="AE3258" i="1"/>
  <c r="AG3250" i="1"/>
  <c r="AE3250" i="1"/>
  <c r="AG3242" i="1"/>
  <c r="AE3242" i="1"/>
  <c r="AG3234" i="1"/>
  <c r="AE3234" i="1"/>
  <c r="AG3226" i="1"/>
  <c r="AE3226" i="1"/>
  <c r="AG3218" i="1"/>
  <c r="AE3218" i="1"/>
  <c r="AG3210" i="1"/>
  <c r="AE3210" i="1"/>
  <c r="AG3202" i="1"/>
  <c r="AE3202" i="1"/>
  <c r="AG3194" i="1"/>
  <c r="AE3194" i="1"/>
  <c r="AG3186" i="1"/>
  <c r="AE3186" i="1"/>
  <c r="AG3178" i="1"/>
  <c r="AE3178" i="1"/>
  <c r="AG3170" i="1"/>
  <c r="AE3170" i="1"/>
  <c r="AG3162" i="1"/>
  <c r="AE3162" i="1"/>
  <c r="AG3154" i="1"/>
  <c r="AE3154" i="1"/>
  <c r="AG3146" i="1"/>
  <c r="AE3146" i="1"/>
  <c r="AG3138" i="1"/>
  <c r="AE3138" i="1"/>
  <c r="AG3130" i="1"/>
  <c r="AE3130" i="1"/>
  <c r="AG3122" i="1"/>
  <c r="AE3122" i="1"/>
  <c r="AG3114" i="1"/>
  <c r="AE3114" i="1"/>
  <c r="AG3106" i="1"/>
  <c r="AE3106" i="1"/>
  <c r="AG3098" i="1"/>
  <c r="AE3098" i="1"/>
  <c r="AG3090" i="1"/>
  <c r="AE3090" i="1"/>
  <c r="AG3082" i="1"/>
  <c r="AE3082" i="1"/>
  <c r="AG3074" i="1"/>
  <c r="AE3074" i="1"/>
  <c r="AG3066" i="1"/>
  <c r="AE3066" i="1"/>
  <c r="AG3058" i="1"/>
  <c r="AE3058" i="1"/>
  <c r="AG3050" i="1"/>
  <c r="AE3050" i="1"/>
  <c r="AG3042" i="1"/>
  <c r="AE3042" i="1"/>
  <c r="AG3034" i="1"/>
  <c r="AE3034" i="1"/>
  <c r="AG3026" i="1"/>
  <c r="AE3026" i="1"/>
  <c r="AG3018" i="1"/>
  <c r="AE3018" i="1"/>
  <c r="AG3010" i="1"/>
  <c r="AE3010" i="1"/>
  <c r="AG3002" i="1"/>
  <c r="AE3002" i="1"/>
  <c r="AG2994" i="1"/>
  <c r="AE2994" i="1"/>
  <c r="AG2986" i="1"/>
  <c r="AE2986" i="1"/>
  <c r="AG2978" i="1"/>
  <c r="AE2978" i="1"/>
  <c r="AG2970" i="1"/>
  <c r="AE2970" i="1"/>
  <c r="AG2962" i="1"/>
  <c r="AE2962" i="1"/>
  <c r="AG2954" i="1"/>
  <c r="AE2954" i="1"/>
  <c r="AG2946" i="1"/>
  <c r="AE2946" i="1"/>
  <c r="AG2938" i="1"/>
  <c r="AE2938" i="1"/>
  <c r="AG2930" i="1"/>
  <c r="AE2930" i="1"/>
  <c r="AG2922" i="1"/>
  <c r="AE2922" i="1"/>
  <c r="AG2914" i="1"/>
  <c r="AE2914" i="1"/>
  <c r="AG2906" i="1"/>
  <c r="AE2906" i="1"/>
  <c r="AG2898" i="1"/>
  <c r="AE2898" i="1"/>
  <c r="AG2890" i="1"/>
  <c r="AE2890" i="1"/>
  <c r="AG2882" i="1"/>
  <c r="AE2882" i="1"/>
  <c r="AG2874" i="1"/>
  <c r="AE2874" i="1"/>
  <c r="AG2866" i="1"/>
  <c r="AE2866" i="1"/>
  <c r="AG2858" i="1"/>
  <c r="AE2858" i="1"/>
  <c r="AG2850" i="1"/>
  <c r="AE2850" i="1"/>
  <c r="AG2842" i="1"/>
  <c r="AE2842" i="1"/>
  <c r="AG2834" i="1"/>
  <c r="AE2834" i="1"/>
  <c r="AG2826" i="1"/>
  <c r="AE2826" i="1"/>
  <c r="AG2818" i="1"/>
  <c r="AE2818" i="1"/>
  <c r="AG2810" i="1"/>
  <c r="AE2810" i="1"/>
  <c r="AG2802" i="1"/>
  <c r="AE2802" i="1"/>
  <c r="AG2794" i="1"/>
  <c r="AE2794" i="1"/>
  <c r="AG2786" i="1"/>
  <c r="AE2786" i="1"/>
  <c r="AG2778" i="1"/>
  <c r="AE2778" i="1"/>
  <c r="AG2770" i="1"/>
  <c r="AE2770" i="1"/>
  <c r="AG2762" i="1"/>
  <c r="AE2762" i="1"/>
  <c r="AG2754" i="1"/>
  <c r="AE2754" i="1"/>
  <c r="AG2746" i="1"/>
  <c r="AE2746" i="1"/>
  <c r="AG2738" i="1"/>
  <c r="AE2738" i="1"/>
  <c r="AG2730" i="1"/>
  <c r="AE2730" i="1"/>
  <c r="AG2722" i="1"/>
  <c r="AE2722" i="1"/>
  <c r="AG2714" i="1"/>
  <c r="AE2714" i="1"/>
  <c r="AG2706" i="1"/>
  <c r="AE2706" i="1"/>
  <c r="AG2698" i="1"/>
  <c r="AE2698" i="1"/>
  <c r="AG2690" i="1"/>
  <c r="AE2690" i="1"/>
  <c r="AG2682" i="1"/>
  <c r="AE2682" i="1"/>
  <c r="AG2674" i="1"/>
  <c r="AE2674" i="1"/>
  <c r="AG2666" i="1"/>
  <c r="AE2666" i="1"/>
  <c r="AG2658" i="1"/>
  <c r="AE2658" i="1"/>
  <c r="AG2650" i="1"/>
  <c r="AE2650" i="1"/>
  <c r="AG2642" i="1"/>
  <c r="AE2642" i="1"/>
  <c r="AG2634" i="1"/>
  <c r="AE2634" i="1"/>
  <c r="AG2626" i="1"/>
  <c r="AE2626" i="1"/>
  <c r="AG2618" i="1"/>
  <c r="AE2618" i="1"/>
  <c r="AG2610" i="1"/>
  <c r="AE2610" i="1"/>
  <c r="AG2602" i="1"/>
  <c r="AE2602" i="1"/>
  <c r="AG2594" i="1"/>
  <c r="AE2594" i="1"/>
  <c r="AG2586" i="1"/>
  <c r="AE2586" i="1"/>
  <c r="AG2578" i="1"/>
  <c r="AE2578" i="1"/>
  <c r="AG2570" i="1"/>
  <c r="AE2570" i="1"/>
  <c r="AG2562" i="1"/>
  <c r="AE2562" i="1"/>
  <c r="AG2554" i="1"/>
  <c r="AE2554" i="1"/>
  <c r="AG2546" i="1"/>
  <c r="AE2546" i="1"/>
  <c r="AG2538" i="1"/>
  <c r="AE2538" i="1"/>
  <c r="AG2530" i="1"/>
  <c r="AE2530" i="1"/>
  <c r="AG2522" i="1"/>
  <c r="AE2522" i="1"/>
  <c r="AG2514" i="1"/>
  <c r="AE2514" i="1"/>
  <c r="AG2506" i="1"/>
  <c r="AE2506" i="1"/>
  <c r="AG2498" i="1"/>
  <c r="AE2498" i="1"/>
  <c r="AG2490" i="1"/>
  <c r="AE2490" i="1"/>
  <c r="AG2482" i="1"/>
  <c r="AE2482" i="1"/>
  <c r="AG2474" i="1"/>
  <c r="AE2474" i="1"/>
  <c r="AG2466" i="1"/>
  <c r="AE2466" i="1"/>
  <c r="AG2458" i="1"/>
  <c r="AE2458" i="1"/>
  <c r="AG2450" i="1"/>
  <c r="AE2450" i="1"/>
  <c r="AG2442" i="1"/>
  <c r="AE2442" i="1"/>
  <c r="AG2434" i="1"/>
  <c r="AE2434" i="1"/>
  <c r="AG2426" i="1"/>
  <c r="AE2426" i="1"/>
  <c r="AG2418" i="1"/>
  <c r="AE2418" i="1"/>
  <c r="AG2410" i="1"/>
  <c r="AE2410" i="1"/>
  <c r="AG2402" i="1"/>
  <c r="AE2402" i="1"/>
  <c r="AG2394" i="1"/>
  <c r="AE2394" i="1"/>
  <c r="AG2386" i="1"/>
  <c r="AE2386" i="1"/>
  <c r="AG2378" i="1"/>
  <c r="AE2378" i="1"/>
  <c r="AG2370" i="1"/>
  <c r="AE2370" i="1"/>
  <c r="AG2362" i="1"/>
  <c r="AE2362" i="1"/>
  <c r="AG2354" i="1"/>
  <c r="AE2354" i="1"/>
  <c r="AG2346" i="1"/>
  <c r="AE2346" i="1"/>
  <c r="AG2338" i="1"/>
  <c r="AE2338" i="1"/>
  <c r="AG2330" i="1"/>
  <c r="AE2330" i="1"/>
  <c r="AG2322" i="1"/>
  <c r="AE2322" i="1"/>
  <c r="AG2314" i="1"/>
  <c r="AE2314" i="1"/>
  <c r="AG2306" i="1"/>
  <c r="AE2306" i="1"/>
  <c r="AG2298" i="1"/>
  <c r="AE2298" i="1"/>
  <c r="AG2290" i="1"/>
  <c r="AE2290" i="1"/>
  <c r="AG2282" i="1"/>
  <c r="AE2282" i="1"/>
  <c r="AG2274" i="1"/>
  <c r="AE2274" i="1"/>
  <c r="AG2266" i="1"/>
  <c r="AE2266" i="1"/>
  <c r="AG2258" i="1"/>
  <c r="AE2258" i="1"/>
  <c r="AG2250" i="1"/>
  <c r="AE2250" i="1"/>
  <c r="AG2242" i="1"/>
  <c r="AE2242" i="1"/>
  <c r="AG2234" i="1"/>
  <c r="AE2234" i="1"/>
  <c r="AG2226" i="1"/>
  <c r="AE2226" i="1"/>
  <c r="AG2218" i="1"/>
  <c r="AE2218" i="1"/>
  <c r="AG2210" i="1"/>
  <c r="AE2210" i="1"/>
  <c r="AG2202" i="1"/>
  <c r="AE2202" i="1"/>
  <c r="AG2194" i="1"/>
  <c r="AE2194" i="1"/>
  <c r="AG2186" i="1"/>
  <c r="AE2186" i="1"/>
  <c r="AG2178" i="1"/>
  <c r="AE2178" i="1"/>
  <c r="AG2170" i="1"/>
  <c r="AE2170" i="1"/>
  <c r="AG2162" i="1"/>
  <c r="AE2162" i="1"/>
  <c r="AG2154" i="1"/>
  <c r="AE2154" i="1"/>
  <c r="AG2146" i="1"/>
  <c r="AE2146" i="1"/>
  <c r="AG2138" i="1"/>
  <c r="AE2138" i="1"/>
  <c r="AG2130" i="1"/>
  <c r="AE2130" i="1"/>
  <c r="AG2122" i="1"/>
  <c r="AE2122" i="1"/>
  <c r="AG2114" i="1"/>
  <c r="AE2114" i="1"/>
  <c r="AG2106" i="1"/>
  <c r="AE2106" i="1"/>
  <c r="AG2098" i="1"/>
  <c r="AE2098" i="1"/>
  <c r="AG2090" i="1"/>
  <c r="AE2090" i="1"/>
  <c r="AG2082" i="1"/>
  <c r="AE2082" i="1"/>
  <c r="AG2074" i="1"/>
  <c r="AE2074" i="1"/>
  <c r="AG2066" i="1"/>
  <c r="AE2066" i="1"/>
  <c r="AG2058" i="1"/>
  <c r="AE2058" i="1"/>
  <c r="AG2050" i="1"/>
  <c r="AE2050" i="1"/>
  <c r="AG2042" i="1"/>
  <c r="AE2042" i="1"/>
  <c r="AG2034" i="1"/>
  <c r="AE2034" i="1"/>
  <c r="AG2026" i="1"/>
  <c r="AE2026" i="1"/>
  <c r="AG2018" i="1"/>
  <c r="AE2018" i="1"/>
  <c r="AG2010" i="1"/>
  <c r="AE2010" i="1"/>
  <c r="AG2002" i="1"/>
  <c r="AE2002" i="1"/>
  <c r="AG1994" i="1"/>
  <c r="AE1994" i="1"/>
  <c r="AG1986" i="1"/>
  <c r="AE1986" i="1"/>
  <c r="AG1978" i="1"/>
  <c r="AE1978" i="1"/>
  <c r="AG1970" i="1"/>
  <c r="AE1970" i="1"/>
  <c r="AG1962" i="1"/>
  <c r="AE1962" i="1"/>
  <c r="AG1954" i="1"/>
  <c r="AE1954" i="1"/>
  <c r="AG1946" i="1"/>
  <c r="AE1946" i="1"/>
  <c r="AG1938" i="1"/>
  <c r="AE1938" i="1"/>
  <c r="AG1930" i="1"/>
  <c r="AE1930" i="1"/>
  <c r="AG1922" i="1"/>
  <c r="AE1922" i="1"/>
  <c r="AG1914" i="1"/>
  <c r="AE1914" i="1"/>
  <c r="AG1906" i="1"/>
  <c r="AE1906" i="1"/>
  <c r="AG1898" i="1"/>
  <c r="AE1898" i="1"/>
  <c r="AG1890" i="1"/>
  <c r="AE1890" i="1"/>
  <c r="AG1882" i="1"/>
  <c r="AE1882" i="1"/>
  <c r="AG1874" i="1"/>
  <c r="AE1874" i="1"/>
  <c r="AG1866" i="1"/>
  <c r="AE1866" i="1"/>
  <c r="AG1858" i="1"/>
  <c r="AE1858" i="1"/>
  <c r="AG1850" i="1"/>
  <c r="AE1850" i="1"/>
  <c r="AG1842" i="1"/>
  <c r="AE1842" i="1"/>
  <c r="AG1834" i="1"/>
  <c r="AE1834" i="1"/>
  <c r="AG1826" i="1"/>
  <c r="AE1826" i="1"/>
  <c r="AG1818" i="1"/>
  <c r="AE1818" i="1"/>
  <c r="AG1810" i="1"/>
  <c r="AE1810" i="1"/>
  <c r="AG1802" i="1"/>
  <c r="AE1802" i="1"/>
  <c r="AG1794" i="1"/>
  <c r="AE1794" i="1"/>
  <c r="AG1786" i="1"/>
  <c r="AE1786" i="1"/>
  <c r="AG1778" i="1"/>
  <c r="AE1778" i="1"/>
  <c r="AG1770" i="1"/>
  <c r="AE1770" i="1"/>
  <c r="AG1762" i="1"/>
  <c r="AE1762" i="1"/>
  <c r="AG1754" i="1"/>
  <c r="AE1754" i="1"/>
  <c r="AG1746" i="1"/>
  <c r="AE1746" i="1"/>
  <c r="AG1738" i="1"/>
  <c r="AE1738" i="1"/>
  <c r="AG1730" i="1"/>
  <c r="AE1730" i="1"/>
  <c r="AG1722" i="1"/>
  <c r="AE1722" i="1"/>
  <c r="AG1714" i="1"/>
  <c r="AE1714" i="1"/>
  <c r="AG1706" i="1"/>
  <c r="AE1706" i="1"/>
  <c r="AG1698" i="1"/>
  <c r="AE1698" i="1"/>
  <c r="AG1690" i="1"/>
  <c r="AE1690" i="1"/>
  <c r="AG1682" i="1"/>
  <c r="AE1682" i="1"/>
  <c r="AG1674" i="1"/>
  <c r="AE1674" i="1"/>
  <c r="AG1666" i="1"/>
  <c r="AE1666" i="1"/>
  <c r="AG1658" i="1"/>
  <c r="AE1658" i="1"/>
  <c r="AG1650" i="1"/>
  <c r="AE1650" i="1"/>
  <c r="AG1642" i="1"/>
  <c r="AE1642" i="1"/>
  <c r="AG1634" i="1"/>
  <c r="AE1634" i="1"/>
  <c r="AG1626" i="1"/>
  <c r="AE1626" i="1"/>
  <c r="AG1618" i="1"/>
  <c r="AE1618" i="1"/>
  <c r="AG1610" i="1"/>
  <c r="AE1610" i="1"/>
  <c r="AG1602" i="1"/>
  <c r="AE1602" i="1"/>
  <c r="AG1594" i="1"/>
  <c r="AE1594" i="1"/>
  <c r="AG1586" i="1"/>
  <c r="AE1586" i="1"/>
  <c r="AG1578" i="1"/>
  <c r="AE1578" i="1"/>
  <c r="AG1570" i="1"/>
  <c r="AE1570" i="1"/>
  <c r="AG1562" i="1"/>
  <c r="AE1562" i="1"/>
  <c r="AG1554" i="1"/>
  <c r="AE1554" i="1"/>
  <c r="AG1546" i="1"/>
  <c r="AE1546" i="1"/>
  <c r="AG1538" i="1"/>
  <c r="AE1538" i="1"/>
  <c r="AG1530" i="1"/>
  <c r="AE1530" i="1"/>
  <c r="AG1522" i="1"/>
  <c r="AE1522" i="1"/>
  <c r="AG1514" i="1"/>
  <c r="AE1514" i="1"/>
  <c r="AG1506" i="1"/>
  <c r="AE1506" i="1"/>
  <c r="AG1498" i="1"/>
  <c r="AE1498" i="1"/>
  <c r="AG1490" i="1"/>
  <c r="AE1490" i="1"/>
  <c r="AG1482" i="1"/>
  <c r="AE1482" i="1"/>
  <c r="AG1474" i="1"/>
  <c r="AE1474" i="1"/>
  <c r="AG1466" i="1"/>
  <c r="AE1466" i="1"/>
  <c r="AG1458" i="1"/>
  <c r="AE1458" i="1"/>
  <c r="AG1450" i="1"/>
  <c r="AE1450" i="1"/>
  <c r="AG1442" i="1"/>
  <c r="AE1442" i="1"/>
  <c r="AG1434" i="1"/>
  <c r="AE1434" i="1"/>
  <c r="AG1426" i="1"/>
  <c r="AE1426" i="1"/>
  <c r="AG1418" i="1"/>
  <c r="AE1418" i="1"/>
  <c r="AG1410" i="1"/>
  <c r="AE1410" i="1"/>
  <c r="AG1402" i="1"/>
  <c r="AE1402" i="1"/>
  <c r="AG1394" i="1"/>
  <c r="AE1394" i="1"/>
  <c r="AG1386" i="1"/>
  <c r="AE1386" i="1"/>
  <c r="AG1378" i="1"/>
  <c r="AE1378" i="1"/>
  <c r="AG1370" i="1"/>
  <c r="AE1370" i="1"/>
  <c r="AG1362" i="1"/>
  <c r="AE1362" i="1"/>
  <c r="AG1354" i="1"/>
  <c r="AE1354" i="1"/>
  <c r="AG1346" i="1"/>
  <c r="AE1346" i="1"/>
  <c r="AG1338" i="1"/>
  <c r="AE1338" i="1"/>
  <c r="AG1330" i="1"/>
  <c r="AE1330" i="1"/>
  <c r="AG1322" i="1"/>
  <c r="AE1322" i="1"/>
  <c r="AG1314" i="1"/>
  <c r="AE1314" i="1"/>
  <c r="AG1306" i="1"/>
  <c r="AE1306" i="1"/>
  <c r="AG1298" i="1"/>
  <c r="AE1298" i="1"/>
  <c r="AG1290" i="1"/>
  <c r="AE1290" i="1"/>
  <c r="AG1282" i="1"/>
  <c r="AE1282" i="1"/>
  <c r="AG1274" i="1"/>
  <c r="AE1274" i="1"/>
  <c r="AG1266" i="1"/>
  <c r="AE1266" i="1"/>
  <c r="AG1258" i="1"/>
  <c r="AE1258" i="1"/>
  <c r="AG1250" i="1"/>
  <c r="AE1250" i="1"/>
  <c r="AG1242" i="1"/>
  <c r="AE1242" i="1"/>
  <c r="AG1234" i="1"/>
  <c r="AE1234" i="1"/>
  <c r="AG1226" i="1"/>
  <c r="AE1226" i="1"/>
  <c r="AG1218" i="1"/>
  <c r="AE1218" i="1"/>
  <c r="AG1210" i="1"/>
  <c r="AE1210" i="1"/>
  <c r="AG1202" i="1"/>
  <c r="AE1202" i="1"/>
  <c r="AG1194" i="1"/>
  <c r="AE1194" i="1"/>
  <c r="AG1186" i="1"/>
  <c r="AE1186" i="1"/>
  <c r="AG1178" i="1"/>
  <c r="AE1178" i="1"/>
  <c r="AG1170" i="1"/>
  <c r="AE1170" i="1"/>
  <c r="AG1162" i="1"/>
  <c r="AE1162" i="1"/>
  <c r="AG1154" i="1"/>
  <c r="AE1154" i="1"/>
  <c r="AG1146" i="1"/>
  <c r="AE1146" i="1"/>
  <c r="AG1138" i="1"/>
  <c r="AE1138" i="1"/>
  <c r="AG1130" i="1"/>
  <c r="AE1130" i="1"/>
  <c r="AG1122" i="1"/>
  <c r="AE1122" i="1"/>
  <c r="AG1114" i="1"/>
  <c r="AE1114" i="1"/>
  <c r="AG1106" i="1"/>
  <c r="AE1106" i="1"/>
  <c r="AG1098" i="1"/>
  <c r="AE1098" i="1"/>
  <c r="AG1090" i="1"/>
  <c r="AE1090" i="1"/>
  <c r="AG1082" i="1"/>
  <c r="AE1082" i="1"/>
  <c r="AG1074" i="1"/>
  <c r="AE1074" i="1"/>
  <c r="AG1066" i="1"/>
  <c r="AE1066" i="1"/>
  <c r="AG1058" i="1"/>
  <c r="AE1058" i="1"/>
  <c r="AG1050" i="1"/>
  <c r="AE1050" i="1"/>
  <c r="AG1042" i="1"/>
  <c r="AE1042" i="1"/>
  <c r="AG1034" i="1"/>
  <c r="AE1034" i="1"/>
  <c r="AG1026" i="1"/>
  <c r="AE1026" i="1"/>
  <c r="AG1018" i="1"/>
  <c r="AE1018" i="1"/>
  <c r="AG1010" i="1"/>
  <c r="AE1010" i="1"/>
  <c r="AG1002" i="1"/>
  <c r="AE1002" i="1"/>
  <c r="AG994" i="1"/>
  <c r="AE994" i="1"/>
  <c r="AG986" i="1"/>
  <c r="AE986" i="1"/>
  <c r="AG978" i="1"/>
  <c r="AE978" i="1"/>
  <c r="AG970" i="1"/>
  <c r="AE970" i="1"/>
  <c r="AG962" i="1"/>
  <c r="AE962" i="1"/>
  <c r="AG954" i="1"/>
  <c r="AE954" i="1"/>
  <c r="AG946" i="1"/>
  <c r="AE946" i="1"/>
  <c r="AG938" i="1"/>
  <c r="AE938" i="1"/>
  <c r="AG930" i="1"/>
  <c r="AE930" i="1"/>
  <c r="AG922" i="1"/>
  <c r="AE922" i="1"/>
  <c r="AG914" i="1"/>
  <c r="AE914" i="1"/>
  <c r="AG906" i="1"/>
  <c r="AE906" i="1"/>
  <c r="AG898" i="1"/>
  <c r="AE898" i="1"/>
  <c r="AG890" i="1"/>
  <c r="AE890" i="1"/>
  <c r="AG882" i="1"/>
  <c r="AE882" i="1"/>
  <c r="AG874" i="1"/>
  <c r="AE874" i="1"/>
  <c r="AG866" i="1"/>
  <c r="AE866" i="1"/>
  <c r="AG858" i="1"/>
  <c r="AE858" i="1"/>
  <c r="AG850" i="1"/>
  <c r="AE850" i="1"/>
  <c r="AG842" i="1"/>
  <c r="AE842" i="1"/>
  <c r="AG834" i="1"/>
  <c r="AE834" i="1"/>
  <c r="AG826" i="1"/>
  <c r="AE826" i="1"/>
  <c r="AG818" i="1"/>
  <c r="AE818" i="1"/>
  <c r="AG810" i="1"/>
  <c r="AE810" i="1"/>
  <c r="AG802" i="1"/>
  <c r="AE802" i="1"/>
  <c r="AG794" i="1"/>
  <c r="AE794" i="1"/>
  <c r="AG786" i="1"/>
  <c r="AE786" i="1"/>
  <c r="AG778" i="1"/>
  <c r="AE778" i="1"/>
  <c r="AG770" i="1"/>
  <c r="AE770" i="1"/>
  <c r="AG762" i="1"/>
  <c r="AE762" i="1"/>
  <c r="AG754" i="1"/>
  <c r="AE754" i="1"/>
  <c r="AG746" i="1"/>
  <c r="AE746" i="1"/>
  <c r="AG738" i="1"/>
  <c r="AE738" i="1"/>
  <c r="AG730" i="1"/>
  <c r="AE730" i="1"/>
  <c r="AG722" i="1"/>
  <c r="AE722" i="1"/>
  <c r="AG714" i="1"/>
  <c r="AE714" i="1"/>
  <c r="AG706" i="1"/>
  <c r="AE706" i="1"/>
  <c r="AG698" i="1"/>
  <c r="AE698" i="1"/>
  <c r="AG690" i="1"/>
  <c r="AE690" i="1"/>
  <c r="AG682" i="1"/>
  <c r="AE682" i="1"/>
  <c r="AG674" i="1"/>
  <c r="AE674" i="1"/>
  <c r="AG666" i="1"/>
  <c r="AE666" i="1"/>
  <c r="AG658" i="1"/>
  <c r="AE658" i="1"/>
  <c r="AG650" i="1"/>
  <c r="AE650" i="1"/>
  <c r="AG642" i="1"/>
  <c r="AE642" i="1"/>
  <c r="AG634" i="1"/>
  <c r="AE634" i="1"/>
  <c r="AG626" i="1"/>
  <c r="AE626" i="1"/>
  <c r="AG618" i="1"/>
  <c r="AE618" i="1"/>
  <c r="AG610" i="1"/>
  <c r="AE610" i="1"/>
  <c r="AG602" i="1"/>
  <c r="AE602" i="1"/>
  <c r="AG594" i="1"/>
  <c r="AE594" i="1"/>
  <c r="AG586" i="1"/>
  <c r="AE586" i="1"/>
  <c r="AG578" i="1"/>
  <c r="AE578" i="1"/>
  <c r="AG570" i="1"/>
  <c r="AE570" i="1"/>
  <c r="AG562" i="1"/>
  <c r="AE562" i="1"/>
  <c r="AG554" i="1"/>
  <c r="AE554" i="1"/>
  <c r="AG546" i="1"/>
  <c r="AE546" i="1"/>
  <c r="AG538" i="1"/>
  <c r="AE538" i="1"/>
  <c r="AG530" i="1"/>
  <c r="AE530" i="1"/>
  <c r="AG522" i="1"/>
  <c r="AE522" i="1"/>
  <c r="AG514" i="1"/>
  <c r="AE514" i="1"/>
  <c r="AG506" i="1"/>
  <c r="AE506" i="1"/>
  <c r="AG498" i="1"/>
  <c r="AE498" i="1"/>
  <c r="AG490" i="1"/>
  <c r="AE490" i="1"/>
  <c r="AG482" i="1"/>
  <c r="AE482" i="1"/>
  <c r="AG474" i="1"/>
  <c r="AE474" i="1"/>
  <c r="AG466" i="1"/>
  <c r="AE466" i="1"/>
  <c r="AG458" i="1"/>
  <c r="AE458" i="1"/>
  <c r="AG450" i="1"/>
  <c r="AE450" i="1"/>
  <c r="AG442" i="1"/>
  <c r="AE442" i="1"/>
  <c r="AG434" i="1"/>
  <c r="AE434" i="1"/>
  <c r="AG426" i="1"/>
  <c r="AE426" i="1"/>
  <c r="AG418" i="1"/>
  <c r="AE418" i="1"/>
  <c r="AG410" i="1"/>
  <c r="AE410" i="1"/>
  <c r="AG402" i="1"/>
  <c r="AE402" i="1"/>
  <c r="AG394" i="1"/>
  <c r="AE394" i="1"/>
  <c r="AG386" i="1"/>
  <c r="AE386" i="1"/>
  <c r="AG378" i="1"/>
  <c r="AE378" i="1"/>
  <c r="AG370" i="1"/>
  <c r="AE370" i="1"/>
  <c r="AG362" i="1"/>
  <c r="AE362" i="1"/>
  <c r="AG354" i="1"/>
  <c r="AE354" i="1"/>
  <c r="AG346" i="1"/>
  <c r="AE346" i="1"/>
  <c r="AG338" i="1"/>
  <c r="AE338" i="1"/>
  <c r="AG330" i="1"/>
  <c r="AE330" i="1"/>
  <c r="AG322" i="1"/>
  <c r="AE322" i="1"/>
  <c r="AG314" i="1"/>
  <c r="AE314" i="1"/>
  <c r="AG306" i="1"/>
  <c r="AE306" i="1"/>
  <c r="AG298" i="1"/>
  <c r="AE298" i="1"/>
  <c r="AG290" i="1"/>
  <c r="AE290" i="1"/>
  <c r="AG282" i="1"/>
  <c r="AE282" i="1"/>
  <c r="AG274" i="1"/>
  <c r="AE274" i="1"/>
  <c r="AG266" i="1"/>
  <c r="AE266" i="1"/>
  <c r="AG258" i="1"/>
  <c r="AE258" i="1"/>
  <c r="AG250" i="1"/>
  <c r="AE250" i="1"/>
  <c r="AG242" i="1"/>
  <c r="AE242" i="1"/>
  <c r="AG234" i="1"/>
  <c r="AE234" i="1"/>
  <c r="AG226" i="1"/>
  <c r="AE226" i="1"/>
  <c r="AG218" i="1"/>
  <c r="AE218" i="1"/>
  <c r="AG210" i="1"/>
  <c r="AE210" i="1"/>
  <c r="AG202" i="1"/>
  <c r="AE202" i="1"/>
  <c r="AG194" i="1"/>
  <c r="AE194" i="1"/>
  <c r="AG186" i="1"/>
  <c r="AE186" i="1"/>
  <c r="AG178" i="1"/>
  <c r="AE178" i="1"/>
  <c r="AG170" i="1"/>
  <c r="AE170" i="1"/>
  <c r="AG162" i="1"/>
  <c r="AE162" i="1"/>
  <c r="AG154" i="1"/>
  <c r="AE154" i="1"/>
  <c r="AG146" i="1"/>
  <c r="AE146" i="1"/>
  <c r="AG138" i="1"/>
  <c r="AE138" i="1"/>
  <c r="AG130" i="1"/>
  <c r="AE130" i="1"/>
  <c r="AG122" i="1"/>
  <c r="AE122" i="1"/>
  <c r="AG114" i="1"/>
  <c r="AE114" i="1"/>
  <c r="AG106" i="1"/>
  <c r="AE106" i="1"/>
  <c r="AG98" i="1"/>
  <c r="AE98" i="1"/>
  <c r="AG90" i="1"/>
  <c r="AE90" i="1"/>
  <c r="AG82" i="1"/>
  <c r="AE82" i="1"/>
  <c r="AG74" i="1"/>
  <c r="AE74" i="1"/>
  <c r="AG66" i="1"/>
  <c r="AE66" i="1"/>
  <c r="AG58" i="1"/>
  <c r="AE58" i="1"/>
  <c r="AG50" i="1"/>
  <c r="AE50" i="1"/>
  <c r="AG42" i="1"/>
  <c r="AE42" i="1"/>
  <c r="AG34" i="1"/>
  <c r="AE34" i="1"/>
  <c r="AG26" i="1"/>
  <c r="AE26" i="1"/>
  <c r="AG18" i="1"/>
  <c r="AE18" i="1"/>
  <c r="AG10" i="1"/>
  <c r="AE10" i="1"/>
  <c r="AE4142" i="1"/>
  <c r="AE4110" i="1"/>
  <c r="AE4078" i="1"/>
  <c r="AE4046" i="1"/>
  <c r="AE4014" i="1"/>
  <c r="AE3982" i="1"/>
  <c r="AE3950" i="1"/>
  <c r="AE3918" i="1"/>
  <c r="AE3886" i="1"/>
  <c r="AE3854" i="1"/>
  <c r="AE3822" i="1"/>
  <c r="AE3790" i="1"/>
  <c r="AE3758" i="1"/>
  <c r="AG5001" i="1"/>
  <c r="AE5001" i="1"/>
  <c r="AE4993" i="1"/>
  <c r="AG4993" i="1"/>
  <c r="AG4985" i="1"/>
  <c r="AE4985" i="1"/>
  <c r="AG4977" i="1"/>
  <c r="AE4977" i="1"/>
  <c r="AG4969" i="1"/>
  <c r="AE4969" i="1"/>
  <c r="AG4961" i="1"/>
  <c r="AE4961" i="1"/>
  <c r="AG4953" i="1"/>
  <c r="AE4953" i="1"/>
  <c r="AG4945" i="1"/>
  <c r="AE4945" i="1"/>
  <c r="AG4937" i="1"/>
  <c r="AE4937" i="1"/>
  <c r="AG4929" i="1"/>
  <c r="AE4929" i="1"/>
  <c r="AG4921" i="1"/>
  <c r="AE4921" i="1"/>
  <c r="AG4913" i="1"/>
  <c r="AE4913" i="1"/>
  <c r="AG4905" i="1"/>
  <c r="AE4905" i="1"/>
  <c r="AG4897" i="1"/>
  <c r="AE4897" i="1"/>
  <c r="AG4889" i="1"/>
  <c r="AE4889" i="1"/>
  <c r="AG4881" i="1"/>
  <c r="AE4881" i="1"/>
  <c r="AG4873" i="1"/>
  <c r="AE4873" i="1"/>
  <c r="AE4865" i="1"/>
  <c r="AG4865" i="1"/>
  <c r="AG4857" i="1"/>
  <c r="AE4857" i="1"/>
  <c r="AG4849" i="1"/>
  <c r="AE4849" i="1"/>
  <c r="AG4841" i="1"/>
  <c r="AE4841" i="1"/>
  <c r="AG4833" i="1"/>
  <c r="AE4833" i="1"/>
  <c r="AG4825" i="1"/>
  <c r="AE4825" i="1"/>
  <c r="AG4817" i="1"/>
  <c r="AE4817" i="1"/>
  <c r="AG4809" i="1"/>
  <c r="AE4809" i="1"/>
  <c r="AG4801" i="1"/>
  <c r="AE4801" i="1"/>
  <c r="AG4793" i="1"/>
  <c r="AE4793" i="1"/>
  <c r="AG4785" i="1"/>
  <c r="AE4785" i="1"/>
  <c r="AG4777" i="1"/>
  <c r="AE4777" i="1"/>
  <c r="AG4769" i="1"/>
  <c r="AE4769" i="1"/>
  <c r="AG4761" i="1"/>
  <c r="AE4761" i="1"/>
  <c r="AG4753" i="1"/>
  <c r="AE4753" i="1"/>
  <c r="AG4745" i="1"/>
  <c r="AE4745" i="1"/>
  <c r="AG4737" i="1"/>
  <c r="AE4737" i="1"/>
  <c r="AG4729" i="1"/>
  <c r="AE4729" i="1"/>
  <c r="AG4721" i="1"/>
  <c r="AE4721" i="1"/>
  <c r="AG4713" i="1"/>
  <c r="AE4713" i="1"/>
  <c r="AG4705" i="1"/>
  <c r="AE4705" i="1"/>
  <c r="AG4697" i="1"/>
  <c r="AE4697" i="1"/>
  <c r="AG4689" i="1"/>
  <c r="AE4689" i="1"/>
  <c r="AG4681" i="1"/>
  <c r="AE4681" i="1"/>
  <c r="AG4673" i="1"/>
  <c r="AE4673" i="1"/>
  <c r="AG4665" i="1"/>
  <c r="AE4665" i="1"/>
  <c r="AG4657" i="1"/>
  <c r="AE4657" i="1"/>
  <c r="AG4649" i="1"/>
  <c r="AE4649" i="1"/>
  <c r="AG4641" i="1"/>
  <c r="AE4641" i="1"/>
  <c r="AG4633" i="1"/>
  <c r="AE4633" i="1"/>
  <c r="AG4625" i="1"/>
  <c r="AE4625" i="1"/>
  <c r="AG4617" i="1"/>
  <c r="AE4617" i="1"/>
  <c r="AG4609" i="1"/>
  <c r="AE4609" i="1"/>
  <c r="AG4601" i="1"/>
  <c r="AE4601" i="1"/>
  <c r="AG4593" i="1"/>
  <c r="AE4593" i="1"/>
  <c r="AG4585" i="1"/>
  <c r="AE4585" i="1"/>
  <c r="AG4577" i="1"/>
  <c r="AE4577" i="1"/>
  <c r="AG4569" i="1"/>
  <c r="AE4569" i="1"/>
  <c r="AG4561" i="1"/>
  <c r="AE4561" i="1"/>
  <c r="AG4553" i="1"/>
  <c r="AE4553" i="1"/>
  <c r="AG4545" i="1"/>
  <c r="AE4545" i="1"/>
  <c r="AG4537" i="1"/>
  <c r="AE4537" i="1"/>
  <c r="AG4529" i="1"/>
  <c r="AE4529" i="1"/>
  <c r="AG4521" i="1"/>
  <c r="AE4521" i="1"/>
  <c r="AG4513" i="1"/>
  <c r="AE4513" i="1"/>
  <c r="AG4505" i="1"/>
  <c r="AE4505" i="1"/>
  <c r="AG4497" i="1"/>
  <c r="AE4497" i="1"/>
  <c r="AG4489" i="1"/>
  <c r="AE4489" i="1"/>
  <c r="AG4481" i="1"/>
  <c r="AE4481" i="1"/>
  <c r="AG4473" i="1"/>
  <c r="AE4473" i="1"/>
  <c r="AG4465" i="1"/>
  <c r="AE4465" i="1"/>
  <c r="AG4457" i="1"/>
  <c r="AE4457" i="1"/>
  <c r="AG4449" i="1"/>
  <c r="AE4449" i="1"/>
  <c r="AG4441" i="1"/>
  <c r="AE4441" i="1"/>
  <c r="AG4433" i="1"/>
  <c r="AE4433" i="1"/>
  <c r="AG4425" i="1"/>
  <c r="AE4425" i="1"/>
  <c r="AG4417" i="1"/>
  <c r="AE4417" i="1"/>
  <c r="AG4409" i="1"/>
  <c r="AE4409" i="1"/>
  <c r="AG4401" i="1"/>
  <c r="AE4401" i="1"/>
  <c r="AG4393" i="1"/>
  <c r="AE4393" i="1"/>
  <c r="AG4385" i="1"/>
  <c r="AE4385" i="1"/>
  <c r="AG4377" i="1"/>
  <c r="AE4377" i="1"/>
  <c r="AG4369" i="1"/>
  <c r="AE4369" i="1"/>
  <c r="AG4361" i="1"/>
  <c r="AE4361" i="1"/>
  <c r="AG4353" i="1"/>
  <c r="AE4353" i="1"/>
  <c r="AG4345" i="1"/>
  <c r="AE4345" i="1"/>
  <c r="AG4337" i="1"/>
  <c r="AE4337" i="1"/>
  <c r="AG4329" i="1"/>
  <c r="AE4329" i="1"/>
  <c r="AG4321" i="1"/>
  <c r="AE4321" i="1"/>
  <c r="AG4313" i="1"/>
  <c r="AE4313" i="1"/>
  <c r="AG4305" i="1"/>
  <c r="AE4305" i="1"/>
  <c r="AG4297" i="1"/>
  <c r="AE4297" i="1"/>
  <c r="AG4289" i="1"/>
  <c r="AE4289" i="1"/>
  <c r="AG4281" i="1"/>
  <c r="AE4281" i="1"/>
  <c r="AG4273" i="1"/>
  <c r="AE4273" i="1"/>
  <c r="AG4265" i="1"/>
  <c r="AE4265" i="1"/>
  <c r="AG4257" i="1"/>
  <c r="AE4257" i="1"/>
  <c r="AG4249" i="1"/>
  <c r="AE4249" i="1"/>
  <c r="AG4241" i="1"/>
  <c r="AE4241" i="1"/>
  <c r="AG4233" i="1"/>
  <c r="AE4233" i="1"/>
  <c r="AG4225" i="1"/>
  <c r="AE4225" i="1"/>
  <c r="AG4217" i="1"/>
  <c r="AE4217" i="1"/>
  <c r="AG4209" i="1"/>
  <c r="AE4209" i="1"/>
  <c r="AG4201" i="1"/>
  <c r="AE4201" i="1"/>
  <c r="AG4193" i="1"/>
  <c r="AE4193" i="1"/>
  <c r="AG4185" i="1"/>
  <c r="AE4185" i="1"/>
  <c r="AG4177" i="1"/>
  <c r="AE4177" i="1"/>
  <c r="AG4169" i="1"/>
  <c r="AE4169" i="1"/>
  <c r="AG4161" i="1"/>
  <c r="AE4161" i="1"/>
  <c r="AG4153" i="1"/>
  <c r="AE4153" i="1"/>
  <c r="AG4145" i="1"/>
  <c r="AE4145" i="1"/>
  <c r="AG4137" i="1"/>
  <c r="AE4137" i="1"/>
  <c r="AG4129" i="1"/>
  <c r="AE4129" i="1"/>
  <c r="AG4121" i="1"/>
  <c r="AE4121" i="1"/>
  <c r="AG4113" i="1"/>
  <c r="AE4113" i="1"/>
  <c r="AG4105" i="1"/>
  <c r="AE4105" i="1"/>
  <c r="AG4097" i="1"/>
  <c r="AE4097" i="1"/>
  <c r="AG4089" i="1"/>
  <c r="AE4089" i="1"/>
  <c r="AG4081" i="1"/>
  <c r="AE4081" i="1"/>
  <c r="AG4073" i="1"/>
  <c r="AE4073" i="1"/>
  <c r="AG4065" i="1"/>
  <c r="AE4065" i="1"/>
  <c r="AG4057" i="1"/>
  <c r="AE4057" i="1"/>
  <c r="AG4049" i="1"/>
  <c r="AE4049" i="1"/>
  <c r="AG4041" i="1"/>
  <c r="AE4041" i="1"/>
  <c r="AG4033" i="1"/>
  <c r="AE4033" i="1"/>
  <c r="AG4025" i="1"/>
  <c r="AE4025" i="1"/>
  <c r="AG4017" i="1"/>
  <c r="AE4017" i="1"/>
  <c r="AG4009" i="1"/>
  <c r="AE4009" i="1"/>
  <c r="AG4001" i="1"/>
  <c r="AE4001" i="1"/>
  <c r="AG3993" i="1"/>
  <c r="AE3993" i="1"/>
  <c r="AG3985" i="1"/>
  <c r="AE3985" i="1"/>
  <c r="AG3977" i="1"/>
  <c r="AE3977" i="1"/>
  <c r="AG3969" i="1"/>
  <c r="AE3969" i="1"/>
  <c r="AG3961" i="1"/>
  <c r="AE3961" i="1"/>
  <c r="AG3953" i="1"/>
  <c r="AE3953" i="1"/>
  <c r="AG3945" i="1"/>
  <c r="AE3945" i="1"/>
  <c r="AG3937" i="1"/>
  <c r="AE3937" i="1"/>
  <c r="AG3929" i="1"/>
  <c r="AE3929" i="1"/>
  <c r="AG3921" i="1"/>
  <c r="AE3921" i="1"/>
  <c r="AG3913" i="1"/>
  <c r="AE3913" i="1"/>
  <c r="AG3905" i="1"/>
  <c r="AE3905" i="1"/>
  <c r="AG3897" i="1"/>
  <c r="AE3897" i="1"/>
  <c r="AG3889" i="1"/>
  <c r="AE3889" i="1"/>
  <c r="AG3881" i="1"/>
  <c r="AE3881" i="1"/>
  <c r="AG3873" i="1"/>
  <c r="AE3873" i="1"/>
  <c r="AG3865" i="1"/>
  <c r="AE3865" i="1"/>
  <c r="AG3857" i="1"/>
  <c r="AE3857" i="1"/>
  <c r="AG3849" i="1"/>
  <c r="AE3849" i="1"/>
  <c r="AG3841" i="1"/>
  <c r="AE3841" i="1"/>
  <c r="AG3833" i="1"/>
  <c r="AE3833" i="1"/>
  <c r="AG3825" i="1"/>
  <c r="AE3825" i="1"/>
  <c r="AG3817" i="1"/>
  <c r="AE3817" i="1"/>
  <c r="AG3809" i="1"/>
  <c r="AE3809" i="1"/>
  <c r="AG3801" i="1"/>
  <c r="AE3801" i="1"/>
  <c r="AG3793" i="1"/>
  <c r="AE3793" i="1"/>
  <c r="AG3785" i="1"/>
  <c r="AE3785" i="1"/>
  <c r="AG3777" i="1"/>
  <c r="AE3777" i="1"/>
  <c r="AG3769" i="1"/>
  <c r="AE3769" i="1"/>
  <c r="AG3761" i="1"/>
  <c r="AE3761" i="1"/>
  <c r="AG3753" i="1"/>
  <c r="AE3753" i="1"/>
  <c r="AG3745" i="1"/>
  <c r="AE3745" i="1"/>
  <c r="AG3737" i="1"/>
  <c r="AE3737" i="1"/>
  <c r="AG3729" i="1"/>
  <c r="AE3729" i="1"/>
  <c r="AG3721" i="1"/>
  <c r="AE3721" i="1"/>
  <c r="AG3713" i="1"/>
  <c r="AE3713" i="1"/>
  <c r="AG3705" i="1"/>
  <c r="AE3705" i="1"/>
  <c r="AG3697" i="1"/>
  <c r="AE3697" i="1"/>
  <c r="AG3689" i="1"/>
  <c r="AE3689" i="1"/>
  <c r="AG3681" i="1"/>
  <c r="AE3681" i="1"/>
  <c r="AG3673" i="1"/>
  <c r="AE3673" i="1"/>
  <c r="AG3665" i="1"/>
  <c r="AE3665" i="1"/>
  <c r="AG3657" i="1"/>
  <c r="AE3657" i="1"/>
  <c r="AG3649" i="1"/>
  <c r="AE3649" i="1"/>
  <c r="AG3641" i="1"/>
  <c r="AE3641" i="1"/>
  <c r="AG3633" i="1"/>
  <c r="AE3633" i="1"/>
  <c r="AG3625" i="1"/>
  <c r="AE3625" i="1"/>
  <c r="AG3617" i="1"/>
  <c r="AE3617" i="1"/>
  <c r="AG3609" i="1"/>
  <c r="AE3609" i="1"/>
  <c r="AG3601" i="1"/>
  <c r="AE3601" i="1"/>
  <c r="AG3593" i="1"/>
  <c r="AE3593" i="1"/>
  <c r="AG3585" i="1"/>
  <c r="AE3585" i="1"/>
  <c r="AG3577" i="1"/>
  <c r="AE3577" i="1"/>
  <c r="AG3569" i="1"/>
  <c r="AE3569" i="1"/>
  <c r="AG3561" i="1"/>
  <c r="AE3561" i="1"/>
  <c r="AG3553" i="1"/>
  <c r="AE3553" i="1"/>
  <c r="AG3545" i="1"/>
  <c r="AE3545" i="1"/>
  <c r="AG3537" i="1"/>
  <c r="AE3537" i="1"/>
  <c r="AG3529" i="1"/>
  <c r="AE3529" i="1"/>
  <c r="AG3521" i="1"/>
  <c r="AE3521" i="1"/>
  <c r="AG3513" i="1"/>
  <c r="AE3513" i="1"/>
  <c r="AG3505" i="1"/>
  <c r="AE3505" i="1"/>
  <c r="AG3497" i="1"/>
  <c r="AE3497" i="1"/>
  <c r="AG3489" i="1"/>
  <c r="AE3489" i="1"/>
  <c r="AG3481" i="1"/>
  <c r="AE3481" i="1"/>
  <c r="AG3473" i="1"/>
  <c r="AE3473" i="1"/>
  <c r="AG3465" i="1"/>
  <c r="AE3465" i="1"/>
  <c r="AG3457" i="1"/>
  <c r="AE3457" i="1"/>
  <c r="AG3449" i="1"/>
  <c r="AE3449" i="1"/>
  <c r="AG3441" i="1"/>
  <c r="AG3433" i="1"/>
  <c r="AE3433" i="1"/>
  <c r="AG3425" i="1"/>
  <c r="AE3425" i="1"/>
  <c r="AG3417" i="1"/>
  <c r="AE3417" i="1"/>
  <c r="AG3409" i="1"/>
  <c r="AE3409" i="1"/>
  <c r="AG3401" i="1"/>
  <c r="AE3401" i="1"/>
  <c r="AG3393" i="1"/>
  <c r="AE3393" i="1"/>
  <c r="AG3385" i="1"/>
  <c r="AE3385" i="1"/>
  <c r="AG3377" i="1"/>
  <c r="AE3377" i="1"/>
  <c r="AG3369" i="1"/>
  <c r="AE3369" i="1"/>
  <c r="AG3361" i="1"/>
  <c r="AE3361" i="1"/>
  <c r="AG3353" i="1"/>
  <c r="AE3353" i="1"/>
  <c r="AG3345" i="1"/>
  <c r="AE3345" i="1"/>
  <c r="AG3337" i="1"/>
  <c r="AE3337" i="1"/>
  <c r="AG3329" i="1"/>
  <c r="AE3329" i="1"/>
  <c r="AG3321" i="1"/>
  <c r="AE3321" i="1"/>
  <c r="AG3313" i="1"/>
  <c r="AE3313" i="1"/>
  <c r="AG3305" i="1"/>
  <c r="AE3305" i="1"/>
  <c r="AG3297" i="1"/>
  <c r="AE3297" i="1"/>
  <c r="AG3289" i="1"/>
  <c r="AE3289" i="1"/>
  <c r="AG3281" i="1"/>
  <c r="AE3281" i="1"/>
  <c r="AG3273" i="1"/>
  <c r="AE3273" i="1"/>
  <c r="AG3265" i="1"/>
  <c r="AE3265" i="1"/>
  <c r="AG3257" i="1"/>
  <c r="AE3257" i="1"/>
  <c r="AG3249" i="1"/>
  <c r="AE3249" i="1"/>
  <c r="AG3241" i="1"/>
  <c r="AE3241" i="1"/>
  <c r="AG3233" i="1"/>
  <c r="AE3233" i="1"/>
  <c r="AG3225" i="1"/>
  <c r="AE3225" i="1"/>
  <c r="AG3217" i="1"/>
  <c r="AE3217" i="1"/>
  <c r="AG3209" i="1"/>
  <c r="AE3209" i="1"/>
  <c r="AG3201" i="1"/>
  <c r="AE3201" i="1"/>
  <c r="AG3193" i="1"/>
  <c r="AE3193" i="1"/>
  <c r="AG3185" i="1"/>
  <c r="AE3185" i="1"/>
  <c r="AG3177" i="1"/>
  <c r="AE3177" i="1"/>
  <c r="AG3169" i="1"/>
  <c r="AE3169" i="1"/>
  <c r="AG3161" i="1"/>
  <c r="AE3161" i="1"/>
  <c r="AG3153" i="1"/>
  <c r="AE3153" i="1"/>
  <c r="AG3145" i="1"/>
  <c r="AE3145" i="1"/>
  <c r="AG3137" i="1"/>
  <c r="AE3137" i="1"/>
  <c r="AG3129" i="1"/>
  <c r="AE3129" i="1"/>
  <c r="AG3121" i="1"/>
  <c r="AE3121" i="1"/>
  <c r="AG3113" i="1"/>
  <c r="AE3113" i="1"/>
  <c r="AG3105" i="1"/>
  <c r="AE3105" i="1"/>
  <c r="AG3097" i="1"/>
  <c r="AE3097" i="1"/>
  <c r="AG3089" i="1"/>
  <c r="AE3089" i="1"/>
  <c r="AG3081" i="1"/>
  <c r="AE3081" i="1"/>
  <c r="AG3073" i="1"/>
  <c r="AE3073" i="1"/>
  <c r="AG3065" i="1"/>
  <c r="AE3065" i="1"/>
  <c r="AG3057" i="1"/>
  <c r="AE3057" i="1"/>
  <c r="AG3049" i="1"/>
  <c r="AE3049" i="1"/>
  <c r="AG3041" i="1"/>
  <c r="AE3041" i="1"/>
  <c r="AG3033" i="1"/>
  <c r="AE3033" i="1"/>
  <c r="AG3025" i="1"/>
  <c r="AE3025" i="1"/>
  <c r="AG3017" i="1"/>
  <c r="AE3017" i="1"/>
  <c r="AG3009" i="1"/>
  <c r="AE3009" i="1"/>
  <c r="AG3001" i="1"/>
  <c r="AE3001" i="1"/>
  <c r="AG2993" i="1"/>
  <c r="AE2993" i="1"/>
  <c r="AG2985" i="1"/>
  <c r="AE2985" i="1"/>
  <c r="AG2977" i="1"/>
  <c r="AE2977" i="1"/>
  <c r="AG2969" i="1"/>
  <c r="AE2969" i="1"/>
  <c r="AG2961" i="1"/>
  <c r="AE2961" i="1"/>
  <c r="AG2953" i="1"/>
  <c r="AE2953" i="1"/>
  <c r="AG2945" i="1"/>
  <c r="AE2945" i="1"/>
  <c r="AG2937" i="1"/>
  <c r="AE2937" i="1"/>
  <c r="AG2929" i="1"/>
  <c r="AE2929" i="1"/>
  <c r="AG2921" i="1"/>
  <c r="AE2921" i="1"/>
  <c r="AG2913" i="1"/>
  <c r="AE2913" i="1"/>
  <c r="AG2905" i="1"/>
  <c r="AE2905" i="1"/>
  <c r="AG2897" i="1"/>
  <c r="AE2897" i="1"/>
  <c r="AG2889" i="1"/>
  <c r="AE2889" i="1"/>
  <c r="AG2881" i="1"/>
  <c r="AE2881" i="1"/>
  <c r="AG2873" i="1"/>
  <c r="AE2873" i="1"/>
  <c r="AG2865" i="1"/>
  <c r="AE2865" i="1"/>
  <c r="AG2857" i="1"/>
  <c r="AE2857" i="1"/>
  <c r="AG2849" i="1"/>
  <c r="AE2849" i="1"/>
  <c r="AG2841" i="1"/>
  <c r="AE2841" i="1"/>
  <c r="AG2833" i="1"/>
  <c r="AE2833" i="1"/>
  <c r="AG2825" i="1"/>
  <c r="AE2825" i="1"/>
  <c r="AG2817" i="1"/>
  <c r="AE2817" i="1"/>
  <c r="AG2809" i="1"/>
  <c r="AE2809" i="1"/>
  <c r="AG2801" i="1"/>
  <c r="AE2801" i="1"/>
  <c r="AG2793" i="1"/>
  <c r="AE2793" i="1"/>
  <c r="AG2785" i="1"/>
  <c r="AE2785" i="1"/>
  <c r="AG2777" i="1"/>
  <c r="AE2777" i="1"/>
  <c r="AG2769" i="1"/>
  <c r="AE2769" i="1"/>
  <c r="AG2761" i="1"/>
  <c r="AE2761" i="1"/>
  <c r="AG2753" i="1"/>
  <c r="AE2753" i="1"/>
  <c r="AG2745" i="1"/>
  <c r="AE2745" i="1"/>
  <c r="AG2737" i="1"/>
  <c r="AE2737" i="1"/>
  <c r="AG2729" i="1"/>
  <c r="AE2729" i="1"/>
  <c r="AG2721" i="1"/>
  <c r="AE2721" i="1"/>
  <c r="AG2713" i="1"/>
  <c r="AE2713" i="1"/>
  <c r="AG2705" i="1"/>
  <c r="AE2705" i="1"/>
  <c r="AG2697" i="1"/>
  <c r="AE2697" i="1"/>
  <c r="AG2689" i="1"/>
  <c r="AE2689" i="1"/>
  <c r="AG2681" i="1"/>
  <c r="AE2681" i="1"/>
  <c r="AG2673" i="1"/>
  <c r="AE2673" i="1"/>
  <c r="AG2665" i="1"/>
  <c r="AE2665" i="1"/>
  <c r="AG2657" i="1"/>
  <c r="AE2657" i="1"/>
  <c r="AG2649" i="1"/>
  <c r="AE2649" i="1"/>
  <c r="AG2641" i="1"/>
  <c r="AE2641" i="1"/>
  <c r="AG2633" i="1"/>
  <c r="AE2633" i="1"/>
  <c r="AG2625" i="1"/>
  <c r="AE2625" i="1"/>
  <c r="AG2617" i="1"/>
  <c r="AE2617" i="1"/>
  <c r="AG2609" i="1"/>
  <c r="AE2609" i="1"/>
  <c r="AG2601" i="1"/>
  <c r="AE2601" i="1"/>
  <c r="AG2593" i="1"/>
  <c r="AE2593" i="1"/>
  <c r="AG2585" i="1"/>
  <c r="AE2585" i="1"/>
  <c r="AG2577" i="1"/>
  <c r="AE2577" i="1"/>
  <c r="AG2569" i="1"/>
  <c r="AE2569" i="1"/>
  <c r="AG2561" i="1"/>
  <c r="AE2561" i="1"/>
  <c r="AG2553" i="1"/>
  <c r="AE2553" i="1"/>
  <c r="AG2545" i="1"/>
  <c r="AE2545" i="1"/>
  <c r="AG2537" i="1"/>
  <c r="AE2537" i="1"/>
  <c r="AG2529" i="1"/>
  <c r="AE2529" i="1"/>
  <c r="AG2521" i="1"/>
  <c r="AE2521" i="1"/>
  <c r="AG2513" i="1"/>
  <c r="AE2513" i="1"/>
  <c r="AG2505" i="1"/>
  <c r="AE2505" i="1"/>
  <c r="AG2497" i="1"/>
  <c r="AE2497" i="1"/>
  <c r="AG2489" i="1"/>
  <c r="AE2489" i="1"/>
  <c r="AG2481" i="1"/>
  <c r="AE2481" i="1"/>
  <c r="AG2473" i="1"/>
  <c r="AE2473" i="1"/>
  <c r="AG2465" i="1"/>
  <c r="AE2465" i="1"/>
  <c r="AG2457" i="1"/>
  <c r="AE2457" i="1"/>
  <c r="AG2449" i="1"/>
  <c r="AE2449" i="1"/>
  <c r="AG2441" i="1"/>
  <c r="AE2441" i="1"/>
  <c r="AG2433" i="1"/>
  <c r="AE2433" i="1"/>
  <c r="AG2425" i="1"/>
  <c r="AE2425" i="1"/>
  <c r="AG2417" i="1"/>
  <c r="AE2417" i="1"/>
  <c r="AG2409" i="1"/>
  <c r="AE2409" i="1"/>
  <c r="AG2401" i="1"/>
  <c r="AE2401" i="1"/>
  <c r="AG2393" i="1"/>
  <c r="AE2393" i="1"/>
  <c r="AG2385" i="1"/>
  <c r="AE2385" i="1"/>
  <c r="AG2377" i="1"/>
  <c r="AE2377" i="1"/>
  <c r="AG2369" i="1"/>
  <c r="AE2369" i="1"/>
  <c r="AG2361" i="1"/>
  <c r="AE2361" i="1"/>
  <c r="AG2353" i="1"/>
  <c r="AE2353" i="1"/>
  <c r="AG2345" i="1"/>
  <c r="AE2345" i="1"/>
  <c r="AG2337" i="1"/>
  <c r="AE2337" i="1"/>
  <c r="AG2329" i="1"/>
  <c r="AE2329" i="1"/>
  <c r="AG2321" i="1"/>
  <c r="AE2321" i="1"/>
  <c r="AG2313" i="1"/>
  <c r="AE2313" i="1"/>
  <c r="AG2305" i="1"/>
  <c r="AE2305" i="1"/>
  <c r="AG2297" i="1"/>
  <c r="AE2297" i="1"/>
  <c r="AG2289" i="1"/>
  <c r="AE2289" i="1"/>
  <c r="AG2281" i="1"/>
  <c r="AE2281" i="1"/>
  <c r="AG2273" i="1"/>
  <c r="AE2273" i="1"/>
  <c r="AG2265" i="1"/>
  <c r="AE2265" i="1"/>
  <c r="AG2257" i="1"/>
  <c r="AE2257" i="1"/>
  <c r="AG2249" i="1"/>
  <c r="AE2249" i="1"/>
  <c r="AG2241" i="1"/>
  <c r="AE2241" i="1"/>
  <c r="AG2233" i="1"/>
  <c r="AE2233" i="1"/>
  <c r="AG2225" i="1"/>
  <c r="AE2225" i="1"/>
  <c r="AG2217" i="1"/>
  <c r="AE2217" i="1"/>
  <c r="AG2209" i="1"/>
  <c r="AE2209" i="1"/>
  <c r="AG2201" i="1"/>
  <c r="AE2201" i="1"/>
  <c r="AG2193" i="1"/>
  <c r="AE2193" i="1"/>
  <c r="AG2185" i="1"/>
  <c r="AE2185" i="1"/>
  <c r="AG2177" i="1"/>
  <c r="AE2177" i="1"/>
  <c r="AG2169" i="1"/>
  <c r="AE2169" i="1"/>
  <c r="AG2161" i="1"/>
  <c r="AE2161" i="1"/>
  <c r="AG2153" i="1"/>
  <c r="AE2153" i="1"/>
  <c r="AG2145" i="1"/>
  <c r="AE2145" i="1"/>
  <c r="AG2137" i="1"/>
  <c r="AE2137" i="1"/>
  <c r="AG2129" i="1"/>
  <c r="AE2129" i="1"/>
  <c r="AG2121" i="1"/>
  <c r="AE2121" i="1"/>
  <c r="AG2113" i="1"/>
  <c r="AE2113" i="1"/>
  <c r="AG2105" i="1"/>
  <c r="AE2105" i="1"/>
  <c r="AG2097" i="1"/>
  <c r="AE2097" i="1"/>
  <c r="AG2089" i="1"/>
  <c r="AE2089" i="1"/>
  <c r="AG2081" i="1"/>
  <c r="AE2081" i="1"/>
  <c r="AG2073" i="1"/>
  <c r="AE2073" i="1"/>
  <c r="AG2065" i="1"/>
  <c r="AE2065" i="1"/>
  <c r="AG2057" i="1"/>
  <c r="AE2057" i="1"/>
  <c r="AG2049" i="1"/>
  <c r="AE2049" i="1"/>
  <c r="AG2041" i="1"/>
  <c r="AE2041" i="1"/>
  <c r="AG2033" i="1"/>
  <c r="AE2033" i="1"/>
  <c r="AG2025" i="1"/>
  <c r="AE2025" i="1"/>
  <c r="AG2017" i="1"/>
  <c r="AE2017" i="1"/>
  <c r="AG2009" i="1"/>
  <c r="AE2009" i="1"/>
  <c r="AG2001" i="1"/>
  <c r="AE2001" i="1"/>
  <c r="AG1993" i="1"/>
  <c r="AE1993" i="1"/>
  <c r="AG1985" i="1"/>
  <c r="AE1985" i="1"/>
  <c r="AG1977" i="1"/>
  <c r="AE1977" i="1"/>
  <c r="AG1969" i="1"/>
  <c r="AE1969" i="1"/>
  <c r="AG1961" i="1"/>
  <c r="AE1961" i="1"/>
  <c r="AG1953" i="1"/>
  <c r="AE1953" i="1"/>
  <c r="AG1945" i="1"/>
  <c r="AE1945" i="1"/>
  <c r="AG1937" i="1"/>
  <c r="AE1937" i="1"/>
  <c r="AG1929" i="1"/>
  <c r="AE1929" i="1"/>
  <c r="AG1921" i="1"/>
  <c r="AE1921" i="1"/>
  <c r="AG1913" i="1"/>
  <c r="AE1913" i="1"/>
  <c r="AG1905" i="1"/>
  <c r="AE1905" i="1"/>
  <c r="AG1897" i="1"/>
  <c r="AE1897" i="1"/>
  <c r="AG1889" i="1"/>
  <c r="AE1889" i="1"/>
  <c r="AG1881" i="1"/>
  <c r="AE1881" i="1"/>
  <c r="AG1873" i="1"/>
  <c r="AE1873" i="1"/>
  <c r="AG1865" i="1"/>
  <c r="AE1865" i="1"/>
  <c r="AG1857" i="1"/>
  <c r="AE1857" i="1"/>
  <c r="AG1849" i="1"/>
  <c r="AE1849" i="1"/>
  <c r="AG1841" i="1"/>
  <c r="AE1841" i="1"/>
  <c r="AG1833" i="1"/>
  <c r="AE1833" i="1"/>
  <c r="AG1825" i="1"/>
  <c r="AE1825" i="1"/>
  <c r="AG1817" i="1"/>
  <c r="AE1817" i="1"/>
  <c r="AG1809" i="1"/>
  <c r="AE1809" i="1"/>
  <c r="AG1801" i="1"/>
  <c r="AE1801" i="1"/>
  <c r="AG1793" i="1"/>
  <c r="AE1793" i="1"/>
  <c r="AG1785" i="1"/>
  <c r="AE1785" i="1"/>
  <c r="AG1777" i="1"/>
  <c r="AE1777" i="1"/>
  <c r="AG1769" i="1"/>
  <c r="AE1769" i="1"/>
  <c r="AG1761" i="1"/>
  <c r="AE1761" i="1"/>
  <c r="AG1753" i="1"/>
  <c r="AE1753" i="1"/>
  <c r="AG1745" i="1"/>
  <c r="AE1745" i="1"/>
  <c r="AG1737" i="1"/>
  <c r="AE1737" i="1"/>
  <c r="AG1729" i="1"/>
  <c r="AE1729" i="1"/>
  <c r="AG1721" i="1"/>
  <c r="AE1721" i="1"/>
  <c r="AG1713" i="1"/>
  <c r="AE1713" i="1"/>
  <c r="AG1705" i="1"/>
  <c r="AE1705" i="1"/>
  <c r="AG1697" i="1"/>
  <c r="AE1697" i="1"/>
  <c r="AG1689" i="1"/>
  <c r="AE1689" i="1"/>
  <c r="AG1681" i="1"/>
  <c r="AE1681" i="1"/>
  <c r="AG1673" i="1"/>
  <c r="AE1673" i="1"/>
  <c r="AG1665" i="1"/>
  <c r="AE1665" i="1"/>
  <c r="AG1657" i="1"/>
  <c r="AE1657" i="1"/>
  <c r="AG1649" i="1"/>
  <c r="AE1649" i="1"/>
  <c r="AG1641" i="1"/>
  <c r="AE1641" i="1"/>
  <c r="AG1633" i="1"/>
  <c r="AE1633" i="1"/>
  <c r="AG1625" i="1"/>
  <c r="AE1625" i="1"/>
  <c r="AG1617" i="1"/>
  <c r="AE1617" i="1"/>
  <c r="AG1609" i="1"/>
  <c r="AE1609" i="1"/>
  <c r="AG1601" i="1"/>
  <c r="AE1601" i="1"/>
  <c r="AG1593" i="1"/>
  <c r="AE1593" i="1"/>
  <c r="AG1585" i="1"/>
  <c r="AE1585" i="1"/>
  <c r="AG1577" i="1"/>
  <c r="AE1577" i="1"/>
  <c r="AG1569" i="1"/>
  <c r="AE1569" i="1"/>
  <c r="AG1561" i="1"/>
  <c r="AE1561" i="1"/>
  <c r="AG1553" i="1"/>
  <c r="AE1553" i="1"/>
  <c r="AG1545" i="1"/>
  <c r="AE1545" i="1"/>
  <c r="AG1537" i="1"/>
  <c r="AE1537" i="1"/>
  <c r="AG1529" i="1"/>
  <c r="AE1529" i="1"/>
  <c r="AG1521" i="1"/>
  <c r="AE1521" i="1"/>
  <c r="AG1513" i="1"/>
  <c r="AE1513" i="1"/>
  <c r="AG1505" i="1"/>
  <c r="AE1505" i="1"/>
  <c r="AG1497" i="1"/>
  <c r="AE1497" i="1"/>
  <c r="AG1489" i="1"/>
  <c r="AE1489" i="1"/>
  <c r="AG1481" i="1"/>
  <c r="AE1481" i="1"/>
  <c r="AG1473" i="1"/>
  <c r="AE1473" i="1"/>
  <c r="AG1465" i="1"/>
  <c r="AE1465" i="1"/>
  <c r="AG1457" i="1"/>
  <c r="AE1457" i="1"/>
  <c r="AG1449" i="1"/>
  <c r="AE1449" i="1"/>
  <c r="AG1441" i="1"/>
  <c r="AE1441" i="1"/>
  <c r="AG1433" i="1"/>
  <c r="AE1433" i="1"/>
  <c r="AG1425" i="1"/>
  <c r="AE1425" i="1"/>
  <c r="AG1417" i="1"/>
  <c r="AE1417" i="1"/>
  <c r="AG1409" i="1"/>
  <c r="AE1409" i="1"/>
  <c r="AG1401" i="1"/>
  <c r="AE1401" i="1"/>
  <c r="AG1393" i="1"/>
  <c r="AE1393" i="1"/>
  <c r="AG1385" i="1"/>
  <c r="AE1385" i="1"/>
  <c r="AG1377" i="1"/>
  <c r="AE1377" i="1"/>
  <c r="AG1369" i="1"/>
  <c r="AE1369" i="1"/>
  <c r="AG1361" i="1"/>
  <c r="AE1361" i="1"/>
  <c r="AG1353" i="1"/>
  <c r="AE1353" i="1"/>
  <c r="AG1345" i="1"/>
  <c r="AE1345" i="1"/>
  <c r="AG1337" i="1"/>
  <c r="AE1337" i="1"/>
  <c r="AG1329" i="1"/>
  <c r="AE1329" i="1"/>
  <c r="AG1321" i="1"/>
  <c r="AE1321" i="1"/>
  <c r="AG1313" i="1"/>
  <c r="AE1313" i="1"/>
  <c r="AG1305" i="1"/>
  <c r="AE1305" i="1"/>
  <c r="AG1297" i="1"/>
  <c r="AE1297" i="1"/>
  <c r="AG1289" i="1"/>
  <c r="AE1289" i="1"/>
  <c r="AG1281" i="1"/>
  <c r="AE1281" i="1"/>
  <c r="AG1273" i="1"/>
  <c r="AE1273" i="1"/>
  <c r="AG1265" i="1"/>
  <c r="AE1265" i="1"/>
  <c r="AG1257" i="1"/>
  <c r="AE1257" i="1"/>
  <c r="AG1249" i="1"/>
  <c r="AE1249" i="1"/>
  <c r="AG1241" i="1"/>
  <c r="AE1241" i="1"/>
  <c r="AG1233" i="1"/>
  <c r="AE1233" i="1"/>
  <c r="AG1225" i="1"/>
  <c r="AE1225" i="1"/>
  <c r="AG1217" i="1"/>
  <c r="AE1217" i="1"/>
  <c r="AG1209" i="1"/>
  <c r="AE1209" i="1"/>
  <c r="AG1201" i="1"/>
  <c r="AE1201" i="1"/>
  <c r="AG1193" i="1"/>
  <c r="AE1193" i="1"/>
  <c r="AG1185" i="1"/>
  <c r="AE1185" i="1"/>
  <c r="AG1177" i="1"/>
  <c r="AE1177" i="1"/>
  <c r="AG1169" i="1"/>
  <c r="AE1169" i="1"/>
  <c r="AG1161" i="1"/>
  <c r="AE1161" i="1"/>
  <c r="AG1153" i="1"/>
  <c r="AE1153" i="1"/>
  <c r="AG1145" i="1"/>
  <c r="AE1145" i="1"/>
  <c r="AG1137" i="1"/>
  <c r="AE1137" i="1"/>
  <c r="AG1129" i="1"/>
  <c r="AE1129" i="1"/>
  <c r="AG1121" i="1"/>
  <c r="AE1121" i="1"/>
  <c r="AG1113" i="1"/>
  <c r="AE1113" i="1"/>
  <c r="AG1105" i="1"/>
  <c r="AE1105" i="1"/>
  <c r="AG1097" i="1"/>
  <c r="AE1097" i="1"/>
  <c r="AG1089" i="1"/>
  <c r="AE1089" i="1"/>
  <c r="AG1081" i="1"/>
  <c r="AE1081" i="1"/>
  <c r="AG1073" i="1"/>
  <c r="AE1073" i="1"/>
  <c r="AG1065" i="1"/>
  <c r="AE1065" i="1"/>
  <c r="AG1057" i="1"/>
  <c r="AE1057" i="1"/>
  <c r="AG1049" i="1"/>
  <c r="AE1049" i="1"/>
  <c r="AG1041" i="1"/>
  <c r="AE1041" i="1"/>
  <c r="AG1033" i="1"/>
  <c r="AE1033" i="1"/>
  <c r="AG1025" i="1"/>
  <c r="AE1025" i="1"/>
  <c r="AG1017" i="1"/>
  <c r="AE1017" i="1"/>
  <c r="AG1009" i="1"/>
  <c r="AE1009" i="1"/>
  <c r="AG1001" i="1"/>
  <c r="AE1001" i="1"/>
  <c r="AG993" i="1"/>
  <c r="AE993" i="1"/>
  <c r="AG985" i="1"/>
  <c r="AE985" i="1"/>
  <c r="AG977" i="1"/>
  <c r="AE977" i="1"/>
  <c r="AG969" i="1"/>
  <c r="AE969" i="1"/>
  <c r="AG961" i="1"/>
  <c r="AE961" i="1"/>
  <c r="AG953" i="1"/>
  <c r="AE953" i="1"/>
  <c r="AG945" i="1"/>
  <c r="AE945" i="1"/>
  <c r="AG937" i="1"/>
  <c r="AE937" i="1"/>
  <c r="AG929" i="1"/>
  <c r="AE929" i="1"/>
  <c r="AG921" i="1"/>
  <c r="AE921" i="1"/>
  <c r="AG913" i="1"/>
  <c r="AE913" i="1"/>
  <c r="AG905" i="1"/>
  <c r="AE905" i="1"/>
  <c r="AG897" i="1"/>
  <c r="AE897" i="1"/>
  <c r="AG889" i="1"/>
  <c r="AE889" i="1"/>
  <c r="AG881" i="1"/>
  <c r="AE881" i="1"/>
  <c r="AG873" i="1"/>
  <c r="AE873" i="1"/>
  <c r="AG865" i="1"/>
  <c r="AE865" i="1"/>
  <c r="AG857" i="1"/>
  <c r="AE857" i="1"/>
  <c r="AG849" i="1"/>
  <c r="AE849" i="1"/>
  <c r="AG841" i="1"/>
  <c r="AE841" i="1"/>
  <c r="AG833" i="1"/>
  <c r="AE833" i="1"/>
  <c r="AG825" i="1"/>
  <c r="AE825" i="1"/>
  <c r="AG817" i="1"/>
  <c r="AE817" i="1"/>
  <c r="AG809" i="1"/>
  <c r="AE809" i="1"/>
  <c r="AG801" i="1"/>
  <c r="AE801" i="1"/>
  <c r="AG793" i="1"/>
  <c r="AE793" i="1"/>
  <c r="AG785" i="1"/>
  <c r="AE785" i="1"/>
  <c r="AG777" i="1"/>
  <c r="AE777" i="1"/>
  <c r="AG769" i="1"/>
  <c r="AE769" i="1"/>
  <c r="AG761" i="1"/>
  <c r="AE761" i="1"/>
  <c r="AG753" i="1"/>
  <c r="AE753" i="1"/>
  <c r="AG745" i="1"/>
  <c r="AE745" i="1"/>
  <c r="AG737" i="1"/>
  <c r="AE737" i="1"/>
  <c r="AG729" i="1"/>
  <c r="AE729" i="1"/>
  <c r="AG721" i="1"/>
  <c r="AE721" i="1"/>
  <c r="AG713" i="1"/>
  <c r="AE713" i="1"/>
  <c r="AG705" i="1"/>
  <c r="AE705" i="1"/>
  <c r="AG697" i="1"/>
  <c r="AE697" i="1"/>
  <c r="AG689" i="1"/>
  <c r="AE689" i="1"/>
  <c r="AG681" i="1"/>
  <c r="AE681" i="1"/>
  <c r="AG673" i="1"/>
  <c r="AE673" i="1"/>
  <c r="AG665" i="1"/>
  <c r="AE665" i="1"/>
  <c r="AG657" i="1"/>
  <c r="AE657" i="1"/>
  <c r="AG649" i="1"/>
  <c r="AE649" i="1"/>
  <c r="AG641" i="1"/>
  <c r="AE641" i="1"/>
  <c r="AG633" i="1"/>
  <c r="AE633" i="1"/>
  <c r="AG625" i="1"/>
  <c r="AE625" i="1"/>
  <c r="AG617" i="1"/>
  <c r="AE617" i="1"/>
  <c r="AG609" i="1"/>
  <c r="AE609" i="1"/>
  <c r="AG601" i="1"/>
  <c r="AE601" i="1"/>
  <c r="AG593" i="1"/>
  <c r="AE593" i="1"/>
  <c r="AG585" i="1"/>
  <c r="AE585" i="1"/>
  <c r="AG577" i="1"/>
  <c r="AE577" i="1"/>
  <c r="AG569" i="1"/>
  <c r="AE569" i="1"/>
  <c r="AG561" i="1"/>
  <c r="AE561" i="1"/>
  <c r="AG553" i="1"/>
  <c r="AE553" i="1"/>
  <c r="AG545" i="1"/>
  <c r="AE545" i="1"/>
  <c r="AG537" i="1"/>
  <c r="AE537" i="1"/>
  <c r="AG529" i="1"/>
  <c r="AE529" i="1"/>
  <c r="AG521" i="1"/>
  <c r="AE521" i="1"/>
  <c r="AG513" i="1"/>
  <c r="AE513" i="1"/>
  <c r="AG505" i="1"/>
  <c r="AE505" i="1"/>
  <c r="AG497" i="1"/>
  <c r="AE497" i="1"/>
  <c r="AG489" i="1"/>
  <c r="AE489" i="1"/>
  <c r="AG481" i="1"/>
  <c r="AE481" i="1"/>
  <c r="AG473" i="1"/>
  <c r="AE473" i="1"/>
  <c r="AG465" i="1"/>
  <c r="AE465" i="1"/>
  <c r="AG457" i="1"/>
  <c r="AE457" i="1"/>
  <c r="AG449" i="1"/>
  <c r="AE449" i="1"/>
  <c r="AG441" i="1"/>
  <c r="AE441" i="1"/>
  <c r="AG433" i="1"/>
  <c r="AE433" i="1"/>
  <c r="AG425" i="1"/>
  <c r="AE425" i="1"/>
  <c r="AG417" i="1"/>
  <c r="AE417" i="1"/>
  <c r="AG409" i="1"/>
  <c r="AE409" i="1"/>
  <c r="AG401" i="1"/>
  <c r="AE401" i="1"/>
  <c r="AG393" i="1"/>
  <c r="AE393" i="1"/>
  <c r="AG385" i="1"/>
  <c r="AE385" i="1"/>
  <c r="AG377" i="1"/>
  <c r="AE377" i="1"/>
  <c r="AG369" i="1"/>
  <c r="AE369" i="1"/>
  <c r="AG361" i="1"/>
  <c r="AE361" i="1"/>
  <c r="AG353" i="1"/>
  <c r="AE353" i="1"/>
  <c r="AG345" i="1"/>
  <c r="AE345" i="1"/>
  <c r="AG337" i="1"/>
  <c r="AE337" i="1"/>
  <c r="AG329" i="1"/>
  <c r="AE329" i="1"/>
  <c r="AG321" i="1"/>
  <c r="AE321" i="1"/>
  <c r="AG313" i="1"/>
  <c r="AE313" i="1"/>
  <c r="AG305" i="1"/>
  <c r="AE305" i="1"/>
  <c r="AG297" i="1"/>
  <c r="AE297" i="1"/>
  <c r="AG289" i="1"/>
  <c r="AE289" i="1"/>
  <c r="AG281" i="1"/>
  <c r="AE281" i="1"/>
  <c r="AG273" i="1"/>
  <c r="AE273" i="1"/>
  <c r="AG265" i="1"/>
  <c r="AE265" i="1"/>
  <c r="AG257" i="1"/>
  <c r="AE257" i="1"/>
  <c r="AG249" i="1"/>
  <c r="AE249" i="1"/>
  <c r="AG241" i="1"/>
  <c r="AE241" i="1"/>
  <c r="AG233" i="1"/>
  <c r="AE233" i="1"/>
  <c r="AG225" i="1"/>
  <c r="AE225" i="1"/>
  <c r="AG217" i="1"/>
  <c r="AE217" i="1"/>
  <c r="AE3452" i="1"/>
  <c r="AG5000" i="1"/>
  <c r="AE5000" i="1"/>
  <c r="AG4992" i="1"/>
  <c r="AE4992" i="1"/>
  <c r="AG4984" i="1"/>
  <c r="AE4984" i="1"/>
  <c r="AG4976" i="1"/>
  <c r="AE4976" i="1"/>
  <c r="AG4968" i="1"/>
  <c r="AE4968" i="1"/>
  <c r="AG4960" i="1"/>
  <c r="AE4960" i="1"/>
  <c r="AG4952" i="1"/>
  <c r="AE4952" i="1"/>
  <c r="AG4944" i="1"/>
  <c r="AE4944" i="1"/>
  <c r="AG4936" i="1"/>
  <c r="AE4936" i="1"/>
  <c r="AG4928" i="1"/>
  <c r="AE4928" i="1"/>
  <c r="AG4920" i="1"/>
  <c r="AE4920" i="1"/>
  <c r="AG4912" i="1"/>
  <c r="AE4912" i="1"/>
  <c r="AG4904" i="1"/>
  <c r="AE4904" i="1"/>
  <c r="AG4896" i="1"/>
  <c r="AE4896" i="1"/>
  <c r="AG4888" i="1"/>
  <c r="AE4888" i="1"/>
  <c r="AG4880" i="1"/>
  <c r="AE4880" i="1"/>
  <c r="AG4872" i="1"/>
  <c r="AE4872" i="1"/>
  <c r="AG4864" i="1"/>
  <c r="AE4864" i="1"/>
  <c r="AG4856" i="1"/>
  <c r="AE4856" i="1"/>
  <c r="AG4848" i="1"/>
  <c r="AE4848" i="1"/>
  <c r="AG4840" i="1"/>
  <c r="AE4840" i="1"/>
  <c r="AG4832" i="1"/>
  <c r="AE4832" i="1"/>
  <c r="AG4824" i="1"/>
  <c r="AE4824" i="1"/>
  <c r="AG4816" i="1"/>
  <c r="AE4816" i="1"/>
  <c r="AG4808" i="1"/>
  <c r="AE4808" i="1"/>
  <c r="AG4800" i="1"/>
  <c r="AE4800" i="1"/>
  <c r="AG4792" i="1"/>
  <c r="AE4792" i="1"/>
  <c r="AG4784" i="1"/>
  <c r="AE4784" i="1"/>
  <c r="AG4776" i="1"/>
  <c r="AE4776" i="1"/>
  <c r="AG4768" i="1"/>
  <c r="AE4768" i="1"/>
  <c r="AG4760" i="1"/>
  <c r="AE4760" i="1"/>
  <c r="AG4752" i="1"/>
  <c r="AE4752" i="1"/>
  <c r="AG4744" i="1"/>
  <c r="AE4744" i="1"/>
  <c r="AG4736" i="1"/>
  <c r="AE4736" i="1"/>
  <c r="AG4728" i="1"/>
  <c r="AE4728" i="1"/>
  <c r="AG4720" i="1"/>
  <c r="AE4720" i="1"/>
  <c r="AG4712" i="1"/>
  <c r="AE4712" i="1"/>
  <c r="AG4704" i="1"/>
  <c r="AE4704" i="1"/>
  <c r="AG4696" i="1"/>
  <c r="AE4696" i="1"/>
  <c r="AG4688" i="1"/>
  <c r="AE4688" i="1"/>
  <c r="AG4680" i="1"/>
  <c r="AE4680" i="1"/>
  <c r="AG4672" i="1"/>
  <c r="AE4672" i="1"/>
  <c r="AG4664" i="1"/>
  <c r="AE4664" i="1"/>
  <c r="AG4656" i="1"/>
  <c r="AE4656" i="1"/>
  <c r="AG4648" i="1"/>
  <c r="AE4648" i="1"/>
  <c r="AG4640" i="1"/>
  <c r="AE4640" i="1"/>
  <c r="AG4632" i="1"/>
  <c r="AE4632" i="1"/>
  <c r="AG4624" i="1"/>
  <c r="AE4624" i="1"/>
  <c r="AG4616" i="1"/>
  <c r="AE4616" i="1"/>
  <c r="AG4608" i="1"/>
  <c r="AE4608" i="1"/>
  <c r="AG4600" i="1"/>
  <c r="AE4600" i="1"/>
  <c r="AG4592" i="1"/>
  <c r="AE4592" i="1"/>
  <c r="AG4584" i="1"/>
  <c r="AE4584" i="1"/>
  <c r="AG4576" i="1"/>
  <c r="AE4576" i="1"/>
  <c r="AG4568" i="1"/>
  <c r="AE4568" i="1"/>
  <c r="AG4560" i="1"/>
  <c r="AE4560" i="1"/>
  <c r="AG4552" i="1"/>
  <c r="AE4552" i="1"/>
  <c r="AG4544" i="1"/>
  <c r="AE4544" i="1"/>
  <c r="AG4536" i="1"/>
  <c r="AE4536" i="1"/>
  <c r="AG4528" i="1"/>
  <c r="AE4528" i="1"/>
  <c r="AG4520" i="1"/>
  <c r="AE4520" i="1"/>
  <c r="AG4512" i="1"/>
  <c r="AE4512" i="1"/>
  <c r="AG4504" i="1"/>
  <c r="AE4504" i="1"/>
  <c r="AG4496" i="1"/>
  <c r="AE4496" i="1"/>
  <c r="AG4488" i="1"/>
  <c r="AE4488" i="1"/>
  <c r="AG4480" i="1"/>
  <c r="AE4480" i="1"/>
  <c r="AG4472" i="1"/>
  <c r="AE4472" i="1"/>
  <c r="AG4464" i="1"/>
  <c r="AE4464" i="1"/>
  <c r="AG4456" i="1"/>
  <c r="AE4456" i="1"/>
  <c r="AG4448" i="1"/>
  <c r="AE4448" i="1"/>
  <c r="AG4440" i="1"/>
  <c r="AE4440" i="1"/>
  <c r="AG4432" i="1"/>
  <c r="AE4432" i="1"/>
  <c r="AG4424" i="1"/>
  <c r="AE4424" i="1"/>
  <c r="AG4416" i="1"/>
  <c r="AE4416" i="1"/>
  <c r="AG4408" i="1"/>
  <c r="AE4408" i="1"/>
  <c r="AG4400" i="1"/>
  <c r="AE4400" i="1"/>
  <c r="AG4392" i="1"/>
  <c r="AE4392" i="1"/>
  <c r="AG4384" i="1"/>
  <c r="AE4384" i="1"/>
  <c r="AG4376" i="1"/>
  <c r="AE4376" i="1"/>
  <c r="AG4368" i="1"/>
  <c r="AE4368" i="1"/>
  <c r="AG4360" i="1"/>
  <c r="AE4360" i="1"/>
  <c r="AG4352" i="1"/>
  <c r="AE4352" i="1"/>
  <c r="AG4344" i="1"/>
  <c r="AE4344" i="1"/>
  <c r="AG4336" i="1"/>
  <c r="AE4336" i="1"/>
  <c r="AG4328" i="1"/>
  <c r="AE4328" i="1"/>
  <c r="AG4320" i="1"/>
  <c r="AE4320" i="1"/>
  <c r="AG4312" i="1"/>
  <c r="AE4312" i="1"/>
  <c r="AG4304" i="1"/>
  <c r="AE4304" i="1"/>
  <c r="AG4296" i="1"/>
  <c r="AE4296" i="1"/>
  <c r="AG4288" i="1"/>
  <c r="AE4288" i="1"/>
  <c r="AG4280" i="1"/>
  <c r="AE4280" i="1"/>
  <c r="AG4272" i="1"/>
  <c r="AE4272" i="1"/>
  <c r="AG4264" i="1"/>
  <c r="AE4264" i="1"/>
  <c r="AG4256" i="1"/>
  <c r="AE4256" i="1"/>
  <c r="AG4248" i="1"/>
  <c r="AE4248" i="1"/>
  <c r="AG4240" i="1"/>
  <c r="AE4240" i="1"/>
  <c r="AG4232" i="1"/>
  <c r="AE4232" i="1"/>
  <c r="AG4224" i="1"/>
  <c r="AE4224" i="1"/>
  <c r="AG4216" i="1"/>
  <c r="AE4216" i="1"/>
  <c r="AG4208" i="1"/>
  <c r="AE4208" i="1"/>
  <c r="AG4200" i="1"/>
  <c r="AE4200" i="1"/>
  <c r="AG4192" i="1"/>
  <c r="AE4192" i="1"/>
  <c r="AG4184" i="1"/>
  <c r="AE4184" i="1"/>
  <c r="AG4176" i="1"/>
  <c r="AE4176" i="1"/>
  <c r="AG4168" i="1"/>
  <c r="AE4168" i="1"/>
  <c r="AG4160" i="1"/>
  <c r="AE4160" i="1"/>
  <c r="AG4152" i="1"/>
  <c r="AE4152" i="1"/>
  <c r="AG4144" i="1"/>
  <c r="AE4144" i="1"/>
  <c r="AG4136" i="1"/>
  <c r="AE4136" i="1"/>
  <c r="AG4128" i="1"/>
  <c r="AE4128" i="1"/>
  <c r="AG4120" i="1"/>
  <c r="AE4120" i="1"/>
  <c r="AG4112" i="1"/>
  <c r="AE4112" i="1"/>
  <c r="AG4104" i="1"/>
  <c r="AE4104" i="1"/>
  <c r="AG4096" i="1"/>
  <c r="AE4096" i="1"/>
  <c r="AG4088" i="1"/>
  <c r="AE4088" i="1"/>
  <c r="AG4080" i="1"/>
  <c r="AE4080" i="1"/>
  <c r="AG4072" i="1"/>
  <c r="AE4072" i="1"/>
  <c r="AG4064" i="1"/>
  <c r="AE4064" i="1"/>
  <c r="AG4056" i="1"/>
  <c r="AE4056" i="1"/>
  <c r="AG4048" i="1"/>
  <c r="AE4048" i="1"/>
  <c r="AG4040" i="1"/>
  <c r="AE4040" i="1"/>
  <c r="AG4032" i="1"/>
  <c r="AE4032" i="1"/>
  <c r="AG4024" i="1"/>
  <c r="AE4024" i="1"/>
  <c r="AG4016" i="1"/>
  <c r="AE4016" i="1"/>
  <c r="AG4008" i="1"/>
  <c r="AE4008" i="1"/>
  <c r="AG4000" i="1"/>
  <c r="AE4000" i="1"/>
  <c r="AG3992" i="1"/>
  <c r="AE3992" i="1"/>
  <c r="AG3984" i="1"/>
  <c r="AE3984" i="1"/>
  <c r="AG3976" i="1"/>
  <c r="AE3976" i="1"/>
  <c r="AG3968" i="1"/>
  <c r="AE3968" i="1"/>
  <c r="AG3960" i="1"/>
  <c r="AE3960" i="1"/>
  <c r="AG3952" i="1"/>
  <c r="AE3952" i="1"/>
  <c r="AG3944" i="1"/>
  <c r="AE3944" i="1"/>
  <c r="AG3936" i="1"/>
  <c r="AE3936" i="1"/>
  <c r="AG3928" i="1"/>
  <c r="AE3928" i="1"/>
  <c r="AG3920" i="1"/>
  <c r="AE3920" i="1"/>
  <c r="AG3912" i="1"/>
  <c r="AE3912" i="1"/>
  <c r="AG3904" i="1"/>
  <c r="AE3904" i="1"/>
  <c r="AG3896" i="1"/>
  <c r="AE3896" i="1"/>
  <c r="AG3888" i="1"/>
  <c r="AE3888" i="1"/>
  <c r="AG3880" i="1"/>
  <c r="AE3880" i="1"/>
  <c r="AG3872" i="1"/>
  <c r="AE3872" i="1"/>
  <c r="AG3864" i="1"/>
  <c r="AE3864" i="1"/>
  <c r="AG3856" i="1"/>
  <c r="AE3856" i="1"/>
  <c r="AG3848" i="1"/>
  <c r="AE3848" i="1"/>
  <c r="AG3840" i="1"/>
  <c r="AE3840" i="1"/>
  <c r="AG3832" i="1"/>
  <c r="AE3832" i="1"/>
  <c r="AG3824" i="1"/>
  <c r="AE3824" i="1"/>
  <c r="AG3816" i="1"/>
  <c r="AE3816" i="1"/>
  <c r="AG3808" i="1"/>
  <c r="AE3808" i="1"/>
  <c r="AG3800" i="1"/>
  <c r="AE3800" i="1"/>
  <c r="AG3792" i="1"/>
  <c r="AE3792" i="1"/>
  <c r="AG3784" i="1"/>
  <c r="AE3784" i="1"/>
  <c r="AG3776" i="1"/>
  <c r="AE3776" i="1"/>
  <c r="AG3768" i="1"/>
  <c r="AE3768" i="1"/>
  <c r="AG3760" i="1"/>
  <c r="AE3760" i="1"/>
  <c r="AG3752" i="1"/>
  <c r="AE3752" i="1"/>
  <c r="AG3744" i="1"/>
  <c r="AE3744" i="1"/>
  <c r="AG3736" i="1"/>
  <c r="AE3736" i="1"/>
  <c r="AG3728" i="1"/>
  <c r="AE3728" i="1"/>
  <c r="AG3720" i="1"/>
  <c r="AE3720" i="1"/>
  <c r="AG3712" i="1"/>
  <c r="AE3712" i="1"/>
  <c r="AG3704" i="1"/>
  <c r="AE3704" i="1"/>
  <c r="AG3696" i="1"/>
  <c r="AE3696" i="1"/>
  <c r="AG3688" i="1"/>
  <c r="AE3688" i="1"/>
  <c r="AG3680" i="1"/>
  <c r="AE3680" i="1"/>
  <c r="AG3672" i="1"/>
  <c r="AE3672" i="1"/>
  <c r="AG3664" i="1"/>
  <c r="AE3664" i="1"/>
  <c r="AG3656" i="1"/>
  <c r="AE3656" i="1"/>
  <c r="AG3648" i="1"/>
  <c r="AE3648" i="1"/>
  <c r="AG3640" i="1"/>
  <c r="AE3640" i="1"/>
  <c r="AG3632" i="1"/>
  <c r="AE3632" i="1"/>
  <c r="AG3624" i="1"/>
  <c r="AE3624" i="1"/>
  <c r="AG3616" i="1"/>
  <c r="AE3616" i="1"/>
  <c r="AG3608" i="1"/>
  <c r="AE3608" i="1"/>
  <c r="AG3600" i="1"/>
  <c r="AE3600" i="1"/>
  <c r="AG3592" i="1"/>
  <c r="AE3592" i="1"/>
  <c r="AG3584" i="1"/>
  <c r="AE3584" i="1"/>
  <c r="AG3576" i="1"/>
  <c r="AE3576" i="1"/>
  <c r="AG3568" i="1"/>
  <c r="AE3568" i="1"/>
  <c r="AG3560" i="1"/>
  <c r="AE3560" i="1"/>
  <c r="AG3552" i="1"/>
  <c r="AE3552" i="1"/>
  <c r="AG3544" i="1"/>
  <c r="AE3544" i="1"/>
  <c r="AG3536" i="1"/>
  <c r="AE3536" i="1"/>
  <c r="AG3528" i="1"/>
  <c r="AE3528" i="1"/>
  <c r="AG3520" i="1"/>
  <c r="AE3520" i="1"/>
  <c r="AG3512" i="1"/>
  <c r="AE3512" i="1"/>
  <c r="AG3504" i="1"/>
  <c r="AE3504" i="1"/>
  <c r="AG3496" i="1"/>
  <c r="AE3496" i="1"/>
  <c r="AG3488" i="1"/>
  <c r="AE3488" i="1"/>
  <c r="AG3480" i="1"/>
  <c r="AE3480" i="1"/>
  <c r="AG3472" i="1"/>
  <c r="AE3472" i="1"/>
  <c r="AG3464" i="1"/>
  <c r="AE3464" i="1"/>
  <c r="AG3456" i="1"/>
  <c r="AE3456" i="1"/>
  <c r="AG3448" i="1"/>
  <c r="AE3448" i="1"/>
  <c r="AG3440" i="1"/>
  <c r="AE3440" i="1"/>
  <c r="AG3432" i="1"/>
  <c r="AE3432" i="1"/>
  <c r="AG3424" i="1"/>
  <c r="AE3424" i="1"/>
  <c r="AG3416" i="1"/>
  <c r="AE3416" i="1"/>
  <c r="AG3408" i="1"/>
  <c r="AE3408" i="1"/>
  <c r="AG3400" i="1"/>
  <c r="AE3400" i="1"/>
  <c r="AG3392" i="1"/>
  <c r="AE3392" i="1"/>
  <c r="AG3384" i="1"/>
  <c r="AE3384" i="1"/>
  <c r="AG3376" i="1"/>
  <c r="AE3376" i="1"/>
  <c r="AG3368" i="1"/>
  <c r="AE3368" i="1"/>
  <c r="AG3360" i="1"/>
  <c r="AE3360" i="1"/>
  <c r="AG3352" i="1"/>
  <c r="AE3352" i="1"/>
  <c r="AG3344" i="1"/>
  <c r="AE3344" i="1"/>
  <c r="AG3336" i="1"/>
  <c r="AE3336" i="1"/>
  <c r="AG3328" i="1"/>
  <c r="AE3328" i="1"/>
  <c r="AG3320" i="1"/>
  <c r="AE3320" i="1"/>
  <c r="AG3312" i="1"/>
  <c r="AE3312" i="1"/>
  <c r="AG3304" i="1"/>
  <c r="AE3304" i="1"/>
  <c r="AG3296" i="1"/>
  <c r="AE3296" i="1"/>
  <c r="AG3288" i="1"/>
  <c r="AE3288" i="1"/>
  <c r="AG3280" i="1"/>
  <c r="AE3280" i="1"/>
  <c r="AG3272" i="1"/>
  <c r="AE3272" i="1"/>
  <c r="AG3264" i="1"/>
  <c r="AE3264" i="1"/>
  <c r="AG3256" i="1"/>
  <c r="AE3256" i="1"/>
  <c r="AG3248" i="1"/>
  <c r="AE3248" i="1"/>
  <c r="AG3240" i="1"/>
  <c r="AE3240" i="1"/>
  <c r="AG3232" i="1"/>
  <c r="AE3232" i="1"/>
  <c r="AG3224" i="1"/>
  <c r="AE3224" i="1"/>
  <c r="AG3216" i="1"/>
  <c r="AE3216" i="1"/>
  <c r="AG3208" i="1"/>
  <c r="AE3208" i="1"/>
  <c r="AG3200" i="1"/>
  <c r="AE3200" i="1"/>
  <c r="AG3192" i="1"/>
  <c r="AE3192" i="1"/>
  <c r="AG3184" i="1"/>
  <c r="AE3184" i="1"/>
  <c r="AG3176" i="1"/>
  <c r="AE3176" i="1"/>
  <c r="AG3168" i="1"/>
  <c r="AE3168" i="1"/>
  <c r="AG3160" i="1"/>
  <c r="AE3160" i="1"/>
  <c r="AG3152" i="1"/>
  <c r="AE3152" i="1"/>
  <c r="AG3144" i="1"/>
  <c r="AE3144" i="1"/>
  <c r="AG3136" i="1"/>
  <c r="AE3136" i="1"/>
  <c r="AG3128" i="1"/>
  <c r="AE3128" i="1"/>
  <c r="AG3120" i="1"/>
  <c r="AE3120" i="1"/>
  <c r="AG3112" i="1"/>
  <c r="AE3112" i="1"/>
  <c r="AG3104" i="1"/>
  <c r="AE3104" i="1"/>
  <c r="AG3096" i="1"/>
  <c r="AE3096" i="1"/>
  <c r="AG3088" i="1"/>
  <c r="AE3088" i="1"/>
  <c r="AG3080" i="1"/>
  <c r="AE3080" i="1"/>
  <c r="AG3072" i="1"/>
  <c r="AE3072" i="1"/>
  <c r="AG3064" i="1"/>
  <c r="AE3064" i="1"/>
  <c r="AG3056" i="1"/>
  <c r="AE3056" i="1"/>
  <c r="AG3048" i="1"/>
  <c r="AE3048" i="1"/>
  <c r="AG3040" i="1"/>
  <c r="AE3040" i="1"/>
  <c r="AG3032" i="1"/>
  <c r="AE3032" i="1"/>
  <c r="AG3024" i="1"/>
  <c r="AE3024" i="1"/>
  <c r="AG3016" i="1"/>
  <c r="AE3016" i="1"/>
  <c r="AG3008" i="1"/>
  <c r="AE3008" i="1"/>
  <c r="AG3000" i="1"/>
  <c r="AE3000" i="1"/>
  <c r="AG2992" i="1"/>
  <c r="AE2992" i="1"/>
  <c r="AG2984" i="1"/>
  <c r="AE2984" i="1"/>
  <c r="AG2976" i="1"/>
  <c r="AE2976" i="1"/>
  <c r="AG2968" i="1"/>
  <c r="AE2968" i="1"/>
  <c r="AG2960" i="1"/>
  <c r="AE2960" i="1"/>
  <c r="AG2952" i="1"/>
  <c r="AE2952" i="1"/>
  <c r="AG2944" i="1"/>
  <c r="AE2944" i="1"/>
  <c r="AG2936" i="1"/>
  <c r="AE2936" i="1"/>
  <c r="AG2928" i="1"/>
  <c r="AE2928" i="1"/>
  <c r="AG2920" i="1"/>
  <c r="AE2920" i="1"/>
  <c r="AG2912" i="1"/>
  <c r="AE2912" i="1"/>
  <c r="AG2904" i="1"/>
  <c r="AE2904" i="1"/>
  <c r="AG2896" i="1"/>
  <c r="AE2896" i="1"/>
  <c r="AG2888" i="1"/>
  <c r="AE2888" i="1"/>
  <c r="AG2880" i="1"/>
  <c r="AE2880" i="1"/>
  <c r="AG2872" i="1"/>
  <c r="AE2872" i="1"/>
  <c r="AG2864" i="1"/>
  <c r="AE2864" i="1"/>
  <c r="AG2856" i="1"/>
  <c r="AE2856" i="1"/>
  <c r="AG2848" i="1"/>
  <c r="AE2848" i="1"/>
  <c r="AG2840" i="1"/>
  <c r="AE2840" i="1"/>
  <c r="AG2832" i="1"/>
  <c r="AE2832" i="1"/>
  <c r="AG2824" i="1"/>
  <c r="AE2824" i="1"/>
  <c r="AG2816" i="1"/>
  <c r="AE2816" i="1"/>
  <c r="AG2808" i="1"/>
  <c r="AE2808" i="1"/>
  <c r="AG2800" i="1"/>
  <c r="AE2800" i="1"/>
  <c r="AG2792" i="1"/>
  <c r="AE2792" i="1"/>
  <c r="AG2784" i="1"/>
  <c r="AE2784" i="1"/>
  <c r="AG2776" i="1"/>
  <c r="AE2776" i="1"/>
  <c r="AG2768" i="1"/>
  <c r="AE2768" i="1"/>
  <c r="AG2760" i="1"/>
  <c r="AE2760" i="1"/>
  <c r="AG2752" i="1"/>
  <c r="AE2752" i="1"/>
  <c r="AG2744" i="1"/>
  <c r="AE2744" i="1"/>
  <c r="AG2736" i="1"/>
  <c r="AE2736" i="1"/>
  <c r="AG2728" i="1"/>
  <c r="AE2728" i="1"/>
  <c r="AG2720" i="1"/>
  <c r="AE2720" i="1"/>
  <c r="AG2712" i="1"/>
  <c r="AE2712" i="1"/>
  <c r="AG2704" i="1"/>
  <c r="AE2704" i="1"/>
  <c r="AG2696" i="1"/>
  <c r="AE2696" i="1"/>
  <c r="AG2688" i="1"/>
  <c r="AE2688" i="1"/>
  <c r="AG2680" i="1"/>
  <c r="AE2680" i="1"/>
  <c r="AG2672" i="1"/>
  <c r="AE2672" i="1"/>
  <c r="AG2664" i="1"/>
  <c r="AE2664" i="1"/>
  <c r="AG2656" i="1"/>
  <c r="AE2656" i="1"/>
  <c r="AG2648" i="1"/>
  <c r="AE2648" i="1"/>
  <c r="AG2640" i="1"/>
  <c r="AE2640" i="1"/>
  <c r="AG2632" i="1"/>
  <c r="AE2632" i="1"/>
  <c r="AG2624" i="1"/>
  <c r="AE2624" i="1"/>
  <c r="AG2616" i="1"/>
  <c r="AE2616" i="1"/>
  <c r="AG2608" i="1"/>
  <c r="AE2608" i="1"/>
  <c r="AG2600" i="1"/>
  <c r="AE2600" i="1"/>
  <c r="AG2592" i="1"/>
  <c r="AE2592" i="1"/>
  <c r="AG2584" i="1"/>
  <c r="AE2584" i="1"/>
  <c r="AG2576" i="1"/>
  <c r="AE2576" i="1"/>
  <c r="AG2568" i="1"/>
  <c r="AE2568" i="1"/>
  <c r="AG2560" i="1"/>
  <c r="AE2560" i="1"/>
  <c r="AG2552" i="1"/>
  <c r="AE2552" i="1"/>
  <c r="AG2544" i="1"/>
  <c r="AE2544" i="1"/>
  <c r="AG2536" i="1"/>
  <c r="AE2536" i="1"/>
  <c r="AG2528" i="1"/>
  <c r="AE2528" i="1"/>
  <c r="AG2520" i="1"/>
  <c r="AE2520" i="1"/>
  <c r="AG2512" i="1"/>
  <c r="AE2512" i="1"/>
  <c r="AG2504" i="1"/>
  <c r="AE2504" i="1"/>
  <c r="AG2496" i="1"/>
  <c r="AE2496" i="1"/>
  <c r="AG2488" i="1"/>
  <c r="AE2488" i="1"/>
  <c r="AG2480" i="1"/>
  <c r="AE2480" i="1"/>
  <c r="AG2472" i="1"/>
  <c r="AE2472" i="1"/>
  <c r="AG2464" i="1"/>
  <c r="AE2464" i="1"/>
  <c r="AG2456" i="1"/>
  <c r="AE2456" i="1"/>
  <c r="AG2448" i="1"/>
  <c r="AE2448" i="1"/>
  <c r="AG2440" i="1"/>
  <c r="AE2440" i="1"/>
  <c r="AG2432" i="1"/>
  <c r="AE2432" i="1"/>
  <c r="AG2424" i="1"/>
  <c r="AE2424" i="1"/>
  <c r="AG2416" i="1"/>
  <c r="AE2416" i="1"/>
  <c r="AG2408" i="1"/>
  <c r="AE2408" i="1"/>
  <c r="AG2400" i="1"/>
  <c r="AE2400" i="1"/>
  <c r="AG2392" i="1"/>
  <c r="AE2392" i="1"/>
  <c r="AG2384" i="1"/>
  <c r="AE2384" i="1"/>
  <c r="AG2376" i="1"/>
  <c r="AE2376" i="1"/>
  <c r="AG2368" i="1"/>
  <c r="AE2368" i="1"/>
  <c r="AG2360" i="1"/>
  <c r="AE2360" i="1"/>
  <c r="AG2352" i="1"/>
  <c r="AE2352" i="1"/>
  <c r="AG2344" i="1"/>
  <c r="AE2344" i="1"/>
  <c r="AG2336" i="1"/>
  <c r="AE2336" i="1"/>
  <c r="AG2328" i="1"/>
  <c r="AE2328" i="1"/>
  <c r="AG2320" i="1"/>
  <c r="AE2320" i="1"/>
  <c r="AG2312" i="1"/>
  <c r="AE2312" i="1"/>
  <c r="AG2304" i="1"/>
  <c r="AE2304" i="1"/>
  <c r="AG2296" i="1"/>
  <c r="AE2296" i="1"/>
  <c r="AG2288" i="1"/>
  <c r="AE2288" i="1"/>
  <c r="AG2280" i="1"/>
  <c r="AE2280" i="1"/>
  <c r="AG2272" i="1"/>
  <c r="AE2272" i="1"/>
  <c r="AG2264" i="1"/>
  <c r="AE2264" i="1"/>
  <c r="AG2256" i="1"/>
  <c r="AE2256" i="1"/>
  <c r="AG2248" i="1"/>
  <c r="AE2248" i="1"/>
  <c r="AG2240" i="1"/>
  <c r="AE2240" i="1"/>
  <c r="AG2232" i="1"/>
  <c r="AE2232" i="1"/>
  <c r="AG2224" i="1"/>
  <c r="AE2224" i="1"/>
  <c r="AG2216" i="1"/>
  <c r="AE2216" i="1"/>
  <c r="AG2208" i="1"/>
  <c r="AE2208" i="1"/>
  <c r="AG2200" i="1"/>
  <c r="AE2200" i="1"/>
  <c r="AG2192" i="1"/>
  <c r="AE2192" i="1"/>
  <c r="AG2184" i="1"/>
  <c r="AE2184" i="1"/>
  <c r="AG2176" i="1"/>
  <c r="AE2176" i="1"/>
  <c r="AG2168" i="1"/>
  <c r="AE2168" i="1"/>
  <c r="AG2160" i="1"/>
  <c r="AE2160" i="1"/>
  <c r="AG2152" i="1"/>
  <c r="AE2152" i="1"/>
  <c r="AG2144" i="1"/>
  <c r="AE2144" i="1"/>
  <c r="AG2136" i="1"/>
  <c r="AE2136" i="1"/>
  <c r="AG2128" i="1"/>
  <c r="AE2128" i="1"/>
  <c r="AG2120" i="1"/>
  <c r="AE2120" i="1"/>
  <c r="AG2112" i="1"/>
  <c r="AE2112" i="1"/>
  <c r="AG2104" i="1"/>
  <c r="AE2104" i="1"/>
  <c r="AG2096" i="1"/>
  <c r="AE2096" i="1"/>
  <c r="AG2088" i="1"/>
  <c r="AE2088" i="1"/>
  <c r="AG2080" i="1"/>
  <c r="AE2080" i="1"/>
  <c r="AG2072" i="1"/>
  <c r="AE2072" i="1"/>
  <c r="AG2064" i="1"/>
  <c r="AE2064" i="1"/>
  <c r="AG2056" i="1"/>
  <c r="AE2056" i="1"/>
  <c r="AG2048" i="1"/>
  <c r="AE2048" i="1"/>
  <c r="AG2040" i="1"/>
  <c r="AE2040" i="1"/>
  <c r="AG2032" i="1"/>
  <c r="AE2032" i="1"/>
  <c r="AG2024" i="1"/>
  <c r="AE2024" i="1"/>
  <c r="AG2016" i="1"/>
  <c r="AE2016" i="1"/>
  <c r="AG2008" i="1"/>
  <c r="AE2008" i="1"/>
  <c r="AG2000" i="1"/>
  <c r="AE2000" i="1"/>
  <c r="AG1992" i="1"/>
  <c r="AE1992" i="1"/>
  <c r="AG1984" i="1"/>
  <c r="AE1984" i="1"/>
  <c r="AG1976" i="1"/>
  <c r="AE1976" i="1"/>
  <c r="AG1968" i="1"/>
  <c r="AE1968" i="1"/>
  <c r="AG1960" i="1"/>
  <c r="AE1960" i="1"/>
  <c r="AG1952" i="1"/>
  <c r="AE1952" i="1"/>
  <c r="AG1944" i="1"/>
  <c r="AE1944" i="1"/>
  <c r="AG1936" i="1"/>
  <c r="AE1936" i="1"/>
  <c r="AG1928" i="1"/>
  <c r="AE1928" i="1"/>
  <c r="AG1920" i="1"/>
  <c r="AE1920" i="1"/>
  <c r="AG1912" i="1"/>
  <c r="AE1912" i="1"/>
  <c r="AG1904" i="1"/>
  <c r="AE1904" i="1"/>
  <c r="AG1896" i="1"/>
  <c r="AE1896" i="1"/>
  <c r="AG1888" i="1"/>
  <c r="AE1888" i="1"/>
  <c r="AG1880" i="1"/>
  <c r="AE1880" i="1"/>
  <c r="AG1872" i="1"/>
  <c r="AE1872" i="1"/>
  <c r="AG1864" i="1"/>
  <c r="AE1864" i="1"/>
  <c r="AG1856" i="1"/>
  <c r="AE1856" i="1"/>
  <c r="AG1848" i="1"/>
  <c r="AE1848" i="1"/>
  <c r="AG1840" i="1"/>
  <c r="AE1840" i="1"/>
  <c r="AG1832" i="1"/>
  <c r="AE1832" i="1"/>
  <c r="AG1824" i="1"/>
  <c r="AE1824" i="1"/>
  <c r="AG1816" i="1"/>
  <c r="AE1816" i="1"/>
  <c r="AG1808" i="1"/>
  <c r="AE1808" i="1"/>
  <c r="AG1800" i="1"/>
  <c r="AE1800" i="1"/>
  <c r="AG1792" i="1"/>
  <c r="AE1792" i="1"/>
  <c r="AG1784" i="1"/>
  <c r="AE1784" i="1"/>
  <c r="AG1776" i="1"/>
  <c r="AE1776" i="1"/>
  <c r="AG1768" i="1"/>
  <c r="AE1768" i="1"/>
  <c r="AG1760" i="1"/>
  <c r="AE1760" i="1"/>
  <c r="AG1752" i="1"/>
  <c r="AE1752" i="1"/>
  <c r="AG1744" i="1"/>
  <c r="AE1744" i="1"/>
  <c r="AG1736" i="1"/>
  <c r="AE1736" i="1"/>
  <c r="AG1728" i="1"/>
  <c r="AE1728" i="1"/>
  <c r="AG1720" i="1"/>
  <c r="AE1720" i="1"/>
  <c r="AG1712" i="1"/>
  <c r="AE1712" i="1"/>
  <c r="AG1704" i="1"/>
  <c r="AE1704" i="1"/>
  <c r="AG1696" i="1"/>
  <c r="AE1696" i="1"/>
  <c r="AG1688" i="1"/>
  <c r="AE1688" i="1"/>
  <c r="AG1680" i="1"/>
  <c r="AE1680" i="1"/>
  <c r="AG1672" i="1"/>
  <c r="AE1672" i="1"/>
  <c r="AG1664" i="1"/>
  <c r="AE1664" i="1"/>
  <c r="AG1656" i="1"/>
  <c r="AE1656" i="1"/>
  <c r="AG1648" i="1"/>
  <c r="AE1648" i="1"/>
  <c r="AG1640" i="1"/>
  <c r="AE1640" i="1"/>
  <c r="AG1632" i="1"/>
  <c r="AE1632" i="1"/>
  <c r="AG1624" i="1"/>
  <c r="AE1624" i="1"/>
  <c r="AG1616" i="1"/>
  <c r="AE1616" i="1"/>
  <c r="AG1608" i="1"/>
  <c r="AE1608" i="1"/>
  <c r="AG1600" i="1"/>
  <c r="AE1600" i="1"/>
  <c r="AG1592" i="1"/>
  <c r="AE1592" i="1"/>
  <c r="AG1584" i="1"/>
  <c r="AE1584" i="1"/>
  <c r="AG1576" i="1"/>
  <c r="AE1576" i="1"/>
  <c r="AG1568" i="1"/>
  <c r="AE1568" i="1"/>
  <c r="AG1560" i="1"/>
  <c r="AE1560" i="1"/>
  <c r="AG1552" i="1"/>
  <c r="AE1552" i="1"/>
  <c r="AG1544" i="1"/>
  <c r="AE1544" i="1"/>
  <c r="AG1536" i="1"/>
  <c r="AE1536" i="1"/>
  <c r="AG1528" i="1"/>
  <c r="AE1528" i="1"/>
  <c r="AG1520" i="1"/>
  <c r="AE1520" i="1"/>
  <c r="AG1512" i="1"/>
  <c r="AE1512" i="1"/>
  <c r="AG1504" i="1"/>
  <c r="AE1504" i="1"/>
  <c r="AG1496" i="1"/>
  <c r="AE1496" i="1"/>
  <c r="AG1488" i="1"/>
  <c r="AE1488" i="1"/>
  <c r="AG1480" i="1"/>
  <c r="AE1480" i="1"/>
  <c r="AG1472" i="1"/>
  <c r="AE1472" i="1"/>
  <c r="AG1464" i="1"/>
  <c r="AE1464" i="1"/>
  <c r="AG1456" i="1"/>
  <c r="AE1456" i="1"/>
  <c r="AG1448" i="1"/>
  <c r="AE1448" i="1"/>
  <c r="AG1440" i="1"/>
  <c r="AE1440" i="1"/>
  <c r="AG1432" i="1"/>
  <c r="AE1432" i="1"/>
  <c r="AG1424" i="1"/>
  <c r="AE1424" i="1"/>
  <c r="AG1416" i="1"/>
  <c r="AE1416" i="1"/>
  <c r="AG1408" i="1"/>
  <c r="AE1408" i="1"/>
  <c r="AG1400" i="1"/>
  <c r="AE1400" i="1"/>
  <c r="AG1392" i="1"/>
  <c r="AE1392" i="1"/>
  <c r="AG1384" i="1"/>
  <c r="AE1384" i="1"/>
  <c r="AG1376" i="1"/>
  <c r="AE1376" i="1"/>
  <c r="AG1368" i="1"/>
  <c r="AE1368" i="1"/>
  <c r="AG1360" i="1"/>
  <c r="AE1360" i="1"/>
  <c r="AG1352" i="1"/>
  <c r="AE1352" i="1"/>
  <c r="AG1344" i="1"/>
  <c r="AE1344" i="1"/>
  <c r="AG1336" i="1"/>
  <c r="AE1336" i="1"/>
  <c r="AG1328" i="1"/>
  <c r="AE1328" i="1"/>
  <c r="AG1320" i="1"/>
  <c r="AE1320" i="1"/>
  <c r="AG1312" i="1"/>
  <c r="AE1312" i="1"/>
  <c r="AG1304" i="1"/>
  <c r="AE1304" i="1"/>
  <c r="AG1296" i="1"/>
  <c r="AE1296" i="1"/>
  <c r="AG1288" i="1"/>
  <c r="AE1288" i="1"/>
  <c r="AG1280" i="1"/>
  <c r="AE1280" i="1"/>
  <c r="AG1272" i="1"/>
  <c r="AE1272" i="1"/>
  <c r="AG1264" i="1"/>
  <c r="AE1264" i="1"/>
  <c r="AG1256" i="1"/>
  <c r="AE1256" i="1"/>
  <c r="AG1248" i="1"/>
  <c r="AE1248" i="1"/>
  <c r="AG1240" i="1"/>
  <c r="AE1240" i="1"/>
  <c r="AG1232" i="1"/>
  <c r="AE1232" i="1"/>
  <c r="AG1224" i="1"/>
  <c r="AE1224" i="1"/>
  <c r="AG1216" i="1"/>
  <c r="AE1216" i="1"/>
  <c r="AG1208" i="1"/>
  <c r="AE1208" i="1"/>
  <c r="AG1200" i="1"/>
  <c r="AE1200" i="1"/>
  <c r="AG1192" i="1"/>
  <c r="AE1192" i="1"/>
  <c r="AG1184" i="1"/>
  <c r="AE1184" i="1"/>
  <c r="AG1176" i="1"/>
  <c r="AE1176" i="1"/>
  <c r="AG1168" i="1"/>
  <c r="AE1168" i="1"/>
  <c r="AG1160" i="1"/>
  <c r="AE1160" i="1"/>
  <c r="AG1152" i="1"/>
  <c r="AE1152" i="1"/>
  <c r="AG1144" i="1"/>
  <c r="AE1144" i="1"/>
  <c r="AG1136" i="1"/>
  <c r="AE1136" i="1"/>
  <c r="AG1128" i="1"/>
  <c r="AE1128" i="1"/>
  <c r="AG1120" i="1"/>
  <c r="AE1120" i="1"/>
  <c r="AG1112" i="1"/>
  <c r="AE1112" i="1"/>
  <c r="AG1104" i="1"/>
  <c r="AE1104" i="1"/>
  <c r="AG1096" i="1"/>
  <c r="AE1096" i="1"/>
  <c r="AG1088" i="1"/>
  <c r="AE1088" i="1"/>
  <c r="AG1080" i="1"/>
  <c r="AE1080" i="1"/>
  <c r="AG1072" i="1"/>
  <c r="AE1072" i="1"/>
  <c r="AG1064" i="1"/>
  <c r="AE1064" i="1"/>
  <c r="AG1056" i="1"/>
  <c r="AE1056" i="1"/>
  <c r="AG1048" i="1"/>
  <c r="AE1048" i="1"/>
  <c r="AG1040" i="1"/>
  <c r="AE1040" i="1"/>
  <c r="AG1032" i="1"/>
  <c r="AE1032" i="1"/>
  <c r="AG1024" i="1"/>
  <c r="AE1024" i="1"/>
  <c r="AG1016" i="1"/>
  <c r="AE1016" i="1"/>
  <c r="AG1008" i="1"/>
  <c r="AE1008" i="1"/>
  <c r="AG1000" i="1"/>
  <c r="AE1000" i="1"/>
  <c r="AG992" i="1"/>
  <c r="AE992" i="1"/>
  <c r="AG984" i="1"/>
  <c r="AE984" i="1"/>
  <c r="AG976" i="1"/>
  <c r="AE976" i="1"/>
  <c r="AG968" i="1"/>
  <c r="AE968" i="1"/>
  <c r="AG960" i="1"/>
  <c r="AE960" i="1"/>
  <c r="AG952" i="1"/>
  <c r="AE952" i="1"/>
  <c r="AG944" i="1"/>
  <c r="AE944" i="1"/>
  <c r="AG936" i="1"/>
  <c r="AE936" i="1"/>
  <c r="AG928" i="1"/>
  <c r="AE928" i="1"/>
  <c r="AG920" i="1"/>
  <c r="AE920" i="1"/>
  <c r="AG912" i="1"/>
  <c r="AE912" i="1"/>
  <c r="AG904" i="1"/>
  <c r="AE904" i="1"/>
  <c r="AG896" i="1"/>
  <c r="AE896" i="1"/>
  <c r="AG888" i="1"/>
  <c r="AE888" i="1"/>
  <c r="AG880" i="1"/>
  <c r="AE880" i="1"/>
  <c r="AG872" i="1"/>
  <c r="AE872" i="1"/>
  <c r="AG864" i="1"/>
  <c r="AE864" i="1"/>
  <c r="AG856" i="1"/>
  <c r="AE856" i="1"/>
  <c r="AG848" i="1"/>
  <c r="AE848" i="1"/>
  <c r="AG840" i="1"/>
  <c r="AE840" i="1"/>
  <c r="AG832" i="1"/>
  <c r="AE832" i="1"/>
  <c r="AG824" i="1"/>
  <c r="AE824" i="1"/>
  <c r="AG816" i="1"/>
  <c r="AE816" i="1"/>
  <c r="AG808" i="1"/>
  <c r="AE808" i="1"/>
  <c r="AG800" i="1"/>
  <c r="AE800" i="1"/>
  <c r="AG792" i="1"/>
  <c r="AE792" i="1"/>
  <c r="AG784" i="1"/>
  <c r="AE784" i="1"/>
  <c r="AG776" i="1"/>
  <c r="AE776" i="1"/>
  <c r="AG768" i="1"/>
  <c r="AE768" i="1"/>
  <c r="AG760" i="1"/>
  <c r="AE760" i="1"/>
  <c r="AG752" i="1"/>
  <c r="AE752" i="1"/>
  <c r="AG744" i="1"/>
  <c r="AE744" i="1"/>
  <c r="AG736" i="1"/>
  <c r="AE736" i="1"/>
  <c r="AG728" i="1"/>
  <c r="AE728" i="1"/>
  <c r="AG720" i="1"/>
  <c r="AE720" i="1"/>
  <c r="AG712" i="1"/>
  <c r="AE712" i="1"/>
  <c r="AG704" i="1"/>
  <c r="AE704" i="1"/>
  <c r="AG696" i="1"/>
  <c r="AE696" i="1"/>
  <c r="AG688" i="1"/>
  <c r="AE688" i="1"/>
  <c r="AG680" i="1"/>
  <c r="AE680" i="1"/>
  <c r="AG672" i="1"/>
  <c r="AE672" i="1"/>
  <c r="AG664" i="1"/>
  <c r="AE664" i="1"/>
  <c r="AG656" i="1"/>
  <c r="AE656" i="1"/>
  <c r="AG648" i="1"/>
  <c r="AE648" i="1"/>
  <c r="AG640" i="1"/>
  <c r="AE640" i="1"/>
  <c r="AG632" i="1"/>
  <c r="AE632" i="1"/>
  <c r="AG624" i="1"/>
  <c r="AE624" i="1"/>
  <c r="AG616" i="1"/>
  <c r="AE616" i="1"/>
  <c r="AG608" i="1"/>
  <c r="AE608" i="1"/>
  <c r="AG600" i="1"/>
  <c r="AE600" i="1"/>
  <c r="AG592" i="1"/>
  <c r="AE592" i="1"/>
  <c r="AG584" i="1"/>
  <c r="AE584" i="1"/>
  <c r="AG576" i="1"/>
  <c r="AE576" i="1"/>
  <c r="AG568" i="1"/>
  <c r="AE568" i="1"/>
  <c r="AG560" i="1"/>
  <c r="AE560" i="1"/>
  <c r="AG552" i="1"/>
  <c r="AE552" i="1"/>
  <c r="AG544" i="1"/>
  <c r="AE544" i="1"/>
  <c r="AG536" i="1"/>
  <c r="AE536" i="1"/>
  <c r="AG528" i="1"/>
  <c r="AE528" i="1"/>
  <c r="AG520" i="1"/>
  <c r="AE520" i="1"/>
  <c r="AG512" i="1"/>
  <c r="AE512" i="1"/>
  <c r="AG504" i="1"/>
  <c r="AE504" i="1"/>
  <c r="AG496" i="1"/>
  <c r="AE496" i="1"/>
  <c r="AG488" i="1"/>
  <c r="AE488" i="1"/>
  <c r="AG480" i="1"/>
  <c r="AE480" i="1"/>
  <c r="AG472" i="1"/>
  <c r="AE472" i="1"/>
  <c r="AG464" i="1"/>
  <c r="AE464" i="1"/>
  <c r="AG456" i="1"/>
  <c r="AE456" i="1"/>
  <c r="AG448" i="1"/>
  <c r="AE448" i="1"/>
  <c r="AG440" i="1"/>
  <c r="AE440" i="1"/>
  <c r="AG432" i="1"/>
  <c r="AE432" i="1"/>
  <c r="AG424" i="1"/>
  <c r="AE424" i="1"/>
  <c r="AG416" i="1"/>
  <c r="AE416" i="1"/>
  <c r="AG408" i="1"/>
  <c r="AE408" i="1"/>
  <c r="AG400" i="1"/>
  <c r="AE400" i="1"/>
  <c r="AG392" i="1"/>
  <c r="AE392" i="1"/>
  <c r="AG384" i="1"/>
  <c r="AE384" i="1"/>
  <c r="AG376" i="1"/>
  <c r="AE376" i="1"/>
  <c r="AG368" i="1"/>
  <c r="AE368" i="1"/>
  <c r="AG360" i="1"/>
  <c r="AE360" i="1"/>
  <c r="AG352" i="1"/>
  <c r="AE352" i="1"/>
  <c r="AG344" i="1"/>
  <c r="AE344" i="1"/>
  <c r="AG336" i="1"/>
  <c r="AE336" i="1"/>
  <c r="AG328" i="1"/>
  <c r="AE328" i="1"/>
  <c r="AG320" i="1"/>
  <c r="AE320" i="1"/>
  <c r="AG312" i="1"/>
  <c r="AE312" i="1"/>
  <c r="AG304" i="1"/>
  <c r="AE304" i="1"/>
  <c r="AG296" i="1"/>
  <c r="AE296" i="1"/>
  <c r="AG288" i="1"/>
  <c r="AE288" i="1"/>
  <c r="AG280" i="1"/>
  <c r="AE280" i="1"/>
  <c r="AG272" i="1"/>
  <c r="AE272" i="1"/>
  <c r="AG264" i="1"/>
  <c r="AE264" i="1"/>
  <c r="AG256" i="1"/>
  <c r="AE256" i="1"/>
  <c r="AG248" i="1"/>
  <c r="AE248" i="1"/>
  <c r="AG240" i="1"/>
  <c r="AE240" i="1"/>
  <c r="AG232" i="1"/>
  <c r="AE232" i="1"/>
  <c r="AG224" i="1"/>
  <c r="AE224" i="1"/>
  <c r="AG216" i="1"/>
  <c r="AE216" i="1"/>
  <c r="AE4134" i="1"/>
  <c r="AE4102" i="1"/>
  <c r="AE4070" i="1"/>
  <c r="AE4038" i="1"/>
  <c r="AE4006" i="1"/>
  <c r="AE3974" i="1"/>
  <c r="AE3942" i="1"/>
  <c r="AE3910" i="1"/>
  <c r="AE3878" i="1"/>
  <c r="AE3846" i="1"/>
  <c r="AE3814" i="1"/>
  <c r="AE3782" i="1"/>
  <c r="AE3750" i="1"/>
  <c r="AE3441" i="1"/>
  <c r="AG221" i="1"/>
  <c r="AE221" i="1"/>
  <c r="AG213" i="1"/>
  <c r="AE213" i="1"/>
  <c r="AG205" i="1"/>
  <c r="AE205" i="1"/>
  <c r="AG197" i="1"/>
  <c r="AE197" i="1"/>
  <c r="AG189" i="1"/>
  <c r="AE189" i="1"/>
  <c r="AG181" i="1"/>
  <c r="AE181" i="1"/>
  <c r="AG173" i="1"/>
  <c r="AE173" i="1"/>
  <c r="AG165" i="1"/>
  <c r="AE165" i="1"/>
  <c r="AG157" i="1"/>
  <c r="AE157" i="1"/>
  <c r="AG149" i="1"/>
  <c r="AE149" i="1"/>
  <c r="AG141" i="1"/>
  <c r="AE141" i="1"/>
  <c r="AG133" i="1"/>
  <c r="AE133" i="1"/>
  <c r="AG125" i="1"/>
  <c r="AE125" i="1"/>
  <c r="AG117" i="1"/>
  <c r="AE117" i="1"/>
  <c r="AG109" i="1"/>
  <c r="AE109" i="1"/>
  <c r="AG101" i="1"/>
  <c r="AE101" i="1"/>
  <c r="AG93" i="1"/>
  <c r="AE93" i="1"/>
  <c r="AG85" i="1"/>
  <c r="AE85" i="1"/>
  <c r="AG77" i="1"/>
  <c r="AE77" i="1"/>
  <c r="AG69" i="1"/>
  <c r="AE69" i="1"/>
  <c r="AG61" i="1"/>
  <c r="AE61" i="1"/>
  <c r="AG53" i="1"/>
  <c r="B5" i="5" s="1"/>
  <c r="AE53" i="1"/>
  <c r="AG45" i="1"/>
  <c r="AE45" i="1"/>
  <c r="AG37" i="1"/>
  <c r="AE37" i="1"/>
  <c r="AG29" i="1"/>
  <c r="AE29" i="1"/>
  <c r="AG21" i="1"/>
  <c r="AE21" i="1"/>
  <c r="AG13" i="1"/>
  <c r="AE13" i="1"/>
  <c r="AG5" i="1"/>
  <c r="B2" i="5" s="1"/>
  <c r="AE5" i="1"/>
  <c r="AG4" i="1"/>
  <c r="AE4" i="1"/>
  <c r="AG3" i="1"/>
  <c r="B4" i="5" s="1"/>
  <c r="AE3" i="1"/>
  <c r="AG2" i="1"/>
  <c r="AG209" i="1"/>
  <c r="AE209" i="1"/>
  <c r="AG201" i="1"/>
  <c r="AE201" i="1"/>
  <c r="AG193" i="1"/>
  <c r="AE193" i="1"/>
  <c r="AG185" i="1"/>
  <c r="AE185" i="1"/>
  <c r="AG177" i="1"/>
  <c r="AE177" i="1"/>
  <c r="AG169" i="1"/>
  <c r="AE169" i="1"/>
  <c r="AG161" i="1"/>
  <c r="AE161" i="1"/>
  <c r="AG153" i="1"/>
  <c r="AE153" i="1"/>
  <c r="AG145" i="1"/>
  <c r="AE145" i="1"/>
  <c r="AG137" i="1"/>
  <c r="AE137" i="1"/>
  <c r="AG129" i="1"/>
  <c r="AE129" i="1"/>
  <c r="AG121" i="1"/>
  <c r="B6" i="5" s="1"/>
  <c r="AE121" i="1"/>
  <c r="AG113" i="1"/>
  <c r="AE113" i="1"/>
  <c r="AG105" i="1"/>
  <c r="AE105" i="1"/>
  <c r="AG97" i="1"/>
  <c r="AE97" i="1"/>
  <c r="AG89" i="1"/>
  <c r="AE89" i="1"/>
  <c r="AG81" i="1"/>
  <c r="AE81" i="1"/>
  <c r="AG73" i="1"/>
  <c r="AE73" i="1"/>
  <c r="AG65" i="1"/>
  <c r="AE65" i="1"/>
  <c r="AG57" i="1"/>
  <c r="AE57" i="1"/>
  <c r="AG49" i="1"/>
  <c r="AE49" i="1"/>
  <c r="AG41" i="1"/>
  <c r="AE41" i="1"/>
  <c r="AG33" i="1"/>
  <c r="AE33" i="1"/>
  <c r="AG25" i="1"/>
  <c r="AE25" i="1"/>
  <c r="AG17" i="1"/>
  <c r="AE17" i="1"/>
  <c r="AG9" i="1"/>
  <c r="AE9" i="1"/>
  <c r="AG208" i="1"/>
  <c r="AE208" i="1"/>
  <c r="AG200" i="1"/>
  <c r="AE200" i="1"/>
  <c r="AG192" i="1"/>
  <c r="AE192" i="1"/>
  <c r="AG184" i="1"/>
  <c r="AE184" i="1"/>
  <c r="AG176" i="1"/>
  <c r="AE176" i="1"/>
  <c r="AG168" i="1"/>
  <c r="AE168" i="1"/>
  <c r="AG160" i="1"/>
  <c r="AE160" i="1"/>
  <c r="AG152" i="1"/>
  <c r="AE152" i="1"/>
  <c r="AG144" i="1"/>
  <c r="AE144" i="1"/>
  <c r="AG136" i="1"/>
  <c r="AE136" i="1"/>
  <c r="AG128" i="1"/>
  <c r="AE128" i="1"/>
  <c r="AG120" i="1"/>
  <c r="AE120" i="1"/>
  <c r="AG112" i="1"/>
  <c r="AE112" i="1"/>
  <c r="AG104" i="1"/>
  <c r="AE104" i="1"/>
  <c r="AG96" i="1"/>
  <c r="AE96" i="1"/>
  <c r="AG88" i="1"/>
  <c r="AE88" i="1"/>
  <c r="AG80" i="1"/>
  <c r="AE80" i="1"/>
  <c r="AG72" i="1"/>
  <c r="AE72" i="1"/>
  <c r="AG64" i="1"/>
  <c r="AE64" i="1"/>
  <c r="AG56" i="1"/>
  <c r="AE56" i="1"/>
  <c r="AG48" i="1"/>
  <c r="AE48" i="1"/>
  <c r="AG40" i="1"/>
  <c r="AE40" i="1"/>
  <c r="AG32" i="1"/>
  <c r="AE32" i="1"/>
  <c r="AG24" i="1"/>
  <c r="AE24" i="1"/>
  <c r="AG16" i="1"/>
  <c r="AE16" i="1"/>
  <c r="AG8" i="1"/>
  <c r="AE8" i="1"/>
  <c r="AF4994" i="1"/>
  <c r="AF4938" i="1"/>
  <c r="AF4874" i="1"/>
  <c r="AF4810" i="1"/>
  <c r="AF4770" i="1"/>
  <c r="AF4730" i="1"/>
  <c r="AF4690" i="1"/>
  <c r="AF4658" i="1"/>
  <c r="AF4610" i="1"/>
  <c r="AF4570" i="1"/>
  <c r="AF4530" i="1"/>
  <c r="AF4482" i="1"/>
  <c r="AF4442" i="1"/>
  <c r="AF4410" i="1"/>
  <c r="AF4370" i="1"/>
  <c r="AF4322" i="1"/>
  <c r="AF4282" i="1"/>
  <c r="AF4242" i="1"/>
  <c r="AF4194" i="1"/>
  <c r="AF4138" i="1"/>
  <c r="AF4074" i="1"/>
  <c r="AF4002" i="1"/>
  <c r="AF3946" i="1"/>
  <c r="AF3914" i="1"/>
  <c r="AF3866" i="1"/>
  <c r="AF3802" i="1"/>
  <c r="AF3762" i="1"/>
  <c r="AF3714" i="1"/>
  <c r="AF3650" i="1"/>
  <c r="AF3586" i="1"/>
  <c r="AF3554" i="1"/>
  <c r="AF3514" i="1"/>
  <c r="AF3466" i="1"/>
  <c r="AF3394" i="1"/>
  <c r="AF3354" i="1"/>
  <c r="AF3298" i="1"/>
  <c r="AF3234" i="1"/>
  <c r="AF3106" i="1"/>
  <c r="AF3050" i="1"/>
  <c r="AF3010" i="1"/>
  <c r="AF2954" i="1"/>
  <c r="AF2898" i="1"/>
  <c r="AF2866" i="1"/>
  <c r="AF2818" i="1"/>
  <c r="AF2746" i="1"/>
  <c r="AF2690" i="1"/>
  <c r="AF2642" i="1"/>
  <c r="AF2586" i="1"/>
  <c r="AF2530" i="1"/>
  <c r="AF2474" i="1"/>
  <c r="AF2418" i="1"/>
  <c r="AF2378" i="1"/>
  <c r="AF2322" i="1"/>
  <c r="AF2266" i="1"/>
  <c r="AF2210" i="1"/>
  <c r="AF2162" i="1"/>
  <c r="AF2106" i="1"/>
  <c r="AF2058" i="1"/>
  <c r="AF2002" i="1"/>
  <c r="AF1954" i="1"/>
  <c r="AF1890" i="1"/>
  <c r="AF1850" i="1"/>
  <c r="AF1802" i="1"/>
  <c r="AF1754" i="1"/>
  <c r="AF1690" i="1"/>
  <c r="AF1618" i="1"/>
  <c r="AF1562" i="1"/>
  <c r="AF1530" i="1"/>
  <c r="AF1482" i="1"/>
  <c r="AF1418" i="1"/>
  <c r="AF1362" i="1"/>
  <c r="AF1306" i="1"/>
  <c r="AF1250" i="1"/>
  <c r="AF1202" i="1"/>
  <c r="AF1154" i="1"/>
  <c r="AF1114" i="1"/>
  <c r="AF1058" i="1"/>
  <c r="AF1010" i="1"/>
  <c r="AF954" i="1"/>
  <c r="AF898" i="1"/>
  <c r="AF850" i="1"/>
  <c r="AF818" i="1"/>
  <c r="AF762" i="1"/>
  <c r="AF690" i="1"/>
  <c r="AF634" i="1"/>
  <c r="AF570" i="1"/>
  <c r="AF530" i="1"/>
  <c r="AF490" i="1"/>
  <c r="AF426" i="1"/>
  <c r="AF386" i="1"/>
  <c r="AF330" i="1"/>
  <c r="AF314" i="1"/>
  <c r="AF266" i="1"/>
  <c r="AF242" i="1"/>
  <c r="AF226" i="1"/>
  <c r="AF210" i="1"/>
  <c r="AF194" i="1"/>
  <c r="AF178" i="1"/>
  <c r="AF162" i="1"/>
  <c r="AF146" i="1"/>
  <c r="AF130" i="1"/>
  <c r="AF114" i="1"/>
  <c r="AF98" i="1"/>
  <c r="AF82" i="1"/>
  <c r="AF66" i="1"/>
  <c r="AF50" i="1"/>
  <c r="AF42" i="1"/>
  <c r="AF18" i="1"/>
  <c r="AF5001" i="1"/>
  <c r="AF4993" i="1"/>
  <c r="AF4985" i="1"/>
  <c r="AF4977" i="1"/>
  <c r="AF4969" i="1"/>
  <c r="AF4961" i="1"/>
  <c r="AF4953" i="1"/>
  <c r="AF4945" i="1"/>
  <c r="AF4937" i="1"/>
  <c r="AF4929" i="1"/>
  <c r="AF4921" i="1"/>
  <c r="AF4913" i="1"/>
  <c r="AF4905" i="1"/>
  <c r="AF4897" i="1"/>
  <c r="AF4889" i="1"/>
  <c r="AF4881" i="1"/>
  <c r="AF4873" i="1"/>
  <c r="AF4865" i="1"/>
  <c r="AF4857" i="1"/>
  <c r="AF4849" i="1"/>
  <c r="AF4841" i="1"/>
  <c r="AF4833" i="1"/>
  <c r="AF4825" i="1"/>
  <c r="AF4817" i="1"/>
  <c r="AF4809" i="1"/>
  <c r="AF4801" i="1"/>
  <c r="AF4793" i="1"/>
  <c r="AF4785" i="1"/>
  <c r="AF4777" i="1"/>
  <c r="AF4769" i="1"/>
  <c r="AF4761" i="1"/>
  <c r="AF4753" i="1"/>
  <c r="AF4745" i="1"/>
  <c r="AF4737" i="1"/>
  <c r="AF4729" i="1"/>
  <c r="AF4721" i="1"/>
  <c r="AF4713" i="1"/>
  <c r="AF4705" i="1"/>
  <c r="AF4697" i="1"/>
  <c r="AF4689" i="1"/>
  <c r="AF4681" i="1"/>
  <c r="AF4673" i="1"/>
  <c r="AF4665" i="1"/>
  <c r="AF4657" i="1"/>
  <c r="AF4649" i="1"/>
  <c r="AF4641" i="1"/>
  <c r="AF4633" i="1"/>
  <c r="AF4625" i="1"/>
  <c r="AF4617" i="1"/>
  <c r="AF4609" i="1"/>
  <c r="AF4601" i="1"/>
  <c r="AF4593" i="1"/>
  <c r="AF4585" i="1"/>
  <c r="AF4577" i="1"/>
  <c r="AF4569" i="1"/>
  <c r="AF4561" i="1"/>
  <c r="AF4553" i="1"/>
  <c r="AF4545" i="1"/>
  <c r="AF4537" i="1"/>
  <c r="AF4529" i="1"/>
  <c r="AF4521" i="1"/>
  <c r="AF4513" i="1"/>
  <c r="AF4505" i="1"/>
  <c r="AF4497" i="1"/>
  <c r="AF4489" i="1"/>
  <c r="AF4481" i="1"/>
  <c r="AF4473" i="1"/>
  <c r="AF4465" i="1"/>
  <c r="AF4457" i="1"/>
  <c r="AF4449" i="1"/>
  <c r="AF4441" i="1"/>
  <c r="AF4433" i="1"/>
  <c r="AF4425" i="1"/>
  <c r="AF4417" i="1"/>
  <c r="AF4409" i="1"/>
  <c r="AF4401" i="1"/>
  <c r="AF4393" i="1"/>
  <c r="AF4385" i="1"/>
  <c r="AF4377" i="1"/>
  <c r="AF4369" i="1"/>
  <c r="AF4361" i="1"/>
  <c r="AF4353" i="1"/>
  <c r="AF4345" i="1"/>
  <c r="AF4337" i="1"/>
  <c r="AF4329" i="1"/>
  <c r="AF4321" i="1"/>
  <c r="AF4313" i="1"/>
  <c r="AF4305" i="1"/>
  <c r="AF4297" i="1"/>
  <c r="AF4289" i="1"/>
  <c r="AF4281" i="1"/>
  <c r="AF4273" i="1"/>
  <c r="AF4265" i="1"/>
  <c r="AF4257" i="1"/>
  <c r="AF4249" i="1"/>
  <c r="AF4241" i="1"/>
  <c r="AF4233" i="1"/>
  <c r="AF4225" i="1"/>
  <c r="AF4217" i="1"/>
  <c r="AF4209" i="1"/>
  <c r="AF4201" i="1"/>
  <c r="AF4193" i="1"/>
  <c r="AF4185" i="1"/>
  <c r="AF4177" i="1"/>
  <c r="AF4169" i="1"/>
  <c r="AF4161" i="1"/>
  <c r="AF4153" i="1"/>
  <c r="AF4145" i="1"/>
  <c r="AF4137" i="1"/>
  <c r="AF4129" i="1"/>
  <c r="AF4121" i="1"/>
  <c r="AF4113" i="1"/>
  <c r="AF4105" i="1"/>
  <c r="AF4097" i="1"/>
  <c r="AF4089" i="1"/>
  <c r="AF4081" i="1"/>
  <c r="AF4073" i="1"/>
  <c r="AF4065" i="1"/>
  <c r="AF4057" i="1"/>
  <c r="AF4049" i="1"/>
  <c r="AF4041" i="1"/>
  <c r="AF4033" i="1"/>
  <c r="AF4025" i="1"/>
  <c r="AF4017" i="1"/>
  <c r="AF4009" i="1"/>
  <c r="AF4001" i="1"/>
  <c r="AF3993" i="1"/>
  <c r="AF3985" i="1"/>
  <c r="AF3977" i="1"/>
  <c r="AF3969" i="1"/>
  <c r="AF3961" i="1"/>
  <c r="AF3953" i="1"/>
  <c r="AF3945" i="1"/>
  <c r="AF3937" i="1"/>
  <c r="AF3929" i="1"/>
  <c r="AF3921" i="1"/>
  <c r="AF3913" i="1"/>
  <c r="AF3905" i="1"/>
  <c r="AF3897" i="1"/>
  <c r="AF3889" i="1"/>
  <c r="AF3881" i="1"/>
  <c r="AF3873" i="1"/>
  <c r="AF3865" i="1"/>
  <c r="AF3857" i="1"/>
  <c r="AF3849" i="1"/>
  <c r="AF3841" i="1"/>
  <c r="AF3833" i="1"/>
  <c r="AF3825" i="1"/>
  <c r="AF3817" i="1"/>
  <c r="AF3809" i="1"/>
  <c r="AF3801" i="1"/>
  <c r="AF3793" i="1"/>
  <c r="AF3785" i="1"/>
  <c r="AF3777" i="1"/>
  <c r="AF3769" i="1"/>
  <c r="AF3761" i="1"/>
  <c r="AF3753" i="1"/>
  <c r="AF3745" i="1"/>
  <c r="AF3737" i="1"/>
  <c r="AF3729" i="1"/>
  <c r="AF3721" i="1"/>
  <c r="AF3713" i="1"/>
  <c r="AF3705" i="1"/>
  <c r="AF3697" i="1"/>
  <c r="AF3689" i="1"/>
  <c r="AF3681" i="1"/>
  <c r="AF3673" i="1"/>
  <c r="AF3665" i="1"/>
  <c r="AF3657" i="1"/>
  <c r="AF3649" i="1"/>
  <c r="AF3641" i="1"/>
  <c r="AF3633" i="1"/>
  <c r="AF3625" i="1"/>
  <c r="AF3617" i="1"/>
  <c r="AF3609" i="1"/>
  <c r="AF3601" i="1"/>
  <c r="AF3593" i="1"/>
  <c r="AF3585" i="1"/>
  <c r="AF3577" i="1"/>
  <c r="AF3569" i="1"/>
  <c r="AF3561" i="1"/>
  <c r="AF3553" i="1"/>
  <c r="AF3545" i="1"/>
  <c r="AF3537" i="1"/>
  <c r="AF3529" i="1"/>
  <c r="AF3521" i="1"/>
  <c r="AF3513" i="1"/>
  <c r="AF3505" i="1"/>
  <c r="AF3497" i="1"/>
  <c r="AF3489" i="1"/>
  <c r="AF3481" i="1"/>
  <c r="AF4978" i="1"/>
  <c r="AF4930" i="1"/>
  <c r="AF4898" i="1"/>
  <c r="AF4842" i="1"/>
  <c r="AF4778" i="1"/>
  <c r="AF4666" i="1"/>
  <c r="AF4586" i="1"/>
  <c r="AF4538" i="1"/>
  <c r="AF4498" i="1"/>
  <c r="AF4450" i="1"/>
  <c r="AF4402" i="1"/>
  <c r="AF4330" i="1"/>
  <c r="AF4290" i="1"/>
  <c r="AF4250" i="1"/>
  <c r="AF4218" i="1"/>
  <c r="AF4186" i="1"/>
  <c r="AF4154" i="1"/>
  <c r="AF4114" i="1"/>
  <c r="AF4058" i="1"/>
  <c r="AF4010" i="1"/>
  <c r="AF3978" i="1"/>
  <c r="AF3930" i="1"/>
  <c r="AF3874" i="1"/>
  <c r="AF3834" i="1"/>
  <c r="AF3786" i="1"/>
  <c r="AF3738" i="1"/>
  <c r="AF3698" i="1"/>
  <c r="AF3658" i="1"/>
  <c r="AF3602" i="1"/>
  <c r="AF3570" i="1"/>
  <c r="AF3522" i="1"/>
  <c r="AF3474" i="1"/>
  <c r="AF3450" i="1"/>
  <c r="AF3402" i="1"/>
  <c r="AF3370" i="1"/>
  <c r="AF3314" i="1"/>
  <c r="AF3258" i="1"/>
  <c r="AF3226" i="1"/>
  <c r="AF3170" i="1"/>
  <c r="AF3130" i="1"/>
  <c r="AF3082" i="1"/>
  <c r="AF3026" i="1"/>
  <c r="AF2978" i="1"/>
  <c r="AF2938" i="1"/>
  <c r="AF2890" i="1"/>
  <c r="AF2834" i="1"/>
  <c r="AF2810" i="1"/>
  <c r="AF2762" i="1"/>
  <c r="AF2698" i="1"/>
  <c r="AF2666" i="1"/>
  <c r="AF2610" i="1"/>
  <c r="AF2554" i="1"/>
  <c r="AF2522" i="1"/>
  <c r="AF2466" i="1"/>
  <c r="AF2410" i="1"/>
  <c r="AF2362" i="1"/>
  <c r="AF2314" i="1"/>
  <c r="AF2274" i="1"/>
  <c r="AF2242" i="1"/>
  <c r="AF2186" i="1"/>
  <c r="AF2122" i="1"/>
  <c r="AF2066" i="1"/>
  <c r="AF2026" i="1"/>
  <c r="AF1970" i="1"/>
  <c r="AF1922" i="1"/>
  <c r="AF1882" i="1"/>
  <c r="AF1818" i="1"/>
  <c r="AF1762" i="1"/>
  <c r="AF1722" i="1"/>
  <c r="AF1682" i="1"/>
  <c r="AF1642" i="1"/>
  <c r="AF1594" i="1"/>
  <c r="AF1554" i="1"/>
  <c r="AF1498" i="1"/>
  <c r="AF1442" i="1"/>
  <c r="AF1402" i="1"/>
  <c r="AF1354" i="1"/>
  <c r="AF1314" i="1"/>
  <c r="AF1266" i="1"/>
  <c r="AF1218" i="1"/>
  <c r="AF1178" i="1"/>
  <c r="AF1130" i="1"/>
  <c r="AF1074" i="1"/>
  <c r="AF1034" i="1"/>
  <c r="AF986" i="1"/>
  <c r="AF930" i="1"/>
  <c r="AF890" i="1"/>
  <c r="AF826" i="1"/>
  <c r="AF770" i="1"/>
  <c r="AF738" i="1"/>
  <c r="AF698" i="1"/>
  <c r="AF642" i="1"/>
  <c r="AF610" i="1"/>
  <c r="AF562" i="1"/>
  <c r="AF506" i="1"/>
  <c r="AF458" i="1"/>
  <c r="AF410" i="1"/>
  <c r="AF346" i="1"/>
  <c r="AF258" i="1"/>
  <c r="AF4946" i="1"/>
  <c r="AF4890" i="1"/>
  <c r="AF4834" i="1"/>
  <c r="AF4746" i="1"/>
  <c r="AF4698" i="1"/>
  <c r="AF4642" i="1"/>
  <c r="AF4554" i="1"/>
  <c r="AF4458" i="1"/>
  <c r="AF4362" i="1"/>
  <c r="AF4266" i="1"/>
  <c r="AF4210" i="1"/>
  <c r="AF4162" i="1"/>
  <c r="AF4090" i="1"/>
  <c r="AF4034" i="1"/>
  <c r="AF3970" i="1"/>
  <c r="AF3898" i="1"/>
  <c r="AF3842" i="1"/>
  <c r="AF3770" i="1"/>
  <c r="AF3690" i="1"/>
  <c r="AF3610" i="1"/>
  <c r="AF3538" i="1"/>
  <c r="AF3490" i="1"/>
  <c r="AF3418" i="1"/>
  <c r="AF3330" i="1"/>
  <c r="AF3266" i="1"/>
  <c r="AF3194" i="1"/>
  <c r="AF3138" i="1"/>
  <c r="AF3058" i="1"/>
  <c r="AF2994" i="1"/>
  <c r="AF2930" i="1"/>
  <c r="AF2874" i="1"/>
  <c r="AF2794" i="1"/>
  <c r="AF2714" i="1"/>
  <c r="AF2626" i="1"/>
  <c r="AF2570" i="1"/>
  <c r="AF2490" i="1"/>
  <c r="AF2442" i="1"/>
  <c r="AF2370" i="1"/>
  <c r="AF2290" i="1"/>
  <c r="AF2202" i="1"/>
  <c r="AF2146" i="1"/>
  <c r="AF2082" i="1"/>
  <c r="AF2018" i="1"/>
  <c r="AF1930" i="1"/>
  <c r="AF1874" i="1"/>
  <c r="AF1810" i="1"/>
  <c r="AF1730" i="1"/>
  <c r="AF1666" i="1"/>
  <c r="AF1578" i="1"/>
  <c r="AF1506" i="1"/>
  <c r="AF1458" i="1"/>
  <c r="AF1378" i="1"/>
  <c r="AF1290" i="1"/>
  <c r="AF1234" i="1"/>
  <c r="AF1170" i="1"/>
  <c r="AF1082" i="1"/>
  <c r="AF1002" i="1"/>
  <c r="AF938" i="1"/>
  <c r="AF866" i="1"/>
  <c r="AF802" i="1"/>
  <c r="AF730" i="1"/>
  <c r="AF666" i="1"/>
  <c r="AF586" i="1"/>
  <c r="AF514" i="1"/>
  <c r="AF450" i="1"/>
  <c r="AF370" i="1"/>
  <c r="AF282" i="1"/>
  <c r="AF4970" i="1"/>
  <c r="AF4922" i="1"/>
  <c r="AF4882" i="1"/>
  <c r="AF4850" i="1"/>
  <c r="AF4818" i="1"/>
  <c r="AF4786" i="1"/>
  <c r="AF4738" i="1"/>
  <c r="AF4706" i="1"/>
  <c r="AF4674" i="1"/>
  <c r="AF4626" i="1"/>
  <c r="AF4594" i="1"/>
  <c r="AF4546" i="1"/>
  <c r="AF4506" i="1"/>
  <c r="AF4466" i="1"/>
  <c r="AF4418" i="1"/>
  <c r="AF4378" i="1"/>
  <c r="AF4338" i="1"/>
  <c r="AF4306" i="1"/>
  <c r="AF4258" i="1"/>
  <c r="AF4226" i="1"/>
  <c r="AF4178" i="1"/>
  <c r="AF4146" i="1"/>
  <c r="AF4098" i="1"/>
  <c r="AF4066" i="1"/>
  <c r="AF4026" i="1"/>
  <c r="AF3986" i="1"/>
  <c r="AF3938" i="1"/>
  <c r="AF3882" i="1"/>
  <c r="AF3826" i="1"/>
  <c r="AF3778" i="1"/>
  <c r="AF3722" i="1"/>
  <c r="AF3682" i="1"/>
  <c r="AF3634" i="1"/>
  <c r="AF3578" i="1"/>
  <c r="AF3442" i="1"/>
  <c r="AF3410" i="1"/>
  <c r="AF3362" i="1"/>
  <c r="AF3306" i="1"/>
  <c r="AF3250" i="1"/>
  <c r="AF3218" i="1"/>
  <c r="AF3178" i="1"/>
  <c r="AF3122" i="1"/>
  <c r="AF3090" i="1"/>
  <c r="AF3042" i="1"/>
  <c r="AF2986" i="1"/>
  <c r="AF2946" i="1"/>
  <c r="AF2882" i="1"/>
  <c r="AF2826" i="1"/>
  <c r="AF2786" i="1"/>
  <c r="AF2754" i="1"/>
  <c r="AF2706" i="1"/>
  <c r="AF2658" i="1"/>
  <c r="AF2602" i="1"/>
  <c r="AF2562" i="1"/>
  <c r="AF2514" i="1"/>
  <c r="AF2458" i="1"/>
  <c r="AF2402" i="1"/>
  <c r="AF2346" i="1"/>
  <c r="AF2306" i="1"/>
  <c r="AF2258" i="1"/>
  <c r="AF2218" i="1"/>
  <c r="AF2178" i="1"/>
  <c r="AF2130" i="1"/>
  <c r="AF2074" i="1"/>
  <c r="AF2042" i="1"/>
  <c r="AF1986" i="1"/>
  <c r="AF1962" i="1"/>
  <c r="AF1906" i="1"/>
  <c r="AF1858" i="1"/>
  <c r="AF1826" i="1"/>
  <c r="AF1770" i="1"/>
  <c r="AF1738" i="1"/>
  <c r="AF1674" i="1"/>
  <c r="AF1634" i="1"/>
  <c r="AF1602" i="1"/>
  <c r="AF1546" i="1"/>
  <c r="AF1490" i="1"/>
  <c r="AF1434" i="1"/>
  <c r="AF1394" i="1"/>
  <c r="AF1346" i="1"/>
  <c r="AF1330" i="1"/>
  <c r="AF1274" i="1"/>
  <c r="AF1210" i="1"/>
  <c r="AF1186" i="1"/>
  <c r="AF1122" i="1"/>
  <c r="AF1066" i="1"/>
  <c r="AF1026" i="1"/>
  <c r="AF978" i="1"/>
  <c r="AF922" i="1"/>
  <c r="AF882" i="1"/>
  <c r="AF834" i="1"/>
  <c r="AF786" i="1"/>
  <c r="AF746" i="1"/>
  <c r="AF706" i="1"/>
  <c r="AF650" i="1"/>
  <c r="AF602" i="1"/>
  <c r="AF554" i="1"/>
  <c r="AF498" i="1"/>
  <c r="AF466" i="1"/>
  <c r="AF402" i="1"/>
  <c r="AF338" i="1"/>
  <c r="AF274" i="1"/>
  <c r="AF4954" i="1"/>
  <c r="AF4914" i="1"/>
  <c r="AF4866" i="1"/>
  <c r="AF4794" i="1"/>
  <c r="AF4714" i="1"/>
  <c r="AF4618" i="1"/>
  <c r="AF4522" i="1"/>
  <c r="AF4426" i="1"/>
  <c r="AF4346" i="1"/>
  <c r="AF4274" i="1"/>
  <c r="AF4122" i="1"/>
  <c r="AF4050" i="1"/>
  <c r="AF3962" i="1"/>
  <c r="AF3890" i="1"/>
  <c r="AF3818" i="1"/>
  <c r="AF3746" i="1"/>
  <c r="AF3674" i="1"/>
  <c r="AF3618" i="1"/>
  <c r="AF3530" i="1"/>
  <c r="AF3482" i="1"/>
  <c r="AF3426" i="1"/>
  <c r="AF3338" i="1"/>
  <c r="AF3274" i="1"/>
  <c r="AF3186" i="1"/>
  <c r="AF3146" i="1"/>
  <c r="AF3074" i="1"/>
  <c r="AF3002" i="1"/>
  <c r="AF2922" i="1"/>
  <c r="AF2858" i="1"/>
  <c r="AF2770" i="1"/>
  <c r="AF2722" i="1"/>
  <c r="AF2650" i="1"/>
  <c r="AF2578" i="1"/>
  <c r="AF2506" i="1"/>
  <c r="AF2434" i="1"/>
  <c r="AF2354" i="1"/>
  <c r="AF2298" i="1"/>
  <c r="AF2226" i="1"/>
  <c r="AF2154" i="1"/>
  <c r="AF2090" i="1"/>
  <c r="AF2010" i="1"/>
  <c r="AF1938" i="1"/>
  <c r="AF1866" i="1"/>
  <c r="AF1794" i="1"/>
  <c r="AF1714" i="1"/>
  <c r="AF1658" i="1"/>
  <c r="AF1586" i="1"/>
  <c r="AF1514" i="1"/>
  <c r="AF1450" i="1"/>
  <c r="AF1386" i="1"/>
  <c r="AF1298" i="1"/>
  <c r="AF1242" i="1"/>
  <c r="AF1162" i="1"/>
  <c r="AF1090" i="1"/>
  <c r="AF1018" i="1"/>
  <c r="AF946" i="1"/>
  <c r="AF874" i="1"/>
  <c r="AF794" i="1"/>
  <c r="AF722" i="1"/>
  <c r="AF658" i="1"/>
  <c r="AF594" i="1"/>
  <c r="AF522" i="1"/>
  <c r="AF442" i="1"/>
  <c r="AF378" i="1"/>
  <c r="AF290" i="1"/>
  <c r="AF4962" i="1"/>
  <c r="AF4906" i="1"/>
  <c r="AF4858" i="1"/>
  <c r="AF4802" i="1"/>
  <c r="AF4754" i="1"/>
  <c r="AF4722" i="1"/>
  <c r="AF4650" i="1"/>
  <c r="AF4602" i="1"/>
  <c r="AF4562" i="1"/>
  <c r="AF4514" i="1"/>
  <c r="AF4474" i="1"/>
  <c r="AF4394" i="1"/>
  <c r="AF4354" i="1"/>
  <c r="AF4314" i="1"/>
  <c r="AF4234" i="1"/>
  <c r="AF4170" i="1"/>
  <c r="AF4130" i="1"/>
  <c r="AF4082" i="1"/>
  <c r="AF4018" i="1"/>
  <c r="AF3954" i="1"/>
  <c r="AF3906" i="1"/>
  <c r="AF3850" i="1"/>
  <c r="AF3810" i="1"/>
  <c r="AF3754" i="1"/>
  <c r="AF3706" i="1"/>
  <c r="AF3642" i="1"/>
  <c r="AF3594" i="1"/>
  <c r="AF3546" i="1"/>
  <c r="AF3506" i="1"/>
  <c r="AF3458" i="1"/>
  <c r="AF3386" i="1"/>
  <c r="AF3346" i="1"/>
  <c r="AF3290" i="1"/>
  <c r="AF3242" i="1"/>
  <c r="AF3202" i="1"/>
  <c r="AF3154" i="1"/>
  <c r="AF3114" i="1"/>
  <c r="AF3066" i="1"/>
  <c r="AF3018" i="1"/>
  <c r="AF2962" i="1"/>
  <c r="AF2906" i="1"/>
  <c r="AF2850" i="1"/>
  <c r="AF2802" i="1"/>
  <c r="AF2738" i="1"/>
  <c r="AF2682" i="1"/>
  <c r="AF2634" i="1"/>
  <c r="AF2594" i="1"/>
  <c r="AF2538" i="1"/>
  <c r="AF2482" i="1"/>
  <c r="AF2426" i="1"/>
  <c r="AF2386" i="1"/>
  <c r="AF2338" i="1"/>
  <c r="AF2282" i="1"/>
  <c r="AF2234" i="1"/>
  <c r="AF2170" i="1"/>
  <c r="AF2114" i="1"/>
  <c r="AF2050" i="1"/>
  <c r="AF1994" i="1"/>
  <c r="AF1946" i="1"/>
  <c r="AF1898" i="1"/>
  <c r="AF1834" i="1"/>
  <c r="AF1786" i="1"/>
  <c r="AF1746" i="1"/>
  <c r="AF1698" i="1"/>
  <c r="AF1626" i="1"/>
  <c r="AF1570" i="1"/>
  <c r="AF1522" i="1"/>
  <c r="AF1474" i="1"/>
  <c r="AF1426" i="1"/>
  <c r="AF1370" i="1"/>
  <c r="AF1322" i="1"/>
  <c r="AF1258" i="1"/>
  <c r="AF1194" i="1"/>
  <c r="AF1138" i="1"/>
  <c r="AF1106" i="1"/>
  <c r="AF1050" i="1"/>
  <c r="AF994" i="1"/>
  <c r="AF962" i="1"/>
  <c r="AF906" i="1"/>
  <c r="AF858" i="1"/>
  <c r="AF810" i="1"/>
  <c r="AF754" i="1"/>
  <c r="AF682" i="1"/>
  <c r="AF626" i="1"/>
  <c r="AF578" i="1"/>
  <c r="AF538" i="1"/>
  <c r="AF482" i="1"/>
  <c r="AF434" i="1"/>
  <c r="AF394" i="1"/>
  <c r="AF354" i="1"/>
  <c r="AF322" i="1"/>
  <c r="AF306" i="1"/>
  <c r="AF250" i="1"/>
  <c r="AF234" i="1"/>
  <c r="AF218" i="1"/>
  <c r="AF202" i="1"/>
  <c r="AF186" i="1"/>
  <c r="AF170" i="1"/>
  <c r="AF154" i="1"/>
  <c r="AF138" i="1"/>
  <c r="AF122" i="1"/>
  <c r="AF106" i="1"/>
  <c r="AF90" i="1"/>
  <c r="AF74" i="1"/>
  <c r="AF58" i="1"/>
  <c r="AF34" i="1"/>
  <c r="AF26" i="1"/>
  <c r="AF10" i="1"/>
  <c r="AF4986" i="1"/>
  <c r="AF4826" i="1"/>
  <c r="AF4762" i="1"/>
  <c r="AF4682" i="1"/>
  <c r="AF4634" i="1"/>
  <c r="AF4578" i="1"/>
  <c r="AF4490" i="1"/>
  <c r="AF4434" i="1"/>
  <c r="AF4386" i="1"/>
  <c r="AF4298" i="1"/>
  <c r="AF4202" i="1"/>
  <c r="AF4106" i="1"/>
  <c r="AF4042" i="1"/>
  <c r="AF3994" i="1"/>
  <c r="AF3922" i="1"/>
  <c r="AF3858" i="1"/>
  <c r="AF3794" i="1"/>
  <c r="AF3730" i="1"/>
  <c r="AF3666" i="1"/>
  <c r="AF3626" i="1"/>
  <c r="AF3562" i="1"/>
  <c r="AF3498" i="1"/>
  <c r="AF3434" i="1"/>
  <c r="AF3378" i="1"/>
  <c r="AF3322" i="1"/>
  <c r="AF3282" i="1"/>
  <c r="AF3210" i="1"/>
  <c r="AF3162" i="1"/>
  <c r="AF3098" i="1"/>
  <c r="AF3034" i="1"/>
  <c r="AF2970" i="1"/>
  <c r="AF2914" i="1"/>
  <c r="AF2842" i="1"/>
  <c r="AF2778" i="1"/>
  <c r="AF2730" i="1"/>
  <c r="AF2674" i="1"/>
  <c r="AF2618" i="1"/>
  <c r="AF2546" i="1"/>
  <c r="AF2498" i="1"/>
  <c r="AF2450" i="1"/>
  <c r="AF2394" i="1"/>
  <c r="AF2330" i="1"/>
  <c r="AF2250" i="1"/>
  <c r="AF2194" i="1"/>
  <c r="AF2138" i="1"/>
  <c r="AF2098" i="1"/>
  <c r="AF2034" i="1"/>
  <c r="AF1978" i="1"/>
  <c r="AF1914" i="1"/>
  <c r="AF1842" i="1"/>
  <c r="AF1778" i="1"/>
  <c r="AF1706" i="1"/>
  <c r="AF1650" i="1"/>
  <c r="AF1610" i="1"/>
  <c r="AF1538" i="1"/>
  <c r="AF1466" i="1"/>
  <c r="AF1410" i="1"/>
  <c r="AF1338" i="1"/>
  <c r="AF1282" i="1"/>
  <c r="AF1226" i="1"/>
  <c r="AF1146" i="1"/>
  <c r="AF1098" i="1"/>
  <c r="AF1042" i="1"/>
  <c r="AF970" i="1"/>
  <c r="AF914" i="1"/>
  <c r="AF842" i="1"/>
  <c r="AF778" i="1"/>
  <c r="AF714" i="1"/>
  <c r="AF674" i="1"/>
  <c r="AF618" i="1"/>
  <c r="AF546" i="1"/>
  <c r="AF474" i="1"/>
  <c r="AF418" i="1"/>
  <c r="AF362" i="1"/>
  <c r="AF298" i="1"/>
  <c r="AF3473" i="1"/>
  <c r="AF3465" i="1"/>
  <c r="AF3457" i="1"/>
  <c r="AF3449" i="1"/>
  <c r="AF3441" i="1"/>
  <c r="AF3433" i="1"/>
  <c r="AF3425" i="1"/>
  <c r="AF3417" i="1"/>
  <c r="AF3409" i="1"/>
  <c r="AF3401" i="1"/>
  <c r="AF3393" i="1"/>
  <c r="AF3385" i="1"/>
  <c r="AF3377" i="1"/>
  <c r="AF3369" i="1"/>
  <c r="AF3361" i="1"/>
  <c r="AF3353" i="1"/>
  <c r="AF3345" i="1"/>
  <c r="AF3337" i="1"/>
  <c r="AF3329" i="1"/>
  <c r="AF3321" i="1"/>
  <c r="AF3313" i="1"/>
  <c r="AF3305" i="1"/>
  <c r="AF3297" i="1"/>
  <c r="AF3289" i="1"/>
  <c r="AF3281" i="1"/>
  <c r="AF3273" i="1"/>
  <c r="AF3265" i="1"/>
  <c r="AF3257" i="1"/>
  <c r="AF3249" i="1"/>
  <c r="AF3241" i="1"/>
  <c r="AF3233" i="1"/>
  <c r="AF3225" i="1"/>
  <c r="AF3217" i="1"/>
  <c r="AF3209" i="1"/>
  <c r="AF3201" i="1"/>
  <c r="AF3193" i="1"/>
  <c r="AF3185" i="1"/>
  <c r="AF3177" i="1"/>
  <c r="AF3169" i="1"/>
  <c r="AF3161" i="1"/>
  <c r="AF3153" i="1"/>
  <c r="AF3145" i="1"/>
  <c r="AF3137" i="1"/>
  <c r="AF3129" i="1"/>
  <c r="AF3121" i="1"/>
  <c r="AF3113" i="1"/>
  <c r="AF3105" i="1"/>
  <c r="AF3097" i="1"/>
  <c r="AF3089" i="1"/>
  <c r="AF3081" i="1"/>
  <c r="AF3073" i="1"/>
  <c r="AF3065" i="1"/>
  <c r="AF3057" i="1"/>
  <c r="AF3049" i="1"/>
  <c r="AF3041" i="1"/>
  <c r="AF3033" i="1"/>
  <c r="AF3025" i="1"/>
  <c r="AF3017" i="1"/>
  <c r="AF3009" i="1"/>
  <c r="AF3001" i="1"/>
  <c r="AF2993" i="1"/>
  <c r="AF2985" i="1"/>
  <c r="AF2977" i="1"/>
  <c r="AF2969" i="1"/>
  <c r="AF2961" i="1"/>
  <c r="AF2953" i="1"/>
  <c r="AF2945" i="1"/>
  <c r="AF2937" i="1"/>
  <c r="AF2929" i="1"/>
  <c r="AF2921" i="1"/>
  <c r="AF2913" i="1"/>
  <c r="AF2905" i="1"/>
  <c r="AF2897" i="1"/>
  <c r="AF2889" i="1"/>
  <c r="AF2881" i="1"/>
  <c r="AF2873" i="1"/>
  <c r="AF2865" i="1"/>
  <c r="AF2857" i="1"/>
  <c r="AF2849" i="1"/>
  <c r="AF2841" i="1"/>
  <c r="AF2833" i="1"/>
  <c r="AF2825" i="1"/>
  <c r="AF2817" i="1"/>
  <c r="AF2809" i="1"/>
  <c r="AF2801" i="1"/>
  <c r="AF2793" i="1"/>
  <c r="AF2785" i="1"/>
  <c r="AF2777" i="1"/>
  <c r="AF2769" i="1"/>
  <c r="AF2761" i="1"/>
  <c r="AF2753" i="1"/>
  <c r="AF2745" i="1"/>
  <c r="AF2737" i="1"/>
  <c r="AF2729" i="1"/>
  <c r="AF2721" i="1"/>
  <c r="AF2713" i="1"/>
  <c r="AF2705" i="1"/>
  <c r="AF2697" i="1"/>
  <c r="AF2689" i="1"/>
  <c r="AF2681" i="1"/>
  <c r="AF2673" i="1"/>
  <c r="AF2665" i="1"/>
  <c r="AF2657" i="1"/>
  <c r="AF2649" i="1"/>
  <c r="AF2641" i="1"/>
  <c r="AF2633" i="1"/>
  <c r="AF2625" i="1"/>
  <c r="AF2617" i="1"/>
  <c r="AF2609" i="1"/>
  <c r="AF2601" i="1"/>
  <c r="AF2593" i="1"/>
  <c r="AF2585" i="1"/>
  <c r="AF2577" i="1"/>
  <c r="AF2569" i="1"/>
  <c r="AF2561" i="1"/>
  <c r="AF2553" i="1"/>
  <c r="AF2545" i="1"/>
  <c r="AF2537" i="1"/>
  <c r="AF2529" i="1"/>
  <c r="AF2521" i="1"/>
  <c r="AF2513" i="1"/>
  <c r="AF2505" i="1"/>
  <c r="AF2497" i="1"/>
  <c r="AF2489" i="1"/>
  <c r="AF2481" i="1"/>
  <c r="AF2473" i="1"/>
  <c r="AF2465" i="1"/>
  <c r="AF2457" i="1"/>
  <c r="AF2449" i="1"/>
  <c r="AF2441" i="1"/>
  <c r="AF2433" i="1"/>
  <c r="AF2425" i="1"/>
  <c r="AF2417" i="1"/>
  <c r="AF2409" i="1"/>
  <c r="AF2401" i="1"/>
  <c r="AF2393" i="1"/>
  <c r="AF2385" i="1"/>
  <c r="AF2377" i="1"/>
  <c r="AF2369" i="1"/>
  <c r="AF2361" i="1"/>
  <c r="AF2353" i="1"/>
  <c r="AF2345" i="1"/>
  <c r="AF2337" i="1"/>
  <c r="AF2329" i="1"/>
  <c r="AF2321" i="1"/>
  <c r="AF2313" i="1"/>
  <c r="AF2305" i="1"/>
  <c r="AF2297" i="1"/>
  <c r="AF2289" i="1"/>
  <c r="AF2281" i="1"/>
  <c r="AF2273" i="1"/>
  <c r="AF2265" i="1"/>
  <c r="AF2257" i="1"/>
  <c r="AF2249" i="1"/>
  <c r="AF2241" i="1"/>
  <c r="AF2233" i="1"/>
  <c r="AF2225" i="1"/>
  <c r="AF2217" i="1"/>
  <c r="AF2209" i="1"/>
  <c r="AF2201" i="1"/>
  <c r="AF2193" i="1"/>
  <c r="AF2185" i="1"/>
  <c r="AF2177" i="1"/>
  <c r="AF2169" i="1"/>
  <c r="AF2161" i="1"/>
  <c r="AF2153" i="1"/>
  <c r="AF2145" i="1"/>
  <c r="AF2137" i="1"/>
  <c r="AF2129" i="1"/>
  <c r="AF2121" i="1"/>
  <c r="AF2113" i="1"/>
  <c r="AF2105" i="1"/>
  <c r="AF2097" i="1"/>
  <c r="AF2089" i="1"/>
  <c r="AF2081" i="1"/>
  <c r="AF2073" i="1"/>
  <c r="AF2065" i="1"/>
  <c r="AF2057" i="1"/>
  <c r="AF2049" i="1"/>
  <c r="AF2041" i="1"/>
  <c r="AF2033" i="1"/>
  <c r="AF2025" i="1"/>
  <c r="AF2017" i="1"/>
  <c r="AF2009" i="1"/>
  <c r="AF2001" i="1"/>
  <c r="AF1993" i="1"/>
  <c r="AF1985" i="1"/>
  <c r="AF1977" i="1"/>
  <c r="AF1969" i="1"/>
  <c r="AF1961" i="1"/>
  <c r="AF1953" i="1"/>
  <c r="AF1945" i="1"/>
  <c r="AF1937" i="1"/>
  <c r="AF1929" i="1"/>
  <c r="AF1921" i="1"/>
  <c r="AF1913" i="1"/>
  <c r="AF1905" i="1"/>
  <c r="AF1897" i="1"/>
  <c r="AF1889" i="1"/>
  <c r="AF1881" i="1"/>
  <c r="AF1873" i="1"/>
  <c r="AF1865" i="1"/>
  <c r="AF1857" i="1"/>
  <c r="AF1849" i="1"/>
  <c r="AF1841" i="1"/>
  <c r="AF1833" i="1"/>
  <c r="AF1825" i="1"/>
  <c r="AF1817" i="1"/>
  <c r="AF1809" i="1"/>
  <c r="AF1801" i="1"/>
  <c r="AF1793" i="1"/>
  <c r="AF1785" i="1"/>
  <c r="AF1777" i="1"/>
  <c r="AF1769" i="1"/>
  <c r="AF1761" i="1"/>
  <c r="AF1753" i="1"/>
  <c r="AF1745" i="1"/>
  <c r="AF1737" i="1"/>
  <c r="AF1729" i="1"/>
  <c r="AF1721" i="1"/>
  <c r="AF1713" i="1"/>
  <c r="AF1705" i="1"/>
  <c r="AF1697" i="1"/>
  <c r="AF1689" i="1"/>
  <c r="AF1681" i="1"/>
  <c r="AF1673" i="1"/>
  <c r="AF1665" i="1"/>
  <c r="AF1657" i="1"/>
  <c r="AF1649" i="1"/>
  <c r="AF1641" i="1"/>
  <c r="AF1633" i="1"/>
  <c r="AF1625" i="1"/>
  <c r="AF1617" i="1"/>
  <c r="AF1609" i="1"/>
  <c r="AF1601" i="1"/>
  <c r="AF1593" i="1"/>
  <c r="AF1585" i="1"/>
  <c r="AF1577" i="1"/>
  <c r="AF1569" i="1"/>
  <c r="AF1561" i="1"/>
  <c r="AF1553" i="1"/>
  <c r="AF1545" i="1"/>
  <c r="AF1537" i="1"/>
  <c r="AF1529" i="1"/>
  <c r="AF1521" i="1"/>
  <c r="AF1513" i="1"/>
  <c r="AF1505" i="1"/>
  <c r="AF1497" i="1"/>
  <c r="AF1489" i="1"/>
  <c r="AF1481" i="1"/>
  <c r="AF1473" i="1"/>
  <c r="AF1465" i="1"/>
  <c r="AF1457" i="1"/>
  <c r="AF1449" i="1"/>
  <c r="AF1441" i="1"/>
  <c r="AF1433" i="1"/>
  <c r="AF1425" i="1"/>
  <c r="AF1417" i="1"/>
  <c r="AF1409" i="1"/>
  <c r="AF1401" i="1"/>
  <c r="AF1393" i="1"/>
  <c r="AF1385" i="1"/>
  <c r="AF1377" i="1"/>
  <c r="AF1369" i="1"/>
  <c r="AF1361" i="1"/>
  <c r="AF1353" i="1"/>
  <c r="AF1345" i="1"/>
  <c r="AF1337" i="1"/>
  <c r="AF1329" i="1"/>
  <c r="AF1321" i="1"/>
  <c r="AF1313" i="1"/>
  <c r="AF1305" i="1"/>
  <c r="AF1297" i="1"/>
  <c r="AF1289" i="1"/>
  <c r="AF1281" i="1"/>
  <c r="AF1273" i="1"/>
  <c r="AF1265" i="1"/>
  <c r="AF1257" i="1"/>
  <c r="AF1249" i="1"/>
  <c r="AF1241" i="1"/>
  <c r="AF1233" i="1"/>
  <c r="AF1225" i="1"/>
  <c r="AF1217" i="1"/>
  <c r="AF1209" i="1"/>
  <c r="AF1201" i="1"/>
  <c r="AF1193" i="1"/>
  <c r="AF1185" i="1"/>
  <c r="AF1177" i="1"/>
  <c r="AF1169" i="1"/>
  <c r="AF1161" i="1"/>
  <c r="AF1153" i="1"/>
  <c r="AF1145" i="1"/>
  <c r="AF1137" i="1"/>
  <c r="AF1129" i="1"/>
  <c r="AF1121" i="1"/>
  <c r="AF1113" i="1"/>
  <c r="AF1105" i="1"/>
  <c r="AF1097" i="1"/>
  <c r="AF1089" i="1"/>
  <c r="AF1081" i="1"/>
  <c r="AF1073" i="1"/>
  <c r="AF1065" i="1"/>
  <c r="AF1057" i="1"/>
  <c r="AF1049" i="1"/>
  <c r="AF1041" i="1"/>
  <c r="AF1033" i="1"/>
  <c r="AF1025" i="1"/>
  <c r="AF1017" i="1"/>
  <c r="AF1009" i="1"/>
  <c r="AF1001" i="1"/>
  <c r="AF993" i="1"/>
  <c r="AF985" i="1"/>
  <c r="AF977" i="1"/>
  <c r="AF969" i="1"/>
  <c r="AF961" i="1"/>
  <c r="AF953" i="1"/>
  <c r="AF945" i="1"/>
  <c r="AF937" i="1"/>
  <c r="AF929" i="1"/>
  <c r="AF921" i="1"/>
  <c r="AF913" i="1"/>
  <c r="AF905" i="1"/>
  <c r="AF897" i="1"/>
  <c r="AF889" i="1"/>
  <c r="AF881" i="1"/>
  <c r="AF873" i="1"/>
  <c r="AF865" i="1"/>
  <c r="AF857" i="1"/>
  <c r="AF849" i="1"/>
  <c r="AF841" i="1"/>
  <c r="AF833" i="1"/>
  <c r="AF825" i="1"/>
  <c r="AF817" i="1"/>
  <c r="AF809" i="1"/>
  <c r="AF801" i="1"/>
  <c r="AF793" i="1"/>
  <c r="AF785" i="1"/>
  <c r="AF777" i="1"/>
  <c r="AF769" i="1"/>
  <c r="AF761" i="1"/>
  <c r="AF753" i="1"/>
  <c r="AF745" i="1"/>
  <c r="AF737" i="1"/>
  <c r="AF729" i="1"/>
  <c r="AF721" i="1"/>
  <c r="AF713" i="1"/>
  <c r="AF705" i="1"/>
  <c r="AF697" i="1"/>
  <c r="AF689" i="1"/>
  <c r="AF681" i="1"/>
  <c r="AF673" i="1"/>
  <c r="AF665" i="1"/>
  <c r="AF657" i="1"/>
  <c r="AF649" i="1"/>
  <c r="AF641" i="1"/>
  <c r="AF633" i="1"/>
  <c r="AF625" i="1"/>
  <c r="AF617" i="1"/>
  <c r="AF609" i="1"/>
  <c r="AF601" i="1"/>
  <c r="AF5000" i="1"/>
  <c r="AF4992" i="1"/>
  <c r="AF4984" i="1"/>
  <c r="AF4976" i="1"/>
  <c r="AF4968" i="1"/>
  <c r="AF4960" i="1"/>
  <c r="AF4952" i="1"/>
  <c r="AF4944" i="1"/>
  <c r="AF4936" i="1"/>
  <c r="AF4928" i="1"/>
  <c r="AF4920" i="1"/>
  <c r="AF4912" i="1"/>
  <c r="AF4904" i="1"/>
  <c r="AF4896" i="1"/>
  <c r="AF4888" i="1"/>
  <c r="AF4880" i="1"/>
  <c r="AF4872" i="1"/>
  <c r="AF4864" i="1"/>
  <c r="AF4856" i="1"/>
  <c r="AF4848" i="1"/>
  <c r="AF4840" i="1"/>
  <c r="AF4832" i="1"/>
  <c r="AF4824" i="1"/>
  <c r="AF4816" i="1"/>
  <c r="AF4808" i="1"/>
  <c r="AF4800" i="1"/>
  <c r="AF4792" i="1"/>
  <c r="AF4784" i="1"/>
  <c r="AF4776" i="1"/>
  <c r="AF4768" i="1"/>
  <c r="AF4760" i="1"/>
  <c r="AF4752" i="1"/>
  <c r="AF4744" i="1"/>
  <c r="AF4736" i="1"/>
  <c r="AF4728" i="1"/>
  <c r="AF4720" i="1"/>
  <c r="AF4712" i="1"/>
  <c r="AF4704" i="1"/>
  <c r="AF4696" i="1"/>
  <c r="AF4688" i="1"/>
  <c r="AF4680" i="1"/>
  <c r="AF4672" i="1"/>
  <c r="AF4664" i="1"/>
  <c r="AF4656" i="1"/>
  <c r="AF4648" i="1"/>
  <c r="AF4640" i="1"/>
  <c r="AF4632" i="1"/>
  <c r="AF4624" i="1"/>
  <c r="AF4616" i="1"/>
  <c r="AF4608" i="1"/>
  <c r="AF4600" i="1"/>
  <c r="AF4592" i="1"/>
  <c r="AF4584" i="1"/>
  <c r="AF4576" i="1"/>
  <c r="AF4568" i="1"/>
  <c r="AF4560" i="1"/>
  <c r="AF4552" i="1"/>
  <c r="AF4544" i="1"/>
  <c r="AF4536" i="1"/>
  <c r="AF4528" i="1"/>
  <c r="AF4520" i="1"/>
  <c r="AF4512" i="1"/>
  <c r="AF4504" i="1"/>
  <c r="AF4496" i="1"/>
  <c r="AF4488" i="1"/>
  <c r="AF4480" i="1"/>
  <c r="AF4472" i="1"/>
  <c r="AF4464" i="1"/>
  <c r="AF4456" i="1"/>
  <c r="AF4448" i="1"/>
  <c r="AF4440" i="1"/>
  <c r="AF4432" i="1"/>
  <c r="AF4424" i="1"/>
  <c r="AF4416" i="1"/>
  <c r="AF4408" i="1"/>
  <c r="AF4400" i="1"/>
  <c r="AF4392" i="1"/>
  <c r="AF4384" i="1"/>
  <c r="AF4376" i="1"/>
  <c r="AF4368" i="1"/>
  <c r="AF4360" i="1"/>
  <c r="AF4352" i="1"/>
  <c r="AF4344" i="1"/>
  <c r="AF4336" i="1"/>
  <c r="AF4328" i="1"/>
  <c r="AF4320" i="1"/>
  <c r="AF4312" i="1"/>
  <c r="AF4304" i="1"/>
  <c r="AF4296" i="1"/>
  <c r="AF4288" i="1"/>
  <c r="AF4280" i="1"/>
  <c r="AF4272" i="1"/>
  <c r="AF4264" i="1"/>
  <c r="AF4256" i="1"/>
  <c r="AF4248" i="1"/>
  <c r="AF4240" i="1"/>
  <c r="AF4232" i="1"/>
  <c r="AF4224" i="1"/>
  <c r="AF4216" i="1"/>
  <c r="AF4208" i="1"/>
  <c r="AF4200" i="1"/>
  <c r="AF4192" i="1"/>
  <c r="AF4184" i="1"/>
  <c r="AF4176" i="1"/>
  <c r="AF4168" i="1"/>
  <c r="AF4160" i="1"/>
  <c r="AF4152" i="1"/>
  <c r="AF4144" i="1"/>
  <c r="AF4136" i="1"/>
  <c r="AF4128" i="1"/>
  <c r="AF4120" i="1"/>
  <c r="AF4112" i="1"/>
  <c r="AF4104" i="1"/>
  <c r="AF4096" i="1"/>
  <c r="AF4088" i="1"/>
  <c r="AF4080" i="1"/>
  <c r="AF4072" i="1"/>
  <c r="AF4064" i="1"/>
  <c r="AF4056" i="1"/>
  <c r="AF4048" i="1"/>
  <c r="AF4040" i="1"/>
  <c r="AF4032" i="1"/>
  <c r="AF4024" i="1"/>
  <c r="AF4016" i="1"/>
  <c r="AF4008" i="1"/>
  <c r="AF4000" i="1"/>
  <c r="AF3992" i="1"/>
  <c r="AF3984" i="1"/>
  <c r="AF3976" i="1"/>
  <c r="AF3968" i="1"/>
  <c r="AF3960" i="1"/>
  <c r="AF3952" i="1"/>
  <c r="AF3944" i="1"/>
  <c r="AF3936" i="1"/>
  <c r="AF3928" i="1"/>
  <c r="AF3920" i="1"/>
  <c r="AF3912" i="1"/>
  <c r="AF3904" i="1"/>
  <c r="AF3896" i="1"/>
  <c r="AF3888" i="1"/>
  <c r="AF3880" i="1"/>
  <c r="AF3872" i="1"/>
  <c r="AF3864" i="1"/>
  <c r="AF3856" i="1"/>
  <c r="AF3848" i="1"/>
  <c r="AF3840" i="1"/>
  <c r="AF3832" i="1"/>
  <c r="AF3824" i="1"/>
  <c r="AF3816" i="1"/>
  <c r="AF3808" i="1"/>
  <c r="AF3800" i="1"/>
  <c r="AF3792" i="1"/>
  <c r="AF3784" i="1"/>
  <c r="AF3776" i="1"/>
  <c r="AF3768" i="1"/>
  <c r="AF3760" i="1"/>
  <c r="AF3752" i="1"/>
  <c r="AF3744" i="1"/>
  <c r="AF3736" i="1"/>
  <c r="AF3728" i="1"/>
  <c r="AF3720" i="1"/>
  <c r="AF3712" i="1"/>
  <c r="AF3704" i="1"/>
  <c r="AF3696" i="1"/>
  <c r="AF3688" i="1"/>
  <c r="AF3680" i="1"/>
  <c r="AF3672" i="1"/>
  <c r="AF3664" i="1"/>
  <c r="AF3656" i="1"/>
  <c r="AF3648" i="1"/>
  <c r="AF3640" i="1"/>
  <c r="AF3632" i="1"/>
  <c r="AF3624" i="1"/>
  <c r="AF3616" i="1"/>
  <c r="AF3608" i="1"/>
  <c r="AF3600" i="1"/>
  <c r="AF3592" i="1"/>
  <c r="AF3584" i="1"/>
  <c r="AF3576" i="1"/>
  <c r="AF3568" i="1"/>
  <c r="AF3560" i="1"/>
  <c r="AF3552" i="1"/>
  <c r="AF3544" i="1"/>
  <c r="AF3536" i="1"/>
  <c r="AF3528" i="1"/>
  <c r="AF3520" i="1"/>
  <c r="AF3512" i="1"/>
  <c r="AF3504" i="1"/>
  <c r="AF3496" i="1"/>
  <c r="AF3488" i="1"/>
  <c r="AF3480" i="1"/>
  <c r="AF3472" i="1"/>
  <c r="AF3464" i="1"/>
  <c r="AF3456" i="1"/>
  <c r="AF3448" i="1"/>
  <c r="AF3440" i="1"/>
  <c r="AF3432" i="1"/>
  <c r="AF3424" i="1"/>
  <c r="AF3416" i="1"/>
  <c r="AF3408" i="1"/>
  <c r="AF3400" i="1"/>
  <c r="AF3392" i="1"/>
  <c r="AF3384" i="1"/>
  <c r="AF3376" i="1"/>
  <c r="AF3368" i="1"/>
  <c r="AF3360" i="1"/>
  <c r="AF3352" i="1"/>
  <c r="AF3344" i="1"/>
  <c r="AF3336" i="1"/>
  <c r="AF3328" i="1"/>
  <c r="AF3320" i="1"/>
  <c r="AF3312" i="1"/>
  <c r="AF3304" i="1"/>
  <c r="AF3296" i="1"/>
  <c r="AF3288" i="1"/>
  <c r="AF3280" i="1"/>
  <c r="AF3272" i="1"/>
  <c r="AF3264" i="1"/>
  <c r="AF3256" i="1"/>
  <c r="AF3248" i="1"/>
  <c r="AF3240" i="1"/>
  <c r="AF3232" i="1"/>
  <c r="AF3224" i="1"/>
  <c r="AF3216" i="1"/>
  <c r="AF3208" i="1"/>
  <c r="AF3200" i="1"/>
  <c r="AF3192" i="1"/>
  <c r="AF3184" i="1"/>
  <c r="AF3176" i="1"/>
  <c r="AF3168" i="1"/>
  <c r="AF3160" i="1"/>
  <c r="AF3152" i="1"/>
  <c r="AF3144" i="1"/>
  <c r="AF3136" i="1"/>
  <c r="AF3128" i="1"/>
  <c r="AF3120" i="1"/>
  <c r="AF3112" i="1"/>
  <c r="AF3104" i="1"/>
  <c r="AF3096" i="1"/>
  <c r="AF3088" i="1"/>
  <c r="AF3080" i="1"/>
  <c r="AF3072" i="1"/>
  <c r="AF3064" i="1"/>
  <c r="AF3056" i="1"/>
  <c r="AF3048" i="1"/>
  <c r="AF3040" i="1"/>
  <c r="AF3032" i="1"/>
  <c r="AF3024" i="1"/>
  <c r="AF3016" i="1"/>
  <c r="AF3008" i="1"/>
  <c r="AF3000" i="1"/>
  <c r="AF2992" i="1"/>
  <c r="AF2984" i="1"/>
  <c r="AF2976" i="1"/>
  <c r="AF2968" i="1"/>
  <c r="AF2960" i="1"/>
  <c r="AF2952" i="1"/>
  <c r="AF2944" i="1"/>
  <c r="AF2936" i="1"/>
  <c r="AF2928" i="1"/>
  <c r="AF2920" i="1"/>
  <c r="AF2912" i="1"/>
  <c r="AF2904" i="1"/>
  <c r="AF2896" i="1"/>
  <c r="AF2888" i="1"/>
  <c r="AF2880" i="1"/>
  <c r="AF2872" i="1"/>
  <c r="AF2864" i="1"/>
  <c r="AF2856" i="1"/>
  <c r="AF2848" i="1"/>
  <c r="AF2840" i="1"/>
  <c r="AF2832" i="1"/>
  <c r="AF2824" i="1"/>
  <c r="AF2816" i="1"/>
  <c r="AF2808" i="1"/>
  <c r="AF2800" i="1"/>
  <c r="AF2792" i="1"/>
  <c r="AF2784" i="1"/>
  <c r="AF2776" i="1"/>
  <c r="AF2768" i="1"/>
  <c r="AF2760" i="1"/>
  <c r="AF2752" i="1"/>
  <c r="AF2744" i="1"/>
  <c r="AF2736" i="1"/>
  <c r="AF2728" i="1"/>
  <c r="AF2720" i="1"/>
  <c r="AF2712" i="1"/>
  <c r="AF2704" i="1"/>
  <c r="AF2696" i="1"/>
  <c r="AF2688" i="1"/>
  <c r="AF2680" i="1"/>
  <c r="AF2672" i="1"/>
  <c r="AF2664" i="1"/>
  <c r="AF2656" i="1"/>
  <c r="AF2648" i="1"/>
  <c r="AF2640" i="1"/>
  <c r="AF2632" i="1"/>
  <c r="AF2624" i="1"/>
  <c r="AF2616" i="1"/>
  <c r="AF2608" i="1"/>
  <c r="AF2600" i="1"/>
  <c r="AF2592" i="1"/>
  <c r="AF2584" i="1"/>
  <c r="AF2576" i="1"/>
  <c r="AF2568" i="1"/>
  <c r="AF2560" i="1"/>
  <c r="AF2552" i="1"/>
  <c r="AF2544" i="1"/>
  <c r="AF2536" i="1"/>
  <c r="AF2528" i="1"/>
  <c r="AF2520" i="1"/>
  <c r="AF2512" i="1"/>
  <c r="AF2504" i="1"/>
  <c r="AF2496" i="1"/>
  <c r="AF2488" i="1"/>
  <c r="AF2480" i="1"/>
  <c r="AF2472" i="1"/>
  <c r="AF2464" i="1"/>
  <c r="AF2456" i="1"/>
  <c r="AF2448" i="1"/>
  <c r="AF2440" i="1"/>
  <c r="AF2432" i="1"/>
  <c r="AF2424" i="1"/>
  <c r="AF2416" i="1"/>
  <c r="AF2408" i="1"/>
  <c r="AF2400" i="1"/>
  <c r="AF2392" i="1"/>
  <c r="AF2384" i="1"/>
  <c r="AF2376" i="1"/>
  <c r="AF2368" i="1"/>
  <c r="AF2360" i="1"/>
  <c r="AF2352" i="1"/>
  <c r="AF2344" i="1"/>
  <c r="AF2336" i="1"/>
  <c r="AF2328" i="1"/>
  <c r="AF2320" i="1"/>
  <c r="AF2312" i="1"/>
  <c r="AF2304" i="1"/>
  <c r="AF2296" i="1"/>
  <c r="AF2288" i="1"/>
  <c r="AF2280" i="1"/>
  <c r="AF2272" i="1"/>
  <c r="AF2264" i="1"/>
  <c r="AF2256" i="1"/>
  <c r="AF2248" i="1"/>
  <c r="AF2240" i="1"/>
  <c r="AF2232" i="1"/>
  <c r="AF2224" i="1"/>
  <c r="AF2216" i="1"/>
  <c r="AF2208" i="1"/>
  <c r="AF2200" i="1"/>
  <c r="AF2192" i="1"/>
  <c r="AF2184" i="1"/>
  <c r="AF2176" i="1"/>
  <c r="AF2168" i="1"/>
  <c r="AF2160" i="1"/>
  <c r="AF2152" i="1"/>
  <c r="AF2144" i="1"/>
  <c r="AF2136" i="1"/>
  <c r="AF2128" i="1"/>
  <c r="AF2120" i="1"/>
  <c r="AF2112" i="1"/>
  <c r="AF2104" i="1"/>
  <c r="AF2096" i="1"/>
  <c r="AF2088" i="1"/>
  <c r="AF2080" i="1"/>
  <c r="AF2072" i="1"/>
  <c r="AF2064" i="1"/>
  <c r="AF2056" i="1"/>
  <c r="AF2048" i="1"/>
  <c r="AF2040" i="1"/>
  <c r="AF2032" i="1"/>
  <c r="AF2024" i="1"/>
  <c r="AF2016" i="1"/>
  <c r="AF2008" i="1"/>
  <c r="AF2000" i="1"/>
  <c r="AF1992" i="1"/>
  <c r="AF1984" i="1"/>
  <c r="AF1976" i="1"/>
  <c r="AF1968" i="1"/>
  <c r="AF1960" i="1"/>
  <c r="AF1952" i="1"/>
  <c r="AF1944" i="1"/>
  <c r="AF1936" i="1"/>
  <c r="AF1928" i="1"/>
  <c r="AF1920" i="1"/>
  <c r="AF1912" i="1"/>
  <c r="AF1904" i="1"/>
  <c r="AF1896" i="1"/>
  <c r="AF1888" i="1"/>
  <c r="AF1880" i="1"/>
  <c r="AF1872" i="1"/>
  <c r="AF1864" i="1"/>
  <c r="AF1856" i="1"/>
  <c r="AF1848" i="1"/>
  <c r="AF1840" i="1"/>
  <c r="AF1832" i="1"/>
  <c r="AF1824" i="1"/>
  <c r="AF1816" i="1"/>
  <c r="AF1808" i="1"/>
  <c r="AF1800" i="1"/>
  <c r="AF1792" i="1"/>
  <c r="AF1784" i="1"/>
  <c r="AF1776" i="1"/>
  <c r="AF1768" i="1"/>
  <c r="AF1760" i="1"/>
  <c r="AF1752" i="1"/>
  <c r="AF1744" i="1"/>
  <c r="AF1736" i="1"/>
  <c r="AF1728" i="1"/>
  <c r="AF1720" i="1"/>
  <c r="AF1712" i="1"/>
  <c r="AF1704" i="1"/>
  <c r="AF1696" i="1"/>
  <c r="AF1688" i="1"/>
  <c r="AF1680" i="1"/>
  <c r="AF1672" i="1"/>
  <c r="AF1664" i="1"/>
  <c r="AF1656" i="1"/>
  <c r="AF1648" i="1"/>
  <c r="AF1640" i="1"/>
  <c r="AF1632" i="1"/>
  <c r="AF1624" i="1"/>
  <c r="AF1616" i="1"/>
  <c r="AF1608" i="1"/>
  <c r="AF1600" i="1"/>
  <c r="AF1592" i="1"/>
  <c r="AF1584" i="1"/>
  <c r="AF1576" i="1"/>
  <c r="AF1568" i="1"/>
  <c r="AF1560" i="1"/>
  <c r="AF1552" i="1"/>
  <c r="AF1544" i="1"/>
  <c r="AF1536" i="1"/>
  <c r="AF1528" i="1"/>
  <c r="AF1520" i="1"/>
  <c r="AF1512" i="1"/>
  <c r="AF1504" i="1"/>
  <c r="AF1496" i="1"/>
  <c r="AF1488" i="1"/>
  <c r="AF1480" i="1"/>
  <c r="AF1472" i="1"/>
  <c r="AF1464" i="1"/>
  <c r="AF1456" i="1"/>
  <c r="AF1448" i="1"/>
  <c r="AF1440" i="1"/>
  <c r="AF1432" i="1"/>
  <c r="AF1424" i="1"/>
  <c r="AF1416" i="1"/>
  <c r="AF1408" i="1"/>
  <c r="AF1400" i="1"/>
  <c r="AF1392" i="1"/>
  <c r="AF1384" i="1"/>
  <c r="AF1376" i="1"/>
  <c r="AF1368" i="1"/>
  <c r="AF1360" i="1"/>
  <c r="AF1352" i="1"/>
  <c r="AF1344" i="1"/>
  <c r="AF1336" i="1"/>
  <c r="AF1328" i="1"/>
  <c r="AF1320" i="1"/>
  <c r="AF1312" i="1"/>
  <c r="AF1304" i="1"/>
  <c r="AF1296" i="1"/>
  <c r="AF1288" i="1"/>
  <c r="AF1280" i="1"/>
  <c r="AF1272" i="1"/>
  <c r="AF1264" i="1"/>
  <c r="AF1256" i="1"/>
  <c r="AF1248" i="1"/>
  <c r="AF1240" i="1"/>
  <c r="AF1232" i="1"/>
  <c r="AF1224" i="1"/>
  <c r="AF1216" i="1"/>
  <c r="AF1208" i="1"/>
  <c r="AF1200" i="1"/>
  <c r="AF1192" i="1"/>
  <c r="AF1184" i="1"/>
  <c r="AF1176" i="1"/>
  <c r="AF1168" i="1"/>
  <c r="AF1160" i="1"/>
  <c r="AF1152" i="1"/>
  <c r="AF1144" i="1"/>
  <c r="AF1136" i="1"/>
  <c r="AF1128" i="1"/>
  <c r="AF1120" i="1"/>
  <c r="AF1112" i="1"/>
  <c r="AF1104" i="1"/>
  <c r="AF1096" i="1"/>
  <c r="AF1088" i="1"/>
  <c r="AF1080" i="1"/>
  <c r="AF1072" i="1"/>
  <c r="AF1064" i="1"/>
  <c r="AF1056" i="1"/>
  <c r="AF1048" i="1"/>
  <c r="AF1040" i="1"/>
  <c r="AF1032" i="1"/>
  <c r="AF1024" i="1"/>
  <c r="AF1016" i="1"/>
  <c r="AF1008" i="1"/>
  <c r="AF1000" i="1"/>
  <c r="AF992" i="1"/>
  <c r="AF984" i="1"/>
  <c r="AF976" i="1"/>
  <c r="AF968" i="1"/>
  <c r="AF960" i="1"/>
  <c r="AF952" i="1"/>
  <c r="AF944" i="1"/>
  <c r="AF936" i="1"/>
  <c r="AF928" i="1"/>
  <c r="AF920" i="1"/>
  <c r="AF912" i="1"/>
  <c r="AF904" i="1"/>
  <c r="AF896" i="1"/>
  <c r="AF888" i="1"/>
  <c r="AF880" i="1"/>
  <c r="AF872" i="1"/>
  <c r="AF864" i="1"/>
  <c r="AF856" i="1"/>
  <c r="AF848" i="1"/>
  <c r="AF840" i="1"/>
  <c r="AF832" i="1"/>
  <c r="AF824" i="1"/>
  <c r="AF816" i="1"/>
  <c r="AF808" i="1"/>
  <c r="AF800" i="1"/>
  <c r="AF792" i="1"/>
  <c r="AF784" i="1"/>
  <c r="AF776" i="1"/>
  <c r="AF768" i="1"/>
  <c r="AF760" i="1"/>
  <c r="AF752" i="1"/>
  <c r="AF744" i="1"/>
  <c r="AF736" i="1"/>
  <c r="AF728" i="1"/>
  <c r="AF720" i="1"/>
  <c r="AF712" i="1"/>
  <c r="AF704" i="1"/>
  <c r="AF696" i="1"/>
  <c r="AF688" i="1"/>
  <c r="AF680" i="1"/>
  <c r="AF672" i="1"/>
  <c r="AF664" i="1"/>
  <c r="AF656" i="1"/>
  <c r="AF648" i="1"/>
  <c r="AF640" i="1"/>
  <c r="AF632" i="1"/>
  <c r="AF624" i="1"/>
  <c r="AF616" i="1"/>
  <c r="AF608" i="1"/>
  <c r="AF600" i="1"/>
  <c r="AF592" i="1"/>
  <c r="AF4999" i="1"/>
  <c r="AF4991" i="1"/>
  <c r="AF4983" i="1"/>
  <c r="AF4975" i="1"/>
  <c r="AF4967" i="1"/>
  <c r="AF4959" i="1"/>
  <c r="AF4951" i="1"/>
  <c r="AF4943" i="1"/>
  <c r="AF4935" i="1"/>
  <c r="AF4927" i="1"/>
  <c r="AF4919" i="1"/>
  <c r="AF4911" i="1"/>
  <c r="AF4903" i="1"/>
  <c r="AF4895" i="1"/>
  <c r="AF4887" i="1"/>
  <c r="AF4879" i="1"/>
  <c r="AF4871" i="1"/>
  <c r="AF4863" i="1"/>
  <c r="AF4855" i="1"/>
  <c r="AF4847" i="1"/>
  <c r="AF4839" i="1"/>
  <c r="AF4831" i="1"/>
  <c r="AF4823" i="1"/>
  <c r="AF4815" i="1"/>
  <c r="AF4807" i="1"/>
  <c r="AF4799" i="1"/>
  <c r="AF4791" i="1"/>
  <c r="AF4783" i="1"/>
  <c r="AF4775" i="1"/>
  <c r="AF4767" i="1"/>
  <c r="AF4759" i="1"/>
  <c r="AF4751" i="1"/>
  <c r="AF4743" i="1"/>
  <c r="AF4735" i="1"/>
  <c r="AF4727" i="1"/>
  <c r="AF4719" i="1"/>
  <c r="AF4711" i="1"/>
  <c r="AF4703" i="1"/>
  <c r="AF4695" i="1"/>
  <c r="AF4687" i="1"/>
  <c r="AF4679" i="1"/>
  <c r="AF4671" i="1"/>
  <c r="AF4663" i="1"/>
  <c r="AF4655" i="1"/>
  <c r="AF4647" i="1"/>
  <c r="AF4639" i="1"/>
  <c r="AF4631" i="1"/>
  <c r="AF4623" i="1"/>
  <c r="AF4615" i="1"/>
  <c r="AF4607" i="1"/>
  <c r="AF4599" i="1"/>
  <c r="AF4591" i="1"/>
  <c r="AF4583" i="1"/>
  <c r="AF4575" i="1"/>
  <c r="AF4567" i="1"/>
  <c r="AF4559" i="1"/>
  <c r="AF4551" i="1"/>
  <c r="AF4543" i="1"/>
  <c r="AF4535" i="1"/>
  <c r="AF4527" i="1"/>
  <c r="AF4519" i="1"/>
  <c r="AF4511" i="1"/>
  <c r="AF4503" i="1"/>
  <c r="AF4495" i="1"/>
  <c r="AF4487" i="1"/>
  <c r="AF4479" i="1"/>
  <c r="AF4471" i="1"/>
  <c r="AF4463" i="1"/>
  <c r="AF4455" i="1"/>
  <c r="AF4447" i="1"/>
  <c r="AF4439" i="1"/>
  <c r="AF4431" i="1"/>
  <c r="AF4423" i="1"/>
  <c r="AF4415" i="1"/>
  <c r="AF4407" i="1"/>
  <c r="AF4399" i="1"/>
  <c r="AF4391" i="1"/>
  <c r="AF4383" i="1"/>
  <c r="AF4375" i="1"/>
  <c r="AF4367" i="1"/>
  <c r="AF4359" i="1"/>
  <c r="AF4351" i="1"/>
  <c r="AF4343" i="1"/>
  <c r="AF4335" i="1"/>
  <c r="AF4327" i="1"/>
  <c r="AF4319" i="1"/>
  <c r="AF4311" i="1"/>
  <c r="AF4303" i="1"/>
  <c r="AF4295" i="1"/>
  <c r="AF4287" i="1"/>
  <c r="AF4279" i="1"/>
  <c r="AF4271" i="1"/>
  <c r="AF4263" i="1"/>
  <c r="AF4255" i="1"/>
  <c r="AF4247" i="1"/>
  <c r="AF4239" i="1"/>
  <c r="AF4231" i="1"/>
  <c r="AF4223" i="1"/>
  <c r="AF4215" i="1"/>
  <c r="AF4207" i="1"/>
  <c r="AF4199" i="1"/>
  <c r="AF4191" i="1"/>
  <c r="AF4183" i="1"/>
  <c r="AF4175" i="1"/>
  <c r="AF4167" i="1"/>
  <c r="AF4159" i="1"/>
  <c r="AF4151" i="1"/>
  <c r="AF4143" i="1"/>
  <c r="AF4135" i="1"/>
  <c r="AF4127" i="1"/>
  <c r="AF4119" i="1"/>
  <c r="AF4111" i="1"/>
  <c r="AF4103" i="1"/>
  <c r="AF4095" i="1"/>
  <c r="AF4087" i="1"/>
  <c r="AF4079" i="1"/>
  <c r="AF4071" i="1"/>
  <c r="AF4063" i="1"/>
  <c r="AF4055" i="1"/>
  <c r="AF4047" i="1"/>
  <c r="AF4039" i="1"/>
  <c r="AF4031" i="1"/>
  <c r="AF4023" i="1"/>
  <c r="AF4015" i="1"/>
  <c r="AF4007" i="1"/>
  <c r="AF3999" i="1"/>
  <c r="AF3991" i="1"/>
  <c r="AF3983" i="1"/>
  <c r="AF3975" i="1"/>
  <c r="AF3967" i="1"/>
  <c r="AF3959" i="1"/>
  <c r="AF3951" i="1"/>
  <c r="AF3943" i="1"/>
  <c r="AF3935" i="1"/>
  <c r="AF3927" i="1"/>
  <c r="AF3919" i="1"/>
  <c r="AF3911" i="1"/>
  <c r="AF3903" i="1"/>
  <c r="AF3895" i="1"/>
  <c r="AF3887" i="1"/>
  <c r="AF3879" i="1"/>
  <c r="AF3871" i="1"/>
  <c r="AF3863" i="1"/>
  <c r="AF3855" i="1"/>
  <c r="AF3847" i="1"/>
  <c r="AF3839" i="1"/>
  <c r="AF3831" i="1"/>
  <c r="AF3823" i="1"/>
  <c r="AF3815" i="1"/>
  <c r="AF3807" i="1"/>
  <c r="AF3799" i="1"/>
  <c r="AF3791" i="1"/>
  <c r="AF3783" i="1"/>
  <c r="AF3775" i="1"/>
  <c r="AF3767" i="1"/>
  <c r="AF3759" i="1"/>
  <c r="AF3751" i="1"/>
  <c r="AF3743" i="1"/>
  <c r="AF3735" i="1"/>
  <c r="AF3727" i="1"/>
  <c r="AF3719" i="1"/>
  <c r="AF3711" i="1"/>
  <c r="AF3703" i="1"/>
  <c r="AF3695" i="1"/>
  <c r="AF3687" i="1"/>
  <c r="AF3679" i="1"/>
  <c r="AF3671" i="1"/>
  <c r="AF3663" i="1"/>
  <c r="AF3655" i="1"/>
  <c r="AF3647" i="1"/>
  <c r="AF3639" i="1"/>
  <c r="AF3631" i="1"/>
  <c r="AF3623" i="1"/>
  <c r="AF3615" i="1"/>
  <c r="AF3607" i="1"/>
  <c r="AF3599" i="1"/>
  <c r="AF3591" i="1"/>
  <c r="AF3583" i="1"/>
  <c r="AF3575" i="1"/>
  <c r="AF3567" i="1"/>
  <c r="AF3559" i="1"/>
  <c r="AF3551" i="1"/>
  <c r="AF3543" i="1"/>
  <c r="AF3535" i="1"/>
  <c r="AF3527" i="1"/>
  <c r="AF3519" i="1"/>
  <c r="AF3511" i="1"/>
  <c r="AF3503" i="1"/>
  <c r="AF3495" i="1"/>
  <c r="AF3487" i="1"/>
  <c r="AF3479" i="1"/>
  <c r="AF3471" i="1"/>
  <c r="AF3463" i="1"/>
  <c r="AF3455" i="1"/>
  <c r="AF3447" i="1"/>
  <c r="AF3439" i="1"/>
  <c r="AF3431" i="1"/>
  <c r="AF3423" i="1"/>
  <c r="AF3415" i="1"/>
  <c r="AF3407" i="1"/>
  <c r="AF3399" i="1"/>
  <c r="AF3391" i="1"/>
  <c r="AF3383" i="1"/>
  <c r="AF3375" i="1"/>
  <c r="AF3367" i="1"/>
  <c r="AF3359" i="1"/>
  <c r="AF3351" i="1"/>
  <c r="AF3343" i="1"/>
  <c r="AF3335" i="1"/>
  <c r="AF3327" i="1"/>
  <c r="AF3319" i="1"/>
  <c r="AF3311" i="1"/>
  <c r="AF3303" i="1"/>
  <c r="AF3295" i="1"/>
  <c r="AF3287" i="1"/>
  <c r="AF3279" i="1"/>
  <c r="AF3271" i="1"/>
  <c r="AF3263" i="1"/>
  <c r="AF3255" i="1"/>
  <c r="AF3247" i="1"/>
  <c r="AF3239" i="1"/>
  <c r="AF3231" i="1"/>
  <c r="AF3223" i="1"/>
  <c r="AF3215" i="1"/>
  <c r="AF3207" i="1"/>
  <c r="AF3199" i="1"/>
  <c r="AF3191" i="1"/>
  <c r="AF3183" i="1"/>
  <c r="AF3175" i="1"/>
  <c r="AF3167" i="1"/>
  <c r="AF3159" i="1"/>
  <c r="AF3151" i="1"/>
  <c r="AF3143" i="1"/>
  <c r="AF3135" i="1"/>
  <c r="AF3127" i="1"/>
  <c r="AF3119" i="1"/>
  <c r="AF3111" i="1"/>
  <c r="AF3103" i="1"/>
  <c r="AF3095" i="1"/>
  <c r="AF3087" i="1"/>
  <c r="AF3079" i="1"/>
  <c r="AF3071" i="1"/>
  <c r="AF3063" i="1"/>
  <c r="AF3055" i="1"/>
  <c r="AF3047" i="1"/>
  <c r="AF3039" i="1"/>
  <c r="AF3031" i="1"/>
  <c r="AF3023" i="1"/>
  <c r="AF3015" i="1"/>
  <c r="AF3007" i="1"/>
  <c r="AF2999" i="1"/>
  <c r="AF2991" i="1"/>
  <c r="AF2983" i="1"/>
  <c r="AF2975" i="1"/>
  <c r="AF2967" i="1"/>
  <c r="AF2959" i="1"/>
  <c r="AF2951" i="1"/>
  <c r="AF2943" i="1"/>
  <c r="AF2935" i="1"/>
  <c r="AF2927" i="1"/>
  <c r="AF2919" i="1"/>
  <c r="AF2911" i="1"/>
  <c r="AF2903" i="1"/>
  <c r="AF2895" i="1"/>
  <c r="AF2887" i="1"/>
  <c r="AF2879" i="1"/>
  <c r="AF2871" i="1"/>
  <c r="AF2863" i="1"/>
  <c r="AF2855" i="1"/>
  <c r="AF2847" i="1"/>
  <c r="AF2839" i="1"/>
  <c r="AF2831" i="1"/>
  <c r="AF2823" i="1"/>
  <c r="AF2815" i="1"/>
  <c r="AF2807" i="1"/>
  <c r="AF2799" i="1"/>
  <c r="AF2791" i="1"/>
  <c r="AF2783" i="1"/>
  <c r="AF2775" i="1"/>
  <c r="AF2767" i="1"/>
  <c r="AF2759" i="1"/>
  <c r="AF2751" i="1"/>
  <c r="AF2743" i="1"/>
  <c r="AF2735" i="1"/>
  <c r="AF2727" i="1"/>
  <c r="AF2719" i="1"/>
  <c r="AF2711" i="1"/>
  <c r="AF2703" i="1"/>
  <c r="AF2695" i="1"/>
  <c r="AF2687" i="1"/>
  <c r="AF2679" i="1"/>
  <c r="AF2671" i="1"/>
  <c r="AF2663" i="1"/>
  <c r="AF2655" i="1"/>
  <c r="AF2647" i="1"/>
  <c r="AF2639" i="1"/>
  <c r="AF2631" i="1"/>
  <c r="AF2623" i="1"/>
  <c r="AF2615" i="1"/>
  <c r="AF2607" i="1"/>
  <c r="AF2599" i="1"/>
  <c r="AF2591" i="1"/>
  <c r="AF2583" i="1"/>
  <c r="AF2575" i="1"/>
  <c r="AF2567" i="1"/>
  <c r="AF2559" i="1"/>
  <c r="AF2551" i="1"/>
  <c r="AF2543" i="1"/>
  <c r="AF2535" i="1"/>
  <c r="AF2527" i="1"/>
  <c r="AF2519" i="1"/>
  <c r="AF2511" i="1"/>
  <c r="AF2503" i="1"/>
  <c r="AF2495" i="1"/>
  <c r="AF2487" i="1"/>
  <c r="AF2479" i="1"/>
  <c r="AF2471" i="1"/>
  <c r="AF2463" i="1"/>
  <c r="AF2455" i="1"/>
  <c r="AF2447" i="1"/>
  <c r="AF2439" i="1"/>
  <c r="AF2431" i="1"/>
  <c r="AF2423" i="1"/>
  <c r="AF2415" i="1"/>
  <c r="AF2407" i="1"/>
  <c r="AF2399" i="1"/>
  <c r="AF2391" i="1"/>
  <c r="AF2383" i="1"/>
  <c r="AF2375" i="1"/>
  <c r="AF2367" i="1"/>
  <c r="AF2359" i="1"/>
  <c r="AF2351" i="1"/>
  <c r="AF2343" i="1"/>
  <c r="AF2335" i="1"/>
  <c r="AF2327" i="1"/>
  <c r="AF2319" i="1"/>
  <c r="AF2311" i="1"/>
  <c r="AF2303" i="1"/>
  <c r="AF2295" i="1"/>
  <c r="AF2287" i="1"/>
  <c r="AF2279" i="1"/>
  <c r="AF2271" i="1"/>
  <c r="AF2263" i="1"/>
  <c r="AF2255" i="1"/>
  <c r="AF2247" i="1"/>
  <c r="AF2239" i="1"/>
  <c r="AF2231" i="1"/>
  <c r="AF2223" i="1"/>
  <c r="AF2215" i="1"/>
  <c r="AF2207" i="1"/>
  <c r="AF2199" i="1"/>
  <c r="AF2191" i="1"/>
  <c r="AF2183" i="1"/>
  <c r="AF2175" i="1"/>
  <c r="AF2167" i="1"/>
  <c r="AF2159" i="1"/>
  <c r="AF2151" i="1"/>
  <c r="AF2143" i="1"/>
  <c r="AF2135" i="1"/>
  <c r="AF2127" i="1"/>
  <c r="AF2119" i="1"/>
  <c r="AF2111" i="1"/>
  <c r="AF2103" i="1"/>
  <c r="AF2095" i="1"/>
  <c r="AF2087" i="1"/>
  <c r="AF2079" i="1"/>
  <c r="AF2071" i="1"/>
  <c r="AF2063" i="1"/>
  <c r="AF2055" i="1"/>
  <c r="AF2047" i="1"/>
  <c r="AF2039" i="1"/>
  <c r="AF2031" i="1"/>
  <c r="AF2023" i="1"/>
  <c r="AF2015" i="1"/>
  <c r="AF2007" i="1"/>
  <c r="AF1999" i="1"/>
  <c r="AF1991" i="1"/>
  <c r="AF1983" i="1"/>
  <c r="AF1975" i="1"/>
  <c r="AF1967" i="1"/>
  <c r="AF1959" i="1"/>
  <c r="AF1951" i="1"/>
  <c r="AF1943" i="1"/>
  <c r="AF1935" i="1"/>
  <c r="AF1927" i="1"/>
  <c r="AF1919" i="1"/>
  <c r="AF1911" i="1"/>
  <c r="AF1903" i="1"/>
  <c r="AF1895" i="1"/>
  <c r="AF1887" i="1"/>
  <c r="AF1879" i="1"/>
  <c r="AF1871" i="1"/>
  <c r="AF1863" i="1"/>
  <c r="AF1855" i="1"/>
  <c r="AF1847" i="1"/>
  <c r="AF1839" i="1"/>
  <c r="AF1831" i="1"/>
  <c r="AF1823" i="1"/>
  <c r="AF1815" i="1"/>
  <c r="AF1807" i="1"/>
  <c r="AF1799" i="1"/>
  <c r="AF1791" i="1"/>
  <c r="AF1783" i="1"/>
  <c r="AF1775" i="1"/>
  <c r="AF1767" i="1"/>
  <c r="AF1759" i="1"/>
  <c r="AF1751" i="1"/>
  <c r="AF1743" i="1"/>
  <c r="AF1735" i="1"/>
  <c r="AF1727" i="1"/>
  <c r="AF1719" i="1"/>
  <c r="AF1711" i="1"/>
  <c r="AF1703" i="1"/>
  <c r="AF1695" i="1"/>
  <c r="AF1687" i="1"/>
  <c r="AF1679" i="1"/>
  <c r="AF1671" i="1"/>
  <c r="AF1663" i="1"/>
  <c r="AF1655" i="1"/>
  <c r="AF1647" i="1"/>
  <c r="AF1639" i="1"/>
  <c r="AF1631" i="1"/>
  <c r="AF1623" i="1"/>
  <c r="AF1615" i="1"/>
  <c r="AF1607" i="1"/>
  <c r="AF1599" i="1"/>
  <c r="AF1591" i="1"/>
  <c r="AF1583" i="1"/>
  <c r="AF1575" i="1"/>
  <c r="AF1567" i="1"/>
  <c r="AF1559" i="1"/>
  <c r="AF1551" i="1"/>
  <c r="AF1543" i="1"/>
  <c r="AF1535" i="1"/>
  <c r="AF1527" i="1"/>
  <c r="AF1519" i="1"/>
  <c r="AF1511" i="1"/>
  <c r="AF1503" i="1"/>
  <c r="AF1495" i="1"/>
  <c r="AF1487" i="1"/>
  <c r="AF1479" i="1"/>
  <c r="AF1471" i="1"/>
  <c r="AF1463" i="1"/>
  <c r="AF1455" i="1"/>
  <c r="AF1447" i="1"/>
  <c r="AF1439" i="1"/>
  <c r="AF1431" i="1"/>
  <c r="AF1423" i="1"/>
  <c r="AF1415" i="1"/>
  <c r="AF1407" i="1"/>
  <c r="AF1399" i="1"/>
  <c r="AF1391" i="1"/>
  <c r="AF1383" i="1"/>
  <c r="AF1375" i="1"/>
  <c r="AF1367" i="1"/>
  <c r="AF1359" i="1"/>
  <c r="AF1351" i="1"/>
  <c r="AF1343" i="1"/>
  <c r="AF1335" i="1"/>
  <c r="AF1327" i="1"/>
  <c r="AF1319" i="1"/>
  <c r="AF1311" i="1"/>
  <c r="AF1303" i="1"/>
  <c r="AF1295" i="1"/>
  <c r="AF1287" i="1"/>
  <c r="AF1279" i="1"/>
  <c r="AF1271" i="1"/>
  <c r="AF1263" i="1"/>
  <c r="AF1255" i="1"/>
  <c r="AF1247" i="1"/>
  <c r="AF1239" i="1"/>
  <c r="AF1231" i="1"/>
  <c r="AF1223" i="1"/>
  <c r="AF1215" i="1"/>
  <c r="AF1207" i="1"/>
  <c r="AF1199" i="1"/>
  <c r="AF1191" i="1"/>
  <c r="AF1183" i="1"/>
  <c r="AF1175" i="1"/>
  <c r="AF1167" i="1"/>
  <c r="AF1159" i="1"/>
  <c r="AF1151" i="1"/>
  <c r="AF1143" i="1"/>
  <c r="AF1135" i="1"/>
  <c r="AF1127" i="1"/>
  <c r="AF1119" i="1"/>
  <c r="AF1111" i="1"/>
  <c r="AF1103" i="1"/>
  <c r="AF1095" i="1"/>
  <c r="AF1087" i="1"/>
  <c r="AF1079" i="1"/>
  <c r="AF1071" i="1"/>
  <c r="AF1063" i="1"/>
  <c r="AF1055" i="1"/>
  <c r="AF1047" i="1"/>
  <c r="AF1039" i="1"/>
  <c r="AF1031" i="1"/>
  <c r="AF1023" i="1"/>
  <c r="AF1015" i="1"/>
  <c r="AF1007" i="1"/>
  <c r="AF999" i="1"/>
  <c r="AF991" i="1"/>
  <c r="AF983" i="1"/>
  <c r="AF975" i="1"/>
  <c r="AF967" i="1"/>
  <c r="AF959" i="1"/>
  <c r="AF951" i="1"/>
  <c r="AF943" i="1"/>
  <c r="AF935" i="1"/>
  <c r="AF927" i="1"/>
  <c r="AF919" i="1"/>
  <c r="AF911" i="1"/>
  <c r="AF903" i="1"/>
  <c r="AF895" i="1"/>
  <c r="AF887" i="1"/>
  <c r="AF879" i="1"/>
  <c r="AF871" i="1"/>
  <c r="AF863" i="1"/>
  <c r="AF855" i="1"/>
  <c r="AF847" i="1"/>
  <c r="AF839" i="1"/>
  <c r="AF831" i="1"/>
  <c r="AF823" i="1"/>
  <c r="AF815" i="1"/>
  <c r="AF807" i="1"/>
  <c r="AF799" i="1"/>
  <c r="AF791" i="1"/>
  <c r="AF783" i="1"/>
  <c r="AF775" i="1"/>
  <c r="AF767" i="1"/>
  <c r="AF759" i="1"/>
  <c r="AF751" i="1"/>
  <c r="AF743" i="1"/>
  <c r="AF735" i="1"/>
  <c r="AF727" i="1"/>
  <c r="AF719" i="1"/>
  <c r="AF711" i="1"/>
  <c r="AF703" i="1"/>
  <c r="AF695" i="1"/>
  <c r="AF687" i="1"/>
  <c r="AF679" i="1"/>
  <c r="AF671" i="1"/>
  <c r="AF663" i="1"/>
  <c r="AF655" i="1"/>
  <c r="AF647" i="1"/>
  <c r="AF639" i="1"/>
  <c r="AF4998" i="1"/>
  <c r="AF4990" i="1"/>
  <c r="AF4982" i="1"/>
  <c r="AF4974" i="1"/>
  <c r="AF4966" i="1"/>
  <c r="AF4958" i="1"/>
  <c r="AF4950" i="1"/>
  <c r="AF4942" i="1"/>
  <c r="AF4934" i="1"/>
  <c r="AF4926" i="1"/>
  <c r="AF4918" i="1"/>
  <c r="AF4910" i="1"/>
  <c r="AF4902" i="1"/>
  <c r="AF4894" i="1"/>
  <c r="AF4886" i="1"/>
  <c r="AF4878" i="1"/>
  <c r="AF4870" i="1"/>
  <c r="AF4862" i="1"/>
  <c r="AF4854" i="1"/>
  <c r="AF4846" i="1"/>
  <c r="AF4838" i="1"/>
  <c r="AF4830" i="1"/>
  <c r="AF4822" i="1"/>
  <c r="AF4814" i="1"/>
  <c r="AF4806" i="1"/>
  <c r="AF4798" i="1"/>
  <c r="AF4790" i="1"/>
  <c r="AF4782" i="1"/>
  <c r="AF4774" i="1"/>
  <c r="AF4766" i="1"/>
  <c r="AF4758" i="1"/>
  <c r="AF4750" i="1"/>
  <c r="AF4742" i="1"/>
  <c r="AF4734" i="1"/>
  <c r="AF4726" i="1"/>
  <c r="AF4718" i="1"/>
  <c r="AF4710" i="1"/>
  <c r="AF4702" i="1"/>
  <c r="AF4694" i="1"/>
  <c r="AF4686" i="1"/>
  <c r="AF4678" i="1"/>
  <c r="AF4670" i="1"/>
  <c r="AF4662" i="1"/>
  <c r="AF4654" i="1"/>
  <c r="AF4646" i="1"/>
  <c r="AF4638" i="1"/>
  <c r="AF4630" i="1"/>
  <c r="AF4622" i="1"/>
  <c r="AF4614" i="1"/>
  <c r="AF4606" i="1"/>
  <c r="AF4598" i="1"/>
  <c r="AF4590" i="1"/>
  <c r="AF4582" i="1"/>
  <c r="AF4574" i="1"/>
  <c r="AF4566" i="1"/>
  <c r="AF4558" i="1"/>
  <c r="AF4550" i="1"/>
  <c r="AF4542" i="1"/>
  <c r="AF4534" i="1"/>
  <c r="AF4526" i="1"/>
  <c r="AF4518" i="1"/>
  <c r="AF4510" i="1"/>
  <c r="AF4502" i="1"/>
  <c r="AF4494" i="1"/>
  <c r="AF4486" i="1"/>
  <c r="AF4478" i="1"/>
  <c r="AF4470" i="1"/>
  <c r="AF4462" i="1"/>
  <c r="AF4454" i="1"/>
  <c r="AF4446" i="1"/>
  <c r="AF4438" i="1"/>
  <c r="AF4430" i="1"/>
  <c r="AF4422" i="1"/>
  <c r="AF4414" i="1"/>
  <c r="AF4406" i="1"/>
  <c r="AF4398" i="1"/>
  <c r="AF4390" i="1"/>
  <c r="AF4382" i="1"/>
  <c r="AF4374" i="1"/>
  <c r="AF4366" i="1"/>
  <c r="AF4358" i="1"/>
  <c r="AF4350" i="1"/>
  <c r="AF4342" i="1"/>
  <c r="AF4334" i="1"/>
  <c r="AF4326" i="1"/>
  <c r="AF4318" i="1"/>
  <c r="AF4310" i="1"/>
  <c r="AF4302" i="1"/>
  <c r="AF4294" i="1"/>
  <c r="AF4286" i="1"/>
  <c r="AF4278" i="1"/>
  <c r="AF4270" i="1"/>
  <c r="AF4262" i="1"/>
  <c r="AF4254" i="1"/>
  <c r="AF4246" i="1"/>
  <c r="AF4238" i="1"/>
  <c r="AF4230" i="1"/>
  <c r="AF4222" i="1"/>
  <c r="AF4214" i="1"/>
  <c r="AF4206" i="1"/>
  <c r="AF4198" i="1"/>
  <c r="AF4190" i="1"/>
  <c r="AF4182" i="1"/>
  <c r="AF4174" i="1"/>
  <c r="AF4166" i="1"/>
  <c r="AF4158" i="1"/>
  <c r="AF4150" i="1"/>
  <c r="AF4142" i="1"/>
  <c r="AF4134" i="1"/>
  <c r="AF4126" i="1"/>
  <c r="AF4118" i="1"/>
  <c r="AF4110" i="1"/>
  <c r="AF4102" i="1"/>
  <c r="AF4094" i="1"/>
  <c r="AF4086" i="1"/>
  <c r="AF4078" i="1"/>
  <c r="AF4070" i="1"/>
  <c r="AF4062" i="1"/>
  <c r="AF4054" i="1"/>
  <c r="AF4046" i="1"/>
  <c r="AF4038" i="1"/>
  <c r="AF4030" i="1"/>
  <c r="AF4022" i="1"/>
  <c r="AF4014" i="1"/>
  <c r="AF4006" i="1"/>
  <c r="AF3998" i="1"/>
  <c r="AF3990" i="1"/>
  <c r="AF3982" i="1"/>
  <c r="AF3974" i="1"/>
  <c r="AF3966" i="1"/>
  <c r="AF3958" i="1"/>
  <c r="AF3950" i="1"/>
  <c r="AF3942" i="1"/>
  <c r="AF3934" i="1"/>
  <c r="AF3926" i="1"/>
  <c r="AF3918" i="1"/>
  <c r="AF3910" i="1"/>
  <c r="AF3902" i="1"/>
  <c r="AF3894" i="1"/>
  <c r="AF3886" i="1"/>
  <c r="AF3878" i="1"/>
  <c r="AF3870" i="1"/>
  <c r="AF3862" i="1"/>
  <c r="AF3854" i="1"/>
  <c r="AF3846" i="1"/>
  <c r="AF3838" i="1"/>
  <c r="AF3830" i="1"/>
  <c r="AF3822" i="1"/>
  <c r="AF3814" i="1"/>
  <c r="AF3806" i="1"/>
  <c r="AF3798" i="1"/>
  <c r="AF3790" i="1"/>
  <c r="AF3782" i="1"/>
  <c r="AF3774" i="1"/>
  <c r="AF3766" i="1"/>
  <c r="AF3758" i="1"/>
  <c r="AF3750" i="1"/>
  <c r="AF3742" i="1"/>
  <c r="AF3734" i="1"/>
  <c r="AF3726" i="1"/>
  <c r="AF3718" i="1"/>
  <c r="AF3710" i="1"/>
  <c r="AF3702" i="1"/>
  <c r="AF3694" i="1"/>
  <c r="AF3686" i="1"/>
  <c r="AF3678" i="1"/>
  <c r="AF3670" i="1"/>
  <c r="AF3662" i="1"/>
  <c r="AF3654" i="1"/>
  <c r="AF3646" i="1"/>
  <c r="AF3638" i="1"/>
  <c r="AF3630" i="1"/>
  <c r="AF3622" i="1"/>
  <c r="AF3614" i="1"/>
  <c r="AF3606" i="1"/>
  <c r="AF3598" i="1"/>
  <c r="AF3590" i="1"/>
  <c r="AF3582" i="1"/>
  <c r="AF3574" i="1"/>
  <c r="AF3566" i="1"/>
  <c r="AF3558" i="1"/>
  <c r="AF3550" i="1"/>
  <c r="AF3542" i="1"/>
  <c r="AF3534" i="1"/>
  <c r="AF3526" i="1"/>
  <c r="AF3518" i="1"/>
  <c r="AF3510" i="1"/>
  <c r="AF3502" i="1"/>
  <c r="AF3494" i="1"/>
  <c r="AF3486" i="1"/>
  <c r="AF3478" i="1"/>
  <c r="AF3470" i="1"/>
  <c r="AF3462" i="1"/>
  <c r="AF3454" i="1"/>
  <c r="AF3446" i="1"/>
  <c r="AF3438" i="1"/>
  <c r="AF3430" i="1"/>
  <c r="AF3422" i="1"/>
  <c r="AF3414" i="1"/>
  <c r="AF3406" i="1"/>
  <c r="AF3398" i="1"/>
  <c r="AF3390" i="1"/>
  <c r="AF3382" i="1"/>
  <c r="AF3374" i="1"/>
  <c r="AF3366" i="1"/>
  <c r="AF3358" i="1"/>
  <c r="AF3350" i="1"/>
  <c r="AF3342" i="1"/>
  <c r="AF3334" i="1"/>
  <c r="AF3326" i="1"/>
  <c r="AF3318" i="1"/>
  <c r="AF3310" i="1"/>
  <c r="AF3302" i="1"/>
  <c r="AF3294" i="1"/>
  <c r="AF3286" i="1"/>
  <c r="AF3278" i="1"/>
  <c r="AF3270" i="1"/>
  <c r="AF3262" i="1"/>
  <c r="AF3254" i="1"/>
  <c r="AF3246" i="1"/>
  <c r="AF3238" i="1"/>
  <c r="AF3230" i="1"/>
  <c r="AF3222" i="1"/>
  <c r="AF3214" i="1"/>
  <c r="AF3206" i="1"/>
  <c r="AF3198" i="1"/>
  <c r="AF3190" i="1"/>
  <c r="AF3182" i="1"/>
  <c r="AF3174" i="1"/>
  <c r="AF3166" i="1"/>
  <c r="AF3158" i="1"/>
  <c r="AF3150" i="1"/>
  <c r="AF3142" i="1"/>
  <c r="AF3134" i="1"/>
  <c r="AF3126" i="1"/>
  <c r="AF3118" i="1"/>
  <c r="AF3110" i="1"/>
  <c r="AF3102" i="1"/>
  <c r="AF3094" i="1"/>
  <c r="AF3086" i="1"/>
  <c r="AF3078" i="1"/>
  <c r="AF3070" i="1"/>
  <c r="AF3062" i="1"/>
  <c r="AF3054" i="1"/>
  <c r="AF3046" i="1"/>
  <c r="AF3038" i="1"/>
  <c r="AF3030" i="1"/>
  <c r="AF3022" i="1"/>
  <c r="AF3014" i="1"/>
  <c r="AF3006" i="1"/>
  <c r="AF2998" i="1"/>
  <c r="AF2990" i="1"/>
  <c r="AF2982" i="1"/>
  <c r="AF2974" i="1"/>
  <c r="AF2966" i="1"/>
  <c r="AF2958" i="1"/>
  <c r="AF2950" i="1"/>
  <c r="AF2942" i="1"/>
  <c r="AF2934" i="1"/>
  <c r="AF2926" i="1"/>
  <c r="AF2918" i="1"/>
  <c r="AF2910" i="1"/>
  <c r="AF2902" i="1"/>
  <c r="AF2894" i="1"/>
  <c r="AF2886" i="1"/>
  <c r="AF2878" i="1"/>
  <c r="AF2870" i="1"/>
  <c r="AF2862" i="1"/>
  <c r="AF2854" i="1"/>
  <c r="AF2846" i="1"/>
  <c r="AF2838" i="1"/>
  <c r="AF2830" i="1"/>
  <c r="AF2822" i="1"/>
  <c r="AF2814" i="1"/>
  <c r="AF2806" i="1"/>
  <c r="AF2798" i="1"/>
  <c r="AF2790" i="1"/>
  <c r="AF2782" i="1"/>
  <c r="AF2774" i="1"/>
  <c r="AF2766" i="1"/>
  <c r="AF2758" i="1"/>
  <c r="AF2750" i="1"/>
  <c r="AF2742" i="1"/>
  <c r="AF2734" i="1"/>
  <c r="AF2726" i="1"/>
  <c r="AF2718" i="1"/>
  <c r="AF2710" i="1"/>
  <c r="AF2702" i="1"/>
  <c r="AF2694" i="1"/>
  <c r="AF2686" i="1"/>
  <c r="AF2678" i="1"/>
  <c r="AF2670" i="1"/>
  <c r="AF2662" i="1"/>
  <c r="AF2654" i="1"/>
  <c r="AF2646" i="1"/>
  <c r="AF2638" i="1"/>
  <c r="AF2630" i="1"/>
  <c r="AF2622" i="1"/>
  <c r="AF2614" i="1"/>
  <c r="AF2606" i="1"/>
  <c r="AF2598" i="1"/>
  <c r="AF2590" i="1"/>
  <c r="AF2582" i="1"/>
  <c r="AF2574" i="1"/>
  <c r="AF2566" i="1"/>
  <c r="AF2558" i="1"/>
  <c r="AF2550" i="1"/>
  <c r="AF2542" i="1"/>
  <c r="AF2534" i="1"/>
  <c r="AF2526" i="1"/>
  <c r="AF2518" i="1"/>
  <c r="AF2510" i="1"/>
  <c r="AF2502" i="1"/>
  <c r="AF2494" i="1"/>
  <c r="AF2486" i="1"/>
  <c r="AF2478" i="1"/>
  <c r="AF2470" i="1"/>
  <c r="AF2462" i="1"/>
  <c r="AF2454" i="1"/>
  <c r="AF2446" i="1"/>
  <c r="AF2438" i="1"/>
  <c r="AF2430" i="1"/>
  <c r="AF2422" i="1"/>
  <c r="AF2414" i="1"/>
  <c r="AF2406" i="1"/>
  <c r="AF2398" i="1"/>
  <c r="AF2390" i="1"/>
  <c r="AF2382" i="1"/>
  <c r="AF2374" i="1"/>
  <c r="AF2366" i="1"/>
  <c r="AF2358" i="1"/>
  <c r="AF2350" i="1"/>
  <c r="AF2342" i="1"/>
  <c r="AF2334" i="1"/>
  <c r="AF2326" i="1"/>
  <c r="AF2318" i="1"/>
  <c r="AF2310" i="1"/>
  <c r="AF2302" i="1"/>
  <c r="AF2294" i="1"/>
  <c r="AF2286" i="1"/>
  <c r="AF2278" i="1"/>
  <c r="AF2270" i="1"/>
  <c r="AF2262" i="1"/>
  <c r="AF2254" i="1"/>
  <c r="AF2246" i="1"/>
  <c r="AF2238" i="1"/>
  <c r="AF2230" i="1"/>
  <c r="AF2222" i="1"/>
  <c r="AF2214" i="1"/>
  <c r="AF2206" i="1"/>
  <c r="AF2198" i="1"/>
  <c r="AF2190" i="1"/>
  <c r="AF2182" i="1"/>
  <c r="AF2174" i="1"/>
  <c r="AF2166" i="1"/>
  <c r="AF2158" i="1"/>
  <c r="AF2150" i="1"/>
  <c r="AF2142" i="1"/>
  <c r="AF2134" i="1"/>
  <c r="AF2126" i="1"/>
  <c r="AF2118" i="1"/>
  <c r="AF2110" i="1"/>
  <c r="AF2102" i="1"/>
  <c r="AF2094" i="1"/>
  <c r="AF2086" i="1"/>
  <c r="AF2078" i="1"/>
  <c r="AF2070" i="1"/>
  <c r="AF2062" i="1"/>
  <c r="AF2054" i="1"/>
  <c r="AF2046" i="1"/>
  <c r="AF2038" i="1"/>
  <c r="AF2030" i="1"/>
  <c r="AF2022" i="1"/>
  <c r="AF2014" i="1"/>
  <c r="AF2006" i="1"/>
  <c r="AF1998" i="1"/>
  <c r="AF1990" i="1"/>
  <c r="AF1982" i="1"/>
  <c r="AF1974" i="1"/>
  <c r="AF1966" i="1"/>
  <c r="AF1958" i="1"/>
  <c r="AF1950" i="1"/>
  <c r="AF1942" i="1"/>
  <c r="AF1934" i="1"/>
  <c r="AF1926" i="1"/>
  <c r="AF1918" i="1"/>
  <c r="AF1910" i="1"/>
  <c r="AF1902" i="1"/>
  <c r="AF1894" i="1"/>
  <c r="AF1886" i="1"/>
  <c r="AF1878" i="1"/>
  <c r="AF1870" i="1"/>
  <c r="AF1862" i="1"/>
  <c r="AF1854" i="1"/>
  <c r="AF1846" i="1"/>
  <c r="AF1838" i="1"/>
  <c r="AF1830" i="1"/>
  <c r="AF1822" i="1"/>
  <c r="AF1814" i="1"/>
  <c r="AF1806" i="1"/>
  <c r="AF1798" i="1"/>
  <c r="AF1790" i="1"/>
  <c r="AF1782" i="1"/>
  <c r="AF1774" i="1"/>
  <c r="AF1766" i="1"/>
  <c r="AF1758" i="1"/>
  <c r="AF1750" i="1"/>
  <c r="AF1742" i="1"/>
  <c r="AF1734" i="1"/>
  <c r="AF1726" i="1"/>
  <c r="AF1718" i="1"/>
  <c r="AF1710" i="1"/>
  <c r="AF1702" i="1"/>
  <c r="AF1694" i="1"/>
  <c r="AF1686" i="1"/>
  <c r="AF1678" i="1"/>
  <c r="AF1670" i="1"/>
  <c r="AF1662" i="1"/>
  <c r="AF1654" i="1"/>
  <c r="AF1646" i="1"/>
  <c r="AF1638" i="1"/>
  <c r="AF1630" i="1"/>
  <c r="AF1622" i="1"/>
  <c r="AF1614" i="1"/>
  <c r="AF1606" i="1"/>
  <c r="AF1598" i="1"/>
  <c r="AF1590" i="1"/>
  <c r="AF1582" i="1"/>
  <c r="AF1574" i="1"/>
  <c r="AF1566" i="1"/>
  <c r="AF1558" i="1"/>
  <c r="AF1550" i="1"/>
  <c r="AF1542" i="1"/>
  <c r="AF1534" i="1"/>
  <c r="AF1526" i="1"/>
  <c r="AF1518" i="1"/>
  <c r="AF1510" i="1"/>
  <c r="AF1502" i="1"/>
  <c r="AF1494" i="1"/>
  <c r="AF1486" i="1"/>
  <c r="AF1478" i="1"/>
  <c r="AF1470" i="1"/>
  <c r="AF1462" i="1"/>
  <c r="AF1454" i="1"/>
  <c r="AF1446" i="1"/>
  <c r="AF1438" i="1"/>
  <c r="AF1430" i="1"/>
  <c r="AF1422" i="1"/>
  <c r="AF1414" i="1"/>
  <c r="AF1406" i="1"/>
  <c r="AF1398" i="1"/>
  <c r="AF1390" i="1"/>
  <c r="AF1382" i="1"/>
  <c r="AF1374" i="1"/>
  <c r="AF1366" i="1"/>
  <c r="AF1358" i="1"/>
  <c r="AF1350" i="1"/>
  <c r="AF1342" i="1"/>
  <c r="AF1334" i="1"/>
  <c r="AF1326" i="1"/>
  <c r="AF1318" i="1"/>
  <c r="AF1310" i="1"/>
  <c r="AF1302" i="1"/>
  <c r="AF1294" i="1"/>
  <c r="AF1286" i="1"/>
  <c r="AF1278" i="1"/>
  <c r="AF1270" i="1"/>
  <c r="AF1262" i="1"/>
  <c r="AF1254" i="1"/>
  <c r="AF1246" i="1"/>
  <c r="AF1238" i="1"/>
  <c r="AF1230" i="1"/>
  <c r="AF1222" i="1"/>
  <c r="AF1214" i="1"/>
  <c r="AF1206" i="1"/>
  <c r="AF1198" i="1"/>
  <c r="AF1190" i="1"/>
  <c r="AF1182" i="1"/>
  <c r="AF1174" i="1"/>
  <c r="AF1166" i="1"/>
  <c r="AF1158" i="1"/>
  <c r="AF1150" i="1"/>
  <c r="AF1142" i="1"/>
  <c r="AF1134" i="1"/>
  <c r="AF1126" i="1"/>
  <c r="AF1118" i="1"/>
  <c r="AF1110" i="1"/>
  <c r="AF1102" i="1"/>
  <c r="AF1094" i="1"/>
  <c r="AF1086" i="1"/>
  <c r="AF1078" i="1"/>
  <c r="AF1070" i="1"/>
  <c r="AF1062" i="1"/>
  <c r="AF1054" i="1"/>
  <c r="AF1046" i="1"/>
  <c r="AF1038" i="1"/>
  <c r="AF1030" i="1"/>
  <c r="AF1022" i="1"/>
  <c r="AF1014" i="1"/>
  <c r="AF1006" i="1"/>
  <c r="AF998" i="1"/>
  <c r="AF990" i="1"/>
  <c r="AF982" i="1"/>
  <c r="AF974" i="1"/>
  <c r="AF966" i="1"/>
  <c r="AF958" i="1"/>
  <c r="AF950" i="1"/>
  <c r="AF942" i="1"/>
  <c r="AF934" i="1"/>
  <c r="AF926" i="1"/>
  <c r="AF918" i="1"/>
  <c r="AF910" i="1"/>
  <c r="AF902" i="1"/>
  <c r="AF894" i="1"/>
  <c r="AF886" i="1"/>
  <c r="AF878" i="1"/>
  <c r="AF870" i="1"/>
  <c r="AF862" i="1"/>
  <c r="AF854" i="1"/>
  <c r="AF846" i="1"/>
  <c r="AF838" i="1"/>
  <c r="AF830" i="1"/>
  <c r="AF822" i="1"/>
  <c r="AF814" i="1"/>
  <c r="AF806" i="1"/>
  <c r="AF798" i="1"/>
  <c r="AF790" i="1"/>
  <c r="AF782" i="1"/>
  <c r="AF774" i="1"/>
  <c r="AF766" i="1"/>
  <c r="AF758" i="1"/>
  <c r="AF750" i="1"/>
  <c r="AF742" i="1"/>
  <c r="AF734" i="1"/>
  <c r="AF726" i="1"/>
  <c r="AF718" i="1"/>
  <c r="AF710" i="1"/>
  <c r="AF702" i="1"/>
  <c r="AF694" i="1"/>
  <c r="AF686" i="1"/>
  <c r="AF678" i="1"/>
  <c r="AF670" i="1"/>
  <c r="AF662" i="1"/>
  <c r="AF654" i="1"/>
  <c r="AF646" i="1"/>
  <c r="AF638" i="1"/>
  <c r="AF630" i="1"/>
  <c r="AF4997" i="1"/>
  <c r="AF4989" i="1"/>
  <c r="AF4981" i="1"/>
  <c r="AF4973" i="1"/>
  <c r="AF4965" i="1"/>
  <c r="AF4957" i="1"/>
  <c r="AF4949" i="1"/>
  <c r="AF4941" i="1"/>
  <c r="AF4933" i="1"/>
  <c r="AF4925" i="1"/>
  <c r="AF4917" i="1"/>
  <c r="AF4909" i="1"/>
  <c r="AF4901" i="1"/>
  <c r="AF4893" i="1"/>
  <c r="AF4885" i="1"/>
  <c r="AF4877" i="1"/>
  <c r="AF4869" i="1"/>
  <c r="AF4861" i="1"/>
  <c r="AF4853" i="1"/>
  <c r="AF4845" i="1"/>
  <c r="AF4837" i="1"/>
  <c r="AF4829" i="1"/>
  <c r="AF4821" i="1"/>
  <c r="AF4813" i="1"/>
  <c r="AF4805" i="1"/>
  <c r="AF4797" i="1"/>
  <c r="AF4789" i="1"/>
  <c r="AF4781" i="1"/>
  <c r="AF4773" i="1"/>
  <c r="AF4765" i="1"/>
  <c r="AF4757" i="1"/>
  <c r="AF4749" i="1"/>
  <c r="AF4741" i="1"/>
  <c r="AF4733" i="1"/>
  <c r="AF4725" i="1"/>
  <c r="AF4717" i="1"/>
  <c r="AF4709" i="1"/>
  <c r="AF4701" i="1"/>
  <c r="AF4693" i="1"/>
  <c r="AF4685" i="1"/>
  <c r="AF4677" i="1"/>
  <c r="AF4669" i="1"/>
  <c r="AF4661" i="1"/>
  <c r="AF4653" i="1"/>
  <c r="AF4645" i="1"/>
  <c r="AF4637" i="1"/>
  <c r="AF4629" i="1"/>
  <c r="AF4621" i="1"/>
  <c r="AF4613" i="1"/>
  <c r="AF4605" i="1"/>
  <c r="AF4597" i="1"/>
  <c r="AF4589" i="1"/>
  <c r="AF4581" i="1"/>
  <c r="AF4573" i="1"/>
  <c r="AF4565" i="1"/>
  <c r="AF4557" i="1"/>
  <c r="AF4549" i="1"/>
  <c r="AF4541" i="1"/>
  <c r="AF4533" i="1"/>
  <c r="AF4517" i="1"/>
  <c r="AF4509" i="1"/>
  <c r="AF4501" i="1"/>
  <c r="AF4493" i="1"/>
  <c r="AF4485" i="1"/>
  <c r="AF4477" i="1"/>
  <c r="AF4469" i="1"/>
  <c r="AF4461" i="1"/>
  <c r="AF4453" i="1"/>
  <c r="AF4445" i="1"/>
  <c r="AF4437" i="1"/>
  <c r="AF4429" i="1"/>
  <c r="AF4421" i="1"/>
  <c r="AF4413" i="1"/>
  <c r="AF4405" i="1"/>
  <c r="AF4397" i="1"/>
  <c r="AF4389" i="1"/>
  <c r="AF4381" i="1"/>
  <c r="AF4373" i="1"/>
  <c r="AF4365" i="1"/>
  <c r="AF4357" i="1"/>
  <c r="AF4349" i="1"/>
  <c r="AF4341" i="1"/>
  <c r="AF4333" i="1"/>
  <c r="AF4325" i="1"/>
  <c r="AF4317" i="1"/>
  <c r="AF4309" i="1"/>
  <c r="AF4301" i="1"/>
  <c r="AF4293" i="1"/>
  <c r="AF4285" i="1"/>
  <c r="AF4277" i="1"/>
  <c r="AF4269" i="1"/>
  <c r="AF4261" i="1"/>
  <c r="AF4253" i="1"/>
  <c r="AF4245" i="1"/>
  <c r="AF4237" i="1"/>
  <c r="AF4229" i="1"/>
  <c r="AF4221" i="1"/>
  <c r="AF4213" i="1"/>
  <c r="AF4205" i="1"/>
  <c r="AF4197" i="1"/>
  <c r="AF4189" i="1"/>
  <c r="AF4181" i="1"/>
  <c r="AF4173" i="1"/>
  <c r="AF4165" i="1"/>
  <c r="AF4157" i="1"/>
  <c r="AF4149" i="1"/>
  <c r="AF4141" i="1"/>
  <c r="AF4133" i="1"/>
  <c r="AF4125" i="1"/>
  <c r="AF4117" i="1"/>
  <c r="AF4109" i="1"/>
  <c r="AF4101" i="1"/>
  <c r="AF4093" i="1"/>
  <c r="AF4085" i="1"/>
  <c r="AF4077" i="1"/>
  <c r="AF4069" i="1"/>
  <c r="AF4061" i="1"/>
  <c r="AF4053" i="1"/>
  <c r="AF4045" i="1"/>
  <c r="AF4037" i="1"/>
  <c r="AF4029" i="1"/>
  <c r="AF4021" i="1"/>
  <c r="AF4013" i="1"/>
  <c r="AF4005" i="1"/>
  <c r="AF3997" i="1"/>
  <c r="AF3989" i="1"/>
  <c r="AF3981" i="1"/>
  <c r="AF3973" i="1"/>
  <c r="AF3965" i="1"/>
  <c r="AF3957" i="1"/>
  <c r="AF3949" i="1"/>
  <c r="AF3941" i="1"/>
  <c r="AF3933" i="1"/>
  <c r="AF3925" i="1"/>
  <c r="AF3917" i="1"/>
  <c r="AF3909" i="1"/>
  <c r="AF3901" i="1"/>
  <c r="AF3893" i="1"/>
  <c r="AF3885" i="1"/>
  <c r="AF3877" i="1"/>
  <c r="AF3869" i="1"/>
  <c r="AF3861" i="1"/>
  <c r="AF3853" i="1"/>
  <c r="AF3845" i="1"/>
  <c r="AF3837" i="1"/>
  <c r="AF3829" i="1"/>
  <c r="AF3821" i="1"/>
  <c r="AF3813" i="1"/>
  <c r="AF3805" i="1"/>
  <c r="AF3797" i="1"/>
  <c r="AF3789" i="1"/>
  <c r="AF3781" i="1"/>
  <c r="AF3773" i="1"/>
  <c r="AF3765" i="1"/>
  <c r="AF3757" i="1"/>
  <c r="AF3749" i="1"/>
  <c r="AF3741" i="1"/>
  <c r="AF3733" i="1"/>
  <c r="AF3725" i="1"/>
  <c r="AF3717" i="1"/>
  <c r="AF3709" i="1"/>
  <c r="AF3701" i="1"/>
  <c r="AF3693" i="1"/>
  <c r="AF3685" i="1"/>
  <c r="AF3677" i="1"/>
  <c r="AF3669" i="1"/>
  <c r="AF3661" i="1"/>
  <c r="AF3653" i="1"/>
  <c r="AF3645" i="1"/>
  <c r="AF3637" i="1"/>
  <c r="AF3629" i="1"/>
  <c r="AF3621" i="1"/>
  <c r="AF3613" i="1"/>
  <c r="AF3605" i="1"/>
  <c r="AF3597" i="1"/>
  <c r="AF3589" i="1"/>
  <c r="AF3581" i="1"/>
  <c r="AF3573" i="1"/>
  <c r="AF3565" i="1"/>
  <c r="AF3557" i="1"/>
  <c r="AF3549" i="1"/>
  <c r="AF3541" i="1"/>
  <c r="AF3533" i="1"/>
  <c r="AF3525" i="1"/>
  <c r="AF3517" i="1"/>
  <c r="AF3509" i="1"/>
  <c r="AF3501" i="1"/>
  <c r="AF3493" i="1"/>
  <c r="AF3485" i="1"/>
  <c r="AF3477" i="1"/>
  <c r="AF3469" i="1"/>
  <c r="AF3461" i="1"/>
  <c r="AF3453" i="1"/>
  <c r="AF3445" i="1"/>
  <c r="AF3437" i="1"/>
  <c r="AF3429" i="1"/>
  <c r="AF3421" i="1"/>
  <c r="AF3413" i="1"/>
  <c r="AF3405" i="1"/>
  <c r="AF3397" i="1"/>
  <c r="AF3389" i="1"/>
  <c r="AF3381" i="1"/>
  <c r="AF3373" i="1"/>
  <c r="AF3365" i="1"/>
  <c r="AF3357" i="1"/>
  <c r="AF3349" i="1"/>
  <c r="AF3341" i="1"/>
  <c r="AF3333" i="1"/>
  <c r="AF3325" i="1"/>
  <c r="AF3317" i="1"/>
  <c r="AF3309" i="1"/>
  <c r="AF3301" i="1"/>
  <c r="AF3293" i="1"/>
  <c r="AF3285" i="1"/>
  <c r="AF3277" i="1"/>
  <c r="AF3269" i="1"/>
  <c r="AF3261" i="1"/>
  <c r="AF3253" i="1"/>
  <c r="AF3245" i="1"/>
  <c r="AF3237" i="1"/>
  <c r="AF3229" i="1"/>
  <c r="AF3221" i="1"/>
  <c r="AF3213" i="1"/>
  <c r="AF3205" i="1"/>
  <c r="AF3197" i="1"/>
  <c r="AF3189" i="1"/>
  <c r="AF3181" i="1"/>
  <c r="AF3173" i="1"/>
  <c r="AF3165" i="1"/>
  <c r="AF3157" i="1"/>
  <c r="AF3149" i="1"/>
  <c r="AF3141" i="1"/>
  <c r="AF3133" i="1"/>
  <c r="AF3125" i="1"/>
  <c r="AF3117" i="1"/>
  <c r="AF3109" i="1"/>
  <c r="AF3101" i="1"/>
  <c r="AF3093" i="1"/>
  <c r="AF3085" i="1"/>
  <c r="AF3077" i="1"/>
  <c r="AF3069" i="1"/>
  <c r="AF3061" i="1"/>
  <c r="AF3053" i="1"/>
  <c r="AF3045" i="1"/>
  <c r="AF3037" i="1"/>
  <c r="AF3029" i="1"/>
  <c r="AF3021" i="1"/>
  <c r="AF3013" i="1"/>
  <c r="AF3005" i="1"/>
  <c r="AF2997" i="1"/>
  <c r="AF2989" i="1"/>
  <c r="AF2981" i="1"/>
  <c r="AF2973" i="1"/>
  <c r="AF2965" i="1"/>
  <c r="AF2957" i="1"/>
  <c r="AF2949" i="1"/>
  <c r="AF2941" i="1"/>
  <c r="AF2933" i="1"/>
  <c r="AF2925" i="1"/>
  <c r="AF2917" i="1"/>
  <c r="AF2909" i="1"/>
  <c r="AF2901" i="1"/>
  <c r="AF2893" i="1"/>
  <c r="AF2885" i="1"/>
  <c r="AF2877" i="1"/>
  <c r="AF2869" i="1"/>
  <c r="AF2861" i="1"/>
  <c r="AF2853" i="1"/>
  <c r="AF2845" i="1"/>
  <c r="AF2837" i="1"/>
  <c r="AF2829" i="1"/>
  <c r="AF2821" i="1"/>
  <c r="AF2813" i="1"/>
  <c r="AF2805" i="1"/>
  <c r="AF2797" i="1"/>
  <c r="AF2789" i="1"/>
  <c r="AF2781" i="1"/>
  <c r="AF2773" i="1"/>
  <c r="AF2765" i="1"/>
  <c r="AF2757" i="1"/>
  <c r="AF2749" i="1"/>
  <c r="AF2741" i="1"/>
  <c r="AF2733" i="1"/>
  <c r="AF2725" i="1"/>
  <c r="AF2717" i="1"/>
  <c r="AF2709" i="1"/>
  <c r="AF2701" i="1"/>
  <c r="AF2693" i="1"/>
  <c r="AF2685" i="1"/>
  <c r="AF2677" i="1"/>
  <c r="AF2669" i="1"/>
  <c r="AF2661" i="1"/>
  <c r="AF2653" i="1"/>
  <c r="AF2645" i="1"/>
  <c r="AF2637" i="1"/>
  <c r="AF2629" i="1"/>
  <c r="AF2621" i="1"/>
  <c r="AF2613" i="1"/>
  <c r="AF2605" i="1"/>
  <c r="AF2597" i="1"/>
  <c r="AF2589" i="1"/>
  <c r="AF2581" i="1"/>
  <c r="AF2573" i="1"/>
  <c r="AF2565" i="1"/>
  <c r="AF2557" i="1"/>
  <c r="AF2549" i="1"/>
  <c r="AF2541" i="1"/>
  <c r="AF2533" i="1"/>
  <c r="AF2525" i="1"/>
  <c r="AF2517" i="1"/>
  <c r="AF2509" i="1"/>
  <c r="AF2501" i="1"/>
  <c r="AF2493" i="1"/>
  <c r="AF2485" i="1"/>
  <c r="AF2477" i="1"/>
  <c r="AF2469" i="1"/>
  <c r="AF2461" i="1"/>
  <c r="AF2453" i="1"/>
  <c r="AF2445" i="1"/>
  <c r="AF2437" i="1"/>
  <c r="AF2429" i="1"/>
  <c r="AF2421" i="1"/>
  <c r="AF2413" i="1"/>
  <c r="AF2405" i="1"/>
  <c r="AF2397" i="1"/>
  <c r="AF2389" i="1"/>
  <c r="AF2381" i="1"/>
  <c r="AF2373" i="1"/>
  <c r="AF2365" i="1"/>
  <c r="AF2357" i="1"/>
  <c r="AF2349" i="1"/>
  <c r="AF2341" i="1"/>
  <c r="AF2333" i="1"/>
  <c r="AF2325" i="1"/>
  <c r="AF2317" i="1"/>
  <c r="AF2309" i="1"/>
  <c r="AF2301" i="1"/>
  <c r="AF2293" i="1"/>
  <c r="AF2285" i="1"/>
  <c r="AF2277" i="1"/>
  <c r="AF2269" i="1"/>
  <c r="AF2261" i="1"/>
  <c r="AF2253" i="1"/>
  <c r="AF2245" i="1"/>
  <c r="AF2237" i="1"/>
  <c r="AF2229" i="1"/>
  <c r="AF2221" i="1"/>
  <c r="AF2213" i="1"/>
  <c r="AF2205" i="1"/>
  <c r="AF2197" i="1"/>
  <c r="AF2189" i="1"/>
  <c r="AF2181" i="1"/>
  <c r="AF2173" i="1"/>
  <c r="AF2165" i="1"/>
  <c r="AF2157" i="1"/>
  <c r="AF2149" i="1"/>
  <c r="AF2141" i="1"/>
  <c r="AF2133" i="1"/>
  <c r="AF2125" i="1"/>
  <c r="AF2117" i="1"/>
  <c r="AF2109" i="1"/>
  <c r="AF2101" i="1"/>
  <c r="AF2093" i="1"/>
  <c r="AF2085" i="1"/>
  <c r="AF2077" i="1"/>
  <c r="AF2069" i="1"/>
  <c r="AF2061" i="1"/>
  <c r="AF2053" i="1"/>
  <c r="AF2045" i="1"/>
  <c r="AF2037" i="1"/>
  <c r="AF2029" i="1"/>
  <c r="AF2021" i="1"/>
  <c r="AF2013" i="1"/>
  <c r="AF2005" i="1"/>
  <c r="AF1997" i="1"/>
  <c r="AF1989" i="1"/>
  <c r="AF1981" i="1"/>
  <c r="AF1973" i="1"/>
  <c r="AF1965" i="1"/>
  <c r="AF1957" i="1"/>
  <c r="AF1949" i="1"/>
  <c r="AF1941" i="1"/>
  <c r="AF1933" i="1"/>
  <c r="AF1925" i="1"/>
  <c r="AF1917" i="1"/>
  <c r="AF1909" i="1"/>
  <c r="AF1901" i="1"/>
  <c r="AF1893" i="1"/>
  <c r="AF1885" i="1"/>
  <c r="AF1877" i="1"/>
  <c r="AF1869" i="1"/>
  <c r="AF1861" i="1"/>
  <c r="AF1853" i="1"/>
  <c r="AF1845" i="1"/>
  <c r="AF1837" i="1"/>
  <c r="AF1829" i="1"/>
  <c r="AF1821" i="1"/>
  <c r="AF1813" i="1"/>
  <c r="AF1805" i="1"/>
  <c r="AF1797" i="1"/>
  <c r="AF1789" i="1"/>
  <c r="AF1781" i="1"/>
  <c r="AF1773" i="1"/>
  <c r="AF1765" i="1"/>
  <c r="AF1757" i="1"/>
  <c r="AF1749" i="1"/>
  <c r="AF1741" i="1"/>
  <c r="AF1733" i="1"/>
  <c r="AF1725" i="1"/>
  <c r="AF1717" i="1"/>
  <c r="AF1709" i="1"/>
  <c r="AF1701" i="1"/>
  <c r="AF1693" i="1"/>
  <c r="AF1685" i="1"/>
  <c r="AF1677" i="1"/>
  <c r="AF1669" i="1"/>
  <c r="AF1661" i="1"/>
  <c r="AF1653" i="1"/>
  <c r="AF1645" i="1"/>
  <c r="AF1637" i="1"/>
  <c r="AF1629" i="1"/>
  <c r="AF1621" i="1"/>
  <c r="AF1613" i="1"/>
  <c r="AF1605" i="1"/>
  <c r="AF1597" i="1"/>
  <c r="AF1589" i="1"/>
  <c r="AF1581" i="1"/>
  <c r="AF1573" i="1"/>
  <c r="AF1565" i="1"/>
  <c r="AF1557" i="1"/>
  <c r="AF1549" i="1"/>
  <c r="AF1541" i="1"/>
  <c r="AF1533" i="1"/>
  <c r="AF1525" i="1"/>
  <c r="AF1517" i="1"/>
  <c r="AF1509" i="1"/>
  <c r="AF1501" i="1"/>
  <c r="AF1493" i="1"/>
  <c r="AF1485" i="1"/>
  <c r="AF1477" i="1"/>
  <c r="AF1469" i="1"/>
  <c r="AF1461" i="1"/>
  <c r="AF1453" i="1"/>
  <c r="AF1445" i="1"/>
  <c r="AF1437" i="1"/>
  <c r="AF1429" i="1"/>
  <c r="AF1421" i="1"/>
  <c r="AF1413" i="1"/>
  <c r="AF1405" i="1"/>
  <c r="AF1397" i="1"/>
  <c r="AF1389" i="1"/>
  <c r="AF1381" i="1"/>
  <c r="AF1373" i="1"/>
  <c r="AF1365" i="1"/>
  <c r="AF1357" i="1"/>
  <c r="AF1349" i="1"/>
  <c r="AF1341" i="1"/>
  <c r="AF1333" i="1"/>
  <c r="AF1325" i="1"/>
  <c r="AF1317" i="1"/>
  <c r="AF1309" i="1"/>
  <c r="AF1301" i="1"/>
  <c r="AF1293" i="1"/>
  <c r="AF1285" i="1"/>
  <c r="AF1277" i="1"/>
  <c r="AF1269" i="1"/>
  <c r="AF1261" i="1"/>
  <c r="AF1253" i="1"/>
  <c r="AF1245" i="1"/>
  <c r="AF1237" i="1"/>
  <c r="AF1229" i="1"/>
  <c r="AF1221" i="1"/>
  <c r="AF1213" i="1"/>
  <c r="AF1205" i="1"/>
  <c r="AF1197" i="1"/>
  <c r="AF1189" i="1"/>
  <c r="AF1181" i="1"/>
  <c r="AF1173" i="1"/>
  <c r="AF1165" i="1"/>
  <c r="AF1157" i="1"/>
  <c r="AF1149" i="1"/>
  <c r="AF1141" i="1"/>
  <c r="AF1133" i="1"/>
  <c r="AF1125" i="1"/>
  <c r="AF1117" i="1"/>
  <c r="AF1109" i="1"/>
  <c r="AF1101" i="1"/>
  <c r="AF1093" i="1"/>
  <c r="AF1085" i="1"/>
  <c r="AF1077" i="1"/>
  <c r="AF1069" i="1"/>
  <c r="AF1061" i="1"/>
  <c r="AF1053" i="1"/>
  <c r="AF1045" i="1"/>
  <c r="AF1037" i="1"/>
  <c r="AF1029" i="1"/>
  <c r="AF1021" i="1"/>
  <c r="AF1013" i="1"/>
  <c r="AF1005" i="1"/>
  <c r="AF997" i="1"/>
  <c r="AF989" i="1"/>
  <c r="AF981" i="1"/>
  <c r="AF973" i="1"/>
  <c r="AF965" i="1"/>
  <c r="AF957" i="1"/>
  <c r="AF949" i="1"/>
  <c r="AF941" i="1"/>
  <c r="AF933" i="1"/>
  <c r="AF925" i="1"/>
  <c r="AF917" i="1"/>
  <c r="AF909" i="1"/>
  <c r="AF901" i="1"/>
  <c r="AF893" i="1"/>
  <c r="AF885" i="1"/>
  <c r="AF877" i="1"/>
  <c r="AF869" i="1"/>
  <c r="AF861" i="1"/>
  <c r="AF853" i="1"/>
  <c r="AF845" i="1"/>
  <c r="AF837" i="1"/>
  <c r="AF829" i="1"/>
  <c r="AF821" i="1"/>
  <c r="AF813" i="1"/>
  <c r="AF805" i="1"/>
  <c r="AF797" i="1"/>
  <c r="AF789" i="1"/>
  <c r="AF781" i="1"/>
  <c r="AF773" i="1"/>
  <c r="AF765" i="1"/>
  <c r="AF757" i="1"/>
  <c r="AF749" i="1"/>
  <c r="AF741" i="1"/>
  <c r="AF733" i="1"/>
  <c r="AF725" i="1"/>
  <c r="AF717" i="1"/>
  <c r="AF709" i="1"/>
  <c r="AF701" i="1"/>
  <c r="AF693" i="1"/>
  <c r="AF685" i="1"/>
  <c r="AF677" i="1"/>
  <c r="AF669" i="1"/>
  <c r="AF661" i="1"/>
  <c r="AF653" i="1"/>
  <c r="AF645" i="1"/>
  <c r="AF637" i="1"/>
  <c r="AF629" i="1"/>
  <c r="AF621" i="1"/>
  <c r="AF613" i="1"/>
  <c r="AF605" i="1"/>
  <c r="AF597" i="1"/>
  <c r="AF589" i="1"/>
  <c r="AF581" i="1"/>
  <c r="AF573" i="1"/>
  <c r="AF565" i="1"/>
  <c r="AF557" i="1"/>
  <c r="AF549" i="1"/>
  <c r="AF541" i="1"/>
  <c r="AF533" i="1"/>
  <c r="AF525" i="1"/>
  <c r="AF517" i="1"/>
  <c r="AF509" i="1"/>
  <c r="AF501" i="1"/>
  <c r="AF493" i="1"/>
  <c r="AF485" i="1"/>
  <c r="AF477" i="1"/>
  <c r="AF469" i="1"/>
  <c r="AF461" i="1"/>
  <c r="AF453" i="1"/>
  <c r="AF445" i="1"/>
  <c r="AF437" i="1"/>
  <c r="AF429" i="1"/>
  <c r="AF421" i="1"/>
  <c r="AF413" i="1"/>
  <c r="AF405" i="1"/>
  <c r="AF397" i="1"/>
  <c r="AF389" i="1"/>
  <c r="AF381" i="1"/>
  <c r="AF373" i="1"/>
  <c r="AF365" i="1"/>
  <c r="AF357" i="1"/>
  <c r="AF349" i="1"/>
  <c r="AF341" i="1"/>
  <c r="AF333" i="1"/>
  <c r="AF325" i="1"/>
  <c r="AF317" i="1"/>
  <c r="AF309" i="1"/>
  <c r="AF301" i="1"/>
  <c r="AF293" i="1"/>
  <c r="AF285" i="1"/>
  <c r="AF277" i="1"/>
  <c r="AF269" i="1"/>
  <c r="AF261" i="1"/>
  <c r="AF253" i="1"/>
  <c r="AF245" i="1"/>
  <c r="AF237" i="1"/>
  <c r="AF229" i="1"/>
  <c r="AF221" i="1"/>
  <c r="AF213" i="1"/>
  <c r="AF205" i="1"/>
  <c r="AF197" i="1"/>
  <c r="AF189" i="1"/>
  <c r="AF181" i="1"/>
  <c r="AF173" i="1"/>
  <c r="AF165" i="1"/>
  <c r="AF157" i="1"/>
  <c r="AF149" i="1"/>
  <c r="AF141" i="1"/>
  <c r="AF133" i="1"/>
  <c r="AF125" i="1"/>
  <c r="AF117" i="1"/>
  <c r="AF109" i="1"/>
  <c r="AF101" i="1"/>
  <c r="AF93" i="1"/>
  <c r="AF85" i="1"/>
  <c r="AF77" i="1"/>
  <c r="AF69" i="1"/>
  <c r="AF61" i="1"/>
  <c r="AF53" i="1"/>
  <c r="AF45" i="1"/>
  <c r="AF37" i="1"/>
  <c r="AF29" i="1"/>
  <c r="AF21" i="1"/>
  <c r="AF13" i="1"/>
  <c r="AF4996" i="1"/>
  <c r="AF4988" i="1"/>
  <c r="AF4980" i="1"/>
  <c r="AF4972" i="1"/>
  <c r="AF4964" i="1"/>
  <c r="AF4956" i="1"/>
  <c r="AF4948" i="1"/>
  <c r="AF4940" i="1"/>
  <c r="AF4932" i="1"/>
  <c r="AF4924" i="1"/>
  <c r="AF4916" i="1"/>
  <c r="AF4908" i="1"/>
  <c r="AF4900" i="1"/>
  <c r="AF4892" i="1"/>
  <c r="AF4884" i="1"/>
  <c r="AF4876" i="1"/>
  <c r="AF4868" i="1"/>
  <c r="AF4860" i="1"/>
  <c r="AF4852" i="1"/>
  <c r="AF4844" i="1"/>
  <c r="AF4836" i="1"/>
  <c r="AF4828" i="1"/>
  <c r="AF4820" i="1"/>
  <c r="AF4812" i="1"/>
  <c r="AF4804" i="1"/>
  <c r="AF4796" i="1"/>
  <c r="AF4788" i="1"/>
  <c r="AF4780" i="1"/>
  <c r="AF4772" i="1"/>
  <c r="AF4764" i="1"/>
  <c r="AF4756" i="1"/>
  <c r="AF4748" i="1"/>
  <c r="AF4740" i="1"/>
  <c r="AF4732" i="1"/>
  <c r="AF4724" i="1"/>
  <c r="AF4716" i="1"/>
  <c r="AF4708" i="1"/>
  <c r="AF4700" i="1"/>
  <c r="AF4692" i="1"/>
  <c r="AF4684" i="1"/>
  <c r="AF4676" i="1"/>
  <c r="AF4668" i="1"/>
  <c r="AF4660" i="1"/>
  <c r="AF4652" i="1"/>
  <c r="AF4644" i="1"/>
  <c r="AF4636" i="1"/>
  <c r="AF4628" i="1"/>
  <c r="AF4620" i="1"/>
  <c r="AF4612" i="1"/>
  <c r="AF4604" i="1"/>
  <c r="AF4596" i="1"/>
  <c r="AF4588" i="1"/>
  <c r="AF4580" i="1"/>
  <c r="AF4572" i="1"/>
  <c r="AF4564" i="1"/>
  <c r="AF4556" i="1"/>
  <c r="AF4548" i="1"/>
  <c r="AF4540" i="1"/>
  <c r="AF4532" i="1"/>
  <c r="AF4524" i="1"/>
  <c r="AF4516" i="1"/>
  <c r="AF4508" i="1"/>
  <c r="AF4500" i="1"/>
  <c r="AF4492" i="1"/>
  <c r="AF4484" i="1"/>
  <c r="AF4476" i="1"/>
  <c r="AF4468" i="1"/>
  <c r="AF4460" i="1"/>
  <c r="AF4452" i="1"/>
  <c r="AF4444" i="1"/>
  <c r="AF4436" i="1"/>
  <c r="AF4428" i="1"/>
  <c r="AF4420" i="1"/>
  <c r="AF4412" i="1"/>
  <c r="AF4404" i="1"/>
  <c r="AF4396" i="1"/>
  <c r="AF4388" i="1"/>
  <c r="AF4380" i="1"/>
  <c r="AF4372" i="1"/>
  <c r="AF4364" i="1"/>
  <c r="AF4356" i="1"/>
  <c r="AF4348" i="1"/>
  <c r="AF4340" i="1"/>
  <c r="AF4332" i="1"/>
  <c r="AF4324" i="1"/>
  <c r="AF4316" i="1"/>
  <c r="AF4308" i="1"/>
  <c r="AF4300" i="1"/>
  <c r="AF4292" i="1"/>
  <c r="AF4284" i="1"/>
  <c r="AF4276" i="1"/>
  <c r="AF4268" i="1"/>
  <c r="AF4260" i="1"/>
  <c r="AF4252" i="1"/>
  <c r="AF4244" i="1"/>
  <c r="AF4236" i="1"/>
  <c r="AF4228" i="1"/>
  <c r="AF4220" i="1"/>
  <c r="AF4212" i="1"/>
  <c r="AF4204" i="1"/>
  <c r="AF4196" i="1"/>
  <c r="AF4188" i="1"/>
  <c r="AF4180" i="1"/>
  <c r="AF4172" i="1"/>
  <c r="AF4164" i="1"/>
  <c r="AF4156" i="1"/>
  <c r="AF4148" i="1"/>
  <c r="AF4140" i="1"/>
  <c r="AF4132" i="1"/>
  <c r="AF4124" i="1"/>
  <c r="AF4116" i="1"/>
  <c r="AF4108" i="1"/>
  <c r="AF4100" i="1"/>
  <c r="AF4092" i="1"/>
  <c r="AF4084" i="1"/>
  <c r="AF4076" i="1"/>
  <c r="AF4068" i="1"/>
  <c r="AF4060" i="1"/>
  <c r="AF4052" i="1"/>
  <c r="AF4044" i="1"/>
  <c r="AF4036" i="1"/>
  <c r="AF4028" i="1"/>
  <c r="AF4020" i="1"/>
  <c r="AF4012" i="1"/>
  <c r="AF4004" i="1"/>
  <c r="AF3996" i="1"/>
  <c r="AF3988" i="1"/>
  <c r="AF3980" i="1"/>
  <c r="AF3972" i="1"/>
  <c r="AF3964" i="1"/>
  <c r="AF3956" i="1"/>
  <c r="AF3948" i="1"/>
  <c r="AF3940" i="1"/>
  <c r="AF3932" i="1"/>
  <c r="AF3924" i="1"/>
  <c r="AF3916" i="1"/>
  <c r="AF3908" i="1"/>
  <c r="AF3900" i="1"/>
  <c r="AF3892" i="1"/>
  <c r="AF3884" i="1"/>
  <c r="AF3876" i="1"/>
  <c r="AF3868" i="1"/>
  <c r="AF3860" i="1"/>
  <c r="AF3852" i="1"/>
  <c r="AF3844" i="1"/>
  <c r="AF3836" i="1"/>
  <c r="AF3828" i="1"/>
  <c r="AF3820" i="1"/>
  <c r="AF3812" i="1"/>
  <c r="AF3804" i="1"/>
  <c r="AF3796" i="1"/>
  <c r="AF3788" i="1"/>
  <c r="AF3780" i="1"/>
  <c r="AF3772" i="1"/>
  <c r="AF3764" i="1"/>
  <c r="AF3756" i="1"/>
  <c r="AF3748" i="1"/>
  <c r="AF3740" i="1"/>
  <c r="AF3732" i="1"/>
  <c r="AF3724" i="1"/>
  <c r="AF3716" i="1"/>
  <c r="AF3708" i="1"/>
  <c r="AF3700" i="1"/>
  <c r="AF3692" i="1"/>
  <c r="AF3684" i="1"/>
  <c r="AF3676" i="1"/>
  <c r="AF3668" i="1"/>
  <c r="AF3660" i="1"/>
  <c r="AF3652" i="1"/>
  <c r="AF3644" i="1"/>
  <c r="AF3636" i="1"/>
  <c r="AF3628" i="1"/>
  <c r="AF3620" i="1"/>
  <c r="AF3612" i="1"/>
  <c r="AF3604" i="1"/>
  <c r="AF3596" i="1"/>
  <c r="AF3588" i="1"/>
  <c r="AF3580" i="1"/>
  <c r="AF3572" i="1"/>
  <c r="AF3564" i="1"/>
  <c r="AF3556" i="1"/>
  <c r="AF3548" i="1"/>
  <c r="AF3540" i="1"/>
  <c r="AF3532" i="1"/>
  <c r="AF3524" i="1"/>
  <c r="AF3516" i="1"/>
  <c r="AF3508" i="1"/>
  <c r="AF3500" i="1"/>
  <c r="AF3492" i="1"/>
  <c r="AF3484" i="1"/>
  <c r="AF3476" i="1"/>
  <c r="AF3468" i="1"/>
  <c r="AF3460" i="1"/>
  <c r="AF3452" i="1"/>
  <c r="AF3444" i="1"/>
  <c r="AF3436" i="1"/>
  <c r="AF3428" i="1"/>
  <c r="AF3420" i="1"/>
  <c r="AF3412" i="1"/>
  <c r="AF3404" i="1"/>
  <c r="AF3396" i="1"/>
  <c r="AF3388" i="1"/>
  <c r="AF3380" i="1"/>
  <c r="AF3372" i="1"/>
  <c r="AF3364" i="1"/>
  <c r="AF3356" i="1"/>
  <c r="AF3348" i="1"/>
  <c r="AF3340" i="1"/>
  <c r="AF3332" i="1"/>
  <c r="AF3324" i="1"/>
  <c r="AF3316" i="1"/>
  <c r="AF3308" i="1"/>
  <c r="AF3300" i="1"/>
  <c r="AF3292" i="1"/>
  <c r="AF3284" i="1"/>
  <c r="AF3276" i="1"/>
  <c r="AF3268" i="1"/>
  <c r="AF3260" i="1"/>
  <c r="AF3252" i="1"/>
  <c r="AF3244" i="1"/>
  <c r="AF3236" i="1"/>
  <c r="AF3228" i="1"/>
  <c r="AF3220" i="1"/>
  <c r="AF3212" i="1"/>
  <c r="AF3204" i="1"/>
  <c r="AF3196" i="1"/>
  <c r="AF3188" i="1"/>
  <c r="AF3180" i="1"/>
  <c r="AF3172" i="1"/>
  <c r="AF3164" i="1"/>
  <c r="AF3156" i="1"/>
  <c r="AF3148" i="1"/>
  <c r="AF3140" i="1"/>
  <c r="AF3132" i="1"/>
  <c r="AF3124" i="1"/>
  <c r="AF3116" i="1"/>
  <c r="AF3108" i="1"/>
  <c r="AF3100" i="1"/>
  <c r="AF3092" i="1"/>
  <c r="AF3084" i="1"/>
  <c r="AF3076" i="1"/>
  <c r="AF3068" i="1"/>
  <c r="AF3060" i="1"/>
  <c r="AF3052" i="1"/>
  <c r="AF3044" i="1"/>
  <c r="AF3036" i="1"/>
  <c r="AF3028" i="1"/>
  <c r="AF3020" i="1"/>
  <c r="AF3012" i="1"/>
  <c r="AF3004" i="1"/>
  <c r="AF2996" i="1"/>
  <c r="AF2988" i="1"/>
  <c r="AF2980" i="1"/>
  <c r="AF2972" i="1"/>
  <c r="AF2964" i="1"/>
  <c r="AF2956" i="1"/>
  <c r="AF2948" i="1"/>
  <c r="AF2940" i="1"/>
  <c r="AF2932" i="1"/>
  <c r="AF2924" i="1"/>
  <c r="AF2916" i="1"/>
  <c r="AF2908" i="1"/>
  <c r="AF2900" i="1"/>
  <c r="AF2892" i="1"/>
  <c r="AF2884" i="1"/>
  <c r="AF2876" i="1"/>
  <c r="AF2868" i="1"/>
  <c r="AF2860" i="1"/>
  <c r="AF2852" i="1"/>
  <c r="AF2844" i="1"/>
  <c r="AF2836" i="1"/>
  <c r="AF2828" i="1"/>
  <c r="AF2820" i="1"/>
  <c r="AF2812" i="1"/>
  <c r="AF2804" i="1"/>
  <c r="AF2796" i="1"/>
  <c r="AF2788" i="1"/>
  <c r="AF2780" i="1"/>
  <c r="AF2772" i="1"/>
  <c r="AF2764" i="1"/>
  <c r="AF2756" i="1"/>
  <c r="AF2748" i="1"/>
  <c r="AF2740" i="1"/>
  <c r="AF2732" i="1"/>
  <c r="AF2724" i="1"/>
  <c r="AF2716" i="1"/>
  <c r="AF2708" i="1"/>
  <c r="AF2700" i="1"/>
  <c r="AF2692" i="1"/>
  <c r="AF2684" i="1"/>
  <c r="AF2676" i="1"/>
  <c r="AF2668" i="1"/>
  <c r="AF2660" i="1"/>
  <c r="AF2652" i="1"/>
  <c r="AF2644" i="1"/>
  <c r="AF2636" i="1"/>
  <c r="AF2628" i="1"/>
  <c r="AF2620" i="1"/>
  <c r="AF2612" i="1"/>
  <c r="AF2604" i="1"/>
  <c r="AF2596" i="1"/>
  <c r="AF2588" i="1"/>
  <c r="AF2580" i="1"/>
  <c r="AF2572" i="1"/>
  <c r="AF2564" i="1"/>
  <c r="AF2556" i="1"/>
  <c r="AF2548" i="1"/>
  <c r="AF2540" i="1"/>
  <c r="AF2532" i="1"/>
  <c r="AF2524" i="1"/>
  <c r="AF2516" i="1"/>
  <c r="AF2508" i="1"/>
  <c r="AF2500" i="1"/>
  <c r="AF2492" i="1"/>
  <c r="AF2484" i="1"/>
  <c r="AF2476" i="1"/>
  <c r="AF2468" i="1"/>
  <c r="AF2460" i="1"/>
  <c r="AF2452" i="1"/>
  <c r="AF2444" i="1"/>
  <c r="AF2436" i="1"/>
  <c r="AF2428" i="1"/>
  <c r="AF2420" i="1"/>
  <c r="AF2412" i="1"/>
  <c r="AF2404" i="1"/>
  <c r="AF2396" i="1"/>
  <c r="AF2388" i="1"/>
  <c r="AF2380" i="1"/>
  <c r="AF2372" i="1"/>
  <c r="AF2364" i="1"/>
  <c r="AF2356" i="1"/>
  <c r="AF2348" i="1"/>
  <c r="AF2340" i="1"/>
  <c r="AF2332" i="1"/>
  <c r="AF2324" i="1"/>
  <c r="AF2316" i="1"/>
  <c r="AF2308" i="1"/>
  <c r="AF2300" i="1"/>
  <c r="AF2292" i="1"/>
  <c r="AF2284" i="1"/>
  <c r="AF2276" i="1"/>
  <c r="AF2268" i="1"/>
  <c r="AF2260" i="1"/>
  <c r="AF2252" i="1"/>
  <c r="AF2244" i="1"/>
  <c r="AF2236" i="1"/>
  <c r="AF2228" i="1"/>
  <c r="AF2220" i="1"/>
  <c r="AF2212" i="1"/>
  <c r="AF2204" i="1"/>
  <c r="AF2196" i="1"/>
  <c r="AF2188" i="1"/>
  <c r="AF2180" i="1"/>
  <c r="AF2172" i="1"/>
  <c r="AF2164" i="1"/>
  <c r="AF2156" i="1"/>
  <c r="AF2148" i="1"/>
  <c r="AF2140" i="1"/>
  <c r="AF2132" i="1"/>
  <c r="AF2124" i="1"/>
  <c r="AF2116" i="1"/>
  <c r="AF2108" i="1"/>
  <c r="AF2100" i="1"/>
  <c r="AF2092" i="1"/>
  <c r="AF2084" i="1"/>
  <c r="AF2076" i="1"/>
  <c r="AF2068" i="1"/>
  <c r="AF2060" i="1"/>
  <c r="AF2052" i="1"/>
  <c r="AF2044" i="1"/>
  <c r="AF2036" i="1"/>
  <c r="AF2028" i="1"/>
  <c r="AF2020" i="1"/>
  <c r="AF2012" i="1"/>
  <c r="AF2004" i="1"/>
  <c r="AF1996" i="1"/>
  <c r="AF1988" i="1"/>
  <c r="AF1980" i="1"/>
  <c r="AF1972" i="1"/>
  <c r="AF1964" i="1"/>
  <c r="AF1956" i="1"/>
  <c r="AF1948" i="1"/>
  <c r="AF1940" i="1"/>
  <c r="AF1932" i="1"/>
  <c r="AF1924" i="1"/>
  <c r="AF1916" i="1"/>
  <c r="AF1908" i="1"/>
  <c r="AF1900" i="1"/>
  <c r="AF1892" i="1"/>
  <c r="AF1884" i="1"/>
  <c r="AF1876" i="1"/>
  <c r="AF1868" i="1"/>
  <c r="AF1860" i="1"/>
  <c r="AF1852" i="1"/>
  <c r="AF1844" i="1"/>
  <c r="AF1836" i="1"/>
  <c r="AF1828" i="1"/>
  <c r="AF1820" i="1"/>
  <c r="AF1812" i="1"/>
  <c r="AF1804" i="1"/>
  <c r="AF1796" i="1"/>
  <c r="AF1788" i="1"/>
  <c r="AF1780" i="1"/>
  <c r="AF1772" i="1"/>
  <c r="AF1764" i="1"/>
  <c r="AF1756" i="1"/>
  <c r="AF1748" i="1"/>
  <c r="AF1740" i="1"/>
  <c r="AF1732" i="1"/>
  <c r="AF1724" i="1"/>
  <c r="AF1716" i="1"/>
  <c r="AF1708" i="1"/>
  <c r="AF1700" i="1"/>
  <c r="AF1692" i="1"/>
  <c r="AF1684" i="1"/>
  <c r="AF1676" i="1"/>
  <c r="AF1668" i="1"/>
  <c r="AF1660" i="1"/>
  <c r="AF1652" i="1"/>
  <c r="AF1644" i="1"/>
  <c r="AF1636" i="1"/>
  <c r="AF1628" i="1"/>
  <c r="AF1620" i="1"/>
  <c r="AF1612" i="1"/>
  <c r="AF1604" i="1"/>
  <c r="AF1596" i="1"/>
  <c r="AF1588" i="1"/>
  <c r="AF1580" i="1"/>
  <c r="AF1572" i="1"/>
  <c r="AF1564" i="1"/>
  <c r="AF1556" i="1"/>
  <c r="AF1548" i="1"/>
  <c r="AF1540" i="1"/>
  <c r="AF1532" i="1"/>
  <c r="AF1524" i="1"/>
  <c r="AF1516" i="1"/>
  <c r="AF1508" i="1"/>
  <c r="AF1500" i="1"/>
  <c r="AF1492" i="1"/>
  <c r="AF1484" i="1"/>
  <c r="AF1476" i="1"/>
  <c r="AF1468" i="1"/>
  <c r="AF1460" i="1"/>
  <c r="AF1452" i="1"/>
  <c r="AF1444" i="1"/>
  <c r="AF1436" i="1"/>
  <c r="AF1428" i="1"/>
  <c r="AF1420" i="1"/>
  <c r="AF1412" i="1"/>
  <c r="AF1404" i="1"/>
  <c r="AF1396" i="1"/>
  <c r="AF1388" i="1"/>
  <c r="AF1380" i="1"/>
  <c r="AF1372" i="1"/>
  <c r="AF1364" i="1"/>
  <c r="AF1356" i="1"/>
  <c r="AF1348" i="1"/>
  <c r="AF1340" i="1"/>
  <c r="AF1332" i="1"/>
  <c r="AF1324" i="1"/>
  <c r="AF1316" i="1"/>
  <c r="AF1308" i="1"/>
  <c r="AF1300" i="1"/>
  <c r="AF1292" i="1"/>
  <c r="AF1284" i="1"/>
  <c r="AF1276" i="1"/>
  <c r="AF1268" i="1"/>
  <c r="AF1260" i="1"/>
  <c r="AF1252" i="1"/>
  <c r="AF1244" i="1"/>
  <c r="AF1236" i="1"/>
  <c r="AF1228" i="1"/>
  <c r="AF1220" i="1"/>
  <c r="AF1212" i="1"/>
  <c r="AF1204" i="1"/>
  <c r="AF1196" i="1"/>
  <c r="AF1188" i="1"/>
  <c r="AF1180" i="1"/>
  <c r="AF1172" i="1"/>
  <c r="AF1164" i="1"/>
  <c r="AF1156" i="1"/>
  <c r="AF1148" i="1"/>
  <c r="AF1140" i="1"/>
  <c r="AF1132" i="1"/>
  <c r="AF1124" i="1"/>
  <c r="AF1116" i="1"/>
  <c r="AF1108" i="1"/>
  <c r="AF1100" i="1"/>
  <c r="AF1092" i="1"/>
  <c r="AF1084" i="1"/>
  <c r="AF1076" i="1"/>
  <c r="AF1068" i="1"/>
  <c r="AF1060" i="1"/>
  <c r="AF1052" i="1"/>
  <c r="AF1044" i="1"/>
  <c r="AF1036" i="1"/>
  <c r="AF1028" i="1"/>
  <c r="AF1020" i="1"/>
  <c r="AF1012" i="1"/>
  <c r="AF1004" i="1"/>
  <c r="AF996" i="1"/>
  <c r="AF988" i="1"/>
  <c r="AF980" i="1"/>
  <c r="AF972" i="1"/>
  <c r="AF964" i="1"/>
  <c r="AF956" i="1"/>
  <c r="AF948" i="1"/>
  <c r="AF940" i="1"/>
  <c r="AF932" i="1"/>
  <c r="AF924" i="1"/>
  <c r="AF916" i="1"/>
  <c r="AF908" i="1"/>
  <c r="AF900" i="1"/>
  <c r="AF892" i="1"/>
  <c r="AF884" i="1"/>
  <c r="AF876" i="1"/>
  <c r="AF868" i="1"/>
  <c r="AF860" i="1"/>
  <c r="AF852" i="1"/>
  <c r="AF844" i="1"/>
  <c r="AF836" i="1"/>
  <c r="AF828" i="1"/>
  <c r="AF820" i="1"/>
  <c r="AF812" i="1"/>
  <c r="AF804" i="1"/>
  <c r="AF796" i="1"/>
  <c r="AF788" i="1"/>
  <c r="AF780" i="1"/>
  <c r="AF772" i="1"/>
  <c r="AF764" i="1"/>
  <c r="AF756" i="1"/>
  <c r="AF748" i="1"/>
  <c r="AF740" i="1"/>
  <c r="AF732" i="1"/>
  <c r="AF724" i="1"/>
  <c r="AF716" i="1"/>
  <c r="AF708" i="1"/>
  <c r="AF700" i="1"/>
  <c r="AF692" i="1"/>
  <c r="AF684" i="1"/>
  <c r="AF676" i="1"/>
  <c r="AF668" i="1"/>
  <c r="AF660" i="1"/>
  <c r="AF652" i="1"/>
  <c r="AF4525" i="1"/>
  <c r="AF4995" i="1"/>
  <c r="AF4987" i="1"/>
  <c r="AF4979" i="1"/>
  <c r="AF4971" i="1"/>
  <c r="AF4963" i="1"/>
  <c r="AF4955" i="1"/>
  <c r="AF4947" i="1"/>
  <c r="AF4939" i="1"/>
  <c r="AF4931" i="1"/>
  <c r="AF4923" i="1"/>
  <c r="AF4915" i="1"/>
  <c r="AF4907" i="1"/>
  <c r="AF4899" i="1"/>
  <c r="AF4891" i="1"/>
  <c r="AF4883" i="1"/>
  <c r="AF4875" i="1"/>
  <c r="AF4867" i="1"/>
  <c r="AF4859" i="1"/>
  <c r="AF4851" i="1"/>
  <c r="AF4843" i="1"/>
  <c r="AF4835" i="1"/>
  <c r="AF4827" i="1"/>
  <c r="AF4819" i="1"/>
  <c r="AF4811" i="1"/>
  <c r="AF4803" i="1"/>
  <c r="AF4795" i="1"/>
  <c r="AF4787" i="1"/>
  <c r="AF4779" i="1"/>
  <c r="AF4771" i="1"/>
  <c r="AF4763" i="1"/>
  <c r="AF4755" i="1"/>
  <c r="AF4747" i="1"/>
  <c r="AF4739" i="1"/>
  <c r="AF4731" i="1"/>
  <c r="AF4723" i="1"/>
  <c r="AF4715" i="1"/>
  <c r="AF4707" i="1"/>
  <c r="AF4699" i="1"/>
  <c r="AF4691" i="1"/>
  <c r="AF4683" i="1"/>
  <c r="AF4675" i="1"/>
  <c r="AF4667" i="1"/>
  <c r="AF4659" i="1"/>
  <c r="AF4651" i="1"/>
  <c r="AF4643" i="1"/>
  <c r="AF4635" i="1"/>
  <c r="AF4627" i="1"/>
  <c r="AF4619" i="1"/>
  <c r="AF4611" i="1"/>
  <c r="AF4603" i="1"/>
  <c r="AF4595" i="1"/>
  <c r="AF4587" i="1"/>
  <c r="AF4579" i="1"/>
  <c r="AF4571" i="1"/>
  <c r="AF4563" i="1"/>
  <c r="AF4555" i="1"/>
  <c r="AF4547" i="1"/>
  <c r="AF4539" i="1"/>
  <c r="AF4531" i="1"/>
  <c r="AF4523" i="1"/>
  <c r="AF4515" i="1"/>
  <c r="AF4507" i="1"/>
  <c r="AF4499" i="1"/>
  <c r="AF4491" i="1"/>
  <c r="AF4483" i="1"/>
  <c r="AF4475" i="1"/>
  <c r="AF4467" i="1"/>
  <c r="AF4459" i="1"/>
  <c r="AF4451" i="1"/>
  <c r="AF4443" i="1"/>
  <c r="AF4435" i="1"/>
  <c r="AF4427" i="1"/>
  <c r="AF4419" i="1"/>
  <c r="AF4411" i="1"/>
  <c r="AF4403" i="1"/>
  <c r="AF4395" i="1"/>
  <c r="AF4387" i="1"/>
  <c r="AF4379" i="1"/>
  <c r="AF4371" i="1"/>
  <c r="AF4363" i="1"/>
  <c r="AF4355" i="1"/>
  <c r="AF4347" i="1"/>
  <c r="AF4339" i="1"/>
  <c r="AF4331" i="1"/>
  <c r="AF4323" i="1"/>
  <c r="AF4315" i="1"/>
  <c r="AF4307" i="1"/>
  <c r="AF4299" i="1"/>
  <c r="AF4291" i="1"/>
  <c r="AF4283" i="1"/>
  <c r="AF4275" i="1"/>
  <c r="AF4267" i="1"/>
  <c r="AF4259" i="1"/>
  <c r="AF4251" i="1"/>
  <c r="AF4243" i="1"/>
  <c r="AF4235" i="1"/>
  <c r="AF4227" i="1"/>
  <c r="AF4219" i="1"/>
  <c r="AF4211" i="1"/>
  <c r="AF4203" i="1"/>
  <c r="AF4195" i="1"/>
  <c r="AF4187" i="1"/>
  <c r="AF4179" i="1"/>
  <c r="AF4171" i="1"/>
  <c r="AF4163" i="1"/>
  <c r="AF4155" i="1"/>
  <c r="AF4147" i="1"/>
  <c r="AF4139" i="1"/>
  <c r="AF4131" i="1"/>
  <c r="AF4123" i="1"/>
  <c r="AF4115" i="1"/>
  <c r="AF4107" i="1"/>
  <c r="AF4099" i="1"/>
  <c r="AF4091" i="1"/>
  <c r="AF4083" i="1"/>
  <c r="AF4075" i="1"/>
  <c r="AF4067" i="1"/>
  <c r="AF4059" i="1"/>
  <c r="AF4051" i="1"/>
  <c r="AF4043" i="1"/>
  <c r="AF4035" i="1"/>
  <c r="AF4027" i="1"/>
  <c r="AF4019" i="1"/>
  <c r="AF4011" i="1"/>
  <c r="AF4003" i="1"/>
  <c r="AF3995" i="1"/>
  <c r="AF3987" i="1"/>
  <c r="AF3979" i="1"/>
  <c r="AF3971" i="1"/>
  <c r="AF3963" i="1"/>
  <c r="AF3955" i="1"/>
  <c r="AF3947" i="1"/>
  <c r="AF3939" i="1"/>
  <c r="AF3931" i="1"/>
  <c r="AF3923" i="1"/>
  <c r="AF3915" i="1"/>
  <c r="AF3907" i="1"/>
  <c r="AF3899" i="1"/>
  <c r="AF3891" i="1"/>
  <c r="AF3883" i="1"/>
  <c r="AF3875" i="1"/>
  <c r="AF3867" i="1"/>
  <c r="AF3859" i="1"/>
  <c r="AF3851" i="1"/>
  <c r="AF3843" i="1"/>
  <c r="AF3835" i="1"/>
  <c r="AF3827" i="1"/>
  <c r="AF3819" i="1"/>
  <c r="AF3811" i="1"/>
  <c r="AF3803" i="1"/>
  <c r="AF3795" i="1"/>
  <c r="AF3787" i="1"/>
  <c r="AF3779" i="1"/>
  <c r="AF3771" i="1"/>
  <c r="AF3763" i="1"/>
  <c r="AF3755" i="1"/>
  <c r="AF3747" i="1"/>
  <c r="AF3739" i="1"/>
  <c r="AF3731" i="1"/>
  <c r="AF3723" i="1"/>
  <c r="AF3715" i="1"/>
  <c r="AF3707" i="1"/>
  <c r="AF3699" i="1"/>
  <c r="AF3691" i="1"/>
  <c r="AF3683" i="1"/>
  <c r="AF3675" i="1"/>
  <c r="AF3667" i="1"/>
  <c r="AF3659" i="1"/>
  <c r="AF3651" i="1"/>
  <c r="AF3643" i="1"/>
  <c r="AF3635" i="1"/>
  <c r="AF3627" i="1"/>
  <c r="AF3619" i="1"/>
  <c r="AF3611" i="1"/>
  <c r="AF3603" i="1"/>
  <c r="AF3595" i="1"/>
  <c r="AF3587" i="1"/>
  <c r="AF3579" i="1"/>
  <c r="AF3571" i="1"/>
  <c r="AF3563" i="1"/>
  <c r="AF3555" i="1"/>
  <c r="AF3547" i="1"/>
  <c r="AF3539" i="1"/>
  <c r="AF3531" i="1"/>
  <c r="AF3523" i="1"/>
  <c r="AF3515" i="1"/>
  <c r="AF3507" i="1"/>
  <c r="AF3499" i="1"/>
  <c r="AF3491" i="1"/>
  <c r="AF3483" i="1"/>
  <c r="AF3475" i="1"/>
  <c r="AF3467" i="1"/>
  <c r="AF3459" i="1"/>
  <c r="AF3451" i="1"/>
  <c r="AF3443" i="1"/>
  <c r="AF3435" i="1"/>
  <c r="AF3427" i="1"/>
  <c r="AF3419" i="1"/>
  <c r="AF3411" i="1"/>
  <c r="AF3403" i="1"/>
  <c r="AF3395" i="1"/>
  <c r="AF3387" i="1"/>
  <c r="AF3379" i="1"/>
  <c r="AF3371" i="1"/>
  <c r="AF3363" i="1"/>
  <c r="AF3355" i="1"/>
  <c r="AF3347" i="1"/>
  <c r="AF3339" i="1"/>
  <c r="AF3331" i="1"/>
  <c r="AF3323" i="1"/>
  <c r="AF3315" i="1"/>
  <c r="AF3307" i="1"/>
  <c r="AF3299" i="1"/>
  <c r="AF3291" i="1"/>
  <c r="AF3283" i="1"/>
  <c r="AF3275" i="1"/>
  <c r="AF3267" i="1"/>
  <c r="AF3259" i="1"/>
  <c r="AF3251" i="1"/>
  <c r="AF3243" i="1"/>
  <c r="AF3235" i="1"/>
  <c r="AF3227" i="1"/>
  <c r="AF3219" i="1"/>
  <c r="AF3211" i="1"/>
  <c r="AF3203" i="1"/>
  <c r="AF3195" i="1"/>
  <c r="AF3187" i="1"/>
  <c r="AF3179" i="1"/>
  <c r="AF3171" i="1"/>
  <c r="AF3163" i="1"/>
  <c r="AF3155" i="1"/>
  <c r="AF3147" i="1"/>
  <c r="AF3139" i="1"/>
  <c r="AF3131" i="1"/>
  <c r="AF3123" i="1"/>
  <c r="AF3115" i="1"/>
  <c r="AF3107" i="1"/>
  <c r="AF3099" i="1"/>
  <c r="AF3091" i="1"/>
  <c r="AF3083" i="1"/>
  <c r="AF3075" i="1"/>
  <c r="AF3067" i="1"/>
  <c r="AF3059" i="1"/>
  <c r="AF3051" i="1"/>
  <c r="AF3043" i="1"/>
  <c r="AF3035" i="1"/>
  <c r="AF3027" i="1"/>
  <c r="AF3019" i="1"/>
  <c r="AF3011" i="1"/>
  <c r="AF3003" i="1"/>
  <c r="AF2995" i="1"/>
  <c r="AF2987" i="1"/>
  <c r="AF2979" i="1"/>
  <c r="AF2971" i="1"/>
  <c r="AF2963" i="1"/>
  <c r="AF2955" i="1"/>
  <c r="AF2947" i="1"/>
  <c r="AF2939" i="1"/>
  <c r="AF2931" i="1"/>
  <c r="AF2923" i="1"/>
  <c r="AF2915" i="1"/>
  <c r="AF2907" i="1"/>
  <c r="AF2899" i="1"/>
  <c r="AF2891" i="1"/>
  <c r="AF2883" i="1"/>
  <c r="AF2875" i="1"/>
  <c r="AF2867" i="1"/>
  <c r="AF2859" i="1"/>
  <c r="AF2851" i="1"/>
  <c r="AF2843" i="1"/>
  <c r="AF2835" i="1"/>
  <c r="AF2827" i="1"/>
  <c r="AF2819" i="1"/>
  <c r="AF2811" i="1"/>
  <c r="AF2803" i="1"/>
  <c r="AF2795" i="1"/>
  <c r="AF2787" i="1"/>
  <c r="AF2779" i="1"/>
  <c r="AF2771" i="1"/>
  <c r="AF2763" i="1"/>
  <c r="AF2755" i="1"/>
  <c r="AF2747" i="1"/>
  <c r="AF2739" i="1"/>
  <c r="AF2731" i="1"/>
  <c r="AF2723" i="1"/>
  <c r="AF2715" i="1"/>
  <c r="AF2707" i="1"/>
  <c r="AF2699" i="1"/>
  <c r="AF2691" i="1"/>
  <c r="AF2683" i="1"/>
  <c r="AF2675" i="1"/>
  <c r="AF2667" i="1"/>
  <c r="AF2659" i="1"/>
  <c r="AF2651" i="1"/>
  <c r="AF2643" i="1"/>
  <c r="AF2635" i="1"/>
  <c r="AF2627" i="1"/>
  <c r="AF2619" i="1"/>
  <c r="AF2611" i="1"/>
  <c r="AF2603" i="1"/>
  <c r="AF2595" i="1"/>
  <c r="AF2587" i="1"/>
  <c r="AF2579" i="1"/>
  <c r="AF2571" i="1"/>
  <c r="AF2563" i="1"/>
  <c r="AF2555" i="1"/>
  <c r="AF2547" i="1"/>
  <c r="AF2539" i="1"/>
  <c r="AF2531" i="1"/>
  <c r="AF2523" i="1"/>
  <c r="AF2515" i="1"/>
  <c r="AF2507" i="1"/>
  <c r="AF2499" i="1"/>
  <c r="AF2491" i="1"/>
  <c r="AF2483" i="1"/>
  <c r="AF2475" i="1"/>
  <c r="AF2467" i="1"/>
  <c r="AF2459" i="1"/>
  <c r="AF2451" i="1"/>
  <c r="AF2443" i="1"/>
  <c r="AF2435" i="1"/>
  <c r="AF2427" i="1"/>
  <c r="AF2419" i="1"/>
  <c r="AF2411" i="1"/>
  <c r="AF2403" i="1"/>
  <c r="AF2395" i="1"/>
  <c r="AF2387" i="1"/>
  <c r="AF2379" i="1"/>
  <c r="AF2371" i="1"/>
  <c r="AF2363" i="1"/>
  <c r="AF2355" i="1"/>
  <c r="AF2347" i="1"/>
  <c r="AF2339" i="1"/>
  <c r="AF2331" i="1"/>
  <c r="AF2323" i="1"/>
  <c r="AF2315" i="1"/>
  <c r="AF2307" i="1"/>
  <c r="AF2299" i="1"/>
  <c r="AF2291" i="1"/>
  <c r="AF2283" i="1"/>
  <c r="AF2275" i="1"/>
  <c r="AF2267" i="1"/>
  <c r="AF2259" i="1"/>
  <c r="AF2251" i="1"/>
  <c r="AF2243" i="1"/>
  <c r="AF2235" i="1"/>
  <c r="AF2227" i="1"/>
  <c r="AF2219" i="1"/>
  <c r="AF2211" i="1"/>
  <c r="AF2203" i="1"/>
  <c r="AF2195" i="1"/>
  <c r="AF2187" i="1"/>
  <c r="AF2179" i="1"/>
  <c r="AF2171" i="1"/>
  <c r="AF2163" i="1"/>
  <c r="AF2155" i="1"/>
  <c r="AF2147" i="1"/>
  <c r="AF2139" i="1"/>
  <c r="AF2131" i="1"/>
  <c r="AF2123" i="1"/>
  <c r="AF2115" i="1"/>
  <c r="AF2107" i="1"/>
  <c r="AF2099" i="1"/>
  <c r="AF2091" i="1"/>
  <c r="AF2083" i="1"/>
  <c r="AF2075" i="1"/>
  <c r="AF2067" i="1"/>
  <c r="AF2059" i="1"/>
  <c r="AF2051" i="1"/>
  <c r="AF2043" i="1"/>
  <c r="AF2035" i="1"/>
  <c r="AF2027" i="1"/>
  <c r="AF2019" i="1"/>
  <c r="AF2011" i="1"/>
  <c r="AF2003" i="1"/>
  <c r="AF1995" i="1"/>
  <c r="AF1987" i="1"/>
  <c r="AF1979" i="1"/>
  <c r="AF1971" i="1"/>
  <c r="AF1963" i="1"/>
  <c r="AF1955" i="1"/>
  <c r="AF1947" i="1"/>
  <c r="AF1939" i="1"/>
  <c r="AF1931" i="1"/>
  <c r="AF1923" i="1"/>
  <c r="AF1915" i="1"/>
  <c r="AF1907" i="1"/>
  <c r="AF1899" i="1"/>
  <c r="AF1891" i="1"/>
  <c r="AF1883" i="1"/>
  <c r="AF1875" i="1"/>
  <c r="AF1867" i="1"/>
  <c r="AF1859" i="1"/>
  <c r="AF1851" i="1"/>
  <c r="AF1843" i="1"/>
  <c r="AF1835" i="1"/>
  <c r="AF1827" i="1"/>
  <c r="AF1819" i="1"/>
  <c r="AF1811" i="1"/>
  <c r="AF1803" i="1"/>
  <c r="AF1795" i="1"/>
  <c r="AF1787" i="1"/>
  <c r="AF1779" i="1"/>
  <c r="AF1771" i="1"/>
  <c r="AF1763" i="1"/>
  <c r="AF1755" i="1"/>
  <c r="AF1747" i="1"/>
  <c r="AF1739" i="1"/>
  <c r="AF1731" i="1"/>
  <c r="AF1723" i="1"/>
  <c r="AF1715" i="1"/>
  <c r="AF1707" i="1"/>
  <c r="AF1699" i="1"/>
  <c r="AF1691" i="1"/>
  <c r="AF1683" i="1"/>
  <c r="AF1675" i="1"/>
  <c r="AF1667" i="1"/>
  <c r="AF1659" i="1"/>
  <c r="AF1651" i="1"/>
  <c r="AF1643" i="1"/>
  <c r="AF1635" i="1"/>
  <c r="AF1627" i="1"/>
  <c r="AF1619" i="1"/>
  <c r="AF1611" i="1"/>
  <c r="AF1603" i="1"/>
  <c r="AF1595" i="1"/>
  <c r="AF1587" i="1"/>
  <c r="AF1579" i="1"/>
  <c r="AF1571" i="1"/>
  <c r="AF1563" i="1"/>
  <c r="AF1555" i="1"/>
  <c r="AF1547" i="1"/>
  <c r="AF1539" i="1"/>
  <c r="AF1531" i="1"/>
  <c r="AF1523" i="1"/>
  <c r="AF1515" i="1"/>
  <c r="AF1507" i="1"/>
  <c r="AF1499" i="1"/>
  <c r="AF1491" i="1"/>
  <c r="AF1483" i="1"/>
  <c r="AF1475" i="1"/>
  <c r="AF1467" i="1"/>
  <c r="AF1459" i="1"/>
  <c r="AF1451" i="1"/>
  <c r="AF1443" i="1"/>
  <c r="AF1435" i="1"/>
  <c r="AF1427" i="1"/>
  <c r="AF1419" i="1"/>
  <c r="AF1411" i="1"/>
  <c r="AF1403" i="1"/>
  <c r="AF1395" i="1"/>
  <c r="AF1387" i="1"/>
  <c r="AF1379" i="1"/>
  <c r="AF1371" i="1"/>
  <c r="AF1363" i="1"/>
  <c r="AF1355" i="1"/>
  <c r="AF1347" i="1"/>
  <c r="AF1339" i="1"/>
  <c r="AF1331" i="1"/>
  <c r="AF1323" i="1"/>
  <c r="AF1315" i="1"/>
  <c r="AF1307" i="1"/>
  <c r="AF1299" i="1"/>
  <c r="AF1291" i="1"/>
  <c r="AF1283" i="1"/>
  <c r="AF1275" i="1"/>
  <c r="AF1267" i="1"/>
  <c r="AF1259" i="1"/>
  <c r="AF1251" i="1"/>
  <c r="AF1243" i="1"/>
  <c r="AF1235" i="1"/>
  <c r="AF1227" i="1"/>
  <c r="AF1219" i="1"/>
  <c r="AF1211" i="1"/>
  <c r="AF1203" i="1"/>
  <c r="AF1195" i="1"/>
  <c r="AF1187" i="1"/>
  <c r="AF1179" i="1"/>
  <c r="AF1171" i="1"/>
  <c r="AF1163" i="1"/>
  <c r="AF1155" i="1"/>
  <c r="AF1147" i="1"/>
  <c r="AF1139" i="1"/>
  <c r="AF1131" i="1"/>
  <c r="AF1123" i="1"/>
  <c r="AF1115" i="1"/>
  <c r="AF1107" i="1"/>
  <c r="AF1099" i="1"/>
  <c r="AF1091" i="1"/>
  <c r="AF1083" i="1"/>
  <c r="AF1075" i="1"/>
  <c r="AF1067" i="1"/>
  <c r="AF1059" i="1"/>
  <c r="AF1051" i="1"/>
  <c r="AF1043" i="1"/>
  <c r="AF1035" i="1"/>
  <c r="AF1027" i="1"/>
  <c r="AF1019" i="1"/>
  <c r="AF1011" i="1"/>
  <c r="AF1003" i="1"/>
  <c r="AF995" i="1"/>
  <c r="AF987" i="1"/>
  <c r="AF979" i="1"/>
  <c r="AF971" i="1"/>
  <c r="AF963" i="1"/>
  <c r="AF955" i="1"/>
  <c r="AF947" i="1"/>
  <c r="AF939" i="1"/>
  <c r="AF931" i="1"/>
  <c r="AF923" i="1"/>
  <c r="AF915" i="1"/>
  <c r="AF907" i="1"/>
  <c r="AF899" i="1"/>
  <c r="AF891" i="1"/>
  <c r="AF883" i="1"/>
  <c r="AF875" i="1"/>
  <c r="AF867" i="1"/>
  <c r="AF859" i="1"/>
  <c r="AF851" i="1"/>
  <c r="AF843" i="1"/>
  <c r="AF835" i="1"/>
  <c r="AF827" i="1"/>
  <c r="AF819" i="1"/>
  <c r="AF811" i="1"/>
  <c r="AF803" i="1"/>
  <c r="AF795" i="1"/>
  <c r="AF787" i="1"/>
  <c r="AF779" i="1"/>
  <c r="AF771" i="1"/>
  <c r="AF763" i="1"/>
  <c r="AF755" i="1"/>
  <c r="AF747" i="1"/>
  <c r="AF739" i="1"/>
  <c r="AF731" i="1"/>
  <c r="AF723" i="1"/>
  <c r="AF715" i="1"/>
  <c r="AF707" i="1"/>
  <c r="AF699" i="1"/>
  <c r="AF691" i="1"/>
  <c r="AF683" i="1"/>
  <c r="AF675" i="1"/>
  <c r="AF667" i="1"/>
  <c r="AF659" i="1"/>
  <c r="AF651" i="1"/>
  <c r="AF643" i="1"/>
  <c r="AF635" i="1"/>
  <c r="AF627" i="1"/>
  <c r="AF619" i="1"/>
  <c r="AF611" i="1"/>
  <c r="AF603" i="1"/>
  <c r="AF595" i="1"/>
  <c r="AF587" i="1"/>
  <c r="AF579" i="1"/>
  <c r="AF571" i="1"/>
  <c r="AF563" i="1"/>
  <c r="AF555" i="1"/>
  <c r="AF547" i="1"/>
  <c r="AF539" i="1"/>
  <c r="AF531" i="1"/>
  <c r="AF523" i="1"/>
  <c r="AF515" i="1"/>
  <c r="AF507" i="1"/>
  <c r="AF499" i="1"/>
  <c r="AF491" i="1"/>
  <c r="AF483" i="1"/>
  <c r="AF475" i="1"/>
  <c r="AF467" i="1"/>
  <c r="AF459" i="1"/>
  <c r="AF451" i="1"/>
  <c r="AF443" i="1"/>
  <c r="AF435" i="1"/>
  <c r="AF427" i="1"/>
  <c r="AF419" i="1"/>
  <c r="AF411" i="1"/>
  <c r="AF403" i="1"/>
  <c r="AF395" i="1"/>
  <c r="AF387" i="1"/>
  <c r="AF379" i="1"/>
  <c r="AF371" i="1"/>
  <c r="AF363" i="1"/>
  <c r="AF355" i="1"/>
  <c r="AF347" i="1"/>
  <c r="AF339" i="1"/>
  <c r="AF331" i="1"/>
  <c r="AF323" i="1"/>
  <c r="AF315" i="1"/>
  <c r="AF307" i="1"/>
  <c r="AF299" i="1"/>
  <c r="AF291" i="1"/>
  <c r="AF283" i="1"/>
  <c r="AF275" i="1"/>
  <c r="AF267" i="1"/>
  <c r="AF259" i="1"/>
  <c r="AF251" i="1"/>
  <c r="AF243" i="1"/>
  <c r="AF235" i="1"/>
  <c r="AF227" i="1"/>
  <c r="AF219" i="1"/>
  <c r="AF211" i="1"/>
  <c r="AF203" i="1"/>
  <c r="AF195" i="1"/>
  <c r="AF187" i="1"/>
  <c r="AF179" i="1"/>
  <c r="AF171" i="1"/>
  <c r="AF163" i="1"/>
  <c r="AF155" i="1"/>
  <c r="AF147" i="1"/>
  <c r="AF139" i="1"/>
  <c r="AF131" i="1"/>
  <c r="AF123" i="1"/>
  <c r="AF115" i="1"/>
  <c r="AF107" i="1"/>
  <c r="AF99" i="1"/>
  <c r="AF91" i="1"/>
  <c r="AF83" i="1"/>
  <c r="AF75" i="1"/>
  <c r="AF67" i="1"/>
  <c r="AF59" i="1"/>
  <c r="AF51" i="1"/>
  <c r="AF43" i="1"/>
  <c r="AF35" i="1"/>
  <c r="AF27" i="1"/>
  <c r="AF19" i="1"/>
  <c r="AF11" i="1"/>
  <c r="AF3" i="1"/>
  <c r="AF593" i="1"/>
  <c r="AF585" i="1"/>
  <c r="AF577" i="1"/>
  <c r="AF569" i="1"/>
  <c r="AF561" i="1"/>
  <c r="AF553" i="1"/>
  <c r="AF545" i="1"/>
  <c r="AF537" i="1"/>
  <c r="AF529" i="1"/>
  <c r="AF521" i="1"/>
  <c r="AF513" i="1"/>
  <c r="AF505" i="1"/>
  <c r="AF497" i="1"/>
  <c r="AF489" i="1"/>
  <c r="AF481" i="1"/>
  <c r="AF473" i="1"/>
  <c r="AF465" i="1"/>
  <c r="AF457" i="1"/>
  <c r="AF449" i="1"/>
  <c r="AF441" i="1"/>
  <c r="AF433" i="1"/>
  <c r="AF425" i="1"/>
  <c r="AF417" i="1"/>
  <c r="AF409" i="1"/>
  <c r="AF401" i="1"/>
  <c r="AF393" i="1"/>
  <c r="AF385" i="1"/>
  <c r="AF377" i="1"/>
  <c r="AF369" i="1"/>
  <c r="AF361" i="1"/>
  <c r="AF353" i="1"/>
  <c r="AF345" i="1"/>
  <c r="AF337" i="1"/>
  <c r="AF329" i="1"/>
  <c r="AF321" i="1"/>
  <c r="AF313" i="1"/>
  <c r="AF305" i="1"/>
  <c r="AF297" i="1"/>
  <c r="AF289" i="1"/>
  <c r="AF281" i="1"/>
  <c r="AF273" i="1"/>
  <c r="AF265" i="1"/>
  <c r="AF257" i="1"/>
  <c r="AF249" i="1"/>
  <c r="AF241" i="1"/>
  <c r="AF233" i="1"/>
  <c r="AF225" i="1"/>
  <c r="AF217" i="1"/>
  <c r="AF209" i="1"/>
  <c r="AF201" i="1"/>
  <c r="AF193" i="1"/>
  <c r="AF185" i="1"/>
  <c r="AF177" i="1"/>
  <c r="AF169" i="1"/>
  <c r="AF161" i="1"/>
  <c r="AF153" i="1"/>
  <c r="AF145" i="1"/>
  <c r="AF137" i="1"/>
  <c r="AF129" i="1"/>
  <c r="AF121" i="1"/>
  <c r="AF113" i="1"/>
  <c r="AF105" i="1"/>
  <c r="AF97" i="1"/>
  <c r="AF89" i="1"/>
  <c r="AF81" i="1"/>
  <c r="AF73" i="1"/>
  <c r="AF65" i="1"/>
  <c r="AF57" i="1"/>
  <c r="AF49" i="1"/>
  <c r="AF41" i="1"/>
  <c r="AF33" i="1"/>
  <c r="AF25" i="1"/>
  <c r="AF17" i="1"/>
  <c r="AF9" i="1"/>
  <c r="AF584" i="1"/>
  <c r="AF576" i="1"/>
  <c r="AF568" i="1"/>
  <c r="AF560" i="1"/>
  <c r="AF552" i="1"/>
  <c r="AF544" i="1"/>
  <c r="AF536" i="1"/>
  <c r="AF528" i="1"/>
  <c r="AF520" i="1"/>
  <c r="AF512" i="1"/>
  <c r="AF504" i="1"/>
  <c r="AF496" i="1"/>
  <c r="AF488" i="1"/>
  <c r="AF480" i="1"/>
  <c r="AF472" i="1"/>
  <c r="AF464" i="1"/>
  <c r="AF456" i="1"/>
  <c r="AF448" i="1"/>
  <c r="AF440" i="1"/>
  <c r="AF432" i="1"/>
  <c r="AF424" i="1"/>
  <c r="AF416" i="1"/>
  <c r="AF408" i="1"/>
  <c r="AF400" i="1"/>
  <c r="AF392" i="1"/>
  <c r="AF384" i="1"/>
  <c r="AF376" i="1"/>
  <c r="AF368" i="1"/>
  <c r="AF360" i="1"/>
  <c r="AF352" i="1"/>
  <c r="AF344" i="1"/>
  <c r="AF336" i="1"/>
  <c r="AF328" i="1"/>
  <c r="AF320" i="1"/>
  <c r="AF312" i="1"/>
  <c r="AF304" i="1"/>
  <c r="AF296" i="1"/>
  <c r="AF288" i="1"/>
  <c r="AF280" i="1"/>
  <c r="AF272" i="1"/>
  <c r="AF264" i="1"/>
  <c r="AF256" i="1"/>
  <c r="AF248" i="1"/>
  <c r="AF240" i="1"/>
  <c r="AF232" i="1"/>
  <c r="AF224" i="1"/>
  <c r="AF216" i="1"/>
  <c r="AF208" i="1"/>
  <c r="AF200" i="1"/>
  <c r="AF192" i="1"/>
  <c r="AF184" i="1"/>
  <c r="AF176" i="1"/>
  <c r="AF168" i="1"/>
  <c r="AF160" i="1"/>
  <c r="AF152" i="1"/>
  <c r="AF144" i="1"/>
  <c r="AF136" i="1"/>
  <c r="AF128" i="1"/>
  <c r="AF120" i="1"/>
  <c r="AF112" i="1"/>
  <c r="AF104" i="1"/>
  <c r="AF96" i="1"/>
  <c r="AF88" i="1"/>
  <c r="AF80" i="1"/>
  <c r="AF72" i="1"/>
  <c r="AF64" i="1"/>
  <c r="AF56" i="1"/>
  <c r="AF48" i="1"/>
  <c r="AF40" i="1"/>
  <c r="AF32" i="1"/>
  <c r="AF24" i="1"/>
  <c r="AF16" i="1"/>
  <c r="AF8" i="1"/>
  <c r="AF631" i="1"/>
  <c r="AF623" i="1"/>
  <c r="AF615" i="1"/>
  <c r="AF607" i="1"/>
  <c r="AF599" i="1"/>
  <c r="AF591" i="1"/>
  <c r="AF583" i="1"/>
  <c r="AF575" i="1"/>
  <c r="AF567" i="1"/>
  <c r="AF559" i="1"/>
  <c r="AF551" i="1"/>
  <c r="AF543" i="1"/>
  <c r="AF535" i="1"/>
  <c r="AF527" i="1"/>
  <c r="AF519" i="1"/>
  <c r="AF511" i="1"/>
  <c r="AF503" i="1"/>
  <c r="AF495" i="1"/>
  <c r="AF487" i="1"/>
  <c r="AF479" i="1"/>
  <c r="AF471" i="1"/>
  <c r="AF463" i="1"/>
  <c r="AF455" i="1"/>
  <c r="AF447" i="1"/>
  <c r="AF439" i="1"/>
  <c r="AF431" i="1"/>
  <c r="AF423" i="1"/>
  <c r="AF415" i="1"/>
  <c r="AF407" i="1"/>
  <c r="AF399" i="1"/>
  <c r="AF391" i="1"/>
  <c r="AF383" i="1"/>
  <c r="AF375" i="1"/>
  <c r="AF367" i="1"/>
  <c r="AF359" i="1"/>
  <c r="AF351" i="1"/>
  <c r="AF343" i="1"/>
  <c r="AF335" i="1"/>
  <c r="AF327" i="1"/>
  <c r="AF319" i="1"/>
  <c r="AF311" i="1"/>
  <c r="AF303" i="1"/>
  <c r="AF295" i="1"/>
  <c r="AF287" i="1"/>
  <c r="AF279" i="1"/>
  <c r="AF271" i="1"/>
  <c r="AF263" i="1"/>
  <c r="AF255" i="1"/>
  <c r="AF247" i="1"/>
  <c r="AF239" i="1"/>
  <c r="AF231" i="1"/>
  <c r="AF223" i="1"/>
  <c r="AF215" i="1"/>
  <c r="AF207" i="1"/>
  <c r="AF199" i="1"/>
  <c r="AF191" i="1"/>
  <c r="AF183" i="1"/>
  <c r="AF175" i="1"/>
  <c r="AF167" i="1"/>
  <c r="AF159" i="1"/>
  <c r="AF151" i="1"/>
  <c r="AF143" i="1"/>
  <c r="AF135" i="1"/>
  <c r="AF127" i="1"/>
  <c r="AF119" i="1"/>
  <c r="AF111" i="1"/>
  <c r="AF103" i="1"/>
  <c r="AF95" i="1"/>
  <c r="AF87" i="1"/>
  <c r="AF79" i="1"/>
  <c r="AF71" i="1"/>
  <c r="AF63" i="1"/>
  <c r="AF55" i="1"/>
  <c r="AF47" i="1"/>
  <c r="AF39" i="1"/>
  <c r="AF31" i="1"/>
  <c r="AF23" i="1"/>
  <c r="AF15" i="1"/>
  <c r="AF7" i="1"/>
  <c r="AF622" i="1"/>
  <c r="AF614" i="1"/>
  <c r="AF606" i="1"/>
  <c r="AF598" i="1"/>
  <c r="AF590" i="1"/>
  <c r="AF582" i="1"/>
  <c r="AF574" i="1"/>
  <c r="AF566" i="1"/>
  <c r="AF558" i="1"/>
  <c r="AF550" i="1"/>
  <c r="AF542" i="1"/>
  <c r="AF534" i="1"/>
  <c r="AF526" i="1"/>
  <c r="AF518" i="1"/>
  <c r="AF510" i="1"/>
  <c r="AF502" i="1"/>
  <c r="AF494" i="1"/>
  <c r="AF486" i="1"/>
  <c r="AF478" i="1"/>
  <c r="AF470" i="1"/>
  <c r="AF462" i="1"/>
  <c r="AF454" i="1"/>
  <c r="AF446" i="1"/>
  <c r="AF438" i="1"/>
  <c r="AF430" i="1"/>
  <c r="AF422" i="1"/>
  <c r="AF414" i="1"/>
  <c r="AF406" i="1"/>
  <c r="AF398" i="1"/>
  <c r="AF390" i="1"/>
  <c r="AF382" i="1"/>
  <c r="AF374" i="1"/>
  <c r="AF366" i="1"/>
  <c r="AF358" i="1"/>
  <c r="AF350" i="1"/>
  <c r="AF342" i="1"/>
  <c r="AF334" i="1"/>
  <c r="AF326" i="1"/>
  <c r="AF318" i="1"/>
  <c r="AF310" i="1"/>
  <c r="AF302" i="1"/>
  <c r="AF294" i="1"/>
  <c r="AF286" i="1"/>
  <c r="AF278" i="1"/>
  <c r="AF270" i="1"/>
  <c r="AF262" i="1"/>
  <c r="AF254" i="1"/>
  <c r="AF246" i="1"/>
  <c r="AF238" i="1"/>
  <c r="AF230" i="1"/>
  <c r="AF222" i="1"/>
  <c r="AF214" i="1"/>
  <c r="AF206" i="1"/>
  <c r="AF198" i="1"/>
  <c r="AF190" i="1"/>
  <c r="AF182" i="1"/>
  <c r="AF174" i="1"/>
  <c r="AF166" i="1"/>
  <c r="AF158" i="1"/>
  <c r="AF150" i="1"/>
  <c r="AF142" i="1"/>
  <c r="AF134" i="1"/>
  <c r="AF126" i="1"/>
  <c r="AF118" i="1"/>
  <c r="AF110" i="1"/>
  <c r="AF102" i="1"/>
  <c r="AF94" i="1"/>
  <c r="AF86" i="1"/>
  <c r="AF78" i="1"/>
  <c r="AF70" i="1"/>
  <c r="AF62" i="1"/>
  <c r="AF54" i="1"/>
  <c r="AF46" i="1"/>
  <c r="AF38" i="1"/>
  <c r="AF30" i="1"/>
  <c r="AF22" i="1"/>
  <c r="AF14" i="1"/>
  <c r="AF6" i="1"/>
  <c r="AF5" i="1"/>
  <c r="AF644" i="1"/>
  <c r="AF636" i="1"/>
  <c r="AF628" i="1"/>
  <c r="AF620" i="1"/>
  <c r="AF612" i="1"/>
  <c r="AF604" i="1"/>
  <c r="AF596" i="1"/>
  <c r="AF588" i="1"/>
  <c r="AF580" i="1"/>
  <c r="AF572" i="1"/>
  <c r="AF564" i="1"/>
  <c r="AF556" i="1"/>
  <c r="AF548" i="1"/>
  <c r="AF540" i="1"/>
  <c r="AF532" i="1"/>
  <c r="AF524" i="1"/>
  <c r="AF516" i="1"/>
  <c r="AF508" i="1"/>
  <c r="AF500" i="1"/>
  <c r="AF492" i="1"/>
  <c r="AF484" i="1"/>
  <c r="AF476" i="1"/>
  <c r="AF468" i="1"/>
  <c r="AF460" i="1"/>
  <c r="AF452" i="1"/>
  <c r="AF444" i="1"/>
  <c r="AF436" i="1"/>
  <c r="AF428" i="1"/>
  <c r="AF420" i="1"/>
  <c r="AF412" i="1"/>
  <c r="AF404" i="1"/>
  <c r="AF396" i="1"/>
  <c r="AF388" i="1"/>
  <c r="AF380" i="1"/>
  <c r="AF372" i="1"/>
  <c r="AF364" i="1"/>
  <c r="AF356" i="1"/>
  <c r="AF348" i="1"/>
  <c r="AF340" i="1"/>
  <c r="AF332" i="1"/>
  <c r="AF324" i="1"/>
  <c r="AF316" i="1"/>
  <c r="AF308" i="1"/>
  <c r="AF300" i="1"/>
  <c r="AF292" i="1"/>
  <c r="AF284" i="1"/>
  <c r="AF276" i="1"/>
  <c r="AF268" i="1"/>
  <c r="AF260" i="1"/>
  <c r="AF252" i="1"/>
  <c r="AF244" i="1"/>
  <c r="AF236" i="1"/>
  <c r="AF228" i="1"/>
  <c r="AF220" i="1"/>
  <c r="AF212" i="1"/>
  <c r="AF204" i="1"/>
  <c r="AF196" i="1"/>
  <c r="AF188" i="1"/>
  <c r="AF180" i="1"/>
  <c r="AF172" i="1"/>
  <c r="AF164" i="1"/>
  <c r="AF156" i="1"/>
  <c r="AF148" i="1"/>
  <c r="AF140" i="1"/>
  <c r="AF132" i="1"/>
  <c r="AF124" i="1"/>
  <c r="AF116" i="1"/>
  <c r="AF108" i="1"/>
  <c r="AF100" i="1"/>
  <c r="AF92" i="1"/>
  <c r="AF84" i="1"/>
  <c r="AF76" i="1"/>
  <c r="AF68" i="1"/>
  <c r="AF60" i="1"/>
  <c r="AF52" i="1"/>
  <c r="AF44" i="1"/>
  <c r="AF36" i="1"/>
  <c r="AF28" i="1"/>
  <c r="AF20" i="1"/>
  <c r="AF12" i="1"/>
  <c r="AF4" i="1"/>
  <c r="B3" i="5" l="1"/>
  <c r="B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<sst xmlns="http://schemas.openxmlformats.org/spreadsheetml/2006/main" count="200097" uniqueCount="12849">
  <si>
    <t>Order No</t>
  </si>
  <si>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</si>
  <si>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</si>
  <si>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</si>
  <si>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</si>
  <si>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</si>
  <si>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</si>
  <si>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</si>
  <si>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</si>
  <si>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</si>
  <si>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</si>
  <si>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</si>
  <si>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</si>
  <si>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</si>
  <si>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</si>
  <si>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</si>
  <si>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 Margin</t>
  </si>
  <si>
    <t>Order Quantity</t>
  </si>
  <si>
    <t>Sub Total</t>
  </si>
  <si>
    <t>Discount %</t>
  </si>
  <si>
    <t>Discount $</t>
  </si>
  <si>
    <t>Order Total</t>
  </si>
  <si>
    <t>Shipping Cost</t>
  </si>
  <si>
    <t>Total</t>
  </si>
  <si>
    <t>5168-1</t>
  </si>
  <si>
    <t>Thacy Poddar</t>
  </si>
  <si>
    <t>834 Bourke St,Waterloo</t>
  </si>
  <si>
    <t>Sydney</t>
  </si>
  <si>
    <t>NSW</t>
  </si>
  <si>
    <t>Consumer</t>
  </si>
  <si>
    <t>Charlie Bui</t>
  </si>
  <si>
    <t>High</t>
  </si>
  <si>
    <t>Smiths Pushpins</t>
  </si>
  <si>
    <t>Technology</t>
  </si>
  <si>
    <t>Small Box</t>
  </si>
  <si>
    <t>Regular Air</t>
  </si>
  <si>
    <t>$0.94</t>
  </si>
  <si>
    <t>$1.88</t>
  </si>
  <si>
    <t>$129.40</t>
  </si>
  <si>
    <t>$2.39</t>
  </si>
  <si>
    <t>$126.71</t>
  </si>
  <si>
    <t>$0.79</t>
  </si>
  <si>
    <t>$128.04</t>
  </si>
  <si>
    <t>6238-1</t>
  </si>
  <si>
    <t>Darrin Martin</t>
  </si>
  <si>
    <t>222 Barkly St,St Kilda</t>
  </si>
  <si>
    <t>Melbourne</t>
  </si>
  <si>
    <t>VIC</t>
  </si>
  <si>
    <t>Yvette Biti</t>
  </si>
  <si>
    <t>OIC Thumb-Tacks</t>
  </si>
  <si>
    <t>Large Box</t>
  </si>
  <si>
    <t>$0.71</t>
  </si>
  <si>
    <t>$1.14</t>
  </si>
  <si>
    <t>$0.43</t>
  </si>
  <si>
    <t>$25.70</t>
  </si>
  <si>
    <t>$2.28</t>
  </si>
  <si>
    <t>$23.36</t>
  </si>
  <si>
    <t>$0.70</t>
  </si>
  <si>
    <t>$22.63</t>
  </si>
  <si>
    <t>6403-1</t>
  </si>
  <si>
    <t>Frank Atkinson</t>
  </si>
  <si>
    <t>188 Pitt Street,Sydney</t>
  </si>
  <si>
    <t>Tina Carlton</t>
  </si>
  <si>
    <t>Low</t>
  </si>
  <si>
    <t>Artisan 474 Labels</t>
  </si>
  <si>
    <t>Medium Box</t>
  </si>
  <si>
    <t>$1.84</t>
  </si>
  <si>
    <t>$2.88</t>
  </si>
  <si>
    <t>$1.04</t>
  </si>
  <si>
    <t>$52.80</t>
  </si>
  <si>
    <t>$0.16</t>
  </si>
  <si>
    <t>$57.20</t>
  </si>
  <si>
    <t>$0.99</t>
  </si>
  <si>
    <t>$54.19</t>
  </si>
  <si>
    <t>5367-1</t>
  </si>
  <si>
    <t>Anne Pryor</t>
  </si>
  <si>
    <t>1-2/299 Sussex St,Sydney</t>
  </si>
  <si>
    <t>Corporate</t>
  </si>
  <si>
    <t>Aanya Zhang</t>
  </si>
  <si>
    <t>3Max Organizer Strips</t>
  </si>
  <si>
    <t>$3.40</t>
  </si>
  <si>
    <t>$5.40</t>
  </si>
  <si>
    <t>$2.00</t>
  </si>
  <si>
    <t>$48.60</t>
  </si>
  <si>
    <t>$4.37</t>
  </si>
  <si>
    <t>$44.23</t>
  </si>
  <si>
    <t>$7.78</t>
  </si>
  <si>
    <t>$52.01</t>
  </si>
  <si>
    <t>5328-1</t>
  </si>
  <si>
    <t>Gary Hwang</t>
  </si>
  <si>
    <t>60 York St,Sydney</t>
  </si>
  <si>
    <t>Home Office</t>
  </si>
  <si>
    <t>Critical</t>
  </si>
  <si>
    <t>Smiths Metal Binder Clips</t>
  </si>
  <si>
    <t>Office Supplies</t>
  </si>
  <si>
    <t>Wrap Bag</t>
  </si>
  <si>
    <t>$1.60</t>
  </si>
  <si>
    <t>$2.62</t>
  </si>
  <si>
    <t>$1.02</t>
  </si>
  <si>
    <t>$123.14</t>
  </si>
  <si>
    <t>$12.31</t>
  </si>
  <si>
    <t>$110.83</t>
  </si>
  <si>
    <t>$0.80</t>
  </si>
  <si>
    <t>$111.63</t>
  </si>
  <si>
    <t>6295-1</t>
  </si>
  <si>
    <t>George Ashbrook</t>
  </si>
  <si>
    <t>506 Swan Street,Richmond</t>
  </si>
  <si>
    <t>Connor Betts</t>
  </si>
  <si>
    <t>Economy Binders</t>
  </si>
  <si>
    <t>Small Pack</t>
  </si>
  <si>
    <t>$1.33</t>
  </si>
  <si>
    <t>$2.08</t>
  </si>
  <si>
    <t>$0.75</t>
  </si>
  <si>
    <t>$89.44</t>
  </si>
  <si>
    <t>$4.47</t>
  </si>
  <si>
    <t>$84.97</t>
  </si>
  <si>
    <t>$1.49</t>
  </si>
  <si>
    <t>$86.46</t>
  </si>
  <si>
    <t>5736-1</t>
  </si>
  <si>
    <t>Christopher Schild</t>
  </si>
  <si>
    <t>4A Lyons St,Strathfield</t>
  </si>
  <si>
    <t>Medium</t>
  </si>
  <si>
    <t>Colored Envelopes</t>
  </si>
  <si>
    <t>$2.25</t>
  </si>
  <si>
    <t>$3.69</t>
  </si>
  <si>
    <t>$1.44</t>
  </si>
  <si>
    <t>$91.50</t>
  </si>
  <si>
    <t>$0.00</t>
  </si>
  <si>
    <t>$93.36</t>
  </si>
  <si>
    <t>$2.50</t>
  </si>
  <si>
    <t>$94.56</t>
  </si>
  <si>
    <t>6225-1</t>
  </si>
  <si>
    <t>Chuck Clark</t>
  </si>
  <si>
    <t>53-55 Liverpool St,Sydney</t>
  </si>
  <si>
    <t>Small Business</t>
  </si>
  <si>
    <t>Artisan 481 Labels</t>
  </si>
  <si>
    <t>$1.94</t>
  </si>
  <si>
    <t>$3.08</t>
  </si>
  <si>
    <t>$220.12</t>
  </si>
  <si>
    <t>$11.25</t>
  </si>
  <si>
    <t>$106.21</t>
  </si>
  <si>
    <t>$117.72</t>
  </si>
  <si>
    <t>5593-1</t>
  </si>
  <si>
    <t>John Lee</t>
  </si>
  <si>
    <t>180 High Street,Windsor</t>
  </si>
  <si>
    <t>Aluminum Document Frame</t>
  </si>
  <si>
    <t>$5.50</t>
  </si>
  <si>
    <t>$12.22</t>
  </si>
  <si>
    <t>$6.72</t>
  </si>
  <si>
    <t>$452.14</t>
  </si>
  <si>
    <t>$40.69</t>
  </si>
  <si>
    <t>$411.45</t>
  </si>
  <si>
    <t>$2.85</t>
  </si>
  <si>
    <t>$414.30</t>
  </si>
  <si>
    <t>6530-1</t>
  </si>
  <si>
    <t>Monica Federle</t>
  </si>
  <si>
    <t>Express Air</t>
  </si>
  <si>
    <t>$207.74</t>
  </si>
  <si>
    <t>$205.66</t>
  </si>
  <si>
    <t>$208.51</t>
  </si>
  <si>
    <t>5084-1</t>
  </si>
  <si>
    <t>Alex Russell</t>
  </si>
  <si>
    <t>99 Lygon Street,East Brunswick</t>
  </si>
  <si>
    <t>EcoTones Memo Sheets</t>
  </si>
  <si>
    <t>$2.52</t>
  </si>
  <si>
    <t>$4.00</t>
  </si>
  <si>
    <t>$1.48</t>
  </si>
  <si>
    <t>$76.00</t>
  </si>
  <si>
    <t>$6.84</t>
  </si>
  <si>
    <t>$69.16</t>
  </si>
  <si>
    <t>$1.30</t>
  </si>
  <si>
    <t>$70.46</t>
  </si>
  <si>
    <t>6379-1</t>
  </si>
  <si>
    <t>Maria Zettner</t>
  </si>
  <si>
    <t>523 King St,Newtown</t>
  </si>
  <si>
    <t>PastelOcean Color Pencil Set</t>
  </si>
  <si>
    <t>$11.11</t>
  </si>
  <si>
    <t>$19.84</t>
  </si>
  <si>
    <t>$8.73</t>
  </si>
  <si>
    <t>$436.48</t>
  </si>
  <si>
    <t>$26.19</t>
  </si>
  <si>
    <t>$410.29</t>
  </si>
  <si>
    <t>$4.10</t>
  </si>
  <si>
    <t>$414.39</t>
  </si>
  <si>
    <t>5351-1</t>
  </si>
  <si>
    <t>Beekin 105-Key Black Keyboard</t>
  </si>
  <si>
    <t>$6.39</t>
  </si>
  <si>
    <t>$19.98</t>
  </si>
  <si>
    <t>$13.59</t>
  </si>
  <si>
    <t>$345.42</t>
  </si>
  <si>
    <t>$14.35</t>
  </si>
  <si>
    <t>$323.65</t>
  </si>
  <si>
    <t>$339.55</t>
  </si>
  <si>
    <t>5944-1</t>
  </si>
  <si>
    <t>Dorgin Lygon</t>
  </si>
  <si>
    <t>221 Barkly St,St Kilda</t>
  </si>
  <si>
    <t>Not Specified</t>
  </si>
  <si>
    <t>Smiths General Use 3-Ring Binders</t>
  </si>
  <si>
    <t>$1.18</t>
  </si>
  <si>
    <t>$9.40</t>
  </si>
  <si>
    <t>$8.65</t>
  </si>
  <si>
    <t>$10.14</t>
  </si>
  <si>
    <t>5816-1</t>
  </si>
  <si>
    <t>Toby Grace</t>
  </si>
  <si>
    <t>1/173-179 Bronte Rd,Waverley</t>
  </si>
  <si>
    <t>Leighton Forrest</t>
  </si>
  <si>
    <t>Artisan Binder Labels</t>
  </si>
  <si>
    <t>$2.45</t>
  </si>
  <si>
    <t>$3.89</t>
  </si>
  <si>
    <t>$241.96</t>
  </si>
  <si>
    <t>$20.96</t>
  </si>
  <si>
    <t>$243.97</t>
  </si>
  <si>
    <t>$7.01</t>
  </si>
  <si>
    <t>$239.77</t>
  </si>
  <si>
    <t>5637-1</t>
  </si>
  <si>
    <t>Carlos Daly</t>
  </si>
  <si>
    <t>6-8 O'Connell Street,Newtown</t>
  </si>
  <si>
    <t>Nicholas Fernandes</t>
  </si>
  <si>
    <t>Artisan 487 Labels</t>
  </si>
  <si>
    <t>$2.29</t>
  </si>
  <si>
    <t>$1.40</t>
  </si>
  <si>
    <t>$110.70</t>
  </si>
  <si>
    <t>$931.80</t>
  </si>
  <si>
    <t>$100.74</t>
  </si>
  <si>
    <t>$0.50</t>
  </si>
  <si>
    <t>$101.24</t>
  </si>
  <si>
    <t>5870-1</t>
  </si>
  <si>
    <t>Peter McVee</t>
  </si>
  <si>
    <t>8 Rankins Lane ,Melbourne</t>
  </si>
  <si>
    <t>Cando PC940 Copier</t>
  </si>
  <si>
    <t>$278.99</t>
  </si>
  <si>
    <t>$449.99</t>
  </si>
  <si>
    <t>$171.00</t>
  </si>
  <si>
    <t>$899.98</t>
  </si>
  <si>
    <t>$72.00</t>
  </si>
  <si>
    <t>$827.98</t>
  </si>
  <si>
    <t>$49.00</t>
  </si>
  <si>
    <t>$852.47</t>
  </si>
  <si>
    <t>5104-1</t>
  </si>
  <si>
    <t>Bill Donatelli</t>
  </si>
  <si>
    <t>359 Crown Street,Surry Hills</t>
  </si>
  <si>
    <t>Phoebe Gour</t>
  </si>
  <si>
    <t>Alto Keyboard-In-A-Box</t>
  </si>
  <si>
    <t>$6.40</t>
  </si>
  <si>
    <t>$29.10</t>
  </si>
  <si>
    <t>$22.70</t>
  </si>
  <si>
    <t>$899.10</t>
  </si>
  <si>
    <t>$53.95</t>
  </si>
  <si>
    <t>$955.70</t>
  </si>
  <si>
    <t>$954.70</t>
  </si>
  <si>
    <t>6352-1</t>
  </si>
  <si>
    <t>Brad Thomas</t>
  </si>
  <si>
    <t>152 Bunnerong Road,Eastgardens</t>
  </si>
  <si>
    <t>Pizazz Drawing Pencil Set</t>
  </si>
  <si>
    <t>$1.53</t>
  </si>
  <si>
    <t>$2.78</t>
  </si>
  <si>
    <t>$1.25</t>
  </si>
  <si>
    <t>$123.28</t>
  </si>
  <si>
    <t>$2.77</t>
  </si>
  <si>
    <t>$112.77</t>
  </si>
  <si>
    <t>$1.34</t>
  </si>
  <si>
    <t>$113.26</t>
  </si>
  <si>
    <t>5566-1</t>
  </si>
  <si>
    <t>Justin Ellison</t>
  </si>
  <si>
    <t>163 Concord Road,North Strathfield</t>
  </si>
  <si>
    <t>Artisan Non-Stick Binders</t>
  </si>
  <si>
    <t>$2.74</t>
  </si>
  <si>
    <t>$4.49</t>
  </si>
  <si>
    <t>$1.75</t>
  </si>
  <si>
    <t>$5.60</t>
  </si>
  <si>
    <t>$0.10</t>
  </si>
  <si>
    <t>$13.40</t>
  </si>
  <si>
    <t>5292-1</t>
  </si>
  <si>
    <t>Craig Carroll</t>
  </si>
  <si>
    <t>$16.88</t>
  </si>
  <si>
    <t>$1.09</t>
  </si>
  <si>
    <t>$16.10</t>
  </si>
  <si>
    <t>$17.72</t>
  </si>
  <si>
    <t>5609-1</t>
  </si>
  <si>
    <t>Eugene Moren</t>
  </si>
  <si>
    <t>85-113 Dunning Ave,Rosebery</t>
  </si>
  <si>
    <t>Mihael Khan</t>
  </si>
  <si>
    <t>$88.36</t>
  </si>
  <si>
    <t>$5.30</t>
  </si>
  <si>
    <t>$83.06</t>
  </si>
  <si>
    <t>$84.55</t>
  </si>
  <si>
    <t>6190-1</t>
  </si>
  <si>
    <t>Shahid Hopkins</t>
  </si>
  <si>
    <t>438 Victoria Avenue,Chatswood</t>
  </si>
  <si>
    <t>Natasha Song</t>
  </si>
  <si>
    <t>TechSavi Access Keyboard</t>
  </si>
  <si>
    <t>$10.07</t>
  </si>
  <si>
    <t>$15.98</t>
  </si>
  <si>
    <t>$5.91</t>
  </si>
  <si>
    <t>$108.90</t>
  </si>
  <si>
    <t>$10.89</t>
  </si>
  <si>
    <t>$98.01</t>
  </si>
  <si>
    <t>$100.59</t>
  </si>
  <si>
    <t>6131-1</t>
  </si>
  <si>
    <t>Denise Leinenbach</t>
  </si>
  <si>
    <t>$104.79</t>
  </si>
  <si>
    <t>$2.33</t>
  </si>
  <si>
    <t>$106.29</t>
  </si>
  <si>
    <t>$107.28</t>
  </si>
  <si>
    <t>6133-1</t>
  </si>
  <si>
    <t>Frank Price</t>
  </si>
  <si>
    <t>224A Gertrude St,Fitzroy</t>
  </si>
  <si>
    <t>$1,194.58</t>
  </si>
  <si>
    <t>$1,199.78</t>
  </si>
  <si>
    <t>$1,156.26</t>
  </si>
  <si>
    <t>5735-1</t>
  </si>
  <si>
    <t>Maya Herman</t>
  </si>
  <si>
    <t>273 George Street,Sydney</t>
  </si>
  <si>
    <t>1726 Digital Answering Machine</t>
  </si>
  <si>
    <t>$8.82</t>
  </si>
  <si>
    <t>$20.99</t>
  </si>
  <si>
    <t>$12.17</t>
  </si>
  <si>
    <t>$544.50</t>
  </si>
  <si>
    <t>$49.01</t>
  </si>
  <si>
    <t>$415.83</t>
  </si>
  <si>
    <t>$4.81</t>
  </si>
  <si>
    <t>$415.33</t>
  </si>
  <si>
    <t>6501-1</t>
  </si>
  <si>
    <t>Dennis Bolton</t>
  </si>
  <si>
    <t>8 Quay Street,Haymarket</t>
  </si>
  <si>
    <t>$1,559.36</t>
  </si>
  <si>
    <t>$15.59</t>
  </si>
  <si>
    <t>$1,345.66</t>
  </si>
  <si>
    <t>$1,562.31</t>
  </si>
  <si>
    <t>5405-1</t>
  </si>
  <si>
    <t>Dennis Pardue</t>
  </si>
  <si>
    <t>412 Brunswick St,Fitzroy</t>
  </si>
  <si>
    <t>$881.58</t>
  </si>
  <si>
    <t>$61.71</t>
  </si>
  <si>
    <t>$819.87</t>
  </si>
  <si>
    <t>$824.68</t>
  </si>
  <si>
    <t>5514-1</t>
  </si>
  <si>
    <t>Delfina Latchford</t>
  </si>
  <si>
    <t>Artisan Durable Poly Binders</t>
  </si>
  <si>
    <t>$3.37</t>
  </si>
  <si>
    <t>$5.53</t>
  </si>
  <si>
    <t>$2.16</t>
  </si>
  <si>
    <t>$157.52</t>
  </si>
  <si>
    <t>$9.45</t>
  </si>
  <si>
    <t>$148.07</t>
  </si>
  <si>
    <t>$6.98</t>
  </si>
  <si>
    <t>$153.54</t>
  </si>
  <si>
    <t>5506-1</t>
  </si>
  <si>
    <t>Charles Sheldon</t>
  </si>
  <si>
    <t>$358.47</t>
  </si>
  <si>
    <t>$34.23</t>
  </si>
  <si>
    <t>$325.35</t>
  </si>
  <si>
    <t>$338.98</t>
  </si>
  <si>
    <t>5124-1</t>
  </si>
  <si>
    <t>Raymond Fair</t>
  </si>
  <si>
    <t>Apex Preferred Stainless Steel Scissors</t>
  </si>
  <si>
    <t>$5.68</t>
  </si>
  <si>
    <t>$3.18</t>
  </si>
  <si>
    <t>$260.24</t>
  </si>
  <si>
    <t>$13.03</t>
  </si>
  <si>
    <t>$246.51</t>
  </si>
  <si>
    <t>$3.60</t>
  </si>
  <si>
    <t>$247.74</t>
  </si>
  <si>
    <t>5280-1</t>
  </si>
  <si>
    <t>Tony Sayre</t>
  </si>
  <si>
    <t>499-501 Lygon Street,Carlton North</t>
  </si>
  <si>
    <t>Artisan Hanging File Binders</t>
  </si>
  <si>
    <t>$3.65</t>
  </si>
  <si>
    <t>$5.98</t>
  </si>
  <si>
    <t>$239.20</t>
  </si>
  <si>
    <t>$240.69</t>
  </si>
  <si>
    <t>5274-1</t>
  </si>
  <si>
    <t>Arianne Iaven</t>
  </si>
  <si>
    <t>Smiths SlimLine Pencil Sharpener</t>
  </si>
  <si>
    <t>$4.79</t>
  </si>
  <si>
    <t>$11.97</t>
  </si>
  <si>
    <t>$7.18</t>
  </si>
  <si>
    <t>$227.00</t>
  </si>
  <si>
    <t>$2.63</t>
  </si>
  <si>
    <t>$216.51</t>
  </si>
  <si>
    <t>$5.81</t>
  </si>
  <si>
    <t>$228.59</t>
  </si>
  <si>
    <t>6557-1</t>
  </si>
  <si>
    <t>Laurel Workman</t>
  </si>
  <si>
    <t>38/133-145 Castlereagh St,Sydney</t>
  </si>
  <si>
    <t>$136.04</t>
  </si>
  <si>
    <t>$4.08</t>
  </si>
  <si>
    <t>$131.96</t>
  </si>
  <si>
    <t>$137.43</t>
  </si>
  <si>
    <t>5279-1</t>
  </si>
  <si>
    <t>Nora Pelletier</t>
  </si>
  <si>
    <t>5/250 Old Northern Road ,Castle Hill</t>
  </si>
  <si>
    <t>Jumbo Drum</t>
  </si>
  <si>
    <t>Delivery Truck</t>
  </si>
  <si>
    <t>$19.82</t>
  </si>
  <si>
    <t>$0.39</t>
  </si>
  <si>
    <t>$18.51</t>
  </si>
  <si>
    <t>6158-1</t>
  </si>
  <si>
    <t>Matt Connell</t>
  </si>
  <si>
    <t>470 Anzac Parade,Kingsford</t>
  </si>
  <si>
    <t>HFX 6S Scientific Calculator</t>
  </si>
  <si>
    <t>$7.92</t>
  </si>
  <si>
    <t>$12.99</t>
  </si>
  <si>
    <t>$5.07</t>
  </si>
  <si>
    <t>$2,869.75</t>
  </si>
  <si>
    <t>$275.37</t>
  </si>
  <si>
    <t>$2,832.06</t>
  </si>
  <si>
    <t>$9.44</t>
  </si>
  <si>
    <t>$2,838.09</t>
  </si>
  <si>
    <t>6003-1</t>
  </si>
  <si>
    <t>Julie Prescott</t>
  </si>
  <si>
    <t>TechSavi Cordless Elite Duo</t>
  </si>
  <si>
    <t>$60.59</t>
  </si>
  <si>
    <t>$100.98</t>
  </si>
  <si>
    <t>$40.39</t>
  </si>
  <si>
    <t>$809.73</t>
  </si>
  <si>
    <t>$40.49</t>
  </si>
  <si>
    <t>$769.24</t>
  </si>
  <si>
    <t>$774.74</t>
  </si>
  <si>
    <t>5721-1</t>
  </si>
  <si>
    <t>Todd Boyes</t>
  </si>
  <si>
    <t>Westfield Miranda, 600 Kingsway,Miranda</t>
  </si>
  <si>
    <t>Preston Senome</t>
  </si>
  <si>
    <t>Smiths Standard Envelopes</t>
  </si>
  <si>
    <t>$3.52</t>
  </si>
  <si>
    <t>$238.56</t>
  </si>
  <si>
    <t>$11.93</t>
  </si>
  <si>
    <t>$226.63</t>
  </si>
  <si>
    <t>$1.39</t>
  </si>
  <si>
    <t>$228.02</t>
  </si>
  <si>
    <t>6442-1</t>
  </si>
  <si>
    <t>Denise Monton</t>
  </si>
  <si>
    <t>2/797 Botany Rd,Rosebery</t>
  </si>
  <si>
    <t>Samantha Chairs</t>
  </si>
  <si>
    <t>$2,262.00</t>
  </si>
  <si>
    <t>$55.36</t>
  </si>
  <si>
    <t>$2,206.05</t>
  </si>
  <si>
    <t>$2,266.75</t>
  </si>
  <si>
    <t>5178-1</t>
  </si>
  <si>
    <t>Sean ODonnell</t>
  </si>
  <si>
    <t>541 Church St ,Richmond</t>
  </si>
  <si>
    <t>Artisan Flip-Chart Easel Binder, Black</t>
  </si>
  <si>
    <t>$13.88</t>
  </si>
  <si>
    <t>$22.38</t>
  </si>
  <si>
    <t>$8.50</t>
  </si>
  <si>
    <t>$420.80</t>
  </si>
  <si>
    <t>$10.16</t>
  </si>
  <si>
    <t>$404.56</t>
  </si>
  <si>
    <t>$15.10</t>
  </si>
  <si>
    <t>$400.07</t>
  </si>
  <si>
    <t>5732-1</t>
  </si>
  <si>
    <t>Erica Smith</t>
  </si>
  <si>
    <t>53-55 Liverpool Street,Sydney</t>
  </si>
  <si>
    <t>$269.34</t>
  </si>
  <si>
    <t>$8.79</t>
  </si>
  <si>
    <t>$263.63</t>
  </si>
  <si>
    <t>$278.02</t>
  </si>
  <si>
    <t>5431-1</t>
  </si>
  <si>
    <t>John Lucas</t>
  </si>
  <si>
    <t>$88.06</t>
  </si>
  <si>
    <t>$1.76</t>
  </si>
  <si>
    <t>$80.64</t>
  </si>
  <si>
    <t>$88.34</t>
  </si>
  <si>
    <t>6596-1</t>
  </si>
  <si>
    <t>Tamara Chand</t>
  </si>
  <si>
    <t>61 York St,Sydney</t>
  </si>
  <si>
    <t>$18.58</t>
  </si>
  <si>
    <t>$1.65</t>
  </si>
  <si>
    <t>$16.19</t>
  </si>
  <si>
    <t>$18.95</t>
  </si>
  <si>
    <t>5755-1</t>
  </si>
  <si>
    <t>Karl Brown</t>
  </si>
  <si>
    <t>$94.02</t>
  </si>
  <si>
    <t>$7.55</t>
  </si>
  <si>
    <t>$85.25</t>
  </si>
  <si>
    <t>$96.55</t>
  </si>
  <si>
    <t>5541-1</t>
  </si>
  <si>
    <t>Steve Nguyen</t>
  </si>
  <si>
    <t>Artisan 479 Labels</t>
  </si>
  <si>
    <t>$1.59</t>
  </si>
  <si>
    <t>$2.61</t>
  </si>
  <si>
    <t>$114.84</t>
  </si>
  <si>
    <t>$10.34</t>
  </si>
  <si>
    <t>$104.50</t>
  </si>
  <si>
    <t>$105.00</t>
  </si>
  <si>
    <t>5457-1</t>
  </si>
  <si>
    <t>Justin Hirsh</t>
  </si>
  <si>
    <t>Qantas Domestic Terminal,Mascot</t>
  </si>
  <si>
    <t>Laser Neon Mac Format Diskettes, 10/Pack</t>
  </si>
  <si>
    <t>$1.87</t>
  </si>
  <si>
    <t>$8.12</t>
  </si>
  <si>
    <t>$6.25</t>
  </si>
  <si>
    <t>$369.95</t>
  </si>
  <si>
    <t>$27.80</t>
  </si>
  <si>
    <t>$359.67</t>
  </si>
  <si>
    <t>$2.83</t>
  </si>
  <si>
    <t>$359.36</t>
  </si>
  <si>
    <t>5386-1</t>
  </si>
  <si>
    <t>Carlos Soltero</t>
  </si>
  <si>
    <t>1/41B Elizabeth Bay Rd,Elizabeth Bay</t>
  </si>
  <si>
    <t>$447.62</t>
  </si>
  <si>
    <t>$21.56</t>
  </si>
  <si>
    <t>$422.06</t>
  </si>
  <si>
    <t>$442.55</t>
  </si>
  <si>
    <t>6279-1</t>
  </si>
  <si>
    <t>Vilek Mes</t>
  </si>
  <si>
    <t>Hoyts Entertainment Quarter 122 Lang Road,Moore Park</t>
  </si>
  <si>
    <t>Apex Box Cutter Scissors</t>
  </si>
  <si>
    <t>$4.19</t>
  </si>
  <si>
    <t>$10.23</t>
  </si>
  <si>
    <t>$6.04</t>
  </si>
  <si>
    <t>$184.48</t>
  </si>
  <si>
    <t>$7.45</t>
  </si>
  <si>
    <t>$162.85</t>
  </si>
  <si>
    <t>$4.68</t>
  </si>
  <si>
    <t>$165.45</t>
  </si>
  <si>
    <t>6258-1</t>
  </si>
  <si>
    <t>Steady Colorific Colored Pencils, 12/Box</t>
  </si>
  <si>
    <t>$1.58</t>
  </si>
  <si>
    <t>$147.84</t>
  </si>
  <si>
    <t>$141.93</t>
  </si>
  <si>
    <t>$1.01</t>
  </si>
  <si>
    <t>$148.76</t>
  </si>
  <si>
    <t>5316-1</t>
  </si>
  <si>
    <t>Cynthia Arntzen</t>
  </si>
  <si>
    <t>$99.30</t>
  </si>
  <si>
    <t>$3.95</t>
  </si>
  <si>
    <t>$95.69</t>
  </si>
  <si>
    <t>$96.79</t>
  </si>
  <si>
    <t>6327-1</t>
  </si>
  <si>
    <t>Dave Hallsten</t>
  </si>
  <si>
    <t>1 John St,Waterloo</t>
  </si>
  <si>
    <t>TypeRight  Top-Opening Peel &amp; Seel  Envelopes, Gray</t>
  </si>
  <si>
    <t>$35.94</t>
  </si>
  <si>
    <t>$14.38</t>
  </si>
  <si>
    <t>$4,567.52</t>
  </si>
  <si>
    <t>$493.37</t>
  </si>
  <si>
    <t>$4,514.69</t>
  </si>
  <si>
    <t>$6.66</t>
  </si>
  <si>
    <t>$4,415.92</t>
  </si>
  <si>
    <t>5696-1</t>
  </si>
  <si>
    <t>Alto Perma 2700 Stacking Storage Drawers</t>
  </si>
  <si>
    <t>$8.92</t>
  </si>
  <si>
    <t>$29.74</t>
  </si>
  <si>
    <t>$20.82</t>
  </si>
  <si>
    <t>$297.60</t>
  </si>
  <si>
    <t>$249.60</t>
  </si>
  <si>
    <t>$6.64</t>
  </si>
  <si>
    <t>$240.60</t>
  </si>
  <si>
    <t>5672-1</t>
  </si>
  <si>
    <t>Marc Crier</t>
  </si>
  <si>
    <t>Westfield Sydney,Sydney</t>
  </si>
  <si>
    <t>TypeRight  Top-Opening Peel &amp; Seel Envelopes, Plain White</t>
  </si>
  <si>
    <t>$16.85</t>
  </si>
  <si>
    <t>$27.18</t>
  </si>
  <si>
    <t>$10.33</t>
  </si>
  <si>
    <t>$1,014.71</t>
  </si>
  <si>
    <t>$91.32</t>
  </si>
  <si>
    <t>$923.39</t>
  </si>
  <si>
    <t>$8.23</t>
  </si>
  <si>
    <t>$928.89</t>
  </si>
  <si>
    <t>5897-1</t>
  </si>
  <si>
    <t>Xylona Price</t>
  </si>
  <si>
    <t>98-104 Parramatta Rd,Camperdown</t>
  </si>
  <si>
    <t>Artisan 48 Labels</t>
  </si>
  <si>
    <t>$3.84</t>
  </si>
  <si>
    <t>$6.30</t>
  </si>
  <si>
    <t>$2.46</t>
  </si>
  <si>
    <t>$84.20</t>
  </si>
  <si>
    <t>$82.70</t>
  </si>
  <si>
    <t>$82.00</t>
  </si>
  <si>
    <t>5613-1</t>
  </si>
  <si>
    <t>Allen Armold</t>
  </si>
  <si>
    <t>$37.52</t>
  </si>
  <si>
    <t>$3.85</t>
  </si>
  <si>
    <t>$35.30</t>
  </si>
  <si>
    <t>$36.47</t>
  </si>
  <si>
    <t>5646-1</t>
  </si>
  <si>
    <t>Aaron Bergman</t>
  </si>
  <si>
    <t>$184.72</t>
  </si>
  <si>
    <t>$7.32</t>
  </si>
  <si>
    <t>$174.51</t>
  </si>
  <si>
    <t>$178.20</t>
  </si>
  <si>
    <t>5285-1</t>
  </si>
  <si>
    <t>Rob Haberlin</t>
  </si>
  <si>
    <t>$129.24</t>
  </si>
  <si>
    <t>$3.96</t>
  </si>
  <si>
    <t>$126.72</t>
  </si>
  <si>
    <t>$227.22</t>
  </si>
  <si>
    <t>5312-1</t>
  </si>
  <si>
    <t>Arthur Prichep</t>
  </si>
  <si>
    <t>Sydney Fish Market, Bank Street, Sydney</t>
  </si>
  <si>
    <t>UGen Ultra Cordless Optical Suite</t>
  </si>
  <si>
    <t>$54.52</t>
  </si>
  <si>
    <t>$100.97</t>
  </si>
  <si>
    <t>$46.45</t>
  </si>
  <si>
    <t>$5,867.90</t>
  </si>
  <si>
    <t>$5,674.90</t>
  </si>
  <si>
    <t>$5,647.79</t>
  </si>
  <si>
    <t>6098-1</t>
  </si>
  <si>
    <t>Annie Thurman</t>
  </si>
  <si>
    <t>Angle-D Binders with Locking Rings, Label Holders</t>
  </si>
  <si>
    <t>$4.53</t>
  </si>
  <si>
    <t>$7.30</t>
  </si>
  <si>
    <t>$248.00</t>
  </si>
  <si>
    <t>$240.75</t>
  </si>
  <si>
    <t>$7.72</t>
  </si>
  <si>
    <t>$248.47</t>
  </si>
  <si>
    <t>5826-1</t>
  </si>
  <si>
    <t>Sashan Harsten</t>
  </si>
  <si>
    <t>53 Riley Street,Woolloomooloo</t>
  </si>
  <si>
    <t>3Max Polarizing Task Lamp with Clamp Arm, Light Gray</t>
  </si>
  <si>
    <t>$56.16</t>
  </si>
  <si>
    <t>$136.98</t>
  </si>
  <si>
    <t>$80.82</t>
  </si>
  <si>
    <t>$246.80</t>
  </si>
  <si>
    <t>$13.67</t>
  </si>
  <si>
    <t>$241.52</t>
  </si>
  <si>
    <t>$24.49</t>
  </si>
  <si>
    <t>$248.57</t>
  </si>
  <si>
    <t>5122-1</t>
  </si>
  <si>
    <t>Deborah Brumfield</t>
  </si>
  <si>
    <t>501 George St,Sydney</t>
  </si>
  <si>
    <t>UGen Ultra Professional Cordless Optical Suite</t>
  </si>
  <si>
    <t>$156.50</t>
  </si>
  <si>
    <t>$300.97</t>
  </si>
  <si>
    <t>$144.47</t>
  </si>
  <si>
    <t>$11,436.86</t>
  </si>
  <si>
    <t>$1,029.32</t>
  </si>
  <si>
    <t>$10,407.54</t>
  </si>
  <si>
    <t>$10,414.72</t>
  </si>
  <si>
    <t>6339-1</t>
  </si>
  <si>
    <t>Richard Bierner</t>
  </si>
  <si>
    <t>Pizazz Printer</t>
  </si>
  <si>
    <t>$315.61</t>
  </si>
  <si>
    <t>$500.97</t>
  </si>
  <si>
    <t>$185.36</t>
  </si>
  <si>
    <t>$92.50</t>
  </si>
  <si>
    <t>$7.62</t>
  </si>
  <si>
    <t>$89.96</t>
  </si>
  <si>
    <t>$69.30</t>
  </si>
  <si>
    <t>$71.95</t>
  </si>
  <si>
    <t>5262-1</t>
  </si>
  <si>
    <t>Thais Sissman</t>
  </si>
  <si>
    <t>53-65 Liverpool St,Sydney</t>
  </si>
  <si>
    <t>$41.48</t>
  </si>
  <si>
    <t>$2.27</t>
  </si>
  <si>
    <t>$30.97</t>
  </si>
  <si>
    <t>$33.98</t>
  </si>
  <si>
    <t>5332-1</t>
  </si>
  <si>
    <t>Dan Campbell</t>
  </si>
  <si>
    <t>Bagged Rubber Bands</t>
  </si>
  <si>
    <t>$0.24</t>
  </si>
  <si>
    <t>$1.26</t>
  </si>
  <si>
    <t>$11.34</t>
  </si>
  <si>
    <t>$0.68</t>
  </si>
  <si>
    <t>$10.66</t>
  </si>
  <si>
    <t>$11.36</t>
  </si>
  <si>
    <t>6260-1</t>
  </si>
  <si>
    <t>Carl Ludwig</t>
  </si>
  <si>
    <t>$124.76</t>
  </si>
  <si>
    <t>$11.56</t>
  </si>
  <si>
    <t>$112.36</t>
  </si>
  <si>
    <t>$113.97</t>
  </si>
  <si>
    <t>5842-1</t>
  </si>
  <si>
    <t>Annie Cyprus</t>
  </si>
  <si>
    <t>$33.07</t>
  </si>
  <si>
    <t>$30.07</t>
  </si>
  <si>
    <t>$31.87</t>
  </si>
  <si>
    <t>6209-1</t>
  </si>
  <si>
    <t>Roy Collins</t>
  </si>
  <si>
    <t>$125.76</t>
  </si>
  <si>
    <t>$12.58</t>
  </si>
  <si>
    <t>$113.18</t>
  </si>
  <si>
    <t>$113.98</t>
  </si>
  <si>
    <t>5165-1</t>
  </si>
  <si>
    <t>Eudokia Martin</t>
  </si>
  <si>
    <t>$531.76</t>
  </si>
  <si>
    <t>$58.23</t>
  </si>
  <si>
    <t>$428.47</t>
  </si>
  <si>
    <t>$433.65</t>
  </si>
  <si>
    <t>6320-1</t>
  </si>
  <si>
    <t>Patrick Gardner</t>
  </si>
  <si>
    <t>240-242 Johnston Street,Fitzroy</t>
  </si>
  <si>
    <t>$23.76</t>
  </si>
  <si>
    <t>$1.66</t>
  </si>
  <si>
    <t>$22.14</t>
  </si>
  <si>
    <t>$22.83</t>
  </si>
  <si>
    <t>6391-1</t>
  </si>
  <si>
    <t>$479.46</t>
  </si>
  <si>
    <t>$38.35</t>
  </si>
  <si>
    <t>$442.05</t>
  </si>
  <si>
    <t>$445.05</t>
  </si>
  <si>
    <t>5786-1</t>
  </si>
  <si>
    <t>Arthur Gainer</t>
  </si>
  <si>
    <t>370 Colored Short Pencils</t>
  </si>
  <si>
    <t>$2.60</t>
  </si>
  <si>
    <t>$1.51</t>
  </si>
  <si>
    <t>$789.00</t>
  </si>
  <si>
    <t>$72.80</t>
  </si>
  <si>
    <t>$819.88</t>
  </si>
  <si>
    <t>$2.40</t>
  </si>
  <si>
    <t>$824.78</t>
  </si>
  <si>
    <t>5336-1</t>
  </si>
  <si>
    <t>$73.92</t>
  </si>
  <si>
    <t>$2.96</t>
  </si>
  <si>
    <t>$60.96</t>
  </si>
  <si>
    <t>$72.96</t>
  </si>
  <si>
    <t>6336-1</t>
  </si>
  <si>
    <t>Sylvie Gour</t>
  </si>
  <si>
    <t>$114.66</t>
  </si>
  <si>
    <t>$4.59</t>
  </si>
  <si>
    <t>$116.59</t>
  </si>
  <si>
    <t>$116.93</t>
  </si>
  <si>
    <t>5987-1</t>
  </si>
  <si>
    <t>Liz Price</t>
  </si>
  <si>
    <t>$39.00</t>
  </si>
  <si>
    <t>$3.41</t>
  </si>
  <si>
    <t>$36.66</t>
  </si>
  <si>
    <t>$38.29</t>
  </si>
  <si>
    <t>5717-1</t>
  </si>
  <si>
    <t>Garry Greene</t>
  </si>
  <si>
    <t>Self-Adhesive Removable Labels</t>
  </si>
  <si>
    <t>Furniture</t>
  </si>
  <si>
    <t>$1.98</t>
  </si>
  <si>
    <t>$3.15</t>
  </si>
  <si>
    <t>$1.17</t>
  </si>
  <si>
    <t>$80.96</t>
  </si>
  <si>
    <t>$5.67</t>
  </si>
  <si>
    <t>$75.29</t>
  </si>
  <si>
    <t>$0.49</t>
  </si>
  <si>
    <t>$82.12</t>
  </si>
  <si>
    <t>5967-1</t>
  </si>
  <si>
    <t>Julia Dunbar</t>
  </si>
  <si>
    <t>Artisan Poly Binder Pockets</t>
  </si>
  <si>
    <t>$2.26</t>
  </si>
  <si>
    <t>$3.58</t>
  </si>
  <si>
    <t>$1.32</t>
  </si>
  <si>
    <t>$149.76</t>
  </si>
  <si>
    <t>$4.39</t>
  </si>
  <si>
    <t>$145.20</t>
  </si>
  <si>
    <t>$5.47</t>
  </si>
  <si>
    <t>$144.78</t>
  </si>
  <si>
    <t>6540-1</t>
  </si>
  <si>
    <t>Erica Hernandez</t>
  </si>
  <si>
    <t>12 Princess Hwy,Sylvania</t>
  </si>
  <si>
    <t>$218.51</t>
  </si>
  <si>
    <t>5821-1</t>
  </si>
  <si>
    <t>Susan Pistek</t>
  </si>
  <si>
    <t>5/250 Old Northern Road ,Castle Hills</t>
  </si>
  <si>
    <t>$12.32</t>
  </si>
  <si>
    <t>$0.37</t>
  </si>
  <si>
    <t>$11.95</t>
  </si>
  <si>
    <t>$12.94</t>
  </si>
  <si>
    <t>5708-1</t>
  </si>
  <si>
    <t>Vivek Gonzalez</t>
  </si>
  <si>
    <t>Artisan Round Ring Poly Binders</t>
  </si>
  <si>
    <t>$1.82</t>
  </si>
  <si>
    <t>$2.84</t>
  </si>
  <si>
    <t>$59.64</t>
  </si>
  <si>
    <t>$0.60</t>
  </si>
  <si>
    <t>$59.04</t>
  </si>
  <si>
    <t>$5.44</t>
  </si>
  <si>
    <t>$64.48</t>
  </si>
  <si>
    <t>5676-1</t>
  </si>
  <si>
    <t>Lauren Leatherbury</t>
  </si>
  <si>
    <t>Westfield 1 Anderson St,Chatswood</t>
  </si>
  <si>
    <t>$47.60</t>
  </si>
  <si>
    <t>$45.30</t>
  </si>
  <si>
    <t>$46.09</t>
  </si>
  <si>
    <t>6499-1</t>
  </si>
  <si>
    <t>Wirebound Voice Message Log Book</t>
  </si>
  <si>
    <t>$2.90</t>
  </si>
  <si>
    <t>$4.76</t>
  </si>
  <si>
    <t>$1.86</t>
  </si>
  <si>
    <t>$128.88</t>
  </si>
  <si>
    <t>$5.16</t>
  </si>
  <si>
    <t>$123.72</t>
  </si>
  <si>
    <t>$0.88</t>
  </si>
  <si>
    <t>$129.19</t>
  </si>
  <si>
    <t>6345-1</t>
  </si>
  <si>
    <t>Ken Lonsdale</t>
  </si>
  <si>
    <t>$46.62</t>
  </si>
  <si>
    <t>$45.52</t>
  </si>
  <si>
    <t>$45.06</t>
  </si>
  <si>
    <t>6194-1</t>
  </si>
  <si>
    <t>Rick Duston</t>
  </si>
  <si>
    <t>260 Marrickville Rd,Marrickville</t>
  </si>
  <si>
    <t>$298.50</t>
  </si>
  <si>
    <t>$285.57</t>
  </si>
  <si>
    <t>$288.36</t>
  </si>
  <si>
    <t>6056-1</t>
  </si>
  <si>
    <t>Patrick OBrill</t>
  </si>
  <si>
    <t>$1,259.30</t>
  </si>
  <si>
    <t>$32.58</t>
  </si>
  <si>
    <t>$1,269.77</t>
  </si>
  <si>
    <t>$1,293.46</t>
  </si>
  <si>
    <t>5851-1</t>
  </si>
  <si>
    <t>Christina Vanderzanden</t>
  </si>
  <si>
    <t>$699.30</t>
  </si>
  <si>
    <t>$51.98</t>
  </si>
  <si>
    <t>$629.37</t>
  </si>
  <si>
    <t>$633.37</t>
  </si>
  <si>
    <t>6389-1</t>
  </si>
  <si>
    <t>Alejandro Ballentine</t>
  </si>
  <si>
    <t>Multimedia Mailers</t>
  </si>
  <si>
    <t>$99.39</t>
  </si>
  <si>
    <t>$162.93</t>
  </si>
  <si>
    <t>$63.54</t>
  </si>
  <si>
    <t>$4,659.68</t>
  </si>
  <si>
    <t>$49.50</t>
  </si>
  <si>
    <t>$4,494.00</t>
  </si>
  <si>
    <t>$19.99</t>
  </si>
  <si>
    <t>$4,400.50</t>
  </si>
  <si>
    <t>5396-1</t>
  </si>
  <si>
    <t>Eleni McCrary</t>
  </si>
  <si>
    <t>79 Elliott St,Balmain</t>
  </si>
  <si>
    <t>$62.94</t>
  </si>
  <si>
    <t>$6.19</t>
  </si>
  <si>
    <t>$59.35</t>
  </si>
  <si>
    <t>$60.62</t>
  </si>
  <si>
    <t>5174-1</t>
  </si>
  <si>
    <t>Lumi Crayons</t>
  </si>
  <si>
    <t>$5.22</t>
  </si>
  <si>
    <t>$9.85</t>
  </si>
  <si>
    <t>$4.63</t>
  </si>
  <si>
    <t>$291.60</t>
  </si>
  <si>
    <t>$19.65</t>
  </si>
  <si>
    <t>$270.91</t>
  </si>
  <si>
    <t>$4.82</t>
  </si>
  <si>
    <t>$297.99</t>
  </si>
  <si>
    <t>6519-1</t>
  </si>
  <si>
    <t>Alto Memo Cubes</t>
  </si>
  <si>
    <t>$3.32</t>
  </si>
  <si>
    <t>$5.18</t>
  </si>
  <si>
    <t>$121.72</t>
  </si>
  <si>
    <t>$8.52</t>
  </si>
  <si>
    <t>$113.00</t>
  </si>
  <si>
    <t>$2.04</t>
  </si>
  <si>
    <t>$116.45</t>
  </si>
  <si>
    <t>Troy Staebel</t>
  </si>
  <si>
    <t>$929.40</t>
  </si>
  <si>
    <t>$27.88</t>
  </si>
  <si>
    <t>$907.52</t>
  </si>
  <si>
    <t>$928.63</t>
  </si>
  <si>
    <t>5206-1</t>
  </si>
  <si>
    <t>Anthony Johnson</t>
  </si>
  <si>
    <t>$19,999.50</t>
  </si>
  <si>
    <t>$1,939.97</t>
  </si>
  <si>
    <t>$17,299.72</t>
  </si>
  <si>
    <t>$17,324.01</t>
  </si>
  <si>
    <t>5950-1</t>
  </si>
  <si>
    <t>Jack OBriant</t>
  </si>
  <si>
    <t>HFX LaserJet 3310 Copier</t>
  </si>
  <si>
    <t>$377.99</t>
  </si>
  <si>
    <t>$599.99</t>
  </si>
  <si>
    <t>$222.00</t>
  </si>
  <si>
    <t>$24,599.59</t>
  </si>
  <si>
    <t>$2,213.96</t>
  </si>
  <si>
    <t>$22,385.63</t>
  </si>
  <si>
    <t>$22,410.12</t>
  </si>
  <si>
    <t>5558-2</t>
  </si>
  <si>
    <t>$134.48</t>
  </si>
  <si>
    <t>$127.76</t>
  </si>
  <si>
    <t>$129.71</t>
  </si>
  <si>
    <t>6542-1</t>
  </si>
  <si>
    <t>Matt Collister</t>
  </si>
  <si>
    <t>99 Glebe Point Rd,Glebe</t>
  </si>
  <si>
    <t>$1,259.16</t>
  </si>
  <si>
    <t>$1,211.97</t>
  </si>
  <si>
    <t>$1,228.41</t>
  </si>
  <si>
    <t>$1,298.90</t>
  </si>
  <si>
    <t>6353-1</t>
  </si>
  <si>
    <t>Mitch Gaftin</t>
  </si>
  <si>
    <t>Shop 1 797 Botany Rd,Rosebery</t>
  </si>
  <si>
    <t>TechSavi Internet Navigator Keyboard</t>
  </si>
  <si>
    <t>$6.51</t>
  </si>
  <si>
    <t>$30.98</t>
  </si>
  <si>
    <t>$24.47</t>
  </si>
  <si>
    <t>$1,642.75</t>
  </si>
  <si>
    <t>$1,484.69</t>
  </si>
  <si>
    <t>$6.50</t>
  </si>
  <si>
    <t>$1,490.48</t>
  </si>
  <si>
    <t>6344-1</t>
  </si>
  <si>
    <t>Cyma Kinney</t>
  </si>
  <si>
    <t>Beekin 6 Outlet Metallic Surge Strip</t>
  </si>
  <si>
    <t>$4.46</t>
  </si>
  <si>
    <t>$6.43</t>
  </si>
  <si>
    <t>$205.32</t>
  </si>
  <si>
    <t>$8.04</t>
  </si>
  <si>
    <t>$196.98</t>
  </si>
  <si>
    <t>$4.50</t>
  </si>
  <si>
    <t>$192.93</t>
  </si>
  <si>
    <t>5957-1</t>
  </si>
  <si>
    <t>Ritsa Hightower</t>
  </si>
  <si>
    <t>1/160 Anzac Parade,Kensington</t>
  </si>
  <si>
    <t>DrawIt Colored Pencils, 48-Color Set</t>
  </si>
  <si>
    <t>$36.55</t>
  </si>
  <si>
    <t>$14.99</t>
  </si>
  <si>
    <t>$1,027.76</t>
  </si>
  <si>
    <t>$30.37</t>
  </si>
  <si>
    <t>$906.65</t>
  </si>
  <si>
    <t>$13.89</t>
  </si>
  <si>
    <t>$9,287.44</t>
  </si>
  <si>
    <t>5229-1</t>
  </si>
  <si>
    <t>3A Lyons St,Strathfield</t>
  </si>
  <si>
    <t>$353.08</t>
  </si>
  <si>
    <t>$52.21</t>
  </si>
  <si>
    <t>$228.03</t>
  </si>
  <si>
    <t>$231.25</t>
  </si>
  <si>
    <t>6443-1</t>
  </si>
  <si>
    <t>Naresj Patel</t>
  </si>
  <si>
    <t>106 Ebley Street,Bondi Junction</t>
  </si>
  <si>
    <t>$2,165.60</t>
  </si>
  <si>
    <t>$45.24</t>
  </si>
  <si>
    <t>$2,216.70</t>
  </si>
  <si>
    <t>$2,219.04</t>
  </si>
  <si>
    <t>6584-1</t>
  </si>
  <si>
    <t>Joy Daniels</t>
  </si>
  <si>
    <t>$829.28</t>
  </si>
  <si>
    <t>$720.38</t>
  </si>
  <si>
    <t>$724.38</t>
  </si>
  <si>
    <t>5612-1</t>
  </si>
  <si>
    <t>Victoria Pisteka</t>
  </si>
  <si>
    <t>$130.55</t>
  </si>
  <si>
    <t>$1.31</t>
  </si>
  <si>
    <t>$133.01</t>
  </si>
  <si>
    <t>5429-1</t>
  </si>
  <si>
    <t>Justin Knight</t>
  </si>
  <si>
    <t>Macquarie Centre Cnr Herring Road &amp; Waterloo Road,Macquarie Park</t>
  </si>
  <si>
    <t>$52.93</t>
  </si>
  <si>
    <t>$0.17</t>
  </si>
  <si>
    <t>$59.33</t>
  </si>
  <si>
    <t>$60.68</t>
  </si>
  <si>
    <t>Carl Jackson</t>
  </si>
  <si>
    <t>6 Mary St,Newtown</t>
  </si>
  <si>
    <t>$17.46</t>
  </si>
  <si>
    <t>$0.92</t>
  </si>
  <si>
    <t>$16.24</t>
  </si>
  <si>
    <t>$16.25</t>
  </si>
  <si>
    <t>6042-1</t>
  </si>
  <si>
    <t>Joni Wasserman</t>
  </si>
  <si>
    <t>$18.48</t>
  </si>
  <si>
    <t>$18.11</t>
  </si>
  <si>
    <t>$19.10</t>
  </si>
  <si>
    <t>2a/285A Crown St,Surry Hills</t>
  </si>
  <si>
    <t>5324-1</t>
  </si>
  <si>
    <t>Olvera Toch</t>
  </si>
  <si>
    <t>3 Carrington Road ,Box Hill</t>
  </si>
  <si>
    <t>$20.56</t>
  </si>
  <si>
    <t>$21.49</t>
  </si>
  <si>
    <t>5293-1</t>
  </si>
  <si>
    <t>Toby Swindell</t>
  </si>
  <si>
    <t>$13.76</t>
  </si>
  <si>
    <t>$1.28</t>
  </si>
  <si>
    <t>$12.34</t>
  </si>
  <si>
    <t>$12.04</t>
  </si>
  <si>
    <t>6574-1</t>
  </si>
  <si>
    <t>Denny Joy</t>
  </si>
  <si>
    <t>$93.54</t>
  </si>
  <si>
    <t>$94.42</t>
  </si>
  <si>
    <t>$95.96</t>
  </si>
  <si>
    <t>6536-1</t>
  </si>
  <si>
    <t>Jasper Cacioppo</t>
  </si>
  <si>
    <t>24 Addison Rd,Marrickville</t>
  </si>
  <si>
    <t>Radhya Staples</t>
  </si>
  <si>
    <t>$95.55</t>
  </si>
  <si>
    <t>$95.56</t>
  </si>
  <si>
    <t>Edward Hooks</t>
  </si>
  <si>
    <t>$225.00</t>
  </si>
  <si>
    <t>$213.89</t>
  </si>
  <si>
    <t>$224.39</t>
  </si>
  <si>
    <t>6343-1</t>
  </si>
  <si>
    <t>Amy Hunt</t>
  </si>
  <si>
    <t>60 Commercial Rd,Prahran</t>
  </si>
  <si>
    <t>Apex Straight Scissors</t>
  </si>
  <si>
    <t>$5.19</t>
  </si>
  <si>
    <t>$12.98</t>
  </si>
  <si>
    <t>$7.79</t>
  </si>
  <si>
    <t>$426.72</t>
  </si>
  <si>
    <t>$42.55</t>
  </si>
  <si>
    <t>$495.05</t>
  </si>
  <si>
    <t>$3.14</t>
  </si>
  <si>
    <t>$499.05</t>
  </si>
  <si>
    <t>5016-1</t>
  </si>
  <si>
    <t>DrawIt Pizazz Watercolor Pencils, 10-Color Set with Brush</t>
  </si>
  <si>
    <t>$4.26</t>
  </si>
  <si>
    <t>$123.54</t>
  </si>
  <si>
    <t>$3.71</t>
  </si>
  <si>
    <t>$119.83</t>
  </si>
  <si>
    <t>$1.20</t>
  </si>
  <si>
    <t>$121.03</t>
  </si>
  <si>
    <t>5326-1</t>
  </si>
  <si>
    <t>Trudy Brown</t>
  </si>
  <si>
    <t>Multi-Use Personal File Cart and Caster Set, Three Stacking Bins</t>
  </si>
  <si>
    <t>$14.95</t>
  </si>
  <si>
    <t>$34.76</t>
  </si>
  <si>
    <t>$19.81</t>
  </si>
  <si>
    <t>$2,007.53</t>
  </si>
  <si>
    <t>$180.68</t>
  </si>
  <si>
    <t>$1,826.85</t>
  </si>
  <si>
    <t>$8.22</t>
  </si>
  <si>
    <t>$1,835.84</t>
  </si>
  <si>
    <t>6007-1</t>
  </si>
  <si>
    <t>Anthony Rawles</t>
  </si>
  <si>
    <t>Shop 1, 186-190 Church Street,Parramatta;46a Macleay Street,Potts Point</t>
  </si>
  <si>
    <t>$5,539.58</t>
  </si>
  <si>
    <t>$259.38</t>
  </si>
  <si>
    <t>$5,375.59</t>
  </si>
  <si>
    <t>$5,550.39</t>
  </si>
  <si>
    <t>5973-1</t>
  </si>
  <si>
    <t>Barry Gonzalez</t>
  </si>
  <si>
    <t>797 Botany Rd,Rosebery</t>
  </si>
  <si>
    <t>$206.85</t>
  </si>
  <si>
    <t>$20.69</t>
  </si>
  <si>
    <t>$186.17</t>
  </si>
  <si>
    <t>$190.99</t>
  </si>
  <si>
    <t>5395-1</t>
  </si>
  <si>
    <t>Don Miller</t>
  </si>
  <si>
    <t>120 Hardware St,Melbourne</t>
  </si>
  <si>
    <t>$51.96</t>
  </si>
  <si>
    <t>$51.29</t>
  </si>
  <si>
    <t>$53.22</t>
  </si>
  <si>
    <t>Pizazz Dustless Chalk Sticks</t>
  </si>
  <si>
    <t>$1.68</t>
  </si>
  <si>
    <t>$0.59</t>
  </si>
  <si>
    <t>$64.80</t>
  </si>
  <si>
    <t>$59.56</t>
  </si>
  <si>
    <t>$1.00</t>
  </si>
  <si>
    <t>$60.46</t>
  </si>
  <si>
    <t>5034-1</t>
  </si>
  <si>
    <t>$201.90</t>
  </si>
  <si>
    <t>$8.00</t>
  </si>
  <si>
    <t>$193.54</t>
  </si>
  <si>
    <t>$199.04</t>
  </si>
  <si>
    <t>6303-1</t>
  </si>
  <si>
    <t>Shirley Schmidt</t>
  </si>
  <si>
    <t>$159.64</t>
  </si>
  <si>
    <t>$5.57</t>
  </si>
  <si>
    <t>$146.71</t>
  </si>
  <si>
    <t>$137.94</t>
  </si>
  <si>
    <t>5218-1</t>
  </si>
  <si>
    <t>$85.36</t>
  </si>
  <si>
    <t>$5.36</t>
  </si>
  <si>
    <t>$84.96</t>
  </si>
  <si>
    <t>$84.85</t>
  </si>
  <si>
    <t>6423-1</t>
  </si>
  <si>
    <t>Mike Kennedy</t>
  </si>
  <si>
    <t>$41.92</t>
  </si>
  <si>
    <t>$2.93</t>
  </si>
  <si>
    <t>$48.94</t>
  </si>
  <si>
    <t>$46.24</t>
  </si>
  <si>
    <t>5936-1</t>
  </si>
  <si>
    <t>22 Civic Rd,Auburn</t>
  </si>
  <si>
    <t>$58.34</t>
  </si>
  <si>
    <t>$60.57</t>
  </si>
  <si>
    <t>6246-1</t>
  </si>
  <si>
    <t>Sonia Sunley</t>
  </si>
  <si>
    <t>1/50-58 Hunter St,Sydney</t>
  </si>
  <si>
    <t>$129.50</t>
  </si>
  <si>
    <t>$126.35</t>
  </si>
  <si>
    <t>$128.84</t>
  </si>
  <si>
    <t>6035-1</t>
  </si>
  <si>
    <t>$157.48</t>
  </si>
  <si>
    <t>$5.55</t>
  </si>
  <si>
    <t>$132.85</t>
  </si>
  <si>
    <t>$133.46</t>
  </si>
  <si>
    <t>5479-1</t>
  </si>
  <si>
    <t>Jesus Ocampo</t>
  </si>
  <si>
    <t>$119.45</t>
  </si>
  <si>
    <t>$11.74</t>
  </si>
  <si>
    <t>$118.46</t>
  </si>
  <si>
    <t>$119.59</t>
  </si>
  <si>
    <t>6201-1</t>
  </si>
  <si>
    <t>Pete Armstrong</t>
  </si>
  <si>
    <t>$122.20</t>
  </si>
  <si>
    <t>$109.98</t>
  </si>
  <si>
    <t>$112.83</t>
  </si>
  <si>
    <t>6203-1</t>
  </si>
  <si>
    <t>600 Series Non-Flip</t>
  </si>
  <si>
    <t>$19.78</t>
  </si>
  <si>
    <t>$45.99</t>
  </si>
  <si>
    <t>$26.21</t>
  </si>
  <si>
    <t>$1,504.95</t>
  </si>
  <si>
    <t>$124.20</t>
  </si>
  <si>
    <t>$1,393.35</t>
  </si>
  <si>
    <t>$4.99</t>
  </si>
  <si>
    <t>$1,460.58</t>
  </si>
  <si>
    <t>6445-1</t>
  </si>
  <si>
    <t>Binding Machine Supplies</t>
  </si>
  <si>
    <t>$18.38</t>
  </si>
  <si>
    <t>$29.17</t>
  </si>
  <si>
    <t>$10.79</t>
  </si>
  <si>
    <t>$599.80</t>
  </si>
  <si>
    <t>$6.27</t>
  </si>
  <si>
    <t>$505.00</t>
  </si>
  <si>
    <t>5799-1</t>
  </si>
  <si>
    <t>Grant Carroll</t>
  </si>
  <si>
    <t>10 O'Connell St,Sydney</t>
  </si>
  <si>
    <t>$11,335.69</t>
  </si>
  <si>
    <t>$7.95</t>
  </si>
  <si>
    <t>$11,184.76</t>
  </si>
  <si>
    <t>$11,196.25</t>
  </si>
  <si>
    <t>5653-1</t>
  </si>
  <si>
    <t>Artisan Hole Reinforcements</t>
  </si>
  <si>
    <t>$3.99</t>
  </si>
  <si>
    <t>$6.23</t>
  </si>
  <si>
    <t>$2.24</t>
  </si>
  <si>
    <t>$374.44</t>
  </si>
  <si>
    <t>$6.97</t>
  </si>
  <si>
    <t>$377.56</t>
  </si>
  <si>
    <t>5223-1</t>
  </si>
  <si>
    <t>Cindy Chapman</t>
  </si>
  <si>
    <t>Steady Liquid Accent Highlighters</t>
  </si>
  <si>
    <t>$3.47</t>
  </si>
  <si>
    <t>$6.68</t>
  </si>
  <si>
    <t>$3.21</t>
  </si>
  <si>
    <t>$74.88</t>
  </si>
  <si>
    <t>$74.13</t>
  </si>
  <si>
    <t>$1.50</t>
  </si>
  <si>
    <t>$76.69</t>
  </si>
  <si>
    <t>5133-1</t>
  </si>
  <si>
    <t>Scott Cohen</t>
  </si>
  <si>
    <t>$128.52</t>
  </si>
  <si>
    <t>$9.00</t>
  </si>
  <si>
    <t>$119.52</t>
  </si>
  <si>
    <t>$120.40</t>
  </si>
  <si>
    <t>5257-1</t>
  </si>
  <si>
    <t>Art Foster</t>
  </si>
  <si>
    <t>Westfield Parramatta,Parramatta</t>
  </si>
  <si>
    <t>Stevie Bacata</t>
  </si>
  <si>
    <t>$133.44</t>
  </si>
  <si>
    <t>$129.44</t>
  </si>
  <si>
    <t>$132.09</t>
  </si>
  <si>
    <t>5198-1</t>
  </si>
  <si>
    <t>Self-Adhesive Ring Binder Labels</t>
  </si>
  <si>
    <t>$2.18</t>
  </si>
  <si>
    <t>$53.32</t>
  </si>
  <si>
    <t>$4.23</t>
  </si>
  <si>
    <t>$6.83</t>
  </si>
  <si>
    <t>$53.00</t>
  </si>
  <si>
    <t>5832-1</t>
  </si>
  <si>
    <t>Sibella Parks</t>
  </si>
  <si>
    <t>$1,455.00</t>
  </si>
  <si>
    <t>$130.95</t>
  </si>
  <si>
    <t>$1,324.05</t>
  </si>
  <si>
    <t>$1,328.05</t>
  </si>
  <si>
    <t>5302-1</t>
  </si>
  <si>
    <t>Dennis Kane</t>
  </si>
  <si>
    <t>33/4 Barangaroo Avenue,Sydney</t>
  </si>
  <si>
    <t>Steady Major Accent Highlighters</t>
  </si>
  <si>
    <t>$3.75</t>
  </si>
  <si>
    <t>$7.08</t>
  </si>
  <si>
    <t>$3.33</t>
  </si>
  <si>
    <t>$14.37</t>
  </si>
  <si>
    <t>$190.95</t>
  </si>
  <si>
    <t>$2.35</t>
  </si>
  <si>
    <t>$193.30</t>
  </si>
  <si>
    <t>5254-1</t>
  </si>
  <si>
    <t>$235.06</t>
  </si>
  <si>
    <t>$15.75</t>
  </si>
  <si>
    <t>$227.59</t>
  </si>
  <si>
    <t>$234.96</t>
  </si>
  <si>
    <t>6219-1</t>
  </si>
  <si>
    <t>Apex Elite Stainless Steel Scissors</t>
  </si>
  <si>
    <t>$3.42</t>
  </si>
  <si>
    <t>$8.34</t>
  </si>
  <si>
    <t>$4.92</t>
  </si>
  <si>
    <t>$258.30</t>
  </si>
  <si>
    <t>$2.64</t>
  </si>
  <si>
    <t>$243.39</t>
  </si>
  <si>
    <t>6304-1</t>
  </si>
  <si>
    <t>Jennifer Patt</t>
  </si>
  <si>
    <t>Cando S750 Color Inkjet Printer</t>
  </si>
  <si>
    <t>$75.00</t>
  </si>
  <si>
    <t>$120.97</t>
  </si>
  <si>
    <t>$45.97</t>
  </si>
  <si>
    <t>$3,764.68</t>
  </si>
  <si>
    <t>$264.96</t>
  </si>
  <si>
    <t>$3,799.30</t>
  </si>
  <si>
    <t>$26.30</t>
  </si>
  <si>
    <t>$3,616.11</t>
  </si>
  <si>
    <t>5607-1</t>
  </si>
  <si>
    <t>Nancy Lomonaco</t>
  </si>
  <si>
    <t>$149.78</t>
  </si>
  <si>
    <t>$142.75</t>
  </si>
  <si>
    <t>$133.73</t>
  </si>
  <si>
    <t>6039-1</t>
  </si>
  <si>
    <t>Edward Becker</t>
  </si>
  <si>
    <t>Artisan 477 Labels</t>
  </si>
  <si>
    <t>$4.91</t>
  </si>
  <si>
    <t>$1.77</t>
  </si>
  <si>
    <t>$143.91</t>
  </si>
  <si>
    <t>$4.32</t>
  </si>
  <si>
    <t>$139.59</t>
  </si>
  <si>
    <t>$140.09</t>
  </si>
  <si>
    <t>6227-1</t>
  </si>
  <si>
    <t>Toby Knight</t>
  </si>
  <si>
    <t>Crown Complex,Southbank</t>
  </si>
  <si>
    <t>Smiths Bulldog Clip</t>
  </si>
  <si>
    <t>$2.31</t>
  </si>
  <si>
    <t>$3.78</t>
  </si>
  <si>
    <t>$1.47</t>
  </si>
  <si>
    <t>$105.84</t>
  </si>
  <si>
    <t>$106.55</t>
  </si>
  <si>
    <t>5645-1</t>
  </si>
  <si>
    <t>Sanjit Jacobs</t>
  </si>
  <si>
    <t>541 Church St,Richmond</t>
  </si>
  <si>
    <t>$141.68</t>
  </si>
  <si>
    <t>$136.01</t>
  </si>
  <si>
    <t>$137.00</t>
  </si>
  <si>
    <t>5444-1</t>
  </si>
  <si>
    <t>Beth Paige</t>
  </si>
  <si>
    <t>73 York St,Sydney</t>
  </si>
  <si>
    <t>5560-1</t>
  </si>
  <si>
    <t>Artisan Hi-Liter Smear-Safe Highlighters</t>
  </si>
  <si>
    <t>$2.98</t>
  </si>
  <si>
    <t>$5.84</t>
  </si>
  <si>
    <t>$2.86</t>
  </si>
  <si>
    <t>$40.60</t>
  </si>
  <si>
    <t>$1.62</t>
  </si>
  <si>
    <t>$39.94</t>
  </si>
  <si>
    <t>$0.83</t>
  </si>
  <si>
    <t>$40.43</t>
  </si>
  <si>
    <t>5730-1</t>
  </si>
  <si>
    <t>Sylvia Foulston</t>
  </si>
  <si>
    <t>$432.20</t>
  </si>
  <si>
    <t>$36.24</t>
  </si>
  <si>
    <t>$402.05</t>
  </si>
  <si>
    <t>$405.33</t>
  </si>
  <si>
    <t>5805-1</t>
  </si>
  <si>
    <t>Jeremy Pistek</t>
  </si>
  <si>
    <t>85-113 Dunning Ave,Roseberry</t>
  </si>
  <si>
    <t>Alto Parchment Paper, Assorted Colors</t>
  </si>
  <si>
    <t>$7.28</t>
  </si>
  <si>
    <t>$2.69</t>
  </si>
  <si>
    <t>$244.48</t>
  </si>
  <si>
    <t>$14.67</t>
  </si>
  <si>
    <t>$229.85</t>
  </si>
  <si>
    <t>$11.15</t>
  </si>
  <si>
    <t>$231.20</t>
  </si>
  <si>
    <t>6417-2</t>
  </si>
  <si>
    <t>Christopher Martinez</t>
  </si>
  <si>
    <t>$1,079.64</t>
  </si>
  <si>
    <t>$32.39</t>
  </si>
  <si>
    <t>$1,047.25</t>
  </si>
  <si>
    <t>$1,052.75</t>
  </si>
  <si>
    <t>5212-1</t>
  </si>
  <si>
    <t>Adrian Hane</t>
  </si>
  <si>
    <t>$575.56</t>
  </si>
  <si>
    <t>$33.97</t>
  </si>
  <si>
    <t>$568.55</t>
  </si>
  <si>
    <t>5277-1</t>
  </si>
  <si>
    <t>Paul MacIntyre</t>
  </si>
  <si>
    <t>12 Colored Short</t>
  </si>
  <si>
    <t>$93.60</t>
  </si>
  <si>
    <t>$96.00</t>
  </si>
  <si>
    <t>5525-1</t>
  </si>
  <si>
    <t>Pauline Chand</t>
  </si>
  <si>
    <t>Laser DVD-RAM discs</t>
  </si>
  <si>
    <t>$20.18</t>
  </si>
  <si>
    <t>$35.41</t>
  </si>
  <si>
    <t>$15.23</t>
  </si>
  <si>
    <t>$335.06</t>
  </si>
  <si>
    <t>$10.36</t>
  </si>
  <si>
    <t>$320.51</t>
  </si>
  <si>
    <t>$1.99</t>
  </si>
  <si>
    <t>$33.99</t>
  </si>
  <si>
    <t>6922-1</t>
  </si>
  <si>
    <t>$901.52</t>
  </si>
  <si>
    <t>$921.03</t>
  </si>
  <si>
    <t>5426-1</t>
  </si>
  <si>
    <t>John Castell</t>
  </si>
  <si>
    <t>154 Castlereagh St,Sydney</t>
  </si>
  <si>
    <t>$23.92</t>
  </si>
  <si>
    <t>$22.18</t>
  </si>
  <si>
    <t>$22.59</t>
  </si>
  <si>
    <t>6592-1</t>
  </si>
  <si>
    <t>Office Shears by Apex</t>
  </si>
  <si>
    <t>$81.94</t>
  </si>
  <si>
    <t>$4.67</t>
  </si>
  <si>
    <t>$86.99</t>
  </si>
  <si>
    <t>$2.56</t>
  </si>
  <si>
    <t>$87.38</t>
  </si>
  <si>
    <t>6021-1</t>
  </si>
  <si>
    <t>$8.31</t>
  </si>
  <si>
    <t>$7.67</t>
  </si>
  <si>
    <t>$111.86</t>
  </si>
  <si>
    <t>$107.39</t>
  </si>
  <si>
    <t>$111.39</t>
  </si>
  <si>
    <t>6184-1</t>
  </si>
  <si>
    <t>Bryan Spruell</t>
  </si>
  <si>
    <t>1 John Street,Waterloo</t>
  </si>
  <si>
    <t>$105.64</t>
  </si>
  <si>
    <t>$106.98</t>
  </si>
  <si>
    <t>5562-1</t>
  </si>
  <si>
    <t>$63.80</t>
  </si>
  <si>
    <t>$5.90</t>
  </si>
  <si>
    <t>$65.10</t>
  </si>
  <si>
    <t>$60.41</t>
  </si>
  <si>
    <t>5/250 Old Northern Road,Castle Hill</t>
  </si>
  <si>
    <t>Michael Oakman</t>
  </si>
  <si>
    <t>Apex Design Stainless Steel Bent Scissors</t>
  </si>
  <si>
    <t>$2.87</t>
  </si>
  <si>
    <t>$3.97</t>
  </si>
  <si>
    <t>$239.40</t>
  </si>
  <si>
    <t>$237.01</t>
  </si>
  <si>
    <t>$4.42</t>
  </si>
  <si>
    <t>$241.43</t>
  </si>
  <si>
    <t>6400-1</t>
  </si>
  <si>
    <t>Linda Southworth</t>
  </si>
  <si>
    <t>Alto Perma 3000 Stacking Storage Drawers</t>
  </si>
  <si>
    <t>$959.04</t>
  </si>
  <si>
    <t>$9.59</t>
  </si>
  <si>
    <t>$849.45</t>
  </si>
  <si>
    <t>$855.24</t>
  </si>
  <si>
    <t>5750-1</t>
  </si>
  <si>
    <t>Max Jones</t>
  </si>
  <si>
    <t>$177.84</t>
  </si>
  <si>
    <t>$14.23</t>
  </si>
  <si>
    <t>$163.61</t>
  </si>
  <si>
    <t>$168.03</t>
  </si>
  <si>
    <t>Marina Lichtensneick</t>
  </si>
  <si>
    <t>Tracy Zic</t>
  </si>
  <si>
    <t>$130.64</t>
  </si>
  <si>
    <t>5389-1</t>
  </si>
  <si>
    <t>Sarah Jordon</t>
  </si>
  <si>
    <t>$232.18</t>
  </si>
  <si>
    <t>$20.90</t>
  </si>
  <si>
    <t>$211.28</t>
  </si>
  <si>
    <t>$214.13</t>
  </si>
  <si>
    <t>6052-1</t>
  </si>
  <si>
    <t>John Huston</t>
  </si>
  <si>
    <t>$135.04</t>
  </si>
  <si>
    <t>$4.06</t>
  </si>
  <si>
    <t>$137.86</t>
  </si>
  <si>
    <t>$132.46</t>
  </si>
  <si>
    <t>5925-1</t>
  </si>
  <si>
    <t>$1,494.68</t>
  </si>
  <si>
    <t>$119.57</t>
  </si>
  <si>
    <t>$1,375.11</t>
  </si>
  <si>
    <t>$1,383.33</t>
  </si>
  <si>
    <t>5825-1</t>
  </si>
  <si>
    <t>Frank Merwin</t>
  </si>
  <si>
    <t>Artisan Hi-Liter Pen Style Six-Color Fluorescent Set</t>
  </si>
  <si>
    <t>$1.69</t>
  </si>
  <si>
    <t>$26.60</t>
  </si>
  <si>
    <t>$25.63</t>
  </si>
  <si>
    <t>$27.42</t>
  </si>
  <si>
    <t>Steady 52201 APSCO Electric Pencil Sharpener</t>
  </si>
  <si>
    <t>$16.80</t>
  </si>
  <si>
    <t>$40.97</t>
  </si>
  <si>
    <t>$24.17</t>
  </si>
  <si>
    <t>$8.99</t>
  </si>
  <si>
    <t>5358-2</t>
  </si>
  <si>
    <t>Saphhira Shifley</t>
  </si>
  <si>
    <t>Desktop 3-Pocket Hot File</t>
  </si>
  <si>
    <t>$54.10</t>
  </si>
  <si>
    <t>$31.92</t>
  </si>
  <si>
    <t>$2,272.20</t>
  </si>
  <si>
    <t>$45.44</t>
  </si>
  <si>
    <t>$2,226.76</t>
  </si>
  <si>
    <t>$2,246.75</t>
  </si>
  <si>
    <t>5609-2</t>
  </si>
  <si>
    <t>Bart Watters</t>
  </si>
  <si>
    <t>Steady Liquid Accent Tank-Style Highlighters</t>
  </si>
  <si>
    <t>$110.76</t>
  </si>
  <si>
    <t>$8.86</t>
  </si>
  <si>
    <t>$101.90</t>
  </si>
  <si>
    <t>$0.93</t>
  </si>
  <si>
    <t>$102.83</t>
  </si>
  <si>
    <t>6439-1</t>
  </si>
  <si>
    <t>$2,705.32</t>
  </si>
  <si>
    <t>$42.01</t>
  </si>
  <si>
    <t>$2,600.95</t>
  </si>
  <si>
    <t>$2,749.75</t>
  </si>
  <si>
    <t>5511-1</t>
  </si>
  <si>
    <t>Artisan Hi-Liter GlideStik Fluorescent Highlighter, Yellow Ink</t>
  </si>
  <si>
    <t>$1.05</t>
  </si>
  <si>
    <t>$1.95</t>
  </si>
  <si>
    <t>$0.90</t>
  </si>
  <si>
    <t>$119.35</t>
  </si>
  <si>
    <t>$10.74</t>
  </si>
  <si>
    <t>$108.61</t>
  </si>
  <si>
    <t>$1.63</t>
  </si>
  <si>
    <t>$109.31</t>
  </si>
  <si>
    <t>6109-1</t>
  </si>
  <si>
    <t>Lisa DeCherney</t>
  </si>
  <si>
    <t>TypeRight Side-Opening Peel &amp; Seel Expanding Envelopes</t>
  </si>
  <si>
    <t>$54.29</t>
  </si>
  <si>
    <t>$90.48</t>
  </si>
  <si>
    <t>$36.19</t>
  </si>
  <si>
    <t>$1,959.52</t>
  </si>
  <si>
    <t>$787.82</t>
  </si>
  <si>
    <t>$1,808.43</t>
  </si>
  <si>
    <t>$1,815.82</t>
  </si>
  <si>
    <t>Julie Kriz</t>
  </si>
  <si>
    <t>$49.39</t>
  </si>
  <si>
    <t>$46.93</t>
  </si>
  <si>
    <t>5909-1</t>
  </si>
  <si>
    <t>Thomas Boland</t>
  </si>
  <si>
    <t>3/219 Canley Vale Road,Canley Heights</t>
  </si>
  <si>
    <t>$71.82</t>
  </si>
  <si>
    <t>$2.15</t>
  </si>
  <si>
    <t>$69.67</t>
  </si>
  <si>
    <t>$70.38</t>
  </si>
  <si>
    <t>6145-1</t>
  </si>
  <si>
    <t>Harry Golzay</t>
  </si>
  <si>
    <t>$40.32</t>
  </si>
  <si>
    <t>$2.02</t>
  </si>
  <si>
    <t>$38.36</t>
  </si>
  <si>
    <t>$39.20</t>
  </si>
  <si>
    <t>5526-1</t>
  </si>
  <si>
    <t>Bradley Drucker</t>
  </si>
  <si>
    <t>Economy Rollaway Files</t>
  </si>
  <si>
    <t>$67.73</t>
  </si>
  <si>
    <t>$165.20</t>
  </si>
  <si>
    <t>$97.47</t>
  </si>
  <si>
    <t>$3,799.60</t>
  </si>
  <si>
    <t>$265.97</t>
  </si>
  <si>
    <t>$3,533.63</t>
  </si>
  <si>
    <t>$3,533.62</t>
  </si>
  <si>
    <t>6356-1</t>
  </si>
  <si>
    <t>$175.64</t>
  </si>
  <si>
    <t>$3.67</t>
  </si>
  <si>
    <t>$166.81</t>
  </si>
  <si>
    <t>$168.93</t>
  </si>
  <si>
    <t>5220-1</t>
  </si>
  <si>
    <t>Aaron Smayling</t>
  </si>
  <si>
    <t>1737 Botany Rd,Banksmeadow</t>
  </si>
  <si>
    <t>$184.75</t>
  </si>
  <si>
    <t>$9.72</t>
  </si>
  <si>
    <t>$174.87</t>
  </si>
  <si>
    <t>$174.66</t>
  </si>
  <si>
    <t>$194.37</t>
  </si>
  <si>
    <t>$15.25</t>
  </si>
  <si>
    <t>$178.82</t>
  </si>
  <si>
    <t>$183.50</t>
  </si>
  <si>
    <t>6280-1</t>
  </si>
  <si>
    <t>Thea Hudgings</t>
  </si>
  <si>
    <t>$562.12</t>
  </si>
  <si>
    <t>$33.73</t>
  </si>
  <si>
    <t>$528.39</t>
  </si>
  <si>
    <t>$531.24</t>
  </si>
  <si>
    <t>5985-1</t>
  </si>
  <si>
    <t>$15.04</t>
  </si>
  <si>
    <t>$14.29</t>
  </si>
  <si>
    <t>$15.78</t>
  </si>
  <si>
    <t>5459-1</t>
  </si>
  <si>
    <t>$138.46</t>
  </si>
  <si>
    <t>$11.84</t>
  </si>
  <si>
    <t>$124.87</t>
  </si>
  <si>
    <t>$125.66</t>
  </si>
  <si>
    <t>5039-1</t>
  </si>
  <si>
    <t>Michael Grace</t>
  </si>
  <si>
    <t>402 Argyle St,Moss Vale</t>
  </si>
  <si>
    <t>$160.16</t>
  </si>
  <si>
    <t>$158.56</t>
  </si>
  <si>
    <t>$169.71</t>
  </si>
  <si>
    <t>6325-1</t>
  </si>
  <si>
    <t>$35.20</t>
  </si>
  <si>
    <t>$32.78</t>
  </si>
  <si>
    <t>$33.19</t>
  </si>
  <si>
    <t>6424-1</t>
  </si>
  <si>
    <t>$123.00</t>
  </si>
  <si>
    <t>$122.49</t>
  </si>
  <si>
    <t>5657-1</t>
  </si>
  <si>
    <t>Lena Creighton</t>
  </si>
  <si>
    <t>127 Liverpool St,Sydney</t>
  </si>
  <si>
    <t>$31.86</t>
  </si>
  <si>
    <t>$2.54</t>
  </si>
  <si>
    <t>$134.50</t>
  </si>
  <si>
    <t>5314-1</t>
  </si>
  <si>
    <t>Valerie Dominguez</t>
  </si>
  <si>
    <t>Steady Pocket Accent Highlighters</t>
  </si>
  <si>
    <t>$0.67</t>
  </si>
  <si>
    <t>$42.90</t>
  </si>
  <si>
    <t>$39.50</t>
  </si>
  <si>
    <t>$1.29</t>
  </si>
  <si>
    <t>$30.49</t>
  </si>
  <si>
    <t>5939-1</t>
  </si>
  <si>
    <t>$116.48</t>
  </si>
  <si>
    <t>$8.15</t>
  </si>
  <si>
    <t>$108.33</t>
  </si>
  <si>
    <t>$119.48</t>
  </si>
  <si>
    <t>6393-1</t>
  </si>
  <si>
    <t>Brian Thompson</t>
  </si>
  <si>
    <t>$1,495.04</t>
  </si>
  <si>
    <t>$141.95</t>
  </si>
  <si>
    <t>$1,363.08</t>
  </si>
  <si>
    <t>$1,380.58</t>
  </si>
  <si>
    <t>5693-1</t>
  </si>
  <si>
    <t>Julia Barnett</t>
  </si>
  <si>
    <t>$223.80</t>
  </si>
  <si>
    <t>$221.56</t>
  </si>
  <si>
    <t>$236.66</t>
  </si>
  <si>
    <t>Shahid Collister</t>
  </si>
  <si>
    <t>$76.84</t>
  </si>
  <si>
    <t>$3.79</t>
  </si>
  <si>
    <t>$64.95</t>
  </si>
  <si>
    <t>$75.65</t>
  </si>
  <si>
    <t>5819-1</t>
  </si>
  <si>
    <t>Charles McCrossin</t>
  </si>
  <si>
    <t>73 MacLeay St,Potts Point</t>
  </si>
  <si>
    <t>$626.38</t>
  </si>
  <si>
    <t>$15.79</t>
  </si>
  <si>
    <t>$572.89</t>
  </si>
  <si>
    <t>$573.76</t>
  </si>
  <si>
    <t>5623-1</t>
  </si>
  <si>
    <t>Sung Shariari</t>
  </si>
  <si>
    <t>6/15 Cross Street,Double Bay</t>
  </si>
  <si>
    <t>$116.28</t>
  </si>
  <si>
    <t>$5.05</t>
  </si>
  <si>
    <t>$111.01</t>
  </si>
  <si>
    <t>$113.30</t>
  </si>
  <si>
    <t>5250-1</t>
  </si>
  <si>
    <t>James Galang</t>
  </si>
  <si>
    <t>$839.20</t>
  </si>
  <si>
    <t>$39.28</t>
  </si>
  <si>
    <t>$450.06</t>
  </si>
  <si>
    <t>$465.83</t>
  </si>
  <si>
    <t>6082-1</t>
  </si>
  <si>
    <t>$1,247.11</t>
  </si>
  <si>
    <t>$121.67</t>
  </si>
  <si>
    <t>$1,205.41</t>
  </si>
  <si>
    <t>$1,219.33</t>
  </si>
  <si>
    <t>5852-1</t>
  </si>
  <si>
    <t>Dionis Lloyd</t>
  </si>
  <si>
    <t>$132.48</t>
  </si>
  <si>
    <t>$127.78</t>
  </si>
  <si>
    <t>$129.11</t>
  </si>
  <si>
    <t>5508-1</t>
  </si>
  <si>
    <t>Katrina Edelman</t>
  </si>
  <si>
    <t>TechSavi Cordless Navigator Duo</t>
  </si>
  <si>
    <t>$42.11</t>
  </si>
  <si>
    <t>$80.98</t>
  </si>
  <si>
    <t>$38.87</t>
  </si>
  <si>
    <t>$39.97</t>
  </si>
  <si>
    <t>$620.39</t>
  </si>
  <si>
    <t>$613.34</t>
  </si>
  <si>
    <t>6411-1</t>
  </si>
  <si>
    <t>Bill Stewart</t>
  </si>
  <si>
    <t>$43.68</t>
  </si>
  <si>
    <t>$40.93</t>
  </si>
  <si>
    <t>$43.85</t>
  </si>
  <si>
    <t>6214-1</t>
  </si>
  <si>
    <t>Quincy Jones</t>
  </si>
  <si>
    <t>Shop 3/144 Waterloo Road,Greenacre</t>
  </si>
  <si>
    <t>Smiths Colored Bar Computer Paper</t>
  </si>
  <si>
    <t>$21.97</t>
  </si>
  <si>
    <t>$35.44</t>
  </si>
  <si>
    <t>$13.47</t>
  </si>
  <si>
    <t>$1,701.12</t>
  </si>
  <si>
    <t>$136.09</t>
  </si>
  <si>
    <t>$1,565.03</t>
  </si>
  <si>
    <t>$1,569.95</t>
  </si>
  <si>
    <t>6112-1</t>
  </si>
  <si>
    <t>Ben Peterman</t>
  </si>
  <si>
    <t>$486.86</t>
  </si>
  <si>
    <t>$32.87</t>
  </si>
  <si>
    <t>$430.05</t>
  </si>
  <si>
    <t>$354.07</t>
  </si>
  <si>
    <t>5373-1</t>
  </si>
  <si>
    <t>Ashley Jarboe</t>
  </si>
  <si>
    <t>$467.22</t>
  </si>
  <si>
    <t>$42.05</t>
  </si>
  <si>
    <t>$425.17</t>
  </si>
  <si>
    <t>$431.83</t>
  </si>
  <si>
    <t>5024-1</t>
  </si>
  <si>
    <t>$285.14</t>
  </si>
  <si>
    <t>$2.95</t>
  </si>
  <si>
    <t>$265.55</t>
  </si>
  <si>
    <t>$274.97</t>
  </si>
  <si>
    <t>5388-1</t>
  </si>
  <si>
    <t>Sara Luxemburg</t>
  </si>
  <si>
    <t>$225.16</t>
  </si>
  <si>
    <t>$201.03</t>
  </si>
  <si>
    <t>$219.26</t>
  </si>
  <si>
    <t>Nora Price</t>
  </si>
  <si>
    <t>7 Khartoum Rd,Macquarie Park</t>
  </si>
  <si>
    <t>Ames Color-File Green Diamond Border X-ray Mailers</t>
  </si>
  <si>
    <t>$52.07</t>
  </si>
  <si>
    <t>$83.98</t>
  </si>
  <si>
    <t>$31.91</t>
  </si>
  <si>
    <t>$2,752.32</t>
  </si>
  <si>
    <t>$188.46</t>
  </si>
  <si>
    <t>$2,668.30</t>
  </si>
  <si>
    <t>$5.01</t>
  </si>
  <si>
    <t>$2,692.15</t>
  </si>
  <si>
    <t>5733-1</t>
  </si>
  <si>
    <t>$4,451.04</t>
  </si>
  <si>
    <t>$49.61</t>
  </si>
  <si>
    <t>$4,193.59</t>
  </si>
  <si>
    <t>$4,103.94</t>
  </si>
  <si>
    <t>6436-1</t>
  </si>
  <si>
    <t>Barry Franz</t>
  </si>
  <si>
    <t>$3,698.46</t>
  </si>
  <si>
    <t>$332.86</t>
  </si>
  <si>
    <t>$3,355.60</t>
  </si>
  <si>
    <t>$3,390.09</t>
  </si>
  <si>
    <t>5050-1</t>
  </si>
  <si>
    <t>Benjamin Patterson</t>
  </si>
  <si>
    <t>$6,480.48</t>
  </si>
  <si>
    <t>$68.84</t>
  </si>
  <si>
    <t>$5,365.38</t>
  </si>
  <si>
    <t>$5,399.59</t>
  </si>
  <si>
    <t>$1,919.75</t>
  </si>
  <si>
    <t>$39.88</t>
  </si>
  <si>
    <t>$1,598.64</t>
  </si>
  <si>
    <t>6136-1</t>
  </si>
  <si>
    <t>Matthew Clasen</t>
  </si>
  <si>
    <t>$34.12</t>
  </si>
  <si>
    <t>$7.04</t>
  </si>
  <si>
    <t>$32.85</t>
  </si>
  <si>
    <t>$33.45</t>
  </si>
  <si>
    <t>Tracy Blumstein</t>
  </si>
  <si>
    <t>Michelle Moray</t>
  </si>
  <si>
    <t>310 Wattle St,Ultimo</t>
  </si>
  <si>
    <t>6314-1</t>
  </si>
  <si>
    <t>Ruben Dartt</t>
  </si>
  <si>
    <t>$51.93</t>
  </si>
  <si>
    <t>$0.03</t>
  </si>
  <si>
    <t>$58.93</t>
  </si>
  <si>
    <t>$69.23</t>
  </si>
  <si>
    <t>6505-1</t>
  </si>
  <si>
    <t>Matthew Grinstein</t>
  </si>
  <si>
    <t>105 Pitt St,Sydney</t>
  </si>
  <si>
    <t>$55.44</t>
  </si>
  <si>
    <t>$1.11</t>
  </si>
  <si>
    <t>$54.31</t>
  </si>
  <si>
    <t>$55.62</t>
  </si>
  <si>
    <t>5152-1</t>
  </si>
  <si>
    <t>Toby Gondweld</t>
  </si>
  <si>
    <t>$156.00</t>
  </si>
  <si>
    <t>$13.28</t>
  </si>
  <si>
    <t>$142.58</t>
  </si>
  <si>
    <t>$133.04</t>
  </si>
  <si>
    <t>6377-1</t>
  </si>
  <si>
    <t>Ed Ludwig</t>
  </si>
  <si>
    <t>$6.35</t>
  </si>
  <si>
    <t>$99.49</t>
  </si>
  <si>
    <t>$100.20</t>
  </si>
  <si>
    <t>6114-1</t>
  </si>
  <si>
    <t>Shaun Weien</t>
  </si>
  <si>
    <t>$66.64</t>
  </si>
  <si>
    <t>$65.26</t>
  </si>
  <si>
    <t>$64.77</t>
  </si>
  <si>
    <t>6240-1</t>
  </si>
  <si>
    <t>$329.60</t>
  </si>
  <si>
    <t>$219.51</t>
  </si>
  <si>
    <t>$230.90</t>
  </si>
  <si>
    <t>5509-1</t>
  </si>
  <si>
    <t>Nora Paige</t>
  </si>
  <si>
    <t>$154.98</t>
  </si>
  <si>
    <t>$12.40</t>
  </si>
  <si>
    <t>$152.58</t>
  </si>
  <si>
    <t>$148.57</t>
  </si>
  <si>
    <t>5655-1</t>
  </si>
  <si>
    <t>$137.02</t>
  </si>
  <si>
    <t>5802-2</t>
  </si>
  <si>
    <t>Binder Clips by OIC</t>
  </si>
  <si>
    <t>$0.55</t>
  </si>
  <si>
    <t>$43.27</t>
  </si>
  <si>
    <t>$3.06</t>
  </si>
  <si>
    <t>$42.78</t>
  </si>
  <si>
    <t>$43.72</t>
  </si>
  <si>
    <t>5345-1</t>
  </si>
  <si>
    <t>Artisan 478 Labels</t>
  </si>
  <si>
    <t>$28.52</t>
  </si>
  <si>
    <t>$26.06</t>
  </si>
  <si>
    <t>5339-1</t>
  </si>
  <si>
    <t>Nick Zandusky</t>
  </si>
  <si>
    <t>$149.50</t>
  </si>
  <si>
    <t>$145.02</t>
  </si>
  <si>
    <t>$143.51</t>
  </si>
  <si>
    <t>5259-1</t>
  </si>
  <si>
    <t>Artisan Durable Binders</t>
  </si>
  <si>
    <t>$66.96</t>
  </si>
  <si>
    <t>$64.46</t>
  </si>
  <si>
    <t>$69.60</t>
  </si>
  <si>
    <t>5527-1</t>
  </si>
  <si>
    <t>Jim Mitchum</t>
  </si>
  <si>
    <t>$743.61</t>
  </si>
  <si>
    <t>$7.44</t>
  </si>
  <si>
    <t>$736.17</t>
  </si>
  <si>
    <t>$738.16</t>
  </si>
  <si>
    <t>5140-1</t>
  </si>
  <si>
    <t>Paul Lucas</t>
  </si>
  <si>
    <t>$135.00</t>
  </si>
  <si>
    <t>$12.15</t>
  </si>
  <si>
    <t>$122.85</t>
  </si>
  <si>
    <t>$130.63</t>
  </si>
  <si>
    <t>$279.40</t>
  </si>
  <si>
    <t>$13.97</t>
  </si>
  <si>
    <t>$263.09</t>
  </si>
  <si>
    <t>$253.95</t>
  </si>
  <si>
    <t>5892-1</t>
  </si>
  <si>
    <t>Anthony Garwer</t>
  </si>
  <si>
    <t>$18.65</t>
  </si>
  <si>
    <t>$0.87</t>
  </si>
  <si>
    <t>$21.93</t>
  </si>
  <si>
    <t>5574-1</t>
  </si>
  <si>
    <t>Security-Tint Envelopes</t>
  </si>
  <si>
    <t>$4.89</t>
  </si>
  <si>
    <t>$7.64</t>
  </si>
  <si>
    <t>$2.75</t>
  </si>
  <si>
    <t>$53.48</t>
  </si>
  <si>
    <t>$50.27</t>
  </si>
  <si>
    <t>$51.66</t>
  </si>
  <si>
    <t>5340-1</t>
  </si>
  <si>
    <t>$69.52</t>
  </si>
  <si>
    <t>$68.56</t>
  </si>
  <si>
    <t>$28.03</t>
  </si>
  <si>
    <t>5926-1</t>
  </si>
  <si>
    <t>$61.88</t>
  </si>
  <si>
    <t>$4.33</t>
  </si>
  <si>
    <t>$47.55</t>
  </si>
  <si>
    <t>$48.53</t>
  </si>
  <si>
    <t>6229-1</t>
  </si>
  <si>
    <t>Cindy Stewart</t>
  </si>
  <si>
    <t>$62.32</t>
  </si>
  <si>
    <t>$4.35</t>
  </si>
  <si>
    <t>$69.37</t>
  </si>
  <si>
    <t>$64.65</t>
  </si>
  <si>
    <t>5403-1</t>
  </si>
  <si>
    <t>Artisan File Folder Labels</t>
  </si>
  <si>
    <t>$36.70</t>
  </si>
  <si>
    <t>$34.43</t>
  </si>
  <si>
    <t>$5.33</t>
  </si>
  <si>
    <t>$35.73</t>
  </si>
  <si>
    <t>Shahid Shariari</t>
  </si>
  <si>
    <t>$84.08</t>
  </si>
  <si>
    <t>$7.33</t>
  </si>
  <si>
    <t>$82.37</t>
  </si>
  <si>
    <t>$83.69</t>
  </si>
  <si>
    <t>6430-1</t>
  </si>
  <si>
    <t>Lycoris Saunders</t>
  </si>
  <si>
    <t>Assorted Color Push Pins</t>
  </si>
  <si>
    <t>$1.81</t>
  </si>
  <si>
    <t>$59.14</t>
  </si>
  <si>
    <t>$59.24</t>
  </si>
  <si>
    <t>$60.67</t>
  </si>
  <si>
    <t>6169-1</t>
  </si>
  <si>
    <t>Maria Bertelson</t>
  </si>
  <si>
    <t>$33.76</t>
  </si>
  <si>
    <t>$30.03</t>
  </si>
  <si>
    <t>$36.46</t>
  </si>
  <si>
    <t>6293-1</t>
  </si>
  <si>
    <t>Edward Nazzal</t>
  </si>
  <si>
    <t>$113.20</t>
  </si>
  <si>
    <t>$118.67</t>
  </si>
  <si>
    <t>6365-1</t>
  </si>
  <si>
    <t>$4.45</t>
  </si>
  <si>
    <t>$87.53</t>
  </si>
  <si>
    <t>5811-1</t>
  </si>
  <si>
    <t>$200.24</t>
  </si>
  <si>
    <t>$6.12</t>
  </si>
  <si>
    <t>$193.12</t>
  </si>
  <si>
    <t>$194.71</t>
  </si>
  <si>
    <t>6128-1</t>
  </si>
  <si>
    <t>Jim Kriz</t>
  </si>
  <si>
    <t>$236.00</t>
  </si>
  <si>
    <t>$226.59</t>
  </si>
  <si>
    <t>$224.27</t>
  </si>
  <si>
    <t>5472-1</t>
  </si>
  <si>
    <t>Mike Gockenbach</t>
  </si>
  <si>
    <t>$222.74</t>
  </si>
  <si>
    <t>$216.06</t>
  </si>
  <si>
    <t>$218.19</t>
  </si>
  <si>
    <t>5723-1</t>
  </si>
  <si>
    <t>$89.32</t>
  </si>
  <si>
    <t>$83.96</t>
  </si>
  <si>
    <t>$86.79</t>
  </si>
  <si>
    <t>6261-1</t>
  </si>
  <si>
    <t>$464.12</t>
  </si>
  <si>
    <t>$4.15</t>
  </si>
  <si>
    <t>$423.15</t>
  </si>
  <si>
    <t>$446.85</t>
  </si>
  <si>
    <t>$62.80</t>
  </si>
  <si>
    <t>$5.27</t>
  </si>
  <si>
    <t>$56.55</t>
  </si>
  <si>
    <t>$51.09</t>
  </si>
  <si>
    <t>5481-1</t>
  </si>
  <si>
    <t>$743.81</t>
  </si>
  <si>
    <t>$747.47</t>
  </si>
  <si>
    <t>$837.87</t>
  </si>
  <si>
    <t>Darrin Sayre</t>
  </si>
  <si>
    <t>5471-1</t>
  </si>
  <si>
    <t>Trady Freenar</t>
  </si>
  <si>
    <t>$124.98</t>
  </si>
  <si>
    <t>$6.82</t>
  </si>
  <si>
    <t>$129.59</t>
  </si>
  <si>
    <t>Lisa Hazard</t>
  </si>
  <si>
    <t>Cnr Williams Road &amp; Lechlade Ave,South Yarra</t>
  </si>
  <si>
    <t>$143.64</t>
  </si>
  <si>
    <t>$136.36</t>
  </si>
  <si>
    <t>$147.05</t>
  </si>
  <si>
    <t>5409-1</t>
  </si>
  <si>
    <t>$216.00</t>
  </si>
  <si>
    <t>$233.99</t>
  </si>
  <si>
    <t>$2,249.95</t>
  </si>
  <si>
    <t>$45.00</t>
  </si>
  <si>
    <t>$2,204.95</t>
  </si>
  <si>
    <t>$2,229.44</t>
  </si>
  <si>
    <t>5984-1</t>
  </si>
  <si>
    <t>$7.22</t>
  </si>
  <si>
    <t>$15.39</t>
  </si>
  <si>
    <t>5394-1</t>
  </si>
  <si>
    <t>$53.92</t>
  </si>
  <si>
    <t>$4.66</t>
  </si>
  <si>
    <t>$52.20</t>
  </si>
  <si>
    <t>$53.24</t>
  </si>
  <si>
    <t>5741-1</t>
  </si>
  <si>
    <t>Binder Posts</t>
  </si>
  <si>
    <t>$3.50</t>
  </si>
  <si>
    <t>$5.74</t>
  </si>
  <si>
    <t>$122.81</t>
  </si>
  <si>
    <t>6130-1</t>
  </si>
  <si>
    <t>Carol Triggs</t>
  </si>
  <si>
    <t>$82.16</t>
  </si>
  <si>
    <t>$3.62</t>
  </si>
  <si>
    <t>$74.68</t>
  </si>
  <si>
    <t>$75.45</t>
  </si>
  <si>
    <t>5290-1</t>
  </si>
  <si>
    <t>$300.44</t>
  </si>
  <si>
    <t>$303.27</t>
  </si>
  <si>
    <t>5439-1</t>
  </si>
  <si>
    <t>Robert Barroso</t>
  </si>
  <si>
    <t>$240.72</t>
  </si>
  <si>
    <t>$6.22</t>
  </si>
  <si>
    <t>$233.50</t>
  </si>
  <si>
    <t>$235.85</t>
  </si>
  <si>
    <t>6415-1</t>
  </si>
  <si>
    <t>$5,654.10</t>
  </si>
  <si>
    <t>$49.51</t>
  </si>
  <si>
    <t>$5,577.29</t>
  </si>
  <si>
    <t>$5,593.52</t>
  </si>
  <si>
    <t>5694-1</t>
  </si>
  <si>
    <t>Nathan Mautz</t>
  </si>
  <si>
    <t>$437.28</t>
  </si>
  <si>
    <t>$26.24</t>
  </si>
  <si>
    <t>$413.04</t>
  </si>
  <si>
    <t>$415.39</t>
  </si>
  <si>
    <t>6166-1</t>
  </si>
  <si>
    <t>$66.80</t>
  </si>
  <si>
    <t>$5.34</t>
  </si>
  <si>
    <t>$61.46</t>
  </si>
  <si>
    <t>$62.96</t>
  </si>
  <si>
    <t>5469-1</t>
  </si>
  <si>
    <t>Michael Paige</t>
  </si>
  <si>
    <t>$1,115.28</t>
  </si>
  <si>
    <t>$1,121.78</t>
  </si>
  <si>
    <t>5778-1</t>
  </si>
  <si>
    <t>Adesso Programmable 142-Key Keyboard</t>
  </si>
  <si>
    <t>$32.02</t>
  </si>
  <si>
    <t>$152.48</t>
  </si>
  <si>
    <t>$120.46</t>
  </si>
  <si>
    <t>$3,205.70</t>
  </si>
  <si>
    <t>$282.06</t>
  </si>
  <si>
    <t>$3,106.02</t>
  </si>
  <si>
    <t>$3,110.02</t>
  </si>
  <si>
    <t>$1,242.70</t>
  </si>
  <si>
    <t>$38.28</t>
  </si>
  <si>
    <t>$1,235.34</t>
  </si>
  <si>
    <t>$1,241.43</t>
  </si>
  <si>
    <t>6357-1</t>
  </si>
  <si>
    <t>$56.90</t>
  </si>
  <si>
    <t>$5.42</t>
  </si>
  <si>
    <t>$53.56</t>
  </si>
  <si>
    <t>$54.62</t>
  </si>
  <si>
    <t>5071-1</t>
  </si>
  <si>
    <t>$91.28</t>
  </si>
  <si>
    <t>$5.37</t>
  </si>
  <si>
    <t>$85.73</t>
  </si>
  <si>
    <t>$88.84</t>
  </si>
  <si>
    <t>5990-2</t>
  </si>
  <si>
    <t>Katherine Nockton</t>
  </si>
  <si>
    <t>Barrel Sharpener</t>
  </si>
  <si>
    <t>$1.46</t>
  </si>
  <si>
    <t>$3.57</t>
  </si>
  <si>
    <t>$2.11</t>
  </si>
  <si>
    <t>$67.83</t>
  </si>
  <si>
    <t>$5.43</t>
  </si>
  <si>
    <t>$62.40</t>
  </si>
  <si>
    <t>$4.17</t>
  </si>
  <si>
    <t>$66.57</t>
  </si>
  <si>
    <t>5171-1</t>
  </si>
  <si>
    <t>George Zrebassa</t>
  </si>
  <si>
    <t>$12.60</t>
  </si>
  <si>
    <t>6189-1</t>
  </si>
  <si>
    <t>Chad McGuire</t>
  </si>
  <si>
    <t>$290.78</t>
  </si>
  <si>
    <t>$23.26</t>
  </si>
  <si>
    <t>$267.52</t>
  </si>
  <si>
    <t>$264.82</t>
  </si>
  <si>
    <t>5167-1</t>
  </si>
  <si>
    <t>$0.14</t>
  </si>
  <si>
    <t>$5.08</t>
  </si>
  <si>
    <t>$7.02</t>
  </si>
  <si>
    <t>Brad Eason</t>
  </si>
  <si>
    <t>$99.92</t>
  </si>
  <si>
    <t>$9.99</t>
  </si>
  <si>
    <t>$98.11</t>
  </si>
  <si>
    <t>$95.11</t>
  </si>
  <si>
    <t>5148-1</t>
  </si>
  <si>
    <t>Gary Hansen</t>
  </si>
  <si>
    <t>12 Colored Short Pencils</t>
  </si>
  <si>
    <t>$197.80</t>
  </si>
  <si>
    <t>$5.96</t>
  </si>
  <si>
    <t>$199.14</t>
  </si>
  <si>
    <t>$100.09</t>
  </si>
  <si>
    <t>Neil Knudson</t>
  </si>
  <si>
    <t>$63.38</t>
  </si>
  <si>
    <t>$5.32</t>
  </si>
  <si>
    <t>$62.48</t>
  </si>
  <si>
    <t>$62.97</t>
  </si>
  <si>
    <t>5643-1</t>
  </si>
  <si>
    <t>$36.10</t>
  </si>
  <si>
    <t>$34.66</t>
  </si>
  <si>
    <t>$36.53</t>
  </si>
  <si>
    <t>6346-1</t>
  </si>
  <si>
    <t>Kean Thornton</t>
  </si>
  <si>
    <t>$3.77</t>
  </si>
  <si>
    <t>$38.15</t>
  </si>
  <si>
    <t>$38.95</t>
  </si>
  <si>
    <t>5382-1</t>
  </si>
  <si>
    <t>$41.96</t>
  </si>
  <si>
    <t>$0.42</t>
  </si>
  <si>
    <t>$41.54</t>
  </si>
  <si>
    <t>$43.03</t>
  </si>
  <si>
    <t>5695-1</t>
  </si>
  <si>
    <t>$8.94</t>
  </si>
  <si>
    <t>$89.45</t>
  </si>
  <si>
    <t>$94.65</t>
  </si>
  <si>
    <t>$65.50</t>
  </si>
  <si>
    <t>$59.61</t>
  </si>
  <si>
    <t>6847-1</t>
  </si>
  <si>
    <t>63 Riley Street,Woolloomooloo</t>
  </si>
  <si>
    <t>Smiths Colored Interoffice Envelopes</t>
  </si>
  <si>
    <t>$19.83</t>
  </si>
  <si>
    <t>$1,999.69</t>
  </si>
  <si>
    <t>$1,947.75</t>
  </si>
  <si>
    <t>$19.51</t>
  </si>
  <si>
    <t>$1,052.55</t>
  </si>
  <si>
    <t>5680-1</t>
  </si>
  <si>
    <t>Lindsay Shagiari</t>
  </si>
  <si>
    <t>$371.76</t>
  </si>
  <si>
    <t>$378.26</t>
  </si>
  <si>
    <t>Sally Knutson</t>
  </si>
  <si>
    <t>$131.06</t>
  </si>
  <si>
    <t>$4.52</t>
  </si>
  <si>
    <t>$127.72</t>
  </si>
  <si>
    <t>$128.59</t>
  </si>
  <si>
    <t>5294-1</t>
  </si>
  <si>
    <t>$1,218.08</t>
  </si>
  <si>
    <t>$1,269.15</t>
  </si>
  <si>
    <t>$1,299.12</t>
  </si>
  <si>
    <t>5350-1</t>
  </si>
  <si>
    <t>Charles Crestani</t>
  </si>
  <si>
    <t>24 Capacity Maxi Data Binder Racks, Pearl</t>
  </si>
  <si>
    <t>$84.22</t>
  </si>
  <si>
    <t>$210.55</t>
  </si>
  <si>
    <t>$126.33</t>
  </si>
  <si>
    <t>$986.06</t>
  </si>
  <si>
    <t>$9.86</t>
  </si>
  <si>
    <t>$976.20</t>
  </si>
  <si>
    <t>$988.42</t>
  </si>
  <si>
    <t>6516-1</t>
  </si>
  <si>
    <t>Cassandra Brandow</t>
  </si>
  <si>
    <t>$579.42</t>
  </si>
  <si>
    <t>$34.77</t>
  </si>
  <si>
    <t>$544.65</t>
  </si>
  <si>
    <t>$548.65</t>
  </si>
  <si>
    <t>5113-1</t>
  </si>
  <si>
    <t>Giulietta Baptist</t>
  </si>
  <si>
    <t>Macquarie Centre Cnr Herring Road,Moore Park</t>
  </si>
  <si>
    <t>$1,509.95</t>
  </si>
  <si>
    <t>$104.70</t>
  </si>
  <si>
    <t>$1,380.45</t>
  </si>
  <si>
    <t>$1,599.55</t>
  </si>
  <si>
    <t>5671-1</t>
  </si>
  <si>
    <t>6364-1</t>
  </si>
  <si>
    <t>Beth Thompson</t>
  </si>
  <si>
    <t>$16.68</t>
  </si>
  <si>
    <t>$16.51</t>
  </si>
  <si>
    <t>$17.71</t>
  </si>
  <si>
    <t>5400-1</t>
  </si>
  <si>
    <t>$263.31</t>
  </si>
  <si>
    <t>5159-1</t>
  </si>
  <si>
    <t>$55.02</t>
  </si>
  <si>
    <t>$52.27</t>
  </si>
  <si>
    <t>$53.07</t>
  </si>
  <si>
    <t>5824-1</t>
  </si>
  <si>
    <t>$142.94</t>
  </si>
  <si>
    <t>$129.83</t>
  </si>
  <si>
    <t>$122.45</t>
  </si>
  <si>
    <t>6355-1</t>
  </si>
  <si>
    <t>$6.24</t>
  </si>
  <si>
    <t>$57.45</t>
  </si>
  <si>
    <t>5965-1</t>
  </si>
  <si>
    <t>Larry Tron</t>
  </si>
  <si>
    <t>$1,028.51</t>
  </si>
  <si>
    <t>$966.80</t>
  </si>
  <si>
    <t>$971.61</t>
  </si>
  <si>
    <t>Jenna Caffey</t>
  </si>
  <si>
    <t>$59.70</t>
  </si>
  <si>
    <t>$1.08</t>
  </si>
  <si>
    <t>$59.84</t>
  </si>
  <si>
    <t>Berenike Kampe</t>
  </si>
  <si>
    <t>$127.52</t>
  </si>
  <si>
    <t>$12.74</t>
  </si>
  <si>
    <t>$116.56</t>
  </si>
  <si>
    <t>$117.59</t>
  </si>
  <si>
    <t>485 Crown St,Surry Hills</t>
  </si>
  <si>
    <t>$8.62</t>
  </si>
  <si>
    <t>5240-1</t>
  </si>
  <si>
    <t>Adam Shillingsburg</t>
  </si>
  <si>
    <t>$356.02</t>
  </si>
  <si>
    <t>$3.30</t>
  </si>
  <si>
    <t>$131.88</t>
  </si>
  <si>
    <t>$139.69</t>
  </si>
  <si>
    <t>5962-1</t>
  </si>
  <si>
    <t>Bord Bath</t>
  </si>
  <si>
    <t>$502.98</t>
  </si>
  <si>
    <t>$40.29</t>
  </si>
  <si>
    <t>$420.65</t>
  </si>
  <si>
    <t>$405.07</t>
  </si>
  <si>
    <t>6204-1</t>
  </si>
  <si>
    <t>Jena Casterl</t>
  </si>
  <si>
    <t>$157.08</t>
  </si>
  <si>
    <t>$9.42</t>
  </si>
  <si>
    <t>$147.66</t>
  </si>
  <si>
    <t>$148.54</t>
  </si>
  <si>
    <t>Thea Hendricks</t>
  </si>
  <si>
    <t>5943-2</t>
  </si>
  <si>
    <t>$2,753.32</t>
  </si>
  <si>
    <t>$55.07</t>
  </si>
  <si>
    <t>$2,698.25</t>
  </si>
  <si>
    <t>$2,705.43</t>
  </si>
  <si>
    <t>$197.56</t>
  </si>
  <si>
    <t>$5.93</t>
  </si>
  <si>
    <t>$191.63</t>
  </si>
  <si>
    <t>Sam Craven</t>
  </si>
  <si>
    <t>$43.46</t>
  </si>
  <si>
    <t>$42.14</t>
  </si>
  <si>
    <t>5181-1</t>
  </si>
  <si>
    <t>$898.42</t>
  </si>
  <si>
    <t>$26.95</t>
  </si>
  <si>
    <t>$871.47</t>
  </si>
  <si>
    <t>$877.97</t>
  </si>
  <si>
    <t>6401-1</t>
  </si>
  <si>
    <t>Brian Dahlen</t>
  </si>
  <si>
    <t>$125.00</t>
  </si>
  <si>
    <t>$124.18</t>
  </si>
  <si>
    <t>$131.93</t>
  </si>
  <si>
    <t>6321-1</t>
  </si>
  <si>
    <t>$25.56</t>
  </si>
  <si>
    <t>$23.52</t>
  </si>
  <si>
    <t>$24.45</t>
  </si>
  <si>
    <t>5353-1</t>
  </si>
  <si>
    <t>$1,858.84</t>
  </si>
  <si>
    <t>5130-1</t>
  </si>
  <si>
    <t>$332.84</t>
  </si>
  <si>
    <t>$1.06</t>
  </si>
  <si>
    <t>$232.59</t>
  </si>
  <si>
    <t>$239.54</t>
  </si>
  <si>
    <t>5193-1</t>
  </si>
  <si>
    <t>$462.02</t>
  </si>
  <si>
    <t>$437.25</t>
  </si>
  <si>
    <t>$437.35</t>
  </si>
  <si>
    <t>5711-1</t>
  </si>
  <si>
    <t>$39.84</t>
  </si>
  <si>
    <t>$3.49</t>
  </si>
  <si>
    <t>$36.29</t>
  </si>
  <si>
    <t>$37.49</t>
  </si>
  <si>
    <t>6099-1</t>
  </si>
  <si>
    <t>$205.62</t>
  </si>
  <si>
    <t>$14.33</t>
  </si>
  <si>
    <t>$192.73</t>
  </si>
  <si>
    <t>$193.92</t>
  </si>
  <si>
    <t>$5,281.78</t>
  </si>
  <si>
    <t>$46.33</t>
  </si>
  <si>
    <t>$4,263.13</t>
  </si>
  <si>
    <t>$5,790.51</t>
  </si>
  <si>
    <t>6481-1</t>
  </si>
  <si>
    <t>$200.74</t>
  </si>
  <si>
    <t>$103.62</t>
  </si>
  <si>
    <t>$197.32</t>
  </si>
  <si>
    <t>5453-1</t>
  </si>
  <si>
    <t>$1,802.68</t>
  </si>
  <si>
    <t>$144.21</t>
  </si>
  <si>
    <t>$1,658.47</t>
  </si>
  <si>
    <t>$1,667.46</t>
  </si>
  <si>
    <t>6311-1</t>
  </si>
  <si>
    <t>$1,099.84</t>
  </si>
  <si>
    <t>$1,047.65</t>
  </si>
  <si>
    <t>6531-1</t>
  </si>
  <si>
    <t>$1,242.00</t>
  </si>
  <si>
    <t>$124.28</t>
  </si>
  <si>
    <t>$1,248.33</t>
  </si>
  <si>
    <t>$1,270.38</t>
  </si>
  <si>
    <t>5476-1</t>
  </si>
  <si>
    <t>$47.20</t>
  </si>
  <si>
    <t>$45.20</t>
  </si>
  <si>
    <t>$46.97</t>
  </si>
  <si>
    <t>5745-1</t>
  </si>
  <si>
    <t>Magdelene Morse</t>
  </si>
  <si>
    <t>Steady EarthWrite Recycled Pencils, Medium Soft, #2</t>
  </si>
  <si>
    <t>$2.10</t>
  </si>
  <si>
    <t>$48.30</t>
  </si>
  <si>
    <t>$45.40</t>
  </si>
  <si>
    <t>$46.10</t>
  </si>
  <si>
    <t>5252-1</t>
  </si>
  <si>
    <t>$119.14</t>
  </si>
  <si>
    <t>$4.93</t>
  </si>
  <si>
    <t>$115.22</t>
  </si>
  <si>
    <t>5803-1</t>
  </si>
  <si>
    <t>Sandra Glassco</t>
  </si>
  <si>
    <t>$66.36</t>
  </si>
  <si>
    <t>$3.98</t>
  </si>
  <si>
    <t>$62.38</t>
  </si>
  <si>
    <t>$69.36</t>
  </si>
  <si>
    <t>5144-1</t>
  </si>
  <si>
    <t>Smiths Gold Paper Clips</t>
  </si>
  <si>
    <t>$1.16</t>
  </si>
  <si>
    <t>$8.14</t>
  </si>
  <si>
    <t>$47.70</t>
  </si>
  <si>
    <t>$2.67</t>
  </si>
  <si>
    <t>$45.25</t>
  </si>
  <si>
    <t>$45.05</t>
  </si>
  <si>
    <t>6335-1</t>
  </si>
  <si>
    <t>$80.36</t>
  </si>
  <si>
    <t>$8.25</t>
  </si>
  <si>
    <t>$74.67</t>
  </si>
  <si>
    <t>$79.45</t>
  </si>
  <si>
    <t>Noel Staavos</t>
  </si>
  <si>
    <t>$68.00</t>
  </si>
  <si>
    <t>$3.94</t>
  </si>
  <si>
    <t>$57.66</t>
  </si>
  <si>
    <t>$61.41</t>
  </si>
  <si>
    <t>5260-1</t>
  </si>
  <si>
    <t>$119.20</t>
  </si>
  <si>
    <t>$113.58</t>
  </si>
  <si>
    <t>$115.69</t>
  </si>
  <si>
    <t>5245-1</t>
  </si>
  <si>
    <t>Pres Peremoti</t>
  </si>
  <si>
    <t>$157.96</t>
  </si>
  <si>
    <t>$5.95</t>
  </si>
  <si>
    <t>$153.55</t>
  </si>
  <si>
    <t>$16.98</t>
  </si>
  <si>
    <t>$14.55</t>
  </si>
  <si>
    <t>$16.47</t>
  </si>
  <si>
    <t>5822-1</t>
  </si>
  <si>
    <t>$163.02</t>
  </si>
  <si>
    <t>$15.34</t>
  </si>
  <si>
    <t>$152.71</t>
  </si>
  <si>
    <t>$157.25</t>
  </si>
  <si>
    <t>5430-1</t>
  </si>
  <si>
    <t>$220.44</t>
  </si>
  <si>
    <t>$6.61</t>
  </si>
  <si>
    <t>$213.83</t>
  </si>
  <si>
    <t>$215.33</t>
  </si>
  <si>
    <t>Brian DeCherney</t>
  </si>
  <si>
    <t>$356.93</t>
  </si>
  <si>
    <t>$356.83</t>
  </si>
  <si>
    <t>$361.64</t>
  </si>
  <si>
    <t>5064-1</t>
  </si>
  <si>
    <t>Nat Carroll</t>
  </si>
  <si>
    <t>Artisan Printable Repositionable Plastic Tabs</t>
  </si>
  <si>
    <t>$8.60</t>
  </si>
  <si>
    <t>$3.27</t>
  </si>
  <si>
    <t>$599.76</t>
  </si>
  <si>
    <t>$59.98</t>
  </si>
  <si>
    <t>$539.78</t>
  </si>
  <si>
    <t>$542.77</t>
  </si>
  <si>
    <t>5651-1</t>
  </si>
  <si>
    <t>Vicky Freymann</t>
  </si>
  <si>
    <t>$2,855.32</t>
  </si>
  <si>
    <t>$171.32</t>
  </si>
  <si>
    <t>$2,684.00</t>
  </si>
  <si>
    <t>$2,689.01</t>
  </si>
  <si>
    <t>Aleksandra Gannaway</t>
  </si>
  <si>
    <t>210 Trimline Phone, White</t>
  </si>
  <si>
    <t>$9.91</t>
  </si>
  <si>
    <t>$15.99</t>
  </si>
  <si>
    <t>$6.08</t>
  </si>
  <si>
    <t>$526.15</t>
  </si>
  <si>
    <t>$28.04</t>
  </si>
  <si>
    <t>$478.13</t>
  </si>
  <si>
    <t>$11.28</t>
  </si>
  <si>
    <t>$585.59</t>
  </si>
  <si>
    <t>5222-1</t>
  </si>
  <si>
    <t>Kelly Williams</t>
  </si>
  <si>
    <t>$24,099.50</t>
  </si>
  <si>
    <t>$2,494.97</t>
  </si>
  <si>
    <t>$2,751.75</t>
  </si>
  <si>
    <t>$2,745.64</t>
  </si>
  <si>
    <t>6453-1</t>
  </si>
  <si>
    <t>Muhammed Yedwab</t>
  </si>
  <si>
    <t>18 Whistler St,Sydney</t>
  </si>
  <si>
    <t>$74.80</t>
  </si>
  <si>
    <t>$74.59</t>
  </si>
  <si>
    <t>$73.68</t>
  </si>
  <si>
    <t>$132.00</t>
  </si>
  <si>
    <t>$10.56</t>
  </si>
  <si>
    <t>$121.44</t>
  </si>
  <si>
    <t>$122.74</t>
  </si>
  <si>
    <t>6342-1</t>
  </si>
  <si>
    <t>$11.86</t>
  </si>
  <si>
    <t>$11.64</t>
  </si>
  <si>
    <t>Xit Blank Computer Paper</t>
  </si>
  <si>
    <t>$12.39</t>
  </si>
  <si>
    <t>$7.59</t>
  </si>
  <si>
    <t>$929.92</t>
  </si>
  <si>
    <t>$29.14</t>
  </si>
  <si>
    <t>$925.20</t>
  </si>
  <si>
    <t>$5.77</t>
  </si>
  <si>
    <t>$944.55</t>
  </si>
  <si>
    <t>5932-1</t>
  </si>
  <si>
    <t>Liz MacKendrick</t>
  </si>
  <si>
    <t>$43.17</t>
  </si>
  <si>
    <t>$44.56</t>
  </si>
  <si>
    <t>$4.65</t>
  </si>
  <si>
    <t>$44.07</t>
  </si>
  <si>
    <t>$40.25</t>
  </si>
  <si>
    <t>5644-1</t>
  </si>
  <si>
    <t>Tony Molinari</t>
  </si>
  <si>
    <t>$659.20</t>
  </si>
  <si>
    <t>$19.18</t>
  </si>
  <si>
    <t>$610.00</t>
  </si>
  <si>
    <t>$615.63</t>
  </si>
  <si>
    <t>5914-1</t>
  </si>
  <si>
    <t>Dave Poirier</t>
  </si>
  <si>
    <t>$6,192.50</t>
  </si>
  <si>
    <t>$244.50</t>
  </si>
  <si>
    <t>$5,767.48</t>
  </si>
  <si>
    <t>$5,367.17</t>
  </si>
  <si>
    <t>Brown Kraft Recycled Envelopes</t>
  </si>
  <si>
    <t>$11.04</t>
  </si>
  <si>
    <t>$5.94</t>
  </si>
  <si>
    <t>$43.20</t>
  </si>
  <si>
    <t>$3.48</t>
  </si>
  <si>
    <t>$39.74</t>
  </si>
  <si>
    <t>Mitch Gastineau</t>
  </si>
  <si>
    <t>$406.97</t>
  </si>
  <si>
    <t>$30.67</t>
  </si>
  <si>
    <t>$362.75</t>
  </si>
  <si>
    <t>$378.92</t>
  </si>
  <si>
    <t>5419-1</t>
  </si>
  <si>
    <t>$242.46</t>
  </si>
  <si>
    <t>$14.45</t>
  </si>
  <si>
    <t>$228.46</t>
  </si>
  <si>
    <t>$238.84</t>
  </si>
  <si>
    <t>5604-1</t>
  </si>
  <si>
    <t>$95.26</t>
  </si>
  <si>
    <t>$3.64</t>
  </si>
  <si>
    <t>$85.06</t>
  </si>
  <si>
    <t>$96.51</t>
  </si>
  <si>
    <t>5304-1</t>
  </si>
  <si>
    <t>$114.68</t>
  </si>
  <si>
    <t>$8.88</t>
  </si>
  <si>
    <t>$106.09</t>
  </si>
  <si>
    <t>$119.99</t>
  </si>
  <si>
    <t>5907-1</t>
  </si>
  <si>
    <t>$260.90</t>
  </si>
  <si>
    <t>$263.21</t>
  </si>
  <si>
    <t>$244.72</t>
  </si>
  <si>
    <t>5542-1</t>
  </si>
  <si>
    <t>$108.63</t>
  </si>
  <si>
    <t>$100.04</t>
  </si>
  <si>
    <t>$379.62</t>
  </si>
  <si>
    <t>$33.57</t>
  </si>
  <si>
    <t>$259.65</t>
  </si>
  <si>
    <t>$250.97</t>
  </si>
  <si>
    <t>$17,599.63</t>
  </si>
  <si>
    <t>$1,712.97</t>
  </si>
  <si>
    <t>$16,145.64</t>
  </si>
  <si>
    <t>$16,194.64</t>
  </si>
  <si>
    <t>6149-1</t>
  </si>
  <si>
    <t>Suzanne McNair</t>
  </si>
  <si>
    <t>$299.00</t>
  </si>
  <si>
    <t>$13.93</t>
  </si>
  <si>
    <t>$273.53</t>
  </si>
  <si>
    <t>$282.35</t>
  </si>
  <si>
    <t>$7,599.84</t>
  </si>
  <si>
    <t>$39.90</t>
  </si>
  <si>
    <t>$7,460.84</t>
  </si>
  <si>
    <t>$7,419.84</t>
  </si>
  <si>
    <t>6504-1</t>
  </si>
  <si>
    <t>Yana Sorensen</t>
  </si>
  <si>
    <t>$594.10</t>
  </si>
  <si>
    <t>$29.21</t>
  </si>
  <si>
    <t>$575.40</t>
  </si>
  <si>
    <t>$558.08</t>
  </si>
  <si>
    <t>6180-1</t>
  </si>
  <si>
    <t>$1,569.76</t>
  </si>
  <si>
    <t>$39.91</t>
  </si>
  <si>
    <t>$1,495.77</t>
  </si>
  <si>
    <t>$1,463.27</t>
  </si>
  <si>
    <t>Ellis Ballard</t>
  </si>
  <si>
    <t>5586-1</t>
  </si>
  <si>
    <t>$3,231.74</t>
  </si>
  <si>
    <t>$37.37</t>
  </si>
  <si>
    <t>$3,166.23</t>
  </si>
  <si>
    <t>$3,079.21</t>
  </si>
  <si>
    <t>5266-1</t>
  </si>
  <si>
    <t>$85.74</t>
  </si>
  <si>
    <t>$70.96</t>
  </si>
  <si>
    <t>6222-1</t>
  </si>
  <si>
    <t>Deirdre Greer</t>
  </si>
  <si>
    <t>$573.58</t>
  </si>
  <si>
    <t>$582.57</t>
  </si>
  <si>
    <t>5251-1</t>
  </si>
  <si>
    <t>$68.82</t>
  </si>
  <si>
    <t>$67.47</t>
  </si>
  <si>
    <t>$68.59</t>
  </si>
  <si>
    <t>5415-1</t>
  </si>
  <si>
    <t>$31,699.82</t>
  </si>
  <si>
    <t>$16,629.04</t>
  </si>
  <si>
    <t>$16,647.54</t>
  </si>
  <si>
    <t>5688-1</t>
  </si>
  <si>
    <t>$111.94</t>
  </si>
  <si>
    <t>$3.86</t>
  </si>
  <si>
    <t>$919.22</t>
  </si>
  <si>
    <t>$916.24</t>
  </si>
  <si>
    <t>Sean Wendt</t>
  </si>
  <si>
    <t>150 Ksan St,Haberfield</t>
  </si>
  <si>
    <t>$66.04</t>
  </si>
  <si>
    <t>$4.64</t>
  </si>
  <si>
    <t>$62.47</t>
  </si>
  <si>
    <t>5467-1</t>
  </si>
  <si>
    <t>Robert Marley</t>
  </si>
  <si>
    <t>211/25-29 Dixon St,Haymarket</t>
  </si>
  <si>
    <t>$4.16</t>
  </si>
  <si>
    <t>$0.04</t>
  </si>
  <si>
    <t>$4.22</t>
  </si>
  <si>
    <t>$46.85</t>
  </si>
  <si>
    <t>5709-1</t>
  </si>
  <si>
    <t>Philip Brown</t>
  </si>
  <si>
    <t>$255.60</t>
  </si>
  <si>
    <t>$2.66</t>
  </si>
  <si>
    <t>$253.04</t>
  </si>
  <si>
    <t>$256.64</t>
  </si>
  <si>
    <t>5777-1</t>
  </si>
  <si>
    <t>Phillip Flathmann</t>
  </si>
  <si>
    <t>$14.76</t>
  </si>
  <si>
    <t>$0.15</t>
  </si>
  <si>
    <t>$14.61</t>
  </si>
  <si>
    <t>$15.11</t>
  </si>
  <si>
    <t>5325-1</t>
  </si>
  <si>
    <t>Ken Lonsdalel</t>
  </si>
  <si>
    <t>$3,040.14</t>
  </si>
  <si>
    <t>$1,330.22</t>
  </si>
  <si>
    <t>$1,440.61</t>
  </si>
  <si>
    <t>$479.70</t>
  </si>
  <si>
    <t>$38.96</t>
  </si>
  <si>
    <t>$4,347.74</t>
  </si>
  <si>
    <t>$4,512.25</t>
  </si>
  <si>
    <t>5658-1</t>
  </si>
  <si>
    <t>Patrick Jones</t>
  </si>
  <si>
    <t>$50.40</t>
  </si>
  <si>
    <t>$49.90</t>
  </si>
  <si>
    <t>Paul Prost</t>
  </si>
  <si>
    <t>$63.62</t>
  </si>
  <si>
    <t>$57.22</t>
  </si>
  <si>
    <t>$59.32</t>
  </si>
  <si>
    <t>644 George St,Sydney</t>
  </si>
  <si>
    <t>$105.20</t>
  </si>
  <si>
    <t>$3.26</t>
  </si>
  <si>
    <t>$101.48</t>
  </si>
  <si>
    <t>$101.77</t>
  </si>
  <si>
    <t>5809-1</t>
  </si>
  <si>
    <t>$17.28</t>
  </si>
  <si>
    <t>$0.18</t>
  </si>
  <si>
    <t>$172.53</t>
  </si>
  <si>
    <t>6294-1</t>
  </si>
  <si>
    <t>$41.34</t>
  </si>
  <si>
    <t>$4.09</t>
  </si>
  <si>
    <t>$48.93</t>
  </si>
  <si>
    <t>$46.26</t>
  </si>
  <si>
    <t>6409-1</t>
  </si>
  <si>
    <t>$46.92</t>
  </si>
  <si>
    <t>$45.42</t>
  </si>
  <si>
    <t>$45.94</t>
  </si>
  <si>
    <t>Michelle Lonsdale</t>
  </si>
  <si>
    <t>$34.40</t>
  </si>
  <si>
    <t>$1.38</t>
  </si>
  <si>
    <t>$33.02</t>
  </si>
  <si>
    <t>$36.21</t>
  </si>
  <si>
    <t>5267-1</t>
  </si>
  <si>
    <t>$15.96</t>
  </si>
  <si>
    <t>$1.36</t>
  </si>
  <si>
    <t>$17.45</t>
  </si>
  <si>
    <t>$950.90</t>
  </si>
  <si>
    <t>$18.72</t>
  </si>
  <si>
    <t>$950.70</t>
  </si>
  <si>
    <t>5782-1</t>
  </si>
  <si>
    <t>$46.42</t>
  </si>
  <si>
    <t>Eva Jacobs</t>
  </si>
  <si>
    <t>$0.72</t>
  </si>
  <si>
    <t>$12.10</t>
  </si>
  <si>
    <t>5056-1</t>
  </si>
  <si>
    <t>Creator Anti Dust Chalk, 12/Pack</t>
  </si>
  <si>
    <t>$0.73</t>
  </si>
  <si>
    <t>$53.76</t>
  </si>
  <si>
    <t>$52.72</t>
  </si>
  <si>
    <t>Skye Norling</t>
  </si>
  <si>
    <t>48 Albion St,Surry Hills</t>
  </si>
  <si>
    <t>$862.21</t>
  </si>
  <si>
    <t>$11.62</t>
  </si>
  <si>
    <t>$566.09</t>
  </si>
  <si>
    <t>$588.54</t>
  </si>
  <si>
    <t>5197-1</t>
  </si>
  <si>
    <t>$191.52</t>
  </si>
  <si>
    <t>$184.00</t>
  </si>
  <si>
    <t>$187.20</t>
  </si>
  <si>
    <t>6193-1</t>
  </si>
  <si>
    <t>Roy Skaria</t>
  </si>
  <si>
    <t>$198.40</t>
  </si>
  <si>
    <t>$9.92</t>
  </si>
  <si>
    <t>$188.48</t>
  </si>
  <si>
    <t>$192.58</t>
  </si>
  <si>
    <t>5395-2</t>
  </si>
  <si>
    <t>$743.22</t>
  </si>
  <si>
    <t>$760.22</t>
  </si>
  <si>
    <t>$777.21</t>
  </si>
  <si>
    <t>5333-1</t>
  </si>
  <si>
    <t>$439.58</t>
  </si>
  <si>
    <t>$38.83</t>
  </si>
  <si>
    <t>$435.05</t>
  </si>
  <si>
    <t>$440.52</t>
  </si>
  <si>
    <t>Kristina Nunn</t>
  </si>
  <si>
    <t>$129.92</t>
  </si>
  <si>
    <t>$3.90</t>
  </si>
  <si>
    <t>$126.02</t>
  </si>
  <si>
    <t>$128.85</t>
  </si>
  <si>
    <t>5703-1</t>
  </si>
  <si>
    <t>5532-1</t>
  </si>
  <si>
    <t>Odella Nelson</t>
  </si>
  <si>
    <t>$183.60</t>
  </si>
  <si>
    <t>$5.64</t>
  </si>
  <si>
    <t>$168.04</t>
  </si>
  <si>
    <t>$178.33</t>
  </si>
  <si>
    <t>6384-1</t>
  </si>
  <si>
    <t>Nicole Brennan</t>
  </si>
  <si>
    <t>$9,599.84</t>
  </si>
  <si>
    <t>$9,624.33</t>
  </si>
  <si>
    <t>6306-1</t>
  </si>
  <si>
    <t>Sandra Flanagan</t>
  </si>
  <si>
    <t>300 Series Non-Flip</t>
  </si>
  <si>
    <t>$155.99</t>
  </si>
  <si>
    <t>$93.59</t>
  </si>
  <si>
    <t>$4,421.74</t>
  </si>
  <si>
    <t>$3,794.22</t>
  </si>
  <si>
    <t>$8.08</t>
  </si>
  <si>
    <t>$3,796.20</t>
  </si>
  <si>
    <t>$65.40</t>
  </si>
  <si>
    <t>$5.45</t>
  </si>
  <si>
    <t>$51.58</t>
  </si>
  <si>
    <t>$59.25</t>
  </si>
  <si>
    <t>5499-1</t>
  </si>
  <si>
    <t>$157.69</t>
  </si>
  <si>
    <t>$2.51</t>
  </si>
  <si>
    <t>$138.08</t>
  </si>
  <si>
    <t>Harold Pawlan</t>
  </si>
  <si>
    <t>$8,198.84</t>
  </si>
  <si>
    <t>6119-1</t>
  </si>
  <si>
    <t>Antherina Tachmonas</t>
  </si>
  <si>
    <t>$63.58</t>
  </si>
  <si>
    <t>$69.13</t>
  </si>
  <si>
    <t>$60.22</t>
  </si>
  <si>
    <t>5903-1</t>
  </si>
  <si>
    <t>Rose OBrian</t>
  </si>
  <si>
    <t>157 Norton St,Leichhardt</t>
  </si>
  <si>
    <t>$72.50</t>
  </si>
  <si>
    <t>$3.88</t>
  </si>
  <si>
    <t>$69.97</t>
  </si>
  <si>
    <t>5911-1</t>
  </si>
  <si>
    <t>$2.44</t>
  </si>
  <si>
    <t>$69.56</t>
  </si>
  <si>
    <t>$72.46</t>
  </si>
  <si>
    <t>Michael Stewart</t>
  </si>
  <si>
    <t>531 King St,Newtown</t>
  </si>
  <si>
    <t>$1,559.37</t>
  </si>
  <si>
    <t>$62.39</t>
  </si>
  <si>
    <t>$1,490.69</t>
  </si>
  <si>
    <t>$1,494.67</t>
  </si>
  <si>
    <t>5783-1</t>
  </si>
  <si>
    <t>Paul Knutson</t>
  </si>
  <si>
    <t>$7,199.84</t>
  </si>
  <si>
    <t>$647.99</t>
  </si>
  <si>
    <t>$6,551.85</t>
  </si>
  <si>
    <t>$6,600.85</t>
  </si>
  <si>
    <t>Liz Pelletier</t>
  </si>
  <si>
    <t>$35.70</t>
  </si>
  <si>
    <t>$32.49</t>
  </si>
  <si>
    <t>TechSavi Cordless Access Keyboard</t>
  </si>
  <si>
    <t>$14.70</t>
  </si>
  <si>
    <t>$29.99</t>
  </si>
  <si>
    <t>$15.29</t>
  </si>
  <si>
    <t>6418-1</t>
  </si>
  <si>
    <t>Pauline Webber</t>
  </si>
  <si>
    <t>$1,755.09</t>
  </si>
  <si>
    <t>$176.40</t>
  </si>
  <si>
    <t>$1,598.68</t>
  </si>
  <si>
    <t>$1,548.69</t>
  </si>
  <si>
    <t>Raymond Book</t>
  </si>
  <si>
    <t>$111.43</t>
  </si>
  <si>
    <t>6069-1</t>
  </si>
  <si>
    <t>Vivian Mathis</t>
  </si>
  <si>
    <t>Smiths Pen Style Liquid Stix; Assorted (yellow, pink, green, blue, orange), 5/Pack</t>
  </si>
  <si>
    <t>$6.47</t>
  </si>
  <si>
    <t>$2.59</t>
  </si>
  <si>
    <t>$111.20</t>
  </si>
  <si>
    <t>$7.37</t>
  </si>
  <si>
    <t>$103.77</t>
  </si>
  <si>
    <t>$1.22</t>
  </si>
  <si>
    <t>$109.99</t>
  </si>
  <si>
    <t>$304.96</t>
  </si>
  <si>
    <t>$6.10</t>
  </si>
  <si>
    <t>$295.60</t>
  </si>
  <si>
    <t>$244.30</t>
  </si>
  <si>
    <t>5516-1</t>
  </si>
  <si>
    <t>Patrick Ryan</t>
  </si>
  <si>
    <t>$175.14</t>
  </si>
  <si>
    <t>$165.91</t>
  </si>
  <si>
    <t>$167.93</t>
  </si>
  <si>
    <t>6142-1</t>
  </si>
  <si>
    <t>$2,299.50</t>
  </si>
  <si>
    <t>$2,294.54</t>
  </si>
  <si>
    <t>$21.60</t>
  </si>
  <si>
    <t>$2.48</t>
  </si>
  <si>
    <t>$22.09</t>
  </si>
  <si>
    <t>$22.29</t>
  </si>
  <si>
    <t>$253.00</t>
  </si>
  <si>
    <t>$266.03</t>
  </si>
  <si>
    <t>$274.35</t>
  </si>
  <si>
    <t>5578-1</t>
  </si>
  <si>
    <t>Dean Percer</t>
  </si>
  <si>
    <t>$2,554.80</t>
  </si>
  <si>
    <t>$156.81</t>
  </si>
  <si>
    <t>$2,316.19</t>
  </si>
  <si>
    <t>$2,318.69</t>
  </si>
  <si>
    <t>Corinna Mitchell</t>
  </si>
  <si>
    <t>27 Greenfield Parade,Bankstown</t>
  </si>
  <si>
    <t>$12,599.77</t>
  </si>
  <si>
    <t>$1,393.98</t>
  </si>
  <si>
    <t>$13,949.75</t>
  </si>
  <si>
    <t>$13,974.26</t>
  </si>
  <si>
    <t>6333-1</t>
  </si>
  <si>
    <t>Phillip Flatsman</t>
  </si>
  <si>
    <t>$21.80</t>
  </si>
  <si>
    <t>$21.65</t>
  </si>
  <si>
    <t>$22.24</t>
  </si>
  <si>
    <t>6554-1</t>
  </si>
  <si>
    <t>Tamara Willingham</t>
  </si>
  <si>
    <t>$62.10</t>
  </si>
  <si>
    <t>$5.24</t>
  </si>
  <si>
    <t>6122-1</t>
  </si>
  <si>
    <t>MaryBeth Skach</t>
  </si>
  <si>
    <t>$673.55</t>
  </si>
  <si>
    <t>$683.36</t>
  </si>
  <si>
    <t>$674.97</t>
  </si>
  <si>
    <t>$807.82</t>
  </si>
  <si>
    <t>$90.88</t>
  </si>
  <si>
    <t>$817.98</t>
  </si>
  <si>
    <t>6349-1</t>
  </si>
  <si>
    <t>$2,419.96</t>
  </si>
  <si>
    <t>$69.20</t>
  </si>
  <si>
    <t>$2,486.96</t>
  </si>
  <si>
    <t>$2,394.65</t>
  </si>
  <si>
    <t>$3,594.24</t>
  </si>
  <si>
    <t>$3,636.31</t>
  </si>
  <si>
    <t>$3,681.59</t>
  </si>
  <si>
    <t>6305-1</t>
  </si>
  <si>
    <t>Rick Wissen</t>
  </si>
  <si>
    <t>81 MacLeay St,Potts Point</t>
  </si>
  <si>
    <t>$1,650.32</t>
  </si>
  <si>
    <t>$1,593.61</t>
  </si>
  <si>
    <t>$1,640.58</t>
  </si>
  <si>
    <t>6164-1</t>
  </si>
  <si>
    <t>Artisan Hi-Liter EverBold Pen Style Fluorescent Highlighters, 4/Pack</t>
  </si>
  <si>
    <t>$4.48</t>
  </si>
  <si>
    <t>$3.66</t>
  </si>
  <si>
    <t>$44.85</t>
  </si>
  <si>
    <t>$4.04</t>
  </si>
  <si>
    <t>$40.81</t>
  </si>
  <si>
    <t>$3.12</t>
  </si>
  <si>
    <t>$42.44</t>
  </si>
  <si>
    <t>Chuck Magee</t>
  </si>
  <si>
    <t>$29.20</t>
  </si>
  <si>
    <t>$28.54</t>
  </si>
  <si>
    <t>$28.43</t>
  </si>
  <si>
    <t>$59.73</t>
  </si>
  <si>
    <t>$59.12</t>
  </si>
  <si>
    <t>$50.92</t>
  </si>
  <si>
    <t>6140-1</t>
  </si>
  <si>
    <t>27 Capacity Maxi Data Binder Racks, Pearl</t>
  </si>
  <si>
    <t>$422.70</t>
  </si>
  <si>
    <t>$41.52</t>
  </si>
  <si>
    <t>$300.56</t>
  </si>
  <si>
    <t>$305.96</t>
  </si>
  <si>
    <t>Rick Hansen</t>
  </si>
  <si>
    <t>$483.88</t>
  </si>
  <si>
    <t>$33.87</t>
  </si>
  <si>
    <t>$450.01</t>
  </si>
  <si>
    <t>$476.31</t>
  </si>
  <si>
    <t>6556-1</t>
  </si>
  <si>
    <t>$41.32</t>
  </si>
  <si>
    <t>$4.12</t>
  </si>
  <si>
    <t>$37.88</t>
  </si>
  <si>
    <t>$13.20</t>
  </si>
  <si>
    <t>5059-1</t>
  </si>
  <si>
    <t>$449.84</t>
  </si>
  <si>
    <t>$442.84</t>
  </si>
  <si>
    <t>$428.85</t>
  </si>
  <si>
    <t>Alex Grayson</t>
  </si>
  <si>
    <t>$160.54</t>
  </si>
  <si>
    <t>$1.61</t>
  </si>
  <si>
    <t>$158.93</t>
  </si>
  <si>
    <t>$159.69</t>
  </si>
  <si>
    <t>6460-1</t>
  </si>
  <si>
    <t>Harold Dahlen</t>
  </si>
  <si>
    <t>Smiths File Caddy</t>
  </si>
  <si>
    <t>$4.03</t>
  </si>
  <si>
    <t>$9.38</t>
  </si>
  <si>
    <t>$5.35</t>
  </si>
  <si>
    <t>$356.05</t>
  </si>
  <si>
    <t>$3.36</t>
  </si>
  <si>
    <t>$327.85</t>
  </si>
  <si>
    <t>$330.96</t>
  </si>
  <si>
    <t>6156-1</t>
  </si>
  <si>
    <t>$14.41</t>
  </si>
  <si>
    <t>$25.92</t>
  </si>
  <si>
    <t>5432-1</t>
  </si>
  <si>
    <t>Lena Radford</t>
  </si>
  <si>
    <t>$44.10</t>
  </si>
  <si>
    <t>$42.34</t>
  </si>
  <si>
    <t>$43.04</t>
  </si>
  <si>
    <t>Eria McGuire</t>
  </si>
  <si>
    <t>$136.84</t>
  </si>
  <si>
    <t>Darren Powers</t>
  </si>
  <si>
    <t>$59.60</t>
  </si>
  <si>
    <t>$59.96</t>
  </si>
  <si>
    <t>$60.40</t>
  </si>
  <si>
    <t>Joni Murtas</t>
  </si>
  <si>
    <t>$159.40</t>
  </si>
  <si>
    <t>$158.07</t>
  </si>
  <si>
    <t>$150.57</t>
  </si>
  <si>
    <t>$2.05</t>
  </si>
  <si>
    <t>$33.37</t>
  </si>
  <si>
    <t>$35.89</t>
  </si>
  <si>
    <t>5248-1</t>
  </si>
  <si>
    <t>Victoria Wilson</t>
  </si>
  <si>
    <t>$40.12</t>
  </si>
  <si>
    <t>$44.66</t>
  </si>
  <si>
    <t>5931-1</t>
  </si>
  <si>
    <t>$35.72</t>
  </si>
  <si>
    <t>$33.25</t>
  </si>
  <si>
    <t>6167-1</t>
  </si>
  <si>
    <t>Artisan Legal 4-Ring Binder</t>
  </si>
  <si>
    <t>$13.64</t>
  </si>
  <si>
    <t>$20.98</t>
  </si>
  <si>
    <t>$7.34</t>
  </si>
  <si>
    <t>$713.32</t>
  </si>
  <si>
    <t>$49.93</t>
  </si>
  <si>
    <t>$663.39</t>
  </si>
  <si>
    <t>$664.88</t>
  </si>
  <si>
    <t>5766-1</t>
  </si>
  <si>
    <t>Charlotte Melton</t>
  </si>
  <si>
    <t>$48.90</t>
  </si>
  <si>
    <t>$4.40</t>
  </si>
  <si>
    <t>$45.57</t>
  </si>
  <si>
    <t>$48.07</t>
  </si>
  <si>
    <t>5247-1</t>
  </si>
  <si>
    <t>Janet Martin</t>
  </si>
  <si>
    <t>$193.36</t>
  </si>
  <si>
    <t>$14.32</t>
  </si>
  <si>
    <t>$172.62</t>
  </si>
  <si>
    <t>$177.52</t>
  </si>
  <si>
    <t>5092-1</t>
  </si>
  <si>
    <t>Natalie Webber</t>
  </si>
  <si>
    <t>$133.48</t>
  </si>
  <si>
    <t>$12.35</t>
  </si>
  <si>
    <t>$127.73</t>
  </si>
  <si>
    <t>$112.29</t>
  </si>
  <si>
    <t>5990-1</t>
  </si>
  <si>
    <t>$58.92</t>
  </si>
  <si>
    <t>$3.53</t>
  </si>
  <si>
    <t>$54.53</t>
  </si>
  <si>
    <t>6197-1</t>
  </si>
  <si>
    <t>$472.80</t>
  </si>
  <si>
    <t>$430.25</t>
  </si>
  <si>
    <t>$435.07</t>
  </si>
  <si>
    <t>Greg Hansen</t>
  </si>
  <si>
    <t>$471.48</t>
  </si>
  <si>
    <t>$485.23</t>
  </si>
  <si>
    <t>$30.86</t>
  </si>
  <si>
    <t>$30.96</t>
  </si>
  <si>
    <t>$30.56</t>
  </si>
  <si>
    <t>6265-1</t>
  </si>
  <si>
    <t>$138.18</t>
  </si>
  <si>
    <t>$5.65</t>
  </si>
  <si>
    <t>$133.65</t>
  </si>
  <si>
    <t>$143.46</t>
  </si>
  <si>
    <t>Artisan Arch Ring Binders</t>
  </si>
  <si>
    <t>$36.02</t>
  </si>
  <si>
    <t>$58.10</t>
  </si>
  <si>
    <t>$22.08</t>
  </si>
  <si>
    <t>$84.00</t>
  </si>
  <si>
    <t>$73.48</t>
  </si>
  <si>
    <t>5722-1</t>
  </si>
  <si>
    <t>$59.63</t>
  </si>
  <si>
    <t>5947-1</t>
  </si>
  <si>
    <t>Fred McMath</t>
  </si>
  <si>
    <t>$9.50</t>
  </si>
  <si>
    <t>$145.68</t>
  </si>
  <si>
    <t>$149.18</t>
  </si>
  <si>
    <t>5334-1</t>
  </si>
  <si>
    <t>Eric Barreto</t>
  </si>
  <si>
    <t>$146.51</t>
  </si>
  <si>
    <t>5969-1</t>
  </si>
  <si>
    <t>$0.51</t>
  </si>
  <si>
    <t>$28.86</t>
  </si>
  <si>
    <t>5881-1</t>
  </si>
  <si>
    <t>$245.68</t>
  </si>
  <si>
    <t>$23.27</t>
  </si>
  <si>
    <t>$233.01</t>
  </si>
  <si>
    <t>$231.53</t>
  </si>
  <si>
    <t>5968-1</t>
  </si>
  <si>
    <t>Gene Hale</t>
  </si>
  <si>
    <t>$44.60</t>
  </si>
  <si>
    <t>$43.93</t>
  </si>
  <si>
    <t>5106-1</t>
  </si>
  <si>
    <t>Denny Ordway</t>
  </si>
  <si>
    <t>$264.60</t>
  </si>
  <si>
    <t>$18.52</t>
  </si>
  <si>
    <t>$246.08</t>
  </si>
  <si>
    <t>$246.58</t>
  </si>
  <si>
    <t>$41.98</t>
  </si>
  <si>
    <t>$0.45</t>
  </si>
  <si>
    <t>$41.56</t>
  </si>
  <si>
    <t>$46.38</t>
  </si>
  <si>
    <t>5930-1</t>
  </si>
  <si>
    <t>$5,133.96</t>
  </si>
  <si>
    <t>6255-1</t>
  </si>
  <si>
    <t>Art Miller</t>
  </si>
  <si>
    <t>$131.36</t>
  </si>
  <si>
    <t>$132.83</t>
  </si>
  <si>
    <t>5538-1</t>
  </si>
  <si>
    <t>Artisan Reinforcements for Hole-Punch Pages</t>
  </si>
  <si>
    <t>$1.19</t>
  </si>
  <si>
    <t>$44.74</t>
  </si>
  <si>
    <t>$42.47</t>
  </si>
  <si>
    <t>$4.77</t>
  </si>
  <si>
    <t>$42.64</t>
  </si>
  <si>
    <t>5674-1</t>
  </si>
  <si>
    <t>$275.31</t>
  </si>
  <si>
    <t>$272.56</t>
  </si>
  <si>
    <t>$278.37</t>
  </si>
  <si>
    <t>5690-1</t>
  </si>
  <si>
    <t>$7,599.20</t>
  </si>
  <si>
    <t>$789.92</t>
  </si>
  <si>
    <t>$7,447.22</t>
  </si>
  <si>
    <t>$7,467.21</t>
  </si>
  <si>
    <t>6263-1</t>
  </si>
  <si>
    <t>Chacky Karkston</t>
  </si>
  <si>
    <t>$12,999.75</t>
  </si>
  <si>
    <t>$1,558.92</t>
  </si>
  <si>
    <t>$12,749.67</t>
  </si>
  <si>
    <t>$15,947.69</t>
  </si>
  <si>
    <t>5055-1</t>
  </si>
  <si>
    <t>Jonathan Doherty</t>
  </si>
  <si>
    <t>$135.34</t>
  </si>
  <si>
    <t>$138.44</t>
  </si>
  <si>
    <t>$142.46</t>
  </si>
  <si>
    <t>5768-2</t>
  </si>
  <si>
    <t>$939.96</t>
  </si>
  <si>
    <t>$65.80</t>
  </si>
  <si>
    <t>$874.16</t>
  </si>
  <si>
    <t>$889.26</t>
  </si>
  <si>
    <t>$41.94</t>
  </si>
  <si>
    <t>$575.86</t>
  </si>
  <si>
    <t>$508.35</t>
  </si>
  <si>
    <t>5470-1</t>
  </si>
  <si>
    <t>$80.11</t>
  </si>
  <si>
    <t>$76.49</t>
  </si>
  <si>
    <t>$83.68</t>
  </si>
  <si>
    <t>6331-1</t>
  </si>
  <si>
    <t>$1,075.16</t>
  </si>
  <si>
    <t>$1,191.52</t>
  </si>
  <si>
    <t>$1,140.68</t>
  </si>
  <si>
    <t>Liz Willingham</t>
  </si>
  <si>
    <t>Smiths Premium Bright 1-Pary Blumk Carr Poncils</t>
  </si>
  <si>
    <t>$3.28</t>
  </si>
  <si>
    <t>$1.71</t>
  </si>
  <si>
    <t>$356.12</t>
  </si>
  <si>
    <t>$0.98</t>
  </si>
  <si>
    <t>$362.47</t>
  </si>
  <si>
    <t>5584-1</t>
  </si>
  <si>
    <t>$39.64</t>
  </si>
  <si>
    <t>$112.84</t>
  </si>
  <si>
    <t>$8,799.50</t>
  </si>
  <si>
    <t>$51.50</t>
  </si>
  <si>
    <t>$7,297.50</t>
  </si>
  <si>
    <t>$7,762.55</t>
  </si>
  <si>
    <t>5828-1</t>
  </si>
  <si>
    <t>Fred Wasserman</t>
  </si>
  <si>
    <t>Steady Colorific Eraseable Coloring Pencils, 12 Count</t>
  </si>
  <si>
    <t>$1.90</t>
  </si>
  <si>
    <t>$127.02</t>
  </si>
  <si>
    <t>$12.72</t>
  </si>
  <si>
    <t>$112.86</t>
  </si>
  <si>
    <t>$121.47</t>
  </si>
  <si>
    <t>$5,641.76</t>
  </si>
  <si>
    <t>$564.18</t>
  </si>
  <si>
    <t>$5,077.58</t>
  </si>
  <si>
    <t>$5,081.58</t>
  </si>
  <si>
    <t>OIC Colored Binder Clips, Assorted Sizes</t>
  </si>
  <si>
    <t>$106.80</t>
  </si>
  <si>
    <t>$107.30</t>
  </si>
  <si>
    <t>$1,543.77</t>
  </si>
  <si>
    <t>$256.00</t>
  </si>
  <si>
    <t>$256.08</t>
  </si>
  <si>
    <t>$268.58</t>
  </si>
  <si>
    <t>$29.70</t>
  </si>
  <si>
    <t>$26.52</t>
  </si>
  <si>
    <t>$26.47</t>
  </si>
  <si>
    <t>6332-1</t>
  </si>
  <si>
    <t>$6,251.38</t>
  </si>
  <si>
    <t>$434.62</t>
  </si>
  <si>
    <t>$5,514.58</t>
  </si>
  <si>
    <t>$5,314.55</t>
  </si>
  <si>
    <t>6066-1</t>
  </si>
  <si>
    <t>Ken Dana</t>
  </si>
  <si>
    <t>$10.86</t>
  </si>
  <si>
    <t>$10.10</t>
  </si>
  <si>
    <t>$10.85</t>
  </si>
  <si>
    <t>Kelly Lampkin</t>
  </si>
  <si>
    <t>$27.92</t>
  </si>
  <si>
    <t>$26.91</t>
  </si>
  <si>
    <t>6081-1</t>
  </si>
  <si>
    <t>Larry Hughes</t>
  </si>
  <si>
    <t>$149.24</t>
  </si>
  <si>
    <t>$145.76</t>
  </si>
  <si>
    <t>$149.77</t>
  </si>
  <si>
    <t>6502-1</t>
  </si>
  <si>
    <t>Erin Ashbrook</t>
  </si>
  <si>
    <t>$17.23</t>
  </si>
  <si>
    <t>5367-2</t>
  </si>
  <si>
    <t>5190-1</t>
  </si>
  <si>
    <t>Henry Goldwyn</t>
  </si>
  <si>
    <t>$53.36</t>
  </si>
  <si>
    <t>$4.27</t>
  </si>
  <si>
    <t>$52.29</t>
  </si>
  <si>
    <t>$53.20</t>
  </si>
  <si>
    <t>5119-1</t>
  </si>
  <si>
    <t>$67.12</t>
  </si>
  <si>
    <t>$6.13</t>
  </si>
  <si>
    <t>$68.19</t>
  </si>
  <si>
    <t>$64.58</t>
  </si>
  <si>
    <t>5580-1</t>
  </si>
  <si>
    <t>$5.00</t>
  </si>
  <si>
    <t>$40.80</t>
  </si>
  <si>
    <t>$43.15</t>
  </si>
  <si>
    <t>Otrick Jones</t>
  </si>
  <si>
    <t>Sung Chung</t>
  </si>
  <si>
    <t>$126.28</t>
  </si>
  <si>
    <t>$121.23</t>
  </si>
  <si>
    <t>$122.22</t>
  </si>
  <si>
    <t>Bebery Jackso</t>
  </si>
  <si>
    <t>$2.65</t>
  </si>
  <si>
    <t>$43.59</t>
  </si>
  <si>
    <t>$43.28</t>
  </si>
  <si>
    <t>5173-1</t>
  </si>
  <si>
    <t>Erina Nurn</t>
  </si>
  <si>
    <t>$57.55</t>
  </si>
  <si>
    <t>$58.43</t>
  </si>
  <si>
    <t>6506-1</t>
  </si>
  <si>
    <t>$54.33</t>
  </si>
  <si>
    <t>$55.32</t>
  </si>
  <si>
    <t>$136.02</t>
  </si>
  <si>
    <t>$125.86</t>
  </si>
  <si>
    <t>$126.55</t>
  </si>
  <si>
    <t>Karen Ferguson</t>
  </si>
  <si>
    <t>$10.25</t>
  </si>
  <si>
    <t>$11.40</t>
  </si>
  <si>
    <t>5450-1</t>
  </si>
  <si>
    <t>$101.26</t>
  </si>
  <si>
    <t>$2.32</t>
  </si>
  <si>
    <t>$90.68</t>
  </si>
  <si>
    <t>$92.33</t>
  </si>
  <si>
    <t>$90.08</t>
  </si>
  <si>
    <t>$80.62</t>
  </si>
  <si>
    <t>$83.57</t>
  </si>
  <si>
    <t>$144.00</t>
  </si>
  <si>
    <t>$142.56</t>
  </si>
  <si>
    <t>$143.86</t>
  </si>
  <si>
    <t>5960-1</t>
  </si>
  <si>
    <t>$18.35</t>
  </si>
  <si>
    <t>$22.85</t>
  </si>
  <si>
    <t>6514-1</t>
  </si>
  <si>
    <t>$13.10</t>
  </si>
  <si>
    <t>5424-1</t>
  </si>
  <si>
    <t>$125.20</t>
  </si>
  <si>
    <t>$12.20</t>
  </si>
  <si>
    <t>$121.04</t>
  </si>
  <si>
    <t>6324-1</t>
  </si>
  <si>
    <t>$123.98</t>
  </si>
  <si>
    <t>$12.25</t>
  </si>
  <si>
    <t>$123.55</t>
  </si>
  <si>
    <t>$129.47</t>
  </si>
  <si>
    <t>5272-1</t>
  </si>
  <si>
    <t>Amy Cox</t>
  </si>
  <si>
    <t>324A King St,Newtown</t>
  </si>
  <si>
    <t>$63.84</t>
  </si>
  <si>
    <t>$59.37</t>
  </si>
  <si>
    <t>$60.37</t>
  </si>
  <si>
    <t>5978-1</t>
  </si>
  <si>
    <t>Erica Bern</t>
  </si>
  <si>
    <t>$135.02</t>
  </si>
  <si>
    <t>$9.35</t>
  </si>
  <si>
    <t>$125.85</t>
  </si>
  <si>
    <t>5125-1</t>
  </si>
  <si>
    <t>$12.48</t>
  </si>
  <si>
    <t>$143.52</t>
  </si>
  <si>
    <t>$144.82</t>
  </si>
  <si>
    <t>5712-1</t>
  </si>
  <si>
    <t>$87.82</t>
  </si>
  <si>
    <t>$3.51</t>
  </si>
  <si>
    <t>$83.97</t>
  </si>
  <si>
    <t>$88.96</t>
  </si>
  <si>
    <t>5802-1</t>
  </si>
  <si>
    <t>25 Civic Rd,Auburn</t>
  </si>
  <si>
    <t>$3.00</t>
  </si>
  <si>
    <t>$32.44</t>
  </si>
  <si>
    <t>$33.94</t>
  </si>
  <si>
    <t>5983-1</t>
  </si>
  <si>
    <t>$211.40</t>
  </si>
  <si>
    <t>$197.48</t>
  </si>
  <si>
    <t>$190.69</t>
  </si>
  <si>
    <t>6235-1</t>
  </si>
  <si>
    <t>$85.94</t>
  </si>
  <si>
    <t>$0.96</t>
  </si>
  <si>
    <t>$74.46</t>
  </si>
  <si>
    <t>$76.45</t>
  </si>
  <si>
    <t>Nona Balk</t>
  </si>
  <si>
    <t>$403.93</t>
  </si>
  <si>
    <t>$14.69</t>
  </si>
  <si>
    <t>$388.45</t>
  </si>
  <si>
    <t>$488.48</t>
  </si>
  <si>
    <t>$23.96</t>
  </si>
  <si>
    <t>$22.39</t>
  </si>
  <si>
    <t>$23.99</t>
  </si>
  <si>
    <t>Dan Caclop</t>
  </si>
  <si>
    <t>$98.31</t>
  </si>
  <si>
    <t>$95.97</t>
  </si>
  <si>
    <t>$95.99</t>
  </si>
  <si>
    <t>5065-1</t>
  </si>
  <si>
    <t>Giulietta Dortch</t>
  </si>
  <si>
    <t>$56.78</t>
  </si>
  <si>
    <t>$53.04</t>
  </si>
  <si>
    <t>$59.22</t>
  </si>
  <si>
    <t>5189-1</t>
  </si>
  <si>
    <t>$24.60</t>
  </si>
  <si>
    <t>$25.20</t>
  </si>
  <si>
    <t>$26.90</t>
  </si>
  <si>
    <t>$111.80</t>
  </si>
  <si>
    <t>$6.71</t>
  </si>
  <si>
    <t>$105.09</t>
  </si>
  <si>
    <t>$107.49</t>
  </si>
  <si>
    <t>5792-1</t>
  </si>
  <si>
    <t>$100.58</t>
  </si>
  <si>
    <t>$103.01</t>
  </si>
  <si>
    <t>$103.24</t>
  </si>
  <si>
    <t>Christy Brittain</t>
  </si>
  <si>
    <t>$101.43</t>
  </si>
  <si>
    <t>$119.40</t>
  </si>
  <si>
    <t>5806-1</t>
  </si>
  <si>
    <t>$229.81</t>
  </si>
  <si>
    <t>6555-1</t>
  </si>
  <si>
    <t>$194.57</t>
  </si>
  <si>
    <t>$15.55</t>
  </si>
  <si>
    <t>$178.65</t>
  </si>
  <si>
    <t>$187.22</t>
  </si>
  <si>
    <t>$160.97</t>
  </si>
  <si>
    <t>$152.76</t>
  </si>
  <si>
    <t>$137.55</t>
  </si>
  <si>
    <t>5989-1</t>
  </si>
  <si>
    <t>$149.20</t>
  </si>
  <si>
    <t>$6.49</t>
  </si>
  <si>
    <t>$143.01</t>
  </si>
  <si>
    <t>$140.79</t>
  </si>
  <si>
    <t>$574.12</t>
  </si>
  <si>
    <t>$37.14</t>
  </si>
  <si>
    <t>$510.20</t>
  </si>
  <si>
    <t>$517.28</t>
  </si>
  <si>
    <t>5887-2</t>
  </si>
  <si>
    <t>$1.67</t>
  </si>
  <si>
    <t>$22.25</t>
  </si>
  <si>
    <t>$23.74</t>
  </si>
  <si>
    <t>5207-1</t>
  </si>
  <si>
    <t>Patrick ODonnell</t>
  </si>
  <si>
    <t>21 Wentworth St,Parramatta</t>
  </si>
  <si>
    <t>$140.60</t>
  </si>
  <si>
    <t>6322-1</t>
  </si>
  <si>
    <t>$163.72</t>
  </si>
  <si>
    <t>$161.72</t>
  </si>
  <si>
    <t>$162.05</t>
  </si>
  <si>
    <t>$402.84</t>
  </si>
  <si>
    <t>$20.14</t>
  </si>
  <si>
    <t>$382.70</t>
  </si>
  <si>
    <t>$398.84</t>
  </si>
  <si>
    <t>6231-1</t>
  </si>
  <si>
    <t>Deanra Eno</t>
  </si>
  <si>
    <t>$198.46</t>
  </si>
  <si>
    <t>$188.03</t>
  </si>
  <si>
    <t>$189.04</t>
  </si>
  <si>
    <t>5342-1</t>
  </si>
  <si>
    <t>Joseph Airdo</t>
  </si>
  <si>
    <t>$19.56</t>
  </si>
  <si>
    <t>$0.20</t>
  </si>
  <si>
    <t>$19.36</t>
  </si>
  <si>
    <t>$21.22</t>
  </si>
  <si>
    <t>5749-1</t>
  </si>
  <si>
    <t>Astrea Jones</t>
  </si>
  <si>
    <t>$199.92</t>
  </si>
  <si>
    <t>$13.99</t>
  </si>
  <si>
    <t>$185.93</t>
  </si>
  <si>
    <t>$186.81</t>
  </si>
  <si>
    <t>Cari Schnelling</t>
  </si>
  <si>
    <t>Wirebound Message Book, 4 per Page</t>
  </si>
  <si>
    <t>$5.25</t>
  </si>
  <si>
    <t>$59.67</t>
  </si>
  <si>
    <t>$0.95</t>
  </si>
  <si>
    <t>6104-1</t>
  </si>
  <si>
    <t>$48.96</t>
  </si>
  <si>
    <t>$4.41</t>
  </si>
  <si>
    <t>$44.55</t>
  </si>
  <si>
    <t>$45.56</t>
  </si>
  <si>
    <t>5227-1</t>
  </si>
  <si>
    <t>$20.16</t>
  </si>
  <si>
    <t>$427.10</t>
  </si>
  <si>
    <t>$431.59</t>
  </si>
  <si>
    <t>5120-1</t>
  </si>
  <si>
    <t>$581.00</t>
  </si>
  <si>
    <t>$528.71</t>
  </si>
  <si>
    <t>$530.20</t>
  </si>
  <si>
    <t>5284-1</t>
  </si>
  <si>
    <t>$226.10</t>
  </si>
  <si>
    <t>$215.81</t>
  </si>
  <si>
    <t>$227.53</t>
  </si>
  <si>
    <t>6065-1</t>
  </si>
  <si>
    <t>Cyra Reiten</t>
  </si>
  <si>
    <t>$132.65</t>
  </si>
  <si>
    <t>$86.00</t>
  </si>
  <si>
    <t>$3.76</t>
  </si>
  <si>
    <t>$58.06</t>
  </si>
  <si>
    <t>$74.58</t>
  </si>
  <si>
    <t>5587-1</t>
  </si>
  <si>
    <t>$53.70</t>
  </si>
  <si>
    <t>$2.79</t>
  </si>
  <si>
    <t>$51.00</t>
  </si>
  <si>
    <t>$52.63</t>
  </si>
  <si>
    <t>5213-1</t>
  </si>
  <si>
    <t>$36.92</t>
  </si>
  <si>
    <t>$37.48</t>
  </si>
  <si>
    <t>Fluorescent Highlighters by DrawIt</t>
  </si>
  <si>
    <t>$2.03</t>
  </si>
  <si>
    <t>$52.39</t>
  </si>
  <si>
    <t>$53.97</t>
  </si>
  <si>
    <t>Trady Freych</t>
  </si>
  <si>
    <t>$336.18</t>
  </si>
  <si>
    <t>$32.53</t>
  </si>
  <si>
    <t>$312.85</t>
  </si>
  <si>
    <t>5564-1</t>
  </si>
  <si>
    <t>$144.90</t>
  </si>
  <si>
    <t>$14.49</t>
  </si>
  <si>
    <t>$130.41</t>
  </si>
  <si>
    <t>$130.90</t>
  </si>
  <si>
    <t>$22,375.63</t>
  </si>
  <si>
    <t>5546-1</t>
  </si>
  <si>
    <t>$118.96</t>
  </si>
  <si>
    <t>$113.01</t>
  </si>
  <si>
    <t>$119.65</t>
  </si>
  <si>
    <t>5445-1</t>
  </si>
  <si>
    <t>Chad Cunningham</t>
  </si>
  <si>
    <t>$744.24</t>
  </si>
  <si>
    <t>$749.16</t>
  </si>
  <si>
    <t>5261-1</t>
  </si>
  <si>
    <t>Mick Crebagga</t>
  </si>
  <si>
    <t>$81.84</t>
  </si>
  <si>
    <t>$86.45</t>
  </si>
  <si>
    <t>$88.95</t>
  </si>
  <si>
    <t>5979-1</t>
  </si>
  <si>
    <t>$54.76</t>
  </si>
  <si>
    <t>$2.19</t>
  </si>
  <si>
    <t>$52.57</t>
  </si>
  <si>
    <t>$53.27</t>
  </si>
  <si>
    <t>Tanja Norvell</t>
  </si>
  <si>
    <t>$59.34</t>
  </si>
  <si>
    <t>$59.69</t>
  </si>
  <si>
    <t>5829-1</t>
  </si>
  <si>
    <t>Jonathan Howell</t>
  </si>
  <si>
    <t>$639.36</t>
  </si>
  <si>
    <t>$31.97</t>
  </si>
  <si>
    <t>$607.39</t>
  </si>
  <si>
    <t>$613.16</t>
  </si>
  <si>
    <t>5287-1</t>
  </si>
  <si>
    <t>$460.42</t>
  </si>
  <si>
    <t>$14.04</t>
  </si>
  <si>
    <t>$444.28</t>
  </si>
  <si>
    <t>$444.59</t>
  </si>
  <si>
    <t>$2,272.00</t>
  </si>
  <si>
    <t>$53.68</t>
  </si>
  <si>
    <t>$2,276.45</t>
  </si>
  <si>
    <t>$1,829.76</t>
  </si>
  <si>
    <t>$182.98</t>
  </si>
  <si>
    <t>$1,646.78</t>
  </si>
  <si>
    <t>$1,650.78</t>
  </si>
  <si>
    <t>5885-1</t>
  </si>
  <si>
    <t>$852.20</t>
  </si>
  <si>
    <t>$42.21</t>
  </si>
  <si>
    <t>$815.88</t>
  </si>
  <si>
    <t>$249.76</t>
  </si>
  <si>
    <t>$29.97</t>
  </si>
  <si>
    <t>$239.33</t>
  </si>
  <si>
    <t>$242.85</t>
  </si>
  <si>
    <t>6312-1</t>
  </si>
  <si>
    <t>$399.60</t>
  </si>
  <si>
    <t>$372.62</t>
  </si>
  <si>
    <t>$378.53</t>
  </si>
  <si>
    <t>5455-1</t>
  </si>
  <si>
    <t>$872.80</t>
  </si>
  <si>
    <t>$61.34</t>
  </si>
  <si>
    <t>$817.58</t>
  </si>
  <si>
    <t>$828.63</t>
  </si>
  <si>
    <t>Andrew Allen</t>
  </si>
  <si>
    <t>$6,328.68</t>
  </si>
  <si>
    <t>$402.74</t>
  </si>
  <si>
    <t>$5,814.36</t>
  </si>
  <si>
    <t>$5,826.16</t>
  </si>
  <si>
    <t>5237-1</t>
  </si>
  <si>
    <t>$259.72</t>
  </si>
  <si>
    <t>$26.97</t>
  </si>
  <si>
    <t>$232.39</t>
  </si>
  <si>
    <t>$234.95</t>
  </si>
  <si>
    <t>5933-1</t>
  </si>
  <si>
    <t>Apex Office Executive Series Stainless Steel Trimmers</t>
  </si>
  <si>
    <t>$8.57</t>
  </si>
  <si>
    <t>$5.06</t>
  </si>
  <si>
    <t>$188.54</t>
  </si>
  <si>
    <t>$18.85</t>
  </si>
  <si>
    <t>$169.69</t>
  </si>
  <si>
    <t>$6.14</t>
  </si>
  <si>
    <t>$175.83</t>
  </si>
  <si>
    <t>Deluxe Rollaway Locking File with Drawer</t>
  </si>
  <si>
    <t>$178.83</t>
  </si>
  <si>
    <t>$415.88</t>
  </si>
  <si>
    <t>$237.05</t>
  </si>
  <si>
    <t>$4,282.94</t>
  </si>
  <si>
    <t>$32.29</t>
  </si>
  <si>
    <t>$3,826.97</t>
  </si>
  <si>
    <t>$11.37</t>
  </si>
  <si>
    <t>$3,823.95</t>
  </si>
  <si>
    <t>6070-1</t>
  </si>
  <si>
    <t>$0.36</t>
  </si>
  <si>
    <t>$8.58</t>
  </si>
  <si>
    <t>$1,061.00</t>
  </si>
  <si>
    <t>$87.04</t>
  </si>
  <si>
    <t>$1,501.98</t>
  </si>
  <si>
    <t>$1,705.38</t>
  </si>
  <si>
    <t>5478-1</t>
  </si>
  <si>
    <t>$206.30</t>
  </si>
  <si>
    <t>$127.10</t>
  </si>
  <si>
    <t>$128.45</t>
  </si>
  <si>
    <t>6106-1</t>
  </si>
  <si>
    <t>$8,299.54</t>
  </si>
  <si>
    <t>$54.05</t>
  </si>
  <si>
    <t>$7,950.24</t>
  </si>
  <si>
    <t>$7,407.25</t>
  </si>
  <si>
    <t>5360-1</t>
  </si>
  <si>
    <t>Dave Kipp</t>
  </si>
  <si>
    <t>Emerson Stylus 1520 Color Inkjet Printer</t>
  </si>
  <si>
    <t>$541.26</t>
  </si>
  <si>
    <t>$54.92</t>
  </si>
  <si>
    <t>$528.36</t>
  </si>
  <si>
    <t>$523.36</t>
  </si>
  <si>
    <t>5105-1</t>
  </si>
  <si>
    <t>$1,632.30</t>
  </si>
  <si>
    <t>$40.67</t>
  </si>
  <si>
    <t>$1,650.48</t>
  </si>
  <si>
    <t>$1,365.13</t>
  </si>
  <si>
    <t>$980.16</t>
  </si>
  <si>
    <t>$78.66</t>
  </si>
  <si>
    <t>$8,999.54</t>
  </si>
  <si>
    <t>$7,524.35</t>
  </si>
  <si>
    <t>6567-1</t>
  </si>
  <si>
    <t>$66.53</t>
  </si>
  <si>
    <t>$67.23</t>
  </si>
  <si>
    <t>6266-1</t>
  </si>
  <si>
    <t>$136.13</t>
  </si>
  <si>
    <t>$137.72</t>
  </si>
  <si>
    <t>6097-1</t>
  </si>
  <si>
    <t>$442.94</t>
  </si>
  <si>
    <t>$42.41</t>
  </si>
  <si>
    <t>$4,926.94</t>
  </si>
  <si>
    <t>$4,922.95</t>
  </si>
  <si>
    <t>6103-1</t>
  </si>
  <si>
    <t>Guy Armstrong</t>
  </si>
  <si>
    <t>$1,457.68</t>
  </si>
  <si>
    <t>$102.99</t>
  </si>
  <si>
    <t>$1,343.67</t>
  </si>
  <si>
    <t>$1,363.64</t>
  </si>
  <si>
    <t>5420-1</t>
  </si>
  <si>
    <t>$4,343.95</t>
  </si>
  <si>
    <t>$335.89</t>
  </si>
  <si>
    <t>$4,755.22</t>
  </si>
  <si>
    <t>$4,702.51</t>
  </si>
  <si>
    <t>6102-1</t>
  </si>
  <si>
    <t>$7,099.52</t>
  </si>
  <si>
    <t>$819.98</t>
  </si>
  <si>
    <t>$7,543.24</t>
  </si>
  <si>
    <t>$7,624.35</t>
  </si>
  <si>
    <t>6067-1</t>
  </si>
  <si>
    <t>Mark Packer</t>
  </si>
  <si>
    <t>Artisan Hi-Liter Comfort Grip Fluorescent Highlighter, Yellow Ink</t>
  </si>
  <si>
    <t>$63.96</t>
  </si>
  <si>
    <t>$63.46</t>
  </si>
  <si>
    <t>5118-1</t>
  </si>
  <si>
    <t>$40.00</t>
  </si>
  <si>
    <t>$36.00</t>
  </si>
  <si>
    <t>$37.29</t>
  </si>
  <si>
    <t>6431-1</t>
  </si>
  <si>
    <t>$2,191.53</t>
  </si>
  <si>
    <t>$49.53</t>
  </si>
  <si>
    <t>$2,003.52</t>
  </si>
  <si>
    <t>$1,032.74</t>
  </si>
  <si>
    <t>6392-1</t>
  </si>
  <si>
    <t>$165.76</t>
  </si>
  <si>
    <t>$9.95</t>
  </si>
  <si>
    <t>$155.81</t>
  </si>
  <si>
    <t>$157.85</t>
  </si>
  <si>
    <t>5534-1</t>
  </si>
  <si>
    <t>$426.51</t>
  </si>
  <si>
    <t>$14.48</t>
  </si>
  <si>
    <t>$420.55</t>
  </si>
  <si>
    <t>$415.32</t>
  </si>
  <si>
    <t>Mick Brown</t>
  </si>
  <si>
    <t>$139.44</t>
  </si>
  <si>
    <t>$4.31</t>
  </si>
  <si>
    <t>$462.40</t>
  </si>
  <si>
    <t>$42.65</t>
  </si>
  <si>
    <t>$430.93</t>
  </si>
  <si>
    <t>5684-1</t>
  </si>
  <si>
    <t>Liz Carlisle</t>
  </si>
  <si>
    <t>$67.68</t>
  </si>
  <si>
    <t>$6.77</t>
  </si>
  <si>
    <t>$60.91</t>
  </si>
  <si>
    <t>$61.70</t>
  </si>
  <si>
    <t>6300-1</t>
  </si>
  <si>
    <t>$62.30</t>
  </si>
  <si>
    <t>$3.72</t>
  </si>
  <si>
    <t>$65.19</t>
  </si>
  <si>
    <t>$64.59</t>
  </si>
  <si>
    <t>5048-1</t>
  </si>
  <si>
    <t>$136.32</t>
  </si>
  <si>
    <t>$9.05</t>
  </si>
  <si>
    <t>$128.14</t>
  </si>
  <si>
    <t>$129.53</t>
  </si>
  <si>
    <t>5943-1</t>
  </si>
  <si>
    <t>$67.60</t>
  </si>
  <si>
    <t>$5.41</t>
  </si>
  <si>
    <t>$62.19</t>
  </si>
  <si>
    <t>5997-1</t>
  </si>
  <si>
    <t>Smiths Paper Clips</t>
  </si>
  <si>
    <t>$2.47</t>
  </si>
  <si>
    <t>$47.28</t>
  </si>
  <si>
    <t>$43.00</t>
  </si>
  <si>
    <t>6023-1</t>
  </si>
  <si>
    <t>$159.63</t>
  </si>
  <si>
    <t>$35.60</t>
  </si>
  <si>
    <t>$34.06</t>
  </si>
  <si>
    <t>$35.03</t>
  </si>
  <si>
    <t>$146.96</t>
  </si>
  <si>
    <t>$146.16</t>
  </si>
  <si>
    <t>$132.36</t>
  </si>
  <si>
    <t>5128-1</t>
  </si>
  <si>
    <t>$306.94</t>
  </si>
  <si>
    <t>$208.43</t>
  </si>
  <si>
    <t>$204.62</t>
  </si>
  <si>
    <t>6569-1</t>
  </si>
  <si>
    <t>$133.16</t>
  </si>
  <si>
    <t>$136.65</t>
  </si>
  <si>
    <t>$92.06</t>
  </si>
  <si>
    <t>$92.38</t>
  </si>
  <si>
    <t>$93.62</t>
  </si>
  <si>
    <t>$173.43</t>
  </si>
  <si>
    <t>$175.93</t>
  </si>
  <si>
    <t>$7.24</t>
  </si>
  <si>
    <t>$85.26</t>
  </si>
  <si>
    <t>$84.76</t>
  </si>
  <si>
    <t>5025-1</t>
  </si>
  <si>
    <t>$2.22</t>
  </si>
  <si>
    <t>$54.22</t>
  </si>
  <si>
    <t>$451.88</t>
  </si>
  <si>
    <t>$43.07</t>
  </si>
  <si>
    <t>$450.85</t>
  </si>
  <si>
    <t>$453.17</t>
  </si>
  <si>
    <t>6532-1</t>
  </si>
  <si>
    <t>$184.65</t>
  </si>
  <si>
    <t>$189.33</t>
  </si>
  <si>
    <t>Tom Stivers</t>
  </si>
  <si>
    <t>$69.93</t>
  </si>
  <si>
    <t>5402-1</t>
  </si>
  <si>
    <t>$59.62</t>
  </si>
  <si>
    <t>$60.88</t>
  </si>
  <si>
    <t>5505-1</t>
  </si>
  <si>
    <t>$209.90</t>
  </si>
  <si>
    <t>$214.71</t>
  </si>
  <si>
    <t>6143-1</t>
  </si>
  <si>
    <t>$359.64</t>
  </si>
  <si>
    <t>$14.39</t>
  </si>
  <si>
    <t>$345.25</t>
  </si>
  <si>
    <t>$349.25</t>
  </si>
  <si>
    <t>6403-2</t>
  </si>
  <si>
    <t>$1,652.00</t>
  </si>
  <si>
    <t>$146.98</t>
  </si>
  <si>
    <t>$1,519.84</t>
  </si>
  <si>
    <t>$1,539.83</t>
  </si>
  <si>
    <t>Rick Reed</t>
  </si>
  <si>
    <t>6048-1</t>
  </si>
  <si>
    <t>145 Ramsay St,Haberfield</t>
  </si>
  <si>
    <t>$130.24</t>
  </si>
  <si>
    <t>$129.34</t>
  </si>
  <si>
    <t>$142.08</t>
  </si>
  <si>
    <t>5958-1</t>
  </si>
  <si>
    <t>Joy Smith</t>
  </si>
  <si>
    <t>$959.20</t>
  </si>
  <si>
    <t>$33.59</t>
  </si>
  <si>
    <t>$954.01</t>
  </si>
  <si>
    <t>$61.72</t>
  </si>
  <si>
    <t>5160-1</t>
  </si>
  <si>
    <t>$850.59</t>
  </si>
  <si>
    <t>$17.21</t>
  </si>
  <si>
    <t>$843.38</t>
  </si>
  <si>
    <t>$848.19</t>
  </si>
  <si>
    <t>5066-1</t>
  </si>
  <si>
    <t>$1,357.20</t>
  </si>
  <si>
    <t>$67.86</t>
  </si>
  <si>
    <t>$1,289.34</t>
  </si>
  <si>
    <t>$8.33</t>
  </si>
  <si>
    <t>$1,309.33</t>
  </si>
  <si>
    <t>5630-1</t>
  </si>
  <si>
    <t>$106.88</t>
  </si>
  <si>
    <t>$10.69</t>
  </si>
  <si>
    <t>$96.19</t>
  </si>
  <si>
    <t>$97.69</t>
  </si>
  <si>
    <t>6262-1</t>
  </si>
  <si>
    <t>$129.00</t>
  </si>
  <si>
    <t>$123.84</t>
  </si>
  <si>
    <t>$134.03</t>
  </si>
  <si>
    <t>Carol Darley</t>
  </si>
  <si>
    <t>$51.84</t>
  </si>
  <si>
    <t>$50.80</t>
  </si>
  <si>
    <t>$56.13</t>
  </si>
  <si>
    <t>Cynthia Voltz</t>
  </si>
  <si>
    <t>$68.90</t>
  </si>
  <si>
    <t>$38.32</t>
  </si>
  <si>
    <t>$65.98</t>
  </si>
  <si>
    <t>5857-1</t>
  </si>
  <si>
    <t>$390.56</t>
  </si>
  <si>
    <t>$398.36</t>
  </si>
  <si>
    <t>$300.03</t>
  </si>
  <si>
    <t>Michelle Huthwaite</t>
  </si>
  <si>
    <t>155 Oxford Street,Darlinghurst</t>
  </si>
  <si>
    <t>$143.58</t>
  </si>
  <si>
    <t>$5,339.36</t>
  </si>
  <si>
    <t>$66.82</t>
  </si>
  <si>
    <t>$5,364.58</t>
  </si>
  <si>
    <t>$5,367.58</t>
  </si>
  <si>
    <t>6494-1</t>
  </si>
  <si>
    <t>$559.48</t>
  </si>
  <si>
    <t>$35.33</t>
  </si>
  <si>
    <t>$511.39</t>
  </si>
  <si>
    <t>$532.69</t>
  </si>
  <si>
    <t>5371-1</t>
  </si>
  <si>
    <t>$186.82</t>
  </si>
  <si>
    <t>$168.61</t>
  </si>
  <si>
    <t>$178.99</t>
  </si>
  <si>
    <t>5993-2</t>
  </si>
  <si>
    <t>$3,024.64</t>
  </si>
  <si>
    <t>$400.74</t>
  </si>
  <si>
    <t>$3,136.21</t>
  </si>
  <si>
    <t>$3,196.23</t>
  </si>
  <si>
    <t>$1,859.84</t>
  </si>
  <si>
    <t>$1,633.97</t>
  </si>
  <si>
    <t>$16,195.64</t>
  </si>
  <si>
    <t>$17,194.64</t>
  </si>
  <si>
    <t>5225-1</t>
  </si>
  <si>
    <t>Adam Bellavance</t>
  </si>
  <si>
    <t>$436.00</t>
  </si>
  <si>
    <t>$34.62</t>
  </si>
  <si>
    <t>$323.14</t>
  </si>
  <si>
    <t>$331.29</t>
  </si>
  <si>
    <t>5126-1</t>
  </si>
  <si>
    <t>$1,825.82</t>
  </si>
  <si>
    <t>$72.23</t>
  </si>
  <si>
    <t>$1,848.07</t>
  </si>
  <si>
    <t>$1,833.74</t>
  </si>
  <si>
    <t>5242-1</t>
  </si>
  <si>
    <t>$79.72</t>
  </si>
  <si>
    <t>$4.38</t>
  </si>
  <si>
    <t>$74.98</t>
  </si>
  <si>
    <t>$87.58</t>
  </si>
  <si>
    <t>Greg Tran</t>
  </si>
  <si>
    <t>$19.48</t>
  </si>
  <si>
    <t>$28.16</t>
  </si>
  <si>
    <t>$20.94</t>
  </si>
  <si>
    <t>6245-1</t>
  </si>
  <si>
    <t>15 O'Connell St,Sydney</t>
  </si>
  <si>
    <t>$257.81</t>
  </si>
  <si>
    <t>$23.73</t>
  </si>
  <si>
    <t>$236.33</t>
  </si>
  <si>
    <t>$247.62</t>
  </si>
  <si>
    <t>5949-1</t>
  </si>
  <si>
    <t>Anne McFarland</t>
  </si>
  <si>
    <t>$8.56</t>
  </si>
  <si>
    <t>$113.76</t>
  </si>
  <si>
    <t>$115.10</t>
  </si>
  <si>
    <t>5559-1</t>
  </si>
  <si>
    <t>Emily Grady</t>
  </si>
  <si>
    <t>$599.55</t>
  </si>
  <si>
    <t>$549.55</t>
  </si>
  <si>
    <t>$556.82</t>
  </si>
  <si>
    <t>5421-1</t>
  </si>
  <si>
    <t>Grant Thornton</t>
  </si>
  <si>
    <t>$14.02</t>
  </si>
  <si>
    <t>$453.20</t>
  </si>
  <si>
    <t>$459.86</t>
  </si>
  <si>
    <t>Samath Foster</t>
  </si>
  <si>
    <t>$2,249.75</t>
  </si>
  <si>
    <t>$2,249.45</t>
  </si>
  <si>
    <t>$2,249.44</t>
  </si>
  <si>
    <t>$80.30</t>
  </si>
  <si>
    <t>6299-1</t>
  </si>
  <si>
    <t>$269.00</t>
  </si>
  <si>
    <t>$260.51</t>
  </si>
  <si>
    <t>$265.32</t>
  </si>
  <si>
    <t>6221-1</t>
  </si>
  <si>
    <t>Randy Ferguson</t>
  </si>
  <si>
    <t>$1.92</t>
  </si>
  <si>
    <t>$205.59</t>
  </si>
  <si>
    <t>$189.14</t>
  </si>
  <si>
    <t>$196.11</t>
  </si>
  <si>
    <t>5844-1</t>
  </si>
  <si>
    <t>$599.50</t>
  </si>
  <si>
    <t>$605.40</t>
  </si>
  <si>
    <t>Barry Weirich</t>
  </si>
  <si>
    <t>$130.83</t>
  </si>
  <si>
    <t>$6.54</t>
  </si>
  <si>
    <t>$124.29</t>
  </si>
  <si>
    <t>$131.26</t>
  </si>
  <si>
    <t>6135-1</t>
  </si>
  <si>
    <t>Erin Creighton</t>
  </si>
  <si>
    <t>$108.42</t>
  </si>
  <si>
    <t>$103.00</t>
  </si>
  <si>
    <t>$104.20</t>
  </si>
  <si>
    <t>98 Holdsworth Street,Woollahra</t>
  </si>
  <si>
    <t>$68.96</t>
  </si>
  <si>
    <t>$73.46</t>
  </si>
  <si>
    <t>6590-1</t>
  </si>
  <si>
    <t>$70.44</t>
  </si>
  <si>
    <t>$2.01</t>
  </si>
  <si>
    <t>$88.33</t>
  </si>
  <si>
    <t>5416-1</t>
  </si>
  <si>
    <t>Fred Chung</t>
  </si>
  <si>
    <t>$1,040.75</t>
  </si>
  <si>
    <t>$94.44</t>
  </si>
  <si>
    <t>$1,715.69</t>
  </si>
  <si>
    <t>$1,740.77</t>
  </si>
  <si>
    <t>Emerson C82 Color Inkjet Printer</t>
  </si>
  <si>
    <t>$76.79</t>
  </si>
  <si>
    <t>$479.96</t>
  </si>
  <si>
    <t>$68.80</t>
  </si>
  <si>
    <t>$451.16</t>
  </si>
  <si>
    <t>$14.00</t>
  </si>
  <si>
    <t>$465.16</t>
  </si>
  <si>
    <t>5374-1</t>
  </si>
  <si>
    <t>Airls Lampticp</t>
  </si>
  <si>
    <t>$167.18</t>
  </si>
  <si>
    <t>$15.21</t>
  </si>
  <si>
    <t>$151.87</t>
  </si>
  <si>
    <t>$152.59</t>
  </si>
  <si>
    <t>5596-1</t>
  </si>
  <si>
    <t>$531.56</t>
  </si>
  <si>
    <t>$10.43</t>
  </si>
  <si>
    <t>$411.65</t>
  </si>
  <si>
    <t>$526.95</t>
  </si>
  <si>
    <t>6272-1</t>
  </si>
  <si>
    <t>$95.36</t>
  </si>
  <si>
    <t>$94.41</t>
  </si>
  <si>
    <t>6044-1</t>
  </si>
  <si>
    <t>$547.50</t>
  </si>
  <si>
    <t>$593.50</t>
  </si>
  <si>
    <t>$500.00</t>
  </si>
  <si>
    <t>5362-1</t>
  </si>
  <si>
    <t>Tra Armssront</t>
  </si>
  <si>
    <t>$5.21</t>
  </si>
  <si>
    <t>$60.39</t>
  </si>
  <si>
    <t>5662-1</t>
  </si>
  <si>
    <t>$735.08</t>
  </si>
  <si>
    <t>Apex Straightt Scissors</t>
  </si>
  <si>
    <t>$513.72</t>
  </si>
  <si>
    <t>$5.04</t>
  </si>
  <si>
    <t>$498.22</t>
  </si>
  <si>
    <t>$520.09</t>
  </si>
  <si>
    <t>5572-1</t>
  </si>
  <si>
    <t>$199.00</t>
  </si>
  <si>
    <t>$19.95</t>
  </si>
  <si>
    <t>$185.58</t>
  </si>
  <si>
    <t>$176.71</t>
  </si>
  <si>
    <t>5091-1</t>
  </si>
  <si>
    <t>$247.56</t>
  </si>
  <si>
    <t>$14.75</t>
  </si>
  <si>
    <t>$125.77</t>
  </si>
  <si>
    <t>$123.76</t>
  </si>
  <si>
    <t>6030-1</t>
  </si>
  <si>
    <t>$95.88</t>
  </si>
  <si>
    <t>$86.29</t>
  </si>
  <si>
    <t>$90.29</t>
  </si>
  <si>
    <t>6563-1</t>
  </si>
  <si>
    <t>$151.16</t>
  </si>
  <si>
    <t>$151.96</t>
  </si>
  <si>
    <t>$157.66</t>
  </si>
  <si>
    <t>5998-1</t>
  </si>
  <si>
    <t>Christopher Conant</t>
  </si>
  <si>
    <t>$41.58</t>
  </si>
  <si>
    <t>$0.44</t>
  </si>
  <si>
    <t>5927-1</t>
  </si>
  <si>
    <t>$94.01</t>
  </si>
  <si>
    <t>$2.94</t>
  </si>
  <si>
    <t>$101.51</t>
  </si>
  <si>
    <t>6336-2</t>
  </si>
  <si>
    <t>$76.60</t>
  </si>
  <si>
    <t>$1.41</t>
  </si>
  <si>
    <t>$74.37</t>
  </si>
  <si>
    <t>$75.47</t>
  </si>
  <si>
    <t>6076-1</t>
  </si>
  <si>
    <t>$385.39</t>
  </si>
  <si>
    <t>$11,146.26</t>
  </si>
  <si>
    <t>$11,146.28</t>
  </si>
  <si>
    <t>$111.75</t>
  </si>
  <si>
    <t>6452-1</t>
  </si>
  <si>
    <t>$69.90</t>
  </si>
  <si>
    <t>$63.59</t>
  </si>
  <si>
    <t>$63.48</t>
  </si>
  <si>
    <t>5231-1</t>
  </si>
  <si>
    <t>$58.70</t>
  </si>
  <si>
    <t>$59.85</t>
  </si>
  <si>
    <t>$34.00</t>
  </si>
  <si>
    <t>$1.54</t>
  </si>
  <si>
    <t>$34.67</t>
  </si>
  <si>
    <t>$35.36</t>
  </si>
  <si>
    <t>6511-1</t>
  </si>
  <si>
    <t>Jennifer Jackson</t>
  </si>
  <si>
    <t>$231.84</t>
  </si>
  <si>
    <t>$3.61</t>
  </si>
  <si>
    <t>$217.03</t>
  </si>
  <si>
    <t>$218.61</t>
  </si>
  <si>
    <t>5887-1</t>
  </si>
  <si>
    <t>$470.58</t>
  </si>
  <si>
    <t>$23.53</t>
  </si>
  <si>
    <t>$447.05</t>
  </si>
  <si>
    <t>$451.73</t>
  </si>
  <si>
    <t>6552-1</t>
  </si>
  <si>
    <t>$1,211.76</t>
  </si>
  <si>
    <t>$1,218.94</t>
  </si>
  <si>
    <t>5594-1</t>
  </si>
  <si>
    <t>$337.20</t>
  </si>
  <si>
    <t>$32.13</t>
  </si>
  <si>
    <t>$322.71</t>
  </si>
  <si>
    <t>$330.90</t>
  </si>
  <si>
    <t>Mike Konness</t>
  </si>
  <si>
    <t>$159.84</t>
  </si>
  <si>
    <t>$9.49</t>
  </si>
  <si>
    <t>$145.85</t>
  </si>
  <si>
    <t>Artisan Hi-Liter Fluorescent Desk Style Markers</t>
  </si>
  <si>
    <t>$3.38</t>
  </si>
  <si>
    <t>$0.85</t>
  </si>
  <si>
    <t>5406-1</t>
  </si>
  <si>
    <t>$129.52</t>
  </si>
  <si>
    <t>$121.69</t>
  </si>
  <si>
    <t>$223.29</t>
  </si>
  <si>
    <t>$52.82</t>
  </si>
  <si>
    <t>$3.17</t>
  </si>
  <si>
    <t>$42.04</t>
  </si>
  <si>
    <t>6402-1</t>
  </si>
  <si>
    <t>$566.50</t>
  </si>
  <si>
    <t>$41.76</t>
  </si>
  <si>
    <t>$539.69</t>
  </si>
  <si>
    <t>$261.28</t>
  </si>
  <si>
    <t>$26.23</t>
  </si>
  <si>
    <t>$235.15</t>
  </si>
  <si>
    <t>$238.75</t>
  </si>
  <si>
    <t>5083-1</t>
  </si>
  <si>
    <t>$1,514.55</t>
  </si>
  <si>
    <t>$151.46</t>
  </si>
  <si>
    <t>$1,363.10</t>
  </si>
  <si>
    <t>$1,370.28</t>
  </si>
  <si>
    <t>5627-1</t>
  </si>
  <si>
    <t>PastelOceen Roud &amp; Seel Expanding Envelopes</t>
  </si>
  <si>
    <t>$5.56</t>
  </si>
  <si>
    <t>$86.69</t>
  </si>
  <si>
    <t>8 Khartoum Rd,Macquarie Park</t>
  </si>
  <si>
    <t>Artisan Heavy-Duty EZD  Binder With Locking Rings</t>
  </si>
  <si>
    <t>$5.58</t>
  </si>
  <si>
    <t>$2.06</t>
  </si>
  <si>
    <t>$2.20</t>
  </si>
  <si>
    <t>$2.99</t>
  </si>
  <si>
    <t>$102.73</t>
  </si>
  <si>
    <t>$121.63</t>
  </si>
  <si>
    <t>$8.66</t>
  </si>
  <si>
    <t>$116.76</t>
  </si>
  <si>
    <t>$118.27</t>
  </si>
  <si>
    <t>5737-1</t>
  </si>
  <si>
    <t>$412.80</t>
  </si>
  <si>
    <t>$8.26</t>
  </si>
  <si>
    <t>$404.54</t>
  </si>
  <si>
    <t>$410.73</t>
  </si>
  <si>
    <t>$64.47</t>
  </si>
  <si>
    <t>6264-1</t>
  </si>
  <si>
    <t>$1,072.52</t>
  </si>
  <si>
    <t>$30.43</t>
  </si>
  <si>
    <t>$1,608.35</t>
  </si>
  <si>
    <t>$1,815.74</t>
  </si>
  <si>
    <t>$1,502.90</t>
  </si>
  <si>
    <t>$25.97</t>
  </si>
  <si>
    <t>$232.77</t>
  </si>
  <si>
    <t>$52.96</t>
  </si>
  <si>
    <t>$59.40</t>
  </si>
  <si>
    <t>5602-1</t>
  </si>
  <si>
    <t>Alan Shonely</t>
  </si>
  <si>
    <t>$163.08</t>
  </si>
  <si>
    <t>$3.92</t>
  </si>
  <si>
    <t>$159.38</t>
  </si>
  <si>
    <t>5026-1</t>
  </si>
  <si>
    <t>$25.06</t>
  </si>
  <si>
    <t>$22.60</t>
  </si>
  <si>
    <t>$24.29</t>
  </si>
  <si>
    <t>$105.48</t>
  </si>
  <si>
    <t>$98.06</t>
  </si>
  <si>
    <t>5188-1</t>
  </si>
  <si>
    <t>$241.34</t>
  </si>
  <si>
    <t>$263.81</t>
  </si>
  <si>
    <t>$237.25</t>
  </si>
  <si>
    <t>5913-1</t>
  </si>
  <si>
    <t>$20.60</t>
  </si>
  <si>
    <t>$21.38</t>
  </si>
  <si>
    <t>5226-1</t>
  </si>
  <si>
    <t>$22.40</t>
  </si>
  <si>
    <t>$2.21</t>
  </si>
  <si>
    <t>$23.29</t>
  </si>
  <si>
    <t>6524-1</t>
  </si>
  <si>
    <t>Mariart Ferne</t>
  </si>
  <si>
    <t>$1.70</t>
  </si>
  <si>
    <t>$45.22</t>
  </si>
  <si>
    <t>$45.92</t>
  </si>
  <si>
    <t>$89.50</t>
  </si>
  <si>
    <t>$94.97</t>
  </si>
  <si>
    <t>6230-1</t>
  </si>
  <si>
    <t>$365.12</t>
  </si>
  <si>
    <t>$31.77</t>
  </si>
  <si>
    <t>$315.19</t>
  </si>
  <si>
    <t>$221.29</t>
  </si>
  <si>
    <t>5814-1</t>
  </si>
  <si>
    <t>Haura Armstrong</t>
  </si>
  <si>
    <t>$247.84</t>
  </si>
  <si>
    <t>$16.87</t>
  </si>
  <si>
    <t>$232.37</t>
  </si>
  <si>
    <t>$239.27</t>
  </si>
  <si>
    <t>$116.88</t>
  </si>
  <si>
    <t>6477-1</t>
  </si>
  <si>
    <t>Sheri Gordon</t>
  </si>
  <si>
    <t>$220.50</t>
  </si>
  <si>
    <t>$6.62</t>
  </si>
  <si>
    <t>$214.39</t>
  </si>
  <si>
    <t>$92.02</t>
  </si>
  <si>
    <t>$85.56</t>
  </si>
  <si>
    <t>$88.51</t>
  </si>
  <si>
    <t>5739-1</t>
  </si>
  <si>
    <t>$33.42</t>
  </si>
  <si>
    <t>$30.64</t>
  </si>
  <si>
    <t>$31.85</t>
  </si>
  <si>
    <t>6252-1</t>
  </si>
  <si>
    <t>$48.38</t>
  </si>
  <si>
    <t>$49.08</t>
  </si>
  <si>
    <t>5145-1</t>
  </si>
  <si>
    <t>Mihch Gernen</t>
  </si>
  <si>
    <t>$53.52</t>
  </si>
  <si>
    <t>$59.01</t>
  </si>
  <si>
    <t>$55.72</t>
  </si>
  <si>
    <t>6061-1</t>
  </si>
  <si>
    <t>Jill Stevenson</t>
  </si>
  <si>
    <t>181 Enmore Rd,Enmore</t>
  </si>
  <si>
    <t>$93.32</t>
  </si>
  <si>
    <t>$7.85</t>
  </si>
  <si>
    <t>$83.07</t>
  </si>
  <si>
    <t>$88.59</t>
  </si>
  <si>
    <t>6286-1</t>
  </si>
  <si>
    <t>$0.26</t>
  </si>
  <si>
    <t>$21.12</t>
  </si>
  <si>
    <t>$22.05</t>
  </si>
  <si>
    <t>5937-1</t>
  </si>
  <si>
    <t>Lynn Smith</t>
  </si>
  <si>
    <t>61A Bay Road,Wollstonecraft</t>
  </si>
  <si>
    <t>$431.00</t>
  </si>
  <si>
    <t>$38.22</t>
  </si>
  <si>
    <t>$420.85</t>
  </si>
  <si>
    <t>5175-1</t>
  </si>
  <si>
    <t>$85.60</t>
  </si>
  <si>
    <t>$74.09</t>
  </si>
  <si>
    <t>5636-1</t>
  </si>
  <si>
    <t>Thomas Thornton</t>
  </si>
  <si>
    <t>$8.76</t>
  </si>
  <si>
    <t>$7.12</t>
  </si>
  <si>
    <t>$11.92</t>
  </si>
  <si>
    <t>$80.68</t>
  </si>
  <si>
    <t>$74.41</t>
  </si>
  <si>
    <t>$75.92</t>
  </si>
  <si>
    <t>6276-1</t>
  </si>
  <si>
    <t>Valerie Takahito</t>
  </si>
  <si>
    <t>$67.98</t>
  </si>
  <si>
    <t>$644.23</t>
  </si>
  <si>
    <t>5661-1</t>
  </si>
  <si>
    <t>$607.24</t>
  </si>
  <si>
    <t>$60.72</t>
  </si>
  <si>
    <t>$546.52</t>
  </si>
  <si>
    <t>$553.02</t>
  </si>
  <si>
    <t>6054-1</t>
  </si>
  <si>
    <t>88 Oxford St,Woollahra</t>
  </si>
  <si>
    <t>$32.67</t>
  </si>
  <si>
    <t>$30.06</t>
  </si>
  <si>
    <t>$34.56</t>
  </si>
  <si>
    <t>Aumen Metsoner</t>
  </si>
  <si>
    <t>$165.90</t>
  </si>
  <si>
    <t>$164.24</t>
  </si>
  <si>
    <t>$171.22</t>
  </si>
  <si>
    <t>6020-1</t>
  </si>
  <si>
    <t>$41.97</t>
  </si>
  <si>
    <t>$0.52</t>
  </si>
  <si>
    <t>$41.55</t>
  </si>
  <si>
    <t>Helen Andreada</t>
  </si>
  <si>
    <t>$1,559.87</t>
  </si>
  <si>
    <t>$1,497.88</t>
  </si>
  <si>
    <t>$4,541.72</t>
  </si>
  <si>
    <t>5463-1</t>
  </si>
  <si>
    <t>Grobbarah Frawer</t>
  </si>
  <si>
    <t>3 Orwell St,Potts Point</t>
  </si>
  <si>
    <t>$63.56</t>
  </si>
  <si>
    <t>$18.68</t>
  </si>
  <si>
    <t>$62.59</t>
  </si>
  <si>
    <t>$63.88</t>
  </si>
  <si>
    <t>$81.72</t>
  </si>
  <si>
    <t>$8.24</t>
  </si>
  <si>
    <t>$74.94</t>
  </si>
  <si>
    <t>$77.45</t>
  </si>
  <si>
    <t>5244-1</t>
  </si>
  <si>
    <t>$320.64</t>
  </si>
  <si>
    <t>$3.63</t>
  </si>
  <si>
    <t>$325.75</t>
  </si>
  <si>
    <t>$339.25</t>
  </si>
  <si>
    <t>5255-1</t>
  </si>
  <si>
    <t>$80.60</t>
  </si>
  <si>
    <t>$74.93</t>
  </si>
  <si>
    <t>$70.68</t>
  </si>
  <si>
    <t>5702-1</t>
  </si>
  <si>
    <t>$60.51</t>
  </si>
  <si>
    <t>5480-1</t>
  </si>
  <si>
    <t>Jeremy Lonsdale</t>
  </si>
  <si>
    <t>$529.64</t>
  </si>
  <si>
    <t>$26.94</t>
  </si>
  <si>
    <t>$520.69</t>
  </si>
  <si>
    <t>$61.48</t>
  </si>
  <si>
    <t>$23.19</t>
  </si>
  <si>
    <t>$191.05</t>
  </si>
  <si>
    <t>6313-1</t>
  </si>
  <si>
    <t>$743.52</t>
  </si>
  <si>
    <t>$59.48</t>
  </si>
  <si>
    <t>$684.04</t>
  </si>
  <si>
    <t>$688.04</t>
  </si>
  <si>
    <t>5216-1</t>
  </si>
  <si>
    <t>$28.92</t>
  </si>
  <si>
    <t>$2.36</t>
  </si>
  <si>
    <t>$26.59</t>
  </si>
  <si>
    <t>$27.89</t>
  </si>
  <si>
    <t>6223-1</t>
  </si>
  <si>
    <t>$779.22</t>
  </si>
  <si>
    <t>$57.96</t>
  </si>
  <si>
    <t>$740.26</t>
  </si>
  <si>
    <t>$744.26</t>
  </si>
  <si>
    <t>$1,345.28</t>
  </si>
  <si>
    <t>$11.00</t>
  </si>
  <si>
    <t>$1,343.08</t>
  </si>
  <si>
    <t>$1,360.58</t>
  </si>
  <si>
    <t>$242.00</t>
  </si>
  <si>
    <t>$14.52</t>
  </si>
  <si>
    <t>$240.55</t>
  </si>
  <si>
    <t>$243.56</t>
  </si>
  <si>
    <t>6593-1</t>
  </si>
  <si>
    <t>$1,835.08</t>
  </si>
  <si>
    <t>$151.76</t>
  </si>
  <si>
    <t>$1,538.89</t>
  </si>
  <si>
    <t>$1,508.98</t>
  </si>
  <si>
    <t>$482.77</t>
  </si>
  <si>
    <t>$48.28</t>
  </si>
  <si>
    <t>$434.49</t>
  </si>
  <si>
    <t>$438.89</t>
  </si>
  <si>
    <t>$446.97</t>
  </si>
  <si>
    <t>$491.04</t>
  </si>
  <si>
    <t>$403.83</t>
  </si>
  <si>
    <t>Artisan Binding System Hidden Tab Executive Style Index Sets</t>
  </si>
  <si>
    <t>$231.00</t>
  </si>
  <si>
    <t>$221.14</t>
  </si>
  <si>
    <t>$4.97</t>
  </si>
  <si>
    <t>$221.81</t>
  </si>
  <si>
    <t>$81.45</t>
  </si>
  <si>
    <t>$6.52</t>
  </si>
  <si>
    <t>$55.78</t>
  </si>
  <si>
    <t>5779-1</t>
  </si>
  <si>
    <t>$2,653.00</t>
  </si>
  <si>
    <t>$26.76</t>
  </si>
  <si>
    <t>$2,268.78</t>
  </si>
  <si>
    <t>$2,267.25</t>
  </si>
  <si>
    <t>6242-1</t>
  </si>
  <si>
    <t>$18.46</t>
  </si>
  <si>
    <t>$0.77</t>
  </si>
  <si>
    <t>$18.15</t>
  </si>
  <si>
    <t>$19.40</t>
  </si>
  <si>
    <t>Cindy Schnelling</t>
  </si>
  <si>
    <t>$475.72</t>
  </si>
  <si>
    <t>$23.56</t>
  </si>
  <si>
    <t>$423.67</t>
  </si>
  <si>
    <t>$456.01</t>
  </si>
  <si>
    <t>6512-1</t>
  </si>
  <si>
    <t>Artisan Hi-Liter EverBold Pen Style Fluorescent Highlighter, Yellow Ink</t>
  </si>
  <si>
    <t>$119.86</t>
  </si>
  <si>
    <t>$11.69</t>
  </si>
  <si>
    <t>$118.21</t>
  </si>
  <si>
    <t>$116.63</t>
  </si>
  <si>
    <t>$22.69</t>
  </si>
  <si>
    <t>5599-1</t>
  </si>
  <si>
    <t>Sandra Gilles</t>
  </si>
  <si>
    <t>$72.20</t>
  </si>
  <si>
    <t>$6.32</t>
  </si>
  <si>
    <t>$65.31</t>
  </si>
  <si>
    <t>$66.29</t>
  </si>
  <si>
    <t>$69.18</t>
  </si>
  <si>
    <t>$70.13</t>
  </si>
  <si>
    <t>$29.92</t>
  </si>
  <si>
    <t>$28.99</t>
  </si>
  <si>
    <t>$24.00</t>
  </si>
  <si>
    <t>6053-1</t>
  </si>
  <si>
    <t>Eic Selver</t>
  </si>
  <si>
    <t>$63.52</t>
  </si>
  <si>
    <t>$5.97</t>
  </si>
  <si>
    <t>$62.45</t>
  </si>
  <si>
    <t>5380-1</t>
  </si>
  <si>
    <t>$22.82</t>
  </si>
  <si>
    <t>$21.66</t>
  </si>
  <si>
    <t>$22.52</t>
  </si>
  <si>
    <t>5282-1</t>
  </si>
  <si>
    <t>$62.04</t>
  </si>
  <si>
    <t>$4.34</t>
  </si>
  <si>
    <t>$57.70</t>
  </si>
  <si>
    <t>$59.19</t>
  </si>
  <si>
    <t>$16.92</t>
  </si>
  <si>
    <t>$0.35</t>
  </si>
  <si>
    <t>$15.53</t>
  </si>
  <si>
    <t>$16.45</t>
  </si>
  <si>
    <t>Susan Vittorini</t>
  </si>
  <si>
    <t>$56.22</t>
  </si>
  <si>
    <t>6487-1</t>
  </si>
  <si>
    <t>Stephanie Ulpright</t>
  </si>
  <si>
    <t>$307.60</t>
  </si>
  <si>
    <t>$20.36</t>
  </si>
  <si>
    <t>$305.06</t>
  </si>
  <si>
    <t>6427-1</t>
  </si>
  <si>
    <t>Corey Lock</t>
  </si>
  <si>
    <t>$144.84</t>
  </si>
  <si>
    <t>$4.58</t>
  </si>
  <si>
    <t>$140.36</t>
  </si>
  <si>
    <t>$145.39</t>
  </si>
  <si>
    <t>$129.66</t>
  </si>
  <si>
    <t>$127.07</t>
  </si>
  <si>
    <t>$125.96</t>
  </si>
  <si>
    <t>6284-1</t>
  </si>
  <si>
    <t>$335.46</t>
  </si>
  <si>
    <t>$27.15</t>
  </si>
  <si>
    <t>$225.29</t>
  </si>
  <si>
    <t>$231.26</t>
  </si>
  <si>
    <t>$8.06</t>
  </si>
  <si>
    <t>$72.58</t>
  </si>
  <si>
    <t>$73.58</t>
  </si>
  <si>
    <t>6497-1</t>
  </si>
  <si>
    <t>$2.34</t>
  </si>
  <si>
    <t>6186-1</t>
  </si>
  <si>
    <t>Sue Ann Reed</t>
  </si>
  <si>
    <t>302 George St,Sydney</t>
  </si>
  <si>
    <t>UGen Ultra Profes</t>
  </si>
  <si>
    <t>$12,941.71</t>
  </si>
  <si>
    <t>$1,035.34</t>
  </si>
  <si>
    <t>$11,906.37</t>
  </si>
  <si>
    <t>$11,913.55</t>
  </si>
  <si>
    <t>$193.74</t>
  </si>
  <si>
    <t>$190.45</t>
  </si>
  <si>
    <t>5436-1</t>
  </si>
  <si>
    <t>$213.33</t>
  </si>
  <si>
    <t>$403.34</t>
  </si>
  <si>
    <t>$50.74</t>
  </si>
  <si>
    <t>$373.25</t>
  </si>
  <si>
    <t>$398.53</t>
  </si>
  <si>
    <t>5652-1</t>
  </si>
  <si>
    <t>$1.64</t>
  </si>
  <si>
    <t>$37.80</t>
  </si>
  <si>
    <t>5318-1</t>
  </si>
  <si>
    <t>$3.01</t>
  </si>
  <si>
    <t>$97.19</t>
  </si>
  <si>
    <t>$98.69</t>
  </si>
  <si>
    <t>5423-1</t>
  </si>
  <si>
    <t>Message Book, One Form per Page</t>
  </si>
  <si>
    <t>$2.41</t>
  </si>
  <si>
    <t>$144.36</t>
  </si>
  <si>
    <t>$1.93</t>
  </si>
  <si>
    <t>$137.84</t>
  </si>
  <si>
    <t>5278-1</t>
  </si>
  <si>
    <t>Vivek Grady</t>
  </si>
  <si>
    <t>$0.54</t>
  </si>
  <si>
    <t>$123.36</t>
  </si>
  <si>
    <t>$122.76</t>
  </si>
  <si>
    <t>5460-1</t>
  </si>
  <si>
    <t>$934.24</t>
  </si>
  <si>
    <t>$93.12</t>
  </si>
  <si>
    <t>$974.40</t>
  </si>
  <si>
    <t>$754.27</t>
  </si>
  <si>
    <t>$133.42</t>
  </si>
  <si>
    <t>$122.79</t>
  </si>
  <si>
    <t>$124.56</t>
  </si>
  <si>
    <t>6422-1</t>
  </si>
  <si>
    <t>$123.80</t>
  </si>
  <si>
    <t>$114.46</t>
  </si>
  <si>
    <t>$124.47</t>
  </si>
  <si>
    <t>5606-1</t>
  </si>
  <si>
    <t>$127.12</t>
  </si>
  <si>
    <t>$113.72</t>
  </si>
  <si>
    <t>$112.93</t>
  </si>
  <si>
    <t>5938-1</t>
  </si>
  <si>
    <t>Maurice Satty</t>
  </si>
  <si>
    <t>$65.32</t>
  </si>
  <si>
    <t>$61.40</t>
  </si>
  <si>
    <t>$62.33</t>
  </si>
  <si>
    <t>499-501 Lygon Street,Carltow North</t>
  </si>
  <si>
    <t>OIC Bulk Pack Metal Binder Clips</t>
  </si>
  <si>
    <t>$2.13</t>
  </si>
  <si>
    <t>$16.96</t>
  </si>
  <si>
    <t>$1.96</t>
  </si>
  <si>
    <t>$18.56</t>
  </si>
  <si>
    <t>$0.76</t>
  </si>
  <si>
    <t>$16.55</t>
  </si>
  <si>
    <t>6088-1</t>
  </si>
  <si>
    <t>Clytie Kelty</t>
  </si>
  <si>
    <t>$21,149.53</t>
  </si>
  <si>
    <t>$422.99</t>
  </si>
  <si>
    <t>$20,726.54</t>
  </si>
  <si>
    <t>$20,775.54</t>
  </si>
  <si>
    <t>6382-1</t>
  </si>
  <si>
    <t>Toby Carlisle</t>
  </si>
  <si>
    <t>$281.04</t>
  </si>
  <si>
    <t>$18.28</t>
  </si>
  <si>
    <t>$274.03</t>
  </si>
  <si>
    <t>$22.10</t>
  </si>
  <si>
    <t>$26.87</t>
  </si>
  <si>
    <t>5494-1</t>
  </si>
  <si>
    <t>$275.54</t>
  </si>
  <si>
    <t>$2.58</t>
  </si>
  <si>
    <t>$261.76</t>
  </si>
  <si>
    <t>$268.57</t>
  </si>
  <si>
    <t>$679.32</t>
  </si>
  <si>
    <t>$7.75</t>
  </si>
  <si>
    <t>$638.53</t>
  </si>
  <si>
    <t>$643.35</t>
  </si>
  <si>
    <t>5996-1</t>
  </si>
  <si>
    <t>$242.78</t>
  </si>
  <si>
    <t>$231.76</t>
  </si>
  <si>
    <t>$234.07</t>
  </si>
  <si>
    <t>5548-1</t>
  </si>
  <si>
    <t>$362.95</t>
  </si>
  <si>
    <t>$19.11</t>
  </si>
  <si>
    <t>$358.36</t>
  </si>
  <si>
    <t>$351.36</t>
  </si>
  <si>
    <t>$264.68</t>
  </si>
  <si>
    <t>$243.52</t>
  </si>
  <si>
    <t>5310-1</t>
  </si>
  <si>
    <t>$298.66</t>
  </si>
  <si>
    <t>$305.36</t>
  </si>
  <si>
    <t>5359-1</t>
  </si>
  <si>
    <t>Eugene Hildebrand</t>
  </si>
  <si>
    <t>$260.02</t>
  </si>
  <si>
    <t>$14.10</t>
  </si>
  <si>
    <t>$246.18</t>
  </si>
  <si>
    <t>$251.85</t>
  </si>
  <si>
    <t>5507-1</t>
  </si>
  <si>
    <t>Jamie Kunitz</t>
  </si>
  <si>
    <t>$341.62</t>
  </si>
  <si>
    <t>$339.61</t>
  </si>
  <si>
    <t>$332.93</t>
  </si>
  <si>
    <t>5642-1</t>
  </si>
  <si>
    <t>$279.30</t>
  </si>
  <si>
    <t>$8.38</t>
  </si>
  <si>
    <t>$270.52</t>
  </si>
  <si>
    <t>$290.02</t>
  </si>
  <si>
    <t>6429-1</t>
  </si>
  <si>
    <t>$811.60</t>
  </si>
  <si>
    <t>$790.96</t>
  </si>
  <si>
    <t>$794.63</t>
  </si>
  <si>
    <t>Lisa Gouktamey</t>
  </si>
  <si>
    <t>$945.16</t>
  </si>
  <si>
    <t>$999.01</t>
  </si>
  <si>
    <t>$945.84</t>
  </si>
  <si>
    <t>6187-1</t>
  </si>
  <si>
    <t>$591.56</t>
  </si>
  <si>
    <t>$593.04</t>
  </si>
  <si>
    <t>$600.20</t>
  </si>
  <si>
    <t>$479.60</t>
  </si>
  <si>
    <t>$18.86</t>
  </si>
  <si>
    <t>$472.70</t>
  </si>
  <si>
    <t>$485.76</t>
  </si>
  <si>
    <t>5224-1</t>
  </si>
  <si>
    <t>$6.20</t>
  </si>
  <si>
    <t>$148.78</t>
  </si>
  <si>
    <t>$145.28</t>
  </si>
  <si>
    <t>5108-1</t>
  </si>
  <si>
    <t>William Brown</t>
  </si>
  <si>
    <t>$12,339.77</t>
  </si>
  <si>
    <t>$1,233.98</t>
  </si>
  <si>
    <t>$11,105.79</t>
  </si>
  <si>
    <t>$11,112.97</t>
  </si>
  <si>
    <t>5531-1</t>
  </si>
  <si>
    <t>$2,328.66</t>
  </si>
  <si>
    <t>$2,353.15</t>
  </si>
  <si>
    <t>$5.46</t>
  </si>
  <si>
    <t>Sarah Bern</t>
  </si>
  <si>
    <t>$52.02</t>
  </si>
  <si>
    <t>$45.70</t>
  </si>
  <si>
    <t>5845-1</t>
  </si>
  <si>
    <t>$131.60</t>
  </si>
  <si>
    <t>$126.07</t>
  </si>
  <si>
    <t>$128.71</t>
  </si>
  <si>
    <t>5725-1</t>
  </si>
  <si>
    <t>96 Liverpool St,Sydney</t>
  </si>
  <si>
    <t>$46.29</t>
  </si>
  <si>
    <t>$45.39</t>
  </si>
  <si>
    <t>$42.29</t>
  </si>
  <si>
    <t>$144.76</t>
  </si>
  <si>
    <t>5297-1</t>
  </si>
  <si>
    <t>$22.44</t>
  </si>
  <si>
    <t>$22.65</t>
  </si>
  <si>
    <t>6011-1</t>
  </si>
  <si>
    <t>Unpadded Memo Slips</t>
  </si>
  <si>
    <t>$63.68</t>
  </si>
  <si>
    <t>$5.73</t>
  </si>
  <si>
    <t>$57.95</t>
  </si>
  <si>
    <t>$2.97</t>
  </si>
  <si>
    <t>$60.92</t>
  </si>
  <si>
    <t>Echa Smith</t>
  </si>
  <si>
    <t>$8.16</t>
  </si>
  <si>
    <t>$123.88</t>
  </si>
  <si>
    <t>$124.57</t>
  </si>
  <si>
    <t>5615-1</t>
  </si>
  <si>
    <t>$79.92</t>
  </si>
  <si>
    <t>$3.34</t>
  </si>
  <si>
    <t>$75.56</t>
  </si>
  <si>
    <t>$74.75</t>
  </si>
  <si>
    <t>6396-1</t>
  </si>
  <si>
    <t>178 Pitt Street,Sydney</t>
  </si>
  <si>
    <t>$431.48</t>
  </si>
  <si>
    <t>$392.65</t>
  </si>
  <si>
    <t>$399.93</t>
  </si>
  <si>
    <t>DrawIt Colored Pencils</t>
  </si>
  <si>
    <t>$9.11</t>
  </si>
  <si>
    <t>$4.74</t>
  </si>
  <si>
    <t>$84.36</t>
  </si>
  <si>
    <t>6385-1</t>
  </si>
  <si>
    <t>$97.56</t>
  </si>
  <si>
    <t>$93.66</t>
  </si>
  <si>
    <t>$96.33</t>
  </si>
  <si>
    <t>6535-1</t>
  </si>
  <si>
    <t>$188.34</t>
  </si>
  <si>
    <t>$18.75</t>
  </si>
  <si>
    <t>5291-1</t>
  </si>
  <si>
    <t>$156.72</t>
  </si>
  <si>
    <t>$5.54</t>
  </si>
  <si>
    <t>$146.12</t>
  </si>
  <si>
    <t>$146.75</t>
  </si>
  <si>
    <t>5865-1</t>
  </si>
  <si>
    <t>$119.88</t>
  </si>
  <si>
    <t>$110.29</t>
  </si>
  <si>
    <t>$114.29</t>
  </si>
  <si>
    <t>$16.20</t>
  </si>
  <si>
    <t>$14.82</t>
  </si>
  <si>
    <t>$20.88</t>
  </si>
  <si>
    <t>5042-1</t>
  </si>
  <si>
    <t>Pamela Stobb</t>
  </si>
  <si>
    <t>$623.22</t>
  </si>
  <si>
    <t>$56.09</t>
  </si>
  <si>
    <t>$567.13</t>
  </si>
  <si>
    <t>$571.13</t>
  </si>
  <si>
    <t>5023-1</t>
  </si>
  <si>
    <t>$112.38</t>
  </si>
  <si>
    <t>5281-1</t>
  </si>
  <si>
    <t>$481.78</t>
  </si>
  <si>
    <t>$487.05</t>
  </si>
  <si>
    <t>$475.53</t>
  </si>
  <si>
    <t>Duane Huffman</t>
  </si>
  <si>
    <t>$482.54</t>
  </si>
  <si>
    <t>$467.46</t>
  </si>
  <si>
    <t>$459.55</t>
  </si>
  <si>
    <t>$219.40</t>
  </si>
  <si>
    <t>$2.49</t>
  </si>
  <si>
    <t>$217.29</t>
  </si>
  <si>
    <t>$65.16</t>
  </si>
  <si>
    <t>$0.65</t>
  </si>
  <si>
    <t>$64.51</t>
  </si>
  <si>
    <t>$65.46</t>
  </si>
  <si>
    <t>5839-1</t>
  </si>
  <si>
    <t>$24.52</t>
  </si>
  <si>
    <t>$25.42</t>
  </si>
  <si>
    <t>5552-1</t>
  </si>
  <si>
    <t>$32.28</t>
  </si>
  <si>
    <t>$30.21</t>
  </si>
  <si>
    <t>$33.04</t>
  </si>
  <si>
    <t>6059-1</t>
  </si>
  <si>
    <t>Pizazz Colored Pencils</t>
  </si>
  <si>
    <t>$10.49</t>
  </si>
  <si>
    <t>$0.81</t>
  </si>
  <si>
    <t>$11.68</t>
  </si>
  <si>
    <t>5139-1</t>
  </si>
  <si>
    <t>Daniel Byrd</t>
  </si>
  <si>
    <t>$263.90</t>
  </si>
  <si>
    <t>$7.60</t>
  </si>
  <si>
    <t>$236.19</t>
  </si>
  <si>
    <t>$233.85</t>
  </si>
  <si>
    <t>5093-1</t>
  </si>
  <si>
    <t>$193.21</t>
  </si>
  <si>
    <t>$195.11</t>
  </si>
  <si>
    <t>$199.46</t>
  </si>
  <si>
    <t>6046-1</t>
  </si>
  <si>
    <t>$9.16</t>
  </si>
  <si>
    <t>$0.32</t>
  </si>
  <si>
    <t>5462-1</t>
  </si>
  <si>
    <t>$1,255.32</t>
  </si>
  <si>
    <t>$62.73</t>
  </si>
  <si>
    <t>$1,299.37</t>
  </si>
  <si>
    <t>$1,279.75</t>
  </si>
  <si>
    <t>5742-1</t>
  </si>
  <si>
    <t>$29.02</t>
  </si>
  <si>
    <t>$9.68</t>
  </si>
  <si>
    <t>$257.56</t>
  </si>
  <si>
    <t>$251.97</t>
  </si>
  <si>
    <t>Ellis Dallentan</t>
  </si>
  <si>
    <t>Smiths Premium Bright 1-Part Blank Computer Paper</t>
  </si>
  <si>
    <t>$7.61</t>
  </si>
  <si>
    <t>$217.59</t>
  </si>
  <si>
    <t>$219.30</t>
  </si>
  <si>
    <t>6475-1</t>
  </si>
  <si>
    <t>$91.68</t>
  </si>
  <si>
    <t>$1.83</t>
  </si>
  <si>
    <t>$89.85</t>
  </si>
  <si>
    <t>$92.75</t>
  </si>
  <si>
    <t>$326.70</t>
  </si>
  <si>
    <t>$26.14</t>
  </si>
  <si>
    <t>6259-1</t>
  </si>
  <si>
    <t>$259.60</t>
  </si>
  <si>
    <t>$246.22</t>
  </si>
  <si>
    <t>$245.56</t>
  </si>
  <si>
    <t>Christina Anderson</t>
  </si>
  <si>
    <t>$246.68</t>
  </si>
  <si>
    <t>$247.38</t>
  </si>
  <si>
    <t>$251.78</t>
  </si>
  <si>
    <t>5795-1</t>
  </si>
  <si>
    <t>$55.60</t>
  </si>
  <si>
    <t>6359-1</t>
  </si>
  <si>
    <t>Brad Norvell</t>
  </si>
  <si>
    <t>$1,663.52</t>
  </si>
  <si>
    <t>$66.54</t>
  </si>
  <si>
    <t>$1,596.98</t>
  </si>
  <si>
    <t>6120-1</t>
  </si>
  <si>
    <t>$153.26</t>
  </si>
  <si>
    <t>$144.11</t>
  </si>
  <si>
    <t>$145.22</t>
  </si>
  <si>
    <t>6571-1</t>
  </si>
  <si>
    <t>Ken Heidel</t>
  </si>
  <si>
    <t>$8,728.13</t>
  </si>
  <si>
    <t>$261.84</t>
  </si>
  <si>
    <t>$8,466.29</t>
  </si>
  <si>
    <t>$8,473.47</t>
  </si>
  <si>
    <t>5812-1</t>
  </si>
  <si>
    <t>$29.22</t>
  </si>
  <si>
    <t>$0.29</t>
  </si>
  <si>
    <t>$28.53</t>
  </si>
  <si>
    <t>$27.43</t>
  </si>
  <si>
    <t>5166-1</t>
  </si>
  <si>
    <t>$7.14</t>
  </si>
  <si>
    <t>5150-1</t>
  </si>
  <si>
    <t>Adam Berlavance</t>
  </si>
  <si>
    <t>HFX 6S Scientific Calcul Plament Drawer Pagem-Pafer Pockets</t>
  </si>
  <si>
    <t>$636.51</t>
  </si>
  <si>
    <t>$591.95</t>
  </si>
  <si>
    <t>$601.39</t>
  </si>
  <si>
    <t>6278-1</t>
  </si>
  <si>
    <t>$129.60</t>
  </si>
  <si>
    <t>$127.01</t>
  </si>
  <si>
    <t>$128.50</t>
  </si>
  <si>
    <t>5288-1</t>
  </si>
  <si>
    <t>$121.00</t>
  </si>
  <si>
    <t>$219.56</t>
  </si>
  <si>
    <t>$223.26</t>
  </si>
  <si>
    <t>$59.97</t>
  </si>
  <si>
    <t>5438-1</t>
  </si>
  <si>
    <t>$86.96</t>
  </si>
  <si>
    <t>$82.15</t>
  </si>
  <si>
    <t>5621-2</t>
  </si>
  <si>
    <t>$48.84</t>
  </si>
  <si>
    <t>$46.61</t>
  </si>
  <si>
    <t>5321-1</t>
  </si>
  <si>
    <t>$439.65</t>
  </si>
  <si>
    <t>$13.38</t>
  </si>
  <si>
    <t>$433.57</t>
  </si>
  <si>
    <t>$338.55</t>
  </si>
  <si>
    <t>Tracy Poddar</t>
  </si>
  <si>
    <t>$42.45</t>
  </si>
  <si>
    <t>$42.15</t>
  </si>
  <si>
    <t>5138-1</t>
  </si>
  <si>
    <t>$89.08</t>
  </si>
  <si>
    <t>$7.13</t>
  </si>
  <si>
    <t>$81.95</t>
  </si>
  <si>
    <t>$82.75</t>
  </si>
  <si>
    <t>6469-1</t>
  </si>
  <si>
    <t>$275.52</t>
  </si>
  <si>
    <t>$13.78</t>
  </si>
  <si>
    <t>$261.74</t>
  </si>
  <si>
    <t>$266.75</t>
  </si>
  <si>
    <t>5743-1</t>
  </si>
  <si>
    <t>$37.40</t>
  </si>
  <si>
    <t>$91.52</t>
  </si>
  <si>
    <t>$87.86</t>
  </si>
  <si>
    <t>$89.35</t>
  </si>
  <si>
    <t>5963-1</t>
  </si>
  <si>
    <t>$375.62</t>
  </si>
  <si>
    <t>$251.64</t>
  </si>
  <si>
    <t>$268.51</t>
  </si>
  <si>
    <t>6019-1</t>
  </si>
  <si>
    <t>7 Khartoum Rd,Macquaria Park</t>
  </si>
  <si>
    <t>$274.90</t>
  </si>
  <si>
    <t>6323-1</t>
  </si>
  <si>
    <t>Clay Rozendal</t>
  </si>
  <si>
    <t>$23.32</t>
  </si>
  <si>
    <t>$4.69</t>
  </si>
  <si>
    <t>$21.89</t>
  </si>
  <si>
    <t>$23.94</t>
  </si>
  <si>
    <t>6386-1</t>
  </si>
  <si>
    <t>$59.66</t>
  </si>
  <si>
    <t>$50.49</t>
  </si>
  <si>
    <t>$83.62</t>
  </si>
  <si>
    <t>5021-1</t>
  </si>
  <si>
    <t>$139.20</t>
  </si>
  <si>
    <t>$132.97</t>
  </si>
  <si>
    <t>$139.46</t>
  </si>
  <si>
    <t>5497-1</t>
  </si>
  <si>
    <t>Tom Prescott</t>
  </si>
  <si>
    <t>$42.76</t>
  </si>
  <si>
    <t>5156-1</t>
  </si>
  <si>
    <t>$76.24</t>
  </si>
  <si>
    <t>$72.33</t>
  </si>
  <si>
    <t>$72.32</t>
  </si>
  <si>
    <t>5027-1</t>
  </si>
  <si>
    <t>$542.12</t>
  </si>
  <si>
    <t>$41.26</t>
  </si>
  <si>
    <t>$425.70</t>
  </si>
  <si>
    <t>$430.59</t>
  </si>
  <si>
    <t>5303-1</t>
  </si>
  <si>
    <t>$23.86</t>
  </si>
  <si>
    <t>$2.23</t>
  </si>
  <si>
    <t>$21.86</t>
  </si>
  <si>
    <t>$22.28</t>
  </si>
  <si>
    <t>6526-1</t>
  </si>
  <si>
    <t>$4.07</t>
  </si>
  <si>
    <t>$127.85</t>
  </si>
  <si>
    <t>$128.47</t>
  </si>
  <si>
    <t>6425-1</t>
  </si>
  <si>
    <t>1 Stacking Storage Drawers</t>
  </si>
  <si>
    <t>$13.85</t>
  </si>
  <si>
    <t>$28.60</t>
  </si>
  <si>
    <t>$26.63</t>
  </si>
  <si>
    <t>$26.62</t>
  </si>
  <si>
    <t>5211-1</t>
  </si>
  <si>
    <t>$6,132.40</t>
  </si>
  <si>
    <t>$58.03</t>
  </si>
  <si>
    <t>$5,765.40</t>
  </si>
  <si>
    <t>$5,667.00</t>
  </si>
  <si>
    <t>Renkel Kennedy</t>
  </si>
  <si>
    <t>$4.96</t>
  </si>
  <si>
    <t>$9.62</t>
  </si>
  <si>
    <t>$10.55</t>
  </si>
  <si>
    <t>5308-1</t>
  </si>
  <si>
    <t>$51.83</t>
  </si>
  <si>
    <t>$59.20</t>
  </si>
  <si>
    <t>$56.19</t>
  </si>
  <si>
    <t>5372-1</t>
  </si>
  <si>
    <t>$137.64</t>
  </si>
  <si>
    <t>$133.11</t>
  </si>
  <si>
    <t>$133.33</t>
  </si>
  <si>
    <t>$12.88</t>
  </si>
  <si>
    <t>$63.95</t>
  </si>
  <si>
    <t>$188.64</t>
  </si>
  <si>
    <t>$13.86</t>
  </si>
  <si>
    <t>$165.06</t>
  </si>
  <si>
    <t>$168.77</t>
  </si>
  <si>
    <t>5315-1</t>
  </si>
  <si>
    <t>$21.84</t>
  </si>
  <si>
    <t>$0.22</t>
  </si>
  <si>
    <t>$21.62</t>
  </si>
  <si>
    <t>$32.77</t>
  </si>
  <si>
    <t>6458-1</t>
  </si>
  <si>
    <t>Gaorge Cnr Hugher</t>
  </si>
  <si>
    <t>$2.14</t>
  </si>
  <si>
    <t>$33.58</t>
  </si>
  <si>
    <t>$35.07</t>
  </si>
  <si>
    <t>6405-1</t>
  </si>
  <si>
    <t>$64.43</t>
  </si>
  <si>
    <t>$65.53</t>
  </si>
  <si>
    <t>$138.52</t>
  </si>
  <si>
    <t>$131.46</t>
  </si>
  <si>
    <t>$1,312.72</t>
  </si>
  <si>
    <t>$52.51</t>
  </si>
  <si>
    <t>$1,260.23</t>
  </si>
  <si>
    <t>$1,267.45</t>
  </si>
  <si>
    <t>6170-1</t>
  </si>
  <si>
    <t>$335.16</t>
  </si>
  <si>
    <t>$10.05</t>
  </si>
  <si>
    <t>$325.11</t>
  </si>
  <si>
    <t>$330.92</t>
  </si>
  <si>
    <t>5835-1</t>
  </si>
  <si>
    <t>$2,029.54</t>
  </si>
  <si>
    <t>$230.99</t>
  </si>
  <si>
    <t>$2,027.51</t>
  </si>
  <si>
    <t>$2,705.41</t>
  </si>
  <si>
    <t>5246-1</t>
  </si>
  <si>
    <t>$146.34</t>
  </si>
  <si>
    <t>$146.93</t>
  </si>
  <si>
    <t>$149.95</t>
  </si>
  <si>
    <t>6141-1</t>
  </si>
  <si>
    <t>$6,199.50</t>
  </si>
  <si>
    <t>$6,565.84</t>
  </si>
  <si>
    <t>$6,010.43</t>
  </si>
  <si>
    <t>Silt French</t>
  </si>
  <si>
    <t>$3,644.10</t>
  </si>
  <si>
    <t>$3,651.28</t>
  </si>
  <si>
    <t>$860.12</t>
  </si>
  <si>
    <t>$58.02</t>
  </si>
  <si>
    <t>$765.02</t>
  </si>
  <si>
    <t>$776.51</t>
  </si>
  <si>
    <t>Peter Buhler</t>
  </si>
  <si>
    <t>2-4 College Street, Darlinghurst</t>
  </si>
  <si>
    <t>$3,365.68</t>
  </si>
  <si>
    <t>$225.89</t>
  </si>
  <si>
    <t>$3,317.59</t>
  </si>
  <si>
    <t>$3,023.34</t>
  </si>
  <si>
    <t>Diz Karnisser</t>
  </si>
  <si>
    <t>$459.84</t>
  </si>
  <si>
    <t>$28.34</t>
  </si>
  <si>
    <t>$413.59</t>
  </si>
  <si>
    <t>$428.62</t>
  </si>
  <si>
    <t>$26.13</t>
  </si>
  <si>
    <t>$481.43</t>
  </si>
  <si>
    <t>$34.48</t>
  </si>
  <si>
    <t>$4,042.94</t>
  </si>
  <si>
    <t>$4,402.52</t>
  </si>
  <si>
    <t>5638-1</t>
  </si>
  <si>
    <t>Nicole Hansen</t>
  </si>
  <si>
    <t>$1,020.91</t>
  </si>
  <si>
    <t>$92.00</t>
  </si>
  <si>
    <t>$1,702.69</t>
  </si>
  <si>
    <t>$1,082.74</t>
  </si>
  <si>
    <t>6589-1</t>
  </si>
  <si>
    <t>$255.52</t>
  </si>
  <si>
    <t>$232.56</t>
  </si>
  <si>
    <t>$233.56</t>
  </si>
  <si>
    <t>Dianna Arnett</t>
  </si>
  <si>
    <t>$151.48</t>
  </si>
  <si>
    <t>$152.07</t>
  </si>
  <si>
    <t>$153.57</t>
  </si>
  <si>
    <t>5337-1</t>
  </si>
  <si>
    <t>Bobby Trafton</t>
  </si>
  <si>
    <t>$141.32</t>
  </si>
  <si>
    <t>$137.19</t>
  </si>
  <si>
    <t>$147.68</t>
  </si>
  <si>
    <t>5456-1</t>
  </si>
  <si>
    <t>$477.50</t>
  </si>
  <si>
    <t>$476.70</t>
  </si>
  <si>
    <t>$485.20</t>
  </si>
  <si>
    <t>$123.68</t>
  </si>
  <si>
    <t>$1.57</t>
  </si>
  <si>
    <t>$111.07</t>
  </si>
  <si>
    <t>5479-2</t>
  </si>
  <si>
    <t>$75.68</t>
  </si>
  <si>
    <t>$335.70</t>
  </si>
  <si>
    <t>$202.61</t>
  </si>
  <si>
    <t>$219.61</t>
  </si>
  <si>
    <t>6091-1</t>
  </si>
  <si>
    <t>$52.46</t>
  </si>
  <si>
    <t>6644-1</t>
  </si>
  <si>
    <t>$3,599.88</t>
  </si>
  <si>
    <t>$339.97</t>
  </si>
  <si>
    <t>$2,737.65</t>
  </si>
  <si>
    <t>$2,735.62</t>
  </si>
  <si>
    <t>Peel Ultra Professional Cordless Optical Suite</t>
  </si>
  <si>
    <t>$5,080.74</t>
  </si>
  <si>
    <t>$5,080.58</t>
  </si>
  <si>
    <t>$5,180.54</t>
  </si>
  <si>
    <t>5368-1</t>
  </si>
  <si>
    <t>Ed Jacobs</t>
  </si>
  <si>
    <t>$111.15</t>
  </si>
  <si>
    <t>$103.37</t>
  </si>
  <si>
    <t>$104.39</t>
  </si>
  <si>
    <t>$113.84</t>
  </si>
  <si>
    <t>$4.44</t>
  </si>
  <si>
    <t>$4.60</t>
  </si>
  <si>
    <t>$26.20</t>
  </si>
  <si>
    <t>$24.42</t>
  </si>
  <si>
    <t>$84.70</t>
  </si>
  <si>
    <t>$8.54</t>
  </si>
  <si>
    <t>$76.52</t>
  </si>
  <si>
    <t>$74.43</t>
  </si>
  <si>
    <t>$56.06</t>
  </si>
  <si>
    <t>$52.24</t>
  </si>
  <si>
    <t>$55.34</t>
  </si>
  <si>
    <t>$242.18</t>
  </si>
  <si>
    <t>$26.26</t>
  </si>
  <si>
    <t>$203.58</t>
  </si>
  <si>
    <t>$214.77</t>
  </si>
  <si>
    <t>Roger Demir</t>
  </si>
  <si>
    <t>5/153 Ermore Rd,Enmore</t>
  </si>
  <si>
    <t>$63.92</t>
  </si>
  <si>
    <t>$5.75</t>
  </si>
  <si>
    <t>$57.67</t>
  </si>
  <si>
    <t>$69.59</t>
  </si>
  <si>
    <t>5591-1</t>
  </si>
  <si>
    <t>Dorris Love</t>
  </si>
  <si>
    <t>$159.46</t>
  </si>
  <si>
    <t>$145.11</t>
  </si>
  <si>
    <t>$152.39</t>
  </si>
  <si>
    <t>6395-1</t>
  </si>
  <si>
    <t>Patrick Gardun</t>
  </si>
  <si>
    <t>$600.98</t>
  </si>
  <si>
    <t>$43.31</t>
  </si>
  <si>
    <t>$603.98</t>
  </si>
  <si>
    <t>$120.50</t>
  </si>
  <si>
    <t>$124.48</t>
  </si>
  <si>
    <t>$124.58</t>
  </si>
  <si>
    <t>5364-1</t>
  </si>
  <si>
    <t>Harry Greene</t>
  </si>
  <si>
    <t>$92.19</t>
  </si>
  <si>
    <t>5485-1</t>
  </si>
  <si>
    <t>$83.20</t>
  </si>
  <si>
    <t>$84.69</t>
  </si>
  <si>
    <t>Theresa Swint</t>
  </si>
  <si>
    <t>$36.40</t>
  </si>
  <si>
    <t>$34.55</t>
  </si>
  <si>
    <t>$35.83</t>
  </si>
  <si>
    <t>Artisan 488 Labels</t>
  </si>
  <si>
    <t>$136.00</t>
  </si>
  <si>
    <t>$140.69</t>
  </si>
  <si>
    <t>$148.64</t>
  </si>
  <si>
    <t>$52.83</t>
  </si>
  <si>
    <t>$52.22</t>
  </si>
  <si>
    <t>$25.25</t>
  </si>
  <si>
    <t>$23.54</t>
  </si>
  <si>
    <t>$191.50</t>
  </si>
  <si>
    <t>$54.95</t>
  </si>
  <si>
    <t>$175.29</t>
  </si>
  <si>
    <t>$176.25</t>
  </si>
  <si>
    <t>5863-1</t>
  </si>
  <si>
    <t>$65.96</t>
  </si>
  <si>
    <t>$10.18</t>
  </si>
  <si>
    <t>$61.96</t>
  </si>
  <si>
    <t>$69.51</t>
  </si>
  <si>
    <t>6071-1</t>
  </si>
  <si>
    <t>Jack Lebron</t>
  </si>
  <si>
    <t>$209.80</t>
  </si>
  <si>
    <t>$12.59</t>
  </si>
  <si>
    <t>$196.21</t>
  </si>
  <si>
    <t>$198.70</t>
  </si>
  <si>
    <t>5232-1</t>
  </si>
  <si>
    <t>$75.20</t>
  </si>
  <si>
    <t>$7.90</t>
  </si>
  <si>
    <t>$69.96</t>
  </si>
  <si>
    <t>6288-1</t>
  </si>
  <si>
    <t>$262.08</t>
  </si>
  <si>
    <t>$248.98</t>
  </si>
  <si>
    <t>$251.77</t>
  </si>
  <si>
    <t>$160.52</t>
  </si>
  <si>
    <t>5114-1</t>
  </si>
  <si>
    <t>6283-1</t>
  </si>
  <si>
    <t>$64.92</t>
  </si>
  <si>
    <t>$53.57</t>
  </si>
  <si>
    <t>$55.67</t>
  </si>
  <si>
    <t>$106.94</t>
  </si>
  <si>
    <t>6209-2</t>
  </si>
  <si>
    <t>$2.55</t>
  </si>
  <si>
    <t>$26.09</t>
  </si>
  <si>
    <t>6079-1</t>
  </si>
  <si>
    <t>$335.00</t>
  </si>
  <si>
    <t>$38.16</t>
  </si>
  <si>
    <t>$326.19</t>
  </si>
  <si>
    <t>$333.96</t>
  </si>
  <si>
    <t>$9,299.84</t>
  </si>
  <si>
    <t>6581-1</t>
  </si>
  <si>
    <t>$860.18</t>
  </si>
  <si>
    <t>$43.01</t>
  </si>
  <si>
    <t>$817.17</t>
  </si>
  <si>
    <t>$818.66</t>
  </si>
  <si>
    <t>$37.92</t>
  </si>
  <si>
    <t>Valerie Mitchum</t>
  </si>
  <si>
    <t>$489.40</t>
  </si>
  <si>
    <t>$400.05</t>
  </si>
  <si>
    <t>$400.09</t>
  </si>
  <si>
    <t>$12,049.75</t>
  </si>
  <si>
    <t>$11,184.75</t>
  </si>
  <si>
    <t>$11,190.57</t>
  </si>
  <si>
    <t>$546.12</t>
  </si>
  <si>
    <t>$27.26</t>
  </si>
  <si>
    <t>$512.68</t>
  </si>
  <si>
    <t>$523.99</t>
  </si>
  <si>
    <t>6534-1</t>
  </si>
  <si>
    <t>$5,755.32</t>
  </si>
  <si>
    <t>$42.35</t>
  </si>
  <si>
    <t>$5,560.29</t>
  </si>
  <si>
    <t>$5,070.48</t>
  </si>
  <si>
    <t>6298-1</t>
  </si>
  <si>
    <t>$153.08</t>
  </si>
  <si>
    <t>$144.88</t>
  </si>
  <si>
    <t>$141.28</t>
  </si>
  <si>
    <t>6174-1</t>
  </si>
  <si>
    <t>$287.64</t>
  </si>
  <si>
    <t>$28.76</t>
  </si>
  <si>
    <t>$258.88</t>
  </si>
  <si>
    <t>$265.37</t>
  </si>
  <si>
    <t>5734-1</t>
  </si>
  <si>
    <t>$18.06</t>
  </si>
  <si>
    <t>$282.91</t>
  </si>
  <si>
    <t>$290.69</t>
  </si>
  <si>
    <t>$1,497.48</t>
  </si>
  <si>
    <t>$1,501.92</t>
  </si>
  <si>
    <t>5204-1</t>
  </si>
  <si>
    <t>$25.80</t>
  </si>
  <si>
    <t>$0.19</t>
  </si>
  <si>
    <t>$23.69</t>
  </si>
  <si>
    <t>$24.09</t>
  </si>
  <si>
    <t>$97.76</t>
  </si>
  <si>
    <t>$9.78</t>
  </si>
  <si>
    <t>$87.98</t>
  </si>
  <si>
    <t>$90.83</t>
  </si>
  <si>
    <t>$15.40</t>
  </si>
  <si>
    <t>$14.01</t>
  </si>
  <si>
    <t>$14.71</t>
  </si>
  <si>
    <t>$105.12</t>
  </si>
  <si>
    <t>$103.02</t>
  </si>
  <si>
    <t>$109.23</t>
  </si>
  <si>
    <t>$201.42</t>
  </si>
  <si>
    <t>$195.38</t>
  </si>
  <si>
    <t>$210.48</t>
  </si>
  <si>
    <t>5951-1</t>
  </si>
  <si>
    <t>$65.06</t>
  </si>
  <si>
    <t>$69.25</t>
  </si>
  <si>
    <t>$60.61</t>
  </si>
  <si>
    <t>6537-1</t>
  </si>
  <si>
    <t>$299.70</t>
  </si>
  <si>
    <t>$25.98</t>
  </si>
  <si>
    <t>$271.02</t>
  </si>
  <si>
    <t>$272.55</t>
  </si>
  <si>
    <t>6587-1</t>
  </si>
  <si>
    <t>Don Weiss</t>
  </si>
  <si>
    <t>$40.85</t>
  </si>
  <si>
    <t>$48.34</t>
  </si>
  <si>
    <t>$49.03</t>
  </si>
  <si>
    <t>$121.83</t>
  </si>
  <si>
    <t>$132.95</t>
  </si>
  <si>
    <t>$27.60</t>
  </si>
  <si>
    <t>$26.04</t>
  </si>
  <si>
    <t>$26.43</t>
  </si>
  <si>
    <t>Benjamin Farhat</t>
  </si>
  <si>
    <t>$92.32</t>
  </si>
  <si>
    <t>$84.95</t>
  </si>
  <si>
    <t>5701-1</t>
  </si>
  <si>
    <t>$4.30</t>
  </si>
  <si>
    <t>$42.42</t>
  </si>
  <si>
    <t>$44.46</t>
  </si>
  <si>
    <t>$55.05</t>
  </si>
  <si>
    <t>$50.84</t>
  </si>
  <si>
    <t>$51.33</t>
  </si>
  <si>
    <t>Carlos Meador</t>
  </si>
  <si>
    <t>$47.97</t>
  </si>
  <si>
    <t>5624-1</t>
  </si>
  <si>
    <t>$49.30</t>
  </si>
  <si>
    <t>$46.11</t>
  </si>
  <si>
    <t>6066-2</t>
  </si>
  <si>
    <t>Bobby Elias</t>
  </si>
  <si>
    <t>5529-1</t>
  </si>
  <si>
    <t>Ed Braxton</t>
  </si>
  <si>
    <t>$93.00</t>
  </si>
  <si>
    <t>$96.40</t>
  </si>
  <si>
    <t>5952-1</t>
  </si>
  <si>
    <t>Max Engle</t>
  </si>
  <si>
    <t>$12.45</t>
  </si>
  <si>
    <t>$112.03</t>
  </si>
  <si>
    <t>$119.04</t>
  </si>
  <si>
    <t>$61.84</t>
  </si>
  <si>
    <t>$4.43</t>
  </si>
  <si>
    <t>6471-1</t>
  </si>
  <si>
    <t>$192.15</t>
  </si>
  <si>
    <t>5068-1</t>
  </si>
  <si>
    <t>Panelope Sewall</t>
  </si>
  <si>
    <t>$113.60</t>
  </si>
  <si>
    <t>$105.65</t>
  </si>
  <si>
    <t>$107.04</t>
  </si>
  <si>
    <t>5520-1</t>
  </si>
  <si>
    <t>$154.32</t>
  </si>
  <si>
    <t>$154.92</t>
  </si>
  <si>
    <t>$156.92</t>
  </si>
  <si>
    <t>Roy Phan</t>
  </si>
  <si>
    <t>Suzben Tis Leighton</t>
  </si>
  <si>
    <t>$41.36</t>
  </si>
  <si>
    <t>$38.11</t>
  </si>
  <si>
    <t>$186.92</t>
  </si>
  <si>
    <t>$14.47</t>
  </si>
  <si>
    <t>$168.29</t>
  </si>
  <si>
    <t>$171.20</t>
  </si>
  <si>
    <t>5358-1</t>
  </si>
  <si>
    <t>$41.90</t>
  </si>
  <si>
    <t>$49.07</t>
  </si>
  <si>
    <t>$49.09</t>
  </si>
  <si>
    <t>5354-1</t>
  </si>
  <si>
    <t>$20,799.52</t>
  </si>
  <si>
    <t>$425.99</t>
  </si>
  <si>
    <t>$2,959.65</t>
  </si>
  <si>
    <t>$2,740.35</t>
  </si>
  <si>
    <t>$22.32</t>
  </si>
  <si>
    <t>$21.05</t>
  </si>
  <si>
    <t>5567-1</t>
  </si>
  <si>
    <t>3wax Printer</t>
  </si>
  <si>
    <t>$535.64</t>
  </si>
  <si>
    <t>$316.03</t>
  </si>
  <si>
    <t>$45.29</t>
  </si>
  <si>
    <t>5570-1</t>
  </si>
  <si>
    <t>$166.52</t>
  </si>
  <si>
    <t>$13.65</t>
  </si>
  <si>
    <t>$156.93</t>
  </si>
  <si>
    <t>$105.22</t>
  </si>
  <si>
    <t>$106.15</t>
  </si>
  <si>
    <t>5369-1</t>
  </si>
  <si>
    <t>$3,079.64</t>
  </si>
  <si>
    <t>$30.73</t>
  </si>
  <si>
    <t>$3,739.62</t>
  </si>
  <si>
    <t>$3,736.84</t>
  </si>
  <si>
    <t>Caroline Jumper</t>
  </si>
  <si>
    <t>$555.50</t>
  </si>
  <si>
    <t>$55.51</t>
  </si>
  <si>
    <t>$515.60</t>
  </si>
  <si>
    <t>$515.08</t>
  </si>
  <si>
    <t>5843-1</t>
  </si>
  <si>
    <t>$4,596.86</t>
  </si>
  <si>
    <t>$413.72</t>
  </si>
  <si>
    <t>$4,183.14</t>
  </si>
  <si>
    <t>$4,209.44</t>
  </si>
  <si>
    <t>5249-1</t>
  </si>
  <si>
    <t>$53.96</t>
  </si>
  <si>
    <t>$52.04</t>
  </si>
  <si>
    <t>5095-1</t>
  </si>
  <si>
    <t>$3.23</t>
  </si>
  <si>
    <t>5322-1</t>
  </si>
  <si>
    <t>$133.67</t>
  </si>
  <si>
    <t>$147.59</t>
  </si>
  <si>
    <t>5539-2</t>
  </si>
  <si>
    <t>$2.12</t>
  </si>
  <si>
    <t>$104.09</t>
  </si>
  <si>
    <t>$105.11</t>
  </si>
  <si>
    <t>$123.20</t>
  </si>
  <si>
    <t>$1.27</t>
  </si>
  <si>
    <t>$116.83</t>
  </si>
  <si>
    <t>$117.29</t>
  </si>
  <si>
    <t>5063-1</t>
  </si>
  <si>
    <t>$77.80</t>
  </si>
  <si>
    <t>$72.43</t>
  </si>
  <si>
    <t>5682-1</t>
  </si>
  <si>
    <t>$11,999.80</t>
  </si>
  <si>
    <t>$839.99</t>
  </si>
  <si>
    <t>$11,159.81</t>
  </si>
  <si>
    <t>$11,184.30</t>
  </si>
  <si>
    <t>$22.80</t>
  </si>
  <si>
    <t>$0.25</t>
  </si>
  <si>
    <t>$20.15</t>
  </si>
  <si>
    <t>$21.45</t>
  </si>
  <si>
    <t>$2,242.94</t>
  </si>
  <si>
    <t>$46.40</t>
  </si>
  <si>
    <t>$2,226.75</t>
  </si>
  <si>
    <t>5665-1</t>
  </si>
  <si>
    <t>Laura Armstrong</t>
  </si>
  <si>
    <t>$8.36</t>
  </si>
  <si>
    <t>$102.92</t>
  </si>
  <si>
    <t>$177.22</t>
  </si>
  <si>
    <t>$176.83</t>
  </si>
  <si>
    <t>5691-1</t>
  </si>
  <si>
    <t>Apex Forged Steel Scissors with Black Enamel Handles</t>
  </si>
  <si>
    <t>$9.31</t>
  </si>
  <si>
    <t>$257.04</t>
  </si>
  <si>
    <t>$255.64</t>
  </si>
  <si>
    <t>$266.73</t>
  </si>
  <si>
    <t>$842.20</t>
  </si>
  <si>
    <t>$800.09</t>
  </si>
  <si>
    <t>$810.08</t>
  </si>
  <si>
    <t>5256-1</t>
  </si>
  <si>
    <t>6124-1</t>
  </si>
  <si>
    <t>$33.88</t>
  </si>
  <si>
    <t>$3.03</t>
  </si>
  <si>
    <t>$30.83</t>
  </si>
  <si>
    <t>$31.82</t>
  </si>
  <si>
    <t>6224-1</t>
  </si>
  <si>
    <t>$9.22</t>
  </si>
  <si>
    <t>$123.86</t>
  </si>
  <si>
    <t>$126.85</t>
  </si>
  <si>
    <t>6407-1</t>
  </si>
  <si>
    <t>$222.08</t>
  </si>
  <si>
    <t>$12.29</t>
  </si>
  <si>
    <t>$209.51</t>
  </si>
  <si>
    <t>$293.20</t>
  </si>
  <si>
    <t>5408-1</t>
  </si>
  <si>
    <t>$24.70</t>
  </si>
  <si>
    <t>$25.43</t>
  </si>
  <si>
    <t>5101-1</t>
  </si>
  <si>
    <t>$460.67</t>
  </si>
  <si>
    <t>$16.52</t>
  </si>
  <si>
    <t>$437.15</t>
  </si>
  <si>
    <t>$456.43</t>
  </si>
  <si>
    <t>$165.24</t>
  </si>
  <si>
    <t>$5,863.58</t>
  </si>
  <si>
    <t>$252.99</t>
  </si>
  <si>
    <t>$5,337.59</t>
  </si>
  <si>
    <t>$5,354.58</t>
  </si>
  <si>
    <t>Cicole Hansen</t>
  </si>
  <si>
    <t>$63.98</t>
  </si>
  <si>
    <t>$65.48</t>
  </si>
  <si>
    <t>6302-1</t>
  </si>
  <si>
    <t>$138.48</t>
  </si>
  <si>
    <t>$124.65</t>
  </si>
  <si>
    <t>$123.87</t>
  </si>
  <si>
    <t>$135.74</t>
  </si>
  <si>
    <t>$11.59</t>
  </si>
  <si>
    <t>$121.73</t>
  </si>
  <si>
    <t>$128.53</t>
  </si>
  <si>
    <t>6546-1</t>
  </si>
  <si>
    <t>$325.70</t>
  </si>
  <si>
    <t>$26.38</t>
  </si>
  <si>
    <t>$302.56</t>
  </si>
  <si>
    <t>$315.96</t>
  </si>
  <si>
    <t>5639-1</t>
  </si>
  <si>
    <t>$113.06</t>
  </si>
  <si>
    <t>$110.65</t>
  </si>
  <si>
    <t>$113.36</t>
  </si>
  <si>
    <t>5244-2</t>
  </si>
  <si>
    <t>$21.26</t>
  </si>
  <si>
    <t>$976.26</t>
  </si>
  <si>
    <t>$9.66</t>
  </si>
  <si>
    <t>$971.24</t>
  </si>
  <si>
    <t>$976.42</t>
  </si>
  <si>
    <t>$152.40</t>
  </si>
  <si>
    <t>$152.70</t>
  </si>
  <si>
    <t>$152.28</t>
  </si>
  <si>
    <t>6467-1</t>
  </si>
  <si>
    <t>$65.93</t>
  </si>
  <si>
    <t>$64.33</t>
  </si>
  <si>
    <t>$65.23</t>
  </si>
  <si>
    <t>5449-1</t>
  </si>
  <si>
    <t>$526.38</t>
  </si>
  <si>
    <t>$510.59</t>
  </si>
  <si>
    <t>$522.98</t>
  </si>
  <si>
    <t>$119.60</t>
  </si>
  <si>
    <t>$11.98</t>
  </si>
  <si>
    <t>$118.32</t>
  </si>
  <si>
    <t>$245.36</t>
  </si>
  <si>
    <t>$251.86</t>
  </si>
  <si>
    <t>5565-1</t>
  </si>
  <si>
    <t>$524.75</t>
  </si>
  <si>
    <t>$497.25</t>
  </si>
  <si>
    <t>$503.52</t>
  </si>
  <si>
    <t>Steven Cartwright</t>
  </si>
  <si>
    <t>$26.18</t>
  </si>
  <si>
    <t>5762-2</t>
  </si>
  <si>
    <t>$59.94</t>
  </si>
  <si>
    <t>$60.43</t>
  </si>
  <si>
    <t>$581.52</t>
  </si>
  <si>
    <t>$342.22</t>
  </si>
  <si>
    <t>$335.25</t>
  </si>
  <si>
    <t>12 Wentworth St,Parramatta</t>
  </si>
  <si>
    <t>$385.19</t>
  </si>
  <si>
    <t>$501.38</t>
  </si>
  <si>
    <t>Patt Bawkins</t>
  </si>
  <si>
    <t>$49.52</t>
  </si>
  <si>
    <t>$50.07</t>
  </si>
  <si>
    <t>6387-1</t>
  </si>
  <si>
    <t>Tracyy Zic</t>
  </si>
  <si>
    <t>$63.93</t>
  </si>
  <si>
    <t>$0.62</t>
  </si>
  <si>
    <t>$63.60</t>
  </si>
  <si>
    <t>$64.63</t>
  </si>
  <si>
    <t>5163-1</t>
  </si>
  <si>
    <t>$5.20</t>
  </si>
  <si>
    <t>$7.74</t>
  </si>
  <si>
    <t>6433-1</t>
  </si>
  <si>
    <t>$2,262.04</t>
  </si>
  <si>
    <t>$24.78</t>
  </si>
  <si>
    <t>$2,216.75</t>
  </si>
  <si>
    <t>$2,236.75</t>
  </si>
  <si>
    <t>Artisan Hi-Liter GlideStik Fluorescent Task Lamp with Clamp Arm, Light Gray</t>
  </si>
  <si>
    <t>$46.68</t>
  </si>
  <si>
    <t>$41.83</t>
  </si>
  <si>
    <t>5447-1</t>
  </si>
  <si>
    <t>$552.25</t>
  </si>
  <si>
    <t>$30.39</t>
  </si>
  <si>
    <t>$531.84</t>
  </si>
  <si>
    <t>6236-1</t>
  </si>
  <si>
    <t>$22,875.62</t>
  </si>
  <si>
    <t>$22,942.15</t>
  </si>
  <si>
    <t>Maxwell Schwartz</t>
  </si>
  <si>
    <t>$185.84</t>
  </si>
  <si>
    <t>5648-1</t>
  </si>
  <si>
    <t>$75.24</t>
  </si>
  <si>
    <t>$71.48</t>
  </si>
  <si>
    <t>$76.25</t>
  </si>
  <si>
    <t>6226-1</t>
  </si>
  <si>
    <t>$13.66</t>
  </si>
  <si>
    <t>$13.36</t>
  </si>
  <si>
    <t>Colored Push Pins</t>
  </si>
  <si>
    <t>$0.89</t>
  </si>
  <si>
    <t>$39.82</t>
  </si>
  <si>
    <t>$1.56</t>
  </si>
  <si>
    <t>5934-1</t>
  </si>
  <si>
    <t>$197.96</t>
  </si>
  <si>
    <t>$119.76</t>
  </si>
  <si>
    <t>$112.16</t>
  </si>
  <si>
    <t>$75.94</t>
  </si>
  <si>
    <t>$2.72</t>
  </si>
  <si>
    <t>$86.73</t>
  </si>
  <si>
    <t>$198.00</t>
  </si>
  <si>
    <t>$196.51</t>
  </si>
  <si>
    <t>$23.78</t>
  </si>
  <si>
    <t>$17,549.61</t>
  </si>
  <si>
    <t>$1,404.97</t>
  </si>
  <si>
    <t>$6.34</t>
  </si>
  <si>
    <t>$82.11</t>
  </si>
  <si>
    <t>$83.78</t>
  </si>
  <si>
    <t>$99.48</t>
  </si>
  <si>
    <t>6218-1</t>
  </si>
  <si>
    <t>$65.36</t>
  </si>
  <si>
    <t>$61.98</t>
  </si>
  <si>
    <t>$69.35</t>
  </si>
  <si>
    <t>Mike Vittorini</t>
  </si>
  <si>
    <t>$235.52</t>
  </si>
  <si>
    <t>$225.39</t>
  </si>
  <si>
    <t>$231.68</t>
  </si>
  <si>
    <t>$2,709.92</t>
  </si>
  <si>
    <t>$6,094.90</t>
  </si>
  <si>
    <t>$28,299.51</t>
  </si>
  <si>
    <t>$2,954.60</t>
  </si>
  <si>
    <t>6134-1</t>
  </si>
  <si>
    <t>$401.04</t>
  </si>
  <si>
    <t>$407.33</t>
  </si>
  <si>
    <t>$45.91</t>
  </si>
  <si>
    <t>5428-1</t>
  </si>
  <si>
    <t>Creator Colored Pencils</t>
  </si>
  <si>
    <t>$85.28</t>
  </si>
  <si>
    <t>$78.46</t>
  </si>
  <si>
    <t>$79.44</t>
  </si>
  <si>
    <t>6517-1</t>
  </si>
  <si>
    <t>$103.40</t>
  </si>
  <si>
    <t>$100.27</t>
  </si>
  <si>
    <t>$103.21</t>
  </si>
  <si>
    <t>$34.98</t>
  </si>
  <si>
    <t>$3.45</t>
  </si>
  <si>
    <t>$42.86</t>
  </si>
  <si>
    <t>$43.34</t>
  </si>
  <si>
    <t>Mitch Webber</t>
  </si>
  <si>
    <t>$859.12</t>
  </si>
  <si>
    <t>$97.91</t>
  </si>
  <si>
    <t>$851.85</t>
  </si>
  <si>
    <t>$856.53</t>
  </si>
  <si>
    <t>6195-1</t>
  </si>
  <si>
    <t>$287.42</t>
  </si>
  <si>
    <t>$274.51</t>
  </si>
  <si>
    <t>$278.30</t>
  </si>
  <si>
    <t>5414-1</t>
  </si>
  <si>
    <t>$238.05</t>
  </si>
  <si>
    <t>$19.17</t>
  </si>
  <si>
    <t>$228.55</t>
  </si>
  <si>
    <t>$239.51</t>
  </si>
  <si>
    <t>$104.40</t>
  </si>
  <si>
    <t>$104.04</t>
  </si>
  <si>
    <t>$104.84</t>
  </si>
  <si>
    <t>6441-1</t>
  </si>
  <si>
    <t>$10.24</t>
  </si>
  <si>
    <t>$212.80</t>
  </si>
  <si>
    <t>$217.10</t>
  </si>
  <si>
    <t>$237.09</t>
  </si>
  <si>
    <t>6072-1</t>
  </si>
  <si>
    <t>$45.76</t>
  </si>
  <si>
    <t>$42.10</t>
  </si>
  <si>
    <t>5477-1</t>
  </si>
  <si>
    <t>Vivek Sundaresam</t>
  </si>
  <si>
    <t>$51.02</t>
  </si>
  <si>
    <t>$52.65</t>
  </si>
  <si>
    <t>$243.48</t>
  </si>
  <si>
    <t>$12.67</t>
  </si>
  <si>
    <t>5804-1</t>
  </si>
  <si>
    <t>$839.38</t>
  </si>
  <si>
    <t>$312.95</t>
  </si>
  <si>
    <t>$163.19</t>
  </si>
  <si>
    <t>$159.99</t>
  </si>
  <si>
    <t>$1,007.53</t>
  </si>
  <si>
    <t>$60.36</t>
  </si>
  <si>
    <t>$926.35</t>
  </si>
  <si>
    <t>$938.53</t>
  </si>
  <si>
    <t>$470.52</t>
  </si>
  <si>
    <t>$34.75</t>
  </si>
  <si>
    <t>$432.05</t>
  </si>
  <si>
    <t>$435.85</t>
  </si>
  <si>
    <t>Stefania Perrino</t>
  </si>
  <si>
    <t>$293.02</t>
  </si>
  <si>
    <t>$294.51</t>
  </si>
  <si>
    <t>6206-1</t>
  </si>
  <si>
    <t>$246.34</t>
  </si>
  <si>
    <t>$242.34</t>
  </si>
  <si>
    <t>$241.33</t>
  </si>
  <si>
    <t>$196.31</t>
  </si>
  <si>
    <t>$193.63</t>
  </si>
  <si>
    <t>$193.32</t>
  </si>
  <si>
    <t>6550-1</t>
  </si>
  <si>
    <t>Philip Fox</t>
  </si>
  <si>
    <t>$840.08</t>
  </si>
  <si>
    <t>$72.25</t>
  </si>
  <si>
    <t>$744.21</t>
  </si>
  <si>
    <t>$755.22</t>
  </si>
  <si>
    <t>6405-2</t>
  </si>
  <si>
    <t>Anthony Ganvery</t>
  </si>
  <si>
    <t>$5,788.42</t>
  </si>
  <si>
    <t>$5,062.58</t>
  </si>
  <si>
    <t>5728-1</t>
  </si>
  <si>
    <t>Tim Taslimi</t>
  </si>
  <si>
    <t>$981.62</t>
  </si>
  <si>
    <t>$328.60</t>
  </si>
  <si>
    <t>$13.14</t>
  </si>
  <si>
    <t>$315.36</t>
  </si>
  <si>
    <t>$325.09</t>
  </si>
  <si>
    <t>$7.51</t>
  </si>
  <si>
    <t>$740.93</t>
  </si>
  <si>
    <t>$803.33</t>
  </si>
  <si>
    <t>$127.00</t>
  </si>
  <si>
    <t>$26.92</t>
  </si>
  <si>
    <t>$27.62</t>
  </si>
  <si>
    <t>Penelope Sewall</t>
  </si>
  <si>
    <t>$259.20</t>
  </si>
  <si>
    <t>$239.21</t>
  </si>
  <si>
    <t>$232.79</t>
  </si>
  <si>
    <t>5258-1</t>
  </si>
  <si>
    <t>$50.62</t>
  </si>
  <si>
    <t>$48.10</t>
  </si>
  <si>
    <t>5109-2</t>
  </si>
  <si>
    <t>$127.88</t>
  </si>
  <si>
    <t>$129.51</t>
  </si>
  <si>
    <t>$3,039.81</t>
  </si>
  <si>
    <t>$303.98</t>
  </si>
  <si>
    <t>$2,735.83</t>
  </si>
  <si>
    <t>$2,741.73</t>
  </si>
  <si>
    <t>Bheck OBriant</t>
  </si>
  <si>
    <t>$136.08</t>
  </si>
  <si>
    <t>$127.68</t>
  </si>
  <si>
    <t>$123.11</t>
  </si>
  <si>
    <t>6525-1</t>
  </si>
  <si>
    <t>$125.60</t>
  </si>
  <si>
    <t>$123.71</t>
  </si>
  <si>
    <t>$126.40</t>
  </si>
  <si>
    <t>6139-1</t>
  </si>
  <si>
    <t>Clay Cheatham</t>
  </si>
  <si>
    <t>$359.80</t>
  </si>
  <si>
    <t>$23.98</t>
  </si>
  <si>
    <t>$239.69</t>
  </si>
  <si>
    <t>$233.59</t>
  </si>
  <si>
    <t>$243.98</t>
  </si>
  <si>
    <t>$243.32</t>
  </si>
  <si>
    <t>$243.82</t>
  </si>
  <si>
    <t>$8,539.84</t>
  </si>
  <si>
    <t>$6,943.94</t>
  </si>
  <si>
    <t>$6,947.94</t>
  </si>
  <si>
    <t>6560-1</t>
  </si>
  <si>
    <t>$132.40</t>
  </si>
  <si>
    <t>$126.45</t>
  </si>
  <si>
    <t>$288.30</t>
  </si>
  <si>
    <t>$20.24</t>
  </si>
  <si>
    <t>$263.32</t>
  </si>
  <si>
    <t>$266.33</t>
  </si>
  <si>
    <t>$12.75</t>
  </si>
  <si>
    <t>$115.63</t>
  </si>
  <si>
    <t>$116.46</t>
  </si>
  <si>
    <t>6330-1</t>
  </si>
  <si>
    <t>$59.89</t>
  </si>
  <si>
    <t>Steve Carroll</t>
  </si>
  <si>
    <t>$24.69</t>
  </si>
  <si>
    <t>$22.89</t>
  </si>
  <si>
    <t>6432-1</t>
  </si>
  <si>
    <t>$2,216.76</t>
  </si>
  <si>
    <t>874 Bourke St,Waterloo</t>
  </si>
  <si>
    <t>Black Clarston</t>
  </si>
  <si>
    <t>$10.28</t>
  </si>
  <si>
    <t>$32.76</t>
  </si>
  <si>
    <t>$31.35</t>
  </si>
  <si>
    <t>$13.69</t>
  </si>
  <si>
    <t>$14.86</t>
  </si>
  <si>
    <t>5953-1</t>
  </si>
  <si>
    <t>$53.85</t>
  </si>
  <si>
    <t>$67.85</t>
  </si>
  <si>
    <t>$62.76</t>
  </si>
  <si>
    <t>Nathan Geldres</t>
  </si>
  <si>
    <t>$12.56</t>
  </si>
  <si>
    <t>$116.04</t>
  </si>
  <si>
    <t>$117.51</t>
  </si>
  <si>
    <t>$43.22</t>
  </si>
  <si>
    <t>$43.54</t>
  </si>
  <si>
    <t>$43.92</t>
  </si>
  <si>
    <t>5718-1</t>
  </si>
  <si>
    <t>Theone Pippenger</t>
  </si>
  <si>
    <t>$86.88</t>
  </si>
  <si>
    <t>$8.69</t>
  </si>
  <si>
    <t>$78.19</t>
  </si>
  <si>
    <t>$79.75</t>
  </si>
  <si>
    <t>Brindarte Groys</t>
  </si>
  <si>
    <t>$160.98</t>
  </si>
  <si>
    <t>$13.00</t>
  </si>
  <si>
    <t>$152.08</t>
  </si>
  <si>
    <t>$158.68</t>
  </si>
  <si>
    <t>$381.76</t>
  </si>
  <si>
    <t>$26.71</t>
  </si>
  <si>
    <t>$373.65</t>
  </si>
  <si>
    <t>$398.33</t>
  </si>
  <si>
    <t>5544-1</t>
  </si>
  <si>
    <t>$689.00</t>
  </si>
  <si>
    <t>$620.02</t>
  </si>
  <si>
    <t>$626.52</t>
  </si>
  <si>
    <t>Luzen McCrida</t>
  </si>
  <si>
    <t>12 Ellic Surge Strip</t>
  </si>
  <si>
    <t>$46.25</t>
  </si>
  <si>
    <t>$43.12</t>
  </si>
  <si>
    <t>$243.72</t>
  </si>
  <si>
    <t>$253.82</t>
  </si>
  <si>
    <t>5265-1</t>
  </si>
  <si>
    <t>$85.98</t>
  </si>
  <si>
    <t>$78.48</t>
  </si>
  <si>
    <t>5402-2</t>
  </si>
  <si>
    <t>$43.78</t>
  </si>
  <si>
    <t>$39.40</t>
  </si>
  <si>
    <t>$42.37</t>
  </si>
  <si>
    <t>$85.30</t>
  </si>
  <si>
    <t>$74.08</t>
  </si>
  <si>
    <t>Bary Gonzalez</t>
  </si>
  <si>
    <t>$63.50</t>
  </si>
  <si>
    <t>$61.91</t>
  </si>
  <si>
    <t>$64.00</t>
  </si>
  <si>
    <t>$62.68</t>
  </si>
  <si>
    <t>$30.84</t>
  </si>
  <si>
    <t>$20.86</t>
  </si>
  <si>
    <t>$31.96</t>
  </si>
  <si>
    <t>Pestelopen Markers</t>
  </si>
  <si>
    <t>$347.60</t>
  </si>
  <si>
    <t>$334.06</t>
  </si>
  <si>
    <t>5393-1</t>
  </si>
  <si>
    <t>David Smith</t>
  </si>
  <si>
    <t>$124.66</t>
  </si>
  <si>
    <t>$125.36</t>
  </si>
  <si>
    <t>6562-1</t>
  </si>
  <si>
    <t>$123.31</t>
  </si>
  <si>
    <t>$400.50</t>
  </si>
  <si>
    <t>$366.08</t>
  </si>
  <si>
    <t>$363.08</t>
  </si>
  <si>
    <t>$465.56</t>
  </si>
  <si>
    <t>$422.10</t>
  </si>
  <si>
    <t>$423.29</t>
  </si>
  <si>
    <t>5704-1</t>
  </si>
  <si>
    <t>Artisan 4877 Labels</t>
  </si>
  <si>
    <t>$14.58</t>
  </si>
  <si>
    <t>$15.76</t>
  </si>
  <si>
    <t>$415.48</t>
  </si>
  <si>
    <t>$411.33</t>
  </si>
  <si>
    <t>5513-1</t>
  </si>
  <si>
    <t>$68.12</t>
  </si>
  <si>
    <t>$61.99</t>
  </si>
  <si>
    <t>$62.78</t>
  </si>
  <si>
    <t>$197.06</t>
  </si>
  <si>
    <t>$12.82</t>
  </si>
  <si>
    <t>$183.54</t>
  </si>
  <si>
    <t>$189.64</t>
  </si>
  <si>
    <t>$205.31</t>
  </si>
  <si>
    <t>$190.55</t>
  </si>
  <si>
    <t>5299-1</t>
  </si>
  <si>
    <t>$149.28</t>
  </si>
  <si>
    <t>Bolored Envelopes</t>
  </si>
  <si>
    <t>$144.70</t>
  </si>
  <si>
    <t>$132.51</t>
  </si>
  <si>
    <t>$147.69</t>
  </si>
  <si>
    <t>$85.70</t>
  </si>
  <si>
    <t>$70.63</t>
  </si>
  <si>
    <t>6485-1</t>
  </si>
  <si>
    <t>Carlo Monton</t>
  </si>
  <si>
    <t>$225.60</t>
  </si>
  <si>
    <t>$213.51</t>
  </si>
  <si>
    <t>$221.52</t>
  </si>
  <si>
    <t>$88.00</t>
  </si>
  <si>
    <t>$80.08</t>
  </si>
  <si>
    <t>$81.38</t>
  </si>
  <si>
    <t>$126.00</t>
  </si>
  <si>
    <t>$128.58</t>
  </si>
  <si>
    <t>6523-1</t>
  </si>
  <si>
    <t>$44.70</t>
  </si>
  <si>
    <t>$3.46</t>
  </si>
  <si>
    <t>$45.08</t>
  </si>
  <si>
    <t>5964-1</t>
  </si>
  <si>
    <t>$347.32</t>
  </si>
  <si>
    <t>$253.32</t>
  </si>
  <si>
    <t>$249.65</t>
  </si>
  <si>
    <t>$25.96</t>
  </si>
  <si>
    <t>$21.16</t>
  </si>
  <si>
    <t>$22.20</t>
  </si>
  <si>
    <t>$551.36</t>
  </si>
  <si>
    <t>$523.38</t>
  </si>
  <si>
    <t>$538.59</t>
  </si>
  <si>
    <t>5501-1</t>
  </si>
  <si>
    <t>$41.60</t>
  </si>
  <si>
    <t>$37.45</t>
  </si>
  <si>
    <t>$38.93</t>
  </si>
  <si>
    <t>$12.42</t>
  </si>
  <si>
    <t>$132.18</t>
  </si>
  <si>
    <t>$131.39</t>
  </si>
  <si>
    <t>5230-1</t>
  </si>
  <si>
    <t>6495-1</t>
  </si>
  <si>
    <t>333-339 Enmore Rd,Marrickville</t>
  </si>
  <si>
    <t>$67.92</t>
  </si>
  <si>
    <t>$61.66</t>
  </si>
  <si>
    <t>$68.46</t>
  </si>
  <si>
    <t>$269.32</t>
  </si>
  <si>
    <t>$18.84</t>
  </si>
  <si>
    <t>$261.20</t>
  </si>
  <si>
    <t>$267.53</t>
  </si>
  <si>
    <t>$287.00</t>
  </si>
  <si>
    <t>$28.26</t>
  </si>
  <si>
    <t>$263.94</t>
  </si>
  <si>
    <t>5047-1</t>
  </si>
  <si>
    <t>$131.14</t>
  </si>
  <si>
    <t>$6.33</t>
  </si>
  <si>
    <t>$112.43</t>
  </si>
  <si>
    <t>$119.43</t>
  </si>
  <si>
    <t>$429.44</t>
  </si>
  <si>
    <t>$34.89</t>
  </si>
  <si>
    <t>$493.04</t>
  </si>
  <si>
    <t>$496.73</t>
  </si>
  <si>
    <t>5901-1</t>
  </si>
  <si>
    <t>$149.32</t>
  </si>
  <si>
    <t>$144.32</t>
  </si>
  <si>
    <t>$145.36</t>
  </si>
  <si>
    <t>$189.35</t>
  </si>
  <si>
    <t>$421.04</t>
  </si>
  <si>
    <t>$426.20</t>
  </si>
  <si>
    <t>5301-1</t>
  </si>
  <si>
    <t>$149.22</t>
  </si>
  <si>
    <t>$147.39</t>
  </si>
  <si>
    <t>$183.88</t>
  </si>
  <si>
    <t>$184.02</t>
  </si>
  <si>
    <t>$173.22</t>
  </si>
  <si>
    <t>$297.92</t>
  </si>
  <si>
    <t>$23.83</t>
  </si>
  <si>
    <t>$264.95</t>
  </si>
  <si>
    <t>$249.45</t>
  </si>
  <si>
    <t>$130.46</t>
  </si>
  <si>
    <t>$5.10</t>
  </si>
  <si>
    <t>$127.18</t>
  </si>
  <si>
    <t>$122.19</t>
  </si>
  <si>
    <t>5753-1</t>
  </si>
  <si>
    <t>$66.60</t>
  </si>
  <si>
    <t>$4.70</t>
  </si>
  <si>
    <t>$63.32</t>
  </si>
  <si>
    <t>$68.64</t>
  </si>
  <si>
    <t>5407-1</t>
  </si>
  <si>
    <t>$119.46</t>
  </si>
  <si>
    <t>$112.08</t>
  </si>
  <si>
    <t>$110.58</t>
  </si>
  <si>
    <t>$542.88</t>
  </si>
  <si>
    <t>$22.49</t>
  </si>
  <si>
    <t>$524.77</t>
  </si>
  <si>
    <t>$538.52</t>
  </si>
  <si>
    <t>$69.12</t>
  </si>
  <si>
    <t>$4.84</t>
  </si>
  <si>
    <t>$63.57</t>
  </si>
  <si>
    <t>$730.14</t>
  </si>
  <si>
    <t>$65.71</t>
  </si>
  <si>
    <t>$664.43</t>
  </si>
  <si>
    <t>$676.82</t>
  </si>
  <si>
    <t>6503-1</t>
  </si>
  <si>
    <t>$6,699.50</t>
  </si>
  <si>
    <t>$49.02</t>
  </si>
  <si>
    <t>$7,599.53</t>
  </si>
  <si>
    <t>$6,925.84</t>
  </si>
  <si>
    <t>$1,925.59</t>
  </si>
  <si>
    <t>$115.95</t>
  </si>
  <si>
    <t>$1,908.99</t>
  </si>
  <si>
    <t>$1,905.98</t>
  </si>
  <si>
    <t>6202-1</t>
  </si>
  <si>
    <t>$436.02</t>
  </si>
  <si>
    <t>$25.64</t>
  </si>
  <si>
    <t>$432.69</t>
  </si>
  <si>
    <t>$495.50</t>
  </si>
  <si>
    <t>5841-1</t>
  </si>
  <si>
    <t>Emerson LQ-870 Dot Matrix Printer</t>
  </si>
  <si>
    <t>$113.28</t>
  </si>
  <si>
    <t>$114.45</t>
  </si>
  <si>
    <t>$112.46</t>
  </si>
  <si>
    <t>$1,079.62</t>
  </si>
  <si>
    <t>$1,558.43</t>
  </si>
  <si>
    <t>$1,549.65</t>
  </si>
  <si>
    <t>5698-1</t>
  </si>
  <si>
    <t>$15,299.66</t>
  </si>
  <si>
    <t>$305.99</t>
  </si>
  <si>
    <t>$14,993.67</t>
  </si>
  <si>
    <t>$15,042.67</t>
  </si>
  <si>
    <t>5850-1</t>
  </si>
  <si>
    <t>Alto Six-Outlet Power Strip, 4 Cord Length</t>
  </si>
  <si>
    <t>$5.09</t>
  </si>
  <si>
    <t>$30.17</t>
  </si>
  <si>
    <t>$400.83</t>
  </si>
  <si>
    <t>$139.35</t>
  </si>
  <si>
    <t>$9.75</t>
  </si>
  <si>
    <t>$126.87</t>
  </si>
  <si>
    <t>$127.77</t>
  </si>
  <si>
    <t>6326-1</t>
  </si>
  <si>
    <t>MalayichSavi Cordless Navigator Duo</t>
  </si>
  <si>
    <t>$33.47</t>
  </si>
  <si>
    <t>$24.62</t>
  </si>
  <si>
    <t>5186-1</t>
  </si>
  <si>
    <t>$1,653.82</t>
  </si>
  <si>
    <t>$203.76</t>
  </si>
  <si>
    <t>$1,490.19</t>
  </si>
  <si>
    <t>$2,019.40</t>
  </si>
  <si>
    <t>$309.99</t>
  </si>
  <si>
    <t>$2,755.43</t>
  </si>
  <si>
    <t>$2,741.53</t>
  </si>
  <si>
    <t>5991-1</t>
  </si>
  <si>
    <t>$137.32</t>
  </si>
  <si>
    <t>$122.73</t>
  </si>
  <si>
    <t>$126.73</t>
  </si>
  <si>
    <t>$2,040.78</t>
  </si>
  <si>
    <t>$1,188.18</t>
  </si>
  <si>
    <t>$1,218.44</t>
  </si>
  <si>
    <t>$420.24</t>
  </si>
  <si>
    <t>$483.54</t>
  </si>
  <si>
    <t>Victor Price</t>
  </si>
  <si>
    <t>$197.31</t>
  </si>
  <si>
    <t>$293.63</t>
  </si>
  <si>
    <t>$284.93</t>
  </si>
  <si>
    <t>Logan Haushalter</t>
  </si>
  <si>
    <t>$233.84</t>
  </si>
  <si>
    <t>$2.09</t>
  </si>
  <si>
    <t>$226.03</t>
  </si>
  <si>
    <t>$226.62</t>
  </si>
  <si>
    <t>$365.92</t>
  </si>
  <si>
    <t>$258.35</t>
  </si>
  <si>
    <t>$239.74</t>
  </si>
  <si>
    <t>$52.74</t>
  </si>
  <si>
    <t>$4,245.96</t>
  </si>
  <si>
    <t>$424.07</t>
  </si>
  <si>
    <t>$4,296.56</t>
  </si>
  <si>
    <t>$3,713.56</t>
  </si>
  <si>
    <t>$181.60</t>
  </si>
  <si>
    <t>$9.61</t>
  </si>
  <si>
    <t>$176.69</t>
  </si>
  <si>
    <t>$174.93</t>
  </si>
  <si>
    <t>$573.56</t>
  </si>
  <si>
    <t>$535.08</t>
  </si>
  <si>
    <t>$588.58</t>
  </si>
  <si>
    <t>5614-1</t>
  </si>
  <si>
    <t>$68.02</t>
  </si>
  <si>
    <t>$72.49</t>
  </si>
  <si>
    <t>5729-1</t>
  </si>
  <si>
    <t>Sand Connell</t>
  </si>
  <si>
    <t>$45.82</t>
  </si>
  <si>
    <t>$2.53</t>
  </si>
  <si>
    <t>$43.37</t>
  </si>
  <si>
    <t>$45.07</t>
  </si>
  <si>
    <t>$153.36</t>
  </si>
  <si>
    <t>$152.36</t>
  </si>
  <si>
    <t>$8,094.80</t>
  </si>
  <si>
    <t>$404.74</t>
  </si>
  <si>
    <t>$7,690.06</t>
  </si>
  <si>
    <t>$7,710.05</t>
  </si>
  <si>
    <t>6146-1</t>
  </si>
  <si>
    <t>$3,345.68</t>
  </si>
  <si>
    <t>$3,353.54</t>
  </si>
  <si>
    <t>$97.60</t>
  </si>
  <si>
    <t>$877.52</t>
  </si>
  <si>
    <t>$887.33</t>
  </si>
  <si>
    <t>6111-1</t>
  </si>
  <si>
    <t>$118.80</t>
  </si>
  <si>
    <t>$11.88</t>
  </si>
  <si>
    <t>$106.92</t>
  </si>
  <si>
    <t>$110.68</t>
  </si>
  <si>
    <t>$1,523.97</t>
  </si>
  <si>
    <t>6490-1</t>
  </si>
  <si>
    <t>$123.52</t>
  </si>
  <si>
    <t>$123.73</t>
  </si>
  <si>
    <t>$126.93</t>
  </si>
  <si>
    <t>6014-2</t>
  </si>
  <si>
    <t>$270.92</t>
  </si>
  <si>
    <t>6148-1</t>
  </si>
  <si>
    <t>$292.32</t>
  </si>
  <si>
    <t>$29.23</t>
  </si>
  <si>
    <t>$253.09</t>
  </si>
  <si>
    <t>$253.25</t>
  </si>
  <si>
    <t>6027-1</t>
  </si>
  <si>
    <t>$183.68</t>
  </si>
  <si>
    <t>$168.99</t>
  </si>
  <si>
    <t>$174.00</t>
  </si>
  <si>
    <t>5243-1</t>
  </si>
  <si>
    <t>$87.46</t>
  </si>
  <si>
    <t>$43.39</t>
  </si>
  <si>
    <t>$43.29</t>
  </si>
  <si>
    <t>$68.06</t>
  </si>
  <si>
    <t>$68.08</t>
  </si>
  <si>
    <t>$68.78</t>
  </si>
  <si>
    <t>$114.80</t>
  </si>
  <si>
    <t>$67.36</t>
  </si>
  <si>
    <t>$3.93</t>
  </si>
  <si>
    <t>$63.89</t>
  </si>
  <si>
    <t>$63.79</t>
  </si>
  <si>
    <t>$197.82</t>
  </si>
  <si>
    <t>$193.64</t>
  </si>
  <si>
    <t>$190.59</t>
  </si>
  <si>
    <t>5823-1</t>
  </si>
  <si>
    <t>$130.65</t>
  </si>
  <si>
    <t>$129.33</t>
  </si>
  <si>
    <t>$122.40</t>
  </si>
  <si>
    <t>5659-1</t>
  </si>
  <si>
    <t>$83.60</t>
  </si>
  <si>
    <t>$74.19</t>
  </si>
  <si>
    <t>6110-1</t>
  </si>
  <si>
    <t>$73.60</t>
  </si>
  <si>
    <t>$74.95</t>
  </si>
  <si>
    <t>$2.30</t>
  </si>
  <si>
    <t>$65.24</t>
  </si>
  <si>
    <t>6014-1</t>
  </si>
  <si>
    <t>Alto 3-Hole Punch</t>
  </si>
  <si>
    <t>$2.76</t>
  </si>
  <si>
    <t>$6.21</t>
  </si>
  <si>
    <t>$146.37</t>
  </si>
  <si>
    <t>$141.98</t>
  </si>
  <si>
    <t>$146.15</t>
  </si>
  <si>
    <t>$134.16</t>
  </si>
  <si>
    <t>$135.15</t>
  </si>
  <si>
    <t>5201-1</t>
  </si>
  <si>
    <t>$79.90</t>
  </si>
  <si>
    <t>$75.51</t>
  </si>
  <si>
    <t>$80.45</t>
  </si>
  <si>
    <t>$219.60</t>
  </si>
  <si>
    <t>$211.90</t>
  </si>
  <si>
    <t>$213.09</t>
  </si>
  <si>
    <t>6151-1</t>
  </si>
  <si>
    <t>$61.36</t>
  </si>
  <si>
    <t>$57.85</t>
  </si>
  <si>
    <t>6143-2</t>
  </si>
  <si>
    <t>$1,594.96</t>
  </si>
  <si>
    <t>$1,455.05</t>
  </si>
  <si>
    <t>$21.92</t>
  </si>
  <si>
    <t>$0.27</t>
  </si>
  <si>
    <t>$22.33</t>
  </si>
  <si>
    <t>$33.62</t>
  </si>
  <si>
    <t>$30.68</t>
  </si>
  <si>
    <t>Seth Vernon</t>
  </si>
  <si>
    <t>$194.30</t>
  </si>
  <si>
    <t>$3.82</t>
  </si>
  <si>
    <t>$189.94</t>
  </si>
  <si>
    <t>$119.50</t>
  </si>
  <si>
    <t>$4.95</t>
  </si>
  <si>
    <t>$115.59</t>
  </si>
  <si>
    <t>$116.40</t>
  </si>
  <si>
    <t>$25.29</t>
  </si>
  <si>
    <t>$370.44</t>
  </si>
  <si>
    <t>$377.44</t>
  </si>
  <si>
    <t>$381.83</t>
  </si>
  <si>
    <t>6337-1</t>
  </si>
  <si>
    <t>$33.67</t>
  </si>
  <si>
    <t>$33.66</t>
  </si>
  <si>
    <t>6220-1</t>
  </si>
  <si>
    <t>415 Crown St,Surry Hills</t>
  </si>
  <si>
    <t>$168.60</t>
  </si>
  <si>
    <t>$136.03</t>
  </si>
  <si>
    <t>$137.45</t>
  </si>
  <si>
    <t>5330-1</t>
  </si>
  <si>
    <t>6297-1</t>
  </si>
  <si>
    <t>$163.98</t>
  </si>
  <si>
    <t>$146.76</t>
  </si>
  <si>
    <t>$183.64</t>
  </si>
  <si>
    <t>$73.09</t>
  </si>
  <si>
    <t>$40.51</t>
  </si>
  <si>
    <t>$45.73</t>
  </si>
  <si>
    <t>$9,799.84</t>
  </si>
  <si>
    <t>5236-1</t>
  </si>
  <si>
    <t>$396.92</t>
  </si>
  <si>
    <t>$399.00</t>
  </si>
  <si>
    <t>$300.98</t>
  </si>
  <si>
    <t>$217.99</t>
  </si>
  <si>
    <t>$214.00</t>
  </si>
  <si>
    <t>6417-1</t>
  </si>
  <si>
    <t>$6.86</t>
  </si>
  <si>
    <t>$184.74</t>
  </si>
  <si>
    <t>$190.54</t>
  </si>
  <si>
    <t>Tonja Turnell</t>
  </si>
  <si>
    <t>$49.76</t>
  </si>
  <si>
    <t>$49.24</t>
  </si>
  <si>
    <t>$40.01</t>
  </si>
  <si>
    <t>$127.29</t>
  </si>
  <si>
    <t>$123.17</t>
  </si>
  <si>
    <t>5370-1</t>
  </si>
  <si>
    <t>Harold Ryan</t>
  </si>
  <si>
    <t>$154.46</t>
  </si>
  <si>
    <t>$3.55</t>
  </si>
  <si>
    <t>$158.66</t>
  </si>
  <si>
    <t>$157.37</t>
  </si>
  <si>
    <t>$205.00</t>
  </si>
  <si>
    <t>$15.36</t>
  </si>
  <si>
    <t>Jill Fjeld</t>
  </si>
  <si>
    <t>$43.52</t>
  </si>
  <si>
    <t>$575.87</t>
  </si>
  <si>
    <t>$538.75</t>
  </si>
  <si>
    <t>Roland Black</t>
  </si>
  <si>
    <t>$135.84</t>
  </si>
  <si>
    <t>$134.04</t>
  </si>
  <si>
    <t>5677-1</t>
  </si>
  <si>
    <t>$91.24</t>
  </si>
  <si>
    <t>5286-1</t>
  </si>
  <si>
    <t>$1.35</t>
  </si>
  <si>
    <t>6437-1</t>
  </si>
  <si>
    <t>Trudy Schmidt</t>
  </si>
  <si>
    <t>$7.36</t>
  </si>
  <si>
    <t>$109.84</t>
  </si>
  <si>
    <t>5452-1</t>
  </si>
  <si>
    <t>$133.68</t>
  </si>
  <si>
    <t>$131.76</t>
  </si>
  <si>
    <t>$243.60</t>
  </si>
  <si>
    <t>$2.57</t>
  </si>
  <si>
    <t>$234.01</t>
  </si>
  <si>
    <t>$258.54</t>
  </si>
  <si>
    <t>5831-1</t>
  </si>
  <si>
    <t>Apex Desige Stainless Steel Scissors</t>
  </si>
  <si>
    <t>$285.64</t>
  </si>
  <si>
    <t>$25.78</t>
  </si>
  <si>
    <t>$239.58</t>
  </si>
  <si>
    <t>$239.71</t>
  </si>
  <si>
    <t>$4.11</t>
  </si>
  <si>
    <t>$49.67</t>
  </si>
  <si>
    <t>$50.46</t>
  </si>
  <si>
    <t>5872-1</t>
  </si>
  <si>
    <t>$134.28</t>
  </si>
  <si>
    <t>$149.38</t>
  </si>
  <si>
    <t>Katrina Willman</t>
  </si>
  <si>
    <t>$66.00</t>
  </si>
  <si>
    <t>$126.81</t>
  </si>
  <si>
    <t>$128.03</t>
  </si>
  <si>
    <t>5346-1</t>
  </si>
  <si>
    <t>$118.58</t>
  </si>
  <si>
    <t>$116.65</t>
  </si>
  <si>
    <t>$118.19</t>
  </si>
  <si>
    <t>$0.64</t>
  </si>
  <si>
    <t>$69.33</t>
  </si>
  <si>
    <t>Brank Carlisle</t>
  </si>
  <si>
    <t>$639.26</t>
  </si>
  <si>
    <t>$28.77</t>
  </si>
  <si>
    <t>$648.47</t>
  </si>
  <si>
    <t>$659.62</t>
  </si>
  <si>
    <t>5/63-71 Enmore Rd,Newtown</t>
  </si>
  <si>
    <t>$831.76</t>
  </si>
  <si>
    <t>$765.22</t>
  </si>
  <si>
    <t>$776.59</t>
  </si>
  <si>
    <t>6588-1</t>
  </si>
  <si>
    <t>$54.60</t>
  </si>
  <si>
    <t>$50.69</t>
  </si>
  <si>
    <t>5392-1</t>
  </si>
  <si>
    <t>$35.40</t>
  </si>
  <si>
    <t>$33.22</t>
  </si>
  <si>
    <t>$39.21</t>
  </si>
  <si>
    <t>6038-1</t>
  </si>
  <si>
    <t>$223.88</t>
  </si>
  <si>
    <t>$221.53</t>
  </si>
  <si>
    <t>$226.36</t>
  </si>
  <si>
    <t>Diza Ken Reitt</t>
  </si>
  <si>
    <t>$633.86</t>
  </si>
  <si>
    <t>$632.88</t>
  </si>
  <si>
    <t>$663.16</t>
  </si>
  <si>
    <t>$2,876.58</t>
  </si>
  <si>
    <t>$143.84</t>
  </si>
  <si>
    <t>$2,702.35</t>
  </si>
  <si>
    <t>$2,756.22</t>
  </si>
  <si>
    <t>5833-1</t>
  </si>
  <si>
    <t>$248.80</t>
  </si>
  <si>
    <t>$261.51</t>
  </si>
  <si>
    <t>$278.36</t>
  </si>
  <si>
    <t>UGen Ultra Eron Style Paps</t>
  </si>
  <si>
    <t>$3,865.46</t>
  </si>
  <si>
    <t>$334.88</t>
  </si>
  <si>
    <t>$3,353.64</t>
  </si>
  <si>
    <t>$492.95</t>
  </si>
  <si>
    <t>$32.79</t>
  </si>
  <si>
    <t>$345.85</t>
  </si>
  <si>
    <t>$346.25</t>
  </si>
  <si>
    <t>$146.60</t>
  </si>
  <si>
    <t>$134.01</t>
  </si>
  <si>
    <t>$143.72</t>
  </si>
  <si>
    <t>6132-1</t>
  </si>
  <si>
    <t>$152.03</t>
  </si>
  <si>
    <t>$258.55</t>
  </si>
  <si>
    <t>$261.97</t>
  </si>
  <si>
    <t>$68.60</t>
  </si>
  <si>
    <t>$68.97</t>
  </si>
  <si>
    <t>David Flashing</t>
  </si>
  <si>
    <t>$730.16</t>
  </si>
  <si>
    <t>$68.72</t>
  </si>
  <si>
    <t>$693.36</t>
  </si>
  <si>
    <t>$644.33</t>
  </si>
  <si>
    <t>$3,644.90</t>
  </si>
  <si>
    <t>$3,647.68</t>
  </si>
  <si>
    <t>$3,650.33</t>
  </si>
  <si>
    <t>$50.96</t>
  </si>
  <si>
    <t>$49.22</t>
  </si>
  <si>
    <t>5993-1</t>
  </si>
  <si>
    <t>$153.98</t>
  </si>
  <si>
    <t>$12.30</t>
  </si>
  <si>
    <t>$147.56</t>
  </si>
  <si>
    <t>$147.15</t>
  </si>
  <si>
    <t>5752-1</t>
  </si>
  <si>
    <t>$4.83</t>
  </si>
  <si>
    <t>$58.17</t>
  </si>
  <si>
    <t>$58.64</t>
  </si>
  <si>
    <t>6121-1</t>
  </si>
  <si>
    <t>$41.07</t>
  </si>
  <si>
    <t>$434.25</t>
  </si>
  <si>
    <t>$450.82</t>
  </si>
  <si>
    <t>Marina Lichtenstein</t>
  </si>
  <si>
    <t>$187.50</t>
  </si>
  <si>
    <t>$2.91</t>
  </si>
  <si>
    <t>$178.61</t>
  </si>
  <si>
    <t>$178.13</t>
  </si>
  <si>
    <t>5569-1</t>
  </si>
  <si>
    <t>$1,524.90</t>
  </si>
  <si>
    <t>$1,248.38</t>
  </si>
  <si>
    <t>$1,249.39</t>
  </si>
  <si>
    <t>$38.50</t>
  </si>
  <si>
    <t>$36.83</t>
  </si>
  <si>
    <t>5935-1</t>
  </si>
  <si>
    <t>$38.40</t>
  </si>
  <si>
    <t>$36.86</t>
  </si>
  <si>
    <t>$193.84</t>
  </si>
  <si>
    <t>$200.03</t>
  </si>
  <si>
    <t>$1,631.83</t>
  </si>
  <si>
    <t>$146.86</t>
  </si>
  <si>
    <t>$1,484.97</t>
  </si>
  <si>
    <t>$1,495.97</t>
  </si>
  <si>
    <t>$238.55</t>
  </si>
  <si>
    <t>$231.56</t>
  </si>
  <si>
    <t>483 Victoria Avenue,Chatswood</t>
  </si>
  <si>
    <t>$1,559.98</t>
  </si>
  <si>
    <t>$14.59</t>
  </si>
  <si>
    <t>$1,597.69</t>
  </si>
  <si>
    <t>$1,600.38</t>
  </si>
  <si>
    <t>$53.54</t>
  </si>
  <si>
    <t>$65.57</t>
  </si>
  <si>
    <t>6390-1</t>
  </si>
  <si>
    <t>Clay Ludtke</t>
  </si>
  <si>
    <t>5194-1</t>
  </si>
  <si>
    <t>$2,879.76</t>
  </si>
  <si>
    <t>$57.60</t>
  </si>
  <si>
    <t>$2,822.16</t>
  </si>
  <si>
    <t>$2,836.16</t>
  </si>
  <si>
    <t>$58.46</t>
  </si>
  <si>
    <t>$54.55</t>
  </si>
  <si>
    <t>5202-1</t>
  </si>
  <si>
    <t>$28,799.52</t>
  </si>
  <si>
    <t>$2,303.97</t>
  </si>
  <si>
    <t>$26,599.55</t>
  </si>
  <si>
    <t>$26,725.06</t>
  </si>
  <si>
    <t>$112.18</t>
  </si>
  <si>
    <t>$113.93</t>
  </si>
  <si>
    <t>$12.11</t>
  </si>
  <si>
    <t>$176.11</t>
  </si>
  <si>
    <t>$177.73</t>
  </si>
  <si>
    <t>5149-1</t>
  </si>
  <si>
    <t>Trudy Bell</t>
  </si>
  <si>
    <t>$378.50</t>
  </si>
  <si>
    <t>$30.28</t>
  </si>
  <si>
    <t>$347.25</t>
  </si>
  <si>
    <t>$353.25</t>
  </si>
  <si>
    <t>Enda Mitchell</t>
  </si>
  <si>
    <t>$2,832.76</t>
  </si>
  <si>
    <t>$2,857.25</t>
  </si>
  <si>
    <t>5946-1</t>
  </si>
  <si>
    <t>$15.02</t>
  </si>
  <si>
    <t>$0.31</t>
  </si>
  <si>
    <t>$25.32</t>
  </si>
  <si>
    <t>$1,594.85</t>
  </si>
  <si>
    <t>$1,508.95</t>
  </si>
  <si>
    <t>5221-1</t>
  </si>
  <si>
    <t>$574.56</t>
  </si>
  <si>
    <t>$553.56</t>
  </si>
  <si>
    <t>$558.75</t>
  </si>
  <si>
    <t>5385-1</t>
  </si>
  <si>
    <t>$86.30</t>
  </si>
  <si>
    <t>5765-1</t>
  </si>
  <si>
    <t>$86.76</t>
  </si>
  <si>
    <t>5976-1</t>
  </si>
  <si>
    <t>$99.94</t>
  </si>
  <si>
    <t>$98.41</t>
  </si>
  <si>
    <t>$225.06</t>
  </si>
  <si>
    <t>$23.25</t>
  </si>
  <si>
    <t>$206.51</t>
  </si>
  <si>
    <t>$221.82</t>
  </si>
  <si>
    <t>$19.24</t>
  </si>
  <si>
    <t>$22.72</t>
  </si>
  <si>
    <t>6507-1</t>
  </si>
  <si>
    <t>$274.09</t>
  </si>
  <si>
    <t>$275.26</t>
  </si>
  <si>
    <t>6188-1</t>
  </si>
  <si>
    <t>$163.18</t>
  </si>
  <si>
    <t>$16.32</t>
  </si>
  <si>
    <t>$149.83</t>
  </si>
  <si>
    <t>5808-1</t>
  </si>
  <si>
    <t>Staviel Brown</t>
  </si>
  <si>
    <t>$44.32</t>
  </si>
  <si>
    <t>$43.89</t>
  </si>
  <si>
    <t>$71.02</t>
  </si>
  <si>
    <t>$67.76</t>
  </si>
  <si>
    <t>6551-1</t>
  </si>
  <si>
    <t>$67.43</t>
  </si>
  <si>
    <t>$51.72</t>
  </si>
  <si>
    <t>$48.69</t>
  </si>
  <si>
    <t>6328-1</t>
  </si>
  <si>
    <t>$35.34</t>
  </si>
  <si>
    <t>5241-1</t>
  </si>
  <si>
    <t>$46.91</t>
  </si>
  <si>
    <t>$45.69</t>
  </si>
  <si>
    <t>$47.53</t>
  </si>
  <si>
    <t>$93.02</t>
  </si>
  <si>
    <t>$94.52</t>
  </si>
  <si>
    <t>$72.02</t>
  </si>
  <si>
    <t>$6.80</t>
  </si>
  <si>
    <t>$69.22</t>
  </si>
  <si>
    <t>$137.24</t>
  </si>
  <si>
    <t>5625-1</t>
  </si>
  <si>
    <t>$939.56</t>
  </si>
  <si>
    <t>$939.06</t>
  </si>
  <si>
    <t>$924.83</t>
  </si>
  <si>
    <t>5185-1</t>
  </si>
  <si>
    <t>Ferighting</t>
  </si>
  <si>
    <t>$83.82</t>
  </si>
  <si>
    <t>$7.53</t>
  </si>
  <si>
    <t>$76.19</t>
  </si>
  <si>
    <t>$76.68</t>
  </si>
  <si>
    <t>5855-1</t>
  </si>
  <si>
    <t>2/86 Enmore Rd,Enmore</t>
  </si>
  <si>
    <t>$132.14</t>
  </si>
  <si>
    <t>$5.63</t>
  </si>
  <si>
    <t>$127.45</t>
  </si>
  <si>
    <t>$122.46</t>
  </si>
  <si>
    <t>Ceren Mitchum</t>
  </si>
  <si>
    <t>$132.03</t>
  </si>
  <si>
    <t>$137.04</t>
  </si>
  <si>
    <t>$137.48</t>
  </si>
  <si>
    <t>$126.48</t>
  </si>
  <si>
    <t>$126.98</t>
  </si>
  <si>
    <t>6191-1</t>
  </si>
  <si>
    <t>$15.92</t>
  </si>
  <si>
    <t>$183.08</t>
  </si>
  <si>
    <t>$186.05</t>
  </si>
  <si>
    <t>$27.86</t>
  </si>
  <si>
    <t>Susan MacKendrick</t>
  </si>
  <si>
    <t>$65.51</t>
  </si>
  <si>
    <t>$66.71</t>
  </si>
  <si>
    <t>PostelOcean Color Pencil Set</t>
  </si>
  <si>
    <t>$335.52</t>
  </si>
  <si>
    <t>$15.35</t>
  </si>
  <si>
    <t>$323.67</t>
  </si>
  <si>
    <t>$339.95</t>
  </si>
  <si>
    <t>5598-1</t>
  </si>
  <si>
    <t>$122.30</t>
  </si>
  <si>
    <t>$123.62</t>
  </si>
  <si>
    <t>$96.57</t>
  </si>
  <si>
    <t>$87.89</t>
  </si>
  <si>
    <t>$88.38</t>
  </si>
  <si>
    <t>6115-1</t>
  </si>
  <si>
    <t>$225.21</t>
  </si>
  <si>
    <t>$216.85</t>
  </si>
  <si>
    <t>5365-1</t>
  </si>
  <si>
    <t>$95.17</t>
  </si>
  <si>
    <t>$98.50</t>
  </si>
  <si>
    <t>Bruce Degenhardt</t>
  </si>
  <si>
    <t>$78.96</t>
  </si>
  <si>
    <t>6291-1</t>
  </si>
  <si>
    <t>$147.94</t>
  </si>
  <si>
    <t>$141.92</t>
  </si>
  <si>
    <t>5142-1</t>
  </si>
  <si>
    <t>$349.23</t>
  </si>
  <si>
    <t>$299.40</t>
  </si>
  <si>
    <t>$297.51</t>
  </si>
  <si>
    <t>$298.41</t>
  </si>
  <si>
    <t>6234-1</t>
  </si>
  <si>
    <t>Luke Weiss</t>
  </si>
  <si>
    <t>$108.40</t>
  </si>
  <si>
    <t>$6.45</t>
  </si>
  <si>
    <t>$104.01</t>
  </si>
  <si>
    <t>$104.89</t>
  </si>
  <si>
    <t>$936.22</t>
  </si>
  <si>
    <t>$96.61</t>
  </si>
  <si>
    <t>$667.85</t>
  </si>
  <si>
    <t>$294.90</t>
  </si>
  <si>
    <t>6496-1</t>
  </si>
  <si>
    <t>Brooke Gillingham</t>
  </si>
  <si>
    <t>$781.08</t>
  </si>
  <si>
    <t>$70.30</t>
  </si>
  <si>
    <t>$710.78</t>
  </si>
  <si>
    <t>$723.17</t>
  </si>
  <si>
    <t>$1,663.45</t>
  </si>
  <si>
    <t>$169.64</t>
  </si>
  <si>
    <t>$1,663.93</t>
  </si>
  <si>
    <t>$1,600.58</t>
  </si>
  <si>
    <t>$37.46</t>
  </si>
  <si>
    <t>5487-1</t>
  </si>
  <si>
    <t>$223.16</t>
  </si>
  <si>
    <t>$231.06</t>
  </si>
  <si>
    <t>5029-1</t>
  </si>
  <si>
    <t>Giulietta Weimer</t>
  </si>
  <si>
    <t>$418.99</t>
  </si>
  <si>
    <t>$124.27</t>
  </si>
  <si>
    <t>$1,118.43</t>
  </si>
  <si>
    <t>$1,132.32</t>
  </si>
  <si>
    <t>$7.40</t>
  </si>
  <si>
    <t>$14.21</t>
  </si>
  <si>
    <t>Lisa Hizard</t>
  </si>
  <si>
    <t>Patrick Junes</t>
  </si>
  <si>
    <t>Hoyts Entertainment Quarter 122 Lang Road,Moore Parra</t>
  </si>
  <si>
    <t>$165.75</t>
  </si>
  <si>
    <t>$158.87</t>
  </si>
  <si>
    <t>$159.85</t>
  </si>
  <si>
    <t>5019-1</t>
  </si>
  <si>
    <t>$205.60</t>
  </si>
  <si>
    <t>$6.16</t>
  </si>
  <si>
    <t>$199.40</t>
  </si>
  <si>
    <t>$1,495.69</t>
  </si>
  <si>
    <t>$146.99</t>
  </si>
  <si>
    <t>6215-1</t>
  </si>
  <si>
    <t>Slimame Pencils</t>
  </si>
  <si>
    <t>$35.82</t>
  </si>
  <si>
    <t>$33.85</t>
  </si>
  <si>
    <t>Lugen Donell</t>
  </si>
  <si>
    <t>$66.75</t>
  </si>
  <si>
    <t>$54.66</t>
  </si>
  <si>
    <t>$52.87</t>
  </si>
  <si>
    <t>$134.20</t>
  </si>
  <si>
    <t>$1.24</t>
  </si>
  <si>
    <t>$126.54</t>
  </si>
  <si>
    <t>$3.07</t>
  </si>
  <si>
    <t>$115.79</t>
  </si>
  <si>
    <t>$89.90</t>
  </si>
  <si>
    <t>$5.69</t>
  </si>
  <si>
    <t>$530.60</t>
  </si>
  <si>
    <t>$43.56</t>
  </si>
  <si>
    <t>$514.48</t>
  </si>
  <si>
    <t>$523.02</t>
  </si>
  <si>
    <t>5475-1</t>
  </si>
  <si>
    <t>$4,499.90</t>
  </si>
  <si>
    <t>$4,454.90</t>
  </si>
  <si>
    <t>$4,069.77</t>
  </si>
  <si>
    <t>$352.78</t>
  </si>
  <si>
    <t>$323.71</t>
  </si>
  <si>
    <t>$334.96</t>
  </si>
  <si>
    <t>Peilin Ludson</t>
  </si>
  <si>
    <t>5871-1</t>
  </si>
  <si>
    <t>$140.65</t>
  </si>
  <si>
    <t>$148.37</t>
  </si>
  <si>
    <t>$151.39</t>
  </si>
  <si>
    <t>5524-1</t>
  </si>
  <si>
    <t>Hoy Smith</t>
  </si>
  <si>
    <t>$644.08</t>
  </si>
  <si>
    <t>$11.60</t>
  </si>
  <si>
    <t>$621.10</t>
  </si>
  <si>
    <t>$626.59</t>
  </si>
  <si>
    <t>$19.28</t>
  </si>
  <si>
    <t>$0.58</t>
  </si>
  <si>
    <t>$16.29</t>
  </si>
  <si>
    <t>$2,505.56</t>
  </si>
  <si>
    <t>$121.32</t>
  </si>
  <si>
    <t>$2,219.65</t>
  </si>
  <si>
    <t>$2,307.94</t>
  </si>
  <si>
    <t>153 Bint St,Newtown</t>
  </si>
  <si>
    <t>$234.61</t>
  </si>
  <si>
    <t>$239.03</t>
  </si>
  <si>
    <t>$7,019.02</t>
  </si>
  <si>
    <t>$619.98</t>
  </si>
  <si>
    <t>$7,509.81</t>
  </si>
  <si>
    <t>$5,524.85</t>
  </si>
  <si>
    <t>5205-1</t>
  </si>
  <si>
    <t>$75.22</t>
  </si>
  <si>
    <t>$86.52</t>
  </si>
  <si>
    <t>$1,457.28</t>
  </si>
  <si>
    <t>$1,346.08</t>
  </si>
  <si>
    <t>$1,364.05</t>
  </si>
  <si>
    <t>5663-1</t>
  </si>
  <si>
    <t>$1,242.31</t>
  </si>
  <si>
    <t>$33.23</t>
  </si>
  <si>
    <t>$1,510.95</t>
  </si>
  <si>
    <t>$1,360.64</t>
  </si>
  <si>
    <t>$20.46</t>
  </si>
  <si>
    <t>$431.33</t>
  </si>
  <si>
    <t>6113-1</t>
  </si>
  <si>
    <t>Nathan Gauner</t>
  </si>
  <si>
    <t>$296.30</t>
  </si>
  <si>
    <t>$26.96</t>
  </si>
  <si>
    <t>$267.04</t>
  </si>
  <si>
    <t>$276.55</t>
  </si>
  <si>
    <t>$574.50</t>
  </si>
  <si>
    <t>$538.68</t>
  </si>
  <si>
    <t>$54.47</t>
  </si>
  <si>
    <t>5679-1</t>
  </si>
  <si>
    <t>Christine Abelman</t>
  </si>
  <si>
    <t>$128.00</t>
  </si>
  <si>
    <t>$11.52</t>
  </si>
  <si>
    <t>$117.78</t>
  </si>
  <si>
    <t>5801-1</t>
  </si>
  <si>
    <t>$80.07</t>
  </si>
  <si>
    <t>$79.78</t>
  </si>
  <si>
    <t>$256.68</t>
  </si>
  <si>
    <t>$247.05</t>
  </si>
  <si>
    <t>$248.55</t>
  </si>
  <si>
    <t>5873-1</t>
  </si>
  <si>
    <t>$460.69</t>
  </si>
  <si>
    <t>$424.71</t>
  </si>
  <si>
    <t>$435.79</t>
  </si>
  <si>
    <t>$265.12</t>
  </si>
  <si>
    <t>$265.85</t>
  </si>
  <si>
    <t>$269.87</t>
  </si>
  <si>
    <t>6444-1</t>
  </si>
  <si>
    <t>$309.60</t>
  </si>
  <si>
    <t>$291.02</t>
  </si>
  <si>
    <t>$297.21</t>
  </si>
  <si>
    <t>$39.06</t>
  </si>
  <si>
    <t>$36.72</t>
  </si>
  <si>
    <t>$37.42</t>
  </si>
  <si>
    <t>5838-1</t>
  </si>
  <si>
    <t>$148.40</t>
  </si>
  <si>
    <t>$100.99</t>
  </si>
  <si>
    <t>$101.44</t>
  </si>
  <si>
    <t>5616-1</t>
  </si>
  <si>
    <t>$283.00</t>
  </si>
  <si>
    <t>$270.60</t>
  </si>
  <si>
    <t>$236.50</t>
  </si>
  <si>
    <t>$16.54</t>
  </si>
  <si>
    <t>$226.50</t>
  </si>
  <si>
    <t>$238.69</t>
  </si>
  <si>
    <t>$207.64</t>
  </si>
  <si>
    <t>$26.78</t>
  </si>
  <si>
    <t>$206.61</t>
  </si>
  <si>
    <t>$261.96</t>
  </si>
  <si>
    <t>Frank Hawley</t>
  </si>
  <si>
    <t>$23.60</t>
  </si>
  <si>
    <t>$23.63</t>
  </si>
  <si>
    <t>$23.46</t>
  </si>
  <si>
    <t>Jind Marthon</t>
  </si>
  <si>
    <t>$0.34</t>
  </si>
  <si>
    <t>$118.28</t>
  </si>
  <si>
    <t>$5.85</t>
  </si>
  <si>
    <t>$121.27</t>
  </si>
  <si>
    <t>$122.26</t>
  </si>
  <si>
    <t>$91.14</t>
  </si>
  <si>
    <t>$87.49</t>
  </si>
  <si>
    <t>$88.30</t>
  </si>
  <si>
    <t>Mathew Reese</t>
  </si>
  <si>
    <t>$121.26</t>
  </si>
  <si>
    <t>Chuck Sachs</t>
  </si>
  <si>
    <t>$414.48</t>
  </si>
  <si>
    <t>$4.85</t>
  </si>
  <si>
    <t>$402.93</t>
  </si>
  <si>
    <t>$417.33</t>
  </si>
  <si>
    <t>$6,509.85</t>
  </si>
  <si>
    <t>$224.07</t>
  </si>
  <si>
    <t>$5,685.83</t>
  </si>
  <si>
    <t>$5,590.54</t>
  </si>
  <si>
    <t>$3,154.10</t>
  </si>
  <si>
    <t>$9.06</t>
  </si>
  <si>
    <t>$3,132.14</t>
  </si>
  <si>
    <t>$3,206.34</t>
  </si>
  <si>
    <t>$67.62</t>
  </si>
  <si>
    <t>$62.87</t>
  </si>
  <si>
    <t>$63.47</t>
  </si>
  <si>
    <t>Neil French</t>
  </si>
  <si>
    <t>$45.93</t>
  </si>
  <si>
    <t>5981-1</t>
  </si>
  <si>
    <t>$5.14</t>
  </si>
  <si>
    <t>6228-1</t>
  </si>
  <si>
    <t>$12.43</t>
  </si>
  <si>
    <t>$126.08</t>
  </si>
  <si>
    <t>$121.70</t>
  </si>
  <si>
    <t>$123.26</t>
  </si>
  <si>
    <t>5847-1</t>
  </si>
  <si>
    <t>$49.77</t>
  </si>
  <si>
    <t>$225.12</t>
  </si>
  <si>
    <t>$11.26</t>
  </si>
  <si>
    <t>$213.86</t>
  </si>
  <si>
    <t>$32.86</t>
  </si>
  <si>
    <t>$20.51</t>
  </si>
  <si>
    <t>$85.18</t>
  </si>
  <si>
    <t>$90.99</t>
  </si>
  <si>
    <t>5343-1</t>
  </si>
  <si>
    <t>Charlie Buo</t>
  </si>
  <si>
    <t>5797-1</t>
  </si>
  <si>
    <t>$43.23</t>
  </si>
  <si>
    <t>Lindsay Castell</t>
  </si>
  <si>
    <t>5995-2</t>
  </si>
  <si>
    <t>$52.59</t>
  </si>
  <si>
    <t>$53.28</t>
  </si>
  <si>
    <t>$14.98</t>
  </si>
  <si>
    <t>$15.26</t>
  </si>
  <si>
    <t>5072-1</t>
  </si>
  <si>
    <t>$9.65</t>
  </si>
  <si>
    <t>$88.09</t>
  </si>
  <si>
    <t>$88.39</t>
  </si>
  <si>
    <t>5815-1</t>
  </si>
  <si>
    <t>$81.12</t>
  </si>
  <si>
    <t>$6.73</t>
  </si>
  <si>
    <t>$760.99</t>
  </si>
  <si>
    <t>$70.90</t>
  </si>
  <si>
    <t>5498-1</t>
  </si>
  <si>
    <t>$544.58</t>
  </si>
  <si>
    <t>$539.00</t>
  </si>
  <si>
    <t>$500.28</t>
  </si>
  <si>
    <t>$125.98</t>
  </si>
  <si>
    <t>$119.51</t>
  </si>
  <si>
    <t>$78.02</t>
  </si>
  <si>
    <t>$78.51</t>
  </si>
  <si>
    <t>$1,079.29</t>
  </si>
  <si>
    <t>$97.14</t>
  </si>
  <si>
    <t>$982.15</t>
  </si>
  <si>
    <t>$439.28</t>
  </si>
  <si>
    <t>$38.85</t>
  </si>
  <si>
    <t>$415.03</t>
  </si>
  <si>
    <t>$944.83</t>
  </si>
  <si>
    <t>$10.99</t>
  </si>
  <si>
    <t>$613.36</t>
  </si>
  <si>
    <t>$615.12</t>
  </si>
  <si>
    <t>$329.96</t>
  </si>
  <si>
    <t>$38.01</t>
  </si>
  <si>
    <t>$325.16</t>
  </si>
  <si>
    <t>$336.05</t>
  </si>
  <si>
    <t>5539-1</t>
  </si>
  <si>
    <t>304 King Street,Newtown</t>
  </si>
  <si>
    <t>Jonit MacIntyre</t>
  </si>
  <si>
    <t>12 Colored Short Pencils with Erasers</t>
  </si>
  <si>
    <t>$2.68</t>
  </si>
  <si>
    <t>5295-1</t>
  </si>
  <si>
    <t>$366.02</t>
  </si>
  <si>
    <t>$352.37</t>
  </si>
  <si>
    <t>$234.36</t>
  </si>
  <si>
    <t>$7.82</t>
  </si>
  <si>
    <t>$224.36</t>
  </si>
  <si>
    <t>5319-1</t>
  </si>
  <si>
    <t>$462.71</t>
  </si>
  <si>
    <t>$434.45</t>
  </si>
  <si>
    <t>$436.51</t>
  </si>
  <si>
    <t>$1,016.30</t>
  </si>
  <si>
    <t>$1,094.24</t>
  </si>
  <si>
    <t>$1,042.70</t>
  </si>
  <si>
    <t>6457-1</t>
  </si>
  <si>
    <t>$2,928.13</t>
  </si>
  <si>
    <t>$146.41</t>
  </si>
  <si>
    <t>$2,781.72</t>
  </si>
  <si>
    <t>$2,788.90</t>
  </si>
  <si>
    <t>5155-1</t>
  </si>
  <si>
    <t>$305.62</t>
  </si>
  <si>
    <t>$30.33</t>
  </si>
  <si>
    <t>$279.53</t>
  </si>
  <si>
    <t>$290.93</t>
  </si>
  <si>
    <t>$37.62</t>
  </si>
  <si>
    <t>$167.61</t>
  </si>
  <si>
    <t>$178.04</t>
  </si>
  <si>
    <t>6292-1</t>
  </si>
  <si>
    <t>$43.98</t>
  </si>
  <si>
    <t>$43.69</t>
  </si>
  <si>
    <t>Lesan Ultra Professional Cordless Optical Suite</t>
  </si>
  <si>
    <t>5699-1</t>
  </si>
  <si>
    <t>Thurra Ners</t>
  </si>
  <si>
    <t>$258.65</t>
  </si>
  <si>
    <t>$268.91</t>
  </si>
  <si>
    <t>6394-1</t>
  </si>
  <si>
    <t>$50.72</t>
  </si>
  <si>
    <t>$1.52</t>
  </si>
  <si>
    <t>6482-1</t>
  </si>
  <si>
    <t>$70.16</t>
  </si>
  <si>
    <t>$2,242.95</t>
  </si>
  <si>
    <t>$429.55</t>
  </si>
  <si>
    <t>$403.03</t>
  </si>
  <si>
    <t>$410.74</t>
  </si>
  <si>
    <t>6455-1</t>
  </si>
  <si>
    <t>5727-1</t>
  </si>
  <si>
    <t>$11.42</t>
  </si>
  <si>
    <t>$192.83</t>
  </si>
  <si>
    <t>$3,633.33</t>
  </si>
  <si>
    <t>$3,323.53</t>
  </si>
  <si>
    <t>5540-1</t>
  </si>
  <si>
    <t>$43.57</t>
  </si>
  <si>
    <t>$41.38</t>
  </si>
  <si>
    <t>$48.88</t>
  </si>
  <si>
    <t>Becky Pak</t>
  </si>
  <si>
    <t>$128.38</t>
  </si>
  <si>
    <t>$115.61</t>
  </si>
  <si>
    <t>$116.55</t>
  </si>
  <si>
    <t>$45.12</t>
  </si>
  <si>
    <t>$41.45</t>
  </si>
  <si>
    <t>5929-1</t>
  </si>
  <si>
    <t>5413-1</t>
  </si>
  <si>
    <t>Blackstonian Pencils</t>
  </si>
  <si>
    <t>$1.15</t>
  </si>
  <si>
    <t>$50.73</t>
  </si>
  <si>
    <t>$49.21</t>
  </si>
  <si>
    <t>$0.86</t>
  </si>
  <si>
    <t>6100-1</t>
  </si>
  <si>
    <t>$597.54</t>
  </si>
  <si>
    <t>$601.00</t>
  </si>
  <si>
    <t>6208-1</t>
  </si>
  <si>
    <t>Don Jones</t>
  </si>
  <si>
    <t>$2,442.96</t>
  </si>
  <si>
    <t>$2,449.95</t>
  </si>
  <si>
    <t>$2,469.95</t>
  </si>
  <si>
    <t>$265.16</t>
  </si>
  <si>
    <t>$26.35</t>
  </si>
  <si>
    <t>$248.75</t>
  </si>
  <si>
    <t>5195-1</t>
  </si>
  <si>
    <t>$2.73</t>
  </si>
  <si>
    <t>$53.29</t>
  </si>
  <si>
    <t>5079-1</t>
  </si>
  <si>
    <t>$146.78</t>
  </si>
  <si>
    <t>$247.26</t>
  </si>
  <si>
    <t>$143.38</t>
  </si>
  <si>
    <t>6084-1</t>
  </si>
  <si>
    <t>$6.94</t>
  </si>
  <si>
    <t>$7,719.04</t>
  </si>
  <si>
    <t>$292.78</t>
  </si>
  <si>
    <t>$7,516.38</t>
  </si>
  <si>
    <t>$6,524.83</t>
  </si>
  <si>
    <t>$237.24</t>
  </si>
  <si>
    <t>$14.17</t>
  </si>
  <si>
    <t>Nathan Gelder</t>
  </si>
  <si>
    <t>$63.36</t>
  </si>
  <si>
    <t>6541-1</t>
  </si>
  <si>
    <t>$9,699.85</t>
  </si>
  <si>
    <t>$7,534.03</t>
  </si>
  <si>
    <t>$659.00</t>
  </si>
  <si>
    <t>$38.34</t>
  </si>
  <si>
    <t>$597.06</t>
  </si>
  <si>
    <t>$500.50</t>
  </si>
  <si>
    <t>5465-1</t>
  </si>
  <si>
    <t>$45.50</t>
  </si>
  <si>
    <t>$46.63</t>
  </si>
  <si>
    <t>5078-1</t>
  </si>
  <si>
    <t>$283.52</t>
  </si>
  <si>
    <t>$264.59</t>
  </si>
  <si>
    <t>$263.77</t>
  </si>
  <si>
    <t>$743.50</t>
  </si>
  <si>
    <t>$750.14</t>
  </si>
  <si>
    <t>$38.00</t>
  </si>
  <si>
    <t>$38.25</t>
  </si>
  <si>
    <t>$255.36</t>
  </si>
  <si>
    <t>$22.98</t>
  </si>
  <si>
    <t>$232.38</t>
  </si>
  <si>
    <t>$234.20</t>
  </si>
  <si>
    <t>$206.91</t>
  </si>
  <si>
    <t>$2.07</t>
  </si>
  <si>
    <t>$196.71</t>
  </si>
  <si>
    <t>$194.90</t>
  </si>
  <si>
    <t>6479-1</t>
  </si>
  <si>
    <t>$293.96</t>
  </si>
  <si>
    <t>$25.95</t>
  </si>
  <si>
    <t>$264.03</t>
  </si>
  <si>
    <t>$276.25</t>
  </si>
  <si>
    <t>$383.68</t>
  </si>
  <si>
    <t>$283.83</t>
  </si>
  <si>
    <t>$292.63</t>
  </si>
  <si>
    <t>Jegerrin Martin</t>
  </si>
  <si>
    <t>$1,639.30</t>
  </si>
  <si>
    <t>$128.60</t>
  </si>
  <si>
    <t>$1,494.95</t>
  </si>
  <si>
    <t>Juliana Krohn</t>
  </si>
  <si>
    <t>$219.50</t>
  </si>
  <si>
    <t>$219.16</t>
  </si>
  <si>
    <t>$214.40</t>
  </si>
  <si>
    <t>6449-1</t>
  </si>
  <si>
    <t>$293.72</t>
  </si>
  <si>
    <t>$24.73</t>
  </si>
  <si>
    <t>$264.35</t>
  </si>
  <si>
    <t>$258.76</t>
  </si>
  <si>
    <t>5338-1</t>
  </si>
  <si>
    <t>$90.06</t>
  </si>
  <si>
    <t>$10.68</t>
  </si>
  <si>
    <t>$92.83</t>
  </si>
  <si>
    <t>$460.92</t>
  </si>
  <si>
    <t>$41.02</t>
  </si>
  <si>
    <t>$453.22</t>
  </si>
  <si>
    <t>$459.69</t>
  </si>
  <si>
    <t>$147.74</t>
  </si>
  <si>
    <t>5762-1</t>
  </si>
  <si>
    <t>$13.11</t>
  </si>
  <si>
    <t>$174.11</t>
  </si>
  <si>
    <t>$177.23</t>
  </si>
  <si>
    <t>$600.94</t>
  </si>
  <si>
    <t>$12.33</t>
  </si>
  <si>
    <t>$59.90</t>
  </si>
  <si>
    <t>$60.79</t>
  </si>
  <si>
    <t>5435-1</t>
  </si>
  <si>
    <t>$46.02</t>
  </si>
  <si>
    <t>$43.58</t>
  </si>
  <si>
    <t>$45.27</t>
  </si>
  <si>
    <t>484 Bourke St,Waterloo</t>
  </si>
  <si>
    <t>$205.68</t>
  </si>
  <si>
    <t>Melan DeCherney</t>
  </si>
  <si>
    <t>$57.73</t>
  </si>
  <si>
    <t>$53.21</t>
  </si>
  <si>
    <t>$54.21</t>
  </si>
  <si>
    <t>$231.04</t>
  </si>
  <si>
    <t>$214.51</t>
  </si>
  <si>
    <t>5918-1</t>
  </si>
  <si>
    <t>$16.28</t>
  </si>
  <si>
    <t>503 Dicklex St,St Kilda</t>
  </si>
  <si>
    <t>$31.28</t>
  </si>
  <si>
    <t>$1.55</t>
  </si>
  <si>
    <t>$30.63</t>
  </si>
  <si>
    <t>$31.38</t>
  </si>
  <si>
    <t>10 Colored Short Pencils</t>
  </si>
  <si>
    <t>5219-1</t>
  </si>
  <si>
    <t>$338.56</t>
  </si>
  <si>
    <t>$3.54</t>
  </si>
  <si>
    <t>$325.10</t>
  </si>
  <si>
    <t>$336.92</t>
  </si>
  <si>
    <t>5706-1</t>
  </si>
  <si>
    <t>$151.29</t>
  </si>
  <si>
    <t>$139.19</t>
  </si>
  <si>
    <t>$141.69</t>
  </si>
  <si>
    <t>$22.95</t>
  </si>
  <si>
    <t>$87.52</t>
  </si>
  <si>
    <t>$81.97</t>
  </si>
  <si>
    <t>$82.61</t>
  </si>
  <si>
    <t>$87.88</t>
  </si>
  <si>
    <t>$755.82</t>
  </si>
  <si>
    <t>$58.07</t>
  </si>
  <si>
    <t>$630.61</t>
  </si>
  <si>
    <t>$636.52</t>
  </si>
  <si>
    <t>$338.50</t>
  </si>
  <si>
    <t>$32.83</t>
  </si>
  <si>
    <t>$310.67</t>
  </si>
  <si>
    <t>5521-1</t>
  </si>
  <si>
    <t>$35.42</t>
  </si>
  <si>
    <t>$3.10</t>
  </si>
  <si>
    <t>$33.52</t>
  </si>
  <si>
    <t>$34.71</t>
  </si>
  <si>
    <t>$0.82</t>
  </si>
  <si>
    <t>$29.94</t>
  </si>
  <si>
    <t>$24.44</t>
  </si>
  <si>
    <t>6348-1</t>
  </si>
  <si>
    <t>Daborah Brumfield</t>
  </si>
  <si>
    <t>$3,753.00</t>
  </si>
  <si>
    <t>$32.57</t>
  </si>
  <si>
    <t>$2,758.69</t>
  </si>
  <si>
    <t>$2,857.55</t>
  </si>
  <si>
    <t>5982-1</t>
  </si>
  <si>
    <t>$242.06</t>
  </si>
  <si>
    <t>$227.54</t>
  </si>
  <si>
    <t>$231.52</t>
  </si>
  <si>
    <t>$273.72</t>
  </si>
  <si>
    <t>$28.97</t>
  </si>
  <si>
    <t>$265.35</t>
  </si>
  <si>
    <t>$279.43</t>
  </si>
  <si>
    <t>Pamela Coakley</t>
  </si>
  <si>
    <t>$2,114.95</t>
  </si>
  <si>
    <t>$19,034.58</t>
  </si>
  <si>
    <t>$19,083.58</t>
  </si>
  <si>
    <t>6543-1</t>
  </si>
  <si>
    <t>$223.81</t>
  </si>
  <si>
    <t>$12.44</t>
  </si>
  <si>
    <t>$226.53</t>
  </si>
  <si>
    <t>$273.30</t>
  </si>
  <si>
    <t>$8.20</t>
  </si>
  <si>
    <t>$265.10</t>
  </si>
  <si>
    <t>$267.35</t>
  </si>
  <si>
    <t>$1,069.29</t>
  </si>
  <si>
    <t>$983.12</t>
  </si>
  <si>
    <t>$944.15</t>
  </si>
  <si>
    <t>6527-1</t>
  </si>
  <si>
    <t>$631.36</t>
  </si>
  <si>
    <t>$620.19</t>
  </si>
  <si>
    <t>6211-1</t>
  </si>
  <si>
    <t>$329.89</t>
  </si>
  <si>
    <t>$26.39</t>
  </si>
  <si>
    <t>$303.50</t>
  </si>
  <si>
    <t>$309.00</t>
  </si>
  <si>
    <t>5269-1</t>
  </si>
  <si>
    <t>$336.10</t>
  </si>
  <si>
    <t>$334.84</t>
  </si>
  <si>
    <t>$336.85</t>
  </si>
  <si>
    <t>$73.50</t>
  </si>
  <si>
    <t>$66.98</t>
  </si>
  <si>
    <t>$2,751.22</t>
  </si>
  <si>
    <t>$2,650.05</t>
  </si>
  <si>
    <t>$2,647.75</t>
  </si>
  <si>
    <t>5466-1</t>
  </si>
  <si>
    <t>$2,057.50</t>
  </si>
  <si>
    <t>$105.78</t>
  </si>
  <si>
    <t>$2,957.12</t>
  </si>
  <si>
    <t>$2,494.11</t>
  </si>
  <si>
    <t>$78.04</t>
  </si>
  <si>
    <t>$70.93</t>
  </si>
  <si>
    <t>$204.84</t>
  </si>
  <si>
    <t>$193.34</t>
  </si>
  <si>
    <t>$46.66</t>
  </si>
  <si>
    <t>$165.00</t>
  </si>
  <si>
    <t>$169.82</t>
  </si>
  <si>
    <t>5311-1</t>
  </si>
  <si>
    <t>5867-1</t>
  </si>
  <si>
    <t>$48.27</t>
  </si>
  <si>
    <t>5033-1</t>
  </si>
  <si>
    <t>Katherine Ducich</t>
  </si>
  <si>
    <t>$271.44</t>
  </si>
  <si>
    <t>$263.30</t>
  </si>
  <si>
    <t>$283.29</t>
  </si>
  <si>
    <t>$2,465.85</t>
  </si>
  <si>
    <t>Curr Rcone</t>
  </si>
  <si>
    <t>$34.36</t>
  </si>
  <si>
    <t>$33.39</t>
  </si>
  <si>
    <t>Gene Hell</t>
  </si>
  <si>
    <t>$79.05</t>
  </si>
  <si>
    <t>$70.51</t>
  </si>
  <si>
    <t>5877-1</t>
  </si>
  <si>
    <t>$83.52</t>
  </si>
  <si>
    <t>$81.01</t>
  </si>
  <si>
    <t>6329-1</t>
  </si>
  <si>
    <t>$195.84</t>
  </si>
  <si>
    <t>$193.14</t>
  </si>
  <si>
    <t>$196.12</t>
  </si>
  <si>
    <t>5268-1</t>
  </si>
  <si>
    <t>$12.08</t>
  </si>
  <si>
    <t>6548-1</t>
  </si>
  <si>
    <t>$0.40</t>
  </si>
  <si>
    <t>$10.30</t>
  </si>
  <si>
    <t>$126.04</t>
  </si>
  <si>
    <t>$23.11</t>
  </si>
  <si>
    <t>$127.15</t>
  </si>
  <si>
    <t>6360-1</t>
  </si>
  <si>
    <t>$16.75</t>
  </si>
  <si>
    <t>$148.50</t>
  </si>
  <si>
    <t>Erica Hackney</t>
  </si>
  <si>
    <t>$356.92</t>
  </si>
  <si>
    <t>5655-2</t>
  </si>
  <si>
    <t>$76.54</t>
  </si>
  <si>
    <t>$159.00</t>
  </si>
  <si>
    <t>$157.10</t>
  </si>
  <si>
    <t>$150.08</t>
  </si>
  <si>
    <t>Stra Carroll</t>
  </si>
  <si>
    <t>$830.16</t>
  </si>
  <si>
    <t>$26.56</t>
  </si>
  <si>
    <t>$735.04</t>
  </si>
  <si>
    <t>$794.53</t>
  </si>
  <si>
    <t>6358-1</t>
  </si>
  <si>
    <t>Muga Zarlton</t>
  </si>
  <si>
    <t>$41.64</t>
  </si>
  <si>
    <t>$38.76</t>
  </si>
  <si>
    <t>$48.55</t>
  </si>
  <si>
    <t>$49.65</t>
  </si>
  <si>
    <t>$504.00</t>
  </si>
  <si>
    <t>$503.54</t>
  </si>
  <si>
    <t>Elima Hackney</t>
  </si>
  <si>
    <t>$397.82</t>
  </si>
  <si>
    <t>$399.82</t>
  </si>
  <si>
    <t>$381.33</t>
  </si>
  <si>
    <t>Anne McFrar</t>
  </si>
  <si>
    <t>2-4 Colleg Street, Darlinghurst</t>
  </si>
  <si>
    <t>$40.30</t>
  </si>
  <si>
    <t>$38.69</t>
  </si>
  <si>
    <t>$103.10</t>
  </si>
  <si>
    <t>Scot Wooten</t>
  </si>
  <si>
    <t>$1,855.84</t>
  </si>
  <si>
    <t>$152.81</t>
  </si>
  <si>
    <t>$1,394.17</t>
  </si>
  <si>
    <t>$1,494.96</t>
  </si>
  <si>
    <t>$1,355.00</t>
  </si>
  <si>
    <t>$1,249.97</t>
  </si>
  <si>
    <t>$1,299.47</t>
  </si>
  <si>
    <t>$454.86</t>
  </si>
  <si>
    <t>$9.10</t>
  </si>
  <si>
    <t>$445.76</t>
  </si>
  <si>
    <t>$451.57</t>
  </si>
  <si>
    <t>Michael Kennody</t>
  </si>
  <si>
    <t>$223.62</t>
  </si>
  <si>
    <t>$221.19</t>
  </si>
  <si>
    <t>$224.76</t>
  </si>
  <si>
    <t>6413-1</t>
  </si>
  <si>
    <t>$192.43</t>
  </si>
  <si>
    <t>$196.93</t>
  </si>
  <si>
    <t>Sanjit Engle</t>
  </si>
  <si>
    <t>$121.02</t>
  </si>
  <si>
    <t>$113.43</t>
  </si>
  <si>
    <t>$112.49</t>
  </si>
  <si>
    <t>Bebery Pistek</t>
  </si>
  <si>
    <t>$242.04</t>
  </si>
  <si>
    <t>$14.65</t>
  </si>
  <si>
    <t>$229.65</t>
  </si>
  <si>
    <t>$231.86</t>
  </si>
  <si>
    <t>$141.31</t>
  </si>
  <si>
    <t>$146.33</t>
  </si>
  <si>
    <t>$148.69</t>
  </si>
  <si>
    <t>$1,683.52</t>
  </si>
  <si>
    <t>$1,598.98</t>
  </si>
  <si>
    <t>$46.00</t>
  </si>
  <si>
    <t>$43.38</t>
  </si>
  <si>
    <t>$45.28</t>
  </si>
  <si>
    <t>6538-1</t>
  </si>
  <si>
    <t>$223.72</t>
  </si>
  <si>
    <t>$12.19</t>
  </si>
  <si>
    <t>$226.64</t>
  </si>
  <si>
    <t>$143.83</t>
  </si>
  <si>
    <t>$2,732.75</t>
  </si>
  <si>
    <t>$2,757.54</t>
  </si>
  <si>
    <t>$205.20</t>
  </si>
  <si>
    <t>$9.26</t>
  </si>
  <si>
    <t>$199.24</t>
  </si>
  <si>
    <t>$190.62</t>
  </si>
  <si>
    <t>$406.93</t>
  </si>
  <si>
    <t>$4.20</t>
  </si>
  <si>
    <t>$400.03</t>
  </si>
  <si>
    <t>5440-1</t>
  </si>
  <si>
    <t>$879.08</t>
  </si>
  <si>
    <t>$71.40</t>
  </si>
  <si>
    <t>$827.58</t>
  </si>
  <si>
    <t>$830.27</t>
  </si>
  <si>
    <t>$929.96</t>
  </si>
  <si>
    <t>$76.80</t>
  </si>
  <si>
    <t>$825.36</t>
  </si>
  <si>
    <t>$744.63</t>
  </si>
  <si>
    <t>6232-1</t>
  </si>
  <si>
    <t>Roland Murray</t>
  </si>
  <si>
    <t>$204.70</t>
  </si>
  <si>
    <t>$238.32</t>
  </si>
  <si>
    <t>Bobby Odegard</t>
  </si>
  <si>
    <t>$283.72</t>
  </si>
  <si>
    <t>$29.37</t>
  </si>
  <si>
    <t>$262.35</t>
  </si>
  <si>
    <t>$268.75</t>
  </si>
  <si>
    <t>6216-1</t>
  </si>
  <si>
    <t>$3,759.69</t>
  </si>
  <si>
    <t>$140.95</t>
  </si>
  <si>
    <t>$3,731.33</t>
  </si>
  <si>
    <t>$3,653.62</t>
  </si>
  <si>
    <t>$515.84</t>
  </si>
  <si>
    <t>$36.11</t>
  </si>
  <si>
    <t>$479.73</t>
  </si>
  <si>
    <t>$483.83</t>
  </si>
  <si>
    <t>5585-2</t>
  </si>
  <si>
    <t>$25.99</t>
  </si>
  <si>
    <t>$50.00</t>
  </si>
  <si>
    <t>$14.72</t>
  </si>
  <si>
    <t>$18.50</t>
  </si>
  <si>
    <t>6309-1</t>
  </si>
  <si>
    <t>Adrian Shami</t>
  </si>
  <si>
    <t>$1,578.74</t>
  </si>
  <si>
    <t>$164.04</t>
  </si>
  <si>
    <t>$1,605.28</t>
  </si>
  <si>
    <t>$4,564.00</t>
  </si>
  <si>
    <t>$333.76</t>
  </si>
  <si>
    <t>$4,391.25</t>
  </si>
  <si>
    <t>$4,201.44</t>
  </si>
  <si>
    <t>5028-1</t>
  </si>
  <si>
    <t>Fredhen Memon</t>
  </si>
  <si>
    <t>$34.46</t>
  </si>
  <si>
    <t>$30.66</t>
  </si>
  <si>
    <t>6009-1</t>
  </si>
  <si>
    <t>$37.44</t>
  </si>
  <si>
    <t>$22.79</t>
  </si>
  <si>
    <t>$228.69</t>
  </si>
  <si>
    <t>$37.64</t>
  </si>
  <si>
    <t>Denny Blanton</t>
  </si>
  <si>
    <t>$372.68</t>
  </si>
  <si>
    <t>$52.55</t>
  </si>
  <si>
    <t>$255.85</t>
  </si>
  <si>
    <t>$248.78</t>
  </si>
  <si>
    <t>Artisan Binders</t>
  </si>
  <si>
    <t>$155.80</t>
  </si>
  <si>
    <t>$12.38</t>
  </si>
  <si>
    <t>$144.72</t>
  </si>
  <si>
    <t>$130.42</t>
  </si>
  <si>
    <t>$128.43</t>
  </si>
  <si>
    <t>$129.03</t>
  </si>
  <si>
    <t>$328.08</t>
  </si>
  <si>
    <t>$260.91</t>
  </si>
  <si>
    <t>$156.98</t>
  </si>
  <si>
    <t>$10.60</t>
  </si>
  <si>
    <t>$154.36</t>
  </si>
  <si>
    <t>5724-1</t>
  </si>
  <si>
    <t>$22.26</t>
  </si>
  <si>
    <t>$22.19</t>
  </si>
  <si>
    <t>6341-1</t>
  </si>
  <si>
    <t>$4.29</t>
  </si>
  <si>
    <t>$118.93</t>
  </si>
  <si>
    <t>$215.20</t>
  </si>
  <si>
    <t>$123.29</t>
  </si>
  <si>
    <t>5726-1</t>
  </si>
  <si>
    <t>$199.30</t>
  </si>
  <si>
    <t>$185.57</t>
  </si>
  <si>
    <t>$186.57</t>
  </si>
  <si>
    <t>$7.58</t>
  </si>
  <si>
    <t>$116.58</t>
  </si>
  <si>
    <t>$117.95</t>
  </si>
  <si>
    <t>600 Series Flip</t>
  </si>
  <si>
    <t>$41.28</t>
  </si>
  <si>
    <t>$54.71</t>
  </si>
  <si>
    <t>$2,495.74</t>
  </si>
  <si>
    <t>$49.91</t>
  </si>
  <si>
    <t>$2,445.83</t>
  </si>
  <si>
    <t>$2,454.82</t>
  </si>
  <si>
    <t>$427.70</t>
  </si>
  <si>
    <t>$430.55</t>
  </si>
  <si>
    <t>$11.08</t>
  </si>
  <si>
    <t>$11.29</t>
  </si>
  <si>
    <t>5327-1</t>
  </si>
  <si>
    <t>$2,017.52</t>
  </si>
  <si>
    <t>$301.98</t>
  </si>
  <si>
    <t>$1,804.77</t>
  </si>
  <si>
    <t>$1,810.05</t>
  </si>
  <si>
    <t>5296-1</t>
  </si>
  <si>
    <t>$265.30</t>
  </si>
  <si>
    <t>$263.96</t>
  </si>
  <si>
    <t>6579-1</t>
  </si>
  <si>
    <t>$328.96</t>
  </si>
  <si>
    <t>$31.17</t>
  </si>
  <si>
    <t>$290.51</t>
  </si>
  <si>
    <t>$295.46</t>
  </si>
  <si>
    <t>$11.58</t>
  </si>
  <si>
    <t>$10.46</t>
  </si>
  <si>
    <t>5720-1</t>
  </si>
  <si>
    <t>Art Ferguson</t>
  </si>
  <si>
    <t>$19.46</t>
  </si>
  <si>
    <t>$16.57</t>
  </si>
  <si>
    <t>5109-1</t>
  </si>
  <si>
    <t>Feluor Cordless Navigator Duo</t>
  </si>
  <si>
    <t>$358.00</t>
  </si>
  <si>
    <t>$33.34</t>
  </si>
  <si>
    <t>$374.58</t>
  </si>
  <si>
    <t>$376.13</t>
  </si>
  <si>
    <t>$63.66</t>
  </si>
  <si>
    <t>$57.56</t>
  </si>
  <si>
    <t>$254.64</t>
  </si>
  <si>
    <t>$246.61</t>
  </si>
  <si>
    <t>$256.94</t>
  </si>
  <si>
    <t>5276-2</t>
  </si>
  <si>
    <t>$130.68</t>
  </si>
  <si>
    <t>$113.48</t>
  </si>
  <si>
    <t>$114.57</t>
  </si>
  <si>
    <t>5859-1</t>
  </si>
  <si>
    <t>$149.31</t>
  </si>
  <si>
    <t>$143.34</t>
  </si>
  <si>
    <t>$150.32</t>
  </si>
  <si>
    <t>5941-1</t>
  </si>
  <si>
    <t>$271.51</t>
  </si>
  <si>
    <t>$278.55</t>
  </si>
  <si>
    <t>$298.23</t>
  </si>
  <si>
    <t>$92.36</t>
  </si>
  <si>
    <t>$3.87</t>
  </si>
  <si>
    <t>$98.76</t>
  </si>
  <si>
    <t>$135.86</t>
  </si>
  <si>
    <t>$137.62</t>
  </si>
  <si>
    <t>$124.82</t>
  </si>
  <si>
    <t>$9.24</t>
  </si>
  <si>
    <t>$2,247.75</t>
  </si>
  <si>
    <t>$64.87</t>
  </si>
  <si>
    <t>$2,226.95</t>
  </si>
  <si>
    <t>$1,559.97</t>
  </si>
  <si>
    <t>$37.59</t>
  </si>
  <si>
    <t>$165.55</t>
  </si>
  <si>
    <t>$167.75</t>
  </si>
  <si>
    <t>Kelly Collister</t>
  </si>
  <si>
    <t>$10.76</t>
  </si>
  <si>
    <t>$119.71</t>
  </si>
  <si>
    <t>Tamara Dhonney</t>
  </si>
  <si>
    <t>$255.08</t>
  </si>
  <si>
    <t>$23.13</t>
  </si>
  <si>
    <t>$227.51</t>
  </si>
  <si>
    <t>6448-1</t>
  </si>
  <si>
    <t>$20,089.54</t>
  </si>
  <si>
    <t>$20,028.54</t>
  </si>
  <si>
    <t>$20,725.54</t>
  </si>
  <si>
    <t>$18.20</t>
  </si>
  <si>
    <t>$15.00</t>
  </si>
  <si>
    <t>5357-1</t>
  </si>
  <si>
    <t>$169.80</t>
  </si>
  <si>
    <t>$5.49</t>
  </si>
  <si>
    <t>$156.97</t>
  </si>
  <si>
    <t>5603-1</t>
  </si>
  <si>
    <t>Kean Takahito</t>
  </si>
  <si>
    <t>$1,059.74</t>
  </si>
  <si>
    <t>$30.93</t>
  </si>
  <si>
    <t>$1,111.77</t>
  </si>
  <si>
    <t>$1,118.37</t>
  </si>
  <si>
    <t>$63.55</t>
  </si>
  <si>
    <t>$62.90</t>
  </si>
  <si>
    <t>5559-2</t>
  </si>
  <si>
    <t>6217-1</t>
  </si>
  <si>
    <t>Janet Lee</t>
  </si>
  <si>
    <t>$151.98</t>
  </si>
  <si>
    <t>$50.79</t>
  </si>
  <si>
    <t>$163.23</t>
  </si>
  <si>
    <t>$160.20</t>
  </si>
  <si>
    <t>6476-1</t>
  </si>
  <si>
    <t>$6,799.52</t>
  </si>
  <si>
    <t>$314.98</t>
  </si>
  <si>
    <t>$6,534.86</t>
  </si>
  <si>
    <t>$6,514.35</t>
  </si>
  <si>
    <t>$61.92</t>
  </si>
  <si>
    <t>$68.65</t>
  </si>
  <si>
    <t>$76.57</t>
  </si>
  <si>
    <t>$46.50</t>
  </si>
  <si>
    <t>$80.88</t>
  </si>
  <si>
    <t>$1.72</t>
  </si>
  <si>
    <t>$88.68</t>
  </si>
  <si>
    <t>Patrick Gradz</t>
  </si>
  <si>
    <t>$121.82</t>
  </si>
  <si>
    <t>$113.25</t>
  </si>
  <si>
    <t>$128.72</t>
  </si>
  <si>
    <t>$1,755.89</t>
  </si>
  <si>
    <t>$150.59</t>
  </si>
  <si>
    <t>$1,705.31</t>
  </si>
  <si>
    <t>$1,611.03</t>
  </si>
  <si>
    <t>$1,127.20</t>
  </si>
  <si>
    <t>$40.89</t>
  </si>
  <si>
    <t>$1,291.65</t>
  </si>
  <si>
    <t>$1,268.33</t>
  </si>
  <si>
    <t>$132.32</t>
  </si>
  <si>
    <t>$122.43</t>
  </si>
  <si>
    <t>$126.75</t>
  </si>
  <si>
    <t>5378-1</t>
  </si>
  <si>
    <t>$126.70</t>
  </si>
  <si>
    <t>$17.83</t>
  </si>
  <si>
    <t>$112.40</t>
  </si>
  <si>
    <t>$117.85</t>
  </si>
  <si>
    <t>Tone Sayre</t>
  </si>
  <si>
    <t>6451-1</t>
  </si>
  <si>
    <t>Patrick Bzostek</t>
  </si>
  <si>
    <t>$92.16</t>
  </si>
  <si>
    <t>$92.73</t>
  </si>
  <si>
    <t>6095-1</t>
  </si>
  <si>
    <t>$10.47</t>
  </si>
  <si>
    <t>$10.37</t>
  </si>
  <si>
    <t>$11.13</t>
  </si>
  <si>
    <t>$9.12</t>
  </si>
  <si>
    <t>$98.79</t>
  </si>
  <si>
    <t>5196-1</t>
  </si>
  <si>
    <t>$52.68</t>
  </si>
  <si>
    <t>$457.88</t>
  </si>
  <si>
    <t>$23.57</t>
  </si>
  <si>
    <t>$451.47</t>
  </si>
  <si>
    <t>$273.52</t>
  </si>
  <si>
    <t>$13.77</t>
  </si>
  <si>
    <t>$261.95</t>
  </si>
  <si>
    <t>$278.92</t>
  </si>
  <si>
    <t>Katherine Murray</t>
  </si>
  <si>
    <t>$16.95</t>
  </si>
  <si>
    <t>$0.63</t>
  </si>
  <si>
    <t>$16.65</t>
  </si>
  <si>
    <t>Dana Kaydos</t>
  </si>
  <si>
    <t>$120.98</t>
  </si>
  <si>
    <t>$123.83</t>
  </si>
  <si>
    <t>6157-1</t>
  </si>
  <si>
    <t>$293.58</t>
  </si>
  <si>
    <t>$298.51</t>
  </si>
  <si>
    <t>$29.43</t>
  </si>
  <si>
    <t>Donna Barnton</t>
  </si>
  <si>
    <t>Smiths File Cadd Caster Set, Three Stacking Bins</t>
  </si>
  <si>
    <t>$218.90</t>
  </si>
  <si>
    <t>$11.89</t>
  </si>
  <si>
    <t>$219.01</t>
  </si>
  <si>
    <t>$238.90</t>
  </si>
  <si>
    <t>$336.40</t>
  </si>
  <si>
    <t>$36.34</t>
  </si>
  <si>
    <t>$303.54</t>
  </si>
  <si>
    <t>$318.25</t>
  </si>
  <si>
    <t>Gary Zandusky</t>
  </si>
  <si>
    <t>$191.36</t>
  </si>
  <si>
    <t>$174.24</t>
  </si>
  <si>
    <t>$171.23</t>
  </si>
  <si>
    <t>$2,205.50</t>
  </si>
  <si>
    <t>$212.55</t>
  </si>
  <si>
    <t>5566-2</t>
  </si>
  <si>
    <t>$24.10</t>
  </si>
  <si>
    <t>$24.90</t>
  </si>
  <si>
    <t>6176-1</t>
  </si>
  <si>
    <t>$410.58</t>
  </si>
  <si>
    <t>$17.65</t>
  </si>
  <si>
    <t>$403.07</t>
  </si>
  <si>
    <t>$408.57</t>
  </si>
  <si>
    <t>$2,929.75</t>
  </si>
  <si>
    <t>$235.83</t>
  </si>
  <si>
    <t>$2,786.82</t>
  </si>
  <si>
    <t>$2,650.35</t>
  </si>
  <si>
    <t>$35.92</t>
  </si>
  <si>
    <t>$3.35</t>
  </si>
  <si>
    <t>$33.55</t>
  </si>
  <si>
    <t>$33.89</t>
  </si>
  <si>
    <t>Ale Hulle</t>
  </si>
  <si>
    <t>$35.76</t>
  </si>
  <si>
    <t>$36.45</t>
  </si>
  <si>
    <t>5228-1</t>
  </si>
  <si>
    <t>$152.10</t>
  </si>
  <si>
    <t>$122.98</t>
  </si>
  <si>
    <t>$124.51</t>
  </si>
  <si>
    <t>TechSavi Cordless Keyboard</t>
  </si>
  <si>
    <t>$17.84</t>
  </si>
  <si>
    <t>$34.99</t>
  </si>
  <si>
    <t>$17.15</t>
  </si>
  <si>
    <t>$52.97</t>
  </si>
  <si>
    <t>$591.65</t>
  </si>
  <si>
    <t>$131.04</t>
  </si>
  <si>
    <t>$5.26</t>
  </si>
  <si>
    <t>$127.80</t>
  </si>
  <si>
    <t>5806-2</t>
  </si>
  <si>
    <t>$14.79</t>
  </si>
  <si>
    <t>5397-1</t>
  </si>
  <si>
    <t>Melanie Page</t>
  </si>
  <si>
    <t>$473.62</t>
  </si>
  <si>
    <t>$42.53</t>
  </si>
  <si>
    <t>$438.05</t>
  </si>
  <si>
    <t>$283.84</t>
  </si>
  <si>
    <t>$22.91</t>
  </si>
  <si>
    <t>$258.31</t>
  </si>
  <si>
    <t>$265.92</t>
  </si>
  <si>
    <t>5629-1</t>
  </si>
  <si>
    <t>$74.38</t>
  </si>
  <si>
    <t>$76.88</t>
  </si>
  <si>
    <t>$85.69</t>
  </si>
  <si>
    <t>$78.87</t>
  </si>
  <si>
    <t>$82.38</t>
  </si>
  <si>
    <t>6159-1</t>
  </si>
  <si>
    <t>$3.20</t>
  </si>
  <si>
    <t>$839.94</t>
  </si>
  <si>
    <t>$32.19</t>
  </si>
  <si>
    <t>$874.47</t>
  </si>
  <si>
    <t>$877.47</t>
  </si>
  <si>
    <t>$129.82</t>
  </si>
  <si>
    <t>$3.39</t>
  </si>
  <si>
    <t>$228.45</t>
  </si>
  <si>
    <t>6285-1</t>
  </si>
  <si>
    <t>$72.54</t>
  </si>
  <si>
    <t>$71.18</t>
  </si>
  <si>
    <t>6094-1</t>
  </si>
  <si>
    <t>$2,219.55</t>
  </si>
  <si>
    <t>$200.79</t>
  </si>
  <si>
    <t>$2,299.45</t>
  </si>
  <si>
    <t>$22.88</t>
  </si>
  <si>
    <t>$0.23</t>
  </si>
  <si>
    <t>$24.14</t>
  </si>
  <si>
    <t>$880.16</t>
  </si>
  <si>
    <t>$38.23</t>
  </si>
  <si>
    <t>$708.06</t>
  </si>
  <si>
    <t>$735.26</t>
  </si>
  <si>
    <t>$36.14</t>
  </si>
  <si>
    <t>$3,610.09</t>
  </si>
  <si>
    <t>$3,310.09</t>
  </si>
  <si>
    <t>5458-1</t>
  </si>
  <si>
    <t>$49.20</t>
  </si>
  <si>
    <t>$45.90</t>
  </si>
  <si>
    <t>5710-1</t>
  </si>
  <si>
    <t>$261.92</t>
  </si>
  <si>
    <t>$263.03</t>
  </si>
  <si>
    <t>$276.83</t>
  </si>
  <si>
    <t>$4,299.60</t>
  </si>
  <si>
    <t>$39.38</t>
  </si>
  <si>
    <t>$3,726.85</t>
  </si>
  <si>
    <t>$3,826.85</t>
  </si>
  <si>
    <t>$337.76</t>
  </si>
  <si>
    <t>$31.53</t>
  </si>
  <si>
    <t>$322.13</t>
  </si>
  <si>
    <t>$340.25</t>
  </si>
  <si>
    <t>$10.26</t>
  </si>
  <si>
    <t>$203.98</t>
  </si>
  <si>
    <t>$217.79</t>
  </si>
  <si>
    <t>6459-1</t>
  </si>
  <si>
    <t>$1,241.75</t>
  </si>
  <si>
    <t>$1,247.95</t>
  </si>
  <si>
    <t>$1,248.96</t>
  </si>
  <si>
    <t>5180-1</t>
  </si>
  <si>
    <t>5834-1</t>
  </si>
  <si>
    <t>$273.44</t>
  </si>
  <si>
    <t>$273.29</t>
  </si>
  <si>
    <t>98 Oxford St,Woollahra</t>
  </si>
  <si>
    <t>$2,942.76</t>
  </si>
  <si>
    <t>$2,245.75</t>
  </si>
  <si>
    <t>John Murray</t>
  </si>
  <si>
    <t>$100.38</t>
  </si>
  <si>
    <t>$4,090.52</t>
  </si>
  <si>
    <t>$2,795.59</t>
  </si>
  <si>
    <t>$2,792.75</t>
  </si>
  <si>
    <t>5581-1</t>
  </si>
  <si>
    <t>$258.60</t>
  </si>
  <si>
    <t>$233.02</t>
  </si>
  <si>
    <t>5775-1</t>
  </si>
  <si>
    <t>$47.88</t>
  </si>
  <si>
    <t>$45.01</t>
  </si>
  <si>
    <t>$45.71</t>
  </si>
  <si>
    <t>$73.78</t>
  </si>
  <si>
    <t>$63.27</t>
  </si>
  <si>
    <t>$63.78</t>
  </si>
  <si>
    <t>5954-1</t>
  </si>
  <si>
    <t>$177.20</t>
  </si>
  <si>
    <t>Sarah Brown</t>
  </si>
  <si>
    <t>$136.70</t>
  </si>
  <si>
    <t>$9.36</t>
  </si>
  <si>
    <t>5948-1</t>
  </si>
  <si>
    <t>$81.34</t>
  </si>
  <si>
    <t>$79.47</t>
  </si>
  <si>
    <t>$70.23</t>
  </si>
  <si>
    <t>$639.32</t>
  </si>
  <si>
    <t>$694.67</t>
  </si>
  <si>
    <t>$698.61</t>
  </si>
  <si>
    <t>$88.05</t>
  </si>
  <si>
    <t>$534.60</t>
  </si>
  <si>
    <t>$430.29</t>
  </si>
  <si>
    <t>5731-1</t>
  </si>
  <si>
    <t>$91.58</t>
  </si>
  <si>
    <t>$88.08</t>
  </si>
  <si>
    <t>$3,365.60</t>
  </si>
  <si>
    <t>$143.68</t>
  </si>
  <si>
    <t>$142.16</t>
  </si>
  <si>
    <t>5900-1</t>
  </si>
  <si>
    <t>$57.42</t>
  </si>
  <si>
    <t>$5.17</t>
  </si>
  <si>
    <t>$52.25</t>
  </si>
  <si>
    <t>$57.02</t>
  </si>
  <si>
    <t>$205.85</t>
  </si>
  <si>
    <t>$20.59</t>
  </si>
  <si>
    <t>$299.55</t>
  </si>
  <si>
    <t>$293.30</t>
  </si>
  <si>
    <t>$12.54</t>
  </si>
  <si>
    <t>$121.74</t>
  </si>
  <si>
    <t>Bor Prostek</t>
  </si>
  <si>
    <t>$89.34</t>
  </si>
  <si>
    <t>Jennifer Braxton</t>
  </si>
  <si>
    <t>$47.90</t>
  </si>
  <si>
    <t>$2.80</t>
  </si>
  <si>
    <t>$45.58</t>
  </si>
  <si>
    <t>$43.53</t>
  </si>
  <si>
    <t>$43.97</t>
  </si>
  <si>
    <t>5631-1</t>
  </si>
  <si>
    <t>$9.82</t>
  </si>
  <si>
    <t>$86.84</t>
  </si>
  <si>
    <t>5238-1</t>
  </si>
  <si>
    <t>$80.84</t>
  </si>
  <si>
    <t>$2.43</t>
  </si>
  <si>
    <t>$78.47</t>
  </si>
  <si>
    <t>$3,743.76</t>
  </si>
  <si>
    <t>$179.75</t>
  </si>
  <si>
    <t>$3,594.01</t>
  </si>
  <si>
    <t>$3,602.09</t>
  </si>
  <si>
    <t>186 Digital Answering Machine</t>
  </si>
  <si>
    <t>$33.15</t>
  </si>
  <si>
    <t>$159.19</t>
  </si>
  <si>
    <t>$142.42</t>
  </si>
  <si>
    <t>6118-1</t>
  </si>
  <si>
    <t>Alan Hwang</t>
  </si>
  <si>
    <t>Smiths Bulk Pack Metal Binder Clips</t>
  </si>
  <si>
    <t>$249.28</t>
  </si>
  <si>
    <t>$7.48</t>
  </si>
  <si>
    <t>$241.80</t>
  </si>
  <si>
    <t>$243.62</t>
  </si>
  <si>
    <t>$585.88</t>
  </si>
  <si>
    <t>$59.41</t>
  </si>
  <si>
    <t>$508.83</t>
  </si>
  <si>
    <t>$515.69</t>
  </si>
  <si>
    <t>$78.60</t>
  </si>
  <si>
    <t>$74.54</t>
  </si>
  <si>
    <t>$87.20</t>
  </si>
  <si>
    <t>$85.99</t>
  </si>
  <si>
    <t>$70.39</t>
  </si>
  <si>
    <t>$43.36</t>
  </si>
  <si>
    <t>$43.64</t>
  </si>
  <si>
    <t>5004-1</t>
  </si>
  <si>
    <t>$873.32</t>
  </si>
  <si>
    <t>$837.57</t>
  </si>
  <si>
    <t>$82.58</t>
  </si>
  <si>
    <t>6108-1</t>
  </si>
  <si>
    <t>$33.36</t>
  </si>
  <si>
    <t>$33.09</t>
  </si>
  <si>
    <t>Liquid Accent Tank-Style Highlighters</t>
  </si>
  <si>
    <t>$191.66</t>
  </si>
  <si>
    <t>$13.42</t>
  </si>
  <si>
    <t>$178.29</t>
  </si>
  <si>
    <t>$180.22</t>
  </si>
  <si>
    <t>$390.86</t>
  </si>
  <si>
    <t>$3,022.84</t>
  </si>
  <si>
    <t>$3,026.84</t>
  </si>
  <si>
    <t>6509-1</t>
  </si>
  <si>
    <t>$38.73</t>
  </si>
  <si>
    <t>$620.09</t>
  </si>
  <si>
    <t>$615.32</t>
  </si>
  <si>
    <t>Ralph Knight</t>
  </si>
  <si>
    <t>$131.40</t>
  </si>
  <si>
    <t>$6.57</t>
  </si>
  <si>
    <t>$124.83</t>
  </si>
  <si>
    <t>$132.55</t>
  </si>
  <si>
    <t>5689-1</t>
  </si>
  <si>
    <t>$565.06</t>
  </si>
  <si>
    <t>$56.51</t>
  </si>
  <si>
    <t>$508.55</t>
  </si>
  <si>
    <t>$515.12</t>
  </si>
  <si>
    <t>6273-1</t>
  </si>
  <si>
    <t>$112.64</t>
  </si>
  <si>
    <t>$7.88</t>
  </si>
  <si>
    <t>$104.76</t>
  </si>
  <si>
    <t>$111.59</t>
  </si>
  <si>
    <t>5876-1</t>
  </si>
  <si>
    <t>$20.81</t>
  </si>
  <si>
    <t>$23.75</t>
  </si>
  <si>
    <t>$9.52</t>
  </si>
  <si>
    <t>$122.69</t>
  </si>
  <si>
    <t>5605-1</t>
  </si>
  <si>
    <t>$101.06</t>
  </si>
  <si>
    <t>$102.06</t>
  </si>
  <si>
    <t>$879.12</t>
  </si>
  <si>
    <t>$26.37</t>
  </si>
  <si>
    <t>$852.75</t>
  </si>
  <si>
    <t>$856.75</t>
  </si>
  <si>
    <t>$1,250.29</t>
  </si>
  <si>
    <t>$31.52</t>
  </si>
  <si>
    <t>$1,299.35</t>
  </si>
  <si>
    <t>$1,268.48</t>
  </si>
  <si>
    <t>5868-1</t>
  </si>
  <si>
    <t>$104.78</t>
  </si>
  <si>
    <t>$2,015.52</t>
  </si>
  <si>
    <t>$100.78</t>
  </si>
  <si>
    <t>$1,914.74</t>
  </si>
  <si>
    <t>$299.94</t>
  </si>
  <si>
    <t>$23.97</t>
  </si>
  <si>
    <t>$293.26</t>
  </si>
  <si>
    <t>6493-1</t>
  </si>
  <si>
    <t>$74.97</t>
  </si>
  <si>
    <t>Berhan Martin</t>
  </si>
  <si>
    <t>$22.23</t>
  </si>
  <si>
    <t>$255.80</t>
  </si>
  <si>
    <t>$14.36</t>
  </si>
  <si>
    <t>$241.50</t>
  </si>
  <si>
    <t>$243.33</t>
  </si>
  <si>
    <t>Lena Creightor</t>
  </si>
  <si>
    <t>$34.25</t>
  </si>
  <si>
    <t>$12.95</t>
  </si>
  <si>
    <t>$118.59</t>
  </si>
  <si>
    <t>Barry Prown</t>
  </si>
  <si>
    <t>$7.39</t>
  </si>
  <si>
    <t>$74.72</t>
  </si>
  <si>
    <t>$78.89</t>
  </si>
  <si>
    <t>$169.74</t>
  </si>
  <si>
    <t>$6.79</t>
  </si>
  <si>
    <t>$162.95</t>
  </si>
  <si>
    <t>$14.09</t>
  </si>
  <si>
    <t>$15.27</t>
  </si>
  <si>
    <t>$153.92</t>
  </si>
  <si>
    <t>$141.55</t>
  </si>
  <si>
    <t>$140.50</t>
  </si>
  <si>
    <t>$17.25</t>
  </si>
  <si>
    <t>Charlotte Melson</t>
  </si>
  <si>
    <t>$111.30</t>
  </si>
  <si>
    <t>Dionin Lloyd</t>
  </si>
  <si>
    <t>$129.14</t>
  </si>
  <si>
    <t>$125.70</t>
  </si>
  <si>
    <t>6325-2</t>
  </si>
  <si>
    <t>$1,062.30</t>
  </si>
  <si>
    <t>$84.98</t>
  </si>
  <si>
    <t>$977.32</t>
  </si>
  <si>
    <t>$979.31</t>
  </si>
  <si>
    <t>$2,304.49</t>
  </si>
  <si>
    <t>$198.42</t>
  </si>
  <si>
    <t>$185.59</t>
  </si>
  <si>
    <t>$189.84</t>
  </si>
  <si>
    <t>6092-1</t>
  </si>
  <si>
    <t>$173.93</t>
  </si>
  <si>
    <t>$130.06</t>
  </si>
  <si>
    <t>$121.84</t>
  </si>
  <si>
    <t>$132.93</t>
  </si>
  <si>
    <t>5132-1</t>
  </si>
  <si>
    <t>Keith Herrera</t>
  </si>
  <si>
    <t>$340.62</t>
  </si>
  <si>
    <t>$335.67</t>
  </si>
  <si>
    <t>$345.35</t>
  </si>
  <si>
    <t>6565-1</t>
  </si>
  <si>
    <t>$36.25</t>
  </si>
  <si>
    <t>$36.75</t>
  </si>
  <si>
    <t>6361-1</t>
  </si>
  <si>
    <t>$37.70</t>
  </si>
  <si>
    <t>$36.65</t>
  </si>
  <si>
    <t>$37.89</t>
  </si>
  <si>
    <t>$206.62</t>
  </si>
  <si>
    <t>$20.66</t>
  </si>
  <si>
    <t>$193.04</t>
  </si>
  <si>
    <t>$199.44</t>
  </si>
  <si>
    <t>5307-1</t>
  </si>
  <si>
    <t>$2,763.62</t>
  </si>
  <si>
    <t>$29.53</t>
  </si>
  <si>
    <t>$2,652.11</t>
  </si>
  <si>
    <t>$2,667.25</t>
  </si>
  <si>
    <t>$22.36</t>
  </si>
  <si>
    <t>$356.78</t>
  </si>
  <si>
    <t>$34.53</t>
  </si>
  <si>
    <t>$322.75</t>
  </si>
  <si>
    <t>$338.95</t>
  </si>
  <si>
    <t>5635-1</t>
  </si>
  <si>
    <t>$203.49</t>
  </si>
  <si>
    <t>$197.39</t>
  </si>
  <si>
    <t>$303.70</t>
  </si>
  <si>
    <t>5335-2</t>
  </si>
  <si>
    <t>$107.40</t>
  </si>
  <si>
    <t>$1.07</t>
  </si>
  <si>
    <t>$106.33</t>
  </si>
  <si>
    <t>$107.96</t>
  </si>
  <si>
    <t>6274-1</t>
  </si>
  <si>
    <t>$249.20</t>
  </si>
  <si>
    <t>$242.09</t>
  </si>
  <si>
    <t>$242.28</t>
  </si>
  <si>
    <t>$62.24</t>
  </si>
  <si>
    <t>$58.13</t>
  </si>
  <si>
    <t>$59.45</t>
  </si>
  <si>
    <t>$120.78</t>
  </si>
  <si>
    <t>$222.70</t>
  </si>
  <si>
    <t>$213.53</t>
  </si>
  <si>
    <t>$28.80</t>
  </si>
  <si>
    <t>Steve Chapman</t>
  </si>
  <si>
    <t>$60.45</t>
  </si>
  <si>
    <t>$1.21</t>
  </si>
  <si>
    <t>$60.87</t>
  </si>
  <si>
    <t>$4,723.92</t>
  </si>
  <si>
    <t>$224.05</t>
  </si>
  <si>
    <t>$3,832.73</t>
  </si>
  <si>
    <t>$3,929.93</t>
  </si>
  <si>
    <t>5884-1</t>
  </si>
  <si>
    <t>$12.46</t>
  </si>
  <si>
    <t>$403.02</t>
  </si>
  <si>
    <t>$407.02</t>
  </si>
  <si>
    <t>6418-2</t>
  </si>
  <si>
    <t>$434.48</t>
  </si>
  <si>
    <t>$38.53</t>
  </si>
  <si>
    <t>$405.06</t>
  </si>
  <si>
    <t>$400.04</t>
  </si>
  <si>
    <t>$1,504.55</t>
  </si>
  <si>
    <t>$143.31</t>
  </si>
  <si>
    <t>$1,395.59</t>
  </si>
  <si>
    <t>$1,405.09</t>
  </si>
  <si>
    <t>$338.08</t>
  </si>
  <si>
    <t>$32.23</t>
  </si>
  <si>
    <t>$312.65</t>
  </si>
  <si>
    <t>$330.06</t>
  </si>
  <si>
    <t>5518-1</t>
  </si>
  <si>
    <t>$1,352.14</t>
  </si>
  <si>
    <t>$1,368.08</t>
  </si>
  <si>
    <t>$1,387.59</t>
  </si>
  <si>
    <t>$43.76</t>
  </si>
  <si>
    <t>$1,474.68</t>
  </si>
  <si>
    <t>$1,445.68</t>
  </si>
  <si>
    <t>$1,467.67</t>
  </si>
  <si>
    <t>5087-1</t>
  </si>
  <si>
    <t>$1,644.75</t>
  </si>
  <si>
    <t>$164.48</t>
  </si>
  <si>
    <t>$1,480.28</t>
  </si>
  <si>
    <t>$1,494.17</t>
  </si>
  <si>
    <t>$39.81</t>
  </si>
  <si>
    <t>$920.55</t>
  </si>
  <si>
    <t>$9,102.98</t>
  </si>
  <si>
    <t>$67.82</t>
  </si>
  <si>
    <t>$694.56</t>
  </si>
  <si>
    <t>$608.97</t>
  </si>
  <si>
    <t>$214.33</t>
  </si>
  <si>
    <t>$73.70</t>
  </si>
  <si>
    <t>$77.68</t>
  </si>
  <si>
    <t>$128.65</t>
  </si>
  <si>
    <t>$128.93</t>
  </si>
  <si>
    <t>5323-1</t>
  </si>
  <si>
    <t>$38.94</t>
  </si>
  <si>
    <t>$36.56</t>
  </si>
  <si>
    <t>$204.74</t>
  </si>
  <si>
    <t>$216.30</t>
  </si>
  <si>
    <t>$234.09</t>
  </si>
  <si>
    <t>$82.46</t>
  </si>
  <si>
    <t>$88.14</t>
  </si>
  <si>
    <t>5344-1</t>
  </si>
  <si>
    <t>$37.20</t>
  </si>
  <si>
    <t>$733.82</t>
  </si>
  <si>
    <t>$7.21</t>
  </si>
  <si>
    <t>$734.16</t>
  </si>
  <si>
    <t>$63.86</t>
  </si>
  <si>
    <t>$63.16</t>
  </si>
  <si>
    <t>$2,107.54</t>
  </si>
  <si>
    <t>$120.39</t>
  </si>
  <si>
    <t>$1,825.86</t>
  </si>
  <si>
    <t>$1,848.77</t>
  </si>
  <si>
    <t>5032-1</t>
  </si>
  <si>
    <t>$632.36</t>
  </si>
  <si>
    <t>$68.76</t>
  </si>
  <si>
    <t>$663.38</t>
  </si>
  <si>
    <t>$690.33</t>
  </si>
  <si>
    <t>$137.54</t>
  </si>
  <si>
    <t>$136.16</t>
  </si>
  <si>
    <t>$137.65</t>
  </si>
  <si>
    <t>$28.12</t>
  </si>
  <si>
    <t>$28.82</t>
  </si>
  <si>
    <t>6528-1</t>
  </si>
  <si>
    <t>$162.32</t>
  </si>
  <si>
    <t>$126.58</t>
  </si>
  <si>
    <t>$126.78</t>
  </si>
  <si>
    <t>5945-1</t>
  </si>
  <si>
    <t>$806.88</t>
  </si>
  <si>
    <t>$780.46</t>
  </si>
  <si>
    <t>$793.51</t>
  </si>
  <si>
    <t>$432.86</t>
  </si>
  <si>
    <t>$429.75</t>
  </si>
  <si>
    <t>$434.74</t>
  </si>
  <si>
    <t>6296-1</t>
  </si>
  <si>
    <t>$57.19</t>
  </si>
  <si>
    <t>$55.99</t>
  </si>
  <si>
    <t>$542.60</t>
  </si>
  <si>
    <t>$7.56</t>
  </si>
  <si>
    <t>$512.00</t>
  </si>
  <si>
    <t>$518.29</t>
  </si>
  <si>
    <t>$5,080.54</t>
  </si>
  <si>
    <t>$5,027.54</t>
  </si>
  <si>
    <t>$2,853.32</t>
  </si>
  <si>
    <t>$144.71</t>
  </si>
  <si>
    <t>$2,884.01</t>
  </si>
  <si>
    <t>$2,698.55</t>
  </si>
  <si>
    <t>Muria Zettner</t>
  </si>
  <si>
    <t>$136.14</t>
  </si>
  <si>
    <t>$232.00</t>
  </si>
  <si>
    <t>$247.30</t>
  </si>
  <si>
    <t>$245.60</t>
  </si>
  <si>
    <t>$243.69</t>
  </si>
  <si>
    <t>$244.90</t>
  </si>
  <si>
    <t>$53.75</t>
  </si>
  <si>
    <t>$51.08</t>
  </si>
  <si>
    <t>$52.52</t>
  </si>
  <si>
    <t>6055-1</t>
  </si>
  <si>
    <t>$70.08</t>
  </si>
  <si>
    <t>$68.18</t>
  </si>
  <si>
    <t>$69.68</t>
  </si>
  <si>
    <t>5300-1</t>
  </si>
  <si>
    <t>$92.37</t>
  </si>
  <si>
    <t>$96.39</t>
  </si>
  <si>
    <t>$68.68</t>
  </si>
  <si>
    <t>$359.96</t>
  </si>
  <si>
    <t>$339.57</t>
  </si>
  <si>
    <t>$4.71</t>
  </si>
  <si>
    <t>$465.87</t>
  </si>
  <si>
    <t>$470.55</t>
  </si>
  <si>
    <t>6017-1</t>
  </si>
  <si>
    <t>Kol Adams</t>
  </si>
  <si>
    <t>$27,599.54</t>
  </si>
  <si>
    <t>$1,931.97</t>
  </si>
  <si>
    <t>$25,667.57</t>
  </si>
  <si>
    <t>$25,692.06</t>
  </si>
  <si>
    <t>$534.20</t>
  </si>
  <si>
    <t>$19.16</t>
  </si>
  <si>
    <t>$544.14</t>
  </si>
  <si>
    <t>$566.22</t>
  </si>
  <si>
    <t>$243.57</t>
  </si>
  <si>
    <t>$2,560.59</t>
  </si>
  <si>
    <t>$2,567.77</t>
  </si>
  <si>
    <t>6561-1</t>
  </si>
  <si>
    <t>$1,511.48</t>
  </si>
  <si>
    <t>$429.45</t>
  </si>
  <si>
    <t>$12.49</t>
  </si>
  <si>
    <t>$400.89</t>
  </si>
  <si>
    <t>Theresa Coyne</t>
  </si>
  <si>
    <t>$112.00</t>
  </si>
  <si>
    <t>$107.52</t>
  </si>
  <si>
    <t>$108.82</t>
  </si>
  <si>
    <t>Keith Dawkins</t>
  </si>
  <si>
    <t>$205.92</t>
  </si>
  <si>
    <t>$19.38</t>
  </si>
  <si>
    <t>$196.72</t>
  </si>
  <si>
    <t>$1,212.73</t>
  </si>
  <si>
    <t>$1,283.43</t>
  </si>
  <si>
    <t>$1,259.46</t>
  </si>
  <si>
    <t>Bruce Stewart</t>
  </si>
  <si>
    <t>$1,555.00</t>
  </si>
  <si>
    <t>$122.36</t>
  </si>
  <si>
    <t>$1,359.95</t>
  </si>
  <si>
    <t>$1,388.49</t>
  </si>
  <si>
    <t>$979.12</t>
  </si>
  <si>
    <t>$832.85</t>
  </si>
  <si>
    <t>$854.76</t>
  </si>
  <si>
    <t>$2,465.64</t>
  </si>
  <si>
    <t>$49.31</t>
  </si>
  <si>
    <t>$2,416.33</t>
  </si>
  <si>
    <t>$2,440.82</t>
  </si>
  <si>
    <t>5018-1</t>
  </si>
  <si>
    <t>$1,029.50</t>
  </si>
  <si>
    <t>$30.82</t>
  </si>
  <si>
    <t>$1,762.54</t>
  </si>
  <si>
    <t>$1,740.57</t>
  </si>
  <si>
    <t>Jock OBriant</t>
  </si>
  <si>
    <t>$1,211.96</t>
  </si>
  <si>
    <t>$42.84</t>
  </si>
  <si>
    <t>$14.56</t>
  </si>
  <si>
    <t>Senliston</t>
  </si>
  <si>
    <t>$167.22</t>
  </si>
  <si>
    <t>$13.21</t>
  </si>
  <si>
    <t>$152.91</t>
  </si>
  <si>
    <t>$157.20</t>
  </si>
  <si>
    <t>6351-1</t>
  </si>
  <si>
    <t>$192.63</t>
  </si>
  <si>
    <t>$189.42</t>
  </si>
  <si>
    <t>$15.24</t>
  </si>
  <si>
    <t>$31.60</t>
  </si>
  <si>
    <t>$21.06</t>
  </si>
  <si>
    <t>5306-1</t>
  </si>
  <si>
    <t>$28.11</t>
  </si>
  <si>
    <t>$25.59</t>
  </si>
  <si>
    <t>$121.22</t>
  </si>
  <si>
    <t>$113.68</t>
  </si>
  <si>
    <t>$113.07</t>
  </si>
  <si>
    <t>5837-1</t>
  </si>
  <si>
    <t>$417.20</t>
  </si>
  <si>
    <t>$4.24</t>
  </si>
  <si>
    <t>Greg Guthrie</t>
  </si>
  <si>
    <t>5143-1</t>
  </si>
  <si>
    <t>$218.18</t>
  </si>
  <si>
    <t>$46.20</t>
  </si>
  <si>
    <t>$44.58</t>
  </si>
  <si>
    <t>5571-1</t>
  </si>
  <si>
    <t>$12.85</t>
  </si>
  <si>
    <t>$123.78</t>
  </si>
  <si>
    <t>5491-1</t>
  </si>
  <si>
    <t>$300.24</t>
  </si>
  <si>
    <t>$294.24</t>
  </si>
  <si>
    <t>$162.50</t>
  </si>
  <si>
    <t>$13.62</t>
  </si>
  <si>
    <t>$152.52</t>
  </si>
  <si>
    <t>$157.67</t>
  </si>
  <si>
    <t>$283.70</t>
  </si>
  <si>
    <t>$34.87</t>
  </si>
  <si>
    <t>5375-1</t>
  </si>
  <si>
    <t>$75.60</t>
  </si>
  <si>
    <t>$76.58</t>
  </si>
  <si>
    <t>$159.94</t>
  </si>
  <si>
    <t>$145.66</t>
  </si>
  <si>
    <t>$147.87</t>
  </si>
  <si>
    <t>6153-1</t>
  </si>
  <si>
    <t>Eudokian</t>
  </si>
  <si>
    <t>Tmeady Box Cutter Scissors</t>
  </si>
  <si>
    <t>$437.20</t>
  </si>
  <si>
    <t>$37.27</t>
  </si>
  <si>
    <t>$320.63</t>
  </si>
  <si>
    <t>$306.13</t>
  </si>
  <si>
    <t>Nara Price</t>
  </si>
  <si>
    <t>$650.38</t>
  </si>
  <si>
    <t>$18.36</t>
  </si>
  <si>
    <t>$601.92</t>
  </si>
  <si>
    <t>$625.32</t>
  </si>
  <si>
    <t>6144-1</t>
  </si>
  <si>
    <t>$6,163.63</t>
  </si>
  <si>
    <t>$264.56</t>
  </si>
  <si>
    <t>$6,613.33</t>
  </si>
  <si>
    <t>$6,633.32</t>
  </si>
  <si>
    <t>5208-1</t>
  </si>
  <si>
    <t>$253.46</t>
  </si>
  <si>
    <t>$24.33</t>
  </si>
  <si>
    <t>$227.61</t>
  </si>
  <si>
    <t>$3,739.60</t>
  </si>
  <si>
    <t>$37.60</t>
  </si>
  <si>
    <t>$3,353.52</t>
  </si>
  <si>
    <t>5551-1</t>
  </si>
  <si>
    <t>$346.92</t>
  </si>
  <si>
    <t>$369.27</t>
  </si>
  <si>
    <t>5740-1</t>
  </si>
  <si>
    <t>$15.57</t>
  </si>
  <si>
    <t>5862-1</t>
  </si>
  <si>
    <t>$467.28</t>
  </si>
  <si>
    <t>$452.01</t>
  </si>
  <si>
    <t>$446.31</t>
  </si>
  <si>
    <t>Debra Catini</t>
  </si>
  <si>
    <t>$131.56</t>
  </si>
  <si>
    <t>$9.21</t>
  </si>
  <si>
    <t>$122.35</t>
  </si>
  <si>
    <t>$1,601.92</t>
  </si>
  <si>
    <t>$81.30</t>
  </si>
  <si>
    <t>$1,761.72</t>
  </si>
  <si>
    <t>$1,687.46</t>
  </si>
  <si>
    <t>5781-1</t>
  </si>
  <si>
    <t>$12.28</t>
  </si>
  <si>
    <t>$121.76</t>
  </si>
  <si>
    <t>$223.53</t>
  </si>
  <si>
    <t>$636.02</t>
  </si>
  <si>
    <t>$572.51</t>
  </si>
  <si>
    <t>$565.04</t>
  </si>
  <si>
    <t>$30.27</t>
  </si>
  <si>
    <t>$136.34</t>
  </si>
  <si>
    <t>$333.65</t>
  </si>
  <si>
    <t>$32.37</t>
  </si>
  <si>
    <t>$325.15</t>
  </si>
  <si>
    <t>5234-1</t>
  </si>
  <si>
    <t>Doborah Brumfield</t>
  </si>
  <si>
    <t>$10.38</t>
  </si>
  <si>
    <t>$249.22</t>
  </si>
  <si>
    <t>$245.26</t>
  </si>
  <si>
    <t>6281-1</t>
  </si>
  <si>
    <t>$296.84</t>
  </si>
  <si>
    <t>$294.84</t>
  </si>
  <si>
    <t>$304.67</t>
  </si>
  <si>
    <t>85-114 Dunning Ave,Roseberry</t>
  </si>
  <si>
    <t>$7,014.08</t>
  </si>
  <si>
    <t>$280.56</t>
  </si>
  <si>
    <t>$6,733.82</t>
  </si>
  <si>
    <t>$6,536.85</t>
  </si>
  <si>
    <t>May Stewart</t>
  </si>
  <si>
    <t>$833.76</t>
  </si>
  <si>
    <t>$56.50</t>
  </si>
  <si>
    <t>$764.04</t>
  </si>
  <si>
    <t>$776.58</t>
  </si>
  <si>
    <t>$13.48</t>
  </si>
  <si>
    <t>$143.78</t>
  </si>
  <si>
    <t>$6,792.86</t>
  </si>
  <si>
    <t>$362.99</t>
  </si>
  <si>
    <t>$5,557.86</t>
  </si>
  <si>
    <t>$522.67</t>
  </si>
  <si>
    <t>5398-1</t>
  </si>
  <si>
    <t>$1,504.75</t>
  </si>
  <si>
    <t>$97.12</t>
  </si>
  <si>
    <t>$1,393.59</t>
  </si>
  <si>
    <t>$1,400.57</t>
  </si>
  <si>
    <t>5461-1</t>
  </si>
  <si>
    <t>$112.68</t>
  </si>
  <si>
    <t>$123.07</t>
  </si>
  <si>
    <t>3/797 Botany Rd,Rosebery</t>
  </si>
  <si>
    <t>$2,599.59</t>
  </si>
  <si>
    <t>$2,568.69</t>
  </si>
  <si>
    <t>$144.69</t>
  </si>
  <si>
    <t>Brendan Murry</t>
  </si>
  <si>
    <t>$2,508.56</t>
  </si>
  <si>
    <t>$181.45</t>
  </si>
  <si>
    <t>$2,296.75</t>
  </si>
  <si>
    <t>$131.34</t>
  </si>
  <si>
    <t>$123.69</t>
  </si>
  <si>
    <t>$131.69</t>
  </si>
  <si>
    <t>$437.42</t>
  </si>
  <si>
    <t>$34.37</t>
  </si>
  <si>
    <t>$430.35</t>
  </si>
  <si>
    <t>6160-1</t>
  </si>
  <si>
    <t>$63.97</t>
  </si>
  <si>
    <t>$15.30</t>
  </si>
  <si>
    <t>$26.33</t>
  </si>
  <si>
    <t>$62.89</t>
  </si>
  <si>
    <t>Nick Crebassa</t>
  </si>
  <si>
    <t>$241.20</t>
  </si>
  <si>
    <t>$65.85</t>
  </si>
  <si>
    <t>$15.44</t>
  </si>
  <si>
    <t>$49.36</t>
  </si>
  <si>
    <t>$49.60</t>
  </si>
  <si>
    <t>$40.04</t>
  </si>
  <si>
    <t>6354-1</t>
  </si>
  <si>
    <t>$35.80</t>
  </si>
  <si>
    <t>$3.56</t>
  </si>
  <si>
    <t>$30.65</t>
  </si>
  <si>
    <t>$31.32</t>
  </si>
  <si>
    <t>5495-1</t>
  </si>
  <si>
    <t>$220.84</t>
  </si>
  <si>
    <t>$212.83</t>
  </si>
  <si>
    <t>$76.90</t>
  </si>
  <si>
    <t>$19.41</t>
  </si>
  <si>
    <t>$74.33</t>
  </si>
  <si>
    <t>$91.06</t>
  </si>
  <si>
    <t>$80.44</t>
  </si>
  <si>
    <t>Valerie Mitchmen</t>
  </si>
  <si>
    <t>$84.11</t>
  </si>
  <si>
    <t>$37.61</t>
  </si>
  <si>
    <t>$5,213.76</t>
  </si>
  <si>
    <t>$469.24</t>
  </si>
  <si>
    <t>$4,744.52</t>
  </si>
  <si>
    <t>$4,764.51</t>
  </si>
  <si>
    <t>Noah Childs</t>
  </si>
  <si>
    <t>$54.90</t>
  </si>
  <si>
    <t>$546.50</t>
  </si>
  <si>
    <t>$536.00</t>
  </si>
  <si>
    <t>$548.15</t>
  </si>
  <si>
    <t>Rick Wilson</t>
  </si>
  <si>
    <t>$53.88</t>
  </si>
  <si>
    <t>$3.43</t>
  </si>
  <si>
    <t>$50.67</t>
  </si>
  <si>
    <t>$51.47</t>
  </si>
  <si>
    <t>$57.72</t>
  </si>
  <si>
    <t>6515-2</t>
  </si>
  <si>
    <t>$29.05</t>
  </si>
  <si>
    <t>$29.75</t>
  </si>
  <si>
    <t>Danine Chand</t>
  </si>
  <si>
    <t>$128.32</t>
  </si>
  <si>
    <t>$5.82</t>
  </si>
  <si>
    <t>$125.47</t>
  </si>
  <si>
    <t>5611-1</t>
  </si>
  <si>
    <t>$36.89</t>
  </si>
  <si>
    <t>6585-1</t>
  </si>
  <si>
    <t>$48.76</t>
  </si>
  <si>
    <t>$45.47</t>
  </si>
  <si>
    <t>$45.02</t>
  </si>
  <si>
    <t>$113.02</t>
  </si>
  <si>
    <t>$924.55</t>
  </si>
  <si>
    <t>$925.57</t>
  </si>
  <si>
    <t>6438-1</t>
  </si>
  <si>
    <t>$31.20</t>
  </si>
  <si>
    <t>$29.64</t>
  </si>
  <si>
    <t>$32.04</t>
  </si>
  <si>
    <t>$120.68</t>
  </si>
  <si>
    <t>$12.01</t>
  </si>
  <si>
    <t>$113.09</t>
  </si>
  <si>
    <t>$526.85</t>
  </si>
  <si>
    <t>$26.29</t>
  </si>
  <si>
    <t>$531.99</t>
  </si>
  <si>
    <t>$39.44</t>
  </si>
  <si>
    <t>5094-1</t>
  </si>
  <si>
    <t>$233.92</t>
  </si>
  <si>
    <t>$7.63</t>
  </si>
  <si>
    <t>$226.33</t>
  </si>
  <si>
    <t>Laurien Vistorini</t>
  </si>
  <si>
    <t>$359.92</t>
  </si>
  <si>
    <t>$10.08</t>
  </si>
  <si>
    <t>$353.36</t>
  </si>
  <si>
    <t>$358.38</t>
  </si>
  <si>
    <t>$959.92</t>
  </si>
  <si>
    <t>$86.39</t>
  </si>
  <si>
    <t>$873.53</t>
  </si>
  <si>
    <t>$887.53</t>
  </si>
  <si>
    <t>$11.10</t>
  </si>
  <si>
    <t>$147.76</t>
  </si>
  <si>
    <t>$142.36</t>
  </si>
  <si>
    <t>5654-1</t>
  </si>
  <si>
    <t>$24.96</t>
  </si>
  <si>
    <t>$620.36</t>
  </si>
  <si>
    <t>Scot Coram</t>
  </si>
  <si>
    <t>$36.69</t>
  </si>
  <si>
    <t>6138-1</t>
  </si>
  <si>
    <t>$1,460.28</t>
  </si>
  <si>
    <t>$66.83</t>
  </si>
  <si>
    <t>$67.22</t>
  </si>
  <si>
    <t>$1,007.20</t>
  </si>
  <si>
    <t>$956.15</t>
  </si>
  <si>
    <t>$971.95</t>
  </si>
  <si>
    <t>$205.80</t>
  </si>
  <si>
    <t>$199.71</t>
  </si>
  <si>
    <t>$242.60</t>
  </si>
  <si>
    <t>$240.33</t>
  </si>
  <si>
    <t>6257-1</t>
  </si>
  <si>
    <t>$327.70</t>
  </si>
  <si>
    <t>$305.56</t>
  </si>
  <si>
    <t>$313.04</t>
  </si>
  <si>
    <t>$259.34</t>
  </si>
  <si>
    <t>$239.25</t>
  </si>
  <si>
    <t>$234.85</t>
  </si>
  <si>
    <t>$924.21</t>
  </si>
  <si>
    <t>$811.08</t>
  </si>
  <si>
    <t>$821.68</t>
  </si>
  <si>
    <t>$799.42</t>
  </si>
  <si>
    <t>$59.92</t>
  </si>
  <si>
    <t>$770.46</t>
  </si>
  <si>
    <t>$784.64</t>
  </si>
  <si>
    <t>5784-1</t>
  </si>
  <si>
    <t>John Dryer</t>
  </si>
  <si>
    <t>$157.00</t>
  </si>
  <si>
    <t>$158.74</t>
  </si>
  <si>
    <t>$4,149.75</t>
  </si>
  <si>
    <t>$239.59</t>
  </si>
  <si>
    <t>$4,246.59</t>
  </si>
  <si>
    <t>$4,045.59</t>
  </si>
  <si>
    <t>$243.65</t>
  </si>
  <si>
    <t>$949.45</t>
  </si>
  <si>
    <t>$955.22</t>
  </si>
  <si>
    <t>Maribeth Dona</t>
  </si>
  <si>
    <t>$4.13</t>
  </si>
  <si>
    <t>Doug Bickford</t>
  </si>
  <si>
    <t>$6,534.52</t>
  </si>
  <si>
    <t>$190.63</t>
  </si>
  <si>
    <t>$6,503.95</t>
  </si>
  <si>
    <t>$6,516.35</t>
  </si>
  <si>
    <t>$69.19</t>
  </si>
  <si>
    <t>$212.40</t>
  </si>
  <si>
    <t>$123.13</t>
  </si>
  <si>
    <t>$122.34</t>
  </si>
  <si>
    <t>5377-1</t>
  </si>
  <si>
    <t>$36.04</t>
  </si>
  <si>
    <t>$34.86</t>
  </si>
  <si>
    <t>$34.96</t>
  </si>
  <si>
    <t>6820-1</t>
  </si>
  <si>
    <t>$864.20</t>
  </si>
  <si>
    <t>$851.97</t>
  </si>
  <si>
    <t>Miklet Nandell</t>
  </si>
  <si>
    <t>6462-1</t>
  </si>
  <si>
    <t>$12,149.75</t>
  </si>
  <si>
    <t>$1,291.96</t>
  </si>
  <si>
    <t>$11,185.25</t>
  </si>
  <si>
    <t>$11,194.51</t>
  </si>
  <si>
    <t>$1,421.68</t>
  </si>
  <si>
    <t>$111.00</t>
  </si>
  <si>
    <t>$1,350.28</t>
  </si>
  <si>
    <t>$1,363.15</t>
  </si>
  <si>
    <t>$280.44</t>
  </si>
  <si>
    <t>$8.19</t>
  </si>
  <si>
    <t>$263.53</t>
  </si>
  <si>
    <t>$278.54</t>
  </si>
  <si>
    <t>5191-1</t>
  </si>
  <si>
    <t>$475.58</t>
  </si>
  <si>
    <t>$433.15</t>
  </si>
  <si>
    <t>$434.35</t>
  </si>
  <si>
    <t>$2,754.32</t>
  </si>
  <si>
    <t>$333.87</t>
  </si>
  <si>
    <t>$2,368.09</t>
  </si>
  <si>
    <t>$2,389.44</t>
  </si>
  <si>
    <t>5619-1</t>
  </si>
  <si>
    <t>$83.02</t>
  </si>
  <si>
    <t>$86.53</t>
  </si>
  <si>
    <t>6480-1</t>
  </si>
  <si>
    <t>73-55 Liverpool St,Sydney</t>
  </si>
  <si>
    <t>$925.94</t>
  </si>
  <si>
    <t>$901.94</t>
  </si>
  <si>
    <t>$928.58</t>
  </si>
  <si>
    <t>Cynthia Delaney</t>
  </si>
  <si>
    <t>Christine Phan</t>
  </si>
  <si>
    <t>$6,732.32</t>
  </si>
  <si>
    <t>$77.04</t>
  </si>
  <si>
    <t>$6,603.10</t>
  </si>
  <si>
    <t>$6,635.33</t>
  </si>
  <si>
    <t>$359.34</t>
  </si>
  <si>
    <t>$18.59</t>
  </si>
  <si>
    <t>$340.67</t>
  </si>
  <si>
    <t>$354.67</t>
  </si>
  <si>
    <t>$469.90</t>
  </si>
  <si>
    <t>$38.97</t>
  </si>
  <si>
    <t>$457.25</t>
  </si>
  <si>
    <t>$450.57</t>
  </si>
  <si>
    <t>5270-1</t>
  </si>
  <si>
    <t>$65.90</t>
  </si>
  <si>
    <t>$60.56</t>
  </si>
  <si>
    <t>$626.32</t>
  </si>
  <si>
    <t>$44.57</t>
  </si>
  <si>
    <t>$592.93</t>
  </si>
  <si>
    <t>$693.15</t>
  </si>
  <si>
    <t>6446-1</t>
  </si>
  <si>
    <t>Toby Carlislo</t>
  </si>
  <si>
    <t>$581.76</t>
  </si>
  <si>
    <t>$57.78</t>
  </si>
  <si>
    <t>$518.68</t>
  </si>
  <si>
    <t>$531.92</t>
  </si>
  <si>
    <t>6572-1</t>
  </si>
  <si>
    <t>Artisan Hi-Liter Bluorescent Highlighter, Yellow Ink</t>
  </si>
  <si>
    <t>$155.75</t>
  </si>
  <si>
    <t>$10.90</t>
  </si>
  <si>
    <t>$144.85</t>
  </si>
  <si>
    <t>$151.82</t>
  </si>
  <si>
    <t>Ionia McGrath</t>
  </si>
  <si>
    <t>28 Copacity Maxi Data Binder Racks, Pearl</t>
  </si>
  <si>
    <t>$438.59</t>
  </si>
  <si>
    <t>5530-1</t>
  </si>
  <si>
    <t>$1,032.72</t>
  </si>
  <si>
    <t>$1,062.59</t>
  </si>
  <si>
    <t>$1,078.59</t>
  </si>
  <si>
    <t>5154-1</t>
  </si>
  <si>
    <t>$27.12</t>
  </si>
  <si>
    <t>$25.53</t>
  </si>
  <si>
    <t>$1,062.12</t>
  </si>
  <si>
    <t>$34.47</t>
  </si>
  <si>
    <t>$947.13</t>
  </si>
  <si>
    <t>$190.82</t>
  </si>
  <si>
    <t>$47.10</t>
  </si>
  <si>
    <t>$45.95</t>
  </si>
  <si>
    <t>5884-2</t>
  </si>
  <si>
    <t>$126.43</t>
  </si>
  <si>
    <t>$475.86</t>
  </si>
  <si>
    <t>$33.77</t>
  </si>
  <si>
    <t>$432.75</t>
  </si>
  <si>
    <t>$434.55</t>
  </si>
  <si>
    <t>6606-1</t>
  </si>
  <si>
    <t>$36.09</t>
  </si>
  <si>
    <t>$36.93</t>
  </si>
  <si>
    <t>$1,694.36</t>
  </si>
  <si>
    <t>$146.95</t>
  </si>
  <si>
    <t>$1,444.67</t>
  </si>
  <si>
    <t>Toma McGolin</t>
  </si>
  <si>
    <t>$126.20</t>
  </si>
  <si>
    <t>5324-2</t>
  </si>
  <si>
    <t>$162.70</t>
  </si>
  <si>
    <t>$15.22</t>
  </si>
  <si>
    <t>$152.78</t>
  </si>
  <si>
    <t>$124.32</t>
  </si>
  <si>
    <t>$106.04</t>
  </si>
  <si>
    <t>Apex Forged Steel</t>
  </si>
  <si>
    <t>$10.98</t>
  </si>
  <si>
    <t>$464.20</t>
  </si>
  <si>
    <t>$33.28</t>
  </si>
  <si>
    <t>$430.20</t>
  </si>
  <si>
    <t>Theone Pipen</t>
  </si>
  <si>
    <t>$8.95</t>
  </si>
  <si>
    <t>$173.62</t>
  </si>
  <si>
    <t>$161.69</t>
  </si>
  <si>
    <t>Beul Khright</t>
  </si>
  <si>
    <t>$64.57</t>
  </si>
  <si>
    <t>5099-1</t>
  </si>
  <si>
    <t>TychSavi Access Keyboard</t>
  </si>
  <si>
    <t>$252.36</t>
  </si>
  <si>
    <t>$1,363.12</t>
  </si>
  <si>
    <t>$1,335.86</t>
  </si>
  <si>
    <t>$1,342.36</t>
  </si>
  <si>
    <t>5433-1</t>
  </si>
  <si>
    <t>Tracy Hobs</t>
  </si>
  <si>
    <t>212 Barkly St,St Kilda</t>
  </si>
  <si>
    <t>$5.61</t>
  </si>
  <si>
    <t>$74.47</t>
  </si>
  <si>
    <t>$85.62</t>
  </si>
  <si>
    <t>6522-1</t>
  </si>
  <si>
    <t>$139.36</t>
  </si>
  <si>
    <t>$117.76</t>
  </si>
  <si>
    <t>$117.69</t>
  </si>
  <si>
    <t>5112-1</t>
  </si>
  <si>
    <t>$259.74</t>
  </si>
  <si>
    <t>$233.77</t>
  </si>
  <si>
    <t>$41.62</t>
  </si>
  <si>
    <t>$45.65</t>
  </si>
  <si>
    <t>5523-1</t>
  </si>
  <si>
    <t>6123-1</t>
  </si>
  <si>
    <t>$192.53</t>
  </si>
  <si>
    <t>Westfield 1 Anderson St,Chatswaod</t>
  </si>
  <si>
    <t>Apex Box Cutter Scissor</t>
  </si>
  <si>
    <t>$2,233.96</t>
  </si>
  <si>
    <t>$22,875.63</t>
  </si>
  <si>
    <t>$22,905.16</t>
  </si>
  <si>
    <t>$205.91</t>
  </si>
  <si>
    <t>$193.93</t>
  </si>
  <si>
    <t>5384-1</t>
  </si>
  <si>
    <t>$331.56</t>
  </si>
  <si>
    <t>$321.62</t>
  </si>
  <si>
    <t>$327.06</t>
  </si>
  <si>
    <t>$9.15</t>
  </si>
  <si>
    <t>$295.81</t>
  </si>
  <si>
    <t>$299.81</t>
  </si>
  <si>
    <t>$48.08</t>
  </si>
  <si>
    <t>$431.80</t>
  </si>
  <si>
    <t>$39.23</t>
  </si>
  <si>
    <t>$410.04</t>
  </si>
  <si>
    <t>5035-1</t>
  </si>
  <si>
    <t>$2,065.80</t>
  </si>
  <si>
    <t>$54.07</t>
  </si>
  <si>
    <t>$2,759.75</t>
  </si>
  <si>
    <t>$2,761.25</t>
  </si>
  <si>
    <t>6137-1</t>
  </si>
  <si>
    <t>$260.92</t>
  </si>
  <si>
    <t>$274.29</t>
  </si>
  <si>
    <t>5517-1</t>
  </si>
  <si>
    <t>$214.50</t>
  </si>
  <si>
    <t>$199.51</t>
  </si>
  <si>
    <t>$100.40</t>
  </si>
  <si>
    <t>$1.85</t>
  </si>
  <si>
    <t>$44.95</t>
  </si>
  <si>
    <t>$12.52</t>
  </si>
  <si>
    <t>$120.48</t>
  </si>
  <si>
    <t>$255.16</t>
  </si>
  <si>
    <t>$252.05</t>
  </si>
  <si>
    <t>$243.55</t>
  </si>
  <si>
    <t>6290-1</t>
  </si>
  <si>
    <t>29 Capacity Maxi Data Pinder Labels</t>
  </si>
  <si>
    <t>$844.20</t>
  </si>
  <si>
    <t>$42.31</t>
  </si>
  <si>
    <t>6408-1</t>
  </si>
  <si>
    <t>$1,509.80</t>
  </si>
  <si>
    <t>$191.98</t>
  </si>
  <si>
    <t>$1,581.87</t>
  </si>
  <si>
    <t>$1,549.95</t>
  </si>
  <si>
    <t>$149.72</t>
  </si>
  <si>
    <t>$146.32</t>
  </si>
  <si>
    <t>6440-1</t>
  </si>
  <si>
    <t>$356.85</t>
  </si>
  <si>
    <t>6185-1</t>
  </si>
  <si>
    <t>Shahid Sharia Bard</t>
  </si>
  <si>
    <t>$223.92</t>
  </si>
  <si>
    <t>$22.71</t>
  </si>
  <si>
    <t>$221.24</t>
  </si>
  <si>
    <t>$221.84</t>
  </si>
  <si>
    <t>"Adams ""While You Were Out"" Message Pads"</t>
  </si>
  <si>
    <t>$125.57</t>
  </si>
  <si>
    <t>5086-1</t>
  </si>
  <si>
    <t>$581.88</t>
  </si>
  <si>
    <t>$58.19</t>
  </si>
  <si>
    <t>$523.69</t>
  </si>
  <si>
    <t>$538.79</t>
  </si>
  <si>
    <t>$96.06</t>
  </si>
  <si>
    <t>$8.30</t>
  </si>
  <si>
    <t>$90.22</t>
  </si>
  <si>
    <t>$90.01</t>
  </si>
  <si>
    <t>$521.56</t>
  </si>
  <si>
    <t>$526.05</t>
  </si>
  <si>
    <t>$1,359.00</t>
  </si>
  <si>
    <t>$1,331.82</t>
  </si>
  <si>
    <t>$1,340.05</t>
  </si>
  <si>
    <t>5597-1</t>
  </si>
  <si>
    <t>Jim Epp</t>
  </si>
  <si>
    <t>$545.25</t>
  </si>
  <si>
    <t>$511.00</t>
  </si>
  <si>
    <t>$517.08</t>
  </si>
  <si>
    <t>$334.95</t>
  </si>
  <si>
    <t>$336.14</t>
  </si>
  <si>
    <t>Trowa Kalle</t>
  </si>
  <si>
    <t>$6.58</t>
  </si>
  <si>
    <t>5214-1</t>
  </si>
  <si>
    <t>Ralph Arnett</t>
  </si>
  <si>
    <t>$1.42</t>
  </si>
  <si>
    <t>$29.30</t>
  </si>
  <si>
    <t>$29.40</t>
  </si>
  <si>
    <t>5576-1</t>
  </si>
  <si>
    <t>93 MacLeay St,Potts Point</t>
  </si>
  <si>
    <t>$30.70</t>
  </si>
  <si>
    <t>$33.26</t>
  </si>
  <si>
    <t>5448-1</t>
  </si>
  <si>
    <t>$113.40</t>
  </si>
  <si>
    <t>$102.56</t>
  </si>
  <si>
    <t>$167.08</t>
  </si>
  <si>
    <t>$152.87</t>
  </si>
  <si>
    <t>$153.28</t>
  </si>
  <si>
    <t>5955-1</t>
  </si>
  <si>
    <t>$431.74</t>
  </si>
  <si>
    <t>$427.40</t>
  </si>
  <si>
    <t>$430.69</t>
  </si>
  <si>
    <t>5920-1</t>
  </si>
  <si>
    <t>$24.92</t>
  </si>
  <si>
    <t>$24.20</t>
  </si>
  <si>
    <t>$25.71</t>
  </si>
  <si>
    <t>5069-1</t>
  </si>
  <si>
    <t>Biman Radorston</t>
  </si>
  <si>
    <t>$119.80</t>
  </si>
  <si>
    <t>$116.37</t>
  </si>
  <si>
    <t>$119.69</t>
  </si>
  <si>
    <t>$149.60</t>
  </si>
  <si>
    <t>$6.48</t>
  </si>
  <si>
    <t>$147.02</t>
  </si>
  <si>
    <t>5980-1</t>
  </si>
  <si>
    <t>$235.34</t>
  </si>
  <si>
    <t>$18.83</t>
  </si>
  <si>
    <t>Alan Dominguez</t>
  </si>
  <si>
    <t>$62.92</t>
  </si>
  <si>
    <t>$63.90</t>
  </si>
  <si>
    <t>$157.82</t>
  </si>
  <si>
    <t>$148.97</t>
  </si>
  <si>
    <t>$64.71</t>
  </si>
  <si>
    <t>6050-1</t>
  </si>
  <si>
    <t>Sarah Foster</t>
  </si>
  <si>
    <t>$58.30</t>
  </si>
  <si>
    <t>$54.38</t>
  </si>
  <si>
    <t>$13.83</t>
  </si>
  <si>
    <t>$4.55</t>
  </si>
  <si>
    <t>$143.65</t>
  </si>
  <si>
    <t>$4,099.50</t>
  </si>
  <si>
    <t>$419.00</t>
  </si>
  <si>
    <t>$4,795.52</t>
  </si>
  <si>
    <t>$4,592.51</t>
  </si>
  <si>
    <t>$36.30</t>
  </si>
  <si>
    <t>$36.60</t>
  </si>
  <si>
    <t>$37.39</t>
  </si>
  <si>
    <t>$127.24</t>
  </si>
  <si>
    <t>$11.12</t>
  </si>
  <si>
    <t>$122.16</t>
  </si>
  <si>
    <t>$522.84</t>
  </si>
  <si>
    <t>$10.19</t>
  </si>
  <si>
    <t>$402.85</t>
  </si>
  <si>
    <t>$411.04</t>
  </si>
  <si>
    <t>$413.29</t>
  </si>
  <si>
    <t>147 Liverpool St,Sydney</t>
  </si>
  <si>
    <t>Henny Holldon</t>
  </si>
  <si>
    <t>$40.76</t>
  </si>
  <si>
    <t>$691.56</t>
  </si>
  <si>
    <t>$628.37</t>
  </si>
  <si>
    <t>$277.20</t>
  </si>
  <si>
    <t>$13.87</t>
  </si>
  <si>
    <t>$255.91</t>
  </si>
  <si>
    <t>$276.81</t>
  </si>
  <si>
    <t>$17,999.70</t>
  </si>
  <si>
    <t>$1,619.97</t>
  </si>
  <si>
    <t>$16,279.73</t>
  </si>
  <si>
    <t>$16,304.24</t>
  </si>
  <si>
    <t>5347-1</t>
  </si>
  <si>
    <t>5473-1</t>
  </si>
  <si>
    <t>$128.10</t>
  </si>
  <si>
    <t>$130.74</t>
  </si>
  <si>
    <t>$245.46</t>
  </si>
  <si>
    <t>$225.33</t>
  </si>
  <si>
    <t>$23.43</t>
  </si>
  <si>
    <t>DrawIt Pizazz Watercolor Pencils</t>
  </si>
  <si>
    <t>$63.70</t>
  </si>
  <si>
    <t>6253-1</t>
  </si>
  <si>
    <t>$142.60</t>
  </si>
  <si>
    <t>$13.52</t>
  </si>
  <si>
    <t>$147.64</t>
  </si>
  <si>
    <t>$629.36</t>
  </si>
  <si>
    <t>$699.64</t>
  </si>
  <si>
    <t>$600.40</t>
  </si>
  <si>
    <t>6266-2</t>
  </si>
  <si>
    <t>6419-1</t>
  </si>
  <si>
    <t>$267.82</t>
  </si>
  <si>
    <t>$267.31</t>
  </si>
  <si>
    <t>$266.93</t>
  </si>
  <si>
    <t>5341-1</t>
  </si>
  <si>
    <t>$119.24</t>
  </si>
  <si>
    <t>6270-1</t>
  </si>
  <si>
    <t>Artisan 471 Labels</t>
  </si>
  <si>
    <t>$52.84</t>
  </si>
  <si>
    <t>$51.28</t>
  </si>
  <si>
    <t>Wicholas Fernandes</t>
  </si>
  <si>
    <t>$41.20</t>
  </si>
  <si>
    <t>$3.44</t>
  </si>
  <si>
    <t>$39.99</t>
  </si>
  <si>
    <t>$57.00</t>
  </si>
  <si>
    <t>$53.58</t>
  </si>
  <si>
    <t>$49.28</t>
  </si>
  <si>
    <t>6062-1</t>
  </si>
  <si>
    <t>$59.72</t>
  </si>
  <si>
    <t>$109.78</t>
  </si>
  <si>
    <t>$7.54</t>
  </si>
  <si>
    <t>$74.78</t>
  </si>
  <si>
    <t>$22.37</t>
  </si>
  <si>
    <t>$24.75</t>
  </si>
  <si>
    <t>$76.47</t>
  </si>
  <si>
    <t>$73.51</t>
  </si>
  <si>
    <t>$80.01</t>
  </si>
  <si>
    <t>5560-2</t>
  </si>
  <si>
    <t>$41.43</t>
  </si>
  <si>
    <t>$99.38</t>
  </si>
  <si>
    <t>$95.20</t>
  </si>
  <si>
    <t>Eugene Barchas</t>
  </si>
  <si>
    <t>$223.24</t>
  </si>
  <si>
    <t>$216.58</t>
  </si>
  <si>
    <t>$223.13</t>
  </si>
  <si>
    <t>Michael Nguyen</t>
  </si>
  <si>
    <t>$83.12</t>
  </si>
  <si>
    <t>$76.09</t>
  </si>
  <si>
    <t>Jennis Pardel</t>
  </si>
  <si>
    <t>$57.52</t>
  </si>
  <si>
    <t>$58.54</t>
  </si>
  <si>
    <t>5942-1</t>
  </si>
  <si>
    <t>5404-1</t>
  </si>
  <si>
    <t>$148.68</t>
  </si>
  <si>
    <t>$159.33</t>
  </si>
  <si>
    <t>$53.40</t>
  </si>
  <si>
    <t>$54.39</t>
  </si>
  <si>
    <t>$889.98</t>
  </si>
  <si>
    <t>$71.00</t>
  </si>
  <si>
    <t>$85.00</t>
  </si>
  <si>
    <t>$857.91</t>
  </si>
  <si>
    <t>$83.16</t>
  </si>
  <si>
    <t>$8.32</t>
  </si>
  <si>
    <t>$74.84</t>
  </si>
  <si>
    <t>$75.55</t>
  </si>
  <si>
    <t>$134.40</t>
  </si>
  <si>
    <t>$5.31</t>
  </si>
  <si>
    <t>$132.04</t>
  </si>
  <si>
    <t>$142.61</t>
  </si>
  <si>
    <t>$102.59</t>
  </si>
  <si>
    <t>$6.55</t>
  </si>
  <si>
    <t>$109.27</t>
  </si>
  <si>
    <t>5628-1</t>
  </si>
  <si>
    <t>Murichelle Moray</t>
  </si>
  <si>
    <t>$919.60</t>
  </si>
  <si>
    <t>$991.52</t>
  </si>
  <si>
    <t>6435-1</t>
  </si>
  <si>
    <t>$75.82</t>
  </si>
  <si>
    <t>$69.11</t>
  </si>
  <si>
    <t>$129.64</t>
  </si>
  <si>
    <t>$117.67</t>
  </si>
  <si>
    <t>5687-1</t>
  </si>
  <si>
    <t>$434.90</t>
  </si>
  <si>
    <t>$400.20</t>
  </si>
  <si>
    <t>$329.94</t>
  </si>
  <si>
    <t>$23.30</t>
  </si>
  <si>
    <t>$306.84</t>
  </si>
  <si>
    <t>$309.69</t>
  </si>
  <si>
    <t>$0.69</t>
  </si>
  <si>
    <t>$68.11</t>
  </si>
  <si>
    <t>$69.40</t>
  </si>
  <si>
    <t>5861-1</t>
  </si>
  <si>
    <t>38/133-145 Castlereay Street,Carlton North</t>
  </si>
  <si>
    <t>$132.02</t>
  </si>
  <si>
    <t>$124.10</t>
  </si>
  <si>
    <t>$116.57</t>
  </si>
  <si>
    <t>$118.37</t>
  </si>
  <si>
    <t>$4,593.26</t>
  </si>
  <si>
    <t>$424.98</t>
  </si>
  <si>
    <t>$4,291.74</t>
  </si>
  <si>
    <t>$4,022.91</t>
  </si>
  <si>
    <t>$93.56</t>
  </si>
  <si>
    <t>$93.34</t>
  </si>
  <si>
    <t>$50.44</t>
  </si>
  <si>
    <t>$0.12</t>
  </si>
  <si>
    <t>$40.07</t>
  </si>
  <si>
    <t>$859.24</t>
  </si>
  <si>
    <t>$57.59</t>
  </si>
  <si>
    <t>$817.53</t>
  </si>
  <si>
    <t>$823.63</t>
  </si>
  <si>
    <t>5496-1</t>
  </si>
  <si>
    <t>$81.14</t>
  </si>
  <si>
    <t>$77.48</t>
  </si>
  <si>
    <t>$80.32</t>
  </si>
  <si>
    <t>5418-1</t>
  </si>
  <si>
    <t>$40.90</t>
  </si>
  <si>
    <t>$39.60</t>
  </si>
  <si>
    <t>$1,508.96</t>
  </si>
  <si>
    <t>$1,369.05</t>
  </si>
  <si>
    <t>$45.60</t>
  </si>
  <si>
    <t>$44.52</t>
  </si>
  <si>
    <t>$589.34</t>
  </si>
  <si>
    <t>$30.47</t>
  </si>
  <si>
    <t>$590.45</t>
  </si>
  <si>
    <t>$593.34</t>
  </si>
  <si>
    <t>5391-1</t>
  </si>
  <si>
    <t>$46.60</t>
  </si>
  <si>
    <t>$42.25</t>
  </si>
  <si>
    <t>$14,949.77</t>
  </si>
  <si>
    <t>$15,994.77</t>
  </si>
  <si>
    <t>5912-1</t>
  </si>
  <si>
    <t>$33.75</t>
  </si>
  <si>
    <t>$364.00</t>
  </si>
  <si>
    <t>$360.36</t>
  </si>
  <si>
    <t>$371.53</t>
  </si>
  <si>
    <t>$899.42</t>
  </si>
  <si>
    <t>$825.97</t>
  </si>
  <si>
    <t>$889.81</t>
  </si>
  <si>
    <t>$810.68</t>
  </si>
  <si>
    <t>$17.24</t>
  </si>
  <si>
    <t>$793.58</t>
  </si>
  <si>
    <t>$793.57</t>
  </si>
  <si>
    <t>$1,027.90</t>
  </si>
  <si>
    <t>$102.79</t>
  </si>
  <si>
    <t>$925.11</t>
  </si>
  <si>
    <t>$945.10</t>
  </si>
  <si>
    <t>$159.70</t>
  </si>
  <si>
    <t>$83.99</t>
  </si>
  <si>
    <t>$145.61</t>
  </si>
  <si>
    <t>$105.98</t>
  </si>
  <si>
    <t>5168-2</t>
  </si>
  <si>
    <t>$431.38</t>
  </si>
  <si>
    <t>$423.83</t>
  </si>
  <si>
    <t>5942-2</t>
  </si>
  <si>
    <t>$55.08</t>
  </si>
  <si>
    <t>$133.39</t>
  </si>
  <si>
    <t>$5.76</t>
  </si>
  <si>
    <t>$139.63</t>
  </si>
  <si>
    <t>$142.05</t>
  </si>
  <si>
    <t>$4,533.86</t>
  </si>
  <si>
    <t>$4,343.52</t>
  </si>
  <si>
    <t>$4,371.54</t>
  </si>
  <si>
    <t>5363-1</t>
  </si>
  <si>
    <t>$105.80</t>
  </si>
  <si>
    <t>$10.39</t>
  </si>
  <si>
    <t>$98.09</t>
  </si>
  <si>
    <t>$98.39</t>
  </si>
  <si>
    <t>5759-1</t>
  </si>
  <si>
    <t>$966.87</t>
  </si>
  <si>
    <t>$970.92</t>
  </si>
  <si>
    <t>$180.64</t>
  </si>
  <si>
    <t>$180.53</t>
  </si>
  <si>
    <t>$196.92</t>
  </si>
  <si>
    <t>Artisan Reinforcements fot Hole-Punch Pages</t>
  </si>
  <si>
    <t>6147-1</t>
  </si>
  <si>
    <t>$4,299.95</t>
  </si>
  <si>
    <t>$4,024.95</t>
  </si>
  <si>
    <t>$5,564.45</t>
  </si>
  <si>
    <t>$398.00</t>
  </si>
  <si>
    <t>$356.44</t>
  </si>
  <si>
    <t>$2,359.65</t>
  </si>
  <si>
    <t>$230.79</t>
  </si>
  <si>
    <t>$2,296.57</t>
  </si>
  <si>
    <t>$2,404.55</t>
  </si>
  <si>
    <t>$996.93</t>
  </si>
  <si>
    <t>$1,001.85</t>
  </si>
  <si>
    <t>Ray Carlisle</t>
  </si>
  <si>
    <t>$126.68</t>
  </si>
  <si>
    <t>5650-1</t>
  </si>
  <si>
    <t>$870.98</t>
  </si>
  <si>
    <t>$61.30</t>
  </si>
  <si>
    <t>$807.58</t>
  </si>
  <si>
    <t>$839.63</t>
  </si>
  <si>
    <t>$356.00</t>
  </si>
  <si>
    <t>$364.19</t>
  </si>
  <si>
    <t>5434-1</t>
  </si>
  <si>
    <t>$492.86</t>
  </si>
  <si>
    <t>$493.50</t>
  </si>
  <si>
    <t>$300.00</t>
  </si>
  <si>
    <t>$959.95</t>
  </si>
  <si>
    <t>$37.58</t>
  </si>
  <si>
    <t>$932.85</t>
  </si>
  <si>
    <t>$988.46</t>
  </si>
  <si>
    <t>$6,949.55</t>
  </si>
  <si>
    <t>$513.98</t>
  </si>
  <si>
    <t>$6,465.53</t>
  </si>
  <si>
    <t>$5,590.50</t>
  </si>
  <si>
    <t>$196.74</t>
  </si>
  <si>
    <t>$3,060.94</t>
  </si>
  <si>
    <t>$3,744.73</t>
  </si>
  <si>
    <t>$3,694.61</t>
  </si>
  <si>
    <t>$1,312.61</t>
  </si>
  <si>
    <t>$78.76</t>
  </si>
  <si>
    <t>$1,253.89</t>
  </si>
  <si>
    <t>$1,273.93</t>
  </si>
  <si>
    <t>Artisan Premier Heavy-Duty Binder with Round Locking Rings</t>
  </si>
  <si>
    <t>$8.71</t>
  </si>
  <si>
    <t>$14.28</t>
  </si>
  <si>
    <t>$335.35</t>
  </si>
  <si>
    <t>$33.53</t>
  </si>
  <si>
    <t>$303.24</t>
  </si>
  <si>
    <t>$321.03</t>
  </si>
  <si>
    <t>$1,027.80</t>
  </si>
  <si>
    <t>$996.95</t>
  </si>
  <si>
    <t>$1,001.05</t>
  </si>
  <si>
    <t>Dan Lawera</t>
  </si>
  <si>
    <t>$93.58</t>
  </si>
  <si>
    <t>$95.48</t>
  </si>
  <si>
    <t>$2,407.76</t>
  </si>
  <si>
    <t>$2,287.37</t>
  </si>
  <si>
    <t>$2,294.55</t>
  </si>
  <si>
    <t>$157.36</t>
  </si>
  <si>
    <t>$155.00</t>
  </si>
  <si>
    <t>5906-1</t>
  </si>
  <si>
    <t>$5.99</t>
  </si>
  <si>
    <t>$68.99</t>
  </si>
  <si>
    <t>6005-1</t>
  </si>
  <si>
    <t>$1,058.19</t>
  </si>
  <si>
    <t>$63.71</t>
  </si>
  <si>
    <t>$9,199.29</t>
  </si>
  <si>
    <t>$9,919.64</t>
  </si>
  <si>
    <t>Duae Moringaez</t>
  </si>
  <si>
    <t>$345.84</t>
  </si>
  <si>
    <t>$401.83</t>
  </si>
  <si>
    <t>$228.52</t>
  </si>
  <si>
    <t>$23.82</t>
  </si>
  <si>
    <t>$22.03</t>
  </si>
  <si>
    <t>$59.00</t>
  </si>
  <si>
    <t>5601-1</t>
  </si>
  <si>
    <t>$135.83</t>
  </si>
  <si>
    <t>$139.33</t>
  </si>
  <si>
    <t>$142.39</t>
  </si>
  <si>
    <t>$102.84</t>
  </si>
  <si>
    <t>$99.45</t>
  </si>
  <si>
    <t>Claire Good</t>
  </si>
  <si>
    <t>7/370-374 Victoria Ave,Chatswood</t>
  </si>
  <si>
    <t>$14.85</t>
  </si>
  <si>
    <t>5200-1</t>
  </si>
  <si>
    <t>$27,799.52</t>
  </si>
  <si>
    <t>$2,303.96</t>
  </si>
  <si>
    <t>$26,722.06</t>
  </si>
  <si>
    <t>$2,506.38</t>
  </si>
  <si>
    <t>$1,608.95</t>
  </si>
  <si>
    <t>$3,394.64</t>
  </si>
  <si>
    <t>Kather Buire</t>
  </si>
  <si>
    <t>$452.70</t>
  </si>
  <si>
    <t>$437.72</t>
  </si>
  <si>
    <t>$432.81</t>
  </si>
  <si>
    <t>$78.00</t>
  </si>
  <si>
    <t>$75.10</t>
  </si>
  <si>
    <t>$79.71</t>
  </si>
  <si>
    <t>5641-1</t>
  </si>
  <si>
    <t>$129.42</t>
  </si>
  <si>
    <t>$107.86</t>
  </si>
  <si>
    <t>$109.20</t>
  </si>
  <si>
    <t>6288-2</t>
  </si>
  <si>
    <t>OCColor Flip</t>
  </si>
  <si>
    <t>$20.75</t>
  </si>
  <si>
    <t>$51.56</t>
  </si>
  <si>
    <t>6093-1</t>
  </si>
  <si>
    <t>Jim Karlsson</t>
  </si>
  <si>
    <t>$39.92</t>
  </si>
  <si>
    <t>$39.96</t>
  </si>
  <si>
    <t>Col-Erase Pencils with Erasers</t>
  </si>
  <si>
    <t>$197.65</t>
  </si>
  <si>
    <t>$175.32</t>
  </si>
  <si>
    <t>$173.10</t>
  </si>
  <si>
    <t>$52.08</t>
  </si>
  <si>
    <t>$62.58</t>
  </si>
  <si>
    <t>$88.74</t>
  </si>
  <si>
    <t>$89.24</t>
  </si>
  <si>
    <t>$82.72</t>
  </si>
  <si>
    <t>$760.91</t>
  </si>
  <si>
    <t>$756.75</t>
  </si>
  <si>
    <t>$188.96</t>
  </si>
  <si>
    <t>$163.68</t>
  </si>
  <si>
    <t>$168.85</t>
  </si>
  <si>
    <t>$41.66</t>
  </si>
  <si>
    <t>$31.94</t>
  </si>
  <si>
    <t>5049-1</t>
  </si>
  <si>
    <t>$10.15</t>
  </si>
  <si>
    <t>$536.52</t>
  </si>
  <si>
    <t>$264.00</t>
  </si>
  <si>
    <t>$258.37</t>
  </si>
  <si>
    <t>$128.76</t>
  </si>
  <si>
    <t>$271.32</t>
  </si>
  <si>
    <t>$8.17</t>
  </si>
  <si>
    <t>$264.99</t>
  </si>
  <si>
    <t>$273.98</t>
  </si>
  <si>
    <t>Hunter Glantz</t>
  </si>
  <si>
    <t>$81.35</t>
  </si>
  <si>
    <t>$75.28</t>
  </si>
  <si>
    <t>$95.76</t>
  </si>
  <si>
    <t>$82.89</t>
  </si>
  <si>
    <t>$223.40</t>
  </si>
  <si>
    <t>$227.24</t>
  </si>
  <si>
    <t>$224.53</t>
  </si>
  <si>
    <t>$23,665.16</t>
  </si>
  <si>
    <t>$707.03</t>
  </si>
  <si>
    <t>$25,582.57</t>
  </si>
  <si>
    <t>$22,589.59</t>
  </si>
  <si>
    <t>5854-1</t>
  </si>
  <si>
    <t>$649.38</t>
  </si>
  <si>
    <t>$59.44</t>
  </si>
  <si>
    <t>$600.57</t>
  </si>
  <si>
    <t>$635.67</t>
  </si>
  <si>
    <t>$7,487.52</t>
  </si>
  <si>
    <t>$299.50</t>
  </si>
  <si>
    <t>$7,188.02</t>
  </si>
  <si>
    <t>$7,196.10</t>
  </si>
  <si>
    <t>Resan Morkmat</t>
  </si>
  <si>
    <t>$193.82</t>
  </si>
  <si>
    <t>$195.23</t>
  </si>
  <si>
    <t>$261.24</t>
  </si>
  <si>
    <t>$263.24</t>
  </si>
  <si>
    <t>$1,231.76</t>
  </si>
  <si>
    <t>$40.37</t>
  </si>
  <si>
    <t>$1,506.95</t>
  </si>
  <si>
    <t>$1,297.15</t>
  </si>
  <si>
    <t>$96.31</t>
  </si>
  <si>
    <t>Rycoris Saunders</t>
  </si>
  <si>
    <t>$379.22</t>
  </si>
  <si>
    <t>$385.34</t>
  </si>
  <si>
    <t>$56.70</t>
  </si>
  <si>
    <t>$54.63</t>
  </si>
  <si>
    <t>$55.63</t>
  </si>
  <si>
    <t>5715-1</t>
  </si>
  <si>
    <t>$82.08</t>
  </si>
  <si>
    <t>$78.61</t>
  </si>
  <si>
    <t>$78.81</t>
  </si>
  <si>
    <t>$3,337.68</t>
  </si>
  <si>
    <t>$3,361.14</t>
  </si>
  <si>
    <t>$3,373.24</t>
  </si>
  <si>
    <t>6196-1</t>
  </si>
  <si>
    <t>6022-1</t>
  </si>
  <si>
    <t>$831.64</t>
  </si>
  <si>
    <t>$28.71</t>
  </si>
  <si>
    <t>$764.93</t>
  </si>
  <si>
    <t>$784.67</t>
  </si>
  <si>
    <t>$66.06</t>
  </si>
  <si>
    <t>$62.36</t>
  </si>
  <si>
    <t>$63.26</t>
  </si>
  <si>
    <t>$103.52</t>
  </si>
  <si>
    <t>$102.48</t>
  </si>
  <si>
    <t>$103.70</t>
  </si>
  <si>
    <t>Brid Thompson</t>
  </si>
  <si>
    <t>$142.34</t>
  </si>
  <si>
    <t>$14.63</t>
  </si>
  <si>
    <t>$127.87</t>
  </si>
  <si>
    <t>5264-1</t>
  </si>
  <si>
    <t>$63.06</t>
  </si>
  <si>
    <t>5647-1</t>
  </si>
  <si>
    <t>$236.01</t>
  </si>
  <si>
    <t>$241.90</t>
  </si>
  <si>
    <t>5349-1</t>
  </si>
  <si>
    <t>$56.92</t>
  </si>
  <si>
    <t>$56.56</t>
  </si>
  <si>
    <t>$57.06</t>
  </si>
  <si>
    <t>5972-1</t>
  </si>
  <si>
    <t>$35.62</t>
  </si>
  <si>
    <t>$33.68</t>
  </si>
  <si>
    <t>$35.39</t>
  </si>
  <si>
    <t>$198.32</t>
  </si>
  <si>
    <t>$196.33</t>
  </si>
  <si>
    <t>$56.80</t>
  </si>
  <si>
    <t>$5.11</t>
  </si>
  <si>
    <t>$51.69</t>
  </si>
  <si>
    <t>$53.08</t>
  </si>
  <si>
    <t>6249-1</t>
  </si>
  <si>
    <t>$318.60</t>
  </si>
  <si>
    <t>$9.25</t>
  </si>
  <si>
    <t>$283.43</t>
  </si>
  <si>
    <t>$426.71</t>
  </si>
  <si>
    <t>$41.06</t>
  </si>
  <si>
    <t>$490.24</t>
  </si>
  <si>
    <t>$127.08</t>
  </si>
  <si>
    <t>$117.48</t>
  </si>
  <si>
    <t>$118.22</t>
  </si>
  <si>
    <t>$275.53</t>
  </si>
  <si>
    <t>$261.77</t>
  </si>
  <si>
    <t>$268.95</t>
  </si>
  <si>
    <t>$1,475.00</t>
  </si>
  <si>
    <t>$131.05</t>
  </si>
  <si>
    <t>5798-1</t>
  </si>
  <si>
    <t>$157.12</t>
  </si>
  <si>
    <t>$153.14</t>
  </si>
  <si>
    <t>$436.78</t>
  </si>
  <si>
    <t>$431.25</t>
  </si>
  <si>
    <t>$436.32</t>
  </si>
  <si>
    <t>$3,353.10</t>
  </si>
  <si>
    <t>$3,373.63</t>
  </si>
  <si>
    <t>$3,353.62</t>
  </si>
  <si>
    <t>33/4 Barangaroo Avenue,Rosebery</t>
  </si>
  <si>
    <t>$209.31</t>
  </si>
  <si>
    <t>$213.99</t>
  </si>
  <si>
    <t>$163.62</t>
  </si>
  <si>
    <t>$168.02</t>
  </si>
  <si>
    <t>6316-1</t>
  </si>
  <si>
    <t>$13,039.71</t>
  </si>
  <si>
    <t>$11,044.61</t>
  </si>
  <si>
    <t>$1,194.25</t>
  </si>
  <si>
    <t>6197-2</t>
  </si>
  <si>
    <t>$56.83</t>
  </si>
  <si>
    <t>$52.66</t>
  </si>
  <si>
    <t>$80.86</t>
  </si>
  <si>
    <t>$7.25</t>
  </si>
  <si>
    <t>$59.55</t>
  </si>
  <si>
    <t>Artisan Color Fluorescent Set</t>
  </si>
  <si>
    <t>$144.31</t>
  </si>
  <si>
    <t>$134.65</t>
  </si>
  <si>
    <t>$143.43</t>
  </si>
  <si>
    <t>5215-1</t>
  </si>
  <si>
    <t>$5,493.96</t>
  </si>
  <si>
    <t>$44.04</t>
  </si>
  <si>
    <t>$4,454.72</t>
  </si>
  <si>
    <t>$4,474.52</t>
  </si>
  <si>
    <t>$1,705.69</t>
  </si>
  <si>
    <t>$39.41</t>
  </si>
  <si>
    <t>$1,905.48</t>
  </si>
  <si>
    <t>$1,908.95</t>
  </si>
  <si>
    <t>$649.30</t>
  </si>
  <si>
    <t>$539.05</t>
  </si>
  <si>
    <t>$600.09</t>
  </si>
  <si>
    <t>$28.59</t>
  </si>
  <si>
    <t>$34.85</t>
  </si>
  <si>
    <t>5807-1</t>
  </si>
  <si>
    <t>Ann Blume</t>
  </si>
  <si>
    <t>$44.28</t>
  </si>
  <si>
    <t>$140.34</t>
  </si>
  <si>
    <t>$116.20</t>
  </si>
  <si>
    <t>$116.98</t>
  </si>
  <si>
    <t>$121.61</t>
  </si>
  <si>
    <t>$1,393.39</t>
  </si>
  <si>
    <t>$51.90</t>
  </si>
  <si>
    <t>$86.74</t>
  </si>
  <si>
    <t>$272.70</t>
  </si>
  <si>
    <t>$8.68</t>
  </si>
  <si>
    <t>$227.52</t>
  </si>
  <si>
    <t>$231.72</t>
  </si>
  <si>
    <t>$255.34</t>
  </si>
  <si>
    <t>$263.71</t>
  </si>
  <si>
    <t>$258.94</t>
  </si>
  <si>
    <t>$63.40</t>
  </si>
  <si>
    <t>$234.25</t>
  </si>
  <si>
    <t>5959-1</t>
  </si>
  <si>
    <t>$160.58</t>
  </si>
  <si>
    <t>5582-1</t>
  </si>
  <si>
    <t>$39.04</t>
  </si>
  <si>
    <t>$41.84</t>
  </si>
  <si>
    <t>5599-2</t>
  </si>
  <si>
    <t>Ruben Ausman</t>
  </si>
  <si>
    <t>$56.00</t>
  </si>
  <si>
    <t>$52.64</t>
  </si>
  <si>
    <t>$53.94</t>
  </si>
  <si>
    <t>5309-1</t>
  </si>
  <si>
    <t>$13.56</t>
  </si>
  <si>
    <t>$205.38</t>
  </si>
  <si>
    <t>$190.75</t>
  </si>
  <si>
    <t>$197.22</t>
  </si>
  <si>
    <t>Heather Kirkland</t>
  </si>
  <si>
    <t>$661.30</t>
  </si>
  <si>
    <t>$55.92</t>
  </si>
  <si>
    <t>$646.05</t>
  </si>
  <si>
    <t>$596.55</t>
  </si>
  <si>
    <t>$479.40</t>
  </si>
  <si>
    <t>$444.05</t>
  </si>
  <si>
    <t>$445.55</t>
  </si>
  <si>
    <t>Peter Fuller</t>
  </si>
  <si>
    <t>$261.00</t>
  </si>
  <si>
    <t>$28.22</t>
  </si>
  <si>
    <t>$267.50</t>
  </si>
  <si>
    <t>$253.24</t>
  </si>
  <si>
    <t>$110.27</t>
  </si>
  <si>
    <t>$114.10</t>
  </si>
  <si>
    <t>$44.84</t>
  </si>
  <si>
    <t>$46.36</t>
  </si>
  <si>
    <t>Roy Skariaili</t>
  </si>
  <si>
    <t>$257.20</t>
  </si>
  <si>
    <t>$10.78</t>
  </si>
  <si>
    <t>$245.92</t>
  </si>
  <si>
    <t>5209-1</t>
  </si>
  <si>
    <t>$22.93</t>
  </si>
  <si>
    <t>Barry Dennamed</t>
  </si>
  <si>
    <t>$506.52</t>
  </si>
  <si>
    <t>$45.55</t>
  </si>
  <si>
    <t>$512.29</t>
  </si>
  <si>
    <t>$843.20</t>
  </si>
  <si>
    <t>$815.81</t>
  </si>
  <si>
    <t>$829.99</t>
  </si>
  <si>
    <t>$270.90</t>
  </si>
  <si>
    <t>$10.80</t>
  </si>
  <si>
    <t>$275.10</t>
  </si>
  <si>
    <t>$263.22</t>
  </si>
  <si>
    <t>$7.29</t>
  </si>
  <si>
    <t>$12.06</t>
  </si>
  <si>
    <t>$424.17</t>
  </si>
  <si>
    <t>$436.85</t>
  </si>
  <si>
    <t>$14.92</t>
  </si>
  <si>
    <t>$13.41</t>
  </si>
  <si>
    <t>$17.40</t>
  </si>
  <si>
    <t>5014-1</t>
  </si>
  <si>
    <t>$194.36</t>
  </si>
  <si>
    <t>$15.93</t>
  </si>
  <si>
    <t>$178.12</t>
  </si>
  <si>
    <t>$189.45</t>
  </si>
  <si>
    <t>$378.51</t>
  </si>
  <si>
    <t>$348.23</t>
  </si>
  <si>
    <t>$352.91</t>
  </si>
  <si>
    <t>$106.82</t>
  </si>
  <si>
    <t>$10.29</t>
  </si>
  <si>
    <t>$985.97</t>
  </si>
  <si>
    <t>$170.98</t>
  </si>
  <si>
    <t>5999-1</t>
  </si>
  <si>
    <t>$126.24</t>
  </si>
  <si>
    <t>$3.04</t>
  </si>
  <si>
    <t>$115.19</t>
  </si>
  <si>
    <t>6420-1</t>
  </si>
  <si>
    <t>$97.18</t>
  </si>
  <si>
    <t>$85.72</t>
  </si>
  <si>
    <t>$95.33</t>
  </si>
  <si>
    <t>$74.48</t>
  </si>
  <si>
    <t>$186.09</t>
  </si>
  <si>
    <t>$56.02</t>
  </si>
  <si>
    <t>$52.69</t>
  </si>
  <si>
    <t>$53.89</t>
  </si>
  <si>
    <t>$958.86</t>
  </si>
  <si>
    <t>$939.68</t>
  </si>
  <si>
    <t>$964.17</t>
  </si>
  <si>
    <t>53 Riley Street,Woolloomooloo Park</t>
  </si>
  <si>
    <t>$783.82</t>
  </si>
  <si>
    <t>$26.79</t>
  </si>
  <si>
    <t>$761.61</t>
  </si>
  <si>
    <t>$756.72</t>
  </si>
  <si>
    <t>6486-1</t>
  </si>
  <si>
    <t>$710.88</t>
  </si>
  <si>
    <t>5649-1</t>
  </si>
  <si>
    <t>$10.75</t>
  </si>
  <si>
    <t>5043-1</t>
  </si>
  <si>
    <t>$144.50</t>
  </si>
  <si>
    <t>$14.87</t>
  </si>
  <si>
    <t>$147.65</t>
  </si>
  <si>
    <t>$158.36</t>
  </si>
  <si>
    <t>$128.55</t>
  </si>
  <si>
    <t>5988-1</t>
  </si>
  <si>
    <t>$139.80</t>
  </si>
  <si>
    <t>$126.01</t>
  </si>
  <si>
    <t>$138.00</t>
  </si>
  <si>
    <t>6192-1</t>
  </si>
  <si>
    <t>$299.30</t>
  </si>
  <si>
    <t>$268.03</t>
  </si>
  <si>
    <t>$273.03</t>
  </si>
  <si>
    <t>5493-1</t>
  </si>
  <si>
    <t>$277.08</t>
  </si>
  <si>
    <t>$278.08</t>
  </si>
  <si>
    <t>$285.36</t>
  </si>
  <si>
    <t>UGen RF Keyboard</t>
  </si>
  <si>
    <t>$81.59</t>
  </si>
  <si>
    <t>$78.40</t>
  </si>
  <si>
    <t>$6,251.48</t>
  </si>
  <si>
    <t>$49.23</t>
  </si>
  <si>
    <t>$5,865.49</t>
  </si>
  <si>
    <t>$5,815.07</t>
  </si>
  <si>
    <t>Ricardo Emerson</t>
  </si>
  <si>
    <t>$861.79</t>
  </si>
  <si>
    <t>$765.47</t>
  </si>
  <si>
    <t>$778.97</t>
  </si>
  <si>
    <t>$37.72</t>
  </si>
  <si>
    <t>$34.20</t>
  </si>
  <si>
    <t>Yana Moren</t>
  </si>
  <si>
    <t>$8,752.32</t>
  </si>
  <si>
    <t>$83.21</t>
  </si>
  <si>
    <t>$7,060.00</t>
  </si>
  <si>
    <t>$7,719.02</t>
  </si>
  <si>
    <t>$14.97</t>
  </si>
  <si>
    <t>$160.06</t>
  </si>
  <si>
    <t>$1,191.26</t>
  </si>
  <si>
    <t>$494.39</t>
  </si>
  <si>
    <t>$1,110.27</t>
  </si>
  <si>
    <t>$1,132.28</t>
  </si>
  <si>
    <t>6280-2</t>
  </si>
  <si>
    <t>Yara Bernen</t>
  </si>
  <si>
    <t>$28.64</t>
  </si>
  <si>
    <t>$19.47</t>
  </si>
  <si>
    <t>$258.61</t>
  </si>
  <si>
    <t>$266.83</t>
  </si>
  <si>
    <t>$2,599.55</t>
  </si>
  <si>
    <t>$263.97</t>
  </si>
  <si>
    <t>$2,287.17</t>
  </si>
  <si>
    <t>$2,299.75</t>
  </si>
  <si>
    <t>$457.22</t>
  </si>
  <si>
    <t>$445.20</t>
  </si>
  <si>
    <t>$451.00</t>
  </si>
  <si>
    <t>$6,019.40</t>
  </si>
  <si>
    <t>$5,718.43</t>
  </si>
  <si>
    <t>$5,725.61</t>
  </si>
  <si>
    <t>$63.10</t>
  </si>
  <si>
    <t>$66.69</t>
  </si>
  <si>
    <t>$34.95</t>
  </si>
  <si>
    <t>$32.07</t>
  </si>
  <si>
    <t>$476.68</t>
  </si>
  <si>
    <t>$14.73</t>
  </si>
  <si>
    <t>$470.45</t>
  </si>
  <si>
    <t>$485.87</t>
  </si>
  <si>
    <t>$1,524.56</t>
  </si>
  <si>
    <t>$121.62</t>
  </si>
  <si>
    <t>$1,363.95</t>
  </si>
  <si>
    <t>$1,370.48</t>
  </si>
  <si>
    <t>$144.62</t>
  </si>
  <si>
    <t>$149.62</t>
  </si>
  <si>
    <t>6126-1</t>
  </si>
  <si>
    <t>$235.29</t>
  </si>
  <si>
    <t>$234.91</t>
  </si>
  <si>
    <t>$242.16</t>
  </si>
  <si>
    <t>$26.25</t>
  </si>
  <si>
    <t>$255.86</t>
  </si>
  <si>
    <t>$659.32</t>
  </si>
  <si>
    <t>$40.96</t>
  </si>
  <si>
    <t>Cando CCalored Accent Highlighters</t>
  </si>
  <si>
    <t>$725.82</t>
  </si>
  <si>
    <t>$667.75</t>
  </si>
  <si>
    <t>$694.05</t>
  </si>
  <si>
    <t>Joni Sundaresam</t>
  </si>
  <si>
    <t>Tom Road &amp; Weet, Melbourne</t>
  </si>
  <si>
    <t>6474-1</t>
  </si>
  <si>
    <t>$275.32</t>
  </si>
  <si>
    <t>$24.77</t>
  </si>
  <si>
    <t>Tamara Wizlingham</t>
  </si>
  <si>
    <t>$330.66</t>
  </si>
  <si>
    <t>$305.64</t>
  </si>
  <si>
    <t>$304.53</t>
  </si>
  <si>
    <t>$6,880.14</t>
  </si>
  <si>
    <t>$6,616.34</t>
  </si>
  <si>
    <t>5667-1</t>
  </si>
  <si>
    <t>$177.50</t>
  </si>
  <si>
    <t>$177.04</t>
  </si>
  <si>
    <t>$177.24</t>
  </si>
  <si>
    <t>$960.30</t>
  </si>
  <si>
    <t>$9.60</t>
  </si>
  <si>
    <t>$956.70</t>
  </si>
  <si>
    <t>$950.49</t>
  </si>
  <si>
    <t>$526.80</t>
  </si>
  <si>
    <t>$410.05</t>
  </si>
  <si>
    <t>$414.54</t>
  </si>
  <si>
    <t>$2,562.85</t>
  </si>
  <si>
    <t>$2,584.05</t>
  </si>
  <si>
    <t>$2,826.16</t>
  </si>
  <si>
    <t>6210-1</t>
  </si>
  <si>
    <t>Jarie Kunitz</t>
  </si>
  <si>
    <t>$286.64</t>
  </si>
  <si>
    <t>$256.96</t>
  </si>
  <si>
    <t>$265.34</t>
  </si>
  <si>
    <t>5528-1</t>
  </si>
  <si>
    <t>$1,651.02</t>
  </si>
  <si>
    <t>$1,598.26</t>
  </si>
  <si>
    <t>$1,658.63</t>
  </si>
  <si>
    <t>$1,146.26</t>
  </si>
  <si>
    <t>$3.22</t>
  </si>
  <si>
    <t>$1,154.80</t>
  </si>
  <si>
    <t>$1,154.31</t>
  </si>
  <si>
    <t>$10.41</t>
  </si>
  <si>
    <t>$908.82</t>
  </si>
  <si>
    <t>$817.94</t>
  </si>
  <si>
    <t>$825.12</t>
  </si>
  <si>
    <t>6367-1</t>
  </si>
  <si>
    <t>$150.28</t>
  </si>
  <si>
    <t>$147.38</t>
  </si>
  <si>
    <t>$630.68</t>
  </si>
  <si>
    <t>$26.73</t>
  </si>
  <si>
    <t>$570.47</t>
  </si>
  <si>
    <t>$539.74</t>
  </si>
  <si>
    <t>$2,685.02</t>
  </si>
  <si>
    <t>$435.82</t>
  </si>
  <si>
    <t>$2,588.40</t>
  </si>
  <si>
    <t>$2,688.40</t>
  </si>
  <si>
    <t>$861.12</t>
  </si>
  <si>
    <t>$705.39</t>
  </si>
  <si>
    <t>$713.38</t>
  </si>
  <si>
    <t>$237.20</t>
  </si>
  <si>
    <t>5813-1</t>
  </si>
  <si>
    <t>$30.92</t>
  </si>
  <si>
    <t>$20.95</t>
  </si>
  <si>
    <t>$542.20</t>
  </si>
  <si>
    <t>$43.02</t>
  </si>
  <si>
    <t>$423.10</t>
  </si>
  <si>
    <t>$420.95</t>
  </si>
  <si>
    <t>Creator Colored Pencils, 12/Box</t>
  </si>
  <si>
    <t>$232.49</t>
  </si>
  <si>
    <t>$227.09</t>
  </si>
  <si>
    <t>$224.59</t>
  </si>
  <si>
    <t>6362-1</t>
  </si>
  <si>
    <t>38/133-145 Castlereagh St,Parramatta</t>
  </si>
  <si>
    <t>$13.04</t>
  </si>
  <si>
    <t>$14.66</t>
  </si>
  <si>
    <t>$147.00</t>
  </si>
  <si>
    <t>$15.52</t>
  </si>
  <si>
    <t>$132.66</t>
  </si>
  <si>
    <t>$579.20</t>
  </si>
  <si>
    <t>$538.30</t>
  </si>
  <si>
    <t>$599.11</t>
  </si>
  <si>
    <t>Joukine Gilding</t>
  </si>
  <si>
    <t>$14.25</t>
  </si>
  <si>
    <t>$189.74</t>
  </si>
  <si>
    <t>$192.03</t>
  </si>
  <si>
    <t>$889.12</t>
  </si>
  <si>
    <t>$84.30</t>
  </si>
  <si>
    <t>$823.35</t>
  </si>
  <si>
    <t>6244-1</t>
  </si>
  <si>
    <t>$22,049.51</t>
  </si>
  <si>
    <t>$2,999.97</t>
  </si>
  <si>
    <t>$20,751.03</t>
  </si>
  <si>
    <t>6254-1</t>
  </si>
  <si>
    <t>$941.04</t>
  </si>
  <si>
    <t>$7.94</t>
  </si>
  <si>
    <t>$844.24</t>
  </si>
  <si>
    <t>$495.59</t>
  </si>
  <si>
    <t>$167.92</t>
  </si>
  <si>
    <t>Fley Castell</t>
  </si>
  <si>
    <t>$213.88</t>
  </si>
  <si>
    <t>$224.10</t>
  </si>
  <si>
    <t>$65.54</t>
  </si>
  <si>
    <t>$62.16</t>
  </si>
  <si>
    <t>$64.22</t>
  </si>
  <si>
    <t>5040-1</t>
  </si>
  <si>
    <t>$138.24</t>
  </si>
  <si>
    <t>$128.56</t>
  </si>
  <si>
    <t>$129.57</t>
  </si>
  <si>
    <t>$51.64</t>
  </si>
  <si>
    <t>$59.59</t>
  </si>
  <si>
    <t>$123.08</t>
  </si>
  <si>
    <t>$112.47</t>
  </si>
  <si>
    <t>78 Stanley St,Darlinghurst</t>
  </si>
  <si>
    <t>$404.75</t>
  </si>
  <si>
    <t>$24.48</t>
  </si>
  <si>
    <t>$304.05</t>
  </si>
  <si>
    <t>$308.47</t>
  </si>
  <si>
    <t>$3,643.36</t>
  </si>
  <si>
    <t>$5,373.68</t>
  </si>
  <si>
    <t>$3,355.64</t>
  </si>
  <si>
    <t>$3,193.64</t>
  </si>
  <si>
    <t>5632-1</t>
  </si>
  <si>
    <t>Laurel Elliston</t>
  </si>
  <si>
    <t>$9.56</t>
  </si>
  <si>
    <t>$1,249.76</t>
  </si>
  <si>
    <t>$1,263.94</t>
  </si>
  <si>
    <t>$1,299.40</t>
  </si>
  <si>
    <t>$1,814.74</t>
  </si>
  <si>
    <t>$1,829.45</t>
  </si>
  <si>
    <t>Beremike Kampe</t>
  </si>
  <si>
    <t>Less Liter Smea-Use Personal File Cart and Caster Set, Three Stacking Bins</t>
  </si>
  <si>
    <t>$54.02</t>
  </si>
  <si>
    <t>$131.85</t>
  </si>
  <si>
    <t>$105.29</t>
  </si>
  <si>
    <t>$29.76</t>
  </si>
  <si>
    <t>5329-1</t>
  </si>
  <si>
    <t>$35.02</t>
  </si>
  <si>
    <t>$145.60</t>
  </si>
  <si>
    <t>$142.19</t>
  </si>
  <si>
    <t>$48.85</t>
  </si>
  <si>
    <t>$48.95</t>
  </si>
  <si>
    <t>$49.25</t>
  </si>
  <si>
    <t>5492-1</t>
  </si>
  <si>
    <t>$43.24</t>
  </si>
  <si>
    <t>6074-1</t>
  </si>
  <si>
    <t>$54.00</t>
  </si>
  <si>
    <t>$1,465.20</t>
  </si>
  <si>
    <t>$1,368.90</t>
  </si>
  <si>
    <t>$1,492.04</t>
  </si>
  <si>
    <t>$56.40</t>
  </si>
  <si>
    <t>$54.67</t>
  </si>
  <si>
    <t>$44.35</t>
  </si>
  <si>
    <t>Lyna Chang</t>
  </si>
  <si>
    <t>$74.60</t>
  </si>
  <si>
    <t>$76.30</t>
  </si>
  <si>
    <t>$76.43</t>
  </si>
  <si>
    <t>$113.64</t>
  </si>
  <si>
    <t>$12.14</t>
  </si>
  <si>
    <t>$112.76</t>
  </si>
  <si>
    <t>$113.15</t>
  </si>
  <si>
    <t>$427.75</t>
  </si>
  <si>
    <t>$32.08</t>
  </si>
  <si>
    <t>$404.25</t>
  </si>
  <si>
    <t>5486-1</t>
  </si>
  <si>
    <t>$723.84</t>
  </si>
  <si>
    <t>$673.17</t>
  </si>
  <si>
    <t>$663.37</t>
  </si>
  <si>
    <t>$211.36</t>
  </si>
  <si>
    <t>5129-1</t>
  </si>
  <si>
    <t>$136.92</t>
  </si>
  <si>
    <t>$123.74</t>
  </si>
  <si>
    <t>$122.04</t>
  </si>
  <si>
    <t>5172-1</t>
  </si>
  <si>
    <t>$229.40</t>
  </si>
  <si>
    <t>$11.49</t>
  </si>
  <si>
    <t>$34.68</t>
  </si>
  <si>
    <t>$169.32</t>
  </si>
  <si>
    <t>$169.72</t>
  </si>
  <si>
    <t>$150.54</t>
  </si>
  <si>
    <t>$147.04</t>
  </si>
  <si>
    <t>5588-1</t>
  </si>
  <si>
    <t>$2,324.95</t>
  </si>
  <si>
    <t>$22.00</t>
  </si>
  <si>
    <t>$230.02</t>
  </si>
  <si>
    <t>$38.26</t>
  </si>
  <si>
    <t>$226.52</t>
  </si>
  <si>
    <t>$230.96</t>
  </si>
  <si>
    <t>$6.75</t>
  </si>
  <si>
    <t>$214.03</t>
  </si>
  <si>
    <t>5754-1</t>
  </si>
  <si>
    <t>$398.26</t>
  </si>
  <si>
    <t>$337.14</t>
  </si>
  <si>
    <t>$345.39</t>
  </si>
  <si>
    <t>Meal Prost</t>
  </si>
  <si>
    <t>$6,029.32</t>
  </si>
  <si>
    <t>$415.30</t>
  </si>
  <si>
    <t>$5,507.95</t>
  </si>
  <si>
    <t>$5,514.05</t>
  </si>
  <si>
    <t>$161.68</t>
  </si>
  <si>
    <t>$176.93</t>
  </si>
  <si>
    <t>$5,040.54</t>
  </si>
  <si>
    <t>$5,085.54</t>
  </si>
  <si>
    <t>$5,106.02</t>
  </si>
  <si>
    <t>$93.52</t>
  </si>
  <si>
    <t>$99.66</t>
  </si>
  <si>
    <t>$92.64</t>
  </si>
  <si>
    <t>$65.86</t>
  </si>
  <si>
    <t>$66.51</t>
  </si>
  <si>
    <t>$150.04</t>
  </si>
  <si>
    <t>$140.67</t>
  </si>
  <si>
    <t>$142.38</t>
  </si>
  <si>
    <t>$156.45</t>
  </si>
  <si>
    <t>$1,529.85</t>
  </si>
  <si>
    <t>Miran Bettner</t>
  </si>
  <si>
    <t>Parrica Meson</t>
  </si>
  <si>
    <t>$1,057.68</t>
  </si>
  <si>
    <t>$10.96</t>
  </si>
  <si>
    <t>$1,047.14</t>
  </si>
  <si>
    <t>6213-1</t>
  </si>
  <si>
    <t>$3,599.60</t>
  </si>
  <si>
    <t>$3,634.63</t>
  </si>
  <si>
    <t>$58.52</t>
  </si>
  <si>
    <t>$50.47</t>
  </si>
  <si>
    <t>$53.62</t>
  </si>
  <si>
    <t>$408.83</t>
  </si>
  <si>
    <t>$30.29</t>
  </si>
  <si>
    <t>$353.23</t>
  </si>
  <si>
    <t>$367.24</t>
  </si>
  <si>
    <t>$303.96</t>
  </si>
  <si>
    <t>$293.59</t>
  </si>
  <si>
    <t>$117.40</t>
  </si>
  <si>
    <t>$118.42</t>
  </si>
  <si>
    <t>6083-1</t>
  </si>
  <si>
    <t>Damala Kotsonis</t>
  </si>
  <si>
    <t>$7.80</t>
  </si>
  <si>
    <t>$7.10</t>
  </si>
  <si>
    <t>$82.24</t>
  </si>
  <si>
    <t>$76.18</t>
  </si>
  <si>
    <t>$3,351.24</t>
  </si>
  <si>
    <t>$3,333.55</t>
  </si>
  <si>
    <t>$46.08</t>
  </si>
  <si>
    <t>$45.38</t>
  </si>
  <si>
    <t>5313-1</t>
  </si>
  <si>
    <t>$10.45</t>
  </si>
  <si>
    <t>5443-1</t>
  </si>
  <si>
    <t>$63.12</t>
  </si>
  <si>
    <t>$61.60</t>
  </si>
  <si>
    <t>Todja Jarnong</t>
  </si>
  <si>
    <t>Alex Busser</t>
  </si>
  <si>
    <t>6483-1</t>
  </si>
  <si>
    <t>Beth Fritzler</t>
  </si>
  <si>
    <t>Khith Dawkins</t>
  </si>
  <si>
    <t>$136.69</t>
  </si>
  <si>
    <t>$137.93</t>
  </si>
  <si>
    <t>$134.95</t>
  </si>
  <si>
    <t>5971-1</t>
  </si>
  <si>
    <t>$35.71</t>
  </si>
  <si>
    <t>$3.25</t>
  </si>
  <si>
    <t>$33.83</t>
  </si>
  <si>
    <t>$134.62</t>
  </si>
  <si>
    <t>$148.36</t>
  </si>
  <si>
    <t>$121.12</t>
  </si>
  <si>
    <t>$115.20</t>
  </si>
  <si>
    <t>$116.89</t>
  </si>
  <si>
    <t>$536.02</t>
  </si>
  <si>
    <t>$522.39</t>
  </si>
  <si>
    <t>$536.29</t>
  </si>
  <si>
    <t>Tomy Molin</t>
  </si>
  <si>
    <t>$7,999.50</t>
  </si>
  <si>
    <t>$689.98</t>
  </si>
  <si>
    <t>$7,605.03</t>
  </si>
  <si>
    <t>$61.33</t>
  </si>
  <si>
    <t>$60.99</t>
  </si>
  <si>
    <t>5335-1</t>
  </si>
  <si>
    <t>$95.06</t>
  </si>
  <si>
    <t>$9.69</t>
  </si>
  <si>
    <t>$88.43</t>
  </si>
  <si>
    <t>$7.76</t>
  </si>
  <si>
    <t>$126.16</t>
  </si>
  <si>
    <t>$125.64</t>
  </si>
  <si>
    <t>$113.03</t>
  </si>
  <si>
    <t>6463-1</t>
  </si>
  <si>
    <t>$459.88</t>
  </si>
  <si>
    <t>$17.50</t>
  </si>
  <si>
    <t>$462.11</t>
  </si>
  <si>
    <t>$24.55</t>
  </si>
  <si>
    <t>$723.61</t>
  </si>
  <si>
    <t>$736.12</t>
  </si>
  <si>
    <t>$736.14</t>
  </si>
  <si>
    <t>$131.00</t>
  </si>
  <si>
    <t>$126.84</t>
  </si>
  <si>
    <t>$95.84</t>
  </si>
  <si>
    <t>$95.61</t>
  </si>
  <si>
    <t>$344.25</t>
  </si>
  <si>
    <t>$105.60</t>
  </si>
  <si>
    <t>$10.35</t>
  </si>
  <si>
    <t>$99.07</t>
  </si>
  <si>
    <t>$90.69</t>
  </si>
  <si>
    <t>$916.21</t>
  </si>
  <si>
    <t>$921.02</t>
  </si>
  <si>
    <t>6656-1</t>
  </si>
  <si>
    <t>Stel Carroll</t>
  </si>
  <si>
    <t>$177.25</t>
  </si>
  <si>
    <t>$164.27</t>
  </si>
  <si>
    <t>$166.26</t>
  </si>
  <si>
    <t>Tracy Collins</t>
  </si>
  <si>
    <t>$243.29</t>
  </si>
  <si>
    <t>$244.70</t>
  </si>
  <si>
    <t>$258.34</t>
  </si>
  <si>
    <t>$236.16</t>
  </si>
  <si>
    <t>$232.30</t>
  </si>
  <si>
    <t>$231.54</t>
  </si>
  <si>
    <t>6004-1</t>
  </si>
  <si>
    <t>$2,759.63</t>
  </si>
  <si>
    <t>$2,794.55</t>
  </si>
  <si>
    <t>$3,759.44</t>
  </si>
  <si>
    <t>5535-1</t>
  </si>
  <si>
    <t>$160.78</t>
  </si>
  <si>
    <t>$165.18</t>
  </si>
  <si>
    <t>$166.83</t>
  </si>
  <si>
    <t>$2,454.46</t>
  </si>
  <si>
    <t>$43.35</t>
  </si>
  <si>
    <t>$2,325.65</t>
  </si>
  <si>
    <t>$2,328.15</t>
  </si>
  <si>
    <t>6376-1</t>
  </si>
  <si>
    <t>$23.65</t>
  </si>
  <si>
    <t>$0.21</t>
  </si>
  <si>
    <t>$38.58</t>
  </si>
  <si>
    <t>5681-1</t>
  </si>
  <si>
    <t>HFX LaserJet 331 Colored Pencils</t>
  </si>
  <si>
    <t>$1,721.97</t>
  </si>
  <si>
    <t>$22,877.62</t>
  </si>
  <si>
    <t>$22,902.11</t>
  </si>
  <si>
    <t>$4,291.96</t>
  </si>
  <si>
    <t>$497.66</t>
  </si>
  <si>
    <t>$3,895.20</t>
  </si>
  <si>
    <t>$3,721.01</t>
  </si>
  <si>
    <t>$329.20</t>
  </si>
  <si>
    <t>$339.60</t>
  </si>
  <si>
    <t>$326.96</t>
  </si>
  <si>
    <t>Ean McVeigh</t>
  </si>
  <si>
    <t>$143.98</t>
  </si>
  <si>
    <t>$11.41</t>
  </si>
  <si>
    <t>$131.51</t>
  </si>
  <si>
    <t>$137.74</t>
  </si>
  <si>
    <t>$4,493.54</t>
  </si>
  <si>
    <t>$499.58</t>
  </si>
  <si>
    <t>$3,796.22</t>
  </si>
  <si>
    <t>$3,796.34</t>
  </si>
  <si>
    <t>5015-1</t>
  </si>
  <si>
    <t>$1,753.33</t>
  </si>
  <si>
    <t>$1,705.42</t>
  </si>
  <si>
    <t>5561-1</t>
  </si>
  <si>
    <t>Becky Castell</t>
  </si>
  <si>
    <t>Artisan Lamy Binders</t>
  </si>
  <si>
    <t>$635.52</t>
  </si>
  <si>
    <t>$521.54</t>
  </si>
  <si>
    <t>6586-1</t>
  </si>
  <si>
    <t>$92.84</t>
  </si>
  <si>
    <t>$97.34</t>
  </si>
  <si>
    <t>$97.62</t>
  </si>
  <si>
    <t>$128.28</t>
  </si>
  <si>
    <t>$12.92</t>
  </si>
  <si>
    <t>5879-1</t>
  </si>
  <si>
    <t>$434.38</t>
  </si>
  <si>
    <t>$38.47</t>
  </si>
  <si>
    <t>$420.04</t>
  </si>
  <si>
    <t>$414.38</t>
  </si>
  <si>
    <t>5075-1</t>
  </si>
  <si>
    <t>$543.32</t>
  </si>
  <si>
    <t>$488.99</t>
  </si>
  <si>
    <t>$492.99</t>
  </si>
  <si>
    <t>$639.30</t>
  </si>
  <si>
    <t>$599.88</t>
  </si>
  <si>
    <t>$600.39</t>
  </si>
  <si>
    <t>$83.72</t>
  </si>
  <si>
    <t>6125-1</t>
  </si>
  <si>
    <t>$58.38</t>
  </si>
  <si>
    <t>$54.88</t>
  </si>
  <si>
    <t>$4,564.70</t>
  </si>
  <si>
    <t>$343.27</t>
  </si>
  <si>
    <t>$4,369.21</t>
  </si>
  <si>
    <t>$4,592.29</t>
  </si>
  <si>
    <t>6544-1</t>
  </si>
  <si>
    <t>$13.32</t>
  </si>
  <si>
    <t>$15.71</t>
  </si>
  <si>
    <t>$143.62</t>
  </si>
  <si>
    <t>$144.02</t>
  </si>
  <si>
    <t>$467.92</t>
  </si>
  <si>
    <t>$451.70</t>
  </si>
  <si>
    <t>$465.20</t>
  </si>
  <si>
    <t>$873.16</t>
  </si>
  <si>
    <t>$78.24</t>
  </si>
  <si>
    <t>$764.34</t>
  </si>
  <si>
    <t>$779.63</t>
  </si>
  <si>
    <t>Tona Prown</t>
  </si>
  <si>
    <t>$4,723.78</t>
  </si>
  <si>
    <t>$343.87</t>
  </si>
  <si>
    <t>$4,294.85</t>
  </si>
  <si>
    <t>$4,299.35</t>
  </si>
  <si>
    <t>$62.98</t>
  </si>
  <si>
    <t>$66.28</t>
  </si>
  <si>
    <t>Alejandro Grove</t>
  </si>
  <si>
    <t>$39.95</t>
  </si>
  <si>
    <t>5153-1</t>
  </si>
  <si>
    <t>$630.64</t>
  </si>
  <si>
    <t>$593.95</t>
  </si>
  <si>
    <t>$2,942.99</t>
  </si>
  <si>
    <t>$2,079.84</t>
  </si>
  <si>
    <t>$23.06</t>
  </si>
  <si>
    <t>$22.66</t>
  </si>
  <si>
    <t>5352-1</t>
  </si>
  <si>
    <t>Darrin Van Huff</t>
  </si>
  <si>
    <t>$2,725.58</t>
  </si>
  <si>
    <t>$284.08</t>
  </si>
  <si>
    <t>$2,576.79</t>
  </si>
  <si>
    <t>$2,569.59</t>
  </si>
  <si>
    <t>$2.37</t>
  </si>
  <si>
    <t>$26.53</t>
  </si>
  <si>
    <t>Alan Barnes</t>
  </si>
  <si>
    <t>$246.70</t>
  </si>
  <si>
    <t>$13,049.75</t>
  </si>
  <si>
    <t>$31.40</t>
  </si>
  <si>
    <t>$13,979.72</t>
  </si>
  <si>
    <t>$16,104.64</t>
  </si>
  <si>
    <t>$15,042.61</t>
  </si>
  <si>
    <t>$9,212.97</t>
  </si>
  <si>
    <t>$92.31</t>
  </si>
  <si>
    <t>$4,059.85</t>
  </si>
  <si>
    <t>$4,932.54</t>
  </si>
  <si>
    <t>6177-1</t>
  </si>
  <si>
    <t>$255.56</t>
  </si>
  <si>
    <t>$22.58</t>
  </si>
  <si>
    <t>$233.69</t>
  </si>
  <si>
    <t>$234.00</t>
  </si>
  <si>
    <t>$800.97</t>
  </si>
  <si>
    <t>$821.76</t>
  </si>
  <si>
    <t>$824.67</t>
  </si>
  <si>
    <t>$681.06</t>
  </si>
  <si>
    <t>$618.04</t>
  </si>
  <si>
    <t>$1,059.89</t>
  </si>
  <si>
    <t>$515.99</t>
  </si>
  <si>
    <t>$901.98</t>
  </si>
  <si>
    <t>$918.09</t>
  </si>
  <si>
    <t>$3,029.71</t>
  </si>
  <si>
    <t>$2,275.75</t>
  </si>
  <si>
    <t>$2,274.75</t>
  </si>
  <si>
    <t>5146-1</t>
  </si>
  <si>
    <t>Brand Markne</t>
  </si>
  <si>
    <t>$294.72</t>
  </si>
  <si>
    <t>$264.55</t>
  </si>
  <si>
    <t>$279.71</t>
  </si>
  <si>
    <t>Luke Foster</t>
  </si>
  <si>
    <t>$800.98</t>
  </si>
  <si>
    <t>$32.25</t>
  </si>
  <si>
    <t>$725.84</t>
  </si>
  <si>
    <t>$723.76</t>
  </si>
  <si>
    <t>6301-1</t>
  </si>
  <si>
    <t>$3,863.08</t>
  </si>
  <si>
    <t>$231.78</t>
  </si>
  <si>
    <t>$3,631.30</t>
  </si>
  <si>
    <t>$235.04</t>
  </si>
  <si>
    <t>$215.89</t>
  </si>
  <si>
    <t>$223.97</t>
  </si>
  <si>
    <t>$359.10</t>
  </si>
  <si>
    <t>$28.73</t>
  </si>
  <si>
    <t>$330.37</t>
  </si>
  <si>
    <t>6207-1</t>
  </si>
  <si>
    <t>$2,759.72</t>
  </si>
  <si>
    <t>$2,633.97</t>
  </si>
  <si>
    <t>$26,652.16</t>
  </si>
  <si>
    <t>$26,592.26</t>
  </si>
  <si>
    <t>$128.40</t>
  </si>
  <si>
    <t>$115.43</t>
  </si>
  <si>
    <t>Dennis Kenery</t>
  </si>
  <si>
    <t>$259.30</t>
  </si>
  <si>
    <t>$249.30</t>
  </si>
  <si>
    <t>$2,240.98</t>
  </si>
  <si>
    <t>$2,226.74</t>
  </si>
  <si>
    <t>5610-1</t>
  </si>
  <si>
    <t>$1,544.90</t>
  </si>
  <si>
    <t>$132.41</t>
  </si>
  <si>
    <t>$1,239.31</t>
  </si>
  <si>
    <t>$1,407.69</t>
  </si>
  <si>
    <t>6000-1</t>
  </si>
  <si>
    <t>$65.42</t>
  </si>
  <si>
    <t>$115.84</t>
  </si>
  <si>
    <t>Candos Bawlak</t>
  </si>
  <si>
    <t>$215.76</t>
  </si>
  <si>
    <t>$12.78</t>
  </si>
  <si>
    <t>$129.55</t>
  </si>
  <si>
    <t>$174.02</t>
  </si>
  <si>
    <t>$17.48</t>
  </si>
  <si>
    <t>$165.09</t>
  </si>
  <si>
    <t>6576-1</t>
  </si>
  <si>
    <t>$1.45</t>
  </si>
  <si>
    <t>$33.56</t>
  </si>
  <si>
    <t>$35.27</t>
  </si>
  <si>
    <t>Tom Ashbrook</t>
  </si>
  <si>
    <t>$431.36</t>
  </si>
  <si>
    <t>$11.65</t>
  </si>
  <si>
    <t>$424.68</t>
  </si>
  <si>
    <t>$30.62</t>
  </si>
  <si>
    <t>$182.53</t>
  </si>
  <si>
    <t>$184.98</t>
  </si>
  <si>
    <t>5012-1</t>
  </si>
  <si>
    <t>Brian Stugart</t>
  </si>
  <si>
    <t>$120.55</t>
  </si>
  <si>
    <t>$121.40</t>
  </si>
  <si>
    <t>$8.75</t>
  </si>
  <si>
    <t>$118.65</t>
  </si>
  <si>
    <t>$41.44</t>
  </si>
  <si>
    <t>$39.78</t>
  </si>
  <si>
    <t>$40.48</t>
  </si>
  <si>
    <t>$33.82</t>
  </si>
  <si>
    <t>$33.86</t>
  </si>
  <si>
    <t>$32.30</t>
  </si>
  <si>
    <t>$76.44</t>
  </si>
  <si>
    <t>$77.44</t>
  </si>
  <si>
    <t>$830.60</t>
  </si>
  <si>
    <t>$799.95</t>
  </si>
  <si>
    <t>$700.39</t>
  </si>
  <si>
    <t>$68.83</t>
  </si>
  <si>
    <t>$79.63</t>
  </si>
  <si>
    <t>5058-1</t>
  </si>
  <si>
    <t>$806.22</t>
  </si>
  <si>
    <t>$893.74</t>
  </si>
  <si>
    <t>$214.19</t>
  </si>
  <si>
    <t>6426-1</t>
  </si>
  <si>
    <t>6173-1</t>
  </si>
  <si>
    <t>$406.76</t>
  </si>
  <si>
    <t>$472.25</t>
  </si>
  <si>
    <t>$453.03</t>
  </si>
  <si>
    <t>Jizlia MacKendrick</t>
  </si>
  <si>
    <t>$37.71</t>
  </si>
  <si>
    <t>$39.10</t>
  </si>
  <si>
    <t>$63.99</t>
  </si>
  <si>
    <t>5376-1</t>
  </si>
  <si>
    <t>$11.30</t>
  </si>
  <si>
    <t>$145.69</t>
  </si>
  <si>
    <t>Smiths Standardding Envelopes</t>
  </si>
  <si>
    <t>$116.35</t>
  </si>
  <si>
    <t>$116.47</t>
  </si>
  <si>
    <t>6032-1</t>
  </si>
  <si>
    <t>$599.20</t>
  </si>
  <si>
    <t>$593.64</t>
  </si>
  <si>
    <t>$690.63</t>
  </si>
  <si>
    <t>$48.23</t>
  </si>
  <si>
    <t>$2.89</t>
  </si>
  <si>
    <t>6152-1</t>
  </si>
  <si>
    <t>$619.71</t>
  </si>
  <si>
    <t>$613.83</t>
  </si>
  <si>
    <t>$10.06</t>
  </si>
  <si>
    <t>$182.58</t>
  </si>
  <si>
    <t>$186.77</t>
  </si>
  <si>
    <t>6319-1</t>
  </si>
  <si>
    <t>$239.60</t>
  </si>
  <si>
    <t>$237.61</t>
  </si>
  <si>
    <t>$247.03</t>
  </si>
  <si>
    <t>$265.52</t>
  </si>
  <si>
    <t>$52.71</t>
  </si>
  <si>
    <t>$263.05</t>
  </si>
  <si>
    <t>$266.95</t>
  </si>
  <si>
    <t>$1,141.86</t>
  </si>
  <si>
    <t>$1,114.26</t>
  </si>
  <si>
    <t>$1,114.27</t>
  </si>
  <si>
    <t>$84.02</t>
  </si>
  <si>
    <t>$7.23</t>
  </si>
  <si>
    <t>$84.53</t>
  </si>
  <si>
    <t>$931.06</t>
  </si>
  <si>
    <t>$994.85</t>
  </si>
  <si>
    <t>$584.84</t>
  </si>
  <si>
    <t>$40.33</t>
  </si>
  <si>
    <t>$541.45</t>
  </si>
  <si>
    <t>$548.25</t>
  </si>
  <si>
    <t>$130.73</t>
  </si>
  <si>
    <t>$30.57</t>
  </si>
  <si>
    <t>$104.75</t>
  </si>
  <si>
    <t>6434-1</t>
  </si>
  <si>
    <t>Pyer Kendd</t>
  </si>
  <si>
    <t>$195.68</t>
  </si>
  <si>
    <t>$210.07</t>
  </si>
  <si>
    <t>$50.97</t>
  </si>
  <si>
    <t>$9.30</t>
  </si>
  <si>
    <t>$148.18</t>
  </si>
  <si>
    <t>$17.44</t>
  </si>
  <si>
    <t>$439.50</t>
  </si>
  <si>
    <t>$430.65</t>
  </si>
  <si>
    <t>$415.63</t>
  </si>
  <si>
    <t>$6,799.55</t>
  </si>
  <si>
    <t>$249.97</t>
  </si>
  <si>
    <t>$6,465.82</t>
  </si>
  <si>
    <t>$2,656.36</t>
  </si>
  <si>
    <t>$16.35</t>
  </si>
  <si>
    <t>6575-1</t>
  </si>
  <si>
    <t>$26.70</t>
  </si>
  <si>
    <t>$1,059.77</t>
  </si>
  <si>
    <t>$101.79</t>
  </si>
  <si>
    <t>$1,098.29</t>
  </si>
  <si>
    <t>$1,012.76</t>
  </si>
  <si>
    <t>5199-1</t>
  </si>
  <si>
    <t>$142.78</t>
  </si>
  <si>
    <t>$95.29</t>
  </si>
  <si>
    <t>$85.89</t>
  </si>
  <si>
    <t>$182.83</t>
  </si>
  <si>
    <t>$46.34</t>
  </si>
  <si>
    <t>$43.44</t>
  </si>
  <si>
    <t>$44.92</t>
  </si>
  <si>
    <t>$21.20</t>
  </si>
  <si>
    <t>$22.13</t>
  </si>
  <si>
    <t>$14.60</t>
  </si>
  <si>
    <t>$184.37</t>
  </si>
  <si>
    <t>5123-1</t>
  </si>
  <si>
    <t>5305-1</t>
  </si>
  <si>
    <t>$901.50</t>
  </si>
  <si>
    <t>$907.27</t>
  </si>
  <si>
    <t>$191.42</t>
  </si>
  <si>
    <t>$158.69</t>
  </si>
  <si>
    <t>$154.99</t>
  </si>
  <si>
    <t>$121.80</t>
  </si>
  <si>
    <t>$120.67</t>
  </si>
  <si>
    <t>263 Concord Road,North Strathfield</t>
  </si>
  <si>
    <t>Smiths Meta Binder Labels</t>
  </si>
  <si>
    <t>$1,067.78</t>
  </si>
  <si>
    <t>$95.98</t>
  </si>
  <si>
    <t>$96.78</t>
  </si>
  <si>
    <t>6178-1</t>
  </si>
  <si>
    <t>$297.50</t>
  </si>
  <si>
    <t>$253.28</t>
  </si>
  <si>
    <t>5097-1</t>
  </si>
  <si>
    <t>$98.61</t>
  </si>
  <si>
    <t>$887.45</t>
  </si>
  <si>
    <t>$888.94</t>
  </si>
  <si>
    <t>$114.40</t>
  </si>
  <si>
    <t>$106.49</t>
  </si>
  <si>
    <t>$107.70</t>
  </si>
  <si>
    <t>$111.66</t>
  </si>
  <si>
    <t>$4.57</t>
  </si>
  <si>
    <t>$117.07</t>
  </si>
  <si>
    <t>$119.85</t>
  </si>
  <si>
    <t>$136.24</t>
  </si>
  <si>
    <t>$127.16</t>
  </si>
  <si>
    <t>$129.22</t>
  </si>
  <si>
    <t>$295.36</t>
  </si>
  <si>
    <t>$262.04</t>
  </si>
  <si>
    <t>$266.85</t>
  </si>
  <si>
    <t>$125.02</t>
  </si>
  <si>
    <t>$73.82</t>
  </si>
  <si>
    <t>$76.29</t>
  </si>
  <si>
    <t>$76.28</t>
  </si>
  <si>
    <t>5416-2</t>
  </si>
  <si>
    <t>$1,765.52</t>
  </si>
  <si>
    <t>$97.45</t>
  </si>
  <si>
    <t>$1,605.39</t>
  </si>
  <si>
    <t>$1,745.82</t>
  </si>
  <si>
    <t>$150.44</t>
  </si>
  <si>
    <t>$152.80</t>
  </si>
  <si>
    <t>Corintar Huige</t>
  </si>
  <si>
    <t>$21.53</t>
  </si>
  <si>
    <t>$435.55</t>
  </si>
  <si>
    <t>$275.21</t>
  </si>
  <si>
    <t>$252.69</t>
  </si>
  <si>
    <t>$262.97</t>
  </si>
  <si>
    <t>Arianne Irving</t>
  </si>
  <si>
    <t>$84.84</t>
  </si>
  <si>
    <t>$857.53</t>
  </si>
  <si>
    <t>$874.83</t>
  </si>
  <si>
    <t>$1,645.35</t>
  </si>
  <si>
    <t>$166.45</t>
  </si>
  <si>
    <t>$1,368.95</t>
  </si>
  <si>
    <t>$1,594.50</t>
  </si>
  <si>
    <t>$620.60</t>
  </si>
  <si>
    <t>$18.32</t>
  </si>
  <si>
    <t>$399.95</t>
  </si>
  <si>
    <t>$393.63</t>
  </si>
  <si>
    <t>$2,499.78</t>
  </si>
  <si>
    <t>$244.97</t>
  </si>
  <si>
    <t>$2,259.75</t>
  </si>
  <si>
    <t>$2,249.54</t>
  </si>
  <si>
    <t>$16,522.72</t>
  </si>
  <si>
    <t>$12,965.67</t>
  </si>
  <si>
    <t>$1,905.27</t>
  </si>
  <si>
    <t>$46.48</t>
  </si>
  <si>
    <t>$46.71</t>
  </si>
  <si>
    <t>$369.00</t>
  </si>
  <si>
    <t>$364.30</t>
  </si>
  <si>
    <t>$364.31</t>
  </si>
  <si>
    <t>$639.20</t>
  </si>
  <si>
    <t>$632.81</t>
  </si>
  <si>
    <t>$636.81</t>
  </si>
  <si>
    <t>5908-1</t>
  </si>
  <si>
    <t>$2,741.33</t>
  </si>
  <si>
    <t>5356-1</t>
  </si>
  <si>
    <t>$91.36</t>
  </si>
  <si>
    <t>$93.76</t>
  </si>
  <si>
    <t>$99.61</t>
  </si>
  <si>
    <t>$1,497.84</t>
  </si>
  <si>
    <t>Ann Chong</t>
  </si>
  <si>
    <t>$406.70</t>
  </si>
  <si>
    <t>$366.03</t>
  </si>
  <si>
    <t>$367.52</t>
  </si>
  <si>
    <t>3Max Polarizing Light Filter Sleeves</t>
  </si>
  <si>
    <t>$11.38</t>
  </si>
  <si>
    <t>$7.27</t>
  </si>
  <si>
    <t>$302.13</t>
  </si>
  <si>
    <t>$305.90</t>
  </si>
  <si>
    <t>Ju Letch</t>
  </si>
  <si>
    <t>$1,403.97</t>
  </si>
  <si>
    <t>$141.66</t>
  </si>
  <si>
    <t>$146.09</t>
  </si>
  <si>
    <t>$137.09</t>
  </si>
  <si>
    <t>Tamara Dahlen</t>
  </si>
  <si>
    <t>5522-1</t>
  </si>
  <si>
    <t>$73.41</t>
  </si>
  <si>
    <t>5849-1</t>
  </si>
  <si>
    <t>$57.62</t>
  </si>
  <si>
    <t>$4.73</t>
  </si>
  <si>
    <t>$52.09</t>
  </si>
  <si>
    <t>$35.24</t>
  </si>
  <si>
    <t>$37.41</t>
  </si>
  <si>
    <t>5547-1</t>
  </si>
  <si>
    <t>$218.10</t>
  </si>
  <si>
    <t>6271-1</t>
  </si>
  <si>
    <t>$799.20</t>
  </si>
  <si>
    <t>$69.98</t>
  </si>
  <si>
    <t>$877.69</t>
  </si>
  <si>
    <t>$61.43</t>
  </si>
  <si>
    <t>$219.28</t>
  </si>
  <si>
    <t>$8.35</t>
  </si>
  <si>
    <t>$211.29</t>
  </si>
  <si>
    <t>$214.69</t>
  </si>
  <si>
    <t>Lona Radford</t>
  </si>
  <si>
    <t>$755.08</t>
  </si>
  <si>
    <t>$1,050.39</t>
  </si>
  <si>
    <t>$1,001.37</t>
  </si>
  <si>
    <t>$937.68</t>
  </si>
  <si>
    <t>5767-1</t>
  </si>
  <si>
    <t>$46.55</t>
  </si>
  <si>
    <t>$47.05</t>
  </si>
  <si>
    <t>$63.00</t>
  </si>
  <si>
    <t>Pestelop Short Pencils</t>
  </si>
  <si>
    <t>$69.32</t>
  </si>
  <si>
    <t>$68.86</t>
  </si>
  <si>
    <t>$80.46</t>
  </si>
  <si>
    <t>5157-1</t>
  </si>
  <si>
    <t>$4.75</t>
  </si>
  <si>
    <t>$84.06</t>
  </si>
  <si>
    <t>$84.44</t>
  </si>
  <si>
    <t>$82.74</t>
  </si>
  <si>
    <t>$116.09</t>
  </si>
  <si>
    <t>$46.04</t>
  </si>
  <si>
    <t>$8.59</t>
  </si>
  <si>
    <t>$95.19</t>
  </si>
  <si>
    <t>$95.60</t>
  </si>
  <si>
    <t>$49.69</t>
  </si>
  <si>
    <t>5080-1</t>
  </si>
  <si>
    <t>$381.20</t>
  </si>
  <si>
    <t>$259.99</t>
  </si>
  <si>
    <t>$243.99</t>
  </si>
  <si>
    <t>$198.86</t>
  </si>
  <si>
    <t>$1,182.11</t>
  </si>
  <si>
    <t>$1,029.45</t>
  </si>
  <si>
    <t>Lie Pelle Rcce</t>
  </si>
  <si>
    <t>$114.31</t>
  </si>
  <si>
    <t>$290.97</t>
  </si>
  <si>
    <t>$200.22</t>
  </si>
  <si>
    <t>$280.74</t>
  </si>
  <si>
    <t>$263.44</t>
  </si>
  <si>
    <t>$7,534.16</t>
  </si>
  <si>
    <t>$713.92</t>
  </si>
  <si>
    <t>$6,564.83</t>
  </si>
  <si>
    <t>$6,607.81</t>
  </si>
  <si>
    <t>$114.64</t>
  </si>
  <si>
    <t>$116.86</t>
  </si>
  <si>
    <t>$117.15</t>
  </si>
  <si>
    <t>Erias Ashbrook</t>
  </si>
  <si>
    <t>6282-1</t>
  </si>
  <si>
    <t>$4.54</t>
  </si>
  <si>
    <t>Nivek Grady</t>
  </si>
  <si>
    <t>$183.84</t>
  </si>
  <si>
    <t>$179.64</t>
  </si>
  <si>
    <t>$252.50</t>
  </si>
  <si>
    <t>$235.25</t>
  </si>
  <si>
    <t>5549-1</t>
  </si>
  <si>
    <t>$99.00</t>
  </si>
  <si>
    <t>$95.00</t>
  </si>
  <si>
    <t>$67.93</t>
  </si>
  <si>
    <t>Dirly Steele</t>
  </si>
  <si>
    <t>$205.65</t>
  </si>
  <si>
    <t>$208.57</t>
  </si>
  <si>
    <t>$236.04</t>
  </si>
  <si>
    <t>$226.85</t>
  </si>
  <si>
    <t>$24.39</t>
  </si>
  <si>
    <t>$57.93</t>
  </si>
  <si>
    <t>$53.93</t>
  </si>
  <si>
    <t>$65.60</t>
  </si>
  <si>
    <t>$426.70</t>
  </si>
  <si>
    <t>$410.20</t>
  </si>
  <si>
    <t>$113.29</t>
  </si>
  <si>
    <t>$56.42</t>
  </si>
  <si>
    <t>$51.22</t>
  </si>
  <si>
    <t>$52.35</t>
  </si>
  <si>
    <t>Artisan Husing File Binders</t>
  </si>
  <si>
    <t>$98.68</t>
  </si>
  <si>
    <t>6318-1</t>
  </si>
  <si>
    <t>$263.64</t>
  </si>
  <si>
    <t>$29.32</t>
  </si>
  <si>
    <t>$236.65</t>
  </si>
  <si>
    <t>$248.85</t>
  </si>
  <si>
    <t>606 Swan Street,Richmond</t>
  </si>
  <si>
    <t>$88.02</t>
  </si>
  <si>
    <t>$70.91</t>
  </si>
  <si>
    <t>$80.40</t>
  </si>
  <si>
    <t>$259.84</t>
  </si>
  <si>
    <t>$20.79</t>
  </si>
  <si>
    <t>$239.05</t>
  </si>
  <si>
    <t>$241.88</t>
  </si>
  <si>
    <t>$62.20</t>
  </si>
  <si>
    <t>$7.69</t>
  </si>
  <si>
    <t>$58.67</t>
  </si>
  <si>
    <t>Yara Ferguson</t>
  </si>
  <si>
    <t>$4.28</t>
  </si>
  <si>
    <t>$44.93</t>
  </si>
  <si>
    <t>5716-1</t>
  </si>
  <si>
    <t>$285.60</t>
  </si>
  <si>
    <t>$27.36</t>
  </si>
  <si>
    <t>$167.42</t>
  </si>
  <si>
    <t>$3.68</t>
  </si>
  <si>
    <t>$251.60</t>
  </si>
  <si>
    <t>$247.55</t>
  </si>
  <si>
    <t>Samah Collister</t>
  </si>
  <si>
    <t>5858-1</t>
  </si>
  <si>
    <t>$107.00</t>
  </si>
  <si>
    <t>$106.50</t>
  </si>
  <si>
    <t>$104.00</t>
  </si>
  <si>
    <t>$124.40</t>
  </si>
  <si>
    <t>$4,213.75</t>
  </si>
  <si>
    <t>$124.19</t>
  </si>
  <si>
    <t>$3,705.58</t>
  </si>
  <si>
    <t>$3,012.01</t>
  </si>
  <si>
    <t>$2,949.97</t>
  </si>
  <si>
    <t>$1,589.84</t>
  </si>
  <si>
    <t>$1,543.59</t>
  </si>
  <si>
    <t>$2.42</t>
  </si>
  <si>
    <t>$39.29</t>
  </si>
  <si>
    <t>$1,065.22</t>
  </si>
  <si>
    <t>$1,001.57</t>
  </si>
  <si>
    <t>$1,001.30</t>
  </si>
  <si>
    <t>Steady Colorific Eraseable Coloringders</t>
  </si>
  <si>
    <t>$1,915.59</t>
  </si>
  <si>
    <t>$115.50</t>
  </si>
  <si>
    <t>$1,811.05</t>
  </si>
  <si>
    <t>$1,819.04</t>
  </si>
  <si>
    <t>6529-1</t>
  </si>
  <si>
    <t>$137.56</t>
  </si>
  <si>
    <t>$124.75</t>
  </si>
  <si>
    <t>$11,447.56</t>
  </si>
  <si>
    <t>$1,123.97</t>
  </si>
  <si>
    <t>$11,146.33</t>
  </si>
  <si>
    <t>$11,183.15</t>
  </si>
  <si>
    <t>$30.80</t>
  </si>
  <si>
    <t>$28.08</t>
  </si>
  <si>
    <t>$28.58</t>
  </si>
  <si>
    <t>$319.57</t>
  </si>
  <si>
    <t>$339.64</t>
  </si>
  <si>
    <t>6239-1</t>
  </si>
  <si>
    <t>$251.79</t>
  </si>
  <si>
    <t>$251.20</t>
  </si>
  <si>
    <t>$106.62</t>
  </si>
  <si>
    <t>$1,406.69</t>
  </si>
  <si>
    <t>5977-1</t>
  </si>
  <si>
    <t>$119.28</t>
  </si>
  <si>
    <t>$110.93</t>
  </si>
  <si>
    <t>$114.53</t>
  </si>
  <si>
    <t>$1,913.97</t>
  </si>
  <si>
    <t>$22,661.57</t>
  </si>
  <si>
    <t>$2,897.59</t>
  </si>
  <si>
    <t>Ben Wallace</t>
  </si>
  <si>
    <t>$369.20</t>
  </si>
  <si>
    <t>$343.35</t>
  </si>
  <si>
    <t>5184-1</t>
  </si>
  <si>
    <t>$22,375.69</t>
  </si>
  <si>
    <t>$22,497.16</t>
  </si>
  <si>
    <t>$3,735.70</t>
  </si>
  <si>
    <t>$3,307.20</t>
  </si>
  <si>
    <t>$125.01</t>
  </si>
  <si>
    <t>$181.76</t>
  </si>
  <si>
    <t>$18.18</t>
  </si>
  <si>
    <t>$163.58</t>
  </si>
  <si>
    <t>$164.97</t>
  </si>
  <si>
    <t>Artisan Heavy-Duty EZD  Binder With Locking Rings, Label Holders</t>
  </si>
  <si>
    <t>$258.82</t>
  </si>
  <si>
    <t>$484.48</t>
  </si>
  <si>
    <t>$444.25</t>
  </si>
  <si>
    <t>$453.25</t>
  </si>
  <si>
    <t>$4,568.60</t>
  </si>
  <si>
    <t>$49.71</t>
  </si>
  <si>
    <t>$4,454.85</t>
  </si>
  <si>
    <t>$4,570.55</t>
  </si>
  <si>
    <t>$273.89</t>
  </si>
  <si>
    <t>$27.69</t>
  </si>
  <si>
    <t>$260.78</t>
  </si>
  <si>
    <t>$279.59</t>
  </si>
  <si>
    <t>$5,090.54</t>
  </si>
  <si>
    <t>$5,945.54</t>
  </si>
  <si>
    <t>$4,599.84</t>
  </si>
  <si>
    <t>5320-1</t>
  </si>
  <si>
    <t>$39.36</t>
  </si>
  <si>
    <t>$36.07</t>
  </si>
  <si>
    <t>$88.40</t>
  </si>
  <si>
    <t>$253.08</t>
  </si>
  <si>
    <t>$178.24</t>
  </si>
  <si>
    <t>$180.28</t>
  </si>
  <si>
    <t>$13.81</t>
  </si>
  <si>
    <t>$185.19</t>
  </si>
  <si>
    <t>$191.99</t>
  </si>
  <si>
    <t>6500-1</t>
  </si>
  <si>
    <t>$13.18</t>
  </si>
  <si>
    <t>$51.82</t>
  </si>
  <si>
    <t>$39.15</t>
  </si>
  <si>
    <t>$87.54</t>
  </si>
  <si>
    <t>$88.24</t>
  </si>
  <si>
    <t>$236.60</t>
  </si>
  <si>
    <t>$256.43</t>
  </si>
  <si>
    <t>$356.80</t>
  </si>
  <si>
    <t>$356.04</t>
  </si>
  <si>
    <t>$365.83</t>
  </si>
  <si>
    <t>$270.62</t>
  </si>
  <si>
    <t>$268.09</t>
  </si>
  <si>
    <t>$266.88</t>
  </si>
  <si>
    <t>Maureen Gastineau</t>
  </si>
  <si>
    <t>$354.72</t>
  </si>
  <si>
    <t>$9.20</t>
  </si>
  <si>
    <t>$340.65</t>
  </si>
  <si>
    <t>$355.36</t>
  </si>
  <si>
    <t>$371.68</t>
  </si>
  <si>
    <t>$10.03</t>
  </si>
  <si>
    <t>$363.03</t>
  </si>
  <si>
    <t>$367.95</t>
  </si>
  <si>
    <t>5724-2</t>
  </si>
  <si>
    <t>$151.88</t>
  </si>
  <si>
    <t>$4,240.74</t>
  </si>
  <si>
    <t>$3,816.67</t>
  </si>
  <si>
    <t>$3,823.65</t>
  </si>
  <si>
    <t>$164.12</t>
  </si>
  <si>
    <t>$152.77</t>
  </si>
  <si>
    <t>$153.27</t>
  </si>
  <si>
    <t>$209.81</t>
  </si>
  <si>
    <t>$285.51</t>
  </si>
  <si>
    <t>$384.81</t>
  </si>
  <si>
    <t>$469.92</t>
  </si>
  <si>
    <t>$451.10</t>
  </si>
  <si>
    <t>$465.29</t>
  </si>
  <si>
    <t>6591-1</t>
  </si>
  <si>
    <t>$43.67</t>
  </si>
  <si>
    <t>$4.36</t>
  </si>
  <si>
    <t>$43.05</t>
  </si>
  <si>
    <t>5177-1</t>
  </si>
  <si>
    <t>$87.60</t>
  </si>
  <si>
    <t>$92.69</t>
  </si>
  <si>
    <t>Alan Schoenberger</t>
  </si>
  <si>
    <t>22 Addison Rd,Marrickville</t>
  </si>
  <si>
    <t>$43.32</t>
  </si>
  <si>
    <t>$369.36</t>
  </si>
  <si>
    <t>$391.64</t>
  </si>
  <si>
    <t>Amtisan Printable Repositionable Plastic Tabs</t>
  </si>
  <si>
    <t>$28.70</t>
  </si>
  <si>
    <t>$177.03</t>
  </si>
  <si>
    <t>$17.70</t>
  </si>
  <si>
    <t>$158.65</t>
  </si>
  <si>
    <t>$168.90</t>
  </si>
  <si>
    <t>5271-1</t>
  </si>
  <si>
    <t>$36.20</t>
  </si>
  <si>
    <t>$35.59</t>
  </si>
  <si>
    <t>$996.06</t>
  </si>
  <si>
    <t>$98.62</t>
  </si>
  <si>
    <t>$976.22</t>
  </si>
  <si>
    <t>$974.26</t>
  </si>
  <si>
    <t>$246.24</t>
  </si>
  <si>
    <t>$226.55</t>
  </si>
  <si>
    <t>$228.57</t>
  </si>
  <si>
    <t>Barry Pond</t>
  </si>
  <si>
    <t>$142.98</t>
  </si>
  <si>
    <t>$134.00</t>
  </si>
  <si>
    <t>5134-1</t>
  </si>
  <si>
    <t>$290.09</t>
  </si>
  <si>
    <t>$59.74</t>
  </si>
  <si>
    <t>$54.44</t>
  </si>
  <si>
    <t>$55.13</t>
  </si>
  <si>
    <t>$5,099.53</t>
  </si>
  <si>
    <t>$322.99</t>
  </si>
  <si>
    <t>$5,487.65</t>
  </si>
  <si>
    <t>$4,514.35</t>
  </si>
  <si>
    <t>$190.57</t>
  </si>
  <si>
    <t>$190.48</t>
  </si>
  <si>
    <t>Doug Jacobs</t>
  </si>
  <si>
    <t>$2,866.58</t>
  </si>
  <si>
    <t>$2,731.75</t>
  </si>
  <si>
    <t>$2,757.25</t>
  </si>
  <si>
    <t>$176.32</t>
  </si>
  <si>
    <t>$19.61</t>
  </si>
  <si>
    <t>$159.93</t>
  </si>
  <si>
    <t>$69.92</t>
  </si>
  <si>
    <t>$69.57</t>
  </si>
  <si>
    <t>$354.35</t>
  </si>
  <si>
    <t>$24.40</t>
  </si>
  <si>
    <t>$329.75</t>
  </si>
  <si>
    <t>$333.32</t>
  </si>
  <si>
    <t>$2,079.73</t>
  </si>
  <si>
    <t>$39.37</t>
  </si>
  <si>
    <t>$20,736.53</t>
  </si>
  <si>
    <t>$1,558.80</t>
  </si>
  <si>
    <t>$109.60</t>
  </si>
  <si>
    <t>$1,353.33</t>
  </si>
  <si>
    <t>$205.22</t>
  </si>
  <si>
    <t>$199.16</t>
  </si>
  <si>
    <t>$201.02</t>
  </si>
  <si>
    <t>Creian DeCherney</t>
  </si>
  <si>
    <t>$67.35</t>
  </si>
  <si>
    <t>$65.47</t>
  </si>
  <si>
    <t>6060-1</t>
  </si>
  <si>
    <t>$426.18</t>
  </si>
  <si>
    <t>$402.01</t>
  </si>
  <si>
    <t>$410.93</t>
  </si>
  <si>
    <t>Karl Brofe</t>
  </si>
  <si>
    <t>$153.70</t>
  </si>
  <si>
    <t>$145.04</t>
  </si>
  <si>
    <t>Molie Backet</t>
  </si>
  <si>
    <t>$58.97</t>
  </si>
  <si>
    <t>$144.20</t>
  </si>
  <si>
    <t>$142.66</t>
  </si>
  <si>
    <t>$34.65</t>
  </si>
  <si>
    <t>$10.72</t>
  </si>
  <si>
    <t>$175.05</t>
  </si>
  <si>
    <t>$177.05</t>
  </si>
  <si>
    <t>$179.04</t>
  </si>
  <si>
    <t>$66.10</t>
  </si>
  <si>
    <t>$63.17</t>
  </si>
  <si>
    <t>5545-1</t>
  </si>
  <si>
    <t>5383-1</t>
  </si>
  <si>
    <t>$201.60</t>
  </si>
  <si>
    <t>$194.04</t>
  </si>
  <si>
    <t>6350-1</t>
  </si>
  <si>
    <t>$157.98</t>
  </si>
  <si>
    <t>$159.28</t>
  </si>
  <si>
    <t>1-, Tonkins Steel Grame</t>
  </si>
  <si>
    <t>$108.50</t>
  </si>
  <si>
    <t>$95.07</t>
  </si>
  <si>
    <t>$407.20</t>
  </si>
  <si>
    <t>$425.05</t>
  </si>
  <si>
    <t>6521-1</t>
  </si>
  <si>
    <t>$167.28</t>
  </si>
  <si>
    <t>$162.53</t>
  </si>
  <si>
    <t>$163.07</t>
  </si>
  <si>
    <t>$285.00</t>
  </si>
  <si>
    <t>$269.39</t>
  </si>
  <si>
    <t>$259.39</t>
  </si>
  <si>
    <t>$33.29</t>
  </si>
  <si>
    <t>5772-1</t>
  </si>
  <si>
    <t>$0.47</t>
  </si>
  <si>
    <t>6179-1</t>
  </si>
  <si>
    <t>$258.86</t>
  </si>
  <si>
    <t>$64.56</t>
  </si>
  <si>
    <t>Shui Tom</t>
  </si>
  <si>
    <t>$385.08</t>
  </si>
  <si>
    <t>$38.81</t>
  </si>
  <si>
    <t>$378.93</t>
  </si>
  <si>
    <t>$358.45</t>
  </si>
  <si>
    <t>$34.33</t>
  </si>
  <si>
    <t>$39.69</t>
  </si>
  <si>
    <t>$81.91</t>
  </si>
  <si>
    <t>$83.40</t>
  </si>
  <si>
    <t>$33.40</t>
  </si>
  <si>
    <t>$3.91</t>
  </si>
  <si>
    <t>$41.39</t>
  </si>
  <si>
    <t>$65.55</t>
  </si>
  <si>
    <t>$63.94</t>
  </si>
  <si>
    <t>5037-1</t>
  </si>
  <si>
    <t>$132.08</t>
  </si>
  <si>
    <t>$7,015.28</t>
  </si>
  <si>
    <t>$720.40</t>
  </si>
  <si>
    <t>$7,045.74</t>
  </si>
  <si>
    <t>$7,194.14</t>
  </si>
  <si>
    <t>$242.08</t>
  </si>
  <si>
    <t>$14.24</t>
  </si>
  <si>
    <t>$230.51</t>
  </si>
  <si>
    <t>$233.95</t>
  </si>
  <si>
    <t>$877.20</t>
  </si>
  <si>
    <t>$815.80</t>
  </si>
  <si>
    <t>$829.69</t>
  </si>
  <si>
    <t>$138.54</t>
  </si>
  <si>
    <t>$126.77</t>
  </si>
  <si>
    <t>$1,485.68</t>
  </si>
  <si>
    <t>$111.72</t>
  </si>
  <si>
    <t>$1,463.67</t>
  </si>
  <si>
    <t>Feorge Ashbrook</t>
  </si>
  <si>
    <t>$254.76</t>
  </si>
  <si>
    <t>$25.93</t>
  </si>
  <si>
    <t>$233.15</t>
  </si>
  <si>
    <t>$2,679.70</t>
  </si>
  <si>
    <t>$2,639.75</t>
  </si>
  <si>
    <t>$2,589.54</t>
  </si>
  <si>
    <t>5917-1</t>
  </si>
  <si>
    <t>$362.68</t>
  </si>
  <si>
    <t>$19.21</t>
  </si>
  <si>
    <t>$368.37</t>
  </si>
  <si>
    <t>$336.94</t>
  </si>
  <si>
    <t>$373.76</t>
  </si>
  <si>
    <t>$383.63</t>
  </si>
  <si>
    <t>Jiner Carlon</t>
  </si>
  <si>
    <t>$433.48</t>
  </si>
  <si>
    <t>$420.84</t>
  </si>
  <si>
    <t>$418.39</t>
  </si>
  <si>
    <t>Taby Knight</t>
  </si>
  <si>
    <t>$252.28</t>
  </si>
  <si>
    <t>$2,346.95</t>
  </si>
  <si>
    <t>$1,613.61</t>
  </si>
  <si>
    <t>$1,624.98</t>
  </si>
  <si>
    <t>$2,829.76</t>
  </si>
  <si>
    <t>$282.79</t>
  </si>
  <si>
    <t>$2,827.75</t>
  </si>
  <si>
    <t>$7.35</t>
  </si>
  <si>
    <t>$125.17</t>
  </si>
  <si>
    <t>$110.07</t>
  </si>
  <si>
    <t>$110.88</t>
  </si>
  <si>
    <t>$9,407.54</t>
  </si>
  <si>
    <t>$39.51</t>
  </si>
  <si>
    <t>$5,785.83</t>
  </si>
  <si>
    <t>$4,273.24</t>
  </si>
  <si>
    <t>$179.05</t>
  </si>
  <si>
    <t>$3,533.65</t>
  </si>
  <si>
    <t>$3,653.32</t>
  </si>
  <si>
    <t>Lcoras Songe</t>
  </si>
  <si>
    <t>Lest Envelopes</t>
  </si>
  <si>
    <t>6078-1</t>
  </si>
  <si>
    <t>$57.83</t>
  </si>
  <si>
    <t>$18.57</t>
  </si>
  <si>
    <t>$110.59</t>
  </si>
  <si>
    <t>$98.00</t>
  </si>
  <si>
    <t>$85.49</t>
  </si>
  <si>
    <t>$116.67</t>
  </si>
  <si>
    <t>$1,342.60</t>
  </si>
  <si>
    <t>$1,318.54</t>
  </si>
  <si>
    <t>$1,342.90</t>
  </si>
  <si>
    <t>$124.05</t>
  </si>
  <si>
    <t>$124.46</t>
  </si>
  <si>
    <t>Ryan Crowe</t>
  </si>
  <si>
    <t>$1,324.60</t>
  </si>
  <si>
    <t>$76.72</t>
  </si>
  <si>
    <t>$1,306.01</t>
  </si>
  <si>
    <t>$1,399.85</t>
  </si>
  <si>
    <t>Yary McGarr</t>
  </si>
  <si>
    <t>$629.70</t>
  </si>
  <si>
    <t>$18.89</t>
  </si>
  <si>
    <t>$620.91</t>
  </si>
  <si>
    <t>$635.61</t>
  </si>
  <si>
    <t>6171-1</t>
  </si>
  <si>
    <t>$820.91</t>
  </si>
  <si>
    <t>$832.80</t>
  </si>
  <si>
    <t>$855.49</t>
  </si>
  <si>
    <t>$845.94</t>
  </si>
  <si>
    <t>$257.60</t>
  </si>
  <si>
    <t>$245.02</t>
  </si>
  <si>
    <t>$245.55</t>
  </si>
  <si>
    <t>$235.05</t>
  </si>
  <si>
    <t>$241.12</t>
  </si>
  <si>
    <t>$241.32</t>
  </si>
  <si>
    <t>$555.52</t>
  </si>
  <si>
    <t>$33.33</t>
  </si>
  <si>
    <t>$522.19</t>
  </si>
  <si>
    <t>$526.29</t>
  </si>
  <si>
    <t>Ken Plitt</t>
  </si>
  <si>
    <t>$167.02</t>
  </si>
  <si>
    <t>$13.16</t>
  </si>
  <si>
    <t>$3,859.60</t>
  </si>
  <si>
    <t>$192.98</t>
  </si>
  <si>
    <t>$3,694.22</t>
  </si>
  <si>
    <t>$16.76</t>
  </si>
  <si>
    <t>$448.38</t>
  </si>
  <si>
    <t>$60.86</t>
  </si>
  <si>
    <t>$28.32</t>
  </si>
  <si>
    <t>$106.58</t>
  </si>
  <si>
    <t>$40.59</t>
  </si>
  <si>
    <t>$107.29</t>
  </si>
  <si>
    <t>$101.74</t>
  </si>
  <si>
    <t>$122.32</t>
  </si>
  <si>
    <t>$4.72</t>
  </si>
  <si>
    <t>$52.38</t>
  </si>
  <si>
    <t>$32.06</t>
  </si>
  <si>
    <t>$160.64</t>
  </si>
  <si>
    <t>Eleni McCrrary</t>
  </si>
  <si>
    <t>$161.88</t>
  </si>
  <si>
    <t>$36.57</t>
  </si>
  <si>
    <t>$36.76</t>
  </si>
  <si>
    <t>6414-1</t>
  </si>
  <si>
    <t>6051-1</t>
  </si>
  <si>
    <t>$54.94</t>
  </si>
  <si>
    <t>$40.99</t>
  </si>
  <si>
    <t>$40.66</t>
  </si>
  <si>
    <t>$41.69</t>
  </si>
  <si>
    <t>$119.15</t>
  </si>
  <si>
    <t>$123.56</t>
  </si>
  <si>
    <t>$124.77</t>
  </si>
  <si>
    <t>$48.66</t>
  </si>
  <si>
    <t>$158.84</t>
  </si>
  <si>
    <t>$152.37</t>
  </si>
  <si>
    <t>$127.03</t>
  </si>
  <si>
    <t>$69.64</t>
  </si>
  <si>
    <t>$67.59</t>
  </si>
  <si>
    <t>$76.39</t>
  </si>
  <si>
    <t>5187-1</t>
  </si>
  <si>
    <t>$52.10</t>
  </si>
  <si>
    <t>$48.40</t>
  </si>
  <si>
    <t>$321.76</t>
  </si>
  <si>
    <t>$207.56</t>
  </si>
  <si>
    <t>$218.08</t>
  </si>
  <si>
    <t>$2,262.20</t>
  </si>
  <si>
    <t>$37.68</t>
  </si>
  <si>
    <t>$2,206.08</t>
  </si>
  <si>
    <t>$2,217.14</t>
  </si>
  <si>
    <t>$34.63</t>
  </si>
  <si>
    <t>6383-1</t>
  </si>
  <si>
    <t>$32.20</t>
  </si>
  <si>
    <t>$32.65</t>
  </si>
  <si>
    <t>$633.36</t>
  </si>
  <si>
    <t>$57.86</t>
  </si>
  <si>
    <t>$640.82</t>
  </si>
  <si>
    <t>$659.36</t>
  </si>
  <si>
    <t>$51.57</t>
  </si>
  <si>
    <t>$129.05</t>
  </si>
  <si>
    <t>5714-1</t>
  </si>
  <si>
    <t>$4,454.99</t>
  </si>
  <si>
    <t>$0.33</t>
  </si>
  <si>
    <t>$10.53</t>
  </si>
  <si>
    <t>$11.48</t>
  </si>
  <si>
    <t>6464-1</t>
  </si>
  <si>
    <t>$137.16</t>
  </si>
  <si>
    <t>$137.35</t>
  </si>
  <si>
    <t>$9,499.50</t>
  </si>
  <si>
    <t>$783.80</t>
  </si>
  <si>
    <t>$7,269.37</t>
  </si>
  <si>
    <t>$161.90</t>
  </si>
  <si>
    <t>$162.57</t>
  </si>
  <si>
    <t>5379-1</t>
  </si>
  <si>
    <t>$441.32</t>
  </si>
  <si>
    <t>$426.81</t>
  </si>
  <si>
    <t>$74.36</t>
  </si>
  <si>
    <t>$74.55</t>
  </si>
  <si>
    <t>$269.60</t>
  </si>
  <si>
    <t>$261.02</t>
  </si>
  <si>
    <t>$266.55</t>
  </si>
  <si>
    <t>$3,431.78</t>
  </si>
  <si>
    <t>$3,363.14</t>
  </si>
  <si>
    <t>$3,371.22</t>
  </si>
  <si>
    <t>$474.48</t>
  </si>
  <si>
    <t>$43.60</t>
  </si>
  <si>
    <t>$430.28</t>
  </si>
  <si>
    <t>$476.58</t>
  </si>
  <si>
    <t>$392.63</t>
  </si>
  <si>
    <t>$398.23</t>
  </si>
  <si>
    <t>Mickael Khring</t>
  </si>
  <si>
    <t>$4,373.58</t>
  </si>
  <si>
    <t>$224.68</t>
  </si>
  <si>
    <t>$4,231.85</t>
  </si>
  <si>
    <t>$129.20</t>
  </si>
  <si>
    <t>$123.81</t>
  </si>
  <si>
    <t>$134.35</t>
  </si>
  <si>
    <t>$124.49</t>
  </si>
  <si>
    <t>$635.16</t>
  </si>
  <si>
    <t>$31.26</t>
  </si>
  <si>
    <t>$518.59</t>
  </si>
  <si>
    <t>$521.36</t>
  </si>
  <si>
    <t>5145-2</t>
  </si>
  <si>
    <t>$72.84</t>
  </si>
  <si>
    <t>$544.10</t>
  </si>
  <si>
    <t>$475.75</t>
  </si>
  <si>
    <t>$487.63</t>
  </si>
  <si>
    <t>$4,027.97</t>
  </si>
  <si>
    <t>$58.60</t>
  </si>
  <si>
    <t>$0.30</t>
  </si>
  <si>
    <t>$4,726.80</t>
  </si>
  <si>
    <t>$292.76</t>
  </si>
  <si>
    <t>$3,896.82</t>
  </si>
  <si>
    <t>$3,926.86</t>
  </si>
  <si>
    <t>$1,314.45</t>
  </si>
  <si>
    <t>$1,363.01</t>
  </si>
  <si>
    <t>$1,330.36</t>
  </si>
  <si>
    <t>$355.69</t>
  </si>
  <si>
    <t>$400.97</t>
  </si>
  <si>
    <t>$430.18</t>
  </si>
  <si>
    <t>$4,499.95</t>
  </si>
  <si>
    <t>$439.99</t>
  </si>
  <si>
    <t>$4,493.53</t>
  </si>
  <si>
    <t>$4,291.54</t>
  </si>
  <si>
    <t>Hirlia Sunley</t>
  </si>
  <si>
    <t>$441.60</t>
  </si>
  <si>
    <t>$426.05</t>
  </si>
  <si>
    <t>$420.47</t>
  </si>
  <si>
    <t>$15.85</t>
  </si>
  <si>
    <t>$1,915.72</t>
  </si>
  <si>
    <t>$1,912.72</t>
  </si>
  <si>
    <t>$1,942.21</t>
  </si>
  <si>
    <t>$81.87</t>
  </si>
  <si>
    <t>5686-1</t>
  </si>
  <si>
    <t>$1,146.32</t>
  </si>
  <si>
    <t>$1,154.00</t>
  </si>
  <si>
    <t>$1,194.50</t>
  </si>
  <si>
    <t>Allina Jacobs</t>
  </si>
  <si>
    <t>$309.90</t>
  </si>
  <si>
    <t>$18.08</t>
  </si>
  <si>
    <t>$28.94</t>
  </si>
  <si>
    <t>$20.40</t>
  </si>
  <si>
    <t>$3,060.98</t>
  </si>
  <si>
    <t>$2,057.84</t>
  </si>
  <si>
    <t>$20,458.84</t>
  </si>
  <si>
    <t>$4,599.88</t>
  </si>
  <si>
    <t>$4,183.85</t>
  </si>
  <si>
    <t>$4,494.85</t>
  </si>
  <si>
    <t>6315-1</t>
  </si>
  <si>
    <t>$93.26</t>
  </si>
  <si>
    <t>$86.34</t>
  </si>
  <si>
    <t>5051-1</t>
  </si>
  <si>
    <t>$147.24</t>
  </si>
  <si>
    <t>$126.76</t>
  </si>
  <si>
    <t>$63.08</t>
  </si>
  <si>
    <t>Rick Zandusky</t>
  </si>
  <si>
    <t>$16.66</t>
  </si>
  <si>
    <t>5579-1</t>
  </si>
  <si>
    <t>Carol Adams</t>
  </si>
  <si>
    <t>Artisan 473 Labels</t>
  </si>
  <si>
    <t>$19.14</t>
  </si>
  <si>
    <t>$172.22</t>
  </si>
  <si>
    <t>$173.71</t>
  </si>
  <si>
    <t>$77.60</t>
  </si>
  <si>
    <t>$74.90</t>
  </si>
  <si>
    <t>$70.40</t>
  </si>
  <si>
    <t>$14.20</t>
  </si>
  <si>
    <t>$13.19</t>
  </si>
  <si>
    <t>$13.82</t>
  </si>
  <si>
    <t>$41.57</t>
  </si>
  <si>
    <t>$157.56</t>
  </si>
  <si>
    <t>$124.07</t>
  </si>
  <si>
    <t>$145.56</t>
  </si>
  <si>
    <t>$32.88</t>
  </si>
  <si>
    <t>Annie Bross</t>
  </si>
  <si>
    <t>Macc Creighton</t>
  </si>
  <si>
    <t>$348.00</t>
  </si>
  <si>
    <t>$244.86</t>
  </si>
  <si>
    <t>$33.03</t>
  </si>
  <si>
    <t>5121-1</t>
  </si>
  <si>
    <t>$85.96</t>
  </si>
  <si>
    <t>$76.46</t>
  </si>
  <si>
    <t>$78.84</t>
  </si>
  <si>
    <t>5995-1</t>
  </si>
  <si>
    <t>$56.98</t>
  </si>
  <si>
    <t>Becky Dak</t>
  </si>
  <si>
    <t>$25.72</t>
  </si>
  <si>
    <t>$24.53</t>
  </si>
  <si>
    <t>$36.59</t>
  </si>
  <si>
    <t>$123.27</t>
  </si>
  <si>
    <t>$164.68</t>
  </si>
  <si>
    <t>$165.03</t>
  </si>
  <si>
    <t>$167.45</t>
  </si>
  <si>
    <t>$159.08</t>
  </si>
  <si>
    <t>$150.29</t>
  </si>
  <si>
    <t>$139.86</t>
  </si>
  <si>
    <t>$55.77</t>
  </si>
  <si>
    <t>$40.40</t>
  </si>
  <si>
    <t>$123.03</t>
  </si>
  <si>
    <t>$142.65</t>
  </si>
  <si>
    <t>$144.45</t>
  </si>
  <si>
    <t>5589-1</t>
  </si>
  <si>
    <t>$52.70</t>
  </si>
  <si>
    <t>$167.52</t>
  </si>
  <si>
    <t>$167.50</t>
  </si>
  <si>
    <t>$168.59</t>
  </si>
  <si>
    <t>5490-1</t>
  </si>
  <si>
    <t>6416-1</t>
  </si>
  <si>
    <t>Mick Barreto</t>
  </si>
  <si>
    <t>$306.90</t>
  </si>
  <si>
    <t>$20.71</t>
  </si>
  <si>
    <t>$371.43</t>
  </si>
  <si>
    <t>$357.63</t>
  </si>
  <si>
    <t>$159.20</t>
  </si>
  <si>
    <t>$28.29</t>
  </si>
  <si>
    <t>$23.47</t>
  </si>
  <si>
    <t>Ecolon Metal Binder Clips</t>
  </si>
  <si>
    <t>$43.74</t>
  </si>
  <si>
    <t>$30.81</t>
  </si>
  <si>
    <t>$33.24</t>
  </si>
  <si>
    <t>5088-1</t>
  </si>
  <si>
    <t>$580.32</t>
  </si>
  <si>
    <t>$52.17</t>
  </si>
  <si>
    <t>$583.86</t>
  </si>
  <si>
    <t>$591.63</t>
  </si>
  <si>
    <t>$64.13</t>
  </si>
  <si>
    <t>$65.76</t>
  </si>
  <si>
    <t>$166.60</t>
  </si>
  <si>
    <t>$156.87</t>
  </si>
  <si>
    <t>$128.19</t>
  </si>
  <si>
    <t>$989.92</t>
  </si>
  <si>
    <t>$522.69</t>
  </si>
  <si>
    <t>$538.76</t>
  </si>
  <si>
    <t>$164.11</t>
  </si>
  <si>
    <t>$161.50</t>
  </si>
  <si>
    <t>$564.56</t>
  </si>
  <si>
    <t>$566.56</t>
  </si>
  <si>
    <t>$588.55</t>
  </si>
  <si>
    <t>$129.86</t>
  </si>
  <si>
    <t>$13.29</t>
  </si>
  <si>
    <t>5869-1</t>
  </si>
  <si>
    <t>$16.00</t>
  </si>
  <si>
    <t>$14.11</t>
  </si>
  <si>
    <t>$114.60</t>
  </si>
  <si>
    <t>$114.01</t>
  </si>
  <si>
    <t>$110.00</t>
  </si>
  <si>
    <t>6334-1</t>
  </si>
  <si>
    <t>$297.62</t>
  </si>
  <si>
    <t>$290.08</t>
  </si>
  <si>
    <t>$6.28</t>
  </si>
  <si>
    <t>$439.88</t>
  </si>
  <si>
    <t>$411.39</t>
  </si>
  <si>
    <t>$421.69</t>
  </si>
  <si>
    <t>$140.37</t>
  </si>
  <si>
    <t>$264.34</t>
  </si>
  <si>
    <t>$262.94</t>
  </si>
  <si>
    <t>$161.51</t>
  </si>
  <si>
    <t>$7.70</t>
  </si>
  <si>
    <t>$632.86</t>
  </si>
  <si>
    <t>$634.03</t>
  </si>
  <si>
    <t>$4.56</t>
  </si>
  <si>
    <t>$137.46</t>
  </si>
  <si>
    <t>$125.10</t>
  </si>
  <si>
    <t>$404.00</t>
  </si>
  <si>
    <t>$430.04</t>
  </si>
  <si>
    <t>6127-1</t>
  </si>
  <si>
    <t>$2,405.76</t>
  </si>
  <si>
    <t>$245.89</t>
  </si>
  <si>
    <t>$2,446.83</t>
  </si>
  <si>
    <t>$2,444.86</t>
  </si>
  <si>
    <t>$123.42</t>
  </si>
  <si>
    <t>$11.54</t>
  </si>
  <si>
    <t>$120.74</t>
  </si>
  <si>
    <t>$130.66</t>
  </si>
  <si>
    <t>$14.08</t>
  </si>
  <si>
    <t>$860.59</t>
  </si>
  <si>
    <t>$43.21</t>
  </si>
  <si>
    <t>$845.89</t>
  </si>
  <si>
    <t>$35.77</t>
  </si>
  <si>
    <t>$35.86</t>
  </si>
  <si>
    <t>$181.64</t>
  </si>
  <si>
    <t>$184.01</t>
  </si>
  <si>
    <t>$190.92</t>
  </si>
  <si>
    <t>$2,250.42</t>
  </si>
  <si>
    <t>$42.71</t>
  </si>
  <si>
    <t>$2,025.69</t>
  </si>
  <si>
    <t>$2,194.75</t>
  </si>
  <si>
    <t>$102.51</t>
  </si>
  <si>
    <t>$42.20</t>
  </si>
  <si>
    <t>Bebby Elias</t>
  </si>
  <si>
    <t>$1,529.96</t>
  </si>
  <si>
    <t>$142.00</t>
  </si>
  <si>
    <t>$1,340.08</t>
  </si>
  <si>
    <t>$25.76</t>
  </si>
  <si>
    <t>Airmail Envelopes</t>
  </si>
  <si>
    <t>$83.93</t>
  </si>
  <si>
    <t>$31.89</t>
  </si>
  <si>
    <t>$4,196.50</t>
  </si>
  <si>
    <t>$419.65</t>
  </si>
  <si>
    <t>$3,776.85</t>
  </si>
  <si>
    <t>$3,796.84</t>
  </si>
  <si>
    <t>6465-1</t>
  </si>
  <si>
    <t>$278.50</t>
  </si>
  <si>
    <t>$277.02</t>
  </si>
  <si>
    <t>$177.40</t>
  </si>
  <si>
    <t>$250.20</t>
  </si>
  <si>
    <t>$245.20</t>
  </si>
  <si>
    <t>6549-1</t>
  </si>
  <si>
    <t>$106.72</t>
  </si>
  <si>
    <t>$253.84</t>
  </si>
  <si>
    <t>$21.91</t>
  </si>
  <si>
    <t>$253.89</t>
  </si>
  <si>
    <t>$253.47</t>
  </si>
  <si>
    <t>$7,729.62</t>
  </si>
  <si>
    <t>$310.46</t>
  </si>
  <si>
    <t>$7,395.34</t>
  </si>
  <si>
    <t>$7,406.33</t>
  </si>
  <si>
    <t>$22.53</t>
  </si>
  <si>
    <t>$3,739.68</t>
  </si>
  <si>
    <t>$3,633.30</t>
  </si>
  <si>
    <t>$800.07</t>
  </si>
  <si>
    <t>$34.97</t>
  </si>
  <si>
    <t>$837.14</t>
  </si>
  <si>
    <t>$889.64</t>
  </si>
  <si>
    <t>$1,157.16</t>
  </si>
  <si>
    <t>$34.39</t>
  </si>
  <si>
    <t>$1,121.87</t>
  </si>
  <si>
    <t>$1,148.68</t>
  </si>
  <si>
    <t>Daniel Lacy</t>
  </si>
  <si>
    <t>$21.30</t>
  </si>
  <si>
    <t>$21.09</t>
  </si>
  <si>
    <t>$25.11</t>
  </si>
  <si>
    <t>$236.09</t>
  </si>
  <si>
    <t>$234.55</t>
  </si>
  <si>
    <t>5889-1</t>
  </si>
  <si>
    <t>$5,144.50</t>
  </si>
  <si>
    <t>$34.52</t>
  </si>
  <si>
    <t>$4,396.90</t>
  </si>
  <si>
    <t>$4,402.90</t>
  </si>
  <si>
    <t>5738-1</t>
  </si>
  <si>
    <t>$410.48</t>
  </si>
  <si>
    <t>$493.83</t>
  </si>
  <si>
    <t>$400.43</t>
  </si>
  <si>
    <t>5804-2</t>
  </si>
  <si>
    <t>$4.62</t>
  </si>
  <si>
    <t>$42.28</t>
  </si>
  <si>
    <t>$2,702.92</t>
  </si>
  <si>
    <t>$2,035.34</t>
  </si>
  <si>
    <t>$2,650.95</t>
  </si>
  <si>
    <t>$2,568.75</t>
  </si>
  <si>
    <t>5089-1</t>
  </si>
  <si>
    <t>$4,745.68</t>
  </si>
  <si>
    <t>$144.48</t>
  </si>
  <si>
    <t>$4,300.20</t>
  </si>
  <si>
    <t>$4,310.50</t>
  </si>
  <si>
    <t>Mecquarie Centre Cnr Herring Road &amp; Waterloo Road,Macquarie Park</t>
  </si>
  <si>
    <t>$1,052.74</t>
  </si>
  <si>
    <t>$1,021.16</t>
  </si>
  <si>
    <t>$1,028.34</t>
  </si>
  <si>
    <t>Setffiddawer</t>
  </si>
  <si>
    <t>$47.78</t>
  </si>
  <si>
    <t>Kand Hare</t>
  </si>
  <si>
    <t>$217.21</t>
  </si>
  <si>
    <t>1Max Organizer Strips</t>
  </si>
  <si>
    <t>$62.99</t>
  </si>
  <si>
    <t>$62.79</t>
  </si>
  <si>
    <t>5820-1</t>
  </si>
  <si>
    <t>$86.47</t>
  </si>
  <si>
    <t>$128.51</t>
  </si>
  <si>
    <t>$115.60</t>
  </si>
  <si>
    <t>$116.01</t>
  </si>
  <si>
    <t>6248-1</t>
  </si>
  <si>
    <t>$118.77</t>
  </si>
  <si>
    <t>EcoTomes Memo Sheets</t>
  </si>
  <si>
    <t>5533-1</t>
  </si>
  <si>
    <t>$117.84</t>
  </si>
  <si>
    <t>$116.66</t>
  </si>
  <si>
    <t>$117.16</t>
  </si>
  <si>
    <t>$11.55</t>
  </si>
  <si>
    <t>$158.76</t>
  </si>
  <si>
    <t>$154.96</t>
  </si>
  <si>
    <t>$26.46</t>
  </si>
  <si>
    <t>$263.33</t>
  </si>
  <si>
    <t>$284.94</t>
  </si>
  <si>
    <t>$40.92</t>
  </si>
  <si>
    <t>$43.25</t>
  </si>
  <si>
    <t>155 Ramsay St,Haberfield</t>
  </si>
  <si>
    <t>$315.63</t>
  </si>
  <si>
    <t>$872.82</t>
  </si>
  <si>
    <t>$61.10</t>
  </si>
  <si>
    <t>$811.72</t>
  </si>
  <si>
    <t>$826.82</t>
  </si>
  <si>
    <t>$90.56</t>
  </si>
  <si>
    <t>5239-1</t>
  </si>
  <si>
    <t>$113.53</t>
  </si>
  <si>
    <t>$48.80</t>
  </si>
  <si>
    <t>$13.22</t>
  </si>
  <si>
    <t>$56.45</t>
  </si>
  <si>
    <t>$225.10</t>
  </si>
  <si>
    <t>$213.20</t>
  </si>
  <si>
    <t>$213.29</t>
  </si>
  <si>
    <t>6412-1</t>
  </si>
  <si>
    <t>$1,345.84</t>
  </si>
  <si>
    <t>$1,559.85</t>
  </si>
  <si>
    <t>5958-2</t>
  </si>
  <si>
    <t>Miran Jacobs</t>
  </si>
  <si>
    <t>$64.53</t>
  </si>
  <si>
    <t>$229.04</t>
  </si>
  <si>
    <t>$52.00</t>
  </si>
  <si>
    <t>Peuline Chand</t>
  </si>
  <si>
    <t>$233.68</t>
  </si>
  <si>
    <t>$221.00</t>
  </si>
  <si>
    <t>$231.28</t>
  </si>
  <si>
    <t>$148.89</t>
  </si>
  <si>
    <t>$67.90</t>
  </si>
  <si>
    <t>Stuart Van</t>
  </si>
  <si>
    <t>$372.66</t>
  </si>
  <si>
    <t>$388.43</t>
  </si>
  <si>
    <t>5446-1</t>
  </si>
  <si>
    <t>Muth Yarre</t>
  </si>
  <si>
    <t>$139.62</t>
  </si>
  <si>
    <t>$145.09</t>
  </si>
  <si>
    <t>$40.18</t>
  </si>
  <si>
    <t>$38.57</t>
  </si>
  <si>
    <t>5060-1</t>
  </si>
  <si>
    <t>165 Oxford Street,Darlinghurst</t>
  </si>
  <si>
    <t>$35.96</t>
  </si>
  <si>
    <t>$39.56</t>
  </si>
  <si>
    <t>$442.58</t>
  </si>
  <si>
    <t>$14.46</t>
  </si>
  <si>
    <t>$431.05</t>
  </si>
  <si>
    <t>5183-1</t>
  </si>
  <si>
    <t>$64.24</t>
  </si>
  <si>
    <t>5622-1</t>
  </si>
  <si>
    <t>$215.71</t>
  </si>
  <si>
    <t>$110.75</t>
  </si>
  <si>
    <t>$113.39</t>
  </si>
  <si>
    <t>$731.24</t>
  </si>
  <si>
    <t>$666.54</t>
  </si>
  <si>
    <t>$661.94</t>
  </si>
  <si>
    <t>$10.71</t>
  </si>
  <si>
    <t>144 Biutee Rd,Marrickville</t>
  </si>
  <si>
    <t>$127.14</t>
  </si>
  <si>
    <t>$93.64</t>
  </si>
  <si>
    <t>$96.44</t>
  </si>
  <si>
    <t>$533.72</t>
  </si>
  <si>
    <t>$428.51</t>
  </si>
  <si>
    <t>$330.99</t>
  </si>
  <si>
    <t>6340-1</t>
  </si>
  <si>
    <t>$4,272.76</t>
  </si>
  <si>
    <t>$3,895.84</t>
  </si>
  <si>
    <t>$3,925.66</t>
  </si>
  <si>
    <t>$901.51</t>
  </si>
  <si>
    <t>Fren Wabre</t>
  </si>
  <si>
    <t>$22.30</t>
  </si>
  <si>
    <t>5442-1</t>
  </si>
  <si>
    <t>22 Wentworth St,Parramatta</t>
  </si>
  <si>
    <t>$5,868.48</t>
  </si>
  <si>
    <t>$246.16</t>
  </si>
  <si>
    <t>$5,367.51</t>
  </si>
  <si>
    <t>$217.12</t>
  </si>
  <si>
    <t>Eanya Zhang</t>
  </si>
  <si>
    <t>$52.92</t>
  </si>
  <si>
    <t>$119.22</t>
  </si>
  <si>
    <t>$126.47</t>
  </si>
  <si>
    <t>5052-1</t>
  </si>
  <si>
    <t>$498.50</t>
  </si>
  <si>
    <t>$39.85</t>
  </si>
  <si>
    <t>$455.50</t>
  </si>
  <si>
    <t>$456.12</t>
  </si>
  <si>
    <t>$154.38</t>
  </si>
  <si>
    <t>$538.38</t>
  </si>
  <si>
    <t>$539.79</t>
  </si>
  <si>
    <t>Artisan Arcent Highlighters</t>
  </si>
  <si>
    <t>$13.75</t>
  </si>
  <si>
    <t>$45.34</t>
  </si>
  <si>
    <t>$33.48</t>
  </si>
  <si>
    <t>$30.26</t>
  </si>
  <si>
    <t>$900.88</t>
  </si>
  <si>
    <t>$35.54</t>
  </si>
  <si>
    <t>$502.95</t>
  </si>
  <si>
    <t>$623.36</t>
  </si>
  <si>
    <t>$127.42</t>
  </si>
  <si>
    <t>$206.96</t>
  </si>
  <si>
    <t>$8.10</t>
  </si>
  <si>
    <t>$172.00</t>
  </si>
  <si>
    <t>$160.82</t>
  </si>
  <si>
    <t>$166.03</t>
  </si>
  <si>
    <t>$217.11</t>
  </si>
  <si>
    <t>$213.76</t>
  </si>
  <si>
    <t>$213.19</t>
  </si>
  <si>
    <t>$124.06</t>
  </si>
  <si>
    <t>$30.85</t>
  </si>
  <si>
    <t>$31.58</t>
  </si>
  <si>
    <t>$185.06</t>
  </si>
  <si>
    <t>$10.81</t>
  </si>
  <si>
    <t>$185.21</t>
  </si>
  <si>
    <t>$186.00</t>
  </si>
  <si>
    <t>$83.76</t>
  </si>
  <si>
    <t>$75.99</t>
  </si>
  <si>
    <t>$5,999.80</t>
  </si>
  <si>
    <t>$269.98</t>
  </si>
  <si>
    <t>$5,075.89</t>
  </si>
  <si>
    <t>$5,124.89</t>
  </si>
  <si>
    <t>$122.48</t>
  </si>
  <si>
    <t>$411.40</t>
  </si>
  <si>
    <t>$371.46</t>
  </si>
  <si>
    <t>$372.95</t>
  </si>
  <si>
    <t>$9.32</t>
  </si>
  <si>
    <t>$2,587.69</t>
  </si>
  <si>
    <t>$2,574.77</t>
  </si>
  <si>
    <t>$96.99</t>
  </si>
  <si>
    <t>Mark Hanes</t>
  </si>
  <si>
    <t>$1,604.95</t>
  </si>
  <si>
    <t>$137.31</t>
  </si>
  <si>
    <t>$1,359.91</t>
  </si>
  <si>
    <t>$11,495.59</t>
  </si>
  <si>
    <t>$11,184.50</t>
  </si>
  <si>
    <t>$11,166.27</t>
  </si>
  <si>
    <t>$37.85</t>
  </si>
  <si>
    <t>$451.07</t>
  </si>
  <si>
    <t>$466.55</t>
  </si>
  <si>
    <t>$122.07</t>
  </si>
  <si>
    <t>Joseph Ardolo</t>
  </si>
  <si>
    <t>$371.40</t>
  </si>
  <si>
    <t>$377.40</t>
  </si>
  <si>
    <t>$378.42</t>
  </si>
  <si>
    <t>$452.00</t>
  </si>
  <si>
    <t>$412.00</t>
  </si>
  <si>
    <t>$413.99</t>
  </si>
  <si>
    <t>$93.08</t>
  </si>
  <si>
    <t>Carlosder Meady</t>
  </si>
  <si>
    <t>$177.14</t>
  </si>
  <si>
    <t>$175.81</t>
  </si>
  <si>
    <t>$178.69</t>
  </si>
  <si>
    <t>$157.22</t>
  </si>
  <si>
    <t>$6.29</t>
  </si>
  <si>
    <t>$125.73</t>
  </si>
  <si>
    <t>$37.69</t>
  </si>
  <si>
    <t>5592-1</t>
  </si>
  <si>
    <t>$122.13</t>
  </si>
  <si>
    <t>$58.66</t>
  </si>
  <si>
    <t>$61.51</t>
  </si>
  <si>
    <t>$63.83</t>
  </si>
  <si>
    <t>$63.19</t>
  </si>
  <si>
    <t>$63.69</t>
  </si>
  <si>
    <t>$336.70</t>
  </si>
  <si>
    <t>$320.76</t>
  </si>
  <si>
    <t>$310.97</t>
  </si>
  <si>
    <t>$89.30</t>
  </si>
  <si>
    <t>$801.76</t>
  </si>
  <si>
    <t>$733.24</t>
  </si>
  <si>
    <t>$331.80</t>
  </si>
  <si>
    <t>$334.36</t>
  </si>
  <si>
    <t>$346.12</t>
  </si>
  <si>
    <t>$1,643.78</t>
  </si>
  <si>
    <t>$144.27</t>
  </si>
  <si>
    <t>$1,487.69</t>
  </si>
  <si>
    <t>$1,494.91</t>
  </si>
  <si>
    <t>$256.05</t>
  </si>
  <si>
    <t>$236.05</t>
  </si>
  <si>
    <t>$248.76</t>
  </si>
  <si>
    <t>$73.40</t>
  </si>
  <si>
    <t>$122.83</t>
  </si>
  <si>
    <t>$132.05</t>
  </si>
  <si>
    <t>5185-2</t>
  </si>
  <si>
    <t>148 Pitt Street,Sydney</t>
  </si>
  <si>
    <t>$291.20</t>
  </si>
  <si>
    <t>$260.52</t>
  </si>
  <si>
    <t>$273.59</t>
  </si>
  <si>
    <t>$22.92</t>
  </si>
  <si>
    <t>$33.46</t>
  </si>
  <si>
    <t>6233-1</t>
  </si>
  <si>
    <t>$2,650.25</t>
  </si>
  <si>
    <t>$2,548.25</t>
  </si>
  <si>
    <t>$105.68</t>
  </si>
  <si>
    <t>6515-1</t>
  </si>
  <si>
    <t>$130.40</t>
  </si>
  <si>
    <t>$269.30</t>
  </si>
  <si>
    <t>$264.08</t>
  </si>
  <si>
    <t>$14.96</t>
  </si>
  <si>
    <t>$15.66</t>
  </si>
  <si>
    <t>5835-2</t>
  </si>
  <si>
    <t>$154.78</t>
  </si>
  <si>
    <t>$141.76</t>
  </si>
  <si>
    <t>$132.52</t>
  </si>
  <si>
    <t>$231.80</t>
  </si>
  <si>
    <t>$249.69</t>
  </si>
  <si>
    <t>$239.30</t>
  </si>
  <si>
    <t>5757-1</t>
  </si>
  <si>
    <t>Lizard Blumshen</t>
  </si>
  <si>
    <t>$18,535.89</t>
  </si>
  <si>
    <t>$18,605.19</t>
  </si>
  <si>
    <t>5090-1</t>
  </si>
  <si>
    <t>$995.28</t>
  </si>
  <si>
    <t>$955.47</t>
  </si>
  <si>
    <t>$975.46</t>
  </si>
  <si>
    <t>$6,737.60</t>
  </si>
  <si>
    <t>$673.76</t>
  </si>
  <si>
    <t>$6,063.84</t>
  </si>
  <si>
    <t>$6,073.83</t>
  </si>
  <si>
    <t>$1,858.70</t>
  </si>
  <si>
    <t>$1,648.59</t>
  </si>
  <si>
    <t>$1,650.58</t>
  </si>
  <si>
    <t>$8.02</t>
  </si>
  <si>
    <t>$34.05</t>
  </si>
  <si>
    <t>$35.35</t>
  </si>
  <si>
    <t>$7.96</t>
  </si>
  <si>
    <t>$10.61</t>
  </si>
  <si>
    <t>$141.38</t>
  </si>
  <si>
    <t>$723.82</t>
  </si>
  <si>
    <t>$767.22</t>
  </si>
  <si>
    <t>$776.22</t>
  </si>
  <si>
    <t>5719-1</t>
  </si>
  <si>
    <t>$4,479.39</t>
  </si>
  <si>
    <t>$328.15</t>
  </si>
  <si>
    <t>$323.91</t>
  </si>
  <si>
    <t>$30.76</t>
  </si>
  <si>
    <t>$31.95</t>
  </si>
  <si>
    <t>$999.98</t>
  </si>
  <si>
    <t>$900.89</t>
  </si>
  <si>
    <t>$915.98</t>
  </si>
  <si>
    <t>5076-1</t>
  </si>
  <si>
    <t>$273.32</t>
  </si>
  <si>
    <t>$261.79</t>
  </si>
  <si>
    <t>$263.86</t>
  </si>
  <si>
    <t>Patrick Groys</t>
  </si>
  <si>
    <t>$5,865.48</t>
  </si>
  <si>
    <t>$337.29</t>
  </si>
  <si>
    <t>$5,357.58</t>
  </si>
  <si>
    <t>5062-1</t>
  </si>
  <si>
    <t>$44.00</t>
  </si>
  <si>
    <t>$1.43</t>
  </si>
  <si>
    <t>$45.88</t>
  </si>
  <si>
    <t>$2,752.75</t>
  </si>
  <si>
    <t>$2,550.57</t>
  </si>
  <si>
    <t>$49.94</t>
  </si>
  <si>
    <t>$48.17</t>
  </si>
  <si>
    <t>$2,455.62</t>
  </si>
  <si>
    <t>$2,348.47</t>
  </si>
  <si>
    <t>$1,559.88</t>
  </si>
  <si>
    <t>$1,497.65</t>
  </si>
  <si>
    <t>$1,548.65</t>
  </si>
  <si>
    <t>6129-1</t>
  </si>
  <si>
    <t>$245.30</t>
  </si>
  <si>
    <t>$233.73</t>
  </si>
  <si>
    <t>5621-1</t>
  </si>
  <si>
    <t>$113.10</t>
  </si>
  <si>
    <t>$116.19</t>
  </si>
  <si>
    <t>$42.49</t>
  </si>
  <si>
    <t>6428-1</t>
  </si>
  <si>
    <t>$789.96</t>
  </si>
  <si>
    <t>$736.06</t>
  </si>
  <si>
    <t>$774.16</t>
  </si>
  <si>
    <t>$4,594.68</t>
  </si>
  <si>
    <t>$166.42</t>
  </si>
  <si>
    <t>$4,271.70</t>
  </si>
  <si>
    <t>$4,524.92</t>
  </si>
  <si>
    <t>$159.37</t>
  </si>
  <si>
    <t>$5.29</t>
  </si>
  <si>
    <t>$148.67</t>
  </si>
  <si>
    <t>$145.29</t>
  </si>
  <si>
    <t>$0.78</t>
  </si>
  <si>
    <t>$11.20</t>
  </si>
  <si>
    <t>$1,181.84</t>
  </si>
  <si>
    <t>$35.46</t>
  </si>
  <si>
    <t>$1,156.38</t>
  </si>
  <si>
    <t>$1,154.60</t>
  </si>
  <si>
    <t>Bradley Nguyen</t>
  </si>
  <si>
    <t>$626.00</t>
  </si>
  <si>
    <t>$56.52</t>
  </si>
  <si>
    <t>$527.58</t>
  </si>
  <si>
    <t>$538.29</t>
  </si>
  <si>
    <t>$126.74</t>
  </si>
  <si>
    <t>$125.12</t>
  </si>
  <si>
    <t>5411-1</t>
  </si>
  <si>
    <t>$1,028.31</t>
  </si>
  <si>
    <t>$966.89</t>
  </si>
  <si>
    <t>$980.99</t>
  </si>
  <si>
    <t>$1,518.02</t>
  </si>
  <si>
    <t>$136.62</t>
  </si>
  <si>
    <t>$1,381.40</t>
  </si>
  <si>
    <t>$1,400.91</t>
  </si>
  <si>
    <t>5761-1</t>
  </si>
  <si>
    <t>$199.42</t>
  </si>
  <si>
    <t>$165.69</t>
  </si>
  <si>
    <t>$177.83</t>
  </si>
  <si>
    <t>Tara Carroll</t>
  </si>
  <si>
    <t>$119.10</t>
  </si>
  <si>
    <t>$113.05</t>
  </si>
  <si>
    <t>$965.06</t>
  </si>
  <si>
    <t>$870.56</t>
  </si>
  <si>
    <t>$888.43</t>
  </si>
  <si>
    <t>$60.64</t>
  </si>
  <si>
    <t>$59.65</t>
  </si>
  <si>
    <t>70 High Street,Windsor</t>
  </si>
  <si>
    <t>$75.44</t>
  </si>
  <si>
    <t>$70.66</t>
  </si>
  <si>
    <t>$4,759.68</t>
  </si>
  <si>
    <t>$39.30</t>
  </si>
  <si>
    <t>$4,733.52</t>
  </si>
  <si>
    <t>$4,740.51</t>
  </si>
  <si>
    <t>$1,876.85</t>
  </si>
  <si>
    <t>$143.93</t>
  </si>
  <si>
    <t>$1,653.45</t>
  </si>
  <si>
    <t>$1,645.47</t>
  </si>
  <si>
    <t>Robert Gastini</t>
  </si>
  <si>
    <t>$1,359.26</t>
  </si>
  <si>
    <t>$1,343.68</t>
  </si>
  <si>
    <t>$1,229.00</t>
  </si>
  <si>
    <t>$1,219.35</t>
  </si>
  <si>
    <t>$1,260.15</t>
  </si>
  <si>
    <t>$2,007.51</t>
  </si>
  <si>
    <t>$70.34</t>
  </si>
  <si>
    <t>$1,927.23</t>
  </si>
  <si>
    <t>$1,936.22</t>
  </si>
  <si>
    <t>$22.75</t>
  </si>
  <si>
    <t>$23.64</t>
  </si>
  <si>
    <t>5924-1</t>
  </si>
  <si>
    <t>$146.04</t>
  </si>
  <si>
    <t>5583-1</t>
  </si>
  <si>
    <t>5203-1</t>
  </si>
  <si>
    <t>$23.08</t>
  </si>
  <si>
    <t>$22.15</t>
  </si>
  <si>
    <t>$243.70</t>
  </si>
  <si>
    <t>$249.84</t>
  </si>
  <si>
    <t>$248.30</t>
  </si>
  <si>
    <t>Dearre Gonne</t>
  </si>
  <si>
    <t>$6.02</t>
  </si>
  <si>
    <t>$213.69</t>
  </si>
  <si>
    <t>$91.98</t>
  </si>
  <si>
    <t>$80.38</t>
  </si>
  <si>
    <t>$13.90</t>
  </si>
  <si>
    <t>$12.47</t>
  </si>
  <si>
    <t>Norah Price</t>
  </si>
  <si>
    <t>$139.50</t>
  </si>
  <si>
    <t>$138.69</t>
  </si>
  <si>
    <t>$181.53</t>
  </si>
  <si>
    <t>$182.92</t>
  </si>
  <si>
    <t>$46.70</t>
  </si>
  <si>
    <t>$48.21</t>
  </si>
  <si>
    <t>$51.42</t>
  </si>
  <si>
    <t>$50.28</t>
  </si>
  <si>
    <t>6275-1</t>
  </si>
  <si>
    <t>$57.94</t>
  </si>
  <si>
    <t>$53.06</t>
  </si>
  <si>
    <t>$56.60</t>
  </si>
  <si>
    <t>$96.38</t>
  </si>
  <si>
    <t>$94.98</t>
  </si>
  <si>
    <t>$95.71</t>
  </si>
  <si>
    <t>$72.30</t>
  </si>
  <si>
    <t>$60.97</t>
  </si>
  <si>
    <t>$72.62</t>
  </si>
  <si>
    <t>$32.72</t>
  </si>
  <si>
    <t>$32.64</t>
  </si>
  <si>
    <t>$33.14</t>
  </si>
  <si>
    <t>$469.98</t>
  </si>
  <si>
    <t>$18.80</t>
  </si>
  <si>
    <t>$451.18</t>
  </si>
  <si>
    <t>$466.28</t>
  </si>
  <si>
    <t>$225.32</t>
  </si>
  <si>
    <t>$221.20</t>
  </si>
  <si>
    <t>$233.76</t>
  </si>
  <si>
    <t>$4,196.10</t>
  </si>
  <si>
    <t>$3,712.75</t>
  </si>
  <si>
    <t>$3,726.84</t>
  </si>
  <si>
    <t>$761.46</t>
  </si>
  <si>
    <t>$493.36</t>
  </si>
  <si>
    <t>$779.46</t>
  </si>
  <si>
    <t>$70.92</t>
  </si>
  <si>
    <t>Crian Creighton</t>
  </si>
  <si>
    <t>Drown Colored Pencils</t>
  </si>
  <si>
    <t>$36.58</t>
  </si>
  <si>
    <t>$2,759.32</t>
  </si>
  <si>
    <t>$136.47</t>
  </si>
  <si>
    <t>$2,741.55</t>
  </si>
  <si>
    <t>$2,757.20</t>
  </si>
  <si>
    <t>$65.13</t>
  </si>
  <si>
    <t>$64.97</t>
  </si>
  <si>
    <t>5022-1</t>
  </si>
  <si>
    <t>Rick Han</t>
  </si>
  <si>
    <t>$693.16</t>
  </si>
  <si>
    <t>Ecin Brown</t>
  </si>
  <si>
    <t>$2,905.02</t>
  </si>
  <si>
    <t>$322.73</t>
  </si>
  <si>
    <t>$2,785.75</t>
  </si>
  <si>
    <t>$2,780.75</t>
  </si>
  <si>
    <t>Jere Hund</t>
  </si>
  <si>
    <t>5650-2</t>
  </si>
  <si>
    <t>$12.64</t>
  </si>
  <si>
    <t>$90.91</t>
  </si>
  <si>
    <t>$94.99</t>
  </si>
  <si>
    <t>$39.13</t>
  </si>
  <si>
    <t>$134.36</t>
  </si>
  <si>
    <t>$136.05</t>
  </si>
  <si>
    <t>$138.95</t>
  </si>
  <si>
    <t>$188.92</t>
  </si>
  <si>
    <t>$165.60</t>
  </si>
  <si>
    <t>$128.70</t>
  </si>
  <si>
    <t>$15.72</t>
  </si>
  <si>
    <t>$116.15</t>
  </si>
  <si>
    <t>6205-1</t>
  </si>
  <si>
    <t>$216.20</t>
  </si>
  <si>
    <t>$298.60</t>
  </si>
  <si>
    <t>$389.36</t>
  </si>
  <si>
    <t>$308.30</t>
  </si>
  <si>
    <t>$1,965.59</t>
  </si>
  <si>
    <t>$54.91</t>
  </si>
  <si>
    <t>$1,910.07</t>
  </si>
  <si>
    <t>$1,999.95</t>
  </si>
  <si>
    <t>5451-1</t>
  </si>
  <si>
    <t>$0.91</t>
  </si>
  <si>
    <t>$4,753.76</t>
  </si>
  <si>
    <t>$432.93</t>
  </si>
  <si>
    <t>$4,594.05</t>
  </si>
  <si>
    <t>$4,560.43</t>
  </si>
  <si>
    <t>Artisan Hi-Liter Heavy-Duty EZD  Binder With Locking Rings</t>
  </si>
  <si>
    <t>$66.50</t>
  </si>
  <si>
    <t>$5.12</t>
  </si>
  <si>
    <t>$69.14</t>
  </si>
  <si>
    <t>$60.44</t>
  </si>
  <si>
    <t>$273.62</t>
  </si>
  <si>
    <t>$269.77</t>
  </si>
  <si>
    <t>$285.59</t>
  </si>
  <si>
    <t>$267.96</t>
  </si>
  <si>
    <t>$126.62</t>
  </si>
  <si>
    <t>$113.08</t>
  </si>
  <si>
    <t>$02.00</t>
  </si>
  <si>
    <t>$130.93</t>
  </si>
  <si>
    <t>$179.82</t>
  </si>
  <si>
    <t>$169.03</t>
  </si>
  <si>
    <t>$173.03</t>
  </si>
  <si>
    <t>Dan Lawela</t>
  </si>
  <si>
    <t>$55.00</t>
  </si>
  <si>
    <t>$18.25</t>
  </si>
  <si>
    <t>$88.11</t>
  </si>
  <si>
    <t>$79.98</t>
  </si>
  <si>
    <t>$26.32</t>
  </si>
  <si>
    <t>$74.24</t>
  </si>
  <si>
    <t>$75.12</t>
  </si>
  <si>
    <t>Tracy Poddars</t>
  </si>
  <si>
    <t>$91.22</t>
  </si>
  <si>
    <t>$83.26</t>
  </si>
  <si>
    <t>$84.56</t>
  </si>
  <si>
    <t>5769-1</t>
  </si>
  <si>
    <t>5634-1</t>
  </si>
  <si>
    <t>$178.05</t>
  </si>
  <si>
    <t>Frank Carlisle</t>
  </si>
  <si>
    <t>$50.99</t>
  </si>
  <si>
    <t>$3.59</t>
  </si>
  <si>
    <t>$333.85</t>
  </si>
  <si>
    <t>5848-1</t>
  </si>
  <si>
    <t>Craig Molinari</t>
  </si>
  <si>
    <t>$70.59</t>
  </si>
  <si>
    <t>Dlanna Ennardes</t>
  </si>
  <si>
    <t>$199.88</t>
  </si>
  <si>
    <t>$10.95</t>
  </si>
  <si>
    <t>$149.63</t>
  </si>
  <si>
    <t>$140.76</t>
  </si>
  <si>
    <t>$503.76</t>
  </si>
  <si>
    <t>$498.72</t>
  </si>
  <si>
    <t>$503.53</t>
  </si>
  <si>
    <t>5713-1</t>
  </si>
  <si>
    <t>Flank Prite</t>
  </si>
  <si>
    <t>Dianna Wilson</t>
  </si>
  <si>
    <t>$1,805.82</t>
  </si>
  <si>
    <t>$1,733.59</t>
  </si>
  <si>
    <t>$472.73</t>
  </si>
  <si>
    <t>$454.30</t>
  </si>
  <si>
    <t>$465.26</t>
  </si>
  <si>
    <t>$119.42</t>
  </si>
  <si>
    <t>$278.60</t>
  </si>
  <si>
    <t>$17.85</t>
  </si>
  <si>
    <t>$255.03</t>
  </si>
  <si>
    <t>Sanjety Skaria Arntzen</t>
  </si>
  <si>
    <t>$208.40</t>
  </si>
  <si>
    <t>$297.94</t>
  </si>
  <si>
    <t>Andy Peige</t>
  </si>
  <si>
    <t>Artisan 419 Labels</t>
  </si>
  <si>
    <t>$23.04</t>
  </si>
  <si>
    <t>$21.43</t>
  </si>
  <si>
    <t>$22.22</t>
  </si>
  <si>
    <t>5233-1</t>
  </si>
  <si>
    <t>$99.36</t>
  </si>
  <si>
    <t>$90.65</t>
  </si>
  <si>
    <t>$97.25</t>
  </si>
  <si>
    <t>$481.32</t>
  </si>
  <si>
    <t>$493.65</t>
  </si>
  <si>
    <t>$393.33</t>
  </si>
  <si>
    <t>$196.04</t>
  </si>
  <si>
    <t>5141-1</t>
  </si>
  <si>
    <t>$126.19</t>
  </si>
  <si>
    <t>6368-1</t>
  </si>
  <si>
    <t>$14.62</t>
  </si>
  <si>
    <t>$222.23</t>
  </si>
  <si>
    <t>$218.40</t>
  </si>
  <si>
    <t>$216.83</t>
  </si>
  <si>
    <t>$218.93</t>
  </si>
  <si>
    <t>5116-1</t>
  </si>
  <si>
    <t>$35.04</t>
  </si>
  <si>
    <t>$36.49</t>
  </si>
  <si>
    <t>$252.84</t>
  </si>
  <si>
    <t>$263.73</t>
  </si>
  <si>
    <t>$5,799.50</t>
  </si>
  <si>
    <t>$5,579.53</t>
  </si>
  <si>
    <t>$5,550.43</t>
  </si>
  <si>
    <t>$110.63</t>
  </si>
  <si>
    <t>$113.32</t>
  </si>
  <si>
    <t>Michael Chel</t>
  </si>
  <si>
    <t>$83.55</t>
  </si>
  <si>
    <t>Tom Brown</t>
  </si>
  <si>
    <t>$23.72</t>
  </si>
  <si>
    <t>$86.06</t>
  </si>
  <si>
    <t>$1,735.09</t>
  </si>
  <si>
    <t>$34.70</t>
  </si>
  <si>
    <t>$1,700.39</t>
  </si>
  <si>
    <t>$1,702.38</t>
  </si>
  <si>
    <t>Artisan 484 Labels</t>
  </si>
  <si>
    <t>$78.33</t>
  </si>
  <si>
    <t>$79.41</t>
  </si>
  <si>
    <t>6199-1</t>
  </si>
  <si>
    <t>$103.12</t>
  </si>
  <si>
    <t>$131.50</t>
  </si>
  <si>
    <t>$123.04</t>
  </si>
  <si>
    <t>97 Glebe Point Rd,Glebe</t>
  </si>
  <si>
    <t>$504.90</t>
  </si>
  <si>
    <t>$494.80</t>
  </si>
  <si>
    <t>$501.98</t>
  </si>
  <si>
    <t>5179-1</t>
  </si>
  <si>
    <t>$52.42</t>
  </si>
  <si>
    <t>$56.20</t>
  </si>
  <si>
    <t>$56.25</t>
  </si>
  <si>
    <t>Smiths Elerid Suite</t>
  </si>
  <si>
    <t>$399.80</t>
  </si>
  <si>
    <t>$300.93</t>
  </si>
  <si>
    <t>$1,652.82</t>
  </si>
  <si>
    <t>$163.91</t>
  </si>
  <si>
    <t>$1,663.75</t>
  </si>
  <si>
    <t>$1,659.64</t>
  </si>
  <si>
    <t>$430.58</t>
  </si>
  <si>
    <t>$152.04</t>
  </si>
  <si>
    <t>$122.78</t>
  </si>
  <si>
    <t>$623.32</t>
  </si>
  <si>
    <t>$626.39</t>
  </si>
  <si>
    <t>$531.04</t>
  </si>
  <si>
    <t>6478-1</t>
  </si>
  <si>
    <t>$53.09</t>
  </si>
  <si>
    <t>$117.04</t>
  </si>
  <si>
    <t>$113.95</t>
  </si>
  <si>
    <t>6582-1</t>
  </si>
  <si>
    <t>$58.12</t>
  </si>
  <si>
    <t>$58.16</t>
  </si>
  <si>
    <t>$51.04</t>
  </si>
  <si>
    <t>$252.34</t>
  </si>
  <si>
    <t>$263.70</t>
  </si>
  <si>
    <t>$239.61</t>
  </si>
  <si>
    <t>Smiths Fold Paper Clips</t>
  </si>
  <si>
    <t>$94.12</t>
  </si>
  <si>
    <t>$92.13</t>
  </si>
  <si>
    <t>6237-1</t>
  </si>
  <si>
    <t>Victoria Brennan</t>
  </si>
  <si>
    <t>$3,638.41</t>
  </si>
  <si>
    <t>$386.52</t>
  </si>
  <si>
    <t>$3,335.63</t>
  </si>
  <si>
    <t>$2,499.96</t>
  </si>
  <si>
    <t>$259.98</t>
  </si>
  <si>
    <t>$2,455.35</t>
  </si>
  <si>
    <t>$2,463.25</t>
  </si>
  <si>
    <t>$244.35</t>
  </si>
  <si>
    <t>$971.62</t>
  </si>
  <si>
    <t>103 Bins Street,Nindsor</t>
  </si>
  <si>
    <t>$245.70</t>
  </si>
  <si>
    <t>$222.10</t>
  </si>
  <si>
    <t>$16.22</t>
  </si>
  <si>
    <t>$15.14</t>
  </si>
  <si>
    <t>$50.04</t>
  </si>
  <si>
    <t>$69.39</t>
  </si>
  <si>
    <t>223 Barkly St,St Kilda</t>
  </si>
  <si>
    <t>$481.00</t>
  </si>
  <si>
    <t>$474.75</t>
  </si>
  <si>
    <t>$485.25</t>
  </si>
  <si>
    <t>$1,559.96</t>
  </si>
  <si>
    <t>$547.99</t>
  </si>
  <si>
    <t>$1,184.30</t>
  </si>
  <si>
    <t>$533.35</t>
  </si>
  <si>
    <t>$81.58</t>
  </si>
  <si>
    <t>$144.61</t>
  </si>
  <si>
    <t>$7.52</t>
  </si>
  <si>
    <t>$132.33</t>
  </si>
  <si>
    <t>$136.35</t>
  </si>
  <si>
    <t>$850.17</t>
  </si>
  <si>
    <t>$53.25</t>
  </si>
  <si>
    <t>$740.18</t>
  </si>
  <si>
    <t>$795.25</t>
  </si>
  <si>
    <t>$144.68</t>
  </si>
  <si>
    <t>$136.11</t>
  </si>
  <si>
    <t>Lany Sayre</t>
  </si>
  <si>
    <t>$64.83</t>
  </si>
  <si>
    <t>$65.69</t>
  </si>
  <si>
    <t>John Murra</t>
  </si>
  <si>
    <t>$2.17</t>
  </si>
  <si>
    <t>$51.91</t>
  </si>
  <si>
    <t>$239.84</t>
  </si>
  <si>
    <t>$239.65</t>
  </si>
  <si>
    <t>$234.33</t>
  </si>
  <si>
    <t>$584.48</t>
  </si>
  <si>
    <t>$541.15</t>
  </si>
  <si>
    <t>$555.25</t>
  </si>
  <si>
    <t>$1,342.96</t>
  </si>
  <si>
    <t>$1,380.28</t>
  </si>
  <si>
    <t>5041-1</t>
  </si>
  <si>
    <t>$7.20</t>
  </si>
  <si>
    <t>$1,024.31</t>
  </si>
  <si>
    <t>$1,015.34</t>
  </si>
  <si>
    <t>$1,229.33</t>
  </si>
  <si>
    <t>$1,218.48</t>
  </si>
  <si>
    <t>$549.65</t>
  </si>
  <si>
    <t>$376.62</t>
  </si>
  <si>
    <t>$371.66</t>
  </si>
  <si>
    <t>$382.66</t>
  </si>
  <si>
    <t>$295.00</t>
  </si>
  <si>
    <t>$267.54</t>
  </si>
  <si>
    <t>$271.25</t>
  </si>
  <si>
    <t>6387-2</t>
  </si>
  <si>
    <t>$19.92</t>
  </si>
  <si>
    <t>$17.80</t>
  </si>
  <si>
    <t>$23.77</t>
  </si>
  <si>
    <t>$255.00</t>
  </si>
  <si>
    <t>$263.02</t>
  </si>
  <si>
    <t>$272.25</t>
  </si>
  <si>
    <t>$817.74</t>
  </si>
  <si>
    <t>$1,633.72</t>
  </si>
  <si>
    <t>$147.03</t>
  </si>
  <si>
    <t>$1,486.69</t>
  </si>
  <si>
    <t>$84.07</t>
  </si>
  <si>
    <t>$85.76</t>
  </si>
  <si>
    <t>Bruce Hennar</t>
  </si>
  <si>
    <t>$365.60</t>
  </si>
  <si>
    <t>$327.75</t>
  </si>
  <si>
    <t>$345.34</t>
  </si>
  <si>
    <t>$52.32</t>
  </si>
  <si>
    <t>$232.67</t>
  </si>
  <si>
    <t>$320.65</t>
  </si>
  <si>
    <t>$231.63</t>
  </si>
  <si>
    <t>5633-1</t>
  </si>
  <si>
    <t>$193.02</t>
  </si>
  <si>
    <t>5747-1</t>
  </si>
  <si>
    <t>$48.92</t>
  </si>
  <si>
    <t>$1,252.00</t>
  </si>
  <si>
    <t>$57.71</t>
  </si>
  <si>
    <t>$1,243.85</t>
  </si>
  <si>
    <t>$1,343.05</t>
  </si>
  <si>
    <t>418 Victoria Avenue,Chatswood</t>
  </si>
  <si>
    <t>5575-1</t>
  </si>
  <si>
    <t>$117.99</t>
  </si>
  <si>
    <t>$6,799.50</t>
  </si>
  <si>
    <t>$454.90</t>
  </si>
  <si>
    <t>$6,575.82</t>
  </si>
  <si>
    <t>$6,406.52</t>
  </si>
  <si>
    <t>$3,385.24</t>
  </si>
  <si>
    <t>$3,363.11</t>
  </si>
  <si>
    <t>$3,365.62</t>
  </si>
  <si>
    <t>$221.16</t>
  </si>
  <si>
    <t>30 Commercial Rd,Prahran</t>
  </si>
  <si>
    <t>Apex Preferred Stainless Steal Scissors</t>
  </si>
  <si>
    <t>$239.00</t>
  </si>
  <si>
    <t>$236.59</t>
  </si>
  <si>
    <t>$1,128.80</t>
  </si>
  <si>
    <t>$1,124.00</t>
  </si>
  <si>
    <t>$174.72</t>
  </si>
  <si>
    <t>$17.47</t>
  </si>
  <si>
    <t>$158.57</t>
  </si>
  <si>
    <t>$168.40</t>
  </si>
  <si>
    <t>$245.78</t>
  </si>
  <si>
    <t>$1,653.22</t>
  </si>
  <si>
    <t>$66.59</t>
  </si>
  <si>
    <t>$1,573.69</t>
  </si>
  <si>
    <t>$1,650.98</t>
  </si>
  <si>
    <t>$62.44</t>
  </si>
  <si>
    <t>$66.23</t>
  </si>
  <si>
    <t>$1,075.64</t>
  </si>
  <si>
    <t>$31.37</t>
  </si>
  <si>
    <t>$1,047.15</t>
  </si>
  <si>
    <t>$1,055.74</t>
  </si>
  <si>
    <t>$739.92</t>
  </si>
  <si>
    <t>$673.27</t>
  </si>
  <si>
    <t>$676.88</t>
  </si>
  <si>
    <t>$14.93</t>
  </si>
  <si>
    <t>$272.53</t>
  </si>
  <si>
    <t>$273.54</t>
  </si>
  <si>
    <t>6570-1</t>
  </si>
  <si>
    <t>$116.69</t>
  </si>
  <si>
    <t>Desktop 3-Rocket Hot File</t>
  </si>
  <si>
    <t>$2,163.16</t>
  </si>
  <si>
    <t>$2,016.21</t>
  </si>
  <si>
    <t>$3,196.20</t>
  </si>
  <si>
    <t>$70.67</t>
  </si>
  <si>
    <t>5922-1</t>
  </si>
  <si>
    <t>$1,150.20</t>
  </si>
  <si>
    <t>$50.39</t>
  </si>
  <si>
    <t>$1,111.83</t>
  </si>
  <si>
    <t>$1,214.95</t>
  </si>
  <si>
    <t>$6,559.84</t>
  </si>
  <si>
    <t>$673.98</t>
  </si>
  <si>
    <t>$6,604.83</t>
  </si>
  <si>
    <t>$6,517.85</t>
  </si>
  <si>
    <t>6063-1</t>
  </si>
  <si>
    <t>6029-1</t>
  </si>
  <si>
    <t>$116.25</t>
  </si>
  <si>
    <t>5893-1</t>
  </si>
  <si>
    <t>$45.10</t>
  </si>
  <si>
    <t>5036-1</t>
  </si>
  <si>
    <t>$54.28</t>
  </si>
  <si>
    <t>$96.46</t>
  </si>
  <si>
    <t>$98.36</t>
  </si>
  <si>
    <t>$96.56</t>
  </si>
  <si>
    <t>$147.30</t>
  </si>
  <si>
    <t>$147.40</t>
  </si>
  <si>
    <t>5578-2</t>
  </si>
  <si>
    <t>$53.69</t>
  </si>
  <si>
    <t>$116.36</t>
  </si>
  <si>
    <t>Roland Breen</t>
  </si>
  <si>
    <t>$4.05</t>
  </si>
  <si>
    <t>$152.33</t>
  </si>
  <si>
    <t>$146.25</t>
  </si>
  <si>
    <t>$249.90</t>
  </si>
  <si>
    <t>$247.01</t>
  </si>
  <si>
    <t>$245.31</t>
  </si>
  <si>
    <t>$3.13</t>
  </si>
  <si>
    <t>$101.27</t>
  </si>
  <si>
    <t>Robert Martin</t>
  </si>
  <si>
    <t>7 Quay Street,Haymarket</t>
  </si>
  <si>
    <t>$101.92</t>
  </si>
  <si>
    <t>$10.12</t>
  </si>
  <si>
    <t>$97.36</t>
  </si>
  <si>
    <t>$9.63</t>
  </si>
  <si>
    <t>$67.99</t>
  </si>
  <si>
    <t>$57.05</t>
  </si>
  <si>
    <t>$25.52</t>
  </si>
  <si>
    <t>$186.52</t>
  </si>
  <si>
    <t>$168.06</t>
  </si>
  <si>
    <t>$10.88</t>
  </si>
  <si>
    <t>$825.54</t>
  </si>
  <si>
    <t>$817.63</t>
  </si>
  <si>
    <t>$823.53</t>
  </si>
  <si>
    <t>$752.02</t>
  </si>
  <si>
    <t>$720.58</t>
  </si>
  <si>
    <t>$724.37</t>
  </si>
  <si>
    <t>$83.56</t>
  </si>
  <si>
    <t>$85.64</t>
  </si>
  <si>
    <t>5020-1</t>
  </si>
  <si>
    <t>$52.40</t>
  </si>
  <si>
    <t>$232.34</t>
  </si>
  <si>
    <t>$10.20</t>
  </si>
  <si>
    <t>$262.25</t>
  </si>
  <si>
    <t>$96.60</t>
  </si>
  <si>
    <t>$94.04</t>
  </si>
  <si>
    <t>$46.32</t>
  </si>
  <si>
    <t>$2,219.31</t>
  </si>
  <si>
    <t>$164.08</t>
  </si>
  <si>
    <t>$16.82</t>
  </si>
  <si>
    <t>$151.27</t>
  </si>
  <si>
    <t>$8,719.84</t>
  </si>
  <si>
    <t>$36.22</t>
  </si>
  <si>
    <t>$293.04</t>
  </si>
  <si>
    <t>$1,518.52</t>
  </si>
  <si>
    <t>6001-1</t>
  </si>
  <si>
    <t>$1,347.60</t>
  </si>
  <si>
    <t>$1,343.33</t>
  </si>
  <si>
    <t>$1,363.62</t>
  </si>
  <si>
    <t>$412.90</t>
  </si>
  <si>
    <t>$419.84</t>
  </si>
  <si>
    <t>$404.83</t>
  </si>
  <si>
    <t>$397.02</t>
  </si>
  <si>
    <t>$00.00</t>
  </si>
  <si>
    <t>$399.62</t>
  </si>
  <si>
    <t>$305.03</t>
  </si>
  <si>
    <t>6165-1</t>
  </si>
  <si>
    <t>$2,799.60</t>
  </si>
  <si>
    <t>$191.93</t>
  </si>
  <si>
    <t>$2,739.53</t>
  </si>
  <si>
    <t>$2,742.75</t>
  </si>
  <si>
    <t>$3,934.70</t>
  </si>
  <si>
    <t>$3,833.43</t>
  </si>
  <si>
    <t>$3,393.54</t>
  </si>
  <si>
    <t>$53.72</t>
  </si>
  <si>
    <t>$53.64</t>
  </si>
  <si>
    <t>$122.75</t>
  </si>
  <si>
    <t>$48.37</t>
  </si>
  <si>
    <t>$93.92</t>
  </si>
  <si>
    <t>$20.80</t>
  </si>
  <si>
    <t>$20.38</t>
  </si>
  <si>
    <t>$22.78</t>
  </si>
  <si>
    <t>5550-1</t>
  </si>
  <si>
    <t>$28.50</t>
  </si>
  <si>
    <t>$516.99</t>
  </si>
  <si>
    <t>$9.96</t>
  </si>
  <si>
    <t>Color-Envelopes</t>
  </si>
  <si>
    <t>$28.55</t>
  </si>
  <si>
    <t>$26.66</t>
  </si>
  <si>
    <t>$27.56</t>
  </si>
  <si>
    <t>$35.84</t>
  </si>
  <si>
    <t>$76.63</t>
  </si>
  <si>
    <t>Callia Suhley</t>
  </si>
  <si>
    <t>$53.66</t>
  </si>
  <si>
    <t>5916-1</t>
  </si>
  <si>
    <t>$62.49</t>
  </si>
  <si>
    <t>$45.53</t>
  </si>
  <si>
    <t>$38.13</t>
  </si>
  <si>
    <t>$518.96</t>
  </si>
  <si>
    <t>$512.69</t>
  </si>
  <si>
    <t>$523.97</t>
  </si>
  <si>
    <t>$141.44</t>
  </si>
  <si>
    <t>$136.12</t>
  </si>
  <si>
    <t>$265.61</t>
  </si>
  <si>
    <t>$267.05</t>
  </si>
  <si>
    <t>$278.52</t>
  </si>
  <si>
    <t>5355-1</t>
  </si>
  <si>
    <t>$403.85</t>
  </si>
  <si>
    <t>$20.19</t>
  </si>
  <si>
    <t>$383.66</t>
  </si>
  <si>
    <t>$388.41</t>
  </si>
  <si>
    <t>$162.98</t>
  </si>
  <si>
    <t>$15.60</t>
  </si>
  <si>
    <t>$180.82</t>
  </si>
  <si>
    <t>$93.48</t>
  </si>
  <si>
    <t>$180.58</t>
  </si>
  <si>
    <t>$105.04</t>
  </si>
  <si>
    <t>5263-1</t>
  </si>
  <si>
    <t>$16.01</t>
  </si>
  <si>
    <t>5135-1</t>
  </si>
  <si>
    <t>$237.21</t>
  </si>
  <si>
    <t>150 High Street,Windsor</t>
  </si>
  <si>
    <t>$3,553.62</t>
  </si>
  <si>
    <t>$595.88</t>
  </si>
  <si>
    <t>$591.85</t>
  </si>
  <si>
    <t>$13.80</t>
  </si>
  <si>
    <t>$73.80</t>
  </si>
  <si>
    <t>$37.82</t>
  </si>
  <si>
    <t>$35.53</t>
  </si>
  <si>
    <t>$36.85</t>
  </si>
  <si>
    <t>6539-1</t>
  </si>
  <si>
    <t>$56.11</t>
  </si>
  <si>
    <t>$62.63</t>
  </si>
  <si>
    <t>6012-1</t>
  </si>
  <si>
    <t>$130.04</t>
  </si>
  <si>
    <t>$528.80</t>
  </si>
  <si>
    <t>$504.82</t>
  </si>
  <si>
    <t>$164.00</t>
  </si>
  <si>
    <t>$160.72</t>
  </si>
  <si>
    <t>$160.08</t>
  </si>
  <si>
    <t>$886.53</t>
  </si>
  <si>
    <t>$5,027.04</t>
  </si>
  <si>
    <t>$56.15</t>
  </si>
  <si>
    <t>Custer Chalkon</t>
  </si>
  <si>
    <t>$239.70</t>
  </si>
  <si>
    <t>$214.53</t>
  </si>
  <si>
    <t>$23.55</t>
  </si>
  <si>
    <t>$21.96</t>
  </si>
  <si>
    <t>$16.49</t>
  </si>
  <si>
    <t>$177.45</t>
  </si>
  <si>
    <t>5744-1</t>
  </si>
  <si>
    <t>Troy Blackwell</t>
  </si>
  <si>
    <t>$253.20</t>
  </si>
  <si>
    <t>$259.69</t>
  </si>
  <si>
    <t>6564-1</t>
  </si>
  <si>
    <t>$1,270.18</t>
  </si>
  <si>
    <t>$50.81</t>
  </si>
  <si>
    <t>$1,219.37</t>
  </si>
  <si>
    <t>$1,238.88</t>
  </si>
  <si>
    <t>Dama Kaniet</t>
  </si>
  <si>
    <t>$224.80</t>
  </si>
  <si>
    <t>$221.03</t>
  </si>
  <si>
    <t>$127.83</t>
  </si>
  <si>
    <t>$26.64</t>
  </si>
  <si>
    <t>$26.03</t>
  </si>
  <si>
    <t>$27.63</t>
  </si>
  <si>
    <t>George Bell</t>
  </si>
  <si>
    <t>$118.71</t>
  </si>
  <si>
    <t>$3.24</t>
  </si>
  <si>
    <t>$77.88</t>
  </si>
  <si>
    <t>$82.78</t>
  </si>
  <si>
    <t>$27.59</t>
  </si>
  <si>
    <t>$253.65</t>
  </si>
  <si>
    <t>$273.55</t>
  </si>
  <si>
    <t>$46.96</t>
  </si>
  <si>
    <t>$45.46</t>
  </si>
  <si>
    <t>$26.99</t>
  </si>
  <si>
    <t>$21.40</t>
  </si>
  <si>
    <t>$10.58</t>
  </si>
  <si>
    <t>$98.07</t>
  </si>
  <si>
    <t>$76.82</t>
  </si>
  <si>
    <t>$74.17</t>
  </si>
  <si>
    <t>$74.66</t>
  </si>
  <si>
    <t>$347.72</t>
  </si>
  <si>
    <t>$34.58</t>
  </si>
  <si>
    <t>$322.70</t>
  </si>
  <si>
    <t>$30.20</t>
  </si>
  <si>
    <t>5869-2</t>
  </si>
  <si>
    <t>DrawIt Pizazz Watercolor Pencil Set</t>
  </si>
  <si>
    <t>$34.08</t>
  </si>
  <si>
    <t>6026-1</t>
  </si>
  <si>
    <t>Pauline Chring</t>
  </si>
  <si>
    <t>$6,299.54</t>
  </si>
  <si>
    <t>$605.92</t>
  </si>
  <si>
    <t>$6,584.86</t>
  </si>
  <si>
    <t>$6,507.85</t>
  </si>
  <si>
    <t>$24.57</t>
  </si>
  <si>
    <t>$221.13</t>
  </si>
  <si>
    <t>$212.63</t>
  </si>
  <si>
    <t>Jeenine Kunder</t>
  </si>
  <si>
    <t>$159.30</t>
  </si>
  <si>
    <t>$7.49</t>
  </si>
  <si>
    <t>$145.82</t>
  </si>
  <si>
    <t>$388.48</t>
  </si>
  <si>
    <t>$411.48</t>
  </si>
  <si>
    <t>$375.17</t>
  </si>
  <si>
    <t>$318.63</t>
  </si>
  <si>
    <t>$58.00</t>
  </si>
  <si>
    <t>Peel Damper</t>
  </si>
  <si>
    <t>$427.28</t>
  </si>
  <si>
    <t>$26.54</t>
  </si>
  <si>
    <t>$407.05</t>
  </si>
  <si>
    <t>$404.53</t>
  </si>
  <si>
    <t>$339.56</t>
  </si>
  <si>
    <t>$32.55</t>
  </si>
  <si>
    <t>$231.96</t>
  </si>
  <si>
    <t>$194.00</t>
  </si>
  <si>
    <t>$184.10</t>
  </si>
  <si>
    <t>$170.51</t>
  </si>
  <si>
    <t>$127.56</t>
  </si>
  <si>
    <t>$290.96</t>
  </si>
  <si>
    <t>$12.02</t>
  </si>
  <si>
    <t>$292.00</t>
  </si>
  <si>
    <t>Anemone Ratner</t>
  </si>
  <si>
    <t>$134.46</t>
  </si>
  <si>
    <t>$143.92</t>
  </si>
  <si>
    <t>$148.59</t>
  </si>
  <si>
    <t>$52.36</t>
  </si>
  <si>
    <t>$49.05</t>
  </si>
  <si>
    <t>$16.70</t>
  </si>
  <si>
    <t>$16.58</t>
  </si>
  <si>
    <t>Oanya Zhang</t>
  </si>
  <si>
    <t>$82.01</t>
  </si>
  <si>
    <t>$73.57</t>
  </si>
  <si>
    <t>Max Jonel</t>
  </si>
  <si>
    <t>$64.98</t>
  </si>
  <si>
    <t>$29.96</t>
  </si>
  <si>
    <t>$99.90</t>
  </si>
  <si>
    <t>$94.91</t>
  </si>
  <si>
    <t>$267.30</t>
  </si>
  <si>
    <t>$274.95</t>
  </si>
  <si>
    <t>$118.56</t>
  </si>
  <si>
    <t>124 Barrel St,Sydney</t>
  </si>
  <si>
    <t>$28.27</t>
  </si>
  <si>
    <t>$131.48</t>
  </si>
  <si>
    <t>$121.52</t>
  </si>
  <si>
    <t>$206.82</t>
  </si>
  <si>
    <t>$182.77</t>
  </si>
  <si>
    <t>$196.97</t>
  </si>
  <si>
    <t>$255.25</t>
  </si>
  <si>
    <t>$15.45</t>
  </si>
  <si>
    <t>$248.21</t>
  </si>
  <si>
    <t>$228.42</t>
  </si>
  <si>
    <t>6473-1</t>
  </si>
  <si>
    <t>$6,739.42</t>
  </si>
  <si>
    <t>$6,547.33</t>
  </si>
  <si>
    <t>$49.27</t>
  </si>
  <si>
    <t>$40.95</t>
  </si>
  <si>
    <t>$1,555.03</t>
  </si>
  <si>
    <t>$1,548.95</t>
  </si>
  <si>
    <t>$55.20</t>
  </si>
  <si>
    <t>$6.59</t>
  </si>
  <si>
    <t>$126.91</t>
  </si>
  <si>
    <t>$128.09</t>
  </si>
  <si>
    <t>Thaas Sissman</t>
  </si>
  <si>
    <t>$63.39</t>
  </si>
  <si>
    <t>5070-1</t>
  </si>
  <si>
    <t>$18.87</t>
  </si>
  <si>
    <t>$268.76</t>
  </si>
  <si>
    <t>$115.04</t>
  </si>
  <si>
    <t>$1,905.99</t>
  </si>
  <si>
    <t>$1,908.98</t>
  </si>
  <si>
    <t>$683.86</t>
  </si>
  <si>
    <t>$100.68</t>
  </si>
  <si>
    <t>$630.98</t>
  </si>
  <si>
    <t>$665.88</t>
  </si>
  <si>
    <t>5077-1</t>
  </si>
  <si>
    <t>$36.52</t>
  </si>
  <si>
    <t>$35.64</t>
  </si>
  <si>
    <t>$36.73</t>
  </si>
  <si>
    <t>5537-1</t>
  </si>
  <si>
    <t>Enpleneima</t>
  </si>
  <si>
    <t>$164.22</t>
  </si>
  <si>
    <t>$162.58</t>
  </si>
  <si>
    <t>$166.75</t>
  </si>
  <si>
    <t>$6,749.85</t>
  </si>
  <si>
    <t>$269.99</t>
  </si>
  <si>
    <t>$6,479.86</t>
  </si>
  <si>
    <t>$6,527.86</t>
  </si>
  <si>
    <t>$12.07</t>
  </si>
  <si>
    <t>$131.03</t>
  </si>
  <si>
    <t>$142.33</t>
  </si>
  <si>
    <t>63 York St,Sydney</t>
  </si>
  <si>
    <t>$277.82</t>
  </si>
  <si>
    <t>$264.94</t>
  </si>
  <si>
    <t>$263.34</t>
  </si>
  <si>
    <t>$159.59</t>
  </si>
  <si>
    <t>$70.14</t>
  </si>
  <si>
    <t>Jelar Gacuratha</t>
  </si>
  <si>
    <t>$70.64</t>
  </si>
  <si>
    <t>$74.18</t>
  </si>
  <si>
    <t>$349.67</t>
  </si>
  <si>
    <t>$527.27</t>
  </si>
  <si>
    <t>$21.29</t>
  </si>
  <si>
    <t>$525.69</t>
  </si>
  <si>
    <t>$2,837.63</t>
  </si>
  <si>
    <t>$143.73</t>
  </si>
  <si>
    <t>$2,269.45</t>
  </si>
  <si>
    <t>$625.31</t>
  </si>
  <si>
    <t>$173.72</t>
  </si>
  <si>
    <t>$10.73</t>
  </si>
  <si>
    <t>$168.43</t>
  </si>
  <si>
    <t>6488-1</t>
  </si>
  <si>
    <t>$221.60</t>
  </si>
  <si>
    <t>$226.66</t>
  </si>
  <si>
    <t>$91.66</t>
  </si>
  <si>
    <t>$956.16</t>
  </si>
  <si>
    <t>$134.64</t>
  </si>
  <si>
    <t>6374-1</t>
  </si>
  <si>
    <t>$2,193.74</t>
  </si>
  <si>
    <t>$1,343.38</t>
  </si>
  <si>
    <t>$200.82</t>
  </si>
  <si>
    <t>$209.06</t>
  </si>
  <si>
    <t>$92.04</t>
  </si>
  <si>
    <t>$98.33</t>
  </si>
  <si>
    <t>$184.11</t>
  </si>
  <si>
    <t>$172.43</t>
  </si>
  <si>
    <t>$252.38</t>
  </si>
  <si>
    <t>$251.74</t>
  </si>
  <si>
    <t>$257.35</t>
  </si>
  <si>
    <t>$1,016.52</t>
  </si>
  <si>
    <t>$1,088.64</t>
  </si>
  <si>
    <t>$1,012.70</t>
  </si>
  <si>
    <t>$58.94</t>
  </si>
  <si>
    <t>$6,594.92</t>
  </si>
  <si>
    <t>$326.91</t>
  </si>
  <si>
    <t>$6,527.85</t>
  </si>
  <si>
    <t>$6,544.36</t>
  </si>
  <si>
    <t>$524.65</t>
  </si>
  <si>
    <t>$596.51</t>
  </si>
  <si>
    <t>$3,306.32</t>
  </si>
  <si>
    <t>$2,252.20</t>
  </si>
  <si>
    <t>$205.69</t>
  </si>
  <si>
    <t>$17.35</t>
  </si>
  <si>
    <t>$199.83</t>
  </si>
  <si>
    <t>$478.08</t>
  </si>
  <si>
    <t>$448.11</t>
  </si>
  <si>
    <t>$27.65</t>
  </si>
  <si>
    <t>$250.59</t>
  </si>
  <si>
    <t>$122.60</t>
  </si>
  <si>
    <t>$631.18</t>
  </si>
  <si>
    <t>$60.00</t>
  </si>
  <si>
    <t>$508.46</t>
  </si>
  <si>
    <t>$521.59</t>
  </si>
  <si>
    <t>5158-1</t>
  </si>
  <si>
    <t>$2,652.35</t>
  </si>
  <si>
    <t>$45.81</t>
  </si>
  <si>
    <t>$2,538.07</t>
  </si>
  <si>
    <t>$2,884.89</t>
  </si>
  <si>
    <t>$27.23</t>
  </si>
  <si>
    <t>Theones</t>
  </si>
  <si>
    <t>$132.76</t>
  </si>
  <si>
    <t>5399-1</t>
  </si>
  <si>
    <t>$116.02</t>
  </si>
  <si>
    <t>$113.61</t>
  </si>
  <si>
    <t>$23.16</t>
  </si>
  <si>
    <t>$83.08</t>
  </si>
  <si>
    <t>$74.44</t>
  </si>
  <si>
    <t>339 Victoria Avenue,Chatswood</t>
  </si>
  <si>
    <t>$264.04</t>
  </si>
  <si>
    <t>$250.84</t>
  </si>
  <si>
    <t>6421-1</t>
  </si>
  <si>
    <t>Jiz Kallsten</t>
  </si>
  <si>
    <t>$28.06</t>
  </si>
  <si>
    <t>$92.15</t>
  </si>
  <si>
    <t>$95.09</t>
  </si>
  <si>
    <t>$63.82</t>
  </si>
  <si>
    <t>5961-1</t>
  </si>
  <si>
    <t>$32.09</t>
  </si>
  <si>
    <t>Artisan Hanging File Bins</t>
  </si>
  <si>
    <t>$122.10</t>
  </si>
  <si>
    <t>$123.43</t>
  </si>
  <si>
    <t>Amemy 3-Color Set</t>
  </si>
  <si>
    <t>$139.84</t>
  </si>
  <si>
    <t>Jam Mailer</t>
  </si>
  <si>
    <t>$54.72</t>
  </si>
  <si>
    <t>$116.92</t>
  </si>
  <si>
    <t>$9.04</t>
  </si>
  <si>
    <t>$107.05</t>
  </si>
  <si>
    <t>63-55 Liverpool St,Sydney</t>
  </si>
  <si>
    <t>$5,599.54</t>
  </si>
  <si>
    <t>$577.98</t>
  </si>
  <si>
    <t>$5,465.29</t>
  </si>
  <si>
    <t>$5,357.28</t>
  </si>
  <si>
    <t>$164.05</t>
  </si>
  <si>
    <t>$164.75</t>
  </si>
  <si>
    <t>$159.82</t>
  </si>
  <si>
    <t>$584.08</t>
  </si>
  <si>
    <t>$58.48</t>
  </si>
  <si>
    <t>$532.78</t>
  </si>
  <si>
    <t>$538.72</t>
  </si>
  <si>
    <t>Tracy Poldan</t>
  </si>
  <si>
    <t>Nat Gilpin</t>
  </si>
  <si>
    <t>$278.00</t>
  </si>
  <si>
    <t>$265.83</t>
  </si>
  <si>
    <t>$486.82</t>
  </si>
  <si>
    <t>$352.05</t>
  </si>
  <si>
    <t>$365.55</t>
  </si>
  <si>
    <t>$33.92</t>
  </si>
  <si>
    <t>$58.87</t>
  </si>
  <si>
    <t>$33.20</t>
  </si>
  <si>
    <t>$33.69</t>
  </si>
  <si>
    <t>$575.81</t>
  </si>
  <si>
    <t>$581.31</t>
  </si>
  <si>
    <t>DFeek ODtal Color Pencil Set</t>
  </si>
  <si>
    <t>$431.78</t>
  </si>
  <si>
    <t>$58.53</t>
  </si>
  <si>
    <t>5136-2</t>
  </si>
  <si>
    <t>Jim Sink</t>
  </si>
  <si>
    <t>$102.24</t>
  </si>
  <si>
    <t>$96.11</t>
  </si>
  <si>
    <t>$97.50</t>
  </si>
  <si>
    <t>$133.36</t>
  </si>
  <si>
    <t>$372.52</t>
  </si>
  <si>
    <t>6831-1</t>
  </si>
  <si>
    <t>$115.40</t>
  </si>
  <si>
    <t>$101.22</t>
  </si>
  <si>
    <t>Mone Answer</t>
  </si>
  <si>
    <t>$227.43</t>
  </si>
  <si>
    <t>$156.75</t>
  </si>
  <si>
    <t>$147.29</t>
  </si>
  <si>
    <t>$6,534.62</t>
  </si>
  <si>
    <t>$677.72</t>
  </si>
  <si>
    <t>$6,603.12</t>
  </si>
  <si>
    <t>$6,633.31</t>
  </si>
  <si>
    <t>5536-1</t>
  </si>
  <si>
    <t>$115.54</t>
  </si>
  <si>
    <t>$482.47</t>
  </si>
  <si>
    <t>$475.36</t>
  </si>
  <si>
    <t>$29.86</t>
  </si>
  <si>
    <t>$434.76</t>
  </si>
  <si>
    <t>$438.51</t>
  </si>
  <si>
    <t>6545-1</t>
  </si>
  <si>
    <t>$3,331.78</t>
  </si>
  <si>
    <t>$3,307.59</t>
  </si>
  <si>
    <t>$3,033.84</t>
  </si>
  <si>
    <t>$369.60</t>
  </si>
  <si>
    <t>$359.74</t>
  </si>
  <si>
    <t>$395.36</t>
  </si>
  <si>
    <t>$454.58</t>
  </si>
  <si>
    <t>$421.67</t>
  </si>
  <si>
    <t>$485.16</t>
  </si>
  <si>
    <t>$64.96</t>
  </si>
  <si>
    <t>$8.47</t>
  </si>
  <si>
    <t>$267.51</t>
  </si>
  <si>
    <t>$267.92</t>
  </si>
  <si>
    <t>$38.86</t>
  </si>
  <si>
    <t>$36.16</t>
  </si>
  <si>
    <t>$215.00</t>
  </si>
  <si>
    <t>$110.89</t>
  </si>
  <si>
    <t>$113.89</t>
  </si>
  <si>
    <t>$106.85</t>
  </si>
  <si>
    <t>$98.19</t>
  </si>
  <si>
    <t>98-104 Parramatta Rd,Canmerd</t>
  </si>
  <si>
    <t>$219.11</t>
  </si>
  <si>
    <t>$231.83</t>
  </si>
  <si>
    <t>$960.92</t>
  </si>
  <si>
    <t>$852.10</t>
  </si>
  <si>
    <t>$854.71</t>
  </si>
  <si>
    <t>$129.74</t>
  </si>
  <si>
    <t>Artisan Peinders</t>
  </si>
  <si>
    <t>$24.18</t>
  </si>
  <si>
    <t>$378.75</t>
  </si>
  <si>
    <t>$383.53</t>
  </si>
  <si>
    <t>$253.98</t>
  </si>
  <si>
    <t>$243.00</t>
  </si>
  <si>
    <t>Jonathan Dohery</t>
  </si>
  <si>
    <t>$40.20</t>
  </si>
  <si>
    <t>$62.67</t>
  </si>
  <si>
    <t>$132.87</t>
  </si>
  <si>
    <t>$132.56</t>
  </si>
  <si>
    <t>$32.93</t>
  </si>
  <si>
    <t>$33.93</t>
  </si>
  <si>
    <t>$28.96</t>
  </si>
  <si>
    <t>$26.36</t>
  </si>
  <si>
    <t>Gey Krith</t>
  </si>
  <si>
    <t>$55.06</t>
  </si>
  <si>
    <t>$56.12</t>
  </si>
  <si>
    <t>$298.54</t>
  </si>
  <si>
    <t>$295.55</t>
  </si>
  <si>
    <t>$298.65</t>
  </si>
  <si>
    <t>$16.64</t>
  </si>
  <si>
    <t>$0.06</t>
  </si>
  <si>
    <t>$36.44</t>
  </si>
  <si>
    <t>6077-1</t>
  </si>
  <si>
    <t>$638.56</t>
  </si>
  <si>
    <t>181 High Street,Windsor</t>
  </si>
  <si>
    <t>5818-1</t>
  </si>
  <si>
    <t>$72.44</t>
  </si>
  <si>
    <t>Nara Carroll</t>
  </si>
  <si>
    <t>Artisan Hole Reinforcements for Hole-Punch Pages</t>
  </si>
  <si>
    <t>$195.60</t>
  </si>
  <si>
    <t>$197.21</t>
  </si>
  <si>
    <t>Samah Foster</t>
  </si>
  <si>
    <t>$469.96</t>
  </si>
  <si>
    <t>$26.80</t>
  </si>
  <si>
    <t>$585.56</t>
  </si>
  <si>
    <t>$29.27</t>
  </si>
  <si>
    <t>$528.75</t>
  </si>
  <si>
    <t>$325.97</t>
  </si>
  <si>
    <t>Tamara Laus</t>
  </si>
  <si>
    <t>$352.85</t>
  </si>
  <si>
    <t>$244.15</t>
  </si>
  <si>
    <t>$39.02</t>
  </si>
  <si>
    <t>$49.33</t>
  </si>
  <si>
    <t>$32.17</t>
  </si>
  <si>
    <t>$531.69</t>
  </si>
  <si>
    <t>$259.36</t>
  </si>
  <si>
    <t>$239.22</t>
  </si>
  <si>
    <t>$243.25</t>
  </si>
  <si>
    <t>$293.32</t>
  </si>
  <si>
    <t>$284.35</t>
  </si>
  <si>
    <t>$299.75</t>
  </si>
  <si>
    <t>$504.80</t>
  </si>
  <si>
    <t>$480.48</t>
  </si>
  <si>
    <t>$482.37</t>
  </si>
  <si>
    <t>$26.85</t>
  </si>
  <si>
    <t>$125.46</t>
  </si>
  <si>
    <t>$125.34</t>
  </si>
  <si>
    <t>$125.55</t>
  </si>
  <si>
    <t>$183.69</t>
  </si>
  <si>
    <t>$199.80</t>
  </si>
  <si>
    <t>$142.68</t>
  </si>
  <si>
    <t>$135.09</t>
  </si>
  <si>
    <t>$193.83</t>
  </si>
  <si>
    <t>$190.03</t>
  </si>
  <si>
    <t>$132.99</t>
  </si>
  <si>
    <t>$469.62</t>
  </si>
  <si>
    <t>$449.25</t>
  </si>
  <si>
    <t>$103.60</t>
  </si>
  <si>
    <t>$6.42</t>
  </si>
  <si>
    <t>$97.38</t>
  </si>
  <si>
    <t>$99.42</t>
  </si>
  <si>
    <t>$9.53</t>
  </si>
  <si>
    <t>$64.36</t>
  </si>
  <si>
    <t>$78.80</t>
  </si>
  <si>
    <t>$67.34</t>
  </si>
  <si>
    <t>$70.31</t>
  </si>
  <si>
    <t>$116.00</t>
  </si>
  <si>
    <t>$6.69</t>
  </si>
  <si>
    <t>$69.69</t>
  </si>
  <si>
    <t>$40.84</t>
  </si>
  <si>
    <t>$48.45</t>
  </si>
  <si>
    <t>$45.03</t>
  </si>
  <si>
    <t>$78.41</t>
  </si>
  <si>
    <t>5283-1</t>
  </si>
  <si>
    <t>$83.84</t>
  </si>
  <si>
    <t>$71.44</t>
  </si>
  <si>
    <t>$79.74</t>
  </si>
  <si>
    <t>4293-1</t>
  </si>
  <si>
    <t>$4,533.52</t>
  </si>
  <si>
    <t>$194.83</t>
  </si>
  <si>
    <t>$4,757.22</t>
  </si>
  <si>
    <t>$4,291.55</t>
  </si>
  <si>
    <t>5137-1</t>
  </si>
  <si>
    <t>$1,305.29</t>
  </si>
  <si>
    <t>$1,205.49</t>
  </si>
  <si>
    <t>$1,126.28</t>
  </si>
  <si>
    <t>$119.55</t>
  </si>
  <si>
    <t>$108.52</t>
  </si>
  <si>
    <t>5928-1</t>
  </si>
  <si>
    <t>$94.51</t>
  </si>
  <si>
    <t>6558-1</t>
  </si>
  <si>
    <t>$48.91</t>
  </si>
  <si>
    <t>$75.64</t>
  </si>
  <si>
    <t>$75.67</t>
  </si>
  <si>
    <t>$26.51</t>
  </si>
  <si>
    <t>$753.47</t>
  </si>
  <si>
    <t>$738.15</t>
  </si>
  <si>
    <t>$255.72</t>
  </si>
  <si>
    <t>$23.18</t>
  </si>
  <si>
    <t>$232.20</t>
  </si>
  <si>
    <t>6 Mary St,Newtownnt,Kingsford</t>
  </si>
  <si>
    <t>$79.64</t>
  </si>
  <si>
    <t>$70.42</t>
  </si>
  <si>
    <t>6096-1</t>
  </si>
  <si>
    <t>$155.35</t>
  </si>
  <si>
    <t>$156.35</t>
  </si>
  <si>
    <t>$331.76</t>
  </si>
  <si>
    <t>$9.13</t>
  </si>
  <si>
    <t>$309.31</t>
  </si>
  <si>
    <t>$331.93</t>
  </si>
  <si>
    <t>Jona Lucar</t>
  </si>
  <si>
    <t>$330.24</t>
  </si>
  <si>
    <t>$31.33</t>
  </si>
  <si>
    <t>$306.25</t>
  </si>
  <si>
    <t>$305.66</t>
  </si>
  <si>
    <t>$500.22</t>
  </si>
  <si>
    <t>$473.52</t>
  </si>
  <si>
    <t>$588.32</t>
  </si>
  <si>
    <t>$265.08</t>
  </si>
  <si>
    <t>$228.51</t>
  </si>
  <si>
    <t>$226.73</t>
  </si>
  <si>
    <t>6472-1</t>
  </si>
  <si>
    <t>$201.20</t>
  </si>
  <si>
    <t>$193.52</t>
  </si>
  <si>
    <t>$657.75</t>
  </si>
  <si>
    <t>5764-1</t>
  </si>
  <si>
    <t>$61.11</t>
  </si>
  <si>
    <t>$435.75</t>
  </si>
  <si>
    <t>$449.51</t>
  </si>
  <si>
    <t>$329.00</t>
  </si>
  <si>
    <t>$3.16</t>
  </si>
  <si>
    <t>$200.54</t>
  </si>
  <si>
    <t>$204.40</t>
  </si>
  <si>
    <t>$341.65</t>
  </si>
  <si>
    <t>$385.66</t>
  </si>
  <si>
    <t>$385.52</t>
  </si>
  <si>
    <t>$119.84</t>
  </si>
  <si>
    <t>$119.61</t>
  </si>
  <si>
    <t>$68.98</t>
  </si>
  <si>
    <t>Bor Nyng</t>
  </si>
  <si>
    <t>$504.98</t>
  </si>
  <si>
    <t>$39.31</t>
  </si>
  <si>
    <t>$597.59</t>
  </si>
  <si>
    <t>6406-1</t>
  </si>
  <si>
    <t>$385.06</t>
  </si>
  <si>
    <t>$91.82</t>
  </si>
  <si>
    <t>$379.68</t>
  </si>
  <si>
    <t>$395.93</t>
  </si>
  <si>
    <t>5298-1</t>
  </si>
  <si>
    <t>Gen Letin</t>
  </si>
  <si>
    <t>$128.08</t>
  </si>
  <si>
    <t>$122.24</t>
  </si>
  <si>
    <t>$860.19</t>
  </si>
  <si>
    <t>$710.98</t>
  </si>
  <si>
    <t>$107.80</t>
  </si>
  <si>
    <t>$9.54</t>
  </si>
  <si>
    <t>$109.00</t>
  </si>
  <si>
    <t>$515.19</t>
  </si>
  <si>
    <t>$54.68</t>
  </si>
  <si>
    <t>$255.88</t>
  </si>
  <si>
    <t>$1,705.68</t>
  </si>
  <si>
    <t>$1,701.98</t>
  </si>
  <si>
    <t>$378.62</t>
  </si>
  <si>
    <t>$358.64</t>
  </si>
  <si>
    <t>$351.93</t>
  </si>
  <si>
    <t>$68.43</t>
  </si>
  <si>
    <t>Berly Franz</t>
  </si>
  <si>
    <t>$41.59</t>
  </si>
  <si>
    <t>$117.90</t>
  </si>
  <si>
    <t>$116.72</t>
  </si>
  <si>
    <t>$117.52</t>
  </si>
  <si>
    <t>5590-1</t>
  </si>
  <si>
    <t>$102.82</t>
  </si>
  <si>
    <t>$255.32</t>
  </si>
  <si>
    <t>$239.23</t>
  </si>
  <si>
    <t>$224.43</t>
  </si>
  <si>
    <t>$73.32</t>
  </si>
  <si>
    <t>$5.13</t>
  </si>
  <si>
    <t>$53.98</t>
  </si>
  <si>
    <t>$59.21</t>
  </si>
  <si>
    <t>Brean Mhone</t>
  </si>
  <si>
    <t>$285.10</t>
  </si>
  <si>
    <t>$258.96</t>
  </si>
  <si>
    <t>$251.96</t>
  </si>
  <si>
    <t>Sill Knudson</t>
  </si>
  <si>
    <t>$1,072.28</t>
  </si>
  <si>
    <t>$1,042.31</t>
  </si>
  <si>
    <t>$130.98</t>
  </si>
  <si>
    <t>$229.61</t>
  </si>
  <si>
    <t>$247.59</t>
  </si>
  <si>
    <t>$1,254.12</t>
  </si>
  <si>
    <t>$20.35</t>
  </si>
  <si>
    <t>$1,233.85</t>
  </si>
  <si>
    <t>$1,241.05</t>
  </si>
  <si>
    <t>$5,384.34</t>
  </si>
  <si>
    <t>$5,246.70</t>
  </si>
  <si>
    <t>$5,290.54</t>
  </si>
  <si>
    <t>5011-1</t>
  </si>
  <si>
    <t>$197.36</t>
  </si>
  <si>
    <t>$183.58</t>
  </si>
  <si>
    <t>$189.43</t>
  </si>
  <si>
    <t>$362.62</t>
  </si>
  <si>
    <t>$331.25</t>
  </si>
  <si>
    <t>5107-1</t>
  </si>
  <si>
    <t>$749.44</t>
  </si>
  <si>
    <t>$41.95</t>
  </si>
  <si>
    <t>$857.47</t>
  </si>
  <si>
    <t>$879.24</t>
  </si>
  <si>
    <t>Joy Bell</t>
  </si>
  <si>
    <t>$643.32</t>
  </si>
  <si>
    <t>$622.20</t>
  </si>
  <si>
    <t>$626.78</t>
  </si>
  <si>
    <t>$2,753.72</t>
  </si>
  <si>
    <t>$242.77</t>
  </si>
  <si>
    <t>$26,257.07</t>
  </si>
  <si>
    <t>$2,582.03</t>
  </si>
  <si>
    <t>6243-1</t>
  </si>
  <si>
    <t>$1,203.92</t>
  </si>
  <si>
    <t>$1,079.69</t>
  </si>
  <si>
    <t>$1,098.69</t>
  </si>
  <si>
    <t>$5,494.58</t>
  </si>
  <si>
    <t>$4,116.05</t>
  </si>
  <si>
    <t>$4,706.88</t>
  </si>
  <si>
    <t>$359.25</t>
  </si>
  <si>
    <t>$343.75</t>
  </si>
  <si>
    <t>$335.34</t>
  </si>
  <si>
    <t>$1,598.96</t>
  </si>
  <si>
    <t>$109.91</t>
  </si>
  <si>
    <t>6013-1</t>
  </si>
  <si>
    <t>$1,359.76</t>
  </si>
  <si>
    <t>$161.98</t>
  </si>
  <si>
    <t>$1,368.03</t>
  </si>
  <si>
    <t>$1,389.69</t>
  </si>
  <si>
    <t>$4,539.85</t>
  </si>
  <si>
    <t>$330.98</t>
  </si>
  <si>
    <t>$4,353.55</t>
  </si>
  <si>
    <t>$4,363.43</t>
  </si>
  <si>
    <t>484 George St,Sydney</t>
  </si>
  <si>
    <t>$15.56</t>
  </si>
  <si>
    <t>$309.70</t>
  </si>
  <si>
    <t>$54.32</t>
  </si>
  <si>
    <t>$6.44</t>
  </si>
  <si>
    <t>$48.75</t>
  </si>
  <si>
    <t>$16.06</t>
  </si>
  <si>
    <t>Grean Thornton</t>
  </si>
  <si>
    <t>$28.40</t>
  </si>
  <si>
    <t>$26.93</t>
  </si>
  <si>
    <t>$26.42</t>
  </si>
  <si>
    <t>5468-1</t>
  </si>
  <si>
    <t>$151.34</t>
  </si>
  <si>
    <t>$127.92</t>
  </si>
  <si>
    <t>$122.66</t>
  </si>
  <si>
    <t>$123.06</t>
  </si>
  <si>
    <t>$194.12</t>
  </si>
  <si>
    <t>$195.21</t>
  </si>
  <si>
    <t>$66.24</t>
  </si>
  <si>
    <t>$77.59</t>
  </si>
  <si>
    <t>$48.33</t>
  </si>
  <si>
    <t>5235-1</t>
  </si>
  <si>
    <t>$124.25</t>
  </si>
  <si>
    <t>Anthony Garverick</t>
  </si>
  <si>
    <t>$53.42</t>
  </si>
  <si>
    <t>Bill Eplett</t>
  </si>
  <si>
    <t>$137.58</t>
  </si>
  <si>
    <t>$132.73</t>
  </si>
  <si>
    <t>$1,807.60</t>
  </si>
  <si>
    <t>$54.26</t>
  </si>
  <si>
    <t>$1,608.43</t>
  </si>
  <si>
    <t>$1,601.97</t>
  </si>
  <si>
    <t>$31.36</t>
  </si>
  <si>
    <t>$31.06</t>
  </si>
  <si>
    <t>$71.53</t>
  </si>
  <si>
    <t>$86.78</t>
  </si>
  <si>
    <t>Alliance Rubber Bands</t>
  </si>
  <si>
    <t>$9.58</t>
  </si>
  <si>
    <t>$150.98</t>
  </si>
  <si>
    <t>Simantha Chairs</t>
  </si>
  <si>
    <t>$58.04</t>
  </si>
  <si>
    <t>$54.46</t>
  </si>
  <si>
    <t>$55.12</t>
  </si>
  <si>
    <t>$110.78</t>
  </si>
  <si>
    <t>$114.48</t>
  </si>
  <si>
    <t>$110.98</t>
  </si>
  <si>
    <t>$160.71</t>
  </si>
  <si>
    <t>$4,726.78</t>
  </si>
  <si>
    <t>$292.57</t>
  </si>
  <si>
    <t>$4,796.52</t>
  </si>
  <si>
    <t>$3,796.25</t>
  </si>
  <si>
    <t>Michelle Arnett</t>
  </si>
  <si>
    <t>$176.26</t>
  </si>
  <si>
    <t>$165.14</t>
  </si>
  <si>
    <t>$176.75</t>
  </si>
  <si>
    <t>$23.10</t>
  </si>
  <si>
    <t>Mark Van Huff</t>
  </si>
  <si>
    <t>$3,442.10</t>
  </si>
  <si>
    <t>$3,349.90</t>
  </si>
  <si>
    <t>$2,369.95</t>
  </si>
  <si>
    <t>$65.00</t>
  </si>
  <si>
    <t>$226.00</t>
  </si>
  <si>
    <t>$213.18</t>
  </si>
  <si>
    <t>$228.19</t>
  </si>
  <si>
    <t>$13.91</t>
  </si>
  <si>
    <t>$262.01</t>
  </si>
  <si>
    <t>$301.70</t>
  </si>
  <si>
    <t>$960.10</t>
  </si>
  <si>
    <t>$995.70</t>
  </si>
  <si>
    <t>5131-1</t>
  </si>
  <si>
    <t>Barry Lonsdale</t>
  </si>
  <si>
    <t>$119.36</t>
  </si>
  <si>
    <t>$11,149.75</t>
  </si>
  <si>
    <t>$1,193.98</t>
  </si>
  <si>
    <t>$11,176.25</t>
  </si>
  <si>
    <t>$11,191.21</t>
  </si>
  <si>
    <t>$630.36</t>
  </si>
  <si>
    <t>$37.73</t>
  </si>
  <si>
    <t>$528.68</t>
  </si>
  <si>
    <t>$533.57</t>
  </si>
  <si>
    <t>$26.10</t>
  </si>
  <si>
    <t>$349.27</t>
  </si>
  <si>
    <t>$92.11</t>
  </si>
  <si>
    <t>$0.02</t>
  </si>
  <si>
    <t>$93.01</t>
  </si>
  <si>
    <t>$84.99</t>
  </si>
  <si>
    <t>$87.63</t>
  </si>
  <si>
    <t>$39.01</t>
  </si>
  <si>
    <t>$492.55</t>
  </si>
  <si>
    <t>$68.58</t>
  </si>
  <si>
    <t>$335.76</t>
  </si>
  <si>
    <t>$303.03</t>
  </si>
  <si>
    <t>$300.57</t>
  </si>
  <si>
    <t>$126.66</t>
  </si>
  <si>
    <t>$227.01</t>
  </si>
  <si>
    <t>$659.38</t>
  </si>
  <si>
    <t>$18.88</t>
  </si>
  <si>
    <t>$635.97</t>
  </si>
  <si>
    <t>$19.60</t>
  </si>
  <si>
    <t>5366-1</t>
  </si>
  <si>
    <t>$3,152.14</t>
  </si>
  <si>
    <t>$34.69</t>
  </si>
  <si>
    <t>$1,193.35</t>
  </si>
  <si>
    <t>$1,119.36</t>
  </si>
  <si>
    <t>$989.54</t>
  </si>
  <si>
    <t>$951.90</t>
  </si>
  <si>
    <t>$950.20</t>
  </si>
  <si>
    <t>6049-1</t>
  </si>
  <si>
    <t>3 Khartoum Rd,Macquarie Park</t>
  </si>
  <si>
    <t>$10.70</t>
  </si>
  <si>
    <t>$431.50</t>
  </si>
  <si>
    <t>$37.75</t>
  </si>
  <si>
    <t>$303.05</t>
  </si>
  <si>
    <t>$309.64</t>
  </si>
  <si>
    <t>$1,147.16</t>
  </si>
  <si>
    <t>$45.89</t>
  </si>
  <si>
    <t>$1,118.69</t>
  </si>
  <si>
    <t>$852.76</t>
  </si>
  <si>
    <t>$74.28</t>
  </si>
  <si>
    <t>$18.82</t>
  </si>
  <si>
    <t>$453.18</t>
  </si>
  <si>
    <t>$466.38</t>
  </si>
  <si>
    <t>$5,885.84</t>
  </si>
  <si>
    <t>$5,054.78</t>
  </si>
  <si>
    <t>$6,792.32</t>
  </si>
  <si>
    <t>$161.44</t>
  </si>
  <si>
    <t>$6,507.84</t>
  </si>
  <si>
    <t>274 Canley Vale Rd,Canley Heights</t>
  </si>
  <si>
    <t>$240.73</t>
  </si>
  <si>
    <t>$8.55</t>
  </si>
  <si>
    <t>$232.63</t>
  </si>
  <si>
    <t>$4,465.64</t>
  </si>
  <si>
    <t>$4,353.83</t>
  </si>
  <si>
    <t>$4,293.59</t>
  </si>
  <si>
    <t>$3,863.18</t>
  </si>
  <si>
    <t>$141.73</t>
  </si>
  <si>
    <t>$3,866.48</t>
  </si>
  <si>
    <t>$343.78</t>
  </si>
  <si>
    <t>$3,736.08</t>
  </si>
  <si>
    <t>$3,396.10</t>
  </si>
  <si>
    <t>Michelle Huthwait</t>
  </si>
  <si>
    <t>834 Bourke Street,Darlinghurst</t>
  </si>
  <si>
    <t>$622.34</t>
  </si>
  <si>
    <t>$32.73</t>
  </si>
  <si>
    <t>$660.83</t>
  </si>
  <si>
    <t>$678.48</t>
  </si>
  <si>
    <t>6031-1</t>
  </si>
  <si>
    <t>$357.92</t>
  </si>
  <si>
    <t>$10.00</t>
  </si>
  <si>
    <t>$252.96</t>
  </si>
  <si>
    <t>$252.00</t>
  </si>
  <si>
    <t>$241.92</t>
  </si>
  <si>
    <t>$242.42</t>
  </si>
  <si>
    <t>$110.56</t>
  </si>
  <si>
    <t>5450-2</t>
  </si>
  <si>
    <t>$140.40</t>
  </si>
  <si>
    <t>$133.38</t>
  </si>
  <si>
    <t>$141.16</t>
  </si>
  <si>
    <t>$42.24</t>
  </si>
  <si>
    <t>$40.55</t>
  </si>
  <si>
    <t>$47.38</t>
  </si>
  <si>
    <t>$203.82</t>
  </si>
  <si>
    <t>$196.94</t>
  </si>
  <si>
    <t>$127.49</t>
  </si>
  <si>
    <t>6595-1</t>
  </si>
  <si>
    <t>Barrydle Barr</t>
  </si>
  <si>
    <t>$188.45</t>
  </si>
  <si>
    <t>$185.98</t>
  </si>
  <si>
    <t>$23.80</t>
  </si>
  <si>
    <t>$42.30</t>
  </si>
  <si>
    <t>$43.80</t>
  </si>
  <si>
    <t>$473.68</t>
  </si>
  <si>
    <t>$432.03</t>
  </si>
  <si>
    <t>$457.62</t>
  </si>
  <si>
    <t>$2,343.68</t>
  </si>
  <si>
    <t>$25.79</t>
  </si>
  <si>
    <t>$2,775.63</t>
  </si>
  <si>
    <t>5510-1</t>
  </si>
  <si>
    <t>$336.04</t>
  </si>
  <si>
    <t>$320.95</t>
  </si>
  <si>
    <t>$331.96</t>
  </si>
  <si>
    <t>$16.90</t>
  </si>
  <si>
    <t>$16.40</t>
  </si>
  <si>
    <t>TypeRight Side-Opening Peel &amp; Seel  Envelopes, Gray</t>
  </si>
  <si>
    <t>$4,796.50</t>
  </si>
  <si>
    <t>$284.09</t>
  </si>
  <si>
    <t>$7,272.53</t>
  </si>
  <si>
    <t>$5,752.22</t>
  </si>
  <si>
    <t>$505.90</t>
  </si>
  <si>
    <t>$495.80</t>
  </si>
  <si>
    <t>$114.86</t>
  </si>
  <si>
    <t>$8.09</t>
  </si>
  <si>
    <t>$105.61</t>
  </si>
  <si>
    <t>$53.37</t>
  </si>
  <si>
    <t>Col-Eucess Memo Sheets</t>
  </si>
  <si>
    <t>$223.63</t>
  </si>
  <si>
    <t>$167.62</t>
  </si>
  <si>
    <t>$15.86</t>
  </si>
  <si>
    <t>$165.25</t>
  </si>
  <si>
    <t>$629.60</t>
  </si>
  <si>
    <t>$690.48</t>
  </si>
  <si>
    <t>$613.11</t>
  </si>
  <si>
    <t>$126.83</t>
  </si>
  <si>
    <t>5010-1</t>
  </si>
  <si>
    <t>$123.77</t>
  </si>
  <si>
    <t>$125.97</t>
  </si>
  <si>
    <t>$118.98</t>
  </si>
  <si>
    <t>5262-2</t>
  </si>
  <si>
    <t>$60.48</t>
  </si>
  <si>
    <t>$441.05</t>
  </si>
  <si>
    <t>$235.36</t>
  </si>
  <si>
    <t>5587-2</t>
  </si>
  <si>
    <t>$121.60</t>
  </si>
  <si>
    <t>6155-1</t>
  </si>
  <si>
    <t>$610.81</t>
  </si>
  <si>
    <t>$615.62</t>
  </si>
  <si>
    <t>Magdelene Mosse</t>
  </si>
  <si>
    <t>$41.00</t>
  </si>
  <si>
    <t>$306.35</t>
  </si>
  <si>
    <t>$378.56</t>
  </si>
  <si>
    <t>$388.33</t>
  </si>
  <si>
    <t>$928.96</t>
  </si>
  <si>
    <t>$974.52</t>
  </si>
  <si>
    <t>$659.34</t>
  </si>
  <si>
    <t>$608.04</t>
  </si>
  <si>
    <t>$600.70</t>
  </si>
  <si>
    <t>$63.77</t>
  </si>
  <si>
    <t>$280.32</t>
  </si>
  <si>
    <t>$23.51</t>
  </si>
  <si>
    <t>$262.91</t>
  </si>
  <si>
    <t>$273.39</t>
  </si>
  <si>
    <t>6625-1</t>
  </si>
  <si>
    <t>$136.45</t>
  </si>
  <si>
    <t>$11,949.77</t>
  </si>
  <si>
    <t>$1,032.99</t>
  </si>
  <si>
    <t>$11,973.57</t>
  </si>
  <si>
    <t>$11,937.22</t>
  </si>
  <si>
    <t>$10.21</t>
  </si>
  <si>
    <t>$471.00</t>
  </si>
  <si>
    <t>$470.84</t>
  </si>
  <si>
    <t>$485.30</t>
  </si>
  <si>
    <t>$3,805.48</t>
  </si>
  <si>
    <t>$3,635.89</t>
  </si>
  <si>
    <t>$3,601.40</t>
  </si>
  <si>
    <t>$185.85</t>
  </si>
  <si>
    <t>$189.55</t>
  </si>
  <si>
    <t>$16.79</t>
  </si>
  <si>
    <t>$17.68</t>
  </si>
  <si>
    <t>5875-1</t>
  </si>
  <si>
    <t>$222.94</t>
  </si>
  <si>
    <t>2/41B Elizabeth Bay Rd,Elizabeth Bay</t>
  </si>
  <si>
    <t>$260.65</t>
  </si>
  <si>
    <t>$18.42</t>
  </si>
  <si>
    <t>$78.59</t>
  </si>
  <si>
    <t>$79.33</t>
  </si>
  <si>
    <t>$4,564.22</t>
  </si>
  <si>
    <t>$377.64</t>
  </si>
  <si>
    <t>$4,113.59</t>
  </si>
  <si>
    <t>$4,193.93</t>
  </si>
  <si>
    <t>5666-1</t>
  </si>
  <si>
    <t>$188.55</t>
  </si>
  <si>
    <t>$188.77</t>
  </si>
  <si>
    <t>$186.75</t>
  </si>
  <si>
    <t>$10,199.83</t>
  </si>
  <si>
    <t>$815.99</t>
  </si>
  <si>
    <t>$9,383.84</t>
  </si>
  <si>
    <t>$9,408.33</t>
  </si>
  <si>
    <t>5046-1</t>
  </si>
  <si>
    <t>$110.05</t>
  </si>
  <si>
    <t>$528.50</t>
  </si>
  <si>
    <t>$593.59</t>
  </si>
  <si>
    <t>$592.25</t>
  </si>
  <si>
    <t>Jone Willina</t>
  </si>
  <si>
    <t>5390-1</t>
  </si>
  <si>
    <t>$51.46</t>
  </si>
  <si>
    <t>$48.42</t>
  </si>
  <si>
    <t>$44.47</t>
  </si>
  <si>
    <t>$63.04</t>
  </si>
  <si>
    <t>$289.30</t>
  </si>
  <si>
    <t>$24.97</t>
  </si>
  <si>
    <t>$284.31</t>
  </si>
  <si>
    <t>$294.01</t>
  </si>
  <si>
    <t>Arn Shari</t>
  </si>
  <si>
    <t>$28.63</t>
  </si>
  <si>
    <t>5751-1</t>
  </si>
  <si>
    <t>5467-2</t>
  </si>
  <si>
    <t>$436.20</t>
  </si>
  <si>
    <t>$410.43</t>
  </si>
  <si>
    <t>$77.76</t>
  </si>
  <si>
    <t>$31.68</t>
  </si>
  <si>
    <t>$20.83</t>
  </si>
  <si>
    <t>$31.84</t>
  </si>
  <si>
    <t>5502-1</t>
  </si>
  <si>
    <t>$169.04</t>
  </si>
  <si>
    <t>$163.93</t>
  </si>
  <si>
    <t>$976.24</t>
  </si>
  <si>
    <t>$971.32</t>
  </si>
  <si>
    <t>$7.43</t>
  </si>
  <si>
    <t>$73.62</t>
  </si>
  <si>
    <t>$89.64</t>
  </si>
  <si>
    <t>$53.35</t>
  </si>
  <si>
    <t>$184.67</t>
  </si>
  <si>
    <t>$175.63</t>
  </si>
  <si>
    <t>5059-2</t>
  </si>
  <si>
    <t>$53.23</t>
  </si>
  <si>
    <t>$163.32</t>
  </si>
  <si>
    <t>$169.77</t>
  </si>
  <si>
    <t>$62.93</t>
  </si>
  <si>
    <t>$126.88</t>
  </si>
  <si>
    <t>$6.09</t>
  </si>
  <si>
    <t>$227.63</t>
  </si>
  <si>
    <t>Roynn Steel</t>
  </si>
  <si>
    <t>$40.71</t>
  </si>
  <si>
    <t>$0.13</t>
  </si>
  <si>
    <t>$13.13</t>
  </si>
  <si>
    <t>Apex Breferred Stainless Steel Scissors</t>
  </si>
  <si>
    <t>$198.60</t>
  </si>
  <si>
    <t>$190.94</t>
  </si>
  <si>
    <t>$232.80</t>
  </si>
  <si>
    <t>$211.52</t>
  </si>
  <si>
    <t>$226.54</t>
  </si>
  <si>
    <t>$35.78</t>
  </si>
  <si>
    <t>$33.05</t>
  </si>
  <si>
    <t>224A Gertrule St,Fitzroy</t>
  </si>
  <si>
    <t>$165.32</t>
  </si>
  <si>
    <t>$145.97</t>
  </si>
  <si>
    <t>$146.35</t>
  </si>
  <si>
    <t>5484-1</t>
  </si>
  <si>
    <t>$504.70</t>
  </si>
  <si>
    <t>$495.70</t>
  </si>
  <si>
    <t>Carl Muray</t>
  </si>
  <si>
    <t>$36.06</t>
  </si>
  <si>
    <t>Kean Thrrason</t>
  </si>
  <si>
    <t>5500-1</t>
  </si>
  <si>
    <t>$556.25</t>
  </si>
  <si>
    <t>$2,455.76</t>
  </si>
  <si>
    <t>$415.93</t>
  </si>
  <si>
    <t>$2,244.75</t>
  </si>
  <si>
    <t>$2,274.45</t>
  </si>
  <si>
    <t>$1,545.45</t>
  </si>
  <si>
    <t>$170.36</t>
  </si>
  <si>
    <t>$1,368.44</t>
  </si>
  <si>
    <t>$1,349.95</t>
  </si>
  <si>
    <t>Smiths Premium Bright 1-Road , Risk Park</t>
  </si>
  <si>
    <t>$14.88</t>
  </si>
  <si>
    <t>$44.97</t>
  </si>
  <si>
    <t>$265.64</t>
  </si>
  <si>
    <t>$265.36</t>
  </si>
  <si>
    <t>$830.76</t>
  </si>
  <si>
    <t>$753.24</t>
  </si>
  <si>
    <t>$779.64</t>
  </si>
  <si>
    <t>$211.42</t>
  </si>
  <si>
    <t>$193.78</t>
  </si>
  <si>
    <t>$213.39</t>
  </si>
  <si>
    <t>$459.96</t>
  </si>
  <si>
    <t>$485.39</t>
  </si>
  <si>
    <t>$514.88</t>
  </si>
  <si>
    <t>$477.58</t>
  </si>
  <si>
    <t>$482.53</t>
  </si>
  <si>
    <t>$360.33</t>
  </si>
  <si>
    <t>$26.31</t>
  </si>
  <si>
    <t>$359.95</t>
  </si>
  <si>
    <t>5620-1</t>
  </si>
  <si>
    <t>$137.25</t>
  </si>
  <si>
    <t>$1,099.60</t>
  </si>
  <si>
    <t>$1,028.58</t>
  </si>
  <si>
    <t>$1,052.37</t>
  </si>
  <si>
    <t>$22.43</t>
  </si>
  <si>
    <t>$75.63</t>
  </si>
  <si>
    <t>Macca Stiss</t>
  </si>
  <si>
    <t>$215.40</t>
  </si>
  <si>
    <t>$127.04</t>
  </si>
  <si>
    <t>$12.86</t>
  </si>
  <si>
    <t>$239.50</t>
  </si>
  <si>
    <t>$233.19</t>
  </si>
  <si>
    <t>$47.42</t>
  </si>
  <si>
    <t>$46.12</t>
  </si>
  <si>
    <t>$1,861.72</t>
  </si>
  <si>
    <t>$81.02</t>
  </si>
  <si>
    <t>$1,657.25</t>
  </si>
  <si>
    <t>$42.60</t>
  </si>
  <si>
    <t>$44.38</t>
  </si>
  <si>
    <t>$68.88</t>
  </si>
  <si>
    <t>$79.53</t>
  </si>
  <si>
    <t>Creator Wet Poly Binders</t>
  </si>
  <si>
    <t>$52.31</t>
  </si>
  <si>
    <t>$44.53</t>
  </si>
  <si>
    <t>$55.70</t>
  </si>
  <si>
    <t>122 Bunnerong Road,Eastgardens</t>
  </si>
  <si>
    <t>$45.45</t>
  </si>
  <si>
    <t>$242.70</t>
  </si>
  <si>
    <t>$25.26</t>
  </si>
  <si>
    <t>$232.74</t>
  </si>
  <si>
    <t>$11.14</t>
  </si>
  <si>
    <t>28 Diunnize Ave,Roseberry</t>
  </si>
  <si>
    <t>$46.31</t>
  </si>
  <si>
    <t>$87.12</t>
  </si>
  <si>
    <t>$85.27</t>
  </si>
  <si>
    <t>Colored Nuun Stick</t>
  </si>
  <si>
    <t>$931.76</t>
  </si>
  <si>
    <t>$877.62</t>
  </si>
  <si>
    <t>$288.64</t>
  </si>
  <si>
    <t>2/313 Bring St,Jeydney</t>
  </si>
  <si>
    <t>$362.05</t>
  </si>
  <si>
    <t>$328.18</t>
  </si>
  <si>
    <t>$825.11</t>
  </si>
  <si>
    <t>$840.85</t>
  </si>
  <si>
    <t>$25.62</t>
  </si>
  <si>
    <t>$145.05</t>
  </si>
  <si>
    <t>$147.86</t>
  </si>
  <si>
    <t>$1,221.76</t>
  </si>
  <si>
    <t>$130.05</t>
  </si>
  <si>
    <t>$41.16</t>
  </si>
  <si>
    <t>$260.81</t>
  </si>
  <si>
    <t>$275.84</t>
  </si>
  <si>
    <t>$4,200.90</t>
  </si>
  <si>
    <t>$3,799.59</t>
  </si>
  <si>
    <t>$3,594.83</t>
  </si>
  <si>
    <t>$162.02</t>
  </si>
  <si>
    <t>$1,493.96</t>
  </si>
  <si>
    <t>Sciths General Use 3-Ring Binders</t>
  </si>
  <si>
    <t>$65.84</t>
  </si>
  <si>
    <t>6251-1</t>
  </si>
  <si>
    <t>$140.29</t>
  </si>
  <si>
    <t>$72.63</t>
  </si>
  <si>
    <t>$305.60</t>
  </si>
  <si>
    <t>$361.34</t>
  </si>
  <si>
    <t>$368.82</t>
  </si>
  <si>
    <t>$971.65</t>
  </si>
  <si>
    <t>$129.12</t>
  </si>
  <si>
    <t>$9.08</t>
  </si>
  <si>
    <t>$125.26</t>
  </si>
  <si>
    <t>$146.00</t>
  </si>
  <si>
    <t>$166.32</t>
  </si>
  <si>
    <t>$15.64</t>
  </si>
  <si>
    <t>$162.52</t>
  </si>
  <si>
    <t>$125.78</t>
  </si>
  <si>
    <t>$12.36</t>
  </si>
  <si>
    <t>$124.52</t>
  </si>
  <si>
    <t>$165.61</t>
  </si>
  <si>
    <t>$152.98</t>
  </si>
  <si>
    <t>$60.69</t>
  </si>
  <si>
    <t>$13.07</t>
  </si>
  <si>
    <t>$51.68</t>
  </si>
  <si>
    <t>$57.27</t>
  </si>
  <si>
    <t>$227.60</t>
  </si>
  <si>
    <t>$5.66</t>
  </si>
  <si>
    <t>$379.92</t>
  </si>
  <si>
    <t>$152.90</t>
  </si>
  <si>
    <t>$157.65</t>
  </si>
  <si>
    <t>$52.67</t>
  </si>
  <si>
    <t>$53.67</t>
  </si>
  <si>
    <t>$930.64</t>
  </si>
  <si>
    <t>$974.44</t>
  </si>
  <si>
    <t>$954.24</t>
  </si>
  <si>
    <t>$1,254.30</t>
  </si>
  <si>
    <t>$62.72</t>
  </si>
  <si>
    <t>$1,191.59</t>
  </si>
  <si>
    <t>$1,197.86</t>
  </si>
  <si>
    <t>6508-1</t>
  </si>
  <si>
    <t>$1,635.20</t>
  </si>
  <si>
    <t>$1,335.29</t>
  </si>
  <si>
    <t>$1,380.38</t>
  </si>
  <si>
    <t>$2,075.82</t>
  </si>
  <si>
    <t>$23.17</t>
  </si>
  <si>
    <t>$2,730.73</t>
  </si>
  <si>
    <t>$89.94</t>
  </si>
  <si>
    <t>$44.44</t>
  </si>
  <si>
    <t>$511.08</t>
  </si>
  <si>
    <t>$515.18</t>
  </si>
  <si>
    <t>1/41B Elizabeth Boy Rd,Elizabeth Bay</t>
  </si>
  <si>
    <t>5758-1</t>
  </si>
  <si>
    <t>$251.06</t>
  </si>
  <si>
    <t>$270.94</t>
  </si>
  <si>
    <t>$131.63</t>
  </si>
  <si>
    <t>$265.24</t>
  </si>
  <si>
    <t>$271.24</t>
  </si>
  <si>
    <t>$236.80</t>
  </si>
  <si>
    <t>$231.02</t>
  </si>
  <si>
    <t>$594.38</t>
  </si>
  <si>
    <t>$28.33</t>
  </si>
  <si>
    <t>$531.75</t>
  </si>
  <si>
    <t>$538.55</t>
  </si>
  <si>
    <t>Drenn Jones</t>
  </si>
  <si>
    <t>$124.00</t>
  </si>
  <si>
    <t>$11.51</t>
  </si>
  <si>
    <t>$469.60</t>
  </si>
  <si>
    <t>$420.70</t>
  </si>
  <si>
    <t>$414.59</t>
  </si>
  <si>
    <t>$608.22</t>
  </si>
  <si>
    <t>$515.04</t>
  </si>
  <si>
    <t>$515.89</t>
  </si>
  <si>
    <t>5115-1</t>
  </si>
  <si>
    <t>$447.78</t>
  </si>
  <si>
    <t>$421.83</t>
  </si>
  <si>
    <t>Astor Doster Colors</t>
  </si>
  <si>
    <t>$354.70</t>
  </si>
  <si>
    <t>$26.34</t>
  </si>
  <si>
    <t>$300.84</t>
  </si>
  <si>
    <t>$1,355.20</t>
  </si>
  <si>
    <t>$71.22</t>
  </si>
  <si>
    <t>$1,348.98</t>
  </si>
  <si>
    <t>$1,363.03</t>
  </si>
  <si>
    <t>$216.93</t>
  </si>
  <si>
    <t>6107-1</t>
  </si>
  <si>
    <t>$4,845.84</t>
  </si>
  <si>
    <t>$390.88</t>
  </si>
  <si>
    <t>$4,735.64</t>
  </si>
  <si>
    <t>$4,791.60</t>
  </si>
  <si>
    <t>$1,254.31</t>
  </si>
  <si>
    <t>$1,193.59</t>
  </si>
  <si>
    <t>$1,197.80</t>
  </si>
  <si>
    <t>$396.50</t>
  </si>
  <si>
    <t>$397.06</t>
  </si>
  <si>
    <t>$305.20</t>
  </si>
  <si>
    <t>$159.92</t>
  </si>
  <si>
    <t>$152.97</t>
  </si>
  <si>
    <t>$183.31</t>
  </si>
  <si>
    <t>$88.13</t>
  </si>
  <si>
    <t>$98.21</t>
  </si>
  <si>
    <t>$56.30</t>
  </si>
  <si>
    <t>$154.97</t>
  </si>
  <si>
    <t>$11.67</t>
  </si>
  <si>
    <t>402 George St,Sydney</t>
  </si>
  <si>
    <t>$81.11</t>
  </si>
  <si>
    <t>$122.21</t>
  </si>
  <si>
    <t>Mack Vonner</t>
  </si>
  <si>
    <t>$342.48</t>
  </si>
  <si>
    <t>$24.95</t>
  </si>
  <si>
    <t>5790-1</t>
  </si>
  <si>
    <t>$125.37</t>
  </si>
  <si>
    <t>$165.22</t>
  </si>
  <si>
    <t>$17.13</t>
  </si>
  <si>
    <t>$177.85</t>
  </si>
  <si>
    <t>$84.71</t>
  </si>
  <si>
    <t>6015-1</t>
  </si>
  <si>
    <t>33/4 Barangarool Avenue,Sydney</t>
  </si>
  <si>
    <t>$293.50</t>
  </si>
  <si>
    <t>$294.50</t>
  </si>
  <si>
    <t>$199.64</t>
  </si>
  <si>
    <t>$38.65</t>
  </si>
  <si>
    <t>$39.24</t>
  </si>
  <si>
    <t>5896-1</t>
  </si>
  <si>
    <t>$52.47</t>
  </si>
  <si>
    <t>$58.72</t>
  </si>
  <si>
    <t>$28.51</t>
  </si>
  <si>
    <t>$129.45</t>
  </si>
  <si>
    <t>$248.20</t>
  </si>
  <si>
    <t>$248.46</t>
  </si>
  <si>
    <t>$127.75</t>
  </si>
  <si>
    <t>6116-1</t>
  </si>
  <si>
    <t>$37.65</t>
  </si>
  <si>
    <t>$437.61</t>
  </si>
  <si>
    <t>$84.33</t>
  </si>
  <si>
    <t>$74.23</t>
  </si>
  <si>
    <t>5361-1</t>
  </si>
  <si>
    <t>$448.50</t>
  </si>
  <si>
    <t>$433.59</t>
  </si>
  <si>
    <t>$439.39</t>
  </si>
  <si>
    <t>$220.20</t>
  </si>
  <si>
    <t>6372-1</t>
  </si>
  <si>
    <t>$86.65</t>
  </si>
  <si>
    <t>$97.43</t>
  </si>
  <si>
    <t>$430.38</t>
  </si>
  <si>
    <t>$432.85</t>
  </si>
  <si>
    <t>$433.85</t>
  </si>
  <si>
    <t>$2,070.58</t>
  </si>
  <si>
    <t>$32.97</t>
  </si>
  <si>
    <t>$2,827.65</t>
  </si>
  <si>
    <t>$2,853.75</t>
  </si>
  <si>
    <t>6456-1</t>
  </si>
  <si>
    <t>$1,899.60</t>
  </si>
  <si>
    <t>$142.91</t>
  </si>
  <si>
    <t>$1,647.65</t>
  </si>
  <si>
    <t>$1,658.67</t>
  </si>
  <si>
    <t>$27.96</t>
  </si>
  <si>
    <t>$24.36</t>
  </si>
  <si>
    <t>$295.04</t>
  </si>
  <si>
    <t>$281.83</t>
  </si>
  <si>
    <t>$1,545.72</t>
  </si>
  <si>
    <t>$15.46</t>
  </si>
  <si>
    <t>$1,467.68</t>
  </si>
  <si>
    <t>$1,447.27</t>
  </si>
  <si>
    <t>$14,599.67</t>
  </si>
  <si>
    <t>$1,059.94</t>
  </si>
  <si>
    <t>$14,947.67</t>
  </si>
  <si>
    <t>$14,944.27</t>
  </si>
  <si>
    <t>$146.13</t>
  </si>
  <si>
    <t>5675-1</t>
  </si>
  <si>
    <t>$365.52</t>
  </si>
  <si>
    <t>$547.25</t>
  </si>
  <si>
    <t>$552.32</t>
  </si>
  <si>
    <t>5846-1</t>
  </si>
  <si>
    <t>Wskield Miranda, 600 Kingsway,Miranda</t>
  </si>
  <si>
    <t>$959.14</t>
  </si>
  <si>
    <t>$945.20</t>
  </si>
  <si>
    <t>$951.71</t>
  </si>
  <si>
    <t>$1,602.02</t>
  </si>
  <si>
    <t>$144.41</t>
  </si>
  <si>
    <t>$1,513.83</t>
  </si>
  <si>
    <t>$1,533.62</t>
  </si>
  <si>
    <t>$436.88</t>
  </si>
  <si>
    <t>$401.93</t>
  </si>
  <si>
    <t>$414.69</t>
  </si>
  <si>
    <t>$210.49</t>
  </si>
  <si>
    <t>$6,799.54</t>
  </si>
  <si>
    <t>$332.97</t>
  </si>
  <si>
    <t>$5,535.55</t>
  </si>
  <si>
    <t>$5,565.57</t>
  </si>
  <si>
    <t>5136-1</t>
  </si>
  <si>
    <t>$1,204.54</t>
  </si>
  <si>
    <t>$1,196.28</t>
  </si>
  <si>
    <t>$1,117.28</t>
  </si>
  <si>
    <t>5919-1</t>
  </si>
  <si>
    <t>$35.37</t>
  </si>
  <si>
    <t>$270.32</t>
  </si>
  <si>
    <t>$252.02</t>
  </si>
  <si>
    <t>$268.54</t>
  </si>
  <si>
    <t>$130.48</t>
  </si>
  <si>
    <t>$125.27</t>
  </si>
  <si>
    <t>$165.92</t>
  </si>
  <si>
    <t>$158.96</t>
  </si>
  <si>
    <t>$169.75</t>
  </si>
  <si>
    <t>6553-1</t>
  </si>
  <si>
    <t>$21.32</t>
  </si>
  <si>
    <t>$21.63</t>
  </si>
  <si>
    <t>$78.92</t>
  </si>
  <si>
    <t>$78.56</t>
  </si>
  <si>
    <t>Apiman Suite</t>
  </si>
  <si>
    <t>$253.36</t>
  </si>
  <si>
    <t>$24.59</t>
  </si>
  <si>
    <t>$228.53</t>
  </si>
  <si>
    <t>5626-1</t>
  </si>
  <si>
    <t>Apex Pright Scissors</t>
  </si>
  <si>
    <t>$230.34</t>
  </si>
  <si>
    <t>$7.73</t>
  </si>
  <si>
    <t>$69.31</t>
  </si>
  <si>
    <t>$70.61</t>
  </si>
  <si>
    <t>$62.35</t>
  </si>
  <si>
    <t>$59.95</t>
  </si>
  <si>
    <t>Tracy Envelons</t>
  </si>
  <si>
    <t>$52.56</t>
  </si>
  <si>
    <t>$62.00</t>
  </si>
  <si>
    <t>$71.20</t>
  </si>
  <si>
    <t>$16.42</t>
  </si>
  <si>
    <t>$87.10</t>
  </si>
  <si>
    <t>$50.57</t>
  </si>
  <si>
    <t>Jename Hans</t>
  </si>
  <si>
    <t>$81.47</t>
  </si>
  <si>
    <t>$872.50</t>
  </si>
  <si>
    <t>$827.53</t>
  </si>
  <si>
    <t>$826.32</t>
  </si>
  <si>
    <t>$51.63</t>
  </si>
  <si>
    <t>$142.10</t>
  </si>
  <si>
    <t>$135.20</t>
  </si>
  <si>
    <t>$110.96</t>
  </si>
  <si>
    <t>$109.85</t>
  </si>
  <si>
    <t>$236.29</t>
  </si>
  <si>
    <t>$249.98</t>
  </si>
  <si>
    <t>$15.20</t>
  </si>
  <si>
    <t>$15.51</t>
  </si>
  <si>
    <t>$157.75</t>
  </si>
  <si>
    <t>$128.64</t>
  </si>
  <si>
    <t>$129.41</t>
  </si>
  <si>
    <t>$348.60</t>
  </si>
  <si>
    <t>$331.16</t>
  </si>
  <si>
    <t>$800.56</t>
  </si>
  <si>
    <t>$815.64</t>
  </si>
  <si>
    <t>$894.12</t>
  </si>
  <si>
    <t>$835.76</t>
  </si>
  <si>
    <t>$888.56</t>
  </si>
  <si>
    <t>$1,045.22</t>
  </si>
  <si>
    <t>$62.71</t>
  </si>
  <si>
    <t>$1,040.57</t>
  </si>
  <si>
    <t>$1,055.77</t>
  </si>
  <si>
    <t>153 Concord Road,North Strathfield</t>
  </si>
  <si>
    <t>$5.71</t>
  </si>
  <si>
    <t>$127.33</t>
  </si>
  <si>
    <t>$129.93</t>
  </si>
  <si>
    <t>$58.68</t>
  </si>
  <si>
    <t>$60.31</t>
  </si>
  <si>
    <t>$50.48</t>
  </si>
  <si>
    <t>$228.00</t>
  </si>
  <si>
    <t>Gregh Bank</t>
  </si>
  <si>
    <t>$126.30</t>
  </si>
  <si>
    <t>$126.57</t>
  </si>
  <si>
    <t>5864-1</t>
  </si>
  <si>
    <t>$56.93</t>
  </si>
  <si>
    <t>$632.87</t>
  </si>
  <si>
    <t>$213.81</t>
  </si>
  <si>
    <t>$247.60</t>
  </si>
  <si>
    <t>$242.30</t>
  </si>
  <si>
    <t>$243.35</t>
  </si>
  <si>
    <t>6168-1</t>
  </si>
  <si>
    <t>$425.12</t>
  </si>
  <si>
    <t>$16.59</t>
  </si>
  <si>
    <t>$400.47</t>
  </si>
  <si>
    <t>$100.88</t>
  </si>
  <si>
    <t>$1,924.74</t>
  </si>
  <si>
    <t>$1,911.71</t>
  </si>
  <si>
    <t>Marian Bern</t>
  </si>
  <si>
    <t>$41.30</t>
  </si>
  <si>
    <t>79 Ellitt St,Balmain</t>
  </si>
  <si>
    <t>Artisan Henging File Binders</t>
  </si>
  <si>
    <t>$7.81</t>
  </si>
  <si>
    <t>$113.45</t>
  </si>
  <si>
    <t>Bel Wallans</t>
  </si>
  <si>
    <t>$207.93</t>
  </si>
  <si>
    <t>$215.09</t>
  </si>
  <si>
    <t>Lesan Binder Labels</t>
  </si>
  <si>
    <t>$264.69</t>
  </si>
  <si>
    <t>$263.98</t>
  </si>
  <si>
    <t>$147.85</t>
  </si>
  <si>
    <t>$149.30</t>
  </si>
  <si>
    <t>6250-1</t>
  </si>
  <si>
    <t>$338.10</t>
  </si>
  <si>
    <t>$330.63</t>
  </si>
  <si>
    <t>Art Ferdur</t>
  </si>
  <si>
    <t>$49.56</t>
  </si>
  <si>
    <t>$264.05</t>
  </si>
  <si>
    <t>$268.55</t>
  </si>
  <si>
    <t>Brean Thornton</t>
  </si>
  <si>
    <t>Artisan 47 Labels</t>
  </si>
  <si>
    <t>$81.78</t>
  </si>
  <si>
    <t>$87.36</t>
  </si>
  <si>
    <t>$58.76</t>
  </si>
  <si>
    <t>$60.47</t>
  </si>
  <si>
    <t>5905-1</t>
  </si>
  <si>
    <t>$71.38</t>
  </si>
  <si>
    <t>5506-2</t>
  </si>
  <si>
    <t>Bagred Suard Easer Clips</t>
  </si>
  <si>
    <t>$63.02</t>
  </si>
  <si>
    <t>Artisan Hing File Binders</t>
  </si>
  <si>
    <t>$43.88</t>
  </si>
  <si>
    <t>$42.73</t>
  </si>
  <si>
    <t>$358.05</t>
  </si>
  <si>
    <t>$354.47</t>
  </si>
  <si>
    <t>$359.15</t>
  </si>
  <si>
    <t>$205.36</t>
  </si>
  <si>
    <t>$190.25</t>
  </si>
  <si>
    <t>$199.94</t>
  </si>
  <si>
    <t>$31.05</t>
  </si>
  <si>
    <t>$36.38</t>
  </si>
  <si>
    <t>$36.50</t>
  </si>
  <si>
    <t>$35.91</t>
  </si>
  <si>
    <t>$121.86</t>
  </si>
  <si>
    <t>$122.80</t>
  </si>
  <si>
    <t>$297.66</t>
  </si>
  <si>
    <t>$305.30</t>
  </si>
  <si>
    <t>6461-1</t>
  </si>
  <si>
    <t>$149.75</t>
  </si>
  <si>
    <t>$2,554.03</t>
  </si>
  <si>
    <t>$2,659.71</t>
  </si>
  <si>
    <t>$463.42</t>
  </si>
  <si>
    <t>$18.54</t>
  </si>
  <si>
    <t>$444.88</t>
  </si>
  <si>
    <t>$448.88</t>
  </si>
  <si>
    <t>$306.71</t>
  </si>
  <si>
    <t>13 Colored Short Pencils</t>
  </si>
  <si>
    <t>$47.52</t>
  </si>
  <si>
    <t>$85.24</t>
  </si>
  <si>
    <t>$85.87</t>
  </si>
  <si>
    <t>$88.28</t>
  </si>
  <si>
    <t>$141.20</t>
  </si>
  <si>
    <t>6256-1</t>
  </si>
  <si>
    <t>$94.55</t>
  </si>
  <si>
    <t>$384.00</t>
  </si>
  <si>
    <t>$364.38</t>
  </si>
  <si>
    <t>5658-2</t>
  </si>
  <si>
    <t>$230.62</t>
  </si>
  <si>
    <t>$232.52</t>
  </si>
  <si>
    <t>$247.64</t>
  </si>
  <si>
    <t>$1,039.78</t>
  </si>
  <si>
    <t>$939.05</t>
  </si>
  <si>
    <t>$945.83</t>
  </si>
  <si>
    <t>5100-1</t>
  </si>
  <si>
    <t>$488.51</t>
  </si>
  <si>
    <t>$435.33</t>
  </si>
  <si>
    <t>$50.64</t>
  </si>
  <si>
    <t>$1.10</t>
  </si>
  <si>
    <t>$48.36</t>
  </si>
  <si>
    <t>$42.48</t>
  </si>
  <si>
    <t>$348.48</t>
  </si>
  <si>
    <t>$313.63</t>
  </si>
  <si>
    <t>$318.13</t>
  </si>
  <si>
    <t>$105.79</t>
  </si>
  <si>
    <t>$1,098.19</t>
  </si>
  <si>
    <t>$1,032.32</t>
  </si>
  <si>
    <t>Chucy Collins</t>
  </si>
  <si>
    <t>$473.58</t>
  </si>
  <si>
    <t>$437.05</t>
  </si>
  <si>
    <t>$456.72</t>
  </si>
  <si>
    <t>$417.28</t>
  </si>
  <si>
    <t>$421.80</t>
  </si>
  <si>
    <t>$428.39</t>
  </si>
  <si>
    <t>$94.50</t>
  </si>
  <si>
    <t>$93.50</t>
  </si>
  <si>
    <t>$95.49</t>
  </si>
  <si>
    <t>$59.53</t>
  </si>
  <si>
    <t>$279.32</t>
  </si>
  <si>
    <t>$19.87</t>
  </si>
  <si>
    <t>$261.19</t>
  </si>
  <si>
    <t>$166.48</t>
  </si>
  <si>
    <t>$151.77</t>
  </si>
  <si>
    <t>GrawIt Pizazz Watercolor Pencils, 10-Color Set with Brush</t>
  </si>
  <si>
    <t>$60.54</t>
  </si>
  <si>
    <t>$71.47</t>
  </si>
  <si>
    <t>$586.53</t>
  </si>
  <si>
    <t>$52.79</t>
  </si>
  <si>
    <t>$533.74</t>
  </si>
  <si>
    <t>$539.75</t>
  </si>
  <si>
    <t>$1.80</t>
  </si>
  <si>
    <t>$53.71</t>
  </si>
  <si>
    <t>$130.56</t>
  </si>
  <si>
    <t>$127.22</t>
  </si>
  <si>
    <t>$128.54</t>
  </si>
  <si>
    <t>$42.92</t>
  </si>
  <si>
    <t>5904-1</t>
  </si>
  <si>
    <t>$1,006.32</t>
  </si>
  <si>
    <t>$996.26</t>
  </si>
  <si>
    <t>$1,002.92</t>
  </si>
  <si>
    <t>Stepha Foles</t>
  </si>
  <si>
    <t>$48.74</t>
  </si>
  <si>
    <t>$45.84</t>
  </si>
  <si>
    <t>$46.27</t>
  </si>
  <si>
    <t>$38.68</t>
  </si>
  <si>
    <t>5670-1</t>
  </si>
  <si>
    <t>Catherine Glotzbach</t>
  </si>
  <si>
    <t>$113.62</t>
  </si>
  <si>
    <t>$112.48</t>
  </si>
  <si>
    <t>5348-1</t>
  </si>
  <si>
    <t>Alian Denenbon</t>
  </si>
  <si>
    <t>$78.16</t>
  </si>
  <si>
    <t>$79.31</t>
  </si>
  <si>
    <t>Smiths Premium Bright 1-Part Envelopes</t>
  </si>
  <si>
    <t>$107.20</t>
  </si>
  <si>
    <t>$30.59</t>
  </si>
  <si>
    <t>$177.66</t>
  </si>
  <si>
    <t>$120.16</t>
  </si>
  <si>
    <t>$992.04</t>
  </si>
  <si>
    <t>$909.52</t>
  </si>
  <si>
    <t>$921.83</t>
  </si>
  <si>
    <t>$4,070.84</t>
  </si>
  <si>
    <t>$4,732.84</t>
  </si>
  <si>
    <t>$4,721.85</t>
  </si>
  <si>
    <t>$3,789.90</t>
  </si>
  <si>
    <t>$189.50</t>
  </si>
  <si>
    <t>$3,600.41</t>
  </si>
  <si>
    <t>$3,610.40</t>
  </si>
  <si>
    <t>Michael Granlund</t>
  </si>
  <si>
    <t>$61.80</t>
  </si>
  <si>
    <t>$57.58</t>
  </si>
  <si>
    <t>$58.63</t>
  </si>
  <si>
    <t>$49.34</t>
  </si>
  <si>
    <t>$150.36</t>
  </si>
  <si>
    <t>$146.52</t>
  </si>
  <si>
    <t>$201.00</t>
  </si>
  <si>
    <t>$203.70</t>
  </si>
  <si>
    <t>$76.48</t>
  </si>
  <si>
    <t>$74.53</t>
  </si>
  <si>
    <t>12/299 Castler St,Sydney</t>
  </si>
  <si>
    <t>$75.26</t>
  </si>
  <si>
    <t>$53.99</t>
  </si>
  <si>
    <t>$743.51</t>
  </si>
  <si>
    <t>$816.19</t>
  </si>
  <si>
    <t>$810.00</t>
  </si>
  <si>
    <t>Brenda Bowman</t>
  </si>
  <si>
    <t>$46.28</t>
  </si>
  <si>
    <t>$31.66</t>
  </si>
  <si>
    <t>$32.05</t>
  </si>
  <si>
    <t>5001-1</t>
  </si>
  <si>
    <t>104 King St,Newtown</t>
  </si>
  <si>
    <t>$4.94</t>
  </si>
  <si>
    <t>$193.44</t>
  </si>
  <si>
    <t>$238.00</t>
  </si>
  <si>
    <t>$246.52</t>
  </si>
  <si>
    <t>$244.57</t>
  </si>
  <si>
    <t>$236.52</t>
  </si>
  <si>
    <t>$12.73</t>
  </si>
  <si>
    <t>$222.03</t>
  </si>
  <si>
    <t>$220.52</t>
  </si>
  <si>
    <t>$86.04</t>
  </si>
  <si>
    <t>$98.32</t>
  </si>
  <si>
    <t>$55.71</t>
  </si>
  <si>
    <t>$1,850.38</t>
  </si>
  <si>
    <t>$1,648.45</t>
  </si>
  <si>
    <t>$83.92</t>
  </si>
  <si>
    <t>$81.60</t>
  </si>
  <si>
    <t>Jan Machine</t>
  </si>
  <si>
    <t>$70.94</t>
  </si>
  <si>
    <t>$83.18</t>
  </si>
  <si>
    <t>Parrick Blostek</t>
  </si>
  <si>
    <t>Sydney Fish Market, Bank Styles, Sydney</t>
  </si>
  <si>
    <t>$136.86</t>
  </si>
  <si>
    <t>6370-1</t>
  </si>
  <si>
    <t>$707.50</t>
  </si>
  <si>
    <t>$2,790.55</t>
  </si>
  <si>
    <t>$2,757.24</t>
  </si>
  <si>
    <t>$881.28</t>
  </si>
  <si>
    <t>$72.83</t>
  </si>
  <si>
    <t>$811.77</t>
  </si>
  <si>
    <t>$823.68</t>
  </si>
  <si>
    <t>$4,999.50</t>
  </si>
  <si>
    <t>$349.98</t>
  </si>
  <si>
    <t>$3,295.55</t>
  </si>
  <si>
    <t>$3,995.56</t>
  </si>
  <si>
    <t>$17,599.60</t>
  </si>
  <si>
    <t>$919.93</t>
  </si>
  <si>
    <t>$17,279.62</t>
  </si>
  <si>
    <t>$17,304.11</t>
  </si>
  <si>
    <t>Artias Flip-Chart Easel Binder, Black</t>
  </si>
  <si>
    <t>$839.96</t>
  </si>
  <si>
    <t>6347-1</t>
  </si>
  <si>
    <t>$57.24</t>
  </si>
  <si>
    <t>$512.36</t>
  </si>
  <si>
    <t>$523.07</t>
  </si>
  <si>
    <t>$982.45</t>
  </si>
  <si>
    <t>$985.45</t>
  </si>
  <si>
    <t>Actisan Binder Labels</t>
  </si>
  <si>
    <t>Jonest Rantza</t>
  </si>
  <si>
    <t>$149.64</t>
  </si>
  <si>
    <t>$148.16</t>
  </si>
  <si>
    <t>Adesso Programmable 142-Key Keybbard</t>
  </si>
  <si>
    <t>$4,136.96</t>
  </si>
  <si>
    <t>$414.49</t>
  </si>
  <si>
    <t>$3,716.65</t>
  </si>
  <si>
    <t>$3,726.63</t>
  </si>
  <si>
    <t>$53.65</t>
  </si>
  <si>
    <t>6142-2</t>
  </si>
  <si>
    <t>$1,554.96</t>
  </si>
  <si>
    <t>$593.58</t>
  </si>
  <si>
    <t>$597.56</t>
  </si>
  <si>
    <t>$279.21</t>
  </si>
  <si>
    <t>$5,577.52</t>
  </si>
  <si>
    <t>$5,552.61</t>
  </si>
  <si>
    <t>$2,055.60</t>
  </si>
  <si>
    <t>$2,927.75</t>
  </si>
  <si>
    <t>$2,856.25</t>
  </si>
  <si>
    <t>$231.01</t>
  </si>
  <si>
    <t>$240.95</t>
  </si>
  <si>
    <t>$285.33</t>
  </si>
  <si>
    <t>$288.95</t>
  </si>
  <si>
    <t>$13.33</t>
  </si>
  <si>
    <t>Perel Freme</t>
  </si>
  <si>
    <t>$29.59</t>
  </si>
  <si>
    <t>$260.25</t>
  </si>
  <si>
    <t>Bagred Nubber Bands</t>
  </si>
  <si>
    <t>$126.80</t>
  </si>
  <si>
    <t>$127.82</t>
  </si>
  <si>
    <t>Jiel Smearn</t>
  </si>
  <si>
    <t>$102.07</t>
  </si>
  <si>
    <t>$109.24</t>
  </si>
  <si>
    <t>$58.51</t>
  </si>
  <si>
    <t>$59.43</t>
  </si>
  <si>
    <t>6297-2</t>
  </si>
  <si>
    <t>$106.84</t>
  </si>
  <si>
    <t>$106.57</t>
  </si>
  <si>
    <t>Copacres Pencils</t>
  </si>
  <si>
    <t>$263.01</t>
  </si>
  <si>
    <t>$86.77</t>
  </si>
  <si>
    <t>$198.92</t>
  </si>
  <si>
    <t>$9.39</t>
  </si>
  <si>
    <t>$185.83</t>
  </si>
  <si>
    <t>$179.83</t>
  </si>
  <si>
    <t>$649.00</t>
  </si>
  <si>
    <t>$697.08</t>
  </si>
  <si>
    <t>$600.22</t>
  </si>
  <si>
    <t>$96.94</t>
  </si>
  <si>
    <t>$0.97</t>
  </si>
  <si>
    <t>$96.77</t>
  </si>
  <si>
    <t>$80.12</t>
  </si>
  <si>
    <t>$67.61</t>
  </si>
  <si>
    <t>$98.43</t>
  </si>
  <si>
    <t>$9.34</t>
  </si>
  <si>
    <t>$101.62</t>
  </si>
  <si>
    <t>$107.24</t>
  </si>
  <si>
    <t>Macc Crier</t>
  </si>
  <si>
    <t>$25.94</t>
  </si>
  <si>
    <t>Peel Thomas</t>
  </si>
  <si>
    <t>$216.80</t>
  </si>
  <si>
    <t>$0.53</t>
  </si>
  <si>
    <t>$141.12</t>
  </si>
  <si>
    <t>$139.71</t>
  </si>
  <si>
    <t>$140.70</t>
  </si>
  <si>
    <t>Susan Manchtan</t>
  </si>
  <si>
    <t>$64.32</t>
  </si>
  <si>
    <t>$62.29</t>
  </si>
  <si>
    <t>$186.88</t>
  </si>
  <si>
    <t>$176.06</t>
  </si>
  <si>
    <t>$172.12</t>
  </si>
  <si>
    <t>$56.46</t>
  </si>
  <si>
    <t>$95.08</t>
  </si>
  <si>
    <t>$96.41</t>
  </si>
  <si>
    <t>$627.62</t>
  </si>
  <si>
    <t>$422.16</t>
  </si>
  <si>
    <t>$538.24</t>
  </si>
  <si>
    <t>1/57 Crown Street,Surry Hills</t>
  </si>
  <si>
    <t>$62.34</t>
  </si>
  <si>
    <t>$65.25</t>
  </si>
  <si>
    <t>$285.34</t>
  </si>
  <si>
    <t>$278.51</t>
  </si>
  <si>
    <t>$278.64</t>
  </si>
  <si>
    <t>$19.12</t>
  </si>
  <si>
    <t>$299.48</t>
  </si>
  <si>
    <t>$301.83</t>
  </si>
  <si>
    <t>$5.92</t>
  </si>
  <si>
    <t>$1,141.72</t>
  </si>
  <si>
    <t>$1,111.26</t>
  </si>
  <si>
    <t>$7,299.04</t>
  </si>
  <si>
    <t>$182.06</t>
  </si>
  <si>
    <t>$7,509.84</t>
  </si>
  <si>
    <t>$6,529.86</t>
  </si>
  <si>
    <t>6241-1</t>
  </si>
  <si>
    <t>Crist Tran</t>
  </si>
  <si>
    <t>$318.00</t>
  </si>
  <si>
    <t>$305.04</t>
  </si>
  <si>
    <t>$308.58</t>
  </si>
  <si>
    <t>$45.68</t>
  </si>
  <si>
    <t>$133.94</t>
  </si>
  <si>
    <t>$134.94</t>
  </si>
  <si>
    <t>5891-1</t>
  </si>
  <si>
    <t>$566.53</t>
  </si>
  <si>
    <t>$52.91</t>
  </si>
  <si>
    <t>$546.05</t>
  </si>
  <si>
    <t>$558.25</t>
  </si>
  <si>
    <t>5886-1</t>
  </si>
  <si>
    <t>$1,253.81</t>
  </si>
  <si>
    <t>$115.38</t>
  </si>
  <si>
    <t>$1,238.34</t>
  </si>
  <si>
    <t>$1,221.40</t>
  </si>
  <si>
    <t>$435.48</t>
  </si>
  <si>
    <t>$413.69</t>
  </si>
  <si>
    <t>Penelope Sewart</t>
  </si>
  <si>
    <t>$1,293.66</t>
  </si>
  <si>
    <t>$1,123.98</t>
  </si>
  <si>
    <t>$13,349.65</t>
  </si>
  <si>
    <t>$13,079.20</t>
  </si>
  <si>
    <t>$114.56</t>
  </si>
  <si>
    <t>$10.31</t>
  </si>
  <si>
    <t>$104.25</t>
  </si>
  <si>
    <t>$105.88</t>
  </si>
  <si>
    <t>$103.74</t>
  </si>
  <si>
    <t>$106.14</t>
  </si>
  <si>
    <t>Julie Dunbar</t>
  </si>
  <si>
    <t>$7,799.84</t>
  </si>
  <si>
    <t>$10.64</t>
  </si>
  <si>
    <t>$86.09</t>
  </si>
  <si>
    <t>$89.74</t>
  </si>
  <si>
    <t>$87.21</t>
  </si>
  <si>
    <t>$95.43</t>
  </si>
  <si>
    <t>$63.44</t>
  </si>
  <si>
    <t>$59.36</t>
  </si>
  <si>
    <t>$53.41</t>
  </si>
  <si>
    <t>$55.14</t>
  </si>
  <si>
    <t>$59.50</t>
  </si>
  <si>
    <t>$89.95</t>
  </si>
  <si>
    <t>$90.95</t>
  </si>
  <si>
    <t>$6,106.02</t>
  </si>
  <si>
    <t>$120.18</t>
  </si>
  <si>
    <t>$5,662.22</t>
  </si>
  <si>
    <t>$5,572.21</t>
  </si>
  <si>
    <t>5038-1</t>
  </si>
  <si>
    <t>$139.24</t>
  </si>
  <si>
    <t>$732.04</t>
  </si>
  <si>
    <t>$50.36</t>
  </si>
  <si>
    <t>$663.56</t>
  </si>
  <si>
    <t>$654.74</t>
  </si>
  <si>
    <t>$304.00</t>
  </si>
  <si>
    <t>$276.64</t>
  </si>
  <si>
    <t>$278.45</t>
  </si>
  <si>
    <t>5782-2</t>
  </si>
  <si>
    <t>Erica Melson</t>
  </si>
  <si>
    <t>$2,494.95</t>
  </si>
  <si>
    <t>$2,399.95</t>
  </si>
  <si>
    <t>$2,465.75</t>
  </si>
  <si>
    <t>$2,464.75</t>
  </si>
  <si>
    <t>$1,497.68</t>
  </si>
  <si>
    <t>$2,459.68</t>
  </si>
  <si>
    <t>$437.58</t>
  </si>
  <si>
    <t>$38.75</t>
  </si>
  <si>
    <t>$432.45</t>
  </si>
  <si>
    <t>$436.21</t>
  </si>
  <si>
    <t>5331-1</t>
  </si>
  <si>
    <t>$85.20</t>
  </si>
  <si>
    <t>$6.81</t>
  </si>
  <si>
    <t>$88.99</t>
  </si>
  <si>
    <t>$80.49</t>
  </si>
  <si>
    <t>$1,101.27</t>
  </si>
  <si>
    <t>$1,112.28</t>
  </si>
  <si>
    <t>$531.88</t>
  </si>
  <si>
    <t>$428.53</t>
  </si>
  <si>
    <t>$164.91</t>
  </si>
  <si>
    <t>$175.04</t>
  </si>
  <si>
    <t>5503-2</t>
  </si>
  <si>
    <t>$159.81</t>
  </si>
  <si>
    <t>$152.38</t>
  </si>
  <si>
    <t>Steady Colorific Eriasable Repositionable Plastic Tabs</t>
  </si>
  <si>
    <t>5103-1</t>
  </si>
  <si>
    <t>$28.39</t>
  </si>
  <si>
    <t>$34.27</t>
  </si>
  <si>
    <t>$2,400.75</t>
  </si>
  <si>
    <t>$120.38</t>
  </si>
  <si>
    <t>$949.00</t>
  </si>
  <si>
    <t>$900.20</t>
  </si>
  <si>
    <t>$4,399.80</t>
  </si>
  <si>
    <t>$4,306.56</t>
  </si>
  <si>
    <t>$3,736.61</t>
  </si>
  <si>
    <t>$125.75</t>
  </si>
  <si>
    <t>$6,116.40</t>
  </si>
  <si>
    <t>$244.56</t>
  </si>
  <si>
    <t>$5,867.40</t>
  </si>
  <si>
    <t>$5,887.89</t>
  </si>
  <si>
    <t>$2,255.64</t>
  </si>
  <si>
    <t>$2,206.95</t>
  </si>
  <si>
    <t>$1,295.76</t>
  </si>
  <si>
    <t>$1,269.44</t>
  </si>
  <si>
    <t>$410.94</t>
  </si>
  <si>
    <t>$41.09</t>
  </si>
  <si>
    <t>$369.85</t>
  </si>
  <si>
    <t>$394.34</t>
  </si>
  <si>
    <t>$99.08</t>
  </si>
  <si>
    <t>5454-1</t>
  </si>
  <si>
    <t>$392.95</t>
  </si>
  <si>
    <t>$339.93</t>
  </si>
  <si>
    <t>$342.34</t>
  </si>
  <si>
    <t xml:space="preserve">Dan Lawera </t>
  </si>
  <si>
    <t>$682.86</t>
  </si>
  <si>
    <t>$621.40</t>
  </si>
  <si>
    <t>$628.06</t>
  </si>
  <si>
    <t>$459.28</t>
  </si>
  <si>
    <t>$412.83</t>
  </si>
  <si>
    <t>$414.63</t>
  </si>
  <si>
    <t>5796-1</t>
  </si>
  <si>
    <t>$86.70</t>
  </si>
  <si>
    <t>$54.98</t>
  </si>
  <si>
    <t>Sara Crown</t>
  </si>
  <si>
    <t>$12.24</t>
  </si>
  <si>
    <t>Smiths Bolldog Clip</t>
  </si>
  <si>
    <t>$66.35</t>
  </si>
  <si>
    <t>$69.45</t>
  </si>
  <si>
    <t>6939-1</t>
  </si>
  <si>
    <t>Shop 3/144 Wattle St,Ultimo</t>
  </si>
  <si>
    <t>$64.27</t>
  </si>
  <si>
    <t>$26.69</t>
  </si>
  <si>
    <t>$31.70</t>
  </si>
  <si>
    <t>103 Pitt St,Sydney</t>
  </si>
  <si>
    <t>$237.55</t>
  </si>
  <si>
    <t>$133.55</t>
  </si>
  <si>
    <t>$99.18</t>
  </si>
  <si>
    <t>$95.21</t>
  </si>
  <si>
    <t>$106.20</t>
  </si>
  <si>
    <t>$122.28</t>
  </si>
  <si>
    <t>$121.85</t>
  </si>
  <si>
    <t>6369-1</t>
  </si>
  <si>
    <t>$46.05</t>
  </si>
  <si>
    <t>$48.73</t>
  </si>
  <si>
    <t>$45.23</t>
  </si>
  <si>
    <t>$30.09</t>
  </si>
  <si>
    <t>George Beck</t>
  </si>
  <si>
    <t>$674.69</t>
  </si>
  <si>
    <t>$68.69</t>
  </si>
  <si>
    <t>$681.88</t>
  </si>
  <si>
    <t>$66.91</t>
  </si>
  <si>
    <t>$631.47</t>
  </si>
  <si>
    <t>$638.16</t>
  </si>
  <si>
    <t>$129.46</t>
  </si>
  <si>
    <t>$72.42</t>
  </si>
  <si>
    <t>$73.18</t>
  </si>
  <si>
    <t>6980-1</t>
  </si>
  <si>
    <t>$213.34</t>
  </si>
  <si>
    <t>$21.83</t>
  </si>
  <si>
    <t>$43.08</t>
  </si>
  <si>
    <t>5579-2</t>
  </si>
  <si>
    <t>$151.86</t>
  </si>
  <si>
    <t>$152.57</t>
  </si>
  <si>
    <t>$85.92</t>
  </si>
  <si>
    <t>$82.68</t>
  </si>
  <si>
    <t>5603-2</t>
  </si>
  <si>
    <t>$100.90</t>
  </si>
  <si>
    <t>$393.34</t>
  </si>
  <si>
    <t>Bill Shonely</t>
  </si>
  <si>
    <t>$27.10</t>
  </si>
  <si>
    <t>$28.66</t>
  </si>
  <si>
    <t>$29.04</t>
  </si>
  <si>
    <t>$13.15</t>
  </si>
  <si>
    <t>$129.75</t>
  </si>
  <si>
    <t>$128.42</t>
  </si>
  <si>
    <t>$123.75</t>
  </si>
  <si>
    <t>$16.73</t>
  </si>
  <si>
    <t>$312.06</t>
  </si>
  <si>
    <t>$992.92</t>
  </si>
  <si>
    <t>$39.83</t>
  </si>
  <si>
    <t>$915.25</t>
  </si>
  <si>
    <t>$925.30</t>
  </si>
  <si>
    <t>5195-2</t>
  </si>
  <si>
    <t>$859.14</t>
  </si>
  <si>
    <t>$85.91</t>
  </si>
  <si>
    <t>$773.23</t>
  </si>
  <si>
    <t>$777.23</t>
  </si>
  <si>
    <t>$468.06</t>
  </si>
  <si>
    <t>$469.55</t>
  </si>
  <si>
    <t>$1,195.50</t>
  </si>
  <si>
    <t>$1,918.75</t>
  </si>
  <si>
    <t>$845.15</t>
  </si>
  <si>
    <t>$849.15</t>
  </si>
  <si>
    <t>Annelle Norvell</t>
  </si>
  <si>
    <t>$187.54</t>
  </si>
  <si>
    <t>$168.95</t>
  </si>
  <si>
    <t>$169.70</t>
  </si>
  <si>
    <t>$166.08</t>
  </si>
  <si>
    <t>$935.94</t>
  </si>
  <si>
    <t>$977.42</t>
  </si>
  <si>
    <t>6520-1</t>
  </si>
  <si>
    <t>$733.62</t>
  </si>
  <si>
    <t>$58.74</t>
  </si>
  <si>
    <t>$676.32</t>
  </si>
  <si>
    <t>$677.53</t>
  </si>
  <si>
    <t>$24.72</t>
  </si>
  <si>
    <t>$24.46</t>
  </si>
  <si>
    <t>$679.22</t>
  </si>
  <si>
    <t>$637.25</t>
  </si>
  <si>
    <t>$648.14</t>
  </si>
  <si>
    <t>$626.02</t>
  </si>
  <si>
    <t>$598.55</t>
  </si>
  <si>
    <t>$595.25</t>
  </si>
  <si>
    <t>$219.54</t>
  </si>
  <si>
    <t>$21.95</t>
  </si>
  <si>
    <t>$219.57</t>
  </si>
  <si>
    <t>$231.69</t>
  </si>
  <si>
    <t>$194.50</t>
  </si>
  <si>
    <t>$178.98</t>
  </si>
  <si>
    <t>$185.95</t>
  </si>
  <si>
    <t>$360.06</t>
  </si>
  <si>
    <t>$328.70</t>
  </si>
  <si>
    <t>$303.52</t>
  </si>
  <si>
    <t>$83.88</t>
  </si>
  <si>
    <t>$66.19</t>
  </si>
  <si>
    <t>$78.73</t>
  </si>
  <si>
    <t>$3,698.60</t>
  </si>
  <si>
    <t>$3,656.33</t>
  </si>
  <si>
    <t>$936.06</t>
  </si>
  <si>
    <t>$959.36</t>
  </si>
  <si>
    <t>$608.71</t>
  </si>
  <si>
    <t>$18.26</t>
  </si>
  <si>
    <t>$595.26</t>
  </si>
  <si>
    <t>5705-1</t>
  </si>
  <si>
    <t>$2.71</t>
  </si>
  <si>
    <t>$74.39</t>
  </si>
  <si>
    <t>$192.84</t>
  </si>
  <si>
    <t>$190.64</t>
  </si>
  <si>
    <t>$199.03</t>
  </si>
  <si>
    <t>$250.37</t>
  </si>
  <si>
    <t>$2,755.33</t>
  </si>
  <si>
    <t>$2,763.27</t>
  </si>
  <si>
    <t>$2,659.21</t>
  </si>
  <si>
    <t>$966.93</t>
  </si>
  <si>
    <t>$971.25</t>
  </si>
  <si>
    <t>Eelia Bern</t>
  </si>
  <si>
    <t>$546.58</t>
  </si>
  <si>
    <t>$518.78</t>
  </si>
  <si>
    <t>$516.69</t>
  </si>
  <si>
    <t>$11,074.68</t>
  </si>
  <si>
    <t>$11,118.97</t>
  </si>
  <si>
    <t>$119.16</t>
  </si>
  <si>
    <t>$113.16</t>
  </si>
  <si>
    <t>$4,292.70</t>
  </si>
  <si>
    <t>$50.66</t>
  </si>
  <si>
    <t>$3,726.72</t>
  </si>
  <si>
    <t>$3,765.24</t>
  </si>
  <si>
    <t>$880.59</t>
  </si>
  <si>
    <t>$845.87</t>
  </si>
  <si>
    <t>$889.50</t>
  </si>
  <si>
    <t>$8,099.82</t>
  </si>
  <si>
    <t>$728.98</t>
  </si>
  <si>
    <t>$7,370.84</t>
  </si>
  <si>
    <t>$7,429.84</t>
  </si>
  <si>
    <t>5387-1</t>
  </si>
  <si>
    <t>$4,243.95</t>
  </si>
  <si>
    <t>$4,025.95</t>
  </si>
  <si>
    <t>$4,705.56</t>
  </si>
  <si>
    <t>$325.56</t>
  </si>
  <si>
    <t>$333.16</t>
  </si>
  <si>
    <t>$23.67</t>
  </si>
  <si>
    <t>$437.62</t>
  </si>
  <si>
    <t>$445.65</t>
  </si>
  <si>
    <t>$817.30</t>
  </si>
  <si>
    <t>$825.69</t>
  </si>
  <si>
    <t>5556-2</t>
  </si>
  <si>
    <t>$1,331.81</t>
  </si>
  <si>
    <t>$1,243.39</t>
  </si>
  <si>
    <t>$1,259.68</t>
  </si>
  <si>
    <t>Amuman Howes</t>
  </si>
  <si>
    <t>$164.93</t>
  </si>
  <si>
    <t>10 Bligh St,Melbourne</t>
  </si>
  <si>
    <t>$1,806.78</t>
  </si>
  <si>
    <t>$1,815.77</t>
  </si>
  <si>
    <t>6247-1</t>
  </si>
  <si>
    <t>$2,732.72</t>
  </si>
  <si>
    <t>$142.83</t>
  </si>
  <si>
    <t>$2,757.76</t>
  </si>
  <si>
    <t>$1,011.52</t>
  </si>
  <si>
    <t>$1,090.67</t>
  </si>
  <si>
    <t>Macquarie Centre Cnr Herring Roan &amp; Waterloo Road,Macquarie Park</t>
  </si>
  <si>
    <t>$118.90</t>
  </si>
  <si>
    <t>$116.75</t>
  </si>
  <si>
    <t>$117.83</t>
  </si>
  <si>
    <t>$186.20</t>
  </si>
  <si>
    <t>$187.40</t>
  </si>
  <si>
    <t>$2,554.25</t>
  </si>
  <si>
    <t>$150.45</t>
  </si>
  <si>
    <t>$2,268.77</t>
  </si>
  <si>
    <t>$12,379.76</t>
  </si>
  <si>
    <t>$11,104.79</t>
  </si>
  <si>
    <t>$359.60</t>
  </si>
  <si>
    <t>$393.93</t>
  </si>
  <si>
    <t>$454.28</t>
  </si>
  <si>
    <t>$22.45</t>
  </si>
  <si>
    <t>$88.88</t>
  </si>
  <si>
    <t>$92.79</t>
  </si>
  <si>
    <t>$7.68</t>
  </si>
  <si>
    <t>$76.53</t>
  </si>
  <si>
    <t>$42.38</t>
  </si>
  <si>
    <t>Bett Farres</t>
  </si>
  <si>
    <t>Westfield Sydney,Miranda</t>
  </si>
  <si>
    <t>$200.40</t>
  </si>
  <si>
    <t>$193.94</t>
  </si>
  <si>
    <t>$290.98</t>
  </si>
  <si>
    <t>$229.26</t>
  </si>
  <si>
    <t>$95.86</t>
  </si>
  <si>
    <t>$298.00</t>
  </si>
  <si>
    <t>$271.30</t>
  </si>
  <si>
    <t>$40.63</t>
  </si>
  <si>
    <t>83-113 Dunning Ave,Roseberry</t>
  </si>
  <si>
    <t>$1,325.00</t>
  </si>
  <si>
    <t>$122.31</t>
  </si>
  <si>
    <t>$1,345.05</t>
  </si>
  <si>
    <t>$203.62</t>
  </si>
  <si>
    <t>$191.62</t>
  </si>
  <si>
    <t>Sean OBonnell</t>
  </si>
  <si>
    <t>"Addiss Metal Binder Clips</t>
  </si>
  <si>
    <t>5760-1</t>
  </si>
  <si>
    <t>$15.62</t>
  </si>
  <si>
    <t>$65.52</t>
  </si>
  <si>
    <t>$6.92</t>
  </si>
  <si>
    <t>220 Trimline Phone, White</t>
  </si>
  <si>
    <t>$559.68</t>
  </si>
  <si>
    <t>$518.39</t>
  </si>
  <si>
    <t>$448.65</t>
  </si>
  <si>
    <t>$40.22</t>
  </si>
  <si>
    <t>$456.82</t>
  </si>
  <si>
    <t>Larry Green</t>
  </si>
  <si>
    <t>200 Trimline Phone, White</t>
  </si>
  <si>
    <t>$1,652.70</t>
  </si>
  <si>
    <t>$92.58</t>
  </si>
  <si>
    <t>$1,526.74</t>
  </si>
  <si>
    <t>$1,366.44</t>
  </si>
  <si>
    <t>$643.67</t>
  </si>
  <si>
    <t>$631.30</t>
  </si>
  <si>
    <t>$30.99</t>
  </si>
  <si>
    <t>Hilary Holden</t>
  </si>
  <si>
    <t>$593.33</t>
  </si>
  <si>
    <t>$189.83</t>
  </si>
  <si>
    <t>$186.55</t>
  </si>
  <si>
    <t>$123.51</t>
  </si>
  <si>
    <t>$305.44</t>
  </si>
  <si>
    <t>$397.64</t>
  </si>
  <si>
    <t>$300.27</t>
  </si>
  <si>
    <t>$579.32</t>
  </si>
  <si>
    <t>$548.61</t>
  </si>
  <si>
    <t>$558.32</t>
  </si>
  <si>
    <t>Artisan Hubbe Reidy-Dton Flip</t>
  </si>
  <si>
    <t>$144.95</t>
  </si>
  <si>
    <t>$141.54</t>
  </si>
  <si>
    <t>$235.20</t>
  </si>
  <si>
    <t>$230.59</t>
  </si>
  <si>
    <t>$234.99</t>
  </si>
  <si>
    <t>Ann Steele</t>
  </si>
  <si>
    <t>$381.64</t>
  </si>
  <si>
    <t>$1,074.68</t>
  </si>
  <si>
    <t>$1,052.39</t>
  </si>
  <si>
    <t>$1,102.75</t>
  </si>
  <si>
    <t>Eulex Forman</t>
  </si>
  <si>
    <t>255 Devonshire St,Surry Hills</t>
  </si>
  <si>
    <t>Pester Thompr</t>
  </si>
  <si>
    <t>$512.39</t>
  </si>
  <si>
    <t>$529.69</t>
  </si>
  <si>
    <t>Steady Colorific Eraseable Poly Binders</t>
  </si>
  <si>
    <t>$141.78</t>
  </si>
  <si>
    <t>$152.79</t>
  </si>
  <si>
    <t>$219.98</t>
  </si>
  <si>
    <t>$79.94</t>
  </si>
  <si>
    <t>$73.97</t>
  </si>
  <si>
    <t>$86.58</t>
  </si>
  <si>
    <t>$97.48</t>
  </si>
  <si>
    <t>$1,011.16</t>
  </si>
  <si>
    <t>$1,027.30</t>
  </si>
  <si>
    <t>$2,462.96</t>
  </si>
  <si>
    <t>$2,456.25</t>
  </si>
  <si>
    <t>$140.78</t>
  </si>
  <si>
    <t>6366-1</t>
  </si>
  <si>
    <t>$0.74</t>
  </si>
  <si>
    <t>Ken Danat</t>
  </si>
  <si>
    <t>$130.32</t>
  </si>
  <si>
    <t>$128.39</t>
  </si>
  <si>
    <t>$136.95</t>
  </si>
  <si>
    <t>$71.32</t>
  </si>
  <si>
    <t>$73.56</t>
  </si>
  <si>
    <t>$72.85</t>
  </si>
  <si>
    <t>$134.86</t>
  </si>
  <si>
    <t>$124.88</t>
  </si>
  <si>
    <t>$95.72</t>
  </si>
  <si>
    <t>Jhrip Luxen</t>
  </si>
  <si>
    <t>$53.53</t>
  </si>
  <si>
    <t>$1.13</t>
  </si>
  <si>
    <t>$129.25</t>
  </si>
  <si>
    <t>$228.16</t>
  </si>
  <si>
    <t>Penelo Stobber</t>
  </si>
  <si>
    <t>$563.56</t>
  </si>
  <si>
    <t>$480.58</t>
  </si>
  <si>
    <t>$441.34</t>
  </si>
  <si>
    <t>$122.86</t>
  </si>
  <si>
    <t>$23.02</t>
  </si>
  <si>
    <t>$52.94</t>
  </si>
  <si>
    <t>$52.37</t>
  </si>
  <si>
    <t>$177.02</t>
  </si>
  <si>
    <t>$173.02</t>
  </si>
  <si>
    <t>$236.30</t>
  </si>
  <si>
    <t>$23.59</t>
  </si>
  <si>
    <t>$124.45</t>
  </si>
  <si>
    <t>$240.38</t>
  </si>
  <si>
    <t>$56.63</t>
  </si>
  <si>
    <t>$825.38</t>
  </si>
  <si>
    <t>$817.47</t>
  </si>
  <si>
    <t>$128.02</t>
  </si>
  <si>
    <t>$334.50</t>
  </si>
  <si>
    <t>$315.39</t>
  </si>
  <si>
    <t>$339.19</t>
  </si>
  <si>
    <t>$127.27</t>
  </si>
  <si>
    <t>$131.97</t>
  </si>
  <si>
    <t>$24.66</t>
  </si>
  <si>
    <t>$28.56</t>
  </si>
  <si>
    <t>Justin Kanez</t>
  </si>
  <si>
    <t>$3,375.64</t>
  </si>
  <si>
    <t>5557-1</t>
  </si>
  <si>
    <t>Adam Hart</t>
  </si>
  <si>
    <t>$137.36</t>
  </si>
  <si>
    <t>$133.66</t>
  </si>
  <si>
    <t>$147.43</t>
  </si>
  <si>
    <t>$67.02</t>
  </si>
  <si>
    <t>$358.08</t>
  </si>
  <si>
    <t>6104-2</t>
  </si>
  <si>
    <t>5009-1</t>
  </si>
  <si>
    <t>$73.52</t>
  </si>
  <si>
    <t>$740.67</t>
  </si>
  <si>
    <t>$730.92</t>
  </si>
  <si>
    <t>$233.80</t>
  </si>
  <si>
    <t>$462.73</t>
  </si>
  <si>
    <t>$431.85</t>
  </si>
  <si>
    <t>$449.55</t>
  </si>
  <si>
    <t>$244.24</t>
  </si>
  <si>
    <t>$338.60</t>
  </si>
  <si>
    <t>$332.16</t>
  </si>
  <si>
    <t>$345.05</t>
  </si>
  <si>
    <t>$236.18</t>
  </si>
  <si>
    <t>$234.27</t>
  </si>
  <si>
    <t>Order Total Number</t>
  </si>
  <si>
    <t>Total Number</t>
  </si>
  <si>
    <t>Difference</t>
  </si>
  <si>
    <t>Shipping Cost Number</t>
  </si>
  <si>
    <t>Discount $ Number</t>
  </si>
  <si>
    <t>Retail Price Number</t>
  </si>
  <si>
    <t>Sales (Without Shipping Cost)</t>
  </si>
  <si>
    <t>Row Labels</t>
  </si>
  <si>
    <t>Grand Total</t>
  </si>
  <si>
    <t>Sum of Sales (Without Shipping Cost)</t>
  </si>
  <si>
    <t>Sales (Customer Shipping cost)</t>
  </si>
  <si>
    <t>Sales( Company Shipping Cost)</t>
  </si>
  <si>
    <t>Sum of Sales( Company Shipping Cost)</t>
  </si>
  <si>
    <t>2013</t>
  </si>
  <si>
    <t>2014</t>
  </si>
  <si>
    <t>2015</t>
  </si>
  <si>
    <t>2016</t>
  </si>
  <si>
    <t>2017</t>
  </si>
  <si>
    <t>Sales (WIth Shipping cost)</t>
  </si>
  <si>
    <t>Sales  (Without Shipping Cost)</t>
  </si>
  <si>
    <t>Sales without discount</t>
  </si>
  <si>
    <t>Year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</si>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</sst>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409]* #,##0.00_ ;_-[$$-409]* \-#,##0.0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44" fontId="0" fillId="0" borderId="0" xfId="42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13" formatCode="0%"/>
    </dxf>
    <dxf>
      <numFmt numFmtId="2" formatCode="0.00"/>
    </dxf>
    <dxf>
      <numFmt numFmtId="165" formatCode="dd/mm/yyyy"/>
    </dxf>
    <dxf>
      <numFmt numFmtId="165" formatCode="dd/mm/yyyy"/>
    </dxf>
  </dxfs>
  <tableStyles count="0" defaultTableStyle="TableStyleMedium2" defaultPivotStyle="PivotStyleLight16"/>
  <colors>
    <mruColors>
      <color rgb="FF4B5563"/>
      <color rgb="FF1F2937"/>
      <color rgb="FFF0F4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[Retail_Insights.xlsx]Work_sheet!PivotTable3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Customer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455205599300086"/>
                  <c:h val="0.135249343832021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455205599300086"/>
                  <c:h val="0.135249343832021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Work_sheet!$B$1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52-4002-9C82-F1FA861CAC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52-4002-9C82-F1FA861CAC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52-4002-9C82-F1FA861CAC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52-4002-9C82-F1FA861CAC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Work_sheet!$A$2:$A$6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Work_sheet!$B$2:$B$6</c:f>
              <c:numCache>
                <c:formatCode>_-[$$-409]* #,##0.00_ ;_-[$$-409]* \-#,##0.00\ ;_-[$$-409]* "-"??_ ;_-@_ </c:formatCode>
                <c:ptCount val="4"/>
                <c:pt idx="0">
                  <c:v>910818.02</c:v>
                </c:pt>
                <c:pt idx="1">
                  <c:v>1657987.8800000006</c:v>
                </c:pt>
                <c:pt idx="2">
                  <c:v>1302080.3400000015</c:v>
                </c:pt>
                <c:pt idx="3">
                  <c:v>1068263.3800000006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52-4002-9C82-F1FA861CAC4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[Retail_Insights.xlsx]Work_sheet!PivotTable4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Product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Work_sheet!$B$9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Work_sheet!$A$10:$A$13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Work_sheet!$B$10:$B$13</c:f>
              <c:numCache>
                <c:formatCode>_-[$$-409]* #,##0.00_ ;_-[$$-409]* \-#,##0.00\ ;_-[$$-409]* "-"??_ ;_-@_ </c:formatCode>
                <c:ptCount val="3"/>
                <c:pt idx="0">
                  <c:v>83987.83</c:v>
                </c:pt>
                <c:pt idx="1">
                  <c:v>3906472.2899999861</c:v>
                </c:pt>
                <c:pt idx="2">
                  <c:v>948689.50000000035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E-4CCB-B08E-AC89746A00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7467136"/>
        <c:axId val="1727468096"/>
      </c:barChart>
      <c:catAx>
        <c:axId val="17274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68096"/>
        <c:crosses val="autoZero"/>
        <c:auto val="1"/>
        <c:lblAlgn val="ctr"/>
        <c:lblOffset val="100"/>
        <c:noMultiLvlLbl val="0"/>
      </c:catAx>
      <c:valAx>
        <c:axId val="1727468096"/>
        <c:scaling>
          <c:orientation val="minMax"/>
        </c:scaling>
        <c:delete val="0"/>
        <c:axPos val="l"/>
        <c:numFmt formatCode="#,##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6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[Retail_Insights.xlsx]Work_sheet!PivotTable5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State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Work_sheet!$B$16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Work_sheet!$A$17:$A$19</c:f>
              <c:strCache>
                <c:ptCount val="2"/>
                <c:pt idx="0">
                  <c:v>Melbourne</c:v>
                </c:pt>
                <c:pt idx="1">
                  <c:v>Sydney</c:v>
                </c:pt>
              </c:strCache>
            </c:strRef>
          </c:cat>
          <c:val>
            <c:numRef>
              <c:f>Work_sheet!$B$17:$B$19</c:f>
              <c:numCache>
                <c:formatCode>_-[$$-409]* #,##0.00_ ;_-[$$-409]* \-#,##0.00\ ;_-[$$-409]* "-"??_ ;_-@_ </c:formatCode>
                <c:ptCount val="2"/>
                <c:pt idx="0">
                  <c:v>1437230.8500000034</c:v>
                </c:pt>
                <c:pt idx="1">
                  <c:v>3501918.7699999977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2-49D0-9D5E-4FB9BEC853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7474336"/>
        <c:axId val="1727459456"/>
      </c:barChart>
      <c:catAx>
        <c:axId val="1727474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59456"/>
        <c:crosses val="autoZero"/>
        <c:auto val="1"/>
        <c:lblAlgn val="ctr"/>
        <c:lblOffset val="100"/>
        <c:noMultiLvlLbl val="0"/>
      </c:catAx>
      <c:valAx>
        <c:axId val="1727459456"/>
        <c:scaling>
          <c:orientation val="minMax"/>
        </c:scaling>
        <c:delete val="0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7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[Retail_Insights.xlsx]Work_sheet!PivotTable6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Shipping Cost on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8456375838926176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346756152125285"/>
              <c:y val="-1.315789473684212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2371364653243797E-2"/>
              <c:y val="-6.57894736842105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1185682326621924"/>
              <c:y val="0.144736842105263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89261744966443E-3"/>
              <c:y val="-0.206140350877193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Work_sheet!$B$22</c:f>
              <c:strCache>
                <c:ptCount val="1"/>
                <c:pt idx="0">
                  <c:v>Sales (WIth Shipping cost)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4F-4B13-9B29-98B6EDA26A4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4F-4B13-9B29-98B6EDA26A4F}"/>
              </c:ext>
            </c:extLst>
          </c:dPt>
          <c:dLbls>
            <c:dLbl>
              <c:idx val="0"/>
              <c:layout>
                <c:manualLayout>
                  <c:x val="-8.389261744966443E-3"/>
                  <c:y val="-0.2061403508771930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24F-4B13-9B29-98B6EDA26A4F}"/>
                </c:ext>
              </c:extLst>
            </c:dLbl>
            <c:dLbl>
              <c:idx val="1"/>
              <c:layout>
                <c:manualLayout>
                  <c:x val="-0.10346756152125285"/>
                  <c:y val="-1.31578947368421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4F-4B13-9B29-98B6EDA26A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Work_sheet!$A$23:$A$26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Work_sheet!$B$23:$B$26</c:f>
              <c:numCache>
                <c:formatCode>_-[$$-409]* #,##0.00_ ;_-[$$-409]* \-#,##0.00\ ;_-[$$-409]* "-"??_ ;_-@_ </c:formatCode>
                <c:ptCount val="3"/>
                <c:pt idx="0">
                  <c:v>84752.890000000029</c:v>
                </c:pt>
                <c:pt idx="1">
                  <c:v>3927862.1299999976</c:v>
                </c:pt>
                <c:pt idx="2">
                  <c:v>953859.25999999943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F-4B13-9B29-98B6EDA26A4F}"/>
            </c:ext>
          </c:extLst>
        </c:ser>
        <c:ser>
          <c:idx val="1"/>
          <c:order val="1"/>
          <c:tx>
            <c:strRef>
              <c:f>Work_sheet!$C$22</c:f>
              <c:strCache>
                <c:ptCount val="1"/>
                <c:pt idx="0">
                  <c:v>Sales  (Without Shipping Cost)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24F-4B13-9B29-98B6EDA26A4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24F-4B13-9B29-98B6EDA26A4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24F-4B13-9B29-98B6EDA26A4F}"/>
              </c:ext>
            </c:extLst>
          </c:dPt>
          <c:dLbls>
            <c:dLbl>
              <c:idx val="0"/>
              <c:layout>
                <c:manualLayout>
                  <c:x val="2.2371364653243797E-2"/>
                  <c:y val="-6.57894736842105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24F-4B13-9B29-98B6EDA26A4F}"/>
                </c:ext>
              </c:extLst>
            </c:dLbl>
            <c:dLbl>
              <c:idx val="1"/>
              <c:layout>
                <c:manualLayout>
                  <c:x val="0.18456375838926176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4F-4B13-9B29-98B6EDA26A4F}"/>
                </c:ext>
              </c:extLst>
            </c:dLbl>
            <c:dLbl>
              <c:idx val="2"/>
              <c:layout>
                <c:manualLayout>
                  <c:x val="0.11185682326621924"/>
                  <c:y val="0.144736842105263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4F-4B13-9B29-98B6EDA26A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Work_sheet!$A$23:$A$26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Work_sheet!$C$23:$C$26</c:f>
              <c:numCache>
                <c:formatCode>_-[$$-409]* #,##0.00_ ;_-[$$-409]* \-#,##0.00\ ;_-[$$-409]* "-"??_ ;_-@_ </c:formatCode>
                <c:ptCount val="3"/>
                <c:pt idx="0">
                  <c:v>83987.83</c:v>
                </c:pt>
                <c:pt idx="1">
                  <c:v>3906472.2899999861</c:v>
                </c:pt>
                <c:pt idx="2">
                  <c:v>948689.50000000035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F-4B13-9B29-98B6EDA26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7939840"/>
        <c:axId val="1697941280"/>
      </c:barChart>
      <c:catAx>
        <c:axId val="169793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41280"/>
        <c:crosses val="autoZero"/>
        <c:auto val="1"/>
        <c:lblAlgn val="ctr"/>
        <c:lblOffset val="100"/>
        <c:noMultiLvlLbl val="0"/>
      </c:catAx>
      <c:valAx>
        <c:axId val="1697941280"/>
        <c:scaling>
          <c:orientation val="minMax"/>
        </c:scaling>
        <c:delete val="0"/>
        <c:axPos val="l"/>
        <c:numFmt formatCode="#,##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3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[Retail_Insights.xlsx]Work_sheet!PivotTable7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(Company Pays Shipping)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Work_sheet!$B$29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Work_sheet!$A$30:$A$33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Work_sheet!$B$30:$B$33</c:f>
              <c:numCache>
                <c:formatCode>_-[$$-409]* #,##0.00_ ;_-[$$-409]* \-#,##0.00\ ;_-[$$-409]* "-"??_ ;_-@_ </c:formatCode>
                <c:ptCount val="3"/>
                <c:pt idx="0">
                  <c:v>83222.769999999975</c:v>
                </c:pt>
                <c:pt idx="1">
                  <c:v>3885082.4500000048</c:v>
                </c:pt>
                <c:pt idx="2">
                  <c:v>943519.74000000011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7-4141-9A01-4FCC8829AD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7470496"/>
        <c:axId val="1727464736"/>
      </c:barChart>
      <c:catAx>
        <c:axId val="172747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64736"/>
        <c:crosses val="autoZero"/>
        <c:auto val="1"/>
        <c:lblAlgn val="ctr"/>
        <c:lblOffset val="100"/>
        <c:noMultiLvlLbl val="0"/>
      </c:catAx>
      <c:valAx>
        <c:axId val="1727464736"/>
        <c:scaling>
          <c:orientation val="minMax"/>
        </c:scaling>
        <c:delete val="0"/>
        <c:axPos val="l"/>
        <c:numFmt formatCode="#,##0,,\ 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7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[Retail_Insights.xlsx]Work_sheet!PivotTable8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Work_sheet!$B$36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Work_sheet!$A$37:$A$42</c:f>
              <c:strCach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Work_sheet!$B$37:$B$42</c:f>
              <c:numCache>
                <c:formatCode>_-[$$-409]* #,##0.00_ ;_-[$$-409]* \-#,##0.00\ ;_-[$$-409]* "-"??_ ;_-@_ </c:formatCode>
                <c:ptCount val="5"/>
                <c:pt idx="0">
                  <c:v>1231703.6200000024</c:v>
                </c:pt>
                <c:pt idx="1">
                  <c:v>1104610.7000000011</c:v>
                </c:pt>
                <c:pt idx="2">
                  <c:v>1179143.2499999995</c:v>
                </c:pt>
                <c:pt idx="3">
                  <c:v>1315276.7800000019</c:v>
                </c:pt>
                <c:pt idx="4">
                  <c:v>108415.27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93-41B9-AA99-98781E022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681760"/>
        <c:axId val="1149679360"/>
      </c:lineChart>
      <c:catAx>
        <c:axId val="114968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79360"/>
        <c:crosses val="autoZero"/>
        <c:auto val="1"/>
        <c:lblAlgn val="ctr"/>
        <c:lblOffset val="100"/>
        <c:noMultiLvlLbl val="0"/>
      </c:catAx>
      <c:valAx>
        <c:axId val="1149679360"/>
        <c:scaling>
          <c:orientation val="minMax"/>
        </c:scaling>
        <c:delete val="0"/>
        <c:axPos val="l"/>
        <c:numFmt formatCode="#,##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8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15240</xdr:rowOff>
    </xdr:from>
    <xdr:to>
      <xdr:col>50</xdr:col>
      <xdr:colOff>563880</xdr:colOff>
      <xdr:row>82</xdr:row>
      <xdr:rowOff>76200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DE14EFB-1CBE-CB61-3B83-244FDB0FC47F}"/>
            </a:ext>
          </a:extLst>
        </xdr:cNvPr>
        <xdr:cNvSpPr/>
      </xdr:nvSpPr>
      <xdr:spPr>
        <a:xfrm>
          <a:off x="15240" y="15240"/>
          <a:ext cx="31028640" cy="15361920"/>
        </a:xfrm>
        <a:prstGeom prst="rect">
          <a:avLst/>
        </a:prstGeom>
        <a:solidFill>
          <a:srgbClr val="F0F4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</xdr:colOff>
      <xdr:row>26</xdr:row>
      <xdr:rowOff>60961</xdr:rowOff>
    </xdr:from>
    <xdr:to>
      <xdr:col>13</xdr:col>
      <xdr:colOff>594360</xdr:colOff>
      <xdr:row>44</xdr:row>
      <xdr:rowOff>2179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BB298-D3A6-4CF7-92B4-0418E5A48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30480</xdr:colOff>
      <xdr:row>26</xdr:row>
      <xdr:rowOff>15240</xdr:rowOff>
    </xdr:from>
    <xdr:to>
      <xdr:col>30</xdr:col>
      <xdr:colOff>30480</xdr:colOff>
      <xdr:row>43</xdr:row>
      <xdr:rowOff>165463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B8771-4FEC-4F79-9BDC-8543B95CF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0</xdr:colOff>
      <xdr:row>26</xdr:row>
      <xdr:rowOff>15240</xdr:rowOff>
    </xdr:from>
    <xdr:to>
      <xdr:col>46</xdr:col>
      <xdr:colOff>0</xdr:colOff>
      <xdr:row>45</xdr:row>
      <xdr:rowOff>1089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A600D8-C789-4E4F-BF6E-AC148ABE2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45720</xdr:colOff>
      <xdr:row>45</xdr:row>
      <xdr:rowOff>91440</xdr:rowOff>
    </xdr:from>
    <xdr:to>
      <xdr:col>13</xdr:col>
      <xdr:colOff>594360</xdr:colOff>
      <xdr:row>67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C8240E-F428-4AB4-85A0-7905E4A75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91440</xdr:colOff>
      <xdr:row>45</xdr:row>
      <xdr:rowOff>106680</xdr:rowOff>
    </xdr:from>
    <xdr:to>
      <xdr:col>30</xdr:col>
      <xdr:colOff>30480</xdr:colOff>
      <xdr:row>68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715248-8D31-4938-9CDF-E89B9D387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594360</xdr:colOff>
      <xdr:row>46</xdr:row>
      <xdr:rowOff>30480</xdr:rowOff>
    </xdr:from>
    <xdr:to>
      <xdr:col>45</xdr:col>
      <xdr:colOff>579120</xdr:colOff>
      <xdr:row>68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18C7B0-39B7-4F65-A5E3-858D7A0AA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60960</xdr:colOff>
      <xdr:row>0</xdr:row>
      <xdr:rowOff>0</xdr:rowOff>
    </xdr:from>
    <xdr:to>
      <xdr:col>39</xdr:col>
      <xdr:colOff>213360</xdr:colOff>
      <xdr:row>2</xdr:row>
      <xdr:rowOff>43542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872A15-8945-3CF0-EBE0-C3B049412E01}"/>
            </a:ext>
          </a:extLst>
        </xdr:cNvPr>
        <xdr:cNvSpPr txBox="1"/>
      </xdr:nvSpPr>
      <xdr:spPr>
        <a:xfrm>
          <a:off x="4937760" y="0"/>
          <a:ext cx="19050000" cy="714102"/>
        </a:xfrm>
        <a:prstGeom prst="rect">
          <a:avLst/>
        </a:prstGeom>
        <a:solidFill>
          <a:srgbClr val="F0F4F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>
              <a:latin typeface="Arial" panose="020B0604020202020204" pitchFamily="34" charset="0"/>
              <a:cs typeface="Arial" panose="020B0604020202020204" pitchFamily="34" charset="0"/>
            </a:rPr>
            <a:t>RETAIL</a:t>
          </a:r>
          <a:r>
            <a:rPr lang="en-US" sz="4400" b="1" baseline="0">
              <a:latin typeface="Arial" panose="020B0604020202020204" pitchFamily="34" charset="0"/>
              <a:cs typeface="Arial" panose="020B0604020202020204" pitchFamily="34" charset="0"/>
            </a:rPr>
            <a:t> SALES ANALYSIS (WITH &amp; WITHOUT SHIPPING)</a:t>
          </a:r>
        </a:p>
        <a:p>
          <a:pPr algn="ctr"/>
          <a:endParaRPr lang="en-US" sz="3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19</xdr:col>
      <xdr:colOff>563880</xdr:colOff>
      <xdr:row>2</xdr:row>
      <xdr:rowOff>60961</xdr:rowOff>
    </xdr:from>
    <xdr:ext cx="4434840" cy="38099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B48A136-7F65-2F31-8027-060B153E1B3D}"/>
            </a:ext>
          </a:extLst>
        </xdr:cNvPr>
        <xdr:cNvSpPr txBox="1"/>
      </xdr:nvSpPr>
      <xdr:spPr>
        <a:xfrm>
          <a:off x="12146280" y="731521"/>
          <a:ext cx="4434840" cy="380999"/>
        </a:xfrm>
        <a:prstGeom prst="rect">
          <a:avLst/>
        </a:prstGeom>
        <a:solidFill>
          <a:srgbClr val="F0F4F8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2400" b="1"/>
            <a:t>Date Period: 2013-2017</a:t>
          </a:r>
        </a:p>
      </xdr:txBody>
    </xdr:sp>
    <xdr:clientData/>
  </xdr:oneCellAnchor>
  <xdr:twoCellAnchor>
    <xdr:from>
      <xdr:col>2</xdr:col>
      <xdr:colOff>594360</xdr:colOff>
      <xdr:row>8</xdr:row>
      <xdr:rowOff>0</xdr:rowOff>
    </xdr:from>
    <xdr:to>
      <xdr:col>11</xdr:col>
      <xdr:colOff>15240</xdr:colOff>
      <xdr:row>14</xdr:row>
      <xdr:rowOff>167640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0439553-F20A-F989-9EE7-90B19A776D6D}"/>
            </a:ext>
          </a:extLst>
        </xdr:cNvPr>
        <xdr:cNvSpPr txBox="1"/>
      </xdr:nvSpPr>
      <xdr:spPr>
        <a:xfrm>
          <a:off x="1813560" y="1767840"/>
          <a:ext cx="4907280" cy="1264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>
              <a:solidFill>
                <a:srgbClr val="4B5563"/>
              </a:solidFill>
            </a:rPr>
            <a:t>2013 SALES</a:t>
          </a:r>
        </a:p>
        <a:p>
          <a:pPr algn="ctr"/>
          <a:endParaRPr lang="en-US" sz="2800" b="1"/>
        </a:p>
      </xdr:txBody>
    </xdr:sp>
    <xdr:clientData/>
  </xdr:twoCellAnchor>
  <xdr:twoCellAnchor>
    <xdr:from>
      <xdr:col>3</xdr:col>
      <xdr:colOff>0</xdr:colOff>
      <xdr:row>10</xdr:row>
      <xdr:rowOff>76200</xdr:rowOff>
    </xdr:from>
    <xdr:to>
      <xdr:col>11</xdr:col>
      <xdr:colOff>0</xdr:colOff>
      <xdr:row>14</xdr:row>
      <xdr:rowOff>167640</xdr:rowOff>
    </xdr:to>
    <xdr:sp macro="" textlink="a_sales">
      <xdr:nvSpPr>
        <xdr:cNvPr id="20" name="TextBox 19">
          <a:extLst>
            <a:ext uri="{FF2B5EF4-FFF2-40B4-BE49-F238E27FC236}">
              <a16:creationId xmlns:a16="http://schemas.microsoft.com/office/drawing/2014/main" id="{5E00A048-2406-2BD1-6101-29A521221FBE}"/>
            </a:ext>
          </a:extLst>
        </xdr:cNvPr>
        <xdr:cNvSpPr txBox="1"/>
      </xdr:nvSpPr>
      <xdr:spPr>
        <a:xfrm>
          <a:off x="1828800" y="2209800"/>
          <a:ext cx="4876800" cy="8229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5989C72-652A-45EE-B07D-7640044390CA}" type="TxLink">
            <a:rPr lang="en-US" sz="3600" b="1" i="0" u="none" strike="noStrike">
              <a:solidFill>
                <a:srgbClr val="000000"/>
              </a:solidFill>
              <a:effectLst/>
              <a:latin typeface="Calibri"/>
              <a:ea typeface="+mn-ea"/>
              <a:cs typeface="Calibri"/>
            </a:rPr>
            <a:pPr algn="ctr"/>
            <a:t> $1,225,204.14 </a:t>
          </a:fld>
          <a:endParaRPr lang="en-US" sz="3600" b="1"/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27</xdr:col>
      <xdr:colOff>15240</xdr:colOff>
      <xdr:row>15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9B1E8BD-16BB-454D-BFB5-1F38F4C59E1B}"/>
            </a:ext>
          </a:extLst>
        </xdr:cNvPr>
        <xdr:cNvSpPr txBox="1"/>
      </xdr:nvSpPr>
      <xdr:spPr>
        <a:xfrm>
          <a:off x="11582400" y="1767840"/>
          <a:ext cx="4892040" cy="1280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2014 SALES</a:t>
          </a:r>
        </a:p>
        <a:p>
          <a:pPr algn="ctr"/>
          <a:endParaRPr lang="en-US" sz="2800" b="1"/>
        </a:p>
      </xdr:txBody>
    </xdr:sp>
    <xdr:clientData/>
  </xdr:twoCellAnchor>
  <xdr:twoCellAnchor>
    <xdr:from>
      <xdr:col>19</xdr:col>
      <xdr:colOff>15240</xdr:colOff>
      <xdr:row>10</xdr:row>
      <xdr:rowOff>167640</xdr:rowOff>
    </xdr:from>
    <xdr:to>
      <xdr:col>27</xdr:col>
      <xdr:colOff>15240</xdr:colOff>
      <xdr:row>15</xdr:row>
      <xdr:rowOff>15240</xdr:rowOff>
    </xdr:to>
    <xdr:sp macro="" textlink="b_sales">
      <xdr:nvSpPr>
        <xdr:cNvPr id="23" name="TextBox 22">
          <a:extLst>
            <a:ext uri="{FF2B5EF4-FFF2-40B4-BE49-F238E27FC236}">
              <a16:creationId xmlns:a16="http://schemas.microsoft.com/office/drawing/2014/main" id="{7FAE2612-F9C9-42A5-8FDB-BE63ADDD3BAA}"/>
            </a:ext>
          </a:extLst>
        </xdr:cNvPr>
        <xdr:cNvSpPr txBox="1"/>
      </xdr:nvSpPr>
      <xdr:spPr>
        <a:xfrm>
          <a:off x="11597640" y="2301240"/>
          <a:ext cx="4876800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2213086-B031-490F-A8DA-22C01085E9C4}" type="TxLink">
            <a:rPr lang="en-US" sz="3200" b="1" i="0" u="none" strike="noStrike">
              <a:solidFill>
                <a:srgbClr val="000000"/>
              </a:solidFill>
              <a:effectLst/>
              <a:latin typeface="Calibri"/>
              <a:ea typeface="+mn-ea"/>
              <a:cs typeface="Calibri"/>
            </a:rPr>
            <a:pPr algn="ctr"/>
            <a:t> $1,097,871.67 </a:t>
          </a:fld>
          <a:endParaRPr lang="en-US" sz="3200" b="1"/>
        </a:p>
      </xdr:txBody>
    </xdr:sp>
    <xdr:clientData/>
  </xdr:twoCellAnchor>
  <xdr:twoCellAnchor>
    <xdr:from>
      <xdr:col>3</xdr:col>
      <xdr:colOff>15240</xdr:colOff>
      <xdr:row>18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4999250-04F0-4050-8ED3-F08DD25F1080}"/>
            </a:ext>
          </a:extLst>
        </xdr:cNvPr>
        <xdr:cNvSpPr txBox="1"/>
      </xdr:nvSpPr>
      <xdr:spPr>
        <a:xfrm>
          <a:off x="1844040" y="3596640"/>
          <a:ext cx="4861560" cy="1280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2016</a:t>
          </a:r>
          <a:r>
            <a:rPr lang="en-US" sz="2800" b="1" baseline="0"/>
            <a:t> </a:t>
          </a:r>
          <a:r>
            <a:rPr lang="en-US" sz="2800" b="1"/>
            <a:t>SALES</a:t>
          </a:r>
        </a:p>
        <a:p>
          <a:pPr algn="ctr"/>
          <a:endParaRPr lang="en-US" sz="2800" b="1"/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11</xdr:col>
      <xdr:colOff>0</xdr:colOff>
      <xdr:row>25</xdr:row>
      <xdr:rowOff>0</xdr:rowOff>
    </xdr:to>
    <xdr:sp macro="" textlink="d_sales">
      <xdr:nvSpPr>
        <xdr:cNvPr id="25" name="TextBox 24">
          <a:extLst>
            <a:ext uri="{FF2B5EF4-FFF2-40B4-BE49-F238E27FC236}">
              <a16:creationId xmlns:a16="http://schemas.microsoft.com/office/drawing/2014/main" id="{64043C88-4DE3-45EA-879B-936746328681}"/>
            </a:ext>
          </a:extLst>
        </xdr:cNvPr>
        <xdr:cNvSpPr txBox="1"/>
      </xdr:nvSpPr>
      <xdr:spPr>
        <a:xfrm>
          <a:off x="1828800" y="4145280"/>
          <a:ext cx="4876800" cy="7315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146313-ABB5-4585-9096-6BDEC9CBF02C}" type="TxLink">
            <a:rPr lang="en-US" sz="3200" b="1" i="0" u="none" strike="noStrike">
              <a:solidFill>
                <a:srgbClr val="000000"/>
              </a:solidFill>
              <a:effectLst/>
              <a:latin typeface="Calibri"/>
              <a:ea typeface="+mn-ea"/>
              <a:cs typeface="Calibri"/>
            </a:rPr>
            <a:pPr algn="ctr"/>
            <a:t> $1,308,649.83 </a:t>
          </a:fld>
          <a:endParaRPr lang="en-US" sz="3200" b="1"/>
        </a:p>
      </xdr:txBody>
    </xdr:sp>
    <xdr:clientData/>
  </xdr:twoCellAnchor>
  <xdr:twoCellAnchor>
    <xdr:from>
      <xdr:col>19</xdr:col>
      <xdr:colOff>0</xdr:colOff>
      <xdr:row>17</xdr:row>
      <xdr:rowOff>167640</xdr:rowOff>
    </xdr:from>
    <xdr:to>
      <xdr:col>27</xdr:col>
      <xdr:colOff>15240</xdr:colOff>
      <xdr:row>25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8195F19-B9F4-47E3-BB72-3F73148BED2A}"/>
            </a:ext>
          </a:extLst>
        </xdr:cNvPr>
        <xdr:cNvSpPr txBox="1"/>
      </xdr:nvSpPr>
      <xdr:spPr>
        <a:xfrm>
          <a:off x="11582400" y="3581400"/>
          <a:ext cx="4892040" cy="1295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2017 SALES</a:t>
          </a:r>
        </a:p>
        <a:p>
          <a:pPr algn="ctr"/>
          <a:endParaRPr lang="en-US" sz="2800" b="1"/>
        </a:p>
      </xdr:txBody>
    </xdr:sp>
    <xdr:clientData/>
  </xdr:twoCellAnchor>
  <xdr:twoCellAnchor>
    <xdr:from>
      <xdr:col>19</xdr:col>
      <xdr:colOff>15240</xdr:colOff>
      <xdr:row>21</xdr:row>
      <xdr:rowOff>15240</xdr:rowOff>
    </xdr:from>
    <xdr:to>
      <xdr:col>27</xdr:col>
      <xdr:colOff>15240</xdr:colOff>
      <xdr:row>24</xdr:row>
      <xdr:rowOff>167640</xdr:rowOff>
    </xdr:to>
    <xdr:sp macro="" textlink="e_sales">
      <xdr:nvSpPr>
        <xdr:cNvPr id="27" name="TextBox 26">
          <a:extLst>
            <a:ext uri="{FF2B5EF4-FFF2-40B4-BE49-F238E27FC236}">
              <a16:creationId xmlns:a16="http://schemas.microsoft.com/office/drawing/2014/main" id="{0AA8AE17-4B64-4473-868E-3A33113C7221}"/>
            </a:ext>
          </a:extLst>
        </xdr:cNvPr>
        <xdr:cNvSpPr txBox="1"/>
      </xdr:nvSpPr>
      <xdr:spPr>
        <a:xfrm>
          <a:off x="11597640" y="4160520"/>
          <a:ext cx="4876800" cy="701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1CFE65B-9534-4573-90A1-22A34E3A45F3}" type="TxLink">
            <a:rPr lang="en-US" sz="3200" b="1" i="0" u="none" strike="noStrike">
              <a:solidFill>
                <a:srgbClr val="000000"/>
              </a:solidFill>
              <a:effectLst/>
              <a:latin typeface="Calibri"/>
              <a:ea typeface="+mn-ea"/>
              <a:cs typeface="Calibri"/>
            </a:rPr>
            <a:pPr algn="ctr"/>
            <a:t> $107,818.40 </a:t>
          </a:fld>
          <a:endParaRPr lang="en-US" sz="3200" b="1"/>
        </a:p>
      </xdr:txBody>
    </xdr:sp>
    <xdr:clientData/>
  </xdr:twoCellAnchor>
  <xdr:twoCellAnchor>
    <xdr:from>
      <xdr:col>36</xdr:col>
      <xdr:colOff>0</xdr:colOff>
      <xdr:row>8</xdr:row>
      <xdr:rowOff>0</xdr:rowOff>
    </xdr:from>
    <xdr:to>
      <xdr:col>44</xdr:col>
      <xdr:colOff>30480</xdr:colOff>
      <xdr:row>15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3A1D9BA-7B74-4B78-9E33-4E9B4F00E97D}"/>
            </a:ext>
          </a:extLst>
        </xdr:cNvPr>
        <xdr:cNvSpPr txBox="1"/>
      </xdr:nvSpPr>
      <xdr:spPr>
        <a:xfrm>
          <a:off x="21945600" y="1767840"/>
          <a:ext cx="4907280" cy="1280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2015 SALES</a:t>
          </a:r>
        </a:p>
        <a:p>
          <a:pPr algn="ctr"/>
          <a:endParaRPr lang="en-US" sz="2800" b="1"/>
        </a:p>
      </xdr:txBody>
    </xdr:sp>
    <xdr:clientData/>
  </xdr:twoCellAnchor>
  <xdr:twoCellAnchor>
    <xdr:from>
      <xdr:col>36</xdr:col>
      <xdr:colOff>15240</xdr:colOff>
      <xdr:row>10</xdr:row>
      <xdr:rowOff>167640</xdr:rowOff>
    </xdr:from>
    <xdr:to>
      <xdr:col>44</xdr:col>
      <xdr:colOff>30480</xdr:colOff>
      <xdr:row>15</xdr:row>
      <xdr:rowOff>0</xdr:rowOff>
    </xdr:to>
    <xdr:sp macro="" textlink="c_sales">
      <xdr:nvSpPr>
        <xdr:cNvPr id="32" name="TextBox 31">
          <a:extLst>
            <a:ext uri="{FF2B5EF4-FFF2-40B4-BE49-F238E27FC236}">
              <a16:creationId xmlns:a16="http://schemas.microsoft.com/office/drawing/2014/main" id="{77C997C1-5783-4062-BEFE-CB4BF04F1970}"/>
            </a:ext>
          </a:extLst>
        </xdr:cNvPr>
        <xdr:cNvSpPr txBox="1"/>
      </xdr:nvSpPr>
      <xdr:spPr>
        <a:xfrm>
          <a:off x="21960840" y="2301240"/>
          <a:ext cx="4892040" cy="7467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4F1FCE3-EBE0-4017-B6CA-315556F55CE3}" type="TxLink">
            <a:rPr lang="en-US" sz="3200" b="1" i="0" u="none" strike="noStrike">
              <a:solidFill>
                <a:srgbClr val="000000"/>
              </a:solidFill>
              <a:effectLst/>
              <a:latin typeface="Calibri"/>
              <a:ea typeface="+mn-ea"/>
              <a:cs typeface="Calibri"/>
            </a:rPr>
            <a:pPr algn="ctr"/>
            <a:t> $1,172,280.92 </a:t>
          </a:fld>
          <a:endParaRPr lang="en-US" sz="3200" b="1"/>
        </a:p>
      </xdr:txBody>
    </xdr:sp>
    <xdr:clientData/>
  </xdr:twoCellAnchor>
  <xdr:twoCellAnchor>
    <xdr:from>
      <xdr:col>36</xdr:col>
      <xdr:colOff>0</xdr:colOff>
      <xdr:row>18</xdr:row>
      <xdr:rowOff>15240</xdr:rowOff>
    </xdr:from>
    <xdr:to>
      <xdr:col>44</xdr:col>
      <xdr:colOff>30480</xdr:colOff>
      <xdr:row>24</xdr:row>
      <xdr:rowOff>167640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68F2AAC-7A7B-4026-8A64-FDA74F132C58}"/>
            </a:ext>
          </a:extLst>
        </xdr:cNvPr>
        <xdr:cNvSpPr txBox="1"/>
      </xdr:nvSpPr>
      <xdr:spPr>
        <a:xfrm>
          <a:off x="21945600" y="3611880"/>
          <a:ext cx="4907280" cy="12496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TOTAL SALES</a:t>
          </a:r>
        </a:p>
        <a:p>
          <a:pPr algn="ctr"/>
          <a:endParaRPr lang="en-US" sz="2800" b="1"/>
        </a:p>
      </xdr:txBody>
    </xdr:sp>
    <xdr:clientData/>
  </xdr:twoCellAnchor>
  <xdr:twoCellAnchor>
    <xdr:from>
      <xdr:col>36</xdr:col>
      <xdr:colOff>15240</xdr:colOff>
      <xdr:row>21</xdr:row>
      <xdr:rowOff>15240</xdr:rowOff>
    </xdr:from>
    <xdr:to>
      <xdr:col>44</xdr:col>
      <xdr:colOff>30480</xdr:colOff>
      <xdr:row>24</xdr:row>
      <xdr:rowOff>152400</xdr:rowOff>
    </xdr:to>
    <xdr:sp macro="" textlink="t_sales">
      <xdr:nvSpPr>
        <xdr:cNvPr id="34" name="TextBox 33">
          <a:extLst>
            <a:ext uri="{FF2B5EF4-FFF2-40B4-BE49-F238E27FC236}">
              <a16:creationId xmlns:a16="http://schemas.microsoft.com/office/drawing/2014/main" id="{E9168C33-DB6E-4FEF-A63E-996E56FCDB57}"/>
            </a:ext>
          </a:extLst>
        </xdr:cNvPr>
        <xdr:cNvSpPr txBox="1"/>
      </xdr:nvSpPr>
      <xdr:spPr>
        <a:xfrm>
          <a:off x="21960840" y="4160520"/>
          <a:ext cx="4892040" cy="685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9575D15-95D8-417F-A3AF-88E8131BC220}" type="TxLink">
            <a:rPr lang="en-US" sz="3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$4,911,824.96 </a:t>
          </a:fld>
          <a:endParaRPr lang="en-US" sz="32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bueze" refreshedDate="45936.657624884261" createdVersion="8" refreshedVersion="8" minRefreshableVersion="3" recordCount="5000" xr:uid="{23F8FB62-79AA-4ED7-918A-4FE6A6576CA9}">
  <cacheSource type="worksheet">
    <worksheetSource name="Table1"/>
  </cacheSource>
  <cacheFields count="38">
    <cacheField name="Order No" numFmtId="0">
      <sharedItems/>
    </cacheField>
    <cacheField name="Order Date" numFmtId="14">
      <sharedItems containsSemiMixedTypes="0" containsNonDate="0" containsDate="1" containsString="0" minDate="2013-02-11T00:00:00" maxDate="2017-02-08T00:00:00" count="881">
        <d v="2014-09-02T00:00:00"/>
        <d v="2015-10-24T00:00:00"/>
        <d v="2014-03-13T00:00:00"/>
        <d v="2013-02-18T00:00:00"/>
        <d v="2014-09-13T00:00:00"/>
        <d v="2013-11-24T00:00:00"/>
        <d v="2014-09-07T00:00:00"/>
        <d v="2015-01-28T00:00:00"/>
        <d v="2014-06-08T00:00:00"/>
        <d v="2014-10-02T00:00:00"/>
        <d v="2014-04-01T00:00:00"/>
        <d v="2013-02-11T00:00:00"/>
        <d v="2013-12-29T00:00:00"/>
        <d v="2013-11-18T00:00:00"/>
        <d v="2013-02-13T00:00:00"/>
        <d v="2015-05-11T00:00:00"/>
        <d v="2015-05-18T00:00:00"/>
        <d v="2014-06-23T00:00:00"/>
        <d v="2013-10-20T00:00:00"/>
        <d v="2013-02-22T00:00:00"/>
        <d v="2013-02-17T00:00:00"/>
        <d v="2014-06-04T00:00:00"/>
        <d v="2015-05-22T00:00:00"/>
        <d v="2014-10-13T00:00:00"/>
        <d v="2013-12-09T00:00:00"/>
        <d v="2014-02-25T00:00:00"/>
        <d v="2015-02-18T00:00:00"/>
        <d v="2015-06-08T00:00:00"/>
        <d v="2013-02-20T00:00:00"/>
        <d v="2015-07-23T00:00:00"/>
        <d v="2013-08-17T00:00:00"/>
        <d v="2013-10-03T00:00:00"/>
        <d v="2014-09-12T00:00:00"/>
        <d v="2014-07-30T00:00:00"/>
        <d v="2013-05-21T00:00:00"/>
        <d v="2013-05-31T00:00:00"/>
        <d v="2013-07-29T00:00:00"/>
        <d v="2014-01-13T00:00:00"/>
        <d v="2013-10-25T00:00:00"/>
        <d v="2013-10-13T00:00:00"/>
        <d v="2016-01-19T00:00:00"/>
        <d v="2013-07-22T00:00:00"/>
        <d v="2015-06-19T00:00:00"/>
        <d v="2013-10-09T00:00:00"/>
        <d v="2013-02-23T00:00:00"/>
        <d v="2014-06-02T00:00:00"/>
        <d v="2015-11-12T00:00:00"/>
        <d v="2013-05-20T00:00:00"/>
        <d v="2013-12-16T00:00:00"/>
        <d v="2013-02-25T00:00:00"/>
        <d v="2013-06-05T00:00:00"/>
        <d v="2015-08-10T00:00:00"/>
        <d v="2014-09-23T00:00:00"/>
        <d v="2013-05-09T00:00:00"/>
        <d v="2013-05-13T00:00:00"/>
        <d v="2013-04-30T00:00:00"/>
        <d v="2013-03-07T00:00:00"/>
        <d v="2013-03-11T00:00:00"/>
        <d v="2013-06-29T00:00:00"/>
        <d v="2013-07-04T00:00:00"/>
        <d v="2013-03-16T00:00:00"/>
        <d v="2013-03-15T00:00:00"/>
        <d v="2014-08-07T00:00:00"/>
        <d v="2015-10-20T00:00:00"/>
        <d v="2013-06-25T00:00:00"/>
        <d v="2013-03-23T00:00:00"/>
        <d v="2015-04-18T00:00:00"/>
        <d v="2015-01-11T00:00:00"/>
        <d v="2015-04-19T00:00:00"/>
        <d v="2015-05-01T00:00:00"/>
        <d v="2015-03-16T00:00:00"/>
        <d v="2014-10-04T00:00:00"/>
        <d v="2013-05-26T00:00:00"/>
        <d v="2014-09-22T00:00:00"/>
        <d v="2013-06-15T00:00:00"/>
        <d v="2013-05-29T00:00:00"/>
        <d v="2016-09-06T00:00:00"/>
        <d v="2013-04-19T00:00:00"/>
        <d v="2013-07-30T00:00:00"/>
        <d v="2013-03-27T00:00:00"/>
        <d v="2014-03-06T00:00:00"/>
        <d v="2016-11-16T00:00:00"/>
        <d v="2013-09-11T00:00:00"/>
        <d v="2014-02-23T00:00:00"/>
        <d v="2013-09-18T00:00:00"/>
        <d v="2013-04-27T00:00:00"/>
        <d v="2014-03-27T00:00:00"/>
        <d v="2013-04-26T00:00:00"/>
        <d v="2013-04-23T00:00:00"/>
        <d v="2016-04-03T00:00:00"/>
        <d v="2014-05-07T00:00:00"/>
        <d v="2014-02-24T00:00:00"/>
        <d v="2017-02-02T00:00:00"/>
        <d v="2013-04-20T00:00:00"/>
        <d v="2015-04-08T00:00:00"/>
        <d v="2013-03-26T00:00:00"/>
        <d v="2014-04-04T00:00:00"/>
        <d v="2015-05-29T00:00:00"/>
        <d v="2014-05-03T00:00:00"/>
        <d v="2013-04-28T00:00:00"/>
        <d v="2015-06-27T00:00:00"/>
        <d v="2013-12-08T00:00:00"/>
        <d v="2015-06-24T00:00:00"/>
        <d v="2015-02-03T00:00:00"/>
        <d v="2015-01-20T00:00:00"/>
        <d v="2013-05-05T00:00:00"/>
        <d v="2015-03-04T00:00:00"/>
        <d v="2014-02-15T00:00:00"/>
        <d v="2013-05-02T00:00:00"/>
        <d v="2015-08-14T00:00:00"/>
        <d v="2013-10-11T00:00:00"/>
        <d v="2013-06-20T00:00:00"/>
        <d v="2013-05-03T00:00:00"/>
        <d v="2014-10-29T00:00:00"/>
        <d v="2013-05-07T00:00:00"/>
        <d v="2013-10-04T00:00:00"/>
        <d v="2015-07-18T00:00:00"/>
        <d v="2013-08-01T00:00:00"/>
        <d v="2014-12-27T00:00:00"/>
        <d v="2014-05-19T00:00:00"/>
        <d v="2014-01-14T00:00:00"/>
        <d v="2013-05-14T00:00:00"/>
        <d v="2013-05-10T00:00:00"/>
        <d v="2014-02-03T00:00:00"/>
        <d v="2013-06-18T00:00:00"/>
        <d v="2015-05-06T00:00:00"/>
        <d v="2016-05-10T00:00:00"/>
        <d v="2014-07-25T00:00:00"/>
        <d v="2015-02-04T00:00:00"/>
        <d v="2013-02-26T00:00:00"/>
        <d v="2013-06-21T00:00:00"/>
        <d v="2013-07-24T00:00:00"/>
        <d v="2014-05-17T00:00:00"/>
        <d v="2013-05-19T00:00:00"/>
        <d v="2013-08-30T00:00:00"/>
        <d v="2013-05-22T00:00:00"/>
        <d v="2013-03-30T00:00:00"/>
        <d v="2015-01-22T00:00:00"/>
        <d v="2014-11-16T00:00:00"/>
        <d v="2016-12-08T00:00:00"/>
        <d v="2013-10-05T00:00:00"/>
        <d v="2014-09-04T00:00:00"/>
        <d v="2014-06-29T00:00:00"/>
        <d v="2014-10-17T00:00:00"/>
        <d v="2013-02-15T00:00:00"/>
        <d v="2013-05-28T00:00:00"/>
        <d v="2013-07-20T00:00:00"/>
        <d v="2014-09-28T00:00:00"/>
        <d v="2013-11-02T00:00:00"/>
        <d v="2015-05-20T00:00:00"/>
        <d v="2014-12-22T00:00:00"/>
        <d v="2015-02-23T00:00:00"/>
        <d v="2014-12-16T00:00:00"/>
        <d v="2015-06-11T00:00:00"/>
        <d v="2014-09-17T00:00:00"/>
        <d v="2015-07-14T00:00:00"/>
        <d v="2013-06-11T00:00:00"/>
        <d v="2014-12-09T00:00:00"/>
        <d v="2013-06-06T00:00:00"/>
        <d v="2013-06-10T00:00:00"/>
        <d v="2014-06-10T00:00:00"/>
        <d v="2013-09-15T00:00:00"/>
        <d v="2014-11-19T00:00:00"/>
        <d v="2015-08-03T00:00:00"/>
        <d v="2015-10-09T00:00:00"/>
        <d v="2013-06-14T00:00:00"/>
        <d v="2014-06-09T00:00:00"/>
        <d v="2014-02-18T00:00:00"/>
        <d v="2013-05-04T00:00:00"/>
        <d v="2013-07-17T00:00:00"/>
        <d v="2013-06-16T00:00:00"/>
        <d v="2014-06-22T00:00:00"/>
        <d v="2015-03-02T00:00:00"/>
        <d v="2015-01-01T00:00:00"/>
        <d v="2013-06-24T00:00:00"/>
        <d v="2015-02-01T00:00:00"/>
        <d v="2014-06-17T00:00:00"/>
        <d v="2017-02-05T00:00:00"/>
        <d v="2013-12-11T00:00:00"/>
        <d v="2013-07-16T00:00:00"/>
        <d v="2014-12-04T00:00:00"/>
        <d v="2015-08-12T00:00:00"/>
        <d v="2013-11-01T00:00:00"/>
        <d v="2013-08-09T00:00:00"/>
        <d v="2014-07-24T00:00:00"/>
        <d v="2015-12-16T00:00:00"/>
        <d v="2014-07-04T00:00:00"/>
        <d v="2013-06-26T00:00:00"/>
        <d v="2013-02-16T00:00:00"/>
        <d v="2013-07-15T00:00:00"/>
        <d v="2016-04-02T00:00:00"/>
        <d v="2014-10-09T00:00:00"/>
        <d v="2013-08-24T00:00:00"/>
        <d v="2014-08-11T00:00:00"/>
        <d v="2013-06-30T00:00:00"/>
        <d v="2015-09-07T00:00:00"/>
        <d v="2013-12-18T00:00:00"/>
        <d v="2013-08-20T00:00:00"/>
        <d v="2013-08-04T00:00:00"/>
        <d v="2014-12-26T00:00:00"/>
        <d v="2014-06-05T00:00:00"/>
        <d v="2014-08-25T00:00:00"/>
        <d v="2015-04-25T00:00:00"/>
        <d v="2013-10-23T00:00:00"/>
        <d v="2015-05-19T00:00:00"/>
        <d v="2014-11-26T00:00:00"/>
        <d v="2015-03-21T00:00:00"/>
        <d v="2013-07-05T00:00:00"/>
        <d v="2014-10-20T00:00:00"/>
        <d v="2015-06-14T00:00:00"/>
        <d v="2016-08-05T00:00:00"/>
        <d v="2013-09-01T00:00:00"/>
        <d v="2013-07-06T00:00:00"/>
        <d v="2013-07-10T00:00:00"/>
        <d v="2013-08-22T00:00:00"/>
        <d v="2014-01-30T00:00:00"/>
        <d v="2014-08-28T00:00:00"/>
        <d v="2015-04-04T00:00:00"/>
        <d v="2015-07-12T00:00:00"/>
        <d v="2013-09-26T00:00:00"/>
        <d v="2015-04-10T00:00:00"/>
        <d v="2013-09-23T00:00:00"/>
        <d v="2014-05-06T00:00:00"/>
        <d v="2015-07-15T00:00:00"/>
        <d v="2016-07-17T00:00:00"/>
        <d v="2015-02-09T00:00:00"/>
        <d v="2015-08-26T00:00:00"/>
        <d v="2014-09-10T00:00:00"/>
        <d v="2013-07-26T00:00:00"/>
        <d v="2015-07-30T00:00:00"/>
        <d v="2013-07-23T00:00:00"/>
        <d v="2015-07-04T00:00:00"/>
        <d v="2014-03-17T00:00:00"/>
        <d v="2015-02-08T00:00:00"/>
        <d v="2015-05-04T00:00:00"/>
        <d v="2016-04-23T00:00:00"/>
        <d v="2014-10-16T00:00:00"/>
        <d v="2013-03-18T00:00:00"/>
        <d v="2014-05-02T00:00:00"/>
        <d v="2013-07-31T00:00:00"/>
        <d v="2013-05-15T00:00:00"/>
        <d v="2014-12-01T00:00:00"/>
        <d v="2013-07-03T00:00:00"/>
        <d v="2013-10-26T00:00:00"/>
        <d v="2013-10-28T00:00:00"/>
        <d v="2015-09-02T00:00:00"/>
        <d v="2013-08-02T00:00:00"/>
        <d v="2013-06-09T00:00:00"/>
        <d v="2014-02-07T00:00:00"/>
        <d v="2014-02-02T00:00:00"/>
        <d v="2013-08-08T00:00:00"/>
        <d v="2015-03-18T00:00:00"/>
        <d v="2013-08-11T00:00:00"/>
        <d v="2013-08-15T00:00:00"/>
        <d v="2014-04-10T00:00:00"/>
        <d v="2015-03-25T00:00:00"/>
        <d v="2015-09-27T00:00:00"/>
        <d v="2015-04-28T00:00:00"/>
        <d v="2014-11-23T00:00:00"/>
        <d v="2014-10-22T00:00:00"/>
        <d v="2015-07-27T00:00:00"/>
        <d v="2015-01-09T00:00:00"/>
        <d v="2013-03-31T00:00:00"/>
        <d v="2013-05-08T00:00:00"/>
        <d v="2014-01-08T00:00:00"/>
        <d v="2015-11-28T00:00:00"/>
        <d v="2013-09-04T00:00:00"/>
        <d v="2015-01-12T00:00:00"/>
        <d v="2014-03-12T00:00:00"/>
        <d v="2013-07-18T00:00:00"/>
        <d v="2015-02-14T00:00:00"/>
        <d v="2015-08-31T00:00:00"/>
        <d v="2013-07-27T00:00:00"/>
        <d v="2013-11-23T00:00:00"/>
        <d v="2013-11-17T00:00:00"/>
        <d v="2013-07-21T00:00:00"/>
        <d v="2013-03-14T00:00:00"/>
        <d v="2016-06-20T00:00:00"/>
        <d v="2014-01-17T00:00:00"/>
        <d v="2013-12-10T00:00:00"/>
        <d v="2015-10-13T00:00:00"/>
        <d v="2013-10-02T00:00:00"/>
        <d v="2014-10-11T00:00:00"/>
        <d v="2013-08-25T00:00:00"/>
        <d v="2014-07-21T00:00:00"/>
        <d v="2014-09-27T00:00:00"/>
        <d v="2014-10-08T00:00:00"/>
        <d v="2013-04-06T00:00:00"/>
        <d v="2014-12-13T00:00:00"/>
        <d v="2015-03-22T00:00:00"/>
        <d v="2014-02-13T00:00:00"/>
        <d v="2014-06-30T00:00:00"/>
        <d v="2014-09-21T00:00:00"/>
        <d v="2013-09-20T00:00:00"/>
        <d v="2014-05-04T00:00:00"/>
        <d v="2015-06-28T00:00:00"/>
        <d v="2014-06-03T00:00:00"/>
        <d v="2013-12-19T00:00:00"/>
        <d v="2014-01-10T00:00:00"/>
        <d v="2013-11-05T00:00:00"/>
        <d v="2014-09-25T00:00:00"/>
        <d v="2013-10-01T00:00:00"/>
        <d v="2015-06-21T00:00:00"/>
        <d v="2014-01-07T00:00:00"/>
        <d v="2015-06-04T00:00:00"/>
        <d v="2013-09-14T00:00:00"/>
        <d v="2016-11-26T00:00:00"/>
        <d v="2013-10-21T00:00:00"/>
        <d v="2013-07-25T00:00:00"/>
        <d v="2014-07-13T00:00:00"/>
        <d v="2014-04-02T00:00:00"/>
        <d v="2015-12-08T00:00:00"/>
        <d v="2017-01-24T00:00:00"/>
        <d v="2014-07-26T00:00:00"/>
        <d v="2013-09-28T00:00:00"/>
        <d v="2014-11-18T00:00:00"/>
        <d v="2014-10-21T00:00:00"/>
        <d v="2015-10-15T00:00:00"/>
        <d v="2014-01-15T00:00:00"/>
        <d v="2014-11-10T00:00:00"/>
        <d v="2014-04-06T00:00:00"/>
        <d v="2013-08-29T00:00:00"/>
        <d v="2013-04-18T00:00:00"/>
        <d v="2013-09-03T00:00:00"/>
        <d v="2015-06-18T00:00:00"/>
        <d v="2013-12-05T00:00:00"/>
        <d v="2013-09-13T00:00:00"/>
        <d v="2016-05-21T00:00:00"/>
        <d v="2014-06-25T00:00:00"/>
        <d v="2015-03-06T00:00:00"/>
        <d v="2015-09-04T00:00:00"/>
        <d v="2013-09-22T00:00:00"/>
        <d v="2015-05-12T00:00:00"/>
        <d v="2013-12-17T00:00:00"/>
        <d v="2015-05-15T00:00:00"/>
        <d v="2013-11-20T00:00:00"/>
        <d v="2015-08-22T00:00:00"/>
        <d v="2015-06-02T00:00:00"/>
        <d v="2014-03-21T00:00:00"/>
        <d v="2015-12-09T00:00:00"/>
        <d v="2015-06-17T00:00:00"/>
        <d v="2014-10-07T00:00:00"/>
        <d v="2014-10-06T00:00:00"/>
        <d v="2016-01-17T00:00:00"/>
        <d v="2013-02-14T00:00:00"/>
        <d v="2016-06-14T00:00:00"/>
        <d v="2014-09-29T00:00:00"/>
        <d v="2014-03-31T00:00:00"/>
        <d v="2015-08-02T00:00:00"/>
        <d v="2016-02-13T00:00:00"/>
        <d v="2013-11-16T00:00:00"/>
        <d v="2015-04-15T00:00:00"/>
        <d v="2013-09-10T00:00:00"/>
        <d v="2015-07-17T00:00:00"/>
        <d v="2015-01-13T00:00:00"/>
        <d v="2014-12-28T00:00:00"/>
        <d v="2015-12-31T00:00:00"/>
        <d v="2014-02-22T00:00:00"/>
        <d v="2013-08-07T00:00:00"/>
        <d v="2015-12-04T00:00:00"/>
        <d v="2013-10-29T00:00:00"/>
        <d v="2014-11-02T00:00:00"/>
        <d v="2014-02-12T00:00:00"/>
        <d v="2014-06-15T00:00:00"/>
        <d v="2013-08-12T00:00:00"/>
        <d v="2014-08-05T00:00:00"/>
        <d v="2015-03-31T00:00:00"/>
        <d v="2014-11-30T00:00:00"/>
        <d v="2015-03-24T00:00:00"/>
        <d v="2013-11-07T00:00:00"/>
        <d v="2016-11-22T00:00:00"/>
        <d v="2015-04-27T00:00:00"/>
        <d v="2014-12-10T00:00:00"/>
        <d v="2015-03-17T00:00:00"/>
        <d v="2015-11-03T00:00:00"/>
        <d v="2016-04-13T00:00:00"/>
        <d v="2013-04-21T00:00:00"/>
        <d v="2015-05-24T00:00:00"/>
        <d v="2016-09-28T00:00:00"/>
        <d v="2014-11-01T00:00:00"/>
        <d v="2013-12-23T00:00:00"/>
        <d v="2015-07-24T00:00:00"/>
        <d v="2013-08-14T00:00:00"/>
        <d v="2013-08-06T00:00:00"/>
        <d v="2013-11-19T00:00:00"/>
        <d v="2014-01-23T00:00:00"/>
        <d v="2013-05-24T00:00:00"/>
        <d v="2014-10-27T00:00:00"/>
        <d v="2013-08-26T00:00:00"/>
        <d v="2013-11-29T00:00:00"/>
        <d v="2014-01-27T00:00:00"/>
        <d v="2013-05-12T00:00:00"/>
        <d v="2014-01-24T00:00:00"/>
        <d v="2016-10-13T00:00:00"/>
        <d v="2013-11-27T00:00:00"/>
        <d v="2016-02-04T00:00:00"/>
        <d v="2014-03-11T00:00:00"/>
        <d v="2015-07-20T00:00:00"/>
        <d v="2015-05-26T00:00:00"/>
        <d v="2015-07-11T00:00:00"/>
        <d v="2015-01-07T00:00:00"/>
        <d v="2014-12-05T00:00:00"/>
        <d v="2014-04-07T00:00:00"/>
        <d v="2015-04-26T00:00:00"/>
        <d v="2016-09-13T00:00:00"/>
        <d v="2013-12-13T00:00:00"/>
        <d v="2013-09-09T00:00:00"/>
        <d v="2015-10-12T00:00:00"/>
        <d v="2014-12-11T00:00:00"/>
        <d v="2015-07-25T00:00:00"/>
        <d v="2015-09-17T00:00:00"/>
        <d v="2013-06-07T00:00:00"/>
        <d v="2016-05-31T00:00:00"/>
        <d v="2014-07-15T00:00:00"/>
        <d v="2017-02-01T00:00:00"/>
        <d v="2015-07-29T00:00:00"/>
        <d v="2013-12-27T00:00:00"/>
        <d v="2013-06-23T00:00:00"/>
        <d v="2014-07-03T00:00:00"/>
        <d v="2015-03-03T00:00:00"/>
        <d v="2013-10-27T00:00:00"/>
        <d v="2014-07-05T00:00:00"/>
        <d v="2016-12-04T00:00:00"/>
        <d v="2013-12-30T00:00:00"/>
        <d v="2014-01-04T00:00:00"/>
        <d v="2014-09-11T00:00:00"/>
        <d v="2013-08-10T00:00:00"/>
        <d v="2015-06-05T00:00:00"/>
        <d v="2015-07-19T00:00:00"/>
        <d v="2014-12-02T00:00:00"/>
        <d v="2014-10-18T00:00:00"/>
        <d v="2013-10-24T00:00:00"/>
        <d v="2016-08-24T00:00:00"/>
        <d v="2014-10-10T00:00:00"/>
        <d v="2014-11-22T00:00:00"/>
        <d v="2014-03-28T00:00:00"/>
        <d v="2015-01-10T00:00:00"/>
        <d v="2013-03-28T00:00:00"/>
        <d v="2013-12-28T00:00:00"/>
        <d v="2014-08-02T00:00:00"/>
        <d v="2015-09-06T00:00:00"/>
        <d v="2015-06-25T00:00:00"/>
        <d v="2014-01-29T00:00:00"/>
        <d v="2015-05-03T00:00:00"/>
        <d v="2014-08-24T00:00:00"/>
        <d v="2014-01-26T00:00:00"/>
        <d v="2015-05-08T00:00:00"/>
        <d v="2016-09-05T00:00:00"/>
        <d v="2014-03-02T00:00:00"/>
        <d v="2013-03-13T00:00:00"/>
        <d v="2015-08-24T00:00:00"/>
        <d v="2014-05-29T00:00:00"/>
        <d v="2016-09-03T00:00:00"/>
        <d v="2014-03-15T00:00:00"/>
        <d v="2014-02-05T00:00:00"/>
        <d v="2013-09-12T00:00:00"/>
        <d v="2015-05-09T00:00:00"/>
        <d v="2014-02-10T00:00:00"/>
        <d v="2014-10-19T00:00:00"/>
        <d v="2014-07-17T00:00:00"/>
        <d v="2016-12-24T00:00:00"/>
        <d v="2015-02-17T00:00:00"/>
        <d v="2015-07-05T00:00:00"/>
        <d v="2015-02-02T00:00:00"/>
        <d v="2014-04-17T00:00:00"/>
        <d v="2014-02-16T00:00:00"/>
        <d v="2015-03-12T00:00:00"/>
        <d v="2017-01-06T00:00:00"/>
        <d v="2014-11-03T00:00:00"/>
        <d v="2015-08-30T00:00:00"/>
        <d v="2017-02-03T00:00:00"/>
        <d v="2014-05-10T00:00:00"/>
        <d v="2014-12-25T00:00:00"/>
        <d v="2014-05-15T00:00:00"/>
        <d v="2014-02-28T00:00:00"/>
        <d v="2013-05-01T00:00:00"/>
        <d v="2014-09-18T00:00:00"/>
        <d v="2013-08-03T00:00:00"/>
        <d v="2014-03-29T00:00:00"/>
        <d v="2014-02-14T00:00:00"/>
        <d v="2015-09-25T00:00:00"/>
        <d v="2014-05-08T00:00:00"/>
        <d v="2014-03-19T00:00:00"/>
        <d v="2015-01-14T00:00:00"/>
        <d v="2015-12-28T00:00:00"/>
        <d v="2014-04-03T00:00:00"/>
        <d v="2015-06-29T00:00:00"/>
        <d v="2015-12-06T00:00:00"/>
        <d v="2014-10-01T00:00:00"/>
        <d v="2014-07-07T00:00:00"/>
        <d v="2015-11-01T00:00:00"/>
        <d v="2014-07-18T00:00:00"/>
        <d v="2015-04-23T00:00:00"/>
        <d v="2014-10-23T00:00:00"/>
        <d v="2016-03-06T00:00:00"/>
        <d v="2015-10-31T00:00:00"/>
        <d v="2014-04-11T00:00:00"/>
        <d v="2015-08-23T00:00:00"/>
        <d v="2013-09-02T00:00:00"/>
        <d v="2017-02-04T00:00:00"/>
        <d v="2016-04-24T00:00:00"/>
        <d v="2014-05-01T00:00:00"/>
        <d v="2013-06-27T00:00:00"/>
        <d v="2013-11-03T00:00:00"/>
        <d v="2016-10-14T00:00:00"/>
        <d v="2014-07-12T00:00:00"/>
        <d v="2016-01-28T00:00:00"/>
        <d v="2014-03-25T00:00:00"/>
        <d v="2014-07-27T00:00:00"/>
        <d v="2014-05-13T00:00:00"/>
        <d v="2015-03-29T00:00:00"/>
        <d v="2013-08-28T00:00:00"/>
        <d v="2014-05-25T00:00:00"/>
        <d v="2014-04-28T00:00:00"/>
        <d v="2016-09-26T00:00:00"/>
        <d v="2016-08-04T00:00:00"/>
        <d v="2014-06-16T00:00:00"/>
        <d v="2014-06-18T00:00:00"/>
        <d v="2013-11-06T00:00:00"/>
        <d v="2014-08-23T00:00:00"/>
        <d v="2015-02-12T00:00:00"/>
        <d v="2014-06-19T00:00:00"/>
        <d v="2014-06-27T00:00:00"/>
        <d v="2014-03-24T00:00:00"/>
        <d v="2014-05-24T00:00:00"/>
        <d v="2014-06-13T00:00:00"/>
        <d v="2014-07-28T00:00:00"/>
        <d v="2013-09-27T00:00:00"/>
        <d v="2014-08-01T00:00:00"/>
        <d v="2015-09-11T00:00:00"/>
        <d v="2014-03-10T00:00:00"/>
        <d v="2014-07-22T00:00:00"/>
        <d v="2014-09-03T00:00:00"/>
        <d v="2013-11-26T00:00:00"/>
        <d v="2016-04-25T00:00:00"/>
        <d v="2016-03-26T00:00:00"/>
        <d v="2013-03-17T00:00:00"/>
        <d v="2015-05-31T00:00:00"/>
        <d v="2015-03-30T00:00:00"/>
        <d v="2013-05-25T00:00:00"/>
        <d v="2016-12-06T00:00:00"/>
        <d v="2014-08-03T00:00:00"/>
        <d v="2014-08-06T00:00:00"/>
        <d v="2015-12-19T00:00:00"/>
        <d v="2014-10-15T00:00:00"/>
        <d v="2014-03-22T00:00:00"/>
        <d v="2015-03-01T00:00:00"/>
        <d v="2014-08-12T00:00:00"/>
        <d v="2014-08-22T00:00:00"/>
        <d v="2014-03-18T00:00:00"/>
        <d v="2013-07-11T00:00:00"/>
        <d v="2013-03-21T00:00:00"/>
        <d v="2013-06-02T00:00:00"/>
        <d v="2014-05-23T00:00:00"/>
        <d v="2014-08-09T00:00:00"/>
        <d v="2013-09-17T00:00:00"/>
        <d v="2015-02-25T00:00:00"/>
        <d v="2014-12-06T00:00:00"/>
        <d v="2013-02-24T00:00:00"/>
        <d v="2015-08-11T00:00:00"/>
        <d v="2014-10-03T00:00:00"/>
        <d v="2013-12-03T00:00:00"/>
        <d v="2015-05-14T00:00:00"/>
        <d v="2015-01-26T00:00:00"/>
        <d v="2014-10-28T00:00:00"/>
        <d v="2013-12-02T00:00:00"/>
        <d v="2015-09-08T00:00:00"/>
        <d v="2014-04-13T00:00:00"/>
        <d v="2015-10-01T00:00:00"/>
        <d v="2016-09-11T00:00:00"/>
        <d v="2015-05-02T00:00:00"/>
        <d v="2015-05-27T00:00:00"/>
        <d v="2014-08-13T00:00:00"/>
        <d v="2014-10-26T00:00:00"/>
        <d v="2014-07-23T00:00:00"/>
        <d v="2014-05-09T00:00:00"/>
        <d v="2014-11-07T00:00:00"/>
        <d v="2014-11-11T00:00:00"/>
        <d v="2013-05-23T00:00:00"/>
        <d v="2014-11-17T00:00:00"/>
        <d v="2015-10-21T00:00:00"/>
        <d v="2014-02-09T00:00:00"/>
        <d v="2014-12-08T00:00:00"/>
        <d v="2015-11-30T00:00:00"/>
        <d v="2015-11-22T00:00:00"/>
        <d v="2014-04-21T00:00:00"/>
        <d v="2014-12-23T00:00:00"/>
        <d v="2015-08-15T00:00:00"/>
        <d v="2014-12-30T00:00:00"/>
        <d v="2016-05-30T00:00:00"/>
        <d v="2015-07-16T00:00:00"/>
        <d v="2015-09-10T00:00:00"/>
        <d v="2014-01-09T00:00:00"/>
        <d v="2013-08-18T00:00:00"/>
        <d v="2015-01-02T00:00:00"/>
        <d v="2014-08-15T00:00:00"/>
        <d v="2017-01-04T00:00:00"/>
        <d v="2014-01-03T00:00:00"/>
        <d v="2015-12-10T00:00:00"/>
        <d v="2015-01-16T00:00:00"/>
        <d v="2016-04-05T00:00:00"/>
        <d v="2015-01-17T00:00:00"/>
        <d v="2015-01-19T00:00:00"/>
        <d v="2015-08-27T00:00:00"/>
        <d v="2015-03-20T00:00:00"/>
        <d v="2015-01-21T00:00:00"/>
        <d v="2015-04-30T00:00:00"/>
        <d v="2015-11-24T00:00:00"/>
        <d v="2016-07-05T00:00:00"/>
        <d v="2015-05-17T00:00:00"/>
        <d v="2014-06-07T00:00:00"/>
        <d v="2015-07-26T00:00:00"/>
        <d v="2015-03-07T00:00:00"/>
        <d v="2016-04-11T00:00:00"/>
        <d v="2015-11-11T00:00:00"/>
        <d v="2015-11-20T00:00:00"/>
        <d v="2015-02-24T00:00:00"/>
        <d v="2016-09-23T00:00:00"/>
        <d v="2016-07-28T00:00:00"/>
        <d v="2014-09-26T00:00:00"/>
        <d v="2013-09-24T00:00:00"/>
        <d v="2015-06-01T00:00:00"/>
        <d v="2015-11-06T00:00:00"/>
        <d v="2015-04-17T00:00:00"/>
        <d v="2016-02-12T00:00:00"/>
        <d v="2015-08-21T00:00:00"/>
        <d v="2015-03-19T00:00:00"/>
        <d v="2015-04-11T00:00:00"/>
        <d v="2015-12-21T00:00:00"/>
        <d v="2015-09-12T00:00:00"/>
        <d v="2015-04-20T00:00:00"/>
        <d v="2015-04-24T00:00:00"/>
        <d v="2016-05-09T00:00:00"/>
        <d v="2015-03-15T00:00:00"/>
        <d v="2014-04-15T00:00:00"/>
        <d v="2015-09-09T00:00:00"/>
        <d v="2015-01-31T00:00:00"/>
        <d v="2015-04-29T00:00:00"/>
        <d v="2016-05-19T00:00:00"/>
        <d v="2013-09-05T00:00:00"/>
        <d v="2015-06-13T00:00:00"/>
        <d v="2014-08-27T00:00:00"/>
        <d v="2014-05-20T00:00:00"/>
        <d v="2015-05-28T00:00:00"/>
        <d v="2013-06-03T00:00:00"/>
        <d v="2017-01-30T00:00:00"/>
        <d v="2015-06-10T00:00:00"/>
        <d v="2015-05-30T00:00:00"/>
        <d v="2013-11-09T00:00:00"/>
        <d v="2015-06-20T00:00:00"/>
        <d v="2016-05-29T00:00:00"/>
        <d v="2015-06-26T00:00:00"/>
        <d v="2016-09-20T00:00:00"/>
        <d v="2014-08-26T00:00:00"/>
        <d v="2013-08-05T00:00:00"/>
        <d v="2015-04-13T00:00:00"/>
        <d v="2015-07-02T00:00:00"/>
        <d v="2014-02-08T00:00:00"/>
        <d v="2015-07-09T00:00:00"/>
        <d v="2016-12-23T00:00:00"/>
        <d v="2013-11-15T00:00:00"/>
        <d v="2015-11-16T00:00:00"/>
        <d v="2013-10-06T00:00:00"/>
        <d v="2016-03-21T00:00:00"/>
        <d v="2016-08-12T00:00:00"/>
        <d v="2016-02-03T00:00:00"/>
        <d v="2015-08-07T00:00:00"/>
        <d v="2016-03-27T00:00:00"/>
        <d v="2015-08-18T00:00:00"/>
        <d v="2015-08-28T00:00:00"/>
        <d v="2016-11-12T00:00:00"/>
        <d v="2015-09-26T00:00:00"/>
        <d v="2017-01-18T00:00:00"/>
        <d v="2016-01-27T00:00:00"/>
        <d v="2015-01-23T00:00:00"/>
        <d v="2015-07-22T00:00:00"/>
        <d v="2016-08-11T00:00:00"/>
        <d v="2015-12-25T00:00:00"/>
        <d v="2016-10-23T00:00:00"/>
        <d v="2015-12-24T00:00:00"/>
        <d v="2016-06-19T00:00:00"/>
        <d v="2016-05-25T00:00:00"/>
        <d v="2015-01-15T00:00:00"/>
        <d v="2016-03-07T00:00:00"/>
        <d v="2015-09-29T00:00:00"/>
        <d v="2015-09-03T00:00:00"/>
        <d v="2015-04-02T00:00:00"/>
        <d v="2017-02-07T00:00:00"/>
        <d v="2016-09-17T00:00:00"/>
        <d v="2015-07-10T00:00:00"/>
        <d v="2017-01-07T00:00:00"/>
        <d v="2015-10-28T00:00:00"/>
        <d v="2017-01-10T00:00:00"/>
        <d v="2016-07-02T00:00:00"/>
        <d v="2015-09-28T00:00:00"/>
        <d v="2016-09-21T00:00:00"/>
        <d v="2016-03-29T00:00:00"/>
        <d v="2016-11-08T00:00:00"/>
        <d v="2016-02-23T00:00:00"/>
        <d v="2016-05-12T00:00:00"/>
        <d v="2016-02-17T00:00:00"/>
        <d v="2016-11-14T00:00:00"/>
        <d v="2016-05-26T00:00:00"/>
        <d v="2016-01-12T00:00:00"/>
        <d v="2015-05-07T00:00:00"/>
        <d v="2016-10-12T00:00:00"/>
        <d v="2017-01-08T00:00:00"/>
        <d v="2016-03-09T00:00:00"/>
        <d v="2016-12-10T00:00:00"/>
        <d v="2014-10-12T00:00:00"/>
        <d v="2015-11-10T00:00:00"/>
        <d v="2016-06-18T00:00:00"/>
        <d v="2015-06-12T00:00:00"/>
        <d v="2016-02-01T00:00:00"/>
        <d v="2016-03-22T00:00:00"/>
        <d v="2015-11-15T00:00:00"/>
        <d v="2015-09-01T00:00:00"/>
        <d v="2016-12-28T00:00:00"/>
        <d v="2016-03-18T00:00:00"/>
        <d v="2016-02-10T00:00:00"/>
        <d v="2016-12-14T00:00:00"/>
        <d v="2016-05-02T00:00:00"/>
        <d v="2015-01-30T00:00:00"/>
        <d v="2016-08-20T00:00:00"/>
        <d v="2017-01-16T00:00:00"/>
        <d v="2016-05-18T00:00:00"/>
        <d v="2016-06-30T00:00:00"/>
        <d v="2016-06-15T00:00:00"/>
        <d v="2016-01-09T00:00:00"/>
        <d v="2016-08-15T00:00:00"/>
        <d v="2016-02-22T00:00:00"/>
        <d v="2016-12-19T00:00:00"/>
        <d v="2016-01-26T00:00:00"/>
        <d v="2016-09-02T00:00:00"/>
        <d v="2015-08-08T00:00:00"/>
        <d v="2016-12-18T00:00:00"/>
        <d v="2016-10-08T00:00:00"/>
        <d v="2015-12-18T00:00:00"/>
        <d v="2016-02-26T00:00:00"/>
        <d v="2016-03-24T00:00:00"/>
        <d v="2016-10-15T00:00:00"/>
        <d v="2016-10-24T00:00:00"/>
        <d v="2015-09-16T00:00:00"/>
        <d v="2016-12-31T00:00:00"/>
        <d v="2016-10-18T00:00:00"/>
        <d v="2016-07-30T00:00:00"/>
        <d v="2015-11-09T00:00:00"/>
        <d v="2016-09-25T00:00:00"/>
        <d v="2017-01-23T00:00:00"/>
        <d v="2016-07-07T00:00:00"/>
        <d v="2016-11-23T00:00:00"/>
        <d v="2016-05-05T00:00:00"/>
        <d v="2016-11-03T00:00:00"/>
        <d v="2015-03-11T00:00:00"/>
        <d v="2016-03-12T00:00:00"/>
        <d v="2016-04-17T00:00:00"/>
        <d v="2016-06-10T00:00:00"/>
        <d v="2016-10-31T00:00:00"/>
        <d v="2016-09-14T00:00:00"/>
        <d v="2016-12-15T00:00:00"/>
        <d v="2016-03-20T00:00:00"/>
        <d v="2016-09-18T00:00:00"/>
        <d v="2016-02-21T00:00:00"/>
        <d v="2016-01-29T00:00:00"/>
        <d v="2016-05-08T00:00:00"/>
        <d v="2016-06-29T00:00:00"/>
        <d v="2016-11-17T00:00:00"/>
        <d v="2016-12-03T00:00:00"/>
        <d v="2016-06-08T00:00:00"/>
        <d v="2016-06-23T00:00:00"/>
        <d v="2016-03-17T00:00:00"/>
        <d v="2016-08-02T00:00:00"/>
        <d v="2016-08-03T00:00:00"/>
        <d v="2015-11-17T00:00:00"/>
        <d v="2016-02-09T00:00:00"/>
        <d v="2016-02-08T00:00:00"/>
        <d v="2016-08-18T00:00:00"/>
        <d v="2016-02-14T00:00:00"/>
        <d v="2016-08-22T00:00:00"/>
        <d v="2016-12-22T00:00:00"/>
        <d v="2016-09-22T00:00:00"/>
        <d v="2016-08-07T00:00:00"/>
        <d v="2016-11-02T00:00:00"/>
        <d v="2016-11-20T00:00:00"/>
        <d v="2016-03-30T00:00:00"/>
        <d v="2016-02-19T00:00:00"/>
        <d v="2016-02-16T00:00:00"/>
        <d v="2015-02-22T00:00:00"/>
        <d v="2016-08-23T00:00:00"/>
        <d v="2016-03-19T00:00:00"/>
        <d v="2016-03-05T00:00:00"/>
        <d v="2015-09-15T00:00:00"/>
        <d v="2016-07-12T00:00:00"/>
        <d v="2016-04-27T00:00:00"/>
        <d v="2016-07-26T00:00:00"/>
        <d v="2016-03-15T00:00:00"/>
        <d v="2016-03-25T00:00:00"/>
        <d v="2016-10-20T00:00:00"/>
        <d v="2016-11-29T00:00:00"/>
        <d v="2016-10-25T00:00:00"/>
        <d v="2016-04-21T00:00:00"/>
        <d v="2016-11-27T00:00:00"/>
        <d v="2016-02-24T00:00:00"/>
        <d v="2016-02-29T00:00:00"/>
        <d v="2016-12-09T00:00:00"/>
        <d v="2016-05-01T00:00:00"/>
        <d v="2016-06-11T00:00:00"/>
        <d v="2016-09-15T00:00:00"/>
        <d v="2016-02-11T00:00:00"/>
        <d v="2016-05-14T00:00:00"/>
        <d v="2016-06-03T00:00:00"/>
        <d v="2016-04-18T00:00:00"/>
        <d v="2016-10-22T00:00:00"/>
        <d v="2015-02-07T00:00:00"/>
        <d v="2016-09-04T00:00:00"/>
        <d v="2016-05-15T00:00:00"/>
        <d v="2017-01-19T00:00:00"/>
        <d v="2016-08-17T00:00:00"/>
        <d v="2015-11-08T00:00:00"/>
        <d v="2016-04-12T00:00:00"/>
        <d v="2016-07-24T00:00:00"/>
        <d v="2016-03-28T00:00:00"/>
        <d v="2016-10-21T00:00:00"/>
        <d v="2016-08-31T00:00:00"/>
        <d v="2016-05-22T00:00:00"/>
        <d v="2016-03-10T00:00:00"/>
        <d v="2016-03-14T00:00:00"/>
        <d v="2016-05-23T00:00:00"/>
        <d v="2016-12-01T00:00:00"/>
        <d v="2016-07-27T00:00:00"/>
        <d v="2016-06-12T00:00:00"/>
        <d v="2016-06-02T00:00:00"/>
        <d v="2016-06-25T00:00:00"/>
        <d v="2016-06-13T00:00:00"/>
        <d v="2016-10-11T00:00:00"/>
        <d v="2016-11-10T00:00:00"/>
        <d v="2016-12-17T00:00:00"/>
        <d v="2015-09-20T00:00:00"/>
        <d v="2016-11-18T00:00:00"/>
        <d v="2016-11-28T00:00:00"/>
        <d v="2016-02-25T00:00:00"/>
        <d v="2016-10-19T00:00:00"/>
        <d v="2013-04-17T00:00:00"/>
        <d v="2016-07-11T00:00:00"/>
        <d v="2016-07-16T00:00:00"/>
        <d v="2016-07-03T00:00:00"/>
        <d v="2015-08-29T00:00:00"/>
        <d v="2015-08-25T00:00:00"/>
        <d v="2017-01-03T00:00:00"/>
        <d v="2016-10-01T00:00:00"/>
        <d v="2016-09-30T00:00:00"/>
        <d v="2016-12-16T00:00:00"/>
        <d v="2016-03-03T00:00:00"/>
        <d v="2016-11-13T00:00:00"/>
        <d v="2017-01-17T00:00:00"/>
        <d v="2016-11-09T00:00:00"/>
        <d v="2016-08-14T00:00:00"/>
        <d v="2016-10-27T00:00:00"/>
        <d v="2016-01-02T00:00:00"/>
        <d v="2016-10-28T00:00:00"/>
        <d v="2016-01-24T00:00:00"/>
        <d v="2016-05-20T00:00:00"/>
        <d v="2016-10-30T00:00:00"/>
        <d v="2016-10-05T00:00:00"/>
        <d v="2016-08-08T00:00:00"/>
        <d v="2016-07-25T00:00:00"/>
        <d v="2016-08-13T00:00:00"/>
        <d v="2015-05-10T00:00:00"/>
        <d v="2016-12-25T00:00:00"/>
        <d v="2016-12-05T00:00:00"/>
        <d v="2017-01-14T00:00:00"/>
        <d v="2017-01-26T00:00:00"/>
        <d v="2016-05-11T00:00:00"/>
        <d v="2015-12-20T00:00:00"/>
        <d v="2016-01-13T00:00:00"/>
        <d v="2015-12-22T00:00:00"/>
        <d v="2014-06-28T00:00:00"/>
        <d v="2015-05-16T00:00:00"/>
        <d v="2017-01-20T00:00:00"/>
        <d v="2016-01-18T00:00:00"/>
        <d v="2017-01-27T00:00:00"/>
      </sharedItems>
      <fieldGroup par="37"/>
    </cacheField>
    <cacheField name="Customer Name" numFmtId="0">
      <sharedItems/>
    </cacheField>
    <cacheField name="Address" numFmtId="0">
      <sharedItems containsBlank="1"/>
    </cacheField>
    <cacheField name="City" numFmtId="0">
      <sharedItems count="2">
        <s v="Sydney"/>
        <s v="Melbourne"/>
      </sharedItems>
    </cacheField>
    <cacheField name="State" numFmtId="0">
      <sharedItems/>
    </cacheField>
    <cacheField name="Customer Type" numFmtId="0">
      <sharedItems count="4">
        <s v="Small Business"/>
        <s v="Corporate"/>
        <s v="Consumer"/>
        <s v="Home Office"/>
      </sharedItems>
    </cacheField>
    <cacheField name="Account Manager" numFmtId="0">
      <sharedItems/>
    </cacheField>
    <cacheField name="Order Priority" numFmtId="0">
      <sharedItems/>
    </cacheField>
    <cacheField name="Product Name" numFmtId="0">
      <sharedItems/>
    </cacheField>
    <cacheField name="Product Category" numFmtId="0">
      <sharedItems count="3">
        <s v="Office Supplies"/>
        <s v="Technology"/>
        <s v="Furniture"/>
      </sharedItems>
    </cacheField>
    <cacheField name="Product Container" numFmtId="0">
      <sharedItems/>
    </cacheField>
    <cacheField name="Ship Mode" numFmtId="0">
      <sharedItems/>
    </cacheField>
    <cacheField name="Ship Date" numFmtId="14">
      <sharedItems containsSemiMixedTypes="0" containsNonDate="0" containsDate="1" containsString="0" minDate="2013-02-12T00:00:00" maxDate="2017-02-08T00:00:00"/>
    </cacheField>
    <cacheField name="Cost Price" numFmtId="0">
      <sharedItems/>
    </cacheField>
    <cacheField name="Retail Price" numFmtId="2">
      <sharedItems/>
    </cacheField>
    <cacheField name="Profit Margin" numFmtId="0">
      <sharedItems/>
    </cacheField>
    <cacheField name="Order Quantity" numFmtId="0">
      <sharedItems containsString="0" containsBlank="1" containsNumber="1" containsInteger="1" minValue="1" maxValue="50"/>
    </cacheField>
    <cacheField name="Sub Total" numFmtId="0">
      <sharedItems/>
    </cacheField>
    <cacheField name="Discount %" numFmtId="9">
      <sharedItems containsSemiMixedTypes="0" containsString="0" containsNumber="1" minValue="0" maxValue="0.1"/>
    </cacheField>
    <cacheField name="Discount $" numFmtId="0">
      <sharedItems/>
    </cacheField>
    <cacheField name="Order Total" numFmtId="0">
      <sharedItems/>
    </cacheField>
    <cacheField name="Shipping Cost" numFmtId="0">
      <sharedItems/>
    </cacheField>
    <cacheField name="Total" numFmtId="0">
      <sharedItems/>
    </cacheField>
    <cacheField name="Order Total Number" numFmtId="2">
      <sharedItems containsSemiMixedTypes="0" containsString="0" containsNumber="1" minValue="1.71" maxValue="28299.51"/>
    </cacheField>
    <cacheField name="Total Number" numFmtId="0">
      <sharedItems containsSemiMixedTypes="0" containsString="0" containsNumber="1" minValue="2.85" maxValue="26725.06"/>
    </cacheField>
    <cacheField name="Difference" numFmtId="2">
      <sharedItems containsSemiMixedTypes="0" containsString="0" containsNumber="1" minValue="-18401" maxValue="25344.91"/>
    </cacheField>
    <cacheField name="Shipping Cost Number" numFmtId="0">
      <sharedItems containsSemiMixedTypes="0" containsString="0" containsNumber="1" minValue="0.49" maxValue="69.3"/>
    </cacheField>
    <cacheField name="Discount $ Number" numFmtId="0">
      <sharedItems containsSemiMixedTypes="0" containsString="0" containsNumber="1" minValue="0" maxValue="6094.9"/>
    </cacheField>
    <cacheField name="Column1" numFmtId="0">
      <sharedItems containsSemiMixedTypes="0" containsString="0" containsNumber="1" minValue="-3133.12" maxValue="24490.39"/>
    </cacheField>
    <cacheField name="Retail Price Number" numFmtId="0">
      <sharedItems containsSemiMixedTypes="0" containsString="0" containsNumber="1" minValue="1.1399999999999999" maxValue="599.99"/>
    </cacheField>
    <cacheField name="Sales (Customer Shipping cost)" numFmtId="164">
      <sharedItems containsSemiMixedTypes="0" containsString="0" containsNumber="1" minValue="-4674.1399999999994" maxValue="29701.280000000002"/>
    </cacheField>
    <cacheField name="Sales (Without Shipping Cost)" numFmtId="0">
      <sharedItems containsSemiMixedTypes="0" containsString="0" containsNumber="1" minValue="-4681.32" maxValue="29676.79"/>
    </cacheField>
    <cacheField name="Sales( Company Shipping Cost)" numFmtId="0">
      <sharedItems containsSemiMixedTypes="0" containsString="0" containsNumber="1" minValue="-4688.5" maxValue="29652.3"/>
    </cacheField>
    <cacheField name="Column2" numFmtId="0">
      <sharedItems containsNonDate="0" containsString="0" containsBlank="1"/>
    </cacheField>
    <cacheField name="Months (Order Date)" numFmtId="0" databaseField="0">
      <fieldGroup base="1">
        <rangePr groupBy="months" startDate="2013-02-11T00:00:00" endDate="2017-02-08T00:00:00"/>
        <groupItems count="14">
          <s v="&lt;11/02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/02/2017"/>
        </groupItems>
      </fieldGroup>
    </cacheField>
    <cacheField name="Quarters (Order Date)" numFmtId="0" databaseField="0">
      <fieldGroup base="1">
        <rangePr groupBy="quarters" startDate="2013-02-11T00:00:00" endDate="2017-02-08T00:00:00"/>
        <groupItems count="6">
          <s v="&lt;11/02/2013"/>
          <s v="Qtr1"/>
          <s v="Qtr2"/>
          <s v="Qtr3"/>
          <s v="Qtr4"/>
          <s v="&gt;08/02/2017"/>
        </groupItems>
      </fieldGroup>
    </cacheField>
    <cacheField name="Years (Order Date)" numFmtId="0" databaseField="0">
      <fieldGroup base="1">
        <rangePr groupBy="years" startDate="2013-02-11T00:00:00" endDate="2017-02-08T00:00:00"/>
        <groupItems count="7">
          <s v="&lt;11/02/2013"/>
          <s v="2013"/>
          <s v="2014"/>
          <s v="2015"/>
          <s v="2016"/>
          <s v="2017"/>
          <s v="&gt;08/0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4293-1"/>
    <x v="0"/>
    <s v="Vivek Sundaresam"/>
    <s v="152 Bunnerong Road,Eastgardens"/>
    <x v="0"/>
    <s v="NSW"/>
    <x v="0"/>
    <s v="Tina Carlton"/>
    <s v="Critical"/>
    <s v="UGen Ultra Professional Cordless Optical Suite"/>
    <x v="0"/>
    <s v="Small Box"/>
    <s v="Regular Air"/>
    <d v="2014-09-04T00:00:00"/>
    <s v="$156.50"/>
    <s v="$300.97"/>
    <s v="$144.47"/>
    <n v="23"/>
    <s v="$4,533.52"/>
    <n v="0.02"/>
    <s v="$194.83"/>
    <s v="$4,757.22"/>
    <s v="$7.18"/>
    <s v="$4,291.55"/>
    <n v="4757.22"/>
    <n v="4291.55"/>
    <n v="465.67000000000007"/>
    <n v="7.18"/>
    <n v="194.83"/>
    <n v="4103.9000000000005"/>
    <n v="300.97000000000003"/>
    <n v="6734.6600000000008"/>
    <n v="6727.4800000000005"/>
    <n v="6720.3"/>
    <m/>
  </r>
  <r>
    <s v="5001-1"/>
    <x v="1"/>
    <s v="Shahid Hopkins"/>
    <s v="438 Victoria Avenue,Chatswood"/>
    <x v="0"/>
    <s v="NSW"/>
    <x v="1"/>
    <s v="Natasha Song"/>
    <s v="Medium"/>
    <s v="Bagged Rubber Bands"/>
    <x v="0"/>
    <s v="Small Pack"/>
    <s v="Regular Air"/>
    <d v="2015-10-26T00:00:00"/>
    <s v="$0.24"/>
    <s v="$1.26"/>
    <s v="$1.02"/>
    <n v="8"/>
    <s v="$45.20"/>
    <n v="0.03"/>
    <s v="$0.00"/>
    <s v="$45.90"/>
    <s v="$0.70"/>
    <s v="$46.91"/>
    <n v="45.9"/>
    <n v="46.91"/>
    <n v="-1.009999999999998"/>
    <n v="0.7"/>
    <n v="0"/>
    <n v="47.61"/>
    <n v="1.26"/>
    <n v="10.78"/>
    <n v="10.08"/>
    <n v="9.3800000000000008"/>
    <m/>
  </r>
  <r>
    <s v="5004-1"/>
    <x v="2"/>
    <s v="Dennis Pardue"/>
    <s v="412 Brunswick St,Fitzroy"/>
    <x v="1"/>
    <s v="VIC"/>
    <x v="2"/>
    <s v="Connor Betts"/>
    <s v="Not Specified"/>
    <s v="TechSavi Cordless Navigator Duo"/>
    <x v="0"/>
    <s v="Small Box"/>
    <s v="Regular Air"/>
    <d v="2014-03-13T00:00:00"/>
    <s v="$42.11"/>
    <s v="$80.98"/>
    <s v="$38.87"/>
    <n v="45"/>
    <s v="$873.32"/>
    <n v="0.04"/>
    <s v="$72.23"/>
    <s v="$837.57"/>
    <s v="$7.18"/>
    <s v="$82.58"/>
    <n v="837.57"/>
    <n v="82.58"/>
    <n v="754.99"/>
    <n v="7.18"/>
    <n v="72.23"/>
    <n v="17.529999999999987"/>
    <n v="80.98"/>
    <n v="3579.05"/>
    <n v="3571.8700000000003"/>
    <n v="3564.6900000000005"/>
    <m/>
  </r>
  <r>
    <s v="5009-1"/>
    <x v="3"/>
    <s v="Sean Wendt"/>
    <s v="145 Ramsay St,Haberfield"/>
    <x v="0"/>
    <s v="NSW"/>
    <x v="0"/>
    <s v="Phoebe Gour"/>
    <s v="Critical"/>
    <s v="Artisan Printable Repositionable Plastic Tabs"/>
    <x v="0"/>
    <s v="Wrap Bag"/>
    <s v="Regular Air"/>
    <d v="2013-02-20T00:00:00"/>
    <s v="$5.33"/>
    <s v="$8.60"/>
    <s v="$3.27"/>
    <n v="16"/>
    <s v="$73.52"/>
    <n v="0.01"/>
    <s v="$4.35"/>
    <s v="$740.67"/>
    <s v="$6.19"/>
    <s v="$730.92"/>
    <n v="740.67"/>
    <n v="730.92"/>
    <n v="9.75"/>
    <n v="6.19"/>
    <n v="4.3499999999999996"/>
    <n v="732.76"/>
    <n v="8.6"/>
    <n v="139.44"/>
    <n v="133.25"/>
    <n v="127.06"/>
    <m/>
  </r>
  <r>
    <s v="5010-1"/>
    <x v="4"/>
    <s v="Christina Vanderzanden"/>
    <s v="188 Pitt Street,Sydney"/>
    <x v="0"/>
    <s v="NSW"/>
    <x v="0"/>
    <s v="Tina Carlton"/>
    <s v="Not Specified"/>
    <s v="Pizazz Drawing Pencil Set"/>
    <x v="0"/>
    <s v="Wrap Bag"/>
    <s v="Express Air"/>
    <d v="2014-09-17T00:00:00"/>
    <s v="$1.53"/>
    <s v="$2.78"/>
    <s v="$1.25"/>
    <n v="49"/>
    <s v="$138.46"/>
    <n v="7.0000000000000007E-2"/>
    <s v="$5.95"/>
    <s v="$123.77"/>
    <s v="$1.34"/>
    <s v="$125.97"/>
    <n v="123.77"/>
    <n v="125.97"/>
    <n v="-2.2000000000000028"/>
    <n v="1.34"/>
    <n v="5.95"/>
    <n v="121.36"/>
    <n v="2.78"/>
    <n v="131.61000000000001"/>
    <n v="130.27000000000001"/>
    <n v="128.93"/>
    <m/>
  </r>
  <r>
    <s v="5011-1"/>
    <x v="5"/>
    <s v="Patrick OBrill"/>
    <s v="53 Riley Street,Woolloomooloo"/>
    <x v="0"/>
    <s v="NSW"/>
    <x v="3"/>
    <s v="Tina Carlton"/>
    <s v="Not Specified"/>
    <s v="Alto Parchment Paper, Assorted Colors"/>
    <x v="0"/>
    <s v="Wrap Bag"/>
    <s v="Regular Air"/>
    <d v="2013-11-26T00:00:00"/>
    <s v="$4.59"/>
    <s v="$7.28"/>
    <s v="$2.69"/>
    <n v="45"/>
    <s v="$197.36"/>
    <n v="0.08"/>
    <s v="$12.98"/>
    <s v="$183.58"/>
    <s v="$11.15"/>
    <s v="$189.43"/>
    <n v="183.58"/>
    <n v="189.43"/>
    <n v="-5.8499999999999943"/>
    <n v="11.15"/>
    <n v="12.98"/>
    <n v="187.60000000000002"/>
    <n v="7.28"/>
    <n v="325.77"/>
    <n v="314.62"/>
    <n v="303.47000000000003"/>
    <m/>
  </r>
  <r>
    <s v="5012-1"/>
    <x v="6"/>
    <s v="Eugene Moren"/>
    <s v="85-113 Dunning Ave,Rosebery"/>
    <x v="0"/>
    <s v="NSW"/>
    <x v="2"/>
    <s v="Mihael Khan"/>
    <s v="Not Specified"/>
    <s v="Smiths Metal Binder Clips"/>
    <x v="0"/>
    <s v="Small Box"/>
    <s v="Regular Air"/>
    <d v="2014-09-07T00:00:00"/>
    <s v="$1.60"/>
    <s v="$2.62"/>
    <s v="$1.02"/>
    <n v="45"/>
    <s v="$65.50"/>
    <n v="0.04"/>
    <s v="$5.90"/>
    <s v="$59.62"/>
    <s v="$0.80"/>
    <s v="$60.45"/>
    <n v="59.62"/>
    <n v="60.45"/>
    <n v="-0.8300000000000054"/>
    <n v="0.8"/>
    <n v="5.9"/>
    <n v="55.35"/>
    <n v="2.62"/>
    <n v="112.8"/>
    <n v="112"/>
    <n v="111.2"/>
    <m/>
  </r>
  <r>
    <s v="5012-1"/>
    <x v="7"/>
    <s v="Phillip Flathmann"/>
    <s v="Macquarie Centre Cnr Herring Road &amp; Waterloo Road,Macquarie Park"/>
    <x v="0"/>
    <s v="NSW"/>
    <x v="3"/>
    <s v="Nicholas Fernandes"/>
    <s v="Medium"/>
    <s v="Smiths Metal Binder Clips"/>
    <x v="1"/>
    <s v="Small Box"/>
    <s v="Regular Air"/>
    <d v="2015-01-29T00:00:00"/>
    <s v="$1.60"/>
    <s v="$2.62"/>
    <s v="$1.02"/>
    <n v="34"/>
    <s v="$24.92"/>
    <n v="0.02"/>
    <s v="$2.49"/>
    <s v="$22.43"/>
    <s v="$0.80"/>
    <s v="$27.43"/>
    <n v="22.43"/>
    <n v="27.43"/>
    <n v="-5"/>
    <n v="0.8"/>
    <n v="2.4900000000000002"/>
    <n v="25.740000000000002"/>
    <n v="2.62"/>
    <n v="87.39"/>
    <n v="86.59"/>
    <n v="85.79"/>
    <m/>
  </r>
  <r>
    <s v="5014-1"/>
    <x v="8"/>
    <s v="John Lee"/>
    <s v="180 High Street,Windsor"/>
    <x v="1"/>
    <s v="VIC"/>
    <x v="3"/>
    <s v="Connor Betts"/>
    <s v="Not Specified"/>
    <s v="Artisan Hole Reinforcements"/>
    <x v="0"/>
    <s v="Wrap Bag"/>
    <s v="Regular Air"/>
    <d v="2014-06-10T00:00:00"/>
    <s v="$3.99"/>
    <s v="$6.23"/>
    <s v="$2.24"/>
    <n v="25"/>
    <s v="$194.36"/>
    <n v="0.1"/>
    <s v="$15.93"/>
    <s v="$178.12"/>
    <s v="$6.97"/>
    <s v="$189.45"/>
    <n v="178.12"/>
    <n v="189.45"/>
    <n v="-11.329999999999984"/>
    <n v="6.97"/>
    <n v="15.93"/>
    <n v="180.48999999999998"/>
    <n v="6.23"/>
    <n v="146.79"/>
    <n v="139.82"/>
    <n v="132.85"/>
    <m/>
  </r>
  <r>
    <s v="5015-1"/>
    <x v="9"/>
    <s v="Ritsa Hightower"/>
    <s v="1/160 Anzac Parade,Kensington"/>
    <x v="0"/>
    <s v="NSW"/>
    <x v="1"/>
    <s v="Natasha Song"/>
    <s v="Critical"/>
    <s v="UGen Ultra Professional Cordless Optical Suite"/>
    <x v="0"/>
    <s v="Small Box"/>
    <s v="Regular Air"/>
    <d v="2014-10-04T00:00:00"/>
    <s v="$156.50"/>
    <s v="$300.97"/>
    <s v="$144.47"/>
    <n v="42"/>
    <s v="$1,079.62"/>
    <n v="0.04"/>
    <s v="$30.83"/>
    <s v="$1,753.33"/>
    <s v="$7.18"/>
    <s v="$1,705.42"/>
    <n v="1753.33"/>
    <n v="1705.42"/>
    <n v="47.909999999999854"/>
    <n v="7.18"/>
    <n v="30.83"/>
    <n v="1681.7700000000002"/>
    <n v="300.97000000000003"/>
    <n v="12617.090000000002"/>
    <n v="12609.910000000002"/>
    <n v="12602.730000000001"/>
    <m/>
  </r>
  <r>
    <s v="5015-1"/>
    <x v="10"/>
    <s v="Anne Pryor"/>
    <s v="1-2/299 Sussex St,Sydney"/>
    <x v="0"/>
    <s v="NSW"/>
    <x v="1"/>
    <s v="Aanya Zhang"/>
    <s v="Medium"/>
    <s v="UGen Ultra Professional Cordless Optical Suite"/>
    <x v="0"/>
    <s v="Wrap Bag"/>
    <s v="Express Air"/>
    <d v="2014-04-02T00:00:00"/>
    <s v="$156.50"/>
    <s v="$300.97"/>
    <s v="$144.47"/>
    <n v="3"/>
    <s v="$1,602.02"/>
    <n v="0.1"/>
    <s v="$144.41"/>
    <s v="$1,513.83"/>
    <s v="$7.18"/>
    <s v="$1,533.62"/>
    <n v="1513.83"/>
    <n v="1533.62"/>
    <n v="-19.789999999999964"/>
    <n v="7.18"/>
    <n v="144.41"/>
    <n v="1396.3899999999999"/>
    <n v="300.97000000000003"/>
    <n v="765.68000000000006"/>
    <n v="758.50000000000011"/>
    <n v="751.32000000000016"/>
    <m/>
  </r>
  <r>
    <s v="5016-1"/>
    <x v="11"/>
    <s v="Alex Russell"/>
    <s v="99 Lygon Street,East Brunswick"/>
    <x v="1"/>
    <s v="VIC"/>
    <x v="2"/>
    <s v="Connor Betts"/>
    <s v="Low"/>
    <s v="DrawIt Pizazz Watercolor Pencils, 10-Color Set with Brush"/>
    <x v="0"/>
    <s v="Wrap Bag"/>
    <s v="Regular Air"/>
    <d v="2013-02-12T00:00:00"/>
    <s v="$2.39"/>
    <s v="$4.26"/>
    <s v="$1.87"/>
    <n v="18"/>
    <s v="$123.54"/>
    <n v="0.06"/>
    <s v="$3.71"/>
    <s v="$119.83"/>
    <s v="$1.20"/>
    <s v="$121.03"/>
    <n v="119.83"/>
    <n v="121.03"/>
    <n v="-1.2000000000000028"/>
    <n v="1.2"/>
    <n v="3.71"/>
    <n v="118.52000000000001"/>
    <n v="4.26"/>
    <n v="74.17"/>
    <n v="72.97"/>
    <n v="71.77"/>
    <m/>
  </r>
  <r>
    <s v="5018-1"/>
    <x v="12"/>
    <s v="Lena Creighton"/>
    <s v="127 Liverpool St,Sydney"/>
    <x v="0"/>
    <s v="NSW"/>
    <x v="0"/>
    <s v="Samantha Chairs"/>
    <s v="Low"/>
    <s v="TypeRight Side-Opening Peel &amp; Seel Expanding Envelopes"/>
    <x v="0"/>
    <s v="Wrap Bag"/>
    <s v="Express Air"/>
    <d v="2013-12-22T00:00:00"/>
    <s v="$54.29"/>
    <s v="$90.48"/>
    <s v="$36.19"/>
    <n v="1"/>
    <s v="$1,029.50"/>
    <n v="0.02"/>
    <s v="$30.82"/>
    <s v="$1,762.54"/>
    <s v="$19.99"/>
    <s v="$1,740.57"/>
    <n v="1762.54"/>
    <n v="1740.57"/>
    <n v="21.970000000000027"/>
    <n v="19.989999999999998"/>
    <n v="30.82"/>
    <n v="1729.74"/>
    <n v="90.48"/>
    <n v="79.650000000000006"/>
    <n v="59.660000000000004"/>
    <n v="39.67"/>
    <m/>
  </r>
  <r>
    <s v="5019-1"/>
    <x v="13"/>
    <s v="Phillip Flathmann"/>
    <s v="Macquarie Centre Cnr Herring Road &amp; Waterloo Road,Macquarie Park"/>
    <x v="0"/>
    <s v="NSW"/>
    <x v="0"/>
    <s v="Nicholas Fernandes"/>
    <s v="Not Specified"/>
    <s v="Artisan 487 Labels"/>
    <x v="0"/>
    <s v="Wrap Bag"/>
    <s v="Regular Air"/>
    <d v="2013-11-20T00:00:00"/>
    <s v="$2.29"/>
    <s v="$3.69"/>
    <s v="$1.40"/>
    <n v="34"/>
    <s v="$205.60"/>
    <n v="0.02"/>
    <s v="$6.16"/>
    <s v="$193.54"/>
    <s v="$0.50"/>
    <s v="$199.40"/>
    <n v="193.54"/>
    <n v="199.4"/>
    <n v="-5.8600000000000136"/>
    <n v="0.5"/>
    <n v="6.16"/>
    <n v="193.74"/>
    <n v="3.69"/>
    <n v="119.8"/>
    <n v="119.3"/>
    <n v="118.8"/>
    <m/>
  </r>
  <r>
    <s v="5019-1"/>
    <x v="14"/>
    <s v="Susan Vittorini"/>
    <s v="221 Barkly St,St Kilda"/>
    <x v="1"/>
    <s v="VIC"/>
    <x v="1"/>
    <s v="Yvette Biti"/>
    <s v="Not Specified"/>
    <s v="Cando CCalored Accent Highlighters"/>
    <x v="0"/>
    <s v="Small Box"/>
    <s v="Regular Air"/>
    <d v="2013-02-15T00:00:00"/>
    <s v="$3.75"/>
    <s v="$7.08"/>
    <s v="$3.33"/>
    <n v="33"/>
    <s v="$725.82"/>
    <n v="0.08"/>
    <s v="$58.07"/>
    <s v="$667.75"/>
    <s v="$2.35"/>
    <s v="$694.05"/>
    <n v="667.75"/>
    <n v="694.05"/>
    <n v="-26.299999999999955"/>
    <n v="2.35"/>
    <n v="58.07"/>
    <n v="638.32999999999993"/>
    <n v="7.08"/>
    <n v="177.92000000000002"/>
    <n v="175.57000000000002"/>
    <n v="173.22000000000003"/>
    <m/>
  </r>
  <r>
    <s v="5019-1"/>
    <x v="14"/>
    <s v="Susan Vittorini"/>
    <s v="3 Carrington Road ,Box Hill"/>
    <x v="1"/>
    <s v="VIC"/>
    <x v="1"/>
    <s v="Yvette Biti"/>
    <s v="Not Specified"/>
    <s v="Cando S750 Color Inkjet Printer"/>
    <x v="0"/>
    <s v="Wrap Bag"/>
    <s v="Regular Air"/>
    <d v="2013-02-15T00:00:00"/>
    <s v="$75.00"/>
    <s v="$120.97"/>
    <s v="$45.97"/>
    <n v="27"/>
    <s v="$725.82"/>
    <n v="0.08"/>
    <s v="$58.07"/>
    <s v="$657.75"/>
    <s v="$26.30"/>
    <s v="$694.05"/>
    <n v="657.75"/>
    <n v="694.05"/>
    <n v="-36.299999999999955"/>
    <n v="26.3"/>
    <n v="58.07"/>
    <n v="662.27999999999986"/>
    <n v="120.97"/>
    <n v="3234.42"/>
    <n v="3208.12"/>
    <n v="3181.8199999999997"/>
    <m/>
  </r>
  <r>
    <s v="5020-1"/>
    <x v="15"/>
    <s v="Bill Stewart"/>
    <s v="Westfield Sydney,Sydney"/>
    <x v="0"/>
    <s v="NSW"/>
    <x v="0"/>
    <s v="Natasha Song"/>
    <s v="Low"/>
    <s v="Steady EarthWrite Recycled Pencils, Medium Soft, #2"/>
    <x v="0"/>
    <s v="Small Box"/>
    <s v="Express Air"/>
    <d v="2015-05-13T00:00:00"/>
    <s v="$0.90"/>
    <s v="$2.10"/>
    <s v="$1.20"/>
    <n v="49"/>
    <s v="$35.70"/>
    <n v="0.05"/>
    <s v="$1.07"/>
    <s v="$34.63"/>
    <s v="$0.70"/>
    <s v="$35.33"/>
    <n v="34.630000000000003"/>
    <n v="35.33"/>
    <n v="-0.69999999999999574"/>
    <n v="0.7"/>
    <n v="1.07"/>
    <n v="34.96"/>
    <n v="2.1"/>
    <n v="102.53000000000002"/>
    <n v="101.83000000000001"/>
    <n v="101.13000000000001"/>
    <m/>
  </r>
  <r>
    <s v="5021-1"/>
    <x v="16"/>
    <s v="Brian DeCherney"/>
    <s v="523 King St,Newtown"/>
    <x v="0"/>
    <s v="NSW"/>
    <x v="1"/>
    <s v="Aanya Zhang"/>
    <s v="High"/>
    <s v="TechSavi Access Keyboard"/>
    <x v="1"/>
    <s v="Medium Box"/>
    <s v="Regular Air"/>
    <d v="2015-05-25T00:00:00"/>
    <s v="$10.07"/>
    <s v="$15.98"/>
    <s v="$5.91"/>
    <n v="24"/>
    <s v="$139.20"/>
    <n v="0.01"/>
    <s v="$5.35"/>
    <s v="$132.97"/>
    <s v="$4.00"/>
    <s v="$139.46"/>
    <n v="132.97"/>
    <n v="139.46"/>
    <n v="-6.4900000000000091"/>
    <n v="4"/>
    <n v="5.35"/>
    <n v="138.11000000000001"/>
    <n v="15.98"/>
    <n v="382.16999999999996"/>
    <n v="378.16999999999996"/>
    <n v="374.16999999999996"/>
    <m/>
  </r>
  <r>
    <s v="5021-1"/>
    <x v="17"/>
    <s v="Frank Hawley"/>
    <s v="797 Botany Rd,Rosebery"/>
    <x v="0"/>
    <s v="NSW"/>
    <x v="0"/>
    <s v="Phoebe Gour"/>
    <s v="Medium"/>
    <s v="Artisan 479 Labels"/>
    <x v="0"/>
    <s v="Wrap Bag"/>
    <s v="Express Air"/>
    <d v="2014-06-23T00:00:00"/>
    <s v="$1.59"/>
    <s v="$2.61"/>
    <s v="$1.02"/>
    <n v="22"/>
    <s v="$23.60"/>
    <n v="7.0000000000000007E-2"/>
    <s v="$1.51"/>
    <s v="$23.63"/>
    <s v="$0.50"/>
    <s v="$23.46"/>
    <n v="23.63"/>
    <n v="23.46"/>
    <n v="0.16999999999999815"/>
    <n v="0.5"/>
    <n v="1.51"/>
    <n v="22.45"/>
    <n v="2.61"/>
    <n v="56.41"/>
    <n v="55.91"/>
    <n v="55.41"/>
    <m/>
  </r>
  <r>
    <s v="5021-1"/>
    <x v="18"/>
    <s v="Cindy Stewart"/>
    <s v="1/173-179 Bronte Rd,Waverley"/>
    <x v="0"/>
    <s v="NSW"/>
    <x v="3"/>
    <s v="Leighton Forrest"/>
    <s v="Critical"/>
    <s v="Smiths Pushpins"/>
    <x v="0"/>
    <s v="Small Pack"/>
    <s v="Regular Air"/>
    <d v="2013-10-20T00:00:00"/>
    <s v="$0.94"/>
    <s v="$1.88"/>
    <s v="$0.94"/>
    <n v="24"/>
    <s v="$25.80"/>
    <n v="0.06"/>
    <s v="$0.16"/>
    <s v="$23.63"/>
    <s v="$0.79"/>
    <s v="$26.46"/>
    <n v="23.63"/>
    <n v="26.46"/>
    <n v="-2.8300000000000018"/>
    <n v="0.79"/>
    <n v="0.16"/>
    <n v="27.09"/>
    <n v="1.88"/>
    <n v="45.75"/>
    <n v="44.96"/>
    <n v="44.17"/>
    <m/>
  </r>
  <r>
    <s v="5022-1"/>
    <x v="19"/>
    <s v="Rick Han"/>
    <s v="Macquarie Centre Cnr Herring Road &amp; Waterloo Road,Macquarie Park"/>
    <x v="0"/>
    <s v="NSW"/>
    <x v="0"/>
    <s v="Nicholas Fernandes"/>
    <s v="Not Specified"/>
    <s v="UGen Ultra Professional Cordless Optical Suite"/>
    <x v="0"/>
    <s v="Wrap Bag"/>
    <s v="Regular Air"/>
    <d v="2013-02-23T00:00:00"/>
    <s v="$156.50"/>
    <s v="$300.97"/>
    <s v="$144.47"/>
    <n v="49"/>
    <s v="$723.84"/>
    <n v="7.0000000000000007E-2"/>
    <s v="$50.67"/>
    <s v="$673.17"/>
    <s v="$7.18"/>
    <s v="$693.16"/>
    <n v="673.17"/>
    <n v="693.16"/>
    <n v="-19.990000000000009"/>
    <n v="7.18"/>
    <n v="50.67"/>
    <n v="649.66999999999996"/>
    <n v="300.97000000000003"/>
    <n v="14704.04"/>
    <n v="14696.86"/>
    <n v="14689.68"/>
    <m/>
  </r>
  <r>
    <s v="5023-1"/>
    <x v="20"/>
    <s v="Olvera Toch"/>
    <s v="3 Carrington Road ,Box Hill"/>
    <x v="1"/>
    <s v="VIC"/>
    <x v="0"/>
    <s v="Yvette Biti"/>
    <s v="Low"/>
    <s v="12 Colored Short Pencils"/>
    <x v="2"/>
    <s v="Small Pack"/>
    <s v="Regular Air"/>
    <d v="2013-02-22T00:00:00"/>
    <s v="$1.09"/>
    <s v="$2.60"/>
    <s v="$1.51"/>
    <n v="8"/>
    <s v="$122.20"/>
    <n v="0"/>
    <s v="$12.22"/>
    <s v="$109.98"/>
    <s v="$2.40"/>
    <s v="$112.38"/>
    <n v="109.98"/>
    <n v="112.38"/>
    <n v="-2.3999999999999915"/>
    <n v="2.4"/>
    <n v="12.22"/>
    <n v="102.56"/>
    <n v="2.6"/>
    <n v="10.98"/>
    <n v="8.58"/>
    <n v="6.18"/>
    <m/>
  </r>
  <r>
    <s v="5023-1"/>
    <x v="20"/>
    <s v="Olvera Toch"/>
    <s v="3 Carrington Road ,Box Hill"/>
    <x v="1"/>
    <s v="VIC"/>
    <x v="3"/>
    <s v="Yvette Biti"/>
    <s v="Medium"/>
    <s v="12 Colored Short Pencils"/>
    <x v="2"/>
    <s v="Large Box"/>
    <s v="Regular Air"/>
    <d v="2013-02-22T00:00:00"/>
    <s v="$1.09"/>
    <s v="$2.60"/>
    <s v="$1.51"/>
    <n v="21"/>
    <s v="$122.20"/>
    <n v="0.05"/>
    <s v="$12.22"/>
    <s v="$109.98"/>
    <s v="$2.40"/>
    <s v="$112.38"/>
    <n v="109.98"/>
    <n v="112.38"/>
    <n v="-2.3999999999999915"/>
    <n v="2.4"/>
    <n v="12.22"/>
    <n v="102.56"/>
    <n v="2.6"/>
    <n v="44.78"/>
    <n v="42.38"/>
    <n v="39.980000000000004"/>
    <m/>
  </r>
  <r>
    <s v="5023-1"/>
    <x v="20"/>
    <s v="Olvera Toch"/>
    <s v="3 Carrington Road ,Box Hill"/>
    <x v="1"/>
    <s v="VIC"/>
    <x v="3"/>
    <s v="Yvette Biti"/>
    <s v="High"/>
    <s v="12 Colored Short Pencils"/>
    <x v="1"/>
    <s v="Small Box"/>
    <s v="Regular Air"/>
    <d v="2013-02-22T00:00:00"/>
    <s v="$1.09"/>
    <s v="$2.60"/>
    <s v="$1.51"/>
    <n v="37"/>
    <s v="$122.20"/>
    <n v="0.1"/>
    <s v="$12.22"/>
    <s v="$109.98"/>
    <s v="$2.40"/>
    <s v="$112.38"/>
    <n v="109.98"/>
    <n v="112.38"/>
    <n v="-2.3999999999999915"/>
    <n v="2.4"/>
    <n v="12.22"/>
    <n v="102.56"/>
    <n v="2.6"/>
    <n v="86.38000000000001"/>
    <n v="83.98"/>
    <n v="81.58"/>
    <m/>
  </r>
  <r>
    <s v="5023-1"/>
    <x v="20"/>
    <s v="Olvera Toch"/>
    <s v="3 Carrington Road ,Box Hill"/>
    <x v="1"/>
    <s v="VIC"/>
    <x v="1"/>
    <s v="Yvette Biti"/>
    <s v="High"/>
    <s v="1726 Digital Answering Machine"/>
    <x v="0"/>
    <s v="Small Box"/>
    <s v="Express Air"/>
    <d v="2013-02-22T00:00:00"/>
    <s v="$8.82"/>
    <s v="$20.99"/>
    <s v="$12.17"/>
    <n v="24"/>
    <s v="$122.20"/>
    <n v="7.0000000000000007E-2"/>
    <s v="$12.22"/>
    <s v="$109.98"/>
    <s v="$4.81"/>
    <s v="$112.38"/>
    <n v="109.98"/>
    <n v="112.38"/>
    <n v="-2.3999999999999915"/>
    <n v="4.8099999999999996"/>
    <n v="12.22"/>
    <n v="104.97"/>
    <n v="20.99"/>
    <n v="496.34999999999997"/>
    <n v="491.53999999999996"/>
    <n v="486.72999999999996"/>
    <m/>
  </r>
  <r>
    <s v="5023-1"/>
    <x v="21"/>
    <s v="Frank Merwin"/>
    <s v="24 Addison Rd,Marrickville"/>
    <x v="0"/>
    <s v="NSW"/>
    <x v="1"/>
    <s v="Radhya Staples"/>
    <s v="Critical"/>
    <s v="1726 Digital Answering Machine"/>
    <x v="0"/>
    <s v="Wrap Bag"/>
    <s v="Regular Air"/>
    <d v="2014-06-05T00:00:00"/>
    <s v="$8.82"/>
    <s v="$20.99"/>
    <s v="$12.17"/>
    <n v="29"/>
    <s v="$122.20"/>
    <n v="7.0000000000000007E-2"/>
    <s v="$12.22"/>
    <s v="$109.98"/>
    <s v="$4.81"/>
    <s v="$112.38"/>
    <n v="109.98"/>
    <n v="112.38"/>
    <n v="-2.3999999999999915"/>
    <n v="4.8099999999999996"/>
    <n v="12.22"/>
    <n v="104.97"/>
    <n v="20.99"/>
    <n v="601.29999999999984"/>
    <n v="596.4899999999999"/>
    <n v="591.67999999999995"/>
    <m/>
  </r>
  <r>
    <s v="5024-1"/>
    <x v="22"/>
    <s v="Thomas Boland"/>
    <s v="3/219 Canley Vale Road,Canley Heights"/>
    <x v="0"/>
    <s v="NSW"/>
    <x v="1"/>
    <s v="Mihael Khan"/>
    <s v="Medium"/>
    <s v="Angle-D Binders with Locking Rings, Label Holders"/>
    <x v="0"/>
    <s v="Small Box"/>
    <s v="Express Air"/>
    <d v="2015-05-24T00:00:00"/>
    <s v="$4.53"/>
    <s v="$7.30"/>
    <s v="$2.77"/>
    <n v="14"/>
    <s v="$285.14"/>
    <n v="0.02"/>
    <s v="$2.95"/>
    <s v="$265.55"/>
    <s v="$7.72"/>
    <s v="$274.97"/>
    <n v="265.55"/>
    <n v="274.97000000000003"/>
    <n v="-9.4200000000000159"/>
    <n v="7.72"/>
    <n v="2.95"/>
    <n v="279.74000000000007"/>
    <n v="7.3"/>
    <n v="106.97"/>
    <n v="99.25"/>
    <n v="91.53"/>
    <m/>
  </r>
  <r>
    <s v="5024-1"/>
    <x v="23"/>
    <s v="Bart Watters"/>
    <s v="Westfield 1 Anderson St,Chatswood"/>
    <x v="0"/>
    <s v="NSW"/>
    <x v="1"/>
    <s v="Nicholas Fernandes"/>
    <s v="Low"/>
    <s v="3Max Organizer Strips"/>
    <x v="0"/>
    <s v="Small Box"/>
    <s v="Regular Air"/>
    <d v="2014-10-15T00:00:00"/>
    <s v="$3.40"/>
    <s v="$5.40"/>
    <s v="$2.00"/>
    <n v="42"/>
    <s v="$146.60"/>
    <n v="0.01"/>
    <s v="$14.58"/>
    <s v="$134.01"/>
    <s v="$7.78"/>
    <s v="$143.72"/>
    <n v="134.01"/>
    <n v="143.72"/>
    <n v="-9.710000000000008"/>
    <n v="7.78"/>
    <n v="14.58"/>
    <n v="136.91999999999999"/>
    <n v="5.4"/>
    <n v="220"/>
    <n v="212.22"/>
    <n v="204.44"/>
    <m/>
  </r>
  <r>
    <s v="5024-1"/>
    <x v="3"/>
    <s v="Sean Wendt"/>
    <s v="145 Ramsay St,Haberfield"/>
    <x v="0"/>
    <s v="NSW"/>
    <x v="1"/>
    <s v="Phoebe Gour"/>
    <s v="Medium"/>
    <s v="Multimedia Mailers"/>
    <x v="0"/>
    <s v="Small Box"/>
    <s v="Regular Air"/>
    <d v="2013-02-20T00:00:00"/>
    <s v="$99.39"/>
    <s v="$162.93"/>
    <s v="$63.54"/>
    <n v="48"/>
    <s v="$5,213.76"/>
    <n v="0.02"/>
    <s v="$469.24"/>
    <s v="$4,744.52"/>
    <s v="$19.99"/>
    <s v="$4,764.51"/>
    <n v="4744.5200000000004"/>
    <n v="4764.51"/>
    <n v="-19.989999999999782"/>
    <n v="19.989999999999998"/>
    <n v="469.24"/>
    <n v="4315.26"/>
    <n v="162.93"/>
    <n v="7371.39"/>
    <n v="7351.4000000000005"/>
    <n v="7331.4100000000008"/>
    <m/>
  </r>
  <r>
    <s v="5024-1"/>
    <x v="24"/>
    <s v="Dan Campbell"/>
    <s v="1/173-179 Bronte Rd,Waverley"/>
    <x v="0"/>
    <s v="NSW"/>
    <x v="2"/>
    <s v="Leighton Forrest"/>
    <s v="High"/>
    <s v="Multimedia Mailers"/>
    <x v="1"/>
    <s v="Small Box"/>
    <s v="Express Air"/>
    <d v="2013-12-09T00:00:00"/>
    <s v="$99.39"/>
    <s v="$162.93"/>
    <s v="$63.54"/>
    <n v="40"/>
    <s v="$4,099.50"/>
    <n v="0.03"/>
    <s v="$419.00"/>
    <s v="$4,795.52"/>
    <s v="$19.99"/>
    <s v="$4,592.51"/>
    <n v="4795.5200000000004"/>
    <n v="4592.51"/>
    <n v="203.01000000000022"/>
    <n v="19.989999999999998"/>
    <n v="419"/>
    <n v="4193.5"/>
    <n v="162.93"/>
    <n v="6118.1900000000005"/>
    <n v="6098.2000000000007"/>
    <n v="6078.2100000000009"/>
    <m/>
  </r>
  <r>
    <s v="5024-1"/>
    <x v="0"/>
    <s v="Vivek Sundaresam"/>
    <s v="152 Bunnerong Road,Eastgardens"/>
    <x v="0"/>
    <s v="NSW"/>
    <x v="2"/>
    <s v="Tina Carlton"/>
    <s v="Low"/>
    <s v="Smiths SlimLine Pencil Sharpener"/>
    <x v="0"/>
    <s v="Wrap Bag"/>
    <s v="Express Air"/>
    <d v="2014-09-04T00:00:00"/>
    <s v="$4.79"/>
    <s v="$11.97"/>
    <s v="$7.18"/>
    <n v="41"/>
    <s v="$242.08"/>
    <n v="0.05"/>
    <s v="$14.24"/>
    <s v="$230.51"/>
    <s v="$5.81"/>
    <s v="$233.95"/>
    <n v="230.51"/>
    <n v="233.95"/>
    <n v="-3.4399999999999977"/>
    <n v="5.81"/>
    <n v="14.24"/>
    <n v="225.51999999999998"/>
    <n v="11.97"/>
    <n v="482.34000000000003"/>
    <n v="476.53000000000003"/>
    <n v="470.72"/>
    <m/>
  </r>
  <r>
    <s v="5024-1"/>
    <x v="25"/>
    <s v="Bebby Elias"/>
    <s v="506 Swan Street,Richmond"/>
    <x v="1"/>
    <s v="VIC"/>
    <x v="2"/>
    <s v="Connor Betts"/>
    <s v="High"/>
    <s v="DrawIt Colored Pencils, 48-Color Set"/>
    <x v="0"/>
    <s v="Small Box"/>
    <s v="Regular Air"/>
    <d v="2014-02-26T00:00:00"/>
    <s v="$21.56"/>
    <s v="$36.55"/>
    <s v="$14.99"/>
    <n v="22"/>
    <s v="$85.28"/>
    <n v="0.1"/>
    <s v="$6.82"/>
    <s v="$78.46"/>
    <s v="$13.89"/>
    <s v="$79.44"/>
    <n v="78.459999999999994"/>
    <n v="79.44"/>
    <n v="-0.98000000000000398"/>
    <n v="13.89"/>
    <n v="6.82"/>
    <n v="86.509999999999991"/>
    <n v="36.549999999999997"/>
    <n v="811.16999999999985"/>
    <n v="797.27999999999986"/>
    <n v="783.38999999999987"/>
    <m/>
  </r>
  <r>
    <s v="5024-1"/>
    <x v="3"/>
    <s v="Sean Wendt"/>
    <s v="155 Ramsay St,Haberfield"/>
    <x v="0"/>
    <s v="NSW"/>
    <x v="1"/>
    <s v="Phoebe Gour"/>
    <s v="Critical"/>
    <s v="Multimedia Mailers"/>
    <x v="0"/>
    <s v="Small Box"/>
    <s v="Express Air"/>
    <d v="2013-02-20T00:00:00"/>
    <s v="$99.39"/>
    <s v="$162.93"/>
    <s v="$63.54"/>
    <n v="47"/>
    <s v="$5,213.76"/>
    <n v="0.09"/>
    <s v="$469.24"/>
    <s v="$4,744.52"/>
    <s v="$19.99"/>
    <s v="$4,764.51"/>
    <n v="4744.5200000000004"/>
    <n v="4764.51"/>
    <n v="-19.989999999999782"/>
    <n v="19.989999999999998"/>
    <n v="469.24"/>
    <n v="4315.26"/>
    <n v="162.93"/>
    <n v="7208.46"/>
    <n v="7188.47"/>
    <n v="7168.4800000000005"/>
    <m/>
  </r>
  <r>
    <s v="5024-1"/>
    <x v="3"/>
    <s v="Sean Wendt"/>
    <s v="145 Ramsay St,Haberfield"/>
    <x v="0"/>
    <s v="NSW"/>
    <x v="2"/>
    <s v="Phoebe Gour"/>
    <s v="High"/>
    <s v="Multimedia Mailers"/>
    <x v="0"/>
    <s v="Small Box"/>
    <s v="Express Air"/>
    <d v="2013-02-20T00:00:00"/>
    <s v="$99.39"/>
    <s v="$162.93"/>
    <s v="$63.54"/>
    <n v="50"/>
    <s v="$5,213.76"/>
    <n v="7.0000000000000007E-2"/>
    <s v="$469.24"/>
    <s v="$4,744.52"/>
    <s v="$19.99"/>
    <s v="$4,764.51"/>
    <n v="4744.5200000000004"/>
    <n v="4764.51"/>
    <n v="-19.989999999999782"/>
    <n v="19.989999999999998"/>
    <n v="469.24"/>
    <n v="4315.26"/>
    <n v="162.93"/>
    <n v="7697.25"/>
    <n v="7677.26"/>
    <n v="7657.27"/>
    <m/>
  </r>
  <r>
    <s v="5024-1"/>
    <x v="26"/>
    <s v="Sandra Glassco"/>
    <s v="224A Gertrude St,Fitzroy"/>
    <x v="1"/>
    <s v="VIC"/>
    <x v="3"/>
    <s v="Connor Betts"/>
    <s v="Critical"/>
    <s v="Artisan Binder Labels"/>
    <x v="1"/>
    <s v="Medium Box"/>
    <s v="Regular Air"/>
    <d v="2015-02-21T00:00:00"/>
    <s v="$2.45"/>
    <s v="$3.89"/>
    <s v="$1.44"/>
    <n v="8"/>
    <s v="$66.36"/>
    <n v="0.09"/>
    <s v="$3.96"/>
    <s v="$62.38"/>
    <s v="$7.01"/>
    <s v="$69.36"/>
    <n v="62.38"/>
    <n v="69.36"/>
    <n v="-6.9799999999999969"/>
    <n v="7.01"/>
    <n v="3.96"/>
    <n v="72.410000000000011"/>
    <n v="3.89"/>
    <n v="34.17"/>
    <n v="27.16"/>
    <n v="20.149999999999999"/>
    <m/>
  </r>
  <r>
    <s v="5025-1"/>
    <x v="27"/>
    <s v="Jack OBriant"/>
    <s v="85-113 Dunning Ave,Rosebery"/>
    <x v="0"/>
    <s v="NSW"/>
    <x v="1"/>
    <s v="Mihael Khan"/>
    <s v="Not Specified"/>
    <s v="Pizazz Dustless Chalk Sticks"/>
    <x v="0"/>
    <s v="Small Box"/>
    <s v="Regular Air"/>
    <d v="2015-06-09T00:00:00"/>
    <s v="$1.09"/>
    <s v="$1.68"/>
    <s v="$0.59"/>
    <n v="1"/>
    <s v="$55.44"/>
    <n v="0"/>
    <s v="$2.22"/>
    <s v="$53.22"/>
    <s v="$1.00"/>
    <s v="$54.22"/>
    <n v="53.22"/>
    <n v="54.22"/>
    <n v="-1"/>
    <n v="1"/>
    <n v="2.2200000000000002"/>
    <n v="53"/>
    <n v="1.68"/>
    <n v="0.45999999999999974"/>
    <n v="-0.54000000000000026"/>
    <n v="-1.5400000000000003"/>
    <m/>
  </r>
  <r>
    <s v="5025-1"/>
    <x v="28"/>
    <s v="Rick Reed"/>
    <s v="Sydney Fish Market, Bank Street, Sydney"/>
    <x v="0"/>
    <s v="NSW"/>
    <x v="1"/>
    <s v="Phoebe Gour"/>
    <s v="Not Specified"/>
    <s v="Pizazz Dustless Chalk Sticks"/>
    <x v="0"/>
    <s v="Small Box"/>
    <s v="Regular Air"/>
    <d v="2013-02-22T00:00:00"/>
    <s v="$1.09"/>
    <s v="$1.68"/>
    <s v="$0.59"/>
    <n v="34"/>
    <s v="$55.44"/>
    <n v="0.1"/>
    <s v="$2.22"/>
    <s v="$53.22"/>
    <s v="$1.00"/>
    <s v="$54.22"/>
    <n v="53.22"/>
    <n v="54.22"/>
    <n v="-1"/>
    <n v="1"/>
    <n v="2.2200000000000002"/>
    <n v="53"/>
    <n v="1.68"/>
    <n v="55.9"/>
    <n v="54.9"/>
    <n v="53.9"/>
    <m/>
  </r>
  <r>
    <s v="5025-1"/>
    <x v="28"/>
    <s v="Rick Reed"/>
    <s v="Sydney Fish Market, Bank Street, Sydney"/>
    <x v="0"/>
    <s v="NSW"/>
    <x v="0"/>
    <s v="Phoebe Gour"/>
    <s v="Not Specified"/>
    <s v="Pizazz Dustless Chalk Sticks"/>
    <x v="0"/>
    <s v="Small Box"/>
    <s v="Regular Air"/>
    <d v="2013-02-22T00:00:00"/>
    <s v="$1.09"/>
    <s v="$1.68"/>
    <s v="$0.59"/>
    <n v="18"/>
    <s v="$55.44"/>
    <n v="0.08"/>
    <s v="$2.22"/>
    <s v="$53.22"/>
    <s v="$1.00"/>
    <s v="$54.22"/>
    <n v="53.22"/>
    <n v="54.22"/>
    <n v="-1"/>
    <n v="1"/>
    <n v="2.2200000000000002"/>
    <n v="53"/>
    <n v="1.68"/>
    <n v="29.02"/>
    <n v="28.02"/>
    <n v="27.02"/>
    <m/>
  </r>
  <r>
    <s v="5025-1"/>
    <x v="29"/>
    <s v="Magdelene Morse"/>
    <s v="53 Riley Street,Woolloomooloo"/>
    <x v="0"/>
    <s v="NSW"/>
    <x v="1"/>
    <s v="Tina Carlton"/>
    <s v="Not Specified"/>
    <s v="TechSavi Cordless Elite Duo"/>
    <x v="0"/>
    <s v="Small Box"/>
    <s v="Regular Air"/>
    <d v="2015-07-30T00:00:00"/>
    <s v="$60.59"/>
    <s v="$100.98"/>
    <s v="$40.39"/>
    <n v="14"/>
    <s v="$4,533.86"/>
    <n v="0.1"/>
    <s v="$66.80"/>
    <s v="$4,343.52"/>
    <s v="$7.18"/>
    <s v="$4,371.54"/>
    <n v="4343.5200000000004"/>
    <n v="4371.54"/>
    <n v="-28.019999999999527"/>
    <n v="7.18"/>
    <n v="66.8"/>
    <n v="4311.92"/>
    <n v="100.98"/>
    <n v="1354.1000000000001"/>
    <n v="1346.92"/>
    <n v="1339.74"/>
    <m/>
  </r>
  <r>
    <s v="5025-1"/>
    <x v="28"/>
    <s v="Rick Reed"/>
    <s v="Sydney Fish Market, Bank Street, Sydney"/>
    <x v="0"/>
    <s v="NSW"/>
    <x v="3"/>
    <s v="Phoebe Gour"/>
    <s v="High"/>
    <s v="Pizazz Dustless Chalk Sticks"/>
    <x v="0"/>
    <s v="Wrap Bag"/>
    <s v="Regular Air"/>
    <d v="2013-02-22T00:00:00"/>
    <s v="$1.09"/>
    <s v="$1.68"/>
    <s v="$0.59"/>
    <n v="29"/>
    <s v="$55.44"/>
    <n v="0.03"/>
    <s v="$2.22"/>
    <s v="$53.22"/>
    <s v="$1.00"/>
    <s v="$54.22"/>
    <n v="53.22"/>
    <n v="54.22"/>
    <n v="-1"/>
    <n v="1"/>
    <n v="2.2200000000000002"/>
    <n v="53"/>
    <n v="1.68"/>
    <n v="47.5"/>
    <n v="46.5"/>
    <n v="45.5"/>
    <m/>
  </r>
  <r>
    <s v="5025-1"/>
    <x v="28"/>
    <s v="Giulietta Dortch"/>
    <s v="180 High Street,Windsor"/>
    <x v="1"/>
    <s v="VIC"/>
    <x v="1"/>
    <s v="Connor Betts"/>
    <s v="Critical"/>
    <s v="Pizazz Dustless Chalk Sticks"/>
    <x v="0"/>
    <s v="Small Box"/>
    <s v="Express Air"/>
    <d v="2013-02-22T00:00:00"/>
    <s v="$1.09"/>
    <s v="$1.68"/>
    <s v="$0.59"/>
    <n v="39"/>
    <s v="$55.44"/>
    <n v="7.0000000000000007E-2"/>
    <s v="$2.22"/>
    <s v="$53.22"/>
    <s v="$1.00"/>
    <s v="$54.22"/>
    <n v="53.22"/>
    <n v="54.22"/>
    <n v="-1"/>
    <n v="1"/>
    <n v="2.2200000000000002"/>
    <n v="53"/>
    <n v="1.68"/>
    <n v="64.3"/>
    <n v="63.3"/>
    <n v="62.3"/>
    <m/>
  </r>
  <r>
    <s v="5025-1"/>
    <x v="30"/>
    <s v="Valerie Dominguez"/>
    <s v="152 Bunnerong Road,Eastgardens"/>
    <x v="0"/>
    <s v="NSW"/>
    <x v="3"/>
    <s v="Tina Carlton"/>
    <s v="High"/>
    <s v="1726 Digital Answering Machine"/>
    <x v="0"/>
    <s v="Wrap Bag"/>
    <s v="Regular Air"/>
    <d v="2013-08-17T00:00:00"/>
    <s v="$8.82"/>
    <s v="$20.99"/>
    <s v="$12.17"/>
    <n v="16"/>
    <s v="$49.36"/>
    <n v="0.02"/>
    <s v="$3.96"/>
    <s v="$48.66"/>
    <s v="$4.81"/>
    <s v="$44.56"/>
    <n v="48.66"/>
    <n v="44.56"/>
    <n v="4.0999999999999943"/>
    <n v="4.8099999999999996"/>
    <n v="3.96"/>
    <n v="45.410000000000004"/>
    <n v="20.99"/>
    <n v="336.69"/>
    <n v="331.88"/>
    <n v="327.07"/>
    <m/>
  </r>
  <r>
    <s v="5025-1"/>
    <x v="31"/>
    <s v="Eric Barreto"/>
    <s v="359 Crown Street,Surry Hills"/>
    <x v="0"/>
    <s v="NSW"/>
    <x v="1"/>
    <s v="Phoebe Gour"/>
    <s v="Critical"/>
    <s v="Alto Parchment Paper, Assorted Colors"/>
    <x v="0"/>
    <s v="Small Box"/>
    <s v="Regular Air"/>
    <d v="2013-10-04T00:00:00"/>
    <s v="$4.59"/>
    <s v="$7.28"/>
    <s v="$2.69"/>
    <n v="19"/>
    <s v="$533.72"/>
    <n v="0.04"/>
    <s v="$36.53"/>
    <s v="$428.51"/>
    <s v="$11.15"/>
    <s v="$330.99"/>
    <n v="428.51"/>
    <n v="330.99"/>
    <n v="97.519999999999982"/>
    <n v="11.15"/>
    <n v="36.53"/>
    <n v="305.61"/>
    <n v="7.28"/>
    <n v="112.94"/>
    <n v="101.78999999999999"/>
    <n v="90.639999999999986"/>
    <m/>
  </r>
  <r>
    <s v="5025-1"/>
    <x v="32"/>
    <s v="Gary Hansen"/>
    <s v="273 George Street,Sydney"/>
    <x v="0"/>
    <s v="NSW"/>
    <x v="2"/>
    <s v="Leighton Forrest"/>
    <s v="Low"/>
    <s v="UGen Ultra Professional Cordless Optical Suite"/>
    <x v="1"/>
    <s v="Jumbo Drum"/>
    <s v="Delivery Truck"/>
    <d v="2014-09-19T00:00:00"/>
    <s v="$156.50"/>
    <s v="$300.97"/>
    <s v="$144.47"/>
    <n v="4"/>
    <s v="$4,759.68"/>
    <n v="0.06"/>
    <s v="$39.30"/>
    <s v="$4,733.52"/>
    <s v="$7.18"/>
    <s v="$4,740.51"/>
    <n v="4733.5200000000004"/>
    <n v="4740.51"/>
    <n v="-6.9899999999997817"/>
    <n v="7.18"/>
    <n v="39.299999999999997"/>
    <n v="4708.3900000000003"/>
    <n v="300.97000000000003"/>
    <n v="1171.7600000000002"/>
    <n v="1164.5800000000002"/>
    <n v="1157.4000000000001"/>
    <m/>
  </r>
  <r>
    <s v="5025-1"/>
    <x v="33"/>
    <s v="Denny Joy"/>
    <s v="99 Lygon Street,East Brunswick"/>
    <x v="1"/>
    <s v="VIC"/>
    <x v="2"/>
    <s v="Connor Betts"/>
    <s v="Not Specified"/>
    <s v="Smiths General Use 3-Ring Binders"/>
    <x v="1"/>
    <s v="Small Box"/>
    <s v="Regular Air"/>
    <d v="2014-08-01T00:00:00"/>
    <s v="$1.18"/>
    <s v="$1.88"/>
    <s v="$0.70"/>
    <n v="39"/>
    <s v="$35.70"/>
    <n v="0.09"/>
    <s v="$3.51"/>
    <s v="$34.53"/>
    <s v="$1.49"/>
    <s v="$35.33"/>
    <n v="34.53"/>
    <n v="35.33"/>
    <n v="-0.79999999999999716"/>
    <n v="1.49"/>
    <n v="3.51"/>
    <n v="33.31"/>
    <n v="1.88"/>
    <n v="71.299999999999983"/>
    <n v="69.809999999999988"/>
    <n v="68.319999999999993"/>
    <m/>
  </r>
  <r>
    <s v="5026-1"/>
    <x v="34"/>
    <s v="Kelly Lampkin"/>
    <s v="310 Wattle St,Ultimo"/>
    <x v="0"/>
    <s v="NSW"/>
    <x v="1"/>
    <s v="Aanya Zhang"/>
    <s v="Medium"/>
    <s v="Binder Clips by OIC"/>
    <x v="1"/>
    <s v="Small Pack"/>
    <s v="Regular Air"/>
    <d v="2013-05-23T00:00:00"/>
    <s v="$0.93"/>
    <s v="$1.48"/>
    <s v="$0.55"/>
    <n v="16"/>
    <s v="$25.06"/>
    <n v="0"/>
    <s v="$2.56"/>
    <s v="$22.60"/>
    <s v="$0.70"/>
    <s v="$24.29"/>
    <n v="22.6"/>
    <n v="24.29"/>
    <n v="-1.6899999999999977"/>
    <n v="0.7"/>
    <n v="2.56"/>
    <n v="22.43"/>
    <n v="1.48"/>
    <n v="21.82"/>
    <n v="21.12"/>
    <n v="20.420000000000002"/>
    <m/>
  </r>
  <r>
    <s v="5026-1"/>
    <x v="35"/>
    <s v="Raymond Fair"/>
    <s v="188 Pitt Street,Sydney"/>
    <x v="0"/>
    <s v="NSW"/>
    <x v="3"/>
    <s v="Tina Carlton"/>
    <s v="High"/>
    <s v="Artisan 479 Labels"/>
    <x v="0"/>
    <s v="Wrap Bag"/>
    <s v="Express Air"/>
    <d v="2013-06-02T00:00:00"/>
    <s v="$1.59"/>
    <s v="$2.61"/>
    <s v="$1.02"/>
    <n v="41"/>
    <s v="$23.29"/>
    <n v="0.05"/>
    <s v="$1.61"/>
    <s v="$22.29"/>
    <s v="$0.50"/>
    <s v="$22.69"/>
    <n v="22.29"/>
    <n v="22.69"/>
    <n v="-0.40000000000000213"/>
    <n v="0.5"/>
    <n v="1.61"/>
    <n v="21.580000000000002"/>
    <n v="2.61"/>
    <n v="105.89999999999999"/>
    <n v="105.39999999999999"/>
    <n v="104.89999999999999"/>
    <m/>
  </r>
  <r>
    <s v="5027-1"/>
    <x v="36"/>
    <s v="Nick Zandusky"/>
    <s v="224A Gertrude St,Fitzroy"/>
    <x v="1"/>
    <s v="VIC"/>
    <x v="3"/>
    <s v="Connor Betts"/>
    <s v="Low"/>
    <s v="Artisan Binder Labels"/>
    <x v="1"/>
    <s v="Small Box"/>
    <s v="Regular Air"/>
    <d v="2013-07-30T00:00:00"/>
    <s v="$2.45"/>
    <s v="$3.89"/>
    <s v="$1.44"/>
    <n v="29"/>
    <s v="$542.12"/>
    <n v="0.04"/>
    <s v="$41.26"/>
    <s v="$425.70"/>
    <s v="$7.01"/>
    <s v="$430.59"/>
    <n v="425.7"/>
    <n v="430.59"/>
    <n v="-4.8899999999999864"/>
    <n v="7.01"/>
    <n v="41.26"/>
    <n v="396.34"/>
    <n v="3.89"/>
    <n v="78.560000000000016"/>
    <n v="71.550000000000011"/>
    <n v="64.540000000000006"/>
    <m/>
  </r>
  <r>
    <s v="5027-1"/>
    <x v="37"/>
    <s v="Ashley Jarboe"/>
    <s v="180 High Street,Windsor"/>
    <x v="1"/>
    <s v="VIC"/>
    <x v="0"/>
    <s v="Connor Betts"/>
    <s v="High"/>
    <s v="Artisan 479 Labels"/>
    <x v="0"/>
    <s v="Small Box"/>
    <s v="Regular Air"/>
    <d v="2014-01-18T00:00:00"/>
    <s v="$1.59"/>
    <s v="$2.61"/>
    <s v="$1.02"/>
    <n v="45"/>
    <s v="$127.29"/>
    <n v="0.06"/>
    <s v="$12.72"/>
    <s v="$122.76"/>
    <s v="$0.50"/>
    <s v="$123.17"/>
    <n v="122.76"/>
    <n v="123.17"/>
    <n v="-0.40999999999999659"/>
    <n v="0.5"/>
    <n v="12.72"/>
    <n v="110.95"/>
    <n v="2.61"/>
    <n v="105.22999999999999"/>
    <n v="104.72999999999999"/>
    <n v="104.22999999999999"/>
    <m/>
  </r>
  <r>
    <s v="5027-1"/>
    <x v="38"/>
    <s v="Dan Campbell"/>
    <s v="1/173-179 Bronte Rd,Waverley"/>
    <x v="0"/>
    <s v="NSW"/>
    <x v="2"/>
    <s v="Leighton Forrest"/>
    <s v="Medium"/>
    <s v="Apex Straight Scissors"/>
    <x v="1"/>
    <s v="Large Box"/>
    <s v="Regular Air"/>
    <d v="2013-10-27T00:00:00"/>
    <s v="$5.19"/>
    <s v="$12.98"/>
    <s v="$7.79"/>
    <n v="10"/>
    <s v="$530.60"/>
    <n v="0.01"/>
    <s v="$43.56"/>
    <s v="$514.48"/>
    <s v="$3.14"/>
    <s v="$523.02"/>
    <n v="514.48"/>
    <n v="523.02"/>
    <n v="-8.5399999999999636"/>
    <n v="3.14"/>
    <n v="43.56"/>
    <n v="482.59999999999997"/>
    <n v="12.98"/>
    <n v="89.38000000000001"/>
    <n v="86.240000000000009"/>
    <n v="83.100000000000009"/>
    <m/>
  </r>
  <r>
    <s v="5027-1"/>
    <x v="39"/>
    <s v="Sylvia Foulston"/>
    <s v="152 Bunnerong Road,Eastgardens"/>
    <x v="0"/>
    <s v="NSW"/>
    <x v="0"/>
    <s v="Tina Carlton"/>
    <s v="High"/>
    <s v="Emerson Stylus 1520 Color Inkjet Printer"/>
    <x v="0"/>
    <s v="Wrap Bag"/>
    <s v="Regular Air"/>
    <d v="2013-10-13T00:00:00"/>
    <s v="$75.00"/>
    <s v="$120.97"/>
    <s v="$45.97"/>
    <n v="31"/>
    <s v="$929.96"/>
    <n v="0.06"/>
    <s v="$76.80"/>
    <s v="$825.36"/>
    <s v="$26.30"/>
    <s v="$744.63"/>
    <n v="825.36"/>
    <n v="744.63"/>
    <n v="80.730000000000018"/>
    <n v="26.3"/>
    <n v="76.8"/>
    <n v="694.13"/>
    <n v="120.97"/>
    <n v="3699.57"/>
    <n v="3673.27"/>
    <n v="3646.97"/>
    <m/>
  </r>
  <r>
    <s v="5027-1"/>
    <x v="40"/>
    <s v="Tamara Willingham"/>
    <s v="Sydney Fish Market, Bank Street, Sydney"/>
    <x v="0"/>
    <s v="NSW"/>
    <x v="1"/>
    <s v="Phoebe Gour"/>
    <s v="Not Specified"/>
    <s v="TechSavi Access Keyboard"/>
    <x v="0"/>
    <s v="Small Pack"/>
    <s v="Regular Air"/>
    <d v="2016-01-19T00:00:00"/>
    <s v="$10.07"/>
    <s v="$15.98"/>
    <s v="$5.91"/>
    <n v="4"/>
    <s v="$799.42"/>
    <n v="0.02"/>
    <s v="$59.92"/>
    <s v="$770.46"/>
    <s v="$4.00"/>
    <s v="$784.64"/>
    <n v="770.46"/>
    <n v="784.64"/>
    <n v="-14.17999999999995"/>
    <n v="4"/>
    <n v="59.92"/>
    <n v="728.72"/>
    <n v="15.98"/>
    <n v="8"/>
    <n v="4"/>
    <n v="0"/>
    <m/>
  </r>
  <r>
    <s v="5027-1"/>
    <x v="41"/>
    <s v="Edward Becker"/>
    <s v="501 George St,Sydney"/>
    <x v="0"/>
    <s v="NSW"/>
    <x v="1"/>
    <s v="Samantha Chairs"/>
    <s v="Critical"/>
    <s v="UGen Ultra Professional Cordless Optical Suite"/>
    <x v="0"/>
    <s v="Small Pack"/>
    <s v="Regular Air"/>
    <d v="2013-07-26T00:00:00"/>
    <s v="$156.50"/>
    <s v="$300.97"/>
    <s v="$144.47"/>
    <n v="9"/>
    <s v="$5,799.50"/>
    <n v="7.0000000000000007E-2"/>
    <s v="$264.99"/>
    <s v="$5,579.53"/>
    <s v="$7.18"/>
    <s v="$5,550.43"/>
    <n v="5579.53"/>
    <n v="5550.43"/>
    <n v="29.099999999999454"/>
    <n v="7.18"/>
    <n v="264.99"/>
    <n v="5292.6200000000008"/>
    <n v="300.97000000000003"/>
    <n v="2450.9200000000005"/>
    <n v="2443.7400000000007"/>
    <n v="2436.5600000000009"/>
    <m/>
  </r>
  <r>
    <s v="5027-1"/>
    <x v="19"/>
    <s v="Bill Donatelli"/>
    <s v="359 Crown Street,Surry Hills"/>
    <x v="0"/>
    <s v="NSW"/>
    <x v="3"/>
    <s v="Phoebe Gour"/>
    <s v="Low"/>
    <s v="TypeRight  Top-Opening Peel &amp; Seel  Envelopes, Gray"/>
    <x v="0"/>
    <s v="Small Box"/>
    <s v="Regular Air"/>
    <d v="2013-02-28T00:00:00"/>
    <s v="$21.56"/>
    <s v="$35.94"/>
    <s v="$14.38"/>
    <n v="11"/>
    <s v="$723.84"/>
    <n v="0.01"/>
    <s v="$50.67"/>
    <s v="$673.17"/>
    <s v="$6.66"/>
    <s v="$693.16"/>
    <n v="673.17"/>
    <n v="693.16"/>
    <n v="-19.990000000000009"/>
    <n v="6.66"/>
    <n v="50.67"/>
    <n v="649.15"/>
    <n v="35.94"/>
    <n v="351.33"/>
    <n v="344.66999999999996"/>
    <n v="338.00999999999993"/>
    <m/>
  </r>
  <r>
    <s v="5028-1"/>
    <x v="42"/>
    <s v="Fredhen Memon"/>
    <s v="Shop 1, 186-190 Church Street,Parramatta;46a Macleay Street,Potts Point"/>
    <x v="0"/>
    <s v="NSW"/>
    <x v="1"/>
    <s v="Mihael Khan"/>
    <s v="Medium"/>
    <s v="Artisan Hi-Liter Smear-Safe Highlighters"/>
    <x v="1"/>
    <s v="Small Box"/>
    <s v="Regular Air"/>
    <d v="2015-06-21T00:00:00"/>
    <s v="$2.98"/>
    <s v="$5.84"/>
    <s v="$2.86"/>
    <n v="7"/>
    <s v="$34.46"/>
    <n v="0.01"/>
    <s v="$2.24"/>
    <s v="$30.66"/>
    <s v="$0.83"/>
    <s v="$34.43"/>
    <n v="30.66"/>
    <n v="34.43"/>
    <n v="-3.7699999999999996"/>
    <n v="0.83"/>
    <n v="2.2400000000000002"/>
    <n v="33.019999999999996"/>
    <n v="5.84"/>
    <n v="39.469999999999992"/>
    <n v="38.639999999999993"/>
    <n v="37.809999999999995"/>
    <m/>
  </r>
  <r>
    <s v="5028-1"/>
    <x v="43"/>
    <s v="Frank Merwin"/>
    <s v="260 Marrickville Rd,Marrickville"/>
    <x v="0"/>
    <s v="NSW"/>
    <x v="1"/>
    <s v="Nicholas Fernandes"/>
    <s v="Not Specified"/>
    <s v="Artisan 474 Labels"/>
    <x v="2"/>
    <s v="Large Box"/>
    <s v="Regular Air"/>
    <d v="2013-10-11T00:00:00"/>
    <s v="$1.84"/>
    <s v="$2.88"/>
    <s v="$1.04"/>
    <n v="17"/>
    <s v="$26.62"/>
    <n v="0"/>
    <s v="$0.17"/>
    <s v="$26.53"/>
    <s v="$0.99"/>
    <s v="$26.46"/>
    <n v="26.53"/>
    <n v="26.46"/>
    <n v="7.0000000000000284E-2"/>
    <n v="0.99"/>
    <n v="0.17"/>
    <n v="27.279999999999998"/>
    <n v="2.88"/>
    <n v="49.78"/>
    <n v="48.79"/>
    <n v="47.8"/>
    <m/>
  </r>
  <r>
    <s v="5029-1"/>
    <x v="44"/>
    <s v="Giulietta Weimer"/>
    <s v="48 Albion St,Surry Hills"/>
    <x v="0"/>
    <s v="NSW"/>
    <x v="3"/>
    <s v="Natasha Song"/>
    <s v="Medium"/>
    <s v="Artisan Printable Repositionable Plastic Tabs"/>
    <x v="0"/>
    <s v="Small Pack"/>
    <s v="Regular Air"/>
    <d v="2013-02-23T00:00:00"/>
    <s v="$5.33"/>
    <s v="$8.60"/>
    <s v="$3.27"/>
    <n v="22"/>
    <s v="$412.80"/>
    <n v="7.0000000000000007E-2"/>
    <s v="$0.00"/>
    <s v="$412.80"/>
    <s v="$6.19"/>
    <s v="$418.99"/>
    <n v="412.8"/>
    <n v="418.99"/>
    <n v="-6.1899999999999977"/>
    <n v="6.19"/>
    <n v="0"/>
    <n v="425.18"/>
    <n v="8.6"/>
    <n v="195.39"/>
    <n v="189.2"/>
    <n v="183.01"/>
    <m/>
  </r>
  <r>
    <s v="5029-1"/>
    <x v="45"/>
    <s v="Arthur Gainer"/>
    <s v="180 High Street,Windsor"/>
    <x v="1"/>
    <s v="VIC"/>
    <x v="3"/>
    <s v="Connor Betts"/>
    <s v="High"/>
    <s v="Artisan 479 Labels"/>
    <x v="1"/>
    <s v="Medium Box"/>
    <s v="Regular Air"/>
    <d v="2014-06-04T00:00:00"/>
    <s v="$1.59"/>
    <s v="$2.61"/>
    <s v="$1.02"/>
    <n v="7"/>
    <s v="$209.90"/>
    <n v="0.03"/>
    <s v="$0.00"/>
    <s v="$209.90"/>
    <s v="$0.50"/>
    <s v="$214.77"/>
    <n v="209.9"/>
    <n v="214.77"/>
    <n v="-4.8700000000000045"/>
    <n v="0.5"/>
    <n v="0"/>
    <n v="215.27"/>
    <n v="2.61"/>
    <n v="18.77"/>
    <n v="18.27"/>
    <n v="17.77"/>
    <m/>
  </r>
  <r>
    <s v="5029-1"/>
    <x v="44"/>
    <s v="Giulietta Weimer"/>
    <s v="48 Albion St,Surry Hills"/>
    <x v="0"/>
    <s v="NSW"/>
    <x v="1"/>
    <s v="Natasha Song"/>
    <s v="High"/>
    <s v="Artisan Printable Repositionable Plastic Tabs"/>
    <x v="1"/>
    <s v="Jumbo Drum"/>
    <s v="Delivery Truck"/>
    <d v="2013-02-23T00:00:00"/>
    <s v="$5.33"/>
    <s v="$8.60"/>
    <s v="$3.27"/>
    <n v="13"/>
    <s v="$412.80"/>
    <n v="0.04"/>
    <s v="$0.00"/>
    <s v="$412.80"/>
    <s v="$6.19"/>
    <s v="$418.99"/>
    <n v="412.8"/>
    <n v="418.99"/>
    <n v="-6.1899999999999977"/>
    <n v="6.19"/>
    <n v="0"/>
    <n v="425.18"/>
    <n v="8.6"/>
    <n v="117.99"/>
    <n v="111.8"/>
    <n v="105.61"/>
    <m/>
  </r>
  <r>
    <s v="5029-1"/>
    <x v="46"/>
    <s v="Michael Oakman"/>
    <s v="8 Rankins Lane ,Melbourne"/>
    <x v="1"/>
    <s v="VIC"/>
    <x v="1"/>
    <s v="Connor Betts"/>
    <s v="Not Specified"/>
    <s v="TypeRight Side-Opening Peel &amp; Seel Expanding Envelopes"/>
    <x v="0"/>
    <s v="Wrap Bag"/>
    <s v="Regular Air"/>
    <d v="2015-11-14T00:00:00"/>
    <s v="$54.29"/>
    <s v="$90.48"/>
    <s v="$36.19"/>
    <n v="40"/>
    <s v="$4,564.22"/>
    <n v="0.1"/>
    <s v="$377.64"/>
    <s v="$4,113.59"/>
    <s v="$19.99"/>
    <s v="$4,193.93"/>
    <n v="4113.59"/>
    <n v="4193.93"/>
    <n v="-80.340000000000146"/>
    <n v="19.989999999999998"/>
    <n v="377.64"/>
    <n v="3836.28"/>
    <n v="90.48"/>
    <n v="3261.55"/>
    <n v="3241.5600000000004"/>
    <n v="3221.5700000000006"/>
    <m/>
  </r>
  <r>
    <s v="5029-1"/>
    <x v="47"/>
    <s v="Christy Brittain"/>
    <s v="Shop 1, 186-190 Church Street,Parramatta;46a Macleay Street,Potts Point"/>
    <x v="0"/>
    <s v="NSW"/>
    <x v="1"/>
    <s v="Mihael Khan"/>
    <s v="Low"/>
    <s v="Artisan Printable Repositionable Plastic Tabs"/>
    <x v="0"/>
    <s v="Small Box"/>
    <s v="Regular Air"/>
    <d v="2013-05-22T00:00:00"/>
    <s v="$5.33"/>
    <s v="$8.60"/>
    <s v="$3.27"/>
    <n v="19"/>
    <s v="$412.80"/>
    <n v="0.1"/>
    <s v="$0.00"/>
    <s v="$412.80"/>
    <s v="$6.19"/>
    <s v="$418.99"/>
    <n v="412.8"/>
    <n v="418.99"/>
    <n v="-6.1899999999999977"/>
    <n v="6.19"/>
    <n v="0"/>
    <n v="425.18"/>
    <n v="8.6"/>
    <n v="169.59"/>
    <n v="163.4"/>
    <n v="157.21"/>
    <m/>
  </r>
  <r>
    <s v="5032-1"/>
    <x v="13"/>
    <s v="Phillip Flathmann"/>
    <s v="Macquarie Centre Cnr Herring Road &amp; Waterloo Road,Macquarie Park"/>
    <x v="0"/>
    <s v="NSW"/>
    <x v="3"/>
    <s v="Nicholas Fernandes"/>
    <s v="Critical"/>
    <s v="TypeRight  Top-Opening Peel &amp; Seel Envelopes, Plain White"/>
    <x v="0"/>
    <s v="Small Box"/>
    <s v="Regular Air"/>
    <d v="2013-11-20T00:00:00"/>
    <s v="$16.85"/>
    <s v="$27.18"/>
    <s v="$10.33"/>
    <n v="32"/>
    <s v="$632.36"/>
    <n v="0.06"/>
    <s v="$68.76"/>
    <s v="$663.38"/>
    <s v="$8.23"/>
    <s v="$690.33"/>
    <n v="663.38"/>
    <n v="690.33"/>
    <n v="-26.950000000000045"/>
    <n v="8.23"/>
    <n v="68.760000000000005"/>
    <n v="629.80000000000007"/>
    <n v="27.18"/>
    <n v="809.23"/>
    <n v="801"/>
    <n v="792.77"/>
    <m/>
  </r>
  <r>
    <s v="5032-1"/>
    <x v="48"/>
    <s v="Henry Goldwyn"/>
    <s v="541 Church St,Richmond"/>
    <x v="1"/>
    <s v="VIC"/>
    <x v="1"/>
    <s v="Yvette Biti"/>
    <s v="Medium"/>
    <s v="Artisan 474 Labels"/>
    <x v="0"/>
    <s v="Small Box"/>
    <s v="Regular Air"/>
    <d v="2013-12-19T00:00:00"/>
    <s v="$1.84"/>
    <s v="$2.88"/>
    <s v="$1.04"/>
    <n v="22"/>
    <s v="$127.92"/>
    <n v="0.01"/>
    <s v="$10.16"/>
    <s v="$122.66"/>
    <s v="$0.99"/>
    <s v="$123.06"/>
    <n v="122.66"/>
    <n v="123.06"/>
    <n v="-0.40000000000000568"/>
    <n v="0.99"/>
    <n v="10.16"/>
    <n v="113.89"/>
    <n v="2.88"/>
    <n v="54.190000000000005"/>
    <n v="53.2"/>
    <n v="52.21"/>
    <m/>
  </r>
  <r>
    <s v="5033-1"/>
    <x v="49"/>
    <s v="Katherine Ducich"/>
    <s v="61A Bay Road,Wollstonecraft"/>
    <x v="0"/>
    <s v="NSW"/>
    <x v="0"/>
    <s v="Samantha Chairs"/>
    <s v="High"/>
    <s v="TypeRight Side-Opening Peel &amp; Seel Expanding Envelopes"/>
    <x v="0"/>
    <s v="Small Box"/>
    <s v="Regular Air"/>
    <d v="2013-02-27T00:00:00"/>
    <s v="$54.29"/>
    <s v="$90.48"/>
    <s v="$36.19"/>
    <n v="42"/>
    <s v="$271.44"/>
    <n v="0.05"/>
    <s v="$8.14"/>
    <s v="$263.30"/>
    <s v="$19.99"/>
    <s v="$283.29"/>
    <n v="263.3"/>
    <n v="283.29000000000002"/>
    <n v="-19.990000000000009"/>
    <n v="19.989999999999998"/>
    <n v="8.14"/>
    <n v="295.14000000000004"/>
    <n v="90.48"/>
    <n v="3812.01"/>
    <n v="3792.0200000000004"/>
    <n v="3772.0300000000007"/>
    <m/>
  </r>
  <r>
    <s v="5034-1"/>
    <x v="50"/>
    <s v="Deborah Brumfield"/>
    <s v="501 George St,Sydney"/>
    <x v="0"/>
    <s v="NSW"/>
    <x v="0"/>
    <s v="Samantha Chairs"/>
    <s v="Medium"/>
    <s v="Artisan 474 Labels"/>
    <x v="0"/>
    <s v="Small Box"/>
    <s v="Regular Air"/>
    <d v="2013-06-05T00:00:00"/>
    <s v="$1.84"/>
    <s v="$2.88"/>
    <s v="$1.04"/>
    <n v="32"/>
    <s v="$201.90"/>
    <n v="0.05"/>
    <s v="$8.00"/>
    <s v="$193.54"/>
    <s v="$0.99"/>
    <s v="$199.04"/>
    <n v="193.54"/>
    <n v="199.04"/>
    <n v="-5.5"/>
    <n v="0.99"/>
    <n v="8"/>
    <n v="192.03"/>
    <n v="2.88"/>
    <n v="85.149999999999991"/>
    <n v="84.16"/>
    <n v="83.17"/>
    <m/>
  </r>
  <r>
    <s v="5034-1"/>
    <x v="51"/>
    <s v="Nora Price"/>
    <s v="7 Khartoum Rd,Macquarie Park"/>
    <x v="0"/>
    <s v="NSW"/>
    <x v="0"/>
    <s v="Preston Senome"/>
    <s v="Medium"/>
    <s v="Ames Color-File Green Diamond Border X-ray Mailers"/>
    <x v="1"/>
    <s v="Small Box"/>
    <s v="Express Air"/>
    <d v="2015-08-13T00:00:00"/>
    <s v="$52.07"/>
    <s v="$83.98"/>
    <s v="$31.91"/>
    <n v="22"/>
    <s v="$2,752.32"/>
    <n v="7.0000000000000007E-2"/>
    <s v="$188.46"/>
    <s v="$2,668.30"/>
    <s v="$5.01"/>
    <s v="$2,692.15"/>
    <n v="2668.3"/>
    <n v="2692.15"/>
    <n v="-23.849999999999909"/>
    <n v="5.01"/>
    <n v="188.46"/>
    <n v="2508.7000000000003"/>
    <n v="83.98"/>
    <n v="1664.1100000000001"/>
    <n v="1659.1000000000001"/>
    <n v="1654.0900000000001"/>
    <m/>
  </r>
  <r>
    <s v="5034-1"/>
    <x v="52"/>
    <s v="Grant Thornton"/>
    <s v="98 Holdsworth Street,Woollahra"/>
    <x v="0"/>
    <s v="NSW"/>
    <x v="0"/>
    <s v="Natasha Song"/>
    <s v="Critical"/>
    <s v="Artisan 474 Labels"/>
    <x v="1"/>
    <s v="Small Box"/>
    <s v="Regular Air"/>
    <d v="2014-09-25T00:00:00"/>
    <s v="$1.84"/>
    <s v="$2.88"/>
    <s v="$1.04"/>
    <n v="45"/>
    <s v="$68.96"/>
    <n v="0.08"/>
    <s v="$0.60"/>
    <s v="$68.96"/>
    <s v="$0.99"/>
    <s v="$73.46"/>
    <n v="68.959999999999994"/>
    <n v="73.459999999999994"/>
    <n v="-4.5"/>
    <n v="0.99"/>
    <n v="0.6"/>
    <n v="73.849999999999994"/>
    <n v="2.88"/>
    <n v="129.99"/>
    <n v="129"/>
    <n v="128.01"/>
    <m/>
  </r>
  <r>
    <s v="5034-1"/>
    <x v="53"/>
    <s v="Thea Hudgings"/>
    <s v="240-242 Johnston Street,Fitzroy"/>
    <x v="1"/>
    <s v="VIC"/>
    <x v="0"/>
    <s v="Connor Betts"/>
    <s v="Medium"/>
    <s v="Alto Memo Cubes"/>
    <x v="0"/>
    <s v="Small Box"/>
    <s v="Regular Air"/>
    <d v="2013-05-11T00:00:00"/>
    <s v="$3.32"/>
    <s v="$5.18"/>
    <s v="$1.86"/>
    <n v="37"/>
    <s v="$91.06"/>
    <n v="0.01"/>
    <s v="$7.30"/>
    <s v="$88.96"/>
    <s v="$2.04"/>
    <s v="$80.44"/>
    <n v="88.96"/>
    <n v="80.44"/>
    <n v="8.519999999999996"/>
    <n v="2.04"/>
    <n v="7.3"/>
    <n v="75.180000000000007"/>
    <n v="5.18"/>
    <n v="186.39999999999998"/>
    <n v="184.35999999999999"/>
    <n v="182.32"/>
    <m/>
  </r>
  <r>
    <s v="5034-1"/>
    <x v="54"/>
    <s v="Alex Russell"/>
    <s v="99 Lygon Street,East Brunswick"/>
    <x v="1"/>
    <s v="VIC"/>
    <x v="3"/>
    <s v="Connor Betts"/>
    <s v="High"/>
    <s v="Alto Memo Cubes"/>
    <x v="0"/>
    <s v="Small Box"/>
    <s v="Regular Air"/>
    <d v="2013-05-15T00:00:00"/>
    <s v="$3.32"/>
    <s v="$5.18"/>
    <s v="$1.86"/>
    <n v="35"/>
    <s v="$76.00"/>
    <n v="0.03"/>
    <s v="$6.80"/>
    <s v="$59.66"/>
    <s v="$2.04"/>
    <s v="$70.46"/>
    <n v="59.66"/>
    <n v="70.459999999999994"/>
    <n v="-10.799999999999997"/>
    <n v="2.04"/>
    <n v="6.8"/>
    <n v="65.7"/>
    <n v="5.18"/>
    <n v="176.53999999999996"/>
    <n v="174.49999999999997"/>
    <n v="172.45999999999998"/>
    <m/>
  </r>
  <r>
    <s v="5034-1"/>
    <x v="28"/>
    <s v="Rick Reed"/>
    <s v="Sydney Fish Market, Bank Street, Sydney"/>
    <x v="0"/>
    <s v="NSW"/>
    <x v="3"/>
    <s v="Phoebe Gour"/>
    <s v="High"/>
    <s v="Apex Straight Scissors"/>
    <x v="0"/>
    <s v="Wrap Bag"/>
    <s v="Regular Air"/>
    <d v="2013-02-22T00:00:00"/>
    <s v="$5.19"/>
    <s v="$12.98"/>
    <s v="$7.79"/>
    <n v="16"/>
    <s v="$225.32"/>
    <n v="0.1"/>
    <s v="$2.24"/>
    <s v="$221.20"/>
    <s v="$3.14"/>
    <s v="$233.76"/>
    <n v="221.2"/>
    <n v="233.76"/>
    <n v="-12.560000000000002"/>
    <n v="3.14"/>
    <n v="2.2400000000000002"/>
    <n v="234.65999999999997"/>
    <n v="12.98"/>
    <n v="208.57999999999998"/>
    <n v="205.44"/>
    <n v="202.3"/>
    <m/>
  </r>
  <r>
    <s v="5035-1"/>
    <x v="55"/>
    <s v="Pamela Stobb"/>
    <s v="273 George Street,Sydney"/>
    <x v="0"/>
    <s v="NSW"/>
    <x v="2"/>
    <s v="Leighton Forrest"/>
    <s v="Low"/>
    <s v="HFX LaserJet 3310 Copier"/>
    <x v="1"/>
    <s v="Small Box"/>
    <s v="Regular Air"/>
    <d v="2013-05-02T00:00:00"/>
    <s v="$377.99"/>
    <s v="$599.99"/>
    <s v="$222.00"/>
    <n v="35"/>
    <s v="$2,065.80"/>
    <n v="0.05"/>
    <s v="$54.07"/>
    <s v="$2,759.75"/>
    <s v="$24.49"/>
    <s v="$2,761.25"/>
    <n v="2759.75"/>
    <n v="2761.25"/>
    <n v="-1.5"/>
    <n v="24.49"/>
    <n v="54.07"/>
    <n v="2731.6699999999996"/>
    <n v="599.99"/>
    <n v="20970.070000000003"/>
    <n v="20945.580000000002"/>
    <n v="20921.09"/>
    <m/>
  </r>
  <r>
    <s v="5036-1"/>
    <x v="56"/>
    <s v="Sean ODonnell"/>
    <s v="541 Church St ,Richmond"/>
    <x v="1"/>
    <s v="VIC"/>
    <x v="1"/>
    <s v="Yvette Biti"/>
    <s v="Medium"/>
    <s v="OIC Thumb-Tacks"/>
    <x v="0"/>
    <s v="Small Box"/>
    <s v="Express Air"/>
    <d v="2013-03-10T00:00:00"/>
    <s v="$0.71"/>
    <s v="$1.14"/>
    <s v="$0.43"/>
    <n v="14"/>
    <s v="$57.00"/>
    <n v="0.02"/>
    <s v="$3.42"/>
    <s v="$53.58"/>
    <s v="$0.70"/>
    <s v="$54.28"/>
    <n v="53.58"/>
    <n v="54.28"/>
    <n v="-0.70000000000000284"/>
    <n v="0.7"/>
    <n v="3.42"/>
    <n v="51.56"/>
    <n v="1.1399999999999999"/>
    <n v="13.239999999999998"/>
    <n v="12.54"/>
    <n v="11.84"/>
    <m/>
  </r>
  <r>
    <s v="5036-1"/>
    <x v="56"/>
    <s v="Sean ODonnell"/>
    <s v="541 Church St ,Richmond"/>
    <x v="1"/>
    <s v="VIC"/>
    <x v="1"/>
    <s v="Yvette Biti"/>
    <s v="Medium"/>
    <s v="OIC Thumb-Tacks"/>
    <x v="2"/>
    <s v="Large Box"/>
    <s v="Express Air"/>
    <d v="2013-03-10T00:00:00"/>
    <s v="$0.71"/>
    <s v="$1.14"/>
    <s v="$0.43"/>
    <n v="14"/>
    <s v="$57.00"/>
    <n v="0"/>
    <s v="$3.42"/>
    <s v="$53.58"/>
    <s v="$0.70"/>
    <s v="$54.28"/>
    <n v="53.58"/>
    <n v="54.28"/>
    <n v="-0.70000000000000284"/>
    <n v="0.7"/>
    <n v="3.42"/>
    <n v="51.56"/>
    <n v="1.1399999999999999"/>
    <n v="13.239999999999998"/>
    <n v="12.54"/>
    <n v="11.84"/>
    <m/>
  </r>
  <r>
    <s v="5037-1"/>
    <x v="57"/>
    <s v="Art Foster"/>
    <s v="Westfield Parramatta,Parramatta"/>
    <x v="0"/>
    <s v="NSW"/>
    <x v="2"/>
    <s v="Stevie Bacata"/>
    <s v="High"/>
    <s v="Apex Elite Stainless Steel Scissors"/>
    <x v="2"/>
    <s v="Small Pack"/>
    <s v="Regular Air"/>
    <d v="2013-03-13T00:00:00"/>
    <s v="$3.42"/>
    <s v="$8.34"/>
    <s v="$4.92"/>
    <n v="32"/>
    <s v="$133.44"/>
    <n v="0.08"/>
    <s v="$4.00"/>
    <s v="$129.44"/>
    <s v="$2.64"/>
    <s v="$132.08"/>
    <n v="129.44"/>
    <n v="132.08000000000001"/>
    <n v="-2.6400000000000148"/>
    <n v="2.64"/>
    <n v="4"/>
    <n v="130.72"/>
    <n v="8.34"/>
    <n v="265.52"/>
    <n v="262.88"/>
    <n v="260.24"/>
    <m/>
  </r>
  <r>
    <s v="5037-1"/>
    <x v="58"/>
    <s v="Adam Bellavance"/>
    <s v="106 Ebley Street,Bondi Junction"/>
    <x v="0"/>
    <s v="NSW"/>
    <x v="3"/>
    <s v="Leighton Forrest"/>
    <s v="Not Specified"/>
    <s v="Apex Elite Stainless Steel Scissors"/>
    <x v="0"/>
    <s v="Small Box"/>
    <s v="Regular Air"/>
    <d v="2013-07-01T00:00:00"/>
    <s v="$3.42"/>
    <s v="$8.34"/>
    <s v="$4.92"/>
    <n v="11"/>
    <s v="$133.44"/>
    <n v="7.0000000000000007E-2"/>
    <s v="$4.00"/>
    <s v="$129.44"/>
    <s v="$2.64"/>
    <s v="$132.08"/>
    <n v="129.44"/>
    <n v="132.08000000000001"/>
    <n v="-2.6400000000000148"/>
    <n v="2.64"/>
    <n v="4"/>
    <n v="130.72"/>
    <n v="8.34"/>
    <n v="90.38"/>
    <n v="87.74"/>
    <n v="85.1"/>
    <m/>
  </r>
  <r>
    <s v="5037-1"/>
    <x v="59"/>
    <s v="Sara Luxemburg"/>
    <s v="103 Bins Street,Nindsor"/>
    <x v="0"/>
    <s v="NSW"/>
    <x v="3"/>
    <s v="Charlie Bui"/>
    <s v="Critical"/>
    <s v="Smiths SlimLine Pencil Sharpener"/>
    <x v="0"/>
    <s v="Wrap Bag"/>
    <s v="Regular Air"/>
    <d v="2013-07-05T00:00:00"/>
    <s v="$4.79"/>
    <s v="$11.97"/>
    <s v="$7.18"/>
    <n v="10"/>
    <s v="$245.70"/>
    <n v="0.1"/>
    <s v="$27.26"/>
    <s v="$222.10"/>
    <s v="$5.81"/>
    <s v="$243.29"/>
    <n v="222.1"/>
    <n v="243.29"/>
    <n v="-21.189999999999998"/>
    <n v="5.81"/>
    <n v="27.26"/>
    <n v="221.84"/>
    <n v="11.97"/>
    <n v="98.25"/>
    <n v="92.44"/>
    <n v="86.63"/>
    <m/>
  </r>
  <r>
    <s v="5037-1"/>
    <x v="57"/>
    <s v="Art Foster"/>
    <s v="Westfield Parramatta,Parramatta"/>
    <x v="0"/>
    <s v="NSW"/>
    <x v="0"/>
    <s v="Stevie Bacata"/>
    <s v="High"/>
    <s v="Apex Preferred Stainless Steel Scissors"/>
    <x v="0"/>
    <s v="Wrap Bag"/>
    <s v="Express Air"/>
    <d v="2013-03-13T00:00:00"/>
    <s v="$2.50"/>
    <s v="$5.68"/>
    <s v="$3.18"/>
    <n v="50"/>
    <s v="$133.44"/>
    <n v="0.09"/>
    <s v="$4.00"/>
    <s v="$129.44"/>
    <s v="$3.60"/>
    <s v="$132.08"/>
    <n v="129.44"/>
    <n v="132.08000000000001"/>
    <n v="-2.6400000000000148"/>
    <n v="3.6"/>
    <n v="4"/>
    <n v="131.68"/>
    <n v="5.68"/>
    <n v="283.60000000000002"/>
    <n v="280"/>
    <n v="276.39999999999998"/>
    <m/>
  </r>
  <r>
    <s v="5038-1"/>
    <x v="60"/>
    <s v="Christina Vanderzanden"/>
    <s v="188 Pitt Street,Sydney"/>
    <x v="0"/>
    <s v="NSW"/>
    <x v="3"/>
    <s v="Tina Carlton"/>
    <s v="Medium"/>
    <s v="Smiths Standard Envelopes"/>
    <x v="1"/>
    <s v="Small Box"/>
    <s v="Regular Air"/>
    <d v="2013-03-20T00:00:00"/>
    <s v="$3.52"/>
    <s v="$5.68"/>
    <s v="$2.16"/>
    <n v="34"/>
    <s v="$139.24"/>
    <n v="0.02"/>
    <s v="$9.68"/>
    <s v="$128.54"/>
    <s v="$1.39"/>
    <s v="$129.40"/>
    <n v="128.54"/>
    <n v="129.4"/>
    <n v="-0.86000000000001364"/>
    <n v="1.39"/>
    <n v="9.68"/>
    <n v="121.10999999999999"/>
    <n v="5.68"/>
    <n v="184.82999999999998"/>
    <n v="183.44"/>
    <n v="182.05"/>
    <m/>
  </r>
  <r>
    <s v="5039-1"/>
    <x v="61"/>
    <s v="Michael Grace"/>
    <s v="402 Argyle St,Moss Vale"/>
    <x v="0"/>
    <s v="NSW"/>
    <x v="0"/>
    <s v="Natasha Song"/>
    <s v="Low"/>
    <s v="Alto Parchment Paper, Assorted Colors"/>
    <x v="0"/>
    <s v="Wrap Bag"/>
    <s v="Express Air"/>
    <d v="2013-03-16T00:00:00"/>
    <s v="$4.59"/>
    <s v="$7.28"/>
    <s v="$2.69"/>
    <n v="37"/>
    <s v="$160.16"/>
    <n v="0.04"/>
    <s v="$1.60"/>
    <s v="$158.56"/>
    <s v="$11.15"/>
    <s v="$169.71"/>
    <n v="158.56"/>
    <n v="169.71"/>
    <n v="-11.150000000000006"/>
    <n v="11.15"/>
    <n v="1.6"/>
    <n v="179.26000000000002"/>
    <n v="7.28"/>
    <n v="278.90999999999997"/>
    <n v="267.76"/>
    <n v="256.61"/>
    <m/>
  </r>
  <r>
    <s v="5039-1"/>
    <x v="35"/>
    <s v="Rick Duston"/>
    <s v="144 Biutee Rd,Marrickville"/>
    <x v="0"/>
    <s v="NSW"/>
    <x v="2"/>
    <s v="Charlie Bui"/>
    <s v="High"/>
    <s v="Artisan 474 Labels"/>
    <x v="0"/>
    <s v="Small Box"/>
    <s v="Regular Air"/>
    <d v="2013-05-31T00:00:00"/>
    <s v="$1.84"/>
    <s v="$2.88"/>
    <s v="$1.04"/>
    <n v="42"/>
    <s v="$130.66"/>
    <n v="0"/>
    <s v="$10.56"/>
    <s v="$121.02"/>
    <s v="$0.99"/>
    <s v="$122.85"/>
    <n v="121.02"/>
    <n v="122.85"/>
    <n v="-1.8299999999999983"/>
    <n v="0.99"/>
    <n v="10.56"/>
    <n v="113.27999999999999"/>
    <n v="2.88"/>
    <n v="111.38999999999999"/>
    <n v="110.39999999999999"/>
    <n v="109.41"/>
    <m/>
  </r>
  <r>
    <s v="5039-1"/>
    <x v="62"/>
    <s v="John Lucas"/>
    <s v="188 Pitt Street,Sydney"/>
    <x v="0"/>
    <s v="NSW"/>
    <x v="1"/>
    <s v="Tina Carlton"/>
    <s v="Critical"/>
    <s v="Alto Parchment Paper, Assorted Colors"/>
    <x v="2"/>
    <s v="Large Box"/>
    <s v="Regular Air"/>
    <d v="2014-08-09T00:00:00"/>
    <s v="$4.59"/>
    <s v="$7.28"/>
    <s v="$2.69"/>
    <n v="44"/>
    <s v="$186.52"/>
    <n v="0.08"/>
    <s v="$1.68"/>
    <s v="$168.06"/>
    <s v="$11.15"/>
    <s v="$169.71"/>
    <n v="168.06"/>
    <n v="169.71"/>
    <n v="-1.6500000000000057"/>
    <n v="11.15"/>
    <n v="1.68"/>
    <n v="179.18"/>
    <n v="7.28"/>
    <n v="329.78999999999996"/>
    <n v="318.64"/>
    <n v="307.49"/>
    <m/>
  </r>
  <r>
    <s v="5040-1"/>
    <x v="60"/>
    <s v="Christina Vanderzanden"/>
    <s v="188 Pitt Street,Sydney"/>
    <x v="0"/>
    <s v="NSW"/>
    <x v="2"/>
    <s v="Tina Carlton"/>
    <s v="High"/>
    <s v="Steady Colorific Colored Pencils, 12/Box"/>
    <x v="1"/>
    <s v="Large Box"/>
    <s v="Regular Air"/>
    <d v="2013-03-20T00:00:00"/>
    <s v="$1.30"/>
    <s v="$2.88"/>
    <s v="$1.58"/>
    <n v="46"/>
    <s v="$138.24"/>
    <n v="7.0000000000000007E-2"/>
    <s v="$9.68"/>
    <s v="$128.56"/>
    <s v="$1.01"/>
    <s v="$129.57"/>
    <n v="128.56"/>
    <n v="129.57"/>
    <n v="-1.0099999999999909"/>
    <n v="1.01"/>
    <n v="9.68"/>
    <n v="120.89999999999998"/>
    <n v="2.88"/>
    <n v="123.80999999999999"/>
    <n v="122.79999999999998"/>
    <n v="121.78999999999998"/>
    <m/>
  </r>
  <r>
    <s v="5040-1"/>
    <x v="60"/>
    <s v="Christina Vanderzanden"/>
    <s v="188 Pitt Street,Sydney"/>
    <x v="0"/>
    <s v="NSW"/>
    <x v="1"/>
    <s v="Tina Carlton"/>
    <s v="Critical"/>
    <s v="Steady Colorific Colored Pencils, 12/Box"/>
    <x v="1"/>
    <s v="Small Box"/>
    <s v="Express Air"/>
    <d v="2013-03-20T00:00:00"/>
    <s v="$1.30"/>
    <s v="$2.88"/>
    <s v="$1.58"/>
    <n v="8"/>
    <s v="$138.24"/>
    <n v="0.05"/>
    <s v="$9.68"/>
    <s v="$128.56"/>
    <s v="$1.01"/>
    <s v="$129.57"/>
    <n v="128.56"/>
    <n v="129.57"/>
    <n v="-1.0099999999999909"/>
    <n v="1.01"/>
    <n v="9.68"/>
    <n v="120.89999999999998"/>
    <n v="2.88"/>
    <n v="14.37"/>
    <n v="13.36"/>
    <n v="12.35"/>
    <m/>
  </r>
  <r>
    <s v="5040-1"/>
    <x v="60"/>
    <s v="Christina Vanderzanden"/>
    <s v="188 Pitt Street,Sydney"/>
    <x v="0"/>
    <s v="NSW"/>
    <x v="3"/>
    <s v="Tina Carlton"/>
    <s v="Medium"/>
    <s v="Steady Colorific Colored Pencils, 12/Box"/>
    <x v="0"/>
    <s v="Small Box"/>
    <s v="Regular Air"/>
    <d v="2013-03-20T00:00:00"/>
    <s v="$1.30"/>
    <s v="$2.88"/>
    <s v="$1.58"/>
    <n v="22"/>
    <s v="$138.24"/>
    <n v="0.02"/>
    <s v="$9.68"/>
    <s v="$128.56"/>
    <s v="$1.01"/>
    <s v="$129.57"/>
    <n v="128.56"/>
    <n v="129.57"/>
    <n v="-1.0099999999999909"/>
    <n v="1.01"/>
    <n v="9.68"/>
    <n v="120.89999999999998"/>
    <n v="2.88"/>
    <n v="54.69"/>
    <n v="53.68"/>
    <n v="52.67"/>
    <m/>
  </r>
  <r>
    <s v="5040-1"/>
    <x v="60"/>
    <s v="Christina Vanderzanden"/>
    <s v="188 Pitt Street,Sydney"/>
    <x v="0"/>
    <s v="NSW"/>
    <x v="2"/>
    <s v="Tina Carlton"/>
    <s v="High"/>
    <s v="Steady Colorific Colored Pencils, 12/Box"/>
    <x v="1"/>
    <s v="Small Pack"/>
    <s v="Express Air"/>
    <d v="2013-03-20T00:00:00"/>
    <s v="$1.30"/>
    <s v="$2.88"/>
    <s v="$1.58"/>
    <n v="32"/>
    <s v="$138.24"/>
    <n v="0.08"/>
    <s v="$9.68"/>
    <s v="$128.56"/>
    <s v="$1.01"/>
    <s v="$129.57"/>
    <n v="128.56"/>
    <n v="129.57"/>
    <n v="-1.0099999999999909"/>
    <n v="1.01"/>
    <n v="9.68"/>
    <n v="120.89999999999998"/>
    <n v="2.88"/>
    <n v="83.49"/>
    <n v="82.47999999999999"/>
    <n v="81.469999999999985"/>
    <m/>
  </r>
  <r>
    <s v="5041-1"/>
    <x v="63"/>
    <s v="Eva Jacobs"/>
    <s v="Westfield 1 Anderson St,Chatswood"/>
    <x v="0"/>
    <s v="NSW"/>
    <x v="0"/>
    <s v="Nicholas Fernandes"/>
    <s v="Medium"/>
    <s v="Artisan Hi-Liter Smear-Safe Highlighters"/>
    <x v="0"/>
    <s v="Small Box"/>
    <s v="Regular Air"/>
    <d v="2015-10-24T00:00:00"/>
    <s v="$2.98"/>
    <s v="$5.84"/>
    <s v="$2.86"/>
    <n v="48"/>
    <s v="$7.20"/>
    <n v="0.08"/>
    <s v="$0.63"/>
    <s v="$7.64"/>
    <s v="$0.83"/>
    <s v="$10.71"/>
    <n v="7.64"/>
    <n v="10.71"/>
    <n v="-3.0700000000000012"/>
    <n v="0.83"/>
    <n v="0.63"/>
    <n v="10.91"/>
    <n v="5.84"/>
    <n v="280.52"/>
    <n v="279.69"/>
    <n v="278.86"/>
    <m/>
  </r>
  <r>
    <s v="5042-1"/>
    <x v="55"/>
    <s v="Pamela Stobb"/>
    <s v="273 George Street,Sydney"/>
    <x v="0"/>
    <s v="NSW"/>
    <x v="0"/>
    <s v="Leighton Forrest"/>
    <s v="Not Specified"/>
    <s v="Apex Straight Scissors"/>
    <x v="0"/>
    <s v="Small Pack"/>
    <s v="Express Air"/>
    <d v="2013-05-02T00:00:00"/>
    <s v="$5.19"/>
    <s v="$12.98"/>
    <s v="$7.79"/>
    <n v="49"/>
    <s v="$623.22"/>
    <n v="0.04"/>
    <s v="$56.09"/>
    <s v="$567.13"/>
    <s v="$3.14"/>
    <s v="$571.13"/>
    <n v="567.13"/>
    <n v="571.13"/>
    <n v="-4"/>
    <n v="3.14"/>
    <n v="56.09"/>
    <n v="518.17999999999995"/>
    <n v="12.98"/>
    <n v="583.06999999999994"/>
    <n v="579.92999999999995"/>
    <n v="576.79"/>
    <m/>
  </r>
  <r>
    <s v="5042-1"/>
    <x v="64"/>
    <s v="Karl Brown"/>
    <s v="470 Anzac Parade,Kingsford"/>
    <x v="0"/>
    <s v="NSW"/>
    <x v="3"/>
    <s v="Tina Carlton"/>
    <s v="High"/>
    <s v="Alto Memo Cubes"/>
    <x v="0"/>
    <s v="Small Box"/>
    <s v="Regular Air"/>
    <d v="2013-05-26T00:00:00"/>
    <s v="$3.32"/>
    <s v="$5.18"/>
    <s v="$1.86"/>
    <n v="30"/>
    <s v="$130.42"/>
    <n v="0.09"/>
    <s v="$3.01"/>
    <s v="$128.43"/>
    <s v="$2.04"/>
    <s v="$129.03"/>
    <n v="128.43"/>
    <n v="129.03"/>
    <n v="-0.59999999999999432"/>
    <n v="2.04"/>
    <n v="3.01"/>
    <n v="128.06"/>
    <n v="5.18"/>
    <n v="154.42999999999998"/>
    <n v="152.38999999999999"/>
    <n v="150.35"/>
    <m/>
  </r>
  <r>
    <s v="5042-1"/>
    <x v="65"/>
    <s v="Aaron Smayling"/>
    <s v="1737 Botany Rd,Banksmeadow"/>
    <x v="0"/>
    <s v="NSW"/>
    <x v="0"/>
    <s v="Nicholas Fernandes"/>
    <s v="High"/>
    <s v="Assorted Color Push Pins"/>
    <x v="0"/>
    <s v="Small Box"/>
    <s v="Regular Air"/>
    <d v="2013-03-26T00:00:00"/>
    <s v="$0.87"/>
    <s v="$1.81"/>
    <s v="$0.94"/>
    <n v="30"/>
    <s v="$61.10"/>
    <n v="0.03"/>
    <s v="$2.34"/>
    <s v="$58.66"/>
    <s v="$0.75"/>
    <s v="$61.51"/>
    <n v="58.66"/>
    <n v="61.51"/>
    <n v="-2.8500000000000014"/>
    <n v="0.75"/>
    <n v="2.34"/>
    <n v="59.92"/>
    <n v="1.81"/>
    <n v="52.710000000000008"/>
    <n v="51.960000000000008"/>
    <n v="51.210000000000008"/>
    <m/>
  </r>
  <r>
    <s v="5043-1"/>
    <x v="66"/>
    <s v="Philip Brown"/>
    <s v="499-501 Lygon Street,Carlton North"/>
    <x v="1"/>
    <s v="VIC"/>
    <x v="1"/>
    <s v="Yvette Biti"/>
    <s v="Not Specified"/>
    <s v="Artisan 487 Labels"/>
    <x v="2"/>
    <s v="Small Pack"/>
    <s v="Express Air"/>
    <d v="2015-04-19T00:00:00"/>
    <s v="$2.29"/>
    <s v="$3.69"/>
    <s v="$1.40"/>
    <n v="7"/>
    <s v="$144.50"/>
    <n v="0.01"/>
    <s v="$14.87"/>
    <s v="$147.65"/>
    <s v="$0.50"/>
    <s v="$158.36"/>
    <n v="147.65"/>
    <n v="158.36000000000001"/>
    <n v="-10.710000000000008"/>
    <n v="0.5"/>
    <n v="14.87"/>
    <n v="143.99"/>
    <n v="3.69"/>
    <n v="11.459999999999999"/>
    <n v="10.959999999999999"/>
    <n v="10.459999999999999"/>
    <m/>
  </r>
  <r>
    <s v="5046-1"/>
    <x v="67"/>
    <s v="Katherine Nockton"/>
    <s v="Crown Complex,Southbank"/>
    <x v="1"/>
    <s v="VIC"/>
    <x v="2"/>
    <s v="Connor Betts"/>
    <s v="Critical"/>
    <s v="Smiths Pen Style Liquid Stix; Assorted (yellow, pink, green, blue, orange), 5/Pack"/>
    <x v="0"/>
    <s v="Small Box"/>
    <s v="Regular Air"/>
    <d v="2015-01-12T00:00:00"/>
    <s v="$3.88"/>
    <s v="$6.47"/>
    <s v="$2.59"/>
    <n v="34"/>
    <s v="$113.68"/>
    <n v="0.03"/>
    <s v="$7.95"/>
    <s v="$110.05"/>
    <s v="$1.22"/>
    <s v="$119.55"/>
    <n v="110.05"/>
    <n v="119.55"/>
    <n v="-9.5"/>
    <n v="1.22"/>
    <n v="7.95"/>
    <n v="112.82"/>
    <n v="6.47"/>
    <n v="213.25"/>
    <n v="212.03"/>
    <n v="210.81"/>
    <m/>
  </r>
  <r>
    <s v="5047-1"/>
    <x v="68"/>
    <s v="Thais Sissman"/>
    <s v="53-55 Liverpool St,Sydney"/>
    <x v="0"/>
    <s v="NSW"/>
    <x v="0"/>
    <s v="Tina Carlton"/>
    <s v="High"/>
    <s v="Artisan Poly Binder Pockets"/>
    <x v="1"/>
    <s v="Small Pack"/>
    <s v="Regular Air"/>
    <d v="2015-04-19T00:00:00"/>
    <s v="$2.26"/>
    <s v="$3.58"/>
    <s v="$1.32"/>
    <n v="11"/>
    <s v="$131.14"/>
    <n v="0.02"/>
    <s v="$6.33"/>
    <s v="$112.43"/>
    <s v="$5.47"/>
    <s v="$119.43"/>
    <n v="112.43"/>
    <n v="119.43"/>
    <n v="-7"/>
    <n v="5.47"/>
    <n v="6.33"/>
    <n v="118.57000000000001"/>
    <n v="3.58"/>
    <n v="38.520000000000003"/>
    <n v="33.050000000000004"/>
    <n v="27.580000000000005"/>
    <m/>
  </r>
  <r>
    <s v="5047-1"/>
    <x v="69"/>
    <s v="Chad McGuire"/>
    <s v="81 MacLeay St,Potts Point"/>
    <x v="0"/>
    <s v="NSW"/>
    <x v="3"/>
    <s v="Samantha Chairs"/>
    <s v="Low"/>
    <s v="Artisan Premier Heavy-Duty Binder with Round Locking Rings"/>
    <x v="0"/>
    <s v="Small Box"/>
    <s v="Regular Air"/>
    <d v="2015-05-02T00:00:00"/>
    <s v="$8.71"/>
    <s v="$14.28"/>
    <s v="$5.57"/>
    <n v="32"/>
    <s v="$335.35"/>
    <n v="0.1"/>
    <s v="$33.53"/>
    <s v="$303.24"/>
    <s v="$2.99"/>
    <s v="$321.03"/>
    <n v="303.24"/>
    <n v="321.02999999999997"/>
    <n v="-17.789999999999964"/>
    <n v="2.99"/>
    <n v="33.53"/>
    <n v="290.49"/>
    <n v="14.28"/>
    <n v="426.41999999999996"/>
    <n v="423.42999999999995"/>
    <n v="420.43999999999994"/>
    <m/>
  </r>
  <r>
    <s v="5047-1"/>
    <x v="70"/>
    <s v="Candos Bawlak"/>
    <s v="6 Mary St,Newtown"/>
    <x v="0"/>
    <s v="NSW"/>
    <x v="3"/>
    <s v="Samantha Chairs"/>
    <s v="Critical"/>
    <s v="Artisan 487 Labels"/>
    <x v="0"/>
    <s v="Small Pack"/>
    <s v="Regular Air"/>
    <d v="2015-03-16T00:00:00"/>
    <s v="$2.29"/>
    <s v="$3.69"/>
    <s v="$1.40"/>
    <n v="50"/>
    <s v="$215.76"/>
    <n v="0.08"/>
    <s v="$12.78"/>
    <s v="$113.07"/>
    <s v="$0.50"/>
    <s v="$129.55"/>
    <n v="113.07"/>
    <n v="129.55000000000001"/>
    <n v="-16.480000000000018"/>
    <n v="0.5"/>
    <n v="12.78"/>
    <n v="117.27000000000001"/>
    <n v="3.69"/>
    <n v="172.22"/>
    <n v="171.72"/>
    <n v="171.22"/>
    <m/>
  </r>
  <r>
    <s v="5047-1"/>
    <x v="71"/>
    <s v="Patrick OBrill"/>
    <s v="53 Riley Street,Woolloomooloo"/>
    <x v="0"/>
    <s v="NSW"/>
    <x v="0"/>
    <s v="Tina Carlton"/>
    <s v="Critical"/>
    <s v="Artisan Flip-Chart Easel Binder, Black"/>
    <x v="0"/>
    <s v="Small Box"/>
    <s v="Regular Air"/>
    <d v="2014-10-06T00:00:00"/>
    <s v="$13.88"/>
    <s v="$22.38"/>
    <s v="$8.50"/>
    <n v="6"/>
    <s v="$471.00"/>
    <n v="0.03"/>
    <s v="$0.00"/>
    <s v="$470.84"/>
    <s v="$15.10"/>
    <s v="$485.30"/>
    <n v="470.84"/>
    <n v="485.3"/>
    <n v="-14.460000000000036"/>
    <n v="15.1"/>
    <n v="0"/>
    <n v="500.40000000000003"/>
    <n v="22.38"/>
    <n v="149.38"/>
    <n v="134.28"/>
    <n v="119.18"/>
    <m/>
  </r>
  <r>
    <s v="5048-1"/>
    <x v="72"/>
    <s v="Denny Ordway"/>
    <s v="531 King St,Newtown"/>
    <x v="0"/>
    <s v="NSW"/>
    <x v="3"/>
    <s v="Mihael Khan"/>
    <s v="Not Specified"/>
    <s v="Smiths Standard Envelopes"/>
    <x v="1"/>
    <s v="Large Box"/>
    <s v="Regular Air"/>
    <d v="2013-05-26T00:00:00"/>
    <s v="$3.52"/>
    <s v="$5.68"/>
    <s v="$2.16"/>
    <n v="29"/>
    <s v="$136.32"/>
    <n v="0"/>
    <s v="$9.05"/>
    <s v="$128.14"/>
    <s v="$1.39"/>
    <s v="$129.53"/>
    <n v="128.13999999999999"/>
    <n v="129.53"/>
    <n v="-1.3900000000000148"/>
    <n v="1.39"/>
    <n v="9.0500000000000007"/>
    <n v="121.86999999999999"/>
    <n v="5.68"/>
    <n v="157.05999999999997"/>
    <n v="155.66999999999999"/>
    <n v="154.28"/>
    <m/>
  </r>
  <r>
    <s v="5048-1"/>
    <x v="73"/>
    <s v="Magdelene Mosse"/>
    <s v="53 Riley Street,Woolloomooloo"/>
    <x v="0"/>
    <s v="NSW"/>
    <x v="1"/>
    <s v="Tina Carlton"/>
    <s v="Low"/>
    <s v="Smiths General Use 3-Ring Binders"/>
    <x v="0"/>
    <s v="Wrap Bag"/>
    <s v="Regular Air"/>
    <d v="2014-09-22T00:00:00"/>
    <s v="$1.18"/>
    <s v="$1.88"/>
    <s v="$0.70"/>
    <n v="34"/>
    <s v="$41.00"/>
    <n v="0.03"/>
    <s v="$3.30"/>
    <s v="$38.94"/>
    <s v="$1.49"/>
    <s v="$40.93"/>
    <n v="38.94"/>
    <n v="40.93"/>
    <n v="-1.990000000000002"/>
    <n v="1.49"/>
    <n v="3.3"/>
    <n v="39.120000000000005"/>
    <n v="1.88"/>
    <n v="62.11"/>
    <n v="60.62"/>
    <n v="59.129999999999995"/>
    <m/>
  </r>
  <r>
    <s v="5048-1"/>
    <x v="74"/>
    <s v="Scott Cohen"/>
    <s v="240-242 Johnston Street,Fitzroy"/>
    <x v="1"/>
    <s v="VIC"/>
    <x v="3"/>
    <s v="Connor Betts"/>
    <s v="Not Specified"/>
    <s v="Smiths Standard Envelopes"/>
    <x v="0"/>
    <s v="Wrap Bag"/>
    <s v="Regular Air"/>
    <d v="2013-06-17T00:00:00"/>
    <s v="$3.52"/>
    <s v="$5.68"/>
    <s v="$2.16"/>
    <n v="39"/>
    <s v="$138.52"/>
    <n v="0.08"/>
    <s v="$9.00"/>
    <s v="$128.02"/>
    <s v="$1.39"/>
    <s v="$129.53"/>
    <n v="128.02000000000001"/>
    <n v="129.53"/>
    <n v="-1.5099999999999909"/>
    <n v="1.39"/>
    <n v="9"/>
    <n v="121.91999999999999"/>
    <n v="5.68"/>
    <n v="213.90999999999997"/>
    <n v="212.51999999999998"/>
    <n v="211.13"/>
    <m/>
  </r>
  <r>
    <s v="5049-1"/>
    <x v="63"/>
    <s v="Eva Jacobs"/>
    <s v="Westfield 1 Anderson St,Chatswood"/>
    <x v="0"/>
    <s v="NSW"/>
    <x v="1"/>
    <s v="Nicholas Fernandes"/>
    <s v="Medium"/>
    <s v="12 Colored Short Pencils"/>
    <x v="0"/>
    <s v="Small Box"/>
    <s v="Regular Air"/>
    <d v="2015-10-24T00:00:00"/>
    <s v="$1.09"/>
    <s v="$2.60"/>
    <s v="$1.51"/>
    <n v="1"/>
    <s v="$7.95"/>
    <n v="0"/>
    <s v="$0.63"/>
    <s v="$7.24"/>
    <s v="$2.40"/>
    <s v="$10.15"/>
    <n v="7.24"/>
    <n v="10.15"/>
    <n v="-2.91"/>
    <n v="2.4"/>
    <n v="0.63"/>
    <n v="11.92"/>
    <n v="2.6"/>
    <n v="4.37"/>
    <n v="1.9700000000000002"/>
    <n v="-0.42999999999999972"/>
    <m/>
  </r>
  <r>
    <s v="5049-1"/>
    <x v="75"/>
    <s v="Thais Sissman"/>
    <s v="53-55 Liverpool St,Sydney"/>
    <x v="0"/>
    <s v="NSW"/>
    <x v="1"/>
    <s v="Tina Carlton"/>
    <s v="High"/>
    <s v="Office Shears by Apex"/>
    <x v="1"/>
    <s v="Jumbo Drum"/>
    <s v="Delivery Truck"/>
    <d v="2013-05-29T00:00:00"/>
    <s v="$0.94"/>
    <s v="$2.08"/>
    <s v="$1.14"/>
    <n v="13"/>
    <s v="$8.32"/>
    <n v="0.04"/>
    <s v="$0.17"/>
    <s v="$8.15"/>
    <s v="$2.56"/>
    <s v="$10.71"/>
    <n v="8.15"/>
    <n v="10.71"/>
    <n v="-2.5600000000000005"/>
    <n v="2.56"/>
    <n v="0.17"/>
    <n v="13.100000000000001"/>
    <n v="2.08"/>
    <n v="29.429999999999996"/>
    <n v="26.869999999999997"/>
    <n v="24.31"/>
    <m/>
  </r>
  <r>
    <s v="5050-1"/>
    <x v="76"/>
    <s v="Benjamin Patterson"/>
    <s v="33/4 Barangaroo Avenue,Sydney"/>
    <x v="0"/>
    <s v="NSW"/>
    <x v="2"/>
    <s v="Natasha Song"/>
    <s v="Critical"/>
    <s v="TypeRight Side-Opening Peel &amp; Seel Expanding Envelopes"/>
    <x v="0"/>
    <s v="Small Box"/>
    <s v="Regular Air"/>
    <d v="2016-09-08T00:00:00"/>
    <s v="$54.29"/>
    <s v="$90.48"/>
    <s v="$36.19"/>
    <n v="46"/>
    <s v="$6,480.48"/>
    <n v="0.04"/>
    <s v="$68.84"/>
    <s v="$5,365.38"/>
    <s v="$19.99"/>
    <s v="$5,399.59"/>
    <n v="5365.38"/>
    <n v="5399.59"/>
    <n v="-34.210000000000036"/>
    <n v="19.989999999999998"/>
    <n v="68.84"/>
    <n v="5350.74"/>
    <n v="90.48"/>
    <n v="4113.2299999999996"/>
    <n v="4093.24"/>
    <n v="4073.25"/>
    <m/>
  </r>
  <r>
    <s v="5050-1"/>
    <x v="77"/>
    <s v="Craig Carroll"/>
    <s v="99 Lygon Street,East Brunswick"/>
    <x v="1"/>
    <s v="VIC"/>
    <x v="1"/>
    <s v="Connor Betts"/>
    <s v="Not Specified"/>
    <s v="Artisan Printable Repositionable Plastic Tabs"/>
    <x v="0"/>
    <s v="Wrap Bag"/>
    <s v="Express Air"/>
    <d v="2013-04-20T00:00:00"/>
    <s v="$5.33"/>
    <s v="$8.60"/>
    <s v="$3.27"/>
    <n v="25"/>
    <s v="$309.60"/>
    <n v="0.1"/>
    <s v="$18.58"/>
    <s v="$291.02"/>
    <s v="$6.19"/>
    <s v="$297.21"/>
    <n v="291.02"/>
    <n v="297.20999999999998"/>
    <n v="-6.1899999999999977"/>
    <n v="6.19"/>
    <n v="18.579999999999998"/>
    <n v="284.82"/>
    <n v="8.6"/>
    <n v="202.61"/>
    <n v="196.42000000000002"/>
    <n v="190.23000000000002"/>
    <m/>
  </r>
  <r>
    <s v="5050-1"/>
    <x v="78"/>
    <s v="Keith Herrera"/>
    <s v="120 Hardware St,Melbourne"/>
    <x v="1"/>
    <s v="VIC"/>
    <x v="0"/>
    <s v="Connor Betts"/>
    <s v="Medium"/>
    <s v="TechSavi Access Keyboard"/>
    <x v="0"/>
    <s v="Small Box"/>
    <s v="Regular Air"/>
    <d v="2013-07-31T00:00:00"/>
    <s v="$10.07"/>
    <s v="$15.98"/>
    <s v="$5.91"/>
    <n v="38"/>
    <s v="$859.24"/>
    <n v="0.03"/>
    <s v="$57.59"/>
    <s v="$817.53"/>
    <s v="$4.00"/>
    <s v="$823.63"/>
    <n v="817.53"/>
    <n v="823.63"/>
    <n v="-6.1000000000000227"/>
    <n v="4"/>
    <n v="57.59"/>
    <n v="770.04"/>
    <n v="15.98"/>
    <n v="553.65"/>
    <n v="549.65"/>
    <n v="545.65"/>
    <m/>
  </r>
  <r>
    <s v="5051-1"/>
    <x v="79"/>
    <s v="Erica Smith"/>
    <s v="188 Pitt Street,Sydney"/>
    <x v="0"/>
    <s v="NSW"/>
    <x v="0"/>
    <s v="Tina Carlton"/>
    <s v="Medium"/>
    <s v="Alto Memo Cubes"/>
    <x v="0"/>
    <s v="Small Box"/>
    <s v="Express Air"/>
    <d v="2013-03-27T00:00:00"/>
    <s v="$3.32"/>
    <s v="$5.18"/>
    <s v="$1.86"/>
    <n v="41"/>
    <s v="$147.24"/>
    <n v="0.08"/>
    <s v="$8.68"/>
    <s v="$126.76"/>
    <s v="$2.04"/>
    <s v="$124.27"/>
    <n v="126.76"/>
    <n v="124.27"/>
    <n v="2.4900000000000091"/>
    <n v="2.04"/>
    <n v="8.68"/>
    <n v="117.63"/>
    <n v="5.18"/>
    <n v="205.73999999999998"/>
    <n v="203.7"/>
    <n v="201.66"/>
    <m/>
  </r>
  <r>
    <s v="5051-1"/>
    <x v="17"/>
    <s v="Frank Hawley"/>
    <s v="2/797 Botany Rd,Rosebery"/>
    <x v="0"/>
    <s v="NSW"/>
    <x v="1"/>
    <s v="Samantha Chairs"/>
    <s v="Critical"/>
    <s v="Beekin 105-Key Black Keyboard"/>
    <x v="0"/>
    <s v="Small Box"/>
    <s v="Regular Air"/>
    <d v="2014-06-23T00:00:00"/>
    <s v="$6.39"/>
    <s v="$19.98"/>
    <s v="$13.59"/>
    <n v="36"/>
    <s v="$123.42"/>
    <n v="0.05"/>
    <s v="$11.54"/>
    <s v="$120.74"/>
    <s v="$4.00"/>
    <s v="$122.16"/>
    <n v="120.74"/>
    <n v="122.16"/>
    <n v="-1.4200000000000017"/>
    <n v="4"/>
    <n v="11.54"/>
    <n v="114.62"/>
    <n v="19.98"/>
    <n v="711.74"/>
    <n v="707.74"/>
    <n v="703.74"/>
    <m/>
  </r>
  <r>
    <s v="5052-1"/>
    <x v="80"/>
    <s v="Delfina Latchford"/>
    <s v="8 Rankins Lane ,Melbourne"/>
    <x v="1"/>
    <s v="VIC"/>
    <x v="1"/>
    <s v="Connor Betts"/>
    <s v="Medium"/>
    <s v="Artisan 474 Labels"/>
    <x v="0"/>
    <s v="Small Box"/>
    <s v="Regular Air"/>
    <d v="2014-03-07T00:00:00"/>
    <s v="$1.84"/>
    <s v="$2.88"/>
    <s v="$1.04"/>
    <n v="7"/>
    <s v="$498.50"/>
    <n v="0.04"/>
    <s v="$39.85"/>
    <s v="$455.50"/>
    <s v="$0.99"/>
    <s v="$456.12"/>
    <n v="455.5"/>
    <n v="456.12"/>
    <n v="-0.62000000000000455"/>
    <n v="0.99"/>
    <n v="39.85"/>
    <n v="417.26"/>
    <n v="2.88"/>
    <n v="-18.700000000000003"/>
    <n v="-19.690000000000001"/>
    <n v="-20.68"/>
    <m/>
  </r>
  <r>
    <s v="5055-1"/>
    <x v="81"/>
    <s v="Jonathan Doherty"/>
    <s v="53-55 Liverpool St,Sydney"/>
    <x v="0"/>
    <s v="NSW"/>
    <x v="1"/>
    <s v="Tina Carlton"/>
    <s v="Medium"/>
    <s v="Artisan Flip-Chart Easel Binder, Black"/>
    <x v="0"/>
    <s v="Small Pack"/>
    <s v="Regular Air"/>
    <d v="2016-11-16T00:00:00"/>
    <s v="$13.88"/>
    <s v="$22.38"/>
    <s v="$8.50"/>
    <n v="30"/>
    <s v="$135.34"/>
    <n v="0.08"/>
    <s v="$0.00"/>
    <s v="$138.44"/>
    <s v="$15.10"/>
    <s v="$142.46"/>
    <n v="138.44"/>
    <n v="142.46"/>
    <n v="-4.0200000000000102"/>
    <n v="15.1"/>
    <n v="0"/>
    <n v="157.56"/>
    <n v="22.38"/>
    <n v="686.5"/>
    <n v="671.4"/>
    <n v="656.3"/>
    <m/>
  </r>
  <r>
    <s v="5055-1"/>
    <x v="82"/>
    <s v="Liz Willingham"/>
    <s v="60 Commercial Rd,Prahran"/>
    <x v="1"/>
    <s v="VIC"/>
    <x v="1"/>
    <s v="Yvette Biti"/>
    <s v="Not Specified"/>
    <s v="Smiths Premium Bright 1-Pary Blumk Carr Poncils"/>
    <x v="1"/>
    <s v="Small Box"/>
    <s v="Regular Air"/>
    <d v="2013-08-13T00:00:00"/>
    <s v="$1.59"/>
    <s v="$3.28"/>
    <s v="$1.71"/>
    <n v="1"/>
    <s v="$356.12"/>
    <n v="0"/>
    <s v="$0.00"/>
    <s v="$356.12"/>
    <s v="$0.98"/>
    <s v="$362.47"/>
    <n v="356.12"/>
    <n v="362.47"/>
    <n v="-6.3500000000000227"/>
    <n v="0.98"/>
    <n v="0"/>
    <n v="363.45000000000005"/>
    <n v="3.28"/>
    <n v="4.26"/>
    <n v="3.28"/>
    <n v="2.2999999999999998"/>
    <m/>
  </r>
  <r>
    <s v="5055-1"/>
    <x v="22"/>
    <s v="Eva Jacobs"/>
    <s v="Westfield 1 Anderson St,Chatswood"/>
    <x v="0"/>
    <s v="NSW"/>
    <x v="3"/>
    <s v="Nicholas Fernandes"/>
    <s v="High"/>
    <s v="Smiths SlimLine Pencil Sharpener"/>
    <x v="0"/>
    <s v="Small Box"/>
    <s v="Regular Air"/>
    <d v="2015-05-24T00:00:00"/>
    <s v="$4.79"/>
    <s v="$11.97"/>
    <s v="$7.18"/>
    <n v="12"/>
    <s v="$365.92"/>
    <n v="0.02"/>
    <s v="$0.00"/>
    <s v="$356.12"/>
    <s v="$5.81"/>
    <s v="$362.47"/>
    <n v="356.12"/>
    <n v="362.47"/>
    <n v="-6.3500000000000227"/>
    <n v="5.81"/>
    <n v="0"/>
    <n v="368.28000000000003"/>
    <n v="11.97"/>
    <n v="149.45000000000002"/>
    <n v="143.64000000000001"/>
    <n v="137.83000000000001"/>
    <m/>
  </r>
  <r>
    <s v="5055-1"/>
    <x v="83"/>
    <s v="Erica Hackney"/>
    <s v="221 Barkly St,St Kilda"/>
    <x v="1"/>
    <s v="VIC"/>
    <x v="1"/>
    <s v="Yvette Biti"/>
    <s v="Critical"/>
    <s v="Pizazz Drawing Pencil Set"/>
    <x v="0"/>
    <s v="Small Box"/>
    <s v="Regular Air"/>
    <d v="2014-02-26T00:00:00"/>
    <s v="$1.53"/>
    <s v="$2.78"/>
    <s v="$1.25"/>
    <n v="25"/>
    <s v="$356.92"/>
    <n v="7.0000000000000007E-2"/>
    <s v="$0.00"/>
    <s v="$356.12"/>
    <s v="$1.34"/>
    <s v="$362.47"/>
    <n v="356.12"/>
    <n v="362.47"/>
    <n v="-6.3500000000000227"/>
    <n v="1.34"/>
    <n v="0"/>
    <n v="363.81"/>
    <n v="2.78"/>
    <n v="70.84"/>
    <n v="69.5"/>
    <n v="68.16"/>
    <m/>
  </r>
  <r>
    <s v="5055-1"/>
    <x v="84"/>
    <s v="Fred Wasserman"/>
    <s v="61 York St,Sydney"/>
    <x v="0"/>
    <s v="NSW"/>
    <x v="1"/>
    <s v="Leighton Forrest"/>
    <s v="High"/>
    <s v="Pizazz Drawing Pencil Set"/>
    <x v="0"/>
    <s v="Small Box"/>
    <s v="Regular Air"/>
    <d v="2013-09-25T00:00:00"/>
    <s v="$1.53"/>
    <s v="$2.78"/>
    <s v="$1.25"/>
    <n v="23"/>
    <s v="$356.12"/>
    <n v="0.02"/>
    <s v="$0.00"/>
    <s v="$356.12"/>
    <s v="$1.34"/>
    <s v="$362.47"/>
    <n v="356.12"/>
    <n v="362.47"/>
    <n v="-6.3500000000000227"/>
    <n v="1.34"/>
    <n v="0"/>
    <n v="363.81"/>
    <n v="2.78"/>
    <n v="65.28"/>
    <n v="63.94"/>
    <n v="62.599999999999994"/>
    <m/>
  </r>
  <r>
    <s v="5055-1"/>
    <x v="85"/>
    <s v="Noah Childs"/>
    <s v="78 Stanley St,Darlinghurst"/>
    <x v="0"/>
    <s v="NSW"/>
    <x v="3"/>
    <s v="Phoebe Gour"/>
    <s v="Low"/>
    <s v="Smiths Premium Bright 1-Part Blank Computer Paper"/>
    <x v="1"/>
    <s v="Large Box"/>
    <s v="Regular Air"/>
    <d v="2013-04-28T00:00:00"/>
    <s v="$12.39"/>
    <s v="$19.98"/>
    <s v="$7.59"/>
    <n v="16"/>
    <s v="$356.12"/>
    <n v="0"/>
    <s v="$0.00"/>
    <s v="$356.12"/>
    <s v="$5.77"/>
    <s v="$362.47"/>
    <n v="356.12"/>
    <n v="362.47"/>
    <n v="-6.3500000000000227"/>
    <n v="5.77"/>
    <n v="0"/>
    <n v="368.24"/>
    <n v="19.98"/>
    <n v="325.45"/>
    <n v="319.68"/>
    <n v="313.91000000000003"/>
    <m/>
  </r>
  <r>
    <s v="5055-1"/>
    <x v="86"/>
    <s v="Miran Bettner"/>
    <s v="224A Gertrude St,Fitzroy"/>
    <x v="1"/>
    <s v="VIC"/>
    <x v="3"/>
    <s v="Connor Betts"/>
    <s v="Low"/>
    <s v="Smiths Premium Bright 1-Part Blank Computer Paper"/>
    <x v="0"/>
    <s v="Small Box"/>
    <s v="Regular Air"/>
    <d v="2014-04-03T00:00:00"/>
    <s v="$12.39"/>
    <s v="$19.98"/>
    <s v="$7.59"/>
    <n v="32"/>
    <s v="$356.12"/>
    <n v="0.1"/>
    <s v="$0.00"/>
    <s v="$356.12"/>
    <s v="$5.77"/>
    <s v="$362.47"/>
    <n v="356.12"/>
    <n v="362.47"/>
    <n v="-6.3500000000000227"/>
    <n v="5.77"/>
    <n v="0"/>
    <n v="368.24"/>
    <n v="19.98"/>
    <n v="645.13"/>
    <n v="639.36"/>
    <n v="633.59"/>
    <m/>
  </r>
  <r>
    <s v="5055-1"/>
    <x v="87"/>
    <s v="Thomas Boland"/>
    <s v="3/219 Canley Vale Road,Canley Heights"/>
    <x v="0"/>
    <s v="NSW"/>
    <x v="3"/>
    <s v="Mihael Khan"/>
    <s v="Not Specified"/>
    <s v="Smiths SlimLine Pencil Sharpener"/>
    <x v="0"/>
    <s v="Wrap Bag"/>
    <s v="Regular Air"/>
    <d v="2013-04-26T00:00:00"/>
    <s v="$4.79"/>
    <s v="$11.97"/>
    <s v="$7.18"/>
    <n v="39"/>
    <s v="$356.12"/>
    <n v="0.08"/>
    <s v="$0.00"/>
    <s v="$356.12"/>
    <s v="$5.81"/>
    <s v="$362.47"/>
    <n v="356.12"/>
    <n v="362.47"/>
    <n v="-6.3500000000000227"/>
    <n v="5.81"/>
    <n v="0"/>
    <n v="368.28000000000003"/>
    <n v="11.97"/>
    <n v="472.64000000000004"/>
    <n v="466.83000000000004"/>
    <n v="461.02000000000004"/>
    <m/>
  </r>
  <r>
    <s v="5055-1"/>
    <x v="88"/>
    <s v="Eudokia Martin"/>
    <s v="412 Brunswick St,Fitzroy"/>
    <x v="1"/>
    <s v="VIC"/>
    <x v="3"/>
    <s v="Connor Betts"/>
    <s v="Medium"/>
    <s v="Smiths SlimLine Pencil Sharpener"/>
    <x v="0"/>
    <s v="Wrap Bag"/>
    <s v="Regular Air"/>
    <d v="2013-04-25T00:00:00"/>
    <s v="$4.79"/>
    <s v="$11.97"/>
    <s v="$7.18"/>
    <n v="43"/>
    <s v="$356.12"/>
    <n v="0.03"/>
    <s v="$0.00"/>
    <s v="$356.12"/>
    <s v="$5.81"/>
    <s v="$362.47"/>
    <n v="356.12"/>
    <n v="362.47"/>
    <n v="-6.3500000000000227"/>
    <n v="5.81"/>
    <n v="0"/>
    <n v="368.28000000000003"/>
    <n v="11.97"/>
    <n v="520.52"/>
    <n v="514.71"/>
    <n v="508.90000000000003"/>
    <m/>
  </r>
  <r>
    <s v="5055-1"/>
    <x v="89"/>
    <s v="Christina Vanderzanden"/>
    <s v="188 Pitt Street,Sydney"/>
    <x v="0"/>
    <s v="NSW"/>
    <x v="3"/>
    <s v="Tina Carlton"/>
    <s v="High"/>
    <s v="Artisan Hanging File Binders"/>
    <x v="0"/>
    <s v="Wrap Bag"/>
    <s v="Regular Air"/>
    <d v="2016-04-03T00:00:00"/>
    <s v="$3.65"/>
    <s v="$5.98"/>
    <s v="$2.33"/>
    <n v="12"/>
    <s v="$55.60"/>
    <n v="0.1"/>
    <s v="$2.52"/>
    <s v="$53.28"/>
    <s v="$1.49"/>
    <s v="$53.22"/>
    <n v="53.28"/>
    <n v="53.22"/>
    <n v="6.0000000000002274E-2"/>
    <n v="1.49"/>
    <n v="2.52"/>
    <n v="52.19"/>
    <n v="5.98"/>
    <n v="70.73"/>
    <n v="69.240000000000009"/>
    <n v="67.750000000000014"/>
    <m/>
  </r>
  <r>
    <s v="5055-1"/>
    <x v="85"/>
    <s v="Noah Childs"/>
    <s v="78 Stanley St,Darlinghurst"/>
    <x v="0"/>
    <s v="NSW"/>
    <x v="1"/>
    <s v="Phoebe Gour"/>
    <s v="High"/>
    <s v="Smiths Premium Bright 1-Part Envelopes"/>
    <x v="0"/>
    <s v="Small Box"/>
    <s v="Regular Air"/>
    <d v="2013-04-28T00:00:00"/>
    <s v="$2.25"/>
    <s v="$3.69"/>
    <s v="$1.44"/>
    <n v="29"/>
    <s v="$356.12"/>
    <n v="0.03"/>
    <s v="$0.00"/>
    <s v="$356.12"/>
    <s v="$2.50"/>
    <s v="$362.47"/>
    <n v="356.12"/>
    <n v="362.47"/>
    <n v="-6.3500000000000227"/>
    <n v="2.5"/>
    <n v="0"/>
    <n v="364.97"/>
    <n v="3.69"/>
    <n v="109.51"/>
    <n v="107.01"/>
    <n v="104.51"/>
    <m/>
  </r>
  <r>
    <s v="5056-1"/>
    <x v="90"/>
    <s v="Grant Carroll"/>
    <s v="10 O'Connell St,Sydney"/>
    <x v="0"/>
    <s v="NSW"/>
    <x v="2"/>
    <s v="Aanya Zhang"/>
    <s v="Critical"/>
    <s v="Creator Anti Dust Chalk, 12/Pack"/>
    <x v="0"/>
    <s v="Wrap Bag"/>
    <s v="Regular Air"/>
    <d v="2014-05-09T00:00:00"/>
    <s v="$1.09"/>
    <s v="$1.82"/>
    <s v="$0.73"/>
    <n v="2"/>
    <s v="$53.76"/>
    <n v="0.03"/>
    <s v="$2.04"/>
    <s v="$52.72"/>
    <s v="$1.00"/>
    <s v="$53.22"/>
    <n v="52.72"/>
    <n v="53.22"/>
    <n v="-0.5"/>
    <n v="1"/>
    <n v="2.04"/>
    <n v="52.18"/>
    <n v="1.82"/>
    <n v="2.6"/>
    <n v="1.6"/>
    <n v="0.60000000000000009"/>
    <m/>
  </r>
  <r>
    <s v="5056-1"/>
    <x v="91"/>
    <s v="Chad McGuire"/>
    <s v="81 MacLeay St,Potts Point"/>
    <x v="0"/>
    <s v="NSW"/>
    <x v="3"/>
    <s v="Samantha Chairs"/>
    <s v="Not Specified"/>
    <s v="Artisan 474 Labels"/>
    <x v="2"/>
    <s v="Large Box"/>
    <s v="Regular Air"/>
    <d v="2014-02-25T00:00:00"/>
    <s v="$1.84"/>
    <s v="$2.88"/>
    <s v="$1.04"/>
    <n v="2"/>
    <s v="$55.44"/>
    <n v="7.0000000000000007E-2"/>
    <s v="$0.91"/>
    <s v="$54.33"/>
    <s v="$0.99"/>
    <s v="$54.32"/>
    <n v="54.33"/>
    <n v="54.32"/>
    <n v="9.9999999999980105E-3"/>
    <n v="0.99"/>
    <n v="0.91"/>
    <n v="54.400000000000006"/>
    <n v="2.88"/>
    <n v="5.84"/>
    <n v="4.8499999999999996"/>
    <n v="3.8599999999999994"/>
    <m/>
  </r>
  <r>
    <s v="5058-1"/>
    <x v="92"/>
    <s v="Cindy Chapman"/>
    <s v="53-55 Liverpool St,Sydney"/>
    <x v="0"/>
    <s v="NSW"/>
    <x v="3"/>
    <s v="Tina Carlton"/>
    <s v="Critical"/>
    <s v="Artisan Legal 4-Ring Binder"/>
    <x v="0"/>
    <s v="Small Pack"/>
    <s v="Regular Air"/>
    <d v="2017-02-04T00:00:00"/>
    <s v="$13.64"/>
    <s v="$20.98"/>
    <s v="$7.34"/>
    <n v="49"/>
    <s v="$806.22"/>
    <n v="7.0000000000000007E-2"/>
    <s v="$43.57"/>
    <s v="$851.97"/>
    <s v="$1.49"/>
    <s v="$893.74"/>
    <n v="851.97"/>
    <n v="893.74"/>
    <n v="-41.769999999999982"/>
    <n v="1.49"/>
    <n v="43.57"/>
    <n v="851.66"/>
    <n v="20.98"/>
    <n v="985.93999999999994"/>
    <n v="984.44999999999993"/>
    <n v="982.95999999999992"/>
    <m/>
  </r>
  <r>
    <s v="5058-1"/>
    <x v="93"/>
    <s v="Laura Armstrong"/>
    <s v="240-242 Johnston Street,Fitzroy"/>
    <x v="1"/>
    <s v="VIC"/>
    <x v="2"/>
    <s v="Connor Betts"/>
    <s v="Critical"/>
    <s v="Smiths Standard Envelopes"/>
    <x v="0"/>
    <s v="Wrap Bag"/>
    <s v="Regular Air"/>
    <d v="2013-04-22T00:00:00"/>
    <s v="$3.52"/>
    <s v="$5.68"/>
    <s v="$2.16"/>
    <n v="33"/>
    <s v="$136.24"/>
    <n v="0.04"/>
    <s v="$1.28"/>
    <s v="$127.16"/>
    <s v="$1.39"/>
    <s v="$129.22"/>
    <n v="127.16"/>
    <n v="129.22"/>
    <n v="-2.0600000000000023"/>
    <n v="1.39"/>
    <n v="1.28"/>
    <n v="129.32999999999998"/>
    <n v="5.68"/>
    <n v="187.54999999999998"/>
    <n v="186.16"/>
    <n v="184.77"/>
    <m/>
  </r>
  <r>
    <s v="5059-1"/>
    <x v="94"/>
    <s v="Carol Triggs"/>
    <s v="53-55 Liverpool St,Sydney"/>
    <x v="0"/>
    <s v="NSW"/>
    <x v="1"/>
    <s v="Tina Carlton"/>
    <s v="Medium"/>
    <s v="Alto Memo Cubes"/>
    <x v="0"/>
    <s v="Small Box"/>
    <s v="Regular Air"/>
    <d v="2015-04-09T00:00:00"/>
    <s v="$3.32"/>
    <s v="$5.18"/>
    <s v="$1.86"/>
    <n v="7"/>
    <s v="$449.84"/>
    <n v="7.0000000000000007E-2"/>
    <s v="$4.48"/>
    <s v="$442.84"/>
    <s v="$2.04"/>
    <s v="$428.85"/>
    <n v="442.84"/>
    <n v="428.85"/>
    <n v="13.989999999999952"/>
    <n v="2.04"/>
    <n v="4.4800000000000004"/>
    <n v="426.41"/>
    <n v="5.18"/>
    <n v="33.82"/>
    <n v="31.779999999999998"/>
    <n v="29.74"/>
    <m/>
  </r>
  <r>
    <s v="5059-1"/>
    <x v="95"/>
    <s v="Mick Brown"/>
    <s v="531 King St,Newtown"/>
    <x v="0"/>
    <s v="NSW"/>
    <x v="3"/>
    <s v="Mihael Khan"/>
    <s v="Critical"/>
    <s v="Alto Memo Cubes"/>
    <x v="1"/>
    <s v="Medium Box"/>
    <s v="Regular Air"/>
    <d v="2013-03-28T00:00:00"/>
    <s v="$3.32"/>
    <s v="$5.18"/>
    <s v="$1.86"/>
    <n v="8"/>
    <s v="$139.44"/>
    <n v="0.09"/>
    <s v="$4.31"/>
    <s v="$132.65"/>
    <s v="$2.04"/>
    <s v="$133.46"/>
    <n v="132.65"/>
    <n v="133.46"/>
    <n v="-0.81000000000000227"/>
    <n v="2.04"/>
    <n v="4.3099999999999996"/>
    <n v="131.19"/>
    <n v="5.18"/>
    <n v="39.169999999999995"/>
    <n v="37.129999999999995"/>
    <n v="35.089999999999996"/>
    <m/>
  </r>
  <r>
    <s v="5059-1"/>
    <x v="96"/>
    <s v="Jesus Ocampo"/>
    <s v="60 Commercial Rd,Prahran"/>
    <x v="1"/>
    <s v="VIC"/>
    <x v="2"/>
    <s v="Yvette Biti"/>
    <s v="Not Specified"/>
    <s v="Artisan 487 Labels"/>
    <x v="0"/>
    <s v="Small Box"/>
    <s v="Regular Air"/>
    <d v="2014-04-05T00:00:00"/>
    <s v="$2.29"/>
    <s v="$3.69"/>
    <s v="$1.40"/>
    <n v="47"/>
    <s v="$160.54"/>
    <n v="0.03"/>
    <s v="$1.61"/>
    <s v="$158.93"/>
    <s v="$0.50"/>
    <s v="$159.63"/>
    <n v="158.93"/>
    <n v="159.63"/>
    <n v="-0.69999999999998863"/>
    <n v="0.5"/>
    <n v="1.61"/>
    <n v="158.51999999999998"/>
    <n v="3.69"/>
    <n v="172.32"/>
    <n v="171.82"/>
    <n v="171.32"/>
    <m/>
  </r>
  <r>
    <s v="5059-1"/>
    <x v="97"/>
    <s v="Cindy Schnelling"/>
    <s v="240-242 Johnston Street,Fitzroy"/>
    <x v="1"/>
    <s v="VIC"/>
    <x v="0"/>
    <s v="Connor Betts"/>
    <s v="Critical"/>
    <s v="Artisan Printable Repositionable Plastic Tabs"/>
    <x v="0"/>
    <s v="Wrap Bag"/>
    <s v="Regular Air"/>
    <d v="2015-05-31T00:00:00"/>
    <s v="$5.33"/>
    <s v="$8.60"/>
    <s v="$3.27"/>
    <n v="32"/>
    <s v="$61.36"/>
    <n v="0.03"/>
    <s v="$4.84"/>
    <s v="$56.90"/>
    <s v="$6.19"/>
    <s v="$59.61"/>
    <n v="56.9"/>
    <n v="59.61"/>
    <n v="-2.7100000000000009"/>
    <n v="6.19"/>
    <n v="4.84"/>
    <n v="60.959999999999994"/>
    <n v="8.6"/>
    <n v="276.55"/>
    <n v="270.36"/>
    <n v="264.17"/>
    <m/>
  </r>
  <r>
    <s v="5059-1"/>
    <x v="98"/>
    <s v="Christy Brittain"/>
    <s v="Shop 1, 186-190 Church Street,Parramatta;46a Macleay Street,Potts Point"/>
    <x v="0"/>
    <s v="NSW"/>
    <x v="1"/>
    <s v="Mihael Khan"/>
    <s v="Medium"/>
    <s v="Artisan 477 Labels"/>
    <x v="1"/>
    <s v="Medium Box"/>
    <s v="Regular Air"/>
    <d v="2014-05-05T00:00:00"/>
    <s v="$3.14"/>
    <s v="$4.91"/>
    <s v="$1.77"/>
    <n v="25"/>
    <s v="$176.32"/>
    <n v="0.05"/>
    <s v="$19.61"/>
    <s v="$158.93"/>
    <s v="$0.50"/>
    <s v="$159.93"/>
    <n v="158.93"/>
    <n v="159.93"/>
    <n v="-1"/>
    <n v="0.5"/>
    <n v="19.61"/>
    <n v="140.82"/>
    <n v="4.91"/>
    <n v="103.64"/>
    <n v="103.14"/>
    <n v="102.64"/>
    <m/>
  </r>
  <r>
    <s v="5059-1"/>
    <x v="99"/>
    <s v="Barry Weirich"/>
    <s v="105 Pitt St,Sydney"/>
    <x v="0"/>
    <s v="NSW"/>
    <x v="3"/>
    <s v="Charlie Bui"/>
    <s v="Not Specified"/>
    <s v="Beekin 105-Key Black Keyboard"/>
    <x v="0"/>
    <s v="Small Box"/>
    <s v="Regular Air"/>
    <d v="2013-04-28T00:00:00"/>
    <s v="$6.39"/>
    <s v="$19.98"/>
    <s v="$13.59"/>
    <n v="45"/>
    <s v="$139.86"/>
    <n v="0.04"/>
    <s v="$1.40"/>
    <s v="$138.46"/>
    <s v="$4.00"/>
    <s v="$142.46"/>
    <n v="138.46"/>
    <n v="142.46"/>
    <n v="-4"/>
    <n v="4"/>
    <n v="1.4"/>
    <n v="145.06"/>
    <n v="19.98"/>
    <n v="901.7"/>
    <n v="897.7"/>
    <n v="893.7"/>
    <m/>
  </r>
  <r>
    <s v="5059-1"/>
    <x v="100"/>
    <s v="Arianne Irving"/>
    <s v="8 Rankins Lane ,Melbourne"/>
    <x v="1"/>
    <s v="VIC"/>
    <x v="2"/>
    <s v="Connor Betts"/>
    <s v="Low"/>
    <s v="OIC Colored Binder Clips, Assorted Sizes"/>
    <x v="0"/>
    <s v="Small Box"/>
    <s v="Regular Air"/>
    <d v="2015-06-27T00:00:00"/>
    <s v="$2.29"/>
    <s v="$3.58"/>
    <s v="$1.29"/>
    <n v="37"/>
    <s v="$151.46"/>
    <n v="0.06"/>
    <s v="$9.12"/>
    <s v="$127.56"/>
    <s v="$1.63"/>
    <s v="$129.51"/>
    <n v="127.56"/>
    <n v="129.51"/>
    <n v="-1.9499999999999886"/>
    <n v="1.63"/>
    <n v="9.1199999999999992"/>
    <n v="122.01999999999998"/>
    <n v="3.58"/>
    <n v="124.97"/>
    <n v="123.34"/>
    <n v="121.71000000000001"/>
    <m/>
  </r>
  <r>
    <s v="5059-1"/>
    <x v="101"/>
    <s v="Larry Tron"/>
    <s v="4A Lyons St,Strathfield"/>
    <x v="0"/>
    <s v="NSW"/>
    <x v="3"/>
    <s v="Tina Carlton"/>
    <s v="High"/>
    <s v="Beekin 6 Outlet Metallic Surge Strip"/>
    <x v="0"/>
    <s v="Small Box"/>
    <s v="Regular Air"/>
    <d v="2013-12-08T00:00:00"/>
    <s v="$4.46"/>
    <s v="$10.89"/>
    <s v="$6.43"/>
    <n v="10"/>
    <s v="$163.32"/>
    <n v="0.01"/>
    <s v="$3.76"/>
    <s v="$158.56"/>
    <s v="$4.50"/>
    <s v="$169.77"/>
    <n v="158.56"/>
    <n v="169.77"/>
    <n v="-11.210000000000008"/>
    <n v="4.5"/>
    <n v="3.76"/>
    <n v="170.51000000000002"/>
    <n v="10.89"/>
    <n v="109.64"/>
    <n v="105.14"/>
    <n v="100.64"/>
    <m/>
  </r>
  <r>
    <s v="5059-1"/>
    <x v="102"/>
    <s v="Beth Paige"/>
    <s v="73 York St,Sydney"/>
    <x v="0"/>
    <s v="NSW"/>
    <x v="3"/>
    <s v="Tina Carlton"/>
    <s v="Low"/>
    <s v="Artisan 474 Labels"/>
    <x v="0"/>
    <s v="Small Box"/>
    <s v="Regular Air"/>
    <d v="2015-06-25T00:00:00"/>
    <s v="$1.84"/>
    <s v="$2.88"/>
    <s v="$1.04"/>
    <n v="37"/>
    <s v="$165.92"/>
    <n v="0.04"/>
    <s v="$5.40"/>
    <s v="$158.96"/>
    <s v="$0.99"/>
    <s v="$169.75"/>
    <n v="158.96"/>
    <n v="169.75"/>
    <n v="-10.789999999999992"/>
    <n v="0.99"/>
    <n v="5.4"/>
    <n v="165.34"/>
    <n v="2.88"/>
    <n v="102.14999999999999"/>
    <n v="101.16"/>
    <n v="100.17"/>
    <m/>
  </r>
  <r>
    <s v="5059-1"/>
    <x v="103"/>
    <s v="Carlos Soltero"/>
    <s v="1/41B Elizabeth Bay Rd,Elizabeth Bay"/>
    <x v="0"/>
    <s v="NSW"/>
    <x v="1"/>
    <s v="Charlie Bui"/>
    <s v="Not Specified"/>
    <s v="Artisan Hi-Liter Comfort Grip Fluorescent Highlighter, Yellow Ink"/>
    <x v="0"/>
    <s v="Small Box"/>
    <s v="Regular Air"/>
    <d v="2015-02-15T00:00:00"/>
    <s v="$1.92"/>
    <s v="$3.26"/>
    <s v="$1.34"/>
    <n v="35"/>
    <s v="$151.29"/>
    <n v="0.03"/>
    <s v="$1.51"/>
    <s v="$149.75"/>
    <s v="$1.86"/>
    <s v="$140.78"/>
    <n v="149.75"/>
    <n v="140.78"/>
    <n v="8.9699999999999989"/>
    <n v="1.86"/>
    <n v="1.51"/>
    <n v="141.13000000000002"/>
    <n v="3.26"/>
    <n v="114.44999999999999"/>
    <n v="112.58999999999999"/>
    <n v="110.72999999999999"/>
    <m/>
  </r>
  <r>
    <s v="5059-2"/>
    <x v="104"/>
    <s v="Saphhira Shifley"/>
    <s v="Westfield Miranda, 600 Kingsway,Miranda"/>
    <x v="0"/>
    <s v="NSW"/>
    <x v="1"/>
    <s v="Preston Senome"/>
    <s v="Medium"/>
    <s v="Alto Memo Cubes"/>
    <x v="0"/>
    <s v="Small Box"/>
    <s v="Express Air"/>
    <d v="2015-01-21T00:00:00"/>
    <s v="$3.32"/>
    <s v="$5.18"/>
    <s v="$1.86"/>
    <n v="41"/>
    <s v="$53.24"/>
    <n v="0.08"/>
    <s v="$1.19"/>
    <s v="$52.93"/>
    <s v="$2.04"/>
    <s v="$53.23"/>
    <n v="52.93"/>
    <n v="53.23"/>
    <n v="-0.29999999999999716"/>
    <n v="2.04"/>
    <n v="1.19"/>
    <n v="54.08"/>
    <n v="5.18"/>
    <n v="213.23"/>
    <n v="211.19"/>
    <n v="209.15"/>
    <m/>
  </r>
  <r>
    <s v="5060-1"/>
    <x v="85"/>
    <s v="Noah Childs"/>
    <s v="165 Oxford Street,Darlinghurst"/>
    <x v="0"/>
    <s v="NSW"/>
    <x v="2"/>
    <s v="Samantha Chairs"/>
    <s v="High"/>
    <s v="Smiths General Use 3-Ring Binders"/>
    <x v="0"/>
    <s v="Small Box"/>
    <s v="Express Air"/>
    <d v="2013-04-28T00:00:00"/>
    <s v="$1.18"/>
    <s v="$1.88"/>
    <s v="$0.70"/>
    <n v="42"/>
    <s v="$35.96"/>
    <n v="0"/>
    <s v="$0.00"/>
    <s v="$35.96"/>
    <s v="$1.49"/>
    <s v="$39.56"/>
    <n v="35.96"/>
    <n v="39.56"/>
    <n v="-3.6000000000000014"/>
    <n v="1.49"/>
    <n v="0"/>
    <n v="41.050000000000004"/>
    <n v="1.88"/>
    <n v="80.449999999999989"/>
    <n v="78.959999999999994"/>
    <n v="77.47"/>
    <m/>
  </r>
  <r>
    <s v="5060-1"/>
    <x v="105"/>
    <s v="Dave Kipp"/>
    <s v="221 Barkly St,St Kilda"/>
    <x v="1"/>
    <s v="VIC"/>
    <x v="3"/>
    <s v="Yvette Biti"/>
    <s v="High"/>
    <s v="TechSavi Access Keyboard"/>
    <x v="0"/>
    <s v="Wrap Bag"/>
    <s v="Regular Air"/>
    <d v="2013-05-10T00:00:00"/>
    <s v="$10.07"/>
    <s v="$15.98"/>
    <s v="$5.91"/>
    <n v="50"/>
    <s v="$538.38"/>
    <n v="0.09"/>
    <s v="$58.19"/>
    <s v="$522.39"/>
    <s v="$4.00"/>
    <s v="$539.79"/>
    <n v="522.39"/>
    <n v="539.79"/>
    <n v="-17.399999999999977"/>
    <n v="4"/>
    <n v="58.19"/>
    <n v="485.59999999999997"/>
    <n v="15.98"/>
    <n v="744.81"/>
    <n v="740.81"/>
    <n v="736.81"/>
    <m/>
  </r>
  <r>
    <s v="5060-1"/>
    <x v="100"/>
    <s v="Lauren Leatherbury"/>
    <s v="Westfield 1 Anderson St,Chatswood"/>
    <x v="0"/>
    <s v="NSW"/>
    <x v="1"/>
    <s v="Nicholas Fernandes"/>
    <s v="Low"/>
    <s v="Smiths Bulldog Clip"/>
    <x v="0"/>
    <s v="Wrap Bag"/>
    <s v="Regular Air"/>
    <d v="2015-06-29T00:00:00"/>
    <s v="$2.31"/>
    <s v="$3.78"/>
    <s v="$1.47"/>
    <n v="38"/>
    <s v="$13.38"/>
    <n v="0.06"/>
    <s v="$0.13"/>
    <s v="$13.13"/>
    <s v="$0.71"/>
    <s v="$14.76"/>
    <n v="13.13"/>
    <n v="14.76"/>
    <n v="-1.629999999999999"/>
    <n v="0.71"/>
    <n v="0.13"/>
    <n v="15.339999999999998"/>
    <n v="3.78"/>
    <n v="144.22"/>
    <n v="143.51"/>
    <n v="142.79999999999998"/>
    <m/>
  </r>
  <r>
    <s v="5062-1"/>
    <x v="55"/>
    <s v="Pamela Stobb"/>
    <s v="273 George Street,Sydney"/>
    <x v="0"/>
    <s v="NSW"/>
    <x v="2"/>
    <s v="Leighton Forrest"/>
    <s v="Low"/>
    <s v="TechSavi Access Keyboard"/>
    <x v="0"/>
    <s v="Small Box"/>
    <s v="Regular Air"/>
    <d v="2013-05-02T00:00:00"/>
    <s v="$10.07"/>
    <s v="$15.98"/>
    <s v="$5.91"/>
    <n v="31"/>
    <s v="$623.22"/>
    <n v="0"/>
    <s v="$56.09"/>
    <s v="$567.13"/>
    <s v="$4.00"/>
    <s v="$571.13"/>
    <n v="567.13"/>
    <n v="571.13"/>
    <n v="-4"/>
    <n v="4"/>
    <n v="56.09"/>
    <n v="519.04"/>
    <n v="15.98"/>
    <n v="443.28999999999996"/>
    <n v="439.28999999999996"/>
    <n v="435.28999999999996"/>
    <m/>
  </r>
  <r>
    <s v="5062-1"/>
    <x v="106"/>
    <s v="Tracy Poddar"/>
    <s v="834 Bourke St,Waterloo"/>
    <x v="0"/>
    <s v="NSW"/>
    <x v="3"/>
    <s v="Charlie Bui"/>
    <s v="Medium"/>
    <s v="Smiths Metal Binder Clips"/>
    <x v="0"/>
    <s v="Wrap Bag"/>
    <s v="Regular Air"/>
    <d v="2015-03-06T00:00:00"/>
    <s v="$1.60"/>
    <s v="$2.62"/>
    <s v="$1.02"/>
    <n v="25"/>
    <s v="$66.35"/>
    <n v="0.1"/>
    <s v="$3.97"/>
    <s v="$64.95"/>
    <s v="$0.80"/>
    <s v="$69.45"/>
    <n v="64.95"/>
    <n v="69.45"/>
    <n v="-4.5"/>
    <n v="0.8"/>
    <n v="3.97"/>
    <n v="66.28"/>
    <n v="2.62"/>
    <n v="62.33"/>
    <n v="61.53"/>
    <n v="60.730000000000004"/>
    <m/>
  </r>
  <r>
    <s v="5063-1"/>
    <x v="107"/>
    <s v="Yana Sorensen"/>
    <s v="53-55 Liverpool St,Sydney"/>
    <x v="0"/>
    <s v="NSW"/>
    <x v="3"/>
    <s v="Tina Carlton"/>
    <s v="Low"/>
    <s v="Angle-D Binders with Locking Rings, Label Holders"/>
    <x v="0"/>
    <s v="Small Box"/>
    <s v="Regular Air"/>
    <d v="2014-02-20T00:00:00"/>
    <s v="$4.53"/>
    <s v="$7.30"/>
    <s v="$2.77"/>
    <n v="37"/>
    <s v="$77.80"/>
    <n v="0.04"/>
    <s v="$2.52"/>
    <s v="$74.94"/>
    <s v="$7.72"/>
    <s v="$72.43"/>
    <n v="74.94"/>
    <n v="72.430000000000007"/>
    <n v="2.5099999999999909"/>
    <n v="7.72"/>
    <n v="2.52"/>
    <n v="77.63000000000001"/>
    <n v="7.3"/>
    <n v="275.3"/>
    <n v="267.58"/>
    <n v="259.85999999999996"/>
    <m/>
  </r>
  <r>
    <s v="5064-1"/>
    <x v="108"/>
    <s v="Nat Carroll"/>
    <s v="499-501 Lygon Street,Carlton North"/>
    <x v="1"/>
    <s v="VIC"/>
    <x v="3"/>
    <s v="Yvette Biti"/>
    <s v="Medium"/>
    <s v="Artisan Printable Repositionable Plastic Tabs"/>
    <x v="0"/>
    <s v="Wrap Bag"/>
    <s v="Regular Air"/>
    <d v="2013-05-03T00:00:00"/>
    <s v="$5.33"/>
    <s v="$8.60"/>
    <s v="$3.27"/>
    <n v="23"/>
    <s v="$599.76"/>
    <n v="0.05"/>
    <s v="$59.98"/>
    <s v="$539.78"/>
    <s v="$6.19"/>
    <s v="$542.77"/>
    <n v="539.78"/>
    <n v="542.77"/>
    <n v="-2.9900000000000091"/>
    <n v="6.19"/>
    <n v="59.98"/>
    <n v="488.98"/>
    <n v="8.6"/>
    <n v="144.01"/>
    <n v="137.82"/>
    <n v="131.63"/>
    <m/>
  </r>
  <r>
    <s v="5064-1"/>
    <x v="108"/>
    <s v="Dan Campbell"/>
    <s v="1/173-179 Bronte Rd,Waverley"/>
    <x v="0"/>
    <s v="NSW"/>
    <x v="1"/>
    <s v="Leighton Forrest"/>
    <s v="High"/>
    <s v="Artisan Arch Ring Binders"/>
    <x v="0"/>
    <s v="Small Box"/>
    <s v="Regular Air"/>
    <d v="2013-05-02T00:00:00"/>
    <s v="$36.02"/>
    <s v="$58.10"/>
    <s v="$22.08"/>
    <n v="9"/>
    <s v="$599.76"/>
    <n v="0.03"/>
    <s v="$59.98"/>
    <s v="$539.78"/>
    <s v="$1.49"/>
    <s v="$542.77"/>
    <n v="539.78"/>
    <n v="542.77"/>
    <n v="-2.9900000000000091"/>
    <n v="1.49"/>
    <n v="59.98"/>
    <n v="484.28"/>
    <n v="58.1"/>
    <n v="464.40999999999997"/>
    <n v="462.91999999999996"/>
    <n v="461.42999999999995"/>
    <m/>
  </r>
  <r>
    <s v="5064-1"/>
    <x v="109"/>
    <s v="Jiner Carlon"/>
    <s v="333-339 Enmore Rd,Marrickville"/>
    <x v="0"/>
    <s v="NSW"/>
    <x v="0"/>
    <s v="Preston Senome"/>
    <s v="Not Specified"/>
    <s v="Artisan Printable Repositionable Plastic Tabs"/>
    <x v="0"/>
    <s v="Wrap Bag"/>
    <s v="Regular Air"/>
    <d v="2015-08-15T00:00:00"/>
    <s v="$5.33"/>
    <s v="$8.60"/>
    <s v="$3.27"/>
    <n v="13"/>
    <s v="$433.48"/>
    <n v="0.02"/>
    <s v="$12.04"/>
    <s v="$420.84"/>
    <s v="$6.19"/>
    <s v="$418.39"/>
    <n v="420.84"/>
    <n v="418.39"/>
    <n v="2.4499999999999886"/>
    <n v="6.19"/>
    <n v="12.04"/>
    <n v="412.53999999999996"/>
    <n v="8.6"/>
    <n v="105.94999999999999"/>
    <n v="99.759999999999991"/>
    <n v="93.57"/>
    <m/>
  </r>
  <r>
    <s v="5064-1"/>
    <x v="110"/>
    <s v="Stephanie Ulpright"/>
    <s v="541 Church St ,Richmond"/>
    <x v="1"/>
    <s v="VIC"/>
    <x v="1"/>
    <s v="Yvette Biti"/>
    <s v="Low"/>
    <s v="Artisan Non-Stick Binders"/>
    <x v="0"/>
    <s v="Small Box"/>
    <s v="Regular Air"/>
    <d v="2013-10-12T00:00:00"/>
    <s v="$2.74"/>
    <s v="$4.49"/>
    <s v="$1.75"/>
    <n v="38"/>
    <s v="$48.40"/>
    <n v="0.09"/>
    <s v="$2.47"/>
    <s v="$45.34"/>
    <s v="$1.49"/>
    <s v="$46.91"/>
    <n v="45.34"/>
    <n v="46.91"/>
    <n v="-1.5699999999999932"/>
    <n v="1.49"/>
    <n v="2.4700000000000002"/>
    <n v="45.93"/>
    <n v="4.49"/>
    <n v="169.64000000000001"/>
    <n v="168.15"/>
    <n v="166.66"/>
    <m/>
  </r>
  <r>
    <s v="5064-1"/>
    <x v="108"/>
    <s v="Nat Carroll"/>
    <s v="499-501 Lygon Street,Carlton North"/>
    <x v="1"/>
    <s v="VIC"/>
    <x v="1"/>
    <s v="Yvette Biti"/>
    <s v="High"/>
    <s v="Artisan Arch Ring Binders"/>
    <x v="1"/>
    <s v="Jumbo Drum"/>
    <s v="Delivery Truck"/>
    <d v="2013-05-03T00:00:00"/>
    <s v="$36.02"/>
    <s v="$58.10"/>
    <s v="$22.08"/>
    <n v="15"/>
    <s v="$599.76"/>
    <n v="0.04"/>
    <s v="$59.98"/>
    <s v="$539.78"/>
    <s v="$1.49"/>
    <s v="$542.77"/>
    <n v="539.78"/>
    <n v="542.77"/>
    <n v="-2.9900000000000091"/>
    <n v="1.49"/>
    <n v="59.98"/>
    <n v="484.28"/>
    <n v="58.1"/>
    <n v="813.01"/>
    <n v="811.52"/>
    <n v="810.03"/>
    <m/>
  </r>
  <r>
    <s v="5064-1"/>
    <x v="108"/>
    <s v="Grant Carroll"/>
    <s v="10 O'Connell St,Sydney"/>
    <x v="0"/>
    <s v="NSW"/>
    <x v="0"/>
    <s v="Aanya Zhang"/>
    <s v="Critical"/>
    <s v="Artisan 481 Labels"/>
    <x v="0"/>
    <s v="Small Box"/>
    <s v="Regular Air"/>
    <d v="2013-05-03T00:00:00"/>
    <s v="$1.94"/>
    <s v="$3.08"/>
    <s v="$1.14"/>
    <n v="19"/>
    <s v="$599.76"/>
    <n v="0.1"/>
    <s v="$59.98"/>
    <s v="$532.78"/>
    <s v="$0.99"/>
    <s v="$542.77"/>
    <n v="532.78"/>
    <n v="542.77"/>
    <n v="-9.9900000000000091"/>
    <n v="0.99"/>
    <n v="59.98"/>
    <n v="483.78"/>
    <n v="3.08"/>
    <n v="-0.46999999999999376"/>
    <n v="-1.4599999999999937"/>
    <n v="-2.449999999999994"/>
    <m/>
  </r>
  <r>
    <s v="5065-1"/>
    <x v="111"/>
    <s v="Giulietta Dortch"/>
    <s v="180 High Street,Windsor"/>
    <x v="1"/>
    <s v="VIC"/>
    <x v="1"/>
    <s v="Connor Betts"/>
    <s v="Not Specified"/>
    <s v="Artisan 474 Labels"/>
    <x v="0"/>
    <s v="Small Box"/>
    <s v="Regular Air"/>
    <d v="2013-06-22T00:00:00"/>
    <s v="$1.84"/>
    <s v="$2.88"/>
    <s v="$1.04"/>
    <n v="2"/>
    <s v="$56.78"/>
    <n v="7.0000000000000007E-2"/>
    <s v="$1.20"/>
    <s v="$53.04"/>
    <s v="$0.99"/>
    <s v="$59.22"/>
    <n v="53.04"/>
    <n v="59.22"/>
    <n v="-6.18"/>
    <n v="0.99"/>
    <n v="1.2"/>
    <n v="59.01"/>
    <n v="2.88"/>
    <n v="5.55"/>
    <n v="4.5599999999999996"/>
    <n v="3.5699999999999994"/>
    <m/>
  </r>
  <r>
    <s v="5066-1"/>
    <x v="108"/>
    <s v="Troy Staebel"/>
    <s v="188 Pitt Street,Sydney"/>
    <x v="0"/>
    <s v="NSW"/>
    <x v="2"/>
    <s v="Tina Carlton"/>
    <s v="High"/>
    <s v="TypeRight  Top-Opening Peel &amp; Seel Envelopes, Plain White"/>
    <x v="0"/>
    <s v="Small Pack"/>
    <s v="Regular Air"/>
    <d v="2013-05-03T00:00:00"/>
    <s v="$16.85"/>
    <s v="$27.18"/>
    <s v="$10.33"/>
    <n v="26"/>
    <s v="$1,357.20"/>
    <n v="0.08"/>
    <s v="$67.86"/>
    <s v="$1,289.34"/>
    <s v="$8.33"/>
    <s v="$1,309.33"/>
    <n v="1289.3399999999999"/>
    <n v="1309.33"/>
    <n v="-19.990000000000009"/>
    <n v="8.33"/>
    <n v="67.86"/>
    <n v="1249.8"/>
    <n v="27.18"/>
    <n v="647.15"/>
    <n v="638.81999999999994"/>
    <n v="630.4899999999999"/>
    <m/>
  </r>
  <r>
    <s v="5068-1"/>
    <x v="78"/>
    <s v="Panelope Sewall"/>
    <s v="96 Liverpool St,Sydney"/>
    <x v="0"/>
    <s v="NSW"/>
    <x v="1"/>
    <s v="Samantha Chairs"/>
    <s v="Not Specified"/>
    <s v="Smiths Standard Envelopes"/>
    <x v="1"/>
    <s v="Small Pack"/>
    <s v="Express Air"/>
    <d v="2013-07-31T00:00:00"/>
    <s v="$3.52"/>
    <s v="$5.68"/>
    <s v="$2.16"/>
    <n v="8"/>
    <s v="$113.60"/>
    <n v="0.1"/>
    <s v="$7.95"/>
    <s v="$105.65"/>
    <s v="$1.39"/>
    <s v="$107.04"/>
    <n v="105.65"/>
    <n v="107.04"/>
    <n v="-1.3900000000000006"/>
    <n v="1.39"/>
    <n v="7.95"/>
    <n v="100.48"/>
    <n v="5.68"/>
    <n v="38.879999999999995"/>
    <n v="37.489999999999995"/>
    <n v="36.099999999999994"/>
    <m/>
  </r>
  <r>
    <s v="5068-1"/>
    <x v="112"/>
    <s v="Christina Vanderzanden"/>
    <s v="188 Pitt Street,Sydney"/>
    <x v="0"/>
    <s v="NSW"/>
    <x v="2"/>
    <s v="Tina Carlton"/>
    <s v="Medium"/>
    <s v="1726 Digital Answering Machine"/>
    <x v="1"/>
    <s v="Small Box"/>
    <s v="Regular Air"/>
    <d v="2013-05-03T00:00:00"/>
    <s v="$8.82"/>
    <s v="$20.99"/>
    <s v="$12.17"/>
    <n v="12"/>
    <s v="$579.20"/>
    <n v="0"/>
    <s v="$0.00"/>
    <s v="$538.30"/>
    <s v="$4.81"/>
    <s v="$599.11"/>
    <n v="538.29999999999995"/>
    <n v="599.11"/>
    <n v="-60.810000000000059"/>
    <n v="4.8099999999999996"/>
    <n v="0"/>
    <n v="603.91999999999996"/>
    <n v="20.99"/>
    <n v="256.69"/>
    <n v="251.88"/>
    <n v="247.07"/>
    <m/>
  </r>
  <r>
    <s v="5069-1"/>
    <x v="11"/>
    <s v="Biman Radorston"/>
    <s v="85-113 Dunning Ave,Roseberry"/>
    <x v="0"/>
    <s v="NSW"/>
    <x v="0"/>
    <s v="Mihael Khan"/>
    <s v="High"/>
    <s v="Smiths Paper Clips"/>
    <x v="0"/>
    <s v="Small Box"/>
    <s v="Regular Air"/>
    <d v="2013-02-12T00:00:00"/>
    <s v="$1.53"/>
    <s v="$2.47"/>
    <s v="$0.94"/>
    <n v="42"/>
    <s v="$119.80"/>
    <n v="0.05"/>
    <s v="$4.89"/>
    <s v="$116.37"/>
    <s v="$1.02"/>
    <s v="$119.69"/>
    <n v="116.37"/>
    <n v="119.69"/>
    <n v="-3.3199999999999932"/>
    <n v="1.02"/>
    <n v="4.8899999999999997"/>
    <n v="115.82"/>
    <n v="2.4700000000000002"/>
    <n v="99.87"/>
    <n v="98.850000000000009"/>
    <n v="97.830000000000013"/>
    <m/>
  </r>
  <r>
    <s v="5070-1"/>
    <x v="113"/>
    <s v="Mike Gockenbach"/>
    <s v="224A Gertrude St,Fitzroy"/>
    <x v="1"/>
    <s v="VIC"/>
    <x v="1"/>
    <s v="Connor Betts"/>
    <s v="Low"/>
    <s v="Smiths Standard Envelopes"/>
    <x v="0"/>
    <s v="Small Box"/>
    <s v="Regular Air"/>
    <d v="2014-10-21T00:00:00"/>
    <s v="$3.52"/>
    <s v="$5.68"/>
    <s v="$2.16"/>
    <n v="29"/>
    <s v="$91.14"/>
    <n v="0.03"/>
    <s v="$5.65"/>
    <s v="$87.49"/>
    <s v="$1.39"/>
    <s v="$88.39"/>
    <n v="87.49"/>
    <n v="88.39"/>
    <n v="-0.90000000000000568"/>
    <n v="1.39"/>
    <n v="5.65"/>
    <n v="84.13"/>
    <n v="5.68"/>
    <n v="160.45999999999998"/>
    <n v="159.07"/>
    <n v="157.68"/>
    <m/>
  </r>
  <r>
    <s v="5070-1"/>
    <x v="78"/>
    <s v="Corinna Mitchell"/>
    <s v="27 Greenfield Parade,Bankstown"/>
    <x v="0"/>
    <s v="NSW"/>
    <x v="0"/>
    <s v="Nicholas Fernandes"/>
    <s v="High"/>
    <s v="Aluminum Document Frame"/>
    <x v="1"/>
    <s v="Small Box"/>
    <s v="Express Air"/>
    <d v="2013-07-31T00:00:00"/>
    <s v="$5.50"/>
    <s v="$12.22"/>
    <s v="$6.72"/>
    <n v="27"/>
    <s v="$431.78"/>
    <n v="0.1"/>
    <s v="$58.53"/>
    <s v="$392.63"/>
    <s v="$2.85"/>
    <s v="$399.93"/>
    <n v="392.63"/>
    <n v="399.93"/>
    <n v="-7.3000000000000114"/>
    <n v="2.85"/>
    <n v="58.53"/>
    <n v="344.25"/>
    <n v="12.22"/>
    <n v="274.26"/>
    <n v="271.40999999999997"/>
    <n v="268.55999999999995"/>
    <m/>
  </r>
  <r>
    <s v="5071-1"/>
    <x v="114"/>
    <s v="Grant Carroll"/>
    <s v="10 O'Connell St,Sydney"/>
    <x v="0"/>
    <s v="NSW"/>
    <x v="0"/>
    <s v="Aanya Zhang"/>
    <s v="Medium"/>
    <s v="Artisan Binder Labels"/>
    <x v="0"/>
    <s v="Small Box"/>
    <s v="Regular Air"/>
    <d v="2013-05-09T00:00:00"/>
    <s v="$2.45"/>
    <s v="$3.89"/>
    <s v="$1.44"/>
    <n v="5"/>
    <s v="$91.28"/>
    <n v="7.0000000000000007E-2"/>
    <s v="$5.37"/>
    <s v="$85.73"/>
    <s v="$7.01"/>
    <s v="$88.84"/>
    <n v="85.73"/>
    <n v="88.84"/>
    <n v="-3.1099999999999994"/>
    <n v="7.01"/>
    <n v="5.37"/>
    <n v="90.48"/>
    <n v="3.89"/>
    <n v="21.089999999999996"/>
    <n v="14.079999999999998"/>
    <n v="7.0699999999999985"/>
    <m/>
  </r>
  <r>
    <s v="5071-1"/>
    <x v="115"/>
    <s v="Carlos Daly"/>
    <s v="5/63-71 Enmore Rd,Newtown"/>
    <x v="0"/>
    <s v="NSW"/>
    <x v="2"/>
    <s v="Charlie Bui"/>
    <s v="High"/>
    <s v="Apex Design Stainless Steel Bent Scissors"/>
    <x v="0"/>
    <s v="Wrap Bag"/>
    <s v="Regular Air"/>
    <d v="2013-10-05T00:00:00"/>
    <s v="$2.87"/>
    <s v="$6.84"/>
    <s v="$3.97"/>
    <n v="43"/>
    <s v="$230.96"/>
    <n v="0.06"/>
    <s v="$6.75"/>
    <s v="$213.83"/>
    <s v="$4.42"/>
    <s v="$214.03"/>
    <n v="213.83"/>
    <n v="214.03"/>
    <n v="-0.19999999999998863"/>
    <n v="4.42"/>
    <n v="6.75"/>
    <n v="211.7"/>
    <n v="6.84"/>
    <n v="291.79000000000002"/>
    <n v="287.37"/>
    <n v="282.95"/>
    <m/>
  </r>
  <r>
    <s v="5071-1"/>
    <x v="96"/>
    <s v="Jesus Ocampo"/>
    <s v="60 Commercial Rd,Prahran"/>
    <x v="1"/>
    <s v="VIC"/>
    <x v="3"/>
    <s v="Yvette Biti"/>
    <s v="Not Specified"/>
    <s v="Colored Envelopes"/>
    <x v="0"/>
    <s v="Wrap Bag"/>
    <s v="Express Air"/>
    <d v="2014-04-05T00:00:00"/>
    <s v="$2.25"/>
    <s v="$3.69"/>
    <s v="$1.44"/>
    <n v="25"/>
    <s v="$137.48"/>
    <n v="0.1"/>
    <s v="$5.21"/>
    <s v="$122.73"/>
    <s v="$2.50"/>
    <s v="$123.03"/>
    <n v="122.73"/>
    <n v="123.03"/>
    <n v="-0.29999999999999716"/>
    <n v="2.5"/>
    <n v="5.21"/>
    <n v="120.32000000000001"/>
    <n v="3.69"/>
    <n v="89.54"/>
    <n v="87.04"/>
    <n v="84.54"/>
    <m/>
  </r>
  <r>
    <s v="5071-1"/>
    <x v="116"/>
    <s v="Susan Vittorini"/>
    <s v="3 Carrington Road ,Box Hill"/>
    <x v="1"/>
    <s v="VIC"/>
    <x v="2"/>
    <s v="Yvette Biti"/>
    <s v="Not Specified"/>
    <s v="3Max Organizer Strips"/>
    <x v="0"/>
    <s v="Small Box"/>
    <s v="Regular Air"/>
    <d v="2015-07-20T00:00:00"/>
    <s v="$3.40"/>
    <s v="$5.40"/>
    <s v="$2.00"/>
    <n v="47"/>
    <s v="$80.86"/>
    <n v="0.03"/>
    <s v="$18.25"/>
    <s v="$88.11"/>
    <s v="$7.78"/>
    <s v="$79.98"/>
    <n v="88.11"/>
    <n v="79.98"/>
    <n v="8.1299999999999955"/>
    <n v="7.78"/>
    <n v="18.25"/>
    <n v="69.510000000000005"/>
    <n v="5.4"/>
    <n v="243.33"/>
    <n v="235.55"/>
    <n v="227.77"/>
    <m/>
  </r>
  <r>
    <s v="5072-1"/>
    <x v="8"/>
    <s v="John Lee"/>
    <s v="180 High Street,Windsor"/>
    <x v="1"/>
    <s v="VIC"/>
    <x v="0"/>
    <s v="Connor Betts"/>
    <s v="Critical"/>
    <s v="Self-Adhesive Ring Binder Labels"/>
    <x v="0"/>
    <s v="Wrap Bag"/>
    <s v="Regular Air"/>
    <d v="2014-06-10T00:00:00"/>
    <s v="$2.18"/>
    <s v="$3.52"/>
    <s v="$1.34"/>
    <n v="18"/>
    <s v="$93.36"/>
    <n v="0.01"/>
    <s v="$9.65"/>
    <s v="$88.09"/>
    <s v="$6.83"/>
    <s v="$88.39"/>
    <n v="88.09"/>
    <n v="88.39"/>
    <n v="-0.29999999999999716"/>
    <n v="6.83"/>
    <n v="9.65"/>
    <n v="85.57"/>
    <n v="3.52"/>
    <n v="60.54"/>
    <n v="53.71"/>
    <n v="46.88"/>
    <m/>
  </r>
  <r>
    <s v="5075-1"/>
    <x v="105"/>
    <s v="Dave Kipp"/>
    <s v="222 Barkly St,St Kilda"/>
    <x v="1"/>
    <s v="VIC"/>
    <x v="0"/>
    <s v="Yvette Biti"/>
    <s v="Low"/>
    <s v="TechSavi Access Keyboard"/>
    <x v="1"/>
    <s v="Small Box"/>
    <s v="Regular Air"/>
    <d v="2013-05-10T00:00:00"/>
    <s v="$10.07"/>
    <s v="$15.98"/>
    <s v="$5.91"/>
    <n v="49"/>
    <s v="$543.32"/>
    <n v="0.05"/>
    <s v="$54.33"/>
    <s v="$488.99"/>
    <s v="$4.00"/>
    <s v="$492.99"/>
    <n v="488.99"/>
    <n v="492.99"/>
    <n v="-4"/>
    <n v="4"/>
    <n v="54.33"/>
    <n v="442.66"/>
    <n v="15.98"/>
    <n v="732.68999999999994"/>
    <n v="728.68999999999994"/>
    <n v="724.68999999999994"/>
    <m/>
  </r>
  <r>
    <s v="5075-1"/>
    <x v="105"/>
    <s v="Christopher Schild"/>
    <s v="4A Lyons St,Strathfield"/>
    <x v="0"/>
    <s v="NSW"/>
    <x v="3"/>
    <s v="Tina Carlton"/>
    <s v="High"/>
    <s v="TechSavi Access Keyboard"/>
    <x v="1"/>
    <s v="Medium Box"/>
    <s v="Regular Air"/>
    <d v="2013-05-06T00:00:00"/>
    <s v="$10.07"/>
    <s v="$15.98"/>
    <s v="$5.91"/>
    <n v="7"/>
    <s v="$543.32"/>
    <n v="0.03"/>
    <s v="$54.33"/>
    <s v="$488.99"/>
    <s v="$4.00"/>
    <s v="$492.99"/>
    <n v="488.99"/>
    <n v="492.99"/>
    <n v="-4"/>
    <n v="4"/>
    <n v="54.33"/>
    <n v="442.66"/>
    <n v="15.98"/>
    <n v="61.53"/>
    <n v="57.53"/>
    <n v="53.53"/>
    <m/>
  </r>
  <r>
    <s v="5076-1"/>
    <x v="117"/>
    <s v="Cynthia Arntzen"/>
    <s v="Hoyts Entertainment Quarter 122 Lang Road,Moore Park"/>
    <x v="0"/>
    <s v="NSW"/>
    <x v="2"/>
    <s v="Tina Carlton"/>
    <s v="Low"/>
    <s v="Smiths File Caddy"/>
    <x v="0"/>
    <s v="Wrap Bag"/>
    <s v="Regular Air"/>
    <d v="2013-08-02T00:00:00"/>
    <s v="$4.03"/>
    <s v="$9.38"/>
    <s v="$5.35"/>
    <n v="23"/>
    <s v="$273.32"/>
    <n v="0.09"/>
    <s v="$4.76"/>
    <s v="$261.79"/>
    <s v="$7.28"/>
    <s v="$263.86"/>
    <n v="261.79000000000002"/>
    <n v="263.86"/>
    <n v="-2.0699999999999932"/>
    <n v="7.28"/>
    <n v="4.76"/>
    <n v="266.38"/>
    <n v="9.3800000000000008"/>
    <n v="218.26000000000002"/>
    <n v="210.98000000000002"/>
    <n v="203.70000000000002"/>
    <m/>
  </r>
  <r>
    <s v="5076-1"/>
    <x v="82"/>
    <s v="Pauline Webber"/>
    <s v="79 Elliott St,Balmain"/>
    <x v="0"/>
    <s v="NSW"/>
    <x v="0"/>
    <s v="Aanya Zhang"/>
    <s v="Not Specified"/>
    <s v="Smiths Standard Envelopes"/>
    <x v="0"/>
    <s v="Small Box"/>
    <s v="Regular Air"/>
    <d v="2013-09-21T00:00:00"/>
    <s v="$3.52"/>
    <s v="$5.68"/>
    <s v="$2.16"/>
    <n v="33"/>
    <s v="$518.96"/>
    <n v="0.08"/>
    <s v="$4.35"/>
    <s v="$512.69"/>
    <s v="$1.39"/>
    <s v="$523.97"/>
    <n v="512.69000000000005"/>
    <n v="523.97"/>
    <n v="-11.279999999999973"/>
    <n v="1.39"/>
    <n v="4.3499999999999996"/>
    <n v="521.01"/>
    <n v="5.68"/>
    <n v="184.48"/>
    <n v="183.09"/>
    <n v="181.70000000000002"/>
    <m/>
  </r>
  <r>
    <s v="5076-1"/>
    <x v="56"/>
    <s v="Sean ODonnell"/>
    <s v="541 Church St ,Richmond"/>
    <x v="1"/>
    <s v="VIC"/>
    <x v="3"/>
    <s v="Yvette Biti"/>
    <s v="Critical"/>
    <s v="Artisan Reinforcements for Hole-Punch Pages"/>
    <x v="0"/>
    <s v="Wrap Bag"/>
    <s v="Regular Air"/>
    <d v="2013-03-10T00:00:00"/>
    <s v="$1.19"/>
    <s v="$1.98"/>
    <s v="$0.79"/>
    <n v="43"/>
    <s v="$58.00"/>
    <n v="0.01"/>
    <s v="$3.42"/>
    <s v="$53.58"/>
    <s v="$4.77"/>
    <s v="$54.28"/>
    <n v="53.58"/>
    <n v="54.28"/>
    <n v="-0.70000000000000284"/>
    <n v="4.7699999999999996"/>
    <n v="3.42"/>
    <n v="55.629999999999995"/>
    <n v="1.98"/>
    <n v="86.49"/>
    <n v="81.72"/>
    <n v="76.95"/>
    <m/>
  </r>
  <r>
    <s v="5077-1"/>
    <x v="95"/>
    <s v="Mick Brown"/>
    <s v="324A King St,Newtown"/>
    <x v="0"/>
    <s v="NSW"/>
    <x v="1"/>
    <s v="Mihael Khan"/>
    <s v="Low"/>
    <s v="Apex Preferred Stainless Steel Scissors"/>
    <x v="0"/>
    <s v="Small Box"/>
    <s v="Regular Air"/>
    <d v="2013-03-28T00:00:00"/>
    <s v="$2.50"/>
    <s v="$5.68"/>
    <s v="$3.18"/>
    <n v="46"/>
    <s v="$133.44"/>
    <n v="0.04"/>
    <s v="$4.00"/>
    <s v="$129.44"/>
    <s v="$3.60"/>
    <s v="$132.08"/>
    <n v="129.44"/>
    <n v="132.08000000000001"/>
    <n v="-2.6400000000000148"/>
    <n v="3.6"/>
    <n v="4"/>
    <n v="131.68"/>
    <n v="5.68"/>
    <n v="260.88"/>
    <n v="257.27999999999997"/>
    <n v="253.67999999999998"/>
    <m/>
  </r>
  <r>
    <s v="5078-1"/>
    <x v="35"/>
    <s v="Rick Duston"/>
    <s v="260 Marrickville Rd,Marrickville"/>
    <x v="0"/>
    <s v="NSW"/>
    <x v="1"/>
    <s v="Nicholas Fernandes"/>
    <s v="High"/>
    <s v="Apex Elite Stainless Steel Scissors"/>
    <x v="0"/>
    <s v="Wrap Bag"/>
    <s v="Regular Air"/>
    <d v="2013-05-31T00:00:00"/>
    <s v="$3.42"/>
    <s v="$8.34"/>
    <s v="$4.92"/>
    <n v="44"/>
    <s v="$283.52"/>
    <n v="7.0000000000000007E-2"/>
    <s v="$2.35"/>
    <s v="$264.59"/>
    <s v="$2.64"/>
    <s v="$263.77"/>
    <n v="264.58999999999997"/>
    <n v="263.77"/>
    <n v="0.81999999999999318"/>
    <n v="2.64"/>
    <n v="2.35"/>
    <n v="264.05999999999995"/>
    <n v="8.34"/>
    <n v="367.24999999999994"/>
    <n v="364.60999999999996"/>
    <n v="361.96999999999997"/>
    <m/>
  </r>
  <r>
    <s v="5078-1"/>
    <x v="118"/>
    <s v="Todd Boyes"/>
    <s v="Westfield Miranda, 600 Kingsway,Miranda"/>
    <x v="0"/>
    <s v="NSW"/>
    <x v="3"/>
    <s v="Preston Senome"/>
    <s v="High"/>
    <s v="Smiths Standard Envelopes"/>
    <x v="0"/>
    <s v="Wrap Bag"/>
    <s v="Regular Air"/>
    <d v="2014-12-29T00:00:00"/>
    <s v="$3.52"/>
    <s v="$5.68"/>
    <s v="$2.16"/>
    <n v="16"/>
    <s v="$125.02"/>
    <n v="0.1"/>
    <s v="$3.15"/>
    <s v="$126.71"/>
    <s v="$1.39"/>
    <s v="$128.72"/>
    <n v="126.71"/>
    <n v="128.72"/>
    <n v="-2.0100000000000051"/>
    <n v="1.39"/>
    <n v="3.15"/>
    <n v="126.95999999999998"/>
    <n v="5.68"/>
    <n v="89.11999999999999"/>
    <n v="87.72999999999999"/>
    <n v="86.339999999999989"/>
    <m/>
  </r>
  <r>
    <s v="5079-1"/>
    <x v="119"/>
    <s v="Vicky Freymann"/>
    <s v="501 George St,Sydney"/>
    <x v="0"/>
    <s v="NSW"/>
    <x v="1"/>
    <s v="Samantha Chairs"/>
    <s v="High"/>
    <s v="12 Colored Short Pencils"/>
    <x v="0"/>
    <s v="Small Box"/>
    <s v="Regular Air"/>
    <d v="2014-05-19T00:00:00"/>
    <s v="$1.09"/>
    <s v="$2.60"/>
    <s v="$1.51"/>
    <n v="10"/>
    <s v="$154.98"/>
    <n v="0.04"/>
    <s v="$9.40"/>
    <s v="$146.78"/>
    <s v="$2.40"/>
    <s v="$149.78"/>
    <n v="146.78"/>
    <n v="149.78"/>
    <n v="-3"/>
    <n v="2.4"/>
    <n v="9.4"/>
    <n v="142.78"/>
    <n v="2.6"/>
    <n v="19"/>
    <n v="16.600000000000001"/>
    <n v="14.200000000000001"/>
    <m/>
  </r>
  <r>
    <s v="5079-1"/>
    <x v="120"/>
    <s v="Fred Wasserman"/>
    <s v="61 York St,Sydney"/>
    <x v="0"/>
    <s v="NSW"/>
    <x v="3"/>
    <s v="Leighton Forrest"/>
    <s v="Medium"/>
    <s v="Artisan Poly Binder Pockets"/>
    <x v="0"/>
    <s v="Wrap Bag"/>
    <s v="Regular Air"/>
    <d v="2014-01-17T00:00:00"/>
    <s v="$2.26"/>
    <s v="$3.58"/>
    <s v="$1.32"/>
    <n v="4"/>
    <s v="$152.04"/>
    <n v="0.09"/>
    <s v="$12.52"/>
    <s v="$122.78"/>
    <s v="$5.47"/>
    <s v="$124.76"/>
    <n v="122.78"/>
    <n v="124.76"/>
    <n v="-1.980000000000004"/>
    <n v="5.47"/>
    <n v="12.52"/>
    <n v="117.71000000000002"/>
    <n v="3.58"/>
    <n v="7.2700000000000005"/>
    <n v="1.8000000000000007"/>
    <n v="-3.669999999999999"/>
    <m/>
  </r>
  <r>
    <s v="5080-1"/>
    <x v="69"/>
    <s v="Chad McGuire"/>
    <s v="81 MacLeay St,Potts Point"/>
    <x v="0"/>
    <s v="NSW"/>
    <x v="2"/>
    <s v="Samantha Chairs"/>
    <s v="Not Specified"/>
    <s v="Artisan Poly Binder Pockets"/>
    <x v="0"/>
    <s v="Wrap Bag"/>
    <s v="Regular Air"/>
    <d v="2015-05-02T00:00:00"/>
    <s v="$2.26"/>
    <s v="$3.58"/>
    <s v="$1.32"/>
    <n v="42"/>
    <s v="$381.20"/>
    <n v="0.06"/>
    <s v="$22.52"/>
    <s v="$259.99"/>
    <s v="$5.47"/>
    <s v="$243.99"/>
    <n v="259.99"/>
    <n v="243.99"/>
    <n v="16"/>
    <n v="5.47"/>
    <n v="22.52"/>
    <n v="226.94"/>
    <n v="3.58"/>
    <n v="133.31000000000003"/>
    <n v="127.84000000000002"/>
    <n v="122.37000000000002"/>
    <m/>
  </r>
  <r>
    <s v="5083-1"/>
    <x v="121"/>
    <s v="Eudokia Martin"/>
    <s v="412 Brunswick St,Fitzroy"/>
    <x v="1"/>
    <s v="VIC"/>
    <x v="1"/>
    <s v="Connor Betts"/>
    <s v="Low"/>
    <s v="UGen Ultra Cordless Optical Suite"/>
    <x v="0"/>
    <s v="Small Box"/>
    <s v="Regular Air"/>
    <d v="2013-05-15T00:00:00"/>
    <s v="$54.52"/>
    <s v="$100.97"/>
    <s v="$46.45"/>
    <n v="42"/>
    <s v="$1,514.55"/>
    <n v="0.01"/>
    <s v="$151.46"/>
    <s v="$1,363.10"/>
    <s v="$7.18"/>
    <s v="$1,370.28"/>
    <n v="1363.1"/>
    <n v="1370.28"/>
    <n v="-7.1800000000000637"/>
    <n v="7.18"/>
    <n v="151.46"/>
    <n v="1226"/>
    <n v="100.97"/>
    <n v="4096.46"/>
    <n v="4089.2799999999997"/>
    <n v="4082.1"/>
    <m/>
  </r>
  <r>
    <s v="5083-1"/>
    <x v="122"/>
    <s v="Thomas Boland"/>
    <s v="3/219 Canley Vale Road,Canley Heights"/>
    <x v="0"/>
    <s v="NSW"/>
    <x v="3"/>
    <s v="Mihael Khan"/>
    <s v="Not Specified"/>
    <s v="UGen Ultra Cordless Optical Suite"/>
    <x v="0"/>
    <s v="Small Box"/>
    <s v="Regular Air"/>
    <d v="2013-05-11T00:00:00"/>
    <s v="$54.52"/>
    <s v="$100.97"/>
    <s v="$46.45"/>
    <n v="34"/>
    <s v="$1,514.55"/>
    <n v="7.0000000000000007E-2"/>
    <s v="$151.46"/>
    <s v="$1,363.10"/>
    <s v="$7.18"/>
    <s v="$1,370.28"/>
    <n v="1363.1"/>
    <n v="1370.28"/>
    <n v="-7.1800000000000637"/>
    <n v="7.18"/>
    <n v="151.46"/>
    <n v="1226"/>
    <n v="100.97"/>
    <n v="3288.7"/>
    <n v="3281.52"/>
    <n v="3274.34"/>
    <m/>
  </r>
  <r>
    <s v="5083-1"/>
    <x v="123"/>
    <s v="Mathew Reese"/>
    <s v="27 Greenfield Parade,Bankstown"/>
    <x v="0"/>
    <s v="NSW"/>
    <x v="1"/>
    <s v="Nicholas Fernandes"/>
    <s v="Medium"/>
    <s v="UGen Ultra Cordless Optical Suite"/>
    <x v="0"/>
    <s v="Small Box"/>
    <s v="Regular Air"/>
    <d v="2014-02-04T00:00:00"/>
    <s v="$54.52"/>
    <s v="$100.97"/>
    <s v="$46.45"/>
    <n v="23"/>
    <s v="$1,514.55"/>
    <n v="7.0000000000000007E-2"/>
    <s v="$121.26"/>
    <s v="$1,363.10"/>
    <s v="$7.18"/>
    <s v="$1,370.28"/>
    <n v="1363.1"/>
    <n v="1370.28"/>
    <n v="-7.1800000000000637"/>
    <n v="7.18"/>
    <n v="121.26"/>
    <n v="1256.2"/>
    <n v="100.97"/>
    <n v="2208.2299999999996"/>
    <n v="2201.0499999999997"/>
    <n v="2193.87"/>
    <m/>
  </r>
  <r>
    <s v="5083-1"/>
    <x v="124"/>
    <s v="Beth Thompson"/>
    <s v="85-113 Dunning Ave,Roseberry"/>
    <x v="0"/>
    <s v="NSW"/>
    <x v="1"/>
    <s v="Mihael Khan"/>
    <s v="High"/>
    <s v="Binder Posts"/>
    <x v="1"/>
    <s v="Jumbo Drum"/>
    <s v="Delivery Truck"/>
    <d v="2013-06-20T00:00:00"/>
    <s v="$3.50"/>
    <s v="$5.74"/>
    <s v="$2.24"/>
    <n v="13"/>
    <s v="$57.00"/>
    <n v="0.04"/>
    <s v="$3.42"/>
    <s v="$53.58"/>
    <s v="$5.01"/>
    <s v="$49.28"/>
    <n v="53.58"/>
    <n v="49.28"/>
    <n v="4.2999999999999972"/>
    <n v="5.01"/>
    <n v="3.42"/>
    <n v="50.87"/>
    <n v="5.74"/>
    <n v="76.210000000000008"/>
    <n v="71.2"/>
    <n v="66.19"/>
    <m/>
  </r>
  <r>
    <s v="5084-1"/>
    <x v="54"/>
    <s v="Alex Russell"/>
    <s v="99 Lygon Street,East Brunswick"/>
    <x v="1"/>
    <s v="VIC"/>
    <x v="0"/>
    <s v="Connor Betts"/>
    <s v="Medium"/>
    <s v="EcoTones Memo Sheets"/>
    <x v="0"/>
    <s v="Wrap Bag"/>
    <s v="Regular Air"/>
    <d v="2013-05-15T00:00:00"/>
    <s v="$2.52"/>
    <s v="$4.00"/>
    <s v="$1.48"/>
    <n v="35"/>
    <s v="$76.00"/>
    <n v="0.04"/>
    <s v="$6.84"/>
    <s v="$69.16"/>
    <s v="$1.30"/>
    <s v="$70.46"/>
    <n v="69.16"/>
    <n v="70.459999999999994"/>
    <n v="-1.2999999999999972"/>
    <n v="1.3"/>
    <n v="6.84"/>
    <n v="64.919999999999987"/>
    <n v="4"/>
    <n v="134.46"/>
    <n v="133.16"/>
    <n v="131.85999999999999"/>
    <m/>
  </r>
  <r>
    <s v="5084-1"/>
    <x v="54"/>
    <s v="Alex Russell"/>
    <s v="99 Lygon Street,East Brunswick"/>
    <x v="1"/>
    <s v="VIC"/>
    <x v="0"/>
    <s v="Connor Betts"/>
    <s v="Medium"/>
    <s v="EcoTones Memo Sheets"/>
    <x v="0"/>
    <s v="Small Box"/>
    <s v="Regular Air"/>
    <d v="2013-05-15T00:00:00"/>
    <s v="$2.52"/>
    <s v="$4.00"/>
    <s v="$1.48"/>
    <n v="36"/>
    <s v="$76.00"/>
    <n v="0.03"/>
    <s v="$6.84"/>
    <s v="$69.16"/>
    <s v="$1.30"/>
    <s v="$70.46"/>
    <n v="69.16"/>
    <n v="70.459999999999994"/>
    <n v="-1.2999999999999972"/>
    <n v="1.3"/>
    <n v="6.84"/>
    <n v="64.919999999999987"/>
    <n v="4"/>
    <n v="138.46"/>
    <n v="137.16"/>
    <n v="135.85999999999999"/>
    <m/>
  </r>
  <r>
    <s v="5086-1"/>
    <x v="125"/>
    <s v="Michelle Lonsdale"/>
    <s v="Sydney Fish Market, Bank Street, Sydney"/>
    <x v="0"/>
    <s v="NSW"/>
    <x v="1"/>
    <s v="Phoebe Gour"/>
    <s v="Not Specified"/>
    <s v="Smiths Colored Bar Computer Paper"/>
    <x v="0"/>
    <s v="Wrap Bag"/>
    <s v="Regular Air"/>
    <d v="2015-05-08T00:00:00"/>
    <s v="$21.97"/>
    <s v="$35.44"/>
    <s v="$13.47"/>
    <n v="40"/>
    <s v="$581.88"/>
    <n v="0.03"/>
    <s v="$58.19"/>
    <s v="$523.69"/>
    <s v="$4.92"/>
    <s v="$538.79"/>
    <n v="523.69000000000005"/>
    <n v="538.79"/>
    <n v="-15.099999999999909"/>
    <n v="4.92"/>
    <n v="58.19"/>
    <n v="485.51999999999992"/>
    <n v="35.44"/>
    <n v="1364.33"/>
    <n v="1359.4099999999999"/>
    <n v="1354.4899999999998"/>
    <m/>
  </r>
  <r>
    <s v="5086-1"/>
    <x v="121"/>
    <s v="Sean ODonnell"/>
    <s v="541 Church St ,Richmond"/>
    <x v="1"/>
    <s v="VIC"/>
    <x v="3"/>
    <s v="Yvette Biti"/>
    <s v="High"/>
    <s v="Artisan Flip-Chart Easel Binder, Black"/>
    <x v="0"/>
    <s v="Small Box"/>
    <s v="Regular Air"/>
    <d v="2013-05-15T00:00:00"/>
    <s v="$13.88"/>
    <s v="$22.38"/>
    <s v="$8.50"/>
    <n v="48"/>
    <s v="$581.88"/>
    <n v="0.1"/>
    <s v="$58.19"/>
    <s v="$523.69"/>
    <s v="$15.10"/>
    <s v="$538.79"/>
    <n v="523.69000000000005"/>
    <n v="538.79"/>
    <n v="-15.099999999999909"/>
    <n v="15.1"/>
    <n v="58.19"/>
    <n v="495.7"/>
    <n v="22.38"/>
    <n v="1031.1499999999999"/>
    <n v="1016.05"/>
    <n v="1000.9499999999999"/>
    <m/>
  </r>
  <r>
    <s v="5087-1"/>
    <x v="121"/>
    <s v="Scot Wooten"/>
    <s v="Westfield 1 Anderson St,Chatswood"/>
    <x v="0"/>
    <s v="NSW"/>
    <x v="1"/>
    <s v="Nicholas Fernandes"/>
    <s v="Medium"/>
    <s v="DrawIt Colored Pencils, 48-Color Set"/>
    <x v="1"/>
    <s v="Small Box"/>
    <s v="Regular Air"/>
    <d v="2013-05-16T00:00:00"/>
    <s v="$21.56"/>
    <s v="$36.55"/>
    <s v="$14.99"/>
    <n v="16"/>
    <s v="$1,644.75"/>
    <n v="0.1"/>
    <s v="$164.48"/>
    <s v="$1,480.28"/>
    <s v="$13.89"/>
    <s v="$1,494.17"/>
    <n v="1480.28"/>
    <n v="1494.17"/>
    <n v="-13.8900000000001"/>
    <n v="13.89"/>
    <n v="164.48"/>
    <n v="1343.5800000000002"/>
    <n v="36.549999999999997"/>
    <n v="434.20999999999992"/>
    <n v="420.31999999999994"/>
    <n v="406.42999999999995"/>
    <m/>
  </r>
  <r>
    <s v="5087-1"/>
    <x v="126"/>
    <s v="Roy Collins"/>
    <s v="Westfield Sydney,Sydney"/>
    <x v="0"/>
    <s v="NSW"/>
    <x v="2"/>
    <s v="Natasha Song"/>
    <s v="High"/>
    <s v="UGen Ultra Professional Cordless Optical Suite"/>
    <x v="0"/>
    <s v="Small Box"/>
    <s v="Regular Air"/>
    <d v="2016-05-12T00:00:00"/>
    <s v="$156.50"/>
    <s v="$300.97"/>
    <s v="$144.47"/>
    <n v="42"/>
    <s v="$6,949.55"/>
    <n v="0"/>
    <s v="$513.98"/>
    <s v="$6,465.53"/>
    <s v="$7.18"/>
    <s v="$5,590.50"/>
    <n v="6465.53"/>
    <n v="5590.5"/>
    <n v="875.02999999999975"/>
    <n v="7.18"/>
    <n v="513.98"/>
    <n v="5083.7000000000007"/>
    <n v="300.97000000000003"/>
    <n v="12133.940000000002"/>
    <n v="12126.760000000002"/>
    <n v="12119.580000000002"/>
    <m/>
  </r>
  <r>
    <s v="5088-1"/>
    <x v="16"/>
    <s v="Sibella Parks"/>
    <s v="180 High Street,Windsor"/>
    <x v="1"/>
    <s v="VIC"/>
    <x v="0"/>
    <s v="Connor Betts"/>
    <s v="Critical"/>
    <s v="TechSavi Access Keyboard"/>
    <x v="0"/>
    <s v="Small Box"/>
    <s v="Regular Air"/>
    <d v="2015-05-18T00:00:00"/>
    <s v="$10.07"/>
    <s v="$15.98"/>
    <s v="$5.91"/>
    <n v="23"/>
    <s v="$580.32"/>
    <n v="0.02"/>
    <s v="$52.17"/>
    <s v="$583.86"/>
    <s v="$4.00"/>
    <s v="$591.63"/>
    <n v="583.86"/>
    <n v="591.63"/>
    <n v="-7.7699999999999818"/>
    <n v="4"/>
    <n v="52.17"/>
    <n v="543.46"/>
    <n v="15.98"/>
    <n v="319.37"/>
    <n v="315.37"/>
    <n v="311.37"/>
    <m/>
  </r>
  <r>
    <s v="5089-1"/>
    <x v="127"/>
    <s v="Philip Brown"/>
    <s v="499-501 Lygon Street,Carlton North"/>
    <x v="1"/>
    <s v="VIC"/>
    <x v="3"/>
    <s v="Yvette Biti"/>
    <s v="Medium"/>
    <s v="UGen Ultra Professional Cordless Optical Suite"/>
    <x v="0"/>
    <s v="Small Box"/>
    <s v="Regular Air"/>
    <d v="2014-07-27T00:00:00"/>
    <s v="$156.50"/>
    <s v="$300.97"/>
    <s v="$144.47"/>
    <n v="48"/>
    <s v="$4,745.68"/>
    <n v="0.04"/>
    <s v="$144.48"/>
    <s v="$4,300.20"/>
    <s v="$7.18"/>
    <s v="$4,310.50"/>
    <n v="4300.2"/>
    <n v="4310.5"/>
    <n v="-10.300000000000182"/>
    <n v="7.18"/>
    <n v="144.47999999999999"/>
    <n v="4173.2000000000007"/>
    <n v="300.97000000000003"/>
    <n v="14309.260000000002"/>
    <n v="14302.080000000002"/>
    <n v="14294.900000000001"/>
    <m/>
  </r>
  <r>
    <s v="5089-1"/>
    <x v="51"/>
    <s v="Nora Price"/>
    <s v="7 Khartoum Rd,Macquarie Park"/>
    <x v="0"/>
    <s v="NSW"/>
    <x v="1"/>
    <s v="Preston Senome"/>
    <s v="Medium"/>
    <s v="Beekin 6 Outlet Metallic Surge Strip"/>
    <x v="0"/>
    <s v="Wrap Bag"/>
    <s v="Regular Air"/>
    <d v="2015-08-13T00:00:00"/>
    <s v="$4.46"/>
    <s v="$10.89"/>
    <s v="$6.43"/>
    <n v="21"/>
    <s v="$659.38"/>
    <n v="0.06"/>
    <s v="$18.88"/>
    <s v="$630.98"/>
    <s v="$4.50"/>
    <s v="$635.97"/>
    <n v="630.98"/>
    <n v="635.97"/>
    <n v="-4.9900000000000091"/>
    <n v="4.5"/>
    <n v="18.88"/>
    <n v="621.59"/>
    <n v="10.89"/>
    <n v="214.31"/>
    <n v="209.81"/>
    <n v="205.31"/>
    <m/>
  </r>
  <r>
    <s v="5090-1"/>
    <x v="128"/>
    <s v="David Smith"/>
    <s v="85-113 Dunning Ave,Roseberry"/>
    <x v="0"/>
    <s v="NSW"/>
    <x v="1"/>
    <s v="Mihael Khan"/>
    <s v="Medium"/>
    <s v="TypeRight Side-Opening Peel &amp; Seel Expanding Envelopes"/>
    <x v="0"/>
    <s v="Small Box"/>
    <s v="Regular Air"/>
    <d v="2015-02-06T00:00:00"/>
    <s v="$54.29"/>
    <s v="$90.48"/>
    <s v="$36.19"/>
    <n v="24"/>
    <s v="$995.28"/>
    <n v="0.05"/>
    <s v="$39.81"/>
    <s v="$955.47"/>
    <s v="$19.99"/>
    <s v="$975.46"/>
    <n v="955.47"/>
    <n v="975.46"/>
    <n v="-19.990000000000009"/>
    <n v="19.989999999999998"/>
    <n v="39.81"/>
    <n v="955.6400000000001"/>
    <n v="90.48"/>
    <n v="2151.6999999999998"/>
    <n v="2131.71"/>
    <n v="2111.7200000000003"/>
    <m/>
  </r>
  <r>
    <s v="5091-1"/>
    <x v="120"/>
    <s v="Fred Wasserman"/>
    <s v="61 York St,Sydney"/>
    <x v="0"/>
    <s v="NSW"/>
    <x v="3"/>
    <s v="Leighton Forrest"/>
    <s v="Not Specified"/>
    <s v="Steady Major Accent Highlighters"/>
    <x v="1"/>
    <s v="Large Box"/>
    <s v="Regular Air"/>
    <d v="2014-01-17T00:00:00"/>
    <s v="$3.75"/>
    <s v="$7.08"/>
    <s v="$3.33"/>
    <n v="29"/>
    <s v="$247.56"/>
    <n v="0"/>
    <s v="$14.75"/>
    <s v="$125.77"/>
    <s v="$2.35"/>
    <s v="$123.76"/>
    <n v="125.77"/>
    <n v="123.76"/>
    <n v="2.0099999999999909"/>
    <n v="2.35"/>
    <n v="14.75"/>
    <n v="111.36"/>
    <n v="7.08"/>
    <n v="192.92"/>
    <n v="190.57"/>
    <n v="188.22"/>
    <m/>
  </r>
  <r>
    <s v="5091-1"/>
    <x v="122"/>
    <s v="Roy Collins"/>
    <s v="Westfield Sydney,Sydney"/>
    <x v="0"/>
    <s v="NSW"/>
    <x v="1"/>
    <s v="Natasha Song"/>
    <s v="High"/>
    <s v="Unpadded Memo Slips"/>
    <x v="0"/>
    <s v="Small Box"/>
    <s v="Regular Air"/>
    <d v="2013-05-22T00:00:00"/>
    <s v="$2.59"/>
    <s v="$3.98"/>
    <s v="$1.39"/>
    <n v="36"/>
    <s v="$118.96"/>
    <n v="0.05"/>
    <s v="$9.95"/>
    <s v="$106.55"/>
    <s v="$2.97"/>
    <s v="$109.78"/>
    <n v="106.55"/>
    <n v="109.78"/>
    <n v="-3.230000000000004"/>
    <n v="2.97"/>
    <n v="9.9499999999999993"/>
    <n v="102.8"/>
    <n v="3.98"/>
    <n v="136.30000000000001"/>
    <n v="133.33000000000001"/>
    <n v="130.36000000000001"/>
    <m/>
  </r>
  <r>
    <s v="5092-1"/>
    <x v="129"/>
    <s v="Natalie Webber"/>
    <s v="98-104 Parramatta Rd,Camperdown"/>
    <x v="0"/>
    <s v="NSW"/>
    <x v="3"/>
    <s v="Phoebe Gour"/>
    <s v="High"/>
    <s v="Artisan 48 Labels"/>
    <x v="0"/>
    <s v="Small Box"/>
    <s v="Regular Air"/>
    <d v="2013-02-26T00:00:00"/>
    <s v="$3.84"/>
    <s v="$6.30"/>
    <s v="$2.46"/>
    <n v="38"/>
    <s v="$133.48"/>
    <n v="0.04"/>
    <s v="$12.35"/>
    <s v="$127.73"/>
    <s v="$0.50"/>
    <s v="$112.29"/>
    <n v="127.73"/>
    <n v="112.29"/>
    <n v="15.439999999999998"/>
    <n v="0.5"/>
    <n v="12.35"/>
    <n v="100.44000000000001"/>
    <n v="6.3"/>
    <n v="227.55"/>
    <n v="227.05"/>
    <n v="226.55"/>
    <m/>
  </r>
  <r>
    <s v="5093-1"/>
    <x v="11"/>
    <s v="Alex Russell"/>
    <s v="99 Lygon Street,East Brunswick"/>
    <x v="1"/>
    <s v="VIC"/>
    <x v="0"/>
    <s v="Connor Betts"/>
    <s v="Medium"/>
    <s v="Steady Major Accent Highlighters"/>
    <x v="0"/>
    <s v="Small Box"/>
    <s v="Regular Air"/>
    <d v="2013-02-12T00:00:00"/>
    <s v="$3.75"/>
    <s v="$7.08"/>
    <s v="$3.33"/>
    <n v="39"/>
    <s v="$193.21"/>
    <n v="0.03"/>
    <s v="$3.48"/>
    <s v="$195.11"/>
    <s v="$2.35"/>
    <s v="$199.46"/>
    <n v="195.11"/>
    <n v="199.46"/>
    <n v="-4.3499999999999943"/>
    <n v="2.35"/>
    <n v="3.48"/>
    <n v="198.33"/>
    <n v="7.08"/>
    <n v="274.99"/>
    <n v="272.64"/>
    <n v="270.28999999999996"/>
    <m/>
  </r>
  <r>
    <s v="5093-1"/>
    <x v="104"/>
    <s v="Saphhira Shifley"/>
    <s v="Westfield Miranda, 600 Kingsway,Miranda"/>
    <x v="0"/>
    <s v="NSW"/>
    <x v="3"/>
    <s v="Preston Senome"/>
    <s v="High"/>
    <s v="Alto Memo Cubes"/>
    <x v="0"/>
    <s v="Small Box"/>
    <s v="Express Air"/>
    <d v="2015-01-21T00:00:00"/>
    <s v="$3.32"/>
    <s v="$5.18"/>
    <s v="$1.86"/>
    <n v="22"/>
    <s v="$45.60"/>
    <n v="7.0000000000000007E-2"/>
    <s v="$10.69"/>
    <s v="$44.52"/>
    <s v="$2.04"/>
    <s v="$45.93"/>
    <n v="44.52"/>
    <n v="45.93"/>
    <n v="-1.4099999999999966"/>
    <n v="2.04"/>
    <n v="10.69"/>
    <n v="37.28"/>
    <n v="5.18"/>
    <n v="105.31"/>
    <n v="103.27"/>
    <n v="101.22999999999999"/>
    <m/>
  </r>
  <r>
    <s v="5094-1"/>
    <x v="130"/>
    <s v="Giulietta Dortch"/>
    <s v="180 High Street,Windsor"/>
    <x v="1"/>
    <s v="VIC"/>
    <x v="1"/>
    <s v="Connor Betts"/>
    <s v="High"/>
    <s v="Smiths SlimLine Pencil Sharpener"/>
    <x v="0"/>
    <s v="Small Box"/>
    <s v="Regular Air"/>
    <d v="2013-06-23T00:00:00"/>
    <s v="$4.79"/>
    <s v="$11.97"/>
    <s v="$7.18"/>
    <n v="16"/>
    <s v="$233.92"/>
    <n v="0.1"/>
    <s v="$7.63"/>
    <s v="$221.53"/>
    <s v="$5.81"/>
    <s v="$226.33"/>
    <n v="221.53"/>
    <n v="226.33"/>
    <n v="-4.8000000000000114"/>
    <n v="5.81"/>
    <n v="7.63"/>
    <n v="224.51000000000002"/>
    <n v="11.97"/>
    <n v="189.70000000000002"/>
    <n v="183.89000000000001"/>
    <n v="178.08"/>
    <m/>
  </r>
  <r>
    <s v="5095-1"/>
    <x v="131"/>
    <s v="Karl Brown"/>
    <s v="470 Anzac Parade,Kingsford"/>
    <x v="0"/>
    <s v="NSW"/>
    <x v="1"/>
    <s v="Tina Carlton"/>
    <s v="Medium"/>
    <s v="Artisan 474 Labels"/>
    <x v="0"/>
    <s v="Wrap Bag"/>
    <s v="Regular Air"/>
    <d v="2013-07-26T00:00:00"/>
    <s v="$1.84"/>
    <s v="$2.88"/>
    <s v="$1.04"/>
    <n v="35"/>
    <s v="$53.32"/>
    <n v="0.06"/>
    <s v="$3.23"/>
    <s v="$52.39"/>
    <s v="$0.99"/>
    <s v="$53.22"/>
    <n v="52.39"/>
    <n v="53.22"/>
    <n v="-0.82999999999999829"/>
    <n v="0.99"/>
    <n v="3.23"/>
    <n v="50.980000000000004"/>
    <n v="2.88"/>
    <n v="98.559999999999988"/>
    <n v="97.57"/>
    <n v="96.58"/>
    <m/>
  </r>
  <r>
    <s v="5095-1"/>
    <x v="47"/>
    <s v="Roy Skaria"/>
    <s v="2/797 Botany Rd,Rosebery"/>
    <x v="0"/>
    <s v="NSW"/>
    <x v="0"/>
    <s v="Samantha Chairs"/>
    <s v="Not Specified"/>
    <s v="Aluminum Document Frame"/>
    <x v="0"/>
    <s v="Small Pack"/>
    <s v="Express Air"/>
    <d v="2013-05-21T00:00:00"/>
    <s v="$5.50"/>
    <s v="$12.22"/>
    <s v="$6.72"/>
    <n v="30"/>
    <s v="$427.70"/>
    <n v="0.03"/>
    <s v="$0.00"/>
    <s v="$427.70"/>
    <s v="$2.85"/>
    <s v="$430.55"/>
    <n v="427.7"/>
    <n v="430.55"/>
    <n v="-2.8500000000000227"/>
    <n v="2.85"/>
    <n v="0"/>
    <n v="433.40000000000003"/>
    <n v="12.22"/>
    <n v="369.45000000000005"/>
    <n v="366.6"/>
    <n v="363.75"/>
    <m/>
  </r>
  <r>
    <s v="5095-1"/>
    <x v="47"/>
    <s v="Roy Skaria"/>
    <s v="2/797 Botany Rd,Rosebery"/>
    <x v="0"/>
    <s v="NSW"/>
    <x v="0"/>
    <s v="Samantha Chairs"/>
    <s v="Not Specified"/>
    <s v="Aluminum Document Frame"/>
    <x v="0"/>
    <s v="Small Box"/>
    <s v="Regular Air"/>
    <d v="2013-05-21T00:00:00"/>
    <s v="$5.50"/>
    <s v="$12.22"/>
    <s v="$6.72"/>
    <n v="8"/>
    <s v="$427.70"/>
    <n v="7.0000000000000007E-2"/>
    <s v="$0.00"/>
    <s v="$427.70"/>
    <s v="$2.85"/>
    <s v="$430.55"/>
    <n v="427.7"/>
    <n v="430.55"/>
    <n v="-2.8500000000000227"/>
    <n v="2.85"/>
    <n v="0"/>
    <n v="433.40000000000003"/>
    <n v="12.22"/>
    <n v="100.61"/>
    <n v="97.76"/>
    <n v="94.910000000000011"/>
    <m/>
  </r>
  <r>
    <s v="5095-1"/>
    <x v="47"/>
    <s v="Roy Skaria"/>
    <s v="2/797 Botany Rd,Rosebery"/>
    <x v="0"/>
    <s v="NSW"/>
    <x v="1"/>
    <s v="Samantha Chairs"/>
    <s v="Medium"/>
    <s v="Aluminum Document Frame"/>
    <x v="0"/>
    <s v="Small Pack"/>
    <s v="Regular Air"/>
    <d v="2013-05-21T00:00:00"/>
    <s v="$5.50"/>
    <s v="$12.22"/>
    <s v="$6.72"/>
    <n v="8"/>
    <s v="$427.70"/>
    <n v="0.03"/>
    <s v="$0.00"/>
    <s v="$427.70"/>
    <s v="$2.85"/>
    <s v="$430.55"/>
    <n v="427.7"/>
    <n v="430.55"/>
    <n v="-2.8500000000000227"/>
    <n v="2.85"/>
    <n v="0"/>
    <n v="433.40000000000003"/>
    <n v="12.22"/>
    <n v="100.61"/>
    <n v="97.76"/>
    <n v="94.910000000000011"/>
    <m/>
  </r>
  <r>
    <s v="5095-1"/>
    <x v="47"/>
    <s v="Roy Skaria"/>
    <s v="2/797 Botany Rd,Rosebery"/>
    <x v="0"/>
    <s v="NSW"/>
    <x v="1"/>
    <s v="Samantha Chairs"/>
    <s v="Medium"/>
    <s v="Aluminum Document Frame"/>
    <x v="0"/>
    <s v="Wrap Bag"/>
    <s v="Regular Air"/>
    <d v="2013-05-21T00:00:00"/>
    <s v="$5.50"/>
    <s v="$12.22"/>
    <s v="$6.72"/>
    <n v="35"/>
    <s v="$427.70"/>
    <n v="0.06"/>
    <s v="$0.00"/>
    <s v="$427.70"/>
    <s v="$2.85"/>
    <s v="$430.55"/>
    <n v="427.7"/>
    <n v="430.55"/>
    <n v="-2.8500000000000227"/>
    <n v="2.85"/>
    <n v="0"/>
    <n v="433.40000000000003"/>
    <n v="12.22"/>
    <n v="430.55000000000007"/>
    <n v="427.70000000000005"/>
    <n v="424.85"/>
    <m/>
  </r>
  <r>
    <s v="5097-1"/>
    <x v="47"/>
    <s v="Brad Eason"/>
    <s v="1737 Botany Rd,Banksmeadow"/>
    <x v="0"/>
    <s v="NSW"/>
    <x v="1"/>
    <s v="Nicholas Fernandes"/>
    <s v="Low"/>
    <s v="Artisan Legal 4-Ring Binder"/>
    <x v="0"/>
    <s v="Small Box"/>
    <s v="Regular Air"/>
    <d v="2013-05-22T00:00:00"/>
    <s v="$13.64"/>
    <s v="$20.98"/>
    <s v="$7.34"/>
    <n v="19"/>
    <s v="$986.06"/>
    <n v="0.1"/>
    <s v="$98.61"/>
    <s v="$887.45"/>
    <s v="$1.49"/>
    <s v="$888.94"/>
    <n v="887.45"/>
    <n v="888.94"/>
    <n v="-1.4900000000000091"/>
    <n v="1.49"/>
    <n v="98.61"/>
    <n v="791.82"/>
    <n v="20.98"/>
    <n v="301.5"/>
    <n v="300.01"/>
    <n v="298.52"/>
    <m/>
  </r>
  <r>
    <s v="5099-1"/>
    <x v="132"/>
    <s v="Deborah Brumfield"/>
    <s v="501 George St,Sydney"/>
    <x v="0"/>
    <s v="NSW"/>
    <x v="0"/>
    <s v="Samantha Chairs"/>
    <s v="Low"/>
    <s v="TychSavi Access Keyboard"/>
    <x v="0"/>
    <s v="Small Box"/>
    <s v="Regular Air"/>
    <d v="2014-05-18T00:00:00"/>
    <s v="$10.07"/>
    <s v="$15.98"/>
    <s v="$5.91"/>
    <n v="31"/>
    <s v="$259.60"/>
    <n v="7.0000000000000007E-2"/>
    <s v="$10.38"/>
    <s v="$249.22"/>
    <s v="$4.00"/>
    <s v="$252.36"/>
    <n v="249.22"/>
    <n v="252.36"/>
    <n v="-3.1400000000000148"/>
    <n v="4"/>
    <n v="10.38"/>
    <n v="245.98000000000002"/>
    <n v="15.98"/>
    <n v="489"/>
    <n v="485"/>
    <n v="481"/>
    <m/>
  </r>
  <r>
    <s v="5100-1"/>
    <x v="133"/>
    <s v="Thomas Boland"/>
    <s v="3/219 Canley Vale Road,Canley Heights"/>
    <x v="0"/>
    <s v="NSW"/>
    <x v="2"/>
    <s v="Mihael Khan"/>
    <s v="High"/>
    <s v="PastelOcean Color Pencil Set"/>
    <x v="1"/>
    <s v="Small Box"/>
    <s v="Regular Air"/>
    <d v="2013-05-20T00:00:00"/>
    <s v="$11.11"/>
    <s v="$19.84"/>
    <s v="$8.73"/>
    <n v="40"/>
    <s v="$524.75"/>
    <n v="0.03"/>
    <s v="$26.24"/>
    <s v="$488.51"/>
    <s v="$4.10"/>
    <s v="$435.33"/>
    <n v="488.51"/>
    <n v="435.33"/>
    <n v="53.180000000000007"/>
    <n v="4.0999999999999996"/>
    <n v="26.24"/>
    <n v="413.19"/>
    <n v="19.84"/>
    <n v="771.46"/>
    <n v="767.36"/>
    <n v="763.26"/>
    <m/>
  </r>
  <r>
    <s v="5101-1"/>
    <x v="134"/>
    <s v="Nancy Lomonaco"/>
    <s v="531 King St,Newtown"/>
    <x v="0"/>
    <s v="NSW"/>
    <x v="1"/>
    <s v="Mihael Khan"/>
    <s v="Low"/>
    <s v="TypeRight  Top-Opening Peel &amp; Seel Envelopes, Plain White"/>
    <x v="0"/>
    <s v="Small Pack"/>
    <s v="Regular Air"/>
    <d v="2013-09-01T00:00:00"/>
    <s v="$16.85"/>
    <s v="$27.18"/>
    <s v="$10.33"/>
    <n v="50"/>
    <s v="$460.67"/>
    <n v="0.08"/>
    <s v="$16.52"/>
    <s v="$437.15"/>
    <s v="$8.23"/>
    <s v="$456.43"/>
    <n v="437.15"/>
    <n v="456.43"/>
    <n v="-19.28000000000003"/>
    <n v="8.23"/>
    <n v="16.52"/>
    <n v="448.14000000000004"/>
    <n v="27.18"/>
    <n v="1350.71"/>
    <n v="1342.48"/>
    <n v="1334.25"/>
    <m/>
  </r>
  <r>
    <s v="5101-1"/>
    <x v="135"/>
    <s v="Thais Sissman"/>
    <s v="53-55 Liverpool St,Sydney"/>
    <x v="0"/>
    <s v="NSW"/>
    <x v="2"/>
    <s v="Tina Carlton"/>
    <s v="High"/>
    <s v="Alto Parchment Paper, Assorted Colors"/>
    <x v="0"/>
    <s v="Wrap Bag"/>
    <s v="Regular Air"/>
    <d v="2013-05-23T00:00:00"/>
    <s v="$4.59"/>
    <s v="$7.28"/>
    <s v="$2.69"/>
    <n v="9"/>
    <s v="$14.56"/>
    <n v="0.09"/>
    <s v="$1.16"/>
    <s v="$13.40"/>
    <s v="$11.15"/>
    <s v="$24.55"/>
    <n v="13.4"/>
    <n v="24.55"/>
    <n v="-11.15"/>
    <n v="11.15"/>
    <n v="1.1599999999999999"/>
    <n v="34.540000000000006"/>
    <n v="7.28"/>
    <n v="75.510000000000005"/>
    <n v="64.36"/>
    <n v="53.21"/>
    <m/>
  </r>
  <r>
    <s v="5103-1"/>
    <x v="136"/>
    <s v="Justin Knight"/>
    <s v="Macquarie Centre Cnr Herring Road &amp; Waterloo Road,Macquarie Park"/>
    <x v="0"/>
    <s v="NSW"/>
    <x v="0"/>
    <s v="Nicholas Fernandes"/>
    <s v="Critical"/>
    <s v="Unpadded Memo Slips"/>
    <x v="0"/>
    <s v="Wrap Bag"/>
    <s v="Regular Air"/>
    <d v="2013-03-31T00:00:00"/>
    <s v="$2.59"/>
    <s v="$3.98"/>
    <s v="$1.39"/>
    <n v="38"/>
    <s v="$29.97"/>
    <n v="7.0000000000000007E-2"/>
    <s v="$0.20"/>
    <s v="$28.39"/>
    <s v="$2.97"/>
    <s v="$34.27"/>
    <n v="28.39"/>
    <n v="34.270000000000003"/>
    <n v="-5.8800000000000026"/>
    <n v="2.97"/>
    <n v="0.2"/>
    <n v="37.04"/>
    <n v="3.98"/>
    <n v="154.01000000000002"/>
    <n v="151.04000000000002"/>
    <n v="148.07000000000002"/>
    <m/>
  </r>
  <r>
    <s v="5104-1"/>
    <x v="137"/>
    <s v="Bill Donatelli"/>
    <s v="359 Crown Street,Surry Hills"/>
    <x v="0"/>
    <s v="NSW"/>
    <x v="1"/>
    <s v="Phoebe Gour"/>
    <s v="Medium"/>
    <s v="Alto Keyboard-In-A-Box"/>
    <x v="0"/>
    <s v="Wrap Bag"/>
    <s v="Regular Air"/>
    <d v="2015-01-24T00:00:00"/>
    <s v="$6.40"/>
    <s v="$29.10"/>
    <s v="$22.70"/>
    <n v="17"/>
    <s v="$899.10"/>
    <n v="0.09"/>
    <s v="$53.95"/>
    <s v="$955.70"/>
    <s v="$4.00"/>
    <s v="$954.70"/>
    <n v="955.7"/>
    <n v="954.7"/>
    <n v="1"/>
    <n v="4"/>
    <n v="53.95"/>
    <n v="904.75"/>
    <n v="29.1"/>
    <n v="444.75000000000006"/>
    <n v="440.75000000000006"/>
    <n v="436.75000000000006"/>
    <m/>
  </r>
  <r>
    <s v="5104-1"/>
    <x v="138"/>
    <s v="Monica Federle"/>
    <s v="834 Bourke St,Waterloo"/>
    <x v="0"/>
    <s v="NSW"/>
    <x v="3"/>
    <s v="Charlie Bui"/>
    <s v="Not Specified"/>
    <s v="Alto Keyboard-In-A-Box"/>
    <x v="0"/>
    <s v="Wrap Bag"/>
    <s v="Regular Air"/>
    <d v="2014-11-20T00:00:00"/>
    <s v="$6.40"/>
    <s v="$29.10"/>
    <s v="$22.70"/>
    <n v="45"/>
    <s v="$950.90"/>
    <n v="0.08"/>
    <s v="$18.72"/>
    <s v="$950.70"/>
    <s v="$4.00"/>
    <s v="$954.70"/>
    <n v="950.7"/>
    <n v="954.7"/>
    <n v="-4"/>
    <n v="4"/>
    <n v="18.72"/>
    <n v="939.98"/>
    <n v="29.1"/>
    <n v="1294.78"/>
    <n v="1290.78"/>
    <n v="1286.78"/>
    <m/>
  </r>
  <r>
    <s v="5105-1"/>
    <x v="139"/>
    <s v="Amy Hunt"/>
    <s v="60 Commercial Rd,Prahran"/>
    <x v="1"/>
    <s v="VIC"/>
    <x v="1"/>
    <s v="Yvette Biti"/>
    <s v="High"/>
    <s v="Deluxe Rollaway Locking File with Drawer"/>
    <x v="0"/>
    <s v="Small Box"/>
    <s v="Regular Air"/>
    <d v="2016-12-10T00:00:00"/>
    <s v="$178.83"/>
    <s v="$415.88"/>
    <s v="$237.05"/>
    <n v="24"/>
    <s v="$1,632.30"/>
    <n v="0.03"/>
    <s v="$40.67"/>
    <s v="$1,650.48"/>
    <s v="$11.37"/>
    <s v="$1,365.13"/>
    <n v="1650.48"/>
    <n v="1365.13"/>
    <n v="285.34999999999991"/>
    <n v="11.37"/>
    <n v="40.67"/>
    <n v="1335.83"/>
    <n v="415.88"/>
    <n v="9951.82"/>
    <n v="9940.4499999999989"/>
    <n v="9929.0799999999981"/>
    <m/>
  </r>
  <r>
    <s v="5105-1"/>
    <x v="140"/>
    <s v="Neil Knudson"/>
    <s v="4A Lyons St,Strathfield"/>
    <x v="0"/>
    <s v="NSW"/>
    <x v="0"/>
    <s v="Tina Carlton"/>
    <s v="Low"/>
    <s v="Artisan Printable Repositionable Plastic Tabs"/>
    <x v="1"/>
    <s v="Jumbo Drum"/>
    <s v="Delivery Truck"/>
    <d v="2013-10-07T00:00:00"/>
    <s v="$5.33"/>
    <s v="$8.60"/>
    <s v="$3.27"/>
    <n v="18"/>
    <s v="$242.16"/>
    <n v="0.09"/>
    <s v="$26.25"/>
    <s v="$245.78"/>
    <s v="$6.19"/>
    <s v="$233.77"/>
    <n v="245.78"/>
    <n v="233.77"/>
    <n v="12.009999999999991"/>
    <n v="6.19"/>
    <n v="26.25"/>
    <n v="213.71"/>
    <n v="8.6"/>
    <n v="134.73999999999998"/>
    <n v="128.54999999999998"/>
    <n v="122.35999999999999"/>
    <m/>
  </r>
  <r>
    <s v="5105-1"/>
    <x v="53"/>
    <s v="Thea Hudgings"/>
    <s v="240-242 Johnston Street,Fitzroy"/>
    <x v="1"/>
    <s v="VIC"/>
    <x v="3"/>
    <s v="Connor Betts"/>
    <s v="High"/>
    <s v="Artisan 474 Labels"/>
    <x v="1"/>
    <s v="Small Box"/>
    <s v="Regular Air"/>
    <d v="2013-05-11T00:00:00"/>
    <s v="$1.84"/>
    <s v="$2.88"/>
    <s v="$1.04"/>
    <n v="37"/>
    <s v="$55.20"/>
    <n v="0.1"/>
    <s v="$2.52"/>
    <s v="$52.22"/>
    <s v="$0.99"/>
    <s v="$57.22"/>
    <n v="52.22"/>
    <n v="57.22"/>
    <n v="-5"/>
    <n v="0.99"/>
    <n v="2.52"/>
    <n v="55.69"/>
    <n v="2.88"/>
    <n v="105.03"/>
    <n v="104.04"/>
    <n v="103.05000000000001"/>
    <m/>
  </r>
  <r>
    <s v="5106-1"/>
    <x v="72"/>
    <s v="Denny Ordway"/>
    <s v="523 King St,Newtown"/>
    <x v="0"/>
    <s v="NSW"/>
    <x v="1"/>
    <s v="Aanya Zhang"/>
    <s v="Critical"/>
    <s v="Artisan Printable Repositionable Plastic Tabs"/>
    <x v="1"/>
    <s v="Small Box"/>
    <s v="Regular Air"/>
    <d v="2013-05-26T00:00:00"/>
    <s v="$5.33"/>
    <s v="$8.60"/>
    <s v="$3.27"/>
    <n v="48"/>
    <s v="$264.60"/>
    <n v="0.04"/>
    <s v="$18.52"/>
    <s v="$246.08"/>
    <s v="$6.19"/>
    <s v="$246.58"/>
    <n v="246.08"/>
    <n v="246.58"/>
    <n v="-0.5"/>
    <n v="6.19"/>
    <n v="18.52"/>
    <n v="234.25"/>
    <n v="8.6"/>
    <n v="400.46999999999997"/>
    <n v="394.28"/>
    <n v="388.09"/>
    <m/>
  </r>
  <r>
    <s v="5106-1"/>
    <x v="141"/>
    <s v="Cyma Kinney"/>
    <s v="Sydney Fish Market, Bank Street, Sydney"/>
    <x v="0"/>
    <s v="NSW"/>
    <x v="0"/>
    <s v="Phoebe Gour"/>
    <s v="High"/>
    <s v="TechSavi Cordless Navigator Duo"/>
    <x v="0"/>
    <s v="Small Box"/>
    <s v="Regular Air"/>
    <d v="2014-09-03T00:00:00"/>
    <s v="$42.11"/>
    <s v="$80.98"/>
    <s v="$38.87"/>
    <n v="29"/>
    <s v="$11,447.56"/>
    <n v="0.03"/>
    <s v="$1,123.97"/>
    <s v="$11,146.33"/>
    <s v="$7.18"/>
    <s v="$11,183.15"/>
    <n v="11146.33"/>
    <n v="11183.15"/>
    <n v="-36.819999999999709"/>
    <n v="7.18"/>
    <n v="1123.97"/>
    <n v="10066.36"/>
    <n v="80.98"/>
    <n v="1231.6300000000001"/>
    <n v="1224.45"/>
    <n v="1217.27"/>
    <m/>
  </r>
  <r>
    <s v="5107-1"/>
    <x v="36"/>
    <s v="Nick Zandusky"/>
    <s v="224A Gertrude St,Fitzroy"/>
    <x v="1"/>
    <s v="VIC"/>
    <x v="3"/>
    <s v="Connor Betts"/>
    <s v="Not Specified"/>
    <s v="Artisan Printable Repositionable Plastic Tabs"/>
    <x v="0"/>
    <s v="Small Box"/>
    <s v="Regular Air"/>
    <d v="2013-07-30T00:00:00"/>
    <s v="$5.33"/>
    <s v="$8.60"/>
    <s v="$3.27"/>
    <n v="42"/>
    <s v="$749.44"/>
    <n v="0.1"/>
    <s v="$41.95"/>
    <s v="$857.47"/>
    <s v="$6.19"/>
    <s v="$879.24"/>
    <n v="857.47"/>
    <n v="879.24"/>
    <n v="-21.769999999999982"/>
    <n v="6.19"/>
    <n v="41.95"/>
    <n v="843.48"/>
    <n v="8.6"/>
    <n v="325.44"/>
    <n v="319.25"/>
    <n v="313.06"/>
    <m/>
  </r>
  <r>
    <s v="5108-1"/>
    <x v="142"/>
    <s v="William Brown"/>
    <s v="3 Carrington Road ,Box Hill"/>
    <x v="1"/>
    <s v="VIC"/>
    <x v="1"/>
    <s v="Yvette Biti"/>
    <s v="Not Specified"/>
    <s v="Artisan Hi-Liter Comfort Grip Fluorescent Highlighter, Yellow Ink"/>
    <x v="0"/>
    <s v="Small Box"/>
    <s v="Regular Air"/>
    <d v="2014-06-30T00:00:00"/>
    <s v="$1.05"/>
    <s v="$1.95"/>
    <s v="$0.90"/>
    <n v="1"/>
    <s v="$59.64"/>
    <n v="0"/>
    <s v="$0.60"/>
    <s v="$59.04"/>
    <s v="$1.63"/>
    <s v="$64.48"/>
    <n v="59.04"/>
    <n v="64.48"/>
    <n v="-5.4400000000000048"/>
    <n v="1.63"/>
    <n v="0.6"/>
    <n v="65.510000000000005"/>
    <n v="1.95"/>
    <n v="2.98"/>
    <n v="1.35"/>
    <n v="-0.2799999999999998"/>
    <m/>
  </r>
  <r>
    <s v="5108-1"/>
    <x v="143"/>
    <s v="Sam Craven"/>
    <s v="8 Rankins Lane ,Melbourne"/>
    <x v="1"/>
    <s v="VIC"/>
    <x v="2"/>
    <s v="Connor Betts"/>
    <s v="High"/>
    <s v="Artisan Hi-Liter Fluorescent Desk Style Markers"/>
    <x v="0"/>
    <s v="Small Box"/>
    <s v="Regular Air"/>
    <d v="2014-10-19T00:00:00"/>
    <s v="$1.76"/>
    <s v="$3.38"/>
    <s v="$1.62"/>
    <n v="49"/>
    <s v="$40.00"/>
    <n v="0.08"/>
    <s v="$2.42"/>
    <s v="$39.29"/>
    <s v="$0.85"/>
    <s v="$43.39"/>
    <n v="39.29"/>
    <n v="43.39"/>
    <n v="-4.1000000000000014"/>
    <n v="0.85"/>
    <n v="2.42"/>
    <n v="41.82"/>
    <n v="3.38"/>
    <n v="164.05"/>
    <n v="163.20000000000002"/>
    <n v="162.35000000000002"/>
    <m/>
  </r>
  <r>
    <s v="5108-1"/>
    <x v="60"/>
    <s v="Christina Vanderzanden"/>
    <s v="188 Pitt Street,Sydney"/>
    <x v="0"/>
    <s v="NSW"/>
    <x v="1"/>
    <s v="Tina Carlton"/>
    <s v="High"/>
    <s v="Steady Liquid Accent Highlighters"/>
    <x v="0"/>
    <s v="Small Box"/>
    <s v="Regular Air"/>
    <d v="2013-03-20T00:00:00"/>
    <s v="$3.47"/>
    <s v="$6.68"/>
    <s v="$3.21"/>
    <n v="23"/>
    <s v="$136.04"/>
    <n v="0.02"/>
    <s v="$9.26"/>
    <s v="$127.88"/>
    <s v="$1.50"/>
    <s v="$129.57"/>
    <n v="127.88"/>
    <n v="129.57"/>
    <n v="-1.6899999999999977"/>
    <n v="1.5"/>
    <n v="9.26"/>
    <n v="121.80999999999999"/>
    <n v="6.68"/>
    <n v="145.88"/>
    <n v="144.38"/>
    <n v="142.88"/>
    <m/>
  </r>
  <r>
    <s v="5109-1"/>
    <x v="79"/>
    <s v="Erica Smith"/>
    <s v="188 Pitt Street,Sydney"/>
    <x v="0"/>
    <s v="NSW"/>
    <x v="3"/>
    <s v="Tina Carlton"/>
    <s v="Medium"/>
    <s v="OIC Bulk Pack Metal Binder Clips"/>
    <x v="0"/>
    <s v="Small Pack"/>
    <s v="Regular Air"/>
    <d v="2013-03-27T00:00:00"/>
    <s v="$2.13"/>
    <s v="$3.49"/>
    <s v="$1.36"/>
    <n v="28"/>
    <s v="$136.04"/>
    <n v="0.03"/>
    <s v="$8.16"/>
    <s v="$127.88"/>
    <s v="$0.76"/>
    <s v="$129.51"/>
    <n v="127.88"/>
    <n v="129.51"/>
    <n v="-1.6299999999999955"/>
    <n v="0.76"/>
    <n v="8.16"/>
    <n v="122.10999999999999"/>
    <n v="3.49"/>
    <n v="90.320000000000007"/>
    <n v="89.56"/>
    <n v="88.8"/>
    <m/>
  </r>
  <r>
    <s v="5109-1"/>
    <x v="107"/>
    <s v="Sandra Glassco"/>
    <s v="224A Gertrude St,Fitzroy"/>
    <x v="1"/>
    <s v="VIC"/>
    <x v="2"/>
    <s v="Connor Betts"/>
    <s v="Not Specified"/>
    <s v="Artisan 474 Labels"/>
    <x v="0"/>
    <s v="Small Box"/>
    <s v="Regular Air"/>
    <d v="2014-02-16T00:00:00"/>
    <s v="$1.84"/>
    <s v="$2.88"/>
    <s v="$1.04"/>
    <n v="8"/>
    <s v="$30.82"/>
    <n v="0.01"/>
    <s v="$1.54"/>
    <s v="$28.29"/>
    <s v="$0.99"/>
    <s v="$23.47"/>
    <n v="28.29"/>
    <n v="23.47"/>
    <n v="4.82"/>
    <n v="0.99"/>
    <n v="1.54"/>
    <n v="22.919999999999998"/>
    <n v="2.88"/>
    <n v="22.49"/>
    <n v="21.5"/>
    <n v="20.51"/>
    <m/>
  </r>
  <r>
    <s v="5109-1"/>
    <x v="144"/>
    <s v="Jasper Cacioppo"/>
    <s v="24 Addison Rd,Marrickville"/>
    <x v="0"/>
    <s v="NSW"/>
    <x v="0"/>
    <s v="Radhya Staples"/>
    <s v="Critical"/>
    <s v="Laser Neon Mac Format Diskettes, 10/Pack"/>
    <x v="0"/>
    <s v="Small Box"/>
    <s v="Regular Air"/>
    <d v="2013-02-16T00:00:00"/>
    <s v="$1.87"/>
    <s v="$8.12"/>
    <s v="$6.25"/>
    <n v="45"/>
    <s v="$53.98"/>
    <n v="0.08"/>
    <s v="$0.33"/>
    <s v="$53.52"/>
    <s v="$2.83"/>
    <s v="$59.21"/>
    <n v="53.52"/>
    <n v="59.21"/>
    <n v="-5.6899999999999977"/>
    <n v="2.83"/>
    <n v="0.33"/>
    <n v="61.71"/>
    <n v="8.1199999999999992"/>
    <n v="367.9"/>
    <n v="365.07"/>
    <n v="362.24"/>
    <m/>
  </r>
  <r>
    <s v="5109-2"/>
    <x v="145"/>
    <s v="Kelly Lampkin"/>
    <s v="310 Wattle St,Ultimo"/>
    <x v="0"/>
    <s v="NSW"/>
    <x v="1"/>
    <s v="Aanya Zhang"/>
    <s v="Not Specified"/>
    <s v="Artisan Hi-Liter Pen Style Six-Color Fluorescent Set"/>
    <x v="0"/>
    <s v="Small Box"/>
    <s v="Regular Air"/>
    <d v="2013-06-01T00:00:00"/>
    <s v="$2.16"/>
    <s v="$3.85"/>
    <s v="$1.69"/>
    <n v="1"/>
    <s v="$136.04"/>
    <n v="0"/>
    <s v="$8.16"/>
    <s v="$127.88"/>
    <s v="$0.70"/>
    <s v="$129.51"/>
    <n v="127.88"/>
    <n v="129.51"/>
    <n v="-1.6299999999999955"/>
    <n v="0.7"/>
    <n v="8.16"/>
    <n v="122.04999999999998"/>
    <n v="3.85"/>
    <n v="-3.6100000000000003"/>
    <n v="-4.3100000000000005"/>
    <n v="-5.0100000000000007"/>
    <m/>
  </r>
  <r>
    <s v="5112-1"/>
    <x v="146"/>
    <s v="Giulietta Dortch"/>
    <s v="180 High Street,Windsor"/>
    <x v="1"/>
    <s v="VIC"/>
    <x v="2"/>
    <s v="Connor Betts"/>
    <s v="Low"/>
    <s v="Xit Blank Computer Paper"/>
    <x v="1"/>
    <s v="Small Box"/>
    <s v="Regular Air"/>
    <d v="2013-07-22T00:00:00"/>
    <s v="$12.39"/>
    <s v="$19.98"/>
    <s v="$7.59"/>
    <n v="35"/>
    <s v="$259.74"/>
    <n v="0.05"/>
    <s v="$23.97"/>
    <s v="$233.77"/>
    <s v="$5.77"/>
    <s v="$239.54"/>
    <n v="233.77"/>
    <n v="239.54"/>
    <n v="-5.7699999999999818"/>
    <n v="5.77"/>
    <n v="23.97"/>
    <n v="221.34"/>
    <n v="19.98"/>
    <n v="681.1"/>
    <n v="675.33"/>
    <n v="669.56000000000006"/>
    <m/>
  </r>
  <r>
    <s v="5112-1"/>
    <x v="75"/>
    <s v="Anthony Rawles"/>
    <s v="Shop 1, 186-190 Church Street,Parramatta;46a Macleay Street,Potts Point"/>
    <x v="0"/>
    <s v="NSW"/>
    <x v="2"/>
    <s v="Mihael Khan"/>
    <s v="Critical"/>
    <s v="Xit Blank Computer Paper"/>
    <x v="0"/>
    <s v="Wrap Bag"/>
    <s v="Express Air"/>
    <d v="2013-05-29T00:00:00"/>
    <s v="$12.39"/>
    <s v="$19.98"/>
    <s v="$7.59"/>
    <n v="2"/>
    <s v="$259.74"/>
    <n v="0.03"/>
    <s v="$25.97"/>
    <s v="$233.77"/>
    <s v="$5.77"/>
    <s v="$239.54"/>
    <n v="233.77"/>
    <n v="239.54"/>
    <n v="-5.7699999999999818"/>
    <n v="5.77"/>
    <n v="25.97"/>
    <n v="219.34"/>
    <n v="19.98"/>
    <n v="19.760000000000002"/>
    <n v="13.990000000000002"/>
    <n v="8.2200000000000024"/>
    <m/>
  </r>
  <r>
    <s v="5113-1"/>
    <x v="147"/>
    <s v="Giulietta Baptist"/>
    <s v="Macquarie Centre Cnr Herring Road,Moore Park"/>
    <x v="0"/>
    <s v="NSW"/>
    <x v="1"/>
    <s v="Nicholas Fernandes"/>
    <s v="Critical"/>
    <s v="Economy Rollaway Files"/>
    <x v="0"/>
    <s v="Small Box"/>
    <s v="Regular Air"/>
    <d v="2014-09-29T00:00:00"/>
    <s v="$67.73"/>
    <s v="$165.20"/>
    <s v="$97.47"/>
    <n v="39"/>
    <s v="$1,509.95"/>
    <n v="7.0000000000000007E-2"/>
    <s v="$104.70"/>
    <s v="$1,380.45"/>
    <s v="$19.99"/>
    <s v="$1,599.55"/>
    <n v="1380.45"/>
    <n v="1599.55"/>
    <n v="-219.09999999999991"/>
    <n v="19.989999999999998"/>
    <n v="104.7"/>
    <n v="1514.84"/>
    <n v="165.2"/>
    <n v="6358.0899999999992"/>
    <n v="6338.0999999999995"/>
    <n v="6318.11"/>
    <m/>
  </r>
  <r>
    <s v="5113-1"/>
    <x v="109"/>
    <s v="Nona Balk"/>
    <s v="120 Hardware St,Melbourne"/>
    <x v="1"/>
    <s v="VIC"/>
    <x v="3"/>
    <s v="Connor Betts"/>
    <s v="Not Specified"/>
    <s v="Economy Rollaway Files"/>
    <x v="1"/>
    <s v="Medium Box"/>
    <s v="Regular Air"/>
    <d v="2015-08-16T00:00:00"/>
    <s v="$67.73"/>
    <s v="$165.20"/>
    <s v="$97.47"/>
    <n v="45"/>
    <s v="$403.93"/>
    <n v="0.03"/>
    <s v="$14.69"/>
    <s v="$388.45"/>
    <s v="$19.99"/>
    <s v="$488.48"/>
    <n v="388.45"/>
    <n v="488.48"/>
    <n v="-100.03000000000003"/>
    <n v="19.989999999999998"/>
    <n v="14.69"/>
    <n v="493.78000000000003"/>
    <n v="165.2"/>
    <n v="7439.2999999999993"/>
    <n v="7419.3099999999995"/>
    <n v="7399.32"/>
    <m/>
  </r>
  <r>
    <s v="5113-1"/>
    <x v="148"/>
    <s v="Eugene Hildebrand"/>
    <s v="120 Hardware St,Melbourne"/>
    <x v="1"/>
    <s v="VIC"/>
    <x v="0"/>
    <s v="Connor Betts"/>
    <s v="Low"/>
    <s v="Apex Box Cutter Scissors"/>
    <x v="0"/>
    <s v="Small Box"/>
    <s v="Regular Air"/>
    <d v="2013-11-03T00:00:00"/>
    <s v="$4.19"/>
    <s v="$10.23"/>
    <s v="$6.04"/>
    <n v="31"/>
    <s v="$209.81"/>
    <n v="7.0000000000000007E-2"/>
    <s v="$14.39"/>
    <s v="$285.51"/>
    <s v="$4.68"/>
    <s v="$384.81"/>
    <n v="285.51"/>
    <n v="384.81"/>
    <n v="-99.300000000000011"/>
    <n v="4.68"/>
    <n v="14.39"/>
    <n v="375.1"/>
    <n v="10.23"/>
    <n v="307.42"/>
    <n v="302.74"/>
    <n v="298.06"/>
    <m/>
  </r>
  <r>
    <s v="5114-1"/>
    <x v="148"/>
    <s v="Eugene Hildebrand"/>
    <s v="120 Hardware St,Melbourne"/>
    <x v="1"/>
    <s v="VIC"/>
    <x v="0"/>
    <s v="Yvette Biti"/>
    <s v="Low"/>
    <s v="Pizazz Dustless Chalk Sticks"/>
    <x v="0"/>
    <s v="Wrap Bag"/>
    <s v="Regular Air"/>
    <d v="2013-11-03T00:00:00"/>
    <s v="$1.09"/>
    <s v="$1.68"/>
    <s v="$0.59"/>
    <n v="4"/>
    <s v="$34.00"/>
    <n v="0.09"/>
    <s v="$1.26"/>
    <s v="$33.02"/>
    <s v="$1.00"/>
    <s v="$39.20"/>
    <n v="33.020000000000003"/>
    <n v="39.200000000000003"/>
    <n v="-6.18"/>
    <n v="1"/>
    <n v="1.26"/>
    <n v="38.940000000000005"/>
    <n v="1.68"/>
    <n v="6.46"/>
    <n v="5.46"/>
    <n v="4.46"/>
    <m/>
  </r>
  <r>
    <s v="5114-1"/>
    <x v="149"/>
    <s v="Allen Armold"/>
    <s v="224A Gertrude St,Fitzroy"/>
    <x v="1"/>
    <s v="VIC"/>
    <x v="1"/>
    <s v="Connor Betts"/>
    <s v="High"/>
    <s v="UGen Ultra Eron Style Paps"/>
    <x v="0"/>
    <s v="Small Box"/>
    <s v="Regular Air"/>
    <d v="2015-05-22T00:00:00"/>
    <s v="$1.59"/>
    <s v="$2.61"/>
    <s v="$1.02"/>
    <n v="4"/>
    <s v="$3,865.46"/>
    <n v="0.05"/>
    <s v="$334.88"/>
    <s v="$3,533.63"/>
    <s v="$0.50"/>
    <s v="$3,353.64"/>
    <n v="3533.63"/>
    <n v="3353.64"/>
    <n v="179.99000000000024"/>
    <n v="0.5"/>
    <n v="334.88"/>
    <n v="3019.2599999999998"/>
    <n v="2.61"/>
    <n v="-323.94"/>
    <n v="-324.44"/>
    <n v="-324.94"/>
    <m/>
  </r>
  <r>
    <s v="5115-1"/>
    <x v="147"/>
    <s v="Giulietta Baptist"/>
    <s v="Hoyts Entertainment Quarter 122 Lang Road,Moore Park"/>
    <x v="0"/>
    <s v="NSW"/>
    <x v="3"/>
    <s v="Tina Carlton"/>
    <s v="Medium"/>
    <s v="Xit Blank Computer Paper"/>
    <x v="0"/>
    <s v="Small Box"/>
    <s v="Regular Air"/>
    <d v="2014-09-29T00:00:00"/>
    <s v="$12.39"/>
    <s v="$19.98"/>
    <s v="$7.59"/>
    <n v="32"/>
    <s v="$447.78"/>
    <n v="0.09"/>
    <s v="$4.67"/>
    <s v="$421.83"/>
    <s v="$5.77"/>
    <s v="$417.33"/>
    <n v="421.83"/>
    <n v="417.33"/>
    <n v="4.5"/>
    <n v="5.77"/>
    <n v="4.67"/>
    <n v="418.42999999999995"/>
    <n v="19.98"/>
    <n v="640.46"/>
    <n v="634.69000000000005"/>
    <n v="628.92000000000007"/>
    <m/>
  </r>
  <r>
    <s v="5116-1"/>
    <x v="20"/>
    <s v="Olvera Toch"/>
    <s v="3 Carrington Road ,Box Hill"/>
    <x v="1"/>
    <s v="VIC"/>
    <x v="1"/>
    <s v="Yvette Biti"/>
    <s v="Critical"/>
    <s v="Steady EarthWrite Recycled Pencils, Medium Soft, #2"/>
    <x v="0"/>
    <s v="Small Box"/>
    <s v="Express Air"/>
    <d v="2013-02-22T00:00:00"/>
    <s v="$0.90"/>
    <s v="$2.10"/>
    <s v="$1.20"/>
    <n v="39"/>
    <s v="$36.70"/>
    <n v="7.0000000000000007E-2"/>
    <s v="$1.36"/>
    <s v="$35.04"/>
    <s v="$0.70"/>
    <s v="$36.49"/>
    <n v="35.04"/>
    <n v="36.49"/>
    <n v="-1.4500000000000028"/>
    <n v="0.7"/>
    <n v="1.36"/>
    <n v="35.830000000000005"/>
    <n v="2.1"/>
    <n v="81.240000000000009"/>
    <n v="80.540000000000006"/>
    <n v="79.84"/>
    <m/>
  </r>
  <r>
    <s v="5116-1"/>
    <x v="16"/>
    <s v="Brian DeCherney"/>
    <s v="523 King St,Newtown"/>
    <x v="0"/>
    <s v="NSW"/>
    <x v="2"/>
    <s v="Aanya Zhang"/>
    <s v="Low"/>
    <s v="Multimedia Mailers"/>
    <x v="0"/>
    <s v="Small Box"/>
    <s v="Regular Air"/>
    <d v="2015-05-25T00:00:00"/>
    <s v="$99.39"/>
    <s v="$162.93"/>
    <s v="$63.54"/>
    <n v="31"/>
    <s v="$1,807.60"/>
    <n v="0"/>
    <s v="$54.26"/>
    <s v="$1,608.43"/>
    <s v="$19.99"/>
    <s v="$1,601.97"/>
    <n v="1608.43"/>
    <n v="1601.97"/>
    <n v="6.4600000000000364"/>
    <n v="19.989999999999998"/>
    <n v="54.26"/>
    <n v="1567.7"/>
    <n v="162.93"/>
    <n v="5016.5599999999995"/>
    <n v="4996.57"/>
    <n v="4976.58"/>
    <m/>
  </r>
  <r>
    <s v="5118-1"/>
    <x v="101"/>
    <s v="Larry Tron"/>
    <s v="4A Lyons St,Strathfield"/>
    <x v="0"/>
    <s v="NSW"/>
    <x v="3"/>
    <s v="Tina Carlton"/>
    <s v="Medium"/>
    <s v="Smiths Pen Style Liquid Stix; Assorted (yellow, pink, green, blue, orange), 5/Pack"/>
    <x v="0"/>
    <s v="Small Box"/>
    <s v="Regular Air"/>
    <d v="2013-12-08T00:00:00"/>
    <s v="$3.88"/>
    <s v="$6.47"/>
    <s v="$2.59"/>
    <n v="27"/>
    <s v="$40.00"/>
    <n v="0.05"/>
    <s v="$4.00"/>
    <s v="$36.00"/>
    <s v="$1.22"/>
    <s v="$37.29"/>
    <n v="36"/>
    <n v="37.29"/>
    <n v="-1.2899999999999991"/>
    <n v="1.22"/>
    <n v="4"/>
    <n v="34.51"/>
    <n v="6.47"/>
    <n v="171.91"/>
    <n v="170.69"/>
    <n v="169.47"/>
    <m/>
  </r>
  <r>
    <s v="5118-1"/>
    <x v="150"/>
    <s v="Theone Pippenger"/>
    <s v="188 Pitt Street,Sydney"/>
    <x v="0"/>
    <s v="NSW"/>
    <x v="2"/>
    <s v="Tina Carlton"/>
    <s v="Low"/>
    <s v="Creator Colored Pencils"/>
    <x v="0"/>
    <s v="Small Box"/>
    <s v="Regular Air"/>
    <d v="2014-12-23T00:00:00"/>
    <s v="$1.57"/>
    <s v="$3.28"/>
    <s v="$1.71"/>
    <n v="32"/>
    <s v="$86.88"/>
    <n v="0.1"/>
    <s v="$8.69"/>
    <s v="$78.19"/>
    <s v="$0.98"/>
    <s v="$79.75"/>
    <n v="78.19"/>
    <n v="79.75"/>
    <n v="-1.5600000000000023"/>
    <n v="0.98"/>
    <n v="8.69"/>
    <n v="72.040000000000006"/>
    <n v="3.28"/>
    <n v="97.25"/>
    <n v="96.27"/>
    <n v="95.289999999999992"/>
    <m/>
  </r>
  <r>
    <s v="5118-1"/>
    <x v="150"/>
    <s v="Theone Pippenger"/>
    <s v="188 Pitt Street,Sydney"/>
    <x v="0"/>
    <s v="NSW"/>
    <x v="0"/>
    <s v="Tina Carlton"/>
    <s v="Medium"/>
    <s v="Colored Envelopes"/>
    <x v="0"/>
    <s v="Small Box"/>
    <s v="Regular Air"/>
    <d v="2014-12-23T00:00:00"/>
    <s v="$2.25"/>
    <s v="$3.69"/>
    <s v="$1.44"/>
    <n v="32"/>
    <s v="$86.88"/>
    <n v="0.05"/>
    <s v="$8.69"/>
    <s v="$78.19"/>
    <s v="$2.50"/>
    <s v="$79.75"/>
    <n v="78.19"/>
    <n v="79.75"/>
    <n v="-1.5600000000000023"/>
    <n v="2.5"/>
    <n v="8.69"/>
    <n v="73.56"/>
    <n v="3.69"/>
    <n v="111.89"/>
    <n v="109.39"/>
    <n v="106.89"/>
    <m/>
  </r>
  <r>
    <s v="5119-1"/>
    <x v="13"/>
    <s v="Nicole Brennan"/>
    <s v="310 Wattle St,Ultimo"/>
    <x v="0"/>
    <s v="NSW"/>
    <x v="2"/>
    <s v="Aanya Zhang"/>
    <s v="Medium"/>
    <s v="Economy Binders"/>
    <x v="1"/>
    <s v="Small Box"/>
    <s v="Regular Air"/>
    <d v="2013-11-20T00:00:00"/>
    <s v="$1.33"/>
    <s v="$2.08"/>
    <s v="$0.75"/>
    <n v="32"/>
    <s v="$67.12"/>
    <n v="0.01"/>
    <s v="$6.13"/>
    <s v="$68.19"/>
    <s v="$1.49"/>
    <s v="$64.58"/>
    <n v="68.19"/>
    <n v="64.58"/>
    <n v="3.6099999999999994"/>
    <n v="1.49"/>
    <n v="6.13"/>
    <n v="59.939999999999991"/>
    <n v="2.08"/>
    <n v="61.92"/>
    <n v="60.43"/>
    <n v="58.94"/>
    <m/>
  </r>
  <r>
    <s v="5119-1"/>
    <x v="151"/>
    <s v="Brid Thompson"/>
    <s v="Macquarie Centre Cnr Herring Road &amp; Waterloo Road,Macquarie Park"/>
    <x v="0"/>
    <s v="NSW"/>
    <x v="3"/>
    <s v="Nicholas Fernandes"/>
    <s v="High"/>
    <s v="Steady Colorific Colored Pencils, 12/Box"/>
    <x v="0"/>
    <s v="Small Box"/>
    <s v="Express Air"/>
    <d v="2015-02-26T00:00:00"/>
    <s v="$1.30"/>
    <s v="$2.88"/>
    <s v="$1.58"/>
    <n v="12"/>
    <s v="$142.34"/>
    <n v="0.02"/>
    <s v="$14.63"/>
    <s v="$136.65"/>
    <s v="$1.01"/>
    <s v="$127.87"/>
    <n v="136.65"/>
    <n v="127.87"/>
    <n v="8.7800000000000011"/>
    <n v="1.01"/>
    <n v="14.63"/>
    <n v="114.25"/>
    <n v="2.88"/>
    <n v="20.94"/>
    <n v="19.93"/>
    <n v="18.919999999999998"/>
    <m/>
  </r>
  <r>
    <s v="5120-1"/>
    <x v="50"/>
    <s v="Neil Knudson"/>
    <s v="4A Lyons St,Strathfield"/>
    <x v="0"/>
    <s v="NSW"/>
    <x v="2"/>
    <s v="Tina Carlton"/>
    <s v="Medium"/>
    <s v="Artisan Arch Ring Binders"/>
    <x v="0"/>
    <s v="Wrap Bag"/>
    <s v="Regular Air"/>
    <d v="2013-06-07T00:00:00"/>
    <s v="$36.02"/>
    <s v="$58.10"/>
    <s v="$22.08"/>
    <n v="48"/>
    <s v="$581.00"/>
    <n v="7.0000000000000007E-2"/>
    <s v="$52.29"/>
    <s v="$528.71"/>
    <s v="$1.49"/>
    <s v="$530.20"/>
    <n v="528.71"/>
    <n v="530.20000000000005"/>
    <n v="-1.4900000000000091"/>
    <n v="1.49"/>
    <n v="52.29"/>
    <n v="479.40000000000003"/>
    <n v="58.1"/>
    <n v="2738"/>
    <n v="2736.51"/>
    <n v="2735.0200000000004"/>
    <m/>
  </r>
  <r>
    <s v="5120-1"/>
    <x v="50"/>
    <s v="Neil Knudson"/>
    <s v="4A Lyons St,Strathfield"/>
    <x v="0"/>
    <s v="NSW"/>
    <x v="2"/>
    <s v="Tina Carlton"/>
    <s v="High"/>
    <s v="Artisan Arch Ring Binders"/>
    <x v="0"/>
    <s v="Wrap Bag"/>
    <s v="Regular Air"/>
    <d v="2013-06-07T00:00:00"/>
    <s v="$36.02"/>
    <s v="$58.10"/>
    <s v="$22.08"/>
    <n v="27"/>
    <s v="$581.00"/>
    <n v="7.0000000000000007E-2"/>
    <s v="$52.29"/>
    <s v="$528.71"/>
    <s v="$1.49"/>
    <s v="$530.20"/>
    <n v="528.71"/>
    <n v="530.20000000000005"/>
    <n v="-1.4900000000000091"/>
    <n v="1.49"/>
    <n v="52.29"/>
    <n v="479.40000000000003"/>
    <n v="58.1"/>
    <n v="1517.9"/>
    <n v="1516.41"/>
    <n v="1514.92"/>
    <m/>
  </r>
  <r>
    <s v="5120-1"/>
    <x v="50"/>
    <s v="Deborah Brumfield"/>
    <s v="644 George St,Sydney"/>
    <x v="0"/>
    <s v="NSW"/>
    <x v="0"/>
    <s v="Radhya Staples"/>
    <s v="Medium"/>
    <s v="Artisan Arch Ring Binders"/>
    <x v="1"/>
    <s v="Small Box"/>
    <s v="Regular Air"/>
    <d v="2013-06-05T00:00:00"/>
    <s v="$36.02"/>
    <s v="$58.10"/>
    <s v="$22.08"/>
    <n v="37"/>
    <s v="$581.00"/>
    <n v="0.01"/>
    <s v="$52.29"/>
    <s v="$528.71"/>
    <s v="$1.49"/>
    <s v="$530.20"/>
    <n v="528.71"/>
    <n v="530.20000000000005"/>
    <n v="-1.4900000000000091"/>
    <n v="1.49"/>
    <n v="52.29"/>
    <n v="479.40000000000003"/>
    <n v="58.1"/>
    <n v="2098.9"/>
    <n v="2097.4100000000003"/>
    <n v="2095.9200000000005"/>
    <m/>
  </r>
  <r>
    <s v="5120-1"/>
    <x v="50"/>
    <s v="Neil Knudson"/>
    <s v="4A Lyons St,Strathfield"/>
    <x v="0"/>
    <s v="NSW"/>
    <x v="0"/>
    <s v="Tina Carlton"/>
    <s v="Low"/>
    <s v="Artisan Arch Ring Binders"/>
    <x v="0"/>
    <s v="Wrap Bag"/>
    <s v="Regular Air"/>
    <d v="2013-06-07T00:00:00"/>
    <s v="$36.02"/>
    <s v="$58.10"/>
    <s v="$22.08"/>
    <n v="40"/>
    <s v="$581.00"/>
    <n v="0.04"/>
    <s v="$52.29"/>
    <s v="$528.71"/>
    <s v="$1.49"/>
    <s v="$530.20"/>
    <n v="528.71"/>
    <n v="530.20000000000005"/>
    <n v="-1.4900000000000091"/>
    <n v="1.49"/>
    <n v="52.29"/>
    <n v="479.40000000000003"/>
    <n v="58.1"/>
    <n v="2273.1999999999998"/>
    <n v="2271.71"/>
    <n v="2270.2200000000003"/>
    <m/>
  </r>
  <r>
    <s v="5120-1"/>
    <x v="50"/>
    <s v="Neil Knudson"/>
    <s v="4A Lyons St,Strathfield"/>
    <x v="0"/>
    <s v="NSW"/>
    <x v="0"/>
    <s v="Tina Carlton"/>
    <s v="Medium"/>
    <s v="Artisan Arch Ring Binders"/>
    <x v="0"/>
    <s v="Wrap Bag"/>
    <s v="Express Air"/>
    <d v="2013-06-07T00:00:00"/>
    <s v="$36.02"/>
    <s v="$58.10"/>
    <s v="$22.08"/>
    <n v="12"/>
    <s v="$581.00"/>
    <n v="0.05"/>
    <s v="$52.29"/>
    <s v="$528.71"/>
    <s v="$1.49"/>
    <s v="$530.20"/>
    <n v="528.71"/>
    <n v="530.20000000000005"/>
    <n v="-1.4900000000000091"/>
    <n v="1.49"/>
    <n v="52.29"/>
    <n v="479.40000000000003"/>
    <n v="58.1"/>
    <n v="646.40000000000009"/>
    <n v="644.91000000000008"/>
    <n v="643.42000000000007"/>
    <m/>
  </r>
  <r>
    <s v="5120-1"/>
    <x v="50"/>
    <s v="Neil Knudson"/>
    <s v="3A Lyons St,Strathfield"/>
    <x v="0"/>
    <s v="NSW"/>
    <x v="2"/>
    <s v="Tina Carlton"/>
    <s v="Medium"/>
    <s v="Artisan Arch Ring Binders"/>
    <x v="0"/>
    <s v="Small Box"/>
    <s v="Regular Air"/>
    <d v="2013-06-07T00:00:00"/>
    <s v="$36.02"/>
    <s v="$58.10"/>
    <s v="$22.08"/>
    <n v="19"/>
    <s v="$581.00"/>
    <n v="0"/>
    <s v="$52.29"/>
    <s v="$528.71"/>
    <s v="$1.49"/>
    <s v="$530.20"/>
    <n v="528.71"/>
    <n v="530.20000000000005"/>
    <n v="-1.4900000000000091"/>
    <n v="1.49"/>
    <n v="52.29"/>
    <n v="479.40000000000003"/>
    <n v="58.1"/>
    <n v="1053.1000000000001"/>
    <n v="1051.6100000000001"/>
    <n v="1050.1200000000001"/>
    <m/>
  </r>
  <r>
    <s v="5120-1"/>
    <x v="50"/>
    <s v="Neil Knudson"/>
    <s v="4A Lyons St,Strathfield"/>
    <x v="0"/>
    <s v="NSW"/>
    <x v="1"/>
    <s v="Tina Carlton"/>
    <s v="Not Specified"/>
    <s v="Artisan Arch Ring Binders"/>
    <x v="0"/>
    <s v="Small Box"/>
    <s v="Regular Air"/>
    <d v="2013-06-07T00:00:00"/>
    <s v="$36.02"/>
    <s v="$58.10"/>
    <s v="$22.08"/>
    <n v="35"/>
    <s v="$581.00"/>
    <n v="0.03"/>
    <s v="$52.29"/>
    <s v="$528.71"/>
    <s v="$1.49"/>
    <s v="$530.20"/>
    <n v="528.71"/>
    <n v="530.20000000000005"/>
    <n v="-1.4900000000000091"/>
    <n v="1.49"/>
    <n v="52.29"/>
    <n v="479.40000000000003"/>
    <n v="58.1"/>
    <n v="1982.7"/>
    <n v="1981.21"/>
    <n v="1979.72"/>
    <m/>
  </r>
  <r>
    <s v="5120-1"/>
    <x v="50"/>
    <s v="Neil Knudson"/>
    <s v="4A Lyons St,Strathfield"/>
    <x v="0"/>
    <s v="NSW"/>
    <x v="1"/>
    <s v="Tina Carlton"/>
    <s v="High"/>
    <s v="Artisan Arch Ring Binders"/>
    <x v="0"/>
    <s v="Small Box"/>
    <s v="Express Air"/>
    <d v="2013-06-07T00:00:00"/>
    <s v="$36.02"/>
    <s v="$58.10"/>
    <s v="$22.08"/>
    <n v="22"/>
    <s v="$581.00"/>
    <n v="0.1"/>
    <s v="$52.29"/>
    <s v="$528.71"/>
    <s v="$1.49"/>
    <s v="$530.20"/>
    <n v="528.71"/>
    <n v="530.20000000000005"/>
    <n v="-1.4900000000000091"/>
    <n v="1.49"/>
    <n v="52.29"/>
    <n v="479.40000000000003"/>
    <n v="58.1"/>
    <n v="1227.4000000000001"/>
    <n v="1225.9100000000001"/>
    <n v="1224.42"/>
    <m/>
  </r>
  <r>
    <s v="5120-1"/>
    <x v="50"/>
    <s v="Neil Knudson"/>
    <s v="4A Lyons St,Strathfield"/>
    <x v="0"/>
    <s v="NSW"/>
    <x v="1"/>
    <s v="Tina Carlton"/>
    <s v="Critical"/>
    <s v="Artisan 48 Labels"/>
    <x v="0"/>
    <s v="Small Box"/>
    <s v="Express Air"/>
    <d v="2013-06-07T00:00:00"/>
    <s v="$3.84"/>
    <s v="$6.30"/>
    <s v="$2.46"/>
    <n v="19"/>
    <s v="$581.00"/>
    <n v="0"/>
    <s v="$52.29"/>
    <s v="$528.71"/>
    <s v="$0.50"/>
    <s v="$530.20"/>
    <n v="528.71"/>
    <n v="530.20000000000005"/>
    <n v="-1.4900000000000091"/>
    <n v="0.5"/>
    <n v="52.29"/>
    <n v="478.41"/>
    <n v="6.3"/>
    <n v="67.91"/>
    <n v="67.41"/>
    <n v="66.91"/>
    <m/>
  </r>
  <r>
    <s v="5120-1"/>
    <x v="50"/>
    <s v="Neil Knudson"/>
    <s v="4A Lyons St,Strathfield"/>
    <x v="0"/>
    <s v="NSW"/>
    <x v="2"/>
    <s v="Tina Carlton"/>
    <s v="Critical"/>
    <s v="Artisan Arch Ring Binders"/>
    <x v="0"/>
    <s v="Wrap Bag"/>
    <s v="Regular Air"/>
    <d v="2013-06-07T00:00:00"/>
    <s v="$36.02"/>
    <s v="$58.10"/>
    <s v="$22.08"/>
    <n v="32"/>
    <s v="$581.00"/>
    <n v="0.06"/>
    <s v="$52.29"/>
    <s v="$528.71"/>
    <s v="$1.49"/>
    <s v="$530.20"/>
    <n v="528.71"/>
    <n v="530.20000000000005"/>
    <n v="-1.4900000000000091"/>
    <n v="1.49"/>
    <n v="52.29"/>
    <n v="479.40000000000003"/>
    <n v="58.1"/>
    <n v="1808.4"/>
    <n v="1806.91"/>
    <n v="1805.42"/>
    <m/>
  </r>
  <r>
    <s v="5120-1"/>
    <x v="50"/>
    <s v="Neil Knudson"/>
    <s v="4A Lyons St,Strathfield"/>
    <x v="0"/>
    <s v="NSW"/>
    <x v="0"/>
    <s v="Tina Carlton"/>
    <s v="Not Specified"/>
    <s v="Artisan Arch Ring Binders"/>
    <x v="0"/>
    <s v="Small Box"/>
    <s v="Regular Air"/>
    <d v="2013-06-07T00:00:00"/>
    <s v="$36.02"/>
    <s v="$58.10"/>
    <s v="$22.08"/>
    <n v="31"/>
    <s v="$581.00"/>
    <n v="0.08"/>
    <s v="$52.29"/>
    <s v="$528.71"/>
    <s v="$1.49"/>
    <s v="$530.20"/>
    <n v="528.71"/>
    <n v="530.20000000000005"/>
    <n v="-1.4900000000000091"/>
    <n v="1.49"/>
    <n v="52.29"/>
    <n v="479.40000000000003"/>
    <n v="58.1"/>
    <n v="1750.3000000000002"/>
    <n v="1748.8100000000002"/>
    <n v="1747.3200000000002"/>
    <m/>
  </r>
  <r>
    <s v="5120-1"/>
    <x v="50"/>
    <s v="Sill Knudson"/>
    <s v="224A Gertrude St,Fitzroy"/>
    <x v="1"/>
    <s v="VIC"/>
    <x v="2"/>
    <s v="Connor Betts"/>
    <s v="Low"/>
    <s v="Artisan Flip-Chart Easel Binder, Black"/>
    <x v="0"/>
    <s v="Wrap Bag"/>
    <s v="Regular Air"/>
    <d v="2013-06-07T00:00:00"/>
    <s v="$13.88"/>
    <s v="$22.38"/>
    <s v="$8.50"/>
    <n v="21"/>
    <s v="$581.00"/>
    <n v="0"/>
    <s v="$52.29"/>
    <s v="$528.71"/>
    <s v="$15.10"/>
    <s v="$530.20"/>
    <n v="528.71"/>
    <n v="530.20000000000005"/>
    <n v="-1.4900000000000091"/>
    <n v="15.1"/>
    <n v="52.29"/>
    <n v="493.01000000000005"/>
    <n v="22.38"/>
    <n v="432.78999999999996"/>
    <n v="417.68999999999994"/>
    <n v="402.58999999999992"/>
    <m/>
  </r>
  <r>
    <s v="5120-1"/>
    <x v="50"/>
    <s v="Neil Knudson"/>
    <s v="4A Lyons St,Strathfield"/>
    <x v="0"/>
    <s v="NSW"/>
    <x v="1"/>
    <s v="Tina Carlton"/>
    <s v="Low"/>
    <s v="Artisan Arch Ring Binders"/>
    <x v="0"/>
    <s v="Small Box"/>
    <s v="Regular Air"/>
    <d v="2013-06-07T00:00:00"/>
    <s v="$36.02"/>
    <s v="$58.10"/>
    <s v="$22.08"/>
    <n v="19"/>
    <s v="$581.00"/>
    <n v="0.1"/>
    <s v="$52.29"/>
    <s v="$528.71"/>
    <s v="$1.49"/>
    <s v="$530.20"/>
    <n v="528.71"/>
    <n v="530.20000000000005"/>
    <n v="-1.4900000000000091"/>
    <n v="1.49"/>
    <n v="52.29"/>
    <n v="479.40000000000003"/>
    <n v="58.1"/>
    <n v="1053.1000000000001"/>
    <n v="1051.6100000000001"/>
    <n v="1050.1200000000001"/>
    <m/>
  </r>
  <r>
    <s v="5120-1"/>
    <x v="50"/>
    <s v="Jan Machine"/>
    <s v="359 Crown Street,Surry Hills"/>
    <x v="0"/>
    <s v="NSW"/>
    <x v="2"/>
    <s v="Phoebe Gour"/>
    <s v="Low"/>
    <s v="Artisan Arch Ring Binders"/>
    <x v="0"/>
    <s v="Small Box"/>
    <s v="Regular Air"/>
    <d v="2013-06-05T00:00:00"/>
    <s v="$36.02"/>
    <s v="$58.10"/>
    <s v="$22.08"/>
    <n v="44"/>
    <s v="$581.00"/>
    <n v="0.03"/>
    <s v="$52.29"/>
    <s v="$528.71"/>
    <s v="$1.49"/>
    <s v="$530.20"/>
    <n v="528.71"/>
    <n v="530.20000000000005"/>
    <n v="-1.4900000000000091"/>
    <n v="1.49"/>
    <n v="52.29"/>
    <n v="479.40000000000003"/>
    <n v="58.1"/>
    <n v="2505.6"/>
    <n v="2504.11"/>
    <n v="2502.6200000000003"/>
    <m/>
  </r>
  <r>
    <s v="5121-1"/>
    <x v="152"/>
    <s v="Harry Greene"/>
    <s v="470 Anzac Parade,Kingsford"/>
    <x v="0"/>
    <s v="NSW"/>
    <x v="0"/>
    <s v="Tina Carlton"/>
    <s v="Critical"/>
    <s v="Economy Binders"/>
    <x v="0"/>
    <s v="Small Box"/>
    <s v="Regular Air"/>
    <d v="2014-12-18T00:00:00"/>
    <s v="$1.33"/>
    <s v="$2.08"/>
    <s v="$0.75"/>
    <n v="6"/>
    <s v="$85.96"/>
    <n v="0.03"/>
    <s v="$5.60"/>
    <s v="$76.46"/>
    <s v="$1.49"/>
    <s v="$78.84"/>
    <n v="76.459999999999994"/>
    <n v="78.84"/>
    <n v="-2.3800000000000097"/>
    <n v="1.49"/>
    <n v="5.6"/>
    <n v="74.73"/>
    <n v="2.08"/>
    <n v="8.370000000000001"/>
    <n v="6.8800000000000008"/>
    <n v="5.3900000000000006"/>
    <m/>
  </r>
  <r>
    <s v="5122-1"/>
    <x v="50"/>
    <s v="Deborah Brumfield"/>
    <s v="501 George St,Sydney"/>
    <x v="0"/>
    <s v="NSW"/>
    <x v="0"/>
    <s v="Samantha Chairs"/>
    <s v="Critical"/>
    <s v="UGen Ultra Professional Cordless Optical Suite"/>
    <x v="0"/>
    <s v="Small Box"/>
    <s v="Regular Air"/>
    <d v="2013-06-05T00:00:00"/>
    <s v="$156.50"/>
    <s v="$300.97"/>
    <s v="$144.47"/>
    <n v="41"/>
    <s v="$11,436.86"/>
    <n v="7.0000000000000007E-2"/>
    <s v="$1,029.32"/>
    <s v="$10,407.54"/>
    <s v="$7.18"/>
    <s v="$10,414.72"/>
    <n v="10407.540000000001"/>
    <n v="10414.719999999999"/>
    <n v="-7.179999999998472"/>
    <n v="7.18"/>
    <n v="1029.32"/>
    <n v="9392.58"/>
    <n v="300.97000000000003"/>
    <n v="11317.630000000001"/>
    <n v="11310.45"/>
    <n v="11303.27"/>
    <m/>
  </r>
  <r>
    <s v="5122-1"/>
    <x v="50"/>
    <s v="Deborah Brumfield"/>
    <s v="501 George St,Sydney"/>
    <x v="0"/>
    <s v="NSW"/>
    <x v="3"/>
    <s v="Samantha Chairs"/>
    <s v="Low"/>
    <s v="UGen Ultra Professional Cordless Optical Suite"/>
    <x v="1"/>
    <s v="Small Box"/>
    <s v="Regular Air"/>
    <d v="2013-06-05T00:00:00"/>
    <s v="$156.50"/>
    <s v="$300.97"/>
    <s v="$144.47"/>
    <n v="46"/>
    <s v="$11,436.86"/>
    <n v="0.1"/>
    <s v="$1,029.32"/>
    <s v="$10,407.54"/>
    <s v="$7.18"/>
    <s v="$10,414.72"/>
    <n v="10407.540000000001"/>
    <n v="10414.719999999999"/>
    <n v="-7.179999999998472"/>
    <n v="7.18"/>
    <n v="1029.32"/>
    <n v="9392.58"/>
    <n v="300.97000000000003"/>
    <n v="12822.480000000001"/>
    <n v="12815.300000000001"/>
    <n v="12808.12"/>
    <m/>
  </r>
  <r>
    <s v="5122-1"/>
    <x v="153"/>
    <s v="Nathan Geldres"/>
    <s v="221 Barkly St,St Kilda"/>
    <x v="1"/>
    <s v="VIC"/>
    <x v="0"/>
    <s v="Yvette Biti"/>
    <s v="Critical"/>
    <s v="Binder Posts"/>
    <x v="0"/>
    <s v="Small Box"/>
    <s v="Regular Air"/>
    <d v="2015-06-12T00:00:00"/>
    <s v="$3.50"/>
    <s v="$5.74"/>
    <s v="$2.24"/>
    <n v="20"/>
    <s v="$125.60"/>
    <n v="7.0000000000000007E-2"/>
    <s v="$12.56"/>
    <s v="$116.04"/>
    <s v="$5.01"/>
    <s v="$117.51"/>
    <n v="116.04"/>
    <n v="117.51"/>
    <n v="-1.4699999999999989"/>
    <n v="5.01"/>
    <n v="12.56"/>
    <n v="109.96000000000001"/>
    <n v="5.74"/>
    <n v="107.25000000000001"/>
    <n v="102.24000000000001"/>
    <n v="97.23"/>
    <m/>
  </r>
  <r>
    <s v="5122-1"/>
    <x v="50"/>
    <s v="Deborah Brumfield"/>
    <s v="501 George St,Sydney"/>
    <x v="0"/>
    <s v="NSW"/>
    <x v="1"/>
    <s v="Samantha Chairs"/>
    <s v="Medium"/>
    <s v="UGen Ultra Professional Cordless Optical Suite"/>
    <x v="0"/>
    <s v="Small Box"/>
    <s v="Regular Air"/>
    <d v="2013-06-05T00:00:00"/>
    <s v="$156.50"/>
    <s v="$300.97"/>
    <s v="$144.47"/>
    <n v="3"/>
    <s v="$11,436.86"/>
    <n v="0.01"/>
    <s v="$1,029.32"/>
    <s v="$10,407.54"/>
    <s v="$7.18"/>
    <s v="$10,414.72"/>
    <n v="10407.540000000001"/>
    <n v="10414.719999999999"/>
    <n v="-7.179999999998472"/>
    <n v="7.18"/>
    <n v="1029.32"/>
    <n v="9392.58"/>
    <n v="300.97000000000003"/>
    <n v="-119.22999999999985"/>
    <n v="-126.40999999999985"/>
    <n v="-133.58999999999986"/>
    <m/>
  </r>
  <r>
    <s v="5122-1"/>
    <x v="50"/>
    <s v="Deborah Brumfield"/>
    <s v="501 George St,Sydney"/>
    <x v="0"/>
    <s v="NSW"/>
    <x v="0"/>
    <s v="Samantha Chairs"/>
    <s v="High"/>
    <s v="UGen Ultra Professional Cordless Optical Suite"/>
    <x v="0"/>
    <s v="Small Box"/>
    <s v="Regular Air"/>
    <d v="2013-06-05T00:00:00"/>
    <s v="$156.50"/>
    <s v="$300.97"/>
    <s v="$144.47"/>
    <n v="15"/>
    <s v="$11,436.86"/>
    <n v="0.05"/>
    <s v="$1,029.32"/>
    <s v="$10,407.54"/>
    <s v="$7.18"/>
    <s v="$10,414.72"/>
    <n v="10407.540000000001"/>
    <n v="10414.719999999999"/>
    <n v="-7.179999999998472"/>
    <n v="7.18"/>
    <n v="1029.32"/>
    <n v="9392.58"/>
    <n v="300.97000000000003"/>
    <n v="3492.4100000000003"/>
    <n v="3485.2300000000005"/>
    <n v="3478.0500000000006"/>
    <m/>
  </r>
  <r>
    <s v="5123-1"/>
    <x v="154"/>
    <s v="Naresj Patel"/>
    <s v="106 Ebley Street,Bondi Junction"/>
    <x v="0"/>
    <s v="NSW"/>
    <x v="0"/>
    <s v="Leighton Forrest"/>
    <s v="High"/>
    <s v="Artisan 481 Labels"/>
    <x v="0"/>
    <s v="Small Box"/>
    <s v="Regular Air"/>
    <d v="2014-09-18T00:00:00"/>
    <s v="$1.94"/>
    <s v="$3.08"/>
    <s v="$1.14"/>
    <n v="31"/>
    <s v="$140.60"/>
    <n v="0.03"/>
    <s v="$5.65"/>
    <s v="$136.01"/>
    <s v="$0.99"/>
    <s v="$137.04"/>
    <n v="136.01"/>
    <n v="137.04"/>
    <n v="-1.0300000000000011"/>
    <n v="0.99"/>
    <n v="5.65"/>
    <n v="132.38"/>
    <n v="3.08"/>
    <n v="90.82"/>
    <n v="89.83"/>
    <n v="88.84"/>
    <m/>
  </r>
  <r>
    <s v="5124-1"/>
    <x v="155"/>
    <s v="Raymond Fair"/>
    <s v="188 Pitt Street,Sydney"/>
    <x v="0"/>
    <s v="NSW"/>
    <x v="2"/>
    <s v="Tina Carlton"/>
    <s v="High"/>
    <s v="Apex Preferred Stainless Steel Scissors"/>
    <x v="0"/>
    <s v="Wrap Bag"/>
    <s v="Regular Air"/>
    <d v="2015-07-19T00:00:00"/>
    <s v="$2.50"/>
    <s v="$5.68"/>
    <s v="$3.18"/>
    <n v="27"/>
    <s v="$260.24"/>
    <n v="7.0000000000000007E-2"/>
    <s v="$13.03"/>
    <s v="$246.51"/>
    <s v="$3.60"/>
    <s v="$247.74"/>
    <n v="246.51"/>
    <n v="247.74"/>
    <n v="-1.2300000000000182"/>
    <n v="3.6"/>
    <n v="13.03"/>
    <n v="238.31"/>
    <n v="5.68"/>
    <n v="143.92999999999998"/>
    <n v="140.32999999999998"/>
    <n v="136.72999999999999"/>
    <m/>
  </r>
  <r>
    <s v="5124-1"/>
    <x v="75"/>
    <s v="Anthony Rawles"/>
    <s v="Shop 1, 186-190 Church Street,Parramatta;46a Macleay Street,Potts Point"/>
    <x v="0"/>
    <s v="NSW"/>
    <x v="2"/>
    <s v="Mihael Khan"/>
    <s v="Medium"/>
    <s v="Apex Preferred Stainless Steel Scissors"/>
    <x v="1"/>
    <s v="Small Box"/>
    <s v="Regular Air"/>
    <d v="2013-05-29T00:00:00"/>
    <s v="$2.50"/>
    <s v="$5.68"/>
    <s v="$3.18"/>
    <n v="23"/>
    <s v="$259.72"/>
    <n v="0.1"/>
    <s v="$25.97"/>
    <s v="$232.77"/>
    <s v="$3.60"/>
    <s v="$239.54"/>
    <n v="232.77"/>
    <n v="239.54"/>
    <n v="-6.7699999999999818"/>
    <n v="3.6"/>
    <n v="25.97"/>
    <n v="217.17"/>
    <n v="5.68"/>
    <n v="108.26999999999998"/>
    <n v="104.66999999999999"/>
    <n v="101.07"/>
    <m/>
  </r>
  <r>
    <s v="5124-1"/>
    <x v="156"/>
    <s v="Jim Kriz"/>
    <s v="85-113 Dunning Ave,Roseberry"/>
    <x v="0"/>
    <s v="NSW"/>
    <x v="0"/>
    <s v="Mihael Khan"/>
    <s v="Critical"/>
    <s v="Artisan 48 Labels"/>
    <x v="0"/>
    <s v="Wrap Bag"/>
    <s v="Regular Air"/>
    <d v="2013-06-13T00:00:00"/>
    <s v="$3.84"/>
    <s v="$6.30"/>
    <s v="$2.46"/>
    <n v="21"/>
    <s v="$23.82"/>
    <n v="0.05"/>
    <s v="$1.63"/>
    <s v="$22.65"/>
    <s v="$0.50"/>
    <s v="$22.03"/>
    <n v="22.65"/>
    <n v="22.03"/>
    <n v="0.61999999999999744"/>
    <n v="0.5"/>
    <n v="1.63"/>
    <n v="20.900000000000002"/>
    <n v="6.3"/>
    <n v="131.16999999999999"/>
    <n v="130.66999999999999"/>
    <n v="130.16999999999999"/>
    <m/>
  </r>
  <r>
    <s v="5124-1"/>
    <x v="157"/>
    <s v="Linda Southworth"/>
    <s v="359 Crown Street,Surry Hills"/>
    <x v="0"/>
    <s v="NSW"/>
    <x v="0"/>
    <s v="Phoebe Gour"/>
    <s v="Not Specified"/>
    <s v="TypeRight Side-Opening Peel &amp; Seel Expanding Envelopes"/>
    <x v="1"/>
    <s v="Small Box"/>
    <s v="Regular Air"/>
    <d v="2014-12-11T00:00:00"/>
    <s v="$54.29"/>
    <s v="$90.48"/>
    <s v="$36.19"/>
    <n v="43"/>
    <s v="$9,407.54"/>
    <n v="0.04"/>
    <s v="$39.51"/>
    <s v="$5,785.83"/>
    <s v="$19.99"/>
    <s v="$4,273.24"/>
    <n v="5785.83"/>
    <n v="4273.24"/>
    <n v="1512.5900000000001"/>
    <n v="19.989999999999998"/>
    <n v="39.51"/>
    <n v="4253.7199999999993"/>
    <n v="90.48"/>
    <n v="3871.12"/>
    <n v="3851.13"/>
    <n v="3831.1400000000003"/>
    <m/>
  </r>
  <r>
    <s v="5124-1"/>
    <x v="158"/>
    <s v="Erica Hernandez"/>
    <s v="12 Princess Hwy,Sylvania"/>
    <x v="0"/>
    <s v="NSW"/>
    <x v="3"/>
    <s v="Nicholas Fernandes"/>
    <s v="High"/>
    <s v="Apex Elite Stainless Steel Scissors"/>
    <x v="0"/>
    <s v="Small Pack"/>
    <s v="Regular Air"/>
    <d v="2013-06-08T00:00:00"/>
    <s v="$3.42"/>
    <s v="$8.34"/>
    <s v="$4.92"/>
    <n v="23"/>
    <s v="$250.20"/>
    <n v="0.09"/>
    <s v="$5.00"/>
    <s v="$245.20"/>
    <s v="$2.64"/>
    <s v="$247.84"/>
    <n v="245.2"/>
    <n v="247.84"/>
    <n v="-2.6400000000000148"/>
    <n v="2.64"/>
    <n v="5"/>
    <n v="245.48"/>
    <n v="8.34"/>
    <n v="189.45999999999998"/>
    <n v="186.82"/>
    <n v="184.18"/>
    <m/>
  </r>
  <r>
    <s v="5124-1"/>
    <x v="156"/>
    <s v="Jim Kriz"/>
    <s v="85-113 Dunning Ave,Roseberry"/>
    <x v="0"/>
    <s v="NSW"/>
    <x v="3"/>
    <s v="Mihael Khan"/>
    <s v="High"/>
    <s v="Smiths Colored Interoffice Envelopes"/>
    <x v="1"/>
    <s v="Small Box"/>
    <s v="Regular Air"/>
    <d v="2013-06-13T00:00:00"/>
    <s v="$19.83"/>
    <s v="$30.98"/>
    <s v="$11.15"/>
    <n v="48"/>
    <s v="$1,518.02"/>
    <n v="0.04"/>
    <s v="$136.62"/>
    <s v="$1,381.40"/>
    <s v="$19.51"/>
    <s v="$1,400.91"/>
    <n v="1381.4"/>
    <n v="1400.91"/>
    <n v="-19.509999999999991"/>
    <n v="19.510000000000002"/>
    <n v="136.62"/>
    <n v="1283.8000000000002"/>
    <n v="30.98"/>
    <n v="1369.93"/>
    <n v="1350.42"/>
    <n v="1330.91"/>
    <m/>
  </r>
  <r>
    <s v="5124-1"/>
    <x v="158"/>
    <s v="Trudy Schmidt"/>
    <s v="333-339 Enmore Rd,Marrickville"/>
    <x v="0"/>
    <s v="NSW"/>
    <x v="1"/>
    <s v="Preston Senome"/>
    <s v="Not Specified"/>
    <s v="Apex Elite Stainless Steel Scissors"/>
    <x v="0"/>
    <s v="Wrap Bag"/>
    <s v="Regular Air"/>
    <d v="2013-06-08T00:00:00"/>
    <s v="$3.42"/>
    <s v="$8.34"/>
    <s v="$4.92"/>
    <n v="11"/>
    <s v="$250.20"/>
    <n v="0.01"/>
    <s v="$5.00"/>
    <s v="$245.20"/>
    <s v="$2.64"/>
    <s v="$247.84"/>
    <n v="245.2"/>
    <n v="247.84"/>
    <n v="-2.6400000000000148"/>
    <n v="2.64"/>
    <n v="5"/>
    <n v="245.48"/>
    <n v="8.34"/>
    <n v="89.38"/>
    <n v="86.74"/>
    <n v="84.1"/>
    <m/>
  </r>
  <r>
    <s v="5124-1"/>
    <x v="78"/>
    <s v="Corinna Mitchell"/>
    <s v="27 Greenfield Parade,Bankstown"/>
    <x v="0"/>
    <s v="NSW"/>
    <x v="2"/>
    <s v="Nicholas Fernandes"/>
    <s v="High"/>
    <s v="Emerson Stylus 1520 Color Inkjet Printer"/>
    <x v="0"/>
    <s v="Small Box"/>
    <s v="Regular Air"/>
    <d v="2013-07-31T00:00:00"/>
    <s v="$315.61"/>
    <s v="$500.97"/>
    <s v="$185.36"/>
    <n v="46"/>
    <s v="$2,879.76"/>
    <n v="0.04"/>
    <s v="$57.60"/>
    <s v="$2,822.16"/>
    <s v="$69.30"/>
    <s v="$2,836.16"/>
    <n v="2822.16"/>
    <n v="2836.16"/>
    <n v="-14"/>
    <n v="69.3"/>
    <n v="57.6"/>
    <n v="2847.86"/>
    <n v="500.97"/>
    <n v="23056.320000000003"/>
    <n v="22987.020000000004"/>
    <n v="22917.720000000005"/>
    <m/>
  </r>
  <r>
    <s v="5125-1"/>
    <x v="159"/>
    <s v="Jim Kriz"/>
    <s v="85-113 Dunning Ave,Roseberry"/>
    <x v="0"/>
    <s v="NSW"/>
    <x v="3"/>
    <s v="Mihael Khan"/>
    <s v="High"/>
    <s v="Artisan 481 Labels"/>
    <x v="0"/>
    <s v="Small Box"/>
    <s v="Regular Air"/>
    <d v="2013-06-11T00:00:00"/>
    <s v="$1.94"/>
    <s v="$3.08"/>
    <s v="$1.14"/>
    <n v="23"/>
    <s v="$156.00"/>
    <n v="0.01"/>
    <s v="$12.48"/>
    <s v="$143.52"/>
    <s v="$0.99"/>
    <s v="$144.82"/>
    <n v="143.52000000000001"/>
    <n v="144.82"/>
    <n v="-1.2999999999999829"/>
    <n v="0.99"/>
    <n v="12.48"/>
    <n v="133.33000000000001"/>
    <n v="3.08"/>
    <n v="59.35"/>
    <n v="58.36"/>
    <n v="57.37"/>
    <m/>
  </r>
  <r>
    <s v="5125-1"/>
    <x v="160"/>
    <s v="Clay Ludtke"/>
    <s v="7 Khartoum Rd,Macquarie Park"/>
    <x v="0"/>
    <s v="NSW"/>
    <x v="0"/>
    <s v="Preston Senome"/>
    <s v="Not Specified"/>
    <s v="Steady Pocket Accent Highlighters"/>
    <x v="0"/>
    <s v="Small Box"/>
    <s v="Express Air"/>
    <d v="2014-06-12T00:00:00"/>
    <s v="$0.93"/>
    <s v="$1.60"/>
    <s v="$0.67"/>
    <n v="8"/>
    <s v="$78.60"/>
    <n v="7.0000000000000007E-2"/>
    <s v="$7.28"/>
    <s v="$74.54"/>
    <s v="$1.29"/>
    <s v="$76.45"/>
    <n v="74.540000000000006"/>
    <n v="76.45"/>
    <n v="-1.9099999999999966"/>
    <n v="1.29"/>
    <n v="7.28"/>
    <n v="70.460000000000008"/>
    <n v="1.6"/>
    <n v="6.8100000000000005"/>
    <n v="5.5200000000000005"/>
    <n v="4.2300000000000004"/>
    <m/>
  </r>
  <r>
    <s v="5125-1"/>
    <x v="149"/>
    <s v="Allen Armold"/>
    <s v="224A Gertrude St,Fitzroy"/>
    <x v="1"/>
    <s v="VIC"/>
    <x v="0"/>
    <s v="Connor Betts"/>
    <s v="High"/>
    <s v="TypeRight Side-Opening Peel &amp; Seel Expanding Envelopes"/>
    <x v="0"/>
    <s v="Wrap Bag"/>
    <s v="Regular Air"/>
    <d v="2015-05-22T00:00:00"/>
    <s v="$54.29"/>
    <s v="$90.48"/>
    <s v="$36.19"/>
    <n v="2"/>
    <s v="$2,754.32"/>
    <n v="0.04"/>
    <s v="$333.87"/>
    <s v="$2,368.09"/>
    <s v="$19.99"/>
    <s v="$2,389.44"/>
    <n v="2368.09"/>
    <n v="2389.44"/>
    <n v="-21.349999999999909"/>
    <n v="19.989999999999998"/>
    <n v="333.87"/>
    <n v="2075.56"/>
    <n v="90.48"/>
    <n v="-132.91999999999999"/>
    <n v="-152.91"/>
    <n v="-172.9"/>
    <m/>
  </r>
  <r>
    <s v="5125-1"/>
    <x v="161"/>
    <s v="Rob Haberlin"/>
    <s v="8 Rankins Lane ,Melbourne"/>
    <x v="1"/>
    <s v="VIC"/>
    <x v="3"/>
    <s v="Connor Betts"/>
    <s v="Medium"/>
    <s v="EcoTones Memo Sheets"/>
    <x v="1"/>
    <s v="Small Box"/>
    <s v="Regular Air"/>
    <d v="2013-09-16T00:00:00"/>
    <s v="$2.52"/>
    <s v="$4.00"/>
    <s v="$1.48"/>
    <n v="24"/>
    <s v="$249.90"/>
    <n v="0.08"/>
    <s v="$2.49"/>
    <s v="$247.01"/>
    <s v="$1.30"/>
    <s v="$245.31"/>
    <n v="247.01"/>
    <n v="245.31"/>
    <n v="1.6999999999999886"/>
    <n v="1.3"/>
    <n v="2.4900000000000002"/>
    <n v="244.12"/>
    <n v="4"/>
    <n v="94.81"/>
    <n v="93.51"/>
    <n v="92.210000000000008"/>
    <m/>
  </r>
  <r>
    <s v="5125-1"/>
    <x v="162"/>
    <s v="Jam Mailer"/>
    <s v="Sydney Fish Market, Bank Street, Sydney"/>
    <x v="0"/>
    <s v="NSW"/>
    <x v="1"/>
    <s v="Phoebe Gour"/>
    <s v="High"/>
    <s v="Artisan 474 Labels"/>
    <x v="0"/>
    <s v="Wrap Bag"/>
    <s v="Express Air"/>
    <d v="2014-11-21T00:00:00"/>
    <s v="$1.84"/>
    <s v="$2.88"/>
    <s v="$1.04"/>
    <n v="14"/>
    <s v="$56.40"/>
    <n v="0.08"/>
    <s v="$2.55"/>
    <s v="$53.25"/>
    <s v="$0.99"/>
    <s v="$54.72"/>
    <n v="53.25"/>
    <n v="54.72"/>
    <n v="-1.4699999999999989"/>
    <n v="0.99"/>
    <n v="2.5499999999999998"/>
    <n v="53.160000000000004"/>
    <n v="2.88"/>
    <n v="38.760000000000005"/>
    <n v="37.770000000000003"/>
    <n v="36.78"/>
    <m/>
  </r>
  <r>
    <s v="5126-1"/>
    <x v="2"/>
    <s v="Dennis Pardue"/>
    <s v="412 Brunswick St,Fitzroy"/>
    <x v="1"/>
    <s v="VIC"/>
    <x v="1"/>
    <s v="Connor Betts"/>
    <s v="Not Specified"/>
    <s v="Steady 52201 APSCO Electric Pencil Sharpener"/>
    <x v="0"/>
    <s v="Small Box"/>
    <s v="Regular Air"/>
    <d v="2014-03-13T00:00:00"/>
    <s v="$16.80"/>
    <s v="$40.97"/>
    <s v="$24.17"/>
    <n v="1"/>
    <s v="$1,825.82"/>
    <n v="0"/>
    <s v="$72.23"/>
    <s v="$1,848.07"/>
    <s v="$8.99"/>
    <s v="$1,833.74"/>
    <n v="1848.07"/>
    <n v="1833.74"/>
    <n v="14.329999999999927"/>
    <n v="8.99"/>
    <n v="72.23"/>
    <n v="1770.5"/>
    <n v="40.97"/>
    <n v="-22.270000000000003"/>
    <n v="-31.260000000000005"/>
    <n v="-40.250000000000007"/>
    <m/>
  </r>
  <r>
    <s v="5126-1"/>
    <x v="163"/>
    <s v="Dave Hallsten"/>
    <s v="1 John St,Waterloo"/>
    <x v="0"/>
    <s v="NSW"/>
    <x v="1"/>
    <s v="Charlie Bui"/>
    <s v="Not Specified"/>
    <s v="Beekin 6 Outlet Metallic Surge Strip"/>
    <x v="0"/>
    <s v="Small Box"/>
    <s v="Express Air"/>
    <d v="2015-08-08T00:00:00"/>
    <s v="$4.46"/>
    <s v="$10.89"/>
    <s v="$6.43"/>
    <n v="39"/>
    <s v="$117.04"/>
    <n v="0.03"/>
    <s v="$4.68"/>
    <s v="$112.36"/>
    <s v="$4.50"/>
    <s v="$113.95"/>
    <n v="112.36"/>
    <n v="113.95"/>
    <n v="-1.5900000000000034"/>
    <n v="4.5"/>
    <n v="4.68"/>
    <n v="113.77000000000001"/>
    <n v="10.89"/>
    <n v="424.53000000000003"/>
    <n v="420.03000000000003"/>
    <n v="415.53000000000003"/>
    <m/>
  </r>
  <r>
    <s v="5126-1"/>
    <x v="164"/>
    <s v="Janet Lee"/>
    <s v="Hoyts Entertainment Quarter 122 Lang Road,Moore Park"/>
    <x v="0"/>
    <s v="NSW"/>
    <x v="2"/>
    <s v="Tina Carlton"/>
    <s v="Critical"/>
    <s v="Xit Blank Computer Paper"/>
    <x v="0"/>
    <s v="Small Box"/>
    <s v="Regular Air"/>
    <d v="2015-10-11T00:00:00"/>
    <s v="$12.39"/>
    <s v="$19.98"/>
    <s v="$7.59"/>
    <n v="8"/>
    <s v="$739.92"/>
    <n v="0.05"/>
    <s v="$50.79"/>
    <s v="$673.27"/>
    <s v="$5.77"/>
    <s v="$676.88"/>
    <n v="673.27"/>
    <n v="676.88"/>
    <n v="-3.6100000000000136"/>
    <n v="5.77"/>
    <n v="50.79"/>
    <n v="631.86"/>
    <n v="19.98"/>
    <n v="114.82000000000001"/>
    <n v="109.05000000000001"/>
    <n v="103.28000000000002"/>
    <m/>
  </r>
  <r>
    <s v="5128-1"/>
    <x v="159"/>
    <s v="Nora Paige"/>
    <s v="85-113 Dunning Ave,Roseberry"/>
    <x v="0"/>
    <s v="NSW"/>
    <x v="1"/>
    <s v="Mihael Khan"/>
    <s v="Not Specified"/>
    <s v="EcoTones Memo Sheets"/>
    <x v="0"/>
    <s v="Small Box"/>
    <s v="Regular Air"/>
    <d v="2013-06-12T00:00:00"/>
    <s v="$2.52"/>
    <s v="$4.00"/>
    <s v="$1.48"/>
    <n v="46"/>
    <s v="$156.00"/>
    <n v="0.01"/>
    <s v="$12.48"/>
    <s v="$143.52"/>
    <s v="$1.30"/>
    <s v="$144.82"/>
    <n v="143.52000000000001"/>
    <n v="144.82"/>
    <n v="-1.2999999999999829"/>
    <n v="1.3"/>
    <n v="12.48"/>
    <n v="133.64000000000001"/>
    <n v="4"/>
    <n v="172.82000000000002"/>
    <n v="171.52"/>
    <n v="170.22"/>
    <m/>
  </r>
  <r>
    <s v="5128-1"/>
    <x v="159"/>
    <s v="Nora Paige"/>
    <s v="85-113 Dunning Ave,Roseberry"/>
    <x v="0"/>
    <s v="NSW"/>
    <x v="1"/>
    <s v="Mihael Khan"/>
    <s v="Critical"/>
    <s v="EcoTones Memo Sheets"/>
    <x v="1"/>
    <s v="Small Box"/>
    <s v="Regular Air"/>
    <d v="2013-06-12T00:00:00"/>
    <s v="$2.52"/>
    <s v="$4.00"/>
    <s v="$1.48"/>
    <n v="44"/>
    <s v="$156.00"/>
    <n v="0.03"/>
    <s v="$12.48"/>
    <s v="$143.52"/>
    <s v="$1.30"/>
    <s v="$144.82"/>
    <n v="143.52000000000001"/>
    <n v="144.82"/>
    <n v="-1.2999999999999829"/>
    <n v="1.3"/>
    <n v="12.48"/>
    <n v="133.64000000000001"/>
    <n v="4"/>
    <n v="164.82000000000002"/>
    <n v="163.52000000000001"/>
    <n v="162.22"/>
    <m/>
  </r>
  <r>
    <s v="5128-1"/>
    <x v="79"/>
    <s v="Echa Smith"/>
    <s v="188 Pitt Street,Sydney"/>
    <x v="0"/>
    <s v="NSW"/>
    <x v="3"/>
    <s v="Tina Carlton"/>
    <s v="Low"/>
    <s v="Artisan Hole Reinforcements"/>
    <x v="1"/>
    <s v="Jumbo Drum"/>
    <s v="Delivery Truck"/>
    <d v="2013-03-27T00:00:00"/>
    <s v="$3.99"/>
    <s v="$6.23"/>
    <s v="$2.24"/>
    <n v="42"/>
    <s v="$136.02"/>
    <n v="0"/>
    <s v="$8.16"/>
    <s v="$123.88"/>
    <s v="$6.97"/>
    <s v="$124.57"/>
    <n v="123.88"/>
    <n v="124.57"/>
    <n v="-0.68999999999999773"/>
    <n v="6.97"/>
    <n v="8.16"/>
    <n v="123.38"/>
    <n v="6.23"/>
    <n v="260.47000000000003"/>
    <n v="253.50000000000003"/>
    <n v="246.53000000000003"/>
    <m/>
  </r>
  <r>
    <s v="5128-1"/>
    <x v="159"/>
    <s v="Nora Paige"/>
    <s v="85-113 Dunning Ave,Roseberry"/>
    <x v="0"/>
    <s v="NSW"/>
    <x v="1"/>
    <s v="Mihael Khan"/>
    <s v="Medium"/>
    <s v="EcoTones Memo Sheets"/>
    <x v="0"/>
    <s v="Small Pack"/>
    <s v="Regular Air"/>
    <d v="2013-06-12T00:00:00"/>
    <s v="$2.52"/>
    <s v="$4.00"/>
    <s v="$1.48"/>
    <n v="8"/>
    <s v="$156.00"/>
    <n v="0.03"/>
    <s v="$12.48"/>
    <s v="$143.52"/>
    <s v="$1.30"/>
    <s v="$144.82"/>
    <n v="143.52000000000001"/>
    <n v="144.82"/>
    <n v="-1.2999999999999829"/>
    <n v="1.3"/>
    <n v="12.48"/>
    <n v="133.64000000000001"/>
    <n v="4"/>
    <n v="20.82"/>
    <n v="19.52"/>
    <n v="18.22"/>
    <m/>
  </r>
  <r>
    <s v="5128-1"/>
    <x v="165"/>
    <s v="Sean ODonnell"/>
    <s v="541 Church St ,Richmond"/>
    <x v="1"/>
    <s v="VIC"/>
    <x v="1"/>
    <s v="Yvette Biti"/>
    <s v="Not Specified"/>
    <s v="EcoTones Memo Sheets"/>
    <x v="0"/>
    <s v="Small Box"/>
    <s v="Regular Air"/>
    <d v="2013-06-15T00:00:00"/>
    <s v="$2.52"/>
    <s v="$4.00"/>
    <s v="$1.48"/>
    <n v="33"/>
    <s v="$156.00"/>
    <n v="0.08"/>
    <s v="$12.48"/>
    <s v="$143.52"/>
    <s v="$1.30"/>
    <s v="$144.82"/>
    <n v="143.52000000000001"/>
    <n v="144.82"/>
    <n v="-1.2999999999999829"/>
    <n v="1.3"/>
    <n v="12.48"/>
    <n v="133.64000000000001"/>
    <n v="4"/>
    <n v="120.82"/>
    <n v="119.52"/>
    <n v="118.22"/>
    <m/>
  </r>
  <r>
    <s v="5128-1"/>
    <x v="165"/>
    <s v="Paul Lucas"/>
    <s v="8 Quay Street,Haymarket"/>
    <x v="0"/>
    <s v="NSW"/>
    <x v="2"/>
    <s v="Leighton Forrest"/>
    <s v="Not Specified"/>
    <s v="EcoTones Memo Sheets"/>
    <x v="0"/>
    <s v="Small Box"/>
    <s v="Regular Air"/>
    <d v="2013-06-25T00:00:00"/>
    <s v="$2.52"/>
    <s v="$4.00"/>
    <s v="$1.48"/>
    <n v="33"/>
    <s v="$156.00"/>
    <n v="0.05"/>
    <s v="$12.48"/>
    <s v="$143.52"/>
    <s v="$1.30"/>
    <s v="$144.82"/>
    <n v="143.52000000000001"/>
    <n v="144.82"/>
    <n v="-1.2999999999999829"/>
    <n v="1.3"/>
    <n v="12.48"/>
    <n v="133.64000000000001"/>
    <n v="4"/>
    <n v="120.82"/>
    <n v="119.52"/>
    <n v="118.22"/>
    <m/>
  </r>
  <r>
    <s v="5128-1"/>
    <x v="159"/>
    <s v="Nora Paige"/>
    <s v="85-113 Dunning Ave,Roseberry"/>
    <x v="0"/>
    <s v="NSW"/>
    <x v="1"/>
    <s v="Mihael Khan"/>
    <s v="Low"/>
    <s v="EcoTones Memo Sheets"/>
    <x v="0"/>
    <s v="Small Box"/>
    <s v="Regular Air"/>
    <d v="2013-06-12T00:00:00"/>
    <s v="$2.52"/>
    <s v="$4.00"/>
    <s v="$1.48"/>
    <n v="22"/>
    <s v="$156.00"/>
    <n v="0.04"/>
    <s v="$12.48"/>
    <s v="$143.52"/>
    <s v="$1.30"/>
    <s v="$144.82"/>
    <n v="143.52000000000001"/>
    <n v="144.82"/>
    <n v="-1.2999999999999829"/>
    <n v="1.3"/>
    <n v="12.48"/>
    <n v="133.64000000000001"/>
    <n v="4"/>
    <n v="76.819999999999993"/>
    <n v="75.52"/>
    <n v="74.22"/>
    <m/>
  </r>
  <r>
    <s v="5128-1"/>
    <x v="159"/>
    <s v="Nora Paige"/>
    <s v="85-113 Dunning Ave,Roseberry"/>
    <x v="0"/>
    <s v="NSW"/>
    <x v="0"/>
    <s v="Mihael Khan"/>
    <s v="Low"/>
    <s v="EcoTones Memo Sheets"/>
    <x v="0"/>
    <s v="Wrap Bag"/>
    <s v="Regular Air"/>
    <d v="2013-06-12T00:00:00"/>
    <s v="$2.52"/>
    <s v="$4.00"/>
    <s v="$1.48"/>
    <n v="8"/>
    <s v="$156.00"/>
    <n v="0.06"/>
    <s v="$12.48"/>
    <s v="$143.52"/>
    <s v="$1.30"/>
    <s v="$144.82"/>
    <n v="143.52000000000001"/>
    <n v="144.82"/>
    <n v="-1.2999999999999829"/>
    <n v="1.3"/>
    <n v="12.48"/>
    <n v="133.64000000000001"/>
    <n v="4"/>
    <n v="20.82"/>
    <n v="19.52"/>
    <n v="18.22"/>
    <m/>
  </r>
  <r>
    <s v="5129-1"/>
    <x v="56"/>
    <s v="Sean ODonnell"/>
    <s v="541 Church St ,Richmond"/>
    <x v="1"/>
    <s v="VIC"/>
    <x v="3"/>
    <s v="Yvette Biti"/>
    <s v="Low"/>
    <s v="Beekin 105-Key Black Keyboard"/>
    <x v="2"/>
    <s v="Small Pack"/>
    <s v="Regular Air"/>
    <d v="2013-03-10T00:00:00"/>
    <s v="$6.39"/>
    <s v="$19.98"/>
    <s v="$13.59"/>
    <n v="46"/>
    <s v="$136.92"/>
    <n v="0.03"/>
    <s v="$8.32"/>
    <s v="$123.74"/>
    <s v="$4.00"/>
    <s v="$122.04"/>
    <n v="123.74"/>
    <n v="122.04"/>
    <n v="1.6999999999999886"/>
    <n v="4"/>
    <n v="8.32"/>
    <n v="117.72"/>
    <n v="19.98"/>
    <n v="914.76"/>
    <n v="910.76"/>
    <n v="906.76"/>
    <m/>
  </r>
  <r>
    <s v="5129-1"/>
    <x v="54"/>
    <s v="Thomas Boland"/>
    <s v="3/219 Canley Vale Road,Canley Heights"/>
    <x v="0"/>
    <s v="NSW"/>
    <x v="1"/>
    <s v="Mihael Khan"/>
    <s v="Not Specified"/>
    <s v="Smiths Colored Interoffice Envelopes"/>
    <x v="0"/>
    <s v="Small Box"/>
    <s v="Regular Air"/>
    <d v="2013-05-14T00:00:00"/>
    <s v="$19.83"/>
    <s v="$30.98"/>
    <s v="$11.15"/>
    <n v="8"/>
    <s v="$1,518.52"/>
    <n v="0"/>
    <s v="$151.46"/>
    <s v="$1,381.40"/>
    <s v="$19.51"/>
    <s v="$1,400.91"/>
    <n v="1381.4"/>
    <n v="1400.91"/>
    <n v="-19.509999999999991"/>
    <n v="19.510000000000002"/>
    <n v="151.46"/>
    <n v="1268.96"/>
    <n v="30.98"/>
    <n v="115.89"/>
    <n v="96.38"/>
    <n v="76.86999999999999"/>
    <m/>
  </r>
  <r>
    <s v="5130-1"/>
    <x v="135"/>
    <s v="Thais Sissman"/>
    <s v="53-55 Liverpool St,Sydney"/>
    <x v="0"/>
    <s v="NSW"/>
    <x v="1"/>
    <s v="Tina Carlton"/>
    <s v="Not Specified"/>
    <s v="Apex Preferred Stainless Steel Scissors"/>
    <x v="0"/>
    <s v="Wrap Bag"/>
    <s v="Regular Air"/>
    <d v="2013-05-23T00:00:00"/>
    <s v="$2.50"/>
    <s v="$5.68"/>
    <s v="$3.18"/>
    <n v="18"/>
    <s v="$332.84"/>
    <n v="0.04"/>
    <s v="$1.06"/>
    <s v="$232.59"/>
    <s v="$3.60"/>
    <s v="$239.54"/>
    <n v="232.59"/>
    <n v="239.54"/>
    <n v="-6.9499999999999886"/>
    <n v="3.6"/>
    <n v="1.06"/>
    <n v="242.07999999999998"/>
    <n v="5.68"/>
    <n v="104.77999999999999"/>
    <n v="101.17999999999999"/>
    <n v="97.58"/>
    <m/>
  </r>
  <r>
    <s v="5130-1"/>
    <x v="35"/>
    <s v="Joy Smith"/>
    <s v="221 Barkly St,St Kilda"/>
    <x v="1"/>
    <s v="VIC"/>
    <x v="3"/>
    <s v="Yvette Biti"/>
    <s v="Critical"/>
    <s v="TypeRight Side-Opening Peel &amp; Seel Expanding Envelopes"/>
    <x v="0"/>
    <s v="Small Box"/>
    <s v="Regular Air"/>
    <d v="2013-06-04T00:00:00"/>
    <s v="$54.29"/>
    <s v="$90.48"/>
    <s v="$36.19"/>
    <n v="10"/>
    <s v="$1,504.55"/>
    <n v="0.09"/>
    <s v="$106.62"/>
    <s v="$1,393.59"/>
    <s v="$19.99"/>
    <s v="$1,406.69"/>
    <n v="1393.59"/>
    <n v="1406.69"/>
    <n v="-13.100000000000136"/>
    <n v="19.989999999999998"/>
    <n v="106.62"/>
    <n v="1320.06"/>
    <n v="90.48"/>
    <n v="818.17000000000007"/>
    <n v="798.18000000000006"/>
    <n v="778.19"/>
    <m/>
  </r>
  <r>
    <s v="5131-1"/>
    <x v="166"/>
    <s v="Barry Lonsdale"/>
    <s v="7 Khartoum Rd,Macquarie Park"/>
    <x v="0"/>
    <s v="NSW"/>
    <x v="3"/>
    <s v="Preston Senome"/>
    <s v="Medium"/>
    <s v="Beekin 105-Key Black Keyboard"/>
    <x v="1"/>
    <s v="Small Box"/>
    <s v="Regular Air"/>
    <d v="2014-06-09T00:00:00"/>
    <s v="$6.39"/>
    <s v="$19.98"/>
    <s v="$13.59"/>
    <n v="27"/>
    <s v="$119.36"/>
    <n v="0.05"/>
    <s v="$0.54"/>
    <s v="$110.65"/>
    <s v="$4.00"/>
    <s v="$112.36"/>
    <n v="110.65"/>
    <n v="112.36"/>
    <n v="-1.7099999999999937"/>
    <n v="4"/>
    <n v="0.54"/>
    <n v="115.82"/>
    <n v="19.98"/>
    <n v="542.92000000000007"/>
    <n v="538.92000000000007"/>
    <n v="534.92000000000007"/>
    <m/>
  </r>
  <r>
    <s v="5132-1"/>
    <x v="33"/>
    <s v="Keith Herrera"/>
    <s v="120 Hardware St,Melbourne"/>
    <x v="1"/>
    <s v="VIC"/>
    <x v="2"/>
    <s v="Yvette Biti"/>
    <s v="Medium"/>
    <s v="PastelOcean Color Pencil Set"/>
    <x v="1"/>
    <s v="Small Box"/>
    <s v="Regular Air"/>
    <d v="2014-07-31T00:00:00"/>
    <s v="$11.11"/>
    <s v="$19.84"/>
    <s v="$8.73"/>
    <n v="12"/>
    <s v="$340.62"/>
    <n v="0"/>
    <s v="$2.65"/>
    <s v="$335.67"/>
    <s v="$4.10"/>
    <s v="$345.35"/>
    <n v="335.67"/>
    <n v="345.35"/>
    <n v="-9.6800000000000068"/>
    <n v="4.0999999999999996"/>
    <n v="2.65"/>
    <n v="346.80000000000007"/>
    <n v="19.84"/>
    <n v="239.52999999999997"/>
    <n v="235.42999999999998"/>
    <n v="231.32999999999998"/>
    <m/>
  </r>
  <r>
    <s v="5132-1"/>
    <x v="116"/>
    <s v="Susan Vittorini"/>
    <s v="3 Carrington Road ,Box Hill"/>
    <x v="1"/>
    <s v="VIC"/>
    <x v="0"/>
    <s v="Yvette Biti"/>
    <s v="High"/>
    <s v="Self-Adhesive Ring Binder Labels"/>
    <x v="1"/>
    <s v="Small Box"/>
    <s v="Regular Air"/>
    <d v="2015-07-20T00:00:00"/>
    <s v="$2.18"/>
    <s v="$3.52"/>
    <s v="$1.34"/>
    <n v="48"/>
    <s v="$105.60"/>
    <n v="0.02"/>
    <s v="$10.35"/>
    <s v="$99.07"/>
    <s v="$6.83"/>
    <s v="$90.69"/>
    <n v="99.07"/>
    <n v="90.69"/>
    <n v="8.3799999999999955"/>
    <n v="6.83"/>
    <n v="10.35"/>
    <n v="87.17"/>
    <n v="3.52"/>
    <n v="165.44000000000003"/>
    <n v="158.61000000000001"/>
    <n v="151.78"/>
    <m/>
  </r>
  <r>
    <s v="5132-1"/>
    <x v="167"/>
    <s v="Grant Thornton"/>
    <s v="1 John Street,Waterloo"/>
    <x v="0"/>
    <s v="NSW"/>
    <x v="1"/>
    <s v="Charlie Bui"/>
    <s v="Not Specified"/>
    <s v="Ecolon Metal Binder Clips"/>
    <x v="0"/>
    <s v="Small Box"/>
    <s v="Regular Air"/>
    <d v="2014-02-20T00:00:00"/>
    <s v="$1.60"/>
    <s v="$2.62"/>
    <s v="$1.02"/>
    <n v="1"/>
    <s v="$43.74"/>
    <n v="0.06"/>
    <s v="$4.67"/>
    <s v="$30.81"/>
    <s v="$0.80"/>
    <s v="$33.24"/>
    <n v="30.81"/>
    <n v="33.24"/>
    <n v="-2.4300000000000033"/>
    <n v="0.8"/>
    <n v="4.67"/>
    <n v="29.369999999999997"/>
    <n v="2.62"/>
    <n v="-1.2499999999999998"/>
    <n v="-2.0499999999999998"/>
    <n v="-2.8499999999999996"/>
    <m/>
  </r>
  <r>
    <s v="5132-1"/>
    <x v="168"/>
    <s v="Lynn Smith"/>
    <s v="61A Bay Road,Wollstonecraft"/>
    <x v="0"/>
    <s v="NSW"/>
    <x v="1"/>
    <s v="Samantha Chairs"/>
    <s v="Low"/>
    <s v="Apex Box Cutter Scissors"/>
    <x v="0"/>
    <s v="Small Box"/>
    <s v="Regular Air"/>
    <d v="2013-05-06T00:00:00"/>
    <s v="$4.19"/>
    <s v="$10.23"/>
    <s v="$6.04"/>
    <n v="29"/>
    <s v="$365.60"/>
    <n v="0.03"/>
    <s v="$2.65"/>
    <s v="$327.75"/>
    <s v="$4.68"/>
    <s v="$345.34"/>
    <n v="327.75"/>
    <n v="345.34"/>
    <n v="-17.589999999999975"/>
    <n v="4.68"/>
    <n v="2.65"/>
    <n v="347.37"/>
    <n v="10.23"/>
    <n v="298.70000000000005"/>
    <n v="294.02000000000004"/>
    <n v="289.34000000000003"/>
    <m/>
  </r>
  <r>
    <s v="5132-1"/>
    <x v="32"/>
    <s v="Gary Hansen"/>
    <s v="273 George Street,Sydney"/>
    <x v="0"/>
    <s v="NSW"/>
    <x v="1"/>
    <s v="Leighton Forrest"/>
    <s v="Not Specified"/>
    <s v="Smiths File Caddy"/>
    <x v="0"/>
    <s v="Small Box"/>
    <s v="Regular Air"/>
    <d v="2014-09-19T00:00:00"/>
    <s v="$4.03"/>
    <s v="$9.38"/>
    <s v="$5.35"/>
    <n v="33"/>
    <s v="$279.30"/>
    <n v="0.08"/>
    <s v="$35.76"/>
    <s v="$267.30"/>
    <s v="$7.28"/>
    <s v="$274.95"/>
    <n v="267.3"/>
    <n v="274.95"/>
    <n v="-7.6499999999999773"/>
    <n v="7.28"/>
    <n v="35.76"/>
    <n v="246.46999999999997"/>
    <n v="9.3800000000000008"/>
    <n v="281.06"/>
    <n v="273.78000000000003"/>
    <n v="266.50000000000006"/>
    <m/>
  </r>
  <r>
    <s v="5132-1"/>
    <x v="169"/>
    <s v="Pauline Webber"/>
    <s v="499-501 Lygon Street,Carlton North"/>
    <x v="1"/>
    <s v="VIC"/>
    <x v="1"/>
    <s v="Yvette Biti"/>
    <s v="High"/>
    <s v="Apex Preferred Stainless Steel Scissors"/>
    <x v="0"/>
    <s v="Small Box"/>
    <s v="Regular Air"/>
    <d v="2013-07-17T00:00:00"/>
    <s v="$2.50"/>
    <s v="$5.68"/>
    <s v="$3.18"/>
    <n v="27"/>
    <s v="$137.54"/>
    <n v="7.0000000000000007E-2"/>
    <s v="$1.38"/>
    <s v="$136.14"/>
    <s v="$3.60"/>
    <s v="$132.04"/>
    <n v="136.13999999999999"/>
    <n v="132.04"/>
    <n v="4.0999999999999943"/>
    <n v="3.6"/>
    <n v="1.38"/>
    <n v="134.26"/>
    <n v="5.68"/>
    <n v="155.57999999999998"/>
    <n v="151.97999999999999"/>
    <n v="148.38"/>
    <m/>
  </r>
  <r>
    <s v="5133-1"/>
    <x v="74"/>
    <s v="Scott Cohen"/>
    <s v="240-242 Johnston Street,Fitzroy"/>
    <x v="1"/>
    <s v="VIC"/>
    <x v="2"/>
    <s v="Connor Betts"/>
    <s v="High"/>
    <s v="Cando PC940 Copier"/>
    <x v="0"/>
    <s v="Wrap Bag"/>
    <s v="Regular Air"/>
    <d v="2013-06-17T00:00:00"/>
    <s v="$278.99"/>
    <s v="$449.99"/>
    <s v="$171.00"/>
    <n v="9"/>
    <s v="$128.52"/>
    <n v="0.09"/>
    <s v="$9.00"/>
    <s v="$119.52"/>
    <s v="$49.00"/>
    <s v="$120.40"/>
    <n v="119.52"/>
    <n v="120.4"/>
    <n v="-0.88000000000000966"/>
    <n v="49"/>
    <n v="9"/>
    <n v="160.4"/>
    <n v="449.99"/>
    <n v="4089.91"/>
    <n v="4040.91"/>
    <n v="3991.91"/>
    <m/>
  </r>
  <r>
    <s v="5133-1"/>
    <x v="74"/>
    <s v="Scott Cohen"/>
    <s v="240-242 Johnston Street,Fitzroy"/>
    <x v="1"/>
    <s v="VIC"/>
    <x v="1"/>
    <s v="Connor Betts"/>
    <s v="Not Specified"/>
    <s v="Wirebound Voice Message Log Book"/>
    <x v="1"/>
    <s v="Small Box"/>
    <s v="Regular Air"/>
    <d v="2013-06-17T00:00:00"/>
    <s v="$2.90"/>
    <s v="$4.76"/>
    <s v="$1.86"/>
    <n v="1"/>
    <s v="$128.52"/>
    <n v="0"/>
    <s v="$9.00"/>
    <s v="$119.52"/>
    <s v="$0.88"/>
    <s v="$120.40"/>
    <n v="119.52"/>
    <n v="120.4"/>
    <n v="-0.88000000000000966"/>
    <n v="0.88"/>
    <n v="9"/>
    <n v="112.28"/>
    <n v="4.76"/>
    <n v="-3.3600000000000003"/>
    <n v="-4.24"/>
    <n v="-5.12"/>
    <m/>
  </r>
  <r>
    <s v="5133-1"/>
    <x v="74"/>
    <s v="Scott Cohen"/>
    <s v="240-242 Johnston Street,Fitzroy"/>
    <x v="1"/>
    <s v="VIC"/>
    <x v="3"/>
    <s v="Connor Betts"/>
    <s v="Not Specified"/>
    <s v="Wirebound Voice Message Log Book"/>
    <x v="0"/>
    <s v="Wrap Bag"/>
    <s v="Regular Air"/>
    <d v="2013-06-17T00:00:00"/>
    <s v="$2.90"/>
    <s v="$4.76"/>
    <s v="$1.86"/>
    <n v="17"/>
    <s v="$128.52"/>
    <n v="0.09"/>
    <s v="$9.00"/>
    <s v="$119.52"/>
    <s v="$0.88"/>
    <s v="$120.40"/>
    <n v="119.52"/>
    <n v="120.4"/>
    <n v="-0.88000000000000966"/>
    <n v="0.88"/>
    <n v="9"/>
    <n v="112.28"/>
    <n v="4.76"/>
    <n v="72.8"/>
    <n v="71.92"/>
    <n v="71.040000000000006"/>
    <m/>
  </r>
  <r>
    <s v="5134-1"/>
    <x v="170"/>
    <s v="Liz MacKendrick"/>
    <s v="224A Gertrude St,Fitzroy"/>
    <x v="1"/>
    <s v="VIC"/>
    <x v="2"/>
    <s v="Connor Betts"/>
    <s v="Not Specified"/>
    <s v="UGen Ultra Professional Cordless Optical Suite"/>
    <x v="0"/>
    <s v="Wrap Bag"/>
    <s v="Regular Air"/>
    <d v="2013-06-16T00:00:00"/>
    <s v="$156.50"/>
    <s v="$300.97"/>
    <s v="$144.47"/>
    <n v="23"/>
    <s v="$300.97"/>
    <n v="7.0000000000000007E-2"/>
    <s v="$18.06"/>
    <s v="$282.91"/>
    <s v="$7.18"/>
    <s v="$290.09"/>
    <n v="282.91000000000003"/>
    <n v="290.08999999999997"/>
    <n v="-7.17999999999995"/>
    <n v="7.18"/>
    <n v="18.059999999999999"/>
    <n v="279.20999999999998"/>
    <n v="300.97000000000003"/>
    <n v="6911.43"/>
    <n v="6904.25"/>
    <n v="6897.07"/>
    <m/>
  </r>
  <r>
    <s v="5134-1"/>
    <x v="171"/>
    <s v="Andy Peige"/>
    <s v="797 Botany Rd,Rosebery"/>
    <x v="0"/>
    <s v="NSW"/>
    <x v="3"/>
    <s v="Phoebe Gour"/>
    <s v="Medium"/>
    <s v="Artisan 419 Labels"/>
    <x v="0"/>
    <s v="Small Box"/>
    <s v="Regular Air"/>
    <d v="2014-06-24T00:00:00"/>
    <s v="$1.94"/>
    <s v="$3.08"/>
    <s v="$1.14"/>
    <n v="8"/>
    <s v="$23.04"/>
    <n v="7.0000000000000007E-2"/>
    <s v="$1.61"/>
    <s v="$21.43"/>
    <s v="$0.99"/>
    <s v="$22.22"/>
    <n v="21.43"/>
    <n v="22.22"/>
    <n v="-0.78999999999999915"/>
    <n v="0.99"/>
    <n v="1.61"/>
    <n v="21.599999999999998"/>
    <n v="3.08"/>
    <n v="24.02"/>
    <n v="23.03"/>
    <n v="22.040000000000003"/>
    <m/>
  </r>
  <r>
    <s v="5134-1"/>
    <x v="172"/>
    <s v="Thomas Thornton"/>
    <s v="221 Barkly St,St Kilda"/>
    <x v="1"/>
    <s v="VIC"/>
    <x v="0"/>
    <s v="Yvette Biti"/>
    <s v="High"/>
    <s v="3Max Polarizing Task Lamp with Clamp Arm, Light Gray"/>
    <x v="1"/>
    <s v="Small Box"/>
    <s v="Regular Air"/>
    <d v="2015-03-04T00:00:00"/>
    <s v="$56.16"/>
    <s v="$136.98"/>
    <s v="$80.82"/>
    <n v="47"/>
    <s v="$360.33"/>
    <n v="0"/>
    <s v="$26.31"/>
    <s v="$359.95"/>
    <s v="$24.49"/>
    <s v="$353.36"/>
    <n v="359.95"/>
    <n v="353.36"/>
    <n v="6.589999999999975"/>
    <n v="24.49"/>
    <n v="26.31"/>
    <n v="351.54"/>
    <n v="136.97999999999999"/>
    <n v="6436.2399999999989"/>
    <n v="6411.7499999999991"/>
    <n v="6387.2599999999993"/>
    <m/>
  </r>
  <r>
    <s v="5135-1"/>
    <x v="173"/>
    <s v="Michael Oakman"/>
    <s v="8 Rankins Lane ,Melbourne"/>
    <x v="1"/>
    <s v="VIC"/>
    <x v="0"/>
    <s v="Connor Betts"/>
    <s v="Low"/>
    <s v="Apex Straight Scissors"/>
    <x v="0"/>
    <s v="Small Box"/>
    <s v="Regular Air"/>
    <d v="2015-01-04T00:00:00"/>
    <s v="$5.19"/>
    <s v="$12.98"/>
    <s v="$7.79"/>
    <n v="47"/>
    <s v="$239.00"/>
    <n v="0.02"/>
    <s v="$2.39"/>
    <s v="$237.21"/>
    <s v="$3.14"/>
    <s v="$241.43"/>
    <n v="237.21"/>
    <n v="241.43"/>
    <n v="-4.2199999999999989"/>
    <n v="3.14"/>
    <n v="2.39"/>
    <n v="242.18"/>
    <n v="12.98"/>
    <n v="610.81000000000006"/>
    <n v="607.67000000000007"/>
    <n v="604.53000000000009"/>
    <m/>
  </r>
  <r>
    <s v="5135-1"/>
    <x v="174"/>
    <s v="Paul Lucas"/>
    <s v="8 Quay Street,Haymarket"/>
    <x v="0"/>
    <s v="NSW"/>
    <x v="2"/>
    <s v="Leighton Forrest"/>
    <s v="High"/>
    <s v="Angle-D Binders with Locking Rings, Label Holders"/>
    <x v="0"/>
    <s v="Small Box"/>
    <s v="Regular Air"/>
    <d v="2013-06-25T00:00:00"/>
    <s v="$4.53"/>
    <s v="$7.30"/>
    <s v="$2.77"/>
    <n v="50"/>
    <s v="$255.25"/>
    <n v="7.0000000000000007E-2"/>
    <s v="$15.45"/>
    <s v="$248.21"/>
    <s v="$7.72"/>
    <s v="$228.42"/>
    <n v="248.21"/>
    <n v="228.42"/>
    <n v="19.79000000000002"/>
    <n v="7.72"/>
    <n v="15.45"/>
    <n v="220.69"/>
    <n v="7.3"/>
    <n v="357.27000000000004"/>
    <n v="349.55"/>
    <n v="341.83"/>
    <m/>
  </r>
  <r>
    <s v="5136-1"/>
    <x v="175"/>
    <s v="Julia Dunbar"/>
    <s v="Qantas Domestic Terminal,Mascot"/>
    <x v="0"/>
    <s v="NSW"/>
    <x v="2"/>
    <s v="Phoebe Gour"/>
    <s v="Medium"/>
    <s v="TypeRight  Top-Opening Peel &amp; Seel Envelopes, Plain White"/>
    <x v="1"/>
    <s v="Jumbo Drum"/>
    <s v="Delivery Truck"/>
    <d v="2015-02-03T00:00:00"/>
    <s v="$16.85"/>
    <s v="$27.18"/>
    <s v="$10.33"/>
    <n v="5"/>
    <s v="$1,204.54"/>
    <n v="0.01"/>
    <s v="$64.22"/>
    <s v="$1,196.28"/>
    <s v="$8.23"/>
    <s v="$1,117.28"/>
    <n v="1196.28"/>
    <n v="1117.28"/>
    <n v="79"/>
    <n v="8.23"/>
    <n v="64.22"/>
    <n v="1061.29"/>
    <n v="27.18"/>
    <n v="79.910000000000011"/>
    <n v="71.680000000000007"/>
    <n v="63.45"/>
    <m/>
  </r>
  <r>
    <s v="5136-2"/>
    <x v="176"/>
    <s v="Edward Becker"/>
    <s v="501 George St,Sydney"/>
    <x v="0"/>
    <s v="NSW"/>
    <x v="2"/>
    <s v="Samantha Chairs"/>
    <s v="Medium"/>
    <s v="Steady Liquid Accent Tank-Style Highlighters"/>
    <x v="0"/>
    <s v="Small Box"/>
    <s v="Regular Air"/>
    <d v="2014-06-18T00:00:00"/>
    <s v="$1.31"/>
    <s v="$2.84"/>
    <s v="$1.53"/>
    <n v="32"/>
    <s v="$25.20"/>
    <n v="0.05"/>
    <s v="$2.20"/>
    <s v="$21.30"/>
    <s v="$0.93"/>
    <s v="$22.29"/>
    <n v="21.3"/>
    <n v="22.29"/>
    <n v="-0.98999999999999844"/>
    <n v="0.93"/>
    <n v="2.2000000000000002"/>
    <n v="21.02"/>
    <n v="2.84"/>
    <n v="89.61"/>
    <n v="88.679999999999993"/>
    <n v="87.749999999999986"/>
    <m/>
  </r>
  <r>
    <s v="5137-1"/>
    <x v="177"/>
    <s v="Art Foster"/>
    <s v="Westfield Parramatta,Parramatta"/>
    <x v="0"/>
    <s v="NSW"/>
    <x v="3"/>
    <s v="Stevie Bacata"/>
    <s v="Not Specified"/>
    <s v="TypeRight  Top-Opening Peel &amp; Seel Envelopes, Plain White"/>
    <x v="0"/>
    <s v="Small Pack"/>
    <s v="Regular Air"/>
    <d v="2017-02-07T00:00:00"/>
    <s v="$16.85"/>
    <s v="$27.18"/>
    <s v="$10.33"/>
    <n v="36"/>
    <s v="$1,305.29"/>
    <n v="0.1"/>
    <s v="$52.51"/>
    <s v="$1,205.49"/>
    <s v="$8.23"/>
    <s v="$1,126.28"/>
    <n v="1205.49"/>
    <n v="1126.28"/>
    <n v="79.210000000000036"/>
    <n v="8.23"/>
    <n v="52.51"/>
    <n v="1082"/>
    <n v="27.18"/>
    <n v="934.2"/>
    <n v="925.97"/>
    <n v="917.74"/>
    <m/>
  </r>
  <r>
    <s v="5138-1"/>
    <x v="114"/>
    <s v="Grant Carroll"/>
    <s v="10 O'Connell St,Sydney"/>
    <x v="0"/>
    <s v="NSW"/>
    <x v="1"/>
    <s v="Aanya Zhang"/>
    <s v="High"/>
    <s v="Smiths Metal Binder Clips"/>
    <x v="2"/>
    <s v="Small Pack"/>
    <s v="Regular Air"/>
    <d v="2013-05-09T00:00:00"/>
    <s v="$1.60"/>
    <s v="$2.62"/>
    <s v="$1.02"/>
    <n v="35"/>
    <s v="$89.08"/>
    <n v="0"/>
    <s v="$7.13"/>
    <s v="$81.95"/>
    <s v="$0.80"/>
    <s v="$82.75"/>
    <n v="81.95"/>
    <n v="82.75"/>
    <n v="-0.79999999999999716"/>
    <n v="0.8"/>
    <n v="7.13"/>
    <n v="76.42"/>
    <n v="2.62"/>
    <n v="85.37"/>
    <n v="84.570000000000007"/>
    <n v="83.77000000000001"/>
    <m/>
  </r>
  <r>
    <s v="5138-1"/>
    <x v="178"/>
    <s v="Patrick Jones"/>
    <s v="221 Barkly St,St Kilda"/>
    <x v="1"/>
    <s v="VIC"/>
    <x v="3"/>
    <s v="Yvette Biti"/>
    <s v="Medium"/>
    <s v="Smiths General Use 3-Ring Binders"/>
    <x v="0"/>
    <s v="Wrap Bag"/>
    <s v="Regular Air"/>
    <d v="2013-12-13T00:00:00"/>
    <s v="$1.18"/>
    <s v="$1.88"/>
    <s v="$0.70"/>
    <n v="34"/>
    <s v="$105.64"/>
    <n v="0.03"/>
    <s v="$0.00"/>
    <s v="$105.64"/>
    <s v="$1.49"/>
    <s v="$106.94"/>
    <n v="105.64"/>
    <n v="106.94"/>
    <n v="-1.2999999999999972"/>
    <n v="1.49"/>
    <n v="0"/>
    <n v="108.42999999999999"/>
    <n v="1.88"/>
    <n v="65.41"/>
    <n v="63.919999999999995"/>
    <n v="62.429999999999993"/>
    <m/>
  </r>
  <r>
    <s v="5138-1"/>
    <x v="179"/>
    <s v="George Zrebassa"/>
    <s v="73 MacLeay St,Potts Point"/>
    <x v="0"/>
    <s v="NSW"/>
    <x v="1"/>
    <s v="Natasha Song"/>
    <s v="High"/>
    <s v="Artisan 479 Labels"/>
    <x v="0"/>
    <s v="Small Box"/>
    <s v="Regular Air"/>
    <d v="2013-07-17T00:00:00"/>
    <s v="$1.59"/>
    <s v="$2.61"/>
    <s v="$1.02"/>
    <n v="25"/>
    <s v="$111.20"/>
    <n v="0.09"/>
    <s v="$3.34"/>
    <s v="$107.86"/>
    <s v="$0.50"/>
    <s v="$109.20"/>
    <n v="107.86"/>
    <n v="109.2"/>
    <n v="-1.3400000000000034"/>
    <n v="0.5"/>
    <n v="3.34"/>
    <n v="106.36"/>
    <n v="2.61"/>
    <n v="62.41"/>
    <n v="61.91"/>
    <n v="61.41"/>
    <m/>
  </r>
  <r>
    <s v="5138-1"/>
    <x v="180"/>
    <s v="Ed Braxton"/>
    <s v="499-501 Lygon Street,Carlton North"/>
    <x v="1"/>
    <s v="VIC"/>
    <x v="3"/>
    <s v="Yvette Biti"/>
    <s v="Critical"/>
    <s v="Steady Major Accent Highlighters"/>
    <x v="0"/>
    <s v="Small Pack"/>
    <s v="Regular Air"/>
    <d v="2014-12-05T00:00:00"/>
    <s v="$3.75"/>
    <s v="$7.08"/>
    <s v="$3.33"/>
    <n v="50"/>
    <s v="$265.08"/>
    <n v="0.08"/>
    <s v="$15.85"/>
    <s v="$228.51"/>
    <s v="$2.35"/>
    <s v="$226.73"/>
    <n v="228.51"/>
    <n v="226.73"/>
    <n v="1.7800000000000011"/>
    <n v="2.35"/>
    <n v="15.85"/>
    <n v="213.23"/>
    <n v="7.08"/>
    <n v="340.5"/>
    <n v="338.15"/>
    <n v="335.79999999999995"/>
    <m/>
  </r>
  <r>
    <s v="5139-1"/>
    <x v="142"/>
    <s v="Daniel Byrd"/>
    <s v="127 Liverpool St,Sydney"/>
    <x v="0"/>
    <s v="NSW"/>
    <x v="3"/>
    <s v="Samantha Chairs"/>
    <s v="Not Specified"/>
    <s v="Apex Preferred Stainless Steel Scissors"/>
    <x v="1"/>
    <s v="Large Box"/>
    <s v="Regular Air"/>
    <d v="2014-06-30T00:00:00"/>
    <s v="$2.50"/>
    <s v="$5.68"/>
    <s v="$3.18"/>
    <n v="29"/>
    <s v="$263.90"/>
    <n v="0"/>
    <s v="$7.60"/>
    <s v="$236.19"/>
    <s v="$3.60"/>
    <s v="$233.85"/>
    <n v="236.19"/>
    <n v="233.85"/>
    <n v="2.3400000000000034"/>
    <n v="3.6"/>
    <n v="7.6"/>
    <n v="229.85"/>
    <n v="5.68"/>
    <n v="160.72"/>
    <n v="157.12"/>
    <n v="153.52000000000001"/>
    <m/>
  </r>
  <r>
    <s v="5139-1"/>
    <x v="181"/>
    <s v="Grant Carroll"/>
    <s v="10 O'Connell St,Sydney"/>
    <x v="0"/>
    <s v="NSW"/>
    <x v="1"/>
    <s v="Aanya Zhang"/>
    <s v="High"/>
    <s v="Artisan 474 Labels"/>
    <x v="0"/>
    <s v="Wrap Bag"/>
    <s v="Regular Air"/>
    <d v="2015-08-15T00:00:00"/>
    <s v="$1.84"/>
    <s v="$2.88"/>
    <s v="$1.04"/>
    <n v="14"/>
    <s v="$114.64"/>
    <n v="0.06"/>
    <s v="$4.58"/>
    <s v="$116.86"/>
    <s v="$0.99"/>
    <s v="$117.15"/>
    <n v="116.86"/>
    <n v="117.15"/>
    <n v="-0.29000000000000625"/>
    <n v="0.99"/>
    <n v="4.58"/>
    <n v="113.56"/>
    <n v="2.88"/>
    <n v="36.730000000000004"/>
    <n v="35.74"/>
    <n v="34.75"/>
    <m/>
  </r>
  <r>
    <s v="5139-1"/>
    <x v="182"/>
    <s v="Kristina Nunn"/>
    <s v="22 Civic Rd,Auburn"/>
    <x v="0"/>
    <s v="NSW"/>
    <x v="1"/>
    <s v="Mihael Khan"/>
    <s v="Medium"/>
    <s v="Binder Posts"/>
    <x v="0"/>
    <s v="Small Box"/>
    <s v="Regular Air"/>
    <d v="2013-11-02T00:00:00"/>
    <s v="$3.50"/>
    <s v="$5.74"/>
    <s v="$2.24"/>
    <n v="23"/>
    <s v="$43.38"/>
    <n v="0.1"/>
    <s v="$3.00"/>
    <s v="$30.20"/>
    <s v="$5.01"/>
    <s v="$30.29"/>
    <n v="30.2"/>
    <n v="30.29"/>
    <n v="-8.9999999999999858E-2"/>
    <n v="5.01"/>
    <n v="3"/>
    <n v="32.299999999999997"/>
    <n v="5.74"/>
    <n v="134.03"/>
    <n v="129.02000000000001"/>
    <n v="124.01"/>
    <m/>
  </r>
  <r>
    <s v="5140-1"/>
    <x v="174"/>
    <s v="Paul Lucas"/>
    <s v="8 Quay Street,Haymarket"/>
    <x v="0"/>
    <s v="NSW"/>
    <x v="1"/>
    <s v="Leighton Forrest"/>
    <s v="High"/>
    <s v="3Max Organizer Strips"/>
    <x v="0"/>
    <s v="Wrap Bag"/>
    <s v="Regular Air"/>
    <d v="2013-06-25T00:00:00"/>
    <s v="$3.40"/>
    <s v="$5.40"/>
    <s v="$2.00"/>
    <n v="9"/>
    <s v="$135.00"/>
    <n v="0.03"/>
    <s v="$12.15"/>
    <s v="$122.85"/>
    <s v="$7.78"/>
    <s v="$130.63"/>
    <n v="122.85"/>
    <n v="130.63"/>
    <n v="-7.7800000000000011"/>
    <n v="7.78"/>
    <n v="12.15"/>
    <n v="126.25999999999999"/>
    <n v="5.4"/>
    <n v="44.230000000000004"/>
    <n v="36.450000000000003"/>
    <n v="28.67"/>
    <m/>
  </r>
  <r>
    <s v="5140-1"/>
    <x v="183"/>
    <s v="Tony Sayre"/>
    <s v="499-501 Lygon Street,Carlton North"/>
    <x v="1"/>
    <s v="VIC"/>
    <x v="3"/>
    <s v="Yvette Biti"/>
    <s v="High"/>
    <s v="Aluminum Document Frame"/>
    <x v="0"/>
    <s v="Small Box"/>
    <s v="Regular Air"/>
    <d v="2013-08-13T00:00:00"/>
    <s v="$5.50"/>
    <s v="$12.22"/>
    <s v="$6.72"/>
    <n v="3"/>
    <s v="$249.76"/>
    <n v="0"/>
    <s v="$29.97"/>
    <s v="$239.33"/>
    <s v="$2.85"/>
    <s v="$242.85"/>
    <n v="239.33"/>
    <n v="242.85"/>
    <n v="-3.5199999999999818"/>
    <n v="2.85"/>
    <n v="29.97"/>
    <n v="215.73"/>
    <n v="12.22"/>
    <n v="9.5400000000000045"/>
    <n v="6.6900000000000048"/>
    <n v="3.8400000000000047"/>
    <m/>
  </r>
  <r>
    <s v="5140-1"/>
    <x v="174"/>
    <s v="Paul Lucas"/>
    <s v="8 Quay Street,Haymarket"/>
    <x v="0"/>
    <s v="NSW"/>
    <x v="2"/>
    <s v="Leighton Forrest"/>
    <s v="Critical"/>
    <s v="3Max Organizer Strips"/>
    <x v="0"/>
    <s v="Wrap Bag"/>
    <s v="Express Air"/>
    <d v="2013-06-25T00:00:00"/>
    <s v="$3.40"/>
    <s v="$5.40"/>
    <s v="$2.00"/>
    <n v="39"/>
    <s v="$135.00"/>
    <n v="7.0000000000000007E-2"/>
    <s v="$12.15"/>
    <s v="$122.85"/>
    <s v="$7.78"/>
    <s v="$130.63"/>
    <n v="122.85"/>
    <n v="130.63"/>
    <n v="-7.7800000000000011"/>
    <n v="7.78"/>
    <n v="12.15"/>
    <n v="126.25999999999999"/>
    <n v="5.4"/>
    <n v="206.23000000000002"/>
    <n v="198.45000000000002"/>
    <n v="190.67000000000002"/>
    <m/>
  </r>
  <r>
    <s v="5140-1"/>
    <x v="184"/>
    <s v="Todja Jarnong"/>
    <s v="221 Barkly St,St Kilda"/>
    <x v="1"/>
    <s v="VIC"/>
    <x v="1"/>
    <s v="Yvette Biti"/>
    <s v="High"/>
    <s v="3Max Organizer Strips"/>
    <x v="0"/>
    <s v="Wrap Bag"/>
    <s v="Regular Air"/>
    <d v="2014-07-26T00:00:00"/>
    <s v="$3.40"/>
    <s v="$5.40"/>
    <s v="$2.00"/>
    <n v="8"/>
    <s v="$135.00"/>
    <n v="0.02"/>
    <s v="$31.35"/>
    <s v="$122.85"/>
    <s v="$7.78"/>
    <s v="$130.63"/>
    <n v="122.85"/>
    <n v="130.63"/>
    <n v="-7.7800000000000011"/>
    <n v="7.78"/>
    <n v="31.35"/>
    <n v="107.06"/>
    <n v="5.4"/>
    <n v="19.630000000000003"/>
    <n v="11.850000000000001"/>
    <n v="4.0700000000000012"/>
    <m/>
  </r>
  <r>
    <s v="5141-1"/>
    <x v="111"/>
    <s v="Giulietta Dortch"/>
    <s v="180 High Street,Windsor"/>
    <x v="1"/>
    <s v="VIC"/>
    <x v="2"/>
    <s v="Connor Betts"/>
    <s v="Low"/>
    <s v="DrawIt Colored Pencils, 48-Color Set"/>
    <x v="0"/>
    <s v="Wrap Bag"/>
    <s v="Express Air"/>
    <d v="2013-06-22T00:00:00"/>
    <s v="$21.56"/>
    <s v="$36.55"/>
    <s v="$14.99"/>
    <n v="44"/>
    <s v="$138.54"/>
    <n v="0.01"/>
    <s v="$5.35"/>
    <s v="$123.73"/>
    <s v="$13.89"/>
    <s v="$126.19"/>
    <n v="123.73"/>
    <n v="126.19"/>
    <n v="-2.4599999999999937"/>
    <n v="13.89"/>
    <n v="5.35"/>
    <n v="134.72999999999999"/>
    <n v="36.549999999999997"/>
    <n v="1616.74"/>
    <n v="1602.85"/>
    <n v="1588.9599999999998"/>
    <m/>
  </r>
  <r>
    <s v="5142-1"/>
    <x v="185"/>
    <s v="Patrick OBrill"/>
    <s v="53 Riley Street,Woolloomooloo"/>
    <x v="0"/>
    <s v="NSW"/>
    <x v="1"/>
    <s v="Tina Carlton"/>
    <s v="High"/>
    <s v="Binding Machine Supplies"/>
    <x v="0"/>
    <s v="Wrap Bag"/>
    <s v="Regular Air"/>
    <d v="2015-12-18T00:00:00"/>
    <s v="$18.38"/>
    <s v="$29.17"/>
    <s v="$10.79"/>
    <n v="25"/>
    <s v="$359.64"/>
    <n v="0.06"/>
    <s v="$14.39"/>
    <s v="$345.25"/>
    <s v="$6.27"/>
    <s v="$349.23"/>
    <n v="345.25"/>
    <n v="349.23"/>
    <n v="-3.9800000000000182"/>
    <n v="6.27"/>
    <n v="14.39"/>
    <n v="341.11"/>
    <n v="29.17"/>
    <n v="721.13"/>
    <n v="714.86"/>
    <n v="708.59"/>
    <m/>
  </r>
  <r>
    <s v="5142-1"/>
    <x v="64"/>
    <s v="Aleksandra Gannaway"/>
    <s v="Hoyts Entertainment Quarter 122 Lang Road,Moore Park"/>
    <x v="0"/>
    <s v="NSW"/>
    <x v="3"/>
    <s v="Tina Carlton"/>
    <s v="Low"/>
    <s v="PastelOcean Color Pencil Set"/>
    <x v="0"/>
    <s v="Wrap Bag"/>
    <s v="Express Air"/>
    <d v="2013-06-26T00:00:00"/>
    <s v="$11.11"/>
    <s v="$19.84"/>
    <s v="$8.73"/>
    <n v="40"/>
    <s v="$515.84"/>
    <n v="0.05"/>
    <s v="$36.11"/>
    <s v="$479.73"/>
    <s v="$4.10"/>
    <s v="$483.83"/>
    <n v="479.73"/>
    <n v="483.83"/>
    <n v="-4.0999999999999659"/>
    <n v="4.0999999999999996"/>
    <n v="36.11"/>
    <n v="451.82"/>
    <n v="19.84"/>
    <n v="761.59"/>
    <n v="757.49"/>
    <n v="753.39"/>
    <m/>
  </r>
  <r>
    <s v="5142-1"/>
    <x v="64"/>
    <s v="Neil Knudson"/>
    <s v="4A Lyons St,Strathfield"/>
    <x v="0"/>
    <s v="NSW"/>
    <x v="0"/>
    <s v="Tina Carlton"/>
    <s v="High"/>
    <s v="Feluor Cordless Navigator Duo"/>
    <x v="0"/>
    <s v="Small Box"/>
    <s v="Regular Air"/>
    <d v="2013-06-27T00:00:00"/>
    <s v="$42.11"/>
    <s v="$80.98"/>
    <s v="$38.87"/>
    <n v="50"/>
    <s v="$515.84"/>
    <n v="0.01"/>
    <s v="$36.11"/>
    <s v="$479.73"/>
    <s v="$7.18"/>
    <s v="$483.83"/>
    <n v="479.73"/>
    <n v="483.83"/>
    <n v="-4.0999999999999659"/>
    <n v="7.18"/>
    <n v="36.11"/>
    <n v="454.9"/>
    <n v="80.98"/>
    <n v="4020.0699999999997"/>
    <n v="4012.89"/>
    <n v="4005.71"/>
    <m/>
  </r>
  <r>
    <s v="5142-1"/>
    <x v="64"/>
    <s v="Cindy Chapman"/>
    <s v="53-55 Liverpool St,Sydney"/>
    <x v="0"/>
    <s v="NSW"/>
    <x v="2"/>
    <s v="Tina Carlton"/>
    <s v="High"/>
    <s v="Laser DVD-RAM discs"/>
    <x v="0"/>
    <s v="Small Pack"/>
    <s v="Regular Air"/>
    <d v="2013-06-27T00:00:00"/>
    <s v="$20.18"/>
    <s v="$35.41"/>
    <s v="$15.23"/>
    <n v="37"/>
    <s v="$515.84"/>
    <n v="0.08"/>
    <s v="$36.11"/>
    <s v="$479.73"/>
    <s v="$1.99"/>
    <s v="$483.83"/>
    <n v="479.73"/>
    <n v="483.83"/>
    <n v="-4.0999999999999659"/>
    <n v="1.99"/>
    <n v="36.11"/>
    <n v="449.71"/>
    <n v="35.409999999999997"/>
    <n v="1276.05"/>
    <n v="1274.06"/>
    <n v="1272.07"/>
    <m/>
  </r>
  <r>
    <s v="5143-1"/>
    <x v="186"/>
    <s v="Mike Gockenbach"/>
    <s v="180 High Street,Windsor"/>
    <x v="1"/>
    <s v="VIC"/>
    <x v="1"/>
    <s v="Connor Betts"/>
    <s v="High"/>
    <s v="Alto 3-Hole Punch"/>
    <x v="0"/>
    <s v="Small Box"/>
    <s v="Regular Air"/>
    <d v="2014-07-06T00:00:00"/>
    <s v="$2.76"/>
    <s v="$4.38"/>
    <s v="$1.62"/>
    <n v="26"/>
    <s v="$222.74"/>
    <n v="0.08"/>
    <s v="$6.68"/>
    <s v="$216.06"/>
    <s v="$6.21"/>
    <s v="$218.18"/>
    <n v="216.06"/>
    <n v="218.18"/>
    <n v="-2.1200000000000045"/>
    <n v="6.21"/>
    <n v="6.68"/>
    <n v="217.71"/>
    <n v="4.38"/>
    <n v="113.40999999999998"/>
    <n v="107.19999999999999"/>
    <n v="100.99"/>
    <m/>
  </r>
  <r>
    <s v="5143-1"/>
    <x v="75"/>
    <s v="Anthony Rawles"/>
    <s v="Shop 1, 186-190 Church Street,Parramatta;46a Macleay Street,Potts Point"/>
    <x v="0"/>
    <s v="NSW"/>
    <x v="1"/>
    <s v="Mihael Khan"/>
    <s v="Not Specified"/>
    <s v="Emerson C82 Color Inkjet Printer"/>
    <x v="1"/>
    <s v="Jumbo Drum"/>
    <s v="Delivery Truck"/>
    <d v="2013-05-29T00:00:00"/>
    <s v="$76.79"/>
    <s v="$119.99"/>
    <s v="$43.20"/>
    <n v="24"/>
    <s v="$2,499.96"/>
    <n v="0.02"/>
    <s v="$259.98"/>
    <s v="$2,455.35"/>
    <s v="$14.00"/>
    <s v="$2,463.25"/>
    <n v="2455.35"/>
    <n v="2463.25"/>
    <n v="-7.9000000000000909"/>
    <n v="14"/>
    <n v="259.98"/>
    <n v="2217.27"/>
    <n v="119.99"/>
    <n v="2633.7799999999997"/>
    <n v="2619.7799999999997"/>
    <n v="2605.7799999999997"/>
    <m/>
  </r>
  <r>
    <s v="5144-1"/>
    <x v="187"/>
    <s v="Roy Collins"/>
    <s v="Westfield Sydney,Sydney"/>
    <x v="0"/>
    <s v="NSW"/>
    <x v="0"/>
    <s v="Natasha Song"/>
    <s v="Medium"/>
    <s v="Smiths Gold Paper Clips"/>
    <x v="0"/>
    <s v="Small Box"/>
    <s v="Regular Air"/>
    <d v="2013-06-27T00:00:00"/>
    <s v="$1.82"/>
    <s v="$2.98"/>
    <s v="$1.16"/>
    <n v="32"/>
    <s v="$8.94"/>
    <n v="0.1"/>
    <s v="$0.80"/>
    <s v="$8.14"/>
    <s v="$1.58"/>
    <s v="$9.72"/>
    <n v="8.14"/>
    <n v="9.7200000000000006"/>
    <n v="-1.58"/>
    <n v="1.58"/>
    <n v="0.8"/>
    <n v="10.5"/>
    <n v="2.98"/>
    <n v="96.14"/>
    <n v="94.56"/>
    <n v="92.98"/>
    <m/>
  </r>
  <r>
    <s v="5144-1"/>
    <x v="187"/>
    <s v="Roy Collins"/>
    <s v="Westfield Sydney,Sydney"/>
    <x v="0"/>
    <s v="NSW"/>
    <x v="1"/>
    <s v="Natasha Song"/>
    <s v="Not Specified"/>
    <s v="Smiths General Use 3-Ring Binders"/>
    <x v="0"/>
    <s v="Small Box"/>
    <s v="Express Air"/>
    <d v="2013-06-27T00:00:00"/>
    <s v="$1.18"/>
    <s v="$1.88"/>
    <s v="$0.70"/>
    <n v="24"/>
    <s v="$8.94"/>
    <n v="0.1"/>
    <s v="$0.80"/>
    <s v="$8.14"/>
    <s v="$1.49"/>
    <s v="$9.72"/>
    <n v="8.14"/>
    <n v="9.7200000000000006"/>
    <n v="-1.58"/>
    <n v="1.49"/>
    <n v="0.8"/>
    <n v="10.41"/>
    <n v="1.88"/>
    <n v="45.81"/>
    <n v="44.32"/>
    <n v="42.83"/>
    <m/>
  </r>
  <r>
    <s v="5144-1"/>
    <x v="187"/>
    <s v="Roy Collins"/>
    <s v="Westfield Sydney,Sydney"/>
    <x v="0"/>
    <s v="NSW"/>
    <x v="0"/>
    <s v="Natasha Song"/>
    <s v="Not Specified"/>
    <s v="Bagged Rubber Bands"/>
    <x v="0"/>
    <s v="Small Box"/>
    <s v="Regular Air"/>
    <d v="2013-06-27T00:00:00"/>
    <s v="$0.24"/>
    <s v="$1.26"/>
    <s v="$1.02"/>
    <n v="38"/>
    <s v="$8.94"/>
    <n v="0"/>
    <s v="$0.80"/>
    <s v="$8.14"/>
    <s v="$0.70"/>
    <s v="$9.72"/>
    <n v="8.14"/>
    <n v="9.7200000000000006"/>
    <n v="-1.58"/>
    <n v="0.7"/>
    <n v="0.8"/>
    <n v="9.6199999999999992"/>
    <n v="1.26"/>
    <n v="47.780000000000008"/>
    <n v="47.080000000000005"/>
    <n v="46.38"/>
    <m/>
  </r>
  <r>
    <s v="5144-1"/>
    <x v="187"/>
    <s v="Roy Collins"/>
    <s v="Westfield Sydney,Sydney"/>
    <x v="0"/>
    <s v="NSW"/>
    <x v="1"/>
    <s v="Natasha Song"/>
    <s v="Medium"/>
    <s v="Smiths General Use 3-Ring Binders"/>
    <x v="0"/>
    <s v="Small Box"/>
    <s v="Regular Air"/>
    <d v="2013-06-27T00:00:00"/>
    <s v="$1.18"/>
    <s v="$1.88"/>
    <s v="$0.70"/>
    <n v="22"/>
    <s v="$8.94"/>
    <n v="0.01"/>
    <s v="$0.80"/>
    <s v="$8.14"/>
    <s v="$1.49"/>
    <s v="$9.72"/>
    <n v="8.14"/>
    <n v="9.7200000000000006"/>
    <n v="-1.58"/>
    <n v="1.49"/>
    <n v="0.8"/>
    <n v="10.41"/>
    <n v="1.88"/>
    <n v="42.050000000000004"/>
    <n v="40.56"/>
    <n v="39.07"/>
    <m/>
  </r>
  <r>
    <s v="5144-1"/>
    <x v="187"/>
    <s v="Roy Collins"/>
    <s v="Westfield Sydney,Sydney"/>
    <x v="0"/>
    <s v="NSW"/>
    <x v="0"/>
    <s v="Natasha Song"/>
    <s v="Low"/>
    <s v="Smiths General Use 3-Ring Binders"/>
    <x v="0"/>
    <s v="Small Box"/>
    <s v="Regular Air"/>
    <d v="2013-06-27T00:00:00"/>
    <s v="$1.18"/>
    <s v="$1.88"/>
    <s v="$0.70"/>
    <n v="17"/>
    <s v="$8.94"/>
    <n v="0.04"/>
    <s v="$0.80"/>
    <s v="$8.14"/>
    <s v="$1.49"/>
    <s v="$9.72"/>
    <n v="8.14"/>
    <n v="9.7200000000000006"/>
    <n v="-1.58"/>
    <n v="1.49"/>
    <n v="0.8"/>
    <n v="10.41"/>
    <n v="1.88"/>
    <n v="32.65"/>
    <n v="31.159999999999997"/>
    <n v="29.669999999999998"/>
    <m/>
  </r>
  <r>
    <s v="5144-1"/>
    <x v="187"/>
    <s v="Roy Collins"/>
    <s v="Westfield Sydney,Sydney"/>
    <x v="0"/>
    <s v="NSW"/>
    <x v="0"/>
    <s v="Natasha Song"/>
    <s v="Medium"/>
    <s v="Smiths Gold Paper Clips"/>
    <x v="0"/>
    <s v="Small Box"/>
    <s v="Regular Air"/>
    <d v="2013-06-27T00:00:00"/>
    <s v="$1.82"/>
    <s v="$2.98"/>
    <s v="$1.16"/>
    <n v="9"/>
    <s v="$8.94"/>
    <n v="0.06"/>
    <s v="$0.80"/>
    <s v="$8.14"/>
    <s v="$1.58"/>
    <s v="$9.72"/>
    <n v="8.14"/>
    <n v="9.7200000000000006"/>
    <n v="-1.58"/>
    <n v="1.58"/>
    <n v="0.8"/>
    <n v="10.5"/>
    <n v="2.98"/>
    <n v="27.6"/>
    <n v="26.02"/>
    <n v="24.439999999999998"/>
    <m/>
  </r>
  <r>
    <s v="5144-1"/>
    <x v="187"/>
    <s v="Roy Collins"/>
    <s v="Westfield Sydney,Sydney"/>
    <x v="0"/>
    <s v="NSW"/>
    <x v="1"/>
    <s v="Natasha Song"/>
    <s v="Low"/>
    <s v="Smiths General Use 3-Ring Binders"/>
    <x v="0"/>
    <s v="Small Pack"/>
    <s v="Express Air"/>
    <d v="2013-06-27T00:00:00"/>
    <s v="$1.18"/>
    <s v="$1.88"/>
    <s v="$0.70"/>
    <n v="26"/>
    <s v="$8.94"/>
    <n v="0.04"/>
    <s v="$0.80"/>
    <s v="$8.14"/>
    <s v="$1.49"/>
    <s v="$9.72"/>
    <n v="8.14"/>
    <n v="9.7200000000000006"/>
    <n v="-1.58"/>
    <n v="1.49"/>
    <n v="0.8"/>
    <n v="10.41"/>
    <n v="1.88"/>
    <n v="49.57"/>
    <n v="48.08"/>
    <n v="46.589999999999996"/>
    <m/>
  </r>
  <r>
    <s v="5144-1"/>
    <x v="187"/>
    <s v="Roy Collins"/>
    <s v="Westfield Sydney,Sydney"/>
    <x v="0"/>
    <s v="NSW"/>
    <x v="1"/>
    <s v="Natasha Song"/>
    <s v="Not Specified"/>
    <s v="Smiths General Use 3-Ring Binders"/>
    <x v="1"/>
    <s v="Jumbo Drum"/>
    <s v="Delivery Truck"/>
    <d v="2013-06-27T00:00:00"/>
    <s v="$1.18"/>
    <s v="$1.88"/>
    <s v="$0.70"/>
    <n v="24"/>
    <s v="$8.94"/>
    <n v="0.02"/>
    <s v="$0.80"/>
    <s v="$8.14"/>
    <s v="$1.49"/>
    <s v="$9.72"/>
    <n v="8.14"/>
    <n v="9.7200000000000006"/>
    <n v="-1.58"/>
    <n v="1.49"/>
    <n v="0.8"/>
    <n v="10.41"/>
    <n v="1.88"/>
    <n v="45.81"/>
    <n v="44.32"/>
    <n v="42.83"/>
    <m/>
  </r>
  <r>
    <s v="5144-1"/>
    <x v="187"/>
    <s v="Roy Collins"/>
    <s v="Westfield Sydney,Sydney"/>
    <x v="0"/>
    <s v="NSW"/>
    <x v="0"/>
    <s v="Natasha Song"/>
    <s v="Critical"/>
    <s v="Smiths General Use 3-Ring Binders"/>
    <x v="1"/>
    <s v="Small Box"/>
    <s v="Regular Air"/>
    <d v="2013-06-27T00:00:00"/>
    <s v="$1.18"/>
    <s v="$1.88"/>
    <s v="$0.70"/>
    <n v="42"/>
    <s v="$8.94"/>
    <n v="7.0000000000000007E-2"/>
    <s v="$0.80"/>
    <s v="$8.14"/>
    <s v="$1.49"/>
    <s v="$9.72"/>
    <n v="8.14"/>
    <n v="9.7200000000000006"/>
    <n v="-1.58"/>
    <n v="1.49"/>
    <n v="0.8"/>
    <n v="10.41"/>
    <n v="1.88"/>
    <n v="79.649999999999991"/>
    <n v="78.16"/>
    <n v="76.67"/>
    <m/>
  </r>
  <r>
    <s v="5144-1"/>
    <x v="187"/>
    <s v="Roy Collins"/>
    <s v="Westfield Sydney,Sydney"/>
    <x v="0"/>
    <s v="NSW"/>
    <x v="0"/>
    <s v="Natasha Song"/>
    <s v="Low"/>
    <s v="Smiths General Use 3-Ring Binders"/>
    <x v="1"/>
    <s v="Small Box"/>
    <s v="Express Air"/>
    <d v="2013-06-27T00:00:00"/>
    <s v="$1.18"/>
    <s v="$1.88"/>
    <s v="$0.70"/>
    <n v="23"/>
    <s v="$8.94"/>
    <n v="7.0000000000000007E-2"/>
    <s v="$0.80"/>
    <s v="$8.14"/>
    <s v="$1.49"/>
    <s v="$9.72"/>
    <n v="8.14"/>
    <n v="9.7200000000000006"/>
    <n v="-1.58"/>
    <n v="1.49"/>
    <n v="0.8"/>
    <n v="10.41"/>
    <n v="1.88"/>
    <n v="43.93"/>
    <n v="42.44"/>
    <n v="40.949999999999996"/>
    <m/>
  </r>
  <r>
    <s v="5144-1"/>
    <x v="187"/>
    <s v="Roy Collins"/>
    <s v="Westfield Sydney,Sydney"/>
    <x v="0"/>
    <s v="NSW"/>
    <x v="3"/>
    <s v="Natasha Song"/>
    <s v="Medium"/>
    <s v="Smiths General Use 3-Ring Binders"/>
    <x v="1"/>
    <s v="Small Box"/>
    <s v="Express Air"/>
    <d v="2013-06-27T00:00:00"/>
    <s v="$1.18"/>
    <s v="$1.88"/>
    <s v="$0.70"/>
    <n v="24"/>
    <s v="$8.94"/>
    <n v="0.08"/>
    <s v="$0.80"/>
    <s v="$8.14"/>
    <s v="$1.49"/>
    <s v="$9.72"/>
    <n v="8.14"/>
    <n v="9.7200000000000006"/>
    <n v="-1.58"/>
    <n v="1.49"/>
    <n v="0.8"/>
    <n v="10.41"/>
    <n v="1.88"/>
    <n v="45.81"/>
    <n v="44.32"/>
    <n v="42.83"/>
    <m/>
  </r>
  <r>
    <s v="5144-1"/>
    <x v="188"/>
    <s v="Tamara Dahlen"/>
    <s v="61 York St,Sydney"/>
    <x v="0"/>
    <s v="NSW"/>
    <x v="1"/>
    <s v="Leighton Forrest"/>
    <s v="Not Specified"/>
    <s v="Artisan 481 Labels"/>
    <x v="0"/>
    <s v="Small Box"/>
    <s v="Regular Air"/>
    <d v="2013-02-20T00:00:00"/>
    <s v="$1.94"/>
    <s v="$3.08"/>
    <s v="$1.14"/>
    <n v="21"/>
    <s v="$157.00"/>
    <n v="0.03"/>
    <s v="$12.82"/>
    <s v="$147.68"/>
    <s v="$0.99"/>
    <s v="$147.04"/>
    <n v="147.68"/>
    <n v="147.04"/>
    <n v="0.64000000000001478"/>
    <n v="0.99"/>
    <n v="12.82"/>
    <n v="135.21"/>
    <n v="3.08"/>
    <n v="52.850000000000009"/>
    <n v="51.860000000000007"/>
    <n v="50.870000000000005"/>
    <m/>
  </r>
  <r>
    <s v="5144-1"/>
    <x v="187"/>
    <s v="Roy Collins"/>
    <s v="Westfield Sydney,Sydney"/>
    <x v="0"/>
    <s v="NSW"/>
    <x v="1"/>
    <s v="Natasha Song"/>
    <s v="Low"/>
    <s v="Smiths General Use 3-Ring Binders"/>
    <x v="0"/>
    <s v="Small Pack"/>
    <s v="Regular Air"/>
    <d v="2013-06-27T00:00:00"/>
    <s v="$1.18"/>
    <s v="$1.88"/>
    <s v="$0.70"/>
    <n v="50"/>
    <s v="$8.94"/>
    <n v="0.08"/>
    <s v="$0.80"/>
    <s v="$8.14"/>
    <s v="$1.49"/>
    <s v="$9.72"/>
    <n v="8.14"/>
    <n v="9.7200000000000006"/>
    <n v="-1.58"/>
    <n v="1.49"/>
    <n v="0.8"/>
    <n v="10.41"/>
    <n v="1.88"/>
    <n v="94.69"/>
    <n v="93.2"/>
    <n v="91.710000000000008"/>
    <m/>
  </r>
  <r>
    <s v="5144-1"/>
    <x v="187"/>
    <s v="Roy Collins"/>
    <s v="Westfield Sydney,Sydney"/>
    <x v="0"/>
    <s v="NSW"/>
    <x v="3"/>
    <s v="Natasha Song"/>
    <s v="High"/>
    <s v="Smiths General Use 3-Ring Binders"/>
    <x v="0"/>
    <s v="Wrap Bag"/>
    <s v="Regular Air"/>
    <d v="2013-06-27T00:00:00"/>
    <s v="$1.18"/>
    <s v="$1.88"/>
    <s v="$0.70"/>
    <n v="26"/>
    <s v="$8.94"/>
    <n v="7.0000000000000007E-2"/>
    <s v="$0.80"/>
    <s v="$8.14"/>
    <s v="$1.49"/>
    <s v="$9.72"/>
    <n v="8.14"/>
    <n v="9.7200000000000006"/>
    <n v="-1.58"/>
    <n v="1.49"/>
    <n v="0.8"/>
    <n v="10.41"/>
    <n v="1.88"/>
    <n v="49.57"/>
    <n v="48.08"/>
    <n v="46.589999999999996"/>
    <m/>
  </r>
  <r>
    <s v="5144-1"/>
    <x v="187"/>
    <s v="Roy Collins"/>
    <s v="Westfield Sydney,Sydney"/>
    <x v="0"/>
    <s v="NSW"/>
    <x v="0"/>
    <s v="Natasha Song"/>
    <s v="Medium"/>
    <s v="Smiths General Use 3-Ring Binders"/>
    <x v="1"/>
    <s v="Small Box"/>
    <s v="Regular Air"/>
    <d v="2013-06-27T00:00:00"/>
    <s v="$1.18"/>
    <s v="$1.88"/>
    <s v="$0.70"/>
    <n v="41"/>
    <s v="$8.94"/>
    <n v="0.08"/>
    <s v="$0.80"/>
    <s v="$8.14"/>
    <s v="$1.49"/>
    <s v="$9.72"/>
    <n v="8.14"/>
    <n v="9.7200000000000006"/>
    <n v="-1.58"/>
    <n v="1.49"/>
    <n v="0.8"/>
    <n v="10.41"/>
    <n v="1.88"/>
    <n v="77.77"/>
    <n v="76.28"/>
    <n v="74.790000000000006"/>
    <m/>
  </r>
  <r>
    <s v="5145-1"/>
    <x v="189"/>
    <s v="Mihch Gernen"/>
    <s v="85-113 Dunning Ave,Rosebery"/>
    <x v="0"/>
    <s v="NSW"/>
    <x v="3"/>
    <s v="Mihael Khan"/>
    <s v="Low"/>
    <s v="Artisan Legal 4-Ring Binder"/>
    <x v="0"/>
    <s v="Small Box"/>
    <s v="Regular Air"/>
    <d v="2013-07-24T00:00:00"/>
    <s v="$13.64"/>
    <s v="$20.98"/>
    <s v="$7.34"/>
    <n v="46"/>
    <s v="$53.52"/>
    <n v="0.1"/>
    <s v="$4.27"/>
    <s v="$59.01"/>
    <s v="$1.49"/>
    <s v="$55.72"/>
    <n v="59.01"/>
    <n v="55.72"/>
    <n v="3.2899999999999991"/>
    <n v="1.49"/>
    <n v="4.2699999999999996"/>
    <n v="52.94"/>
    <n v="20.98"/>
    <n v="962.30000000000007"/>
    <n v="960.81000000000006"/>
    <n v="959.32"/>
    <m/>
  </r>
  <r>
    <s v="5145-1"/>
    <x v="58"/>
    <s v="Cyma Kinney"/>
    <s v="Sydney Fish Market, Bank Street, Sydney"/>
    <x v="0"/>
    <s v="NSW"/>
    <x v="2"/>
    <s v="Phoebe Gour"/>
    <s v="High"/>
    <s v="Alto Memo Cubes"/>
    <x v="0"/>
    <s v="Small Box"/>
    <s v="Regular Air"/>
    <d v="2013-07-04T00:00:00"/>
    <s v="$3.32"/>
    <s v="$5.18"/>
    <s v="$1.86"/>
    <n v="42"/>
    <s v="$5.18"/>
    <n v="0"/>
    <s v="$0.10"/>
    <s v="$5.08"/>
    <s v="$2.04"/>
    <s v="$7.12"/>
    <n v="5.08"/>
    <n v="7.12"/>
    <n v="-2.04"/>
    <n v="2.04"/>
    <n v="0.1"/>
    <n v="9.06"/>
    <n v="5.18"/>
    <n v="219.5"/>
    <n v="217.46"/>
    <n v="215.42000000000002"/>
    <m/>
  </r>
  <r>
    <s v="5145-1"/>
    <x v="190"/>
    <s v="Hunter Glantz"/>
    <s v="152 Bunnerong Road,Eastgardens"/>
    <x v="0"/>
    <s v="NSW"/>
    <x v="2"/>
    <s v="Tina Carlton"/>
    <s v="Low"/>
    <s v="1726 Digital Answering Machine"/>
    <x v="0"/>
    <s v="Small Box"/>
    <s v="Regular Air"/>
    <d v="2016-04-10T00:00:00"/>
    <s v="$8.82"/>
    <s v="$20.99"/>
    <s v="$12.17"/>
    <n v="9"/>
    <s v="$358.08"/>
    <n v="0.03"/>
    <s v="$33.23"/>
    <s v="$325.35"/>
    <s v="$4.81"/>
    <s v="$346.25"/>
    <n v="325.35000000000002"/>
    <n v="346.25"/>
    <n v="-20.899999999999977"/>
    <n v="4.8099999999999996"/>
    <n v="33.229999999999997"/>
    <n v="317.83"/>
    <n v="20.99"/>
    <n v="160.49"/>
    <n v="155.68"/>
    <n v="150.87"/>
    <m/>
  </r>
  <r>
    <s v="5145-2"/>
    <x v="58"/>
    <s v="Cyma Kinney"/>
    <s v="Sydney Fish Market, Bank Street, Sydney"/>
    <x v="0"/>
    <s v="NSW"/>
    <x v="2"/>
    <s v="Phoebe Gour"/>
    <s v="Not Specified"/>
    <s v="Artisan Hanging File Binders"/>
    <x v="0"/>
    <s v="Small Box"/>
    <s v="Regular Air"/>
    <d v="2013-07-03T00:00:00"/>
    <s v="$3.65"/>
    <s v="$5.98"/>
    <s v="$2.33"/>
    <n v="45"/>
    <s v="$23.36"/>
    <n v="0.04"/>
    <s v="$2.10"/>
    <s v="$21.26"/>
    <s v="$1.49"/>
    <s v="$22.09"/>
    <n v="21.26"/>
    <n v="22.09"/>
    <n v="-0.82999999999999829"/>
    <n v="1.49"/>
    <n v="2.1"/>
    <n v="21.479999999999997"/>
    <n v="5.98"/>
    <n v="268.49"/>
    <n v="267"/>
    <n v="265.51"/>
    <m/>
  </r>
  <r>
    <s v="5146-1"/>
    <x v="185"/>
    <s v="Patrick OBrill"/>
    <s v="53 Riley Street,Woolloomooloo"/>
    <x v="0"/>
    <s v="NSW"/>
    <x v="1"/>
    <s v="Tina Carlton"/>
    <s v="Not Specified"/>
    <s v="Beekin 6 Outlet Metallic Surge Strip"/>
    <x v="0"/>
    <s v="Wrap Bag"/>
    <s v="Regular Air"/>
    <d v="2015-12-18T00:00:00"/>
    <s v="$4.46"/>
    <s v="$10.89"/>
    <s v="$6.43"/>
    <n v="39"/>
    <s v="$359.64"/>
    <n v="0.1"/>
    <s v="$14.39"/>
    <s v="$345.25"/>
    <s v="$4.50"/>
    <s v="$349.25"/>
    <n v="345.25"/>
    <n v="349.25"/>
    <n v="-4"/>
    <n v="4.5"/>
    <n v="14.39"/>
    <n v="339.36"/>
    <n v="10.89"/>
    <n v="414.82000000000005"/>
    <n v="410.32000000000005"/>
    <n v="405.82000000000005"/>
    <m/>
  </r>
  <r>
    <s v="5146-1"/>
    <x v="55"/>
    <s v="Kelly Williams"/>
    <s v="499-501 Lygon Street,Carlton North"/>
    <x v="1"/>
    <s v="VIC"/>
    <x v="2"/>
    <s v="Yvette Biti"/>
    <s v="Not Specified"/>
    <s v="Cando S750 Color Inkjet Printer"/>
    <x v="1"/>
    <s v="Small Pack"/>
    <s v="Regular Air"/>
    <d v="2013-05-01T00:00:00"/>
    <s v="$75.00"/>
    <s v="$120.97"/>
    <s v="$45.97"/>
    <n v="21"/>
    <s v="$2,499.78"/>
    <n v="0.09"/>
    <s v="$244.97"/>
    <s v="$2,259.75"/>
    <s v="$26.30"/>
    <s v="$2,249.54"/>
    <n v="2259.75"/>
    <n v="2249.54"/>
    <n v="10.210000000000036"/>
    <n v="26.3"/>
    <n v="244.97"/>
    <n v="2030.8700000000001"/>
    <n v="120.97"/>
    <n v="2321.7000000000003"/>
    <n v="2295.4"/>
    <n v="2269.1"/>
    <m/>
  </r>
  <r>
    <s v="5148-1"/>
    <x v="32"/>
    <s v="Gary Hansen"/>
    <s v="188 Pitt Street,Sydney"/>
    <x v="0"/>
    <s v="NSW"/>
    <x v="3"/>
    <s v="Tina Carlton"/>
    <s v="Not Specified"/>
    <s v="12 Colored Short Pencils"/>
    <x v="2"/>
    <s v="Large Box"/>
    <s v="Regular Air"/>
    <d v="2014-09-19T00:00:00"/>
    <s v="$1.09"/>
    <s v="$2.60"/>
    <s v="$1.51"/>
    <n v="7"/>
    <s v="$197.80"/>
    <n v="0.02"/>
    <s v="$5.96"/>
    <s v="$199.14"/>
    <s v="$2.40"/>
    <s v="$100.09"/>
    <n v="199.14"/>
    <n v="100.09"/>
    <n v="99.049999999999983"/>
    <n v="2.4"/>
    <n v="5.96"/>
    <n v="96.530000000000015"/>
    <n v="2.6"/>
    <n v="14.639999999999999"/>
    <n v="12.239999999999998"/>
    <n v="9.8399999999999981"/>
    <m/>
  </r>
  <r>
    <s v="5148-1"/>
    <x v="58"/>
    <s v="Eugene Hildebrand"/>
    <s v="120 Hardware St,Melbourne"/>
    <x v="1"/>
    <s v="VIC"/>
    <x v="1"/>
    <s v="Connor Betts"/>
    <s v="Medium"/>
    <s v="Economy Binders"/>
    <x v="0"/>
    <s v="Small Box"/>
    <s v="Regular Air"/>
    <d v="2013-07-01T00:00:00"/>
    <s v="$1.33"/>
    <s v="$2.08"/>
    <s v="$0.75"/>
    <n v="25"/>
    <s v="$91.52"/>
    <n v="0.04"/>
    <s v="$3.66"/>
    <s v="$87.86"/>
    <s v="$1.49"/>
    <s v="$89.35"/>
    <n v="87.86"/>
    <n v="89.35"/>
    <n v="-1.4899999999999949"/>
    <n v="1.49"/>
    <n v="3.66"/>
    <n v="87.179999999999993"/>
    <n v="2.08"/>
    <n v="49.830000000000005"/>
    <n v="48.34"/>
    <n v="46.85"/>
    <m/>
  </r>
  <r>
    <s v="5148-1"/>
    <x v="78"/>
    <s v="Enda Mitchell"/>
    <s v="Cnr Williams Road &amp; Lechlade Ave,South Yarra"/>
    <x v="1"/>
    <s v="VIC"/>
    <x v="0"/>
    <s v="Yvette Biti"/>
    <s v="Not Specified"/>
    <s v="TechSavi Cordless Elite Duo"/>
    <x v="0"/>
    <s v="Small Pack"/>
    <s v="Regular Air"/>
    <d v="2013-07-31T00:00:00"/>
    <s v="$60.59"/>
    <s v="$100.98"/>
    <s v="$40.39"/>
    <n v="44"/>
    <s v="$2,879.76"/>
    <n v="7.0000000000000007E-2"/>
    <s v="$57.60"/>
    <s v="$2,832.76"/>
    <s v="$7.18"/>
    <s v="$2,857.25"/>
    <n v="2832.76"/>
    <n v="2857.25"/>
    <n v="-24.489999999999782"/>
    <n v="7.18"/>
    <n v="57.6"/>
    <n v="2806.83"/>
    <n v="100.98"/>
    <n v="4392.7"/>
    <n v="4385.5199999999995"/>
    <n v="4378.3399999999992"/>
    <m/>
  </r>
  <r>
    <s v="5148-1"/>
    <x v="179"/>
    <s v="George Zrebassa"/>
    <s v="81 MacLeay St,Potts Point"/>
    <x v="0"/>
    <s v="NSW"/>
    <x v="3"/>
    <s v="Samantha Chairs"/>
    <s v="High"/>
    <s v="Lesan Ultra Professional Cordless Optical Suite"/>
    <x v="1"/>
    <s v="Medium Box"/>
    <s v="Regular Air"/>
    <d v="2013-07-17T00:00:00"/>
    <s v="$156.50"/>
    <s v="$300.97"/>
    <s v="$144.47"/>
    <n v="30"/>
    <s v="$91.52"/>
    <n v="0.03"/>
    <s v="$3.66"/>
    <s v="$87.86"/>
    <s v="$7.18"/>
    <s v="$89.35"/>
    <n v="87.86"/>
    <n v="89.35"/>
    <n v="-1.4899999999999949"/>
    <n v="7.18"/>
    <n v="3.66"/>
    <n v="92.87"/>
    <n v="300.97000000000003"/>
    <n v="9032.6200000000008"/>
    <n v="9025.44"/>
    <n v="9018.26"/>
    <m/>
  </r>
  <r>
    <s v="5148-1"/>
    <x v="61"/>
    <s v="Michael Grace"/>
    <s v="402 Argyle St,Moss Vale"/>
    <x v="0"/>
    <s v="NSW"/>
    <x v="1"/>
    <s v="Natasha Song"/>
    <s v="Medium"/>
    <s v="Binder Posts"/>
    <x v="1"/>
    <s v="Small Box"/>
    <s v="Regular Air"/>
    <d v="2013-03-16T00:00:00"/>
    <s v="$3.50"/>
    <s v="$5.74"/>
    <s v="$2.24"/>
    <n v="39"/>
    <s v="$134.04"/>
    <n v="0.05"/>
    <s v="$1.47"/>
    <s v="$122.83"/>
    <s v="$5.01"/>
    <s v="$132.05"/>
    <n v="122.83"/>
    <n v="132.05000000000001"/>
    <n v="-9.2200000000000131"/>
    <n v="5.01"/>
    <n v="1.47"/>
    <n v="135.59"/>
    <n v="5.74"/>
    <n v="227.4"/>
    <n v="222.39000000000001"/>
    <n v="217.38000000000002"/>
    <m/>
  </r>
  <r>
    <s v="5148-1"/>
    <x v="144"/>
    <s v="Jasper Cacioppo"/>
    <s v="24 Addison Rd,Marrickville"/>
    <x v="0"/>
    <s v="NSW"/>
    <x v="2"/>
    <s v="Radhya Staples"/>
    <s v="Medium"/>
    <s v="Binding Machine Supplies"/>
    <x v="0"/>
    <s v="Small Box"/>
    <s v="Regular Air"/>
    <d v="2013-02-16T00:00:00"/>
    <s v="$18.38"/>
    <s v="$29.17"/>
    <s v="$10.79"/>
    <n v="20"/>
    <s v="$75.44"/>
    <n v="0.1"/>
    <s v="$0.85"/>
    <s v="$84.33"/>
    <s v="$6.27"/>
    <s v="$74.23"/>
    <n v="84.33"/>
    <n v="74.23"/>
    <n v="10.099999999999994"/>
    <n v="6.27"/>
    <n v="0.85"/>
    <n v="79.650000000000006"/>
    <n v="29.17"/>
    <n v="588.82000000000005"/>
    <n v="582.55000000000007"/>
    <n v="576.28000000000009"/>
    <m/>
  </r>
  <r>
    <s v="5148-1"/>
    <x v="183"/>
    <s v="Aaron Bergman"/>
    <s v="Westfield Sydney,Sydney"/>
    <x v="0"/>
    <s v="NSW"/>
    <x v="0"/>
    <s v="Natasha Song"/>
    <s v="Low"/>
    <s v="Artisan Flip-Chart Easel Binder, Black"/>
    <x v="1"/>
    <s v="Large Box"/>
    <s v="Regular Air"/>
    <d v="2013-08-16T00:00:00"/>
    <s v="$13.88"/>
    <s v="$22.38"/>
    <s v="$8.50"/>
    <n v="40"/>
    <s v="$230.62"/>
    <n v="0.04"/>
    <s v="$23.26"/>
    <s v="$232.52"/>
    <s v="$15.10"/>
    <s v="$247.64"/>
    <n v="232.52"/>
    <n v="247.64"/>
    <n v="-15.119999999999976"/>
    <n v="15.1"/>
    <n v="23.26"/>
    <n v="239.48000000000002"/>
    <n v="22.38"/>
    <n v="887.04"/>
    <n v="871.93999999999994"/>
    <n v="856.83999999999992"/>
    <m/>
  </r>
  <r>
    <s v="5149-1"/>
    <x v="191"/>
    <s v="Trudy Bell"/>
    <s v="Macquarie Centre Cnr Herring Road &amp; Waterloo Road,Macquarie Park"/>
    <x v="0"/>
    <s v="NSW"/>
    <x v="0"/>
    <s v="Nicholas Fernandes"/>
    <s v="Not Specified"/>
    <s v="Beekin 105-Key Black Keyboard"/>
    <x v="0"/>
    <s v="Small Box"/>
    <s v="Regular Air"/>
    <d v="2014-10-09T00:00:00"/>
    <s v="$6.39"/>
    <s v="$19.98"/>
    <s v="$13.59"/>
    <n v="21"/>
    <s v="$378.50"/>
    <n v="0"/>
    <s v="$30.28"/>
    <s v="$347.25"/>
    <s v="$4.00"/>
    <s v="$353.25"/>
    <n v="347.25"/>
    <n v="353.25"/>
    <n v="-6"/>
    <n v="4"/>
    <n v="30.28"/>
    <n v="326.97000000000003"/>
    <n v="19.98"/>
    <n v="393.29999999999995"/>
    <n v="389.29999999999995"/>
    <n v="385.29999999999995"/>
    <m/>
  </r>
  <r>
    <s v="5149-1"/>
    <x v="13"/>
    <s v="Phillip Flathmann"/>
    <s v="Macquarie Centre Cnr Herring Road &amp; Waterloo Road,Macquarie Park"/>
    <x v="0"/>
    <s v="NSW"/>
    <x v="1"/>
    <s v="Nicholas Fernandes"/>
    <s v="Not Specified"/>
    <s v="Angle-D Binders with Locking Rings, Label Holders"/>
    <x v="0"/>
    <s v="Wrap Bag"/>
    <s v="Express Air"/>
    <d v="2013-11-20T00:00:00"/>
    <s v="$4.53"/>
    <s v="$7.30"/>
    <s v="$2.77"/>
    <n v="41"/>
    <s v="$304.96"/>
    <n v="0.02"/>
    <s v="$6.10"/>
    <s v="$295.60"/>
    <s v="$7.72"/>
    <s v="$244.35"/>
    <n v="295.60000000000002"/>
    <n v="244.35"/>
    <n v="51.250000000000028"/>
    <n v="7.72"/>
    <n v="6.1"/>
    <n v="245.97"/>
    <n v="7.3"/>
    <n v="300.92"/>
    <n v="293.2"/>
    <n v="285.47999999999996"/>
    <m/>
  </r>
  <r>
    <s v="5150-1"/>
    <x v="58"/>
    <s v="Adam Berlavance"/>
    <s v="106 Ebley Street,Bondi Junction"/>
    <x v="0"/>
    <s v="NSW"/>
    <x v="0"/>
    <s v="Leighton Forrest"/>
    <s v="Not Specified"/>
    <s v="HFX 6S Scientific Calcul Plament Drawer Pagem-Pafer Pockets"/>
    <x v="0"/>
    <s v="Small Box"/>
    <s v="Regular Air"/>
    <d v="2013-07-01T00:00:00"/>
    <s v="$2.26"/>
    <s v="$3.58"/>
    <s v="$1.32"/>
    <n v="18"/>
    <s v="$636.51"/>
    <n v="0.1"/>
    <s v="$44.56"/>
    <s v="$591.95"/>
    <s v="$5.47"/>
    <s v="$601.39"/>
    <n v="591.95000000000005"/>
    <n v="601.39"/>
    <n v="-9.4399999999999409"/>
    <n v="5.47"/>
    <n v="44.56"/>
    <n v="562.29999999999995"/>
    <n v="3.58"/>
    <n v="25.349999999999994"/>
    <n v="19.879999999999995"/>
    <n v="14.409999999999997"/>
    <m/>
  </r>
  <r>
    <s v="5150-1"/>
    <x v="168"/>
    <s v="Lynn Smith"/>
    <s v="61A Bay Road,Wollstonecraft"/>
    <x v="0"/>
    <s v="NSW"/>
    <x v="0"/>
    <s v="Samantha Chairs"/>
    <s v="Medium"/>
    <s v="Angle-D Binders with Locking Rings, Label Holders"/>
    <x v="0"/>
    <s v="Small Box"/>
    <s v="Regular Air"/>
    <d v="2013-05-06T00:00:00"/>
    <s v="$4.53"/>
    <s v="$7.30"/>
    <s v="$2.77"/>
    <n v="39"/>
    <s v="$243.98"/>
    <n v="0.03"/>
    <s v="$2.19"/>
    <s v="$243.32"/>
    <s v="$7.72"/>
    <s v="$243.82"/>
    <n v="243.32"/>
    <n v="243.82"/>
    <n v="-0.5"/>
    <n v="7.72"/>
    <n v="2.19"/>
    <n v="249.35"/>
    <n v="7.3"/>
    <n v="290.23"/>
    <n v="282.51"/>
    <n v="274.78999999999996"/>
    <m/>
  </r>
  <r>
    <s v="5150-1"/>
    <x v="192"/>
    <s v="Skye Norling"/>
    <s v="48 Albion St,Surry Hills"/>
    <x v="0"/>
    <s v="NSW"/>
    <x v="2"/>
    <s v="Natasha Song"/>
    <s v="Not Specified"/>
    <s v="DrawIt Pizazz Watercolor Pencils, 10-Color Set with Brush"/>
    <x v="1"/>
    <s v="Small Box"/>
    <s v="Regular Air"/>
    <d v="2013-08-27T00:00:00"/>
    <s v="$2.39"/>
    <s v="$4.26"/>
    <s v="$1.87"/>
    <n v="39"/>
    <s v="$135.00"/>
    <n v="0.09"/>
    <s v="$12.15"/>
    <s v="$122.85"/>
    <s v="$1.20"/>
    <s v="$130.63"/>
    <n v="122.85"/>
    <n v="130.63"/>
    <n v="-7.7800000000000011"/>
    <n v="1.2"/>
    <n v="12.15"/>
    <n v="119.67999999999998"/>
    <n v="4.26"/>
    <n v="155.18999999999997"/>
    <n v="153.98999999999998"/>
    <n v="152.79"/>
    <m/>
  </r>
  <r>
    <s v="5152-1"/>
    <x v="192"/>
    <s v="Toby Gondweld"/>
    <s v="523 King St,Newtown"/>
    <x v="0"/>
    <s v="NSW"/>
    <x v="3"/>
    <s v="Aanya Zhang"/>
    <s v="Not Specified"/>
    <s v="Artisan 481 Labels"/>
    <x v="0"/>
    <s v="Small Box"/>
    <s v="Regular Air"/>
    <d v="2013-08-28T00:00:00"/>
    <s v="$1.94"/>
    <s v="$3.08"/>
    <s v="$1.14"/>
    <n v="10"/>
    <s v="$156.00"/>
    <n v="0.1"/>
    <s v="$13.28"/>
    <s v="$142.58"/>
    <s v="$0.99"/>
    <s v="$133.04"/>
    <n v="142.58000000000001"/>
    <n v="133.04"/>
    <n v="9.5400000000000205"/>
    <n v="0.99"/>
    <n v="13.28"/>
    <n v="120.75"/>
    <n v="3.08"/>
    <n v="18.510000000000002"/>
    <n v="17.520000000000003"/>
    <n v="16.530000000000005"/>
    <m/>
  </r>
  <r>
    <s v="5152-1"/>
    <x v="144"/>
    <s v="Jasper Cacioppo"/>
    <s v="24 Addison Rd,Marrickville"/>
    <x v="0"/>
    <s v="NSW"/>
    <x v="0"/>
    <s v="Radhya Staples"/>
    <s v="Not Specified"/>
    <s v="Smiths Metal Binder Clips"/>
    <x v="0"/>
    <s v="Small Pack"/>
    <s v="Express Air"/>
    <d v="2013-02-16T00:00:00"/>
    <s v="$1.60"/>
    <s v="$2.62"/>
    <s v="$1.02"/>
    <n v="34"/>
    <s v="$69.30"/>
    <n v="0"/>
    <s v="$12.88"/>
    <s v="$68.96"/>
    <s v="$0.80"/>
    <s v="$63.95"/>
    <n v="68.959999999999994"/>
    <n v="63.95"/>
    <n v="5.0099999999999909"/>
    <n v="0.8"/>
    <n v="12.88"/>
    <n v="51.87"/>
    <n v="2.62"/>
    <n v="77"/>
    <n v="76.2"/>
    <n v="75.400000000000006"/>
    <m/>
  </r>
  <r>
    <s v="5152-1"/>
    <x v="193"/>
    <s v="Tonja Turnell"/>
    <s v="222 Barkly St,St Kilda"/>
    <x v="1"/>
    <s v="VIC"/>
    <x v="2"/>
    <s v="Yvette Biti"/>
    <s v="Critical"/>
    <s v="12 Colored Short Pencils"/>
    <x v="1"/>
    <s v="Small Box"/>
    <s v="Express Air"/>
    <d v="2014-08-13T00:00:00"/>
    <s v="$1.09"/>
    <s v="$2.60"/>
    <s v="$1.51"/>
    <n v="50"/>
    <s v="$49.76"/>
    <n v="0.05"/>
    <s v="$3.96"/>
    <s v="$49.24"/>
    <s v="$2.40"/>
    <s v="$40.01"/>
    <n v="49.24"/>
    <n v="40.01"/>
    <n v="9.230000000000004"/>
    <n v="2.4"/>
    <n v="3.96"/>
    <n v="38.449999999999996"/>
    <n v="2.6"/>
    <n v="128.44"/>
    <n v="126.04"/>
    <n v="123.64"/>
    <m/>
  </r>
  <r>
    <s v="5152-1"/>
    <x v="194"/>
    <s v="Mitch Gastineau"/>
    <s v="85-113 Dunning Ave,Roseberry"/>
    <x v="0"/>
    <s v="NSW"/>
    <x v="1"/>
    <s v="Mihael Khan"/>
    <s v="Critical"/>
    <s v="Beekin 105-Key Black Keyboard"/>
    <x v="0"/>
    <s v="Wrap Bag"/>
    <s v="Regular Air"/>
    <d v="2013-07-04T00:00:00"/>
    <s v="$6.39"/>
    <s v="$19.98"/>
    <s v="$13.59"/>
    <n v="8"/>
    <s v="$379.62"/>
    <n v="0.04"/>
    <s v="$30.27"/>
    <s v="$349.25"/>
    <s v="$4.00"/>
    <s v="$353.25"/>
    <n v="349.25"/>
    <n v="353.25"/>
    <n v="-4"/>
    <n v="4"/>
    <n v="30.27"/>
    <n v="326.98"/>
    <n v="19.98"/>
    <n v="133.57"/>
    <n v="129.57"/>
    <n v="125.57"/>
    <m/>
  </r>
  <r>
    <s v="5152-1"/>
    <x v="195"/>
    <s v="Naresj Patel"/>
    <s v="106 Ebley Street,Bondi Junction"/>
    <x v="0"/>
    <s v="NSW"/>
    <x v="1"/>
    <s v="Leighton Forrest"/>
    <s v="Not Specified"/>
    <s v="Smiths SlimLine Pencil Sharpener"/>
    <x v="0"/>
    <s v="Small Box"/>
    <s v="Regular Air"/>
    <d v="2015-09-09T00:00:00"/>
    <s v="$4.79"/>
    <s v="$11.97"/>
    <s v="$7.18"/>
    <n v="6"/>
    <s v="$259.34"/>
    <n v="0.01"/>
    <s v="$12.39"/>
    <s v="$239.25"/>
    <s v="$5.81"/>
    <s v="$234.85"/>
    <n v="239.25"/>
    <n v="234.85"/>
    <n v="4.4000000000000057"/>
    <n v="5.81"/>
    <n v="12.39"/>
    <n v="228.26999999999998"/>
    <n v="11.97"/>
    <n v="65.240000000000009"/>
    <n v="59.430000000000007"/>
    <n v="53.620000000000005"/>
    <m/>
  </r>
  <r>
    <s v="5152-1"/>
    <x v="194"/>
    <s v="Mitch Gastineau"/>
    <s v="85-113 Dunning Ave,Rosebery"/>
    <x v="0"/>
    <s v="NSW"/>
    <x v="0"/>
    <s v="Mihael Khan"/>
    <s v="Not Specified"/>
    <s v="Beekin 105-Key Black Keyboard"/>
    <x v="0"/>
    <s v="Wrap Bag"/>
    <s v="Regular Air"/>
    <d v="2013-07-04T00:00:00"/>
    <s v="$6.39"/>
    <s v="$19.98"/>
    <s v="$13.59"/>
    <n v="46"/>
    <s v="$379.62"/>
    <n v="0.08"/>
    <s v="$30.37"/>
    <s v="$349.25"/>
    <s v="$4.00"/>
    <s v="$353.25"/>
    <n v="349.25"/>
    <n v="353.25"/>
    <n v="-4"/>
    <n v="4"/>
    <n v="30.37"/>
    <n v="326.88"/>
    <n v="19.98"/>
    <n v="892.71"/>
    <n v="888.71"/>
    <n v="884.71"/>
    <m/>
  </r>
  <r>
    <s v="5153-1"/>
    <x v="196"/>
    <s v="Carol Triggs"/>
    <s v="501 George St,Sydney"/>
    <x v="0"/>
    <s v="NSW"/>
    <x v="0"/>
    <s v="Samantha Chairs"/>
    <s v="Not Specified"/>
    <s v="1726 Digital Answering Machine"/>
    <x v="1"/>
    <s v="Small Box"/>
    <s v="Regular Air"/>
    <d v="2013-12-20T00:00:00"/>
    <s v="$8.82"/>
    <s v="$20.99"/>
    <s v="$12.17"/>
    <n v="33"/>
    <s v="$630.64"/>
    <n v="7.0000000000000007E-2"/>
    <s v="$12.33"/>
    <s v="$593.95"/>
    <s v="$4.81"/>
    <s v="$593.34"/>
    <n v="593.95000000000005"/>
    <n v="593.34"/>
    <n v="0.61000000000001364"/>
    <n v="4.8099999999999996"/>
    <n v="12.33"/>
    <n v="585.81999999999994"/>
    <n v="20.99"/>
    <n v="685.14999999999986"/>
    <n v="680.33999999999992"/>
    <n v="675.53"/>
    <m/>
  </r>
  <r>
    <s v="5154-1"/>
    <x v="197"/>
    <s v="Jennifer Patt"/>
    <s v="523 King St,Newtown"/>
    <x v="0"/>
    <s v="NSW"/>
    <x v="0"/>
    <s v="Aanya Zhang"/>
    <s v="Critical"/>
    <s v="Artisan 479 Labels"/>
    <x v="0"/>
    <s v="Small Box"/>
    <s v="Express Air"/>
    <d v="2013-08-22T00:00:00"/>
    <s v="$1.59"/>
    <s v="$2.61"/>
    <s v="$1.02"/>
    <n v="32"/>
    <s v="$27.12"/>
    <n v="0.1"/>
    <s v="$2.53"/>
    <s v="$25.53"/>
    <s v="$0.50"/>
    <s v="$27.42"/>
    <n v="25.53"/>
    <n v="27.42"/>
    <n v="-1.8900000000000006"/>
    <n v="0.5"/>
    <n v="2.5299999999999998"/>
    <n v="25.39"/>
    <n v="2.61"/>
    <n v="81.489999999999995"/>
    <n v="80.989999999999995"/>
    <n v="80.489999999999995"/>
    <m/>
  </r>
  <r>
    <s v="5154-1"/>
    <x v="198"/>
    <s v="Aaron Bergman"/>
    <s v="Westfield Sydney,Sydney"/>
    <x v="0"/>
    <s v="NSW"/>
    <x v="0"/>
    <s v="Natasha Song"/>
    <s v="Medium"/>
    <s v="Laser Neon Mac Format Diskettes, 10/Pack"/>
    <x v="0"/>
    <s v="Small Box"/>
    <s v="Regular Air"/>
    <d v="2013-08-16T00:00:00"/>
    <s v="$1.87"/>
    <s v="$8.12"/>
    <s v="$6.25"/>
    <n v="13"/>
    <s v="$259.84"/>
    <n v="0.1"/>
    <s v="$20.79"/>
    <s v="$239.05"/>
    <s v="$2.83"/>
    <s v="$241.88"/>
    <n v="239.05"/>
    <n v="241.88"/>
    <n v="-2.8299999999999841"/>
    <n v="2.83"/>
    <n v="20.79"/>
    <n v="223.92000000000002"/>
    <n v="8.1199999999999992"/>
    <n v="87.59999999999998"/>
    <n v="84.769999999999982"/>
    <n v="81.939999999999984"/>
    <m/>
  </r>
  <r>
    <s v="5154-1"/>
    <x v="199"/>
    <s v="Arthur Gainer"/>
    <s v="180 High Street,Windsor"/>
    <x v="1"/>
    <s v="VIC"/>
    <x v="1"/>
    <s v="Connor Betts"/>
    <s v="Not Specified"/>
    <s v="Brown Kraft Recycled Envelopes"/>
    <x v="1"/>
    <s v="Medium Box"/>
    <s v="Regular Air"/>
    <d v="2014-12-29T00:00:00"/>
    <s v="$11.04"/>
    <s v="$16.98"/>
    <s v="$5.94"/>
    <n v="18"/>
    <s v="$89.30"/>
    <n v="0"/>
    <s v="$5.96"/>
    <s v="$83.96"/>
    <s v="$12.39"/>
    <s v="$84.96"/>
    <n v="83.96"/>
    <n v="84.96"/>
    <n v="-1"/>
    <n v="12.39"/>
    <n v="5.96"/>
    <n v="91.39"/>
    <n v="16.98"/>
    <n v="312.07"/>
    <n v="299.68"/>
    <n v="287.29000000000002"/>
    <m/>
  </r>
  <r>
    <s v="5154-1"/>
    <x v="200"/>
    <s v="Tamara Willingham"/>
    <s v="Sydney Fish Market, Bank Street, Sydney"/>
    <x v="0"/>
    <s v="NSW"/>
    <x v="3"/>
    <s v="Phoebe Gour"/>
    <s v="Medium"/>
    <s v="Artisan 474 Labels"/>
    <x v="0"/>
    <s v="Small Box"/>
    <s v="Regular Air"/>
    <d v="2014-06-07T00:00:00"/>
    <s v="$1.84"/>
    <s v="$2.88"/>
    <s v="$1.04"/>
    <n v="13"/>
    <s v="$50.40"/>
    <n v="0.06"/>
    <s v="$2.52"/>
    <s v="$49.20"/>
    <s v="$0.99"/>
    <s v="$59.66"/>
    <n v="49.2"/>
    <n v="59.66"/>
    <n v="-10.459999999999994"/>
    <n v="0.99"/>
    <n v="2.52"/>
    <n v="58.129999999999995"/>
    <n v="2.88"/>
    <n v="35.909999999999997"/>
    <n v="34.919999999999995"/>
    <n v="33.929999999999993"/>
    <m/>
  </r>
  <r>
    <s v="5155-1"/>
    <x v="201"/>
    <s v="Jill Fjeld"/>
    <s v="53 Riley Street,Woolloomooloo"/>
    <x v="0"/>
    <s v="NSW"/>
    <x v="1"/>
    <s v="Tina Carlton"/>
    <s v="High"/>
    <s v="Deluxe Rollaway Locking File with Drawer"/>
    <x v="0"/>
    <s v="Small Pack"/>
    <s v="Regular Air"/>
    <d v="2014-08-27T00:00:00"/>
    <s v="$178.83"/>
    <s v="$415.88"/>
    <s v="$237.05"/>
    <n v="42"/>
    <s v="$305.62"/>
    <n v="0.05"/>
    <s v="$30.33"/>
    <s v="$279.53"/>
    <s v="$11.37"/>
    <s v="$290.93"/>
    <n v="279.52999999999997"/>
    <n v="290.93"/>
    <n v="-11.400000000000034"/>
    <n v="11.37"/>
    <n v="30.33"/>
    <n v="271.97000000000003"/>
    <n v="415.88"/>
    <n v="17447.999999999996"/>
    <n v="17436.629999999997"/>
    <n v="17425.259999999998"/>
    <m/>
  </r>
  <r>
    <s v="5155-1"/>
    <x v="138"/>
    <s v="Jill Stevenson"/>
    <s v="181 Enmore Rd,Enmore"/>
    <x v="0"/>
    <s v="NSW"/>
    <x v="1"/>
    <s v="Radhya Staples"/>
    <s v="Medium"/>
    <s v="Artisan 474 Labels"/>
    <x v="0"/>
    <s v="Wrap Bag"/>
    <s v="Regular Air"/>
    <d v="2014-11-21T00:00:00"/>
    <s v="$1.84"/>
    <s v="$2.88"/>
    <s v="$1.04"/>
    <n v="11"/>
    <s v="$86.30"/>
    <n v="0.09"/>
    <s v="$7.63"/>
    <s v="$76.39"/>
    <s v="$0.99"/>
    <s v="$76.68"/>
    <n v="76.39"/>
    <n v="76.680000000000007"/>
    <n v="-0.29000000000000625"/>
    <n v="0.99"/>
    <n v="7.63"/>
    <n v="70.040000000000006"/>
    <n v="2.88"/>
    <n v="25.04"/>
    <n v="24.05"/>
    <n v="23.060000000000002"/>
    <m/>
  </r>
  <r>
    <s v="5155-1"/>
    <x v="74"/>
    <s v="Scott Cohen"/>
    <s v="240-242 Johnston Street,Fitzroy"/>
    <x v="1"/>
    <s v="VIC"/>
    <x v="1"/>
    <s v="Connor Betts"/>
    <s v="Low"/>
    <s v="Xit Blank Computer Paper"/>
    <x v="0"/>
    <s v="Small Box"/>
    <s v="Regular Air"/>
    <d v="2013-06-17T00:00:00"/>
    <s v="$12.39"/>
    <s v="$19.98"/>
    <s v="$7.59"/>
    <n v="22"/>
    <s v="$960.10"/>
    <n v="0.04"/>
    <s v="$9.60"/>
    <s v="$955.70"/>
    <s v="$5.77"/>
    <s v="$995.70"/>
    <n v="955.7"/>
    <n v="995.7"/>
    <n v="-40"/>
    <n v="5.77"/>
    <n v="9.6"/>
    <n v="991.87"/>
    <n v="19.98"/>
    <n v="435.72999999999996"/>
    <n v="429.96"/>
    <n v="424.19"/>
    <m/>
  </r>
  <r>
    <s v="5156-1"/>
    <x v="202"/>
    <s v="Greg Tran"/>
    <s v="Crown Complex,Southbank"/>
    <x v="1"/>
    <s v="VIC"/>
    <x v="2"/>
    <s v="Yvette Biti"/>
    <s v="High"/>
    <s v="Self-Adhesive Removable Labels"/>
    <x v="1"/>
    <s v="Small Box"/>
    <s v="Regular Air"/>
    <d v="2015-04-28T00:00:00"/>
    <s v="$1.98"/>
    <s v="$3.15"/>
    <s v="$1.17"/>
    <n v="42"/>
    <s v="$76.24"/>
    <n v="0"/>
    <s v="$2.41"/>
    <s v="$72.33"/>
    <s v="$0.49"/>
    <s v="$72.32"/>
    <n v="72.33"/>
    <n v="72.319999999999993"/>
    <n v="1.0000000000005116E-2"/>
    <n v="0.49"/>
    <n v="2.41"/>
    <n v="70.399999999999991"/>
    <n v="3.15"/>
    <n v="130.38"/>
    <n v="129.88999999999999"/>
    <n v="129.39999999999998"/>
    <m/>
  </r>
  <r>
    <s v="5156-1"/>
    <x v="105"/>
    <s v="Christopher Schild"/>
    <s v="4A Lyons St,Strathfield"/>
    <x v="0"/>
    <s v="NSW"/>
    <x v="3"/>
    <s v="Tina Carlton"/>
    <s v="Not Specified"/>
    <s v="Smiths Metal Binder Clips"/>
    <x v="0"/>
    <s v="Small Box"/>
    <s v="Regular Air"/>
    <d v="2013-05-06T00:00:00"/>
    <s v="$1.60"/>
    <s v="$2.62"/>
    <s v="$1.02"/>
    <n v="22"/>
    <s v="$56.02"/>
    <n v="0.09"/>
    <s v="$5.34"/>
    <s v="$52.69"/>
    <s v="$0.80"/>
    <s v="$53.89"/>
    <n v="52.69"/>
    <n v="53.89"/>
    <n v="-1.2000000000000028"/>
    <n v="0.8"/>
    <n v="5.34"/>
    <n v="49.349999999999994"/>
    <n v="2.62"/>
    <n v="53.099999999999994"/>
    <n v="52.3"/>
    <n v="51.5"/>
    <m/>
  </r>
  <r>
    <s v="5156-1"/>
    <x v="203"/>
    <s v="Denise Leinenbach"/>
    <s v="8 Rankins Lane ,Melbourne"/>
    <x v="1"/>
    <s v="VIC"/>
    <x v="2"/>
    <s v="Connor Betts"/>
    <s v="Not Specified"/>
    <s v="Brown Kraft Recycled Envelopes"/>
    <x v="0"/>
    <s v="Wrap Bag"/>
    <s v="Regular Air"/>
    <d v="2013-10-25T00:00:00"/>
    <s v="$11.04"/>
    <s v="$16.98"/>
    <s v="$5.94"/>
    <n v="23"/>
    <s v="$53.92"/>
    <n v="7.0000000000000007E-2"/>
    <s v="$4.35"/>
    <s v="$58.87"/>
    <s v="$12.39"/>
    <s v="$53.97"/>
    <n v="58.87"/>
    <n v="53.97"/>
    <n v="4.8999999999999986"/>
    <n v="12.39"/>
    <n v="4.3499999999999996"/>
    <n v="62.01"/>
    <n v="16.98"/>
    <n v="398.58"/>
    <n v="386.19"/>
    <n v="373.8"/>
    <m/>
  </r>
  <r>
    <s v="5156-1"/>
    <x v="204"/>
    <s v="Carlos Meador"/>
    <s v="152 Bunnerong Road,Eastgardens"/>
    <x v="0"/>
    <s v="NSW"/>
    <x v="3"/>
    <s v="Tina Carlton"/>
    <s v="High"/>
    <s v="Economy Binders"/>
    <x v="0"/>
    <s v="Small Box"/>
    <s v="Regular Air"/>
    <d v="2015-05-20T00:00:00"/>
    <s v="$1.33"/>
    <s v="$2.08"/>
    <s v="$0.75"/>
    <n v="22"/>
    <s v="$35.70"/>
    <n v="7.0000000000000007E-2"/>
    <s v="$2.20"/>
    <s v="$33.02"/>
    <s v="$1.49"/>
    <s v="$36.44"/>
    <n v="33.020000000000003"/>
    <n v="36.44"/>
    <n v="-3.4199999999999946"/>
    <n v="1.49"/>
    <n v="2.2000000000000002"/>
    <n v="35.729999999999997"/>
    <n v="2.08"/>
    <n v="45.050000000000004"/>
    <n v="43.56"/>
    <n v="42.07"/>
    <m/>
  </r>
  <r>
    <s v="5156-1"/>
    <x v="175"/>
    <s v="Paul Knutson"/>
    <s v="1/173-179 Bronte Rd,Waverley"/>
    <x v="0"/>
    <s v="NSW"/>
    <x v="3"/>
    <s v="Leighton Forrest"/>
    <s v="Not Specified"/>
    <s v="24 Capacity Maxi Data Binder Racks, Pearl"/>
    <x v="1"/>
    <s v="Jumbo Drum"/>
    <s v="Delivery Truck"/>
    <d v="2015-02-03T00:00:00"/>
    <s v="$84.22"/>
    <s v="$210.55"/>
    <s v="$126.33"/>
    <n v="4"/>
    <s v="$880.59"/>
    <n v="7.0000000000000007E-2"/>
    <s v="$61.71"/>
    <s v="$845.87"/>
    <s v="$9.99"/>
    <s v="$889.50"/>
    <n v="845.87"/>
    <n v="889.5"/>
    <n v="-43.629999999999995"/>
    <n v="9.99"/>
    <n v="61.71"/>
    <n v="837.78"/>
    <n v="210.55"/>
    <n v="790.48"/>
    <n v="780.49"/>
    <n v="770.5"/>
    <m/>
  </r>
  <r>
    <s v="5157-1"/>
    <x v="205"/>
    <s v="Jill Stevenson"/>
    <s v="181 Enmore Rd,Enmore"/>
    <x v="0"/>
    <s v="NSW"/>
    <x v="1"/>
    <s v="Radhya Staples"/>
    <s v="High"/>
    <s v="Smiths Metal Binder Clips"/>
    <x v="0"/>
    <s v="Small Pack"/>
    <s v="Express Air"/>
    <d v="2014-11-21T00:00:00"/>
    <s v="$1.60"/>
    <s v="$2.62"/>
    <s v="$1.02"/>
    <n v="10"/>
    <s v="$56.02"/>
    <n v="0.01"/>
    <s v="$4.75"/>
    <s v="$52.29"/>
    <s v="$0.80"/>
    <s v="$53.00"/>
    <n v="52.29"/>
    <n v="53"/>
    <n v="-0.71000000000000085"/>
    <n v="0.8"/>
    <n v="4.75"/>
    <n v="49.05"/>
    <n v="2.62"/>
    <n v="22.250000000000004"/>
    <n v="21.450000000000003"/>
    <n v="20.650000000000002"/>
    <m/>
  </r>
  <r>
    <s v="5158-1"/>
    <x v="29"/>
    <s v="Magdelene Morse"/>
    <s v="53 Riley Street,Woolloomooloo"/>
    <x v="0"/>
    <s v="NSW"/>
    <x v="2"/>
    <s v="Tina Carlton"/>
    <s v="Critical"/>
    <s v="Multi-Use Personal File Cart and Caster Set, Three Stacking Bins"/>
    <x v="0"/>
    <s v="Wrap Bag"/>
    <s v="Regular Air"/>
    <d v="2015-07-30T00:00:00"/>
    <s v="$14.95"/>
    <s v="$34.76"/>
    <s v="$19.81"/>
    <n v="28"/>
    <s v="$2,652.35"/>
    <n v="0.02"/>
    <s v="$45.81"/>
    <s v="$2,538.07"/>
    <s v="$8.22"/>
    <s v="$2,884.89"/>
    <n v="2538.0700000000002"/>
    <n v="2884.89"/>
    <n v="-346.81999999999971"/>
    <n v="8.2200000000000006"/>
    <n v="45.81"/>
    <n v="2847.2999999999997"/>
    <n v="34.76"/>
    <n v="935.69"/>
    <n v="927.47"/>
    <n v="919.25"/>
    <m/>
  </r>
  <r>
    <s v="5158-1"/>
    <x v="78"/>
    <s v="Corinna Mitchell"/>
    <s v="27 Greenfield Parade,Bankstown"/>
    <x v="0"/>
    <s v="NSW"/>
    <x v="1"/>
    <s v="Nicholas Fernandes"/>
    <s v="Critical"/>
    <s v="DrawIt Colored Pencils, 48-Color Set"/>
    <x v="1"/>
    <s v="Small Box"/>
    <s v="Regular Air"/>
    <d v="2013-07-31T00:00:00"/>
    <s v="$21.56"/>
    <s v="$36.55"/>
    <s v="$14.99"/>
    <n v="8"/>
    <s v="$197.80"/>
    <n v="0.05"/>
    <s v="$5.95"/>
    <s v="$193.83"/>
    <s v="$13.89"/>
    <s v="$190.03"/>
    <n v="193.83"/>
    <n v="190.03"/>
    <n v="3.8000000000000114"/>
    <n v="13.89"/>
    <n v="5.95"/>
    <n v="197.97000000000003"/>
    <n v="36.549999999999997"/>
    <n v="300.33999999999997"/>
    <n v="286.45"/>
    <n v="272.56"/>
    <m/>
  </r>
  <r>
    <s v="5158-1"/>
    <x v="168"/>
    <s v="Lynn Smith"/>
    <s v="61A Bay Road,Wollstonecraft"/>
    <x v="0"/>
    <s v="NSW"/>
    <x v="1"/>
    <s v="Samantha Chairs"/>
    <s v="Not Specified"/>
    <s v="Steady Major Accent Highlighters"/>
    <x v="1"/>
    <s v="Medium Box"/>
    <s v="Regular Air"/>
    <d v="2013-05-06T00:00:00"/>
    <s v="$3.75"/>
    <s v="$7.08"/>
    <s v="$3.33"/>
    <n v="40"/>
    <s v="$255.72"/>
    <n v="0.03"/>
    <s v="$23.18"/>
    <s v="$232.20"/>
    <s v="$2.35"/>
    <s v="$233.85"/>
    <n v="232.2"/>
    <n v="233.85"/>
    <n v="-1.6500000000000057"/>
    <n v="2.35"/>
    <n v="23.18"/>
    <n v="213.01999999999998"/>
    <n v="7.08"/>
    <n v="262.37"/>
    <n v="260.02"/>
    <n v="257.66999999999996"/>
    <m/>
  </r>
  <r>
    <s v="5158-1"/>
    <x v="65"/>
    <s v="Aaron Smayling"/>
    <s v="1737 Botany Rd,Banksmeadow"/>
    <x v="0"/>
    <s v="NSW"/>
    <x v="0"/>
    <s v="Nicholas Fernandes"/>
    <s v="High"/>
    <s v="Smiths Metal Binder Clips"/>
    <x v="0"/>
    <s v="Small Box"/>
    <s v="Regular Air"/>
    <d v="2013-03-26T00:00:00"/>
    <s v="$1.60"/>
    <s v="$2.62"/>
    <s v="$1.02"/>
    <n v="30"/>
    <s v="$65.00"/>
    <n v="0.03"/>
    <s v="$3.44"/>
    <s v="$52.68"/>
    <s v="$0.80"/>
    <s v="$53.08"/>
    <n v="52.68"/>
    <n v="53.08"/>
    <n v="-0.39999999999999858"/>
    <n v="0.8"/>
    <n v="3.44"/>
    <n v="50.44"/>
    <n v="2.62"/>
    <n v="75.960000000000008"/>
    <n v="75.160000000000011"/>
    <n v="74.360000000000014"/>
    <m/>
  </r>
  <r>
    <s v="5159-1"/>
    <x v="59"/>
    <s v="Sara Luxemburg"/>
    <s v="180 High Street,Windsor"/>
    <x v="1"/>
    <s v="VIC"/>
    <x v="3"/>
    <s v="Connor Betts"/>
    <s v="Medium"/>
    <s v="Smiths Metal Binder Clips"/>
    <x v="0"/>
    <s v="Small Box"/>
    <s v="Regular Air"/>
    <d v="2013-07-05T00:00:00"/>
    <s v="$1.60"/>
    <s v="$2.62"/>
    <s v="$1.02"/>
    <n v="50"/>
    <s v="$55.02"/>
    <n v="7.0000000000000007E-2"/>
    <s v="$2.75"/>
    <s v="$52.27"/>
    <s v="$0.80"/>
    <s v="$53.07"/>
    <n v="52.27"/>
    <n v="53.07"/>
    <n v="-0.79999999999999716"/>
    <n v="0.8"/>
    <n v="2.75"/>
    <n v="51.12"/>
    <n v="2.62"/>
    <n v="129.05000000000001"/>
    <n v="128.25"/>
    <n v="127.45"/>
    <m/>
  </r>
  <r>
    <s v="5159-1"/>
    <x v="14"/>
    <s v="Susan Vittorini"/>
    <s v="3 Carrington Road ,Box Hill"/>
    <x v="1"/>
    <s v="VIC"/>
    <x v="0"/>
    <s v="Yvette Biti"/>
    <s v="High"/>
    <s v="Colored Envelopes"/>
    <x v="0"/>
    <s v="Small Box"/>
    <s v="Express Air"/>
    <d v="2013-02-15T00:00:00"/>
    <s v="$2.25"/>
    <s v="$3.69"/>
    <s v="$1.44"/>
    <n v="18"/>
    <s v="$56.22"/>
    <n v="0.03"/>
    <s v="$5.45"/>
    <s v="$52.27"/>
    <s v="$2.50"/>
    <s v="$53.07"/>
    <n v="52.27"/>
    <n v="53.07"/>
    <n v="-0.79999999999999716"/>
    <n v="2.5"/>
    <n v="5.45"/>
    <n v="50.12"/>
    <n v="3.69"/>
    <n v="63.47"/>
    <n v="60.97"/>
    <n v="58.47"/>
    <m/>
  </r>
  <r>
    <s v="5159-1"/>
    <x v="206"/>
    <s v="Tony Sayre"/>
    <s v="499-501 Lygon Street,Carlton North"/>
    <x v="1"/>
    <s v="VIC"/>
    <x v="0"/>
    <s v="Yvette Biti"/>
    <s v="Not Specified"/>
    <s v="Artisan Reinforcements for Hole-Punch Pages"/>
    <x v="1"/>
    <s v="Small Box"/>
    <s v="Express Air"/>
    <d v="2015-03-22T00:00:00"/>
    <s v="$1.19"/>
    <s v="$1.98"/>
    <s v="$0.79"/>
    <n v="18"/>
    <s v="$29.92"/>
    <n v="0.1"/>
    <s v="$0.00"/>
    <s v="$29.02"/>
    <s v="$4.77"/>
    <s v="$28.52"/>
    <n v="29.02"/>
    <n v="28.52"/>
    <n v="0.5"/>
    <n v="4.7699999999999996"/>
    <n v="0"/>
    <n v="33.29"/>
    <n v="1.98"/>
    <n v="40.409999999999997"/>
    <n v="35.64"/>
    <n v="30.87"/>
    <m/>
  </r>
  <r>
    <s v="5159-1"/>
    <x v="207"/>
    <s v="Berenike Kampe"/>
    <s v="180 High Street,Windsor"/>
    <x v="1"/>
    <s v="VIC"/>
    <x v="1"/>
    <s v="Connor Betts"/>
    <s v="Low"/>
    <s v="Artisan Poly Binder Pockets"/>
    <x v="0"/>
    <s v="Small Box"/>
    <s v="Regular Air"/>
    <d v="2013-07-07T00:00:00"/>
    <s v="$2.26"/>
    <s v="$3.58"/>
    <s v="$1.32"/>
    <n v="20"/>
    <s v="$152.40"/>
    <n v="0.1"/>
    <s v="$7.02"/>
    <s v="$152.70"/>
    <s v="$5.47"/>
    <s v="$152.28"/>
    <n v="152.69999999999999"/>
    <n v="152.28"/>
    <n v="0.41999999999998749"/>
    <n v="5.47"/>
    <n v="7.02"/>
    <n v="150.72999999999999"/>
    <n v="3.58"/>
    <n v="70.05"/>
    <n v="64.58"/>
    <n v="59.11"/>
    <m/>
  </r>
  <r>
    <s v="5159-1"/>
    <x v="107"/>
    <s v="Yana Sorensen"/>
    <s v="53-55 Liverpool St,Sydney"/>
    <x v="0"/>
    <s v="NSW"/>
    <x v="0"/>
    <s v="Tina Carlton"/>
    <s v="High"/>
    <s v="Artisan Poly Binder Pockets"/>
    <x v="0"/>
    <s v="Wrap Bag"/>
    <s v="Regular Air"/>
    <d v="2014-02-20T00:00:00"/>
    <s v="$2.26"/>
    <s v="$3.58"/>
    <s v="$1.32"/>
    <n v="34"/>
    <s v="$247.30"/>
    <n v="0.08"/>
    <s v="$0.00"/>
    <s v="$242.60"/>
    <s v="$5.47"/>
    <s v="$240.33"/>
    <n v="242.6"/>
    <n v="240.33"/>
    <n v="2.2699999999999818"/>
    <n v="5.47"/>
    <n v="0"/>
    <n v="245.8"/>
    <n v="3.58"/>
    <n v="127.19"/>
    <n v="121.72"/>
    <n v="116.25"/>
    <m/>
  </r>
  <r>
    <s v="5159-1"/>
    <x v="208"/>
    <s v="Michael Nguyen"/>
    <s v="2a/285A Crown St,Surry Hills"/>
    <x v="0"/>
    <s v="NSW"/>
    <x v="2"/>
    <s v="Phoebe Gour"/>
    <s v="Critical"/>
    <s v="Alto 3-Hole Punch"/>
    <x v="0"/>
    <s v="Wrap Bag"/>
    <s v="Regular Air"/>
    <d v="2014-10-21T00:00:00"/>
    <s v="$2.76"/>
    <s v="$4.38"/>
    <s v="$1.62"/>
    <n v="32"/>
    <s v="$83.12"/>
    <n v="0.06"/>
    <s v="$5.53"/>
    <s v="$76.09"/>
    <s v="$6.21"/>
    <s v="$74.08"/>
    <n v="76.09"/>
    <n v="74.08"/>
    <n v="2.0100000000000051"/>
    <n v="6.21"/>
    <n v="5.53"/>
    <n v="74.759999999999991"/>
    <n v="4.38"/>
    <n v="140.84"/>
    <n v="134.63"/>
    <n v="128.41999999999999"/>
    <m/>
  </r>
  <r>
    <s v="5159-1"/>
    <x v="59"/>
    <s v="Sara Luxemburg"/>
    <s v="180 High Street,Windsor"/>
    <x v="1"/>
    <s v="VIC"/>
    <x v="3"/>
    <s v="Connor Betts"/>
    <s v="Medium"/>
    <s v="Smiths Metal Binder Clips"/>
    <x v="0"/>
    <s v="Wrap Bag"/>
    <s v="Express Air"/>
    <d v="2013-07-05T00:00:00"/>
    <s v="$1.60"/>
    <s v="$2.62"/>
    <s v="$1.02"/>
    <n v="2"/>
    <s v="$55.02"/>
    <n v="0.03"/>
    <s v="$2.75"/>
    <s v="$52.27"/>
    <s v="$0.80"/>
    <s v="$53.07"/>
    <n v="52.27"/>
    <n v="53.07"/>
    <n v="-0.79999999999999716"/>
    <n v="0.8"/>
    <n v="2.75"/>
    <n v="51.12"/>
    <n v="2.62"/>
    <n v="3.29"/>
    <n v="2.4900000000000002"/>
    <n v="1.6900000000000002"/>
    <m/>
  </r>
  <r>
    <s v="5159-1"/>
    <x v="209"/>
    <s v="Sean OBonnell"/>
    <s v="541 Church St ,Richmond"/>
    <x v="1"/>
    <s v="VIC"/>
    <x v="2"/>
    <s v="Yvette Biti"/>
    <s v="Medium"/>
    <s v="&quot;Addiss Metal Binder Clips"/>
    <x v="1"/>
    <s v="Small Box"/>
    <s v="Express Air"/>
    <d v="2015-06-15T00:00:00"/>
    <s v="$1.60"/>
    <s v="$2.62"/>
    <s v="$1.02"/>
    <n v="12"/>
    <s v="$65.80"/>
    <n v="0"/>
    <s v="$3.32"/>
    <s v="$55.06"/>
    <s v="$0.80"/>
    <s v="$56.20"/>
    <n v="55.06"/>
    <n v="56.2"/>
    <n v="-1.1400000000000006"/>
    <n v="0.8"/>
    <n v="3.32"/>
    <n v="53.68"/>
    <n v="2.62"/>
    <n v="28.92"/>
    <n v="28.12"/>
    <n v="27.32"/>
    <m/>
  </r>
  <r>
    <s v="5160-1"/>
    <x v="207"/>
    <s v="Berenike Kampe"/>
    <s v="180 High Street,Windsor"/>
    <x v="1"/>
    <s v="VIC"/>
    <x v="1"/>
    <s v="Connor Betts"/>
    <s v="Low"/>
    <s v="1726 Digital Answering Machine"/>
    <x v="1"/>
    <s v="Small Box"/>
    <s v="Regular Air"/>
    <d v="2013-07-07T00:00:00"/>
    <s v="$8.82"/>
    <s v="$20.99"/>
    <s v="$12.17"/>
    <n v="8"/>
    <s v="$850.59"/>
    <n v="0.01"/>
    <s v="$17.21"/>
    <s v="$843.38"/>
    <s v="$4.81"/>
    <s v="$848.19"/>
    <n v="843.38"/>
    <n v="848.19"/>
    <n v="-4.8100000000000591"/>
    <n v="4.8099999999999996"/>
    <n v="17.21"/>
    <n v="835.79"/>
    <n v="20.99"/>
    <n v="155.51999999999998"/>
    <n v="150.70999999999998"/>
    <n v="145.89999999999998"/>
    <m/>
  </r>
  <r>
    <s v="5160-1"/>
    <x v="201"/>
    <s v="Jill Fjeld"/>
    <s v="53 Riley Street,Woolloomooloo"/>
    <x v="0"/>
    <s v="NSW"/>
    <x v="3"/>
    <s v="Tina Carlton"/>
    <s v="Critical"/>
    <s v="Smiths SlimLine Pencil Sharpener"/>
    <x v="0"/>
    <s v="Small Box"/>
    <s v="Regular Air"/>
    <d v="2014-08-27T00:00:00"/>
    <s v="$4.79"/>
    <s v="$11.97"/>
    <s v="$7.18"/>
    <n v="50"/>
    <s v="$530.20"/>
    <n v="0.09"/>
    <s v="$43.52"/>
    <s v="$575.87"/>
    <s v="$5.81"/>
    <s v="$538.75"/>
    <n v="575.87"/>
    <n v="538.75"/>
    <n v="37.120000000000005"/>
    <n v="5.81"/>
    <n v="43.52"/>
    <n v="501.03999999999996"/>
    <n v="11.97"/>
    <n v="560.79"/>
    <n v="554.98"/>
    <n v="549.17000000000007"/>
    <m/>
  </r>
  <r>
    <s v="5160-1"/>
    <x v="208"/>
    <s v="George Ashbrook"/>
    <s v="506 Swan Street,Richmond"/>
    <x v="1"/>
    <s v="VIC"/>
    <x v="1"/>
    <s v="Connor Betts"/>
    <s v="Not Specified"/>
    <s v="Cando PC940 Copier"/>
    <x v="1"/>
    <s v="Small Pack"/>
    <s v="Regular Air"/>
    <d v="2014-10-22T00:00:00"/>
    <s v="$278.99"/>
    <s v="$449.99"/>
    <s v="$171.00"/>
    <n v="2"/>
    <s v="$7,019.02"/>
    <n v="7.0000000000000007E-2"/>
    <s v="$619.98"/>
    <s v="$7,509.81"/>
    <s v="$49.00"/>
    <s v="$5,524.85"/>
    <n v="7509.81"/>
    <n v="5524.85"/>
    <n v="1984.96"/>
    <n v="49"/>
    <n v="619.98"/>
    <n v="4953.8700000000008"/>
    <n v="449.99"/>
    <n v="329"/>
    <n v="280"/>
    <n v="231"/>
    <m/>
  </r>
  <r>
    <s v="5163-1"/>
    <x v="210"/>
    <s v="Beth Thompson"/>
    <s v="85-113 Dunning Ave,Roseberry"/>
    <x v="0"/>
    <s v="NSW"/>
    <x v="0"/>
    <s v="Mihael Khan"/>
    <s v="Low"/>
    <s v="Binder Clips by OIC"/>
    <x v="0"/>
    <s v="Wrap Bag"/>
    <s v="Regular Air"/>
    <d v="2016-08-06T00:00:00"/>
    <s v="$0.93"/>
    <s v="$1.48"/>
    <s v="$0.55"/>
    <n v="37"/>
    <s v="$5.20"/>
    <n v="0.04"/>
    <s v="$0.16"/>
    <s v="$5.08"/>
    <s v="$0.70"/>
    <s v="$7.74"/>
    <n v="5.08"/>
    <n v="7.74"/>
    <n v="-2.66"/>
    <n v="0.7"/>
    <n v="0.16"/>
    <n v="8.2799999999999994"/>
    <n v="1.48"/>
    <n v="55.300000000000004"/>
    <n v="54.6"/>
    <n v="53.9"/>
    <m/>
  </r>
  <r>
    <s v="5163-1"/>
    <x v="149"/>
    <s v="Allen Armold"/>
    <s v="224A Gertrude St,Fitzroy"/>
    <x v="1"/>
    <s v="VIC"/>
    <x v="1"/>
    <s v="Connor Betts"/>
    <s v="Not Specified"/>
    <s v="UGen Ultra Cordless Optical Suite"/>
    <x v="0"/>
    <s v="Small Box"/>
    <s v="Regular Air"/>
    <d v="2015-05-22T00:00:00"/>
    <s v="$54.52"/>
    <s v="$100.97"/>
    <s v="$46.45"/>
    <n v="39"/>
    <s v="$3,039.81"/>
    <n v="0.03"/>
    <s v="$303.98"/>
    <s v="$2,735.83"/>
    <s v="$7.18"/>
    <s v="$2,741.73"/>
    <n v="2735.83"/>
    <n v="2741.73"/>
    <n v="-5.9000000000000909"/>
    <n v="7.18"/>
    <n v="303.98"/>
    <n v="2444.9299999999998"/>
    <n v="100.97"/>
    <n v="3641.0299999999997"/>
    <n v="3633.85"/>
    <n v="3626.67"/>
    <m/>
  </r>
  <r>
    <s v="5163-1"/>
    <x v="211"/>
    <s v="Carol Triggs"/>
    <s v="644 George St,Sydney"/>
    <x v="0"/>
    <s v="NSW"/>
    <x v="3"/>
    <s v="Radhya Staples"/>
    <s v="High"/>
    <s v="Smiths Metal Binder Clips"/>
    <x v="2"/>
    <s v="Large Box"/>
    <s v="Regular Air"/>
    <d v="2013-09-02T00:00:00"/>
    <s v="$1.60"/>
    <s v="$2.62"/>
    <s v="$1.02"/>
    <n v="5"/>
    <s v="$82.12"/>
    <n v="0.08"/>
    <s v="$2.63"/>
    <s v="$73.09"/>
    <s v="$0.80"/>
    <s v="$73.48"/>
    <n v="73.09"/>
    <n v="73.48"/>
    <n v="-0.39000000000000057"/>
    <n v="0.8"/>
    <n v="2.63"/>
    <n v="71.650000000000006"/>
    <n v="2.62"/>
    <n v="11.270000000000003"/>
    <n v="10.470000000000002"/>
    <n v="9.6700000000000017"/>
    <m/>
  </r>
  <r>
    <s v="5163-1"/>
    <x v="212"/>
    <s v="Aaron Smayling"/>
    <s v="1737 Botany Rd,Banksmeadow"/>
    <x v="0"/>
    <s v="NSW"/>
    <x v="1"/>
    <s v="Nicholas Fernandes"/>
    <s v="High"/>
    <s v="TypeRight  Top-Opening Peel &amp; Seel  Envelopes, Gray"/>
    <x v="1"/>
    <s v="Jumbo Drum"/>
    <s v="Delivery Truck"/>
    <d v="2013-07-06T00:00:00"/>
    <s v="$21.56"/>
    <s v="$35.94"/>
    <s v="$14.38"/>
    <n v="37"/>
    <s v="$1,006.32"/>
    <n v="0"/>
    <s v="$10.06"/>
    <s v="$996.26"/>
    <s v="$6.66"/>
    <s v="$1,002.92"/>
    <n v="996.26"/>
    <n v="1002.92"/>
    <n v="-6.6599999999999682"/>
    <n v="6.66"/>
    <n v="10.06"/>
    <n v="999.52"/>
    <n v="35.94"/>
    <n v="1326.38"/>
    <n v="1319.72"/>
    <n v="1313.06"/>
    <m/>
  </r>
  <r>
    <s v="5163-1"/>
    <x v="212"/>
    <s v="Aaron Smayling"/>
    <s v="1737 Botany Rd,Banksmeadow"/>
    <x v="0"/>
    <s v="NSW"/>
    <x v="0"/>
    <s v="Nicholas Fernandes"/>
    <s v="High"/>
    <s v="TypeRight  Top-Opening Peel &amp; Seel  Envelopes, Gray"/>
    <x v="0"/>
    <s v="Small Box"/>
    <s v="Regular Air"/>
    <d v="2013-07-06T00:00:00"/>
    <s v="$21.56"/>
    <s v="$35.94"/>
    <s v="$14.38"/>
    <n v="47"/>
    <s v="$1,006.32"/>
    <n v="0"/>
    <s v="$10.06"/>
    <s v="$996.26"/>
    <s v="$6.66"/>
    <s v="$1,002.92"/>
    <n v="996.26"/>
    <n v="1002.92"/>
    <n v="-6.6599999999999682"/>
    <n v="6.66"/>
    <n v="10.06"/>
    <n v="999.52"/>
    <n v="35.94"/>
    <n v="1685.78"/>
    <n v="1679.12"/>
    <n v="1672.4599999999998"/>
    <m/>
  </r>
  <r>
    <s v="5163-1"/>
    <x v="95"/>
    <s v="Mick Brown"/>
    <s v="104 King St,Newtown"/>
    <x v="0"/>
    <s v="NSW"/>
    <x v="3"/>
    <s v="Charlie Bui"/>
    <s v="High"/>
    <s v="Beekin 105-Key Black Keyboard"/>
    <x v="0"/>
    <s v="Small Box"/>
    <s v="Regular Air"/>
    <d v="2013-03-28T00:00:00"/>
    <s v="$6.39"/>
    <s v="$19.98"/>
    <s v="$13.59"/>
    <n v="12"/>
    <s v="$191.36"/>
    <n v="0.06"/>
    <s v="$4.94"/>
    <s v="$173.22"/>
    <s v="$4.00"/>
    <s v="$193.44"/>
    <n v="173.22"/>
    <n v="193.44"/>
    <n v="-20.22"/>
    <n v="4"/>
    <n v="4.9400000000000004"/>
    <n v="192.5"/>
    <n v="19.98"/>
    <n v="238.82"/>
    <n v="234.82"/>
    <n v="230.82"/>
    <m/>
  </r>
  <r>
    <s v="5163-1"/>
    <x v="32"/>
    <s v="Gary Hansen"/>
    <s v="273 George Street,Sydney"/>
    <x v="0"/>
    <s v="NSW"/>
    <x v="1"/>
    <s v="Leighton Forrest"/>
    <s v="Critical"/>
    <s v="TechSavi Cordless Keyboard"/>
    <x v="0"/>
    <s v="Wrap Bag"/>
    <s v="Express Air"/>
    <d v="2014-09-19T00:00:00"/>
    <s v="$11.04"/>
    <s v="$15.98"/>
    <s v="$5.92"/>
    <n v="23"/>
    <s v="$1,141.72"/>
    <n v="7.0000000000000007E-2"/>
    <s v="$35.46"/>
    <s v="$1,111.26"/>
    <s v="$4.00"/>
    <s v="$1,126.28"/>
    <n v="1111.26"/>
    <n v="1126.28"/>
    <n v="-15.019999999999982"/>
    <n v="4"/>
    <n v="35.46"/>
    <n v="1094.82"/>
    <n v="15.98"/>
    <n v="336.08000000000004"/>
    <n v="332.08000000000004"/>
    <n v="328.08000000000004"/>
    <m/>
  </r>
  <r>
    <s v="5163-1"/>
    <x v="212"/>
    <s v="Aaron Smayling"/>
    <s v="1737 Botany Rd,Banksmeadow"/>
    <x v="0"/>
    <s v="NSW"/>
    <x v="3"/>
    <s v="Nicholas Fernandes"/>
    <s v="Medium"/>
    <s v="TypeRight  Top-Opening Peel &amp; Seel  Envelopes, Gray"/>
    <x v="0"/>
    <s v="Small Pack"/>
    <s v="Regular Air"/>
    <d v="2013-07-06T00:00:00"/>
    <s v="$21.56"/>
    <s v="$35.94"/>
    <s v="$14.38"/>
    <n v="22"/>
    <s v="$1,006.32"/>
    <n v="7.0000000000000007E-2"/>
    <s v="$10.06"/>
    <s v="$996.26"/>
    <s v="$6.66"/>
    <s v="$1,002.92"/>
    <n v="996.26"/>
    <n v="1002.92"/>
    <n v="-6.6599999999999682"/>
    <n v="6.66"/>
    <n v="10.06"/>
    <n v="999.52"/>
    <n v="35.94"/>
    <n v="787.28"/>
    <n v="780.62"/>
    <n v="773.96"/>
    <m/>
  </r>
  <r>
    <s v="5165-1"/>
    <x v="121"/>
    <s v="Eudokia Martin"/>
    <s v="412 Brunswick St,Fitzroy"/>
    <x v="1"/>
    <s v="VIC"/>
    <x v="1"/>
    <s v="Connor Betts"/>
    <s v="High"/>
    <s v="EcoTones Memo Sheets"/>
    <x v="0"/>
    <s v="Small Box"/>
    <s v="Express Air"/>
    <d v="2013-05-15T00:00:00"/>
    <s v="$2.52"/>
    <s v="$4.00"/>
    <s v="$1.48"/>
    <n v="27"/>
    <s v="$531.76"/>
    <n v="7.0000000000000007E-2"/>
    <s v="$58.23"/>
    <s v="$428.47"/>
    <s v="$1.30"/>
    <s v="$433.65"/>
    <n v="428.47"/>
    <n v="433.65"/>
    <n v="-5.17999999999995"/>
    <n v="1.3"/>
    <n v="58.23"/>
    <n v="376.71999999999997"/>
    <n v="4"/>
    <n v="51.07"/>
    <n v="49.77"/>
    <n v="48.470000000000006"/>
    <m/>
  </r>
  <r>
    <s v="5165-1"/>
    <x v="213"/>
    <s v="Julie Kriz"/>
    <s v="Macquarie Centre Cnr Herring Road &amp; Waterloo Road,Macquarie Park"/>
    <x v="0"/>
    <s v="NSW"/>
    <x v="3"/>
    <s v="Nicholas Fernandes"/>
    <s v="Low"/>
    <s v="Artisan Non-Stick Binders"/>
    <x v="0"/>
    <s v="Small Box"/>
    <s v="Regular Air"/>
    <d v="2013-07-10T00:00:00"/>
    <s v="$2.74"/>
    <s v="$4.49"/>
    <s v="$1.75"/>
    <n v="32"/>
    <s v="$49.39"/>
    <n v="0.1"/>
    <s v="$3.95"/>
    <s v="$45.44"/>
    <s v="$1.49"/>
    <s v="$46.93"/>
    <n v="45.44"/>
    <n v="46.93"/>
    <n v="-1.490000000000002"/>
    <n v="1.49"/>
    <n v="3.95"/>
    <n v="44.47"/>
    <n v="4.49"/>
    <n v="141.22000000000003"/>
    <n v="139.73000000000002"/>
    <n v="138.24"/>
    <m/>
  </r>
  <r>
    <s v="5165-1"/>
    <x v="133"/>
    <s v="Grant Carroll"/>
    <s v="10 O'Connell St,Sydney"/>
    <x v="0"/>
    <s v="NSW"/>
    <x v="0"/>
    <s v="Aanya Zhang"/>
    <s v="Critical"/>
    <s v="Artisan 479 Labels"/>
    <x v="0"/>
    <s v="Small Box"/>
    <s v="Regular Air"/>
    <d v="2013-05-20T00:00:00"/>
    <s v="$1.59"/>
    <s v="$2.61"/>
    <s v="$1.02"/>
    <n v="34"/>
    <s v="$49.39"/>
    <n v="0.09"/>
    <s v="$3.95"/>
    <s v="$45.44"/>
    <s v="$0.50"/>
    <s v="$46.93"/>
    <n v="45.44"/>
    <n v="46.93"/>
    <n v="-1.490000000000002"/>
    <n v="0.5"/>
    <n v="3.95"/>
    <n v="43.48"/>
    <n v="2.61"/>
    <n v="85.289999999999992"/>
    <n v="84.789999999999992"/>
    <n v="84.289999999999992"/>
    <m/>
  </r>
  <r>
    <s v="5165-1"/>
    <x v="189"/>
    <s v="Christopher Conant"/>
    <s v="120 Hardware St,Melbourne"/>
    <x v="1"/>
    <s v="VIC"/>
    <x v="3"/>
    <s v="Yvette Biti"/>
    <s v="Critical"/>
    <s v="Smiths Metal Binder Clips"/>
    <x v="0"/>
    <s v="Wrap Bag"/>
    <s v="Regular Air"/>
    <d v="2013-07-16T00:00:00"/>
    <s v="$1.60"/>
    <s v="$2.62"/>
    <s v="$1.02"/>
    <n v="36"/>
    <s v="$110.76"/>
    <n v="0.1"/>
    <s v="$7.75"/>
    <s v="$103.10"/>
    <s v="$0.80"/>
    <s v="$104.20"/>
    <n v="103.1"/>
    <n v="104.2"/>
    <n v="-1.1000000000000085"/>
    <n v="0.8"/>
    <n v="7.75"/>
    <n v="97.25"/>
    <n v="2.62"/>
    <n v="87.37"/>
    <n v="86.570000000000007"/>
    <n v="85.77000000000001"/>
    <m/>
  </r>
  <r>
    <s v="5165-1"/>
    <x v="146"/>
    <s v="Giulietta Dortch"/>
    <s v="180 High Street,Windsor"/>
    <x v="1"/>
    <s v="VIC"/>
    <x v="1"/>
    <s v="Connor Betts"/>
    <s v="Critical"/>
    <s v="Artisan 48 Labels"/>
    <x v="0"/>
    <s v="Wrap Bag"/>
    <s v="Regular Air"/>
    <d v="2013-07-22T00:00:00"/>
    <s v="$3.84"/>
    <s v="$6.30"/>
    <s v="$2.46"/>
    <n v="6"/>
    <s v="$49.39"/>
    <n v="0.01"/>
    <s v="$3.95"/>
    <s v="$45.44"/>
    <s v="$0.50"/>
    <s v="$46.93"/>
    <n v="45.44"/>
    <n v="46.93"/>
    <n v="-1.490000000000002"/>
    <n v="0.5"/>
    <n v="3.95"/>
    <n v="43.48"/>
    <n v="6.3"/>
    <n v="34.349999999999994"/>
    <n v="33.849999999999994"/>
    <n v="33.349999999999994"/>
    <m/>
  </r>
  <r>
    <s v="5165-1"/>
    <x v="31"/>
    <s v="Eric Barreto"/>
    <s v="359 Crown Street,Surry Hills"/>
    <x v="0"/>
    <s v="NSW"/>
    <x v="1"/>
    <s v="Phoebe Gour"/>
    <s v="High"/>
    <s v="1726 Digital Answering Machine"/>
    <x v="0"/>
    <s v="Small Box"/>
    <s v="Regular Air"/>
    <d v="2013-10-04T00:00:00"/>
    <s v="$8.82"/>
    <s v="$20.99"/>
    <s v="$12.17"/>
    <n v="4"/>
    <s v="$899.42"/>
    <n v="0.05"/>
    <s v="$26.95"/>
    <s v="$825.97"/>
    <s v="$4.81"/>
    <s v="$889.81"/>
    <n v="825.97"/>
    <n v="889.81"/>
    <n v="-63.839999999999918"/>
    <n v="4.8099999999999996"/>
    <n v="26.95"/>
    <n v="867.66999999999985"/>
    <n v="20.99"/>
    <n v="61.819999999999993"/>
    <n v="57.009999999999991"/>
    <n v="52.199999999999989"/>
    <m/>
  </r>
  <r>
    <s v="5165-1"/>
    <x v="214"/>
    <s v="Bradley Drucker"/>
    <s v="1 John St,Waterloo"/>
    <x v="0"/>
    <s v="NSW"/>
    <x v="3"/>
    <s v="Charlie Bui"/>
    <s v="Not Specified"/>
    <s v="1726 Digital Answering Machine"/>
    <x v="0"/>
    <s v="Small Box"/>
    <s v="Regular Air"/>
    <d v="2013-08-24T00:00:00"/>
    <s v="$8.82"/>
    <s v="$20.99"/>
    <s v="$12.17"/>
    <n v="33"/>
    <s v="$436.78"/>
    <n v="0.09"/>
    <s v="$26.29"/>
    <s v="$431.25"/>
    <s v="$4.81"/>
    <s v="$436.32"/>
    <n v="431.25"/>
    <n v="436.32"/>
    <n v="-5.0699999999999932"/>
    <n v="4.8099999999999996"/>
    <n v="26.29"/>
    <n v="414.84"/>
    <n v="20.99"/>
    <n v="671.18999999999994"/>
    <n v="666.38"/>
    <n v="661.57"/>
    <m/>
  </r>
  <r>
    <s v="5165-1"/>
    <x v="156"/>
    <s v="Jim Kriz"/>
    <s v="85-113 Dunning Ave,Roseberry"/>
    <x v="0"/>
    <s v="NSW"/>
    <x v="1"/>
    <s v="Mihael Khan"/>
    <s v="Not Specified"/>
    <s v="Artisan 479 Labels"/>
    <x v="2"/>
    <s v="Small Pack"/>
    <s v="Regular Air"/>
    <d v="2013-06-13T00:00:00"/>
    <s v="$1.59"/>
    <s v="$2.61"/>
    <s v="$1.02"/>
    <n v="4"/>
    <s v="$49.34"/>
    <n v="7.0000000000000007E-2"/>
    <s v="$2.95"/>
    <s v="$45.44"/>
    <s v="$0.50"/>
    <s v="$46.93"/>
    <n v="45.44"/>
    <n v="46.93"/>
    <n v="-1.490000000000002"/>
    <n v="0.5"/>
    <n v="2.95"/>
    <n v="44.48"/>
    <n v="2.61"/>
    <n v="7.9899999999999993"/>
    <n v="7.4899999999999993"/>
    <n v="6.9899999999999993"/>
    <m/>
  </r>
  <r>
    <s v="5166-1"/>
    <x v="136"/>
    <s v="Justin Knight"/>
    <s v="Macquarie Centre Cnr Herring Road &amp; Waterloo Road,Macquarie Park"/>
    <x v="0"/>
    <s v="NSW"/>
    <x v="0"/>
    <s v="Nicholas Fernandes"/>
    <s v="Not Specified"/>
    <s v="12 Colored Short Pencils"/>
    <x v="0"/>
    <s v="Wrap Bag"/>
    <s v="Regular Air"/>
    <d v="2013-03-31T00:00:00"/>
    <s v="$1.09"/>
    <s v="$2.60"/>
    <s v="$1.51"/>
    <n v="35"/>
    <s v="$5.30"/>
    <n v="0.01"/>
    <s v="$0.16"/>
    <s v="$5.04"/>
    <s v="$2.40"/>
    <s v="$7.14"/>
    <n v="5.04"/>
    <n v="7.14"/>
    <n v="-2.0999999999999996"/>
    <n v="2.4"/>
    <n v="0.16"/>
    <n v="9.379999999999999"/>
    <n v="2.6"/>
    <n v="93.240000000000009"/>
    <n v="90.84"/>
    <n v="88.44"/>
    <m/>
  </r>
  <r>
    <s v="5166-1"/>
    <x v="199"/>
    <s v="Arthur Gainer"/>
    <s v="180 High Street,Windsor"/>
    <x v="1"/>
    <s v="VIC"/>
    <x v="1"/>
    <s v="Connor Betts"/>
    <s v="Low"/>
    <s v="Economy Rollaway Files"/>
    <x v="2"/>
    <s v="Large Box"/>
    <s v="Express Air"/>
    <d v="2014-12-29T00:00:00"/>
    <s v="$67.73"/>
    <s v="$165.20"/>
    <s v="$97.47"/>
    <n v="3"/>
    <s v="$89.90"/>
    <n v="0.1"/>
    <s v="$5.69"/>
    <s v="$83.98"/>
    <s v="$19.99"/>
    <s v="$84.97"/>
    <n v="83.98"/>
    <n v="84.97"/>
    <n v="-0.98999999999999488"/>
    <n v="19.989999999999998"/>
    <n v="5.69"/>
    <n v="99.27"/>
    <n v="165.2"/>
    <n v="509.9"/>
    <n v="489.90999999999997"/>
    <n v="469.91999999999996"/>
    <m/>
  </r>
  <r>
    <s v="5166-1"/>
    <x v="128"/>
    <s v="Brad Thomas"/>
    <s v="152 Bunnerong Road,Eastgardens"/>
    <x v="0"/>
    <s v="NSW"/>
    <x v="1"/>
    <s v="Tina Carlton"/>
    <s v="Critical"/>
    <s v="1726 Digital Answering Machine"/>
    <x v="2"/>
    <s v="Large Box"/>
    <s v="Express Air"/>
    <d v="2015-02-06T00:00:00"/>
    <s v="$8.82"/>
    <s v="$20.99"/>
    <s v="$12.17"/>
    <n v="44"/>
    <s v="$35.40"/>
    <n v="0.08"/>
    <s v="$3.21"/>
    <s v="$31.97"/>
    <s v="$4.81"/>
    <s v="$33.46"/>
    <n v="31.97"/>
    <n v="33.46"/>
    <n v="-1.490000000000002"/>
    <n v="4.8099999999999996"/>
    <n v="3.21"/>
    <n v="35.06"/>
    <n v="20.99"/>
    <n v="925.15999999999985"/>
    <n v="920.34999999999991"/>
    <n v="915.54"/>
    <m/>
  </r>
  <r>
    <s v="5166-1"/>
    <x v="215"/>
    <s v="Lena Creightor"/>
    <s v="96 Liverpool St,Sydney"/>
    <x v="0"/>
    <s v="NSW"/>
    <x v="2"/>
    <s v="Samantha Chairs"/>
    <s v="Low"/>
    <s v="Artisan 481 Labels"/>
    <x v="0"/>
    <s v="Wrap Bag"/>
    <s v="Regular Air"/>
    <d v="2014-02-02T00:00:00"/>
    <s v="$1.94"/>
    <s v="$3.08"/>
    <s v="$1.14"/>
    <n v="21"/>
    <s v="$154.98"/>
    <n v="0"/>
    <s v="$5.10"/>
    <s v="$142.68"/>
    <s v="$0.99"/>
    <s v="$135.09"/>
    <n v="142.68"/>
    <n v="135.09"/>
    <n v="7.5900000000000034"/>
    <n v="0.99"/>
    <n v="5.0999999999999996"/>
    <n v="130.98000000000002"/>
    <n v="3.08"/>
    <n v="60.570000000000007"/>
    <n v="59.580000000000005"/>
    <n v="58.59"/>
    <m/>
  </r>
  <r>
    <s v="5166-1"/>
    <x v="216"/>
    <s v="Jim Kriz"/>
    <s v="85-113 Dunning Ave,Roseberry"/>
    <x v="0"/>
    <s v="NSW"/>
    <x v="3"/>
    <s v="Mihael Khan"/>
    <s v="Not Specified"/>
    <s v="Smiths Colored Interoffice Envelopes"/>
    <x v="1"/>
    <s v="Large Box"/>
    <s v="Express Air"/>
    <d v="2014-09-01T00:00:00"/>
    <s v="$19.83"/>
    <s v="$30.98"/>
    <s v="$11.15"/>
    <n v="29"/>
    <s v="$430.38"/>
    <n v="0"/>
    <s v="$39.31"/>
    <s v="$432.85"/>
    <s v="$19.51"/>
    <s v="$433.85"/>
    <n v="432.85"/>
    <n v="433.85"/>
    <n v="-1"/>
    <n v="19.510000000000002"/>
    <n v="39.31"/>
    <n v="414.05"/>
    <n v="30.98"/>
    <n v="878.61999999999989"/>
    <n v="859.1099999999999"/>
    <n v="839.59999999999991"/>
    <m/>
  </r>
  <r>
    <s v="5167-1"/>
    <x v="105"/>
    <s v="Christopher Schild"/>
    <s v="4A Lyons St,Strathfield"/>
    <x v="0"/>
    <s v="NSW"/>
    <x v="0"/>
    <s v="Tina Carlton"/>
    <s v="Critical"/>
    <s v="Laser DVD-RAM discs"/>
    <x v="0"/>
    <s v="Wrap Bag"/>
    <s v="Regular Air"/>
    <d v="2013-05-06T00:00:00"/>
    <s v="$20.18"/>
    <s v="$35.41"/>
    <s v="$15.23"/>
    <n v="8"/>
    <s v="$5.33"/>
    <n v="0.1"/>
    <s v="$0.14"/>
    <s v="$5.08"/>
    <s v="$1.99"/>
    <s v="$7.02"/>
    <n v="5.08"/>
    <n v="7.02"/>
    <n v="-1.9399999999999995"/>
    <n v="1.99"/>
    <n v="0.14000000000000001"/>
    <n v="8.8699999999999992"/>
    <n v="35.409999999999997"/>
    <n v="285.13"/>
    <n v="283.14"/>
    <n v="281.14999999999998"/>
    <m/>
  </r>
  <r>
    <s v="5168-1"/>
    <x v="106"/>
    <s v="Thacy Poddar"/>
    <s v="834 Bourke St,Waterloo"/>
    <x v="0"/>
    <s v="NSW"/>
    <x v="2"/>
    <s v="Charlie Bui"/>
    <s v="High"/>
    <s v="Smiths Pushpins"/>
    <x v="1"/>
    <s v="Small Box"/>
    <s v="Regular Air"/>
    <d v="2015-03-06T00:00:00"/>
    <s v="$0.94"/>
    <s v="$1.88"/>
    <s v="$0.94"/>
    <n v="7"/>
    <s v="$129.40"/>
    <n v="0.04"/>
    <s v="$2.39"/>
    <s v="$126.71"/>
    <s v="$0.79"/>
    <s v="$128.04"/>
    <n v="126.71"/>
    <n v="128.04"/>
    <n v="-1.3299999999999983"/>
    <n v="0.79"/>
    <n v="2.39"/>
    <n v="126.43999999999998"/>
    <n v="1.88"/>
    <n v="11.559999999999999"/>
    <n v="10.77"/>
    <n v="9.98"/>
    <m/>
  </r>
  <r>
    <s v="5168-1"/>
    <x v="70"/>
    <s v="Harold Pawlan"/>
    <s v="180 High Street,Windsor"/>
    <x v="1"/>
    <s v="VIC"/>
    <x v="1"/>
    <s v="Connor Betts"/>
    <s v="High"/>
    <s v="Cando PC940 Copier"/>
    <x v="0"/>
    <s v="Small Box"/>
    <s v="Regular Air"/>
    <d v="2015-03-16T00:00:00"/>
    <s v="$278.99"/>
    <s v="$449.99"/>
    <s v="$171.00"/>
    <n v="4"/>
    <s v="$1,494.68"/>
    <n v="0.05"/>
    <s v="$0.00"/>
    <s v="$14,949.77"/>
    <s v="$49.00"/>
    <s v="$15,994.77"/>
    <n v="14949.77"/>
    <n v="15994.77"/>
    <n v="-1045"/>
    <n v="49"/>
    <n v="0"/>
    <n v="16043.77"/>
    <n v="449.99"/>
    <n v="1848.96"/>
    <n v="1799.96"/>
    <n v="1750.96"/>
    <m/>
  </r>
  <r>
    <s v="5168-1"/>
    <x v="156"/>
    <s v="Jim Kriz"/>
    <s v="85-113 Dunning Ave,Roseberry"/>
    <x v="0"/>
    <s v="NSW"/>
    <x v="3"/>
    <s v="Mihael Khan"/>
    <s v="High"/>
    <s v="Fluorescent Highlighters by DrawIt"/>
    <x v="0"/>
    <s v="Wrap Bag"/>
    <s v="Regular Air"/>
    <d v="2013-06-13T00:00:00"/>
    <s v="$1.95"/>
    <s v="$3.98"/>
    <s v="$2.03"/>
    <n v="9"/>
    <s v="$129.40"/>
    <n v="0.09"/>
    <s v="$2.59"/>
    <s v="$126.81"/>
    <s v="$0.83"/>
    <s v="$128.03"/>
    <n v="126.81"/>
    <n v="128.03"/>
    <n v="-1.2199999999999989"/>
    <n v="0.83"/>
    <n v="2.59"/>
    <n v="126.27000000000001"/>
    <n v="3.98"/>
    <n v="34.06"/>
    <n v="33.230000000000004"/>
    <n v="32.400000000000006"/>
    <m/>
  </r>
  <r>
    <s v="5168-2"/>
    <x v="217"/>
    <s v="Valerie Mitchum"/>
    <s v="Westfield Sydney,Sydney"/>
    <x v="0"/>
    <s v="NSW"/>
    <x v="2"/>
    <s v="Natasha Song"/>
    <s v="Medium"/>
    <s v="DrawIt Colored Pencils, 48-Color Set"/>
    <x v="1"/>
    <s v="Small Box"/>
    <s v="Regular Air"/>
    <d v="2015-04-05T00:00:00"/>
    <s v="$21.56"/>
    <s v="$36.55"/>
    <s v="$14.99"/>
    <n v="14"/>
    <s v="$431.38"/>
    <n v="0.04"/>
    <s v="$40.29"/>
    <s v="$403.03"/>
    <s v="$13.89"/>
    <s v="$423.83"/>
    <n v="403.03"/>
    <n v="423.83"/>
    <n v="-20.800000000000011"/>
    <n v="13.89"/>
    <n v="40.29"/>
    <n v="397.42999999999995"/>
    <n v="36.549999999999997"/>
    <n v="485.2999999999999"/>
    <n v="471.40999999999991"/>
    <n v="457.51999999999992"/>
    <m/>
  </r>
  <r>
    <s v="5168-2"/>
    <x v="218"/>
    <s v="Dlanna Ennardes"/>
    <s v="99 Lygon Street,East Brunswick"/>
    <x v="1"/>
    <s v="VIC"/>
    <x v="3"/>
    <s v="Connor Betts"/>
    <s v="Medium"/>
    <s v="Smiths Metal Binder Clips"/>
    <x v="0"/>
    <s v="Small Box"/>
    <s v="Express Air"/>
    <d v="2015-07-13T00:00:00"/>
    <s v="$1.60"/>
    <s v="$2.62"/>
    <s v="$1.02"/>
    <n v="13"/>
    <s v="$129.40"/>
    <n v="0.06"/>
    <s v="$2.59"/>
    <s v="$126.81"/>
    <s v="$0.80"/>
    <s v="$128.03"/>
    <n v="126.81"/>
    <n v="128.03"/>
    <n v="-1.2199999999999989"/>
    <n v="0.8"/>
    <n v="2.59"/>
    <n v="126.24000000000001"/>
    <n v="2.62"/>
    <n v="32.270000000000003"/>
    <n v="31.470000000000002"/>
    <n v="30.67"/>
    <m/>
  </r>
  <r>
    <s v="5171-1"/>
    <x v="179"/>
    <s v="George Zrebassa"/>
    <s v="73 MacLeay St,Potts Point"/>
    <x v="0"/>
    <s v="NSW"/>
    <x v="0"/>
    <s v="Natasha Song"/>
    <s v="Medium"/>
    <s v="Bagged Rubber Bands"/>
    <x v="0"/>
    <s v="Wrap Bag"/>
    <s v="Regular Air"/>
    <d v="2013-07-17T00:00:00"/>
    <s v="$0.24"/>
    <s v="$1.26"/>
    <s v="$1.02"/>
    <n v="35"/>
    <s v="$12.60"/>
    <n v="0.04"/>
    <s v="$1.26"/>
    <s v="$11.34"/>
    <s v="$0.70"/>
    <s v="$12.04"/>
    <n v="11.34"/>
    <n v="12.04"/>
    <n v="-0.69999999999999929"/>
    <n v="0.7"/>
    <n v="1.26"/>
    <n v="11.479999999999999"/>
    <n v="1.26"/>
    <n v="43.540000000000006"/>
    <n v="42.84"/>
    <n v="42.14"/>
    <m/>
  </r>
  <r>
    <s v="5171-1"/>
    <x v="219"/>
    <s v="Maribeth Dona"/>
    <s v="8 Rankins Lane ,Melbourne"/>
    <x v="1"/>
    <s v="VIC"/>
    <x v="1"/>
    <s v="Connor Betts"/>
    <s v="Medium"/>
    <s v="Wirebound Voice Message Log Book"/>
    <x v="0"/>
    <s v="Small Box"/>
    <s v="Regular Air"/>
    <d v="2013-09-28T00:00:00"/>
    <s v="$2.90"/>
    <s v="$4.76"/>
    <s v="$1.86"/>
    <n v="48"/>
    <s v="$61.84"/>
    <n v="0.02"/>
    <s v="$4.13"/>
    <s v="$57.45"/>
    <s v="$0.88"/>
    <s v="$58.43"/>
    <n v="57.45"/>
    <n v="58.43"/>
    <n v="-0.97999999999999687"/>
    <n v="0.88"/>
    <n v="4.13"/>
    <n v="55.18"/>
    <n v="4.76"/>
    <n v="225.23"/>
    <n v="224.35"/>
    <n v="223.47"/>
    <m/>
  </r>
  <r>
    <s v="5171-1"/>
    <x v="179"/>
    <s v="George Zrebassa"/>
    <s v="81 MacLeay St,Potts Point"/>
    <x v="0"/>
    <s v="NSW"/>
    <x v="1"/>
    <s v="Samantha Chairs"/>
    <s v="High"/>
    <s v="Bagged Rubber Bands"/>
    <x v="0"/>
    <s v="Small Box"/>
    <s v="Regular Air"/>
    <d v="2013-07-17T00:00:00"/>
    <s v="$0.24"/>
    <s v="$1.26"/>
    <s v="$1.02"/>
    <n v="11"/>
    <s v="$12.60"/>
    <n v="0.01"/>
    <s v="$1.26"/>
    <s v="$11.34"/>
    <s v="$0.70"/>
    <s v="$12.04"/>
    <n v="11.34"/>
    <n v="12.04"/>
    <n v="-0.69999999999999929"/>
    <n v="0.7"/>
    <n v="1.26"/>
    <n v="11.479999999999999"/>
    <n v="1.26"/>
    <n v="13.299999999999999"/>
    <n v="12.6"/>
    <n v="11.9"/>
    <m/>
  </r>
  <r>
    <s v="5171-1"/>
    <x v="179"/>
    <s v="George Zrebassa"/>
    <s v="81 MacLeay St,Potts Point"/>
    <x v="0"/>
    <s v="NSW"/>
    <x v="0"/>
    <s v="Samantha Chairs"/>
    <s v="Not Specified"/>
    <s v="Bagged Rubber Bands"/>
    <x v="0"/>
    <s v="Small Box"/>
    <s v="Regular Air"/>
    <d v="2013-07-17T00:00:00"/>
    <s v="$0.24"/>
    <s v="$1.26"/>
    <s v="$1.02"/>
    <n v="38"/>
    <s v="$12.60"/>
    <n v="0.04"/>
    <s v="$1.26"/>
    <s v="$11.34"/>
    <s v="$0.70"/>
    <s v="$12.04"/>
    <n v="11.34"/>
    <n v="12.04"/>
    <n v="-0.69999999999999929"/>
    <n v="0.7"/>
    <n v="1.26"/>
    <n v="11.479999999999999"/>
    <n v="1.26"/>
    <n v="47.320000000000007"/>
    <n v="46.620000000000005"/>
    <n v="45.92"/>
    <m/>
  </r>
  <r>
    <s v="5171-1"/>
    <x v="220"/>
    <s v="Tom Stivers"/>
    <s v="21 Wentworth St,Parramatta"/>
    <x v="0"/>
    <s v="NSW"/>
    <x v="0"/>
    <s v="Aanya Zhang"/>
    <s v="Critical"/>
    <s v="24 Capacity Maxi Data Binder Racks, Pearl"/>
    <x v="0"/>
    <s v="Wrap Bag"/>
    <s v="Express Air"/>
    <d v="2015-04-12T00:00:00"/>
    <s v="$84.22"/>
    <s v="$216.93"/>
    <s v="$226.33"/>
    <n v="25"/>
    <s v="$699.30"/>
    <n v="0.09"/>
    <s v="$69.93"/>
    <s v="$629.37"/>
    <s v="$19.99"/>
    <s v="$633.37"/>
    <n v="629.37"/>
    <n v="633.37"/>
    <n v="-4"/>
    <n v="19.989999999999998"/>
    <n v="69.930000000000007"/>
    <n v="583.43000000000006"/>
    <n v="216.93"/>
    <n v="5373.3099999999995"/>
    <n v="5353.32"/>
    <n v="5333.33"/>
    <m/>
  </r>
  <r>
    <s v="5171-1"/>
    <x v="140"/>
    <s v="Neil Knudson"/>
    <s v="4A Lyons St,Strathfield"/>
    <x v="0"/>
    <s v="NSW"/>
    <x v="1"/>
    <s v="Tina Carlton"/>
    <s v="Critical"/>
    <s v="Bagged Rubber Bands"/>
    <x v="0"/>
    <s v="Wrap Bag"/>
    <s v="Regular Air"/>
    <d v="2013-10-07T00:00:00"/>
    <s v="$0.24"/>
    <s v="$1.26"/>
    <s v="$1.02"/>
    <n v="36"/>
    <s v="$12.60"/>
    <n v="0"/>
    <s v="$1.26"/>
    <s v="$11.34"/>
    <s v="$0.70"/>
    <s v="$12.04"/>
    <n v="11.34"/>
    <n v="12.04"/>
    <n v="-0.69999999999999929"/>
    <n v="0.7"/>
    <n v="1.26"/>
    <n v="11.479999999999999"/>
    <n v="1.26"/>
    <n v="44.800000000000004"/>
    <n v="44.1"/>
    <n v="43.4"/>
    <m/>
  </r>
  <r>
    <s v="5171-1"/>
    <x v="179"/>
    <s v="George Zrebassa"/>
    <s v="73 MacLeay St,Potts Point"/>
    <x v="0"/>
    <s v="NSW"/>
    <x v="1"/>
    <s v="Natasha Song"/>
    <s v="Critical"/>
    <s v="Bagged Rubber Bands"/>
    <x v="0"/>
    <s v="Small Box"/>
    <s v="Regular Air"/>
    <d v="2013-07-17T00:00:00"/>
    <s v="$0.24"/>
    <s v="$1.26"/>
    <s v="$1.02"/>
    <n v="30"/>
    <s v="$12.60"/>
    <n v="0.08"/>
    <s v="$1.26"/>
    <s v="$11.34"/>
    <s v="$0.70"/>
    <s v="$12.04"/>
    <n v="11.34"/>
    <n v="12.04"/>
    <n v="-0.69999999999999929"/>
    <n v="0.7"/>
    <n v="1.26"/>
    <n v="11.479999999999999"/>
    <n v="1.26"/>
    <n v="37.24"/>
    <n v="36.54"/>
    <n v="35.839999999999996"/>
    <m/>
  </r>
  <r>
    <s v="5171-1"/>
    <x v="179"/>
    <s v="George Zrebassa"/>
    <s v="81 MacLeay St,Potts Point"/>
    <x v="0"/>
    <s v="NSW"/>
    <x v="1"/>
    <s v="Samantha Chairs"/>
    <s v="Critical"/>
    <s v="Bagged Rubber Bands"/>
    <x v="0"/>
    <s v="Small Pack"/>
    <s v="Regular Air"/>
    <d v="2013-07-17T00:00:00"/>
    <s v="$0.24"/>
    <s v="$1.26"/>
    <s v="$1.02"/>
    <n v="9"/>
    <s v="$12.60"/>
    <n v="7.0000000000000007E-2"/>
    <s v="$1.26"/>
    <s v="$11.34"/>
    <s v="$0.70"/>
    <s v="$12.04"/>
    <n v="11.34"/>
    <n v="12.04"/>
    <n v="-0.69999999999999929"/>
    <n v="0.7"/>
    <n v="1.26"/>
    <n v="11.479999999999999"/>
    <n v="1.26"/>
    <n v="10.78"/>
    <n v="10.08"/>
    <n v="9.3800000000000008"/>
    <m/>
  </r>
  <r>
    <s v="5172-1"/>
    <x v="199"/>
    <s v="Greg Guthrie"/>
    <s v="523 King St,Newtown"/>
    <x v="0"/>
    <s v="NSW"/>
    <x v="2"/>
    <s v="Aanya Zhang"/>
    <s v="Medium"/>
    <s v="Artisan Flip-Chart Easel Binder, Black"/>
    <x v="1"/>
    <s v="Small Box"/>
    <s v="Regular Air"/>
    <d v="2014-12-29T00:00:00"/>
    <s v="$13.88"/>
    <s v="$22.38"/>
    <s v="$8.50"/>
    <n v="12"/>
    <s v="$229.40"/>
    <n v="0"/>
    <s v="$11.49"/>
    <s v="$218.51"/>
    <s v="$15.10"/>
    <s v="$237.24"/>
    <n v="218.51"/>
    <n v="237.24"/>
    <n v="-18.730000000000018"/>
    <n v="15.1"/>
    <n v="11.49"/>
    <n v="240.85"/>
    <n v="22.38"/>
    <n v="272.17"/>
    <n v="257.07"/>
    <n v="241.97"/>
    <m/>
  </r>
  <r>
    <s v="5172-1"/>
    <x v="219"/>
    <s v="Aleksandra Gannaway"/>
    <s v="Hoyts Entertainment Quarter 122 Lang Road,Moore Park"/>
    <x v="0"/>
    <s v="NSW"/>
    <x v="0"/>
    <s v="Tina Carlton"/>
    <s v="Not Specified"/>
    <s v="Artisan 48 Labels"/>
    <x v="1"/>
    <s v="Small Box"/>
    <s v="Regular Air"/>
    <d v="2013-09-28T00:00:00"/>
    <s v="$3.84"/>
    <s v="$6.30"/>
    <s v="$2.46"/>
    <n v="43"/>
    <s v="$119.16"/>
    <n v="0.05"/>
    <s v="$5.96"/>
    <s v="$113.18"/>
    <s v="$0.50"/>
    <s v="$113.16"/>
    <n v="113.18"/>
    <n v="113.16"/>
    <n v="2.0000000000010232E-2"/>
    <n v="0.5"/>
    <n v="5.96"/>
    <n v="107.7"/>
    <n v="6.3"/>
    <n v="265.44"/>
    <n v="264.94"/>
    <n v="264.44"/>
    <m/>
  </r>
  <r>
    <s v="5173-1"/>
    <x v="221"/>
    <s v="Erina Nurn"/>
    <s v="73 York St,Sydney"/>
    <x v="0"/>
    <s v="NSW"/>
    <x v="2"/>
    <s v="Tina Carlton"/>
    <s v="Medium"/>
    <s v="Wirebound Voice Message Log Book"/>
    <x v="1"/>
    <s v="Small Pack"/>
    <s v="Regular Air"/>
    <d v="2013-09-25T00:00:00"/>
    <s v="$2.90"/>
    <s v="$4.76"/>
    <s v="$1.86"/>
    <n v="36"/>
    <s v="$61.88"/>
    <n v="0.1"/>
    <s v="$4.33"/>
    <s v="$57.55"/>
    <s v="$0.88"/>
    <s v="$58.43"/>
    <n v="57.55"/>
    <n v="58.43"/>
    <n v="-0.88000000000000256"/>
    <n v="0.88"/>
    <n v="4.33"/>
    <n v="54.980000000000004"/>
    <n v="4.76"/>
    <n v="167.90999999999997"/>
    <n v="167.02999999999997"/>
    <n v="166.14999999999998"/>
    <m/>
  </r>
  <r>
    <s v="5173-1"/>
    <x v="119"/>
    <s v="Chuck Sachs"/>
    <s v="1/41B Elizabeth Bay Rd,Elizabeth Bay"/>
    <x v="0"/>
    <s v="NSW"/>
    <x v="1"/>
    <s v="Charlie Bui"/>
    <s v="Medium"/>
    <s v="TypeRight  Top-Opening Peel &amp; Seel  Envelopes, Gray"/>
    <x v="0"/>
    <s v="Small Box"/>
    <s v="Regular Air"/>
    <d v="2014-05-20T00:00:00"/>
    <s v="$21.56"/>
    <s v="$35.94"/>
    <s v="$14.38"/>
    <n v="27"/>
    <s v="$414.48"/>
    <n v="0.08"/>
    <s v="$4.85"/>
    <s v="$402.93"/>
    <s v="$6.66"/>
    <s v="$417.33"/>
    <n v="402.93"/>
    <n v="417.33"/>
    <n v="-14.399999999999977"/>
    <n v="6.66"/>
    <n v="4.8499999999999996"/>
    <n v="419.14"/>
    <n v="35.94"/>
    <n v="972.18999999999983"/>
    <n v="965.52999999999986"/>
    <n v="958.86999999999989"/>
    <m/>
  </r>
  <r>
    <s v="5174-1"/>
    <x v="35"/>
    <s v="Raymond Fair"/>
    <s v="188 Pitt Street,Sydney"/>
    <x v="0"/>
    <s v="NSW"/>
    <x v="1"/>
    <s v="Tina Carlton"/>
    <s v="Critical"/>
    <s v="Lumi Crayons"/>
    <x v="0"/>
    <s v="Wrap Bag"/>
    <s v="Regular Air"/>
    <d v="2013-06-02T00:00:00"/>
    <s v="$5.22"/>
    <s v="$9.85"/>
    <s v="$4.63"/>
    <n v="2"/>
    <s v="$291.60"/>
    <n v="0.06"/>
    <s v="$19.65"/>
    <s v="$270.91"/>
    <s v="$4.82"/>
    <s v="$297.99"/>
    <n v="270.91000000000003"/>
    <n v="297.99"/>
    <n v="-27.079999999999984"/>
    <n v="4.82"/>
    <n v="19.649999999999999"/>
    <n v="283.16000000000003"/>
    <n v="9.85"/>
    <n v="4.870000000000001"/>
    <n v="5.0000000000000711E-2"/>
    <n v="-4.7699999999999996"/>
    <m/>
  </r>
  <r>
    <s v="5174-1"/>
    <x v="35"/>
    <s v="Raymond Fair"/>
    <s v="188 Pitt Street,Sydney"/>
    <x v="0"/>
    <s v="NSW"/>
    <x v="1"/>
    <s v="Tina Carlton"/>
    <s v="Medium"/>
    <s v="Artisan 48 Labels"/>
    <x v="0"/>
    <s v="Small Box"/>
    <s v="Regular Air"/>
    <d v="2013-06-02T00:00:00"/>
    <s v="$3.84"/>
    <s v="$6.30"/>
    <s v="$2.46"/>
    <n v="27"/>
    <s v="$357.92"/>
    <n v="0.04"/>
    <s v="$10.00"/>
    <s v="$252.96"/>
    <s v="$0.50"/>
    <s v="$258.37"/>
    <n v="252.96"/>
    <n v="258.37"/>
    <n v="-5.4099999999999966"/>
    <n v="0.5"/>
    <n v="10"/>
    <n v="248.87"/>
    <n v="6.3"/>
    <n v="160.6"/>
    <n v="160.1"/>
    <n v="159.6"/>
    <m/>
  </r>
  <r>
    <s v="5175-1"/>
    <x v="52"/>
    <s v="Nathan Mautz"/>
    <s v="412 Brunswick St,Fitzroy"/>
    <x v="1"/>
    <s v="VIC"/>
    <x v="3"/>
    <s v="Connor Betts"/>
    <s v="Not Specified"/>
    <s v="Artisan Round Ring Poly Binders"/>
    <x v="0"/>
    <s v="Small Pack"/>
    <s v="Regular Air"/>
    <d v="2014-09-25T00:00:00"/>
    <s v="$1.82"/>
    <s v="$2.84"/>
    <s v="$1.02"/>
    <n v="44"/>
    <s v="$85.60"/>
    <n v="0.02"/>
    <s v="$2.63"/>
    <s v="$74.09"/>
    <s v="$5.44"/>
    <s v="$74.68"/>
    <n v="74.09"/>
    <n v="74.680000000000007"/>
    <n v="-0.59000000000000341"/>
    <n v="5.44"/>
    <n v="2.63"/>
    <n v="77.490000000000009"/>
    <n v="2.84"/>
    <n v="127.77"/>
    <n v="122.33"/>
    <n v="116.89"/>
    <m/>
  </r>
  <r>
    <s v="5175-1"/>
    <x v="222"/>
    <s v="Tracy Blumstein"/>
    <s v="Hoyts Entertainment Quarter 122 Lang Road,Moore Park"/>
    <x v="0"/>
    <s v="NSW"/>
    <x v="0"/>
    <s v="Tina Carlton"/>
    <s v="Not Specified"/>
    <s v="Smiths General Use 3-Ring Binders"/>
    <x v="0"/>
    <s v="Small Box"/>
    <s v="Regular Air"/>
    <d v="2014-05-08T00:00:00"/>
    <s v="$1.18"/>
    <s v="$1.88"/>
    <s v="$0.70"/>
    <n v="38"/>
    <s v="$81.45"/>
    <n v="0.1"/>
    <s v="$6.52"/>
    <s v="$74.93"/>
    <s v="$1.49"/>
    <s v="$55.78"/>
    <n v="74.930000000000007"/>
    <n v="55.78"/>
    <n v="19.150000000000006"/>
    <n v="1.49"/>
    <n v="6.52"/>
    <n v="50.75"/>
    <n v="1.88"/>
    <n v="66.41"/>
    <n v="64.92"/>
    <n v="63.43"/>
    <m/>
  </r>
  <r>
    <s v="5175-1"/>
    <x v="131"/>
    <s v="Karl Brown"/>
    <s v="470 Anzac Parade,Kingsford"/>
    <x v="0"/>
    <s v="NSW"/>
    <x v="1"/>
    <s v="Tina Carlton"/>
    <s v="Low"/>
    <s v="Artisan Binder Labels"/>
    <x v="0"/>
    <s v="Small Pack"/>
    <s v="Regular Air"/>
    <d v="2013-07-26T00:00:00"/>
    <s v="$2.45"/>
    <s v="$3.89"/>
    <s v="$1.44"/>
    <n v="35"/>
    <s v="$83.52"/>
    <n v="0.01"/>
    <s v="$7.54"/>
    <s v="$76.19"/>
    <s v="$7.01"/>
    <s v="$74.78"/>
    <n v="76.19"/>
    <n v="74.78"/>
    <n v="1.4099999999999966"/>
    <n v="7.01"/>
    <n v="7.54"/>
    <n v="74.25"/>
    <n v="3.89"/>
    <n v="135.62"/>
    <n v="128.61000000000001"/>
    <n v="121.60000000000001"/>
    <m/>
  </r>
  <r>
    <s v="5175-1"/>
    <x v="101"/>
    <s v="Larry Tron"/>
    <s v="4A Lyons St,Strathfield"/>
    <x v="0"/>
    <s v="NSW"/>
    <x v="3"/>
    <s v="Tina Carlton"/>
    <s v="High"/>
    <s v="Artisan Legal 4-Ring Binder"/>
    <x v="0"/>
    <s v="Wrap Bag"/>
    <s v="Regular Air"/>
    <d v="2013-12-08T00:00:00"/>
    <s v="$13.64"/>
    <s v="$20.98"/>
    <s v="$7.34"/>
    <n v="8"/>
    <s v="$427.75"/>
    <n v="0.09"/>
    <s v="$32.08"/>
    <s v="$404.25"/>
    <s v="$1.49"/>
    <s v="$417.33"/>
    <n v="404.25"/>
    <n v="417.33"/>
    <n v="-13.079999999999984"/>
    <n v="1.49"/>
    <n v="32.08"/>
    <n v="386.74"/>
    <n v="20.98"/>
    <n v="137.25"/>
    <n v="135.76"/>
    <n v="134.26999999999998"/>
    <m/>
  </r>
  <r>
    <s v="5175-1"/>
    <x v="104"/>
    <s v="Saphhira Shifley"/>
    <s v="Westfield Miranda, 600 Kingsway,Miranda"/>
    <x v="0"/>
    <s v="NSW"/>
    <x v="1"/>
    <s v="Preston Senome"/>
    <s v="Critical"/>
    <s v="Artisan Poly Binder Pockets"/>
    <x v="0"/>
    <s v="Wrap Bag"/>
    <s v="Regular Air"/>
    <d v="2015-01-21T00:00:00"/>
    <s v="$2.26"/>
    <s v="$3.58"/>
    <s v="$1.32"/>
    <n v="16"/>
    <s v="$127.12"/>
    <n v="0.06"/>
    <s v="$11.12"/>
    <s v="$125.10"/>
    <s v="$5.47"/>
    <s v="$127.73"/>
    <n v="125.1"/>
    <n v="127.73"/>
    <n v="-2.6300000000000097"/>
    <n v="5.47"/>
    <n v="11.12"/>
    <n v="122.08000000000001"/>
    <n v="3.58"/>
    <n v="51.63"/>
    <n v="46.160000000000004"/>
    <n v="40.690000000000005"/>
    <m/>
  </r>
  <r>
    <s v="5177-1"/>
    <x v="30"/>
    <s v="Valerie Dominguez"/>
    <s v="152 Bunnerong Road,Eastgardens"/>
    <x v="0"/>
    <s v="NSW"/>
    <x v="3"/>
    <s v="Tina Carlton"/>
    <s v="Not Specified"/>
    <s v="Artisan Arch Ring Binders"/>
    <x v="0"/>
    <s v="Small Box"/>
    <s v="Express Air"/>
    <d v="2013-08-17T00:00:00"/>
    <s v="$36.02"/>
    <s v="$58.10"/>
    <s v="$22.08"/>
    <n v="44"/>
    <s v="$197.80"/>
    <n v="0.02"/>
    <s v="$3.96"/>
    <s v="$193.84"/>
    <s v="$1.49"/>
    <s v="$200.03"/>
    <n v="193.84"/>
    <n v="200.03"/>
    <n v="-6.1899999999999977"/>
    <n v="1.49"/>
    <n v="3.96"/>
    <n v="197.56"/>
    <n v="58.1"/>
    <n v="2553.9299999999998"/>
    <n v="2552.44"/>
    <n v="2550.9500000000003"/>
    <m/>
  </r>
  <r>
    <s v="5177-1"/>
    <x v="97"/>
    <s v="Grant Carroll"/>
    <s v="10 O'Connell St,Sydney"/>
    <x v="0"/>
    <s v="NSW"/>
    <x v="3"/>
    <s v="Aanya Zhang"/>
    <s v="Medium"/>
    <s v="Artisan Printable Repositionable Plastic Tabs"/>
    <x v="0"/>
    <s v="Small Box"/>
    <s v="Regular Air"/>
    <d v="2015-05-29T00:00:00"/>
    <s v="$5.33"/>
    <s v="$8.60"/>
    <s v="$3.27"/>
    <n v="50"/>
    <s v="$197.80"/>
    <n v="7.0000000000000007E-2"/>
    <s v="$5.96"/>
    <s v="$193.84"/>
    <s v="$6.19"/>
    <s v="$200.03"/>
    <n v="193.84"/>
    <n v="200.03"/>
    <n v="-6.1899999999999977"/>
    <n v="6.19"/>
    <n v="5.96"/>
    <n v="200.26"/>
    <n v="8.6"/>
    <n v="430.23"/>
    <n v="424.04"/>
    <n v="417.85"/>
    <m/>
  </r>
  <r>
    <s v="5178-1"/>
    <x v="2"/>
    <s v="Sean ODonnell"/>
    <s v="541 Church St ,Richmond"/>
    <x v="1"/>
    <s v="VIC"/>
    <x v="3"/>
    <s v="Yvette Biti"/>
    <s v="Not Specified"/>
    <s v="Artisan Flip-Chart Easel Binder, Black"/>
    <x v="1"/>
    <s v="Medium Box"/>
    <s v="Express Air"/>
    <d v="2014-03-15T00:00:00"/>
    <s v="$13.88"/>
    <s v="$22.38"/>
    <s v="$8.50"/>
    <n v="45"/>
    <s v="$420.80"/>
    <n v="0.03"/>
    <s v="$10.16"/>
    <s v="$404.56"/>
    <s v="$15.10"/>
    <s v="$400.07"/>
    <n v="404.56"/>
    <n v="400.07"/>
    <n v="4.4900000000000091"/>
    <n v="15.1"/>
    <n v="10.16"/>
    <n v="405.01"/>
    <n v="22.38"/>
    <n v="1012.04"/>
    <n v="996.93999999999994"/>
    <n v="981.83999999999992"/>
    <m/>
  </r>
  <r>
    <s v="5178-1"/>
    <x v="223"/>
    <s v="Barry Gonzalez"/>
    <s v="797 Botany Rd,Rosebery"/>
    <x v="0"/>
    <s v="NSW"/>
    <x v="1"/>
    <s v="Phoebe Gour"/>
    <s v="High"/>
    <s v="Apex Straight Scissors"/>
    <x v="0"/>
    <s v="Wrap Bag"/>
    <s v="Regular Air"/>
    <d v="2015-07-19T00:00:00"/>
    <s v="$5.19"/>
    <s v="$12.98"/>
    <s v="$7.79"/>
    <n v="8"/>
    <s v="$279.40"/>
    <n v="0.04"/>
    <s v="$13.97"/>
    <s v="$263.09"/>
    <s v="$3.14"/>
    <s v="$253.95"/>
    <n v="263.08999999999997"/>
    <n v="253.95"/>
    <n v="9.1399999999999864"/>
    <n v="3.14"/>
    <n v="13.97"/>
    <n v="243.11999999999998"/>
    <n v="12.98"/>
    <n v="93.01"/>
    <n v="89.87"/>
    <n v="86.73"/>
    <m/>
  </r>
  <r>
    <s v="5178-1"/>
    <x v="47"/>
    <s v="Brad Eason"/>
    <s v="1737 Botany Rd,Banksmeadow"/>
    <x v="0"/>
    <s v="NSW"/>
    <x v="0"/>
    <s v="Nicholas Fernandes"/>
    <s v="Low"/>
    <s v="Cando PC940 Copier"/>
    <x v="0"/>
    <s v="Wrap Bag"/>
    <s v="Regular Air"/>
    <d v="2013-05-22T00:00:00"/>
    <s v="$278.99"/>
    <s v="$449.99"/>
    <s v="$171.00"/>
    <n v="40"/>
    <s v="$960.30"/>
    <n v="0.04"/>
    <s v="$9.60"/>
    <s v="$956.70"/>
    <s v="$49.00"/>
    <s v="$950.49"/>
    <n v="956.7"/>
    <n v="950.49"/>
    <n v="6.2100000000000364"/>
    <n v="49"/>
    <n v="9.6"/>
    <n v="989.89"/>
    <n v="449.99"/>
    <n v="18039"/>
    <n v="17990"/>
    <n v="17941"/>
    <m/>
  </r>
  <r>
    <s v="5178-1"/>
    <x v="60"/>
    <s v="Christina Vanderzanden"/>
    <s v="188 Pitt Street,Sydney"/>
    <x v="0"/>
    <s v="NSW"/>
    <x v="1"/>
    <s v="Tina Carlton"/>
    <s v="Low"/>
    <s v="Apex Elite Stainless Steel Scissors"/>
    <x v="0"/>
    <s v="Wrap Bag"/>
    <s v="Regular Air"/>
    <d v="2013-03-20T00:00:00"/>
    <s v="$3.42"/>
    <s v="$8.34"/>
    <s v="$4.92"/>
    <n v="39"/>
    <s v="$136.02"/>
    <n v="0.05"/>
    <s v="$9.26"/>
    <s v="$124.40"/>
    <s v="$2.64"/>
    <s v="$126.85"/>
    <n v="124.4"/>
    <n v="126.85"/>
    <n v="-2.4499999999999886"/>
    <n v="2.64"/>
    <n v="9.26"/>
    <n v="120.22999999999998"/>
    <n v="8.34"/>
    <n v="318.64"/>
    <n v="316"/>
    <n v="313.36"/>
    <m/>
  </r>
  <r>
    <s v="5178-1"/>
    <x v="41"/>
    <s v="Edward Becker"/>
    <s v="501 George St,Sydney"/>
    <x v="0"/>
    <s v="NSW"/>
    <x v="1"/>
    <s v="Samantha Chairs"/>
    <s v="Not Specified"/>
    <s v="Cando PC940 Copier"/>
    <x v="0"/>
    <s v="Small Box"/>
    <s v="Express Air"/>
    <d v="2013-07-26T00:00:00"/>
    <s v="$278.99"/>
    <s v="$449.99"/>
    <s v="$171.00"/>
    <n v="30"/>
    <s v="$5,999.80"/>
    <n v="0.08"/>
    <s v="$269.98"/>
    <s v="$5,075.89"/>
    <s v="$49.00"/>
    <s v="$5,124.89"/>
    <n v="5075.8900000000003"/>
    <n v="5124.8900000000003"/>
    <n v="-49"/>
    <n v="49"/>
    <n v="269.98"/>
    <n v="4903.91"/>
    <n v="449.99"/>
    <n v="13278.720000000001"/>
    <n v="13229.720000000001"/>
    <n v="13180.720000000001"/>
    <m/>
  </r>
  <r>
    <s v="5178-1"/>
    <x v="25"/>
    <s v="Dama Kaniet"/>
    <s v="21 Wentworth St,Parramatta"/>
    <x v="0"/>
    <s v="NSW"/>
    <x v="2"/>
    <s v="Aanya Zhang"/>
    <s v="Low"/>
    <s v="Artisan Heavy-Duty EZD  Binder With Locking Rings"/>
    <x v="1"/>
    <s v="Small Pack"/>
    <s v="Regular Air"/>
    <d v="2014-02-27T00:00:00"/>
    <s v="$3.52"/>
    <s v="$5.58"/>
    <s v="$2.06"/>
    <n v="35"/>
    <s v="$224.80"/>
    <n v="0.05"/>
    <s v="$6.02"/>
    <s v="$213.88"/>
    <s v="$2.99"/>
    <s v="$221.03"/>
    <n v="213.88"/>
    <n v="221.03"/>
    <n v="-7.1500000000000057"/>
    <n v="2.99"/>
    <n v="6.02"/>
    <n v="218"/>
    <n v="5.58"/>
    <n v="192.27"/>
    <n v="189.28"/>
    <n v="186.29"/>
    <m/>
  </r>
  <r>
    <s v="5179-1"/>
    <x v="224"/>
    <s v="Kean Thornton"/>
    <s v="Westfield Sydney,Sydney"/>
    <x v="0"/>
    <s v="NSW"/>
    <x v="1"/>
    <s v="Natasha Song"/>
    <s v="Critical"/>
    <s v="Artisan Hi-Liter EverBold Pen Style Fluorescent Highlighters, 4/Pack"/>
    <x v="0"/>
    <s v="Wrap Bag"/>
    <s v="Regular Air"/>
    <d v="2016-07-18T00:00:00"/>
    <s v="$4.48"/>
    <s v="$8.14"/>
    <s v="$3.66"/>
    <n v="29"/>
    <s v="$52.42"/>
    <n v="7.0000000000000007E-2"/>
    <s v="$6.24"/>
    <s v="$56.20"/>
    <s v="$3.12"/>
    <s v="$56.25"/>
    <n v="56.2"/>
    <n v="56.25"/>
    <n v="-4.9999999999997158E-2"/>
    <n v="3.12"/>
    <n v="6.24"/>
    <n v="53.129999999999995"/>
    <n v="8.14"/>
    <n v="232.94"/>
    <n v="229.82"/>
    <n v="226.7"/>
    <m/>
  </r>
  <r>
    <s v="5179-1"/>
    <x v="170"/>
    <s v="Liz MacKendrick"/>
    <s v="224A Gertrude St,Fitzroy"/>
    <x v="1"/>
    <s v="VIC"/>
    <x v="0"/>
    <s v="Connor Betts"/>
    <s v="Not Specified"/>
    <s v="Artisan Durable Poly Binders"/>
    <x v="0"/>
    <s v="Small Box"/>
    <s v="Express Air"/>
    <d v="2013-06-16T00:00:00"/>
    <s v="$3.37"/>
    <s v="$5.53"/>
    <s v="$2.16"/>
    <n v="7"/>
    <s v="$129.12"/>
    <n v="0.09"/>
    <s v="$9.08"/>
    <s v="$125.26"/>
    <s v="$6.98"/>
    <s v="$127.73"/>
    <n v="125.26"/>
    <n v="127.73"/>
    <n v="-2.4699999999999989"/>
    <n v="6.98"/>
    <n v="9.08"/>
    <n v="125.63000000000001"/>
    <n v="5.53"/>
    <n v="36.61"/>
    <n v="29.630000000000003"/>
    <n v="22.650000000000002"/>
    <m/>
  </r>
  <r>
    <s v="5180-1"/>
    <x v="41"/>
    <s v="Rick Hansen"/>
    <s v="Macquarie Centre Cnr Herring Road &amp; Waterloo Road,Macquarie Park"/>
    <x v="0"/>
    <s v="NSW"/>
    <x v="0"/>
    <s v="Nicholas Fernandes"/>
    <s v="High"/>
    <s v="Economy Binders"/>
    <x v="0"/>
    <s v="Wrap Bag"/>
    <s v="Regular Air"/>
    <d v="2013-07-23T00:00:00"/>
    <s v="$1.33"/>
    <s v="$2.08"/>
    <s v="$0.75"/>
    <n v="23"/>
    <s v="$22.88"/>
    <n v="0.1"/>
    <s v="$0.23"/>
    <s v="$22.65"/>
    <s v="$1.49"/>
    <s v="$24.14"/>
    <n v="22.65"/>
    <n v="24.14"/>
    <n v="-1.490000000000002"/>
    <n v="1.49"/>
    <n v="0.23"/>
    <n v="25.4"/>
    <n v="2.08"/>
    <n v="49.100000000000009"/>
    <n v="47.610000000000007"/>
    <n v="46.120000000000005"/>
    <m/>
  </r>
  <r>
    <s v="5180-1"/>
    <x v="41"/>
    <s v="Rick Hansen"/>
    <s v="Macquarie Centre Cnr Herring Road &amp; Waterloo Road,Macquarie Park"/>
    <x v="0"/>
    <s v="NSW"/>
    <x v="3"/>
    <s v="Nicholas Fernandes"/>
    <s v="Not Specified"/>
    <s v="Economy Binders"/>
    <x v="0"/>
    <s v="Small Box"/>
    <s v="Regular Air"/>
    <d v="2013-07-23T00:00:00"/>
    <s v="$1.33"/>
    <s v="$2.08"/>
    <s v="$0.75"/>
    <n v="8"/>
    <s v="$22.88"/>
    <n v="0.02"/>
    <s v="$0.23"/>
    <s v="$22.65"/>
    <s v="$1.49"/>
    <s v="$24.14"/>
    <n v="22.65"/>
    <n v="24.14"/>
    <n v="-1.490000000000002"/>
    <n v="1.49"/>
    <n v="0.23"/>
    <n v="25.4"/>
    <n v="2.08"/>
    <n v="17.899999999999999"/>
    <n v="16.41"/>
    <n v="14.92"/>
    <m/>
  </r>
  <r>
    <s v="5180-1"/>
    <x v="225"/>
    <s v="Sandra Glassco"/>
    <s v="224A Gertrude St,Fitzroy"/>
    <x v="1"/>
    <s v="VIC"/>
    <x v="3"/>
    <s v="Connor Betts"/>
    <s v="Not Specified"/>
    <s v="1726 Digital Answering Machine"/>
    <x v="0"/>
    <s v="Small Box"/>
    <s v="Regular Air"/>
    <d v="2015-02-11T00:00:00"/>
    <s v="$8.82"/>
    <s v="$20.99"/>
    <s v="$12.17"/>
    <n v="8"/>
    <s v="$649.30"/>
    <n v="0.01"/>
    <s v="$51.93"/>
    <s v="$539.05"/>
    <s v="$4.81"/>
    <s v="$600.09"/>
    <n v="539.04999999999995"/>
    <n v="600.09"/>
    <n v="-61.040000000000077"/>
    <n v="4.8099999999999996"/>
    <n v="51.93"/>
    <n v="552.97"/>
    <n v="20.99"/>
    <n v="120.79999999999998"/>
    <n v="115.98999999999998"/>
    <n v="111.17999999999998"/>
    <m/>
  </r>
  <r>
    <s v="5180-1"/>
    <x v="47"/>
    <s v="Roy Skaria"/>
    <s v="2/797 Botany Rd,Rosebery"/>
    <x v="0"/>
    <s v="NSW"/>
    <x v="0"/>
    <s v="Samantha Chairs"/>
    <s v="Medium"/>
    <s v="Economy Binders"/>
    <x v="0"/>
    <s v="Wrap Bag"/>
    <s v="Regular Air"/>
    <d v="2013-05-21T00:00:00"/>
    <s v="$1.33"/>
    <s v="$2.08"/>
    <s v="$0.75"/>
    <n v="39"/>
    <s v="$23.65"/>
    <n v="0.08"/>
    <s v="$0.21"/>
    <s v="$22.65"/>
    <s v="$1.49"/>
    <s v="$24.44"/>
    <n v="22.65"/>
    <n v="24.44"/>
    <n v="-1.7900000000000027"/>
    <n v="1.49"/>
    <n v="0.21"/>
    <n v="25.72"/>
    <n v="2.08"/>
    <n v="82.4"/>
    <n v="80.910000000000011"/>
    <n v="79.420000000000016"/>
    <m/>
  </r>
  <r>
    <s v="5180-1"/>
    <x v="226"/>
    <s v="Kelly Williams"/>
    <s v="499-501 Lygon Street,Carlton North"/>
    <x v="1"/>
    <s v="VIC"/>
    <x v="0"/>
    <s v="Yvette Biti"/>
    <s v="Critical"/>
    <s v="Artisan Printable Repositionable Plastic Tabs"/>
    <x v="1"/>
    <s v="Small Box"/>
    <s v="Regular Air"/>
    <d v="2015-08-28T00:00:00"/>
    <s v="$5.33"/>
    <s v="$8.60"/>
    <s v="$3.27"/>
    <n v="23"/>
    <s v="$258.34"/>
    <n v="0.02"/>
    <s v="$0.00"/>
    <s v="$252.84"/>
    <s v="$6.19"/>
    <s v="$263.73"/>
    <n v="252.84"/>
    <n v="263.73"/>
    <n v="-10.890000000000015"/>
    <n v="6.19"/>
    <n v="0"/>
    <n v="269.92"/>
    <n v="8.6"/>
    <n v="203.98999999999998"/>
    <n v="197.79999999999998"/>
    <n v="191.60999999999999"/>
    <m/>
  </r>
  <r>
    <s v="5181-1"/>
    <x v="41"/>
    <s v="Edward Becker"/>
    <s v="501 George St,Sydney"/>
    <x v="0"/>
    <s v="NSW"/>
    <x v="1"/>
    <s v="Samantha Chairs"/>
    <s v="Not Specified"/>
    <s v="TechSavi Internet Navigator Keyboard"/>
    <x v="1"/>
    <s v="Small Pack"/>
    <s v="Regular Air"/>
    <d v="2013-07-26T00:00:00"/>
    <s v="$6.51"/>
    <s v="$30.98"/>
    <s v="$24.47"/>
    <n v="44"/>
    <s v="$898.42"/>
    <n v="0.03"/>
    <s v="$26.95"/>
    <s v="$871.47"/>
    <s v="$6.50"/>
    <s v="$877.97"/>
    <n v="871.47"/>
    <n v="877.97"/>
    <n v="-6.5"/>
    <n v="6.5"/>
    <n v="26.95"/>
    <n v="857.52"/>
    <n v="30.98"/>
    <n v="1342.67"/>
    <n v="1336.17"/>
    <n v="1329.67"/>
    <m/>
  </r>
  <r>
    <s v="5181-1"/>
    <x v="192"/>
    <s v="Skye Norling"/>
    <s v="48 Albion St,Surry Hills"/>
    <x v="0"/>
    <s v="NSW"/>
    <x v="1"/>
    <s v="Natasha Song"/>
    <s v="High"/>
    <s v="TechSavi Access Keyboard"/>
    <x v="0"/>
    <s v="Small Box"/>
    <s v="Regular Air"/>
    <d v="2013-08-27T00:00:00"/>
    <s v="$10.07"/>
    <s v="$15.98"/>
    <s v="$5.91"/>
    <n v="15"/>
    <s v="$862.21"/>
    <n v="0.1"/>
    <s v="$11.62"/>
    <s v="$566.09"/>
    <s v="$4.00"/>
    <s v="$588.54"/>
    <n v="566.09"/>
    <n v="588.54"/>
    <n v="-22.449999999999932"/>
    <n v="4"/>
    <n v="11.62"/>
    <n v="580.91999999999996"/>
    <n v="15.98"/>
    <n v="232.08"/>
    <n v="228.08"/>
    <n v="224.08"/>
    <m/>
  </r>
  <r>
    <s v="5181-1"/>
    <x v="227"/>
    <s v="Chuck Magee"/>
    <s v="1-2/299 Sussex St,Sydney"/>
    <x v="0"/>
    <s v="NSW"/>
    <x v="3"/>
    <s v="Aanya Zhang"/>
    <s v="High"/>
    <s v="Economy Binders"/>
    <x v="0"/>
    <s v="Wrap Bag"/>
    <s v="Regular Air"/>
    <d v="2014-09-11T00:00:00"/>
    <s v="$1.33"/>
    <s v="$2.08"/>
    <s v="$0.75"/>
    <n v="13"/>
    <s v="$29.20"/>
    <n v="0"/>
    <s v="$0.68"/>
    <s v="$28.54"/>
    <s v="$1.49"/>
    <s v="$28.43"/>
    <n v="28.54"/>
    <n v="28.43"/>
    <n v="0.10999999999999943"/>
    <n v="1.49"/>
    <n v="0.68"/>
    <n v="29.24"/>
    <n v="2.08"/>
    <n v="27.849999999999998"/>
    <n v="26.36"/>
    <n v="24.87"/>
    <m/>
  </r>
  <r>
    <s v="5181-1"/>
    <x v="43"/>
    <s v="Frank Merwin"/>
    <s v="260 Marrickville Rd,Marrickville"/>
    <x v="0"/>
    <s v="NSW"/>
    <x v="0"/>
    <s v="Nicholas Fernandes"/>
    <s v="High"/>
    <s v="Artisan 481 Labels"/>
    <x v="0"/>
    <s v="Small Box"/>
    <s v="Regular Air"/>
    <d v="2013-10-11T00:00:00"/>
    <s v="$1.94"/>
    <s v="$3.08"/>
    <s v="$1.14"/>
    <n v="37"/>
    <s v="$25.25"/>
    <n v="0.04"/>
    <s v="$0.16"/>
    <s v="$23.94"/>
    <s v="$0.99"/>
    <s v="$23.54"/>
    <n v="23.94"/>
    <n v="23.54"/>
    <n v="0.40000000000000213"/>
    <n v="0.99"/>
    <n v="0.16"/>
    <n v="24.369999999999997"/>
    <n v="3.08"/>
    <n v="114.79"/>
    <n v="113.80000000000001"/>
    <n v="112.81000000000002"/>
    <m/>
  </r>
  <r>
    <s v="5181-1"/>
    <x v="135"/>
    <s v="Thais Sissman"/>
    <s v="53-55 Liverpool St,Sydney"/>
    <x v="0"/>
    <s v="NSW"/>
    <x v="3"/>
    <s v="Tina Carlton"/>
    <s v="Critical"/>
    <s v="TechSavi Internet Navigator Keyboard"/>
    <x v="1"/>
    <s v="Small Pack"/>
    <s v="Regular Air"/>
    <d v="2013-05-22T00:00:00"/>
    <s v="$6.51"/>
    <s v="$30.98"/>
    <s v="$24.47"/>
    <n v="49"/>
    <s v="$936.22"/>
    <n v="0.02"/>
    <s v="$96.61"/>
    <s v="$871.47"/>
    <s v="$6.50"/>
    <s v="$877.97"/>
    <n v="871.47"/>
    <n v="877.97"/>
    <n v="-6.5"/>
    <n v="6.5"/>
    <n v="96.61"/>
    <n v="787.86"/>
    <n v="30.98"/>
    <n v="1427.91"/>
    <n v="1421.41"/>
    <n v="1414.91"/>
    <m/>
  </r>
  <r>
    <s v="5181-1"/>
    <x v="228"/>
    <s v="Pauline Webber"/>
    <s v="499-501 Lygon Street,Carlton North"/>
    <x v="1"/>
    <s v="VIC"/>
    <x v="0"/>
    <s v="Yvette Biti"/>
    <s v="Not Specified"/>
    <s v="TechSavi Internet Navigator Keyboard"/>
    <x v="0"/>
    <s v="Small Pack"/>
    <s v="Regular Air"/>
    <d v="2013-07-27T00:00:00"/>
    <s v="$6.51"/>
    <s v="$30.98"/>
    <s v="$24.47"/>
    <n v="30"/>
    <s v="$898.42"/>
    <n v="0.03"/>
    <s v="$26.95"/>
    <s v="$871.47"/>
    <s v="$6.50"/>
    <s v="$877.97"/>
    <n v="871.47"/>
    <n v="877.97"/>
    <n v="-6.5"/>
    <n v="6.5"/>
    <n v="26.95"/>
    <n v="857.52"/>
    <n v="30.98"/>
    <n v="908.94999999999993"/>
    <n v="902.44999999999993"/>
    <n v="895.94999999999993"/>
    <m/>
  </r>
  <r>
    <s v="5181-1"/>
    <x v="229"/>
    <s v="Lycoris Saunders"/>
    <s v="501 George St,Sydney"/>
    <x v="0"/>
    <s v="NSW"/>
    <x v="2"/>
    <s v="Samantha Chairs"/>
    <s v="Medium"/>
    <s v="Smiths Pushpins"/>
    <x v="1"/>
    <s v="Small Box"/>
    <s v="Regular Air"/>
    <d v="2015-07-31T00:00:00"/>
    <s v="$0.94"/>
    <s v="$1.88"/>
    <s v="$0.94"/>
    <n v="14"/>
    <s v="$205.36"/>
    <n v="0.04"/>
    <s v="$12.35"/>
    <s v="$190.25"/>
    <s v="$0.79"/>
    <s v="$199.94"/>
    <n v="190.25"/>
    <n v="199.94"/>
    <n v="-9.6899999999999977"/>
    <n v="0.79"/>
    <n v="12.35"/>
    <n v="188.38"/>
    <n v="1.88"/>
    <n v="14.760000000000002"/>
    <n v="13.97"/>
    <n v="13.18"/>
    <m/>
  </r>
  <r>
    <s v="5183-1"/>
    <x v="230"/>
    <s v="Sean ODonnell"/>
    <s v="541 Church St ,Richmond"/>
    <x v="1"/>
    <s v="VIC"/>
    <x v="0"/>
    <s v="Yvette Biti"/>
    <s v="Low"/>
    <s v="Artisan Hi-Liter Smear-Safe Highlighters"/>
    <x v="1"/>
    <s v="Large Box"/>
    <s v="Regular Air"/>
    <d v="2013-07-25T00:00:00"/>
    <s v="$2.98"/>
    <s v="$5.84"/>
    <s v="$2.86"/>
    <n v="40"/>
    <s v="$64.24"/>
    <n v="0.04"/>
    <s v="$0.64"/>
    <s v="$63.60"/>
    <s v="$0.83"/>
    <s v="$64.43"/>
    <n v="63.6"/>
    <n v="64.430000000000007"/>
    <n v="-0.8300000000000054"/>
    <n v="0.83"/>
    <n v="0.64"/>
    <n v="64.62"/>
    <n v="5.84"/>
    <n v="233.79000000000002"/>
    <n v="232.96"/>
    <n v="232.13"/>
    <m/>
  </r>
  <r>
    <s v="5183-1"/>
    <x v="228"/>
    <s v="Charles Sheldon"/>
    <s v="180 High Street,Windsor"/>
    <x v="1"/>
    <s v="VIC"/>
    <x v="3"/>
    <s v="Connor Betts"/>
    <s v="High"/>
    <s v="Artisan Peinders"/>
    <x v="0"/>
    <s v="Wrap Bag"/>
    <s v="Regular Air"/>
    <d v="2013-07-28T00:00:00"/>
    <s v="$3.65"/>
    <s v="$5.98"/>
    <s v="$2.33"/>
    <n v="26"/>
    <s v="$402.93"/>
    <n v="0.03"/>
    <s v="$24.18"/>
    <s v="$378.75"/>
    <s v="$1.49"/>
    <s v="$383.53"/>
    <n v="378.75"/>
    <n v="383.53"/>
    <n v="-4.7799999999999727"/>
    <n v="1.49"/>
    <n v="24.18"/>
    <n v="360.84"/>
    <n v="5.98"/>
    <n v="132.79000000000002"/>
    <n v="131.30000000000001"/>
    <n v="129.81"/>
    <m/>
  </r>
  <r>
    <s v="5184-1"/>
    <x v="27"/>
    <s v="Jack OBriant"/>
    <s v="85-113 Dunning Ave,Rosebery"/>
    <x v="0"/>
    <s v="NSW"/>
    <x v="0"/>
    <s v="Mihael Khan"/>
    <s v="High"/>
    <s v="UGen Ultra Cordless Optical Suite"/>
    <x v="1"/>
    <s v="Small Box"/>
    <s v="Express Air"/>
    <d v="2015-06-09T00:00:00"/>
    <s v="$54.52"/>
    <s v="$100.97"/>
    <s v="$46.45"/>
    <n v="42"/>
    <s v="$24,599.59"/>
    <n v="0.1"/>
    <s v="$2,213.96"/>
    <s v="$22,375.69"/>
    <s v="$7.18"/>
    <s v="$22,497.16"/>
    <n v="22375.69"/>
    <n v="22497.16"/>
    <n v="-121.47000000000116"/>
    <n v="7.18"/>
    <n v="2213.96"/>
    <n v="20290.38"/>
    <n v="100.97"/>
    <n v="2033.9599999999998"/>
    <n v="2026.7799999999997"/>
    <n v="2019.5999999999997"/>
    <m/>
  </r>
  <r>
    <s v="5184-1"/>
    <x v="15"/>
    <s v="Bill Stewart"/>
    <s v="188 Pitt Street,Sydney"/>
    <x v="0"/>
    <s v="NSW"/>
    <x v="1"/>
    <s v="Tina Carlton"/>
    <s v="High"/>
    <s v="Smiths SlimLine Pencil Sharpener"/>
    <x v="0"/>
    <s v="Wrap Bag"/>
    <s v="Express Air"/>
    <d v="2015-05-13T00:00:00"/>
    <s v="$4.79"/>
    <s v="$11.97"/>
    <s v="$7.18"/>
    <n v="14"/>
    <s v="$359.92"/>
    <n v="0.06"/>
    <s v="$27.59"/>
    <s v="$253.65"/>
    <s v="$5.81"/>
    <s v="$273.55"/>
    <n v="253.65"/>
    <n v="273.55"/>
    <n v="-19.900000000000006"/>
    <n v="5.81"/>
    <n v="27.59"/>
    <n v="251.77"/>
    <n v="11.97"/>
    <n v="145.80000000000001"/>
    <n v="139.99"/>
    <n v="134.18"/>
    <m/>
  </r>
  <r>
    <s v="5185-1"/>
    <x v="189"/>
    <s v="Ferighting"/>
    <s v="8 Rankins Lane ,Melbourne"/>
    <x v="1"/>
    <s v="VIC"/>
    <x v="2"/>
    <s v="Connor Betts"/>
    <s v="Medium"/>
    <s v="Artisan Hole Reinforcements"/>
    <x v="0"/>
    <s v="Small Box"/>
    <s v="Regular Air"/>
    <d v="2013-07-17T00:00:00"/>
    <s v="$3.99"/>
    <s v="$6.23"/>
    <s v="$2.24"/>
    <n v="9"/>
    <s v="$83.82"/>
    <n v="0.01"/>
    <s v="$7.53"/>
    <s v="$76.19"/>
    <s v="$6.97"/>
    <s v="$76.68"/>
    <n v="76.19"/>
    <n v="76.680000000000007"/>
    <n v="-0.49000000000000909"/>
    <n v="6.97"/>
    <n v="7.53"/>
    <n v="76.12"/>
    <n v="6.23"/>
    <n v="55.510000000000005"/>
    <n v="48.540000000000006"/>
    <n v="41.570000000000007"/>
    <m/>
  </r>
  <r>
    <s v="5185-1"/>
    <x v="33"/>
    <s v="Denny Joy"/>
    <s v="99 Lygon Street,East Brunswick"/>
    <x v="1"/>
    <s v="VIC"/>
    <x v="2"/>
    <s v="Connor Betts"/>
    <s v="Low"/>
    <s v="DrawIt Colored Pencils, 48-Color Set"/>
    <x v="0"/>
    <s v="Wrap Bag"/>
    <s v="Regular Air"/>
    <d v="2014-08-01T00:00:00"/>
    <s v="$21.56"/>
    <s v="$36.55"/>
    <s v="$14.99"/>
    <n v="21"/>
    <s v="$337.76"/>
    <n v="0"/>
    <s v="$31.53"/>
    <s v="$322.13"/>
    <s v="$13.89"/>
    <s v="$340.25"/>
    <n v="322.13"/>
    <n v="340.25"/>
    <n v="-18.120000000000005"/>
    <n v="13.89"/>
    <n v="31.53"/>
    <n v="322.61"/>
    <n v="36.549999999999997"/>
    <n v="749.91"/>
    <n v="736.02"/>
    <n v="722.13"/>
    <m/>
  </r>
  <r>
    <s v="5185-1"/>
    <x v="169"/>
    <s v="Eugene Barchas"/>
    <s v="Crown Complex,Southbank"/>
    <x v="1"/>
    <s v="VIC"/>
    <x v="3"/>
    <s v="Yvette Biti"/>
    <s v="High"/>
    <s v="Binder Posts"/>
    <x v="0"/>
    <s v="Small Box"/>
    <s v="Regular Air"/>
    <d v="2013-07-17T00:00:00"/>
    <s v="$3.50"/>
    <s v="$5.74"/>
    <s v="$2.24"/>
    <n v="29"/>
    <s v="$223.24"/>
    <n v="0.03"/>
    <s v="$2.27"/>
    <s v="$216.58"/>
    <s v="$5.01"/>
    <s v="$223.13"/>
    <n v="216.58"/>
    <n v="223.13"/>
    <n v="-6.5499999999999829"/>
    <n v="5.01"/>
    <n v="2.27"/>
    <n v="225.86999999999998"/>
    <n v="5.74"/>
    <n v="169.2"/>
    <n v="164.19"/>
    <n v="159.18"/>
    <m/>
  </r>
  <r>
    <s v="5185-1"/>
    <x v="118"/>
    <s v="Todd Boyes"/>
    <s v="Westfield Miranda, 600 Kingsway,Miranda"/>
    <x v="0"/>
    <s v="NSW"/>
    <x v="1"/>
    <s v="Preston Senome"/>
    <s v="Not Specified"/>
    <s v="Artisan 48 Labels"/>
    <x v="0"/>
    <s v="Small Box"/>
    <s v="Regular Air"/>
    <d v="2014-12-27T00:00:00"/>
    <s v="$3.84"/>
    <s v="$6.30"/>
    <s v="$2.46"/>
    <n v="39"/>
    <s v="$259.34"/>
    <n v="0.03"/>
    <s v="$14.39"/>
    <s v="$239.21"/>
    <s v="$0.50"/>
    <s v="$237.20"/>
    <n v="239.21"/>
    <n v="237.2"/>
    <n v="2.0100000000000193"/>
    <n v="0.5"/>
    <n v="14.39"/>
    <n v="223.31"/>
    <n v="6.3"/>
    <n v="231.81"/>
    <n v="231.31"/>
    <n v="230.81"/>
    <m/>
  </r>
  <r>
    <s v="5185-1"/>
    <x v="131"/>
    <s v="Karl Brown"/>
    <s v="470 Anzac Parade,Kingsford"/>
    <x v="0"/>
    <s v="NSW"/>
    <x v="1"/>
    <s v="Tina Carlton"/>
    <s v="Not Specified"/>
    <s v="Artisan Hanging File Binders"/>
    <x v="0"/>
    <s v="Small Box"/>
    <s v="Regular Air"/>
    <d v="2013-07-26T00:00:00"/>
    <s v="$3.65"/>
    <s v="$5.98"/>
    <s v="$2.33"/>
    <n v="6"/>
    <s v="$83.72"/>
    <n v="0.01"/>
    <s v="$7.33"/>
    <s v="$76.19"/>
    <s v="$1.49"/>
    <s v="$77.68"/>
    <n v="76.19"/>
    <n v="77.680000000000007"/>
    <n v="-1.4900000000000091"/>
    <n v="1.49"/>
    <n v="7.33"/>
    <n v="71.84"/>
    <n v="5.98"/>
    <n v="30.040000000000003"/>
    <n v="28.550000000000004"/>
    <n v="27.060000000000006"/>
    <m/>
  </r>
  <r>
    <s v="5185-1"/>
    <x v="231"/>
    <s v="Denise Monton"/>
    <s v="2/797 Botany Rd,Rosebery"/>
    <x v="0"/>
    <s v="NSW"/>
    <x v="3"/>
    <s v="Samantha Chairs"/>
    <s v="High"/>
    <s v="Artisan Flip-Chart Easel Binder, Black"/>
    <x v="0"/>
    <s v="Small Box"/>
    <s v="Regular Air"/>
    <d v="2015-07-09T00:00:00"/>
    <s v="$13.88"/>
    <s v="$22.38"/>
    <s v="$8.50"/>
    <n v="21"/>
    <s v="$544.10"/>
    <n v="0.01"/>
    <s v="$29.23"/>
    <s v="$475.75"/>
    <s v="$15.10"/>
    <s v="$487.63"/>
    <n v="475.75"/>
    <n v="487.63"/>
    <n v="-11.879999999999995"/>
    <n v="15.1"/>
    <n v="29.23"/>
    <n v="473.5"/>
    <n v="22.38"/>
    <n v="455.84999999999997"/>
    <n v="440.74999999999994"/>
    <n v="425.64999999999992"/>
    <m/>
  </r>
  <r>
    <s v="5185-1"/>
    <x v="193"/>
    <s v="Mark Packer"/>
    <s v="Sydney Fish Market, Bank Street, Sydney"/>
    <x v="0"/>
    <s v="NSW"/>
    <x v="2"/>
    <s v="Phoebe Gour"/>
    <s v="Not Specified"/>
    <s v="Artisan Legal 4-Ring Binder"/>
    <x v="0"/>
    <s v="Wrap Bag"/>
    <s v="Regular Air"/>
    <d v="2014-08-21T00:00:00"/>
    <s v="$13.64"/>
    <s v="$20.98"/>
    <s v="$7.34"/>
    <n v="32"/>
    <s v="$335.76"/>
    <n v="0.01"/>
    <s v="$33.53"/>
    <s v="$303.03"/>
    <s v="$1.49"/>
    <s v="$300.57"/>
    <n v="303.02999999999997"/>
    <n v="300.57"/>
    <n v="2.4599999999999795"/>
    <n v="1.49"/>
    <n v="33.53"/>
    <n v="268.52999999999997"/>
    <n v="20.98"/>
    <n v="639.32000000000005"/>
    <n v="637.83000000000004"/>
    <n v="636.34"/>
    <m/>
  </r>
  <r>
    <s v="5185-2"/>
    <x v="62"/>
    <s v="John Lucas"/>
    <s v="148 Pitt Street,Sydney"/>
    <x v="0"/>
    <s v="NSW"/>
    <x v="1"/>
    <s v="Tina Carlton"/>
    <s v="Medium"/>
    <s v="Binder Clips by OIC"/>
    <x v="1"/>
    <s v="Large Box"/>
    <s v="Regular Air"/>
    <d v="2014-08-09T00:00:00"/>
    <s v="$0.93"/>
    <s v="$1.48"/>
    <s v="$0.55"/>
    <n v="30"/>
    <s v="$88.06"/>
    <n v="0.09"/>
    <s v="$1.76"/>
    <s v="$80.36"/>
    <s v="$0.70"/>
    <s v="$88.34"/>
    <n v="80.36"/>
    <n v="88.34"/>
    <n v="-7.980000000000004"/>
    <n v="0.7"/>
    <n v="1.76"/>
    <n v="87.28"/>
    <n v="1.48"/>
    <n v="43.34"/>
    <n v="42.64"/>
    <n v="41.94"/>
    <m/>
  </r>
  <r>
    <s v="5186-1"/>
    <x v="41"/>
    <s v="Edward Becker"/>
    <s v="501 George St,Sydney"/>
    <x v="0"/>
    <s v="NSW"/>
    <x v="3"/>
    <s v="Samantha Chairs"/>
    <s v="High"/>
    <s v="UGen Ultra Cordless Optical Suite"/>
    <x v="0"/>
    <s v="Small Box"/>
    <s v="Regular Air"/>
    <d v="2013-07-26T00:00:00"/>
    <s v="$54.52"/>
    <s v="$100.97"/>
    <s v="$46.45"/>
    <n v="12"/>
    <s v="$1,653.82"/>
    <n v="0.06"/>
    <s v="$203.76"/>
    <s v="$1,548.69"/>
    <s v="$7.18"/>
    <s v="$1,490.19"/>
    <n v="1548.69"/>
    <n v="1490.19"/>
    <n v="58.5"/>
    <n v="7.18"/>
    <n v="203.76"/>
    <n v="1293.6100000000001"/>
    <n v="100.97"/>
    <n v="1015.0599999999998"/>
    <n v="1007.8799999999999"/>
    <n v="1000.6999999999999"/>
    <m/>
  </r>
  <r>
    <s v="5186-1"/>
    <x v="194"/>
    <s v="Alan Shonely"/>
    <s v="Macquarie Centre Cnr Herring Road &amp; Waterloo Road,Macquarie Park"/>
    <x v="0"/>
    <s v="NSW"/>
    <x v="1"/>
    <s v="Nicholas Fernandes"/>
    <s v="Medium"/>
    <s v="UGen Ultra Cordless Optical Suite"/>
    <x v="0"/>
    <s v="Small Box"/>
    <s v="Regular Air"/>
    <d v="2013-07-01T00:00:00"/>
    <s v="$54.52"/>
    <s v="$100.97"/>
    <s v="$46.45"/>
    <n v="42"/>
    <s v="$3,351.24"/>
    <n v="0.06"/>
    <s v="$32.57"/>
    <s v="$3,333.55"/>
    <s v="$7.18"/>
    <s v="$3,353.54"/>
    <n v="3333.55"/>
    <n v="3353.54"/>
    <n v="-19.989999999999782"/>
    <n v="7.18"/>
    <n v="32.57"/>
    <n v="3328.1499999999996"/>
    <n v="100.97"/>
    <n v="4215.3500000000004"/>
    <n v="4208.17"/>
    <n v="4200.99"/>
    <m/>
  </r>
  <r>
    <s v="5187-1"/>
    <x v="232"/>
    <s v="Ritsa Hightower"/>
    <s v="1/160 Anzac Parade,Kensington"/>
    <x v="0"/>
    <s v="NSW"/>
    <x v="3"/>
    <s v="Natasha Song"/>
    <s v="Critical"/>
    <s v="Alto Perma 2700 Stacking Storage Drawers"/>
    <x v="1"/>
    <s v="Medium Box"/>
    <s v="Regular Air"/>
    <d v="2014-03-19T00:00:00"/>
    <s v="$8.92"/>
    <s v="$29.74"/>
    <s v="$20.82"/>
    <n v="8"/>
    <s v="$52.10"/>
    <n v="0.09"/>
    <s v="$2.06"/>
    <s v="$48.40"/>
    <s v="$6.64"/>
    <s v="$50.00"/>
    <n v="48.4"/>
    <n v="50"/>
    <n v="-1.6000000000000014"/>
    <n v="6.64"/>
    <n v="2.06"/>
    <n v="54.58"/>
    <n v="29.74"/>
    <n v="242.49999999999997"/>
    <n v="235.85999999999999"/>
    <n v="229.22"/>
    <m/>
  </r>
  <r>
    <s v="5188-1"/>
    <x v="207"/>
    <s v="Berenike Kampe"/>
    <s v="180 High Street,Windsor"/>
    <x v="1"/>
    <s v="VIC"/>
    <x v="2"/>
    <s v="Connor Betts"/>
    <s v="Low"/>
    <s v="Binder Posts"/>
    <x v="0"/>
    <s v="Wrap Bag"/>
    <s v="Regular Air"/>
    <d v="2013-07-07T00:00:00"/>
    <s v="$3.50"/>
    <s v="$5.74"/>
    <s v="$2.24"/>
    <n v="21"/>
    <s v="$241.34"/>
    <n v="0.1"/>
    <s v="$7.08"/>
    <s v="$263.81"/>
    <s v="$5.01"/>
    <s v="$237.25"/>
    <n v="263.81"/>
    <n v="237.25"/>
    <n v="26.560000000000002"/>
    <n v="5.01"/>
    <n v="7.08"/>
    <n v="235.17999999999998"/>
    <n v="5.74"/>
    <n v="118.47000000000001"/>
    <n v="113.46000000000001"/>
    <n v="108.45"/>
    <m/>
  </r>
  <r>
    <s v="5188-1"/>
    <x v="233"/>
    <s v="Doug Bickford"/>
    <s v="221 Barkly St,St Kilda"/>
    <x v="1"/>
    <s v="VIC"/>
    <x v="3"/>
    <s v="Yvette Biti"/>
    <s v="Low"/>
    <s v="DrawIt Colored Pencils"/>
    <x v="0"/>
    <s v="Small Box"/>
    <s v="Regular Air"/>
    <d v="2015-02-10T00:00:00"/>
    <s v="$4.37"/>
    <s v="$9.11"/>
    <s v="$4.74"/>
    <n v="6"/>
    <s v="$639.30"/>
    <n v="0.04"/>
    <s v="$59.33"/>
    <s v="$599.88"/>
    <s v="$2.25"/>
    <s v="$600.39"/>
    <n v="599.88"/>
    <n v="600.39"/>
    <n v="-0.50999999999999091"/>
    <n v="2.25"/>
    <n v="59.33"/>
    <n v="543.30999999999995"/>
    <n v="9.11"/>
    <n v="-2.4200000000000017"/>
    <n v="-4.6700000000000017"/>
    <n v="-6.9200000000000017"/>
    <m/>
  </r>
  <r>
    <s v="5188-1"/>
    <x v="142"/>
    <s v="Daniel Byrd"/>
    <s v="96 Liverpool St,Sydney"/>
    <x v="0"/>
    <s v="NSW"/>
    <x v="1"/>
    <s v="Samantha Chairs"/>
    <s v="Low"/>
    <s v="Binder Posts"/>
    <x v="1"/>
    <s v="Small Box"/>
    <s v="Regular Air"/>
    <d v="2014-06-30T00:00:00"/>
    <s v="$3.50"/>
    <s v="$5.74"/>
    <s v="$2.24"/>
    <n v="46"/>
    <s v="$263.90"/>
    <n v="0.01"/>
    <s v="$7.60"/>
    <s v="$236.18"/>
    <s v="$5.01"/>
    <s v="$234.27"/>
    <n v="236.18"/>
    <n v="234.27"/>
    <n v="1.9099999999999966"/>
    <n v="5.01"/>
    <n v="7.6"/>
    <n v="231.68"/>
    <n v="5.74"/>
    <n v="261.45"/>
    <n v="256.44"/>
    <n v="251.43"/>
    <m/>
  </r>
  <r>
    <s v="5189-1"/>
    <x v="43"/>
    <s v="Frank Merwin"/>
    <s v="24 Addison Rd,Marrickville"/>
    <x v="0"/>
    <s v="NSW"/>
    <x v="2"/>
    <s v="Radhya Staples"/>
    <s v="Not Specified"/>
    <s v="EcoTones Memo Sheets"/>
    <x v="0"/>
    <s v="Small Box"/>
    <s v="Regular Air"/>
    <d v="2013-10-11T00:00:00"/>
    <s v="$2.52"/>
    <s v="$4.00"/>
    <s v="$1.48"/>
    <n v="30"/>
    <s v="$24.60"/>
    <n v="0.01"/>
    <s v="$0.16"/>
    <s v="$25.20"/>
    <s v="$1.30"/>
    <s v="$26.90"/>
    <n v="25.2"/>
    <n v="26.9"/>
    <n v="-1.6999999999999993"/>
    <n v="1.3"/>
    <n v="0.16"/>
    <n v="28.04"/>
    <n v="4"/>
    <n v="121.14"/>
    <n v="119.84"/>
    <n v="118.54"/>
    <m/>
  </r>
  <r>
    <s v="5190-1"/>
    <x v="192"/>
    <s v="Henry Goldwyn"/>
    <s v="541 Church St,Richmond"/>
    <x v="1"/>
    <s v="VIC"/>
    <x v="1"/>
    <s v="Yvette Biti"/>
    <s v="High"/>
    <s v="Binder Clips by OIC"/>
    <x v="1"/>
    <s v="Medium Box"/>
    <s v="Regular Air"/>
    <d v="2013-08-27T00:00:00"/>
    <s v="$0.93"/>
    <s v="$1.48"/>
    <s v="$0.55"/>
    <n v="35"/>
    <s v="$53.36"/>
    <n v="0"/>
    <s v="$4.27"/>
    <s v="$52.29"/>
    <s v="$0.70"/>
    <s v="$53.20"/>
    <n v="52.29"/>
    <n v="53.2"/>
    <n v="-0.91000000000000369"/>
    <n v="0.7"/>
    <n v="4.2699999999999996"/>
    <n v="49.63000000000001"/>
    <n v="1.48"/>
    <n v="48.230000000000004"/>
    <n v="47.53"/>
    <n v="46.83"/>
    <m/>
  </r>
  <r>
    <s v="5191-1"/>
    <x v="234"/>
    <s v="Christy Brittain"/>
    <s v="Shop 1, 186-190 Church Street,Parramatta;46a Macleay Street,Potts Point"/>
    <x v="0"/>
    <s v="NSW"/>
    <x v="1"/>
    <s v="Mihael Khan"/>
    <s v="Medium"/>
    <s v="Binder Posts"/>
    <x v="0"/>
    <s v="Small Box"/>
    <s v="Regular Air"/>
    <d v="2015-05-06T00:00:00"/>
    <s v="$3.50"/>
    <s v="$5.74"/>
    <s v="$2.24"/>
    <n v="42"/>
    <s v="$475.58"/>
    <n v="0.06"/>
    <s v="$32.57"/>
    <s v="$433.15"/>
    <s v="$5.01"/>
    <s v="$434.35"/>
    <n v="433.15"/>
    <n v="434.35"/>
    <n v="-1.2000000000000455"/>
    <n v="5.01"/>
    <n v="32.57"/>
    <n v="406.79"/>
    <n v="5.74"/>
    <n v="213.52"/>
    <n v="208.51000000000002"/>
    <n v="203.50000000000003"/>
    <m/>
  </r>
  <r>
    <s v="5193-1"/>
    <x v="36"/>
    <s v="Nick Zandusky"/>
    <s v="224A Gertrude St,Fitzroy"/>
    <x v="1"/>
    <s v="VIC"/>
    <x v="1"/>
    <s v="Connor Betts"/>
    <s v="Not Specified"/>
    <s v="TechSavi Internet Navigator Keyboard"/>
    <x v="0"/>
    <s v="Wrap Bag"/>
    <s v="Regular Air"/>
    <d v="2013-07-30T00:00:00"/>
    <s v="$6.51"/>
    <s v="$30.98"/>
    <s v="$24.47"/>
    <n v="30"/>
    <s v="$462.02"/>
    <n v="0.03"/>
    <s v="$42.55"/>
    <s v="$437.25"/>
    <s v="$6.50"/>
    <s v="$437.35"/>
    <n v="437.25"/>
    <n v="437.35"/>
    <n v="-0.10000000000002274"/>
    <n v="6.5"/>
    <n v="42.55"/>
    <n v="401.3"/>
    <n v="30.98"/>
    <n v="893.35"/>
    <n v="886.85"/>
    <n v="880.35"/>
    <m/>
  </r>
  <r>
    <s v="5193-1"/>
    <x v="30"/>
    <s v="Valerie Dominguez"/>
    <s v="152 Bunnerong Road,Eastgardens"/>
    <x v="0"/>
    <s v="NSW"/>
    <x v="1"/>
    <s v="Tina Carlton"/>
    <s v="High"/>
    <s v="Self-Adhesive Ring Binder Labels"/>
    <x v="0"/>
    <s v="Wrap Bag"/>
    <s v="Regular Air"/>
    <d v="2013-08-17T00:00:00"/>
    <s v="$2.18"/>
    <s v="$3.52"/>
    <s v="$1.34"/>
    <n v="12"/>
    <s v="$86.00"/>
    <n v="0.02"/>
    <s v="$3.76"/>
    <s v="$58.06"/>
    <s v="$6.83"/>
    <s v="$74.58"/>
    <n v="58.06"/>
    <n v="74.58"/>
    <n v="-16.519999999999996"/>
    <n v="6.83"/>
    <n v="3.76"/>
    <n v="77.649999999999991"/>
    <n v="3.52"/>
    <n v="45.31"/>
    <n v="38.480000000000004"/>
    <n v="31.650000000000006"/>
    <m/>
  </r>
  <r>
    <s v="5193-1"/>
    <x v="235"/>
    <s v="Thomas Thornton"/>
    <s v="221 Barkly St,St Kilda"/>
    <x v="1"/>
    <s v="VIC"/>
    <x v="1"/>
    <s v="Yvette Biti"/>
    <s v="High"/>
    <s v="Artisan Binder Labels"/>
    <x v="0"/>
    <s v="Wrap Bag"/>
    <s v="Regular Air"/>
    <d v="2016-04-24T00:00:00"/>
    <s v="$2.45"/>
    <s v="$3.89"/>
    <s v="$1.44"/>
    <n v="24"/>
    <s v="$8.94"/>
    <n v="0.05"/>
    <s v="$0.55"/>
    <s v="$8.68"/>
    <s v="$7.01"/>
    <s v="$10.72"/>
    <n v="8.68"/>
    <n v="10.72"/>
    <n v="-2.0400000000000009"/>
    <n v="7.01"/>
    <n v="0.55000000000000004"/>
    <n v="17.18"/>
    <n v="3.89"/>
    <n v="99.820000000000007"/>
    <n v="92.81"/>
    <n v="85.8"/>
    <m/>
  </r>
  <r>
    <s v="5193-1"/>
    <x v="236"/>
    <s v="Macc Creighton"/>
    <s v="Westfield Sydney,Sydney"/>
    <x v="0"/>
    <s v="NSW"/>
    <x v="1"/>
    <s v="Natasha Song"/>
    <s v="Medium"/>
    <s v="Binder Posts"/>
    <x v="0"/>
    <s v="Small Pack"/>
    <s v="Express Air"/>
    <d v="2014-10-21T00:00:00"/>
    <s v="$3.50"/>
    <s v="$5.74"/>
    <s v="$2.24"/>
    <n v="8"/>
    <s v="$348.00"/>
    <n v="0.03"/>
    <s v="$2.44"/>
    <s v="$246.24"/>
    <s v="$5.01"/>
    <s v="$244.86"/>
    <n v="246.24"/>
    <n v="244.86"/>
    <n v="1.3799999999999955"/>
    <n v="5.01"/>
    <n v="2.44"/>
    <n v="247.43"/>
    <n v="5.74"/>
    <n v="48.49"/>
    <n v="43.480000000000004"/>
    <n v="38.470000000000006"/>
    <m/>
  </r>
  <r>
    <s v="5193-1"/>
    <x v="79"/>
    <s v="Erica Smith"/>
    <s v="188 Pitt Street,Sydney"/>
    <x v="0"/>
    <s v="NSW"/>
    <x v="0"/>
    <s v="Tina Carlton"/>
    <s v="Medium"/>
    <s v="Apex Box Cutter Scissors"/>
    <x v="0"/>
    <s v="Small Box"/>
    <s v="Regular Air"/>
    <d v="2013-03-27T00:00:00"/>
    <s v="$4.19"/>
    <s v="$10.23"/>
    <s v="$6.04"/>
    <n v="45"/>
    <s v="$269.34"/>
    <n v="0"/>
    <s v="$8.79"/>
    <s v="$263.33"/>
    <s v="$4.68"/>
    <s v="$284.94"/>
    <n v="263.33"/>
    <n v="284.94"/>
    <n v="-21.610000000000014"/>
    <n v="4.68"/>
    <n v="8.7899999999999991"/>
    <n v="280.83"/>
    <n v="10.23"/>
    <n v="456.24"/>
    <n v="451.56"/>
    <n v="446.88"/>
    <m/>
  </r>
  <r>
    <s v="5194-1"/>
    <x v="78"/>
    <s v="Corinna Mitchell"/>
    <s v="27 Greenfield Parade,Bankstown"/>
    <x v="0"/>
    <s v="NSW"/>
    <x v="1"/>
    <s v="Nicholas Fernandes"/>
    <s v="Medium"/>
    <s v="Emerson C82 Color Inkjet Printer"/>
    <x v="0"/>
    <s v="Small Pack"/>
    <s v="Regular Air"/>
    <d v="2013-07-31T00:00:00"/>
    <s v="$76.79"/>
    <s v="$119.99"/>
    <s v="$43.20"/>
    <n v="30"/>
    <s v="$2,879.76"/>
    <n v="0.08"/>
    <s v="$57.60"/>
    <s v="$2,822.16"/>
    <s v="$14.00"/>
    <s v="$2,836.16"/>
    <n v="2822.16"/>
    <n v="2836.16"/>
    <n v="-14"/>
    <n v="14"/>
    <n v="57.6"/>
    <n v="2792.56"/>
    <n v="119.99"/>
    <n v="3556.1"/>
    <n v="3542.1"/>
    <n v="3528.1"/>
    <m/>
  </r>
  <r>
    <s v="5194-1"/>
    <x v="104"/>
    <s v="Saphhira Shifley"/>
    <s v="Westfield Miranda, 600 Kingsway,Miranda"/>
    <x v="0"/>
    <s v="NSW"/>
    <x v="3"/>
    <s v="Preston Senome"/>
    <s v="Not Specified"/>
    <s v="Artisan 474 Labels"/>
    <x v="0"/>
    <s v="Small Pack"/>
    <s v="Regular Air"/>
    <d v="2015-01-21T00:00:00"/>
    <s v="$1.84"/>
    <s v="$2.88"/>
    <s v="$1.04"/>
    <n v="46"/>
    <s v="$23.96"/>
    <n v="0.04"/>
    <s v="$1.19"/>
    <s v="$22.36"/>
    <s v="$0.99"/>
    <s v="$23.13"/>
    <n v="22.36"/>
    <n v="23.13"/>
    <n v="-0.76999999999999957"/>
    <n v="0.99"/>
    <n v="1.19"/>
    <n v="22.929999999999996"/>
    <n v="2.88"/>
    <n v="132.28"/>
    <n v="131.29"/>
    <n v="130.29999999999998"/>
    <m/>
  </r>
  <r>
    <s v="5194-1"/>
    <x v="237"/>
    <s v="Ben Wallace"/>
    <s v="120 Hardware St,Melbourne"/>
    <x v="1"/>
    <s v="VIC"/>
    <x v="3"/>
    <s v="Connor Betts"/>
    <s v="Low"/>
    <s v="Angle-D Binders with Locking Rings, Label Holders"/>
    <x v="0"/>
    <s v="Small Box"/>
    <s v="Regular Air"/>
    <d v="2013-03-20T00:00:00"/>
    <s v="$4.53"/>
    <s v="$7.30"/>
    <s v="$2.77"/>
    <n v="16"/>
    <s v="$369.20"/>
    <n v="0.02"/>
    <s v="$3.79"/>
    <s v="$346.25"/>
    <s v="$7.72"/>
    <s v="$343.35"/>
    <n v="346.25"/>
    <n v="343.35"/>
    <n v="2.8999999999999773"/>
    <n v="7.72"/>
    <n v="3.79"/>
    <n v="347.28000000000003"/>
    <n v="7.3"/>
    <n v="120.72999999999999"/>
    <n v="113.00999999999999"/>
    <n v="105.28999999999999"/>
    <m/>
  </r>
  <r>
    <s v="5194-1"/>
    <x v="78"/>
    <s v="Corinna Mitchell"/>
    <s v="27 Greenfield Parade,Bankstown"/>
    <x v="0"/>
    <s v="NSW"/>
    <x v="0"/>
    <s v="Nicholas Fernandes"/>
    <s v="Critical"/>
    <s v="Emerson C82 Color Inkjet Printer"/>
    <x v="0"/>
    <s v="Wrap Bag"/>
    <s v="Regular Air"/>
    <d v="2013-07-31T00:00:00"/>
    <s v="$76.79"/>
    <s v="$119.99"/>
    <s v="$43.20"/>
    <n v="48"/>
    <s v="$2,879.76"/>
    <n v="0.09"/>
    <s v="$57.60"/>
    <s v="$2,822.16"/>
    <s v="$14.00"/>
    <s v="$2,836.16"/>
    <n v="2822.16"/>
    <n v="2836.16"/>
    <n v="-14"/>
    <n v="14"/>
    <n v="57.6"/>
    <n v="2792.56"/>
    <n v="119.99"/>
    <n v="5715.9199999999992"/>
    <n v="5701.9199999999992"/>
    <n v="5687.9199999999992"/>
    <m/>
  </r>
  <r>
    <s v="5195-1"/>
    <x v="238"/>
    <s v="Vivek Sundaresam"/>
    <s v="152 Bunnerong Road,Eastgardens"/>
    <x v="0"/>
    <s v="NSW"/>
    <x v="1"/>
    <s v="Tina Carlton"/>
    <s v="Low"/>
    <s v="Artisan 479 Labels"/>
    <x v="0"/>
    <s v="Small Pack"/>
    <s v="Regular Air"/>
    <d v="2014-05-03T00:00:00"/>
    <s v="$1.59"/>
    <s v="$2.61"/>
    <s v="$1.02"/>
    <n v="36"/>
    <s v="$53.92"/>
    <n v="0.01"/>
    <s v="$2.73"/>
    <s v="$52.39"/>
    <s v="$0.50"/>
    <s v="$53.29"/>
    <n v="52.39"/>
    <n v="53.29"/>
    <n v="-0.89999999999999858"/>
    <n v="0.5"/>
    <n v="2.73"/>
    <n v="51.06"/>
    <n v="2.61"/>
    <n v="91.72999999999999"/>
    <n v="91.22999999999999"/>
    <n v="90.72999999999999"/>
    <m/>
  </r>
  <r>
    <s v="5195-2"/>
    <x v="239"/>
    <s v="Alex Grayson"/>
    <s v="644 George St,Sydney"/>
    <x v="0"/>
    <s v="NSW"/>
    <x v="0"/>
    <s v="Radhya Staples"/>
    <s v="Medium"/>
    <s v="Beekin 105-Key Black Keyboard"/>
    <x v="0"/>
    <s v="Wrap Bag"/>
    <s v="Regular Air"/>
    <d v="2013-08-02T00:00:00"/>
    <s v="$6.39"/>
    <s v="$19.98"/>
    <s v="$13.59"/>
    <n v="35"/>
    <s v="$859.14"/>
    <n v="0.04"/>
    <s v="$85.91"/>
    <s v="$773.23"/>
    <s v="$4.00"/>
    <s v="$777.23"/>
    <n v="773.23"/>
    <n v="777.23"/>
    <n v="-4"/>
    <n v="4"/>
    <n v="85.91"/>
    <n v="695.32"/>
    <n v="19.98"/>
    <n v="617.3900000000001"/>
    <n v="613.3900000000001"/>
    <n v="609.3900000000001"/>
    <m/>
  </r>
  <r>
    <s v="5196-1"/>
    <x v="168"/>
    <s v="Lynn Smith"/>
    <s v="61A Bay Road,Wollstonecraft"/>
    <x v="0"/>
    <s v="NSW"/>
    <x v="0"/>
    <s v="Samantha Chairs"/>
    <s v="Low"/>
    <s v="Smiths Metal Binder Clips"/>
    <x v="0"/>
    <s v="Small Pack"/>
    <s v="Regular Air"/>
    <d v="2013-05-06T00:00:00"/>
    <s v="$1.60"/>
    <s v="$2.62"/>
    <s v="$1.02"/>
    <n v="47"/>
    <s v="$55.02"/>
    <n v="0.04"/>
    <s v="$2.64"/>
    <s v="$52.68"/>
    <s v="$0.80"/>
    <s v="$53.07"/>
    <n v="52.68"/>
    <n v="53.07"/>
    <n v="-0.39000000000000057"/>
    <n v="0.8"/>
    <n v="2.64"/>
    <n v="51.23"/>
    <n v="2.62"/>
    <n v="121.3"/>
    <n v="120.5"/>
    <n v="119.7"/>
    <m/>
  </r>
  <r>
    <s v="5196-1"/>
    <x v="144"/>
    <s v="Jasper Cacioppo"/>
    <s v="24 Addison Rd,Marrickville"/>
    <x v="0"/>
    <s v="NSW"/>
    <x v="0"/>
    <s v="Radhya Staples"/>
    <s v="High"/>
    <s v="Pizazz Drawing Pencil Set"/>
    <x v="0"/>
    <s v="Small Box"/>
    <s v="Regular Air"/>
    <d v="2013-02-16T00:00:00"/>
    <s v="$1.53"/>
    <s v="$2.78"/>
    <s v="$1.25"/>
    <n v="1"/>
    <s v="$33.82"/>
    <n v="0.04"/>
    <s v="$1.38"/>
    <s v="$33.86"/>
    <s v="$1.34"/>
    <s v="$32.30"/>
    <n v="33.86"/>
    <n v="32.299999999999997"/>
    <n v="1.5600000000000023"/>
    <n v="1.34"/>
    <n v="1.38"/>
    <n v="32.26"/>
    <n v="2.78"/>
    <n v="2.74"/>
    <n v="1.4"/>
    <n v="5.9999999999999831E-2"/>
    <m/>
  </r>
  <r>
    <s v="5196-1"/>
    <x v="240"/>
    <s v="Jenna Caffey"/>
    <s v="470 Anzac Parade,Kingsford"/>
    <x v="0"/>
    <s v="NSW"/>
    <x v="2"/>
    <s v="Tina Carlton"/>
    <s v="Critical"/>
    <s v="Multi-Use Personal File Cart and Caster Set, Three Stacking Bins"/>
    <x v="0"/>
    <s v="Small Box"/>
    <s v="Regular Air"/>
    <d v="2013-05-16T00:00:00"/>
    <s v="$14.95"/>
    <s v="$34.76"/>
    <s v="$19.81"/>
    <n v="8"/>
    <s v="$309.90"/>
    <n v="0.05"/>
    <s v="$18.08"/>
    <s v="$28.94"/>
    <s v="$8.22"/>
    <s v="$20.40"/>
    <n v="28.94"/>
    <n v="20.399999999999999"/>
    <n v="8.5400000000000027"/>
    <n v="8.2200000000000006"/>
    <n v="18.079999999999998"/>
    <n v="10.54"/>
    <n v="34.76"/>
    <n v="268.22000000000003"/>
    <n v="260"/>
    <n v="251.78"/>
    <m/>
  </r>
  <r>
    <s v="5197-1"/>
    <x v="241"/>
    <s v="Jesus Ocampo"/>
    <s v="60 Commercial Rd,Prahran"/>
    <x v="1"/>
    <s v="VIC"/>
    <x v="2"/>
    <s v="Yvette Biti"/>
    <s v="High"/>
    <s v="TechSavi Access Keyboard"/>
    <x v="0"/>
    <s v="Small Pack"/>
    <s v="Regular Air"/>
    <d v="2014-12-08T00:00:00"/>
    <s v="$10.07"/>
    <s v="$15.98"/>
    <s v="$5.91"/>
    <n v="24"/>
    <s v="$191.52"/>
    <n v="0.1"/>
    <s v="$0.00"/>
    <s v="$184.00"/>
    <s v="$4.00"/>
    <s v="$187.20"/>
    <n v="184"/>
    <n v="187.2"/>
    <n v="-3.1999999999999886"/>
    <n v="4"/>
    <n v="0"/>
    <n v="191.2"/>
    <n v="15.98"/>
    <n v="387.52"/>
    <n v="383.52"/>
    <n v="379.52"/>
    <m/>
  </r>
  <r>
    <s v="5197-1"/>
    <x v="242"/>
    <s v="Mitch Webber"/>
    <s v="Hoyts Entertainment Quarter 122 Lang Road,Moore Park"/>
    <x v="0"/>
    <s v="NSW"/>
    <x v="1"/>
    <s v="Tina Carlton"/>
    <s v="Critical"/>
    <s v="Beekin 6 Outlet Metallic Surge Strip"/>
    <x v="0"/>
    <s v="Small Box"/>
    <s v="Express Air"/>
    <d v="2013-07-05T00:00:00"/>
    <s v="$4.46"/>
    <s v="$10.89"/>
    <s v="$6.43"/>
    <n v="31"/>
    <s v="$986.06"/>
    <n v="0.09"/>
    <s v="$97.60"/>
    <s v="$877.52"/>
    <s v="$4.50"/>
    <s v="$887.33"/>
    <n v="877.52"/>
    <n v="887.33"/>
    <n v="-9.8100000000000591"/>
    <n v="4.5"/>
    <n v="97.6"/>
    <n v="794.23"/>
    <n v="10.89"/>
    <n v="244.49000000000004"/>
    <n v="239.99000000000004"/>
    <n v="235.49000000000004"/>
    <m/>
  </r>
  <r>
    <s v="5198-1"/>
    <x v="57"/>
    <s v="Art Foster"/>
    <s v="Westfield Parramatta,Parramatta"/>
    <x v="0"/>
    <s v="NSW"/>
    <x v="2"/>
    <s v="Stevie Bacata"/>
    <s v="Low"/>
    <s v="Self-Adhesive Ring Binder Labels"/>
    <x v="0"/>
    <s v="Wrap Bag"/>
    <s v="Regular Air"/>
    <d v="2013-03-13T00:00:00"/>
    <s v="$2.18"/>
    <s v="$3.52"/>
    <s v="$1.34"/>
    <n v="11"/>
    <s v="$53.32"/>
    <n v="0"/>
    <s v="$4.23"/>
    <s v="$51.29"/>
    <s v="$6.83"/>
    <s v="$53.00"/>
    <n v="51.29"/>
    <n v="53"/>
    <n v="-1.7100000000000009"/>
    <n v="6.83"/>
    <n v="4.2300000000000004"/>
    <n v="55.599999999999994"/>
    <n v="3.52"/>
    <n v="41.319999999999993"/>
    <n v="34.489999999999995"/>
    <n v="27.659999999999997"/>
    <m/>
  </r>
  <r>
    <s v="5198-1"/>
    <x v="243"/>
    <s v="Shahid Shariari"/>
    <s v="3/219 Canley Vale Road,Canley Heights"/>
    <x v="0"/>
    <s v="NSW"/>
    <x v="2"/>
    <s v="Mihael Khan"/>
    <s v="Low"/>
    <s v="Colored Envelopes"/>
    <x v="1"/>
    <s v="Small Box"/>
    <s v="Regular Air"/>
    <d v="2013-10-28T00:00:00"/>
    <s v="$2.25"/>
    <s v="$3.69"/>
    <s v="$1.44"/>
    <n v="37"/>
    <s v="$84.08"/>
    <n v="0.03"/>
    <s v="$7.33"/>
    <s v="$82.37"/>
    <s v="$2.50"/>
    <s v="$83.69"/>
    <n v="82.37"/>
    <n v="83.69"/>
    <n v="-1.3199999999999932"/>
    <n v="2.5"/>
    <n v="7.33"/>
    <n v="78.86"/>
    <n v="3.69"/>
    <n v="131.69999999999999"/>
    <n v="129.19999999999999"/>
    <n v="126.69999999999999"/>
    <m/>
  </r>
  <r>
    <s v="5198-1"/>
    <x v="244"/>
    <s v="Paul Prost"/>
    <s v="120 Hardware St,Melbourne"/>
    <x v="1"/>
    <s v="VIC"/>
    <x v="3"/>
    <s v="Yvette Biti"/>
    <s v="Not Specified"/>
    <s v="Artisan 474 Labels"/>
    <x v="0"/>
    <s v="Small Box"/>
    <s v="Regular Air"/>
    <d v="2013-10-29T00:00:00"/>
    <s v="$1.84"/>
    <s v="$2.88"/>
    <s v="$1.04"/>
    <n v="8"/>
    <s v="$63.62"/>
    <n v="0.02"/>
    <s v="$4.53"/>
    <s v="$57.22"/>
    <s v="$0.99"/>
    <s v="$59.32"/>
    <n v="57.22"/>
    <n v="59.32"/>
    <n v="-2.1000000000000014"/>
    <n v="0.99"/>
    <n v="4.53"/>
    <n v="55.78"/>
    <n v="2.88"/>
    <n v="19.499999999999996"/>
    <n v="18.509999999999998"/>
    <n v="17.52"/>
    <m/>
  </r>
  <r>
    <s v="5198-1"/>
    <x v="13"/>
    <s v="Phillip Flathmann"/>
    <s v="Macquarie Centre Cnr Herring Road &amp; Waterloo Road,Macquarie Park"/>
    <x v="0"/>
    <s v="NSW"/>
    <x v="1"/>
    <s v="Nicholas Fernandes"/>
    <s v="Medium"/>
    <s v="Apex Preferred Stainless Steel Scissors"/>
    <x v="1"/>
    <s v="Medium Box"/>
    <s v="Regular Air"/>
    <d v="2013-11-20T00:00:00"/>
    <s v="$2.50"/>
    <s v="$5.68"/>
    <s v="$3.18"/>
    <n v="34"/>
    <s v="$304.96"/>
    <n v="7.0000000000000007E-2"/>
    <s v="$6.10"/>
    <s v="$295.60"/>
    <s v="$3.60"/>
    <s v="$244.30"/>
    <n v="295.60000000000002"/>
    <n v="244.3"/>
    <n v="51.300000000000011"/>
    <n v="3.6"/>
    <n v="6.1"/>
    <n v="241.8"/>
    <n v="5.68"/>
    <n v="190.62"/>
    <n v="187.02"/>
    <n v="183.42000000000002"/>
    <m/>
  </r>
  <r>
    <s v="5198-1"/>
    <x v="80"/>
    <s v="Delfina Latchford"/>
    <s v="8 Rankins Lane ,Melbourne"/>
    <x v="1"/>
    <s v="VIC"/>
    <x v="1"/>
    <s v="Connor Betts"/>
    <s v="Not Specified"/>
    <s v="Artisan Non-Stick Binders"/>
    <x v="0"/>
    <s v="Wrap Bag"/>
    <s v="Regular Air"/>
    <d v="2014-03-07T00:00:00"/>
    <s v="$2.74"/>
    <s v="$4.49"/>
    <s v="$1.75"/>
    <n v="30"/>
    <s v="$574.12"/>
    <n v="0.03"/>
    <s v="$37.14"/>
    <s v="$510.20"/>
    <s v="$1.49"/>
    <s v="$517.28"/>
    <n v="510.2"/>
    <n v="517.28"/>
    <n v="-7.0799999999999841"/>
    <n v="1.49"/>
    <n v="37.14"/>
    <n v="481.63"/>
    <n v="4.49"/>
    <n v="99.050000000000011"/>
    <n v="97.560000000000016"/>
    <n v="96.070000000000022"/>
    <m/>
  </r>
  <r>
    <s v="5198-1"/>
    <x v="36"/>
    <s v="Nick Zandusky"/>
    <s v="224A Gertrude St,Fitzroy"/>
    <x v="1"/>
    <s v="VIC"/>
    <x v="1"/>
    <s v="Connor Betts"/>
    <s v="Critical"/>
    <s v="Artisan 479 Labels"/>
    <x v="0"/>
    <s v="Wrap Bag"/>
    <s v="Regular Air"/>
    <d v="2013-07-30T00:00:00"/>
    <s v="$1.59"/>
    <s v="$2.61"/>
    <s v="$1.02"/>
    <n v="42"/>
    <s v="$106.58"/>
    <n v="7.0000000000000007E-2"/>
    <s v="$40.59"/>
    <s v="$107.29"/>
    <s v="$0.50"/>
    <s v="$101.74"/>
    <n v="107.29"/>
    <n v="101.74"/>
    <n v="5.5500000000000114"/>
    <n v="0.5"/>
    <n v="40.590000000000003"/>
    <n v="61.649999999999991"/>
    <n v="2.61"/>
    <n v="69.529999999999987"/>
    <n v="69.029999999999987"/>
    <n v="68.529999999999987"/>
    <m/>
  </r>
  <r>
    <s v="5198-1"/>
    <x v="245"/>
    <s v="Giulietta Baptist"/>
    <s v="Hoyts Entertainment Quarter 122 Lang Road,Moore Park"/>
    <x v="0"/>
    <s v="NSW"/>
    <x v="3"/>
    <s v="Tina Carlton"/>
    <s v="High"/>
    <s v="Artisan Flip-Chart Easel Binder, Black"/>
    <x v="0"/>
    <s v="Small Box"/>
    <s v="Regular Air"/>
    <d v="2015-09-05T00:00:00"/>
    <s v="$13.88"/>
    <s v="$22.38"/>
    <s v="$8.50"/>
    <n v="35"/>
    <s v="$908.82"/>
    <n v="0.03"/>
    <s v="$90.88"/>
    <s v="$837.14"/>
    <s v="$15.10"/>
    <s v="$889.64"/>
    <n v="837.14"/>
    <n v="889.64"/>
    <n v="-52.5"/>
    <n v="15.1"/>
    <n v="90.88"/>
    <n v="813.86"/>
    <n v="22.38"/>
    <n v="707.52"/>
    <n v="692.42"/>
    <n v="677.31999999999994"/>
    <m/>
  </r>
  <r>
    <s v="5198-1"/>
    <x v="246"/>
    <s v="Chuck Magee"/>
    <s v="1-2/299 Sussex St,Sydney"/>
    <x v="0"/>
    <s v="NSW"/>
    <x v="2"/>
    <s v="Aanya Zhang"/>
    <s v="Not Specified"/>
    <s v="Pizazz Drawing Pencil Set"/>
    <x v="0"/>
    <s v="Small Box"/>
    <s v="Regular Air"/>
    <d v="2013-08-04T00:00:00"/>
    <s v="$1.53"/>
    <s v="$2.78"/>
    <s v="$1.25"/>
    <n v="37"/>
    <s v="$111.20"/>
    <n v="0"/>
    <s v="$3.34"/>
    <s v="$107.86"/>
    <s v="$1.34"/>
    <s v="$109.20"/>
    <n v="107.86"/>
    <n v="109.2"/>
    <n v="-1.3400000000000034"/>
    <n v="1.34"/>
    <n v="3.34"/>
    <n v="107.2"/>
    <n v="2.78"/>
    <n v="100.86"/>
    <n v="99.52"/>
    <n v="98.179999999999993"/>
    <m/>
  </r>
  <r>
    <s v="5198-1"/>
    <x v="247"/>
    <s v="Jim Kriz"/>
    <s v="53-55 Liverpool St,Sydney"/>
    <x v="0"/>
    <s v="NSW"/>
    <x v="3"/>
    <s v="Tina Carlton"/>
    <s v="Medium"/>
    <s v="Artisan 487 Labels"/>
    <x v="0"/>
    <s v="Wrap Bag"/>
    <s v="Regular Air"/>
    <d v="2013-06-10T00:00:00"/>
    <s v="$2.29"/>
    <s v="$3.69"/>
    <s v="$1.40"/>
    <n v="30"/>
    <s v="$215.40"/>
    <n v="0.04"/>
    <s v="$8.25"/>
    <s v="$126.81"/>
    <s v="$0.50"/>
    <s v="$127.04"/>
    <n v="126.81"/>
    <n v="127.04"/>
    <n v="-0.23000000000000398"/>
    <n v="0.5"/>
    <n v="8.25"/>
    <n v="119.29"/>
    <n v="3.69"/>
    <n v="102.95"/>
    <n v="102.45"/>
    <n v="101.95"/>
    <m/>
  </r>
  <r>
    <s v="5198-1"/>
    <x v="132"/>
    <s v="Deborah Brumfield"/>
    <s v="501 George St,Sydney"/>
    <x v="0"/>
    <s v="NSW"/>
    <x v="1"/>
    <s v="Samantha Chairs"/>
    <s v="Critical"/>
    <s v="Apex Preferred Stainless Steel Scissors"/>
    <x v="0"/>
    <s v="Small Box"/>
    <s v="Regular Air"/>
    <d v="2014-05-18T00:00:00"/>
    <s v="$2.50"/>
    <s v="$5.68"/>
    <s v="$3.18"/>
    <n v="32"/>
    <s v="$259.60"/>
    <n v="0.09"/>
    <s v="$10.38"/>
    <s v="$246.22"/>
    <s v="$3.60"/>
    <s v="$244.24"/>
    <n v="246.22"/>
    <n v="244.24"/>
    <n v="1.9799999999999898"/>
    <n v="3.6"/>
    <n v="10.38"/>
    <n v="237.46"/>
    <n v="5.68"/>
    <n v="174.98"/>
    <n v="171.38"/>
    <n v="167.78"/>
    <m/>
  </r>
  <r>
    <s v="5199-1"/>
    <x v="48"/>
    <s v="Henry Goldwyn"/>
    <s v="541 Church St,Richmond"/>
    <x v="1"/>
    <s v="VIC"/>
    <x v="0"/>
    <s v="Yvette Biti"/>
    <s v="Medium"/>
    <s v="Artisan 48 Labels"/>
    <x v="0"/>
    <s v="Wrap Bag"/>
    <s v="Regular Air"/>
    <d v="2013-12-19T00:00:00"/>
    <s v="$3.84"/>
    <s v="$6.30"/>
    <s v="$2.46"/>
    <n v="21"/>
    <s v="$154.98"/>
    <n v="0.04"/>
    <s v="$11.00"/>
    <s v="$142.78"/>
    <s v="$0.50"/>
    <s v="$132.18"/>
    <n v="142.78"/>
    <n v="132.18"/>
    <n v="10.599999999999994"/>
    <n v="0.5"/>
    <n v="11"/>
    <n v="121.68"/>
    <n v="6.3"/>
    <n v="121.79999999999998"/>
    <n v="121.29999999999998"/>
    <n v="120.79999999999998"/>
    <m/>
  </r>
  <r>
    <s v="5199-1"/>
    <x v="225"/>
    <s v="Linda Southworth"/>
    <s v="359 Crown Street,Surry Hills"/>
    <x v="0"/>
    <s v="NSW"/>
    <x v="1"/>
    <s v="Phoebe Gour"/>
    <s v="High"/>
    <s v="Pizazz Drawing Pencil Set"/>
    <x v="0"/>
    <s v="Small Pack"/>
    <s v="Express Air"/>
    <d v="2015-02-14T00:00:00"/>
    <s v="$1.53"/>
    <s v="$2.78"/>
    <s v="$1.25"/>
    <n v="21"/>
    <s v="$62.92"/>
    <n v="7.0000000000000007E-2"/>
    <s v="$4.45"/>
    <s v="$52.57"/>
    <s v="$1.34"/>
    <s v="$53.07"/>
    <n v="52.57"/>
    <n v="53.07"/>
    <n v="-0.5"/>
    <n v="1.34"/>
    <n v="4.45"/>
    <n v="49.96"/>
    <n v="2.78"/>
    <n v="55.269999999999996"/>
    <n v="53.929999999999993"/>
    <n v="52.589999999999989"/>
    <m/>
  </r>
  <r>
    <s v="5200-1"/>
    <x v="248"/>
    <s v="Logan Haushalter"/>
    <s v="221 Barkly St,St Kilda"/>
    <x v="1"/>
    <s v="VIC"/>
    <x v="1"/>
    <s v="Yvette Biti"/>
    <s v="Critical"/>
    <s v="Emerson Stylus 1520 Color Inkjet Printer"/>
    <x v="0"/>
    <s v="Small Box"/>
    <s v="Regular Air"/>
    <d v="2014-02-16T00:00:00"/>
    <s v="$315.61"/>
    <s v="$500.97"/>
    <s v="$185.36"/>
    <n v="39"/>
    <s v="$27,799.52"/>
    <n v="0.05"/>
    <s v="$2,303.96"/>
    <s v="$26,599.55"/>
    <s v="$69.30"/>
    <s v="$26,722.06"/>
    <n v="26599.55"/>
    <n v="26722.06"/>
    <n v="-122.51000000000204"/>
    <n v="69.3"/>
    <n v="2303.96"/>
    <n v="24487.4"/>
    <n v="500.97"/>
    <n v="17303.170000000002"/>
    <n v="17233.870000000003"/>
    <n v="17164.570000000003"/>
    <m/>
  </r>
  <r>
    <s v="5200-1"/>
    <x v="47"/>
    <s v="Roy Skaria"/>
    <s v="2/797 Botany Rd,Rosebery"/>
    <x v="0"/>
    <s v="NSW"/>
    <x v="3"/>
    <s v="Samantha Chairs"/>
    <s v="Critical"/>
    <s v="Artisan Flip-Chart Easel Binder, Black"/>
    <x v="0"/>
    <s v="Wrap Bag"/>
    <s v="Regular Air"/>
    <d v="2013-05-21T00:00:00"/>
    <s v="$13.88"/>
    <s v="$22.38"/>
    <s v="$8.50"/>
    <n v="33"/>
    <s v="$472.73"/>
    <n v="0.03"/>
    <s v="$0.00"/>
    <s v="$454.30"/>
    <s v="$15.10"/>
    <s v="$465.26"/>
    <n v="454.3"/>
    <n v="465.26"/>
    <n v="-10.95999999999998"/>
    <n v="15.1"/>
    <n v="0"/>
    <n v="480.36"/>
    <n v="22.38"/>
    <n v="753.64"/>
    <n v="738.54"/>
    <n v="723.43999999999994"/>
    <m/>
  </r>
  <r>
    <s v="5200-1"/>
    <x v="243"/>
    <s v="Shahid Shariari"/>
    <s v="3/219 Canley Vale Road,Canley Heights"/>
    <x v="0"/>
    <s v="NSW"/>
    <x v="3"/>
    <s v="Mihael Khan"/>
    <s v="Low"/>
    <s v="Apex Straight Scissors"/>
    <x v="0"/>
    <s v="Small Box"/>
    <s v="Express Air"/>
    <d v="2013-10-28T00:00:00"/>
    <s v="$5.19"/>
    <s v="$12.98"/>
    <s v="$7.79"/>
    <n v="49"/>
    <s v="$960.92"/>
    <n v="0.01"/>
    <s v="$7.34"/>
    <s v="$852.10"/>
    <s v="$3.14"/>
    <s v="$854.71"/>
    <n v="852.1"/>
    <n v="854.71"/>
    <n v="-2.6100000000000136"/>
    <n v="3.14"/>
    <n v="7.34"/>
    <n v="850.51"/>
    <n v="12.98"/>
    <n v="631.81999999999994"/>
    <n v="628.67999999999995"/>
    <n v="625.54"/>
    <m/>
  </r>
  <r>
    <s v="5200-1"/>
    <x v="70"/>
    <s v="Keith Dawkins"/>
    <s v="402 Argyle St,Moss Vale"/>
    <x v="0"/>
    <s v="NSW"/>
    <x v="1"/>
    <s v="Natasha Song"/>
    <s v="Not Specified"/>
    <s v="Alto Perma 3000 Stacking Storage Drawers"/>
    <x v="0"/>
    <s v="Small Box"/>
    <s v="Regular Air"/>
    <d v="2015-03-17T00:00:00"/>
    <s v="$8.92"/>
    <s v="$29.74"/>
    <s v="$20.82"/>
    <n v="21"/>
    <s v="$500.22"/>
    <n v="0.03"/>
    <s v="$36.44"/>
    <s v="$473.52"/>
    <s v="$6.64"/>
    <s v="$588.32"/>
    <n v="473.52"/>
    <n v="588.32000000000005"/>
    <n v="-114.80000000000007"/>
    <n v="6.64"/>
    <n v="36.44"/>
    <n v="558.52"/>
    <n v="29.74"/>
    <n v="594.7399999999999"/>
    <n v="588.09999999999991"/>
    <n v="581.45999999999992"/>
    <m/>
  </r>
  <r>
    <s v="5201-1"/>
    <x v="249"/>
    <s v="Suzanne McNair"/>
    <s v="Crown Complex,Southbank"/>
    <x v="1"/>
    <s v="VIC"/>
    <x v="2"/>
    <s v="Connor Betts"/>
    <s v="Not Specified"/>
    <s v="Smiths Standard Envelopes"/>
    <x v="2"/>
    <s v="Small Pack"/>
    <s v="Regular Air"/>
    <d v="2014-02-07T00:00:00"/>
    <s v="$3.52"/>
    <s v="$5.68"/>
    <s v="$2.16"/>
    <n v="27"/>
    <s v="$79.90"/>
    <n v="7.0000000000000007E-2"/>
    <s v="$5.93"/>
    <s v="$75.51"/>
    <s v="$1.39"/>
    <s v="$80.45"/>
    <n v="75.510000000000005"/>
    <n v="80.45"/>
    <n v="-4.9399999999999977"/>
    <n v="1.39"/>
    <n v="5.93"/>
    <n v="75.91"/>
    <n v="5.68"/>
    <n v="148.81999999999996"/>
    <n v="147.42999999999998"/>
    <n v="146.04"/>
    <m/>
  </r>
  <r>
    <s v="5201-1"/>
    <x v="47"/>
    <s v="Eric Barreto"/>
    <s v="359 Crown Street,Surry Hills"/>
    <x v="0"/>
    <s v="NSW"/>
    <x v="1"/>
    <s v="Phoebe Gour"/>
    <s v="Not Specified"/>
    <s v="Unpadded Memo Slips"/>
    <x v="0"/>
    <s v="Small Box"/>
    <s v="Regular Air"/>
    <d v="2013-05-31T00:00:00"/>
    <s v="$2.59"/>
    <s v="$3.98"/>
    <s v="$1.39"/>
    <n v="39"/>
    <s v="$51.72"/>
    <n v="0.03"/>
    <s v="$2.23"/>
    <s v="$42.21"/>
    <s v="$2.97"/>
    <s v="$48.69"/>
    <n v="42.21"/>
    <n v="48.69"/>
    <n v="-6.4799999999999969"/>
    <n v="2.97"/>
    <n v="2.23"/>
    <n v="49.43"/>
    <n v="3.98"/>
    <n v="155.96"/>
    <n v="152.99"/>
    <n v="150.02000000000001"/>
    <m/>
  </r>
  <r>
    <s v="5201-1"/>
    <x v="198"/>
    <s v="Barry Prown"/>
    <s v="99 Lygon Street,East Brunswick"/>
    <x v="1"/>
    <s v="VIC"/>
    <x v="1"/>
    <s v="Connor Betts"/>
    <s v="High"/>
    <s v="Barrel Sharpener"/>
    <x v="0"/>
    <s v="Small Box"/>
    <s v="Regular Air"/>
    <d v="2013-08-09T00:00:00"/>
    <s v="$1.46"/>
    <s v="$3.57"/>
    <s v="$2.11"/>
    <n v="25"/>
    <s v="$82.11"/>
    <n v="0.03"/>
    <s v="$7.39"/>
    <s v="$74.72"/>
    <s v="$4.17"/>
    <s v="$78.89"/>
    <n v="74.72"/>
    <n v="78.89"/>
    <n v="-4.1700000000000017"/>
    <n v="4.17"/>
    <n v="7.39"/>
    <n v="75.67"/>
    <n v="3.57"/>
    <n v="86.03"/>
    <n v="81.86"/>
    <n v="77.69"/>
    <m/>
  </r>
  <r>
    <s v="5201-1"/>
    <x v="189"/>
    <s v="Christy Brittain"/>
    <s v="Shop 1, 186-190 Church Street,Parramatta;46a Macleay Street,Potts Point"/>
    <x v="0"/>
    <s v="NSW"/>
    <x v="1"/>
    <s v="Mihael Khan"/>
    <s v="Low"/>
    <s v="Barrel Sharpener"/>
    <x v="0"/>
    <s v="Small Box"/>
    <s v="Regular Air"/>
    <d v="2013-07-17T00:00:00"/>
    <s v="$1.46"/>
    <s v="$3.57"/>
    <s v="$2.11"/>
    <n v="8"/>
    <s v="$82.11"/>
    <n v="0.01"/>
    <s v="$7.39"/>
    <s v="$74.72"/>
    <s v="$4.17"/>
    <s v="$78.89"/>
    <n v="74.72"/>
    <n v="78.89"/>
    <n v="-4.1700000000000017"/>
    <n v="4.17"/>
    <n v="7.39"/>
    <n v="75.67"/>
    <n v="3.57"/>
    <n v="25.339999999999996"/>
    <n v="21.169999999999998"/>
    <n v="17"/>
    <m/>
  </r>
  <r>
    <s v="5202-1"/>
    <x v="248"/>
    <s v="Logan Haushalter"/>
    <s v="222 Barkly St,St Kilda"/>
    <x v="1"/>
    <s v="VIC"/>
    <x v="3"/>
    <s v="Yvette Biti"/>
    <s v="Not Specified"/>
    <s v="Emerson Stylus 1520 Color Inkjet Printer"/>
    <x v="1"/>
    <s v="Jumbo Drum"/>
    <s v="Delivery Truck"/>
    <d v="2014-02-16T00:00:00"/>
    <s v="$315.61"/>
    <s v="$500.97"/>
    <s v="$185.36"/>
    <n v="31"/>
    <s v="$28,799.52"/>
    <n v="0.06"/>
    <s v="$2,303.97"/>
    <s v="$26,599.55"/>
    <s v="$69.30"/>
    <s v="$26,725.06"/>
    <n v="26599.55"/>
    <n v="26725.06"/>
    <n v="-125.51000000000204"/>
    <n v="69.3"/>
    <n v="2303.9699999999998"/>
    <n v="24490.39"/>
    <n v="500.97"/>
    <n v="13295.400000000001"/>
    <n v="13226.100000000002"/>
    <n v="13156.800000000003"/>
    <m/>
  </r>
  <r>
    <s v="5202-1"/>
    <x v="218"/>
    <s v="Matthew Grinstein"/>
    <s v="105 Pitt St,Sydney"/>
    <x v="0"/>
    <s v="NSW"/>
    <x v="0"/>
    <s v="Charlie Bui"/>
    <s v="Low"/>
    <s v="Artisan 478 Labels"/>
    <x v="0"/>
    <s v="Small Box"/>
    <s v="Regular Air"/>
    <d v="2015-07-13T00:00:00"/>
    <s v="$3.14"/>
    <s v="$4.91"/>
    <s v="$1.77"/>
    <n v="19"/>
    <s v="$16.20"/>
    <n v="0.08"/>
    <s v="$0.76"/>
    <s v="$15.30"/>
    <s v="$0.50"/>
    <s v="$26.33"/>
    <n v="15.3"/>
    <n v="26.33"/>
    <n v="-11.029999999999998"/>
    <n v="0.5"/>
    <n v="0.76"/>
    <n v="26.069999999999997"/>
    <n v="4.91"/>
    <n v="93.03"/>
    <n v="92.53"/>
    <n v="92.03"/>
    <m/>
  </r>
  <r>
    <s v="5202-1"/>
    <x v="250"/>
    <s v="Harold Ryan"/>
    <s v="4A Lyons St,Strathfield"/>
    <x v="0"/>
    <s v="NSW"/>
    <x v="0"/>
    <s v="Tina Carlton"/>
    <s v="Critical"/>
    <s v="Economy Rollaway Files"/>
    <x v="1"/>
    <s v="Small Box"/>
    <s v="Regular Air"/>
    <d v="2013-08-09T00:00:00"/>
    <s v="$67.73"/>
    <s v="$165.20"/>
    <s v="$97.47"/>
    <n v="42"/>
    <s v="$1,363.12"/>
    <n v="7.0000000000000007E-2"/>
    <s v="$27.26"/>
    <s v="$1,335.86"/>
    <s v="$19.99"/>
    <s v="$1,342.36"/>
    <n v="1335.86"/>
    <n v="1342.36"/>
    <n v="-6.5"/>
    <n v="19.989999999999998"/>
    <n v="27.26"/>
    <n v="1335.09"/>
    <n v="165.2"/>
    <n v="6931.1299999999992"/>
    <n v="6911.1399999999994"/>
    <n v="6891.15"/>
    <m/>
  </r>
  <r>
    <s v="5202-1"/>
    <x v="97"/>
    <s v="Cindy Schnelling"/>
    <s v="240-242 Johnston Street,Fitzroy"/>
    <x v="1"/>
    <s v="VIC"/>
    <x v="1"/>
    <s v="Connor Betts"/>
    <s v="Medium"/>
    <s v="Artisan 474 Labels"/>
    <x v="1"/>
    <s v="Small Box"/>
    <s v="Regular Air"/>
    <d v="2015-05-31T00:00:00"/>
    <s v="$1.84"/>
    <s v="$2.88"/>
    <s v="$1.04"/>
    <n v="14"/>
    <s v="$89.44"/>
    <n v="0.05"/>
    <s v="$4.45"/>
    <s v="$84.97"/>
    <s v="$0.99"/>
    <s v="$87.46"/>
    <n v="84.97"/>
    <n v="87.46"/>
    <n v="-2.4899999999999949"/>
    <n v="0.99"/>
    <n v="4.45"/>
    <n v="83.999999999999986"/>
    <n v="2.88"/>
    <n v="36.86"/>
    <n v="35.869999999999997"/>
    <n v="34.879999999999995"/>
    <m/>
  </r>
  <r>
    <s v="5202-1"/>
    <x v="53"/>
    <s v="Thea Hudgings"/>
    <s v="240-242 Johnston Street,Fitzroy"/>
    <x v="1"/>
    <s v="VIC"/>
    <x v="0"/>
    <s v="Connor Betts"/>
    <s v="Not Specified"/>
    <s v="Apex Straight Scissors"/>
    <x v="0"/>
    <s v="Small Box"/>
    <s v="Express Air"/>
    <d v="2013-05-11T00:00:00"/>
    <s v="$5.19"/>
    <s v="$12.98"/>
    <s v="$7.79"/>
    <n v="33"/>
    <s v="$163.62"/>
    <n v="0.08"/>
    <s v="$1.64"/>
    <s v="$168.02"/>
    <s v="$3.14"/>
    <s v="$168.93"/>
    <n v="168.02"/>
    <n v="168.93"/>
    <n v="-0.90999999999999659"/>
    <n v="3.14"/>
    <n v="1.64"/>
    <n v="170.43"/>
    <n v="12.98"/>
    <n v="429.84000000000003"/>
    <n v="426.70000000000005"/>
    <n v="423.56000000000006"/>
    <m/>
  </r>
  <r>
    <s v="5202-1"/>
    <x v="33"/>
    <s v="Keith Herrera"/>
    <s v="120 Hardware St,Melbourne"/>
    <x v="1"/>
    <s v="VIC"/>
    <x v="3"/>
    <s v="Yvette Biti"/>
    <s v="High"/>
    <s v="Fluorescent Highlighters by DrawIt"/>
    <x v="0"/>
    <s v="Small Box"/>
    <s v="Regular Air"/>
    <d v="2014-07-31T00:00:00"/>
    <s v="$1.95"/>
    <s v="$3.98"/>
    <s v="$2.03"/>
    <n v="3"/>
    <s v="$26.60"/>
    <n v="0"/>
    <s v="$0.17"/>
    <s v="$23.69"/>
    <s v="$0.83"/>
    <s v="$24.39"/>
    <n v="23.69"/>
    <n v="24.39"/>
    <n v="-0.69999999999999929"/>
    <n v="0.83"/>
    <n v="0.17"/>
    <n v="25.049999999999997"/>
    <n v="3.98"/>
    <n v="12.6"/>
    <n v="11.77"/>
    <n v="10.94"/>
    <m/>
  </r>
  <r>
    <s v="5202-1"/>
    <x v="251"/>
    <s v="Don Miller"/>
    <s v="120 Hardware St,Melbourne"/>
    <x v="1"/>
    <s v="VIC"/>
    <x v="3"/>
    <s v="Yvette Biti"/>
    <s v="Not Specified"/>
    <s v="Artisan 487 Labels"/>
    <x v="0"/>
    <s v="Small Box"/>
    <s v="Regular Air"/>
    <d v="2015-03-19T00:00:00"/>
    <s v="$2.29"/>
    <s v="$3.69"/>
    <s v="$1.40"/>
    <n v="10"/>
    <s v="$139.86"/>
    <n v="0.06"/>
    <s v="$4.39"/>
    <s v="$142.65"/>
    <s v="$0.50"/>
    <s v="$144.45"/>
    <n v="142.65"/>
    <n v="144.44999999999999"/>
    <n v="-1.7999999999999829"/>
    <n v="0.5"/>
    <n v="4.3899999999999997"/>
    <n v="140.56"/>
    <n v="3.69"/>
    <n v="33.01"/>
    <n v="32.51"/>
    <n v="32.01"/>
    <m/>
  </r>
  <r>
    <s v="5202-1"/>
    <x v="183"/>
    <s v="Aaron Bergman"/>
    <s v="Westfield Sydney,Sydney"/>
    <x v="0"/>
    <s v="NSW"/>
    <x v="1"/>
    <s v="Natasha Song"/>
    <s v="Low"/>
    <s v="TechSavi Internet Navigator Keyboard"/>
    <x v="0"/>
    <s v="Wrap Bag"/>
    <s v="Regular Air"/>
    <d v="2013-08-16T00:00:00"/>
    <s v="$6.51"/>
    <s v="$30.98"/>
    <s v="$24.47"/>
    <n v="4"/>
    <s v="$1,363.12"/>
    <n v="0.02"/>
    <s v="$27.26"/>
    <s v="$1,335.86"/>
    <s v="$6.50"/>
    <s v="$1,342.36"/>
    <n v="1335.86"/>
    <n v="1342.36"/>
    <n v="-6.5"/>
    <n v="6.5"/>
    <n v="27.26"/>
    <n v="1321.6"/>
    <n v="30.98"/>
    <n v="103.16"/>
    <n v="96.66"/>
    <n v="90.16"/>
    <m/>
  </r>
  <r>
    <s v="5203-1"/>
    <x v="252"/>
    <s v="Liz Willingham"/>
    <s v="60 Commercial Rd,Prahran"/>
    <x v="1"/>
    <s v="VIC"/>
    <x v="3"/>
    <s v="Yvette Biti"/>
    <s v="Critical"/>
    <s v="Artisan 481 Labels"/>
    <x v="0"/>
    <s v="Wrap Bag"/>
    <s v="Regular Air"/>
    <d v="2013-08-13T00:00:00"/>
    <s v="$1.94"/>
    <s v="$3.08"/>
    <s v="$1.14"/>
    <n v="33"/>
    <s v="$23.08"/>
    <n v="0.03"/>
    <s v="$2.25"/>
    <s v="$22.15"/>
    <s v="$0.99"/>
    <s v="$22.23"/>
    <n v="22.15"/>
    <n v="22.23"/>
    <n v="-8.0000000000001847E-2"/>
    <n v="0.99"/>
    <n v="2.25"/>
    <n v="20.97"/>
    <n v="3.08"/>
    <n v="100.38"/>
    <n v="99.39"/>
    <n v="98.4"/>
    <m/>
  </r>
  <r>
    <s v="5204-1"/>
    <x v="136"/>
    <s v="Justin Knight"/>
    <s v="Macquarie Centre Cnr Herring Road &amp; Waterloo Road,Macquarie Park"/>
    <x v="0"/>
    <s v="NSW"/>
    <x v="2"/>
    <s v="Nicholas Fernandes"/>
    <s v="Medium"/>
    <s v="Artisan 474 Labels"/>
    <x v="0"/>
    <s v="Small Box"/>
    <s v="Regular Air"/>
    <d v="2013-03-31T00:00:00"/>
    <s v="$1.84"/>
    <s v="$2.88"/>
    <s v="$1.04"/>
    <n v="2"/>
    <s v="$25.80"/>
    <n v="0.1"/>
    <s v="$0.19"/>
    <s v="$23.69"/>
    <s v="$0.99"/>
    <s v="$24.09"/>
    <n v="23.69"/>
    <n v="24.09"/>
    <n v="-0.39999999999999858"/>
    <n v="0.99"/>
    <n v="0.19"/>
    <n v="24.889999999999997"/>
    <n v="2.88"/>
    <n v="6.56"/>
    <n v="5.5699999999999994"/>
    <n v="4.5799999999999992"/>
    <m/>
  </r>
  <r>
    <s v="5204-1"/>
    <x v="41"/>
    <s v="Rick Hansen"/>
    <s v="Macquarie Centre Cnr Herring Road &amp; Waterloo Road,Macquarie Park"/>
    <x v="0"/>
    <s v="NSW"/>
    <x v="0"/>
    <s v="Nicholas Fernandes"/>
    <s v="Critical"/>
    <s v="Artisan 479 Labels"/>
    <x v="0"/>
    <s v="Small Box"/>
    <s v="Regular Air"/>
    <d v="2013-07-23T00:00:00"/>
    <s v="$1.59"/>
    <s v="$2.61"/>
    <s v="$1.02"/>
    <n v="23"/>
    <s v="$23.98"/>
    <n v="0.02"/>
    <s v="$0.83"/>
    <s v="$22.63"/>
    <s v="$0.50"/>
    <s v="$23.43"/>
    <n v="22.63"/>
    <n v="23.43"/>
    <n v="-0.80000000000000071"/>
    <n v="0.5"/>
    <n v="0.83"/>
    <n v="23.1"/>
    <n v="2.61"/>
    <n v="59.699999999999996"/>
    <n v="59.199999999999996"/>
    <n v="58.699999999999996"/>
    <m/>
  </r>
  <r>
    <s v="5204-1"/>
    <x v="253"/>
    <s v="Aaron Bergman"/>
    <s v="Westfield Sydney,Sydney"/>
    <x v="0"/>
    <s v="NSW"/>
    <x v="0"/>
    <s v="Natasha Song"/>
    <s v="Critical"/>
    <s v="Smiths Standard Envelopes"/>
    <x v="1"/>
    <s v="Small Box"/>
    <s v="Express Air"/>
    <d v="2013-08-16T00:00:00"/>
    <s v="$3.52"/>
    <s v="$5.68"/>
    <s v="$2.16"/>
    <n v="42"/>
    <s v="$236.60"/>
    <n v="7.0000000000000007E-2"/>
    <s v="$2.67"/>
    <s v="$234.01"/>
    <s v="$1.39"/>
    <s v="$256.43"/>
    <n v="234.01"/>
    <n v="256.43"/>
    <n v="-22.420000000000016"/>
    <n v="1.39"/>
    <n v="2.67"/>
    <n v="255.15"/>
    <n v="5.68"/>
    <n v="237.28"/>
    <n v="235.89000000000001"/>
    <n v="234.50000000000003"/>
    <m/>
  </r>
  <r>
    <s v="5205-1"/>
    <x v="254"/>
    <s v="Denny Joy"/>
    <s v="99 Lygon Street,East Brunswick"/>
    <x v="1"/>
    <s v="VIC"/>
    <x v="1"/>
    <s v="Connor Betts"/>
    <s v="Critical"/>
    <s v="Artisan Reinforcements for Hole-Punch Pages"/>
    <x v="0"/>
    <s v="Small Box"/>
    <s v="Regular Air"/>
    <d v="2014-04-12T00:00:00"/>
    <s v="$1.19"/>
    <s v="$1.98"/>
    <s v="$0.79"/>
    <n v="42"/>
    <s v="$80.96"/>
    <n v="0.04"/>
    <s v="$5.67"/>
    <s v="$75.22"/>
    <s v="$4.77"/>
    <s v="$86.52"/>
    <n v="75.22"/>
    <n v="86.52"/>
    <n v="-11.299999999999997"/>
    <n v="4.7699999999999996"/>
    <n v="5.67"/>
    <n v="85.61999999999999"/>
    <n v="1.98"/>
    <n v="82.259999999999991"/>
    <n v="77.489999999999995"/>
    <n v="72.72"/>
    <m/>
  </r>
  <r>
    <s v="5205-1"/>
    <x v="255"/>
    <s v="Erin Creighton"/>
    <s v="523 King St,Newtown"/>
    <x v="0"/>
    <s v="NSW"/>
    <x v="1"/>
    <s v="Aanya Zhang"/>
    <s v="High"/>
    <s v="Artisan 48 Labels"/>
    <x v="1"/>
    <s v="Small Pack"/>
    <s v="Express Air"/>
    <d v="2015-03-27T00:00:00"/>
    <s v="$3.84"/>
    <s v="$6.30"/>
    <s v="$2.46"/>
    <n v="37"/>
    <s v="$239.50"/>
    <n v="0"/>
    <s v="$2.69"/>
    <s v="$233.19"/>
    <s v="$0.50"/>
    <s v="$234.95"/>
    <n v="233.19"/>
    <n v="234.95"/>
    <n v="-1.7599999999999909"/>
    <n v="0.5"/>
    <n v="2.69"/>
    <n v="232.76"/>
    <n v="6.3"/>
    <n v="230.91"/>
    <n v="230.41"/>
    <n v="229.91"/>
    <m/>
  </r>
  <r>
    <s v="5206-1"/>
    <x v="256"/>
    <s v="Anthony Johnson"/>
    <s v="53-55 Liverpool St,Sydney"/>
    <x v="0"/>
    <s v="NSW"/>
    <x v="3"/>
    <s v="Tina Carlton"/>
    <s v="Critical"/>
    <s v="Cando PC940 Copier"/>
    <x v="0"/>
    <s v="Small Box"/>
    <s v="Regular Air"/>
    <d v="2015-09-29T00:00:00"/>
    <s v="$278.99"/>
    <s v="$449.99"/>
    <s v="$171.00"/>
    <n v="50"/>
    <s v="$19,999.50"/>
    <n v="0.09"/>
    <s v="$1,939.97"/>
    <s v="$17,299.72"/>
    <s v="$49.00"/>
    <s v="$17,324.01"/>
    <n v="17299.72"/>
    <n v="17324.009999999998"/>
    <n v="-24.289999999997235"/>
    <n v="49"/>
    <n v="1939.97"/>
    <n v="15433.039999999999"/>
    <n v="449.99"/>
    <n v="20608.53"/>
    <n v="20559.53"/>
    <n v="20510.53"/>
    <m/>
  </r>
  <r>
    <s v="5206-1"/>
    <x v="72"/>
    <s v="Denny Ordway"/>
    <s v="523 King St,Newtown"/>
    <x v="0"/>
    <s v="NSW"/>
    <x v="1"/>
    <s v="Aanya Zhang"/>
    <s v="Low"/>
    <s v="Angle-D Binders with Locking Rings, Label Holders"/>
    <x v="0"/>
    <s v="Wrap Bag"/>
    <s v="Regular Air"/>
    <d v="2013-05-26T00:00:00"/>
    <s v="$4.53"/>
    <s v="$7.30"/>
    <s v="$2.77"/>
    <n v="27"/>
    <s v="$264.68"/>
    <n v="0.06"/>
    <s v="$18.52"/>
    <s v="$246.08"/>
    <s v="$7.72"/>
    <s v="$243.52"/>
    <n v="246.08"/>
    <n v="243.52"/>
    <n v="2.5600000000000023"/>
    <n v="7.72"/>
    <n v="18.52"/>
    <n v="232.72"/>
    <n v="7.3"/>
    <n v="186.29999999999998"/>
    <n v="178.57999999999998"/>
    <n v="170.85999999999999"/>
    <m/>
  </r>
  <r>
    <s v="5206-1"/>
    <x v="59"/>
    <s v="Sara Luxemburg"/>
    <s v="180 High Street,Windsor"/>
    <x v="1"/>
    <s v="VIC"/>
    <x v="2"/>
    <s v="Connor Betts"/>
    <s v="Medium"/>
    <s v="Smiths Metal Binder Clips"/>
    <x v="0"/>
    <s v="Wrap Bag"/>
    <s v="Regular Air"/>
    <d v="2013-07-05T00:00:00"/>
    <s v="$1.60"/>
    <s v="$2.62"/>
    <s v="$1.02"/>
    <n v="38"/>
    <s v="$53.40"/>
    <n v="0.03"/>
    <s v="$2.79"/>
    <s v="$51.09"/>
    <s v="$0.80"/>
    <s v="$54.39"/>
    <n v="51.09"/>
    <n v="54.39"/>
    <n v="-3.2999999999999972"/>
    <n v="0.8"/>
    <n v="2.79"/>
    <n v="52.4"/>
    <n v="2.62"/>
    <n v="97.57"/>
    <n v="96.77"/>
    <n v="95.97"/>
    <m/>
  </r>
  <r>
    <s v="5206-1"/>
    <x v="208"/>
    <s v="George Ashbrook"/>
    <s v="506 Swan Street,Richmond"/>
    <x v="1"/>
    <s v="VIC"/>
    <x v="3"/>
    <s v="Connor Betts"/>
    <s v="Medium"/>
    <s v="Cando PC940 Copier"/>
    <x v="0"/>
    <s v="Wrap Bag"/>
    <s v="Regular Air"/>
    <d v="2014-10-22T00:00:00"/>
    <s v="$278.99"/>
    <s v="$449.99"/>
    <s v="$171.00"/>
    <n v="43"/>
    <s v="$13,049.75"/>
    <n v="0.03"/>
    <s v="$31.40"/>
    <s v="$13,979.72"/>
    <s v="$49.00"/>
    <s v="$16,104.64"/>
    <n v="13979.72"/>
    <n v="16104.64"/>
    <n v="-2124.92"/>
    <n v="49"/>
    <n v="31.4"/>
    <n v="16122.24"/>
    <n v="449.99"/>
    <n v="19367.169999999998"/>
    <n v="19318.169999999998"/>
    <n v="19269.169999999998"/>
    <m/>
  </r>
  <r>
    <s v="5206-1"/>
    <x v="257"/>
    <s v="Dianna Arnett"/>
    <s v="99 Lygon Street,East Brunswick"/>
    <x v="1"/>
    <s v="VIC"/>
    <x v="3"/>
    <s v="Connor Betts"/>
    <s v="High"/>
    <s v="Creator Anti Dust Chalk, 12/Pack"/>
    <x v="0"/>
    <s v="Small Box"/>
    <s v="Regular Air"/>
    <d v="2015-04-30T00:00:00"/>
    <s v="$1.09"/>
    <s v="$1.82"/>
    <s v="$0.73"/>
    <n v="26"/>
    <s v="$48.23"/>
    <n v="0.1"/>
    <s v="$2.89"/>
    <s v="$45.94"/>
    <s v="$1.00"/>
    <s v="$46.26"/>
    <n v="45.94"/>
    <n v="46.26"/>
    <n v="-0.32000000000000028"/>
    <n v="1"/>
    <n v="2.89"/>
    <n v="44.37"/>
    <n v="1.82"/>
    <n v="45.43"/>
    <n v="44.43"/>
    <n v="43.43"/>
    <m/>
  </r>
  <r>
    <s v="5206-1"/>
    <x v="258"/>
    <s v="Giulietta Dortch"/>
    <s v="180 High Street,Windsor"/>
    <x v="1"/>
    <s v="VIC"/>
    <x v="2"/>
    <s v="Connor Betts"/>
    <s v="Medium"/>
    <s v="Cando PC940 Copier"/>
    <x v="0"/>
    <s v="Small Box"/>
    <s v="Regular Air"/>
    <d v="2014-11-27T00:00:00"/>
    <s v="$278.99"/>
    <s v="$449.99"/>
    <s v="$171.00"/>
    <n v="19"/>
    <s v="$17,599.60"/>
    <n v="0"/>
    <s v="$919.93"/>
    <s v="$17,279.62"/>
    <s v="$49.00"/>
    <s v="$17,304.11"/>
    <n v="17279.62"/>
    <n v="17304.11"/>
    <n v="-24.490000000001601"/>
    <n v="49"/>
    <n v="919.93"/>
    <n v="16433.18"/>
    <n v="449.99"/>
    <n v="7678.8799999999992"/>
    <n v="7629.8799999999992"/>
    <n v="7580.8799999999992"/>
    <m/>
  </r>
  <r>
    <s v="5207-1"/>
    <x v="154"/>
    <s v="Patrick ODonnell"/>
    <s v="21 Wentworth St,Parramatta"/>
    <x v="0"/>
    <s v="NSW"/>
    <x v="0"/>
    <s v="Aanya Zhang"/>
    <s v="Critical"/>
    <s v="Colored Envelopes"/>
    <x v="0"/>
    <s v="Wrap Bag"/>
    <s v="Express Air"/>
    <d v="2014-09-18T00:00:00"/>
    <s v="$2.25"/>
    <s v="$3.69"/>
    <s v="$1.44"/>
    <n v="35"/>
    <s v="$140.60"/>
    <n v="0.1"/>
    <s v="$5.64"/>
    <s v="$136.01"/>
    <s v="$2.50"/>
    <s v="$144.00"/>
    <n v="136.01"/>
    <n v="144"/>
    <n v="-7.9900000000000091"/>
    <n v="2.5"/>
    <n v="5.64"/>
    <n v="140.86000000000001"/>
    <n v="3.69"/>
    <n v="126.01"/>
    <n v="123.51"/>
    <n v="121.01"/>
    <m/>
  </r>
  <r>
    <s v="5207-1"/>
    <x v="259"/>
    <s v="Kelly Collister"/>
    <s v="499-501 Lygon Street,Carlton North"/>
    <x v="1"/>
    <s v="VIC"/>
    <x v="3"/>
    <s v="Yvette Biti"/>
    <s v="Medium"/>
    <s v="Artisan Printable Repositionable Plastic Tabs"/>
    <x v="1"/>
    <s v="Small Box"/>
    <s v="Regular Air"/>
    <d v="2014-10-23T00:00:00"/>
    <s v="$5.33"/>
    <s v="$8.60"/>
    <s v="$3.27"/>
    <n v="9"/>
    <s v="$514.88"/>
    <n v="0.1"/>
    <s v="$11.04"/>
    <s v="$477.58"/>
    <s v="$6.19"/>
    <s v="$482.53"/>
    <n v="477.58"/>
    <n v="482.53"/>
    <n v="-4.9499999999999886"/>
    <n v="6.19"/>
    <n v="11.04"/>
    <n v="477.67999999999995"/>
    <n v="8.6"/>
    <n v="72.549999999999983"/>
    <n v="66.359999999999985"/>
    <n v="60.169999999999987"/>
    <m/>
  </r>
  <r>
    <s v="5208-1"/>
    <x v="255"/>
    <s v="Ed Braxton"/>
    <s v="499-501 Lygon Street,Carlton North"/>
    <x v="1"/>
    <s v="VIC"/>
    <x v="1"/>
    <s v="Yvette Biti"/>
    <s v="Low"/>
    <s v="Artisan 487 Labels"/>
    <x v="0"/>
    <s v="Wrap Bag"/>
    <s v="Regular Air"/>
    <d v="2015-03-27T00:00:00"/>
    <s v="$2.29"/>
    <s v="$3.69"/>
    <s v="$1.40"/>
    <n v="41"/>
    <s v="$253.46"/>
    <n v="0.03"/>
    <s v="$24.33"/>
    <s v="$227.61"/>
    <s v="$0.50"/>
    <s v="$231.25"/>
    <n v="227.61"/>
    <n v="231.25"/>
    <n v="-3.6399999999999864"/>
    <n v="0.5"/>
    <n v="24.33"/>
    <n v="207.42000000000002"/>
    <n v="3.69"/>
    <n v="127.46"/>
    <n v="126.96"/>
    <n v="126.46"/>
    <m/>
  </r>
  <r>
    <s v="5208-1"/>
    <x v="114"/>
    <s v="Grant Carroll"/>
    <s v="10 O'Connell St,Sydney"/>
    <x v="0"/>
    <s v="NSW"/>
    <x v="2"/>
    <s v="Aanya Zhang"/>
    <s v="Not Specified"/>
    <s v="Angle-D Binders with Locking Rings, Label Holders"/>
    <x v="0"/>
    <s v="Small Box"/>
    <s v="Regular Air"/>
    <d v="2013-05-09T00:00:00"/>
    <s v="$4.53"/>
    <s v="$7.30"/>
    <s v="$2.77"/>
    <n v="6"/>
    <s v="$285.60"/>
    <n v="0.02"/>
    <s v="$27.36"/>
    <s v="$253.04"/>
    <s v="$7.72"/>
    <s v="$256.64"/>
    <n v="253.04"/>
    <n v="256.64"/>
    <n v="-3.5999999999999943"/>
    <n v="7.72"/>
    <n v="27.36"/>
    <n v="237"/>
    <n v="7.3"/>
    <n v="24.159999999999997"/>
    <n v="16.439999999999998"/>
    <n v="8.7199999999999989"/>
    <m/>
  </r>
  <r>
    <s v="5208-1"/>
    <x v="199"/>
    <s v="Arthur Gainer"/>
    <s v="180 High Street,Windsor"/>
    <x v="1"/>
    <s v="VIC"/>
    <x v="1"/>
    <s v="Connor Betts"/>
    <s v="Critical"/>
    <s v="OIC Thumb-Tacks"/>
    <x v="2"/>
    <s v="Large Box"/>
    <s v="Regular Air"/>
    <d v="2014-12-29T00:00:00"/>
    <s v="$0.71"/>
    <s v="$1.14"/>
    <s v="$0.43"/>
    <n v="44"/>
    <s v="$22.92"/>
    <n v="0.08"/>
    <s v="$0.63"/>
    <s v="$22.65"/>
    <s v="$0.70"/>
    <s v="$22.36"/>
    <n v="22.65"/>
    <n v="22.36"/>
    <n v="0.28999999999999915"/>
    <n v="0.7"/>
    <n v="0.63"/>
    <n v="22.43"/>
    <n v="1.1399999999999999"/>
    <n v="50.23"/>
    <n v="49.529999999999994"/>
    <n v="48.829999999999991"/>
    <m/>
  </r>
  <r>
    <s v="5208-1"/>
    <x v="260"/>
    <s v="Michael Oakman"/>
    <s v="8 Rankins Lane ,Melbourne"/>
    <x v="1"/>
    <s v="VIC"/>
    <x v="0"/>
    <s v="Connor Betts"/>
    <s v="Medium"/>
    <s v="Smiths Bulk Pack Metal Binder Clips"/>
    <x v="0"/>
    <s v="Wrap Bag"/>
    <s v="Regular Air"/>
    <d v="2015-07-31T00:00:00"/>
    <s v="$3.95"/>
    <s v="$6.08"/>
    <s v="$2.13"/>
    <n v="23"/>
    <s v="$239.84"/>
    <n v="0.01"/>
    <s v="$12.59"/>
    <s v="$239.65"/>
    <s v="$1.82"/>
    <s v="$234.33"/>
    <n v="239.65"/>
    <n v="234.33"/>
    <n v="5.3199999999999932"/>
    <n v="1.82"/>
    <n v="12.59"/>
    <n v="223.56"/>
    <n v="6.08"/>
    <n v="129.07"/>
    <n v="127.25"/>
    <n v="125.43"/>
    <m/>
  </r>
  <r>
    <s v="5209-1"/>
    <x v="261"/>
    <s v="Katrina Willman"/>
    <s v="120 Hardware St,Melbourne"/>
    <x v="1"/>
    <s v="VIC"/>
    <x v="1"/>
    <s v="Connor Betts"/>
    <s v="High"/>
    <s v="Artisan 481 Labels"/>
    <x v="0"/>
    <s v="Small Box"/>
    <s v="Regular Air"/>
    <d v="2015-01-11T00:00:00"/>
    <s v="$1.94"/>
    <s v="$3.08"/>
    <s v="$1.14"/>
    <n v="7"/>
    <s v="$16.29"/>
    <n v="0.1"/>
    <s v="$1.47"/>
    <s v="$22.85"/>
    <s v="$0.99"/>
    <s v="$22.93"/>
    <n v="22.85"/>
    <n v="22.93"/>
    <n v="-7.9999999999998295E-2"/>
    <n v="0.99"/>
    <n v="1.47"/>
    <n v="22.45"/>
    <n v="3.08"/>
    <n v="21.080000000000002"/>
    <n v="20.090000000000003"/>
    <n v="19.100000000000005"/>
    <m/>
  </r>
  <r>
    <s v="5209-1"/>
    <x v="262"/>
    <s v="Justin Knight"/>
    <s v="Macquarie Centre Cnr Herring Road &amp; Waterloo Road,Macquarie Park"/>
    <x v="0"/>
    <s v="NSW"/>
    <x v="1"/>
    <s v="Nicholas Fernandes"/>
    <s v="Critical"/>
    <s v="Binder Clips by OIC"/>
    <x v="0"/>
    <s v="Small Box"/>
    <s v="Express Air"/>
    <d v="2013-03-31T00:00:00"/>
    <s v="$0.93"/>
    <s v="$1.48"/>
    <s v="$0.55"/>
    <n v="30"/>
    <s v="$28.12"/>
    <n v="0.08"/>
    <s v="$2.53"/>
    <s v="$25.59"/>
    <s v="$0.70"/>
    <s v="$26.29"/>
    <n v="25.59"/>
    <n v="26.29"/>
    <n v="-0.69999999999999929"/>
    <n v="0.7"/>
    <n v="2.5299999999999998"/>
    <n v="24.459999999999997"/>
    <n v="1.48"/>
    <n v="42.57"/>
    <n v="41.87"/>
    <n v="41.169999999999995"/>
    <m/>
  </r>
  <r>
    <s v="5209-1"/>
    <x v="252"/>
    <s v="Jim Kriz"/>
    <s v="85-113 Dunning Ave,Roseberry"/>
    <x v="0"/>
    <s v="NSW"/>
    <x v="2"/>
    <s v="Mihael Khan"/>
    <s v="High"/>
    <s v="Binder Clips by OIC"/>
    <x v="0"/>
    <s v="Small Box"/>
    <s v="Regular Air"/>
    <d v="2013-08-12T00:00:00"/>
    <s v="$0.93"/>
    <s v="$1.48"/>
    <s v="$0.55"/>
    <n v="42"/>
    <s v="$23.16"/>
    <n v="0"/>
    <s v="$2.63"/>
    <s v="$21.92"/>
    <s v="$0.70"/>
    <s v="$22.83"/>
    <n v="21.92"/>
    <n v="22.83"/>
    <n v="-0.90999999999999659"/>
    <n v="0.7"/>
    <n v="2.63"/>
    <n v="20.9"/>
    <n v="1.48"/>
    <n v="60.23"/>
    <n v="59.529999999999994"/>
    <n v="58.829999999999991"/>
    <m/>
  </r>
  <r>
    <s v="5209-1"/>
    <x v="263"/>
    <s v="Frank Price"/>
    <s v="224A Gertrule St,Fitzroy"/>
    <x v="1"/>
    <s v="VIC"/>
    <x v="3"/>
    <s v="Connor Betts"/>
    <s v="Low"/>
    <s v="Alto Parchment Paper, Assorted Colors"/>
    <x v="0"/>
    <s v="Small Box"/>
    <s v="Regular Air"/>
    <d v="2013-05-10T00:00:00"/>
    <s v="$4.59"/>
    <s v="$7.28"/>
    <s v="$2.69"/>
    <n v="30"/>
    <s v="$165.32"/>
    <n v="0.08"/>
    <s v="$5.25"/>
    <s v="$145.97"/>
    <s v="$11.15"/>
    <s v="$146.35"/>
    <n v="145.97"/>
    <n v="146.35"/>
    <n v="-0.37999999999999545"/>
    <n v="11.15"/>
    <n v="5.25"/>
    <n v="152.25"/>
    <n v="7.28"/>
    <n v="224.3"/>
    <n v="213.15"/>
    <n v="202"/>
    <m/>
  </r>
  <r>
    <s v="5211-1"/>
    <x v="264"/>
    <s v="Anne Pryor"/>
    <s v="1-2/299 Sussex St,Sydney"/>
    <x v="0"/>
    <s v="NSW"/>
    <x v="1"/>
    <s v="Aanya Zhang"/>
    <s v="Not Specified"/>
    <s v="Multimedia Mailers"/>
    <x v="0"/>
    <s v="Small Box"/>
    <s v="Regular Air"/>
    <d v="2014-01-10T00:00:00"/>
    <s v="$99.39"/>
    <s v="$162.93"/>
    <s v="$63.54"/>
    <n v="39"/>
    <s v="$6,132.40"/>
    <n v="0.03"/>
    <s v="$58.03"/>
    <s v="$5,765.40"/>
    <s v="$19.99"/>
    <s v="$5,667.00"/>
    <n v="5765.4"/>
    <n v="5667"/>
    <n v="98.399999999999636"/>
    <n v="19.989999999999998"/>
    <n v="58.03"/>
    <n v="5628.96"/>
    <n v="162.93"/>
    <n v="6316.2300000000005"/>
    <n v="6296.2400000000007"/>
    <n v="6276.2500000000009"/>
    <m/>
  </r>
  <r>
    <s v="5211-1"/>
    <x v="265"/>
    <s v="Dennis Bolton"/>
    <s v="8 Quay Street,Haymarket"/>
    <x v="0"/>
    <s v="NSW"/>
    <x v="2"/>
    <s v="Leighton Forrest"/>
    <s v="Medium"/>
    <s v="Alto Memo Cubes"/>
    <x v="0"/>
    <s v="Small Box"/>
    <s v="Express Air"/>
    <d v="2015-11-30T00:00:00"/>
    <s v="$3.32"/>
    <s v="$5.18"/>
    <s v="$1.86"/>
    <n v="41"/>
    <s v="$123.20"/>
    <n v="0.01"/>
    <s v="$1.27"/>
    <s v="$116.83"/>
    <s v="$2.04"/>
    <s v="$117.29"/>
    <n v="116.83"/>
    <n v="117.29"/>
    <n v="-0.46000000000000796"/>
    <n v="2.04"/>
    <n v="1.27"/>
    <n v="118.06000000000002"/>
    <n v="5.18"/>
    <n v="213.14999999999998"/>
    <n v="211.10999999999999"/>
    <n v="209.07"/>
    <m/>
  </r>
  <r>
    <s v="5211-1"/>
    <x v="266"/>
    <s v="Darrin Martin"/>
    <s v="221 Barkly St,St Kilda"/>
    <x v="1"/>
    <s v="VIC"/>
    <x v="0"/>
    <s v="Yvette Biti"/>
    <s v="Not Specified"/>
    <s v="Alto Memo Cubes"/>
    <x v="0"/>
    <s v="Small Box"/>
    <s v="Regular Air"/>
    <d v="2013-09-05T00:00:00"/>
    <s v="$3.32"/>
    <s v="$5.18"/>
    <s v="$1.86"/>
    <n v="21"/>
    <s v="$45.94"/>
    <n v="0"/>
    <s v="$2.95"/>
    <s v="$43.53"/>
    <s v="$2.04"/>
    <s v="$43.97"/>
    <n v="43.53"/>
    <n v="43.97"/>
    <n v="-0.43999999999999773"/>
    <n v="2.04"/>
    <n v="2.95"/>
    <n v="43.059999999999995"/>
    <n v="5.18"/>
    <n v="107.87"/>
    <n v="105.83"/>
    <n v="103.78999999999999"/>
    <m/>
  </r>
  <r>
    <s v="5212-1"/>
    <x v="193"/>
    <s v="Adrian Hane"/>
    <s v="180 High Street,Windsor"/>
    <x v="1"/>
    <s v="VIC"/>
    <x v="1"/>
    <s v="Connor Betts"/>
    <s v="Not Specified"/>
    <s v="Alto Perma 2700 Stacking Storage Drawers"/>
    <x v="0"/>
    <s v="Wrap Bag"/>
    <s v="Regular Air"/>
    <d v="2014-08-13T00:00:00"/>
    <s v="$8.92"/>
    <s v="$29.74"/>
    <s v="$20.82"/>
    <n v="18"/>
    <s v="$575.56"/>
    <n v="0.04"/>
    <s v="$33.97"/>
    <s v="$568.55"/>
    <s v="$6.64"/>
    <s v="$568.55"/>
    <n v="568.54999999999995"/>
    <n v="568.54999999999995"/>
    <n v="0"/>
    <n v="6.64"/>
    <n v="33.97"/>
    <n v="541.21999999999991"/>
    <n v="29.74"/>
    <n v="507.9899999999999"/>
    <n v="501.34999999999991"/>
    <n v="494.70999999999992"/>
    <m/>
  </r>
  <r>
    <s v="5212-1"/>
    <x v="240"/>
    <s v="Jenna Caffey"/>
    <s v="470 Anzac Parade,Kingsford"/>
    <x v="0"/>
    <s v="NSW"/>
    <x v="3"/>
    <s v="Tina Carlton"/>
    <s v="Not Specified"/>
    <s v="Smiths General Use 3-Ring Binders"/>
    <x v="0"/>
    <s v="Small Box"/>
    <s v="Express Air"/>
    <d v="2013-05-16T00:00:00"/>
    <s v="$1.18"/>
    <s v="$1.88"/>
    <s v="$0.70"/>
    <n v="25"/>
    <s v="$59.70"/>
    <n v="0.02"/>
    <s v="$1.08"/>
    <s v="$59.84"/>
    <s v="$1.49"/>
    <s v="$60.46"/>
    <n v="59.84"/>
    <n v="60.46"/>
    <n v="-0.61999999999999744"/>
    <n v="1.49"/>
    <n v="1.08"/>
    <n v="60.870000000000005"/>
    <n v="1.88"/>
    <n v="47.410000000000004"/>
    <n v="45.92"/>
    <n v="44.43"/>
    <m/>
  </r>
  <r>
    <s v="5212-1"/>
    <x v="187"/>
    <s v="Roy Collins"/>
    <s v="Westfield Sydney,Sydney"/>
    <x v="0"/>
    <s v="NSW"/>
    <x v="3"/>
    <s v="Natasha Song"/>
    <s v="High"/>
    <s v="TechSavi Internet Navigator Keyboard"/>
    <x v="0"/>
    <s v="Small Box"/>
    <s v="Regular Air"/>
    <d v="2013-06-27T00:00:00"/>
    <s v="$6.51"/>
    <s v="$30.98"/>
    <s v="$24.47"/>
    <n v="48"/>
    <s v="$329.96"/>
    <n v="0.1"/>
    <s v="$38.01"/>
    <s v="$325.16"/>
    <s v="$6.50"/>
    <s v="$336.05"/>
    <n v="325.16000000000003"/>
    <n v="336.05"/>
    <n v="-10.889999999999986"/>
    <n v="6.5"/>
    <n v="38.01"/>
    <n v="304.54000000000002"/>
    <n v="30.98"/>
    <n v="1455.53"/>
    <n v="1449.03"/>
    <n v="1442.53"/>
    <m/>
  </r>
  <r>
    <s v="5212-1"/>
    <x v="267"/>
    <s v="Jenna Caffey"/>
    <s v="470 Anzac Parade,Kingsford"/>
    <x v="0"/>
    <s v="NSW"/>
    <x v="2"/>
    <s v="Tina Carlton"/>
    <s v="High"/>
    <s v="Binder Posts"/>
    <x v="0"/>
    <s v="Small Box"/>
    <s v="Regular Air"/>
    <d v="2015-01-13T00:00:00"/>
    <s v="$3.50"/>
    <s v="$5.74"/>
    <s v="$2.24"/>
    <n v="13"/>
    <s v="$73.70"/>
    <n v="0.03"/>
    <s v="$2.69"/>
    <s v="$74.59"/>
    <s v="$5.01"/>
    <s v="$77.68"/>
    <n v="74.59"/>
    <n v="77.680000000000007"/>
    <n v="-3.0900000000000034"/>
    <n v="5.01"/>
    <n v="2.69"/>
    <n v="80.000000000000014"/>
    <n v="5.74"/>
    <n v="76.940000000000012"/>
    <n v="71.930000000000007"/>
    <n v="66.92"/>
    <m/>
  </r>
  <r>
    <s v="5212-1"/>
    <x v="268"/>
    <s v="Matt Collister"/>
    <s v="99 Glebe Point Rd,Glebe"/>
    <x v="0"/>
    <s v="NSW"/>
    <x v="0"/>
    <s v="Natasha Song"/>
    <s v="High"/>
    <s v="Steady Liquid Accent Tank-Style Highlighters"/>
    <x v="1"/>
    <s v="Small Pack"/>
    <s v="Regular Air"/>
    <d v="2014-03-13T00:00:00"/>
    <s v="$1.31"/>
    <s v="$2.84"/>
    <s v="$1.53"/>
    <n v="29"/>
    <s v="$59.96"/>
    <n v="0.03"/>
    <s v="$0.00"/>
    <s v="$59.94"/>
    <s v="$0.93"/>
    <s v="$60.67"/>
    <n v="59.94"/>
    <n v="60.67"/>
    <n v="-0.73000000000000398"/>
    <n v="0.93"/>
    <n v="0"/>
    <n v="61.6"/>
    <n v="2.84"/>
    <n v="83.29"/>
    <n v="82.36"/>
    <n v="81.429999999999993"/>
    <m/>
  </r>
  <r>
    <s v="5213-1"/>
    <x v="253"/>
    <s v="Aaron Bergman"/>
    <s v="Westfield Sydney,Sydney"/>
    <x v="0"/>
    <s v="NSW"/>
    <x v="1"/>
    <s v="Natasha Song"/>
    <s v="High"/>
    <s v="Steady Liquid Accent Tank-Style Highlighters"/>
    <x v="0"/>
    <s v="Wrap Bag"/>
    <s v="Express Air"/>
    <d v="2013-08-16T00:00:00"/>
    <s v="$1.31"/>
    <s v="$2.84"/>
    <s v="$1.53"/>
    <n v="39"/>
    <s v="$36.92"/>
    <n v="0.06"/>
    <s v="$0.37"/>
    <s v="$36.55"/>
    <s v="$0.93"/>
    <s v="$37.48"/>
    <n v="36.549999999999997"/>
    <n v="37.479999999999997"/>
    <n v="-0.92999999999999972"/>
    <n v="0.93"/>
    <n v="0.37"/>
    <n v="38.04"/>
    <n v="2.84"/>
    <n v="111.32"/>
    <n v="110.38999999999999"/>
    <n v="109.45999999999998"/>
    <m/>
  </r>
  <r>
    <s v="5213-1"/>
    <x v="269"/>
    <s v="Sean ODonnell"/>
    <s v="541 Church St ,Richmond"/>
    <x v="1"/>
    <s v="VIC"/>
    <x v="0"/>
    <s v="Yvette Biti"/>
    <s v="Low"/>
    <s v="Steady Liquid Accent Tank-Style Highlighters"/>
    <x v="0"/>
    <s v="Wrap Bag"/>
    <s v="Regular Air"/>
    <d v="2013-07-20T00:00:00"/>
    <s v="$1.31"/>
    <s v="$2.84"/>
    <s v="$1.53"/>
    <n v="1"/>
    <s v="$37.92"/>
    <n v="0.02"/>
    <s v="$0.37"/>
    <s v="$36.55"/>
    <s v="$0.93"/>
    <s v="$37.48"/>
    <n v="36.549999999999997"/>
    <n v="37.479999999999997"/>
    <n v="-0.92999999999999972"/>
    <n v="0.93"/>
    <n v="0.37"/>
    <n v="38.04"/>
    <n v="2.84"/>
    <n v="3.4"/>
    <n v="2.4699999999999998"/>
    <n v="1.5399999999999996"/>
    <m/>
  </r>
  <r>
    <s v="5213-1"/>
    <x v="98"/>
    <s v="Liz Willingham"/>
    <s v="60 Commercial Rd,Prahran"/>
    <x v="1"/>
    <s v="VIC"/>
    <x v="0"/>
    <s v="Yvette Biti"/>
    <s v="Not Specified"/>
    <s v="Steady Liquid Accent Tank-Style Highlighters"/>
    <x v="0"/>
    <s v="Small Box"/>
    <s v="Regular Air"/>
    <d v="2014-05-07T00:00:00"/>
    <s v="$1.31"/>
    <s v="$2.84"/>
    <s v="$1.53"/>
    <n v="24"/>
    <s v="$36.92"/>
    <n v="0.05"/>
    <s v="$1.69"/>
    <s v="$36.55"/>
    <s v="$0.93"/>
    <s v="$37.46"/>
    <n v="36.549999999999997"/>
    <n v="37.46"/>
    <n v="-0.91000000000000369"/>
    <n v="0.93"/>
    <n v="1.69"/>
    <n v="36.700000000000003"/>
    <n v="2.84"/>
    <n v="67.400000000000006"/>
    <n v="66.47"/>
    <n v="65.539999999999992"/>
    <m/>
  </r>
  <r>
    <s v="5213-1"/>
    <x v="192"/>
    <s v="Lisa Hizard"/>
    <s v="Cnr Williams Road &amp; Lechlade Ave,South Yarra"/>
    <x v="1"/>
    <s v="VIC"/>
    <x v="3"/>
    <s v="Yvette Biti"/>
    <s v="Critical"/>
    <s v="Steady Liquid Accent Tank-Style Highlighters"/>
    <x v="0"/>
    <s v="Small Box"/>
    <s v="Regular Air"/>
    <d v="2013-08-27T00:00:00"/>
    <s v="$1.31"/>
    <s v="$2.84"/>
    <s v="$1.53"/>
    <n v="43"/>
    <s v="$36.92"/>
    <n v="0.03"/>
    <s v="$0.37"/>
    <s v="$36.55"/>
    <s v="$0.93"/>
    <s v="$37.46"/>
    <n v="36.549999999999997"/>
    <n v="37.46"/>
    <n v="-0.91000000000000369"/>
    <n v="0.93"/>
    <n v="0.37"/>
    <n v="38.020000000000003"/>
    <n v="2.84"/>
    <n v="122.67999999999999"/>
    <n v="121.74999999999999"/>
    <n v="120.81999999999998"/>
    <m/>
  </r>
  <r>
    <s v="5214-1"/>
    <x v="270"/>
    <s v="Ralph Arnett"/>
    <s v="88 Oxford St,Woollahra"/>
    <x v="0"/>
    <s v="NSW"/>
    <x v="2"/>
    <s v="Charlie Bui"/>
    <s v="High"/>
    <s v="Artisan 479 Labels"/>
    <x v="0"/>
    <s v="Small Box"/>
    <s v="Regular Air"/>
    <d v="2015-02-15T00:00:00"/>
    <s v="$1.59"/>
    <s v="$2.61"/>
    <s v="$1.02"/>
    <n v="42"/>
    <s v="$20.60"/>
    <n v="0"/>
    <s v="$1.42"/>
    <s v="$29.30"/>
    <s v="$0.50"/>
    <s v="$29.40"/>
    <n v="29.3"/>
    <n v="29.4"/>
    <n v="-9.9999999999997868E-2"/>
    <n v="0.5"/>
    <n v="1.42"/>
    <n v="28.479999999999997"/>
    <n v="2.61"/>
    <n v="108.69999999999999"/>
    <n v="108.19999999999999"/>
    <n v="107.69999999999999"/>
    <m/>
  </r>
  <r>
    <s v="5214-1"/>
    <x v="30"/>
    <s v="Valerie Dominguez"/>
    <s v="152 Bunnerong Road,Eastgardens"/>
    <x v="0"/>
    <s v="NSW"/>
    <x v="2"/>
    <s v="Tina Carlton"/>
    <s v="Low"/>
    <s v="EcoTones Memo Sheets"/>
    <x v="0"/>
    <s v="Small Box"/>
    <s v="Regular Air"/>
    <d v="2013-08-17T00:00:00"/>
    <s v="$2.52"/>
    <s v="$4.00"/>
    <s v="$1.48"/>
    <n v="8"/>
    <s v="$164.00"/>
    <n v="0.09"/>
    <s v="$3.28"/>
    <s v="$160.72"/>
    <s v="$1.30"/>
    <s v="$162.02"/>
    <n v="160.72"/>
    <n v="162.02000000000001"/>
    <n v="-1.3000000000000114"/>
    <n v="1.3"/>
    <n v="3.28"/>
    <n v="160.04000000000002"/>
    <n v="4"/>
    <n v="30.02"/>
    <n v="28.72"/>
    <n v="27.419999999999998"/>
    <m/>
  </r>
  <r>
    <s v="5215-1"/>
    <x v="226"/>
    <s v="Michael Oakman"/>
    <s v="8 Rankins Lane ,Melbourne"/>
    <x v="1"/>
    <s v="VIC"/>
    <x v="0"/>
    <s v="Connor Betts"/>
    <s v="Critical"/>
    <s v="Multimedia Mailers"/>
    <x v="0"/>
    <s v="Wrap Bag"/>
    <s v="Express Air"/>
    <d v="2015-08-01T00:00:00"/>
    <s v="$99.39"/>
    <s v="$162.93"/>
    <s v="$63.54"/>
    <n v="35"/>
    <s v="$5,493.96"/>
    <n v="0.1"/>
    <s v="$44.04"/>
    <s v="$4,454.72"/>
    <s v="$19.99"/>
    <s v="$4,474.52"/>
    <n v="4454.72"/>
    <n v="4474.5200000000004"/>
    <n v="-19.800000000000182"/>
    <n v="19.989999999999998"/>
    <n v="44.04"/>
    <n v="4450.47"/>
    <n v="162.93"/>
    <n v="5678.5"/>
    <n v="5658.51"/>
    <n v="5638.52"/>
    <m/>
  </r>
  <r>
    <s v="5215-1"/>
    <x v="69"/>
    <s v="Corintar Huige"/>
    <s v="Westfield 1 Anderson St,Chatswood"/>
    <x v="0"/>
    <s v="NSW"/>
    <x v="1"/>
    <s v="Nicholas Fernandes"/>
    <s v="Critical"/>
    <s v="Xit Blank Computer Paper"/>
    <x v="2"/>
    <s v="Small Pack"/>
    <s v="Regular Air"/>
    <d v="2015-05-02T00:00:00"/>
    <s v="$12.39"/>
    <s v="$19.98"/>
    <s v="$7.59"/>
    <n v="10"/>
    <s v="$471.48"/>
    <n v="0.01"/>
    <s v="$21.53"/>
    <s v="$420.85"/>
    <s v="$5.77"/>
    <s v="$435.55"/>
    <n v="420.85"/>
    <n v="435.55"/>
    <n v="-14.699999999999989"/>
    <n v="5.77"/>
    <n v="21.53"/>
    <n v="419.78999999999996"/>
    <n v="19.98"/>
    <n v="184.04000000000002"/>
    <n v="178.27"/>
    <n v="172.5"/>
    <m/>
  </r>
  <r>
    <s v="5215-1"/>
    <x v="80"/>
    <s v="Delfina Latchford"/>
    <s v="8 Rankins Lane ,Melbourne"/>
    <x v="1"/>
    <s v="VIC"/>
    <x v="0"/>
    <s v="Connor Betts"/>
    <s v="Critical"/>
    <s v="DrawIt Pizazz Watercolor Pencils, 10-Color Set with Brush"/>
    <x v="0"/>
    <s v="Small Box"/>
    <s v="Regular Air"/>
    <d v="2014-03-07T00:00:00"/>
    <s v="$2.39"/>
    <s v="$4.26"/>
    <s v="$1.87"/>
    <n v="45"/>
    <s v="$347.72"/>
    <n v="0"/>
    <s v="$34.58"/>
    <s v="$322.70"/>
    <s v="$1.20"/>
    <s v="$30.20"/>
    <n v="322.7"/>
    <n v="30.2"/>
    <n v="292.5"/>
    <n v="1.2"/>
    <n v="34.58"/>
    <n v="-3.1799999999999997"/>
    <n v="4.26"/>
    <n v="158.32"/>
    <n v="157.12"/>
    <n v="155.92000000000002"/>
    <m/>
  </r>
  <r>
    <s v="5215-1"/>
    <x v="271"/>
    <s v="Larry Hughes"/>
    <s v="541 Church St,Richmond"/>
    <x v="1"/>
    <s v="VIC"/>
    <x v="1"/>
    <s v="Yvette Biti"/>
    <s v="Critical"/>
    <s v="TypeRight Side-Opening Peel &amp; Seel Expanding Envelopes"/>
    <x v="1"/>
    <s v="Small Box"/>
    <s v="Express Air"/>
    <d v="2015-09-01T00:00:00"/>
    <s v="$54.29"/>
    <s v="$90.48"/>
    <s v="$36.19"/>
    <n v="34"/>
    <s v="$5,494.58"/>
    <n v="0.03"/>
    <s v="$49.01"/>
    <s v="$4,116.05"/>
    <s v="$19.99"/>
    <s v="$4,706.88"/>
    <n v="4116.05"/>
    <n v="4706.88"/>
    <n v="-590.82999999999993"/>
    <n v="19.989999999999998"/>
    <n v="49.01"/>
    <n v="4677.8599999999997"/>
    <n v="90.48"/>
    <n v="3047.2999999999997"/>
    <n v="3027.31"/>
    <n v="3007.32"/>
    <m/>
  </r>
  <r>
    <s v="5216-1"/>
    <x v="272"/>
    <s v="Jesus Ocampo"/>
    <s v="60 Commercial Rd,Prahran"/>
    <x v="1"/>
    <s v="VIC"/>
    <x v="1"/>
    <s v="Yvette Biti"/>
    <s v="Medium"/>
    <s v="Steady Liquid Accent Tank-Style Highlighters"/>
    <x v="0"/>
    <s v="Small Box"/>
    <s v="Regular Air"/>
    <d v="2013-07-29T00:00:00"/>
    <s v="$1.31"/>
    <s v="$2.84"/>
    <s v="$1.53"/>
    <n v="46"/>
    <s v="$28.92"/>
    <n v="0.09"/>
    <s v="$2.36"/>
    <s v="$26.59"/>
    <s v="$0.93"/>
    <s v="$27.89"/>
    <n v="26.59"/>
    <n v="27.89"/>
    <n v="-1.3000000000000007"/>
    <n v="0.93"/>
    <n v="2.36"/>
    <n v="26.46"/>
    <n v="2.84"/>
    <n v="129.20999999999998"/>
    <n v="128.27999999999997"/>
    <n v="127.34999999999997"/>
    <m/>
  </r>
  <r>
    <s v="5216-1"/>
    <x v="136"/>
    <s v="Justin Knight"/>
    <s v="Macquarie Centre Cnr Herring Road &amp; Waterloo Road,Macquarie Park"/>
    <x v="0"/>
    <s v="NSW"/>
    <x v="0"/>
    <s v="Nicholas Fernandes"/>
    <s v="Medium"/>
    <s v="Artisan Hi-Liter Comfort Grip Fluorescent Highlighter, Yellow Ink"/>
    <x v="0"/>
    <s v="Wrap Bag"/>
    <s v="Regular Air"/>
    <d v="2013-03-31T00:00:00"/>
    <s v="$1.92"/>
    <s v="$3.26"/>
    <s v="$1.34"/>
    <n v="29"/>
    <s v="$21.92"/>
    <n v="7.0000000000000007E-2"/>
    <s v="$0.27"/>
    <s v="$22.33"/>
    <s v="$1.86"/>
    <s v="$22.63"/>
    <n v="22.33"/>
    <n v="22.63"/>
    <n v="-0.30000000000000071"/>
    <n v="1.86"/>
    <n v="0.27"/>
    <n v="24.22"/>
    <n v="3.26"/>
    <n v="96.13"/>
    <n v="94.27"/>
    <n v="92.41"/>
    <m/>
  </r>
  <r>
    <s v="5216-1"/>
    <x v="273"/>
    <s v="Justin Hirsh"/>
    <s v="106 Ebley Street,Bondi Junction"/>
    <x v="0"/>
    <s v="NSW"/>
    <x v="1"/>
    <s v="Leighton Forrest"/>
    <s v="Critical"/>
    <s v="Apex Elite Stainless Steel Scissors"/>
    <x v="0"/>
    <s v="Small Pack"/>
    <s v="Regular Air"/>
    <d v="2013-11-24T00:00:00"/>
    <s v="$3.42"/>
    <s v="$8.34"/>
    <s v="$4.92"/>
    <n v="40"/>
    <s v="$156.00"/>
    <n v="0.05"/>
    <s v="$13.48"/>
    <s v="$142.58"/>
    <s v="$2.64"/>
    <s v="$143.78"/>
    <n v="142.58000000000001"/>
    <n v="143.78"/>
    <n v="-1.1999999999999886"/>
    <n v="2.64"/>
    <n v="13.48"/>
    <n v="132.94"/>
    <n v="8.34"/>
    <n v="322.76"/>
    <n v="320.12"/>
    <n v="317.48"/>
    <m/>
  </r>
  <r>
    <s v="5216-1"/>
    <x v="70"/>
    <s v="Khith Dawkins"/>
    <s v="7 Khartoum Rd,Macquarie Park"/>
    <x v="0"/>
    <s v="NSW"/>
    <x v="0"/>
    <s v="Preston Senome"/>
    <s v="Medium"/>
    <s v="Artisan 48 Labels"/>
    <x v="0"/>
    <s v="Wrap Bag"/>
    <s v="Regular Air"/>
    <d v="2015-03-17T00:00:00"/>
    <s v="$3.84"/>
    <s v="$6.30"/>
    <s v="$2.46"/>
    <n v="29"/>
    <s v="$136.69"/>
    <n v="7.0000000000000007E-2"/>
    <s v="$9.66"/>
    <s v="$137.93"/>
    <s v="$0.50"/>
    <s v="$134.95"/>
    <n v="137.93"/>
    <n v="134.94999999999999"/>
    <n v="2.9800000000000182"/>
    <n v="0.5"/>
    <n v="9.66"/>
    <n v="125.78999999999999"/>
    <n v="6.3"/>
    <n v="173.54"/>
    <n v="173.04"/>
    <n v="172.54"/>
    <m/>
  </r>
  <r>
    <s v="5216-1"/>
    <x v="128"/>
    <s v="Dan Lawela"/>
    <s v="7 Khartoum Rd,Macquarie Park"/>
    <x v="0"/>
    <s v="NSW"/>
    <x v="2"/>
    <s v="Preston Senome"/>
    <s v="Not Specified"/>
    <s v="Smiths Metal Binder Clips"/>
    <x v="0"/>
    <s v="Small Box"/>
    <s v="Regular Air"/>
    <d v="2015-02-07T00:00:00"/>
    <s v="$1.60"/>
    <s v="$2.62"/>
    <s v="$1.02"/>
    <n v="47"/>
    <s v="$56.92"/>
    <n v="0.03"/>
    <s v="$3.42"/>
    <s v="$53.52"/>
    <s v="$0.80"/>
    <s v="$55.00"/>
    <n v="53.52"/>
    <n v="55"/>
    <n v="-1.4799999999999969"/>
    <n v="0.8"/>
    <n v="3.42"/>
    <n v="52.379999999999995"/>
    <n v="2.62"/>
    <n v="120.52"/>
    <n v="119.72"/>
    <n v="118.92"/>
    <m/>
  </r>
  <r>
    <s v="5216-1"/>
    <x v="197"/>
    <s v="Cynthia Arntzen"/>
    <s v="Hoyts Entertainment Quarter 122 Lang Road,Moore Park"/>
    <x v="0"/>
    <s v="NSW"/>
    <x v="2"/>
    <s v="Tina Carlton"/>
    <s v="Medium"/>
    <s v="Steady Liquid Accent Highlighters"/>
    <x v="0"/>
    <s v="Wrap Bag"/>
    <s v="Express Air"/>
    <d v="2013-08-22T00:00:00"/>
    <s v="$3.47"/>
    <s v="$6.68"/>
    <s v="$3.21"/>
    <n v="30"/>
    <s v="$33.40"/>
    <n v="0.05"/>
    <s v="$3.01"/>
    <s v="$30.39"/>
    <s v="$1.50"/>
    <s v="$31.89"/>
    <n v="30.39"/>
    <n v="31.89"/>
    <n v="-1.5"/>
    <n v="1.5"/>
    <n v="3.01"/>
    <n v="30.380000000000003"/>
    <n v="6.68"/>
    <n v="198.89"/>
    <n v="197.39"/>
    <n v="195.89"/>
    <m/>
  </r>
  <r>
    <s v="5218-1"/>
    <x v="6"/>
    <s v="Eugene Moren"/>
    <s v="85-113 Dunning Ave,Rosebery"/>
    <x v="0"/>
    <s v="NSW"/>
    <x v="1"/>
    <s v="Mihael Khan"/>
    <s v="Not Specified"/>
    <s v="Smiths Metal Binder Clips"/>
    <x v="0"/>
    <s v="Wrap Bag"/>
    <s v="Regular Air"/>
    <d v="2014-09-07T00:00:00"/>
    <s v="$1.60"/>
    <s v="$2.62"/>
    <s v="$1.02"/>
    <n v="15"/>
    <s v="$85.36"/>
    <n v="0.03"/>
    <s v="$5.36"/>
    <s v="$84.96"/>
    <s v="$0.80"/>
    <s v="$84.85"/>
    <n v="84.96"/>
    <n v="84.85"/>
    <n v="0.10999999999999943"/>
    <n v="0.8"/>
    <n v="5.36"/>
    <n v="80.289999999999992"/>
    <n v="2.62"/>
    <n v="34.74"/>
    <n v="33.940000000000005"/>
    <n v="33.140000000000008"/>
    <m/>
  </r>
  <r>
    <s v="5218-1"/>
    <x v="274"/>
    <s v="Eugene Barchas"/>
    <s v="Crown Complex,Southbank"/>
    <x v="1"/>
    <s v="VIC"/>
    <x v="3"/>
    <s v="Yvette Biti"/>
    <s v="Not Specified"/>
    <s v="Artisan 479 Labels"/>
    <x v="0"/>
    <s v="Small Pack"/>
    <s v="Express Air"/>
    <d v="2013-11-17T00:00:00"/>
    <s v="$1.59"/>
    <s v="$2.61"/>
    <s v="$1.02"/>
    <n v="45"/>
    <s v="$182.83"/>
    <n v="0.02"/>
    <s v="$0.00"/>
    <s v="$182.83"/>
    <s v="$0.50"/>
    <s v="$189.84"/>
    <n v="182.83"/>
    <n v="189.84"/>
    <n v="-7.0099999999999909"/>
    <n v="0.5"/>
    <n v="0"/>
    <n v="190.34"/>
    <n v="2.61"/>
    <n v="117.94999999999999"/>
    <n v="117.44999999999999"/>
    <n v="116.94999999999999"/>
    <m/>
  </r>
  <r>
    <s v="5218-1"/>
    <x v="104"/>
    <s v="Saphhira Shifley"/>
    <s v="Westfield Miranda, 600 Kingsway,Miranda"/>
    <x v="0"/>
    <s v="NSW"/>
    <x v="1"/>
    <s v="Preston Senome"/>
    <s v="Medium"/>
    <s v="Beekin 6 Outlet Metallic Surge Strip"/>
    <x v="1"/>
    <s v="Small Box"/>
    <s v="Express Air"/>
    <d v="2015-01-21T00:00:00"/>
    <s v="$4.46"/>
    <s v="$10.89"/>
    <s v="$6.43"/>
    <n v="34"/>
    <s v="$161.90"/>
    <n v="7.0000000000000007E-2"/>
    <s v="$1.75"/>
    <s v="$162.05"/>
    <s v="$4.50"/>
    <s v="$162.57"/>
    <n v="162.05000000000001"/>
    <n v="162.57"/>
    <n v="-0.51999999999998181"/>
    <n v="4.5"/>
    <n v="1.75"/>
    <n v="165.32"/>
    <n v="10.89"/>
    <n v="373.01"/>
    <n v="368.51"/>
    <n v="364.01"/>
    <m/>
  </r>
  <r>
    <s v="5218-1"/>
    <x v="214"/>
    <s v="Bradley Drucker"/>
    <s v="1 John St,Waterloo"/>
    <x v="0"/>
    <s v="NSW"/>
    <x v="3"/>
    <s v="Charlie Bui"/>
    <s v="Not Specified"/>
    <s v="Economy Rollaway Files"/>
    <x v="0"/>
    <s v="Wrap Bag"/>
    <s v="Regular Air"/>
    <d v="2013-08-24T00:00:00"/>
    <s v="$67.73"/>
    <s v="$165.20"/>
    <s v="$97.47"/>
    <n v="41"/>
    <s v="$3,799.60"/>
    <n v="7.0000000000000007E-2"/>
    <s v="$265.97"/>
    <s v="$3,533.63"/>
    <s v="$19.99"/>
    <s v="$3,553.62"/>
    <n v="3533.63"/>
    <n v="3553.62"/>
    <n v="-19.989999999999782"/>
    <n v="19.989999999999998"/>
    <n v="265.97000000000003"/>
    <n v="3307.6399999999994"/>
    <n v="165.2"/>
    <n v="6527.2199999999993"/>
    <n v="6507.23"/>
    <n v="6487.24"/>
    <m/>
  </r>
  <r>
    <s v="5218-1"/>
    <x v="275"/>
    <s v="Adam Shillingsburg"/>
    <s v="Westfield Parramatta,Parramatta"/>
    <x v="0"/>
    <s v="NSW"/>
    <x v="1"/>
    <s v="Stevie Bacata"/>
    <s v="Medium"/>
    <s v="Economy Rollaway Files"/>
    <x v="0"/>
    <s v="Wrap Bag"/>
    <s v="Regular Air"/>
    <d v="2013-07-23T00:00:00"/>
    <s v="$67.73"/>
    <s v="$165.20"/>
    <s v="$97.47"/>
    <n v="3"/>
    <s v="$3,799.60"/>
    <n v="0.1"/>
    <s v="$325.97"/>
    <s v="$3,533.63"/>
    <s v="$19.99"/>
    <s v="$3,553.62"/>
    <n v="3533.63"/>
    <n v="3553.62"/>
    <n v="-19.989999999999782"/>
    <n v="19.989999999999998"/>
    <n v="325.97000000000003"/>
    <n v="3247.6399999999994"/>
    <n v="165.2"/>
    <n v="189.61999999999995"/>
    <n v="169.62999999999994"/>
    <n v="149.63999999999993"/>
    <m/>
  </r>
  <r>
    <s v="5218-1"/>
    <x v="276"/>
    <s v="Natalie Webber"/>
    <s v="98-104 Parramatta Rd,Camperdown"/>
    <x v="0"/>
    <s v="NSW"/>
    <x v="0"/>
    <s v="Phoebe Gour"/>
    <s v="Low"/>
    <s v="3Max Polarizing Task Lamp with Clamp Arm, Light Gray"/>
    <x v="0"/>
    <s v="Wrap Bag"/>
    <s v="Regular Air"/>
    <d v="2013-03-16T00:00:00"/>
    <s v="$56.16"/>
    <s v="$136.98"/>
    <s v="$80.82"/>
    <n v="28"/>
    <s v="$396.50"/>
    <n v="0.08"/>
    <s v="$0.00"/>
    <s v="$397.06"/>
    <s v="$24.49"/>
    <s v="$305.20"/>
    <n v="397.06"/>
    <n v="305.2"/>
    <n v="91.860000000000014"/>
    <n v="24.49"/>
    <n v="0"/>
    <n v="329.69"/>
    <n v="136.97999999999999"/>
    <n v="3859.9299999999994"/>
    <n v="3835.4399999999996"/>
    <n v="3810.95"/>
    <m/>
  </r>
  <r>
    <s v="5219-1"/>
    <x v="277"/>
    <s v="Harold Dahlen"/>
    <s v="53-55 Liverpool St,Sydney"/>
    <x v="0"/>
    <s v="NSW"/>
    <x v="3"/>
    <s v="Tina Carlton"/>
    <s v="Critical"/>
    <s v="Cando PC940 Copier"/>
    <x v="1"/>
    <s v="Medium Box"/>
    <s v="Regular Air"/>
    <d v="2016-06-23T00:00:00"/>
    <s v="$278.99"/>
    <s v="$449.99"/>
    <s v="$171.00"/>
    <n v="8"/>
    <s v="$338.56"/>
    <n v="0.09"/>
    <s v="$3.54"/>
    <s v="$325.10"/>
    <s v="$49.00"/>
    <s v="$336.92"/>
    <n v="325.10000000000002"/>
    <n v="336.92"/>
    <n v="-11.819999999999993"/>
    <n v="49"/>
    <n v="3.54"/>
    <n v="382.38"/>
    <n v="449.99"/>
    <n v="3645.38"/>
    <n v="3596.38"/>
    <n v="3547.38"/>
    <m/>
  </r>
  <r>
    <s v="5219-1"/>
    <x v="278"/>
    <s v="Sarah Brown"/>
    <s v="10 O'Connell St,Sydney"/>
    <x v="0"/>
    <s v="NSW"/>
    <x v="3"/>
    <s v="Aanya Zhang"/>
    <s v="Low"/>
    <s v="Smiths Standard Envelopes"/>
    <x v="0"/>
    <s v="Wrap Bag"/>
    <s v="Regular Air"/>
    <d v="2014-01-20T00:00:00"/>
    <s v="$3.52"/>
    <s v="$5.68"/>
    <s v="$2.16"/>
    <n v="47"/>
    <s v="$136.70"/>
    <n v="0.1"/>
    <s v="$9.36"/>
    <s v="$123.84"/>
    <s v="$1.39"/>
    <s v="$124.56"/>
    <n v="123.84"/>
    <n v="124.56"/>
    <n v="-0.71999999999999886"/>
    <n v="1.39"/>
    <n v="9.36"/>
    <n v="116.59"/>
    <n v="5.68"/>
    <n v="258.98999999999995"/>
    <n v="257.59999999999997"/>
    <n v="256.20999999999998"/>
    <m/>
  </r>
  <r>
    <s v="5219-1"/>
    <x v="37"/>
    <s v="Ashley Jarboe"/>
    <s v="180 High Street,Windsor"/>
    <x v="1"/>
    <s v="VIC"/>
    <x v="3"/>
    <s v="Connor Betts"/>
    <s v="Not Specified"/>
    <s v="Steady 52201 APSCO Electric Pencil Sharpener"/>
    <x v="0"/>
    <s v="Wrap Bag"/>
    <s v="Regular Air"/>
    <d v="2014-01-18T00:00:00"/>
    <s v="$16.80"/>
    <s v="$40.97"/>
    <s v="$24.17"/>
    <n v="10"/>
    <s v="$467.22"/>
    <n v="0.01"/>
    <s v="$42.05"/>
    <s v="$424.17"/>
    <s v="$8.99"/>
    <s v="$436.85"/>
    <n v="424.17"/>
    <n v="436.85"/>
    <n v="-12.680000000000007"/>
    <n v="8.99"/>
    <n v="42.05"/>
    <n v="403.79"/>
    <n v="40.97"/>
    <n v="376.64"/>
    <n v="367.65"/>
    <n v="358.65999999999997"/>
    <m/>
  </r>
  <r>
    <s v="5219-1"/>
    <x v="279"/>
    <s v="Eric Barreto"/>
    <s v="359 Crown Street,Surry Hills"/>
    <x v="0"/>
    <s v="NSW"/>
    <x v="3"/>
    <s v="Phoebe Gour"/>
    <s v="Not Specified"/>
    <s v="Steady Liquid Accent Tank-Style Highlighters"/>
    <x v="0"/>
    <s v="Small Box"/>
    <s v="Express Air"/>
    <d v="2013-12-12T00:00:00"/>
    <s v="$1.31"/>
    <s v="$2.84"/>
    <s v="$1.53"/>
    <n v="19"/>
    <s v="$40.00"/>
    <n v="7.0000000000000007E-2"/>
    <s v="$4.00"/>
    <s v="$36.60"/>
    <s v="$0.93"/>
    <s v="$37.69"/>
    <n v="36.6"/>
    <n v="37.69"/>
    <n v="-1.0899999999999963"/>
    <n v="0.93"/>
    <n v="4"/>
    <n v="34.619999999999997"/>
    <n v="2.84"/>
    <n v="50.889999999999993"/>
    <n v="49.959999999999994"/>
    <n v="49.029999999999994"/>
    <m/>
  </r>
  <r>
    <s v="5219-1"/>
    <x v="83"/>
    <s v="Mathew Reese"/>
    <s v="27 Greenfield Parade,Bankstown"/>
    <x v="0"/>
    <s v="NSW"/>
    <x v="2"/>
    <s v="Nicholas Fernandes"/>
    <s v="Not Specified"/>
    <s v="Smiths Standard Envelopes"/>
    <x v="1"/>
    <s v="Small Pack"/>
    <s v="Regular Air"/>
    <d v="2014-02-24T00:00:00"/>
    <s v="$3.52"/>
    <s v="$5.68"/>
    <s v="$2.16"/>
    <n v="21"/>
    <s v="$199.88"/>
    <n v="0.01"/>
    <s v="$10.95"/>
    <s v="$149.63"/>
    <s v="$1.39"/>
    <s v="$140.76"/>
    <n v="149.63"/>
    <n v="140.76"/>
    <n v="8.8700000000000045"/>
    <n v="1.39"/>
    <n v="10.95"/>
    <n v="131.19999999999999"/>
    <n v="5.68"/>
    <n v="109.72"/>
    <n v="108.33"/>
    <n v="106.94"/>
    <m/>
  </r>
  <r>
    <s v="5219-1"/>
    <x v="97"/>
    <s v="Cindy Schnelling"/>
    <s v="224A Gertrude St,Fitzroy"/>
    <x v="1"/>
    <s v="VIC"/>
    <x v="3"/>
    <s v="Connor Betts"/>
    <s v="High"/>
    <s v="3Max Polarizing Task Lamp with Clamp Arm, Light Gray"/>
    <x v="0"/>
    <s v="Small Box"/>
    <s v="Regular Air"/>
    <d v="2015-05-31T00:00:00"/>
    <s v="$56.16"/>
    <s v="$136.98"/>
    <s v="$80.82"/>
    <n v="12"/>
    <s v="$359.60"/>
    <n v="0.02"/>
    <s v="$3.58"/>
    <s v="$339.55"/>
    <s v="$24.49"/>
    <s v="$393.93"/>
    <n v="339.55"/>
    <n v="393.93"/>
    <n v="-54.379999999999995"/>
    <n v="24.49"/>
    <n v="3.58"/>
    <n v="414.84000000000003"/>
    <n v="136.97999999999999"/>
    <n v="1664.6699999999998"/>
    <n v="1640.1799999999998"/>
    <n v="1615.6899999999998"/>
    <m/>
  </r>
  <r>
    <s v="5220-1"/>
    <x v="111"/>
    <s v="Aaron Smayling"/>
    <s v="1737 Botany Rd,Banksmeadow"/>
    <x v="0"/>
    <s v="NSW"/>
    <x v="2"/>
    <s v="Nicholas Fernandes"/>
    <s v="Critical"/>
    <s v="Smiths Standard Envelopes"/>
    <x v="0"/>
    <s v="Small Box"/>
    <s v="Regular Air"/>
    <d v="2013-06-21T00:00:00"/>
    <s v="$3.52"/>
    <s v="$5.68"/>
    <s v="$2.16"/>
    <n v="34"/>
    <s v="$184.75"/>
    <n v="0.03"/>
    <s v="$9.72"/>
    <s v="$174.87"/>
    <s v="$1.39"/>
    <s v="$174.66"/>
    <n v="174.87"/>
    <n v="174.66"/>
    <n v="0.21000000000000796"/>
    <n v="1.39"/>
    <n v="9.7200000000000006"/>
    <n v="166.32999999999998"/>
    <n v="5.68"/>
    <n v="184.79"/>
    <n v="183.4"/>
    <n v="182.01000000000002"/>
    <m/>
  </r>
  <r>
    <s v="5220-1"/>
    <x v="280"/>
    <s v="Clytie Kelty"/>
    <s v="8 Khartoum Rd,Macquarie Park"/>
    <x v="0"/>
    <s v="NSW"/>
    <x v="1"/>
    <s v="Radhya Staples"/>
    <s v="Medium"/>
    <s v="Artisan Arch Ring Binders"/>
    <x v="0"/>
    <s v="Small Box"/>
    <s v="Regular Air"/>
    <d v="2015-10-15T00:00:00"/>
    <s v="$36.02"/>
    <s v="$58.10"/>
    <s v="$22.08"/>
    <n v="50"/>
    <s v="$542.88"/>
    <n v="0.1"/>
    <s v="$22.49"/>
    <s v="$524.77"/>
    <s v="$1.49"/>
    <s v="$538.52"/>
    <n v="524.77"/>
    <n v="538.52"/>
    <n v="-13.75"/>
    <n v="1.49"/>
    <n v="22.49"/>
    <n v="517.52"/>
    <n v="58.1"/>
    <n v="2884"/>
    <n v="2882.51"/>
    <n v="2881.0200000000004"/>
    <m/>
  </r>
  <r>
    <s v="5220-1"/>
    <x v="281"/>
    <s v="May Stewart"/>
    <s v="Westfield Sydney,Sydney"/>
    <x v="0"/>
    <s v="NSW"/>
    <x v="1"/>
    <s v="Natasha Song"/>
    <s v="Not Specified"/>
    <s v="Deluxe Rollaway Locking File with Drawer"/>
    <x v="1"/>
    <s v="Small Box"/>
    <s v="Regular Air"/>
    <d v="2013-10-04T00:00:00"/>
    <s v="$178.83"/>
    <s v="$415.88"/>
    <s v="$237.05"/>
    <n v="21"/>
    <s v="$833.76"/>
    <n v="0.03"/>
    <s v="$56.50"/>
    <s v="$764.04"/>
    <s v="$11.37"/>
    <s v="$776.58"/>
    <n v="764.04"/>
    <n v="776.58"/>
    <n v="-12.540000000000077"/>
    <n v="11.37"/>
    <n v="56.5"/>
    <n v="731.45"/>
    <n v="415.88"/>
    <n v="8688.35"/>
    <n v="8676.98"/>
    <n v="8665.6099999999988"/>
    <m/>
  </r>
  <r>
    <s v="5220-1"/>
    <x v="15"/>
    <s v="Bill Stewart"/>
    <s v="188 Pitt Street,Sydney"/>
    <x v="0"/>
    <s v="NSW"/>
    <x v="3"/>
    <s v="Tina Carlton"/>
    <s v="High"/>
    <s v="Apex Preferred Stainless Steel Scissors"/>
    <x v="0"/>
    <s v="Small Box"/>
    <s v="Regular Air"/>
    <d v="2015-05-13T00:00:00"/>
    <s v="$2.50"/>
    <s v="$5.68"/>
    <s v="$3.18"/>
    <n v="32"/>
    <s v="$233.68"/>
    <n v="7.0000000000000007E-2"/>
    <s v="$13.56"/>
    <s v="$221.00"/>
    <s v="$3.60"/>
    <s v="$231.28"/>
    <n v="221"/>
    <n v="231.28"/>
    <n v="-10.280000000000001"/>
    <n v="3.6"/>
    <n v="13.56"/>
    <n v="221.32"/>
    <n v="5.68"/>
    <n v="171.79999999999998"/>
    <n v="168.2"/>
    <n v="164.6"/>
    <m/>
  </r>
  <r>
    <s v="5220-1"/>
    <x v="110"/>
    <s v="Stephanie Ulpright"/>
    <s v="541 Church St ,Richmond"/>
    <x v="1"/>
    <s v="VIC"/>
    <x v="2"/>
    <s v="Yvette Biti"/>
    <s v="High"/>
    <s v="Smiths Metal Binder Clips"/>
    <x v="0"/>
    <s v="Wrap Bag"/>
    <s v="Regular Air"/>
    <d v="2013-10-13T00:00:00"/>
    <s v="$1.60"/>
    <s v="$2.62"/>
    <s v="$1.02"/>
    <n v="27"/>
    <s v="$72.42"/>
    <n v="7.0000000000000007E-2"/>
    <s v="$0.53"/>
    <s v="$76.19"/>
    <s v="$0.80"/>
    <s v="$73.18"/>
    <n v="76.19"/>
    <n v="73.180000000000007"/>
    <n v="3.0099999999999909"/>
    <n v="0.8"/>
    <n v="0.53"/>
    <n v="73.45"/>
    <n v="2.62"/>
    <n v="71.010000000000005"/>
    <n v="70.210000000000008"/>
    <n v="69.410000000000011"/>
    <m/>
  </r>
  <r>
    <s v="5221-1"/>
    <x v="282"/>
    <s v="Cynthia Arntzen"/>
    <s v="Hoyts Entertainment Quarter 122 Lang Road,Moore Park"/>
    <x v="0"/>
    <s v="NSW"/>
    <x v="0"/>
    <s v="Tina Carlton"/>
    <s v="Medium"/>
    <s v="TypeRight  Top-Opening Peel &amp; Seel  Envelopes, Gray"/>
    <x v="1"/>
    <s v="Small Box"/>
    <s v="Regular Air"/>
    <d v="2014-10-12T00:00:00"/>
    <s v="$21.56"/>
    <s v="$35.94"/>
    <s v="$14.38"/>
    <n v="34"/>
    <s v="$574.56"/>
    <n v="7.0000000000000007E-2"/>
    <s v="$0.00"/>
    <s v="$553.56"/>
    <s v="$6.66"/>
    <s v="$558.75"/>
    <n v="553.55999999999995"/>
    <n v="558.75"/>
    <n v="-5.1900000000000546"/>
    <n v="6.66"/>
    <n v="0"/>
    <n v="565.41"/>
    <n v="35.94"/>
    <n v="1228.6200000000001"/>
    <n v="1221.96"/>
    <n v="1215.3"/>
    <m/>
  </r>
  <r>
    <s v="5221-1"/>
    <x v="283"/>
    <s v="Bruce Degenhardt"/>
    <s v="501 George St,Sydney"/>
    <x v="0"/>
    <s v="NSW"/>
    <x v="1"/>
    <s v="Samantha Chairs"/>
    <s v="High"/>
    <s v="Smiths General Use 3-Ring Binders"/>
    <x v="1"/>
    <s v="Jumbo Drum"/>
    <s v="Delivery Truck"/>
    <d v="2013-08-26T00:00:00"/>
    <s v="$1.18"/>
    <s v="$1.88"/>
    <s v="$0.70"/>
    <n v="12"/>
    <s v="$78.96"/>
    <n v="0.06"/>
    <s v="$0.00"/>
    <s v="$78.96"/>
    <s v="$1.49"/>
    <s v="$80.45"/>
    <n v="78.959999999999994"/>
    <n v="80.45"/>
    <n v="-1.4900000000000091"/>
    <n v="1.49"/>
    <n v="0"/>
    <n v="81.94"/>
    <n v="1.88"/>
    <n v="24.049999999999997"/>
    <n v="22.56"/>
    <n v="21.07"/>
    <m/>
  </r>
  <r>
    <s v="5221-1"/>
    <x v="51"/>
    <s v="Nora Price"/>
    <s v="7 Khartoum Rd,Macquarie Park"/>
    <x v="0"/>
    <s v="NSW"/>
    <x v="0"/>
    <s v="Preston Senome"/>
    <s v="High"/>
    <s v="Apex Preferred Stainless Steel Scissors"/>
    <x v="0"/>
    <s v="Small Box"/>
    <s v="Express Air"/>
    <d v="2015-08-11T00:00:00"/>
    <s v="$2.50"/>
    <s v="$5.68"/>
    <s v="$3.18"/>
    <n v="30"/>
    <s v="$129.20"/>
    <n v="0.03"/>
    <s v="$2.15"/>
    <s v="$123.81"/>
    <s v="$3.60"/>
    <s v="$124.83"/>
    <n v="123.81"/>
    <n v="124.83"/>
    <n v="-1.019999999999996"/>
    <n v="3.6"/>
    <n v="2.15"/>
    <n v="126.28"/>
    <n v="5.68"/>
    <n v="171.84999999999997"/>
    <n v="168.24999999999997"/>
    <n v="164.64999999999998"/>
    <m/>
  </r>
  <r>
    <s v="5221-1"/>
    <x v="6"/>
    <s v="Bart Watters"/>
    <s v="Westfield 1 Anderson St,Chatswood"/>
    <x v="0"/>
    <s v="NSW"/>
    <x v="3"/>
    <s v="Nicholas Fernandes"/>
    <s v="Not Specified"/>
    <s v="Smiths General Use 3-Ring Binders"/>
    <x v="2"/>
    <s v="Large Box"/>
    <s v="Regular Air"/>
    <d v="2014-09-10T00:00:00"/>
    <s v="$1.18"/>
    <s v="$1.88"/>
    <s v="$0.70"/>
    <n v="2"/>
    <s v="$73.40"/>
    <n v="7.0000000000000007E-2"/>
    <s v="$5.34"/>
    <s v="$69.96"/>
    <s v="$1.49"/>
    <s v="$70.46"/>
    <n v="69.959999999999994"/>
    <n v="70.459999999999994"/>
    <n v="-0.5"/>
    <n v="1.49"/>
    <n v="5.34"/>
    <n v="66.609999999999985"/>
    <n v="1.88"/>
    <n v="-9.000000000000008E-2"/>
    <n v="-1.58"/>
    <n v="-3.0700000000000003"/>
    <m/>
  </r>
  <r>
    <s v="5221-1"/>
    <x v="4"/>
    <s v="Christina Vanderzanden"/>
    <s v="38/133-145 Castlereagh St,Sydney"/>
    <x v="0"/>
    <s v="NSW"/>
    <x v="1"/>
    <s v="Natasha Song"/>
    <s v="Low"/>
    <s v="Artisan 488 Labels"/>
    <x v="0"/>
    <s v="Wrap Bag"/>
    <s v="Regular Air"/>
    <d v="2014-09-17T00:00:00"/>
    <s v="$2.29"/>
    <s v="$3.69"/>
    <s v="$1.40"/>
    <n v="19"/>
    <s v="$125.78"/>
    <n v="0"/>
    <s v="$12.36"/>
    <s v="$121.04"/>
    <s v="$0.50"/>
    <s v="$124.52"/>
    <n v="121.04"/>
    <n v="124.52"/>
    <n v="-3.4799999999999898"/>
    <n v="0.5"/>
    <n v="12.36"/>
    <n v="112.66"/>
    <n v="3.69"/>
    <n v="58.25"/>
    <n v="57.75"/>
    <n v="57.25"/>
    <m/>
  </r>
  <r>
    <s v="5221-1"/>
    <x v="284"/>
    <s v="Philip Brown"/>
    <s v="499-501 Lygon Street,Carlton North"/>
    <x v="1"/>
    <s v="VIC"/>
    <x v="0"/>
    <s v="Yvette Biti"/>
    <s v="Low"/>
    <s v="12 Colored Short Pencils"/>
    <x v="0"/>
    <s v="Wrap Bag"/>
    <s v="Regular Air"/>
    <d v="2014-07-23T00:00:00"/>
    <s v="$1.09"/>
    <s v="$2.60"/>
    <s v="$1.51"/>
    <n v="1"/>
    <s v="$26.90"/>
    <n v="0.02"/>
    <s v="$0.27"/>
    <s v="$26.63"/>
    <s v="$2.40"/>
    <s v="$26.46"/>
    <n v="26.63"/>
    <n v="26.46"/>
    <n v="0.16999999999999815"/>
    <n v="2.4"/>
    <n v="0.27"/>
    <n v="28.59"/>
    <n v="2.6"/>
    <n v="4.7300000000000004"/>
    <n v="2.33"/>
    <n v="-6.999999999999984E-2"/>
    <m/>
  </r>
  <r>
    <s v="5222-1"/>
    <x v="55"/>
    <s v="Kelly Williams"/>
    <s v="499-501 Lygon Street,Carlton North"/>
    <x v="1"/>
    <s v="VIC"/>
    <x v="1"/>
    <s v="Yvette Biti"/>
    <s v="Medium"/>
    <s v="Adesso Programmable 142-Key Keyboard"/>
    <x v="1"/>
    <s v="Small Box"/>
    <s v="Regular Air"/>
    <d v="2013-05-01T00:00:00"/>
    <s v="$32.02"/>
    <s v="$152.48"/>
    <s v="$120.46"/>
    <n v="7"/>
    <s v="$24,099.50"/>
    <n v="0.01"/>
    <s v="$2,494.97"/>
    <s v="$2,751.75"/>
    <s v="$4.00"/>
    <s v="$2,745.64"/>
    <n v="2751.75"/>
    <n v="2745.64"/>
    <n v="6.1100000000001273"/>
    <n v="4"/>
    <n v="2494.9699999999998"/>
    <n v="254.67000000000007"/>
    <n v="152.47999999999999"/>
    <n v="-1423.61"/>
    <n v="-1427.61"/>
    <n v="-1431.61"/>
    <m/>
  </r>
  <r>
    <s v="5222-1"/>
    <x v="52"/>
    <s v="Giulietta Baptist"/>
    <s v="Hoyts Entertainment Quarter 122 Lang Road,Moore Park"/>
    <x v="0"/>
    <s v="NSW"/>
    <x v="1"/>
    <s v="Tina Carlton"/>
    <s v="Low"/>
    <s v="Smiths Metal Binder Clips"/>
    <x v="0"/>
    <s v="Wrap Bag"/>
    <s v="Express Air"/>
    <d v="2014-09-25T00:00:00"/>
    <s v="$1.60"/>
    <s v="$2.62"/>
    <s v="$1.02"/>
    <n v="39"/>
    <s v="$79.94"/>
    <n v="0.05"/>
    <s v="$3.39"/>
    <s v="$73.97"/>
    <s v="$0.80"/>
    <s v="$86.58"/>
    <n v="73.97"/>
    <n v="86.58"/>
    <n v="-12.61"/>
    <n v="0.8"/>
    <n v="3.39"/>
    <n v="83.99"/>
    <n v="2.62"/>
    <n v="99.59"/>
    <n v="98.79"/>
    <n v="97.990000000000009"/>
    <m/>
  </r>
  <r>
    <s v="5223-1"/>
    <x v="285"/>
    <s v="Cindy Chapman"/>
    <s v="53-55 Liverpool St,Sydney"/>
    <x v="0"/>
    <s v="NSW"/>
    <x v="0"/>
    <s v="Tina Carlton"/>
    <s v="High"/>
    <s v="Steady Liquid Accent Highlighters"/>
    <x v="0"/>
    <s v="Small Box"/>
    <s v="Regular Air"/>
    <d v="2014-10-02T00:00:00"/>
    <s v="$3.47"/>
    <s v="$6.68"/>
    <s v="$3.21"/>
    <n v="4"/>
    <s v="$74.88"/>
    <n v="0.03"/>
    <s v="$0.75"/>
    <s v="$74.13"/>
    <s v="$1.50"/>
    <s v="$76.69"/>
    <n v="74.13"/>
    <n v="76.69"/>
    <n v="-2.5600000000000023"/>
    <n v="1.5"/>
    <n v="0.75"/>
    <n v="77.44"/>
    <n v="6.68"/>
    <n v="27.47"/>
    <n v="25.97"/>
    <n v="24.47"/>
    <m/>
  </r>
  <r>
    <s v="5224-1"/>
    <x v="136"/>
    <s v="Justin Knight"/>
    <s v="Macquarie Centre Cnr Herring Road &amp; Waterloo Road,Macquarie Park"/>
    <x v="0"/>
    <s v="NSW"/>
    <x v="1"/>
    <s v="Nicholas Fernandes"/>
    <s v="Not Specified"/>
    <s v="Artisan 481 Labels"/>
    <x v="0"/>
    <s v="Small Box"/>
    <s v="Regular Air"/>
    <d v="2013-03-31T00:00:00"/>
    <s v="$1.94"/>
    <s v="$3.08"/>
    <s v="$1.14"/>
    <n v="6"/>
    <s v="$154.98"/>
    <n v="0.01"/>
    <s v="$6.20"/>
    <s v="$148.78"/>
    <s v="$0.99"/>
    <s v="$145.28"/>
    <n v="148.78"/>
    <n v="145.28"/>
    <n v="3.5"/>
    <n v="0.99"/>
    <n v="6.2"/>
    <n v="140.07000000000002"/>
    <n v="3.08"/>
    <n v="13.270000000000001"/>
    <n v="12.280000000000001"/>
    <n v="11.290000000000001"/>
    <m/>
  </r>
  <r>
    <s v="5224-1"/>
    <x v="286"/>
    <s v="Christopher Schild"/>
    <s v="4A Lyons St,Strathfield"/>
    <x v="0"/>
    <s v="NSW"/>
    <x v="3"/>
    <s v="Tina Carlton"/>
    <s v="Low"/>
    <s v="Artisan 481 Labels"/>
    <x v="0"/>
    <s v="Small Box"/>
    <s v="Regular Air"/>
    <d v="2014-10-10T00:00:00"/>
    <s v="$1.94"/>
    <s v="$3.08"/>
    <s v="$1.14"/>
    <n v="37"/>
    <s v="$120.50"/>
    <n v="0.04"/>
    <s v="$1.22"/>
    <s v="$124.48"/>
    <s v="$0.99"/>
    <s v="$124.58"/>
    <n v="124.48"/>
    <n v="124.58"/>
    <n v="-9.9999999999994316E-2"/>
    <n v="0.99"/>
    <n v="1.22"/>
    <n v="124.35"/>
    <n v="3.08"/>
    <n v="113.73"/>
    <n v="112.74000000000001"/>
    <n v="111.75000000000001"/>
    <m/>
  </r>
  <r>
    <s v="5224-1"/>
    <x v="154"/>
    <s v="Bart Watters"/>
    <s v="Westfield 1 Anderson St,Chatswood"/>
    <x v="0"/>
    <s v="NSW"/>
    <x v="3"/>
    <s v="Nicholas Fernandes"/>
    <s v="Critical"/>
    <s v="Artisan 48 Labels"/>
    <x v="1"/>
    <s v="Medium Box"/>
    <s v="Express Air"/>
    <d v="2014-09-10T00:00:00"/>
    <s v="$3.84"/>
    <s v="$6.30"/>
    <s v="$2.46"/>
    <n v="8"/>
    <s v="$130.46"/>
    <n v="0.09"/>
    <s v="$5.10"/>
    <s v="$127.18"/>
    <s v="$0.50"/>
    <s v="$122.19"/>
    <n v="127.18"/>
    <n v="122.19"/>
    <n v="4.9900000000000091"/>
    <n v="0.5"/>
    <n v="5.0999999999999996"/>
    <n v="117.59"/>
    <n v="6.3"/>
    <n v="45.8"/>
    <n v="45.3"/>
    <n v="44.8"/>
    <m/>
  </r>
  <r>
    <s v="5224-1"/>
    <x v="134"/>
    <s v="Nancy Lomonaco"/>
    <s v="523 King St,Newtown"/>
    <x v="0"/>
    <s v="NSW"/>
    <x v="1"/>
    <s v="Aanya Zhang"/>
    <s v="Low"/>
    <s v="Artisan 479 Labels"/>
    <x v="0"/>
    <s v="Small Pack"/>
    <s v="Regular Air"/>
    <d v="2013-09-01T00:00:00"/>
    <s v="$1.59"/>
    <s v="$2.61"/>
    <s v="$1.02"/>
    <n v="26"/>
    <s v="$1,465.20"/>
    <n v="0.04"/>
    <s v="$15.36"/>
    <s v="$1,368.90"/>
    <s v="$0.50"/>
    <s v="$1,492.04"/>
    <n v="1368.9"/>
    <n v="1492.04"/>
    <n v="-123.13999999999987"/>
    <n v="0.5"/>
    <n v="15.36"/>
    <n v="1477.18"/>
    <n v="2.61"/>
    <n v="53"/>
    <n v="52.5"/>
    <n v="52"/>
    <m/>
  </r>
  <r>
    <s v="5224-1"/>
    <x v="183"/>
    <s v="Aaron Bergman"/>
    <s v="Westfield Sydney,Sydney"/>
    <x v="1"/>
    <s v="VIC"/>
    <x v="0"/>
    <s v="Yvette Biti"/>
    <s v="High"/>
    <s v="Economy Rollaway Files"/>
    <x v="0"/>
    <s v="Small Box"/>
    <s v="Regular Air"/>
    <d v="2013-08-16T00:00:00"/>
    <s v="$67.73"/>
    <s v="$165.20"/>
    <s v="$97.47"/>
    <n v="43"/>
    <s v="$1,342.60"/>
    <n v="0"/>
    <s v="$38.26"/>
    <s v="$1,318.54"/>
    <s v="$19.99"/>
    <s v="$1,342.90"/>
    <n v="1318.54"/>
    <n v="1342.9"/>
    <n v="-24.360000000000127"/>
    <n v="19.989999999999998"/>
    <n v="38.26"/>
    <n v="1324.63"/>
    <n v="165.2"/>
    <n v="7085.329999999999"/>
    <n v="7065.3399999999992"/>
    <n v="7045.3499999999995"/>
    <m/>
  </r>
  <r>
    <s v="5224-1"/>
    <x v="36"/>
    <s v="Nick Zandusky"/>
    <s v="224A Gertrude St,Fitzroy"/>
    <x v="1"/>
    <s v="VIC"/>
    <x v="1"/>
    <s v="Connor Betts"/>
    <s v="High"/>
    <s v="Apex Elite Stainless Steel Scissors"/>
    <x v="0"/>
    <s v="Small Box"/>
    <s v="Express Air"/>
    <d v="2013-07-30T00:00:00"/>
    <s v="$3.42"/>
    <s v="$8.34"/>
    <s v="$4.92"/>
    <n v="23"/>
    <s v="$119.15"/>
    <n v="0.06"/>
    <s v="$4.96"/>
    <s v="$123.56"/>
    <s v="$2.64"/>
    <s v="$124.77"/>
    <n v="123.56"/>
    <n v="124.77"/>
    <n v="-1.2099999999999937"/>
    <n v="2.64"/>
    <n v="4.96"/>
    <n v="122.45"/>
    <n v="8.34"/>
    <n v="189.49999999999997"/>
    <n v="186.85999999999999"/>
    <n v="184.22"/>
    <m/>
  </r>
  <r>
    <s v="5224-1"/>
    <x v="136"/>
    <s v="Justin Knight"/>
    <s v="Macquarie Centre Cnr Herring Road &amp; Waterloo Road,Macquarie Park"/>
    <x v="0"/>
    <s v="NSW"/>
    <x v="3"/>
    <s v="Nicholas Fernandes"/>
    <s v="Not Specified"/>
    <s v="Artisan 474 Labels"/>
    <x v="0"/>
    <s v="Small Box"/>
    <s v="Regular Air"/>
    <d v="2013-03-31T00:00:00"/>
    <s v="$1.84"/>
    <s v="$2.88"/>
    <s v="$1.04"/>
    <n v="10"/>
    <s v="$26.32"/>
    <n v="0.06"/>
    <s v="$0.17"/>
    <s v="$26.13"/>
    <s v="$0.99"/>
    <s v="$27.62"/>
    <n v="26.13"/>
    <n v="27.62"/>
    <n v="-1.490000000000002"/>
    <n v="0.99"/>
    <n v="0.17"/>
    <n v="28.439999999999998"/>
    <n v="2.88"/>
    <n v="29.619999999999994"/>
    <n v="28.629999999999995"/>
    <n v="27.639999999999997"/>
    <m/>
  </r>
  <r>
    <s v="5225-1"/>
    <x v="58"/>
    <s v="Adam Bellavance"/>
    <s v="106 Ebley Street,Bondi Junction"/>
    <x v="0"/>
    <s v="NSW"/>
    <x v="2"/>
    <s v="Leighton Forrest"/>
    <s v="High"/>
    <s v="DrawIt Colored Pencils, 48-Color Set"/>
    <x v="0"/>
    <s v="Wrap Bag"/>
    <s v="Regular Air"/>
    <d v="2013-07-01T00:00:00"/>
    <s v="$21.56"/>
    <s v="$36.55"/>
    <s v="$14.99"/>
    <n v="34"/>
    <s v="$436.00"/>
    <n v="0.1"/>
    <s v="$34.62"/>
    <s v="$323.14"/>
    <s v="$13.89"/>
    <s v="$331.29"/>
    <n v="323.14"/>
    <n v="331.29"/>
    <n v="-8.1500000000000341"/>
    <n v="13.89"/>
    <n v="34.619999999999997"/>
    <n v="310.56"/>
    <n v="36.549999999999997"/>
    <n v="1221.97"/>
    <n v="1208.08"/>
    <n v="1194.1899999999998"/>
    <m/>
  </r>
  <r>
    <s v="5225-1"/>
    <x v="54"/>
    <s v="Alex Russell"/>
    <s v="99 Lygon Street,East Brunswick"/>
    <x v="1"/>
    <s v="VIC"/>
    <x v="2"/>
    <s v="Connor Betts"/>
    <s v="Low"/>
    <s v="Artisan 479 Labels"/>
    <x v="0"/>
    <s v="Small Box"/>
    <s v="Regular Air"/>
    <d v="2013-05-15T00:00:00"/>
    <s v="$1.59"/>
    <s v="$2.61"/>
    <s v="$1.02"/>
    <n v="44"/>
    <s v="$92.02"/>
    <n v="0.03"/>
    <s v="$7.34"/>
    <s v="$85.56"/>
    <s v="$0.50"/>
    <s v="$88.51"/>
    <n v="85.56"/>
    <n v="88.51"/>
    <n v="-2.9500000000000028"/>
    <n v="0.5"/>
    <n v="7.34"/>
    <n v="81.67"/>
    <n v="2.61"/>
    <n v="107.99999999999999"/>
    <n v="107.49999999999999"/>
    <n v="106.99999999999999"/>
    <m/>
  </r>
  <r>
    <s v="5226-1"/>
    <x v="287"/>
    <s v="Emily Grady"/>
    <s v="359 Crown Street,Surry Hills"/>
    <x v="0"/>
    <s v="NSW"/>
    <x v="2"/>
    <s v="Phoebe Gour"/>
    <s v="Low"/>
    <s v="EcoTones Memo Sheets"/>
    <x v="0"/>
    <s v="Small Box"/>
    <s v="Regular Air"/>
    <d v="2013-04-08T00:00:00"/>
    <s v="$2.52"/>
    <s v="$4.00"/>
    <s v="$1.48"/>
    <n v="32"/>
    <s v="$22.40"/>
    <n v="0.1"/>
    <s v="$2.21"/>
    <s v="$21.60"/>
    <s v="$1.30"/>
    <s v="$23.29"/>
    <n v="21.6"/>
    <n v="23.29"/>
    <n v="-1.6899999999999977"/>
    <n v="1.3"/>
    <n v="2.21"/>
    <n v="22.38"/>
    <n v="4"/>
    <n v="127.09"/>
    <n v="125.79"/>
    <n v="124.49000000000001"/>
    <m/>
  </r>
  <r>
    <s v="5226-1"/>
    <x v="140"/>
    <s v="Joni Wasserman"/>
    <s v="Westfield Sydney,Sydney"/>
    <x v="0"/>
    <s v="NSW"/>
    <x v="0"/>
    <s v="Natasha Song"/>
    <s v="Critical"/>
    <s v="Smiths Colored Interoffice Envelopes"/>
    <x v="0"/>
    <s v="Small Box"/>
    <s v="Regular Air"/>
    <d v="2013-10-12T00:00:00"/>
    <s v="$19.83"/>
    <s v="$30.98"/>
    <s v="$11.15"/>
    <n v="11"/>
    <s v="$1,631.83"/>
    <n v="0.03"/>
    <s v="$146.86"/>
    <s v="$1,484.97"/>
    <s v="$19.51"/>
    <s v="$1,495.97"/>
    <n v="1484.97"/>
    <n v="1495.97"/>
    <n v="-11"/>
    <n v="19.510000000000002"/>
    <n v="146.86000000000001"/>
    <n v="1368.62"/>
    <n v="30.98"/>
    <n v="213.43"/>
    <n v="193.92000000000002"/>
    <n v="174.41000000000003"/>
    <m/>
  </r>
  <r>
    <s v="5226-1"/>
    <x v="288"/>
    <s v="Mike Kennedy"/>
    <s v="99 Lygon Street,East Brunswick"/>
    <x v="1"/>
    <s v="VIC"/>
    <x v="3"/>
    <s v="Connor Betts"/>
    <s v="Not Specified"/>
    <s v="Multi-Use Personal File Cart and Caster Set, Three Stacking Bins"/>
    <x v="0"/>
    <s v="Small Box"/>
    <s v="Regular Air"/>
    <d v="2014-12-15T00:00:00"/>
    <s v="$14.95"/>
    <s v="$34.76"/>
    <s v="$19.81"/>
    <n v="15"/>
    <s v="$3,799.60"/>
    <n v="0.01"/>
    <s v="$179.05"/>
    <s v="$3,533.65"/>
    <s v="$8.22"/>
    <s v="$3,653.32"/>
    <n v="3533.65"/>
    <n v="3653.32"/>
    <n v="-119.67000000000007"/>
    <n v="8.2200000000000006"/>
    <n v="179.05"/>
    <n v="3482.49"/>
    <n v="34.76"/>
    <n v="350.57"/>
    <n v="342.34999999999997"/>
    <n v="334.12999999999994"/>
    <m/>
  </r>
  <r>
    <s v="5227-1"/>
    <x v="70"/>
    <s v="Harold Pawlan"/>
    <s v="180 High Street,Windsor"/>
    <x v="1"/>
    <s v="VIC"/>
    <x v="2"/>
    <s v="Connor Betts"/>
    <s v="Medium"/>
    <s v="Apex Straight Scissors"/>
    <x v="1"/>
    <s v="Jumbo Drum"/>
    <s v="Delivery Truck"/>
    <d v="2015-03-16T00:00:00"/>
    <s v="$5.19"/>
    <s v="$12.98"/>
    <s v="$7.79"/>
    <n v="46"/>
    <s v="$437.28"/>
    <n v="7.0000000000000007E-2"/>
    <s v="$20.16"/>
    <s v="$427.10"/>
    <s v="$3.14"/>
    <s v="$431.59"/>
    <n v="427.1"/>
    <n v="431.59"/>
    <n v="-4.4899999999999523"/>
    <n v="3.14"/>
    <n v="20.16"/>
    <n v="414.56999999999994"/>
    <n v="12.98"/>
    <n v="580.06000000000006"/>
    <n v="576.92000000000007"/>
    <n v="573.78000000000009"/>
    <m/>
  </r>
  <r>
    <s v="5227-1"/>
    <x v="289"/>
    <s v="Tom Ashbrook"/>
    <s v="Westfield Sydney,Sydney"/>
    <x v="0"/>
    <s v="NSW"/>
    <x v="0"/>
    <s v="Natasha Song"/>
    <s v="High"/>
    <s v="Apex Straight Scissors"/>
    <x v="0"/>
    <s v="Small Box"/>
    <s v="Regular Air"/>
    <d v="2015-03-23T00:00:00"/>
    <s v="$5.19"/>
    <s v="$12.98"/>
    <s v="$8.79"/>
    <n v="2"/>
    <s v="$431.36"/>
    <n v="0.05"/>
    <s v="$11.65"/>
    <s v="$403.03"/>
    <s v="$3.14"/>
    <s v="$424.68"/>
    <n v="403.03"/>
    <n v="424.68"/>
    <n v="-21.650000000000034"/>
    <n v="3.14"/>
    <n v="11.65"/>
    <n v="416.17"/>
    <n v="12.98"/>
    <n v="17.45"/>
    <n v="14.31"/>
    <n v="11.17"/>
    <m/>
  </r>
  <r>
    <s v="5228-1"/>
    <x v="290"/>
    <s v="Steve Nguyen"/>
    <s v="73 York St,Sydney"/>
    <x v="0"/>
    <s v="NSW"/>
    <x v="3"/>
    <s v="Tina Carlton"/>
    <s v="Not Specified"/>
    <s v="Artisan Hi-Liter Smear-Safe Highlighters"/>
    <x v="0"/>
    <s v="Wrap Bag"/>
    <s v="Express Air"/>
    <d v="2014-02-13T00:00:00"/>
    <s v="$2.98"/>
    <s v="$5.84"/>
    <s v="$2.86"/>
    <n v="39"/>
    <s v="$152.10"/>
    <n v="0.08"/>
    <s v="$12.32"/>
    <s v="$122.98"/>
    <s v="$0.83"/>
    <s v="$124.51"/>
    <n v="122.98"/>
    <n v="124.51"/>
    <n v="-1.5300000000000011"/>
    <n v="0.83"/>
    <n v="12.32"/>
    <n v="113.02000000000001"/>
    <n v="5.84"/>
    <n v="216.27"/>
    <n v="215.44"/>
    <n v="214.60999999999999"/>
    <m/>
  </r>
  <r>
    <s v="5229-1"/>
    <x v="105"/>
    <s v="Christopher Schild"/>
    <s v="3A Lyons St,Strathfield"/>
    <x v="0"/>
    <s v="NSW"/>
    <x v="2"/>
    <s v="Tina Carlton"/>
    <s v="Not Specified"/>
    <s v="Angle-D Binders with Locking Rings, Label Holders"/>
    <x v="0"/>
    <s v="Small Box"/>
    <s v="Regular Air"/>
    <d v="2013-05-06T00:00:00"/>
    <s v="$4.53"/>
    <s v="$7.30"/>
    <s v="$2.77"/>
    <n v="33"/>
    <s v="$353.08"/>
    <n v="0.05"/>
    <s v="$52.21"/>
    <s v="$228.03"/>
    <s v="$7.72"/>
    <s v="$231.25"/>
    <n v="228.03"/>
    <n v="231.25"/>
    <n v="-3.2199999999999989"/>
    <n v="7.72"/>
    <n v="52.21"/>
    <n v="186.76"/>
    <n v="7.3"/>
    <n v="196.41"/>
    <n v="188.69"/>
    <n v="180.97"/>
    <m/>
  </r>
  <r>
    <s v="5229-1"/>
    <x v="291"/>
    <s v="Monica Federle"/>
    <s v="834 Bourke St,Waterloo"/>
    <x v="0"/>
    <s v="NSW"/>
    <x v="0"/>
    <s v="Charlie Bui"/>
    <s v="Low"/>
    <s v="Alto Parchment Paper, Assorted Colors"/>
    <x v="0"/>
    <s v="Wrap Bag"/>
    <s v="Express Air"/>
    <d v="2014-07-03T00:00:00"/>
    <s v="$4.59"/>
    <s v="$7.28"/>
    <s v="$2.69"/>
    <n v="8"/>
    <s v="$118.96"/>
    <n v="0"/>
    <s v="$5.95"/>
    <s v="$113.02"/>
    <s v="$11.15"/>
    <s v="$116.65"/>
    <n v="113.02"/>
    <n v="116.65"/>
    <n v="-3.6300000000000097"/>
    <n v="11.15"/>
    <n v="5.95"/>
    <n v="121.85000000000001"/>
    <n v="7.28"/>
    <n v="63.44"/>
    <n v="52.29"/>
    <n v="41.14"/>
    <m/>
  </r>
  <r>
    <s v="5229-1"/>
    <x v="292"/>
    <s v="Feorge Ashbrook"/>
    <s v="506 Swan Street,Richmond"/>
    <x v="1"/>
    <s v="VIC"/>
    <x v="1"/>
    <s v="Connor Betts"/>
    <s v="Low"/>
    <s v="Apex Preferred Stainless Steel Scissors"/>
    <x v="2"/>
    <s v="Small Pack"/>
    <s v="Regular Air"/>
    <d v="2014-09-22T00:00:00"/>
    <s v="$2.50"/>
    <s v="$5.68"/>
    <s v="$3.18"/>
    <n v="17"/>
    <s v="$254.76"/>
    <n v="0.01"/>
    <s v="$25.93"/>
    <s v="$233.15"/>
    <s v="$3.60"/>
    <s v="$234.85"/>
    <n v="233.15"/>
    <n v="234.85"/>
    <n v="-1.6999999999999886"/>
    <n v="3.6"/>
    <n v="25.93"/>
    <n v="212.51999999999998"/>
    <n v="5.68"/>
    <n v="74.22999999999999"/>
    <n v="70.63"/>
    <n v="67.03"/>
    <m/>
  </r>
  <r>
    <s v="5229-1"/>
    <x v="211"/>
    <s v="Carol Triggs"/>
    <s v="644 George St,Sydney"/>
    <x v="0"/>
    <s v="NSW"/>
    <x v="0"/>
    <s v="Radhya Staples"/>
    <s v="Not Specified"/>
    <s v="Smiths General Use 3-Ring Binders"/>
    <x v="0"/>
    <s v="Small Box"/>
    <s v="Regular Air"/>
    <d v="2013-09-02T00:00:00"/>
    <s v="$1.18"/>
    <s v="$1.88"/>
    <s v="$0.70"/>
    <n v="27"/>
    <s v="$80.84"/>
    <n v="0.03"/>
    <s v="$2.43"/>
    <s v="$78.41"/>
    <s v="$1.49"/>
    <s v="$79.90"/>
    <n v="78.41"/>
    <n v="79.900000000000006"/>
    <n v="-1.4900000000000091"/>
    <n v="1.49"/>
    <n v="2.4300000000000002"/>
    <n v="78.959999999999994"/>
    <n v="1.88"/>
    <n v="49.82"/>
    <n v="48.33"/>
    <n v="46.839999999999996"/>
    <m/>
  </r>
  <r>
    <s v="5229-1"/>
    <x v="293"/>
    <s v="Liz Willingham"/>
    <s v="60 Commercial Rd,Prahran"/>
    <x v="1"/>
    <s v="VIC"/>
    <x v="3"/>
    <s v="Yvette Biti"/>
    <s v="Critical"/>
    <s v="Smiths General Use 3-Ring Binders"/>
    <x v="0"/>
    <s v="Small Box"/>
    <s v="Regular Air"/>
    <d v="2013-10-23T00:00:00"/>
    <s v="$1.18"/>
    <s v="$1.88"/>
    <s v="$0.70"/>
    <n v="43"/>
    <s v="$80.84"/>
    <n v="0.03"/>
    <s v="$2.43"/>
    <s v="$78.41"/>
    <s v="$1.49"/>
    <s v="$79.90"/>
    <n v="78.41"/>
    <n v="79.900000000000006"/>
    <n v="-1.4900000000000091"/>
    <n v="1.49"/>
    <n v="2.4300000000000002"/>
    <n v="78.959999999999994"/>
    <n v="1.88"/>
    <n v="79.899999999999977"/>
    <n v="78.409999999999982"/>
    <n v="76.919999999999987"/>
    <m/>
  </r>
  <r>
    <s v="5230-1"/>
    <x v="101"/>
    <s v="Larry Tron"/>
    <s v="4A Lyons St,Strathfield"/>
    <x v="0"/>
    <s v="NSW"/>
    <x v="0"/>
    <s v="Tina Carlton"/>
    <s v="Medium"/>
    <s v="Steady Pocket Accent Highlighters"/>
    <x v="0"/>
    <s v="Small Box"/>
    <s v="Regular Air"/>
    <d v="2013-12-08T00:00:00"/>
    <s v="$0.93"/>
    <s v="$1.60"/>
    <s v="$0.67"/>
    <n v="30"/>
    <s v="$40.00"/>
    <n v="0.02"/>
    <s v="$4.00"/>
    <s v="$36.00"/>
    <s v="$1.29"/>
    <s v="$37.29"/>
    <n v="36"/>
    <n v="37.29"/>
    <n v="-1.2899999999999991"/>
    <n v="1.29"/>
    <n v="4"/>
    <n v="34.58"/>
    <n v="1.6"/>
    <n v="45.29"/>
    <n v="44"/>
    <n v="42.71"/>
    <m/>
  </r>
  <r>
    <s v="5231-1"/>
    <x v="144"/>
    <s v="Jasper Cacioppo"/>
    <s v="24 Addison Rd,Marrickville"/>
    <x v="0"/>
    <s v="NSW"/>
    <x v="1"/>
    <s v="Radhya Staples"/>
    <s v="Medium"/>
    <s v="Smiths General Use 3-Ring Binders"/>
    <x v="0"/>
    <s v="Small Pack"/>
    <s v="Regular Air"/>
    <d v="2013-02-16T00:00:00"/>
    <s v="$1.18"/>
    <s v="$1.88"/>
    <s v="$0.70"/>
    <n v="8"/>
    <s v="$58.70"/>
    <n v="0.03"/>
    <s v="$0.00"/>
    <s v="$59.85"/>
    <s v="$1.49"/>
    <s v="$60.46"/>
    <n v="59.85"/>
    <n v="60.46"/>
    <n v="-0.60999999999999943"/>
    <n v="1.49"/>
    <n v="0"/>
    <n v="61.95"/>
    <n v="1.88"/>
    <n v="16.529999999999998"/>
    <n v="15.04"/>
    <n v="13.549999999999999"/>
    <m/>
  </r>
  <r>
    <s v="5231-1"/>
    <x v="294"/>
    <s v="Harold Pawlan"/>
    <s v="180 High Street,Windsor"/>
    <x v="1"/>
    <s v="VIC"/>
    <x v="3"/>
    <s v="Connor Betts"/>
    <s v="Low"/>
    <s v="Pestelop Short Pencils"/>
    <x v="0"/>
    <s v="Small Box"/>
    <s v="Regular Air"/>
    <d v="2014-03-06T00:00:00"/>
    <s v="$1.09"/>
    <s v="$2.60"/>
    <s v="$1.51"/>
    <n v="30"/>
    <s v="$69.32"/>
    <n v="0.08"/>
    <s v="$0.00"/>
    <s v="$68.86"/>
    <s v="$2.40"/>
    <s v="$80.46"/>
    <n v="68.86"/>
    <n v="80.459999999999994"/>
    <n v="-11.599999999999994"/>
    <n v="2.4"/>
    <n v="0"/>
    <n v="82.86"/>
    <n v="2.6"/>
    <n v="80.400000000000006"/>
    <n v="78"/>
    <n v="75.599999999999994"/>
    <m/>
  </r>
  <r>
    <s v="5232-1"/>
    <x v="243"/>
    <s v="Shahid Shariari"/>
    <s v="3/219 Canley Vale Road,Canley Heights"/>
    <x v="0"/>
    <s v="NSW"/>
    <x v="2"/>
    <s v="Mihael Khan"/>
    <s v="Not Specified"/>
    <s v="Smiths Bulldog Clip"/>
    <x v="0"/>
    <s v="Small Box"/>
    <s v="Regular Air"/>
    <d v="2013-10-28T00:00:00"/>
    <s v="$2.31"/>
    <s v="$3.78"/>
    <s v="$1.47"/>
    <n v="6"/>
    <s v="$75.20"/>
    <n v="0.02"/>
    <s v="$7.90"/>
    <s v="$69.96"/>
    <s v="$0.71"/>
    <s v="$70.46"/>
    <n v="69.959999999999994"/>
    <n v="70.459999999999994"/>
    <n v="-0.5"/>
    <n v="0.71"/>
    <n v="7.9"/>
    <n v="63.269999999999989"/>
    <n v="3.78"/>
    <n v="15.489999999999998"/>
    <n v="14.78"/>
    <n v="14.07"/>
    <m/>
  </r>
  <r>
    <s v="5232-1"/>
    <x v="295"/>
    <s v="Joseph Airdo"/>
    <s v="Westfield Sydney,Sydney"/>
    <x v="0"/>
    <s v="NSW"/>
    <x v="3"/>
    <s v="Natasha Song"/>
    <s v="Not Specified"/>
    <s v="Artisan Non-Stick Binders"/>
    <x v="0"/>
    <s v="Wrap Bag"/>
    <s v="Regular Air"/>
    <d v="2015-06-30T00:00:00"/>
    <s v="$2.74"/>
    <s v="$4.49"/>
    <s v="$1.75"/>
    <n v="45"/>
    <s v="$75.94"/>
    <n v="0.08"/>
    <s v="$2.72"/>
    <s v="$71.48"/>
    <s v="$1.49"/>
    <s v="$79.45"/>
    <n v="71.48"/>
    <n v="79.45"/>
    <n v="-7.9699999999999989"/>
    <n v="1.49"/>
    <n v="2.72"/>
    <n v="78.22"/>
    <n v="4.49"/>
    <n v="200.82000000000002"/>
    <n v="199.33"/>
    <n v="197.84"/>
    <m/>
  </r>
  <r>
    <s v="5232-1"/>
    <x v="296"/>
    <s v="Jeremy Lonsdale"/>
    <s v="163 Concord Road,North Strathfield"/>
    <x v="0"/>
    <s v="NSW"/>
    <x v="0"/>
    <s v="Charlie Bui"/>
    <s v="Medium"/>
    <s v="TechSavi Cordless Elite Duo"/>
    <x v="0"/>
    <s v="Small Box"/>
    <s v="Regular Air"/>
    <d v="2014-06-04T00:00:00"/>
    <s v="$60.59"/>
    <s v="$100.98"/>
    <s v="$40.39"/>
    <n v="13"/>
    <s v="$2,751.22"/>
    <n v="0.1"/>
    <s v="$192.83"/>
    <s v="$2,650.05"/>
    <s v="$7.18"/>
    <s v="$2,647.75"/>
    <n v="2650.05"/>
    <n v="2647.75"/>
    <n v="2.3000000000001819"/>
    <n v="7.18"/>
    <n v="192.83"/>
    <n v="2462.1"/>
    <n v="100.98"/>
    <n v="1127.0900000000001"/>
    <n v="1119.9100000000001"/>
    <n v="1112.73"/>
    <m/>
  </r>
  <r>
    <s v="5232-1"/>
    <x v="173"/>
    <s v="Michael Oakman"/>
    <s v="8 Rankins Lane ,Melbourne"/>
    <x v="1"/>
    <s v="VIC"/>
    <x v="1"/>
    <s v="Connor Betts"/>
    <s v="Not Specified"/>
    <s v="12 Colored Short Pencils"/>
    <x v="1"/>
    <s v="Small Box"/>
    <s v="Regular Air"/>
    <d v="2015-01-03T00:00:00"/>
    <s v="$1.09"/>
    <s v="$2.60"/>
    <s v="$1.51"/>
    <n v="26"/>
    <s v="$51.84"/>
    <n v="0.05"/>
    <s v="$2.09"/>
    <s v="$40.92"/>
    <s v="$2.40"/>
    <s v="$43.25"/>
    <n v="40.92"/>
    <n v="43.25"/>
    <n v="-2.3299999999999983"/>
    <n v="2.4"/>
    <n v="2.09"/>
    <n v="43.56"/>
    <n v="2.6"/>
    <n v="67.910000000000011"/>
    <n v="65.510000000000005"/>
    <n v="63.110000000000007"/>
    <m/>
  </r>
  <r>
    <s v="5232-1"/>
    <x v="297"/>
    <s v="Thomas Boland"/>
    <s v="3/219 Canley Vale Road,Canley Heights"/>
    <x v="0"/>
    <s v="NSW"/>
    <x v="1"/>
    <s v="Mihael Khan"/>
    <s v="Not Specified"/>
    <s v="Bagged Rubber Bands"/>
    <x v="0"/>
    <s v="Small Box"/>
    <s v="Regular Air"/>
    <d v="2013-12-21T00:00:00"/>
    <s v="$0.24"/>
    <s v="$1.26"/>
    <s v="$1.02"/>
    <n v="2"/>
    <s v="$41.36"/>
    <n v="7.0000000000000007E-2"/>
    <s v="$0.60"/>
    <s v="$42.34"/>
    <s v="$0.70"/>
    <s v="$43.04"/>
    <n v="42.34"/>
    <n v="43.04"/>
    <n v="-0.69999999999999574"/>
    <n v="0.7"/>
    <n v="0.6"/>
    <n v="43.14"/>
    <n v="1.26"/>
    <n v="2.62"/>
    <n v="1.92"/>
    <n v="1.22"/>
    <m/>
  </r>
  <r>
    <s v="5233-1"/>
    <x v="298"/>
    <s v="Anne Pryor"/>
    <s v="1-2/299 Sussex St,Sydney"/>
    <x v="0"/>
    <s v="NSW"/>
    <x v="3"/>
    <s v="Aanya Zhang"/>
    <s v="Medium"/>
    <s v="Artisan 474 Labels"/>
    <x v="0"/>
    <s v="Small Box"/>
    <s v="Regular Air"/>
    <d v="2014-01-10T00:00:00"/>
    <s v="$1.84"/>
    <s v="$2.88"/>
    <s v="$1.04"/>
    <n v="32"/>
    <s v="$89.44"/>
    <n v="0.09"/>
    <s v="$4.47"/>
    <s v="$86.47"/>
    <s v="$0.99"/>
    <s v="$88.68"/>
    <n v="86.47"/>
    <n v="88.68"/>
    <n v="-2.210000000000008"/>
    <n v="0.99"/>
    <n v="4.47"/>
    <n v="85.2"/>
    <n v="2.88"/>
    <n v="88.679999999999993"/>
    <n v="87.69"/>
    <n v="86.7"/>
    <m/>
  </r>
  <r>
    <s v="5234-1"/>
    <x v="132"/>
    <s v="Doborah Brumfield"/>
    <s v="644 George St,Sydney"/>
    <x v="0"/>
    <s v="NSW"/>
    <x v="1"/>
    <s v="Radhya Staples"/>
    <s v="Not Specified"/>
    <s v="Alto Parchment Paper, Assorted Colors"/>
    <x v="1"/>
    <s v="Small Box"/>
    <s v="Express Air"/>
    <d v="2014-05-18T00:00:00"/>
    <s v="$4.59"/>
    <s v="$7.28"/>
    <s v="$2.69"/>
    <n v="29"/>
    <s v="$259.60"/>
    <n v="0.03"/>
    <s v="$10.38"/>
    <s v="$249.22"/>
    <s v="$11.15"/>
    <s v="$245.26"/>
    <n v="249.22"/>
    <n v="245.26"/>
    <n v="3.960000000000008"/>
    <n v="11.15"/>
    <n v="10.38"/>
    <n v="246.02999999999997"/>
    <n v="7.28"/>
    <n v="211.89000000000001"/>
    <n v="200.74"/>
    <n v="189.59"/>
    <m/>
  </r>
  <r>
    <s v="5234-1"/>
    <x v="266"/>
    <s v="Rob Haberlin"/>
    <s v="8 Rankins Lane ,Melbourne"/>
    <x v="1"/>
    <s v="VIC"/>
    <x v="1"/>
    <s v="Connor Betts"/>
    <s v="High"/>
    <s v="Alto Memo Cubes"/>
    <x v="0"/>
    <s v="Small Box"/>
    <s v="Regular Air"/>
    <d v="2013-09-06T00:00:00"/>
    <s v="$3.32"/>
    <s v="$5.18"/>
    <s v="$1.86"/>
    <n v="18"/>
    <s v="$191.66"/>
    <n v="0.05"/>
    <s v="$13.42"/>
    <s v="$178.24"/>
    <s v="$2.04"/>
    <s v="$180.28"/>
    <n v="178.24"/>
    <n v="180.28"/>
    <n v="-2.039999999999992"/>
    <n v="2.04"/>
    <n v="13.42"/>
    <n v="168.9"/>
    <n v="5.18"/>
    <n v="81.86"/>
    <n v="79.819999999999993"/>
    <n v="77.779999999999987"/>
    <m/>
  </r>
  <r>
    <s v="5234-1"/>
    <x v="220"/>
    <s v="Katrina Edelman"/>
    <s v="Westfield Miranda, 600 Kingsway,Miranda"/>
    <x v="0"/>
    <s v="NSW"/>
    <x v="1"/>
    <s v="Preston Senome"/>
    <s v="Low"/>
    <s v="Angle-D Binders with Locking Rings, Label Holders"/>
    <x v="0"/>
    <s v="Small Box"/>
    <s v="Regular Air"/>
    <d v="2015-04-11T00:00:00"/>
    <s v="$4.53"/>
    <s v="$7.30"/>
    <s v="$2.77"/>
    <n v="40"/>
    <s v="$359.25"/>
    <n v="0"/>
    <s v="$3.69"/>
    <s v="$343.75"/>
    <s v="$7.72"/>
    <s v="$335.34"/>
    <n v="343.75"/>
    <n v="335.34"/>
    <n v="8.410000000000025"/>
    <n v="7.72"/>
    <n v="3.69"/>
    <n v="339.37"/>
    <n v="7.3"/>
    <n v="296.03000000000003"/>
    <n v="288.31"/>
    <n v="280.58999999999997"/>
    <m/>
  </r>
  <r>
    <s v="5235-1"/>
    <x v="98"/>
    <s v="Liz Willingham"/>
    <s v="60 Commercial Rd,Prahran"/>
    <x v="1"/>
    <s v="VIC"/>
    <x v="2"/>
    <s v="Yvette Biti"/>
    <s v="Low"/>
    <s v="Artisan 481 Labels"/>
    <x v="1"/>
    <s v="Jumbo Drum"/>
    <s v="Delivery Truck"/>
    <d v="2014-05-07T00:00:00"/>
    <s v="$1.94"/>
    <s v="$3.08"/>
    <s v="$1.14"/>
    <n v="34"/>
    <s v="$131.04"/>
    <n v="0.02"/>
    <s v="$12.31"/>
    <s v="$122.83"/>
    <s v="$0.99"/>
    <s v="$124.25"/>
    <n v="122.83"/>
    <n v="124.25"/>
    <n v="-1.4200000000000017"/>
    <n v="0.99"/>
    <n v="12.31"/>
    <n v="112.92999999999999"/>
    <n v="3.08"/>
    <n v="93.399999999999991"/>
    <n v="92.41"/>
    <n v="91.42"/>
    <m/>
  </r>
  <r>
    <s v="5236-1"/>
    <x v="83"/>
    <s v="Pauline Chand"/>
    <s v="501 George St,Sydney"/>
    <x v="0"/>
    <s v="NSW"/>
    <x v="3"/>
    <s v="Samantha Chairs"/>
    <s v="Low"/>
    <s v="TechSavi Cordless Elite Duo"/>
    <x v="1"/>
    <s v="Small Box"/>
    <s v="Regular Air"/>
    <d v="2014-02-25T00:00:00"/>
    <s v="$60.59"/>
    <s v="$100.98"/>
    <s v="$40.39"/>
    <n v="12"/>
    <s v="$396.92"/>
    <n v="0.04"/>
    <s v="$0.00"/>
    <s v="$399.00"/>
    <s v="$7.18"/>
    <s v="$300.98"/>
    <n v="399"/>
    <n v="300.98"/>
    <n v="98.019999999999982"/>
    <n v="7.18"/>
    <n v="0"/>
    <n v="308.16000000000003"/>
    <n v="100.98"/>
    <n v="1218.94"/>
    <n v="1211.76"/>
    <n v="1204.58"/>
    <m/>
  </r>
  <r>
    <s v="5236-1"/>
    <x v="299"/>
    <s v="Victoria Pisteka"/>
    <s v="Westfield Sydney,Sydney"/>
    <x v="0"/>
    <s v="NSW"/>
    <x v="2"/>
    <s v="Natasha Song"/>
    <s v="Low"/>
    <s v="Smiths Colored Bar Computer Paper"/>
    <x v="0"/>
    <s v="Wrap Bag"/>
    <s v="Regular Air"/>
    <d v="2013-11-07T00:00:00"/>
    <s v="$21.97"/>
    <s v="$35.44"/>
    <s v="$13.47"/>
    <n v="11"/>
    <s v="$359.96"/>
    <n v="0"/>
    <s v="$26.91"/>
    <s v="$339.57"/>
    <s v="$4.92"/>
    <s v="$347.25"/>
    <n v="339.57"/>
    <n v="347.25"/>
    <n v="-7.6800000000000068"/>
    <n v="4.92"/>
    <n v="26.91"/>
    <n v="325.26"/>
    <n v="35.44"/>
    <n v="367.84999999999997"/>
    <n v="362.92999999999995"/>
    <n v="358.00999999999993"/>
    <m/>
  </r>
  <r>
    <s v="5236-1"/>
    <x v="8"/>
    <s v="John Lee"/>
    <s v="180 High Street,Windsor"/>
    <x v="1"/>
    <s v="VIC"/>
    <x v="2"/>
    <s v="Connor Betts"/>
    <s v="High"/>
    <s v="Creator Anti Dust Chalk, 12/Pack"/>
    <x v="0"/>
    <s v="Wrap Bag"/>
    <s v="Regular Air"/>
    <d v="2014-06-10T00:00:00"/>
    <s v="$1.09"/>
    <s v="$1.82"/>
    <s v="$0.73"/>
    <n v="34"/>
    <s v="$85.56"/>
    <n v="0.1"/>
    <s v="$9.52"/>
    <s v="$84.07"/>
    <s v="$1.00"/>
    <s v="$85.76"/>
    <n v="84.07"/>
    <n v="85.76"/>
    <n v="-1.6900000000000119"/>
    <n v="1"/>
    <n v="9.52"/>
    <n v="77.240000000000009"/>
    <n v="1.82"/>
    <n v="53.36"/>
    <n v="52.36"/>
    <n v="51.36"/>
    <m/>
  </r>
  <r>
    <s v="5236-1"/>
    <x v="22"/>
    <s v="Thomas Boland"/>
    <s v="3/219 Canley Vale Road,Canley Heights"/>
    <x v="0"/>
    <s v="NSW"/>
    <x v="3"/>
    <s v="Mihael Khan"/>
    <s v="Not Specified"/>
    <s v="Artisan 474 Labels"/>
    <x v="0"/>
    <s v="Wrap Bag"/>
    <s v="Regular Air"/>
    <d v="2015-05-24T00:00:00"/>
    <s v="$1.84"/>
    <s v="$2.88"/>
    <s v="$1.04"/>
    <n v="17"/>
    <s v="$75.22"/>
    <n v="0.06"/>
    <s v="$2.75"/>
    <s v="$72.49"/>
    <s v="$0.99"/>
    <s v="$72.63"/>
    <n v="72.489999999999995"/>
    <n v="72.63"/>
    <n v="-0.14000000000000057"/>
    <n v="0.99"/>
    <n v="2.75"/>
    <n v="70.86999999999999"/>
    <n v="2.88"/>
    <n v="47.2"/>
    <n v="46.21"/>
    <n v="45.22"/>
    <m/>
  </r>
  <r>
    <s v="5237-1"/>
    <x v="300"/>
    <s v="Valerie Dominguez"/>
    <s v="152 Bunnerong Road,Eastgardens"/>
    <x v="0"/>
    <s v="NSW"/>
    <x v="2"/>
    <s v="Tina Carlton"/>
    <s v="High"/>
    <s v="Apex Preferred Stainless Steel Scissors"/>
    <x v="0"/>
    <s v="Small Box"/>
    <s v="Regular Air"/>
    <d v="2014-09-26T00:00:00"/>
    <s v="$2.50"/>
    <s v="$5.68"/>
    <s v="$3.18"/>
    <n v="50"/>
    <s v="$259.72"/>
    <n v="7.0000000000000007E-2"/>
    <s v="$26.97"/>
    <s v="$232.39"/>
    <s v="$3.60"/>
    <s v="$234.95"/>
    <n v="232.39"/>
    <n v="234.95"/>
    <n v="-2.5600000000000023"/>
    <n v="3.6"/>
    <n v="26.97"/>
    <n v="211.57999999999998"/>
    <n v="5.68"/>
    <n v="260.63"/>
    <n v="257.02999999999997"/>
    <n v="253.42999999999998"/>
    <m/>
  </r>
  <r>
    <s v="5237-1"/>
    <x v="101"/>
    <s v="Larry Tron"/>
    <s v="4A Lyons St,Strathfield"/>
    <x v="0"/>
    <s v="NSW"/>
    <x v="3"/>
    <s v="Tina Carlton"/>
    <s v="Medium"/>
    <s v="Smiths SlimLine Pencil Sharpener"/>
    <x v="0"/>
    <s v="Wrap Bag"/>
    <s v="Express Air"/>
    <d v="2013-12-08T00:00:00"/>
    <s v="$4.79"/>
    <s v="$11.97"/>
    <s v="$7.18"/>
    <n v="43"/>
    <s v="$474.48"/>
    <n v="0.03"/>
    <s v="$43.60"/>
    <s v="$430.28"/>
    <s v="$5.81"/>
    <s v="$476.58"/>
    <n v="430.28"/>
    <n v="476.58"/>
    <n v="-46.300000000000011"/>
    <n v="5.81"/>
    <n v="43.6"/>
    <n v="438.78999999999996"/>
    <n v="11.97"/>
    <n v="476.92"/>
    <n v="471.11"/>
    <n v="465.3"/>
    <m/>
  </r>
  <r>
    <s v="5238-1"/>
    <x v="211"/>
    <s v="Carol Triggs"/>
    <s v="501 George St,Sydney"/>
    <x v="0"/>
    <s v="NSW"/>
    <x v="1"/>
    <s v="Samantha Chairs"/>
    <s v="Medium"/>
    <s v="Artisan Binder Labels"/>
    <x v="0"/>
    <s v="Small Pack"/>
    <s v="Express Air"/>
    <d v="2013-09-02T00:00:00"/>
    <s v="$2.45"/>
    <s v="$3.89"/>
    <s v="$1.44"/>
    <n v="46"/>
    <s v="$80.84"/>
    <n v="0.05"/>
    <s v="$2.43"/>
    <s v="$78.47"/>
    <s v="$7.01"/>
    <s v="$89.85"/>
    <n v="78.47"/>
    <n v="89.85"/>
    <n v="-11.379999999999995"/>
    <n v="7.01"/>
    <n v="2.4300000000000002"/>
    <n v="94.429999999999993"/>
    <n v="3.89"/>
    <n v="183.51999999999998"/>
    <n v="176.51"/>
    <n v="169.5"/>
    <m/>
  </r>
  <r>
    <s v="5238-1"/>
    <x v="301"/>
    <s v="Sanjety Skaria Arntzen"/>
    <s v="6/15 Cross Street,Double Bay"/>
    <x v="0"/>
    <s v="NSW"/>
    <x v="3"/>
    <s v="Leighton Forrest"/>
    <s v="Medium"/>
    <s v="Binding Machine Supplies"/>
    <x v="0"/>
    <s v="Wrap Bag"/>
    <s v="Express Air"/>
    <d v="2013-10-02T00:00:00"/>
    <s v="$18.38"/>
    <s v="$29.17"/>
    <s v="$10.79"/>
    <n v="27"/>
    <s v="$208.40"/>
    <n v="0.09"/>
    <s v="$0.00"/>
    <s v="$297.94"/>
    <s v="$6.27"/>
    <s v="$20.90"/>
    <n v="297.94"/>
    <n v="20.9"/>
    <n v="277.04000000000002"/>
    <n v="6.27"/>
    <n v="0"/>
    <n v="27.169999999999998"/>
    <n v="29.17"/>
    <n v="793.86"/>
    <n v="787.59"/>
    <n v="781.32"/>
    <m/>
  </r>
  <r>
    <s v="5238-1"/>
    <x v="154"/>
    <s v="Bart Watters"/>
    <s v="Westfield 1 Anderson St,Chatswood"/>
    <x v="0"/>
    <s v="NSW"/>
    <x v="3"/>
    <s v="Nicholas Fernandes"/>
    <s v="Critical"/>
    <s v="Artisan 48 Labels"/>
    <x v="1"/>
    <s v="Small Box"/>
    <s v="Regular Air"/>
    <d v="2014-09-18T00:00:00"/>
    <s v="$3.84"/>
    <s v="$6.30"/>
    <s v="$2.46"/>
    <n v="18"/>
    <s v="$132.48"/>
    <n v="0.04"/>
    <s v="$5.30"/>
    <s v="$127.18"/>
    <s v="$0.50"/>
    <s v="$122.19"/>
    <n v="127.18"/>
    <n v="122.19"/>
    <n v="4.9900000000000091"/>
    <n v="0.5"/>
    <n v="5.3"/>
    <n v="117.39"/>
    <n v="6.3"/>
    <n v="108.6"/>
    <n v="108.1"/>
    <n v="107.6"/>
    <m/>
  </r>
  <r>
    <s v="5238-1"/>
    <x v="146"/>
    <s v="Neil French"/>
    <s v="523 King St,Newtown"/>
    <x v="0"/>
    <s v="NSW"/>
    <x v="1"/>
    <s v="Aanya Zhang"/>
    <s v="Critical"/>
    <s v="Angle-D Binders with Locking Rings, Label Holders"/>
    <x v="0"/>
    <s v="Wrap Bag"/>
    <s v="Express Air"/>
    <d v="2013-07-23T00:00:00"/>
    <s v="$4.53"/>
    <s v="$7.30"/>
    <s v="$2.77"/>
    <n v="36"/>
    <s v="$259.36"/>
    <n v="0"/>
    <s v="$20.98"/>
    <s v="$239.22"/>
    <s v="$7.72"/>
    <s v="$243.25"/>
    <n v="239.22"/>
    <n v="243.25"/>
    <n v="-4.0300000000000011"/>
    <n v="7.72"/>
    <n v="20.98"/>
    <n v="229.99"/>
    <n v="7.3"/>
    <n v="249.54000000000002"/>
    <n v="241.82000000000002"/>
    <n v="234.10000000000002"/>
    <m/>
  </r>
  <r>
    <s v="5239-1"/>
    <x v="302"/>
    <s v="Erica Bern"/>
    <s v="10 O'Connell St,Sydney"/>
    <x v="0"/>
    <s v="NSW"/>
    <x v="1"/>
    <s v="Aanya Zhang"/>
    <s v="Not Specified"/>
    <s v="Artisan 474 Labels"/>
    <x v="0"/>
    <s v="Small Box"/>
    <s v="Regular Air"/>
    <d v="2015-06-23T00:00:00"/>
    <s v="$1.84"/>
    <s v="$2.88"/>
    <s v="$1.04"/>
    <n v="21"/>
    <s v="$116.28"/>
    <n v="0.05"/>
    <s v="$9.35"/>
    <s v="$110.83"/>
    <s v="$0.99"/>
    <s v="$113.53"/>
    <n v="110.83"/>
    <n v="113.53"/>
    <n v="-2.7000000000000028"/>
    <n v="0.99"/>
    <n v="9.35"/>
    <n v="105.17"/>
    <n v="2.88"/>
    <n v="52.12"/>
    <n v="51.129999999999995"/>
    <n v="50.139999999999993"/>
    <m/>
  </r>
  <r>
    <s v="5240-1"/>
    <x v="275"/>
    <s v="Adam Shillingsburg"/>
    <s v="Westfield Parramatta,Parramatta"/>
    <x v="0"/>
    <s v="NSW"/>
    <x v="2"/>
    <s v="Stevie Bacata"/>
    <s v="Medium"/>
    <s v="Artisan 478 Labels"/>
    <x v="1"/>
    <s v="Small Box"/>
    <s v="Regular Air"/>
    <d v="2013-07-23T00:00:00"/>
    <s v="$3.14"/>
    <s v="$4.91"/>
    <s v="$1.77"/>
    <n v="12"/>
    <s v="$356.02"/>
    <n v="0"/>
    <s v="$3.30"/>
    <s v="$131.88"/>
    <s v="$0.50"/>
    <s v="$139.69"/>
    <n v="131.88"/>
    <n v="139.69"/>
    <n v="-7.8100000000000023"/>
    <n v="0.5"/>
    <n v="3.3"/>
    <n v="136.88999999999999"/>
    <n v="4.91"/>
    <n v="56.120000000000005"/>
    <n v="55.620000000000005"/>
    <n v="55.120000000000005"/>
    <m/>
  </r>
  <r>
    <s v="5240-1"/>
    <x v="204"/>
    <s v="Carlos Meador"/>
    <s v="152 Bunnerong Road,Eastgardens"/>
    <x v="0"/>
    <s v="NSW"/>
    <x v="1"/>
    <s v="Tina Carlton"/>
    <s v="Critical"/>
    <s v="Ames Color-File Green Diamond Border X-ray Mailers"/>
    <x v="0"/>
    <s v="Small Box"/>
    <s v="Express Air"/>
    <d v="2015-05-20T00:00:00"/>
    <s v="$52.07"/>
    <s v="$83.98"/>
    <s v="$31.91"/>
    <n v="8"/>
    <s v="$2,702.92"/>
    <n v="0.04"/>
    <s v="$2,035.34"/>
    <s v="$2,650.95"/>
    <s v="$5.01"/>
    <s v="$2,568.75"/>
    <n v="2650.95"/>
    <n v="2568.75"/>
    <n v="82.199999999999818"/>
    <n v="5.01"/>
    <n v="2035.34"/>
    <n v="538.4200000000003"/>
    <n v="83.98"/>
    <n v="-1358.49"/>
    <n v="-1363.5"/>
    <n v="-1368.51"/>
    <m/>
  </r>
  <r>
    <s v="5240-1"/>
    <x v="98"/>
    <s v="Liz Willingham"/>
    <s v="60 Commercial Rd,Prahran"/>
    <x v="1"/>
    <s v="VIC"/>
    <x v="1"/>
    <s v="Yvette Biti"/>
    <s v="Medium"/>
    <s v="Adesso Programmable 142-Key Keyboard"/>
    <x v="1"/>
    <s v="Small Box"/>
    <s v="Regular Air"/>
    <d v="2014-05-07T00:00:00"/>
    <s v="$32.02"/>
    <s v="$152.48"/>
    <s v="$120.46"/>
    <n v="7"/>
    <s v="$999.98"/>
    <n v="0.01"/>
    <s v="$19.98"/>
    <s v="$900.89"/>
    <s v="$4.00"/>
    <s v="$915.98"/>
    <n v="900.89"/>
    <n v="915.98"/>
    <n v="-15.090000000000032"/>
    <n v="4"/>
    <n v="19.98"/>
    <n v="900"/>
    <n v="152.47999999999999"/>
    <n v="1051.3799999999999"/>
    <n v="1047.3799999999999"/>
    <n v="1043.3799999999999"/>
    <m/>
  </r>
  <r>
    <s v="5241-1"/>
    <x v="173"/>
    <s v="Michael Oakman"/>
    <s v="8 Rankins Lane ,Melbourne"/>
    <x v="1"/>
    <s v="VIC"/>
    <x v="1"/>
    <s v="Connor Betts"/>
    <s v="Critical"/>
    <s v="Artisan 481 Labels"/>
    <x v="0"/>
    <s v="Small Box"/>
    <s v="Regular Air"/>
    <d v="2015-01-03T00:00:00"/>
    <s v="$1.94"/>
    <s v="$3.08"/>
    <s v="$1.14"/>
    <n v="23"/>
    <s v="$46.91"/>
    <n v="0.02"/>
    <s v="$2.93"/>
    <s v="$45.69"/>
    <s v="$0.99"/>
    <s v="$47.53"/>
    <n v="45.69"/>
    <n v="47.53"/>
    <n v="-1.8400000000000034"/>
    <n v="0.99"/>
    <n v="2.93"/>
    <n v="45.59"/>
    <n v="3.08"/>
    <n v="68.899999999999991"/>
    <n v="67.91"/>
    <n v="66.92"/>
    <m/>
  </r>
  <r>
    <s v="5241-1"/>
    <x v="303"/>
    <s v="Dionin Lloyd"/>
    <s v="85-113 Dunning Ave,Rosebery"/>
    <x v="0"/>
    <s v="NSW"/>
    <x v="2"/>
    <s v="Mihael Khan"/>
    <s v="Not Specified"/>
    <s v="Binding Machine Supplies"/>
    <x v="0"/>
    <s v="Small Box"/>
    <s v="Regular Air"/>
    <d v="2014-01-15T00:00:00"/>
    <s v="$18.38"/>
    <s v="$29.17"/>
    <s v="$10.79"/>
    <n v="26"/>
    <s v="$129.14"/>
    <n v="0.01"/>
    <s v="$5.96"/>
    <s v="$125.70"/>
    <s v="$6.27"/>
    <s v="$124.76"/>
    <n v="125.7"/>
    <n v="124.76"/>
    <n v="0.93999999999999773"/>
    <n v="6.27"/>
    <n v="5.96"/>
    <n v="125.07000000000001"/>
    <n v="29.17"/>
    <n v="758.73"/>
    <n v="752.46"/>
    <n v="746.19"/>
    <m/>
  </r>
  <r>
    <s v="5241-1"/>
    <x v="304"/>
    <s v="Nora Paige"/>
    <s v="85-113 Dunning Ave,Roseberry"/>
    <x v="0"/>
    <s v="NSW"/>
    <x v="2"/>
    <s v="Mihael Khan"/>
    <s v="High"/>
    <s v="TechSavi Cordless Access Keyboard"/>
    <x v="0"/>
    <s v="Small Box"/>
    <s v="Regular Air"/>
    <d v="2015-06-05T00:00:00"/>
    <s v="$14.70"/>
    <s v="$29.99"/>
    <s v="$15.29"/>
    <n v="12"/>
    <s v="$2,753.32"/>
    <n v="7.0000000000000007E-2"/>
    <s v="$243.57"/>
    <s v="$2,560.59"/>
    <s v="$5.50"/>
    <s v="$2,567.77"/>
    <n v="2560.59"/>
    <n v="2567.77"/>
    <n v="-7.1799999999998363"/>
    <n v="5.5"/>
    <n v="243.57"/>
    <n v="2329.6999999999998"/>
    <n v="29.99"/>
    <n v="121.81"/>
    <n v="116.31"/>
    <n v="110.81"/>
    <m/>
  </r>
  <r>
    <s v="5241-1"/>
    <x v="35"/>
    <s v="Joy Smith"/>
    <s v="222 Barkly St,St Kilda"/>
    <x v="1"/>
    <s v="VIC"/>
    <x v="1"/>
    <s v="Yvette Biti"/>
    <s v="Low"/>
    <s v="Artisan Hanging File Binders"/>
    <x v="0"/>
    <s v="Small Box"/>
    <s v="Express Air"/>
    <d v="2013-06-04T00:00:00"/>
    <s v="$3.65"/>
    <s v="$5.98"/>
    <s v="$2.33"/>
    <n v="44"/>
    <s v="$128.42"/>
    <n v="0.01"/>
    <s v="$12.85"/>
    <s v="$123.75"/>
    <s v="$1.49"/>
    <s v="$122.46"/>
    <n v="123.75"/>
    <n v="122.46"/>
    <n v="1.2900000000000063"/>
    <n v="1.49"/>
    <n v="12.85"/>
    <n v="111.1"/>
    <n v="5.98"/>
    <n v="251.76000000000002"/>
    <n v="250.27"/>
    <n v="248.78"/>
    <m/>
  </r>
  <r>
    <s v="5242-1"/>
    <x v="3"/>
    <s v="Sean Wendt"/>
    <s v="145 Ramsay St,Haberfield"/>
    <x v="0"/>
    <s v="NSW"/>
    <x v="0"/>
    <s v="Phoebe Gour"/>
    <s v="Critical"/>
    <s v="Bagged Rubber Bands"/>
    <x v="0"/>
    <s v="Wrap Bag"/>
    <s v="Regular Air"/>
    <d v="2013-02-20T00:00:00"/>
    <s v="$0.24"/>
    <s v="$1.26"/>
    <s v="$1.02"/>
    <n v="8"/>
    <s v="$79.72"/>
    <n v="0.1"/>
    <s v="$4.38"/>
    <s v="$74.98"/>
    <s v="$0.70"/>
    <s v="$87.58"/>
    <n v="74.98"/>
    <n v="87.58"/>
    <n v="-12.599999999999994"/>
    <n v="0.7"/>
    <n v="4.38"/>
    <n v="83.9"/>
    <n v="1.26"/>
    <n v="6.4"/>
    <n v="5.7"/>
    <n v="5"/>
    <m/>
  </r>
  <r>
    <s v="5242-1"/>
    <x v="305"/>
    <s v="Jasper Cacioppo"/>
    <s v="24 Addison Rd,Marrickville"/>
    <x v="0"/>
    <s v="NSW"/>
    <x v="2"/>
    <s v="Radhya Staples"/>
    <s v="Low"/>
    <s v="Apex Preferred Stainless Steel Scissors"/>
    <x v="0"/>
    <s v="Wrap Bag"/>
    <s v="Regular Air"/>
    <d v="2013-09-18T00:00:00"/>
    <s v="$2.50"/>
    <s v="$5.68"/>
    <s v="$3.18"/>
    <n v="21"/>
    <s v="$261.28"/>
    <n v="0"/>
    <s v="$26.13"/>
    <s v="$235.15"/>
    <s v="$3.60"/>
    <s v="$238.75"/>
    <n v="235.15"/>
    <n v="238.75"/>
    <n v="-3.5999999999999943"/>
    <n v="3.6"/>
    <n v="26.13"/>
    <n v="216.22"/>
    <n v="5.68"/>
    <n v="96.75"/>
    <n v="93.15"/>
    <n v="89.550000000000011"/>
    <m/>
  </r>
  <r>
    <s v="5242-1"/>
    <x v="70"/>
    <s v="Harold Pawlan"/>
    <s v="180 High Street,Windsor"/>
    <x v="1"/>
    <s v="VIC"/>
    <x v="1"/>
    <s v="Connor Betts"/>
    <s v="High"/>
    <s v="Security-Tint Envelopes"/>
    <x v="1"/>
    <s v="Jumbo Drum"/>
    <s v="Delivery Truck"/>
    <d v="2015-03-16T00:00:00"/>
    <s v="$4.89"/>
    <s v="$7.64"/>
    <s v="$2.75"/>
    <n v="12"/>
    <s v="$551.36"/>
    <n v="0.06"/>
    <s v="$0.00"/>
    <s v="$523.38"/>
    <s v="$1.39"/>
    <s v="$538.59"/>
    <n v="523.38"/>
    <n v="538.59"/>
    <n v="-15.210000000000036"/>
    <n v="1.39"/>
    <n v="0"/>
    <n v="539.98"/>
    <n v="7.64"/>
    <n v="93.07"/>
    <n v="91.679999999999993"/>
    <n v="90.289999999999992"/>
    <m/>
  </r>
  <r>
    <s v="5242-1"/>
    <x v="43"/>
    <s v="Frank Merwin"/>
    <s v="260 Marrickville Rd,Marrickville"/>
    <x v="0"/>
    <s v="NSW"/>
    <x v="2"/>
    <s v="Nicholas Fernandes"/>
    <s v="Critical"/>
    <s v="Artisan 474 Labels"/>
    <x v="1"/>
    <s v="Small Box"/>
    <s v="Regular Air"/>
    <d v="2013-10-11T00:00:00"/>
    <s v="$1.84"/>
    <s v="$2.88"/>
    <s v="$1.04"/>
    <n v="8"/>
    <s v="$26.64"/>
    <n v="0.05"/>
    <s v="$0.17"/>
    <s v="$26.03"/>
    <s v="$0.99"/>
    <s v="$27.63"/>
    <n v="26.03"/>
    <n v="27.63"/>
    <n v="-1.5999999999999979"/>
    <n v="0.99"/>
    <n v="0.17"/>
    <n v="28.449999999999996"/>
    <n v="2.88"/>
    <n v="23.859999999999996"/>
    <n v="22.869999999999997"/>
    <n v="21.88"/>
    <m/>
  </r>
  <r>
    <s v="5242-1"/>
    <x v="306"/>
    <s v="Erin Ashbrook"/>
    <s v="1-2/299 Sussex St,Sydney"/>
    <x v="0"/>
    <s v="NSW"/>
    <x v="1"/>
    <s v="Aanya Zhang"/>
    <s v="Not Specified"/>
    <s v="12 Colored Short Pencils"/>
    <x v="0"/>
    <s v="Small Box"/>
    <s v="Regular Air"/>
    <d v="2016-11-30T00:00:00"/>
    <s v="$1.09"/>
    <s v="$2.60"/>
    <s v="$1.51"/>
    <n v="20"/>
    <s v="$5.44"/>
    <n v="0"/>
    <s v="$0.00"/>
    <s v="$5.14"/>
    <s v="$2.40"/>
    <s v="$5.01"/>
    <n v="5.14"/>
    <n v="5.01"/>
    <n v="0.12999999999999989"/>
    <n v="2.4"/>
    <n v="0"/>
    <n v="7.41"/>
    <n v="2.6"/>
    <n v="54.4"/>
    <n v="52"/>
    <n v="49.6"/>
    <m/>
  </r>
  <r>
    <s v="5242-1"/>
    <x v="292"/>
    <s v="George Ashbrook"/>
    <s v="506 Swan Street,Richmond"/>
    <x v="1"/>
    <s v="VIC"/>
    <x v="2"/>
    <s v="Connor Betts"/>
    <s v="Low"/>
    <s v="Artisan 487 Labels"/>
    <x v="0"/>
    <s v="Wrap Bag"/>
    <s v="Regular Air"/>
    <d v="2014-09-23T00:00:00"/>
    <s v="$2.29"/>
    <s v="$3.69"/>
    <s v="$1.40"/>
    <n v="44"/>
    <s v="$147.85"/>
    <n v="0.01"/>
    <s v="$5.95"/>
    <s v="$146.35"/>
    <s v="$0.50"/>
    <s v="$149.30"/>
    <n v="146.35"/>
    <n v="149.30000000000001"/>
    <n v="-2.9500000000000171"/>
    <n v="0.5"/>
    <n v="5.95"/>
    <n v="143.85000000000002"/>
    <n v="3.69"/>
    <n v="156.91"/>
    <n v="156.41"/>
    <n v="155.91"/>
    <m/>
  </r>
  <r>
    <s v="5242-1"/>
    <x v="307"/>
    <s v="Amy Cox"/>
    <s v="523 King St,Newtown"/>
    <x v="0"/>
    <s v="NSW"/>
    <x v="0"/>
    <s v="Aanya Zhang"/>
    <s v="Not Specified"/>
    <s v="Pizazz Dustless Chalk Sticks"/>
    <x v="0"/>
    <s v="Wrap Bag"/>
    <s v="Regular Air"/>
    <d v="2013-10-23T00:00:00"/>
    <s v="$1.09"/>
    <s v="$1.68"/>
    <s v="$0.59"/>
    <n v="49"/>
    <s v="$63.84"/>
    <n v="0.09"/>
    <s v="$4.47"/>
    <s v="$59.37"/>
    <s v="$1.00"/>
    <s v="$60.37"/>
    <n v="59.37"/>
    <n v="60.37"/>
    <n v="-1"/>
    <n v="1"/>
    <n v="4.47"/>
    <n v="56.9"/>
    <n v="1.68"/>
    <n v="78.849999999999994"/>
    <n v="77.849999999999994"/>
    <n v="76.849999999999994"/>
    <m/>
  </r>
  <r>
    <s v="5243-1"/>
    <x v="234"/>
    <s v="Michelle Moray"/>
    <s v="310 Wattle St,Ultimo"/>
    <x v="0"/>
    <s v="NSW"/>
    <x v="3"/>
    <s v="Aanya Zhang"/>
    <s v="Medium"/>
    <s v="Artisan 479 Labels"/>
    <x v="0"/>
    <s v="Small Box"/>
    <s v="Regular Air"/>
    <d v="2015-05-12T00:00:00"/>
    <s v="$1.59"/>
    <s v="$2.61"/>
    <s v="$1.02"/>
    <n v="27"/>
    <s v="$89.44"/>
    <n v="0.1"/>
    <s v="$3.47"/>
    <s v="$84.97"/>
    <s v="$0.50"/>
    <s v="$87.46"/>
    <n v="84.97"/>
    <n v="87.46"/>
    <n v="-2.4899999999999949"/>
    <n v="0.5"/>
    <n v="3.47"/>
    <n v="84.49"/>
    <n v="2.61"/>
    <n v="67.5"/>
    <n v="67"/>
    <n v="66.5"/>
    <m/>
  </r>
  <r>
    <s v="5243-1"/>
    <x v="136"/>
    <s v="Justin Knight"/>
    <s v="Macquarie Centre Cnr Herring Road &amp; Waterloo Road,Macquarie Park"/>
    <x v="0"/>
    <s v="NSW"/>
    <x v="0"/>
    <s v="Nicholas Fernandes"/>
    <s v="High"/>
    <s v="Artisan 479 Labels"/>
    <x v="0"/>
    <s v="Small Box"/>
    <s v="Express Air"/>
    <d v="2013-03-31T00:00:00"/>
    <s v="$1.59"/>
    <s v="$2.61"/>
    <s v="$1.02"/>
    <n v="31"/>
    <s v="$9.32"/>
    <n v="0.03"/>
    <s v="$0.17"/>
    <s v="$8.15"/>
    <s v="$0.50"/>
    <s v="$2.85"/>
    <n v="8.15"/>
    <n v="2.85"/>
    <n v="5.3000000000000007"/>
    <n v="0.5"/>
    <n v="0.17"/>
    <n v="3.18"/>
    <n v="2.61"/>
    <n v="81.239999999999995"/>
    <n v="80.739999999999995"/>
    <n v="80.239999999999995"/>
    <m/>
  </r>
  <r>
    <s v="5244-1"/>
    <x v="61"/>
    <s v="Michael Grace"/>
    <s v="402 Argyle St,Moss Vale"/>
    <x v="0"/>
    <s v="NSW"/>
    <x v="0"/>
    <s v="Natasha Song"/>
    <s v="High"/>
    <s v="Beekin 6 Outlet Metallic Surge Strip"/>
    <x v="0"/>
    <s v="Wrap Bag"/>
    <s v="Regular Air"/>
    <d v="2013-03-16T00:00:00"/>
    <s v="$4.46"/>
    <s v="$10.89"/>
    <s v="$6.43"/>
    <n v="7"/>
    <s v="$320.64"/>
    <n v="0.02"/>
    <s v="$3.63"/>
    <s v="$325.75"/>
    <s v="$4.50"/>
    <s v="$339.25"/>
    <n v="325.75"/>
    <n v="339.25"/>
    <n v="-13.5"/>
    <n v="4.5"/>
    <n v="3.63"/>
    <n v="340.12"/>
    <n v="10.89"/>
    <n v="77.100000000000009"/>
    <n v="72.600000000000009"/>
    <n v="68.100000000000009"/>
    <m/>
  </r>
  <r>
    <s v="5244-1"/>
    <x v="101"/>
    <s v="Gary Hwang"/>
    <s v="61 York St,Sydney"/>
    <x v="0"/>
    <s v="NSW"/>
    <x v="2"/>
    <s v="Leighton Forrest"/>
    <s v="Low"/>
    <s v="Apex Straight Scissors"/>
    <x v="0"/>
    <s v="Small Pack"/>
    <s v="Regular Air"/>
    <d v="2013-12-15T00:00:00"/>
    <s v="$5.19"/>
    <s v="$12.98"/>
    <s v="$7.79"/>
    <n v="22"/>
    <s v="$255.80"/>
    <n v="0.1"/>
    <s v="$14.36"/>
    <s v="$241.50"/>
    <s v="$3.14"/>
    <s v="$243.33"/>
    <n v="241.5"/>
    <n v="243.33"/>
    <n v="-1.8300000000000125"/>
    <n v="3.14"/>
    <n v="14.36"/>
    <n v="232.11"/>
    <n v="12.98"/>
    <n v="274.33999999999997"/>
    <n v="271.2"/>
    <n v="268.06"/>
    <m/>
  </r>
  <r>
    <s v="5244-1"/>
    <x v="133"/>
    <s v="Brad Thomas"/>
    <s v="152 Bunnerong Road,Eastgardens"/>
    <x v="0"/>
    <s v="NSW"/>
    <x v="1"/>
    <s v="Tina Carlton"/>
    <s v="Critical"/>
    <s v="Binding Machine Supplies"/>
    <x v="0"/>
    <s v="Small Box"/>
    <s v="Regular Air"/>
    <d v="2013-05-20T00:00:00"/>
    <s v="$18.38"/>
    <s v="$29.17"/>
    <s v="$10.79"/>
    <n v="42"/>
    <s v="$270.62"/>
    <n v="0.04"/>
    <s v="$2.65"/>
    <s v="$268.09"/>
    <s v="$5.27"/>
    <s v="$266.88"/>
    <n v="268.08999999999997"/>
    <n v="266.88"/>
    <n v="1.2099999999999795"/>
    <n v="5.27"/>
    <n v="2.65"/>
    <n v="269.5"/>
    <n v="29.17"/>
    <n v="1227.76"/>
    <n v="1222.49"/>
    <n v="1217.22"/>
    <m/>
  </r>
  <r>
    <s v="5244-1"/>
    <x v="308"/>
    <s v="Charles Sheldon"/>
    <s v="180 High Street,Windsor"/>
    <x v="1"/>
    <s v="VIC"/>
    <x v="2"/>
    <s v="Connor Betts"/>
    <s v="High"/>
    <s v="Beekin 105-Key Black Keyboard"/>
    <x v="0"/>
    <s v="Small Box"/>
    <s v="Regular Air"/>
    <d v="2013-07-27T00:00:00"/>
    <s v="$6.39"/>
    <s v="$19.98"/>
    <s v="$13.59"/>
    <n v="47"/>
    <s v="$348.60"/>
    <n v="0.01"/>
    <s v="$3.56"/>
    <s v="$331.16"/>
    <s v="$4.00"/>
    <s v="$345.35"/>
    <n v="331.16"/>
    <n v="345.35"/>
    <n v="-14.189999999999998"/>
    <n v="4"/>
    <n v="3.56"/>
    <n v="345.79"/>
    <n v="19.98"/>
    <n v="939.50000000000011"/>
    <n v="935.50000000000011"/>
    <n v="931.50000000000011"/>
    <m/>
  </r>
  <r>
    <s v="5244-2"/>
    <x v="58"/>
    <s v="Cyma Kinney"/>
    <s v="Sydney Fish Market, Bank Street, Sydney"/>
    <x v="0"/>
    <s v="NSW"/>
    <x v="0"/>
    <s v="Phoebe Gour"/>
    <s v="High"/>
    <s v="EcoTones Memo Sheets"/>
    <x v="1"/>
    <s v="Small Box"/>
    <s v="Regular Air"/>
    <d v="2013-07-03T00:00:00"/>
    <s v="$2.52"/>
    <s v="$4.00"/>
    <s v="$1.48"/>
    <n v="47"/>
    <s v="$23.36"/>
    <n v="0"/>
    <s v="$2.10"/>
    <s v="$21.26"/>
    <s v="$1.30"/>
    <s v="$22.09"/>
    <n v="21.26"/>
    <n v="22.09"/>
    <n v="-0.82999999999999829"/>
    <n v="1.3"/>
    <n v="2.1"/>
    <n v="21.29"/>
    <n v="4"/>
    <n v="187.20000000000002"/>
    <n v="185.9"/>
    <n v="184.6"/>
    <m/>
  </r>
  <r>
    <s v="5245-1"/>
    <x v="309"/>
    <s v="Pres Peremoti"/>
    <s v="222 Barkly St,St Kilda"/>
    <x v="1"/>
    <s v="VIC"/>
    <x v="2"/>
    <s v="Yvette Biti"/>
    <s v="High"/>
    <s v="Artisan 487 Labels"/>
    <x v="0"/>
    <s v="Small Box"/>
    <s v="Regular Air"/>
    <d v="2014-07-22T00:00:00"/>
    <s v="$2.29"/>
    <s v="$3.69"/>
    <s v="$1.40"/>
    <n v="22"/>
    <s v="$157.96"/>
    <n v="0.1"/>
    <s v="$5.95"/>
    <s v="$145.02"/>
    <s v="$0.50"/>
    <s v="$153.55"/>
    <n v="145.02000000000001"/>
    <n v="153.55000000000001"/>
    <n v="-8.5300000000000011"/>
    <n v="0.5"/>
    <n v="5.95"/>
    <n v="148.10000000000002"/>
    <n v="3.69"/>
    <n v="75.72999999999999"/>
    <n v="75.22999999999999"/>
    <n v="74.72999999999999"/>
    <m/>
  </r>
  <r>
    <s v="5245-1"/>
    <x v="273"/>
    <s v="Sarah Foster"/>
    <s v="Sydney Fish Market, Bank Street, Sydney"/>
    <x v="0"/>
    <s v="NSW"/>
    <x v="1"/>
    <s v="Phoebe Gour"/>
    <s v="High"/>
    <s v="Apex Straight Scissors"/>
    <x v="0"/>
    <s v="Small Box"/>
    <s v="Regular Air"/>
    <d v="2013-11-25T00:00:00"/>
    <s v="$5.19"/>
    <s v="$12.98"/>
    <s v="$7.79"/>
    <n v="6"/>
    <s v="$442.58"/>
    <n v="7.0000000000000007E-2"/>
    <s v="$14.46"/>
    <s v="$431.05"/>
    <s v="$3.14"/>
    <s v="$448.38"/>
    <n v="431.05"/>
    <n v="448.38"/>
    <n v="-17.329999999999984"/>
    <n v="3.14"/>
    <n v="14.46"/>
    <n v="437.06"/>
    <n v="12.98"/>
    <n v="66.559999999999988"/>
    <n v="63.419999999999995"/>
    <n v="60.279999999999994"/>
    <m/>
  </r>
  <r>
    <s v="5246-1"/>
    <x v="310"/>
    <s v="Edward Nazzal"/>
    <s v="2a/285A Crown St,Surry Hills"/>
    <x v="0"/>
    <s v="NSW"/>
    <x v="1"/>
    <s v="Phoebe Gour"/>
    <s v="High"/>
    <s v="Alto Parchment Paper, Assorted Colors"/>
    <x v="2"/>
    <s v="Small Pack"/>
    <s v="Regular Air"/>
    <d v="2014-04-03T00:00:00"/>
    <s v="$4.59"/>
    <s v="$7.28"/>
    <s v="$2.69"/>
    <n v="37"/>
    <s v="$146.34"/>
    <n v="0.09"/>
    <s v="$4.69"/>
    <s v="$146.93"/>
    <s v="$11.15"/>
    <s v="$149.95"/>
    <n v="146.93"/>
    <n v="149.94999999999999"/>
    <n v="-3.0199999999999818"/>
    <n v="11.15"/>
    <n v="4.6900000000000004"/>
    <n v="156.41"/>
    <n v="7.28"/>
    <n v="275.82"/>
    <n v="264.67"/>
    <n v="253.52"/>
    <m/>
  </r>
  <r>
    <s v="5246-1"/>
    <x v="107"/>
    <s v="Ken Lonsdale"/>
    <s v="99 Lygon Street,East Brunswick"/>
    <x v="1"/>
    <s v="VIC"/>
    <x v="2"/>
    <s v="Connor Betts"/>
    <s v="Medium"/>
    <s v="Artisan Hi-Liter GlideStik Fluorescent Highlighter, Yellow Ink"/>
    <x v="0"/>
    <s v="Small Box"/>
    <s v="Regular Air"/>
    <d v="2014-02-17T00:00:00"/>
    <s v="$1.05"/>
    <s v="$1.95"/>
    <s v="$0.90"/>
    <n v="20"/>
    <s v="$157.36"/>
    <n v="0.1"/>
    <s v="$0.00"/>
    <s v="$155.00"/>
    <s v="$1.63"/>
    <s v="$148.57"/>
    <n v="155"/>
    <n v="148.57"/>
    <n v="6.4300000000000068"/>
    <n v="1.63"/>
    <n v="0"/>
    <n v="150.19999999999999"/>
    <n v="1.95"/>
    <n v="40.630000000000003"/>
    <n v="39"/>
    <n v="37.369999999999997"/>
    <m/>
  </r>
  <r>
    <s v="5246-1"/>
    <x v="39"/>
    <s v="Sylvia Foulston"/>
    <s v="152 Bunnerong Road,Eastgardens"/>
    <x v="0"/>
    <s v="NSW"/>
    <x v="3"/>
    <s v="Tina Carlton"/>
    <s v="Medium"/>
    <s v="Angle-D Binders with Locking Rings, Label Holders"/>
    <x v="0"/>
    <s v="Small Box"/>
    <s v="Regular Air"/>
    <d v="2013-10-13T00:00:00"/>
    <s v="$4.53"/>
    <s v="$7.30"/>
    <s v="$2.77"/>
    <n v="27"/>
    <s v="$4,493.54"/>
    <n v="0.05"/>
    <s v="$499.58"/>
    <s v="$3,796.22"/>
    <s v="$7.72"/>
    <s v="$3,796.34"/>
    <n v="3796.22"/>
    <n v="3796.34"/>
    <n v="-0.12000000000034561"/>
    <n v="7.72"/>
    <n v="499.58"/>
    <n v="3304.48"/>
    <n v="7.3"/>
    <n v="-294.76"/>
    <n v="-302.48"/>
    <n v="-310.20000000000005"/>
    <m/>
  </r>
  <r>
    <s v="5246-1"/>
    <x v="238"/>
    <s v="Vivek Sundaresam"/>
    <s v="152 Bunnerong Road,Eastgardens"/>
    <x v="0"/>
    <s v="NSW"/>
    <x v="2"/>
    <s v="Tina Carlton"/>
    <s v="High"/>
    <s v="Colored Envelopes"/>
    <x v="0"/>
    <s v="Wrap Bag"/>
    <s v="Regular Air"/>
    <d v="2014-05-03T00:00:00"/>
    <s v="$2.25"/>
    <s v="$3.69"/>
    <s v="$1.44"/>
    <n v="43"/>
    <s v="$139.80"/>
    <n v="0.03"/>
    <s v="$6.59"/>
    <s v="$126.91"/>
    <s v="$2.50"/>
    <s v="$128.09"/>
    <n v="126.91"/>
    <n v="128.09"/>
    <n v="-1.1800000000000068"/>
    <n v="2.5"/>
    <n v="6.59"/>
    <n v="124"/>
    <n v="3.69"/>
    <n v="154.57999999999998"/>
    <n v="152.07999999999998"/>
    <n v="149.57999999999998"/>
    <m/>
  </r>
  <r>
    <s v="5246-1"/>
    <x v="39"/>
    <s v="Sylvia Foulston"/>
    <s v="152 Bunnerong Road,Eastgardens"/>
    <x v="0"/>
    <s v="NSW"/>
    <x v="1"/>
    <s v="Tina Carlton"/>
    <s v="High"/>
    <s v="Artisan Flip-Chart Easel Binder, Black"/>
    <x v="0"/>
    <s v="Small Box"/>
    <s v="Regular Air"/>
    <d v="2013-10-13T00:00:00"/>
    <s v="$13.88"/>
    <s v="$22.38"/>
    <s v="$8.50"/>
    <n v="47"/>
    <s v="$830.76"/>
    <n v="0"/>
    <s v="$26.54"/>
    <s v="$753.24"/>
    <s v="$15.10"/>
    <s v="$779.64"/>
    <n v="753.24"/>
    <n v="779.64"/>
    <n v="-26.399999999999977"/>
    <n v="15.1"/>
    <n v="26.54"/>
    <n v="768.2"/>
    <n v="22.38"/>
    <n v="1040.4199999999998"/>
    <n v="1025.32"/>
    <n v="1010.2199999999999"/>
    <m/>
  </r>
  <r>
    <s v="5247-1"/>
    <x v="311"/>
    <s v="Janet Martin"/>
    <s v="24 Addison Rd,Marrickville"/>
    <x v="0"/>
    <s v="NSW"/>
    <x v="0"/>
    <s v="Radhya Staples"/>
    <s v="High"/>
    <s v="Artisan Binder Labels"/>
    <x v="0"/>
    <s v="Small Box"/>
    <s v="Regular Air"/>
    <d v="2015-12-09T00:00:00"/>
    <s v="$2.45"/>
    <s v="$3.89"/>
    <s v="$1.44"/>
    <n v="50"/>
    <s v="$193.36"/>
    <n v="0.01"/>
    <s v="$14.32"/>
    <s v="$172.62"/>
    <s v="$7.01"/>
    <s v="$177.52"/>
    <n v="172.62"/>
    <n v="177.52"/>
    <n v="-4.9000000000000057"/>
    <n v="7.01"/>
    <n v="14.32"/>
    <n v="170.21"/>
    <n v="3.89"/>
    <n v="187.19"/>
    <n v="180.18"/>
    <n v="173.17000000000002"/>
    <m/>
  </r>
  <r>
    <s v="5247-1"/>
    <x v="93"/>
    <s v="Robert Barroso"/>
    <s v="163 Concord Road,North Strathfield"/>
    <x v="0"/>
    <s v="NSW"/>
    <x v="2"/>
    <s v="Charlie Bui"/>
    <s v="Critical"/>
    <s v="Artisan 487 Labels"/>
    <x v="0"/>
    <s v="Small Pack"/>
    <s v="Express Air"/>
    <d v="2013-04-20T00:00:00"/>
    <s v="$2.29"/>
    <s v="$3.69"/>
    <s v="$1.40"/>
    <n v="44"/>
    <s v="$159.00"/>
    <n v="0.08"/>
    <s v="$1.50"/>
    <s v="$157.10"/>
    <s v="$0.50"/>
    <s v="$150.08"/>
    <n v="157.1"/>
    <n v="150.08000000000001"/>
    <n v="7.0199999999999818"/>
    <n v="0.5"/>
    <n v="1.5"/>
    <n v="149.08000000000001"/>
    <n v="3.69"/>
    <n v="161.35999999999999"/>
    <n v="160.85999999999999"/>
    <n v="160.35999999999999"/>
    <m/>
  </r>
  <r>
    <s v="5247-1"/>
    <x v="260"/>
    <s v="Michael Oakman"/>
    <s v="8 Rankins Lane ,Melbourne"/>
    <x v="1"/>
    <s v="VIC"/>
    <x v="1"/>
    <s v="Connor Betts"/>
    <s v="Medium"/>
    <s v="Apex Preferred Stainless Steel Scissors"/>
    <x v="1"/>
    <s v="Small Box"/>
    <s v="Regular Air"/>
    <d v="2015-07-31T00:00:00"/>
    <s v="$2.50"/>
    <s v="$5.68"/>
    <s v="$3.18"/>
    <n v="7"/>
    <s v="$133.39"/>
    <n v="0.01"/>
    <s v="$5.76"/>
    <s v="$139.63"/>
    <s v="$3.60"/>
    <s v="$142.05"/>
    <n v="139.63"/>
    <n v="142.05000000000001"/>
    <n v="-2.4200000000000159"/>
    <n v="3.6"/>
    <n v="5.76"/>
    <n v="139.89000000000001"/>
    <n v="5.68"/>
    <n v="37.6"/>
    <n v="34"/>
    <n v="30.4"/>
    <m/>
  </r>
  <r>
    <s v="5247-1"/>
    <x v="312"/>
    <s v="Jeremy Pistek"/>
    <s v="85-113 Dunning Ave,Roseberry"/>
    <x v="0"/>
    <s v="NSW"/>
    <x v="3"/>
    <s v="Mihael Khan"/>
    <s v="Low"/>
    <s v="Artisan Hanging File Binders"/>
    <x v="0"/>
    <s v="Wrap Bag"/>
    <s v="Regular Air"/>
    <d v="2017-01-25T00:00:00"/>
    <s v="$3.65"/>
    <s v="$5.98"/>
    <s v="$2.33"/>
    <n v="31"/>
    <s v="$379.92"/>
    <n v="7.0000000000000007E-2"/>
    <s v="$27.80"/>
    <s v="$152.90"/>
    <s v="$1.49"/>
    <s v="$157.65"/>
    <n v="152.9"/>
    <n v="157.65"/>
    <n v="-4.75"/>
    <n v="1.49"/>
    <n v="27.8"/>
    <n v="131.34"/>
    <n v="5.98"/>
    <n v="159.07000000000002"/>
    <n v="157.58000000000001"/>
    <n v="156.09"/>
    <m/>
  </r>
  <r>
    <s v="5248-1"/>
    <x v="313"/>
    <s v="Victoria Wilson"/>
    <s v="1/160 Anzac Parade,Kensington"/>
    <x v="0"/>
    <s v="NSW"/>
    <x v="1"/>
    <s v="Natasha Song"/>
    <s v="Critical"/>
    <s v="Artisan 481 Labels"/>
    <x v="0"/>
    <s v="Small Box"/>
    <s v="Regular Air"/>
    <d v="2014-08-02T00:00:00"/>
    <s v="$1.94"/>
    <s v="$3.08"/>
    <s v="$1.14"/>
    <n v="25"/>
    <s v="$43.68"/>
    <n v="0.04"/>
    <s v="$1.60"/>
    <s v="$40.12"/>
    <s v="$0.99"/>
    <s v="$44.66"/>
    <n v="40.119999999999997"/>
    <n v="44.66"/>
    <n v="-4.5399999999999991"/>
    <n v="0.99"/>
    <n v="1.6"/>
    <n v="44.05"/>
    <n v="3.08"/>
    <n v="76.39"/>
    <n v="75.400000000000006"/>
    <n v="74.410000000000011"/>
    <m/>
  </r>
  <r>
    <s v="5248-1"/>
    <x v="187"/>
    <s v="Neil Knudson"/>
    <s v="4A Lyons St,Strathfield"/>
    <x v="0"/>
    <s v="NSW"/>
    <x v="3"/>
    <s v="Tina Carlton"/>
    <s v="Not Specified"/>
    <s v="Artisan Hi-Liter Smear-Safe Highlighters"/>
    <x v="0"/>
    <s v="Small Box"/>
    <s v="Regular Air"/>
    <d v="2013-06-27T00:00:00"/>
    <s v="$2.98"/>
    <s v="$5.84"/>
    <s v="$2.86"/>
    <n v="33"/>
    <s v="$231.84"/>
    <n v="0.09"/>
    <s v="$3.61"/>
    <s v="$217.03"/>
    <s v="$0.83"/>
    <s v="$218.61"/>
    <n v="217.03"/>
    <n v="218.61"/>
    <n v="-1.5800000000000125"/>
    <n v="0.83"/>
    <n v="3.61"/>
    <n v="215.83"/>
    <n v="5.84"/>
    <n v="189.94"/>
    <n v="189.10999999999999"/>
    <n v="188.27999999999997"/>
    <m/>
  </r>
  <r>
    <s v="5248-1"/>
    <x v="314"/>
    <s v="Benjamin Farhat"/>
    <s v="188 Pitt Street,Sydney"/>
    <x v="0"/>
    <s v="NSW"/>
    <x v="1"/>
    <s v="Tina Carlton"/>
    <s v="Critical"/>
    <s v="Office Shears by Apex"/>
    <x v="0"/>
    <s v="Small Box"/>
    <s v="Regular Air"/>
    <d v="2013-09-02T00:00:00"/>
    <s v="$0.94"/>
    <s v="$2.08"/>
    <s v="$1.14"/>
    <n v="19"/>
    <s v="$89.44"/>
    <n v="0"/>
    <s v="$4.47"/>
    <s v="$84.97"/>
    <s v="$2.56"/>
    <s v="$87.53"/>
    <n v="84.97"/>
    <n v="87.53"/>
    <n v="-2.5600000000000023"/>
    <n v="2.56"/>
    <n v="4.47"/>
    <n v="85.62"/>
    <n v="2.08"/>
    <n v="37.610000000000007"/>
    <n v="35.050000000000004"/>
    <n v="32.49"/>
    <m/>
  </r>
  <r>
    <s v="5248-1"/>
    <x v="141"/>
    <s v="Aaron Bergman"/>
    <s v="Westfield Sydney,Sydney"/>
    <x v="0"/>
    <s v="NSW"/>
    <x v="3"/>
    <s v="Natasha Song"/>
    <s v="Low"/>
    <s v="Artisan Binder Labels"/>
    <x v="0"/>
    <s v="Small Box"/>
    <s v="Regular Air"/>
    <d v="2014-09-05T00:00:00"/>
    <s v="$2.45"/>
    <s v="$3.89"/>
    <s v="$1.44"/>
    <n v="47"/>
    <s v="$14.00"/>
    <n v="0"/>
    <s v="$1.36"/>
    <s v="$13.56"/>
    <s v="$7.01"/>
    <s v="$14.09"/>
    <n v="13.56"/>
    <n v="14.09"/>
    <n v="-0.52999999999999936"/>
    <n v="7.01"/>
    <n v="1.36"/>
    <n v="19.740000000000002"/>
    <n v="3.89"/>
    <n v="188.48"/>
    <n v="181.47"/>
    <n v="174.46"/>
    <m/>
  </r>
  <r>
    <s v="5248-1"/>
    <x v="297"/>
    <s v="Joy Smith"/>
    <s v="221 Barkly St,St Kilda"/>
    <x v="1"/>
    <s v="VIC"/>
    <x v="1"/>
    <s v="Yvette Biti"/>
    <s v="Not Specified"/>
    <s v="3Max Polarizing Task Lamp with Clamp Arm, Light Gray"/>
    <x v="0"/>
    <s v="Wrap Bag"/>
    <s v="Regular Air"/>
    <d v="2013-12-21T00:00:00"/>
    <s v="$56.16"/>
    <s v="$136.98"/>
    <s v="$80.82"/>
    <n v="40"/>
    <s v="$130.73"/>
    <n v="0.03"/>
    <s v="$30.57"/>
    <s v="$104.75"/>
    <s v="$24.49"/>
    <s v="$104.04"/>
    <n v="104.75"/>
    <n v="104.04"/>
    <n v="0.70999999999999375"/>
    <n v="24.49"/>
    <n v="30.57"/>
    <n v="97.960000000000008"/>
    <n v="136.97999999999999"/>
    <n v="5473.12"/>
    <n v="5448.63"/>
    <n v="5424.14"/>
    <m/>
  </r>
  <r>
    <s v="5248-1"/>
    <x v="315"/>
    <s v="Jamie Kunitz"/>
    <s v="Sydney Fish Market, Bank Street, Sydney"/>
    <x v="0"/>
    <s v="NSW"/>
    <x v="1"/>
    <s v="Phoebe Gour"/>
    <s v="Not Specified"/>
    <s v="Office Shears by Apex"/>
    <x v="0"/>
    <s v="Small Box"/>
    <s v="Regular Air"/>
    <d v="2014-11-20T00:00:00"/>
    <s v="$0.94"/>
    <s v="$2.08"/>
    <s v="$1.14"/>
    <n v="21"/>
    <s v="$89.44"/>
    <n v="0.03"/>
    <s v="$4.47"/>
    <s v="$84.97"/>
    <s v="$2.56"/>
    <s v="$87.53"/>
    <n v="84.97"/>
    <n v="87.53"/>
    <n v="-2.5600000000000023"/>
    <n v="2.56"/>
    <n v="4.47"/>
    <n v="85.62"/>
    <n v="2.08"/>
    <n v="41.77"/>
    <n v="39.21"/>
    <n v="36.65"/>
    <m/>
  </r>
  <r>
    <s v="5248-1"/>
    <x v="316"/>
    <s v="Philip Brown"/>
    <s v="499-501 Lygon Street,Carlton North"/>
    <x v="1"/>
    <s v="VIC"/>
    <x v="1"/>
    <s v="Yvette Biti"/>
    <s v="Critical"/>
    <s v="Office Shears by Apex"/>
    <x v="0"/>
    <s v="Small Box"/>
    <s v="Regular Air"/>
    <d v="2014-10-21T00:00:00"/>
    <s v="$0.94"/>
    <s v="$2.08"/>
    <s v="$1.14"/>
    <n v="8"/>
    <s v="$89.64"/>
    <n v="0.08"/>
    <s v="$2.73"/>
    <s v="$84.97"/>
    <s v="$2.56"/>
    <s v="$87.53"/>
    <n v="84.97"/>
    <n v="87.53"/>
    <n v="-2.5600000000000023"/>
    <n v="2.56"/>
    <n v="2.73"/>
    <n v="87.36"/>
    <n v="2.08"/>
    <n v="16.47"/>
    <n v="13.91"/>
    <n v="11.35"/>
    <m/>
  </r>
  <r>
    <s v="5249-1"/>
    <x v="29"/>
    <s v="Frank Atkinson"/>
    <s v="188 Pitt Street,Sydney"/>
    <x v="0"/>
    <s v="NSW"/>
    <x v="2"/>
    <s v="Tina Carlton"/>
    <s v="High"/>
    <s v="Artisan 481 Labels"/>
    <x v="0"/>
    <s v="Small Box"/>
    <s v="Regular Air"/>
    <d v="2015-07-24T00:00:00"/>
    <s v="$1.94"/>
    <s v="$3.08"/>
    <s v="$1.14"/>
    <n v="43"/>
    <s v="$53.96"/>
    <n v="7.0000000000000007E-2"/>
    <s v="$0.00"/>
    <s v="$52.04"/>
    <s v="$0.99"/>
    <s v="$59.60"/>
    <n v="52.04"/>
    <n v="59.6"/>
    <n v="-7.5600000000000023"/>
    <n v="0.99"/>
    <n v="0"/>
    <n v="60.59"/>
    <n v="3.08"/>
    <n v="133.43"/>
    <n v="132.44"/>
    <n v="131.44999999999999"/>
    <m/>
  </r>
  <r>
    <s v="5249-1"/>
    <x v="104"/>
    <s v="Saphhira Shifley"/>
    <s v="Westfield Miranda, 600 Kingsway,Miranda"/>
    <x v="0"/>
    <s v="NSW"/>
    <x v="0"/>
    <s v="Preston Senome"/>
    <s v="Not Specified"/>
    <s v="Artisan Hi-Liter GlideStik Fluorescent Highlighter, Yellow Ink"/>
    <x v="0"/>
    <s v="Small Box"/>
    <s v="Regular Air"/>
    <d v="2015-01-21T00:00:00"/>
    <s v="$1.05"/>
    <s v="$1.95"/>
    <s v="$0.90"/>
    <n v="38"/>
    <s v="$124.98"/>
    <n v="0"/>
    <s v="$3.15"/>
    <s v="$123.71"/>
    <s v="$1.63"/>
    <s v="$128.51"/>
    <n v="123.71"/>
    <n v="128.51"/>
    <n v="-4.7999999999999972"/>
    <n v="1.63"/>
    <n v="3.15"/>
    <n v="126.98999999999998"/>
    <n v="1.95"/>
    <n v="72.579999999999984"/>
    <n v="70.949999999999989"/>
    <n v="69.319999999999993"/>
    <m/>
  </r>
  <r>
    <s v="5249-1"/>
    <x v="123"/>
    <s v="Tamara Laus"/>
    <s v="96 Liverpool St,Sydney"/>
    <x v="0"/>
    <s v="NSW"/>
    <x v="3"/>
    <s v="Samantha Chairs"/>
    <s v="Critical"/>
    <s v="Angle-D Binders with Locking Rings, Label Holders"/>
    <x v="1"/>
    <s v="Medium Box"/>
    <s v="Express Air"/>
    <d v="2014-02-06T00:00:00"/>
    <s v="$4.53"/>
    <s v="$7.30"/>
    <s v="$2.77"/>
    <n v="49"/>
    <s v="$352.85"/>
    <n v="0.06"/>
    <s v="$10.20"/>
    <s v="$244.15"/>
    <s v="$7.72"/>
    <s v="$243.55"/>
    <n v="244.15"/>
    <n v="243.55"/>
    <n v="0.59999999999999432"/>
    <n v="7.72"/>
    <n v="10.199999999999999"/>
    <n v="241.07000000000002"/>
    <n v="7.3"/>
    <n v="355.22"/>
    <n v="347.5"/>
    <n v="339.78"/>
    <m/>
  </r>
  <r>
    <s v="5249-1"/>
    <x v="317"/>
    <s v="Vivek Grady"/>
    <s v="99 Lygon Street,East Brunswick"/>
    <x v="1"/>
    <s v="VIC"/>
    <x v="0"/>
    <s v="Connor Betts"/>
    <s v="Not Specified"/>
    <s v="Artisan Printable Repositionable Plastic Tabs"/>
    <x v="0"/>
    <s v="Wrap Bag"/>
    <s v="Express Air"/>
    <d v="2015-10-16T00:00:00"/>
    <s v="$5.33"/>
    <s v="$8.60"/>
    <s v="$3.27"/>
    <n v="35"/>
    <s v="$53.93"/>
    <n v="0.01"/>
    <s v="$0.00"/>
    <s v="$53.99"/>
    <s v="$6.19"/>
    <s v="$59.60"/>
    <n v="53.99"/>
    <n v="59.6"/>
    <n v="-5.6099999999999994"/>
    <n v="6.19"/>
    <n v="0"/>
    <n v="65.790000000000006"/>
    <n v="8.6"/>
    <n v="307.19"/>
    <n v="301"/>
    <n v="294.81"/>
    <m/>
  </r>
  <r>
    <s v="5250-1"/>
    <x v="234"/>
    <s v="James Galang"/>
    <s v="Westfield 1 Anderson St,Chatswood"/>
    <x v="0"/>
    <s v="NSW"/>
    <x v="1"/>
    <s v="Nicholas Fernandes"/>
    <s v="Low"/>
    <s v="1726 Digital Answering Machine"/>
    <x v="0"/>
    <s v="Small Box"/>
    <s v="Regular Air"/>
    <d v="2015-05-08T00:00:00"/>
    <s v="$8.82"/>
    <s v="$20.99"/>
    <s v="$12.17"/>
    <n v="38"/>
    <s v="$839.20"/>
    <n v="0.05"/>
    <s v="$39.28"/>
    <s v="$450.06"/>
    <s v="$4.81"/>
    <s v="$465.83"/>
    <n v="450.06"/>
    <n v="465.83"/>
    <n v="-15.769999999999982"/>
    <n v="4.8099999999999996"/>
    <n v="39.28"/>
    <n v="431.36"/>
    <n v="20.99"/>
    <n v="763.14999999999986"/>
    <n v="758.33999999999992"/>
    <n v="753.53"/>
    <m/>
  </r>
  <r>
    <s v="5250-1"/>
    <x v="318"/>
    <s v="Aleksandra Gannaway"/>
    <s v="Hoyts Entertainment Quarter 122 Lang Road,Moore Park"/>
    <x v="0"/>
    <s v="NSW"/>
    <x v="1"/>
    <s v="Tina Carlton"/>
    <s v="Medium"/>
    <s v="210 Trimline Phone, White"/>
    <x v="0"/>
    <s v="Small Pack"/>
    <s v="Regular Air"/>
    <d v="2014-01-17T00:00:00"/>
    <s v="$9.91"/>
    <s v="$15.99"/>
    <s v="$6.08"/>
    <n v="46"/>
    <s v="$526.15"/>
    <n v="7.0000000000000007E-2"/>
    <s v="$28.04"/>
    <s v="$478.13"/>
    <s v="$11.28"/>
    <s v="$585.59"/>
    <n v="478.13"/>
    <n v="585.59"/>
    <n v="-107.46000000000004"/>
    <n v="11.28"/>
    <n v="28.04"/>
    <n v="568.83000000000004"/>
    <n v="15.99"/>
    <n v="718.78"/>
    <n v="707.5"/>
    <n v="696.22"/>
    <m/>
  </r>
  <r>
    <s v="5250-1"/>
    <x v="103"/>
    <s v="Ionia McGrath"/>
    <s v="Westfield Parramatta,Parramatta"/>
    <x v="0"/>
    <s v="NSW"/>
    <x v="1"/>
    <s v="Stevie Bacata"/>
    <s v="Not Specified"/>
    <s v="28 Copacity Maxi Data Binder Racks, Pearl"/>
    <x v="0"/>
    <s v="Small Box"/>
    <s v="Regular Air"/>
    <d v="2015-02-06T00:00:00"/>
    <s v="$84.22"/>
    <s v="$210.55"/>
    <s v="$126.33"/>
    <n v="24"/>
    <s v="$482.77"/>
    <n v="0.04"/>
    <s v="$48.28"/>
    <s v="$434.49"/>
    <s v="$9.99"/>
    <s v="$438.59"/>
    <n v="434.49"/>
    <n v="438.59"/>
    <n v="-4.0999999999999659"/>
    <n v="9.99"/>
    <n v="48.28"/>
    <n v="400.29999999999995"/>
    <n v="210.55"/>
    <n v="5014.9100000000008"/>
    <n v="5004.920000000001"/>
    <n v="4994.9300000000012"/>
    <m/>
  </r>
  <r>
    <s v="5250-1"/>
    <x v="319"/>
    <s v="Toby Carlisle"/>
    <s v="6/15 Cross Street,Double Bay"/>
    <x v="0"/>
    <s v="NSW"/>
    <x v="1"/>
    <s v="Leighton Forrest"/>
    <s v="High"/>
    <s v="Artisan Hanging File Binders"/>
    <x v="0"/>
    <s v="Small Box"/>
    <s v="Regular Air"/>
    <d v="2014-11-12T00:00:00"/>
    <s v="$3.65"/>
    <s v="$5.98"/>
    <s v="$2.33"/>
    <n v="11"/>
    <s v="$159.70"/>
    <n v="0.01"/>
    <s v="$83.99"/>
    <s v="$145.61"/>
    <s v="$1.49"/>
    <s v="$143.31"/>
    <n v="145.61000000000001"/>
    <n v="143.31"/>
    <n v="2.3000000000000114"/>
    <n v="1.49"/>
    <n v="83.99"/>
    <n v="60.810000000000016"/>
    <n v="5.98"/>
    <n v="-16.719999999999995"/>
    <n v="-18.209999999999994"/>
    <n v="-19.699999999999992"/>
    <m/>
  </r>
  <r>
    <s v="5250-1"/>
    <x v="8"/>
    <s v="John Lee"/>
    <s v="180 High Street,Windsor"/>
    <x v="1"/>
    <s v="VIC"/>
    <x v="1"/>
    <s v="Connor Betts"/>
    <s v="Low"/>
    <s v="Artisan Hanging File Binders"/>
    <x v="1"/>
    <s v="Jumbo Drum"/>
    <s v="Delivery Truck"/>
    <d v="2014-06-10T00:00:00"/>
    <s v="$3.65"/>
    <s v="$5.98"/>
    <s v="$2.33"/>
    <n v="35"/>
    <s v="$137.58"/>
    <n v="0.08"/>
    <s v="$38.22"/>
    <s v="$132.73"/>
    <s v="$1.49"/>
    <s v="$132.55"/>
    <n v="132.72999999999999"/>
    <n v="132.55000000000001"/>
    <n v="0.1799999999999784"/>
    <n v="1.49"/>
    <n v="38.22"/>
    <n v="95.820000000000022"/>
    <n v="5.98"/>
    <n v="172.57000000000002"/>
    <n v="171.08"/>
    <n v="169.59"/>
    <m/>
  </r>
  <r>
    <s v="5250-1"/>
    <x v="320"/>
    <s v="Steve Chapman"/>
    <s v="1/50-58 Hunter St,Sydney"/>
    <x v="0"/>
    <s v="NSW"/>
    <x v="1"/>
    <s v="Preston Senome"/>
    <s v="Low"/>
    <s v="GrawIt Pizazz Watercolor Pencils, 10-Color Set with Brush"/>
    <x v="0"/>
    <s v="Small Box"/>
    <s v="Express Air"/>
    <d v="2014-04-11T00:00:00"/>
    <s v="$2.39"/>
    <s v="$4.26"/>
    <s v="$1.87"/>
    <n v="47"/>
    <s v="$60.54"/>
    <n v="0.1"/>
    <s v="$1.61"/>
    <s v="$69.23"/>
    <s v="$1.20"/>
    <s v="$70.31"/>
    <n v="69.23"/>
    <n v="70.31"/>
    <n v="-1.0799999999999983"/>
    <n v="1.2"/>
    <n v="1.61"/>
    <n v="69.900000000000006"/>
    <n v="4.26"/>
    <n v="199.80999999999997"/>
    <n v="198.60999999999999"/>
    <n v="197.41"/>
    <m/>
  </r>
  <r>
    <s v="5251-1"/>
    <x v="147"/>
    <s v="Giulietta Baptist"/>
    <s v="Hoyts Entertainment Quarter 122 Lang Road,Moore Park"/>
    <x v="0"/>
    <s v="NSW"/>
    <x v="3"/>
    <s v="Tina Carlton"/>
    <s v="Not Specified"/>
    <s v="Smiths Gold Paper Clips"/>
    <x v="0"/>
    <s v="Small Box"/>
    <s v="Express Air"/>
    <d v="2014-09-29T00:00:00"/>
    <s v="$1.82"/>
    <s v="$2.98"/>
    <s v="$1.16"/>
    <n v="34"/>
    <s v="$68.82"/>
    <n v="7.0000000000000007E-2"/>
    <s v="$2.74"/>
    <s v="$67.47"/>
    <s v="$1.58"/>
    <s v="$68.59"/>
    <n v="67.47"/>
    <n v="68.59"/>
    <n v="-1.1200000000000045"/>
    <n v="1.58"/>
    <n v="2.74"/>
    <n v="67.430000000000007"/>
    <n v="2.98"/>
    <n v="100.16"/>
    <n v="98.58"/>
    <n v="97"/>
    <m/>
  </r>
  <r>
    <s v="5251-1"/>
    <x v="154"/>
    <s v="Bart Watters"/>
    <s v="Westfield 1 Anderson St,Chatswood"/>
    <x v="0"/>
    <s v="NSW"/>
    <x v="2"/>
    <s v="Nicholas Fernandes"/>
    <s v="High"/>
    <s v="Smiths Pen Style Liquid Stix; Assorted (yellow, pink, green, blue, orange), 5/Pack"/>
    <x v="0"/>
    <s v="Wrap Bag"/>
    <s v="Regular Air"/>
    <d v="2014-09-18T00:00:00"/>
    <s v="$3.88"/>
    <s v="$6.47"/>
    <s v="$2.59"/>
    <n v="33"/>
    <s v="$51.96"/>
    <n v="0.06"/>
    <s v="$0.00"/>
    <s v="$52.96"/>
    <s v="$1.22"/>
    <s v="$59.40"/>
    <n v="52.96"/>
    <n v="59.4"/>
    <n v="-6.4399999999999977"/>
    <n v="1.22"/>
    <n v="0"/>
    <n v="60.62"/>
    <n v="6.47"/>
    <n v="214.73"/>
    <n v="213.51"/>
    <n v="212.29"/>
    <m/>
  </r>
  <r>
    <s v="5251-1"/>
    <x v="219"/>
    <s v="Aleksandra Gannaway"/>
    <s v="Hoyts Entertainment Quarter 122 Lang Road,Moore Park"/>
    <x v="0"/>
    <s v="NSW"/>
    <x v="0"/>
    <s v="Tina Carlton"/>
    <s v="Low"/>
    <s v="Alto Memo Cubes"/>
    <x v="1"/>
    <s v="Small Box"/>
    <s v="Regular Air"/>
    <d v="2013-09-28T00:00:00"/>
    <s v="$3.32"/>
    <s v="$5.18"/>
    <s v="$1.86"/>
    <n v="23"/>
    <s v="$119.14"/>
    <n v="0.03"/>
    <s v="$5.96"/>
    <s v="$113.18"/>
    <s v="$2.04"/>
    <s v="$115.22"/>
    <n v="113.18"/>
    <n v="115.22"/>
    <n v="-2.039999999999992"/>
    <n v="2.04"/>
    <n v="5.96"/>
    <n v="111.30000000000001"/>
    <n v="5.18"/>
    <n v="115.22"/>
    <n v="113.17999999999999"/>
    <n v="111.13999999999999"/>
    <m/>
  </r>
  <r>
    <s v="5252-1"/>
    <x v="321"/>
    <s v="Nancy Lomonaco"/>
    <s v="523 King St,Newtown"/>
    <x v="0"/>
    <s v="NSW"/>
    <x v="0"/>
    <s v="Aanya Zhang"/>
    <s v="High"/>
    <s v="Artisan 487 Labels"/>
    <x v="0"/>
    <s v="Small Box"/>
    <s v="Regular Air"/>
    <d v="2013-09-03T00:00:00"/>
    <s v="$2.29"/>
    <s v="$3.69"/>
    <s v="$1.40"/>
    <n v="48"/>
    <s v="$119.14"/>
    <n v="0.02"/>
    <s v="$4.93"/>
    <s v="$113.18"/>
    <s v="$0.50"/>
    <s v="$115.22"/>
    <n v="113.18"/>
    <n v="115.22"/>
    <n v="-2.039999999999992"/>
    <n v="0.5"/>
    <n v="4.93"/>
    <n v="110.78999999999999"/>
    <n v="3.69"/>
    <n v="172.69"/>
    <n v="172.19"/>
    <n v="171.69"/>
    <m/>
  </r>
  <r>
    <s v="5252-1"/>
    <x v="156"/>
    <s v="Jim Kriz"/>
    <s v="85-113 Dunning Ave,Roseberry"/>
    <x v="0"/>
    <s v="NSW"/>
    <x v="0"/>
    <s v="Mihael Khan"/>
    <s v="Medium"/>
    <s v="Artisan Binders"/>
    <x v="1"/>
    <s v="Small Box"/>
    <s v="Regular Air"/>
    <d v="2013-06-13T00:00:00"/>
    <s v="$1.18"/>
    <s v="$1.88"/>
    <s v="$0.70"/>
    <n v="37"/>
    <s v="$155.80"/>
    <n v="0.01"/>
    <s v="$12.38"/>
    <s v="$143.52"/>
    <s v="$1.49"/>
    <s v="$144.72"/>
    <n v="143.52000000000001"/>
    <n v="144.72"/>
    <n v="-1.1999999999999886"/>
    <n v="1.49"/>
    <n v="12.38"/>
    <n v="133.83000000000001"/>
    <n v="1.88"/>
    <n v="58.67"/>
    <n v="57.18"/>
    <n v="55.69"/>
    <m/>
  </r>
  <r>
    <s v="5252-1"/>
    <x v="107"/>
    <s v="Sandra Glassco"/>
    <s v="224A Gertrude St,Fitzroy"/>
    <x v="1"/>
    <s v="VIC"/>
    <x v="2"/>
    <s v="Connor Betts"/>
    <s v="Low"/>
    <s v="Binder Posts"/>
    <x v="0"/>
    <s v="Small Pack"/>
    <s v="Regular Air"/>
    <d v="2014-02-16T00:00:00"/>
    <s v="$3.50"/>
    <s v="$5.74"/>
    <s v="$2.24"/>
    <n v="22"/>
    <s v="$42.84"/>
    <n v="0.1"/>
    <s v="$1.48"/>
    <s v="$43.34"/>
    <s v="$5.01"/>
    <s v="$44.85"/>
    <n v="43.34"/>
    <n v="44.85"/>
    <n v="-1.509999999999998"/>
    <n v="5.01"/>
    <n v="1.48"/>
    <n v="48.38"/>
    <n v="5.74"/>
    <n v="129.81"/>
    <n v="124.8"/>
    <n v="119.78999999999999"/>
    <m/>
  </r>
  <r>
    <s v="5252-1"/>
    <x v="249"/>
    <s v="Sanjit Jacobs"/>
    <s v="541 Church St,Richmond"/>
    <x v="1"/>
    <s v="VIC"/>
    <x v="1"/>
    <s v="Yvette Biti"/>
    <s v="Not Specified"/>
    <s v="Artisan Hi-Liter Comfort Grip Fluorescent Highlighter, Yellow Ink"/>
    <x v="0"/>
    <s v="Wrap Bag"/>
    <s v="Regular Air"/>
    <d v="2014-02-03T00:00:00"/>
    <s v="$1.92"/>
    <s v="$3.26"/>
    <s v="$1.34"/>
    <n v="41"/>
    <s v="$150.28"/>
    <n v="0"/>
    <s v="$1.42"/>
    <s v="$143.68"/>
    <s v="$1.86"/>
    <s v="$147.38"/>
    <n v="143.68"/>
    <n v="147.38"/>
    <n v="-3.6999999999999886"/>
    <n v="1.86"/>
    <n v="1.42"/>
    <n v="147.82000000000002"/>
    <n v="3.26"/>
    <n v="134.10000000000002"/>
    <n v="132.24"/>
    <n v="130.38"/>
    <m/>
  </r>
  <r>
    <s v="5252-1"/>
    <x v="135"/>
    <s v="Thais Sissman"/>
    <s v="53-55 Liverpool St,Sydney"/>
    <x v="0"/>
    <s v="NSW"/>
    <x v="0"/>
    <s v="Tina Carlton"/>
    <s v="Critical"/>
    <s v="EcoTones Memo Sheets"/>
    <x v="1"/>
    <s v="Small Box"/>
    <s v="Regular Air"/>
    <d v="2013-05-23T00:00:00"/>
    <s v="$2.52"/>
    <s v="$4.00"/>
    <s v="$1.48"/>
    <n v="45"/>
    <s v="$164.68"/>
    <n v="0.08"/>
    <s v="$1.65"/>
    <s v="$165.03"/>
    <s v="$1.30"/>
    <s v="$167.45"/>
    <n v="165.03"/>
    <n v="167.45"/>
    <n v="-2.4199999999999875"/>
    <n v="1.3"/>
    <n v="1.65"/>
    <n v="167.1"/>
    <n v="4"/>
    <n v="179.65"/>
    <n v="178.35"/>
    <n v="177.04999999999998"/>
    <m/>
  </r>
  <r>
    <s v="5252-1"/>
    <x v="103"/>
    <s v="Claire Good"/>
    <s v="7/370-374 Victoria Ave,Chatswood"/>
    <x v="0"/>
    <s v="NSW"/>
    <x v="0"/>
    <s v="Stevie Bacata"/>
    <s v="Medium"/>
    <s v="Apex Preferred Stainless Steel Scissors"/>
    <x v="0"/>
    <s v="Small Box"/>
    <s v="Regular Air"/>
    <d v="2015-02-03T00:00:00"/>
    <s v="$2.50"/>
    <s v="$5.68"/>
    <s v="$3.18"/>
    <n v="1"/>
    <s v="$232.34"/>
    <n v="0"/>
    <s v="$10.20"/>
    <s v="$262.25"/>
    <s v="$3.60"/>
    <s v="$238.75"/>
    <n v="262.25"/>
    <n v="238.75"/>
    <n v="23.5"/>
    <n v="3.6"/>
    <n v="10.199999999999999"/>
    <n v="232.15"/>
    <n v="5.68"/>
    <n v="-0.91999999999999948"/>
    <n v="-4.5199999999999996"/>
    <n v="-8.1199999999999992"/>
    <m/>
  </r>
  <r>
    <s v="5252-1"/>
    <x v="163"/>
    <s v="Dave Hallsten"/>
    <s v="1 John St,Waterloo"/>
    <x v="0"/>
    <s v="NSW"/>
    <x v="3"/>
    <s v="Charlie Bui"/>
    <s v="High"/>
    <s v="TechSavi Access Keyboard"/>
    <x v="0"/>
    <s v="Small Box"/>
    <s v="Regular Air"/>
    <d v="2015-08-08T00:00:00"/>
    <s v="$10.07"/>
    <s v="$15.98"/>
    <s v="$5.91"/>
    <n v="8"/>
    <s v="$126.04"/>
    <n v="0.09"/>
    <s v="$4.46"/>
    <s v="$129.74"/>
    <s v="$4.00"/>
    <s v="$124.46"/>
    <n v="129.74"/>
    <n v="124.46"/>
    <n v="5.2800000000000153"/>
    <n v="4"/>
    <n v="4.46"/>
    <n v="123.99999999999999"/>
    <n v="15.98"/>
    <n v="127.38000000000001"/>
    <n v="123.38000000000001"/>
    <n v="119.38000000000001"/>
    <m/>
  </r>
  <r>
    <s v="5252-1"/>
    <x v="128"/>
    <s v="Carlos Soltero"/>
    <s v="1/41B Elizabeth Bay Rd,Elizabeth Bay"/>
    <x v="0"/>
    <s v="NSW"/>
    <x v="2"/>
    <s v="Charlie Bui"/>
    <s v="Not Specified"/>
    <s v="Artisan Hole Reinforcements"/>
    <x v="0"/>
    <s v="Small Box"/>
    <s v="Express Air"/>
    <d v="2015-02-06T00:00:00"/>
    <s v="$3.99"/>
    <s v="$6.23"/>
    <s v="$2.24"/>
    <n v="45"/>
    <s v="$163.68"/>
    <n v="0.04"/>
    <s v="$4.52"/>
    <s v="$164.91"/>
    <s v="$6.97"/>
    <s v="$175.04"/>
    <n v="164.91"/>
    <n v="175.04"/>
    <n v="-10.129999999999995"/>
    <n v="6.97"/>
    <n v="4.5199999999999996"/>
    <n v="177.48999999999998"/>
    <n v="6.23"/>
    <n v="282.80000000000007"/>
    <n v="275.83000000000004"/>
    <n v="268.86"/>
    <m/>
  </r>
  <r>
    <s v="5252-1"/>
    <x v="322"/>
    <s v="Craig Carroll"/>
    <s v="99 Lygon Street,East Brunswick"/>
    <x v="1"/>
    <s v="VIC"/>
    <x v="1"/>
    <s v="Connor Betts"/>
    <s v="Medium"/>
    <s v="Artisan 481 Labels"/>
    <x v="0"/>
    <s v="Small Box"/>
    <s v="Regular Air"/>
    <d v="2013-04-20T00:00:00"/>
    <s v="$1.94"/>
    <s v="$3.08"/>
    <s v="$1.14"/>
    <n v="23"/>
    <s v="$137.04"/>
    <n v="0.1"/>
    <s v="$4.68"/>
    <s v="$122.86"/>
    <s v="$0.99"/>
    <s v="$124.05"/>
    <n v="122.86"/>
    <n v="124.05"/>
    <n v="-1.1899999999999977"/>
    <n v="0.99"/>
    <n v="4.68"/>
    <n v="120.35999999999999"/>
    <n v="3.08"/>
    <n v="67.149999999999991"/>
    <n v="66.16"/>
    <n v="65.17"/>
    <m/>
  </r>
  <r>
    <s v="5254-1"/>
    <x v="290"/>
    <s v="Steve Nguyen"/>
    <s v="61 York St,Sydney"/>
    <x v="0"/>
    <s v="NSW"/>
    <x v="3"/>
    <s v="Leighton Forrest"/>
    <s v="Medium"/>
    <s v="Apex Preferred Stainless Steel Scissors"/>
    <x v="0"/>
    <s v="Small Box"/>
    <s v="Express Air"/>
    <d v="2014-02-13T00:00:00"/>
    <s v="$2.50"/>
    <s v="$5.68"/>
    <s v="$3.18"/>
    <n v="32"/>
    <s v="$235.06"/>
    <n v="0.09"/>
    <s v="$15.75"/>
    <s v="$227.59"/>
    <s v="$3.60"/>
    <s v="$234.96"/>
    <n v="227.59"/>
    <n v="234.96"/>
    <n v="-7.3700000000000045"/>
    <n v="3.6"/>
    <n v="15.75"/>
    <n v="222.81"/>
    <n v="5.68"/>
    <n v="169.60999999999999"/>
    <n v="166.01"/>
    <n v="162.41"/>
    <m/>
  </r>
  <r>
    <s v="5254-1"/>
    <x v="4"/>
    <s v="Christina Vanderzanden"/>
    <s v="188 Pitt Street,Sydney"/>
    <x v="0"/>
    <s v="NSW"/>
    <x v="0"/>
    <s v="Tina Carlton"/>
    <s v="High"/>
    <s v="Artisan Binder Labels"/>
    <x v="0"/>
    <s v="Small Box"/>
    <s v="Regular Air"/>
    <d v="2014-09-17T00:00:00"/>
    <s v="$2.45"/>
    <s v="$3.89"/>
    <s v="$1.44"/>
    <n v="30"/>
    <s v="$125.98"/>
    <n v="0.03"/>
    <s v="$15.59"/>
    <s v="$119.51"/>
    <s v="$7.01"/>
    <s v="$122.45"/>
    <n v="119.51"/>
    <n v="122.45"/>
    <n v="-2.9399999999999977"/>
    <n v="7.01"/>
    <n v="15.59"/>
    <n v="113.87"/>
    <n v="3.89"/>
    <n v="108.12"/>
    <n v="101.11"/>
    <n v="94.1"/>
    <m/>
  </r>
  <r>
    <s v="5254-1"/>
    <x v="323"/>
    <s v="Rob Haberlin"/>
    <s v="8 Rankins Lane ,Melbourne"/>
    <x v="1"/>
    <s v="VIC"/>
    <x v="1"/>
    <s v="Connor Betts"/>
    <s v="Low"/>
    <s v="Desktop 3-Pocket Hot File"/>
    <x v="0"/>
    <s v="Small Pack"/>
    <s v="Regular Air"/>
    <d v="2013-09-05T00:00:00"/>
    <s v="$22.18"/>
    <s v="$54.10"/>
    <s v="$31.92"/>
    <n v="50"/>
    <s v="$1,027.90"/>
    <n v="0.08"/>
    <s v="$102.79"/>
    <s v="$925.11"/>
    <s v="$19.99"/>
    <s v="$945.10"/>
    <n v="925.11"/>
    <n v="945.1"/>
    <n v="-19.990000000000009"/>
    <n v="19.989999999999998"/>
    <n v="102.79"/>
    <n v="862.30000000000007"/>
    <n v="54.1"/>
    <n v="2622.2"/>
    <n v="2602.21"/>
    <n v="2582.2200000000003"/>
    <m/>
  </r>
  <r>
    <s v="5254-1"/>
    <x v="153"/>
    <s v="Tamara Chand"/>
    <s v="501 George St,Sydney"/>
    <x v="0"/>
    <s v="NSW"/>
    <x v="3"/>
    <s v="Samantha Chairs"/>
    <s v="Low"/>
    <s v="Apex Box Cutter Scissors"/>
    <x v="0"/>
    <s v="Small Box"/>
    <s v="Regular Air"/>
    <d v="2015-06-11T00:00:00"/>
    <s v="$4.19"/>
    <s v="$10.23"/>
    <s v="$6.04"/>
    <n v="50"/>
    <s v="$465.20"/>
    <n v="0.09"/>
    <s v="$16.76"/>
    <s v="$434.25"/>
    <s v="$4.68"/>
    <s v="$448.38"/>
    <n v="434.25"/>
    <n v="448.38"/>
    <n v="-14.129999999999995"/>
    <n v="4.68"/>
    <n v="16.760000000000002"/>
    <n v="436.3"/>
    <n v="10.23"/>
    <n v="499.42"/>
    <n v="494.74"/>
    <n v="490.06"/>
    <m/>
  </r>
  <r>
    <s v="5254-1"/>
    <x v="170"/>
    <s v="Liz MacKendrick"/>
    <s v="224A Gertrude St,Fitzroy"/>
    <x v="1"/>
    <s v="VIC"/>
    <x v="3"/>
    <s v="Connor Betts"/>
    <s v="High"/>
    <s v="Angle-D Binders with Locking Rings, Label Holders"/>
    <x v="1"/>
    <s v="Large Box"/>
    <s v="Regular Air"/>
    <d v="2013-06-16T00:00:00"/>
    <s v="$4.53"/>
    <s v="$7.30"/>
    <s v="$2.77"/>
    <n v="20"/>
    <s v="$300.97"/>
    <n v="7.0000000000000007E-2"/>
    <s v="$18.06"/>
    <s v="$282.91"/>
    <s v="$7.72"/>
    <s v="$293.04"/>
    <n v="282.91000000000003"/>
    <n v="293.04000000000002"/>
    <n v="-10.129999999999995"/>
    <n v="7.72"/>
    <n v="18.059999999999999"/>
    <n v="282.70000000000005"/>
    <n v="7.3"/>
    <n v="135.66"/>
    <n v="127.94"/>
    <n v="120.22"/>
    <m/>
  </r>
  <r>
    <s v="5254-1"/>
    <x v="136"/>
    <s v="Justin Knight"/>
    <s v="Macquarie Centre Cnr Herring Road &amp; Waterloo Road,Macquarie Park"/>
    <x v="0"/>
    <s v="NSW"/>
    <x v="3"/>
    <s v="Nicholas Fernandes"/>
    <s v="Not Specified"/>
    <s v="Artisan Hi-Liter EverBold Pen Style Fluorescent Highlighters, 4/Pack"/>
    <x v="1"/>
    <s v="Large Box"/>
    <s v="Regular Air"/>
    <d v="2013-03-31T00:00:00"/>
    <s v="$4.48"/>
    <s v="$8.14"/>
    <s v="$3.66"/>
    <n v="45"/>
    <s v="$5.94"/>
    <n v="0.09"/>
    <s v="$0.10"/>
    <s v="$5.64"/>
    <s v="$3.12"/>
    <s v="$10.61"/>
    <n v="5.64"/>
    <n v="10.61"/>
    <n v="-4.97"/>
    <n v="3.12"/>
    <n v="0.1"/>
    <n v="13.63"/>
    <n v="8.14"/>
    <n v="369.32"/>
    <n v="366.2"/>
    <n v="363.08"/>
    <m/>
  </r>
  <r>
    <s v="5254-1"/>
    <x v="266"/>
    <s v="Maria Bertelson"/>
    <s v="188 Pitt Street,Sydney"/>
    <x v="0"/>
    <s v="NSW"/>
    <x v="1"/>
    <s v="Tina Carlton"/>
    <s v="Medium"/>
    <s v="Desktop 3-Pocket Hot File"/>
    <x v="0"/>
    <s v="Small Box"/>
    <s v="Express Air"/>
    <d v="2013-09-08T00:00:00"/>
    <s v="$22.18"/>
    <s v="$54.10"/>
    <s v="$31.92"/>
    <n v="7"/>
    <s v="$1,027.90"/>
    <n v="0.06"/>
    <s v="$102.79"/>
    <s v="$925.11"/>
    <s v="$19.99"/>
    <s v="$945.10"/>
    <n v="925.11"/>
    <n v="945.1"/>
    <n v="-19.990000000000009"/>
    <n v="19.989999999999998"/>
    <n v="102.79"/>
    <n v="862.30000000000007"/>
    <n v="54.1"/>
    <n v="295.89999999999998"/>
    <n v="275.90999999999997"/>
    <n v="255.91999999999996"/>
    <m/>
  </r>
  <r>
    <s v="5254-1"/>
    <x v="178"/>
    <s v="Bill Stewart"/>
    <s v="188 Pitt Street,Sydney"/>
    <x v="0"/>
    <s v="NSW"/>
    <x v="2"/>
    <s v="Tina Carlton"/>
    <s v="Medium"/>
    <s v="Artisan 481 Labels"/>
    <x v="1"/>
    <s v="Jumbo Drum"/>
    <s v="Delivery Truck"/>
    <d v="2013-12-15T00:00:00"/>
    <s v="$1.94"/>
    <s v="$3.08"/>
    <s v="$1.14"/>
    <n v="46"/>
    <s v="$124.40"/>
    <n v="7.0000000000000007E-2"/>
    <s v="$2.59"/>
    <s v="$122.83"/>
    <s v="$0.99"/>
    <s v="$124.05"/>
    <n v="122.83"/>
    <n v="124.05"/>
    <n v="-1.2199999999999989"/>
    <n v="0.99"/>
    <n v="2.59"/>
    <n v="122.44999999999999"/>
    <n v="3.08"/>
    <n v="140.08000000000001"/>
    <n v="139.09"/>
    <n v="138.1"/>
    <m/>
  </r>
  <r>
    <s v="5254-1"/>
    <x v="33"/>
    <s v="Larry Hughes"/>
    <s v="541 Church St,Richmond"/>
    <x v="1"/>
    <s v="VIC"/>
    <x v="3"/>
    <s v="Yvette Biti"/>
    <s v="Low"/>
    <s v="Artisan 479 Labels"/>
    <x v="0"/>
    <s v="Small Box"/>
    <s v="Regular Air"/>
    <d v="2014-09-01T00:00:00"/>
    <s v="$1.59"/>
    <s v="$2.61"/>
    <s v="$1.02"/>
    <n v="43"/>
    <s v="$45.60"/>
    <n v="0.08"/>
    <s v="$2.65"/>
    <s v="$41.39"/>
    <s v="$0.50"/>
    <s v="$42.38"/>
    <n v="41.39"/>
    <n v="42.38"/>
    <n v="-0.99000000000000199"/>
    <n v="0.5"/>
    <n v="2.65"/>
    <n v="40.230000000000004"/>
    <n v="2.61"/>
    <n v="110.07999999999998"/>
    <n v="109.57999999999998"/>
    <n v="109.07999999999998"/>
    <m/>
  </r>
  <r>
    <s v="5255-1"/>
    <x v="78"/>
    <s v="Corinna Mitchell"/>
    <s v="27 Greenfield Parade,Bankstown"/>
    <x v="0"/>
    <s v="NSW"/>
    <x v="1"/>
    <s v="Nicholas Fernandes"/>
    <s v="Not Specified"/>
    <s v="Artisan Non-Stick Binders"/>
    <x v="1"/>
    <s v="Small Box"/>
    <s v="Regular Air"/>
    <d v="2013-07-31T00:00:00"/>
    <s v="$2.74"/>
    <s v="$4.49"/>
    <s v="$1.75"/>
    <n v="25"/>
    <s v="$80.60"/>
    <n v="0"/>
    <s v="$5.65"/>
    <s v="$74.93"/>
    <s v="$1.49"/>
    <s v="$70.68"/>
    <n v="74.930000000000007"/>
    <n v="70.680000000000007"/>
    <n v="4.25"/>
    <n v="1.49"/>
    <n v="5.65"/>
    <n v="66.52"/>
    <n v="4.49"/>
    <n v="108.08999999999999"/>
    <n v="106.6"/>
    <n v="105.11"/>
    <m/>
  </r>
  <r>
    <s v="5255-1"/>
    <x v="324"/>
    <s v="Carlos Meador"/>
    <s v="152 Bunnerong Road,Eastgardens"/>
    <x v="0"/>
    <s v="NSW"/>
    <x v="1"/>
    <s v="Tina Carlton"/>
    <s v="Not Specified"/>
    <s v="Artisan Color Fluorescent Set"/>
    <x v="0"/>
    <s v="Small Box"/>
    <s v="Regular Air"/>
    <d v="2015-06-20T00:00:00"/>
    <s v="$2.16"/>
    <s v="$3.85"/>
    <s v="$1.69"/>
    <n v="35"/>
    <s v="$144.31"/>
    <n v="0.03"/>
    <s v="$5.47"/>
    <s v="$134.65"/>
    <s v="$0.70"/>
    <s v="$143.43"/>
    <n v="134.65"/>
    <n v="143.43"/>
    <n v="-8.7800000000000011"/>
    <n v="0.7"/>
    <n v="5.47"/>
    <n v="138.66"/>
    <n v="3.85"/>
    <n v="129.97999999999999"/>
    <n v="129.28"/>
    <n v="128.58000000000001"/>
    <m/>
  </r>
  <r>
    <s v="5256-1"/>
    <x v="325"/>
    <s v="Trudy Brown"/>
    <s v="180 High Street,Windsor"/>
    <x v="1"/>
    <s v="VIC"/>
    <x v="1"/>
    <s v="Connor Betts"/>
    <s v="Medium"/>
    <s v="Deluxe Rollaway Locking File with Drawer"/>
    <x v="0"/>
    <s v="Small Box"/>
    <s v="Regular Air"/>
    <d v="2013-12-07T00:00:00"/>
    <s v="$178.83"/>
    <s v="$415.88"/>
    <s v="$237.05"/>
    <n v="10"/>
    <s v="$2,007.53"/>
    <n v="0.1"/>
    <s v="$180.68"/>
    <s v="$1,826.85"/>
    <s v="$11.37"/>
    <s v="$1,835.84"/>
    <n v="1826.85"/>
    <n v="1835.84"/>
    <n v="-8.9900000000000091"/>
    <n v="11.37"/>
    <n v="180.68"/>
    <n v="1666.5299999999997"/>
    <n v="415.88"/>
    <n v="3989.4900000000002"/>
    <n v="3978.1200000000003"/>
    <n v="3966.7500000000005"/>
    <m/>
  </r>
  <r>
    <s v="5256-1"/>
    <x v="326"/>
    <s v="Christina Vanderzanden"/>
    <s v="188 Pitt Street,Sydney"/>
    <x v="0"/>
    <s v="NSW"/>
    <x v="0"/>
    <s v="Tina Carlton"/>
    <s v="Not Specified"/>
    <s v="Artisan Legal 4-Ring Binder"/>
    <x v="0"/>
    <s v="Wrap Bag"/>
    <s v="Regular Air"/>
    <d v="2013-09-20T00:00:00"/>
    <s v="$13.64"/>
    <s v="$20.98"/>
    <s v="$7.34"/>
    <n v="18"/>
    <s v="$356.78"/>
    <n v="0.02"/>
    <s v="$34.53"/>
    <s v="$322.75"/>
    <s v="$1.49"/>
    <s v="$338.95"/>
    <n v="322.75"/>
    <n v="338.95"/>
    <n v="-16.199999999999989"/>
    <n v="1.49"/>
    <n v="34.53"/>
    <n v="305.90999999999997"/>
    <n v="20.98"/>
    <n v="344.6"/>
    <n v="343.11"/>
    <n v="341.62"/>
    <m/>
  </r>
  <r>
    <s v="5257-1"/>
    <x v="57"/>
    <s v="Art Foster"/>
    <s v="Westfield Parramatta,Parramatta"/>
    <x v="0"/>
    <s v="NSW"/>
    <x v="3"/>
    <s v="Stevie Bacata"/>
    <s v="Low"/>
    <s v="Artisan Hanging File Binders"/>
    <x v="1"/>
    <s v="Small Box"/>
    <s v="Express Air"/>
    <d v="2013-03-13T00:00:00"/>
    <s v="$3.65"/>
    <s v="$5.98"/>
    <s v="$2.33"/>
    <n v="46"/>
    <s v="$133.44"/>
    <n v="0.1"/>
    <s v="$4.00"/>
    <s v="$129.44"/>
    <s v="$1.49"/>
    <s v="$132.09"/>
    <n v="129.44"/>
    <n v="132.09"/>
    <n v="-2.6500000000000057"/>
    <n v="1.49"/>
    <n v="4"/>
    <n v="129.58000000000001"/>
    <n v="5.98"/>
    <n v="272.57000000000005"/>
    <n v="271.08000000000004"/>
    <n v="269.59000000000003"/>
    <m/>
  </r>
  <r>
    <s v="5257-1"/>
    <x v="65"/>
    <s v="Aaron Smayling"/>
    <s v="1737 Botany Rd,Banksmeadow"/>
    <x v="0"/>
    <s v="NSW"/>
    <x v="1"/>
    <s v="Nicholas Fernandes"/>
    <s v="High"/>
    <s v="Apex Preferred Stainless Steel Scissors"/>
    <x v="0"/>
    <s v="Small Box"/>
    <s v="Regular Air"/>
    <d v="2013-03-26T00:00:00"/>
    <s v="$2.50"/>
    <s v="$5.68"/>
    <s v="$3.18"/>
    <n v="24"/>
    <s v="$256.05"/>
    <n v="7.0000000000000007E-2"/>
    <s v="$2.66"/>
    <s v="$236.05"/>
    <s v="$3.60"/>
    <s v="$248.76"/>
    <n v="236.05"/>
    <n v="248.76"/>
    <n v="-12.70999999999998"/>
    <n v="3.6"/>
    <n v="2.66"/>
    <n v="249.7"/>
    <n v="5.68"/>
    <n v="137.26"/>
    <n v="133.66"/>
    <n v="130.06"/>
    <m/>
  </r>
  <r>
    <s v="5257-1"/>
    <x v="199"/>
    <s v="Greg Guthrie"/>
    <s v="531 King St,Newtown"/>
    <x v="0"/>
    <s v="NSW"/>
    <x v="0"/>
    <s v="Mihael Khan"/>
    <s v="Medium"/>
    <s v="Artisan Binder Labels"/>
    <x v="0"/>
    <s v="Small Box"/>
    <s v="Regular Air"/>
    <d v="2014-12-29T00:00:00"/>
    <s v="$2.45"/>
    <s v="$3.89"/>
    <s v="$1.44"/>
    <n v="13"/>
    <s v="$237.55"/>
    <n v="0.1"/>
    <s v="$11.93"/>
    <s v="$129.57"/>
    <s v="$7.01"/>
    <s v="$133.55"/>
    <n v="129.57"/>
    <n v="133.55000000000001"/>
    <n v="-3.9800000000000182"/>
    <n v="7.01"/>
    <n v="11.93"/>
    <n v="128.63"/>
    <n v="3.89"/>
    <n v="45.65"/>
    <n v="38.64"/>
    <n v="31.630000000000003"/>
    <m/>
  </r>
  <r>
    <s v="5257-1"/>
    <x v="61"/>
    <s v="Penelo Stobber"/>
    <s v="127 Liverpool St,Sydney"/>
    <x v="0"/>
    <s v="NSW"/>
    <x v="2"/>
    <s v="Samantha Chairs"/>
    <s v="Critical"/>
    <s v="Laser DVD-RAM discs"/>
    <x v="0"/>
    <s v="Wrap Bag"/>
    <s v="Regular Air"/>
    <d v="2013-03-16T00:00:00"/>
    <s v="$20.18"/>
    <s v="$35.41"/>
    <s v="$15.23"/>
    <n v="32"/>
    <s v="$563.56"/>
    <n v="0.06"/>
    <s v="$0.00"/>
    <s v="$566.56"/>
    <s v="$1.99"/>
    <s v="$568.55"/>
    <n v="566.55999999999995"/>
    <n v="568.54999999999995"/>
    <n v="-1.9900000000000091"/>
    <n v="1.99"/>
    <n v="0"/>
    <n v="570.54"/>
    <n v="35.409999999999997"/>
    <n v="1135.1099999999999"/>
    <n v="1133.1199999999999"/>
    <n v="1131.1299999999999"/>
    <m/>
  </r>
  <r>
    <s v="5258-1"/>
    <x v="58"/>
    <s v="Cyma Kinney"/>
    <s v="Sydney Fish Market, Bank Street, Sydney"/>
    <x v="0"/>
    <s v="NSW"/>
    <x v="3"/>
    <s v="Phoebe Gour"/>
    <s v="Not Specified"/>
    <s v="Smiths General Use 3-Ring Binders"/>
    <x v="0"/>
    <s v="Small Pack"/>
    <s v="Regular Air"/>
    <d v="2013-07-04T00:00:00"/>
    <s v="$1.18"/>
    <s v="$1.88"/>
    <s v="$0.70"/>
    <n v="18"/>
    <s v="$50.62"/>
    <n v="0.1"/>
    <s v="$2.00"/>
    <s v="$48.10"/>
    <s v="$1.49"/>
    <s v="$59.69"/>
    <n v="48.1"/>
    <n v="59.69"/>
    <n v="-11.589999999999996"/>
    <n v="1.49"/>
    <n v="2"/>
    <n v="59.18"/>
    <n v="1.88"/>
    <n v="33.33"/>
    <n v="31.839999999999996"/>
    <n v="30.349999999999998"/>
    <m/>
  </r>
  <r>
    <s v="5258-1"/>
    <x v="65"/>
    <s v="Toma McGolin"/>
    <s v="2/797 Botany Rd,Rosebery"/>
    <x v="0"/>
    <s v="NSW"/>
    <x v="0"/>
    <s v="Samantha Chairs"/>
    <s v="Medium"/>
    <s v="Artisan 481 Labels"/>
    <x v="0"/>
    <s v="Small Pack"/>
    <s v="Regular Air"/>
    <d v="2013-03-26T00:00:00"/>
    <s v="$1.94"/>
    <s v="$3.08"/>
    <s v="$1.14"/>
    <n v="38"/>
    <s v="$126.20"/>
    <n v="0.09"/>
    <s v="$1.28"/>
    <s v="$123.76"/>
    <s v="$0.99"/>
    <s v="$124.56"/>
    <n v="123.76"/>
    <n v="124.56"/>
    <n v="-0.79999999999999716"/>
    <n v="0.99"/>
    <n v="1.28"/>
    <n v="124.27"/>
    <n v="3.08"/>
    <n v="116.75"/>
    <n v="115.76"/>
    <n v="114.77000000000001"/>
    <m/>
  </r>
  <r>
    <s v="5258-1"/>
    <x v="27"/>
    <s v="Lauren Leatherbury"/>
    <s v="Westfield 1 Anderson St,Chatswood"/>
    <x v="0"/>
    <s v="NSW"/>
    <x v="3"/>
    <s v="Nicholas Fernandes"/>
    <s v="High"/>
    <s v="Smiths SlimLine Pencil Sharpener"/>
    <x v="2"/>
    <s v="Large Box"/>
    <s v="Regular Air"/>
    <d v="2015-06-09T00:00:00"/>
    <s v="$4.79"/>
    <s v="$11.97"/>
    <s v="$7.18"/>
    <n v="41"/>
    <s v="$404.75"/>
    <n v="0.04"/>
    <s v="$24.48"/>
    <s v="$304.05"/>
    <s v="$5.81"/>
    <s v="$308.47"/>
    <n v="304.05"/>
    <n v="308.47000000000003"/>
    <n v="-4.4200000000000159"/>
    <n v="5.81"/>
    <n v="24.48"/>
    <n v="289.8"/>
    <n v="11.97"/>
    <n v="472.1"/>
    <n v="466.29"/>
    <n v="460.48"/>
    <m/>
  </r>
  <r>
    <s v="5258-1"/>
    <x v="9"/>
    <s v="Patrick Jones"/>
    <s v="221 Barkly St,St Kilda"/>
    <x v="1"/>
    <s v="VIC"/>
    <x v="2"/>
    <s v="Yvette Biti"/>
    <s v="Not Specified"/>
    <s v="UGen Ultra Cordless Optical Suite"/>
    <x v="0"/>
    <s v="Small Box"/>
    <s v="Regular Air"/>
    <d v="2014-10-03T00:00:00"/>
    <s v="$54.52"/>
    <s v="$100.97"/>
    <s v="$46.45"/>
    <n v="47"/>
    <s v="$3,029.71"/>
    <n v="0.04"/>
    <s v="$30.83"/>
    <s v="$2,275.75"/>
    <s v="$7.18"/>
    <s v="$2,274.75"/>
    <n v="2275.75"/>
    <n v="2274.75"/>
    <n v="1"/>
    <n v="7.18"/>
    <n v="30.83"/>
    <n v="2251.1"/>
    <n v="100.97"/>
    <n v="4721.9400000000005"/>
    <n v="4714.76"/>
    <n v="4707.58"/>
    <m/>
  </r>
  <r>
    <s v="5258-1"/>
    <x v="105"/>
    <s v="Christopher Schild"/>
    <s v="4A Lyons St,Strathfield"/>
    <x v="0"/>
    <s v="NSW"/>
    <x v="0"/>
    <s v="Tina Carlton"/>
    <s v="Not Specified"/>
    <s v="Artisan Flip-Chart Easel Binder, Black"/>
    <x v="1"/>
    <s v="Medium Box"/>
    <s v="Regular Air"/>
    <d v="2013-05-06T00:00:00"/>
    <s v="$13.88"/>
    <s v="$22.38"/>
    <s v="$8.50"/>
    <n v="49"/>
    <s v="$931.06"/>
    <n v="0.04"/>
    <s v="$0.00"/>
    <s v="$939.06"/>
    <s v="$15.10"/>
    <s v="$994.85"/>
    <n v="939.06"/>
    <n v="994.85"/>
    <n v="-55.790000000000077"/>
    <n v="15.1"/>
    <n v="0"/>
    <n v="1009.95"/>
    <n v="22.38"/>
    <n v="1111.7199999999998"/>
    <n v="1096.6199999999999"/>
    <n v="1081.52"/>
    <m/>
  </r>
  <r>
    <s v="5259-1"/>
    <x v="230"/>
    <s v="Sean ODonnell"/>
    <s v="541 Church St ,Richmond"/>
    <x v="1"/>
    <s v="VIC"/>
    <x v="0"/>
    <s v="Yvette Biti"/>
    <s v="Medium"/>
    <s v="Artisan Durable Binders"/>
    <x v="0"/>
    <s v="Small Box"/>
    <s v="Express Air"/>
    <d v="2013-07-25T00:00:00"/>
    <s v="$1.84"/>
    <s v="$2.88"/>
    <s v="$1.04"/>
    <n v="32"/>
    <s v="$66.96"/>
    <n v="0.05"/>
    <s v="$0.75"/>
    <s v="$64.46"/>
    <s v="$1.49"/>
    <s v="$69.60"/>
    <n v="64.459999999999994"/>
    <n v="69.599999999999994"/>
    <n v="-5.1400000000000006"/>
    <n v="1.49"/>
    <n v="0.75"/>
    <n v="70.339999999999989"/>
    <n v="2.88"/>
    <n v="92.899999999999991"/>
    <n v="91.41"/>
    <n v="89.92"/>
    <m/>
  </r>
  <r>
    <s v="5259-1"/>
    <x v="327"/>
    <s v="John Lucas"/>
    <s v="188 Pitt Street,Sydney"/>
    <x v="0"/>
    <s v="NSW"/>
    <x v="1"/>
    <s v="Tina Carlton"/>
    <s v="High"/>
    <s v="Artisan 48 Labels"/>
    <x v="0"/>
    <s v="Small Pack"/>
    <s v="Regular Air"/>
    <d v="2016-05-22T00:00:00"/>
    <s v="$3.84"/>
    <s v="$6.30"/>
    <s v="$2.46"/>
    <n v="42"/>
    <s v="$225.06"/>
    <n v="0.05"/>
    <s v="$23.25"/>
    <s v="$206.51"/>
    <s v="$0.50"/>
    <s v="$221.82"/>
    <n v="206.51"/>
    <n v="221.82"/>
    <n v="-15.310000000000002"/>
    <n v="0.5"/>
    <n v="23.25"/>
    <n v="199.07"/>
    <n v="6.3"/>
    <n v="241.84999999999997"/>
    <n v="241.34999999999997"/>
    <n v="240.84999999999997"/>
    <m/>
  </r>
  <r>
    <s v="5259-1"/>
    <x v="328"/>
    <s v="Nora Paige"/>
    <s v="85-113 Dunning Ave,Roseberry"/>
    <x v="0"/>
    <s v="NSW"/>
    <x v="0"/>
    <s v="Mihael Khan"/>
    <s v="Low"/>
    <s v="Apex Preferred Stainless Steel Scissors"/>
    <x v="0"/>
    <s v="Wrap Bag"/>
    <s v="Regular Air"/>
    <d v="2014-06-25T00:00:00"/>
    <s v="$2.50"/>
    <s v="$5.68"/>
    <s v="$3.18"/>
    <n v="4"/>
    <s v="$153.98"/>
    <n v="0.09"/>
    <s v="$11.10"/>
    <s v="$147.76"/>
    <s v="$3.60"/>
    <s v="$142.36"/>
    <n v="147.76"/>
    <n v="142.36000000000001"/>
    <n v="5.3999999999999773"/>
    <n v="3.6"/>
    <n v="11.1"/>
    <n v="134.86000000000001"/>
    <n v="5.68"/>
    <n v="15.219999999999999"/>
    <n v="11.62"/>
    <n v="8.02"/>
    <m/>
  </r>
  <r>
    <s v="5259-1"/>
    <x v="214"/>
    <s v="Bradley Drucker"/>
    <s v="1 John St,Waterloo"/>
    <x v="0"/>
    <s v="NSW"/>
    <x v="0"/>
    <s v="Charlie Bui"/>
    <s v="Not Specified"/>
    <s v="Angle-D Binders with Locking Rings, Label Holders"/>
    <x v="0"/>
    <s v="Small Pack"/>
    <s v="Regular Air"/>
    <d v="2013-08-24T00:00:00"/>
    <s v="$4.53"/>
    <s v="$7.30"/>
    <s v="$2.77"/>
    <n v="25"/>
    <s v="$255.16"/>
    <n v="0.03"/>
    <s v="$2.65"/>
    <s v="$252.05"/>
    <s v="$7.72"/>
    <s v="$243.55"/>
    <n v="252.05"/>
    <n v="243.55"/>
    <n v="8.5"/>
    <n v="7.72"/>
    <n v="2.65"/>
    <n v="248.62"/>
    <n v="7.3"/>
    <n v="187.57"/>
    <n v="179.85"/>
    <n v="172.13"/>
    <m/>
  </r>
  <r>
    <s v="5259-1"/>
    <x v="329"/>
    <s v="Erin Creighton"/>
    <s v="523 King St,Newtown"/>
    <x v="0"/>
    <s v="NSW"/>
    <x v="2"/>
    <s v="Aanya Zhang"/>
    <s v="Not Specified"/>
    <s v="Pizazz Drawing Pencil Set"/>
    <x v="0"/>
    <s v="Wrap Bag"/>
    <s v="Regular Air"/>
    <d v="2015-03-09T00:00:00"/>
    <s v="$1.53"/>
    <s v="$2.78"/>
    <s v="$1.25"/>
    <n v="27"/>
    <s v="$158.76"/>
    <n v="0.04"/>
    <s v="$0.00"/>
    <s v="$151.96"/>
    <s v="$1.34"/>
    <s v="$154.96"/>
    <n v="151.96"/>
    <n v="154.96"/>
    <n v="-3"/>
    <n v="1.34"/>
    <n v="0"/>
    <n v="156.30000000000001"/>
    <n v="2.78"/>
    <n v="76.399999999999991"/>
    <n v="75.059999999999988"/>
    <n v="73.719999999999985"/>
    <m/>
  </r>
  <r>
    <s v="5259-1"/>
    <x v="224"/>
    <s v="Kean Thornton"/>
    <s v="Westfield Sydney,Sydney"/>
    <x v="0"/>
    <s v="NSW"/>
    <x v="0"/>
    <s v="Natasha Song"/>
    <s v="Critical"/>
    <s v="Artisan 487 Labels"/>
    <x v="0"/>
    <s v="Wrap Bag"/>
    <s v="Regular Air"/>
    <d v="2016-07-18T00:00:00"/>
    <s v="$2.29"/>
    <s v="$3.69"/>
    <s v="$1.40"/>
    <n v="24"/>
    <s v="$127.49"/>
    <n v="7.0000000000000007E-2"/>
    <s v="$13.75"/>
    <s v="$124.76"/>
    <s v="$0.50"/>
    <s v="$124.56"/>
    <n v="124.76"/>
    <n v="124.56"/>
    <n v="0.20000000000000284"/>
    <n v="0.5"/>
    <n v="13.75"/>
    <n v="111.31"/>
    <n v="3.69"/>
    <n v="75.31"/>
    <n v="74.81"/>
    <n v="74.31"/>
    <m/>
  </r>
  <r>
    <s v="5259-1"/>
    <x v="229"/>
    <s v="Lycoris Saunders"/>
    <s v="501 George St,Sydney"/>
    <x v="0"/>
    <s v="NSW"/>
    <x v="0"/>
    <s v="Samantha Chairs"/>
    <s v="Not Specified"/>
    <s v="Lesan Binder Labels"/>
    <x v="0"/>
    <s v="Small Pack"/>
    <s v="Regular Air"/>
    <d v="2015-07-31T00:00:00"/>
    <s v="$2.45"/>
    <s v="$3.89"/>
    <s v="$1.44"/>
    <n v="24"/>
    <s v="$278.52"/>
    <n v="0.02"/>
    <s v="$13.97"/>
    <s v="$264.69"/>
    <s v="$7.01"/>
    <s v="$263.98"/>
    <n v="264.69"/>
    <n v="263.98"/>
    <n v="0.70999999999997954"/>
    <n v="7.01"/>
    <n v="13.97"/>
    <n v="257.02"/>
    <n v="3.89"/>
    <n v="86.4"/>
    <n v="79.39"/>
    <n v="72.38"/>
    <m/>
  </r>
  <r>
    <s v="5259-1"/>
    <x v="330"/>
    <s v="Jonest Rantza"/>
    <s v="240-242 Johnston Street,Fitzroy"/>
    <x v="1"/>
    <s v="VIC"/>
    <x v="2"/>
    <s v="Connor Betts"/>
    <s v="Low"/>
    <s v="Apex Preferred Stainless Steel Scissors"/>
    <x v="0"/>
    <s v="Small Box"/>
    <s v="Regular Air"/>
    <d v="2015-09-07T00:00:00"/>
    <s v="$2.50"/>
    <s v="$5.68"/>
    <s v="$3.18"/>
    <n v="9"/>
    <s v="$149.64"/>
    <n v="0.05"/>
    <s v="$3.36"/>
    <s v="$148.16"/>
    <s v="$3.60"/>
    <s v="$142.36"/>
    <n v="148.16"/>
    <n v="142.36000000000001"/>
    <n v="5.7999999999999829"/>
    <n v="3.6"/>
    <n v="3.36"/>
    <n v="142.6"/>
    <n v="5.68"/>
    <n v="51.36"/>
    <n v="47.76"/>
    <n v="44.16"/>
    <m/>
  </r>
  <r>
    <s v="5260-1"/>
    <x v="291"/>
    <s v="Monica Federle"/>
    <s v="834 Bourke St,Waterloo"/>
    <x v="0"/>
    <s v="NSW"/>
    <x v="1"/>
    <s v="Charlie Bui"/>
    <s v="High"/>
    <s v="Smiths Bulldog Clip"/>
    <x v="0"/>
    <s v="Wrap Bag"/>
    <s v="Regular Air"/>
    <d v="2014-07-03T00:00:00"/>
    <s v="$2.31"/>
    <s v="$3.78"/>
    <s v="$1.47"/>
    <n v="20"/>
    <s v="$119.20"/>
    <n v="0.06"/>
    <s v="$5.36"/>
    <s v="$113.58"/>
    <s v="$0.71"/>
    <s v="$115.69"/>
    <n v="113.58"/>
    <n v="115.69"/>
    <n v="-2.1099999999999994"/>
    <n v="0.71"/>
    <n v="5.36"/>
    <n v="111.03999999999999"/>
    <n v="3.78"/>
    <n v="70.949999999999989"/>
    <n v="70.239999999999995"/>
    <n v="69.53"/>
    <m/>
  </r>
  <r>
    <s v="5260-1"/>
    <x v="115"/>
    <s v="Carlos Daly"/>
    <s v="5/63-71 Enmore Rd,Newtown"/>
    <x v="0"/>
    <s v="NSW"/>
    <x v="3"/>
    <s v="Charlie Bui"/>
    <s v="High"/>
    <s v="Deluxe Rollaway Locking File with Drawer"/>
    <x v="0"/>
    <s v="Wrap Bag"/>
    <s v="Regular Air"/>
    <d v="2013-10-05T00:00:00"/>
    <s v="$178.83"/>
    <s v="$415.88"/>
    <s v="$237.05"/>
    <n v="28"/>
    <s v="$831.76"/>
    <n v="0.04"/>
    <s v="$66.54"/>
    <s v="$765.22"/>
    <s v="$11.37"/>
    <s v="$776.59"/>
    <n v="765.22"/>
    <n v="776.59"/>
    <n v="-11.370000000000005"/>
    <n v="11.37"/>
    <n v="66.540000000000006"/>
    <n v="721.42000000000007"/>
    <n v="415.88"/>
    <n v="11589.47"/>
    <n v="11578.099999999999"/>
    <n v="11566.729999999998"/>
    <m/>
  </r>
  <r>
    <s v="5261-1"/>
    <x v="331"/>
    <s v="Mick Crebagga"/>
    <s v="53-55 Liverpool St,Sydney"/>
    <x v="0"/>
    <s v="NSW"/>
    <x v="1"/>
    <s v="Tina Carlton"/>
    <s v="Not Specified"/>
    <s v="Beekin 105-Key Black Keyboard"/>
    <x v="0"/>
    <s v="Small Box"/>
    <s v="Regular Air"/>
    <d v="2013-09-24T00:00:00"/>
    <s v="$6.39"/>
    <s v="$19.98"/>
    <s v="$13.59"/>
    <n v="5"/>
    <s v="$81.84"/>
    <n v="0.04"/>
    <s v="$4.47"/>
    <s v="$86.45"/>
    <s v="$4.00"/>
    <s v="$88.95"/>
    <n v="86.45"/>
    <n v="88.95"/>
    <n v="-2.5"/>
    <n v="4"/>
    <n v="4.47"/>
    <n v="88.48"/>
    <n v="19.98"/>
    <n v="99.43"/>
    <n v="95.43"/>
    <n v="91.43"/>
    <m/>
  </r>
  <r>
    <s v="5261-1"/>
    <x v="121"/>
    <s v="Scot Wooten"/>
    <s v="438 Victoria Avenue,Chatswood"/>
    <x v="0"/>
    <s v="NSW"/>
    <x v="0"/>
    <s v="Natasha Song"/>
    <s v="Medium"/>
    <s v="600 Series Non-Flip"/>
    <x v="0"/>
    <s v="Small Box"/>
    <s v="Regular Air"/>
    <d v="2013-05-16T00:00:00"/>
    <s v="$19.78"/>
    <s v="$45.99"/>
    <s v="$26.21"/>
    <n v="37"/>
    <s v="$1,855.84"/>
    <n v="0.01"/>
    <s v="$152.81"/>
    <s v="$1,394.17"/>
    <s v="$4.99"/>
    <s v="$1,494.96"/>
    <n v="1394.17"/>
    <n v="1494.96"/>
    <n v="-100.78999999999996"/>
    <n v="4.99"/>
    <n v="152.81"/>
    <n v="1347.14"/>
    <n v="45.99"/>
    <n v="1553.8100000000002"/>
    <n v="1548.8200000000002"/>
    <n v="1543.8300000000002"/>
    <m/>
  </r>
  <r>
    <s v="5261-1"/>
    <x v="228"/>
    <s v="Charles Sheldon"/>
    <s v="180 High Street,Windsor"/>
    <x v="1"/>
    <s v="VIC"/>
    <x v="1"/>
    <s v="Connor Betts"/>
    <s v="Critical"/>
    <s v="Bagged Rubber Bands"/>
    <x v="0"/>
    <s v="Wrap Bag"/>
    <s v="Express Air"/>
    <d v="2013-07-28T00:00:00"/>
    <s v="$0.24"/>
    <s v="$1.26"/>
    <s v="$1.02"/>
    <n v="22"/>
    <s v="$39.00"/>
    <n v="0.09"/>
    <s v="$3.91"/>
    <s v="$36.59"/>
    <s v="$0.70"/>
    <s v="$33.99"/>
    <n v="36.590000000000003"/>
    <n v="33.99"/>
    <n v="2.6000000000000014"/>
    <n v="0.7"/>
    <n v="3.91"/>
    <n v="30.780000000000005"/>
    <n v="1.26"/>
    <n v="24.509999999999998"/>
    <n v="23.81"/>
    <n v="23.11"/>
    <m/>
  </r>
  <r>
    <s v="5261-1"/>
    <x v="140"/>
    <s v="Joni Wasserman"/>
    <s v="Westfield Sydney,Sydney"/>
    <x v="0"/>
    <s v="NSW"/>
    <x v="1"/>
    <s v="Natasha Song"/>
    <s v="Low"/>
    <s v="600 Series Non-Flip"/>
    <x v="0"/>
    <s v="Wrap Bag"/>
    <s v="Regular Air"/>
    <d v="2013-10-12T00:00:00"/>
    <s v="$19.78"/>
    <s v="$45.99"/>
    <s v="$26.21"/>
    <n v="38"/>
    <s v="$1,631.83"/>
    <n v="0.06"/>
    <s v="$146.86"/>
    <s v="$1,484.97"/>
    <s v="$4.99"/>
    <s v="$1,493.96"/>
    <n v="1484.97"/>
    <n v="1493.96"/>
    <n v="-8.9900000000000091"/>
    <n v="4.99"/>
    <n v="146.86000000000001"/>
    <n v="1352.0900000000001"/>
    <n v="45.99"/>
    <n v="1605.7500000000002"/>
    <n v="1600.7600000000002"/>
    <n v="1595.7700000000002"/>
    <m/>
  </r>
  <r>
    <s v="5262-1"/>
    <x v="332"/>
    <s v="Thais Sissman"/>
    <s v="53-65 Liverpool St,Sydney"/>
    <x v="0"/>
    <s v="NSW"/>
    <x v="3"/>
    <s v="Tina Carlton"/>
    <s v="Not Specified"/>
    <s v="Pizazz Drawing Pencil Set"/>
    <x v="0"/>
    <s v="Wrap Bag"/>
    <s v="Regular Air"/>
    <d v="2015-05-14T00:00:00"/>
    <s v="$1.53"/>
    <s v="$2.78"/>
    <s v="$1.25"/>
    <n v="33"/>
    <s v="$41.48"/>
    <n v="0.09"/>
    <s v="$2.27"/>
    <s v="$30.97"/>
    <s v="$1.34"/>
    <s v="$33.98"/>
    <n v="30.97"/>
    <n v="33.979999999999997"/>
    <n v="-3.009999999999998"/>
    <n v="1.34"/>
    <n v="2.27"/>
    <n v="33.049999999999997"/>
    <n v="2.78"/>
    <n v="90.81"/>
    <n v="89.47"/>
    <n v="88.13"/>
    <m/>
  </r>
  <r>
    <s v="5262-1"/>
    <x v="9"/>
    <s v="Carl Jackson"/>
    <s v="6 Mary St,Newtown"/>
    <x v="0"/>
    <s v="NSW"/>
    <x v="0"/>
    <s v="Samantha Chairs"/>
    <s v="Not Specified"/>
    <s v="Artisan Binder Labels"/>
    <x v="0"/>
    <s v="Small Box"/>
    <s v="Regular Air"/>
    <d v="2014-10-04T00:00:00"/>
    <s v="$2.45"/>
    <s v="$3.89"/>
    <s v="$1.44"/>
    <n v="44"/>
    <s v="$17.46"/>
    <n v="7.0000000000000007E-2"/>
    <s v="$0.92"/>
    <s v="$16.24"/>
    <s v="$7.01"/>
    <s v="$16.25"/>
    <n v="16.239999999999998"/>
    <n v="16.25"/>
    <n v="-1.0000000000001563E-2"/>
    <n v="7.01"/>
    <n v="0.92"/>
    <n v="22.339999999999996"/>
    <n v="3.89"/>
    <n v="177.25"/>
    <n v="170.24"/>
    <n v="163.23000000000002"/>
    <m/>
  </r>
  <r>
    <s v="5262-1"/>
    <x v="272"/>
    <s v="Jesus Ocampo"/>
    <s v="60 Commercial Rd,Prahran"/>
    <x v="1"/>
    <s v="VIC"/>
    <x v="2"/>
    <s v="Yvette Biti"/>
    <s v="Critical"/>
    <s v="Brown Kraft Recycled Envelopes"/>
    <x v="0"/>
    <s v="Wrap Bag"/>
    <s v="Regular Air"/>
    <d v="2013-07-29T00:00:00"/>
    <s v="$11.04"/>
    <s v="$16.98"/>
    <s v="$5.94"/>
    <n v="32"/>
    <s v="$43.20"/>
    <n v="0.06"/>
    <s v="$3.48"/>
    <s v="$39.74"/>
    <s v="$12.39"/>
    <s v="$40.93"/>
    <n v="39.74"/>
    <n v="40.93"/>
    <n v="-1.1899999999999977"/>
    <n v="12.39"/>
    <n v="3.48"/>
    <n v="49.84"/>
    <n v="16.98"/>
    <n v="552.27"/>
    <n v="539.88"/>
    <n v="527.49"/>
    <m/>
  </r>
  <r>
    <s v="5262-1"/>
    <x v="293"/>
    <s v="Magdelene Morse"/>
    <s v="53 Riley Street,Woolloomooloo"/>
    <x v="0"/>
    <s v="NSW"/>
    <x v="1"/>
    <s v="Tina Carlton"/>
    <s v="High"/>
    <s v="Apex Preferred Stainless Steel Scissors"/>
    <x v="0"/>
    <s v="Small Box"/>
    <s v="Regular Air"/>
    <d v="2013-09-22T00:00:00"/>
    <s v="$2.50"/>
    <s v="$5.68"/>
    <s v="$3.18"/>
    <n v="13"/>
    <s v="$261.28"/>
    <n v="0.03"/>
    <s v="$26.23"/>
    <s v="$235.15"/>
    <s v="$3.60"/>
    <s v="$238.75"/>
    <n v="235.15"/>
    <n v="238.75"/>
    <n v="-3.5999999999999943"/>
    <n v="3.6"/>
    <n v="26.23"/>
    <n v="216.12"/>
    <n v="5.68"/>
    <n v="51.21"/>
    <n v="47.61"/>
    <n v="44.01"/>
    <m/>
  </r>
  <r>
    <s v="5262-2"/>
    <x v="333"/>
    <s v="Craig Molinari"/>
    <s v="2/797 Botany Rd,Rosebery"/>
    <x v="0"/>
    <s v="NSW"/>
    <x v="1"/>
    <s v="Samantha Chairs"/>
    <s v="Not Specified"/>
    <s v="Smiths General Use 3-Ring Binders"/>
    <x v="0"/>
    <s v="Wrap Bag"/>
    <s v="Regular Air"/>
    <d v="2013-12-19T00:00:00"/>
    <s v="$1.18"/>
    <s v="$1.88"/>
    <s v="$0.70"/>
    <n v="15"/>
    <s v="$59.34"/>
    <n v="0"/>
    <s v="$0.20"/>
    <s v="$59.04"/>
    <s v="$1.49"/>
    <s v="$60.48"/>
    <n v="59.04"/>
    <n v="60.48"/>
    <n v="-1.4399999999999977"/>
    <n v="1.49"/>
    <n v="0.2"/>
    <n v="61.769999999999996"/>
    <n v="1.88"/>
    <n v="29.49"/>
    <n v="28"/>
    <n v="26.51"/>
    <m/>
  </r>
  <r>
    <s v="5263-1"/>
    <x v="99"/>
    <s v="Barry Weirich"/>
    <s v="53-55 Liverpool St,Sydney"/>
    <x v="0"/>
    <s v="NSW"/>
    <x v="0"/>
    <s v="Tina Carlton"/>
    <s v="Low"/>
    <s v="Artisan 481 Labels"/>
    <x v="0"/>
    <s v="Small Box"/>
    <s v="Regular Air"/>
    <d v="2013-04-28T00:00:00"/>
    <s v="$1.94"/>
    <s v="$3.08"/>
    <s v="$1.14"/>
    <n v="23"/>
    <s v="$18.68"/>
    <n v="0.03"/>
    <s v="$1.69"/>
    <s v="$16.01"/>
    <s v="$0.99"/>
    <s v="$12.85"/>
    <n v="16.010000000000002"/>
    <n v="12.85"/>
    <n v="3.1600000000000019"/>
    <n v="0.99"/>
    <n v="1.69"/>
    <n v="12.15"/>
    <n v="3.08"/>
    <n v="70.14"/>
    <n v="69.150000000000006"/>
    <n v="68.160000000000011"/>
    <m/>
  </r>
  <r>
    <s v="5263-1"/>
    <x v="334"/>
    <s v="Penelope Sewart"/>
    <s v="127 Liverpool St,Sydney"/>
    <x v="0"/>
    <s v="NSW"/>
    <x v="1"/>
    <s v="Samantha Chairs"/>
    <s v="High"/>
    <s v="Cando PC940 Copier"/>
    <x v="0"/>
    <s v="Small Box"/>
    <s v="Regular Air"/>
    <d v="2015-05-17T00:00:00"/>
    <s v="$278.99"/>
    <s v="$449.99"/>
    <s v="$171.00"/>
    <n v="10"/>
    <s v="$1,293.66"/>
    <n v="0.04"/>
    <s v="$1,123.98"/>
    <s v="$13,349.65"/>
    <s v="$49.00"/>
    <s v="$13,079.20"/>
    <n v="13349.65"/>
    <n v="13079.2"/>
    <n v="270.44999999999891"/>
    <n v="49"/>
    <n v="1123.98"/>
    <n v="12004.220000000001"/>
    <n v="449.99"/>
    <n v="3424.9199999999996"/>
    <n v="3375.9199999999996"/>
    <n v="3326.9199999999996"/>
    <m/>
  </r>
  <r>
    <s v="5264-1"/>
    <x v="218"/>
    <s v="Bryan Spruell"/>
    <s v="1 John Street,Waterloo"/>
    <x v="0"/>
    <s v="NSW"/>
    <x v="3"/>
    <s v="Charlie Bui"/>
    <s v="High"/>
    <s v="Artisan 474 Labels"/>
    <x v="0"/>
    <s v="Small Box"/>
    <s v="Express Air"/>
    <d v="2015-07-14T00:00:00"/>
    <s v="$1.84"/>
    <s v="$2.88"/>
    <s v="$1.04"/>
    <n v="40"/>
    <s v="$16.98"/>
    <n v="0.03"/>
    <s v="$0.51"/>
    <s v="$16.47"/>
    <s v="$0.99"/>
    <s v="$28.86"/>
    <n v="16.47"/>
    <n v="28.86"/>
    <n v="-12.39"/>
    <n v="0.99"/>
    <n v="0.51"/>
    <n v="29.339999999999996"/>
    <n v="2.88"/>
    <n v="115.67999999999998"/>
    <n v="114.68999999999998"/>
    <n v="113.69999999999999"/>
    <m/>
  </r>
  <r>
    <s v="5264-1"/>
    <x v="335"/>
    <s v="Toby Knight"/>
    <s v="Crown Complex,Southbank"/>
    <x v="1"/>
    <s v="VIC"/>
    <x v="1"/>
    <s v="Connor Betts"/>
    <s v="Low"/>
    <s v="Smiths Colored Interoffice Envelopes"/>
    <x v="0"/>
    <s v="Wrap Bag"/>
    <s v="Regular Air"/>
    <d v="2013-11-21T00:00:00"/>
    <s v="$19.83"/>
    <s v="$30.98"/>
    <s v="$11.15"/>
    <n v="33"/>
    <s v="$150.44"/>
    <n v="7.0000000000000007E-2"/>
    <s v="$3.00"/>
    <s v="$152.80"/>
    <s v="$19.51"/>
    <s v="$147.59"/>
    <n v="152.80000000000001"/>
    <n v="147.59"/>
    <n v="5.210000000000008"/>
    <n v="19.510000000000002"/>
    <n v="3"/>
    <n v="164.1"/>
    <n v="30.98"/>
    <n v="1038.8500000000001"/>
    <n v="1019.34"/>
    <n v="999.83"/>
    <m/>
  </r>
  <r>
    <s v="5264-1"/>
    <x v="292"/>
    <s v="George Ashbrook"/>
    <s v="606 Swan Street,Richmond"/>
    <x v="1"/>
    <s v="VIC"/>
    <x v="0"/>
    <s v="Connor Betts"/>
    <s v="Critical"/>
    <s v="Smiths General Use 3-Ring Binders"/>
    <x v="0"/>
    <s v="Wrap Bag"/>
    <s v="Regular Air"/>
    <d v="2014-09-22T00:00:00"/>
    <s v="$1.18"/>
    <s v="$1.88"/>
    <s v="$0.70"/>
    <n v="18"/>
    <s v="$88.02"/>
    <n v="7.0000000000000007E-2"/>
    <s v="$2.33"/>
    <s v="$70.91"/>
    <s v="$1.49"/>
    <s v="$80.40"/>
    <n v="70.91"/>
    <n v="80.400000000000006"/>
    <n v="-9.4900000000000091"/>
    <n v="1.49"/>
    <n v="2.33"/>
    <n v="79.56"/>
    <n v="1.88"/>
    <n v="33"/>
    <n v="31.509999999999998"/>
    <n v="30.02"/>
    <m/>
  </r>
  <r>
    <s v="5265-1"/>
    <x v="336"/>
    <s v="Bryan Spruell"/>
    <s v="1 John Street,Waterloo"/>
    <x v="0"/>
    <s v="NSW"/>
    <x v="3"/>
    <s v="Charlie Bui"/>
    <s v="Low"/>
    <s v="Pizazz Drawing Pencil Set"/>
    <x v="1"/>
    <s v="Large Box"/>
    <s v="Regular Air"/>
    <d v="2015-08-27T00:00:00"/>
    <s v="$1.53"/>
    <s v="$2.78"/>
    <s v="$1.25"/>
    <n v="16"/>
    <s v="$85.98"/>
    <n v="0"/>
    <s v="$9.50"/>
    <s v="$78.48"/>
    <s v="$1.34"/>
    <s v="$89.50"/>
    <n v="78.48"/>
    <n v="89.5"/>
    <n v="-11.019999999999996"/>
    <n v="1.34"/>
    <n v="9.5"/>
    <n v="81.34"/>
    <n v="2.78"/>
    <n v="36.32"/>
    <n v="34.979999999999997"/>
    <n v="33.639999999999993"/>
    <m/>
  </r>
  <r>
    <s v="5265-1"/>
    <x v="66"/>
    <s v="Philip Brown"/>
    <s v="499-501 Lygon Street,Carlton North"/>
    <x v="1"/>
    <s v="VIC"/>
    <x v="0"/>
    <s v="Yvette Biti"/>
    <s v="Low"/>
    <s v="Angle-D Binders with Locking Rings, Label Holders"/>
    <x v="1"/>
    <s v="Jumbo Drum"/>
    <s v="Delivery Truck"/>
    <d v="2015-04-19T00:00:00"/>
    <s v="$4.53"/>
    <s v="$7.30"/>
    <s v="$2.77"/>
    <n v="47"/>
    <s v="$165.00"/>
    <n v="0.1"/>
    <s v="$1.66"/>
    <s v="$169.71"/>
    <s v="$7.72"/>
    <s v="$169.82"/>
    <n v="169.71"/>
    <n v="169.82"/>
    <n v="-0.10999999999998522"/>
    <n v="7.72"/>
    <n v="1.66"/>
    <n v="175.88"/>
    <n v="7.3"/>
    <n v="349.15999999999997"/>
    <n v="341.43999999999994"/>
    <n v="333.71999999999991"/>
    <m/>
  </r>
  <r>
    <s v="5265-1"/>
    <x v="75"/>
    <s v="Thais Sissman"/>
    <s v="53-55 Liverpool St,Sydney"/>
    <x v="0"/>
    <s v="NSW"/>
    <x v="1"/>
    <s v="Tina Carlton"/>
    <s v="High"/>
    <s v="Angle-D Binders with Locking Rings, Label Holders"/>
    <x v="0"/>
    <s v="Wrap Bag"/>
    <s v="Regular Air"/>
    <d v="2013-05-29T00:00:00"/>
    <s v="$4.53"/>
    <s v="$7.30"/>
    <s v="$2.77"/>
    <n v="44"/>
    <s v="$129.82"/>
    <n v="7.0000000000000007E-2"/>
    <s v="$3.39"/>
    <s v="$127.02"/>
    <s v="$7.72"/>
    <s v="$228.45"/>
    <n v="127.02"/>
    <n v="228.45"/>
    <n v="-101.42999999999999"/>
    <n v="7.72"/>
    <n v="3.39"/>
    <n v="232.78"/>
    <n v="7.3"/>
    <n v="325.53000000000003"/>
    <n v="317.81"/>
    <n v="310.08999999999997"/>
    <m/>
  </r>
  <r>
    <s v="5265-1"/>
    <x v="157"/>
    <s v="Linda Southworth"/>
    <s v="359 Crown Street,Surry Hills"/>
    <x v="0"/>
    <s v="NSW"/>
    <x v="1"/>
    <s v="Phoebe Gour"/>
    <s v="Low"/>
    <s v="Deluxe Rollaway Locking File with Drawer"/>
    <x v="1"/>
    <s v="Small Box"/>
    <s v="Regular Air"/>
    <d v="2014-12-11T00:00:00"/>
    <s v="$178.83"/>
    <s v="$415.88"/>
    <s v="$237.05"/>
    <n v="29"/>
    <s v="$996.06"/>
    <n v="0.03"/>
    <s v="$98.62"/>
    <s v="$976.22"/>
    <s v="$11.37"/>
    <s v="$974.26"/>
    <n v="976.22"/>
    <n v="974.26"/>
    <n v="1.9600000000000364"/>
    <n v="11.37"/>
    <n v="98.62"/>
    <n v="887.01"/>
    <n v="415.88"/>
    <n v="11973.27"/>
    <n v="11961.9"/>
    <n v="11950.529999999999"/>
    <m/>
  </r>
  <r>
    <s v="5265-1"/>
    <x v="91"/>
    <s v="Pauline Chand"/>
    <s v="501 George St,Sydney"/>
    <x v="0"/>
    <s v="NSW"/>
    <x v="1"/>
    <s v="Samantha Chairs"/>
    <s v="High"/>
    <s v="Artisan Hole Reinforcements"/>
    <x v="0"/>
    <s v="Small Box"/>
    <s v="Regular Air"/>
    <d v="2014-02-26T00:00:00"/>
    <s v="$3.99"/>
    <s v="$6.23"/>
    <s v="$2.24"/>
    <n v="9"/>
    <s v="$235.05"/>
    <n v="0.03"/>
    <s v="$10.38"/>
    <s v="$241.12"/>
    <s v="$6.97"/>
    <s v="$241.32"/>
    <n v="241.12"/>
    <n v="241.32"/>
    <n v="-0.19999999999998863"/>
    <n v="6.97"/>
    <n v="10.38"/>
    <n v="237.91"/>
    <n v="6.23"/>
    <n v="52.660000000000004"/>
    <n v="45.690000000000005"/>
    <n v="38.720000000000006"/>
    <m/>
  </r>
  <r>
    <s v="5266-1"/>
    <x v="337"/>
    <s v="Lauren Leatherbury"/>
    <s v="Westfield 1 Anderson St,Chatswood"/>
    <x v="0"/>
    <s v="NSW"/>
    <x v="3"/>
    <s v="Nicholas Fernandes"/>
    <s v="Not Specified"/>
    <s v="Smiths General Use 3-Ring Binders"/>
    <x v="0"/>
    <s v="Small Box"/>
    <s v="Regular Air"/>
    <d v="2015-06-05T00:00:00"/>
    <s v="$1.18"/>
    <s v="$1.88"/>
    <s v="$0.70"/>
    <n v="8"/>
    <s v="$85.74"/>
    <n v="0.02"/>
    <s v="$0.70"/>
    <s v="$70.96"/>
    <s v="$1.49"/>
    <s v="$71.95"/>
    <n v="70.959999999999994"/>
    <n v="71.95"/>
    <n v="-0.99000000000000909"/>
    <n v="1.49"/>
    <n v="0.7"/>
    <n v="72.739999999999995"/>
    <n v="1.88"/>
    <n v="15.83"/>
    <n v="14.34"/>
    <n v="12.85"/>
    <m/>
  </r>
  <r>
    <s v="5266-1"/>
    <x v="78"/>
    <s v="Corinna Mitchell"/>
    <s v="27 Greenfield Parade,Bankstown"/>
    <x v="0"/>
    <s v="NSW"/>
    <x v="1"/>
    <s v="Nicholas Fernandes"/>
    <s v="High"/>
    <s v="HFX LaserJet 3310 Copier"/>
    <x v="1"/>
    <s v="Small Box"/>
    <s v="Regular Air"/>
    <d v="2013-07-31T00:00:00"/>
    <s v="$377.99"/>
    <s v="$599.99"/>
    <s v="$222.00"/>
    <n v="41"/>
    <s v="$12,599.77"/>
    <n v="0.03"/>
    <s v="$1,393.98"/>
    <s v="$13,949.75"/>
    <s v="$24.49"/>
    <s v="$13,974.26"/>
    <n v="13949.75"/>
    <n v="13974.26"/>
    <n v="-24.510000000000218"/>
    <n v="24.49"/>
    <n v="1393.98"/>
    <n v="12604.77"/>
    <n v="599.99"/>
    <n v="23230.100000000002"/>
    <n v="23205.61"/>
    <n v="23181.119999999999"/>
    <m/>
  </r>
  <r>
    <s v="5266-1"/>
    <x v="313"/>
    <s v="Victoria Wilson"/>
    <s v="1/160 Anzac Parade,Kensington"/>
    <x v="0"/>
    <s v="NSW"/>
    <x v="1"/>
    <s v="Natasha Song"/>
    <s v="Not Specified"/>
    <s v="Cando PC940 Copier"/>
    <x v="0"/>
    <s v="Small Box"/>
    <s v="Regular Air"/>
    <d v="2014-08-02T00:00:00"/>
    <s v="$278.99"/>
    <s v="$449.99"/>
    <s v="$171.00"/>
    <n v="24"/>
    <s v="$14,599.67"/>
    <n v="0.04"/>
    <s v="$1,059.94"/>
    <s v="$14,947.67"/>
    <s v="$49.00"/>
    <s v="$14,944.27"/>
    <n v="14947.67"/>
    <n v="14944.27"/>
    <n v="3.3999999999996362"/>
    <n v="49"/>
    <n v="1059.94"/>
    <n v="13933.33"/>
    <n v="449.99"/>
    <n v="9788.82"/>
    <n v="9739.82"/>
    <n v="9690.82"/>
    <m/>
  </r>
  <r>
    <s v="5266-1"/>
    <x v="338"/>
    <s v="Justin Ellison"/>
    <s v="153 Concord Road,North Strathfield"/>
    <x v="0"/>
    <s v="NSW"/>
    <x v="0"/>
    <s v="Charlie Bui"/>
    <s v="High"/>
    <s v="Smiths General Use 3-Ring Binders"/>
    <x v="1"/>
    <s v="Small Box"/>
    <s v="Regular Air"/>
    <d v="2014-03-26T00:00:00"/>
    <s v="$1.18"/>
    <s v="$1.88"/>
    <s v="$0.70"/>
    <n v="10"/>
    <s v="$5.60"/>
    <n v="0.03"/>
    <s v="$0.16"/>
    <s v="$5.04"/>
    <s v="$1.49"/>
    <s v="$6.47"/>
    <n v="5.04"/>
    <n v="6.47"/>
    <n v="-1.4299999999999997"/>
    <n v="1.49"/>
    <n v="0.16"/>
    <n v="7.8"/>
    <n v="1.88"/>
    <n v="20.129999999999995"/>
    <n v="18.639999999999997"/>
    <n v="17.149999999999999"/>
    <m/>
  </r>
  <r>
    <s v="5267-1"/>
    <x v="135"/>
    <s v="Thais Sissman"/>
    <s v="53-55 Liverpool St,Sydney"/>
    <x v="0"/>
    <s v="NSW"/>
    <x v="3"/>
    <s v="Tina Carlton"/>
    <s v="Not Specified"/>
    <s v="Smiths Standard Envelopes"/>
    <x v="1"/>
    <s v="Jumbo Drum"/>
    <s v="Delivery Truck"/>
    <d v="2013-05-23T00:00:00"/>
    <s v="$3.52"/>
    <s v="$5.68"/>
    <s v="$2.16"/>
    <n v="31"/>
    <s v="$15.96"/>
    <n v="0.06"/>
    <s v="$1.36"/>
    <s v="$16.25"/>
    <s v="$1.39"/>
    <s v="$17.45"/>
    <n v="16.25"/>
    <n v="17.45"/>
    <n v="-1.1999999999999993"/>
    <n v="1.39"/>
    <n v="1.36"/>
    <n v="17.48"/>
    <n v="5.68"/>
    <n v="176.10999999999996"/>
    <n v="174.71999999999997"/>
    <n v="173.32999999999998"/>
    <m/>
  </r>
  <r>
    <s v="5267-1"/>
    <x v="339"/>
    <s v="Vivek Grady"/>
    <s v="99 Lygon Street,East Brunswick"/>
    <x v="1"/>
    <s v="VIC"/>
    <x v="2"/>
    <s v="Connor Betts"/>
    <s v="High"/>
    <s v="Artisan Binder Labels"/>
    <x v="0"/>
    <s v="Small Box"/>
    <s v="Regular Air"/>
    <d v="2015-12-10T00:00:00"/>
    <s v="$2.45"/>
    <s v="$3.89"/>
    <s v="$1.44"/>
    <n v="42"/>
    <s v="$152.98"/>
    <n v="0"/>
    <s v="$12.42"/>
    <s v="$143.68"/>
    <s v="$7.01"/>
    <s v="$147.04"/>
    <n v="143.68"/>
    <n v="147.04"/>
    <n v="-3.3599999999999852"/>
    <n v="7.01"/>
    <n v="12.42"/>
    <n v="141.63"/>
    <n v="3.89"/>
    <n v="157.97"/>
    <n v="150.96"/>
    <n v="143.95000000000002"/>
    <m/>
  </r>
  <r>
    <s v="5268-1"/>
    <x v="20"/>
    <s v="Olvera Toch"/>
    <s v="3 Carrington Road ,Box Hill"/>
    <x v="1"/>
    <s v="VIC"/>
    <x v="1"/>
    <s v="Yvette Biti"/>
    <s v="Medium"/>
    <s v="Artisan 474 Labels"/>
    <x v="0"/>
    <s v="Wrap Bag"/>
    <s v="Regular Air"/>
    <d v="2013-02-22T00:00:00"/>
    <s v="$1.84"/>
    <s v="$2.88"/>
    <s v="$1.04"/>
    <n v="11"/>
    <s v="$12.20"/>
    <n v="0.09"/>
    <s v="$1.22"/>
    <s v="$12.08"/>
    <s v="$0.99"/>
    <s v="$12.75"/>
    <n v="12.08"/>
    <n v="12.75"/>
    <n v="-0.66999999999999993"/>
    <n v="0.99"/>
    <n v="1.22"/>
    <n v="12.52"/>
    <n v="2.88"/>
    <n v="31.45"/>
    <n v="30.46"/>
    <n v="29.470000000000002"/>
    <m/>
  </r>
  <r>
    <s v="5269-1"/>
    <x v="323"/>
    <s v="Rob Haberlin"/>
    <s v="8 Rankins Lane ,Melbourne"/>
    <x v="1"/>
    <s v="VIC"/>
    <x v="0"/>
    <s v="Connor Betts"/>
    <s v="Medium"/>
    <s v="Artisan Flip-Chart Easel Binder, Black"/>
    <x v="1"/>
    <s v="Small Box"/>
    <s v="Regular Air"/>
    <d v="2013-09-05T00:00:00"/>
    <s v="$13.88"/>
    <s v="$22.38"/>
    <s v="$8.50"/>
    <n v="24"/>
    <s v="$336.10"/>
    <n v="0.06"/>
    <s v="$3.36"/>
    <s v="$334.84"/>
    <s v="$15.10"/>
    <s v="$336.85"/>
    <n v="334.84"/>
    <n v="336.85"/>
    <n v="-2.0100000000000477"/>
    <n v="15.1"/>
    <n v="3.36"/>
    <n v="348.59000000000003"/>
    <n v="22.38"/>
    <n v="548.86"/>
    <n v="533.76"/>
    <n v="518.66"/>
    <m/>
  </r>
  <r>
    <s v="5269-1"/>
    <x v="218"/>
    <s v="Bryan Spruell"/>
    <s v="1 John Street,Waterloo"/>
    <x v="0"/>
    <s v="NSW"/>
    <x v="0"/>
    <s v="Charlie Bui"/>
    <s v="Critical"/>
    <s v="Artisan 481 Labels"/>
    <x v="0"/>
    <s v="Small Box"/>
    <s v="Regular Air"/>
    <d v="2015-07-14T00:00:00"/>
    <s v="$1.94"/>
    <s v="$3.08"/>
    <s v="$1.14"/>
    <n v="50"/>
    <s v="$16.98"/>
    <n v="0.09"/>
    <s v="$0.51"/>
    <s v="$16.47"/>
    <s v="$0.99"/>
    <s v="$28.86"/>
    <n v="16.47"/>
    <n v="28.86"/>
    <n v="-12.39"/>
    <n v="0.99"/>
    <n v="0.51"/>
    <n v="29.339999999999996"/>
    <n v="3.08"/>
    <n v="154.48000000000002"/>
    <n v="153.49"/>
    <n v="152.5"/>
    <m/>
  </r>
  <r>
    <s v="5269-1"/>
    <x v="110"/>
    <s v="Amy Cox"/>
    <s v="523 King St,Newtown"/>
    <x v="0"/>
    <s v="NSW"/>
    <x v="0"/>
    <s v="Aanya Zhang"/>
    <s v="Low"/>
    <s v="Angle-D Binders with Locking Rings, Label Holders"/>
    <x v="0"/>
    <s v="Small Box"/>
    <s v="Regular Air"/>
    <d v="2013-10-12T00:00:00"/>
    <s v="$4.53"/>
    <s v="$7.30"/>
    <s v="$2.77"/>
    <n v="40"/>
    <s v="$273.52"/>
    <n v="0.05"/>
    <s v="$8.47"/>
    <s v="$267.51"/>
    <s v="$7.72"/>
    <s v="$267.92"/>
    <n v="267.51"/>
    <n v="267.92"/>
    <n v="-0.41000000000002501"/>
    <n v="7.72"/>
    <n v="8.4700000000000006"/>
    <n v="267.17"/>
    <n v="7.3"/>
    <n v="291.25"/>
    <n v="283.52999999999997"/>
    <n v="275.80999999999995"/>
    <m/>
  </r>
  <r>
    <s v="5270-1"/>
    <x v="340"/>
    <s v="Lauren Leatherbury"/>
    <s v="Westfield 1 Anderson St,Chatswood"/>
    <x v="0"/>
    <s v="NSW"/>
    <x v="0"/>
    <s v="Nicholas Fernandes"/>
    <s v="Critical"/>
    <s v="Steady Liquid Accent Highlighters"/>
    <x v="0"/>
    <s v="Small Box"/>
    <s v="Regular Air"/>
    <d v="2015-06-19T00:00:00"/>
    <s v="$3.47"/>
    <s v="$6.68"/>
    <s v="$3.21"/>
    <n v="6"/>
    <s v="$65.90"/>
    <n v="0.03"/>
    <s v="$5.45"/>
    <s v="$59.56"/>
    <s v="$1.50"/>
    <s v="$60.56"/>
    <n v="59.56"/>
    <n v="60.56"/>
    <n v="-1"/>
    <n v="1.5"/>
    <n v="5.45"/>
    <n v="56.61"/>
    <n v="6.68"/>
    <n v="36.129999999999995"/>
    <n v="34.629999999999995"/>
    <n v="33.129999999999995"/>
    <m/>
  </r>
  <r>
    <s v="5270-1"/>
    <x v="251"/>
    <s v="Erin Creighton"/>
    <s v="523 King St,Newtown"/>
    <x v="0"/>
    <s v="NSW"/>
    <x v="1"/>
    <s v="Aanya Zhang"/>
    <s v="Critical"/>
    <s v="Artisan Durable Poly Binders"/>
    <x v="0"/>
    <s v="Wrap Bag"/>
    <s v="Regular Air"/>
    <d v="2015-03-21T00:00:00"/>
    <s v="$3.37"/>
    <s v="$5.53"/>
    <s v="$2.16"/>
    <n v="7"/>
    <s v="$253.98"/>
    <n v="0.03"/>
    <s v="$7.90"/>
    <s v="$243.00"/>
    <s v="$6.98"/>
    <s v="$243.55"/>
    <n v="243"/>
    <n v="243.55"/>
    <n v="-0.55000000000001137"/>
    <n v="6.98"/>
    <n v="7.9"/>
    <n v="242.63"/>
    <n v="5.53"/>
    <n v="37.790000000000006"/>
    <n v="30.810000000000002"/>
    <n v="23.830000000000002"/>
    <m/>
  </r>
  <r>
    <s v="5271-1"/>
    <x v="30"/>
    <s v="Valerie Dominguez"/>
    <s v="152 Bunnerong Road,Eastgardens"/>
    <x v="0"/>
    <s v="NSW"/>
    <x v="0"/>
    <s v="Tina Carlton"/>
    <s v="Not Specified"/>
    <s v="Steady Liquid Accent Tank-Style Highlighters"/>
    <x v="0"/>
    <s v="Small Box"/>
    <s v="Regular Air"/>
    <d v="2013-08-17T00:00:00"/>
    <s v="$1.31"/>
    <s v="$2.84"/>
    <s v="$1.53"/>
    <n v="18"/>
    <s v="$36.20"/>
    <n v="0.02"/>
    <s v="$3.35"/>
    <s v="$35.59"/>
    <s v="$0.93"/>
    <s v="$36.09"/>
    <n v="35.590000000000003"/>
    <n v="36.090000000000003"/>
    <n v="-0.5"/>
    <n v="0.93"/>
    <n v="3.35"/>
    <n v="33.67"/>
    <n v="2.84"/>
    <n v="48.699999999999996"/>
    <n v="47.769999999999996"/>
    <n v="46.839999999999996"/>
    <m/>
  </r>
  <r>
    <s v="5271-1"/>
    <x v="321"/>
    <s v="Nancy Lomonaco"/>
    <s v="523 King St,Newtown"/>
    <x v="0"/>
    <s v="NSW"/>
    <x v="2"/>
    <s v="Aanya Zhang"/>
    <s v="Low"/>
    <s v="Artisan Hanging File Binders"/>
    <x v="0"/>
    <s v="Small Box"/>
    <s v="Regular Air"/>
    <d v="2013-09-03T00:00:00"/>
    <s v="$3.65"/>
    <s v="$5.98"/>
    <s v="$2.33"/>
    <n v="9"/>
    <s v="$141.44"/>
    <n v="0.04"/>
    <s v="$4.49"/>
    <s v="$136.12"/>
    <s v="$1.49"/>
    <s v="$128.53"/>
    <n v="136.12"/>
    <n v="128.53"/>
    <n v="7.5900000000000034"/>
    <n v="1.49"/>
    <n v="4.49"/>
    <n v="125.53000000000002"/>
    <n v="5.98"/>
    <n v="50.820000000000007"/>
    <n v="49.330000000000005"/>
    <n v="47.84"/>
    <m/>
  </r>
  <r>
    <s v="5272-1"/>
    <x v="110"/>
    <s v="Amy Cox"/>
    <s v="324A King St,Newtown"/>
    <x v="0"/>
    <s v="NSW"/>
    <x v="1"/>
    <s v="Mihael Khan"/>
    <s v="Medium"/>
    <s v="Pizazz Dustless Chalk Sticks"/>
    <x v="0"/>
    <s v="Small Box"/>
    <s v="Regular Air"/>
    <d v="2013-10-12T00:00:00"/>
    <s v="$1.09"/>
    <s v="$1.68"/>
    <s v="$0.59"/>
    <n v="23"/>
    <s v="$63.84"/>
    <n v="0.01"/>
    <s v="$4.47"/>
    <s v="$59.37"/>
    <s v="$1.00"/>
    <s v="$60.37"/>
    <n v="59.37"/>
    <n v="60.37"/>
    <n v="-1"/>
    <n v="1"/>
    <n v="4.47"/>
    <n v="56.9"/>
    <n v="1.68"/>
    <n v="35.17"/>
    <n v="34.17"/>
    <n v="33.17"/>
    <m/>
  </r>
  <r>
    <s v="5272-1"/>
    <x v="326"/>
    <s v="Naresj Patel"/>
    <s v="106 Ebley Street,Bondi Junction"/>
    <x v="0"/>
    <s v="NSW"/>
    <x v="1"/>
    <s v="Leighton Forrest"/>
    <s v="Medium"/>
    <s v="Fluorescent Highlighters by DrawIt"/>
    <x v="0"/>
    <s v="Small Box"/>
    <s v="Regular Air"/>
    <d v="2013-09-15T00:00:00"/>
    <s v="$1.95"/>
    <s v="$3.98"/>
    <s v="$2.03"/>
    <n v="1"/>
    <s v="$63.84"/>
    <n v="0"/>
    <s v="$4.35"/>
    <s v="$52.39"/>
    <s v="$0.83"/>
    <s v="$53.97"/>
    <n v="52.39"/>
    <n v="53.97"/>
    <n v="-1.5799999999999983"/>
    <n v="0.83"/>
    <n v="4.3499999999999996"/>
    <n v="50.449999999999996"/>
    <n v="3.98"/>
    <n v="0.4600000000000003"/>
    <n v="-0.36999999999999966"/>
    <n v="-1.1999999999999997"/>
    <m/>
  </r>
  <r>
    <s v="5272-1"/>
    <x v="110"/>
    <s v="Amy Cox"/>
    <s v="523 King St,Newtown"/>
    <x v="0"/>
    <s v="NSW"/>
    <x v="0"/>
    <s v="Aanya Zhang"/>
    <s v="Medium"/>
    <s v="Smiths Metal Binder Clips"/>
    <x v="0"/>
    <s v="Wrap Bag"/>
    <s v="Regular Air"/>
    <d v="2013-10-12T00:00:00"/>
    <s v="$1.60"/>
    <s v="$2.62"/>
    <s v="$1.02"/>
    <n v="35"/>
    <s v="$63.84"/>
    <n v="0.04"/>
    <s v="$4.47"/>
    <s v="$59.97"/>
    <s v="$0.80"/>
    <s v="$60.37"/>
    <n v="59.97"/>
    <n v="60.37"/>
    <n v="-0.39999999999999858"/>
    <n v="0.8"/>
    <n v="4.47"/>
    <n v="56.699999999999996"/>
    <n v="2.62"/>
    <n v="88.03"/>
    <n v="87.23"/>
    <n v="86.43"/>
    <m/>
  </r>
  <r>
    <s v="5272-1"/>
    <x v="56"/>
    <s v="Sean ODonnell"/>
    <s v="541 Church St ,Richmond"/>
    <x v="1"/>
    <s v="VIC"/>
    <x v="2"/>
    <s v="Yvette Biti"/>
    <s v="High"/>
    <s v="Artisan Hanging File Binders"/>
    <x v="0"/>
    <s v="Small Box"/>
    <s v="Regular Air"/>
    <d v="2013-03-10T00:00:00"/>
    <s v="$3.65"/>
    <s v="$5.98"/>
    <s v="$2.33"/>
    <n v="42"/>
    <s v="$183.88"/>
    <n v="0.1"/>
    <s v="$38.22"/>
    <s v="$184.02"/>
    <s v="$1.49"/>
    <s v="$173.22"/>
    <n v="184.02"/>
    <n v="173.22"/>
    <n v="10.800000000000011"/>
    <n v="1.49"/>
    <n v="38.22"/>
    <n v="136.49"/>
    <n v="5.98"/>
    <n v="214.43000000000004"/>
    <n v="212.94000000000003"/>
    <n v="211.45000000000002"/>
    <m/>
  </r>
  <r>
    <s v="5272-1"/>
    <x v="110"/>
    <s v="Amy Cox"/>
    <s v="523 King St,Newtown"/>
    <x v="0"/>
    <s v="NSW"/>
    <x v="2"/>
    <s v="Aanya Zhang"/>
    <s v="Medium"/>
    <s v="Pizazz Dustless Chalk Sticks"/>
    <x v="1"/>
    <s v="Small Box"/>
    <s v="Regular Air"/>
    <d v="2013-10-12T00:00:00"/>
    <s v="$1.09"/>
    <s v="$1.68"/>
    <s v="$0.59"/>
    <n v="14"/>
    <s v="$63.84"/>
    <n v="0.04"/>
    <s v="$4.47"/>
    <s v="$59.67"/>
    <s v="$1.00"/>
    <s v="$60.37"/>
    <n v="59.67"/>
    <n v="60.37"/>
    <n v="-0.69999999999999574"/>
    <n v="1"/>
    <n v="4.47"/>
    <n v="56.9"/>
    <n v="1.68"/>
    <n v="20.05"/>
    <n v="19.05"/>
    <n v="18.05"/>
    <m/>
  </r>
  <r>
    <s v="5272-1"/>
    <x v="110"/>
    <s v="Amy Cox"/>
    <s v="523 King St,Newtown"/>
    <x v="0"/>
    <s v="NSW"/>
    <x v="1"/>
    <s v="Aanya Zhang"/>
    <s v="High"/>
    <s v="Pizazz Dustless Chalk Sticks"/>
    <x v="0"/>
    <s v="Wrap Bag"/>
    <s v="Regular Air"/>
    <d v="2013-10-12T00:00:00"/>
    <s v="$1.09"/>
    <s v="$1.68"/>
    <s v="$0.59"/>
    <n v="16"/>
    <s v="$63.84"/>
    <n v="0.1"/>
    <s v="$4.47"/>
    <s v="$59.37"/>
    <s v="$1.00"/>
    <s v="$60.37"/>
    <n v="59.37"/>
    <n v="60.37"/>
    <n v="-1"/>
    <n v="1"/>
    <n v="4.47"/>
    <n v="56.9"/>
    <n v="1.68"/>
    <n v="23.41"/>
    <n v="22.41"/>
    <n v="21.41"/>
    <m/>
  </r>
  <r>
    <s v="5274-1"/>
    <x v="72"/>
    <s v="Arianne Iaven"/>
    <s v="8 Rankins Lane ,Melbourne"/>
    <x v="1"/>
    <s v="VIC"/>
    <x v="0"/>
    <s v="Connor Betts"/>
    <s v="Low"/>
    <s v="Smiths SlimLine Pencil Sharpener"/>
    <x v="1"/>
    <s v="Small Box"/>
    <s v="Regular Air"/>
    <d v="2013-05-27T00:00:00"/>
    <s v="$4.79"/>
    <s v="$11.97"/>
    <s v="$7.18"/>
    <n v="8"/>
    <s v="$227.00"/>
    <n v="0"/>
    <s v="$2.63"/>
    <s v="$216.51"/>
    <s v="$5.81"/>
    <s v="$228.59"/>
    <n v="216.51"/>
    <n v="228.59"/>
    <n v="-12.080000000000013"/>
    <n v="5.81"/>
    <n v="2.63"/>
    <n v="231.77"/>
    <n v="11.97"/>
    <n v="98.940000000000012"/>
    <n v="93.13000000000001"/>
    <n v="87.320000000000007"/>
    <m/>
  </r>
  <r>
    <s v="5274-1"/>
    <x v="16"/>
    <s v="Sibella Parks"/>
    <s v="180 High Street,Windsor"/>
    <x v="1"/>
    <s v="VIC"/>
    <x v="1"/>
    <s v="Connor Betts"/>
    <s v="High"/>
    <s v="Apex Straight Scissors"/>
    <x v="0"/>
    <s v="Small Box"/>
    <s v="Regular Air"/>
    <d v="2015-05-18T00:00:00"/>
    <s v="$5.19"/>
    <s v="$12.98"/>
    <s v="$7.79"/>
    <n v="50"/>
    <s v="$269.32"/>
    <n v="0.05"/>
    <s v="$18.84"/>
    <s v="$261.20"/>
    <s v="$3.14"/>
    <s v="$267.53"/>
    <n v="261.2"/>
    <n v="267.52999999999997"/>
    <n v="-6.3299999999999841"/>
    <n v="3.14"/>
    <n v="18.84"/>
    <n v="251.82999999999996"/>
    <n v="12.98"/>
    <n v="633.29999999999995"/>
    <n v="630.16"/>
    <n v="627.02"/>
    <m/>
  </r>
  <r>
    <s v="5274-1"/>
    <x v="341"/>
    <s v="Cindy Chapman"/>
    <s v="53-55 Liverpool St,Sydney"/>
    <x v="0"/>
    <s v="NSW"/>
    <x v="0"/>
    <s v="Tina Carlton"/>
    <s v="High"/>
    <s v="Artisan Flip-Chart Easel Binder, Black"/>
    <x v="0"/>
    <s v="Wrap Bag"/>
    <s v="Regular Air"/>
    <d v="2014-10-02T00:00:00"/>
    <s v="$13.88"/>
    <s v="$22.38"/>
    <s v="$8.50"/>
    <n v="41"/>
    <s v="$573.56"/>
    <n v="0.02"/>
    <s v="$0.00"/>
    <s v="$535.08"/>
    <s v="$15.10"/>
    <s v="$588.58"/>
    <n v="535.08000000000004"/>
    <n v="588.58000000000004"/>
    <n v="-53.5"/>
    <n v="15.1"/>
    <n v="0"/>
    <n v="603.68000000000006"/>
    <n v="22.38"/>
    <n v="932.68"/>
    <n v="917.57999999999993"/>
    <n v="902.4799999999999"/>
    <m/>
  </r>
  <r>
    <s v="5274-1"/>
    <x v="342"/>
    <s v="Eric Barreto"/>
    <s v="359 Crown Street,Surry Hills"/>
    <x v="0"/>
    <s v="NSW"/>
    <x v="2"/>
    <s v="Phoebe Gour"/>
    <s v="Low"/>
    <s v="Wirebound Voice Message Log Book"/>
    <x v="0"/>
    <s v="Small Box"/>
    <s v="Express Air"/>
    <d v="2014-10-02T00:00:00"/>
    <s v="$2.90"/>
    <s v="$4.76"/>
    <s v="$1.86"/>
    <n v="34"/>
    <s v="$129.40"/>
    <n v="0.03"/>
    <s v="$5.95"/>
    <s v="$126.81"/>
    <s v="$0.88"/>
    <s v="$128.84"/>
    <n v="126.81"/>
    <n v="128.84"/>
    <n v="-2.0300000000000011"/>
    <n v="0.88"/>
    <n v="5.95"/>
    <n v="123.77"/>
    <n v="4.76"/>
    <n v="156.77000000000001"/>
    <n v="155.89000000000001"/>
    <n v="155.01000000000002"/>
    <m/>
  </r>
  <r>
    <s v="5274-1"/>
    <x v="39"/>
    <s v="Sylvia Foulston"/>
    <s v="152 Bunnerong Road,Eastgardens"/>
    <x v="0"/>
    <s v="NSW"/>
    <x v="2"/>
    <s v="Tina Carlton"/>
    <s v="Low"/>
    <s v="300 Series Non-Flip"/>
    <x v="0"/>
    <s v="Wrap Bag"/>
    <s v="Express Air"/>
    <d v="2013-10-13T00:00:00"/>
    <s v="$62.40"/>
    <s v="$155.99"/>
    <s v="$93.59"/>
    <n v="12"/>
    <s v="$7,487.52"/>
    <n v="0.01"/>
    <s v="$299.50"/>
    <s v="$7,188.02"/>
    <s v="$8.08"/>
    <s v="$7,196.10"/>
    <n v="7188.02"/>
    <n v="7196.1"/>
    <n v="-8.0799999999999272"/>
    <n v="8.08"/>
    <n v="299.5"/>
    <n v="6904.68"/>
    <n v="155.99"/>
    <n v="1580.46"/>
    <n v="1572.38"/>
    <n v="1564.3000000000002"/>
    <m/>
  </r>
  <r>
    <s v="5274-1"/>
    <x v="293"/>
    <s v="Ann Chong"/>
    <s v="Macquarie Centre Cnr Herring Road &amp; Waterloo Road,Macquarie Park"/>
    <x v="0"/>
    <s v="NSW"/>
    <x v="1"/>
    <s v="Nicholas Fernandes"/>
    <s v="Not Specified"/>
    <s v="Artisan Flip-Chart Easel Binder, Black"/>
    <x v="0"/>
    <s v="Wrap Bag"/>
    <s v="Regular Air"/>
    <d v="2013-09-21T00:00:00"/>
    <s v="$13.88"/>
    <s v="$22.38"/>
    <s v="$8.50"/>
    <n v="11"/>
    <s v="$406.70"/>
    <n v="0.01"/>
    <s v="$40.67"/>
    <s v="$366.03"/>
    <s v="$15.10"/>
    <s v="$367.52"/>
    <n v="366.03"/>
    <n v="367.52"/>
    <n v="-1.4900000000000091"/>
    <n v="15.1"/>
    <n v="40.67"/>
    <n v="341.95"/>
    <n v="22.38"/>
    <n v="220.60999999999999"/>
    <n v="205.51"/>
    <n v="190.41"/>
    <m/>
  </r>
  <r>
    <s v="5274-1"/>
    <x v="120"/>
    <s v="Fred Wasserman"/>
    <s v="61 York St,Sydney"/>
    <x v="0"/>
    <s v="NSW"/>
    <x v="1"/>
    <s v="Leighton Forrest"/>
    <s v="High"/>
    <s v="Smiths Standard Envelopes"/>
    <x v="0"/>
    <s v="Wrap Bag"/>
    <s v="Regular Air"/>
    <d v="2014-01-17T00:00:00"/>
    <s v="$3.52"/>
    <s v="$5.68"/>
    <s v="$2.16"/>
    <n v="33"/>
    <s v="$125.00"/>
    <n v="0.05"/>
    <s v="$12.35"/>
    <s v="$129.05"/>
    <s v="$1.39"/>
    <s v="$124.76"/>
    <n v="129.05000000000001"/>
    <n v="124.76"/>
    <n v="4.2900000000000063"/>
    <n v="1.39"/>
    <n v="12.35"/>
    <n v="113.80000000000001"/>
    <n v="5.68"/>
    <n v="176.48"/>
    <n v="175.09"/>
    <n v="173.70000000000002"/>
    <m/>
  </r>
  <r>
    <s v="5274-1"/>
    <x v="204"/>
    <s v="Carlos Meador"/>
    <s v="152 Bunnerong Road,Eastgardens"/>
    <x v="0"/>
    <s v="NSW"/>
    <x v="1"/>
    <s v="Tina Carlton"/>
    <s v="High"/>
    <s v="Apex Straight Scissors"/>
    <x v="0"/>
    <s v="Small Pack"/>
    <s v="Regular Air"/>
    <d v="2015-05-20T00:00:00"/>
    <s v="$5.19"/>
    <s v="$12.98"/>
    <s v="$7.79"/>
    <n v="11"/>
    <s v="$239.60"/>
    <n v="0.03"/>
    <s v="$2.69"/>
    <s v="$232.67"/>
    <s v="$3.14"/>
    <s v="$247.56"/>
    <n v="232.67"/>
    <n v="247.56"/>
    <n v="-14.890000000000015"/>
    <n v="3.14"/>
    <n v="2.69"/>
    <n v="248.01"/>
    <n v="12.98"/>
    <n v="143.22999999999999"/>
    <n v="140.09"/>
    <n v="136.95000000000002"/>
    <m/>
  </r>
  <r>
    <s v="5274-1"/>
    <x v="39"/>
    <s v="Sylvia Foulston"/>
    <s v="152 Bunnerong Road,Eastgardens"/>
    <x v="0"/>
    <s v="NSW"/>
    <x v="3"/>
    <s v="Tina Carlton"/>
    <s v="Medium"/>
    <s v="300 Series Non-Flip"/>
    <x v="0"/>
    <s v="Small Box"/>
    <s v="Regular Air"/>
    <d v="2013-10-13T00:00:00"/>
    <s v="$62.40"/>
    <s v="$155.99"/>
    <s v="$93.59"/>
    <n v="50"/>
    <s v="$7,487.52"/>
    <n v="7.0000000000000007E-2"/>
    <s v="$299.50"/>
    <s v="$7,188.02"/>
    <s v="$8.08"/>
    <s v="$7,196.10"/>
    <n v="7188.02"/>
    <n v="7196.1"/>
    <n v="-8.0799999999999272"/>
    <n v="8.08"/>
    <n v="299.5"/>
    <n v="6904.68"/>
    <n v="155.99"/>
    <n v="7508.08"/>
    <n v="7500"/>
    <n v="7491.92"/>
    <m/>
  </r>
  <r>
    <s v="5276-2"/>
    <x v="343"/>
    <s v="Cyra Reiten"/>
    <s v="Westfield 1 Anderson St,Chatswood"/>
    <x v="0"/>
    <s v="NSW"/>
    <x v="0"/>
    <s v="Nicholas Fernandes"/>
    <s v="Critical"/>
    <s v="EcoTones Memo Sheets"/>
    <x v="0"/>
    <s v="Wrap Bag"/>
    <s v="Regular Air"/>
    <d v="2016-01-17T00:00:00"/>
    <s v="$2.52"/>
    <s v="$4.00"/>
    <s v="$1.48"/>
    <n v="16"/>
    <s v="$130.68"/>
    <n v="0.01"/>
    <s v="$12.04"/>
    <s v="$113.48"/>
    <s v="$1.30"/>
    <s v="$114.57"/>
    <n v="113.48"/>
    <n v="114.57"/>
    <n v="-1.0899999999999892"/>
    <n v="1.3"/>
    <n v="12.04"/>
    <n v="103.82999999999998"/>
    <n v="4"/>
    <n v="53.26"/>
    <n v="51.96"/>
    <n v="50.660000000000004"/>
    <m/>
  </r>
  <r>
    <s v="5277-1"/>
    <x v="18"/>
    <s v="Paul MacIntyre"/>
    <s v="60 Commercial Rd,Prahran"/>
    <x v="1"/>
    <s v="VIC"/>
    <x v="0"/>
    <s v="Yvette Biti"/>
    <s v="Critical"/>
    <s v="12 Colored Short"/>
    <x v="0"/>
    <s v="Small Box"/>
    <s v="Regular Air"/>
    <d v="2013-10-22T00:00:00"/>
    <s v="$21.56"/>
    <s v="$36.55"/>
    <s v="$14.99"/>
    <n v="6"/>
    <s v="$93.60"/>
    <n v="0.02"/>
    <s v="$0.00"/>
    <s v="$93.60"/>
    <s v="$13.89"/>
    <s v="$96.00"/>
    <n v="93.6"/>
    <n v="96"/>
    <n v="-2.4000000000000057"/>
    <n v="13.89"/>
    <n v="0"/>
    <n v="109.89"/>
    <n v="36.549999999999997"/>
    <n v="233.19"/>
    <n v="219.29999999999998"/>
    <n v="205.40999999999997"/>
    <m/>
  </r>
  <r>
    <s v="5277-1"/>
    <x v="53"/>
    <s v="Thea Hudgings"/>
    <s v="240-242 Johnston Street,Fitzroy"/>
    <x v="1"/>
    <s v="VIC"/>
    <x v="0"/>
    <s v="Connor Betts"/>
    <s v="Critical"/>
    <s v="EcoTones Memo Sheets"/>
    <x v="0"/>
    <s v="Wrap Bag"/>
    <s v="Regular Air"/>
    <d v="2013-05-11T00:00:00"/>
    <s v="$2.52"/>
    <s v="$4.00"/>
    <s v="$1.48"/>
    <n v="24"/>
    <s v="$160.97"/>
    <n v="7.0000000000000007E-2"/>
    <s v="$12.04"/>
    <s v="$152.76"/>
    <s v="$1.30"/>
    <s v="$137.55"/>
    <n v="152.76"/>
    <n v="137.55000000000001"/>
    <n v="15.20999999999998"/>
    <n v="1.3"/>
    <n v="12.04"/>
    <n v="126.81000000000003"/>
    <n v="4"/>
    <n v="85.26"/>
    <n v="83.960000000000008"/>
    <n v="82.660000000000011"/>
    <m/>
  </r>
  <r>
    <s v="5277-1"/>
    <x v="344"/>
    <s v="Muhammed Yedwab"/>
    <s v="18 Whistler St,Sydney"/>
    <x v="0"/>
    <s v="NSW"/>
    <x v="0"/>
    <s v="Nicholas Fernandes"/>
    <s v="Not Specified"/>
    <s v="Pizazz Drawing Pencil Set"/>
    <x v="0"/>
    <s v="Wrap Bag"/>
    <s v="Regular Air"/>
    <d v="2013-02-15T00:00:00"/>
    <s v="$1.17"/>
    <s v="$2.78"/>
    <s v="$1.61"/>
    <n v="18"/>
    <s v="$16.20"/>
    <n v="0.02"/>
    <s v="$1.28"/>
    <s v="$14.82"/>
    <s v="$1.20"/>
    <s v="$16.55"/>
    <n v="14.82"/>
    <n v="16.55"/>
    <n v="-1.7300000000000004"/>
    <n v="1.2"/>
    <n v="1.28"/>
    <n v="16.47"/>
    <n v="2.78"/>
    <n v="49.96"/>
    <n v="48.76"/>
    <n v="47.559999999999995"/>
    <m/>
  </r>
  <r>
    <s v="5277-1"/>
    <x v="72"/>
    <s v="Luzen McCrida"/>
    <s v="797 Botany Rd,Rosebery"/>
    <x v="0"/>
    <s v="NSW"/>
    <x v="1"/>
    <s v="Phoebe Gour"/>
    <s v="Low"/>
    <s v="12 Ellic Surge Strip"/>
    <x v="1"/>
    <s v="Medium Box"/>
    <s v="Regular Air"/>
    <d v="2013-05-28T00:00:00"/>
    <s v="$4.46"/>
    <s v="$10.89"/>
    <s v="$6.43"/>
    <n v="47"/>
    <s v="$93.60"/>
    <n v="0.03"/>
    <s v="$0.00"/>
    <s v="$93.60"/>
    <s v="$4.50"/>
    <s v="$96.00"/>
    <n v="93.6"/>
    <n v="96"/>
    <n v="-2.4000000000000057"/>
    <n v="4.5"/>
    <n v="0"/>
    <n v="100.5"/>
    <n v="10.89"/>
    <n v="516.33000000000004"/>
    <n v="511.83000000000004"/>
    <n v="507.33000000000004"/>
    <m/>
  </r>
  <r>
    <s v="5277-1"/>
    <x v="18"/>
    <s v="Jonit MacIntyre"/>
    <s v="85-113 Dunning Ave,Rosebery"/>
    <x v="0"/>
    <s v="NSW"/>
    <x v="1"/>
    <s v="Mihael Khan"/>
    <s v="Medium"/>
    <s v="12 Colored Short Pencils with Erasers"/>
    <x v="0"/>
    <s v="Small Pack"/>
    <s v="Regular Air"/>
    <d v="2013-10-22T00:00:00"/>
    <s v="$2.68"/>
    <s v="$6.08"/>
    <s v="$3.40"/>
    <n v="30"/>
    <s v="$93.60"/>
    <n v="0.08"/>
    <s v="$0.00"/>
    <s v="$93.60"/>
    <s v="$1.17"/>
    <s v="$96.00"/>
    <n v="93.6"/>
    <n v="96"/>
    <n v="-2.4000000000000057"/>
    <n v="1.17"/>
    <n v="0"/>
    <n v="97.17"/>
    <n v="6.08"/>
    <n v="183.57"/>
    <n v="182.4"/>
    <n v="181.23000000000002"/>
    <m/>
  </r>
  <r>
    <s v="5277-1"/>
    <x v="18"/>
    <s v="Paul MacIntyre"/>
    <s v="60 Commercial Rd,Prahran"/>
    <x v="1"/>
    <s v="VIC"/>
    <x v="1"/>
    <s v="Yvette Biti"/>
    <s v="Low"/>
    <s v="12 Colored Short Pencils"/>
    <x v="0"/>
    <s v="Wrap Bag"/>
    <s v="Regular Air"/>
    <d v="2013-10-22T00:00:00"/>
    <s v="$1.09"/>
    <s v="$2.60"/>
    <s v="$1.51"/>
    <n v="19"/>
    <s v="$93.60"/>
    <n v="0"/>
    <s v="$0.00"/>
    <s v="$93.60"/>
    <s v="$2.40"/>
    <s v="$96.00"/>
    <n v="93.6"/>
    <n v="96"/>
    <n v="-2.4000000000000057"/>
    <n v="2.4"/>
    <n v="0"/>
    <n v="98.4"/>
    <n v="2.6"/>
    <n v="51.8"/>
    <n v="49.4"/>
    <n v="47"/>
    <m/>
  </r>
  <r>
    <s v="5277-1"/>
    <x v="18"/>
    <s v="Tamara Willingham"/>
    <s v="Sydney Fish Market, Bank Street, Sydney"/>
    <x v="0"/>
    <s v="NSW"/>
    <x v="1"/>
    <s v="Phoebe Gour"/>
    <s v="Critical"/>
    <s v="12 Colored Short Pencils"/>
    <x v="0"/>
    <s v="Small Box"/>
    <s v="Regular Air"/>
    <d v="2013-10-21T00:00:00"/>
    <s v="$1.09"/>
    <s v="$2.60"/>
    <s v="$1.51"/>
    <n v="19"/>
    <s v="$93.60"/>
    <n v="0"/>
    <s v="$0.00"/>
    <s v="$93.60"/>
    <s v="$2.40"/>
    <s v="$96.00"/>
    <n v="93.6"/>
    <n v="96"/>
    <n v="-2.4000000000000057"/>
    <n v="2.4"/>
    <n v="0"/>
    <n v="98.4"/>
    <n v="2.6"/>
    <n v="51.8"/>
    <n v="49.4"/>
    <n v="47"/>
    <m/>
  </r>
  <r>
    <s v="5277-1"/>
    <x v="18"/>
    <s v="Roy Skaria"/>
    <s v="2/797 Botany Rd,Rosebery"/>
    <x v="0"/>
    <s v="NSW"/>
    <x v="3"/>
    <s v="Samantha Chairs"/>
    <s v="High"/>
    <s v="12 Colored Short Pencils"/>
    <x v="0"/>
    <s v="Small Box"/>
    <s v="Regular Air"/>
    <d v="2013-10-21T00:00:00"/>
    <s v="$1.09"/>
    <s v="$2.60"/>
    <s v="$1.51"/>
    <n v="22"/>
    <s v="$93.60"/>
    <n v="7.0000000000000007E-2"/>
    <s v="$0.00"/>
    <s v="$93.60"/>
    <s v="$2.40"/>
    <s v="$96.00"/>
    <n v="93.6"/>
    <n v="96"/>
    <n v="-2.4000000000000057"/>
    <n v="2.4"/>
    <n v="0"/>
    <n v="98.4"/>
    <n v="2.6"/>
    <n v="59.6"/>
    <n v="57.2"/>
    <n v="54.800000000000004"/>
    <m/>
  </r>
  <r>
    <s v="5277-1"/>
    <x v="18"/>
    <s v="Tamara Willingham"/>
    <s v="Sydney Fish Market, Bank Street, Sydney"/>
    <x v="0"/>
    <s v="NSW"/>
    <x v="2"/>
    <s v="Phoebe Gour"/>
    <s v="High"/>
    <s v="12 Colored Short Pencils"/>
    <x v="0"/>
    <s v="Small Pack"/>
    <s v="Regular Air"/>
    <d v="2013-10-21T00:00:00"/>
    <s v="$1.09"/>
    <s v="$2.60"/>
    <s v="$1.51"/>
    <n v="26"/>
    <s v="$93.60"/>
    <n v="0.08"/>
    <s v="$0.00"/>
    <s v="$93.60"/>
    <s v="$2.40"/>
    <s v="$96.00"/>
    <n v="93.6"/>
    <n v="96"/>
    <n v="-2.4000000000000057"/>
    <n v="2.4"/>
    <n v="0"/>
    <n v="98.4"/>
    <n v="2.6"/>
    <n v="70.000000000000014"/>
    <n v="67.600000000000009"/>
    <n v="65.2"/>
    <m/>
  </r>
  <r>
    <s v="5277-1"/>
    <x v="18"/>
    <s v="Tamara Willingham"/>
    <s v="Sydney Fish Market, Bank Street, Sydney"/>
    <x v="0"/>
    <s v="NSW"/>
    <x v="2"/>
    <s v="Phoebe Gour"/>
    <s v="Medium"/>
    <s v="12 Colored Short Pencils"/>
    <x v="0"/>
    <s v="Wrap Bag"/>
    <s v="Regular Air"/>
    <d v="2013-10-21T00:00:00"/>
    <s v="$1.09"/>
    <s v="$2.60"/>
    <s v="$1.51"/>
    <n v="30"/>
    <s v="$93.60"/>
    <n v="0.09"/>
    <s v="$0.00"/>
    <s v="$93.60"/>
    <s v="$2.40"/>
    <s v="$96.00"/>
    <n v="93.6"/>
    <n v="96"/>
    <n v="-2.4000000000000057"/>
    <n v="2.4"/>
    <n v="0"/>
    <n v="98.4"/>
    <n v="2.6"/>
    <n v="80.400000000000006"/>
    <n v="78"/>
    <n v="75.599999999999994"/>
    <m/>
  </r>
  <r>
    <s v="5278-1"/>
    <x v="345"/>
    <s v="Vivek Grady"/>
    <s v="99 Lygon Street,East Brunswick"/>
    <x v="1"/>
    <s v="VIC"/>
    <x v="0"/>
    <s v="Connor Betts"/>
    <s v="Medium"/>
    <s v="Artisan Hole Reinforcements"/>
    <x v="0"/>
    <s v="Wrap Bag"/>
    <s v="Regular Air"/>
    <d v="2016-06-14T00:00:00"/>
    <s v="$3.99"/>
    <s v="$6.23"/>
    <s v="$2.24"/>
    <n v="35"/>
    <s v="$12.20"/>
    <n v="0.04"/>
    <s v="$0.54"/>
    <s v="$123.36"/>
    <s v="$6.97"/>
    <s v="$122.76"/>
    <n v="123.36"/>
    <n v="122.76"/>
    <n v="0.59999999999999432"/>
    <n v="6.97"/>
    <n v="0.54"/>
    <n v="129.19000000000003"/>
    <n v="6.23"/>
    <n v="224.48000000000002"/>
    <n v="217.51000000000002"/>
    <n v="210.54000000000002"/>
    <m/>
  </r>
  <r>
    <s v="5278-1"/>
    <x v="79"/>
    <s v="Erica Smith"/>
    <s v="188 Pitt Street,Sydney"/>
    <x v="0"/>
    <s v="NSW"/>
    <x v="1"/>
    <s v="Tina Carlton"/>
    <s v="Low"/>
    <s v="Artisan Hole Reinforcements"/>
    <x v="0"/>
    <s v="Wrap Bag"/>
    <s v="Regular Air"/>
    <d v="2013-03-27T00:00:00"/>
    <s v="$3.99"/>
    <s v="$6.23"/>
    <s v="$2.24"/>
    <n v="42"/>
    <s v="$141.32"/>
    <n v="0.08"/>
    <s v="$8.12"/>
    <s v="$126.00"/>
    <s v="$6.97"/>
    <s v="$128.58"/>
    <n v="126"/>
    <n v="128.58000000000001"/>
    <n v="-2.5800000000000125"/>
    <n v="6.97"/>
    <n v="8.1199999999999992"/>
    <n v="127.43"/>
    <n v="6.23"/>
    <n v="260.51000000000005"/>
    <n v="253.54000000000002"/>
    <n v="246.57000000000002"/>
    <m/>
  </r>
  <r>
    <s v="5278-1"/>
    <x v="346"/>
    <s v="Christopher Martinez"/>
    <s v="188 Pitt Street,Sydney"/>
    <x v="0"/>
    <s v="NSW"/>
    <x v="3"/>
    <s v="Tina Carlton"/>
    <s v="Low"/>
    <s v="Artisan 474 Labels"/>
    <x v="0"/>
    <s v="Small Box"/>
    <s v="Regular Air"/>
    <d v="2014-09-29T00:00:00"/>
    <s v="$1.84"/>
    <s v="$2.88"/>
    <s v="$1.04"/>
    <n v="1"/>
    <s v="$137.24"/>
    <n v="0.03"/>
    <s v="$1.38"/>
    <s v="$127.12"/>
    <s v="$0.99"/>
    <s v="$128.52"/>
    <n v="127.12"/>
    <n v="128.52000000000001"/>
    <n v="-1.4000000000000057"/>
    <n v="0.99"/>
    <n v="1.38"/>
    <n v="128.13000000000002"/>
    <n v="2.88"/>
    <n v="2.4900000000000002"/>
    <n v="1.5"/>
    <n v="0.51"/>
    <m/>
  </r>
  <r>
    <s v="5278-1"/>
    <x v="347"/>
    <s v="Roland Murray"/>
    <s v="Westfield 1 Anderson St,Chatswood"/>
    <x v="0"/>
    <s v="NSW"/>
    <x v="2"/>
    <s v="Nicholas Fernandes"/>
    <s v="High"/>
    <s v="Smiths Standard Envelopes"/>
    <x v="0"/>
    <s v="Small Box"/>
    <s v="Regular Air"/>
    <d v="2014-03-31T00:00:00"/>
    <s v="$3.52"/>
    <s v="$5.68"/>
    <s v="$2.16"/>
    <n v="50"/>
    <s v="$95.84"/>
    <n v="7.0000000000000007E-2"/>
    <s v="$0.92"/>
    <s v="$95.61"/>
    <s v="$1.39"/>
    <s v="$95.99"/>
    <n v="95.61"/>
    <n v="95.99"/>
    <n v="-0.37999999999999545"/>
    <n v="1.39"/>
    <n v="0.92"/>
    <n v="96.46"/>
    <n v="5.68"/>
    <n v="284.46999999999997"/>
    <n v="283.08"/>
    <n v="281.69"/>
    <m/>
  </r>
  <r>
    <s v="5278-1"/>
    <x v="244"/>
    <s v="Toby Knight"/>
    <s v="Crown Complex,Southbank"/>
    <x v="1"/>
    <s v="VIC"/>
    <x v="3"/>
    <s v="Yvette Biti"/>
    <s v="Not Specified"/>
    <s v="Artisan 474 Labels"/>
    <x v="0"/>
    <s v="Wrap Bag"/>
    <s v="Regular Air"/>
    <d v="2013-10-29T00:00:00"/>
    <s v="$1.84"/>
    <s v="$2.88"/>
    <s v="$1.04"/>
    <n v="48"/>
    <s v="$2.61"/>
    <n v="0.1"/>
    <s v="$0.16"/>
    <s v="$2.45"/>
    <s v="$0.99"/>
    <s v="$2.95"/>
    <n v="2.4500000000000002"/>
    <n v="2.95"/>
    <n v="-0.5"/>
    <n v="0.99"/>
    <n v="0.16"/>
    <n v="3.7800000000000002"/>
    <n v="2.88"/>
    <n v="139.07000000000002"/>
    <n v="138.08000000000001"/>
    <n v="137.09"/>
    <m/>
  </r>
  <r>
    <s v="5279-1"/>
    <x v="348"/>
    <s v="Nora Pelletier"/>
    <s v="5/250 Old Northern Road ,Castle Hill"/>
    <x v="0"/>
    <s v="NSW"/>
    <x v="1"/>
    <s v="Nicholas Fernandes"/>
    <s v="Low"/>
    <s v="Artisan Binder Labels"/>
    <x v="1"/>
    <s v="Jumbo Drum"/>
    <s v="Delivery Truck"/>
    <d v="2015-08-04T00:00:00"/>
    <s v="$2.45"/>
    <s v="$3.89"/>
    <s v="$1.44"/>
    <n v="35"/>
    <s v="$19.82"/>
    <n v="0.08"/>
    <s v="$0.39"/>
    <s v="$18.51"/>
    <s v="$7.01"/>
    <s v="$17.72"/>
    <n v="18.510000000000002"/>
    <n v="17.72"/>
    <n v="0.7900000000000027"/>
    <n v="7.01"/>
    <n v="0.39"/>
    <n v="24.339999999999996"/>
    <n v="3.89"/>
    <n v="142.77000000000001"/>
    <n v="135.76000000000002"/>
    <n v="128.75000000000003"/>
    <m/>
  </r>
  <r>
    <s v="5279-1"/>
    <x v="260"/>
    <s v="Michael Oakman"/>
    <s v="8 Rankins Lane ,Melbourne"/>
    <x v="1"/>
    <s v="VIC"/>
    <x v="1"/>
    <s v="Connor Betts"/>
    <s v="Medium"/>
    <s v="Artisan Hanging File Binders"/>
    <x v="0"/>
    <s v="Wrap Bag"/>
    <s v="Express Air"/>
    <d v="2015-08-01T00:00:00"/>
    <s v="$3.65"/>
    <s v="$5.98"/>
    <s v="$2.33"/>
    <n v="11"/>
    <s v="$133.42"/>
    <n v="0.09"/>
    <s v="$14.29"/>
    <s v="$122.79"/>
    <s v="$1.49"/>
    <s v="$124.56"/>
    <n v="122.79"/>
    <n v="124.56"/>
    <n v="-1.769999999999996"/>
    <n v="1.49"/>
    <n v="14.29"/>
    <n v="111.75999999999999"/>
    <n v="5.98"/>
    <n v="52.980000000000004"/>
    <n v="51.49"/>
    <n v="50"/>
    <m/>
  </r>
  <r>
    <s v="5279-1"/>
    <x v="79"/>
    <s v="Erica Smith"/>
    <s v="188 Pitt Street,Sydney"/>
    <x v="0"/>
    <s v="NSW"/>
    <x v="1"/>
    <s v="Tina Carlton"/>
    <s v="Not Specified"/>
    <s v="Apex Preferred Stainless Steel Scissors"/>
    <x v="0"/>
    <s v="Wrap Bag"/>
    <s v="Regular Air"/>
    <d v="2013-03-27T00:00:00"/>
    <s v="$2.50"/>
    <s v="$5.68"/>
    <s v="$3.18"/>
    <n v="41"/>
    <s v="$271.32"/>
    <n v="0.02"/>
    <s v="$8.17"/>
    <s v="$264.99"/>
    <s v="$3.60"/>
    <s v="$273.98"/>
    <n v="264.99"/>
    <n v="273.98"/>
    <n v="-8.9900000000000091"/>
    <n v="3.6"/>
    <n v="8.17"/>
    <n v="269.41000000000003"/>
    <n v="5.68"/>
    <n v="228.31"/>
    <n v="224.71"/>
    <n v="221.11"/>
    <m/>
  </r>
  <r>
    <s v="5279-1"/>
    <x v="349"/>
    <s v="Pete Armstrong"/>
    <s v="506 Swan Street,Richmond"/>
    <x v="1"/>
    <s v="VIC"/>
    <x v="1"/>
    <s v="Connor Betts"/>
    <s v="Low"/>
    <s v="Binder Posts"/>
    <x v="0"/>
    <s v="Small Pack"/>
    <s v="Regular Air"/>
    <d v="2016-02-16T00:00:00"/>
    <s v="$3.50"/>
    <s v="$5.74"/>
    <s v="$2.24"/>
    <n v="49"/>
    <s v="$157.56"/>
    <n v="0.1"/>
    <s v="$9.45"/>
    <s v="$124.07"/>
    <s v="$5.01"/>
    <s v="$145.56"/>
    <n v="124.07"/>
    <n v="145.56"/>
    <n v="-21.490000000000009"/>
    <n v="5.01"/>
    <n v="9.4499999999999993"/>
    <n v="141.12"/>
    <n v="5.74"/>
    <n v="276.82"/>
    <n v="271.81"/>
    <n v="266.8"/>
    <m/>
  </r>
  <r>
    <s v="5279-1"/>
    <x v="350"/>
    <s v="Liz Carlisle"/>
    <s v="2/797 Botany Rd,Rosebery"/>
    <x v="0"/>
    <s v="NSW"/>
    <x v="2"/>
    <s v="Samantha Chairs"/>
    <s v="High"/>
    <s v="Artisan 487 Labels"/>
    <x v="0"/>
    <s v="Small Box"/>
    <s v="Regular Air"/>
    <d v="2013-11-16T00:00:00"/>
    <s v="$2.29"/>
    <s v="$3.69"/>
    <s v="$1.40"/>
    <n v="7"/>
    <s v="$154.98"/>
    <n v="0.09"/>
    <s v="$6.20"/>
    <s v="$148.78"/>
    <s v="$0.50"/>
    <s v="$149.28"/>
    <n v="148.78"/>
    <n v="149.28"/>
    <n v="-0.5"/>
    <n v="0.5"/>
    <n v="6.2"/>
    <n v="143.58000000000001"/>
    <n v="3.69"/>
    <n v="20.13"/>
    <n v="19.63"/>
    <n v="19.13"/>
    <m/>
  </r>
  <r>
    <s v="5280-1"/>
    <x v="307"/>
    <s v="Tony Sayre"/>
    <s v="499-501 Lygon Street,Carlton North"/>
    <x v="1"/>
    <s v="VIC"/>
    <x v="1"/>
    <s v="Yvette Biti"/>
    <s v="Low"/>
    <s v="Artisan Hanging File Binders"/>
    <x v="0"/>
    <s v="Wrap Bag"/>
    <s v="Regular Air"/>
    <d v="2013-10-23T00:00:00"/>
    <s v="$3.65"/>
    <s v="$5.98"/>
    <s v="$2.33"/>
    <n v="41"/>
    <s v="$239.20"/>
    <n v="0.03"/>
    <s v="$0.00"/>
    <s v="$239.20"/>
    <s v="$1.49"/>
    <s v="$240.69"/>
    <n v="239.2"/>
    <n v="240.69"/>
    <n v="-1.4900000000000091"/>
    <n v="1.49"/>
    <n v="0"/>
    <n v="242.18"/>
    <n v="5.98"/>
    <n v="246.67000000000002"/>
    <n v="245.18"/>
    <n v="243.69"/>
    <m/>
  </r>
  <r>
    <s v="5280-1"/>
    <x v="307"/>
    <s v="Darrin Sayre"/>
    <s v="Sydney Fish Market, Bank Street, Sydney"/>
    <x v="0"/>
    <s v="NSW"/>
    <x v="0"/>
    <s v="Phoebe Gour"/>
    <s v="Not Specified"/>
    <s v="Artisan Durable Binders"/>
    <x v="0"/>
    <s v="Small Box"/>
    <s v="Regular Air"/>
    <d v="2013-10-23T00:00:00"/>
    <s v="$1.84"/>
    <s v="$2.88"/>
    <s v="$1.04"/>
    <n v="31"/>
    <s v="$239.20"/>
    <n v="0.08"/>
    <s v="$0.00"/>
    <s v="$239.20"/>
    <s v="$1.49"/>
    <s v="$240.69"/>
    <n v="239.2"/>
    <n v="240.69"/>
    <n v="-1.4900000000000091"/>
    <n v="1.49"/>
    <n v="0"/>
    <n v="242.18"/>
    <n v="2.88"/>
    <n v="90.77"/>
    <n v="89.28"/>
    <n v="87.79"/>
    <m/>
  </r>
  <r>
    <s v="5280-1"/>
    <x v="127"/>
    <s v="Philip Brown"/>
    <s v="499-501 Lygon Street,Carlton North"/>
    <x v="1"/>
    <s v="VIC"/>
    <x v="1"/>
    <s v="Yvette Biti"/>
    <s v="Medium"/>
    <s v="Alto Perma 2700 Stacking Storage Drawers"/>
    <x v="0"/>
    <s v="Small Box"/>
    <s v="Regular Air"/>
    <d v="2014-07-27T00:00:00"/>
    <s v="$8.92"/>
    <s v="$29.74"/>
    <s v="$20.82"/>
    <n v="4"/>
    <s v="$446.97"/>
    <n v="0.1"/>
    <s v="$18.48"/>
    <s v="$491.04"/>
    <s v="$6.64"/>
    <s v="$403.83"/>
    <n v="491.04"/>
    <n v="403.83"/>
    <n v="87.210000000000036"/>
    <n v="6.64"/>
    <n v="18.48"/>
    <n v="391.98999999999995"/>
    <n v="29.74"/>
    <n v="107.11999999999999"/>
    <n v="100.47999999999999"/>
    <n v="93.839999999999989"/>
    <m/>
  </r>
  <r>
    <s v="5280-1"/>
    <x v="307"/>
    <s v="Darrin Sayre"/>
    <s v="Sydney Fish Market, Bank Street, Sydney"/>
    <x v="0"/>
    <s v="NSW"/>
    <x v="1"/>
    <s v="Phoebe Gour"/>
    <s v="Medium"/>
    <s v="Artisan Hanging File Binders"/>
    <x v="0"/>
    <s v="Small Box"/>
    <s v="Regular Air"/>
    <d v="2013-10-23T00:00:00"/>
    <s v="$3.65"/>
    <s v="$5.98"/>
    <s v="$2.33"/>
    <n v="23"/>
    <s v="$239.20"/>
    <n v="7.0000000000000007E-2"/>
    <s v="$0.00"/>
    <s v="$239.20"/>
    <s v="$1.49"/>
    <s v="$240.69"/>
    <n v="239.2"/>
    <n v="240.69"/>
    <n v="-1.4900000000000091"/>
    <n v="1.49"/>
    <n v="0"/>
    <n v="242.18"/>
    <n v="5.98"/>
    <n v="139.03000000000003"/>
    <n v="137.54000000000002"/>
    <n v="136.05000000000001"/>
    <m/>
  </r>
  <r>
    <s v="5280-1"/>
    <x v="183"/>
    <s v="Aaron Bergman"/>
    <s v="Westfield Sydney,Sydney"/>
    <x v="0"/>
    <s v="NSW"/>
    <x v="0"/>
    <s v="Natasha Song"/>
    <s v="Critical"/>
    <s v="Apex Preferred Stainless Steel Scissors"/>
    <x v="0"/>
    <s v="Wrap Bag"/>
    <s v="Regular Air"/>
    <d v="2013-08-16T00:00:00"/>
    <s v="$2.50"/>
    <s v="$5.68"/>
    <s v="$3.18"/>
    <n v="25"/>
    <s v="$273.72"/>
    <n v="0.09"/>
    <s v="$28.97"/>
    <s v="$265.35"/>
    <s v="$3.60"/>
    <s v="$279.43"/>
    <n v="265.35000000000002"/>
    <n v="279.43"/>
    <n v="-14.079999999999984"/>
    <n v="3.6"/>
    <n v="28.97"/>
    <n v="254.06000000000003"/>
    <n v="5.68"/>
    <n v="116.63"/>
    <n v="113.03"/>
    <n v="109.43"/>
    <m/>
  </r>
  <r>
    <s v="5280-1"/>
    <x v="307"/>
    <s v="Benjamin Farhat"/>
    <s v="188 Pitt Street,Sydney"/>
    <x v="0"/>
    <s v="NSW"/>
    <x v="3"/>
    <s v="Tina Carlton"/>
    <s v="Medium"/>
    <s v="Artisan Hanging File Binders"/>
    <x v="0"/>
    <s v="Small Box"/>
    <s v="Regular Air"/>
    <d v="2013-10-22T00:00:00"/>
    <s v="$3.65"/>
    <s v="$5.98"/>
    <s v="$2.33"/>
    <n v="19"/>
    <s v="$239.20"/>
    <n v="0.01"/>
    <s v="$0.00"/>
    <s v="$239.20"/>
    <s v="$1.49"/>
    <s v="$240.69"/>
    <n v="239.2"/>
    <n v="240.69"/>
    <n v="-1.4900000000000091"/>
    <n v="1.49"/>
    <n v="0"/>
    <n v="242.18"/>
    <n v="5.98"/>
    <n v="115.11"/>
    <n v="113.62"/>
    <n v="112.13000000000001"/>
    <m/>
  </r>
  <r>
    <s v="5280-1"/>
    <x v="41"/>
    <s v="Rick Hansen"/>
    <s v="Macquarie Centre Cnr Herring Road &amp; Waterloo Road,Macquarie Park"/>
    <x v="0"/>
    <s v="NSW"/>
    <x v="2"/>
    <s v="Nicholas Fernandes"/>
    <s v="Not Specified"/>
    <s v="Economy Binders"/>
    <x v="0"/>
    <s v="Small Box"/>
    <s v="Regular Air"/>
    <d v="2013-07-23T00:00:00"/>
    <s v="$1.33"/>
    <s v="$2.08"/>
    <s v="$0.75"/>
    <n v="39"/>
    <s v="$22.88"/>
    <n v="0.09"/>
    <s v="$0.23"/>
    <s v="$22.65"/>
    <s v="$1.49"/>
    <s v="$24.14"/>
    <n v="22.65"/>
    <n v="24.14"/>
    <n v="-1.490000000000002"/>
    <n v="1.49"/>
    <n v="0.23"/>
    <n v="25.4"/>
    <n v="2.08"/>
    <n v="82.38"/>
    <n v="80.89"/>
    <n v="79.400000000000006"/>
    <m/>
  </r>
  <r>
    <s v="5280-1"/>
    <x v="307"/>
    <s v="Darrin Sayre"/>
    <s v="Sydney Fish Market, Bank Street, Sydney"/>
    <x v="0"/>
    <s v="NSW"/>
    <x v="3"/>
    <s v="Phoebe Gour"/>
    <s v="High"/>
    <s v="Artisan Hanging File Binders"/>
    <x v="1"/>
    <s v="Small Box"/>
    <s v="Regular Air"/>
    <d v="2013-10-23T00:00:00"/>
    <s v="$3.65"/>
    <s v="$5.98"/>
    <s v="$2.33"/>
    <n v="2"/>
    <s v="$239.20"/>
    <n v="0.03"/>
    <s v="$0.00"/>
    <s v="$239.20"/>
    <s v="$1.49"/>
    <s v="$240.69"/>
    <n v="239.2"/>
    <n v="240.69"/>
    <n v="-1.4900000000000091"/>
    <n v="1.49"/>
    <n v="0"/>
    <n v="242.18"/>
    <n v="5.98"/>
    <n v="13.450000000000001"/>
    <n v="11.96"/>
    <n v="10.47"/>
    <m/>
  </r>
  <r>
    <s v="5280-1"/>
    <x v="307"/>
    <s v="Darrin Sayre"/>
    <s v="Sydney Fish Market, Bank Street, Sydney"/>
    <x v="0"/>
    <s v="NSW"/>
    <x v="3"/>
    <s v="Phoebe Gour"/>
    <s v="Low"/>
    <s v="Artisan Durable Poly Binders"/>
    <x v="1"/>
    <s v="Small Box"/>
    <s v="Regular Air"/>
    <d v="2013-10-23T00:00:00"/>
    <s v="$3.37"/>
    <s v="$5.53"/>
    <s v="$2.16"/>
    <n v="29"/>
    <s v="$239.20"/>
    <n v="0.04"/>
    <s v="$0.00"/>
    <s v="$239.20"/>
    <s v="$6.98"/>
    <s v="$240.69"/>
    <n v="239.2"/>
    <n v="240.69"/>
    <n v="-1.4900000000000091"/>
    <n v="6.98"/>
    <n v="0"/>
    <n v="247.67"/>
    <n v="5.53"/>
    <n v="167.35"/>
    <n v="160.37"/>
    <n v="153.39000000000001"/>
    <m/>
  </r>
  <r>
    <s v="5280-1"/>
    <x v="179"/>
    <s v="George Zrebassa"/>
    <s v="81 MacLeay St,Potts Point"/>
    <x v="0"/>
    <s v="NSW"/>
    <x v="1"/>
    <s v="Samantha Chairs"/>
    <s v="High"/>
    <s v="Artisan Durable Poly Binders"/>
    <x v="0"/>
    <s v="Small Pack"/>
    <s v="Regular Air"/>
    <d v="2013-07-17T00:00:00"/>
    <s v="$3.37"/>
    <s v="$5.53"/>
    <s v="$2.16"/>
    <n v="39"/>
    <s v="$264.00"/>
    <n v="0.04"/>
    <s v="$7.30"/>
    <s v="$246.18"/>
    <s v="$6.98"/>
    <s v="$258.37"/>
    <n v="246.18"/>
    <n v="258.37"/>
    <n v="-12.189999999999998"/>
    <n v="6.98"/>
    <n v="7.3"/>
    <n v="258.05"/>
    <n v="5.53"/>
    <n v="215.35"/>
    <n v="208.37"/>
    <n v="201.39000000000001"/>
    <m/>
  </r>
  <r>
    <s v="5280-1"/>
    <x v="307"/>
    <s v="Tony Sayre"/>
    <s v="499-501 Lygon Street,Carlton North"/>
    <x v="1"/>
    <s v="VIC"/>
    <x v="2"/>
    <s v="Yvette Biti"/>
    <s v="Medium"/>
    <s v="Artisan Hanging File Binders"/>
    <x v="0"/>
    <s v="Small Box"/>
    <s v="Regular Air"/>
    <d v="2013-10-23T00:00:00"/>
    <s v="$3.65"/>
    <s v="$5.98"/>
    <s v="$2.33"/>
    <n v="20"/>
    <s v="$239.20"/>
    <n v="0.1"/>
    <s v="$0.00"/>
    <s v="$239.20"/>
    <s v="$1.49"/>
    <s v="$240.69"/>
    <n v="239.2"/>
    <n v="240.69"/>
    <n v="-1.4900000000000091"/>
    <n v="1.49"/>
    <n v="0"/>
    <n v="242.18"/>
    <n v="5.98"/>
    <n v="121.09"/>
    <n v="119.60000000000001"/>
    <n v="118.11000000000001"/>
    <m/>
  </r>
  <r>
    <s v="5280-1"/>
    <x v="307"/>
    <s v="Kelly Lampkin"/>
    <s v="310 Wattle St,Ultimo"/>
    <x v="0"/>
    <s v="NSW"/>
    <x v="1"/>
    <s v="Eanya Zhang"/>
    <s v="Medium"/>
    <s v="Artisan Hanging File Binders"/>
    <x v="0"/>
    <s v="Small Box"/>
    <s v="Regular Air"/>
    <d v="2013-10-22T00:00:00"/>
    <s v="$3.65"/>
    <s v="$5.98"/>
    <s v="$2.33"/>
    <n v="7"/>
    <s v="$239.20"/>
    <n v="0.08"/>
    <s v="$0.00"/>
    <s v="$239.20"/>
    <s v="$1.49"/>
    <s v="$240.69"/>
    <n v="239.2"/>
    <n v="240.69"/>
    <n v="-1.4900000000000091"/>
    <n v="1.49"/>
    <n v="0"/>
    <n v="242.18"/>
    <n v="5.98"/>
    <n v="43.35"/>
    <n v="41.86"/>
    <n v="40.369999999999997"/>
    <m/>
  </r>
  <r>
    <s v="5280-1"/>
    <x v="351"/>
    <s v="Peel Damper"/>
    <s v="60 Commercial Rd,Prahran"/>
    <x v="1"/>
    <s v="VIC"/>
    <x v="1"/>
    <s v="Yvette Biti"/>
    <s v="Not Specified"/>
    <s v="Alto Perma 2700 Stacking Storage Drawers"/>
    <x v="1"/>
    <s v="Small Pack"/>
    <s v="Regular Air"/>
    <d v="2015-04-17T00:00:00"/>
    <s v="$8.92"/>
    <s v="$29.74"/>
    <s v="$20.82"/>
    <n v="11"/>
    <s v="$427.28"/>
    <n v="0.04"/>
    <s v="$26.54"/>
    <s v="$407.05"/>
    <s v="$6.64"/>
    <s v="$404.53"/>
    <n v="407.05"/>
    <n v="404.53"/>
    <n v="2.5200000000000387"/>
    <n v="6.64"/>
    <n v="26.54"/>
    <n v="384.62999999999994"/>
    <n v="29.74"/>
    <n v="307.23999999999995"/>
    <n v="300.59999999999997"/>
    <n v="293.95999999999998"/>
    <m/>
  </r>
  <r>
    <s v="5280-1"/>
    <x v="307"/>
    <s v="Darrin Sayre"/>
    <s v="Sydney Fish Market, Bank Street, Sydney"/>
    <x v="0"/>
    <s v="NSW"/>
    <x v="1"/>
    <s v="Phoebe Gour"/>
    <s v="Medium"/>
    <s v="Artisan Hanging File Binders"/>
    <x v="0"/>
    <s v="Wrap Bag"/>
    <s v="Regular Air"/>
    <d v="2013-10-23T00:00:00"/>
    <s v="$3.65"/>
    <s v="$5.98"/>
    <s v="$2.33"/>
    <n v="34"/>
    <s v="$239.20"/>
    <n v="0"/>
    <s v="$0.00"/>
    <s v="$239.20"/>
    <s v="$1.49"/>
    <s v="$240.69"/>
    <n v="239.2"/>
    <n v="240.69"/>
    <n v="-1.4900000000000091"/>
    <n v="1.49"/>
    <n v="0"/>
    <n v="242.18"/>
    <n v="5.98"/>
    <n v="204.81000000000003"/>
    <n v="203.32000000000002"/>
    <n v="201.83"/>
    <m/>
  </r>
  <r>
    <s v="5280-1"/>
    <x v="307"/>
    <s v="Darrin Sayre"/>
    <s v="Sydney Fish Market, Bank Street, Sydney"/>
    <x v="0"/>
    <s v="NSW"/>
    <x v="3"/>
    <s v="Phoebe Gour"/>
    <s v="Medium"/>
    <s v="Artisan Hanging File Binders"/>
    <x v="0"/>
    <s v="Small Box"/>
    <s v="Regular Air"/>
    <d v="2013-10-23T00:00:00"/>
    <s v="$3.65"/>
    <s v="$5.98"/>
    <s v="$2.33"/>
    <n v="18"/>
    <s v="$239.20"/>
    <n v="0.05"/>
    <s v="$0.00"/>
    <s v="$239.20"/>
    <s v="$1.49"/>
    <s v="$240.69"/>
    <n v="239.2"/>
    <n v="240.69"/>
    <n v="-1.4900000000000091"/>
    <n v="1.49"/>
    <n v="0"/>
    <n v="242.18"/>
    <n v="5.98"/>
    <n v="109.13000000000001"/>
    <n v="107.64000000000001"/>
    <n v="106.15000000000002"/>
    <m/>
  </r>
  <r>
    <s v="5281-1"/>
    <x v="69"/>
    <s v="Chad McGuire"/>
    <s v="81 MacLeay St,Potts Point"/>
    <x v="0"/>
    <s v="NSW"/>
    <x v="2"/>
    <s v="Samantha Chairs"/>
    <s v="High"/>
    <s v="TechSavi Access Keyboard"/>
    <x v="0"/>
    <s v="Small Box"/>
    <s v="Regular Air"/>
    <d v="2015-05-02T00:00:00"/>
    <s v="$10.07"/>
    <s v="$15.98"/>
    <s v="$5.91"/>
    <n v="9"/>
    <s v="$481.78"/>
    <n v="0"/>
    <s v="$23.53"/>
    <s v="$487.05"/>
    <s v="$4.00"/>
    <s v="$475.53"/>
    <n v="487.05"/>
    <n v="475.53"/>
    <n v="11.520000000000039"/>
    <n v="4"/>
    <n v="23.53"/>
    <n v="456"/>
    <n v="15.98"/>
    <n v="124.28999999999999"/>
    <n v="120.28999999999999"/>
    <n v="116.28999999999999"/>
    <m/>
  </r>
  <r>
    <s v="5281-1"/>
    <x v="18"/>
    <s v="Tamara Willingham"/>
    <s v="Sydney Fish Market, Bank Street, Sydney"/>
    <x v="0"/>
    <s v="NSW"/>
    <x v="2"/>
    <s v="Phoebe Gour"/>
    <s v="Critical"/>
    <s v="Binder Clips by OIC"/>
    <x v="0"/>
    <s v="Wrap Bag"/>
    <s v="Regular Air"/>
    <d v="2013-10-21T00:00:00"/>
    <s v="$0.93"/>
    <s v="$1.48"/>
    <s v="$0.55"/>
    <n v="22"/>
    <s v="$2.64"/>
    <n v="0.04"/>
    <s v="$0.16"/>
    <s v="$2.15"/>
    <s v="$0.70"/>
    <s v="$2.85"/>
    <n v="2.15"/>
    <n v="2.85"/>
    <n v="-0.70000000000000018"/>
    <n v="0.7"/>
    <n v="0.16"/>
    <n v="3.3899999999999997"/>
    <n v="1.48"/>
    <n v="33.100000000000009"/>
    <n v="32.400000000000006"/>
    <n v="31.700000000000006"/>
    <m/>
  </r>
  <r>
    <s v="5281-1"/>
    <x v="20"/>
    <s v="Olvera Toch"/>
    <s v="3 Carrington Road ,Box Hill"/>
    <x v="1"/>
    <s v="VIC"/>
    <x v="3"/>
    <s v="Yvette Biti"/>
    <s v="Not Specified"/>
    <s v="Self-Adhesive Ring Binder Labels"/>
    <x v="0"/>
    <s v="Wrap Bag"/>
    <s v="Regular Air"/>
    <d v="2013-02-22T00:00:00"/>
    <s v="$2.18"/>
    <s v="$3.52"/>
    <s v="$1.34"/>
    <n v="27"/>
    <s v="$13.80"/>
    <n v="0"/>
    <s v="$1.29"/>
    <s v="$13.36"/>
    <s v="$6.83"/>
    <s v="$14.25"/>
    <n v="13.36"/>
    <n v="14.25"/>
    <n v="-0.89000000000000057"/>
    <n v="6.83"/>
    <n v="1.29"/>
    <n v="19.79"/>
    <n v="3.52"/>
    <n v="100.58"/>
    <n v="93.75"/>
    <n v="86.92"/>
    <m/>
  </r>
  <r>
    <s v="5282-1"/>
    <x v="307"/>
    <s v="Amy Cox"/>
    <s v="523 King St,Newtown"/>
    <x v="0"/>
    <s v="NSW"/>
    <x v="1"/>
    <s v="Aanya Zhang"/>
    <s v="Critical"/>
    <s v="Smiths General Use 3-Ring Binders"/>
    <x v="0"/>
    <s v="Small Box"/>
    <s v="Express Air"/>
    <d v="2013-10-23T00:00:00"/>
    <s v="$1.18"/>
    <s v="$1.88"/>
    <s v="$0.70"/>
    <n v="39"/>
    <s v="$62.04"/>
    <n v="7.0000000000000007E-2"/>
    <s v="$4.34"/>
    <s v="$57.70"/>
    <s v="$1.49"/>
    <s v="$59.19"/>
    <n v="57.7"/>
    <n v="59.19"/>
    <n v="-1.4899999999999949"/>
    <n v="1.49"/>
    <n v="4.34"/>
    <n v="56.34"/>
    <n v="1.88"/>
    <n v="70.469999999999985"/>
    <n v="68.97999999999999"/>
    <n v="67.489999999999995"/>
    <m/>
  </r>
  <r>
    <s v="5282-1"/>
    <x v="173"/>
    <s v="Michael Oakman"/>
    <s v="8 Rankins Lane ,Melbourne"/>
    <x v="1"/>
    <s v="VIC"/>
    <x v="1"/>
    <s v="Connor Betts"/>
    <s v="High"/>
    <s v="Artisan 48 Labels"/>
    <x v="0"/>
    <s v="Small Box"/>
    <s v="Regular Air"/>
    <d v="2015-01-03T00:00:00"/>
    <s v="$3.84"/>
    <s v="$6.30"/>
    <s v="$2.46"/>
    <n v="10"/>
    <s v="$239.40"/>
    <n v="0.04"/>
    <s v="$2.69"/>
    <s v="$231.04"/>
    <s v="$0.50"/>
    <s v="$214.51"/>
    <n v="231.04"/>
    <n v="214.51"/>
    <n v="16.53"/>
    <n v="0.5"/>
    <n v="2.69"/>
    <n v="212.32"/>
    <n v="6.3"/>
    <n v="60.81"/>
    <n v="60.31"/>
    <n v="59.81"/>
    <m/>
  </r>
  <r>
    <s v="5282-1"/>
    <x v="307"/>
    <s v="Amy Cox"/>
    <s v="523 King St,Newtown"/>
    <x v="0"/>
    <s v="NSW"/>
    <x v="1"/>
    <s v="Aanya Zhang"/>
    <s v="Critical"/>
    <s v="Smiths General Use 3-Ring Binders"/>
    <x v="0"/>
    <s v="Small Box"/>
    <s v="Regular Air"/>
    <d v="2013-10-23T00:00:00"/>
    <s v="$1.18"/>
    <s v="$1.88"/>
    <s v="$0.70"/>
    <n v="39"/>
    <s v="$62.04"/>
    <n v="7.0000000000000007E-2"/>
    <s v="$4.34"/>
    <s v="$57.72"/>
    <s v="$1.49"/>
    <s v="$59.14"/>
    <n v="57.72"/>
    <n v="59.14"/>
    <n v="-1.4200000000000017"/>
    <n v="1.49"/>
    <n v="4.34"/>
    <n v="56.290000000000006"/>
    <n v="1.88"/>
    <n v="70.469999999999985"/>
    <n v="68.97999999999999"/>
    <n v="67.489999999999995"/>
    <m/>
  </r>
  <r>
    <s v="5282-1"/>
    <x v="110"/>
    <s v="Stephanie Ulpright"/>
    <s v="541 Church St ,Richmond"/>
    <x v="1"/>
    <s v="VIC"/>
    <x v="1"/>
    <s v="Yvette Biti"/>
    <s v="Not Specified"/>
    <s v="Pizazz Dustless Chalk Sticks"/>
    <x v="0"/>
    <s v="Small Box"/>
    <s v="Regular Air"/>
    <d v="2013-10-12T00:00:00"/>
    <s v="$1.09"/>
    <s v="$1.68"/>
    <s v="$0.59"/>
    <n v="33"/>
    <s v="$63.84"/>
    <n v="0.08"/>
    <s v="$4.47"/>
    <s v="$59.37"/>
    <s v="$1.00"/>
    <s v="$60.37"/>
    <n v="59.37"/>
    <n v="60.37"/>
    <n v="-1"/>
    <n v="1"/>
    <n v="4.47"/>
    <n v="56.9"/>
    <n v="1.68"/>
    <n v="51.97"/>
    <n v="50.97"/>
    <n v="49.97"/>
    <m/>
  </r>
  <r>
    <s v="5282-1"/>
    <x v="159"/>
    <s v="Nora Paige"/>
    <s v="83-113 Dunning Ave,Roseberry"/>
    <x v="0"/>
    <s v="NSW"/>
    <x v="0"/>
    <s v="Mihael Khan"/>
    <s v="Low"/>
    <s v="Binder Posts"/>
    <x v="1"/>
    <s v="Jumbo Drum"/>
    <s v="Delivery Truck"/>
    <d v="2013-06-12T00:00:00"/>
    <s v="$3.50"/>
    <s v="$5.74"/>
    <s v="$2.24"/>
    <n v="47"/>
    <s v="$1,325.00"/>
    <n v="0.1"/>
    <s v="$122.31"/>
    <s v="$1,328.05"/>
    <s v="$5.01"/>
    <s v="$1,345.05"/>
    <n v="1328.05"/>
    <n v="1345.05"/>
    <n v="-17"/>
    <n v="5.01"/>
    <n v="122.31"/>
    <n v="1227.75"/>
    <n v="5.74"/>
    <n v="152.48000000000002"/>
    <n v="147.47000000000003"/>
    <n v="142.46000000000004"/>
    <m/>
  </r>
  <r>
    <s v="5283-1"/>
    <x v="352"/>
    <s v="Matthew Clasen"/>
    <s v="Macquarie Centre Cnr Herring Road &amp; Waterloo Road,Macquarie Park"/>
    <x v="0"/>
    <s v="NSW"/>
    <x v="0"/>
    <s v="Nicholas Fernandes"/>
    <s v="Not Specified"/>
    <s v="Artisan 481 Labels"/>
    <x v="0"/>
    <s v="Small Box"/>
    <s v="Regular Air"/>
    <d v="2013-09-14T00:00:00"/>
    <s v="$1.94"/>
    <s v="$3.08"/>
    <s v="$1.14"/>
    <n v="38"/>
    <s v="$83.84"/>
    <n v="0.1"/>
    <s v="$2.93"/>
    <s v="$71.44"/>
    <s v="$0.99"/>
    <s v="$79.74"/>
    <n v="71.44"/>
    <n v="79.739999999999995"/>
    <n v="-8.2999999999999972"/>
    <n v="0.99"/>
    <n v="2.93"/>
    <n v="77.799999999999983"/>
    <n v="3.08"/>
    <n v="115.1"/>
    <n v="114.11"/>
    <n v="113.12"/>
    <m/>
  </r>
  <r>
    <s v="5284-1"/>
    <x v="41"/>
    <s v="Brad Thomas"/>
    <s v="152 Bunnerong Road,Eastgardens"/>
    <x v="0"/>
    <s v="NSW"/>
    <x v="1"/>
    <s v="Tina Carlton"/>
    <s v="Low"/>
    <s v="Smiths Standard Envelopes"/>
    <x v="0"/>
    <s v="Wrap Bag"/>
    <s v="Regular Air"/>
    <d v="2013-07-29T00:00:00"/>
    <s v="$3.52"/>
    <s v="$5.68"/>
    <s v="$2.16"/>
    <n v="39"/>
    <s v="$226.10"/>
    <n v="0.05"/>
    <s v="$2.63"/>
    <s v="$215.81"/>
    <s v="$1.39"/>
    <s v="$227.53"/>
    <n v="215.81"/>
    <n v="227.53"/>
    <n v="-11.719999999999999"/>
    <n v="1.39"/>
    <n v="2.63"/>
    <n v="226.29"/>
    <n v="5.68"/>
    <n v="220.27999999999997"/>
    <n v="218.89"/>
    <n v="217.5"/>
    <m/>
  </r>
  <r>
    <s v="5284-1"/>
    <x v="247"/>
    <s v="Fley Castell"/>
    <s v="1/173-179 Bronte Rd,Waverley"/>
    <x v="0"/>
    <s v="NSW"/>
    <x v="1"/>
    <s v="Leighton Forrest"/>
    <s v="Low"/>
    <s v="Artisan Hi-Liter Smear-Safe Highlighters"/>
    <x v="1"/>
    <s v="Small Box"/>
    <s v="Regular Air"/>
    <d v="2013-06-09T00:00:00"/>
    <s v="$2.98"/>
    <s v="$5.84"/>
    <s v="$2.86"/>
    <n v="8"/>
    <s v="$225.12"/>
    <n v="0.01"/>
    <s v="$8.26"/>
    <s v="$213.88"/>
    <s v="$0.83"/>
    <s v="$224.10"/>
    <n v="213.88"/>
    <n v="224.1"/>
    <n v="-10.219999999999999"/>
    <n v="0.83"/>
    <n v="8.26"/>
    <n v="216.67000000000002"/>
    <n v="5.84"/>
    <n v="39.29"/>
    <n v="38.46"/>
    <n v="37.630000000000003"/>
    <m/>
  </r>
  <r>
    <s v="5284-1"/>
    <x v="175"/>
    <s v="Custer Chalkon"/>
    <s v="188 Pitt Street,Sydney"/>
    <x v="0"/>
    <s v="NSW"/>
    <x v="1"/>
    <s v="Tina Carlton"/>
    <s v="Not Specified"/>
    <s v="Artisan Poly Binder Pockets"/>
    <x v="0"/>
    <s v="Wrap Bag"/>
    <s v="Regular Air"/>
    <d v="2015-02-03T00:00:00"/>
    <s v="$2.26"/>
    <s v="$3.58"/>
    <s v="$1.32"/>
    <n v="42"/>
    <s v="$239.70"/>
    <n v="0.05"/>
    <s v="$2.69"/>
    <s v="$213.09"/>
    <s v="$5.47"/>
    <s v="$214.53"/>
    <n v="213.09"/>
    <n v="214.53"/>
    <n v="-1.4399999999999977"/>
    <n v="5.47"/>
    <n v="2.69"/>
    <n v="217.31"/>
    <n v="3.58"/>
    <n v="153.14000000000001"/>
    <n v="147.67000000000002"/>
    <n v="142.20000000000002"/>
    <m/>
  </r>
  <r>
    <s v="5284-1"/>
    <x v="353"/>
    <s v="Tony Sayre"/>
    <s v="499-501 Lygon Street,Carlton North"/>
    <x v="1"/>
    <s v="VIC"/>
    <x v="1"/>
    <s v="Yvette Biti"/>
    <s v="High"/>
    <s v="Angle-D Binders with Locking Rings, Label Holders"/>
    <x v="0"/>
    <s v="Small Box"/>
    <s v="Regular Air"/>
    <d v="2015-07-19T00:00:00"/>
    <s v="$4.53"/>
    <s v="$7.30"/>
    <s v="$2.77"/>
    <n v="23"/>
    <s v="$278.50"/>
    <n v="0.02"/>
    <s v="$27.65"/>
    <s v="$250.59"/>
    <s v="$7.72"/>
    <s v="$253.95"/>
    <n v="250.59"/>
    <n v="253.95"/>
    <n v="-3.3599999999999852"/>
    <n v="7.72"/>
    <n v="27.65"/>
    <n v="234.02"/>
    <n v="7.3"/>
    <n v="147.97"/>
    <n v="140.25"/>
    <n v="132.53"/>
    <m/>
  </r>
  <r>
    <s v="5284-1"/>
    <x v="22"/>
    <s v="Thomas Boland"/>
    <s v="3/219 Canley Vale Road,Canley Heights"/>
    <x v="0"/>
    <s v="NSW"/>
    <x v="3"/>
    <s v="Mihael Khan"/>
    <s v="Medium"/>
    <s v="Artisan 474 Labels"/>
    <x v="0"/>
    <s v="Wrap Bag"/>
    <s v="Express Air"/>
    <d v="2015-05-24T00:00:00"/>
    <s v="$1.84"/>
    <s v="$2.88"/>
    <s v="$1.04"/>
    <n v="5"/>
    <s v="$31.68"/>
    <n v="0.08"/>
    <s v="$2.15"/>
    <s v="$20.83"/>
    <s v="$0.99"/>
    <s v="$31.84"/>
    <n v="20.83"/>
    <n v="31.84"/>
    <n v="-11.010000000000002"/>
    <n v="0.99"/>
    <n v="2.15"/>
    <n v="30.68"/>
    <n v="2.88"/>
    <n v="13.239999999999998"/>
    <n v="12.249999999999998"/>
    <n v="11.259999999999998"/>
    <m/>
  </r>
  <r>
    <s v="5284-1"/>
    <x v="101"/>
    <s v="Bel Wallans"/>
    <s v="8 Rankins Lane ,Melbourne"/>
    <x v="1"/>
    <s v="VIC"/>
    <x v="0"/>
    <s v="Connor Betts"/>
    <s v="Not Specified"/>
    <s v="Artisan 48 Labels"/>
    <x v="0"/>
    <s v="Small Box"/>
    <s v="Regular Air"/>
    <d v="2013-12-10T00:00:00"/>
    <s v="$3.84"/>
    <s v="$6.30"/>
    <s v="$2.46"/>
    <n v="27"/>
    <s v="$207.93"/>
    <n v="0.03"/>
    <s v="$23.25"/>
    <s v="$215.09"/>
    <s v="$0.50"/>
    <s v="$273.59"/>
    <n v="215.09"/>
    <n v="273.58999999999997"/>
    <n v="-58.499999999999972"/>
    <n v="0.5"/>
    <n v="23.25"/>
    <n v="250.83999999999997"/>
    <n v="6.3"/>
    <n v="147.35"/>
    <n v="146.85"/>
    <n v="146.35"/>
    <m/>
  </r>
  <r>
    <s v="5284-1"/>
    <x v="244"/>
    <s v="Paul Prost"/>
    <s v="120 Hardware St,Melbourne"/>
    <x v="1"/>
    <s v="VIC"/>
    <x v="2"/>
    <s v="Yvette Biti"/>
    <s v="Low"/>
    <s v="13 Colored Short Pencils"/>
    <x v="0"/>
    <s v="Wrap Bag"/>
    <s v="Regular Air"/>
    <d v="2013-10-29T00:00:00"/>
    <s v="$1.09"/>
    <s v="$2.60"/>
    <s v="$1.51"/>
    <n v="44"/>
    <s v="$43.20"/>
    <n v="0.01"/>
    <s v="$3.46"/>
    <s v="$39.74"/>
    <s v="$2.40"/>
    <s v="$47.52"/>
    <n v="39.74"/>
    <n v="47.52"/>
    <n v="-7.7800000000000011"/>
    <n v="2.4"/>
    <n v="3.46"/>
    <n v="46.46"/>
    <n v="2.6"/>
    <n v="113.34000000000002"/>
    <n v="110.94000000000001"/>
    <n v="108.54"/>
    <m/>
  </r>
  <r>
    <s v="5284-1"/>
    <x v="241"/>
    <s v="Jesus Ocampo"/>
    <s v="60 Commercial Rd,Prahran"/>
    <x v="1"/>
    <s v="VIC"/>
    <x v="2"/>
    <s v="Yvette Biti"/>
    <s v="Not Specified"/>
    <s v="Artisan 474 Labels"/>
    <x v="1"/>
    <s v="Small Pack"/>
    <s v="Regular Air"/>
    <d v="2014-12-08T00:00:00"/>
    <s v="$1.84"/>
    <s v="$2.88"/>
    <s v="$1.04"/>
    <n v="21"/>
    <s v="$27.92"/>
    <n v="0.01"/>
    <s v="$0.75"/>
    <s v="$26.13"/>
    <s v="$0.99"/>
    <s v="$27.42"/>
    <n v="26.13"/>
    <n v="27.42"/>
    <n v="-1.2900000000000027"/>
    <n v="0.99"/>
    <n v="0.75"/>
    <n v="27.66"/>
    <n v="2.88"/>
    <n v="60.72"/>
    <n v="59.73"/>
    <n v="58.739999999999995"/>
    <m/>
  </r>
  <r>
    <s v="5285-1"/>
    <x v="323"/>
    <s v="Rob Haberlin"/>
    <s v="8 Rankins Lane ,Melbourne"/>
    <x v="1"/>
    <s v="VIC"/>
    <x v="0"/>
    <s v="Connor Betts"/>
    <s v="Not Specified"/>
    <s v="Artisan 48 Labels"/>
    <x v="0"/>
    <s v="Small Pack"/>
    <s v="Regular Air"/>
    <d v="2013-09-05T00:00:00"/>
    <s v="$3.84"/>
    <s v="$6.30"/>
    <s v="$2.46"/>
    <n v="8"/>
    <s v="$129.24"/>
    <n v="0.08"/>
    <s v="$3.96"/>
    <s v="$126.72"/>
    <s v="$0.50"/>
    <s v="$227.22"/>
    <n v="126.72"/>
    <n v="227.22"/>
    <n v="-100.5"/>
    <n v="0.5"/>
    <n v="3.96"/>
    <n v="223.76"/>
    <n v="6.3"/>
    <n v="46.94"/>
    <n v="46.44"/>
    <n v="45.94"/>
    <m/>
  </r>
  <r>
    <s v="5285-1"/>
    <x v="143"/>
    <s v="Sam Craven"/>
    <s v="8 Rankins Lane ,Melbourne"/>
    <x v="1"/>
    <s v="VIC"/>
    <x v="0"/>
    <s v="Connor Betts"/>
    <s v="High"/>
    <s v="Artisan Hi-Liter Smear-Safe Highlighters"/>
    <x v="0"/>
    <s v="Small Box"/>
    <s v="Express Air"/>
    <d v="2014-10-19T00:00:00"/>
    <s v="$2.98"/>
    <s v="$5.84"/>
    <s v="$2.86"/>
    <n v="29"/>
    <s v="$43.46"/>
    <n v="0.03"/>
    <s v="$2.56"/>
    <s v="$42.14"/>
    <s v="$0.83"/>
    <s v="$49.00"/>
    <n v="42.14"/>
    <n v="49"/>
    <n v="-6.8599999999999994"/>
    <n v="0.83"/>
    <n v="2.56"/>
    <n v="47.269999999999996"/>
    <n v="5.84"/>
    <n v="167.63"/>
    <n v="166.79999999999998"/>
    <n v="165.96999999999997"/>
    <m/>
  </r>
  <r>
    <s v="5285-1"/>
    <x v="285"/>
    <s v="Cindy Chapman"/>
    <s v="53-55 Liverpool St,Sydney"/>
    <x v="0"/>
    <s v="NSW"/>
    <x v="1"/>
    <s v="Tina Carlton"/>
    <s v="Not Specified"/>
    <s v="Artisan Binder Labels"/>
    <x v="0"/>
    <s v="Small Box"/>
    <s v="Regular Air"/>
    <d v="2014-10-02T00:00:00"/>
    <s v="$2.45"/>
    <s v="$3.89"/>
    <s v="$1.44"/>
    <n v="19"/>
    <s v="$306.94"/>
    <n v="0.1"/>
    <s v="$0.00"/>
    <s v="$208.43"/>
    <s v="$7.01"/>
    <s v="$204.62"/>
    <n v="208.43"/>
    <n v="204.62"/>
    <n v="3.8100000000000023"/>
    <n v="7.01"/>
    <n v="0"/>
    <n v="211.63"/>
    <n v="3.89"/>
    <n v="80.92"/>
    <n v="73.91"/>
    <n v="66.899999999999991"/>
    <m/>
  </r>
  <r>
    <s v="5285-1"/>
    <x v="219"/>
    <s v="Tamara Dhonney"/>
    <s v="127 Liverpool St,Sydney"/>
    <x v="0"/>
    <s v="NSW"/>
    <x v="3"/>
    <s v="Samantha Chairs"/>
    <s v="Medium"/>
    <s v="Alto Parchment Paper, Assorted Colors"/>
    <x v="0"/>
    <s v="Small Pack"/>
    <s v="Regular Air"/>
    <d v="2013-10-02T00:00:00"/>
    <s v="$4.59"/>
    <s v="$7.28"/>
    <s v="$2.69"/>
    <n v="22"/>
    <s v="$255.08"/>
    <n v="7.0000000000000007E-2"/>
    <s v="$23.13"/>
    <s v="$227.51"/>
    <s v="$11.15"/>
    <s v="$221.53"/>
    <n v="227.51"/>
    <n v="221.53"/>
    <n v="5.9799999999999898"/>
    <n v="11.15"/>
    <n v="23.13"/>
    <n v="209.55"/>
    <n v="7.28"/>
    <n v="148.18"/>
    <n v="137.03"/>
    <n v="125.88"/>
    <m/>
  </r>
  <r>
    <s v="5285-1"/>
    <x v="78"/>
    <s v="Corinna Mitchell"/>
    <s v="27 Greenfield Parade,Bankstown"/>
    <x v="0"/>
    <s v="NSW"/>
    <x v="2"/>
    <s v="Nicholas Fernandes"/>
    <s v="Critical"/>
    <s v="Desktop 3-Pocket Hot File"/>
    <x v="1"/>
    <s v="Jumbo Drum"/>
    <s v="Delivery Truck"/>
    <d v="2013-07-31T00:00:00"/>
    <s v="$22.18"/>
    <s v="$54.10"/>
    <s v="$31.92"/>
    <n v="42"/>
    <s v="$2,262.20"/>
    <n v="7.0000000000000007E-2"/>
    <s v="$37.68"/>
    <s v="$2,206.08"/>
    <s v="$19.99"/>
    <s v="$2,217.14"/>
    <n v="2206.08"/>
    <n v="2217.14"/>
    <n v="-11.059999999999945"/>
    <n v="19.989999999999998"/>
    <n v="37.68"/>
    <n v="2199.4499999999998"/>
    <n v="54.1"/>
    <n v="2254.5100000000002"/>
    <n v="2234.5200000000004"/>
    <n v="2214.5300000000007"/>
    <m/>
  </r>
  <r>
    <s v="5286-1"/>
    <x v="126"/>
    <s v="Roy Collins"/>
    <s v="Westfield Sydney,Sydney"/>
    <x v="0"/>
    <s v="NSW"/>
    <x v="3"/>
    <s v="Natasha Song"/>
    <s v="Low"/>
    <s v="Wirebound Voice Message Log Book"/>
    <x v="1"/>
    <s v="Small Box"/>
    <s v="Regular Air"/>
    <d v="2016-05-12T00:00:00"/>
    <s v="$2.90"/>
    <s v="$4.76"/>
    <s v="$1.86"/>
    <n v="14"/>
    <s v="$35.94"/>
    <n v="0.03"/>
    <s v="$1.35"/>
    <s v="$36.55"/>
    <s v="$0.88"/>
    <s v="$36.46"/>
    <n v="36.549999999999997"/>
    <n v="36.46"/>
    <n v="8.9999999999996305E-2"/>
    <n v="0.88"/>
    <n v="1.35"/>
    <n v="35.99"/>
    <n v="4.76"/>
    <n v="66.17"/>
    <n v="65.290000000000006"/>
    <n v="64.410000000000011"/>
    <m/>
  </r>
  <r>
    <s v="5286-1"/>
    <x v="354"/>
    <s v="Max Jones"/>
    <s v="240-242 Johnston Street,Fitzroy"/>
    <x v="1"/>
    <s v="VIC"/>
    <x v="0"/>
    <s v="Connor Betts"/>
    <s v="Medium"/>
    <s v="OIC Thumb-Tacks"/>
    <x v="0"/>
    <s v="Small Box"/>
    <s v="Express Air"/>
    <d v="2015-01-15T00:00:00"/>
    <s v="$0.71"/>
    <s v="$1.14"/>
    <s v="$0.43"/>
    <n v="27"/>
    <s v="$16.95"/>
    <n v="0.1"/>
    <s v="$1.69"/>
    <s v="$16.25"/>
    <s v="$0.70"/>
    <s v="$15.44"/>
    <n v="16.25"/>
    <n v="15.44"/>
    <n v="0.8100000000000005"/>
    <n v="0.7"/>
    <n v="1.69"/>
    <n v="14.450000000000001"/>
    <n v="1.1399999999999999"/>
    <n v="29.789999999999996"/>
    <n v="29.089999999999996"/>
    <n v="28.389999999999997"/>
    <m/>
  </r>
  <r>
    <s v="5286-1"/>
    <x v="77"/>
    <s v="Craig Carroll"/>
    <s v="99 Lygon Street,East Brunswick"/>
    <x v="1"/>
    <s v="VIC"/>
    <x v="1"/>
    <s v="Connor Betts"/>
    <s v="High"/>
    <s v="12 Colored Short Pencils"/>
    <x v="0"/>
    <s v="Wrap Bag"/>
    <s v="Regular Air"/>
    <d v="2013-04-20T00:00:00"/>
    <s v="$1.09"/>
    <s v="$2.60"/>
    <s v="$1.51"/>
    <n v="14"/>
    <s v="$53.88"/>
    <n v="0.08"/>
    <s v="$3.43"/>
    <s v="$50.67"/>
    <s v="$2.40"/>
    <s v="$51.47"/>
    <n v="50.67"/>
    <n v="51.47"/>
    <n v="-0.79999999999999716"/>
    <n v="2.4"/>
    <n v="3.43"/>
    <n v="50.44"/>
    <n v="2.6"/>
    <n v="35.369999999999997"/>
    <n v="32.97"/>
    <n v="30.57"/>
    <m/>
  </r>
  <r>
    <s v="5286-1"/>
    <x v="355"/>
    <s v="Tim Taslimi"/>
    <s v="188 Pitt Street,Sydney"/>
    <x v="0"/>
    <s v="NSW"/>
    <x v="3"/>
    <s v="Tina Carlton"/>
    <s v="Low"/>
    <s v="Angle-D Binders with Locking Rings, Label Holders"/>
    <x v="0"/>
    <s v="Wrap Bag"/>
    <s v="Express Air"/>
    <d v="2014-12-28T00:00:00"/>
    <s v="$4.53"/>
    <s v="$7.30"/>
    <s v="$2.77"/>
    <n v="43"/>
    <s v="$270.90"/>
    <n v="0.01"/>
    <s v="$10.80"/>
    <s v="$275.10"/>
    <s v="$7.72"/>
    <s v="$263.22"/>
    <n v="275.10000000000002"/>
    <n v="263.22000000000003"/>
    <n v="11.879999999999995"/>
    <n v="7.72"/>
    <n v="10.8"/>
    <n v="260.14000000000004"/>
    <n v="7.3"/>
    <n v="310.82"/>
    <n v="303.09999999999997"/>
    <n v="295.37999999999994"/>
    <m/>
  </r>
  <r>
    <s v="5286-1"/>
    <x v="243"/>
    <s v="Tamara Wizlingham"/>
    <s v="Sydney Fish Market, Bank Street, Sydney"/>
    <x v="0"/>
    <s v="NSW"/>
    <x v="3"/>
    <s v="Phoebe Gour"/>
    <s v="Not Specified"/>
    <s v="Binding Machine Supplies"/>
    <x v="1"/>
    <s v="Small Box"/>
    <s v="Regular Air"/>
    <d v="2013-10-28T00:00:00"/>
    <s v="$18.38"/>
    <s v="$29.17"/>
    <s v="$10.79"/>
    <n v="18"/>
    <s v="$330.66"/>
    <n v="0.1"/>
    <s v="$3.06"/>
    <s v="$305.64"/>
    <s v="$6.27"/>
    <s v="$304.53"/>
    <n v="305.64"/>
    <n v="304.52999999999997"/>
    <n v="1.1100000000000136"/>
    <n v="6.27"/>
    <n v="3.06"/>
    <n v="307.73999999999995"/>
    <n v="29.17"/>
    <n v="528.2700000000001"/>
    <n v="522.00000000000011"/>
    <n v="515.73000000000013"/>
    <m/>
  </r>
  <r>
    <s v="5286-1"/>
    <x v="356"/>
    <s v="Matt Collister"/>
    <s v="99 Glebe Point Rd,Glebe"/>
    <x v="0"/>
    <s v="NSW"/>
    <x v="0"/>
    <s v="Natasha Song"/>
    <s v="Medium"/>
    <s v="DrawIt Colored Pencils, 48-Color Set"/>
    <x v="0"/>
    <s v="Small Box"/>
    <s v="Regular Air"/>
    <d v="2016-01-01T00:00:00"/>
    <s v="$21.56"/>
    <s v="$36.55"/>
    <s v="$14.99"/>
    <n v="39"/>
    <s v="$1,059.89"/>
    <n v="0.08"/>
    <s v="$515.99"/>
    <s v="$901.98"/>
    <s v="$13.89"/>
    <s v="$918.09"/>
    <n v="901.98"/>
    <n v="918.09"/>
    <n v="-16.110000000000014"/>
    <n v="13.89"/>
    <n v="515.99"/>
    <n v="415.99"/>
    <n v="36.549999999999997"/>
    <n v="923.3499999999998"/>
    <n v="909.45999999999981"/>
    <n v="895.56999999999982"/>
    <m/>
  </r>
  <r>
    <s v="5286-1"/>
    <x v="41"/>
    <s v="Rick Hansen"/>
    <s v="Macquarie Centre Cnr Herring Road &amp; Waterloo Road,Macquarie Park"/>
    <x v="0"/>
    <s v="NSW"/>
    <x v="1"/>
    <s v="Nicholas Fernandes"/>
    <s v="High"/>
    <s v="Artisan 474 Labels"/>
    <x v="0"/>
    <s v="Small Box"/>
    <s v="Regular Air"/>
    <d v="2013-07-23T00:00:00"/>
    <s v="$1.84"/>
    <s v="$2.88"/>
    <s v="$1.04"/>
    <n v="43"/>
    <s v="$61.98"/>
    <n v="0.09"/>
    <s v="$0.33"/>
    <s v="$52.66"/>
    <s v="$0.99"/>
    <s v="$53.27"/>
    <n v="52.66"/>
    <n v="53.27"/>
    <n v="-0.61000000000000654"/>
    <n v="0.99"/>
    <n v="0.33"/>
    <n v="53.930000000000007"/>
    <n v="2.88"/>
    <n v="124.49999999999999"/>
    <n v="123.50999999999999"/>
    <n v="122.52"/>
    <m/>
  </r>
  <r>
    <s v="5286-1"/>
    <x v="78"/>
    <s v="Corinna Mitchell"/>
    <s v="27 Greenfield Parade,Bankstown"/>
    <x v="0"/>
    <s v="NSW"/>
    <x v="0"/>
    <s v="Nicholas Fernandes"/>
    <s v="High"/>
    <s v="Artisan 48 Labels"/>
    <x v="2"/>
    <s v="Small Pack"/>
    <s v="Regular Air"/>
    <d v="2013-07-31T00:00:00"/>
    <s v="$3.84"/>
    <s v="$6.30"/>
    <s v="$2.46"/>
    <n v="31"/>
    <s v="$227.60"/>
    <n v="0.03"/>
    <s v="$5.66"/>
    <s v="$223.16"/>
    <s v="$0.50"/>
    <s v="$223.26"/>
    <n v="223.16"/>
    <n v="223.26"/>
    <n v="-9.9999999999994316E-2"/>
    <n v="0.5"/>
    <n v="5.66"/>
    <n v="218.1"/>
    <n v="6.3"/>
    <n v="190.14"/>
    <n v="189.64"/>
    <n v="189.14"/>
    <m/>
  </r>
  <r>
    <s v="5286-1"/>
    <x v="37"/>
    <s v="Ashley Jarboe"/>
    <s v="180 High Street,Windsor"/>
    <x v="1"/>
    <s v="VIC"/>
    <x v="1"/>
    <s v="Connor Betts"/>
    <s v="Medium"/>
    <s v="Artisan Legal 4-Ring Binder"/>
    <x v="0"/>
    <s v="Wrap Bag"/>
    <s v="Regular Air"/>
    <d v="2014-01-18T00:00:00"/>
    <s v="$13.64"/>
    <s v="$20.98"/>
    <s v="$7.34"/>
    <n v="17"/>
    <s v="$627.62"/>
    <n v="0.09"/>
    <s v="$422.16"/>
    <s v="$536.02"/>
    <s v="$1.49"/>
    <s v="$538.24"/>
    <n v="536.02"/>
    <n v="538.24"/>
    <n v="-2.2200000000000273"/>
    <n v="1.49"/>
    <n v="422.16"/>
    <n v="117.57"/>
    <n v="20.98"/>
    <n v="-64.010000000000005"/>
    <n v="-65.5"/>
    <n v="-66.989999999999995"/>
    <m/>
  </r>
  <r>
    <s v="5286-1"/>
    <x v="57"/>
    <s v="Art Foster"/>
    <s v="Westfield Parramatta,Parramatta"/>
    <x v="0"/>
    <s v="NSW"/>
    <x v="1"/>
    <s v="Stevie Bacata"/>
    <s v="Low"/>
    <s v="3Max Organizer Strips"/>
    <x v="0"/>
    <s v="Wrap Bag"/>
    <s v="Regular Air"/>
    <d v="2013-03-13T00:00:00"/>
    <s v="$3.40"/>
    <s v="$5.40"/>
    <s v="$2.00"/>
    <n v="19"/>
    <s v="$133.94"/>
    <n v="0"/>
    <s v="$4.60"/>
    <s v="$134.94"/>
    <s v="$7.78"/>
    <s v="$141.66"/>
    <n v="134.94"/>
    <n v="141.66"/>
    <n v="-6.7199999999999989"/>
    <n v="7.78"/>
    <n v="4.5999999999999996"/>
    <n v="144.84"/>
    <n v="5.4"/>
    <n v="105.78000000000002"/>
    <n v="98.000000000000014"/>
    <n v="90.220000000000013"/>
    <m/>
  </r>
  <r>
    <s v="5287-1"/>
    <x v="357"/>
    <s v="Amy Cox"/>
    <s v="523 King St,Newtown"/>
    <x v="0"/>
    <s v="NSW"/>
    <x v="3"/>
    <s v="Aanya Zhang"/>
    <s v="Low"/>
    <s v="Artisan Printable Repositionable Plastic Tabs"/>
    <x v="0"/>
    <s v="Small Box"/>
    <s v="Regular Air"/>
    <d v="2014-02-23T00:00:00"/>
    <s v="$5.33"/>
    <s v="$8.60"/>
    <s v="$3.27"/>
    <n v="37"/>
    <s v="$460.42"/>
    <n v="0.04"/>
    <s v="$14.04"/>
    <s v="$444.28"/>
    <s v="$6.19"/>
    <s v="$444.59"/>
    <n v="444.28"/>
    <n v="444.59"/>
    <n v="-0.31000000000000227"/>
    <n v="6.19"/>
    <n v="14.04"/>
    <n v="436.73999999999995"/>
    <n v="8.6"/>
    <n v="310.34999999999997"/>
    <n v="304.15999999999997"/>
    <n v="297.96999999999997"/>
    <m/>
  </r>
  <r>
    <s v="5288-1"/>
    <x v="213"/>
    <s v="Julie Kriz"/>
    <s v="Macquarie Centre Cnr Herring Road &amp; Waterloo Road,Macquarie Park"/>
    <x v="0"/>
    <s v="NSW"/>
    <x v="1"/>
    <s v="Nicholas Fernandes"/>
    <s v="Critical"/>
    <s v="Artisan Hi-Liter Fluorescent Desk Style Markers"/>
    <x v="0"/>
    <s v="Small Pack"/>
    <s v="Regular Air"/>
    <d v="2013-07-10T00:00:00"/>
    <s v="$1.76"/>
    <s v="$3.38"/>
    <s v="$1.62"/>
    <n v="49"/>
    <s v="$121.00"/>
    <n v="0.02"/>
    <s v="$3.76"/>
    <s v="$219.56"/>
    <s v="$0.85"/>
    <s v="$223.26"/>
    <n v="219.56"/>
    <n v="223.26"/>
    <n v="-3.6999999999999886"/>
    <n v="0.85"/>
    <n v="3.76"/>
    <n v="220.35"/>
    <n v="3.38"/>
    <n v="162.71"/>
    <n v="161.86000000000001"/>
    <n v="161.01000000000002"/>
    <m/>
  </r>
  <r>
    <s v="5288-1"/>
    <x v="285"/>
    <s v="Anthony Johnson"/>
    <s v="1-2/299 Sussex St,Sydney"/>
    <x v="0"/>
    <s v="NSW"/>
    <x v="3"/>
    <s v="Aanya Zhang"/>
    <s v="High"/>
    <s v="HFX LaserJet 3310 Copier"/>
    <x v="0"/>
    <s v="Small Box"/>
    <s v="Regular Air"/>
    <d v="2014-09-29T00:00:00"/>
    <s v="$377.99"/>
    <s v="$599.99"/>
    <s v="$222.00"/>
    <n v="23"/>
    <s v="$12,049.75"/>
    <n v="0.01"/>
    <s v="$121.00"/>
    <s v="$11,184.75"/>
    <s v="$24.49"/>
    <s v="$11,190.57"/>
    <n v="11184.75"/>
    <n v="11190.57"/>
    <n v="-5.819999999999709"/>
    <n v="24.49"/>
    <n v="121"/>
    <n v="11094.06"/>
    <n v="599.99"/>
    <n v="13703.26"/>
    <n v="13678.77"/>
    <n v="13654.28"/>
    <m/>
  </r>
  <r>
    <s v="5288-1"/>
    <x v="241"/>
    <s v="Ritsa Hightower"/>
    <s v="1/160 Anzac Parade,Kensington"/>
    <x v="0"/>
    <s v="NSW"/>
    <x v="2"/>
    <s v="Natasha Song"/>
    <s v="Low"/>
    <s v="Smiths File Caddy"/>
    <x v="1"/>
    <s v="Small Box"/>
    <s v="Regular Air"/>
    <d v="2014-12-05T00:00:00"/>
    <s v="$4.03"/>
    <s v="$9.38"/>
    <s v="$5.35"/>
    <n v="26"/>
    <s v="$236.50"/>
    <n v="0.01"/>
    <s v="$16.54"/>
    <s v="$226.50"/>
    <s v="$7.28"/>
    <s v="$238.69"/>
    <n v="226.5"/>
    <n v="238.69"/>
    <n v="-12.189999999999998"/>
    <n v="7.28"/>
    <n v="16.54"/>
    <n v="229.43"/>
    <n v="9.3800000000000008"/>
    <n v="234.62000000000003"/>
    <n v="227.34000000000003"/>
    <n v="220.06000000000003"/>
    <m/>
  </r>
  <r>
    <s v="5288-1"/>
    <x v="358"/>
    <s v="Alex Grayson"/>
    <s v="644 George St,Sydney"/>
    <x v="0"/>
    <s v="NSW"/>
    <x v="2"/>
    <s v="Radhya Staples"/>
    <s v="Not Specified"/>
    <s v="Artisan Printable Repositionable Plastic Tabs"/>
    <x v="0"/>
    <s v="Small Box"/>
    <s v="Regular Air"/>
    <d v="2013-08-09T00:00:00"/>
    <s v="$5.33"/>
    <s v="$8.60"/>
    <s v="$3.27"/>
    <n v="30"/>
    <s v="$272.70"/>
    <n v="0.01"/>
    <s v="$8.68"/>
    <s v="$227.52"/>
    <s v="$6.19"/>
    <s v="$231.72"/>
    <n v="227.52"/>
    <n v="231.72"/>
    <n v="-4.1999999999999886"/>
    <n v="6.19"/>
    <n v="8.68"/>
    <n v="229.23"/>
    <n v="8.6"/>
    <n v="255.51"/>
    <n v="249.32"/>
    <n v="243.13"/>
    <m/>
  </r>
  <r>
    <s v="5290-1"/>
    <x v="244"/>
    <s v="Toby Knight"/>
    <s v="Crown Complex,Southbank"/>
    <x v="1"/>
    <s v="VIC"/>
    <x v="3"/>
    <s v="Connor Betts"/>
    <s v="Low"/>
    <s v="Laser Neon Mac Format Diskettes, 10/Pack"/>
    <x v="1"/>
    <s v="Small Box"/>
    <s v="Express Air"/>
    <d v="2013-10-29T00:00:00"/>
    <s v="$1.87"/>
    <s v="$8.12"/>
    <s v="$6.25"/>
    <n v="6"/>
    <s v="$300.44"/>
    <n v="0.1"/>
    <s v="$0.00"/>
    <s v="$300.44"/>
    <s v="$2.83"/>
    <s v="$303.27"/>
    <n v="300.44"/>
    <n v="303.27"/>
    <n v="-2.8299999999999841"/>
    <n v="2.83"/>
    <n v="0"/>
    <n v="306.09999999999997"/>
    <n v="8.1199999999999992"/>
    <n v="51.55"/>
    <n v="48.72"/>
    <n v="45.89"/>
    <m/>
  </r>
  <r>
    <s v="5290-1"/>
    <x v="187"/>
    <s v="Roy Collins"/>
    <s v="Westfield Sydney,Sydney"/>
    <x v="0"/>
    <s v="NSW"/>
    <x v="2"/>
    <s v="Natasha Song"/>
    <s v="High"/>
    <s v="Alto Memo Cubes"/>
    <x v="0"/>
    <s v="Wrap Bag"/>
    <s v="Regular Air"/>
    <d v="2013-06-27T00:00:00"/>
    <s v="$3.32"/>
    <s v="$5.18"/>
    <s v="$1.86"/>
    <n v="31"/>
    <s v="$136.02"/>
    <n v="0.09"/>
    <s v="$3.06"/>
    <s v="$125.86"/>
    <s v="$2.04"/>
    <s v="$126.55"/>
    <n v="125.86"/>
    <n v="126.55"/>
    <n v="-0.68999999999999773"/>
    <n v="2.04"/>
    <n v="3.06"/>
    <n v="125.53"/>
    <n v="5.18"/>
    <n v="159.55999999999997"/>
    <n v="157.51999999999998"/>
    <n v="155.47999999999999"/>
    <m/>
  </r>
  <r>
    <s v="5290-1"/>
    <x v="244"/>
    <s v="Toby Knight"/>
    <s v="Crown Complex,Southbank"/>
    <x v="1"/>
    <s v="VIC"/>
    <x v="3"/>
    <s v="Connor Betts"/>
    <s v="High"/>
    <s v="Laser Neon Mac Format Diskettes, 10/Pack"/>
    <x v="0"/>
    <s v="Wrap Bag"/>
    <s v="Regular Air"/>
    <d v="2013-10-29T00:00:00"/>
    <s v="$1.87"/>
    <s v="$8.12"/>
    <s v="$6.25"/>
    <n v="28"/>
    <s v="$300.44"/>
    <n v="0.04"/>
    <s v="$0.00"/>
    <s v="$300.44"/>
    <s v="$2.83"/>
    <s v="$303.27"/>
    <n v="300.44"/>
    <n v="303.27"/>
    <n v="-2.8299999999999841"/>
    <n v="2.83"/>
    <n v="0"/>
    <n v="306.09999999999997"/>
    <n v="8.1199999999999992"/>
    <n v="230.19"/>
    <n v="227.35999999999999"/>
    <n v="224.52999999999997"/>
    <m/>
  </r>
  <r>
    <s v="5290-1"/>
    <x v="244"/>
    <s v="Toby Knight"/>
    <s v="Crown Complex,Southbank"/>
    <x v="1"/>
    <s v="VIC"/>
    <x v="1"/>
    <s v="Yvette Biti"/>
    <s v="Medium"/>
    <s v="Laser Neon Mac Format Diskettes, 10/Pack"/>
    <x v="0"/>
    <s v="Small Box"/>
    <s v="Regular Air"/>
    <d v="2013-10-29T00:00:00"/>
    <s v="$1.87"/>
    <s v="$8.12"/>
    <s v="$6.25"/>
    <n v="50"/>
    <s v="$300.44"/>
    <n v="0.09"/>
    <s v="$0.00"/>
    <s v="$300.44"/>
    <s v="$2.83"/>
    <s v="$303.27"/>
    <n v="300.44"/>
    <n v="303.27"/>
    <n v="-2.8299999999999841"/>
    <n v="2.83"/>
    <n v="0"/>
    <n v="306.09999999999997"/>
    <n v="8.1199999999999992"/>
    <n v="408.82999999999993"/>
    <n v="405.99999999999994"/>
    <n v="403.16999999999996"/>
    <m/>
  </r>
  <r>
    <s v="5290-1"/>
    <x v="148"/>
    <s v="Eugene Hildebrand"/>
    <s v="120 Hardware St,Melbourne"/>
    <x v="1"/>
    <s v="VIC"/>
    <x v="0"/>
    <s v="Connor Betts"/>
    <s v="Not Specified"/>
    <s v="PastelOcean Color Pencil Set"/>
    <x v="0"/>
    <s v="Small Pack"/>
    <s v="Regular Air"/>
    <d v="2013-11-03T00:00:00"/>
    <s v="$11.11"/>
    <s v="$19.84"/>
    <s v="$8.73"/>
    <n v="18"/>
    <s v="$328.60"/>
    <n v="0.02"/>
    <s v="$13.14"/>
    <s v="$315.36"/>
    <s v="$4.10"/>
    <s v="$325.09"/>
    <n v="315.36"/>
    <n v="325.08999999999997"/>
    <n v="-9.7299999999999613"/>
    <n v="4.0999999999999996"/>
    <n v="13.14"/>
    <n v="316.05"/>
    <n v="19.84"/>
    <n v="348.08000000000004"/>
    <n v="343.98"/>
    <n v="339.88"/>
    <m/>
  </r>
  <r>
    <s v="5290-1"/>
    <x v="129"/>
    <s v="Natalie Webber"/>
    <s v="98-104 Parramatta Rd,Camperdown"/>
    <x v="0"/>
    <s v="NSW"/>
    <x v="1"/>
    <s v="Phoebe Gour"/>
    <s v="High"/>
    <s v="Laser Neon Mac Format Diskettes, 10/Pack"/>
    <x v="2"/>
    <s v="Small Pack"/>
    <s v="Regular Air"/>
    <d v="2013-02-26T00:00:00"/>
    <s v="$1.87"/>
    <s v="$8.12"/>
    <s v="$6.25"/>
    <n v="37"/>
    <s v="$300.44"/>
    <n v="0.09"/>
    <s v="$0.00"/>
    <s v="$300.44"/>
    <s v="$2.83"/>
    <s v="$303.27"/>
    <n v="300.44"/>
    <n v="303.27"/>
    <n v="-2.8299999999999841"/>
    <n v="2.83"/>
    <n v="0"/>
    <n v="306.09999999999997"/>
    <n v="8.1199999999999992"/>
    <n v="303.27"/>
    <n v="300.44"/>
    <n v="297.61"/>
    <m/>
  </r>
  <r>
    <s v="5290-1"/>
    <x v="244"/>
    <s v="Toby Knight"/>
    <s v="Crown Complex,Southbank"/>
    <x v="1"/>
    <s v="VIC"/>
    <x v="2"/>
    <s v="Connor Betts"/>
    <s v="High"/>
    <s v="Laser Neon Mac Format Diskettes, 10/Pack"/>
    <x v="0"/>
    <s v="Wrap Bag"/>
    <s v="Regular Air"/>
    <d v="2013-10-29T00:00:00"/>
    <s v="$1.87"/>
    <s v="$8.12"/>
    <s v="$6.25"/>
    <n v="27"/>
    <s v="$300.44"/>
    <n v="7.0000000000000007E-2"/>
    <s v="$0.00"/>
    <s v="$300.44"/>
    <s v="$2.83"/>
    <s v="$303.27"/>
    <n v="300.44"/>
    <n v="303.27"/>
    <n v="-2.8299999999999841"/>
    <n v="2.83"/>
    <n v="0"/>
    <n v="306.09999999999997"/>
    <n v="8.1199999999999992"/>
    <n v="222.07"/>
    <n v="219.23999999999998"/>
    <n v="216.40999999999997"/>
    <m/>
  </r>
  <r>
    <s v="5290-1"/>
    <x v="359"/>
    <s v="Lindsay Castell"/>
    <s v="5/250 Old Northern Road ,Castle Hill"/>
    <x v="0"/>
    <s v="NSW"/>
    <x v="3"/>
    <s v="Nicholas Fernandes"/>
    <s v="Low"/>
    <s v="24 Capacity Maxi Data Binder Racks, Pearl"/>
    <x v="0"/>
    <s v="Small Box"/>
    <s v="Regular Air"/>
    <d v="2015-12-05T00:00:00"/>
    <s v="$84.22"/>
    <s v="$210.55"/>
    <s v="$126.33"/>
    <n v="37"/>
    <s v="$842.20"/>
    <n v="0.09"/>
    <s v="$42.11"/>
    <s v="$800.07"/>
    <s v="$9.99"/>
    <s v="$810.08"/>
    <n v="800.07"/>
    <n v="810.08"/>
    <n v="-10.009999999999991"/>
    <n v="9.99"/>
    <n v="42.11"/>
    <n v="777.96"/>
    <n v="210.55"/>
    <n v="7758.2300000000005"/>
    <n v="7748.2400000000007"/>
    <n v="7738.2500000000009"/>
    <m/>
  </r>
  <r>
    <s v="5290-1"/>
    <x v="72"/>
    <s v="Thomas Boland"/>
    <s v="3/219 Canley Vale Road,Canley Heights"/>
    <x v="0"/>
    <s v="NSW"/>
    <x v="0"/>
    <s v="Mihael Khan"/>
    <s v="Critical"/>
    <s v="Artisan Printable Repositionable Plastic Tabs"/>
    <x v="0"/>
    <s v="Small Box"/>
    <s v="Express Air"/>
    <d v="2013-05-26T00:00:00"/>
    <s v="$5.33"/>
    <s v="$8.60"/>
    <s v="$3.27"/>
    <n v="28"/>
    <s v="$261.20"/>
    <n v="0.04"/>
    <s v="$25.11"/>
    <s v="$236.09"/>
    <s v="$6.19"/>
    <s v="$234.55"/>
    <n v="236.09"/>
    <n v="234.55"/>
    <n v="1.539999999999992"/>
    <n v="6.19"/>
    <n v="25.11"/>
    <n v="215.63"/>
    <n v="8.6"/>
    <n v="221.88"/>
    <n v="215.69"/>
    <n v="209.5"/>
    <m/>
  </r>
  <r>
    <s v="5291-1"/>
    <x v="8"/>
    <s v="John Lee"/>
    <s v="180 High Street,Windsor"/>
    <x v="1"/>
    <s v="VIC"/>
    <x v="3"/>
    <s v="Connor Betts"/>
    <s v="Not Specified"/>
    <s v="Binding Machine Supplies"/>
    <x v="0"/>
    <s v="Small Box"/>
    <s v="Regular Air"/>
    <d v="2014-06-10T00:00:00"/>
    <s v="$18.38"/>
    <s v="$29.17"/>
    <s v="$10.79"/>
    <n v="18"/>
    <s v="$156.72"/>
    <n v="0.1"/>
    <s v="$5.54"/>
    <s v="$146.12"/>
    <s v="$6.27"/>
    <s v="$146.75"/>
    <n v="146.12"/>
    <n v="146.75"/>
    <n v="-0.62999999999999545"/>
    <n v="6.27"/>
    <n v="5.54"/>
    <n v="147.48000000000002"/>
    <n v="29.17"/>
    <n v="525.79000000000008"/>
    <n v="519.5200000000001"/>
    <n v="513.25000000000011"/>
    <m/>
  </r>
  <r>
    <s v="5291-1"/>
    <x v="114"/>
    <s v="Grant Carroll"/>
    <s v="10 O'Connell St,Sydney"/>
    <x v="0"/>
    <s v="NSW"/>
    <x v="3"/>
    <s v="Aanya Zhang"/>
    <s v="Critical"/>
    <s v="Artisan Hanging File Binders"/>
    <x v="0"/>
    <s v="Small Pack"/>
    <s v="Regular Air"/>
    <d v="2013-05-09T00:00:00"/>
    <s v="$3.65"/>
    <s v="$5.98"/>
    <s v="$2.33"/>
    <n v="16"/>
    <s v="$205.59"/>
    <n v="0.03"/>
    <s v="$17.25"/>
    <s v="$189.14"/>
    <s v="$1.49"/>
    <s v="$196.11"/>
    <n v="189.14"/>
    <n v="196.11"/>
    <n v="-6.9700000000000273"/>
    <n v="1.49"/>
    <n v="17.25"/>
    <n v="180.35000000000002"/>
    <n v="5.98"/>
    <n v="79.92"/>
    <n v="78.430000000000007"/>
    <n v="76.940000000000012"/>
    <m/>
  </r>
  <r>
    <s v="5291-1"/>
    <x v="266"/>
    <s v="Darrin Martin"/>
    <s v="221 Barkly St,St Kilda"/>
    <x v="1"/>
    <s v="VIC"/>
    <x v="2"/>
    <s v="Yvette Biti"/>
    <s v="Low"/>
    <s v="TypeRight Side-Opening Peel &amp; Seel Expanding Envelopes"/>
    <x v="0"/>
    <s v="Wrap Bag"/>
    <s v="Regular Air"/>
    <d v="2013-09-06T00:00:00"/>
    <s v="$54.29"/>
    <s v="$90.48"/>
    <s v="$36.19"/>
    <n v="8"/>
    <s v="$437.62"/>
    <n v="0.05"/>
    <s v="$14.32"/>
    <s v="$434.62"/>
    <s v="$19.99"/>
    <s v="$445.65"/>
    <n v="434.62"/>
    <n v="445.65"/>
    <n v="-11.029999999999973"/>
    <n v="19.989999999999998"/>
    <n v="14.32"/>
    <n v="451.32"/>
    <n v="90.48"/>
    <n v="729.51"/>
    <n v="709.52"/>
    <n v="689.53"/>
    <m/>
  </r>
  <r>
    <s v="5292-1"/>
    <x v="213"/>
    <s v="Craig Carroll"/>
    <s v="99 Lygon Street,East Brunswick"/>
    <x v="1"/>
    <s v="VIC"/>
    <x v="0"/>
    <s v="Connor Betts"/>
    <s v="Critical"/>
    <s v="Smiths Metal Binder Clips"/>
    <x v="0"/>
    <s v="Small Box"/>
    <s v="Regular Air"/>
    <d v="2013-07-13T00:00:00"/>
    <s v="$1.60"/>
    <s v="$2.62"/>
    <s v="$1.02"/>
    <n v="15"/>
    <s v="$16.88"/>
    <n v="0.05"/>
    <s v="$1.09"/>
    <s v="$16.10"/>
    <s v="$0.80"/>
    <s v="$17.72"/>
    <n v="16.100000000000001"/>
    <n v="17.72"/>
    <n v="-1.6199999999999974"/>
    <n v="0.8"/>
    <n v="1.0900000000000001"/>
    <n v="17.43"/>
    <n v="2.62"/>
    <n v="39.01"/>
    <n v="38.21"/>
    <n v="37.410000000000004"/>
    <m/>
  </r>
  <r>
    <s v="5292-1"/>
    <x v="360"/>
    <s v="Sung Chung"/>
    <s v="127 Liverpool St,Sydney"/>
    <x v="0"/>
    <s v="NSW"/>
    <x v="2"/>
    <s v="Samantha Chairs"/>
    <s v="Low"/>
    <s v="Artisan 481 Labels"/>
    <x v="0"/>
    <s v="Wrap Bag"/>
    <s v="Regular Air"/>
    <d v="2013-10-30T00:00:00"/>
    <s v="$1.94"/>
    <s v="$3.08"/>
    <s v="$1.14"/>
    <n v="23"/>
    <s v="$126.28"/>
    <n v="0.09"/>
    <s v="$5.05"/>
    <s v="$121.23"/>
    <s v="$0.99"/>
    <s v="$122.22"/>
    <n v="121.23"/>
    <n v="122.22"/>
    <n v="-0.98999999999999488"/>
    <n v="0.99"/>
    <n v="5.05"/>
    <n v="118.16"/>
    <n v="3.08"/>
    <n v="66.78"/>
    <n v="65.790000000000006"/>
    <n v="64.800000000000011"/>
    <m/>
  </r>
  <r>
    <s v="5292-1"/>
    <x v="361"/>
    <s v="Lindsay Shagiari"/>
    <s v="5/250 Old Northern Road ,Castle Hill"/>
    <x v="0"/>
    <s v="NSW"/>
    <x v="1"/>
    <s v="Nicholas Fernandes"/>
    <s v="Not Specified"/>
    <s v="Smiths SlimLine Pencil Sharpener"/>
    <x v="0"/>
    <s v="Wrap Bag"/>
    <s v="Regular Air"/>
    <d v="2014-11-04T00:00:00"/>
    <s v="$4.79"/>
    <s v="$11.97"/>
    <s v="$7.18"/>
    <n v="41"/>
    <s v="$245.46"/>
    <n v="0.02"/>
    <s v="$14.45"/>
    <s v="$225.33"/>
    <s v="$5.81"/>
    <s v="$226.33"/>
    <n v="225.33"/>
    <n v="226.33"/>
    <n v="-1"/>
    <n v="5.81"/>
    <n v="14.45"/>
    <n v="217.69000000000003"/>
    <n v="11.97"/>
    <n v="482.13000000000005"/>
    <n v="476.32000000000005"/>
    <n v="470.51000000000005"/>
    <m/>
  </r>
  <r>
    <s v="5292-1"/>
    <x v="360"/>
    <s v="Sung Chung"/>
    <s v="127 Liverpool St,Sydney"/>
    <x v="0"/>
    <s v="NSW"/>
    <x v="3"/>
    <s v="Samantha Chairs"/>
    <s v="Not Specified"/>
    <s v="Artisan 481 Labels"/>
    <x v="0"/>
    <s v="Small Box"/>
    <s v="Regular Air"/>
    <d v="2013-10-30T00:00:00"/>
    <s v="$1.94"/>
    <s v="$3.08"/>
    <s v="$1.14"/>
    <n v="33"/>
    <s v="$126.28"/>
    <n v="0.09"/>
    <s v="$5.05"/>
    <s v="$121.23"/>
    <s v="$0.99"/>
    <s v="$222.23"/>
    <n v="121.23"/>
    <n v="222.23"/>
    <n v="-100.99999999999999"/>
    <n v="0.99"/>
    <n v="5.05"/>
    <n v="218.17"/>
    <n v="3.08"/>
    <n v="97.58"/>
    <n v="96.59"/>
    <n v="95.600000000000009"/>
    <m/>
  </r>
  <r>
    <s v="5292-1"/>
    <x v="360"/>
    <s v="Sung Chung"/>
    <s v="53-55 Liverpool St,Sydney"/>
    <x v="0"/>
    <s v="NSW"/>
    <x v="0"/>
    <s v="Tina Carlton"/>
    <s v="Medium"/>
    <s v="Artisan 481 Labels"/>
    <x v="0"/>
    <s v="Small Box"/>
    <s v="Regular Air"/>
    <d v="2013-10-30T00:00:00"/>
    <s v="$1.94"/>
    <s v="$3.08"/>
    <s v="$1.14"/>
    <n v="32"/>
    <s v="$126.28"/>
    <n v="0.1"/>
    <s v="$5.05"/>
    <s v="$121.23"/>
    <s v="$0.99"/>
    <s v="$122.22"/>
    <n v="121.23"/>
    <n v="122.22"/>
    <n v="-0.98999999999999488"/>
    <n v="0.99"/>
    <n v="5.05"/>
    <n v="118.16"/>
    <n v="3.08"/>
    <n v="94.5"/>
    <n v="93.51"/>
    <n v="92.52000000000001"/>
    <m/>
  </r>
  <r>
    <s v="5292-1"/>
    <x v="360"/>
    <s v="Sung Chung"/>
    <s v="127 Liverpool St,Sydney"/>
    <x v="0"/>
    <s v="NSW"/>
    <x v="2"/>
    <s v="Samantha Chairs"/>
    <s v="High"/>
    <s v="Artisan 481 Labels"/>
    <x v="0"/>
    <s v="Small Box"/>
    <s v="Regular Air"/>
    <d v="2013-10-30T00:00:00"/>
    <s v="$1.94"/>
    <s v="$3.08"/>
    <s v="$1.14"/>
    <n v="4"/>
    <s v="$126.28"/>
    <n v="0.04"/>
    <s v="$5.05"/>
    <s v="$121.23"/>
    <s v="$0.99"/>
    <s v="$122.22"/>
    <n v="121.23"/>
    <n v="122.22"/>
    <n v="-0.98999999999999488"/>
    <n v="0.99"/>
    <n v="5.05"/>
    <n v="118.16"/>
    <n v="3.08"/>
    <n v="8.26"/>
    <n v="7.2700000000000005"/>
    <n v="6.28"/>
    <m/>
  </r>
  <r>
    <s v="5292-1"/>
    <x v="48"/>
    <s v="Henry Goldwyn"/>
    <s v="541 Church St,Richmond"/>
    <x v="1"/>
    <s v="VIC"/>
    <x v="1"/>
    <s v="Yvette Biti"/>
    <s v="Not Specified"/>
    <s v="Artisan 481 Labels"/>
    <x v="0"/>
    <s v="Wrap Bag"/>
    <s v="Regular Air"/>
    <d v="2013-12-19T00:00:00"/>
    <s v="$1.94"/>
    <s v="$3.08"/>
    <s v="$1.14"/>
    <n v="40"/>
    <s v="$126.73"/>
    <n v="0.03"/>
    <s v="$12.28"/>
    <s v="$121.74"/>
    <s v="$0.99"/>
    <s v="$122.21"/>
    <n v="121.74"/>
    <n v="122.21"/>
    <n v="-0.46999999999999886"/>
    <n v="0.99"/>
    <n v="12.28"/>
    <n v="110.91999999999999"/>
    <n v="3.08"/>
    <n v="111.91"/>
    <n v="110.92"/>
    <n v="109.93"/>
    <m/>
  </r>
  <r>
    <s v="5292-1"/>
    <x v="71"/>
    <s v="Eric Barreto"/>
    <s v="359 Crown Street,Surry Hills"/>
    <x v="0"/>
    <s v="NSW"/>
    <x v="1"/>
    <s v="Phoebe Gour"/>
    <s v="High"/>
    <s v="Artisan Reinforcements for Hole-Punch Pages"/>
    <x v="0"/>
    <s v="Wrap Bag"/>
    <s v="Regular Air"/>
    <d v="2014-10-02T00:00:00"/>
    <s v="$1.19"/>
    <s v="$1.98"/>
    <s v="$0.79"/>
    <n v="16"/>
    <s v="$43.20"/>
    <n v="0.1"/>
    <s v="$0.00"/>
    <s v="$43.20"/>
    <s v="$4.77"/>
    <s v="$50.48"/>
    <n v="43.2"/>
    <n v="50.48"/>
    <n v="-7.279999999999994"/>
    <n v="4.7699999999999996"/>
    <n v="0"/>
    <n v="55.25"/>
    <n v="1.98"/>
    <n v="36.450000000000003"/>
    <n v="31.68"/>
    <n v="26.91"/>
    <m/>
  </r>
  <r>
    <s v="5292-1"/>
    <x v="360"/>
    <s v="Sung Chung"/>
    <s v="53-55 Liverpool St,Sydney"/>
    <x v="0"/>
    <s v="NSW"/>
    <x v="3"/>
    <s v="Tina Carlton"/>
    <s v="Medium"/>
    <s v="Artisan 481 Labels"/>
    <x v="0"/>
    <s v="Wrap Bag"/>
    <s v="Regular Air"/>
    <d v="2013-10-30T00:00:00"/>
    <s v="$1.94"/>
    <s v="$3.08"/>
    <s v="$1.14"/>
    <n v="25"/>
    <s v="$126.28"/>
    <n v="0.1"/>
    <s v="$5.05"/>
    <s v="$121.23"/>
    <s v="$0.99"/>
    <s v="$122.22"/>
    <n v="121.23"/>
    <n v="122.22"/>
    <n v="-0.98999999999999488"/>
    <n v="0.99"/>
    <n v="5.05"/>
    <n v="118.16"/>
    <n v="3.08"/>
    <n v="72.94"/>
    <n v="71.95"/>
    <n v="70.960000000000008"/>
    <m/>
  </r>
  <r>
    <s v="5292-1"/>
    <x v="362"/>
    <s v="Julie Prescott"/>
    <s v="438 Victoria Avenue,Chatswood"/>
    <x v="0"/>
    <s v="NSW"/>
    <x v="1"/>
    <s v="Natasha Song"/>
    <s v="High"/>
    <s v="Artisan 478 Labels"/>
    <x v="0"/>
    <s v="Wrap Bag"/>
    <s v="Regular Air"/>
    <d v="2014-02-13T00:00:00"/>
    <s v="$3.14"/>
    <s v="$4.91"/>
    <s v="$1.77"/>
    <n v="4"/>
    <s v="$43.20"/>
    <n v="0.09"/>
    <s v="$4.09"/>
    <s v="$43.39"/>
    <s v="$0.50"/>
    <s v="$43.08"/>
    <n v="43.39"/>
    <n v="43.08"/>
    <n v="0.31000000000000227"/>
    <n v="0.5"/>
    <n v="4.09"/>
    <n v="39.489999999999995"/>
    <n v="4.91"/>
    <n v="16.05"/>
    <n v="15.55"/>
    <n v="15.05"/>
    <m/>
  </r>
  <r>
    <s v="5292-1"/>
    <x v="147"/>
    <s v="Giulietta Baptist"/>
    <s v="Hoyts Entertainment Quarter 122 Lang Road,Moore Park"/>
    <x v="0"/>
    <s v="NSW"/>
    <x v="1"/>
    <s v="Tina Carlton"/>
    <s v="Low"/>
    <s v="OIC Bulk Pack Metal Binder Clips"/>
    <x v="0"/>
    <s v="Small Box"/>
    <s v="Regular Air"/>
    <d v="2014-09-29T00:00:00"/>
    <s v="$3.95"/>
    <s v="$6.08"/>
    <s v="$2.13"/>
    <n v="32"/>
    <s v="$141.68"/>
    <n v="0.1"/>
    <s v="$5.67"/>
    <s v="$137.02"/>
    <s v="$1.82"/>
    <s v="$137.25"/>
    <n v="137.02000000000001"/>
    <n v="137.25"/>
    <n v="-0.22999999999998977"/>
    <n v="1.82"/>
    <n v="5.67"/>
    <n v="133.4"/>
    <n v="6.08"/>
    <n v="190.71"/>
    <n v="188.89000000000001"/>
    <n v="187.07000000000002"/>
    <m/>
  </r>
  <r>
    <s v="5293-1"/>
    <x v="363"/>
    <s v="Toby Swindell"/>
    <s v="273 George Street,Sydney"/>
    <x v="0"/>
    <s v="NSW"/>
    <x v="3"/>
    <s v="Leighton Forrest"/>
    <s v="Medium"/>
    <s v="Artisan 481 Labels"/>
    <x v="0"/>
    <s v="Small Pack"/>
    <s v="Regular Air"/>
    <d v="2014-06-15T00:00:00"/>
    <s v="$1.94"/>
    <s v="$3.08"/>
    <s v="$1.14"/>
    <n v="22"/>
    <s v="$13.76"/>
    <n v="0.02"/>
    <s v="$1.28"/>
    <s v="$12.34"/>
    <s v="$0.99"/>
    <s v="$12.04"/>
    <n v="12.34"/>
    <n v="12.04"/>
    <n v="0.30000000000000071"/>
    <n v="0.99"/>
    <n v="1.28"/>
    <n v="11.75"/>
    <n v="3.08"/>
    <n v="67.47"/>
    <n v="66.48"/>
    <n v="65.490000000000009"/>
    <m/>
  </r>
  <r>
    <s v="5293-1"/>
    <x v="364"/>
    <s v="Stra Carroll"/>
    <s v="Westfield Sydney,Sydney"/>
    <x v="0"/>
    <s v="NSW"/>
    <x v="3"/>
    <s v="Natasha Song"/>
    <s v="Medium"/>
    <s v="Artisan Legal 4-Ring Binder"/>
    <x v="0"/>
    <s v="Small Box"/>
    <s v="Regular Air"/>
    <d v="2013-08-14T00:00:00"/>
    <s v="$13.64"/>
    <s v="$20.98"/>
    <s v="$7.34"/>
    <n v="18"/>
    <s v="$830.16"/>
    <n v="0.05"/>
    <s v="$26.56"/>
    <s v="$735.04"/>
    <s v="$1.49"/>
    <s v="$794.53"/>
    <n v="735.04"/>
    <n v="794.53"/>
    <n v="-59.490000000000009"/>
    <n v="1.49"/>
    <n v="26.56"/>
    <n v="769.46"/>
    <n v="20.98"/>
    <n v="352.57"/>
    <n v="351.08"/>
    <n v="349.59"/>
    <m/>
  </r>
  <r>
    <s v="5293-1"/>
    <x v="365"/>
    <s v="Ed Ludwig"/>
    <s v="221 Barkly St,St Kilda"/>
    <x v="1"/>
    <s v="VIC"/>
    <x v="3"/>
    <s v="Yvette Biti"/>
    <s v="Not Specified"/>
    <s v="Apex Preferred Stainless Steel Scissors"/>
    <x v="0"/>
    <s v="Small Box"/>
    <s v="Regular Air"/>
    <d v="2014-08-07T00:00:00"/>
    <s v="$2.50"/>
    <s v="$5.68"/>
    <s v="$3.18"/>
    <n v="18"/>
    <s v="$212.40"/>
    <n v="0.1"/>
    <s v="$6.73"/>
    <s v="$123.13"/>
    <s v="$3.60"/>
    <s v="$122.34"/>
    <n v="123.13"/>
    <n v="122.34"/>
    <n v="0.78999999999999204"/>
    <n v="3.6"/>
    <n v="6.73"/>
    <n v="119.21"/>
    <n v="5.68"/>
    <n v="99.109999999999985"/>
    <n v="95.509999999999991"/>
    <n v="91.91"/>
    <m/>
  </r>
  <r>
    <s v="5294-1"/>
    <x v="91"/>
    <s v="Pauline Chand"/>
    <s v="501 George St,Sydney"/>
    <x v="0"/>
    <s v="NSW"/>
    <x v="2"/>
    <s v="Samantha Chairs"/>
    <s v="High"/>
    <s v="3Max Polarizing Task Lamp with Clamp Arm, Light Gray"/>
    <x v="0"/>
    <s v="Small Pack"/>
    <s v="Regular Air"/>
    <d v="2014-02-26T00:00:00"/>
    <s v="$56.16"/>
    <s v="$136.98"/>
    <s v="$80.82"/>
    <n v="26"/>
    <s v="$1,218.08"/>
    <n v="0.08"/>
    <s v="$10.36"/>
    <s v="$1,269.15"/>
    <s v="$24.49"/>
    <s v="$1,299.12"/>
    <n v="1269.1500000000001"/>
    <n v="1299.1199999999999"/>
    <n v="-29.9699999999998"/>
    <n v="24.49"/>
    <n v="10.36"/>
    <n v="1313.25"/>
    <n v="136.97999999999999"/>
    <n v="3575.6099999999992"/>
    <n v="3551.1199999999994"/>
    <n v="3526.6299999999997"/>
    <m/>
  </r>
  <r>
    <s v="5294-1"/>
    <x v="182"/>
    <s v="Kristina Nunn"/>
    <s v="22 Civic Rd,Auburn"/>
    <x v="0"/>
    <s v="NSW"/>
    <x v="1"/>
    <s v="Mihael Khan"/>
    <s v="Low"/>
    <s v="Laser Neon Mac Format Diskettes, 10/Pack"/>
    <x v="0"/>
    <s v="Small Box"/>
    <s v="Regular Air"/>
    <d v="2013-11-02T00:00:00"/>
    <s v="$1.87"/>
    <s v="$8.12"/>
    <s v="$6.25"/>
    <n v="34"/>
    <s v="$129.92"/>
    <n v="0.06"/>
    <s v="$3.90"/>
    <s v="$126.02"/>
    <s v="$2.83"/>
    <s v="$128.85"/>
    <n v="126.02"/>
    <n v="128.85"/>
    <n v="-2.8299999999999983"/>
    <n v="2.83"/>
    <n v="3.9"/>
    <n v="127.78"/>
    <n v="8.1199999999999992"/>
    <n v="275.01"/>
    <n v="272.18"/>
    <n v="269.35000000000002"/>
    <m/>
  </r>
  <r>
    <s v="5294-1"/>
    <x v="182"/>
    <s v="Kristina Nunn"/>
    <s v="22 Civic Rd,Auburn"/>
    <x v="0"/>
    <s v="NSW"/>
    <x v="2"/>
    <s v="Mihael Khan"/>
    <s v="Low"/>
    <s v="Laser Neon Mac Format Diskettes, 10/Pack"/>
    <x v="0"/>
    <s v="Small Box"/>
    <s v="Express Air"/>
    <d v="2013-11-02T00:00:00"/>
    <s v="$1.87"/>
    <s v="$8.12"/>
    <s v="$6.25"/>
    <n v="32"/>
    <s v="$129.92"/>
    <n v="0.1"/>
    <s v="$3.90"/>
    <s v="$126.02"/>
    <s v="$2.83"/>
    <s v="$128.85"/>
    <n v="126.02"/>
    <n v="128.85"/>
    <n v="-2.8299999999999983"/>
    <n v="2.83"/>
    <n v="3.9"/>
    <n v="127.78"/>
    <n v="8.1199999999999992"/>
    <n v="258.77"/>
    <n v="255.93999999999997"/>
    <n v="253.10999999999996"/>
    <m/>
  </r>
  <r>
    <s v="5294-1"/>
    <x v="248"/>
    <s v="Logan Haushalter"/>
    <s v="221 Barkly St,St Kilda"/>
    <x v="1"/>
    <s v="VIC"/>
    <x v="0"/>
    <s v="Yvette Biti"/>
    <s v="Medium"/>
    <s v="Alto Parchment Paper, Assorted Colors"/>
    <x v="1"/>
    <s v="Small Box"/>
    <s v="Regular Air"/>
    <d v="2014-02-16T00:00:00"/>
    <s v="$4.59"/>
    <s v="$7.28"/>
    <s v="$2.69"/>
    <n v="26"/>
    <s v="$233.84"/>
    <n v="0.03"/>
    <s v="$2.09"/>
    <s v="$226.03"/>
    <s v="$11.15"/>
    <s v="$226.62"/>
    <n v="226.03"/>
    <n v="226.62"/>
    <n v="-0.59000000000000341"/>
    <n v="11.15"/>
    <n v="2.09"/>
    <n v="235.68"/>
    <n v="7.28"/>
    <n v="198.34"/>
    <n v="187.19"/>
    <n v="176.04"/>
    <m/>
  </r>
  <r>
    <s v="5294-1"/>
    <x v="182"/>
    <s v="Kristina Nunn"/>
    <s v="22 Civic Rd,Auburn"/>
    <x v="0"/>
    <s v="NSW"/>
    <x v="1"/>
    <s v="Mihael Khan"/>
    <s v="Not Specified"/>
    <s v="Laser Neon Mac Format Diskettes, 10/Pack"/>
    <x v="2"/>
    <s v="Small Pack"/>
    <s v="Regular Air"/>
    <d v="2013-11-02T00:00:00"/>
    <s v="$1.87"/>
    <s v="$8.12"/>
    <s v="$6.25"/>
    <n v="8"/>
    <s v="$129.92"/>
    <n v="0.1"/>
    <s v="$3.90"/>
    <s v="$126.02"/>
    <s v="$2.83"/>
    <s v="$128.85"/>
    <n v="126.02"/>
    <n v="128.85"/>
    <n v="-2.8299999999999983"/>
    <n v="2.83"/>
    <n v="3.9"/>
    <n v="127.78"/>
    <n v="8.1199999999999992"/>
    <n v="63.889999999999993"/>
    <n v="61.059999999999995"/>
    <n v="58.23"/>
    <m/>
  </r>
  <r>
    <s v="5294-1"/>
    <x v="366"/>
    <s v="Paul Prost"/>
    <s v="98-104 Parramatta Rd,Canmerd"/>
    <x v="0"/>
    <s v="NSW"/>
    <x v="3"/>
    <s v="Phoebe Gour"/>
    <s v="High"/>
    <s v="Apex Elite Stainless Steel Scissors"/>
    <x v="0"/>
    <s v="Wrap Bag"/>
    <s v="Regular Air"/>
    <d v="2015-03-31T00:00:00"/>
    <s v="$3.42"/>
    <s v="$8.34"/>
    <s v="$4.92"/>
    <n v="10"/>
    <s v="$228.46"/>
    <n v="0.01"/>
    <s v="$12.45"/>
    <s v="$219.11"/>
    <s v="$2.64"/>
    <s v="$231.83"/>
    <n v="219.11"/>
    <n v="231.83"/>
    <n v="-12.719999999999999"/>
    <n v="2.64"/>
    <n v="12.45"/>
    <n v="222.02"/>
    <n v="8.34"/>
    <n v="73.59"/>
    <n v="70.95"/>
    <n v="68.31"/>
    <m/>
  </r>
  <r>
    <s v="5294-1"/>
    <x v="227"/>
    <s v="Benjamin Farhat"/>
    <s v="188 Pitt Street,Sydney"/>
    <x v="0"/>
    <s v="NSW"/>
    <x v="1"/>
    <s v="Tina Carlton"/>
    <s v="Low"/>
    <s v="Alto Memo Cubes"/>
    <x v="1"/>
    <s v="Small Box"/>
    <s v="Regular Air"/>
    <d v="2014-09-12T00:00:00"/>
    <s v="$3.32"/>
    <s v="$5.18"/>
    <s v="$1.86"/>
    <n v="34"/>
    <s v="$145.60"/>
    <n v="0.1"/>
    <s v="$15.56"/>
    <s v="$133.04"/>
    <s v="$2.04"/>
    <s v="$142.19"/>
    <n v="133.04"/>
    <n v="142.19"/>
    <n v="-9.1500000000000057"/>
    <n v="2.04"/>
    <n v="15.56"/>
    <n v="128.66999999999999"/>
    <n v="5.18"/>
    <n v="162.6"/>
    <n v="160.56"/>
    <n v="158.52000000000001"/>
    <m/>
  </r>
  <r>
    <s v="5294-1"/>
    <x v="60"/>
    <s v="Christina Vanderzanden"/>
    <s v="188 Pitt Street,Sydney"/>
    <x v="0"/>
    <s v="NSW"/>
    <x v="2"/>
    <s v="Tina Carlton"/>
    <s v="Low"/>
    <s v="Artisan Non-Stick Binders"/>
    <x v="0"/>
    <s v="Small Box"/>
    <s v="Regular Air"/>
    <d v="2013-03-20T00:00:00"/>
    <s v="$2.74"/>
    <s v="$4.49"/>
    <s v="$1.75"/>
    <n v="34"/>
    <s v="$130.56"/>
    <n v="0.03"/>
    <s v="$9.06"/>
    <s v="$127.22"/>
    <s v="$1.49"/>
    <s v="$128.54"/>
    <n v="127.22"/>
    <n v="128.54"/>
    <n v="-1.3199999999999932"/>
    <n v="1.49"/>
    <n v="9.06"/>
    <n v="120.97"/>
    <n v="4.49"/>
    <n v="145.09"/>
    <n v="143.6"/>
    <n v="142.10999999999999"/>
    <m/>
  </r>
  <r>
    <s v="5294-1"/>
    <x v="325"/>
    <s v="Trudy Brown"/>
    <s v="180 High Street,Windsor"/>
    <x v="1"/>
    <s v="VIC"/>
    <x v="0"/>
    <s v="Connor Betts"/>
    <s v="Not Specified"/>
    <s v="Adesso Programmable 142-Key Keyboard"/>
    <x v="0"/>
    <s v="Wrap Bag"/>
    <s v="Regular Air"/>
    <d v="2013-12-07T00:00:00"/>
    <s v="$32.02"/>
    <s v="$152.48"/>
    <s v="$120.46"/>
    <n v="49"/>
    <s v="$2,255.64"/>
    <n v="7.0000000000000007E-2"/>
    <s v="$120.68"/>
    <s v="$2,206.95"/>
    <s v="$4.00"/>
    <s v="$2,266.75"/>
    <n v="2206.9499999999998"/>
    <n v="2266.75"/>
    <n v="-59.800000000000182"/>
    <n v="4"/>
    <n v="120.68"/>
    <n v="2150.0700000000002"/>
    <n v="152.47999999999999"/>
    <n v="7354.8399999999992"/>
    <n v="7350.8399999999992"/>
    <n v="7346.8399999999992"/>
    <m/>
  </r>
  <r>
    <s v="5295-1"/>
    <x v="91"/>
    <s v="Chad McGuire"/>
    <s v="81 MacLeay St,Potts Point"/>
    <x v="0"/>
    <s v="NSW"/>
    <x v="0"/>
    <s v="Samantha Chairs"/>
    <s v="Low"/>
    <s v="Alto Parchment Paper, Assorted Colors"/>
    <x v="0"/>
    <s v="Small Box"/>
    <s v="Regular Air"/>
    <d v="2014-02-25T00:00:00"/>
    <s v="$4.59"/>
    <s v="$7.28"/>
    <s v="$2.69"/>
    <n v="41"/>
    <s v="$366.02"/>
    <n v="0.06"/>
    <s v="$0.00"/>
    <s v="$356.12"/>
    <s v="$11.15"/>
    <s v="$352.37"/>
    <n v="356.12"/>
    <n v="352.37"/>
    <n v="3.75"/>
    <n v="11.15"/>
    <n v="0"/>
    <n v="363.52"/>
    <n v="7.28"/>
    <n v="309.63"/>
    <n v="298.48"/>
    <n v="287.33000000000004"/>
    <m/>
  </r>
  <r>
    <s v="5295-1"/>
    <x v="328"/>
    <s v="Nora Paige"/>
    <s v="85-113 Dunning Ave,Roseberry"/>
    <x v="0"/>
    <s v="NSW"/>
    <x v="0"/>
    <s v="Mihael Khan"/>
    <s v="Medium"/>
    <s v="Artisan Binder Labels"/>
    <x v="0"/>
    <s v="Small Box"/>
    <s v="Regular Air"/>
    <d v="2014-06-25T00:00:00"/>
    <s v="$2.45"/>
    <s v="$3.89"/>
    <s v="$1.44"/>
    <n v="13"/>
    <s v="$127.08"/>
    <n v="0.04"/>
    <s v="$11.58"/>
    <s v="$117.48"/>
    <s v="$7.01"/>
    <s v="$118.22"/>
    <n v="117.48"/>
    <n v="118.22"/>
    <n v="-0.73999999999999488"/>
    <n v="7.01"/>
    <n v="11.58"/>
    <n v="113.65"/>
    <n v="3.89"/>
    <n v="46"/>
    <n v="38.99"/>
    <n v="31.980000000000004"/>
    <m/>
  </r>
  <r>
    <s v="5296-1"/>
    <x v="367"/>
    <s v="Lena Creighton"/>
    <s v="127 Liverpool St,Sydney"/>
    <x v="0"/>
    <s v="NSW"/>
    <x v="2"/>
    <s v="Samantha Chairs"/>
    <s v="High"/>
    <s v="Apex Straight Scissors"/>
    <x v="0"/>
    <s v="Wrap Bag"/>
    <s v="Regular Air"/>
    <d v="2014-12-02T00:00:00"/>
    <s v="$5.19"/>
    <s v="$12.98"/>
    <s v="$7.79"/>
    <n v="27"/>
    <s v="$273.30"/>
    <n v="7.0000000000000007E-2"/>
    <s v="$8.20"/>
    <s v="$265.30"/>
    <s v="$3.14"/>
    <s v="$263.96"/>
    <n v="265.3"/>
    <n v="263.95999999999998"/>
    <n v="1.3400000000000318"/>
    <n v="3.14"/>
    <n v="8.1999999999999993"/>
    <n v="258.89999999999998"/>
    <n v="12.98"/>
    <n v="345.40000000000003"/>
    <n v="342.26000000000005"/>
    <n v="339.12000000000006"/>
    <m/>
  </r>
  <r>
    <s v="5297-1"/>
    <x v="323"/>
    <s v="Rob Haberlin"/>
    <s v="8 Rankins Lane ,Melbourne"/>
    <x v="1"/>
    <s v="VIC"/>
    <x v="0"/>
    <s v="Connor Betts"/>
    <s v="Low"/>
    <s v="Artisan 479 Labels"/>
    <x v="1"/>
    <s v="Small Box"/>
    <s v="Regular Air"/>
    <d v="2013-09-05T00:00:00"/>
    <s v="$1.59"/>
    <s v="$2.61"/>
    <s v="$1.02"/>
    <n v="17"/>
    <s v="$22.44"/>
    <n v="0.04"/>
    <s v="$2.21"/>
    <s v="$22.08"/>
    <s v="$0.50"/>
    <s v="$22.65"/>
    <n v="22.08"/>
    <n v="22.65"/>
    <n v="-0.57000000000000028"/>
    <n v="0.5"/>
    <n v="2.21"/>
    <n v="20.939999999999998"/>
    <n v="2.61"/>
    <n v="42.66"/>
    <n v="42.16"/>
    <n v="41.66"/>
    <m/>
  </r>
  <r>
    <s v="5297-1"/>
    <x v="202"/>
    <s v="Peter McVee"/>
    <s v="8 Rankins Lane ,Melbourne"/>
    <x v="1"/>
    <s v="VIC"/>
    <x v="1"/>
    <s v="Connor Betts"/>
    <s v="Critical"/>
    <s v="Pizazz Drawing Pencil Set"/>
    <x v="2"/>
    <s v="Large Box"/>
    <s v="Regular Air"/>
    <d v="2015-04-27T00:00:00"/>
    <s v="$1.53"/>
    <s v="$2.78"/>
    <s v="$1.25"/>
    <n v="44"/>
    <s v="$44.70"/>
    <n v="0.08"/>
    <s v="$3.46"/>
    <s v="$43.34"/>
    <s v="$1.34"/>
    <s v="$45.08"/>
    <n v="43.34"/>
    <n v="45.08"/>
    <n v="-1.7399999999999949"/>
    <n v="1.34"/>
    <n v="3.46"/>
    <n v="42.96"/>
    <n v="2.78"/>
    <n v="120.2"/>
    <n v="118.86"/>
    <n v="117.52"/>
    <m/>
  </r>
  <r>
    <s v="5297-1"/>
    <x v="133"/>
    <s v="Grant Carroll"/>
    <s v="10 O'Connell St,Sydney"/>
    <x v="0"/>
    <s v="NSW"/>
    <x v="2"/>
    <s v="Aanya Zhang"/>
    <s v="Not Specified"/>
    <s v="Artisan 481 Labels"/>
    <x v="0"/>
    <s v="Wrap Bag"/>
    <s v="Regular Air"/>
    <d v="2013-05-20T00:00:00"/>
    <s v="$1.94"/>
    <s v="$3.08"/>
    <s v="$1.14"/>
    <n v="23"/>
    <s v="$118.28"/>
    <n v="7.0000000000000007E-2"/>
    <s v="$5.85"/>
    <s v="$121.27"/>
    <s v="$0.99"/>
    <s v="$122.26"/>
    <n v="121.27"/>
    <n v="122.26"/>
    <n v="-0.99000000000000909"/>
    <n v="0.99"/>
    <n v="5.85"/>
    <n v="117.4"/>
    <n v="3.08"/>
    <n v="65.98"/>
    <n v="64.990000000000009"/>
    <n v="64.000000000000014"/>
    <m/>
  </r>
  <r>
    <s v="5297-1"/>
    <x v="18"/>
    <s v="Tone Sayre"/>
    <s v="155 Oxford Street,Darlinghurst"/>
    <x v="0"/>
    <s v="NSW"/>
    <x v="1"/>
    <s v="Samantha Chairs"/>
    <s v="Critical"/>
    <s v="Office Shears by Apex"/>
    <x v="0"/>
    <s v="Small Box"/>
    <s v="Regular Air"/>
    <d v="2013-10-22T00:00:00"/>
    <s v="$0.94"/>
    <s v="$2.08"/>
    <s v="$1.14"/>
    <n v="19"/>
    <s v="$93.60"/>
    <n v="0"/>
    <s v="$0.00"/>
    <s v="$93.60"/>
    <s v="$2.56"/>
    <s v="$96.00"/>
    <n v="93.6"/>
    <n v="96"/>
    <n v="-2.4000000000000057"/>
    <n v="2.56"/>
    <n v="0"/>
    <n v="98.56"/>
    <n v="2.08"/>
    <n v="42.080000000000005"/>
    <n v="39.520000000000003"/>
    <n v="36.96"/>
    <m/>
  </r>
  <r>
    <s v="5297-1"/>
    <x v="368"/>
    <s v="Brad Norvell"/>
    <s v="120 Hardware St,Melbourne"/>
    <x v="1"/>
    <s v="VIC"/>
    <x v="1"/>
    <s v="Yvette Biti"/>
    <s v="Not Specified"/>
    <s v="Artisan 479 Labels"/>
    <x v="0"/>
    <s v="Wrap Bag"/>
    <s v="Regular Air"/>
    <d v="2015-03-25T00:00:00"/>
    <s v="$1.59"/>
    <s v="$2.61"/>
    <s v="$1.02"/>
    <n v="27"/>
    <s v="$49.20"/>
    <n v="0.08"/>
    <s v="$0.00"/>
    <s v="$45.20"/>
    <s v="$0.50"/>
    <s v="$45.99"/>
    <n v="45.2"/>
    <n v="45.99"/>
    <n v="-0.78999999999999915"/>
    <n v="0.5"/>
    <n v="0"/>
    <n v="46.49"/>
    <n v="2.61"/>
    <n v="70.97"/>
    <n v="70.47"/>
    <n v="69.97"/>
    <m/>
  </r>
  <r>
    <s v="5297-1"/>
    <x v="346"/>
    <s v="Christopher Martinez"/>
    <s v="188 Pitt Street,Sydney"/>
    <x v="0"/>
    <s v="NSW"/>
    <x v="2"/>
    <s v="Tina Carlton"/>
    <s v="High"/>
    <s v="Smiths Metal Binder Clips"/>
    <x v="1"/>
    <s v="Large Box"/>
    <s v="Regular Air"/>
    <d v="2014-09-29T00:00:00"/>
    <s v="$1.60"/>
    <s v="$2.62"/>
    <s v="$1.02"/>
    <n v="46"/>
    <s v="$95.60"/>
    <n v="7.0000000000000007E-2"/>
    <s v="$0.00"/>
    <s v="$95.60"/>
    <s v="$0.80"/>
    <s v="$96.00"/>
    <n v="95.6"/>
    <n v="96"/>
    <n v="-0.40000000000000568"/>
    <n v="0.8"/>
    <n v="0"/>
    <n v="96.8"/>
    <n v="2.62"/>
    <n v="121.32000000000001"/>
    <n v="120.52000000000001"/>
    <n v="119.72000000000001"/>
    <m/>
  </r>
  <r>
    <s v="5297-1"/>
    <x v="137"/>
    <s v="Bill Donatelli"/>
    <s v="359 Crown Street,Surry Hills"/>
    <x v="0"/>
    <s v="NSW"/>
    <x v="0"/>
    <s v="Phoebe Gour"/>
    <s v="High"/>
    <s v="Apex Straight Scissors"/>
    <x v="1"/>
    <s v="Small Box"/>
    <s v="Express Air"/>
    <d v="2015-01-24T00:00:00"/>
    <s v="$5.19"/>
    <s v="$12.98"/>
    <s v="$7.79"/>
    <n v="31"/>
    <s v="$899.10"/>
    <n v="0.03"/>
    <s v="$53.95"/>
    <s v="$825.11"/>
    <s v="$3.14"/>
    <s v="$840.85"/>
    <n v="825.11"/>
    <n v="840.85"/>
    <n v="-15.740000000000009"/>
    <n v="3.14"/>
    <n v="53.95"/>
    <n v="790.04"/>
    <n v="12.98"/>
    <n v="351.57"/>
    <n v="348.43"/>
    <n v="345.29"/>
    <m/>
  </r>
  <r>
    <s v="5298-1"/>
    <x v="19"/>
    <s v="Gen Letin"/>
    <s v="81 MacLeay St,Potts Point"/>
    <x v="0"/>
    <s v="NSW"/>
    <x v="2"/>
    <s v="Samantha Chairs"/>
    <s v="Critical"/>
    <s v="Angle-D Binders with Locking Rings, Label Holders"/>
    <x v="0"/>
    <s v="Small Pack"/>
    <s v="Regular Air"/>
    <d v="2013-02-23T00:00:00"/>
    <s v="$4.53"/>
    <s v="$7.30"/>
    <s v="$2.77"/>
    <n v="33"/>
    <s v="$128.08"/>
    <n v="0.05"/>
    <s v="$11.62"/>
    <s v="$127.52"/>
    <s v="$7.72"/>
    <s v="$122.24"/>
    <n v="127.52"/>
    <n v="122.24"/>
    <n v="5.2800000000000011"/>
    <n v="7.72"/>
    <n v="11.62"/>
    <n v="118.34"/>
    <n v="7.3"/>
    <n v="237"/>
    <n v="229.28"/>
    <n v="221.56"/>
    <m/>
  </r>
  <r>
    <s v="5299-1"/>
    <x v="369"/>
    <s v="Tony Molinari"/>
    <s v="85-113 Dunning Ave,Rosebery"/>
    <x v="0"/>
    <s v="NSW"/>
    <x v="1"/>
    <s v="Mihael Khan"/>
    <s v="Not Specified"/>
    <s v="Artisan 478 Labels"/>
    <x v="2"/>
    <s v="Small Pack"/>
    <s v="Regular Air"/>
    <d v="2013-11-09T00:00:00"/>
    <s v="$3.14"/>
    <s v="$2.88"/>
    <s v="$0.70"/>
    <n v="4"/>
    <s v="$154.98"/>
    <n v="7.0000000000000007E-2"/>
    <s v="$6.20"/>
    <s v="$148.78"/>
    <s v="$0.49"/>
    <s v="$149.28"/>
    <n v="148.78"/>
    <n v="149.28"/>
    <n v="-0.5"/>
    <n v="0.49"/>
    <n v="6.2"/>
    <n v="143.57000000000002"/>
    <n v="2.88"/>
    <n v="5.81"/>
    <n v="5.3199999999999994"/>
    <n v="4.8299999999999992"/>
    <m/>
  </r>
  <r>
    <s v="5299-1"/>
    <x v="370"/>
    <s v="Becky Pak"/>
    <s v="79 Elliott St,Balmain"/>
    <x v="0"/>
    <s v="NSW"/>
    <x v="0"/>
    <s v="Aanya Zhang"/>
    <s v="Critical"/>
    <s v="Artisan 487 Labels"/>
    <x v="0"/>
    <s v="Small Box"/>
    <s v="Regular Air"/>
    <d v="2016-11-27T00:00:00"/>
    <s v="$2.29"/>
    <s v="$3.69"/>
    <s v="$1.40"/>
    <n v="8"/>
    <s v="$128.38"/>
    <n v="0.02"/>
    <s v="$7.85"/>
    <s v="$115.61"/>
    <s v="$0.50"/>
    <s v="$116.55"/>
    <n v="115.61"/>
    <n v="116.55"/>
    <n v="-0.93999999999999773"/>
    <n v="0.5"/>
    <n v="7.85"/>
    <n v="109.2"/>
    <n v="3.69"/>
    <n v="22.17"/>
    <n v="21.67"/>
    <n v="21.17"/>
    <m/>
  </r>
  <r>
    <s v="5299-1"/>
    <x v="299"/>
    <s v="Victoria Pisteka"/>
    <s v="Westfield Sydney,Sydney"/>
    <x v="0"/>
    <s v="NSW"/>
    <x v="0"/>
    <s v="Natasha Song"/>
    <s v="Critical"/>
    <s v="Artisan 487 Labels"/>
    <x v="0"/>
    <s v="Small Box"/>
    <s v="Express Air"/>
    <d v="2013-11-07T00:00:00"/>
    <s v="$2.29"/>
    <s v="$3.69"/>
    <s v="$1.40"/>
    <n v="37"/>
    <s v="$154.98"/>
    <n v="0.1"/>
    <s v="$6.20"/>
    <s v="$148.78"/>
    <s v="$0.50"/>
    <s v="$149.28"/>
    <n v="148.78"/>
    <n v="149.28"/>
    <n v="-0.5"/>
    <n v="0.5"/>
    <n v="6.2"/>
    <n v="143.58000000000001"/>
    <n v="3.69"/>
    <n v="130.83000000000001"/>
    <n v="130.33000000000001"/>
    <n v="129.83000000000001"/>
    <m/>
  </r>
  <r>
    <s v="5299-1"/>
    <x v="120"/>
    <s v="Toby Carlisle"/>
    <s v="6/15 Cross Street,Double Bay"/>
    <x v="0"/>
    <s v="NSW"/>
    <x v="2"/>
    <s v="Leighton Forrest"/>
    <s v="Not Specified"/>
    <s v="Artisan 487 Labels"/>
    <x v="0"/>
    <s v="Wrap Bag"/>
    <s v="Regular Air"/>
    <d v="2014-01-16T00:00:00"/>
    <s v="$2.29"/>
    <s v="$3.69"/>
    <s v="$1.40"/>
    <n v="32"/>
    <s v="$157.98"/>
    <n v="0.01"/>
    <s v="$6.80"/>
    <s v="$148.78"/>
    <s v="$0.50"/>
    <s v="$159.28"/>
    <n v="148.78"/>
    <n v="159.28"/>
    <n v="-10.5"/>
    <n v="0.5"/>
    <n v="6.8"/>
    <n v="152.97999999999999"/>
    <n v="3.69"/>
    <n v="111.78"/>
    <n v="111.28"/>
    <n v="110.78"/>
    <m/>
  </r>
  <r>
    <s v="5299-1"/>
    <x v="131"/>
    <s v="Karl Brown"/>
    <s v="470 Anzac Parade,Kingsford"/>
    <x v="0"/>
    <s v="NSW"/>
    <x v="1"/>
    <s v="Tina Carlton"/>
    <s v="Not Specified"/>
    <s v="Multi-Use Personal File Cart and Caster Set, Three Stacking Bins"/>
    <x v="0"/>
    <s v="Small Box"/>
    <s v="Regular Air"/>
    <d v="2013-07-26T00:00:00"/>
    <s v="$14.95"/>
    <s v="$34.76"/>
    <s v="$19.81"/>
    <n v="25"/>
    <s v="$136.32"/>
    <n v="0"/>
    <s v="$7.35"/>
    <s v="$125.17"/>
    <s v="$8.22"/>
    <s v="$126.71"/>
    <n v="125.17"/>
    <n v="126.71"/>
    <n v="-1.539999999999992"/>
    <n v="8.2200000000000006"/>
    <n v="7.35"/>
    <n v="127.58000000000001"/>
    <n v="34.76"/>
    <n v="869.87"/>
    <n v="861.65"/>
    <n v="853.43"/>
    <m/>
  </r>
  <r>
    <s v="5299-1"/>
    <x v="197"/>
    <s v="Jennifer Patt"/>
    <s v="523 King St,Newtown"/>
    <x v="0"/>
    <s v="NSW"/>
    <x v="1"/>
    <s v="Aanya Zhang"/>
    <s v="Not Specified"/>
    <s v="Apex Preferred Stainless Steel Scissors"/>
    <x v="0"/>
    <s v="Small Pack"/>
    <s v="Regular Air"/>
    <d v="2013-08-22T00:00:00"/>
    <s v="$2.50"/>
    <s v="$5.68"/>
    <s v="$3.18"/>
    <n v="23"/>
    <s v="$236.29"/>
    <n v="0.01"/>
    <s v="$2.69"/>
    <s v="$243.69"/>
    <s v="$3.60"/>
    <s v="$249.98"/>
    <n v="243.69"/>
    <n v="249.98"/>
    <n v="-6.289999999999992"/>
    <n v="3.6"/>
    <n v="2.69"/>
    <n v="250.89"/>
    <n v="5.68"/>
    <n v="131.54999999999998"/>
    <n v="127.94999999999999"/>
    <n v="124.35"/>
    <m/>
  </r>
  <r>
    <s v="5300-1"/>
    <x v="321"/>
    <s v="John Castell"/>
    <s v="38/133-145 Castlereagh St,Sydney"/>
    <x v="0"/>
    <s v="NSW"/>
    <x v="0"/>
    <s v="Natasha Song"/>
    <s v="Medium"/>
    <s v="Steady Pocket Accent Highlighters"/>
    <x v="0"/>
    <s v="Wrap Bag"/>
    <s v="Express Air"/>
    <d v="2013-08-30T00:00:00"/>
    <s v="$0.93"/>
    <s v="$1.60"/>
    <s v="$0.67"/>
    <n v="35"/>
    <s v="$92.37"/>
    <n v="0.04"/>
    <s v="$1.95"/>
    <s v="$96.39"/>
    <s v="$1.29"/>
    <s v="$97.69"/>
    <n v="96.39"/>
    <n v="97.69"/>
    <n v="-1.2999999999999972"/>
    <n v="1.29"/>
    <n v="1.95"/>
    <n v="97.03"/>
    <n v="1.6"/>
    <n v="55.339999999999996"/>
    <n v="54.05"/>
    <n v="52.76"/>
    <m/>
  </r>
  <r>
    <s v="5300-1"/>
    <x v="205"/>
    <s v="Maurice Satty"/>
    <s v="188 Pitt Street,Sydney"/>
    <x v="0"/>
    <s v="NSW"/>
    <x v="2"/>
    <s v="Tina Carlton"/>
    <s v="High"/>
    <s v="Binding Machine Supplies"/>
    <x v="1"/>
    <s v="Small Pack"/>
    <s v="Regular Air"/>
    <d v="2014-11-28T00:00:00"/>
    <s v="$18.38"/>
    <s v="$29.17"/>
    <s v="$10.79"/>
    <n v="32"/>
    <s v="$62.30"/>
    <n v="0.08"/>
    <s v="$6.69"/>
    <s v="$68.19"/>
    <s v="$6.27"/>
    <s v="$69.69"/>
    <n v="68.19"/>
    <n v="69.69"/>
    <n v="-1.5"/>
    <n v="6.27"/>
    <n v="6.69"/>
    <n v="69.27"/>
    <n v="29.17"/>
    <n v="933.02"/>
    <n v="926.75"/>
    <n v="920.48"/>
    <m/>
  </r>
  <r>
    <s v="5301-1"/>
    <x v="371"/>
    <s v="Greg Tran"/>
    <s v="Crown Complex,Southbank"/>
    <x v="1"/>
    <s v="VIC"/>
    <x v="2"/>
    <s v="Connor Betts"/>
    <s v="High"/>
    <s v="TechSavi Cordless Navigator Duo"/>
    <x v="0"/>
    <s v="Small Box"/>
    <s v="Regular Air"/>
    <d v="2015-04-28T00:00:00"/>
    <s v="$42.11"/>
    <s v="$80.98"/>
    <s v="$38.87"/>
    <n v="13"/>
    <s v="$149.22"/>
    <n v="0.04"/>
    <s v="$4.49"/>
    <s v="$144.11"/>
    <s v="$7.18"/>
    <s v="$147.39"/>
    <n v="144.11000000000001"/>
    <n v="147.38999999999999"/>
    <n v="-3.2799999999999727"/>
    <n v="7.18"/>
    <n v="4.49"/>
    <n v="150.07999999999998"/>
    <n v="80.98"/>
    <n v="1055.43"/>
    <n v="1048.25"/>
    <n v="1041.07"/>
    <m/>
  </r>
  <r>
    <s v="5302-1"/>
    <x v="369"/>
    <s v="Dennis Kane"/>
    <s v="33/4 Barangaroo Avenue,Sydney"/>
    <x v="0"/>
    <s v="NSW"/>
    <x v="1"/>
    <s v="Natasha Song"/>
    <s v="Medium"/>
    <s v="Steady Major Accent Highlighters"/>
    <x v="1"/>
    <s v="Small Box"/>
    <s v="Regular Air"/>
    <d v="2013-11-08T00:00:00"/>
    <s v="$3.75"/>
    <s v="$7.08"/>
    <s v="$3.33"/>
    <n v="14"/>
    <s v="$205.32"/>
    <n v="0.05"/>
    <s v="$14.37"/>
    <s v="$190.95"/>
    <s v="$2.35"/>
    <s v="$193.30"/>
    <n v="190.95"/>
    <n v="193.3"/>
    <n v="-2.3500000000000227"/>
    <n v="2.35"/>
    <n v="14.37"/>
    <n v="181.28"/>
    <n v="7.08"/>
    <n v="87.1"/>
    <n v="84.75"/>
    <n v="82.4"/>
    <m/>
  </r>
  <r>
    <s v="5302-1"/>
    <x v="372"/>
    <s v="Bart Watters"/>
    <s v="Westfield 1 Anderson St,Chatswood"/>
    <x v="0"/>
    <s v="NSW"/>
    <x v="0"/>
    <s v="Nicholas Fernandes"/>
    <s v="Not Specified"/>
    <s v="Pizazz Drawing Pencil Set"/>
    <x v="0"/>
    <s v="Small Box"/>
    <s v="Regular Air"/>
    <d v="2014-12-11T00:00:00"/>
    <s v="$1.53"/>
    <s v="$2.78"/>
    <s v="$1.25"/>
    <n v="49"/>
    <s v="$87.20"/>
    <n v="0.09"/>
    <s v="$4.77"/>
    <s v="$85.99"/>
    <s v="$1.34"/>
    <s v="$70.39"/>
    <n v="85.99"/>
    <n v="70.39"/>
    <n v="15.599999999999994"/>
    <n v="1.34"/>
    <n v="4.7699999999999996"/>
    <n v="66.960000000000008"/>
    <n v="2.78"/>
    <n v="132.79"/>
    <n v="131.44999999999999"/>
    <n v="130.10999999999999"/>
    <m/>
  </r>
  <r>
    <s v="5302-1"/>
    <x v="369"/>
    <s v="Dennis Kane"/>
    <s v="33/4 Barangaroo Avenue,Sydney"/>
    <x v="0"/>
    <s v="NSW"/>
    <x v="2"/>
    <s v="Natasha Song"/>
    <s v="Not Specified"/>
    <s v="Steady Major Accent Highlighters"/>
    <x v="0"/>
    <s v="Small Box"/>
    <s v="Regular Air"/>
    <d v="2013-11-08T00:00:00"/>
    <s v="$3.75"/>
    <s v="$7.08"/>
    <s v="$3.33"/>
    <n v="14"/>
    <s v="$205.32"/>
    <n v="0.09"/>
    <s v="$14.37"/>
    <s v="$190.95"/>
    <s v="$2.35"/>
    <s v="$193.30"/>
    <n v="190.95"/>
    <n v="193.3"/>
    <n v="-2.3500000000000227"/>
    <n v="2.35"/>
    <n v="14.37"/>
    <n v="181.28"/>
    <n v="7.08"/>
    <n v="87.1"/>
    <n v="84.75"/>
    <n v="82.4"/>
    <m/>
  </r>
  <r>
    <s v="5302-1"/>
    <x v="169"/>
    <s v="Pauline Webber"/>
    <s v="499-501 Lygon Street,Carlton North"/>
    <x v="1"/>
    <s v="VIC"/>
    <x v="1"/>
    <s v="Yvette Biti"/>
    <s v="High"/>
    <s v="Artisan Round Ring Poly Binders"/>
    <x v="0"/>
    <s v="Small Pack"/>
    <s v="Regular Air"/>
    <d v="2013-07-17T00:00:00"/>
    <s v="$1.82"/>
    <s v="$2.84"/>
    <s v="$1.02"/>
    <n v="23"/>
    <s v="$62.24"/>
    <n v="0.01"/>
    <s v="$6.39"/>
    <s v="$58.13"/>
    <s v="$5.44"/>
    <s v="$59.45"/>
    <n v="58.13"/>
    <n v="59.45"/>
    <n v="-1.3200000000000003"/>
    <n v="5.44"/>
    <n v="6.39"/>
    <n v="58.5"/>
    <n v="2.84"/>
    <n v="64.36999999999999"/>
    <n v="58.929999999999993"/>
    <n v="53.489999999999995"/>
    <m/>
  </r>
  <r>
    <s v="5302-1"/>
    <x v="143"/>
    <s v="Sam Craven"/>
    <s v="8 Rankins Lane ,Melbourne"/>
    <x v="1"/>
    <s v="VIC"/>
    <x v="0"/>
    <s v="Connor Betts"/>
    <s v="Medium"/>
    <s v="Artisan Durable Binders"/>
    <x v="0"/>
    <s v="Wrap Bag"/>
    <s v="Regular Air"/>
    <d v="2014-10-19T00:00:00"/>
    <s v="$1.84"/>
    <s v="$2.88"/>
    <s v="$1.04"/>
    <n v="22"/>
    <s v="$76.90"/>
    <n v="0.09"/>
    <s v="$0.76"/>
    <s v="$70.16"/>
    <s v="$1.49"/>
    <s v="$19.41"/>
    <n v="70.16"/>
    <n v="19.41"/>
    <n v="50.75"/>
    <n v="1.49"/>
    <n v="0.76"/>
    <n v="20.139999999999997"/>
    <n v="2.88"/>
    <n v="64.09"/>
    <n v="62.6"/>
    <n v="61.11"/>
    <m/>
  </r>
  <r>
    <s v="5302-1"/>
    <x v="369"/>
    <s v="Dennis Kane"/>
    <s v="127 Liverpool St,Sydney"/>
    <x v="0"/>
    <s v="NSW"/>
    <x v="3"/>
    <s v="Samantha Chairs"/>
    <s v="Low"/>
    <s v="Steady Major Accent Highlighters"/>
    <x v="0"/>
    <s v="Small Box"/>
    <s v="Regular Air"/>
    <d v="2013-11-08T00:00:00"/>
    <s v="$3.75"/>
    <s v="$7.08"/>
    <s v="$3.33"/>
    <n v="32"/>
    <s v="$205.32"/>
    <n v="0.1"/>
    <s v="$14.37"/>
    <s v="$190.95"/>
    <s v="$2.35"/>
    <s v="$193.30"/>
    <n v="190.95"/>
    <n v="193.3"/>
    <n v="-2.3500000000000227"/>
    <n v="2.35"/>
    <n v="14.37"/>
    <n v="181.28"/>
    <n v="7.08"/>
    <n v="214.54"/>
    <n v="212.19"/>
    <n v="209.84"/>
    <m/>
  </r>
  <r>
    <s v="5302-1"/>
    <x v="373"/>
    <s v="Miklet Nandell"/>
    <s v="3 Carrington Road ,Box Hill"/>
    <x v="1"/>
    <s v="VIC"/>
    <x v="0"/>
    <s v="Yvette Biti"/>
    <s v="Critical"/>
    <s v="Steady Major Accent Highlighters"/>
    <x v="1"/>
    <s v="Medium Box"/>
    <s v="Regular Air"/>
    <d v="2015-03-17T00:00:00"/>
    <s v="$3.75"/>
    <s v="$7.08"/>
    <s v="$3.33"/>
    <n v="2"/>
    <s v="$205.32"/>
    <n v="0.08"/>
    <s v="$14.47"/>
    <s v="$190.95"/>
    <s v="$2.35"/>
    <s v="$193.30"/>
    <n v="190.95"/>
    <n v="193.3"/>
    <n v="-2.3500000000000227"/>
    <n v="2.35"/>
    <n v="14.47"/>
    <n v="181.18"/>
    <n v="7.08"/>
    <n v="2.0399999999999996"/>
    <n v="-0.3100000000000005"/>
    <n v="-2.6600000000000006"/>
    <m/>
  </r>
  <r>
    <s v="5302-1"/>
    <x v="148"/>
    <s v="Eugene Hildebrand"/>
    <s v="120 Hardware St,Melbourne"/>
    <x v="1"/>
    <s v="VIC"/>
    <x v="2"/>
    <s v="Yvette Biti"/>
    <s v="Critical"/>
    <s v="Steady Major Accent Highlighters"/>
    <x v="0"/>
    <s v="Small Box"/>
    <s v="Express Air"/>
    <d v="2013-11-03T00:00:00"/>
    <s v="$3.75"/>
    <s v="$7.08"/>
    <s v="$3.33"/>
    <n v="42"/>
    <s v="$205.32"/>
    <n v="0.02"/>
    <s v="$14.37"/>
    <s v="$190.95"/>
    <s v="$2.35"/>
    <s v="$193.30"/>
    <n v="190.95"/>
    <n v="193.3"/>
    <n v="-2.3500000000000227"/>
    <n v="2.35"/>
    <n v="14.37"/>
    <n v="181.28"/>
    <n v="7.08"/>
    <n v="285.34000000000003"/>
    <n v="282.99"/>
    <n v="280.64"/>
    <m/>
  </r>
  <r>
    <s v="5302-1"/>
    <x v="148"/>
    <s v="Eugene Hildebrand"/>
    <s v="120 Hardware St,Melbourne"/>
    <x v="1"/>
    <s v="VIC"/>
    <x v="3"/>
    <s v="Yvette Biti"/>
    <s v="Medium"/>
    <s v="Steady Major Accent Highlighters"/>
    <x v="0"/>
    <s v="Small Pack"/>
    <s v="Regular Air"/>
    <d v="2013-11-03T00:00:00"/>
    <s v="$3.75"/>
    <s v="$7.08"/>
    <s v="$3.33"/>
    <n v="14"/>
    <s v="$205.32"/>
    <n v="0"/>
    <s v="$14.37"/>
    <s v="$190.95"/>
    <s v="$2.35"/>
    <s v="$193.30"/>
    <n v="190.95"/>
    <n v="193.3"/>
    <n v="-2.3500000000000227"/>
    <n v="2.35"/>
    <n v="14.37"/>
    <n v="181.28"/>
    <n v="7.08"/>
    <n v="87.1"/>
    <n v="84.75"/>
    <n v="82.4"/>
    <m/>
  </r>
  <r>
    <s v="5302-1"/>
    <x v="369"/>
    <s v="Dennis Kane"/>
    <s v="96 Liverpool St,Sydney"/>
    <x v="0"/>
    <s v="NSW"/>
    <x v="3"/>
    <s v="Samantha Chairs"/>
    <s v="Low"/>
    <s v="Steady Major Accent Highlighters"/>
    <x v="0"/>
    <s v="Wrap Bag"/>
    <s v="Regular Air"/>
    <d v="2013-11-08T00:00:00"/>
    <s v="$3.75"/>
    <s v="$7.08"/>
    <s v="$3.33"/>
    <n v="39"/>
    <s v="$205.32"/>
    <n v="0.01"/>
    <s v="$14.37"/>
    <s v="$190.95"/>
    <s v="$2.35"/>
    <s v="$193.30"/>
    <n v="190.95"/>
    <n v="193.3"/>
    <n v="-2.3500000000000227"/>
    <n v="2.35"/>
    <n v="14.37"/>
    <n v="181.28"/>
    <n v="7.08"/>
    <n v="264.10000000000002"/>
    <n v="261.75"/>
    <n v="259.39999999999998"/>
    <m/>
  </r>
  <r>
    <s v="5302-1"/>
    <x v="269"/>
    <s v="Ben Wallace"/>
    <s v="120 Hardware St,Melbourne"/>
    <x v="1"/>
    <s v="VIC"/>
    <x v="3"/>
    <s v="Connor Betts"/>
    <s v="Critical"/>
    <s v="Alto Parchment Paper, Assorted Colors"/>
    <x v="0"/>
    <s v="Small Pack"/>
    <s v="Regular Air"/>
    <d v="2013-07-20T00:00:00"/>
    <s v="$4.59"/>
    <s v="$7.28"/>
    <s v="$2.69"/>
    <n v="49"/>
    <s v="$155.35"/>
    <n v="7.0000000000000007E-2"/>
    <s v="$0.00"/>
    <s v="$154.92"/>
    <s v="$11.15"/>
    <s v="$156.35"/>
    <n v="154.91999999999999"/>
    <n v="156.35"/>
    <n v="-1.4300000000000068"/>
    <n v="11.15"/>
    <n v="0"/>
    <n v="167.5"/>
    <n v="7.28"/>
    <n v="367.87"/>
    <n v="356.72"/>
    <n v="345.57000000000005"/>
    <m/>
  </r>
  <r>
    <s v="5302-1"/>
    <x v="19"/>
    <s v="Toby Swindell"/>
    <s v="273 George Street,Sydney"/>
    <x v="0"/>
    <s v="NSW"/>
    <x v="1"/>
    <s v="Leighton Forrest"/>
    <s v="Low"/>
    <s v="UGen Ultra Professional Cordless Optical Suite"/>
    <x v="0"/>
    <s v="Small Box"/>
    <s v="Regular Air"/>
    <d v="2013-02-23T00:00:00"/>
    <s v="$156.50"/>
    <s v="$300.97"/>
    <s v="$144.47"/>
    <n v="12"/>
    <s v="$1,203.92"/>
    <n v="0.04"/>
    <s v="$62.04"/>
    <s v="$1,079.69"/>
    <s v="$7.18"/>
    <s v="$1,098.69"/>
    <n v="1079.69"/>
    <n v="1098.69"/>
    <n v="-19"/>
    <n v="7.18"/>
    <n v="62.04"/>
    <n v="1043.8300000000002"/>
    <n v="300.97000000000003"/>
    <n v="3556.78"/>
    <n v="3549.6000000000004"/>
    <n v="3542.4200000000005"/>
    <m/>
  </r>
  <r>
    <s v="5302-1"/>
    <x v="369"/>
    <s v="Dennis Kane"/>
    <s v="53-55 Liverpool St,Sydney"/>
    <x v="0"/>
    <s v="NSW"/>
    <x v="1"/>
    <s v="Tina Carlton"/>
    <s v="High"/>
    <s v="Steady Major Accent Highlighters"/>
    <x v="0"/>
    <s v="Small Box"/>
    <s v="Express Air"/>
    <d v="2013-11-08T00:00:00"/>
    <s v="$3.75"/>
    <s v="$7.08"/>
    <s v="$3.33"/>
    <n v="9"/>
    <s v="$205.32"/>
    <n v="0.03"/>
    <s v="$14.37"/>
    <s v="$190.95"/>
    <s v="$2.35"/>
    <s v="$193.30"/>
    <n v="190.95"/>
    <n v="193.3"/>
    <n v="-2.3500000000000227"/>
    <n v="2.35"/>
    <n v="14.37"/>
    <n v="181.28"/>
    <n v="7.08"/>
    <n v="51.7"/>
    <n v="49.35"/>
    <n v="47"/>
    <m/>
  </r>
  <r>
    <s v="5303-1"/>
    <x v="252"/>
    <s v="Valerie Dominguez"/>
    <s v="152 Bunnerong Road,Eastgardens"/>
    <x v="0"/>
    <s v="NSW"/>
    <x v="2"/>
    <s v="Tina Carlton"/>
    <s v="Low"/>
    <s v="Artisan 479 Labels"/>
    <x v="0"/>
    <s v="Wrap Bag"/>
    <s v="Regular Air"/>
    <d v="2013-08-13T00:00:00"/>
    <s v="$1.59"/>
    <s v="$2.61"/>
    <s v="$1.02"/>
    <n v="19"/>
    <s v="$23.86"/>
    <n v="0.01"/>
    <s v="$2.23"/>
    <s v="$21.86"/>
    <s v="$0.50"/>
    <s v="$22.28"/>
    <n v="21.86"/>
    <n v="22.28"/>
    <n v="-0.42000000000000171"/>
    <n v="0.5"/>
    <n v="2.23"/>
    <n v="20.55"/>
    <n v="2.61"/>
    <n v="47.86"/>
    <n v="47.36"/>
    <n v="46.86"/>
    <m/>
  </r>
  <r>
    <s v="5303-1"/>
    <x v="26"/>
    <s v="Sandra Glassco"/>
    <s v="224A Gertrude St,Fitzroy"/>
    <x v="1"/>
    <s v="VIC"/>
    <x v="3"/>
    <s v="Connor Betts"/>
    <s v="Critical"/>
    <s v="Alto Memo Cubes"/>
    <x v="1"/>
    <s v="Medium Box"/>
    <s v="Regular Air"/>
    <d v="2015-02-19T00:00:00"/>
    <s v="$3.32"/>
    <s v="$5.18"/>
    <s v="$1.86"/>
    <n v="8"/>
    <s v="$41.34"/>
    <n v="0.09"/>
    <s v="$4.27"/>
    <s v="$38.95"/>
    <s v="$2.04"/>
    <s v="$40.99"/>
    <n v="38.950000000000003"/>
    <n v="40.99"/>
    <n v="-2.0399999999999991"/>
    <n v="2.04"/>
    <n v="4.2699999999999996"/>
    <n v="38.760000000000005"/>
    <n v="5.18"/>
    <n v="39.21"/>
    <n v="37.17"/>
    <n v="35.130000000000003"/>
    <m/>
  </r>
  <r>
    <s v="5303-1"/>
    <x v="271"/>
    <s v="Larry Hughes"/>
    <s v="541 Church St,Richmond"/>
    <x v="1"/>
    <s v="VIC"/>
    <x v="2"/>
    <s v="Yvette Biti"/>
    <s v="High"/>
    <s v="Alto Memo Cubes"/>
    <x v="2"/>
    <s v="Small Pack"/>
    <s v="Express Air"/>
    <d v="2015-09-01T00:00:00"/>
    <s v="$3.32"/>
    <s v="$5.18"/>
    <s v="$1.86"/>
    <n v="32"/>
    <s v="$41.44"/>
    <n v="0.08"/>
    <s v="$4.43"/>
    <s v="$38.95"/>
    <s v="$2.04"/>
    <s v="$40.99"/>
    <n v="38.950000000000003"/>
    <n v="40.99"/>
    <n v="-2.0399999999999991"/>
    <n v="2.04"/>
    <n v="4.43"/>
    <n v="38.6"/>
    <n v="5.18"/>
    <n v="163.36999999999998"/>
    <n v="161.32999999999998"/>
    <n v="159.29"/>
    <m/>
  </r>
  <r>
    <s v="5303-1"/>
    <x v="12"/>
    <s v="Christy Brittain"/>
    <s v="Shop 1, 186-190 Church Street,Parramatta;46a Macleay Street,Potts Point"/>
    <x v="0"/>
    <s v="NSW"/>
    <x v="0"/>
    <s v="Mihael Khan"/>
    <s v="High"/>
    <s v="Cando PC940 Copier"/>
    <x v="0"/>
    <s v="Small Box"/>
    <s v="Express Air"/>
    <d v="2013-12-30T00:00:00"/>
    <s v="$278.99"/>
    <s v="$449.99"/>
    <s v="$171.00"/>
    <n v="31"/>
    <s v="$110.98"/>
    <n v="0.03"/>
    <s v="$11.00"/>
    <s v="$99.08"/>
    <s v="$49.00"/>
    <s v="$90.68"/>
    <n v="99.08"/>
    <n v="90.68"/>
    <n v="8.3999999999999915"/>
    <n v="49"/>
    <n v="11"/>
    <n v="128.68"/>
    <n v="449.99"/>
    <n v="13987.69"/>
    <n v="13938.69"/>
    <n v="13889.69"/>
    <m/>
  </r>
  <r>
    <s v="5303-1"/>
    <x v="374"/>
    <s v="Sheri Gordon"/>
    <s v="152 Bunnerong Road,Eastgardens"/>
    <x v="0"/>
    <s v="NSW"/>
    <x v="3"/>
    <s v="Tina Carlton"/>
    <s v="Medium"/>
    <s v="Artisan 479 Labels"/>
    <x v="0"/>
    <s v="Small Pack"/>
    <s v="Regular Air"/>
    <d v="2015-11-04T00:00:00"/>
    <s v="$1.59"/>
    <s v="$2.61"/>
    <s v="$1.02"/>
    <n v="43"/>
    <s v="$203.62"/>
    <n v="0.05"/>
    <s v="$12.04"/>
    <s v="$191.62"/>
    <s v="$0.50"/>
    <s v="$199.64"/>
    <n v="191.62"/>
    <n v="199.64"/>
    <n v="-8.0199999999999818"/>
    <n v="0.5"/>
    <n v="12.04"/>
    <n v="188.1"/>
    <n v="2.61"/>
    <n v="100.69"/>
    <n v="100.19"/>
    <n v="99.69"/>
    <m/>
  </r>
  <r>
    <s v="5303-1"/>
    <x v="307"/>
    <s v="Darrin Sayre"/>
    <s v="Sydney Fish Market, Bank Street, Sydney"/>
    <x v="0"/>
    <s v="NSW"/>
    <x v="1"/>
    <s v="Phoebe Gour"/>
    <s v="Medium"/>
    <s v="Bagged Rubber Bands"/>
    <x v="0"/>
    <s v="Small Pack"/>
    <s v="Regular Air"/>
    <d v="2013-10-23T00:00:00"/>
    <s v="$0.24"/>
    <s v="$1.26"/>
    <s v="$1.02"/>
    <n v="8"/>
    <s v="$236.30"/>
    <n v="0.03"/>
    <s v="$0.00"/>
    <s v="$25.99"/>
    <s v="$0.70"/>
    <s v="$23.59"/>
    <n v="25.99"/>
    <n v="23.59"/>
    <n v="2.3999999999999986"/>
    <n v="0.7"/>
    <n v="0"/>
    <n v="24.29"/>
    <n v="1.26"/>
    <n v="10.78"/>
    <n v="10.08"/>
    <n v="9.3800000000000008"/>
    <m/>
  </r>
  <r>
    <s v="5304-1"/>
    <x v="6"/>
    <s v="Eugene Moren"/>
    <s v="85-113 Dunning Ave,Rosebery"/>
    <x v="0"/>
    <s v="NSW"/>
    <x v="1"/>
    <s v="Mihael Khan"/>
    <s v="Medium"/>
    <s v="Smiths General Use 3-Ring Binders"/>
    <x v="0"/>
    <s v="Small Box"/>
    <s v="Regular Air"/>
    <d v="2014-09-07T00:00:00"/>
    <s v="$1.18"/>
    <s v="$1.88"/>
    <s v="$0.70"/>
    <n v="18"/>
    <s v="$114.68"/>
    <n v="0.1"/>
    <s v="$8.88"/>
    <s v="$106.09"/>
    <s v="$1.49"/>
    <s v="$119.99"/>
    <n v="106.09"/>
    <n v="119.99"/>
    <n v="-13.899999999999991"/>
    <n v="1.49"/>
    <n v="8.8800000000000008"/>
    <n v="112.6"/>
    <n v="1.88"/>
    <n v="26.449999999999992"/>
    <n v="24.959999999999994"/>
    <n v="23.469999999999995"/>
    <m/>
  </r>
  <r>
    <s v="5304-1"/>
    <x v="375"/>
    <s v="Denny Joy"/>
    <s v="99 Lygon Street,East Brunswick"/>
    <x v="1"/>
    <s v="VIC"/>
    <x v="1"/>
    <s v="Connor Betts"/>
    <s v="High"/>
    <s v="Beekin 6 Outlet Metallic Surge Strip"/>
    <x v="0"/>
    <s v="Small Box"/>
    <s v="Regular Air"/>
    <d v="2016-04-15T00:00:00"/>
    <s v="$4.46"/>
    <s v="$10.89"/>
    <s v="$6.43"/>
    <n v="7"/>
    <s v="$41.98"/>
    <n v="0.1"/>
    <s v="$0.45"/>
    <s v="$41.56"/>
    <s v="$4.50"/>
    <s v="$46.38"/>
    <n v="41.56"/>
    <n v="46.38"/>
    <n v="-4.82"/>
    <n v="4.5"/>
    <n v="0.45"/>
    <n v="50.43"/>
    <n v="10.89"/>
    <n v="80.28"/>
    <n v="75.78"/>
    <n v="71.28"/>
    <m/>
  </r>
  <r>
    <s v="5304-1"/>
    <x v="103"/>
    <s v="Alex Russell"/>
    <s v="99 Lygon Street,East Brunswick"/>
    <x v="1"/>
    <s v="VIC"/>
    <x v="1"/>
    <s v="Connor Betts"/>
    <s v="Critical"/>
    <s v="Artisan Flip-Chart Easel Binder, Black"/>
    <x v="0"/>
    <s v="Wrap Bag"/>
    <s v="Regular Air"/>
    <d v="2015-02-05T00:00:00"/>
    <s v="$13.88"/>
    <s v="$22.38"/>
    <s v="$8.50"/>
    <n v="8"/>
    <s v="$482.77"/>
    <n v="0.04"/>
    <s v="$48.28"/>
    <s v="$434.49"/>
    <s v="$15.10"/>
    <s v="$438.89"/>
    <n v="434.49"/>
    <n v="438.89"/>
    <n v="-4.3999999999999773"/>
    <n v="15.1"/>
    <n v="48.28"/>
    <n v="405.71000000000004"/>
    <n v="22.38"/>
    <n v="145.85999999999999"/>
    <n v="130.76"/>
    <n v="115.66"/>
    <m/>
  </r>
  <r>
    <s v="5304-1"/>
    <x v="376"/>
    <s v="Steve Carroll"/>
    <s v="Macquarie Centre Cnr Herring Road &amp; Waterloo Road,Macquarie Park"/>
    <x v="0"/>
    <s v="NSW"/>
    <x v="0"/>
    <s v="Nicholas Fernandes"/>
    <s v="Not Specified"/>
    <s v="Artisan 479 Labels"/>
    <x v="0"/>
    <s v="Small Box"/>
    <s v="Regular Air"/>
    <d v="2013-04-22T00:00:00"/>
    <s v="$1.59"/>
    <s v="$2.61"/>
    <s v="$1.02"/>
    <n v="47"/>
    <s v="$26.20"/>
    <n v="0.06"/>
    <s v="$1.62"/>
    <s v="$24.69"/>
    <s v="$0.50"/>
    <s v="$22.89"/>
    <n v="24.69"/>
    <n v="22.89"/>
    <n v="1.8000000000000007"/>
    <n v="0.5"/>
    <n v="1.62"/>
    <n v="21.77"/>
    <n v="2.61"/>
    <n v="121.54999999999998"/>
    <n v="121.04999999999998"/>
    <n v="120.54999999999998"/>
    <m/>
  </r>
  <r>
    <s v="5304-1"/>
    <x v="377"/>
    <s v="Mike Gockenbach"/>
    <s v="180 High Street,Windsor"/>
    <x v="1"/>
    <s v="VIC"/>
    <x v="1"/>
    <s v="Connor Betts"/>
    <s v="High"/>
    <s v="HFX LaserJet 3310 Copier"/>
    <x v="0"/>
    <s v="Wrap Bag"/>
    <s v="Regular Air"/>
    <d v="2015-05-28T00:00:00"/>
    <s v="$377.99"/>
    <s v="$599.99"/>
    <s v="$222.00"/>
    <n v="6"/>
    <s v="$3,644.90"/>
    <n v="0.01"/>
    <s v="$0.00"/>
    <s v="$3,647.68"/>
    <s v="$24.49"/>
    <s v="$3,650.33"/>
    <n v="3647.68"/>
    <n v="3650.33"/>
    <n v="-2.6500000000000909"/>
    <n v="24.49"/>
    <n v="0"/>
    <n v="3674.8199999999997"/>
    <n v="599.99"/>
    <n v="3624.43"/>
    <n v="3599.94"/>
    <n v="3575.4500000000003"/>
    <m/>
  </r>
  <r>
    <s v="5304-1"/>
    <x v="155"/>
    <s v="Laurien Vistorini"/>
    <s v="53 Riley Street,Woolloomooloo"/>
    <x v="0"/>
    <s v="NSW"/>
    <x v="3"/>
    <s v="Tina Carlton"/>
    <s v="High"/>
    <s v="Artisan Legal 4-Ring Binder"/>
    <x v="0"/>
    <s v="Wrap Bag"/>
    <s v="Regular Air"/>
    <d v="2015-07-19T00:00:00"/>
    <s v="$13.64"/>
    <s v="$20.98"/>
    <s v="$7.34"/>
    <n v="26"/>
    <s v="$359.92"/>
    <n v="7.0000000000000007E-2"/>
    <s v="$10.08"/>
    <s v="$353.36"/>
    <s v="$1.49"/>
    <s v="$358.38"/>
    <n v="353.36"/>
    <n v="358.38"/>
    <n v="-5.0199999999999818"/>
    <n v="1.49"/>
    <n v="10.08"/>
    <n v="349.79"/>
    <n v="20.98"/>
    <n v="536.89"/>
    <n v="535.4"/>
    <n v="533.91"/>
    <m/>
  </r>
  <r>
    <s v="5304-1"/>
    <x v="234"/>
    <s v="Pete Armstrong"/>
    <s v="506 Swan Street,Richmond"/>
    <x v="1"/>
    <s v="VIC"/>
    <x v="2"/>
    <s v="Connor Betts"/>
    <s v="Low"/>
    <s v="Steady 52201 APSCO Electric Pencil Sharpener"/>
    <x v="0"/>
    <s v="Wrap Bag"/>
    <s v="Regular Air"/>
    <d v="2015-05-06T00:00:00"/>
    <s v="$16.80"/>
    <s v="$40.97"/>
    <s v="$24.17"/>
    <n v="19"/>
    <s v="$417.28"/>
    <n v="0.01"/>
    <s v="$22.58"/>
    <s v="$421.80"/>
    <s v="$8.99"/>
    <s v="$428.39"/>
    <n v="421.8"/>
    <n v="428.39"/>
    <n v="-6.589999999999975"/>
    <n v="8.99"/>
    <n v="22.58"/>
    <n v="414.8"/>
    <n v="40.97"/>
    <n v="764.83999999999992"/>
    <n v="755.84999999999991"/>
    <n v="746.8599999999999"/>
    <m/>
  </r>
  <r>
    <s v="5305-1"/>
    <x v="378"/>
    <s v="Troy Staebel"/>
    <s v="85-113 Dunning Ave,Roseberry"/>
    <x v="0"/>
    <s v="NSW"/>
    <x v="3"/>
    <s v="Mihael Khan"/>
    <s v="Medium"/>
    <s v="Xit Blank Computer Paper"/>
    <x v="0"/>
    <s v="Small Pack"/>
    <s v="Regular Air"/>
    <d v="2016-09-30T00:00:00"/>
    <s v="$12.39"/>
    <s v="$19.98"/>
    <s v="$7.59"/>
    <n v="22"/>
    <s v="$939.06"/>
    <n v="7.0000000000000007E-2"/>
    <s v="$27.86"/>
    <s v="$901.50"/>
    <s v="$5.77"/>
    <s v="$907.27"/>
    <n v="901.5"/>
    <n v="907.27"/>
    <n v="-5.7699999999999818"/>
    <n v="5.77"/>
    <n v="27.86"/>
    <n v="885.18"/>
    <n v="19.98"/>
    <n v="417.46999999999997"/>
    <n v="411.7"/>
    <n v="405.93"/>
    <m/>
  </r>
  <r>
    <s v="5306-1"/>
    <x v="252"/>
    <s v="Liz Willingham"/>
    <s v="60 Commercial Rd,Prahran"/>
    <x v="1"/>
    <s v="VIC"/>
    <x v="3"/>
    <s v="Yvette Biti"/>
    <s v="Low"/>
    <s v="Artisan 479 Labels"/>
    <x v="0"/>
    <s v="Small Box"/>
    <s v="Regular Air"/>
    <d v="2013-08-13T00:00:00"/>
    <s v="$1.59"/>
    <s v="$2.61"/>
    <s v="$1.02"/>
    <n v="6"/>
    <s v="$28.11"/>
    <n v="0.04"/>
    <s v="$2.53"/>
    <s v="$25.59"/>
    <s v="$0.50"/>
    <s v="$23.29"/>
    <n v="25.59"/>
    <n v="23.29"/>
    <n v="2.3000000000000007"/>
    <n v="0.5"/>
    <n v="2.5299999999999998"/>
    <n v="21.259999999999998"/>
    <n v="2.61"/>
    <n v="13.63"/>
    <n v="13.13"/>
    <n v="12.63"/>
    <m/>
  </r>
  <r>
    <s v="5306-1"/>
    <x v="231"/>
    <s v="Roy Phan"/>
    <s v="506 Swan Street,Richmond"/>
    <x v="1"/>
    <s v="VIC"/>
    <x v="2"/>
    <s v="Connor Betts"/>
    <s v="Not Specified"/>
    <s v="Colored Envelopes"/>
    <x v="0"/>
    <s v="Small Box"/>
    <s v="Express Air"/>
    <d v="2015-07-05T00:00:00"/>
    <s v="$2.25"/>
    <s v="$3.69"/>
    <s v="$1.44"/>
    <n v="9"/>
    <s v="$63.36"/>
    <n v="0"/>
    <s v="$3.37"/>
    <s v="$62.89"/>
    <s v="$2.50"/>
    <s v="$63.79"/>
    <n v="62.89"/>
    <n v="63.79"/>
    <n v="-0.89999999999999858"/>
    <n v="2.5"/>
    <n v="3.37"/>
    <n v="62.919999999999995"/>
    <n v="3.69"/>
    <n v="32.340000000000003"/>
    <n v="29.84"/>
    <n v="27.34"/>
    <m/>
  </r>
  <r>
    <s v="5306-1"/>
    <x v="85"/>
    <s v="Noah Childs"/>
    <s v="155 Oxford Street,Darlinghurst"/>
    <x v="0"/>
    <s v="NSW"/>
    <x v="1"/>
    <s v="Samantha Chairs"/>
    <s v="Medium"/>
    <s v="Creator Colored Pencils"/>
    <x v="0"/>
    <s v="Small Box"/>
    <s v="Regular Air"/>
    <d v="2013-04-28T00:00:00"/>
    <s v="$1.57"/>
    <s v="$3.28"/>
    <s v="$1.71"/>
    <n v="42"/>
    <s v="$61.48"/>
    <n v="0.06"/>
    <s v="$4.43"/>
    <s v="$52.65"/>
    <s v="$0.98"/>
    <s v="$54.90"/>
    <n v="52.65"/>
    <n v="54.9"/>
    <n v="-2.25"/>
    <n v="0.98"/>
    <n v="4.43"/>
    <n v="51.449999999999996"/>
    <n v="3.28"/>
    <n v="134.30999999999997"/>
    <n v="133.32999999999998"/>
    <n v="132.35"/>
    <m/>
  </r>
  <r>
    <s v="5306-1"/>
    <x v="379"/>
    <s v="John Murray"/>
    <s v="Sydney Fish Market, Bank Street, Sydney"/>
    <x v="0"/>
    <s v="NSW"/>
    <x v="2"/>
    <s v="Phoebe Gour"/>
    <s v="Critical"/>
    <s v="Deluxe Rollaway Locking File with Drawer"/>
    <x v="0"/>
    <s v="Wrap Bag"/>
    <s v="Regular Air"/>
    <d v="2014-11-03T00:00:00"/>
    <s v="$178.83"/>
    <s v="$415.88"/>
    <s v="$237.05"/>
    <n v="22"/>
    <s v="$2,015.52"/>
    <n v="0.04"/>
    <s v="$100.78"/>
    <s v="$1,814.74"/>
    <s v="$11.37"/>
    <s v="$1,829.45"/>
    <n v="1814.74"/>
    <n v="1829.45"/>
    <n v="-14.710000000000036"/>
    <n v="11.37"/>
    <n v="100.78"/>
    <n v="1740.04"/>
    <n v="415.88"/>
    <n v="9059.9500000000007"/>
    <n v="9048.58"/>
    <n v="9037.2099999999991"/>
    <m/>
  </r>
  <r>
    <s v="5306-1"/>
    <x v="30"/>
    <s v="Roy Skaria"/>
    <s v="2/797 Botany Rd,Rosebery"/>
    <x v="0"/>
    <s v="NSW"/>
    <x v="3"/>
    <s v="Samantha Chairs"/>
    <s v="Low"/>
    <s v="Artisan Hi-Liter Smear-Safe Highlighters"/>
    <x v="0"/>
    <s v="Wrap Bag"/>
    <s v="Regular Air"/>
    <d v="2013-08-17T00:00:00"/>
    <s v="$2.98"/>
    <s v="$5.84"/>
    <s v="$2.86"/>
    <n v="39"/>
    <s v="$42.20"/>
    <n v="0.01"/>
    <s v="$3.27"/>
    <s v="$39.64"/>
    <s v="$0.83"/>
    <s v="$30.47"/>
    <n v="39.64"/>
    <n v="30.47"/>
    <n v="9.1700000000000017"/>
    <n v="0.83"/>
    <n v="3.27"/>
    <n v="28.029999999999998"/>
    <n v="5.84"/>
    <n v="225.32"/>
    <n v="224.48999999999998"/>
    <n v="223.65999999999997"/>
    <m/>
  </r>
  <r>
    <s v="5306-1"/>
    <x v="31"/>
    <s v="Eric Barreto"/>
    <s v="359 Crown Street,Surry Hills"/>
    <x v="0"/>
    <s v="NSW"/>
    <x v="1"/>
    <s v="Phoebe Gour"/>
    <s v="Not Specified"/>
    <s v="Alto Perma 3000 Stacking Storage Drawers"/>
    <x v="2"/>
    <s v="Small Pack"/>
    <s v="Regular Air"/>
    <d v="2013-10-04T00:00:00"/>
    <s v="$8.92"/>
    <s v="$29.74"/>
    <s v="$20.82"/>
    <n v="44"/>
    <s v="$354.70"/>
    <n v="0.03"/>
    <s v="$26.34"/>
    <s v="$300.84"/>
    <s v="$6.64"/>
    <s v="$305.96"/>
    <n v="300.83999999999997"/>
    <n v="305.95999999999998"/>
    <n v="-5.1200000000000045"/>
    <n v="6.64"/>
    <n v="26.34"/>
    <n v="286.26"/>
    <n v="29.74"/>
    <n v="1288.8600000000001"/>
    <n v="1282.22"/>
    <n v="1275.58"/>
    <m/>
  </r>
  <r>
    <s v="5306-1"/>
    <x v="105"/>
    <s v="Dave Kipp"/>
    <s v="221 Barkly St,St Kilda"/>
    <x v="1"/>
    <s v="VIC"/>
    <x v="2"/>
    <s v="Yvette Biti"/>
    <s v="Medium"/>
    <s v="Cando PC940 Copier"/>
    <x v="1"/>
    <s v="Small Box"/>
    <s v="Regular Air"/>
    <d v="2013-05-10T00:00:00"/>
    <s v="$278.99"/>
    <s v="$449.99"/>
    <s v="$171.00"/>
    <n v="23"/>
    <s v="$63.12"/>
    <n v="0.1"/>
    <s v="$5.94"/>
    <s v="$62.99"/>
    <s v="$49.00"/>
    <s v="$63.70"/>
    <n v="62.99"/>
    <n v="63.7"/>
    <n v="-0.71000000000000085"/>
    <n v="49"/>
    <n v="5.94"/>
    <n v="106.76"/>
    <n v="449.99"/>
    <n v="10392.83"/>
    <n v="10343.83"/>
    <n v="10294.83"/>
    <m/>
  </r>
  <r>
    <s v="5306-1"/>
    <x v="26"/>
    <s v="Sandra Glassco"/>
    <s v="224A Gertrude St,Fitzroy"/>
    <x v="1"/>
    <s v="VIC"/>
    <x v="1"/>
    <s v="Connor Betts"/>
    <s v="Not Specified"/>
    <s v="Pizazz Colored Pencils"/>
    <x v="0"/>
    <s v="Small Box"/>
    <s v="Regular Air"/>
    <d v="2015-02-19T00:00:00"/>
    <s v="$1.76"/>
    <s v="$2.94"/>
    <s v="$1.18"/>
    <n v="20"/>
    <s v="$66.36"/>
    <n v="7.0000000000000007E-2"/>
    <s v="$4.32"/>
    <s v="$62.99"/>
    <s v="$0.81"/>
    <s v="$63.70"/>
    <n v="62.99"/>
    <n v="63.7"/>
    <n v="-0.71000000000000085"/>
    <n v="0.81"/>
    <n v="4.32"/>
    <n v="60.190000000000005"/>
    <n v="2.94"/>
    <n v="55.29"/>
    <n v="54.48"/>
    <n v="53.669999999999995"/>
    <m/>
  </r>
  <r>
    <s v="5307-1"/>
    <x v="239"/>
    <s v="Vivian Mathis"/>
    <s v="Crown Complex,Southbank"/>
    <x v="1"/>
    <s v="VIC"/>
    <x v="3"/>
    <s v="Connor Betts"/>
    <s v="Not Specified"/>
    <s v="Cando PC940 Copier"/>
    <x v="0"/>
    <s v="Wrap Bag"/>
    <s v="Regular Air"/>
    <d v="2013-08-02T00:00:00"/>
    <s v="$278.99"/>
    <s v="$449.99"/>
    <s v="$171.00"/>
    <n v="10"/>
    <s v="$2,763.62"/>
    <n v="0.01"/>
    <s v="$29.53"/>
    <s v="$2,652.11"/>
    <s v="$49.00"/>
    <s v="$2,667.25"/>
    <n v="2652.11"/>
    <n v="2667.25"/>
    <n v="-15.139999999999873"/>
    <n v="49"/>
    <n v="29.53"/>
    <n v="2686.72"/>
    <n v="449.99"/>
    <n v="4519.37"/>
    <n v="4470.37"/>
    <n v="4421.37"/>
    <m/>
  </r>
  <r>
    <s v="5307-1"/>
    <x v="58"/>
    <s v="Cyma Kinney"/>
    <s v="Sydney Fish Market, Bank Street, Sydney"/>
    <x v="0"/>
    <s v="NSW"/>
    <x v="3"/>
    <s v="Phoebe Gour"/>
    <s v="High"/>
    <s v="Economy Rollaway Files"/>
    <x v="0"/>
    <s v="Small Box"/>
    <s v="Regular Air"/>
    <d v="2013-07-03T00:00:00"/>
    <s v="$67.73"/>
    <s v="$165.20"/>
    <s v="$97.47"/>
    <n v="3"/>
    <s v="$4,723.92"/>
    <n v="0"/>
    <s v="$224.05"/>
    <s v="$3,832.73"/>
    <s v="$19.99"/>
    <s v="$3,929.93"/>
    <n v="3832.73"/>
    <n v="3929.93"/>
    <n v="-97.199999999999818"/>
    <n v="19.989999999999998"/>
    <n v="224.05"/>
    <n v="3725.8699999999994"/>
    <n v="165.2"/>
    <n v="291.53999999999996"/>
    <n v="271.54999999999995"/>
    <n v="251.55999999999995"/>
    <m/>
  </r>
  <r>
    <s v="5307-1"/>
    <x v="380"/>
    <s v="Brian Dahlen"/>
    <s v="1-2/299 Sussex St,Sydney"/>
    <x v="0"/>
    <s v="NSW"/>
    <x v="3"/>
    <s v="Aanya Zhang"/>
    <s v="High"/>
    <s v="Multimedia Mailers"/>
    <x v="1"/>
    <s v="Small Pack"/>
    <s v="Regular Air"/>
    <d v="2013-12-25T00:00:00"/>
    <s v="$99.39"/>
    <s v="$162.93"/>
    <s v="$63.54"/>
    <n v="47"/>
    <s v="$3,739.60"/>
    <n v="7.0000000000000007E-2"/>
    <s v="$37.60"/>
    <s v="$3,533.63"/>
    <s v="$19.99"/>
    <s v="$3,353.52"/>
    <n v="3533.63"/>
    <n v="3353.52"/>
    <n v="180.11000000000013"/>
    <n v="19.989999999999998"/>
    <n v="37.6"/>
    <n v="3335.91"/>
    <n v="162.93"/>
    <n v="7640.0999999999995"/>
    <n v="7620.11"/>
    <n v="7600.12"/>
    <m/>
  </r>
  <r>
    <s v="5307-1"/>
    <x v="350"/>
    <s v="Pamela Stobb"/>
    <s v="273 George Street,Sydney"/>
    <x v="0"/>
    <s v="NSW"/>
    <x v="2"/>
    <s v="Leighton Forrest"/>
    <s v="High"/>
    <s v="Aluminum Document Frame"/>
    <x v="1"/>
    <s v="Jumbo Drum"/>
    <s v="Delivery Truck"/>
    <d v="2013-11-16T00:00:00"/>
    <s v="$5.50"/>
    <s v="$12.22"/>
    <s v="$6.72"/>
    <n v="25"/>
    <s v="$329.94"/>
    <n v="0.02"/>
    <s v="$23.30"/>
    <s v="$306.84"/>
    <s v="$2.85"/>
    <s v="$309.69"/>
    <n v="306.83999999999997"/>
    <n v="309.69"/>
    <n v="-2.8500000000000227"/>
    <n v="2.85"/>
    <n v="23.3"/>
    <n v="289.24"/>
    <n v="12.22"/>
    <n v="285.05"/>
    <n v="282.2"/>
    <n v="279.34999999999997"/>
    <m/>
  </r>
  <r>
    <s v="5307-1"/>
    <x v="350"/>
    <s v="Pamela Stobb"/>
    <s v="273 George Street,Sydney"/>
    <x v="0"/>
    <s v="NSW"/>
    <x v="2"/>
    <s v="Leighton Forrest"/>
    <s v="High"/>
    <s v="Aluminum Document Frame"/>
    <x v="0"/>
    <s v="Small Box"/>
    <s v="Regular Air"/>
    <d v="2013-11-16T00:00:00"/>
    <s v="$5.50"/>
    <s v="$12.22"/>
    <s v="$6.72"/>
    <n v="4"/>
    <s v="$329.94"/>
    <n v="0.04"/>
    <s v="$23.10"/>
    <s v="$306.84"/>
    <s v="$2.85"/>
    <s v="$309.69"/>
    <n v="306.83999999999997"/>
    <n v="309.69"/>
    <n v="-2.8500000000000227"/>
    <n v="2.85"/>
    <n v="23.1"/>
    <n v="289.44"/>
    <n v="12.22"/>
    <n v="28.630000000000003"/>
    <n v="25.78"/>
    <n v="22.93"/>
    <m/>
  </r>
  <r>
    <s v="5307-1"/>
    <x v="149"/>
    <s v="Allen Armold"/>
    <s v="224A Gertrude St,Fitzroy"/>
    <x v="1"/>
    <s v="VIC"/>
    <x v="1"/>
    <s v="Connor Betts"/>
    <s v="Medium"/>
    <s v="HFX 6S Scientific Calculator"/>
    <x v="0"/>
    <s v="Small Box"/>
    <s v="Express Air"/>
    <d v="2015-05-22T00:00:00"/>
    <s v="$7.92"/>
    <s v="$12.99"/>
    <s v="$5.07"/>
    <n v="1"/>
    <s v="$4,999.50"/>
    <n v="0"/>
    <s v="$349.98"/>
    <s v="$3,295.55"/>
    <s v="$9.44"/>
    <s v="$3,995.56"/>
    <n v="3295.55"/>
    <n v="3995.56"/>
    <n v="-700.00999999999976"/>
    <n v="9.44"/>
    <n v="349.98"/>
    <n v="3655.02"/>
    <n v="12.99"/>
    <n v="-327.55"/>
    <n v="-336.99"/>
    <n v="-346.43"/>
    <m/>
  </r>
  <r>
    <s v="5308-1"/>
    <x v="241"/>
    <s v="Ritsa Hightower"/>
    <s v="1/160 Anzac Parade,Kensington"/>
    <x v="0"/>
    <s v="NSW"/>
    <x v="3"/>
    <s v="Natasha Song"/>
    <s v="Not Specified"/>
    <s v="Security-Tint Envelopes"/>
    <x v="1"/>
    <s v="Jumbo Drum"/>
    <s v="Delivery Truck"/>
    <d v="2014-12-05T00:00:00"/>
    <s v="$4.89"/>
    <s v="$7.64"/>
    <s v="$2.75"/>
    <n v="3"/>
    <s v="$51.83"/>
    <n v="0.06"/>
    <s v="$0.52"/>
    <s v="$59.20"/>
    <s v="$1.39"/>
    <s v="$56.19"/>
    <n v="59.2"/>
    <n v="56.19"/>
    <n v="3.0100000000000051"/>
    <n v="1.39"/>
    <n v="0.52"/>
    <n v="57.059999999999995"/>
    <n v="7.64"/>
    <n v="23.79"/>
    <n v="22.4"/>
    <n v="21.009999999999998"/>
    <m/>
  </r>
  <r>
    <s v="5308-1"/>
    <x v="288"/>
    <s v="Mike Kennedy"/>
    <s v="99 Lygon Street,East Brunswick"/>
    <x v="1"/>
    <s v="VIC"/>
    <x v="1"/>
    <s v="Connor Betts"/>
    <s v="High"/>
    <s v="Steady Liquid Accent Tank-Style Highlighters"/>
    <x v="0"/>
    <s v="Wrap Bag"/>
    <s v="Regular Air"/>
    <d v="2014-12-15T00:00:00"/>
    <s v="$1.31"/>
    <s v="$2.84"/>
    <s v="$1.53"/>
    <n v="47"/>
    <s v="$41.96"/>
    <n v="0"/>
    <s v="$0.73"/>
    <s v="$41.55"/>
    <s v="$0.93"/>
    <s v="$46.93"/>
    <n v="41.55"/>
    <n v="46.93"/>
    <n v="-5.3800000000000026"/>
    <n v="0.93"/>
    <n v="0.73"/>
    <n v="47.13"/>
    <n v="2.84"/>
    <n v="133.68"/>
    <n v="132.75"/>
    <n v="131.82"/>
    <m/>
  </r>
  <r>
    <s v="5309-1"/>
    <x v="35"/>
    <s v="Rick Duston"/>
    <s v="24 Addison Rd,Marrickville"/>
    <x v="0"/>
    <s v="NSW"/>
    <x v="1"/>
    <s v="Radhya Staples"/>
    <s v="Medium"/>
    <s v="Artisan 479 Labels"/>
    <x v="0"/>
    <s v="Small Box"/>
    <s v="Regular Air"/>
    <d v="2013-05-31T00:00:00"/>
    <s v="$1.59"/>
    <s v="$2.61"/>
    <s v="$1.02"/>
    <n v="9"/>
    <s v="$28.16"/>
    <n v="0.06"/>
    <s v="$2.85"/>
    <s v="$28.53"/>
    <s v="$0.50"/>
    <s v="$26.96"/>
    <n v="28.53"/>
    <n v="26.96"/>
    <n v="1.5700000000000003"/>
    <n v="0.5"/>
    <n v="2.85"/>
    <n v="24.61"/>
    <n v="2.61"/>
    <n v="21.139999999999997"/>
    <n v="20.639999999999997"/>
    <n v="20.139999999999997"/>
    <m/>
  </r>
  <r>
    <s v="5309-1"/>
    <x v="100"/>
    <s v="Stefania Perrino"/>
    <s v="180 High Street,Windsor"/>
    <x v="1"/>
    <s v="VIC"/>
    <x v="3"/>
    <s v="Connor Betts"/>
    <s v="High"/>
    <s v="Bagged Rubber Bands"/>
    <x v="1"/>
    <s v="Jumbo Drum"/>
    <s v="Delivery Truck"/>
    <d v="2015-06-29T00:00:00"/>
    <s v="$0.24"/>
    <s v="$1.26"/>
    <s v="$1.02"/>
    <n v="6"/>
    <s v="$66.60"/>
    <n v="0.08"/>
    <s v="$5.41"/>
    <s v="$62.39"/>
    <s v="$0.70"/>
    <s v="$69.39"/>
    <n v="62.39"/>
    <n v="69.39"/>
    <n v="-7"/>
    <n v="0.7"/>
    <n v="5.41"/>
    <n v="64.680000000000007"/>
    <n v="1.26"/>
    <n v="2.8500000000000005"/>
    <n v="2.1500000000000004"/>
    <n v="1.4500000000000004"/>
    <m/>
  </r>
  <r>
    <s v="5310-1"/>
    <x v="350"/>
    <s v="Ashley Jarboe"/>
    <s v="180 High Street,Windsor"/>
    <x v="1"/>
    <s v="VIC"/>
    <x v="0"/>
    <s v="Connor Betts"/>
    <s v="Low"/>
    <s v="Adesso Programmable 142-Key Keyboard"/>
    <x v="1"/>
    <s v="Small Box"/>
    <s v="Regular Air"/>
    <d v="2013-11-18T00:00:00"/>
    <s v="$32.02"/>
    <s v="$152.48"/>
    <s v="$120.46"/>
    <n v="5"/>
    <s v="$304.96"/>
    <n v="0.04"/>
    <s v="$6.10"/>
    <s v="$298.66"/>
    <s v="$4.00"/>
    <s v="$305.36"/>
    <n v="298.66000000000003"/>
    <n v="305.36"/>
    <n v="-6.6999999999999886"/>
    <n v="4"/>
    <n v="6.1"/>
    <n v="303.26"/>
    <n v="152.47999999999999"/>
    <n v="760.3"/>
    <n v="756.3"/>
    <n v="752.3"/>
    <m/>
  </r>
  <r>
    <s v="5310-1"/>
    <x v="244"/>
    <s v="Toby Knight"/>
    <s v="Crown Complex,Southbank"/>
    <x v="1"/>
    <s v="VIC"/>
    <x v="1"/>
    <s v="Connor Betts"/>
    <s v="Not Specified"/>
    <s v="Alto Six-Outlet Power Strip, 4 Cord Length"/>
    <x v="0"/>
    <s v="Small Box"/>
    <s v="Regular Air"/>
    <d v="2013-10-29T00:00:00"/>
    <s v="$3.53"/>
    <s v="$8.62"/>
    <s v="$5.09"/>
    <n v="5"/>
    <s v="$462.73"/>
    <n v="0.01"/>
    <s v="$0.00"/>
    <s v="$431.85"/>
    <s v="$4.50"/>
    <s v="$449.55"/>
    <n v="431.85"/>
    <n v="449.55"/>
    <n v="-17.699999999999989"/>
    <n v="4.5"/>
    <n v="0"/>
    <n v="454.05"/>
    <n v="8.6199999999999992"/>
    <n v="47.599999999999994"/>
    <n v="43.099999999999994"/>
    <n v="38.599999999999994"/>
    <m/>
  </r>
  <r>
    <s v="5311-1"/>
    <x v="13"/>
    <s v="Phillip Flathmann"/>
    <s v="Macquarie Centre Cnr Herring Road &amp; Waterloo Road,Macquarie Park"/>
    <x v="0"/>
    <s v="NSW"/>
    <x v="0"/>
    <s v="Nicholas Fernandes"/>
    <s v="Low"/>
    <s v="Binder Clips by OIC"/>
    <x v="0"/>
    <s v="Small Box"/>
    <s v="Regular Air"/>
    <d v="2013-11-20T00:00:00"/>
    <s v="$0.93"/>
    <s v="$1.48"/>
    <s v="$0.55"/>
    <n v="26"/>
    <s v="$68.12"/>
    <n v="0.03"/>
    <s v="$6.13"/>
    <s v="$61.99"/>
    <s v="$0.70"/>
    <s v="$62.78"/>
    <n v="61.99"/>
    <n v="62.78"/>
    <n v="-0.78999999999999915"/>
    <n v="0.7"/>
    <n v="6.13"/>
    <n v="57.35"/>
    <n v="1.48"/>
    <n v="33.049999999999997"/>
    <n v="32.349999999999994"/>
    <n v="31.649999999999995"/>
    <m/>
  </r>
  <r>
    <s v="5311-1"/>
    <x v="381"/>
    <s v="Fred Chung"/>
    <s v="73 MacLeay St,Potts Point"/>
    <x v="0"/>
    <s v="NSW"/>
    <x v="2"/>
    <s v="Natasha Song"/>
    <s v="Low"/>
    <s v="Apex Breferred Stainless Steel Scissors"/>
    <x v="0"/>
    <s v="Small Box"/>
    <s v="Regular Air"/>
    <d v="2015-07-26T00:00:00"/>
    <s v="$2.50"/>
    <s v="$5.68"/>
    <s v="$3.18"/>
    <n v="44"/>
    <s v="$198.60"/>
    <n v="0.03"/>
    <s v="$9.96"/>
    <s v="$190.94"/>
    <s v="$3.60"/>
    <s v="$199.44"/>
    <n v="190.94"/>
    <n v="199.44"/>
    <n v="-8.5"/>
    <n v="3.6"/>
    <n v="9.9600000000000009"/>
    <n v="193.07999999999998"/>
    <n v="5.68"/>
    <n v="243.55999999999997"/>
    <n v="239.95999999999998"/>
    <n v="236.35999999999999"/>
    <m/>
  </r>
  <r>
    <s v="5311-1"/>
    <x v="274"/>
    <s v="Allen Armold"/>
    <s v="224A Gertrude St,Fitzroy"/>
    <x v="1"/>
    <s v="VIC"/>
    <x v="3"/>
    <s v="Connor Betts"/>
    <s v="Medium"/>
    <s v="Steady Major Accent Highlighters"/>
    <x v="0"/>
    <s v="Small Box"/>
    <s v="Express Air"/>
    <d v="2013-11-18T00:00:00"/>
    <s v="$3.75"/>
    <s v="$7.08"/>
    <s v="$3.33"/>
    <n v="3"/>
    <s v="$41.34"/>
    <n v="0.05"/>
    <s v="$2.27"/>
    <s v="$38.95"/>
    <s v="$2.35"/>
    <s v="$30.99"/>
    <n v="38.950000000000003"/>
    <n v="30.99"/>
    <n v="7.9600000000000044"/>
    <n v="2.35"/>
    <n v="2.27"/>
    <n v="31.069999999999997"/>
    <n v="7.08"/>
    <n v="21.320000000000004"/>
    <n v="18.970000000000002"/>
    <n v="16.62"/>
    <m/>
  </r>
  <r>
    <s v="5312-1"/>
    <x v="282"/>
    <s v="Arthur Prichep"/>
    <s v="Sydney Fish Market, Bank Street, Sydney"/>
    <x v="0"/>
    <s v="NSW"/>
    <x v="0"/>
    <s v="Phoebe Gour"/>
    <s v="Not Specified"/>
    <s v="UGen Ultra Cordless Optical Suite"/>
    <x v="0"/>
    <s v="Small Box"/>
    <s v="Regular Air"/>
    <d v="2014-10-11T00:00:00"/>
    <s v="$54.52"/>
    <s v="$100.97"/>
    <s v="$46.45"/>
    <n v="33"/>
    <s v="$5,867.90"/>
    <n v="0.08"/>
    <s v="$297.60"/>
    <s v="$5,674.90"/>
    <s v="$7.18"/>
    <s v="$5,647.79"/>
    <n v="5674.9"/>
    <n v="5647.79"/>
    <n v="27.109999999999673"/>
    <n v="7.18"/>
    <n v="297.60000000000002"/>
    <n v="5357.37"/>
    <n v="100.97"/>
    <n v="3041.5899999999997"/>
    <n v="3034.41"/>
    <n v="3027.23"/>
    <m/>
  </r>
  <r>
    <s v="5312-1"/>
    <x v="149"/>
    <s v="Alan Shonely"/>
    <s v="Macquarie Centre Cnr Herring Road &amp; Waterloo Road,Macquarie Park"/>
    <x v="0"/>
    <s v="NSW"/>
    <x v="1"/>
    <s v="Nicholas Fernandes"/>
    <s v="Low"/>
    <s v="Steady Liquid Accent Tank-Style Highlighters"/>
    <x v="0"/>
    <s v="Small Box"/>
    <s v="Regular Air"/>
    <d v="2015-05-21T00:00:00"/>
    <s v="$1.31"/>
    <s v="$2.84"/>
    <s v="$1.53"/>
    <n v="12"/>
    <s v="$35.92"/>
    <n v="0.04"/>
    <s v="$3.35"/>
    <s v="$33.55"/>
    <s v="$0.93"/>
    <s v="$33.89"/>
    <n v="33.549999999999997"/>
    <n v="33.89"/>
    <n v="-0.34000000000000341"/>
    <n v="0.93"/>
    <n v="3.35"/>
    <n v="31.47"/>
    <n v="2.84"/>
    <n v="31.659999999999997"/>
    <n v="30.729999999999997"/>
    <n v="29.799999999999997"/>
    <m/>
  </r>
  <r>
    <s v="5312-1"/>
    <x v="121"/>
    <s v="Eudokia Martin"/>
    <s v="412 Brunswick St,Fitzroy"/>
    <x v="1"/>
    <s v="VIC"/>
    <x v="3"/>
    <s v="Connor Betts"/>
    <s v="Not Specified"/>
    <s v="TechSavi Cordless Keyboard"/>
    <x v="0"/>
    <s v="Wrap Bag"/>
    <s v="Express Air"/>
    <d v="2013-05-15T00:00:00"/>
    <s v="$17.84"/>
    <s v="$34.99"/>
    <s v="$17.15"/>
    <n v="31"/>
    <s v="$599.55"/>
    <n v="0.06"/>
    <s v="$52.97"/>
    <s v="$591.65"/>
    <s v="$5.50"/>
    <s v="$508.35"/>
    <n v="591.65"/>
    <n v="508.35"/>
    <n v="83.299999999999955"/>
    <n v="5.5"/>
    <n v="52.97"/>
    <n v="460.88"/>
    <n v="34.99"/>
    <n v="1037.22"/>
    <n v="1031.72"/>
    <n v="1026.22"/>
    <m/>
  </r>
  <r>
    <s v="5312-1"/>
    <x v="97"/>
    <s v="Cindy Schnelling"/>
    <s v="240-242 Johnston Street,Fitzroy"/>
    <x v="1"/>
    <s v="VIC"/>
    <x v="1"/>
    <s v="Connor Betts"/>
    <s v="Critical"/>
    <s v="Artisan 479 Labels"/>
    <x v="0"/>
    <s v="Small Box"/>
    <s v="Regular Air"/>
    <d v="2015-05-31T00:00:00"/>
    <s v="$1.59"/>
    <s v="$2.61"/>
    <s v="$1.02"/>
    <n v="8"/>
    <s v="$198.42"/>
    <n v="0.08"/>
    <s v="$4.91"/>
    <s v="$185.59"/>
    <s v="$0.50"/>
    <s v="$189.84"/>
    <n v="185.59"/>
    <n v="189.84"/>
    <n v="-4.25"/>
    <n v="0.5"/>
    <n v="4.91"/>
    <n v="185.43"/>
    <n v="2.61"/>
    <n v="16.47"/>
    <n v="15.969999999999999"/>
    <n v="15.469999999999999"/>
    <m/>
  </r>
  <r>
    <s v="5312-1"/>
    <x v="382"/>
    <s v="Justin Knight"/>
    <s v="Macquarie Centre Cnr Herring Road &amp; Waterloo Road,Macquarie Park"/>
    <x v="0"/>
    <s v="NSW"/>
    <x v="3"/>
    <s v="Nicholas Fernandes"/>
    <s v="Critical"/>
    <s v="Bagged Rubber Bands"/>
    <x v="0"/>
    <s v="Small Pack"/>
    <s v="Regular Air"/>
    <d v="2013-08-23T00:00:00"/>
    <s v="$0.24"/>
    <s v="$1.26"/>
    <s v="$1.02"/>
    <n v="9"/>
    <s v="$42.24"/>
    <n v="0.09"/>
    <s v="$1.69"/>
    <s v="$40.55"/>
    <s v="$0.70"/>
    <s v="$47.38"/>
    <n v="40.549999999999997"/>
    <n v="47.38"/>
    <n v="-6.8300000000000054"/>
    <n v="0.7"/>
    <n v="1.69"/>
    <n v="46.390000000000008"/>
    <n v="1.26"/>
    <n v="10.35"/>
    <n v="9.65"/>
    <n v="8.9500000000000011"/>
    <m/>
  </r>
  <r>
    <s v="5313-1"/>
    <x v="200"/>
    <s v="Lindsay Castell"/>
    <s v="Qantas Domestic Terminal,Mascot"/>
    <x v="0"/>
    <s v="NSW"/>
    <x v="3"/>
    <s v="Phoebe Gour"/>
    <s v="Low"/>
    <s v="Artisan 479 Labels"/>
    <x v="0"/>
    <s v="Small Box"/>
    <s v="Regular Air"/>
    <d v="2014-06-07T00:00:00"/>
    <s v="$1.59"/>
    <s v="$2.61"/>
    <s v="$1.02"/>
    <n v="43"/>
    <s v="$5.44"/>
    <n v="0.08"/>
    <s v="$1.02"/>
    <s v="$5.04"/>
    <s v="$0.50"/>
    <s v="$10.45"/>
    <n v="5.04"/>
    <n v="10.45"/>
    <n v="-5.4099999999999993"/>
    <n v="0.5"/>
    <n v="1.02"/>
    <n v="9.93"/>
    <n v="2.61"/>
    <n v="111.71"/>
    <n v="111.21"/>
    <n v="110.71"/>
    <m/>
  </r>
  <r>
    <s v="5313-1"/>
    <x v="18"/>
    <s v="Tamara Willingham"/>
    <s v="10 O'Connell St,Sydney"/>
    <x v="0"/>
    <s v="NSW"/>
    <x v="1"/>
    <s v="Aanya Zhang"/>
    <s v="Not Specified"/>
    <s v="Smiths Metal Binder Clips"/>
    <x v="2"/>
    <s v="Small Pack"/>
    <s v="Regular Air"/>
    <d v="2013-10-21T00:00:00"/>
    <s v="$1.60"/>
    <s v="$2.62"/>
    <s v="$1.02"/>
    <n v="7"/>
    <s v="$63.56"/>
    <n v="0.01"/>
    <s v="$2.31"/>
    <s v="$62.99"/>
    <s v="$0.80"/>
    <s v="$63.79"/>
    <n v="62.99"/>
    <n v="63.79"/>
    <n v="-0.79999999999999716"/>
    <n v="0.8"/>
    <n v="2.31"/>
    <n v="62.28"/>
    <n v="2.62"/>
    <n v="16.830000000000002"/>
    <n v="16.03"/>
    <n v="15.23"/>
    <m/>
  </r>
  <r>
    <s v="5314-1"/>
    <x v="30"/>
    <s v="Valerie Dominguez"/>
    <s v="152 Bunnerong Road,Eastgardens"/>
    <x v="0"/>
    <s v="NSW"/>
    <x v="2"/>
    <s v="Tina Carlton"/>
    <s v="High"/>
    <s v="Steady Pocket Accent Highlighters"/>
    <x v="0"/>
    <s v="Small Pack"/>
    <s v="Regular Air"/>
    <d v="2013-08-17T00:00:00"/>
    <s v="$0.93"/>
    <s v="$1.60"/>
    <s v="$0.67"/>
    <n v="24"/>
    <s v="$42.90"/>
    <n v="0.1"/>
    <s v="$3.75"/>
    <s v="$39.50"/>
    <s v="$1.29"/>
    <s v="$30.49"/>
    <n v="39.5"/>
    <n v="30.49"/>
    <n v="9.0100000000000016"/>
    <n v="1.29"/>
    <n v="3.75"/>
    <n v="28.029999999999998"/>
    <n v="1.6"/>
    <n v="35.940000000000005"/>
    <n v="34.650000000000006"/>
    <n v="33.360000000000007"/>
    <m/>
  </r>
  <r>
    <s v="5314-1"/>
    <x v="383"/>
    <s v="Seth Vernon"/>
    <s v="541 Church St,Richmond"/>
    <x v="1"/>
    <s v="VIC"/>
    <x v="2"/>
    <s v="Yvette Biti"/>
    <s v="Critical"/>
    <s v="Artisan 481 Labels"/>
    <x v="0"/>
    <s v="Small Box"/>
    <s v="Regular Air"/>
    <d v="2013-08-08T00:00:00"/>
    <s v="$1.94"/>
    <s v="$3.08"/>
    <s v="$1.14"/>
    <n v="34"/>
    <s v="$194.30"/>
    <n v="0.03"/>
    <s v="$3.82"/>
    <s v="$188.54"/>
    <s v="$0.99"/>
    <s v="$189.94"/>
    <n v="188.54"/>
    <n v="189.94"/>
    <n v="-1.4000000000000057"/>
    <n v="0.99"/>
    <n v="3.82"/>
    <n v="187.11"/>
    <n v="3.08"/>
    <n v="101.89"/>
    <n v="100.9"/>
    <n v="99.910000000000011"/>
    <m/>
  </r>
  <r>
    <s v="5314-1"/>
    <x v="57"/>
    <s v="Art Foster"/>
    <s v="1 John Street,Waterloo"/>
    <x v="0"/>
    <s v="NSW"/>
    <x v="3"/>
    <s v="Charlie Bui"/>
    <s v="High"/>
    <s v="Artisan 474 Labels"/>
    <x v="0"/>
    <s v="Small Pack"/>
    <s v="Regular Air"/>
    <d v="2013-03-13T00:00:00"/>
    <s v="$1.84"/>
    <s v="$2.88"/>
    <s v="$1.04"/>
    <n v="23"/>
    <s v="$29.76"/>
    <n v="0.01"/>
    <s v="$0.20"/>
    <s v="$28.16"/>
    <s v="$0.99"/>
    <s v="$20.46"/>
    <n v="28.16"/>
    <n v="20.46"/>
    <n v="7.6999999999999993"/>
    <n v="0.99"/>
    <n v="0.2"/>
    <n v="21.25"/>
    <n v="2.88"/>
    <n v="67.029999999999987"/>
    <n v="66.039999999999992"/>
    <n v="65.05"/>
    <m/>
  </r>
  <r>
    <s v="5314-1"/>
    <x v="13"/>
    <s v="Phillip Flathmann"/>
    <s v="Macquarie Centre Cnr Herring Road &amp; Waterloo Road,Macquarie Park"/>
    <x v="0"/>
    <s v="NSW"/>
    <x v="1"/>
    <s v="Nicholas Fernandes"/>
    <s v="Not Specified"/>
    <s v="TypeRight  Top-Opening Peel &amp; Seel Envelopes, Plain White"/>
    <x v="0"/>
    <s v="Wrap Bag"/>
    <s v="Regular Air"/>
    <d v="2013-11-20T00:00:00"/>
    <s v="$16.85"/>
    <s v="$27.18"/>
    <s v="$10.33"/>
    <n v="18"/>
    <s v="$682.86"/>
    <n v="0.04"/>
    <s v="$61.46"/>
    <s v="$621.40"/>
    <s v="$8.23"/>
    <s v="$628.06"/>
    <n v="621.4"/>
    <n v="628.05999999999995"/>
    <n v="-6.6599999999999682"/>
    <n v="8.23"/>
    <n v="61.46"/>
    <n v="574.82999999999993"/>
    <n v="27.18"/>
    <n v="436.01000000000005"/>
    <n v="427.78000000000003"/>
    <n v="419.55"/>
    <m/>
  </r>
  <r>
    <s v="5314-1"/>
    <x v="152"/>
    <s v="Harry Greene"/>
    <s v="470 Anzac Parade,Kingsford"/>
    <x v="0"/>
    <s v="NSW"/>
    <x v="1"/>
    <s v="Tina Carlton"/>
    <s v="Low"/>
    <s v="Artisan Hi-Liter GlideStik Fluorescent Highlighter, Yellow Ink"/>
    <x v="0"/>
    <s v="Wrap Bag"/>
    <s v="Express Air"/>
    <d v="2014-12-18T00:00:00"/>
    <s v="$1.05"/>
    <s v="$1.95"/>
    <s v="$0.90"/>
    <n v="27"/>
    <s v="$96.57"/>
    <n v="0.06"/>
    <s v="$8.69"/>
    <s v="$97.48"/>
    <s v="$1.63"/>
    <s v="$98.31"/>
    <n v="97.48"/>
    <n v="98.31"/>
    <n v="-0.82999999999999829"/>
    <n v="1.63"/>
    <n v="8.69"/>
    <n v="91.25"/>
    <n v="1.95"/>
    <n v="45.59"/>
    <n v="43.96"/>
    <n v="42.33"/>
    <m/>
  </r>
  <r>
    <s v="5315-1"/>
    <x v="384"/>
    <s v="Chuck Magee"/>
    <s v="1-2/299 Sussex St,Sydney"/>
    <x v="0"/>
    <s v="NSW"/>
    <x v="0"/>
    <s v="Aanya Zhang"/>
    <s v="Medium"/>
    <s v="Alto Parchment Paper, Assorted Colors"/>
    <x v="0"/>
    <s v="Small Box"/>
    <s v="Regular Air"/>
    <d v="2013-11-21T00:00:00"/>
    <s v="$4.59"/>
    <s v="$7.28"/>
    <s v="$2.69"/>
    <n v="23"/>
    <s v="$21.84"/>
    <n v="0.06"/>
    <s v="$0.22"/>
    <s v="$21.62"/>
    <s v="$11.15"/>
    <s v="$32.77"/>
    <n v="21.62"/>
    <n v="32.770000000000003"/>
    <n v="-11.150000000000002"/>
    <n v="11.15"/>
    <n v="0.22"/>
    <n v="43.7"/>
    <n v="7.28"/>
    <n v="178.37"/>
    <n v="167.22"/>
    <n v="156.07"/>
    <m/>
  </r>
  <r>
    <s v="5315-1"/>
    <x v="108"/>
    <s v="Jim Kriz"/>
    <s v="85-113 Dunning Ave,Roseberry"/>
    <x v="0"/>
    <s v="NSW"/>
    <x v="1"/>
    <s v="Mihael Khan"/>
    <s v="High"/>
    <s v="Emerson C82 Color Inkjet Printer"/>
    <x v="0"/>
    <s v="Wrap Bag"/>
    <s v="Regular Air"/>
    <d v="2013-06-03T00:00:00"/>
    <s v="$76.79"/>
    <s v="$119.99"/>
    <s v="$43.20"/>
    <n v="13"/>
    <s v="$492.95"/>
    <n v="7.0000000000000007E-2"/>
    <s v="$32.79"/>
    <s v="$345.85"/>
    <s v="$14.00"/>
    <s v="$346.25"/>
    <n v="345.85"/>
    <n v="346.25"/>
    <n v="-0.39999999999997726"/>
    <n v="14"/>
    <n v="32.79"/>
    <n v="327.45999999999998"/>
    <n v="119.99"/>
    <n v="1541.08"/>
    <n v="1527.08"/>
    <n v="1513.08"/>
    <m/>
  </r>
  <r>
    <s v="5315-1"/>
    <x v="201"/>
    <s v="Clay Ludtke"/>
    <s v="7 Khartoum Rd,Macquarie Park"/>
    <x v="0"/>
    <s v="NSW"/>
    <x v="1"/>
    <s v="Preston Senome"/>
    <s v="High"/>
    <s v="Steady Pocket Accent Highlighters"/>
    <x v="0"/>
    <s v="Small Box"/>
    <s v="Express Air"/>
    <d v="2014-08-27T00:00:00"/>
    <s v="$0.93"/>
    <s v="$1.60"/>
    <s v="$0.67"/>
    <n v="29"/>
    <s v="$43.20"/>
    <n v="0.1"/>
    <s v="$4.67"/>
    <s v="$34.95"/>
    <s v="$1.29"/>
    <s v="$32.07"/>
    <n v="34.950000000000003"/>
    <n v="32.07"/>
    <n v="2.8800000000000026"/>
    <n v="1.29"/>
    <n v="4.67"/>
    <n v="28.689999999999998"/>
    <n v="1.6"/>
    <n v="43.02"/>
    <n v="41.730000000000004"/>
    <n v="40.440000000000005"/>
    <m/>
  </r>
  <r>
    <s v="5315-1"/>
    <x v="243"/>
    <s v="Shahid Shariari"/>
    <s v="3/219 Canley Vale Road,Canley Heights"/>
    <x v="0"/>
    <s v="NSW"/>
    <x v="1"/>
    <s v="Mihael Khan"/>
    <s v="Not Specified"/>
    <s v="Artisan Round Ring Poly Binders"/>
    <x v="0"/>
    <s v="Small Box"/>
    <s v="Express Air"/>
    <d v="2013-10-28T00:00:00"/>
    <s v="$1.82"/>
    <s v="$2.84"/>
    <s v="$1.02"/>
    <n v="21"/>
    <s v="$62.20"/>
    <n v="0.05"/>
    <s v="$7.69"/>
    <s v="$58.67"/>
    <s v="$5.44"/>
    <s v="$69.32"/>
    <n v="58.67"/>
    <n v="69.319999999999993"/>
    <n v="-10.649999999999991"/>
    <n v="5.44"/>
    <n v="7.69"/>
    <n v="67.069999999999993"/>
    <n v="2.84"/>
    <n v="57.39"/>
    <n v="51.95"/>
    <n v="46.510000000000005"/>
    <m/>
  </r>
  <r>
    <s v="5315-1"/>
    <x v="385"/>
    <s v="Mark Van Huff"/>
    <s v="1 John Street,Waterloo"/>
    <x v="0"/>
    <s v="NSW"/>
    <x v="1"/>
    <s v="Charlie Bui"/>
    <s v="High"/>
    <s v="Cando PC940 Copier"/>
    <x v="0"/>
    <s v="Wrap Bag"/>
    <s v="Regular Air"/>
    <d v="2014-01-25T00:00:00"/>
    <s v="$278.99"/>
    <s v="$449.99"/>
    <s v="$171.00"/>
    <n v="39"/>
    <s v="$3,442.10"/>
    <n v="0.06"/>
    <s v="$0.00"/>
    <s v="$3,349.90"/>
    <s v="$49.00"/>
    <s v="$2,369.95"/>
    <n v="3349.9"/>
    <n v="2369.9499999999998"/>
    <n v="979.95000000000027"/>
    <n v="49"/>
    <n v="0"/>
    <n v="2418.9499999999998"/>
    <n v="449.99"/>
    <n v="17598.61"/>
    <n v="17549.61"/>
    <n v="17500.61"/>
    <m/>
  </r>
  <r>
    <s v="5315-1"/>
    <x v="136"/>
    <s v="Justin Knight"/>
    <s v="Macquarie Centre Cnr Herring Road &amp; Waterloo Road,Macquarie Park"/>
    <x v="0"/>
    <s v="NSW"/>
    <x v="3"/>
    <s v="Nicholas Fernandes"/>
    <s v="Not Specified"/>
    <s v="Alto Parchment Paper, Assorted Colors"/>
    <x v="0"/>
    <s v="Small Box"/>
    <s v="Regular Air"/>
    <d v="2013-03-31T00:00:00"/>
    <s v="$4.59"/>
    <s v="$7.28"/>
    <s v="$2.69"/>
    <n v="8"/>
    <s v="$21.84"/>
    <n v="0.01"/>
    <s v="$0.22"/>
    <s v="$21.62"/>
    <s v="$11.15"/>
    <s v="$32.77"/>
    <n v="21.62"/>
    <n v="32.770000000000003"/>
    <n v="-11.150000000000002"/>
    <n v="11.15"/>
    <n v="0.22"/>
    <n v="43.7"/>
    <n v="7.28"/>
    <n v="69.17"/>
    <n v="58.02"/>
    <n v="46.870000000000005"/>
    <m/>
  </r>
  <r>
    <s v="5315-1"/>
    <x v="13"/>
    <s v="Phillip Flathmann"/>
    <s v="Macquarie Centre Cnr Herring Road &amp; Waterloo Road,Macquarie Park"/>
    <x v="0"/>
    <s v="NSW"/>
    <x v="2"/>
    <s v="Nicholas Fernandes"/>
    <s v="Critical"/>
    <s v="Apex Box Cutter Scissors"/>
    <x v="0"/>
    <s v="Wrap Bag"/>
    <s v="Regular Air"/>
    <d v="2013-11-20T00:00:00"/>
    <s v="$4.19"/>
    <s v="$10.23"/>
    <s v="$6.04"/>
    <n v="22"/>
    <s v="$454.28"/>
    <n v="0.04"/>
    <s v="$6.20"/>
    <s v="$415.88"/>
    <s v="$4.68"/>
    <s v="$415.33"/>
    <n v="415.88"/>
    <n v="415.33"/>
    <n v="0.55000000000001137"/>
    <n v="4.68"/>
    <n v="6.2"/>
    <n v="413.81"/>
    <n v="10.23"/>
    <n v="223.54000000000002"/>
    <n v="218.86"/>
    <n v="214.18"/>
    <m/>
  </r>
  <r>
    <s v="5316-1"/>
    <x v="197"/>
    <s v="Cynthia Arntzen"/>
    <s v="Hoyts Entertainment Quarter 122 Lang Road,Moore Park"/>
    <x v="0"/>
    <s v="NSW"/>
    <x v="0"/>
    <s v="Tina Carlton"/>
    <s v="High"/>
    <s v="Smiths Metal Binder Clips"/>
    <x v="0"/>
    <s v="Wrap Bag"/>
    <s v="Express Air"/>
    <d v="2013-08-22T00:00:00"/>
    <s v="$1.60"/>
    <s v="$2.62"/>
    <s v="$1.02"/>
    <n v="39"/>
    <s v="$99.30"/>
    <n v="0.04"/>
    <s v="$3.95"/>
    <s v="$95.69"/>
    <s v="$0.80"/>
    <s v="$96.79"/>
    <n v="95.69"/>
    <n v="96.79"/>
    <n v="-1.1000000000000085"/>
    <n v="0.8"/>
    <n v="3.95"/>
    <n v="93.64"/>
    <n v="2.62"/>
    <n v="99.03"/>
    <n v="98.23"/>
    <n v="97.43"/>
    <m/>
  </r>
  <r>
    <s v="5316-1"/>
    <x v="194"/>
    <s v="Mitch Gastineau"/>
    <s v="85-113 Dunning Ave,Rosebery"/>
    <x v="0"/>
    <s v="NSW"/>
    <x v="3"/>
    <s v="Mihael Khan"/>
    <s v="Medium"/>
    <s v="Binding Machine Supplies"/>
    <x v="0"/>
    <s v="Wrap Bag"/>
    <s v="Regular Air"/>
    <d v="2013-07-04T00:00:00"/>
    <s v="$18.38"/>
    <s v="$29.17"/>
    <s v="$10.79"/>
    <n v="43"/>
    <s v="$406.97"/>
    <n v="0.03"/>
    <s v="$30.67"/>
    <s v="$362.75"/>
    <s v="$6.27"/>
    <s v="$378.92"/>
    <n v="362.75"/>
    <n v="378.92"/>
    <n v="-16.170000000000016"/>
    <n v="6.27"/>
    <n v="30.67"/>
    <n v="354.52"/>
    <n v="29.17"/>
    <n v="1229.9100000000001"/>
    <n v="1223.6400000000001"/>
    <n v="1217.3700000000001"/>
    <m/>
  </r>
  <r>
    <s v="5316-1"/>
    <x v="13"/>
    <s v="Phillip Flathmann"/>
    <s v="Macquarie Centre Cnr Herring Road &amp; Waterloo Road,Macquarie Park"/>
    <x v="0"/>
    <s v="NSW"/>
    <x v="3"/>
    <s v="Nicholas Fernandes"/>
    <s v="Medium"/>
    <s v="Emerson C82 Color Inkjet Printer"/>
    <x v="0"/>
    <s v="Small Box"/>
    <s v="Regular Air"/>
    <d v="2013-11-20T00:00:00"/>
    <s v="$76.79"/>
    <s v="$119.99"/>
    <s v="$43.20"/>
    <n v="50"/>
    <s v="$479.96"/>
    <n v="7.0000000000000007E-2"/>
    <s v="$68.80"/>
    <s v="$451.16"/>
    <s v="$14.00"/>
    <s v="$465.16"/>
    <n v="451.16"/>
    <n v="465.16"/>
    <n v="-14"/>
    <n v="14"/>
    <n v="68.8"/>
    <n v="410.36"/>
    <n v="119.99"/>
    <n v="5944.7"/>
    <n v="5930.7"/>
    <n v="5916.7"/>
    <m/>
  </r>
  <r>
    <s v="5316-1"/>
    <x v="295"/>
    <s v="Joseph Airdo"/>
    <s v="Westfield Sydney,Sydney"/>
    <x v="0"/>
    <s v="NSW"/>
    <x v="1"/>
    <s v="Natasha Song"/>
    <s v="Medium"/>
    <s v="Steady Colorific Eraseable Coloring Pencils, 12 Count"/>
    <x v="0"/>
    <s v="Wrap Bag"/>
    <s v="Regular Air"/>
    <d v="2015-06-30T00:00:00"/>
    <s v="$1.90"/>
    <s v="$3.28"/>
    <s v="$1.38"/>
    <n v="48"/>
    <s v="$73.50"/>
    <n v="0.1"/>
    <s v="$5.18"/>
    <s v="$66.98"/>
    <s v="$1.95"/>
    <s v="$66.29"/>
    <n v="66.98"/>
    <n v="66.290000000000006"/>
    <n v="0.68999999999999773"/>
    <n v="1.95"/>
    <n v="5.18"/>
    <n v="63.060000000000009"/>
    <n v="3.28"/>
    <n v="154.20999999999998"/>
    <n v="152.26"/>
    <n v="150.31"/>
    <m/>
  </r>
  <r>
    <s v="5316-1"/>
    <x v="273"/>
    <s v="Justin Hirsh"/>
    <s v="Qantas Domestic Terminal,Mascot"/>
    <x v="0"/>
    <s v="NSW"/>
    <x v="3"/>
    <s v="Phoebe Gour"/>
    <s v="High"/>
    <s v="Emerson C82 Color Inkjet Printer"/>
    <x v="0"/>
    <s v="Wrap Bag"/>
    <s v="Regular Air"/>
    <d v="2013-11-24T00:00:00"/>
    <s v="$76.79"/>
    <s v="$119.99"/>
    <s v="$43.20"/>
    <n v="26"/>
    <s v="$479.96"/>
    <n v="7.0000000000000007E-2"/>
    <s v="$28.80"/>
    <s v="$451.16"/>
    <s v="$14.00"/>
    <s v="$465.16"/>
    <n v="451.16"/>
    <n v="465.16"/>
    <n v="-14"/>
    <n v="14"/>
    <n v="28.8"/>
    <n v="450.36"/>
    <n v="119.99"/>
    <n v="3104.9399999999996"/>
    <n v="3090.9399999999996"/>
    <n v="3076.9399999999996"/>
    <m/>
  </r>
  <r>
    <s v="5316-1"/>
    <x v="143"/>
    <s v="Sam Craven"/>
    <s v="8 Rankins Lane ,Melbourne"/>
    <x v="1"/>
    <s v="VIC"/>
    <x v="3"/>
    <s v="Connor Betts"/>
    <s v="Low"/>
    <s v="Smiths Standardding Envelopes"/>
    <x v="0"/>
    <s v="Wrap Bag"/>
    <s v="Regular Air"/>
    <d v="2014-10-17T00:00:00"/>
    <s v="$54.29"/>
    <s v="$90.48"/>
    <s v="$36.19"/>
    <n v="47"/>
    <s v="$116.35"/>
    <n v="0.1"/>
    <s v="$10.75"/>
    <s v="$116.47"/>
    <s v="$19.99"/>
    <s v="$116.45"/>
    <n v="116.47"/>
    <n v="116.45"/>
    <n v="1.9999999999996021E-2"/>
    <n v="19.989999999999998"/>
    <n v="10.75"/>
    <n v="125.69"/>
    <n v="90.48"/>
    <n v="4261.8"/>
    <n v="4241.8100000000004"/>
    <n v="4221.8200000000006"/>
    <m/>
  </r>
  <r>
    <s v="5318-1"/>
    <x v="335"/>
    <s v="Toby Knight"/>
    <s v="Crown Complex,Southbank"/>
    <x v="1"/>
    <s v="VIC"/>
    <x v="1"/>
    <s v="Connor Betts"/>
    <s v="Critical"/>
    <s v="Steady Liquid Accent Highlighters"/>
    <x v="0"/>
    <s v="Small Pack"/>
    <s v="Express Air"/>
    <d v="2013-11-21T00:00:00"/>
    <s v="$3.47"/>
    <s v="$6.68"/>
    <s v="$3.21"/>
    <n v="35"/>
    <s v="$100.20"/>
    <n v="0.02"/>
    <s v="$3.01"/>
    <s v="$97.19"/>
    <s v="$1.50"/>
    <s v="$98.69"/>
    <n v="97.19"/>
    <n v="98.69"/>
    <n v="-1.5"/>
    <n v="1.5"/>
    <n v="3.01"/>
    <n v="97.179999999999993"/>
    <n v="6.68"/>
    <n v="232.29"/>
    <n v="230.79"/>
    <n v="229.29"/>
    <m/>
  </r>
  <r>
    <s v="5318-1"/>
    <x v="32"/>
    <s v="Gary Hansen"/>
    <s v="273 George Street,Sydney"/>
    <x v="0"/>
    <s v="NSW"/>
    <x v="2"/>
    <s v="Leighton Forrest"/>
    <s v="Low"/>
    <s v="UGen Ultra Cordless Optical Suite"/>
    <x v="0"/>
    <s v="Wrap Bag"/>
    <s v="Regular Air"/>
    <d v="2014-09-19T00:00:00"/>
    <s v="$54.52"/>
    <s v="$100.97"/>
    <s v="$46.45"/>
    <n v="11"/>
    <s v="$4,299.60"/>
    <n v="0"/>
    <s v="$39.38"/>
    <s v="$3,726.85"/>
    <s v="$7.18"/>
    <s v="$3,826.85"/>
    <n v="3726.85"/>
    <n v="3826.85"/>
    <n v="-100"/>
    <n v="7.18"/>
    <n v="39.380000000000003"/>
    <n v="3794.6499999999996"/>
    <n v="100.97"/>
    <n v="1078.47"/>
    <n v="1071.29"/>
    <n v="1064.1099999999999"/>
    <m/>
  </r>
  <r>
    <s v="5318-1"/>
    <x v="234"/>
    <s v="Guy Armstrong"/>
    <s v="6 Mary St,Newtown"/>
    <x v="0"/>
    <s v="NSW"/>
    <x v="1"/>
    <s v="Samantha Chairs"/>
    <s v="High"/>
    <s v="Steady Liquid Accent Tank-Style Highlighters"/>
    <x v="0"/>
    <s v="Small Box"/>
    <s v="Regular Air"/>
    <d v="2015-05-05T00:00:00"/>
    <s v="$1.31"/>
    <s v="$2.84"/>
    <s v="$1.53"/>
    <n v="25"/>
    <s v="$105.98"/>
    <n v="0.03"/>
    <s v="$18.15"/>
    <s v="$97.19"/>
    <s v="$0.93"/>
    <s v="$98.69"/>
    <n v="97.19"/>
    <n v="98.69"/>
    <n v="-1.5"/>
    <n v="0.93"/>
    <n v="18.149999999999999"/>
    <n v="81.47"/>
    <n v="2.84"/>
    <n v="53.78"/>
    <n v="52.85"/>
    <n v="51.92"/>
    <m/>
  </r>
  <r>
    <s v="5319-1"/>
    <x v="69"/>
    <s v="Chad McGuire"/>
    <s v="81 MacLeay St,Potts Point"/>
    <x v="0"/>
    <s v="NSW"/>
    <x v="1"/>
    <s v="Samantha Chairs"/>
    <s v="Critical"/>
    <s v="Smiths Colored Interoffice Envelopes"/>
    <x v="0"/>
    <s v="Small Pack"/>
    <s v="Regular Air"/>
    <d v="2015-05-02T00:00:00"/>
    <s v="$19.83"/>
    <s v="$30.98"/>
    <s v="$11.15"/>
    <n v="35"/>
    <s v="$462.71"/>
    <n v="0.02"/>
    <s v="$23.56"/>
    <s v="$434.45"/>
    <s v="$19.51"/>
    <s v="$436.51"/>
    <n v="434.45"/>
    <n v="436.51"/>
    <n v="-2.0600000000000023"/>
    <n v="19.510000000000002"/>
    <n v="23.56"/>
    <n v="432.46"/>
    <n v="30.98"/>
    <n v="1080.25"/>
    <n v="1060.74"/>
    <n v="1041.23"/>
    <m/>
  </r>
  <r>
    <s v="5319-1"/>
    <x v="386"/>
    <s v="Lisa Hazard"/>
    <s v="Cnr Williams Road &amp; Lechlade Ave,South Yarra"/>
    <x v="1"/>
    <s v="VIC"/>
    <x v="3"/>
    <s v="Yvette Biti"/>
    <s v="Not Specified"/>
    <s v="Laser Neon Mac Format Diskettes, 10/Pack"/>
    <x v="0"/>
    <s v="Small Box"/>
    <s v="Regular Air"/>
    <d v="2013-05-25T00:00:00"/>
    <s v="$1.87"/>
    <s v="$8.12"/>
    <s v="$6.25"/>
    <n v="38"/>
    <s v="$33.88"/>
    <n v="0.09"/>
    <s v="$1.02"/>
    <s v="$32.86"/>
    <s v="$2.83"/>
    <s v="$33.85"/>
    <n v="32.86"/>
    <n v="33.85"/>
    <n v="-0.99000000000000199"/>
    <n v="2.83"/>
    <n v="1.02"/>
    <n v="35.659999999999997"/>
    <n v="8.1199999999999992"/>
    <n v="310.36999999999995"/>
    <n v="307.53999999999996"/>
    <n v="304.70999999999998"/>
    <m/>
  </r>
  <r>
    <s v="5319-1"/>
    <x v="273"/>
    <s v="Sarah Foster"/>
    <s v="Sydney Fish Market, Bank Street, Sydney"/>
    <x v="0"/>
    <s v="NSW"/>
    <x v="1"/>
    <s v="Phoebe Gour"/>
    <s v="Low"/>
    <s v="3Max Polarizing Task Lamp with Clamp Arm, Light Gray"/>
    <x v="0"/>
    <s v="Wrap Bag"/>
    <s v="Regular Air"/>
    <d v="2013-11-25T00:00:00"/>
    <s v="$56.16"/>
    <s v="$136.98"/>
    <s v="$80.82"/>
    <n v="15"/>
    <s v="$354.35"/>
    <n v="0.03"/>
    <s v="$24.40"/>
    <s v="$329.75"/>
    <s v="$24.49"/>
    <s v="$333.32"/>
    <n v="329.75"/>
    <n v="333.32"/>
    <n v="-3.5699999999999932"/>
    <n v="24.49"/>
    <n v="24.4"/>
    <n v="333.41"/>
    <n v="136.97999999999999"/>
    <n v="2054.7899999999995"/>
    <n v="2030.2999999999997"/>
    <n v="2005.8099999999997"/>
    <m/>
  </r>
  <r>
    <s v="5320-1"/>
    <x v="246"/>
    <s v="Chuck Magee"/>
    <s v="1-2/299 Sussex St,Sydney"/>
    <x v="0"/>
    <s v="NSW"/>
    <x v="2"/>
    <s v="Aanya Zhang"/>
    <s v="Low"/>
    <s v="Alto Memo Cubes"/>
    <x v="1"/>
    <s v="Small Box"/>
    <s v="Regular Air"/>
    <d v="2013-08-04T00:00:00"/>
    <s v="$3.32"/>
    <s v="$5.18"/>
    <s v="$1.86"/>
    <n v="37"/>
    <s v="$39.36"/>
    <n v="0.03"/>
    <s v="$3.95"/>
    <s v="$33.66"/>
    <s v="$2.04"/>
    <s v="$36.07"/>
    <n v="33.659999999999997"/>
    <n v="36.07"/>
    <n v="-2.4100000000000037"/>
    <n v="2.04"/>
    <n v="3.95"/>
    <n v="34.159999999999997"/>
    <n v="5.18"/>
    <n v="189.75"/>
    <n v="187.71"/>
    <n v="185.67000000000002"/>
    <m/>
  </r>
  <r>
    <s v="5321-1"/>
    <x v="101"/>
    <s v="Gary Hwang"/>
    <s v="60 York St,Sydney"/>
    <x v="0"/>
    <s v="NSW"/>
    <x v="1"/>
    <s v="Charlie Bui"/>
    <s v="Low"/>
    <s v="Xit Blank Computer Paper"/>
    <x v="2"/>
    <s v="Small Pack"/>
    <s v="Regular Air"/>
    <d v="2013-12-15T00:00:00"/>
    <s v="$12.39"/>
    <s v="$19.98"/>
    <s v="$7.59"/>
    <n v="46"/>
    <s v="$439.65"/>
    <n v="0.04"/>
    <s v="$13.38"/>
    <s v="$433.57"/>
    <s v="$5.77"/>
    <s v="$338.55"/>
    <n v="433.57"/>
    <n v="338.55"/>
    <n v="95.019999999999982"/>
    <n v="5.77"/>
    <n v="13.38"/>
    <n v="330.94"/>
    <n v="19.98"/>
    <n v="911.47"/>
    <n v="905.7"/>
    <n v="899.93000000000006"/>
    <m/>
  </r>
  <r>
    <s v="5321-1"/>
    <x v="387"/>
    <s v="Mike Gockenbach"/>
    <s v="180 High Street,Windsor"/>
    <x v="1"/>
    <s v="VIC"/>
    <x v="3"/>
    <s v="Connor Betts"/>
    <s v="Medium"/>
    <s v="Beekin 6 Outlet Metallic Surge Strip"/>
    <x v="0"/>
    <s v="Small Box"/>
    <s v="Regular Air"/>
    <d v="2014-10-31T00:00:00"/>
    <s v="$4.46"/>
    <s v="$10.89"/>
    <s v="$6.43"/>
    <n v="13"/>
    <s v="$36.04"/>
    <n v="0.06"/>
    <s v="$2.10"/>
    <s v="$34.86"/>
    <s v="$4.50"/>
    <s v="$34.96"/>
    <n v="34.86"/>
    <n v="34.96"/>
    <n v="-0.10000000000000142"/>
    <n v="4.5"/>
    <n v="2.1"/>
    <n v="37.36"/>
    <n v="10.89"/>
    <n v="143.97"/>
    <n v="139.47"/>
    <n v="134.97"/>
    <m/>
  </r>
  <r>
    <s v="5322-1"/>
    <x v="178"/>
    <s v="Bill Stewart"/>
    <s v="188 Pitt Street,Sydney"/>
    <x v="0"/>
    <s v="NSW"/>
    <x v="1"/>
    <s v="Tina Carlton"/>
    <s v="Medium"/>
    <s v="Artisan 474 Labels"/>
    <x v="0"/>
    <s v="Small Box"/>
    <s v="Regular Air"/>
    <d v="2013-12-15T00:00:00"/>
    <s v="$1.84"/>
    <s v="$2.88"/>
    <s v="$1.04"/>
    <n v="7"/>
    <s v="$130.64"/>
    <n v="0.06"/>
    <s v="$3.06"/>
    <s v="$133.67"/>
    <s v="$0.99"/>
    <s v="$147.59"/>
    <n v="133.66999999999999"/>
    <n v="147.59"/>
    <n v="-13.920000000000016"/>
    <n v="0.99"/>
    <n v="3.06"/>
    <n v="145.52000000000001"/>
    <n v="2.88"/>
    <n v="18.09"/>
    <n v="17.100000000000001"/>
    <n v="16.110000000000003"/>
    <m/>
  </r>
  <r>
    <s v="5322-1"/>
    <x v="136"/>
    <s v="Justin Knight"/>
    <s v="Macquarie Centre Cnr Herring Road &amp; Waterloo Road,Macquarie Park"/>
    <x v="0"/>
    <s v="NSW"/>
    <x v="1"/>
    <s v="Nicholas Fernandes"/>
    <s v="Low"/>
    <s v="Artisan 474 Labels"/>
    <x v="0"/>
    <s v="Small Box"/>
    <s v="Regular Air"/>
    <d v="2013-03-31T00:00:00"/>
    <s v="$1.84"/>
    <s v="$2.88"/>
    <s v="$1.04"/>
    <n v="30"/>
    <s v="$5.94"/>
    <n v="0.09"/>
    <s v="$0.10"/>
    <s v="$5.64"/>
    <s v="$0.99"/>
    <s v="$10.41"/>
    <n v="5.64"/>
    <n v="10.41"/>
    <n v="-4.7700000000000005"/>
    <n v="0.99"/>
    <n v="0.1"/>
    <n v="11.3"/>
    <n v="2.88"/>
    <n v="87.289999999999992"/>
    <n v="86.3"/>
    <n v="85.31"/>
    <m/>
  </r>
  <r>
    <s v="5323-1"/>
    <x v="388"/>
    <s v="Roy Skaria"/>
    <s v="797 Botany Rd,Rosebery"/>
    <x v="0"/>
    <s v="NSW"/>
    <x v="1"/>
    <s v="Phoebe Gour"/>
    <s v="Critical"/>
    <s v="Smiths Metal Binder Clips"/>
    <x v="0"/>
    <s v="Small Box"/>
    <s v="Regular Air"/>
    <d v="2013-08-27T00:00:00"/>
    <s v="$1.60"/>
    <s v="$2.62"/>
    <s v="$1.02"/>
    <n v="8"/>
    <s v="$38.94"/>
    <n v="0.03"/>
    <s v="$0.34"/>
    <s v="$36.56"/>
    <s v="$0.80"/>
    <s v="$35.89"/>
    <n v="36.56"/>
    <n v="35.89"/>
    <n v="0.67000000000000171"/>
    <n v="0.8"/>
    <n v="0.34"/>
    <n v="36.349999999999994"/>
    <n v="2.62"/>
    <n v="21.42"/>
    <n v="20.62"/>
    <n v="19.82"/>
    <m/>
  </r>
  <r>
    <s v="5323-1"/>
    <x v="108"/>
    <s v="Tomy Molin"/>
    <s v="85-113 Dunning Ave,Roseberry"/>
    <x v="0"/>
    <s v="NSW"/>
    <x v="3"/>
    <s v="Mihael Khan"/>
    <s v="Medium"/>
    <s v="UGen RF Keyboard"/>
    <x v="0"/>
    <s v="Wrap Bag"/>
    <s v="Regular Air"/>
    <d v="2013-05-03T00:00:00"/>
    <s v="$81.59"/>
    <s v="$159.99"/>
    <s v="$78.40"/>
    <n v="8"/>
    <s v="$7,999.50"/>
    <n v="0.03"/>
    <s v="$689.98"/>
    <s v="$7,599.53"/>
    <s v="$5.50"/>
    <s v="$7,605.03"/>
    <n v="7599.53"/>
    <n v="7605.03"/>
    <n v="-5.5"/>
    <n v="5.5"/>
    <n v="689.98"/>
    <n v="6920.5499999999993"/>
    <n v="159.99"/>
    <n v="595.44000000000005"/>
    <n v="589.94000000000005"/>
    <n v="584.44000000000005"/>
    <m/>
  </r>
  <r>
    <s v="5323-1"/>
    <x v="389"/>
    <s v="Maya Herman"/>
    <s v="273 George Street,Sydney"/>
    <x v="0"/>
    <s v="NSW"/>
    <x v="0"/>
    <s v="Leighton Forrest"/>
    <s v="Critical"/>
    <s v="TechSavi Internet Navigator Keyboard"/>
    <x v="0"/>
    <s v="Wrap Bag"/>
    <s v="Regular Air"/>
    <d v="2013-12-01T00:00:00"/>
    <s v="$6.51"/>
    <s v="$30.98"/>
    <s v="$24.47"/>
    <n v="8"/>
    <s v="$959.92"/>
    <n v="0.1"/>
    <s v="$86.39"/>
    <s v="$873.53"/>
    <s v="$6.50"/>
    <s v="$886.53"/>
    <n v="873.53"/>
    <n v="886.53"/>
    <n v="-13"/>
    <n v="6.5"/>
    <n v="86.39"/>
    <n v="806.64"/>
    <n v="30.98"/>
    <n v="167.95"/>
    <n v="161.44999999999999"/>
    <n v="154.94999999999999"/>
    <m/>
  </r>
  <r>
    <s v="5324-1"/>
    <x v="20"/>
    <s v="Olvera Toch"/>
    <s v="3 Carrington Road ,Box Hill"/>
    <x v="1"/>
    <s v="VIC"/>
    <x v="0"/>
    <s v="Yvette Biti"/>
    <s v="Critical"/>
    <s v="Artisan 479 Labels"/>
    <x v="1"/>
    <s v="Small Box"/>
    <s v="Regular Air"/>
    <d v="2013-02-22T00:00:00"/>
    <s v="$1.59"/>
    <s v="$2.61"/>
    <s v="$1.02"/>
    <n v="37"/>
    <s v="$22.70"/>
    <n v="0.1"/>
    <s v="$1.26"/>
    <s v="$20.56"/>
    <s v="$0.50"/>
    <s v="$21.49"/>
    <n v="20.56"/>
    <n v="21.49"/>
    <n v="-0.92999999999999972"/>
    <n v="0.5"/>
    <n v="1.26"/>
    <n v="20.729999999999997"/>
    <n v="2.61"/>
    <n v="95.809999999999988"/>
    <n v="95.309999999999988"/>
    <n v="94.809999999999988"/>
    <m/>
  </r>
  <r>
    <s v="5324-1"/>
    <x v="390"/>
    <s v="Michelle Lonsdale"/>
    <s v="85-113 Dunning Ave,Roseberry"/>
    <x v="0"/>
    <s v="NSW"/>
    <x v="2"/>
    <s v="Mihael Khan"/>
    <s v="High"/>
    <s v="Artisan 474 Labels"/>
    <x v="0"/>
    <s v="Wrap Bag"/>
    <s v="Regular Air"/>
    <d v="2014-01-28T00:00:00"/>
    <s v="$1.84"/>
    <s v="$2.88"/>
    <s v="$1.04"/>
    <n v="46"/>
    <s v="$34.40"/>
    <n v="0"/>
    <s v="$1.38"/>
    <s v="$33.02"/>
    <s v="$0.99"/>
    <s v="$36.21"/>
    <n v="33.020000000000003"/>
    <n v="36.21"/>
    <n v="-3.1899999999999977"/>
    <n v="0.99"/>
    <n v="1.38"/>
    <n v="35.82"/>
    <n v="2.88"/>
    <n v="132.09"/>
    <n v="131.1"/>
    <n v="130.10999999999999"/>
    <m/>
  </r>
  <r>
    <s v="5324-1"/>
    <x v="224"/>
    <s v="Kean Thornton"/>
    <s v="Westfield Sydney,Sydney"/>
    <x v="0"/>
    <s v="NSW"/>
    <x v="1"/>
    <s v="Natasha Song"/>
    <s v="Not Specified"/>
    <s v="Apex Straight Scissors"/>
    <x v="0"/>
    <s v="Small Pack"/>
    <s v="Regular Air"/>
    <d v="2016-07-18T00:00:00"/>
    <s v="$5.19"/>
    <s v="$12.98"/>
    <s v="$7.79"/>
    <n v="7"/>
    <s v="$400.50"/>
    <n v="0.05"/>
    <s v="$7.24"/>
    <s v="$366.08"/>
    <s v="$3.14"/>
    <s v="$363.08"/>
    <n v="366.08"/>
    <n v="363.08"/>
    <n v="3"/>
    <n v="3.14"/>
    <n v="7.24"/>
    <n v="358.97999999999996"/>
    <n v="12.98"/>
    <n v="86.76"/>
    <n v="83.62"/>
    <n v="80.48"/>
    <m/>
  </r>
  <r>
    <s v="5324-1"/>
    <x v="203"/>
    <s v="Berhan Martin"/>
    <s v="188 Pitt Street,Sydney"/>
    <x v="0"/>
    <s v="NSW"/>
    <x v="2"/>
    <s v="Tina Carlton"/>
    <s v="Medium"/>
    <s v="Artisan 479 Labels"/>
    <x v="0"/>
    <s v="Wrap Bag"/>
    <s v="Regular Air"/>
    <d v="2013-10-25T00:00:00"/>
    <s v="$1.59"/>
    <s v="$2.61"/>
    <s v="$1.02"/>
    <n v="48"/>
    <s v="$23.92"/>
    <n v="0.03"/>
    <s v="$2.54"/>
    <s v="$22.38"/>
    <s v="$0.50"/>
    <s v="$22.23"/>
    <n v="22.38"/>
    <n v="22.23"/>
    <n v="0.14999999999999858"/>
    <n v="0.5"/>
    <n v="2.54"/>
    <n v="20.190000000000001"/>
    <n v="2.61"/>
    <n v="123.24"/>
    <n v="122.74"/>
    <n v="122.24"/>
    <m/>
  </r>
  <r>
    <s v="5324-1"/>
    <x v="389"/>
    <s v="Maya Herman"/>
    <s v="273 George Street,Sydney"/>
    <x v="0"/>
    <s v="NSW"/>
    <x v="3"/>
    <s v="Leighton Forrest"/>
    <s v="High"/>
    <s v="Emerson C82 Color Inkjet Printer"/>
    <x v="0"/>
    <s v="Wrap Bag"/>
    <s v="Regular Air"/>
    <d v="2013-12-01T00:00:00"/>
    <s v="$76.79"/>
    <s v="$119.99"/>
    <s v="$43.20"/>
    <n v="10"/>
    <s v="$959.92"/>
    <n v="0.08"/>
    <s v="$86.39"/>
    <s v="$873.53"/>
    <s v="$14.00"/>
    <s v="$887.53"/>
    <n v="873.53"/>
    <n v="887.53"/>
    <n v="-14"/>
    <n v="14"/>
    <n v="86.39"/>
    <n v="815.14"/>
    <n v="119.99"/>
    <n v="1127.5099999999998"/>
    <n v="1113.5099999999998"/>
    <n v="1099.5099999999998"/>
    <m/>
  </r>
  <r>
    <s v="5324-1"/>
    <x v="310"/>
    <s v="Mike Kennedy"/>
    <s v="99 Lygon Street,East Brunswick"/>
    <x v="1"/>
    <s v="VIC"/>
    <x v="1"/>
    <s v="Connor Betts"/>
    <s v="Critical"/>
    <s v="Artisan 481 Labels"/>
    <x v="0"/>
    <s v="Wrap Bag"/>
    <s v="Regular Air"/>
    <d v="2014-04-03T00:00:00"/>
    <s v="$1.94"/>
    <s v="$3.08"/>
    <s v="$1.14"/>
    <n v="37"/>
    <s v="$134.40"/>
    <n v="0.03"/>
    <s v="$5.31"/>
    <s v="$132.04"/>
    <s v="$0.99"/>
    <s v="$142.61"/>
    <n v="132.04"/>
    <n v="142.61000000000001"/>
    <n v="-10.570000000000022"/>
    <n v="0.99"/>
    <n v="5.31"/>
    <n v="138.29000000000002"/>
    <n v="3.08"/>
    <n v="109.64"/>
    <n v="108.65"/>
    <n v="107.66000000000001"/>
    <m/>
  </r>
  <r>
    <s v="5324-1"/>
    <x v="389"/>
    <s v="Maya Herman"/>
    <s v="273 George Street,Sydney"/>
    <x v="0"/>
    <s v="NSW"/>
    <x v="1"/>
    <s v="Leighton Forrest"/>
    <s v="Low"/>
    <s v="Emerson C82 Color Inkjet Printer"/>
    <x v="0"/>
    <s v="Wrap Bag"/>
    <s v="Regular Air"/>
    <d v="2013-12-01T00:00:00"/>
    <s v="$76.79"/>
    <s v="$119.99"/>
    <s v="$43.20"/>
    <n v="42"/>
    <s v="$959.92"/>
    <n v="0.08"/>
    <s v="$86.39"/>
    <s v="$873.53"/>
    <s v="$14.00"/>
    <s v="$887.53"/>
    <n v="873.53"/>
    <n v="887.53"/>
    <n v="-14"/>
    <n v="14"/>
    <n v="86.39"/>
    <n v="815.14"/>
    <n v="119.99"/>
    <n v="4967.1899999999996"/>
    <n v="4953.1899999999996"/>
    <n v="4939.1899999999996"/>
    <m/>
  </r>
  <r>
    <s v="5324-1"/>
    <x v="389"/>
    <s v="Maya Herman"/>
    <s v="273 George Street,Sydney"/>
    <x v="0"/>
    <s v="NSW"/>
    <x v="3"/>
    <s v="Leighton Forrest"/>
    <s v="High"/>
    <s v="Emerson C82 Color Inkjet Printer"/>
    <x v="0"/>
    <s v="Small Box"/>
    <s v="Express Air"/>
    <d v="2013-12-01T00:00:00"/>
    <s v="$76.79"/>
    <s v="$119.99"/>
    <s v="$43.20"/>
    <n v="49"/>
    <s v="$959.92"/>
    <n v="0.05"/>
    <s v="$86.39"/>
    <s v="$873.53"/>
    <s v="$14.00"/>
    <s v="$887.53"/>
    <n v="873.53"/>
    <n v="887.53"/>
    <n v="-14"/>
    <n v="14"/>
    <n v="86.39"/>
    <n v="815.14"/>
    <n v="119.99"/>
    <n v="5807.119999999999"/>
    <n v="5793.119999999999"/>
    <n v="5779.119999999999"/>
    <m/>
  </r>
  <r>
    <s v="5324-1"/>
    <x v="389"/>
    <s v="Jill Stevenson"/>
    <s v="181 Enmore Rd,Enmore"/>
    <x v="0"/>
    <s v="NSW"/>
    <x v="2"/>
    <s v="Radhya Staples"/>
    <s v="Low"/>
    <s v="Emerson C82 Color Inkjet Printer"/>
    <x v="0"/>
    <s v="Wrap Bag"/>
    <s v="Regular Air"/>
    <d v="2013-12-01T00:00:00"/>
    <s v="$76.79"/>
    <s v="$119.99"/>
    <s v="$43.20"/>
    <n v="12"/>
    <s v="$989.92"/>
    <n v="0.01"/>
    <s v="$86.39"/>
    <s v="$873.53"/>
    <s v="$14.00"/>
    <s v="$887.53"/>
    <n v="873.53"/>
    <n v="887.53"/>
    <n v="-14"/>
    <n v="14"/>
    <n v="86.39"/>
    <n v="815.14"/>
    <n v="119.99"/>
    <n v="1367.4899999999998"/>
    <n v="1353.4899999999998"/>
    <n v="1339.4899999999998"/>
    <m/>
  </r>
  <r>
    <s v="5324-1"/>
    <x v="389"/>
    <s v="Maya Herman"/>
    <s v="273 George Street,Sydney"/>
    <x v="0"/>
    <s v="NSW"/>
    <x v="2"/>
    <s v="Leighton Forrest"/>
    <s v="Low"/>
    <s v="Emerson C82 Color Inkjet Printer"/>
    <x v="0"/>
    <s v="Small Box"/>
    <s v="Regular Air"/>
    <d v="2013-12-01T00:00:00"/>
    <s v="$76.79"/>
    <s v="$119.99"/>
    <s v="$43.20"/>
    <n v="32"/>
    <s v="$959.92"/>
    <n v="0.1"/>
    <s v="$86.39"/>
    <s v="$873.53"/>
    <s v="$14.00"/>
    <s v="$887.53"/>
    <n v="873.53"/>
    <n v="887.53"/>
    <n v="-14"/>
    <n v="14"/>
    <n v="86.39"/>
    <n v="815.14"/>
    <n v="119.99"/>
    <n v="3767.29"/>
    <n v="3753.29"/>
    <n v="3739.29"/>
    <m/>
  </r>
  <r>
    <s v="5324-1"/>
    <x v="391"/>
    <s v="Chucy Collins"/>
    <s v="53-55 Liverpool St,Sydney"/>
    <x v="0"/>
    <s v="NSW"/>
    <x v="3"/>
    <s v="Tina Carlton"/>
    <s v="Critical"/>
    <s v="Emerson Stylus 1520 Color Inkjet Printer"/>
    <x v="0"/>
    <s v="Small Pack"/>
    <s v="Regular Air"/>
    <d v="2013-05-24T00:00:00"/>
    <s v="$315.61"/>
    <s v="$500.97"/>
    <s v="$185.36"/>
    <n v="43"/>
    <s v="$473.58"/>
    <n v="0.03"/>
    <s v="$0.00"/>
    <s v="$437.05"/>
    <s v="$69.30"/>
    <s v="$456.72"/>
    <n v="437.05"/>
    <n v="456.72"/>
    <n v="-19.670000000000016"/>
    <n v="69.3"/>
    <n v="0"/>
    <n v="526.02"/>
    <n v="500.97"/>
    <n v="21611.010000000002"/>
    <n v="21541.710000000003"/>
    <n v="21472.410000000003"/>
    <m/>
  </r>
  <r>
    <s v="5324-2"/>
    <x v="4"/>
    <s v="Christina Vanderzanden"/>
    <s v="188 Pitt Street,Sydney"/>
    <x v="0"/>
    <s v="NSW"/>
    <x v="1"/>
    <s v="Tina Carlton"/>
    <s v="Not Specified"/>
    <s v="Binder Posts"/>
    <x v="0"/>
    <s v="Small Box"/>
    <s v="Regular Air"/>
    <d v="2014-09-17T00:00:00"/>
    <s v="$3.50"/>
    <s v="$5.74"/>
    <s v="$2.24"/>
    <n v="1"/>
    <s v="$162.70"/>
    <n v="0.06"/>
    <s v="$15.22"/>
    <s v="$152.78"/>
    <s v="$5.01"/>
    <s v="$152.59"/>
    <n v="152.78"/>
    <n v="152.59"/>
    <n v="0.18999999999999773"/>
    <n v="5.01"/>
    <n v="15.22"/>
    <n v="142.38"/>
    <n v="5.74"/>
    <n v="-4.4700000000000006"/>
    <n v="-9.48"/>
    <n v="-14.49"/>
    <m/>
  </r>
  <r>
    <s v="5325-1"/>
    <x v="392"/>
    <s v="Ken Lonsdalel"/>
    <s v="99 Lygon Street,East Brunswick"/>
    <x v="1"/>
    <s v="VIC"/>
    <x v="0"/>
    <s v="Connor Betts"/>
    <s v="Critical"/>
    <s v="3Max Polarizing Task Lamp with Clamp Arm, Light Gray"/>
    <x v="0"/>
    <s v="Small Box"/>
    <s v="Regular Air"/>
    <d v="2014-01-26T00:00:00"/>
    <s v="$56.16"/>
    <s v="$136.98"/>
    <s v="$80.82"/>
    <n v="18"/>
    <s v="$3,040.14"/>
    <n v="0.02"/>
    <s v="$0.00"/>
    <s v="$1,330.22"/>
    <s v="$24.49"/>
    <s v="$1,440.61"/>
    <n v="1330.22"/>
    <n v="1440.61"/>
    <n v="-110.38999999999987"/>
    <n v="24.49"/>
    <n v="0"/>
    <n v="1465.1"/>
    <n v="136.97999999999999"/>
    <n v="2490.1299999999997"/>
    <n v="2465.64"/>
    <n v="2441.15"/>
    <m/>
  </r>
  <r>
    <s v="5325-1"/>
    <x v="143"/>
    <s v="Sam Craven"/>
    <s v="8 Rankins Lane ,Melbourne"/>
    <x v="1"/>
    <s v="VIC"/>
    <x v="0"/>
    <s v="Connor Betts"/>
    <s v="Medium"/>
    <s v="Apex Straight Scissors"/>
    <x v="0"/>
    <s v="Small Box"/>
    <s v="Regular Air"/>
    <d v="2014-10-17T00:00:00"/>
    <s v="$5.19"/>
    <s v="$12.98"/>
    <s v="$7.79"/>
    <n v="24"/>
    <s v="$142.08"/>
    <n v="0.06"/>
    <s v="$12.42"/>
    <s v="$132.18"/>
    <s v="$3.14"/>
    <s v="$131.39"/>
    <n v="132.18"/>
    <n v="131.38999999999999"/>
    <n v="0.79000000000002046"/>
    <n v="3.14"/>
    <n v="12.42"/>
    <n v="122.10999999999997"/>
    <n v="12.98"/>
    <n v="302.23999999999995"/>
    <n v="299.09999999999997"/>
    <n v="295.95999999999998"/>
    <m/>
  </r>
  <r>
    <s v="5325-1"/>
    <x v="393"/>
    <s v="Naresj Patel"/>
    <s v="106 Ebley Street,Bondi Junction"/>
    <x v="0"/>
    <s v="NSW"/>
    <x v="1"/>
    <s v="Leighton Forrest"/>
    <s v="High"/>
    <s v="Deluxe Rollaway Locking File with Drawer"/>
    <x v="1"/>
    <s v="Medium Box"/>
    <s v="Regular Air"/>
    <d v="2016-10-18T00:00:00"/>
    <s v="$178.83"/>
    <s v="$415.88"/>
    <s v="$237.05"/>
    <n v="24"/>
    <s v="$1,876.85"/>
    <n v="0.01"/>
    <s v="$143.93"/>
    <s v="$1,653.45"/>
    <s v="$11.37"/>
    <s v="$1,645.47"/>
    <n v="1653.45"/>
    <n v="1645.47"/>
    <n v="7.9800000000000182"/>
    <n v="11.37"/>
    <n v="143.93"/>
    <n v="1512.9099999999999"/>
    <n v="415.88"/>
    <n v="9848.56"/>
    <n v="9837.1899999999987"/>
    <n v="9825.8199999999979"/>
    <m/>
  </r>
  <r>
    <s v="5325-1"/>
    <x v="174"/>
    <s v="Paul Lucas"/>
    <s v="8 Quay Street,Haymarket"/>
    <x v="0"/>
    <s v="NSW"/>
    <x v="3"/>
    <s v="Leighton Forrest"/>
    <s v="Low"/>
    <s v="Steady Pocket Accent Highlighters"/>
    <x v="0"/>
    <s v="Small Box"/>
    <s v="Regular Air"/>
    <d v="2013-06-25T00:00:00"/>
    <s v="$0.93"/>
    <s v="$1.60"/>
    <s v="$0.67"/>
    <n v="13"/>
    <s v="$106.98"/>
    <n v="0.09"/>
    <s v="$11.04"/>
    <s v="$95.08"/>
    <s v="$1.29"/>
    <s v="$96.41"/>
    <n v="95.08"/>
    <n v="96.41"/>
    <n v="-1.3299999999999983"/>
    <n v="1.29"/>
    <n v="11.04"/>
    <n v="86.66"/>
    <n v="1.6"/>
    <n v="11.05"/>
    <n v="9.7600000000000016"/>
    <n v="8.4700000000000024"/>
    <m/>
  </r>
  <r>
    <s v="5326-1"/>
    <x v="325"/>
    <s v="Trudy Brown"/>
    <s v="180 High Street,Windsor"/>
    <x v="1"/>
    <s v="VIC"/>
    <x v="2"/>
    <s v="Connor Betts"/>
    <s v="Low"/>
    <s v="Multi-Use Personal File Cart and Caster Set, Three Stacking Bins"/>
    <x v="0"/>
    <s v="Small Box"/>
    <s v="Regular Air"/>
    <d v="2013-12-07T00:00:00"/>
    <s v="$14.95"/>
    <s v="$34.76"/>
    <s v="$19.81"/>
    <n v="8"/>
    <s v="$2,007.53"/>
    <n v="0.09"/>
    <s v="$180.68"/>
    <s v="$1,826.85"/>
    <s v="$8.22"/>
    <s v="$1,835.84"/>
    <n v="1826.85"/>
    <n v="1835.84"/>
    <n v="-8.9900000000000091"/>
    <n v="8.2200000000000006"/>
    <n v="180.68"/>
    <n v="1663.3799999999999"/>
    <n v="34.76"/>
    <n v="105.61999999999998"/>
    <n v="97.399999999999977"/>
    <n v="89.179999999999978"/>
    <m/>
  </r>
  <r>
    <s v="5326-1"/>
    <x v="325"/>
    <s v="Trudy Brown"/>
    <s v="180 High Street,Windsor"/>
    <x v="1"/>
    <s v="VIC"/>
    <x v="0"/>
    <s v="Connor Betts"/>
    <s v="High"/>
    <s v="Steady 52201 APSCO Electric Pencil Sharpener"/>
    <x v="0"/>
    <s v="Wrap Bag"/>
    <s v="Express Air"/>
    <d v="2013-12-07T00:00:00"/>
    <s v="$16.80"/>
    <s v="$40.97"/>
    <s v="$24.17"/>
    <n v="38"/>
    <s v="$2,007.53"/>
    <n v="0.02"/>
    <s v="$180.68"/>
    <s v="$1,826.85"/>
    <s v="$8.99"/>
    <s v="$1,835.84"/>
    <n v="1826.85"/>
    <n v="1835.84"/>
    <n v="-8.9900000000000091"/>
    <n v="8.99"/>
    <n v="180.68"/>
    <n v="1664.1499999999999"/>
    <n v="40.97"/>
    <n v="1385.1699999999998"/>
    <n v="1376.1799999999998"/>
    <n v="1367.1899999999998"/>
    <m/>
  </r>
  <r>
    <s v="5326-1"/>
    <x v="394"/>
    <s v="Tanja Norvell"/>
    <s v="541 Church St,Richmond"/>
    <x v="1"/>
    <s v="VIC"/>
    <x v="0"/>
    <s v="Yvette Biti"/>
    <s v="Medium"/>
    <s v="Smiths General Use 3-Ring Binders"/>
    <x v="0"/>
    <s v="Small Box"/>
    <s v="Regular Air"/>
    <d v="2013-11-29T00:00:00"/>
    <s v="$1.18"/>
    <s v="$1.88"/>
    <s v="$0.70"/>
    <n v="32"/>
    <s v="$59.34"/>
    <n v="0.1"/>
    <s v="$4.39"/>
    <s v="$59.69"/>
    <s v="$1.49"/>
    <s v="$60.59"/>
    <n v="59.69"/>
    <n v="60.59"/>
    <n v="-0.90000000000000568"/>
    <n v="1.49"/>
    <n v="4.3899999999999997"/>
    <n v="57.690000000000005"/>
    <n v="1.88"/>
    <n v="57.26"/>
    <n v="55.769999999999996"/>
    <n v="54.279999999999994"/>
    <m/>
  </r>
  <r>
    <s v="5326-1"/>
    <x v="331"/>
    <s v="Andrew Allen"/>
    <s v="2/797 Botany Rd,Rosebery"/>
    <x v="0"/>
    <s v="NSW"/>
    <x v="3"/>
    <s v="Samantha Chairs"/>
    <s v="Medium"/>
    <s v="Economy Rollaway Files"/>
    <x v="1"/>
    <s v="Small Box"/>
    <s v="Regular Air"/>
    <d v="2013-09-03T00:00:00"/>
    <s v="$67.73"/>
    <s v="$165.20"/>
    <s v="$97.47"/>
    <n v="34"/>
    <s v="$6,328.68"/>
    <n v="0.02"/>
    <s v="$402.74"/>
    <s v="$5,814.36"/>
    <s v="$19.99"/>
    <s v="$5,826.16"/>
    <n v="5814.36"/>
    <n v="5826.16"/>
    <n v="-11.800000000000182"/>
    <n v="19.989999999999998"/>
    <n v="402.74"/>
    <n v="5443.41"/>
    <n v="165.2"/>
    <n v="5234.0499999999993"/>
    <n v="5214.0599999999995"/>
    <n v="5194.07"/>
    <m/>
  </r>
  <r>
    <s v="5326-1"/>
    <x v="325"/>
    <s v="Trudy Brown"/>
    <s v="180 High Street,Windsor"/>
    <x v="1"/>
    <s v="VIC"/>
    <x v="3"/>
    <s v="Connor Betts"/>
    <s v="High"/>
    <s v="Steady 52201 APSCO Electric Pencil Sharpener"/>
    <x v="0"/>
    <s v="Wrap Bag"/>
    <s v="Regular Air"/>
    <d v="2013-12-07T00:00:00"/>
    <s v="$16.80"/>
    <s v="$40.97"/>
    <s v="$24.17"/>
    <n v="41"/>
    <s v="$2,007.53"/>
    <n v="0.05"/>
    <s v="$180.68"/>
    <s v="$1,826.85"/>
    <s v="$8.99"/>
    <s v="$1,835.84"/>
    <n v="1826.85"/>
    <n v="1835.84"/>
    <n v="-8.9900000000000091"/>
    <n v="8.99"/>
    <n v="180.68"/>
    <n v="1664.1499999999999"/>
    <n v="40.97"/>
    <n v="1508.08"/>
    <n v="1499.09"/>
    <n v="1490.1"/>
    <m/>
  </r>
  <r>
    <s v="5326-1"/>
    <x v="395"/>
    <s v="Cyma Kinney"/>
    <s v="Sydney Fish Market, Bank Street, Sydney"/>
    <x v="0"/>
    <s v="NSW"/>
    <x v="2"/>
    <s v="Phoebe Gour"/>
    <s v="Not Specified"/>
    <s v="Steady 52201 APSCO Electric Pencil Sharpener"/>
    <x v="0"/>
    <s v="Small Box"/>
    <s v="Regular Air"/>
    <d v="2016-02-05T00:00:00"/>
    <s v="$16.80"/>
    <s v="$40.97"/>
    <s v="$24.17"/>
    <n v="14"/>
    <s v="$2,007.53"/>
    <n v="0.09"/>
    <s v="$80.30"/>
    <s v="$1,826.85"/>
    <s v="$8.99"/>
    <s v="$1,835.84"/>
    <n v="1826.85"/>
    <n v="1835.84"/>
    <n v="-8.9900000000000091"/>
    <n v="8.99"/>
    <n v="80.3"/>
    <n v="1764.53"/>
    <n v="40.97"/>
    <n v="502.26999999999992"/>
    <n v="493.27999999999992"/>
    <n v="484.28999999999991"/>
    <m/>
  </r>
  <r>
    <s v="5326-1"/>
    <x v="189"/>
    <s v="Mike Konness"/>
    <s v="99 Lygon Street,East Brunswick"/>
    <x v="1"/>
    <s v="VIC"/>
    <x v="3"/>
    <s v="Connor Betts"/>
    <s v="Not Specified"/>
    <s v="Wirebound Voice Message Log Book"/>
    <x v="0"/>
    <s v="Wrap Bag"/>
    <s v="Express Air"/>
    <d v="2013-07-20T00:00:00"/>
    <s v="$2.90"/>
    <s v="$4.76"/>
    <s v="$1.86"/>
    <n v="48"/>
    <s v="$159.84"/>
    <n v="0.1"/>
    <s v="$9.49"/>
    <s v="$145.85"/>
    <s v="$0.88"/>
    <s v="$148.54"/>
    <n v="145.85"/>
    <n v="148.54"/>
    <n v="-2.6899999999999977"/>
    <n v="0.88"/>
    <n v="9.49"/>
    <n v="139.92999999999998"/>
    <n v="4.76"/>
    <n v="219.86999999999998"/>
    <n v="218.98999999999998"/>
    <n v="218.10999999999999"/>
    <m/>
  </r>
  <r>
    <s v="5326-1"/>
    <x v="185"/>
    <s v="Patrick OBrill"/>
    <s v="53 Riley Street,Woolloomooloo"/>
    <x v="0"/>
    <s v="NSW"/>
    <x v="2"/>
    <s v="Tina Carlton"/>
    <s v="High"/>
    <s v="Smiths Pen Style Liquid Stix; Assorted (yellow, pink, green, blue, orange), 5/Pack"/>
    <x v="0"/>
    <s v="Small Box"/>
    <s v="Regular Air"/>
    <d v="2015-12-18T00:00:00"/>
    <s v="$3.88"/>
    <s v="$6.47"/>
    <s v="$2.59"/>
    <n v="50"/>
    <s v="$147.74"/>
    <n v="7.0000000000000007E-2"/>
    <s v="$4.48"/>
    <s v="$146.76"/>
    <s v="$1.22"/>
    <s v="$147.59"/>
    <n v="146.76"/>
    <n v="147.59"/>
    <n v="-0.83000000000001251"/>
    <n v="1.22"/>
    <n v="4.4800000000000004"/>
    <n v="144.33000000000001"/>
    <n v="6.47"/>
    <n v="320.24"/>
    <n v="319.02"/>
    <n v="317.79999999999995"/>
    <m/>
  </r>
  <r>
    <s v="5326-1"/>
    <x v="379"/>
    <s v="John Murray"/>
    <s v="Sydney Fish Market, Bank Street, Sydney"/>
    <x v="0"/>
    <s v="NSW"/>
    <x v="3"/>
    <s v="Phoebe Gour"/>
    <s v="Critical"/>
    <s v="Steady 52201 APSCO Electric Pencil Sharpener"/>
    <x v="0"/>
    <s v="Small Box"/>
    <s v="Express Air"/>
    <d v="2014-11-03T00:00:00"/>
    <s v="$16.80"/>
    <s v="$40.97"/>
    <s v="$24.17"/>
    <n v="49"/>
    <s v="$2,007.53"/>
    <n v="7.0000000000000007E-2"/>
    <s v="$100.38"/>
    <s v="$1,826.85"/>
    <s v="$8.99"/>
    <s v="$1,835.84"/>
    <n v="1826.85"/>
    <n v="1835.84"/>
    <n v="-8.9900000000000091"/>
    <n v="8.99"/>
    <n v="100.38"/>
    <n v="1744.4499999999998"/>
    <n v="40.97"/>
    <n v="1916.14"/>
    <n v="1907.15"/>
    <n v="1898.16"/>
    <m/>
  </r>
  <r>
    <s v="5326-1"/>
    <x v="325"/>
    <s v="Trudy Brown"/>
    <s v="180 High Street,Windsor"/>
    <x v="1"/>
    <s v="VIC"/>
    <x v="1"/>
    <s v="Connor Betts"/>
    <s v="Not Specified"/>
    <s v="DrawIt Colored Pencils, 48-Color Set"/>
    <x v="0"/>
    <s v="Wrap Bag"/>
    <s v="Regular Air"/>
    <d v="2013-12-07T00:00:00"/>
    <s v="$21.56"/>
    <s v="$36.55"/>
    <s v="$14.99"/>
    <n v="33"/>
    <s v="$2,007.53"/>
    <n v="0.05"/>
    <s v="$180.68"/>
    <s v="$1,826.85"/>
    <s v="$13.89"/>
    <s v="$1,835.84"/>
    <n v="1826.85"/>
    <n v="1835.84"/>
    <n v="-8.9900000000000091"/>
    <n v="13.89"/>
    <n v="180.68"/>
    <n v="1669.05"/>
    <n v="36.549999999999997"/>
    <n v="1039.3599999999999"/>
    <n v="1025.4699999999998"/>
    <n v="1011.5799999999998"/>
    <m/>
  </r>
  <r>
    <s v="5326-1"/>
    <x v="325"/>
    <s v="Trudy Brown"/>
    <s v="180 High Street,Windsor"/>
    <x v="1"/>
    <s v="VIC"/>
    <x v="1"/>
    <s v="Connor Betts"/>
    <s v="Not Specified"/>
    <s v="Steady 52201 APSCO Electric Pencil Sharpener"/>
    <x v="1"/>
    <s v="Small Box"/>
    <s v="Regular Air"/>
    <d v="2013-12-07T00:00:00"/>
    <s v="$16.80"/>
    <s v="$40.97"/>
    <s v="$24.17"/>
    <n v="30"/>
    <s v="$2,007.53"/>
    <n v="0.08"/>
    <s v="$180.68"/>
    <s v="$1,826.85"/>
    <s v="$8.99"/>
    <s v="$1,835.84"/>
    <n v="1826.85"/>
    <n v="1835.84"/>
    <n v="-8.9900000000000091"/>
    <n v="8.99"/>
    <n v="180.68"/>
    <n v="1664.1499999999999"/>
    <n v="40.97"/>
    <n v="1057.4099999999999"/>
    <n v="1048.4199999999998"/>
    <n v="1039.4299999999998"/>
    <m/>
  </r>
  <r>
    <s v="5326-1"/>
    <x v="396"/>
    <s v="Rick Duston"/>
    <s v="24 Addison Rd,Marrickville"/>
    <x v="0"/>
    <s v="NSW"/>
    <x v="1"/>
    <s v="Radhya Staples"/>
    <s v="Medium"/>
    <s v="Cando PC940 Copier"/>
    <x v="0"/>
    <s v="Small Box"/>
    <s v="Regular Air"/>
    <d v="2014-03-12T00:00:00"/>
    <s v="$216.00"/>
    <s v="$449.99"/>
    <s v="$233.99"/>
    <n v="25"/>
    <s v="$4,196.10"/>
    <n v="0.04"/>
    <s v="$419.65"/>
    <s v="$3,712.75"/>
    <s v="$24.49"/>
    <s v="$3,726.84"/>
    <n v="3712.75"/>
    <n v="3726.84"/>
    <n v="-14.090000000000146"/>
    <n v="24.49"/>
    <n v="419.65"/>
    <n v="3331.68"/>
    <n v="449.99"/>
    <n v="10854.59"/>
    <n v="10830.1"/>
    <n v="10805.61"/>
    <m/>
  </r>
  <r>
    <s v="5326-1"/>
    <x v="118"/>
    <s v="Todd Boyes"/>
    <s v="Westfield Miranda, 600 Kingsway,Miranda"/>
    <x v="0"/>
    <s v="NSW"/>
    <x v="1"/>
    <s v="Preston Senome"/>
    <s v="Not Specified"/>
    <s v="Economy Rollaway Files"/>
    <x v="1"/>
    <s v="Small Box"/>
    <s v="Regular Air"/>
    <d v="2014-12-29T00:00:00"/>
    <s v="$67.73"/>
    <s v="$165.20"/>
    <s v="$97.47"/>
    <n v="20"/>
    <s v="$91.66"/>
    <n v="0"/>
    <s v="$5.36"/>
    <s v="$956.16"/>
    <s v="$19.99"/>
    <s v="$988.46"/>
    <n v="956.16"/>
    <n v="988.46"/>
    <n v="-32.300000000000068"/>
    <n v="19.989999999999998"/>
    <n v="5.36"/>
    <n v="1003.09"/>
    <n v="165.2"/>
    <n v="3318.6299999999997"/>
    <n v="3298.64"/>
    <n v="3278.65"/>
    <m/>
  </r>
  <r>
    <s v="5326-1"/>
    <x v="325"/>
    <s v="Trudy Brown"/>
    <s v="180 High Street,Windsor"/>
    <x v="1"/>
    <s v="VIC"/>
    <x v="0"/>
    <s v="Connor Betts"/>
    <s v="Not Specified"/>
    <s v="Steady 52201 APSCO Electric Pencil Sharpener"/>
    <x v="0"/>
    <s v="Small Pack"/>
    <s v="Regular Air"/>
    <d v="2013-12-07T00:00:00"/>
    <s v="$16.80"/>
    <s v="$40.97"/>
    <s v="$24.17"/>
    <n v="49"/>
    <s v="$2,007.53"/>
    <n v="0.04"/>
    <s v="$180.68"/>
    <s v="$1,826.85"/>
    <s v="$8.99"/>
    <s v="$1,835.84"/>
    <n v="1826.85"/>
    <n v="1835.84"/>
    <n v="-8.9900000000000091"/>
    <n v="8.99"/>
    <n v="180.68"/>
    <n v="1664.1499999999999"/>
    <n v="40.97"/>
    <n v="1835.84"/>
    <n v="1826.85"/>
    <n v="1817.86"/>
    <m/>
  </r>
  <r>
    <s v="5326-1"/>
    <x v="217"/>
    <s v="Valerie Mitchum"/>
    <s v="Westfield Sydney,Sydney"/>
    <x v="0"/>
    <s v="NSW"/>
    <x v="0"/>
    <s v="Natasha Song"/>
    <s v="Medium"/>
    <s v="Economy Rollaway Files"/>
    <x v="0"/>
    <s v="Small Box"/>
    <s v="Regular Air"/>
    <d v="2015-04-05T00:00:00"/>
    <s v="$67.73"/>
    <s v="$165.20"/>
    <s v="$97.47"/>
    <n v="13"/>
    <s v="$448.65"/>
    <n v="0.06"/>
    <s v="$40.22"/>
    <s v="$445.65"/>
    <s v="$19.99"/>
    <s v="$456.82"/>
    <n v="445.65"/>
    <n v="456.82"/>
    <n v="-11.170000000000016"/>
    <n v="19.989999999999998"/>
    <n v="40.22"/>
    <n v="436.59000000000003"/>
    <n v="165.2"/>
    <n v="2127.37"/>
    <n v="2107.38"/>
    <n v="2087.3900000000003"/>
    <m/>
  </r>
  <r>
    <s v="5327-1"/>
    <x v="208"/>
    <s v="George Ashbrook"/>
    <s v="506 Swan Street,Richmond"/>
    <x v="1"/>
    <s v="VIC"/>
    <x v="2"/>
    <s v="Connor Betts"/>
    <s v="Medium"/>
    <s v="Lumi Crayons"/>
    <x v="1"/>
    <s v="Small Box"/>
    <s v="Regular Air"/>
    <d v="2014-10-22T00:00:00"/>
    <s v="$5.22"/>
    <s v="$9.85"/>
    <s v="$4.63"/>
    <n v="12"/>
    <s v="$2,017.52"/>
    <n v="0"/>
    <s v="$301.98"/>
    <s v="$1,804.77"/>
    <s v="$4.82"/>
    <s v="$1,810.05"/>
    <n v="1804.77"/>
    <n v="1810.05"/>
    <n v="-5.2799999999999727"/>
    <n v="4.82"/>
    <n v="301.98"/>
    <n v="1512.8899999999999"/>
    <n v="9.85"/>
    <n v="-178.96000000000004"/>
    <n v="-183.78000000000003"/>
    <n v="-188.60000000000002"/>
    <m/>
  </r>
  <r>
    <s v="5327-1"/>
    <x v="397"/>
    <s v="Neil French"/>
    <s v="523 King St,Newtown"/>
    <x v="0"/>
    <s v="NSW"/>
    <x v="1"/>
    <s v="Aanya Zhang"/>
    <s v="Low"/>
    <s v="Artisan 481 Labels"/>
    <x v="0"/>
    <s v="Wrap Bag"/>
    <s v="Express Air"/>
    <d v="2015-07-23T00:00:00"/>
    <s v="$1.94"/>
    <s v="$3.08"/>
    <s v="$1.14"/>
    <n v="45"/>
    <s v="$113.00"/>
    <n v="0.05"/>
    <s v="$11.58"/>
    <s v="$10.46"/>
    <s v="$0.99"/>
    <s v="$11.74"/>
    <n v="10.46"/>
    <n v="11.74"/>
    <n v="-1.2799999999999994"/>
    <n v="0.99"/>
    <n v="11.58"/>
    <n v="1.1500000000000004"/>
    <n v="3.08"/>
    <n v="128.01"/>
    <n v="127.02"/>
    <n v="126.03"/>
    <m/>
  </r>
  <r>
    <s v="5328-1"/>
    <x v="101"/>
    <s v="Gary Hwang"/>
    <s v="60 York St,Sydney"/>
    <x v="0"/>
    <s v="NSW"/>
    <x v="3"/>
    <s v="Charlie Bui"/>
    <s v="Critical"/>
    <s v="Smiths Metal Binder Clips"/>
    <x v="0"/>
    <s v="Wrap Bag"/>
    <s v="Regular Air"/>
    <d v="2013-12-15T00:00:00"/>
    <s v="$1.60"/>
    <s v="$2.62"/>
    <s v="$1.02"/>
    <n v="15"/>
    <s v="$123.14"/>
    <n v="0.05"/>
    <s v="$12.31"/>
    <s v="$110.83"/>
    <s v="$0.80"/>
    <s v="$111.63"/>
    <n v="110.83"/>
    <n v="111.63"/>
    <n v="-0.79999999999999716"/>
    <n v="0.8"/>
    <n v="12.31"/>
    <n v="100.11999999999999"/>
    <n v="2.62"/>
    <n v="27.790000000000003"/>
    <n v="26.990000000000002"/>
    <n v="26.19"/>
    <m/>
  </r>
  <r>
    <s v="5328-1"/>
    <x v="46"/>
    <s v="Michael Oakman"/>
    <s v="8 Rankins Lane ,Melbourne"/>
    <x v="1"/>
    <s v="VIC"/>
    <x v="3"/>
    <s v="Connor Betts"/>
    <s v="Critical"/>
    <s v="Steady Liquid Accent Tank-Style Highlighters"/>
    <x v="1"/>
    <s v="Large Box"/>
    <s v="Regular Air"/>
    <d v="2015-11-14T00:00:00"/>
    <s v="$1.31"/>
    <s v="$2.84"/>
    <s v="$1.53"/>
    <n v="3"/>
    <s v="$52.82"/>
    <n v="0.06"/>
    <s v="$3.17"/>
    <s v="$42.65"/>
    <s v="$0.93"/>
    <s v="$42.04"/>
    <n v="42.65"/>
    <n v="42.04"/>
    <n v="0.60999999999999943"/>
    <n v="0.93"/>
    <n v="3.17"/>
    <n v="39.799999999999997"/>
    <n v="2.84"/>
    <n v="6.2799999999999994"/>
    <n v="5.35"/>
    <n v="4.42"/>
    <m/>
  </r>
  <r>
    <s v="5328-1"/>
    <x v="101"/>
    <s v="Gary Hwang"/>
    <s v="501 George St,Sydney"/>
    <x v="0"/>
    <s v="NSW"/>
    <x v="1"/>
    <s v="Samantha Chairs"/>
    <s v="High"/>
    <s v="Smiths Standard Envelopes"/>
    <x v="0"/>
    <s v="Small Pack"/>
    <s v="Regular Air"/>
    <d v="2013-12-15T00:00:00"/>
    <s v="$3.52"/>
    <s v="$5.68"/>
    <s v="$2.16"/>
    <n v="10"/>
    <s v="$123.14"/>
    <n v="0.01"/>
    <s v="$12.31"/>
    <s v="$110.83"/>
    <s v="$1.39"/>
    <s v="$111.63"/>
    <n v="110.83"/>
    <n v="111.63"/>
    <n v="-0.79999999999999716"/>
    <n v="1.39"/>
    <n v="12.31"/>
    <n v="100.71"/>
    <n v="5.68"/>
    <n v="45.879999999999995"/>
    <n v="44.489999999999995"/>
    <n v="43.099999999999994"/>
    <m/>
  </r>
  <r>
    <s v="5328-1"/>
    <x v="398"/>
    <s v="Patrick Ryan"/>
    <s v="Cnr Williams Road &amp; Lechlade Ave,South Yarra"/>
    <x v="1"/>
    <s v="VIC"/>
    <x v="1"/>
    <s v="Yvette Biti"/>
    <s v="Low"/>
    <s v="Economy Binders"/>
    <x v="0"/>
    <s v="Wrap Bag"/>
    <s v="Regular Air"/>
    <d v="2015-05-25T00:00:00"/>
    <s v="$1.33"/>
    <s v="$2.08"/>
    <s v="$0.75"/>
    <n v="1"/>
    <s v="$20.90"/>
    <n v="0.1"/>
    <s v="$0.82"/>
    <s v="$29.94"/>
    <s v="$1.49"/>
    <s v="$24.44"/>
    <n v="29.94"/>
    <n v="24.44"/>
    <n v="5.5"/>
    <n v="1.49"/>
    <n v="0.82"/>
    <n v="25.11"/>
    <n v="2.08"/>
    <n v="2.75"/>
    <n v="1.2600000000000002"/>
    <n v="-0.22999999999999976"/>
    <m/>
  </r>
  <r>
    <s v="5328-1"/>
    <x v="101"/>
    <s v="Gary Hwang"/>
    <s v="60 York St,Sydney"/>
    <x v="0"/>
    <s v="NSW"/>
    <x v="1"/>
    <s v="Charlie Bui"/>
    <s v="High"/>
    <s v="Smiths Metal Binder Clips"/>
    <x v="0"/>
    <s v="Small Box"/>
    <s v="Regular Air"/>
    <d v="2013-12-15T00:00:00"/>
    <s v="$1.60"/>
    <s v="$2.62"/>
    <s v="$1.02"/>
    <n v="27"/>
    <s v="$123.14"/>
    <n v="7.0000000000000007E-2"/>
    <s v="$12.31"/>
    <s v="$110.83"/>
    <s v="$0.80"/>
    <s v="$111.63"/>
    <n v="110.83"/>
    <n v="111.63"/>
    <n v="-0.79999999999999716"/>
    <n v="0.8"/>
    <n v="12.31"/>
    <n v="100.11999999999999"/>
    <n v="2.62"/>
    <n v="59.230000000000004"/>
    <n v="58.430000000000007"/>
    <n v="57.63000000000001"/>
    <m/>
  </r>
  <r>
    <s v="5328-1"/>
    <x v="398"/>
    <s v="Kelly Williams"/>
    <s v="499-501 Lygon Street,Carlton North"/>
    <x v="1"/>
    <s v="VIC"/>
    <x v="0"/>
    <s v="Yvette Biti"/>
    <s v="Low"/>
    <s v="Creator Anti Dust Chalk, 12/Pack"/>
    <x v="1"/>
    <s v="Small Box"/>
    <s v="Regular Air"/>
    <d v="2015-05-28T00:00:00"/>
    <s v="$1.09"/>
    <s v="$1.82"/>
    <s v="$0.73"/>
    <n v="46"/>
    <s v="$356.92"/>
    <n v="0.09"/>
    <s v="$0.00"/>
    <s v="$356.00"/>
    <s v="$1.00"/>
    <s v="$364.19"/>
    <n v="356"/>
    <n v="364.19"/>
    <n v="-8.1899999999999977"/>
    <n v="1"/>
    <n v="0"/>
    <n v="365.19"/>
    <n v="1.82"/>
    <n v="84.72"/>
    <n v="83.72"/>
    <n v="82.72"/>
    <m/>
  </r>
  <r>
    <s v="5328-1"/>
    <x v="18"/>
    <s v="Tamara Willingham"/>
    <s v="Sydney Fish Market, Bank Street, Sydney"/>
    <x v="0"/>
    <s v="NSW"/>
    <x v="0"/>
    <s v="Phoebe Gour"/>
    <s v="High"/>
    <s v="Smiths General Use 3-Ring Binders"/>
    <x v="0"/>
    <s v="Small Box"/>
    <s v="Regular Air"/>
    <d v="2013-10-21T00:00:00"/>
    <s v="$1.18"/>
    <s v="$1.88"/>
    <s v="$0.70"/>
    <n v="28"/>
    <s v="$96.60"/>
    <n v="0.1"/>
    <s v="$0.00"/>
    <s v="$93.62"/>
    <s v="$1.49"/>
    <s v="$94.04"/>
    <n v="93.62"/>
    <n v="94.04"/>
    <n v="-0.42000000000000171"/>
    <n v="1.49"/>
    <n v="0"/>
    <n v="95.53"/>
    <n v="1.88"/>
    <n v="54.13"/>
    <n v="52.64"/>
    <n v="51.15"/>
    <m/>
  </r>
  <r>
    <s v="5328-1"/>
    <x v="101"/>
    <s v="Gary Hwang"/>
    <s v="60 York St,Sydney"/>
    <x v="0"/>
    <s v="NSW"/>
    <x v="1"/>
    <s v="Charlie Bui"/>
    <s v="Low"/>
    <s v="Smiths Pushpins"/>
    <x v="0"/>
    <s v="Wrap Bag"/>
    <s v="Regular Air"/>
    <d v="2013-12-15T00:00:00"/>
    <s v="$0.94"/>
    <s v="$1.88"/>
    <s v="$0.94"/>
    <n v="31"/>
    <s v="$123.14"/>
    <n v="0.04"/>
    <s v="$12.31"/>
    <s v="$110.83"/>
    <s v="$0.79"/>
    <s v="$111.63"/>
    <n v="110.83"/>
    <n v="111.63"/>
    <n v="-0.79999999999999716"/>
    <n v="0.79"/>
    <n v="12.31"/>
    <n v="100.11"/>
    <n v="1.88"/>
    <n v="46.759999999999991"/>
    <n v="45.969999999999992"/>
    <n v="45.179999999999993"/>
    <m/>
  </r>
  <r>
    <s v="5328-1"/>
    <x v="101"/>
    <s v="Gary Hwang"/>
    <s v="60 York St,Sydney"/>
    <x v="0"/>
    <s v="NSW"/>
    <x v="1"/>
    <s v="Charlie Bui"/>
    <s v="Critical"/>
    <s v="Smiths Metal Binder Clips"/>
    <x v="0"/>
    <s v="Small Box"/>
    <s v="Regular Air"/>
    <d v="2013-12-15T00:00:00"/>
    <s v="$1.60"/>
    <s v="$2.62"/>
    <s v="$1.02"/>
    <n v="39"/>
    <s v="$123.14"/>
    <n v="7.0000000000000007E-2"/>
    <s v="$12.31"/>
    <s v="$110.83"/>
    <s v="$0.80"/>
    <s v="$111.63"/>
    <n v="110.83"/>
    <n v="111.63"/>
    <n v="-0.79999999999999716"/>
    <n v="0.8"/>
    <n v="12.31"/>
    <n v="100.11999999999999"/>
    <n v="2.62"/>
    <n v="90.67"/>
    <n v="89.87"/>
    <n v="89.070000000000007"/>
    <m/>
  </r>
  <r>
    <s v="5329-1"/>
    <x v="399"/>
    <s v="Matthew Grinstein"/>
    <s v="105 Pitt St,Sydney"/>
    <x v="0"/>
    <s v="NSW"/>
    <x v="3"/>
    <s v="Charlie Bui"/>
    <s v="High"/>
    <s v="Artisan 479 Labels"/>
    <x v="0"/>
    <s v="Small Pack"/>
    <s v="Express Air"/>
    <d v="2015-07-13T00:00:00"/>
    <s v="$1.59"/>
    <s v="$2.61"/>
    <s v="$1.02"/>
    <n v="33"/>
    <s v="$34.40"/>
    <n v="0.05"/>
    <s v="$2.39"/>
    <s v="$33.02"/>
    <s v="$0.50"/>
    <s v="$35.02"/>
    <n v="33.020000000000003"/>
    <n v="35.020000000000003"/>
    <n v="-2"/>
    <n v="0.5"/>
    <n v="2.39"/>
    <n v="33.130000000000003"/>
    <n v="2.61"/>
    <n v="84.24"/>
    <n v="83.74"/>
    <n v="83.24"/>
    <m/>
  </r>
  <r>
    <s v="5329-1"/>
    <x v="273"/>
    <s v="Sarah Foster"/>
    <s v="Sydney Fish Market, Bank Street, Sydney"/>
    <x v="0"/>
    <s v="NSW"/>
    <x v="0"/>
    <s v="Phoebe Gour"/>
    <s v="High"/>
    <s v="EcoTones Memo Sheets"/>
    <x v="0"/>
    <s v="Small Box"/>
    <s v="Regular Air"/>
    <d v="2013-11-25T00:00:00"/>
    <s v="$2.52"/>
    <s v="$4.00"/>
    <s v="$1.48"/>
    <n v="10"/>
    <s v="$154.98"/>
    <n v="0.03"/>
    <s v="$12.40"/>
    <s v="$142.58"/>
    <s v="$1.30"/>
    <s v="$147.69"/>
    <n v="142.58000000000001"/>
    <n v="147.69"/>
    <n v="-5.1099999999999852"/>
    <n v="1.3"/>
    <n v="12.4"/>
    <n v="136.59"/>
    <n v="4"/>
    <n v="28.900000000000002"/>
    <n v="27.6"/>
    <n v="26.3"/>
    <m/>
  </r>
  <r>
    <s v="5329-1"/>
    <x v="400"/>
    <s v="Barry Franz"/>
    <s v="499-501 Lygon Street,Carlton North"/>
    <x v="1"/>
    <s v="VIC"/>
    <x v="2"/>
    <s v="Yvette Biti"/>
    <s v="Critical"/>
    <s v="EcoTones Memo Sheets"/>
    <x v="0"/>
    <s v="Wrap Bag"/>
    <s v="Regular Air"/>
    <d v="2015-01-09T00:00:00"/>
    <s v="$2.52"/>
    <s v="$4.00"/>
    <s v="$1.48"/>
    <n v="33"/>
    <s v="$157.22"/>
    <n v="0.02"/>
    <s v="$9.11"/>
    <s v="$144.11"/>
    <s v="$1.30"/>
    <s v="$147.39"/>
    <n v="144.11000000000001"/>
    <n v="147.38999999999999"/>
    <n v="-3.2799999999999727"/>
    <n v="1.3"/>
    <n v="9.11"/>
    <n v="139.57999999999998"/>
    <n v="4"/>
    <n v="124.19"/>
    <n v="122.89"/>
    <n v="121.59"/>
    <m/>
  </r>
  <r>
    <s v="5329-1"/>
    <x v="148"/>
    <s v="Eugene Hildebrand"/>
    <s v="120 Hardware St,Melbourne"/>
    <x v="1"/>
    <s v="VIC"/>
    <x v="1"/>
    <s v="Yvette Biti"/>
    <s v="Not Specified"/>
    <s v="EcoTones Memo Sheets"/>
    <x v="0"/>
    <s v="Wrap Bag"/>
    <s v="Regular Air"/>
    <d v="2013-11-03T00:00:00"/>
    <s v="$2.52"/>
    <s v="$4.00"/>
    <s v="$1.48"/>
    <n v="30"/>
    <s v="$154.98"/>
    <n v="0.03"/>
    <s v="$6.20"/>
    <s v="$142.58"/>
    <s v="$1.30"/>
    <s v="$147.29"/>
    <n v="142.58000000000001"/>
    <n v="147.29"/>
    <n v="-4.7099999999999795"/>
    <n v="1.3"/>
    <n v="6.2"/>
    <n v="142.39000000000001"/>
    <n v="4"/>
    <n v="115.1"/>
    <n v="113.8"/>
    <n v="112.5"/>
    <m/>
  </r>
  <r>
    <s v="5329-1"/>
    <x v="401"/>
    <s v="Jesus Ocampo"/>
    <s v="60 Commercial Rd,Prahran"/>
    <x v="1"/>
    <s v="VIC"/>
    <x v="0"/>
    <s v="Yvette Biti"/>
    <s v="Medium"/>
    <s v="Artisan Printable Repositionable Plastic Tabs"/>
    <x v="0"/>
    <s v="Small Box"/>
    <s v="Regular Air"/>
    <d v="2014-12-08T00:00:00"/>
    <s v="$5.33"/>
    <s v="$8.60"/>
    <s v="$3.27"/>
    <n v="34"/>
    <s v="$338.56"/>
    <n v="7.0000000000000007E-2"/>
    <s v="$19.18"/>
    <s v="$325.56"/>
    <s v="$6.19"/>
    <s v="$333.16"/>
    <n v="325.56"/>
    <n v="333.16"/>
    <n v="-7.6000000000000227"/>
    <n v="6.19"/>
    <n v="19.18"/>
    <n v="320.17"/>
    <n v="8.6"/>
    <n v="279.40999999999997"/>
    <n v="273.21999999999997"/>
    <n v="267.02999999999997"/>
    <m/>
  </r>
  <r>
    <s v="5330-1"/>
    <x v="11"/>
    <s v="Patrick Jones"/>
    <s v="221 Barkly St,St Kilda"/>
    <x v="1"/>
    <s v="VIC"/>
    <x v="2"/>
    <s v="Yvette Biti"/>
    <s v="Medium"/>
    <s v="Steady Pocket Accent Highlighters"/>
    <x v="0"/>
    <s v="Wrap Bag"/>
    <s v="Regular Air"/>
    <d v="2013-02-12T00:00:00"/>
    <s v="$0.93"/>
    <s v="$1.60"/>
    <s v="$0.67"/>
    <n v="46"/>
    <s v="$40.00"/>
    <n v="0.01"/>
    <s v="$4.00"/>
    <s v="$36.00"/>
    <s v="$1.29"/>
    <s v="$37.29"/>
    <n v="36"/>
    <n v="37.29"/>
    <n v="-1.2899999999999991"/>
    <n v="1.29"/>
    <n v="4"/>
    <n v="34.58"/>
    <n v="1.6"/>
    <n v="70.890000000000015"/>
    <n v="69.600000000000009"/>
    <n v="68.31"/>
    <m/>
  </r>
  <r>
    <s v="5330-1"/>
    <x v="37"/>
    <s v="Ashley Jarboe"/>
    <s v="180 High Street,Windsor"/>
    <x v="1"/>
    <s v="VIC"/>
    <x v="1"/>
    <s v="Connor Betts"/>
    <s v="High"/>
    <s v="Apex Box Cutter Scissors"/>
    <x v="2"/>
    <s v="Small Pack"/>
    <s v="Regular Air"/>
    <d v="2014-01-18T00:00:00"/>
    <s v="$4.19"/>
    <s v="$10.23"/>
    <s v="$6.04"/>
    <n v="1"/>
    <s v="$467.22"/>
    <n v="0.1"/>
    <s v="$42.05"/>
    <s v="$425.17"/>
    <s v="$4.68"/>
    <s v="$431.33"/>
    <n v="425.17"/>
    <n v="431.33"/>
    <n v="-6.1599999999999682"/>
    <n v="4.68"/>
    <n v="42.05"/>
    <n v="393.96"/>
    <n v="10.23"/>
    <n v="-27.139999999999997"/>
    <n v="-31.819999999999997"/>
    <n v="-36.5"/>
    <m/>
  </r>
  <r>
    <s v="5330-1"/>
    <x v="101"/>
    <s v="Gary Hwang"/>
    <s v="60 York St,Sydney"/>
    <x v="0"/>
    <s v="NSW"/>
    <x v="0"/>
    <s v="Charlie Bui"/>
    <s v="Medium"/>
    <s v="Steady Pocket Accent Highlighters"/>
    <x v="0"/>
    <s v="Small Box"/>
    <s v="Express Air"/>
    <d v="2013-12-15T00:00:00"/>
    <s v="$0.93"/>
    <s v="$1.60"/>
    <s v="$0.67"/>
    <n v="22"/>
    <s v="$40.00"/>
    <n v="7.0000000000000007E-2"/>
    <s v="$4.00"/>
    <s v="$36.00"/>
    <s v="$1.29"/>
    <s v="$37.29"/>
    <n v="36"/>
    <n v="37.29"/>
    <n v="-1.2899999999999991"/>
    <n v="1.29"/>
    <n v="4"/>
    <n v="34.58"/>
    <n v="1.6"/>
    <n v="32.49"/>
    <n v="31.200000000000003"/>
    <n v="29.910000000000004"/>
    <m/>
  </r>
  <r>
    <s v="5331-1"/>
    <x v="54"/>
    <s v="Alex Russell"/>
    <s v="99 Lygon Street,East Brunswick"/>
    <x v="1"/>
    <s v="VIC"/>
    <x v="3"/>
    <s v="Connor Betts"/>
    <s v="High"/>
    <s v="Steady Major Accent Highlighters"/>
    <x v="2"/>
    <s v="Large Box"/>
    <s v="Regular Air"/>
    <d v="2013-05-15T00:00:00"/>
    <s v="$3.75"/>
    <s v="$7.08"/>
    <s v="$3.33"/>
    <n v="41"/>
    <s v="$85.20"/>
    <n v="0.04"/>
    <s v="$6.81"/>
    <s v="$88.99"/>
    <s v="$2.35"/>
    <s v="$80.49"/>
    <n v="88.99"/>
    <n v="80.489999999999995"/>
    <n v="8.5"/>
    <n v="2.35"/>
    <n v="6.81"/>
    <n v="76.029999999999987"/>
    <n v="7.08"/>
    <n v="285.82000000000005"/>
    <n v="283.47000000000003"/>
    <n v="281.12"/>
    <m/>
  </r>
  <r>
    <s v="5332-1"/>
    <x v="24"/>
    <s v="Dan Campbell"/>
    <s v="1/173-179 Bronte Rd,Waverley"/>
    <x v="0"/>
    <s v="NSW"/>
    <x v="3"/>
    <s v="Leighton Forrest"/>
    <s v="Not Specified"/>
    <s v="Bagged Rubber Bands"/>
    <x v="0"/>
    <s v="Wrap Bag"/>
    <s v="Express Air"/>
    <d v="2013-12-09T00:00:00"/>
    <s v="$0.24"/>
    <s v="$1.26"/>
    <s v="$1.02"/>
    <n v="29"/>
    <s v="$11.34"/>
    <n v="0.04"/>
    <s v="$0.68"/>
    <s v="$10.66"/>
    <s v="$0.70"/>
    <s v="$11.36"/>
    <n v="10.66"/>
    <n v="11.36"/>
    <n v="-0.69999999999999929"/>
    <n v="0.7"/>
    <n v="0.68"/>
    <n v="11.379999999999999"/>
    <n v="1.26"/>
    <n v="36.56"/>
    <n v="35.86"/>
    <n v="35.159999999999997"/>
    <m/>
  </r>
  <r>
    <s v="5332-1"/>
    <x v="191"/>
    <s v="Trudy Bell"/>
    <s v="Macquarie Centre Cnr Herring Road &amp; Waterloo Road,Macquarie Park"/>
    <x v="0"/>
    <s v="NSW"/>
    <x v="2"/>
    <s v="Nicholas Fernandes"/>
    <s v="High"/>
    <s v="3Max Polarizing Task Lamp with Clamp Arm, Light Gray"/>
    <x v="0"/>
    <s v="Small Box"/>
    <s v="Regular Air"/>
    <d v="2014-10-09T00:00:00"/>
    <s v="$56.16"/>
    <s v="$136.98"/>
    <s v="$80.82"/>
    <n v="50"/>
    <s v="$378.50"/>
    <n v="7.0000000000000007E-2"/>
    <s v="$30.28"/>
    <s v="$334.95"/>
    <s v="$24.49"/>
    <s v="$336.14"/>
    <n v="334.95"/>
    <n v="336.14"/>
    <n v="-1.1899999999999977"/>
    <n v="24.49"/>
    <n v="30.28"/>
    <n v="330.35"/>
    <n v="136.97999999999999"/>
    <n v="6843.2099999999991"/>
    <n v="6818.7199999999993"/>
    <n v="6794.23"/>
    <m/>
  </r>
  <r>
    <s v="5332-1"/>
    <x v="402"/>
    <s v="Carlos Daly"/>
    <s v="5/63-71 Enmore Rd,Newtown"/>
    <x v="0"/>
    <s v="NSW"/>
    <x v="1"/>
    <s v="Charlie Bui"/>
    <s v="Critical"/>
    <s v="Alto Memo Cubes"/>
    <x v="0"/>
    <s v="Wrap Bag"/>
    <s v="Regular Air"/>
    <d v="2014-04-07T00:00:00"/>
    <s v="$3.32"/>
    <s v="$5.18"/>
    <s v="$1.86"/>
    <n v="36"/>
    <s v="$180.82"/>
    <n v="0"/>
    <s v="$93.48"/>
    <s v="$180.58"/>
    <s v="$2.04"/>
    <s v="$105.04"/>
    <n v="180.58"/>
    <n v="105.04"/>
    <n v="75.540000000000006"/>
    <n v="2.04"/>
    <n v="93.48"/>
    <n v="13.600000000000009"/>
    <n v="5.18"/>
    <n v="95.039999999999992"/>
    <n v="92.999999999999986"/>
    <n v="90.95999999999998"/>
    <m/>
  </r>
  <r>
    <s v="5332-1"/>
    <x v="403"/>
    <s v="Greg Tran"/>
    <s v="Crown Complex,Southbank"/>
    <x v="1"/>
    <s v="VIC"/>
    <x v="1"/>
    <s v="Yvette Biti"/>
    <s v="Low"/>
    <s v="UGen Ultra Professional Cordless Optical Suite"/>
    <x v="0"/>
    <s v="Small Box"/>
    <s v="Regular Air"/>
    <d v="2015-04-28T00:00:00"/>
    <s v="$156.50"/>
    <s v="$300.97"/>
    <s v="$144.47"/>
    <n v="12"/>
    <s v="$1,011.52"/>
    <n v="0.04"/>
    <s v="$0.00"/>
    <s v="$1,090.67"/>
    <s v="$7.18"/>
    <s v="$1,098.29"/>
    <n v="1090.67"/>
    <n v="1098.29"/>
    <n v="-7.6199999999998909"/>
    <n v="7.18"/>
    <n v="0"/>
    <n v="1105.47"/>
    <n v="300.97000000000003"/>
    <n v="3618.82"/>
    <n v="3611.6400000000003"/>
    <n v="3604.4600000000005"/>
    <m/>
  </r>
  <r>
    <s v="5333-1"/>
    <x v="404"/>
    <s v="Christina Vanderzanden"/>
    <s v="188 Pitt Street,Sydney"/>
    <x v="0"/>
    <s v="NSW"/>
    <x v="1"/>
    <s v="Tina Carlton"/>
    <s v="Low"/>
    <s v="Apex Box Cutter Scissors"/>
    <x v="0"/>
    <s v="Small Box"/>
    <s v="Regular Air"/>
    <d v="2016-09-20T00:00:00"/>
    <s v="$4.19"/>
    <s v="$10.23"/>
    <s v="$6.04"/>
    <n v="8"/>
    <s v="$439.58"/>
    <n v="0.1"/>
    <s v="$38.83"/>
    <s v="$435.05"/>
    <s v="$4.68"/>
    <s v="$440.52"/>
    <n v="435.05"/>
    <n v="440.52"/>
    <n v="-5.4699999999999704"/>
    <n v="4.68"/>
    <n v="38.83"/>
    <n v="406.37"/>
    <n v="10.23"/>
    <n v="47.690000000000005"/>
    <n v="43.010000000000005"/>
    <n v="38.330000000000005"/>
    <m/>
  </r>
  <r>
    <s v="5333-1"/>
    <x v="166"/>
    <s v="Anthony Rawles"/>
    <s v="Shop 1, 186-190 Church Street,Parramatta;46a Macleay Street,Potts Point"/>
    <x v="0"/>
    <s v="NSW"/>
    <x v="0"/>
    <s v="Mihael Khan"/>
    <s v="High"/>
    <s v="Apex Box Cutter Scissors"/>
    <x v="0"/>
    <s v="Wrap Bag"/>
    <s v="Regular Air"/>
    <d v="2014-06-09T00:00:00"/>
    <s v="$4.19"/>
    <s v="$10.23"/>
    <s v="$6.04"/>
    <n v="22"/>
    <s v="$437.42"/>
    <n v="0.04"/>
    <s v="$34.37"/>
    <s v="$430.25"/>
    <s v="$4.68"/>
    <s v="$430.35"/>
    <n v="430.25"/>
    <n v="430.35"/>
    <n v="-0.10000000000002274"/>
    <n v="4.68"/>
    <n v="34.369999999999997"/>
    <n v="400.66"/>
    <n v="10.23"/>
    <n v="195.37"/>
    <n v="190.69"/>
    <n v="186.01"/>
    <m/>
  </r>
  <r>
    <s v="5334-1"/>
    <x v="279"/>
    <s v="Eric Barreto"/>
    <s v="359 Crown Street,Surry Hills"/>
    <x v="0"/>
    <s v="NSW"/>
    <x v="1"/>
    <s v="Phoebe Gour"/>
    <s v="Medium"/>
    <s v="Artisan Hanging File Binders"/>
    <x v="0"/>
    <s v="Small Box"/>
    <s v="Regular Air"/>
    <d v="2013-12-12T00:00:00"/>
    <s v="$3.65"/>
    <s v="$5.98"/>
    <s v="$2.33"/>
    <n v="50"/>
    <s v="$149.50"/>
    <n v="0.08"/>
    <s v="$4.49"/>
    <s v="$145.02"/>
    <s v="$1.49"/>
    <s v="$146.51"/>
    <n v="145.02000000000001"/>
    <n v="146.51"/>
    <n v="-1.4899999999999807"/>
    <n v="1.49"/>
    <n v="4.49"/>
    <n v="143.51"/>
    <n v="5.98"/>
    <n v="296"/>
    <n v="294.51"/>
    <n v="293.02"/>
    <m/>
  </r>
  <r>
    <s v="5334-1"/>
    <x v="12"/>
    <s v="Henry Goldwyn"/>
    <s v="541 Church St,Richmond"/>
    <x v="1"/>
    <s v="VIC"/>
    <x v="2"/>
    <s v="Yvette Biti"/>
    <s v="Low"/>
    <s v="Alto Memo Cubes"/>
    <x v="0"/>
    <s v="Small Box"/>
    <s v="Regular Air"/>
    <d v="2013-12-29T00:00:00"/>
    <s v="$3.32"/>
    <s v="$5.18"/>
    <s v="$1.86"/>
    <n v="37"/>
    <s v="$105.48"/>
    <n v="0.06"/>
    <s v="$11.04"/>
    <s v="$90.88"/>
    <s v="$2.04"/>
    <s v="$98.06"/>
    <n v="90.88"/>
    <n v="98.06"/>
    <n v="-7.1800000000000068"/>
    <n v="2.04"/>
    <n v="11.04"/>
    <n v="89.06"/>
    <n v="5.18"/>
    <n v="182.66"/>
    <n v="180.62"/>
    <n v="178.58"/>
    <m/>
  </r>
  <r>
    <s v="5334-1"/>
    <x v="251"/>
    <s v="Erin Creighton"/>
    <s v="523 King St,Newtown"/>
    <x v="0"/>
    <s v="NSW"/>
    <x v="1"/>
    <s v="Aanya Zhang"/>
    <s v="Medium"/>
    <s v="Wirebound Voice Message Log Book"/>
    <x v="0"/>
    <s v="Small Pack"/>
    <s v="Regular Air"/>
    <d v="2015-03-21T00:00:00"/>
    <s v="$2.90"/>
    <s v="$4.76"/>
    <s v="$1.86"/>
    <n v="8"/>
    <s v="$149.50"/>
    <n v="0.03"/>
    <s v="$4.49"/>
    <s v="$145.02"/>
    <s v="$0.88"/>
    <s v="$146.51"/>
    <n v="145.02000000000001"/>
    <n v="146.51"/>
    <n v="-1.4899999999999807"/>
    <n v="0.88"/>
    <n v="4.49"/>
    <n v="142.89999999999998"/>
    <n v="4.76"/>
    <n v="34.47"/>
    <n v="33.589999999999996"/>
    <n v="32.709999999999994"/>
    <m/>
  </r>
  <r>
    <s v="5334-1"/>
    <x v="321"/>
    <s v="Nancy Lomonaco"/>
    <s v="153 Bint St,Newtown"/>
    <x v="0"/>
    <s v="NSW"/>
    <x v="2"/>
    <s v="Charlie Bui"/>
    <s v="Critical"/>
    <s v="Apex Design Stainless Steel Bent Scissors"/>
    <x v="0"/>
    <s v="Small Pack"/>
    <s v="Express Air"/>
    <d v="2013-09-03T00:00:00"/>
    <s v="$2.87"/>
    <s v="$6.84"/>
    <s v="$3.97"/>
    <n v="41"/>
    <s v="$239.40"/>
    <n v="0.03"/>
    <s v="$4.39"/>
    <s v="$234.61"/>
    <s v="$4.42"/>
    <s v="$239.03"/>
    <n v="234.61"/>
    <n v="239.03"/>
    <n v="-4.4199999999999875"/>
    <n v="4.42"/>
    <n v="4.3899999999999997"/>
    <n v="239.06"/>
    <n v="6.84"/>
    <n v="280.47000000000003"/>
    <n v="276.05"/>
    <n v="271.63"/>
    <m/>
  </r>
  <r>
    <s v="5334-1"/>
    <x v="151"/>
    <s v="Bebery Pistek"/>
    <s v="180 High Street,Windsor"/>
    <x v="1"/>
    <s v="VIC"/>
    <x v="1"/>
    <s v="Connor Betts"/>
    <s v="Medium"/>
    <s v="TechSavi Internet Navigator Keyboard"/>
    <x v="0"/>
    <s v="Small Box"/>
    <s v="Regular Air"/>
    <d v="2015-02-25T00:00:00"/>
    <s v="$6.51"/>
    <s v="$30.98"/>
    <s v="$24.47"/>
    <n v="10"/>
    <s v="$242.04"/>
    <n v="0.01"/>
    <s v="$14.65"/>
    <s v="$229.65"/>
    <s v="$6.50"/>
    <s v="$231.86"/>
    <n v="229.65"/>
    <n v="231.86"/>
    <n v="-2.210000000000008"/>
    <n v="6.5"/>
    <n v="14.65"/>
    <n v="223.71"/>
    <n v="30.98"/>
    <n v="301.65000000000003"/>
    <n v="295.15000000000003"/>
    <n v="288.65000000000003"/>
    <m/>
  </r>
  <r>
    <s v="5334-1"/>
    <x v="321"/>
    <s v="Nancy Lomonaco"/>
    <s v="523 King St,Newtown"/>
    <x v="0"/>
    <s v="NSW"/>
    <x v="0"/>
    <s v="Aanya Zhang"/>
    <s v="Medium"/>
    <s v="Artisan Hanging File Binders"/>
    <x v="1"/>
    <s v="Small Pack"/>
    <s v="Regular Air"/>
    <d v="2013-09-03T00:00:00"/>
    <s v="$3.65"/>
    <s v="$5.98"/>
    <s v="$2.33"/>
    <n v="38"/>
    <s v="$149.20"/>
    <n v="0.03"/>
    <s v="$4.49"/>
    <s v="$145.02"/>
    <s v="$1.49"/>
    <s v="$146.51"/>
    <n v="145.02000000000001"/>
    <n v="146.51"/>
    <n v="-1.4899999999999807"/>
    <n v="1.49"/>
    <n v="4.49"/>
    <n v="143.51"/>
    <n v="5.98"/>
    <n v="224.24"/>
    <n v="222.75"/>
    <n v="221.26"/>
    <m/>
  </r>
  <r>
    <s v="5334-1"/>
    <x v="107"/>
    <s v="Yana Sorensen"/>
    <s v="53-55 Liverpool St,Sydney"/>
    <x v="0"/>
    <s v="NSW"/>
    <x v="1"/>
    <s v="Tina Carlton"/>
    <s v="Not Specified"/>
    <s v="Cando PC940 Copier"/>
    <x v="0"/>
    <s v="Small Box"/>
    <s v="Express Air"/>
    <d v="2014-02-20T00:00:00"/>
    <s v="$278.99"/>
    <s v="$449.99"/>
    <s v="$171.00"/>
    <n v="20"/>
    <s v="$2,942.99"/>
    <n v="7.0000000000000007E-2"/>
    <s v="$0.00"/>
    <s v="$2,494.97"/>
    <s v="$49.00"/>
    <s v="$2,079.84"/>
    <n v="2494.9699999999998"/>
    <n v="2079.84"/>
    <n v="415.12999999999965"/>
    <n v="49"/>
    <n v="0"/>
    <n v="2128.84"/>
    <n v="449.99"/>
    <n v="9048.7999999999993"/>
    <n v="8999.7999999999993"/>
    <n v="8950.7999999999993"/>
    <m/>
  </r>
  <r>
    <s v="5334-1"/>
    <x v="192"/>
    <s v="Henry Goldwyn"/>
    <s v="541 Church St,Richmond"/>
    <x v="1"/>
    <s v="VIC"/>
    <x v="1"/>
    <s v="Yvette Biti"/>
    <s v="Not Specified"/>
    <s v="Artisan Hanging File Binders"/>
    <x v="0"/>
    <s v="Wrap Bag"/>
    <s v="Regular Air"/>
    <d v="2013-08-27T00:00:00"/>
    <s v="$3.65"/>
    <s v="$5.98"/>
    <s v="$2.33"/>
    <n v="6"/>
    <s v="$159.20"/>
    <n v="0.04"/>
    <s v="$1.54"/>
    <s v="$145.02"/>
    <s v="$1.49"/>
    <s v="$146.51"/>
    <n v="145.02000000000001"/>
    <n v="146.51"/>
    <n v="-1.4899999999999807"/>
    <n v="1.49"/>
    <n v="1.54"/>
    <n v="146.46"/>
    <n v="5.98"/>
    <n v="35.830000000000005"/>
    <n v="34.340000000000003"/>
    <n v="32.85"/>
    <m/>
  </r>
  <r>
    <s v="5334-1"/>
    <x v="392"/>
    <s v="Patrick ODonnell"/>
    <s v="21 Wentworth St,Parramatta"/>
    <x v="0"/>
    <s v="NSW"/>
    <x v="0"/>
    <s v="Aanya Zhang"/>
    <s v="Not Specified"/>
    <s v="Alto Parchment Paper, Assorted Colors"/>
    <x v="0"/>
    <s v="Small Box"/>
    <s v="Regular Air"/>
    <d v="2014-01-26T00:00:00"/>
    <s v="$4.59"/>
    <s v="$7.28"/>
    <s v="$2.69"/>
    <n v="34"/>
    <s v="$223.72"/>
    <n v="0"/>
    <s v="$6.28"/>
    <s v="$216.58"/>
    <s v="$11.15"/>
    <s v="$223.16"/>
    <n v="216.58"/>
    <n v="223.16"/>
    <n v="-6.5799999999999841"/>
    <n v="11.15"/>
    <n v="6.28"/>
    <n v="228.03"/>
    <n v="7.28"/>
    <n v="252.39000000000001"/>
    <n v="241.24"/>
    <n v="230.09"/>
    <m/>
  </r>
  <r>
    <s v="5334-1"/>
    <x v="50"/>
    <s v="Deborah Brumfield"/>
    <s v="501 George St,Sydney"/>
    <x v="0"/>
    <s v="NSW"/>
    <x v="2"/>
    <s v="Samantha Chairs"/>
    <s v="Low"/>
    <s v="Wirebound Voice Message Log Book"/>
    <x v="0"/>
    <s v="Small Box"/>
    <s v="Regular Air"/>
    <d v="2013-06-05T00:00:00"/>
    <s v="$2.90"/>
    <s v="$4.76"/>
    <s v="$1.86"/>
    <n v="34"/>
    <s v="$11,436.86"/>
    <n v="0.03"/>
    <s v="$1,029.32"/>
    <s v="$10,407.54"/>
    <s v="$0.88"/>
    <s v="$109.84"/>
    <n v="10407.540000000001"/>
    <n v="109.84"/>
    <n v="10297.700000000001"/>
    <n v="0.88"/>
    <n v="1029.32"/>
    <n v="-918.59999999999991"/>
    <n v="4.76"/>
    <n v="-866.59999999999991"/>
    <n v="-867.4799999999999"/>
    <n v="-868.3599999999999"/>
    <m/>
  </r>
  <r>
    <s v="5334-1"/>
    <x v="178"/>
    <s v="Bill Stewart"/>
    <s v="188 Pitt Street,Sydney"/>
    <x v="0"/>
    <s v="NSW"/>
    <x v="0"/>
    <s v="Tina Carlton"/>
    <s v="Critical"/>
    <s v="Artisan Poly Binder Pockets"/>
    <x v="1"/>
    <s v="Small Box"/>
    <s v="Regular Air"/>
    <d v="2013-12-15T00:00:00"/>
    <s v="$2.26"/>
    <s v="$3.58"/>
    <s v="$1.32"/>
    <n v="6"/>
    <s v="$149.50"/>
    <n v="0.03"/>
    <s v="$4.49"/>
    <s v="$145.02"/>
    <s v="$5.47"/>
    <s v="$146.51"/>
    <n v="145.02000000000001"/>
    <n v="146.51"/>
    <n v="-1.4899999999999807"/>
    <n v="5.47"/>
    <n v="4.49"/>
    <n v="147.48999999999998"/>
    <n v="3.58"/>
    <n v="22.46"/>
    <n v="16.990000000000002"/>
    <n v="11.520000000000003"/>
    <m/>
  </r>
  <r>
    <s v="5334-1"/>
    <x v="251"/>
    <s v="Erin Creighton"/>
    <s v="523 King St,Newtown"/>
    <x v="0"/>
    <s v="NSW"/>
    <x v="3"/>
    <s v="Aanya Zhang"/>
    <s v="High"/>
    <s v="Artisan Hanging File Binders"/>
    <x v="0"/>
    <s v="Wrap Bag"/>
    <s v="Regular Air"/>
    <d v="2015-03-21T00:00:00"/>
    <s v="$3.65"/>
    <s v="$5.98"/>
    <s v="$2.33"/>
    <n v="10"/>
    <s v="$149.50"/>
    <n v="0.08"/>
    <s v="$4.49"/>
    <s v="$145.02"/>
    <s v="$1.49"/>
    <s v="$146.51"/>
    <n v="145.02000000000001"/>
    <n v="146.51"/>
    <n v="-1.4899999999999807"/>
    <n v="1.49"/>
    <n v="4.49"/>
    <n v="143.51"/>
    <n v="5.98"/>
    <n v="56.800000000000004"/>
    <n v="55.31"/>
    <n v="53.82"/>
    <m/>
  </r>
  <r>
    <s v="5335-1"/>
    <x v="118"/>
    <s v="Todd Boyes"/>
    <s v="Westfield Miranda, 600 Kingsway,Miranda"/>
    <x v="0"/>
    <s v="NSW"/>
    <x v="1"/>
    <s v="Preston Senome"/>
    <s v="Medium"/>
    <s v="Artisan 474 Labels"/>
    <x v="0"/>
    <s v="Small Box"/>
    <s v="Regular Air"/>
    <d v="2014-12-29T00:00:00"/>
    <s v="$1.84"/>
    <s v="$2.88"/>
    <s v="$1.04"/>
    <n v="22"/>
    <s v="$95.06"/>
    <n v="0.01"/>
    <s v="$9.69"/>
    <s v="$87.20"/>
    <s v="$0.99"/>
    <s v="$88.43"/>
    <n v="87.2"/>
    <n v="88.43"/>
    <n v="-1.230000000000004"/>
    <n v="0.99"/>
    <n v="9.69"/>
    <n v="79.73"/>
    <n v="2.88"/>
    <n v="54.660000000000004"/>
    <n v="53.67"/>
    <n v="52.68"/>
    <m/>
  </r>
  <r>
    <s v="5335-1"/>
    <x v="12"/>
    <s v="John Castell"/>
    <s v="38/133-145 Castlereagh St,Sydney"/>
    <x v="0"/>
    <s v="NSW"/>
    <x v="3"/>
    <s v="Natasha Song"/>
    <s v="Low"/>
    <s v="Artisan Husing File Binders"/>
    <x v="0"/>
    <s v="Small Box"/>
    <s v="Regular Air"/>
    <d v="2013-12-30T00:00:00"/>
    <s v="$3.65"/>
    <s v="$5.98"/>
    <s v="$2.33"/>
    <n v="37"/>
    <s v="$100.98"/>
    <n v="0.04"/>
    <s v="$11.00"/>
    <s v="$97.18"/>
    <s v="$1.49"/>
    <s v="$98.68"/>
    <n v="97.18"/>
    <n v="98.68"/>
    <n v="-1.5"/>
    <n v="1.49"/>
    <n v="11"/>
    <n v="89.17"/>
    <n v="5.98"/>
    <n v="211.75000000000003"/>
    <n v="210.26000000000002"/>
    <n v="208.77"/>
    <m/>
  </r>
  <r>
    <s v="5335-1"/>
    <x v="30"/>
    <s v="Valerie Dominguez"/>
    <s v="152 Bunnerong Road,Eastgardens"/>
    <x v="0"/>
    <s v="NSW"/>
    <x v="2"/>
    <s v="Tina Carlton"/>
    <s v="Medium"/>
    <s v="Alto Keyboard-In-A-Box"/>
    <x v="0"/>
    <s v="Wrap Bag"/>
    <s v="Regular Air"/>
    <d v="2013-08-17T00:00:00"/>
    <s v="$6.40"/>
    <s v="$29.10"/>
    <s v="$22.70"/>
    <n v="48"/>
    <s v="$360.06"/>
    <n v="0.03"/>
    <s v="$3.26"/>
    <s v="$328.70"/>
    <s v="$4.00"/>
    <s v="$303.52"/>
    <n v="328.7"/>
    <n v="303.52"/>
    <n v="25.180000000000007"/>
    <n v="4"/>
    <n v="3.26"/>
    <n v="304.26"/>
    <n v="29.1"/>
    <n v="1397.5400000000002"/>
    <n v="1393.5400000000002"/>
    <n v="1389.5400000000002"/>
    <m/>
  </r>
  <r>
    <s v="5335-2"/>
    <x v="405"/>
    <s v="Joseph Airdo"/>
    <s v="Westfield Sydney,Sydney"/>
    <x v="0"/>
    <s v="NSW"/>
    <x v="2"/>
    <s v="Natasha Song"/>
    <s v="High"/>
    <s v="OIC Colored Binder Clips, Assorted Sizes"/>
    <x v="1"/>
    <s v="Small Pack"/>
    <s v="Regular Air"/>
    <d v="2013-12-14T00:00:00"/>
    <s v="$2.29"/>
    <s v="$3.58"/>
    <s v="$1.29"/>
    <n v="32"/>
    <s v="$107.40"/>
    <n v="0.08"/>
    <s v="$1.07"/>
    <s v="$106.33"/>
    <s v="$1.63"/>
    <s v="$107.96"/>
    <n v="106.33"/>
    <n v="107.96"/>
    <n v="-1.6299999999999955"/>
    <n v="1.63"/>
    <n v="1.07"/>
    <n v="108.52"/>
    <n v="3.58"/>
    <n v="115.12"/>
    <n v="113.49000000000001"/>
    <n v="111.86000000000001"/>
    <m/>
  </r>
  <r>
    <s v="5335-2"/>
    <x v="178"/>
    <s v="Patrick Jones"/>
    <s v="222 Barkly St,St Kilda"/>
    <x v="1"/>
    <s v="VIC"/>
    <x v="0"/>
    <s v="Yvette Biti"/>
    <s v="Critical"/>
    <s v="OIC Colored Binder Clips, Assorted Sizes"/>
    <x v="0"/>
    <s v="Small Box"/>
    <s v="Regular Air"/>
    <d v="2013-12-15T00:00:00"/>
    <s v="$2.29"/>
    <s v="$3.58"/>
    <s v="$1.29"/>
    <n v="45"/>
    <s v="$107.40"/>
    <n v="0.08"/>
    <s v="$1.07"/>
    <s v="$106.33"/>
    <s v="$1.63"/>
    <s v="$107.96"/>
    <n v="106.33"/>
    <n v="107.96"/>
    <n v="-1.6299999999999955"/>
    <n v="1.63"/>
    <n v="1.07"/>
    <n v="108.52"/>
    <n v="3.58"/>
    <n v="161.66"/>
    <n v="160.03"/>
    <n v="158.4"/>
    <m/>
  </r>
  <r>
    <s v="5335-2"/>
    <x v="178"/>
    <s v="Patrick Jones"/>
    <s v="222 Barkly St,St Kilda"/>
    <x v="1"/>
    <s v="VIC"/>
    <x v="0"/>
    <s v="Yvette Biti"/>
    <s v="Not Specified"/>
    <s v="OIC Colored Binder Clips, Assorted Sizes"/>
    <x v="0"/>
    <s v="Small Box"/>
    <s v="Regular Air"/>
    <d v="2013-12-15T00:00:00"/>
    <s v="$2.29"/>
    <s v="$3.58"/>
    <s v="$1.29"/>
    <n v="20"/>
    <s v="$107.40"/>
    <n v="0.05"/>
    <s v="$1.07"/>
    <s v="$106.33"/>
    <s v="$1.63"/>
    <s v="$107.96"/>
    <n v="106.33"/>
    <n v="107.96"/>
    <n v="-1.6299999999999955"/>
    <n v="1.63"/>
    <n v="1.07"/>
    <n v="108.52"/>
    <n v="3.58"/>
    <n v="72.16"/>
    <n v="70.53"/>
    <n v="68.900000000000006"/>
    <m/>
  </r>
  <r>
    <s v="5336-1"/>
    <x v="406"/>
    <s v="Frank Price"/>
    <s v="224A Gertrude St,Fitzroy"/>
    <x v="1"/>
    <s v="VIC"/>
    <x v="1"/>
    <s v="Connor Betts"/>
    <s v="Low"/>
    <s v="PastelOcean Color Pencil Set"/>
    <x v="0"/>
    <s v="Small Box"/>
    <s v="Regular Air"/>
    <d v="2013-09-10T00:00:00"/>
    <s v="$11.11"/>
    <s v="$19.84"/>
    <s v="$8.73"/>
    <n v="34"/>
    <s v="$73.92"/>
    <n v="0.06"/>
    <s v="$2.96"/>
    <s v="$60.96"/>
    <s v="$4.10"/>
    <s v="$72.96"/>
    <n v="60.96"/>
    <n v="72.959999999999994"/>
    <n v="-11.999999999999993"/>
    <n v="4.0999999999999996"/>
    <n v="2.96"/>
    <n v="74.099999999999994"/>
    <n v="19.84"/>
    <n v="675.69999999999993"/>
    <n v="671.59999999999991"/>
    <n v="667.49999999999989"/>
    <m/>
  </r>
  <r>
    <s v="5336-1"/>
    <x v="101"/>
    <s v="Gary Hwang"/>
    <s v="60 York St,Sydney"/>
    <x v="0"/>
    <s v="NSW"/>
    <x v="1"/>
    <s v="Charlie Bui"/>
    <s v="High"/>
    <s v="Smiths Pushpins"/>
    <x v="0"/>
    <s v="Wrap Bag"/>
    <s v="Regular Air"/>
    <d v="2013-12-15T00:00:00"/>
    <s v="$0.94"/>
    <s v="$1.88"/>
    <s v="$0.94"/>
    <n v="50"/>
    <s v="$600.94"/>
    <n v="0"/>
    <s v="$12.33"/>
    <s v="$59.90"/>
    <s v="$0.79"/>
    <s v="$60.79"/>
    <n v="59.9"/>
    <n v="60.79"/>
    <n v="-0.89000000000000057"/>
    <n v="0.79"/>
    <n v="12.33"/>
    <n v="49.25"/>
    <n v="1.88"/>
    <n v="82.460000000000008"/>
    <n v="81.67"/>
    <n v="80.88"/>
    <m/>
  </r>
  <r>
    <s v="5336-1"/>
    <x v="264"/>
    <s v="Dionis Lloyd"/>
    <s v="85-113 Dunning Ave,Rosebery"/>
    <x v="0"/>
    <s v="NSW"/>
    <x v="1"/>
    <s v="Mihael Khan"/>
    <s v="High"/>
    <s v="Binder Clips by OIC"/>
    <x v="0"/>
    <s v="Wrap Bag"/>
    <s v="Express Air"/>
    <d v="2014-01-15T00:00:00"/>
    <s v="$0.93"/>
    <s v="$1.48"/>
    <s v="$0.55"/>
    <n v="42"/>
    <s v="$36.40"/>
    <n v="0.01"/>
    <s v="$1.87"/>
    <s v="$34.65"/>
    <s v="$0.70"/>
    <s v="$35.36"/>
    <n v="34.65"/>
    <n v="35.36"/>
    <n v="-0.71000000000000085"/>
    <n v="0.7"/>
    <n v="1.87"/>
    <n v="34.190000000000005"/>
    <n v="1.48"/>
    <n v="60.99"/>
    <n v="60.29"/>
    <n v="59.589999999999996"/>
    <m/>
  </r>
  <r>
    <s v="5336-1"/>
    <x v="184"/>
    <s v="Hirlia Sunley"/>
    <s v="Sydney Fish Market, Bank Street, Sydney"/>
    <x v="0"/>
    <s v="NSW"/>
    <x v="0"/>
    <s v="Phoebe Gour"/>
    <s v="High"/>
    <s v="Alto Perma 2700 Stacking Storage Drawers"/>
    <x v="1"/>
    <s v="Small Pack"/>
    <s v="Regular Air"/>
    <d v="2014-07-26T00:00:00"/>
    <s v="$8.92"/>
    <s v="$29.74"/>
    <s v="$20.82"/>
    <n v="29"/>
    <s v="$441.60"/>
    <n v="0.03"/>
    <s v="$4.65"/>
    <s v="$426.05"/>
    <s v="$6.64"/>
    <s v="$420.47"/>
    <n v="426.05"/>
    <n v="420.47"/>
    <n v="5.5799999999999841"/>
    <n v="6.64"/>
    <n v="4.6500000000000004"/>
    <n v="422.46000000000004"/>
    <n v="29.74"/>
    <n v="864.44999999999993"/>
    <n v="857.81"/>
    <n v="851.17"/>
    <m/>
  </r>
  <r>
    <s v="5336-1"/>
    <x v="303"/>
    <s v="Charlotte Melton"/>
    <s v="211/25-29 Dixon St,Haymarket"/>
    <x v="0"/>
    <s v="NSW"/>
    <x v="2"/>
    <s v="Preston Senome"/>
    <s v="Low"/>
    <s v="OIC Thumb-Tacks"/>
    <x v="0"/>
    <s v="Small Box"/>
    <s v="Regular Air"/>
    <d v="2014-01-08T00:00:00"/>
    <s v="$0.71"/>
    <s v="$1.14"/>
    <s v="$0.43"/>
    <n v="37"/>
    <s v="$56.40"/>
    <n v="0.06"/>
    <s v="$2.42"/>
    <s v="$53.56"/>
    <s v="$0.70"/>
    <s v="$54.62"/>
    <n v="53.56"/>
    <n v="54.62"/>
    <n v="-1.0599999999999952"/>
    <n v="0.7"/>
    <n v="2.42"/>
    <n v="52.9"/>
    <n v="1.1399999999999999"/>
    <n v="40.46"/>
    <n v="39.76"/>
    <n v="39.059999999999995"/>
    <m/>
  </r>
  <r>
    <s v="5336-1"/>
    <x v="27"/>
    <s v="Frank Price"/>
    <s v="240-242 Johnston Street,Fitzroy"/>
    <x v="1"/>
    <s v="VIC"/>
    <x v="3"/>
    <s v="Connor Betts"/>
    <s v="High"/>
    <s v="Smiths Metal Binder Clips"/>
    <x v="0"/>
    <s v="Small Box"/>
    <s v="Regular Air"/>
    <d v="2015-06-10T00:00:00"/>
    <s v="$1.60"/>
    <s v="$2.62"/>
    <s v="$1.02"/>
    <n v="38"/>
    <s v="$41.45"/>
    <n v="0.04"/>
    <s v="$2.24"/>
    <s v="$30.76"/>
    <s v="$0.80"/>
    <s v="$31.95"/>
    <n v="30.76"/>
    <n v="31.95"/>
    <n v="-1.1899999999999977"/>
    <n v="0.8"/>
    <n v="2.2400000000000002"/>
    <n v="30.509999999999998"/>
    <n v="2.62"/>
    <n v="98.12"/>
    <n v="97.320000000000007"/>
    <n v="96.52000000000001"/>
    <m/>
  </r>
  <r>
    <s v="5337-1"/>
    <x v="407"/>
    <s v="Bobby Trafton"/>
    <s v="85-113 Dunning Ave,Rosebery"/>
    <x v="0"/>
    <s v="NSW"/>
    <x v="2"/>
    <s v="Mihael Khan"/>
    <s v="High"/>
    <s v="Apex Office Executive Series Stainless Steel Trimmers"/>
    <x v="1"/>
    <s v="Jumbo Drum"/>
    <s v="Delivery Truck"/>
    <d v="2015-10-14T00:00:00"/>
    <s v="$3.51"/>
    <s v="$8.57"/>
    <s v="$5.06"/>
    <n v="25"/>
    <s v="$141.32"/>
    <n v="0.02"/>
    <s v="$5.73"/>
    <s v="$137.19"/>
    <s v="$6.14"/>
    <s v="$147.68"/>
    <n v="137.19"/>
    <n v="147.68"/>
    <n v="-10.490000000000009"/>
    <n v="6.14"/>
    <n v="5.73"/>
    <n v="148.09"/>
    <n v="8.57"/>
    <n v="214.66"/>
    <n v="208.52"/>
    <n v="202.38000000000002"/>
    <m/>
  </r>
  <r>
    <s v="5338-1"/>
    <x v="228"/>
    <s v="Tracy Blumstein"/>
    <s v="Hoyts Entertainment Quarter 122 Lang Road,Moore Park"/>
    <x v="0"/>
    <s v="NSW"/>
    <x v="2"/>
    <s v="Tina Carlton"/>
    <s v="Low"/>
    <s v="Artisan Flip-Chart Easel Binder, Black"/>
    <x v="0"/>
    <s v="Small Box"/>
    <s v="Express Air"/>
    <d v="2013-07-27T00:00:00"/>
    <s v="$13.88"/>
    <s v="$22.38"/>
    <s v="$8.50"/>
    <n v="31"/>
    <s v="$90.06"/>
    <n v="0"/>
    <s v="$10.68"/>
    <s v="$90.06"/>
    <s v="$15.10"/>
    <s v="$92.83"/>
    <n v="90.06"/>
    <n v="92.83"/>
    <n v="-2.769999999999996"/>
    <n v="15.1"/>
    <n v="10.68"/>
    <n v="97.25"/>
    <n v="22.38"/>
    <n v="698.2"/>
    <n v="683.1"/>
    <n v="668"/>
    <m/>
  </r>
  <r>
    <s v="5338-1"/>
    <x v="408"/>
    <s v="Marc Crier"/>
    <s v="Westfield Sydney,Sydney"/>
    <x v="0"/>
    <s v="NSW"/>
    <x v="3"/>
    <s v="Natasha Song"/>
    <s v="Critical"/>
    <s v="Artisan 478 Labels"/>
    <x v="1"/>
    <s v="Small Box"/>
    <s v="Express Air"/>
    <d v="2014-12-12T00:00:00"/>
    <s v="$3.14"/>
    <s v="$4.91"/>
    <s v="$1.77"/>
    <n v="22"/>
    <s v="$89.90"/>
    <n v="0.1"/>
    <s v="$5.96"/>
    <s v="$84.96"/>
    <s v="$0.50"/>
    <s v="$82.74"/>
    <n v="84.96"/>
    <n v="82.74"/>
    <n v="2.2199999999999989"/>
    <n v="0.5"/>
    <n v="5.96"/>
    <n v="77.28"/>
    <n v="4.91"/>
    <n v="102.56000000000002"/>
    <n v="102.06000000000002"/>
    <n v="101.56000000000002"/>
    <m/>
  </r>
  <r>
    <s v="5339-1"/>
    <x v="36"/>
    <s v="Nick Zandusky"/>
    <s v="224A Gertrude St,Fitzroy"/>
    <x v="1"/>
    <s v="VIC"/>
    <x v="0"/>
    <s v="Connor Betts"/>
    <s v="Medium"/>
    <s v="Artisan 487 Labels"/>
    <x v="0"/>
    <s v="Wrap Bag"/>
    <s v="Regular Air"/>
    <d v="2013-07-30T00:00:00"/>
    <s v="$2.29"/>
    <s v="$3.69"/>
    <s v="$1.40"/>
    <n v="29"/>
    <s v="$149.50"/>
    <n v="7.0000000000000007E-2"/>
    <s v="$4.49"/>
    <s v="$145.02"/>
    <s v="$0.50"/>
    <s v="$143.51"/>
    <n v="145.02000000000001"/>
    <n v="143.51"/>
    <n v="1.5100000000000193"/>
    <n v="0.5"/>
    <n v="4.49"/>
    <n v="139.51999999999998"/>
    <n v="3.69"/>
    <n v="103.02000000000001"/>
    <n v="102.52000000000001"/>
    <n v="102.02000000000001"/>
    <m/>
  </r>
  <r>
    <s v="5339-1"/>
    <x v="276"/>
    <s v="Sean ODonnell"/>
    <s v="541 Church St ,Richmond"/>
    <x v="1"/>
    <s v="VIC"/>
    <x v="3"/>
    <s v="Yvette Biti"/>
    <s v="Critical"/>
    <s v="Artisan Arch Ring Binders"/>
    <x v="1"/>
    <s v="Small Box"/>
    <s v="Regular Air"/>
    <d v="2013-03-15T00:00:00"/>
    <s v="$36.02"/>
    <s v="$58.10"/>
    <s v="$22.08"/>
    <n v="22"/>
    <s v="$574.50"/>
    <n v="0.1"/>
    <s v="$0.00"/>
    <s v="$538.68"/>
    <s v="$1.49"/>
    <s v="$54.47"/>
    <n v="538.67999999999995"/>
    <n v="54.47"/>
    <n v="484.20999999999992"/>
    <n v="1.49"/>
    <n v="0"/>
    <n v="55.96"/>
    <n v="58.1"/>
    <n v="1279.69"/>
    <n v="1278.2"/>
    <n v="1276.71"/>
    <m/>
  </r>
  <r>
    <s v="5339-1"/>
    <x v="316"/>
    <s v="Philip Brown"/>
    <s v="499-501 Lygon Street,Carlton North"/>
    <x v="1"/>
    <s v="VIC"/>
    <x v="2"/>
    <s v="Yvette Biti"/>
    <s v="Not Specified"/>
    <s v="Artisan Poly Binder Pockets"/>
    <x v="0"/>
    <s v="Small Box"/>
    <s v="Regular Air"/>
    <d v="2014-10-21T00:00:00"/>
    <s v="$2.26"/>
    <s v="$3.58"/>
    <s v="$1.32"/>
    <n v="39"/>
    <s v="$95.76"/>
    <n v="0.06"/>
    <s v="$2.67"/>
    <s v="$82.89"/>
    <s v="$5.47"/>
    <s v="$87.38"/>
    <n v="82.89"/>
    <n v="87.38"/>
    <n v="-4.4899999999999949"/>
    <n v="5.47"/>
    <n v="2.67"/>
    <n v="90.179999999999993"/>
    <n v="3.58"/>
    <n v="142.42000000000002"/>
    <n v="136.95000000000002"/>
    <n v="131.48000000000002"/>
    <m/>
  </r>
  <r>
    <s v="5340-1"/>
    <x v="132"/>
    <s v="Deborah Brumfield"/>
    <s v="501 George St,Sydney"/>
    <x v="0"/>
    <s v="NSW"/>
    <x v="1"/>
    <s v="Samantha Chairs"/>
    <s v="Low"/>
    <s v="Artisan Non-Stick Binders"/>
    <x v="0"/>
    <s v="Small Box"/>
    <s v="Regular Air"/>
    <d v="2014-05-18T00:00:00"/>
    <s v="$2.74"/>
    <s v="$4.49"/>
    <s v="$1.75"/>
    <n v="29"/>
    <s v="$69.52"/>
    <n v="0.03"/>
    <s v="$0.00"/>
    <s v="$68.56"/>
    <s v="$1.49"/>
    <s v="$28.03"/>
    <n v="68.56"/>
    <n v="28.03"/>
    <n v="40.53"/>
    <n v="1.49"/>
    <n v="0"/>
    <n v="29.52"/>
    <n v="4.49"/>
    <n v="131.70000000000002"/>
    <n v="130.21"/>
    <n v="128.72"/>
    <m/>
  </r>
  <r>
    <s v="5340-1"/>
    <x v="279"/>
    <s v="Eric Barreto"/>
    <s v="359 Crown Street,Surry Hills"/>
    <x v="0"/>
    <s v="NSW"/>
    <x v="0"/>
    <s v="Phoebe Gour"/>
    <s v="Medium"/>
    <s v="Artisan 478 Labels"/>
    <x v="0"/>
    <s v="Small Box"/>
    <s v="Regular Air"/>
    <d v="2013-12-12T00:00:00"/>
    <s v="$3.14"/>
    <s v="$1.98"/>
    <s v="$0.79"/>
    <n v="32"/>
    <s v="$51.93"/>
    <n v="0.1"/>
    <s v="$0.00"/>
    <s v="$51.93"/>
    <s v="$4.76"/>
    <s v="$56.90"/>
    <n v="51.93"/>
    <n v="56.9"/>
    <n v="-4.9699999999999989"/>
    <n v="4.76"/>
    <n v="0"/>
    <n v="61.66"/>
    <n v="1.98"/>
    <n v="68.12"/>
    <n v="63.36"/>
    <n v="58.6"/>
    <m/>
  </r>
  <r>
    <s v="5340-1"/>
    <x v="58"/>
    <s v="Cyma Kinney"/>
    <s v="644 George St,Sydney"/>
    <x v="0"/>
    <s v="NSW"/>
    <x v="3"/>
    <s v="Radhya Staples"/>
    <s v="High"/>
    <s v="Artisan 477 Labels"/>
    <x v="0"/>
    <s v="Small Box"/>
    <s v="Regular Air"/>
    <d v="2013-07-04T00:00:00"/>
    <s v="$3.14"/>
    <s v="$4.91"/>
    <s v="$1.77"/>
    <n v="38"/>
    <s v="$63.52"/>
    <n v="0.05"/>
    <s v="$2.64"/>
    <s v="$62.68"/>
    <s v="$0.50"/>
    <s v="$63.59"/>
    <n v="62.68"/>
    <n v="63.59"/>
    <n v="-0.91000000000000369"/>
    <n v="0.5"/>
    <n v="2.64"/>
    <n v="61.45"/>
    <n v="4.91"/>
    <n v="184.44000000000003"/>
    <n v="183.94000000000003"/>
    <n v="183.44000000000003"/>
    <m/>
  </r>
  <r>
    <s v="5340-1"/>
    <x v="325"/>
    <s v="Trudy Brown"/>
    <s v="180 High Street,Windsor"/>
    <x v="1"/>
    <s v="VIC"/>
    <x v="1"/>
    <s v="Connor Betts"/>
    <s v="Critical"/>
    <s v="Artisan 479 Labels"/>
    <x v="0"/>
    <s v="Wrap Bag"/>
    <s v="Regular Air"/>
    <d v="2013-12-07T00:00:00"/>
    <s v="$1.59"/>
    <s v="$2.61"/>
    <s v="$1.02"/>
    <n v="22"/>
    <s v="$33.62"/>
    <n v="0.09"/>
    <s v="$2.00"/>
    <s v="$30.68"/>
    <s v="$0.50"/>
    <s v="$31.82"/>
    <n v="30.68"/>
    <n v="31.82"/>
    <n v="-1.1400000000000006"/>
    <n v="0.5"/>
    <n v="2"/>
    <n v="30.32"/>
    <n v="2.61"/>
    <n v="55.919999999999995"/>
    <n v="55.419999999999995"/>
    <n v="54.919999999999995"/>
    <m/>
  </r>
  <r>
    <s v="5340-1"/>
    <x v="178"/>
    <s v="Patrick Jones"/>
    <s v="221 Barkly St,St Kilda"/>
    <x v="1"/>
    <s v="VIC"/>
    <x v="0"/>
    <s v="Yvette Biti"/>
    <s v="Critical"/>
    <s v="Artisan Hi-Liter Pen Style Six-Color Fluorescent Set"/>
    <x v="0"/>
    <s v="Wrap Bag"/>
    <s v="Regular Air"/>
    <d v="2013-12-13T00:00:00"/>
    <s v="$2.16"/>
    <s v="$3.85"/>
    <s v="$1.69"/>
    <n v="24"/>
    <s v="$51.93"/>
    <n v="7.0000000000000007E-2"/>
    <s v="$0.00"/>
    <s v="$51.93"/>
    <s v="$0.70"/>
    <s v="$56.90"/>
    <n v="51.93"/>
    <n v="56.9"/>
    <n v="-4.9699999999999989"/>
    <n v="0.7"/>
    <n v="0"/>
    <n v="57.6"/>
    <n v="3.85"/>
    <n v="93.100000000000009"/>
    <n v="92.4"/>
    <n v="91.7"/>
    <m/>
  </r>
  <r>
    <s v="5340-1"/>
    <x v="178"/>
    <s v="Patrick Jones"/>
    <s v="221 Barkly St,St Kilda"/>
    <x v="1"/>
    <s v="VIC"/>
    <x v="2"/>
    <s v="Yvette Biti"/>
    <s v="Low"/>
    <s v="Artisan 479 Labels"/>
    <x v="0"/>
    <s v="Wrap Bag"/>
    <s v="Express Air"/>
    <d v="2013-12-13T00:00:00"/>
    <s v="$1.59"/>
    <s v="$2.61"/>
    <s v="$1.02"/>
    <n v="8"/>
    <s v="$51.93"/>
    <n v="0.05"/>
    <s v="$0.00"/>
    <s v="$51.93"/>
    <s v="$0.50"/>
    <s v="$56.90"/>
    <n v="51.93"/>
    <n v="56.9"/>
    <n v="-4.9699999999999989"/>
    <n v="0.5"/>
    <n v="0"/>
    <n v="57.4"/>
    <n v="2.61"/>
    <n v="21.38"/>
    <n v="20.88"/>
    <n v="20.38"/>
    <m/>
  </r>
  <r>
    <s v="5340-1"/>
    <x v="194"/>
    <s v="Clay Ludtke"/>
    <s v="Macquarie Centre Cnr Herring Road &amp; Waterloo Road,Macquarie Park"/>
    <x v="0"/>
    <s v="NSW"/>
    <x v="1"/>
    <s v="Nicholas Fernandes"/>
    <s v="Critical"/>
    <s v="Artisan Reinforcements for Hole-Punch Pages"/>
    <x v="0"/>
    <s v="Small Box"/>
    <s v="Regular Air"/>
    <d v="2013-07-04T00:00:00"/>
    <s v="$1.19"/>
    <s v="$1.98"/>
    <s v="$0.79"/>
    <n v="32"/>
    <s v="$51.93"/>
    <n v="0.09"/>
    <s v="$0.00"/>
    <s v="$51.93"/>
    <s v="$4.77"/>
    <s v="$56.90"/>
    <n v="51.93"/>
    <n v="56.9"/>
    <n v="-4.9699999999999989"/>
    <n v="4.7699999999999996"/>
    <n v="0"/>
    <n v="61.67"/>
    <n v="1.98"/>
    <n v="68.13"/>
    <n v="63.36"/>
    <n v="58.59"/>
    <m/>
  </r>
  <r>
    <s v="5341-1"/>
    <x v="321"/>
    <s v="Nancy Lomonaco"/>
    <s v="523 King St,Newtown"/>
    <x v="0"/>
    <s v="NSW"/>
    <x v="3"/>
    <s v="Aanya Zhang"/>
    <s v="High"/>
    <s v="Artisan 48 Labels"/>
    <x v="0"/>
    <s v="Wrap Bag"/>
    <s v="Regular Air"/>
    <d v="2013-09-03T00:00:00"/>
    <s v="$3.84"/>
    <s v="$6.30"/>
    <s v="$2.46"/>
    <n v="26"/>
    <s v="$119.24"/>
    <n v="0.03"/>
    <s v="$4.64"/>
    <s v="$112.46"/>
    <s v="$0.50"/>
    <s v="$113.07"/>
    <n v="112.46"/>
    <n v="113.07"/>
    <n v="-0.60999999999999943"/>
    <n v="0.5"/>
    <n v="4.6399999999999997"/>
    <n v="108.92999999999999"/>
    <n v="6.3"/>
    <n v="159.66"/>
    <n v="159.16"/>
    <n v="158.66"/>
    <m/>
  </r>
  <r>
    <s v="5341-1"/>
    <x v="182"/>
    <s v="Kristina Nunn"/>
    <s v="22 Civic Rd,Auburn"/>
    <x v="0"/>
    <s v="NSW"/>
    <x v="0"/>
    <s v="Mihael Khan"/>
    <s v="Critical"/>
    <s v="Smiths File Caddy"/>
    <x v="0"/>
    <s v="Wrap Bag"/>
    <s v="Regular Air"/>
    <d v="2013-11-02T00:00:00"/>
    <s v="$4.03"/>
    <s v="$9.38"/>
    <s v="$5.35"/>
    <n v="8"/>
    <s v="$123.04"/>
    <n v="0.1"/>
    <s v="$3.75"/>
    <s v="$122.75"/>
    <s v="$7.28"/>
    <s v="$126.75"/>
    <n v="122.75"/>
    <n v="126.75"/>
    <n v="-4"/>
    <n v="7.28"/>
    <n v="3.75"/>
    <n v="130.28"/>
    <n v="9.3800000000000008"/>
    <n v="78.570000000000007"/>
    <n v="71.290000000000006"/>
    <n v="64.010000000000005"/>
    <m/>
  </r>
  <r>
    <s v="5341-1"/>
    <x v="409"/>
    <s v="Annie Thurman"/>
    <s v="499-501 Lygon Street,Carlton North"/>
    <x v="1"/>
    <s v="VIC"/>
    <x v="1"/>
    <s v="Yvette Biti"/>
    <s v="Low"/>
    <s v="Artisan 479 Labels"/>
    <x v="0"/>
    <s v="Wrap Bag"/>
    <s v="Regular Air"/>
    <d v="2015-07-26T00:00:00"/>
    <s v="$1.59"/>
    <s v="$2.61"/>
    <s v="$1.02"/>
    <n v="33"/>
    <s v="$107.80"/>
    <n v="7.0000000000000007E-2"/>
    <s v="$9.54"/>
    <s v="$106.82"/>
    <s v="$0.50"/>
    <s v="$109.00"/>
    <n v="106.82"/>
    <n v="109"/>
    <n v="-2.1800000000000068"/>
    <n v="0.5"/>
    <n v="9.5399999999999991"/>
    <n v="99.960000000000008"/>
    <n v="2.61"/>
    <n v="77.09"/>
    <n v="76.59"/>
    <n v="76.09"/>
    <m/>
  </r>
  <r>
    <s v="5342-1"/>
    <x v="405"/>
    <s v="Joseph Airdo"/>
    <s v="Westfield Sydney,Sydney"/>
    <x v="0"/>
    <s v="NSW"/>
    <x v="1"/>
    <s v="Natasha Song"/>
    <s v="Critical"/>
    <s v="Artisan Hi-Liter Smear-Safe Highlighters"/>
    <x v="0"/>
    <s v="Small Box"/>
    <s v="Regular Air"/>
    <d v="2013-12-14T00:00:00"/>
    <s v="$2.98"/>
    <s v="$5.84"/>
    <s v="$2.86"/>
    <n v="42"/>
    <s v="$19.56"/>
    <n v="7.0000000000000007E-2"/>
    <s v="$0.20"/>
    <s v="$19.36"/>
    <s v="$0.83"/>
    <s v="$21.22"/>
    <n v="19.36"/>
    <n v="21.22"/>
    <n v="-1.8599999999999994"/>
    <n v="0.83"/>
    <n v="0.2"/>
    <n v="21.849999999999998"/>
    <n v="5.84"/>
    <n v="245.91000000000003"/>
    <n v="245.08"/>
    <n v="244.25"/>
    <m/>
  </r>
  <r>
    <s v="5342-1"/>
    <x v="405"/>
    <s v="Ben Peterman"/>
    <s v="2a/285A Crown St,Surry Hills"/>
    <x v="0"/>
    <s v="NSW"/>
    <x v="3"/>
    <s v="Phoebe Gour"/>
    <s v="Medium"/>
    <s v="Artisan Hi-Liter Pen Style Six-Color Fluorescent Set"/>
    <x v="0"/>
    <s v="Small Pack"/>
    <s v="Regular Air"/>
    <d v="2013-12-15T00:00:00"/>
    <s v="$2.16"/>
    <s v="$3.85"/>
    <s v="$1.69"/>
    <n v="28"/>
    <s v="$19.56"/>
    <n v="0.03"/>
    <s v="$0.20"/>
    <s v="$19.36"/>
    <s v="$0.70"/>
    <s v="$21.22"/>
    <n v="19.36"/>
    <n v="21.22"/>
    <n v="-1.8599999999999994"/>
    <n v="0.7"/>
    <n v="0.2"/>
    <n v="21.72"/>
    <n v="3.85"/>
    <n v="108.3"/>
    <n v="107.6"/>
    <n v="106.89999999999999"/>
    <m/>
  </r>
  <r>
    <s v="5342-1"/>
    <x v="405"/>
    <s v="Joseph Airdo"/>
    <s v="Westfield Sydney,Sydney"/>
    <x v="0"/>
    <s v="NSW"/>
    <x v="0"/>
    <s v="Natasha Song"/>
    <s v="Low"/>
    <s v="Artisan Hi-Liter EverBold Pen Style Fluorescent Highlighters, 4/Pack"/>
    <x v="0"/>
    <s v="Wrap Bag"/>
    <s v="Regular Air"/>
    <d v="2013-12-14T00:00:00"/>
    <s v="$4.48"/>
    <s v="$8.14"/>
    <s v="$3.66"/>
    <n v="22"/>
    <s v="$19.56"/>
    <n v="0.1"/>
    <s v="$0.20"/>
    <s v="$19.36"/>
    <s v="$3.12"/>
    <s v="$21.22"/>
    <n v="19.36"/>
    <n v="21.22"/>
    <n v="-1.8599999999999994"/>
    <n v="3.12"/>
    <n v="0.2"/>
    <n v="24.14"/>
    <n v="8.14"/>
    <n v="182.00000000000003"/>
    <n v="178.88000000000002"/>
    <n v="175.76000000000002"/>
    <m/>
  </r>
  <r>
    <s v="5342-1"/>
    <x v="405"/>
    <s v="Carol Triggs"/>
    <s v="644 George St,Sydney"/>
    <x v="0"/>
    <s v="NSW"/>
    <x v="3"/>
    <s v="Radhya Staples"/>
    <s v="Low"/>
    <s v="Artisan Hi-Liter Pen Style Six-Color Fluorescent Set"/>
    <x v="1"/>
    <s v="Large Box"/>
    <s v="Regular Air"/>
    <d v="2013-12-22T00:00:00"/>
    <s v="$2.16"/>
    <s v="$3.85"/>
    <s v="$1.69"/>
    <n v="25"/>
    <s v="$19.56"/>
    <n v="7.0000000000000007E-2"/>
    <s v="$0.20"/>
    <s v="$19.36"/>
    <s v="$0.70"/>
    <s v="$21.22"/>
    <n v="19.36"/>
    <n v="21.22"/>
    <n v="-1.8599999999999994"/>
    <n v="0.7"/>
    <n v="0.2"/>
    <n v="21.72"/>
    <n v="3.85"/>
    <n v="96.75"/>
    <n v="96.05"/>
    <n v="95.35"/>
    <m/>
  </r>
  <r>
    <s v="5342-1"/>
    <x v="405"/>
    <s v="Joseph Airdo"/>
    <s v="Westfield Sydney,Sydney"/>
    <x v="0"/>
    <s v="NSW"/>
    <x v="2"/>
    <s v="Natasha Song"/>
    <s v="Critical"/>
    <s v="Artisan Hi-Liter EverBold Pen Style Fluorescent Highlighter, Yellow Ink"/>
    <x v="0"/>
    <s v="Wrap Bag"/>
    <s v="Regular Air"/>
    <d v="2013-12-14T00:00:00"/>
    <s v="$1.05"/>
    <s v="$1.95"/>
    <s v="$0.90"/>
    <n v="22"/>
    <s v="$19.56"/>
    <n v="0.04"/>
    <s v="$0.20"/>
    <s v="$19.36"/>
    <s v="$1.63"/>
    <s v="$21.22"/>
    <n v="19.36"/>
    <n v="21.22"/>
    <n v="-1.8599999999999994"/>
    <n v="1.63"/>
    <n v="0.2"/>
    <n v="22.65"/>
    <n v="1.95"/>
    <n v="44.33"/>
    <n v="42.699999999999996"/>
    <n v="41.069999999999993"/>
    <m/>
  </r>
  <r>
    <s v="5342-1"/>
    <x v="405"/>
    <s v="Joseph Airdo"/>
    <s v="Westfield Sydney,Sydney"/>
    <x v="0"/>
    <s v="NSW"/>
    <x v="0"/>
    <s v="Natasha Song"/>
    <s v="Low"/>
    <s v="Artisan Hi-Liter EverBold Pen Style Fluorescent Highlighters, 4/Pack"/>
    <x v="0"/>
    <s v="Wrap Bag"/>
    <s v="Regular Air"/>
    <d v="2013-12-14T00:00:00"/>
    <s v="$4.48"/>
    <s v="$8.14"/>
    <s v="$3.66"/>
    <n v="38"/>
    <s v="$19.56"/>
    <n v="0.02"/>
    <s v="$0.20"/>
    <s v="$19.36"/>
    <s v="$3.12"/>
    <s v="$21.22"/>
    <n v="19.36"/>
    <n v="21.22"/>
    <n v="-1.8599999999999994"/>
    <n v="3.12"/>
    <n v="0.2"/>
    <n v="24.14"/>
    <n v="8.14"/>
    <n v="312.24000000000007"/>
    <n v="309.12000000000006"/>
    <n v="306.00000000000006"/>
    <m/>
  </r>
  <r>
    <s v="5342-1"/>
    <x v="140"/>
    <s v="Neil Knudson"/>
    <s v="4A Lyons St,Strathfield"/>
    <x v="0"/>
    <s v="NSW"/>
    <x v="1"/>
    <s v="Tina Carlton"/>
    <s v="Not Specified"/>
    <s v="Artisan 474 Labels"/>
    <x v="0"/>
    <s v="Wrap Bag"/>
    <s v="Express Air"/>
    <d v="2013-10-07T00:00:00"/>
    <s v="$1.84"/>
    <s v="$2.88"/>
    <s v="$1.04"/>
    <n v="18"/>
    <s v="$206.91"/>
    <n v="0.04"/>
    <s v="$14.58"/>
    <s v="$183.69"/>
    <s v="$0.99"/>
    <s v="$199.80"/>
    <n v="183.69"/>
    <n v="199.8"/>
    <n v="-16.110000000000014"/>
    <n v="0.99"/>
    <n v="14.58"/>
    <n v="186.21"/>
    <n v="2.88"/>
    <n v="38.25"/>
    <n v="37.26"/>
    <n v="36.269999999999996"/>
    <m/>
  </r>
  <r>
    <s v="5343-1"/>
    <x v="338"/>
    <s v="Justin Ellison"/>
    <s v="163 Concord Road,North Strathfield"/>
    <x v="0"/>
    <s v="NSW"/>
    <x v="3"/>
    <s v="Charlie Buo"/>
    <s v="High"/>
    <s v="Artisan 479 Labels"/>
    <x v="0"/>
    <s v="Wrap Bag"/>
    <s v="Regular Air"/>
    <d v="2014-03-26T00:00:00"/>
    <s v="$1.59"/>
    <s v="$2.61"/>
    <s v="$1.02"/>
    <n v="41"/>
    <s v="$3.52"/>
    <n v="0.05"/>
    <s v="$0.15"/>
    <s v="$2.36"/>
    <s v="$0.50"/>
    <s v="$5.07"/>
    <n v="2.36"/>
    <n v="5.07"/>
    <n v="-2.7100000000000004"/>
    <n v="0.5"/>
    <n v="0.15"/>
    <n v="5.42"/>
    <n v="2.61"/>
    <n v="107.35999999999999"/>
    <n v="106.85999999999999"/>
    <n v="106.35999999999999"/>
    <m/>
  </r>
  <r>
    <s v="5343-1"/>
    <x v="2"/>
    <s v="Dennis Pardue"/>
    <s v="412 Brunswick St,Fitzroy"/>
    <x v="1"/>
    <s v="VIC"/>
    <x v="3"/>
    <s v="Connor Betts"/>
    <s v="High"/>
    <s v="Apex Preferred Stainless Steel Scissors"/>
    <x v="0"/>
    <s v="Wrap Bag"/>
    <s v="Regular Air"/>
    <d v="2014-03-13T00:00:00"/>
    <s v="$2.50"/>
    <s v="$5.68"/>
    <s v="$3.18"/>
    <n v="34"/>
    <s v="$120.78"/>
    <n v="0.03"/>
    <s v="$1.22"/>
    <s v="$222.70"/>
    <s v="$3.60"/>
    <s v="$213.53"/>
    <n v="222.7"/>
    <n v="213.53"/>
    <n v="9.1699999999999875"/>
    <n v="3.6"/>
    <n v="1.22"/>
    <n v="215.91"/>
    <n v="5.68"/>
    <n v="195.5"/>
    <n v="191.9"/>
    <n v="188.3"/>
    <m/>
  </r>
  <r>
    <s v="5344-1"/>
    <x v="196"/>
    <s v="Carol Triggs"/>
    <s v="273 George Street,Sydney"/>
    <x v="0"/>
    <s v="NSW"/>
    <x v="0"/>
    <s v="Leighton Forrest"/>
    <s v="Medium"/>
    <s v="Artisan 481 Labels"/>
    <x v="0"/>
    <s v="Wrap Bag"/>
    <s v="Express Air"/>
    <d v="2013-12-20T00:00:00"/>
    <s v="$1.94"/>
    <s v="$3.08"/>
    <s v="$1.14"/>
    <n v="39"/>
    <s v="$40.00"/>
    <n v="0.08"/>
    <s v="$4.00"/>
    <s v="$36.00"/>
    <s v="$0.99"/>
    <s v="$37.20"/>
    <n v="36"/>
    <n v="37.200000000000003"/>
    <n v="-1.2000000000000028"/>
    <n v="0.99"/>
    <n v="4"/>
    <n v="34.190000000000005"/>
    <n v="3.08"/>
    <n v="117.11"/>
    <n v="116.12"/>
    <n v="115.13000000000001"/>
    <m/>
  </r>
  <r>
    <s v="5344-1"/>
    <x v="87"/>
    <s v="Thomas Boland"/>
    <s v="3/219 Canley Vale Road,Canley Heights"/>
    <x v="0"/>
    <s v="NSW"/>
    <x v="2"/>
    <s v="Mihael Khan"/>
    <s v="Not Specified"/>
    <s v="Security-Tint Envelopes"/>
    <x v="0"/>
    <s v="Small Box"/>
    <s v="Regular Air"/>
    <d v="2013-04-26T00:00:00"/>
    <s v="$4.89"/>
    <s v="$7.64"/>
    <s v="$2.75"/>
    <n v="35"/>
    <s v="$359.64"/>
    <n v="0.03"/>
    <s v="$3.59"/>
    <s v="$333.85"/>
    <s v="$1.39"/>
    <s v="$339.25"/>
    <n v="333.85"/>
    <n v="339.25"/>
    <n v="-5.3999999999999773"/>
    <n v="1.39"/>
    <n v="3.59"/>
    <n v="337.05"/>
    <n v="7.64"/>
    <n v="265.2"/>
    <n v="263.81"/>
    <n v="262.42"/>
    <m/>
  </r>
  <r>
    <s v="5344-1"/>
    <x v="410"/>
    <s v="Naresj Patel"/>
    <s v="106 Ebley Street,Bondi Junction"/>
    <x v="0"/>
    <s v="NSW"/>
    <x v="1"/>
    <s v="Leighton Forrest"/>
    <s v="Medium"/>
    <s v="Pizazz Drawing Pencil Set"/>
    <x v="0"/>
    <s v="Wrap Bag"/>
    <s v="Express Air"/>
    <d v="2015-09-17T00:00:00"/>
    <s v="$1.53"/>
    <s v="$2.78"/>
    <s v="$1.25"/>
    <n v="35"/>
    <s v="$8.94"/>
    <n v="0.06"/>
    <s v="$0.54"/>
    <s v="$8.68"/>
    <s v="$1.34"/>
    <s v="$10.64"/>
    <n v="8.68"/>
    <n v="10.64"/>
    <n v="-1.9600000000000009"/>
    <n v="1.34"/>
    <n v="0.54"/>
    <n v="11.440000000000001"/>
    <n v="2.78"/>
    <n v="98.1"/>
    <n v="96.759999999999991"/>
    <n v="95.419999999999987"/>
    <m/>
  </r>
  <r>
    <s v="5345-1"/>
    <x v="260"/>
    <s v="Michael Oakman"/>
    <s v="8 Rankins Lane ,Melbourne"/>
    <x v="1"/>
    <s v="VIC"/>
    <x v="3"/>
    <s v="Connor Betts"/>
    <s v="Critical"/>
    <s v="Artisan 478 Labels"/>
    <x v="0"/>
    <s v="Small Box"/>
    <s v="Express Air"/>
    <d v="2015-07-31T00:00:00"/>
    <s v="$3.14"/>
    <s v="$4.91"/>
    <s v="$1.77"/>
    <n v="14"/>
    <s v="$28.52"/>
    <n v="0.09"/>
    <s v="$2.54"/>
    <s v="$26.60"/>
    <s v="$0.50"/>
    <s v="$26.06"/>
    <n v="26.6"/>
    <n v="26.06"/>
    <n v="0.5400000000000027"/>
    <n v="0.5"/>
    <n v="2.54"/>
    <n v="24.02"/>
    <n v="4.91"/>
    <n v="66.7"/>
    <n v="66.2"/>
    <n v="65.7"/>
    <m/>
  </r>
  <r>
    <s v="5345-1"/>
    <x v="176"/>
    <s v="Edward Becker"/>
    <s v="501 George St,Sydney"/>
    <x v="0"/>
    <s v="NSW"/>
    <x v="1"/>
    <s v="Samantha Chairs"/>
    <s v="Medium"/>
    <s v="Artisan 481 Labels"/>
    <x v="0"/>
    <s v="Wrap Bag"/>
    <s v="Regular Air"/>
    <d v="2014-06-18T00:00:00"/>
    <s v="$1.94"/>
    <s v="$3.08"/>
    <s v="$1.14"/>
    <n v="21"/>
    <s v="$26.20"/>
    <n v="0.06"/>
    <s v="$2.20"/>
    <s v="$24.60"/>
    <s v="$0.99"/>
    <s v="$24.42"/>
    <n v="24.6"/>
    <n v="24.42"/>
    <n v="0.17999999999999972"/>
    <n v="0.99"/>
    <n v="2.2000000000000002"/>
    <n v="23.21"/>
    <n v="3.08"/>
    <n v="63.470000000000006"/>
    <n v="62.480000000000004"/>
    <n v="61.49"/>
    <m/>
  </r>
  <r>
    <s v="5345-1"/>
    <x v="333"/>
    <s v="Tony Molinari"/>
    <s v="85-113 Dunning Ave,Rosebery"/>
    <x v="0"/>
    <s v="NSW"/>
    <x v="1"/>
    <s v="Mihael Khan"/>
    <s v="Not Specified"/>
    <s v="Artisan Printable Repositionable Plastic Tabs"/>
    <x v="0"/>
    <s v="Small Box"/>
    <s v="Express Air"/>
    <d v="2013-12-19T00:00:00"/>
    <s v="$5.33"/>
    <s v="$8.60"/>
    <s v="$3.27"/>
    <n v="8"/>
    <s v="$197.80"/>
    <n v="0.06"/>
    <s v="$3.96"/>
    <s v="$193.84"/>
    <s v="$6.19"/>
    <s v="$200.03"/>
    <n v="193.84"/>
    <n v="200.03"/>
    <n v="-6.1899999999999977"/>
    <n v="6.19"/>
    <n v="3.96"/>
    <n v="202.26"/>
    <n v="8.6"/>
    <n v="71.03"/>
    <n v="64.84"/>
    <n v="58.650000000000006"/>
    <m/>
  </r>
  <r>
    <s v="5345-1"/>
    <x v="411"/>
    <s v="Janet Martin"/>
    <s v="24 Addison Rd,Marrickville"/>
    <x v="0"/>
    <s v="NSW"/>
    <x v="3"/>
    <s v="Radhya Staples"/>
    <s v="Not Specified"/>
    <s v="Apex Forged Steel Scissors with Black Enamel Handles"/>
    <x v="0"/>
    <s v="Wrap Bag"/>
    <s v="Regular Air"/>
    <d v="2013-06-08T00:00:00"/>
    <s v="$4.10"/>
    <s v="$9.31"/>
    <s v="$5.21"/>
    <n v="36"/>
    <s v="$383.68"/>
    <n v="0.1"/>
    <s v="$32.87"/>
    <s v="$283.83"/>
    <s v="$3.98"/>
    <s v="$292.63"/>
    <n v="283.83"/>
    <n v="292.63"/>
    <n v="-8.8000000000000114"/>
    <n v="3.98"/>
    <n v="32.869999999999997"/>
    <n v="263.74"/>
    <n v="9.31"/>
    <n v="306.27000000000004"/>
    <n v="302.29000000000002"/>
    <n v="298.31"/>
    <m/>
  </r>
  <r>
    <s v="5345-1"/>
    <x v="197"/>
    <s v="Jennifer Patt"/>
    <s v="523 King St,Newtown"/>
    <x v="0"/>
    <s v="NSW"/>
    <x v="2"/>
    <s v="Aanya Zhang"/>
    <s v="High"/>
    <s v="Artisan Printable Repositionable Plastic Tabs"/>
    <x v="0"/>
    <s v="Small Pack"/>
    <s v="Express Air"/>
    <d v="2013-08-22T00:00:00"/>
    <s v="$5.33"/>
    <s v="$8.60"/>
    <s v="$3.27"/>
    <n v="37"/>
    <s v="$197.80"/>
    <n v="0.08"/>
    <s v="$3.96"/>
    <s v="$193.84"/>
    <s v="$6.19"/>
    <s v="$200.03"/>
    <n v="193.84"/>
    <n v="200.03"/>
    <n v="-6.1899999999999977"/>
    <n v="6.19"/>
    <n v="3.96"/>
    <n v="202.26"/>
    <n v="8.6"/>
    <n v="320.43"/>
    <n v="314.24"/>
    <n v="308.05"/>
    <m/>
  </r>
  <r>
    <s v="5345-1"/>
    <x v="33"/>
    <s v="Keith Herrera"/>
    <s v="120 Hardware St,Melbourne"/>
    <x v="1"/>
    <s v="VIC"/>
    <x v="2"/>
    <s v="Yvette Biti"/>
    <s v="High"/>
    <s v="Artisan 48 Labels"/>
    <x v="0"/>
    <s v="Small Box"/>
    <s v="Regular Air"/>
    <d v="2014-07-31T00:00:00"/>
    <s v="$3.84"/>
    <s v="$6.30"/>
    <s v="$2.46"/>
    <n v="50"/>
    <s v="$31.60"/>
    <n v="0.1"/>
    <s v="$2.25"/>
    <s v="$21.06"/>
    <s v="$0.50"/>
    <s v="$22.09"/>
    <n v="21.06"/>
    <n v="22.09"/>
    <n v="-1.0300000000000011"/>
    <n v="0.5"/>
    <n v="2.25"/>
    <n v="20.34"/>
    <n v="6.3"/>
    <n v="313.25"/>
    <n v="312.75"/>
    <n v="312.25"/>
    <m/>
  </r>
  <r>
    <s v="5345-1"/>
    <x v="323"/>
    <s v="Rob Haberlin"/>
    <s v="8 Rankins Lane ,Melbourne"/>
    <x v="1"/>
    <s v="VIC"/>
    <x v="3"/>
    <s v="Connor Betts"/>
    <s v="High"/>
    <s v="Artisan Printable Repositionable Plastic Tabs"/>
    <x v="0"/>
    <s v="Small Box"/>
    <s v="Regular Air"/>
    <d v="2013-09-05T00:00:00"/>
    <s v="$5.33"/>
    <s v="$8.60"/>
    <s v="$3.27"/>
    <n v="9"/>
    <s v="$197.80"/>
    <n v="0.03"/>
    <s v="$3.96"/>
    <s v="$193.84"/>
    <s v="$6.19"/>
    <s v="$200.03"/>
    <n v="193.84"/>
    <n v="200.03"/>
    <n v="-6.1899999999999977"/>
    <n v="6.19"/>
    <n v="3.96"/>
    <n v="202.26"/>
    <n v="8.6"/>
    <n v="79.63"/>
    <n v="73.44"/>
    <n v="67.25"/>
    <m/>
  </r>
  <r>
    <s v="5345-1"/>
    <x v="179"/>
    <s v="George Zrebassa"/>
    <s v="73 MacLeay St,Potts Point"/>
    <x v="0"/>
    <s v="NSW"/>
    <x v="3"/>
    <s v="Natasha Song"/>
    <s v="Low"/>
    <s v="Aluminum Document Frame"/>
    <x v="0"/>
    <s v="Small Box"/>
    <s v="Regular Air"/>
    <d v="2013-07-17T00:00:00"/>
    <s v="$5.50"/>
    <s v="$12.22"/>
    <s v="$6.72"/>
    <n v="43"/>
    <s v="$197.80"/>
    <n v="0.08"/>
    <s v="$3.96"/>
    <s v="$193.84"/>
    <s v="$2.85"/>
    <s v="$200.03"/>
    <n v="193.84"/>
    <n v="200.03"/>
    <n v="-6.1899999999999977"/>
    <n v="2.85"/>
    <n v="3.96"/>
    <n v="198.92"/>
    <n v="12.22"/>
    <n v="524.35"/>
    <n v="521.5"/>
    <n v="518.65"/>
    <m/>
  </r>
  <r>
    <s v="5345-1"/>
    <x v="4"/>
    <s v="Christina Vanderzanden"/>
    <s v="188 Pitt Street,Sydney"/>
    <x v="0"/>
    <s v="NSW"/>
    <x v="1"/>
    <s v="Tina Carlton"/>
    <s v="Not Specified"/>
    <s v="Artisan 484 Labels"/>
    <x v="0"/>
    <s v="Small Box"/>
    <s v="Regular Air"/>
    <d v="2014-09-17T00:00:00"/>
    <s v="$1.84"/>
    <s v="$2.88"/>
    <s v="$1.04"/>
    <n v="33"/>
    <s v="$80.88"/>
    <n v="0.08"/>
    <s v="$5.69"/>
    <s v="$78.33"/>
    <s v="$0.99"/>
    <s v="$79.41"/>
    <n v="78.33"/>
    <n v="79.41"/>
    <n v="-1.0799999999999983"/>
    <n v="0.99"/>
    <n v="5.69"/>
    <n v="74.709999999999994"/>
    <n v="2.88"/>
    <n v="90.339999999999989"/>
    <n v="89.35"/>
    <n v="88.36"/>
    <m/>
  </r>
  <r>
    <s v="5345-1"/>
    <x v="146"/>
    <s v="Giulietta Dortch"/>
    <s v="180 High Street,Windsor"/>
    <x v="1"/>
    <s v="VIC"/>
    <x v="1"/>
    <s v="Connor Betts"/>
    <s v="High"/>
    <s v="Artisan Printable Repositionable Plastic Tabs"/>
    <x v="0"/>
    <s v="Small Pack"/>
    <s v="Regular Air"/>
    <d v="2013-07-22T00:00:00"/>
    <s v="$5.33"/>
    <s v="$8.60"/>
    <s v="$3.27"/>
    <n v="39"/>
    <s v="$197.80"/>
    <n v="0.04"/>
    <s v="$3.96"/>
    <s v="$193.84"/>
    <s v="$6.19"/>
    <s v="$200.03"/>
    <n v="193.84"/>
    <n v="200.03"/>
    <n v="-6.1899999999999977"/>
    <n v="6.19"/>
    <n v="3.96"/>
    <n v="202.26"/>
    <n v="8.6"/>
    <n v="337.63"/>
    <n v="331.44"/>
    <n v="325.25"/>
    <m/>
  </r>
  <r>
    <s v="5345-1"/>
    <x v="207"/>
    <s v="Berenike Kampe"/>
    <s v="180 High Street,Windsor"/>
    <x v="1"/>
    <s v="VIC"/>
    <x v="1"/>
    <s v="Connor Betts"/>
    <s v="Critical"/>
    <s v="Office Shears by Apex"/>
    <x v="0"/>
    <s v="Small Box"/>
    <s v="Regular Air"/>
    <d v="2013-07-07T00:00:00"/>
    <s v="$0.94"/>
    <s v="$2.08"/>
    <s v="$1.14"/>
    <n v="8"/>
    <s v="$74.90"/>
    <n v="0.02"/>
    <s v="$7.48"/>
    <s v="$68.88"/>
    <s v="$2.56"/>
    <s v="$79.53"/>
    <n v="68.88"/>
    <n v="79.53"/>
    <n v="-10.650000000000006"/>
    <n v="2.56"/>
    <n v="7.48"/>
    <n v="74.61"/>
    <n v="2.08"/>
    <n v="11.72"/>
    <n v="9.16"/>
    <n v="6.6"/>
    <m/>
  </r>
  <r>
    <s v="5346-1"/>
    <x v="412"/>
    <s v="Bill Donatelli"/>
    <s v="359 Crown Street,Surry Hills"/>
    <x v="0"/>
    <s v="NSW"/>
    <x v="2"/>
    <s v="Phoebe Gour"/>
    <s v="Medium"/>
    <s v="Smiths Metal Binder Clips"/>
    <x v="0"/>
    <s v="Wrap Bag"/>
    <s v="Regular Air"/>
    <d v="2016-06-04T00:00:00"/>
    <s v="$1.60"/>
    <s v="$2.62"/>
    <s v="$1.02"/>
    <n v="46"/>
    <s v="$118.58"/>
    <n v="0.01"/>
    <s v="$9.95"/>
    <s v="$116.65"/>
    <s v="$0.80"/>
    <s v="$118.19"/>
    <n v="116.65"/>
    <n v="118.19"/>
    <n v="-1.539999999999992"/>
    <n v="0.8"/>
    <n v="9.9499999999999993"/>
    <n v="109.03999999999999"/>
    <n v="2.62"/>
    <n v="111.37"/>
    <n v="110.57000000000001"/>
    <n v="109.77000000000001"/>
    <m/>
  </r>
  <r>
    <s v="5346-1"/>
    <x v="413"/>
    <s v="Bobby Odegard"/>
    <s v="1/160 Anzac Parade,Kensington"/>
    <x v="0"/>
    <s v="NSW"/>
    <x v="3"/>
    <s v="Natasha Song"/>
    <s v="Medium"/>
    <s v="Angle-D Binders with Locking Rings, Label Holders"/>
    <x v="0"/>
    <s v="Small Box"/>
    <s v="Regular Air"/>
    <d v="2014-07-17T00:00:00"/>
    <s v="$4.53"/>
    <s v="$7.30"/>
    <s v="$2.77"/>
    <n v="44"/>
    <s v="$283.72"/>
    <n v="0.04"/>
    <s v="$29.37"/>
    <s v="$262.35"/>
    <s v="$7.72"/>
    <s v="$268.75"/>
    <n v="262.35000000000002"/>
    <n v="268.75"/>
    <n v="-6.3999999999999773"/>
    <n v="7.72"/>
    <n v="29.37"/>
    <n v="247.10000000000002"/>
    <n v="7.3"/>
    <n v="299.55"/>
    <n v="291.83"/>
    <n v="284.10999999999996"/>
    <m/>
  </r>
  <r>
    <s v="5346-1"/>
    <x v="181"/>
    <s v="Nora Pelletier"/>
    <s v="5/250 Old Northern Road,Castle Hill"/>
    <x v="0"/>
    <s v="NSW"/>
    <x v="2"/>
    <s v="Nicholas Fernandes"/>
    <s v="High"/>
    <s v="Artisan 487 Labels"/>
    <x v="0"/>
    <s v="Small Pack"/>
    <s v="Regular Air"/>
    <d v="2015-08-14T00:00:00"/>
    <s v="$2.29"/>
    <s v="$3.69"/>
    <s v="$1.40"/>
    <n v="24"/>
    <s v="$111.66"/>
    <n v="0.1"/>
    <s v="$4.57"/>
    <s v="$117.07"/>
    <s v="$0.50"/>
    <s v="$119.85"/>
    <n v="117.07"/>
    <n v="119.85"/>
    <n v="-2.7800000000000011"/>
    <n v="0.5"/>
    <n v="4.57"/>
    <n v="115.78"/>
    <n v="3.69"/>
    <n v="84.490000000000009"/>
    <n v="83.990000000000009"/>
    <n v="83.490000000000009"/>
    <m/>
  </r>
  <r>
    <s v="5347-1"/>
    <x v="414"/>
    <s v="Cindy Chapman"/>
    <s v="53-55 Liverpool St,Sydney"/>
    <x v="0"/>
    <s v="NSW"/>
    <x v="2"/>
    <s v="Tina Carlton"/>
    <s v="High"/>
    <s v="Artisan Printable Repositionable Plastic Tabs"/>
    <x v="0"/>
    <s v="Small Box"/>
    <s v="Regular Air"/>
    <d v="2017-02-04T00:00:00"/>
    <s v="$5.33"/>
    <s v="$8.60"/>
    <s v="$3.27"/>
    <n v="42"/>
    <s v="$197.80"/>
    <n v="0"/>
    <s v="$3.96"/>
    <s v="$193.84"/>
    <s v="$6.19"/>
    <s v="$200.03"/>
    <n v="193.84"/>
    <n v="200.03"/>
    <n v="-6.1899999999999977"/>
    <n v="6.19"/>
    <n v="3.96"/>
    <n v="202.26"/>
    <n v="8.6"/>
    <n v="363.43"/>
    <n v="357.24"/>
    <n v="351.05"/>
    <m/>
  </r>
  <r>
    <s v="5347-1"/>
    <x v="149"/>
    <s v="Alan Shonely"/>
    <s v="Macquarie Centre Cnr Herring Road &amp; Waterloo Road,Macquarie Park"/>
    <x v="0"/>
    <s v="NSW"/>
    <x v="1"/>
    <s v="Nicholas Fernandes"/>
    <s v="Critical"/>
    <s v="Artisan Hanging File Binders"/>
    <x v="0"/>
    <s v="Small Box"/>
    <s v="Express Air"/>
    <d v="2015-05-21T00:00:00"/>
    <s v="$3.65"/>
    <s v="$5.98"/>
    <s v="$2.33"/>
    <n v="23"/>
    <s v="$369.00"/>
    <n v="0.02"/>
    <s v="$3.98"/>
    <s v="$364.30"/>
    <s v="$1.49"/>
    <s v="$364.31"/>
    <n v="364.3"/>
    <n v="364.31"/>
    <n v="-9.9999999999909051E-3"/>
    <n v="1.49"/>
    <n v="3.98"/>
    <n v="361.82"/>
    <n v="5.98"/>
    <n v="135.05000000000004"/>
    <n v="133.56000000000003"/>
    <n v="132.07000000000002"/>
    <m/>
  </r>
  <r>
    <s v="5348-1"/>
    <x v="415"/>
    <s v="Alian Denenbon"/>
    <s v="8 Rankins Lane ,Melbourne"/>
    <x v="1"/>
    <s v="VIC"/>
    <x v="1"/>
    <s v="Connor Betts"/>
    <s v="High"/>
    <s v="Wirebound Message Book, 4 per Page"/>
    <x v="0"/>
    <s v="Small Box"/>
    <s v="Regular Air"/>
    <d v="2015-07-31T00:00:00"/>
    <s v="$3.48"/>
    <s v="$5.43"/>
    <s v="$1.95"/>
    <n v="10"/>
    <s v="$83.12"/>
    <n v="0.04"/>
    <s v="$7.54"/>
    <s v="$78.16"/>
    <s v="$0.95"/>
    <s v="$79.31"/>
    <n v="78.16"/>
    <n v="79.31"/>
    <n v="-1.1500000000000057"/>
    <n v="0.95"/>
    <n v="7.54"/>
    <n v="72.72"/>
    <n v="5.43"/>
    <n v="47.71"/>
    <n v="46.76"/>
    <n v="45.809999999999995"/>
    <m/>
  </r>
  <r>
    <s v="5349-1"/>
    <x v="380"/>
    <s v="Don Miller"/>
    <s v="120 Hardware St,Melbourne"/>
    <x v="1"/>
    <s v="VIC"/>
    <x v="0"/>
    <s v="Connor Betts"/>
    <s v="High"/>
    <s v="Artisan 478 Labels"/>
    <x v="0"/>
    <s v="Wrap Bag"/>
    <s v="Regular Air"/>
    <d v="2013-12-23T00:00:00"/>
    <s v="$3.14"/>
    <s v="$4.91"/>
    <s v="$1.77"/>
    <n v="7"/>
    <s v="$56.92"/>
    <n v="0.02"/>
    <s v="$2.36"/>
    <s v="$56.56"/>
    <s v="$0.50"/>
    <s v="$57.06"/>
    <n v="56.56"/>
    <n v="57.06"/>
    <n v="-0.5"/>
    <n v="0.5"/>
    <n v="2.36"/>
    <n v="55.2"/>
    <n v="4.91"/>
    <n v="32.510000000000005"/>
    <n v="32.010000000000005"/>
    <n v="31.510000000000005"/>
    <m/>
  </r>
  <r>
    <s v="5350-1"/>
    <x v="355"/>
    <s v="Charles Crestani"/>
    <s v="Sydney Fish Market, Bank Street, Sydney"/>
    <x v="0"/>
    <s v="NSW"/>
    <x v="3"/>
    <s v="Phoebe Gour"/>
    <s v="Low"/>
    <s v="24 Capacity Maxi Data Binder Racks, Pearl"/>
    <x v="0"/>
    <s v="Small Box"/>
    <s v="Express Air"/>
    <d v="2014-12-30T00:00:00"/>
    <s v="$84.22"/>
    <s v="$210.55"/>
    <s v="$126.33"/>
    <n v="37"/>
    <s v="$986.06"/>
    <n v="0.04"/>
    <s v="$9.86"/>
    <s v="$976.20"/>
    <s v="$9.99"/>
    <s v="$988.42"/>
    <n v="976.2"/>
    <n v="988.42"/>
    <n v="-12.219999999999914"/>
    <n v="9.99"/>
    <n v="9.86"/>
    <n v="988.55"/>
    <n v="210.55"/>
    <n v="7790.4800000000005"/>
    <n v="7780.4900000000007"/>
    <n v="7770.5000000000009"/>
    <m/>
  </r>
  <r>
    <s v="5350-1"/>
    <x v="416"/>
    <s v="Denise Monton"/>
    <s v="797 Botany Rd,Rosebery"/>
    <x v="0"/>
    <s v="NSW"/>
    <x v="1"/>
    <s v="Phoebe Gour"/>
    <s v="Not Specified"/>
    <s v="Beekin 105-Key Black Keyboard"/>
    <x v="1"/>
    <s v="Small Pack"/>
    <s v="Regular Air"/>
    <d v="2013-12-29T00:00:00"/>
    <s v="$6.39"/>
    <s v="$19.98"/>
    <s v="$13.59"/>
    <n v="35"/>
    <s v="$1,079.29"/>
    <n v="0.03"/>
    <s v="$97.14"/>
    <s v="$982.15"/>
    <s v="$4.00"/>
    <s v="$988.42"/>
    <n v="982.15"/>
    <n v="988.42"/>
    <n v="-6.2699999999999818"/>
    <n v="4"/>
    <n v="97.14"/>
    <n v="895.28"/>
    <n v="19.98"/>
    <n v="606.16000000000008"/>
    <n v="602.16000000000008"/>
    <n v="598.16000000000008"/>
    <m/>
  </r>
  <r>
    <s v="5351-1"/>
    <x v="298"/>
    <s v="Anne Pryor"/>
    <s v="188 Pitt Street,Sydney"/>
    <x v="0"/>
    <s v="NSW"/>
    <x v="0"/>
    <s v="Tina Carlton"/>
    <s v="Medium"/>
    <s v="Beekin 105-Key Black Keyboard"/>
    <x v="0"/>
    <s v="Small Box"/>
    <s v="Regular Air"/>
    <d v="2014-01-10T00:00:00"/>
    <s v="$6.39"/>
    <s v="$19.98"/>
    <s v="$13.59"/>
    <n v="39"/>
    <s v="$345.42"/>
    <n v="0.03"/>
    <s v="$14.35"/>
    <s v="$323.65"/>
    <s v="$4.00"/>
    <s v="$339.55"/>
    <n v="323.64999999999998"/>
    <n v="339.55"/>
    <n v="-15.900000000000034"/>
    <n v="4"/>
    <n v="14.35"/>
    <n v="329.2"/>
    <n v="19.98"/>
    <n v="768.87"/>
    <n v="764.87"/>
    <n v="760.87"/>
    <m/>
  </r>
  <r>
    <s v="5351-1"/>
    <x v="266"/>
    <s v="Dan Caclop"/>
    <s v="53-55 Liverpool St,Sydney"/>
    <x v="0"/>
    <s v="NSW"/>
    <x v="1"/>
    <s v="Tina Carlton"/>
    <s v="Not Specified"/>
    <s v="Smiths Standard Envelopes"/>
    <x v="0"/>
    <s v="Wrap Bag"/>
    <s v="Express Air"/>
    <d v="2013-09-10T00:00:00"/>
    <s v="$3.52"/>
    <s v="$5.68"/>
    <s v="$2.16"/>
    <n v="5"/>
    <s v="$98.31"/>
    <n v="0.09"/>
    <s v="$2.93"/>
    <s v="$95.97"/>
    <s v="$1.39"/>
    <s v="$95.99"/>
    <n v="95.97"/>
    <n v="95.99"/>
    <n v="-1.9999999999996021E-2"/>
    <n v="1.39"/>
    <n v="2.93"/>
    <n v="94.449999999999989"/>
    <n v="5.68"/>
    <n v="26.86"/>
    <n v="25.47"/>
    <n v="24.08"/>
    <m/>
  </r>
  <r>
    <s v="5351-1"/>
    <x v="186"/>
    <s v="Mike Gockenbach"/>
    <s v="180 High Street,Windsor"/>
    <x v="1"/>
    <s v="VIC"/>
    <x v="0"/>
    <s v="Connor Betts"/>
    <s v="High"/>
    <s v="Alto Parchment Paper, Assorted Colors"/>
    <x v="0"/>
    <s v="Wrap Bag"/>
    <s v="Regular Air"/>
    <d v="2014-07-06T00:00:00"/>
    <s v="$4.59"/>
    <s v="$7.28"/>
    <s v="$2.69"/>
    <n v="39"/>
    <s v="$181.60"/>
    <n v="0.04"/>
    <s v="$9.61"/>
    <s v="$176.69"/>
    <s v="$11.15"/>
    <s v="$174.93"/>
    <n v="176.69"/>
    <n v="174.93"/>
    <n v="1.7599999999999909"/>
    <n v="11.15"/>
    <n v="9.61"/>
    <n v="176.47000000000003"/>
    <n v="7.28"/>
    <n v="285.45999999999998"/>
    <n v="274.31"/>
    <n v="263.16000000000003"/>
    <m/>
  </r>
  <r>
    <s v="5352-1"/>
    <x v="113"/>
    <s v="Brendan Murry"/>
    <s v="797 Botany Rd,Rosebery"/>
    <x v="0"/>
    <s v="NSW"/>
    <x v="0"/>
    <s v="Phoebe Gour"/>
    <s v="Low"/>
    <s v="OIC Colored Binder Clips, Assorted Sizes"/>
    <x v="0"/>
    <s v="Small Box"/>
    <s v="Regular Air"/>
    <d v="2014-10-31T00:00:00"/>
    <s v="$2.29"/>
    <s v="$3.58"/>
    <s v="$1.29"/>
    <n v="46"/>
    <s v="$26.90"/>
    <n v="0.09"/>
    <s v="$2.80"/>
    <s v="$26.13"/>
    <s v="$1.63"/>
    <s v="$27.42"/>
    <n v="26.13"/>
    <n v="27.42"/>
    <n v="-1.2900000000000027"/>
    <n v="1.63"/>
    <n v="2.8"/>
    <n v="26.25"/>
    <n v="3.58"/>
    <n v="163.51"/>
    <n v="161.88"/>
    <n v="160.25"/>
    <m/>
  </r>
  <r>
    <s v="5353-1"/>
    <x v="325"/>
    <s v="Trudy Brown"/>
    <s v="180 High Street,Windsor"/>
    <x v="1"/>
    <s v="VIC"/>
    <x v="3"/>
    <s v="Connor Betts"/>
    <s v="Critical"/>
    <s v="Wirebound Voice Message Log Book"/>
    <x v="0"/>
    <s v="Small Pack"/>
    <s v="Regular Air"/>
    <d v="2013-12-07T00:00:00"/>
    <s v="$2.90"/>
    <s v="$4.76"/>
    <s v="$1.86"/>
    <n v="21"/>
    <s v="$2,007.53"/>
    <n v="0.03"/>
    <s v="$180.68"/>
    <s v="$1,826.85"/>
    <s v="$0.88"/>
    <s v="$1,858.84"/>
    <n v="1826.85"/>
    <n v="1858.84"/>
    <n v="-31.990000000000009"/>
    <n v="0.88"/>
    <n v="180.68"/>
    <n v="1679.04"/>
    <n v="4.76"/>
    <n v="-79.840000000000018"/>
    <n v="-80.720000000000013"/>
    <n v="-81.600000000000009"/>
    <m/>
  </r>
  <r>
    <s v="5353-1"/>
    <x v="417"/>
    <s v="Jim Kriz"/>
    <s v="85-113 Dunning Ave,Roseberry"/>
    <x v="0"/>
    <s v="NSW"/>
    <x v="0"/>
    <s v="Mihael Khan"/>
    <s v="Critical"/>
    <s v="Artisan 474 Labels"/>
    <x v="0"/>
    <s v="Small Box"/>
    <s v="Regular Air"/>
    <d v="2013-06-23T00:00:00"/>
    <s v="$1.84"/>
    <s v="$2.88"/>
    <s v="$1.04"/>
    <n v="11"/>
    <s v="$126.08"/>
    <n v="0.03"/>
    <s v="$3.06"/>
    <s v="$121.70"/>
    <s v="$0.99"/>
    <s v="$123.26"/>
    <n v="121.7"/>
    <n v="123.26"/>
    <n v="-1.5600000000000023"/>
    <n v="0.99"/>
    <n v="3.06"/>
    <n v="121.19"/>
    <n v="2.88"/>
    <n v="29.61"/>
    <n v="28.62"/>
    <n v="27.630000000000003"/>
    <m/>
  </r>
  <r>
    <s v="5353-1"/>
    <x v="182"/>
    <s v="Kristina Nunn"/>
    <s v="22 Civic Rd,Auburn"/>
    <x v="0"/>
    <s v="NSW"/>
    <x v="3"/>
    <s v="Mihael Khan"/>
    <s v="Not Specified"/>
    <s v="Artisan Hanging File Binders"/>
    <x v="0"/>
    <s v="Small Box"/>
    <s v="Regular Air"/>
    <d v="2013-11-02T00:00:00"/>
    <s v="$3.65"/>
    <s v="$5.98"/>
    <s v="$2.33"/>
    <n v="36"/>
    <s v="$167.08"/>
    <n v="0.04"/>
    <s v="$3.85"/>
    <s v="$152.87"/>
    <s v="$1.49"/>
    <s v="$153.28"/>
    <n v="152.87"/>
    <n v="153.28"/>
    <n v="-0.40999999999999659"/>
    <n v="1.49"/>
    <n v="3.85"/>
    <n v="150.92000000000002"/>
    <n v="5.98"/>
    <n v="212.92000000000004"/>
    <n v="211.43000000000004"/>
    <n v="209.94000000000003"/>
    <m/>
  </r>
  <r>
    <s v="5354-1"/>
    <x v="12"/>
    <s v="John Castell"/>
    <s v="38/133-145 Castlereagh St,Sydney"/>
    <x v="0"/>
    <s v="NSW"/>
    <x v="2"/>
    <s v="Natasha Song"/>
    <s v="Medium"/>
    <s v="TechSavi Cordless Elite Duo"/>
    <x v="0"/>
    <s v="Wrap Bag"/>
    <s v="Regular Air"/>
    <d v="2013-12-30T00:00:00"/>
    <s v="$60.59"/>
    <s v="$100.98"/>
    <s v="$40.39"/>
    <n v="48"/>
    <s v="$100.98"/>
    <n v="0.03"/>
    <s v="$10.10"/>
    <s v="$90.88"/>
    <s v="$7.18"/>
    <s v="$98.06"/>
    <n v="90.88"/>
    <n v="98.06"/>
    <n v="-7.1800000000000068"/>
    <n v="7.18"/>
    <n v="10.1"/>
    <n v="95.140000000000015"/>
    <n v="100.98"/>
    <n v="4844.12"/>
    <n v="4836.9399999999996"/>
    <n v="4829.7599999999993"/>
    <m/>
  </r>
  <r>
    <s v="5354-1"/>
    <x v="418"/>
    <s v="Mitch Webber"/>
    <s v="Hoyts Entertainment Quarter 122 Lang Road,Moore Park"/>
    <x v="0"/>
    <s v="NSW"/>
    <x v="1"/>
    <s v="Tina Carlton"/>
    <s v="Medium"/>
    <s v="Artisan 474 Labels"/>
    <x v="1"/>
    <s v="Medium Box"/>
    <s v="Regular Air"/>
    <d v="2014-07-05T00:00:00"/>
    <s v="$1.84"/>
    <s v="$2.88"/>
    <s v="$1.04"/>
    <n v="25"/>
    <s v="$50.96"/>
    <n v="0.05"/>
    <s v="$0.32"/>
    <s v="$49.22"/>
    <s v="$0.99"/>
    <s v="$50.07"/>
    <n v="49.22"/>
    <n v="50.07"/>
    <n v="-0.85000000000000142"/>
    <n v="0.99"/>
    <n v="0.32"/>
    <n v="50.74"/>
    <n v="2.88"/>
    <n v="72.67"/>
    <n v="71.680000000000007"/>
    <n v="70.690000000000012"/>
    <m/>
  </r>
  <r>
    <s v="5354-1"/>
    <x v="12"/>
    <s v="Steve Carroll"/>
    <s v="Macquarie Centre Cnr Herring Road &amp; Waterloo Road,Macquarie Park"/>
    <x v="0"/>
    <s v="NSW"/>
    <x v="1"/>
    <s v="Nicholas Fernandes"/>
    <s v="Critical"/>
    <s v="TechSavi Cordless Access Keyboard"/>
    <x v="0"/>
    <s v="Wrap Bag"/>
    <s v="Regular Air"/>
    <d v="2013-12-30T00:00:00"/>
    <s v="$14.70"/>
    <s v="$29.99"/>
    <s v="$15.29"/>
    <n v="3"/>
    <s v="$100.98"/>
    <n v="0.09"/>
    <s v="$10.10"/>
    <s v="$90.88"/>
    <s v="$5.50"/>
    <s v="$98.06"/>
    <n v="90.88"/>
    <n v="98.06"/>
    <n v="-7.1800000000000068"/>
    <n v="5.5"/>
    <n v="10.1"/>
    <n v="93.460000000000008"/>
    <n v="29.99"/>
    <n v="85.37"/>
    <n v="79.87"/>
    <n v="74.37"/>
    <m/>
  </r>
  <r>
    <s v="5354-1"/>
    <x v="12"/>
    <s v="John Castell"/>
    <s v="96 Liverpool St,Sydney"/>
    <x v="0"/>
    <s v="NSW"/>
    <x v="0"/>
    <s v="Samantha Chairs"/>
    <s v="Low"/>
    <s v="TechSavi Cordless Elite Duo"/>
    <x v="0"/>
    <s v="Wrap Bag"/>
    <s v="Regular Air"/>
    <d v="2013-12-30T00:00:00"/>
    <s v="$60.59"/>
    <s v="$100.98"/>
    <s v="$40.39"/>
    <n v="8"/>
    <s v="$100.98"/>
    <n v="0.06"/>
    <s v="$10.10"/>
    <s v="$90.88"/>
    <s v="$7.18"/>
    <s v="$98.06"/>
    <n v="90.88"/>
    <n v="98.06"/>
    <n v="-7.1800000000000068"/>
    <n v="7.18"/>
    <n v="10.1"/>
    <n v="95.140000000000015"/>
    <n v="100.98"/>
    <n v="804.92"/>
    <n v="797.74"/>
    <n v="790.56000000000006"/>
    <m/>
  </r>
  <r>
    <s v="5354-1"/>
    <x v="12"/>
    <s v="John Castell"/>
    <s v="38/133-145 Castlereagh St,Sydney"/>
    <x v="0"/>
    <s v="NSW"/>
    <x v="1"/>
    <s v="Natasha Song"/>
    <s v="Not Specified"/>
    <s v="TechSavi Cordless Elite Duo"/>
    <x v="0"/>
    <s v="Small Box"/>
    <s v="Regular Air"/>
    <d v="2013-12-30T00:00:00"/>
    <s v="$60.59"/>
    <s v="$100.98"/>
    <s v="$40.39"/>
    <n v="20"/>
    <s v="$100.98"/>
    <n v="0"/>
    <s v="$10.10"/>
    <s v="$90.88"/>
    <s v="$7.18"/>
    <s v="$98.06"/>
    <n v="90.88"/>
    <n v="98.06"/>
    <n v="-7.1800000000000068"/>
    <n v="7.18"/>
    <n v="10.1"/>
    <n v="95.140000000000015"/>
    <n v="100.98"/>
    <n v="2016.6800000000003"/>
    <n v="2009.5000000000002"/>
    <n v="2002.3200000000002"/>
    <m/>
  </r>
  <r>
    <s v="5354-1"/>
    <x v="12"/>
    <s v="John Castell"/>
    <s v="38/133-145 Castlereagh St,Sydney"/>
    <x v="0"/>
    <s v="NSW"/>
    <x v="1"/>
    <s v="Natasha Song"/>
    <s v="Not Specified"/>
    <s v="TechSavi Cordless Access Keyboard"/>
    <x v="2"/>
    <s v="Small Pack"/>
    <s v="Regular Air"/>
    <d v="2013-12-30T00:00:00"/>
    <s v="$14.70"/>
    <s v="$29.99"/>
    <s v="$15.29"/>
    <n v="44"/>
    <s v="$100.98"/>
    <n v="0.03"/>
    <s v="$10.10"/>
    <s v="$90.88"/>
    <s v="$5.50"/>
    <s v="$98.06"/>
    <n v="90.88"/>
    <n v="98.06"/>
    <n v="-7.1800000000000068"/>
    <n v="5.5"/>
    <n v="10.1"/>
    <n v="93.460000000000008"/>
    <n v="29.99"/>
    <n v="1314.96"/>
    <n v="1309.46"/>
    <n v="1303.96"/>
    <m/>
  </r>
  <r>
    <s v="5355-1"/>
    <x v="419"/>
    <s v="Nicole Brennan"/>
    <s v="310 Wattle St,Ultimo"/>
    <x v="0"/>
    <s v="NSW"/>
    <x v="2"/>
    <s v="Aanya Zhang"/>
    <s v="Critical"/>
    <s v="Economy Rollaway Files"/>
    <x v="0"/>
    <s v="Small Box"/>
    <s v="Regular Air"/>
    <d v="2015-03-04T00:00:00"/>
    <s v="$67.73"/>
    <s v="$165.20"/>
    <s v="$97.47"/>
    <n v="43"/>
    <s v="$403.85"/>
    <n v="0.05"/>
    <s v="$20.19"/>
    <s v="$383.66"/>
    <s v="$19.99"/>
    <s v="$388.41"/>
    <n v="383.66"/>
    <n v="388.41"/>
    <n v="-4.75"/>
    <n v="19.989999999999998"/>
    <n v="20.190000000000001"/>
    <n v="388.21000000000004"/>
    <n v="165.2"/>
    <n v="7103.4"/>
    <n v="7083.41"/>
    <n v="7063.42"/>
    <m/>
  </r>
  <r>
    <s v="5355-1"/>
    <x v="110"/>
    <s v="Amy Cox"/>
    <s v="523 King St,Newtown"/>
    <x v="0"/>
    <s v="NSW"/>
    <x v="2"/>
    <s v="Aanya Zhang"/>
    <s v="Medium"/>
    <s v="Wirebound Message Book, 4 per Page"/>
    <x v="0"/>
    <s v="Wrap Bag"/>
    <s v="Express Air"/>
    <d v="2013-10-12T00:00:00"/>
    <s v="$3.48"/>
    <s v="$5.43"/>
    <s v="$1.95"/>
    <n v="26"/>
    <s v="$63.82"/>
    <n v="0.1"/>
    <s v="$4.46"/>
    <s v="$52.22"/>
    <s v="$0.95"/>
    <s v="$59.32"/>
    <n v="52.22"/>
    <n v="59.32"/>
    <n v="-7.1000000000000014"/>
    <n v="0.95"/>
    <n v="4.46"/>
    <n v="55.81"/>
    <n v="5.43"/>
    <n v="137.66999999999999"/>
    <n v="136.72"/>
    <n v="135.77000000000001"/>
    <m/>
  </r>
  <r>
    <s v="5355-1"/>
    <x v="12"/>
    <s v="John Castell"/>
    <s v="38/133-145 Castlereagh St,Sydney"/>
    <x v="0"/>
    <s v="NSW"/>
    <x v="1"/>
    <s v="Natasha Song"/>
    <s v="Medium"/>
    <s v="Cando PC940 Copier"/>
    <x v="0"/>
    <s v="Small Pack"/>
    <s v="Regular Air"/>
    <d v="2013-12-30T00:00:00"/>
    <s v="$278.99"/>
    <s v="$449.99"/>
    <s v="$171.00"/>
    <n v="34"/>
    <s v="$110.98"/>
    <n v="0.04"/>
    <s v="$11.00"/>
    <s v="$90.88"/>
    <s v="$49.00"/>
    <s v="$90.88"/>
    <n v="90.88"/>
    <n v="90.88"/>
    <n v="0"/>
    <n v="49"/>
    <n v="11"/>
    <n v="128.88"/>
    <n v="449.99"/>
    <n v="15337.66"/>
    <n v="15288.66"/>
    <n v="15239.66"/>
    <m/>
  </r>
  <r>
    <s v="5355-1"/>
    <x v="128"/>
    <s v="David Smith"/>
    <s v="85-113 Dunning Ave,Roseberry"/>
    <x v="0"/>
    <s v="NSW"/>
    <x v="1"/>
    <s v="Mihael Khan"/>
    <s v="Not Specified"/>
    <s v="Artisan 474 Labels"/>
    <x v="0"/>
    <s v="Small Box"/>
    <s v="Express Air"/>
    <d v="2015-02-06T00:00:00"/>
    <s v="$1.84"/>
    <s v="$2.88"/>
    <s v="$1.04"/>
    <n v="5"/>
    <s v="$56.30"/>
    <n v="0.04"/>
    <s v="$3.92"/>
    <s v="$59.66"/>
    <s v="$0.99"/>
    <s v="$60.51"/>
    <n v="59.66"/>
    <n v="60.51"/>
    <n v="-0.85000000000000142"/>
    <n v="0.99"/>
    <n v="3.92"/>
    <n v="57.58"/>
    <n v="2.88"/>
    <n v="11.469999999999999"/>
    <n v="10.479999999999999"/>
    <n v="9.4899999999999984"/>
    <m/>
  </r>
  <r>
    <s v="5356-1"/>
    <x v="420"/>
    <s v="Denise Leinenbach"/>
    <s v="8 Rankins Lane ,Melbourne"/>
    <x v="1"/>
    <s v="VIC"/>
    <x v="0"/>
    <s v="Connor Betts"/>
    <s v="High"/>
    <s v="Artisan Hi-Liter EverBold Pen Style Fluorescent Highlighters, 4/Pack"/>
    <x v="0"/>
    <s v="Small Box"/>
    <s v="Regular Air"/>
    <d v="2013-10-31T00:00:00"/>
    <s v="$4.48"/>
    <s v="$8.14"/>
    <s v="$3.66"/>
    <n v="47"/>
    <s v="$91.36"/>
    <n v="0"/>
    <s v="$7.30"/>
    <s v="$93.76"/>
    <s v="$3.12"/>
    <s v="$99.61"/>
    <n v="93.76"/>
    <n v="99.61"/>
    <n v="-5.8499999999999943"/>
    <n v="3.12"/>
    <n v="7.3"/>
    <n v="95.43"/>
    <n v="8.14"/>
    <n v="378.40000000000003"/>
    <n v="375.28000000000003"/>
    <n v="372.16"/>
    <m/>
  </r>
  <r>
    <s v="5356-1"/>
    <x v="244"/>
    <s v="Toby Knight"/>
    <s v="Crown Complex,Southbank"/>
    <x v="1"/>
    <s v="VIC"/>
    <x v="0"/>
    <s v="Yvette Biti"/>
    <s v="Low"/>
    <s v="Alto Perma 2700 Stacking Storage Drawers"/>
    <x v="0"/>
    <s v="Small Box"/>
    <s v="Regular Air"/>
    <d v="2013-10-29T00:00:00"/>
    <s v="$8.92"/>
    <s v="$29.74"/>
    <s v="$20.82"/>
    <n v="5"/>
    <s v="$390.56"/>
    <n v="7.0000000000000007E-2"/>
    <s v="$0.00"/>
    <s v="$392.63"/>
    <s v="$6.64"/>
    <s v="$398.23"/>
    <n v="392.63"/>
    <n v="398.23"/>
    <n v="-5.6000000000000227"/>
    <n v="6.64"/>
    <n v="0"/>
    <n v="404.87"/>
    <n v="29.74"/>
    <n v="155.33999999999997"/>
    <n v="148.69999999999999"/>
    <n v="142.06"/>
    <m/>
  </r>
  <r>
    <s v="5356-1"/>
    <x v="182"/>
    <s v="John Murra"/>
    <s v="Sydney Fish Market, Bank Street, Sydney"/>
    <x v="0"/>
    <s v="NSW"/>
    <x v="0"/>
    <s v="Phoebe Gour"/>
    <s v="Medium"/>
    <s v="Steady Pocket Accent Highlighters"/>
    <x v="0"/>
    <s v="Wrap Bag"/>
    <s v="Express Air"/>
    <d v="2013-11-03T00:00:00"/>
    <s v="$0.93"/>
    <s v="$1.60"/>
    <s v="$0.67"/>
    <n v="31"/>
    <s v="$51.64"/>
    <n v="0"/>
    <s v="$2.17"/>
    <s v="$51.91"/>
    <s v="$1.29"/>
    <s v="$59.60"/>
    <n v="51.91"/>
    <n v="59.6"/>
    <n v="-7.6900000000000048"/>
    <n v="1.29"/>
    <n v="2.17"/>
    <n v="58.72"/>
    <n v="1.6"/>
    <n v="48.72"/>
    <n v="47.43"/>
    <n v="46.14"/>
    <m/>
  </r>
  <r>
    <s v="5356-1"/>
    <x v="163"/>
    <s v="Dave Hallsten"/>
    <s v="1 John St,Waterloo"/>
    <x v="0"/>
    <s v="NSW"/>
    <x v="3"/>
    <s v="Charlie Bui"/>
    <s v="High"/>
    <s v="Smiths General Use 3-Ring Binders"/>
    <x v="0"/>
    <s v="Small Box"/>
    <s v="Regular Air"/>
    <d v="2015-08-08T00:00:00"/>
    <s v="$1.18"/>
    <s v="$1.88"/>
    <s v="$0.70"/>
    <n v="34"/>
    <s v="$41.92"/>
    <n v="7.0000000000000007E-2"/>
    <s v="$4.10"/>
    <s v="$38.96"/>
    <s v="$1.49"/>
    <s v="$39.95"/>
    <n v="38.96"/>
    <n v="39.950000000000003"/>
    <n v="-0.99000000000000199"/>
    <n v="1.49"/>
    <n v="4.0999999999999996"/>
    <n v="37.340000000000003"/>
    <n v="1.88"/>
    <n v="61.309999999999995"/>
    <n v="59.819999999999993"/>
    <n v="58.329999999999991"/>
    <m/>
  </r>
  <r>
    <s v="5356-1"/>
    <x v="325"/>
    <s v="Trudy Brown"/>
    <s v="180 High Street,Windsor"/>
    <x v="1"/>
    <s v="VIC"/>
    <x v="1"/>
    <s v="Connor Betts"/>
    <s v="Medium"/>
    <s v="DFeek ODtal Color Pencil Set"/>
    <x v="0"/>
    <s v="Small Box"/>
    <s v="Regular Air"/>
    <d v="2013-12-07T00:00:00"/>
    <s v="$11.11"/>
    <s v="$19.84"/>
    <s v="$8.73"/>
    <n v="7"/>
    <s v="$2,007.53"/>
    <n v="0.03"/>
    <s v="$180.68"/>
    <s v="$1,826.85"/>
    <s v="$4.10"/>
    <s v="$1,835.84"/>
    <n v="1826.85"/>
    <n v="1835.84"/>
    <n v="-8.9900000000000091"/>
    <n v="4.0999999999999996"/>
    <n v="180.68"/>
    <n v="1659.2599999999998"/>
    <n v="19.84"/>
    <n v="-37.70000000000001"/>
    <n v="-41.800000000000011"/>
    <n v="-45.900000000000013"/>
    <m/>
  </r>
  <r>
    <s v="5356-1"/>
    <x v="220"/>
    <s v="Katrina Edelman"/>
    <s v="Westfield Miranda, 600 Kingsway,Miranda"/>
    <x v="0"/>
    <s v="NSW"/>
    <x v="0"/>
    <s v="Preston Senome"/>
    <s v="Low"/>
    <s v="DrawIt Colored Pencils, 48-Color Set"/>
    <x v="0"/>
    <s v="Small Box"/>
    <s v="Regular Air"/>
    <d v="2015-04-11T00:00:00"/>
    <s v="$21.56"/>
    <s v="$36.55"/>
    <s v="$14.99"/>
    <n v="20"/>
    <s v="$52.82"/>
    <n v="0.05"/>
    <s v="$3.17"/>
    <s v="$49.65"/>
    <s v="$13.89"/>
    <s v="$50.92"/>
    <n v="49.65"/>
    <n v="50.92"/>
    <n v="-1.2700000000000031"/>
    <n v="13.89"/>
    <n v="3.17"/>
    <n v="61.64"/>
    <n v="36.549999999999997"/>
    <n v="741.72"/>
    <n v="727.83"/>
    <n v="713.94"/>
    <m/>
  </r>
  <r>
    <s v="5356-1"/>
    <x v="18"/>
    <s v="Tamara Willingham"/>
    <s v="Sydney Fish Market, Bank Street, Sydney"/>
    <x v="0"/>
    <s v="NSW"/>
    <x v="2"/>
    <s v="Phoebe Gour"/>
    <s v="Medium"/>
    <s v="Artisan 474 Labels"/>
    <x v="0"/>
    <s v="Small Box"/>
    <s v="Regular Air"/>
    <d v="2013-10-21T00:00:00"/>
    <s v="$1.84"/>
    <s v="$2.88"/>
    <s v="$1.04"/>
    <n v="37"/>
    <s v="$297.60"/>
    <n v="0.05"/>
    <s v="$0.00"/>
    <s v="$297.66"/>
    <s v="$0.99"/>
    <s v="$305.30"/>
    <n v="297.66000000000003"/>
    <n v="305.3"/>
    <n v="-7.6399999999999864"/>
    <n v="0.99"/>
    <n v="0"/>
    <n v="306.29000000000002"/>
    <n v="2.88"/>
    <n v="107.55"/>
    <n v="106.56"/>
    <n v="105.57000000000001"/>
    <m/>
  </r>
  <r>
    <s v="5357-1"/>
    <x v="421"/>
    <s v="James Galang"/>
    <s v="Westfield 1 Anderson St,Chatswood"/>
    <x v="0"/>
    <s v="NSW"/>
    <x v="1"/>
    <s v="Nicholas Fernandes"/>
    <s v="Medium"/>
    <s v="OIC Bulk Pack Metal Binder Clips"/>
    <x v="0"/>
    <s v="Small Pack"/>
    <s v="Regular Air"/>
    <d v="2014-07-09T00:00:00"/>
    <s v="$3.95"/>
    <s v="$6.08"/>
    <s v="$2.13"/>
    <n v="34"/>
    <s v="$169.80"/>
    <n v="0.04"/>
    <s v="$5.49"/>
    <s v="$156.97"/>
    <s v="$1.82"/>
    <s v="$159.69"/>
    <n v="156.97"/>
    <n v="159.69"/>
    <n v="-2.7199999999999989"/>
    <n v="1.82"/>
    <n v="5.49"/>
    <n v="156.01999999999998"/>
    <n v="6.08"/>
    <n v="203.04999999999998"/>
    <n v="201.23"/>
    <n v="199.41"/>
    <m/>
  </r>
  <r>
    <s v="5357-1"/>
    <x v="422"/>
    <s v="Kean Thrrason"/>
    <s v="Westfield Sydney,Sydney"/>
    <x v="0"/>
    <s v="NSW"/>
    <x v="1"/>
    <s v="Natasha Song"/>
    <s v="High"/>
    <s v="Alto Perma 2700 Stacking Storage Drawers"/>
    <x v="1"/>
    <s v="Small Pack"/>
    <s v="Regular Air"/>
    <d v="2016-12-05T00:00:00"/>
    <s v="$8.92"/>
    <s v="$29.74"/>
    <s v="$20.82"/>
    <n v="1"/>
    <s v="$579.42"/>
    <n v="0.1"/>
    <s v="$34.77"/>
    <s v="$544.65"/>
    <s v="$6.64"/>
    <s v="$548.65"/>
    <n v="544.65"/>
    <n v="548.65"/>
    <n v="-4"/>
    <n v="6.64"/>
    <n v="34.770000000000003"/>
    <n v="520.52"/>
    <n v="29.74"/>
    <n v="1.609999999999995"/>
    <n v="-5.0300000000000047"/>
    <n v="-11.670000000000005"/>
    <m/>
  </r>
  <r>
    <s v="5357-1"/>
    <x v="423"/>
    <s v="Trudy Brown"/>
    <s v="180 High Street,Windsor"/>
    <x v="1"/>
    <s v="VIC"/>
    <x v="0"/>
    <s v="Connor Betts"/>
    <s v="Medium"/>
    <s v="Artisan Legal 4-Ring Binder"/>
    <x v="0"/>
    <s v="Small Box"/>
    <s v="Regular Air"/>
    <d v="2013-12-30T00:00:00"/>
    <s v="$13.64"/>
    <s v="$20.98"/>
    <s v="$7.34"/>
    <n v="1"/>
    <s v="$482.54"/>
    <n v="0"/>
    <s v="$14.48"/>
    <s v="$468.06"/>
    <s v="$1.49"/>
    <s v="$469.55"/>
    <n v="468.06"/>
    <n v="469.55"/>
    <n v="-1.4900000000000091"/>
    <n v="1.49"/>
    <n v="14.48"/>
    <n v="456.56"/>
    <n v="20.98"/>
    <n v="7.99"/>
    <n v="6.5"/>
    <n v="5.01"/>
    <m/>
  </r>
  <r>
    <s v="5358-1"/>
    <x v="288"/>
    <s v="Mike Kennedy"/>
    <s v="99 Lygon Street,East Brunswick"/>
    <x v="1"/>
    <s v="VIC"/>
    <x v="3"/>
    <s v="Connor Betts"/>
    <s v="Low"/>
    <s v="Artisan Round Ring Poly Binders"/>
    <x v="0"/>
    <s v="Small Box"/>
    <s v="Regular Air"/>
    <d v="2014-12-15T00:00:00"/>
    <s v="$1.82"/>
    <s v="$2.84"/>
    <s v="$1.02"/>
    <n v="1"/>
    <s v="$41.90"/>
    <n v="0.03"/>
    <s v="$0.65"/>
    <s v="$49.07"/>
    <s v="$5.44"/>
    <s v="$49.09"/>
    <n v="49.07"/>
    <n v="49.09"/>
    <n v="-2.0000000000003126E-2"/>
    <n v="5.44"/>
    <n v="0.65"/>
    <n v="53.88"/>
    <n v="2.84"/>
    <n v="7.6300000000000008"/>
    <n v="2.19"/>
    <n v="-3.2500000000000004"/>
    <m/>
  </r>
  <r>
    <s v="5358-1"/>
    <x v="252"/>
    <s v="Liz Willingham"/>
    <s v="60 Commercial Rd,Prahran"/>
    <x v="1"/>
    <s v="VIC"/>
    <x v="1"/>
    <s v="Yvette Biti"/>
    <s v="Not Specified"/>
    <s v="Artisan Hi-Liter EverBold Pen Style Fluorescent Highlighters, 4/Pack"/>
    <x v="2"/>
    <s v="Large Box"/>
    <s v="Regular Air"/>
    <d v="2013-08-13T00:00:00"/>
    <s v="$4.48"/>
    <s v="$8.14"/>
    <s v="$3.66"/>
    <n v="17"/>
    <s v="$78.04"/>
    <n v="0"/>
    <s v="$2.33"/>
    <s v="$78.59"/>
    <s v="$3.12"/>
    <s v="$79.33"/>
    <n v="78.59"/>
    <n v="79.33"/>
    <n v="-0.73999999999999488"/>
    <n v="3.12"/>
    <n v="2.33"/>
    <n v="80.12"/>
    <n v="8.14"/>
    <n v="139.16999999999999"/>
    <n v="136.04999999999998"/>
    <n v="132.92999999999998"/>
    <m/>
  </r>
  <r>
    <s v="5358-2"/>
    <x v="424"/>
    <s v="Saphhira Shifley"/>
    <s v="Westfield Miranda, 600 Kingsway,Miranda"/>
    <x v="0"/>
    <s v="NSW"/>
    <x v="3"/>
    <s v="Preston Senome"/>
    <s v="Medium"/>
    <s v="Desktop 3-Pocket Hot File"/>
    <x v="0"/>
    <s v="Small Box"/>
    <s v="Regular Air"/>
    <d v="2014-01-05T00:00:00"/>
    <s v="$22.18"/>
    <s v="$54.10"/>
    <s v="$31.92"/>
    <n v="18"/>
    <s v="$2,272.20"/>
    <n v="0.05"/>
    <s v="$45.44"/>
    <s v="$2,226.76"/>
    <s v="$19.99"/>
    <s v="$2,246.75"/>
    <n v="2226.7600000000002"/>
    <n v="2246.75"/>
    <n v="-19.989999999999782"/>
    <n v="19.989999999999998"/>
    <n v="45.44"/>
    <n v="2221.2999999999997"/>
    <n v="54.1"/>
    <n v="948.35000000000014"/>
    <n v="928.36000000000013"/>
    <n v="908.37000000000012"/>
    <m/>
  </r>
  <r>
    <s v="5358-2"/>
    <x v="424"/>
    <s v="Saphhira Shifley"/>
    <s v="Westfield Miranda, 600 Kingsway,Miranda"/>
    <x v="0"/>
    <s v="NSW"/>
    <x v="3"/>
    <s v="Preston Senome"/>
    <s v="High"/>
    <s v="Desktop 3-Rocket Hot File"/>
    <x v="0"/>
    <s v="Wrap Bag"/>
    <s v="Regular Air"/>
    <d v="2014-01-05T00:00:00"/>
    <s v="$22.18"/>
    <s v="$54.10"/>
    <s v="$31.92"/>
    <n v="29"/>
    <s v="$2,272.20"/>
    <n v="0.03"/>
    <s v="$45.44"/>
    <s v="$2,226.76"/>
    <s v="$19.99"/>
    <s v="$2,246.75"/>
    <n v="2226.7600000000002"/>
    <n v="2246.75"/>
    <n v="-19.989999999999782"/>
    <n v="19.989999999999998"/>
    <n v="45.44"/>
    <n v="2221.2999999999997"/>
    <n v="54.1"/>
    <n v="1543.45"/>
    <n v="1523.46"/>
    <n v="1503.47"/>
    <m/>
  </r>
  <r>
    <s v="5358-2"/>
    <x v="424"/>
    <s v="Saphhira Shifley"/>
    <s v="Westfield Miranda, 600 Kingsway,Miranda"/>
    <x v="0"/>
    <s v="NSW"/>
    <x v="3"/>
    <s v="Preston Senome"/>
    <s v="Not Specified"/>
    <s v="Desktop 3-Pocket Hot File"/>
    <x v="1"/>
    <s v="Small Box"/>
    <s v="Regular Air"/>
    <d v="2014-01-05T00:00:00"/>
    <s v="$22.18"/>
    <s v="$54.10"/>
    <s v="$31.92"/>
    <n v="34"/>
    <s v="$2,252.20"/>
    <n v="0.06"/>
    <s v="$45.44"/>
    <s v="$2,226.76"/>
    <s v="$19.99"/>
    <s v="$2,246.75"/>
    <n v="2226.7600000000002"/>
    <n v="2246.75"/>
    <n v="-19.989999999999782"/>
    <n v="19.989999999999998"/>
    <n v="45.44"/>
    <n v="2221.2999999999997"/>
    <n v="54.1"/>
    <n v="1813.95"/>
    <n v="1793.96"/>
    <n v="1773.97"/>
    <m/>
  </r>
  <r>
    <s v="5359-1"/>
    <x v="148"/>
    <s v="Eugene Hildebrand"/>
    <s v="120 Hardware St,Melbourne"/>
    <x v="1"/>
    <s v="VIC"/>
    <x v="2"/>
    <s v="Yvette Biti"/>
    <s v="Critical"/>
    <s v="Alto Parchment Paper, Assorted Colors"/>
    <x v="0"/>
    <s v="Small Box"/>
    <s v="Regular Air"/>
    <d v="2013-11-03T00:00:00"/>
    <s v="$4.59"/>
    <s v="$7.28"/>
    <s v="$2.69"/>
    <n v="34"/>
    <s v="$260.02"/>
    <n v="0.03"/>
    <s v="$14.10"/>
    <s v="$246.18"/>
    <s v="$11.15"/>
    <s v="$251.85"/>
    <n v="246.18"/>
    <n v="251.85"/>
    <n v="-5.6699999999999875"/>
    <n v="11.15"/>
    <n v="14.1"/>
    <n v="248.9"/>
    <n v="7.28"/>
    <n v="244.57000000000002"/>
    <n v="233.42000000000002"/>
    <n v="222.27"/>
    <m/>
  </r>
  <r>
    <s v="5359-1"/>
    <x v="424"/>
    <s v="Helen Andreada"/>
    <s v="470 Anzac Parade,Kingsford"/>
    <x v="0"/>
    <s v="NSW"/>
    <x v="2"/>
    <s v="Tina Carlton"/>
    <s v="Critical"/>
    <s v="3Max Polarizing Task Lamp with Clamp Arm, Light Gray"/>
    <x v="0"/>
    <s v="Wrap Bag"/>
    <s v="Regular Air"/>
    <d v="2014-01-06T00:00:00"/>
    <s v="$56.16"/>
    <s v="$136.98"/>
    <s v="$80.82"/>
    <n v="50"/>
    <s v="$2,465.64"/>
    <n v="0.09"/>
    <s v="$49.31"/>
    <s v="$2,416.33"/>
    <s v="$24.49"/>
    <s v="$2,440.82"/>
    <n v="2416.33"/>
    <n v="2440.8200000000002"/>
    <n v="-24.490000000000236"/>
    <n v="24.49"/>
    <n v="49.31"/>
    <n v="2416"/>
    <n v="136.97999999999999"/>
    <n v="6824.1799999999985"/>
    <n v="6799.6899999999987"/>
    <n v="6775.1999999999989"/>
    <m/>
  </r>
  <r>
    <s v="5359-1"/>
    <x v="425"/>
    <s v="Philip Brown"/>
    <s v="Shop 1, 186-190 Church Street,Parramatta;46a Macleay Street,Potts Point"/>
    <x v="0"/>
    <s v="NSW"/>
    <x v="1"/>
    <s v="Mihael Khan"/>
    <s v="Not Specified"/>
    <s v="Artisan 474 Labels"/>
    <x v="0"/>
    <s v="Small Box"/>
    <s v="Regular Air"/>
    <d v="2014-09-13T00:00:00"/>
    <s v="$1.84"/>
    <s v="$2.88"/>
    <s v="$1.04"/>
    <n v="1"/>
    <s v="$96.06"/>
    <n v="0.06"/>
    <s v="$8.30"/>
    <s v="$90.22"/>
    <s v="$0.99"/>
    <s v="$90.01"/>
    <n v="90.22"/>
    <n v="90.01"/>
    <n v="0.20999999999999375"/>
    <n v="0.99"/>
    <n v="8.3000000000000007"/>
    <n v="82.7"/>
    <n v="2.88"/>
    <n v="-4.4300000000000006"/>
    <n v="-5.4200000000000008"/>
    <n v="-6.410000000000001"/>
    <m/>
  </r>
  <r>
    <s v="5359-1"/>
    <x v="120"/>
    <s v="Fred Wasserman"/>
    <s v="61 York St,Sydney"/>
    <x v="0"/>
    <s v="NSW"/>
    <x v="2"/>
    <s v="Leighton Forrest"/>
    <s v="Not Specified"/>
    <s v="Alto Perma 3000 Stacking Storage Drawers"/>
    <x v="1"/>
    <s v="Small Pack"/>
    <s v="Regular Air"/>
    <d v="2014-01-17T00:00:00"/>
    <s v="$8.92"/>
    <s v="$29.74"/>
    <s v="$20.82"/>
    <n v="21"/>
    <s v="$522.84"/>
    <n v="0.09"/>
    <s v="$10.19"/>
    <s v="$402.85"/>
    <s v="$6.64"/>
    <s v="$428.85"/>
    <n v="402.85"/>
    <n v="428.85"/>
    <n v="-26"/>
    <n v="6.64"/>
    <n v="10.19"/>
    <n v="425.3"/>
    <n v="29.74"/>
    <n v="620.9899999999999"/>
    <n v="614.34999999999991"/>
    <n v="607.70999999999992"/>
    <m/>
  </r>
  <r>
    <s v="5359-1"/>
    <x v="416"/>
    <s v="Tony Molinari"/>
    <s v="85-113 Dunning Ave,Rosebery"/>
    <x v="0"/>
    <s v="NSW"/>
    <x v="1"/>
    <s v="Mihael Khan"/>
    <s v="Not Specified"/>
    <s v="Binding Machine Supplies"/>
    <x v="0"/>
    <s v="Wrap Bag"/>
    <s v="Regular Air"/>
    <d v="2013-12-29T00:00:00"/>
    <s v="$18.38"/>
    <s v="$29.17"/>
    <s v="$10.79"/>
    <n v="40"/>
    <s v="$1,079.29"/>
    <n v="0.03"/>
    <s v="$97.14"/>
    <s v="$982.15"/>
    <s v="$6.27"/>
    <s v="$988.42"/>
    <n v="982.15"/>
    <n v="988.42"/>
    <n v="-6.2699999999999818"/>
    <n v="6.27"/>
    <n v="97.14"/>
    <n v="897.55"/>
    <n v="29.17"/>
    <n v="1075.93"/>
    <n v="1069.6600000000001"/>
    <n v="1063.3900000000001"/>
    <m/>
  </r>
  <r>
    <s v="5359-1"/>
    <x v="241"/>
    <s v="Ritsa Hightower"/>
    <s v="1/160 Anzac Parade,Kensington"/>
    <x v="0"/>
    <s v="NSW"/>
    <x v="0"/>
    <s v="Natasha Song"/>
    <s v="High"/>
    <s v="Apex Straight Scissors"/>
    <x v="0"/>
    <s v="Wrap Bag"/>
    <s v="Express Air"/>
    <d v="2014-12-05T00:00:00"/>
    <s v="$5.19"/>
    <s v="$12.98"/>
    <s v="$7.79"/>
    <n v="31"/>
    <s v="$371.68"/>
    <n v="0.06"/>
    <s v="$10.03"/>
    <s v="$363.03"/>
    <s v="$3.14"/>
    <s v="$367.95"/>
    <n v="363.03"/>
    <n v="367.95"/>
    <n v="-4.9200000000000159"/>
    <n v="3.14"/>
    <n v="10.029999999999999"/>
    <n v="361.06"/>
    <n v="12.98"/>
    <n v="395.49"/>
    <n v="392.35"/>
    <n v="389.21000000000004"/>
    <m/>
  </r>
  <r>
    <s v="5359-1"/>
    <x v="321"/>
    <s v="John Castell"/>
    <s v="38/133-145 Castlereagh St,Sydney"/>
    <x v="0"/>
    <s v="NSW"/>
    <x v="3"/>
    <s v="Natasha Song"/>
    <s v="Medium"/>
    <s v="Artisan Poly Binder Pockets"/>
    <x v="0"/>
    <s v="Small Box"/>
    <s v="Express Air"/>
    <d v="2013-08-30T00:00:00"/>
    <s v="$2.26"/>
    <s v="$3.58"/>
    <s v="$1.32"/>
    <n v="22"/>
    <s v="$164.12"/>
    <n v="0.02"/>
    <s v="$1.64"/>
    <s v="$152.77"/>
    <s v="$5.47"/>
    <s v="$153.27"/>
    <n v="152.77000000000001"/>
    <n v="153.27000000000001"/>
    <n v="-0.5"/>
    <n v="5.47"/>
    <n v="1.64"/>
    <n v="157.10000000000002"/>
    <n v="3.58"/>
    <n v="82.59"/>
    <n v="77.12"/>
    <n v="71.650000000000006"/>
    <m/>
  </r>
  <r>
    <s v="5359-1"/>
    <x v="98"/>
    <s v="Liz Willingham"/>
    <s v="60 Commercial Rd,Prahran"/>
    <x v="1"/>
    <s v="VIC"/>
    <x v="2"/>
    <s v="Yvette Biti"/>
    <s v="Medium"/>
    <s v="Alto Memo Cubes"/>
    <x v="1"/>
    <s v="Small Pack"/>
    <s v="Express Air"/>
    <d v="2014-05-07T00:00:00"/>
    <s v="$3.32"/>
    <s v="$5.18"/>
    <s v="$1.86"/>
    <n v="3"/>
    <s v="$151.34"/>
    <n v="0.03"/>
    <s v="$2.59"/>
    <s v="$152.07"/>
    <s v="$2.04"/>
    <s v="$153.28"/>
    <n v="152.07"/>
    <n v="153.28"/>
    <n v="-1.210000000000008"/>
    <n v="2.04"/>
    <n v="2.59"/>
    <n v="152.72999999999999"/>
    <n v="5.18"/>
    <n v="14.989999999999998"/>
    <n v="12.95"/>
    <n v="10.91"/>
    <m/>
  </r>
  <r>
    <s v="5359-1"/>
    <x v="162"/>
    <s v="Brendan Murry"/>
    <s v="2/797 Botany Rd,Rosebery"/>
    <x v="0"/>
    <s v="NSW"/>
    <x v="1"/>
    <s v="Samantha Chairs"/>
    <s v="Low"/>
    <s v="PastelOcean Color Pencil Set"/>
    <x v="2"/>
    <s v="Small Pack"/>
    <s v="Regular Air"/>
    <d v="2014-11-21T00:00:00"/>
    <s v="$11.11"/>
    <s v="$19.84"/>
    <s v="$8.73"/>
    <n v="17"/>
    <s v="$165.92"/>
    <n v="0.01"/>
    <s v="$15.51"/>
    <s v="$152.97"/>
    <s v="$4.10"/>
    <s v="$157.75"/>
    <n v="152.97"/>
    <n v="157.75"/>
    <n v="-4.7800000000000011"/>
    <n v="4.0999999999999996"/>
    <n v="15.51"/>
    <n v="146.34"/>
    <n v="19.84"/>
    <n v="325.87"/>
    <n v="321.77"/>
    <n v="317.66999999999996"/>
    <m/>
  </r>
  <r>
    <s v="5360-1"/>
    <x v="105"/>
    <s v="Dave Kipp"/>
    <s v="221 Barkly St,St Kilda"/>
    <x v="1"/>
    <s v="VIC"/>
    <x v="1"/>
    <s v="Yvette Biti"/>
    <s v="Low"/>
    <s v="Emerson Stylus 1520 Color Inkjet Printer"/>
    <x v="0"/>
    <s v="Small Box"/>
    <s v="Regular Air"/>
    <d v="2013-05-10T00:00:00"/>
    <s v="$315.61"/>
    <s v="$500.97"/>
    <s v="$185.36"/>
    <n v="20"/>
    <s v="$541.26"/>
    <n v="0.1"/>
    <s v="$54.92"/>
    <s v="$528.36"/>
    <s v="$69.30"/>
    <s v="$523.36"/>
    <n v="528.36"/>
    <n v="523.36"/>
    <n v="5"/>
    <n v="69.3"/>
    <n v="54.92"/>
    <n v="537.74"/>
    <n v="500.97"/>
    <n v="10033.780000000001"/>
    <n v="9964.4800000000014"/>
    <n v="9895.1800000000021"/>
    <m/>
  </r>
  <r>
    <s v="5360-1"/>
    <x v="115"/>
    <s v="Neil Knudson"/>
    <s v="4A Lyons St,Strathfield"/>
    <x v="0"/>
    <s v="NSW"/>
    <x v="3"/>
    <s v="Tina Carlton"/>
    <s v="Medium"/>
    <s v="Smiths Metal Binder Clips"/>
    <x v="0"/>
    <s v="Small Box"/>
    <s v="Regular Air"/>
    <d v="2013-10-07T00:00:00"/>
    <s v="$1.60"/>
    <s v="$2.62"/>
    <s v="$1.02"/>
    <n v="32"/>
    <s v="$84.20"/>
    <n v="0.09"/>
    <s v="$6.52"/>
    <s v="$84.97"/>
    <s v="$0.80"/>
    <s v="$86.73"/>
    <n v="84.97"/>
    <n v="86.73"/>
    <n v="-1.7600000000000051"/>
    <n v="0.8"/>
    <n v="6.52"/>
    <n v="81.010000000000005"/>
    <n v="2.62"/>
    <n v="78.12"/>
    <n v="77.320000000000007"/>
    <n v="76.52000000000001"/>
    <m/>
  </r>
  <r>
    <s v="5360-1"/>
    <x v="424"/>
    <s v="Saphhira Shifley"/>
    <s v="Westfield Miranda, 600 Kingsway,Miranda"/>
    <x v="0"/>
    <s v="NSW"/>
    <x v="1"/>
    <s v="Preston Senome"/>
    <s v="Not Specified"/>
    <s v="Economy Rollaway Files"/>
    <x v="0"/>
    <s v="Small Box"/>
    <s v="Regular Air"/>
    <d v="2014-01-05T00:00:00"/>
    <s v="$67.73"/>
    <s v="$165.20"/>
    <s v="$97.47"/>
    <n v="14"/>
    <s v="$8,094.80"/>
    <n v="0.1"/>
    <s v="$404.74"/>
    <s v="$7,690.06"/>
    <s v="$19.99"/>
    <s v="$7,710.05"/>
    <n v="7690.06"/>
    <n v="7710.05"/>
    <n v="-19.989999999999782"/>
    <n v="19.989999999999998"/>
    <n v="404.74"/>
    <n v="7325.3"/>
    <n v="165.2"/>
    <n v="1928.0499999999997"/>
    <n v="1908.0599999999997"/>
    <n v="1888.0699999999997"/>
    <m/>
  </r>
  <r>
    <s v="5360-1"/>
    <x v="13"/>
    <s v="Phillip Flathmann"/>
    <s v="Macquarie Centre Cnr Herring Road &amp; Waterloo Road,Macquarie Park"/>
    <x v="0"/>
    <s v="NSW"/>
    <x v="0"/>
    <s v="Nicholas Fernandes"/>
    <s v="Low"/>
    <s v="Emerson LQ-870 Dot Matrix Printer"/>
    <x v="1"/>
    <s v="Small Box"/>
    <s v="Regular Air"/>
    <d v="2013-11-20T00:00:00"/>
    <s v="$219.61"/>
    <s v="$535.64"/>
    <s v="$316.03"/>
    <n v="40"/>
    <s v="$689.00"/>
    <n v="0.04"/>
    <s v="$67.82"/>
    <s v="$694.56"/>
    <s v="$14.70"/>
    <s v="$608.97"/>
    <n v="694.56"/>
    <n v="608.97"/>
    <n v="85.589999999999918"/>
    <n v="14.7"/>
    <n v="67.819999999999993"/>
    <n v="555.85000000000014"/>
    <n v="535.64"/>
    <n v="21372.48"/>
    <n v="21357.78"/>
    <n v="21343.079999999998"/>
    <m/>
  </r>
  <r>
    <s v="5360-1"/>
    <x v="426"/>
    <s v="Edward Hooks"/>
    <s v="224A Gertrude St,Fitzroy"/>
    <x v="1"/>
    <s v="VIC"/>
    <x v="1"/>
    <s v="Connor Betts"/>
    <s v="Low"/>
    <s v="3Max Organizer Strips"/>
    <x v="0"/>
    <s v="Small Pack"/>
    <s v="Regular Air"/>
    <d v="2013-08-12T00:00:00"/>
    <s v="$3.40"/>
    <s v="$5.40"/>
    <s v="$2.00"/>
    <n v="50"/>
    <s v="$78.00"/>
    <n v="0.08"/>
    <s v="$2.90"/>
    <s v="$75.10"/>
    <s v="$7.78"/>
    <s v="$79.71"/>
    <n v="75.099999999999994"/>
    <n v="79.709999999999994"/>
    <n v="-4.6099999999999994"/>
    <n v="7.78"/>
    <n v="2.9"/>
    <n v="84.589999999999989"/>
    <n v="5.4"/>
    <n v="274.88"/>
    <n v="267.10000000000002"/>
    <n v="259.32000000000005"/>
    <m/>
  </r>
  <r>
    <s v="5361-1"/>
    <x v="38"/>
    <s v="Dan Campbell"/>
    <s v="1/173-179 Bronte Rd,Waverley"/>
    <x v="0"/>
    <s v="NSW"/>
    <x v="2"/>
    <s v="Leighton Forrest"/>
    <s v="Not Specified"/>
    <s v="TechSavi Access Keyboard"/>
    <x v="0"/>
    <s v="Small Box"/>
    <s v="Regular Air"/>
    <d v="2013-10-27T00:00:00"/>
    <s v="$8.31"/>
    <s v="$15.98"/>
    <s v="$7.67"/>
    <n v="6"/>
    <s v="$448.50"/>
    <n v="0.02"/>
    <s v="$43.56"/>
    <s v="$433.59"/>
    <s v="$6.50"/>
    <s v="$439.39"/>
    <n v="433.59"/>
    <n v="439.39"/>
    <n v="-5.8000000000000114"/>
    <n v="6.5"/>
    <n v="43.56"/>
    <n v="402.33"/>
    <n v="15.98"/>
    <n v="58.819999999999993"/>
    <n v="52.319999999999993"/>
    <n v="45.819999999999993"/>
    <m/>
  </r>
  <r>
    <s v="5362-1"/>
    <x v="427"/>
    <s v="Tra Armssront"/>
    <s v="485 Crown St,Surry Hills"/>
    <x v="0"/>
    <s v="NSW"/>
    <x v="3"/>
    <s v="Leighton Forrest"/>
    <s v="Not Specified"/>
    <s v="Pizazz Drawing Pencil Set"/>
    <x v="0"/>
    <s v="Wrap Bag"/>
    <s v="Regular Air"/>
    <d v="2015-06-06T00:00:00"/>
    <s v="$1.17"/>
    <s v="$2.78"/>
    <s v="$1.61"/>
    <n v="34"/>
    <s v="$65.10"/>
    <n v="0.02"/>
    <s v="$5.21"/>
    <s v="$59.69"/>
    <s v="$1.20"/>
    <s v="$60.39"/>
    <n v="59.69"/>
    <n v="60.39"/>
    <n v="-0.70000000000000284"/>
    <n v="1.2"/>
    <n v="5.21"/>
    <n v="56.38"/>
    <n v="2.78"/>
    <n v="90.51"/>
    <n v="89.31"/>
    <n v="88.11"/>
    <m/>
  </r>
  <r>
    <s v="5362-1"/>
    <x v="26"/>
    <s v="Sandra Glassco"/>
    <s v="224A Gertrude St,Fitzroy"/>
    <x v="1"/>
    <s v="VIC"/>
    <x v="0"/>
    <s v="Connor Betts"/>
    <s v="Not Specified"/>
    <s v="Binder Clips by OIC"/>
    <x v="0"/>
    <s v="Small Box"/>
    <s v="Regular Air"/>
    <d v="2015-02-19T00:00:00"/>
    <s v="$0.93"/>
    <s v="$1.48"/>
    <s v="$0.55"/>
    <n v="7"/>
    <s v="$46.34"/>
    <n v="0.09"/>
    <s v="$4.92"/>
    <s v="$43.44"/>
    <s v="$0.70"/>
    <s v="$44.92"/>
    <n v="43.44"/>
    <n v="44.92"/>
    <n v="-1.480000000000004"/>
    <n v="0.7"/>
    <n v="4.92"/>
    <n v="40.700000000000003"/>
    <n v="1.48"/>
    <n v="6.14"/>
    <n v="5.4399999999999995"/>
    <n v="4.7399999999999993"/>
    <m/>
  </r>
  <r>
    <s v="5362-1"/>
    <x v="372"/>
    <s v="Bart Watters"/>
    <s v="Westfield 1 Anderson St,Chatswood"/>
    <x v="0"/>
    <s v="NSW"/>
    <x v="3"/>
    <s v="Nicholas Fernandes"/>
    <s v="High"/>
    <s v="UGen Ultra Professional Cordless Optical Suite"/>
    <x v="0"/>
    <s v="Small Box"/>
    <s v="Regular Air"/>
    <d v="2014-12-11T00:00:00"/>
    <s v="$54.52"/>
    <s v="$100.97"/>
    <s v="$46.45"/>
    <n v="32"/>
    <s v="$4,568.60"/>
    <n v="7.0000000000000007E-2"/>
    <s v="$49.71"/>
    <s v="$4,454.85"/>
    <s v="$7.18"/>
    <s v="$4,570.55"/>
    <n v="4454.8500000000004"/>
    <n v="4570.55"/>
    <n v="-115.69999999999982"/>
    <n v="7.18"/>
    <n v="49.71"/>
    <n v="4528.0200000000004"/>
    <n v="100.97"/>
    <n v="3188.5099999999998"/>
    <n v="3181.33"/>
    <n v="3174.15"/>
    <m/>
  </r>
  <r>
    <s v="5363-1"/>
    <x v="428"/>
    <s v="Laura Armstrong"/>
    <s v="240-242 Johnston Street,Fitzroy"/>
    <x v="1"/>
    <s v="VIC"/>
    <x v="3"/>
    <s v="Connor Betts"/>
    <s v="Not Specified"/>
    <s v="Binding Machine Supplies"/>
    <x v="0"/>
    <s v="Small Box"/>
    <s v="Regular Air"/>
    <d v="2015-07-20T00:00:00"/>
    <s v="$18.38"/>
    <s v="$29.17"/>
    <s v="$10.79"/>
    <n v="10"/>
    <s v="$105.80"/>
    <n v="0.06"/>
    <s v="$10.39"/>
    <s v="$98.09"/>
    <s v="$6.27"/>
    <s v="$98.39"/>
    <n v="98.09"/>
    <n v="98.39"/>
    <n v="-0.29999999999999716"/>
    <n v="6.27"/>
    <n v="10.39"/>
    <n v="94.27"/>
    <n v="29.17"/>
    <n v="287.58000000000004"/>
    <n v="281.31000000000006"/>
    <n v="275.04000000000008"/>
    <m/>
  </r>
  <r>
    <s v="5363-1"/>
    <x v="424"/>
    <s v="Helen Andreada"/>
    <s v="470 Anzac Parade,Kingsford"/>
    <x v="0"/>
    <s v="NSW"/>
    <x v="1"/>
    <s v="Tina Carlton"/>
    <s v="Critical"/>
    <s v="Office Shears by Apex"/>
    <x v="0"/>
    <s v="Small Box"/>
    <s v="Regular Air"/>
    <d v="2014-01-06T00:00:00"/>
    <s v="$0.94"/>
    <s v="$2.08"/>
    <s v="$1.14"/>
    <n v="23"/>
    <s v="$89.44"/>
    <n v="0.02"/>
    <s v="$4.47"/>
    <s v="$84.97"/>
    <s v="$2.56"/>
    <s v="$87.53"/>
    <n v="84.97"/>
    <n v="87.53"/>
    <n v="-2.5600000000000023"/>
    <n v="2.56"/>
    <n v="4.47"/>
    <n v="85.62"/>
    <n v="2.08"/>
    <n v="45.930000000000007"/>
    <n v="43.370000000000005"/>
    <n v="40.81"/>
    <m/>
  </r>
  <r>
    <s v="5363-1"/>
    <x v="55"/>
    <s v="Jack OBriant"/>
    <s v="85-113 Dunning Ave,Rosebery"/>
    <x v="0"/>
    <s v="NSW"/>
    <x v="1"/>
    <s v="Mihael Khan"/>
    <s v="Low"/>
    <s v="Smiths Gold Paper Clips"/>
    <x v="0"/>
    <s v="Small Box"/>
    <s v="Regular Air"/>
    <d v="2013-05-02T00:00:00"/>
    <s v="$1.82"/>
    <s v="$2.98"/>
    <s v="$1.16"/>
    <n v="38"/>
    <s v="$99.92"/>
    <n v="0.01"/>
    <s v="$9.99"/>
    <s v="$90.91"/>
    <s v="$1.58"/>
    <s v="$94.99"/>
    <n v="90.91"/>
    <n v="94.99"/>
    <n v="-4.0799999999999983"/>
    <n v="1.58"/>
    <n v="9.99"/>
    <n v="86.58"/>
    <n v="2.98"/>
    <n v="104.83"/>
    <n v="103.25"/>
    <n v="101.67"/>
    <m/>
  </r>
  <r>
    <s v="5364-1"/>
    <x v="152"/>
    <s v="Harry Greene"/>
    <s v="470 Anzac Parade,Kingsford"/>
    <x v="0"/>
    <s v="NSW"/>
    <x v="1"/>
    <s v="Tina Carlton"/>
    <s v="High"/>
    <s v="12 Colored Short Pencils"/>
    <x v="0"/>
    <s v="Small Pack"/>
    <s v="Regular Air"/>
    <d v="2014-12-18T00:00:00"/>
    <s v="$1.09"/>
    <s v="$2.60"/>
    <s v="$1.51"/>
    <n v="10"/>
    <s v="$80.96"/>
    <n v="0.01"/>
    <s v="$5.67"/>
    <s v="$75.29"/>
    <s v="$2.40"/>
    <s v="$92.19"/>
    <n v="75.290000000000006"/>
    <n v="92.19"/>
    <n v="-16.899999999999991"/>
    <n v="2.4"/>
    <n v="5.67"/>
    <n v="88.92"/>
    <n v="2.6"/>
    <n v="22.729999999999997"/>
    <n v="20.329999999999998"/>
    <n v="17.93"/>
    <m/>
  </r>
  <r>
    <s v="5364-1"/>
    <x v="264"/>
    <s v="Dionis Lloyd"/>
    <s v="85-113 Dunning Ave,Rosebery"/>
    <x v="0"/>
    <s v="NSW"/>
    <x v="1"/>
    <s v="Mihael Khan"/>
    <s v="Medium"/>
    <s v="Artisan Legal 4-Ring Binder"/>
    <x v="0"/>
    <s v="Small Box"/>
    <s v="Regular Air"/>
    <d v="2014-01-15T00:00:00"/>
    <s v="$13.64"/>
    <s v="$20.98"/>
    <s v="$7.34"/>
    <n v="16"/>
    <s v="$469.98"/>
    <n v="0.04"/>
    <s v="$18.80"/>
    <s v="$451.18"/>
    <s v="$1.49"/>
    <s v="$466.28"/>
    <n v="451.18"/>
    <n v="466.28"/>
    <n v="-15.099999999999966"/>
    <n v="1.49"/>
    <n v="18.8"/>
    <n v="448.96999999999997"/>
    <n v="20.98"/>
    <n v="318.37"/>
    <n v="316.88"/>
    <n v="315.39"/>
    <m/>
  </r>
  <r>
    <s v="5364-1"/>
    <x v="273"/>
    <s v="Samah Foster"/>
    <s v="Sydney Fish Market, Bank Street, Sydney"/>
    <x v="0"/>
    <s v="NSW"/>
    <x v="3"/>
    <s v="Phoebe Gour"/>
    <s v="High"/>
    <s v="1726 Digital Answering Machine"/>
    <x v="0"/>
    <s v="Wrap Bag"/>
    <s v="Regular Air"/>
    <d v="2013-11-23T00:00:00"/>
    <s v="$8.82"/>
    <s v="$20.99"/>
    <s v="$12.17"/>
    <n v="34"/>
    <s v="$469.96"/>
    <n v="0.03"/>
    <s v="$26.80"/>
    <s v="$451.16"/>
    <s v="$4.81"/>
    <s v="$465.26"/>
    <n v="451.16"/>
    <n v="465.26"/>
    <n v="-14.099999999999966"/>
    <n v="4.8099999999999996"/>
    <n v="26.8"/>
    <n v="443.27"/>
    <n v="20.99"/>
    <n v="691.67"/>
    <n v="686.86"/>
    <n v="682.05000000000007"/>
    <m/>
  </r>
  <r>
    <s v="5364-1"/>
    <x v="0"/>
    <s v="Vivek Sundaresam"/>
    <s v="152 Bunnerong Road,Eastgardens"/>
    <x v="0"/>
    <s v="NSW"/>
    <x v="1"/>
    <s v="Tina Carlton"/>
    <s v="Medium"/>
    <s v="Artisan Flip-Chart Easel Binder, Black"/>
    <x v="0"/>
    <s v="Wrap Bag"/>
    <s v="Regular Air"/>
    <d v="2014-09-04T00:00:00"/>
    <s v="$13.88"/>
    <s v="$22.38"/>
    <s v="$8.50"/>
    <n v="20"/>
    <s v="$469.98"/>
    <n v="0.06"/>
    <s v="$18.82"/>
    <s v="$453.18"/>
    <s v="$15.10"/>
    <s v="$466.38"/>
    <n v="453.18"/>
    <n v="466.38"/>
    <n v="-13.199999999999989"/>
    <n v="15.1"/>
    <n v="18.82"/>
    <n v="462.66"/>
    <n v="22.38"/>
    <n v="443.88"/>
    <n v="428.78"/>
    <n v="413.67999999999995"/>
    <m/>
  </r>
  <r>
    <s v="5365-1"/>
    <x v="75"/>
    <s v="Eugene Moren"/>
    <s v="85-113 Dunning Ave,Rosebery"/>
    <x v="0"/>
    <s v="NSW"/>
    <x v="1"/>
    <s v="Mihael Khan"/>
    <s v="Low"/>
    <s v="Smiths SlimLine Pencil Sharpener"/>
    <x v="0"/>
    <s v="Wrap Bag"/>
    <s v="Regular Air"/>
    <d v="2013-05-29T00:00:00"/>
    <s v="$4.79"/>
    <s v="$11.97"/>
    <s v="$7.18"/>
    <n v="31"/>
    <s v="$94.01"/>
    <n v="0.04"/>
    <s v="$3.75"/>
    <s v="$95.17"/>
    <s v="$5.81"/>
    <s v="$98.50"/>
    <n v="95.17"/>
    <n v="98.5"/>
    <n v="-3.3299999999999983"/>
    <n v="5.81"/>
    <n v="3.75"/>
    <n v="100.56"/>
    <n v="11.97"/>
    <n v="373.13"/>
    <n v="367.32"/>
    <n v="361.51"/>
    <m/>
  </r>
  <r>
    <s v="5365-1"/>
    <x v="299"/>
    <s v="Victoria Pisteka"/>
    <s v="Westfield Sydney,Sydney"/>
    <x v="0"/>
    <s v="NSW"/>
    <x v="0"/>
    <s v="Natasha Song"/>
    <s v="Medium"/>
    <s v="Cando PC940 Copier"/>
    <x v="1"/>
    <s v="Small Box"/>
    <s v="Regular Air"/>
    <d v="2013-11-07T00:00:00"/>
    <s v="$278.99"/>
    <s v="$449.99"/>
    <s v="$171.00"/>
    <n v="16"/>
    <s v="$2,505.56"/>
    <n v="0"/>
    <s v="$121.32"/>
    <s v="$2,219.65"/>
    <s v="$49.00"/>
    <s v="$2,307.94"/>
    <n v="2219.65"/>
    <n v="2307.94"/>
    <n v="-88.289999999999964"/>
    <n v="49"/>
    <n v="121.32"/>
    <n v="2235.62"/>
    <n v="449.99"/>
    <n v="7127.52"/>
    <n v="7078.52"/>
    <n v="7029.52"/>
    <m/>
  </r>
  <r>
    <s v="5365-1"/>
    <x v="264"/>
    <s v="Anne Pryor"/>
    <s v="1-2/299 Sussex St,Sydney"/>
    <x v="0"/>
    <s v="NSW"/>
    <x v="3"/>
    <s v="Aanya Zhang"/>
    <s v="Low"/>
    <s v="Steady Colorific Colored Pencils, 12/Box"/>
    <x v="1"/>
    <s v="Large Box"/>
    <s v="Regular Air"/>
    <d v="2014-01-10T00:00:00"/>
    <s v="$1.30"/>
    <s v="$2.88"/>
    <s v="$1.58"/>
    <n v="16"/>
    <s v="$132.48"/>
    <n v="0"/>
    <s v="$5.30"/>
    <s v="$127.18"/>
    <s v="$1.01"/>
    <s v="$128.19"/>
    <n v="127.18"/>
    <n v="128.19"/>
    <n v="-1.0099999999999909"/>
    <n v="1.01"/>
    <n v="5.3"/>
    <n v="123.89999999999999"/>
    <n v="2.88"/>
    <n v="41.79"/>
    <n v="40.78"/>
    <n v="39.770000000000003"/>
    <m/>
  </r>
  <r>
    <s v="5365-1"/>
    <x v="26"/>
    <s v="Sandra Glassco"/>
    <s v="224A Gertrude St,Fitzroy"/>
    <x v="1"/>
    <s v="VIC"/>
    <x v="1"/>
    <s v="Connor Betts"/>
    <s v="Critical"/>
    <s v="Steady Liquid Accent Tank-Style Highlighters"/>
    <x v="0"/>
    <s v="Wrap Bag"/>
    <s v="Regular Air"/>
    <d v="2015-02-19T00:00:00"/>
    <s v="$1.31"/>
    <s v="$2.84"/>
    <s v="$1.53"/>
    <n v="9"/>
    <s v="$65.36"/>
    <n v="0.08"/>
    <s v="$3.92"/>
    <s v="$62.44"/>
    <s v="$0.93"/>
    <s v="$66.23"/>
    <n v="62.44"/>
    <n v="66.23"/>
    <n v="-3.7900000000000063"/>
    <n v="0.93"/>
    <n v="3.92"/>
    <n v="63.240000000000009"/>
    <n v="2.84"/>
    <n v="22.57"/>
    <n v="21.64"/>
    <n v="20.71"/>
    <m/>
  </r>
  <r>
    <s v="5366-1"/>
    <x v="156"/>
    <s v="Jim Kriz"/>
    <s v="85-113 Dunning Ave,Roseberry"/>
    <x v="0"/>
    <s v="NSW"/>
    <x v="3"/>
    <s v="Mihael Khan"/>
    <s v="Medium"/>
    <s v="TechSavi Internet Navigator Keyboard"/>
    <x v="0"/>
    <s v="Small Box"/>
    <s v="Regular Air"/>
    <d v="2013-06-13T00:00:00"/>
    <s v="$6.51"/>
    <s v="$30.98"/>
    <s v="$24.47"/>
    <n v="50"/>
    <s v="$3,152.14"/>
    <n v="7.0000000000000007E-2"/>
    <s v="$34.69"/>
    <s v="$1,193.35"/>
    <s v="$6.50"/>
    <s v="$1,119.36"/>
    <n v="1193.3499999999999"/>
    <n v="1119.3599999999999"/>
    <n v="73.990000000000009"/>
    <n v="6.5"/>
    <n v="34.69"/>
    <n v="1091.1699999999998"/>
    <n v="30.98"/>
    <n v="1520.81"/>
    <n v="1514.31"/>
    <n v="1507.81"/>
    <m/>
  </r>
  <r>
    <s v="5367-1"/>
    <x v="298"/>
    <s v="Anne Pryor"/>
    <s v="1-2/299 Sussex St,Sydney"/>
    <x v="0"/>
    <s v="NSW"/>
    <x v="1"/>
    <s v="Aanya Zhang"/>
    <s v="High"/>
    <s v="3Max Organizer Strips"/>
    <x v="1"/>
    <s v="Small Box"/>
    <s v="Regular Air"/>
    <d v="2014-01-11T00:00:00"/>
    <s v="$3.40"/>
    <s v="$5.40"/>
    <s v="$2.00"/>
    <n v="20"/>
    <s v="$48.60"/>
    <n v="0.04"/>
    <s v="$4.37"/>
    <s v="$44.23"/>
    <s v="$7.78"/>
    <s v="$52.01"/>
    <n v="44.23"/>
    <n v="52.01"/>
    <n v="-7.7800000000000011"/>
    <n v="7.78"/>
    <n v="4.37"/>
    <n v="55.42"/>
    <n v="5.4"/>
    <n v="111.41"/>
    <n v="103.63"/>
    <n v="95.85"/>
    <m/>
  </r>
  <r>
    <s v="5367-1"/>
    <x v="429"/>
    <s v="Jesus Ocampo"/>
    <s v="60 Commercial Rd,Prahran"/>
    <x v="1"/>
    <s v="VIC"/>
    <x v="2"/>
    <s v="Yvette Biti"/>
    <s v="Medium"/>
    <s v="Office Shears by Apex"/>
    <x v="0"/>
    <s v="Wrap Bag"/>
    <s v="Regular Air"/>
    <d v="2014-12-08T00:00:00"/>
    <s v="$0.94"/>
    <s v="$2.08"/>
    <s v="$1.14"/>
    <n v="37"/>
    <s v="$89.44"/>
    <n v="0.09"/>
    <s v="$4.37"/>
    <s v="$84.97"/>
    <s v="$2.56"/>
    <s v="$87.53"/>
    <n v="84.97"/>
    <n v="87.53"/>
    <n v="-2.5600000000000023"/>
    <n v="2.56"/>
    <n v="4.37"/>
    <n v="85.72"/>
    <n v="2.08"/>
    <n v="75.150000000000006"/>
    <n v="72.59"/>
    <n v="70.03"/>
    <m/>
  </r>
  <r>
    <s v="5367-1"/>
    <x v="298"/>
    <s v="Patrick ODonnell"/>
    <s v="21 Wentworth St,Parramatta"/>
    <x v="0"/>
    <s v="NSW"/>
    <x v="3"/>
    <s v="Aanya Zhang"/>
    <s v="Not Specified"/>
    <s v="3Max Organizer Strips"/>
    <x v="1"/>
    <s v="Small Box"/>
    <s v="Express Air"/>
    <d v="2014-01-12T00:00:00"/>
    <s v="$3.40"/>
    <s v="$5.40"/>
    <s v="$2.00"/>
    <n v="45"/>
    <s v="$48.60"/>
    <n v="0.02"/>
    <s v="$4.37"/>
    <s v="$44.23"/>
    <s v="$7.78"/>
    <s v="$52.01"/>
    <n v="44.23"/>
    <n v="52.01"/>
    <n v="-7.7800000000000011"/>
    <n v="7.78"/>
    <n v="4.37"/>
    <n v="55.42"/>
    <n v="5.4"/>
    <n v="246.41000000000003"/>
    <n v="238.63000000000002"/>
    <n v="230.85000000000002"/>
    <m/>
  </r>
  <r>
    <s v="5367-1"/>
    <x v="424"/>
    <s v="Saphhira Shifley"/>
    <s v="Westfield Miranda, 600 Kingsway,Miranda"/>
    <x v="0"/>
    <s v="NSW"/>
    <x v="0"/>
    <s v="Preston Senome"/>
    <s v="Not Specified"/>
    <s v="3Max Organizer Strips"/>
    <x v="0"/>
    <s v="Small Box"/>
    <s v="Regular Air"/>
    <d v="2014-01-05T00:00:00"/>
    <s v="$3.40"/>
    <s v="$5.40"/>
    <s v="$2.00"/>
    <n v="33"/>
    <s v="$48.60"/>
    <n v="0.08"/>
    <s v="$4.37"/>
    <s v="$44.23"/>
    <s v="$7.78"/>
    <s v="$52.01"/>
    <n v="44.23"/>
    <n v="52.01"/>
    <n v="-7.7800000000000011"/>
    <n v="7.78"/>
    <n v="4.37"/>
    <n v="55.42"/>
    <n v="5.4"/>
    <n v="181.61"/>
    <n v="173.83"/>
    <n v="166.05"/>
    <m/>
  </r>
  <r>
    <s v="5367-1"/>
    <x v="430"/>
    <s v="Patrick Jones"/>
    <s v="221 Barkly St,St Kilda"/>
    <x v="1"/>
    <s v="VIC"/>
    <x v="0"/>
    <s v="Yvette Biti"/>
    <s v="Critical"/>
    <s v="3Max Organizer Strips"/>
    <x v="0"/>
    <s v="Wrap Bag"/>
    <s v="Regular Air"/>
    <d v="2014-10-20T00:00:00"/>
    <s v="$3.40"/>
    <s v="$5.40"/>
    <s v="$2.00"/>
    <n v="32"/>
    <s v="$48.60"/>
    <n v="0.03"/>
    <s v="$5.17"/>
    <s v="$44.23"/>
    <s v="$7.78"/>
    <s v="$52.01"/>
    <n v="44.23"/>
    <n v="52.01"/>
    <n v="-7.7800000000000011"/>
    <n v="7.78"/>
    <n v="5.17"/>
    <n v="54.62"/>
    <n v="5.4"/>
    <n v="175.41000000000003"/>
    <n v="167.63000000000002"/>
    <n v="159.85000000000002"/>
    <m/>
  </r>
  <r>
    <s v="5367-1"/>
    <x v="298"/>
    <s v="Dave Hallsten"/>
    <s v="1 John St,Waterloo"/>
    <x v="0"/>
    <s v="NSW"/>
    <x v="3"/>
    <s v="Charlie Bui"/>
    <s v="Critical"/>
    <s v="3Max Organizer Strips"/>
    <x v="0"/>
    <s v="Small Pack"/>
    <s v="Regular Air"/>
    <d v="2014-01-10T00:00:00"/>
    <s v="$3.40"/>
    <s v="$5.40"/>
    <s v="$2.00"/>
    <n v="4"/>
    <s v="$48.60"/>
    <n v="0.03"/>
    <s v="$4.37"/>
    <s v="$44.23"/>
    <s v="$7.78"/>
    <s v="$52.01"/>
    <n v="44.23"/>
    <n v="52.01"/>
    <n v="-7.7800000000000011"/>
    <n v="7.78"/>
    <n v="4.37"/>
    <n v="55.42"/>
    <n v="5.4"/>
    <n v="25.01"/>
    <n v="17.23"/>
    <n v="9.4499999999999993"/>
    <m/>
  </r>
  <r>
    <s v="5367-1"/>
    <x v="298"/>
    <s v="Anne Pryor"/>
    <s v="1-2/299 Sussex St,Sydney"/>
    <x v="0"/>
    <s v="NSW"/>
    <x v="1"/>
    <s v="Aanya Zhang"/>
    <s v="Not Specified"/>
    <s v="3Max Organizer Strips"/>
    <x v="0"/>
    <s v="Small Pack"/>
    <s v="Regular Air"/>
    <d v="2014-01-10T00:00:00"/>
    <s v="$3.40"/>
    <s v="$5.40"/>
    <s v="$2.00"/>
    <n v="6"/>
    <s v="$48.60"/>
    <n v="0.01"/>
    <s v="$4.37"/>
    <s v="$44.23"/>
    <s v="$7.78"/>
    <s v="$52.01"/>
    <n v="44.23"/>
    <n v="52.01"/>
    <n v="-7.7800000000000011"/>
    <n v="7.78"/>
    <n v="4.37"/>
    <n v="55.42"/>
    <n v="5.4"/>
    <n v="35.81"/>
    <n v="28.030000000000005"/>
    <n v="20.250000000000004"/>
    <m/>
  </r>
  <r>
    <s v="5367-1"/>
    <x v="264"/>
    <s v="Dionis Lloyd"/>
    <s v="1-2/299 Sussex St,Sydney"/>
    <x v="0"/>
    <s v="NSW"/>
    <x v="0"/>
    <s v="Aanya Zhang"/>
    <s v="Critical"/>
    <s v="3Max Organizer Strips"/>
    <x v="1"/>
    <s v="Small Box"/>
    <s v="Regular Air"/>
    <d v="2014-01-15T00:00:00"/>
    <s v="$3.40"/>
    <s v="$5.40"/>
    <s v="$2.00"/>
    <n v="28"/>
    <s v="$48.60"/>
    <n v="0.04"/>
    <s v="$4.37"/>
    <s v="$44.23"/>
    <s v="$7.78"/>
    <s v="$52.01"/>
    <n v="44.23"/>
    <n v="52.01"/>
    <n v="-7.7800000000000011"/>
    <n v="7.78"/>
    <n v="4.37"/>
    <n v="55.42"/>
    <n v="5.4"/>
    <n v="154.61000000000001"/>
    <n v="146.83000000000001"/>
    <n v="139.05000000000001"/>
    <m/>
  </r>
  <r>
    <s v="5367-1"/>
    <x v="13"/>
    <s v="Phillip Flathmann"/>
    <s v="Macquarie Centre Cnr Herring Road &amp; Waterloo Road,Macquarie Park"/>
    <x v="0"/>
    <s v="NSW"/>
    <x v="1"/>
    <s v="Nicholas Fernandes"/>
    <s v="Not Specified"/>
    <s v="Artisan Flip-Chart Easel Binder, Black"/>
    <x v="2"/>
    <s v="Small Pack"/>
    <s v="Regular Air"/>
    <d v="2013-11-20T00:00:00"/>
    <s v="$13.88"/>
    <s v="$22.38"/>
    <s v="$8.50"/>
    <n v="8"/>
    <s v="$454.58"/>
    <n v="0.1"/>
    <s v="$6.20"/>
    <s v="$421.67"/>
    <s v="$15.10"/>
    <s v="$485.16"/>
    <n v="421.67"/>
    <n v="485.16"/>
    <n v="-63.490000000000009"/>
    <n v="15.1"/>
    <n v="6.2"/>
    <n v="494.06000000000006"/>
    <n v="22.38"/>
    <n v="187.94"/>
    <n v="172.84"/>
    <n v="157.74"/>
    <m/>
  </r>
  <r>
    <s v="5367-1"/>
    <x v="298"/>
    <s v="Nick Zandusky"/>
    <s v="224A Gertrude St,Fitzroy"/>
    <x v="1"/>
    <s v="VIC"/>
    <x v="2"/>
    <s v="Connor Betts"/>
    <s v="Not Specified"/>
    <s v="3Max Organizer Strips"/>
    <x v="0"/>
    <s v="Small Box"/>
    <s v="Regular Air"/>
    <d v="2014-01-11T00:00:00"/>
    <s v="$3.40"/>
    <s v="$5.40"/>
    <s v="$2.00"/>
    <n v="39"/>
    <s v="$48.60"/>
    <n v="0.06"/>
    <s v="$4.37"/>
    <s v="$44.23"/>
    <s v="$7.78"/>
    <s v="$52.01"/>
    <n v="44.23"/>
    <n v="52.01"/>
    <n v="-7.7800000000000011"/>
    <n v="7.78"/>
    <n v="4.37"/>
    <n v="55.42"/>
    <n v="5.4"/>
    <n v="214.01000000000002"/>
    <n v="206.23000000000002"/>
    <n v="198.45000000000002"/>
    <m/>
  </r>
  <r>
    <s v="5367-2"/>
    <x v="298"/>
    <s v="Anne Pryor"/>
    <s v="1-2/299 Sussex St,Sydney"/>
    <x v="0"/>
    <s v="NSW"/>
    <x v="3"/>
    <s v="Aanya Zhang"/>
    <s v="Low"/>
    <s v="Office Shears by Apex"/>
    <x v="0"/>
    <s v="Small Box"/>
    <s v="Regular Air"/>
    <d v="2014-01-10T00:00:00"/>
    <s v="$0.94"/>
    <s v="$2.08"/>
    <s v="$1.14"/>
    <n v="16"/>
    <s v="$89.44"/>
    <n v="0.02"/>
    <s v="$4.37"/>
    <s v="$84.97"/>
    <s v="$2.56"/>
    <s v="$87.53"/>
    <n v="84.97"/>
    <n v="87.53"/>
    <n v="-2.5600000000000023"/>
    <n v="2.56"/>
    <n v="4.37"/>
    <n v="85.72"/>
    <n v="2.08"/>
    <n v="31.47"/>
    <n v="28.91"/>
    <n v="26.35"/>
    <m/>
  </r>
  <r>
    <s v="5367-2"/>
    <x v="181"/>
    <s v="Grant Carroll"/>
    <s v="10 O'Connell St,Sydney"/>
    <x v="0"/>
    <s v="NSW"/>
    <x v="1"/>
    <s v="Aanya Zhang"/>
    <s v="Low"/>
    <s v="Artisan Hi-Liter Fluorescent Desk Style Markers"/>
    <x v="0"/>
    <s v="Small Pack"/>
    <s v="Regular Air"/>
    <d v="2015-08-15T00:00:00"/>
    <s v="$1.76"/>
    <s v="$3.38"/>
    <s v="$1.62"/>
    <n v="49"/>
    <s v="$89.44"/>
    <n v="0.01"/>
    <s v="$4.47"/>
    <s v="$84.97"/>
    <s v="$0.85"/>
    <s v="$87.53"/>
    <n v="84.97"/>
    <n v="87.53"/>
    <n v="-2.5600000000000023"/>
    <n v="0.85"/>
    <n v="4.47"/>
    <n v="83.91"/>
    <n v="3.38"/>
    <n v="162"/>
    <n v="161.15"/>
    <n v="160.30000000000001"/>
    <m/>
  </r>
  <r>
    <s v="5367-2"/>
    <x v="82"/>
    <s v="Naresj Patel"/>
    <s v="106 Ebley Street,Bondi Junction"/>
    <x v="0"/>
    <s v="NSW"/>
    <x v="1"/>
    <s v="Leighton Forrest"/>
    <s v="Medium"/>
    <s v="Office Shears by Apex"/>
    <x v="0"/>
    <s v="Wrap Bag"/>
    <s v="Regular Air"/>
    <d v="2013-09-15T00:00:00"/>
    <s v="$0.94"/>
    <s v="$2.08"/>
    <s v="$1.14"/>
    <n v="47"/>
    <s v="$89.44"/>
    <n v="0.1"/>
    <s v="$4.47"/>
    <s v="$84.97"/>
    <s v="$2.56"/>
    <s v="$87.53"/>
    <n v="84.97"/>
    <n v="87.53"/>
    <n v="-2.5600000000000023"/>
    <n v="2.56"/>
    <n v="4.47"/>
    <n v="85.62"/>
    <n v="2.08"/>
    <n v="95.850000000000009"/>
    <n v="93.29"/>
    <n v="90.73"/>
    <m/>
  </r>
  <r>
    <s v="5367-2"/>
    <x v="298"/>
    <s v="Anne Pryor"/>
    <s v="1-2/299 Sussex St,Sydney"/>
    <x v="0"/>
    <s v="NSW"/>
    <x v="2"/>
    <s v="Aanya Zhang"/>
    <s v="Low"/>
    <s v="Office Shears by Apex"/>
    <x v="1"/>
    <s v="Small Pack"/>
    <s v="Regular Air"/>
    <d v="2014-01-10T00:00:00"/>
    <s v="$0.94"/>
    <s v="$2.08"/>
    <s v="$1.14"/>
    <n v="19"/>
    <s v="$88.40"/>
    <n v="0.09"/>
    <s v="$4.37"/>
    <s v="$84.97"/>
    <s v="$2.56"/>
    <s v="$87.53"/>
    <n v="84.97"/>
    <n v="87.53"/>
    <n v="-2.5600000000000023"/>
    <n v="2.56"/>
    <n v="4.37"/>
    <n v="85.72"/>
    <n v="2.08"/>
    <n v="37.710000000000008"/>
    <n v="35.150000000000006"/>
    <n v="32.590000000000003"/>
    <m/>
  </r>
  <r>
    <s v="5368-1"/>
    <x v="431"/>
    <s v="Ed Jacobs"/>
    <s v="22 Civic Rd,Auburn"/>
    <x v="0"/>
    <s v="NSW"/>
    <x v="1"/>
    <s v="Mihael Khan"/>
    <s v="Low"/>
    <s v="Economy Binders"/>
    <x v="0"/>
    <s v="Small Box"/>
    <s v="Regular Air"/>
    <d v="2013-10-27T00:00:00"/>
    <s v="$1.33"/>
    <s v="$2.08"/>
    <s v="$0.75"/>
    <n v="38"/>
    <s v="$4.26"/>
    <n v="0.05"/>
    <s v="$0.00"/>
    <s v="$4.66"/>
    <s v="$1.49"/>
    <s v="$5.34"/>
    <n v="4.66"/>
    <n v="5.34"/>
    <n v="-0.67999999999999972"/>
    <n v="1.49"/>
    <n v="0"/>
    <n v="6.83"/>
    <n v="2.08"/>
    <n v="80.53"/>
    <n v="79.040000000000006"/>
    <n v="77.550000000000011"/>
    <m/>
  </r>
  <r>
    <s v="5368-1"/>
    <x v="432"/>
    <s v="Kelly Williams"/>
    <s v="499-501 Lygon Street,Carlton North"/>
    <x v="1"/>
    <s v="VIC"/>
    <x v="3"/>
    <s v="Yvette Biti"/>
    <s v="Critical"/>
    <s v="3Max Organizer Strips"/>
    <x v="1"/>
    <s v="Medium Box"/>
    <s v="Regular Air"/>
    <d v="2016-08-25T00:00:00"/>
    <s v="$3.40"/>
    <s v="$5.40"/>
    <s v="$2.00"/>
    <n v="8"/>
    <s v="$426.70"/>
    <n v="0.09"/>
    <s v="$26.14"/>
    <s v="$410.20"/>
    <s v="$7.78"/>
    <s v="$113.29"/>
    <n v="410.2"/>
    <n v="113.29"/>
    <n v="296.90999999999997"/>
    <n v="7.78"/>
    <n v="26.14"/>
    <n v="94.93"/>
    <n v="5.4"/>
    <n v="24.840000000000003"/>
    <n v="17.060000000000002"/>
    <n v="9.2800000000000011"/>
    <m/>
  </r>
  <r>
    <s v="5368-1"/>
    <x v="219"/>
    <s v="Bor Nyng"/>
    <s v="506 Swan Street,Richmond"/>
    <x v="1"/>
    <s v="VIC"/>
    <x v="0"/>
    <s v="Connor Betts"/>
    <s v="Not Specified"/>
    <s v="Wirebound Voice Message Log Book"/>
    <x v="0"/>
    <s v="Small Box"/>
    <s v="Regular Air"/>
    <d v="2013-09-28T00:00:00"/>
    <s v="$2.90"/>
    <s v="$4.76"/>
    <s v="$1.86"/>
    <n v="33"/>
    <s v="$48.93"/>
    <n v="0.08"/>
    <s v="$4.13"/>
    <s v="$44.95"/>
    <s v="$0.88"/>
    <s v="$52.96"/>
    <n v="44.95"/>
    <n v="52.96"/>
    <n v="-8.009999999999998"/>
    <n v="0.88"/>
    <n v="4.13"/>
    <n v="49.71"/>
    <n v="4.76"/>
    <n v="153.82999999999998"/>
    <n v="152.94999999999999"/>
    <n v="152.07"/>
    <m/>
  </r>
  <r>
    <s v="5369-1"/>
    <x v="433"/>
    <s v="Chuck Clark"/>
    <s v="53-55 Liverpool St,Sydney"/>
    <x v="0"/>
    <s v="NSW"/>
    <x v="1"/>
    <s v="Tina Carlton"/>
    <s v="High"/>
    <s v="Cando S750 Color Inkjet Printer"/>
    <x v="0"/>
    <s v="Wrap Bag"/>
    <s v="Regular Air"/>
    <d v="2014-10-11T00:00:00"/>
    <s v="$75.00"/>
    <s v="$120.97"/>
    <s v="$45.97"/>
    <n v="47"/>
    <s v="$3,079.64"/>
    <n v="0"/>
    <s v="$30.73"/>
    <s v="$3,739.62"/>
    <s v="$26.30"/>
    <s v="$3,736.84"/>
    <n v="3739.62"/>
    <n v="3736.84"/>
    <n v="2.7799999999997453"/>
    <n v="26.3"/>
    <n v="30.73"/>
    <n v="3732.4100000000003"/>
    <n v="120.97"/>
    <n v="5681.1600000000008"/>
    <n v="5654.8600000000006"/>
    <n v="5628.56"/>
    <m/>
  </r>
  <r>
    <s v="5369-1"/>
    <x v="223"/>
    <s v="Bary Gonzalez"/>
    <s v="1 John Street,Waterloo"/>
    <x v="0"/>
    <s v="NSW"/>
    <x v="1"/>
    <s v="Charlie Bui"/>
    <s v="Medium"/>
    <s v="Smiths Pushpins"/>
    <x v="0"/>
    <s v="Wrap Bag"/>
    <s v="Regular Air"/>
    <d v="2015-07-19T00:00:00"/>
    <s v="$0.94"/>
    <s v="$1.88"/>
    <s v="$0.94"/>
    <n v="20"/>
    <s v="$63.50"/>
    <n v="0.06"/>
    <s v="$2.69"/>
    <s v="$61.91"/>
    <s v="$0.79"/>
    <s v="$64.00"/>
    <n v="61.91"/>
    <n v="64"/>
    <n v="-2.0900000000000034"/>
    <n v="0.79"/>
    <n v="2.69"/>
    <n v="62.100000000000009"/>
    <n v="1.88"/>
    <n v="35.699999999999996"/>
    <n v="34.909999999999997"/>
    <n v="34.119999999999997"/>
    <m/>
  </r>
  <r>
    <s v="5369-1"/>
    <x v="231"/>
    <s v="Patrick Ryan"/>
    <s v="Cnr Williams Road &amp; Lechlade Ave,South Yarra"/>
    <x v="1"/>
    <s v="VIC"/>
    <x v="0"/>
    <s v="Yvette Biti"/>
    <s v="Medium"/>
    <s v="Adesso Programmable 142-Key Keyboard"/>
    <x v="0"/>
    <s v="Small Box"/>
    <s v="Express Air"/>
    <d v="2015-07-05T00:00:00"/>
    <s v="$32.02"/>
    <s v="$152.48"/>
    <s v="$120.46"/>
    <n v="30"/>
    <s v="$4,090.52"/>
    <n v="0.02"/>
    <s v="$30.37"/>
    <s v="$2,795.59"/>
    <s v="$4.00"/>
    <s v="$2,792.75"/>
    <n v="2795.59"/>
    <n v="2792.75"/>
    <n v="2.8400000000001455"/>
    <n v="4"/>
    <n v="30.37"/>
    <n v="2766.38"/>
    <n v="152.47999999999999"/>
    <n v="4548.03"/>
    <n v="4544.03"/>
    <n v="4540.03"/>
    <m/>
  </r>
  <r>
    <s v="5369-1"/>
    <x v="26"/>
    <s v="Sandra Glassco"/>
    <s v="224A Gertrude St,Fitzroy"/>
    <x v="1"/>
    <s v="VIC"/>
    <x v="1"/>
    <s v="Connor Betts"/>
    <s v="Not Specified"/>
    <s v="Artisan 487 Labels"/>
    <x v="0"/>
    <s v="Wrap Bag"/>
    <s v="Regular Air"/>
    <d v="2015-02-21T00:00:00"/>
    <s v="$2.29"/>
    <s v="$3.69"/>
    <s v="$1.40"/>
    <n v="27"/>
    <s v="$49.36"/>
    <n v="0.08"/>
    <s v="$3.96"/>
    <s v="$49.60"/>
    <s v="$0.50"/>
    <s v="$40.04"/>
    <n v="49.6"/>
    <n v="40.04"/>
    <n v="9.5600000000000023"/>
    <n v="0.5"/>
    <n v="3.96"/>
    <n v="36.58"/>
    <n v="3.69"/>
    <n v="96.17"/>
    <n v="95.67"/>
    <n v="95.17"/>
    <m/>
  </r>
  <r>
    <s v="5369-1"/>
    <x v="396"/>
    <s v="Rick Duston"/>
    <s v="260 Marrickville Rd,Marrickville"/>
    <x v="0"/>
    <s v="NSW"/>
    <x v="0"/>
    <s v="Nicholas Fernandes"/>
    <s v="Critical"/>
    <s v="Angle-D Binders with Locking Rings, Label Holders"/>
    <x v="0"/>
    <s v="Small Box"/>
    <s v="Regular Air"/>
    <d v="2014-03-12T00:00:00"/>
    <s v="$4.53"/>
    <s v="$7.30"/>
    <s v="$2.77"/>
    <n v="28"/>
    <s v="$573.56"/>
    <n v="0.04"/>
    <s v="$11.04"/>
    <s v="$521.56"/>
    <s v="$7.72"/>
    <s v="$526.05"/>
    <n v="521.55999999999995"/>
    <n v="526.04999999999995"/>
    <n v="-4.4900000000000091"/>
    <n v="7.72"/>
    <n v="11.04"/>
    <n v="522.73"/>
    <n v="7.3"/>
    <n v="201.08"/>
    <n v="193.36"/>
    <n v="185.64000000000001"/>
    <m/>
  </r>
  <r>
    <s v="5369-1"/>
    <x v="182"/>
    <s v="Kristina Nunn"/>
    <s v="22 Civic Rd,Auburn"/>
    <x v="0"/>
    <s v="NSW"/>
    <x v="2"/>
    <s v="Mihael Khan"/>
    <s v="High"/>
    <s v="DrawIt Colored Pencils, 48-Color Set"/>
    <x v="1"/>
    <s v="Small Pack"/>
    <s v="Regular Air"/>
    <d v="2013-11-02T00:00:00"/>
    <s v="$21.56"/>
    <s v="$36.55"/>
    <s v="$14.99"/>
    <n v="10"/>
    <s v="$62.92"/>
    <n v="0.1"/>
    <s v="$0.63"/>
    <s v="$62.39"/>
    <s v="$13.89"/>
    <s v="$63.90"/>
    <n v="62.39"/>
    <n v="63.9"/>
    <n v="-1.509999999999998"/>
    <n v="13.89"/>
    <n v="0.63"/>
    <n v="77.16"/>
    <n v="36.549999999999997"/>
    <n v="378.76"/>
    <n v="364.87"/>
    <n v="350.98"/>
    <m/>
  </r>
  <r>
    <s v="5369-1"/>
    <x v="30"/>
    <s v="Valerie Dominguez"/>
    <s v="152 Bunnerong Road,Eastgardens"/>
    <x v="0"/>
    <s v="NSW"/>
    <x v="1"/>
    <s v="Tina Carlton"/>
    <s v="High"/>
    <s v="Cando PC940 Copier"/>
    <x v="2"/>
    <s v="Small Pack"/>
    <s v="Regular Air"/>
    <d v="2013-08-17T00:00:00"/>
    <s v="$278.99"/>
    <s v="$449.99"/>
    <s v="$171.00"/>
    <n v="37"/>
    <s v="$489.40"/>
    <n v="0.09"/>
    <s v="$37.85"/>
    <s v="$451.07"/>
    <s v="$49.00"/>
    <s v="$466.55"/>
    <n v="451.07"/>
    <n v="466.55"/>
    <n v="-15.480000000000018"/>
    <n v="49"/>
    <n v="37.85"/>
    <n v="477.69999999999993"/>
    <n v="449.99"/>
    <n v="16660.780000000002"/>
    <n v="16611.780000000002"/>
    <n v="16562.780000000002"/>
    <m/>
  </r>
  <r>
    <s v="5369-1"/>
    <x v="298"/>
    <s v="Nick Zandusky"/>
    <s v="224A Gertrude St,Fitzroy"/>
    <x v="1"/>
    <s v="VIC"/>
    <x v="1"/>
    <s v="Connor Betts"/>
    <s v="High"/>
    <s v="3Max Polarizing Task Lamp with Clamp Arm, Light Gray"/>
    <x v="0"/>
    <s v="Small Box"/>
    <s v="Regular Air"/>
    <d v="2014-01-11T00:00:00"/>
    <s v="$56.16"/>
    <s v="$136.98"/>
    <s v="$80.82"/>
    <n v="41"/>
    <s v="$2,465.64"/>
    <n v="0.03"/>
    <s v="$49.31"/>
    <s v="$2,416.33"/>
    <s v="$24.49"/>
    <s v="$2,440.82"/>
    <n v="2416.33"/>
    <n v="2440.8200000000002"/>
    <n v="-24.490000000000236"/>
    <n v="24.49"/>
    <n v="49.31"/>
    <n v="2416"/>
    <n v="136.97999999999999"/>
    <n v="5591.3599999999988"/>
    <n v="5566.869999999999"/>
    <n v="5542.3799999999992"/>
    <m/>
  </r>
  <r>
    <s v="5369-1"/>
    <x v="390"/>
    <s v="Ken Lonsdale"/>
    <s v="99 Lygon Street,East Brunswick"/>
    <x v="1"/>
    <s v="VIC"/>
    <x v="0"/>
    <s v="Connor Betts"/>
    <s v="Low"/>
    <s v="Aluminum Document Frame"/>
    <x v="0"/>
    <s v="Small Pack"/>
    <s v="Regular Air"/>
    <d v="2014-01-27T00:00:00"/>
    <s v="$5.50"/>
    <s v="$12.22"/>
    <s v="$6.72"/>
    <n v="46"/>
    <s v="$226.00"/>
    <n v="0.09"/>
    <s v="$2.18"/>
    <s v="$213.18"/>
    <s v="$2.85"/>
    <s v="$228.19"/>
    <n v="213.18"/>
    <n v="228.19"/>
    <n v="-15.009999999999991"/>
    <n v="2.85"/>
    <n v="2.1800000000000002"/>
    <n v="228.85999999999999"/>
    <n v="12.22"/>
    <n v="562.79000000000008"/>
    <n v="559.94000000000005"/>
    <n v="557.09"/>
    <m/>
  </r>
  <r>
    <s v="5370-1"/>
    <x v="434"/>
    <s v="Harold Ryan"/>
    <s v="4A Lyons St,Strathfield"/>
    <x v="0"/>
    <s v="NSW"/>
    <x v="3"/>
    <s v="Tina Carlton"/>
    <s v="Medium"/>
    <s v="Pizazz Drawing Pencil Set"/>
    <x v="0"/>
    <s v="Small Pack"/>
    <s v="Regular Air"/>
    <d v="2014-11-23T00:00:00"/>
    <s v="$1.53"/>
    <s v="$2.78"/>
    <s v="$1.25"/>
    <n v="22"/>
    <s v="$154.46"/>
    <n v="7.0000000000000007E-2"/>
    <s v="$3.55"/>
    <s v="$158.66"/>
    <s v="$1.34"/>
    <s v="$157.37"/>
    <n v="158.66"/>
    <n v="157.37"/>
    <n v="1.289999999999992"/>
    <n v="1.34"/>
    <n v="3.55"/>
    <n v="155.16"/>
    <n v="2.78"/>
    <n v="58.95"/>
    <n v="57.61"/>
    <n v="56.269999999999996"/>
    <m/>
  </r>
  <r>
    <s v="5370-1"/>
    <x v="316"/>
    <s v="Philip Brown"/>
    <s v="499-501 Lygon Street,Carlton North"/>
    <x v="1"/>
    <s v="VIC"/>
    <x v="3"/>
    <s v="Yvette Biti"/>
    <s v="Medium"/>
    <s v="Steady Liquid Accent Tank-Style Highlighters"/>
    <x v="0"/>
    <s v="Wrap Bag"/>
    <s v="Regular Air"/>
    <d v="2014-10-21T00:00:00"/>
    <s v="$1.31"/>
    <s v="$2.84"/>
    <s v="$1.53"/>
    <n v="50"/>
    <s v="$53.54"/>
    <n v="0.08"/>
    <s v="$2.79"/>
    <s v="$59.01"/>
    <s v="$0.93"/>
    <s v="$65.57"/>
    <n v="59.01"/>
    <n v="65.569999999999993"/>
    <n v="-6.5599999999999952"/>
    <n v="0.93"/>
    <n v="2.79"/>
    <n v="63.71"/>
    <n v="2.84"/>
    <n v="140.14000000000001"/>
    <n v="139.21"/>
    <n v="138.28"/>
    <m/>
  </r>
  <r>
    <s v="5370-1"/>
    <x v="59"/>
    <s v="Christy Brittain"/>
    <s v="Shop 1, 186-190 Church Street,Parramatta;46a Macleay Street,Potts Point"/>
    <x v="0"/>
    <s v="NSW"/>
    <x v="1"/>
    <s v="Mihael Khan"/>
    <s v="Critical"/>
    <s v="Desktop 3-Pocket Hot File"/>
    <x v="0"/>
    <s v="Wrap Bag"/>
    <s v="Regular Air"/>
    <d v="2013-07-05T00:00:00"/>
    <s v="$22.18"/>
    <s v="$54.10"/>
    <s v="$31.92"/>
    <n v="2"/>
    <s v="$273.89"/>
    <n v="0.06"/>
    <s v="$27.69"/>
    <s v="$260.78"/>
    <s v="$19.99"/>
    <s v="$279.59"/>
    <n v="260.77999999999997"/>
    <n v="279.58999999999997"/>
    <n v="-18.810000000000002"/>
    <n v="19.989999999999998"/>
    <n v="27.69"/>
    <n v="271.89"/>
    <n v="54.1"/>
    <n v="100.5"/>
    <n v="80.510000000000005"/>
    <n v="60.52000000000001"/>
    <m/>
  </r>
  <r>
    <s v="5370-1"/>
    <x v="110"/>
    <s v="Stephanie Ulpright"/>
    <s v="541 Church St ,Richmond"/>
    <x v="1"/>
    <s v="VIC"/>
    <x v="2"/>
    <s v="Yvette Biti"/>
    <s v="High"/>
    <s v="Steady EarthWrite Recycled Pencils, Medium Soft, #2"/>
    <x v="0"/>
    <s v="Wrap Bag"/>
    <s v="Regular Air"/>
    <d v="2013-10-13T00:00:00"/>
    <s v="$0.90"/>
    <s v="$2.10"/>
    <s v="$1.20"/>
    <n v="1"/>
    <s v="$36.22"/>
    <n v="0.02"/>
    <s v="$0.35"/>
    <s v="$33.62"/>
    <s v="$0.70"/>
    <s v="$32.79"/>
    <n v="33.619999999999997"/>
    <n v="32.79"/>
    <n v="0.82999999999999829"/>
    <n v="0.7"/>
    <n v="0.35"/>
    <n v="33.14"/>
    <n v="2.1"/>
    <n v="2.4500000000000002"/>
    <n v="1.75"/>
    <n v="1.05"/>
    <m/>
  </r>
  <r>
    <s v="5371-1"/>
    <x v="401"/>
    <s v="Larry Tron"/>
    <s v="4A Lyons St,Strathfield"/>
    <x v="0"/>
    <s v="NSW"/>
    <x v="2"/>
    <s v="Tina Carlton"/>
    <s v="High"/>
    <s v="Angle-D Binders with Locking Rings, Label Holders"/>
    <x v="0"/>
    <s v="Wrap Bag"/>
    <s v="Regular Air"/>
    <d v="2014-12-07T00:00:00"/>
    <s v="$4.53"/>
    <s v="$7.30"/>
    <s v="$2.77"/>
    <n v="27"/>
    <s v="$186.82"/>
    <n v="7.0000000000000007E-2"/>
    <s v="$10.69"/>
    <s v="$168.61"/>
    <s v="$7.72"/>
    <s v="$178.99"/>
    <n v="168.61"/>
    <n v="178.99"/>
    <n v="-10.379999999999995"/>
    <n v="7.72"/>
    <n v="10.69"/>
    <n v="176.02"/>
    <n v="7.3"/>
    <n v="194.13"/>
    <n v="186.41"/>
    <n v="178.69"/>
    <m/>
  </r>
  <r>
    <s v="5371-1"/>
    <x v="79"/>
    <s v="Erica Smith"/>
    <s v="188 Pitt Street,Sydney"/>
    <x v="0"/>
    <s v="NSW"/>
    <x v="0"/>
    <s v="Tina Carlton"/>
    <s v="High"/>
    <s v="Apex Office Executive Series Stainless Steel Trimmers"/>
    <x v="0"/>
    <s v="Small Box"/>
    <s v="Regular Air"/>
    <d v="2013-03-27T00:00:00"/>
    <s v="$3.51"/>
    <s v="$8.57"/>
    <s v="$5.06"/>
    <n v="2"/>
    <s v="$206.96"/>
    <n v="0.05"/>
    <s v="$8.10"/>
    <s v="$193.34"/>
    <s v="$6.14"/>
    <s v="$199.44"/>
    <n v="193.34"/>
    <n v="199.44"/>
    <n v="-6.0999999999999943"/>
    <n v="6.14"/>
    <n v="8.1"/>
    <n v="197.48"/>
    <n v="8.57"/>
    <n v="15.18"/>
    <n v="9.0400000000000009"/>
    <n v="2.9000000000000012"/>
    <m/>
  </r>
  <r>
    <s v="5372-1"/>
    <x v="264"/>
    <s v="Dionis Lloyd"/>
    <s v="85-113 Dunning Ave,Rosebery"/>
    <x v="0"/>
    <s v="NSW"/>
    <x v="0"/>
    <s v="Mihael Khan"/>
    <s v="Not Specified"/>
    <s v="Artisan Poly Binder Pockets"/>
    <x v="0"/>
    <s v="Small Box"/>
    <s v="Regular Air"/>
    <d v="2014-01-15T00:00:00"/>
    <s v="$2.26"/>
    <s v="$3.58"/>
    <s v="$1.32"/>
    <n v="33"/>
    <s v="$137.64"/>
    <n v="0.05"/>
    <s v="$5.35"/>
    <s v="$133.11"/>
    <s v="$5.47"/>
    <s v="$133.33"/>
    <n v="133.11000000000001"/>
    <n v="133.33000000000001"/>
    <n v="-0.21999999999999886"/>
    <n v="5.47"/>
    <n v="5.35"/>
    <n v="133.45000000000002"/>
    <n v="3.58"/>
    <n v="118.26"/>
    <n v="112.79"/>
    <n v="107.32000000000001"/>
    <m/>
  </r>
  <r>
    <s v="5372-1"/>
    <x v="424"/>
    <s v="Helen Andreada"/>
    <s v="470 Anzac Parade,Kingsford"/>
    <x v="0"/>
    <s v="NSW"/>
    <x v="1"/>
    <s v="Tina Carlton"/>
    <s v="Not Specified"/>
    <s v="UGen Ultra Professional Cordless Optical Suite"/>
    <x v="0"/>
    <s v="Wrap Bag"/>
    <s v="Regular Air"/>
    <d v="2014-01-06T00:00:00"/>
    <s v="$156.50"/>
    <s v="$300.97"/>
    <s v="$144.47"/>
    <n v="31"/>
    <s v="$2,250.42"/>
    <n v="0.08"/>
    <s v="$42.71"/>
    <s v="$2,025.69"/>
    <s v="$7.18"/>
    <s v="$2,194.75"/>
    <n v="2025.69"/>
    <n v="2194.75"/>
    <n v="-169.05999999999995"/>
    <n v="7.18"/>
    <n v="42.71"/>
    <n v="2159.2199999999998"/>
    <n v="300.97000000000003"/>
    <n v="9294.5400000000027"/>
    <n v="9287.3600000000024"/>
    <n v="9280.1800000000021"/>
    <m/>
  </r>
  <r>
    <s v="5373-1"/>
    <x v="37"/>
    <s v="Ashley Jarboe"/>
    <s v="180 High Street,Windsor"/>
    <x v="1"/>
    <s v="VIC"/>
    <x v="0"/>
    <s v="Connor Betts"/>
    <s v="Low"/>
    <s v="TypeRight Side-Opening Peel &amp; Seel Expanding Envelopes"/>
    <x v="0"/>
    <s v="Wrap Bag"/>
    <s v="Regular Air"/>
    <d v="2014-01-18T00:00:00"/>
    <s v="$54.29"/>
    <s v="$90.48"/>
    <s v="$36.19"/>
    <n v="1"/>
    <s v="$467.22"/>
    <n v="0.02"/>
    <s v="$42.05"/>
    <s v="$425.17"/>
    <s v="$19.99"/>
    <s v="$431.83"/>
    <n v="425.17"/>
    <n v="431.83"/>
    <n v="-6.6599999999999682"/>
    <n v="19.989999999999998"/>
    <n v="42.05"/>
    <n v="409.77"/>
    <n v="90.48"/>
    <n v="68.42"/>
    <n v="48.430000000000007"/>
    <n v="28.440000000000008"/>
    <m/>
  </r>
  <r>
    <s v="5373-1"/>
    <x v="113"/>
    <s v="Brendan Murry"/>
    <s v="2/797 Botany Rd,Rosebery"/>
    <x v="0"/>
    <s v="NSW"/>
    <x v="0"/>
    <s v="Samantha Chairs"/>
    <s v="Low"/>
    <s v="Apex Box Cutter Scissors"/>
    <x v="1"/>
    <s v="Small Pack"/>
    <s v="Express Air"/>
    <d v="2014-10-31T00:00:00"/>
    <s v="$4.19"/>
    <s v="$10.23"/>
    <s v="$6.04"/>
    <n v="46"/>
    <s v="$273.30"/>
    <n v="0.09"/>
    <s v="$15.55"/>
    <s v="$260.81"/>
    <s v="$4.68"/>
    <s v="$275.84"/>
    <n v="260.81"/>
    <n v="275.83999999999997"/>
    <n v="-15.029999999999973"/>
    <n v="4.68"/>
    <n v="15.55"/>
    <n v="264.96999999999997"/>
    <n v="10.23"/>
    <n v="459.71000000000004"/>
    <n v="455.03000000000003"/>
    <n v="450.35"/>
    <m/>
  </r>
  <r>
    <s v="5373-1"/>
    <x v="298"/>
    <s v="Nick Zandusky"/>
    <s v="224A Gertrude St,Fitzroy"/>
    <x v="1"/>
    <s v="VIC"/>
    <x v="0"/>
    <s v="Connor Betts"/>
    <s v="Not Specified"/>
    <s v="Alto Memo Cubes"/>
    <x v="0"/>
    <s v="Small Box"/>
    <s v="Regular Air"/>
    <d v="2014-01-11T00:00:00"/>
    <s v="$3.32"/>
    <s v="$5.18"/>
    <s v="$1.86"/>
    <n v="21"/>
    <s v="$48.60"/>
    <n v="0"/>
    <s v="$4.37"/>
    <s v="$44.23"/>
    <s v="$2.04"/>
    <s v="$52.83"/>
    <n v="44.23"/>
    <n v="52.83"/>
    <n v="-8.6000000000000014"/>
    <n v="2.04"/>
    <n v="4.37"/>
    <n v="50.5"/>
    <n v="5.18"/>
    <n v="106.45"/>
    <n v="104.41"/>
    <n v="102.36999999999999"/>
    <m/>
  </r>
  <r>
    <s v="5374-1"/>
    <x v="107"/>
    <s v="Airls Lampticp"/>
    <s v="180 High Street,Windsor"/>
    <x v="1"/>
    <s v="VIC"/>
    <x v="0"/>
    <s v="Connor Betts"/>
    <s v="High"/>
    <s v="3Max Organizer Strips"/>
    <x v="0"/>
    <s v="Wrap Bag"/>
    <s v="Regular Air"/>
    <d v="2014-02-16T00:00:00"/>
    <s v="$3.40"/>
    <s v="$5.40"/>
    <s v="$2.00"/>
    <n v="22"/>
    <s v="$167.18"/>
    <n v="0.04"/>
    <s v="$15.21"/>
    <s v="$151.87"/>
    <s v="$7.78"/>
    <s v="$152.59"/>
    <n v="151.87"/>
    <n v="152.59"/>
    <n v="-0.71999999999999886"/>
    <n v="7.78"/>
    <n v="15.21"/>
    <n v="145.16"/>
    <n v="5.4"/>
    <n v="111.37"/>
    <n v="103.59"/>
    <n v="95.81"/>
    <m/>
  </r>
  <r>
    <s v="5374-1"/>
    <x v="257"/>
    <s v="Dianna Arnett"/>
    <s v="99 Lygon Street,East Brunswick"/>
    <x v="1"/>
    <s v="VIC"/>
    <x v="1"/>
    <s v="Connor Betts"/>
    <s v="Low"/>
    <s v="Artisan Printable Repositionable Plastic Tabs"/>
    <x v="0"/>
    <s v="Wrap Bag"/>
    <s v="Regular Air"/>
    <d v="2015-04-30T00:00:00"/>
    <s v="$5.33"/>
    <s v="$8.60"/>
    <s v="$3.27"/>
    <n v="40"/>
    <s v="$151.48"/>
    <n v="0.01"/>
    <s v="$2.59"/>
    <s v="$152.07"/>
    <s v="$6.19"/>
    <s v="$153.57"/>
    <n v="152.07"/>
    <n v="153.57"/>
    <n v="-1.5"/>
    <n v="6.19"/>
    <n v="2.59"/>
    <n v="157.16999999999999"/>
    <n v="8.6"/>
    <n v="347.6"/>
    <n v="341.41"/>
    <n v="335.22"/>
    <m/>
  </r>
  <r>
    <s v="5374-1"/>
    <x v="134"/>
    <s v="Denny Joy"/>
    <s v="99 Lygon Street,East Brunswick"/>
    <x v="1"/>
    <s v="VIC"/>
    <x v="0"/>
    <s v="Connor Betts"/>
    <s v="Critical"/>
    <s v="Apex Preferred Stainless Steel Scissors"/>
    <x v="1"/>
    <s v="Small Box"/>
    <s v="Regular Air"/>
    <d v="2013-08-01T00:00:00"/>
    <s v="$2.50"/>
    <s v="$5.68"/>
    <s v="$3.18"/>
    <n v="46"/>
    <s v="$258.35"/>
    <n v="0.06"/>
    <s v="$29.97"/>
    <s v="$239.27"/>
    <s v="$3.60"/>
    <s v="$239.74"/>
    <n v="239.27"/>
    <n v="239.74"/>
    <n v="-0.46999999999999886"/>
    <n v="3.6"/>
    <n v="29.97"/>
    <n v="213.37"/>
    <n v="5.68"/>
    <n v="234.90999999999997"/>
    <n v="231.30999999999997"/>
    <n v="227.70999999999998"/>
    <m/>
  </r>
  <r>
    <s v="5374-1"/>
    <x v="44"/>
    <s v="Giulietta Weimer"/>
    <s v="48 Albion St,Surry Hills"/>
    <x v="0"/>
    <s v="NSW"/>
    <x v="1"/>
    <s v="Natasha Song"/>
    <s v="Not Specified"/>
    <s v="Apex Box Cutter Scissors"/>
    <x v="1"/>
    <s v="Medium Box"/>
    <s v="Express Air"/>
    <d v="2013-02-23T00:00:00"/>
    <s v="$4.19"/>
    <s v="$10.23"/>
    <s v="$6.04"/>
    <n v="27"/>
    <s v="$432.86"/>
    <n v="0.09"/>
    <s v="$0.00"/>
    <s v="$429.75"/>
    <s v="$4.68"/>
    <s v="$434.74"/>
    <n v="429.75"/>
    <n v="434.74"/>
    <n v="-4.9900000000000091"/>
    <n v="4.68"/>
    <n v="0"/>
    <n v="439.42"/>
    <n v="10.23"/>
    <n v="280.89000000000004"/>
    <n v="276.21000000000004"/>
    <n v="271.53000000000003"/>
    <m/>
  </r>
  <r>
    <s v="5375-1"/>
    <x v="54"/>
    <s v="Alex Russell"/>
    <s v="99 Lygon Street,East Brunswick"/>
    <x v="1"/>
    <s v="VIC"/>
    <x v="1"/>
    <s v="Connor Betts"/>
    <s v="Medium"/>
    <s v="3Max Organizer Strips"/>
    <x v="1"/>
    <s v="Medium Box"/>
    <s v="Regular Air"/>
    <d v="2013-05-15T00:00:00"/>
    <s v="$3.40"/>
    <s v="$5.40"/>
    <s v="$2.00"/>
    <n v="33"/>
    <s v="$75.60"/>
    <n v="0.01"/>
    <s v="$6.80"/>
    <s v="$68.80"/>
    <s v="$7.78"/>
    <s v="$76.58"/>
    <n v="68.8"/>
    <n v="76.58"/>
    <n v="-7.7800000000000011"/>
    <n v="7.78"/>
    <n v="6.8"/>
    <n v="77.56"/>
    <n v="5.4"/>
    <n v="179.18"/>
    <n v="171.4"/>
    <n v="163.62"/>
    <m/>
  </r>
  <r>
    <s v="5375-1"/>
    <x v="75"/>
    <s v="Eudokia Martin"/>
    <s v="412 Brunswick St,Fitzroy"/>
    <x v="1"/>
    <s v="VIC"/>
    <x v="2"/>
    <s v="Connor Betts"/>
    <s v="Not Specified"/>
    <s v="Artisan 474 Labels"/>
    <x v="0"/>
    <s v="Wrap Bag"/>
    <s v="Regular Air"/>
    <d v="2013-05-25T00:00:00"/>
    <s v="$1.84"/>
    <s v="$2.88"/>
    <s v="$1.04"/>
    <n v="27"/>
    <s v="$95.29"/>
    <n v="0.04"/>
    <s v="$3.69"/>
    <s v="$85.89"/>
    <s v="$0.99"/>
    <s v="$88.39"/>
    <n v="85.89"/>
    <n v="88.39"/>
    <n v="-2.5"/>
    <n v="0.99"/>
    <n v="3.69"/>
    <n v="85.69"/>
    <n v="2.88"/>
    <n v="75.059999999999988"/>
    <n v="74.069999999999993"/>
    <n v="73.08"/>
    <m/>
  </r>
  <r>
    <s v="5376-1"/>
    <x v="435"/>
    <s v="Dionis Lloyd"/>
    <s v="85-113 Dunning Ave,Rosebery"/>
    <x v="0"/>
    <s v="NSW"/>
    <x v="0"/>
    <s v="Mihael Khan"/>
    <s v="Medium"/>
    <s v="Smiths SlimLine Pencil Sharpener"/>
    <x v="0"/>
    <s v="Small Box"/>
    <s v="Regular Air"/>
    <d v="2014-03-28T00:00:00"/>
    <s v="$4.79"/>
    <s v="$11.97"/>
    <s v="$7.18"/>
    <n v="45"/>
    <s v="$153.98"/>
    <n v="0"/>
    <s v="$11.30"/>
    <s v="$145.69"/>
    <s v="$5.81"/>
    <s v="$147.39"/>
    <n v="145.69"/>
    <n v="147.38999999999999"/>
    <n v="-1.6999999999999886"/>
    <n v="5.81"/>
    <n v="11.3"/>
    <n v="141.89999999999998"/>
    <n v="11.97"/>
    <n v="533.16"/>
    <n v="527.35"/>
    <n v="521.54000000000008"/>
    <m/>
  </r>
  <r>
    <s v="5377-1"/>
    <x v="392"/>
    <s v="Jeremy Pistek"/>
    <s v="85-113 Dunning Ave,Roseberry"/>
    <x v="0"/>
    <s v="NSW"/>
    <x v="0"/>
    <s v="Mihael Khan"/>
    <s v="Not Specified"/>
    <s v="Fluorescent Highlighters by DrawIt"/>
    <x v="0"/>
    <s v="Small Box"/>
    <s v="Regular Air"/>
    <d v="2014-01-25T00:00:00"/>
    <s v="$1.95"/>
    <s v="$3.98"/>
    <s v="$2.03"/>
    <n v="31"/>
    <s v="$163.18"/>
    <n v="0.08"/>
    <s v="$11.42"/>
    <s v="$151.76"/>
    <s v="$0.83"/>
    <s v="$152.59"/>
    <n v="151.76"/>
    <n v="152.59"/>
    <n v="-0.83000000000001251"/>
    <n v="0.83"/>
    <n v="11.42"/>
    <n v="142.00000000000003"/>
    <n v="3.98"/>
    <n v="112.78999999999999"/>
    <n v="111.96"/>
    <n v="111.13"/>
    <m/>
  </r>
  <r>
    <s v="5377-1"/>
    <x v="180"/>
    <s v="Ed Braxton"/>
    <s v="499-501 Lygon Street,Carlton North"/>
    <x v="1"/>
    <s v="VIC"/>
    <x v="0"/>
    <s v="Yvette Biti"/>
    <s v="High"/>
    <s v="Smiths Metal Binder Clips"/>
    <x v="0"/>
    <s v="Small Box"/>
    <s v="Regular Air"/>
    <d v="2014-12-05T00:00:00"/>
    <s v="$1.60"/>
    <s v="$2.62"/>
    <s v="$1.02"/>
    <n v="30"/>
    <s v="$163.18"/>
    <n v="0.03"/>
    <s v="$11.42"/>
    <s v="$151.76"/>
    <s v="$0.80"/>
    <s v="$152.59"/>
    <n v="151.76"/>
    <n v="152.59"/>
    <n v="-0.83000000000001251"/>
    <n v="0.8"/>
    <n v="11.42"/>
    <n v="141.97000000000003"/>
    <n v="2.62"/>
    <n v="67.98"/>
    <n v="67.180000000000007"/>
    <n v="66.38000000000001"/>
    <m/>
  </r>
  <r>
    <s v="5377-1"/>
    <x v="120"/>
    <s v="Fred Wasserman"/>
    <s v="61 York St,Sydney"/>
    <x v="0"/>
    <s v="NSW"/>
    <x v="2"/>
    <s v="Leighton Forrest"/>
    <s v="Critical"/>
    <s v="Smiths Bolldog Clip"/>
    <x v="0"/>
    <s v="Small Pack"/>
    <s v="Regular Air"/>
    <d v="2014-01-17T00:00:00"/>
    <s v="$2.31"/>
    <s v="$3.78"/>
    <s v="$1.47"/>
    <n v="33"/>
    <s v="$163.18"/>
    <n v="0.05"/>
    <s v="$11.42"/>
    <s v="$151.76"/>
    <s v="$0.71"/>
    <s v="$152.59"/>
    <n v="151.76"/>
    <n v="152.59"/>
    <n v="-0.83000000000001251"/>
    <n v="0.71"/>
    <n v="11.42"/>
    <n v="141.88000000000002"/>
    <n v="3.78"/>
    <n v="114.02999999999999"/>
    <n v="113.32"/>
    <n v="112.61"/>
    <m/>
  </r>
  <r>
    <s v="5378-1"/>
    <x v="436"/>
    <s v="Max Jones"/>
    <s v="240-242 Johnston Street,Fitzroy"/>
    <x v="1"/>
    <s v="VIC"/>
    <x v="2"/>
    <s v="Connor Betts"/>
    <s v="Critical"/>
    <s v="Artisan 48 Labels"/>
    <x v="0"/>
    <s v="Small Box"/>
    <s v="Regular Air"/>
    <d v="2015-01-12T00:00:00"/>
    <s v="$3.84"/>
    <s v="$6.30"/>
    <s v="$2.46"/>
    <n v="46"/>
    <s v="$126.70"/>
    <n v="0.04"/>
    <s v="$17.83"/>
    <s v="$112.40"/>
    <s v="$0.50"/>
    <s v="$117.85"/>
    <n v="112.4"/>
    <n v="117.85"/>
    <n v="-5.4499999999999886"/>
    <n v="0.5"/>
    <n v="17.829999999999998"/>
    <n v="100.52"/>
    <n v="6.3"/>
    <n v="272.47000000000003"/>
    <n v="271.97000000000003"/>
    <n v="271.47000000000003"/>
    <m/>
  </r>
  <r>
    <s v="5378-1"/>
    <x v="120"/>
    <s v="Fred Wasserman"/>
    <s v="61 York St,Sydney"/>
    <x v="0"/>
    <s v="NSW"/>
    <x v="2"/>
    <s v="Leighton Forrest"/>
    <s v="High"/>
    <s v="Artisan Hanging File Bins"/>
    <x v="1"/>
    <s v="Jumbo Drum"/>
    <s v="Delivery Truck"/>
    <d v="2014-01-17T00:00:00"/>
    <s v="$1.09"/>
    <s v="$2.60"/>
    <s v="$1.51"/>
    <n v="25"/>
    <s v="$122.10"/>
    <n v="0.02"/>
    <s v="$12.22"/>
    <s v="$120.98"/>
    <s v="$2.40"/>
    <s v="$123.43"/>
    <n v="120.98"/>
    <n v="123.43"/>
    <n v="-2.4500000000000028"/>
    <n v="2.4"/>
    <n v="12.22"/>
    <n v="113.61000000000001"/>
    <n v="2.6"/>
    <n v="55.18"/>
    <n v="52.78"/>
    <n v="50.38"/>
    <m/>
  </r>
  <r>
    <s v="5378-1"/>
    <x v="372"/>
    <s v="Bart Watters"/>
    <s v="Westfield 1 Anderson St,Chatswood"/>
    <x v="0"/>
    <s v="NSW"/>
    <x v="0"/>
    <s v="Nicholas Fernandes"/>
    <s v="High"/>
    <s v="Artisan Poly Binder Pockets"/>
    <x v="0"/>
    <s v="Small Pack"/>
    <s v="Regular Air"/>
    <d v="2014-12-11T00:00:00"/>
    <s v="$2.26"/>
    <s v="$3.58"/>
    <s v="$1.32"/>
    <n v="45"/>
    <s v="$87.60"/>
    <n v="0.06"/>
    <s v="$5.73"/>
    <s v="$84.99"/>
    <s v="$5.47"/>
    <s v="$87.63"/>
    <n v="84.99"/>
    <n v="87.63"/>
    <n v="-2.6400000000000006"/>
    <n v="5.47"/>
    <n v="5.73"/>
    <n v="87.36999999999999"/>
    <n v="3.58"/>
    <n v="160.84"/>
    <n v="155.37"/>
    <n v="149.9"/>
    <m/>
  </r>
  <r>
    <s v="5378-1"/>
    <x v="193"/>
    <s v="Adrian Hane"/>
    <s v="180 High Street,Windsor"/>
    <x v="1"/>
    <s v="VIC"/>
    <x v="1"/>
    <s v="Connor Betts"/>
    <s v="Low"/>
    <s v="Wirebound Voice Message Log Book"/>
    <x v="0"/>
    <s v="Small Box"/>
    <s v="Regular Air"/>
    <d v="2014-08-13T00:00:00"/>
    <s v="$2.90"/>
    <s v="$4.76"/>
    <s v="$1.86"/>
    <n v="3"/>
    <s v="$89.44"/>
    <n v="0.08"/>
    <s v="$4.47"/>
    <s v="$84.97"/>
    <s v="$0.88"/>
    <s v="$87.53"/>
    <n v="84.97"/>
    <n v="87.53"/>
    <n v="-2.5600000000000023"/>
    <n v="0.88"/>
    <n v="4.47"/>
    <n v="83.94"/>
    <n v="4.76"/>
    <n v="10.69"/>
    <n v="9.8099999999999987"/>
    <n v="8.9299999999999979"/>
    <m/>
  </r>
  <r>
    <s v="5379-1"/>
    <x v="318"/>
    <s v="Aleksandra Gannaway"/>
    <s v="Hoyts Entertainment Quarter 122 Lang Road,Moore Park"/>
    <x v="0"/>
    <s v="NSW"/>
    <x v="2"/>
    <s v="Tina Carlton"/>
    <s v="High"/>
    <s v="Apex Straight Scissors"/>
    <x v="0"/>
    <s v="Small Box"/>
    <s v="Regular Air"/>
    <d v="2014-01-17T00:00:00"/>
    <s v="$5.19"/>
    <s v="$12.98"/>
    <s v="$7.79"/>
    <n v="9"/>
    <s v="$441.32"/>
    <n v="0.04"/>
    <s v="$17.65"/>
    <s v="$423.67"/>
    <s v="$3.14"/>
    <s v="$426.81"/>
    <n v="423.67"/>
    <n v="426.81"/>
    <n v="-3.1399999999999864"/>
    <n v="3.14"/>
    <n v="17.649999999999999"/>
    <n v="412.3"/>
    <n v="12.98"/>
    <n v="102.31000000000002"/>
    <n v="99.170000000000016"/>
    <n v="96.030000000000015"/>
    <m/>
  </r>
  <r>
    <s v="5379-1"/>
    <x v="437"/>
    <s v="Rob Haberlin"/>
    <s v="8 Rankins Lane ,Melbourne"/>
    <x v="1"/>
    <s v="VIC"/>
    <x v="1"/>
    <s v="Connor Betts"/>
    <s v="Not Specified"/>
    <s v="Artisan Poly Binder Pockets"/>
    <x v="0"/>
    <s v="Wrap Bag"/>
    <s v="Regular Air"/>
    <d v="2013-03-30T00:00:00"/>
    <s v="$2.26"/>
    <s v="$3.58"/>
    <s v="$1.32"/>
    <n v="4"/>
    <s v="$166.08"/>
    <n v="0"/>
    <s v="$1.68"/>
    <s v="$152.77"/>
    <s v="$5.47"/>
    <s v="$152.57"/>
    <n v="152.77000000000001"/>
    <n v="152.57"/>
    <n v="0.20000000000001705"/>
    <n v="5.47"/>
    <n v="1.68"/>
    <n v="156.35999999999999"/>
    <n v="3.58"/>
    <n v="18.11"/>
    <n v="12.64"/>
    <n v="7.1700000000000008"/>
    <m/>
  </r>
  <r>
    <s v="5380-1"/>
    <x v="252"/>
    <s v="Liz Willingham"/>
    <s v="60 Commercial Rd,Prahran"/>
    <x v="1"/>
    <s v="VIC"/>
    <x v="1"/>
    <s v="Yvette Biti"/>
    <s v="Critical"/>
    <s v="Artisan 478 Labels"/>
    <x v="0"/>
    <s v="Small Box"/>
    <s v="Regular Air"/>
    <d v="2013-08-13T00:00:00"/>
    <s v="$3.14"/>
    <s v="$4.91"/>
    <s v="$1.77"/>
    <n v="11"/>
    <s v="$22.82"/>
    <n v="0.08"/>
    <s v="$2.54"/>
    <s v="$21.66"/>
    <s v="$0.50"/>
    <s v="$22.52"/>
    <n v="21.66"/>
    <n v="22.52"/>
    <n v="-0.85999999999999943"/>
    <n v="0.5"/>
    <n v="2.54"/>
    <n v="20.48"/>
    <n v="4.91"/>
    <n v="51.970000000000006"/>
    <n v="51.470000000000006"/>
    <n v="50.970000000000006"/>
    <m/>
  </r>
  <r>
    <s v="5380-1"/>
    <x v="438"/>
    <s v="Robert Martin"/>
    <s v="7 Quay Street,Haymarket"/>
    <x v="0"/>
    <s v="NSW"/>
    <x v="2"/>
    <s v="Leighton Forrest"/>
    <s v="Critical"/>
    <s v="Pizazz Colored Pencils"/>
    <x v="0"/>
    <s v="Small Box"/>
    <s v="Regular Air"/>
    <d v="2013-12-30T00:00:00"/>
    <s v="$1.76"/>
    <s v="$2.94"/>
    <s v="$1.18"/>
    <n v="34"/>
    <s v="$101.92"/>
    <n v="0.03"/>
    <s v="$10.12"/>
    <s v="$98.76"/>
    <s v="$0.81"/>
    <s v="$97.36"/>
    <n v="98.76"/>
    <n v="97.36"/>
    <n v="1.4000000000000057"/>
    <n v="0.81"/>
    <n v="10.119999999999999"/>
    <n v="88.05"/>
    <n v="2.94"/>
    <n v="90.649999999999991"/>
    <n v="89.839999999999989"/>
    <n v="89.029999999999987"/>
    <m/>
  </r>
  <r>
    <s v="5382-1"/>
    <x v="177"/>
    <s v="Art Foster"/>
    <s v="Westfield Parramatta,Parramatta"/>
    <x v="0"/>
    <s v="NSW"/>
    <x v="0"/>
    <s v="Stevie Bacata"/>
    <s v="Not Specified"/>
    <s v="EcoTones Memo Sheets"/>
    <x v="0"/>
    <s v="Wrap Bag"/>
    <s v="Regular Air"/>
    <d v="2017-02-07T00:00:00"/>
    <s v="$2.52"/>
    <s v="$4.00"/>
    <s v="$1.48"/>
    <n v="37"/>
    <s v="$41.96"/>
    <n v="7.0000000000000007E-2"/>
    <s v="$0.42"/>
    <s v="$41.54"/>
    <s v="$1.30"/>
    <s v="$43.03"/>
    <n v="41.54"/>
    <n v="43.03"/>
    <n v="-1.490000000000002"/>
    <n v="1.3"/>
    <n v="0.42"/>
    <n v="43.91"/>
    <n v="4"/>
    <n v="148.88000000000002"/>
    <n v="147.58000000000001"/>
    <n v="146.28"/>
    <m/>
  </r>
  <r>
    <s v="5382-1"/>
    <x v="439"/>
    <s v="Ritsa Hightower"/>
    <s v="1/160 Anzac Parade,Kensington"/>
    <x v="0"/>
    <s v="NSW"/>
    <x v="3"/>
    <s v="Natasha Song"/>
    <s v="Critical"/>
    <s v="Steady Liquid Accent Tank-Style Highlighters"/>
    <x v="0"/>
    <s v="Small Pack"/>
    <s v="Express Air"/>
    <d v="2014-08-04T00:00:00"/>
    <s v="$1.31"/>
    <s v="$2.84"/>
    <s v="$1.53"/>
    <n v="49"/>
    <s v="$23.67"/>
    <n v="7.0000000000000007E-2"/>
    <s v="$0.73"/>
    <s v="$23.13"/>
    <s v="$0.93"/>
    <s v="$22.43"/>
    <n v="23.13"/>
    <n v="22.43"/>
    <n v="0.69999999999999929"/>
    <n v="0.93"/>
    <n v="0.73"/>
    <n v="22.63"/>
    <n v="2.84"/>
    <n v="139.36000000000001"/>
    <n v="138.43"/>
    <n v="137.5"/>
    <m/>
  </r>
  <r>
    <s v="5383-1"/>
    <x v="278"/>
    <s v="Patrick OBrill"/>
    <s v="53 Riley Street,Woolloomooloo"/>
    <x v="0"/>
    <s v="NSW"/>
    <x v="0"/>
    <s v="Tina Carlton"/>
    <s v="Medium"/>
    <s v="Artisan 481 Labels"/>
    <x v="0"/>
    <s v="Small Box"/>
    <s v="Regular Air"/>
    <d v="2014-01-19T00:00:00"/>
    <s v="$1.94"/>
    <s v="$3.08"/>
    <s v="$1.14"/>
    <n v="9"/>
    <s v="$201.60"/>
    <n v="0.06"/>
    <s v="$8.06"/>
    <s v="$193.54"/>
    <s v="$0.99"/>
    <s v="$194.04"/>
    <n v="193.54"/>
    <n v="194.04"/>
    <n v="-0.5"/>
    <n v="0.99"/>
    <n v="8.06"/>
    <n v="186.97"/>
    <n v="3.08"/>
    <n v="20.649999999999995"/>
    <n v="19.659999999999997"/>
    <n v="18.669999999999998"/>
    <m/>
  </r>
  <r>
    <s v="5383-1"/>
    <x v="440"/>
    <s v="Ecin Brown"/>
    <s v="79 Elliott St,Balmain"/>
    <x v="0"/>
    <s v="NSW"/>
    <x v="0"/>
    <s v="Aanya Zhang"/>
    <s v="Not Specified"/>
    <s v="Adesso Programmable 142-Key Keyboard"/>
    <x v="0"/>
    <s v="Small Box"/>
    <s v="Regular Air"/>
    <d v="2015-09-08T00:00:00"/>
    <s v="$32.02"/>
    <s v="$152.48"/>
    <s v="$120.46"/>
    <n v="25"/>
    <s v="$2,905.02"/>
    <n v="0.03"/>
    <s v="$322.73"/>
    <s v="$2,785.75"/>
    <s v="$4.00"/>
    <s v="$2,780.75"/>
    <n v="2785.75"/>
    <n v="2780.75"/>
    <n v="5"/>
    <n v="4"/>
    <n v="322.73"/>
    <n v="2462.02"/>
    <n v="152.47999999999999"/>
    <n v="3493.2699999999995"/>
    <n v="3489.2699999999995"/>
    <n v="3485.2699999999995"/>
    <m/>
  </r>
  <r>
    <s v="5383-1"/>
    <x v="441"/>
    <s v="Denise Monton"/>
    <s v="2/797 Botany Rd,Rosebery"/>
    <x v="0"/>
    <s v="NSW"/>
    <x v="1"/>
    <s v="Samantha Chairs"/>
    <s v="Not Specified"/>
    <s v="Wirebound Voice Message Log Book"/>
    <x v="0"/>
    <s v="Small Box"/>
    <s v="Regular Air"/>
    <d v="2015-06-27T00:00:00"/>
    <s v="$2.90"/>
    <s v="$4.76"/>
    <s v="$1.86"/>
    <n v="25"/>
    <s v="$67.62"/>
    <n v="0"/>
    <s v="$5.42"/>
    <s v="$62.68"/>
    <s v="$0.88"/>
    <s v="$64.58"/>
    <n v="62.68"/>
    <n v="64.58"/>
    <n v="-1.8999999999999986"/>
    <n v="0.88"/>
    <n v="5.42"/>
    <n v="60.039999999999992"/>
    <n v="4.76"/>
    <n v="114.46"/>
    <n v="113.58"/>
    <n v="112.7"/>
    <m/>
  </r>
  <r>
    <s v="5384-1"/>
    <x v="55"/>
    <s v="Jack OBriant"/>
    <s v="85-113 Dunning Ave,Rosebery"/>
    <x v="0"/>
    <s v="NSW"/>
    <x v="1"/>
    <s v="Mihael Khan"/>
    <s v="Low"/>
    <s v="TechSavi Internet Navigator Keyboard"/>
    <x v="0"/>
    <s v="Wrap Bag"/>
    <s v="Regular Air"/>
    <d v="2013-05-02T00:00:00"/>
    <s v="$6.51"/>
    <s v="$30.98"/>
    <s v="$24.47"/>
    <n v="40"/>
    <s v="$331.56"/>
    <n v="0.01"/>
    <s v="$9.95"/>
    <s v="$321.62"/>
    <s v="$6.50"/>
    <s v="$327.06"/>
    <n v="321.62"/>
    <n v="327.06"/>
    <n v="-5.4399999999999977"/>
    <n v="6.5"/>
    <n v="9.9499999999999993"/>
    <n v="323.61"/>
    <n v="30.98"/>
    <n v="1235.75"/>
    <n v="1229.25"/>
    <n v="1222.75"/>
    <m/>
  </r>
  <r>
    <s v="5384-1"/>
    <x v="58"/>
    <s v="Aaron Smayling"/>
    <s v="1737 Botany Rd,Banksmeadow"/>
    <x v="0"/>
    <s v="NSW"/>
    <x v="0"/>
    <s v="Nicholas Fernandes"/>
    <s v="Medium"/>
    <s v="Adesso Programmable 142-Key Keyboard"/>
    <x v="0"/>
    <s v="Small Box"/>
    <s v="Regular Air"/>
    <d v="2013-06-21T00:00:00"/>
    <s v="$39.64"/>
    <s v="$152.48"/>
    <s v="$112.84"/>
    <n v="9"/>
    <s v="$304.96"/>
    <n v="0.06"/>
    <s v="$9.15"/>
    <s v="$295.81"/>
    <s v="$6.50"/>
    <s v="$299.81"/>
    <n v="295.81"/>
    <n v="299.81"/>
    <n v="-4"/>
    <n v="6.5"/>
    <n v="9.15"/>
    <n v="297.16000000000003"/>
    <n v="152.47999999999999"/>
    <n v="1369.6699999999998"/>
    <n v="1363.1699999999998"/>
    <n v="1356.6699999999998"/>
    <m/>
  </r>
  <r>
    <s v="5384-1"/>
    <x v="442"/>
    <s v="Michael Nguyen"/>
    <s v="48 Albion St,Surry Hills"/>
    <x v="0"/>
    <s v="NSW"/>
    <x v="1"/>
    <s v="Natasha Song"/>
    <s v="High"/>
    <s v="Bagged Rubber Bands"/>
    <x v="0"/>
    <s v="Small Box"/>
    <s v="Regular Air"/>
    <d v="2014-02-01T00:00:00"/>
    <s v="$0.24"/>
    <s v="$1.26"/>
    <s v="$1.02"/>
    <n v="29"/>
    <s v="$39.96"/>
    <n v="0.1"/>
    <s v="$0.00"/>
    <s v="$39.96"/>
    <s v="$0.70"/>
    <s v="$40.66"/>
    <n v="39.96"/>
    <n v="40.659999999999997"/>
    <n v="-0.69999999999999574"/>
    <n v="0.7"/>
    <n v="0"/>
    <n v="41.36"/>
    <n v="1.26"/>
    <n v="37.24"/>
    <n v="36.54"/>
    <n v="35.839999999999996"/>
    <m/>
  </r>
  <r>
    <s v="5384-1"/>
    <x v="83"/>
    <s v="Peuline Chand"/>
    <s v="501 George St,Sydney"/>
    <x v="0"/>
    <s v="NSW"/>
    <x v="1"/>
    <s v="Samantha Chairs"/>
    <s v="Critical"/>
    <s v="Binder Clips by OIC"/>
    <x v="0"/>
    <s v="Small Box"/>
    <s v="Regular Air"/>
    <d v="2014-02-26T00:00:00"/>
    <s v="$0.93"/>
    <s v="$1.48"/>
    <s v="$0.55"/>
    <n v="8"/>
    <s v="$39.96"/>
    <n v="0.02"/>
    <s v="$0.00"/>
    <s v="$39.96"/>
    <s v="$0.70"/>
    <s v="$40.66"/>
    <n v="39.96"/>
    <n v="40.659999999999997"/>
    <n v="-0.69999999999999574"/>
    <n v="0.7"/>
    <n v="0"/>
    <n v="41.36"/>
    <n v="1.48"/>
    <n v="12.54"/>
    <n v="11.84"/>
    <n v="11.14"/>
    <m/>
  </r>
  <r>
    <s v="5384-1"/>
    <x v="183"/>
    <s v="Aaron Bergman"/>
    <s v="Westfield Sydney,Sydney"/>
    <x v="0"/>
    <s v="NSW"/>
    <x v="3"/>
    <s v="Natasha Song"/>
    <s v="High"/>
    <s v="Alto Perma 2700 Stacking Storage Drawers"/>
    <x v="0"/>
    <s v="Small Box"/>
    <s v="Regular Air"/>
    <d v="2013-08-16T00:00:00"/>
    <s v="$8.92"/>
    <s v="$29.74"/>
    <s v="$20.82"/>
    <n v="29"/>
    <s v="$233.76"/>
    <n v="0"/>
    <s v="$28.26"/>
    <s v="$221.16"/>
    <s v="$6.64"/>
    <s v="$223.16"/>
    <n v="221.16"/>
    <n v="223.16"/>
    <n v="-2"/>
    <n v="6.64"/>
    <n v="28.26"/>
    <n v="201.54"/>
    <n v="29.74"/>
    <n v="840.83999999999992"/>
    <n v="834.19999999999993"/>
    <n v="827.56"/>
    <m/>
  </r>
  <r>
    <s v="5385-1"/>
    <x v="62"/>
    <s v="John Lucas"/>
    <s v="188 Pitt Street,Sydney"/>
    <x v="0"/>
    <s v="NSW"/>
    <x v="0"/>
    <s v="Tina Carlton"/>
    <s v="Medium"/>
    <s v="Artisan 479 Labels"/>
    <x v="1"/>
    <s v="Small Box"/>
    <s v="Regular Air"/>
    <d v="2014-08-09T00:00:00"/>
    <s v="$1.59"/>
    <s v="$2.61"/>
    <s v="$1.02"/>
    <n v="16"/>
    <s v="$88.06"/>
    <n v="0"/>
    <s v="$1.76"/>
    <s v="$86.30"/>
    <s v="$0.50"/>
    <s v="$88.34"/>
    <n v="86.3"/>
    <n v="88.34"/>
    <n v="-2.0400000000000063"/>
    <n v="0.5"/>
    <n v="1.76"/>
    <n v="87.08"/>
    <n v="2.61"/>
    <n v="40.5"/>
    <n v="40"/>
    <n v="39.5"/>
    <m/>
  </r>
  <r>
    <s v="5385-1"/>
    <x v="346"/>
    <s v="Anthony Rawles"/>
    <s v="Shop 1, 186-190 Church Street,Parramatta;46a Macleay Street,Potts Point"/>
    <x v="0"/>
    <s v="NSW"/>
    <x v="3"/>
    <s v="Mihael Khan"/>
    <s v="High"/>
    <s v="Steady Colorific Colored Pencils, 12/Box"/>
    <x v="0"/>
    <s v="Small Box"/>
    <s v="Express Air"/>
    <d v="2013-09-29T00:00:00"/>
    <s v="$1.30"/>
    <s v="$2.88"/>
    <s v="$1.58"/>
    <n v="40"/>
    <s v="$82.24"/>
    <n v="0.03"/>
    <s v="$4.19"/>
    <s v="$75.29"/>
    <s v="$1.01"/>
    <s v="$76.18"/>
    <n v="75.290000000000006"/>
    <n v="76.180000000000007"/>
    <n v="-0.89000000000000057"/>
    <n v="1.01"/>
    <n v="4.1900000000000004"/>
    <n v="73.000000000000014"/>
    <n v="2.88"/>
    <n v="112.02"/>
    <n v="111.00999999999999"/>
    <n v="109.99999999999999"/>
    <m/>
  </r>
  <r>
    <s v="5385-1"/>
    <x v="101"/>
    <s v="Larry Tron"/>
    <s v="4A Lyons St,Strathfield"/>
    <x v="0"/>
    <s v="NSW"/>
    <x v="2"/>
    <s v="Tina Carlton"/>
    <s v="Medium"/>
    <s v="Emerson Stylus 1520 Color Inkjet Printer"/>
    <x v="0"/>
    <s v="Small Box"/>
    <s v="Regular Air"/>
    <d v="2013-12-08T00:00:00"/>
    <s v="$355.69"/>
    <s v="$400.97"/>
    <s v="$430.18"/>
    <n v="24"/>
    <s v="$4,499.95"/>
    <n v="0.01"/>
    <s v="$439.99"/>
    <s v="$4,493.53"/>
    <s v="$6.19"/>
    <s v="$4,291.54"/>
    <n v="4493.53"/>
    <n v="4291.54"/>
    <n v="201.98999999999978"/>
    <n v="6.19"/>
    <n v="439.99"/>
    <n v="3857.74"/>
    <n v="400.97"/>
    <n v="9189.4800000000014"/>
    <n v="9183.2900000000009"/>
    <n v="9177.1"/>
    <m/>
  </r>
  <r>
    <s v="5385-1"/>
    <x v="245"/>
    <s v="Giulietta Baptist"/>
    <s v="Hoyts Entertainment Quarter 122 Lang Road,Moore Park"/>
    <x v="0"/>
    <s v="NSW"/>
    <x v="1"/>
    <s v="Tina Carlton"/>
    <s v="Not Specified"/>
    <s v="Alto Perma 2700 Stacking Storage Drawers"/>
    <x v="0"/>
    <s v="Small Pack"/>
    <s v="Regular Air"/>
    <d v="2015-09-05T00:00:00"/>
    <s v="$8.92"/>
    <s v="$29.74"/>
    <s v="$20.82"/>
    <n v="7"/>
    <s v="$397.02"/>
    <n v="0.05"/>
    <s v="$00.00"/>
    <s v="$399.62"/>
    <s v="$6.64"/>
    <s v="$305.03"/>
    <n v="399.62"/>
    <n v="305.02999999999997"/>
    <n v="94.590000000000032"/>
    <n v="6.64"/>
    <n v="0"/>
    <n v="311.66999999999996"/>
    <n v="29.74"/>
    <n v="214.81999999999996"/>
    <n v="208.17999999999998"/>
    <n v="201.54"/>
    <m/>
  </r>
  <r>
    <s v="5385-1"/>
    <x v="183"/>
    <s v="Aaron Bergman"/>
    <s v="Westfield Sydney,Sydney"/>
    <x v="0"/>
    <s v="NSW"/>
    <x v="3"/>
    <s v="Natasha Song"/>
    <s v="Medium"/>
    <s v="Artisan Binder Labels"/>
    <x v="0"/>
    <s v="Small Box"/>
    <s v="Regular Air"/>
    <d v="2013-08-16T00:00:00"/>
    <s v="$2.45"/>
    <s v="$3.89"/>
    <s v="$1.44"/>
    <n v="22"/>
    <s v="$88.06"/>
    <n v="0.02"/>
    <s v="$3.72"/>
    <s v="$86.30"/>
    <s v="$7.01"/>
    <s v="$88.34"/>
    <n v="86.3"/>
    <n v="88.34"/>
    <n v="-2.0400000000000063"/>
    <n v="7.01"/>
    <n v="3.72"/>
    <n v="91.63000000000001"/>
    <n v="3.89"/>
    <n v="88.87"/>
    <n v="81.86"/>
    <n v="74.849999999999994"/>
    <m/>
  </r>
  <r>
    <s v="5386-1"/>
    <x v="443"/>
    <s v="Carlos Soltero"/>
    <s v="1/41B Elizabeth Bay Rd,Elizabeth Bay"/>
    <x v="0"/>
    <s v="NSW"/>
    <x v="0"/>
    <s v="Charlie Bui"/>
    <s v="Medium"/>
    <s v="Smiths SlimLine Pencil Sharpener"/>
    <x v="0"/>
    <s v="Wrap Bag"/>
    <s v="Regular Air"/>
    <d v="2015-05-15T00:00:00"/>
    <s v="$4.79"/>
    <s v="$11.97"/>
    <s v="$7.18"/>
    <n v="31"/>
    <s v="$447.62"/>
    <n v="0"/>
    <s v="$21.56"/>
    <s v="$422.06"/>
    <s v="$5.81"/>
    <s v="$442.55"/>
    <n v="422.06"/>
    <n v="442.55"/>
    <n v="-20.490000000000009"/>
    <n v="5.81"/>
    <n v="21.56"/>
    <n v="426.8"/>
    <n v="11.97"/>
    <n v="355.32"/>
    <n v="349.51"/>
    <n v="343.7"/>
    <m/>
  </r>
  <r>
    <s v="5386-1"/>
    <x v="403"/>
    <s v="Greg Tran"/>
    <s v="Crown Complex,Southbank"/>
    <x v="1"/>
    <s v="VIC"/>
    <x v="0"/>
    <s v="Connor Betts"/>
    <s v="Critical"/>
    <s v="Artisan 474 Labels"/>
    <x v="0"/>
    <s v="Small Box"/>
    <s v="Regular Air"/>
    <d v="2015-04-28T00:00:00"/>
    <s v="$1.84"/>
    <s v="$2.88"/>
    <s v="$1.04"/>
    <n v="39"/>
    <s v="$19.48"/>
    <n v="0"/>
    <s v="$0.92"/>
    <s v="$28.16"/>
    <s v="$0.99"/>
    <s v="$20.94"/>
    <n v="28.16"/>
    <n v="20.94"/>
    <n v="7.2199999999999989"/>
    <n v="0.99"/>
    <n v="0.92"/>
    <n v="21.009999999999998"/>
    <n v="2.88"/>
    <n v="112.38999999999999"/>
    <n v="111.39999999999999"/>
    <n v="110.41"/>
    <m/>
  </r>
  <r>
    <s v="5386-1"/>
    <x v="9"/>
    <s v="Patrick Jones"/>
    <s v="Westfield Miranda, 600 Kingsway,Miranda"/>
    <x v="0"/>
    <s v="NSW"/>
    <x v="1"/>
    <s v="Preston Senome"/>
    <s v="Low"/>
    <s v="Smiths Colored Interoffice Envelopes"/>
    <x v="1"/>
    <s v="Small Box"/>
    <s v="Regular Air"/>
    <d v="2014-10-03T00:00:00"/>
    <s v="$19.83"/>
    <s v="$30.98"/>
    <s v="$11.15"/>
    <n v="29"/>
    <s v="$1,072.52"/>
    <n v="0.03"/>
    <s v="$30.43"/>
    <s v="$1,608.35"/>
    <s v="$19.51"/>
    <s v="$1,815.74"/>
    <n v="1608.35"/>
    <n v="1815.74"/>
    <n v="-207.3900000000001"/>
    <n v="19.510000000000002"/>
    <n v="30.43"/>
    <n v="1804.82"/>
    <n v="30.98"/>
    <n v="887.5"/>
    <n v="867.99"/>
    <n v="848.48"/>
    <m/>
  </r>
  <r>
    <s v="5386-1"/>
    <x v="226"/>
    <s v="Diz Karnisser"/>
    <s v="224A Gertrude St,Fitzroy"/>
    <x v="1"/>
    <s v="VIC"/>
    <x v="1"/>
    <s v="Connor Betts"/>
    <s v="Critical"/>
    <s v="Artisan Flip-Chart Easel Binder, Black"/>
    <x v="1"/>
    <s v="Small Box"/>
    <s v="Regular Air"/>
    <d v="2015-08-27T00:00:00"/>
    <s v="$13.88"/>
    <s v="$22.38"/>
    <s v="$8.50"/>
    <n v="40"/>
    <s v="$459.84"/>
    <n v="0.08"/>
    <s v="$28.34"/>
    <s v="$413.59"/>
    <s v="$15.10"/>
    <s v="$428.62"/>
    <n v="413.59"/>
    <n v="428.62"/>
    <n v="-15.03000000000003"/>
    <n v="15.1"/>
    <n v="28.34"/>
    <n v="415.38000000000005"/>
    <n v="22.38"/>
    <n v="881.95999999999992"/>
    <n v="866.8599999999999"/>
    <n v="851.75999999999988"/>
    <m/>
  </r>
  <r>
    <s v="5386-1"/>
    <x v="392"/>
    <s v="Helen Andreada"/>
    <s v="470 Anzac Parade,Kingsford"/>
    <x v="0"/>
    <s v="NSW"/>
    <x v="1"/>
    <s v="Tina Carlton"/>
    <s v="Low"/>
    <s v="Emerson C82 Color Inkjet Printer"/>
    <x v="0"/>
    <s v="Wrap Bag"/>
    <s v="Regular Air"/>
    <d v="2014-01-26T00:00:00"/>
    <s v="$76.79"/>
    <s v="$119.99"/>
    <s v="$43.20"/>
    <n v="11"/>
    <s v="$1,559.87"/>
    <n v="0.1"/>
    <s v="$62.39"/>
    <s v="$1,497.48"/>
    <s v="$14.00"/>
    <s v="$1,511.48"/>
    <n v="1497.48"/>
    <n v="1511.48"/>
    <n v="-14"/>
    <n v="14"/>
    <n v="62.39"/>
    <n v="1463.09"/>
    <n v="119.99"/>
    <n v="1271.4999999999998"/>
    <n v="1257.4999999999998"/>
    <n v="1243.4999999999998"/>
    <m/>
  </r>
  <r>
    <s v="5386-1"/>
    <x v="201"/>
    <s v="John Lee"/>
    <s v="180 High Street,Windsor"/>
    <x v="1"/>
    <s v="VIC"/>
    <x v="0"/>
    <s v="Connor Betts"/>
    <s v="Low"/>
    <s v="TechSavi Internet Navigator Keyboard"/>
    <x v="0"/>
    <s v="Small Box"/>
    <s v="Regular Air"/>
    <d v="2014-08-27T00:00:00"/>
    <s v="$6.51"/>
    <s v="$30.98"/>
    <s v="$24.47"/>
    <n v="19"/>
    <s v="$1,141.86"/>
    <n v="0.08"/>
    <s v="$44.35"/>
    <s v="$1,114.26"/>
    <s v="$6.50"/>
    <s v="$1,114.27"/>
    <n v="1114.26"/>
    <n v="1114.27"/>
    <n v="-9.9999999999909051E-3"/>
    <n v="6.5"/>
    <n v="44.35"/>
    <n v="1076.42"/>
    <n v="30.98"/>
    <n v="550.77"/>
    <n v="544.27"/>
    <n v="537.77"/>
    <m/>
  </r>
  <r>
    <s v="5386-1"/>
    <x v="327"/>
    <s v="John Lucas"/>
    <s v="188 Pitt Street,Sydney"/>
    <x v="0"/>
    <s v="NSW"/>
    <x v="1"/>
    <s v="Tina Carlton"/>
    <s v="High"/>
    <s v="Emerson C82 Color Inkjet Printer"/>
    <x v="0"/>
    <s v="Small Box"/>
    <s v="Regular Air"/>
    <d v="2016-05-22T00:00:00"/>
    <s v="$76.79"/>
    <s v="$119.99"/>
    <s v="$43.20"/>
    <n v="23"/>
    <s v="$1,529.96"/>
    <n v="0.02"/>
    <s v="$142.00"/>
    <s v="$1,383.33"/>
    <s v="$14.00"/>
    <s v="$1,340.08"/>
    <n v="1383.33"/>
    <n v="1340.08"/>
    <n v="43.25"/>
    <n v="14"/>
    <n v="142"/>
    <n v="1212.08"/>
    <n v="119.99"/>
    <n v="2631.77"/>
    <n v="2617.77"/>
    <n v="2603.77"/>
    <m/>
  </r>
  <r>
    <s v="5386-1"/>
    <x v="252"/>
    <s v="Liz Willingham"/>
    <s v="60 Commercial Rd,Prahran"/>
    <x v="1"/>
    <s v="VIC"/>
    <x v="1"/>
    <s v="Yvette Biti"/>
    <s v="Medium"/>
    <s v="Artisan Hi-Liter Pen Style Six-Color Fluorescent Set"/>
    <x v="0"/>
    <s v="Small Box"/>
    <s v="Regular Air"/>
    <d v="2013-08-13T00:00:00"/>
    <s v="$2.16"/>
    <s v="$3.85"/>
    <s v="$1.69"/>
    <n v="23"/>
    <s v="$22.88"/>
    <n v="7.0000000000000007E-2"/>
    <s v="$2.29"/>
    <s v="$21.62"/>
    <s v="$0.70"/>
    <s v="$22.53"/>
    <n v="21.62"/>
    <n v="22.53"/>
    <n v="-0.91000000000000014"/>
    <n v="0.7"/>
    <n v="2.29"/>
    <n v="20.94"/>
    <n v="3.85"/>
    <n v="86.96"/>
    <n v="86.259999999999991"/>
    <n v="85.559999999999988"/>
    <m/>
  </r>
  <r>
    <s v="5386-1"/>
    <x v="175"/>
    <s v="Tony Molinari"/>
    <s v="85-113 Dunning Ave,Rosebery"/>
    <x v="0"/>
    <s v="NSW"/>
    <x v="1"/>
    <s v="Mihael Khan"/>
    <s v="Critical"/>
    <s v="Artisan Flip-Chart Easel Binder, Black"/>
    <x v="0"/>
    <s v="Wrap Bag"/>
    <s v="Express Air"/>
    <d v="2015-02-03T00:00:00"/>
    <s v="$13.88"/>
    <s v="$22.38"/>
    <s v="$8.50"/>
    <n v="22"/>
    <s v="$1,254.31"/>
    <n v="0.09"/>
    <s v="$62.72"/>
    <s v="$1,193.59"/>
    <s v="$15.10"/>
    <s v="$1,197.80"/>
    <n v="1193.5899999999999"/>
    <n v="1197.8"/>
    <n v="-4.2100000000000364"/>
    <n v="15.1"/>
    <n v="62.72"/>
    <n v="1150.1799999999998"/>
    <n v="22.38"/>
    <n v="444.74"/>
    <n v="429.64"/>
    <n v="414.53999999999996"/>
    <m/>
  </r>
  <r>
    <s v="5387-1"/>
    <x v="140"/>
    <s v="Neil Knudson"/>
    <s v="4A Lyons St,Strathfield"/>
    <x v="0"/>
    <s v="NSW"/>
    <x v="3"/>
    <s v="Tina Carlton"/>
    <s v="Critical"/>
    <s v="Emerson LQ-870 Dot Matrix Printer"/>
    <x v="0"/>
    <s v="Small Pack"/>
    <s v="Regular Air"/>
    <d v="2013-10-07T00:00:00"/>
    <s v="$219.61"/>
    <s v="$535.64"/>
    <s v="$316.03"/>
    <n v="15"/>
    <s v="$4,243.95"/>
    <n v="0"/>
    <s v="$144.27"/>
    <s v="$4,025.95"/>
    <s v="$14.70"/>
    <s v="$4,705.56"/>
    <n v="4025.95"/>
    <n v="4705.5600000000004"/>
    <n v="-679.61000000000058"/>
    <n v="14.7"/>
    <n v="144.27000000000001"/>
    <n v="4575.99"/>
    <n v="535.64"/>
    <n v="7905.0299999999988"/>
    <n v="7890.329999999999"/>
    <n v="7875.6299999999992"/>
    <m/>
  </r>
  <r>
    <s v="5388-1"/>
    <x v="444"/>
    <s v="Sara Luxemburg"/>
    <s v="180 High Street,Windsor"/>
    <x v="1"/>
    <s v="VIC"/>
    <x v="2"/>
    <s v="Connor Betts"/>
    <s v="Critical"/>
    <s v="3Max Polarizing Task Lamp with Clamp Arm, Light Gray"/>
    <x v="0"/>
    <s v="Wrap Bag"/>
    <s v="Regular Air"/>
    <d v="2014-08-25T00:00:00"/>
    <s v="$56.16"/>
    <s v="$136.98"/>
    <s v="$80.82"/>
    <n v="21"/>
    <s v="$225.16"/>
    <n v="0.05"/>
    <s v="$15.75"/>
    <s v="$201.03"/>
    <s v="$24.49"/>
    <s v="$219.26"/>
    <n v="201.03"/>
    <n v="219.26"/>
    <n v="-18.22999999999999"/>
    <n v="24.49"/>
    <n v="15.75"/>
    <n v="228"/>
    <n v="136.97999999999999"/>
    <n v="2885.3199999999997"/>
    <n v="2860.83"/>
    <n v="2836.34"/>
    <m/>
  </r>
  <r>
    <s v="5389-1"/>
    <x v="445"/>
    <s v="Sarah Jordon"/>
    <s v="180 High Street,Windsor"/>
    <x v="1"/>
    <s v="VIC"/>
    <x v="3"/>
    <s v="Connor Betts"/>
    <s v="High"/>
    <s v="Aluminum Document Frame"/>
    <x v="0"/>
    <s v="Wrap Bag"/>
    <s v="Regular Air"/>
    <d v="2014-02-02T00:00:00"/>
    <s v="$5.50"/>
    <s v="$12.22"/>
    <s v="$6.72"/>
    <n v="10"/>
    <s v="$232.18"/>
    <n v="0.08"/>
    <s v="$20.90"/>
    <s v="$211.28"/>
    <s v="$2.85"/>
    <s v="$214.13"/>
    <n v="211.28"/>
    <n v="214.13"/>
    <n v="-2.8499999999999943"/>
    <n v="2.85"/>
    <n v="20.9"/>
    <n v="196.07999999999998"/>
    <n v="12.22"/>
    <n v="104.15"/>
    <n v="101.30000000000001"/>
    <n v="98.450000000000017"/>
    <m/>
  </r>
  <r>
    <s v="5389-1"/>
    <x v="328"/>
    <s v="Nora Paige"/>
    <s v="85-113 Dunning Ave,Roseberry"/>
    <x v="0"/>
    <s v="NSW"/>
    <x v="0"/>
    <s v="Mihael Khan"/>
    <s v="Low"/>
    <s v="Cando PC940 Copier"/>
    <x v="0"/>
    <s v="Wrap Bag"/>
    <s v="Regular Air"/>
    <d v="2014-06-25T00:00:00"/>
    <s v="$278.99"/>
    <s v="$449.99"/>
    <s v="$171.00"/>
    <n v="28"/>
    <s v="$1,925.59"/>
    <n v="0.08"/>
    <s v="$115.95"/>
    <s v="$1,908.99"/>
    <s v="$49.00"/>
    <s v="$1,905.98"/>
    <n v="1908.99"/>
    <n v="1905.98"/>
    <n v="3.0099999999999909"/>
    <n v="49"/>
    <n v="115.95"/>
    <n v="1839.03"/>
    <n v="449.99"/>
    <n v="12532.77"/>
    <n v="12483.77"/>
    <n v="12434.77"/>
    <m/>
  </r>
  <r>
    <s v="5389-1"/>
    <x v="62"/>
    <s v="John Lucas"/>
    <s v="188 Pitt Street,Sydney"/>
    <x v="0"/>
    <s v="NSW"/>
    <x v="1"/>
    <s v="Tina Carlton"/>
    <s v="Medium"/>
    <s v="Economy Binders"/>
    <x v="0"/>
    <s v="Small Box"/>
    <s v="Regular Air"/>
    <d v="2014-08-09T00:00:00"/>
    <s v="$1.33"/>
    <s v="$2.08"/>
    <s v="$0.75"/>
    <n v="44"/>
    <s v="$84.06"/>
    <n v="0.09"/>
    <s v="$1.76"/>
    <s v="$83.16"/>
    <s v="$1.49"/>
    <s v="$84.44"/>
    <n v="83.16"/>
    <n v="84.44"/>
    <n v="-1.2800000000000011"/>
    <n v="1.49"/>
    <n v="1.76"/>
    <n v="84.169999999999987"/>
    <n v="2.08"/>
    <n v="91.25"/>
    <n v="89.76"/>
    <n v="88.27000000000001"/>
    <m/>
  </r>
  <r>
    <s v="5389-1"/>
    <x v="445"/>
    <s v="Sarah Jordon"/>
    <s v="180 High Street,Windsor"/>
    <x v="1"/>
    <s v="VIC"/>
    <x v="1"/>
    <s v="Connor Betts"/>
    <s v="Critical"/>
    <s v="Aluminum Document Frame"/>
    <x v="0"/>
    <s v="Small Box"/>
    <s v="Regular Air"/>
    <d v="2014-02-02T00:00:00"/>
    <s v="$5.50"/>
    <s v="$12.22"/>
    <s v="$6.72"/>
    <n v="39"/>
    <s v="$232.18"/>
    <n v="7.0000000000000007E-2"/>
    <s v="$20.90"/>
    <s v="$211.28"/>
    <s v="$2.85"/>
    <s v="$214.13"/>
    <n v="211.28"/>
    <n v="214.13"/>
    <n v="-2.8499999999999943"/>
    <n v="2.85"/>
    <n v="20.9"/>
    <n v="196.07999999999998"/>
    <n v="12.22"/>
    <n v="458.53000000000009"/>
    <n v="455.68000000000006"/>
    <n v="452.83000000000004"/>
    <m/>
  </r>
  <r>
    <s v="5389-1"/>
    <x v="328"/>
    <s v="Nora Paige"/>
    <s v="85-113 Dunning Ave,Roseberry"/>
    <x v="0"/>
    <s v="NSW"/>
    <x v="2"/>
    <s v="Mihael Khan"/>
    <s v="High"/>
    <s v="600 Series Non-Flip"/>
    <x v="0"/>
    <s v="Small Box"/>
    <s v="Regular Air"/>
    <d v="2014-06-25T00:00:00"/>
    <s v="$19.78"/>
    <s v="$45.99"/>
    <s v="$26.21"/>
    <n v="9"/>
    <s v="$1,915.59"/>
    <n v="0.04"/>
    <s v="$115.04"/>
    <s v="$1,905.99"/>
    <s v="$4.99"/>
    <s v="$1,908.98"/>
    <n v="1905.99"/>
    <n v="1908.98"/>
    <n v="-2.9900000000000091"/>
    <n v="4.99"/>
    <n v="115.04"/>
    <n v="1798.93"/>
    <n v="45.99"/>
    <n v="303.86"/>
    <n v="298.87"/>
    <n v="293.88"/>
    <m/>
  </r>
  <r>
    <s v="5390-1"/>
    <x v="446"/>
    <s v="Michelle Moray"/>
    <s v="310 Wattle St,Ultimo"/>
    <x v="0"/>
    <s v="NSW"/>
    <x v="0"/>
    <s v="Aanya Zhang"/>
    <s v="High"/>
    <s v="Alto 3-Hole Punch"/>
    <x v="0"/>
    <s v="Wrap Bag"/>
    <s v="Regular Air"/>
    <d v="2015-05-12T00:00:00"/>
    <s v="$2.76"/>
    <s v="$4.38"/>
    <s v="$1.62"/>
    <n v="39"/>
    <s v="$51.46"/>
    <n v="0.04"/>
    <s v="$2.24"/>
    <s v="$41.28"/>
    <s v="$6.21"/>
    <s v="$48.28"/>
    <n v="41.28"/>
    <n v="48.28"/>
    <n v="-7"/>
    <n v="6.21"/>
    <n v="2.2400000000000002"/>
    <n v="52.25"/>
    <n v="4.38"/>
    <n v="174.79"/>
    <n v="168.57999999999998"/>
    <n v="162.36999999999998"/>
    <m/>
  </r>
  <r>
    <s v="5391-1"/>
    <x v="30"/>
    <s v="Valerie Dominguez"/>
    <s v="152 Bunnerong Road,Eastgardens"/>
    <x v="0"/>
    <s v="NSW"/>
    <x v="1"/>
    <s v="Tina Carlton"/>
    <s v="Low"/>
    <s v="Artisan Poly Binder Pockets"/>
    <x v="0"/>
    <s v="Small Box"/>
    <s v="Regular Air"/>
    <d v="2013-08-17T00:00:00"/>
    <s v="$2.26"/>
    <s v="$3.58"/>
    <s v="$1.32"/>
    <n v="42"/>
    <s v="$46.60"/>
    <n v="0.01"/>
    <s v="$3.27"/>
    <s v="$42.25"/>
    <s v="$5.47"/>
    <s v="$42.04"/>
    <n v="42.25"/>
    <n v="42.04"/>
    <n v="0.21000000000000085"/>
    <n v="5.47"/>
    <n v="3.27"/>
    <n v="44.239999999999995"/>
    <n v="3.58"/>
    <n v="152.56"/>
    <n v="147.09"/>
    <n v="141.62"/>
    <m/>
  </r>
  <r>
    <s v="5392-1"/>
    <x v="89"/>
    <s v="Christina Vanderzanden"/>
    <s v="188 Pitt Street,Sydney"/>
    <x v="0"/>
    <s v="NSW"/>
    <x v="0"/>
    <s v="Tina Carlton"/>
    <s v="Medium"/>
    <s v="Artisan Printable Repositionable Plastic Tabs"/>
    <x v="0"/>
    <s v="Wrap Bag"/>
    <s v="Regular Air"/>
    <d v="2016-04-03T00:00:00"/>
    <s v="$5.33"/>
    <s v="$8.60"/>
    <s v="$3.27"/>
    <n v="31"/>
    <s v="$35.40"/>
    <n v="0"/>
    <s v="$2.52"/>
    <s v="$33.22"/>
    <s v="$6.19"/>
    <s v="$39.21"/>
    <n v="33.22"/>
    <n v="39.21"/>
    <n v="-5.990000000000002"/>
    <n v="6.19"/>
    <n v="2.52"/>
    <n v="42.879999999999995"/>
    <n v="8.6"/>
    <n v="270.27"/>
    <n v="264.08"/>
    <n v="257.89"/>
    <m/>
  </r>
  <r>
    <s v="5392-1"/>
    <x v="30"/>
    <s v="Valerie Dominguez"/>
    <s v="152 Bunnerong Road,Eastgardens"/>
    <x v="0"/>
    <s v="NSW"/>
    <x v="0"/>
    <s v="Tina Carlton"/>
    <s v="High"/>
    <s v="Apex Straight Scissors"/>
    <x v="0"/>
    <s v="Small Box"/>
    <s v="Express Air"/>
    <d v="2013-08-17T00:00:00"/>
    <s v="$5.19"/>
    <s v="$12.98"/>
    <s v="$7.79"/>
    <n v="29"/>
    <s v="$486.82"/>
    <n v="0.03"/>
    <s v="$37.68"/>
    <s v="$352.05"/>
    <s v="$3.14"/>
    <s v="$365.55"/>
    <n v="352.05"/>
    <n v="365.55"/>
    <n v="-13.5"/>
    <n v="3.14"/>
    <n v="37.68"/>
    <n v="331.01"/>
    <n v="12.98"/>
    <n v="341.88"/>
    <n v="338.74"/>
    <n v="335.6"/>
    <m/>
  </r>
  <r>
    <s v="5392-1"/>
    <x v="35"/>
    <s v="Rick Duston"/>
    <s v="260 Marrickville Rd,Marrickville"/>
    <x v="0"/>
    <s v="NSW"/>
    <x v="1"/>
    <s v="Nicholas Fernandes"/>
    <s v="Critical"/>
    <s v="Apex Straight Scissors"/>
    <x v="0"/>
    <s v="Wrap Bag"/>
    <s v="Regular Air"/>
    <d v="2013-05-31T00:00:00"/>
    <s v="$5.19"/>
    <s v="$12.98"/>
    <s v="$7.79"/>
    <n v="37"/>
    <s v="$594.38"/>
    <n v="0.03"/>
    <s v="$28.33"/>
    <s v="$531.75"/>
    <s v="$3.14"/>
    <s v="$538.55"/>
    <n v="531.75"/>
    <n v="538.54999999999995"/>
    <n v="-6.7999999999999545"/>
    <n v="3.14"/>
    <n v="28.33"/>
    <n v="513.3599999999999"/>
    <n v="12.98"/>
    <n v="455.07"/>
    <n v="451.93"/>
    <n v="448.79"/>
    <m/>
  </r>
  <r>
    <s v="5392-1"/>
    <x v="447"/>
    <s v="Katherine Ducich"/>
    <s v="61A Bay Road,Wollstonecraft"/>
    <x v="0"/>
    <s v="NSW"/>
    <x v="2"/>
    <s v="Samantha Chairs"/>
    <s v="Low"/>
    <s v="Steady 52201 APSCO Electric Pencil Sharpener"/>
    <x v="1"/>
    <s v="Small Pack"/>
    <s v="Regular Air"/>
    <d v="2016-09-07T00:00:00"/>
    <s v="$16.80"/>
    <s v="$40.97"/>
    <s v="$24.17"/>
    <n v="19"/>
    <s v="$437.58"/>
    <n v="0.09"/>
    <s v="$38.75"/>
    <s v="$432.45"/>
    <s v="$8.99"/>
    <s v="$436.21"/>
    <n v="432.45"/>
    <n v="436.21"/>
    <n v="-3.7599999999999909"/>
    <n v="8.99"/>
    <n v="38.75"/>
    <n v="406.45"/>
    <n v="40.97"/>
    <n v="748.67"/>
    <n v="739.68"/>
    <n v="730.68999999999994"/>
    <m/>
  </r>
  <r>
    <s v="5392-1"/>
    <x v="448"/>
    <s v="Edward Nazzal"/>
    <s v="359 Crown Street,Surry Hills"/>
    <x v="0"/>
    <s v="NSW"/>
    <x v="1"/>
    <s v="Phoebe Gour"/>
    <s v="Low"/>
    <s v="Artisan 473 Labels"/>
    <x v="0"/>
    <s v="Wrap Bag"/>
    <s v="Regular Air"/>
    <d v="2014-03-03T00:00:00"/>
    <s v="$1.84"/>
    <s v="$2.88"/>
    <s v="$1.04"/>
    <n v="45"/>
    <s v="$28.82"/>
    <n v="0.05"/>
    <s v="$0.59"/>
    <s v="$26.09"/>
    <s v="$0.99"/>
    <s v="$21.83"/>
    <n v="26.09"/>
    <n v="21.83"/>
    <n v="4.2600000000000016"/>
    <n v="0.99"/>
    <n v="0.59"/>
    <n v="22.229999999999997"/>
    <n v="2.88"/>
    <n v="130"/>
    <n v="129.01"/>
    <n v="128.01999999999998"/>
    <m/>
  </r>
  <r>
    <s v="5393-1"/>
    <x v="128"/>
    <s v="David Smith"/>
    <s v="85-113 Dunning Ave,Roseberry"/>
    <x v="0"/>
    <s v="NSW"/>
    <x v="1"/>
    <s v="Mihael Khan"/>
    <s v="Critical"/>
    <s v="Smiths Bulldog Clip"/>
    <x v="1"/>
    <s v="Medium Box"/>
    <s v="Express Air"/>
    <d v="2015-02-06T00:00:00"/>
    <s v="$2.31"/>
    <s v="$3.78"/>
    <s v="$1.47"/>
    <n v="19"/>
    <s v="$128.52"/>
    <n v="0.01"/>
    <s v="$3.86"/>
    <s v="$124.66"/>
    <s v="$0.71"/>
    <s v="$125.36"/>
    <n v="124.66"/>
    <n v="125.36"/>
    <n v="-0.70000000000000284"/>
    <n v="0.71"/>
    <n v="3.86"/>
    <n v="122.21"/>
    <n v="3.78"/>
    <n v="68.669999999999987"/>
    <n v="67.959999999999994"/>
    <n v="67.25"/>
    <m/>
  </r>
  <r>
    <s v="5393-1"/>
    <x v="183"/>
    <s v="Aaron Bergman"/>
    <s v="Westfield Sydney,Sydney"/>
    <x v="0"/>
    <s v="NSW"/>
    <x v="0"/>
    <s v="Natasha Song"/>
    <s v="Low"/>
    <s v="Artisan Binder Labels"/>
    <x v="0"/>
    <s v="Wrap Bag"/>
    <s v="Regular Air"/>
    <d v="2013-08-16T00:00:00"/>
    <s v="$2.45"/>
    <s v="$3.89"/>
    <s v="$1.44"/>
    <n v="1"/>
    <s v="$126.04"/>
    <n v="0.02"/>
    <s v="$23.11"/>
    <s v="$127.78"/>
    <s v="$7.01"/>
    <s v="$127.15"/>
    <n v="127.78"/>
    <n v="127.15"/>
    <n v="0.62999999999999545"/>
    <n v="7.01"/>
    <n v="23.11"/>
    <n v="111.05"/>
    <n v="3.89"/>
    <n v="-12.209999999999999"/>
    <n v="-19.22"/>
    <n v="-26.229999999999997"/>
    <m/>
  </r>
  <r>
    <s v="5393-1"/>
    <x v="72"/>
    <s v="Denny Ordway"/>
    <s v="523 King St,Newtown"/>
    <x v="0"/>
    <s v="NSW"/>
    <x v="1"/>
    <s v="Aanya Zhang"/>
    <s v="Medium"/>
    <s v="12 Colored Short Pencils"/>
    <x v="0"/>
    <s v="Small Box"/>
    <s v="Regular Air"/>
    <d v="2013-05-26T00:00:00"/>
    <s v="$1.09"/>
    <s v="$2.60"/>
    <s v="$1.51"/>
    <n v="46"/>
    <s v="$3.52"/>
    <n v="0.02"/>
    <s v="$0.15"/>
    <s v="$3.47"/>
    <s v="$2.40"/>
    <s v="$3.07"/>
    <n v="3.47"/>
    <n v="3.07"/>
    <n v="0.40000000000000036"/>
    <n v="2.4"/>
    <n v="0.15"/>
    <n v="5.3199999999999994"/>
    <n v="2.6"/>
    <n v="121.85000000000001"/>
    <n v="119.45"/>
    <n v="117.05"/>
    <m/>
  </r>
  <r>
    <s v="5394-1"/>
    <x v="75"/>
    <s v="Thais Sissman"/>
    <s v="53-55 Liverpool St,Sydney"/>
    <x v="0"/>
    <s v="NSW"/>
    <x v="0"/>
    <s v="Tina Carlton"/>
    <s v="Not Specified"/>
    <s v="Alto Memo Cubes"/>
    <x v="1"/>
    <s v="Small Box"/>
    <s v="Express Air"/>
    <d v="2013-05-29T00:00:00"/>
    <s v="$3.32"/>
    <s v="$5.18"/>
    <s v="$1.86"/>
    <n v="33"/>
    <s v="$53.92"/>
    <n v="0.08"/>
    <s v="$4.66"/>
    <s v="$52.20"/>
    <s v="$2.04"/>
    <s v="$53.24"/>
    <n v="52.2"/>
    <n v="53.24"/>
    <n v="-1.0399999999999991"/>
    <n v="2.04"/>
    <n v="4.66"/>
    <n v="50.620000000000005"/>
    <n v="5.18"/>
    <n v="168.32"/>
    <n v="166.28"/>
    <n v="164.24"/>
    <m/>
  </r>
  <r>
    <s v="5394-1"/>
    <x v="229"/>
    <s v="Lycoris Saunders"/>
    <s v="501 George St,Sydney"/>
    <x v="0"/>
    <s v="NSW"/>
    <x v="0"/>
    <s v="Samantha Chairs"/>
    <s v="Low"/>
    <s v="Artisan Printable Repositionable Plastic Tabs"/>
    <x v="0"/>
    <s v="Small Box"/>
    <s v="Express Air"/>
    <d v="2015-07-31T00:00:00"/>
    <s v="$5.33"/>
    <s v="$8.60"/>
    <s v="$3.27"/>
    <n v="23"/>
    <s v="$404.00"/>
    <n v="0.03"/>
    <s v="$18.56"/>
    <s v="$430.04"/>
    <s v="$6.19"/>
    <s v="$398.33"/>
    <n v="430.04"/>
    <n v="398.33"/>
    <n v="31.710000000000036"/>
    <n v="6.19"/>
    <n v="18.559999999999999"/>
    <n v="385.96"/>
    <n v="8.6"/>
    <n v="185.42999999999998"/>
    <n v="179.23999999999998"/>
    <n v="173.04999999999998"/>
    <m/>
  </r>
  <r>
    <s v="5394-1"/>
    <x v="75"/>
    <s v="Eugene Moren"/>
    <s v="85-113 Dunning Ave,Rosebery"/>
    <x v="0"/>
    <s v="NSW"/>
    <x v="0"/>
    <s v="Mihael Khan"/>
    <s v="Critical"/>
    <s v="Artisan Legal 4-Ring Binder"/>
    <x v="0"/>
    <s v="Small Pack"/>
    <s v="Regular Air"/>
    <d v="2013-05-29T00:00:00"/>
    <s v="$13.64"/>
    <s v="$20.98"/>
    <s v="$7.34"/>
    <n v="32"/>
    <s v="$595.88"/>
    <n v="0.1"/>
    <s v="$25.99"/>
    <s v="$591.85"/>
    <s v="$1.49"/>
    <s v="$593.34"/>
    <n v="591.85"/>
    <n v="593.34"/>
    <n v="-1.4900000000000091"/>
    <n v="1.49"/>
    <n v="25.99"/>
    <n v="568.84"/>
    <n v="20.98"/>
    <n v="646.86"/>
    <n v="645.37"/>
    <n v="643.88"/>
    <m/>
  </r>
  <r>
    <s v="5394-1"/>
    <x v="449"/>
    <s v="Darren Powers"/>
    <s v="120 Hardware St,Melbourne"/>
    <x v="1"/>
    <s v="VIC"/>
    <x v="0"/>
    <s v="Yvette Biti"/>
    <s v="Low"/>
    <s v="Steady Major Accent Highlighters"/>
    <x v="0"/>
    <s v="Wrap Bag"/>
    <s v="Regular Air"/>
    <d v="2013-03-13T00:00:00"/>
    <s v="$3.75"/>
    <s v="$7.08"/>
    <s v="$3.33"/>
    <n v="28"/>
    <s v="$126.88"/>
    <n v="0.09"/>
    <s v="$6.09"/>
    <s v="$221.13"/>
    <s v="$2.35"/>
    <s v="$227.63"/>
    <n v="221.13"/>
    <n v="227.63"/>
    <n v="-6.5"/>
    <n v="2.35"/>
    <n v="6.09"/>
    <n v="223.89"/>
    <n v="7.08"/>
    <n v="194.5"/>
    <n v="192.15"/>
    <n v="189.8"/>
    <m/>
  </r>
  <r>
    <s v="5394-1"/>
    <x v="215"/>
    <s v="Hilary Holden"/>
    <s v="485 Crown St,Surry Hills"/>
    <x v="0"/>
    <s v="NSW"/>
    <x v="0"/>
    <s v="Leighton Forrest"/>
    <s v="Low"/>
    <s v="Artisan Legal 4-Ring Binder"/>
    <x v="0"/>
    <s v="Wrap Bag"/>
    <s v="Regular Air"/>
    <d v="2014-02-01T00:00:00"/>
    <s v="$13.64"/>
    <s v="$20.98"/>
    <s v="$7.34"/>
    <n v="47"/>
    <s v="$650.38"/>
    <n v="7.0000000000000007E-2"/>
    <s v="$58.53"/>
    <s v="$591.85"/>
    <s v="$1.49"/>
    <s v="$593.33"/>
    <n v="591.85"/>
    <n v="593.33000000000004"/>
    <n v="-1.4800000000000182"/>
    <n v="1.49"/>
    <n v="58.53"/>
    <n v="536.29000000000008"/>
    <n v="20.98"/>
    <n v="929.0200000000001"/>
    <n v="927.53000000000009"/>
    <n v="926.04000000000008"/>
    <m/>
  </r>
  <r>
    <s v="5394-1"/>
    <x v="183"/>
    <s v="Aaron Bergman"/>
    <s v="Westfield Sydney,Sydney"/>
    <x v="0"/>
    <s v="NSW"/>
    <x v="3"/>
    <s v="Natasha Song"/>
    <s v="High"/>
    <s v="Aluminum Document Frame"/>
    <x v="0"/>
    <s v="Wrap Bag"/>
    <s v="Express Air"/>
    <d v="2013-08-16T00:00:00"/>
    <s v="$5.50"/>
    <s v="$12.22"/>
    <s v="$6.72"/>
    <n v="23"/>
    <s v="$129.25"/>
    <n v="0.03"/>
    <s v="$3.96"/>
    <s v="$126.07"/>
    <s v="$2.85"/>
    <s v="$228.16"/>
    <n v="126.07"/>
    <n v="228.16"/>
    <n v="-102.09"/>
    <n v="2.85"/>
    <n v="3.96"/>
    <n v="227.04999999999998"/>
    <n v="12.22"/>
    <n v="279.95000000000005"/>
    <n v="277.10000000000002"/>
    <n v="274.25"/>
    <m/>
  </r>
  <r>
    <s v="5395-1"/>
    <x v="380"/>
    <s v="Don Miller"/>
    <s v="120 Hardware St,Melbourne"/>
    <x v="1"/>
    <s v="VIC"/>
    <x v="2"/>
    <s v="Yvette Biti"/>
    <s v="High"/>
    <s v="Alto Memo Cubes"/>
    <x v="0"/>
    <s v="Wrap Bag"/>
    <s v="Regular Air"/>
    <d v="2013-12-23T00:00:00"/>
    <s v="$3.32"/>
    <s v="$5.18"/>
    <s v="$1.86"/>
    <n v="33"/>
    <s v="$51.96"/>
    <n v="0.06"/>
    <s v="$2.26"/>
    <s v="$51.29"/>
    <s v="$2.04"/>
    <s v="$53.22"/>
    <n v="51.29"/>
    <n v="53.22"/>
    <n v="-1.9299999999999997"/>
    <n v="2.04"/>
    <n v="2.2599999999999998"/>
    <n v="53"/>
    <n v="5.18"/>
    <n v="170.72"/>
    <n v="168.68"/>
    <n v="166.64000000000001"/>
    <m/>
  </r>
  <r>
    <s v="5395-1"/>
    <x v="219"/>
    <s v="Aleksandra Gannaway"/>
    <s v="Hoyts Entertainment Quarter 122 Lang Road,Moore Park"/>
    <x v="0"/>
    <s v="NSW"/>
    <x v="3"/>
    <s v="Tina Carlton"/>
    <s v="Not Specified"/>
    <s v="Adesso Programmable 142-Key Keyboard"/>
    <x v="0"/>
    <s v="Wrap Bag"/>
    <s v="Regular Air"/>
    <d v="2013-09-28T00:00:00"/>
    <s v="$32.02"/>
    <s v="$152.48"/>
    <s v="$120.46"/>
    <n v="17"/>
    <s v="$479.70"/>
    <n v="0.09"/>
    <s v="$38.96"/>
    <s v="$4,347.74"/>
    <s v="$4.00"/>
    <s v="$4,512.25"/>
    <n v="4347.74"/>
    <n v="4512.25"/>
    <n v="-164.51000000000022"/>
    <n v="4"/>
    <n v="38.96"/>
    <n v="4477.29"/>
    <n v="152.47999999999999"/>
    <n v="2557.1999999999998"/>
    <n v="2553.1999999999998"/>
    <n v="2549.1999999999998"/>
    <m/>
  </r>
  <r>
    <s v="5395-1"/>
    <x v="53"/>
    <s v="Thea Hudgings"/>
    <s v="240-242 Johnston Street,Fitzroy"/>
    <x v="1"/>
    <s v="VIC"/>
    <x v="1"/>
    <s v="Connor Betts"/>
    <s v="Low"/>
    <s v="Artisan 479 Labels"/>
    <x v="0"/>
    <s v="Small Box"/>
    <s v="Regular Air"/>
    <d v="2013-05-11T00:00:00"/>
    <s v="$1.59"/>
    <s v="$2.61"/>
    <s v="$1.02"/>
    <n v="44"/>
    <s v="$25.96"/>
    <n v="0.01"/>
    <s v="$2.20"/>
    <s v="$21.16"/>
    <s v="$0.50"/>
    <s v="$22.20"/>
    <n v="21.16"/>
    <n v="22.2"/>
    <n v="-1.0399999999999991"/>
    <n v="0.5"/>
    <n v="2.2000000000000002"/>
    <n v="20.5"/>
    <n v="2.61"/>
    <n v="113.13999999999999"/>
    <n v="112.63999999999999"/>
    <n v="112.13999999999999"/>
    <m/>
  </r>
  <r>
    <s v="5395-1"/>
    <x v="255"/>
    <s v="Erin Creighton"/>
    <s v="523 King St,Newtown"/>
    <x v="0"/>
    <s v="NSW"/>
    <x v="1"/>
    <s v="Aanya Zhang"/>
    <s v="Medium"/>
    <s v="Alto Perma 3000 Stacking Storage Drawers"/>
    <x v="0"/>
    <s v="Small Box"/>
    <s v="Regular Air"/>
    <d v="2015-03-27T00:00:00"/>
    <s v="$8.92"/>
    <s v="$29.74"/>
    <s v="$20.82"/>
    <n v="50"/>
    <s v="$924.55"/>
    <n v="0.02"/>
    <s v="$28.34"/>
    <s v="$925.57"/>
    <s v="$6.64"/>
    <s v="$924.83"/>
    <n v="925.57"/>
    <n v="924.83"/>
    <n v="0.74000000000000909"/>
    <n v="6.64"/>
    <n v="28.34"/>
    <n v="903.13"/>
    <n v="29.74"/>
    <n v="1465.3000000000002"/>
    <n v="1458.66"/>
    <n v="1452.02"/>
    <m/>
  </r>
  <r>
    <s v="5395-1"/>
    <x v="191"/>
    <s v="Trudy Bell"/>
    <s v="Macquarie Centre Cnr Herring Road &amp; Waterloo Road,Macquarie Park"/>
    <x v="0"/>
    <s v="NSW"/>
    <x v="2"/>
    <s v="Nicholas Fernandes"/>
    <s v="Medium"/>
    <s v="Apex Straight Scissors"/>
    <x v="0"/>
    <s v="Wrap Bag"/>
    <s v="Regular Air"/>
    <d v="2014-10-09T00:00:00"/>
    <s v="$5.19"/>
    <s v="$12.98"/>
    <s v="$7.79"/>
    <n v="30"/>
    <s v="$408.83"/>
    <n v="0.09"/>
    <s v="$30.29"/>
    <s v="$353.23"/>
    <s v="$3.14"/>
    <s v="$367.24"/>
    <n v="353.23"/>
    <n v="367.24"/>
    <n v="-14.009999999999991"/>
    <n v="3.14"/>
    <n v="30.29"/>
    <n v="340.09"/>
    <n v="12.98"/>
    <n v="362.25"/>
    <n v="359.11"/>
    <n v="355.97"/>
    <m/>
  </r>
  <r>
    <s v="5395-1"/>
    <x v="57"/>
    <s v="Art Foster"/>
    <s v="Westfield Parramatta,Parramatta"/>
    <x v="0"/>
    <s v="NSW"/>
    <x v="1"/>
    <s v="Stevie Bacata"/>
    <s v="High"/>
    <s v="Alto Perma 2700 Stacking Storage Drawers"/>
    <x v="0"/>
    <s v="Small Box"/>
    <s v="Express Air"/>
    <d v="2013-03-13T00:00:00"/>
    <s v="$8.92"/>
    <s v="$29.74"/>
    <s v="$20.82"/>
    <n v="7"/>
    <s v="$331.80"/>
    <n v="0.1"/>
    <s v="$3.56"/>
    <s v="$334.36"/>
    <s v="$6.64"/>
    <s v="$346.12"/>
    <n v="334.36"/>
    <n v="346.12"/>
    <n v="-11.759999999999991"/>
    <n v="6.64"/>
    <n v="3.56"/>
    <n v="349.2"/>
    <n v="29.74"/>
    <n v="211.25999999999996"/>
    <n v="204.61999999999998"/>
    <n v="197.98"/>
    <m/>
  </r>
  <r>
    <s v="5395-2"/>
    <x v="131"/>
    <s v="Karl Brown"/>
    <s v="470 Anzac Parade,Kingsford"/>
    <x v="0"/>
    <s v="NSW"/>
    <x v="0"/>
    <s v="Tina Carlton"/>
    <s v="Low"/>
    <s v="Beekin 105-Key Black Keyboard"/>
    <x v="2"/>
    <s v="Small Pack"/>
    <s v="Express Air"/>
    <d v="2013-07-26T00:00:00"/>
    <s v="$6.39"/>
    <s v="$19.98"/>
    <s v="$13.59"/>
    <n v="38"/>
    <s v="$743.22"/>
    <n v="0.02"/>
    <s v="$7.64"/>
    <s v="$760.22"/>
    <s v="$4.00"/>
    <s v="$777.21"/>
    <n v="760.22"/>
    <n v="777.21"/>
    <n v="-16.990000000000009"/>
    <n v="4"/>
    <n v="7.64"/>
    <n v="773.57"/>
    <n v="19.98"/>
    <n v="755.6"/>
    <n v="751.6"/>
    <n v="747.6"/>
    <m/>
  </r>
  <r>
    <s v="5396-1"/>
    <x v="450"/>
    <s v="Eleni McCrary"/>
    <s v="79 Elliott St,Balmain"/>
    <x v="0"/>
    <s v="NSW"/>
    <x v="2"/>
    <s v="Aanya Zhang"/>
    <s v="Critical"/>
    <s v="Colored Envelopes"/>
    <x v="0"/>
    <s v="Wrap Bag"/>
    <s v="Regular Air"/>
    <d v="2015-08-28T00:00:00"/>
    <s v="$2.25"/>
    <s v="$3.69"/>
    <s v="$1.44"/>
    <n v="22"/>
    <s v="$62.94"/>
    <n v="0.04"/>
    <s v="$6.19"/>
    <s v="$59.35"/>
    <s v="$2.50"/>
    <s v="$60.62"/>
    <n v="59.35"/>
    <n v="60.62"/>
    <n v="-1.269999999999996"/>
    <n v="2.5"/>
    <n v="6.19"/>
    <n v="56.93"/>
    <n v="3.69"/>
    <n v="77.489999999999995"/>
    <n v="74.989999999999995"/>
    <n v="72.489999999999995"/>
    <m/>
  </r>
  <r>
    <s v="5396-1"/>
    <x v="168"/>
    <s v="Erica Smith"/>
    <s v="38/133-145 Castlereagh St,Sydney"/>
    <x v="0"/>
    <s v="NSW"/>
    <x v="1"/>
    <s v="Natasha Song"/>
    <s v="High"/>
    <s v="Artisan Hanging File Binders"/>
    <x v="0"/>
    <s v="Wrap Bag"/>
    <s v="Regular Air"/>
    <d v="2013-03-06T00:00:00"/>
    <s v="$3.65"/>
    <s v="$5.98"/>
    <s v="$2.33"/>
    <n v="33"/>
    <s v="$186.92"/>
    <n v="0.05"/>
    <s v="$14.47"/>
    <s v="$168.29"/>
    <s v="$1.49"/>
    <s v="$171.20"/>
    <n v="168.29"/>
    <n v="171.2"/>
    <n v="-2.9099999999999966"/>
    <n v="1.49"/>
    <n v="14.47"/>
    <n v="158.22"/>
    <n v="5.98"/>
    <n v="184.36"/>
    <n v="182.87"/>
    <n v="181.38"/>
    <m/>
  </r>
  <r>
    <s v="5396-1"/>
    <x v="41"/>
    <s v="Edward Becker"/>
    <s v="127 Liverpool St,Sydney"/>
    <x v="0"/>
    <s v="NSW"/>
    <x v="0"/>
    <s v="Samantha Chairs"/>
    <s v="Critical"/>
    <s v="Alto Perma 2700 Stacking Storage Drawers"/>
    <x v="1"/>
    <s v="Small Box"/>
    <s v="Regular Air"/>
    <d v="2013-07-26T00:00:00"/>
    <s v="$8.92"/>
    <s v="$29.74"/>
    <s v="$20.82"/>
    <n v="19"/>
    <s v="$6,792.86"/>
    <n v="0.1"/>
    <s v="$362.99"/>
    <s v="$5,557.86"/>
    <s v="$6.64"/>
    <s v="$522.67"/>
    <n v="5557.86"/>
    <n v="522.66999999999996"/>
    <n v="5035.1899999999996"/>
    <n v="6.64"/>
    <n v="362.99"/>
    <n v="166.31999999999994"/>
    <n v="29.74"/>
    <n v="208.70999999999992"/>
    <n v="202.06999999999994"/>
    <n v="195.42999999999995"/>
    <m/>
  </r>
  <r>
    <s v="5396-1"/>
    <x v="106"/>
    <s v="Tracy Poddar"/>
    <s v="834 Bourke St,Waterloo"/>
    <x v="0"/>
    <s v="NSW"/>
    <x v="3"/>
    <s v="Charlie Bui"/>
    <s v="High"/>
    <s v="Colored Envelopes"/>
    <x v="1"/>
    <s v="Jumbo Drum"/>
    <s v="Delivery Truck"/>
    <d v="2015-03-06T00:00:00"/>
    <s v="$2.25"/>
    <s v="$3.69"/>
    <s v="$1.44"/>
    <n v="6"/>
    <s v="$73.40"/>
    <n v="0.08"/>
    <s v="$2.29"/>
    <s v="$70.91"/>
    <s v="$2.50"/>
    <s v="$70.40"/>
    <n v="70.91"/>
    <n v="70.400000000000006"/>
    <n v="0.50999999999999091"/>
    <n v="2.5"/>
    <n v="2.29"/>
    <n v="70.61"/>
    <n v="3.69"/>
    <n v="22.35"/>
    <n v="19.850000000000001"/>
    <n v="17.350000000000001"/>
    <m/>
  </r>
  <r>
    <s v="5396-1"/>
    <x v="362"/>
    <s v="Julie Prescott"/>
    <s v="438 Victoria Avenue,Chatswood"/>
    <x v="0"/>
    <s v="NSW"/>
    <x v="0"/>
    <s v="Natasha Song"/>
    <s v="Not Specified"/>
    <s v="Colored Envelopes"/>
    <x v="1"/>
    <s v="Medium Box"/>
    <s v="Regular Air"/>
    <d v="2014-02-11T00:00:00"/>
    <s v="$2.25"/>
    <s v="$3.69"/>
    <s v="$1.44"/>
    <n v="49"/>
    <s v="$73.80"/>
    <n v="7.0000000000000007E-2"/>
    <s v="$5.90"/>
    <s v="$67.90"/>
    <s v="$2.50"/>
    <s v="$70.40"/>
    <n v="67.900000000000006"/>
    <n v="70.400000000000006"/>
    <n v="-2.5"/>
    <n v="2.5"/>
    <n v="5.9"/>
    <n v="67"/>
    <n v="3.69"/>
    <n v="177.41"/>
    <n v="174.91"/>
    <n v="172.41"/>
    <m/>
  </r>
  <r>
    <s v="5396-1"/>
    <x v="13"/>
    <s v="Phillip Flathmann"/>
    <s v="Macquarie Centre Cnr Herring Road &amp; Waterloo Road,Macquarie Park"/>
    <x v="0"/>
    <s v="NSW"/>
    <x v="3"/>
    <s v="Nicholas Fernandes"/>
    <s v="Medium"/>
    <s v="Alto Perma 2700 Stacking Storage Drawers"/>
    <x v="0"/>
    <s v="Small Box"/>
    <s v="Regular Air"/>
    <d v="2013-11-20T00:00:00"/>
    <s v="$8.92"/>
    <s v="$29.74"/>
    <s v="$20.82"/>
    <n v="2"/>
    <s v="$528.50"/>
    <n v="0.01"/>
    <s v="$11.49"/>
    <s v="$593.59"/>
    <s v="$6.64"/>
    <s v="$592.25"/>
    <n v="593.59"/>
    <n v="592.25"/>
    <n v="1.3400000000000318"/>
    <n v="6.64"/>
    <n v="11.49"/>
    <n v="587.4"/>
    <n v="29.74"/>
    <n v="54.629999999999995"/>
    <n v="47.989999999999995"/>
    <n v="41.349999999999994"/>
    <m/>
  </r>
  <r>
    <s v="5397-1"/>
    <x v="451"/>
    <s v="Melanie Page"/>
    <s v="541 Church St,Richmond"/>
    <x v="1"/>
    <s v="VIC"/>
    <x v="2"/>
    <s v="Yvette Biti"/>
    <s v="Not Specified"/>
    <s v="Apex Preferred Stainless Steel Scissors"/>
    <x v="0"/>
    <s v="Small Box"/>
    <s v="Regular Air"/>
    <d v="2014-05-29T00:00:00"/>
    <s v="$2.50"/>
    <s v="$5.68"/>
    <s v="$3.18"/>
    <n v="45"/>
    <s v="$473.62"/>
    <n v="0.02"/>
    <s v="$42.53"/>
    <s v="$438.05"/>
    <s v="$3.60"/>
    <s v="$445.05"/>
    <n v="438.05"/>
    <n v="445.05"/>
    <n v="-7"/>
    <n v="3.6"/>
    <n v="42.53"/>
    <n v="406.12"/>
    <n v="5.68"/>
    <n v="216.67"/>
    <n v="213.07"/>
    <n v="209.47"/>
    <m/>
  </r>
  <r>
    <s v="5397-1"/>
    <x v="266"/>
    <s v="Darrin Martin"/>
    <s v="221 Barkly St,St Kilda"/>
    <x v="1"/>
    <s v="VIC"/>
    <x v="1"/>
    <s v="Yvette Biti"/>
    <s v="Not Specified"/>
    <s v="Liquid Accent Tank-Style Highlighters"/>
    <x v="0"/>
    <s v="Small Box"/>
    <s v="Regular Air"/>
    <d v="2013-09-06T00:00:00"/>
    <s v="$1.31"/>
    <s v="$2.84"/>
    <s v="$1.53"/>
    <n v="35"/>
    <s v="$191.66"/>
    <n v="0.03"/>
    <s v="$13.42"/>
    <s v="$178.29"/>
    <s v="$0.93"/>
    <s v="$180.22"/>
    <n v="178.29"/>
    <n v="180.22"/>
    <n v="-1.9300000000000068"/>
    <n v="0.93"/>
    <n v="13.42"/>
    <n v="167.73000000000002"/>
    <n v="2.84"/>
    <n v="86.91"/>
    <n v="85.97999999999999"/>
    <n v="85.049999999999983"/>
    <m/>
  </r>
  <r>
    <s v="5397-1"/>
    <x v="140"/>
    <s v="Neil Knudson"/>
    <s v="4A Lyons St,Strathfield"/>
    <x v="0"/>
    <s v="NSW"/>
    <x v="1"/>
    <s v="Tina Carlton"/>
    <s v="Critical"/>
    <s v="Cando PC940 Copier"/>
    <x v="0"/>
    <s v="Small Box"/>
    <s v="Regular Air"/>
    <d v="2013-10-07T00:00:00"/>
    <s v="$216.00"/>
    <s v="$449.99"/>
    <s v="$233.99"/>
    <n v="39"/>
    <s v="$2,562.85"/>
    <n v="7.0000000000000007E-2"/>
    <s v="$146.98"/>
    <s v="$2,584.05"/>
    <s v="$24.49"/>
    <s v="$2,826.16"/>
    <n v="2584.0500000000002"/>
    <n v="2826.16"/>
    <n v="-242.10999999999967"/>
    <n v="24.49"/>
    <n v="146.97999999999999"/>
    <n v="2703.6699999999996"/>
    <n v="449.99"/>
    <n v="17427.120000000003"/>
    <n v="17402.63"/>
    <n v="17378.14"/>
    <m/>
  </r>
  <r>
    <s v="5397-1"/>
    <x v="452"/>
    <s v="Cynthia Voltz"/>
    <s v="Westfield Miranda, 600 Kingsway,Miranda"/>
    <x v="0"/>
    <s v="NSW"/>
    <x v="0"/>
    <s v="Preston Senome"/>
    <s v="Medium"/>
    <s v="Apex Design Stainless Steel Bent Scissors"/>
    <x v="0"/>
    <s v="Small Box"/>
    <s v="Regular Air"/>
    <d v="2016-09-05T00:00:00"/>
    <s v="$2.87"/>
    <s v="$6.84"/>
    <s v="$3.97"/>
    <n v="48"/>
    <s v="$478.08"/>
    <n v="0.08"/>
    <s v="$38.25"/>
    <s v="$432.05"/>
    <s v="$4.42"/>
    <s v="$448.11"/>
    <n v="432.05"/>
    <n v="448.11"/>
    <n v="-16.060000000000002"/>
    <n v="4.42"/>
    <n v="38.25"/>
    <n v="414.28000000000003"/>
    <n v="6.84"/>
    <n v="294.49"/>
    <n v="290.07"/>
    <n v="285.64999999999998"/>
    <m/>
  </r>
  <r>
    <s v="5398-1"/>
    <x v="241"/>
    <s v="Ritsa Hightower"/>
    <s v="1/160 Anzac Parade,Kensington"/>
    <x v="0"/>
    <s v="NSW"/>
    <x v="1"/>
    <s v="Natasha Song"/>
    <s v="Medium"/>
    <s v="UGen Ultra Cordless Optical Suite"/>
    <x v="0"/>
    <s v="Small Pack"/>
    <s v="Regular Air"/>
    <d v="2014-12-05T00:00:00"/>
    <s v="$54.52"/>
    <s v="$100.97"/>
    <s v="$46.45"/>
    <n v="8"/>
    <s v="$1,504.75"/>
    <n v="0.03"/>
    <s v="$97.12"/>
    <s v="$1,393.59"/>
    <s v="$7.18"/>
    <s v="$1,400.57"/>
    <n v="1393.59"/>
    <n v="1400.57"/>
    <n v="-6.9800000000000182"/>
    <n v="7.18"/>
    <n v="97.12"/>
    <n v="1310.6300000000001"/>
    <n v="100.97"/>
    <n v="717.81999999999994"/>
    <n v="710.64"/>
    <n v="703.46"/>
    <m/>
  </r>
  <r>
    <s v="5398-1"/>
    <x v="290"/>
    <s v="Steve Nguyen"/>
    <s v="61 York St,Sydney"/>
    <x v="0"/>
    <s v="NSW"/>
    <x v="0"/>
    <s v="Leighton Forrest"/>
    <s v="Not Specified"/>
    <s v="UGen Ultra Cordless Optical Suite"/>
    <x v="0"/>
    <s v="Small Box"/>
    <s v="Regular Air"/>
    <d v="2014-02-13T00:00:00"/>
    <s v="$54.52"/>
    <s v="$100.97"/>
    <s v="$46.45"/>
    <n v="21"/>
    <s v="$1,514.55"/>
    <n v="0"/>
    <s v="$121.61"/>
    <s v="$1,393.39"/>
    <s v="$7.18"/>
    <s v="$1,400.57"/>
    <n v="1393.39"/>
    <n v="1400.57"/>
    <n v="-7.1799999999998363"/>
    <n v="7.18"/>
    <n v="121.61"/>
    <n v="1286.1400000000001"/>
    <n v="100.97"/>
    <n v="2005.94"/>
    <n v="1998.76"/>
    <n v="1991.58"/>
    <m/>
  </r>
  <r>
    <s v="5399-1"/>
    <x v="216"/>
    <s v="Jim Kriz"/>
    <s v="85-113 Dunning Ave,Roseberry"/>
    <x v="0"/>
    <s v="NSW"/>
    <x v="3"/>
    <s v="Mihael Khan"/>
    <s v="High"/>
    <s v="Alto Memo Cubes"/>
    <x v="0"/>
    <s v="Small Box"/>
    <s v="Regular Air"/>
    <d v="2014-09-01T00:00:00"/>
    <s v="$3.32"/>
    <s v="$5.18"/>
    <s v="$1.86"/>
    <n v="21"/>
    <s v="$114.80"/>
    <n v="0.01"/>
    <s v="$4.44"/>
    <s v="$116.02"/>
    <s v="$2.04"/>
    <s v="$116.56"/>
    <n v="116.02"/>
    <n v="116.56"/>
    <n v="-0.54000000000000625"/>
    <n v="2.04"/>
    <n v="4.4400000000000004"/>
    <n v="114.16000000000001"/>
    <n v="5.18"/>
    <n v="106.38000000000001"/>
    <n v="104.34"/>
    <n v="102.3"/>
    <m/>
  </r>
  <r>
    <s v="5399-1"/>
    <x v="131"/>
    <s v="Karl Brown"/>
    <s v="470 Anzac Parade,Kingsford"/>
    <x v="0"/>
    <s v="NSW"/>
    <x v="1"/>
    <s v="Tina Carlton"/>
    <s v="Not Specified"/>
    <s v="Artisan Poly Binder Pockets"/>
    <x v="0"/>
    <s v="Wrap Bag"/>
    <s v="Regular Air"/>
    <d v="2013-07-26T00:00:00"/>
    <s v="$2.26"/>
    <s v="$3.58"/>
    <s v="$1.32"/>
    <n v="15"/>
    <s v="$131.04"/>
    <n v="0"/>
    <s v="$7.32"/>
    <s v="$126.85"/>
    <s v="$5.47"/>
    <s v="$127.75"/>
    <n v="126.85"/>
    <n v="127.75"/>
    <n v="-0.90000000000000568"/>
    <n v="5.47"/>
    <n v="7.32"/>
    <n v="125.9"/>
    <n v="3.58"/>
    <n v="51.85"/>
    <n v="46.38"/>
    <n v="40.910000000000004"/>
    <m/>
  </r>
  <r>
    <s v="5400-1"/>
    <x v="453"/>
    <s v="Toby Swindell"/>
    <s v="273 George Street,Sydney"/>
    <x v="0"/>
    <s v="NSW"/>
    <x v="1"/>
    <s v="Leighton Forrest"/>
    <s v="Critical"/>
    <s v="Artisan Binder Labels"/>
    <x v="0"/>
    <s v="Small Box"/>
    <s v="Regular Air"/>
    <d v="2014-03-15T00:00:00"/>
    <s v="$2.45"/>
    <s v="$3.89"/>
    <s v="$1.44"/>
    <n v="19"/>
    <s v="$258.30"/>
    <n v="7.0000000000000007E-2"/>
    <s v="$0.00"/>
    <s v="$258.30"/>
    <s v="$7.01"/>
    <s v="$263.31"/>
    <n v="258.3"/>
    <n v="263.31"/>
    <n v="-5.0099999999999909"/>
    <n v="7.01"/>
    <n v="0"/>
    <n v="270.32"/>
    <n v="3.89"/>
    <n v="80.92"/>
    <n v="73.91"/>
    <n v="66.899999999999991"/>
    <m/>
  </r>
  <r>
    <s v="5400-1"/>
    <x v="207"/>
    <s v="Berenike Kampe"/>
    <s v="180 High Street,Windsor"/>
    <x v="1"/>
    <s v="VIC"/>
    <x v="1"/>
    <s v="Connor Betts"/>
    <s v="Not Specified"/>
    <s v="Cando PC940 Copier"/>
    <x v="0"/>
    <s v="Small Box"/>
    <s v="Regular Air"/>
    <d v="2013-07-07T00:00:00"/>
    <s v="$216.00"/>
    <s v="$449.99"/>
    <s v="$233.99"/>
    <n v="47"/>
    <s v="$17,599.63"/>
    <n v="0.05"/>
    <s v="$1,712.97"/>
    <s v="$16,145.64"/>
    <s v="$24.49"/>
    <s v="$16,194.64"/>
    <n v="16145.64"/>
    <n v="16194.64"/>
    <n v="-49"/>
    <n v="24.49"/>
    <n v="1712.97"/>
    <n v="14506.16"/>
    <n v="449.99"/>
    <n v="19461.05"/>
    <n v="19436.559999999998"/>
    <n v="19412.069999999996"/>
    <m/>
  </r>
  <r>
    <s v="5400-1"/>
    <x v="343"/>
    <s v="Cyra Reiten"/>
    <s v="Westfield 1 Anderson St,Chatswood"/>
    <x v="0"/>
    <s v="NSW"/>
    <x v="1"/>
    <s v="Nicholas Fernandes"/>
    <s v="Critical"/>
    <s v="Cando PC940 Copier"/>
    <x v="1"/>
    <s v="Medium Box"/>
    <s v="Regular Air"/>
    <d v="2016-01-17T00:00:00"/>
    <s v="$278.99"/>
    <s v="$449.99"/>
    <s v="$171.00"/>
    <n v="3"/>
    <s v="$1,859.84"/>
    <n v="0.01"/>
    <s v="$1,633.97"/>
    <s v="$16,195.64"/>
    <s v="$49.00"/>
    <s v="$17,194.64"/>
    <n v="16195.64"/>
    <n v="17194.64"/>
    <n v="-999"/>
    <n v="49"/>
    <n v="1633.97"/>
    <n v="15609.67"/>
    <n v="449.99"/>
    <n v="-235"/>
    <n v="-284"/>
    <n v="-333"/>
    <m/>
  </r>
  <r>
    <s v="5400-1"/>
    <x v="454"/>
    <s v="Ed Braxton"/>
    <s v="499-501 Lygon Street,Carlton North"/>
    <x v="1"/>
    <s v="VIC"/>
    <x v="0"/>
    <s v="Yvette Biti"/>
    <s v="Medium"/>
    <s v="Cando PC940 Copier"/>
    <x v="0"/>
    <s v="Small Box"/>
    <s v="Regular Air"/>
    <d v="2014-02-07T00:00:00"/>
    <s v="$278.99"/>
    <s v="$449.99"/>
    <s v="$171.00"/>
    <n v="45"/>
    <s v="$17,549.61"/>
    <n v="0"/>
    <s v="$1,404.97"/>
    <s v="$16,145.64"/>
    <s v="$49.00"/>
    <s v="$16,194.64"/>
    <n v="16145.64"/>
    <n v="16194.64"/>
    <n v="-49"/>
    <n v="49"/>
    <n v="1404.97"/>
    <n v="14838.67"/>
    <n v="449.99"/>
    <n v="18893.579999999998"/>
    <n v="18844.579999999998"/>
    <n v="18795.579999999998"/>
    <m/>
  </r>
  <r>
    <s v="5400-1"/>
    <x v="248"/>
    <s v="Ed Braxton"/>
    <s v="499-501 Lygon Street,Carlton North"/>
    <x v="1"/>
    <s v="VIC"/>
    <x v="0"/>
    <s v="Yvette Biti"/>
    <s v="Low"/>
    <s v="Cando PC940 Copier"/>
    <x v="0"/>
    <s v="Small Box"/>
    <s v="Regular Air"/>
    <d v="2014-02-08T00:00:00"/>
    <s v="$216.00"/>
    <s v="$449.99"/>
    <s v="$233.99"/>
    <n v="20"/>
    <s v="$17,549.61"/>
    <n v="0.08"/>
    <s v="$1,523.97"/>
    <s v="$16,145.64"/>
    <s v="$24.49"/>
    <s v="$16,194.64"/>
    <n v="16145.64"/>
    <n v="16194.64"/>
    <n v="-49"/>
    <n v="24.49"/>
    <n v="1523.97"/>
    <n v="14695.16"/>
    <n v="449.99"/>
    <n v="7500.3199999999988"/>
    <n v="7475.829999999999"/>
    <n v="7451.3399999999992"/>
    <m/>
  </r>
  <r>
    <s v="5400-1"/>
    <x v="405"/>
    <s v="Joseph Airdo"/>
    <s v="Westfield Sydney,Sydney"/>
    <x v="0"/>
    <s v="NSW"/>
    <x v="1"/>
    <s v="Natasha Song"/>
    <s v="Critical"/>
    <s v="Artisan Hanging File Binders"/>
    <x v="0"/>
    <s v="Small Box"/>
    <s v="Regular Air"/>
    <d v="2013-12-14T00:00:00"/>
    <s v="$3.65"/>
    <s v="$5.98"/>
    <s v="$2.33"/>
    <n v="11"/>
    <s v="$219.60"/>
    <n v="0.08"/>
    <s v="$0.20"/>
    <s v="$211.90"/>
    <s v="$1.49"/>
    <s v="$213.09"/>
    <n v="211.9"/>
    <n v="213.09"/>
    <n v="-1.1899999999999977"/>
    <n v="1.49"/>
    <n v="0.2"/>
    <n v="214.38000000000002"/>
    <n v="5.98"/>
    <n v="67.069999999999993"/>
    <n v="65.58"/>
    <n v="64.09"/>
    <m/>
  </r>
  <r>
    <s v="5400-1"/>
    <x v="25"/>
    <s v="Ju Letch"/>
    <s v="22 Civic Rd,Auburn"/>
    <x v="0"/>
    <s v="NSW"/>
    <x v="0"/>
    <s v="Mihael Khan"/>
    <s v="Medium"/>
    <s v="Cando PC940 Copier"/>
    <x v="0"/>
    <s v="Small Box"/>
    <s v="Regular Air"/>
    <d v="2014-02-27T00:00:00"/>
    <s v="$278.99"/>
    <s v="$449.99"/>
    <s v="$171.00"/>
    <n v="13"/>
    <s v="$17,549.61"/>
    <n v="0.1"/>
    <s v="$1,403.97"/>
    <s v="$16,145.64"/>
    <s v="$49.00"/>
    <s v="$16,194.64"/>
    <n v="16145.64"/>
    <n v="16194.64"/>
    <n v="-49"/>
    <n v="49"/>
    <n v="1403.97"/>
    <n v="14839.67"/>
    <n v="449.99"/>
    <n v="4494.8999999999996"/>
    <n v="4445.8999999999996"/>
    <n v="4396.8999999999996"/>
    <m/>
  </r>
  <r>
    <s v="5400-1"/>
    <x v="183"/>
    <s v="Tony Sayre"/>
    <s v="499-501 Lygon Street,Carlton North"/>
    <x v="1"/>
    <s v="VIC"/>
    <x v="3"/>
    <s v="Yvette Biti"/>
    <s v="Low"/>
    <s v="Artisan Hi-Liter Comfort Grip Fluorescent Highlighter, Yellow Ink"/>
    <x v="0"/>
    <s v="Small Box"/>
    <s v="Regular Air"/>
    <d v="2013-08-13T00:00:00"/>
    <s v="$1.92"/>
    <s v="$3.26"/>
    <s v="$1.34"/>
    <n v="30"/>
    <s v="$98.00"/>
    <n v="0.08"/>
    <s v="$7.92"/>
    <s v="$85.00"/>
    <s v="$1.86"/>
    <s v="$85.49"/>
    <n v="85"/>
    <n v="85.49"/>
    <n v="-0.48999999999999488"/>
    <n v="1.86"/>
    <n v="7.92"/>
    <n v="79.429999999999993"/>
    <n v="3.26"/>
    <n v="91.74"/>
    <n v="89.88"/>
    <n v="88.02"/>
    <m/>
  </r>
  <r>
    <s v="5400-1"/>
    <x v="454"/>
    <s v="Eulex Forman"/>
    <s v="255 Devonshire St,Surry Hills"/>
    <x v="0"/>
    <s v="NSW"/>
    <x v="1"/>
    <s v="Aanya Zhang"/>
    <s v="Not Specified"/>
    <s v="Cando PC940 Copier"/>
    <x v="0"/>
    <s v="Small Box"/>
    <s v="Regular Air"/>
    <d v="2014-02-07T00:00:00"/>
    <s v="$216.00"/>
    <s v="$449.99"/>
    <s v="$233.99"/>
    <n v="1"/>
    <s v="$17,549.61"/>
    <n v="0"/>
    <s v="$1,403.97"/>
    <s v="$16,145.64"/>
    <s v="$24.49"/>
    <s v="$16,194.64"/>
    <n v="16145.64"/>
    <n v="16194.64"/>
    <n v="-49"/>
    <n v="24.49"/>
    <n v="1403.97"/>
    <n v="14815.16"/>
    <n v="449.99"/>
    <n v="-929.49"/>
    <n v="-953.98"/>
    <n v="-978.47"/>
    <m/>
  </r>
  <r>
    <s v="5402-1"/>
    <x v="346"/>
    <s v="Christopher Martinez"/>
    <s v="188 Pitt Street,Sydney"/>
    <x v="0"/>
    <s v="NSW"/>
    <x v="3"/>
    <s v="Tina Carlton"/>
    <s v="Not Specified"/>
    <s v="Artisan Round Ring Poly Binders"/>
    <x v="1"/>
    <s v="Jumbo Drum"/>
    <s v="Delivery Truck"/>
    <d v="2014-09-29T00:00:00"/>
    <s v="$1.82"/>
    <s v="$2.84"/>
    <s v="$1.02"/>
    <n v="31"/>
    <s v="$59.62"/>
    <n v="0.06"/>
    <s v="$0.00"/>
    <s v="$59.24"/>
    <s v="$5.44"/>
    <s v="$60.88"/>
    <n v="59.24"/>
    <n v="60.88"/>
    <n v="-1.6400000000000006"/>
    <n v="5.44"/>
    <n v="0"/>
    <n v="66.320000000000007"/>
    <n v="2.84"/>
    <n v="93.47999999999999"/>
    <n v="88.039999999999992"/>
    <n v="82.6"/>
    <m/>
  </r>
  <r>
    <s v="5402-1"/>
    <x v="455"/>
    <s v="Dan Campbell"/>
    <s v="1/173-179 Bronte Rd,Waverley"/>
    <x v="0"/>
    <s v="NSW"/>
    <x v="2"/>
    <s v="Leighton Forrest"/>
    <s v="High"/>
    <s v="Artisan Non-Stick Binders"/>
    <x v="0"/>
    <s v="Small Pack"/>
    <s v="Regular Air"/>
    <d v="2013-10-19T00:00:00"/>
    <s v="$2.74"/>
    <s v="$4.49"/>
    <s v="$1.75"/>
    <n v="37"/>
    <s v="$62.94"/>
    <n v="0.08"/>
    <s v="$0.64"/>
    <s v="$62.38"/>
    <s v="$1.49"/>
    <s v="$69.33"/>
    <n v="62.38"/>
    <n v="69.33"/>
    <n v="-6.9499999999999957"/>
    <n v="1.49"/>
    <n v="0.64"/>
    <n v="70.179999999999993"/>
    <n v="4.49"/>
    <n v="166.98000000000002"/>
    <n v="165.49"/>
    <n v="164"/>
    <m/>
  </r>
  <r>
    <s v="5402-1"/>
    <x v="140"/>
    <s v="Neil Knudson"/>
    <s v="4A Lyons St,Strathfield"/>
    <x v="0"/>
    <s v="NSW"/>
    <x v="0"/>
    <s v="Tina Carlton"/>
    <s v="Medium"/>
    <s v="Aluminum Document Frame"/>
    <x v="0"/>
    <s v="Wrap Bag"/>
    <s v="Express Air"/>
    <d v="2013-10-07T00:00:00"/>
    <s v="$5.50"/>
    <s v="$12.22"/>
    <s v="$6.72"/>
    <n v="23"/>
    <s v="$526.85"/>
    <n v="0.01"/>
    <s v="$26.29"/>
    <s v="$528.39"/>
    <s v="$2.85"/>
    <s v="$531.99"/>
    <n v="528.39"/>
    <n v="531.99"/>
    <n v="-3.6000000000000227"/>
    <n v="2.85"/>
    <n v="26.29"/>
    <n v="508.55"/>
    <n v="12.22"/>
    <n v="257.62"/>
    <n v="254.77"/>
    <n v="251.92000000000002"/>
    <m/>
  </r>
  <r>
    <s v="5402-1"/>
    <x v="257"/>
    <s v="Dianna Arnett"/>
    <s v="99 Lygon Street,East Brunswick"/>
    <x v="1"/>
    <s v="VIC"/>
    <x v="3"/>
    <s v="Connor Betts"/>
    <s v="Critical"/>
    <s v="Artisan 474 Labels"/>
    <x v="0"/>
    <s v="Small Pack"/>
    <s v="Regular Air"/>
    <d v="2015-04-30T00:00:00"/>
    <s v="$1.84"/>
    <s v="$2.88"/>
    <s v="$1.04"/>
    <n v="49"/>
    <s v="$86.00"/>
    <n v="7.0000000000000007E-2"/>
    <s v="$2.61"/>
    <s v="$75.29"/>
    <s v="$0.99"/>
    <s v="$74.48"/>
    <n v="75.290000000000006"/>
    <n v="74.48"/>
    <n v="0.81000000000000227"/>
    <n v="0.99"/>
    <n v="2.61"/>
    <n v="72.86"/>
    <n v="2.88"/>
    <n v="139.5"/>
    <n v="138.51"/>
    <n v="137.51999999999998"/>
    <m/>
  </r>
  <r>
    <s v="5402-1"/>
    <x v="148"/>
    <s v="Eugene Hildebrand"/>
    <s v="120 Hardware St,Melbourne"/>
    <x v="1"/>
    <s v="VIC"/>
    <x v="0"/>
    <s v="Connor Betts"/>
    <s v="Low"/>
    <s v="Steady Major Accent Highlighters"/>
    <x v="1"/>
    <s v="Small Box"/>
    <s v="Regular Air"/>
    <d v="2013-11-03T00:00:00"/>
    <s v="$3.75"/>
    <s v="$7.08"/>
    <s v="$3.33"/>
    <n v="41"/>
    <s v="$205.32"/>
    <n v="0.04"/>
    <s v="$14.37"/>
    <s v="$190.95"/>
    <s v="$2.35"/>
    <s v="$193.30"/>
    <n v="190.95"/>
    <n v="193.3"/>
    <n v="-2.3500000000000227"/>
    <n v="2.35"/>
    <n v="14.37"/>
    <n v="181.28"/>
    <n v="7.08"/>
    <n v="278.26000000000005"/>
    <n v="275.91000000000003"/>
    <n v="273.56"/>
    <m/>
  </r>
  <r>
    <s v="5402-1"/>
    <x v="144"/>
    <s v="Jasper Cacioppo"/>
    <s v="22 Addison Rd,Marrickville"/>
    <x v="0"/>
    <s v="NSW"/>
    <x v="1"/>
    <s v="Radhya Staples"/>
    <s v="High"/>
    <s v="Apex Preferred Stainless Steel Scissors"/>
    <x v="1"/>
    <s v="Small Box"/>
    <s v="Regular Air"/>
    <d v="2013-02-16T00:00:00"/>
    <s v="$2.50"/>
    <s v="$5.68"/>
    <s v="$3.18"/>
    <n v="36"/>
    <s v="$43.32"/>
    <n v="0"/>
    <s v="$1.67"/>
    <s v="$32.85"/>
    <s v="$3.60"/>
    <s v="$33.83"/>
    <n v="32.85"/>
    <n v="33.83"/>
    <n v="-0.97999999999999687"/>
    <n v="3.6"/>
    <n v="1.67"/>
    <n v="35.76"/>
    <n v="5.68"/>
    <n v="206.41"/>
    <n v="202.81"/>
    <n v="199.21"/>
    <m/>
  </r>
  <r>
    <s v="5402-1"/>
    <x v="361"/>
    <s v="Lindsay Shagiari"/>
    <s v="5/250 Old Northern Road ,Castle Hill"/>
    <x v="0"/>
    <s v="NSW"/>
    <x v="2"/>
    <s v="Nicholas Fernandes"/>
    <s v="High"/>
    <s v="Artisan 48 Labels"/>
    <x v="0"/>
    <s v="Small Pack"/>
    <s v="Regular Air"/>
    <d v="2014-11-04T00:00:00"/>
    <s v="$3.84"/>
    <s v="$6.30"/>
    <s v="$2.46"/>
    <n v="26"/>
    <s v="$49.94"/>
    <n v="0.08"/>
    <s v="$0.40"/>
    <s v="$45.58"/>
    <s v="$0.50"/>
    <s v="$48.17"/>
    <n v="45.58"/>
    <n v="48.17"/>
    <n v="-2.5900000000000034"/>
    <n v="0.5"/>
    <n v="0.4"/>
    <n v="48.27"/>
    <n v="6.3"/>
    <n v="163.89999999999998"/>
    <n v="163.39999999999998"/>
    <n v="162.89999999999998"/>
    <m/>
  </r>
  <r>
    <s v="5402-1"/>
    <x v="114"/>
    <s v="Berly Franz"/>
    <s v="499-501 Lygon Street,Carlton North"/>
    <x v="1"/>
    <s v="VIC"/>
    <x v="3"/>
    <s v="Yvette Biti"/>
    <s v="Medium"/>
    <s v="Artisan Arch Ring Binders"/>
    <x v="0"/>
    <s v="Wrap Bag"/>
    <s v="Regular Air"/>
    <d v="2013-05-09T00:00:00"/>
    <s v="$36.02"/>
    <s v="$58.10"/>
    <s v="$22.08"/>
    <n v="13"/>
    <s v="$45.40"/>
    <n v="0.08"/>
    <s v="$7.45"/>
    <s v="$41.59"/>
    <s v="$1.49"/>
    <s v="$43.28"/>
    <n v="41.59"/>
    <n v="43.28"/>
    <n v="-1.6899999999999977"/>
    <n v="1.49"/>
    <n v="7.45"/>
    <n v="37.32"/>
    <n v="58.1"/>
    <n v="749.34"/>
    <n v="747.85"/>
    <n v="746.36"/>
    <m/>
  </r>
  <r>
    <s v="5402-1"/>
    <x v="274"/>
    <s v="Allen Armold"/>
    <s v="224A Gertrude St,Fitzroy"/>
    <x v="1"/>
    <s v="VIC"/>
    <x v="1"/>
    <s v="Connor Betts"/>
    <s v="Critical"/>
    <s v="Apex Elite Stainless Steel Scissors"/>
    <x v="0"/>
    <s v="Wrap Bag"/>
    <s v="Regular Air"/>
    <d v="2013-11-18T00:00:00"/>
    <s v="$3.42"/>
    <s v="$8.34"/>
    <s v="$4.92"/>
    <n v="29"/>
    <s v="$205.32"/>
    <n v="7.0000000000000007E-2"/>
    <s v="$14.38"/>
    <s v="$190.94"/>
    <s v="$2.64"/>
    <s v="$193.32"/>
    <n v="190.94"/>
    <n v="193.32"/>
    <n v="-2.3799999999999955"/>
    <n v="2.64"/>
    <n v="14.38"/>
    <n v="181.57999999999998"/>
    <n v="8.34"/>
    <n v="230.11999999999998"/>
    <n v="227.48"/>
    <n v="224.84"/>
    <m/>
  </r>
  <r>
    <s v="5402-2"/>
    <x v="249"/>
    <s v="Edward Nazzal"/>
    <s v="2a/285A Crown St,Surry Hills"/>
    <x v="0"/>
    <s v="NSW"/>
    <x v="3"/>
    <s v="Phoebe Gour"/>
    <s v="Critical"/>
    <s v="Unpadded Memo Slips"/>
    <x v="1"/>
    <s v="Medium Box"/>
    <s v="Regular Air"/>
    <d v="2014-02-03T00:00:00"/>
    <s v="$2.59"/>
    <s v="$3.98"/>
    <s v="$1.39"/>
    <n v="8"/>
    <s v="$43.78"/>
    <n v="0.09"/>
    <s v="$4.38"/>
    <s v="$39.40"/>
    <s v="$2.97"/>
    <s v="$42.37"/>
    <n v="39.4"/>
    <n v="42.37"/>
    <n v="-2.9699999999999989"/>
    <n v="2.97"/>
    <n v="4.38"/>
    <n v="40.959999999999994"/>
    <n v="3.98"/>
    <n v="30.43"/>
    <n v="27.46"/>
    <n v="24.490000000000002"/>
    <m/>
  </r>
  <r>
    <s v="5403-1"/>
    <x v="173"/>
    <s v="Michael Oakman"/>
    <s v="8 Rankins Lane ,Melbourne"/>
    <x v="1"/>
    <s v="VIC"/>
    <x v="0"/>
    <s v="Connor Betts"/>
    <s v="Not Specified"/>
    <s v="Artisan File Folder Labels"/>
    <x v="0"/>
    <s v="Small Box"/>
    <s v="Regular Air"/>
    <d v="2015-01-03T00:00:00"/>
    <s v="$1.84"/>
    <s v="$2.88"/>
    <s v="$1.04"/>
    <n v="38"/>
    <s v="$36.70"/>
    <n v="0"/>
    <s v="$2.83"/>
    <s v="$34.43"/>
    <s v="$5.33"/>
    <s v="$35.73"/>
    <n v="34.43"/>
    <n v="35.729999999999997"/>
    <n v="-1.2999999999999972"/>
    <n v="5.33"/>
    <n v="2.83"/>
    <n v="38.229999999999997"/>
    <n v="2.88"/>
    <n v="111.94"/>
    <n v="106.61"/>
    <n v="101.28"/>
    <m/>
  </r>
  <r>
    <s v="5403-1"/>
    <x v="183"/>
    <s v="Nancy Lomonaco"/>
    <s v="523 King St,Newtown"/>
    <x v="0"/>
    <s v="NSW"/>
    <x v="3"/>
    <s v="Aanya Zhang"/>
    <s v="High"/>
    <s v="Steady 52201 APSCO Electric Pencil Sharpener"/>
    <x v="0"/>
    <s v="Small Box"/>
    <s v="Regular Air"/>
    <d v="2013-09-03T00:00:00"/>
    <s v="$16.80"/>
    <s v="$40.97"/>
    <s v="$24.17"/>
    <n v="23"/>
    <s v="$546.12"/>
    <n v="0.01"/>
    <s v="$27.26"/>
    <s v="$512.68"/>
    <s v="$8.99"/>
    <s v="$523.99"/>
    <n v="512.67999999999995"/>
    <n v="523.99"/>
    <n v="-11.310000000000059"/>
    <n v="8.99"/>
    <n v="27.26"/>
    <n v="505.72"/>
    <n v="40.97"/>
    <n v="924.04"/>
    <n v="915.05"/>
    <n v="906.06"/>
    <m/>
  </r>
  <r>
    <s v="5403-1"/>
    <x v="178"/>
    <s v="Patrick Jones"/>
    <s v="221 Barkly St,St Kilda"/>
    <x v="1"/>
    <s v="VIC"/>
    <x v="0"/>
    <s v="Yvette Biti"/>
    <s v="Medium"/>
    <s v="Wirebound Voice Message Log Book"/>
    <x v="0"/>
    <s v="Small Box"/>
    <s v="Regular Air"/>
    <d v="2013-12-13T00:00:00"/>
    <s v="$2.90"/>
    <s v="$4.76"/>
    <s v="$1.86"/>
    <n v="22"/>
    <s v="$5.10"/>
    <n v="7.0000000000000007E-2"/>
    <s v="$0.00"/>
    <s v="$5.18"/>
    <s v="$0.88"/>
    <s v="$7.18"/>
    <n v="5.18"/>
    <n v="7.18"/>
    <n v="-2"/>
    <n v="0.88"/>
    <n v="0"/>
    <n v="8.06"/>
    <n v="4.76"/>
    <n v="105.6"/>
    <n v="104.72"/>
    <n v="103.84"/>
    <m/>
  </r>
  <r>
    <s v="5403-1"/>
    <x v="193"/>
    <s v="Sara Luxemburg"/>
    <s v="180 High Street,Windsor"/>
    <x v="1"/>
    <s v="VIC"/>
    <x v="3"/>
    <s v="Connor Betts"/>
    <s v="Low"/>
    <s v="TechSavi Cordless Access Keyboard"/>
    <x v="0"/>
    <s v="Wrap Bag"/>
    <s v="Regular Air"/>
    <d v="2014-08-14T00:00:00"/>
    <s v="$14.70"/>
    <s v="$29.99"/>
    <s v="$15.29"/>
    <n v="41"/>
    <s v="$2,454.46"/>
    <n v="0.1"/>
    <s v="$43.35"/>
    <s v="$2,325.65"/>
    <s v="$5.50"/>
    <s v="$2,328.15"/>
    <n v="2325.65"/>
    <n v="2328.15"/>
    <n v="-2.5"/>
    <n v="5.5"/>
    <n v="43.35"/>
    <n v="2290.3000000000002"/>
    <n v="29.99"/>
    <n v="1191.74"/>
    <n v="1186.24"/>
    <n v="1180.74"/>
    <m/>
  </r>
  <r>
    <s v="5403-1"/>
    <x v="455"/>
    <s v="Victoria Brennan"/>
    <s v="Westfield 1 Anderson St,Chatswood"/>
    <x v="0"/>
    <s v="NSW"/>
    <x v="0"/>
    <s v="Nicholas Fernandes"/>
    <s v="Critical"/>
    <s v="TypeRight Side-Opening Peel &amp; Seel Expanding Envelopes"/>
    <x v="0"/>
    <s v="Wrap Bag"/>
    <s v="Regular Air"/>
    <d v="2013-09-14T00:00:00"/>
    <s v="$54.29"/>
    <s v="$90.48"/>
    <s v="$36.19"/>
    <n v="16"/>
    <s v="$3,638.41"/>
    <n v="0.01"/>
    <s v="$386.52"/>
    <s v="$3,335.63"/>
    <s v="$19.99"/>
    <s v="$3,353.64"/>
    <n v="3335.63"/>
    <n v="3353.64"/>
    <n v="-18.009999999999764"/>
    <n v="19.989999999999998"/>
    <n v="386.52"/>
    <n v="2987.1099999999997"/>
    <n v="90.48"/>
    <n v="1081.1500000000001"/>
    <n v="1061.1600000000001"/>
    <n v="1041.17"/>
    <m/>
  </r>
  <r>
    <s v="5403-1"/>
    <x v="131"/>
    <s v="Karl Brown"/>
    <s v="470 Anzac Parade,Kingsford"/>
    <x v="0"/>
    <s v="NSW"/>
    <x v="2"/>
    <s v="Tina Carlton"/>
    <s v="High"/>
    <s v="Artisan 479 Labels"/>
    <x v="0"/>
    <s v="Small Box"/>
    <s v="Regular Air"/>
    <d v="2013-07-26T00:00:00"/>
    <s v="$1.59"/>
    <s v="$2.61"/>
    <s v="$1.02"/>
    <n v="13"/>
    <s v="$83.08"/>
    <n v="0.04"/>
    <s v="$7.54"/>
    <s v="$74.44"/>
    <s v="$0.50"/>
    <s v="$77.68"/>
    <n v="74.44"/>
    <n v="77.680000000000007"/>
    <n v="-3.2400000000000091"/>
    <n v="0.5"/>
    <n v="7.54"/>
    <n v="70.64"/>
    <n v="2.61"/>
    <n v="26.89"/>
    <n v="26.39"/>
    <n v="25.89"/>
    <m/>
  </r>
  <r>
    <s v="5403-1"/>
    <x v="41"/>
    <s v="Rick Hansen"/>
    <s v="Macquarie Centre Cnr Herring Road &amp; Waterloo Road,Macquarie Park"/>
    <x v="0"/>
    <s v="NSW"/>
    <x v="1"/>
    <s v="Nicholas Fernandes"/>
    <s v="Critical"/>
    <s v="Artisan Arch Ring Binders"/>
    <x v="0"/>
    <s v="Small Box"/>
    <s v="Regular Air"/>
    <d v="2013-07-23T00:00:00"/>
    <s v="$36.02"/>
    <s v="$58.10"/>
    <s v="$22.08"/>
    <n v="24"/>
    <s v="$62.98"/>
    <n v="0.02"/>
    <s v="$0.63"/>
    <s v="$62.80"/>
    <s v="$1.49"/>
    <s v="$62.38"/>
    <n v="62.8"/>
    <n v="62.38"/>
    <n v="0.4199999999999946"/>
    <n v="1.49"/>
    <n v="0.63"/>
    <n v="63.24"/>
    <n v="58.1"/>
    <n v="1395.26"/>
    <n v="1393.77"/>
    <n v="1392.28"/>
    <m/>
  </r>
  <r>
    <s v="5403-1"/>
    <x v="456"/>
    <s v="Sara Crown"/>
    <s v="359 Crown Street,Surry Hills"/>
    <x v="0"/>
    <s v="NSW"/>
    <x v="0"/>
    <s v="Phoebe Gour"/>
    <s v="Not Specified"/>
    <s v="Alto Memo Cubes"/>
    <x v="0"/>
    <s v="Small Box"/>
    <s v="Regular Air"/>
    <d v="2015-05-09T00:00:00"/>
    <s v="$3.32"/>
    <s v="$5.18"/>
    <s v="$1.86"/>
    <n v="33"/>
    <s v="$144.45"/>
    <n v="7.0000000000000007E-2"/>
    <s v="$4.45"/>
    <s v="$130.46"/>
    <s v="$2.04"/>
    <s v="$115.69"/>
    <n v="130.46"/>
    <n v="115.69"/>
    <n v="14.77000000000001"/>
    <n v="2.04"/>
    <n v="4.45"/>
    <n v="113.28"/>
    <n v="5.18"/>
    <n v="168.53"/>
    <n v="166.49"/>
    <n v="164.45000000000002"/>
    <m/>
  </r>
  <r>
    <s v="5404-1"/>
    <x v="239"/>
    <s v="Alex Grayson"/>
    <s v="644 George St,Sydney"/>
    <x v="0"/>
    <s v="NSW"/>
    <x v="2"/>
    <s v="Radhya Staples"/>
    <s v="Medium"/>
    <s v="Artisan Poly Binder Pockets"/>
    <x v="1"/>
    <s v="Jumbo Drum"/>
    <s v="Delivery Truck"/>
    <d v="2013-09-02T00:00:00"/>
    <s v="$2.26"/>
    <s v="$3.58"/>
    <s v="$1.32"/>
    <n v="46"/>
    <s v="$157.96"/>
    <n v="7.0000000000000007E-2"/>
    <s v="$5.90"/>
    <s v="$148.68"/>
    <s v="$5.47"/>
    <s v="$159.33"/>
    <n v="148.68"/>
    <n v="159.33000000000001"/>
    <n v="-10.650000000000006"/>
    <n v="5.47"/>
    <n v="5.9"/>
    <n v="158.9"/>
    <n v="3.58"/>
    <n v="164.25"/>
    <n v="158.78"/>
    <n v="153.31"/>
    <m/>
  </r>
  <r>
    <s v="5404-1"/>
    <x v="39"/>
    <s v="Sylvia Foulston"/>
    <s v="152 Bunnerong Road,Eastgardens"/>
    <x v="0"/>
    <s v="NSW"/>
    <x v="2"/>
    <s v="Tina Carlton"/>
    <s v="Medium"/>
    <s v="Artisan Flip-Chart Easel Binder, Black"/>
    <x v="0"/>
    <s v="Small Box"/>
    <s v="Regular Air"/>
    <d v="2013-10-13T00:00:00"/>
    <s v="$13.88"/>
    <s v="$22.38"/>
    <s v="$8.50"/>
    <n v="10"/>
    <s v="$852.76"/>
    <n v="0.05"/>
    <s v="$74.28"/>
    <s v="$764.04"/>
    <s v="$15.10"/>
    <s v="$764.04"/>
    <n v="764.04"/>
    <n v="764.04"/>
    <n v="0"/>
    <n v="15.1"/>
    <n v="74.28"/>
    <n v="704.86"/>
    <n v="22.38"/>
    <n v="164.61999999999998"/>
    <n v="149.51999999999998"/>
    <n v="134.41999999999999"/>
    <m/>
  </r>
  <r>
    <s v="5405-1"/>
    <x v="457"/>
    <s v="Dennis Pardue"/>
    <s v="412 Brunswick St,Fitzroy"/>
    <x v="1"/>
    <s v="VIC"/>
    <x v="1"/>
    <s v="Connor Betts"/>
    <s v="Medium"/>
    <s v="1726 Digital Answering Machine"/>
    <x v="0"/>
    <s v="Small Box"/>
    <s v="Regular Air"/>
    <d v="2014-02-11T00:00:00"/>
    <s v="$8.82"/>
    <s v="$20.99"/>
    <s v="$12.17"/>
    <n v="3"/>
    <s v="$881.58"/>
    <n v="0"/>
    <s v="$61.71"/>
    <s v="$819.87"/>
    <s v="$4.81"/>
    <s v="$824.68"/>
    <n v="819.87"/>
    <n v="824.68"/>
    <n v="-4.8099999999999454"/>
    <n v="4.8099999999999996"/>
    <n v="61.71"/>
    <n v="767.77999999999986"/>
    <n v="20.99"/>
    <n v="6.0699999999999976"/>
    <n v="1.259999999999998"/>
    <n v="-3.5500000000000016"/>
    <m/>
  </r>
  <r>
    <s v="5405-1"/>
    <x v="245"/>
    <s v="Giulietta Baptist"/>
    <s v="Hoyts Entertainment Quarter 122 Lang Road,Moore Park"/>
    <x v="0"/>
    <s v="NSW"/>
    <x v="3"/>
    <s v="Tina Carlton"/>
    <s v="Medium"/>
    <s v="1726 Digital Answering Machine"/>
    <x v="0"/>
    <s v="Wrap Bag"/>
    <s v="Regular Air"/>
    <d v="2015-09-05T00:00:00"/>
    <s v="$8.82"/>
    <s v="$20.99"/>
    <s v="$12.17"/>
    <n v="50"/>
    <s v="$807.82"/>
    <n v="0.08"/>
    <s v="$90.88"/>
    <s v="$817.98"/>
    <s v="$4.81"/>
    <s v="$824.68"/>
    <n v="817.98"/>
    <n v="824.68"/>
    <n v="-6.6999999999999318"/>
    <n v="4.8099999999999996"/>
    <n v="90.88"/>
    <n v="738.6099999999999"/>
    <n v="20.99"/>
    <n v="963.43"/>
    <n v="958.62"/>
    <n v="953.81000000000006"/>
    <m/>
  </r>
  <r>
    <s v="5405-1"/>
    <x v="457"/>
    <s v="Dennis Pardue"/>
    <s v="412 Brunswick St,Fitzroy"/>
    <x v="1"/>
    <s v="VIC"/>
    <x v="0"/>
    <s v="Connor Betts"/>
    <s v="Not Specified"/>
    <s v="1726 Digital Answering Machine"/>
    <x v="0"/>
    <s v="Small Box"/>
    <s v="Regular Air"/>
    <d v="2014-02-11T00:00:00"/>
    <s v="$8.82"/>
    <s v="$20.99"/>
    <s v="$12.17"/>
    <n v="20"/>
    <s v="$881.58"/>
    <n v="0.05"/>
    <s v="$61.72"/>
    <s v="$819.87"/>
    <s v="$4.81"/>
    <s v="$824.68"/>
    <n v="819.87"/>
    <n v="824.68"/>
    <n v="-4.8099999999999454"/>
    <n v="4.8099999999999996"/>
    <n v="61.72"/>
    <n v="767.76999999999987"/>
    <n v="20.99"/>
    <n v="362.88999999999993"/>
    <n v="358.07999999999993"/>
    <n v="353.26999999999992"/>
    <m/>
  </r>
  <r>
    <s v="5406-1"/>
    <x v="44"/>
    <s v="Sylvia Foulston"/>
    <s v="152 Bunnerong Road,Eastgardens"/>
    <x v="0"/>
    <s v="NSW"/>
    <x v="1"/>
    <s v="Tina Carlton"/>
    <s v="High"/>
    <s v="Smiths SlimLine Pencil Sharpener"/>
    <x v="0"/>
    <s v="Small Box"/>
    <s v="Regular Air"/>
    <d v="2013-02-23T00:00:00"/>
    <s v="$4.79"/>
    <s v="$11.97"/>
    <s v="$7.18"/>
    <n v="19"/>
    <s v="$129.52"/>
    <n v="0.09"/>
    <s v="$10.69"/>
    <s v="$121.69"/>
    <s v="$5.81"/>
    <s v="$223.29"/>
    <n v="121.69"/>
    <n v="223.29"/>
    <n v="-101.6"/>
    <n v="5.81"/>
    <n v="10.69"/>
    <n v="218.41"/>
    <n v="11.97"/>
    <n v="222.55"/>
    <n v="216.74"/>
    <n v="210.93"/>
    <m/>
  </r>
  <r>
    <s v="5407-1"/>
    <x v="192"/>
    <s v="Brad Thomas"/>
    <s v="152 Bunnerong Road,Eastgardens"/>
    <x v="0"/>
    <s v="NSW"/>
    <x v="1"/>
    <s v="Tina Carlton"/>
    <s v="Medium"/>
    <s v="Artisan Durable Poly Binders"/>
    <x v="0"/>
    <s v="Small Box"/>
    <s v="Regular Air"/>
    <d v="2013-08-29T00:00:00"/>
    <s v="$3.37"/>
    <s v="$5.53"/>
    <s v="$2.16"/>
    <n v="7"/>
    <s v="$119.46"/>
    <n v="0.06"/>
    <s v="$4.69"/>
    <s v="$112.08"/>
    <s v="$6.98"/>
    <s v="$110.58"/>
    <n v="112.08"/>
    <n v="110.58"/>
    <n v="1.5"/>
    <n v="6.98"/>
    <n v="4.6900000000000004"/>
    <n v="112.87"/>
    <n v="5.53"/>
    <n v="41"/>
    <n v="34.020000000000003"/>
    <n v="27.040000000000003"/>
    <m/>
  </r>
  <r>
    <s v="5407-1"/>
    <x v="457"/>
    <s v="Dennis Pardue"/>
    <s v="412 Brunswick St,Fitzroy"/>
    <x v="1"/>
    <s v="VIC"/>
    <x v="1"/>
    <s v="Connor Betts"/>
    <s v="Critical"/>
    <s v="Cando S750 Color Inkjet Printer"/>
    <x v="0"/>
    <s v="Wrap Bag"/>
    <s v="Regular Air"/>
    <d v="2014-02-11T00:00:00"/>
    <s v="$75.00"/>
    <s v="$120.97"/>
    <s v="$45.97"/>
    <n v="3"/>
    <s v="$472.70"/>
    <n v="0.09"/>
    <s v="$41.76"/>
    <s v="$420.24"/>
    <s v="$26.30"/>
    <s v="$483.54"/>
    <n v="420.24"/>
    <n v="483.54"/>
    <n v="-63.300000000000011"/>
    <n v="26.3"/>
    <n v="41.76"/>
    <n v="468.08000000000004"/>
    <n v="120.97"/>
    <n v="347.45"/>
    <n v="321.14999999999998"/>
    <n v="294.84999999999997"/>
    <m/>
  </r>
  <r>
    <s v="5407-1"/>
    <x v="83"/>
    <s v="Elima Hackney"/>
    <s v="221 Barkly St,St Kilda"/>
    <x v="1"/>
    <s v="VIC"/>
    <x v="1"/>
    <s v="Yvette Biti"/>
    <s v="Medium"/>
    <s v="1726 Digital Answering Machine"/>
    <x v="0"/>
    <s v="Small Box"/>
    <s v="Regular Air"/>
    <d v="2014-02-26T00:00:00"/>
    <s v="$8.82"/>
    <s v="$20.99"/>
    <s v="$12.17"/>
    <n v="34"/>
    <s v="$397.82"/>
    <n v="0.05"/>
    <s v="$0.00"/>
    <s v="$399.82"/>
    <s v="$4.81"/>
    <s v="$381.33"/>
    <n v="399.82"/>
    <n v="381.33"/>
    <n v="18.490000000000009"/>
    <n v="4.8099999999999996"/>
    <n v="0"/>
    <n v="386.14"/>
    <n v="20.99"/>
    <n v="718.46999999999991"/>
    <n v="713.66"/>
    <n v="708.85"/>
    <m/>
  </r>
  <r>
    <s v="5407-1"/>
    <x v="65"/>
    <s v="Rick Hansen"/>
    <s v="Macquarie Centre Cnr Herring Road &amp; Waterloo Road,Macquarie Park"/>
    <x v="0"/>
    <s v="NSW"/>
    <x v="0"/>
    <s v="Nicholas Fernandes"/>
    <s v="Critical"/>
    <s v="Xit Blank Computer Paper"/>
    <x v="0"/>
    <s v="Small Box"/>
    <s v="Regular Air"/>
    <d v="2013-02-23T00:00:00"/>
    <s v="$12.39"/>
    <s v="$19.98"/>
    <s v="$7.59"/>
    <n v="23"/>
    <s v="$412.90"/>
    <n v="0.02"/>
    <s v="$0.00"/>
    <s v="$419.84"/>
    <s v="$5.77"/>
    <s v="$404.83"/>
    <n v="419.84"/>
    <n v="404.83"/>
    <n v="15.009999999999991"/>
    <n v="5.77"/>
    <n v="0"/>
    <n v="410.59999999999997"/>
    <n v="19.98"/>
    <n v="465.31"/>
    <n v="459.54"/>
    <n v="453.77000000000004"/>
    <m/>
  </r>
  <r>
    <s v="5407-1"/>
    <x v="458"/>
    <s v="Frank Merwin"/>
    <s v="24 Addison Rd,Marrickville"/>
    <x v="0"/>
    <s v="NSW"/>
    <x v="0"/>
    <s v="Radhya Staples"/>
    <s v="High"/>
    <s v="Apex Preferred Stainless Steel Scissors"/>
    <x v="0"/>
    <s v="Small Box"/>
    <s v="Regular Air"/>
    <d v="2014-10-21T00:00:00"/>
    <s v="$2.50"/>
    <s v="$5.68"/>
    <s v="$3.18"/>
    <n v="47"/>
    <s v="$339.56"/>
    <n v="0"/>
    <s v="$32.55"/>
    <s v="$228.69"/>
    <s v="$3.60"/>
    <s v="$231.96"/>
    <n v="228.69"/>
    <n v="231.96"/>
    <n v="-3.2700000000000102"/>
    <n v="3.6"/>
    <n v="32.549999999999997"/>
    <n v="203.01"/>
    <n v="5.68"/>
    <n v="238.00999999999996"/>
    <n v="234.40999999999997"/>
    <n v="230.80999999999997"/>
    <m/>
  </r>
  <r>
    <s v="5408-1"/>
    <x v="204"/>
    <s v="Carlos Meador"/>
    <s v="152 Bunnerong Road,Eastgardens"/>
    <x v="0"/>
    <s v="NSW"/>
    <x v="1"/>
    <s v="Tina Carlton"/>
    <s v="Medium"/>
    <s v="Artisan 481 Labels"/>
    <x v="0"/>
    <s v="Wrap Bag"/>
    <s v="Regular Air"/>
    <d v="2015-05-20T00:00:00"/>
    <s v="$1.94"/>
    <s v="$3.08"/>
    <s v="$1.14"/>
    <n v="6"/>
    <s v="$24.70"/>
    <n v="0.01"/>
    <s v="$2.69"/>
    <s v="$23.53"/>
    <s v="$0.99"/>
    <s v="$25.43"/>
    <n v="23.53"/>
    <n v="25.43"/>
    <n v="-1.8999999999999986"/>
    <n v="0.99"/>
    <n v="2.69"/>
    <n v="23.729999999999997"/>
    <n v="3.08"/>
    <n v="16.78"/>
    <n v="15.790000000000001"/>
    <n v="14.8"/>
    <m/>
  </r>
  <r>
    <s v="5408-1"/>
    <x v="453"/>
    <s v="Toby Swindell"/>
    <s v="273 George Street,Sydney"/>
    <x v="0"/>
    <s v="NSW"/>
    <x v="0"/>
    <s v="Leighton Forrest"/>
    <s v="Low"/>
    <s v="Binder Posts"/>
    <x v="0"/>
    <s v="Wrap Bag"/>
    <s v="Express Air"/>
    <d v="2014-03-15T00:00:00"/>
    <s v="$3.50"/>
    <s v="$5.74"/>
    <s v="$2.24"/>
    <n v="47"/>
    <s v="$258.30"/>
    <n v="7.0000000000000007E-2"/>
    <s v="$0.00"/>
    <s v="$258.30"/>
    <s v="$5.01"/>
    <s v="$263.31"/>
    <n v="258.3"/>
    <n v="263.31"/>
    <n v="-5.0099999999999909"/>
    <n v="5.01"/>
    <n v="0"/>
    <n v="268.32"/>
    <n v="5.74"/>
    <n v="274.79000000000002"/>
    <n v="269.78000000000003"/>
    <n v="264.77000000000004"/>
    <m/>
  </r>
  <r>
    <s v="5409-1"/>
    <x v="362"/>
    <s v="Julie Prescott"/>
    <s v="438 Victoria Avenue,Chatswood"/>
    <x v="0"/>
    <s v="NSW"/>
    <x v="0"/>
    <s v="Natasha Song"/>
    <s v="Critical"/>
    <s v="Cando PC940 Copier"/>
    <x v="0"/>
    <s v="Small Box"/>
    <s v="Regular Air"/>
    <d v="2014-02-13T00:00:00"/>
    <s v="$216.00"/>
    <s v="$449.99"/>
    <s v="$233.99"/>
    <n v="6"/>
    <s v="$2,249.95"/>
    <n v="0.02"/>
    <s v="$45.00"/>
    <s v="$2,204.95"/>
    <s v="$24.49"/>
    <s v="$2,229.44"/>
    <n v="2204.9499999999998"/>
    <n v="2229.44"/>
    <n v="-24.490000000000236"/>
    <n v="24.49"/>
    <n v="45"/>
    <n v="2208.9299999999998"/>
    <n v="449.99"/>
    <n v="2679.43"/>
    <n v="2654.94"/>
    <n v="2630.4500000000003"/>
    <m/>
  </r>
  <r>
    <s v="5409-1"/>
    <x v="207"/>
    <s v="Berenike Kampe"/>
    <s v="180 High Street,Windsor"/>
    <x v="1"/>
    <s v="VIC"/>
    <x v="1"/>
    <s v="Connor Betts"/>
    <s v="Critical"/>
    <s v="Artisan Arch Ring Binders"/>
    <x v="0"/>
    <s v="Small Box"/>
    <s v="Regular Air"/>
    <d v="2013-07-07T00:00:00"/>
    <s v="$36.02"/>
    <s v="$58.10"/>
    <s v="$22.08"/>
    <n v="11"/>
    <s v="$84.00"/>
    <n v="0.08"/>
    <s v="$7.55"/>
    <s v="$76.69"/>
    <s v="$1.49"/>
    <s v="$73.48"/>
    <n v="76.69"/>
    <n v="73.48"/>
    <n v="3.2099999999999937"/>
    <n v="1.49"/>
    <n v="7.55"/>
    <n v="67.42"/>
    <n v="58.1"/>
    <n v="633.04000000000008"/>
    <n v="631.55000000000007"/>
    <n v="630.06000000000006"/>
    <m/>
  </r>
  <r>
    <s v="5409-1"/>
    <x v="459"/>
    <s v="Eric Barreto"/>
    <s v="359 Crown Street,Surry Hills"/>
    <x v="0"/>
    <s v="NSW"/>
    <x v="1"/>
    <s v="Phoebe Gour"/>
    <s v="Not Specified"/>
    <s v="Artisan Hi-Liter GlideStik Fluorescent Highlighter, Yellow Ink"/>
    <x v="1"/>
    <s v="Small Box"/>
    <s v="Regular Air"/>
    <d v="2014-07-18T00:00:00"/>
    <s v="$1.05"/>
    <s v="$1.95"/>
    <s v="$0.90"/>
    <n v="29"/>
    <s v="$29.70"/>
    <n v="0.03"/>
    <s v="$1.58"/>
    <s v="$26.52"/>
    <s v="$1.63"/>
    <s v="$26.47"/>
    <n v="26.52"/>
    <n v="26.47"/>
    <n v="5.0000000000000711E-2"/>
    <n v="1.63"/>
    <n v="1.58"/>
    <n v="26.519999999999996"/>
    <n v="1.95"/>
    <n v="56.6"/>
    <n v="54.97"/>
    <n v="53.339999999999996"/>
    <m/>
  </r>
  <r>
    <s v="5409-1"/>
    <x v="460"/>
    <s v="Samath Foster"/>
    <s v="Sydney Fish Market, Bank Street, Sydney"/>
    <x v="0"/>
    <s v="NSW"/>
    <x v="1"/>
    <s v="Phoebe Gour"/>
    <s v="Not Specified"/>
    <s v="Adesso Programmable 142-Key Keyboard"/>
    <x v="0"/>
    <s v="Small Box"/>
    <s v="Regular Air"/>
    <d v="2016-12-26T00:00:00"/>
    <s v="$32.02"/>
    <s v="$152.48"/>
    <s v="$120.46"/>
    <n v="7"/>
    <s v="$2,249.75"/>
    <n v="0.08"/>
    <s v="$0.00"/>
    <s v="$2,249.45"/>
    <s v="$4.00"/>
    <s v="$2,249.44"/>
    <n v="2249.4499999999998"/>
    <n v="2249.44"/>
    <n v="9.9999999997635314E-3"/>
    <n v="4"/>
    <n v="0"/>
    <n v="2253.44"/>
    <n v="152.47999999999999"/>
    <n v="1071.3599999999999"/>
    <n v="1067.3599999999999"/>
    <n v="1063.3599999999999"/>
    <m/>
  </r>
  <r>
    <s v="5409-1"/>
    <x v="424"/>
    <s v="Saphhira Shifley"/>
    <s v="Westfield Miranda, 600 Kingsway,Miranda"/>
    <x v="0"/>
    <s v="NSW"/>
    <x v="3"/>
    <s v="Preston Senome"/>
    <s v="High"/>
    <s v="Cando PC940 Copier"/>
    <x v="1"/>
    <s v="Small Box"/>
    <s v="Regular Air"/>
    <d v="2014-01-05T00:00:00"/>
    <s v="$278.99"/>
    <s v="$449.99"/>
    <s v="$171.00"/>
    <n v="48"/>
    <s v="$2,242.94"/>
    <n v="0.04"/>
    <s v="$46.40"/>
    <s v="$2,226.75"/>
    <s v="$49.00"/>
    <s v="$2,229.44"/>
    <n v="2226.75"/>
    <n v="2229.44"/>
    <n v="-2.6900000000000546"/>
    <n v="49"/>
    <n v="46.4"/>
    <n v="2232.04"/>
    <n v="449.99"/>
    <n v="21602.12"/>
    <n v="21553.119999999999"/>
    <n v="21504.12"/>
    <m/>
  </r>
  <r>
    <s v="5409-1"/>
    <x v="54"/>
    <s v="Alex Russell"/>
    <s v="99 Lygon Street,East Brunswick"/>
    <x v="1"/>
    <s v="VIC"/>
    <x v="3"/>
    <s v="Connor Betts"/>
    <s v="Not Specified"/>
    <s v="Artisan 479 Labels"/>
    <x v="2"/>
    <s v="Large Box"/>
    <s v="Regular Air"/>
    <d v="2013-05-15T00:00:00"/>
    <s v="$1.59"/>
    <s v="$2.61"/>
    <s v="$1.02"/>
    <n v="7"/>
    <s v="$72.02"/>
    <n v="0.02"/>
    <s v="$6.80"/>
    <s v="$69.22"/>
    <s v="$0.50"/>
    <s v="$60.62"/>
    <n v="69.22"/>
    <n v="60.62"/>
    <n v="8.6000000000000014"/>
    <n v="0.5"/>
    <n v="6.8"/>
    <n v="54.32"/>
    <n v="2.61"/>
    <n v="11.969999999999999"/>
    <n v="11.469999999999999"/>
    <n v="10.969999999999999"/>
    <m/>
  </r>
  <r>
    <s v="5409-1"/>
    <x v="175"/>
    <s v="Paul Knutson"/>
    <s v="1/173-179 Bronte Rd,Waverley"/>
    <x v="0"/>
    <s v="NSW"/>
    <x v="0"/>
    <s v="Leighton Forrest"/>
    <s v="Low"/>
    <s v="Cando PC940 Copier"/>
    <x v="0"/>
    <s v="Small Box"/>
    <s v="Regular Air"/>
    <d v="2015-02-03T00:00:00"/>
    <s v="$278.99"/>
    <s v="$449.99"/>
    <s v="$171.00"/>
    <n v="41"/>
    <s v="$2,247.75"/>
    <n v="0.04"/>
    <s v="$64.87"/>
    <s v="$2,226.95"/>
    <s v="$49.00"/>
    <s v="$2,229.44"/>
    <n v="2226.9499999999998"/>
    <n v="2229.44"/>
    <n v="-2.4900000000002365"/>
    <n v="49"/>
    <n v="64.87"/>
    <n v="2213.5700000000002"/>
    <n v="449.99"/>
    <n v="18433.72"/>
    <n v="18384.72"/>
    <n v="18335.72"/>
    <m/>
  </r>
  <r>
    <s v="5409-1"/>
    <x v="232"/>
    <s v="Chad Cunningham"/>
    <s v="499-501 Lygon Street,Carlton North"/>
    <x v="1"/>
    <s v="VIC"/>
    <x v="1"/>
    <s v="Yvette Biti"/>
    <s v="Critical"/>
    <s v="Artisan Printable Repositionable Plastic Tabs"/>
    <x v="0"/>
    <s v="Small Box"/>
    <s v="Express Air"/>
    <d v="2014-03-18T00:00:00"/>
    <s v="$5.33"/>
    <s v="$8.60"/>
    <s v="$3.27"/>
    <n v="25"/>
    <s v="$259.30"/>
    <n v="7.0000000000000007E-2"/>
    <s v="$0.00"/>
    <s v="$258.30"/>
    <s v="$6.19"/>
    <s v="$249.30"/>
    <n v="258.3"/>
    <n v="249.3"/>
    <n v="9"/>
    <n v="6.19"/>
    <n v="0"/>
    <n v="255.49"/>
    <n v="8.6"/>
    <n v="221.19"/>
    <n v="215"/>
    <n v="208.81"/>
    <m/>
  </r>
  <r>
    <s v="5409-1"/>
    <x v="273"/>
    <s v="Sarah Foster"/>
    <s v="Sydney Fish Market, Bank Street, Sydney"/>
    <x v="0"/>
    <s v="NSW"/>
    <x v="3"/>
    <s v="Phoebe Gour"/>
    <s v="Medium"/>
    <s v="Cando S750 Color Inkjet Printer"/>
    <x v="0"/>
    <s v="Wrap Bag"/>
    <s v="Express Air"/>
    <d v="2013-11-25T00:00:00"/>
    <s v="$75.00"/>
    <s v="$120.97"/>
    <s v="$45.97"/>
    <n v="19"/>
    <s v="$6,799.55"/>
    <n v="0.09"/>
    <s v="$249.97"/>
    <s v="$6,465.82"/>
    <s v="$26.30"/>
    <s v="$2,656.36"/>
    <n v="6465.82"/>
    <n v="2656.36"/>
    <n v="3809.4599999999996"/>
    <n v="26.3"/>
    <n v="249.97"/>
    <n v="2432.6900000000005"/>
    <n v="120.97"/>
    <n v="2074.7600000000002"/>
    <n v="2048.46"/>
    <n v="2022.16"/>
    <m/>
  </r>
  <r>
    <s v="5409-1"/>
    <x v="461"/>
    <s v="Arn Shari"/>
    <s v="98 Holdsworth Street,Woollahra"/>
    <x v="0"/>
    <s v="NSW"/>
    <x v="3"/>
    <s v="Natasha Song"/>
    <s v="Not Specified"/>
    <s v="Artisan 479 Labels"/>
    <x v="0"/>
    <s v="Wrap Bag"/>
    <s v="Regular Air"/>
    <d v="2015-02-19T00:00:00"/>
    <s v="$1.59"/>
    <s v="$2.61"/>
    <s v="$1.02"/>
    <n v="39"/>
    <s v="$39.60"/>
    <n v="0.08"/>
    <s v="$2.83"/>
    <s v="$26.63"/>
    <s v="$0.50"/>
    <s v="$28.63"/>
    <n v="26.63"/>
    <n v="28.63"/>
    <n v="-2"/>
    <n v="0.5"/>
    <n v="2.83"/>
    <n v="26.299999999999997"/>
    <n v="2.61"/>
    <n v="99.46"/>
    <n v="98.96"/>
    <n v="98.46"/>
    <m/>
  </r>
  <r>
    <s v="5409-1"/>
    <x v="128"/>
    <s v="Susan Manchtan"/>
    <s v="53 Riley Street,Woolloomooloo"/>
    <x v="0"/>
    <s v="NSW"/>
    <x v="3"/>
    <s v="Tina Carlton"/>
    <s v="Not Specified"/>
    <s v="Artisan 478 Labels"/>
    <x v="0"/>
    <s v="Small Box"/>
    <s v="Regular Air"/>
    <d v="2015-02-06T00:00:00"/>
    <s v="$3.14"/>
    <s v="$4.91"/>
    <s v="$1.77"/>
    <n v="48"/>
    <s v="$64.32"/>
    <n v="0.05"/>
    <s v="$4.32"/>
    <s v="$62.29"/>
    <s v="$0.50"/>
    <s v="$63.69"/>
    <n v="62.29"/>
    <n v="63.69"/>
    <n v="-1.3999999999999986"/>
    <n v="0.5"/>
    <n v="4.32"/>
    <n v="59.87"/>
    <n v="4.91"/>
    <n v="231.86"/>
    <n v="231.36"/>
    <n v="230.86"/>
    <m/>
  </r>
  <r>
    <s v="5409-1"/>
    <x v="296"/>
    <s v="Christopher Martinez"/>
    <s v="188 Pitt Street,Sydney"/>
    <x v="0"/>
    <s v="NSW"/>
    <x v="1"/>
    <s v="Tina Carlton"/>
    <s v="Not Specified"/>
    <s v="Cando PC940 Copier"/>
    <x v="2"/>
    <s v="Small Pack"/>
    <s v="Regular Air"/>
    <d v="2014-06-05T00:00:00"/>
    <s v="$278.99"/>
    <s v="$449.99"/>
    <s v="$171.00"/>
    <n v="7"/>
    <s v="$7,299.04"/>
    <n v="0.01"/>
    <s v="$182.06"/>
    <s v="$7,509.84"/>
    <s v="$49.00"/>
    <s v="$6,529.86"/>
    <n v="7509.84"/>
    <n v="6529.86"/>
    <n v="979.98000000000047"/>
    <n v="49"/>
    <n v="182.06"/>
    <n v="6396.7999999999993"/>
    <n v="449.99"/>
    <n v="3016.8700000000003"/>
    <n v="2967.8700000000003"/>
    <n v="2918.8700000000003"/>
    <m/>
  </r>
  <r>
    <s v="5411-1"/>
    <x v="462"/>
    <s v="Larry Tron"/>
    <s v="4A Lyons St,Strathfield"/>
    <x v="0"/>
    <s v="NSW"/>
    <x v="2"/>
    <s v="Tina Carlton"/>
    <s v="Medium"/>
    <s v="24 Capacity Maxi Data Binder Racks, Pearl"/>
    <x v="1"/>
    <s v="Small Pack"/>
    <s v="Regular Air"/>
    <d v="2015-07-07T00:00:00"/>
    <s v="$84.22"/>
    <s v="$210.55"/>
    <s v="$126.33"/>
    <n v="41"/>
    <s v="$1,028.31"/>
    <n v="0.01"/>
    <s v="$61.71"/>
    <s v="$966.89"/>
    <s v="$9.99"/>
    <s v="$980.99"/>
    <n v="966.89"/>
    <n v="980.99"/>
    <n v="-14.100000000000023"/>
    <n v="9.99"/>
    <n v="61.71"/>
    <n v="929.27"/>
    <n v="210.55"/>
    <n v="8580.8300000000017"/>
    <n v="8570.840000000002"/>
    <n v="8560.8500000000022"/>
    <m/>
  </r>
  <r>
    <s v="5411-1"/>
    <x v="290"/>
    <s v="Steve Nguyen"/>
    <s v="61 York St,Sydney"/>
    <x v="0"/>
    <s v="NSW"/>
    <x v="0"/>
    <s v="Leighton Forrest"/>
    <s v="Not Specified"/>
    <s v="Artisan Hi-Liter EverBold Pen Style Fluorescent Highlighters, 4/Pack"/>
    <x v="1"/>
    <s v="Small Box"/>
    <s v="Regular Air"/>
    <d v="2014-02-13T00:00:00"/>
    <s v="$4.48"/>
    <s v="$8.14"/>
    <s v="$3.66"/>
    <n v="30"/>
    <s v="$119.35"/>
    <n v="0.03"/>
    <s v="$10.74"/>
    <s v="$108.61"/>
    <s v="$3.12"/>
    <s v="$109.31"/>
    <n v="108.61"/>
    <n v="109.31"/>
    <n v="-0.70000000000000284"/>
    <n v="3.12"/>
    <n v="10.74"/>
    <n v="101.69000000000001"/>
    <n v="8.14"/>
    <n v="236.58"/>
    <n v="233.46"/>
    <n v="230.34"/>
    <m/>
  </r>
  <r>
    <s v="5413-1"/>
    <x v="249"/>
    <s v="Sanjit Jacobs"/>
    <s v="541 Church St,Richmond"/>
    <x v="1"/>
    <s v="VIC"/>
    <x v="2"/>
    <s v="Yvette Biti"/>
    <s v="Critical"/>
    <s v="Blackstonian Pencils"/>
    <x v="0"/>
    <s v="Wrap Bag"/>
    <s v="Regular Air"/>
    <d v="2014-02-03T00:00:00"/>
    <s v="$1.15"/>
    <s v="$2.67"/>
    <s v="$1.52"/>
    <n v="33"/>
    <s v="$50.73"/>
    <n v="0.04"/>
    <s v="$1.52"/>
    <s v="$49.21"/>
    <s v="$0.86"/>
    <s v="$50.07"/>
    <n v="49.21"/>
    <n v="50.07"/>
    <n v="-0.85999999999999943"/>
    <n v="0.86"/>
    <n v="1.52"/>
    <n v="49.41"/>
    <n v="2.67"/>
    <n v="87.45"/>
    <n v="86.59"/>
    <n v="85.73"/>
    <m/>
  </r>
  <r>
    <s v="5413-1"/>
    <x v="463"/>
    <s v="Paul Knutson"/>
    <s v="1/173-179 Bronte Rd,Waverley"/>
    <x v="0"/>
    <s v="NSW"/>
    <x v="1"/>
    <s v="Leighton Forrest"/>
    <s v="Low"/>
    <s v="TypeRight  Top-Opening Peel &amp; Seel  Envelopes, Gray"/>
    <x v="0"/>
    <s v="Wrap Bag"/>
    <s v="Express Air"/>
    <d v="2015-02-03T00:00:00"/>
    <s v="$21.56"/>
    <s v="$35.94"/>
    <s v="$14.38"/>
    <n v="26"/>
    <s v="$6,559.84"/>
    <n v="0.08"/>
    <s v="$673.98"/>
    <s v="$6,604.83"/>
    <s v="$6.66"/>
    <s v="$6,517.85"/>
    <n v="6604.83"/>
    <n v="6517.85"/>
    <n v="86.979999999999563"/>
    <n v="6.66"/>
    <n v="673.98"/>
    <n v="5850.5300000000007"/>
    <n v="35.94"/>
    <n v="267.11999999999995"/>
    <n v="260.45999999999992"/>
    <n v="253.79999999999993"/>
    <m/>
  </r>
  <r>
    <s v="5413-1"/>
    <x v="133"/>
    <s v="Brad Thomas"/>
    <s v="152 Bunnerong Road,Eastgardens"/>
    <x v="0"/>
    <s v="NSW"/>
    <x v="0"/>
    <s v="Tina Carlton"/>
    <s v="Not Specified"/>
    <s v="Artisan 474 Labels"/>
    <x v="0"/>
    <s v="Small Box"/>
    <s v="Regular Air"/>
    <d v="2013-05-20T00:00:00"/>
    <s v="$1.84"/>
    <s v="$2.88"/>
    <s v="$1.04"/>
    <n v="38"/>
    <s v="$116.00"/>
    <n v="0"/>
    <s v="$3.76"/>
    <s v="$106.82"/>
    <s v="$0.99"/>
    <s v="$107.04"/>
    <n v="106.82"/>
    <n v="107.04"/>
    <n v="-0.22000000000001307"/>
    <n v="0.99"/>
    <n v="3.76"/>
    <n v="104.27"/>
    <n v="2.88"/>
    <n v="106.66999999999999"/>
    <n v="105.67999999999999"/>
    <n v="104.69"/>
    <m/>
  </r>
  <r>
    <s v="5414-1"/>
    <x v="180"/>
    <s v="Ed Braxton"/>
    <s v="499-501 Lygon Street,Carlton North"/>
    <x v="1"/>
    <s v="VIC"/>
    <x v="3"/>
    <s v="Yvette Biti"/>
    <s v="Medium"/>
    <s v="Angle-D Binders with Locking Rings, Label Holders"/>
    <x v="0"/>
    <s v="Small Pack"/>
    <s v="Regular Air"/>
    <d v="2014-12-05T00:00:00"/>
    <s v="$4.53"/>
    <s v="$7.30"/>
    <s v="$2.77"/>
    <n v="22"/>
    <s v="$238.05"/>
    <n v="7.0000000000000007E-2"/>
    <s v="$19.17"/>
    <s v="$228.55"/>
    <s v="$7.72"/>
    <s v="$239.51"/>
    <n v="228.55"/>
    <n v="239.51"/>
    <n v="-10.95999999999998"/>
    <n v="7.72"/>
    <n v="19.170000000000002"/>
    <n v="228.06"/>
    <n v="7.3"/>
    <n v="149.15"/>
    <n v="141.43"/>
    <n v="133.71"/>
    <m/>
  </r>
  <r>
    <s v="5414-1"/>
    <x v="296"/>
    <s v="Nathan Mautz"/>
    <s v="412 Brunswick St,Fitzroy"/>
    <x v="1"/>
    <s v="VIC"/>
    <x v="1"/>
    <s v="Connor Betts"/>
    <s v="Not Specified"/>
    <s v="Multimedia Mailers"/>
    <x v="0"/>
    <s v="Small Box"/>
    <s v="Regular Air"/>
    <d v="2014-06-05T00:00:00"/>
    <s v="$99.39"/>
    <s v="$162.93"/>
    <s v="$63.54"/>
    <n v="1"/>
    <s v="$3,799.60"/>
    <n v="0"/>
    <s v="$192.83"/>
    <s v="$3,633.33"/>
    <s v="$19.99"/>
    <s v="$3,323.53"/>
    <n v="3633.33"/>
    <n v="3323.53"/>
    <n v="309.79999999999973"/>
    <n v="19.989999999999998"/>
    <n v="192.83"/>
    <n v="3150.69"/>
    <n v="162.93"/>
    <n v="-9.9100000000000072"/>
    <n v="-29.900000000000006"/>
    <n v="-49.89"/>
    <m/>
  </r>
  <r>
    <s v="5414-1"/>
    <x v="107"/>
    <s v="Yana Sorensen"/>
    <s v="53-55 Liverpool St,Sydney"/>
    <x v="0"/>
    <s v="NSW"/>
    <x v="3"/>
    <s v="Tina Carlton"/>
    <s v="Critical"/>
    <s v="Artisan 487 Labels"/>
    <x v="0"/>
    <s v="Small Box"/>
    <s v="Regular Air"/>
    <d v="2014-02-20T00:00:00"/>
    <s v="$2.29"/>
    <s v="$3.69"/>
    <s v="$1.40"/>
    <n v="41"/>
    <s v="$247.30"/>
    <n v="0.04"/>
    <s v="$0.00"/>
    <s v="$248.30"/>
    <s v="$0.50"/>
    <s v="$253.32"/>
    <n v="248.3"/>
    <n v="253.32"/>
    <n v="-5.0199999999999818"/>
    <n v="0.5"/>
    <n v="0"/>
    <n v="253.82"/>
    <n v="3.69"/>
    <n v="151.79"/>
    <n v="151.29"/>
    <n v="150.79"/>
    <m/>
  </r>
  <r>
    <s v="5414-1"/>
    <x v="464"/>
    <s v="Anemone Ratner"/>
    <s v="2-4 College Street, Darlinghurst"/>
    <x v="0"/>
    <s v="NSW"/>
    <x v="1"/>
    <s v="Nicholas Fernandes"/>
    <s v="Low"/>
    <s v="Wirebound Voice Message Log Book"/>
    <x v="0"/>
    <s v="Wrap Bag"/>
    <s v="Regular Air"/>
    <d v="2014-04-18T00:00:00"/>
    <s v="$2.90"/>
    <s v="$4.76"/>
    <s v="$1.86"/>
    <n v="45"/>
    <s v="$134.46"/>
    <n v="0.05"/>
    <s v="$5.34"/>
    <s v="$143.92"/>
    <s v="$0.88"/>
    <s v="$148.59"/>
    <n v="143.91999999999999"/>
    <n v="148.59"/>
    <n v="-4.6700000000000159"/>
    <n v="0.88"/>
    <n v="5.34"/>
    <n v="144.13"/>
    <n v="4.76"/>
    <n v="209.73999999999998"/>
    <n v="208.85999999999999"/>
    <n v="207.98"/>
    <m/>
  </r>
  <r>
    <s v="5414-1"/>
    <x v="18"/>
    <s v="Paul MacIntyre"/>
    <s v="60 Commercial Rd,Prahran"/>
    <x v="1"/>
    <s v="VIC"/>
    <x v="1"/>
    <s v="Yvette Biti"/>
    <s v="Low"/>
    <s v="Adesso Programmable 142-Key Keyboard"/>
    <x v="0"/>
    <s v="Small Box"/>
    <s v="Regular Air"/>
    <d v="2013-10-22T00:00:00"/>
    <s v="$32.02"/>
    <s v="$152.48"/>
    <s v="$120.46"/>
    <n v="29"/>
    <s v="$939.06"/>
    <n v="0.03"/>
    <s v="$0.00"/>
    <s v="$936.06"/>
    <s v="$4.00"/>
    <s v="$959.36"/>
    <n v="936.06"/>
    <n v="959.36"/>
    <n v="-23.300000000000068"/>
    <n v="4"/>
    <n v="0"/>
    <n v="963.36"/>
    <n v="152.47999999999999"/>
    <n v="4425.92"/>
    <n v="4421.92"/>
    <n v="4417.92"/>
    <m/>
  </r>
  <r>
    <s v="5415-1"/>
    <x v="460"/>
    <s v="Lisa Hazard"/>
    <s v="Cnr Williams Road &amp; Lechlade Ave,South Yarra"/>
    <x v="1"/>
    <s v="VIC"/>
    <x v="2"/>
    <s v="Yvette Biti"/>
    <s v="Medium"/>
    <s v="Economy Rollaway Files"/>
    <x v="0"/>
    <s v="Small Box"/>
    <s v="Regular Air"/>
    <d v="2016-12-25T00:00:00"/>
    <s v="$67.73"/>
    <s v="$165.20"/>
    <s v="$97.47"/>
    <n v="48"/>
    <s v="$31,699.82"/>
    <n v="0.01"/>
    <s v="$0.00"/>
    <s v="$16,629.04"/>
    <s v="$19.99"/>
    <s v="$16,647.54"/>
    <n v="16629.04"/>
    <n v="16647.54"/>
    <n v="-18.5"/>
    <n v="19.989999999999998"/>
    <n v="0"/>
    <n v="16667.530000000002"/>
    <n v="165.2"/>
    <n v="7949.5899999999992"/>
    <n v="7929.5999999999995"/>
    <n v="7909.61"/>
    <m/>
  </r>
  <r>
    <s v="5415-1"/>
    <x v="149"/>
    <s v="Allen Armold"/>
    <s v="224A Gertrude St,Fitzroy"/>
    <x v="1"/>
    <s v="VIC"/>
    <x v="3"/>
    <s v="Connor Betts"/>
    <s v="Critical"/>
    <s v="OIC Thumb-Tacks"/>
    <x v="0"/>
    <s v="Small Pack"/>
    <s v="Regular Air"/>
    <d v="2015-05-22T00:00:00"/>
    <s v="$0.71"/>
    <s v="$1.14"/>
    <s v="$0.43"/>
    <n v="9"/>
    <s v="$50.92"/>
    <n v="0.09"/>
    <s v="$3.42"/>
    <s v="$49.52"/>
    <s v="$0.70"/>
    <s v="$50.07"/>
    <n v="49.52"/>
    <n v="50.07"/>
    <n v="-0.54999999999999716"/>
    <n v="0.7"/>
    <n v="3.42"/>
    <n v="47.35"/>
    <n v="1.1399999999999999"/>
    <n v="7.54"/>
    <n v="6.84"/>
    <n v="6.14"/>
    <m/>
  </r>
  <r>
    <s v="5415-1"/>
    <x v="377"/>
    <s v="Mike Gockenbach"/>
    <s v="180 High Street,Windsor"/>
    <x v="1"/>
    <s v="VIC"/>
    <x v="2"/>
    <s v="Connor Betts"/>
    <s v="Low"/>
    <s v="Smiths Metal Binder Clips"/>
    <x v="0"/>
    <s v="Wrap Bag"/>
    <s v="Regular Air"/>
    <d v="2015-05-28T00:00:00"/>
    <s v="$1.60"/>
    <s v="$2.62"/>
    <s v="$1.02"/>
    <n v="35"/>
    <s v="$346.92"/>
    <n v="7.0000000000000007E-2"/>
    <s v="$0.00"/>
    <s v="$356.92"/>
    <s v="$0.80"/>
    <s v="$369.27"/>
    <n v="356.92"/>
    <n v="369.27"/>
    <n v="-12.349999999999966"/>
    <n v="0.8"/>
    <n v="0"/>
    <n v="370.07"/>
    <n v="2.62"/>
    <n v="92.5"/>
    <n v="91.7"/>
    <n v="90.9"/>
    <m/>
  </r>
  <r>
    <s v="5415-1"/>
    <x v="285"/>
    <s v="Cindy Chapman"/>
    <s v="53-55 Liverpool St,Sydney"/>
    <x v="0"/>
    <s v="NSW"/>
    <x v="1"/>
    <s v="Tina Carlton"/>
    <s v="Low"/>
    <s v="Artisan 48 Labels"/>
    <x v="0"/>
    <s v="Wrap Bag"/>
    <s v="Regular Air"/>
    <d v="2014-10-02T00:00:00"/>
    <s v="$3.84"/>
    <s v="$6.30"/>
    <s v="$2.46"/>
    <n v="11"/>
    <s v="$1,221.76"/>
    <n v="0.1"/>
    <s v="$0.00"/>
    <s v="$125.36"/>
    <s v="$0.50"/>
    <s v="$130.05"/>
    <n v="125.36"/>
    <n v="130.05000000000001"/>
    <n v="-4.6900000000000119"/>
    <n v="0.5"/>
    <n v="0"/>
    <n v="130.55000000000001"/>
    <n v="6.3"/>
    <n v="69.8"/>
    <n v="69.3"/>
    <n v="68.8"/>
    <m/>
  </r>
  <r>
    <s v="5416-1"/>
    <x v="381"/>
    <s v="Fred Chung"/>
    <s v="73 MacLeay St,Potts Point"/>
    <x v="0"/>
    <s v="NSW"/>
    <x v="1"/>
    <s v="Natasha Song"/>
    <s v="Critical"/>
    <s v="Multi-Use Personal File Cart and Caster Set, Three Stacking Bins"/>
    <x v="0"/>
    <s v="Small Box"/>
    <s v="Regular Air"/>
    <d v="2015-07-26T00:00:00"/>
    <s v="$14.95"/>
    <s v="$34.76"/>
    <s v="$19.81"/>
    <n v="13"/>
    <s v="$1,040.75"/>
    <n v="0.08"/>
    <s v="$94.44"/>
    <s v="$1,715.69"/>
    <s v="$8.22"/>
    <s v="$1,740.77"/>
    <n v="1715.69"/>
    <n v="1740.77"/>
    <n v="-25.079999999999927"/>
    <n v="8.2200000000000006"/>
    <n v="94.44"/>
    <n v="1654.55"/>
    <n v="34.76"/>
    <n v="365.66"/>
    <n v="357.44"/>
    <n v="349.21999999999997"/>
    <m/>
  </r>
  <r>
    <s v="5416-1"/>
    <x v="465"/>
    <s v="Pamela Coakley"/>
    <s v="120 Hardware St,Melbourne"/>
    <x v="1"/>
    <s v="VIC"/>
    <x v="1"/>
    <s v="Connor Betts"/>
    <s v="Not Specified"/>
    <s v="1726 Digital Answering Machine"/>
    <x v="1"/>
    <s v="Small Box"/>
    <s v="Express Air"/>
    <d v="2014-02-18T00:00:00"/>
    <s v="$8.82"/>
    <s v="$20.99"/>
    <s v="$12.17"/>
    <n v="34"/>
    <s v="$503.76"/>
    <n v="0.06"/>
    <s v="$5.04"/>
    <s v="$498.72"/>
    <s v="$4.81"/>
    <s v="$503.53"/>
    <n v="498.72"/>
    <n v="503.53"/>
    <n v="-4.8099999999999454"/>
    <n v="4.8099999999999996"/>
    <n v="5.04"/>
    <n v="503.29999999999995"/>
    <n v="20.99"/>
    <n v="713.43"/>
    <n v="708.62"/>
    <n v="703.81000000000006"/>
    <m/>
  </r>
  <r>
    <s v="5416-2"/>
    <x v="114"/>
    <s v="Grant Carroll"/>
    <s v="10 O'Connell St,Sydney"/>
    <x v="0"/>
    <s v="NSW"/>
    <x v="3"/>
    <s v="Aanya Zhang"/>
    <s v="Medium"/>
    <s v="Smiths Colored Bar Computer Paper"/>
    <x v="0"/>
    <s v="Wrap Bag"/>
    <s v="Regular Air"/>
    <d v="2013-05-09T00:00:00"/>
    <s v="$21.97"/>
    <s v="$35.44"/>
    <s v="$13.47"/>
    <n v="26"/>
    <s v="$1,765.52"/>
    <n v="0.08"/>
    <s v="$97.45"/>
    <s v="$1,605.39"/>
    <s v="$4.92"/>
    <s v="$1,745.82"/>
    <n v="1605.39"/>
    <n v="1745.82"/>
    <n v="-140.42999999999984"/>
    <n v="4.92"/>
    <n v="97.45"/>
    <n v="1653.29"/>
    <n v="35.44"/>
    <n v="828.90999999999985"/>
    <n v="823.9899999999999"/>
    <n v="819.06999999999994"/>
    <m/>
  </r>
  <r>
    <s v="5418-1"/>
    <x v="279"/>
    <s v="Eric Barreto"/>
    <s v="359 Crown Street,Surry Hills"/>
    <x v="0"/>
    <s v="NSW"/>
    <x v="1"/>
    <s v="Phoebe Gour"/>
    <s v="Critical"/>
    <s v="Steady Liquid Accent Highlighters"/>
    <x v="1"/>
    <s v="Medium Box"/>
    <s v="Regular Air"/>
    <d v="2013-12-12T00:00:00"/>
    <s v="$3.47"/>
    <s v="$6.68"/>
    <s v="$3.21"/>
    <n v="10"/>
    <s v="$40.90"/>
    <n v="0"/>
    <s v="$4.00"/>
    <s v="$39.60"/>
    <s v="$1.50"/>
    <s v="$40.49"/>
    <n v="39.6"/>
    <n v="40.49"/>
    <n v="-0.89000000000000057"/>
    <n v="1.5"/>
    <n v="4"/>
    <n v="37.99"/>
    <n v="6.68"/>
    <n v="64.3"/>
    <n v="62.8"/>
    <n v="61.3"/>
    <m/>
  </r>
  <r>
    <s v="5419-1"/>
    <x v="118"/>
    <s v="Todd Boyes"/>
    <s v="Westfield Miranda, 600 Kingsway,Miranda"/>
    <x v="0"/>
    <s v="NSW"/>
    <x v="1"/>
    <s v="Preston Senome"/>
    <s v="Critical"/>
    <s v="Artisan 487 Labels"/>
    <x v="0"/>
    <s v="Wrap Bag"/>
    <s v="Regular Air"/>
    <d v="2014-12-27T00:00:00"/>
    <s v="$2.29"/>
    <s v="$3.69"/>
    <s v="$1.40"/>
    <n v="29"/>
    <s v="$242.46"/>
    <n v="7.0000000000000007E-2"/>
    <s v="$14.45"/>
    <s v="$228.46"/>
    <s v="$0.50"/>
    <s v="$238.84"/>
    <n v="228.46"/>
    <n v="238.84"/>
    <n v="-10.379999999999995"/>
    <n v="0.5"/>
    <n v="14.45"/>
    <n v="224.89000000000001"/>
    <n v="3.69"/>
    <n v="93.06"/>
    <n v="92.56"/>
    <n v="92.06"/>
    <m/>
  </r>
  <r>
    <s v="5419-1"/>
    <x v="6"/>
    <s v="Eugene Moren"/>
    <s v="85-113 Dunning Ave,Rosebery"/>
    <x v="0"/>
    <s v="NSW"/>
    <x v="1"/>
    <s v="Mihael Khan"/>
    <s v="Medium"/>
    <s v="Self-Adhesive Removable Labels"/>
    <x v="1"/>
    <s v="Small Box"/>
    <s v="Regular Air"/>
    <d v="2014-09-07T00:00:00"/>
    <s v="$1.98"/>
    <s v="$3.15"/>
    <s v="$1.17"/>
    <n v="46"/>
    <s v="$132.04"/>
    <n v="0.02"/>
    <s v="$5.36"/>
    <s v="$121.80"/>
    <s v="$0.49"/>
    <s v="$120.67"/>
    <n v="121.8"/>
    <n v="120.67"/>
    <n v="1.1299999999999955"/>
    <n v="0.49"/>
    <n v="5.36"/>
    <n v="115.8"/>
    <n v="3.15"/>
    <n v="140.03"/>
    <n v="139.54"/>
    <n v="139.04999999999998"/>
    <m/>
  </r>
  <r>
    <s v="5419-1"/>
    <x v="116"/>
    <s v="Susan Vittorini"/>
    <s v="3 Carrington Road ,Box Hill"/>
    <x v="1"/>
    <s v="VIC"/>
    <x v="3"/>
    <s v="Yvette Biti"/>
    <s v="Medium"/>
    <s v="Artisan Flip-Chart Easel Binder, Black"/>
    <x v="0"/>
    <s v="Wrap Bag"/>
    <s v="Regular Air"/>
    <d v="2015-07-20T00:00:00"/>
    <s v="$13.88"/>
    <s v="$22.38"/>
    <s v="$8.50"/>
    <n v="19"/>
    <s v="$620.60"/>
    <n v="0.09"/>
    <s v="$18.32"/>
    <s v="$399.95"/>
    <s v="$15.10"/>
    <s v="$393.63"/>
    <n v="399.95"/>
    <n v="393.63"/>
    <n v="6.3199999999999932"/>
    <n v="15.1"/>
    <n v="18.32"/>
    <n v="390.41"/>
    <n v="22.38"/>
    <n v="422"/>
    <n v="406.9"/>
    <n v="391.79999999999995"/>
    <m/>
  </r>
  <r>
    <s v="5419-1"/>
    <x v="272"/>
    <s v="Jona Lucar"/>
    <s v="98-104 Parramatta Rd,Camperdown"/>
    <x v="0"/>
    <s v="NSW"/>
    <x v="0"/>
    <s v="Phoebe Gour"/>
    <s v="Critical"/>
    <s v="Beekin 6 Outlet Metallic Surge Strip"/>
    <x v="0"/>
    <s v="Wrap Bag"/>
    <s v="Regular Air"/>
    <d v="2013-07-29T00:00:00"/>
    <s v="$4.46"/>
    <s v="$10.89"/>
    <s v="$6.43"/>
    <n v="24"/>
    <s v="$330.24"/>
    <n v="7.0000000000000007E-2"/>
    <s v="$31.33"/>
    <s v="$306.25"/>
    <s v="$4.50"/>
    <s v="$305.66"/>
    <n v="306.25"/>
    <n v="305.66000000000003"/>
    <n v="0.58999999999997499"/>
    <n v="4.5"/>
    <n v="31.33"/>
    <n v="278.83000000000004"/>
    <n v="10.89"/>
    <n v="234.53000000000003"/>
    <n v="230.03000000000003"/>
    <n v="225.53000000000003"/>
    <m/>
  </r>
  <r>
    <s v="5420-1"/>
    <x v="275"/>
    <s v="Adam Shillingsburg"/>
    <s v="Westfield Parramatta,Parramatta"/>
    <x v="0"/>
    <s v="NSW"/>
    <x v="1"/>
    <s v="Stevie Bacata"/>
    <s v="Critical"/>
    <s v="Adesso Programmable 142-Key Keyboard"/>
    <x v="0"/>
    <s v="Small Box"/>
    <s v="Regular Air"/>
    <d v="2013-07-23T00:00:00"/>
    <s v="$39.64"/>
    <s v="$152.48"/>
    <s v="$112.84"/>
    <n v="31"/>
    <s v="$4,343.95"/>
    <n v="0.09"/>
    <s v="$335.89"/>
    <s v="$4,755.22"/>
    <s v="$6.50"/>
    <s v="$4,702.51"/>
    <n v="4755.22"/>
    <n v="4702.51"/>
    <n v="52.710000000000036"/>
    <n v="6.5"/>
    <n v="335.89"/>
    <n v="4373.12"/>
    <n v="152.47999999999999"/>
    <n v="4397.49"/>
    <n v="4390.99"/>
    <n v="4384.49"/>
    <m/>
  </r>
  <r>
    <s v="5420-1"/>
    <x v="466"/>
    <s v="Susan Pistek"/>
    <s v="2a/285A Crown St,Surry Hills"/>
    <x v="0"/>
    <s v="NSW"/>
    <x v="3"/>
    <s v="Phoebe Gour"/>
    <s v="Critical"/>
    <s v="Binder Clips by OIC"/>
    <x v="0"/>
    <s v="Small Box"/>
    <s v="Regular Air"/>
    <d v="2015-03-13T00:00:00"/>
    <s v="$0.93"/>
    <s v="$1.48"/>
    <s v="$0.55"/>
    <n v="50"/>
    <s v="$68.06"/>
    <n v="0.09"/>
    <s v="$0.00"/>
    <s v="$68.08"/>
    <s v="$0.70"/>
    <s v="$68.78"/>
    <n v="68.08"/>
    <n v="68.78"/>
    <n v="-0.70000000000000284"/>
    <n v="0.7"/>
    <n v="0"/>
    <n v="69.48"/>
    <n v="1.48"/>
    <n v="74.7"/>
    <n v="74"/>
    <n v="73.3"/>
    <m/>
  </r>
  <r>
    <s v="5420-1"/>
    <x v="20"/>
    <s v="Olvera Toch"/>
    <s v="3 Carrington Road ,Box Hill"/>
    <x v="1"/>
    <s v="VIC"/>
    <x v="1"/>
    <s v="Yvette Biti"/>
    <s v="Critical"/>
    <s v="Steady EarthWrite Recycled Pencils, Medium Soft, #2"/>
    <x v="0"/>
    <s v="Wrap Bag"/>
    <s v="Regular Air"/>
    <d v="2013-02-22T00:00:00"/>
    <s v="$0.90"/>
    <s v="$2.10"/>
    <s v="$1.20"/>
    <n v="8"/>
    <s v="$36.70"/>
    <n v="0.04"/>
    <s v="$1.07"/>
    <s v="$34.63"/>
    <s v="$0.70"/>
    <s v="$35.33"/>
    <n v="34.630000000000003"/>
    <n v="35.33"/>
    <n v="-0.69999999999999574"/>
    <n v="0.7"/>
    <n v="1.07"/>
    <n v="34.96"/>
    <n v="2.1"/>
    <n v="16.43"/>
    <n v="15.73"/>
    <n v="15.030000000000001"/>
    <m/>
  </r>
  <r>
    <s v="5420-1"/>
    <x v="357"/>
    <s v="Sanjit Jacobs"/>
    <s v="541 Church St,Richmond"/>
    <x v="1"/>
    <s v="VIC"/>
    <x v="0"/>
    <s v="Yvette Biti"/>
    <s v="Medium"/>
    <s v="Steady Liquid Accent Tank-Style Highlighters"/>
    <x v="0"/>
    <s v="Small Box"/>
    <s v="Regular Air"/>
    <d v="2014-02-23T00:00:00"/>
    <s v="$1.31"/>
    <s v="$2.84"/>
    <s v="$1.53"/>
    <n v="22"/>
    <s v="$68.08"/>
    <n v="7.0000000000000007E-2"/>
    <s v="$0.00"/>
    <s v="$68.08"/>
    <s v="$0.93"/>
    <s v="$68.58"/>
    <n v="68.08"/>
    <n v="68.58"/>
    <n v="-0.5"/>
    <n v="0.93"/>
    <n v="0"/>
    <n v="69.510000000000005"/>
    <n v="2.84"/>
    <n v="63.41"/>
    <n v="62.48"/>
    <n v="61.55"/>
    <m/>
  </r>
  <r>
    <s v="5420-1"/>
    <x v="467"/>
    <s v="Saphhira Shifley"/>
    <s v="Westfield Miranda, 600 Kingsway,Miranda"/>
    <x v="0"/>
    <s v="NSW"/>
    <x v="2"/>
    <s v="Preston Senome"/>
    <s v="High"/>
    <s v="Bagged Rubber Bands"/>
    <x v="0"/>
    <s v="Small Box"/>
    <s v="Regular Air"/>
    <d v="2017-01-07T00:00:00"/>
    <s v="$0.24"/>
    <s v="$1.26"/>
    <s v="$1.02"/>
    <n v="47"/>
    <s v="$68.08"/>
    <n v="0.01"/>
    <s v="$0.00"/>
    <s v="$68.08"/>
    <s v="$0.70"/>
    <s v="$68.78"/>
    <n v="68.08"/>
    <n v="68.78"/>
    <n v="-0.70000000000000284"/>
    <n v="0.7"/>
    <n v="0"/>
    <n v="69.48"/>
    <n v="1.26"/>
    <n v="59.92"/>
    <n v="59.22"/>
    <n v="58.519999999999996"/>
    <m/>
  </r>
  <r>
    <s v="5420-1"/>
    <x v="357"/>
    <s v="Sanjit Jacobs"/>
    <s v="541 Church St,Richmond"/>
    <x v="1"/>
    <s v="VIC"/>
    <x v="0"/>
    <s v="Yvette Biti"/>
    <s v="Not Specified"/>
    <s v="Artisan 479 Labels"/>
    <x v="0"/>
    <s v="Small Box"/>
    <s v="Regular Air"/>
    <d v="2014-02-23T00:00:00"/>
    <s v="$1.59"/>
    <s v="$2.61"/>
    <s v="$1.02"/>
    <n v="34"/>
    <s v="$68.08"/>
    <n v="0"/>
    <s v="$0.00"/>
    <s v="$68.08"/>
    <s v="$0.50"/>
    <s v="$68.78"/>
    <n v="68.08"/>
    <n v="68.78"/>
    <n v="-0.70000000000000284"/>
    <n v="0.5"/>
    <n v="0"/>
    <n v="69.28"/>
    <n v="2.61"/>
    <n v="89.24"/>
    <n v="88.74"/>
    <n v="88.24"/>
    <m/>
  </r>
  <r>
    <s v="5421-1"/>
    <x v="357"/>
    <s v="Grant Thornton"/>
    <s v="1 John Street,Waterloo"/>
    <x v="0"/>
    <s v="NSW"/>
    <x v="1"/>
    <s v="Charlie Bui"/>
    <s v="Not Specified"/>
    <s v="TypeRight  Top-Opening Peel &amp; Seel Envelopes, Plain White"/>
    <x v="0"/>
    <s v="Small Box"/>
    <s v="Regular Air"/>
    <d v="2014-02-23T00:00:00"/>
    <s v="$16.85"/>
    <s v="$27.18"/>
    <s v="$10.33"/>
    <n v="8"/>
    <s v="$467.22"/>
    <n v="0.06"/>
    <s v="$14.02"/>
    <s v="$453.20"/>
    <s v="$8.23"/>
    <s v="$459.86"/>
    <n v="453.2"/>
    <n v="459.86"/>
    <n v="-6.660000000000025"/>
    <n v="8.23"/>
    <n v="14.02"/>
    <n v="454.07000000000005"/>
    <n v="27.18"/>
    <n v="211.64999999999998"/>
    <n v="203.42"/>
    <n v="195.19"/>
    <m/>
  </r>
  <r>
    <s v="5421-1"/>
    <x v="179"/>
    <s v="George Zrebassa"/>
    <s v="81 MacLeay St,Potts Point"/>
    <x v="0"/>
    <s v="NSW"/>
    <x v="1"/>
    <s v="Samantha Chairs"/>
    <s v="Medium"/>
    <s v="Artisan Hi-Liter Smear-Safe Highlighters"/>
    <x v="0"/>
    <s v="Small Box"/>
    <s v="Regular Air"/>
    <d v="2013-07-17T00:00:00"/>
    <s v="$2.98"/>
    <s v="$5.84"/>
    <s v="$2.86"/>
    <n v="42"/>
    <s v="$26.20"/>
    <n v="0.06"/>
    <s v="$1.20"/>
    <s v="$24.60"/>
    <s v="$0.83"/>
    <s v="$24.62"/>
    <n v="24.6"/>
    <n v="24.62"/>
    <n v="-1.9999999999999574E-2"/>
    <n v="0.83"/>
    <n v="1.2"/>
    <n v="24.25"/>
    <n v="5.84"/>
    <n v="244.91000000000003"/>
    <n v="244.08"/>
    <n v="243.25"/>
    <m/>
  </r>
  <r>
    <s v="5421-1"/>
    <x v="357"/>
    <s v="Amy Cox"/>
    <s v="523 King St,Newtown"/>
    <x v="0"/>
    <s v="NSW"/>
    <x v="3"/>
    <s v="Aanya Zhang"/>
    <s v="Critical"/>
    <s v="TypeRight  Top-Opening Peel &amp; Seel  Envelopes, Gray"/>
    <x v="0"/>
    <s v="Wrap Bag"/>
    <s v="Regular Air"/>
    <d v="2014-02-23T00:00:00"/>
    <s v="$21.56"/>
    <s v="$35.94"/>
    <s v="$14.38"/>
    <n v="1"/>
    <s v="$467.22"/>
    <n v="0.05"/>
    <s v="$14.02"/>
    <s v="$453.20"/>
    <s v="$6.66"/>
    <s v="$459.86"/>
    <n v="453.2"/>
    <n v="459.86"/>
    <n v="-6.660000000000025"/>
    <n v="6.66"/>
    <n v="14.02"/>
    <n v="452.50000000000006"/>
    <n v="35.94"/>
    <n v="28.58"/>
    <n v="21.919999999999998"/>
    <n v="15.259999999999998"/>
    <m/>
  </r>
  <r>
    <s v="5421-1"/>
    <x v="357"/>
    <s v="Grant Thornton"/>
    <s v="98 Holdsworth Street,Woollahra"/>
    <x v="0"/>
    <s v="NSW"/>
    <x v="1"/>
    <s v="Natasha Song"/>
    <s v="High"/>
    <s v="TypeRight  Top-Opening Peel &amp; Seel  Envelopes, Gray"/>
    <x v="0"/>
    <s v="Small Pack"/>
    <s v="Regular Air"/>
    <d v="2014-02-23T00:00:00"/>
    <s v="$21.56"/>
    <s v="$35.94"/>
    <s v="$14.38"/>
    <n v="39"/>
    <s v="$467.22"/>
    <n v="0.04"/>
    <s v="$14.02"/>
    <s v="$453.20"/>
    <s v="$6.66"/>
    <s v="$459.86"/>
    <n v="453.2"/>
    <n v="459.86"/>
    <n v="-6.660000000000025"/>
    <n v="6.66"/>
    <n v="14.02"/>
    <n v="452.50000000000006"/>
    <n v="35.94"/>
    <n v="1394.3"/>
    <n v="1387.6399999999999"/>
    <n v="1380.9799999999998"/>
    <m/>
  </r>
  <r>
    <s v="5423-1"/>
    <x v="109"/>
    <s v="Nona Balk"/>
    <s v="120 Hardware St,Melbourne"/>
    <x v="1"/>
    <s v="VIC"/>
    <x v="0"/>
    <s v="Yvette Biti"/>
    <s v="Medium"/>
    <s v="Message Book, One Form per Page"/>
    <x v="0"/>
    <s v="Wrap Bag"/>
    <s v="Regular Air"/>
    <d v="2015-08-16T00:00:00"/>
    <s v="$2.41"/>
    <s v="$3.71"/>
    <s v="$1.30"/>
    <n v="22"/>
    <s v="$144.36"/>
    <n v="7.0000000000000007E-2"/>
    <s v="$14.67"/>
    <s v="$136.01"/>
    <s v="$1.93"/>
    <s v="$137.84"/>
    <n v="136.01"/>
    <n v="137.84"/>
    <n v="-1.8300000000000125"/>
    <n v="1.93"/>
    <n v="14.67"/>
    <n v="125.10000000000001"/>
    <n v="3.71"/>
    <n v="68.88000000000001"/>
    <n v="66.95"/>
    <n v="65.02"/>
    <m/>
  </r>
  <r>
    <s v="5423-1"/>
    <x v="83"/>
    <s v="Silt French"/>
    <s v="224A Gertrude St,Fitzroy"/>
    <x v="1"/>
    <s v="VIC"/>
    <x v="2"/>
    <s v="Connor Betts"/>
    <s v="Low"/>
    <s v="TechSavi Cordless Access Keyboard"/>
    <x v="0"/>
    <s v="Small Box"/>
    <s v="Regular Air"/>
    <d v="2014-02-26T00:00:00"/>
    <s v="$14.70"/>
    <s v="$29.99"/>
    <s v="$15.29"/>
    <n v="13"/>
    <s v="$3,644.10"/>
    <n v="0.01"/>
    <s v="$0.00"/>
    <s v="$3,644.10"/>
    <s v="$5.50"/>
    <s v="$3,651.28"/>
    <n v="3644.1"/>
    <n v="3651.28"/>
    <n v="-7.180000000000291"/>
    <n v="5.5"/>
    <n v="0"/>
    <n v="3656.78"/>
    <n v="29.99"/>
    <n v="395.37"/>
    <n v="389.87"/>
    <n v="384.37"/>
    <m/>
  </r>
  <r>
    <s v="5423-1"/>
    <x v="468"/>
    <s v="Pete Armstrong"/>
    <s v="506 Swan Street,Richmond"/>
    <x v="1"/>
    <s v="VIC"/>
    <x v="2"/>
    <s v="Connor Betts"/>
    <s v="High"/>
    <s v="TechSavi Cordless Navigator Duo"/>
    <x v="0"/>
    <s v="Small Box"/>
    <s v="Regular Air"/>
    <d v="2014-11-07T00:00:00"/>
    <s v="$42.11"/>
    <s v="$80.98"/>
    <s v="$38.87"/>
    <n v="43"/>
    <s v="$3,644.10"/>
    <n v="7.0000000000000007E-2"/>
    <s v="$0.00"/>
    <s v="$3,644.10"/>
    <s v="$7.18"/>
    <s v="$3,651.28"/>
    <n v="3644.1"/>
    <n v="3651.28"/>
    <n v="-7.180000000000291"/>
    <n v="7.18"/>
    <n v="0"/>
    <n v="3658.46"/>
    <n v="80.98"/>
    <n v="3489.32"/>
    <n v="3482.1400000000003"/>
    <n v="3474.9600000000005"/>
    <m/>
  </r>
  <r>
    <s v="5423-1"/>
    <x v="274"/>
    <s v="Eugene Barchas"/>
    <s v="Crown Complex,Southbank"/>
    <x v="1"/>
    <s v="VIC"/>
    <x v="3"/>
    <s v="Yvette Biti"/>
    <s v="Not Specified"/>
    <s v="Creator Colored Pencils"/>
    <x v="0"/>
    <s v="Small Box"/>
    <s v="Regular Air"/>
    <d v="2013-11-17T00:00:00"/>
    <s v="$1.57"/>
    <s v="$3.28"/>
    <s v="$1.71"/>
    <n v="4"/>
    <s v="$80.68"/>
    <n v="0.09"/>
    <s v="$6.22"/>
    <s v="$78.46"/>
    <s v="$0.98"/>
    <s v="$79.44"/>
    <n v="78.459999999999994"/>
    <n v="79.44"/>
    <n v="-0.98000000000000398"/>
    <n v="0.98"/>
    <n v="6.22"/>
    <n v="74.2"/>
    <n v="3.28"/>
    <n v="7.879999999999999"/>
    <n v="6.8999999999999995"/>
    <n v="5.92"/>
    <m/>
  </r>
  <r>
    <s v="5424-1"/>
    <x v="333"/>
    <s v="Tony Molinari"/>
    <s v="85-113 Dunning Ave,Rosebery"/>
    <x v="0"/>
    <s v="NSW"/>
    <x v="3"/>
    <s v="Mihael Khan"/>
    <s v="High"/>
    <s v="Artisan 474 Labels"/>
    <x v="0"/>
    <s v="Small Box"/>
    <s v="Regular Air"/>
    <d v="2013-12-19T00:00:00"/>
    <s v="$1.84"/>
    <s v="$2.88"/>
    <s v="$1.04"/>
    <n v="22"/>
    <s v="$125.20"/>
    <n v="7.0000000000000007E-2"/>
    <s v="$12.20"/>
    <s v="$121.04"/>
    <s v="$0.99"/>
    <s v="$122.74"/>
    <n v="121.04"/>
    <n v="122.74"/>
    <n v="-1.6999999999999886"/>
    <n v="0.99"/>
    <n v="12.2"/>
    <n v="111.52999999999999"/>
    <n v="2.88"/>
    <n v="52.15"/>
    <n v="51.16"/>
    <n v="50.169999999999995"/>
    <m/>
  </r>
  <r>
    <s v="5424-1"/>
    <x v="228"/>
    <s v="Eric Barreto"/>
    <s v="359 Crown Street,Surry Hills"/>
    <x v="0"/>
    <s v="NSW"/>
    <x v="0"/>
    <s v="Phoebe Gour"/>
    <s v="Critical"/>
    <s v="Artisan 48 Labels"/>
    <x v="0"/>
    <s v="Wrap Bag"/>
    <s v="Regular Air"/>
    <d v="2013-07-31T00:00:00"/>
    <s v="$3.84"/>
    <s v="$6.30"/>
    <s v="$2.46"/>
    <n v="18"/>
    <s v="$146.96"/>
    <n v="0.01"/>
    <s v="$14.48"/>
    <s v="$146.16"/>
    <s v="$0.50"/>
    <s v="$132.36"/>
    <n v="146.16"/>
    <n v="132.36000000000001"/>
    <n v="13.799999999999983"/>
    <n v="0.5"/>
    <n v="14.48"/>
    <n v="118.38000000000001"/>
    <n v="6.3"/>
    <n v="99.419999999999987"/>
    <n v="98.919999999999987"/>
    <n v="98.419999999999987"/>
    <m/>
  </r>
  <r>
    <s v="5424-1"/>
    <x v="469"/>
    <s v="Maxwell Schwartz"/>
    <s v="81 MacLeay St,Potts Point"/>
    <x v="0"/>
    <s v="NSW"/>
    <x v="0"/>
    <s v="Samantha Chairs"/>
    <s v="Not Specified"/>
    <s v="Wirebound Voice Message Log Book"/>
    <x v="0"/>
    <s v="Small Box"/>
    <s v="Regular Air"/>
    <d v="2015-09-01T00:00:00"/>
    <s v="$2.90"/>
    <s v="$4.76"/>
    <s v="$1.86"/>
    <n v="34"/>
    <s v="$185.84"/>
    <n v="7.0000000000000007E-2"/>
    <s v="$5.56"/>
    <s v="$159.84"/>
    <s v="$0.88"/>
    <s v="$159.64"/>
    <n v="159.84"/>
    <n v="159.63999999999999"/>
    <n v="0.20000000000001705"/>
    <n v="0.88"/>
    <n v="5.56"/>
    <n v="154.95999999999998"/>
    <n v="4.76"/>
    <n v="157.16"/>
    <n v="156.28"/>
    <n v="155.4"/>
    <m/>
  </r>
  <r>
    <s v="5424-1"/>
    <x v="83"/>
    <s v="Chad McGuire"/>
    <s v="81 MacLeay St,Potts Point"/>
    <x v="0"/>
    <s v="NSW"/>
    <x v="3"/>
    <s v="Samantha Chairs"/>
    <s v="High"/>
    <s v="Artisan Non-Stick Binders"/>
    <x v="2"/>
    <s v="Large Box"/>
    <s v="Regular Air"/>
    <d v="2014-02-25T00:00:00"/>
    <s v="$2.74"/>
    <s v="$4.49"/>
    <s v="$1.75"/>
    <n v="41"/>
    <s v="$26.94"/>
    <n v="0.04"/>
    <s v="$0.81"/>
    <s v="$26.13"/>
    <s v="$1.49"/>
    <s v="$27.62"/>
    <n v="26.13"/>
    <n v="27.62"/>
    <n v="-1.490000000000002"/>
    <n v="1.49"/>
    <n v="0.81"/>
    <n v="28.3"/>
    <n v="4.49"/>
    <n v="184.77"/>
    <n v="183.28"/>
    <n v="181.79"/>
    <m/>
  </r>
  <r>
    <s v="5426-1"/>
    <x v="321"/>
    <s v="John Castell"/>
    <s v="154 Castlereagh St,Sydney"/>
    <x v="0"/>
    <s v="NSW"/>
    <x v="1"/>
    <s v="Samantha Chairs"/>
    <s v="High"/>
    <s v="Artisan Binder Labels"/>
    <x v="1"/>
    <s v="Small Box"/>
    <s v="Regular Air"/>
    <d v="2013-08-30T00:00:00"/>
    <s v="$2.45"/>
    <s v="$3.89"/>
    <s v="$1.44"/>
    <n v="5"/>
    <s v="$23.92"/>
    <n v="0.08"/>
    <s v="$1.14"/>
    <s v="$22.18"/>
    <s v="$7.01"/>
    <s v="$22.59"/>
    <n v="22.18"/>
    <n v="22.59"/>
    <n v="-0.41000000000000014"/>
    <n v="7.01"/>
    <n v="1.1399999999999999"/>
    <n v="28.46"/>
    <n v="3.89"/>
    <n v="25.32"/>
    <n v="18.309999999999999"/>
    <n v="11.299999999999999"/>
    <m/>
  </r>
  <r>
    <s v="5426-1"/>
    <x v="468"/>
    <s v="Pete Armstrong"/>
    <s v="506 Swan Street,Richmond"/>
    <x v="1"/>
    <s v="VIC"/>
    <x v="1"/>
    <s v="Connor Betts"/>
    <s v="Medium"/>
    <s v="EcoTones Memo Sheets"/>
    <x v="1"/>
    <s v="Small Box"/>
    <s v="Regular Air"/>
    <d v="2014-11-07T00:00:00"/>
    <s v="$2.52"/>
    <s v="$4.00"/>
    <s v="$1.48"/>
    <n v="26"/>
    <s v="$132.00"/>
    <n v="0.02"/>
    <s v="$10.56"/>
    <s v="$121.44"/>
    <s v="$1.30"/>
    <s v="$122.74"/>
    <n v="121.44"/>
    <n v="122.74"/>
    <n v="-1.2999999999999972"/>
    <n v="1.3"/>
    <n v="10.56"/>
    <n v="113.47999999999999"/>
    <n v="4"/>
    <n v="94.74"/>
    <n v="93.44"/>
    <n v="92.14"/>
    <m/>
  </r>
  <r>
    <s v="5426-1"/>
    <x v="91"/>
    <s v="Chad McGuire"/>
    <s v="81 MacLeay St,Potts Point"/>
    <x v="0"/>
    <s v="NSW"/>
    <x v="1"/>
    <s v="Samantha Chairs"/>
    <s v="Critical"/>
    <s v="EcoTones Memo Sheets"/>
    <x v="1"/>
    <s v="Small Box"/>
    <s v="Regular Air"/>
    <d v="2014-02-25T00:00:00"/>
    <s v="$2.52"/>
    <s v="$4.00"/>
    <s v="$1.48"/>
    <n v="43"/>
    <s v="$132.00"/>
    <n v="0.08"/>
    <s v="$10.56"/>
    <s v="$121.44"/>
    <s v="$1.30"/>
    <s v="$122.74"/>
    <n v="121.44"/>
    <n v="122.74"/>
    <n v="-1.2999999999999972"/>
    <n v="1.3"/>
    <n v="10.56"/>
    <n v="113.47999999999999"/>
    <n v="4"/>
    <n v="162.74"/>
    <n v="161.44"/>
    <n v="160.13999999999999"/>
    <m/>
  </r>
  <r>
    <s v="5426-1"/>
    <x v="470"/>
    <s v="Alex Russell"/>
    <s v="99 Lygon Street,East Brunswick"/>
    <x v="1"/>
    <s v="VIC"/>
    <x v="1"/>
    <s v="Connor Betts"/>
    <s v="Critical"/>
    <s v="Artisan 481 Labels"/>
    <x v="2"/>
    <s v="Large Box"/>
    <s v="Regular Air"/>
    <d v="2017-02-05T00:00:00"/>
    <s v="$1.94"/>
    <s v="$3.08"/>
    <s v="$1.14"/>
    <n v="44"/>
    <s v="$159.94"/>
    <n v="0.08"/>
    <s v="$4.92"/>
    <s v="$145.66"/>
    <s v="$0.99"/>
    <s v="$147.87"/>
    <n v="145.66"/>
    <n v="147.87"/>
    <n v="-2.210000000000008"/>
    <n v="0.99"/>
    <n v="4.92"/>
    <n v="143.94000000000003"/>
    <n v="3.08"/>
    <n v="131.59000000000003"/>
    <n v="130.60000000000002"/>
    <n v="129.61000000000001"/>
    <m/>
  </r>
  <r>
    <s v="5426-1"/>
    <x v="471"/>
    <s v="Jennifer Patt"/>
    <s v="523 King St,Newtown"/>
    <x v="0"/>
    <s v="NSW"/>
    <x v="2"/>
    <s v="Aanya Zhang"/>
    <s v="Medium"/>
    <s v="DrawIt Colored Pencils, 48-Color Set"/>
    <x v="0"/>
    <s v="Wrap Bag"/>
    <s v="Express Air"/>
    <d v="2014-05-12T00:00:00"/>
    <s v="$21.56"/>
    <s v="$36.55"/>
    <s v="$14.99"/>
    <n v="38"/>
    <s v="$476.68"/>
    <n v="0.03"/>
    <s v="$14.73"/>
    <s v="$470.45"/>
    <s v="$13.89"/>
    <s v="$485.87"/>
    <n v="470.45"/>
    <n v="485.87"/>
    <n v="-15.420000000000016"/>
    <n v="13.89"/>
    <n v="14.73"/>
    <n v="485.03"/>
    <n v="36.549999999999997"/>
    <n v="1388.06"/>
    <n v="1374.1699999999998"/>
    <n v="1360.2799999999997"/>
    <m/>
  </r>
  <r>
    <s v="5426-1"/>
    <x v="325"/>
    <s v="Trudy Brown"/>
    <s v="180 High Street,Windsor"/>
    <x v="1"/>
    <s v="VIC"/>
    <x v="2"/>
    <s v="Connor Betts"/>
    <s v="Not Specified"/>
    <s v="Deluxe Rollaway Locking File with Drawer"/>
    <x v="2"/>
    <s v="Small Pack"/>
    <s v="Express Air"/>
    <d v="2013-12-07T00:00:00"/>
    <s v="$178.83"/>
    <s v="$415.88"/>
    <s v="$237.05"/>
    <n v="25"/>
    <s v="$2,007.53"/>
    <n v="0.1"/>
    <s v="$180.68"/>
    <s v="$1,826.85"/>
    <s v="$11.37"/>
    <s v="$1,835.84"/>
    <n v="1826.85"/>
    <n v="1835.84"/>
    <n v="-8.9900000000000091"/>
    <n v="11.37"/>
    <n v="180.68"/>
    <n v="1666.5299999999997"/>
    <n v="415.88"/>
    <n v="10227.69"/>
    <n v="10216.32"/>
    <n v="10204.949999999999"/>
    <m/>
  </r>
  <r>
    <s v="5426-1"/>
    <x v="292"/>
    <s v="George Ashbrook"/>
    <s v="506 Swan Street,Richmond"/>
    <x v="1"/>
    <s v="VIC"/>
    <x v="1"/>
    <s v="Connor Betts"/>
    <s v="Not Specified"/>
    <s v="EcoTones Memo Sheets"/>
    <x v="0"/>
    <s v="Small Box"/>
    <s v="Regular Air"/>
    <d v="2014-09-23T00:00:00"/>
    <s v="$2.52"/>
    <s v="$4.00"/>
    <s v="$1.48"/>
    <n v="1"/>
    <s v="$120.55"/>
    <n v="0.06"/>
    <s v="$1.61"/>
    <s v="$121.40"/>
    <s v="$1.30"/>
    <s v="$122.74"/>
    <n v="121.4"/>
    <n v="122.74"/>
    <n v="-1.3399999999999892"/>
    <n v="1.3"/>
    <n v="1.61"/>
    <n v="122.42999999999999"/>
    <n v="4"/>
    <n v="3.6899999999999995"/>
    <n v="2.3899999999999997"/>
    <n v="1.0899999999999996"/>
    <m/>
  </r>
  <r>
    <s v="5426-1"/>
    <x v="153"/>
    <s v="Tamara Chand"/>
    <s v="188 Pitt Street,Sydney"/>
    <x v="0"/>
    <s v="NSW"/>
    <x v="2"/>
    <s v="Tina Carlton"/>
    <s v="Critical"/>
    <s v="Colored Envelopes"/>
    <x v="0"/>
    <s v="Wrap Bag"/>
    <s v="Regular Air"/>
    <d v="2015-06-11T00:00:00"/>
    <s v="$2.25"/>
    <s v="$3.69"/>
    <s v="$1.44"/>
    <n v="33"/>
    <s v="$145.69"/>
    <n v="0.04"/>
    <s v="$12.56"/>
    <s v="$137.09"/>
    <s v="$2.50"/>
    <s v="$147.69"/>
    <n v="137.09"/>
    <n v="147.69"/>
    <n v="-10.599999999999994"/>
    <n v="2.5"/>
    <n v="12.56"/>
    <n v="137.63"/>
    <n v="3.69"/>
    <n v="111.71"/>
    <n v="109.21"/>
    <n v="106.71"/>
    <m/>
  </r>
  <r>
    <s v="5426-1"/>
    <x v="91"/>
    <s v="Pauline Chand"/>
    <s v="501 George St,Sydney"/>
    <x v="0"/>
    <s v="NSW"/>
    <x v="1"/>
    <s v="Samantha Chairs"/>
    <s v="Critical"/>
    <s v="EcoTones Memo Sheets"/>
    <x v="0"/>
    <s v="Small Box"/>
    <s v="Regular Air"/>
    <d v="2014-02-26T00:00:00"/>
    <s v="$2.52"/>
    <s v="$4.00"/>
    <s v="$1.48"/>
    <n v="40"/>
    <s v="$132.00"/>
    <n v="0.05"/>
    <s v="$10.56"/>
    <s v="$121.44"/>
    <s v="$1.30"/>
    <s v="$122.74"/>
    <n v="121.44"/>
    <n v="122.74"/>
    <n v="-1.2999999999999972"/>
    <n v="1.3"/>
    <n v="10.56"/>
    <n v="113.47999999999999"/>
    <n v="4"/>
    <n v="150.74"/>
    <n v="149.44"/>
    <n v="148.13999999999999"/>
    <m/>
  </r>
  <r>
    <s v="5426-1"/>
    <x v="108"/>
    <s v="Jack OBriant"/>
    <s v="85-113 Dunning Ave,Rosebery"/>
    <x v="0"/>
    <s v="NSW"/>
    <x v="2"/>
    <s v="Mihael Khan"/>
    <s v="Not Specified"/>
    <s v="220 Trimline Phone, White"/>
    <x v="0"/>
    <s v="Wrap Bag"/>
    <s v="Regular Air"/>
    <d v="2013-05-02T00:00:00"/>
    <s v="$9.91"/>
    <s v="$15.99"/>
    <s v="$6.08"/>
    <n v="27"/>
    <s v="$559.68"/>
    <n v="0.04"/>
    <s v="$59.41"/>
    <s v="$518.39"/>
    <s v="$11.28"/>
    <s v="$539.69"/>
    <n v="518.39"/>
    <n v="539.69000000000005"/>
    <n v="-21.300000000000068"/>
    <n v="11.28"/>
    <n v="59.41"/>
    <n v="491.56000000000006"/>
    <n v="15.99"/>
    <n v="383.6"/>
    <n v="372.32000000000005"/>
    <n v="361.04000000000008"/>
    <m/>
  </r>
  <r>
    <s v="5428-1"/>
    <x v="25"/>
    <s v="Bobby Elias"/>
    <s v="506 Swan Street,Richmond"/>
    <x v="1"/>
    <s v="VIC"/>
    <x v="3"/>
    <s v="Connor Betts"/>
    <s v="Critical"/>
    <s v="Creator Colored Pencils"/>
    <x v="0"/>
    <s v="Small Pack"/>
    <s v="Regular Air"/>
    <d v="2014-02-26T00:00:00"/>
    <s v="$1.57"/>
    <s v="$3.28"/>
    <s v="$1.71"/>
    <n v="21"/>
    <s v="$85.28"/>
    <n v="0.03"/>
    <s v="$6.82"/>
    <s v="$78.46"/>
    <s v="$0.98"/>
    <s v="$79.44"/>
    <n v="78.459999999999994"/>
    <n v="79.44"/>
    <n v="-0.98000000000000398"/>
    <n v="0.98"/>
    <n v="6.82"/>
    <n v="73.599999999999994"/>
    <n v="3.28"/>
    <n v="63.039999999999992"/>
    <n v="62.059999999999995"/>
    <n v="61.08"/>
    <m/>
  </r>
  <r>
    <s v="5428-1"/>
    <x v="25"/>
    <s v="Peilin Ludson"/>
    <s v="501 George St,Sydney"/>
    <x v="0"/>
    <s v="NSW"/>
    <x v="0"/>
    <s v="Samantha Chairs"/>
    <s v="Critical"/>
    <s v="Creator Anti Dust Chalk, 12/Pack"/>
    <x v="1"/>
    <s v="Small Box"/>
    <s v="Regular Air"/>
    <d v="2014-02-27T00:00:00"/>
    <s v="$1.09"/>
    <s v="$1.82"/>
    <s v="$0.73"/>
    <n v="42"/>
    <s v="$85.28"/>
    <n v="7.0000000000000007E-2"/>
    <s v="$6.82"/>
    <s v="$78.46"/>
    <s v="$1.00"/>
    <s v="$79.44"/>
    <n v="78.459999999999994"/>
    <n v="79.44"/>
    <n v="-0.98000000000000398"/>
    <n v="1"/>
    <n v="6.82"/>
    <n v="73.62"/>
    <n v="1.82"/>
    <n v="70.62"/>
    <n v="69.62"/>
    <n v="68.62"/>
    <m/>
  </r>
  <r>
    <s v="5428-1"/>
    <x v="25"/>
    <s v="Art Foster"/>
    <s v="Westfield Parramatta,Parramatta"/>
    <x v="0"/>
    <s v="NSW"/>
    <x v="3"/>
    <s v="Stevie Bacata"/>
    <s v="Critical"/>
    <s v="Creator Colored Pencils, 12/Box"/>
    <x v="0"/>
    <s v="Small Box"/>
    <s v="Regular Air"/>
    <d v="2014-02-27T00:00:00"/>
    <s v="$1.30"/>
    <s v="$2.88"/>
    <s v="$1.58"/>
    <n v="50"/>
    <s v="$85.28"/>
    <n v="0.09"/>
    <s v="$6.82"/>
    <s v="$78.46"/>
    <s v="$1.01"/>
    <s v="$79.44"/>
    <n v="78.459999999999994"/>
    <n v="79.44"/>
    <n v="-0.98000000000000398"/>
    <n v="1.01"/>
    <n v="6.82"/>
    <n v="73.63"/>
    <n v="2.88"/>
    <n v="138.19"/>
    <n v="137.18"/>
    <n v="136.17000000000002"/>
    <m/>
  </r>
  <r>
    <s v="5428-1"/>
    <x v="472"/>
    <s v="Brian Stugart"/>
    <s v="88 Oxford St,Woollahra"/>
    <x v="0"/>
    <s v="NSW"/>
    <x v="1"/>
    <s v="Charlie Bui"/>
    <s v="Low"/>
    <s v="DrawIt Colored Pencils, 48-Color Set"/>
    <x v="0"/>
    <s v="Wrap Bag"/>
    <s v="Regular Air"/>
    <d v="2014-12-27T00:00:00"/>
    <s v="$21.56"/>
    <s v="$36.55"/>
    <s v="$14.99"/>
    <n v="22"/>
    <s v="$2,949.97"/>
    <n v="0.1"/>
    <s v="$45.00"/>
    <s v="$1,589.84"/>
    <s v="$13.89"/>
    <s v="$1,543.59"/>
    <n v="1589.84"/>
    <n v="1543.59"/>
    <n v="46.25"/>
    <n v="13.89"/>
    <n v="45"/>
    <n v="1512.48"/>
    <n v="36.549999999999997"/>
    <n v="772.9899999999999"/>
    <n v="759.09999999999991"/>
    <n v="745.20999999999992"/>
    <m/>
  </r>
  <r>
    <s v="5428-1"/>
    <x v="25"/>
    <s v="Bobby Elias"/>
    <s v="506 Swan Street,Richmond"/>
    <x v="1"/>
    <s v="VIC"/>
    <x v="1"/>
    <s v="Connor Betts"/>
    <s v="High"/>
    <s v="Creator Colored Pencils"/>
    <x v="0"/>
    <s v="Small Box"/>
    <s v="Regular Air"/>
    <d v="2014-02-26T00:00:00"/>
    <s v="$1.57"/>
    <s v="$3.28"/>
    <s v="$1.71"/>
    <n v="11"/>
    <s v="$85.28"/>
    <n v="0.01"/>
    <s v="$6.82"/>
    <s v="$78.46"/>
    <s v="$0.98"/>
    <s v="$79.44"/>
    <n v="78.459999999999994"/>
    <n v="79.44"/>
    <n v="-0.98000000000000398"/>
    <n v="0.98"/>
    <n v="6.82"/>
    <n v="73.599999999999994"/>
    <n v="3.28"/>
    <n v="30.24"/>
    <n v="29.259999999999998"/>
    <n v="28.279999999999998"/>
    <m/>
  </r>
  <r>
    <s v="5428-1"/>
    <x v="25"/>
    <s v="Bobby Elias"/>
    <s v="506 Swan Street,Richmond"/>
    <x v="1"/>
    <s v="VIC"/>
    <x v="1"/>
    <s v="Connor Betts"/>
    <s v="Medium"/>
    <s v="Creator Colored Pencils"/>
    <x v="0"/>
    <s v="Small Pack"/>
    <s v="Regular Air"/>
    <d v="2014-02-26T00:00:00"/>
    <s v="$1.57"/>
    <s v="$3.28"/>
    <s v="$1.71"/>
    <n v="34"/>
    <s v="$85.28"/>
    <n v="0.04"/>
    <s v="$6.82"/>
    <s v="$78.46"/>
    <s v="$0.98"/>
    <s v="$79.44"/>
    <n v="78.459999999999994"/>
    <n v="79.44"/>
    <n v="-0.98000000000000398"/>
    <n v="0.98"/>
    <n v="6.82"/>
    <n v="73.599999999999994"/>
    <n v="3.28"/>
    <n v="105.67999999999999"/>
    <n v="104.69999999999999"/>
    <n v="103.71999999999998"/>
    <m/>
  </r>
  <r>
    <s v="5428-1"/>
    <x v="25"/>
    <s v="Rick Hansen"/>
    <s v="Macquarie Centre Cnr Herring Road &amp; Waterloo Road,Macquarie Park"/>
    <x v="0"/>
    <s v="NSW"/>
    <x v="2"/>
    <s v="Nicholas Fernandes"/>
    <s v="High"/>
    <s v="Creator Colored Pencils"/>
    <x v="0"/>
    <s v="Wrap Bag"/>
    <s v="Regular Air"/>
    <d v="2014-02-26T00:00:00"/>
    <s v="$1.57"/>
    <s v="$3.28"/>
    <s v="$1.71"/>
    <n v="29"/>
    <s v="$85.28"/>
    <n v="0.03"/>
    <s v="$6.82"/>
    <s v="$78.46"/>
    <s v="$0.98"/>
    <s v="$79.44"/>
    <n v="78.459999999999994"/>
    <n v="79.44"/>
    <n v="-0.98000000000000398"/>
    <n v="0.98"/>
    <n v="6.82"/>
    <n v="73.599999999999994"/>
    <n v="3.28"/>
    <n v="89.279999999999987"/>
    <n v="88.299999999999983"/>
    <n v="87.319999999999979"/>
    <m/>
  </r>
  <r>
    <s v="5428-1"/>
    <x v="25"/>
    <s v="Jhrip Luxen"/>
    <s v="4A Lyons St,Strathfield"/>
    <x v="0"/>
    <s v="NSW"/>
    <x v="3"/>
    <s v="Tina Carlton"/>
    <s v="High"/>
    <s v="Creator Colored Pencils"/>
    <x v="2"/>
    <s v="Large Box"/>
    <s v="Regular Air"/>
    <d v="2014-02-26T00:00:00"/>
    <s v="$1.57"/>
    <s v="$3.28"/>
    <s v="$1.71"/>
    <m/>
    <s v="$85.28"/>
    <n v="0.04"/>
    <s v="$6.82"/>
    <s v="$78.46"/>
    <s v="$0.98"/>
    <s v="$79.44"/>
    <n v="78.459999999999994"/>
    <n v="79.44"/>
    <n v="-0.98000000000000398"/>
    <n v="0.98"/>
    <n v="6.82"/>
    <n v="73.599999999999994"/>
    <n v="3.28"/>
    <n v="-5.84"/>
    <n v="-6.82"/>
    <n v="-7.8000000000000007"/>
    <m/>
  </r>
  <r>
    <s v="5429-1"/>
    <x v="136"/>
    <s v="Justin Knight"/>
    <s v="Macquarie Centre Cnr Herring Road &amp; Waterloo Road,Macquarie Park"/>
    <x v="0"/>
    <s v="NSW"/>
    <x v="0"/>
    <s v="Nicholas Fernandes"/>
    <s v="Not Specified"/>
    <s v="Artisan Binder Labels"/>
    <x v="0"/>
    <s v="Small Box"/>
    <s v="Regular Air"/>
    <d v="2013-03-31T00:00:00"/>
    <s v="$2.45"/>
    <s v="$3.89"/>
    <s v="$1.44"/>
    <n v="8"/>
    <s v="$52.93"/>
    <n v="7.0000000000000007E-2"/>
    <s v="$0.17"/>
    <s v="$59.33"/>
    <s v="$7.01"/>
    <s v="$60.68"/>
    <n v="59.33"/>
    <n v="60.68"/>
    <n v="-1.3500000000000014"/>
    <n v="7.01"/>
    <n v="0.17"/>
    <n v="67.52"/>
    <n v="3.89"/>
    <n v="37.96"/>
    <n v="30.95"/>
    <n v="23.939999999999998"/>
    <m/>
  </r>
  <r>
    <s v="5429-1"/>
    <x v="8"/>
    <s v="John Lee"/>
    <s v="180 High Street,Windsor"/>
    <x v="1"/>
    <s v="VIC"/>
    <x v="0"/>
    <s v="Connor Betts"/>
    <s v="High"/>
    <s v="Bagged Rubber Bands"/>
    <x v="0"/>
    <s v="Small Box"/>
    <s v="Express Air"/>
    <d v="2014-06-10T00:00:00"/>
    <s v="$0.24"/>
    <s v="$1.26"/>
    <s v="$1.02"/>
    <n v="27"/>
    <s v="$90.08"/>
    <n v="0"/>
    <s v="$5.44"/>
    <s v="$80.62"/>
    <s v="$0.70"/>
    <s v="$83.57"/>
    <n v="80.62"/>
    <n v="83.57"/>
    <n v="-2.9499999999999886"/>
    <n v="0.7"/>
    <n v="5.44"/>
    <n v="78.83"/>
    <n v="1.26"/>
    <n v="29.28"/>
    <n v="28.580000000000002"/>
    <n v="27.880000000000003"/>
    <m/>
  </r>
  <r>
    <s v="5429-1"/>
    <x v="182"/>
    <s v="Kristina Nunn"/>
    <s v="22 Civic Rd,Auburn"/>
    <x v="0"/>
    <s v="NSW"/>
    <x v="0"/>
    <s v="Mihael Khan"/>
    <s v="Low"/>
    <s v="Artisan 48 Labels"/>
    <x v="1"/>
    <s v="Jumbo Drum"/>
    <s v="Delivery Truck"/>
    <d v="2013-11-02T00:00:00"/>
    <s v="$3.84"/>
    <s v="$6.30"/>
    <s v="$2.46"/>
    <n v="47"/>
    <s v="$136.04"/>
    <n v="0.02"/>
    <s v="$5.05"/>
    <s v="$121.83"/>
    <s v="$0.50"/>
    <s v="$132.95"/>
    <n v="121.83"/>
    <n v="132.94999999999999"/>
    <n v="-11.11999999999999"/>
    <n v="0.5"/>
    <n v="5.05"/>
    <n v="128.39999999999998"/>
    <n v="6.3"/>
    <n v="291.54999999999995"/>
    <n v="291.04999999999995"/>
    <n v="290.54999999999995"/>
    <m/>
  </r>
  <r>
    <s v="5429-1"/>
    <x v="35"/>
    <s v="Raymond Fair"/>
    <s v="188 Pitt Street,Sydney"/>
    <x v="0"/>
    <s v="NSW"/>
    <x v="0"/>
    <s v="Tina Carlton"/>
    <s v="Critical"/>
    <s v="Apex Box Cutter Scissors"/>
    <x v="0"/>
    <s v="Small Box"/>
    <s v="Express Air"/>
    <d v="2013-06-02T00:00:00"/>
    <s v="$4.19"/>
    <s v="$10.23"/>
    <s v="$6.04"/>
    <n v="42"/>
    <s v="$465.56"/>
    <n v="7.0000000000000007E-2"/>
    <s v="$18.56"/>
    <s v="$422.10"/>
    <s v="$4.68"/>
    <s v="$423.29"/>
    <n v="422.1"/>
    <n v="423.29"/>
    <n v="-1.1899999999999977"/>
    <n v="4.68"/>
    <n v="18.559999999999999"/>
    <n v="409.41"/>
    <n v="10.23"/>
    <n v="415.78000000000003"/>
    <n v="411.1"/>
    <n v="406.42"/>
    <m/>
  </r>
  <r>
    <s v="5429-1"/>
    <x v="473"/>
    <s v="Eric Barreto"/>
    <s v="359 Crown Street,Surry Hills"/>
    <x v="0"/>
    <s v="NSW"/>
    <x v="1"/>
    <s v="Phoebe Gour"/>
    <s v="High"/>
    <s v="Lumi Crayons"/>
    <x v="2"/>
    <s v="Small Pack"/>
    <s v="Regular Air"/>
    <d v="2014-05-16T00:00:00"/>
    <s v="$5.22"/>
    <s v="$9.85"/>
    <s v="$4.63"/>
    <n v="1"/>
    <s v="$89.50"/>
    <n v="0.1"/>
    <s v="$0.00"/>
    <s v="$89.50"/>
    <s v="$4.82"/>
    <s v="$94.97"/>
    <n v="89.5"/>
    <n v="94.97"/>
    <n v="-5.4699999999999989"/>
    <n v="4.82"/>
    <n v="0"/>
    <n v="99.789999999999992"/>
    <n v="9.85"/>
    <n v="14.67"/>
    <n v="9.85"/>
    <n v="5.0299999999999994"/>
    <m/>
  </r>
  <r>
    <s v="5429-1"/>
    <x v="35"/>
    <s v="Raymond Fair"/>
    <s v="188 Pitt Street,Sydney"/>
    <x v="0"/>
    <s v="NSW"/>
    <x v="3"/>
    <s v="Tina Carlton"/>
    <s v="Not Specified"/>
    <s v="EcoTones Memo Sheets"/>
    <x v="0"/>
    <s v="Wrap Bag"/>
    <s v="Regular Air"/>
    <d v="2013-06-02T00:00:00"/>
    <s v="$2.52"/>
    <s v="$4.00"/>
    <s v="$1.48"/>
    <n v="41"/>
    <s v="$125.00"/>
    <n v="7.0000000000000007E-2"/>
    <s v="$12.54"/>
    <s v="$121.74"/>
    <s v="$1.30"/>
    <s v="$122.74"/>
    <n v="121.74"/>
    <n v="122.74"/>
    <n v="-1"/>
    <n v="1.3"/>
    <n v="12.54"/>
    <n v="111.5"/>
    <n v="4"/>
    <n v="152.76000000000002"/>
    <n v="151.46"/>
    <n v="150.16"/>
    <m/>
  </r>
  <r>
    <s v="5429-1"/>
    <x v="104"/>
    <s v="Saphhira Shifley"/>
    <s v="Westfield Miranda, 600 Kingsway,Miranda"/>
    <x v="0"/>
    <s v="NSW"/>
    <x v="1"/>
    <s v="Preston Senome"/>
    <s v="Critical"/>
    <s v="Artisan 479 Labels"/>
    <x v="0"/>
    <s v="Small Box"/>
    <s v="Regular Air"/>
    <d v="2015-01-21T00:00:00"/>
    <s v="$1.59"/>
    <s v="$2.61"/>
    <s v="$1.02"/>
    <n v="8"/>
    <s v="$127.24"/>
    <n v="0.04"/>
    <s v="$11.12"/>
    <s v="$127.76"/>
    <s v="$0.50"/>
    <s v="$122.16"/>
    <n v="127.76"/>
    <n v="122.16"/>
    <n v="5.6000000000000085"/>
    <n v="0.5"/>
    <n v="11.12"/>
    <n v="111.53999999999999"/>
    <n v="2.61"/>
    <n v="10.26"/>
    <n v="9.76"/>
    <n v="9.26"/>
    <m/>
  </r>
  <r>
    <s v="5429-1"/>
    <x v="38"/>
    <s v="Dan Campbell"/>
    <s v="1/173-179 Bronte Rd,Waverley"/>
    <x v="0"/>
    <s v="NSW"/>
    <x v="1"/>
    <s v="Leighton Forrest"/>
    <s v="Medium"/>
    <s v="Artisan 481 Labels"/>
    <x v="0"/>
    <s v="Wrap Bag"/>
    <s v="Regular Air"/>
    <d v="2013-10-27T00:00:00"/>
    <s v="$1.94"/>
    <s v="$3.08"/>
    <s v="$1.14"/>
    <n v="20"/>
    <s v="$452.00"/>
    <n v="0.06"/>
    <s v="$45.28"/>
    <s v="$412.00"/>
    <s v="$0.99"/>
    <s v="$413.99"/>
    <n v="412"/>
    <n v="413.99"/>
    <n v="-1.9900000000000091"/>
    <n v="0.99"/>
    <n v="45.28"/>
    <n v="369.70000000000005"/>
    <n v="3.08"/>
    <n v="17.309999999999999"/>
    <n v="16.32"/>
    <n v="15.33"/>
    <m/>
  </r>
  <r>
    <s v="5430-1"/>
    <x v="25"/>
    <s v="Gary Hwang"/>
    <s v="60 York St,Sydney"/>
    <x v="0"/>
    <s v="NSW"/>
    <x v="1"/>
    <s v="Charlie Bui"/>
    <s v="Medium"/>
    <s v="Steady Major Accent Highlighters"/>
    <x v="0"/>
    <s v="Small Box"/>
    <s v="Regular Air"/>
    <d v="2014-02-27T00:00:00"/>
    <s v="$3.75"/>
    <s v="$7.08"/>
    <s v="$3.33"/>
    <n v="27"/>
    <s v="$220.44"/>
    <n v="0.04"/>
    <s v="$6.61"/>
    <s v="$213.83"/>
    <s v="$2.35"/>
    <s v="$215.33"/>
    <n v="213.83"/>
    <n v="215.33"/>
    <n v="-1.5"/>
    <n v="2.35"/>
    <n v="6.61"/>
    <n v="211.07"/>
    <n v="7.08"/>
    <n v="186.89999999999998"/>
    <n v="184.54999999999998"/>
    <n v="182.2"/>
    <m/>
  </r>
  <r>
    <s v="5430-1"/>
    <x v="359"/>
    <s v="Cari Schnelling"/>
    <s v="273 George Street,Sydney"/>
    <x v="0"/>
    <s v="NSW"/>
    <x v="3"/>
    <s v="Leighton Forrest"/>
    <s v="Critical"/>
    <s v="Assorted Color Push Pins"/>
    <x v="0"/>
    <s v="Wrap Bag"/>
    <s v="Regular Air"/>
    <d v="2015-12-03T00:00:00"/>
    <s v="$0.87"/>
    <s v="$1.81"/>
    <s v="$0.94"/>
    <n v="36"/>
    <s v="$80.64"/>
    <n v="0.01"/>
    <s v="$8.06"/>
    <s v="$72.58"/>
    <s v="$0.75"/>
    <s v="$73.58"/>
    <n v="72.58"/>
    <n v="73.58"/>
    <n v="-1"/>
    <n v="0.75"/>
    <n v="8.06"/>
    <n v="66.27"/>
    <n v="1.81"/>
    <n v="57.849999999999994"/>
    <n v="57.099999999999994"/>
    <n v="56.349999999999994"/>
    <m/>
  </r>
  <r>
    <s v="5430-1"/>
    <x v="25"/>
    <s v="Patrick Junes"/>
    <s v="Hoyts Entertainment Quarter 122 Lang Road,Moore Parra"/>
    <x v="0"/>
    <s v="NSW"/>
    <x v="3"/>
    <s v="Tina Carlton"/>
    <s v="Not Specified"/>
    <s v="Steady Major Accent Highlighters"/>
    <x v="0"/>
    <s v="Small Box"/>
    <s v="Regular Air"/>
    <d v="2014-02-27T00:00:00"/>
    <s v="$3.75"/>
    <s v="$7.08"/>
    <s v="$3.33"/>
    <n v="44"/>
    <s v="$220.44"/>
    <n v="0.02"/>
    <s v="$6.61"/>
    <s v="$213.83"/>
    <s v="$2.35"/>
    <s v="$215.33"/>
    <n v="213.83"/>
    <n v="215.33"/>
    <n v="-1.5"/>
    <n v="2.35"/>
    <n v="6.61"/>
    <n v="211.07"/>
    <n v="7.08"/>
    <n v="307.26"/>
    <n v="304.90999999999997"/>
    <n v="302.55999999999995"/>
    <m/>
  </r>
  <r>
    <s v="5430-1"/>
    <x v="25"/>
    <s v="Gary Hwang"/>
    <s v="60 York St,Sydney"/>
    <x v="0"/>
    <s v="NSW"/>
    <x v="2"/>
    <s v="Charlie Bui"/>
    <s v="Critical"/>
    <s v="Security-Tint Envelopes"/>
    <x v="0"/>
    <s v="Small Box"/>
    <s v="Regular Air"/>
    <d v="2014-02-27T00:00:00"/>
    <s v="$4.89"/>
    <s v="$7.64"/>
    <s v="$2.75"/>
    <n v="34"/>
    <s v="$220.44"/>
    <n v="0.03"/>
    <s v="$6.61"/>
    <s v="$213.83"/>
    <s v="$1.39"/>
    <s v="$215.33"/>
    <n v="213.83"/>
    <n v="215.33"/>
    <n v="-1.5"/>
    <n v="1.39"/>
    <n v="6.61"/>
    <n v="210.10999999999999"/>
    <n v="7.64"/>
    <n v="254.53999999999996"/>
    <n v="253.14999999999998"/>
    <n v="251.76"/>
    <m/>
  </r>
  <r>
    <s v="5430-1"/>
    <x v="186"/>
    <s v="Mike Gockenbach"/>
    <s v="180 High Street,Windsor"/>
    <x v="1"/>
    <s v="VIC"/>
    <x v="3"/>
    <s v="Connor Betts"/>
    <s v="Medium"/>
    <s v="Steady Major Accent Highlighters"/>
    <x v="0"/>
    <s v="Small Pack"/>
    <s v="Express Air"/>
    <d v="2014-07-06T00:00:00"/>
    <s v="$3.75"/>
    <s v="$7.08"/>
    <s v="$3.33"/>
    <n v="22"/>
    <s v="$220.44"/>
    <n v="7.0000000000000007E-2"/>
    <s v="$6.61"/>
    <s v="$213.83"/>
    <s v="$2.35"/>
    <s v="$215.33"/>
    <n v="213.83"/>
    <n v="215.33"/>
    <n v="-1.5"/>
    <n v="2.35"/>
    <n v="6.61"/>
    <n v="211.07"/>
    <n v="7.08"/>
    <n v="151.49999999999997"/>
    <n v="149.14999999999998"/>
    <n v="146.79999999999998"/>
    <m/>
  </r>
  <r>
    <s v="5431-1"/>
    <x v="62"/>
    <s v="John Lucas"/>
    <s v="188 Pitt Street,Sydney"/>
    <x v="0"/>
    <s v="NSW"/>
    <x v="1"/>
    <s v="Tina Carlton"/>
    <s v="Not Specified"/>
    <s v="Artisan 474 Labels"/>
    <x v="0"/>
    <s v="Small Box"/>
    <s v="Regular Air"/>
    <d v="2014-08-09T00:00:00"/>
    <s v="$1.84"/>
    <s v="$2.88"/>
    <s v="$1.04"/>
    <n v="20"/>
    <s v="$88.06"/>
    <n v="7.0000000000000007E-2"/>
    <s v="$1.76"/>
    <s v="$80.64"/>
    <s v="$0.99"/>
    <s v="$88.34"/>
    <n v="80.64"/>
    <n v="88.34"/>
    <n v="-7.7000000000000028"/>
    <n v="0.99"/>
    <n v="1.76"/>
    <n v="87.57"/>
    <n v="2.88"/>
    <n v="56.83"/>
    <n v="55.839999999999996"/>
    <n v="54.849999999999994"/>
    <m/>
  </r>
  <r>
    <s v="5431-1"/>
    <x v="448"/>
    <s v="Edward Nazzal"/>
    <s v="2a/285A Crown St,Surry Hills"/>
    <x v="0"/>
    <s v="NSW"/>
    <x v="3"/>
    <s v="Phoebe Gour"/>
    <s v="Not Specified"/>
    <s v="Binder Posts"/>
    <x v="0"/>
    <s v="Small Box"/>
    <s v="Regular Air"/>
    <d v="2014-03-03T00:00:00"/>
    <s v="$3.50"/>
    <s v="$5.74"/>
    <s v="$2.24"/>
    <n v="10"/>
    <s v="$29.17"/>
    <n v="0.06"/>
    <s v="$0.58"/>
    <s v="$28.59"/>
    <s v="$5.01"/>
    <s v="$34.85"/>
    <n v="28.59"/>
    <n v="34.85"/>
    <n v="-6.2600000000000016"/>
    <n v="5.01"/>
    <n v="0.57999999999999996"/>
    <n v="39.28"/>
    <n v="5.74"/>
    <n v="61.830000000000005"/>
    <n v="56.820000000000007"/>
    <n v="51.810000000000009"/>
    <m/>
  </r>
  <r>
    <s v="5431-1"/>
    <x v="101"/>
    <s v="Larry Tron"/>
    <s v="4A Lyons St,Strathfield"/>
    <x v="0"/>
    <s v="NSW"/>
    <x v="1"/>
    <s v="Tina Carlton"/>
    <s v="High"/>
    <s v="Apex Preferred Stainless Steel Scissors"/>
    <x v="0"/>
    <s v="Small Box"/>
    <s v="Express Air"/>
    <d v="2013-12-08T00:00:00"/>
    <s v="$2.50"/>
    <s v="$5.68"/>
    <s v="$3.18"/>
    <n v="29"/>
    <s v="$136.34"/>
    <n v="0.1"/>
    <s v="$3.06"/>
    <s v="$121.86"/>
    <s v="$3.60"/>
    <s v="$123.07"/>
    <n v="121.86"/>
    <n v="123.07"/>
    <n v="-1.2099999999999937"/>
    <n v="3.6"/>
    <n v="3.06"/>
    <n v="123.60999999999999"/>
    <n v="5.68"/>
    <n v="165.26"/>
    <n v="161.66"/>
    <n v="158.06"/>
    <m/>
  </r>
  <r>
    <s v="5432-1"/>
    <x v="474"/>
    <s v="Lena Radford"/>
    <s v="4A Lyons St,Strathfield"/>
    <x v="0"/>
    <s v="NSW"/>
    <x v="1"/>
    <s v="Tina Carlton"/>
    <s v="Not Specified"/>
    <s v="12 Colored Short Pencils"/>
    <x v="1"/>
    <s v="Medium Box"/>
    <s v="Regular Air"/>
    <d v="2014-03-01T00:00:00"/>
    <s v="$1.09"/>
    <s v="$2.60"/>
    <s v="$1.51"/>
    <n v="18"/>
    <s v="$44.10"/>
    <n v="0"/>
    <s v="$1.76"/>
    <s v="$42.34"/>
    <s v="$2.40"/>
    <s v="$43.04"/>
    <n v="42.34"/>
    <n v="43.04"/>
    <n v="-0.69999999999999574"/>
    <n v="2.4"/>
    <n v="1.76"/>
    <n v="43.68"/>
    <n v="2.6"/>
    <n v="47.440000000000005"/>
    <n v="45.040000000000006"/>
    <n v="42.640000000000008"/>
    <m/>
  </r>
  <r>
    <s v="5432-1"/>
    <x v="474"/>
    <s v="Lena Radford"/>
    <s v="4A Lyons St,Strathfield"/>
    <x v="0"/>
    <s v="NSW"/>
    <x v="2"/>
    <s v="Tina Carlton"/>
    <s v="Not Specified"/>
    <s v="Steady EarthWrite Recycled Pencils, Medium Soft, #2"/>
    <x v="0"/>
    <s v="Small Box"/>
    <s v="Regular Air"/>
    <d v="2014-03-01T00:00:00"/>
    <s v="$0.90"/>
    <s v="$2.10"/>
    <s v="$1.20"/>
    <n v="30"/>
    <s v="$44.10"/>
    <n v="0.03"/>
    <s v="$1.76"/>
    <s v="$42.34"/>
    <s v="$0.70"/>
    <s v="$43.04"/>
    <n v="42.34"/>
    <n v="43.04"/>
    <n v="-0.69999999999999574"/>
    <n v="0.7"/>
    <n v="1.76"/>
    <n v="41.980000000000004"/>
    <n v="2.1"/>
    <n v="61.940000000000005"/>
    <n v="61.24"/>
    <n v="60.54"/>
    <m/>
  </r>
  <r>
    <s v="5432-1"/>
    <x v="162"/>
    <s v="Brendan Murry"/>
    <s v="Shop 1 797 Botany Rd,Rosebery"/>
    <x v="0"/>
    <s v="NSW"/>
    <x v="2"/>
    <s v="Phoebe Gour"/>
    <s v="Not Specified"/>
    <s v="TypeRight Side-Opening Peel &amp; Seel Expanding Envelopes"/>
    <x v="2"/>
    <s v="Small Pack"/>
    <s v="Regular Air"/>
    <d v="2014-11-21T00:00:00"/>
    <s v="$54.29"/>
    <s v="$90.48"/>
    <s v="$36.19"/>
    <n v="27"/>
    <s v="$2,508.56"/>
    <n v="7.0000000000000007E-2"/>
    <s v="$181.45"/>
    <s v="$2,246.75"/>
    <s v="$19.99"/>
    <s v="$2,296.75"/>
    <n v="2246.75"/>
    <n v="2296.75"/>
    <n v="-50"/>
    <n v="19.989999999999998"/>
    <n v="181.45"/>
    <n v="2135.29"/>
    <n v="90.48"/>
    <n v="2281.5"/>
    <n v="2261.5100000000002"/>
    <n v="2241.5200000000004"/>
    <m/>
  </r>
  <r>
    <s v="5432-1"/>
    <x v="474"/>
    <s v="Lena Radford"/>
    <s v="4A Lyons St,Strathfield"/>
    <x v="0"/>
    <s v="NSW"/>
    <x v="1"/>
    <s v="Tina Carlton"/>
    <s v="Low"/>
    <s v="Steady EarthWrite Recycled Pencils, Medium Soft, #2"/>
    <x v="0"/>
    <s v="Wrap Bag"/>
    <s v="Regular Air"/>
    <d v="2014-03-01T00:00:00"/>
    <s v="$0.90"/>
    <s v="$2.10"/>
    <s v="$1.20"/>
    <n v="33"/>
    <s v="$44.10"/>
    <n v="7.0000000000000007E-2"/>
    <s v="$1.76"/>
    <s v="$42.34"/>
    <s v="$0.70"/>
    <s v="$43.04"/>
    <n v="42.34"/>
    <n v="43.04"/>
    <n v="-0.69999999999999574"/>
    <n v="0.7"/>
    <n v="1.76"/>
    <n v="41.980000000000004"/>
    <n v="2.1"/>
    <n v="68.239999999999995"/>
    <n v="67.539999999999992"/>
    <n v="66.839999999999989"/>
    <m/>
  </r>
  <r>
    <s v="5433-1"/>
    <x v="25"/>
    <s v="Tracy Hobs"/>
    <s v="180 High Street,Windsor"/>
    <x v="1"/>
    <s v="VIC"/>
    <x v="0"/>
    <s v="Connor Betts"/>
    <s v="High"/>
    <s v="Steady Major Accent Highlighters"/>
    <x v="0"/>
    <s v="Small Box"/>
    <s v="Regular Air"/>
    <d v="2014-02-27T00:00:00"/>
    <s v="$3.75"/>
    <s v="$7.08"/>
    <s v="$3.33"/>
    <n v="44"/>
    <s v="$220.44"/>
    <n v="0.03"/>
    <s v="$6.61"/>
    <s v="$213.83"/>
    <s v="$2.35"/>
    <s v="$215.33"/>
    <n v="213.83"/>
    <n v="215.33"/>
    <n v="-1.5"/>
    <n v="2.35"/>
    <n v="6.61"/>
    <n v="211.07"/>
    <n v="7.08"/>
    <n v="307.26"/>
    <n v="304.90999999999997"/>
    <n v="302.55999999999995"/>
    <m/>
  </r>
  <r>
    <s v="5433-1"/>
    <x v="25"/>
    <s v="Gary Hwang"/>
    <s v="60 York St,Sydney"/>
    <x v="0"/>
    <s v="NSW"/>
    <x v="1"/>
    <s v="Charlie Bui"/>
    <s v="Low"/>
    <s v="Beekin 6 Outlet Metallic Surge Strip"/>
    <x v="1"/>
    <s v="Small Box"/>
    <s v="Regular Air"/>
    <d v="2014-02-27T00:00:00"/>
    <s v="$4.46"/>
    <s v="$10.89"/>
    <s v="$6.43"/>
    <n v="8"/>
    <s v="$220.44"/>
    <n v="0.01"/>
    <s v="$6.61"/>
    <s v="$213.83"/>
    <s v="$4.50"/>
    <s v="$215.33"/>
    <n v="213.83"/>
    <n v="215.33"/>
    <n v="-1.5"/>
    <n v="4.5"/>
    <n v="6.61"/>
    <n v="213.22"/>
    <n v="10.89"/>
    <n v="85.01"/>
    <n v="80.510000000000005"/>
    <n v="76.010000000000005"/>
    <m/>
  </r>
  <r>
    <s v="5433-1"/>
    <x v="133"/>
    <s v="Brad Thomas"/>
    <s v="152 Bunnerong Road,Eastgardens"/>
    <x v="0"/>
    <s v="NSW"/>
    <x v="0"/>
    <s v="Tina Carlton"/>
    <s v="Not Specified"/>
    <s v="Artisan 481 Labels"/>
    <x v="0"/>
    <s v="Small Box"/>
    <s v="Express Air"/>
    <d v="2013-05-20T00:00:00"/>
    <s v="$1.94"/>
    <s v="$3.08"/>
    <s v="$1.14"/>
    <n v="36"/>
    <s v="$131.50"/>
    <n v="0.1"/>
    <s v="$3.61"/>
    <s v="$129.05"/>
    <s v="$0.99"/>
    <s v="$123.04"/>
    <n v="129.05000000000001"/>
    <n v="123.04"/>
    <n v="6.0100000000000051"/>
    <n v="0.99"/>
    <n v="3.61"/>
    <n v="120.42"/>
    <n v="3.08"/>
    <n v="108.25999999999999"/>
    <n v="107.27"/>
    <n v="106.28"/>
    <m/>
  </r>
  <r>
    <s v="5433-1"/>
    <x v="25"/>
    <s v="Gary Hwang"/>
    <s v="60 York St,Sydney"/>
    <x v="0"/>
    <s v="NSW"/>
    <x v="3"/>
    <s v="Charlie Bui"/>
    <s v="High"/>
    <s v="Steady Major Accent Highlighters"/>
    <x v="0"/>
    <s v="Wrap Bag"/>
    <s v="Regular Air"/>
    <d v="2014-02-27T00:00:00"/>
    <s v="$3.75"/>
    <s v="$7.08"/>
    <s v="$3.33"/>
    <n v="23"/>
    <s v="$220.44"/>
    <n v="0.08"/>
    <s v="$6.61"/>
    <s v="$213.83"/>
    <s v="$2.35"/>
    <s v="$215.33"/>
    <n v="213.83"/>
    <n v="215.33"/>
    <n v="-1.5"/>
    <n v="2.35"/>
    <n v="6.61"/>
    <n v="211.07"/>
    <n v="7.08"/>
    <n v="158.57999999999998"/>
    <n v="156.22999999999999"/>
    <n v="153.88"/>
    <m/>
  </r>
  <r>
    <s v="5433-1"/>
    <x v="385"/>
    <s v="Mark Van Huff"/>
    <s v="1 John Street,Waterloo"/>
    <x v="0"/>
    <s v="NSW"/>
    <x v="3"/>
    <s v="Charlie Bui"/>
    <s v="High"/>
    <s v="Artisan 474 Labels"/>
    <x v="1"/>
    <s v="Large Box"/>
    <s v="Regular Air"/>
    <d v="2014-01-25T00:00:00"/>
    <s v="$1.84"/>
    <s v="$2.88"/>
    <s v="$1.04"/>
    <n v="5"/>
    <s v="$374.44"/>
    <n v="0.02"/>
    <s v="$0.00"/>
    <s v="$47.42"/>
    <s v="$0.99"/>
    <s v="$46.12"/>
    <n v="47.42"/>
    <n v="46.12"/>
    <n v="1.3000000000000043"/>
    <n v="0.99"/>
    <n v="0"/>
    <n v="47.11"/>
    <n v="2.88"/>
    <n v="15.389999999999999"/>
    <n v="14.399999999999999"/>
    <n v="13.409999999999998"/>
    <m/>
  </r>
  <r>
    <s v="5433-1"/>
    <x v="25"/>
    <s v="Drenn Jones"/>
    <s v="99 Lygon Street,East Brunswick"/>
    <x v="1"/>
    <s v="VIC"/>
    <x v="2"/>
    <s v="Connor Betts"/>
    <s v="Medium"/>
    <s v="Steady Major Accent Highlighters"/>
    <x v="0"/>
    <s v="Wrap Bag"/>
    <s v="Regular Air"/>
    <d v="2014-02-27T00:00:00"/>
    <s v="$3.75"/>
    <s v="$7.08"/>
    <s v="$3.33"/>
    <n v="38"/>
    <s v="$220.44"/>
    <n v="0.03"/>
    <s v="$6.61"/>
    <s v="$213.83"/>
    <s v="$2.35"/>
    <s v="$215.33"/>
    <n v="213.83"/>
    <n v="215.33"/>
    <n v="-1.5"/>
    <n v="2.35"/>
    <n v="6.61"/>
    <n v="211.07"/>
    <n v="7.08"/>
    <n v="264.78000000000003"/>
    <n v="262.43"/>
    <n v="260.08"/>
    <m/>
  </r>
  <r>
    <s v="5434-1"/>
    <x v="44"/>
    <s v="Giulietta Weimer"/>
    <s v="48 Albion St,Surry Hills"/>
    <x v="0"/>
    <s v="NSW"/>
    <x v="1"/>
    <s v="Natasha Song"/>
    <s v="High"/>
    <s v="Alto Perma 2700 Stacking Storage Drawers"/>
    <x v="0"/>
    <s v="Wrap Bag"/>
    <s v="Regular Air"/>
    <d v="2013-02-23T00:00:00"/>
    <s v="$8.92"/>
    <s v="$29.74"/>
    <s v="$20.82"/>
    <n v="50"/>
    <s v="$492.86"/>
    <n v="0"/>
    <s v="$0.00"/>
    <s v="$493.50"/>
    <s v="$6.64"/>
    <s v="$300.00"/>
    <n v="493.5"/>
    <n v="300"/>
    <n v="193.5"/>
    <n v="6.64"/>
    <n v="0"/>
    <n v="306.64"/>
    <n v="29.74"/>
    <n v="1493.64"/>
    <n v="1487"/>
    <n v="1480.36"/>
    <m/>
  </r>
  <r>
    <s v="5434-1"/>
    <x v="247"/>
    <s v="Beth Thompson"/>
    <s v="85-113 Dunning Ave,Roseberry"/>
    <x v="0"/>
    <s v="NSW"/>
    <x v="0"/>
    <s v="Mihael Khan"/>
    <s v="High"/>
    <s v="Smiths Colored Bar Computer Paper"/>
    <x v="0"/>
    <s v="Small Box"/>
    <s v="Regular Air"/>
    <d v="2013-06-09T00:00:00"/>
    <s v="$21.97"/>
    <s v="$35.44"/>
    <s v="$13.47"/>
    <n v="28"/>
    <s v="$544.50"/>
    <n v="0.1"/>
    <s v="$39.01"/>
    <s v="$492.55"/>
    <s v="$4.92"/>
    <s v="$500.00"/>
    <n v="492.55"/>
    <n v="500"/>
    <n v="-7.4499999999999886"/>
    <n v="4.92"/>
    <n v="39.01"/>
    <n v="465.91"/>
    <n v="35.44"/>
    <n v="958.2299999999999"/>
    <n v="953.31"/>
    <n v="948.39"/>
    <m/>
  </r>
  <r>
    <s v="5434-1"/>
    <x v="80"/>
    <s v="Delfina Latchford"/>
    <s v="8 Rankins Lane ,Melbourne"/>
    <x v="1"/>
    <s v="VIC"/>
    <x v="3"/>
    <s v="Connor Betts"/>
    <s v="Not Specified"/>
    <s v="Beekin 6 Outlet Metallic Surge Strip"/>
    <x v="1"/>
    <s v="Small Box"/>
    <s v="Regular Air"/>
    <d v="2014-03-07T00:00:00"/>
    <s v="$4.46"/>
    <s v="$10.89"/>
    <s v="$6.43"/>
    <n v="38"/>
    <s v="$348.48"/>
    <n v="0.09"/>
    <s v="$34.85"/>
    <s v="$313.63"/>
    <s v="$4.50"/>
    <s v="$318.13"/>
    <n v="313.63"/>
    <n v="318.13"/>
    <n v="-4.5"/>
    <n v="4.5"/>
    <n v="34.85"/>
    <n v="287.77999999999997"/>
    <n v="10.89"/>
    <n v="383.47"/>
    <n v="378.97"/>
    <n v="374.47"/>
    <m/>
  </r>
  <r>
    <s v="5434-1"/>
    <x v="475"/>
    <s v="Jack OBriant"/>
    <s v="85-113 Dunning Ave,Rosebery"/>
    <x v="0"/>
    <s v="NSW"/>
    <x v="0"/>
    <s v="Mihael Khan"/>
    <s v="Low"/>
    <s v="Artisan 487 Labels"/>
    <x v="0"/>
    <s v="Wrap Bag"/>
    <s v="Regular Air"/>
    <d v="2013-05-02T00:00:00"/>
    <s v="$2.29"/>
    <s v="$3.69"/>
    <s v="$1.40"/>
    <n v="40"/>
    <s v="$149.50"/>
    <n v="0.04"/>
    <s v="$4.49"/>
    <s v="$145.02"/>
    <s v="$0.50"/>
    <s v="$146.52"/>
    <n v="145.02000000000001"/>
    <n v="146.52000000000001"/>
    <n v="-1.5"/>
    <n v="0.5"/>
    <n v="4.49"/>
    <n v="142.53"/>
    <n v="3.69"/>
    <n v="143.60999999999999"/>
    <n v="143.10999999999999"/>
    <n v="142.60999999999999"/>
    <m/>
  </r>
  <r>
    <s v="5435-1"/>
    <x v="236"/>
    <s v="Odella Nelson"/>
    <s v="523 King St,Newtown"/>
    <x v="0"/>
    <s v="NSW"/>
    <x v="2"/>
    <s v="Aanya Zhang"/>
    <s v="High"/>
    <s v="Artisan 479 Labels"/>
    <x v="1"/>
    <s v="Small Pack"/>
    <s v="Regular Air"/>
    <d v="2014-10-18T00:00:00"/>
    <s v="$1.59"/>
    <s v="$2.61"/>
    <s v="$1.02"/>
    <n v="32"/>
    <s v="$144.00"/>
    <n v="0.08"/>
    <s v="$1.44"/>
    <s v="$142.56"/>
    <s v="$0.50"/>
    <s v="$143.86"/>
    <n v="142.56"/>
    <n v="143.86000000000001"/>
    <n v="-1.3000000000000114"/>
    <n v="0.5"/>
    <n v="1.44"/>
    <n v="142.92000000000002"/>
    <n v="2.61"/>
    <n v="82.58"/>
    <n v="82.08"/>
    <n v="81.58"/>
    <m/>
  </r>
  <r>
    <s v="5435-1"/>
    <x v="409"/>
    <s v="Valerie Mitchmen"/>
    <s v="Westfield Sydney,Sydney"/>
    <x v="0"/>
    <s v="NSW"/>
    <x v="0"/>
    <s v="Natasha Song"/>
    <s v="Medium"/>
    <s v="Artisan Non-Stick Binders"/>
    <x v="1"/>
    <s v="Small Box"/>
    <s v="Regular Air"/>
    <d v="2015-07-27T00:00:00"/>
    <s v="$2.74"/>
    <s v="$4.49"/>
    <s v="$1.75"/>
    <n v="13"/>
    <s v="$83.52"/>
    <n v="0.04"/>
    <s v="$2.63"/>
    <s v="$84.11"/>
    <s v="$1.49"/>
    <s v="$73.68"/>
    <n v="84.11"/>
    <n v="73.680000000000007"/>
    <n v="10.429999999999993"/>
    <n v="1.49"/>
    <n v="2.63"/>
    <n v="72.540000000000006"/>
    <n v="4.49"/>
    <n v="57.230000000000004"/>
    <n v="55.74"/>
    <n v="54.25"/>
    <m/>
  </r>
  <r>
    <s v="5435-1"/>
    <x v="25"/>
    <s v="Gary Hwang"/>
    <s v="61 York St,Sydney"/>
    <x v="0"/>
    <s v="NSW"/>
    <x v="1"/>
    <s v="Leighton Forrest"/>
    <s v="Low"/>
    <s v="Steady Pocket Accent Highlighters"/>
    <x v="0"/>
    <s v="Small Box"/>
    <s v="Regular Air"/>
    <d v="2014-02-27T00:00:00"/>
    <s v="$0.93"/>
    <s v="$1.60"/>
    <s v="$0.67"/>
    <n v="32"/>
    <s v="$220.44"/>
    <n v="0.1"/>
    <s v="$6.61"/>
    <s v="$213.83"/>
    <s v="$1.29"/>
    <s v="$215.33"/>
    <n v="213.83"/>
    <n v="215.33"/>
    <n v="-1.5"/>
    <n v="1.29"/>
    <n v="6.61"/>
    <n v="210.01"/>
    <n v="1.6"/>
    <n v="45.88"/>
    <n v="44.59"/>
    <n v="43.300000000000004"/>
    <m/>
  </r>
  <r>
    <s v="5436-1"/>
    <x v="186"/>
    <s v="Mike Gockenbach"/>
    <s v="180 High Street,Windsor"/>
    <x v="1"/>
    <s v="VIC"/>
    <x v="2"/>
    <s v="Connor Betts"/>
    <s v="Medium"/>
    <s v="Smiths Standard Envelopes"/>
    <x v="1"/>
    <s v="Jumbo Drum"/>
    <s v="Delivery Truck"/>
    <d v="2014-07-06T00:00:00"/>
    <s v="$3.52"/>
    <s v="$5.68"/>
    <s v="$2.16"/>
    <n v="5"/>
    <s v="$220.44"/>
    <n v="0.01"/>
    <s v="$6.61"/>
    <s v="$213.83"/>
    <s v="$1.39"/>
    <s v="$213.33"/>
    <n v="213.83"/>
    <n v="213.33"/>
    <n v="0.5"/>
    <n v="1.39"/>
    <n v="6.61"/>
    <n v="208.10999999999999"/>
    <n v="5.68"/>
    <n v="23.18"/>
    <n v="21.79"/>
    <n v="20.399999999999999"/>
    <m/>
  </r>
  <r>
    <s v="5436-1"/>
    <x v="396"/>
    <s v="Rick Duston"/>
    <s v="260 Marrickville Rd,Marrickville"/>
    <x v="0"/>
    <s v="NSW"/>
    <x v="1"/>
    <s v="Nicholas Fernandes"/>
    <s v="Critical"/>
    <s v="Airmail Envelopes"/>
    <x v="0"/>
    <s v="Wrap Bag"/>
    <s v="Regular Air"/>
    <d v="2014-03-12T00:00:00"/>
    <s v="$52.04"/>
    <s v="$83.93"/>
    <s v="$31.89"/>
    <n v="22"/>
    <s v="$4,196.50"/>
    <n v="0.09"/>
    <s v="$419.65"/>
    <s v="$3,776.85"/>
    <s v="$19.99"/>
    <s v="$3,796.84"/>
    <n v="3776.85"/>
    <n v="3796.84"/>
    <n v="-19.990000000000236"/>
    <n v="19.989999999999998"/>
    <n v="419.65"/>
    <n v="3397.18"/>
    <n v="83.93"/>
    <n v="1446.8"/>
    <n v="1426.81"/>
    <n v="1406.82"/>
    <m/>
  </r>
  <r>
    <s v="5436-1"/>
    <x v="37"/>
    <s v="Ashley Jarboe"/>
    <s v="180 High Street,Windsor"/>
    <x v="1"/>
    <s v="VIC"/>
    <x v="3"/>
    <s v="Connor Betts"/>
    <s v="High"/>
    <s v="Airmail Envelopes"/>
    <x v="0"/>
    <s v="Small Box"/>
    <s v="Regular Air"/>
    <d v="2014-01-18T00:00:00"/>
    <s v="$52.04"/>
    <s v="$83.93"/>
    <s v="$31.89"/>
    <n v="40"/>
    <s v="$4,196.50"/>
    <n v="0.03"/>
    <s v="$419.65"/>
    <s v="$3,776.85"/>
    <s v="$19.99"/>
    <s v="$3,796.84"/>
    <n v="3776.85"/>
    <n v="3796.84"/>
    <n v="-19.990000000000236"/>
    <n v="19.989999999999998"/>
    <n v="419.65"/>
    <n v="3397.18"/>
    <n v="83.93"/>
    <n v="2957.54"/>
    <n v="2937.55"/>
    <n v="2917.5600000000004"/>
    <m/>
  </r>
  <r>
    <s v="5438-1"/>
    <x v="62"/>
    <s v="John Lucas"/>
    <s v="178 Pitt Street,Sydney"/>
    <x v="0"/>
    <s v="NSW"/>
    <x v="3"/>
    <s v="Tina Carlton"/>
    <s v="Critical"/>
    <s v="Binder Clips by OIC"/>
    <x v="0"/>
    <s v="Small Box"/>
    <s v="Regular Air"/>
    <d v="2014-08-09T00:00:00"/>
    <s v="$0.93"/>
    <s v="$1.48"/>
    <s v="$0.55"/>
    <n v="32"/>
    <s v="$88.96"/>
    <n v="0.06"/>
    <s v="$3.76"/>
    <s v="$86.96"/>
    <s v="$0.70"/>
    <s v="$82.15"/>
    <n v="86.96"/>
    <n v="82.15"/>
    <n v="4.8099999999999881"/>
    <n v="0.7"/>
    <n v="3.76"/>
    <n v="79.09"/>
    <n v="1.48"/>
    <n v="44.300000000000004"/>
    <n v="43.6"/>
    <n v="42.9"/>
    <m/>
  </r>
  <r>
    <s v="5438-1"/>
    <x v="255"/>
    <s v="Ed Braxton"/>
    <s v="499-501 Lygon Street,Carlton North"/>
    <x v="1"/>
    <s v="VIC"/>
    <x v="1"/>
    <s v="Yvette Biti"/>
    <s v="Low"/>
    <s v="Apex Preferred Stainless Steel Scissors"/>
    <x v="0"/>
    <s v="Small Box"/>
    <s v="Regular Air"/>
    <d v="2015-03-27T00:00:00"/>
    <s v="$2.50"/>
    <s v="$5.68"/>
    <s v="$3.18"/>
    <n v="1"/>
    <s v="$93.52"/>
    <n v="0.06"/>
    <s v="$0.00"/>
    <s v="$99.66"/>
    <s v="$3.60"/>
    <s v="$92.64"/>
    <n v="99.66"/>
    <n v="92.64"/>
    <n v="7.019999999999996"/>
    <n v="3.6"/>
    <n v="0"/>
    <n v="96.24"/>
    <n v="5.68"/>
    <n v="9.2799999999999994"/>
    <n v="5.68"/>
    <n v="2.0799999999999996"/>
    <m/>
  </r>
  <r>
    <s v="5438-1"/>
    <x v="268"/>
    <s v="Matt Collister"/>
    <s v="97 Glebe Point Rd,Glebe"/>
    <x v="0"/>
    <s v="NSW"/>
    <x v="0"/>
    <s v="Nicholas Fernandes"/>
    <s v="High"/>
    <s v="TypeRight  Top-Opening Peel &amp; Seel  Envelopes, Gray"/>
    <x v="0"/>
    <s v="Wrap Bag"/>
    <s v="Regular Air"/>
    <d v="2014-03-13T00:00:00"/>
    <s v="$21.56"/>
    <s v="$35.94"/>
    <s v="$14.38"/>
    <n v="2"/>
    <s v="$504.90"/>
    <n v="0.04"/>
    <s v="$10.10"/>
    <s v="$494.80"/>
    <s v="$6.66"/>
    <s v="$501.98"/>
    <n v="494.8"/>
    <n v="501.98"/>
    <n v="-7.1800000000000068"/>
    <n v="6.66"/>
    <n v="10.1"/>
    <n v="498.54"/>
    <n v="35.94"/>
    <n v="68.44"/>
    <n v="61.779999999999994"/>
    <n v="55.11999999999999"/>
    <m/>
  </r>
  <r>
    <s v="5438-1"/>
    <x v="48"/>
    <s v="Henry Goldwyn"/>
    <s v="541 Church St,Richmond"/>
    <x v="1"/>
    <s v="VIC"/>
    <x v="1"/>
    <s v="Yvette Biti"/>
    <s v="Medium"/>
    <s v="Artisan 474 Labels"/>
    <x v="0"/>
    <s v="Small Box"/>
    <s v="Regular Air"/>
    <d v="2013-12-19T00:00:00"/>
    <s v="$1.84"/>
    <s v="$2.88"/>
    <s v="$1.04"/>
    <n v="34"/>
    <s v="$40.30"/>
    <n v="0.05"/>
    <s v="$2.00"/>
    <s v="$38.36"/>
    <s v="$0.99"/>
    <s v="$39.02"/>
    <n v="38.36"/>
    <n v="39.020000000000003"/>
    <n v="-0.66000000000000369"/>
    <n v="0.99"/>
    <n v="2"/>
    <n v="38.010000000000005"/>
    <n v="2.88"/>
    <n v="96.91"/>
    <n v="95.92"/>
    <n v="94.93"/>
    <m/>
  </r>
  <r>
    <s v="5438-1"/>
    <x v="96"/>
    <s v="Jesus Ocampo"/>
    <s v="60 Commercial Rd,Prahran"/>
    <x v="1"/>
    <s v="VIC"/>
    <x v="3"/>
    <s v="Yvette Biti"/>
    <s v="Not Specified"/>
    <s v="Artisan 48 Labels"/>
    <x v="0"/>
    <s v="Small Box"/>
    <s v="Regular Air"/>
    <d v="2014-04-05T00:00:00"/>
    <s v="$3.84"/>
    <s v="$6.30"/>
    <s v="$2.46"/>
    <n v="8"/>
    <s v="$113.40"/>
    <n v="0.01"/>
    <s v="$11.34"/>
    <s v="$102.06"/>
    <s v="$0.50"/>
    <s v="$102.56"/>
    <n v="102.06"/>
    <n v="102.56"/>
    <n v="-0.5"/>
    <n v="0.5"/>
    <n v="11.34"/>
    <n v="91.72"/>
    <n v="6.3"/>
    <n v="39.56"/>
    <n v="39.06"/>
    <n v="38.56"/>
    <m/>
  </r>
  <r>
    <s v="5439-1"/>
    <x v="207"/>
    <s v="Robert Barroso"/>
    <s v="163 Concord Road,North Strathfield"/>
    <x v="0"/>
    <s v="NSW"/>
    <x v="2"/>
    <s v="Charlie Bui"/>
    <s v="Low"/>
    <s v="Steady Major Accent Highlighters"/>
    <x v="1"/>
    <s v="Jumbo Drum"/>
    <s v="Delivery Truck"/>
    <d v="2013-07-07T00:00:00"/>
    <s v="$3.75"/>
    <s v="$7.08"/>
    <s v="$3.33"/>
    <n v="34"/>
    <s v="$240.72"/>
    <n v="0.02"/>
    <s v="$6.22"/>
    <s v="$233.50"/>
    <s v="$2.35"/>
    <s v="$235.85"/>
    <n v="233.5"/>
    <n v="235.85"/>
    <n v="-2.3499999999999943"/>
    <n v="2.35"/>
    <n v="6.22"/>
    <n v="231.98"/>
    <n v="7.08"/>
    <n v="236.85"/>
    <n v="234.5"/>
    <n v="232.15"/>
    <m/>
  </r>
  <r>
    <s v="5439-1"/>
    <x v="207"/>
    <s v="Berenike Kampe"/>
    <s v="180 High Street,Windsor"/>
    <x v="1"/>
    <s v="VIC"/>
    <x v="1"/>
    <s v="Connor Betts"/>
    <s v="Not Specified"/>
    <s v="Steady Major Accent Highlighters"/>
    <x v="0"/>
    <s v="Wrap Bag"/>
    <s v="Regular Air"/>
    <d v="2013-07-07T00:00:00"/>
    <s v="$3.75"/>
    <s v="$7.08"/>
    <s v="$3.33"/>
    <n v="11"/>
    <s v="$240.72"/>
    <n v="0.01"/>
    <s v="$7.22"/>
    <s v="$233.50"/>
    <s v="$2.35"/>
    <s v="$235.85"/>
    <n v="233.5"/>
    <n v="235.85"/>
    <n v="-2.3499999999999943"/>
    <n v="2.35"/>
    <n v="7.22"/>
    <n v="230.98"/>
    <n v="7.08"/>
    <n v="73.009999999999991"/>
    <n v="70.66"/>
    <n v="68.31"/>
    <m/>
  </r>
  <r>
    <s v="5439-1"/>
    <x v="2"/>
    <s v="Dennis Pardue"/>
    <s v="412 Brunswick St,Fitzroy"/>
    <x v="1"/>
    <s v="VIC"/>
    <x v="0"/>
    <s v="Connor Betts"/>
    <s v="Not Specified"/>
    <s v="Steady Major Accent Highlighters"/>
    <x v="0"/>
    <s v="Small Box"/>
    <s v="Regular Air"/>
    <d v="2014-03-13T00:00:00"/>
    <s v="$3.75"/>
    <s v="$7.08"/>
    <s v="$3.33"/>
    <n v="38"/>
    <s v="$240.72"/>
    <n v="0.04"/>
    <s v="$7.22"/>
    <s v="$233.50"/>
    <s v="$2.35"/>
    <s v="$235.85"/>
    <n v="233.5"/>
    <n v="235.85"/>
    <n v="-2.3499999999999943"/>
    <n v="2.35"/>
    <n v="7.22"/>
    <n v="230.98"/>
    <n v="7.08"/>
    <n v="264.17"/>
    <n v="261.82"/>
    <n v="259.46999999999997"/>
    <m/>
  </r>
  <r>
    <s v="5439-1"/>
    <x v="2"/>
    <s v="Dennis Pardue"/>
    <s v="412 Brunswick St,Fitzroy"/>
    <x v="1"/>
    <s v="VIC"/>
    <x v="0"/>
    <s v="Connor Betts"/>
    <s v="Not Specified"/>
    <s v="Steady Major Accent Highlighters"/>
    <x v="0"/>
    <s v="Small Box"/>
    <s v="Regular Air"/>
    <d v="2014-03-13T00:00:00"/>
    <s v="$3.75"/>
    <s v="$7.08"/>
    <s v="$3.33"/>
    <n v="27"/>
    <s v="$240.72"/>
    <n v="0.03"/>
    <s v="$7.22"/>
    <s v="$233.50"/>
    <s v="$2.35"/>
    <s v="$235.85"/>
    <n v="233.5"/>
    <n v="235.85"/>
    <n v="-2.3499999999999943"/>
    <n v="2.35"/>
    <n v="7.22"/>
    <n v="230.98"/>
    <n v="7.08"/>
    <n v="186.29"/>
    <n v="183.94"/>
    <n v="181.59"/>
    <m/>
  </r>
  <r>
    <s v="5439-1"/>
    <x v="2"/>
    <s v="Dennis Pardue"/>
    <s v="412 Brunswick St,Fitzroy"/>
    <x v="1"/>
    <s v="VIC"/>
    <x v="3"/>
    <s v="Connor Betts"/>
    <s v="Medium"/>
    <s v="Steady Major Accent Highlighters"/>
    <x v="0"/>
    <s v="Wrap Bag"/>
    <s v="Regular Air"/>
    <d v="2014-03-13T00:00:00"/>
    <s v="$3.75"/>
    <s v="$7.08"/>
    <s v="$3.33"/>
    <n v="31"/>
    <s v="$240.72"/>
    <n v="0.04"/>
    <s v="$7.22"/>
    <s v="$233.50"/>
    <s v="$2.35"/>
    <s v="$235.85"/>
    <n v="233.5"/>
    <n v="235.85"/>
    <n v="-2.3499999999999943"/>
    <n v="2.35"/>
    <n v="7.22"/>
    <n v="230.98"/>
    <n v="7.08"/>
    <n v="214.60999999999999"/>
    <n v="212.26"/>
    <n v="209.91"/>
    <m/>
  </r>
  <r>
    <s v="5439-1"/>
    <x v="424"/>
    <s v="Saphhira Shifley"/>
    <s v="Westfield Miranda, 600 Kingsway,Miranda"/>
    <x v="0"/>
    <s v="NSW"/>
    <x v="0"/>
    <s v="Preston Senome"/>
    <s v="Critical"/>
    <s v="Cando S750 Color Inkjet Printer"/>
    <x v="1"/>
    <s v="Small Box"/>
    <s v="Regular Air"/>
    <d v="2014-01-06T00:00:00"/>
    <s v="$75.00"/>
    <s v="$120.97"/>
    <s v="$45.97"/>
    <n v="39"/>
    <s v="$2,240.98"/>
    <n v="0"/>
    <s v="$45.00"/>
    <s v="$2,216.76"/>
    <s v="$26.30"/>
    <s v="$2,226.74"/>
    <n v="2216.7600000000002"/>
    <n v="2226.7399999999998"/>
    <n v="-9.9799999999995634"/>
    <n v="26.3"/>
    <n v="45"/>
    <n v="2208.04"/>
    <n v="120.97"/>
    <n v="4699.13"/>
    <n v="4672.83"/>
    <n v="4646.53"/>
    <m/>
  </r>
  <r>
    <s v="5439-1"/>
    <x v="2"/>
    <s v="Dennis Pardue"/>
    <s v="412 Brunswick St,Fitzroy"/>
    <x v="1"/>
    <s v="VIC"/>
    <x v="0"/>
    <s v="Connor Betts"/>
    <s v="High"/>
    <s v="Steady Major Accent Highlighters"/>
    <x v="1"/>
    <s v="Small Box"/>
    <s v="Regular Air"/>
    <d v="2014-03-13T00:00:00"/>
    <s v="$3.75"/>
    <s v="$7.08"/>
    <s v="$3.33"/>
    <n v="5"/>
    <s v="$240.72"/>
    <n v="0.03"/>
    <s v="$7.22"/>
    <s v="$233.50"/>
    <s v="$2.35"/>
    <s v="$235.85"/>
    <n v="233.5"/>
    <n v="235.85"/>
    <n v="-2.3499999999999943"/>
    <n v="2.35"/>
    <n v="7.22"/>
    <n v="230.98"/>
    <n v="7.08"/>
    <n v="30.53"/>
    <n v="28.18"/>
    <n v="25.83"/>
    <m/>
  </r>
  <r>
    <s v="5440-1"/>
    <x v="476"/>
    <s v="Laura Armstrong"/>
    <s v="240-242 Johnston Street,Fitzroy"/>
    <x v="1"/>
    <s v="VIC"/>
    <x v="0"/>
    <s v="Connor Betts"/>
    <s v="Low"/>
    <s v="Beekin 6 Outlet Metallic Surge Strip"/>
    <x v="0"/>
    <s v="Wrap Bag"/>
    <s v="Regular Air"/>
    <d v="2014-09-20T00:00:00"/>
    <s v="$4.46"/>
    <s v="$10.89"/>
    <s v="$6.43"/>
    <n v="48"/>
    <s v="$258.30"/>
    <n v="7.0000000000000007E-2"/>
    <s v="$0.00"/>
    <s v="$258.30"/>
    <s v="$4.50"/>
    <s v="$263.31"/>
    <n v="258.3"/>
    <n v="263.31"/>
    <n v="-5.0099999999999909"/>
    <n v="4.5"/>
    <n v="0"/>
    <n v="267.81"/>
    <n v="10.89"/>
    <n v="527.22"/>
    <n v="522.72"/>
    <n v="518.22"/>
    <m/>
  </r>
  <r>
    <s v="5440-1"/>
    <x v="183"/>
    <s v="Aaron Bergman"/>
    <s v="Westfield Sydney,Sydney"/>
    <x v="0"/>
    <s v="NSW"/>
    <x v="1"/>
    <s v="Natasha Song"/>
    <s v="Not Specified"/>
    <s v="Artisan Flip-Chart Easel Binder, Black"/>
    <x v="0"/>
    <s v="Small Pack"/>
    <s v="Express Air"/>
    <d v="2013-08-16T00:00:00"/>
    <s v="$13.88"/>
    <s v="$22.38"/>
    <s v="$8.50"/>
    <n v="7"/>
    <s v="$880.16"/>
    <n v="0.05"/>
    <s v="$38.23"/>
    <s v="$708.06"/>
    <s v="$15.10"/>
    <s v="$735.26"/>
    <n v="708.06"/>
    <n v="735.26"/>
    <n v="-27.200000000000045"/>
    <n v="15.1"/>
    <n v="38.229999999999997"/>
    <n v="712.13"/>
    <n v="22.38"/>
    <n v="133.53"/>
    <n v="118.43"/>
    <n v="103.33000000000001"/>
    <m/>
  </r>
  <r>
    <s v="5440-1"/>
    <x v="275"/>
    <s v="Adam Shillingsburg"/>
    <s v="Westfield Parramatta,Parramatta"/>
    <x v="0"/>
    <s v="NSW"/>
    <x v="1"/>
    <s v="Stevie Bacata"/>
    <s v="Not Specified"/>
    <s v="Smiths Colored Bar Computer Paper"/>
    <x v="0"/>
    <s v="Wrap Bag"/>
    <s v="Regular Air"/>
    <d v="2013-07-23T00:00:00"/>
    <s v="$21.97"/>
    <s v="$35.44"/>
    <s v="$13.47"/>
    <n v="42"/>
    <s v="$469.90"/>
    <n v="0.05"/>
    <s v="$38.97"/>
    <s v="$457.25"/>
    <s v="$4.92"/>
    <s v="$450.57"/>
    <n v="457.25"/>
    <n v="450.57"/>
    <n v="6.6800000000000068"/>
    <n v="4.92"/>
    <n v="38.97"/>
    <n v="416.52"/>
    <n v="35.44"/>
    <n v="1454.43"/>
    <n v="1449.51"/>
    <n v="1444.59"/>
    <m/>
  </r>
  <r>
    <s v="5440-1"/>
    <x v="426"/>
    <s v="Edward Hooks"/>
    <s v="224A Gertrude St,Fitzroy"/>
    <x v="1"/>
    <s v="VIC"/>
    <x v="1"/>
    <s v="Connor Betts"/>
    <s v="Critical"/>
    <s v="Amtisan Printable Repositionable Plastic Tabs"/>
    <x v="0"/>
    <s v="Small Box"/>
    <s v="Regular Air"/>
    <d v="2013-08-12T00:00:00"/>
    <s v="$5.33"/>
    <s v="$8.60"/>
    <s v="$3.27"/>
    <n v="19"/>
    <s v="$287.00"/>
    <n v="0"/>
    <s v="$28.70"/>
    <s v="$258.30"/>
    <s v="$6.19"/>
    <s v="$263.31"/>
    <n v="258.3"/>
    <n v="263.31"/>
    <n v="-5.0099999999999909"/>
    <n v="6.19"/>
    <n v="28.7"/>
    <n v="240.8"/>
    <n v="8.6"/>
    <n v="140.89000000000001"/>
    <n v="134.70000000000002"/>
    <n v="128.51000000000002"/>
    <m/>
  </r>
  <r>
    <s v="5442-1"/>
    <x v="186"/>
    <s v="Patrick ODonnell"/>
    <s v="22 Wentworth St,Parramatta"/>
    <x v="0"/>
    <s v="NSW"/>
    <x v="1"/>
    <s v="Aanya Zhang"/>
    <s v="Low"/>
    <s v="Barrel Sharpener"/>
    <x v="0"/>
    <s v="Wrap Bag"/>
    <s v="Express Air"/>
    <d v="2014-07-05T00:00:00"/>
    <s v="$1.46"/>
    <s v="$3.57"/>
    <s v="$2.11"/>
    <n v="33"/>
    <s v="$136.04"/>
    <n v="7.0000000000000007E-2"/>
    <s v="$10.36"/>
    <s v="$121.80"/>
    <s v="$4.17"/>
    <s v="$131.06"/>
    <n v="121.8"/>
    <n v="131.06"/>
    <n v="-9.2600000000000051"/>
    <n v="4.17"/>
    <n v="10.36"/>
    <n v="124.86999999999999"/>
    <n v="3.57"/>
    <n v="111.61999999999999"/>
    <n v="107.44999999999999"/>
    <n v="103.27999999999999"/>
    <m/>
  </r>
  <r>
    <s v="5443-1"/>
    <x v="13"/>
    <s v="Thomas Boland"/>
    <s v="3/219 Canley Vale Road,Canley Heights"/>
    <x v="0"/>
    <s v="NSW"/>
    <x v="2"/>
    <s v="Mihael Khan"/>
    <s v="Medium"/>
    <s v="Binder Posts"/>
    <x v="0"/>
    <s v="Small Box"/>
    <s v="Regular Air"/>
    <d v="2013-11-20T00:00:00"/>
    <s v="$3.50"/>
    <s v="$5.74"/>
    <s v="$2.24"/>
    <n v="10"/>
    <s v="$63.12"/>
    <n v="0.09"/>
    <s v="$6.14"/>
    <s v="$61.60"/>
    <s v="$5.01"/>
    <s v="$63.47"/>
    <n v="61.6"/>
    <n v="63.47"/>
    <n v="-1.8699999999999974"/>
    <n v="5.01"/>
    <n v="6.14"/>
    <n v="62.34"/>
    <n v="5.74"/>
    <n v="56.27"/>
    <n v="51.260000000000005"/>
    <n v="46.250000000000007"/>
    <m/>
  </r>
  <r>
    <s v="5443-1"/>
    <x v="216"/>
    <s v="Ruben Ausman"/>
    <s v="Crown Complex,Southbank"/>
    <x v="1"/>
    <s v="VIC"/>
    <x v="3"/>
    <s v="Yvette Biti"/>
    <s v="Not Specified"/>
    <s v="Artisan 474 Labels"/>
    <x v="0"/>
    <s v="Wrap Bag"/>
    <s v="Regular Air"/>
    <d v="2014-08-29T00:00:00"/>
    <s v="$1.84"/>
    <s v="$2.88"/>
    <s v="$1.04"/>
    <n v="1"/>
    <s v="$49.30"/>
    <n v="0.1"/>
    <s v="$3.95"/>
    <s v="$45.44"/>
    <s v="$0.99"/>
    <s v="$46.04"/>
    <n v="45.44"/>
    <n v="46.04"/>
    <n v="-0.60000000000000142"/>
    <n v="0.99"/>
    <n v="3.95"/>
    <n v="43.08"/>
    <n v="2.88"/>
    <n v="-8.0000000000000293E-2"/>
    <n v="-1.0700000000000003"/>
    <n v="-2.0600000000000005"/>
    <m/>
  </r>
  <r>
    <s v="5443-1"/>
    <x v="4"/>
    <s v="Mitch Webber"/>
    <s v="Hoyts Entertainment Quarter 122 Lang Road,Moore Park"/>
    <x v="0"/>
    <s v="NSW"/>
    <x v="3"/>
    <s v="Tina Carlton"/>
    <s v="Medium"/>
    <s v="Office Shears by Apex"/>
    <x v="0"/>
    <s v="Wrap Bag"/>
    <s v="Regular Air"/>
    <d v="2014-09-21T00:00:00"/>
    <s v="$0.94"/>
    <s v="$2.08"/>
    <s v="$1.14"/>
    <n v="46"/>
    <s v="$119.84"/>
    <n v="0.05"/>
    <s v="$5.93"/>
    <s v="$119.61"/>
    <s v="$2.56"/>
    <s v="$110.63"/>
    <n v="119.61"/>
    <n v="110.63"/>
    <n v="8.980000000000004"/>
    <n v="2.56"/>
    <n v="5.93"/>
    <n v="107.25999999999999"/>
    <n v="2.08"/>
    <n v="92.31"/>
    <n v="89.75"/>
    <n v="87.19"/>
    <m/>
  </r>
  <r>
    <s v="5443-1"/>
    <x v="477"/>
    <s v="Christina Vanderzanden"/>
    <s v="188 Pitt Street,Sydney"/>
    <x v="0"/>
    <s v="NSW"/>
    <x v="1"/>
    <s v="Tina Carlton"/>
    <s v="High"/>
    <s v="Beekin 105-Key Black Keyboard"/>
    <x v="0"/>
    <s v="Small Box"/>
    <s v="Regular Air"/>
    <d v="2013-08-03T00:00:00"/>
    <s v="$6.39"/>
    <s v="$19.98"/>
    <s v="$13.59"/>
    <n v="15"/>
    <s v="$232.80"/>
    <n v="0.04"/>
    <s v="$2.24"/>
    <s v="$211.52"/>
    <s v="$4.00"/>
    <s v="$226.54"/>
    <n v="211.52"/>
    <n v="226.54"/>
    <n v="-15.019999999999982"/>
    <n v="4"/>
    <n v="2.2400000000000002"/>
    <n v="228.29999999999998"/>
    <n v="19.98"/>
    <n v="301.45999999999998"/>
    <n v="297.45999999999998"/>
    <n v="293.45999999999998"/>
    <m/>
  </r>
  <r>
    <s v="5443-1"/>
    <x v="478"/>
    <s v="Ralph Knight"/>
    <s v="5/63-71 Enmore Rd,Newtown"/>
    <x v="0"/>
    <s v="NSW"/>
    <x v="0"/>
    <s v="Charlie Bui"/>
    <s v="Not Specified"/>
    <s v="Apex Forged Steel Scissors with Black Enamel Handles"/>
    <x v="0"/>
    <s v="Small Box"/>
    <s v="Regular Air"/>
    <d v="2014-03-30T00:00:00"/>
    <s v="$4.10"/>
    <s v="$9.31"/>
    <s v="$5.21"/>
    <n v="27"/>
    <s v="$131.40"/>
    <n v="0.03"/>
    <s v="$6.57"/>
    <s v="$126.83"/>
    <s v="$3.98"/>
    <s v="$131.63"/>
    <n v="126.83"/>
    <n v="131.63"/>
    <n v="-4.7999999999999972"/>
    <n v="3.98"/>
    <n v="6.57"/>
    <n v="129.04"/>
    <n v="9.31"/>
    <n v="248.78"/>
    <n v="244.8"/>
    <n v="240.82000000000002"/>
    <m/>
  </r>
  <r>
    <s v="5444-1"/>
    <x v="441"/>
    <s v="Beth Paige"/>
    <s v="73 York St,Sydney"/>
    <x v="0"/>
    <s v="NSW"/>
    <x v="2"/>
    <s v="Tina Carlton"/>
    <s v="High"/>
    <s v="Smiths General Use 3-Ring Binders"/>
    <x v="0"/>
    <s v="Wrap Bag"/>
    <s v="Regular Air"/>
    <d v="2015-06-26T00:00:00"/>
    <s v="$1.18"/>
    <s v="$1.88"/>
    <s v="$0.70"/>
    <n v="1"/>
    <s v="$9.40"/>
    <n v="0.02"/>
    <s v="$0.75"/>
    <s v="$8.65"/>
    <s v="$1.49"/>
    <s v="$10.14"/>
    <n v="8.65"/>
    <n v="10.14"/>
    <n v="-1.4900000000000002"/>
    <n v="1.49"/>
    <n v="0.75"/>
    <n v="10.88"/>
    <n v="1.88"/>
    <n v="2.62"/>
    <n v="1.1299999999999999"/>
    <n v="-0.3600000000000001"/>
    <m/>
  </r>
  <r>
    <s v="5444-1"/>
    <x v="232"/>
    <s v="Carl Ludwig"/>
    <s v="1/173-179 Bronte Rd,Waverley"/>
    <x v="0"/>
    <s v="NSW"/>
    <x v="1"/>
    <s v="Leighton Forrest"/>
    <s v="High"/>
    <s v="Alto Perma 2700 Stacking Storage Drawers"/>
    <x v="0"/>
    <s v="Wrap Bag"/>
    <s v="Regular Air"/>
    <d v="2014-03-18T00:00:00"/>
    <s v="$7.13"/>
    <s v="$20.98"/>
    <s v="$13.85"/>
    <n v="12"/>
    <s v="$743.50"/>
    <n v="0.02"/>
    <s v="$0.00"/>
    <s v="$743.50"/>
    <s v="$5.42"/>
    <s v="$750.14"/>
    <n v="743.5"/>
    <n v="750.14"/>
    <n v="-6.6399999999999864"/>
    <n v="5.42"/>
    <n v="0"/>
    <n v="755.56"/>
    <n v="20.98"/>
    <n v="257.18"/>
    <n v="251.76"/>
    <n v="246.34"/>
    <m/>
  </r>
  <r>
    <s v="5444-1"/>
    <x v="2"/>
    <s v="Victoria Pisteka"/>
    <s v="Westfield Sydney,Sydney"/>
    <x v="0"/>
    <s v="NSW"/>
    <x v="2"/>
    <s v="Natasha Song"/>
    <s v="High"/>
    <s v="Alto Perma 2700 Stacking Storage Drawers"/>
    <x v="0"/>
    <s v="Wrap Bag"/>
    <s v="Regular Air"/>
    <d v="2014-03-12T00:00:00"/>
    <s v="$8.92"/>
    <s v="$29.74"/>
    <s v="$20.82"/>
    <n v="46"/>
    <s v="$743.50"/>
    <n v="0.05"/>
    <s v="$0.00"/>
    <s v="$743.50"/>
    <s v="$6.64"/>
    <s v="$750.14"/>
    <n v="743.5"/>
    <n v="750.14"/>
    <n v="-6.6399999999999864"/>
    <n v="6.64"/>
    <n v="0"/>
    <n v="756.78"/>
    <n v="29.74"/>
    <n v="1374.68"/>
    <n v="1368.04"/>
    <n v="1361.3999999999999"/>
    <m/>
  </r>
  <r>
    <s v="5444-1"/>
    <x v="187"/>
    <s v="Roy Collins"/>
    <s v="Westfield Sydney,Sydney"/>
    <x v="0"/>
    <s v="NSW"/>
    <x v="0"/>
    <s v="Natasha Song"/>
    <s v="Low"/>
    <s v="Smiths Gold Paper Clips"/>
    <x v="0"/>
    <s v="Small Box"/>
    <s v="Express Air"/>
    <d v="2013-06-27T00:00:00"/>
    <s v="$1.82"/>
    <s v="$2.98"/>
    <s v="$1.16"/>
    <n v="26"/>
    <s v="$8.94"/>
    <n v="0.03"/>
    <s v="$0.80"/>
    <s v="$8.14"/>
    <s v="$1.58"/>
    <s v="$9.62"/>
    <n v="8.14"/>
    <n v="9.6199999999999992"/>
    <n v="-1.4799999999999986"/>
    <n v="1.58"/>
    <n v="0.8"/>
    <n v="10.399999999999999"/>
    <n v="2.98"/>
    <n v="78.260000000000005"/>
    <n v="76.680000000000007"/>
    <n v="75.100000000000009"/>
    <m/>
  </r>
  <r>
    <s v="5445-1"/>
    <x v="232"/>
    <s v="Chad Cunningham"/>
    <s v="499-501 Lygon Street,Carlton North"/>
    <x v="1"/>
    <s v="VIC"/>
    <x v="1"/>
    <s v="Yvette Biti"/>
    <s v="Not Specified"/>
    <s v="TechSavi Cordless Elite Duo"/>
    <x v="0"/>
    <s v="Small Box"/>
    <s v="Regular Air"/>
    <d v="2014-03-18T00:00:00"/>
    <s v="$60.59"/>
    <s v="$100.98"/>
    <s v="$40.39"/>
    <n v="1"/>
    <s v="$744.24"/>
    <n v="0.08"/>
    <s v="$0.00"/>
    <s v="$744.24"/>
    <s v="$7.18"/>
    <s v="$749.16"/>
    <n v="744.24"/>
    <n v="749.16"/>
    <n v="-4.9199999999999591"/>
    <n v="7.18"/>
    <n v="0"/>
    <n v="756.33999999999992"/>
    <n v="100.98"/>
    <n v="108.16"/>
    <n v="100.98"/>
    <n v="93.800000000000011"/>
    <m/>
  </r>
  <r>
    <s v="5445-1"/>
    <x v="479"/>
    <s v="Sandra Glassco"/>
    <s v="224A Gertrude St,Fitzroy"/>
    <x v="1"/>
    <s v="VIC"/>
    <x v="3"/>
    <s v="Connor Betts"/>
    <s v="Critical"/>
    <s v="Artisan 48 Labels"/>
    <x v="0"/>
    <s v="Small Box"/>
    <s v="Regular Air"/>
    <d v="2014-02-16T00:00:00"/>
    <s v="$3.84"/>
    <s v="$6.30"/>
    <s v="$2.46"/>
    <n v="43"/>
    <s v="$120.68"/>
    <n v="0.03"/>
    <s v="$12.01"/>
    <s v="$113.18"/>
    <s v="$0.50"/>
    <s v="$113.09"/>
    <n v="113.18"/>
    <n v="113.09"/>
    <n v="9.0000000000003411E-2"/>
    <n v="0.5"/>
    <n v="12.01"/>
    <n v="101.58"/>
    <n v="6.3"/>
    <n v="259.39"/>
    <n v="258.89"/>
    <n v="258.39"/>
    <m/>
  </r>
  <r>
    <s v="5445-1"/>
    <x v="8"/>
    <s v="John Lee"/>
    <s v="180 High Street,Windsor"/>
    <x v="1"/>
    <s v="VIC"/>
    <x v="3"/>
    <s v="Connor Betts"/>
    <s v="Critical"/>
    <s v="1726 Digital Answering Machine"/>
    <x v="0"/>
    <s v="Small Box"/>
    <s v="Regular Air"/>
    <d v="2014-06-10T00:00:00"/>
    <s v="$8.82"/>
    <s v="$20.99"/>
    <s v="$12.17"/>
    <n v="17"/>
    <s v="$82.72"/>
    <n v="0.05"/>
    <s v="$8.52"/>
    <s v="$760.91"/>
    <s v="$4.81"/>
    <s v="$756.75"/>
    <n v="760.91"/>
    <n v="756.75"/>
    <n v="4.1599999999999682"/>
    <n v="4.8099999999999996"/>
    <n v="8.52"/>
    <n v="753.04"/>
    <n v="20.99"/>
    <n v="353.12"/>
    <n v="348.31"/>
    <n v="343.5"/>
    <m/>
  </r>
  <r>
    <s v="5445-1"/>
    <x v="107"/>
    <s v="Yana Sorensen"/>
    <s v="53-55 Liverpool St,Sydney"/>
    <x v="0"/>
    <s v="NSW"/>
    <x v="3"/>
    <s v="Tina Carlton"/>
    <s v="Not Specified"/>
    <s v="OIC Colored Binder Clips, Assorted Sizes"/>
    <x v="0"/>
    <s v="Small Box"/>
    <s v="Regular Air"/>
    <d v="2014-02-20T00:00:00"/>
    <s v="$2.29"/>
    <s v="$3.58"/>
    <s v="$1.29"/>
    <n v="10"/>
    <s v="$107.00"/>
    <n v="0.06"/>
    <s v="$0.00"/>
    <s v="$106.50"/>
    <s v="$1.63"/>
    <s v="$104.00"/>
    <n v="106.5"/>
    <n v="104"/>
    <n v="2.5"/>
    <n v="1.63"/>
    <n v="0"/>
    <n v="105.63"/>
    <n v="3.58"/>
    <n v="37.43"/>
    <n v="35.799999999999997"/>
    <n v="34.169999999999995"/>
    <m/>
  </r>
  <r>
    <s v="5445-1"/>
    <x v="50"/>
    <s v="Deborah Brumfield"/>
    <s v="501 George St,Sydney"/>
    <x v="0"/>
    <s v="NSW"/>
    <x v="3"/>
    <s v="Samantha Chairs"/>
    <s v="Medium"/>
    <s v="12 Colored Short Pencils"/>
    <x v="1"/>
    <s v="Small Box"/>
    <s v="Regular Air"/>
    <d v="2013-06-05T00:00:00"/>
    <s v="$1.09"/>
    <s v="$2.60"/>
    <s v="$1.51"/>
    <n v="9"/>
    <s v="$116.92"/>
    <n v="0.1"/>
    <s v="$9.04"/>
    <s v="$106.82"/>
    <s v="$2.40"/>
    <s v="$107.05"/>
    <n v="106.82"/>
    <n v="107.05"/>
    <n v="-0.23000000000000398"/>
    <n v="2.4"/>
    <n v="9.0399999999999991"/>
    <n v="100.41"/>
    <n v="2.6"/>
    <n v="16.760000000000002"/>
    <n v="14.360000000000003"/>
    <n v="11.960000000000003"/>
    <m/>
  </r>
  <r>
    <s v="5445-1"/>
    <x v="372"/>
    <s v="Bart Watters"/>
    <s v="Westfield 1 Anderson St,Chatswood"/>
    <x v="0"/>
    <s v="NSW"/>
    <x v="0"/>
    <s v="Nicholas Fernandes"/>
    <s v="Low"/>
    <s v="Smiths General Use 3-Ring Binders"/>
    <x v="0"/>
    <s v="Wrap Bag"/>
    <s v="Regular Air"/>
    <d v="2014-12-11T00:00:00"/>
    <s v="$1.18"/>
    <s v="$1.88"/>
    <s v="$0.70"/>
    <n v="47"/>
    <s v="$47.20"/>
    <n v="7.0000000000000007E-2"/>
    <s v="$4.76"/>
    <s v="$43.20"/>
    <s v="$1.49"/>
    <s v="$45.00"/>
    <n v="43.2"/>
    <n v="45"/>
    <n v="-1.7999999999999972"/>
    <n v="1.49"/>
    <n v="4.76"/>
    <n v="41.730000000000004"/>
    <n v="1.88"/>
    <n v="85.089999999999989"/>
    <n v="83.6"/>
    <n v="82.11"/>
    <m/>
  </r>
  <r>
    <s v="5446-1"/>
    <x v="448"/>
    <s v="Muth Yarre"/>
    <s v="797 Botany Rd,Rosebery"/>
    <x v="0"/>
    <s v="NSW"/>
    <x v="1"/>
    <s v="Phoebe Gour"/>
    <s v="Low"/>
    <s v="Artisan Poly Binder Pockets"/>
    <x v="0"/>
    <s v="Wrap Bag"/>
    <s v="Regular Air"/>
    <d v="2014-03-03T00:00:00"/>
    <s v="$2.26"/>
    <s v="$3.58"/>
    <s v="$1.32"/>
    <n v="38"/>
    <s v="$139.62"/>
    <n v="0.06"/>
    <s v="$0.00"/>
    <s v="$139.62"/>
    <s v="$5.47"/>
    <s v="$145.09"/>
    <n v="139.62"/>
    <n v="145.09"/>
    <n v="-5.4699999999999989"/>
    <n v="5.47"/>
    <n v="0"/>
    <n v="150.56"/>
    <n v="3.58"/>
    <n v="141.51"/>
    <n v="136.04"/>
    <n v="130.57"/>
    <m/>
  </r>
  <r>
    <s v="5446-1"/>
    <x v="480"/>
    <s v="Roy Phan"/>
    <s v="506 Swan Street,Richmond"/>
    <x v="1"/>
    <s v="VIC"/>
    <x v="3"/>
    <s v="Connor Betts"/>
    <s v="Not Specified"/>
    <s v="Alto Perma 3000 Stacking Storage Drawers"/>
    <x v="0"/>
    <s v="Wrap Bag"/>
    <s v="Regular Air"/>
    <d v="2015-09-27T00:00:00"/>
    <s v="$8.92"/>
    <s v="$29.74"/>
    <s v="$20.82"/>
    <n v="27"/>
    <s v="$636.02"/>
    <n v="0"/>
    <s v="$32.17"/>
    <s v="$528.39"/>
    <s v="$6.64"/>
    <s v="$531.69"/>
    <n v="528.39"/>
    <n v="531.69000000000005"/>
    <n v="-3.3000000000000682"/>
    <n v="6.64"/>
    <n v="32.17"/>
    <n v="506.16"/>
    <n v="29.74"/>
    <n v="777.44999999999993"/>
    <n v="770.81"/>
    <n v="764.17"/>
    <m/>
  </r>
  <r>
    <s v="5446-1"/>
    <x v="481"/>
    <s v="Michelle Moray"/>
    <s v="310 Wattle St,Ultimo"/>
    <x v="0"/>
    <s v="NSW"/>
    <x v="3"/>
    <s v="Aanya Zhang"/>
    <s v="High"/>
    <s v="Artisan Poly Binder Pockets"/>
    <x v="0"/>
    <s v="Small Box"/>
    <s v="Regular Air"/>
    <d v="2014-05-12T00:00:00"/>
    <s v="$2.26"/>
    <s v="$3.58"/>
    <s v="$1.32"/>
    <n v="3"/>
    <s v="$139.62"/>
    <n v="0"/>
    <s v="$0.00"/>
    <s v="$139.62"/>
    <s v="$5.47"/>
    <s v="$145.09"/>
    <n v="139.62"/>
    <n v="145.09"/>
    <n v="-5.4699999999999989"/>
    <n v="5.47"/>
    <n v="0"/>
    <n v="150.56"/>
    <n v="3.58"/>
    <n v="16.21"/>
    <n v="10.74"/>
    <n v="5.2700000000000005"/>
    <m/>
  </r>
  <r>
    <s v="5447-1"/>
    <x v="118"/>
    <s v="Todd Boyes"/>
    <s v="Westfield Miranda, 600 Kingsway,Miranda"/>
    <x v="0"/>
    <s v="NSW"/>
    <x v="3"/>
    <s v="Preston Senome"/>
    <s v="Not Specified"/>
    <s v="Apex Straight Scissors"/>
    <x v="0"/>
    <s v="Small Box"/>
    <s v="Regular Air"/>
    <d v="2014-12-29T00:00:00"/>
    <s v="$5.19"/>
    <s v="$12.98"/>
    <s v="$7.79"/>
    <n v="41"/>
    <s v="$552.25"/>
    <n v="0.1"/>
    <s v="$30.39"/>
    <s v="$528.39"/>
    <s v="$3.14"/>
    <s v="$531.84"/>
    <n v="528.39"/>
    <n v="531.84"/>
    <n v="-3.4500000000000455"/>
    <n v="3.14"/>
    <n v="30.39"/>
    <n v="504.59000000000003"/>
    <n v="12.98"/>
    <n v="504.93000000000006"/>
    <n v="501.79000000000008"/>
    <n v="498.65000000000009"/>
    <m/>
  </r>
  <r>
    <s v="5448-1"/>
    <x v="96"/>
    <s v="Jesus Ocampo"/>
    <s v="60 Commercial Rd,Prahran"/>
    <x v="1"/>
    <s v="VIC"/>
    <x v="3"/>
    <s v="Yvette Biti"/>
    <s v="Not Specified"/>
    <s v="Artisan 48 Labels"/>
    <x v="0"/>
    <s v="Wrap Bag"/>
    <s v="Regular Air"/>
    <d v="2014-04-05T00:00:00"/>
    <s v="$3.84"/>
    <s v="$6.30"/>
    <s v="$2.46"/>
    <n v="17"/>
    <s v="$113.40"/>
    <n v="0.09"/>
    <s v="$11.34"/>
    <s v="$102.06"/>
    <s v="$0.50"/>
    <s v="$102.56"/>
    <n v="102.06"/>
    <n v="102.56"/>
    <n v="-0.5"/>
    <n v="0.5"/>
    <n v="11.34"/>
    <n v="91.72"/>
    <n v="6.3"/>
    <n v="96.259999999999991"/>
    <n v="95.759999999999991"/>
    <n v="95.259999999999991"/>
    <m/>
  </r>
  <r>
    <s v="5449-1"/>
    <x v="435"/>
    <s v="Dionis Lloyd"/>
    <s v="85-113 Dunning Ave,Rosebery"/>
    <x v="0"/>
    <s v="NSW"/>
    <x v="2"/>
    <s v="Mihael Khan"/>
    <s v="Not Specified"/>
    <s v="Beekin 105-Key Black Keyboard"/>
    <x v="0"/>
    <s v="Small Box"/>
    <s v="Regular Air"/>
    <d v="2014-03-28T00:00:00"/>
    <s v="$6.39"/>
    <s v="$19.98"/>
    <s v="$13.59"/>
    <n v="37"/>
    <s v="$526.38"/>
    <n v="0.03"/>
    <s v="$15.79"/>
    <s v="$510.59"/>
    <s v="$4.00"/>
    <s v="$522.98"/>
    <n v="510.59"/>
    <n v="522.98"/>
    <n v="-12.390000000000043"/>
    <n v="4"/>
    <n v="15.79"/>
    <n v="511.19"/>
    <n v="19.98"/>
    <n v="727.47"/>
    <n v="723.47"/>
    <n v="719.47"/>
    <m/>
  </r>
  <r>
    <s v="5449-1"/>
    <x v="65"/>
    <s v="Aaron Smayling"/>
    <s v="1737 Botany Rd,Banksmeadow"/>
    <x v="0"/>
    <s v="NSW"/>
    <x v="1"/>
    <s v="Nicholas Fernandes"/>
    <s v="Not Specified"/>
    <s v="Artisan Poly Binder Pockets"/>
    <x v="0"/>
    <s v="Small Box"/>
    <s v="Regular Air"/>
    <d v="2013-03-26T00:00:00"/>
    <s v="$2.26"/>
    <s v="$3.58"/>
    <s v="$1.32"/>
    <n v="24"/>
    <s v="$23.06"/>
    <n v="0.1"/>
    <s v="$2.16"/>
    <s v="$20.36"/>
    <s v="$5.47"/>
    <s v="$22.66"/>
    <n v="20.36"/>
    <n v="22.66"/>
    <n v="-2.3000000000000007"/>
    <n v="5.47"/>
    <n v="2.16"/>
    <n v="25.97"/>
    <n v="3.58"/>
    <n v="89.23"/>
    <n v="83.76"/>
    <n v="78.290000000000006"/>
    <m/>
  </r>
  <r>
    <s v="5449-1"/>
    <x v="91"/>
    <s v="Pauline Chand"/>
    <s v="61 York St,Sydney"/>
    <x v="0"/>
    <s v="NSW"/>
    <x v="0"/>
    <s v="Leighton Forrest"/>
    <s v="Low"/>
    <s v="Smiths Pushpins"/>
    <x v="0"/>
    <s v="Wrap Bag"/>
    <s v="Regular Air"/>
    <d v="2014-02-26T00:00:00"/>
    <s v="$0.94"/>
    <s v="$1.88"/>
    <s v="$0.94"/>
    <n v="37"/>
    <s v="$536.52"/>
    <n v="0.04"/>
    <s v="$10.43"/>
    <s v="$522.19"/>
    <s v="$0.79"/>
    <s v="$516.99"/>
    <n v="522.19000000000005"/>
    <n v="516.99"/>
    <n v="5.2000000000000455"/>
    <n v="0.79"/>
    <n v="10.43"/>
    <n v="507.34999999999997"/>
    <n v="1.88"/>
    <n v="59.92"/>
    <n v="59.13"/>
    <n v="58.34"/>
    <m/>
  </r>
  <r>
    <s v="5449-1"/>
    <x v="435"/>
    <s v="Dionis Lloyd"/>
    <s v="85-113 Dunning Ave,Rosebery"/>
    <x v="0"/>
    <s v="NSW"/>
    <x v="0"/>
    <s v="Mihael Khan"/>
    <s v="High"/>
    <s v="Brown Kraft Recycled Envelopes"/>
    <x v="0"/>
    <s v="Small Box"/>
    <s v="Regular Air"/>
    <d v="2014-03-28T00:00:00"/>
    <s v="$11.04"/>
    <s v="$16.98"/>
    <s v="$5.94"/>
    <n v="18"/>
    <s v="$526.38"/>
    <n v="0.1"/>
    <s v="$15.79"/>
    <s v="$510.59"/>
    <s v="$12.39"/>
    <s v="$522.98"/>
    <n v="510.59"/>
    <n v="522.98"/>
    <n v="-12.390000000000043"/>
    <n v="12.39"/>
    <n v="15.79"/>
    <n v="519.58000000000004"/>
    <n v="16.98"/>
    <n v="302.23999999999995"/>
    <n v="289.84999999999997"/>
    <n v="277.45999999999998"/>
    <m/>
  </r>
  <r>
    <s v="5450-1"/>
    <x v="323"/>
    <s v="Darrin Martin"/>
    <s v="221 Barkly St,St Kilda"/>
    <x v="1"/>
    <s v="VIC"/>
    <x v="0"/>
    <s v="Yvette Biti"/>
    <s v="Low"/>
    <s v="Alto Memo Cubes"/>
    <x v="0"/>
    <s v="Small Box"/>
    <s v="Regular Air"/>
    <d v="2013-09-05T00:00:00"/>
    <s v="$3.32"/>
    <s v="$5.18"/>
    <s v="$1.86"/>
    <n v="10"/>
    <s v="$101.26"/>
    <n v="0.1"/>
    <s v="$2.32"/>
    <s v="$90.68"/>
    <s v="$2.04"/>
    <s v="$92.33"/>
    <n v="90.68"/>
    <n v="92.33"/>
    <n v="-1.6499999999999915"/>
    <n v="2.04"/>
    <n v="2.3199999999999998"/>
    <n v="92.050000000000011"/>
    <n v="5.18"/>
    <n v="51.519999999999996"/>
    <n v="49.48"/>
    <n v="47.44"/>
    <m/>
  </r>
  <r>
    <s v="5450-1"/>
    <x v="478"/>
    <s v="Ralph Knight"/>
    <s v="5/63-71 Enmore Rd,Newtown"/>
    <x v="0"/>
    <s v="NSW"/>
    <x v="0"/>
    <s v="Charlie Bui"/>
    <s v="Critical"/>
    <s v="Angle-D Binders with Locking Rings, Label Holders"/>
    <x v="0"/>
    <s v="Wrap Bag"/>
    <s v="Regular Air"/>
    <d v="2014-03-30T00:00:00"/>
    <s v="$4.53"/>
    <s v="$7.30"/>
    <s v="$2.77"/>
    <n v="8"/>
    <s v="$131.40"/>
    <n v="0.1"/>
    <s v="$6.57"/>
    <s v="$124.83"/>
    <s v="$7.72"/>
    <s v="$132.55"/>
    <n v="124.83"/>
    <n v="132.55000000000001"/>
    <n v="-7.7200000000000131"/>
    <n v="7.72"/>
    <n v="6.57"/>
    <n v="133.70000000000002"/>
    <n v="7.3"/>
    <n v="59.55"/>
    <n v="51.83"/>
    <n v="44.11"/>
    <m/>
  </r>
  <r>
    <s v="5450-1"/>
    <x v="96"/>
    <s v="Jesus Ocampo"/>
    <s v="60 Commercial Rd,Prahran"/>
    <x v="1"/>
    <s v="VIC"/>
    <x v="0"/>
    <s v="Yvette Biti"/>
    <s v="Critical"/>
    <s v="Alto Parchment Paper, Assorted Colors"/>
    <x v="1"/>
    <s v="Small Box"/>
    <s v="Regular Air"/>
    <d v="2014-04-05T00:00:00"/>
    <s v="$4.59"/>
    <s v="$7.28"/>
    <s v="$2.69"/>
    <n v="8"/>
    <s v="$153.98"/>
    <n v="0"/>
    <s v="$5.21"/>
    <s v="$147.69"/>
    <s v="$11.15"/>
    <s v="$141.38"/>
    <n v="147.69"/>
    <n v="141.38"/>
    <n v="6.3100000000000023"/>
    <n v="11.15"/>
    <n v="5.21"/>
    <n v="147.32"/>
    <n v="7.28"/>
    <n v="64.180000000000007"/>
    <n v="53.03"/>
    <n v="41.88"/>
    <m/>
  </r>
  <r>
    <s v="5450-1"/>
    <x v="292"/>
    <s v="George Ashbrook"/>
    <s v="506 Swan Street,Richmond"/>
    <x v="1"/>
    <s v="VIC"/>
    <x v="1"/>
    <s v="Connor Betts"/>
    <s v="Medium"/>
    <s v="Artisan 479 Labels"/>
    <x v="0"/>
    <s v="Small Box"/>
    <s v="Regular Air"/>
    <d v="2014-09-22T00:00:00"/>
    <s v="$1.59"/>
    <s v="$2.61"/>
    <s v="$1.02"/>
    <n v="3"/>
    <s v="$33.68"/>
    <n v="0"/>
    <s v="$2.63"/>
    <s v="$30.63"/>
    <s v="$0.50"/>
    <s v="$31.32"/>
    <n v="30.63"/>
    <n v="31.32"/>
    <n v="-0.69000000000000128"/>
    <n v="0.5"/>
    <n v="2.63"/>
    <n v="29.19"/>
    <n v="2.61"/>
    <n v="5.7"/>
    <n v="5.2"/>
    <n v="4.7"/>
    <m/>
  </r>
  <r>
    <s v="5450-1"/>
    <x v="482"/>
    <s v="Michael Paige"/>
    <s v="506 Swan Street,Richmond"/>
    <x v="1"/>
    <s v="VIC"/>
    <x v="1"/>
    <s v="Connor Betts"/>
    <s v="Critical"/>
    <s v="Artisan Poly Binder Pockets"/>
    <x v="0"/>
    <s v="Wrap Bag"/>
    <s v="Regular Air"/>
    <d v="2014-03-21T00:00:00"/>
    <s v="$2.26"/>
    <s v="$3.58"/>
    <s v="$1.32"/>
    <n v="8"/>
    <s v="$131.04"/>
    <n v="0.04"/>
    <s v="$5.57"/>
    <s v="$129.45"/>
    <s v="$5.47"/>
    <s v="$124.45"/>
    <n v="129.44999999999999"/>
    <n v="124.45"/>
    <n v="4.9999999999999858"/>
    <n v="5.47"/>
    <n v="5.57"/>
    <n v="124.35000000000002"/>
    <n v="3.58"/>
    <n v="28.54"/>
    <n v="23.07"/>
    <n v="17.600000000000001"/>
    <m/>
  </r>
  <r>
    <s v="5450-2"/>
    <x v="207"/>
    <s v="Berenike Kampe"/>
    <s v="180 High Street,Windsor"/>
    <x v="1"/>
    <s v="VIC"/>
    <x v="3"/>
    <s v="Connor Betts"/>
    <s v="Critical"/>
    <s v="DrawIt Pizazz Watercolor Pencils, 10-Color Set with Brush"/>
    <x v="0"/>
    <s v="Small Box"/>
    <s v="Regular Air"/>
    <d v="2013-07-07T00:00:00"/>
    <s v="$2.39"/>
    <s v="$4.26"/>
    <s v="$1.87"/>
    <n v="46"/>
    <s v="$140.40"/>
    <n v="0.09"/>
    <s v="$7.02"/>
    <s v="$133.38"/>
    <s v="$1.20"/>
    <s v="$141.16"/>
    <n v="133.38"/>
    <n v="141.16"/>
    <n v="-7.7800000000000011"/>
    <n v="1.2"/>
    <n v="7.02"/>
    <n v="135.33999999999997"/>
    <n v="4.26"/>
    <n v="190.13999999999996"/>
    <n v="188.93999999999997"/>
    <n v="187.73999999999998"/>
    <m/>
  </r>
  <r>
    <s v="5451-1"/>
    <x v="347"/>
    <s v="Roland Murray"/>
    <s v="Westfield 1 Anderson St,Chatswood"/>
    <x v="0"/>
    <s v="NSW"/>
    <x v="2"/>
    <s v="Nicholas Fernandes"/>
    <s v="Critical"/>
    <s v="DrawIt Colored Pencils, 48-Color Set"/>
    <x v="1"/>
    <s v="Small Box"/>
    <s v="Regular Air"/>
    <d v="2014-03-31T00:00:00"/>
    <s v="$21.56"/>
    <s v="$36.55"/>
    <s v="$14.99"/>
    <n v="33"/>
    <s v="$9.11"/>
    <n v="0.05"/>
    <s v="$0.91"/>
    <s v="$8.20"/>
    <s v="$13.89"/>
    <s v="$10.45"/>
    <n v="8.1999999999999993"/>
    <n v="10.45"/>
    <n v="-2.25"/>
    <n v="13.89"/>
    <n v="0.91"/>
    <n v="23.43"/>
    <n v="36.549999999999997"/>
    <n v="1219.1299999999999"/>
    <n v="1205.2399999999998"/>
    <n v="1191.3499999999997"/>
    <m/>
  </r>
  <r>
    <s v="5451-1"/>
    <x v="347"/>
    <s v="Roland Murray"/>
    <s v="Westfield 1 Anderson St,Chatswood"/>
    <x v="0"/>
    <s v="NSW"/>
    <x v="0"/>
    <s v="Nicholas Fernandes"/>
    <s v="Not Specified"/>
    <s v="DrawIt Colored Pencils"/>
    <x v="0"/>
    <s v="Small Box"/>
    <s v="Express Air"/>
    <d v="2014-03-31T00:00:00"/>
    <s v="$4.37"/>
    <s v="$9.11"/>
    <s v="$4.74"/>
    <n v="21"/>
    <s v="$9.11"/>
    <n v="0"/>
    <s v="$0.91"/>
    <s v="$8.20"/>
    <s v="$2.25"/>
    <s v="$10.45"/>
    <n v="8.1999999999999993"/>
    <n v="10.45"/>
    <n v="-2.25"/>
    <n v="2.25"/>
    <n v="0.91"/>
    <n v="11.79"/>
    <n v="9.11"/>
    <n v="192.65"/>
    <n v="190.4"/>
    <n v="188.15"/>
    <m/>
  </r>
  <r>
    <s v="5451-1"/>
    <x v="347"/>
    <s v="Roland Murray"/>
    <s v="Westfield 1 Anderson St,Chatswood"/>
    <x v="0"/>
    <s v="NSW"/>
    <x v="1"/>
    <s v="Nicholas Fernandes"/>
    <s v="Not Specified"/>
    <s v="DrawIt Colored Pencils, 48-Color Set"/>
    <x v="0"/>
    <s v="Wrap Bag"/>
    <s v="Regular Air"/>
    <d v="2014-03-31T00:00:00"/>
    <s v="$21.56"/>
    <s v="$36.55"/>
    <s v="$14.99"/>
    <n v="15"/>
    <s v="$9.11"/>
    <n v="0"/>
    <s v="$0.91"/>
    <s v="$8.20"/>
    <s v="$13.89"/>
    <s v="$10.45"/>
    <n v="8.1999999999999993"/>
    <n v="10.45"/>
    <n v="-2.25"/>
    <n v="13.89"/>
    <n v="0.91"/>
    <n v="23.43"/>
    <n v="36.549999999999997"/>
    <n v="561.23"/>
    <n v="547.34"/>
    <n v="533.45000000000005"/>
    <m/>
  </r>
  <r>
    <s v="5452-1"/>
    <x v="50"/>
    <s v="Deborah Brumfield"/>
    <s v="501 George St,Sydney"/>
    <x v="0"/>
    <s v="NSW"/>
    <x v="2"/>
    <s v="Samantha Chairs"/>
    <s v="Low"/>
    <s v="Apex Straight Scissors"/>
    <x v="0"/>
    <s v="Small Box"/>
    <s v="Regular Air"/>
    <d v="2013-06-05T00:00:00"/>
    <s v="$5.19"/>
    <s v="$12.98"/>
    <s v="$7.79"/>
    <n v="34"/>
    <s v="$133.68"/>
    <n v="0.03"/>
    <s v="$12.04"/>
    <s v="$131.76"/>
    <s v="$3.14"/>
    <s v="$132.36"/>
    <n v="131.76"/>
    <n v="132.36000000000001"/>
    <n v="-0.60000000000002274"/>
    <n v="3.14"/>
    <n v="12.04"/>
    <n v="123.46000000000001"/>
    <n v="12.98"/>
    <n v="432.41999999999996"/>
    <n v="429.28"/>
    <n v="426.14"/>
    <m/>
  </r>
  <r>
    <s v="5453-1"/>
    <x v="10"/>
    <s v="Anne Pryor"/>
    <s v="1-2/299 Sussex St,Sydney"/>
    <x v="0"/>
    <s v="NSW"/>
    <x v="3"/>
    <s v="Aanya Zhang"/>
    <s v="Medium"/>
    <s v="Steady 52201 APSCO Electric Pencil Sharpener"/>
    <x v="0"/>
    <s v="Small Box"/>
    <s v="Regular Air"/>
    <d v="2014-04-02T00:00:00"/>
    <s v="$16.80"/>
    <s v="$40.97"/>
    <s v="$24.17"/>
    <n v="22"/>
    <s v="$1,802.68"/>
    <n v="0.02"/>
    <s v="$144.21"/>
    <s v="$1,658.47"/>
    <s v="$8.99"/>
    <s v="$1,667.46"/>
    <n v="1658.47"/>
    <n v="1667.46"/>
    <n v="-8.9900000000000091"/>
    <n v="8.99"/>
    <n v="144.21"/>
    <n v="1532.24"/>
    <n v="40.97"/>
    <n v="766.11999999999989"/>
    <n v="757.12999999999988"/>
    <n v="748.13999999999987"/>
    <m/>
  </r>
  <r>
    <s v="5453-1"/>
    <x v="143"/>
    <s v="Sam Craven"/>
    <s v="8 Rankins Lane ,Melbourne"/>
    <x v="1"/>
    <s v="VIC"/>
    <x v="0"/>
    <s v="Connor Betts"/>
    <s v="Not Specified"/>
    <s v="Steady Pocket Accent Highlighters"/>
    <x v="0"/>
    <s v="Small Pack"/>
    <s v="Express Air"/>
    <d v="2014-10-19T00:00:00"/>
    <s v="$0.93"/>
    <s v="$1.60"/>
    <s v="$0.67"/>
    <n v="33"/>
    <s v="$80.68"/>
    <n v="7.0000000000000007E-2"/>
    <s v="$5.65"/>
    <s v="$74.41"/>
    <s v="$1.29"/>
    <s v="$75.92"/>
    <n v="74.41"/>
    <n v="75.92"/>
    <n v="-1.5100000000000051"/>
    <n v="1.29"/>
    <n v="5.65"/>
    <n v="71.56"/>
    <n v="1.6"/>
    <n v="48.440000000000005"/>
    <n v="47.150000000000006"/>
    <n v="45.860000000000007"/>
    <m/>
  </r>
  <r>
    <s v="5453-1"/>
    <x v="413"/>
    <s v="Muria Zettner"/>
    <s v="6 Mary St,Newtown"/>
    <x v="0"/>
    <s v="NSW"/>
    <x v="2"/>
    <s v="Samantha Chairs"/>
    <s v="Low"/>
    <s v="Apex Preferred Stainless Steel Scissors"/>
    <x v="0"/>
    <s v="Wrap Bag"/>
    <s v="Regular Air"/>
    <d v="2014-07-15T00:00:00"/>
    <s v="$2.50"/>
    <s v="$5.68"/>
    <s v="$3.18"/>
    <n v="21"/>
    <s v="$147.84"/>
    <n v="0"/>
    <s v="$5.95"/>
    <s v="$131.93"/>
    <s v="$3.60"/>
    <s v="$136.14"/>
    <n v="131.93"/>
    <n v="136.13999999999999"/>
    <n v="-4.2099999999999795"/>
    <n v="3.6"/>
    <n v="5.95"/>
    <n v="133.79"/>
    <n v="5.68"/>
    <n v="116.92999999999999"/>
    <n v="113.33"/>
    <n v="109.73"/>
    <m/>
  </r>
  <r>
    <s v="5454-1"/>
    <x v="136"/>
    <s v="Justin Knight"/>
    <s v="Macquarie Centre Cnr Herring Road &amp; Waterloo Road,Macquarie Park"/>
    <x v="0"/>
    <s v="NSW"/>
    <x v="3"/>
    <s v="Nicholas Fernandes"/>
    <s v="Not Specified"/>
    <s v="Apex Straight Scissors"/>
    <x v="1"/>
    <s v="Small Box"/>
    <s v="Regular Air"/>
    <d v="2013-03-31T00:00:00"/>
    <s v="$5.19"/>
    <s v="$12.98"/>
    <s v="$7.79"/>
    <n v="22"/>
    <s v="$392.95"/>
    <n v="0.09"/>
    <s v="$0.00"/>
    <s v="$339.93"/>
    <s v="$3.14"/>
    <s v="$342.34"/>
    <n v="339.93"/>
    <n v="342.34"/>
    <n v="-2.4099999999999682"/>
    <n v="3.14"/>
    <n v="0"/>
    <n v="345.47999999999996"/>
    <n v="12.98"/>
    <n v="288.7"/>
    <n v="285.56"/>
    <n v="282.42"/>
    <m/>
  </r>
  <r>
    <s v="5455-1"/>
    <x v="483"/>
    <s v="Maya Herman"/>
    <s v="273 George Street,Sydney"/>
    <x v="0"/>
    <s v="NSW"/>
    <x v="1"/>
    <s v="Leighton Forrest"/>
    <s v="Low"/>
    <s v="1726 Digital Answering Machine"/>
    <x v="1"/>
    <s v="Jumbo Drum"/>
    <s v="Delivery Truck"/>
    <d v="2015-01-15T00:00:00"/>
    <s v="$8.82"/>
    <s v="$20.99"/>
    <s v="$12.17"/>
    <n v="50"/>
    <s v="$872.80"/>
    <n v="0.08"/>
    <s v="$61.34"/>
    <s v="$817.58"/>
    <s v="$4.81"/>
    <s v="$828.63"/>
    <n v="817.58"/>
    <n v="828.63"/>
    <n v="-11.049999999999955"/>
    <n v="4.8099999999999996"/>
    <n v="61.34"/>
    <n v="772.09999999999991"/>
    <n v="20.99"/>
    <n v="992.96999999999991"/>
    <n v="988.16"/>
    <n v="983.35"/>
    <m/>
  </r>
  <r>
    <s v="5455-1"/>
    <x v="172"/>
    <s v="Grean Thornton"/>
    <s v="73 MacLeay St,Potts Point"/>
    <x v="0"/>
    <s v="NSW"/>
    <x v="1"/>
    <s v="Natasha Song"/>
    <s v="High"/>
    <s v="Artisan 474 Labels"/>
    <x v="2"/>
    <s v="Small Pack"/>
    <s v="Regular Air"/>
    <d v="2015-03-04T00:00:00"/>
    <s v="$1.84"/>
    <s v="$2.88"/>
    <s v="$1.04"/>
    <n v="37"/>
    <s v="$28.40"/>
    <n v="0.09"/>
    <s v="$0.37"/>
    <s v="$26.93"/>
    <s v="$0.99"/>
    <s v="$26.42"/>
    <n v="26.93"/>
    <n v="26.42"/>
    <n v="0.50999999999999801"/>
    <n v="0.99"/>
    <n v="0.37"/>
    <n v="27.04"/>
    <n v="2.88"/>
    <n v="107.17999999999999"/>
    <n v="106.19"/>
    <n v="105.2"/>
    <m/>
  </r>
  <r>
    <s v="5456-1"/>
    <x v="188"/>
    <s v="Rick Reed"/>
    <s v="Sydney Fish Market, Bank Street, Sydney"/>
    <x v="0"/>
    <s v="NSW"/>
    <x v="1"/>
    <s v="Phoebe Gour"/>
    <s v="Low"/>
    <s v="3Max Polarizing Task Lamp with Clamp Arm, Light Gray"/>
    <x v="0"/>
    <s v="Wrap Bag"/>
    <s v="Regular Air"/>
    <d v="2013-02-22T00:00:00"/>
    <s v="$56.16"/>
    <s v="$136.98"/>
    <s v="$80.82"/>
    <n v="40"/>
    <s v="$477.50"/>
    <n v="0.01"/>
    <s v="$0.00"/>
    <s v="$476.70"/>
    <s v="$24.49"/>
    <s v="$485.20"/>
    <n v="476.7"/>
    <n v="485.2"/>
    <n v="-8.5"/>
    <n v="24.49"/>
    <n v="0"/>
    <n v="509.69"/>
    <n v="136.97999999999999"/>
    <n v="5503.69"/>
    <n v="5479.2"/>
    <n v="5454.71"/>
    <m/>
  </r>
  <r>
    <s v="5456-1"/>
    <x v="96"/>
    <s v="Carlos Daly"/>
    <s v="6-8 O'Connell Street,Newtown"/>
    <x v="0"/>
    <s v="NSW"/>
    <x v="0"/>
    <s v="Nicholas Fernandes"/>
    <s v="Low"/>
    <s v="Barrel Sharpener"/>
    <x v="0"/>
    <s v="Wrap Bag"/>
    <s v="Regular Air"/>
    <d v="2014-04-05T00:00:00"/>
    <s v="$1.46"/>
    <s v="$3.57"/>
    <s v="$2.11"/>
    <n v="4"/>
    <s v="$146.37"/>
    <n v="0.09"/>
    <s v="$4.39"/>
    <s v="$141.98"/>
    <s v="$4.17"/>
    <s v="$146.15"/>
    <n v="141.97999999999999"/>
    <n v="146.15"/>
    <n v="-4.1700000000000159"/>
    <n v="4.17"/>
    <n v="4.3899999999999997"/>
    <n v="145.93"/>
    <n v="3.57"/>
    <n v="14.06"/>
    <n v="9.89"/>
    <n v="5.7200000000000006"/>
    <m/>
  </r>
  <r>
    <s v="5456-1"/>
    <x v="484"/>
    <s v="Sally Knutson"/>
    <s v="81 MacLeay St,Potts Point"/>
    <x v="0"/>
    <s v="NSW"/>
    <x v="1"/>
    <s v="Samantha Chairs"/>
    <s v="High"/>
    <s v="Artisan Binder Labels"/>
    <x v="0"/>
    <s v="Small Box"/>
    <s v="Regular Air"/>
    <d v="2016-01-04T00:00:00"/>
    <s v="$2.45"/>
    <s v="$3.89"/>
    <s v="$1.44"/>
    <n v="23"/>
    <s v="$173.62"/>
    <n v="0.02"/>
    <s v="$1.04"/>
    <s v="$164.04"/>
    <s v="$7.01"/>
    <s v="$161.69"/>
    <n v="164.04"/>
    <n v="161.69"/>
    <n v="2.3499999999999943"/>
    <n v="7.01"/>
    <n v="1.04"/>
    <n v="167.66"/>
    <n v="3.89"/>
    <n v="95.44"/>
    <n v="88.429999999999993"/>
    <n v="81.419999999999987"/>
    <m/>
  </r>
  <r>
    <s v="5456-1"/>
    <x v="30"/>
    <s v="Valerie Dominguez"/>
    <s v="152 Bunnerong Road,Eastgardens"/>
    <x v="0"/>
    <s v="NSW"/>
    <x v="3"/>
    <s v="Tina Carlton"/>
    <s v="Not Specified"/>
    <s v="Angle-D Binders with Locking Rings, Label Holders"/>
    <x v="2"/>
    <s v="Large Box"/>
    <s v="Regular Air"/>
    <d v="2013-08-17T00:00:00"/>
    <s v="$4.53"/>
    <s v="$7.30"/>
    <s v="$2.77"/>
    <n v="44"/>
    <s v="$339.55"/>
    <n v="0.09"/>
    <s v="$33.75"/>
    <s v="$319.57"/>
    <s v="$7.72"/>
    <s v="$339.64"/>
    <n v="319.57"/>
    <n v="339.64"/>
    <n v="-20.069999999999993"/>
    <n v="7.72"/>
    <n v="33.75"/>
    <n v="313.61"/>
    <n v="7.3"/>
    <n v="295.17"/>
    <n v="287.45"/>
    <n v="279.72999999999996"/>
    <m/>
  </r>
  <r>
    <s v="5456-1"/>
    <x v="56"/>
    <s v="Sean ODonnell"/>
    <s v="541 Church St ,Richmond"/>
    <x v="1"/>
    <s v="VIC"/>
    <x v="0"/>
    <s v="Yvette Biti"/>
    <s v="Low"/>
    <s v="Artisan 479 Labels"/>
    <x v="0"/>
    <s v="Small Box"/>
    <s v="Express Air"/>
    <d v="2013-03-10T00:00:00"/>
    <s v="$1.59"/>
    <s v="$2.61"/>
    <s v="$1.02"/>
    <n v="17"/>
    <s v="$5.54"/>
    <n v="0.04"/>
    <s v="$0.00"/>
    <s v="$6.44"/>
    <s v="$0.50"/>
    <s v="$6.04"/>
    <n v="6.44"/>
    <n v="6.04"/>
    <n v="0.40000000000000036"/>
    <n v="0.5"/>
    <n v="0"/>
    <n v="6.54"/>
    <n v="2.61"/>
    <n v="44.87"/>
    <n v="44.37"/>
    <n v="43.87"/>
    <m/>
  </r>
  <r>
    <s v="5457-1"/>
    <x v="273"/>
    <s v="Justin Hirsh"/>
    <s v="Qantas Domestic Terminal,Mascot"/>
    <x v="0"/>
    <s v="NSW"/>
    <x v="0"/>
    <s v="Phoebe Gour"/>
    <s v="High"/>
    <s v="Laser Neon Mac Format Diskettes, 10/Pack"/>
    <x v="0"/>
    <s v="Wrap Bag"/>
    <s v="Regular Air"/>
    <d v="2013-11-24T00:00:00"/>
    <s v="$1.87"/>
    <s v="$8.12"/>
    <s v="$6.25"/>
    <n v="12"/>
    <s v="$369.95"/>
    <n v="0.1"/>
    <s v="$27.80"/>
    <s v="$359.67"/>
    <s v="$2.83"/>
    <s v="$359.36"/>
    <n v="359.67"/>
    <n v="359.36"/>
    <n v="0.31000000000000227"/>
    <n v="2.83"/>
    <n v="27.8"/>
    <n v="334.39"/>
    <n v="8.1199999999999992"/>
    <n v="72.47"/>
    <n v="69.64"/>
    <n v="66.81"/>
    <m/>
  </r>
  <r>
    <s v="5457-1"/>
    <x v="485"/>
    <s v="Alex Grayson"/>
    <s v="644 George St,Sydney"/>
    <x v="0"/>
    <s v="NSW"/>
    <x v="1"/>
    <s v="Radhya Staples"/>
    <s v="Critical"/>
    <s v="Smiths Bulldog Clip"/>
    <x v="0"/>
    <s v="Wrap Bag"/>
    <s v="Regular Air"/>
    <d v="2014-04-05T00:00:00"/>
    <s v="$2.31"/>
    <s v="$3.78"/>
    <s v="$1.47"/>
    <n v="9"/>
    <s v="$160.54"/>
    <n v="0.08"/>
    <s v="$1.61"/>
    <s v="$158.93"/>
    <s v="$0.71"/>
    <s v="$159.69"/>
    <n v="158.93"/>
    <n v="159.69"/>
    <n v="-0.75999999999999091"/>
    <n v="0.71"/>
    <n v="1.61"/>
    <n v="158.79"/>
    <n v="3.78"/>
    <n v="33.119999999999997"/>
    <n v="32.409999999999997"/>
    <n v="31.699999999999996"/>
    <m/>
  </r>
  <r>
    <s v="5457-1"/>
    <x v="486"/>
    <s v="Michelle Huthwaite"/>
    <s v="155 Oxford Street,Darlinghurst"/>
    <x v="0"/>
    <s v="NSW"/>
    <x v="1"/>
    <s v="Samantha Chairs"/>
    <s v="Not Specified"/>
    <s v="Artisan Poly Binder Pockets"/>
    <x v="0"/>
    <s v="Wrap Bag"/>
    <s v="Regular Air"/>
    <d v="2015-07-03T00:00:00"/>
    <s v="$2.26"/>
    <s v="$3.58"/>
    <s v="$1.32"/>
    <n v="18"/>
    <s v="$144.00"/>
    <n v="0.04"/>
    <s v="$1.44"/>
    <s v="$142.58"/>
    <s v="$5.47"/>
    <s v="$143.58"/>
    <n v="142.58000000000001"/>
    <n v="143.58000000000001"/>
    <n v="-1"/>
    <n v="5.47"/>
    <n v="1.44"/>
    <n v="147.61000000000001"/>
    <n v="3.58"/>
    <n v="68.47"/>
    <n v="63"/>
    <n v="57.53"/>
    <m/>
  </r>
  <r>
    <s v="5457-1"/>
    <x v="485"/>
    <s v="Tom Stivers"/>
    <s v="21 Wentworth St,Parramatta"/>
    <x v="0"/>
    <s v="NSW"/>
    <x v="3"/>
    <s v="Aanya Zhang"/>
    <s v="High"/>
    <s v="OIC Bulk Pack Metal Binder Clips"/>
    <x v="0"/>
    <s v="Wrap Bag"/>
    <s v="Express Air"/>
    <d v="2014-04-02T00:00:00"/>
    <s v="$2.13"/>
    <s v="$3.49"/>
    <s v="$1.36"/>
    <n v="16"/>
    <s v="$160.52"/>
    <n v="0.1"/>
    <s v="$1.61"/>
    <s v="$158.93"/>
    <s v="$0.76"/>
    <s v="$159.69"/>
    <n v="158.93"/>
    <n v="159.69"/>
    <n v="-0.75999999999999091"/>
    <n v="0.76"/>
    <n v="1.61"/>
    <n v="158.83999999999997"/>
    <n v="3.49"/>
    <n v="54.99"/>
    <n v="54.230000000000004"/>
    <n v="53.470000000000006"/>
    <m/>
  </r>
  <r>
    <s v="5457-1"/>
    <x v="485"/>
    <s v="Tom Stivers"/>
    <s v="21 Wentworth St,Parramatta"/>
    <x v="0"/>
    <s v="NSW"/>
    <x v="0"/>
    <s v="Aanya Zhang"/>
    <s v="Not Specified"/>
    <s v="OIC Bulk Pack Metal Binder Clips"/>
    <x v="0"/>
    <s v="Small Box"/>
    <s v="Regular Air"/>
    <d v="2014-04-02T00:00:00"/>
    <s v="$3.95"/>
    <s v="$6.08"/>
    <s v="$2.13"/>
    <n v="27"/>
    <s v="$160.54"/>
    <n v="0.03"/>
    <s v="$1.61"/>
    <s v="$158.93"/>
    <s v="$1.82"/>
    <s v="$159.69"/>
    <n v="158.93"/>
    <n v="159.69"/>
    <n v="-0.75999999999999091"/>
    <n v="1.82"/>
    <n v="1.61"/>
    <n v="159.89999999999998"/>
    <n v="6.08"/>
    <n v="164.36999999999998"/>
    <n v="162.54999999999998"/>
    <n v="160.72999999999999"/>
    <m/>
  </r>
  <r>
    <s v="5457-1"/>
    <x v="96"/>
    <s v="Jesus Ocampo"/>
    <s v="60 Commercial Rd,Prahran"/>
    <x v="1"/>
    <s v="VIC"/>
    <x v="2"/>
    <s v="Yvette Biti"/>
    <s v="High"/>
    <s v="OIC Bulk Pack Metal Binder Clips"/>
    <x v="0"/>
    <s v="Small Box"/>
    <s v="Regular Air"/>
    <d v="2014-04-05T00:00:00"/>
    <s v="$3.95"/>
    <s v="$6.08"/>
    <s v="$2.13"/>
    <n v="50"/>
    <s v="$160.54"/>
    <n v="0.1"/>
    <s v="$1.61"/>
    <s v="$158.93"/>
    <s v="$1.82"/>
    <s v="$159.69"/>
    <n v="158.93"/>
    <n v="159.69"/>
    <n v="-0.75999999999999091"/>
    <n v="1.82"/>
    <n v="1.61"/>
    <n v="159.89999999999998"/>
    <n v="6.08"/>
    <n v="304.20999999999998"/>
    <n v="302.39"/>
    <n v="300.57"/>
    <m/>
  </r>
  <r>
    <s v="5457-1"/>
    <x v="193"/>
    <s v="Benjamin Patterson"/>
    <s v="33/4 Barangaroo Avenue,Sydney"/>
    <x v="0"/>
    <s v="NSW"/>
    <x v="0"/>
    <s v="Natasha Song"/>
    <s v="Medium"/>
    <s v="12 Colored Short Pencils"/>
    <x v="0"/>
    <s v="Small Box"/>
    <s v="Express Air"/>
    <d v="2014-08-12T00:00:00"/>
    <s v="$1.09"/>
    <s v="$2.60"/>
    <s v="$1.51"/>
    <n v="26"/>
    <s v="$50.44"/>
    <n v="0.03"/>
    <s v="$0.12"/>
    <s v="$49.24"/>
    <s v="$2.40"/>
    <s v="$40.07"/>
    <n v="49.24"/>
    <n v="40.07"/>
    <n v="9.1700000000000017"/>
    <n v="2.4"/>
    <n v="0.12"/>
    <n v="42.35"/>
    <n v="2.6"/>
    <n v="69.88000000000001"/>
    <n v="67.48"/>
    <n v="65.08"/>
    <m/>
  </r>
  <r>
    <s v="5457-1"/>
    <x v="440"/>
    <s v="Roy Collins"/>
    <s v="Westfield Sydney,Sydney"/>
    <x v="0"/>
    <s v="NSW"/>
    <x v="2"/>
    <s v="Natasha Song"/>
    <s v="High"/>
    <s v="Artisan Flip-Chart Easel Binder, Black"/>
    <x v="1"/>
    <s v="Jumbo Drum"/>
    <s v="Delivery Truck"/>
    <d v="2015-09-07T00:00:00"/>
    <s v="$13.88"/>
    <s v="$22.38"/>
    <s v="$8.50"/>
    <n v="25"/>
    <s v="$306.35"/>
    <n v="0.02"/>
    <s v="$30.27"/>
    <s v="$378.56"/>
    <s v="$15.10"/>
    <s v="$388.33"/>
    <n v="378.56"/>
    <n v="388.33"/>
    <n v="-9.7699999999999818"/>
    <n v="15.1"/>
    <n v="30.27"/>
    <n v="373.16"/>
    <n v="22.38"/>
    <n v="544.33000000000004"/>
    <n v="529.23"/>
    <n v="514.13"/>
    <m/>
  </r>
  <r>
    <s v="5457-1"/>
    <x v="487"/>
    <s v="Dan Lawera"/>
    <s v="Macquarie Centre Cnr Herring Road &amp; Waterloo Road,Macquarie Park"/>
    <x v="0"/>
    <s v="NSW"/>
    <x v="3"/>
    <s v="Nicholas Fernandes"/>
    <s v="High"/>
    <s v="OIC Colored Binder Clips, Assorted Sizes"/>
    <x v="0"/>
    <s v="Small Box"/>
    <s v="Express Air"/>
    <d v="2015-12-07T00:00:00"/>
    <s v="$2.29"/>
    <s v="$3.58"/>
    <s v="$1.29"/>
    <n v="16"/>
    <s v="$188.64"/>
    <n v="0.1"/>
    <s v="$5.35"/>
    <s v="$158.93"/>
    <s v="$1.63"/>
    <s v="$159.69"/>
    <n v="158.93"/>
    <n v="159.69"/>
    <n v="-0.75999999999999091"/>
    <n v="1.63"/>
    <n v="5.35"/>
    <n v="155.97"/>
    <n v="3.58"/>
    <n v="53.56"/>
    <n v="51.93"/>
    <n v="50.3"/>
    <m/>
  </r>
  <r>
    <s v="5458-1"/>
    <x v="488"/>
    <s v="Jamie Kunitz"/>
    <s v="Sydney Fish Market, Bank Street, Sydney"/>
    <x v="0"/>
    <s v="NSW"/>
    <x v="1"/>
    <s v="Phoebe Gour"/>
    <s v="Not Specified"/>
    <s v="Smiths SlimLine Pencil Sharpener"/>
    <x v="0"/>
    <s v="Wrap Bag"/>
    <s v="Regular Air"/>
    <d v="2014-10-02T00:00:00"/>
    <s v="$4.79"/>
    <s v="$11.97"/>
    <s v="$7.18"/>
    <n v="39"/>
    <s v="$49.20"/>
    <n v="0.1"/>
    <s v="$0.00"/>
    <s v="$45.20"/>
    <s v="$5.81"/>
    <s v="$45.90"/>
    <n v="45.2"/>
    <n v="45.9"/>
    <n v="-0.69999999999999574"/>
    <n v="5.81"/>
    <n v="0"/>
    <n v="51.71"/>
    <n v="11.97"/>
    <n v="472.64000000000004"/>
    <n v="466.83000000000004"/>
    <n v="461.02000000000004"/>
    <m/>
  </r>
  <r>
    <s v="5458-1"/>
    <x v="441"/>
    <s v="Denise Monton"/>
    <s v="3/797 Botany Rd,Rosebery"/>
    <x v="0"/>
    <s v="NSW"/>
    <x v="1"/>
    <s v="Samantha Chairs"/>
    <s v="Medium"/>
    <s v="Emerson Stylus 1520 Color Inkjet Printer"/>
    <x v="0"/>
    <s v="Small Box"/>
    <s v="Regular Air"/>
    <d v="2015-06-27T00:00:00"/>
    <s v="$315.61"/>
    <s v="$500.97"/>
    <s v="$185.36"/>
    <n v="27"/>
    <s v="$2,753.32"/>
    <n v="0.06"/>
    <s v="$55.07"/>
    <s v="$2,599.59"/>
    <s v="$69.30"/>
    <s v="$2,568.69"/>
    <n v="2599.59"/>
    <n v="2568.69"/>
    <n v="30.900000000000091"/>
    <n v="69.3"/>
    <n v="55.07"/>
    <n v="2582.92"/>
    <n v="500.97"/>
    <n v="13540.42"/>
    <n v="13471.12"/>
    <n v="13401.820000000002"/>
    <m/>
  </r>
  <r>
    <s v="5458-1"/>
    <x v="91"/>
    <s v="Pauline Chand"/>
    <s v="501 George St,Sydney"/>
    <x v="0"/>
    <s v="NSW"/>
    <x v="0"/>
    <s v="Samantha Chairs"/>
    <s v="Medium"/>
    <s v="Artisan 474 Labels"/>
    <x v="0"/>
    <s v="Small Box"/>
    <s v="Regular Air"/>
    <d v="2014-02-26T00:00:00"/>
    <s v="$1.84"/>
    <s v="$2.88"/>
    <s v="$1.04"/>
    <n v="13"/>
    <s v="$59.60"/>
    <n v="0.1"/>
    <s v="$0.00"/>
    <s v="$59.00"/>
    <s v="$0.99"/>
    <s v="$60.40"/>
    <n v="59"/>
    <n v="60.4"/>
    <n v="-1.3999999999999986"/>
    <n v="0.99"/>
    <n v="0"/>
    <n v="61.39"/>
    <n v="2.88"/>
    <n v="38.43"/>
    <n v="37.44"/>
    <n v="36.449999999999996"/>
    <m/>
  </r>
  <r>
    <s v="5458-1"/>
    <x v="272"/>
    <s v="Jesus Ocampo"/>
    <s v="60 Commercial Rd,Prahran"/>
    <x v="1"/>
    <s v="VIC"/>
    <x v="3"/>
    <s v="Yvette Biti"/>
    <s v="Critical"/>
    <s v="Steady Pocket Accent Highlighters"/>
    <x v="1"/>
    <s v="Small Pack"/>
    <s v="Regular Air"/>
    <d v="2013-07-29T00:00:00"/>
    <s v="$0.93"/>
    <s v="$1.60"/>
    <s v="$0.67"/>
    <n v="49"/>
    <s v="$59.36"/>
    <n v="0.02"/>
    <s v="$3.95"/>
    <s v="$53.41"/>
    <s v="$1.29"/>
    <s v="$55.14"/>
    <n v="53.41"/>
    <n v="55.14"/>
    <n v="-1.730000000000004"/>
    <n v="1.29"/>
    <n v="3.95"/>
    <n v="52.48"/>
    <n v="1.6"/>
    <n v="75.740000000000009"/>
    <n v="74.45"/>
    <n v="73.16"/>
    <m/>
  </r>
  <r>
    <s v="5459-1"/>
    <x v="290"/>
    <s v="Mike Kennedy"/>
    <s v="99 Lygon Street,East Brunswick"/>
    <x v="1"/>
    <s v="VIC"/>
    <x v="3"/>
    <s v="Connor Betts"/>
    <s v="Medium"/>
    <s v="Artisan Poly Binder Pockets"/>
    <x v="0"/>
    <s v="Small Box"/>
    <s v="Regular Air"/>
    <d v="2014-12-15T00:00:00"/>
    <s v="$2.26"/>
    <s v="$3.58"/>
    <s v="$1.32"/>
    <n v="1"/>
    <s v="$138.46"/>
    <n v="0.02"/>
    <s v="$11.84"/>
    <s v="$124.87"/>
    <s v="$5.47"/>
    <s v="$125.66"/>
    <n v="124.87"/>
    <n v="125.66"/>
    <n v="-0.78999999999999204"/>
    <n v="5.47"/>
    <n v="11.84"/>
    <n v="119.28999999999999"/>
    <n v="3.58"/>
    <n v="-2.79"/>
    <n v="-8.26"/>
    <n v="-13.73"/>
    <m/>
  </r>
  <r>
    <s v="5459-1"/>
    <x v="26"/>
    <s v="Sandra Glassco"/>
    <s v="224A Gertrude St,Fitzroy"/>
    <x v="1"/>
    <s v="VIC"/>
    <x v="1"/>
    <s v="Connor Betts"/>
    <s v="Not Specified"/>
    <s v="3Max Polarizing Task Lamp with Clamp Arm, Light Gray"/>
    <x v="0"/>
    <s v="Wrap Bag"/>
    <s v="Regular Air"/>
    <d v="2015-02-19T00:00:00"/>
    <s v="$56.16"/>
    <s v="$136.98"/>
    <s v="$80.82"/>
    <n v="34"/>
    <s v="$2,685.02"/>
    <n v="0"/>
    <s v="$435.82"/>
    <s v="$2,588.40"/>
    <s v="$24.49"/>
    <s v="$2,688.40"/>
    <n v="2588.4"/>
    <n v="2688.4"/>
    <n v="-100"/>
    <n v="24.49"/>
    <n v="435.82"/>
    <n v="2277.0699999999997"/>
    <n v="136.97999999999999"/>
    <n v="4245.99"/>
    <n v="4221.5"/>
    <n v="4197.01"/>
    <m/>
  </r>
  <r>
    <s v="5459-1"/>
    <x v="489"/>
    <s v="Thea Hendricks"/>
    <s v="412 Brunswick St,Fitzroy"/>
    <x v="1"/>
    <s v="VIC"/>
    <x v="2"/>
    <s v="Connor Betts"/>
    <s v="Low"/>
    <s v="Artisan 477 Labels"/>
    <x v="0"/>
    <s v="Wrap Bag"/>
    <s v="Express Air"/>
    <d v="2014-07-08T00:00:00"/>
    <s v="$2.29"/>
    <s v="$3.69"/>
    <s v="$1.40"/>
    <n v="21"/>
    <s v="$41.60"/>
    <n v="0"/>
    <s v="$1.56"/>
    <s v="$39.00"/>
    <s v="$0.50"/>
    <s v="$41.38"/>
    <n v="39"/>
    <n v="41.38"/>
    <n v="-2.3800000000000026"/>
    <n v="0.5"/>
    <n v="1.56"/>
    <n v="40.32"/>
    <n v="3.69"/>
    <n v="76.429999999999993"/>
    <n v="75.929999999999993"/>
    <n v="75.429999999999993"/>
    <m/>
  </r>
  <r>
    <s v="5459-1"/>
    <x v="62"/>
    <s v="John Lucas"/>
    <s v="188 Pitt Street,Sydney"/>
    <x v="0"/>
    <s v="NSW"/>
    <x v="3"/>
    <s v="Tina Carlton"/>
    <s v="Low"/>
    <s v="Artisan 478 Labels"/>
    <x v="0"/>
    <s v="Small Box"/>
    <s v="Regular Air"/>
    <d v="2014-08-09T00:00:00"/>
    <s v="$3.14"/>
    <s v="$4.91"/>
    <s v="$1.77"/>
    <n v="13"/>
    <s v="$52.00"/>
    <n v="0.09"/>
    <s v="$2.76"/>
    <s v="$52.64"/>
    <s v="$0.50"/>
    <s v="$53.04"/>
    <n v="52.64"/>
    <n v="53.04"/>
    <n v="-0.39999999999999858"/>
    <n v="0.5"/>
    <n v="2.76"/>
    <n v="50.78"/>
    <n v="4.91"/>
    <n v="61.57"/>
    <n v="61.07"/>
    <n v="60.57"/>
    <m/>
  </r>
  <r>
    <s v="5459-1"/>
    <x v="133"/>
    <s v="Brad Thomas"/>
    <s v="152 Bunnerong Road,Eastgardens"/>
    <x v="0"/>
    <s v="NSW"/>
    <x v="1"/>
    <s v="Tina Carlton"/>
    <s v="Not Specified"/>
    <s v="Artisan Hanging File Binders"/>
    <x v="0"/>
    <s v="Small Box"/>
    <s v="Regular Air"/>
    <d v="2013-05-20T00:00:00"/>
    <s v="$3.65"/>
    <s v="$5.98"/>
    <s v="$2.33"/>
    <n v="33"/>
    <s v="$129.05"/>
    <n v="0.08"/>
    <s v="$3.86"/>
    <s v="$129.53"/>
    <s v="$1.49"/>
    <s v="$122.48"/>
    <n v="129.53"/>
    <n v="122.48"/>
    <n v="7.0499999999999972"/>
    <n v="1.49"/>
    <n v="3.86"/>
    <n v="120.11"/>
    <n v="5.98"/>
    <n v="194.97"/>
    <n v="193.48"/>
    <n v="191.98999999999998"/>
    <m/>
  </r>
  <r>
    <s v="5459-1"/>
    <x v="197"/>
    <s v="Jennifer Patt"/>
    <s v="523 King St,Newtown"/>
    <x v="0"/>
    <s v="NSW"/>
    <x v="1"/>
    <s v="Aanya Zhang"/>
    <s v="Critical"/>
    <s v="Artisan 481 Labels"/>
    <x v="0"/>
    <s v="Wrap Bag"/>
    <s v="Regular Air"/>
    <d v="2013-08-22T00:00:00"/>
    <s v="$1.94"/>
    <s v="$3.08"/>
    <s v="$1.14"/>
    <n v="3"/>
    <s v="$79.90"/>
    <n v="0.09"/>
    <s v="$2.39"/>
    <s v="$70.91"/>
    <s v="$0.99"/>
    <s v="$80.40"/>
    <n v="70.91"/>
    <n v="80.400000000000006"/>
    <n v="-9.4900000000000091"/>
    <n v="0.99"/>
    <n v="2.39"/>
    <n v="79"/>
    <n v="3.08"/>
    <n v="7.84"/>
    <n v="6.85"/>
    <n v="5.8599999999999994"/>
    <m/>
  </r>
  <r>
    <s v="5459-1"/>
    <x v="16"/>
    <s v="Lisa DeCherney"/>
    <s v="531 King St,Newtown"/>
    <x v="0"/>
    <s v="NSW"/>
    <x v="2"/>
    <s v="Mihael Khan"/>
    <s v="Medium"/>
    <s v="Colored Envelopes"/>
    <x v="1"/>
    <s v="Jumbo Drum"/>
    <s v="Delivery Truck"/>
    <d v="2015-05-25T00:00:00"/>
    <s v="$2.25"/>
    <s v="$3.69"/>
    <s v="$1.44"/>
    <n v="5"/>
    <s v="$56.92"/>
    <n v="0.01"/>
    <s v="$3.35"/>
    <s v="$55.60"/>
    <s v="$2.50"/>
    <s v="$55.60"/>
    <n v="55.6"/>
    <n v="55.6"/>
    <n v="0"/>
    <n v="2.5"/>
    <n v="3.35"/>
    <n v="54.75"/>
    <n v="3.69"/>
    <n v="17.600000000000001"/>
    <n v="15.1"/>
    <n v="12.6"/>
    <m/>
  </r>
  <r>
    <s v="5459-1"/>
    <x v="3"/>
    <s v="Sean Wendt"/>
    <s v="145 Ramsay St,Haberfield"/>
    <x v="0"/>
    <s v="NSW"/>
    <x v="3"/>
    <s v="Phoebe Gour"/>
    <s v="Medium"/>
    <s v="Artisan 478 Labels"/>
    <x v="1"/>
    <s v="Small Box"/>
    <s v="Regular Air"/>
    <d v="2013-02-20T00:00:00"/>
    <s v="$3.14"/>
    <s v="$4.91"/>
    <s v="$1.77"/>
    <n v="24"/>
    <s v="$73.50"/>
    <n v="0.08"/>
    <s v="$4.69"/>
    <s v="$74.97"/>
    <s v="$0.50"/>
    <s v="$75.63"/>
    <n v="74.97"/>
    <n v="75.63"/>
    <n v="-0.65999999999999659"/>
    <n v="0.5"/>
    <n v="4.6900000000000004"/>
    <n v="71.44"/>
    <n v="4.91"/>
    <n v="113.65"/>
    <n v="113.15"/>
    <n v="112.65"/>
    <m/>
  </r>
  <r>
    <s v="5460-1"/>
    <x v="416"/>
    <s v="Tony Molinari"/>
    <s v="85-113 Dunning Ave,Rosebery"/>
    <x v="0"/>
    <s v="NSW"/>
    <x v="3"/>
    <s v="Mihael Khan"/>
    <s v="Critical"/>
    <s v="Beekin 105-Key Black Keyboard"/>
    <x v="0"/>
    <s v="Small Box"/>
    <s v="Express Air"/>
    <d v="2013-12-29T00:00:00"/>
    <s v="$6.39"/>
    <s v="$19.98"/>
    <s v="$13.59"/>
    <n v="43"/>
    <s v="$934.24"/>
    <n v="0.03"/>
    <s v="$93.12"/>
    <s v="$974.40"/>
    <s v="$4.00"/>
    <s v="$754.27"/>
    <n v="974.4"/>
    <n v="754.27"/>
    <n v="220.13"/>
    <n v="4"/>
    <n v="93.12"/>
    <n v="665.15"/>
    <n v="19.98"/>
    <n v="770.02"/>
    <n v="766.02"/>
    <n v="762.02"/>
    <m/>
  </r>
  <r>
    <s v="5460-1"/>
    <x v="320"/>
    <s v="Steve Chapman"/>
    <s v="1/50-58 Hunter St,Sydney"/>
    <x v="0"/>
    <s v="NSW"/>
    <x v="2"/>
    <s v="Preston Senome"/>
    <s v="Medium"/>
    <s v="Artisan Hi-Liter Fluorescent Desk Style Markers"/>
    <x v="0"/>
    <s v="Small Box"/>
    <s v="Regular Air"/>
    <d v="2014-04-11T00:00:00"/>
    <s v="$1.76"/>
    <s v="$3.38"/>
    <s v="$1.62"/>
    <n v="10"/>
    <s v="$60.45"/>
    <n v="0.05"/>
    <s v="$1.21"/>
    <s v="$59.24"/>
    <s v="$0.85"/>
    <s v="$60.87"/>
    <n v="59.24"/>
    <n v="60.87"/>
    <n v="-1.6299999999999955"/>
    <n v="0.85"/>
    <n v="1.21"/>
    <n v="60.51"/>
    <n v="3.38"/>
    <n v="33.44"/>
    <n v="32.589999999999996"/>
    <n v="31.739999999999995"/>
    <m/>
  </r>
  <r>
    <s v="5460-1"/>
    <x v="402"/>
    <s v="Harold Dahlen"/>
    <s v="53-55 Liverpool St,Sydney"/>
    <x v="0"/>
    <s v="NSW"/>
    <x v="1"/>
    <s v="Tina Carlton"/>
    <s v="Low"/>
    <s v="HFX LaserJet 3310 Copier"/>
    <x v="0"/>
    <s v="Small Box"/>
    <s v="Regular Air"/>
    <d v="2014-04-09T00:00:00"/>
    <s v="$377.99"/>
    <s v="$599.99"/>
    <s v="$222.00"/>
    <n v="38"/>
    <s v="$17,999.70"/>
    <n v="0.01"/>
    <s v="$1,619.97"/>
    <s v="$16,279.73"/>
    <s v="$24.49"/>
    <s v="$16,304.24"/>
    <n v="16279.73"/>
    <n v="16304.24"/>
    <n v="-24.510000000000218"/>
    <n v="24.49"/>
    <n v="1619.97"/>
    <n v="14708.76"/>
    <n v="599.99"/>
    <n v="21204.14"/>
    <n v="21179.649999999998"/>
    <n v="21155.159999999996"/>
    <m/>
  </r>
  <r>
    <s v="5460-1"/>
    <x v="115"/>
    <s v="Carlos Daly"/>
    <s v="6-8 O'Connell Street,Newtown"/>
    <x v="0"/>
    <s v="NSW"/>
    <x v="1"/>
    <s v="Nicholas Fernandes"/>
    <s v="Low"/>
    <s v="Beekin 105-Key Black Keyboard"/>
    <x v="0"/>
    <s v="Small Box"/>
    <s v="Regular Air"/>
    <d v="2013-10-05T00:00:00"/>
    <s v="$6.39"/>
    <s v="$19.98"/>
    <s v="$13.59"/>
    <n v="44"/>
    <s v="$731.24"/>
    <n v="0.01"/>
    <s v="$60.72"/>
    <s v="$666.54"/>
    <s v="$4.00"/>
    <s v="$661.94"/>
    <n v="666.54"/>
    <n v="661.94"/>
    <n v="4.5999999999999091"/>
    <n v="4"/>
    <n v="60.72"/>
    <n v="605.22"/>
    <n v="19.98"/>
    <n v="822.4"/>
    <n v="818.4"/>
    <n v="814.4"/>
    <m/>
  </r>
  <r>
    <s v="5460-1"/>
    <x v="490"/>
    <s v="Bobby Trafton"/>
    <s v="85-113 Dunning Ave,Rosebery"/>
    <x v="0"/>
    <s v="NSW"/>
    <x v="0"/>
    <s v="Mihael Khan"/>
    <s v="Critical"/>
    <s v="Binder Clips by OIC"/>
    <x v="0"/>
    <s v="Small Pack"/>
    <s v="Regular Air"/>
    <d v="2015-11-03T00:00:00"/>
    <s v="$0.93"/>
    <s v="$1.48"/>
    <s v="$0.55"/>
    <n v="6"/>
    <s v="$47.97"/>
    <n v="0.02"/>
    <s v="$4.41"/>
    <s v="$44.57"/>
    <s v="$0.70"/>
    <s v="$45.53"/>
    <n v="44.57"/>
    <n v="45.53"/>
    <n v="-0.96000000000000085"/>
    <n v="0.7"/>
    <n v="4.41"/>
    <n v="41.820000000000007"/>
    <n v="1.48"/>
    <n v="5.169999999999999"/>
    <n v="4.4699999999999989"/>
    <n v="3.7699999999999987"/>
    <m/>
  </r>
  <r>
    <s v="5460-1"/>
    <x v="491"/>
    <s v="Julia Dunbar"/>
    <s v="Qantas Domestic Terminal,Mascot"/>
    <x v="0"/>
    <s v="NSW"/>
    <x v="0"/>
    <s v="Phoebe Gour"/>
    <s v="High"/>
    <s v="Smiths SlimLine Pencil Sharpener"/>
    <x v="1"/>
    <s v="Small Box"/>
    <s v="Regular Air"/>
    <d v="2014-07-25T00:00:00"/>
    <s v="$4.79"/>
    <s v="$11.97"/>
    <s v="$7.18"/>
    <n v="47"/>
    <s v="$134.48"/>
    <n v="0"/>
    <s v="$5.71"/>
    <s v="$127.33"/>
    <s v="$5.81"/>
    <s v="$129.93"/>
    <n v="127.33"/>
    <n v="129.93"/>
    <n v="-2.6000000000000085"/>
    <n v="5.81"/>
    <n v="5.71"/>
    <n v="130.03"/>
    <n v="11.97"/>
    <n v="562.68999999999994"/>
    <n v="556.88"/>
    <n v="551.07000000000005"/>
    <m/>
  </r>
  <r>
    <s v="5461-1"/>
    <x v="75"/>
    <s v="Eugene Moren"/>
    <s v="85-113 Dunning Ave,Rosebery"/>
    <x v="0"/>
    <s v="NSW"/>
    <x v="3"/>
    <s v="Mihael Khan"/>
    <s v="High"/>
    <s v="Artisan Hi-Liter Pen Style Six-Color Fluorescent Set"/>
    <x v="0"/>
    <s v="Small Box"/>
    <s v="Regular Air"/>
    <d v="2013-05-29T00:00:00"/>
    <s v="$2.16"/>
    <s v="$3.85"/>
    <s v="$1.69"/>
    <n v="23"/>
    <s v="$127.52"/>
    <n v="0.01"/>
    <s v="$3.65"/>
    <s v="$112.68"/>
    <s v="$0.70"/>
    <s v="$123.07"/>
    <n v="112.68"/>
    <n v="123.07"/>
    <n v="-10.389999999999986"/>
    <n v="0.7"/>
    <n v="3.65"/>
    <n v="120.11999999999999"/>
    <n v="3.85"/>
    <n v="85.6"/>
    <n v="84.899999999999991"/>
    <n v="84.199999999999989"/>
    <m/>
  </r>
  <r>
    <s v="5462-1"/>
    <x v="392"/>
    <s v="Helen Andreada"/>
    <s v="470 Anzac Parade,Kingsford"/>
    <x v="0"/>
    <s v="NSW"/>
    <x v="1"/>
    <s v="Tina Carlton"/>
    <s v="Not Specified"/>
    <s v="Beekin 105-Key Black Keyboard"/>
    <x v="0"/>
    <s v="Small Box"/>
    <s v="Regular Air"/>
    <d v="2014-01-26T00:00:00"/>
    <s v="$6.39"/>
    <s v="$19.98"/>
    <s v="$13.59"/>
    <n v="8"/>
    <s v="$1,255.32"/>
    <n v="0"/>
    <s v="$62.73"/>
    <s v="$1,299.37"/>
    <s v="$4.00"/>
    <s v="$1,279.75"/>
    <n v="1299.3699999999999"/>
    <n v="1279.75"/>
    <n v="19.619999999999891"/>
    <n v="4"/>
    <n v="62.73"/>
    <n v="1221.02"/>
    <n v="19.98"/>
    <n v="101.11000000000001"/>
    <n v="97.110000000000014"/>
    <n v="93.110000000000014"/>
    <m/>
  </r>
  <r>
    <s v="5463-1"/>
    <x v="325"/>
    <s v="Grobbarah Frawer"/>
    <s v="3 Orwell St,Potts Point"/>
    <x v="0"/>
    <s v="NSW"/>
    <x v="3"/>
    <s v="Leighton Forrest"/>
    <s v="High"/>
    <s v="Beekin 105-Key Black Keyboard"/>
    <x v="0"/>
    <s v="Small Box"/>
    <s v="Regular Air"/>
    <d v="2013-12-07T00:00:00"/>
    <s v="$6.39"/>
    <s v="$19.98"/>
    <s v="$13.59"/>
    <n v="21"/>
    <s v="$63.56"/>
    <n v="0.09"/>
    <s v="$18.68"/>
    <s v="$62.59"/>
    <s v="$4.00"/>
    <s v="$63.88"/>
    <n v="62.59"/>
    <n v="63.88"/>
    <n v="-1.2899999999999991"/>
    <n v="4"/>
    <n v="18.68"/>
    <n v="49.199999999999996"/>
    <n v="19.98"/>
    <n v="404.9"/>
    <n v="400.9"/>
    <n v="396.9"/>
    <m/>
  </r>
  <r>
    <s v="5465-1"/>
    <x v="424"/>
    <s v="Saphhira Shifley"/>
    <s v="Westfield Miranda, 600 Kingsway,Miranda"/>
    <x v="0"/>
    <s v="NSW"/>
    <x v="1"/>
    <s v="Preston Senome"/>
    <s v="Low"/>
    <s v="PastelOcean Color Pencil Set"/>
    <x v="0"/>
    <s v="Small Box"/>
    <s v="Express Air"/>
    <d v="2014-01-05T00:00:00"/>
    <s v="$11.11"/>
    <s v="$19.84"/>
    <s v="$8.73"/>
    <n v="42"/>
    <s v="$48.60"/>
    <n v="0.01"/>
    <s v="$4.40"/>
    <s v="$45.50"/>
    <s v="$4.10"/>
    <s v="$46.63"/>
    <n v="45.5"/>
    <n v="46.63"/>
    <n v="-1.1300000000000026"/>
    <n v="4.0999999999999996"/>
    <n v="4.4000000000000004"/>
    <n v="46.330000000000005"/>
    <n v="19.84"/>
    <n v="832.98"/>
    <n v="828.88"/>
    <n v="824.78"/>
    <m/>
  </r>
  <r>
    <s v="5465-1"/>
    <x v="83"/>
    <s v="Chad McGuire"/>
    <s v="81 MacLeay St,Potts Point"/>
    <x v="0"/>
    <s v="NSW"/>
    <x v="2"/>
    <s v="Samantha Chairs"/>
    <s v="High"/>
    <s v="Artisan Hi-Liter Fluorescent Desk Style Markers"/>
    <x v="1"/>
    <s v="Small Box"/>
    <s v="Regular Air"/>
    <d v="2014-02-25T00:00:00"/>
    <s v="$1.76"/>
    <s v="$3.38"/>
    <s v="$1.62"/>
    <n v="13"/>
    <s v="$65.54"/>
    <n v="0.03"/>
    <s v="$0.92"/>
    <s v="$62.16"/>
    <s v="$0.85"/>
    <s v="$64.22"/>
    <n v="62.16"/>
    <n v="64.22"/>
    <n v="-2.0600000000000023"/>
    <n v="0.85"/>
    <n v="0.92"/>
    <n v="64.149999999999991"/>
    <n v="3.38"/>
    <n v="43.87"/>
    <n v="43.019999999999996"/>
    <n v="42.169999999999995"/>
    <m/>
  </r>
  <r>
    <s v="5465-1"/>
    <x v="492"/>
    <s v="Mike Kennedy"/>
    <s v="99 Lygon Street,East Brunswick"/>
    <x v="1"/>
    <s v="VIC"/>
    <x v="1"/>
    <s v="Connor Betts"/>
    <s v="High"/>
    <s v="1726 Digital Answering Machine"/>
    <x v="0"/>
    <s v="Small Box"/>
    <s v="Regular Air"/>
    <d v="2015-04-23T00:00:00"/>
    <s v="$8.82"/>
    <s v="$20.99"/>
    <s v="$12.17"/>
    <n v="41"/>
    <s v="$37.58"/>
    <n v="7.0000000000000007E-2"/>
    <s v="$2.53"/>
    <s v="$26.63"/>
    <s v="$4.81"/>
    <s v="$37.64"/>
    <n v="26.63"/>
    <n v="37.64"/>
    <n v="-11.010000000000002"/>
    <n v="4.8099999999999996"/>
    <n v="2.5299999999999998"/>
    <n v="39.92"/>
    <n v="20.99"/>
    <n v="862.86999999999989"/>
    <n v="858.06"/>
    <n v="853.25"/>
    <m/>
  </r>
  <r>
    <s v="5466-1"/>
    <x v="493"/>
    <s v="Dan Campbell"/>
    <s v="1/173-179 Bronte Rd,Waverley"/>
    <x v="0"/>
    <s v="NSW"/>
    <x v="1"/>
    <s v="Leighton Forrest"/>
    <s v="Not Specified"/>
    <s v="Beekin 6 Outlet Metallic Surge Strip"/>
    <x v="0"/>
    <s v="Small Box"/>
    <s v="Regular Air"/>
    <d v="2014-10-26T00:00:00"/>
    <s v="$4.46"/>
    <s v="$10.89"/>
    <s v="$6.43"/>
    <n v="24"/>
    <s v="$2,057.50"/>
    <n v="0.04"/>
    <s v="$105.78"/>
    <s v="$2,957.12"/>
    <s v="$4.50"/>
    <s v="$2,494.11"/>
    <n v="2957.12"/>
    <n v="2494.11"/>
    <n v="463.00999999999976"/>
    <n v="4.5"/>
    <n v="105.78"/>
    <n v="2392.83"/>
    <n v="10.89"/>
    <n v="160.08000000000001"/>
    <n v="155.58000000000001"/>
    <n v="151.08000000000001"/>
    <m/>
  </r>
  <r>
    <s v="5467-1"/>
    <x v="494"/>
    <s v="Robert Marley"/>
    <s v="211/25-29 Dixon St,Haymarket"/>
    <x v="0"/>
    <s v="NSW"/>
    <x v="2"/>
    <s v="Preston Senome"/>
    <s v="Medium"/>
    <s v="Binder Posts"/>
    <x v="0"/>
    <s v="Small Box"/>
    <s v="Regular Air"/>
    <d v="2016-03-07T00:00:00"/>
    <s v="$3.50"/>
    <s v="$5.74"/>
    <s v="$2.24"/>
    <n v="19"/>
    <s v="$4.16"/>
    <n v="0"/>
    <s v="$0.04"/>
    <s v="$4.22"/>
    <s v="$5.01"/>
    <s v="$46.85"/>
    <n v="4.22"/>
    <n v="46.85"/>
    <n v="-42.63"/>
    <n v="5.01"/>
    <n v="0.04"/>
    <n v="51.82"/>
    <n v="5.74"/>
    <n v="114.03"/>
    <n v="109.02"/>
    <n v="104.00999999999999"/>
    <m/>
  </r>
  <r>
    <s v="5467-1"/>
    <x v="495"/>
    <s v="Gary Zandusky"/>
    <s v="Shop 1, 186-190 Church Street,Parramatta;46a Macleay Street,Potts Point"/>
    <x v="0"/>
    <s v="NSW"/>
    <x v="0"/>
    <s v="Mihael Khan"/>
    <s v="Low"/>
    <s v="Artisan 479 Labels"/>
    <x v="0"/>
    <s v="Wrap Bag"/>
    <s v="Regular Air"/>
    <d v="2015-10-31T00:00:00"/>
    <s v="$1.59"/>
    <s v="$2.61"/>
    <s v="$1.02"/>
    <n v="48"/>
    <s v="$58.52"/>
    <n v="7.0000000000000007E-2"/>
    <s v="$5.45"/>
    <s v="$50.47"/>
    <s v="$0.50"/>
    <s v="$53.62"/>
    <n v="50.47"/>
    <n v="53.62"/>
    <n v="-3.1499999999999986"/>
    <n v="0.5"/>
    <n v="5.45"/>
    <n v="48.669999999999995"/>
    <n v="2.61"/>
    <n v="120.33"/>
    <n v="119.83"/>
    <n v="119.33"/>
    <m/>
  </r>
  <r>
    <s v="5467-1"/>
    <x v="496"/>
    <s v="Brenda Bowman"/>
    <s v="61 York St,Sydney"/>
    <x v="0"/>
    <s v="NSW"/>
    <x v="1"/>
    <s v="Leighton Forrest"/>
    <s v="Not Specified"/>
    <s v="12 Colored Short Pencils"/>
    <x v="0"/>
    <s v="Small Box"/>
    <s v="Express Air"/>
    <d v="2014-04-12T00:00:00"/>
    <s v="$1.09"/>
    <s v="$2.60"/>
    <s v="$1.51"/>
    <n v="46"/>
    <s v="$5.20"/>
    <n v="0.01"/>
    <s v="$0.16"/>
    <s v="$5.04"/>
    <s v="$2.40"/>
    <s v="$7.44"/>
    <n v="5.04"/>
    <n v="7.44"/>
    <n v="-2.4000000000000004"/>
    <n v="2.4"/>
    <n v="0.16"/>
    <n v="9.68"/>
    <n v="2.6"/>
    <n v="121.84000000000002"/>
    <n v="119.44000000000001"/>
    <n v="117.04"/>
    <m/>
  </r>
  <r>
    <s v="5467-2"/>
    <x v="272"/>
    <s v="Jesus Ocampo"/>
    <s v="60 Commercial Rd,Prahran"/>
    <x v="1"/>
    <s v="VIC"/>
    <x v="1"/>
    <s v="Yvette Biti"/>
    <s v="Medium"/>
    <s v="EcoTones Memo Sheets"/>
    <x v="0"/>
    <s v="Small Pack"/>
    <s v="Regular Air"/>
    <d v="2013-07-29T00:00:00"/>
    <s v="$2.52"/>
    <s v="$4.00"/>
    <s v="$1.48"/>
    <n v="8"/>
    <s v="$436.20"/>
    <n v="0.03"/>
    <s v="$33.07"/>
    <s v="$422.10"/>
    <s v="$1.30"/>
    <s v="$410.43"/>
    <n v="422.1"/>
    <n v="410.43"/>
    <n v="11.670000000000016"/>
    <n v="1.3"/>
    <n v="33.07"/>
    <n v="378.66"/>
    <n v="4"/>
    <n v="0.22999999999999976"/>
    <n v="-1.0700000000000003"/>
    <n v="-2.37"/>
    <m/>
  </r>
  <r>
    <s v="5468-1"/>
    <x v="221"/>
    <s v="Magdelene Morse"/>
    <s v="53 Riley Street,Woolloomooloo"/>
    <x v="0"/>
    <s v="NSW"/>
    <x v="3"/>
    <s v="Tina Carlton"/>
    <s v="Low"/>
    <s v="Smiths Pushpins"/>
    <x v="2"/>
    <s v="Large Box"/>
    <s v="Regular Air"/>
    <d v="2013-09-22T00:00:00"/>
    <s v="$0.94"/>
    <s v="$1.88"/>
    <s v="$0.94"/>
    <n v="25"/>
    <s v="$63.84"/>
    <n v="7.0000000000000007E-2"/>
    <s v="$4.36"/>
    <s v="$59.34"/>
    <s v="$0.79"/>
    <s v="$60.43"/>
    <n v="59.34"/>
    <n v="60.43"/>
    <n v="-1.0899999999999963"/>
    <n v="0.79"/>
    <n v="4.3600000000000003"/>
    <n v="56.86"/>
    <n v="1.88"/>
    <n v="43.43"/>
    <n v="42.64"/>
    <n v="41.85"/>
    <m/>
  </r>
  <r>
    <s v="5469-1"/>
    <x v="482"/>
    <s v="Michael Paige"/>
    <s v="506 Swan Street,Richmond"/>
    <x v="1"/>
    <s v="VIC"/>
    <x v="2"/>
    <s v="Connor Betts"/>
    <s v="High"/>
    <s v="TechSavi Internet Navigator Keyboard"/>
    <x v="1"/>
    <s v="Small Box"/>
    <s v="Regular Air"/>
    <d v="2014-03-21T00:00:00"/>
    <s v="$6.51"/>
    <s v="$30.98"/>
    <s v="$24.47"/>
    <n v="42"/>
    <s v="$1,115.28"/>
    <n v="0.1"/>
    <s v="$0.00"/>
    <s v="$1,115.28"/>
    <s v="$6.50"/>
    <s v="$1,121.78"/>
    <n v="1115.28"/>
    <n v="1121.78"/>
    <n v="-6.5"/>
    <n v="6.5"/>
    <n v="0"/>
    <n v="1128.28"/>
    <n v="30.98"/>
    <n v="1307.6600000000001"/>
    <n v="1301.1600000000001"/>
    <n v="1294.6600000000001"/>
    <m/>
  </r>
  <r>
    <s v="5469-1"/>
    <x v="184"/>
    <s v="Sonia Sunley"/>
    <s v="1/50-58 Hunter St,Sydney"/>
    <x v="0"/>
    <s v="NSW"/>
    <x v="1"/>
    <s v="Preston Senome"/>
    <s v="Critical"/>
    <s v="Artisan Poly Binder Pockets"/>
    <x v="0"/>
    <s v="Small Box"/>
    <s v="Regular Air"/>
    <d v="2014-07-26T00:00:00"/>
    <s v="$2.26"/>
    <s v="$3.58"/>
    <s v="$1.32"/>
    <n v="19"/>
    <s v="$139.80"/>
    <n v="0"/>
    <s v="$5.69"/>
    <s v="$126.01"/>
    <s v="$5.47"/>
    <s v="$138.00"/>
    <n v="126.01"/>
    <n v="138"/>
    <n v="-11.989999999999995"/>
    <n v="5.47"/>
    <n v="5.69"/>
    <n v="137.78"/>
    <n v="3.58"/>
    <n v="67.8"/>
    <n v="62.33"/>
    <n v="56.86"/>
    <m/>
  </r>
  <r>
    <s v="5469-1"/>
    <x v="25"/>
    <s v="Dearre Gonne"/>
    <s v="412 Brunswick St,Fitzroy"/>
    <x v="1"/>
    <s v="VIC"/>
    <x v="0"/>
    <s v="Connor Betts"/>
    <s v="Medium"/>
    <s v="Artisan 48 Labels"/>
    <x v="0"/>
    <s v="Small Box"/>
    <s v="Regular Air"/>
    <d v="2014-02-26T00:00:00"/>
    <s v="$3.84"/>
    <s v="$6.30"/>
    <s v="$2.46"/>
    <n v="34"/>
    <s v="$220.84"/>
    <n v="7.0000000000000007E-2"/>
    <s v="$6.02"/>
    <s v="$219.50"/>
    <s v="$0.50"/>
    <s v="$213.69"/>
    <n v="219.5"/>
    <n v="213.69"/>
    <n v="5.8100000000000023"/>
    <n v="0.5"/>
    <n v="6.02"/>
    <n v="208.17"/>
    <n v="6.3"/>
    <n v="208.67999999999998"/>
    <n v="208.17999999999998"/>
    <n v="207.67999999999998"/>
    <m/>
  </r>
  <r>
    <s v="5469-1"/>
    <x v="74"/>
    <s v="Steve Nguyen"/>
    <s v="61 York St,Sydney"/>
    <x v="0"/>
    <s v="NSW"/>
    <x v="0"/>
    <s v="Leighton Forrest"/>
    <s v="Medium"/>
    <s v="Bagged Rubber Bands"/>
    <x v="0"/>
    <s v="Small Box"/>
    <s v="Express Air"/>
    <d v="2013-06-16T00:00:00"/>
    <s v="$0.24"/>
    <s v="$1.26"/>
    <s v="$1.02"/>
    <n v="27"/>
    <s v="$125.46"/>
    <n v="0.1"/>
    <s v="$125.34"/>
    <s v="$122.16"/>
    <s v="$0.70"/>
    <s v="$125.55"/>
    <n v="122.16"/>
    <n v="125.55"/>
    <n v="-3.3900000000000006"/>
    <n v="0.7"/>
    <n v="125.34"/>
    <n v="0.90999999999999659"/>
    <n v="1.26"/>
    <n v="-90.61999999999999"/>
    <n v="-91.32"/>
    <n v="-92.02"/>
    <m/>
  </r>
  <r>
    <s v="5469-1"/>
    <x v="367"/>
    <s v="Lena Creighton"/>
    <s v="127 Liverpool St,Sydney"/>
    <x v="0"/>
    <s v="NSW"/>
    <x v="0"/>
    <s v="Samantha Chairs"/>
    <s v="High"/>
    <s v="Bagged Rubber Bands"/>
    <x v="0"/>
    <s v="Wrap Bag"/>
    <s v="Regular Air"/>
    <d v="2014-12-02T00:00:00"/>
    <s v="$0.24"/>
    <s v="$1.26"/>
    <s v="$1.02"/>
    <n v="41"/>
    <s v="$45.60"/>
    <n v="0.02"/>
    <s v="$6.20"/>
    <s v="$49.50"/>
    <s v="$0.70"/>
    <s v="$40.63"/>
    <n v="49.5"/>
    <n v="40.630000000000003"/>
    <n v="8.8699999999999974"/>
    <n v="0.7"/>
    <n v="6.2"/>
    <n v="35.130000000000003"/>
    <n v="1.26"/>
    <n v="46.160000000000004"/>
    <n v="45.46"/>
    <n v="44.76"/>
    <m/>
  </r>
  <r>
    <s v="5470-1"/>
    <x v="154"/>
    <s v="Bart Watters"/>
    <s v="Westfield 1 Anderson St,Chatswood"/>
    <x v="0"/>
    <s v="NSW"/>
    <x v="1"/>
    <s v="Nicholas Fernandes"/>
    <s v="Critical"/>
    <s v="Alto Parchment Paper, Assorted Colors"/>
    <x v="0"/>
    <s v="Wrap Bag"/>
    <s v="Express Air"/>
    <d v="2014-09-18T00:00:00"/>
    <s v="$4.59"/>
    <s v="$7.28"/>
    <s v="$2.69"/>
    <n v="35"/>
    <s v="$80.11"/>
    <n v="0.09"/>
    <s v="$5.64"/>
    <s v="$76.49"/>
    <s v="$11.15"/>
    <s v="$83.68"/>
    <n v="76.489999999999995"/>
    <n v="83.68"/>
    <n v="-7.1900000000000119"/>
    <n v="11.15"/>
    <n v="5.64"/>
    <n v="89.190000000000012"/>
    <n v="7.28"/>
    <n v="260.31"/>
    <n v="249.16000000000003"/>
    <n v="238.01000000000002"/>
    <m/>
  </r>
  <r>
    <s v="5470-1"/>
    <x v="464"/>
    <s v="Dean Percer"/>
    <s v="212 Barkly St,St Kilda"/>
    <x v="0"/>
    <s v="NSW"/>
    <x v="3"/>
    <s v="Natasha Song"/>
    <s v="Critical"/>
    <s v="Alto Parchment Paper, Assorted Colors"/>
    <x v="0"/>
    <s v="Small Box"/>
    <s v="Regular Air"/>
    <d v="2014-04-18T00:00:00"/>
    <s v="$4.59"/>
    <s v="$7.28"/>
    <s v="$2.69"/>
    <n v="9"/>
    <s v="$80.08"/>
    <n v="0.09"/>
    <s v="$5.61"/>
    <s v="$74.47"/>
    <s v="$11.15"/>
    <s v="$85.62"/>
    <n v="74.47"/>
    <n v="85.62"/>
    <n v="-11.150000000000006"/>
    <n v="11.15"/>
    <n v="5.61"/>
    <n v="91.160000000000011"/>
    <n v="7.28"/>
    <n v="71.06"/>
    <n v="59.91"/>
    <n v="48.76"/>
    <m/>
  </r>
  <r>
    <s v="5470-1"/>
    <x v="109"/>
    <s v="Justin Knight"/>
    <s v="Macquarie Centre Cnr Herring Road &amp; Waterloo Road,Macquarie Park"/>
    <x v="0"/>
    <s v="NSW"/>
    <x v="1"/>
    <s v="Nicholas Fernandes"/>
    <s v="High"/>
    <s v="Artisan Poly Binder Pockets"/>
    <x v="0"/>
    <s v="Small Pack"/>
    <s v="Regular Air"/>
    <d v="2015-08-23T00:00:00"/>
    <s v="$2.26"/>
    <s v="$3.58"/>
    <s v="$1.32"/>
    <n v="11"/>
    <s v="$303.96"/>
    <n v="0.03"/>
    <s v="$14.59"/>
    <s v="$294.51"/>
    <s v="$5.47"/>
    <s v="$293.59"/>
    <n v="294.51"/>
    <n v="293.58999999999997"/>
    <n v="0.92000000000001592"/>
    <n v="5.47"/>
    <n v="14.59"/>
    <n v="284.47000000000003"/>
    <n v="3.58"/>
    <n v="30.26"/>
    <n v="24.790000000000003"/>
    <n v="19.320000000000004"/>
    <m/>
  </r>
  <r>
    <s v="5470-1"/>
    <x v="183"/>
    <s v="Aaron Bergman"/>
    <s v="Westfield Sydney,Sydney"/>
    <x v="0"/>
    <s v="NSW"/>
    <x v="1"/>
    <s v="Natasha Song"/>
    <s v="Medium"/>
    <s v="Economy Rollaway Files"/>
    <x v="0"/>
    <s v="Small Box"/>
    <s v="Regular Air"/>
    <d v="2013-08-16T00:00:00"/>
    <s v="$67.73"/>
    <s v="$165.20"/>
    <s v="$97.47"/>
    <n v="21"/>
    <s v="$9,499.50"/>
    <n v="0.02"/>
    <s v="$783.80"/>
    <s v="$7,487.52"/>
    <s v="$19.99"/>
    <s v="$7,269.37"/>
    <n v="7487.52"/>
    <n v="7269.37"/>
    <n v="218.15000000000055"/>
    <n v="19.989999999999998"/>
    <n v="783.8"/>
    <n v="6505.5599999999995"/>
    <n v="165.2"/>
    <n v="2705.3899999999994"/>
    <n v="2685.3999999999996"/>
    <n v="2665.41"/>
    <m/>
  </r>
  <r>
    <s v="5470-1"/>
    <x v="107"/>
    <s v="Brad Thomas"/>
    <s v="152 Bunnerong Road,Eastgardens"/>
    <x v="0"/>
    <s v="NSW"/>
    <x v="1"/>
    <s v="Tina Carlton"/>
    <s v="High"/>
    <s v="Artisan Poly Binder Pockets"/>
    <x v="0"/>
    <s v="Wrap Bag"/>
    <s v="Express Air"/>
    <d v="2014-02-16T00:00:00"/>
    <s v="$2.26"/>
    <s v="$3.58"/>
    <s v="$1.32"/>
    <n v="28"/>
    <s v="$12.20"/>
    <n v="0.04"/>
    <s v="$1.22"/>
    <s v="$12.30"/>
    <s v="$5.47"/>
    <s v="$13.75"/>
    <n v="12.3"/>
    <n v="13.75"/>
    <n v="-1.4499999999999993"/>
    <n v="5.47"/>
    <n v="1.22"/>
    <n v="18"/>
    <n v="3.58"/>
    <n v="104.49000000000001"/>
    <n v="99.02000000000001"/>
    <n v="93.550000000000011"/>
    <m/>
  </r>
  <r>
    <s v="5470-1"/>
    <x v="73"/>
    <s v="Gary Hansen"/>
    <s v="273 George Street,Sydney"/>
    <x v="0"/>
    <s v="NSW"/>
    <x v="3"/>
    <s v="Leighton Forrest"/>
    <s v="Medium"/>
    <s v="Alto Parchment Paper, Assorted Colors"/>
    <x v="0"/>
    <s v="Wrap Bag"/>
    <s v="Express Air"/>
    <d v="2014-09-29T00:00:00"/>
    <s v="$4.59"/>
    <s v="$7.28"/>
    <s v="$2.69"/>
    <n v="6"/>
    <s v="$81.58"/>
    <n v="0.01"/>
    <s v="$5.61"/>
    <s v="$74.47"/>
    <s v="$11.15"/>
    <s v="$85.62"/>
    <n v="74.47"/>
    <n v="85.62"/>
    <n v="-11.150000000000006"/>
    <n v="11.15"/>
    <n v="5.61"/>
    <n v="91.160000000000011"/>
    <n v="7.28"/>
    <n v="49.22"/>
    <n v="38.07"/>
    <n v="26.92"/>
    <m/>
  </r>
  <r>
    <s v="5470-1"/>
    <x v="65"/>
    <s v="Thais Sissman"/>
    <s v="53-55 Liverpool St,Sydney"/>
    <x v="0"/>
    <s v="NSW"/>
    <x v="2"/>
    <s v="Tina Carlton"/>
    <s v="High"/>
    <s v="Steady Liquid Accent Highlighters"/>
    <x v="0"/>
    <s v="Small Box"/>
    <s v="Regular Air"/>
    <d v="2013-03-26T00:00:00"/>
    <s v="$3.47"/>
    <s v="$6.68"/>
    <s v="$3.21"/>
    <n v="7"/>
    <s v="$53.94"/>
    <n v="0.09"/>
    <s v="$0.67"/>
    <s v="$53.06"/>
    <s v="$1.50"/>
    <s v="$54.68"/>
    <n v="53.06"/>
    <n v="54.68"/>
    <n v="-1.6199999999999974"/>
    <n v="1.5"/>
    <n v="0.67"/>
    <n v="55.51"/>
    <n v="6.68"/>
    <n v="47.589999999999996"/>
    <n v="46.089999999999996"/>
    <n v="44.589999999999996"/>
    <m/>
  </r>
  <r>
    <s v="5470-1"/>
    <x v="497"/>
    <s v="Roynn Steel"/>
    <s v="2/797 Botany Rd,Rosebery"/>
    <x v="0"/>
    <s v="NSW"/>
    <x v="1"/>
    <s v="Samantha Chairs"/>
    <s v="Low"/>
    <s v="Alto Parchment Paper, Assorted Colors"/>
    <x v="0"/>
    <s v="Wrap Bag"/>
    <s v="Regular Air"/>
    <d v="2015-08-30T00:00:00"/>
    <s v="$4.59"/>
    <s v="$7.28"/>
    <s v="$2.69"/>
    <n v="42"/>
    <s v="$43.68"/>
    <n v="0.08"/>
    <s v="$2.69"/>
    <s v="$40.71"/>
    <s v="$11.15"/>
    <s v="$45.76"/>
    <n v="40.71"/>
    <n v="45.76"/>
    <n v="-5.0499999999999972"/>
    <n v="11.15"/>
    <n v="2.69"/>
    <n v="54.22"/>
    <n v="7.28"/>
    <n v="314.21999999999997"/>
    <n v="303.07"/>
    <n v="291.92"/>
    <m/>
  </r>
  <r>
    <s v="5470-1"/>
    <x v="25"/>
    <s v="Peel Thomas"/>
    <s v="60 Commercial Rd,Prahran"/>
    <x v="1"/>
    <s v="VIC"/>
    <x v="1"/>
    <s v="Yvette Biti"/>
    <s v="Medium"/>
    <s v="Artisan Hanging File Binders"/>
    <x v="0"/>
    <s v="Small Box"/>
    <s v="Express Air"/>
    <d v="2014-02-26T00:00:00"/>
    <s v="$3.65"/>
    <s v="$5.98"/>
    <s v="$2.33"/>
    <n v="22"/>
    <s v="$220.20"/>
    <n v="0.01"/>
    <s v="$6.02"/>
    <s v="$216.80"/>
    <s v="$1.49"/>
    <s v="$213.19"/>
    <n v="216.8"/>
    <n v="213.19"/>
    <n v="3.6100000000000136"/>
    <n v="1.49"/>
    <n v="6.02"/>
    <n v="208.66"/>
    <n v="5.98"/>
    <n v="127.03"/>
    <n v="125.54"/>
    <n v="124.05000000000001"/>
    <m/>
  </r>
  <r>
    <s v="5470-1"/>
    <x v="464"/>
    <s v="Greg Guthrie"/>
    <s v="523 King St,Newtown"/>
    <x v="0"/>
    <s v="NSW"/>
    <x v="3"/>
    <s v="Aanya Zhang"/>
    <s v="Low"/>
    <s v="Alto Parchment Paper, Assorted Colors"/>
    <x v="0"/>
    <s v="Small Box"/>
    <s v="Regular Air"/>
    <d v="2014-04-19T00:00:00"/>
    <s v="$4.59"/>
    <s v="$7.28"/>
    <s v="$2.69"/>
    <n v="6"/>
    <s v="$80.08"/>
    <n v="0.1"/>
    <s v="$5.61"/>
    <s v="$74.47"/>
    <s v="$11.15"/>
    <s v="$85.62"/>
    <n v="74.47"/>
    <n v="85.62"/>
    <n v="-11.150000000000006"/>
    <n v="11.15"/>
    <n v="5.61"/>
    <n v="91.160000000000011"/>
    <n v="7.28"/>
    <n v="49.22"/>
    <n v="38.07"/>
    <n v="26.92"/>
    <m/>
  </r>
  <r>
    <s v="5471-1"/>
    <x v="25"/>
    <s v="Trady Freenar"/>
    <s v="99 Lygon Street,East Brunswick"/>
    <x v="1"/>
    <s v="VIC"/>
    <x v="1"/>
    <s v="Connor Betts"/>
    <s v="Low"/>
    <s v="Artisan Hanging File Binders"/>
    <x v="1"/>
    <s v="Small Box"/>
    <s v="Regular Air"/>
    <d v="2014-02-26T00:00:00"/>
    <s v="$3.65"/>
    <s v="$5.98"/>
    <s v="$2.33"/>
    <n v="49"/>
    <s v="$124.98"/>
    <n v="0.03"/>
    <s v="$6.82"/>
    <s v="$123.72"/>
    <s v="$1.49"/>
    <s v="$129.59"/>
    <n v="123.72"/>
    <n v="129.59"/>
    <n v="-5.8700000000000045"/>
    <n v="1.49"/>
    <n v="6.82"/>
    <n v="124.26000000000002"/>
    <n v="5.98"/>
    <n v="287.69000000000005"/>
    <n v="286.20000000000005"/>
    <n v="284.71000000000004"/>
    <m/>
  </r>
  <r>
    <s v="5471-1"/>
    <x v="435"/>
    <s v="Dionis Lloyd"/>
    <s v="33/4 Barangaroo Avenue,Rosebery"/>
    <x v="0"/>
    <s v="NSW"/>
    <x v="0"/>
    <s v="Natasha Song"/>
    <s v="Not Specified"/>
    <s v="Apex Box Cutter Scissors"/>
    <x v="0"/>
    <s v="Wrap Bag"/>
    <s v="Regular Air"/>
    <d v="2014-03-28T00:00:00"/>
    <s v="$4.19"/>
    <s v="$10.23"/>
    <s v="$6.04"/>
    <n v="49"/>
    <s v="$225.06"/>
    <n v="7.0000000000000007E-2"/>
    <s v="$15.75"/>
    <s v="$209.31"/>
    <s v="$4.68"/>
    <s v="$213.99"/>
    <n v="209.31"/>
    <n v="213.99"/>
    <n v="-4.6800000000000068"/>
    <n v="4.68"/>
    <n v="15.75"/>
    <n v="202.92000000000002"/>
    <n v="10.23"/>
    <n v="490.20000000000005"/>
    <n v="485.52000000000004"/>
    <n v="480.84000000000003"/>
    <m/>
  </r>
  <r>
    <s v="5471-1"/>
    <x v="318"/>
    <s v="Aleksandra Gannaway"/>
    <s v="Hoyts Entertainment Quarter 122 Lang Road,Moore Park"/>
    <x v="0"/>
    <s v="NSW"/>
    <x v="3"/>
    <s v="Tina Carlton"/>
    <s v="Medium"/>
    <s v="Apex Preferred Stainless Steel Scissors"/>
    <x v="0"/>
    <s v="Small Pack"/>
    <s v="Regular Air"/>
    <d v="2014-01-17T00:00:00"/>
    <s v="$2.50"/>
    <s v="$5.68"/>
    <s v="$3.18"/>
    <n v="22"/>
    <s v="$235.04"/>
    <n v="0.02"/>
    <s v="$17.25"/>
    <s v="$215.89"/>
    <s v="$3.60"/>
    <s v="$223.97"/>
    <n v="215.89"/>
    <n v="223.97"/>
    <n v="-8.0800000000000125"/>
    <n v="3.6"/>
    <n v="17.25"/>
    <n v="210.32"/>
    <n v="5.68"/>
    <n v="111.30999999999999"/>
    <n v="107.71"/>
    <n v="104.11"/>
    <m/>
  </r>
  <r>
    <s v="5471-1"/>
    <x v="485"/>
    <s v="Alex Grayson"/>
    <s v="501 George St,Sydney"/>
    <x v="0"/>
    <s v="NSW"/>
    <x v="2"/>
    <s v="Samantha Chairs"/>
    <s v="High"/>
    <s v="Apex Box Cutter Scissors"/>
    <x v="0"/>
    <s v="Wrap Bag"/>
    <s v="Express Air"/>
    <d v="2014-04-05T00:00:00"/>
    <s v="$4.19"/>
    <s v="$10.23"/>
    <s v="$6.04"/>
    <n v="43"/>
    <s v="$225.06"/>
    <n v="0.03"/>
    <s v="$15.75"/>
    <s v="$209.31"/>
    <s v="$4.68"/>
    <s v="$213.99"/>
    <n v="209.31"/>
    <n v="213.99"/>
    <n v="-4.6800000000000068"/>
    <n v="4.68"/>
    <n v="15.75"/>
    <n v="202.92000000000002"/>
    <n v="10.23"/>
    <n v="428.82000000000005"/>
    <n v="424.14000000000004"/>
    <n v="419.46000000000004"/>
    <m/>
  </r>
  <r>
    <s v="5472-1"/>
    <x v="186"/>
    <s v="Mike Gockenbach"/>
    <s v="180 High Street,Windsor"/>
    <x v="1"/>
    <s v="VIC"/>
    <x v="2"/>
    <s v="Connor Betts"/>
    <s v="High"/>
    <s v="Artisan Hanging File Binders"/>
    <x v="1"/>
    <s v="Small Pack"/>
    <s v="Regular Air"/>
    <d v="2014-07-06T00:00:00"/>
    <s v="$3.65"/>
    <s v="$5.98"/>
    <s v="$2.33"/>
    <n v="10"/>
    <s v="$222.74"/>
    <n v="0.1"/>
    <s v="$6.68"/>
    <s v="$216.06"/>
    <s v="$1.49"/>
    <s v="$218.19"/>
    <n v="216.06"/>
    <n v="218.19"/>
    <n v="-2.1299999999999955"/>
    <n v="1.49"/>
    <n v="6.68"/>
    <n v="213"/>
    <n v="5.98"/>
    <n v="54.610000000000007"/>
    <n v="53.120000000000005"/>
    <n v="51.63"/>
    <m/>
  </r>
  <r>
    <s v="5472-1"/>
    <x v="266"/>
    <s v="Darrin Martin"/>
    <s v="221 Barkly St,St Kilda"/>
    <x v="1"/>
    <s v="VIC"/>
    <x v="3"/>
    <s v="Yvette Biti"/>
    <s v="Critical"/>
    <s v="Artisan Hi-Liter Comfort Grip Fluorescent Highlighter, Yellow Ink"/>
    <x v="0"/>
    <s v="Small Box"/>
    <s v="Regular Air"/>
    <d v="2013-09-06T00:00:00"/>
    <s v="$1.92"/>
    <s v="$3.26"/>
    <s v="$1.34"/>
    <n v="41"/>
    <s v="$7.40"/>
    <n v="0.04"/>
    <s v="$2.30"/>
    <s v="$7.22"/>
    <s v="$1.26"/>
    <s v="$14.21"/>
    <n v="7.22"/>
    <n v="14.21"/>
    <n v="-6.9900000000000011"/>
    <n v="1.26"/>
    <n v="2.2999999999999998"/>
    <n v="13.170000000000002"/>
    <n v="3.26"/>
    <n v="132.61999999999998"/>
    <n v="131.35999999999999"/>
    <n v="130.1"/>
    <m/>
  </r>
  <r>
    <s v="5472-1"/>
    <x v="498"/>
    <s v="Andrew Allen"/>
    <s v="2/797 Botany Rd,Rosebery"/>
    <x v="0"/>
    <s v="NSW"/>
    <x v="2"/>
    <s v="Samantha Chairs"/>
    <s v="High"/>
    <s v="Artisan Hi-Liter GlideStik Fluorescent Highlighter, Yellow Ink"/>
    <x v="0"/>
    <s v="Small Box"/>
    <s v="Regular Air"/>
    <d v="2013-09-03T00:00:00"/>
    <s v="$1.92"/>
    <s v="$3.26"/>
    <s v="$1.34"/>
    <n v="9"/>
    <s v="$43.76"/>
    <n v="0"/>
    <s v="$2.46"/>
    <s v="$42.14"/>
    <s v="$1.86"/>
    <s v="$43.04"/>
    <n v="42.14"/>
    <n v="43.04"/>
    <n v="-0.89999999999999858"/>
    <n v="1.86"/>
    <n v="2.46"/>
    <n v="42.44"/>
    <n v="3.26"/>
    <n v="28.739999999999995"/>
    <n v="26.879999999999995"/>
    <n v="25.019999999999996"/>
    <m/>
  </r>
  <r>
    <s v="5472-1"/>
    <x v="12"/>
    <s v="Ken Plitt"/>
    <s v="188 Pitt Street,Sydney"/>
    <x v="0"/>
    <s v="NSW"/>
    <x v="1"/>
    <s v="Tina Carlton"/>
    <s v="Low"/>
    <s v="Artisan Hanging File Binders"/>
    <x v="0"/>
    <s v="Small Box"/>
    <s v="Regular Air"/>
    <d v="2013-12-30T00:00:00"/>
    <s v="$3.65"/>
    <s v="$5.98"/>
    <s v="$2.33"/>
    <n v="30"/>
    <s v="$167.02"/>
    <n v="0.09"/>
    <s v="$13.16"/>
    <s v="$152.80"/>
    <s v="$1.49"/>
    <s v="$157.25"/>
    <n v="152.80000000000001"/>
    <n v="157.25"/>
    <n v="-4.4499999999999886"/>
    <n v="1.49"/>
    <n v="13.16"/>
    <n v="145.58000000000001"/>
    <n v="5.98"/>
    <n v="167.73000000000002"/>
    <n v="166.24"/>
    <n v="164.75"/>
    <m/>
  </r>
  <r>
    <s v="5473-1"/>
    <x v="4"/>
    <s v="Christina Vanderzanden"/>
    <s v="188 Pitt Street,Sydney"/>
    <x v="0"/>
    <s v="NSW"/>
    <x v="1"/>
    <s v="Tina Carlton"/>
    <s v="Not Specified"/>
    <s v="Apex Preferred Stainless Steel Scissors"/>
    <x v="0"/>
    <s v="Small Box"/>
    <s v="Regular Air"/>
    <d v="2014-09-17T00:00:00"/>
    <s v="$2.50"/>
    <s v="$5.68"/>
    <s v="$3.18"/>
    <n v="8"/>
    <s v="$133.44"/>
    <n v="0"/>
    <s v="$5.34"/>
    <s v="$128.10"/>
    <s v="$3.60"/>
    <s v="$130.74"/>
    <n v="128.1"/>
    <n v="130.74"/>
    <n v="-2.6400000000000148"/>
    <n v="3.6"/>
    <n v="5.34"/>
    <n v="129"/>
    <n v="5.68"/>
    <n v="43.699999999999996"/>
    <n v="40.099999999999994"/>
    <n v="36.499999999999993"/>
    <m/>
  </r>
  <r>
    <s v="5473-1"/>
    <x v="402"/>
    <s v="Carlos Daly"/>
    <s v="5/63-71 Enmore Rd,Newtown"/>
    <x v="0"/>
    <s v="NSW"/>
    <x v="0"/>
    <s v="Charlie Bui"/>
    <s v="Not Specified"/>
    <s v="Cando PC940 Copier"/>
    <x v="0"/>
    <s v="Small Box"/>
    <s v="Regular Air"/>
    <d v="2014-04-07T00:00:00"/>
    <s v="$278.99"/>
    <s v="$449.99"/>
    <s v="$171.00"/>
    <n v="15"/>
    <s v="$11,495.59"/>
    <n v="0"/>
    <s v="$931.80"/>
    <s v="$11,184.50"/>
    <s v="$49.00"/>
    <s v="$11,166.27"/>
    <n v="11184.5"/>
    <n v="11166.27"/>
    <n v="18.229999999999563"/>
    <n v="49"/>
    <n v="931.8"/>
    <n v="10283.470000000001"/>
    <n v="449.99"/>
    <n v="5867.05"/>
    <n v="5818.05"/>
    <n v="5769.05"/>
    <m/>
  </r>
  <r>
    <s v="5475-1"/>
    <x v="499"/>
    <s v="Roland Black"/>
    <s v="438 Victoria Avenue,Chatswood"/>
    <x v="0"/>
    <s v="NSW"/>
    <x v="1"/>
    <s v="Natasha Song"/>
    <s v="Medium"/>
    <s v="Multimedia Mailers"/>
    <x v="0"/>
    <s v="Small Pack"/>
    <s v="Regular Air"/>
    <d v="2017-02-05T00:00:00"/>
    <s v="$99.39"/>
    <s v="$162.93"/>
    <s v="$63.54"/>
    <n v="34"/>
    <s v="$4,499.90"/>
    <n v="0.04"/>
    <s v="$43.00"/>
    <s v="$4,454.90"/>
    <s v="$19.99"/>
    <s v="$4,069.77"/>
    <n v="4454.8999999999996"/>
    <n v="4069.77"/>
    <n v="385.12999999999965"/>
    <n v="19.989999999999998"/>
    <n v="43"/>
    <n v="4046.7599999999998"/>
    <n v="162.93"/>
    <n v="5516.61"/>
    <n v="5496.62"/>
    <n v="5476.63"/>
    <m/>
  </r>
  <r>
    <s v="5475-1"/>
    <x v="500"/>
    <s v="Shahid Collister"/>
    <s v="Sydney Fish Market, Bank Street, Sydney"/>
    <x v="0"/>
    <s v="NSW"/>
    <x v="2"/>
    <s v="Phoebe Gour"/>
    <s v="Critical"/>
    <s v="Artisan Hanging File Binders"/>
    <x v="0"/>
    <s v="Wrap Bag"/>
    <s v="Regular Air"/>
    <d v="2016-04-26T00:00:00"/>
    <s v="$3.65"/>
    <s v="$5.98"/>
    <s v="$2.33"/>
    <n v="18"/>
    <s v="$398.00"/>
    <n v="0.06"/>
    <s v="$27.86"/>
    <s v="$356.92"/>
    <s v="$1.49"/>
    <s v="$356.44"/>
    <n v="356.92"/>
    <n v="356.44"/>
    <n v="0.48000000000001819"/>
    <n v="1.49"/>
    <n v="27.86"/>
    <n v="330.07"/>
    <n v="5.98"/>
    <n v="81.27000000000001"/>
    <n v="79.780000000000015"/>
    <n v="78.29000000000002"/>
    <m/>
  </r>
  <r>
    <s v="5475-1"/>
    <x v="238"/>
    <s v="Vivek Sundaresam"/>
    <s v="152 Bunnerong Road,Eastgardens"/>
    <x v="0"/>
    <s v="NSW"/>
    <x v="0"/>
    <s v="Tina Carlton"/>
    <s v="Medium"/>
    <s v="24 Capacity Maxi Data Binder Racks, Pearl"/>
    <x v="1"/>
    <s v="Small Box"/>
    <s v="Regular Air"/>
    <d v="2014-05-03T00:00:00"/>
    <s v="$84.22"/>
    <s v="$210.55"/>
    <s v="$126.33"/>
    <n v="34"/>
    <s v="$6,737.60"/>
    <n v="7.0000000000000007E-2"/>
    <s v="$673.76"/>
    <s v="$6,063.84"/>
    <s v="$9.99"/>
    <s v="$6,073.83"/>
    <n v="6063.84"/>
    <n v="6073.83"/>
    <n v="-9.9899999999997817"/>
    <n v="9.99"/>
    <n v="673.76"/>
    <n v="5410.0599999999995"/>
    <n v="210.55"/>
    <n v="6494.93"/>
    <n v="6484.9400000000005"/>
    <n v="6474.9500000000007"/>
    <m/>
  </r>
  <r>
    <s v="5476-1"/>
    <x v="372"/>
    <s v="Bart Watters"/>
    <s v="Westfield 1 Anderson St,Chatswood"/>
    <x v="0"/>
    <s v="NSW"/>
    <x v="3"/>
    <s v="Nicholas Fernandes"/>
    <s v="Medium"/>
    <s v="Steady Liquid Accent Tank-Style Highlighters"/>
    <x v="0"/>
    <s v="Small Box"/>
    <s v="Express Air"/>
    <d v="2014-12-11T00:00:00"/>
    <s v="$1.31"/>
    <s v="$2.84"/>
    <s v="$1.53"/>
    <n v="12"/>
    <s v="$47.20"/>
    <n v="0.04"/>
    <s v="$4.76"/>
    <s v="$45.20"/>
    <s v="$0.93"/>
    <s v="$46.97"/>
    <n v="45.2"/>
    <n v="46.97"/>
    <n v="-1.769999999999996"/>
    <n v="0.93"/>
    <n v="4.76"/>
    <n v="43.14"/>
    <n v="2.84"/>
    <n v="30.25"/>
    <n v="29.32"/>
    <n v="28.39"/>
    <m/>
  </r>
  <r>
    <s v="5476-1"/>
    <x v="501"/>
    <s v="Joni Murtas"/>
    <s v="8 Rankins Lane ,Melbourne"/>
    <x v="1"/>
    <s v="VIC"/>
    <x v="0"/>
    <s v="Connor Betts"/>
    <s v="High"/>
    <s v="Artisan 487 Labels"/>
    <x v="0"/>
    <s v="Small Pack"/>
    <s v="Regular Air"/>
    <d v="2014-05-02T00:00:00"/>
    <s v="$2.29"/>
    <s v="$3.69"/>
    <s v="$1.40"/>
    <n v="48"/>
    <s v="$159.40"/>
    <n v="0.02"/>
    <s v="$2.59"/>
    <s v="$158.07"/>
    <s v="$0.50"/>
    <s v="$150.57"/>
    <n v="158.07"/>
    <n v="150.57"/>
    <n v="7.5"/>
    <n v="0.5"/>
    <n v="2.59"/>
    <n v="148.47999999999999"/>
    <n v="3.69"/>
    <n v="175.03"/>
    <n v="174.53"/>
    <n v="174.03"/>
    <m/>
  </r>
  <r>
    <s v="5476-1"/>
    <x v="380"/>
    <s v="Brian Dahlen"/>
    <s v="1-2/299 Sussex St,Sydney"/>
    <x v="0"/>
    <s v="NSW"/>
    <x v="2"/>
    <s v="Aanya Zhang"/>
    <s v="Not Specified"/>
    <s v="Beekin 105-Key Black Keyboard"/>
    <x v="0"/>
    <s v="Small Box"/>
    <s v="Regular Air"/>
    <d v="2013-12-25T00:00:00"/>
    <s v="$6.39"/>
    <s v="$19.98"/>
    <s v="$13.59"/>
    <n v="37"/>
    <s v="$451.88"/>
    <n v="0.03"/>
    <s v="$43.07"/>
    <s v="$450.85"/>
    <s v="$4.00"/>
    <s v="$453.17"/>
    <n v="450.85"/>
    <n v="453.17"/>
    <n v="-2.3199999999999932"/>
    <n v="4"/>
    <n v="43.07"/>
    <n v="414.1"/>
    <n v="19.98"/>
    <n v="700.18999999999994"/>
    <n v="696.18999999999994"/>
    <n v="692.18999999999994"/>
    <m/>
  </r>
  <r>
    <s v="5476-1"/>
    <x v="60"/>
    <s v="Christina Vanderzanden"/>
    <s v="188 Pitt Street,Sydney"/>
    <x v="0"/>
    <s v="NSW"/>
    <x v="3"/>
    <s v="Tina Carlton"/>
    <s v="Not Specified"/>
    <s v="Alto Perma 2700 Stacking Storage Drawers"/>
    <x v="0"/>
    <s v="Small Box"/>
    <s v="Regular Air"/>
    <d v="2013-03-20T00:00:00"/>
    <s v="$8.92"/>
    <s v="$29.74"/>
    <s v="$20.82"/>
    <n v="42"/>
    <s v="$264.60"/>
    <n v="0"/>
    <s v="$9.68"/>
    <s v="$257.56"/>
    <s v="$6.64"/>
    <s v="$251.97"/>
    <n v="257.56"/>
    <n v="251.97"/>
    <n v="5.5900000000000034"/>
    <n v="6.64"/>
    <n v="9.68"/>
    <n v="248.93"/>
    <n v="29.74"/>
    <n v="1246.04"/>
    <n v="1239.3999999999999"/>
    <n v="1232.7599999999998"/>
    <m/>
  </r>
  <r>
    <s v="5476-1"/>
    <x v="180"/>
    <s v="Ed Braxton"/>
    <s v="499-501 Lygon Street,Carlton North"/>
    <x v="1"/>
    <s v="VIC"/>
    <x v="3"/>
    <s v="Yvette Biti"/>
    <s v="Not Specified"/>
    <s v="Alto Perma 2700 Stacking Storage Drawers"/>
    <x v="0"/>
    <s v="Wrap Bag"/>
    <s v="Regular Air"/>
    <d v="2014-12-05T00:00:00"/>
    <s v="$8.92"/>
    <s v="$29.74"/>
    <s v="$20.82"/>
    <n v="33"/>
    <s v="$265.12"/>
    <n v="0.06"/>
    <s v="$16.45"/>
    <s v="$265.85"/>
    <s v="$6.64"/>
    <s v="$269.87"/>
    <n v="265.85000000000002"/>
    <n v="269.87"/>
    <n v="-4.0199999999999818"/>
    <n v="6.64"/>
    <n v="16.45"/>
    <n v="260.06"/>
    <n v="29.74"/>
    <n v="971.6099999999999"/>
    <n v="964.96999999999991"/>
    <n v="958.32999999999993"/>
    <m/>
  </r>
  <r>
    <s v="5476-1"/>
    <x v="252"/>
    <s v="Liz Willingham"/>
    <s v="60 Commercial Rd,Prahran"/>
    <x v="1"/>
    <s v="VIC"/>
    <x v="2"/>
    <s v="Yvette Biti"/>
    <s v="Medium"/>
    <s v="Pizazz Colored Pencils"/>
    <x v="0"/>
    <s v="Small Box"/>
    <s v="Regular Air"/>
    <d v="2013-08-13T00:00:00"/>
    <s v="$1.76"/>
    <s v="$2.94"/>
    <s v="$1.18"/>
    <n v="32"/>
    <s v="$247.26"/>
    <n v="0.02"/>
    <s v="$2.45"/>
    <s v="$142.56"/>
    <s v="$0.81"/>
    <s v="$143.38"/>
    <n v="142.56"/>
    <n v="143.38"/>
    <n v="-0.81999999999999318"/>
    <n v="0.81"/>
    <n v="2.4500000000000002"/>
    <n v="141.74"/>
    <n v="2.94"/>
    <n v="92.44"/>
    <n v="91.63"/>
    <n v="90.82"/>
    <m/>
  </r>
  <r>
    <s v="5476-1"/>
    <x v="372"/>
    <s v="Bart Watters"/>
    <s v="Westfield 1 Anderson St,Chatswood"/>
    <x v="0"/>
    <s v="NSW"/>
    <x v="3"/>
    <s v="Nicholas Fernandes"/>
    <s v="High"/>
    <s v="Alto Parchment Paper, Assorted Colors"/>
    <x v="0"/>
    <s v="Small Box"/>
    <s v="Regular Air"/>
    <d v="2014-12-11T00:00:00"/>
    <s v="$4.59"/>
    <s v="$7.28"/>
    <s v="$2.69"/>
    <n v="49"/>
    <s v="$273.62"/>
    <n v="0"/>
    <s v="$4.77"/>
    <s v="$264.35"/>
    <s v="$11.15"/>
    <s v="$269.77"/>
    <n v="264.35000000000002"/>
    <n v="269.77"/>
    <n v="-5.4199999999999591"/>
    <n v="11.15"/>
    <n v="4.7699999999999996"/>
    <n v="276.14999999999998"/>
    <n v="7.28"/>
    <n v="363.1"/>
    <n v="351.95000000000005"/>
    <n v="340.80000000000007"/>
    <m/>
  </r>
  <r>
    <s v="5477-1"/>
    <x v="238"/>
    <s v="Vivek Sundaresam"/>
    <s v="152 Bunnerong Road,Eastgardens"/>
    <x v="0"/>
    <s v="NSW"/>
    <x v="0"/>
    <s v="Tina Carlton"/>
    <s v="Medium"/>
    <s v="Office Shears by Apex"/>
    <x v="0"/>
    <s v="Small Box"/>
    <s v="Regular Air"/>
    <d v="2014-05-03T00:00:00"/>
    <s v="$0.94"/>
    <s v="$2.08"/>
    <s v="$1.14"/>
    <n v="22"/>
    <s v="$53.70"/>
    <n v="7.0000000000000007E-2"/>
    <s v="$2.69"/>
    <s v="$51.02"/>
    <s v="$2.56"/>
    <s v="$52.65"/>
    <n v="51.02"/>
    <n v="52.65"/>
    <n v="-1.6299999999999955"/>
    <n v="2.56"/>
    <n v="2.69"/>
    <n v="52.52"/>
    <n v="2.08"/>
    <n v="45.63000000000001"/>
    <n v="43.070000000000007"/>
    <n v="40.510000000000005"/>
    <m/>
  </r>
  <r>
    <s v="5477-1"/>
    <x v="357"/>
    <s v="Grant Thornton"/>
    <s v="98 Holdsworth Street,Woollahra"/>
    <x v="0"/>
    <s v="NSW"/>
    <x v="3"/>
    <s v="Natasha Song"/>
    <s v="High"/>
    <s v="Bagged Rubber Bands"/>
    <x v="0"/>
    <s v="Small Box"/>
    <s v="Regular Air"/>
    <d v="2014-02-23T00:00:00"/>
    <s v="$0.24"/>
    <s v="$1.26"/>
    <s v="$1.02"/>
    <n v="32"/>
    <s v="$467.92"/>
    <n v="7.0000000000000007E-2"/>
    <s v="$14.00"/>
    <s v="$451.70"/>
    <s v="$0.70"/>
    <s v="$465.20"/>
    <n v="451.7"/>
    <n v="465.2"/>
    <n v="-13.5"/>
    <n v="0.7"/>
    <n v="14"/>
    <n v="451.9"/>
    <n v="1.26"/>
    <n v="27.02"/>
    <n v="26.32"/>
    <n v="25.62"/>
    <m/>
  </r>
  <r>
    <s v="5477-1"/>
    <x v="238"/>
    <s v="Vivek Sundaresam"/>
    <s v="152 Bunnerong Road,Eastgardens"/>
    <x v="0"/>
    <s v="NSW"/>
    <x v="3"/>
    <s v="Tina Carlton"/>
    <s v="Critical"/>
    <s v="OIC Colored Binder Clips, Assorted Sizes"/>
    <x v="0"/>
    <s v="Wrap Bag"/>
    <s v="Regular Air"/>
    <d v="2014-05-03T00:00:00"/>
    <s v="$2.29"/>
    <s v="$3.58"/>
    <s v="$1.29"/>
    <n v="20"/>
    <s v="$53.70"/>
    <n v="0.06"/>
    <s v="$2.69"/>
    <s v="$51.02"/>
    <s v="$1.63"/>
    <s v="$52.65"/>
    <n v="51.02"/>
    <n v="52.65"/>
    <n v="-1.6299999999999955"/>
    <n v="1.63"/>
    <n v="2.69"/>
    <n v="51.59"/>
    <n v="3.58"/>
    <n v="70.539999999999992"/>
    <n v="68.91"/>
    <n v="67.28"/>
    <m/>
  </r>
  <r>
    <s v="5477-1"/>
    <x v="238"/>
    <s v="Carlos Meador"/>
    <s v="152 Bunnerong Road,Eastgardens"/>
    <x v="0"/>
    <s v="NSW"/>
    <x v="1"/>
    <s v="Tina Carlton"/>
    <s v="Critical"/>
    <s v="OIC Colored Binder Clips, Assorted Sizes"/>
    <x v="0"/>
    <s v="Small Box"/>
    <s v="Express Air"/>
    <d v="2014-05-02T00:00:00"/>
    <s v="$2.29"/>
    <s v="$3.58"/>
    <s v="$1.29"/>
    <n v="23"/>
    <s v="$53.70"/>
    <n v="0.02"/>
    <s v="$2.29"/>
    <s v="$51.02"/>
    <s v="$1.63"/>
    <s v="$52.65"/>
    <n v="51.02"/>
    <n v="52.65"/>
    <n v="-1.6299999999999955"/>
    <n v="1.63"/>
    <n v="2.29"/>
    <n v="51.99"/>
    <n v="3.58"/>
    <n v="81.679999999999993"/>
    <n v="80.05"/>
    <n v="78.42"/>
    <m/>
  </r>
  <r>
    <s v="5478-1"/>
    <x v="502"/>
    <s v="John Lucas"/>
    <s v="188 Pitt Street,Sydney"/>
    <x v="0"/>
    <s v="NSW"/>
    <x v="0"/>
    <s v="Tina Carlton"/>
    <s v="Medium"/>
    <s v="Steady Liquid Accent Tank-Style Highlighters"/>
    <x v="0"/>
    <s v="Small Box"/>
    <s v="Regular Air"/>
    <d v="2013-06-29T00:00:00"/>
    <s v="$1.31"/>
    <s v="$2.84"/>
    <s v="$1.53"/>
    <n v="48"/>
    <s v="$206.30"/>
    <n v="0.05"/>
    <s v="$2.00"/>
    <s v="$127.10"/>
    <s v="$0.93"/>
    <s v="$128.45"/>
    <n v="127.1"/>
    <n v="128.44999999999999"/>
    <n v="-1.3499999999999943"/>
    <n v="0.93"/>
    <n v="2"/>
    <n v="127.38"/>
    <n v="2.84"/>
    <n v="135.25"/>
    <n v="134.32"/>
    <n v="133.38999999999999"/>
    <m/>
  </r>
  <r>
    <s v="5478-1"/>
    <x v="409"/>
    <s v="Annie Thurman"/>
    <s v="499-501 Lygon Street,Carlton North"/>
    <x v="1"/>
    <s v="VIC"/>
    <x v="1"/>
    <s v="Yvette Biti"/>
    <s v="Not Specified"/>
    <s v="Steady Liquid Accent Tank-Style Highlighters"/>
    <x v="0"/>
    <s v="Wrap Bag"/>
    <s v="Express Air"/>
    <d v="2015-07-26T00:00:00"/>
    <s v="$1.31"/>
    <s v="$2.84"/>
    <s v="$1.53"/>
    <n v="45"/>
    <s v="$136.32"/>
    <n v="0.1"/>
    <s v="$9.52"/>
    <s v="$122.69"/>
    <s v="$0.93"/>
    <s v="$123.62"/>
    <n v="122.69"/>
    <n v="123.62"/>
    <n v="-0.93000000000000682"/>
    <n v="0.93"/>
    <n v="9.52"/>
    <n v="115.03000000000002"/>
    <n v="2.84"/>
    <n v="119.21000000000001"/>
    <n v="118.28"/>
    <n v="117.35"/>
    <m/>
  </r>
  <r>
    <s v="5478-1"/>
    <x v="386"/>
    <s v="Charlotte Melton"/>
    <s v="211/25-29 Dixon St,Haymarket"/>
    <x v="0"/>
    <s v="NSW"/>
    <x v="2"/>
    <s v="Preston Senome"/>
    <s v="High"/>
    <s v="Artisan Hanging File Binders"/>
    <x v="1"/>
    <s v="Small Pack"/>
    <s v="Regular Air"/>
    <d v="2013-05-25T00:00:00"/>
    <s v="$3.65"/>
    <s v="$5.98"/>
    <s v="$2.33"/>
    <n v="32"/>
    <s v="$147.00"/>
    <n v="0.08"/>
    <s v="$15.52"/>
    <s v="$132.66"/>
    <s v="$1.49"/>
    <s v="$131.04"/>
    <n v="132.66"/>
    <n v="131.04"/>
    <n v="1.6200000000000045"/>
    <n v="1.49"/>
    <n v="15.52"/>
    <n v="117.01"/>
    <n v="5.98"/>
    <n v="177.33"/>
    <n v="175.84"/>
    <n v="174.35"/>
    <m/>
  </r>
  <r>
    <s v="5479-1"/>
    <x v="96"/>
    <s v="Jesus Ocampo"/>
    <s v="60 Commercial Rd,Prahran"/>
    <x v="1"/>
    <s v="VIC"/>
    <x v="1"/>
    <s v="Yvette Biti"/>
    <s v="Low"/>
    <s v="Artisan Poly Binder Pockets"/>
    <x v="0"/>
    <s v="Small Box"/>
    <s v="Express Air"/>
    <d v="2014-04-05T00:00:00"/>
    <s v="$2.26"/>
    <s v="$3.58"/>
    <s v="$1.32"/>
    <n v="18"/>
    <s v="$119.45"/>
    <n v="0.02"/>
    <s v="$11.74"/>
    <s v="$118.46"/>
    <s v="$5.47"/>
    <s v="$119.59"/>
    <n v="118.46"/>
    <n v="119.59"/>
    <n v="-1.1300000000000097"/>
    <n v="5.47"/>
    <n v="11.74"/>
    <n v="113.32000000000001"/>
    <n v="3.58"/>
    <n v="58.169999999999995"/>
    <n v="52.699999999999996"/>
    <n v="47.23"/>
    <m/>
  </r>
  <r>
    <s v="5479-1"/>
    <x v="178"/>
    <s v="Bill Stewart"/>
    <s v="188 Pitt Street,Sydney"/>
    <x v="0"/>
    <s v="NSW"/>
    <x v="1"/>
    <s v="Tina Carlton"/>
    <s v="Not Specified"/>
    <s v="Apex Preferred Stainless Steel Scissors"/>
    <x v="0"/>
    <s v="Wrap Bag"/>
    <s v="Regular Air"/>
    <d v="2013-12-15T00:00:00"/>
    <s v="$2.50"/>
    <s v="$5.68"/>
    <s v="$3.18"/>
    <n v="15"/>
    <s v="$379.62"/>
    <n v="0.03"/>
    <s v="$33.57"/>
    <s v="$259.65"/>
    <s v="$3.60"/>
    <s v="$250.97"/>
    <n v="259.64999999999998"/>
    <n v="250.97"/>
    <n v="8.6799999999999784"/>
    <n v="3.6"/>
    <n v="33.57"/>
    <n v="221"/>
    <n v="5.68"/>
    <n v="55.22999999999999"/>
    <n v="51.629999999999988"/>
    <n v="48.029999999999987"/>
    <m/>
  </r>
  <r>
    <s v="5479-1"/>
    <x v="481"/>
    <s v="Michelle Moray"/>
    <s v="310 Wattle St,Ultimo"/>
    <x v="0"/>
    <s v="NSW"/>
    <x v="0"/>
    <s v="Aanya Zhang"/>
    <s v="Not Specified"/>
    <s v="Artisan Poly Binder Pockets"/>
    <x v="0"/>
    <s v="Small Pack"/>
    <s v="Regular Air"/>
    <d v="2014-05-12T00:00:00"/>
    <s v="$2.26"/>
    <s v="$3.58"/>
    <s v="$1.32"/>
    <n v="7"/>
    <s v="$89.50"/>
    <n v="0.09"/>
    <s v="$0.00"/>
    <s v="$89.50"/>
    <s v="$5.47"/>
    <s v="$94.97"/>
    <n v="89.5"/>
    <n v="94.97"/>
    <n v="-5.4699999999999989"/>
    <n v="5.47"/>
    <n v="0"/>
    <n v="100.44"/>
    <n v="3.58"/>
    <n v="30.53"/>
    <n v="25.060000000000002"/>
    <n v="19.590000000000003"/>
    <m/>
  </r>
  <r>
    <s v="5479-1"/>
    <x v="419"/>
    <s v="Anne McFarland"/>
    <s v="834 Bourke St,Waterloo"/>
    <x v="0"/>
    <s v="NSW"/>
    <x v="0"/>
    <s v="Charlie Bui"/>
    <s v="Not Specified"/>
    <s v="Artisan Poly Binder Pockets"/>
    <x v="0"/>
    <s v="Wrap Bag"/>
    <s v="Express Air"/>
    <d v="2015-03-01T00:00:00"/>
    <s v="$2.26"/>
    <s v="$3.58"/>
    <s v="$1.32"/>
    <n v="49"/>
    <s v="$212.80"/>
    <n v="0.08"/>
    <s v="$8.26"/>
    <s v="$217.10"/>
    <s v="$5.47"/>
    <s v="$237.09"/>
    <n v="217.1"/>
    <n v="237.09"/>
    <n v="-19.990000000000009"/>
    <n v="5.47"/>
    <n v="8.26"/>
    <n v="234.3"/>
    <n v="3.58"/>
    <n v="172.63000000000002"/>
    <n v="167.16000000000003"/>
    <n v="161.69000000000003"/>
    <m/>
  </r>
  <r>
    <s v="5479-1"/>
    <x v="208"/>
    <s v="Tamara Willingham"/>
    <s v="Sydney Fish Market, Bank Street, Sydney"/>
    <x v="0"/>
    <s v="NSW"/>
    <x v="3"/>
    <s v="Phoebe Gour"/>
    <s v="Not Specified"/>
    <s v="Artisan Poly Binder Pockets"/>
    <x v="0"/>
    <s v="Small Box"/>
    <s v="Regular Air"/>
    <d v="2013-10-21T00:00:00"/>
    <s v="$2.26"/>
    <s v="$3.58"/>
    <s v="$1.32"/>
    <n v="31"/>
    <s v="$26.92"/>
    <n v="0.05"/>
    <s v="$0.75"/>
    <s v="$26.63"/>
    <s v="$5.47"/>
    <s v="$27.62"/>
    <n v="26.63"/>
    <n v="27.62"/>
    <n v="-0.99000000000000199"/>
    <n v="5.47"/>
    <n v="0.75"/>
    <n v="32.340000000000003"/>
    <n v="3.58"/>
    <n v="115.7"/>
    <n v="110.23"/>
    <n v="104.76"/>
    <m/>
  </r>
  <r>
    <s v="5479-1"/>
    <x v="86"/>
    <s v="Brindarte Groys"/>
    <s v="Macquarie Centre Cnr Herring Road &amp; Waterloo Road,Macquarie Park"/>
    <x v="0"/>
    <s v="NSW"/>
    <x v="2"/>
    <s v="Nicholas Fernandes"/>
    <s v="Medium"/>
    <s v="Artisan Poly Binder Pockets"/>
    <x v="0"/>
    <s v="Small Box"/>
    <s v="Regular Air"/>
    <d v="2014-03-28T00:00:00"/>
    <s v="$2.26"/>
    <s v="$3.58"/>
    <s v="$1.32"/>
    <n v="41"/>
    <s v="$89.50"/>
    <n v="0.01"/>
    <s v="$0.00"/>
    <s v="$89.50"/>
    <s v="$5.47"/>
    <s v="$94.97"/>
    <n v="89.5"/>
    <n v="94.97"/>
    <n v="-5.4699999999999989"/>
    <n v="5.47"/>
    <n v="0"/>
    <n v="100.44"/>
    <n v="3.58"/>
    <n v="152.25"/>
    <n v="146.78"/>
    <n v="141.31"/>
    <m/>
  </r>
  <r>
    <s v="5479-1"/>
    <x v="101"/>
    <s v="Gary Hwang"/>
    <s v="60 York St,Sydney"/>
    <x v="0"/>
    <s v="NSW"/>
    <x v="0"/>
    <s v="Charlie Bui"/>
    <s v="High"/>
    <s v="Apex Elite Stainless Steel Scissors"/>
    <x v="0"/>
    <s v="Small Box"/>
    <s v="Regular Air"/>
    <d v="2013-12-15T00:00:00"/>
    <s v="$3.42"/>
    <s v="$8.34"/>
    <s v="$4.92"/>
    <n v="23"/>
    <s v="$205.00"/>
    <n v="0.1"/>
    <s v="$15.36"/>
    <s v="$209.90"/>
    <s v="$2.64"/>
    <s v="$214.39"/>
    <n v="209.9"/>
    <n v="214.39"/>
    <n v="-4.4899999999999807"/>
    <n v="2.64"/>
    <n v="15.36"/>
    <n v="201.66999999999996"/>
    <n v="8.34"/>
    <n v="179.09999999999997"/>
    <n v="176.45999999999998"/>
    <n v="173.82"/>
    <m/>
  </r>
  <r>
    <s v="5479-1"/>
    <x v="49"/>
    <s v="Theone Pipen"/>
    <s v="188 Pitt Street,Sydney"/>
    <x v="0"/>
    <s v="NSW"/>
    <x v="0"/>
    <s v="Tina Carlton"/>
    <s v="High"/>
    <s v="Artisan Poly Binder Pockets"/>
    <x v="1"/>
    <s v="Small Box"/>
    <s v="Regular Air"/>
    <d v="2013-02-26T00:00:00"/>
    <s v="$2.26"/>
    <s v="$3.58"/>
    <s v="$1.32"/>
    <n v="27"/>
    <s v="$136.32"/>
    <n v="0"/>
    <s v="$8.95"/>
    <s v="$122.69"/>
    <s v="$5.47"/>
    <s v="$126.75"/>
    <n v="122.69"/>
    <n v="126.75"/>
    <n v="-4.0600000000000023"/>
    <n v="5.47"/>
    <n v="8.9499999999999993"/>
    <n v="123.27"/>
    <n v="3.58"/>
    <n v="93.179999999999993"/>
    <n v="87.71"/>
    <n v="82.24"/>
    <m/>
  </r>
  <r>
    <s v="5479-1"/>
    <x v="168"/>
    <s v="Sibella Parks"/>
    <s v="180 High Street,Windsor"/>
    <x v="1"/>
    <s v="VIC"/>
    <x v="0"/>
    <s v="Connor Betts"/>
    <s v="Critical"/>
    <s v="Apex Preferred Stainless Steel Scissors"/>
    <x v="0"/>
    <s v="Wrap Bag"/>
    <s v="Regular Air"/>
    <d v="2013-05-06T00:00:00"/>
    <s v="$2.50"/>
    <s v="$5.68"/>
    <s v="$3.18"/>
    <n v="16"/>
    <s v="$255.34"/>
    <n v="0.01"/>
    <s v="$25.97"/>
    <s v="$263.71"/>
    <s v="$3.60"/>
    <s v="$258.94"/>
    <n v="263.70999999999998"/>
    <n v="258.94"/>
    <n v="4.7699999999999818"/>
    <n v="3.6"/>
    <n v="25.97"/>
    <n v="236.57000000000002"/>
    <n v="5.68"/>
    <n v="68.509999999999991"/>
    <n v="64.91"/>
    <n v="61.309999999999995"/>
    <m/>
  </r>
  <r>
    <s v="5479-1"/>
    <x v="222"/>
    <s v="Tracy Blumstein"/>
    <s v="Hoyts Entertainment Quarter 122 Lang Road,Moore Park"/>
    <x v="0"/>
    <s v="NSW"/>
    <x v="3"/>
    <s v="Tina Carlton"/>
    <s v="Not Specified"/>
    <s v="Artisan Durable Poly Binders"/>
    <x v="0"/>
    <s v="Wrap Bag"/>
    <s v="Regular Air"/>
    <d v="2014-05-08T00:00:00"/>
    <s v="$3.37"/>
    <s v="$5.53"/>
    <s v="$2.16"/>
    <n v="17"/>
    <s v="$81.45"/>
    <n v="0.09"/>
    <s v="$6.52"/>
    <s v="$74.93"/>
    <s v="$6.98"/>
    <s v="$75.68"/>
    <n v="74.930000000000007"/>
    <n v="75.680000000000007"/>
    <n v="-0.75"/>
    <n v="6.98"/>
    <n v="6.52"/>
    <n v="76.140000000000015"/>
    <n v="5.53"/>
    <n v="94.470000000000013"/>
    <n v="87.490000000000009"/>
    <n v="80.510000000000005"/>
    <m/>
  </r>
  <r>
    <s v="5479-1"/>
    <x v="4"/>
    <s v="Christina Vanderzanden"/>
    <s v="188 Pitt Street,Sydney"/>
    <x v="0"/>
    <s v="NSW"/>
    <x v="3"/>
    <s v="Tina Carlton"/>
    <s v="Medium"/>
    <s v="Apex Straight Scissors"/>
    <x v="0"/>
    <s v="Small Box"/>
    <s v="Regular Air"/>
    <d v="2014-09-17T00:00:00"/>
    <s v="$5.19"/>
    <s v="$12.98"/>
    <s v="$7.79"/>
    <n v="2"/>
    <s v="$526.80"/>
    <n v="0.01"/>
    <s v="$5.19"/>
    <s v="$410.05"/>
    <s v="$3.14"/>
    <s v="$414.54"/>
    <n v="410.05"/>
    <n v="414.54"/>
    <n v="-4.4900000000000091"/>
    <n v="3.14"/>
    <n v="5.19"/>
    <n v="412.49"/>
    <n v="12.98"/>
    <n v="23.91"/>
    <n v="20.77"/>
    <n v="17.63"/>
    <m/>
  </r>
  <r>
    <s v="5479-1"/>
    <x v="222"/>
    <s v="Tracy Blumstein"/>
    <s v="Hoyts Entertainment Quarter 122 Lang Road,Moore Park"/>
    <x v="0"/>
    <s v="NSW"/>
    <x v="1"/>
    <s v="Tina Carlton"/>
    <s v="Low"/>
    <s v="Artisan Hanging File Binders"/>
    <x v="0"/>
    <s v="Wrap Bag"/>
    <s v="Regular Air"/>
    <d v="2014-05-08T00:00:00"/>
    <s v="$3.65"/>
    <s v="$5.98"/>
    <s v="$2.33"/>
    <n v="44"/>
    <s v="$89.50"/>
    <n v="0"/>
    <s v="$0.00"/>
    <s v="$89.50"/>
    <s v="$1.49"/>
    <s v="$94.97"/>
    <n v="89.5"/>
    <n v="94.97"/>
    <n v="-5.4699999999999989"/>
    <n v="1.49"/>
    <n v="0"/>
    <n v="96.46"/>
    <n v="5.98"/>
    <n v="264.61"/>
    <n v="263.12"/>
    <n v="261.63"/>
    <m/>
  </r>
  <r>
    <s v="5479-1"/>
    <x v="473"/>
    <s v="Eric Barreto"/>
    <s v="359 Crown Street,Surry Hills"/>
    <x v="0"/>
    <s v="NSW"/>
    <x v="1"/>
    <s v="Phoebe Gour"/>
    <s v="Medium"/>
    <s v="Artisan Poly Binder Pockets"/>
    <x v="0"/>
    <s v="Small Pack"/>
    <s v="Regular Air"/>
    <d v="2014-05-16T00:00:00"/>
    <s v="$2.26"/>
    <s v="$3.58"/>
    <s v="$1.32"/>
    <n v="8"/>
    <s v="$89.50"/>
    <n v="0.03"/>
    <s v="$0.00"/>
    <s v="$89.50"/>
    <s v="$5.47"/>
    <s v="$94.97"/>
    <n v="89.5"/>
    <n v="94.97"/>
    <n v="-5.4699999999999989"/>
    <n v="5.47"/>
    <n v="0"/>
    <n v="100.44"/>
    <n v="3.58"/>
    <n v="34.11"/>
    <n v="28.64"/>
    <n v="23.17"/>
    <m/>
  </r>
  <r>
    <s v="5479-2"/>
    <x v="222"/>
    <s v="Tracy Blumstein"/>
    <s v="Hoyts Entertainment Quarter 122 Lang Road,Moore Park"/>
    <x v="0"/>
    <s v="NSW"/>
    <x v="1"/>
    <s v="Tina Carlton"/>
    <s v="Low"/>
    <s v="Artisan Hi-Liter GlideStik Fluorescent Highlighter, Yellow Ink"/>
    <x v="0"/>
    <s v="Wrap Bag"/>
    <s v="Regular Air"/>
    <d v="2014-05-08T00:00:00"/>
    <s v="$1.92"/>
    <s v="$3.26"/>
    <s v="$1.34"/>
    <n v="19"/>
    <s v="$81.45"/>
    <n v="0"/>
    <s v="$6.52"/>
    <s v="$74.93"/>
    <s v="$1.86"/>
    <s v="$75.68"/>
    <n v="74.930000000000007"/>
    <n v="75.680000000000007"/>
    <n v="-0.75"/>
    <n v="1.86"/>
    <n v="6.52"/>
    <n v="71.02000000000001"/>
    <n v="3.26"/>
    <n v="57.28"/>
    <n v="55.42"/>
    <n v="53.56"/>
    <m/>
  </r>
  <r>
    <s v="5479-2"/>
    <x v="222"/>
    <s v="Tracy Blumstein"/>
    <s v="Hoyts Entertainment Quarter 122 Lang Road,Moore Park"/>
    <x v="0"/>
    <s v="NSW"/>
    <x v="0"/>
    <s v="Tina Carlton"/>
    <s v="Low"/>
    <s v="Assorted Color Push Pins"/>
    <x v="1"/>
    <s v="Small Box"/>
    <s v="Regular Air"/>
    <d v="2014-05-08T00:00:00"/>
    <s v="$0.87"/>
    <s v="$1.81"/>
    <s v="$0.94"/>
    <n v="20"/>
    <s v="$81.45"/>
    <n v="0.08"/>
    <s v="$6.52"/>
    <s v="$74.93"/>
    <s v="$0.75"/>
    <s v="$75.68"/>
    <n v="74.930000000000007"/>
    <n v="75.680000000000007"/>
    <n v="-0.75"/>
    <n v="0.75"/>
    <n v="6.52"/>
    <n v="69.910000000000011"/>
    <n v="1.81"/>
    <n v="30.430000000000003"/>
    <n v="29.680000000000003"/>
    <n v="28.930000000000003"/>
    <m/>
  </r>
  <r>
    <s v="5479-2"/>
    <x v="222"/>
    <s v="Tracy Blumstein"/>
    <s v="Hoyts Entertainment Quarter 122 Lang Road,Moore Park"/>
    <x v="0"/>
    <s v="NSW"/>
    <x v="3"/>
    <s v="Tina Carlton"/>
    <s v="Low"/>
    <s v="Assorted Color Push Pins"/>
    <x v="0"/>
    <s v="Small Box"/>
    <s v="Regular Air"/>
    <d v="2014-05-08T00:00:00"/>
    <s v="$0.87"/>
    <s v="$1.81"/>
    <s v="$0.94"/>
    <n v="32"/>
    <s v="$81.45"/>
    <n v="0.1"/>
    <s v="$6.52"/>
    <s v="$74.93"/>
    <s v="$0.75"/>
    <s v="$75.68"/>
    <n v="74.930000000000007"/>
    <n v="75.680000000000007"/>
    <n v="-0.75"/>
    <n v="0.75"/>
    <n v="6.52"/>
    <n v="69.910000000000011"/>
    <n v="1.81"/>
    <n v="52.150000000000006"/>
    <n v="51.400000000000006"/>
    <n v="50.650000000000006"/>
    <m/>
  </r>
  <r>
    <s v="5479-2"/>
    <x v="222"/>
    <s v="Tracy Blumstein"/>
    <s v="Hoyts Entertainment Quarter 122 Lang Road,Moore Park"/>
    <x v="0"/>
    <s v="NSW"/>
    <x v="1"/>
    <s v="Tina Carlton"/>
    <s v="Critical"/>
    <s v="Assorted Color Push Pins"/>
    <x v="1"/>
    <s v="Small Box"/>
    <s v="Regular Air"/>
    <d v="2014-05-08T00:00:00"/>
    <s v="$0.87"/>
    <s v="$1.81"/>
    <s v="$0.94"/>
    <n v="8"/>
    <s v="$81.45"/>
    <n v="0.05"/>
    <s v="$6.52"/>
    <s v="$74.93"/>
    <s v="$0.75"/>
    <s v="$75.68"/>
    <n v="74.930000000000007"/>
    <n v="75.680000000000007"/>
    <n v="-0.75"/>
    <n v="0.75"/>
    <n v="6.52"/>
    <n v="69.910000000000011"/>
    <n v="1.81"/>
    <n v="8.7100000000000009"/>
    <n v="7.9600000000000009"/>
    <n v="7.2100000000000009"/>
    <m/>
  </r>
  <r>
    <s v="5479-2"/>
    <x v="222"/>
    <s v="Tracy Blumstein"/>
    <s v="Hoyts Entertainment Quarter 122 Lang Road,Moore Park"/>
    <x v="0"/>
    <s v="NSW"/>
    <x v="1"/>
    <s v="Tina Carlton"/>
    <s v="Medium"/>
    <s v="Actisan Binder Labels"/>
    <x v="1"/>
    <s v="Large Box"/>
    <s v="Regular Air"/>
    <d v="2014-05-08T00:00:00"/>
    <s v="$2.45"/>
    <s v="$3.89"/>
    <s v="$1.44"/>
    <n v="30"/>
    <s v="$81.45"/>
    <n v="0.09"/>
    <s v="$6.52"/>
    <s v="$74.93"/>
    <s v="$7.01"/>
    <s v="$75.68"/>
    <n v="74.930000000000007"/>
    <n v="75.680000000000007"/>
    <n v="-0.75"/>
    <n v="7.01"/>
    <n v="6.52"/>
    <n v="76.170000000000016"/>
    <n v="3.89"/>
    <n v="117.19000000000001"/>
    <n v="110.18"/>
    <n v="103.17"/>
    <m/>
  </r>
  <r>
    <s v="5479-2"/>
    <x v="222"/>
    <s v="Tracy Blumstein"/>
    <s v="Hoyts Entertainment Quarter 122 Lang Road,Moore Park"/>
    <x v="0"/>
    <s v="NSW"/>
    <x v="0"/>
    <s v="Tina Carlton"/>
    <s v="High"/>
    <s v="Assorted Color Push Pins"/>
    <x v="0"/>
    <s v="Small Box"/>
    <s v="Regular Air"/>
    <d v="2014-05-08T00:00:00"/>
    <s v="$0.87"/>
    <s v="$1.81"/>
    <s v="$0.94"/>
    <n v="10"/>
    <s v="$81.45"/>
    <n v="0.06"/>
    <s v="$6.52"/>
    <s v="$74.93"/>
    <s v="$0.75"/>
    <s v="$75.68"/>
    <n v="74.930000000000007"/>
    <n v="75.680000000000007"/>
    <n v="-0.75"/>
    <n v="0.75"/>
    <n v="6.52"/>
    <n v="69.910000000000011"/>
    <n v="1.81"/>
    <n v="12.330000000000002"/>
    <n v="11.580000000000002"/>
    <n v="10.830000000000002"/>
    <m/>
  </r>
  <r>
    <s v="5480-1"/>
    <x v="503"/>
    <s v="Jeremy Lonsdale"/>
    <s v="163 Concord Road,North Strathfield"/>
    <x v="0"/>
    <s v="NSW"/>
    <x v="1"/>
    <s v="Charlie Bui"/>
    <s v="High"/>
    <s v="Artisan Hanging File Binders"/>
    <x v="0"/>
    <s v="Small Pack"/>
    <s v="Express Air"/>
    <d v="2013-11-03T00:00:00"/>
    <s v="$3.65"/>
    <s v="$5.98"/>
    <s v="$2.33"/>
    <n v="11"/>
    <s v="$529.64"/>
    <n v="0.03"/>
    <s v="$26.94"/>
    <s v="$520.69"/>
    <s v="$1.49"/>
    <s v="$61.48"/>
    <n v="520.69000000000005"/>
    <n v="61.48"/>
    <n v="459.21000000000004"/>
    <n v="1.49"/>
    <n v="26.94"/>
    <n v="36.03"/>
    <n v="5.98"/>
    <n v="40.330000000000005"/>
    <n v="38.840000000000003"/>
    <n v="37.35"/>
    <m/>
  </r>
  <r>
    <s v="5480-1"/>
    <x v="504"/>
    <s v="Lisa DeCherney"/>
    <s v="523 King St,Newtown"/>
    <x v="0"/>
    <s v="NSW"/>
    <x v="2"/>
    <s v="Aanya Zhang"/>
    <s v="Not Specified"/>
    <s v="HFX LaserJet 3310 Copier"/>
    <x v="0"/>
    <s v="Wrap Bag"/>
    <s v="Regular Air"/>
    <d v="2016-10-25T00:00:00"/>
    <s v="$377.99"/>
    <s v="$599.99"/>
    <s v="$222.00"/>
    <n v="32"/>
    <s v="$2,876.58"/>
    <n v="0.01"/>
    <s v="$143.84"/>
    <s v="$2,702.35"/>
    <s v="$24.49"/>
    <s v="$2,756.22"/>
    <n v="2702.35"/>
    <n v="2756.22"/>
    <n v="-53.869999999999891"/>
    <n v="24.49"/>
    <n v="143.84"/>
    <n v="2636.8699999999994"/>
    <n v="599.99"/>
    <n v="19080.330000000002"/>
    <n v="19055.84"/>
    <n v="19031.349999999999"/>
    <m/>
  </r>
  <r>
    <s v="5480-1"/>
    <x v="505"/>
    <s v="Raymond Book"/>
    <s v="Shop 1, 186-190 Church Street,Parramatta;46a Macleay Street,Potts Point"/>
    <x v="0"/>
    <s v="NSW"/>
    <x v="3"/>
    <s v="Mihael Khan"/>
    <s v="Medium"/>
    <s v="Binder Posts"/>
    <x v="1"/>
    <s v="Small Box"/>
    <s v="Regular Air"/>
    <d v="2014-07-14T00:00:00"/>
    <s v="$3.50"/>
    <s v="$5.74"/>
    <s v="$2.24"/>
    <n v="27"/>
    <s v="$258.30"/>
    <n v="0.05"/>
    <s v="$0.00"/>
    <s v="$258.30"/>
    <s v="$5.01"/>
    <s v="$263.31"/>
    <n v="258.3"/>
    <n v="263.31"/>
    <n v="-5.0099999999999909"/>
    <n v="5.01"/>
    <n v="0"/>
    <n v="268.32"/>
    <n v="5.74"/>
    <n v="159.99"/>
    <n v="154.98000000000002"/>
    <n v="149.97000000000003"/>
    <m/>
  </r>
  <r>
    <s v="5480-1"/>
    <x v="506"/>
    <s v="Patrick ODonnell"/>
    <s v="21 Wentworth St,Parramatta"/>
    <x v="0"/>
    <s v="NSW"/>
    <x v="0"/>
    <s v="Aanya Zhang"/>
    <s v="Medium"/>
    <s v="Adesso Programmable 142-Key Keyboard"/>
    <x v="0"/>
    <s v="Small Box"/>
    <s v="Regular Air"/>
    <d v="2016-01-29T00:00:00"/>
    <s v="$32.02"/>
    <s v="$152.48"/>
    <s v="$120.46"/>
    <n v="16"/>
    <s v="$2,262.00"/>
    <n v="0"/>
    <s v="$46.32"/>
    <s v="$2,216.70"/>
    <s v="$4.00"/>
    <s v="$2,219.31"/>
    <n v="2216.6999999999998"/>
    <n v="2219.31"/>
    <n v="-2.6100000000001273"/>
    <n v="4"/>
    <n v="46.32"/>
    <n v="2176.9899999999998"/>
    <n v="152.47999999999999"/>
    <n v="2397.3599999999997"/>
    <n v="2393.3599999999997"/>
    <n v="2389.3599999999997"/>
    <m/>
  </r>
  <r>
    <s v="5480-1"/>
    <x v="507"/>
    <s v="Perel Freme"/>
    <s v="531 King St,Newtown"/>
    <x v="0"/>
    <s v="NSW"/>
    <x v="1"/>
    <s v="Mihael Khan"/>
    <s v="Not Specified"/>
    <s v="Binder Posts"/>
    <x v="2"/>
    <s v="Small Pack"/>
    <s v="Regular Air"/>
    <d v="2014-03-26T00:00:00"/>
    <s v="$3.50"/>
    <s v="$5.74"/>
    <s v="$2.24"/>
    <n v="7"/>
    <s v="$258.30"/>
    <n v="0.01"/>
    <s v="$0.00"/>
    <s v="$258.30"/>
    <s v="$5.01"/>
    <s v="$263.31"/>
    <n v="258.3"/>
    <n v="263.31"/>
    <n v="-5.0099999999999909"/>
    <n v="5.01"/>
    <n v="0"/>
    <n v="268.32"/>
    <n v="5.74"/>
    <n v="45.19"/>
    <n v="40.18"/>
    <n v="35.17"/>
    <m/>
  </r>
  <r>
    <s v="5481-1"/>
    <x v="8"/>
    <s v="John Lee"/>
    <s v="180 High Street,Windsor"/>
    <x v="1"/>
    <s v="VIC"/>
    <x v="0"/>
    <s v="Connor Betts"/>
    <s v="Not Specified"/>
    <s v="TechSavi Internet Navigator Keyboard"/>
    <x v="0"/>
    <s v="Wrap Bag"/>
    <s v="Express Air"/>
    <d v="2014-06-10T00:00:00"/>
    <s v="$6.51"/>
    <s v="$30.98"/>
    <s v="$24.47"/>
    <n v="31"/>
    <s v="$743.81"/>
    <n v="0.01"/>
    <s v="$7.45"/>
    <s v="$747.47"/>
    <s v="$6.50"/>
    <s v="$837.87"/>
    <n v="747.47"/>
    <n v="837.87"/>
    <n v="-90.399999999999977"/>
    <n v="6.5"/>
    <n v="7.45"/>
    <n v="836.92"/>
    <n v="30.98"/>
    <n v="959.43"/>
    <n v="952.93"/>
    <n v="946.43"/>
    <m/>
  </r>
  <r>
    <s v="5481-1"/>
    <x v="315"/>
    <s v="Jamie Kunitz"/>
    <s v="Sydney Fish Market, Bank Street, Sydney"/>
    <x v="0"/>
    <s v="NSW"/>
    <x v="1"/>
    <s v="Phoebe Gour"/>
    <s v="Not Specified"/>
    <s v="Smiths Colored Interoffice Envelopes"/>
    <x v="0"/>
    <s v="Wrap Bag"/>
    <s v="Regular Air"/>
    <d v="2014-11-20T00:00:00"/>
    <s v="$19.83"/>
    <s v="$30.98"/>
    <s v="$11.15"/>
    <n v="18"/>
    <s v="$479.60"/>
    <n v="0.04"/>
    <s v="$18.86"/>
    <s v="$472.70"/>
    <s v="$19.51"/>
    <s v="$485.76"/>
    <n v="472.7"/>
    <n v="485.76"/>
    <n v="-13.060000000000002"/>
    <n v="19.510000000000002"/>
    <n v="18.86"/>
    <n v="486.40999999999997"/>
    <n v="30.98"/>
    <n v="558.29"/>
    <n v="538.78"/>
    <n v="519.27"/>
    <m/>
  </r>
  <r>
    <s v="5481-1"/>
    <x v="62"/>
    <s v="John Lucas"/>
    <s v="188 Pitt Street,Sydney"/>
    <x v="0"/>
    <s v="NSW"/>
    <x v="0"/>
    <s v="Tina Carlton"/>
    <s v="Low"/>
    <s v="Artisan 474 Labels"/>
    <x v="0"/>
    <s v="Wrap Bag"/>
    <s v="Regular Air"/>
    <d v="2014-08-09T00:00:00"/>
    <s v="$1.84"/>
    <s v="$2.88"/>
    <s v="$1.04"/>
    <n v="47"/>
    <s v="$88.06"/>
    <n v="7.0000000000000007E-2"/>
    <s v="$1.76"/>
    <s v="$86.30"/>
    <s v="$0.99"/>
    <s v="$88.34"/>
    <n v="86.3"/>
    <n v="88.34"/>
    <n v="-2.0400000000000063"/>
    <n v="0.99"/>
    <n v="1.76"/>
    <n v="87.57"/>
    <n v="2.88"/>
    <n v="134.59"/>
    <n v="133.6"/>
    <n v="132.60999999999999"/>
    <m/>
  </r>
  <r>
    <s v="5481-1"/>
    <x v="25"/>
    <s v="Gary Hwang"/>
    <s v="60 York St,Sydney"/>
    <x v="0"/>
    <s v="NSW"/>
    <x v="3"/>
    <s v="Charlie Bui"/>
    <s v="Medium"/>
    <s v="Binder Posts"/>
    <x v="1"/>
    <s v="Small Box"/>
    <s v="Regular Air"/>
    <d v="2014-02-27T00:00:00"/>
    <s v="$3.50"/>
    <s v="$5.74"/>
    <s v="$2.24"/>
    <n v="33"/>
    <s v="$220.44"/>
    <n v="0.01"/>
    <s v="$6.61"/>
    <s v="$213.83"/>
    <s v="$5.01"/>
    <s v="$214.33"/>
    <n v="213.83"/>
    <n v="214.33"/>
    <n v="-0.5"/>
    <n v="5.01"/>
    <n v="6.61"/>
    <n v="212.73"/>
    <n v="5.74"/>
    <n v="187.82"/>
    <n v="182.81"/>
    <n v="177.8"/>
    <m/>
  </r>
  <r>
    <s v="5481-1"/>
    <x v="289"/>
    <s v="Tom Ashbrook"/>
    <s v="Westfield Sydney,Sydney"/>
    <x v="0"/>
    <s v="NSW"/>
    <x v="0"/>
    <s v="Natasha Song"/>
    <s v="High"/>
    <s v="Alto Perma 2700 Stacking Storage Drawers"/>
    <x v="1"/>
    <s v="Small Box"/>
    <s v="Express Air"/>
    <d v="2015-03-23T00:00:00"/>
    <s v="$8.92"/>
    <s v="$29.74"/>
    <s v="$20.82"/>
    <n v="29"/>
    <s v="$219.54"/>
    <n v="0.03"/>
    <s v="$21.95"/>
    <s v="$219.57"/>
    <s v="$6.64"/>
    <s v="$231.69"/>
    <n v="219.57"/>
    <n v="231.69"/>
    <n v="-12.120000000000005"/>
    <n v="6.64"/>
    <n v="21.95"/>
    <n v="216.38"/>
    <n v="29.74"/>
    <n v="847.14999999999986"/>
    <n v="840.50999999999988"/>
    <n v="833.86999999999989"/>
    <m/>
  </r>
  <r>
    <s v="5484-1"/>
    <x v="474"/>
    <s v="Lena Radford"/>
    <s v="4A Lyons St,Strathfield"/>
    <x v="0"/>
    <s v="NSW"/>
    <x v="3"/>
    <s v="Tina Carlton"/>
    <s v="Low"/>
    <s v="Alto Perma 2700 Stacking Storage Drawers"/>
    <x v="0"/>
    <s v="Small Box"/>
    <s v="Regular Air"/>
    <d v="2014-03-01T00:00:00"/>
    <s v="$8.92"/>
    <s v="$29.74"/>
    <s v="$20.82"/>
    <n v="50"/>
    <s v="$504.70"/>
    <n v="0.09"/>
    <s v="$5.00"/>
    <s v="$495.70"/>
    <s v="$6.64"/>
    <s v="$500.00"/>
    <n v="495.7"/>
    <n v="500"/>
    <n v="-4.3000000000000114"/>
    <n v="6.64"/>
    <n v="5"/>
    <n v="501.64"/>
    <n v="29.74"/>
    <n v="1488.64"/>
    <n v="1482"/>
    <n v="1475.36"/>
    <m/>
  </r>
  <r>
    <s v="5485-1"/>
    <x v="268"/>
    <s v="Justin Ellison"/>
    <s v="163 Concord Road,North Strathfield"/>
    <x v="0"/>
    <s v="NSW"/>
    <x v="3"/>
    <s v="Charlie Bui"/>
    <s v="Low"/>
    <s v="Economy Binders"/>
    <x v="0"/>
    <s v="Small Box"/>
    <s v="Regular Air"/>
    <d v="2014-03-26T00:00:00"/>
    <s v="$1.33"/>
    <s v="$2.08"/>
    <s v="$0.75"/>
    <n v="12"/>
    <s v="$83.20"/>
    <n v="0.04"/>
    <s v="$0.00"/>
    <s v="$83.20"/>
    <s v="$1.49"/>
    <s v="$84.69"/>
    <n v="83.2"/>
    <n v="84.69"/>
    <n v="-1.4899999999999949"/>
    <n v="1.49"/>
    <n v="0"/>
    <n v="86.179999999999993"/>
    <n v="2.08"/>
    <n v="26.45"/>
    <n v="24.96"/>
    <n v="23.470000000000002"/>
    <m/>
  </r>
  <r>
    <s v="5485-1"/>
    <x v="115"/>
    <s v="Eric Barreto"/>
    <s v="359 Crown Street,Surry Hills"/>
    <x v="0"/>
    <s v="NSW"/>
    <x v="0"/>
    <s v="Phoebe Gour"/>
    <s v="Critical"/>
    <s v="Alto Perma 3000 Stacking Storage Drawers"/>
    <x v="0"/>
    <s v="Wrap Bag"/>
    <s v="Regular Air"/>
    <d v="2013-10-04T00:00:00"/>
    <s v="$8.92"/>
    <s v="$29.74"/>
    <s v="$20.82"/>
    <n v="17"/>
    <s v="$924.21"/>
    <n v="0.02"/>
    <s v="$7.34"/>
    <s v="$811.08"/>
    <s v="$6.64"/>
    <s v="$821.68"/>
    <n v="811.08"/>
    <n v="821.68"/>
    <n v="-10.599999999999909"/>
    <n v="6.64"/>
    <n v="7.34"/>
    <n v="820.9799999999999"/>
    <n v="29.74"/>
    <n v="504.88"/>
    <n v="498.24"/>
    <n v="491.6"/>
    <m/>
  </r>
  <r>
    <s v="5485-1"/>
    <x v="244"/>
    <s v="Paul Prost"/>
    <s v="120 Hardware St,Melbourne"/>
    <x v="1"/>
    <s v="VIC"/>
    <x v="1"/>
    <s v="Yvette Biti"/>
    <s v="Critical"/>
    <s v="Wirebound Voice Message Log Book"/>
    <x v="0"/>
    <s v="Wrap Bag"/>
    <s v="Regular Air"/>
    <d v="2013-10-29T00:00:00"/>
    <s v="$2.90"/>
    <s v="$4.76"/>
    <s v="$1.86"/>
    <n v="36"/>
    <s v="$76.60"/>
    <n v="0"/>
    <s v="$7.43"/>
    <s v="$74.33"/>
    <s v="$0.88"/>
    <s v="$73.62"/>
    <n v="74.33"/>
    <n v="73.62"/>
    <n v="0.70999999999999375"/>
    <n v="0.88"/>
    <n v="7.43"/>
    <n v="67.069999999999993"/>
    <n v="4.76"/>
    <n v="164.80999999999997"/>
    <n v="163.92999999999998"/>
    <n v="163.04999999999998"/>
    <m/>
  </r>
  <r>
    <s v="5485-1"/>
    <x v="107"/>
    <s v="Yana Sorensen"/>
    <s v="53-55 Liverpool St,Sydney"/>
    <x v="0"/>
    <s v="NSW"/>
    <x v="1"/>
    <s v="Tina Carlton"/>
    <s v="Low"/>
    <s v="Economy Binders"/>
    <x v="0"/>
    <s v="Wrap Bag"/>
    <s v="Regular Air"/>
    <d v="2014-02-20T00:00:00"/>
    <s v="$1.33"/>
    <s v="$2.08"/>
    <s v="$0.75"/>
    <n v="4"/>
    <s v="$84.20"/>
    <n v="0.09"/>
    <s v="$0.00"/>
    <s v="$83.20"/>
    <s v="$1.49"/>
    <s v="$84.69"/>
    <n v="83.2"/>
    <n v="84.69"/>
    <n v="-1.4899999999999949"/>
    <n v="1.49"/>
    <n v="0"/>
    <n v="86.179999999999993"/>
    <n v="2.08"/>
    <n v="9.81"/>
    <n v="8.32"/>
    <n v="6.83"/>
    <m/>
  </r>
  <r>
    <s v="5485-1"/>
    <x v="200"/>
    <s v="Pester Thompr"/>
    <s v="60 Commercial Rd,Prahran"/>
    <x v="1"/>
    <s v="VIC"/>
    <x v="1"/>
    <s v="Yvette Biti"/>
    <s v="Not Specified"/>
    <s v="Alto Parchment Paper, Assorted Colors"/>
    <x v="0"/>
    <s v="Wrap Bag"/>
    <s v="Express Air"/>
    <d v="2014-06-07T00:00:00"/>
    <s v="$4.59"/>
    <s v="$7.28"/>
    <s v="$2.69"/>
    <n v="11"/>
    <s v="$526.38"/>
    <n v="0"/>
    <s v="$52.93"/>
    <s v="$512.39"/>
    <s v="$11.15"/>
    <s v="$529.69"/>
    <n v="512.39"/>
    <n v="529.69000000000005"/>
    <n v="-17.300000000000068"/>
    <n v="11.15"/>
    <n v="52.93"/>
    <n v="487.91"/>
    <n v="7.28"/>
    <n v="38.299999999999997"/>
    <n v="27.15"/>
    <n v="15.999999999999998"/>
    <m/>
  </r>
  <r>
    <s v="5486-1"/>
    <x v="19"/>
    <s v="Toby Swindell"/>
    <s v="61 York St,Sydney"/>
    <x v="0"/>
    <s v="NSW"/>
    <x v="3"/>
    <s v="Leighton Forrest"/>
    <s v="High"/>
    <s v="Artisan Legal 4-Ring Binder"/>
    <x v="1"/>
    <s v="Jumbo Drum"/>
    <s v="Delivery Truck"/>
    <d v="2013-02-23T00:00:00"/>
    <s v="$13.64"/>
    <s v="$20.98"/>
    <s v="$7.34"/>
    <n v="6"/>
    <s v="$723.84"/>
    <n v="0.08"/>
    <s v="$50.67"/>
    <s v="$673.17"/>
    <s v="$1.49"/>
    <s v="$663.37"/>
    <n v="673.17"/>
    <n v="663.37"/>
    <n v="9.7999999999999545"/>
    <n v="1.49"/>
    <n v="50.67"/>
    <n v="614.19000000000005"/>
    <n v="20.98"/>
    <n v="76.699999999999989"/>
    <n v="75.209999999999994"/>
    <n v="73.72"/>
    <m/>
  </r>
  <r>
    <s v="5487-1"/>
    <x v="91"/>
    <s v="Chad McGuire"/>
    <s v="81 MacLeay St,Potts Point"/>
    <x v="0"/>
    <s v="NSW"/>
    <x v="0"/>
    <s v="Samantha Chairs"/>
    <s v="Not Specified"/>
    <s v="Artisan Printable Repositionable Plastic Tabs"/>
    <x v="0"/>
    <s v="Small Box"/>
    <s v="Regular Air"/>
    <d v="2014-02-25T00:00:00"/>
    <s v="$5.33"/>
    <s v="$8.60"/>
    <s v="$3.27"/>
    <n v="36"/>
    <s v="$41.96"/>
    <n v="0.1"/>
    <s v="$0.42"/>
    <s v="$41.54"/>
    <s v="$6.19"/>
    <s v="$43.34"/>
    <n v="41.54"/>
    <n v="43.34"/>
    <n v="-1.8000000000000043"/>
    <n v="6.19"/>
    <n v="0.42"/>
    <n v="49.11"/>
    <n v="8.6"/>
    <n v="315.36999999999995"/>
    <n v="309.17999999999995"/>
    <n v="302.98999999999995"/>
    <m/>
  </r>
  <r>
    <s v="5487-1"/>
    <x v="508"/>
    <s v="Philip Brown"/>
    <s v="499-501 Lygon Street,Carlton North"/>
    <x v="1"/>
    <s v="VIC"/>
    <x v="1"/>
    <s v="Yvette Biti"/>
    <s v="Critical"/>
    <s v="Binder Clips by OIC"/>
    <x v="0"/>
    <s v="Small Box"/>
    <s v="Regular Air"/>
    <d v="2014-07-29T00:00:00"/>
    <s v="$0.93"/>
    <s v="$1.48"/>
    <s v="$0.55"/>
    <n v="36"/>
    <s v="$41.44"/>
    <n v="0.05"/>
    <s v="$1.56"/>
    <s v="$39.78"/>
    <s v="$0.70"/>
    <s v="$40.48"/>
    <n v="39.78"/>
    <n v="40.479999999999997"/>
    <n v="-0.69999999999999574"/>
    <n v="0.7"/>
    <n v="1.56"/>
    <n v="39.619999999999997"/>
    <n v="1.48"/>
    <n v="52.42"/>
    <n v="51.72"/>
    <n v="51.019999999999996"/>
    <m/>
  </r>
  <r>
    <s v="5490-1"/>
    <x v="174"/>
    <s v="Paul Lucas"/>
    <s v="8 Quay Street,Haymarket"/>
    <x v="0"/>
    <s v="NSW"/>
    <x v="1"/>
    <s v="Leighton Forrest"/>
    <s v="Critical"/>
    <s v="Smiths Standard Envelopes"/>
    <x v="0"/>
    <s v="Small Pack"/>
    <s v="Regular Air"/>
    <d v="2013-06-25T00:00:00"/>
    <s v="$3.52"/>
    <s v="$5.68"/>
    <s v="$2.16"/>
    <n v="35"/>
    <s v="$135.00"/>
    <n v="0.02"/>
    <s v="$12.15"/>
    <s v="$122.85"/>
    <s v="$1.39"/>
    <s v="$130.63"/>
    <n v="122.85"/>
    <n v="130.63"/>
    <n v="-7.7800000000000011"/>
    <n v="1.39"/>
    <n v="12.15"/>
    <n v="119.86999999999998"/>
    <n v="5.68"/>
    <n v="188.03999999999996"/>
    <n v="186.64999999999998"/>
    <n v="185.26"/>
    <m/>
  </r>
  <r>
    <s v="5490-1"/>
    <x v="75"/>
    <s v="Eugene Moren"/>
    <s v="85-113 Dunning Ave,Rosebery"/>
    <x v="0"/>
    <s v="NSW"/>
    <x v="3"/>
    <s v="Mihael Khan"/>
    <s v="Critical"/>
    <s v="HFX LaserJet 3310 Copier"/>
    <x v="0"/>
    <s v="Small Box"/>
    <s v="Express Air"/>
    <d v="2013-05-29T00:00:00"/>
    <s v="$377.99"/>
    <s v="$599.99"/>
    <s v="$222.00"/>
    <n v="43"/>
    <s v="$2,070.58"/>
    <n v="0.03"/>
    <s v="$32.97"/>
    <s v="$2,827.65"/>
    <s v="$24.49"/>
    <s v="$2,853.75"/>
    <n v="2827.65"/>
    <n v="2853.75"/>
    <n v="-26.099999999999909"/>
    <n v="24.49"/>
    <n v="32.97"/>
    <n v="2845.27"/>
    <n v="599.99"/>
    <n v="25791.09"/>
    <n v="25766.6"/>
    <n v="25742.109999999997"/>
    <m/>
  </r>
  <r>
    <s v="5491-1"/>
    <x v="325"/>
    <s v="Trudy Brown"/>
    <s v="180 High Street,Windsor"/>
    <x v="1"/>
    <s v="VIC"/>
    <x v="1"/>
    <s v="Connor Betts"/>
    <s v="High"/>
    <s v="Apex Straight Scissors"/>
    <x v="0"/>
    <s v="Small Box"/>
    <s v="Regular Air"/>
    <d v="2013-12-07T00:00:00"/>
    <s v="$5.19"/>
    <s v="$12.98"/>
    <s v="$7.79"/>
    <n v="24"/>
    <s v="$300.24"/>
    <n v="7.0000000000000007E-2"/>
    <s v="$2.00"/>
    <s v="$209.51"/>
    <s v="$3.14"/>
    <s v="$294.24"/>
    <n v="209.51"/>
    <n v="294.24"/>
    <n v="-84.730000000000018"/>
    <n v="3.14"/>
    <n v="2"/>
    <n v="295.38"/>
    <n v="12.98"/>
    <n v="312.65999999999997"/>
    <n v="309.52"/>
    <n v="306.38"/>
    <m/>
  </r>
  <r>
    <s v="5491-1"/>
    <x v="305"/>
    <s v="Jasper Cacioppo"/>
    <s v="260 Marrickville Rd,Marrickville"/>
    <x v="0"/>
    <s v="NSW"/>
    <x v="1"/>
    <s v="Nicholas Fernandes"/>
    <s v="Critical"/>
    <s v="Apex Straight Scissors"/>
    <x v="0"/>
    <s v="Small Box"/>
    <s v="Regular Air"/>
    <d v="2013-09-17T00:00:00"/>
    <s v="$5.19"/>
    <s v="$12.98"/>
    <s v="$7.79"/>
    <n v="30"/>
    <s v="$333.65"/>
    <n v="0.08"/>
    <s v="$32.37"/>
    <s v="$325.15"/>
    <s v="$3.14"/>
    <s v="$326.19"/>
    <n v="325.14999999999998"/>
    <n v="326.19"/>
    <n v="-1.0400000000000205"/>
    <n v="3.14"/>
    <n v="32.369999999999997"/>
    <n v="296.95999999999998"/>
    <n v="12.98"/>
    <n v="360.17"/>
    <n v="357.03000000000003"/>
    <n v="353.89000000000004"/>
    <m/>
  </r>
  <r>
    <s v="5491-1"/>
    <x v="9"/>
    <s v="Ritsa Hightower"/>
    <s v="1/160 Anzac Parade,Kensington"/>
    <x v="0"/>
    <s v="NSW"/>
    <x v="2"/>
    <s v="Natasha Song"/>
    <s v="Medium"/>
    <s v="TechSavi Access Keyboard"/>
    <x v="0"/>
    <s v="Small Box"/>
    <s v="Express Air"/>
    <d v="2014-10-04T00:00:00"/>
    <s v="$10.07"/>
    <s v="$15.98"/>
    <s v="$5.91"/>
    <n v="43"/>
    <s v="$589.34"/>
    <n v="0.1"/>
    <s v="$30.47"/>
    <s v="$590.45"/>
    <s v="$4.00"/>
    <s v="$593.34"/>
    <n v="590.45000000000005"/>
    <n v="593.34"/>
    <n v="-2.8899999999999864"/>
    <n v="4"/>
    <n v="30.47"/>
    <n v="566.87"/>
    <n v="15.98"/>
    <n v="660.67"/>
    <n v="656.67"/>
    <n v="652.66999999999996"/>
    <m/>
  </r>
  <r>
    <s v="5491-1"/>
    <x v="290"/>
    <s v="Steve Nguyen"/>
    <s v="61 York St,Sydney"/>
    <x v="0"/>
    <s v="NSW"/>
    <x v="0"/>
    <s v="Leighton Forrest"/>
    <s v="Not Specified"/>
    <s v="Artisan 487 Labels"/>
    <x v="1"/>
    <s v="Small Box"/>
    <s v="Express Air"/>
    <d v="2014-02-13T00:00:00"/>
    <s v="$2.29"/>
    <s v="$3.69"/>
    <s v="$1.40"/>
    <n v="38"/>
    <s v="$119.60"/>
    <n v="0"/>
    <s v="$10.34"/>
    <s v="$115.20"/>
    <s v="$0.50"/>
    <s v="$116.09"/>
    <n v="115.2"/>
    <n v="116.09"/>
    <n v="-0.89000000000000057"/>
    <n v="0.5"/>
    <n v="10.34"/>
    <n v="106.25"/>
    <n v="3.69"/>
    <n v="130.38"/>
    <n v="129.88"/>
    <n v="129.38"/>
    <m/>
  </r>
  <r>
    <s v="5491-1"/>
    <x v="509"/>
    <s v="Jennifer Patt"/>
    <s v="523 King St,Newtown"/>
    <x v="0"/>
    <s v="NSW"/>
    <x v="2"/>
    <s v="Aanya Zhang"/>
    <s v="High"/>
    <s v="Alto 3-Hole Punch"/>
    <x v="0"/>
    <s v="Wrap Bag"/>
    <s v="Regular Air"/>
    <d v="2014-05-14T00:00:00"/>
    <s v="$2.76"/>
    <s v="$4.38"/>
    <s v="$1.62"/>
    <n v="43"/>
    <s v="$127.02"/>
    <n v="0.03"/>
    <s v="$10.16"/>
    <s v="$116.86"/>
    <s v="$6.21"/>
    <s v="$123.07"/>
    <n v="116.86"/>
    <n v="123.07"/>
    <n v="-6.2099999999999937"/>
    <n v="6.21"/>
    <n v="10.16"/>
    <n v="119.12"/>
    <n v="4.38"/>
    <n v="184.39000000000001"/>
    <n v="178.18"/>
    <n v="171.97"/>
    <m/>
  </r>
  <r>
    <s v="5491-1"/>
    <x v="510"/>
    <s v="Mike Kennedy"/>
    <s v="99 Lygon Street,East Brunswick"/>
    <x v="1"/>
    <s v="VIC"/>
    <x v="3"/>
    <s v="Connor Betts"/>
    <s v="Low"/>
    <s v="Artisan Hanging File Binders"/>
    <x v="1"/>
    <s v="Small Box"/>
    <s v="Regular Air"/>
    <d v="2015-04-01T00:00:00"/>
    <s v="$3.65"/>
    <s v="$5.98"/>
    <s v="$2.33"/>
    <n v="31"/>
    <s v="$136.32"/>
    <n v="0"/>
    <s v="$7.55"/>
    <s v="$125.76"/>
    <s v="$1.49"/>
    <s v="$122.07"/>
    <n v="125.76"/>
    <n v="122.07"/>
    <n v="3.6900000000000119"/>
    <n v="1.49"/>
    <n v="7.55"/>
    <n v="116.00999999999999"/>
    <n v="5.98"/>
    <n v="179.32000000000002"/>
    <n v="177.83"/>
    <n v="176.34"/>
    <m/>
  </r>
  <r>
    <s v="5491-1"/>
    <x v="48"/>
    <s v="Henry Goldwyn"/>
    <s v="541 Church St,Richmond"/>
    <x v="1"/>
    <s v="VIC"/>
    <x v="3"/>
    <s v="Yvette Biti"/>
    <s v="High"/>
    <s v="Apex Preferred Stainless Steel Scissors"/>
    <x v="0"/>
    <s v="Wrap Bag"/>
    <s v="Regular Air"/>
    <d v="2013-12-19T00:00:00"/>
    <s v="$2.50"/>
    <s v="$5.68"/>
    <s v="$3.18"/>
    <n v="16"/>
    <s v="$126.74"/>
    <n v="0.1"/>
    <s v="$12.28"/>
    <s v="$125.12"/>
    <s v="$3.60"/>
    <s v="$126.73"/>
    <n v="125.12"/>
    <n v="126.73"/>
    <n v="-1.6099999999999994"/>
    <n v="3.6"/>
    <n v="12.28"/>
    <n v="118.05000000000001"/>
    <n v="5.68"/>
    <n v="82.199999999999989"/>
    <n v="78.599999999999994"/>
    <n v="75"/>
    <m/>
  </r>
  <r>
    <s v="5491-1"/>
    <x v="268"/>
    <s v="Matt Collister"/>
    <s v="99 Glebe Point Rd,Glebe"/>
    <x v="0"/>
    <s v="NSW"/>
    <x v="3"/>
    <s v="Natasha Song"/>
    <s v="Critical"/>
    <s v="Artisan Hanging File Binders"/>
    <x v="0"/>
    <s v="Wrap Bag"/>
    <s v="Regular Air"/>
    <d v="2014-03-13T00:00:00"/>
    <s v="$3.65"/>
    <s v="$5.98"/>
    <s v="$2.33"/>
    <n v="33"/>
    <s v="$127.02"/>
    <n v="0.03"/>
    <s v="$10.16"/>
    <s v="$116.86"/>
    <s v="$1.49"/>
    <s v="$123.07"/>
    <n v="116.86"/>
    <n v="123.07"/>
    <n v="-6.2099999999999937"/>
    <n v="1.49"/>
    <n v="10.16"/>
    <n v="114.39999999999999"/>
    <n v="5.98"/>
    <n v="188.67000000000002"/>
    <n v="187.18"/>
    <n v="185.69"/>
    <m/>
  </r>
  <r>
    <s v="5492-1"/>
    <x v="320"/>
    <s v="Steve Chapman"/>
    <s v="1/50-58 Hunter St,Sydney"/>
    <x v="0"/>
    <s v="NSW"/>
    <x v="2"/>
    <s v="Preston Senome"/>
    <s v="Low"/>
    <s v="Artisan 487 Labels"/>
    <x v="1"/>
    <s v="Jumbo Drum"/>
    <s v="Delivery Truck"/>
    <d v="2014-04-11T00:00:00"/>
    <s v="$2.29"/>
    <s v="$3.69"/>
    <s v="$1.40"/>
    <n v="34"/>
    <s v="$46.20"/>
    <n v="0.02"/>
    <s v="$1.62"/>
    <s v="$42.34"/>
    <s v="$0.50"/>
    <s v="$43.24"/>
    <n v="42.34"/>
    <n v="43.24"/>
    <n v="-0.89999999999999858"/>
    <n v="0.5"/>
    <n v="1.62"/>
    <n v="42.120000000000005"/>
    <n v="3.69"/>
    <n v="124.33999999999999"/>
    <n v="123.83999999999999"/>
    <n v="123.33999999999999"/>
    <m/>
  </r>
  <r>
    <s v="5493-1"/>
    <x v="186"/>
    <s v="Mike Gockenbach"/>
    <s v="180 High Street,Windsor"/>
    <x v="1"/>
    <s v="VIC"/>
    <x v="3"/>
    <s v="Connor Betts"/>
    <s v="Low"/>
    <s v="TechSavi Access Keyboard"/>
    <x v="1"/>
    <s v="Small Box"/>
    <s v="Express Air"/>
    <d v="2014-07-06T00:00:00"/>
    <s v="$10.07"/>
    <s v="$15.98"/>
    <s v="$5.91"/>
    <n v="46"/>
    <s v="$220.44"/>
    <n v="0.1"/>
    <s v="$6.61"/>
    <s v="$213.83"/>
    <s v="$4.00"/>
    <s v="$215.33"/>
    <n v="213.83"/>
    <n v="215.33"/>
    <n v="-1.5"/>
    <n v="4"/>
    <n v="6.61"/>
    <n v="212.72"/>
    <n v="15.98"/>
    <n v="732.47"/>
    <n v="728.47"/>
    <n v="724.47"/>
    <m/>
  </r>
  <r>
    <s v="5493-1"/>
    <x v="25"/>
    <s v="Gary Hwang"/>
    <s v="60 York St,Sydney"/>
    <x v="0"/>
    <s v="NSW"/>
    <x v="1"/>
    <s v="Charlie Bui"/>
    <s v="Critical"/>
    <s v="Steady Major Accent Highlighters"/>
    <x v="0"/>
    <s v="Small Box"/>
    <s v="Regular Air"/>
    <d v="2014-02-27T00:00:00"/>
    <s v="$3.75"/>
    <s v="$7.08"/>
    <s v="$3.33"/>
    <n v="31"/>
    <s v="$220.44"/>
    <n v="0.09"/>
    <s v="$6.61"/>
    <s v="$213.83"/>
    <s v="$2.35"/>
    <s v="$215.33"/>
    <n v="213.83"/>
    <n v="215.33"/>
    <n v="-1.5"/>
    <n v="2.35"/>
    <n v="6.61"/>
    <n v="211.07"/>
    <n v="7.08"/>
    <n v="215.21999999999997"/>
    <n v="212.86999999999998"/>
    <n v="210.51999999999998"/>
    <m/>
  </r>
  <r>
    <s v="5493-1"/>
    <x v="47"/>
    <s v="Roy Skaria"/>
    <s v="2/797 Botany Rd,Rosebery"/>
    <x v="0"/>
    <s v="NSW"/>
    <x v="0"/>
    <s v="Samantha Chairs"/>
    <s v="High"/>
    <s v="Aluminum Document Frame"/>
    <x v="0"/>
    <s v="Wrap Bag"/>
    <s v="Regular Air"/>
    <d v="2013-05-21T00:00:00"/>
    <s v="$5.50"/>
    <s v="$12.22"/>
    <s v="$6.72"/>
    <n v="34"/>
    <s v="$427.70"/>
    <n v="0.08"/>
    <s v="$0.00"/>
    <s v="$427.70"/>
    <s v="$2.85"/>
    <s v="$430.58"/>
    <n v="427.7"/>
    <n v="430.58"/>
    <n v="-2.8799999999999955"/>
    <n v="2.85"/>
    <n v="0"/>
    <n v="433.43"/>
    <n v="12.22"/>
    <n v="418.33000000000004"/>
    <n v="415.48"/>
    <n v="412.63"/>
    <m/>
  </r>
  <r>
    <s v="5494-1"/>
    <x v="35"/>
    <s v="Rick Duston"/>
    <s v="260 Marrickville Rd,Marrickville"/>
    <x v="0"/>
    <s v="NSW"/>
    <x v="1"/>
    <s v="Nicholas Fernandes"/>
    <s v="Not Specified"/>
    <s v="Beekin 105-Key Black Keyboard"/>
    <x v="0"/>
    <s v="Wrap Bag"/>
    <s v="Regular Air"/>
    <d v="2013-05-31T00:00:00"/>
    <s v="$6.39"/>
    <s v="$19.98"/>
    <s v="$13.59"/>
    <n v="8"/>
    <s v="$275.54"/>
    <n v="0.1"/>
    <s v="$2.58"/>
    <s v="$261.76"/>
    <s v="$4.00"/>
    <s v="$268.57"/>
    <n v="261.76"/>
    <n v="268.57"/>
    <n v="-6.8100000000000023"/>
    <n v="4"/>
    <n v="2.58"/>
    <n v="269.99"/>
    <n v="19.98"/>
    <n v="161.26"/>
    <n v="157.26"/>
    <n v="153.26"/>
    <m/>
  </r>
  <r>
    <s v="5494-1"/>
    <x v="116"/>
    <s v="Mike Vittorini"/>
    <s v="211/25-29 Dixon St,Haymarket"/>
    <x v="0"/>
    <s v="NSW"/>
    <x v="0"/>
    <s v="Preston Senome"/>
    <s v="Medium"/>
    <s v="Alto Perma 2700 Stacking Storage Drawers"/>
    <x v="0"/>
    <s v="Wrap Bag"/>
    <s v="Regular Air"/>
    <d v="2015-07-20T00:00:00"/>
    <s v="$8.92"/>
    <s v="$29.74"/>
    <s v="$20.82"/>
    <n v="22"/>
    <s v="$235.52"/>
    <n v="0.09"/>
    <s v="$18.85"/>
    <s v="$225.39"/>
    <s v="$6.64"/>
    <s v="$231.68"/>
    <n v="225.39"/>
    <n v="231.68"/>
    <n v="-6.2900000000000205"/>
    <n v="6.64"/>
    <n v="18.850000000000001"/>
    <n v="219.47"/>
    <n v="29.74"/>
    <n v="642.06999999999994"/>
    <n v="635.42999999999995"/>
    <n v="628.79"/>
    <m/>
  </r>
  <r>
    <s v="5495-1"/>
    <x v="386"/>
    <s v="Christopher Schild"/>
    <s v="4A Lyons St,Strathfield"/>
    <x v="0"/>
    <s v="NSW"/>
    <x v="0"/>
    <s v="Tina Carlton"/>
    <s v="High"/>
    <s v="Smiths File Caddy"/>
    <x v="0"/>
    <s v="Small Box"/>
    <s v="Regular Air"/>
    <d v="2013-05-26T00:00:00"/>
    <s v="$4.03"/>
    <s v="$9.38"/>
    <s v="$5.35"/>
    <n v="28"/>
    <s v="$220.84"/>
    <n v="0.1"/>
    <s v="$3.61"/>
    <s v="$212.83"/>
    <s v="$7.28"/>
    <s v="$234.96"/>
    <n v="212.83"/>
    <n v="234.96"/>
    <n v="-22.129999999999995"/>
    <n v="7.28"/>
    <n v="3.61"/>
    <n v="238.63"/>
    <n v="9.3800000000000008"/>
    <n v="266.31"/>
    <n v="259.03000000000003"/>
    <n v="251.75000000000003"/>
    <m/>
  </r>
  <r>
    <s v="5495-1"/>
    <x v="511"/>
    <s v="Neil French"/>
    <s v="523 King St,Newtown"/>
    <x v="0"/>
    <s v="NSW"/>
    <x v="0"/>
    <s v="Aanya Zhang"/>
    <s v="Low"/>
    <s v="Alto Perma 2700 Stacking Storage Drawers"/>
    <x v="1"/>
    <s v="Small Box"/>
    <s v="Regular Air"/>
    <d v="2013-09-29T00:00:00"/>
    <s v="$8.92"/>
    <s v="$29.74"/>
    <s v="$20.82"/>
    <n v="47"/>
    <s v="$842.20"/>
    <n v="0.04"/>
    <s v="$42.21"/>
    <s v="$800.56"/>
    <s v="$6.64"/>
    <s v="$815.64"/>
    <n v="800.56"/>
    <n v="815.64"/>
    <n v="-15.080000000000041"/>
    <n v="6.64"/>
    <n v="42.21"/>
    <n v="780.06999999999994"/>
    <n v="29.74"/>
    <n v="1362.21"/>
    <n v="1355.57"/>
    <n v="1348.9299999999998"/>
    <m/>
  </r>
  <r>
    <s v="5496-1"/>
    <x v="239"/>
    <s v="Alex Grayson"/>
    <s v="644 George St,Sydney"/>
    <x v="0"/>
    <s v="NSW"/>
    <x v="0"/>
    <s v="Radhya Staples"/>
    <s v="Medium"/>
    <s v="Alto Parchment Paper, Assorted Colors"/>
    <x v="0"/>
    <s v="Small Box"/>
    <s v="Regular Air"/>
    <d v="2013-08-02T00:00:00"/>
    <s v="$4.59"/>
    <s v="$7.28"/>
    <s v="$2.69"/>
    <n v="27"/>
    <s v="$81.14"/>
    <n v="0.1"/>
    <s v="$7.34"/>
    <s v="$77.48"/>
    <s v="$11.15"/>
    <s v="$80.32"/>
    <n v="77.48"/>
    <n v="80.319999999999993"/>
    <n v="-2.8399999999999892"/>
    <n v="11.15"/>
    <n v="7.34"/>
    <n v="84.13"/>
    <n v="7.28"/>
    <n v="200.37"/>
    <n v="189.22"/>
    <n v="178.07"/>
    <m/>
  </r>
  <r>
    <s v="5496-1"/>
    <x v="194"/>
    <s v="Mitch Gastineau"/>
    <s v="85-113 Dunning Ave,Rosebery"/>
    <x v="0"/>
    <s v="NSW"/>
    <x v="1"/>
    <s v="Mihael Khan"/>
    <s v="Medium"/>
    <s v="Aluminum Document Frame"/>
    <x v="0"/>
    <s v="Small Box"/>
    <s v="Regular Air"/>
    <d v="2013-07-04T00:00:00"/>
    <s v="$5.50"/>
    <s v="$12.22"/>
    <s v="$6.72"/>
    <n v="21"/>
    <s v="$339.25"/>
    <n v="0.02"/>
    <s v="$30.27"/>
    <s v="$328.15"/>
    <s v="$2.85"/>
    <s v="$323.91"/>
    <n v="328.15"/>
    <n v="323.91000000000003"/>
    <n v="4.2399999999999523"/>
    <n v="2.85"/>
    <n v="30.27"/>
    <n v="296.49000000000007"/>
    <n v="12.22"/>
    <n v="229.2"/>
    <n v="226.35"/>
    <n v="223.5"/>
    <m/>
  </r>
  <r>
    <s v="5496-1"/>
    <x v="464"/>
    <s v="Mike Kennedy"/>
    <s v="99 Lygon Street,East Brunswick"/>
    <x v="1"/>
    <s v="VIC"/>
    <x v="0"/>
    <s v="Connor Betts"/>
    <s v="Low"/>
    <s v="Brown Kraft Recycled Envelopes"/>
    <x v="0"/>
    <s v="Wrap Bag"/>
    <s v="Regular Air"/>
    <d v="2014-04-09T00:00:00"/>
    <s v="$11.04"/>
    <s v="$16.98"/>
    <s v="$5.94"/>
    <n v="26"/>
    <s v="$752.02"/>
    <n v="0.09"/>
    <s v="$14.70"/>
    <s v="$720.58"/>
    <s v="$12.39"/>
    <s v="$724.37"/>
    <n v="720.58"/>
    <n v="724.37"/>
    <n v="-3.7899999999999636"/>
    <n v="12.39"/>
    <n v="14.7"/>
    <n v="722.06"/>
    <n v="16.98"/>
    <n v="439.17"/>
    <n v="426.78000000000003"/>
    <n v="414.39000000000004"/>
    <m/>
  </r>
  <r>
    <s v="5497-1"/>
    <x v="503"/>
    <s v="Tom Prescott"/>
    <s v="8 Rankins Lane ,Melbourne"/>
    <x v="1"/>
    <s v="VIC"/>
    <x v="1"/>
    <s v="Connor Betts"/>
    <s v="Medium"/>
    <s v="Pizazz Colored Pencils"/>
    <x v="1"/>
    <s v="Large Box"/>
    <s v="Regular Air"/>
    <d v="2013-11-04T00:00:00"/>
    <s v="$1.76"/>
    <s v="$2.94"/>
    <s v="$1.18"/>
    <n v="41"/>
    <s v="$42.76"/>
    <n v="7.0000000000000007E-2"/>
    <s v="$2.06"/>
    <s v="$42.14"/>
    <s v="$0.81"/>
    <s v="$43.04"/>
    <n v="42.14"/>
    <n v="43.04"/>
    <n v="-0.89999999999999858"/>
    <n v="0.81"/>
    <n v="2.06"/>
    <n v="41.79"/>
    <n v="2.94"/>
    <n v="119.28999999999999"/>
    <n v="118.47999999999999"/>
    <n v="117.66999999999999"/>
    <m/>
  </r>
  <r>
    <s v="5497-1"/>
    <x v="29"/>
    <s v="Magdelene Morse"/>
    <s v="53 Riley Street,Woolloomooloo"/>
    <x v="0"/>
    <s v="NSW"/>
    <x v="3"/>
    <s v="Tina Carlton"/>
    <s v="Medium"/>
    <s v="Apex Straight Scissors"/>
    <x v="0"/>
    <s v="Wrap Bag"/>
    <s v="Regular Air"/>
    <d v="2015-07-30T00:00:00"/>
    <s v="$5.19"/>
    <s v="$12.98"/>
    <s v="$7.79"/>
    <n v="6"/>
    <s v="$599.50"/>
    <n v="0.05"/>
    <s v="$49.65"/>
    <s v="$504.00"/>
    <s v="$3.14"/>
    <s v="$503.54"/>
    <n v="504"/>
    <n v="503.54"/>
    <n v="0.45999999999997954"/>
    <n v="3.14"/>
    <n v="49.65"/>
    <n v="457.03000000000003"/>
    <n v="12.98"/>
    <n v="31.369999999999997"/>
    <n v="28.229999999999997"/>
    <n v="25.089999999999996"/>
    <m/>
  </r>
  <r>
    <s v="5497-1"/>
    <x v="131"/>
    <s v="Karl Brown"/>
    <s v="470 Anzac Parade,Kingsford"/>
    <x v="0"/>
    <s v="NSW"/>
    <x v="3"/>
    <s v="Tina Carlton"/>
    <s v="High"/>
    <s v="Artisan 478 Labels"/>
    <x v="0"/>
    <s v="Small Box"/>
    <s v="Regular Air"/>
    <d v="2013-07-26T00:00:00"/>
    <s v="$3.14"/>
    <s v="$4.91"/>
    <s v="$1.77"/>
    <n v="26"/>
    <s v="$63.06"/>
    <n v="0.1"/>
    <s v="$2.54"/>
    <s v="$52.68"/>
    <s v="$0.50"/>
    <s v="$53.96"/>
    <n v="52.68"/>
    <n v="53.96"/>
    <n v="-1.2800000000000011"/>
    <n v="0.5"/>
    <n v="2.54"/>
    <n v="51.92"/>
    <n v="4.91"/>
    <n v="125.61999999999999"/>
    <n v="125.11999999999999"/>
    <n v="124.61999999999999"/>
    <m/>
  </r>
  <r>
    <s v="5497-1"/>
    <x v="189"/>
    <s v="Christy Brittain"/>
    <s v="Shop 1, 186-190 Church Street,Parramatta;46a Macleay Street,Potts Point"/>
    <x v="0"/>
    <s v="NSW"/>
    <x v="3"/>
    <s v="Mihael Khan"/>
    <s v="Critical"/>
    <s v="Artisan Hi-Liter Comfort Grip Fluorescent Highlighter, Yellow Ink"/>
    <x v="0"/>
    <s v="Small Box"/>
    <s v="Regular Air"/>
    <d v="2013-07-16T00:00:00"/>
    <s v="$1.05"/>
    <s v="$1.95"/>
    <s v="$0.90"/>
    <n v="32"/>
    <s v="$53.70"/>
    <n v="0.04"/>
    <s v="$2.69"/>
    <s v="$51.00"/>
    <s v="$1.63"/>
    <s v="$52.69"/>
    <n v="51"/>
    <n v="52.69"/>
    <n v="-1.6899999999999977"/>
    <n v="1.63"/>
    <n v="2.69"/>
    <n v="51.63"/>
    <n v="1.95"/>
    <n v="61.34"/>
    <n v="59.71"/>
    <n v="58.08"/>
    <m/>
  </r>
  <r>
    <s v="5497-1"/>
    <x v="44"/>
    <s v="Giulietta Weimer"/>
    <s v="485 Crown St,Surry Hills"/>
    <x v="0"/>
    <s v="NSW"/>
    <x v="3"/>
    <s v="Leighton Forrest"/>
    <s v="Not Specified"/>
    <s v="Artisan 487 Labels"/>
    <x v="2"/>
    <s v="Large Box"/>
    <s v="Regular Air"/>
    <d v="2013-02-23T00:00:00"/>
    <s v="$2.29"/>
    <s v="$3.69"/>
    <s v="$1.40"/>
    <n v="7"/>
    <s v="$41.20"/>
    <n v="0.02"/>
    <s v="$0.00"/>
    <s v="$42.30"/>
    <s v="$0.50"/>
    <s v="$43.80"/>
    <n v="42.3"/>
    <n v="43.8"/>
    <n v="-1.5"/>
    <n v="0.5"/>
    <n v="0"/>
    <n v="44.3"/>
    <n v="3.69"/>
    <n v="26.33"/>
    <n v="25.83"/>
    <n v="25.33"/>
    <m/>
  </r>
  <r>
    <s v="5498-1"/>
    <x v="453"/>
    <s v="Toby Swindell"/>
    <s v="273 George Street,Sydney"/>
    <x v="0"/>
    <s v="NSW"/>
    <x v="3"/>
    <s v="Leighton Forrest"/>
    <s v="Medium"/>
    <s v="Aluminum Document Frame"/>
    <x v="0"/>
    <s v="Small Pack"/>
    <s v="Regular Air"/>
    <d v="2014-03-15T00:00:00"/>
    <s v="$5.50"/>
    <s v="$12.22"/>
    <s v="$6.72"/>
    <n v="10"/>
    <s v="$544.58"/>
    <n v="0.05"/>
    <s v="$0.00"/>
    <s v="$539.00"/>
    <s v="$2.85"/>
    <s v="$500.28"/>
    <n v="539"/>
    <n v="500.28"/>
    <n v="38.720000000000027"/>
    <n v="2.85"/>
    <n v="0"/>
    <n v="503.13"/>
    <n v="12.22"/>
    <n v="125.05"/>
    <n v="122.2"/>
    <n v="119.35000000000001"/>
    <m/>
  </r>
  <r>
    <s v="5498-1"/>
    <x v="512"/>
    <s v="Pamela Coakley"/>
    <s v="120 Hardware St,Melbourne"/>
    <x v="1"/>
    <s v="VIC"/>
    <x v="0"/>
    <s v="Yvette Biti"/>
    <s v="Critical"/>
    <s v="Cando PC940 Copier"/>
    <x v="0"/>
    <s v="Small Box"/>
    <s v="Regular Air"/>
    <d v="2014-05-28T00:00:00"/>
    <s v="$216.00"/>
    <s v="$449.99"/>
    <s v="$233.99"/>
    <n v="8"/>
    <s v="$21,149.53"/>
    <n v="0.02"/>
    <s v="$2,114.95"/>
    <s v="$19,034.58"/>
    <s v="$24.49"/>
    <s v="$19,083.58"/>
    <n v="19034.580000000002"/>
    <n v="19083.580000000002"/>
    <n v="-49"/>
    <n v="24.49"/>
    <n v="2114.9499999999998"/>
    <n v="16993.120000000003"/>
    <n v="449.99"/>
    <n v="1509.4600000000003"/>
    <n v="1484.9700000000003"/>
    <n v="1460.4800000000002"/>
    <m/>
  </r>
  <r>
    <s v="5498-1"/>
    <x v="512"/>
    <s v="Clytie Kelty"/>
    <s v="7 Khartoum Rd,Macquarie Park"/>
    <x v="0"/>
    <s v="NSW"/>
    <x v="3"/>
    <s v="Preston Senome"/>
    <s v="Low"/>
    <s v="Cando PC940 Copier"/>
    <x v="0"/>
    <s v="Small Box"/>
    <s v="Regular Air"/>
    <d v="2014-05-29T00:00:00"/>
    <s v="$216.00"/>
    <s v="$449.99"/>
    <s v="$233.99"/>
    <n v="40"/>
    <s v="$21,149.53"/>
    <n v="0.08"/>
    <s v="$2,114.95"/>
    <s v="$19,034.58"/>
    <s v="$24.49"/>
    <s v="$19,083.58"/>
    <n v="19034.580000000002"/>
    <n v="19083.580000000002"/>
    <n v="-49"/>
    <n v="24.49"/>
    <n v="2114.9499999999998"/>
    <n v="16993.120000000003"/>
    <n v="449.99"/>
    <n v="15909.139999999998"/>
    <n v="15884.649999999998"/>
    <n v="15860.159999999998"/>
    <m/>
  </r>
  <r>
    <s v="5498-1"/>
    <x v="512"/>
    <s v="Clytie Kelty"/>
    <s v="7 Khartoum Rd,Macquarie Park"/>
    <x v="0"/>
    <s v="NSW"/>
    <x v="1"/>
    <s v="Preston Senome"/>
    <s v="Not Specified"/>
    <s v="Cando PC940 Copier"/>
    <x v="0"/>
    <s v="Small Box"/>
    <s v="Regular Air"/>
    <d v="2014-05-29T00:00:00"/>
    <s v="$216.00"/>
    <s v="$449.99"/>
    <s v="$233.99"/>
    <n v="8"/>
    <s v="$21,149.53"/>
    <n v="0.06"/>
    <s v="$2,114.95"/>
    <s v="$19,034.58"/>
    <s v="$24.49"/>
    <s v="$19,083.58"/>
    <n v="19034.580000000002"/>
    <n v="19083.580000000002"/>
    <n v="-49"/>
    <n v="24.49"/>
    <n v="2114.9499999999998"/>
    <n v="16993.120000000003"/>
    <n v="449.99"/>
    <n v="1509.4600000000003"/>
    <n v="1484.9700000000003"/>
    <n v="1460.4800000000002"/>
    <m/>
  </r>
  <r>
    <s v="5498-1"/>
    <x v="512"/>
    <s v="Clytie Kelty"/>
    <s v="7 Khartoum Rd,Macquarie Park"/>
    <x v="0"/>
    <s v="NSW"/>
    <x v="1"/>
    <s v="Preston Senome"/>
    <s v="Critical"/>
    <s v="Cando PC940 Copier"/>
    <x v="0"/>
    <s v="Small Box"/>
    <s v="Express Air"/>
    <d v="2014-05-29T00:00:00"/>
    <s v="$278.99"/>
    <s v="$449.99"/>
    <s v="$171.00"/>
    <n v="23"/>
    <s v="$21,149.53"/>
    <n v="0.02"/>
    <s v="$2,114.95"/>
    <s v="$19,034.58"/>
    <s v="$49.00"/>
    <s v="$19,083.58"/>
    <n v="19034.580000000002"/>
    <n v="19083.580000000002"/>
    <n v="-49"/>
    <n v="49"/>
    <n v="2114.9499999999998"/>
    <n v="17017.63"/>
    <n v="449.99"/>
    <n v="8283.82"/>
    <n v="8234.82"/>
    <n v="8185.82"/>
    <m/>
  </r>
  <r>
    <s v="5499-1"/>
    <x v="53"/>
    <s v="Thea Hudgings"/>
    <s v="224A Gertrude St,Fitzroy"/>
    <x v="1"/>
    <s v="VIC"/>
    <x v="3"/>
    <s v="Connor Betts"/>
    <s v="Critical"/>
    <s v="Wirebound Voice Message Log Book"/>
    <x v="0"/>
    <s v="Wrap Bag"/>
    <s v="Regular Air"/>
    <d v="2013-05-11T00:00:00"/>
    <s v="$2.90"/>
    <s v="$4.76"/>
    <s v="$1.86"/>
    <n v="41"/>
    <s v="$157.69"/>
    <n v="0.1"/>
    <s v="$2.51"/>
    <s v="$138.08"/>
    <s v="$0.88"/>
    <s v="$139.69"/>
    <n v="138.08000000000001"/>
    <n v="139.69"/>
    <n v="-1.6099999999999852"/>
    <n v="0.88"/>
    <n v="2.5099999999999998"/>
    <n v="138.06"/>
    <n v="4.76"/>
    <n v="193.53"/>
    <n v="192.65"/>
    <n v="191.77"/>
    <m/>
  </r>
  <r>
    <s v="5499-1"/>
    <x v="168"/>
    <s v="Christopher Schild"/>
    <s v="4A Lyons St,Strathfield"/>
    <x v="0"/>
    <s v="NSW"/>
    <x v="0"/>
    <s v="Tina Carlton"/>
    <s v="Medium"/>
    <s v="Apex Straightt Scissors"/>
    <x v="0"/>
    <s v="Wrap Bag"/>
    <s v="Regular Air"/>
    <d v="2013-05-06T00:00:00"/>
    <s v="$5.19"/>
    <s v="$12.98"/>
    <s v="$7.79"/>
    <n v="29"/>
    <s v="$513.72"/>
    <n v="7.0000000000000007E-2"/>
    <s v="$5.04"/>
    <s v="$498.22"/>
    <s v="$3.14"/>
    <s v="$520.09"/>
    <n v="498.22"/>
    <n v="520.09"/>
    <n v="-21.870000000000005"/>
    <n v="3.14"/>
    <n v="5.04"/>
    <n v="518.19000000000005"/>
    <n v="12.98"/>
    <n v="374.52"/>
    <n v="371.38"/>
    <n v="368.24"/>
    <m/>
  </r>
  <r>
    <s v="5500-1"/>
    <x v="451"/>
    <s v="Valerie Takahito"/>
    <s v="Crown Complex,Southbank"/>
    <x v="1"/>
    <s v="VIC"/>
    <x v="3"/>
    <s v="Connor Betts"/>
    <s v="Low"/>
    <s v="Artisan Flip-Chart Easel Binder, Black"/>
    <x v="1"/>
    <s v="Small Box"/>
    <s v="Express Air"/>
    <d v="2014-05-29T00:00:00"/>
    <s v="$13.88"/>
    <s v="$22.38"/>
    <s v="$8.50"/>
    <n v="46"/>
    <s v="$581.88"/>
    <n v="0.1"/>
    <s v="$40.33"/>
    <s v="$541.15"/>
    <s v="$15.10"/>
    <s v="$556.25"/>
    <n v="541.15"/>
    <n v="556.25"/>
    <n v="-15.100000000000023"/>
    <n v="15.1"/>
    <n v="40.33"/>
    <n v="531.02"/>
    <n v="22.38"/>
    <n v="1004.25"/>
    <n v="989.15"/>
    <n v="974.05"/>
    <m/>
  </r>
  <r>
    <s v="5501-1"/>
    <x v="321"/>
    <s v="Nancy Lomonaco"/>
    <s v="523 King St,Newtown"/>
    <x v="0"/>
    <s v="NSW"/>
    <x v="0"/>
    <s v="Aanya Zhang"/>
    <s v="Low"/>
    <s v="Steady Pocket Accent Highlighters"/>
    <x v="1"/>
    <s v="Small Box"/>
    <s v="Regular Air"/>
    <d v="2013-09-03T00:00:00"/>
    <s v="$0.93"/>
    <s v="$1.60"/>
    <s v="$0.67"/>
    <n v="26"/>
    <s v="$41.60"/>
    <n v="0.03"/>
    <s v="$4.16"/>
    <s v="$37.45"/>
    <s v="$1.29"/>
    <s v="$38.93"/>
    <n v="37.450000000000003"/>
    <n v="38.93"/>
    <n v="-1.4799999999999969"/>
    <n v="1.29"/>
    <n v="4.16"/>
    <n v="36.06"/>
    <n v="1.6"/>
    <n v="38.729999999999997"/>
    <n v="37.44"/>
    <n v="36.15"/>
    <m/>
  </r>
  <r>
    <s v="5502-1"/>
    <x v="179"/>
    <s v="George Zrebassa"/>
    <s v="73 MacLeay St,Potts Point"/>
    <x v="0"/>
    <s v="NSW"/>
    <x v="1"/>
    <s v="Natasha Song"/>
    <s v="Medium"/>
    <s v="Apex Box Cutter Scissors"/>
    <x v="0"/>
    <s v="Small Box"/>
    <s v="Regular Air"/>
    <d v="2013-07-17T00:00:00"/>
    <s v="$4.19"/>
    <s v="$10.23"/>
    <s v="$6.04"/>
    <n v="50"/>
    <s v="$167.52"/>
    <n v="0.02"/>
    <s v="$1.70"/>
    <s v="$169.04"/>
    <s v="$4.68"/>
    <s v="$163.93"/>
    <n v="169.04"/>
    <n v="163.93"/>
    <n v="5.1099999999999852"/>
    <n v="4.68"/>
    <n v="1.7"/>
    <n v="166.91000000000003"/>
    <n v="10.23"/>
    <n v="514.48"/>
    <n v="509.8"/>
    <n v="505.12"/>
    <m/>
  </r>
  <r>
    <s v="5502-1"/>
    <x v="232"/>
    <s v="Bart Watters"/>
    <s v="Westfield 1 Anderson St,Chatswood"/>
    <x v="0"/>
    <s v="NSW"/>
    <x v="1"/>
    <s v="Nicholas Fernandes"/>
    <s v="High"/>
    <s v="Steady Pocket Accent Highlighters"/>
    <x v="2"/>
    <s v="Small Pack"/>
    <s v="Regular Air"/>
    <d v="2014-03-18T00:00:00"/>
    <s v="$0.93"/>
    <s v="$1.60"/>
    <s v="$0.65"/>
    <n v="35"/>
    <s v="$50.64"/>
    <n v="0"/>
    <s v="$1.10"/>
    <s v="$48.36"/>
    <s v="$1.29"/>
    <s v="$48.93"/>
    <n v="48.36"/>
    <n v="48.93"/>
    <n v="-0.57000000000000028"/>
    <n v="1.29"/>
    <n v="1.1000000000000001"/>
    <n v="49.12"/>
    <n v="1.6"/>
    <n v="56.19"/>
    <n v="54.9"/>
    <n v="53.61"/>
    <m/>
  </r>
  <r>
    <s v="5503-2"/>
    <x v="513"/>
    <s v="Anne Pryor"/>
    <s v="1-2/299 Sussex St,Sydney"/>
    <x v="0"/>
    <s v="NSW"/>
    <x v="0"/>
    <s v="Aanya Zhang"/>
    <s v="Critical"/>
    <s v="Steady Liquid Accent Tank-Style Highlighters"/>
    <x v="0"/>
    <s v="Wrap Bag"/>
    <s v="Regular Air"/>
    <d v="2014-04-01T00:00:00"/>
    <s v="$1.31"/>
    <s v="$2.84"/>
    <s v="$1.53"/>
    <n v="16"/>
    <s v="$160.58"/>
    <n v="0.01"/>
    <s v="$1.61"/>
    <s v="$159.81"/>
    <s v="$0.93"/>
    <s v="$152.38"/>
    <n v="159.81"/>
    <n v="152.38"/>
    <n v="7.4300000000000068"/>
    <n v="0.93"/>
    <n v="1.61"/>
    <n v="151.69999999999999"/>
    <n v="2.84"/>
    <n v="44.76"/>
    <n v="43.83"/>
    <n v="42.9"/>
    <m/>
  </r>
  <r>
    <s v="5505-1"/>
    <x v="45"/>
    <s v="Arthur Gainer"/>
    <s v="180 High Street,Windsor"/>
    <x v="1"/>
    <s v="VIC"/>
    <x v="3"/>
    <s v="Connor Betts"/>
    <s v="Not Specified"/>
    <s v="1726 Digital Answering Machine"/>
    <x v="0"/>
    <s v="Wrap Bag"/>
    <s v="Regular Air"/>
    <d v="2014-06-04T00:00:00"/>
    <s v="$8.82"/>
    <s v="$20.99"/>
    <s v="$12.17"/>
    <n v="34"/>
    <s v="$209.90"/>
    <n v="0.02"/>
    <s v="$0.00"/>
    <s v="$209.90"/>
    <s v="$4.81"/>
    <s v="$214.71"/>
    <n v="209.9"/>
    <n v="214.71"/>
    <n v="-4.8100000000000023"/>
    <n v="4.8099999999999996"/>
    <n v="0"/>
    <n v="219.52"/>
    <n v="20.99"/>
    <n v="718.46999999999991"/>
    <n v="713.66"/>
    <n v="708.85"/>
    <m/>
  </r>
  <r>
    <s v="5505-1"/>
    <x v="45"/>
    <s v="Arthur Gainer"/>
    <s v="180 High Street,Windsor"/>
    <x v="1"/>
    <s v="VIC"/>
    <x v="1"/>
    <s v="Connor Betts"/>
    <s v="Medium"/>
    <s v="1726 Digital Answering Machine"/>
    <x v="0"/>
    <s v="Small Box"/>
    <s v="Express Air"/>
    <d v="2014-06-04T00:00:00"/>
    <s v="$8.82"/>
    <s v="$20.99"/>
    <s v="$12.17"/>
    <n v="50"/>
    <s v="$209.90"/>
    <n v="0.08"/>
    <s v="$0.00"/>
    <s v="$209.90"/>
    <s v="$4.81"/>
    <s v="$214.71"/>
    <n v="209.9"/>
    <n v="214.71"/>
    <n v="-4.8100000000000023"/>
    <n v="4.8099999999999996"/>
    <n v="0"/>
    <n v="219.52"/>
    <n v="20.99"/>
    <n v="1054.31"/>
    <n v="1049.5"/>
    <n v="1044.69"/>
    <m/>
  </r>
  <r>
    <s v="5505-1"/>
    <x v="45"/>
    <s v="Arthur Gainer"/>
    <s v="180 High Street,Windsor"/>
    <x v="1"/>
    <s v="VIC"/>
    <x v="1"/>
    <s v="Connor Betts"/>
    <s v="High"/>
    <s v="1726 Digital Answering Machine"/>
    <x v="1"/>
    <s v="Small Box"/>
    <s v="Express Air"/>
    <d v="2014-06-04T00:00:00"/>
    <s v="$8.82"/>
    <s v="$20.99"/>
    <s v="$12.17"/>
    <n v="36"/>
    <s v="$209.90"/>
    <n v="0"/>
    <s v="$0.00"/>
    <s v="$209.90"/>
    <s v="$4.81"/>
    <s v="$214.71"/>
    <n v="209.9"/>
    <n v="214.71"/>
    <n v="-4.8100000000000023"/>
    <n v="4.8099999999999996"/>
    <n v="0"/>
    <n v="219.52"/>
    <n v="20.99"/>
    <n v="760.44999999999993"/>
    <n v="755.64"/>
    <n v="750.83"/>
    <m/>
  </r>
  <r>
    <s v="5506-1"/>
    <x v="228"/>
    <s v="Charles Sheldon"/>
    <s v="180 High Street,Windsor"/>
    <x v="1"/>
    <s v="VIC"/>
    <x v="2"/>
    <s v="Connor Betts"/>
    <s v="Low"/>
    <s v="1726 Digital Answering Machine"/>
    <x v="0"/>
    <s v="Wrap Bag"/>
    <s v="Regular Air"/>
    <d v="2013-07-28T00:00:00"/>
    <s v="$8.82"/>
    <s v="$20.99"/>
    <s v="$12.17"/>
    <n v="45"/>
    <s v="$358.47"/>
    <n v="7.0000000000000007E-2"/>
    <s v="$34.23"/>
    <s v="$325.35"/>
    <s v="$4.81"/>
    <s v="$338.98"/>
    <n v="325.35000000000002"/>
    <n v="338.98"/>
    <n v="-13.629999999999995"/>
    <n v="4.8099999999999996"/>
    <n v="34.229999999999997"/>
    <n v="309.56"/>
    <n v="20.99"/>
    <n v="915.12999999999988"/>
    <n v="910.31999999999994"/>
    <n v="905.51"/>
    <m/>
  </r>
  <r>
    <s v="5506-1"/>
    <x v="318"/>
    <s v="Ashley Jarboe"/>
    <s v="180 High Street,Windsor"/>
    <x v="1"/>
    <s v="VIC"/>
    <x v="0"/>
    <s v="Connor Betts"/>
    <s v="Critical"/>
    <s v="Artisan Hi-Liter Pen Style Six-Color Fluorescent Set"/>
    <x v="0"/>
    <s v="Small Box"/>
    <s v="Regular Air"/>
    <d v="2014-01-18T00:00:00"/>
    <s v="$2.16"/>
    <s v="$3.85"/>
    <s v="$1.69"/>
    <n v="39"/>
    <s v="$128.50"/>
    <n v="0"/>
    <s v="$12.75"/>
    <s v="$115.63"/>
    <s v="$0.70"/>
    <s v="$116.46"/>
    <n v="115.63"/>
    <n v="116.46"/>
    <n v="-0.82999999999999829"/>
    <n v="0.7"/>
    <n v="12.75"/>
    <n v="104.41"/>
    <n v="3.85"/>
    <n v="138.1"/>
    <n v="137.4"/>
    <n v="136.70000000000002"/>
    <m/>
  </r>
  <r>
    <s v="5506-1"/>
    <x v="436"/>
    <s v="Joy Smith"/>
    <s v="221 Barkly St,St Kilda"/>
    <x v="1"/>
    <s v="VIC"/>
    <x v="1"/>
    <s v="Yvette Biti"/>
    <s v="High"/>
    <s v="Cando PC940 Copier"/>
    <x v="1"/>
    <s v="Small Pack"/>
    <s v="Regular Air"/>
    <d v="2015-01-10T00:00:00"/>
    <s v="$278.99"/>
    <s v="$449.99"/>
    <s v="$171.00"/>
    <n v="37"/>
    <s v="$2,242.95"/>
    <n v="0.09"/>
    <s v="$0.00"/>
    <s v="$2,249.95"/>
    <s v="$49.00"/>
    <s v="$2,249.44"/>
    <n v="2249.9499999999998"/>
    <n v="2249.44"/>
    <n v="0.50999999999976353"/>
    <n v="49"/>
    <n v="0"/>
    <n v="2298.44"/>
    <n v="449.99"/>
    <n v="16698.63"/>
    <n v="16649.63"/>
    <n v="16600.63"/>
    <m/>
  </r>
  <r>
    <s v="5506-2"/>
    <x v="292"/>
    <s v="George Ashbrook"/>
    <s v="506 Swan Street,Richmond"/>
    <x v="1"/>
    <s v="VIC"/>
    <x v="1"/>
    <s v="Connor Betts"/>
    <s v="Medium"/>
    <s v="Bagred Suard Easer Clips"/>
    <x v="0"/>
    <s v="Small Box"/>
    <s v="Regular Air"/>
    <d v="2014-09-22T00:00:00"/>
    <s v="$1.60"/>
    <s v="$2.62"/>
    <s v="$1.02"/>
    <n v="50"/>
    <s v="$63.02"/>
    <n v="0.1"/>
    <s v="$2.13"/>
    <s v="$52.69"/>
    <s v="$0.80"/>
    <s v="$53.97"/>
    <n v="52.69"/>
    <n v="53.97"/>
    <n v="-1.2800000000000011"/>
    <n v="0.8"/>
    <n v="2.13"/>
    <n v="52.639999999999993"/>
    <n v="2.62"/>
    <n v="129.67000000000002"/>
    <n v="128.87"/>
    <n v="128.07"/>
    <m/>
  </r>
  <r>
    <s v="5507-1"/>
    <x v="488"/>
    <s v="Jamie Kunitz"/>
    <s v="Sydney Fish Market, Bank Street, Sydney"/>
    <x v="0"/>
    <s v="NSW"/>
    <x v="1"/>
    <s v="Phoebe Gour"/>
    <s v="Critical"/>
    <s v="Smiths SlimLine Pencil Sharpener"/>
    <x v="0"/>
    <s v="Small Box"/>
    <s v="Regular Air"/>
    <d v="2014-10-02T00:00:00"/>
    <s v="$4.79"/>
    <s v="$11.97"/>
    <s v="$7.18"/>
    <n v="27"/>
    <s v="$341.62"/>
    <n v="0.06"/>
    <s v="$10.43"/>
    <s v="$339.61"/>
    <s v="$5.81"/>
    <s v="$332.93"/>
    <n v="339.61"/>
    <n v="332.93"/>
    <n v="6.6800000000000068"/>
    <n v="5.81"/>
    <n v="10.43"/>
    <n v="328.31"/>
    <n v="11.97"/>
    <n v="318.57"/>
    <n v="312.76"/>
    <n v="306.95"/>
    <m/>
  </r>
  <r>
    <s v="5507-1"/>
    <x v="114"/>
    <s v="Grant Carroll"/>
    <s v="10 O'Connell St,Sydney"/>
    <x v="0"/>
    <s v="NSW"/>
    <x v="3"/>
    <s v="Aanya Zhang"/>
    <s v="Critical"/>
    <s v="Laser DVD-RAM discs"/>
    <x v="0"/>
    <s v="Small Box"/>
    <s v="Express Air"/>
    <d v="2013-05-09T00:00:00"/>
    <s v="$20.18"/>
    <s v="$35.41"/>
    <s v="$15.23"/>
    <n v="41"/>
    <s v="$733.82"/>
    <n v="0.04"/>
    <s v="$7.21"/>
    <s v="$736.17"/>
    <s v="$1.99"/>
    <s v="$734.16"/>
    <n v="736.17"/>
    <n v="734.16"/>
    <n v="2.0099999999999909"/>
    <n v="1.99"/>
    <n v="7.21"/>
    <n v="728.93999999999994"/>
    <n v="35.409999999999997"/>
    <n v="1446.59"/>
    <n v="1444.6"/>
    <n v="1442.61"/>
    <m/>
  </r>
  <r>
    <s v="5507-1"/>
    <x v="200"/>
    <s v="Pete Armstrong"/>
    <s v="506 Swan Street,Richmond"/>
    <x v="1"/>
    <s v="VIC"/>
    <x v="1"/>
    <s v="Connor Betts"/>
    <s v="Critical"/>
    <s v="Steady Major Accent Highlighters"/>
    <x v="0"/>
    <s v="Wrap Bag"/>
    <s v="Regular Air"/>
    <d v="2014-06-07T00:00:00"/>
    <s v="$3.75"/>
    <s v="$7.08"/>
    <s v="$3.33"/>
    <n v="35"/>
    <s v="$318.60"/>
    <n v="0.09"/>
    <s v="$19.12"/>
    <s v="$299.48"/>
    <s v="$2.35"/>
    <s v="$301.83"/>
    <n v="299.48"/>
    <n v="301.83"/>
    <n v="-2.3499999999999659"/>
    <n v="2.35"/>
    <n v="19.12"/>
    <n v="285.06"/>
    <n v="7.08"/>
    <n v="231.03"/>
    <n v="228.68"/>
    <n v="226.33"/>
    <m/>
  </r>
  <r>
    <s v="5507-1"/>
    <x v="514"/>
    <s v="Mike Kennedy"/>
    <s v="99 Lygon Street,East Brunswick"/>
    <x v="1"/>
    <s v="VIC"/>
    <x v="2"/>
    <s v="Connor Betts"/>
    <s v="Low"/>
    <s v="1726 Digital Answering Machine"/>
    <x v="1"/>
    <s v="Small Box"/>
    <s v="Regular Air"/>
    <d v="2016-10-05T00:00:00"/>
    <s v="$8.82"/>
    <s v="$20.99"/>
    <s v="$12.17"/>
    <n v="37"/>
    <s v="$679.22"/>
    <n v="0.03"/>
    <s v="$18.88"/>
    <s v="$637.25"/>
    <s v="$4.81"/>
    <s v="$648.14"/>
    <n v="637.25"/>
    <n v="648.14"/>
    <n v="-10.889999999999986"/>
    <n v="4.8099999999999996"/>
    <n v="18.88"/>
    <n v="634.06999999999994"/>
    <n v="20.99"/>
    <n v="762.56"/>
    <n v="757.75"/>
    <n v="752.94"/>
    <m/>
  </r>
  <r>
    <s v="5508-1"/>
    <x v="220"/>
    <s v="Katrina Edelman"/>
    <s v="Westfield Miranda, 600 Kingsway,Miranda"/>
    <x v="0"/>
    <s v="NSW"/>
    <x v="1"/>
    <s v="Preston Senome"/>
    <s v="Not Specified"/>
    <s v="TechSavi Cordless Navigator Duo"/>
    <x v="0"/>
    <s v="Small Box"/>
    <s v="Regular Air"/>
    <d v="2015-04-11T00:00:00"/>
    <s v="$42.11"/>
    <s v="$80.98"/>
    <s v="$38.87"/>
    <n v="30"/>
    <s v="$699.30"/>
    <n v="0.08"/>
    <s v="$39.97"/>
    <s v="$620.39"/>
    <s v="$7.18"/>
    <s v="$613.34"/>
    <n v="620.39"/>
    <n v="613.34"/>
    <n v="7.0499999999999545"/>
    <n v="7.18"/>
    <n v="39.97"/>
    <n v="580.54999999999995"/>
    <n v="80.98"/>
    <n v="2396.61"/>
    <n v="2389.4300000000003"/>
    <n v="2382.2500000000005"/>
    <m/>
  </r>
  <r>
    <s v="5508-1"/>
    <x v="119"/>
    <s v="Juliana Krohn"/>
    <s v="2/797 Botany Rd,Rosebery"/>
    <x v="0"/>
    <s v="NSW"/>
    <x v="2"/>
    <s v="Samantha Chairs"/>
    <s v="Low"/>
    <s v="Artisan Hi-Liter Comfort Grip Fluorescent Highlighter, Yellow Ink"/>
    <x v="1"/>
    <s v="Small Box"/>
    <s v="Regular Air"/>
    <d v="2014-05-24T00:00:00"/>
    <s v="$1.05"/>
    <s v="$1.95"/>
    <s v="$0.90"/>
    <n v="35"/>
    <s v="$219.50"/>
    <n v="0.05"/>
    <s v="$8.86"/>
    <s v="$219.16"/>
    <s v="$1.63"/>
    <s v="$214.40"/>
    <n v="219.16"/>
    <n v="214.4"/>
    <n v="4.7599999999999909"/>
    <n v="1.63"/>
    <n v="8.86"/>
    <n v="207.17000000000002"/>
    <n v="1.95"/>
    <n v="61.02"/>
    <n v="59.39"/>
    <n v="57.76"/>
    <m/>
  </r>
  <r>
    <s v="5508-1"/>
    <x v="128"/>
    <s v="Brad Thomas"/>
    <s v="152 Bunnerong Road,Eastgardens"/>
    <x v="0"/>
    <s v="NSW"/>
    <x v="3"/>
    <s v="Tina Carlton"/>
    <s v="High"/>
    <s v="TypeRight  Top-Opening Peel &amp; Seel  Envelopes, Gray"/>
    <x v="0"/>
    <s v="Small Box"/>
    <s v="Regular Air"/>
    <d v="2015-02-06T00:00:00"/>
    <s v="$21.56"/>
    <s v="$35.94"/>
    <s v="$14.38"/>
    <n v="18"/>
    <s v="$1,250.29"/>
    <n v="0.04"/>
    <s v="$31.52"/>
    <s v="$1,299.35"/>
    <s v="$6.66"/>
    <s v="$1,268.48"/>
    <n v="1299.3499999999999"/>
    <n v="1268.48"/>
    <n v="30.869999999999891"/>
    <n v="6.66"/>
    <n v="31.52"/>
    <n v="1243.6200000000001"/>
    <n v="35.94"/>
    <n v="622.05999999999995"/>
    <n v="615.4"/>
    <n v="608.74"/>
    <m/>
  </r>
  <r>
    <s v="5508-1"/>
    <x v="53"/>
    <s v="Liz Pelletier"/>
    <s v="79 Elliott St,Balmain"/>
    <x v="0"/>
    <s v="NSW"/>
    <x v="1"/>
    <s v="Aanya Zhang"/>
    <s v="High"/>
    <s v="Xit Blank Computer Paper"/>
    <x v="0"/>
    <s v="Small Box"/>
    <s v="Express Air"/>
    <d v="2013-05-10T00:00:00"/>
    <s v="$12.39"/>
    <s v="$19.98"/>
    <s v="$7.59"/>
    <n v="7"/>
    <s v="$843.20"/>
    <n v="0.1"/>
    <s v="$54.21"/>
    <s v="$815.81"/>
    <s v="$5.77"/>
    <s v="$829.99"/>
    <n v="815.81"/>
    <n v="829.99"/>
    <n v="-14.180000000000064"/>
    <n v="5.77"/>
    <n v="54.21"/>
    <n v="781.55"/>
    <n v="19.98"/>
    <n v="91.42"/>
    <n v="85.65"/>
    <n v="79.88000000000001"/>
    <m/>
  </r>
  <r>
    <s v="5509-1"/>
    <x v="159"/>
    <s v="Nora Paige"/>
    <s v="85-113 Dunning Ave,Roseberry"/>
    <x v="0"/>
    <s v="NSW"/>
    <x v="2"/>
    <s v="Mihael Khan"/>
    <s v="Not Specified"/>
    <s v="Alto Memo Cubes"/>
    <x v="2"/>
    <s v="Small Pack"/>
    <s v="Regular Air"/>
    <d v="2013-06-12T00:00:00"/>
    <s v="$3.32"/>
    <s v="$5.18"/>
    <s v="$1.86"/>
    <n v="21"/>
    <s v="$154.98"/>
    <n v="0.01"/>
    <s v="$12.40"/>
    <s v="$152.58"/>
    <s v="$2.04"/>
    <s v="$148.57"/>
    <n v="152.58000000000001"/>
    <n v="148.57"/>
    <n v="4.0100000000000193"/>
    <n v="2.04"/>
    <n v="12.4"/>
    <n v="138.20999999999998"/>
    <n v="5.18"/>
    <n v="98.42"/>
    <n v="96.38"/>
    <n v="94.339999999999989"/>
    <m/>
  </r>
  <r>
    <s v="5509-1"/>
    <x v="214"/>
    <s v="Bradley Drucker"/>
    <s v="1 John St,Waterloo"/>
    <x v="0"/>
    <s v="NSW"/>
    <x v="2"/>
    <s v="Charlie Bui"/>
    <s v="Low"/>
    <s v="Smiths File Caddy"/>
    <x v="0"/>
    <s v="Small Box"/>
    <s v="Regular Air"/>
    <d v="2013-08-24T00:00:00"/>
    <s v="$4.03"/>
    <s v="$9.38"/>
    <s v="$5.35"/>
    <n v="8"/>
    <s v="$291.20"/>
    <n v="0.09"/>
    <s v="$25.96"/>
    <s v="$260.52"/>
    <s v="$7.28"/>
    <s v="$273.59"/>
    <n v="260.52"/>
    <n v="273.58999999999997"/>
    <n v="-13.069999999999993"/>
    <n v="7.28"/>
    <n v="25.96"/>
    <n v="254.90999999999994"/>
    <n v="9.3800000000000008"/>
    <n v="56.360000000000007"/>
    <n v="49.080000000000005"/>
    <n v="41.800000000000004"/>
    <m/>
  </r>
  <r>
    <s v="5509-1"/>
    <x v="135"/>
    <s v="Gary Zandusky"/>
    <s v="Shop 1, 186-190 Church Street,Parramatta;46a Macleay Street,Potts Point"/>
    <x v="0"/>
    <s v="NSW"/>
    <x v="1"/>
    <s v="Mihael Khan"/>
    <s v="Critical"/>
    <s v="Artisan 474 Labels"/>
    <x v="0"/>
    <s v="Small Box"/>
    <s v="Regular Air"/>
    <d v="2013-05-31T00:00:00"/>
    <s v="$1.84"/>
    <s v="$2.88"/>
    <s v="$1.04"/>
    <n v="9"/>
    <s v="$159.92"/>
    <n v="0.08"/>
    <s v="$10.89"/>
    <s v="$152.97"/>
    <s v="$0.99"/>
    <s v="$159.70"/>
    <n v="152.97"/>
    <n v="159.69999999999999"/>
    <n v="-6.7299999999999898"/>
    <n v="0.99"/>
    <n v="10.89"/>
    <n v="149.80000000000001"/>
    <n v="2.88"/>
    <n v="16.019999999999996"/>
    <n v="15.029999999999998"/>
    <n v="14.039999999999997"/>
    <m/>
  </r>
  <r>
    <s v="5510-1"/>
    <x v="197"/>
    <s v="Cynthia Arntzen"/>
    <s v="Hoyts Entertainment Quarter 122 Lang Road,Moore Park"/>
    <x v="0"/>
    <s v="NSW"/>
    <x v="3"/>
    <s v="Tina Carlton"/>
    <s v="Not Specified"/>
    <s v="HFX 6S Scientific Calculator"/>
    <x v="0"/>
    <s v="Small Box"/>
    <s v="Regular Air"/>
    <d v="2013-08-22T00:00:00"/>
    <s v="$7.92"/>
    <s v="$12.99"/>
    <s v="$5.07"/>
    <n v="38"/>
    <s v="$336.04"/>
    <n v="0.09"/>
    <s v="$3.61"/>
    <s v="$320.95"/>
    <s v="$9.44"/>
    <s v="$331.96"/>
    <n v="320.95"/>
    <n v="331.96"/>
    <n v="-11.009999999999991"/>
    <n v="9.44"/>
    <n v="3.61"/>
    <n v="337.78999999999996"/>
    <n v="12.99"/>
    <n v="499.45"/>
    <n v="490.01"/>
    <n v="480.57"/>
    <m/>
  </r>
  <r>
    <s v="5511-1"/>
    <x v="290"/>
    <s v="Steve Nguyen"/>
    <s v="61 York St,Sydney"/>
    <x v="0"/>
    <s v="NSW"/>
    <x v="3"/>
    <s v="Leighton Forrest"/>
    <s v="High"/>
    <s v="Artisan Hi-Liter GlideStik Fluorescent Highlighter, Yellow Ink"/>
    <x v="0"/>
    <s v="Small Box"/>
    <s v="Regular Air"/>
    <d v="2014-02-13T00:00:00"/>
    <s v="$1.05"/>
    <s v="$1.95"/>
    <s v="$0.90"/>
    <n v="30"/>
    <s v="$119.35"/>
    <n v="0.09"/>
    <s v="$10.74"/>
    <s v="$108.61"/>
    <s v="$1.63"/>
    <s v="$109.31"/>
    <n v="108.61"/>
    <n v="109.31"/>
    <n v="-0.70000000000000284"/>
    <n v="1.63"/>
    <n v="10.74"/>
    <n v="100.2"/>
    <n v="1.95"/>
    <n v="49.39"/>
    <n v="47.76"/>
    <n v="46.129999999999995"/>
    <m/>
  </r>
  <r>
    <s v="5511-1"/>
    <x v="290"/>
    <s v="Steve Nguyen"/>
    <s v="61 York St,Sydney"/>
    <x v="0"/>
    <s v="NSW"/>
    <x v="2"/>
    <s v="Leighton Forrest"/>
    <s v="Not Specified"/>
    <s v="Artisan Hi-Liter Pen Style Six-Color Fluorescent Set"/>
    <x v="0"/>
    <s v="Wrap Bag"/>
    <s v="Regular Air"/>
    <d v="2014-02-13T00:00:00"/>
    <s v="$2.16"/>
    <s v="$3.85"/>
    <s v="$1.69"/>
    <n v="47"/>
    <s v="$119.35"/>
    <n v="0.04"/>
    <s v="$10.74"/>
    <s v="$108.61"/>
    <s v="$0.70"/>
    <s v="$109.31"/>
    <n v="108.61"/>
    <n v="109.31"/>
    <n v="-0.70000000000000284"/>
    <n v="0.7"/>
    <n v="10.74"/>
    <n v="99.27000000000001"/>
    <n v="3.85"/>
    <n v="170.91"/>
    <n v="170.21"/>
    <n v="169.51000000000002"/>
    <m/>
  </r>
  <r>
    <s v="5511-1"/>
    <x v="78"/>
    <s v="Corinna Mitchell"/>
    <s v="27 Greenfield Parade,Bankstown"/>
    <x v="0"/>
    <s v="NSW"/>
    <x v="1"/>
    <s v="Nicholas Fernandes"/>
    <s v="Not Specified"/>
    <s v="Alto Parchment Paper, Assorted Colors"/>
    <x v="0"/>
    <s v="Small Box"/>
    <s v="Regular Air"/>
    <d v="2013-07-31T00:00:00"/>
    <s v="$4.59"/>
    <s v="$7.28"/>
    <s v="$2.69"/>
    <n v="1"/>
    <s v="$181.64"/>
    <n v="0.08"/>
    <s v="$5.63"/>
    <s v="$184.01"/>
    <s v="$11.15"/>
    <s v="$190.92"/>
    <n v="184.01"/>
    <n v="190.92"/>
    <n v="-6.9099999999999966"/>
    <n v="11.15"/>
    <n v="5.63"/>
    <n v="196.44"/>
    <n v="7.28"/>
    <n v="12.8"/>
    <n v="1.6500000000000004"/>
    <n v="-9.5"/>
    <m/>
  </r>
  <r>
    <s v="5511-1"/>
    <x v="83"/>
    <s v="Rick Hansen"/>
    <s v="Macquarie Centre Cnr Herring Road &amp; Waterloo Road,Macquarie Park"/>
    <x v="0"/>
    <s v="NSW"/>
    <x v="1"/>
    <s v="Nicholas Fernandes"/>
    <s v="Critical"/>
    <s v="Smiths Elerid Suite"/>
    <x v="0"/>
    <s v="Wrap Bag"/>
    <s v="Regular Air"/>
    <d v="2014-02-26T00:00:00"/>
    <s v="$156.50"/>
    <s v="$300.97"/>
    <s v="$144.47"/>
    <n v="16"/>
    <s v="$396.92"/>
    <n v="0.09"/>
    <s v="$0.00"/>
    <s v="$399.80"/>
    <s v="$7.18"/>
    <s v="$300.93"/>
    <n v="399.8"/>
    <n v="300.93"/>
    <n v="98.87"/>
    <n v="7.18"/>
    <n v="0"/>
    <n v="308.11"/>
    <n v="300.97000000000003"/>
    <n v="4822.7000000000007"/>
    <n v="4815.5200000000004"/>
    <n v="4808.34"/>
    <m/>
  </r>
  <r>
    <s v="5511-1"/>
    <x v="47"/>
    <s v="Brad Eason"/>
    <s v="1737 Botany Rd,Banksmeadow"/>
    <x v="0"/>
    <s v="NSW"/>
    <x v="1"/>
    <s v="Nicholas Fernandes"/>
    <s v="Critical"/>
    <s v="Artisan Hi-Liter EverBold Pen Style Fluorescent Highlighters, 4/Pack"/>
    <x v="0"/>
    <s v="Small Box"/>
    <s v="Regular Air"/>
    <d v="2013-05-22T00:00:00"/>
    <s v="$4.48"/>
    <s v="$8.14"/>
    <s v="$3.66"/>
    <n v="27"/>
    <s v="$197.32"/>
    <n v="0.06"/>
    <s v="$9.68"/>
    <s v="$183.88"/>
    <s v="$3.12"/>
    <s v="$183.31"/>
    <n v="183.88"/>
    <n v="183.31"/>
    <n v="0.56999999999999318"/>
    <n v="3.12"/>
    <n v="9.68"/>
    <n v="176.75"/>
    <n v="8.14"/>
    <n v="213.22000000000003"/>
    <n v="210.10000000000002"/>
    <n v="206.98000000000002"/>
    <m/>
  </r>
  <r>
    <s v="5511-1"/>
    <x v="364"/>
    <s v="Dave Poirier"/>
    <s v="402 Argyle St,Moss Vale"/>
    <x v="0"/>
    <s v="NSW"/>
    <x v="3"/>
    <s v="Natasha Song"/>
    <s v="Not Specified"/>
    <s v="Adesso Programmable 142-Key Keyboard"/>
    <x v="0"/>
    <s v="Small Box"/>
    <s v="Regular Air"/>
    <d v="2013-08-14T00:00:00"/>
    <s v="$32.02"/>
    <s v="$152.48"/>
    <s v="$120.46"/>
    <n v="11"/>
    <s v="$6,116.40"/>
    <n v="7.0000000000000007E-2"/>
    <s v="$244.56"/>
    <s v="$5,867.40"/>
    <s v="$4.00"/>
    <s v="$5,887.89"/>
    <n v="5867.4"/>
    <n v="5887.89"/>
    <n v="-20.490000000000691"/>
    <n v="4"/>
    <n v="244.56"/>
    <n v="5647.33"/>
    <n v="152.47999999999999"/>
    <n v="1436.72"/>
    <n v="1432.72"/>
    <n v="1428.72"/>
    <m/>
  </r>
  <r>
    <s v="5513-1"/>
    <x v="350"/>
    <s v="Ashley Jarboe"/>
    <s v="180 High Street,Windsor"/>
    <x v="1"/>
    <s v="VIC"/>
    <x v="1"/>
    <s v="Connor Betts"/>
    <s v="Not Specified"/>
    <s v="Smiths Metal Binder Clips"/>
    <x v="0"/>
    <s v="Small Pack"/>
    <s v="Regular Air"/>
    <d v="2013-11-18T00:00:00"/>
    <s v="$1.60"/>
    <s v="$2.62"/>
    <s v="$1.02"/>
    <n v="2"/>
    <s v="$68.12"/>
    <n v="0.01"/>
    <s v="$6.13"/>
    <s v="$61.99"/>
    <s v="$0.80"/>
    <s v="$62.78"/>
    <n v="61.99"/>
    <n v="62.78"/>
    <n v="-0.78999999999999915"/>
    <n v="0.8"/>
    <n v="6.13"/>
    <n v="57.449999999999996"/>
    <n v="2.62"/>
    <n v="-8.9999999999999636E-2"/>
    <n v="-0.88999999999999968"/>
    <n v="-1.6899999999999997"/>
    <m/>
  </r>
  <r>
    <s v="5513-1"/>
    <x v="47"/>
    <s v="Roy Skaria"/>
    <s v="85-113 Dunning Ave,Roseberry"/>
    <x v="0"/>
    <s v="NSW"/>
    <x v="0"/>
    <s v="Mihael Khan"/>
    <s v="High"/>
    <s v="TypeRight  Top-Opening Peel &amp; Seel Envelopes, Plain White"/>
    <x v="0"/>
    <s v="Wrap Bag"/>
    <s v="Regular Air"/>
    <d v="2013-05-21T00:00:00"/>
    <s v="$16.85"/>
    <s v="$27.18"/>
    <s v="$10.33"/>
    <n v="41"/>
    <s v="$329.20"/>
    <n v="0.02"/>
    <s v="$0.00"/>
    <s v="$339.60"/>
    <s v="$8.23"/>
    <s v="$326.96"/>
    <n v="339.6"/>
    <n v="326.95999999999998"/>
    <n v="12.640000000000043"/>
    <n v="8.23"/>
    <n v="0"/>
    <n v="335.19"/>
    <n v="27.18"/>
    <n v="1122.6099999999999"/>
    <n v="1114.3799999999999"/>
    <n v="1106.1499999999999"/>
    <m/>
  </r>
  <r>
    <s v="5514-1"/>
    <x v="80"/>
    <s v="Delfina Latchford"/>
    <s v="8 Rankins Lane ,Melbourne"/>
    <x v="1"/>
    <s v="VIC"/>
    <x v="1"/>
    <s v="Connor Betts"/>
    <s v="Medium"/>
    <s v="Artisan Durable Poly Binders"/>
    <x v="0"/>
    <s v="Small Box"/>
    <s v="Regular Air"/>
    <d v="2014-03-07T00:00:00"/>
    <s v="$3.37"/>
    <s v="$5.53"/>
    <s v="$2.16"/>
    <n v="21"/>
    <s v="$157.52"/>
    <n v="0.02"/>
    <s v="$9.45"/>
    <s v="$148.07"/>
    <s v="$6.98"/>
    <s v="$153.54"/>
    <n v="148.07"/>
    <n v="153.54"/>
    <n v="-5.4699999999999989"/>
    <n v="6.98"/>
    <n v="9.4499999999999993"/>
    <n v="151.07"/>
    <n v="5.53"/>
    <n v="113.66000000000001"/>
    <n v="106.68"/>
    <n v="99.7"/>
    <m/>
  </r>
  <r>
    <s v="5514-1"/>
    <x v="8"/>
    <s v="John Lee"/>
    <s v="180 High Street,Windsor"/>
    <x v="1"/>
    <s v="VIC"/>
    <x v="3"/>
    <s v="Connor Betts"/>
    <s v="Not Specified"/>
    <s v="Artisan Durable Poly Binders"/>
    <x v="0"/>
    <s v="Small Box"/>
    <s v="Regular Air"/>
    <d v="2014-06-10T00:00:00"/>
    <s v="$3.37"/>
    <s v="$5.53"/>
    <s v="$2.16"/>
    <n v="42"/>
    <s v="$157.52"/>
    <n v="0"/>
    <s v="$9.45"/>
    <s v="$148.07"/>
    <s v="$6.98"/>
    <s v="$153.54"/>
    <n v="148.07"/>
    <n v="153.54"/>
    <n v="-5.4699999999999989"/>
    <n v="6.98"/>
    <n v="9.4499999999999993"/>
    <n v="151.07"/>
    <n v="5.53"/>
    <n v="229.79000000000002"/>
    <n v="222.81000000000003"/>
    <n v="215.83000000000004"/>
    <m/>
  </r>
  <r>
    <s v="5514-1"/>
    <x v="296"/>
    <s v="Nathan Mautz"/>
    <s v="412 Brunswick St,Fitzroy"/>
    <x v="1"/>
    <s v="VIC"/>
    <x v="1"/>
    <s v="Connor Betts"/>
    <s v="Medium"/>
    <s v="Artisan Binder Labels"/>
    <x v="0"/>
    <s v="Small Box"/>
    <s v="Regular Air"/>
    <d v="2014-06-05T00:00:00"/>
    <s v="$2.45"/>
    <s v="$3.89"/>
    <s v="$1.44"/>
    <n v="24"/>
    <s v="$197.06"/>
    <n v="0.05"/>
    <s v="$12.82"/>
    <s v="$183.54"/>
    <s v="$7.01"/>
    <s v="$189.64"/>
    <n v="183.54"/>
    <n v="189.64"/>
    <n v="-6.0999999999999943"/>
    <n v="7.01"/>
    <n v="12.82"/>
    <n v="183.82999999999998"/>
    <n v="3.89"/>
    <n v="87.55"/>
    <n v="80.539999999999992"/>
    <n v="73.529999999999987"/>
    <m/>
  </r>
  <r>
    <s v="5514-1"/>
    <x v="325"/>
    <s v="Trudy Brown"/>
    <s v="180 High Street,Windsor"/>
    <x v="1"/>
    <s v="VIC"/>
    <x v="3"/>
    <s v="Connor Betts"/>
    <s v="High"/>
    <s v="Artisan 481 Labels"/>
    <x v="0"/>
    <s v="Wrap Bag"/>
    <s v="Regular Air"/>
    <d v="2013-12-07T00:00:00"/>
    <s v="$1.94"/>
    <s v="$3.08"/>
    <s v="$1.14"/>
    <n v="21"/>
    <s v="$30.98"/>
    <n v="0.03"/>
    <s v="$1.00"/>
    <s v="$19.24"/>
    <s v="$0.99"/>
    <s v="$22.72"/>
    <n v="19.239999999999998"/>
    <n v="22.72"/>
    <n v="-3.4800000000000004"/>
    <n v="0.99"/>
    <n v="1"/>
    <n v="22.709999999999997"/>
    <n v="3.08"/>
    <n v="64.67"/>
    <n v="63.680000000000007"/>
    <n v="62.690000000000005"/>
    <m/>
  </r>
  <r>
    <s v="5516-1"/>
    <x v="231"/>
    <s v="Patrick Ryan"/>
    <s v="Cnr Williams Road &amp; Lechlade Ave,South Yarra"/>
    <x v="1"/>
    <s v="VIC"/>
    <x v="1"/>
    <s v="Yvette Biti"/>
    <s v="Low"/>
    <s v="Binding Machine Supplies"/>
    <x v="0"/>
    <s v="Wrap Bag"/>
    <s v="Regular Air"/>
    <d v="2015-07-05T00:00:00"/>
    <s v="$18.38"/>
    <s v="$29.17"/>
    <s v="$10.79"/>
    <n v="42"/>
    <s v="$175.14"/>
    <n v="0.08"/>
    <s v="$3.65"/>
    <s v="$165.91"/>
    <s v="$6.27"/>
    <s v="$167.93"/>
    <n v="165.91"/>
    <n v="167.93"/>
    <n v="-2.0200000000000102"/>
    <n v="6.27"/>
    <n v="3.65"/>
    <n v="170.55"/>
    <n v="29.17"/>
    <n v="1227.76"/>
    <n v="1221.49"/>
    <n v="1215.22"/>
    <m/>
  </r>
  <r>
    <s v="5516-1"/>
    <x v="515"/>
    <s v="Bruce Stewart"/>
    <s v="Westfield Sydney,Sydney"/>
    <x v="0"/>
    <s v="NSW"/>
    <x v="2"/>
    <s v="Natasha Song"/>
    <s v="Low"/>
    <s v="Deluxe Rollaway Locking File with Drawer"/>
    <x v="0"/>
    <s v="Wrap Bag"/>
    <s v="Regular Air"/>
    <d v="2016-08-06T00:00:00"/>
    <s v="$178.83"/>
    <s v="$415.88"/>
    <s v="$237.05"/>
    <n v="29"/>
    <s v="$1,555.00"/>
    <n v="7.0000000000000007E-2"/>
    <s v="$122.36"/>
    <s v="$1,359.95"/>
    <s v="$11.37"/>
    <s v="$1,388.49"/>
    <n v="1359.95"/>
    <n v="1388.49"/>
    <n v="-28.539999999999964"/>
    <n v="11.37"/>
    <n v="122.36"/>
    <n v="1277.5"/>
    <n v="415.88"/>
    <n v="11949.53"/>
    <n v="11938.16"/>
    <n v="11926.789999999999"/>
    <m/>
  </r>
  <r>
    <s v="5516-1"/>
    <x v="149"/>
    <s v="Mike Kennedy"/>
    <s v="99 Lygon Street,East Brunswick"/>
    <x v="1"/>
    <s v="VIC"/>
    <x v="0"/>
    <s v="Connor Betts"/>
    <s v="Low"/>
    <s v="Smiths General Use 3-Ring Binders"/>
    <x v="0"/>
    <s v="Wrap Bag"/>
    <s v="Regular Air"/>
    <d v="2015-05-23T00:00:00"/>
    <s v="$1.18"/>
    <s v="$1.88"/>
    <s v="$0.70"/>
    <n v="40"/>
    <s v="$36.30"/>
    <n v="0.04"/>
    <s v="$3.99"/>
    <s v="$36.60"/>
    <s v="$1.49"/>
    <s v="$37.39"/>
    <n v="36.6"/>
    <n v="37.39"/>
    <n v="-0.78999999999999915"/>
    <n v="1.49"/>
    <n v="3.99"/>
    <n v="34.89"/>
    <n v="1.88"/>
    <n v="72.699999999999989"/>
    <n v="71.209999999999994"/>
    <n v="69.72"/>
    <m/>
  </r>
  <r>
    <s v="5516-1"/>
    <x v="166"/>
    <s v="Anthony Rawles"/>
    <s v="Shop 1, 186-190 Church Street,Parramatta;46a Macleay Street,Potts Point"/>
    <x v="0"/>
    <s v="NSW"/>
    <x v="2"/>
    <s v="Mihael Khan"/>
    <s v="Not Specified"/>
    <s v="3Max Polarizing Light Filter Sleeves"/>
    <x v="0"/>
    <s v="Small Box"/>
    <s v="Regular Air"/>
    <d v="2014-06-09T00:00:00"/>
    <s v="$11.38"/>
    <s v="$18.65"/>
    <s v="$7.27"/>
    <n v="37"/>
    <s v="$335.70"/>
    <n v="0.03"/>
    <s v="$33.57"/>
    <s v="$302.13"/>
    <s v="$3.77"/>
    <s v="$305.90"/>
    <n v="302.13"/>
    <n v="305.89999999999998"/>
    <n v="-3.7699999999999818"/>
    <n v="3.77"/>
    <n v="33.57"/>
    <n v="276.09999999999997"/>
    <n v="18.649999999999999"/>
    <n v="660.24999999999989"/>
    <n v="656.4799999999999"/>
    <n v="652.70999999999992"/>
    <m/>
  </r>
  <r>
    <s v="5516-1"/>
    <x v="166"/>
    <s v="Anthony Rawles"/>
    <s v="4A Lyons St,Strathfield"/>
    <x v="0"/>
    <s v="NSW"/>
    <x v="0"/>
    <s v="Tina Carlton"/>
    <s v="High"/>
    <s v="3Max Polarizing Task Lamp with Clamp Arm, Light Gray"/>
    <x v="0"/>
    <s v="Small Box"/>
    <s v="Regular Air"/>
    <d v="2014-06-09T00:00:00"/>
    <s v="$56.16"/>
    <s v="$136.98"/>
    <s v="$80.82"/>
    <n v="18"/>
    <s v="$335.70"/>
    <n v="0.03"/>
    <s v="$32.57"/>
    <s v="$302.13"/>
    <s v="$24.49"/>
    <s v="$305.90"/>
    <n v="302.13"/>
    <n v="305.89999999999998"/>
    <n v="-3.7699999999999818"/>
    <n v="24.49"/>
    <n v="32.57"/>
    <n v="297.82"/>
    <n v="136.97999999999999"/>
    <n v="2457.5599999999995"/>
    <n v="2433.0699999999997"/>
    <n v="2408.58"/>
    <m/>
  </r>
  <r>
    <s v="5517-1"/>
    <x v="199"/>
    <s v="Arthur Gainer"/>
    <s v="180 High Street,Windsor"/>
    <x v="1"/>
    <s v="VIC"/>
    <x v="3"/>
    <s v="Connor Betts"/>
    <s v="Not Specified"/>
    <s v="DrawIt Colored Pencils, 48-Color Set"/>
    <x v="0"/>
    <s v="Small Box"/>
    <s v="Regular Air"/>
    <d v="2014-12-29T00:00:00"/>
    <s v="$21.56"/>
    <s v="$36.55"/>
    <s v="$14.99"/>
    <n v="33"/>
    <s v="$214.50"/>
    <n v="0.09"/>
    <s v="$14.35"/>
    <s v="$199.51"/>
    <s v="$13.89"/>
    <s v="$100.40"/>
    <n v="199.51"/>
    <n v="100.4"/>
    <n v="99.109999999999985"/>
    <n v="13.89"/>
    <n v="14.35"/>
    <n v="99.940000000000012"/>
    <n v="36.549999999999997"/>
    <n v="1205.69"/>
    <n v="1191.8"/>
    <n v="1177.9099999999999"/>
    <m/>
  </r>
  <r>
    <s v="5518-1"/>
    <x v="307"/>
    <s v="Darrin Sayre"/>
    <s v="Sydney Fish Market, Bank Street, Sydney"/>
    <x v="0"/>
    <s v="NSW"/>
    <x v="2"/>
    <s v="Phoebe Gour"/>
    <s v="High"/>
    <s v="Smiths Colored Interoffice Envelopes"/>
    <x v="1"/>
    <s v="Small Box"/>
    <s v="Regular Air"/>
    <d v="2013-10-23T00:00:00"/>
    <s v="$19.83"/>
    <s v="$30.98"/>
    <s v="$11.15"/>
    <n v="7"/>
    <s v="$1,352.14"/>
    <n v="0.04"/>
    <s v="$0.00"/>
    <s v="$1,368.08"/>
    <s v="$19.51"/>
    <s v="$1,387.59"/>
    <n v="1368.08"/>
    <n v="1387.59"/>
    <n v="-19.509999999999991"/>
    <n v="19.510000000000002"/>
    <n v="0"/>
    <n v="1407.1"/>
    <n v="30.98"/>
    <n v="236.37"/>
    <n v="216.86"/>
    <n v="197.35000000000002"/>
    <m/>
  </r>
  <r>
    <s v="5518-1"/>
    <x v="62"/>
    <s v="John Lucas"/>
    <s v="188 Pitt Street,Sydney"/>
    <x v="0"/>
    <s v="NSW"/>
    <x v="1"/>
    <s v="Tina Carlton"/>
    <s v="High"/>
    <s v="Alto Memo Cubes"/>
    <x v="0"/>
    <s v="Small Box"/>
    <s v="Regular Air"/>
    <d v="2014-08-09T00:00:00"/>
    <s v="$3.32"/>
    <s v="$5.18"/>
    <s v="$1.86"/>
    <n v="18"/>
    <s v="$88.06"/>
    <n v="0.05"/>
    <s v="$1.76"/>
    <s v="$86.30"/>
    <s v="$2.04"/>
    <s v="$88.34"/>
    <n v="86.3"/>
    <n v="88.34"/>
    <n v="-2.0400000000000063"/>
    <n v="2.04"/>
    <n v="1.76"/>
    <n v="88.62"/>
    <n v="5.18"/>
    <n v="93.52"/>
    <n v="91.47999999999999"/>
    <n v="89.439999999999984"/>
    <m/>
  </r>
  <r>
    <s v="5520-1"/>
    <x v="75"/>
    <s v="Brad Thomas"/>
    <s v="152 Bunnerong Road,Eastgardens"/>
    <x v="0"/>
    <s v="NSW"/>
    <x v="0"/>
    <s v="Tina Carlton"/>
    <s v="Medium"/>
    <s v="Artisan Hole Reinforcements"/>
    <x v="1"/>
    <s v="Small Box"/>
    <s v="Regular Air"/>
    <d v="2013-05-29T00:00:00"/>
    <s v="$3.99"/>
    <s v="$6.23"/>
    <s v="$2.24"/>
    <n v="28"/>
    <s v="$154.32"/>
    <n v="0.01"/>
    <s v="$0.00"/>
    <s v="$154.92"/>
    <s v="$6.97"/>
    <s v="$156.92"/>
    <n v="154.91999999999999"/>
    <n v="156.91999999999999"/>
    <n v="-2"/>
    <n v="6.97"/>
    <n v="0"/>
    <n v="163.89"/>
    <n v="6.23"/>
    <n v="181.41"/>
    <n v="174.44"/>
    <n v="167.47"/>
    <m/>
  </r>
  <r>
    <s v="5520-1"/>
    <x v="20"/>
    <s v="Olvera Toch"/>
    <s v="3 Carrington Road ,Box Hill"/>
    <x v="1"/>
    <s v="VIC"/>
    <x v="1"/>
    <s v="Yvette Biti"/>
    <s v="High"/>
    <s v="Smiths Bulldog Clip"/>
    <x v="0"/>
    <s v="Small Box"/>
    <s v="Regular Air"/>
    <d v="2013-02-22T00:00:00"/>
    <s v="$2.31"/>
    <s v="$3.78"/>
    <s v="$1.47"/>
    <n v="13"/>
    <s v="$162.50"/>
    <n v="0.03"/>
    <s v="$13.62"/>
    <s v="$152.52"/>
    <s v="$0.71"/>
    <s v="$157.67"/>
    <n v="152.52000000000001"/>
    <n v="157.66999999999999"/>
    <n v="-5.1499999999999773"/>
    <n v="0.71"/>
    <n v="13.62"/>
    <n v="144.76"/>
    <n v="3.78"/>
    <n v="36.230000000000004"/>
    <n v="35.520000000000003"/>
    <n v="34.81"/>
    <m/>
  </r>
  <r>
    <s v="5520-1"/>
    <x v="516"/>
    <s v="Julie Prescott"/>
    <s v="Macquarie Centre Cnr Herring Road &amp; Waterloo Road,Macquarie Park"/>
    <x v="0"/>
    <s v="NSW"/>
    <x v="1"/>
    <s v="Nicholas Fernandes"/>
    <s v="Critical"/>
    <s v="Smiths Standard Envelopes"/>
    <x v="0"/>
    <s v="Wrap Bag"/>
    <s v="Regular Air"/>
    <d v="2014-06-21T00:00:00"/>
    <s v="$3.52"/>
    <s v="$5.68"/>
    <s v="$2.16"/>
    <n v="42"/>
    <s v="$181.76"/>
    <n v="7.0000000000000007E-2"/>
    <s v="$18.18"/>
    <s v="$163.58"/>
    <s v="$1.39"/>
    <s v="$164.97"/>
    <n v="163.58000000000001"/>
    <n v="164.97"/>
    <n v="-1.3899999999999864"/>
    <n v="1.39"/>
    <n v="18.18"/>
    <n v="148.17999999999998"/>
    <n v="5.68"/>
    <n v="221.76999999999998"/>
    <n v="220.38"/>
    <n v="218.99"/>
    <m/>
  </r>
  <r>
    <s v="5520-1"/>
    <x v="423"/>
    <s v="Duane Huffman"/>
    <s v="98 Holdsworth Street,Woollahra"/>
    <x v="0"/>
    <s v="NSW"/>
    <x v="3"/>
    <s v="Natasha Song"/>
    <s v="Critical"/>
    <s v="Smiths Bulldog Clip"/>
    <x v="0"/>
    <s v="Wrap Bag"/>
    <s v="Regular Air"/>
    <d v="2013-12-31T00:00:00"/>
    <s v="$2.31"/>
    <s v="$3.78"/>
    <s v="$1.47"/>
    <n v="15"/>
    <s v="$167.52"/>
    <n v="0.03"/>
    <s v="$1.68"/>
    <s v="$167.50"/>
    <s v="$0.71"/>
    <s v="$168.59"/>
    <n v="167.5"/>
    <n v="168.59"/>
    <n v="-1.0900000000000034"/>
    <n v="0.71"/>
    <n v="1.68"/>
    <n v="167.62"/>
    <n v="3.78"/>
    <n v="55.73"/>
    <n v="55.019999999999996"/>
    <n v="54.309999999999995"/>
    <m/>
  </r>
  <r>
    <s v="5520-1"/>
    <x v="21"/>
    <s v="Dianna Wilson"/>
    <s v="310 Wattle St,Ultimo"/>
    <x v="0"/>
    <s v="NSW"/>
    <x v="0"/>
    <s v="Aanya Zhang"/>
    <s v="Low"/>
    <s v="UGen Ultra Cordless Optical Suite"/>
    <x v="0"/>
    <s v="Small Box"/>
    <s v="Regular Air"/>
    <d v="2014-06-05T00:00:00"/>
    <s v="$54.52"/>
    <s v="$100.97"/>
    <s v="$46.45"/>
    <n v="10"/>
    <s v="$1,805.82"/>
    <n v="0.1"/>
    <s v="$72.23"/>
    <s v="$1,733.59"/>
    <s v="$7.18"/>
    <s v="$1,740.77"/>
    <n v="1733.59"/>
    <n v="1740.77"/>
    <n v="-7.1800000000000637"/>
    <n v="7.18"/>
    <n v="72.23"/>
    <n v="1675.72"/>
    <n v="100.97"/>
    <n v="944.65"/>
    <n v="937.47"/>
    <n v="930.29000000000008"/>
    <m/>
  </r>
  <r>
    <s v="5521-1"/>
    <x v="350"/>
    <s v="Pamela Stobb"/>
    <s v="273 George Street,Sydney"/>
    <x v="0"/>
    <s v="NSW"/>
    <x v="2"/>
    <s v="Leighton Forrest"/>
    <s v="Low"/>
    <s v="Smiths General Use 3-Ring Binders"/>
    <x v="0"/>
    <s v="Small Box"/>
    <s v="Regular Air"/>
    <d v="2013-11-16T00:00:00"/>
    <s v="$1.18"/>
    <s v="$1.88"/>
    <s v="$0.70"/>
    <n v="9"/>
    <s v="$35.42"/>
    <n v="0.05"/>
    <s v="$3.10"/>
    <s v="$33.52"/>
    <s v="$1.49"/>
    <s v="$34.71"/>
    <n v="33.520000000000003"/>
    <n v="34.71"/>
    <n v="-1.1899999999999977"/>
    <n v="1.49"/>
    <n v="3.1"/>
    <n v="33.1"/>
    <n v="1.88"/>
    <n v="15.309999999999999"/>
    <n v="13.819999999999999"/>
    <n v="12.329999999999998"/>
    <m/>
  </r>
  <r>
    <s v="5521-1"/>
    <x v="176"/>
    <s v="Edward Becker"/>
    <s v="501 George St,Sydney"/>
    <x v="0"/>
    <s v="NSW"/>
    <x v="3"/>
    <s v="Samantha Chairs"/>
    <s v="Not Specified"/>
    <s v="Smiths Gold Paper Clips"/>
    <x v="0"/>
    <s v="Small Box"/>
    <s v="Regular Air"/>
    <d v="2014-06-18T00:00:00"/>
    <s v="$1.82"/>
    <s v="$2.98"/>
    <s v="$1.16"/>
    <n v="29"/>
    <s v="$35.72"/>
    <n v="0.08"/>
    <s v="$2.50"/>
    <s v="$33.22"/>
    <s v="$1.58"/>
    <s v="$34.71"/>
    <n v="33.22"/>
    <n v="34.71"/>
    <n v="-1.490000000000002"/>
    <n v="1.58"/>
    <n v="2.5"/>
    <n v="33.79"/>
    <n v="2.98"/>
    <n v="85.5"/>
    <n v="83.92"/>
    <n v="82.34"/>
    <m/>
  </r>
  <r>
    <s v="5521-1"/>
    <x v="110"/>
    <s v="Amy Cox"/>
    <s v="523 King St,Newtown"/>
    <x v="0"/>
    <s v="NSW"/>
    <x v="3"/>
    <s v="Aanya Zhang"/>
    <s v="Low"/>
    <s v="Bagged Rubber Bands"/>
    <x v="0"/>
    <s v="Small Box"/>
    <s v="Regular Air"/>
    <d v="2013-10-12T00:00:00"/>
    <s v="$0.24"/>
    <s v="$1.26"/>
    <s v="$1.02"/>
    <n v="13"/>
    <s v="$69.64"/>
    <n v="0.09"/>
    <s v="$4.47"/>
    <s v="$67.59"/>
    <s v="$0.70"/>
    <s v="$78.48"/>
    <n v="67.59"/>
    <n v="78.48"/>
    <n v="-10.89"/>
    <n v="0.7"/>
    <n v="4.47"/>
    <n v="74.710000000000008"/>
    <n v="1.26"/>
    <n v="12.61"/>
    <n v="11.91"/>
    <n v="11.21"/>
    <m/>
  </r>
  <r>
    <s v="5521-1"/>
    <x v="141"/>
    <s v="Aaron Bergman"/>
    <s v="Westfield Sydney,Sydney"/>
    <x v="0"/>
    <s v="NSW"/>
    <x v="0"/>
    <s v="Natasha Song"/>
    <s v="Not Specified"/>
    <s v="Artisan 48 Labels"/>
    <x v="1"/>
    <s v="Small Box"/>
    <s v="Regular Air"/>
    <d v="2014-09-05T00:00:00"/>
    <s v="$3.84"/>
    <s v="$6.30"/>
    <s v="$2.46"/>
    <n v="33"/>
    <s v="$13.22"/>
    <n v="0.08"/>
    <s v="$1.32"/>
    <s v="$12.40"/>
    <s v="$0.50"/>
    <s v="$12.14"/>
    <n v="12.4"/>
    <n v="12.14"/>
    <n v="0.25999999999999979"/>
    <n v="0.5"/>
    <n v="1.32"/>
    <n v="11.32"/>
    <n v="6.3"/>
    <n v="207.08"/>
    <n v="206.58"/>
    <n v="206.08"/>
    <m/>
  </r>
  <r>
    <s v="5522-1"/>
    <x v="29"/>
    <s v="Sheri Gordon"/>
    <s v="152 Bunnerong Road,Eastgardens"/>
    <x v="0"/>
    <s v="NSW"/>
    <x v="0"/>
    <s v="Tina Carlton"/>
    <s v="Critical"/>
    <s v="Smiths Pushpins"/>
    <x v="0"/>
    <s v="Small Box"/>
    <s v="Regular Air"/>
    <d v="2015-07-24T00:00:00"/>
    <s v="$0.94"/>
    <s v="$1.88"/>
    <s v="$0.94"/>
    <n v="39"/>
    <s v="$65.96"/>
    <n v="0"/>
    <s v="$0.00"/>
    <s v="$68.96"/>
    <s v="$0.79"/>
    <s v="$73.41"/>
    <n v="68.959999999999994"/>
    <n v="73.41"/>
    <n v="-4.4500000000000028"/>
    <n v="0.79"/>
    <n v="0"/>
    <n v="74.2"/>
    <n v="1.88"/>
    <n v="74.11"/>
    <n v="73.319999999999993"/>
    <n v="72.529999999999987"/>
    <m/>
  </r>
  <r>
    <s v="5523-1"/>
    <x v="517"/>
    <s v="Toby Swindell"/>
    <s v="53-55 Liverpool Street,Sydney"/>
    <x v="0"/>
    <s v="NSW"/>
    <x v="2"/>
    <s v="Tina Carlton"/>
    <s v="High"/>
    <s v="Message Book, One Form per Page"/>
    <x v="1"/>
    <s v="Small Box"/>
    <s v="Regular Air"/>
    <d v="2014-06-18T00:00:00"/>
    <s v="$2.41"/>
    <s v="$3.71"/>
    <s v="$1.30"/>
    <n v="7"/>
    <s v="$144.69"/>
    <n v="0.04"/>
    <s v="$8.58"/>
    <s v="$136.01"/>
    <s v="$1.93"/>
    <s v="$137.94"/>
    <n v="136.01"/>
    <n v="137.94"/>
    <n v="-1.9300000000000068"/>
    <n v="1.93"/>
    <n v="8.58"/>
    <n v="131.29"/>
    <n v="3.71"/>
    <n v="19.32"/>
    <n v="17.39"/>
    <n v="15.46"/>
    <m/>
  </r>
  <r>
    <s v="5523-1"/>
    <x v="230"/>
    <s v="Kather Buire"/>
    <s v="18 Whistler St,Sydney"/>
    <x v="0"/>
    <s v="NSW"/>
    <x v="3"/>
    <s v="Nicholas Fernandes"/>
    <s v="Medium"/>
    <s v="Multi-Use Personal File Cart and Caster Set, Three Stacking Bins"/>
    <x v="0"/>
    <s v="Small Box"/>
    <s v="Regular Air"/>
    <d v="2013-07-24T00:00:00"/>
    <s v="$14.95"/>
    <s v="$34.76"/>
    <s v="$19.81"/>
    <n v="44"/>
    <s v="$452.70"/>
    <n v="0.04"/>
    <s v="$0.00"/>
    <s v="$437.72"/>
    <s v="$8.22"/>
    <s v="$432.81"/>
    <n v="437.72"/>
    <n v="432.81"/>
    <n v="4.910000000000025"/>
    <n v="8.2200000000000006"/>
    <n v="0"/>
    <n v="441.03000000000003"/>
    <n v="34.76"/>
    <n v="1537.6599999999999"/>
    <n v="1529.4399999999998"/>
    <n v="1521.2199999999998"/>
    <m/>
  </r>
  <r>
    <s v="5523-1"/>
    <x v="517"/>
    <s v="Toby Swindell"/>
    <s v="273 George Street,Sydney"/>
    <x v="0"/>
    <s v="NSW"/>
    <x v="0"/>
    <s v="Leighton Forrest"/>
    <s v="Medium"/>
    <s v="Message Book, One Form per Page"/>
    <x v="1"/>
    <s v="Small Pack"/>
    <s v="Regular Air"/>
    <d v="2014-06-18T00:00:00"/>
    <s v="$2.41"/>
    <s v="$3.71"/>
    <s v="$1.30"/>
    <n v="2"/>
    <s v="$144.69"/>
    <n v="0.03"/>
    <s v="$8.68"/>
    <s v="$136.01"/>
    <s v="$1.93"/>
    <s v="$137.94"/>
    <n v="136.01"/>
    <n v="137.94"/>
    <n v="-1.9300000000000068"/>
    <n v="1.93"/>
    <n v="8.68"/>
    <n v="131.19"/>
    <n v="3.71"/>
    <n v="0.67000000000000015"/>
    <n v="-1.2599999999999998"/>
    <n v="-3.1899999999999995"/>
    <m/>
  </r>
  <r>
    <s v="5524-1"/>
    <x v="35"/>
    <s v="Hoy Smith"/>
    <s v="221 Barkly St,St Kilda"/>
    <x v="1"/>
    <s v="VIC"/>
    <x v="2"/>
    <s v="Yvette Biti"/>
    <s v="Medium"/>
    <s v="Smiths SlimLine Pencil Sharpener"/>
    <x v="0"/>
    <s v="Small Box"/>
    <s v="Regular Air"/>
    <d v="2013-06-04T00:00:00"/>
    <s v="$4.79"/>
    <s v="$11.97"/>
    <s v="$7.18"/>
    <n v="41"/>
    <s v="$644.08"/>
    <n v="0.01"/>
    <s v="$11.60"/>
    <s v="$621.10"/>
    <s v="$5.81"/>
    <s v="$626.59"/>
    <n v="621.1"/>
    <n v="626.59"/>
    <n v="-5.4900000000000091"/>
    <n v="5.81"/>
    <n v="11.6"/>
    <n v="620.79999999999995"/>
    <n v="11.97"/>
    <n v="484.98"/>
    <n v="479.17"/>
    <n v="473.36"/>
    <m/>
  </r>
  <r>
    <s v="5524-1"/>
    <x v="481"/>
    <s v="Michelle Moray"/>
    <s v="310 Wattle St,Ultimo"/>
    <x v="0"/>
    <s v="NSW"/>
    <x v="3"/>
    <s v="Aanya Zhang"/>
    <s v="High"/>
    <s v="Alto Perma 2700 Stacking Storage Drawers"/>
    <x v="0"/>
    <s v="Wrap Bag"/>
    <s v="Regular Air"/>
    <d v="2014-05-12T00:00:00"/>
    <s v="$8.92"/>
    <s v="$29.74"/>
    <s v="$20.82"/>
    <n v="50"/>
    <s v="$639.26"/>
    <n v="0.09"/>
    <s v="$0.00"/>
    <s v="$631.36"/>
    <s v="$6.64"/>
    <s v="$625.31"/>
    <n v="631.36"/>
    <n v="625.30999999999995"/>
    <n v="6.0500000000000682"/>
    <n v="6.64"/>
    <n v="0"/>
    <n v="631.94999999999993"/>
    <n v="29.74"/>
    <n v="1493.64"/>
    <n v="1487"/>
    <n v="1480.36"/>
    <m/>
  </r>
  <r>
    <s v="5525-1"/>
    <x v="91"/>
    <s v="Pauline Chand"/>
    <s v="501 George St,Sydney"/>
    <x v="0"/>
    <s v="NSW"/>
    <x v="2"/>
    <s v="Samantha Chairs"/>
    <s v="Not Specified"/>
    <s v="Laser DVD-RAM discs"/>
    <x v="0"/>
    <s v="Small Box"/>
    <s v="Regular Air"/>
    <d v="2014-02-26T00:00:00"/>
    <s v="$20.18"/>
    <s v="$35.41"/>
    <s v="$15.23"/>
    <n v="45"/>
    <s v="$335.06"/>
    <n v="0.04"/>
    <s v="$10.36"/>
    <s v="$320.51"/>
    <s v="$1.99"/>
    <s v="$33.99"/>
    <n v="320.51"/>
    <n v="33.99"/>
    <n v="286.52"/>
    <n v="1.99"/>
    <n v="10.36"/>
    <n v="25.620000000000005"/>
    <n v="35.409999999999997"/>
    <n v="1585.08"/>
    <n v="1583.09"/>
    <n v="1581.1"/>
    <m/>
  </r>
  <r>
    <s v="5525-1"/>
    <x v="424"/>
    <s v="Saphhira Shifley"/>
    <s v="Westfield Miranda, 600 Kingsway,Miranda"/>
    <x v="0"/>
    <s v="NSW"/>
    <x v="0"/>
    <s v="Preston Senome"/>
    <s v="Low"/>
    <s v="Apex Preferred Stainless Steel Scissors"/>
    <x v="0"/>
    <s v="Wrap Bag"/>
    <s v="Regular Air"/>
    <d v="2014-01-06T00:00:00"/>
    <s v="$2.50"/>
    <s v="$5.68"/>
    <s v="$3.18"/>
    <n v="40"/>
    <s v="$144.69"/>
    <n v="0.04"/>
    <s v="$4.59"/>
    <s v="$136.01"/>
    <s v="$3.60"/>
    <s v="$137.94"/>
    <n v="136.01"/>
    <n v="137.94"/>
    <n v="-1.9300000000000068"/>
    <n v="3.6"/>
    <n v="4.59"/>
    <n v="136.94999999999999"/>
    <n v="5.68"/>
    <n v="226.20999999999998"/>
    <n v="222.60999999999999"/>
    <n v="219.01"/>
    <m/>
  </r>
  <r>
    <s v="5525-1"/>
    <x v="518"/>
    <s v="Charles Sheldon"/>
    <s v="180 High Street,Windsor"/>
    <x v="1"/>
    <s v="VIC"/>
    <x v="2"/>
    <s v="Connor Betts"/>
    <s v="Critical"/>
    <s v="Pizazz Dustless Chalk Sticks"/>
    <x v="0"/>
    <s v="Wrap Bag"/>
    <s v="Regular Air"/>
    <d v="2013-11-08T00:00:00"/>
    <s v="$1.09"/>
    <s v="$1.68"/>
    <s v="$0.59"/>
    <n v="50"/>
    <s v="$32.72"/>
    <n v="0.09"/>
    <s v="$2.02"/>
    <s v="$32.64"/>
    <s v="$1.00"/>
    <s v="$33.14"/>
    <n v="32.64"/>
    <n v="33.14"/>
    <n v="-0.5"/>
    <n v="1"/>
    <n v="2.02"/>
    <n v="32.119999999999997"/>
    <n v="1.68"/>
    <n v="82.98"/>
    <n v="81.98"/>
    <n v="80.98"/>
    <m/>
  </r>
  <r>
    <s v="5525-1"/>
    <x v="519"/>
    <s v="Sara Luxemburg"/>
    <s v="180 High Street,Windsor"/>
    <x v="1"/>
    <s v="VIC"/>
    <x v="0"/>
    <s v="Connor Betts"/>
    <s v="Medium"/>
    <s v="Artisan 487 Labels"/>
    <x v="1"/>
    <s v="Small Box"/>
    <s v="Regular Air"/>
    <d v="2014-08-25T00:00:00"/>
    <s v="$2.29"/>
    <s v="$3.69"/>
    <s v="$1.40"/>
    <n v="22"/>
    <s v="$128.70"/>
    <n v="7.0000000000000007E-2"/>
    <s v="$15.72"/>
    <s v="$113.01"/>
    <s v="$0.50"/>
    <s v="$116.15"/>
    <n v="113.01"/>
    <n v="116.15"/>
    <n v="-3.1400000000000006"/>
    <n v="0.5"/>
    <n v="15.72"/>
    <n v="100.93"/>
    <n v="3.69"/>
    <n v="65.959999999999994"/>
    <n v="65.459999999999994"/>
    <n v="64.959999999999994"/>
    <m/>
  </r>
  <r>
    <s v="5525-1"/>
    <x v="8"/>
    <s v="Larry Green"/>
    <s v="61 York St,Sydney"/>
    <x v="0"/>
    <s v="NSW"/>
    <x v="0"/>
    <s v="Leighton Forrest"/>
    <s v="Medium"/>
    <s v="200 Trimline Phone, White"/>
    <x v="0"/>
    <s v="Small Box"/>
    <s v="Regular Air"/>
    <d v="2014-06-08T00:00:00"/>
    <s v="$9.91"/>
    <s v="$15.99"/>
    <s v="$6.08"/>
    <n v="24"/>
    <s v="$1,652.70"/>
    <n v="0.06"/>
    <s v="$92.58"/>
    <s v="$1,526.74"/>
    <s v="$11.28"/>
    <s v="$1,366.44"/>
    <n v="1526.74"/>
    <n v="1366.44"/>
    <n v="160.29999999999995"/>
    <n v="11.28"/>
    <n v="92.58"/>
    <n v="1285.1400000000001"/>
    <n v="15.99"/>
    <n v="302.45999999999998"/>
    <n v="291.18"/>
    <n v="279.90000000000003"/>
    <m/>
  </r>
  <r>
    <s v="5526-1"/>
    <x v="214"/>
    <s v="Bradley Drucker"/>
    <s v="1 John St,Waterloo"/>
    <x v="0"/>
    <s v="NSW"/>
    <x v="1"/>
    <s v="Charlie Bui"/>
    <s v="Critical"/>
    <s v="Economy Rollaway Files"/>
    <x v="0"/>
    <s v="Wrap Bag"/>
    <s v="Express Air"/>
    <d v="2013-08-24T00:00:00"/>
    <s v="$67.73"/>
    <s v="$165.20"/>
    <s v="$97.47"/>
    <n v="47"/>
    <s v="$3,799.60"/>
    <n v="7.0000000000000007E-2"/>
    <s v="$265.97"/>
    <s v="$3,533.63"/>
    <s v="$19.99"/>
    <s v="$3,533.62"/>
    <n v="3533.63"/>
    <n v="3533.62"/>
    <n v="1.0000000000218279E-2"/>
    <n v="19.989999999999998"/>
    <n v="265.97000000000003"/>
    <n v="3287.6399999999994"/>
    <n v="165.2"/>
    <n v="7518.4199999999992"/>
    <n v="7498.4299999999994"/>
    <n v="7478.44"/>
    <m/>
  </r>
  <r>
    <s v="5526-1"/>
    <x v="120"/>
    <s v="Fred Wasserman"/>
    <s v="61 York St,Sydney"/>
    <x v="0"/>
    <s v="NSW"/>
    <x v="1"/>
    <s v="Leighton Forrest"/>
    <s v="Medium"/>
    <s v="Artisan Legal 4-Ring Binder"/>
    <x v="0"/>
    <s v="Wrap Bag"/>
    <s v="Express Air"/>
    <d v="2014-01-17T00:00:00"/>
    <s v="$13.64"/>
    <s v="$20.98"/>
    <s v="$7.34"/>
    <n v="20"/>
    <s v="$1,524.56"/>
    <n v="0.06"/>
    <s v="$121.62"/>
    <s v="$1,363.95"/>
    <s v="$1.49"/>
    <s v="$1,370.48"/>
    <n v="1363.95"/>
    <n v="1370.48"/>
    <n v="-6.5299999999999727"/>
    <n v="1.49"/>
    <n v="121.62"/>
    <n v="1250.3499999999999"/>
    <n v="20.98"/>
    <n v="299.47000000000003"/>
    <n v="297.98"/>
    <n v="296.49"/>
    <m/>
  </r>
  <r>
    <s v="5526-1"/>
    <x v="216"/>
    <s v="Ruben Ausman"/>
    <s v="Crown Complex,Southbank"/>
    <x v="1"/>
    <s v="VIC"/>
    <x v="2"/>
    <s v="Connor Betts"/>
    <s v="Critical"/>
    <s v="Multi-Use Personal File Cart and Caster Set, Three Stacking Bins"/>
    <x v="0"/>
    <s v="Wrap Bag"/>
    <s v="Regular Air"/>
    <d v="2014-08-29T00:00:00"/>
    <s v="$14.95"/>
    <s v="$34.76"/>
    <s v="$19.81"/>
    <n v="18"/>
    <s v="$1,157.16"/>
    <n v="0.06"/>
    <s v="$34.39"/>
    <s v="$1,121.87"/>
    <s v="$8.22"/>
    <s v="$1,148.68"/>
    <n v="1121.8699999999999"/>
    <n v="1148.68"/>
    <n v="-26.810000000000173"/>
    <n v="8.2200000000000006"/>
    <n v="34.39"/>
    <n v="1122.51"/>
    <n v="34.76"/>
    <n v="599.51"/>
    <n v="591.29"/>
    <n v="583.06999999999994"/>
    <m/>
  </r>
  <r>
    <s v="5526-1"/>
    <x v="473"/>
    <s v="Eric Barreto"/>
    <s v="359 Crown Street,Surry Hills"/>
    <x v="0"/>
    <s v="NSW"/>
    <x v="2"/>
    <s v="Phoebe Gour"/>
    <s v="High"/>
    <s v="Brown Kraft Recycled Envelopes"/>
    <x v="0"/>
    <s v="Wrap Bag"/>
    <s v="Regular Air"/>
    <d v="2014-05-16T00:00:00"/>
    <s v="$11.04"/>
    <s v="$16.98"/>
    <s v="$5.94"/>
    <n v="43"/>
    <s v="$56.70"/>
    <n v="0.03"/>
    <s v="$1.80"/>
    <s v="$54.60"/>
    <s v="$12.39"/>
    <s v="$53.71"/>
    <n v="54.6"/>
    <n v="53.71"/>
    <n v="0.89000000000000057"/>
    <n v="12.39"/>
    <n v="1.8"/>
    <n v="64.3"/>
    <n v="16.98"/>
    <n v="740.73"/>
    <n v="728.34"/>
    <n v="715.95"/>
    <m/>
  </r>
  <r>
    <s v="5526-1"/>
    <x v="520"/>
    <s v="Dorris Love"/>
    <s v="359 Crown Street,Surry Hills"/>
    <x v="0"/>
    <s v="NSW"/>
    <x v="3"/>
    <s v="Phoebe Gour"/>
    <s v="High"/>
    <s v="Alto Parchment Paper, Assorted Colors"/>
    <x v="0"/>
    <s v="Wrap Bag"/>
    <s v="Express Air"/>
    <d v="2015-02-13T00:00:00"/>
    <s v="$4.59"/>
    <s v="$7.28"/>
    <s v="$2.69"/>
    <n v="34"/>
    <s v="$120.16"/>
    <n v="0.03"/>
    <s v="$1.22"/>
    <s v="$113.18"/>
    <s v="$11.15"/>
    <s v="$132.93"/>
    <n v="113.18"/>
    <n v="132.93"/>
    <n v="-19.75"/>
    <n v="11.15"/>
    <n v="1.22"/>
    <n v="142.86000000000001"/>
    <n v="7.28"/>
    <n v="257.45"/>
    <n v="246.3"/>
    <n v="235.15"/>
    <m/>
  </r>
  <r>
    <s v="5527-1"/>
    <x v="521"/>
    <s v="Jim Mitchum"/>
    <s v="85-113 Dunning Ave,Rosebery"/>
    <x v="0"/>
    <s v="NSW"/>
    <x v="1"/>
    <s v="Mihael Khan"/>
    <s v="Not Specified"/>
    <s v="Laser DVD-RAM discs"/>
    <x v="0"/>
    <s v="Wrap Bag"/>
    <s v="Regular Air"/>
    <d v="2014-06-21T00:00:00"/>
    <s v="$20.18"/>
    <s v="$35.41"/>
    <s v="$15.23"/>
    <n v="34"/>
    <s v="$743.61"/>
    <n v="0"/>
    <s v="$7.44"/>
    <s v="$736.17"/>
    <s v="$1.99"/>
    <s v="$738.16"/>
    <n v="736.17"/>
    <n v="738.16"/>
    <n v="-1.9900000000000091"/>
    <n v="1.99"/>
    <n v="7.44"/>
    <n v="732.70999999999992"/>
    <n v="35.409999999999997"/>
    <n v="1198.4899999999998"/>
    <n v="1196.4999999999998"/>
    <n v="1194.5099999999998"/>
    <m/>
  </r>
  <r>
    <s v="5527-1"/>
    <x v="521"/>
    <s v="Jim Mitchum"/>
    <s v="85-113 Dunning Ave,Rosebery"/>
    <x v="0"/>
    <s v="NSW"/>
    <x v="1"/>
    <s v="Mihael Khan"/>
    <s v="Critical"/>
    <s v="Laser DVD-RAM discs"/>
    <x v="1"/>
    <s v="Jumbo Drum"/>
    <s v="Delivery Truck"/>
    <d v="2014-06-21T00:00:00"/>
    <s v="$20.18"/>
    <s v="$35.41"/>
    <s v="$15.23"/>
    <n v="43"/>
    <s v="$743.61"/>
    <n v="0.06"/>
    <s v="$7.44"/>
    <s v="$736.17"/>
    <s v="$1.99"/>
    <s v="$738.16"/>
    <n v="736.17"/>
    <n v="738.16"/>
    <n v="-1.9900000000000091"/>
    <n v="1.99"/>
    <n v="7.44"/>
    <n v="732.70999999999992"/>
    <n v="35.409999999999997"/>
    <n v="1517.1799999999998"/>
    <n v="1515.1899999999998"/>
    <n v="1513.1999999999998"/>
    <m/>
  </r>
  <r>
    <s v="5527-1"/>
    <x v="521"/>
    <s v="Michael Paige"/>
    <s v="506 Swan Street,Richmond"/>
    <x v="1"/>
    <s v="VIC"/>
    <x v="3"/>
    <s v="Connor Betts"/>
    <s v="Critical"/>
    <s v="Laser DVD-RAM discs"/>
    <x v="0"/>
    <s v="Small Box"/>
    <s v="Regular Air"/>
    <d v="2014-06-21T00:00:00"/>
    <s v="$20.18"/>
    <s v="$35.41"/>
    <s v="$15.23"/>
    <n v="50"/>
    <s v="$743.61"/>
    <n v="0.09"/>
    <s v="$7.44"/>
    <s v="$736.17"/>
    <s v="$1.99"/>
    <s v="$738.16"/>
    <n v="736.17"/>
    <n v="738.16"/>
    <n v="-1.9900000000000091"/>
    <n v="1.99"/>
    <n v="7.44"/>
    <n v="732.70999999999992"/>
    <n v="35.409999999999997"/>
    <n v="1765.0499999999997"/>
    <n v="1763.0599999999997"/>
    <n v="1761.0699999999997"/>
    <m/>
  </r>
  <r>
    <s v="5527-1"/>
    <x v="325"/>
    <s v="Trudy Brown"/>
    <s v="180 High Street,Windsor"/>
    <x v="1"/>
    <s v="VIC"/>
    <x v="2"/>
    <s v="Connor Betts"/>
    <s v="High"/>
    <s v="Multimedia Mailers"/>
    <x v="0"/>
    <s v="Wrap Bag"/>
    <s v="Regular Air"/>
    <d v="2013-12-07T00:00:00"/>
    <s v="$99.39"/>
    <s v="$162.93"/>
    <s v="$63.54"/>
    <n v="24"/>
    <s v="$6,106.02"/>
    <n v="0.04"/>
    <s v="$120.18"/>
    <s v="$5,662.22"/>
    <s v="$19.99"/>
    <s v="$5,572.21"/>
    <n v="5662.22"/>
    <n v="5572.21"/>
    <n v="90.010000000000218"/>
    <n v="19.989999999999998"/>
    <n v="120.18"/>
    <n v="5472.0199999999995"/>
    <n v="162.93"/>
    <n v="3810.13"/>
    <n v="3790.1400000000003"/>
    <n v="3770.1500000000005"/>
    <m/>
  </r>
  <r>
    <s v="5528-1"/>
    <x v="470"/>
    <s v="Alex Russell"/>
    <s v="99 Lygon Street,East Brunswick"/>
    <x v="1"/>
    <s v="VIC"/>
    <x v="0"/>
    <s v="Connor Betts"/>
    <s v="High"/>
    <s v="Cando S750 Color Inkjet Printer"/>
    <x v="0"/>
    <s v="Wrap Bag"/>
    <s v="Regular Air"/>
    <d v="2017-02-05T00:00:00"/>
    <s v="$75.00"/>
    <s v="$120.97"/>
    <s v="$45.97"/>
    <n v="45"/>
    <s v="$1,651.02"/>
    <n v="0.06"/>
    <s v="$43.57"/>
    <s v="$1,598.26"/>
    <s v="$26.30"/>
    <s v="$1,658.63"/>
    <n v="1598.26"/>
    <n v="1658.63"/>
    <n v="-60.370000000000118"/>
    <n v="26.3"/>
    <n v="43.57"/>
    <n v="1641.3600000000001"/>
    <n v="120.97"/>
    <n v="5426.38"/>
    <n v="5400.08"/>
    <n v="5373.78"/>
    <m/>
  </r>
  <r>
    <s v="5529-1"/>
    <x v="255"/>
    <s v="Ed Braxton"/>
    <s v="499-501 Lygon Street,Carlton North"/>
    <x v="1"/>
    <s v="VIC"/>
    <x v="1"/>
    <s v="Yvette Biti"/>
    <s v="Critical"/>
    <s v="Colored Envelopes"/>
    <x v="0"/>
    <s v="Small Box"/>
    <s v="Regular Air"/>
    <d v="2015-03-27T00:00:00"/>
    <s v="$2.25"/>
    <s v="$3.69"/>
    <s v="$1.44"/>
    <n v="36"/>
    <s v="$92.50"/>
    <n v="0.05"/>
    <s v="$0.00"/>
    <s v="$93.00"/>
    <s v="$2.50"/>
    <s v="$96.40"/>
    <n v="93"/>
    <n v="96.4"/>
    <n v="-3.4000000000000057"/>
    <n v="2.5"/>
    <n v="0"/>
    <n v="98.9"/>
    <n v="3.69"/>
    <n v="135.34"/>
    <n v="132.84"/>
    <n v="130.34"/>
    <m/>
  </r>
  <r>
    <s v="5529-1"/>
    <x v="96"/>
    <s v="Jesus Ocampo"/>
    <s v="60 Commercial Rd,Prahran"/>
    <x v="1"/>
    <s v="VIC"/>
    <x v="0"/>
    <s v="Yvette Biti"/>
    <s v="Low"/>
    <s v="Alto Perma 2700 Stacking Storage Drawers"/>
    <x v="1"/>
    <s v="Small Box"/>
    <s v="Regular Air"/>
    <d v="2014-04-05T00:00:00"/>
    <s v="$8.92"/>
    <s v="$29.74"/>
    <s v="$20.82"/>
    <n v="46"/>
    <s v="$534.20"/>
    <n v="0.09"/>
    <s v="$19.16"/>
    <s v="$544.14"/>
    <s v="$6.64"/>
    <s v="$566.22"/>
    <n v="544.14"/>
    <n v="566.22"/>
    <n v="-22.080000000000041"/>
    <n v="6.64"/>
    <n v="19.16"/>
    <n v="553.70000000000005"/>
    <n v="29.74"/>
    <n v="1355.52"/>
    <n v="1348.8799999999999"/>
    <n v="1342.2399999999998"/>
    <m/>
  </r>
  <r>
    <s v="5529-1"/>
    <x v="85"/>
    <s v="Noah Childs"/>
    <s v="78 Stanley St,Darlinghurst"/>
    <x v="0"/>
    <s v="NSW"/>
    <x v="3"/>
    <s v="Phoebe Gour"/>
    <s v="Medium"/>
    <s v="Emerson Stylus 1520 Color Inkjet Printer"/>
    <x v="0"/>
    <s v="Wrap Bag"/>
    <s v="Regular Air"/>
    <d v="2013-04-28T00:00:00"/>
    <s v="$315.61"/>
    <s v="$500.97"/>
    <s v="$185.36"/>
    <n v="43"/>
    <s v="$356.12"/>
    <n v="0.03"/>
    <s v="$0.00"/>
    <s v="$356.12"/>
    <s v="$69.30"/>
    <s v="$372.52"/>
    <n v="356.12"/>
    <n v="372.52"/>
    <n v="-16.399999999999977"/>
    <n v="69.3"/>
    <n v="0"/>
    <n v="441.82"/>
    <n v="500.97"/>
    <n v="21611.010000000002"/>
    <n v="21541.710000000003"/>
    <n v="21472.410000000003"/>
    <m/>
  </r>
  <r>
    <s v="5529-1"/>
    <x v="120"/>
    <s v="Fred Wasserman"/>
    <s v="61 York St,Sydney"/>
    <x v="0"/>
    <s v="NSW"/>
    <x v="1"/>
    <s v="Leighton Forrest"/>
    <s v="High"/>
    <s v="Smiths Metal Binder Clips"/>
    <x v="0"/>
    <s v="Wrap Bag"/>
    <s v="Express Air"/>
    <d v="2014-01-17T00:00:00"/>
    <s v="$1.60"/>
    <s v="$2.62"/>
    <s v="$1.02"/>
    <n v="44"/>
    <s v="$138.08"/>
    <n v="7.0000000000000007E-2"/>
    <s v="$13.15"/>
    <s v="$127.87"/>
    <s v="$0.80"/>
    <s v="$129.75"/>
    <n v="127.87"/>
    <n v="129.75"/>
    <n v="-1.8799999999999955"/>
    <n v="0.8"/>
    <n v="13.15"/>
    <n v="117.4"/>
    <n v="2.62"/>
    <n v="102.92999999999999"/>
    <n v="102.13"/>
    <n v="101.33"/>
    <m/>
  </r>
  <r>
    <s v="5530-1"/>
    <x v="80"/>
    <s v="Delfina Latchford"/>
    <s v="8 Rankins Lane ,Melbourne"/>
    <x v="1"/>
    <s v="VIC"/>
    <x v="0"/>
    <s v="Connor Betts"/>
    <s v="Not Specified"/>
    <s v="Deluxe Rollaway Locking File with Drawer"/>
    <x v="0"/>
    <s v="Small Box"/>
    <s v="Regular Air"/>
    <d v="2014-03-07T00:00:00"/>
    <s v="$178.83"/>
    <s v="$415.88"/>
    <s v="$237.05"/>
    <n v="27"/>
    <s v="$1,032.72"/>
    <n v="0.03"/>
    <s v="$30.33"/>
    <s v="$1,062.59"/>
    <s v="$11.37"/>
    <s v="$1,078.59"/>
    <n v="1062.5899999999999"/>
    <n v="1078.5899999999999"/>
    <n v="-16"/>
    <n v="11.37"/>
    <n v="30.33"/>
    <n v="1059.6299999999999"/>
    <n v="415.88"/>
    <n v="11209.800000000001"/>
    <n v="11198.43"/>
    <n v="11187.06"/>
    <m/>
  </r>
  <r>
    <s v="5531-1"/>
    <x v="505"/>
    <s v="Raymond Book"/>
    <s v="Shop 1, 186-190 Church Street,Parramatta;46a Macleay Street,Potts Point"/>
    <x v="0"/>
    <s v="NSW"/>
    <x v="1"/>
    <s v="Mihael Khan"/>
    <s v="Not Specified"/>
    <s v="3Max Polarizing Task Lamp with Clamp Arm, Light Gray"/>
    <x v="1"/>
    <s v="Small Box"/>
    <s v="Regular Air"/>
    <d v="2014-07-14T00:00:00"/>
    <s v="$56.16"/>
    <s v="$136.98"/>
    <s v="$80.82"/>
    <n v="1"/>
    <s v="$2,328.66"/>
    <n v="0.08"/>
    <s v="$0.00"/>
    <s v="$2,328.66"/>
    <s v="$24.49"/>
    <s v="$2,353.15"/>
    <n v="2328.66"/>
    <n v="2353.15"/>
    <n v="-24.490000000000236"/>
    <n v="24.49"/>
    <n v="0"/>
    <n v="2377.64"/>
    <n v="136.97999999999999"/>
    <n v="161.47"/>
    <n v="136.97999999999999"/>
    <n v="112.49"/>
    <m/>
  </r>
  <r>
    <s v="5531-1"/>
    <x v="457"/>
    <s v="Dennis Pardue"/>
    <s v="412 Brunswick St,Fitzroy"/>
    <x v="1"/>
    <s v="VIC"/>
    <x v="0"/>
    <s v="Connor Betts"/>
    <s v="Critical"/>
    <s v="Artisan Printable Repositionable Plastic Tabs"/>
    <x v="0"/>
    <s v="Small Box"/>
    <s v="Regular Air"/>
    <d v="2014-02-11T00:00:00"/>
    <s v="$5.33"/>
    <s v="$8.60"/>
    <s v="$3.27"/>
    <n v="23"/>
    <s v="$149.72"/>
    <n v="0.02"/>
    <s v="$4.39"/>
    <s v="$144.21"/>
    <s v="$6.19"/>
    <s v="$146.32"/>
    <n v="144.21"/>
    <n v="146.32"/>
    <n v="-2.1099999999999852"/>
    <n v="6.19"/>
    <n v="4.3899999999999997"/>
    <n v="148.12"/>
    <n v="8.6"/>
    <n v="199.6"/>
    <n v="193.41"/>
    <n v="187.22"/>
    <m/>
  </r>
  <r>
    <s v="5532-1"/>
    <x v="141"/>
    <s v="Odella Nelson"/>
    <s v="523 King St,Newtown"/>
    <x v="0"/>
    <s v="NSW"/>
    <x v="0"/>
    <s v="Aanya Zhang"/>
    <s v="High"/>
    <s v="Apex Preferred Stainless Steel Scissors"/>
    <x v="0"/>
    <s v="Small Box"/>
    <s v="Express Air"/>
    <d v="2014-09-05T00:00:00"/>
    <s v="$2.50"/>
    <s v="$5.68"/>
    <s v="$3.18"/>
    <n v="31"/>
    <s v="$183.60"/>
    <n v="0.03"/>
    <s v="$5.64"/>
    <s v="$168.04"/>
    <s v="$3.60"/>
    <s v="$178.33"/>
    <n v="168.04"/>
    <n v="178.33"/>
    <n v="-10.29000000000002"/>
    <n v="3.6"/>
    <n v="5.64"/>
    <n v="176.29000000000002"/>
    <n v="5.68"/>
    <n v="174.04"/>
    <n v="170.44"/>
    <n v="166.84"/>
    <m/>
  </r>
  <r>
    <s v="5532-1"/>
    <x v="36"/>
    <s v="Nick Zandusky"/>
    <s v="224A Gertrude St,Fitzroy"/>
    <x v="1"/>
    <s v="VIC"/>
    <x v="0"/>
    <s v="Connor Betts"/>
    <s v="High"/>
    <s v="Alto Memo Cubes"/>
    <x v="1"/>
    <s v="Small Box"/>
    <s v="Regular Air"/>
    <d v="2013-07-30T00:00:00"/>
    <s v="$3.32"/>
    <s v="$5.18"/>
    <s v="$1.86"/>
    <n v="18"/>
    <s v="$43.22"/>
    <n v="0.1"/>
    <s v="$4.44"/>
    <s v="$43.54"/>
    <s v="$2.04"/>
    <s v="$43.92"/>
    <n v="43.54"/>
    <n v="43.92"/>
    <n v="-0.38000000000000256"/>
    <n v="2.04"/>
    <n v="4.4400000000000004"/>
    <n v="41.52"/>
    <n v="5.18"/>
    <n v="90.84"/>
    <n v="88.8"/>
    <n v="86.759999999999991"/>
    <m/>
  </r>
  <r>
    <s v="5532-1"/>
    <x v="402"/>
    <s v="Carlos Daly"/>
    <s v="5/63-71 Enmore Rd,Newtown"/>
    <x v="0"/>
    <s v="NSW"/>
    <x v="1"/>
    <s v="Charlie Bui"/>
    <s v="Not Specified"/>
    <s v="Artisan Binder Labels"/>
    <x v="0"/>
    <s v="Wrap Bag"/>
    <s v="Regular Air"/>
    <d v="2014-04-07T00:00:00"/>
    <s v="$2.45"/>
    <s v="$3.89"/>
    <s v="$1.44"/>
    <n v="10"/>
    <s v="$198.92"/>
    <n v="0.01"/>
    <s v="$9.39"/>
    <s v="$185.83"/>
    <s v="$7.01"/>
    <s v="$179.83"/>
    <n v="185.83"/>
    <n v="179.83"/>
    <n v="6"/>
    <n v="7.01"/>
    <n v="9.39"/>
    <n v="177.45"/>
    <n v="3.89"/>
    <n v="36.519999999999996"/>
    <n v="29.509999999999998"/>
    <n v="22.5"/>
    <m/>
  </r>
  <r>
    <s v="5533-1"/>
    <x v="328"/>
    <s v="Nora Paige"/>
    <s v="2/797 Botany Rd,Rosebery"/>
    <x v="0"/>
    <s v="NSW"/>
    <x v="0"/>
    <s v="Samantha Chairs"/>
    <s v="High"/>
    <s v="Artisan 487 Labels"/>
    <x v="0"/>
    <s v="Small Box"/>
    <s v="Regular Air"/>
    <d v="2014-06-25T00:00:00"/>
    <s v="$2.29"/>
    <s v="$3.69"/>
    <s v="$1.40"/>
    <n v="30"/>
    <s v="$117.84"/>
    <n v="0.03"/>
    <s v="$1.18"/>
    <s v="$116.66"/>
    <s v="$0.50"/>
    <s v="$117.16"/>
    <n v="116.66"/>
    <n v="117.16"/>
    <n v="-0.5"/>
    <n v="0.5"/>
    <n v="1.18"/>
    <n v="116.47999999999999"/>
    <n v="3.69"/>
    <n v="110.02"/>
    <n v="109.52"/>
    <n v="109.02"/>
    <m/>
  </r>
  <r>
    <s v="5533-1"/>
    <x v="99"/>
    <s v="Barry Weirich"/>
    <s v="105 Pitt St,Sydney"/>
    <x v="0"/>
    <s v="NSW"/>
    <x v="1"/>
    <s v="Charlie Bui"/>
    <s v="Critical"/>
    <s v="Artisan 487 Labels"/>
    <x v="0"/>
    <s v="Small Box"/>
    <s v="Regular Air"/>
    <d v="2013-04-28T00:00:00"/>
    <s v="$2.29"/>
    <s v="$3.69"/>
    <s v="$1.40"/>
    <n v="19"/>
    <s v="$117.84"/>
    <n v="0.04"/>
    <s v="$1.18"/>
    <s v="$116.66"/>
    <s v="$0.50"/>
    <s v="$117.16"/>
    <n v="116.66"/>
    <n v="117.16"/>
    <n v="-0.5"/>
    <n v="0.5"/>
    <n v="1.18"/>
    <n v="116.47999999999999"/>
    <n v="3.69"/>
    <n v="69.429999999999993"/>
    <n v="68.929999999999993"/>
    <n v="68.429999999999993"/>
    <m/>
  </r>
  <r>
    <s v="5534-1"/>
    <x v="357"/>
    <s v="Amy Cox"/>
    <s v="523 King St,Newtown"/>
    <x v="0"/>
    <s v="NSW"/>
    <x v="1"/>
    <s v="Aanya Zhang"/>
    <s v="Medium"/>
    <s v="Alto Memo Cubes"/>
    <x v="0"/>
    <s v="Wrap Bag"/>
    <s v="Regular Air"/>
    <d v="2014-02-23T00:00:00"/>
    <s v="$3.32"/>
    <s v="$5.18"/>
    <s v="$1.86"/>
    <n v="20"/>
    <s v="$426.51"/>
    <n v="0.06"/>
    <s v="$14.48"/>
    <s v="$420.55"/>
    <s v="$2.04"/>
    <s v="$415.32"/>
    <n v="420.55"/>
    <n v="415.32"/>
    <n v="5.2300000000000182"/>
    <n v="2.04"/>
    <n v="14.48"/>
    <n v="402.88"/>
    <n v="5.18"/>
    <n v="91.16"/>
    <n v="89.11999999999999"/>
    <n v="87.079999999999984"/>
    <m/>
  </r>
  <r>
    <s v="5534-1"/>
    <x v="4"/>
    <s v="Christina Vanderzanden"/>
    <s v="188 Pitt Street,Sydney"/>
    <x v="0"/>
    <s v="NSW"/>
    <x v="1"/>
    <s v="Tina Carlton"/>
    <s v="High"/>
    <s v="Alto Parchment Paper, Assorted Colors"/>
    <x v="1"/>
    <s v="Jumbo Drum"/>
    <s v="Delivery Truck"/>
    <d v="2014-09-17T00:00:00"/>
    <s v="$4.59"/>
    <s v="$7.28"/>
    <s v="$2.69"/>
    <n v="8"/>
    <s v="$161.68"/>
    <n v="0.09"/>
    <s v="$5.67"/>
    <s v="$162.93"/>
    <s v="$11.15"/>
    <s v="$176.93"/>
    <n v="162.93"/>
    <n v="176.93"/>
    <n v="-14"/>
    <n v="11.15"/>
    <n v="5.67"/>
    <n v="182.41000000000003"/>
    <n v="7.28"/>
    <n v="63.72"/>
    <n v="52.57"/>
    <n v="41.42"/>
    <m/>
  </r>
  <r>
    <s v="5535-1"/>
    <x v="20"/>
    <s v="Olvera Toch"/>
    <s v="3 Carrington Road ,Box Hill"/>
    <x v="1"/>
    <s v="VIC"/>
    <x v="1"/>
    <s v="Yvette Biti"/>
    <s v="Low"/>
    <s v="Alto Perma 3000 Stacking Storage Drawers"/>
    <x v="0"/>
    <s v="Small Box"/>
    <s v="Regular Air"/>
    <d v="2013-02-22T00:00:00"/>
    <s v="$8.92"/>
    <s v="$29.74"/>
    <s v="$20.82"/>
    <n v="20"/>
    <s v="$160.78"/>
    <n v="0.1"/>
    <s v="$1.62"/>
    <s v="$165.18"/>
    <s v="$6.64"/>
    <s v="$166.83"/>
    <n v="165.18"/>
    <n v="166.83"/>
    <n v="-1.6500000000000057"/>
    <n v="6.64"/>
    <n v="1.62"/>
    <n v="171.85"/>
    <n v="29.74"/>
    <n v="599.81999999999994"/>
    <n v="593.17999999999995"/>
    <n v="586.54"/>
    <m/>
  </r>
  <r>
    <s v="5536-1"/>
    <x v="328"/>
    <s v="Liz MacKendrick"/>
    <s v="224A Gertrude St,Fitzroy"/>
    <x v="1"/>
    <s v="VIC"/>
    <x v="1"/>
    <s v="Connor Betts"/>
    <s v="High"/>
    <s v="Steady 52201 APSCO Electric Pencil Sharpener"/>
    <x v="0"/>
    <s v="Small Box"/>
    <s v="Regular Air"/>
    <d v="2014-06-26T00:00:00"/>
    <s v="$16.80"/>
    <s v="$40.97"/>
    <s v="$24.17"/>
    <n v="5"/>
    <s v="$1,925.59"/>
    <n v="0.08"/>
    <s v="$115.54"/>
    <s v="$1,810.05"/>
    <s v="$8.99"/>
    <s v="$1,819.04"/>
    <n v="1810.05"/>
    <n v="1819.04"/>
    <n v="-8.9900000000000091"/>
    <n v="8.99"/>
    <n v="115.54"/>
    <n v="1712.49"/>
    <n v="40.97"/>
    <n v="98.299999999999983"/>
    <n v="89.309999999999988"/>
    <n v="80.319999999999993"/>
    <m/>
  </r>
  <r>
    <s v="5537-1"/>
    <x v="522"/>
    <s v="Enpleneima"/>
    <s v="Macquarie Centre Cnr Herring Road &amp; Waterloo Road,Macquarie Park"/>
    <x v="0"/>
    <s v="NSW"/>
    <x v="3"/>
    <s v="Nicholas Fernandes"/>
    <s v="Medium"/>
    <s v="Barrel Sharpener"/>
    <x v="1"/>
    <s v="Small Box"/>
    <s v="Regular Air"/>
    <d v="2014-06-29T00:00:00"/>
    <s v="$1.46"/>
    <s v="$3.57"/>
    <s v="$2.11"/>
    <n v="27"/>
    <s v="$164.22"/>
    <n v="0.02"/>
    <s v="$1.64"/>
    <s v="$162.58"/>
    <s v="$4.17"/>
    <s v="$166.75"/>
    <n v="162.58000000000001"/>
    <n v="166.75"/>
    <n v="-4.1699999999999875"/>
    <n v="4.17"/>
    <n v="1.64"/>
    <n v="169.28"/>
    <n v="3.57"/>
    <n v="98.92"/>
    <n v="94.75"/>
    <n v="90.58"/>
    <m/>
  </r>
  <r>
    <s v="5537-1"/>
    <x v="179"/>
    <s v="George Zrebassa"/>
    <s v="93 MacLeay St,Potts Point"/>
    <x v="0"/>
    <s v="NSW"/>
    <x v="3"/>
    <s v="Natasha Song"/>
    <s v="Not Specified"/>
    <s v="Barrel Sharpener"/>
    <x v="0"/>
    <s v="Small Box"/>
    <s v="Regular Air"/>
    <d v="2013-07-17T00:00:00"/>
    <s v="$1.46"/>
    <s v="$3.57"/>
    <s v="$2.11"/>
    <n v="11"/>
    <s v="$164.22"/>
    <n v="7.0000000000000007E-2"/>
    <s v="$1.64"/>
    <s v="$162.58"/>
    <s v="$4.17"/>
    <s v="$166.75"/>
    <n v="162.58000000000001"/>
    <n v="166.75"/>
    <n v="-4.1699999999999875"/>
    <n v="4.17"/>
    <n v="1.64"/>
    <n v="169.28"/>
    <n v="3.57"/>
    <n v="41.8"/>
    <n v="37.629999999999995"/>
    <n v="33.459999999999994"/>
    <m/>
  </r>
  <r>
    <s v="5537-1"/>
    <x v="522"/>
    <s v="Alejandro Ballentine"/>
    <s v="412 Brunswick St,Fitzroy"/>
    <x v="1"/>
    <s v="VIC"/>
    <x v="2"/>
    <s v="Connor Betts"/>
    <s v="Not Specified"/>
    <s v="Barrel Sharpener"/>
    <x v="0"/>
    <s v="Small Box"/>
    <s v="Regular Air"/>
    <d v="2014-06-28T00:00:00"/>
    <s v="$1.46"/>
    <s v="$3.57"/>
    <s v="$2.11"/>
    <n v="6"/>
    <s v="$164.22"/>
    <n v="0.09"/>
    <s v="$1.64"/>
    <s v="$162.58"/>
    <s v="$4.17"/>
    <s v="$166.75"/>
    <n v="162.58000000000001"/>
    <n v="166.75"/>
    <n v="-4.1699999999999875"/>
    <n v="4.17"/>
    <n v="1.64"/>
    <n v="169.28"/>
    <n v="3.57"/>
    <n v="23.949999999999996"/>
    <n v="19.779999999999998"/>
    <n v="15.609999999999998"/>
    <m/>
  </r>
  <r>
    <s v="5538-1"/>
    <x v="264"/>
    <s v="Dionis Lloyd"/>
    <s v="85-113 Dunning Ave,Rosebery"/>
    <x v="0"/>
    <s v="NSW"/>
    <x v="2"/>
    <s v="Mihael Khan"/>
    <s v="High"/>
    <s v="Artisan Reinforcements for Hole-Punch Pages"/>
    <x v="0"/>
    <s v="Small Box"/>
    <s v="Express Air"/>
    <d v="2014-01-15T00:00:00"/>
    <s v="$1.19"/>
    <s v="$1.98"/>
    <s v="$0.79"/>
    <n v="50"/>
    <s v="$44.74"/>
    <n v="7.0000000000000007E-2"/>
    <s v="$4.37"/>
    <s v="$42.47"/>
    <s v="$4.77"/>
    <s v="$42.64"/>
    <n v="42.47"/>
    <n v="42.64"/>
    <n v="-0.17000000000000171"/>
    <n v="4.7699999999999996"/>
    <n v="4.37"/>
    <n v="43.04"/>
    <n v="1.98"/>
    <n v="99.399999999999991"/>
    <n v="94.63"/>
    <n v="89.86"/>
    <m/>
  </r>
  <r>
    <s v="5539-1"/>
    <x v="134"/>
    <s v="Nancy Lomonaco"/>
    <s v="304 King Street,Newtown"/>
    <x v="1"/>
    <s v="VIC"/>
    <x v="3"/>
    <s v="Connor Betts"/>
    <s v="Medium"/>
    <s v="Wirebound Voice Message Log Book"/>
    <x v="0"/>
    <s v="Wrap Bag"/>
    <s v="Regular Air"/>
    <d v="2013-09-01T00:00:00"/>
    <s v="$2.90"/>
    <s v="$4.76"/>
    <s v="$1.86"/>
    <n v="43"/>
    <s v="$133.48"/>
    <n v="0.03"/>
    <s v="$11.00"/>
    <s v="$126.48"/>
    <s v="$0.88"/>
    <s v="$126.98"/>
    <n v="126.48"/>
    <n v="126.98"/>
    <n v="-0.5"/>
    <n v="0.88"/>
    <n v="11"/>
    <n v="116.86"/>
    <n v="4.76"/>
    <n v="194.55999999999997"/>
    <n v="193.67999999999998"/>
    <n v="192.79999999999998"/>
    <m/>
  </r>
  <r>
    <s v="5539-2"/>
    <x v="142"/>
    <s v="Daniel Byrd"/>
    <s v="96 Liverpool St,Sydney"/>
    <x v="0"/>
    <s v="NSW"/>
    <x v="1"/>
    <s v="Samantha Chairs"/>
    <s v="Medium"/>
    <s v="Colored Envelopes"/>
    <x v="0"/>
    <s v="Small Box"/>
    <s v="Regular Air"/>
    <d v="2014-06-30T00:00:00"/>
    <s v="$2.25"/>
    <s v="$3.69"/>
    <s v="$1.44"/>
    <n v="3"/>
    <s v="$106.21"/>
    <n v="0"/>
    <s v="$2.12"/>
    <s v="$104.09"/>
    <s v="$2.50"/>
    <s v="$105.11"/>
    <n v="104.09"/>
    <n v="105.11"/>
    <n v="-1.019999999999996"/>
    <n v="2.5"/>
    <n v="2.12"/>
    <n v="105.49"/>
    <n v="3.69"/>
    <n v="11.45"/>
    <n v="8.9499999999999993"/>
    <n v="6.4499999999999993"/>
    <m/>
  </r>
  <r>
    <s v="5539-2"/>
    <x v="142"/>
    <s v="Daniel Byrd"/>
    <s v="96 Liverpool St,Sydney"/>
    <x v="0"/>
    <s v="NSW"/>
    <x v="3"/>
    <s v="Samantha Chairs"/>
    <s v="Medium"/>
    <s v="Smiths Paper Clips"/>
    <x v="1"/>
    <s v="Small Box"/>
    <s v="Express Air"/>
    <d v="2014-06-30T00:00:00"/>
    <s v="$1.53"/>
    <s v="$2.47"/>
    <s v="$0.94"/>
    <n v="24"/>
    <s v="$106.21"/>
    <n v="0.08"/>
    <s v="$2.12"/>
    <s v="$104.09"/>
    <s v="$1.02"/>
    <s v="$105.11"/>
    <n v="104.09"/>
    <n v="105.11"/>
    <n v="-1.019999999999996"/>
    <n v="1.02"/>
    <n v="2.12"/>
    <n v="104.00999999999999"/>
    <n v="2.4700000000000002"/>
    <n v="58.180000000000007"/>
    <n v="57.160000000000004"/>
    <n v="56.14"/>
    <m/>
  </r>
  <r>
    <s v="5540-1"/>
    <x v="15"/>
    <s v="Bill Stewart"/>
    <s v="188 Pitt Street,Sydney"/>
    <x v="0"/>
    <s v="NSW"/>
    <x v="2"/>
    <s v="Tina Carlton"/>
    <s v="Not Specified"/>
    <s v="Alto Memo Cubes"/>
    <x v="0"/>
    <s v="Small Box"/>
    <s v="Regular Air"/>
    <d v="2015-05-13T00:00:00"/>
    <s v="$3.32"/>
    <s v="$5.18"/>
    <s v="$1.86"/>
    <n v="18"/>
    <s v="$43.57"/>
    <n v="0.05"/>
    <s v="$2.64"/>
    <s v="$41.38"/>
    <s v="$2.04"/>
    <s v="$48.88"/>
    <n v="41.38"/>
    <n v="48.88"/>
    <n v="-7.5"/>
    <n v="2.04"/>
    <n v="2.64"/>
    <n v="48.28"/>
    <n v="5.18"/>
    <n v="92.64"/>
    <n v="90.6"/>
    <n v="88.559999999999988"/>
    <m/>
  </r>
  <r>
    <s v="5541-1"/>
    <x v="290"/>
    <s v="Steve Nguyen"/>
    <s v="61 York St,Sydney"/>
    <x v="0"/>
    <s v="NSW"/>
    <x v="1"/>
    <s v="Leighton Forrest"/>
    <s v="Critical"/>
    <s v="Artisan 479 Labels"/>
    <x v="0"/>
    <s v="Small Pack"/>
    <s v="Regular Air"/>
    <d v="2014-02-13T00:00:00"/>
    <s v="$1.59"/>
    <s v="$2.61"/>
    <s v="$1.02"/>
    <n v="36"/>
    <s v="$114.84"/>
    <n v="0.08"/>
    <s v="$10.34"/>
    <s v="$104.50"/>
    <s v="$0.50"/>
    <s v="$105.00"/>
    <n v="104.5"/>
    <n v="105"/>
    <n v="-0.5"/>
    <n v="0.5"/>
    <n v="10.34"/>
    <n v="95.16"/>
    <n v="2.61"/>
    <n v="84.11999999999999"/>
    <n v="83.61999999999999"/>
    <n v="83.11999999999999"/>
    <m/>
  </r>
  <r>
    <s v="5541-1"/>
    <x v="523"/>
    <s v="Marina Lichtensneick"/>
    <s v="1-2/299 Sussex St,Sydney"/>
    <x v="0"/>
    <s v="NSW"/>
    <x v="2"/>
    <s v="Aanya Zhang"/>
    <s v="Medium"/>
    <s v="Artisan 474 Labels"/>
    <x v="0"/>
    <s v="Wrap Bag"/>
    <s v="Regular Air"/>
    <d v="2014-03-26T00:00:00"/>
    <s v="$1.84"/>
    <s v="$2.88"/>
    <s v="$1.04"/>
    <n v="33"/>
    <s v="$114.84"/>
    <n v="0.06"/>
    <s v="$10.34"/>
    <s v="$104.50"/>
    <s v="$0.99"/>
    <s v="$105.00"/>
    <n v="104.5"/>
    <n v="105"/>
    <n v="-0.5"/>
    <n v="0.99"/>
    <n v="10.34"/>
    <n v="95.649999999999991"/>
    <n v="2.88"/>
    <n v="85.689999999999984"/>
    <n v="84.699999999999989"/>
    <n v="83.71"/>
    <m/>
  </r>
  <r>
    <s v="5541-1"/>
    <x v="290"/>
    <s v="Steve Nguyen"/>
    <s v="73 York St,Sydney"/>
    <x v="0"/>
    <s v="NSW"/>
    <x v="3"/>
    <s v="Tina Carlton"/>
    <s v="Low"/>
    <s v="Artisan 479 Labels"/>
    <x v="0"/>
    <s v="Small Box"/>
    <s v="Regular Air"/>
    <d v="2014-02-13T00:00:00"/>
    <s v="$1.59"/>
    <s v="$2.61"/>
    <s v="$1.02"/>
    <n v="1"/>
    <s v="$113.84"/>
    <n v="0.03"/>
    <s v="$10.34"/>
    <s v="$104.50"/>
    <s v="$0.50"/>
    <s v="$105.00"/>
    <n v="104.5"/>
    <n v="105"/>
    <n v="-0.5"/>
    <n v="0.5"/>
    <n v="10.34"/>
    <n v="95.16"/>
    <n v="2.61"/>
    <n v="-7.23"/>
    <n v="-7.73"/>
    <n v="-8.23"/>
    <m/>
  </r>
  <r>
    <s v="5541-1"/>
    <x v="142"/>
    <s v="Christopher Martinez"/>
    <s v="188 Pitt Street,Sydney"/>
    <x v="0"/>
    <s v="NSW"/>
    <x v="1"/>
    <s v="Tina Carlton"/>
    <s v="Not Specified"/>
    <s v="Artisan 474 Labels"/>
    <x v="0"/>
    <s v="Small Box"/>
    <s v="Regular Air"/>
    <d v="2014-06-29T00:00:00"/>
    <s v="$1.84"/>
    <s v="$2.88"/>
    <s v="$1.04"/>
    <n v="42"/>
    <s v="$114.84"/>
    <n v="0.04"/>
    <s v="$10.34"/>
    <s v="$104.50"/>
    <s v="$0.99"/>
    <s v="$105.00"/>
    <n v="104.5"/>
    <n v="105"/>
    <n v="-0.5"/>
    <n v="0.99"/>
    <n v="10.34"/>
    <n v="95.649999999999991"/>
    <n v="2.88"/>
    <n v="111.60999999999999"/>
    <n v="110.61999999999999"/>
    <n v="109.63"/>
    <m/>
  </r>
  <r>
    <s v="5541-1"/>
    <x v="290"/>
    <s v="Steve Nguyen"/>
    <s v="61 York St,Sydney"/>
    <x v="0"/>
    <s v="NSW"/>
    <x v="2"/>
    <s v="Leighton Forrest"/>
    <s v="Medium"/>
    <s v="12 Colored Short Pencils"/>
    <x v="0"/>
    <s v="Small Pack"/>
    <s v="Regular Air"/>
    <d v="2014-02-13T00:00:00"/>
    <s v="$1.09"/>
    <s v="$2.60"/>
    <s v="$1.51"/>
    <n v="48"/>
    <s v="$124.32"/>
    <n v="0.01"/>
    <s v="$10.34"/>
    <s v="$103.62"/>
    <s v="$2.40"/>
    <s v="$106.04"/>
    <n v="103.62"/>
    <n v="106.04"/>
    <n v="-2.4200000000000017"/>
    <n v="2.4"/>
    <n v="10.34"/>
    <n v="98.100000000000009"/>
    <n v="2.6"/>
    <n v="116.86000000000001"/>
    <n v="114.46000000000001"/>
    <n v="112.06"/>
    <m/>
  </r>
  <r>
    <s v="5541-1"/>
    <x v="290"/>
    <s v="Steve Nguyen"/>
    <s v="61 York St,Sydney"/>
    <x v="0"/>
    <s v="NSW"/>
    <x v="0"/>
    <s v="Leighton Forrest"/>
    <s v="Medium"/>
    <s v="Artisan 474 Labels"/>
    <x v="0"/>
    <s v="Small Box"/>
    <s v="Regular Air"/>
    <d v="2014-02-13T00:00:00"/>
    <s v="$1.84"/>
    <s v="$2.88"/>
    <s v="$1.04"/>
    <n v="1"/>
    <s v="$115.84"/>
    <n v="0"/>
    <s v="$10.34"/>
    <s v="$104.50"/>
    <s v="$0.99"/>
    <s v="$105.00"/>
    <n v="104.5"/>
    <n v="105"/>
    <n v="-0.5"/>
    <n v="0.99"/>
    <n v="10.34"/>
    <n v="95.649999999999991"/>
    <n v="2.88"/>
    <n v="-6.47"/>
    <n v="-7.46"/>
    <n v="-8.4499999999999993"/>
    <m/>
  </r>
  <r>
    <s v="5541-1"/>
    <x v="328"/>
    <s v="Nora Paige"/>
    <s v="85-113 Dunning Ave,Roseberry"/>
    <x v="0"/>
    <s v="NSW"/>
    <x v="2"/>
    <s v="Mihael Khan"/>
    <s v="Medium"/>
    <s v="Artisan 474 Labels"/>
    <x v="0"/>
    <s v="Wrap Bag"/>
    <s v="Regular Air"/>
    <d v="2014-06-25T00:00:00"/>
    <s v="$1.84"/>
    <s v="$2.88"/>
    <s v="$1.04"/>
    <n v="48"/>
    <s v="$114.84"/>
    <n v="0.03"/>
    <s v="$10.34"/>
    <s v="$104.50"/>
    <s v="$0.99"/>
    <s v="$105.00"/>
    <n v="104.5"/>
    <n v="105"/>
    <n v="-0.5"/>
    <n v="0.99"/>
    <n v="10.34"/>
    <n v="95.649999999999991"/>
    <n v="2.88"/>
    <n v="128.89000000000001"/>
    <n v="127.9"/>
    <n v="126.91000000000001"/>
    <m/>
  </r>
  <r>
    <s v="5541-1"/>
    <x v="142"/>
    <s v="Christine Abelman"/>
    <s v="Sydney Fish Market, Bank Street, Sydney"/>
    <x v="0"/>
    <s v="NSW"/>
    <x v="1"/>
    <s v="Phoebe Gour"/>
    <s v="Medium"/>
    <s v="Artisan 479 Labels"/>
    <x v="1"/>
    <s v="Medium Box"/>
    <s v="Express Air"/>
    <d v="2014-06-29T00:00:00"/>
    <s v="$1.59"/>
    <s v="$2.61"/>
    <s v="$1.02"/>
    <n v="33"/>
    <s v="$114.84"/>
    <n v="0.01"/>
    <s v="$10.34"/>
    <s v="$104.50"/>
    <s v="$0.50"/>
    <s v="$105.00"/>
    <n v="104.5"/>
    <n v="105"/>
    <n v="-0.5"/>
    <n v="0.5"/>
    <n v="10.34"/>
    <n v="95.16"/>
    <n v="2.61"/>
    <n v="76.289999999999992"/>
    <n v="75.789999999999992"/>
    <n v="75.289999999999992"/>
    <m/>
  </r>
  <r>
    <s v="5542-1"/>
    <x v="290"/>
    <s v="Steve Nguyen"/>
    <s v="61 York St,Sydney"/>
    <x v="0"/>
    <s v="NSW"/>
    <x v="1"/>
    <s v="Leighton Forrest"/>
    <s v="Not Specified"/>
    <s v="Artisan Hi-Liter Smear-Safe Highlighters"/>
    <x v="0"/>
    <s v="Small Box"/>
    <s v="Regular Air"/>
    <d v="2014-02-13T00:00:00"/>
    <s v="$2.98"/>
    <s v="$5.84"/>
    <s v="$2.86"/>
    <n v="8"/>
    <s v="$119.35"/>
    <n v="0.06"/>
    <s v="$10.74"/>
    <s v="$108.63"/>
    <s v="$0.83"/>
    <s v="$100.04"/>
    <n v="108.63"/>
    <n v="100.04"/>
    <n v="8.5899999999999892"/>
    <n v="0.83"/>
    <n v="10.74"/>
    <n v="90.13000000000001"/>
    <n v="5.84"/>
    <n v="36.809999999999995"/>
    <n v="35.979999999999997"/>
    <n v="35.15"/>
    <m/>
  </r>
  <r>
    <s v="5544-1"/>
    <x v="13"/>
    <s v="Phillip Flathmann"/>
    <s v="Macquarie Centre Cnr Herring Road &amp; Waterloo Road,Macquarie Park"/>
    <x v="0"/>
    <s v="NSW"/>
    <x v="2"/>
    <s v="Nicholas Fernandes"/>
    <s v="High"/>
    <s v="Message Book, One Form per Page"/>
    <x v="2"/>
    <s v="Small Pack"/>
    <s v="Regular Air"/>
    <d v="2013-11-20T00:00:00"/>
    <s v="$2.41"/>
    <s v="$3.71"/>
    <s v="$1.30"/>
    <n v="10"/>
    <s v="$689.00"/>
    <n v="0.1"/>
    <s v="$63.80"/>
    <s v="$620.02"/>
    <s v="$1.93"/>
    <s v="$626.52"/>
    <n v="620.02"/>
    <n v="626.52"/>
    <n v="-6.5"/>
    <n v="1.93"/>
    <n v="63.8"/>
    <n v="564.65"/>
    <n v="3.71"/>
    <n v="-24.769999999999996"/>
    <n v="-26.699999999999996"/>
    <n v="-28.629999999999995"/>
    <m/>
  </r>
  <r>
    <s v="5544-1"/>
    <x v="127"/>
    <s v="Philip Brown"/>
    <s v="499-501 Lygon Street,Carlton North"/>
    <x v="1"/>
    <s v="VIC"/>
    <x v="2"/>
    <s v="Yvette Biti"/>
    <s v="Medium"/>
    <s v="Laser Neon Mac Format Diskettes, 10/Pack"/>
    <x v="0"/>
    <s v="Wrap Bag"/>
    <s v="Regular Air"/>
    <d v="2014-07-26T00:00:00"/>
    <s v="$1.87"/>
    <s v="$8.12"/>
    <s v="$6.25"/>
    <n v="37"/>
    <s v="$144.90"/>
    <n v="0.09"/>
    <s v="$14.49"/>
    <s v="$130.41"/>
    <s v="$2.83"/>
    <s v="$130.90"/>
    <n v="130.41"/>
    <n v="130.9"/>
    <n v="-0.49000000000000909"/>
    <n v="2.83"/>
    <n v="14.49"/>
    <n v="119.24000000000002"/>
    <n v="8.1199999999999992"/>
    <n v="288.77999999999997"/>
    <n v="285.95"/>
    <n v="283.12"/>
    <m/>
  </r>
  <r>
    <s v="5544-1"/>
    <x v="508"/>
    <s v="Philip Brown"/>
    <s v="499-501 Lygon Street,Carlton North"/>
    <x v="1"/>
    <s v="VIC"/>
    <x v="2"/>
    <s v="Yvette Biti"/>
    <s v="Critical"/>
    <s v="Laser Neon Mac Format Diskettes, 10/Pack"/>
    <x v="1"/>
    <s v="Small Box"/>
    <s v="Regular Air"/>
    <d v="2014-07-29T00:00:00"/>
    <s v="$1.87"/>
    <s v="$8.12"/>
    <s v="$6.25"/>
    <n v="42"/>
    <s v="$144.90"/>
    <n v="0.02"/>
    <s v="$14.49"/>
    <s v="$130.41"/>
    <s v="$2.83"/>
    <s v="$130.90"/>
    <n v="130.41"/>
    <n v="130.9"/>
    <n v="-0.49000000000000909"/>
    <n v="2.83"/>
    <n v="14.49"/>
    <n v="119.24000000000002"/>
    <n v="8.1199999999999992"/>
    <n v="329.37999999999994"/>
    <n v="326.54999999999995"/>
    <n v="323.71999999999997"/>
    <m/>
  </r>
  <r>
    <s v="5545-1"/>
    <x v="524"/>
    <s v="Christopher Schild"/>
    <s v="4A Lyons St,Strathfield"/>
    <x v="0"/>
    <s v="NSW"/>
    <x v="3"/>
    <s v="Tina Carlton"/>
    <s v="Critical"/>
    <s v="Artisan 474 Labels"/>
    <x v="0"/>
    <s v="Small Box"/>
    <s v="Regular Air"/>
    <d v="2014-05-24T00:00:00"/>
    <s v="$1.84"/>
    <s v="$2.88"/>
    <s v="$1.04"/>
    <n v="18"/>
    <s v="$114.84"/>
    <n v="0.04"/>
    <s v="$10.34"/>
    <s v="$104.50"/>
    <s v="$0.99"/>
    <s v="$105.00"/>
    <n v="104.5"/>
    <n v="105"/>
    <n v="-0.5"/>
    <n v="0.99"/>
    <n v="10.34"/>
    <n v="95.649999999999991"/>
    <n v="2.88"/>
    <n v="42.49"/>
    <n v="41.5"/>
    <n v="40.51"/>
    <m/>
  </r>
  <r>
    <s v="5546-1"/>
    <x v="525"/>
    <s v="Sara Luxemburg"/>
    <s v="180 High Street,Windsor"/>
    <x v="1"/>
    <s v="VIC"/>
    <x v="2"/>
    <s v="Connor Betts"/>
    <s v="Critical"/>
    <s v="Alto Perma 2700 Stacking Storage Drawers"/>
    <x v="0"/>
    <s v="Wrap Bag"/>
    <s v="Regular Air"/>
    <d v="2014-08-15T00:00:00"/>
    <s v="$8.92"/>
    <s v="$29.74"/>
    <s v="$20.82"/>
    <n v="18"/>
    <s v="$118.96"/>
    <n v="0.06"/>
    <s v="$5.95"/>
    <s v="$113.01"/>
    <s v="$6.64"/>
    <s v="$119.65"/>
    <n v="113.01"/>
    <n v="119.65"/>
    <n v="-6.6400000000000006"/>
    <n v="6.64"/>
    <n v="5.95"/>
    <n v="120.34"/>
    <n v="29.74"/>
    <n v="536.00999999999988"/>
    <n v="529.36999999999989"/>
    <n v="522.7299999999999"/>
    <m/>
  </r>
  <r>
    <s v="5546-1"/>
    <x v="382"/>
    <s v="Justin Knight"/>
    <s v="Macquarie Centre Cnr Herring Road &amp; Waterloo Road,Macquarie Park"/>
    <x v="0"/>
    <s v="NSW"/>
    <x v="2"/>
    <s v="Nicholas Fernandes"/>
    <s v="High"/>
    <s v="Alto Perma 2700 Stacking Storage Drawers"/>
    <x v="0"/>
    <s v="Small Box"/>
    <s v="Regular Air"/>
    <d v="2013-08-23T00:00:00"/>
    <s v="$8.92"/>
    <s v="$29.74"/>
    <s v="$20.82"/>
    <n v="7"/>
    <s v="$123.68"/>
    <n v="0.09"/>
    <s v="$1.57"/>
    <s v="$111.07"/>
    <s v="$6.64"/>
    <s v="$119.65"/>
    <n v="111.07"/>
    <n v="119.65"/>
    <n v="-8.5800000000000125"/>
    <n v="6.64"/>
    <n v="1.57"/>
    <n v="124.72000000000001"/>
    <n v="29.74"/>
    <n v="213.24999999999997"/>
    <n v="206.60999999999999"/>
    <n v="199.97"/>
    <m/>
  </r>
  <r>
    <s v="5546-1"/>
    <x v="166"/>
    <s v="Anthony Rawles"/>
    <s v="Shop 1, 186-190 Church Street,Parramatta;46a Macleay Street,Potts Point"/>
    <x v="0"/>
    <s v="NSW"/>
    <x v="2"/>
    <s v="Mihael Khan"/>
    <s v="High"/>
    <s v="Alto Perma 2700 Stacking Storage Drawers"/>
    <x v="0"/>
    <s v="Wrap Bag"/>
    <s v="Regular Air"/>
    <d v="2014-06-09T00:00:00"/>
    <s v="$7.13"/>
    <s v="$20.98"/>
    <s v="$13.85"/>
    <n v="27"/>
    <s v="$335.70"/>
    <n v="7.0000000000000007E-2"/>
    <s v="$33.57"/>
    <s v="$202.61"/>
    <s v="$5.42"/>
    <s v="$219.61"/>
    <n v="202.61"/>
    <n v="219.61"/>
    <n v="-17"/>
    <n v="5.42"/>
    <n v="33.57"/>
    <n v="191.46"/>
    <n v="20.98"/>
    <n v="538.30999999999995"/>
    <n v="532.89"/>
    <n v="527.47"/>
    <m/>
  </r>
  <r>
    <s v="5546-1"/>
    <x v="291"/>
    <s v="Monica Federle"/>
    <s v="834 Bourke St,Waterloo"/>
    <x v="0"/>
    <s v="NSW"/>
    <x v="1"/>
    <s v="Charlie Bui"/>
    <s v="Not Specified"/>
    <s v="Alto Perma 2700 Stacking Storage Drawers"/>
    <x v="0"/>
    <s v="Wrap Bag"/>
    <s v="Regular Air"/>
    <d v="2014-07-03T00:00:00"/>
    <s v="$8.92"/>
    <s v="$29.74"/>
    <s v="$20.82"/>
    <n v="45"/>
    <s v="$118.96"/>
    <n v="0.1"/>
    <s v="$5.95"/>
    <s v="$113.01"/>
    <s v="$6.64"/>
    <s v="$119.65"/>
    <n v="113.01"/>
    <n v="119.65"/>
    <n v="-6.6400000000000006"/>
    <n v="6.64"/>
    <n v="5.95"/>
    <n v="120.34"/>
    <n v="29.74"/>
    <n v="1338.99"/>
    <n v="1332.35"/>
    <n v="1325.7099999999998"/>
    <m/>
  </r>
  <r>
    <s v="5546-1"/>
    <x v="133"/>
    <s v="Tara Carroll"/>
    <s v="1737 Botany Rd,Banksmeadow"/>
    <x v="0"/>
    <s v="NSW"/>
    <x v="2"/>
    <s v="Nicholas Fernandes"/>
    <s v="Not Specified"/>
    <s v="Alto Perma 2700 Stacking Storage Drawers"/>
    <x v="2"/>
    <s v="Small Pack"/>
    <s v="Regular Air"/>
    <d v="2013-05-20T00:00:00"/>
    <s v="$8.92"/>
    <s v="$29.74"/>
    <s v="$20.82"/>
    <n v="27"/>
    <s v="$119.10"/>
    <n v="7.0000000000000007E-2"/>
    <s v="$5.93"/>
    <s v="$113.05"/>
    <s v="$6.64"/>
    <s v="$119.65"/>
    <n v="113.05"/>
    <n v="119.65"/>
    <n v="-6.6000000000000085"/>
    <n v="6.64"/>
    <n v="5.93"/>
    <n v="120.36000000000001"/>
    <n v="29.74"/>
    <n v="803.68999999999994"/>
    <n v="797.05"/>
    <n v="790.41"/>
    <m/>
  </r>
  <r>
    <s v="5546-1"/>
    <x v="199"/>
    <s v="Arthur Gainer"/>
    <s v="180 High Street,Windsor"/>
    <x v="1"/>
    <s v="VIC"/>
    <x v="2"/>
    <s v="Connor Betts"/>
    <s v="Not Specified"/>
    <s v="Smiths Metal Binder Clips"/>
    <x v="0"/>
    <s v="Small Box"/>
    <s v="Regular Air"/>
    <d v="2014-12-29T00:00:00"/>
    <s v="$1.60"/>
    <s v="$2.62"/>
    <s v="$1.02"/>
    <n v="9"/>
    <s v="$29.92"/>
    <n v="0"/>
    <s v="$0.63"/>
    <s v="$28.51"/>
    <s v="$0.80"/>
    <s v="$39.60"/>
    <n v="28.51"/>
    <n v="39.6"/>
    <n v="-11.09"/>
    <n v="0.8"/>
    <n v="0.63"/>
    <n v="39.769999999999996"/>
    <n v="2.62"/>
    <n v="23.750000000000004"/>
    <n v="22.950000000000003"/>
    <n v="22.150000000000002"/>
    <m/>
  </r>
  <r>
    <s v="5546-1"/>
    <x v="291"/>
    <s v="Monica Federle"/>
    <s v="834 Bourke St,Waterloo"/>
    <x v="0"/>
    <s v="NSW"/>
    <x v="3"/>
    <s v="Charlie Bui"/>
    <s v="High"/>
    <s v="Angle-D Binders with Locking Rings, Label Holders"/>
    <x v="1"/>
    <s v="Large Box"/>
    <s v="Regular Air"/>
    <d v="2014-07-03T00:00:00"/>
    <s v="$4.53"/>
    <s v="$7.30"/>
    <s v="$2.77"/>
    <n v="20"/>
    <s v="$118.96"/>
    <n v="7.0000000000000007E-2"/>
    <s v="$5.95"/>
    <s v="$113.01"/>
    <s v="$7.72"/>
    <s v="$119.65"/>
    <n v="113.01"/>
    <n v="119.65"/>
    <n v="-6.6400000000000006"/>
    <n v="7.72"/>
    <n v="5.95"/>
    <n v="121.42"/>
    <n v="7.3"/>
    <n v="147.77000000000001"/>
    <n v="140.05000000000001"/>
    <n v="132.33000000000001"/>
    <m/>
  </r>
  <r>
    <s v="5547-1"/>
    <x v="186"/>
    <s v="Mike Gockenbach"/>
    <s v="180 High Street,Windsor"/>
    <x v="1"/>
    <s v="VIC"/>
    <x v="3"/>
    <s v="Connor Betts"/>
    <s v="Not Specified"/>
    <s v="Alto Memo Cubes"/>
    <x v="0"/>
    <s v="Small Box"/>
    <s v="Regular Air"/>
    <d v="2014-07-06T00:00:00"/>
    <s v="$3.32"/>
    <s v="$5.18"/>
    <s v="$1.86"/>
    <n v="23"/>
    <s v="$222.74"/>
    <n v="0.08"/>
    <s v="$6.68"/>
    <s v="$216.06"/>
    <s v="$2.04"/>
    <s v="$218.10"/>
    <n v="216.06"/>
    <n v="218.1"/>
    <n v="-2.039999999999992"/>
    <n v="2.04"/>
    <n v="6.68"/>
    <n v="213.45999999999998"/>
    <n v="5.18"/>
    <n v="114.49999999999999"/>
    <n v="112.45999999999998"/>
    <n v="110.41999999999997"/>
    <m/>
  </r>
  <r>
    <s v="5547-1"/>
    <x v="25"/>
    <s v="Gary Hwang"/>
    <s v="60 York St,Sydney"/>
    <x v="0"/>
    <s v="NSW"/>
    <x v="0"/>
    <s v="Charlie Bui"/>
    <s v="Not Specified"/>
    <s v="Alto Memo Cubes"/>
    <x v="0"/>
    <s v="Small Box"/>
    <s v="Express Air"/>
    <d v="2014-02-27T00:00:00"/>
    <s v="$3.32"/>
    <s v="$5.18"/>
    <s v="$1.86"/>
    <n v="18"/>
    <s v="$222.74"/>
    <n v="0.1"/>
    <s v="$6.68"/>
    <s v="$216.06"/>
    <s v="$2.04"/>
    <s v="$218.10"/>
    <n v="216.06"/>
    <n v="218.1"/>
    <n v="-2.039999999999992"/>
    <n v="2.04"/>
    <n v="6.68"/>
    <n v="213.45999999999998"/>
    <n v="5.18"/>
    <n v="88.600000000000009"/>
    <n v="86.56"/>
    <n v="84.52"/>
    <m/>
  </r>
  <r>
    <s v="5547-1"/>
    <x v="292"/>
    <s v="George Ashbrook"/>
    <s v="506 Swan Street,Richmond"/>
    <x v="1"/>
    <s v="VIC"/>
    <x v="1"/>
    <s v="Connor Betts"/>
    <s v="Not Specified"/>
    <s v="Artisan Flip-Chart Easel Binder, Black"/>
    <x v="2"/>
    <s v="Small Pack"/>
    <s v="Regular Air"/>
    <d v="2014-09-22T00:00:00"/>
    <s v="$13.88"/>
    <s v="$22.38"/>
    <s v="$8.50"/>
    <n v="44"/>
    <s v="$338.60"/>
    <n v="0.03"/>
    <s v="$2.63"/>
    <s v="$332.16"/>
    <s v="$15.10"/>
    <s v="$345.05"/>
    <n v="332.16"/>
    <n v="345.05"/>
    <n v="-12.889999999999986"/>
    <n v="15.1"/>
    <n v="2.63"/>
    <n v="357.52000000000004"/>
    <n v="22.38"/>
    <n v="997.18999999999994"/>
    <n v="982.08999999999992"/>
    <n v="966.9899999999999"/>
    <m/>
  </r>
  <r>
    <s v="5548-1"/>
    <x v="468"/>
    <s v="Pete Armstrong"/>
    <s v="506 Swan Street,Richmond"/>
    <x v="1"/>
    <s v="VIC"/>
    <x v="2"/>
    <s v="Connor Betts"/>
    <s v="Low"/>
    <s v="TechSavi Internet Navigator Keyboard"/>
    <x v="0"/>
    <s v="Wrap Bag"/>
    <s v="Regular Air"/>
    <d v="2014-11-07T00:00:00"/>
    <s v="$6.51"/>
    <s v="$30.98"/>
    <s v="$24.47"/>
    <n v="49"/>
    <s v="$362.95"/>
    <n v="0"/>
    <s v="$19.11"/>
    <s v="$358.36"/>
    <s v="$6.50"/>
    <s v="$351.36"/>
    <n v="358.36"/>
    <n v="351.36"/>
    <n v="7"/>
    <n v="6.5"/>
    <n v="19.11"/>
    <n v="338.75"/>
    <n v="30.98"/>
    <n v="1505.41"/>
    <n v="1498.91"/>
    <n v="1492.41"/>
    <m/>
  </r>
  <r>
    <s v="5548-1"/>
    <x v="259"/>
    <s v="Kelly Collister"/>
    <s v="499-501 Lygon Street,Carlton North"/>
    <x v="1"/>
    <s v="VIC"/>
    <x v="3"/>
    <s v="Yvette Biti"/>
    <s v="Critical"/>
    <s v="Pizazz Drawing Pencil Set"/>
    <x v="0"/>
    <s v="Small Box"/>
    <s v="Express Air"/>
    <d v="2014-10-23T00:00:00"/>
    <s v="$1.53"/>
    <s v="$2.78"/>
    <s v="$1.25"/>
    <n v="9"/>
    <s v="$126.72"/>
    <n v="0.09"/>
    <s v="$10.76"/>
    <s v="$116.76"/>
    <s v="$1.34"/>
    <s v="$119.71"/>
    <n v="116.76"/>
    <n v="119.71"/>
    <n v="-2.9499999999999886"/>
    <n v="1.34"/>
    <n v="10.76"/>
    <n v="110.28999999999999"/>
    <n v="2.78"/>
    <n v="15.6"/>
    <n v="14.26"/>
    <n v="12.92"/>
    <m/>
  </r>
  <r>
    <s v="5548-1"/>
    <x v="244"/>
    <s v="Paul Prost"/>
    <s v="120 Hardware St,Melbourne"/>
    <x v="1"/>
    <s v="VIC"/>
    <x v="0"/>
    <s v="Connor Betts"/>
    <s v="Not Specified"/>
    <s v="Alto Memo Cubes"/>
    <x v="2"/>
    <s v="Large Box"/>
    <s v="Regular Air"/>
    <d v="2013-10-29T00:00:00"/>
    <s v="$3.32"/>
    <s v="$5.18"/>
    <s v="$1.86"/>
    <n v="31"/>
    <s v="$129.40"/>
    <n v="0.01"/>
    <s v="$4.59"/>
    <s v="$126.71"/>
    <s v="$2.04"/>
    <s v="$128.04"/>
    <n v="126.71"/>
    <n v="128.04"/>
    <n v="-1.3299999999999983"/>
    <n v="2.04"/>
    <n v="4.59"/>
    <n v="125.48999999999998"/>
    <n v="5.18"/>
    <n v="158.02999999999997"/>
    <n v="155.98999999999998"/>
    <n v="153.94999999999999"/>
    <m/>
  </r>
  <r>
    <s v="5548-1"/>
    <x v="244"/>
    <s v="Paul Prost"/>
    <s v="120 Hardware St,Melbourne"/>
    <x v="1"/>
    <s v="VIC"/>
    <x v="1"/>
    <s v="Connor Betts"/>
    <s v="Critical"/>
    <s v="Smiths Standard Envelopes"/>
    <x v="0"/>
    <s v="Small Box"/>
    <s v="Regular Air"/>
    <d v="2013-10-29T00:00:00"/>
    <s v="$3.52"/>
    <s v="$5.68"/>
    <s v="$2.16"/>
    <n v="24"/>
    <s v="$114.60"/>
    <n v="0.02"/>
    <s v="$4.59"/>
    <s v="$114.01"/>
    <s v="$1.39"/>
    <s v="$110.00"/>
    <n v="114.01"/>
    <n v="110"/>
    <n v="4.0100000000000051"/>
    <n v="1.39"/>
    <n v="4.59"/>
    <n v="106.8"/>
    <n v="5.68"/>
    <n v="133.11999999999998"/>
    <n v="131.72999999999999"/>
    <n v="130.34"/>
    <m/>
  </r>
  <r>
    <s v="5548-1"/>
    <x v="486"/>
    <s v="Tamara Dahlen"/>
    <s v="61 York St,Sydney"/>
    <x v="0"/>
    <s v="NSW"/>
    <x v="1"/>
    <s v="Leighton Forrest"/>
    <s v="Medium"/>
    <s v="Artisan Hi-Liter Fluorescent Desk Style Markers"/>
    <x v="0"/>
    <s v="Small Box"/>
    <s v="Regular Air"/>
    <d v="2015-06-30T00:00:00"/>
    <s v="$1.76"/>
    <s v="$3.38"/>
    <s v="$1.62"/>
    <n v="7"/>
    <s v="$19.60"/>
    <n v="0.04"/>
    <s v="$1.95"/>
    <s v="$18.65"/>
    <s v="$0.85"/>
    <s v="$129.51"/>
    <n v="18.649999999999999"/>
    <n v="129.51"/>
    <n v="-110.85999999999999"/>
    <n v="0.85"/>
    <n v="1.95"/>
    <n v="128.41"/>
    <n v="3.38"/>
    <n v="22.560000000000002"/>
    <n v="21.71"/>
    <n v="20.86"/>
    <m/>
  </r>
  <r>
    <s v="5549-1"/>
    <x v="64"/>
    <s v="Cindy Chapman"/>
    <s v="53-55 Liverpool St,Sydney"/>
    <x v="0"/>
    <s v="NSW"/>
    <x v="3"/>
    <s v="Tina Carlton"/>
    <s v="Low"/>
    <s v="Artisan Hanging File Binders"/>
    <x v="0"/>
    <s v="Wrap Bag"/>
    <s v="Regular Air"/>
    <d v="2013-06-27T00:00:00"/>
    <s v="$3.65"/>
    <s v="$5.98"/>
    <s v="$2.33"/>
    <n v="39"/>
    <s v="$92.50"/>
    <n v="0.01"/>
    <s v="$0.00"/>
    <s v="$99.00"/>
    <s v="$1.49"/>
    <s v="$95.00"/>
    <n v="99"/>
    <n v="95"/>
    <n v="4"/>
    <n v="1.49"/>
    <n v="0"/>
    <n v="96.49"/>
    <n v="5.98"/>
    <n v="234.71000000000004"/>
    <n v="233.22000000000003"/>
    <n v="231.73000000000002"/>
    <m/>
  </r>
  <r>
    <s v="5550-1"/>
    <x v="183"/>
    <s v="Kean Takahito"/>
    <s v="21 Wentworth St,Parramatta"/>
    <x v="0"/>
    <s v="NSW"/>
    <x v="0"/>
    <s v="Aanya Zhang"/>
    <s v="Not Specified"/>
    <s v="Alto Memo Cubes"/>
    <x v="0"/>
    <s v="Small Box"/>
    <s v="Regular Air"/>
    <d v="2013-08-10T00:00:00"/>
    <s v="$3.32"/>
    <s v="$5.18"/>
    <s v="$1.86"/>
    <n v="33"/>
    <s v="$28.92"/>
    <n v="0.08"/>
    <s v="$0.24"/>
    <s v="$28.50"/>
    <s v="$2.04"/>
    <s v="$29.53"/>
    <n v="28.5"/>
    <n v="29.53"/>
    <n v="-1.0300000000000011"/>
    <n v="2.04"/>
    <n v="0.24"/>
    <n v="31.330000000000002"/>
    <n v="5.18"/>
    <n v="172.73999999999998"/>
    <n v="170.7"/>
    <n v="168.66"/>
    <m/>
  </r>
  <r>
    <s v="5551-1"/>
    <x v="268"/>
    <s v="Matt Collister"/>
    <s v="99 Glebe Point Rd,Glebe"/>
    <x v="0"/>
    <s v="NSW"/>
    <x v="2"/>
    <s v="Natasha Song"/>
    <s v="High"/>
    <s v="Artisan Round Ring Poly Binders"/>
    <x v="0"/>
    <s v="Small Box"/>
    <s v="Regular Air"/>
    <d v="2014-03-13T00:00:00"/>
    <s v="$1.82"/>
    <s v="$2.84"/>
    <s v="$1.02"/>
    <n v="42"/>
    <s v="$53.96"/>
    <n v="0"/>
    <s v="$0.00"/>
    <s v="$52.96"/>
    <s v="$5.44"/>
    <s v="$59.40"/>
    <n v="52.96"/>
    <n v="59.4"/>
    <n v="-6.4399999999999977"/>
    <n v="5.44"/>
    <n v="0"/>
    <n v="64.84"/>
    <n v="2.84"/>
    <n v="124.72"/>
    <n v="119.28"/>
    <n v="113.84"/>
    <m/>
  </r>
  <r>
    <s v="5551-1"/>
    <x v="354"/>
    <s v="Max Jones"/>
    <s v="240-242 Johnston Street,Fitzroy"/>
    <x v="1"/>
    <s v="VIC"/>
    <x v="1"/>
    <s v="Connor Betts"/>
    <s v="High"/>
    <s v="Steady EarthWrite Recycled Pencils, Medium Soft, #2"/>
    <x v="1"/>
    <s v="Small Box"/>
    <s v="Regular Air"/>
    <d v="2015-01-15T00:00:00"/>
    <s v="$0.90"/>
    <s v="$2.10"/>
    <s v="$1.20"/>
    <n v="20"/>
    <s v="$71.40"/>
    <n v="0.04"/>
    <s v="$1.43"/>
    <s v="$69.97"/>
    <s v="$0.70"/>
    <s v="$70.66"/>
    <n v="69.97"/>
    <n v="70.66"/>
    <n v="-0.68999999999999773"/>
    <n v="0.7"/>
    <n v="1.43"/>
    <n v="69.929999999999993"/>
    <n v="2.1"/>
    <n v="41.27"/>
    <n v="40.57"/>
    <n v="39.869999999999997"/>
    <m/>
  </r>
  <r>
    <s v="5551-1"/>
    <x v="526"/>
    <s v="Maria Zettner"/>
    <s v="523 King St,Newtown"/>
    <x v="0"/>
    <s v="NSW"/>
    <x v="0"/>
    <s v="Aanya Zhang"/>
    <s v="Medium"/>
    <s v="Alto Memo Cubes"/>
    <x v="0"/>
    <s v="Small Box"/>
    <s v="Regular Air"/>
    <d v="2014-07-30T00:00:00"/>
    <s v="$3.32"/>
    <s v="$5.18"/>
    <s v="$1.86"/>
    <n v="34"/>
    <s v="$53.72"/>
    <n v="7.0000000000000007E-2"/>
    <s v="$2.67"/>
    <s v="$52.21"/>
    <s v="$2.04"/>
    <s v="$53.64"/>
    <n v="52.21"/>
    <n v="53.64"/>
    <n v="-1.4299999999999997"/>
    <n v="2.04"/>
    <n v="2.67"/>
    <n v="53.01"/>
    <n v="5.18"/>
    <n v="175.49"/>
    <n v="173.45000000000002"/>
    <n v="171.41000000000003"/>
    <m/>
  </r>
  <r>
    <s v="5551-1"/>
    <x v="115"/>
    <s v="Carlos Daly"/>
    <s v="5/63-71 Enmore Rd,Newtown"/>
    <x v="0"/>
    <s v="NSW"/>
    <x v="1"/>
    <s v="Charlie Bui"/>
    <s v="High"/>
    <s v="Colored Nuun Stick"/>
    <x v="0"/>
    <s v="Wrap Bag"/>
    <s v="Regular Air"/>
    <d v="2013-10-05T00:00:00"/>
    <s v="$5.29"/>
    <s v="$15.98"/>
    <s v="$7.04"/>
    <n v="47"/>
    <s v="$931.76"/>
    <n v="0"/>
    <s v="$66.54"/>
    <s v="$877.62"/>
    <s v="$4.60"/>
    <s v="$288.64"/>
    <n v="877.62"/>
    <n v="288.64"/>
    <n v="588.98"/>
    <n v="4.5999999999999996"/>
    <n v="66.540000000000006"/>
    <n v="226.7"/>
    <n v="15.98"/>
    <n v="689.12000000000012"/>
    <n v="684.5200000000001"/>
    <n v="679.92000000000007"/>
    <m/>
  </r>
  <r>
    <s v="5551-1"/>
    <x v="505"/>
    <s v="Raymond Book"/>
    <s v="Shop 1, 186-190 Church Street,Parramatta;46a Macleay Street,Potts Point"/>
    <x v="0"/>
    <s v="NSW"/>
    <x v="3"/>
    <s v="Mihael Khan"/>
    <s v="Critical"/>
    <s v="Artisan Round Ring Poly Binders"/>
    <x v="1"/>
    <s v="Small Box"/>
    <s v="Regular Air"/>
    <d v="2014-07-14T00:00:00"/>
    <s v="$1.82"/>
    <s v="$2.84"/>
    <s v="$1.02"/>
    <n v="22"/>
    <s v="$53.96"/>
    <n v="0.1"/>
    <s v="$0.00"/>
    <s v="$53.96"/>
    <s v="$5.44"/>
    <s v="$59.40"/>
    <n v="53.96"/>
    <n v="59.4"/>
    <n v="-5.4399999999999977"/>
    <n v="5.44"/>
    <n v="0"/>
    <n v="64.84"/>
    <n v="2.84"/>
    <n v="67.92"/>
    <n v="62.48"/>
    <n v="57.04"/>
    <m/>
  </r>
  <r>
    <s v="5551-1"/>
    <x v="505"/>
    <s v="Raymond Book"/>
    <s v="Shop 1, 186-190 Church Street,Parramatta;46a Macleay Street,Potts Point"/>
    <x v="0"/>
    <s v="NSW"/>
    <x v="1"/>
    <s v="Mihael Khan"/>
    <s v="Medium"/>
    <s v="Artisan Reinforcements for Hole-Punch Pages"/>
    <x v="1"/>
    <s v="Small Box"/>
    <s v="Regular Air"/>
    <d v="2014-07-14T00:00:00"/>
    <s v="$1.19"/>
    <s v="$1.98"/>
    <s v="$0.79"/>
    <n v="46"/>
    <s v="$53.96"/>
    <n v="0.02"/>
    <s v="$0.00"/>
    <s v="$53.96"/>
    <s v="$4.77"/>
    <s v="$59.40"/>
    <n v="53.96"/>
    <n v="59.4"/>
    <n v="-5.4399999999999977"/>
    <n v="4.7699999999999996"/>
    <n v="0"/>
    <n v="64.17"/>
    <n v="1.98"/>
    <n v="95.85"/>
    <n v="91.08"/>
    <n v="86.31"/>
    <m/>
  </r>
  <r>
    <s v="5552-1"/>
    <x v="527"/>
    <s v="Michael Grace"/>
    <s v="402 Argyle St,Moss Vale"/>
    <x v="0"/>
    <s v="NSW"/>
    <x v="3"/>
    <s v="Natasha Song"/>
    <s v="High"/>
    <s v="Laser Neon Mac Format Diskettes, 10/Pack"/>
    <x v="0"/>
    <s v="Wrap Bag"/>
    <s v="Regular Air"/>
    <d v="2013-10-02T00:00:00"/>
    <s v="$1.87"/>
    <s v="$8.12"/>
    <s v="$6.25"/>
    <n v="50"/>
    <s v="$32.28"/>
    <n v="0.09"/>
    <s v="$3.27"/>
    <s v="$30.21"/>
    <s v="$2.83"/>
    <s v="$33.04"/>
    <n v="30.21"/>
    <n v="33.04"/>
    <n v="-2.8299999999999983"/>
    <n v="2.83"/>
    <n v="3.27"/>
    <n v="32.599999999999994"/>
    <n v="8.1199999999999992"/>
    <n v="405.55999999999995"/>
    <n v="402.72999999999996"/>
    <n v="399.9"/>
    <m/>
  </r>
  <r>
    <s v="5552-1"/>
    <x v="528"/>
    <s v="Ceren Mitchum"/>
    <s v="1/173-179 Bronte Rd,Waverley"/>
    <x v="0"/>
    <s v="NSW"/>
    <x v="2"/>
    <s v="Leighton Forrest"/>
    <s v="Medium"/>
    <s v="Artisan 474 Labels"/>
    <x v="0"/>
    <s v="Wrap Bag"/>
    <s v="Regular Air"/>
    <d v="2014-09-02T00:00:00"/>
    <s v="$1.84"/>
    <s v="$2.88"/>
    <s v="$1.04"/>
    <n v="38"/>
    <s v="$144.82"/>
    <n v="0.03"/>
    <s v="$4.39"/>
    <s v="$132.03"/>
    <s v="$0.99"/>
    <s v="$137.04"/>
    <n v="132.03"/>
    <n v="137.04"/>
    <n v="-5.0099999999999909"/>
    <n v="0.99"/>
    <n v="4.3899999999999997"/>
    <n v="133.64000000000001"/>
    <n v="2.88"/>
    <n v="106.03999999999999"/>
    <n v="105.05"/>
    <n v="104.06"/>
    <m/>
  </r>
  <r>
    <s v="5552-1"/>
    <x v="290"/>
    <s v="Steve Nguyen"/>
    <s v="61 York St,Sydney"/>
    <x v="0"/>
    <s v="NSW"/>
    <x v="3"/>
    <s v="Leighton Forrest"/>
    <s v="Not Specified"/>
    <s v="PostelOcean Color Pencil Set"/>
    <x v="1"/>
    <s v="Jumbo Drum"/>
    <s v="Delivery Truck"/>
    <d v="2014-02-13T00:00:00"/>
    <s v="$11.11"/>
    <s v="$19.84"/>
    <s v="$8.73"/>
    <n v="31"/>
    <s v="$335.52"/>
    <n v="0.06"/>
    <s v="$15.35"/>
    <s v="$323.67"/>
    <s v="$4.10"/>
    <s v="$339.95"/>
    <n v="323.67"/>
    <n v="339.95"/>
    <n v="-16.279999999999973"/>
    <n v="4.0999999999999996"/>
    <n v="15.35"/>
    <n v="328.7"/>
    <n v="19.84"/>
    <n v="603.79"/>
    <n v="599.68999999999994"/>
    <n v="595.58999999999992"/>
    <m/>
  </r>
  <r>
    <s v="5552-1"/>
    <x v="25"/>
    <s v="Gey Krith"/>
    <s v="531 King St,Newtown"/>
    <x v="0"/>
    <s v="NSW"/>
    <x v="3"/>
    <s v="Mihael Khan"/>
    <s v="Low"/>
    <s v="Smiths Metal Binder Clips"/>
    <x v="0"/>
    <s v="Wrap Bag"/>
    <s v="Regular Air"/>
    <d v="2014-02-25T00:00:00"/>
    <s v="$1.60"/>
    <s v="$2.62"/>
    <s v="$1.02"/>
    <n v="47"/>
    <s v="$64.00"/>
    <n v="0.1"/>
    <s v="$5.44"/>
    <s v="$55.20"/>
    <s v="$0.80"/>
    <s v="$59.61"/>
    <n v="55.2"/>
    <n v="59.61"/>
    <n v="-4.4099999999999966"/>
    <n v="0.8"/>
    <n v="5.44"/>
    <n v="54.97"/>
    <n v="2.62"/>
    <n v="118.5"/>
    <n v="117.7"/>
    <n v="116.9"/>
    <m/>
  </r>
  <r>
    <s v="5552-1"/>
    <x v="529"/>
    <s v="Cyra Reiten"/>
    <s v="Westfield 1 Anderson St,Chatswood"/>
    <x v="0"/>
    <s v="NSW"/>
    <x v="1"/>
    <s v="Nicholas Fernandes"/>
    <s v="Low"/>
    <s v="Alto Memo Cubes"/>
    <x v="0"/>
    <s v="Wrap Bag"/>
    <s v="Regular Air"/>
    <d v="2015-09-11T00:00:00"/>
    <s v="$3.32"/>
    <s v="$5.18"/>
    <s v="$1.86"/>
    <n v="33"/>
    <s v="$188.46"/>
    <n v="7.0000000000000007E-2"/>
    <s v="$5.53"/>
    <s v="$165.61"/>
    <s v="$2.04"/>
    <s v="$168.93"/>
    <n v="165.61"/>
    <n v="168.93"/>
    <n v="-3.3199999999999932"/>
    <n v="2.04"/>
    <n v="5.53"/>
    <n v="165.44"/>
    <n v="5.18"/>
    <n v="167.45"/>
    <n v="165.41"/>
    <n v="163.37"/>
    <m/>
  </r>
  <r>
    <s v="5556-2"/>
    <x v="7"/>
    <s v="Phillip Flathmann"/>
    <s v="Macquarie Centre Cnr Herring Road &amp; Waterloo Road,Macquarie Park"/>
    <x v="0"/>
    <s v="NSW"/>
    <x v="3"/>
    <s v="Nicholas Fernandes"/>
    <s v="High"/>
    <s v="Colored Envelopes"/>
    <x v="1"/>
    <s v="Large Box"/>
    <s v="Regular Air"/>
    <d v="2015-01-29T00:00:00"/>
    <s v="$2.25"/>
    <s v="$3.69"/>
    <s v="$1.44"/>
    <n v="5"/>
    <s v="$16.98"/>
    <n v="0.02"/>
    <s v="$0.65"/>
    <s v="$16.55"/>
    <s v="$2.50"/>
    <s v="$16.82"/>
    <n v="16.55"/>
    <n v="16.82"/>
    <n v="-0.26999999999999957"/>
    <n v="2.5"/>
    <n v="0.65"/>
    <n v="18.670000000000002"/>
    <n v="3.69"/>
    <n v="20.3"/>
    <n v="17.8"/>
    <n v="15.3"/>
    <m/>
  </r>
  <r>
    <s v="5557-1"/>
    <x v="530"/>
    <s v="Adam Hart"/>
    <s v="2a/285A Crown St,Surry Hills"/>
    <x v="0"/>
    <s v="NSW"/>
    <x v="3"/>
    <s v="Phoebe Gour"/>
    <s v="Critical"/>
    <s v="Artisan Hi-Liter Smear-Safe Highlighters"/>
    <x v="0"/>
    <s v="Wrap Bag"/>
    <s v="Regular Air"/>
    <d v="2014-03-11T00:00:00"/>
    <s v="$2.98"/>
    <s v="$5.84"/>
    <s v="$2.86"/>
    <n v="10"/>
    <s v="$137.36"/>
    <n v="0.1"/>
    <s v="$0.00"/>
    <s v="$133.66"/>
    <s v="$0.83"/>
    <s v="$147.43"/>
    <n v="133.66"/>
    <n v="147.43"/>
    <n v="-13.77000000000001"/>
    <n v="0.83"/>
    <n v="0"/>
    <n v="148.26000000000002"/>
    <n v="5.84"/>
    <n v="59.23"/>
    <n v="58.4"/>
    <n v="57.57"/>
    <m/>
  </r>
  <r>
    <s v="5558-2"/>
    <x v="491"/>
    <s v="Julia Dunbar"/>
    <s v="Qantas Domestic Terminal,Mascot"/>
    <x v="0"/>
    <s v="NSW"/>
    <x v="0"/>
    <s v="Phoebe Gour"/>
    <s v="Medium"/>
    <s v="Steady Colorific Colored Pencils, 12/Box"/>
    <x v="0"/>
    <s v="Small Box"/>
    <s v="Regular Air"/>
    <d v="2014-07-25T00:00:00"/>
    <s v="$1.30"/>
    <s v="$2.88"/>
    <s v="$1.58"/>
    <n v="24"/>
    <s v="$134.48"/>
    <n v="0.06"/>
    <s v="$6.72"/>
    <s v="$127.76"/>
    <s v="$1.01"/>
    <s v="$129.71"/>
    <n v="127.76"/>
    <n v="129.71"/>
    <n v="-1.9500000000000028"/>
    <n v="1.01"/>
    <n v="6.72"/>
    <n v="124"/>
    <n v="2.88"/>
    <n v="63.410000000000004"/>
    <n v="62.400000000000006"/>
    <n v="61.390000000000008"/>
    <m/>
  </r>
  <r>
    <s v="5558-2"/>
    <x v="491"/>
    <s v="Julia Dunbar"/>
    <s v="Qantas Domestic Terminal,Mascot"/>
    <x v="0"/>
    <s v="NSW"/>
    <x v="3"/>
    <s v="Phoebe Gour"/>
    <s v="Medium"/>
    <s v="Steady Colorific Colored Pencils, 12/Box"/>
    <x v="0"/>
    <s v="Wrap Bag"/>
    <s v="Regular Air"/>
    <d v="2014-07-25T00:00:00"/>
    <s v="$1.30"/>
    <s v="$2.88"/>
    <s v="$1.58"/>
    <n v="19"/>
    <s v="$134.48"/>
    <n v="0.03"/>
    <s v="$6.72"/>
    <s v="$127.76"/>
    <s v="$1.01"/>
    <s v="$129.71"/>
    <n v="127.76"/>
    <n v="129.71"/>
    <n v="-1.9500000000000028"/>
    <n v="1.01"/>
    <n v="6.72"/>
    <n v="124"/>
    <n v="2.88"/>
    <n v="49.01"/>
    <n v="48"/>
    <n v="46.99"/>
    <m/>
  </r>
  <r>
    <s v="5558-2"/>
    <x v="491"/>
    <s v="Julia Dunbar"/>
    <s v="Qantas Domestic Terminal,Mascot"/>
    <x v="0"/>
    <s v="NSW"/>
    <x v="0"/>
    <s v="Phoebe Gour"/>
    <s v="Not Specified"/>
    <s v="Steady Colorific Colored Pencils, 12/Box"/>
    <x v="1"/>
    <s v="Small Box"/>
    <s v="Regular Air"/>
    <d v="2014-07-25T00:00:00"/>
    <s v="$1.30"/>
    <s v="$2.88"/>
    <s v="$1.58"/>
    <n v="49"/>
    <s v="$134.48"/>
    <n v="7.0000000000000007E-2"/>
    <s v="$6.72"/>
    <s v="$127.76"/>
    <s v="$1.01"/>
    <s v="$129.71"/>
    <n v="127.76"/>
    <n v="129.71"/>
    <n v="-1.9500000000000028"/>
    <n v="1.01"/>
    <n v="6.72"/>
    <n v="124"/>
    <n v="2.88"/>
    <n v="135.41"/>
    <n v="134.4"/>
    <n v="133.39000000000001"/>
    <m/>
  </r>
  <r>
    <s v="5558-2"/>
    <x v="491"/>
    <s v="Julia Dunbar"/>
    <s v="Qantas Domestic Terminal,Mascot"/>
    <x v="0"/>
    <s v="NSW"/>
    <x v="1"/>
    <s v="Phoebe Gour"/>
    <s v="Critical"/>
    <s v="Steady Colorific Colored Pencils, 12/Box"/>
    <x v="1"/>
    <s v="Small Box"/>
    <s v="Express Air"/>
    <d v="2014-07-25T00:00:00"/>
    <s v="$1.30"/>
    <s v="$2.88"/>
    <s v="$1.58"/>
    <n v="44"/>
    <s v="$134.48"/>
    <n v="0.03"/>
    <s v="$6.72"/>
    <s v="$127.76"/>
    <s v="$1.01"/>
    <s v="$129.71"/>
    <n v="127.76"/>
    <n v="129.71"/>
    <n v="-1.9500000000000028"/>
    <n v="1.01"/>
    <n v="6.72"/>
    <n v="124"/>
    <n v="2.88"/>
    <n v="121.01"/>
    <n v="120"/>
    <n v="118.99"/>
    <m/>
  </r>
  <r>
    <s v="5558-2"/>
    <x v="491"/>
    <s v="Julia Dunbar"/>
    <s v="Qantas Domestic Terminal,Mascot"/>
    <x v="0"/>
    <s v="NSW"/>
    <x v="1"/>
    <s v="Phoebe Gour"/>
    <s v="High"/>
    <s v="Steady Colorific Eraseable Coloring Pencils, 12 Count"/>
    <x v="0"/>
    <s v="Small Box"/>
    <s v="Regular Air"/>
    <d v="2014-07-25T00:00:00"/>
    <s v="$1.90"/>
    <s v="$3.28"/>
    <s v="$1.38"/>
    <n v="10"/>
    <s v="$134.48"/>
    <n v="0.04"/>
    <s v="$6.72"/>
    <s v="$127.76"/>
    <s v="$1.95"/>
    <s v="$129.71"/>
    <n v="127.76"/>
    <n v="129.71"/>
    <n v="-1.9500000000000028"/>
    <n v="1.95"/>
    <n v="6.72"/>
    <n v="124.94"/>
    <n v="3.28"/>
    <n v="28.029999999999998"/>
    <n v="26.08"/>
    <n v="24.13"/>
    <m/>
  </r>
  <r>
    <s v="5558-2"/>
    <x v="491"/>
    <s v="Julia Dunbar"/>
    <s v="Qantas Domestic Terminal,Mascot"/>
    <x v="0"/>
    <s v="NSW"/>
    <x v="1"/>
    <s v="Phoebe Gour"/>
    <s v="High"/>
    <s v="Steady Colorific Colored Pencils, 12/Box"/>
    <x v="0"/>
    <s v="Small Box"/>
    <s v="Regular Air"/>
    <d v="2014-07-25T00:00:00"/>
    <s v="$1.30"/>
    <s v="$2.88"/>
    <s v="$1.58"/>
    <n v="26"/>
    <s v="$134.48"/>
    <n v="7.0000000000000007E-2"/>
    <s v="$6.72"/>
    <s v="$127.76"/>
    <s v="$1.01"/>
    <s v="$129.71"/>
    <n v="127.76"/>
    <n v="129.71"/>
    <n v="-1.9500000000000028"/>
    <n v="1.01"/>
    <n v="6.72"/>
    <n v="124"/>
    <n v="2.88"/>
    <n v="69.17"/>
    <n v="68.16"/>
    <n v="67.149999999999991"/>
    <m/>
  </r>
  <r>
    <s v="5558-2"/>
    <x v="491"/>
    <s v="Julia Dunbar"/>
    <s v="Qantas Domestic Terminal,Mascot"/>
    <x v="0"/>
    <s v="NSW"/>
    <x v="0"/>
    <s v="Phoebe Gour"/>
    <s v="High"/>
    <s v="Steady Colorific Colored Pencils, 12/Box"/>
    <x v="0"/>
    <s v="Small Box"/>
    <s v="Regular Air"/>
    <d v="2014-07-25T00:00:00"/>
    <s v="$1.30"/>
    <s v="$2.88"/>
    <s v="$1.58"/>
    <n v="47"/>
    <s v="$134.48"/>
    <n v="0"/>
    <s v="$6.72"/>
    <s v="$127.76"/>
    <s v="$1.01"/>
    <s v="$129.71"/>
    <n v="127.76"/>
    <n v="129.71"/>
    <n v="-1.9500000000000028"/>
    <n v="1.01"/>
    <n v="6.72"/>
    <n v="124"/>
    <n v="2.88"/>
    <n v="129.64999999999998"/>
    <n v="128.63999999999999"/>
    <n v="127.62999999999998"/>
    <m/>
  </r>
  <r>
    <s v="5558-2"/>
    <x v="491"/>
    <s v="Julia Dunbar"/>
    <s v="Qantas Domestic Terminal,Mascot"/>
    <x v="0"/>
    <s v="NSW"/>
    <x v="3"/>
    <s v="Phoebe Gour"/>
    <s v="Medium"/>
    <s v="Steady Colorific Colored Pencils, 12/Box"/>
    <x v="0"/>
    <s v="Small Box"/>
    <s v="Regular Air"/>
    <d v="2014-07-25T00:00:00"/>
    <s v="$1.30"/>
    <s v="$2.88"/>
    <s v="$1.58"/>
    <n v="6"/>
    <s v="$134.48"/>
    <n v="0.06"/>
    <s v="$6.72"/>
    <s v="$127.76"/>
    <s v="$1.01"/>
    <s v="$129.71"/>
    <n v="127.76"/>
    <n v="129.71"/>
    <n v="-1.9500000000000028"/>
    <n v="1.01"/>
    <n v="6.72"/>
    <n v="124"/>
    <n v="2.88"/>
    <n v="11.570000000000002"/>
    <n v="10.560000000000002"/>
    <n v="9.5500000000000025"/>
    <m/>
  </r>
  <r>
    <s v="5558-2"/>
    <x v="491"/>
    <s v="Jere Hund"/>
    <s v="224A Gertrude St,Fitzroy"/>
    <x v="1"/>
    <s v="VIC"/>
    <x v="0"/>
    <s v="Connor Betts"/>
    <s v="Not Specified"/>
    <s v="Steady Liquid Accent Tank-Style Highlighters"/>
    <x v="0"/>
    <s v="Small Box"/>
    <s v="Regular Air"/>
    <d v="2014-07-21T00:00:00"/>
    <s v="$1.31"/>
    <s v="$2.84"/>
    <s v="$1.53"/>
    <n v="18"/>
    <s v="$134.48"/>
    <n v="0.1"/>
    <s v="$6.72"/>
    <s v="$127.76"/>
    <s v="$0.93"/>
    <s v="$129.71"/>
    <n v="127.76"/>
    <n v="129.71"/>
    <n v="-1.9500000000000028"/>
    <n v="0.93"/>
    <n v="6.72"/>
    <n v="123.92000000000002"/>
    <n v="2.84"/>
    <n v="45.33"/>
    <n v="44.4"/>
    <n v="43.47"/>
    <m/>
  </r>
  <r>
    <s v="5558-2"/>
    <x v="365"/>
    <s v="Ed Ludwig"/>
    <s v="221 Barkly St,St Kilda"/>
    <x v="1"/>
    <s v="VIC"/>
    <x v="0"/>
    <s v="Yvette Biti"/>
    <s v="Low"/>
    <s v="Steady Colorific Colored Pencils, 12/Box"/>
    <x v="0"/>
    <s v="Wrap Bag"/>
    <s v="Regular Air"/>
    <d v="2014-08-07T00:00:00"/>
    <s v="$1.30"/>
    <s v="$2.88"/>
    <s v="$1.58"/>
    <n v="48"/>
    <s v="$134.48"/>
    <n v="7.0000000000000007E-2"/>
    <s v="$6.72"/>
    <s v="$127.76"/>
    <s v="$1.01"/>
    <s v="$129.71"/>
    <n v="127.76"/>
    <n v="129.71"/>
    <n v="-1.9500000000000028"/>
    <n v="1.01"/>
    <n v="6.72"/>
    <n v="124"/>
    <n v="2.88"/>
    <n v="132.53"/>
    <n v="131.52000000000001"/>
    <n v="130.51000000000002"/>
    <m/>
  </r>
  <r>
    <s v="5558-2"/>
    <x v="491"/>
    <s v="Julia Dunbar"/>
    <s v="Qantas Domestic Terminal,Mascot"/>
    <x v="0"/>
    <s v="NSW"/>
    <x v="1"/>
    <s v="Phoebe Gour"/>
    <s v="Not Specified"/>
    <s v="Steady Colorific Eriasable Repositionable Plastic Tabs"/>
    <x v="0"/>
    <s v="Wrap Bag"/>
    <s v="Regular Air"/>
    <d v="2014-07-25T00:00:00"/>
    <s v="$5.33"/>
    <s v="$8.60"/>
    <s v="$3.27"/>
    <n v="40"/>
    <s v="$134.48"/>
    <n v="0.03"/>
    <s v="$6.72"/>
    <s v="$127.76"/>
    <s v="$6.19"/>
    <s v="$129.71"/>
    <n v="127.76"/>
    <n v="129.71"/>
    <n v="-1.9500000000000028"/>
    <n v="6.19"/>
    <n v="6.72"/>
    <n v="129.18"/>
    <n v="8.6"/>
    <n v="343.46999999999997"/>
    <n v="337.28"/>
    <n v="331.09"/>
    <m/>
  </r>
  <r>
    <s v="5558-2"/>
    <x v="521"/>
    <s v="Barry Pond"/>
    <s v="99 Lygon Street,East Brunswick"/>
    <x v="1"/>
    <s v="VIC"/>
    <x v="1"/>
    <s v="Connor Betts"/>
    <s v="Not Specified"/>
    <s v="Steady Colorific Colored Pencils, 12/Box"/>
    <x v="0"/>
    <s v="Small Box"/>
    <s v="Regular Air"/>
    <d v="2014-06-21T00:00:00"/>
    <s v="$1.30"/>
    <s v="$2.88"/>
    <s v="$1.58"/>
    <n v="21"/>
    <s v="$136.36"/>
    <n v="0.03"/>
    <s v="$7.35"/>
    <s v="$125.75"/>
    <s v="$1.01"/>
    <s v="$129.71"/>
    <n v="125.75"/>
    <n v="129.71"/>
    <n v="-3.960000000000008"/>
    <n v="1.01"/>
    <n v="7.35"/>
    <n v="123.37"/>
    <n v="2.88"/>
    <n v="54.139999999999993"/>
    <n v="53.129999999999995"/>
    <n v="52.12"/>
    <m/>
  </r>
  <r>
    <s v="5558-2"/>
    <x v="424"/>
    <s v="Saphhira Shifley"/>
    <s v="Westfield Miranda, 600 Kingsway,Miranda"/>
    <x v="0"/>
    <s v="NSW"/>
    <x v="0"/>
    <s v="Preston Senome"/>
    <s v="Low"/>
    <s v="Desktop 3-Pocket Hot File"/>
    <x v="0"/>
    <s v="Small Pack"/>
    <s v="Regular Air"/>
    <d v="2014-01-05T00:00:00"/>
    <s v="$22.18"/>
    <s v="$54.10"/>
    <s v="$31.92"/>
    <n v="47"/>
    <s v="$2,272.20"/>
    <n v="0.04"/>
    <s v="$45.44"/>
    <s v="$2,226.76"/>
    <s v="$19.99"/>
    <s v="$2,246.75"/>
    <n v="2226.7600000000002"/>
    <n v="2246.75"/>
    <n v="-19.989999999999782"/>
    <n v="19.989999999999998"/>
    <n v="45.44"/>
    <n v="2221.2999999999997"/>
    <n v="54.1"/>
    <n v="2517.25"/>
    <n v="2497.2600000000002"/>
    <n v="2477.2700000000004"/>
    <m/>
  </r>
  <r>
    <s v="5559-1"/>
    <x v="339"/>
    <s v="Emily Grady"/>
    <s v="359 Crown Street,Surry Hills"/>
    <x v="0"/>
    <s v="NSW"/>
    <x v="0"/>
    <s v="Phoebe Gour"/>
    <s v="Critical"/>
    <s v="Alto Memo Cubes"/>
    <x v="0"/>
    <s v="Wrap Bag"/>
    <s v="Regular Air"/>
    <d v="2015-12-10T00:00:00"/>
    <s v="$3.32"/>
    <s v="$5.18"/>
    <s v="$1.86"/>
    <n v="8"/>
    <s v="$599.55"/>
    <n v="0.1"/>
    <s v="$49.93"/>
    <s v="$549.55"/>
    <s v="$2.04"/>
    <s v="$556.82"/>
    <n v="549.54999999999995"/>
    <n v="556.82000000000005"/>
    <n v="-7.2700000000000955"/>
    <n v="2.04"/>
    <n v="49.93"/>
    <n v="508.93"/>
    <n v="5.18"/>
    <n v="-6.450000000000002"/>
    <n v="-8.490000000000002"/>
    <n v="-10.530000000000001"/>
    <m/>
  </r>
  <r>
    <s v="5559-1"/>
    <x v="12"/>
    <s v="Christy Brittain"/>
    <s v="Shop 1, 186-190 Church Street,Parramatta;46a Macleay Street,Potts Point"/>
    <x v="0"/>
    <s v="NSW"/>
    <x v="3"/>
    <s v="Mihael Khan"/>
    <s v="Low"/>
    <s v="Smiths Standard Envelopes"/>
    <x v="0"/>
    <s v="Small Box"/>
    <s v="Regular Air"/>
    <d v="2013-12-30T00:00:00"/>
    <s v="$3.52"/>
    <s v="$5.68"/>
    <s v="$2.16"/>
    <n v="50"/>
    <s v="$160.98"/>
    <n v="0.09"/>
    <s v="$13.00"/>
    <s v="$152.08"/>
    <s v="$1.39"/>
    <s v="$158.68"/>
    <n v="152.08000000000001"/>
    <n v="158.68"/>
    <n v="-6.5999999999999943"/>
    <n v="1.39"/>
    <n v="13"/>
    <n v="147.07"/>
    <n v="5.68"/>
    <n v="272.39"/>
    <n v="271"/>
    <n v="269.61"/>
    <m/>
  </r>
  <r>
    <s v="5559-1"/>
    <x v="142"/>
    <s v="Xylona Price"/>
    <s v="98-104 Parramatta Rd,Camperdown"/>
    <x v="0"/>
    <s v="NSW"/>
    <x v="1"/>
    <s v="Phoebe Gour"/>
    <s v="Critical"/>
    <s v="Artisan 481 Labels"/>
    <x v="1"/>
    <s v="Small Box"/>
    <s v="Regular Air"/>
    <d v="2014-06-29T00:00:00"/>
    <s v="$1.94"/>
    <s v="$3.08"/>
    <s v="$1.14"/>
    <n v="44"/>
    <s v="$113.64"/>
    <n v="0.09"/>
    <s v="$12.14"/>
    <s v="$112.76"/>
    <s v="$0.99"/>
    <s v="$113.15"/>
    <n v="112.76"/>
    <n v="113.15"/>
    <n v="-0.39000000000000057"/>
    <n v="0.99"/>
    <n v="12.14"/>
    <n v="102"/>
    <n v="3.08"/>
    <n v="124.37"/>
    <n v="123.38000000000001"/>
    <n v="122.39000000000001"/>
    <m/>
  </r>
  <r>
    <s v="5559-1"/>
    <x v="91"/>
    <s v="Sandra Glassco"/>
    <s v="224A Gertrude St,Fitzroy"/>
    <x v="1"/>
    <s v="VIC"/>
    <x v="1"/>
    <s v="Connor Betts"/>
    <s v="Medium"/>
    <s v="Alto Perma 2700 Stacking Storage Drawers"/>
    <x v="0"/>
    <s v="Wrap Bag"/>
    <s v="Express Air"/>
    <d v="2014-02-26T00:00:00"/>
    <s v="$8.92"/>
    <s v="$29.74"/>
    <s v="$20.82"/>
    <n v="48"/>
    <s v="$341.65"/>
    <n v="0.1"/>
    <s v="$10.43"/>
    <s v="$385.66"/>
    <s v="$6.64"/>
    <s v="$385.52"/>
    <n v="385.66"/>
    <n v="385.52"/>
    <n v="0.1400000000000432"/>
    <n v="6.64"/>
    <n v="10.43"/>
    <n v="381.72999999999996"/>
    <n v="29.74"/>
    <n v="1423.73"/>
    <n v="1417.09"/>
    <n v="1410.4499999999998"/>
    <m/>
  </r>
  <r>
    <s v="5559-2"/>
    <x v="491"/>
    <s v="Julia Dunbar"/>
    <s v="Qantas Domestic Terminal,Mascot"/>
    <x v="0"/>
    <s v="NSW"/>
    <x v="2"/>
    <s v="Phoebe Gour"/>
    <s v="Not Specified"/>
    <s v="Steady Liquid Accent Tank-Style Highlighters"/>
    <x v="1"/>
    <s v="Small Box"/>
    <s v="Regular Air"/>
    <d v="2014-07-25T00:00:00"/>
    <s v="$1.31"/>
    <s v="$2.84"/>
    <s v="$1.53"/>
    <n v="39"/>
    <s v="$134.48"/>
    <n v="0.09"/>
    <s v="$6.72"/>
    <s v="$127.76"/>
    <s v="$0.93"/>
    <s v="$129.71"/>
    <n v="127.76"/>
    <n v="129.71"/>
    <n v="-1.9500000000000028"/>
    <n v="0.93"/>
    <n v="6.72"/>
    <n v="123.92000000000002"/>
    <n v="2.84"/>
    <n v="104.97"/>
    <n v="104.03999999999999"/>
    <n v="103.10999999999999"/>
    <m/>
  </r>
  <r>
    <s v="5560-1"/>
    <x v="286"/>
    <s v="Christopher Schild"/>
    <s v="4A Lyons St,Strathfield"/>
    <x v="0"/>
    <s v="NSW"/>
    <x v="2"/>
    <s v="Tina Carlton"/>
    <s v="Low"/>
    <s v="Artisan Hi-Liter Smear-Safe Highlighters"/>
    <x v="0"/>
    <s v="Wrap Bag"/>
    <s v="Regular Air"/>
    <d v="2014-10-10T00:00:00"/>
    <s v="$2.98"/>
    <s v="$5.84"/>
    <s v="$2.86"/>
    <n v="49"/>
    <s v="$40.60"/>
    <n v="0"/>
    <s v="$1.62"/>
    <s v="$39.94"/>
    <s v="$0.83"/>
    <s v="$40.43"/>
    <n v="39.94"/>
    <n v="40.43"/>
    <n v="-0.49000000000000199"/>
    <n v="0.83"/>
    <n v="1.62"/>
    <n v="39.64"/>
    <n v="5.84"/>
    <n v="285.36999999999995"/>
    <n v="284.53999999999996"/>
    <n v="283.70999999999998"/>
    <m/>
  </r>
  <r>
    <s v="5560-1"/>
    <x v="531"/>
    <s v="Gene Hale"/>
    <s v="1/173-179 Bronte Rd,Waverley"/>
    <x v="0"/>
    <s v="NSW"/>
    <x v="3"/>
    <s v="Leighton Forrest"/>
    <s v="Low"/>
    <s v="Economy Binders"/>
    <x v="1"/>
    <s v="Small Box"/>
    <s v="Regular Air"/>
    <d v="2014-07-24T00:00:00"/>
    <s v="$1.33"/>
    <s v="$2.08"/>
    <s v="$0.75"/>
    <n v="31"/>
    <s v="$41.60"/>
    <n v="0"/>
    <s v="$1.66"/>
    <s v="$39.94"/>
    <s v="$1.49"/>
    <s v="$41.43"/>
    <n v="39.94"/>
    <n v="41.43"/>
    <n v="-1.490000000000002"/>
    <n v="1.49"/>
    <n v="1.66"/>
    <n v="41.260000000000005"/>
    <n v="2.08"/>
    <n v="64.31"/>
    <n v="62.820000000000007"/>
    <n v="61.330000000000005"/>
    <m/>
  </r>
  <r>
    <s v="5560-1"/>
    <x v="531"/>
    <s v="Gene Hale"/>
    <s v="1/173-179 Bronte Rd,Waverley"/>
    <x v="0"/>
    <s v="NSW"/>
    <x v="3"/>
    <s v="Leighton Forrest"/>
    <s v="High"/>
    <s v="Economy Binders"/>
    <x v="1"/>
    <s v="Medium Box"/>
    <s v="Regular Air"/>
    <d v="2014-07-24T00:00:00"/>
    <s v="$1.33"/>
    <s v="$2.08"/>
    <s v="$0.75"/>
    <n v="7"/>
    <s v="$41.60"/>
    <n v="0.03"/>
    <s v="$1.66"/>
    <s v="$39.94"/>
    <s v="$1.49"/>
    <s v="$41.43"/>
    <n v="39.94"/>
    <n v="41.43"/>
    <n v="-1.490000000000002"/>
    <n v="1.49"/>
    <n v="1.66"/>
    <n v="41.260000000000005"/>
    <n v="2.08"/>
    <n v="14.39"/>
    <n v="12.9"/>
    <n v="11.41"/>
    <m/>
  </r>
  <r>
    <s v="5560-1"/>
    <x v="508"/>
    <s v="Molie Backet"/>
    <s v="8 Rankins Lane ,Melbourne"/>
    <x v="1"/>
    <s v="VIC"/>
    <x v="3"/>
    <s v="Connor Betts"/>
    <s v="High"/>
    <s v="Economy Binders"/>
    <x v="2"/>
    <s v="Large Box"/>
    <s v="Regular Air"/>
    <d v="2014-07-29T00:00:00"/>
    <s v="$1.33"/>
    <s v="$2.08"/>
    <s v="$0.75"/>
    <n v="30"/>
    <s v="$41.60"/>
    <n v="0.03"/>
    <s v="$1.66"/>
    <s v="$39.94"/>
    <s v="$1.49"/>
    <s v="$41.43"/>
    <n v="39.94"/>
    <n v="41.43"/>
    <n v="-1.490000000000002"/>
    <n v="1.49"/>
    <n v="1.66"/>
    <n v="41.260000000000005"/>
    <n v="2.08"/>
    <n v="62.230000000000011"/>
    <n v="60.740000000000009"/>
    <n v="59.250000000000007"/>
    <m/>
  </r>
  <r>
    <s v="5560-1"/>
    <x v="532"/>
    <s v="Kean Thornton"/>
    <s v="Westfield Sydney,Sydney"/>
    <x v="0"/>
    <s v="NSW"/>
    <x v="0"/>
    <s v="Natasha Song"/>
    <s v="Medium"/>
    <s v="Economy Binders"/>
    <x v="1"/>
    <s v="Jumbo Drum"/>
    <s v="Delivery Truck"/>
    <d v="2014-09-10T00:00:00"/>
    <s v="$1.33"/>
    <s v="$2.08"/>
    <s v="$0.75"/>
    <n v="39"/>
    <s v="$41.60"/>
    <n v="0.08"/>
    <s v="$1.66"/>
    <s v="$39.94"/>
    <s v="$1.49"/>
    <s v="$41.43"/>
    <n v="39.94"/>
    <n v="41.43"/>
    <n v="-1.490000000000002"/>
    <n v="1.49"/>
    <n v="1.66"/>
    <n v="41.260000000000005"/>
    <n v="2.08"/>
    <n v="80.95"/>
    <n v="79.460000000000008"/>
    <n v="77.970000000000013"/>
    <m/>
  </r>
  <r>
    <s v="5560-1"/>
    <x v="485"/>
    <s v="Alex Grayson"/>
    <s v="644 George St,Sydney"/>
    <x v="0"/>
    <s v="NSW"/>
    <x v="0"/>
    <s v="Radhya Staples"/>
    <s v="Critical"/>
    <s v="Economy Binders"/>
    <x v="0"/>
    <s v="Wrap Bag"/>
    <s v="Regular Air"/>
    <d v="2014-04-05T00:00:00"/>
    <s v="$1.33"/>
    <s v="$2.08"/>
    <s v="$0.75"/>
    <n v="31"/>
    <s v="$41.60"/>
    <n v="0.01"/>
    <s v="$1.66"/>
    <s v="$39.94"/>
    <s v="$1.49"/>
    <s v="$41.43"/>
    <n v="39.94"/>
    <n v="41.43"/>
    <n v="-1.490000000000002"/>
    <n v="1.49"/>
    <n v="1.66"/>
    <n v="41.260000000000005"/>
    <n v="2.08"/>
    <n v="64.31"/>
    <n v="62.820000000000007"/>
    <n v="61.330000000000005"/>
    <m/>
  </r>
  <r>
    <s v="5560-1"/>
    <x v="531"/>
    <s v="Gene Hale"/>
    <s v="1/173-179 Bronte Rd,Waverley"/>
    <x v="0"/>
    <s v="NSW"/>
    <x v="0"/>
    <s v="Leighton Forrest"/>
    <s v="Low"/>
    <s v="Economy Binders"/>
    <x v="0"/>
    <s v="Wrap Bag"/>
    <s v="Regular Air"/>
    <d v="2014-07-24T00:00:00"/>
    <s v="$1.33"/>
    <s v="$2.08"/>
    <s v="$0.75"/>
    <n v="22"/>
    <s v="$41.60"/>
    <n v="0.1"/>
    <s v="$1.66"/>
    <s v="$39.94"/>
    <s v="$1.49"/>
    <s v="$41.43"/>
    <n v="39.94"/>
    <n v="41.43"/>
    <n v="-1.490000000000002"/>
    <n v="1.49"/>
    <n v="1.66"/>
    <n v="41.260000000000005"/>
    <n v="2.08"/>
    <n v="45.590000000000011"/>
    <n v="44.100000000000009"/>
    <n v="42.610000000000007"/>
    <m/>
  </r>
  <r>
    <s v="5560-1"/>
    <x v="533"/>
    <s v="Toby Knight"/>
    <s v="Crown Complex,Southbank"/>
    <x v="1"/>
    <s v="VIC"/>
    <x v="3"/>
    <s v="Yvette Biti"/>
    <s v="Low"/>
    <s v="Economy Binders"/>
    <x v="1"/>
    <s v="Small Box"/>
    <s v="Regular Air"/>
    <d v="2013-11-28T00:00:00"/>
    <s v="$1.33"/>
    <s v="$2.08"/>
    <s v="$0.75"/>
    <n v="5"/>
    <s v="$41.20"/>
    <n v="0.06"/>
    <s v="$3.46"/>
    <s v="$39.94"/>
    <s v="$1.49"/>
    <s v="$41.43"/>
    <n v="39.94"/>
    <n v="41.43"/>
    <n v="-1.490000000000002"/>
    <n v="1.49"/>
    <n v="3.46"/>
    <n v="39.46"/>
    <n v="2.08"/>
    <n v="8.43"/>
    <n v="6.94"/>
    <n v="5.45"/>
    <m/>
  </r>
  <r>
    <s v="5560-1"/>
    <x v="292"/>
    <s v="George Ashbrook"/>
    <s v="506 Swan Street,Richmond"/>
    <x v="1"/>
    <s v="VIC"/>
    <x v="1"/>
    <s v="Connor Betts"/>
    <s v="Not Specified"/>
    <s v="Artisan 474 Labels"/>
    <x v="0"/>
    <s v="Small Pack"/>
    <s v="Regular Air"/>
    <d v="2014-09-22T00:00:00"/>
    <s v="$1.84"/>
    <s v="$2.88"/>
    <s v="$1.04"/>
    <n v="44"/>
    <s v="$37.82"/>
    <n v="0.06"/>
    <s v="$2.35"/>
    <s v="$35.53"/>
    <s v="$0.99"/>
    <s v="$36.85"/>
    <n v="35.53"/>
    <n v="36.85"/>
    <n v="-1.3200000000000003"/>
    <n v="0.99"/>
    <n v="2.35"/>
    <n v="35.49"/>
    <n v="2.88"/>
    <n v="125.36"/>
    <n v="124.37"/>
    <n v="123.38000000000001"/>
    <m/>
  </r>
  <r>
    <s v="5560-1"/>
    <x v="531"/>
    <s v="Gene Hale"/>
    <s v="1/173-179 Bronte Rd,Waverley"/>
    <x v="0"/>
    <s v="NSW"/>
    <x v="1"/>
    <s v="Leighton Forrest"/>
    <s v="Medium"/>
    <s v="Economy Binders"/>
    <x v="0"/>
    <s v="Small Box"/>
    <s v="Regular Air"/>
    <d v="2014-07-24T00:00:00"/>
    <s v="$1.33"/>
    <s v="$2.08"/>
    <s v="$0.75"/>
    <n v="50"/>
    <s v="$41.60"/>
    <n v="0.08"/>
    <s v="$1.66"/>
    <s v="$39.94"/>
    <s v="$1.49"/>
    <s v="$41.43"/>
    <n v="39.94"/>
    <n v="41.43"/>
    <n v="-1.490000000000002"/>
    <n v="1.49"/>
    <n v="1.66"/>
    <n v="41.260000000000005"/>
    <n v="2.08"/>
    <n v="103.83"/>
    <n v="102.34"/>
    <n v="100.85000000000001"/>
    <m/>
  </r>
  <r>
    <s v="5560-1"/>
    <x v="531"/>
    <s v="Gene Hale"/>
    <s v="1/173-179 Bronte Rd,Waverley"/>
    <x v="0"/>
    <s v="NSW"/>
    <x v="1"/>
    <s v="Leighton Forrest"/>
    <s v="Not Specified"/>
    <s v="Economy Binders"/>
    <x v="0"/>
    <s v="Small Box"/>
    <s v="Regular Air"/>
    <d v="2014-07-24T00:00:00"/>
    <s v="$1.33"/>
    <s v="$2.08"/>
    <s v="$0.75"/>
    <n v="42"/>
    <s v="$41.60"/>
    <n v="0.04"/>
    <s v="$1.66"/>
    <s v="$39.94"/>
    <s v="$1.49"/>
    <s v="$41.43"/>
    <n v="39.94"/>
    <n v="41.43"/>
    <n v="-1.490000000000002"/>
    <n v="1.49"/>
    <n v="1.66"/>
    <n v="41.260000000000005"/>
    <n v="2.08"/>
    <n v="87.19"/>
    <n v="85.7"/>
    <n v="84.210000000000008"/>
    <m/>
  </r>
  <r>
    <s v="5560-2"/>
    <x v="531"/>
    <s v="Gene Hale"/>
    <s v="1/173-179 Bronte Rd,Waverley"/>
    <x v="0"/>
    <s v="NSW"/>
    <x v="1"/>
    <s v="Leighton Forrest"/>
    <s v="Critical"/>
    <s v="EcoTones Memo Sheets"/>
    <x v="2"/>
    <s v="Large Box"/>
    <s v="Regular Air"/>
    <d v="2014-07-24T00:00:00"/>
    <s v="$2.52"/>
    <s v="$4.00"/>
    <s v="$1.48"/>
    <n v="44"/>
    <s v="$41.60"/>
    <n v="0.08"/>
    <s v="$1.66"/>
    <s v="$39.94"/>
    <s v="$1.30"/>
    <s v="$41.43"/>
    <n v="39.94"/>
    <n v="41.43"/>
    <n v="-1.490000000000002"/>
    <n v="1.3"/>
    <n v="1.66"/>
    <n v="41.07"/>
    <n v="4"/>
    <n v="175.64000000000001"/>
    <n v="174.34"/>
    <n v="173.04"/>
    <m/>
  </r>
  <r>
    <s v="5561-1"/>
    <x v="39"/>
    <s v="Becky Castell"/>
    <s v="Macquarie Centre Cnr Herring Road &amp; Waterloo Road,Macquarie Park"/>
    <x v="0"/>
    <s v="NSW"/>
    <x v="0"/>
    <s v="Nicholas Fernandes"/>
    <s v="Low"/>
    <s v="Artisan Lamy Binders"/>
    <x v="0"/>
    <s v="Small Box"/>
    <s v="Regular Air"/>
    <d v="2013-10-15T00:00:00"/>
    <s v="$3.37"/>
    <s v="$5.53"/>
    <s v="$2.16"/>
    <n v="41"/>
    <s v="$635.52"/>
    <n v="0.04"/>
    <s v="$434.55"/>
    <s v="$521.54"/>
    <s v="$6.98"/>
    <s v="$536.02"/>
    <n v="521.54"/>
    <n v="536.02"/>
    <n v="-14.480000000000018"/>
    <n v="6.98"/>
    <n v="434.55"/>
    <n v="108.44999999999999"/>
    <n v="5.53"/>
    <n v="-200.84"/>
    <n v="-207.82"/>
    <n v="-214.79999999999998"/>
    <m/>
  </r>
  <r>
    <s v="5561-1"/>
    <x v="534"/>
    <s v="Stuart Van"/>
    <s v="Westfield Sydney,Sydney"/>
    <x v="0"/>
    <s v="NSW"/>
    <x v="1"/>
    <s v="Natasha Song"/>
    <s v="Critical"/>
    <s v="Apex Straight Scissors"/>
    <x v="0"/>
    <s v="Small Box"/>
    <s v="Regular Air"/>
    <d v="2016-04-27T00:00:00"/>
    <s v="$5.19"/>
    <s v="$12.98"/>
    <s v="$7.79"/>
    <n v="8"/>
    <s v="$399.60"/>
    <n v="0.04"/>
    <s v="$19.98"/>
    <s v="$372.66"/>
    <s v="$3.14"/>
    <s v="$388.43"/>
    <n v="372.66"/>
    <n v="388.43"/>
    <n v="-15.769999999999982"/>
    <n v="3.14"/>
    <n v="19.98"/>
    <n v="371.59"/>
    <n v="12.98"/>
    <n v="87"/>
    <n v="83.86"/>
    <n v="80.72"/>
    <m/>
  </r>
  <r>
    <s v="5562-1"/>
    <x v="184"/>
    <s v="Sonia Sunley"/>
    <s v="1/50-58 Hunter St,Sydney"/>
    <x v="0"/>
    <s v="NSW"/>
    <x v="1"/>
    <s v="Preston Senome"/>
    <s v="Low"/>
    <s v="Smiths Metal Binder Clips"/>
    <x v="0"/>
    <s v="Small Pack"/>
    <s v="Regular Air"/>
    <d v="2014-07-26T00:00:00"/>
    <s v="$1.60"/>
    <s v="$2.62"/>
    <s v="$1.02"/>
    <n v="35"/>
    <s v="$63.80"/>
    <n v="0.01"/>
    <s v="$5.90"/>
    <s v="$65.10"/>
    <s v="$0.80"/>
    <s v="$60.41"/>
    <n v="65.099999999999994"/>
    <n v="60.41"/>
    <n v="4.6899999999999977"/>
    <n v="0.8"/>
    <n v="5.9"/>
    <n v="55.309999999999995"/>
    <n v="2.62"/>
    <n v="86.6"/>
    <n v="85.8"/>
    <n v="85"/>
    <m/>
  </r>
  <r>
    <s v="5562-1"/>
    <x v="184"/>
    <s v="Sonia Sunley"/>
    <s v="1/50-58 Hunter St,Sydney"/>
    <x v="0"/>
    <s v="NSW"/>
    <x v="0"/>
    <s v="Preston Senome"/>
    <s v="Not Specified"/>
    <s v="Smiths Metal Binder Clips"/>
    <x v="0"/>
    <s v="Small Box"/>
    <s v="Regular Air"/>
    <d v="2014-07-26T00:00:00"/>
    <s v="$1.60"/>
    <s v="$2.62"/>
    <s v="$1.02"/>
    <n v="27"/>
    <s v="$65.50"/>
    <n v="0.03"/>
    <s v="$5.90"/>
    <s v="$59.61"/>
    <s v="$0.80"/>
    <s v="$60.41"/>
    <n v="59.61"/>
    <n v="60.41"/>
    <n v="-0.79999999999999716"/>
    <n v="0.8"/>
    <n v="5.9"/>
    <n v="55.309999999999995"/>
    <n v="2.62"/>
    <n v="65.64"/>
    <n v="64.84"/>
    <n v="64.040000000000006"/>
    <m/>
  </r>
  <r>
    <s v="5562-1"/>
    <x v="261"/>
    <s v="Katrina Willman"/>
    <s v="120 Hardware St,Melbourne"/>
    <x v="1"/>
    <s v="VIC"/>
    <x v="3"/>
    <s v="Yvette Biti"/>
    <s v="Low"/>
    <s v="Smiths Metal Binder Clips"/>
    <x v="1"/>
    <s v="Small Pack"/>
    <s v="Express Air"/>
    <d v="2015-01-11T00:00:00"/>
    <s v="$1.60"/>
    <s v="$2.62"/>
    <s v="$1.02"/>
    <n v="5"/>
    <s v="$66.00"/>
    <n v="0"/>
    <s v="$1.40"/>
    <s v="$59.64"/>
    <s v="$0.80"/>
    <s v="$60.41"/>
    <n v="59.64"/>
    <n v="60.41"/>
    <n v="-0.76999999999999602"/>
    <n v="0.8"/>
    <n v="1.4"/>
    <n v="59.809999999999995"/>
    <n v="2.62"/>
    <n v="12.500000000000002"/>
    <n v="11.700000000000001"/>
    <n v="10.9"/>
    <m/>
  </r>
  <r>
    <s v="5562-1"/>
    <x v="425"/>
    <s v="Philip Brown"/>
    <s v="499-501 Lygon Street,Carlton North"/>
    <x v="1"/>
    <s v="VIC"/>
    <x v="3"/>
    <s v="Yvette Biti"/>
    <s v="High"/>
    <s v="Smiths Metal Binder Clips"/>
    <x v="0"/>
    <s v="Small Box"/>
    <s v="Regular Air"/>
    <d v="2014-09-13T00:00:00"/>
    <s v="$1.60"/>
    <s v="$2.62"/>
    <s v="$1.02"/>
    <n v="23"/>
    <s v="$63.50"/>
    <n v="0.01"/>
    <s v="$5.90"/>
    <s v="$59.60"/>
    <s v="$0.80"/>
    <s v="$60.41"/>
    <n v="59.6"/>
    <n v="60.41"/>
    <n v="-0.80999999999999517"/>
    <n v="0.8"/>
    <n v="5.9"/>
    <n v="55.309999999999995"/>
    <n v="2.62"/>
    <n v="55.160000000000004"/>
    <n v="54.360000000000007"/>
    <n v="53.560000000000009"/>
    <m/>
  </r>
  <r>
    <s v="5562-1"/>
    <x v="32"/>
    <s v="Gary Hansen"/>
    <s v="273 George Street,Sydney"/>
    <x v="0"/>
    <s v="NSW"/>
    <x v="1"/>
    <s v="Leighton Forrest"/>
    <s v="High"/>
    <s v="Smiths Metal Binder Clips"/>
    <x v="0"/>
    <s v="Small Box"/>
    <s v="Regular Air"/>
    <d v="2014-09-19T00:00:00"/>
    <s v="$1.60"/>
    <s v="$2.62"/>
    <s v="$1.02"/>
    <n v="43"/>
    <s v="$65.50"/>
    <n v="0.09"/>
    <s v="$5.90"/>
    <s v="$59.61"/>
    <s v="$0.80"/>
    <s v="$60.41"/>
    <n v="59.61"/>
    <n v="60.41"/>
    <n v="-0.79999999999999716"/>
    <n v="0.8"/>
    <n v="5.9"/>
    <n v="55.309999999999995"/>
    <n v="2.62"/>
    <n v="107.56"/>
    <n v="106.76"/>
    <n v="105.96000000000001"/>
    <m/>
  </r>
  <r>
    <s v="5562-1"/>
    <x v="492"/>
    <s v="Deborah Brumfield"/>
    <s v="501 George St,Sydney"/>
    <x v="0"/>
    <s v="NSW"/>
    <x v="2"/>
    <s v="Samantha Chairs"/>
    <s v="High"/>
    <s v="Apex Preferred Stainless Steel Scissors"/>
    <x v="0"/>
    <s v="Small Box"/>
    <s v="Regular Air"/>
    <d v="2015-04-23T00:00:00"/>
    <s v="$2.50"/>
    <s v="$5.68"/>
    <s v="$3.18"/>
    <n v="7"/>
    <s v="$167.92"/>
    <n v="0.09"/>
    <s v="$1.86"/>
    <s v="$165.20"/>
    <s v="$3.60"/>
    <s v="$167.92"/>
    <n v="165.2"/>
    <n v="167.92"/>
    <n v="-2.7199999999999989"/>
    <n v="3.6"/>
    <n v="1.86"/>
    <n v="169.65999999999997"/>
    <n v="5.68"/>
    <n v="41.5"/>
    <n v="37.9"/>
    <n v="34.299999999999997"/>
    <m/>
  </r>
  <r>
    <s v="5562-1"/>
    <x v="184"/>
    <s v="Sonia Sunley"/>
    <s v="1/50-58 Hunter St,Sydney"/>
    <x v="0"/>
    <s v="NSW"/>
    <x v="3"/>
    <s v="Preston Senome"/>
    <s v="Not Specified"/>
    <s v="Smiths Metal Binder Clips"/>
    <x v="0"/>
    <s v="Wrap Bag"/>
    <s v="Regular Air"/>
    <d v="2014-07-26T00:00:00"/>
    <s v="$1.60"/>
    <s v="$2.62"/>
    <s v="$1.02"/>
    <n v="27"/>
    <s v="$65.50"/>
    <n v="0"/>
    <s v="$5.90"/>
    <s v="$59.61"/>
    <s v="$0.80"/>
    <s v="$60.41"/>
    <n v="59.61"/>
    <n v="60.41"/>
    <n v="-0.79999999999999716"/>
    <n v="0.8"/>
    <n v="5.9"/>
    <n v="55.309999999999995"/>
    <n v="2.62"/>
    <n v="65.64"/>
    <n v="64.84"/>
    <n v="64.040000000000006"/>
    <m/>
  </r>
  <r>
    <s v="5562-1"/>
    <x v="325"/>
    <s v="Trudy Brown"/>
    <s v="180 High Street,Windsor"/>
    <x v="1"/>
    <s v="VIC"/>
    <x v="1"/>
    <s v="Connor Betts"/>
    <s v="Low"/>
    <s v="Artisan Legal 4-Ring Binder"/>
    <x v="0"/>
    <s v="Small Box"/>
    <s v="Regular Air"/>
    <d v="2013-12-07T00:00:00"/>
    <s v="$13.64"/>
    <s v="$20.98"/>
    <s v="$7.34"/>
    <n v="10"/>
    <s v="$683.86"/>
    <n v="0.09"/>
    <s v="$100.68"/>
    <s v="$630.98"/>
    <s v="$1.49"/>
    <s v="$665.88"/>
    <n v="630.98"/>
    <n v="665.88"/>
    <n v="-34.899999999999977"/>
    <n v="1.49"/>
    <n v="100.68"/>
    <n v="566.69000000000005"/>
    <n v="20.98"/>
    <n v="110.61"/>
    <n v="109.12"/>
    <n v="107.63000000000001"/>
    <m/>
  </r>
  <r>
    <s v="5562-1"/>
    <x v="291"/>
    <s v="Monica Federle"/>
    <s v="834 Bourke St,Waterloo"/>
    <x v="0"/>
    <s v="NSW"/>
    <x v="0"/>
    <s v="Charlie Bui"/>
    <s v="Medium"/>
    <s v="Smiths Metal Binder Clips"/>
    <x v="1"/>
    <s v="Small Box"/>
    <s v="Regular Air"/>
    <d v="2014-07-03T00:00:00"/>
    <s v="$1.60"/>
    <s v="$2.62"/>
    <s v="$1.02"/>
    <n v="22"/>
    <s v="$65.50"/>
    <n v="7.0000000000000007E-2"/>
    <s v="$5.90"/>
    <s v="$59.61"/>
    <s v="$0.80"/>
    <s v="$60.41"/>
    <n v="59.61"/>
    <n v="60.41"/>
    <n v="-0.79999999999999716"/>
    <n v="0.8"/>
    <n v="5.9"/>
    <n v="55.309999999999995"/>
    <n v="2.62"/>
    <n v="52.54"/>
    <n v="51.74"/>
    <n v="50.940000000000005"/>
    <m/>
  </r>
  <r>
    <s v="5562-1"/>
    <x v="324"/>
    <s v="Sean ODonnell"/>
    <s v="541 Church St ,Richmond"/>
    <x v="1"/>
    <s v="VIC"/>
    <x v="3"/>
    <s v="Yvette Biti"/>
    <s v="High"/>
    <s v="Smiths Metal Binder Clips"/>
    <x v="0"/>
    <s v="Wrap Bag"/>
    <s v="Regular Air"/>
    <d v="2015-06-18T00:00:00"/>
    <s v="$1.60"/>
    <s v="$2.62"/>
    <s v="$1.02"/>
    <n v="16"/>
    <s v="$62.00"/>
    <n v="0.02"/>
    <s v="$2.24"/>
    <s v="$59.60"/>
    <s v="$0.80"/>
    <s v="$61.41"/>
    <n v="59.6"/>
    <n v="61.41"/>
    <n v="-1.8099999999999952"/>
    <n v="0.8"/>
    <n v="2.2400000000000002"/>
    <n v="59.969999999999992"/>
    <n v="2.62"/>
    <n v="40.479999999999997"/>
    <n v="39.68"/>
    <n v="38.880000000000003"/>
    <m/>
  </r>
  <r>
    <s v="5562-1"/>
    <x v="184"/>
    <s v="Sonia Sunley"/>
    <s v="1/50-58 Hunter St,Sydney"/>
    <x v="0"/>
    <s v="NSW"/>
    <x v="3"/>
    <s v="Preston Senome"/>
    <s v="Medium"/>
    <s v="Smiths Metal Binder Clips"/>
    <x v="0"/>
    <s v="Small Box"/>
    <s v="Regular Air"/>
    <d v="2014-07-26T00:00:00"/>
    <s v="$1.60"/>
    <s v="$2.62"/>
    <s v="$1.02"/>
    <n v="44"/>
    <s v="$65.50"/>
    <n v="0.04"/>
    <s v="$5.90"/>
    <s v="$59.61"/>
    <s v="$0.80"/>
    <s v="$60.41"/>
    <n v="59.61"/>
    <n v="60.41"/>
    <n v="-0.79999999999999716"/>
    <n v="0.8"/>
    <n v="5.9"/>
    <n v="55.309999999999995"/>
    <n v="2.62"/>
    <n v="110.17999999999999"/>
    <n v="109.38"/>
    <n v="108.58"/>
    <m/>
  </r>
  <r>
    <s v="5562-1"/>
    <x v="535"/>
    <s v="Sandra Flanagan"/>
    <s v="359 Crown Street,Surry Hills"/>
    <x v="0"/>
    <s v="NSW"/>
    <x v="1"/>
    <s v="Phoebe Gour"/>
    <s v="High"/>
    <s v="Adesso Programmable 142-Key Keyboard"/>
    <x v="1"/>
    <s v="Small Box"/>
    <s v="Regular Air"/>
    <d v="2016-03-28T00:00:00"/>
    <s v="$32.02"/>
    <s v="$152.48"/>
    <s v="$120.46"/>
    <n v="20"/>
    <s v="$1,295.76"/>
    <n v="0.04"/>
    <s v="$0.00"/>
    <s v="$1,263.94"/>
    <s v="$4.00"/>
    <s v="$1,269.44"/>
    <n v="1263.94"/>
    <n v="1269.44"/>
    <n v="-5.5"/>
    <n v="4"/>
    <n v="0"/>
    <n v="1273.44"/>
    <n v="152.47999999999999"/>
    <n v="3053.6"/>
    <n v="3049.6"/>
    <n v="3045.6"/>
    <m/>
  </r>
  <r>
    <s v="5564-1"/>
    <x v="127"/>
    <s v="Philip Brown"/>
    <s v="499-501 Lygon Street,Carlton North"/>
    <x v="1"/>
    <s v="VIC"/>
    <x v="1"/>
    <s v="Yvette Biti"/>
    <s v="Medium"/>
    <s v="Self-Adhesive Ring Binder Labels"/>
    <x v="0"/>
    <s v="Small Box"/>
    <s v="Express Air"/>
    <d v="2014-07-29T00:00:00"/>
    <s v="$2.18"/>
    <s v="$3.52"/>
    <s v="$1.34"/>
    <n v="21"/>
    <s v="$144.90"/>
    <n v="0.02"/>
    <s v="$14.49"/>
    <s v="$130.41"/>
    <s v="$6.83"/>
    <s v="$130.90"/>
    <n v="130.41"/>
    <n v="130.9"/>
    <n v="-0.49000000000000909"/>
    <n v="6.83"/>
    <n v="14.49"/>
    <n v="123.24000000000002"/>
    <n v="3.52"/>
    <n v="66.260000000000005"/>
    <n v="59.43"/>
    <n v="52.6"/>
    <m/>
  </r>
  <r>
    <s v="5564-1"/>
    <x v="127"/>
    <s v="Philip Brown"/>
    <s v="499-501 Lygon Street,Carlton North"/>
    <x v="1"/>
    <s v="VIC"/>
    <x v="1"/>
    <s v="Yvette Biti"/>
    <s v="Critical"/>
    <s v="Security-Tint Envelopes"/>
    <x v="0"/>
    <s v="Small Box"/>
    <s v="Regular Air"/>
    <d v="2014-07-27T00:00:00"/>
    <s v="$4.89"/>
    <s v="$7.64"/>
    <s v="$2.75"/>
    <n v="8"/>
    <s v="$144.90"/>
    <n v="0.04"/>
    <s v="$14.49"/>
    <s v="$130.41"/>
    <s v="$1.39"/>
    <s v="$130.90"/>
    <n v="130.41"/>
    <n v="130.9"/>
    <n v="-0.49000000000000909"/>
    <n v="1.39"/>
    <n v="14.49"/>
    <n v="117.8"/>
    <n v="7.64"/>
    <n v="48.019999999999996"/>
    <n v="46.629999999999995"/>
    <n v="45.239999999999995"/>
    <m/>
  </r>
  <r>
    <s v="5564-1"/>
    <x v="127"/>
    <s v="Philip Brown"/>
    <s v="499-501 Lygon Street,Carlton North"/>
    <x v="1"/>
    <s v="VIC"/>
    <x v="1"/>
    <s v="Yvette Biti"/>
    <s v="High"/>
    <s v="Self-Adhesive Removable Labels"/>
    <x v="1"/>
    <s v="Small Box"/>
    <s v="Regular Air"/>
    <d v="2014-07-26T00:00:00"/>
    <s v="$1.98"/>
    <s v="$3.15"/>
    <s v="$1.17"/>
    <n v="36"/>
    <s v="$144.90"/>
    <n v="0"/>
    <s v="$14.49"/>
    <s v="$130.41"/>
    <s v="$0.49"/>
    <s v="$130.90"/>
    <n v="130.41"/>
    <n v="130.9"/>
    <n v="-0.49000000000000909"/>
    <n v="0.49"/>
    <n v="14.49"/>
    <n v="116.90000000000002"/>
    <n v="3.15"/>
    <n v="99.399999999999991"/>
    <n v="98.91"/>
    <n v="98.42"/>
    <m/>
  </r>
  <r>
    <s v="5564-1"/>
    <x v="127"/>
    <s v="Philip Brown"/>
    <s v="499-501 Lygon Street,Carlton North"/>
    <x v="1"/>
    <s v="VIC"/>
    <x v="3"/>
    <s v="Yvette Biti"/>
    <s v="Not Specified"/>
    <s v="Self-Adhesive Removable Labels"/>
    <x v="0"/>
    <s v="Wrap Bag"/>
    <s v="Regular Air"/>
    <d v="2014-07-27T00:00:00"/>
    <s v="$1.98"/>
    <s v="$3.15"/>
    <s v="$1.17"/>
    <n v="39"/>
    <s v="$144.90"/>
    <n v="0.08"/>
    <s v="$14.49"/>
    <s v="$130.41"/>
    <s v="$0.49"/>
    <s v="$130.90"/>
    <n v="130.41"/>
    <n v="130.9"/>
    <n v="-0.49000000000000909"/>
    <n v="0.49"/>
    <n v="14.49"/>
    <n v="116.90000000000002"/>
    <n v="3.15"/>
    <n v="108.85"/>
    <n v="108.36"/>
    <n v="107.87"/>
    <m/>
  </r>
  <r>
    <s v="5564-1"/>
    <x v="508"/>
    <s v="Philip Brown"/>
    <s v="499-501 Lygon Street,Carlton North"/>
    <x v="1"/>
    <s v="VIC"/>
    <x v="0"/>
    <s v="Yvette Biti"/>
    <s v="Medium"/>
    <s v="TechSavi Access Keyboard"/>
    <x v="0"/>
    <s v="Small Box"/>
    <s v="Regular Air"/>
    <d v="2014-07-29T00:00:00"/>
    <s v="$8.31"/>
    <s v="$15.98"/>
    <s v="$7.67"/>
    <n v="4"/>
    <s v="$144.90"/>
    <n v="0.01"/>
    <s v="$14.49"/>
    <s v="$130.41"/>
    <s v="$6.50"/>
    <s v="$130.90"/>
    <n v="130.41"/>
    <n v="130.9"/>
    <n v="-0.49000000000000909"/>
    <n v="6.5"/>
    <n v="14.49"/>
    <n v="122.91000000000001"/>
    <n v="15.98"/>
    <n v="55.93"/>
    <n v="49.43"/>
    <n v="42.93"/>
    <m/>
  </r>
  <r>
    <s v="5565-1"/>
    <x v="31"/>
    <s v="Eric Barreto"/>
    <s v="359 Crown Street,Surry Hills"/>
    <x v="0"/>
    <s v="NSW"/>
    <x v="0"/>
    <s v="Phoebe Gour"/>
    <s v="Critical"/>
    <s v="1726 Digital Answering Machine"/>
    <x v="0"/>
    <s v="Wrap Bag"/>
    <s v="Regular Air"/>
    <d v="2013-10-04T00:00:00"/>
    <s v="$8.82"/>
    <s v="$20.99"/>
    <s v="$12.17"/>
    <n v="35"/>
    <s v="$524.75"/>
    <n v="0.1"/>
    <s v="$26.24"/>
    <s v="$497.25"/>
    <s v="$4.81"/>
    <s v="$503.52"/>
    <n v="497.25"/>
    <n v="503.52"/>
    <n v="-6.2699999999999818"/>
    <n v="4.8099999999999996"/>
    <n v="26.24"/>
    <n v="482.09"/>
    <n v="20.99"/>
    <n v="713.21999999999991"/>
    <n v="708.41"/>
    <n v="703.6"/>
    <m/>
  </r>
  <r>
    <s v="5565-1"/>
    <x v="536"/>
    <s v="Erica Smith"/>
    <s v="38/133-145 Castlereagh St,Sydney"/>
    <x v="0"/>
    <s v="NSW"/>
    <x v="3"/>
    <s v="Natasha Song"/>
    <s v="Low"/>
    <s v="OIC Thumb-Tacks"/>
    <x v="1"/>
    <s v="Small Box"/>
    <s v="Regular Air"/>
    <d v="2013-03-17T00:00:00"/>
    <s v="$0.71"/>
    <s v="$1.14"/>
    <s v="$0.43"/>
    <n v="6"/>
    <s v="$46.25"/>
    <n v="0.1"/>
    <s v="$1.62"/>
    <s v="$42.45"/>
    <s v="$0.70"/>
    <s v="$43.12"/>
    <n v="42.45"/>
    <n v="43.12"/>
    <n v="-0.6699999999999946"/>
    <n v="0.7"/>
    <n v="1.62"/>
    <n v="42.2"/>
    <n v="1.1399999999999999"/>
    <n v="5.92"/>
    <n v="5.22"/>
    <n v="4.5199999999999996"/>
    <m/>
  </r>
  <r>
    <s v="5566-1"/>
    <x v="338"/>
    <s v="Justin Ellison"/>
    <s v="163 Concord Road,North Strathfield"/>
    <x v="0"/>
    <s v="NSW"/>
    <x v="0"/>
    <s v="Charlie Bui"/>
    <s v="Critical"/>
    <s v="Artisan Non-Stick Binders"/>
    <x v="0"/>
    <s v="Small Box"/>
    <s v="Regular Air"/>
    <d v="2014-03-26T00:00:00"/>
    <s v="$2.74"/>
    <s v="$4.49"/>
    <s v="$1.75"/>
    <n v="46"/>
    <s v="$5.60"/>
    <n v="0.06"/>
    <s v="$0.10"/>
    <s v="$5.60"/>
    <s v="$1.49"/>
    <s v="$13.40"/>
    <n v="5.6"/>
    <n v="13.4"/>
    <n v="-7.8000000000000007"/>
    <n v="1.49"/>
    <n v="0.1"/>
    <n v="14.790000000000001"/>
    <n v="4.49"/>
    <n v="207.93000000000004"/>
    <n v="206.44000000000003"/>
    <n v="204.95000000000002"/>
    <m/>
  </r>
  <r>
    <s v="5566-2"/>
    <x v="313"/>
    <s v="Victoria Wilson"/>
    <s v="1/160 Anzac Parade,Kensington"/>
    <x v="0"/>
    <s v="NSW"/>
    <x v="2"/>
    <s v="Natasha Song"/>
    <s v="Not Specified"/>
    <s v="Smiths Metal Binder Clips"/>
    <x v="0"/>
    <s v="Small Box"/>
    <s v="Regular Air"/>
    <d v="2014-08-02T00:00:00"/>
    <s v="$1.60"/>
    <s v="$2.62"/>
    <s v="$1.02"/>
    <n v="47"/>
    <s v="$26.20"/>
    <n v="0.03"/>
    <s v="$2.10"/>
    <s v="$24.10"/>
    <s v="$0.80"/>
    <s v="$24.90"/>
    <n v="24.1"/>
    <n v="24.9"/>
    <n v="-0.79999999999999716"/>
    <n v="0.8"/>
    <n v="2.1"/>
    <n v="23.599999999999998"/>
    <n v="2.62"/>
    <n v="121.84"/>
    <n v="121.04"/>
    <n v="120.24000000000001"/>
    <m/>
  </r>
  <r>
    <s v="5566-2"/>
    <x v="537"/>
    <s v="Laura Armstrong"/>
    <s v="240-242 Johnston Street,Fitzroy"/>
    <x v="1"/>
    <s v="VIC"/>
    <x v="2"/>
    <s v="Connor Betts"/>
    <s v="High"/>
    <s v="Smiths Metal Binder Clips"/>
    <x v="0"/>
    <s v="Small Box"/>
    <s v="Regular Air"/>
    <d v="2015-06-01T00:00:00"/>
    <s v="$1.60"/>
    <s v="$2.62"/>
    <s v="$1.02"/>
    <n v="50"/>
    <s v="$25.20"/>
    <n v="7.0000000000000007E-2"/>
    <s v="$0.70"/>
    <s v="$24.10"/>
    <s v="$0.80"/>
    <s v="$24.90"/>
    <n v="24.1"/>
    <n v="24.9"/>
    <n v="-0.79999999999999716"/>
    <n v="0.8"/>
    <n v="0.7"/>
    <n v="25"/>
    <n v="2.62"/>
    <n v="131.10000000000002"/>
    <n v="130.30000000000001"/>
    <n v="129.5"/>
    <m/>
  </r>
  <r>
    <s v="5567-1"/>
    <x v="298"/>
    <s v="Anne Pryor"/>
    <s v="1-2/299 Sussex St,Sydney"/>
    <x v="0"/>
    <s v="NSW"/>
    <x v="3"/>
    <s v="Aanya Zhang"/>
    <s v="Medium"/>
    <s v="3wax Printer"/>
    <x v="0"/>
    <s v="Small Box"/>
    <s v="Regular Air"/>
    <d v="2014-01-10T00:00:00"/>
    <s v="$219.61"/>
    <s v="$535.64"/>
    <s v="$316.03"/>
    <n v="6"/>
    <s v="$48.60"/>
    <n v="0.06"/>
    <s v="$4.37"/>
    <s v="$45.29"/>
    <s v="$14.70"/>
    <s v="$52.01"/>
    <n v="45.29"/>
    <n v="52.01"/>
    <n v="-6.7199999999999989"/>
    <n v="14.7"/>
    <n v="4.37"/>
    <n v="62.339999999999996"/>
    <n v="535.64"/>
    <n v="3224.17"/>
    <n v="3209.4700000000003"/>
    <n v="3194.7700000000004"/>
    <m/>
  </r>
  <r>
    <s v="5567-1"/>
    <x v="179"/>
    <s v="George Zrebassa"/>
    <s v="81 MacLeay St,Potts Point"/>
    <x v="0"/>
    <s v="NSW"/>
    <x v="1"/>
    <s v="Samantha Chairs"/>
    <s v="Medium"/>
    <s v="Office Shears by Apex"/>
    <x v="0"/>
    <s v="Small Box"/>
    <s v="Regular Air"/>
    <d v="2013-07-17T00:00:00"/>
    <s v="$0.94"/>
    <s v="$2.08"/>
    <s v="$1.14"/>
    <n v="46"/>
    <s v="$91.68"/>
    <n v="0.04"/>
    <s v="$3.67"/>
    <s v="$88.05"/>
    <s v="$2.56"/>
    <s v="$88.33"/>
    <n v="88.05"/>
    <n v="88.33"/>
    <n v="-0.28000000000000114"/>
    <n v="2.56"/>
    <n v="3.67"/>
    <n v="87.22"/>
    <n v="2.08"/>
    <n v="94.570000000000007"/>
    <n v="92.01"/>
    <n v="89.45"/>
    <m/>
  </r>
  <r>
    <s v="5569-1"/>
    <x v="266"/>
    <s v="Darrin Martin"/>
    <s v="221 Barkly St,St Kilda"/>
    <x v="1"/>
    <s v="VIC"/>
    <x v="0"/>
    <s v="Yvette Biti"/>
    <s v="Medium"/>
    <s v="Emerson C82 Color Inkjet Printer"/>
    <x v="0"/>
    <s v="Small Box"/>
    <s v="Regular Air"/>
    <d v="2013-09-06T00:00:00"/>
    <s v="$76.79"/>
    <s v="$119.99"/>
    <s v="$43.20"/>
    <n v="45"/>
    <s v="$1,524.90"/>
    <n v="0"/>
    <s v="$122.20"/>
    <s v="$1,248.38"/>
    <s v="$14.00"/>
    <s v="$1,249.39"/>
    <n v="1248.3800000000001"/>
    <n v="1249.3900000000001"/>
    <n v="-1.0099999999999909"/>
    <n v="14"/>
    <n v="122.2"/>
    <n v="1141.19"/>
    <n v="119.99"/>
    <n v="5291.35"/>
    <n v="5277.35"/>
    <n v="5263.35"/>
    <m/>
  </r>
  <r>
    <s v="5569-1"/>
    <x v="239"/>
    <s v="Brand Markne"/>
    <s v="834 Bourke St,Waterloo"/>
    <x v="0"/>
    <s v="NSW"/>
    <x v="3"/>
    <s v="Charlie Bui"/>
    <s v="Not Specified"/>
    <s v="Angle-D Binders with Locking Rings, Label Holders"/>
    <x v="0"/>
    <s v="Small Box"/>
    <s v="Regular Air"/>
    <d v="2013-08-02T00:00:00"/>
    <s v="$4.53"/>
    <s v="$7.30"/>
    <s v="$2.77"/>
    <n v="33"/>
    <s v="$294.72"/>
    <n v="0.09"/>
    <s v="$29.37"/>
    <s v="$264.55"/>
    <s v="$7.72"/>
    <s v="$279.71"/>
    <n v="264.55"/>
    <n v="279.70999999999998"/>
    <n v="-15.159999999999968"/>
    <n v="7.72"/>
    <n v="29.37"/>
    <n v="258.06"/>
    <n v="7.3"/>
    <n v="219.25"/>
    <n v="211.53"/>
    <n v="203.81"/>
    <m/>
  </r>
  <r>
    <s v="5569-1"/>
    <x v="372"/>
    <s v="Bart Watters"/>
    <s v="Westfield 1 Anderson St,Chatswood"/>
    <x v="0"/>
    <s v="NSW"/>
    <x v="2"/>
    <s v="Nicholas Fernandes"/>
    <s v="Critical"/>
    <s v="Binder Posts"/>
    <x v="0"/>
    <s v="Wrap Bag"/>
    <s v="Regular Air"/>
    <d v="2014-12-11T00:00:00"/>
    <s v="$3.50"/>
    <s v="$5.74"/>
    <s v="$2.24"/>
    <n v="2"/>
    <s v="$47.60"/>
    <n v="0.03"/>
    <s v="$4.73"/>
    <s v="$44.53"/>
    <s v="$5.01"/>
    <s v="$55.70"/>
    <n v="44.53"/>
    <n v="55.7"/>
    <n v="-11.170000000000002"/>
    <n v="5.01"/>
    <n v="4.7300000000000004"/>
    <n v="55.980000000000004"/>
    <n v="5.74"/>
    <n v="11.76"/>
    <n v="6.75"/>
    <n v="1.7400000000000002"/>
    <m/>
  </r>
  <r>
    <s v="5570-1"/>
    <x v="35"/>
    <s v="Raymond Fair"/>
    <s v="61 York St,Sydney"/>
    <x v="0"/>
    <s v="NSW"/>
    <x v="2"/>
    <s v="Leighton Forrest"/>
    <s v="Not Specified"/>
    <s v="Colored Envelopes"/>
    <x v="1"/>
    <s v="Small Box"/>
    <s v="Regular Air"/>
    <d v="2013-06-02T00:00:00"/>
    <s v="$2.25"/>
    <s v="$3.69"/>
    <s v="$1.44"/>
    <n v="39"/>
    <s v="$166.52"/>
    <n v="0.09"/>
    <s v="$13.65"/>
    <s v="$157.85"/>
    <s v="$2.50"/>
    <s v="$156.93"/>
    <n v="157.85"/>
    <n v="156.93"/>
    <n v="0.91999999999998749"/>
    <n v="2.5"/>
    <n v="13.65"/>
    <n v="145.78"/>
    <n v="3.69"/>
    <n v="132.76"/>
    <n v="130.26"/>
    <n v="127.75999999999999"/>
    <m/>
  </r>
  <r>
    <s v="5570-1"/>
    <x v="77"/>
    <s v="Craig Carroll"/>
    <s v="99 Lygon Street,East Brunswick"/>
    <x v="1"/>
    <s v="VIC"/>
    <x v="1"/>
    <s v="Connor Betts"/>
    <s v="Low"/>
    <s v="Smiths Bulldog Clip"/>
    <x v="1"/>
    <s v="Jumbo Drum"/>
    <s v="Delivery Truck"/>
    <d v="2013-04-20T00:00:00"/>
    <s v="$2.31"/>
    <s v="$3.78"/>
    <s v="$1.47"/>
    <n v="35"/>
    <s v="$119.80"/>
    <n v="0.08"/>
    <s v="$4.69"/>
    <s v="$116.57"/>
    <s v="$0.71"/>
    <s v="$118.37"/>
    <n v="116.57"/>
    <n v="118.37"/>
    <n v="-1.8000000000000114"/>
    <n v="0.71"/>
    <n v="4.6900000000000004"/>
    <n v="114.39"/>
    <n v="3.78"/>
    <n v="128.32"/>
    <n v="127.60999999999999"/>
    <n v="126.89999999999999"/>
    <m/>
  </r>
  <r>
    <s v="5570-1"/>
    <x v="336"/>
    <s v="Bryan Spruell"/>
    <s v="1 John Street,Waterloo"/>
    <x v="0"/>
    <s v="NSW"/>
    <x v="0"/>
    <s v="Charlie Bui"/>
    <s v="Not Specified"/>
    <s v="Smiths SlimLine Pencil Sharpener"/>
    <x v="0"/>
    <s v="Wrap Bag"/>
    <s v="Regular Air"/>
    <d v="2015-08-27T00:00:00"/>
    <s v="$4.79"/>
    <s v="$11.97"/>
    <s v="$7.18"/>
    <n v="3"/>
    <s v="$95.98"/>
    <n v="0.04"/>
    <s v="$8.59"/>
    <s v="$86.99"/>
    <s v="$5.81"/>
    <s v="$95.19"/>
    <n v="86.99"/>
    <n v="95.19"/>
    <n v="-8.2000000000000028"/>
    <n v="5.81"/>
    <n v="8.59"/>
    <n v="92.41"/>
    <n v="11.97"/>
    <n v="33.130000000000003"/>
    <n v="27.320000000000004"/>
    <n v="21.510000000000005"/>
    <m/>
  </r>
  <r>
    <s v="5570-1"/>
    <x v="436"/>
    <s v="Max Jones"/>
    <s v="240-242 Johnston Street,Fitzroy"/>
    <x v="1"/>
    <s v="VIC"/>
    <x v="1"/>
    <s v="Connor Betts"/>
    <s v="Low"/>
    <s v="Apex Straight Scissors"/>
    <x v="1"/>
    <s v="Small Box"/>
    <s v="Regular Air"/>
    <d v="2015-01-12T00:00:00"/>
    <s v="$5.19"/>
    <s v="$12.98"/>
    <s v="$7.79"/>
    <n v="29"/>
    <s v="$872.50"/>
    <n v="0.03"/>
    <s v="$61.10"/>
    <s v="$827.53"/>
    <s v="$3.14"/>
    <s v="$826.32"/>
    <n v="827.53"/>
    <n v="826.32"/>
    <n v="1.2099999999999227"/>
    <n v="3.14"/>
    <n v="61.1"/>
    <n v="768.36"/>
    <n v="12.98"/>
    <n v="318.45999999999998"/>
    <n v="315.32"/>
    <n v="312.18"/>
    <m/>
  </r>
  <r>
    <s v="5570-1"/>
    <x v="33"/>
    <s v="Keith Herrera"/>
    <s v="120 Hardware St,Melbourne"/>
    <x v="1"/>
    <s v="VIC"/>
    <x v="3"/>
    <s v="Connor Betts"/>
    <s v="Low"/>
    <s v="Artisan Round Ring Poly Binders"/>
    <x v="0"/>
    <s v="Small Box"/>
    <s v="Regular Air"/>
    <d v="2014-07-31T00:00:00"/>
    <s v="$1.82"/>
    <s v="$2.84"/>
    <s v="$1.02"/>
    <n v="5"/>
    <s v="$31.68"/>
    <n v="0.06"/>
    <s v="$0.63"/>
    <s v="$31.05"/>
    <s v="$5.44"/>
    <s v="$36.38"/>
    <n v="31.05"/>
    <n v="36.380000000000003"/>
    <n v="-5.3300000000000018"/>
    <n v="5.44"/>
    <n v="0.63"/>
    <n v="41.19"/>
    <n v="2.84"/>
    <n v="19.009999999999998"/>
    <n v="13.569999999999999"/>
    <n v="8.129999999999999"/>
    <m/>
  </r>
  <r>
    <s v="5571-1"/>
    <x v="247"/>
    <s v="Jim Kriz"/>
    <s v="85-113 Dunning Ave,Roseberry"/>
    <x v="0"/>
    <s v="NSW"/>
    <x v="1"/>
    <s v="Mihael Khan"/>
    <s v="High"/>
    <s v="Security-Tint Envelopes"/>
    <x v="0"/>
    <s v="Wrap Bag"/>
    <s v="Regular Air"/>
    <d v="2013-06-10T00:00:00"/>
    <s v="$4.89"/>
    <s v="$7.64"/>
    <s v="$2.75"/>
    <n v="47"/>
    <s v="$157.08"/>
    <n v="0"/>
    <s v="$12.85"/>
    <s v="$142.58"/>
    <s v="$1.39"/>
    <s v="$123.78"/>
    <n v="142.58000000000001"/>
    <n v="123.78"/>
    <n v="18.800000000000011"/>
    <n v="1.39"/>
    <n v="12.85"/>
    <n v="112.32000000000001"/>
    <n v="7.64"/>
    <n v="347.61999999999995"/>
    <n v="346.22999999999996"/>
    <n v="344.84"/>
    <m/>
  </r>
  <r>
    <s v="5571-1"/>
    <x v="365"/>
    <s v="Pete Armstrong"/>
    <s v="506 Swan Street,Richmond"/>
    <x v="1"/>
    <s v="VIC"/>
    <x v="1"/>
    <s v="Connor Betts"/>
    <s v="Not Specified"/>
    <s v="12 Colored Short Pencils"/>
    <x v="0"/>
    <s v="Small Box"/>
    <s v="Regular Air"/>
    <d v="2014-08-07T00:00:00"/>
    <s v="$1.09"/>
    <s v="$2.60"/>
    <s v="$1.51"/>
    <n v="15"/>
    <s v="$111.80"/>
    <n v="0.1"/>
    <s v="$6.71"/>
    <s v="$105.09"/>
    <s v="$2.40"/>
    <s v="$107.49"/>
    <n v="105.09"/>
    <n v="107.49"/>
    <n v="-2.3999999999999915"/>
    <n v="2.4"/>
    <n v="6.71"/>
    <n v="103.18"/>
    <n v="2.6"/>
    <n v="34.69"/>
    <n v="32.29"/>
    <n v="29.89"/>
    <m/>
  </r>
  <r>
    <s v="5572-1"/>
    <x v="98"/>
    <s v="Liz Willingham"/>
    <s v="60 Commercial Rd,Prahran"/>
    <x v="1"/>
    <s v="VIC"/>
    <x v="0"/>
    <s v="Yvette Biti"/>
    <s v="Medium"/>
    <s v="Apex Box Cutter Scissors"/>
    <x v="0"/>
    <s v="Wrap Bag"/>
    <s v="Regular Air"/>
    <d v="2014-05-07T00:00:00"/>
    <s v="$4.19"/>
    <s v="$10.23"/>
    <s v="$6.04"/>
    <n v="23"/>
    <s v="$199.00"/>
    <n v="0.01"/>
    <s v="$19.95"/>
    <s v="$185.58"/>
    <s v="$4.68"/>
    <s v="$176.71"/>
    <n v="185.58"/>
    <n v="176.71"/>
    <n v="8.8700000000000045"/>
    <n v="4.68"/>
    <n v="19.95"/>
    <n v="161.44000000000003"/>
    <n v="10.23"/>
    <n v="220.02000000000004"/>
    <n v="215.34000000000003"/>
    <n v="210.66000000000003"/>
    <m/>
  </r>
  <r>
    <s v="5572-1"/>
    <x v="18"/>
    <s v="Roy Skaria"/>
    <s v="2/797 Botany Rd,Rosebery"/>
    <x v="0"/>
    <s v="NSW"/>
    <x v="0"/>
    <s v="Samantha Chairs"/>
    <s v="Not Specified"/>
    <s v="Alto Memo Cubes"/>
    <x v="0"/>
    <s v="Wrap Bag"/>
    <s v="Regular Air"/>
    <d v="2013-10-21T00:00:00"/>
    <s v="$3.32"/>
    <s v="$5.18"/>
    <s v="$1.86"/>
    <n v="49"/>
    <s v="$93.92"/>
    <n v="0.09"/>
    <s v="$0.00"/>
    <s v="$93.34"/>
    <s v="$2.04"/>
    <s v="$96.33"/>
    <n v="93.34"/>
    <n v="96.33"/>
    <n v="-2.9899999999999949"/>
    <n v="2.04"/>
    <n v="0"/>
    <n v="98.37"/>
    <n v="5.18"/>
    <n v="255.85999999999999"/>
    <n v="253.82"/>
    <n v="251.78"/>
    <m/>
  </r>
  <r>
    <s v="5572-1"/>
    <x v="522"/>
    <s v="Alejandro Ballentine"/>
    <s v="412 Brunswick St,Fitzroy"/>
    <x v="1"/>
    <s v="VIC"/>
    <x v="1"/>
    <s v="Connor Betts"/>
    <s v="Medium"/>
    <s v="Apex Box Cutter Scissors"/>
    <x v="1"/>
    <s v="Small Box"/>
    <s v="Regular Air"/>
    <d v="2014-06-28T00:00:00"/>
    <s v="$4.19"/>
    <s v="$10.23"/>
    <s v="$6.04"/>
    <n v="46"/>
    <s v="$166.32"/>
    <n v="0.02"/>
    <s v="$15.64"/>
    <s v="$152.70"/>
    <s v="$4.68"/>
    <s v="$162.52"/>
    <n v="152.69999999999999"/>
    <n v="162.52000000000001"/>
    <n v="-9.8200000000000216"/>
    <n v="4.68"/>
    <n v="15.64"/>
    <n v="151.56"/>
    <n v="10.23"/>
    <n v="459.62000000000006"/>
    <n v="454.94000000000005"/>
    <n v="450.26000000000005"/>
    <m/>
  </r>
  <r>
    <s v="5574-1"/>
    <x v="33"/>
    <s v="Denny Joy"/>
    <s v="99 Lygon Street,East Brunswick"/>
    <x v="1"/>
    <s v="VIC"/>
    <x v="2"/>
    <s v="Connor Betts"/>
    <s v="High"/>
    <s v="Security-Tint Envelopes"/>
    <x v="0"/>
    <s v="Small Box"/>
    <s v="Regular Air"/>
    <d v="2014-08-01T00:00:00"/>
    <s v="$4.89"/>
    <s v="$7.64"/>
    <s v="$2.75"/>
    <n v="5"/>
    <s v="$53.48"/>
    <n v="0.08"/>
    <s v="$3.21"/>
    <s v="$50.27"/>
    <s v="$1.39"/>
    <s v="$51.66"/>
    <n v="50.27"/>
    <n v="51.66"/>
    <n v="-1.3899999999999935"/>
    <n v="1.39"/>
    <n v="3.21"/>
    <n v="49.839999999999996"/>
    <n v="7.64"/>
    <n v="36.379999999999995"/>
    <n v="34.989999999999995"/>
    <n v="33.599999999999994"/>
    <m/>
  </r>
  <r>
    <s v="5574-1"/>
    <x v="538"/>
    <s v="Mike Kennedy"/>
    <s v="99 Lygon Street,East Brunswick"/>
    <x v="1"/>
    <s v="VIC"/>
    <x v="1"/>
    <s v="Connor Betts"/>
    <s v="Medium"/>
    <s v="Deluxe Rollaway Locking File with Drawer"/>
    <x v="0"/>
    <s v="Small Box"/>
    <s v="Regular Air"/>
    <d v="2015-04-01T00:00:00"/>
    <s v="$178.83"/>
    <s v="$415.88"/>
    <s v="$237.05"/>
    <n v="50"/>
    <s v="$1,312.61"/>
    <n v="0.02"/>
    <s v="$78.76"/>
    <s v="$1,253.89"/>
    <s v="$11.37"/>
    <s v="$1,273.93"/>
    <n v="1253.8900000000001"/>
    <n v="1273.93"/>
    <n v="-20.039999999999964"/>
    <n v="11.37"/>
    <n v="78.760000000000005"/>
    <n v="1206.54"/>
    <n v="415.88"/>
    <n v="20726.61"/>
    <n v="20715.240000000002"/>
    <n v="20703.870000000003"/>
    <m/>
  </r>
  <r>
    <s v="5574-1"/>
    <x v="0"/>
    <s v="Vivek Sundaresam"/>
    <s v="152 Bunnerong Road,Eastgardens"/>
    <x v="0"/>
    <s v="NSW"/>
    <x v="1"/>
    <s v="Tina Carlton"/>
    <s v="Critical"/>
    <s v="TechSavi Access Keyboard"/>
    <x v="0"/>
    <s v="Small Box"/>
    <s v="Regular Air"/>
    <d v="2014-09-04T00:00:00"/>
    <s v="$10.07"/>
    <s v="$15.98"/>
    <s v="$5.91"/>
    <n v="39"/>
    <s v="$469.92"/>
    <n v="7.0000000000000007E-2"/>
    <s v="$18.50"/>
    <s v="$451.10"/>
    <s v="$4.00"/>
    <s v="$465.29"/>
    <n v="451.1"/>
    <n v="465.29"/>
    <n v="-14.189999999999998"/>
    <n v="4"/>
    <n v="18.5"/>
    <n v="450.79"/>
    <n v="15.98"/>
    <n v="608.72"/>
    <n v="604.72"/>
    <n v="600.72"/>
    <m/>
  </r>
  <r>
    <s v="5574-1"/>
    <x v="539"/>
    <s v="Shui Tom"/>
    <s v="1 John Street,Waterloo"/>
    <x v="0"/>
    <s v="NSW"/>
    <x v="1"/>
    <s v="Charlie Bui"/>
    <s v="Low"/>
    <s v="Artisan Flip-Chart Easel Binder, Black"/>
    <x v="0"/>
    <s v="Wrap Bag"/>
    <s v="Regular Air"/>
    <d v="2013-05-26T00:00:00"/>
    <s v="$13.88"/>
    <s v="$22.38"/>
    <s v="$8.50"/>
    <n v="27"/>
    <s v="$385.08"/>
    <n v="0.06"/>
    <s v="$38.81"/>
    <s v="$378.93"/>
    <s v="$15.10"/>
    <s v="$358.45"/>
    <n v="378.93"/>
    <n v="358.45"/>
    <n v="20.480000000000018"/>
    <n v="15.1"/>
    <n v="38.81"/>
    <n v="334.74"/>
    <n v="22.38"/>
    <n v="580.55000000000007"/>
    <n v="565.45000000000005"/>
    <n v="550.35"/>
    <m/>
  </r>
  <r>
    <s v="5574-1"/>
    <x v="199"/>
    <s v="Arthur Gainer"/>
    <s v="180 High Street,Windsor"/>
    <x v="1"/>
    <s v="VIC"/>
    <x v="2"/>
    <s v="Connor Betts"/>
    <s v="Medium"/>
    <s v="Angle-D Binders with Locking Rings, Label Holders"/>
    <x v="0"/>
    <s v="Small Box"/>
    <s v="Regular Air"/>
    <d v="2014-12-29T00:00:00"/>
    <s v="$4.53"/>
    <s v="$7.30"/>
    <s v="$2.77"/>
    <n v="32"/>
    <s v="$298.50"/>
    <n v="0.01"/>
    <s v="$14.93"/>
    <s v="$272.53"/>
    <s v="$7.72"/>
    <s v="$273.54"/>
    <n v="272.52999999999997"/>
    <n v="273.54000000000002"/>
    <n v="-1.0100000000000477"/>
    <n v="7.72"/>
    <n v="14.93"/>
    <n v="266.33000000000004"/>
    <n v="7.3"/>
    <n v="226.39"/>
    <n v="218.67"/>
    <n v="210.95"/>
    <m/>
  </r>
  <r>
    <s v="5574-1"/>
    <x v="292"/>
    <s v="George Ashbrook"/>
    <s v="506 Swan Street,Richmond"/>
    <x v="1"/>
    <s v="VIC"/>
    <x v="3"/>
    <s v="Connor Betts"/>
    <s v="Critical"/>
    <s v="Artisan Durable Poly Binders"/>
    <x v="1"/>
    <s v="Small Box"/>
    <s v="Regular Air"/>
    <d v="2014-09-22T00:00:00"/>
    <s v="$3.37"/>
    <s v="$5.53"/>
    <s v="$2.16"/>
    <n v="12"/>
    <s v="$53.70"/>
    <n v="0.1"/>
    <s v="$2.69"/>
    <s v="$52.09"/>
    <s v="$6.98"/>
    <s v="$51.63"/>
    <n v="52.09"/>
    <n v="51.63"/>
    <n v="0.46000000000000085"/>
    <n v="6.98"/>
    <n v="2.69"/>
    <n v="55.92"/>
    <n v="5.53"/>
    <n v="70.650000000000006"/>
    <n v="63.67"/>
    <n v="56.69"/>
    <m/>
  </r>
  <r>
    <s v="5575-1"/>
    <x v="38"/>
    <s v="Dan Campbell"/>
    <s v="1/173-179 Bronte Rd,Waverley"/>
    <x v="0"/>
    <s v="NSW"/>
    <x v="3"/>
    <s v="Leighton Forrest"/>
    <s v="Low"/>
    <s v="Artisan Hanging File Binders"/>
    <x v="1"/>
    <s v="Jumbo Drum"/>
    <s v="Delivery Truck"/>
    <d v="2013-10-27T00:00:00"/>
    <s v="$3.65"/>
    <s v="$5.98"/>
    <s v="$2.33"/>
    <n v="42"/>
    <s v="$119.40"/>
    <n v="0"/>
    <s v="$4.69"/>
    <s v="$116.45"/>
    <s v="$1.49"/>
    <s v="$117.99"/>
    <n v="116.45"/>
    <n v="117.99"/>
    <n v="-1.539999999999992"/>
    <n v="1.49"/>
    <n v="4.6900000000000004"/>
    <n v="114.78999999999999"/>
    <n v="5.98"/>
    <n v="247.96000000000004"/>
    <n v="246.47000000000003"/>
    <n v="244.98000000000002"/>
    <m/>
  </r>
  <r>
    <s v="5576-1"/>
    <x v="179"/>
    <s v="George Zrebassa"/>
    <s v="93 MacLeay St,Potts Point"/>
    <x v="0"/>
    <s v="NSW"/>
    <x v="0"/>
    <s v="Natasha Song"/>
    <s v="Critical"/>
    <s v="Barrel Sharpener"/>
    <x v="0"/>
    <s v="Wrap Bag"/>
    <s v="Express Air"/>
    <d v="2013-07-17T00:00:00"/>
    <s v="$1.46"/>
    <s v="$3.57"/>
    <s v="$2.11"/>
    <n v="32"/>
    <s v="$43.68"/>
    <n v="0.03"/>
    <s v="$1.66"/>
    <s v="$30.70"/>
    <s v="$4.17"/>
    <s v="$33.26"/>
    <n v="30.7"/>
    <n v="33.26"/>
    <n v="-2.5599999999999987"/>
    <n v="4.17"/>
    <n v="1.66"/>
    <n v="35.770000000000003"/>
    <n v="3.57"/>
    <n v="116.75"/>
    <n v="112.58"/>
    <n v="108.41"/>
    <m/>
  </r>
  <r>
    <s v="5576-1"/>
    <x v="162"/>
    <s v="Callia Suhley"/>
    <s v="Crown Complex,Southbank"/>
    <x v="1"/>
    <s v="VIC"/>
    <x v="1"/>
    <s v="Yvette Biti"/>
    <s v="Not Specified"/>
    <s v="Bagged Rubber Bands"/>
    <x v="1"/>
    <s v="Small Box"/>
    <s v="Regular Air"/>
    <d v="2014-11-21T00:00:00"/>
    <s v="$0.24"/>
    <s v="$1.26"/>
    <s v="$1.02"/>
    <n v="1"/>
    <s v="$53.48"/>
    <n v="0"/>
    <s v="$3.21"/>
    <s v="$50.27"/>
    <s v="$0.70"/>
    <s v="$53.66"/>
    <n v="50.27"/>
    <n v="53.66"/>
    <n v="-3.3899999999999935"/>
    <n v="0.7"/>
    <n v="3.21"/>
    <n v="51.15"/>
    <n v="1.26"/>
    <n v="-1.25"/>
    <n v="-1.95"/>
    <n v="-2.65"/>
    <m/>
  </r>
  <r>
    <s v="5576-1"/>
    <x v="540"/>
    <s v="Ben Peterman"/>
    <s v="2a/285A Crown St,Surry Hills"/>
    <x v="0"/>
    <s v="NSW"/>
    <x v="0"/>
    <s v="Phoebe Gour"/>
    <s v="Low"/>
    <s v="300 Series Non-Flip"/>
    <x v="0"/>
    <s v="Wrap Bag"/>
    <s v="Regular Air"/>
    <d v="2016-12-08T00:00:00"/>
    <s v="$62.40"/>
    <s v="$155.99"/>
    <s v="$93.59"/>
    <n v="47"/>
    <s v="$7,014.08"/>
    <n v="7.0000000000000007E-2"/>
    <s v="$70.14"/>
    <s v="$6,947.94"/>
    <s v="$8.08"/>
    <s v="$6,947.94"/>
    <n v="6947.94"/>
    <n v="6947.94"/>
    <n v="0"/>
    <n v="8.08"/>
    <n v="70.14"/>
    <n v="6885.8799999999992"/>
    <n v="155.99"/>
    <n v="7269.47"/>
    <n v="7261.39"/>
    <n v="7253.31"/>
    <m/>
  </r>
  <r>
    <s v="5576-1"/>
    <x v="541"/>
    <s v="Stephanie Ulpright"/>
    <s v="541 Church St ,Richmond"/>
    <x v="1"/>
    <s v="VIC"/>
    <x v="3"/>
    <s v="Yvette Biti"/>
    <s v="Critical"/>
    <s v="Binder Posts"/>
    <x v="0"/>
    <s v="Small Box"/>
    <s v="Regular Air"/>
    <d v="2014-08-04T00:00:00"/>
    <s v="$3.50"/>
    <s v="$5.74"/>
    <s v="$2.24"/>
    <n v="9"/>
    <s v="$40.18"/>
    <n v="0.09"/>
    <s v="$1.61"/>
    <s v="$38.57"/>
    <s v="$5.01"/>
    <s v="$43.58"/>
    <n v="38.57"/>
    <n v="43.58"/>
    <n v="-5.009999999999998"/>
    <n v="5.01"/>
    <n v="1.61"/>
    <n v="46.98"/>
    <n v="5.74"/>
    <n v="55.06"/>
    <n v="50.050000000000004"/>
    <n v="45.040000000000006"/>
    <m/>
  </r>
  <r>
    <s v="5576-1"/>
    <x v="541"/>
    <s v="Frank Hawley"/>
    <s v="2/797 Botany Rd,Rosebery"/>
    <x v="0"/>
    <s v="NSW"/>
    <x v="3"/>
    <s v="Samantha Chairs"/>
    <s v="Medium"/>
    <s v="Binder Posts"/>
    <x v="0"/>
    <s v="Small Box"/>
    <s v="Regular Air"/>
    <d v="2014-08-03T00:00:00"/>
    <s v="$3.50"/>
    <s v="$5.74"/>
    <s v="$2.24"/>
    <n v="8"/>
    <s v="$40.18"/>
    <n v="7.0000000000000007E-2"/>
    <s v="$1.61"/>
    <s v="$38.57"/>
    <s v="$5.01"/>
    <s v="$43.58"/>
    <n v="38.57"/>
    <n v="43.58"/>
    <n v="-5.009999999999998"/>
    <n v="5.01"/>
    <n v="1.61"/>
    <n v="46.98"/>
    <n v="5.74"/>
    <n v="49.32"/>
    <n v="44.31"/>
    <n v="39.300000000000004"/>
    <m/>
  </r>
  <r>
    <s v="5578-1"/>
    <x v="464"/>
    <s v="Dean Percer"/>
    <s v="221 Barkly St,St Kilda"/>
    <x v="1"/>
    <s v="VIC"/>
    <x v="1"/>
    <s v="Yvette Biti"/>
    <s v="High"/>
    <s v="Ames Color-File Green Diamond Border X-ray Mailers"/>
    <x v="2"/>
    <s v="Small Pack"/>
    <s v="Regular Air"/>
    <d v="2014-04-18T00:00:00"/>
    <s v="$52.07"/>
    <s v="$83.98"/>
    <s v="$31.91"/>
    <n v="1"/>
    <s v="$2,554.80"/>
    <n v="0.1"/>
    <s v="$156.81"/>
    <s v="$2,316.19"/>
    <s v="$5.01"/>
    <s v="$2,318.69"/>
    <n v="2316.19"/>
    <n v="2318.69"/>
    <n v="-2.5"/>
    <n v="5.01"/>
    <n v="156.81"/>
    <n v="2166.8900000000003"/>
    <n v="83.98"/>
    <n v="-67.819999999999993"/>
    <n v="-72.83"/>
    <n v="-77.84"/>
    <m/>
  </r>
  <r>
    <s v="5578-1"/>
    <x v="365"/>
    <s v="Ed Ludwig"/>
    <s v="222 Barkly St,St Kilda"/>
    <x v="1"/>
    <s v="VIC"/>
    <x v="1"/>
    <s v="Yvette Biti"/>
    <s v="Critical"/>
    <s v="12 Colored Short Pencils"/>
    <x v="0"/>
    <s v="Small Box"/>
    <s v="Regular Air"/>
    <d v="2014-08-07T00:00:00"/>
    <s v="$1.09"/>
    <s v="$2.60"/>
    <s v="$1.51"/>
    <n v="36"/>
    <s v="$111.80"/>
    <n v="0.05"/>
    <s v="$6.71"/>
    <s v="$105.09"/>
    <s v="$2.40"/>
    <s v="$107.49"/>
    <n v="105.09"/>
    <n v="107.49"/>
    <n v="-2.3999999999999915"/>
    <n v="2.4"/>
    <n v="6.71"/>
    <n v="103.18"/>
    <n v="2.6"/>
    <n v="89.29000000000002"/>
    <n v="86.890000000000015"/>
    <n v="84.490000000000009"/>
    <m/>
  </r>
  <r>
    <s v="5578-1"/>
    <x v="64"/>
    <s v="Neil Knudson"/>
    <s v="4A Lyons St,Strathfield"/>
    <x v="0"/>
    <s v="NSW"/>
    <x v="0"/>
    <s v="Tina Carlton"/>
    <s v="Not Specified"/>
    <s v="UGen Ultra Cordless Optical Suite"/>
    <x v="1"/>
    <s v="Small Box"/>
    <s v="Regular Air"/>
    <d v="2013-06-27T00:00:00"/>
    <s v="$54.52"/>
    <s v="$100.97"/>
    <s v="$46.45"/>
    <n v="43"/>
    <s v="$3,154.10"/>
    <n v="0.05"/>
    <s v="$36.14"/>
    <s v="$3,610.09"/>
    <s v="$7.18"/>
    <s v="$3,310.09"/>
    <n v="3610.09"/>
    <n v="3310.09"/>
    <n v="300"/>
    <n v="7.18"/>
    <n v="36.14"/>
    <n v="3281.13"/>
    <n v="100.97"/>
    <n v="4312.75"/>
    <n v="4305.57"/>
    <n v="4298.3899999999994"/>
    <m/>
  </r>
  <r>
    <s v="5578-1"/>
    <x v="365"/>
    <s v="Ed Ludwig"/>
    <s v="221 Barkly St,St Kilda"/>
    <x v="1"/>
    <s v="VIC"/>
    <x v="2"/>
    <s v="Yvette Biti"/>
    <s v="Medium"/>
    <s v="1726 Digital Answering Machine"/>
    <x v="0"/>
    <s v="Small Box"/>
    <s v="Regular Air"/>
    <d v="2014-08-07T00:00:00"/>
    <s v="$8.82"/>
    <s v="$20.99"/>
    <s v="$12.17"/>
    <n v="48"/>
    <s v="$111.80"/>
    <n v="0.01"/>
    <s v="$6.71"/>
    <s v="$105.09"/>
    <s v="$4.81"/>
    <s v="$107.49"/>
    <n v="105.09"/>
    <n v="107.49"/>
    <n v="-2.3999999999999915"/>
    <n v="4.8099999999999996"/>
    <n v="6.71"/>
    <n v="105.59"/>
    <n v="20.99"/>
    <n v="1005.6199999999999"/>
    <n v="1000.81"/>
    <n v="996"/>
    <m/>
  </r>
  <r>
    <s v="5578-1"/>
    <x v="365"/>
    <s v="Ed Ludwig"/>
    <s v="221 Barkly St,St Kilda"/>
    <x v="1"/>
    <s v="VIC"/>
    <x v="2"/>
    <s v="Yvette Biti"/>
    <s v="High"/>
    <s v="12 Colored Short Pencils"/>
    <x v="1"/>
    <s v="Large Box"/>
    <s v="Regular Air"/>
    <d v="2014-08-07T00:00:00"/>
    <s v="$1.09"/>
    <s v="$2.60"/>
    <s v="$1.51"/>
    <n v="46"/>
    <s v="$111.80"/>
    <n v="7.0000000000000007E-2"/>
    <s v="$6.71"/>
    <s v="$105.09"/>
    <s v="$2.40"/>
    <s v="$107.49"/>
    <n v="105.09"/>
    <n v="107.49"/>
    <n v="-2.3999999999999915"/>
    <n v="2.4"/>
    <n v="6.71"/>
    <n v="103.18"/>
    <n v="2.6"/>
    <n v="115.29000000000002"/>
    <n v="112.89000000000001"/>
    <n v="110.49000000000001"/>
    <m/>
  </r>
  <r>
    <s v="5578-2"/>
    <x v="260"/>
    <s v="Randy Ferguson"/>
    <s v="438 Victoria Avenue,Chatswood"/>
    <x v="0"/>
    <s v="NSW"/>
    <x v="1"/>
    <s v="Natasha Song"/>
    <s v="Low"/>
    <s v="OIC Thumb-Tacks"/>
    <x v="0"/>
    <s v="Wrap Bag"/>
    <s v="Regular Air"/>
    <d v="2015-07-29T00:00:00"/>
    <s v="$0.71"/>
    <s v="$1.14"/>
    <s v="$0.43"/>
    <n v="38"/>
    <s v="$53.75"/>
    <n v="0.02"/>
    <s v="$2.69"/>
    <s v="$51.09"/>
    <s v="$0.70"/>
    <s v="$53.69"/>
    <n v="51.09"/>
    <n v="53.69"/>
    <n v="-2.5999999999999943"/>
    <n v="0.7"/>
    <n v="2.69"/>
    <n v="51.7"/>
    <n v="1.1399999999999999"/>
    <n v="41.33"/>
    <n v="40.629999999999995"/>
    <n v="39.929999999999993"/>
    <m/>
  </r>
  <r>
    <s v="5579-1"/>
    <x v="542"/>
    <s v="Carol Adams"/>
    <s v="181 Enmore Rd,Enmore"/>
    <x v="0"/>
    <s v="NSW"/>
    <x v="1"/>
    <s v="Radhya Staples"/>
    <s v="Not Specified"/>
    <s v="Artisan 473 Labels"/>
    <x v="1"/>
    <s v="Small Pack"/>
    <s v="Regular Air"/>
    <d v="2014-08-06T00:00:00"/>
    <s v="$1.84"/>
    <s v="$2.88"/>
    <s v="$1.04"/>
    <n v="7"/>
    <s v="$191.66"/>
    <n v="0.01"/>
    <s v="$19.14"/>
    <s v="$172.22"/>
    <s v="$0.99"/>
    <s v="$173.71"/>
    <n v="172.22"/>
    <n v="173.71"/>
    <n v="-1.4900000000000091"/>
    <n v="0.99"/>
    <n v="19.14"/>
    <n v="155.56"/>
    <n v="2.88"/>
    <n v="2.0099999999999998"/>
    <n v="1.0199999999999996"/>
    <n v="2.9999999999999583E-2"/>
    <m/>
  </r>
  <r>
    <s v="5579-1"/>
    <x v="204"/>
    <s v="Grant Carroll"/>
    <s v="10 O'Connell St,Sydney"/>
    <x v="0"/>
    <s v="NSW"/>
    <x v="1"/>
    <s v="Aanya Zhang"/>
    <s v="Low"/>
    <s v="Artisan Poly Binder Pockets"/>
    <x v="0"/>
    <s v="Wrap Bag"/>
    <s v="Express Air"/>
    <d v="2015-05-20T00:00:00"/>
    <s v="$2.26"/>
    <s v="$3.58"/>
    <s v="$1.32"/>
    <n v="15"/>
    <s v="$40.18"/>
    <n v="0.03"/>
    <s v="$2.41"/>
    <s v="$38.57"/>
    <s v="$5.47"/>
    <s v="$43.59"/>
    <n v="38.57"/>
    <n v="43.59"/>
    <n v="-5.0200000000000031"/>
    <n v="5.47"/>
    <n v="2.41"/>
    <n v="46.650000000000006"/>
    <n v="3.58"/>
    <n v="56.760000000000005"/>
    <n v="51.290000000000006"/>
    <n v="45.820000000000007"/>
    <m/>
  </r>
  <r>
    <s v="5579-1"/>
    <x v="118"/>
    <s v="Todd Boyes"/>
    <s v="Westfield Miranda, 600 Kingsway,Miranda"/>
    <x v="0"/>
    <s v="NSW"/>
    <x v="1"/>
    <s v="Preston Senome"/>
    <s v="High"/>
    <s v="Alto Memo Cubes"/>
    <x v="0"/>
    <s v="Small Box"/>
    <s v="Regular Air"/>
    <d v="2014-12-29T00:00:00"/>
    <s v="$3.32"/>
    <s v="$5.18"/>
    <s v="$1.86"/>
    <n v="23"/>
    <s v="$96.38"/>
    <n v="0.02"/>
    <s v="$0.90"/>
    <s v="$94.98"/>
    <s v="$2.04"/>
    <s v="$95.71"/>
    <n v="94.98"/>
    <n v="95.71"/>
    <n v="-0.72999999999998977"/>
    <n v="2.04"/>
    <n v="0.9"/>
    <n v="96.85"/>
    <n v="5.18"/>
    <n v="120.27999999999999"/>
    <n v="118.23999999999998"/>
    <n v="116.19999999999997"/>
    <m/>
  </r>
  <r>
    <s v="5579-2"/>
    <x v="182"/>
    <s v="Kristina Nunn"/>
    <s v="22 Civic Rd,Auburn"/>
    <x v="0"/>
    <s v="NSW"/>
    <x v="1"/>
    <s v="Mihael Khan"/>
    <s v="Low"/>
    <s v="Artisan Hanging File Binders"/>
    <x v="0"/>
    <s v="Wrap Bag"/>
    <s v="Express Air"/>
    <d v="2013-11-02T00:00:00"/>
    <s v="$3.65"/>
    <s v="$5.98"/>
    <s v="$2.33"/>
    <n v="39"/>
    <s v="$163.98"/>
    <n v="0.05"/>
    <s v="$3.10"/>
    <s v="$151.86"/>
    <s v="$1.49"/>
    <s v="$152.57"/>
    <n v="151.86000000000001"/>
    <n v="152.57"/>
    <n v="-0.70999999999997954"/>
    <n v="1.49"/>
    <n v="3.1"/>
    <n v="150.96"/>
    <n v="5.98"/>
    <n v="231.61000000000004"/>
    <n v="230.12000000000003"/>
    <n v="228.63000000000002"/>
    <m/>
  </r>
  <r>
    <s v="5580-1"/>
    <x v="186"/>
    <s v="Mike Gockenbach"/>
    <s v="180 High Street,Windsor"/>
    <x v="1"/>
    <s v="VIC"/>
    <x v="2"/>
    <s v="Connor Betts"/>
    <s v="High"/>
    <s v="Alto Memo Cubes"/>
    <x v="0"/>
    <s v="Wrap Bag"/>
    <s v="Regular Air"/>
    <d v="2014-07-06T00:00:00"/>
    <s v="$3.32"/>
    <s v="$5.18"/>
    <s v="$1.86"/>
    <n v="1"/>
    <s v="$43.68"/>
    <n v="0.02"/>
    <s v="$5.00"/>
    <s v="$40.80"/>
    <s v="$2.04"/>
    <s v="$43.15"/>
    <n v="40.799999999999997"/>
    <n v="43.15"/>
    <n v="-2.3500000000000014"/>
    <n v="2.04"/>
    <n v="5"/>
    <n v="40.19"/>
    <n v="5.18"/>
    <n v="2.2199999999999998"/>
    <n v="0.17999999999999972"/>
    <n v="-1.8600000000000003"/>
    <m/>
  </r>
  <r>
    <s v="5580-1"/>
    <x v="543"/>
    <s v="Olvera Toch"/>
    <s v="3 Carrington Road ,Box Hill"/>
    <x v="1"/>
    <s v="VIC"/>
    <x v="1"/>
    <s v="Yvette Biti"/>
    <s v="Not Specified"/>
    <s v="210 Trimline Phone, White"/>
    <x v="1"/>
    <s v="Small Box"/>
    <s v="Regular Air"/>
    <d v="2015-12-21T00:00:00"/>
    <s v="$9.91"/>
    <s v="$15.99"/>
    <s v="$6.08"/>
    <n v="29"/>
    <s v="$830.60"/>
    <n v="0.03"/>
    <s v="$18.52"/>
    <s v="$799.95"/>
    <s v="$11.28"/>
    <s v="$700.39"/>
    <n v="799.95"/>
    <n v="700.39"/>
    <n v="99.560000000000059"/>
    <n v="11.28"/>
    <n v="18.52"/>
    <n v="693.15"/>
    <n v="15.99"/>
    <n v="456.46999999999997"/>
    <n v="445.19"/>
    <n v="433.91"/>
    <m/>
  </r>
  <r>
    <s v="5581-1"/>
    <x v="62"/>
    <s v="John Lucas"/>
    <s v="188 Pitt Street,Sydney"/>
    <x v="0"/>
    <s v="NSW"/>
    <x v="0"/>
    <s v="Tina Carlton"/>
    <s v="Medium"/>
    <s v="Alto Memo Cubes"/>
    <x v="0"/>
    <s v="Small Box"/>
    <s v="Regular Air"/>
    <d v="2014-08-09T00:00:00"/>
    <s v="$3.32"/>
    <s v="$5.18"/>
    <s v="$1.86"/>
    <n v="23"/>
    <s v="$88.06"/>
    <n v="0.06"/>
    <s v="$1.76"/>
    <s v="$86.30"/>
    <s v="$2.04"/>
    <s v="$88.34"/>
    <n v="86.3"/>
    <n v="88.34"/>
    <n v="-2.0400000000000063"/>
    <n v="2.04"/>
    <n v="1.76"/>
    <n v="88.62"/>
    <n v="5.18"/>
    <n v="119.41999999999999"/>
    <n v="117.37999999999998"/>
    <n v="115.33999999999997"/>
    <m/>
  </r>
  <r>
    <s v="5581-1"/>
    <x v="62"/>
    <s v="John Lucas"/>
    <s v="188 Pitt Street,Sydney"/>
    <x v="0"/>
    <s v="NSW"/>
    <x v="1"/>
    <s v="Tina Carlton"/>
    <s v="Not Specified"/>
    <s v="Alto Memo Cubes"/>
    <x v="0"/>
    <s v="Small Box"/>
    <s v="Regular Air"/>
    <d v="2014-08-09T00:00:00"/>
    <s v="$3.32"/>
    <s v="$5.18"/>
    <s v="$1.86"/>
    <n v="33"/>
    <s v="$88.06"/>
    <n v="0.08"/>
    <s v="$1.76"/>
    <s v="$86.30"/>
    <s v="$2.04"/>
    <s v="$88.34"/>
    <n v="86.3"/>
    <n v="88.34"/>
    <n v="-2.0400000000000063"/>
    <n v="2.04"/>
    <n v="1.76"/>
    <n v="88.62"/>
    <n v="5.18"/>
    <n v="171.22"/>
    <n v="169.18"/>
    <n v="167.14000000000001"/>
    <m/>
  </r>
  <r>
    <s v="5581-1"/>
    <x v="62"/>
    <s v="John Lucas"/>
    <s v="188 Pitt Street,Sydney"/>
    <x v="0"/>
    <s v="NSW"/>
    <x v="2"/>
    <s v="Tina Carlton"/>
    <s v="Low"/>
    <s v="Alto Memo Cubes"/>
    <x v="1"/>
    <s v="Medium Box"/>
    <s v="Regular Air"/>
    <d v="2014-08-09T00:00:00"/>
    <s v="$3.32"/>
    <s v="$5.18"/>
    <s v="$1.86"/>
    <n v="27"/>
    <s v="$88.06"/>
    <n v="0.01"/>
    <s v="$1.76"/>
    <s v="$86.30"/>
    <s v="$2.04"/>
    <s v="$88.34"/>
    <n v="86.3"/>
    <n v="88.34"/>
    <n v="-2.0400000000000063"/>
    <n v="2.04"/>
    <n v="1.76"/>
    <n v="88.62"/>
    <n v="5.18"/>
    <n v="140.13999999999999"/>
    <n v="138.1"/>
    <n v="136.06"/>
    <m/>
  </r>
  <r>
    <s v="5581-1"/>
    <x v="62"/>
    <s v="John Lucas"/>
    <s v="188 Pitt Street,Sydney"/>
    <x v="0"/>
    <s v="NSW"/>
    <x v="1"/>
    <s v="Tina Carlton"/>
    <s v="Medium"/>
    <s v="Alto Memo Cubes"/>
    <x v="0"/>
    <s v="Wrap Bag"/>
    <s v="Regular Air"/>
    <d v="2014-08-09T00:00:00"/>
    <s v="$3.32"/>
    <s v="$5.18"/>
    <s v="$1.86"/>
    <n v="21"/>
    <s v="$88.06"/>
    <n v="0.06"/>
    <s v="$1.76"/>
    <s v="$86.30"/>
    <s v="$2.04"/>
    <s v="$88.34"/>
    <n v="86.3"/>
    <n v="88.34"/>
    <n v="-2.0400000000000063"/>
    <n v="2.04"/>
    <n v="1.76"/>
    <n v="88.62"/>
    <n v="5.18"/>
    <n v="109.06"/>
    <n v="107.02"/>
    <n v="104.97999999999999"/>
    <m/>
  </r>
  <r>
    <s v="5581-1"/>
    <x v="268"/>
    <s v="Thomas Boland"/>
    <s v="3/219 Canley Vale Road,Canley Heights"/>
    <x v="0"/>
    <s v="NSW"/>
    <x v="0"/>
    <s v="Mihael Khan"/>
    <s v="Not Specified"/>
    <s v="TechSavi Access Keyboard"/>
    <x v="0"/>
    <s v="Small Box"/>
    <s v="Regular Air"/>
    <d v="2014-05-14T00:00:00"/>
    <s v="$8.31"/>
    <s v="$15.98"/>
    <s v="$7.67"/>
    <n v="19"/>
    <s v="$528.80"/>
    <n v="7.0000000000000007E-2"/>
    <s v="$10.18"/>
    <s v="$504.82"/>
    <s v="$6.50"/>
    <s v="$588.54"/>
    <n v="504.82"/>
    <n v="588.54"/>
    <n v="-83.71999999999997"/>
    <n v="6.5"/>
    <n v="10.18"/>
    <n v="584.86"/>
    <n v="15.98"/>
    <n v="299.94"/>
    <n v="293.44"/>
    <n v="286.94"/>
    <m/>
  </r>
  <r>
    <s v="5581-1"/>
    <x v="62"/>
    <s v="John Lucas"/>
    <s v="188 Pitt Street,Sydney"/>
    <x v="0"/>
    <s v="NSW"/>
    <x v="3"/>
    <s v="Tina Carlton"/>
    <s v="Medium"/>
    <s v="Alto Memo Cubes"/>
    <x v="0"/>
    <s v="Wrap Bag"/>
    <s v="Regular Air"/>
    <d v="2014-08-09T00:00:00"/>
    <s v="$3.32"/>
    <s v="$5.18"/>
    <s v="$1.86"/>
    <n v="27"/>
    <s v="$88.06"/>
    <n v="0.09"/>
    <s v="$1.76"/>
    <s v="$86.30"/>
    <s v="$2.04"/>
    <s v="$88.34"/>
    <n v="86.3"/>
    <n v="88.34"/>
    <n v="-2.0400000000000063"/>
    <n v="2.04"/>
    <n v="1.76"/>
    <n v="88.62"/>
    <n v="5.18"/>
    <n v="140.13999999999999"/>
    <n v="138.1"/>
    <n v="136.06"/>
    <m/>
  </r>
  <r>
    <s v="5581-1"/>
    <x v="62"/>
    <s v="John Lucas"/>
    <s v="188 Pitt Street,Sydney"/>
    <x v="0"/>
    <s v="NSW"/>
    <x v="2"/>
    <s v="Tina Carlton"/>
    <s v="Not Specified"/>
    <s v="Alto Memo Cubes"/>
    <x v="1"/>
    <s v="Small Pack"/>
    <s v="Regular Air"/>
    <d v="2014-08-09T00:00:00"/>
    <s v="$3.32"/>
    <s v="$5.18"/>
    <s v="$1.86"/>
    <n v="19"/>
    <s v="$88.06"/>
    <n v="7.0000000000000007E-2"/>
    <s v="$1.76"/>
    <s v="$86.30"/>
    <s v="$2.04"/>
    <s v="$88.34"/>
    <n v="86.3"/>
    <n v="88.34"/>
    <n v="-2.0400000000000063"/>
    <n v="2.04"/>
    <n v="1.76"/>
    <n v="88.62"/>
    <n v="5.18"/>
    <n v="98.699999999999989"/>
    <n v="96.659999999999982"/>
    <n v="94.619999999999976"/>
    <m/>
  </r>
  <r>
    <s v="5581-1"/>
    <x v="532"/>
    <s v="Brean Thornton"/>
    <s v="188 Pitt Street,Sydney"/>
    <x v="0"/>
    <s v="NSW"/>
    <x v="3"/>
    <s v="Tina Carlton"/>
    <s v="Medium"/>
    <s v="Alto Memo Cubes"/>
    <x v="0"/>
    <s v="Wrap Bag"/>
    <s v="Express Air"/>
    <d v="2014-09-10T00:00:00"/>
    <s v="$3.32"/>
    <s v="$5.18"/>
    <s v="$1.86"/>
    <n v="28"/>
    <s v="$88.08"/>
    <n v="0.05"/>
    <s v="$1.76"/>
    <s v="$86.30"/>
    <s v="$2.04"/>
    <s v="$88.34"/>
    <n v="86.3"/>
    <n v="88.34"/>
    <n v="-2.0400000000000063"/>
    <n v="2.04"/>
    <n v="1.76"/>
    <n v="88.62"/>
    <n v="5.18"/>
    <n v="145.32"/>
    <n v="143.28"/>
    <n v="141.24"/>
    <m/>
  </r>
  <r>
    <s v="5582-1"/>
    <x v="544"/>
    <s v="Vicky Freymann"/>
    <s v="501 George St,Sydney"/>
    <x v="0"/>
    <s v="NSW"/>
    <x v="1"/>
    <s v="Samantha Chairs"/>
    <s v="Medium"/>
    <s v="Artisan 474 Labels"/>
    <x v="0"/>
    <s v="Small Box"/>
    <s v="Regular Air"/>
    <d v="2014-10-19T00:00:00"/>
    <s v="$1.84"/>
    <s v="$2.88"/>
    <s v="$1.04"/>
    <n v="16"/>
    <s v="$41.60"/>
    <n v="0.04"/>
    <s v="$1.66"/>
    <s v="$39.04"/>
    <s v="$0.99"/>
    <s v="$41.84"/>
    <n v="39.04"/>
    <n v="41.84"/>
    <n v="-2.8000000000000043"/>
    <n v="0.99"/>
    <n v="1.66"/>
    <n v="41.170000000000009"/>
    <n v="2.88"/>
    <n v="45.410000000000004"/>
    <n v="44.42"/>
    <n v="43.43"/>
    <m/>
  </r>
  <r>
    <s v="5583-1"/>
    <x v="193"/>
    <s v="Benjamin Patterson"/>
    <s v="Westfield Sydney,Sydney"/>
    <x v="0"/>
    <s v="NSW"/>
    <x v="3"/>
    <s v="Natasha Song"/>
    <s v="Critical"/>
    <s v="Bagged Rubber Bands"/>
    <x v="1"/>
    <s v="Small Box"/>
    <s v="Regular Air"/>
    <d v="2014-08-12T00:00:00"/>
    <s v="$0.24"/>
    <s v="$1.26"/>
    <s v="$1.02"/>
    <n v="12"/>
    <s v="$2.52"/>
    <n v="7.0000000000000007E-2"/>
    <s v="$0.15"/>
    <s v="$2.37"/>
    <s v="$0.70"/>
    <s v="$3.07"/>
    <n v="2.37"/>
    <n v="3.07"/>
    <n v="-0.69999999999999973"/>
    <n v="0.7"/>
    <n v="0.15"/>
    <n v="3.6199999999999997"/>
    <n v="1.26"/>
    <n v="15.67"/>
    <n v="14.97"/>
    <n v="14.270000000000001"/>
    <m/>
  </r>
  <r>
    <s v="5584-1"/>
    <x v="457"/>
    <s v="Dennis Pardue"/>
    <s v="412 Brunswick St,Fitzroy"/>
    <x v="1"/>
    <s v="VIC"/>
    <x v="0"/>
    <s v="Connor Betts"/>
    <s v="Low"/>
    <s v="Adesso Programmable 142-Key Keyboard"/>
    <x v="0"/>
    <s v="Wrap Bag"/>
    <s v="Regular Air"/>
    <d v="2014-02-11T00:00:00"/>
    <s v="$39.64"/>
    <s v="$152.48"/>
    <s v="$112.84"/>
    <n v="40"/>
    <s v="$8,799.50"/>
    <n v="0.04"/>
    <s v="$51.50"/>
    <s v="$7,297.50"/>
    <s v="$6.50"/>
    <s v="$7,762.55"/>
    <n v="7297.5"/>
    <n v="7762.55"/>
    <n v="-465.05000000000018"/>
    <n v="6.5"/>
    <n v="51.5"/>
    <n v="7717.55"/>
    <n v="152.47999999999999"/>
    <n v="6054.2"/>
    <n v="6047.7"/>
    <n v="6041.2"/>
    <m/>
  </r>
  <r>
    <s v="5584-1"/>
    <x v="183"/>
    <s v="Aaron Bergman"/>
    <s v="Westfield Sydney,Sydney"/>
    <x v="0"/>
    <s v="NSW"/>
    <x v="3"/>
    <s v="Natasha Song"/>
    <s v="Low"/>
    <s v="Apex Preferred Stainless Steel Scissors"/>
    <x v="0"/>
    <s v="Small Box"/>
    <s v="Regular Air"/>
    <d v="2013-08-16T00:00:00"/>
    <s v="$2.50"/>
    <s v="$5.68"/>
    <s v="$3.18"/>
    <n v="37"/>
    <s v="$205.32"/>
    <n v="0.04"/>
    <s v="$23.19"/>
    <s v="$191.05"/>
    <s v="$3.60"/>
    <s v="$199.04"/>
    <n v="191.05"/>
    <n v="199.04"/>
    <n v="-7.9899999999999807"/>
    <n v="3.6"/>
    <n v="23.19"/>
    <n v="179.45"/>
    <n v="5.68"/>
    <n v="190.57"/>
    <n v="186.97"/>
    <n v="183.37"/>
    <m/>
  </r>
  <r>
    <s v="5584-1"/>
    <x v="193"/>
    <s v="Sara Luxemburg"/>
    <s v="180 High Street,Windsor"/>
    <x v="1"/>
    <s v="VIC"/>
    <x v="1"/>
    <s v="Connor Betts"/>
    <s v="Low"/>
    <s v="DrawIt Colored Pencils, 48-Color Set"/>
    <x v="1"/>
    <s v="Jumbo Drum"/>
    <s v="Delivery Truck"/>
    <d v="2014-08-14T00:00:00"/>
    <s v="$21.56"/>
    <s v="$36.55"/>
    <s v="$14.99"/>
    <n v="35"/>
    <s v="$877.20"/>
    <n v="0.08"/>
    <s v="$61.40"/>
    <s v="$815.80"/>
    <s v="$13.89"/>
    <s v="$829.69"/>
    <n v="815.8"/>
    <n v="829.69"/>
    <n v="-13.8900000000001"/>
    <n v="13.89"/>
    <n v="61.4"/>
    <n v="782.18000000000006"/>
    <n v="36.549999999999997"/>
    <n v="1231.74"/>
    <n v="1217.8499999999999"/>
    <n v="1203.9599999999998"/>
    <m/>
  </r>
  <r>
    <s v="5584-1"/>
    <x v="193"/>
    <s v="Sara Luxemburg"/>
    <s v="180 High Street,Windsor"/>
    <x v="1"/>
    <s v="VIC"/>
    <x v="2"/>
    <s v="Connor Betts"/>
    <s v="Low"/>
    <s v="DrawIt Colored Pencils, 48-Color Set"/>
    <x v="0"/>
    <s v="Wrap Bag"/>
    <s v="Regular Air"/>
    <d v="2014-08-14T00:00:00"/>
    <s v="$21.56"/>
    <s v="$36.55"/>
    <s v="$14.99"/>
    <n v="11"/>
    <s v="$877.20"/>
    <n v="0"/>
    <s v="$61.40"/>
    <s v="$815.80"/>
    <s v="$13.89"/>
    <s v="$829.69"/>
    <n v="815.8"/>
    <n v="829.69"/>
    <n v="-13.8900000000001"/>
    <n v="13.89"/>
    <n v="61.4"/>
    <n v="782.18000000000006"/>
    <n v="36.549999999999997"/>
    <n v="354.53999999999996"/>
    <n v="340.65"/>
    <n v="326.76"/>
    <m/>
  </r>
  <r>
    <s v="5584-1"/>
    <x v="208"/>
    <s v="Pamela Stobb"/>
    <s v="273 George Street,Sydney"/>
    <x v="0"/>
    <s v="NSW"/>
    <x v="0"/>
    <s v="Leighton Forrest"/>
    <s v="High"/>
    <s v="DrawIt Colored Pencils, 48-Color Set"/>
    <x v="0"/>
    <s v="Small Box"/>
    <s v="Express Air"/>
    <d v="2014-10-22T00:00:00"/>
    <s v="$21.56"/>
    <s v="$36.55"/>
    <s v="$14.99"/>
    <n v="10"/>
    <s v="$877.20"/>
    <n v="0.06"/>
    <s v="$61.40"/>
    <s v="$815.80"/>
    <s v="$13.89"/>
    <s v="$829.69"/>
    <n v="815.8"/>
    <n v="829.69"/>
    <n v="-13.8900000000001"/>
    <n v="13.89"/>
    <n v="61.4"/>
    <n v="782.18000000000006"/>
    <n v="36.549999999999997"/>
    <n v="317.99"/>
    <n v="304.10000000000002"/>
    <n v="290.21000000000004"/>
    <m/>
  </r>
  <r>
    <s v="5585-2"/>
    <x v="75"/>
    <s v="Anthony Rawles"/>
    <s v="Shop 1, 186-190 Church Street,Parramatta;46a Macleay Street,Potts Point"/>
    <x v="0"/>
    <s v="NSW"/>
    <x v="1"/>
    <s v="Mihael Khan"/>
    <s v="Low"/>
    <s v="EcoTones Memo Sheets"/>
    <x v="0"/>
    <s v="Small Box"/>
    <s v="Regular Air"/>
    <d v="2013-05-29T00:00:00"/>
    <s v="$2.52"/>
    <s v="$4.00"/>
    <s v="$1.48"/>
    <n v="19"/>
    <s v="$599.80"/>
    <n v="0.1"/>
    <s v="$25.99"/>
    <s v="$50.00"/>
    <s v="$1.30"/>
    <s v="$58.64"/>
    <n v="50"/>
    <n v="58.64"/>
    <n v="-8.64"/>
    <n v="1.3"/>
    <n v="25.99"/>
    <n v="33.950000000000003"/>
    <n v="4"/>
    <n v="51.31"/>
    <n v="50.010000000000005"/>
    <n v="48.710000000000008"/>
    <m/>
  </r>
  <r>
    <s v="5586-1"/>
    <x v="183"/>
    <s v="Tony Sayre"/>
    <s v="499-501 Lygon Street,Carlton North"/>
    <x v="1"/>
    <s v="VIC"/>
    <x v="3"/>
    <s v="Yvette Biti"/>
    <s v="Not Specified"/>
    <s v="HFX LaserJet 3310 Copier"/>
    <x v="0"/>
    <s v="Wrap Bag"/>
    <s v="Express Air"/>
    <d v="2013-08-13T00:00:00"/>
    <s v="$377.99"/>
    <s v="$599.99"/>
    <s v="$222.00"/>
    <n v="45"/>
    <s v="$3,231.74"/>
    <n v="0.01"/>
    <s v="$37.37"/>
    <s v="$3,166.23"/>
    <s v="$24.49"/>
    <s v="$3,079.21"/>
    <n v="3166.23"/>
    <n v="3079.21"/>
    <n v="87.019999999999982"/>
    <n v="24.49"/>
    <n v="37.369999999999997"/>
    <n v="3066.33"/>
    <n v="599.99"/>
    <n v="26986.670000000002"/>
    <n v="26962.18"/>
    <n v="26937.69"/>
    <m/>
  </r>
  <r>
    <s v="5586-1"/>
    <x v="545"/>
    <s v="Justin Ellison"/>
    <s v="4A Lyons St,Strathfield"/>
    <x v="0"/>
    <s v="NSW"/>
    <x v="1"/>
    <s v="Tina Carlton"/>
    <s v="Critical"/>
    <s v="Multi-Use Personal File Cart and Caster Set, Three Stacking Bins"/>
    <x v="0"/>
    <s v="Small Box"/>
    <s v="Regular Air"/>
    <d v="2014-03-26T00:00:00"/>
    <s v="$14.95"/>
    <s v="$34.76"/>
    <s v="$19.81"/>
    <n v="39"/>
    <s v="$3,594.24"/>
    <n v="7.0000000000000007E-2"/>
    <s v="$0.00"/>
    <s v="$3,636.31"/>
    <s v="$8.22"/>
    <s v="$3,681.59"/>
    <n v="3636.31"/>
    <n v="3681.59"/>
    <n v="-45.2800000000002"/>
    <n v="8.2200000000000006"/>
    <n v="0"/>
    <n v="3689.81"/>
    <n v="34.76"/>
    <n v="1363.86"/>
    <n v="1355.6399999999999"/>
    <n v="1347.4199999999998"/>
    <m/>
  </r>
  <r>
    <s v="5586-1"/>
    <x v="0"/>
    <s v="Vivek Sundaresam"/>
    <s v="152 Bunnerong Road,Eastgardens"/>
    <x v="0"/>
    <s v="NSW"/>
    <x v="3"/>
    <s v="Tina Carlton"/>
    <s v="Not Specified"/>
    <s v="Artisan 474 Labels"/>
    <x v="0"/>
    <s v="Small Box"/>
    <s v="Regular Air"/>
    <d v="2014-09-04T00:00:00"/>
    <s v="$1.84"/>
    <s v="$2.88"/>
    <s v="$1.04"/>
    <n v="25"/>
    <s v="$14.92"/>
    <n v="0.02"/>
    <s v="$1.39"/>
    <s v="$13.41"/>
    <s v="$0.99"/>
    <s v="$17.40"/>
    <n v="13.41"/>
    <n v="17.399999999999999"/>
    <n v="-3.9899999999999984"/>
    <n v="0.99"/>
    <n v="1.39"/>
    <n v="16.999999999999996"/>
    <n v="2.88"/>
    <n v="71.599999999999994"/>
    <n v="70.61"/>
    <n v="69.62"/>
    <m/>
  </r>
  <r>
    <s v="5586-1"/>
    <x v="544"/>
    <s v="Vicky Freymann"/>
    <s v="501 George St,Sydney"/>
    <x v="0"/>
    <s v="NSW"/>
    <x v="3"/>
    <s v="Samantha Chairs"/>
    <s v="Low"/>
    <s v="Emerson C82 Color Inkjet Printer"/>
    <x v="0"/>
    <s v="Wrap Bag"/>
    <s v="Regular Air"/>
    <d v="2014-10-19T00:00:00"/>
    <s v="$76.79"/>
    <s v="$119.99"/>
    <s v="$43.20"/>
    <n v="30"/>
    <s v="$1,024.31"/>
    <n v="0.01"/>
    <s v="$1,015.34"/>
    <s v="$1,229.33"/>
    <s v="$14.00"/>
    <s v="$1,218.48"/>
    <n v="1229.33"/>
    <n v="1218.48"/>
    <n v="10.849999999999909"/>
    <n v="14"/>
    <n v="1015.34"/>
    <n v="217.14"/>
    <n v="119.99"/>
    <n v="2598.3599999999997"/>
    <n v="2584.3599999999997"/>
    <n v="2570.3599999999997"/>
    <m/>
  </r>
  <r>
    <s v="5586-1"/>
    <x v="369"/>
    <s v="Dennis Kane"/>
    <s v="96 Liverpool St,Sydney"/>
    <x v="0"/>
    <s v="NSW"/>
    <x v="1"/>
    <s v="Samantha Chairs"/>
    <s v="Medium"/>
    <s v="Smiths Metal Binder Clips"/>
    <x v="0"/>
    <s v="Wrap Bag"/>
    <s v="Regular Air"/>
    <d v="2013-11-08T00:00:00"/>
    <s v="$1.60"/>
    <s v="$2.62"/>
    <s v="$1.02"/>
    <n v="11"/>
    <s v="$46.25"/>
    <n v="0.09"/>
    <s v="$4.23"/>
    <s v="$41.58"/>
    <s v="$0.80"/>
    <s v="$43.28"/>
    <n v="41.58"/>
    <n v="43.28"/>
    <n v="-1.7000000000000028"/>
    <n v="0.8"/>
    <n v="4.2300000000000004"/>
    <n v="39.849999999999994"/>
    <n v="2.62"/>
    <n v="25.39"/>
    <n v="24.59"/>
    <n v="23.79"/>
    <m/>
  </r>
  <r>
    <s v="5586-1"/>
    <x v="149"/>
    <s v="Roy Skaria"/>
    <s v="2/797 Botany Rd,Rosebery"/>
    <x v="0"/>
    <s v="NSW"/>
    <x v="3"/>
    <s v="Samantha Chairs"/>
    <s v="Critical"/>
    <s v="Artisan 48 Labels"/>
    <x v="1"/>
    <s v="Medium Box"/>
    <s v="Regular Air"/>
    <d v="2015-05-21T00:00:00"/>
    <s v="$3.84"/>
    <s v="$6.30"/>
    <s v="$2.46"/>
    <n v="8"/>
    <s v="$298.00"/>
    <n v="0.09"/>
    <s v="$3.95"/>
    <s v="$273.59"/>
    <s v="$0.50"/>
    <s v="$271.30"/>
    <n v="273.58999999999997"/>
    <n v="271.3"/>
    <n v="2.2899999999999636"/>
    <n v="0.5"/>
    <n v="3.95"/>
    <n v="267.85000000000002"/>
    <n v="6.3"/>
    <n v="46.949999999999996"/>
    <n v="46.449999999999996"/>
    <n v="45.949999999999996"/>
    <m/>
  </r>
  <r>
    <s v="5587-1"/>
    <x v="59"/>
    <s v="Sara Luxemburg"/>
    <s v="180 High Street,Windsor"/>
    <x v="1"/>
    <s v="VIC"/>
    <x v="0"/>
    <s v="Connor Betts"/>
    <s v="Low"/>
    <s v="OIC Colored Binder Clips, Assorted Sizes"/>
    <x v="1"/>
    <s v="Large Box"/>
    <s v="Regular Air"/>
    <d v="2013-07-05T00:00:00"/>
    <s v="$2.29"/>
    <s v="$3.58"/>
    <s v="$1.29"/>
    <n v="40"/>
    <s v="$53.70"/>
    <n v="0.04"/>
    <s v="$2.79"/>
    <s v="$51.00"/>
    <s v="$1.63"/>
    <s v="$52.63"/>
    <n v="51"/>
    <n v="52.63"/>
    <n v="-1.6300000000000026"/>
    <n v="1.63"/>
    <n v="2.79"/>
    <n v="51.470000000000006"/>
    <n v="3.58"/>
    <n v="142.04"/>
    <n v="140.41"/>
    <n v="138.78"/>
    <m/>
  </r>
  <r>
    <s v="5587-1"/>
    <x v="362"/>
    <s v="Julie Prescott"/>
    <s v="438 Victoria Avenue,Chatswood"/>
    <x v="0"/>
    <s v="NSW"/>
    <x v="2"/>
    <s v="Natasha Song"/>
    <s v="High"/>
    <s v="Cando S750 Color Inkjet Printer"/>
    <x v="0"/>
    <s v="Small Box"/>
    <s v="Regular Air"/>
    <d v="2014-02-13T00:00:00"/>
    <s v="$75.00"/>
    <s v="$120.97"/>
    <s v="$45.97"/>
    <n v="50"/>
    <s v="$4,753.76"/>
    <n v="7.0000000000000007E-2"/>
    <s v="$432.93"/>
    <s v="$4,594.05"/>
    <s v="$26.30"/>
    <s v="$4,560.43"/>
    <n v="4594.05"/>
    <n v="4560.43"/>
    <n v="33.619999999999891"/>
    <n v="26.3"/>
    <n v="432.93"/>
    <n v="4153.8"/>
    <n v="120.97"/>
    <n v="5641.87"/>
    <n v="5615.57"/>
    <n v="5589.2699999999995"/>
    <m/>
  </r>
  <r>
    <s v="5587-2"/>
    <x v="385"/>
    <s v="Mark Van Huff"/>
    <s v="1 John Street,Waterloo"/>
    <x v="0"/>
    <s v="NSW"/>
    <x v="0"/>
    <s v="Charlie Bui"/>
    <s v="Critical"/>
    <s v="Apex Preferred Stainless Steel Scissors"/>
    <x v="0"/>
    <s v="Wrap Bag"/>
    <s v="Regular Air"/>
    <d v="2014-01-25T00:00:00"/>
    <s v="$2.50"/>
    <s v="$5.68"/>
    <s v="$3.18"/>
    <n v="35"/>
    <s v="$121.60"/>
    <n v="0.1"/>
    <s v="$6.62"/>
    <s v="$123.72"/>
    <s v="$3.60"/>
    <s v="$126.73"/>
    <n v="123.72"/>
    <n v="126.73"/>
    <n v="-3.0100000000000051"/>
    <n v="3.6"/>
    <n v="6.62"/>
    <n v="123.71000000000001"/>
    <n v="5.68"/>
    <n v="195.77999999999997"/>
    <n v="192.17999999999998"/>
    <n v="188.57999999999998"/>
    <m/>
  </r>
  <r>
    <s v="5588-1"/>
    <x v="24"/>
    <s v="Dan Campbell"/>
    <s v="1/173-179 Bronte Rd,Waverley"/>
    <x v="0"/>
    <s v="NSW"/>
    <x v="1"/>
    <s v="Leighton Forrest"/>
    <s v="Critical"/>
    <s v="Cando PC940 Copier"/>
    <x v="0"/>
    <s v="Wrap Bag"/>
    <s v="Regular Air"/>
    <d v="2013-12-09T00:00:00"/>
    <s v="$216.00"/>
    <s v="$449.99"/>
    <s v="$233.99"/>
    <n v="12"/>
    <s v="$2,324.95"/>
    <n v="0.06"/>
    <s v="$22.00"/>
    <s v="$2,226.95"/>
    <s v="$24.49"/>
    <s v="$2,246.75"/>
    <n v="2226.9499999999998"/>
    <n v="2246.75"/>
    <n v="-19.800000000000182"/>
    <n v="24.49"/>
    <n v="22"/>
    <n v="2249.2399999999998"/>
    <n v="449.99"/>
    <n v="5402.37"/>
    <n v="5377.88"/>
    <n v="5353.39"/>
    <m/>
  </r>
  <r>
    <s v="5588-1"/>
    <x v="425"/>
    <s v="Katrina Edelman"/>
    <s v="Westfield Miranda, 600 Kingsway,Miranda"/>
    <x v="0"/>
    <s v="NSW"/>
    <x v="1"/>
    <s v="Preston Senome"/>
    <s v="Low"/>
    <s v="Wirebound Voice Message Log Book"/>
    <x v="0"/>
    <s v="Wrap Bag"/>
    <s v="Regular Air"/>
    <d v="2014-09-21T00:00:00"/>
    <s v="$2.90"/>
    <s v="$4.76"/>
    <s v="$1.86"/>
    <n v="44"/>
    <s v="$52.36"/>
    <n v="0"/>
    <s v="$4.19"/>
    <s v="$48.17"/>
    <s v="$0.88"/>
    <s v="$49.05"/>
    <n v="48.17"/>
    <n v="49.05"/>
    <n v="-0.87999999999999545"/>
    <n v="0.88"/>
    <n v="4.1900000000000004"/>
    <n v="45.74"/>
    <n v="4.76"/>
    <n v="206.13"/>
    <n v="205.25"/>
    <n v="204.37"/>
    <m/>
  </r>
  <r>
    <s v="5588-1"/>
    <x v="60"/>
    <s v="Christina Vanderzanden"/>
    <s v="188 Pitt Street,Sydney"/>
    <x v="0"/>
    <s v="NSW"/>
    <x v="1"/>
    <s v="Tina Carlton"/>
    <s v="Medium"/>
    <s v="Artisan Hi-Liter Comfort Grip Fluorescent Highlighter, Yellow Ink"/>
    <x v="0"/>
    <s v="Small Box"/>
    <s v="Express Air"/>
    <d v="2013-03-20T00:00:00"/>
    <s v="$1.05"/>
    <s v="$1.95"/>
    <s v="$0.90"/>
    <n v="4"/>
    <s v="$136.32"/>
    <n v="0.03"/>
    <s v="$9.56"/>
    <s v="$122.60"/>
    <s v="$1.63"/>
    <s v="$126.55"/>
    <n v="122.6"/>
    <n v="126.55"/>
    <n v="-3.9500000000000028"/>
    <n v="1.63"/>
    <n v="9.56"/>
    <n v="118.62"/>
    <n v="1.95"/>
    <n v="-0.13000000000000078"/>
    <n v="-1.7600000000000007"/>
    <n v="-3.3900000000000006"/>
    <m/>
  </r>
  <r>
    <s v="5589-1"/>
    <x v="65"/>
    <s v="Aaron Smayling"/>
    <s v="1737 Botany Rd,Banksmeadow"/>
    <x v="0"/>
    <s v="NSW"/>
    <x v="3"/>
    <s v="Nicholas Fernandes"/>
    <s v="Not Specified"/>
    <s v="Bagged Rubber Bands"/>
    <x v="0"/>
    <s v="Small Box"/>
    <s v="Express Air"/>
    <d v="2013-03-26T00:00:00"/>
    <s v="$0.24"/>
    <s v="$1.26"/>
    <s v="$1.02"/>
    <n v="25"/>
    <s v="$55.02"/>
    <n v="0.1"/>
    <s v="$2.65"/>
    <s v="$52.70"/>
    <s v="$0.70"/>
    <s v="$53.24"/>
    <n v="52.7"/>
    <n v="53.24"/>
    <n v="-0.53999999999999915"/>
    <n v="0.7"/>
    <n v="2.65"/>
    <n v="51.290000000000006"/>
    <n v="1.26"/>
    <n v="29.55"/>
    <n v="28.85"/>
    <n v="28.150000000000002"/>
    <m/>
  </r>
  <r>
    <s v="5589-1"/>
    <x v="546"/>
    <s v="Anne McFarland"/>
    <s v="834 Bourke St,Waterloo"/>
    <x v="0"/>
    <s v="NSW"/>
    <x v="0"/>
    <s v="Charlie Bui"/>
    <s v="Medium"/>
    <s v="Artisan 479 Labels"/>
    <x v="0"/>
    <s v="Small Box"/>
    <s v="Regular Air"/>
    <d v="2015-03-01T00:00:00"/>
    <s v="$1.59"/>
    <s v="$2.61"/>
    <s v="$1.02"/>
    <n v="13"/>
    <s v="$115.60"/>
    <n v="0.06"/>
    <s v="$4.56"/>
    <s v="$116.01"/>
    <s v="$0.50"/>
    <s v="$116.09"/>
    <n v="116.01"/>
    <n v="116.09"/>
    <n v="-7.9999999999998295E-2"/>
    <n v="0.5"/>
    <n v="4.5599999999999996"/>
    <n v="112.03"/>
    <n v="2.61"/>
    <n v="29.87"/>
    <n v="29.37"/>
    <n v="28.87"/>
    <m/>
  </r>
  <r>
    <s v="5589-1"/>
    <x v="547"/>
    <s v="Brad Thomas"/>
    <s v="152 Bunnerong Road,Eastgardens"/>
    <x v="0"/>
    <s v="NSW"/>
    <x v="2"/>
    <s v="Tina Carlton"/>
    <s v="Not Specified"/>
    <s v="Bagged Rubber Bands"/>
    <x v="0"/>
    <s v="Small Box"/>
    <s v="Regular Air"/>
    <d v="2014-08-19T00:00:00"/>
    <s v="$0.24"/>
    <s v="$1.26"/>
    <s v="$1.02"/>
    <n v="47"/>
    <s v="$99.90"/>
    <n v="0.03"/>
    <s v="$8.99"/>
    <s v="$90.91"/>
    <s v="$0.70"/>
    <s v="$94.91"/>
    <n v="90.91"/>
    <n v="94.91"/>
    <n v="-4"/>
    <n v="0.7"/>
    <n v="8.99"/>
    <n v="86.62"/>
    <n v="1.26"/>
    <n v="50.93"/>
    <n v="50.23"/>
    <n v="49.529999999999994"/>
    <m/>
  </r>
  <r>
    <s v="5590-1"/>
    <x v="212"/>
    <s v="Aaron Smayling"/>
    <s v="1737 Botany Rd,Banksmeadow"/>
    <x v="0"/>
    <s v="NSW"/>
    <x v="1"/>
    <s v="Nicholas Fernandes"/>
    <s v="Critical"/>
    <s v="TechSavi Access Keyboard"/>
    <x v="0"/>
    <s v="Wrap Bag"/>
    <s v="Regular Air"/>
    <d v="2013-07-06T00:00:00"/>
    <s v="$10.07"/>
    <s v="$15.98"/>
    <s v="$5.91"/>
    <n v="35"/>
    <s v="$123.72"/>
    <n v="0.09"/>
    <s v="$12.04"/>
    <s v="$122.74"/>
    <s v="$4.00"/>
    <s v="$126.73"/>
    <n v="122.74"/>
    <n v="126.73"/>
    <n v="-3.9900000000000091"/>
    <n v="4"/>
    <n v="12.04"/>
    <n v="118.69000000000003"/>
    <n v="15.98"/>
    <n v="551.2600000000001"/>
    <n v="547.2600000000001"/>
    <n v="543.2600000000001"/>
    <m/>
  </r>
  <r>
    <s v="5590-1"/>
    <x v="521"/>
    <s v="Barry Pond"/>
    <s v="99 Lygon Street,East Brunswick"/>
    <x v="1"/>
    <s v="VIC"/>
    <x v="0"/>
    <s v="Connor Betts"/>
    <s v="Critical"/>
    <s v="Aluminum Document Frame"/>
    <x v="0"/>
    <s v="Wrap Bag"/>
    <s v="Regular Air"/>
    <d v="2014-06-21T00:00:00"/>
    <s v="$5.50"/>
    <s v="$12.22"/>
    <s v="$6.72"/>
    <n v="24"/>
    <s v="$643.67"/>
    <n v="7.0000000000000007E-2"/>
    <s v="$7.64"/>
    <s v="$631.30"/>
    <s v="$2.85"/>
    <s v="$626.39"/>
    <n v="631.29999999999995"/>
    <n v="626.39"/>
    <n v="4.9099999999999682"/>
    <n v="2.85"/>
    <n v="7.64"/>
    <n v="621.6"/>
    <n v="12.22"/>
    <n v="288.49000000000007"/>
    <n v="285.64000000000004"/>
    <n v="282.79000000000002"/>
    <m/>
  </r>
  <r>
    <s v="5591-1"/>
    <x v="548"/>
    <s v="Dorris Love"/>
    <s v="359 Crown Street,Surry Hills"/>
    <x v="0"/>
    <s v="NSW"/>
    <x v="2"/>
    <s v="Phoebe Gour"/>
    <s v="High"/>
    <s v="Smiths File Caddy"/>
    <x v="0"/>
    <s v="Small Box"/>
    <s v="Regular Air"/>
    <d v="2014-08-23T00:00:00"/>
    <s v="$4.03"/>
    <s v="$9.38"/>
    <s v="$5.35"/>
    <n v="50"/>
    <s v="$159.46"/>
    <n v="0.1"/>
    <s v="$14.35"/>
    <s v="$145.11"/>
    <s v="$7.28"/>
    <s v="$152.39"/>
    <n v="145.11000000000001"/>
    <n v="152.38999999999999"/>
    <n v="-7.2799999999999727"/>
    <n v="7.28"/>
    <n v="14.35"/>
    <n v="145.32"/>
    <n v="9.3800000000000008"/>
    <n v="461.93"/>
    <n v="454.65000000000003"/>
    <n v="447.37000000000006"/>
    <m/>
  </r>
  <r>
    <s v="5592-1"/>
    <x v="105"/>
    <s v="Christopher Schild"/>
    <s v="4A Lyons St,Strathfield"/>
    <x v="0"/>
    <s v="NSW"/>
    <x v="3"/>
    <s v="Tina Carlton"/>
    <s v="Not Specified"/>
    <s v="Laser Neon Mac Format Diskettes, 10/Pack"/>
    <x v="0"/>
    <s v="Small Box"/>
    <s v="Regular Air"/>
    <d v="2013-05-06T00:00:00"/>
    <s v="$1.87"/>
    <s v="$2.23"/>
    <s v="$0.36"/>
    <n v="25"/>
    <s v="$124.82"/>
    <n v="0.02"/>
    <s v="$5.07"/>
    <s v="$122.13"/>
    <s v="$2.83"/>
    <s v="$126.73"/>
    <n v="122.13"/>
    <n v="126.73"/>
    <n v="-4.6000000000000085"/>
    <n v="2.83"/>
    <n v="5.07"/>
    <n v="124.49000000000001"/>
    <n v="2.23"/>
    <n v="53.51"/>
    <n v="50.68"/>
    <n v="47.85"/>
    <m/>
  </r>
  <r>
    <s v="5592-1"/>
    <x v="189"/>
    <s v="Christy Brittain"/>
    <s v="Shop 1, 186-190 Church Street,Parramatta;46a Macleay Street,Potts Point"/>
    <x v="0"/>
    <s v="NSW"/>
    <x v="0"/>
    <s v="Mihael Khan"/>
    <s v="Low"/>
    <s v="Alto Memo Cubes"/>
    <x v="0"/>
    <s v="Small Box"/>
    <s v="Regular Air"/>
    <d v="2013-07-16T00:00:00"/>
    <s v="$3.32"/>
    <s v="$5.18"/>
    <s v="$1.86"/>
    <n v="23"/>
    <s v="$53.95"/>
    <n v="7.0000000000000007E-2"/>
    <s v="$2.67"/>
    <s v="$51.90"/>
    <s v="$2.04"/>
    <s v="$53.65"/>
    <n v="51.9"/>
    <n v="53.65"/>
    <n v="-1.75"/>
    <n v="2.04"/>
    <n v="2.67"/>
    <n v="53.019999999999996"/>
    <n v="5.18"/>
    <n v="118.50999999999999"/>
    <n v="116.46999999999998"/>
    <n v="114.42999999999998"/>
    <m/>
  </r>
  <r>
    <s v="5593-1"/>
    <x v="201"/>
    <s v="John Lee"/>
    <s v="180 High Street,Windsor"/>
    <x v="1"/>
    <s v="VIC"/>
    <x v="0"/>
    <s v="Connor Betts"/>
    <s v="Medium"/>
    <s v="Aluminum Document Frame"/>
    <x v="0"/>
    <s v="Wrap Bag"/>
    <s v="Regular Air"/>
    <d v="2014-08-27T00:00:00"/>
    <s v="$5.50"/>
    <s v="$12.22"/>
    <s v="$6.72"/>
    <n v="22"/>
    <s v="$452.14"/>
    <n v="7.0000000000000007E-2"/>
    <s v="$40.69"/>
    <s v="$411.45"/>
    <s v="$2.85"/>
    <s v="$414.30"/>
    <n v="411.45"/>
    <n v="414.3"/>
    <n v="-2.8500000000000227"/>
    <n v="2.85"/>
    <n v="40.69"/>
    <n v="376.46000000000004"/>
    <n v="12.22"/>
    <n v="231.00000000000003"/>
    <n v="228.15000000000003"/>
    <n v="225.30000000000004"/>
    <m/>
  </r>
  <r>
    <s v="5594-1"/>
    <x v="75"/>
    <s v="Eugene Moren"/>
    <s v="85-113 Dunning Ave,Rosebery"/>
    <x v="0"/>
    <s v="NSW"/>
    <x v="3"/>
    <s v="Mihael Khan"/>
    <s v="Not Specified"/>
    <s v="Alto Parchment Paper, Assorted Colors"/>
    <x v="0"/>
    <s v="Small Box"/>
    <s v="Regular Air"/>
    <d v="2013-05-29T00:00:00"/>
    <s v="$4.59"/>
    <s v="$7.28"/>
    <s v="$2.69"/>
    <n v="22"/>
    <s v="$337.20"/>
    <n v="0.09"/>
    <s v="$32.13"/>
    <s v="$322.71"/>
    <s v="$11.15"/>
    <s v="$330.90"/>
    <n v="322.70999999999998"/>
    <n v="330.9"/>
    <n v="-8.1899999999999977"/>
    <n v="11.15"/>
    <n v="32.130000000000003"/>
    <n v="309.91999999999996"/>
    <n v="7.28"/>
    <n v="139.18"/>
    <n v="128.03"/>
    <n v="116.88"/>
    <m/>
  </r>
  <r>
    <s v="5594-1"/>
    <x v="37"/>
    <s v="Dave Hallsten"/>
    <s v="1 John St,Waterloo"/>
    <x v="0"/>
    <s v="NSW"/>
    <x v="0"/>
    <s v="Charlie Bui"/>
    <s v="Not Specified"/>
    <s v="1726 Digital Answering Machine"/>
    <x v="1"/>
    <s v="Small Box"/>
    <s v="Regular Air"/>
    <d v="2014-01-10T00:00:00"/>
    <s v="$8.82"/>
    <s v="$20.99"/>
    <s v="$12.17"/>
    <n v="8"/>
    <s v="$536.02"/>
    <n v="7.0000000000000007E-2"/>
    <s v="$12.72"/>
    <s v="$522.39"/>
    <s v="$4.81"/>
    <s v="$536.29"/>
    <n v="522.39"/>
    <n v="536.29"/>
    <n v="-13.899999999999977"/>
    <n v="4.8099999999999996"/>
    <n v="12.72"/>
    <n v="528.37999999999988"/>
    <n v="20.99"/>
    <n v="160.01"/>
    <n v="155.19999999999999"/>
    <n v="150.38999999999999"/>
    <m/>
  </r>
  <r>
    <s v="5594-1"/>
    <x v="208"/>
    <s v="George Ashbrook"/>
    <s v="506 Swan Street,Richmond"/>
    <x v="1"/>
    <s v="VIC"/>
    <x v="0"/>
    <s v="Connor Betts"/>
    <s v="Medium"/>
    <s v="Smiths SlimLine Pencil Sharpener"/>
    <x v="1"/>
    <s v="Small Box"/>
    <s v="Regular Air"/>
    <d v="2014-10-22T00:00:00"/>
    <s v="$4.79"/>
    <s v="$11.97"/>
    <s v="$7.18"/>
    <n v="37"/>
    <s v="$626.00"/>
    <n v="0.01"/>
    <s v="$56.52"/>
    <s v="$527.58"/>
    <s v="$5.81"/>
    <s v="$538.29"/>
    <n v="527.58000000000004"/>
    <n v="538.29"/>
    <n v="-10.709999999999923"/>
    <n v="5.81"/>
    <n v="56.52"/>
    <n v="487.57999999999993"/>
    <n v="11.97"/>
    <n v="392.18000000000006"/>
    <n v="386.37000000000006"/>
    <n v="380.56000000000006"/>
    <m/>
  </r>
  <r>
    <s v="5594-1"/>
    <x v="71"/>
    <s v="Patrick OBrill"/>
    <s v="53 Riley Street,Woolloomooloo"/>
    <x v="0"/>
    <s v="NSW"/>
    <x v="2"/>
    <s v="Tina Carlton"/>
    <s v="Not Specified"/>
    <s v="Alto Parchment Paper, Assorted Colors"/>
    <x v="0"/>
    <s v="Small Box"/>
    <s v="Express Air"/>
    <d v="2014-10-06T00:00:00"/>
    <s v="$4.59"/>
    <s v="$7.28"/>
    <s v="$2.69"/>
    <n v="47"/>
    <s v="$177.05"/>
    <n v="0.04"/>
    <s v="$0.00"/>
    <s v="$177.45"/>
    <s v="$11.15"/>
    <s v="$173.43"/>
    <n v="177.45"/>
    <n v="173.43"/>
    <n v="4.0199999999999818"/>
    <n v="11.15"/>
    <n v="0"/>
    <n v="184.58"/>
    <n v="7.28"/>
    <n v="353.31"/>
    <n v="342.16"/>
    <n v="331.01000000000005"/>
    <m/>
  </r>
  <r>
    <s v="5594-1"/>
    <x v="390"/>
    <s v="Ken Lonsdale"/>
    <s v="99 Lygon Street,East Brunswick"/>
    <x v="1"/>
    <s v="VIC"/>
    <x v="3"/>
    <s v="Connor Betts"/>
    <s v="High"/>
    <s v="Beekin 105-Key Black Keyboard"/>
    <x v="1"/>
    <s v="Small Box"/>
    <s v="Regular Air"/>
    <d v="2014-01-27T00:00:00"/>
    <s v="$6.39"/>
    <s v="$19.98"/>
    <s v="$13.59"/>
    <n v="29"/>
    <s v="$53.56"/>
    <n v="0.06"/>
    <s v="$2.18"/>
    <s v="$51.08"/>
    <s v="$4.00"/>
    <s v="$53.66"/>
    <n v="51.08"/>
    <n v="53.66"/>
    <n v="-2.5799999999999983"/>
    <n v="4"/>
    <n v="2.1800000000000002"/>
    <n v="55.48"/>
    <n v="19.98"/>
    <n v="581.24"/>
    <n v="577.24"/>
    <n v="573.24"/>
    <m/>
  </r>
  <r>
    <s v="5596-1"/>
    <x v="91"/>
    <s v="Pauline Chand"/>
    <s v="501 George St,Sydney"/>
    <x v="0"/>
    <s v="NSW"/>
    <x v="1"/>
    <s v="Samantha Chairs"/>
    <s v="Not Specified"/>
    <s v="Cando PC940 Copier"/>
    <x v="0"/>
    <s v="Small Pack"/>
    <s v="Regular Air"/>
    <d v="2014-02-26T00:00:00"/>
    <s v="$216.00"/>
    <s v="$449.99"/>
    <s v="$233.99"/>
    <n v="8"/>
    <s v="$531.56"/>
    <n v="0"/>
    <s v="$10.43"/>
    <s v="$411.65"/>
    <s v="$24.49"/>
    <s v="$526.95"/>
    <n v="411.65"/>
    <n v="526.95000000000005"/>
    <n v="-115.30000000000007"/>
    <n v="24.49"/>
    <n v="10.43"/>
    <n v="541.0100000000001"/>
    <n v="449.99"/>
    <n v="3613.98"/>
    <n v="3589.4900000000002"/>
    <n v="3565.0000000000005"/>
    <m/>
  </r>
  <r>
    <s v="5596-1"/>
    <x v="435"/>
    <s v="Dionis Lloyd"/>
    <s v="85-113 Dunning Ave,Rosebery"/>
    <x v="0"/>
    <s v="NSW"/>
    <x v="1"/>
    <s v="Mihael Khan"/>
    <s v="Critical"/>
    <s v="TechSavi Access Keyboard"/>
    <x v="0"/>
    <s v="Small Pack"/>
    <s v="Regular Air"/>
    <d v="2014-03-28T00:00:00"/>
    <s v="$10.07"/>
    <s v="$15.98"/>
    <s v="$5.91"/>
    <n v="35"/>
    <s v="$735.08"/>
    <n v="0.02"/>
    <s v="$14.70"/>
    <s v="$720.38"/>
    <s v="$4.00"/>
    <s v="$724.38"/>
    <n v="720.38"/>
    <n v="724.38"/>
    <n v="-4"/>
    <n v="4"/>
    <n v="14.7"/>
    <n v="713.68"/>
    <n v="15.98"/>
    <n v="548.6"/>
    <n v="544.6"/>
    <n v="540.6"/>
    <m/>
  </r>
  <r>
    <s v="5596-1"/>
    <x v="91"/>
    <s v="Pauline Chand"/>
    <s v="501 George St,Sydney"/>
    <x v="0"/>
    <s v="NSW"/>
    <x v="3"/>
    <s v="Samantha Chairs"/>
    <s v="High"/>
    <s v="Artisan Binding System Hidden Tab Executive Style Index Sets"/>
    <x v="0"/>
    <s v="Small Box"/>
    <s v="Regular Air"/>
    <d v="2014-02-26T00:00:00"/>
    <s v="$3.75"/>
    <s v="$5.77"/>
    <s v="$2.02"/>
    <n v="12"/>
    <s v="$231.00"/>
    <n v="0.06"/>
    <s v="$10.16"/>
    <s v="$221.14"/>
    <s v="$4.97"/>
    <s v="$221.81"/>
    <n v="221.14"/>
    <n v="221.81"/>
    <n v="-0.67000000000001592"/>
    <n v="4.97"/>
    <n v="10.16"/>
    <n v="216.62"/>
    <n v="5.77"/>
    <n v="64.05"/>
    <n v="59.08"/>
    <n v="54.11"/>
    <m/>
  </r>
  <r>
    <s v="5596-1"/>
    <x v="409"/>
    <s v="Annie Thurman"/>
    <s v="499-501 Lygon Street,Carlton North"/>
    <x v="1"/>
    <s v="VIC"/>
    <x v="2"/>
    <s v="Yvette Biti"/>
    <s v="Medium"/>
    <s v="Artisan 474 Labels"/>
    <x v="2"/>
    <s v="Small Pack"/>
    <s v="Regular Air"/>
    <d v="2015-07-26T00:00:00"/>
    <s v="$1.84"/>
    <s v="$2.88"/>
    <s v="$1.04"/>
    <n v="18"/>
    <s v="$157.82"/>
    <n v="0.04"/>
    <s v="$9.45"/>
    <s v="$148.97"/>
    <s v="$0.99"/>
    <s v="$159.84"/>
    <n v="148.97"/>
    <n v="159.84"/>
    <n v="-10.870000000000005"/>
    <n v="0.99"/>
    <n v="9.4499999999999993"/>
    <n v="151.38000000000002"/>
    <n v="2.88"/>
    <n v="43.38"/>
    <n v="42.39"/>
    <n v="41.4"/>
    <m/>
  </r>
  <r>
    <s v="5596-1"/>
    <x v="549"/>
    <s v="Lona Radford"/>
    <s v="4A Lyons St,Strathfield"/>
    <x v="0"/>
    <s v="NSW"/>
    <x v="2"/>
    <s v="Tina Carlton"/>
    <s v="High"/>
    <s v="TechSavi Access Keyboard"/>
    <x v="1"/>
    <s v="Small Box"/>
    <s v="Express Air"/>
    <d v="2014-03-11T00:00:00"/>
    <s v="$10.07"/>
    <s v="$15.98"/>
    <s v="$5.91"/>
    <n v="7"/>
    <s v="$755.08"/>
    <n v="0.04"/>
    <s v="$14.70"/>
    <s v="$720.38"/>
    <s v="$4.00"/>
    <s v="$724.38"/>
    <n v="720.38"/>
    <n v="724.38"/>
    <n v="-4"/>
    <n v="4"/>
    <n v="14.7"/>
    <n v="713.68"/>
    <n v="15.98"/>
    <n v="101.16"/>
    <n v="97.16"/>
    <n v="93.16"/>
    <m/>
  </r>
  <r>
    <s v="5596-1"/>
    <x v="550"/>
    <s v="Michael Oakman"/>
    <s v="8 Rankins Lane ,Melbourne"/>
    <x v="1"/>
    <s v="VIC"/>
    <x v="2"/>
    <s v="Connor Betts"/>
    <s v="High"/>
    <s v="Apex Straight Scissors"/>
    <x v="0"/>
    <s v="Wrap Bag"/>
    <s v="Regular Air"/>
    <d v="2013-07-21T00:00:00"/>
    <s v="$5.19"/>
    <s v="$12.98"/>
    <s v="$7.79"/>
    <n v="34"/>
    <s v="$555.52"/>
    <n v="0.1"/>
    <s v="$33.33"/>
    <s v="$522.19"/>
    <s v="$3.14"/>
    <s v="$526.29"/>
    <n v="522.19000000000005"/>
    <n v="526.29"/>
    <n v="-4.0999999999999091"/>
    <n v="3.14"/>
    <n v="33.33"/>
    <n v="496.09999999999997"/>
    <n v="12.98"/>
    <n v="411.13"/>
    <n v="407.99"/>
    <n v="404.85"/>
    <m/>
  </r>
  <r>
    <s v="5596-1"/>
    <x v="551"/>
    <s v="Thais Sissman"/>
    <s v="53-55 Liverpool St,Sydney"/>
    <x v="0"/>
    <s v="NSW"/>
    <x v="3"/>
    <s v="Tina Carlton"/>
    <s v="Medium"/>
    <s v="Colored Envelopes"/>
    <x v="0"/>
    <s v="Small Pack"/>
    <s v="Regular Air"/>
    <d v="2013-03-28T00:00:00"/>
    <s v="$2.25"/>
    <s v="$3.69"/>
    <s v="$1.44"/>
    <n v="22"/>
    <s v="$77.60"/>
    <n v="7.0000000000000007E-2"/>
    <s v="$2.40"/>
    <s v="$74.90"/>
    <s v="$2.50"/>
    <s v="$70.40"/>
    <n v="74.900000000000006"/>
    <n v="70.400000000000006"/>
    <n v="4.5"/>
    <n v="2.5"/>
    <n v="2.4"/>
    <n v="70.5"/>
    <n v="3.69"/>
    <n v="81.279999999999987"/>
    <n v="78.779999999999987"/>
    <n v="76.279999999999987"/>
    <m/>
  </r>
  <r>
    <s v="5596-1"/>
    <x v="362"/>
    <s v="Julie Prescott"/>
    <s v="438 Victoria Avenue,Chatswood"/>
    <x v="0"/>
    <s v="NSW"/>
    <x v="3"/>
    <s v="Natasha Song"/>
    <s v="Medium"/>
    <s v="Colored Envelopes"/>
    <x v="0"/>
    <s v="Wrap Bag"/>
    <s v="Regular Air"/>
    <d v="2014-02-13T00:00:00"/>
    <s v="$2.25"/>
    <s v="$3.69"/>
    <s v="$1.44"/>
    <n v="2"/>
    <s v="$73.82"/>
    <n v="0.03"/>
    <s v="$5.90"/>
    <s v="$67.90"/>
    <s v="$2.50"/>
    <s v="$70.40"/>
    <n v="67.900000000000006"/>
    <n v="70.400000000000006"/>
    <n v="-2.5"/>
    <n v="2.5"/>
    <n v="5.9"/>
    <n v="67"/>
    <n v="3.69"/>
    <n v="3.9799999999999995"/>
    <n v="1.4799999999999995"/>
    <n v="-1.0200000000000005"/>
    <m/>
  </r>
  <r>
    <s v="5596-1"/>
    <x v="290"/>
    <s v="Steve Nguyen"/>
    <s v="61 York St,Sydney"/>
    <x v="0"/>
    <s v="NSW"/>
    <x v="0"/>
    <s v="Leighton Forrest"/>
    <s v="High"/>
    <s v="Smiths Standard Envelopes"/>
    <x v="1"/>
    <s v="Small Pack"/>
    <s v="Regular Air"/>
    <d v="2014-02-13T00:00:00"/>
    <s v="$3.52"/>
    <s v="$5.68"/>
    <s v="$2.16"/>
    <n v="43"/>
    <s v="$119.35"/>
    <n v="0"/>
    <s v="$10.74"/>
    <s v="$118.65"/>
    <s v="$1.39"/>
    <s v="$118.59"/>
    <n v="118.65"/>
    <n v="118.59"/>
    <n v="6.0000000000002274E-2"/>
    <n v="1.39"/>
    <n v="10.74"/>
    <n v="109.24000000000001"/>
    <n v="5.68"/>
    <n v="234.88999999999996"/>
    <n v="233.49999999999997"/>
    <n v="232.10999999999999"/>
    <m/>
  </r>
  <r>
    <s v="5596-1"/>
    <x v="105"/>
    <s v="Christopher Schild"/>
    <s v="4A Lyons St,Strathfield"/>
    <x v="0"/>
    <s v="NSW"/>
    <x v="3"/>
    <s v="Tina Carlton"/>
    <s v="Low"/>
    <s v="Beekin 6 Outlet Metallic Surge Strip"/>
    <x v="0"/>
    <s v="Wrap Bag"/>
    <s v="Regular Air"/>
    <d v="2013-05-06T00:00:00"/>
    <s v="$4.46"/>
    <s v="$10.89"/>
    <s v="$6.43"/>
    <n v="10"/>
    <s v="$35.78"/>
    <n v="0.08"/>
    <s v="$3.41"/>
    <s v="$33.05"/>
    <s v="$4.50"/>
    <s v="$33.36"/>
    <n v="33.049999999999997"/>
    <n v="33.36"/>
    <n v="-0.31000000000000227"/>
    <n v="4.5"/>
    <n v="3.41"/>
    <n v="34.450000000000003"/>
    <n v="10.89"/>
    <n v="109.99000000000001"/>
    <n v="105.49000000000001"/>
    <n v="100.99000000000001"/>
    <m/>
  </r>
  <r>
    <s v="5596-1"/>
    <x v="274"/>
    <s v="Allen Armold"/>
    <s v="224A Gertrude St,Fitzroy"/>
    <x v="1"/>
    <s v="VIC"/>
    <x v="1"/>
    <s v="Connor Betts"/>
    <s v="High"/>
    <s v="Apex Straight Scissors"/>
    <x v="0"/>
    <s v="Wrap Bag"/>
    <s v="Express Air"/>
    <d v="2013-11-18T00:00:00"/>
    <s v="$5.19"/>
    <s v="$12.98"/>
    <s v="$7.79"/>
    <n v="33"/>
    <s v="$362.05"/>
    <n v="0.05"/>
    <s v="$13.48"/>
    <s v="$328.18"/>
    <s v="$3.14"/>
    <s v="$331.29"/>
    <n v="328.18"/>
    <n v="331.29"/>
    <n v="-3.1100000000000136"/>
    <n v="3.14"/>
    <n v="13.48"/>
    <n v="320.95"/>
    <n v="12.98"/>
    <n v="418"/>
    <n v="414.86"/>
    <n v="411.72"/>
    <m/>
  </r>
  <r>
    <s v="5597-1"/>
    <x v="552"/>
    <s v="Jim Epp"/>
    <s v="Macquarie Centre Cnr Herring Road &amp; Waterloo Road,Macquarie Park"/>
    <x v="0"/>
    <s v="NSW"/>
    <x v="1"/>
    <s v="Nicholas Fernandes"/>
    <s v="Not Specified"/>
    <s v="Artisan Legal 4-Ring Binder"/>
    <x v="0"/>
    <s v="Small Box"/>
    <s v="Regular Air"/>
    <d v="2013-06-04T00:00:00"/>
    <s v="$13.64"/>
    <s v="$20.98"/>
    <s v="$7.34"/>
    <n v="30"/>
    <s v="$545.25"/>
    <n v="0.08"/>
    <s v="$44.57"/>
    <s v="$511.00"/>
    <s v="$1.49"/>
    <s v="$517.08"/>
    <n v="511"/>
    <n v="517.08000000000004"/>
    <n v="-6.0800000000000409"/>
    <n v="1.49"/>
    <n v="44.57"/>
    <n v="474.00000000000006"/>
    <n v="20.98"/>
    <n v="586.31999999999994"/>
    <n v="584.82999999999993"/>
    <n v="583.33999999999992"/>
    <m/>
  </r>
  <r>
    <s v="5597-1"/>
    <x v="491"/>
    <s v="Philip Brown"/>
    <s v="499-501 Lygon Street,Carlton North"/>
    <x v="1"/>
    <s v="VIC"/>
    <x v="3"/>
    <s v="Yvette Biti"/>
    <s v="Medium"/>
    <s v="Smiths Metal Binder Clips"/>
    <x v="0"/>
    <s v="Wrap Bag"/>
    <s v="Express Air"/>
    <d v="2014-07-20T00:00:00"/>
    <s v="$1.60"/>
    <s v="$2.62"/>
    <s v="$1.02"/>
    <n v="34"/>
    <s v="$117.90"/>
    <n v="0.03"/>
    <s v="$1.18"/>
    <s v="$116.72"/>
    <s v="$0.80"/>
    <s v="$117.52"/>
    <n v="116.72"/>
    <n v="117.52"/>
    <n v="-0.79999999999999716"/>
    <n v="0.8"/>
    <n v="1.18"/>
    <n v="117.13999999999999"/>
    <n v="2.62"/>
    <n v="88.699999999999989"/>
    <n v="87.899999999999991"/>
    <n v="87.1"/>
    <m/>
  </r>
  <r>
    <s v="5598-1"/>
    <x v="25"/>
    <s v="Gary Hwang"/>
    <s v="60 York St,Sydney"/>
    <x v="0"/>
    <s v="NSW"/>
    <x v="3"/>
    <s v="Charlie Bui"/>
    <s v="Not Specified"/>
    <s v="Alto Parchment Paper, Assorted Colors"/>
    <x v="0"/>
    <s v="Wrap Bag"/>
    <s v="Regular Air"/>
    <d v="2014-02-27T00:00:00"/>
    <s v="$4.59"/>
    <s v="$7.28"/>
    <s v="$2.69"/>
    <n v="17"/>
    <s v="$122.30"/>
    <n v="0.09"/>
    <s v="$6.62"/>
    <s v="$123.62"/>
    <s v="$11.15"/>
    <s v="$126.72"/>
    <n v="123.62"/>
    <n v="126.72"/>
    <n v="-3.0999999999999943"/>
    <n v="11.15"/>
    <n v="6.62"/>
    <n v="131.25"/>
    <n v="7.28"/>
    <n v="128.29"/>
    <n v="117.14"/>
    <n v="105.99"/>
    <m/>
  </r>
  <r>
    <s v="5598-1"/>
    <x v="74"/>
    <s v="Steve Nguyen"/>
    <s v="61 York St,Sydney"/>
    <x v="0"/>
    <s v="NSW"/>
    <x v="1"/>
    <s v="Leighton Forrest"/>
    <s v="Not Specified"/>
    <s v="Artisan Hanging File Binders"/>
    <x v="0"/>
    <s v="Wrap Bag"/>
    <s v="Regular Air"/>
    <d v="2013-06-17T00:00:00"/>
    <s v="$3.65"/>
    <s v="$5.98"/>
    <s v="$2.33"/>
    <n v="31"/>
    <s v="$136.02"/>
    <n v="0.08"/>
    <s v="$3.86"/>
    <s v="$127.80"/>
    <s v="$1.49"/>
    <s v="$126.71"/>
    <n v="127.8"/>
    <n v="126.71"/>
    <n v="1.0900000000000034"/>
    <n v="1.49"/>
    <n v="3.86"/>
    <n v="124.33999999999999"/>
    <n v="5.98"/>
    <n v="183.01000000000002"/>
    <n v="181.52"/>
    <n v="180.03"/>
    <m/>
  </r>
  <r>
    <s v="5599-1"/>
    <x v="25"/>
    <s v="Sandra Gilles"/>
    <s v="105 Pitt St,Sydney"/>
    <x v="0"/>
    <s v="NSW"/>
    <x v="1"/>
    <s v="Charlie Bui"/>
    <s v="Medium"/>
    <s v="Smiths Standard Envelopes"/>
    <x v="0"/>
    <s v="Small Box"/>
    <s v="Express Air"/>
    <d v="2014-02-27T00:00:00"/>
    <s v="$3.52"/>
    <s v="$5.68"/>
    <s v="$2.16"/>
    <n v="4"/>
    <s v="$72.20"/>
    <n v="7.0000000000000007E-2"/>
    <s v="$6.32"/>
    <s v="$65.31"/>
    <s v="$1.39"/>
    <s v="$66.29"/>
    <n v="65.31"/>
    <n v="66.290000000000006"/>
    <n v="-0.98000000000000398"/>
    <n v="1.39"/>
    <n v="6.32"/>
    <n v="61.360000000000007"/>
    <n v="5.68"/>
    <n v="17.79"/>
    <n v="16.399999999999999"/>
    <n v="15.009999999999998"/>
    <m/>
  </r>
  <r>
    <s v="5599-1"/>
    <x v="148"/>
    <s v="Nara Price"/>
    <s v="180 High Street,Windsor"/>
    <x v="1"/>
    <s v="VIC"/>
    <x v="2"/>
    <s v="Connor Betts"/>
    <s v="Low"/>
    <s v="TechSavi Access Keyboard"/>
    <x v="0"/>
    <s v="Wrap Bag"/>
    <s v="Regular Air"/>
    <d v="2013-11-03T00:00:00"/>
    <s v="$10.07"/>
    <s v="$15.98"/>
    <s v="$5.91"/>
    <n v="45"/>
    <s v="$650.38"/>
    <n v="7.0000000000000007E-2"/>
    <s v="$18.36"/>
    <s v="$601.92"/>
    <s v="$4.00"/>
    <s v="$625.32"/>
    <n v="601.91999999999996"/>
    <n v="625.32000000000005"/>
    <n v="-23.400000000000091"/>
    <n v="4"/>
    <n v="18.36"/>
    <n v="610.96"/>
    <n v="15.98"/>
    <n v="704.74"/>
    <n v="700.74"/>
    <n v="696.74"/>
    <m/>
  </r>
  <r>
    <s v="5599-1"/>
    <x v="208"/>
    <s v="George Ashbrook"/>
    <s v="506 Swan Street,Richmond"/>
    <x v="1"/>
    <s v="VIC"/>
    <x v="3"/>
    <s v="Connor Betts"/>
    <s v="Not Specified"/>
    <s v="Cando PC940 Copier"/>
    <x v="0"/>
    <s v="Small Box"/>
    <s v="Regular Air"/>
    <d v="2014-10-22T00:00:00"/>
    <s v="$278.99"/>
    <s v="$449.99"/>
    <s v="$171.00"/>
    <n v="42"/>
    <s v="$6,299.54"/>
    <n v="0"/>
    <s v="$605.92"/>
    <s v="$6,584.86"/>
    <s v="$49.00"/>
    <s v="$6,507.85"/>
    <n v="6584.86"/>
    <n v="6507.85"/>
    <n v="77.009999999999309"/>
    <n v="49"/>
    <n v="605.91999999999996"/>
    <n v="5950.93"/>
    <n v="449.99"/>
    <n v="18342.660000000003"/>
    <n v="18293.660000000003"/>
    <n v="18244.660000000003"/>
    <m/>
  </r>
  <r>
    <s v="5599-1"/>
    <x v="527"/>
    <s v="Mitch Webber"/>
    <s v="Hoyts Entertainment Quarter 122 Lang Road,Moore Park"/>
    <x v="0"/>
    <s v="NSW"/>
    <x v="2"/>
    <s v="Tina Carlton"/>
    <s v="Medium"/>
    <s v="Cando PC940 Copier"/>
    <x v="0"/>
    <s v="Wrap Bag"/>
    <s v="Regular Air"/>
    <d v="2013-09-29T00:00:00"/>
    <s v="$278.99"/>
    <s v="$449.99"/>
    <s v="$171.00"/>
    <n v="46"/>
    <s v="$6,749.85"/>
    <n v="0.01"/>
    <s v="$269.99"/>
    <s v="$6,479.86"/>
    <s v="$49.00"/>
    <s v="$6,527.86"/>
    <n v="6479.86"/>
    <n v="6527.86"/>
    <n v="-48"/>
    <n v="49"/>
    <n v="269.99"/>
    <n v="6306.87"/>
    <n v="449.99"/>
    <n v="20478.55"/>
    <n v="20429.55"/>
    <n v="20380.55"/>
    <m/>
  </r>
  <r>
    <s v="5599-1"/>
    <x v="216"/>
    <s v="Ruben Ausman"/>
    <s v="Crown Complex,Southbank"/>
    <x v="1"/>
    <s v="VIC"/>
    <x v="2"/>
    <s v="Connor Betts"/>
    <s v="Not Specified"/>
    <s v="DrawIt Colored Pencils, 48-Color Set"/>
    <x v="0"/>
    <s v="Wrap Bag"/>
    <s v="Regular Air"/>
    <d v="2014-08-29T00:00:00"/>
    <s v="$21.56"/>
    <s v="$36.55"/>
    <s v="$14.99"/>
    <n v="14"/>
    <s v="$555.52"/>
    <n v="0.09"/>
    <s v="$33.37"/>
    <s v="$512.29"/>
    <s v="$13.89"/>
    <s v="$526.29"/>
    <n v="512.29"/>
    <n v="526.29"/>
    <n v="-14"/>
    <n v="13.89"/>
    <n v="33.369999999999997"/>
    <n v="506.80999999999995"/>
    <n v="36.549999999999997"/>
    <n v="492.21999999999991"/>
    <n v="478.32999999999993"/>
    <n v="464.43999999999994"/>
    <m/>
  </r>
  <r>
    <s v="5599-2"/>
    <x v="216"/>
    <s v="Ruben Ausman"/>
    <s v="Crown Complex,Southbank"/>
    <x v="1"/>
    <s v="VIC"/>
    <x v="3"/>
    <s v="Yvette Biti"/>
    <s v="High"/>
    <s v="EcoTones Memo Sheets"/>
    <x v="0"/>
    <s v="Wrap Bag"/>
    <s v="Regular Air"/>
    <d v="2014-08-29T00:00:00"/>
    <s v="$2.52"/>
    <s v="$4.00"/>
    <s v="$1.48"/>
    <n v="21"/>
    <s v="$56.00"/>
    <n v="0.03"/>
    <s v="$3.36"/>
    <s v="$52.64"/>
    <s v="$1.30"/>
    <s v="$53.94"/>
    <n v="52.64"/>
    <n v="53.94"/>
    <n v="-1.2999999999999972"/>
    <n v="1.3"/>
    <n v="3.36"/>
    <n v="51.879999999999995"/>
    <n v="4"/>
    <n v="81.94"/>
    <n v="80.64"/>
    <n v="79.34"/>
    <m/>
  </r>
  <r>
    <s v="5601-1"/>
    <x v="178"/>
    <s v="Patrick Jones"/>
    <s v="221 Barkly St,St Kilda"/>
    <x v="1"/>
    <s v="VIC"/>
    <x v="1"/>
    <s v="Yvette Biti"/>
    <s v="Not Specified"/>
    <s v="Alto Memo Cubes"/>
    <x v="0"/>
    <s v="Small Box"/>
    <s v="Regular Air"/>
    <d v="2013-12-13T00:00:00"/>
    <s v="$3.32"/>
    <s v="$5.18"/>
    <s v="$1.86"/>
    <n v="1"/>
    <s v="$135.83"/>
    <n v="0"/>
    <s v="$0.00"/>
    <s v="$139.33"/>
    <s v="$2.04"/>
    <s v="$142.39"/>
    <n v="139.33000000000001"/>
    <n v="142.38999999999999"/>
    <n v="-3.0599999999999739"/>
    <n v="2.04"/>
    <n v="0"/>
    <n v="144.42999999999998"/>
    <n v="5.18"/>
    <n v="7.22"/>
    <n v="5.18"/>
    <n v="3.1399999999999997"/>
    <m/>
  </r>
  <r>
    <s v="5601-1"/>
    <x v="553"/>
    <s v="Karl Brofe"/>
    <s v="470 Anzac Parade,Kingsford"/>
    <x v="0"/>
    <s v="NSW"/>
    <x v="1"/>
    <s v="Tina Carlton"/>
    <s v="Not Specified"/>
    <s v="Alto Memo Cubes"/>
    <x v="0"/>
    <s v="Small Pack"/>
    <s v="Regular Air"/>
    <d v="2014-05-24T00:00:00"/>
    <s v="$3.32"/>
    <s v="$5.18"/>
    <s v="$1.86"/>
    <n v="44"/>
    <s v="$153.70"/>
    <n v="0.06"/>
    <s v="$10.76"/>
    <s v="$145.04"/>
    <s v="$2.04"/>
    <s v="$142.58"/>
    <n v="145.04"/>
    <n v="142.58000000000001"/>
    <n v="2.4599999999999795"/>
    <n v="2.04"/>
    <n v="10.76"/>
    <n v="133.86000000000001"/>
    <n v="5.18"/>
    <n v="219.2"/>
    <n v="217.16"/>
    <n v="215.12"/>
    <m/>
  </r>
  <r>
    <s v="5602-1"/>
    <x v="149"/>
    <s v="Alan Shonely"/>
    <s v="Macquarie Centre Cnr Herring Road &amp; Waterloo Road,Macquarie Park"/>
    <x v="0"/>
    <s v="NSW"/>
    <x v="1"/>
    <s v="Nicholas Fernandes"/>
    <s v="Low"/>
    <s v="Artisan Hi-Liter EverBold Pen Style Fluorescent Highlighters, 4/Pack"/>
    <x v="0"/>
    <s v="Wrap Bag"/>
    <s v="Regular Air"/>
    <d v="2015-05-21T00:00:00"/>
    <s v="$4.48"/>
    <s v="$8.14"/>
    <s v="$3.66"/>
    <n v="50"/>
    <s v="$163.08"/>
    <n v="0.08"/>
    <s v="$3.92"/>
    <s v="$148.76"/>
    <s v="$3.12"/>
    <s v="$159.38"/>
    <n v="148.76"/>
    <n v="159.38"/>
    <n v="-10.620000000000005"/>
    <n v="3.12"/>
    <n v="3.92"/>
    <n v="158.58000000000001"/>
    <n v="8.14"/>
    <n v="406.2"/>
    <n v="403.08"/>
    <n v="399.96"/>
    <m/>
  </r>
  <r>
    <s v="5602-1"/>
    <x v="154"/>
    <s v="Bart Watters"/>
    <s v="Westfield 1 Anderson St,Chatswood"/>
    <x v="0"/>
    <s v="NSW"/>
    <x v="1"/>
    <s v="Nicholas Fernandes"/>
    <s v="Not Specified"/>
    <s v="Security-Tint Envelopes"/>
    <x v="0"/>
    <s v="Wrap Bag"/>
    <s v="Regular Air"/>
    <d v="2014-09-18T00:00:00"/>
    <s v="$4.89"/>
    <s v="$7.64"/>
    <s v="$2.75"/>
    <n v="30"/>
    <s v="$196.31"/>
    <n v="0.1"/>
    <s v="$5.96"/>
    <s v="$193.63"/>
    <s v="$1.39"/>
    <s v="$193.32"/>
    <n v="193.63"/>
    <n v="193.32"/>
    <n v="0.31000000000000227"/>
    <n v="1.39"/>
    <n v="5.96"/>
    <n v="188.74999999999997"/>
    <n v="7.64"/>
    <n v="224.62999999999997"/>
    <n v="223.23999999999998"/>
    <n v="221.85"/>
    <m/>
  </r>
  <r>
    <s v="5603-1"/>
    <x v="554"/>
    <s v="Kean Takahito"/>
    <s v="21 Wentworth St,Parramatta"/>
    <x v="0"/>
    <s v="NSW"/>
    <x v="3"/>
    <s v="Aanya Zhang"/>
    <s v="Medium"/>
    <s v="TechSavi Internet Navigator Keyboard"/>
    <x v="0"/>
    <s v="Small Box"/>
    <s v="Regular Air"/>
    <d v="2013-08-10T00:00:00"/>
    <s v="$6.51"/>
    <s v="$30.98"/>
    <s v="$24.47"/>
    <n v="8"/>
    <s v="$1,059.74"/>
    <n v="7.0000000000000007E-2"/>
    <s v="$30.93"/>
    <s v="$1,111.77"/>
    <s v="$6.50"/>
    <s v="$1,118.37"/>
    <n v="1111.77"/>
    <n v="1118.3699999999999"/>
    <n v="-6.5999999999999091"/>
    <n v="6.5"/>
    <n v="30.93"/>
    <n v="1093.9399999999998"/>
    <n v="30.98"/>
    <n v="223.41"/>
    <n v="216.91"/>
    <n v="210.41"/>
    <m/>
  </r>
  <r>
    <s v="5603-1"/>
    <x v="350"/>
    <s v="Peter Fuller"/>
    <s v="Westfield Miranda, 600 Kingsway,Miranda"/>
    <x v="0"/>
    <s v="NSW"/>
    <x v="1"/>
    <s v="Preston Senome"/>
    <s v="High"/>
    <s v="Wirebound Voice Message Log Book"/>
    <x v="0"/>
    <s v="Small Box"/>
    <s v="Regular Air"/>
    <d v="2013-11-17T00:00:00"/>
    <s v="$2.90"/>
    <s v="$4.76"/>
    <s v="$1.86"/>
    <n v="20"/>
    <s v="$49.30"/>
    <n v="0.04"/>
    <s v="$3.95"/>
    <s v="$45.44"/>
    <s v="$0.88"/>
    <s v="$46.62"/>
    <n v="45.44"/>
    <n v="46.62"/>
    <n v="-1.1799999999999997"/>
    <n v="0.88"/>
    <n v="3.95"/>
    <n v="43.55"/>
    <n v="4.76"/>
    <n v="92.129999999999981"/>
    <n v="91.249999999999986"/>
    <n v="90.36999999999999"/>
    <m/>
  </r>
  <r>
    <s v="5603-1"/>
    <x v="236"/>
    <s v="Patrick Jones"/>
    <s v="506 Swan Street,Richmond"/>
    <x v="1"/>
    <s v="VIC"/>
    <x v="0"/>
    <s v="Connor Betts"/>
    <s v="Medium"/>
    <s v="Artisan Hi-Liter Smear-Safe Highlighters"/>
    <x v="0"/>
    <s v="Small Pack"/>
    <s v="Regular Air"/>
    <d v="2014-10-17T00:00:00"/>
    <s v="$2.98"/>
    <s v="$5.84"/>
    <s v="$2.86"/>
    <n v="24"/>
    <s v="$144.00"/>
    <n v="0.06"/>
    <s v="$1.44"/>
    <s v="$142.56"/>
    <s v="$0.83"/>
    <s v="$143.86"/>
    <n v="142.56"/>
    <n v="143.86000000000001"/>
    <n v="-1.3000000000000114"/>
    <n v="0.83"/>
    <n v="1.44"/>
    <n v="143.25000000000003"/>
    <n v="5.84"/>
    <n v="139.55000000000001"/>
    <n v="138.72"/>
    <n v="137.88999999999999"/>
    <m/>
  </r>
  <r>
    <s v="5603-2"/>
    <x v="6"/>
    <s v="Eugene Moren"/>
    <s v="85-113 Dunning Ave,Rosebery"/>
    <x v="0"/>
    <s v="NSW"/>
    <x v="1"/>
    <s v="Mihael Khan"/>
    <s v="Critical"/>
    <s v="Beekin 105-Key Black Keyboard"/>
    <x v="0"/>
    <s v="Wrap Bag"/>
    <s v="Regular Air"/>
    <d v="2014-09-09T00:00:00"/>
    <s v="$6.39"/>
    <s v="$19.98"/>
    <s v="$13.59"/>
    <n v="16"/>
    <s v="$110.76"/>
    <n v="0.09"/>
    <s v="$8.86"/>
    <s v="$100.90"/>
    <s v="$4.00"/>
    <s v="$102.83"/>
    <n v="100.9"/>
    <n v="102.83"/>
    <n v="-1.9299999999999926"/>
    <n v="4"/>
    <n v="8.86"/>
    <n v="97.97"/>
    <n v="19.98"/>
    <n v="314.82"/>
    <n v="310.82"/>
    <n v="306.82"/>
    <m/>
  </r>
  <r>
    <s v="5604-1"/>
    <x v="101"/>
    <s v="Larry Tron"/>
    <s v="4A Lyons St,Strathfield"/>
    <x v="0"/>
    <s v="NSW"/>
    <x v="1"/>
    <s v="Tina Carlton"/>
    <s v="Critical"/>
    <s v="Artisan Hi-Liter Smear-Safe Highlighters"/>
    <x v="0"/>
    <s v="Wrap Bag"/>
    <s v="Regular Air"/>
    <d v="2013-12-08T00:00:00"/>
    <s v="$2.98"/>
    <s v="$5.84"/>
    <s v="$2.86"/>
    <n v="47"/>
    <s v="$95.26"/>
    <n v="7.0000000000000007E-2"/>
    <s v="$3.64"/>
    <s v="$85.06"/>
    <s v="$0.83"/>
    <s v="$96.51"/>
    <n v="85.06"/>
    <n v="96.51"/>
    <n v="-11.450000000000003"/>
    <n v="0.83"/>
    <n v="3.64"/>
    <n v="93.7"/>
    <n v="5.84"/>
    <n v="271.67"/>
    <n v="270.84000000000003"/>
    <n v="270.01000000000005"/>
    <m/>
  </r>
  <r>
    <s v="5604-1"/>
    <x v="403"/>
    <s v="Greg Tran"/>
    <s v="Crown Complex,Southbank"/>
    <x v="1"/>
    <s v="VIC"/>
    <x v="1"/>
    <s v="Yvette Biti"/>
    <s v="Not Specified"/>
    <s v="Artisan Hi-Liter Comfort Grip Fluorescent Highlighter, Yellow Ink"/>
    <x v="0"/>
    <s v="Small Box"/>
    <s v="Express Air"/>
    <d v="2015-04-28T00:00:00"/>
    <s v="$1.05"/>
    <s v="$1.95"/>
    <s v="$0.90"/>
    <n v="21"/>
    <s v="$48.84"/>
    <n v="0.05"/>
    <s v="$0.92"/>
    <s v="$45.94"/>
    <s v="$1.63"/>
    <s v="$46.66"/>
    <n v="45.94"/>
    <n v="46.66"/>
    <n v="-0.71999999999999886"/>
    <n v="1.63"/>
    <n v="0.92"/>
    <n v="47.37"/>
    <n v="1.95"/>
    <n v="41.66"/>
    <n v="40.029999999999994"/>
    <n v="38.399999999999991"/>
    <m/>
  </r>
  <r>
    <s v="5604-1"/>
    <x v="555"/>
    <s v="Tamara Willingham"/>
    <s v="Sydney Fish Market, Bank Street, Sydney"/>
    <x v="0"/>
    <s v="NSW"/>
    <x v="3"/>
    <s v="Phoebe Gour"/>
    <s v="Low"/>
    <s v="Apex Preferred Stainless Steel Scissors"/>
    <x v="0"/>
    <s v="Small Box"/>
    <s v="Regular Air"/>
    <d v="2013-09-19T00:00:00"/>
    <s v="$2.50"/>
    <s v="$5.68"/>
    <s v="$3.18"/>
    <n v="37"/>
    <s v="$130.64"/>
    <n v="0.09"/>
    <s v="$1.31"/>
    <s v="$129.33"/>
    <s v="$3.60"/>
    <s v="$132.99"/>
    <n v="129.33000000000001"/>
    <n v="132.99"/>
    <n v="-3.6599999999999966"/>
    <n v="3.6"/>
    <n v="1.31"/>
    <n v="135.28"/>
    <n v="5.68"/>
    <n v="212.45"/>
    <n v="208.85"/>
    <n v="205.25"/>
    <m/>
  </r>
  <r>
    <s v="5604-1"/>
    <x v="49"/>
    <s v="Katherine Ducich"/>
    <s v="61A Bay Road,Wollstonecraft"/>
    <x v="0"/>
    <s v="NSW"/>
    <x v="1"/>
    <s v="Samantha Chairs"/>
    <s v="High"/>
    <s v="Artisan Printable Repositionable Plastic Tabs"/>
    <x v="0"/>
    <s v="Wrap Bag"/>
    <s v="Regular Air"/>
    <d v="2013-02-27T00:00:00"/>
    <s v="$5.33"/>
    <s v="$8.60"/>
    <s v="$3.27"/>
    <n v="14"/>
    <s v="$211.42"/>
    <n v="0.08"/>
    <s v="$8.14"/>
    <s v="$193.78"/>
    <s v="$6.19"/>
    <s v="$213.39"/>
    <n v="193.78"/>
    <n v="213.39"/>
    <n v="-19.609999999999985"/>
    <n v="6.19"/>
    <n v="8.14"/>
    <n v="211.44"/>
    <n v="8.6"/>
    <n v="118.44999999999999"/>
    <n v="112.25999999999999"/>
    <n v="106.07"/>
    <m/>
  </r>
  <r>
    <s v="5604-1"/>
    <x v="0"/>
    <s v="Vivek Sundaresam"/>
    <s v="152 Bunnerong Road,Eastgardens"/>
    <x v="0"/>
    <s v="NSW"/>
    <x v="1"/>
    <s v="Tina Carlton"/>
    <s v="High"/>
    <s v="TechSavi Access Keyboard"/>
    <x v="2"/>
    <s v="Small Pack"/>
    <s v="Regular Air"/>
    <d v="2014-09-04T00:00:00"/>
    <s v="$10.07"/>
    <s v="$15.98"/>
    <s v="$5.91"/>
    <n v="35"/>
    <s v="$463.42"/>
    <n v="0"/>
    <s v="$18.54"/>
    <s v="$444.88"/>
    <s v="$4.00"/>
    <s v="$448.88"/>
    <n v="444.88"/>
    <n v="448.88"/>
    <n v="-4"/>
    <n v="4"/>
    <n v="18.54"/>
    <n v="434.34"/>
    <n v="15.98"/>
    <n v="544.7600000000001"/>
    <n v="540.7600000000001"/>
    <n v="536.7600000000001"/>
    <m/>
  </r>
  <r>
    <s v="5605-1"/>
    <x v="532"/>
    <s v="Odella Nelson"/>
    <s v="523 King St,Newtown"/>
    <x v="0"/>
    <s v="NSW"/>
    <x v="3"/>
    <s v="Aanya Zhang"/>
    <s v="Not Specified"/>
    <s v="Artisan Hi-Liter Comfort Grip Fluorescent Highlighter, Yellow Ink"/>
    <x v="1"/>
    <s v="Jumbo Drum"/>
    <s v="Delivery Truck"/>
    <d v="2014-09-05T00:00:00"/>
    <s v="$1.92"/>
    <s v="$3.26"/>
    <s v="$1.34"/>
    <n v="3"/>
    <s v="$101.06"/>
    <n v="0.06"/>
    <s v="$0.00"/>
    <s v="$102.06"/>
    <s v="$1.86"/>
    <s v="$102.92"/>
    <n v="102.06"/>
    <n v="102.92"/>
    <n v="-0.85999999999999943"/>
    <n v="1.86"/>
    <n v="0"/>
    <n v="104.78"/>
    <n v="3.26"/>
    <n v="11.639999999999999"/>
    <n v="9.7799999999999994"/>
    <n v="7.919999999999999"/>
    <m/>
  </r>
  <r>
    <s v="5605-1"/>
    <x v="532"/>
    <s v="Odella Nelson"/>
    <s v="523 King St,Newtown"/>
    <x v="0"/>
    <s v="NSW"/>
    <x v="1"/>
    <s v="Aanya Zhang"/>
    <s v="Not Specified"/>
    <s v="Artisan Hi-Liter EverBold Pen Style Fluorescent Highlighters, 4/Pack"/>
    <x v="2"/>
    <s v="Small Pack"/>
    <s v="Regular Air"/>
    <d v="2014-09-05T00:00:00"/>
    <s v="$4.48"/>
    <s v="$8.14"/>
    <s v="$3.66"/>
    <n v="8"/>
    <s v="$101.06"/>
    <n v="0.1"/>
    <s v="$0.00"/>
    <s v="$101.06"/>
    <s v="$3.12"/>
    <s v="$102.92"/>
    <n v="101.06"/>
    <n v="102.92"/>
    <n v="-1.8599999999999994"/>
    <n v="3.12"/>
    <n v="0"/>
    <n v="106.04"/>
    <n v="8.14"/>
    <n v="68.240000000000009"/>
    <n v="65.12"/>
    <n v="62.000000000000007"/>
    <m/>
  </r>
  <r>
    <s v="5605-1"/>
    <x v="236"/>
    <s v="Sylvia Foulston"/>
    <s v="152 Bunnerong Road,Eastgardens"/>
    <x v="0"/>
    <s v="NSW"/>
    <x v="1"/>
    <s v="Tina Carlton"/>
    <s v="High"/>
    <s v="Artisan Hole Reinforcements"/>
    <x v="0"/>
    <s v="Small Box"/>
    <s v="Express Air"/>
    <d v="2014-10-18T00:00:00"/>
    <s v="$3.99"/>
    <s v="$6.23"/>
    <s v="$2.24"/>
    <n v="10"/>
    <s v="$44.00"/>
    <n v="0.04"/>
    <s v="$1.43"/>
    <s v="$43.69"/>
    <s v="$6.97"/>
    <s v="$45.88"/>
    <n v="43.69"/>
    <n v="45.88"/>
    <n v="-2.1900000000000048"/>
    <n v="6.97"/>
    <n v="1.43"/>
    <n v="51.42"/>
    <n v="6.23"/>
    <n v="67.84"/>
    <n v="60.870000000000005"/>
    <n v="53.900000000000006"/>
    <m/>
  </r>
  <r>
    <s v="5605-1"/>
    <x v="532"/>
    <s v="Odella Nelson"/>
    <s v="523 King St,Newtown"/>
    <x v="0"/>
    <s v="NSW"/>
    <x v="1"/>
    <s v="Aanya Zhang"/>
    <s v="Not Specified"/>
    <s v="Artisan Hi-Liter Smear-Safe Highlighters"/>
    <x v="1"/>
    <s v="Small Box"/>
    <s v="Regular Air"/>
    <d v="2014-09-05T00:00:00"/>
    <s v="$2.98"/>
    <s v="$5.84"/>
    <s v="$2.86"/>
    <n v="1"/>
    <s v="$101.06"/>
    <n v="0.08"/>
    <s v="$0.00"/>
    <s v="$101.06"/>
    <s v="$0.83"/>
    <s v="$102.92"/>
    <n v="101.06"/>
    <n v="102.92"/>
    <n v="-1.8599999999999994"/>
    <n v="0.83"/>
    <n v="0"/>
    <n v="103.75"/>
    <n v="5.84"/>
    <n v="6.67"/>
    <n v="5.84"/>
    <n v="5.01"/>
    <m/>
  </r>
  <r>
    <s v="5605-1"/>
    <x v="532"/>
    <s v="Benjamin Patterson"/>
    <s v="188 Pitt Street,Sydney"/>
    <x v="0"/>
    <s v="NSW"/>
    <x v="0"/>
    <s v="Tina Carlton"/>
    <s v="Critical"/>
    <s v="Colored Envelopes"/>
    <x v="0"/>
    <s v="Small Box"/>
    <s v="Regular Air"/>
    <d v="2014-09-04T00:00:00"/>
    <s v="$2.25"/>
    <s v="$3.69"/>
    <s v="$1.44"/>
    <n v="1"/>
    <s v="$201.00"/>
    <n v="0.09"/>
    <s v="$0.00"/>
    <s v="$209.90"/>
    <s v="$2.50"/>
    <s v="$203.70"/>
    <n v="209.9"/>
    <n v="203.7"/>
    <n v="6.2000000000000171"/>
    <n v="2.5"/>
    <n v="0"/>
    <n v="206.2"/>
    <n v="3.69"/>
    <n v="6.1899999999999995"/>
    <n v="3.69"/>
    <n v="1.19"/>
    <m/>
  </r>
  <r>
    <s v="5605-1"/>
    <x v="458"/>
    <s v="Barry Franz"/>
    <s v="499-501 Lygon Street,Carlton North"/>
    <x v="1"/>
    <s v="VIC"/>
    <x v="2"/>
    <s v="Yvette Biti"/>
    <s v="Low"/>
    <s v="Artisan 474 Labels"/>
    <x v="0"/>
    <s v="Wrap Bag"/>
    <s v="Regular Air"/>
    <d v="2014-10-20T00:00:00"/>
    <s v="$1.84"/>
    <s v="$2.88"/>
    <s v="$1.04"/>
    <n v="44"/>
    <s v="$43.56"/>
    <n v="0.01"/>
    <s v="$2.18"/>
    <s v="$41.38"/>
    <s v="$0.99"/>
    <s v="$45.68"/>
    <n v="41.38"/>
    <n v="45.68"/>
    <n v="-4.2999999999999972"/>
    <n v="0.99"/>
    <n v="2.1800000000000002"/>
    <n v="44.49"/>
    <n v="2.88"/>
    <n v="125.52999999999999"/>
    <n v="124.53999999999999"/>
    <n v="123.55"/>
    <m/>
  </r>
  <r>
    <s v="5606-1"/>
    <x v="62"/>
    <s v="John Lucas"/>
    <s v="188 Pitt Street,Sydney"/>
    <x v="0"/>
    <s v="NSW"/>
    <x v="1"/>
    <s v="Tina Carlton"/>
    <s v="Medium"/>
    <s v="Artisan Hi-Liter Smear-Safe Highlighters"/>
    <x v="0"/>
    <s v="Wrap Bag"/>
    <s v="Regular Air"/>
    <d v="2014-08-09T00:00:00"/>
    <s v="$2.98"/>
    <s v="$5.84"/>
    <s v="$2.86"/>
    <n v="41"/>
    <s v="$127.12"/>
    <n v="0.03"/>
    <s v="$12.72"/>
    <s v="$113.72"/>
    <s v="$0.83"/>
    <s v="$112.93"/>
    <n v="113.72"/>
    <n v="112.93"/>
    <n v="0.78999999999999204"/>
    <n v="0.83"/>
    <n v="12.72"/>
    <n v="101.04"/>
    <n v="5.84"/>
    <n v="227.55"/>
    <n v="226.72"/>
    <n v="225.89"/>
    <m/>
  </r>
  <r>
    <s v="5606-1"/>
    <x v="318"/>
    <s v="Aleksandra Gannaway"/>
    <s v="Hoyts Entertainment Quarter 122 Lang Road,Moore Park"/>
    <x v="0"/>
    <s v="NSW"/>
    <x v="3"/>
    <s v="Tina Carlton"/>
    <s v="Critical"/>
    <s v="Colored Envelopes"/>
    <x v="0"/>
    <s v="Small Pack"/>
    <s v="Regular Air"/>
    <d v="2014-01-17T00:00:00"/>
    <s v="$2.25"/>
    <s v="$3.69"/>
    <s v="$1.44"/>
    <n v="50"/>
    <s v="$128.40"/>
    <n v="0.08"/>
    <s v="$12.85"/>
    <s v="$115.43"/>
    <s v="$2.50"/>
    <s v="$116.63"/>
    <n v="115.43"/>
    <n v="116.63"/>
    <n v="-1.1999999999999886"/>
    <n v="2.5"/>
    <n v="12.85"/>
    <n v="106.28"/>
    <n v="3.69"/>
    <n v="174.15"/>
    <n v="171.65"/>
    <n v="169.15"/>
    <m/>
  </r>
  <r>
    <s v="5606-1"/>
    <x v="113"/>
    <s v="Brendan Murry"/>
    <s v="797 Botany Rd,Rosebery"/>
    <x v="0"/>
    <s v="NSW"/>
    <x v="2"/>
    <s v="Phoebe Gour"/>
    <s v="Critical"/>
    <s v="Angle-D Binders with Locking Rings, Label Holders"/>
    <x v="1"/>
    <s v="Small Pack"/>
    <s v="Regular Air"/>
    <d v="2014-10-31T00:00:00"/>
    <s v="$4.53"/>
    <s v="$7.30"/>
    <s v="$2.77"/>
    <n v="16"/>
    <s v="$275.21"/>
    <n v="0.03"/>
    <s v="$2.85"/>
    <s v="$252.69"/>
    <s v="$7.72"/>
    <s v="$262.97"/>
    <n v="252.69"/>
    <n v="262.97000000000003"/>
    <n v="-10.28000000000003"/>
    <n v="7.72"/>
    <n v="2.85"/>
    <n v="267.84000000000003"/>
    <n v="7.3"/>
    <n v="121.67"/>
    <n v="113.95"/>
    <n v="106.23"/>
    <m/>
  </r>
  <r>
    <s v="5606-1"/>
    <x v="488"/>
    <s v="Marc Crier"/>
    <s v="Westfield Sydney,Sydney"/>
    <x v="0"/>
    <s v="NSW"/>
    <x v="1"/>
    <s v="Natasha Song"/>
    <s v="Critical"/>
    <s v="Xit Blank Computer Paper"/>
    <x v="0"/>
    <s v="Wrap Bag"/>
    <s v="Regular Air"/>
    <d v="2014-10-02T00:00:00"/>
    <s v="$12.39"/>
    <s v="$19.98"/>
    <s v="$7.59"/>
    <n v="6"/>
    <s v="$298.60"/>
    <n v="0.01"/>
    <s v="$0.00"/>
    <s v="$389.36"/>
    <s v="$5.77"/>
    <s v="$308.30"/>
    <n v="389.36"/>
    <n v="308.3"/>
    <n v="81.06"/>
    <n v="5.77"/>
    <n v="0"/>
    <n v="314.07"/>
    <n v="19.98"/>
    <n v="125.64999999999999"/>
    <n v="119.88"/>
    <n v="114.11"/>
    <m/>
  </r>
  <r>
    <s v="5606-1"/>
    <x v="199"/>
    <s v="Arthur Gainer"/>
    <s v="180 High Street,Windsor"/>
    <x v="1"/>
    <s v="VIC"/>
    <x v="1"/>
    <s v="Connor Betts"/>
    <s v="Medium"/>
    <s v="Creator Wet Poly Binders"/>
    <x v="0"/>
    <s v="Small Box"/>
    <s v="Regular Air"/>
    <d v="2014-12-29T00:00:00"/>
    <s v="$3.37"/>
    <s v="$5.53"/>
    <s v="$2.16"/>
    <n v="7"/>
    <s v="$52.92"/>
    <n v="0.06"/>
    <s v="$0.63"/>
    <s v="$52.31"/>
    <s v="$6.98"/>
    <s v="$63.70"/>
    <n v="52.31"/>
    <n v="63.7"/>
    <n v="-11.39"/>
    <n v="6.98"/>
    <n v="0.63"/>
    <n v="70.050000000000011"/>
    <n v="5.53"/>
    <n v="45.06"/>
    <n v="38.08"/>
    <n v="31.099999999999998"/>
    <m/>
  </r>
  <r>
    <s v="5607-1"/>
    <x v="321"/>
    <s v="Nancy Lomonaco"/>
    <s v="523 King St,Newtown"/>
    <x v="0"/>
    <s v="NSW"/>
    <x v="0"/>
    <s v="Aanya Zhang"/>
    <s v="Low"/>
    <s v="Colored Envelopes"/>
    <x v="0"/>
    <s v="Small Box"/>
    <s v="Express Air"/>
    <d v="2013-09-03T00:00:00"/>
    <s v="$2.25"/>
    <s v="$3.69"/>
    <s v="$1.44"/>
    <n v="23"/>
    <s v="$149.78"/>
    <n v="7.0000000000000007E-2"/>
    <s v="$4.49"/>
    <s v="$142.75"/>
    <s v="$2.50"/>
    <s v="$133.73"/>
    <n v="142.75"/>
    <n v="133.72999999999999"/>
    <n v="9.0200000000000102"/>
    <n v="2.5"/>
    <n v="4.49"/>
    <n v="131.73999999999998"/>
    <n v="3.69"/>
    <n v="82.88000000000001"/>
    <n v="80.38000000000001"/>
    <n v="77.88000000000001"/>
    <m/>
  </r>
  <r>
    <s v="5607-1"/>
    <x v="140"/>
    <s v="Neil Knudson"/>
    <s v="4A Lyons St,Strathfield"/>
    <x v="0"/>
    <s v="NSW"/>
    <x v="1"/>
    <s v="Tina Carlton"/>
    <s v="Medium"/>
    <s v="3Max Organizer Strips"/>
    <x v="0"/>
    <s v="Small Pack"/>
    <s v="Regular Air"/>
    <d v="2013-10-07T00:00:00"/>
    <s v="$3.40"/>
    <s v="$5.40"/>
    <s v="$2.00"/>
    <n v="8"/>
    <s v="$29.92"/>
    <n v="0.03"/>
    <s v="$0.20"/>
    <s v="$28.99"/>
    <s v="$7.78"/>
    <s v="$24.00"/>
    <n v="28.99"/>
    <n v="24"/>
    <n v="4.9899999999999984"/>
    <n v="7.78"/>
    <n v="0.2"/>
    <n v="31.580000000000002"/>
    <n v="5.4"/>
    <n v="50.78"/>
    <n v="43"/>
    <n v="35.22"/>
    <m/>
  </r>
  <r>
    <s v="5607-1"/>
    <x v="244"/>
    <s v="Toby Knight"/>
    <s v="Crown Complex,Southbank"/>
    <x v="1"/>
    <s v="VIC"/>
    <x v="3"/>
    <s v="Yvette Biti"/>
    <s v="High"/>
    <s v="Smiths Metal Binder Clips"/>
    <x v="2"/>
    <s v="Large Box"/>
    <s v="Regular Air"/>
    <d v="2013-10-29T00:00:00"/>
    <s v="$1.60"/>
    <s v="$2.62"/>
    <s v="$1.02"/>
    <n v="41"/>
    <s v="$83.62"/>
    <n v="0.04"/>
    <s v="$6.30"/>
    <s v="$74.94"/>
    <s v="$0.80"/>
    <s v="$75.45"/>
    <n v="74.94"/>
    <n v="75.45"/>
    <n v="-0.51000000000000512"/>
    <n v="0.8"/>
    <n v="6.3"/>
    <n v="69.95"/>
    <n v="2.62"/>
    <n v="101.92"/>
    <n v="101.12"/>
    <n v="100.32000000000001"/>
    <m/>
  </r>
  <r>
    <s v="5607-1"/>
    <x v="141"/>
    <s v="Tamara Willingham"/>
    <s v="Sydney Fish Market, Bank Street, Sydney"/>
    <x v="0"/>
    <s v="NSW"/>
    <x v="1"/>
    <s v="Phoebe Gour"/>
    <s v="Not Specified"/>
    <s v="Apex Preferred Stainless Steel Scissors"/>
    <x v="0"/>
    <s v="Small Box"/>
    <s v="Express Air"/>
    <d v="2014-09-06T00:00:00"/>
    <s v="$2.50"/>
    <s v="$5.68"/>
    <s v="$3.18"/>
    <n v="21"/>
    <s v="$130.64"/>
    <n v="0.05"/>
    <s v="$1.31"/>
    <s v="$129.33"/>
    <s v="$3.60"/>
    <s v="$132.93"/>
    <n v="129.33000000000001"/>
    <n v="132.93"/>
    <n v="-3.5999999999999943"/>
    <n v="3.6"/>
    <n v="1.31"/>
    <n v="135.22"/>
    <n v="5.68"/>
    <n v="121.57"/>
    <n v="117.97"/>
    <n v="114.37"/>
    <m/>
  </r>
  <r>
    <s v="5607-1"/>
    <x v="55"/>
    <s v="Pamela Stobb"/>
    <s v="273 George Street,Sydney"/>
    <x v="0"/>
    <s v="NSW"/>
    <x v="2"/>
    <s v="Leighton Forrest"/>
    <s v="Low"/>
    <s v="Cando S750 Color Inkjet Printer"/>
    <x v="0"/>
    <s v="Small Box"/>
    <s v="Regular Air"/>
    <d v="2013-05-02T00:00:00"/>
    <s v="$75.00"/>
    <s v="$120.97"/>
    <s v="$45.97"/>
    <n v="22"/>
    <s v="$1,965.59"/>
    <n v="0.03"/>
    <s v="$54.91"/>
    <s v="$1,910.07"/>
    <s v="$26.30"/>
    <s v="$1,999.95"/>
    <n v="1910.07"/>
    <n v="1999.95"/>
    <n v="-89.880000000000109"/>
    <n v="26.3"/>
    <n v="54.91"/>
    <n v="1971.34"/>
    <n v="120.97"/>
    <n v="2632.7300000000005"/>
    <n v="2606.4300000000003"/>
    <n v="2580.13"/>
    <m/>
  </r>
  <r>
    <s v="5607-1"/>
    <x v="532"/>
    <s v="Kean Thornton"/>
    <s v="Westfield Sydney,Sydney"/>
    <x v="0"/>
    <s v="NSW"/>
    <x v="1"/>
    <s v="Natasha Song"/>
    <s v="Critical"/>
    <s v="Apex Preferred Stainless Steel Scissors"/>
    <x v="1"/>
    <s v="Jumbo Drum"/>
    <s v="Delivery Truck"/>
    <d v="2014-09-10T00:00:00"/>
    <s v="$2.50"/>
    <s v="$5.68"/>
    <s v="$3.18"/>
    <n v="16"/>
    <s v="$130.64"/>
    <n v="0.09"/>
    <s v="$1.31"/>
    <s v="$129.33"/>
    <s v="$3.60"/>
    <s v="$132.93"/>
    <n v="129.33000000000001"/>
    <n v="132.93"/>
    <n v="-3.5999999999999943"/>
    <n v="3.6"/>
    <n v="1.31"/>
    <n v="135.22"/>
    <n v="5.68"/>
    <n v="93.169999999999987"/>
    <n v="89.57"/>
    <n v="85.97"/>
    <m/>
  </r>
  <r>
    <s v="5607-1"/>
    <x v="445"/>
    <s v="Bill Eplett"/>
    <s v="188 Pitt Street,Sydney"/>
    <x v="0"/>
    <s v="NSW"/>
    <x v="1"/>
    <s v="Tina Carlton"/>
    <s v="Critical"/>
    <s v="Artisan Hole Reinforcements"/>
    <x v="2"/>
    <s v="Large Box"/>
    <s v="Regular Air"/>
    <d v="2014-01-27T00:00:00"/>
    <s v="$3.99"/>
    <s v="$6.23"/>
    <s v="$2.24"/>
    <n v="44"/>
    <s v="$122.20"/>
    <n v="0.08"/>
    <s v="$11.52"/>
    <s v="$109.98"/>
    <s v="$6.97"/>
    <s v="$112.83"/>
    <n v="109.98"/>
    <n v="112.83"/>
    <n v="-2.8499999999999943"/>
    <n v="6.97"/>
    <n v="11.52"/>
    <n v="108.28"/>
    <n v="6.23"/>
    <n v="269.57000000000005"/>
    <n v="262.60000000000002"/>
    <n v="255.63000000000002"/>
    <m/>
  </r>
  <r>
    <s v="5607-1"/>
    <x v="141"/>
    <s v="Aaron Bergman"/>
    <s v="Westfield Sydney,Sydney"/>
    <x v="0"/>
    <s v="NSW"/>
    <x v="1"/>
    <s v="Natasha Song"/>
    <s v="High"/>
    <s v="Apex Preferred Stainless Steel Scissors"/>
    <x v="0"/>
    <s v="Small Box"/>
    <s v="Regular Air"/>
    <d v="2014-09-05T00:00:00"/>
    <s v="$2.50"/>
    <s v="$5.68"/>
    <s v="$3.18"/>
    <n v="26"/>
    <s v="$130.64"/>
    <n v="7.0000000000000007E-2"/>
    <s v="$1.31"/>
    <s v="$129.33"/>
    <s v="$3.60"/>
    <s v="$132.93"/>
    <n v="129.33000000000001"/>
    <n v="132.93"/>
    <n v="-3.5999999999999943"/>
    <n v="3.6"/>
    <n v="1.31"/>
    <n v="135.22"/>
    <n v="5.68"/>
    <n v="149.97"/>
    <n v="146.37"/>
    <n v="142.77000000000001"/>
    <m/>
  </r>
  <r>
    <s v="5609-1"/>
    <x v="6"/>
    <s v="Eugene Moren"/>
    <s v="85-113 Dunning Ave,Rosebery"/>
    <x v="0"/>
    <s v="NSW"/>
    <x v="1"/>
    <s v="Mihael Khan"/>
    <s v="Not Specified"/>
    <s v="Smiths General Use 3-Ring Binders"/>
    <x v="0"/>
    <s v="Small Box"/>
    <s v="Regular Air"/>
    <d v="2014-09-09T00:00:00"/>
    <s v="$1.18"/>
    <s v="$1.88"/>
    <s v="$0.70"/>
    <n v="24"/>
    <s v="$88.36"/>
    <n v="0.04"/>
    <s v="$5.30"/>
    <s v="$83.06"/>
    <s v="$1.49"/>
    <s v="$84.55"/>
    <n v="83.06"/>
    <n v="84.55"/>
    <n v="-1.4899999999999949"/>
    <n v="1.49"/>
    <n v="5.3"/>
    <n v="80.739999999999995"/>
    <n v="1.88"/>
    <n v="41.31"/>
    <n v="39.82"/>
    <n v="38.33"/>
    <m/>
  </r>
  <r>
    <s v="5609-1"/>
    <x v="6"/>
    <s v="Eugene Moren"/>
    <s v="85-113 Dunning Ave,Rosebery"/>
    <x v="0"/>
    <s v="NSW"/>
    <x v="1"/>
    <s v="Mihael Khan"/>
    <s v="High"/>
    <s v="Smiths General Use 3-Ring Binders"/>
    <x v="0"/>
    <s v="Wrap Bag"/>
    <s v="Regular Air"/>
    <d v="2014-09-07T00:00:00"/>
    <s v="$1.18"/>
    <s v="$1.88"/>
    <s v="$0.70"/>
    <n v="12"/>
    <s v="$88.36"/>
    <n v="0.02"/>
    <s v="$5.30"/>
    <s v="$83.06"/>
    <s v="$1.49"/>
    <s v="$84.55"/>
    <n v="83.06"/>
    <n v="84.55"/>
    <n v="-1.4899999999999949"/>
    <n v="1.49"/>
    <n v="5.3"/>
    <n v="80.739999999999995"/>
    <n v="1.88"/>
    <n v="18.749999999999996"/>
    <n v="17.259999999999998"/>
    <n v="15.769999999999998"/>
    <m/>
  </r>
  <r>
    <s v="5609-1"/>
    <x v="352"/>
    <s v="Victoria Pisteka"/>
    <s v="Westfield Sydney,Sydney"/>
    <x v="0"/>
    <s v="NSW"/>
    <x v="3"/>
    <s v="Natasha Song"/>
    <s v="Medium"/>
    <s v="Bagged Rubber Bands"/>
    <x v="0"/>
    <s v="Small Box"/>
    <s v="Regular Air"/>
    <d v="2013-09-12T00:00:00"/>
    <s v="$0.24"/>
    <s v="$1.26"/>
    <s v="$1.02"/>
    <n v="19"/>
    <s v="$92.32"/>
    <n v="7.0000000000000007E-2"/>
    <s v="$7.30"/>
    <s v="$83.06"/>
    <s v="$0.70"/>
    <s v="$84.95"/>
    <n v="83.06"/>
    <n v="84.95"/>
    <n v="-1.8900000000000006"/>
    <n v="0.7"/>
    <n v="7.3"/>
    <n v="78.350000000000009"/>
    <n v="1.26"/>
    <n v="17.34"/>
    <n v="16.64"/>
    <n v="15.940000000000001"/>
    <m/>
  </r>
  <r>
    <s v="5609-1"/>
    <x v="147"/>
    <s v="Giulietta Baptist"/>
    <s v="Hoyts Entertainment Quarter 122 Lang Road,Moore Park"/>
    <x v="0"/>
    <s v="NSW"/>
    <x v="1"/>
    <s v="Tina Carlton"/>
    <s v="Not Specified"/>
    <s v="Creator Colored Pencils"/>
    <x v="0"/>
    <s v="Wrap Bag"/>
    <s v="Regular Air"/>
    <d v="2014-09-29T00:00:00"/>
    <s v="$1.57"/>
    <s v="$3.28"/>
    <s v="$1.71"/>
    <n v="45"/>
    <s v="$78.04"/>
    <n v="0.1"/>
    <s v="$2.31"/>
    <s v="$70.93"/>
    <s v="$0.98"/>
    <s v="$71.48"/>
    <n v="70.930000000000007"/>
    <n v="71.48"/>
    <n v="-0.54999999999999716"/>
    <n v="0.98"/>
    <n v="2.31"/>
    <n v="70.150000000000006"/>
    <n v="3.28"/>
    <n v="146.26999999999998"/>
    <n v="145.29"/>
    <n v="144.31"/>
    <m/>
  </r>
  <r>
    <s v="5609-1"/>
    <x v="6"/>
    <s v="Eugene Moren"/>
    <s v="2/797 Botany Rd,Rosebery"/>
    <x v="0"/>
    <s v="NSW"/>
    <x v="2"/>
    <s v="Samantha Chairs"/>
    <s v="High"/>
    <s v="Smiths General Use 3-Ring Binders"/>
    <x v="0"/>
    <s v="Wrap Bag"/>
    <s v="Regular Air"/>
    <d v="2014-09-07T00:00:00"/>
    <s v="$1.18"/>
    <s v="$1.88"/>
    <s v="$0.70"/>
    <n v="11"/>
    <s v="$88.36"/>
    <n v="0.08"/>
    <s v="$5.30"/>
    <s v="$83.06"/>
    <s v="$1.49"/>
    <s v="$84.55"/>
    <n v="83.06"/>
    <n v="84.55"/>
    <n v="-1.4899999999999949"/>
    <n v="1.49"/>
    <n v="5.3"/>
    <n v="80.739999999999995"/>
    <n v="1.88"/>
    <n v="16.869999999999997"/>
    <n v="15.379999999999999"/>
    <n v="13.889999999999999"/>
    <m/>
  </r>
  <r>
    <s v="5609-1"/>
    <x v="79"/>
    <s v="Barry Weirich"/>
    <s v="105 Pitt St,Sydney"/>
    <x v="0"/>
    <s v="NSW"/>
    <x v="3"/>
    <s v="Charlie Bui"/>
    <s v="Low"/>
    <s v="Apex Preferred Stainless Steel Scissors"/>
    <x v="1"/>
    <s v="Medium Box"/>
    <s v="Regular Air"/>
    <d v="2013-03-28T00:00:00"/>
    <s v="$2.50"/>
    <s v="$5.68"/>
    <s v="$3.18"/>
    <n v="2"/>
    <s v="$130.06"/>
    <n v="0.01"/>
    <s v="$9.06"/>
    <s v="$121.84"/>
    <s v="$3.60"/>
    <s v="$132.93"/>
    <n v="121.84"/>
    <n v="132.93"/>
    <n v="-11.090000000000003"/>
    <n v="3.6"/>
    <n v="9.06"/>
    <n v="127.47"/>
    <n v="5.68"/>
    <n v="5.8999999999999986"/>
    <n v="2.2999999999999989"/>
    <n v="-1.3000000000000012"/>
    <m/>
  </r>
  <r>
    <s v="5609-1"/>
    <x v="6"/>
    <s v="Eugene Moren"/>
    <s v="85-113 Dunning Ave,Rosebery"/>
    <x v="0"/>
    <s v="NSW"/>
    <x v="1"/>
    <s v="Mihael Khan"/>
    <s v="High"/>
    <s v="Smiths General Use 3-Ring Binders"/>
    <x v="0"/>
    <s v="Small Box"/>
    <s v="Regular Air"/>
    <d v="2014-09-07T00:00:00"/>
    <s v="$1.18"/>
    <s v="$1.88"/>
    <s v="$0.70"/>
    <n v="27"/>
    <s v="$88.36"/>
    <n v="7.0000000000000007E-2"/>
    <s v="$5.30"/>
    <s v="$83.06"/>
    <s v="$1.49"/>
    <s v="$84.53"/>
    <n v="83.06"/>
    <n v="84.53"/>
    <n v="-1.4699999999999989"/>
    <n v="1.49"/>
    <n v="5.3"/>
    <n v="80.72"/>
    <n v="1.88"/>
    <n v="46.95"/>
    <n v="45.46"/>
    <n v="43.97"/>
    <m/>
  </r>
  <r>
    <s v="5609-1"/>
    <x v="137"/>
    <s v="Bill Donatelli"/>
    <s v="1/57 Crown Street,Surry Hills"/>
    <x v="0"/>
    <s v="NSW"/>
    <x v="0"/>
    <s v="Nicholas Fernandes"/>
    <s v="High"/>
    <s v="Artisan Non-Stick Binders"/>
    <x v="1"/>
    <s v="Small Box"/>
    <s v="Regular Air"/>
    <d v="2015-01-23T00:00:00"/>
    <s v="$2.74"/>
    <s v="$4.49"/>
    <s v="$1.75"/>
    <n v="18"/>
    <s v="$62.96"/>
    <n v="0.1"/>
    <s v="$0.63"/>
    <s v="$62.34"/>
    <s v="$1.49"/>
    <s v="$65.25"/>
    <n v="62.34"/>
    <n v="65.25"/>
    <n v="-2.9099999999999966"/>
    <n v="1.49"/>
    <n v="0.63"/>
    <n v="66.11"/>
    <n v="4.49"/>
    <n v="81.680000000000007"/>
    <n v="80.190000000000012"/>
    <n v="78.700000000000017"/>
    <m/>
  </r>
  <r>
    <s v="5609-2"/>
    <x v="6"/>
    <s v="Bart Watters"/>
    <s v="Westfield 1 Anderson St,Chatswood"/>
    <x v="0"/>
    <s v="NSW"/>
    <x v="0"/>
    <s v="Nicholas Fernandes"/>
    <s v="High"/>
    <s v="Steady Liquid Accent Tank-Style Highlighters"/>
    <x v="0"/>
    <s v="Small Box"/>
    <s v="Regular Air"/>
    <d v="2014-09-10T00:00:00"/>
    <s v="$1.31"/>
    <s v="$2.84"/>
    <s v="$1.53"/>
    <n v="2"/>
    <s v="$110.76"/>
    <n v="0.05"/>
    <s v="$8.86"/>
    <s v="$101.90"/>
    <s v="$0.93"/>
    <s v="$102.83"/>
    <n v="101.9"/>
    <n v="102.83"/>
    <n v="-0.92999999999999261"/>
    <n v="0.93"/>
    <n v="8.86"/>
    <n v="94.9"/>
    <n v="2.84"/>
    <n v="-2.2499999999999996"/>
    <n v="-3.1799999999999997"/>
    <n v="-4.1099999999999994"/>
    <m/>
  </r>
  <r>
    <s v="5609-2"/>
    <x v="6"/>
    <s v="Raymond Fair"/>
    <s v="188 Pitt Street,Sydney"/>
    <x v="0"/>
    <s v="NSW"/>
    <x v="1"/>
    <s v="Tina Carlton"/>
    <s v="Not Specified"/>
    <s v="Steady Liquid Accent Tank-Style Highlighters"/>
    <x v="0"/>
    <s v="Wrap Bag"/>
    <s v="Regular Air"/>
    <d v="2014-09-09T00:00:00"/>
    <s v="$1.31"/>
    <s v="$2.84"/>
    <s v="$1.53"/>
    <n v="31"/>
    <s v="$110.76"/>
    <n v="0.08"/>
    <s v="$8.86"/>
    <s v="$101.90"/>
    <s v="$0.93"/>
    <s v="$102.83"/>
    <n v="101.9"/>
    <n v="102.83"/>
    <n v="-0.92999999999999261"/>
    <n v="0.93"/>
    <n v="8.86"/>
    <n v="94.9"/>
    <n v="2.84"/>
    <n v="80.11"/>
    <n v="79.179999999999993"/>
    <n v="78.249999999999986"/>
    <m/>
  </r>
  <r>
    <s v="5609-2"/>
    <x v="6"/>
    <s v="Eugene Moren"/>
    <s v="85-113 Dunning Ave,Rosebery"/>
    <x v="0"/>
    <s v="NSW"/>
    <x v="1"/>
    <s v="Mihael Khan"/>
    <s v="High"/>
    <s v="Steady Liquid Accent Tank-Style Highlighters"/>
    <x v="2"/>
    <s v="Small Pack"/>
    <s v="Regular Air"/>
    <d v="2014-09-09T00:00:00"/>
    <s v="$1.31"/>
    <s v="$2.84"/>
    <s v="$1.53"/>
    <n v="37"/>
    <s v="$110.76"/>
    <n v="0"/>
    <s v="$8.86"/>
    <s v="$101.90"/>
    <s v="$0.93"/>
    <s v="$102.83"/>
    <n v="101.9"/>
    <n v="102.83"/>
    <n v="-0.92999999999999261"/>
    <n v="0.93"/>
    <n v="8.86"/>
    <n v="94.9"/>
    <n v="2.84"/>
    <n v="97.15"/>
    <n v="96.22"/>
    <n v="95.289999999999992"/>
    <m/>
  </r>
  <r>
    <s v="5609-2"/>
    <x v="6"/>
    <s v="Eugene Moren"/>
    <s v="85-113 Dunning Ave,Rosebery"/>
    <x v="0"/>
    <s v="NSW"/>
    <x v="3"/>
    <s v="Mihael Khan"/>
    <s v="Medium"/>
    <s v="Steady Liquid Accent Tank-Style Highlighters"/>
    <x v="0"/>
    <s v="Small Pack"/>
    <s v="Regular Air"/>
    <d v="2014-09-09T00:00:00"/>
    <s v="$1.31"/>
    <s v="$2.84"/>
    <s v="$1.53"/>
    <n v="22"/>
    <s v="$110.76"/>
    <n v="7.0000000000000007E-2"/>
    <s v="$8.86"/>
    <s v="$101.90"/>
    <s v="$0.93"/>
    <s v="$102.83"/>
    <n v="101.9"/>
    <n v="102.83"/>
    <n v="-0.92999999999999261"/>
    <n v="0.93"/>
    <n v="8.86"/>
    <n v="94.9"/>
    <n v="2.84"/>
    <n v="54.55"/>
    <n v="53.62"/>
    <n v="52.69"/>
    <m/>
  </r>
  <r>
    <s v="5609-2"/>
    <x v="6"/>
    <s v="Eugene Moren"/>
    <s v="85-113 Dunning Ave,Rosebery"/>
    <x v="0"/>
    <s v="NSW"/>
    <x v="2"/>
    <s v="Mihael Khan"/>
    <s v="Not Specified"/>
    <s v="Steady Liquid Accent Tank-Style Highlighters"/>
    <x v="0"/>
    <s v="Wrap Bag"/>
    <s v="Regular Air"/>
    <d v="2014-09-09T00:00:00"/>
    <s v="$1.31"/>
    <s v="$2.84"/>
    <s v="$1.53"/>
    <n v="42"/>
    <s v="$110.76"/>
    <n v="0.06"/>
    <s v="$8.86"/>
    <s v="$101.90"/>
    <s v="$0.93"/>
    <s v="$102.83"/>
    <n v="101.9"/>
    <n v="102.83"/>
    <n v="-0.92999999999999261"/>
    <n v="0.93"/>
    <n v="8.86"/>
    <n v="94.9"/>
    <n v="2.84"/>
    <n v="111.35000000000001"/>
    <n v="110.42"/>
    <n v="109.49"/>
    <m/>
  </r>
  <r>
    <s v="5610-1"/>
    <x v="544"/>
    <s v="Vicky Freymann"/>
    <s v="501 George St,Sydney"/>
    <x v="0"/>
    <s v="NSW"/>
    <x v="1"/>
    <s v="Samantha Chairs"/>
    <s v="Not Specified"/>
    <s v="3Max Polarizing Task Lamp with Clamp Arm, Light Gray"/>
    <x v="1"/>
    <s v="Medium Box"/>
    <s v="Regular Air"/>
    <d v="2014-10-19T00:00:00"/>
    <s v="$56.16"/>
    <s v="$136.98"/>
    <s v="$80.82"/>
    <n v="18"/>
    <s v="$1,544.90"/>
    <n v="0"/>
    <s v="$132.41"/>
    <s v="$1,239.31"/>
    <s v="$24.49"/>
    <s v="$1,407.69"/>
    <n v="1239.31"/>
    <n v="1407.69"/>
    <n v="-168.38000000000011"/>
    <n v="24.49"/>
    <n v="132.41"/>
    <n v="1299.77"/>
    <n v="136.97999999999999"/>
    <n v="2357.7199999999998"/>
    <n v="2333.23"/>
    <n v="2308.7400000000002"/>
    <m/>
  </r>
  <r>
    <s v="5611-1"/>
    <x v="387"/>
    <s v="Mike Gockenbach"/>
    <s v="180 High Street,Windsor"/>
    <x v="1"/>
    <s v="VIC"/>
    <x v="2"/>
    <s v="Connor Betts"/>
    <s v="Medium"/>
    <s v="Binder Clips by OIC"/>
    <x v="0"/>
    <s v="Small Box"/>
    <s v="Regular Air"/>
    <d v="2014-10-31T00:00:00"/>
    <s v="$0.93"/>
    <s v="$1.48"/>
    <s v="$0.55"/>
    <n v="2"/>
    <s v="$38.50"/>
    <n v="0.1"/>
    <s v="$2.31"/>
    <s v="$36.19"/>
    <s v="$0.70"/>
    <s v="$36.89"/>
    <n v="36.19"/>
    <n v="36.89"/>
    <n v="-0.70000000000000284"/>
    <n v="0.7"/>
    <n v="2.31"/>
    <n v="35.28"/>
    <n v="1.48"/>
    <n v="1.3499999999999999"/>
    <n v="0.64999999999999991"/>
    <n v="-5.0000000000000044E-2"/>
    <m/>
  </r>
  <r>
    <s v="5612-1"/>
    <x v="227"/>
    <s v="Victoria Pisteka"/>
    <s v="Westfield Sydney,Sydney"/>
    <x v="0"/>
    <s v="NSW"/>
    <x v="0"/>
    <s v="Natasha Song"/>
    <s v="Critical"/>
    <s v="3Max Polarizing Task Lamp with Clamp Arm, Light Gray"/>
    <x v="0"/>
    <s v="Small Box"/>
    <s v="Regular Air"/>
    <d v="2014-09-12T00:00:00"/>
    <s v="$56.16"/>
    <s v="$136.98"/>
    <s v="$80.82"/>
    <n v="37"/>
    <s v="$130.55"/>
    <n v="0.1"/>
    <s v="$1.31"/>
    <s v="$129.24"/>
    <s v="$24.49"/>
    <s v="$133.01"/>
    <n v="129.24"/>
    <n v="133.01"/>
    <n v="-3.7699999999999818"/>
    <n v="24.49"/>
    <n v="1.31"/>
    <n v="156.19"/>
    <n v="136.97999999999999"/>
    <n v="5091.4399999999987"/>
    <n v="5066.9499999999989"/>
    <n v="5042.4599999999991"/>
    <m/>
  </r>
  <r>
    <s v="5613-1"/>
    <x v="149"/>
    <s v="Allen Armold"/>
    <s v="224A Gertrude St,Fitzroy"/>
    <x v="1"/>
    <s v="VIC"/>
    <x v="3"/>
    <s v="Connor Betts"/>
    <s v="Not Specified"/>
    <s v="3Max Organizer Strips"/>
    <x v="0"/>
    <s v="Small Box"/>
    <s v="Regular Air"/>
    <d v="2015-05-22T00:00:00"/>
    <s v="$3.40"/>
    <s v="$5.40"/>
    <s v="$2.00"/>
    <n v="8"/>
    <s v="$37.52"/>
    <n v="0.02"/>
    <s v="$3.85"/>
    <s v="$35.30"/>
    <s v="$7.78"/>
    <s v="$36.47"/>
    <n v="35.299999999999997"/>
    <n v="36.47"/>
    <n v="-1.1700000000000017"/>
    <n v="7.78"/>
    <n v="3.85"/>
    <n v="40.4"/>
    <n v="5.4"/>
    <n v="47.13"/>
    <n v="39.35"/>
    <n v="31.57"/>
    <m/>
  </r>
  <r>
    <s v="5614-1"/>
    <x v="154"/>
    <s v="Bart Watters"/>
    <s v="Westfield 1 Anderson St,Chatswood"/>
    <x v="0"/>
    <s v="NSW"/>
    <x v="3"/>
    <s v="Nicholas Fernandes"/>
    <s v="Not Specified"/>
    <s v="1726 Digital Answering Machine"/>
    <x v="0"/>
    <s v="Wrap Bag"/>
    <s v="Express Air"/>
    <d v="2014-09-18T00:00:00"/>
    <s v="$8.82"/>
    <s v="$20.99"/>
    <s v="$12.17"/>
    <n v="29"/>
    <s v="$68.02"/>
    <n v="0.04"/>
    <s v="$0.00"/>
    <s v="$68.02"/>
    <s v="$4.81"/>
    <s v="$72.49"/>
    <n v="68.02"/>
    <n v="72.489999999999995"/>
    <n v="-4.4699999999999989"/>
    <n v="4.8099999999999996"/>
    <n v="0"/>
    <n v="77.3"/>
    <n v="20.99"/>
    <n v="613.51999999999987"/>
    <n v="608.70999999999992"/>
    <n v="603.9"/>
    <m/>
  </r>
  <r>
    <s v="5614-1"/>
    <x v="199"/>
    <s v="Arthur Gainer"/>
    <s v="180 High Street,Windsor"/>
    <x v="1"/>
    <s v="VIC"/>
    <x v="2"/>
    <s v="Connor Betts"/>
    <s v="High"/>
    <s v="Artisan Non-Stick Binders"/>
    <x v="0"/>
    <s v="Small Pack"/>
    <s v="Express Air"/>
    <d v="2014-12-29T00:00:00"/>
    <s v="$2.74"/>
    <s v="$4.49"/>
    <s v="$1.75"/>
    <n v="26"/>
    <s v="$28.92"/>
    <n v="0.08"/>
    <s v="$0.43"/>
    <s v="$26.23"/>
    <s v="$1.49"/>
    <s v="$27.62"/>
    <n v="26.23"/>
    <n v="27.62"/>
    <n v="-1.3900000000000006"/>
    <n v="1.49"/>
    <n v="0.43"/>
    <n v="28.68"/>
    <n v="4.49"/>
    <n v="117.8"/>
    <n v="116.31"/>
    <n v="114.82000000000001"/>
    <m/>
  </r>
  <r>
    <s v="5614-1"/>
    <x v="556"/>
    <s v="Scot Coram"/>
    <s v="2-4 College Street, Darlinghurst"/>
    <x v="0"/>
    <s v="NSW"/>
    <x v="1"/>
    <s v="Nicholas Fernandes"/>
    <s v="Critical"/>
    <s v="Smiths General Use 3-Ring Binders"/>
    <x v="0"/>
    <s v="Small Pack"/>
    <s v="Regular Air"/>
    <d v="2015-02-27T00:00:00"/>
    <s v="$1.18"/>
    <s v="$1.88"/>
    <s v="$0.70"/>
    <n v="40"/>
    <s v="$36.40"/>
    <n v="0.05"/>
    <s v="$0.00"/>
    <s v="$35.30"/>
    <s v="$1.49"/>
    <s v="$36.69"/>
    <n v="35.299999999999997"/>
    <n v="36.69"/>
    <n v="-1.3900000000000006"/>
    <n v="1.49"/>
    <n v="0"/>
    <n v="38.18"/>
    <n v="1.88"/>
    <n v="76.689999999999984"/>
    <n v="75.199999999999989"/>
    <n v="73.709999999999994"/>
    <m/>
  </r>
  <r>
    <s v="5614-1"/>
    <x v="557"/>
    <s v="Vivek Gonzalez"/>
    <s v="53 Riley Street,Woolloomooloo"/>
    <x v="0"/>
    <s v="NSW"/>
    <x v="1"/>
    <s v="Tina Carlton"/>
    <s v="Critical"/>
    <s v="Binder Posts"/>
    <x v="0"/>
    <s v="Wrap Bag"/>
    <s v="Express Air"/>
    <d v="2014-12-08T00:00:00"/>
    <s v="$3.50"/>
    <s v="$5.74"/>
    <s v="$2.24"/>
    <n v="2"/>
    <s v="$21.32"/>
    <n v="0.06"/>
    <s v="$2.01"/>
    <s v="$21.63"/>
    <s v="$5.01"/>
    <s v="$22.23"/>
    <n v="21.63"/>
    <n v="22.23"/>
    <n v="-0.60000000000000142"/>
    <n v="5.01"/>
    <n v="2.0099999999999998"/>
    <n v="25.230000000000004"/>
    <n v="5.74"/>
    <n v="14.48"/>
    <n v="9.4700000000000006"/>
    <n v="4.4600000000000009"/>
    <m/>
  </r>
  <r>
    <s v="5615-1"/>
    <x v="30"/>
    <s v="Valerie Dominguez"/>
    <s v="152 Bunnerong Road,Eastgardens"/>
    <x v="0"/>
    <s v="NSW"/>
    <x v="1"/>
    <s v="Tina Carlton"/>
    <s v="Not Specified"/>
    <s v="Economy Binders"/>
    <x v="0"/>
    <s v="Small Pack"/>
    <s v="Regular Air"/>
    <d v="2013-08-17T00:00:00"/>
    <s v="$1.33"/>
    <s v="$2.08"/>
    <s v="$0.75"/>
    <n v="7"/>
    <s v="$79.92"/>
    <n v="0.05"/>
    <s v="$3.34"/>
    <s v="$75.56"/>
    <s v="$1.49"/>
    <s v="$74.75"/>
    <n v="75.56"/>
    <n v="74.75"/>
    <n v="0.81000000000000227"/>
    <n v="1.49"/>
    <n v="3.34"/>
    <n v="72.899999999999991"/>
    <n v="2.08"/>
    <n v="12.71"/>
    <n v="11.22"/>
    <n v="9.73"/>
    <m/>
  </r>
  <r>
    <s v="5616-1"/>
    <x v="6"/>
    <s v="Eugene Moren"/>
    <s v="85-113 Dunning Ave,Rosebery"/>
    <x v="0"/>
    <s v="NSW"/>
    <x v="0"/>
    <s v="Mihael Khan"/>
    <s v="Not Specified"/>
    <s v="DrawIt Colored Pencils"/>
    <x v="0"/>
    <s v="Small Box"/>
    <s v="Regular Air"/>
    <d v="2014-09-09T00:00:00"/>
    <s v="$4.37"/>
    <s v="$9.11"/>
    <s v="$4.74"/>
    <n v="31"/>
    <s v="$283.00"/>
    <n v="0.08"/>
    <s v="$5.20"/>
    <s v="$270.60"/>
    <s v="$2.25"/>
    <s v="$263.90"/>
    <n v="270.60000000000002"/>
    <n v="263.89999999999998"/>
    <n v="6.7000000000000455"/>
    <n v="2.25"/>
    <n v="5.2"/>
    <n v="260.95"/>
    <n v="9.11"/>
    <n v="279.45999999999998"/>
    <n v="277.20999999999998"/>
    <n v="274.95999999999998"/>
    <m/>
  </r>
  <r>
    <s v="5616-1"/>
    <x v="32"/>
    <s v="Gary Hansen"/>
    <s v="273 George Street,Sydney"/>
    <x v="0"/>
    <s v="NSW"/>
    <x v="0"/>
    <s v="Leighton Forrest"/>
    <s v="High"/>
    <s v="Multi-Use Personal File Cart and Caster Set, Three Stacking Bins"/>
    <x v="1"/>
    <s v="Small Box"/>
    <s v="Regular Air"/>
    <d v="2014-09-19T00:00:00"/>
    <s v="$14.95"/>
    <s v="$34.76"/>
    <s v="$19.81"/>
    <n v="27"/>
    <s v="$1,181.84"/>
    <n v="0"/>
    <s v="$35.46"/>
    <s v="$1,156.38"/>
    <s v="$8.22"/>
    <s v="$1,154.60"/>
    <n v="1156.3800000000001"/>
    <n v="1154.5999999999999"/>
    <n v="1.7800000000002001"/>
    <n v="8.2200000000000006"/>
    <n v="35.46"/>
    <n v="1127.3599999999999"/>
    <n v="34.76"/>
    <n v="911.28"/>
    <n v="903.06"/>
    <n v="894.83999999999992"/>
    <m/>
  </r>
  <r>
    <s v="5616-1"/>
    <x v="558"/>
    <s v="Dennis Kane"/>
    <s v="148 Pitt Street,Sydney"/>
    <x v="0"/>
    <s v="NSW"/>
    <x v="0"/>
    <s v="Tina Carlton"/>
    <s v="Critical"/>
    <s v="Smiths Pushpins"/>
    <x v="0"/>
    <s v="Small Pack"/>
    <s v="Regular Air"/>
    <d v="2013-02-26T00:00:00"/>
    <s v="$0.94"/>
    <s v="$1.88"/>
    <s v="$0.94"/>
    <n v="28"/>
    <s v="$71.32"/>
    <n v="0.04"/>
    <s v="$2.33"/>
    <s v="$73.56"/>
    <s v="$0.79"/>
    <s v="$72.85"/>
    <n v="73.56"/>
    <n v="72.849999999999994"/>
    <n v="0.71000000000000796"/>
    <n v="0.79"/>
    <n v="2.33"/>
    <n v="71.31"/>
    <n v="1.88"/>
    <n v="51.1"/>
    <n v="50.31"/>
    <n v="49.52"/>
    <m/>
  </r>
  <r>
    <s v="5619-1"/>
    <x v="53"/>
    <s v="Thea Hudgings"/>
    <s v="240-242 Johnston Street,Fitzroy"/>
    <x v="1"/>
    <s v="VIC"/>
    <x v="1"/>
    <s v="Connor Betts"/>
    <s v="Medium"/>
    <s v="Artisan Hi-Liter Comfort Grip Fluorescent Highlighter, Yellow Ink"/>
    <x v="0"/>
    <s v="Small Box"/>
    <s v="Regular Air"/>
    <d v="2013-05-11T00:00:00"/>
    <s v="$1.05"/>
    <s v="$1.95"/>
    <s v="$0.90"/>
    <n v="23"/>
    <s v="$83.02"/>
    <n v="0.1"/>
    <s v="$7.82"/>
    <s v="$84.08"/>
    <s v="$1.63"/>
    <s v="$86.53"/>
    <n v="84.08"/>
    <n v="86.53"/>
    <n v="-2.4500000000000028"/>
    <n v="1.63"/>
    <n v="7.82"/>
    <n v="80.34"/>
    <n v="1.95"/>
    <n v="38.660000000000004"/>
    <n v="37.03"/>
    <n v="35.4"/>
    <m/>
  </r>
  <r>
    <s v="5620-1"/>
    <x v="559"/>
    <s v="Steve Carroll"/>
    <s v="Macquarie Centre Cnr Herring Road &amp; Waterloo Road,Macquarie Park"/>
    <x v="0"/>
    <s v="NSW"/>
    <x v="2"/>
    <s v="Nicholas Fernandes"/>
    <s v="High"/>
    <s v="Alto Memo Cubes"/>
    <x v="0"/>
    <s v="Small Box"/>
    <s v="Regular Air"/>
    <d v="2015-08-12T00:00:00"/>
    <s v="$3.32"/>
    <s v="$5.18"/>
    <s v="$1.86"/>
    <n v="50"/>
    <s v="$141.32"/>
    <n v="0.1"/>
    <s v="$5.47"/>
    <s v="$137.25"/>
    <s v="$2.04"/>
    <s v="$137.43"/>
    <n v="137.25"/>
    <n v="137.43"/>
    <n v="-0.18000000000000682"/>
    <n v="2.04"/>
    <n v="5.47"/>
    <n v="134"/>
    <n v="5.18"/>
    <n v="255.57"/>
    <n v="253.53"/>
    <n v="251.49"/>
    <m/>
  </r>
  <r>
    <s v="5621-1"/>
    <x v="219"/>
    <s v="Aleksandra Gannaway"/>
    <s v="Hoyts Entertainment Quarter 122 Lang Road,Moore Park"/>
    <x v="0"/>
    <s v="NSW"/>
    <x v="2"/>
    <s v="Tina Carlton"/>
    <s v="Medium"/>
    <s v="Colored Envelopes"/>
    <x v="0"/>
    <s v="Wrap Bag"/>
    <s v="Regular Air"/>
    <d v="2013-09-28T00:00:00"/>
    <s v="$2.25"/>
    <s v="$3.69"/>
    <s v="$1.44"/>
    <n v="38"/>
    <s v="$119.14"/>
    <n v="0.03"/>
    <s v="$5.96"/>
    <s v="$113.10"/>
    <s v="$2.50"/>
    <s v="$116.19"/>
    <n v="113.1"/>
    <n v="116.19"/>
    <n v="-3.0900000000000034"/>
    <n v="2.5"/>
    <n v="5.96"/>
    <n v="112.73"/>
    <n v="3.69"/>
    <n v="136.76"/>
    <n v="134.26"/>
    <n v="131.76"/>
    <m/>
  </r>
  <r>
    <s v="5621-2"/>
    <x v="491"/>
    <s v="Art Miller"/>
    <s v="8 Quay Street,Haymarket"/>
    <x v="0"/>
    <s v="NSW"/>
    <x v="2"/>
    <s v="Leighton Forrest"/>
    <s v="Not Specified"/>
    <s v="Binder Clips by OIC"/>
    <x v="0"/>
    <s v="Small Box"/>
    <s v="Regular Air"/>
    <d v="2014-07-19T00:00:00"/>
    <s v="$0.93"/>
    <s v="$1.48"/>
    <s v="$0.55"/>
    <n v="6"/>
    <s v="$48.84"/>
    <n v="0.09"/>
    <s v="$2.94"/>
    <s v="$45.92"/>
    <s v="$0.70"/>
    <s v="$46.61"/>
    <n v="45.92"/>
    <n v="46.61"/>
    <n v="-0.68999999999999773"/>
    <n v="0.7"/>
    <n v="2.94"/>
    <n v="44.370000000000005"/>
    <n v="1.48"/>
    <n v="6.64"/>
    <n v="5.9399999999999995"/>
    <n v="5.2399999999999993"/>
    <m/>
  </r>
  <r>
    <s v="5621-2"/>
    <x v="292"/>
    <s v="George Ashbrook"/>
    <s v="506 Swan Street,Richmond"/>
    <x v="1"/>
    <s v="VIC"/>
    <x v="3"/>
    <s v="Connor Betts"/>
    <s v="Critical"/>
    <s v="Binder Clips by OIC"/>
    <x v="0"/>
    <s v="Small Box"/>
    <s v="Regular Air"/>
    <d v="2014-09-22T00:00:00"/>
    <s v="$0.93"/>
    <s v="$1.48"/>
    <s v="$0.55"/>
    <n v="46"/>
    <s v="$48.84"/>
    <n v="0.03"/>
    <s v="$2.93"/>
    <s v="$45.91"/>
    <s v="$0.70"/>
    <s v="$46.61"/>
    <n v="45.91"/>
    <n v="46.61"/>
    <n v="-0.70000000000000284"/>
    <n v="0.7"/>
    <n v="2.93"/>
    <n v="44.38"/>
    <n v="1.48"/>
    <n v="65.849999999999994"/>
    <n v="65.149999999999991"/>
    <n v="64.449999999999989"/>
    <m/>
  </r>
  <r>
    <s v="5621-2"/>
    <x v="147"/>
    <s v="Giulietta Baptist"/>
    <s v="Hoyts Entertainment Quarter 122 Lang Road,Moore Park"/>
    <x v="0"/>
    <s v="NSW"/>
    <x v="2"/>
    <s v="Tina Carlton"/>
    <s v="High"/>
    <s v="Binder Clips by OIC"/>
    <x v="2"/>
    <s v="Small Pack"/>
    <s v="Regular Air"/>
    <d v="2014-09-29T00:00:00"/>
    <s v="$0.93"/>
    <s v="$1.48"/>
    <s v="$0.55"/>
    <n v="32"/>
    <s v="$48.84"/>
    <n v="0.08"/>
    <s v="$2.93"/>
    <s v="$45.91"/>
    <s v="$0.70"/>
    <s v="$46.61"/>
    <n v="45.91"/>
    <n v="46.61"/>
    <n v="-0.70000000000000284"/>
    <n v="0.7"/>
    <n v="2.93"/>
    <n v="44.38"/>
    <n v="1.48"/>
    <n v="45.13"/>
    <n v="44.43"/>
    <n v="43.73"/>
    <m/>
  </r>
  <r>
    <s v="5622-1"/>
    <x v="377"/>
    <s v="Denise Monton"/>
    <s v="96 Liverpool St,Sydney"/>
    <x v="0"/>
    <s v="NSW"/>
    <x v="1"/>
    <s v="Samantha Chairs"/>
    <s v="Critical"/>
    <s v="Apex Preferred Stainless Steel Scissors"/>
    <x v="1"/>
    <s v="Small Box"/>
    <s v="Regular Air"/>
    <d v="2015-05-25T00:00:00"/>
    <s v="$2.50"/>
    <s v="$5.68"/>
    <s v="$3.18"/>
    <n v="8"/>
    <s v="$215.71"/>
    <n v="0.04"/>
    <s v="$2.28"/>
    <s v="$110.75"/>
    <s v="$3.60"/>
    <s v="$113.39"/>
    <n v="110.75"/>
    <n v="113.39"/>
    <n v="-2.6400000000000006"/>
    <n v="3.6"/>
    <n v="2.2799999999999998"/>
    <n v="114.71"/>
    <n v="5.68"/>
    <n v="46.76"/>
    <n v="43.16"/>
    <n v="39.559999999999995"/>
    <m/>
  </r>
  <r>
    <s v="5622-1"/>
    <x v="101"/>
    <s v="Gary Hwang"/>
    <s v="60 York St,Sydney"/>
    <x v="0"/>
    <s v="NSW"/>
    <x v="3"/>
    <s v="Charlie Bui"/>
    <s v="Low"/>
    <s v="Binder Posts"/>
    <x v="1"/>
    <s v="Small Box"/>
    <s v="Regular Air"/>
    <d v="2013-12-15T00:00:00"/>
    <s v="$3.50"/>
    <s v="$5.74"/>
    <s v="$2.24"/>
    <n v="31"/>
    <s v="$113.64"/>
    <n v="0.01"/>
    <s v="$12.31"/>
    <s v="$110.63"/>
    <s v="$5.01"/>
    <s v="$113.32"/>
    <n v="110.63"/>
    <n v="113.32"/>
    <n v="-2.6899999999999977"/>
    <n v="5.01"/>
    <n v="12.31"/>
    <n v="106.02"/>
    <n v="5.74"/>
    <n v="170.64"/>
    <n v="165.63"/>
    <n v="160.62"/>
    <m/>
  </r>
  <r>
    <s v="5622-1"/>
    <x v="424"/>
    <s v="Clay Ludtke"/>
    <s v="7 Khartoum Rd,Macquarie Park"/>
    <x v="0"/>
    <s v="NSW"/>
    <x v="2"/>
    <s v="Preston Senome"/>
    <s v="Medium"/>
    <s v="Artisan 478 Labels"/>
    <x v="1"/>
    <s v="Small Box"/>
    <s v="Regular Air"/>
    <d v="2014-02-12T00:00:00"/>
    <s v="$3.14"/>
    <s v="$4.91"/>
    <s v="$1.77"/>
    <n v="23"/>
    <s v="$114.80"/>
    <n v="0.1"/>
    <s v="$1.15"/>
    <s v="$118.56"/>
    <s v="$0.50"/>
    <s v="$117.59"/>
    <n v="118.56"/>
    <n v="117.59"/>
    <n v="0.96999999999999886"/>
    <n v="0.5"/>
    <n v="1.1499999999999999"/>
    <n v="116.94"/>
    <n v="4.91"/>
    <n v="112.28"/>
    <n v="111.78"/>
    <n v="111.28"/>
    <m/>
  </r>
  <r>
    <s v="5623-1"/>
    <x v="360"/>
    <s v="Sung Shariari"/>
    <s v="6/15 Cross Street,Double Bay"/>
    <x v="0"/>
    <s v="NSW"/>
    <x v="1"/>
    <s v="Leighton Forrest"/>
    <s v="Low"/>
    <s v="Apex Preferred Stainless Steel Scissors"/>
    <x v="0"/>
    <s v="Small Box"/>
    <s v="Regular Air"/>
    <d v="2013-10-31T00:00:00"/>
    <s v="$2.50"/>
    <s v="$5.68"/>
    <s v="$3.18"/>
    <n v="44"/>
    <s v="$116.28"/>
    <n v="0.01"/>
    <s v="$5.05"/>
    <s v="$111.01"/>
    <s v="$3.60"/>
    <s v="$113.30"/>
    <n v="111.01"/>
    <n v="113.3"/>
    <n v="-2.289999999999992"/>
    <n v="3.6"/>
    <n v="5.05"/>
    <n v="111.85"/>
    <n v="5.68"/>
    <n v="248.46999999999997"/>
    <n v="244.86999999999998"/>
    <n v="241.26999999999998"/>
    <m/>
  </r>
  <r>
    <s v="5623-1"/>
    <x v="53"/>
    <s v="Liz Pelletier"/>
    <s v="79 Elliott St,Balmain"/>
    <x v="0"/>
    <s v="NSW"/>
    <x v="1"/>
    <s v="Aanya Zhang"/>
    <s v="Critical"/>
    <s v="Self-Adhesive Ring Binder Labels"/>
    <x v="0"/>
    <s v="Wrap Bag"/>
    <s v="Regular Air"/>
    <d v="2013-05-10T00:00:00"/>
    <s v="$2.18"/>
    <s v="$3.52"/>
    <s v="$1.34"/>
    <n v="22"/>
    <s v="$162.98"/>
    <n v="0.09"/>
    <s v="$4.42"/>
    <s v="$15.60"/>
    <s v="$6.83"/>
    <s v="$163.61"/>
    <n v="15.6"/>
    <n v="163.61000000000001"/>
    <n v="-148.01000000000002"/>
    <n v="6.83"/>
    <n v="4.42"/>
    <n v="166.02000000000004"/>
    <n v="3.52"/>
    <n v="79.849999999999994"/>
    <n v="73.02"/>
    <n v="66.19"/>
    <m/>
  </r>
  <r>
    <s v="5624-1"/>
    <x v="481"/>
    <s v="Ritsa Hightower"/>
    <s v="1/160 Anzac Parade,Kensington"/>
    <x v="0"/>
    <s v="NSW"/>
    <x v="3"/>
    <s v="Natasha Song"/>
    <s v="High"/>
    <s v="Artisan 474 Labels"/>
    <x v="0"/>
    <s v="Wrap Bag"/>
    <s v="Express Air"/>
    <d v="2014-05-13T00:00:00"/>
    <s v="$1.84"/>
    <s v="$2.88"/>
    <s v="$1.04"/>
    <n v="12"/>
    <s v="$49.30"/>
    <n v="0.1"/>
    <s v="$3.95"/>
    <s v="$45.40"/>
    <s v="$0.99"/>
    <s v="$46.11"/>
    <n v="45.4"/>
    <n v="46.11"/>
    <n v="-0.71000000000000085"/>
    <n v="0.99"/>
    <n v="3.95"/>
    <n v="43.15"/>
    <n v="2.88"/>
    <n v="31.6"/>
    <n v="30.610000000000003"/>
    <n v="29.620000000000005"/>
    <m/>
  </r>
  <r>
    <s v="5625-1"/>
    <x v="18"/>
    <s v="Paul MacIntyre"/>
    <s v="60 Commercial Rd,Prahran"/>
    <x v="1"/>
    <s v="VIC"/>
    <x v="1"/>
    <s v="Yvette Biti"/>
    <s v="High"/>
    <s v="DrawIt Colored Pencils"/>
    <x v="0"/>
    <s v="Small Box"/>
    <s v="Regular Air"/>
    <d v="2013-10-22T00:00:00"/>
    <s v="$4.37"/>
    <s v="$9.11"/>
    <s v="$4.74"/>
    <n v="10"/>
    <s v="$939.56"/>
    <n v="0.04"/>
    <s v="$0.00"/>
    <s v="$939.06"/>
    <s v="$2.25"/>
    <s v="$924.83"/>
    <n v="939.06"/>
    <n v="924.83"/>
    <n v="14.229999999999905"/>
    <n v="2.25"/>
    <n v="0"/>
    <n v="927.08"/>
    <n v="9.11"/>
    <n v="93.35"/>
    <n v="91.1"/>
    <n v="88.85"/>
    <m/>
  </r>
  <r>
    <s v="5625-1"/>
    <x v="193"/>
    <s v="Benjamin Patterson"/>
    <s v="1-2/299 Sussex St,Sydney"/>
    <x v="0"/>
    <s v="NSW"/>
    <x v="0"/>
    <s v="Aanya Zhang"/>
    <s v="Medium"/>
    <s v="Office Shears by Apex"/>
    <x v="0"/>
    <s v="Small Box"/>
    <s v="Regular Air"/>
    <d v="2014-08-12T00:00:00"/>
    <s v="$0.94"/>
    <s v="$2.08"/>
    <s v="$1.14"/>
    <n v="16"/>
    <s v="$74.88"/>
    <n v="0"/>
    <s v="$0.75"/>
    <s v="$74.33"/>
    <s v="$2.56"/>
    <s v="$76.69"/>
    <n v="74.33"/>
    <n v="76.69"/>
    <n v="-2.3599999999999994"/>
    <n v="2.56"/>
    <n v="0.75"/>
    <n v="78.5"/>
    <n v="2.08"/>
    <n v="35.090000000000003"/>
    <n v="32.53"/>
    <n v="29.970000000000002"/>
    <m/>
  </r>
  <r>
    <s v="5625-1"/>
    <x v="52"/>
    <s v="Nathan Mautz"/>
    <s v="412 Brunswick St,Fitzroy"/>
    <x v="1"/>
    <s v="VIC"/>
    <x v="1"/>
    <s v="Connor Betts"/>
    <s v="Critical"/>
    <s v="DrawIt Colored Pencils, 48-Color Set"/>
    <x v="0"/>
    <s v="Small Box"/>
    <s v="Regular Air"/>
    <d v="2014-09-25T00:00:00"/>
    <s v="$21.56"/>
    <s v="$36.55"/>
    <s v="$14.99"/>
    <n v="13"/>
    <s v="$437.28"/>
    <n v="0.08"/>
    <s v="$26.24"/>
    <s v="$411.04"/>
    <s v="$13.89"/>
    <s v="$413.29"/>
    <n v="411.04"/>
    <n v="413.29"/>
    <n v="-2.25"/>
    <n v="13.89"/>
    <n v="26.24"/>
    <n v="400.94"/>
    <n v="36.549999999999997"/>
    <n v="462.79999999999995"/>
    <n v="448.90999999999997"/>
    <n v="435.02"/>
    <m/>
  </r>
  <r>
    <s v="5625-1"/>
    <x v="78"/>
    <s v="Corinna Mitchell"/>
    <s v="27 Greenfield Parade,Bankstown"/>
    <x v="0"/>
    <s v="NSW"/>
    <x v="0"/>
    <s v="Nicholas Fernandes"/>
    <s v="Critical"/>
    <s v="Artisan Hi-Liter Fluorescent Desk Style Markers"/>
    <x v="0"/>
    <s v="Small Box"/>
    <s v="Regular Air"/>
    <d v="2013-07-31T00:00:00"/>
    <s v="$1.76"/>
    <s v="$3.38"/>
    <s v="$1.62"/>
    <n v="11"/>
    <s v="$95.36"/>
    <n v="0.03"/>
    <s v="$3.76"/>
    <s v="$84.97"/>
    <s v="$0.85"/>
    <s v="$96.31"/>
    <n v="84.97"/>
    <n v="96.31"/>
    <n v="-11.340000000000003"/>
    <n v="0.85"/>
    <n v="3.76"/>
    <n v="93.399999999999991"/>
    <n v="3.38"/>
    <n v="34.270000000000003"/>
    <n v="33.42"/>
    <n v="32.57"/>
    <m/>
  </r>
  <r>
    <s v="5625-1"/>
    <x v="285"/>
    <s v="Cindy Chapman"/>
    <s v="53-55 Liverpool St,Sydney"/>
    <x v="0"/>
    <s v="NSW"/>
    <x v="2"/>
    <s v="Tina Carlton"/>
    <s v="Medium"/>
    <s v="Colored Envelopes"/>
    <x v="2"/>
    <s v="Small Pack"/>
    <s v="Regular Air"/>
    <d v="2014-10-02T00:00:00"/>
    <s v="$2.25"/>
    <s v="$3.69"/>
    <s v="$1.44"/>
    <n v="18"/>
    <s v="$78.96"/>
    <n v="0.04"/>
    <s v="$0.00"/>
    <s v="$78.96"/>
    <s v="$2.50"/>
    <s v="$83.55"/>
    <n v="78.959999999999994"/>
    <n v="83.55"/>
    <n v="-4.5900000000000034"/>
    <n v="2.5"/>
    <n v="0"/>
    <n v="86.05"/>
    <n v="3.69"/>
    <n v="68.92"/>
    <n v="66.42"/>
    <n v="63.92"/>
    <m/>
  </r>
  <r>
    <s v="5625-1"/>
    <x v="147"/>
    <s v="Giulietta Baptist"/>
    <s v="Hoyts Entertainment Quarter 122 Lang Road,Moore Park"/>
    <x v="0"/>
    <s v="NSW"/>
    <x v="1"/>
    <s v="Tina Carlton"/>
    <s v="Medium"/>
    <s v="DrawIt Colored Pencils, 48-Color Set"/>
    <x v="0"/>
    <s v="Wrap Bag"/>
    <s v="Regular Air"/>
    <d v="2014-09-29T00:00:00"/>
    <s v="$21.56"/>
    <s v="$36.55"/>
    <s v="$14.99"/>
    <n v="21"/>
    <s v="$437.28"/>
    <n v="0.06"/>
    <s v="$26.24"/>
    <s v="$411.04"/>
    <s v="$13.89"/>
    <s v="$413.29"/>
    <n v="411.04"/>
    <n v="413.29"/>
    <n v="-2.25"/>
    <n v="13.89"/>
    <n v="26.24"/>
    <n v="400.94"/>
    <n v="36.549999999999997"/>
    <n v="755.19999999999993"/>
    <n v="741.31"/>
    <n v="727.42"/>
    <m/>
  </r>
  <r>
    <s v="5625-1"/>
    <x v="285"/>
    <s v="Cindy Chapman"/>
    <s v="53-55 Liverpool St,Sydney"/>
    <x v="0"/>
    <s v="NSW"/>
    <x v="2"/>
    <s v="Tina Carlton"/>
    <s v="Medium"/>
    <s v="Office Shears by Apex"/>
    <x v="1"/>
    <s v="Large Box"/>
    <s v="Express Air"/>
    <d v="2014-10-02T00:00:00"/>
    <s v="$0.94"/>
    <s v="$2.08"/>
    <s v="$1.14"/>
    <n v="10"/>
    <s v="$74.88"/>
    <n v="0.01"/>
    <s v="$0.75"/>
    <s v="$74.13"/>
    <s v="$2.56"/>
    <s v="$76.69"/>
    <n v="74.13"/>
    <n v="76.69"/>
    <n v="-2.5600000000000023"/>
    <n v="2.56"/>
    <n v="0.75"/>
    <n v="78.5"/>
    <n v="2.08"/>
    <n v="22.61"/>
    <n v="20.05"/>
    <n v="17.490000000000002"/>
    <m/>
  </r>
  <r>
    <s v="5625-1"/>
    <x v="118"/>
    <s v="Matthew Grinstein"/>
    <s v="105 Pitt St,Sydney"/>
    <x v="0"/>
    <s v="NSW"/>
    <x v="2"/>
    <s v="Charlie Bui"/>
    <s v="High"/>
    <s v="Creator Anti Dust Chalk, 12/Pack"/>
    <x v="0"/>
    <s v="Small Box"/>
    <s v="Regular Air"/>
    <d v="2014-12-28T00:00:00"/>
    <s v="$1.09"/>
    <s v="$1.82"/>
    <s v="$0.73"/>
    <n v="9"/>
    <s v="$93.12"/>
    <n v="0.04"/>
    <s v="$5.34"/>
    <s v="$83.92"/>
    <s v="$1.00"/>
    <s v="$81.60"/>
    <n v="83.92"/>
    <n v="81.599999999999994"/>
    <n v="2.3200000000000074"/>
    <n v="1"/>
    <n v="5.34"/>
    <n v="77.259999999999991"/>
    <n v="1.82"/>
    <n v="12.04"/>
    <n v="11.04"/>
    <n v="10.039999999999999"/>
    <m/>
  </r>
  <r>
    <s v="5626-1"/>
    <x v="285"/>
    <s v="Cindy Chapman"/>
    <s v="53-55 Liverpool St,Sydney"/>
    <x v="0"/>
    <s v="NSW"/>
    <x v="1"/>
    <s v="Tina Carlton"/>
    <s v="Not Specified"/>
    <s v="Office Shears by Apex"/>
    <x v="0"/>
    <s v="Wrap Bag"/>
    <s v="Regular Air"/>
    <d v="2014-10-02T00:00:00"/>
    <s v="$0.94"/>
    <s v="$2.08"/>
    <s v="$1.14"/>
    <n v="41"/>
    <s v="$74.88"/>
    <n v="0.02"/>
    <s v="$0.75"/>
    <s v="$74.13"/>
    <s v="$2.56"/>
    <s v="$76.69"/>
    <n v="74.13"/>
    <n v="76.69"/>
    <n v="-2.5600000000000023"/>
    <n v="2.56"/>
    <n v="0.75"/>
    <n v="78.5"/>
    <n v="2.08"/>
    <n v="87.09"/>
    <n v="84.53"/>
    <n v="81.97"/>
    <m/>
  </r>
  <r>
    <s v="5627-1"/>
    <x v="342"/>
    <s v="Ritsa Hightower"/>
    <s v="1/160 Anzac Parade,Kensington"/>
    <x v="0"/>
    <s v="NSW"/>
    <x v="3"/>
    <s v="Natasha Song"/>
    <s v="Medium"/>
    <s v="PastelOceen Roud &amp; Seel Expanding Envelopes"/>
    <x v="1"/>
    <s v="Small Box"/>
    <s v="Regular Air"/>
    <d v="2014-10-07T00:00:00"/>
    <s v="$54.29"/>
    <s v="$90.48"/>
    <s v="$36.19"/>
    <n v="24"/>
    <s v="$89.32"/>
    <n v="0.08"/>
    <s v="$5.56"/>
    <s v="$83.96"/>
    <s v="$19.99"/>
    <s v="$86.69"/>
    <n v="83.96"/>
    <n v="86.69"/>
    <n v="-2.730000000000004"/>
    <n v="19.989999999999998"/>
    <n v="5.56"/>
    <n v="101.11999999999999"/>
    <n v="90.48"/>
    <n v="2185.9499999999998"/>
    <n v="2165.96"/>
    <n v="2145.9700000000003"/>
    <m/>
  </r>
  <r>
    <s v="5627-1"/>
    <x v="285"/>
    <s v="Cindy Chapman"/>
    <s v="53-55 Liverpool St,Sydney"/>
    <x v="0"/>
    <s v="NSW"/>
    <x v="3"/>
    <s v="Tina Carlton"/>
    <s v="Low"/>
    <s v="Office Shears by Apex"/>
    <x v="0"/>
    <s v="Small Box"/>
    <s v="Regular Air"/>
    <d v="2014-10-02T00:00:00"/>
    <s v="$0.94"/>
    <s v="$2.08"/>
    <s v="$1.14"/>
    <n v="5"/>
    <s v="$74.88"/>
    <n v="0.06"/>
    <s v="$0.75"/>
    <s v="$74.13"/>
    <s v="$2.56"/>
    <s v="$76.69"/>
    <n v="74.13"/>
    <n v="76.69"/>
    <n v="-2.5600000000000023"/>
    <n v="2.56"/>
    <n v="0.75"/>
    <n v="78.5"/>
    <n v="2.08"/>
    <n v="12.21"/>
    <n v="9.65"/>
    <n v="7.09"/>
    <m/>
  </r>
  <r>
    <s v="5627-1"/>
    <x v="285"/>
    <s v="Cindy Chapman"/>
    <s v="53-55 Liverpool St,Sydney"/>
    <x v="0"/>
    <s v="NSW"/>
    <x v="1"/>
    <s v="Tina Carlton"/>
    <s v="Not Specified"/>
    <s v="Steady EarthWrite Recycled Pencils, Medium Soft, #2"/>
    <x v="0"/>
    <s v="Small Box"/>
    <s v="Regular Air"/>
    <d v="2014-10-02T00:00:00"/>
    <s v="$0.90"/>
    <s v="$2.10"/>
    <s v="$1.20"/>
    <n v="24"/>
    <s v="$74.88"/>
    <n v="0.04"/>
    <s v="$0.75"/>
    <s v="$74.13"/>
    <s v="$0.70"/>
    <s v="$76.69"/>
    <n v="74.13"/>
    <n v="76.69"/>
    <n v="-2.5600000000000023"/>
    <n v="0.7"/>
    <n v="0.75"/>
    <n v="76.64"/>
    <n v="2.1"/>
    <n v="50.350000000000009"/>
    <n v="49.650000000000006"/>
    <n v="48.95"/>
    <m/>
  </r>
  <r>
    <s v="5627-1"/>
    <x v="285"/>
    <s v="Cindy Chapman"/>
    <s v="53-55 Liverpool St,Sydney"/>
    <x v="0"/>
    <s v="NSW"/>
    <x v="1"/>
    <s v="Tina Carlton"/>
    <s v="Medium"/>
    <s v="Office Shears by Apex"/>
    <x v="0"/>
    <s v="Small Box"/>
    <s v="Regular Air"/>
    <d v="2014-10-02T00:00:00"/>
    <s v="$0.94"/>
    <s v="$2.08"/>
    <s v="$1.14"/>
    <n v="14"/>
    <s v="$74.88"/>
    <n v="0.02"/>
    <s v="$0.75"/>
    <s v="$74.13"/>
    <s v="$2.56"/>
    <s v="$76.69"/>
    <n v="74.13"/>
    <n v="76.69"/>
    <n v="-2.5600000000000023"/>
    <n v="2.56"/>
    <n v="0.75"/>
    <n v="78.5"/>
    <n v="2.08"/>
    <n v="30.93"/>
    <n v="28.37"/>
    <n v="25.810000000000002"/>
    <m/>
  </r>
  <r>
    <s v="5627-1"/>
    <x v="220"/>
    <s v="Katrina Edelman"/>
    <s v="Westfield Miranda, 600 Kingsway,Miranda"/>
    <x v="0"/>
    <s v="NSW"/>
    <x v="2"/>
    <s v="Preston Senome"/>
    <s v="Not Specified"/>
    <s v="Smiths Bulk Pack Metal Binder Clips"/>
    <x v="2"/>
    <s v="Small Pack"/>
    <s v="Regular Air"/>
    <d v="2015-04-11T00:00:00"/>
    <s v="$3.95"/>
    <s v="$6.08"/>
    <s v="$2.13"/>
    <n v="27"/>
    <s v="$439.50"/>
    <n v="7.0000000000000007E-2"/>
    <s v="$38.53"/>
    <s v="$430.65"/>
    <s v="$1.82"/>
    <s v="$415.63"/>
    <n v="430.65"/>
    <n v="415.63"/>
    <n v="15.019999999999982"/>
    <n v="1.82"/>
    <n v="38.53"/>
    <n v="378.91999999999996"/>
    <n v="6.08"/>
    <n v="127.44999999999999"/>
    <n v="125.63"/>
    <n v="123.81"/>
    <m/>
  </r>
  <r>
    <s v="5628-1"/>
    <x v="481"/>
    <s v="Murichelle Moray"/>
    <s v="6 Mary St,Newtown"/>
    <x v="0"/>
    <s v="NSW"/>
    <x v="3"/>
    <s v="Samantha Chairs"/>
    <s v="Medium"/>
    <s v="DrawIt Colored Pencils"/>
    <x v="0"/>
    <s v="Small Box"/>
    <s v="Regular Air"/>
    <d v="2014-05-12T00:00:00"/>
    <s v="$4.37"/>
    <s v="$9.11"/>
    <s v="$4.74"/>
    <n v="6"/>
    <s v="$919.60"/>
    <n v="0.06"/>
    <s v="$0.00"/>
    <s v="$991.52"/>
    <s v="$2.25"/>
    <s v="$925.20"/>
    <n v="991.52"/>
    <n v="925.2"/>
    <n v="66.319999999999936"/>
    <n v="2.25"/>
    <n v="0"/>
    <n v="927.45"/>
    <n v="9.11"/>
    <n v="56.91"/>
    <n v="54.66"/>
    <n v="52.41"/>
    <m/>
  </r>
  <r>
    <s v="5629-1"/>
    <x v="425"/>
    <s v="Philip Brown"/>
    <s v="499-501 Lygon Street,Carlton North"/>
    <x v="1"/>
    <s v="VIC"/>
    <x v="2"/>
    <s v="Yvette Biti"/>
    <s v="Not Specified"/>
    <s v="Smiths General Use 3-Ring Binders"/>
    <x v="0"/>
    <s v="Small Box"/>
    <s v="Regular Air"/>
    <d v="2014-09-13T00:00:00"/>
    <s v="$1.18"/>
    <s v="$1.88"/>
    <s v="$0.70"/>
    <n v="28"/>
    <s v="$76.68"/>
    <n v="0.05"/>
    <s v="$2.30"/>
    <s v="$74.38"/>
    <s v="$1.49"/>
    <s v="$76.88"/>
    <n v="74.38"/>
    <n v="76.88"/>
    <n v="-2.5"/>
    <n v="1.49"/>
    <n v="2.2999999999999998"/>
    <n v="76.069999999999993"/>
    <n v="1.88"/>
    <n v="51.830000000000005"/>
    <n v="50.34"/>
    <n v="48.85"/>
    <m/>
  </r>
  <r>
    <s v="5629-1"/>
    <x v="216"/>
    <s v="Jim Kriz"/>
    <s v="85-113 Dunning Ave,Roseberry"/>
    <x v="0"/>
    <s v="NSW"/>
    <x v="3"/>
    <s v="Mihael Khan"/>
    <s v="High"/>
    <s v="Smiths Pen Style Liquid Stix; Assorted (yellow, pink, green, blue, orange), 5/Pack"/>
    <x v="0"/>
    <s v="Wrap Bag"/>
    <s v="Regular Air"/>
    <d v="2014-08-01T00:00:00"/>
    <s v="$3.88"/>
    <s v="$6.47"/>
    <s v="$2.59"/>
    <n v="23"/>
    <s v="$121.03"/>
    <n v="0.06"/>
    <s v="$3.63"/>
    <s v="$117.40"/>
    <s v="$1.22"/>
    <s v="$118.42"/>
    <n v="117.4"/>
    <n v="118.42"/>
    <n v="-1.019999999999996"/>
    <n v="1.22"/>
    <n v="3.63"/>
    <n v="116.01"/>
    <n v="6.47"/>
    <n v="146.4"/>
    <n v="145.18"/>
    <n v="143.96"/>
    <m/>
  </r>
  <r>
    <s v="5629-1"/>
    <x v="53"/>
    <s v="Thea Hudgings"/>
    <s v="240-242 Johnston Street,Fitzroy"/>
    <x v="1"/>
    <s v="VIC"/>
    <x v="1"/>
    <s v="Connor Betts"/>
    <s v="Medium"/>
    <s v="Smiths Paper Clips"/>
    <x v="0"/>
    <s v="Small Box"/>
    <s v="Regular Air"/>
    <d v="2013-05-11T00:00:00"/>
    <s v="$1.53"/>
    <s v="$2.47"/>
    <s v="$0.94"/>
    <n v="16"/>
    <s v="$121.03"/>
    <n v="0.1"/>
    <s v="$3.63"/>
    <s v="$117.40"/>
    <s v="$1.02"/>
    <s v="$118.42"/>
    <n v="117.4"/>
    <n v="118.42"/>
    <n v="-1.019999999999996"/>
    <n v="1.02"/>
    <n v="3.63"/>
    <n v="115.81"/>
    <n v="2.4700000000000002"/>
    <n v="36.910000000000004"/>
    <n v="35.89"/>
    <n v="34.869999999999997"/>
    <m/>
  </r>
  <r>
    <s v="5630-1"/>
    <x v="147"/>
    <s v="Giulietta Baptist"/>
    <s v="Hoyts Entertainment Quarter 122 Lang Road,Moore Park"/>
    <x v="0"/>
    <s v="NSW"/>
    <x v="0"/>
    <s v="Tina Carlton"/>
    <s v="High"/>
    <s v="Steady Liquid Accent Tank-Style Highlighters"/>
    <x v="1"/>
    <s v="Small Pack"/>
    <s v="Regular Air"/>
    <d v="2014-09-29T00:00:00"/>
    <s v="$1.31"/>
    <s v="$2.84"/>
    <s v="$1.53"/>
    <n v="18"/>
    <s v="$106.88"/>
    <n v="0.03"/>
    <s v="$10.69"/>
    <s v="$96.19"/>
    <s v="$0.93"/>
    <s v="$97.69"/>
    <n v="96.19"/>
    <n v="97.69"/>
    <n v="-1.5"/>
    <n v="0.93"/>
    <n v="10.69"/>
    <n v="87.93"/>
    <n v="2.84"/>
    <n v="41.36"/>
    <n v="40.43"/>
    <n v="39.5"/>
    <m/>
  </r>
  <r>
    <s v="5630-1"/>
    <x v="147"/>
    <s v="Giulietta Baptist"/>
    <s v="Hoyts Entertainment Quarter 122 Lang Road,Moore Park"/>
    <x v="0"/>
    <s v="NSW"/>
    <x v="0"/>
    <s v="Tina Carlton"/>
    <s v="Low"/>
    <s v="Steady Liquid Accent Tank-Style Highlighters"/>
    <x v="0"/>
    <s v="Wrap Bag"/>
    <s v="Regular Air"/>
    <d v="2014-09-29T00:00:00"/>
    <s v="$1.31"/>
    <s v="$2.84"/>
    <s v="$1.53"/>
    <n v="5"/>
    <s v="$106.88"/>
    <n v="0.09"/>
    <s v="$10.69"/>
    <s v="$96.19"/>
    <s v="$0.93"/>
    <s v="$97.69"/>
    <n v="96.19"/>
    <n v="97.69"/>
    <n v="-1.5"/>
    <n v="0.93"/>
    <n v="10.69"/>
    <n v="87.93"/>
    <n v="2.84"/>
    <n v="4.4399999999999995"/>
    <n v="3.51"/>
    <n v="2.5799999999999996"/>
    <m/>
  </r>
  <r>
    <s v="5631-1"/>
    <x v="346"/>
    <s v="Christopher Martinez"/>
    <s v="188 Pitt Street,Sydney"/>
    <x v="0"/>
    <s v="NSW"/>
    <x v="1"/>
    <s v="Tina Carlton"/>
    <s v="Critical"/>
    <s v="OIC Thumb-Tacks"/>
    <x v="0"/>
    <s v="Wrap Bag"/>
    <s v="Regular Air"/>
    <d v="2014-09-29T00:00:00"/>
    <s v="$0.71"/>
    <s v="$1.14"/>
    <s v="$0.43"/>
    <n v="23"/>
    <s v="$9.12"/>
    <n v="7.0000000000000007E-2"/>
    <s v="$0.00"/>
    <s v="$9.12"/>
    <s v="$0.70"/>
    <s v="$9.82"/>
    <n v="9.1199999999999992"/>
    <n v="9.82"/>
    <n v="-0.70000000000000107"/>
    <n v="0.7"/>
    <n v="0"/>
    <n v="10.52"/>
    <n v="1.1399999999999999"/>
    <n v="26.919999999999998"/>
    <n v="26.22"/>
    <n v="25.52"/>
    <m/>
  </r>
  <r>
    <s v="5631-1"/>
    <x v="26"/>
    <s v="Sandra Glassco"/>
    <s v="224A Gertrude St,Fitzroy"/>
    <x v="1"/>
    <s v="VIC"/>
    <x v="0"/>
    <s v="Connor Betts"/>
    <s v="Critical"/>
    <s v="Smiths Pushpins"/>
    <x v="0"/>
    <s v="Wrap Bag"/>
    <s v="Express Air"/>
    <d v="2015-02-21T00:00:00"/>
    <s v="$0.94"/>
    <s v="$1.88"/>
    <s v="$0.94"/>
    <n v="8"/>
    <s v="$69.30"/>
    <n v="0.1"/>
    <s v="$3.37"/>
    <s v="$65.85"/>
    <s v="$0.79"/>
    <s v="$66.54"/>
    <n v="65.849999999999994"/>
    <n v="66.540000000000006"/>
    <n v="-0.69000000000001194"/>
    <n v="0.79"/>
    <n v="3.37"/>
    <n v="63.960000000000015"/>
    <n v="1.88"/>
    <n v="12.459999999999997"/>
    <n v="11.669999999999998"/>
    <n v="10.879999999999999"/>
    <m/>
  </r>
  <r>
    <s v="5631-1"/>
    <x v="346"/>
    <s v="Christopher Martinez"/>
    <s v="188 Pitt Street,Sydney"/>
    <x v="0"/>
    <s v="NSW"/>
    <x v="2"/>
    <s v="Tina Carlton"/>
    <s v="Critical"/>
    <s v="OIC Thumb-Tacks"/>
    <x v="0"/>
    <s v="Wrap Bag"/>
    <s v="Regular Air"/>
    <d v="2014-09-29T00:00:00"/>
    <s v="$0.71"/>
    <s v="$1.14"/>
    <s v="$0.43"/>
    <n v="2"/>
    <s v="$9.16"/>
    <n v="0.03"/>
    <s v="$0.00"/>
    <s v="$9.12"/>
    <s v="$0.70"/>
    <s v="$9.82"/>
    <n v="9.1199999999999992"/>
    <n v="9.82"/>
    <n v="-0.70000000000000107"/>
    <n v="0.7"/>
    <n v="0"/>
    <n v="10.52"/>
    <n v="1.1399999999999999"/>
    <n v="2.9799999999999995"/>
    <n v="2.2799999999999998"/>
    <n v="1.5799999999999998"/>
    <m/>
  </r>
  <r>
    <s v="5631-1"/>
    <x v="241"/>
    <s v="Ritsa Hightower"/>
    <s v="1/160 Anzac Parade,Kensington"/>
    <x v="0"/>
    <s v="NSW"/>
    <x v="1"/>
    <s v="Natasha Song"/>
    <s v="Critical"/>
    <s v="Steady Liquid Accent Tank-Style Highlighters"/>
    <x v="2"/>
    <s v="Small Pack"/>
    <s v="Express Air"/>
    <d v="2014-12-05T00:00:00"/>
    <s v="$1.31"/>
    <s v="$2.84"/>
    <s v="$1.53"/>
    <n v="10"/>
    <s v="$58.60"/>
    <n v="0.01"/>
    <s v="$0.30"/>
    <s v="$59.64"/>
    <s v="$0.93"/>
    <s v="$68.59"/>
    <n v="59.64"/>
    <n v="68.59"/>
    <n v="-8.9500000000000028"/>
    <n v="0.93"/>
    <n v="0.3"/>
    <n v="69.220000000000013"/>
    <n v="2.84"/>
    <n v="29.029999999999998"/>
    <n v="28.099999999999998"/>
    <n v="27.169999999999998"/>
    <m/>
  </r>
  <r>
    <s v="5631-1"/>
    <x v="346"/>
    <s v="Christopher Martinez"/>
    <s v="188 Pitt Street,Sydney"/>
    <x v="0"/>
    <s v="NSW"/>
    <x v="1"/>
    <s v="Tina Carlton"/>
    <s v="Low"/>
    <s v="OIC Thumb-Tacks"/>
    <x v="2"/>
    <s v="Small Pack"/>
    <s v="Regular Air"/>
    <d v="2014-09-29T00:00:00"/>
    <s v="$0.71"/>
    <s v="$1.14"/>
    <s v="$0.43"/>
    <n v="11"/>
    <s v="$9.12"/>
    <n v="0.06"/>
    <s v="$0.00"/>
    <s v="$9.12"/>
    <s v="$0.70"/>
    <s v="$9.82"/>
    <n v="9.1199999999999992"/>
    <n v="9.82"/>
    <n v="-0.70000000000000107"/>
    <n v="0.7"/>
    <n v="0"/>
    <n v="10.52"/>
    <n v="1.1399999999999999"/>
    <n v="13.239999999999998"/>
    <n v="12.54"/>
    <n v="11.84"/>
    <m/>
  </r>
  <r>
    <s v="5632-1"/>
    <x v="306"/>
    <s v="Laurel Elliston"/>
    <s v="1 John St,Waterloo"/>
    <x v="0"/>
    <s v="NSW"/>
    <x v="1"/>
    <s v="Charlie Bui"/>
    <s v="Critical"/>
    <s v="Binder Clips by OIC"/>
    <x v="0"/>
    <s v="Wrap Bag"/>
    <s v="Regular Air"/>
    <d v="2016-11-28T00:00:00"/>
    <s v="$0.93"/>
    <s v="$1.48"/>
    <s v="$0.55"/>
    <n v="2"/>
    <s v="$9.56"/>
    <n v="0.06"/>
    <s v="$0.00"/>
    <s v="$9.12"/>
    <s v="$0.70"/>
    <s v="$9.82"/>
    <n v="9.1199999999999992"/>
    <n v="9.82"/>
    <n v="-0.70000000000000107"/>
    <n v="0.7"/>
    <n v="0"/>
    <n v="10.52"/>
    <n v="1.48"/>
    <n v="3.66"/>
    <n v="2.96"/>
    <n v="2.2599999999999998"/>
    <m/>
  </r>
  <r>
    <s v="5632-1"/>
    <x v="44"/>
    <s v="Sylvia Foulston"/>
    <s v="152 Bunnerong Road,Eastgardens"/>
    <x v="0"/>
    <s v="NSW"/>
    <x v="1"/>
    <s v="Tina Carlton"/>
    <s v="Critical"/>
    <s v="Adesso Programmable 142-Key Keyboard"/>
    <x v="1"/>
    <s v="Small Box"/>
    <s v="Regular Air"/>
    <d v="2013-02-23T00:00:00"/>
    <s v="$32.02"/>
    <s v="$152.48"/>
    <s v="$120.46"/>
    <n v="8"/>
    <s v="$4,291.96"/>
    <n v="0.05"/>
    <s v="$497.66"/>
    <s v="$3,895.20"/>
    <s v="$4.00"/>
    <s v="$3,721.01"/>
    <n v="3895.2"/>
    <n v="3721.01"/>
    <n v="174.1899999999996"/>
    <n v="4"/>
    <n v="497.66"/>
    <n v="3227.3500000000004"/>
    <n v="152.47999999999999"/>
    <n v="726.17999999999984"/>
    <n v="722.17999999999984"/>
    <n v="718.17999999999984"/>
    <m/>
  </r>
  <r>
    <s v="5633-1"/>
    <x v="278"/>
    <s v="Patrick OBrill"/>
    <s v="53 Riley Street,Woolloomooloo"/>
    <x v="0"/>
    <s v="NSW"/>
    <x v="1"/>
    <s v="Tina Carlton"/>
    <s v="Medium"/>
    <s v="Apex Box Cutter Scissors"/>
    <x v="0"/>
    <s v="Wrap Bag"/>
    <s v="Regular Air"/>
    <d v="2014-01-19T00:00:00"/>
    <s v="$4.19"/>
    <s v="$10.23"/>
    <s v="$6.04"/>
    <n v="3"/>
    <s v="$201.60"/>
    <n v="0.1"/>
    <s v="$8.06"/>
    <s v="$193.54"/>
    <s v="$4.68"/>
    <s v="$193.02"/>
    <n v="193.54"/>
    <n v="193.02"/>
    <n v="0.51999999999998181"/>
    <n v="4.68"/>
    <n v="8.06"/>
    <n v="189.64000000000001"/>
    <n v="10.23"/>
    <n v="27.310000000000002"/>
    <n v="22.630000000000003"/>
    <n v="17.950000000000003"/>
    <m/>
  </r>
  <r>
    <s v="5634-1"/>
    <x v="71"/>
    <s v="Patrick OBrill"/>
    <s v="53 Riley Street,Woolloomooloo"/>
    <x v="0"/>
    <s v="NSW"/>
    <x v="0"/>
    <s v="Tina Carlton"/>
    <s v="Critical"/>
    <s v="Laser DVD-RAM discs"/>
    <x v="0"/>
    <s v="Wrap Bag"/>
    <s v="Regular Air"/>
    <d v="2014-10-06T00:00:00"/>
    <s v="$20.18"/>
    <s v="$35.41"/>
    <s v="$15.23"/>
    <n v="18"/>
    <s v="$177.05"/>
    <n v="0.01"/>
    <s v="$0.00"/>
    <s v="$178.05"/>
    <s v="$1.99"/>
    <s v="$179.04"/>
    <n v="178.05"/>
    <n v="179.04"/>
    <n v="-0.98999999999998067"/>
    <n v="1.99"/>
    <n v="0"/>
    <n v="181.03"/>
    <n v="35.409999999999997"/>
    <n v="639.36999999999989"/>
    <n v="637.37999999999988"/>
    <n v="635.38999999999987"/>
    <m/>
  </r>
  <r>
    <s v="5635-1"/>
    <x v="103"/>
    <s v="Tom Stivers"/>
    <s v="21 Wentworth St,Parramatta"/>
    <x v="0"/>
    <s v="NSW"/>
    <x v="0"/>
    <s v="Aanya Zhang"/>
    <s v="Not Specified"/>
    <s v="Alto Parchment Paper, Assorted Colors"/>
    <x v="0"/>
    <s v="Wrap Bag"/>
    <s v="Regular Air"/>
    <d v="2015-03-02T00:00:00"/>
    <s v="$4.59"/>
    <s v="$7.28"/>
    <s v="$2.69"/>
    <n v="49"/>
    <s v="$203.49"/>
    <n v="0.04"/>
    <s v="$6.10"/>
    <s v="$197.39"/>
    <s v="$11.15"/>
    <s v="$303.70"/>
    <n v="197.39"/>
    <n v="303.7"/>
    <n v="-106.31"/>
    <n v="11.15"/>
    <n v="6.1"/>
    <n v="308.74999999999994"/>
    <n v="7.28"/>
    <n v="361.77"/>
    <n v="350.62"/>
    <n v="339.47"/>
    <m/>
  </r>
  <r>
    <s v="5635-1"/>
    <x v="285"/>
    <s v="Cindy Chapman"/>
    <s v="53-55 Liverpool St,Sydney"/>
    <x v="0"/>
    <s v="NSW"/>
    <x v="2"/>
    <s v="Tina Carlton"/>
    <s v="Critical"/>
    <s v="Artisan 48 Labels"/>
    <x v="0"/>
    <s v="Small Pack"/>
    <s v="Regular Air"/>
    <d v="2014-10-02T00:00:00"/>
    <s v="$3.84"/>
    <s v="$6.30"/>
    <s v="$2.46"/>
    <n v="33"/>
    <s v="$297.60"/>
    <n v="0.05"/>
    <s v="$0.00"/>
    <s v="$298.60"/>
    <s v="$0.50"/>
    <s v="$309.70"/>
    <n v="298.60000000000002"/>
    <n v="309.7"/>
    <n v="-11.099999999999966"/>
    <n v="0.5"/>
    <n v="0"/>
    <n v="310.2"/>
    <n v="6.3"/>
    <n v="208.4"/>
    <n v="207.9"/>
    <n v="207.4"/>
    <m/>
  </r>
  <r>
    <s v="5635-1"/>
    <x v="560"/>
    <s v="Nathan Mautz"/>
    <s v="412 Brunswick St,Fitzroy"/>
    <x v="1"/>
    <s v="VIC"/>
    <x v="3"/>
    <s v="Connor Betts"/>
    <s v="Critical"/>
    <s v="PastelOcean Color Pencil Set"/>
    <x v="0"/>
    <s v="Wrap Bag"/>
    <s v="Regular Air"/>
    <d v="2014-10-05T00:00:00"/>
    <s v="$11.11"/>
    <s v="$19.84"/>
    <s v="$8.73"/>
    <n v="43"/>
    <s v="$297.60"/>
    <n v="0.01"/>
    <s v="$0.00"/>
    <s v="$297.60"/>
    <s v="$4.10"/>
    <s v="$301.70"/>
    <n v="297.60000000000002"/>
    <n v="301.7"/>
    <n v="-4.0999999999999659"/>
    <n v="4.0999999999999996"/>
    <n v="0"/>
    <n v="305.8"/>
    <n v="19.84"/>
    <n v="857.22"/>
    <n v="853.12"/>
    <n v="849.02"/>
    <m/>
  </r>
  <r>
    <s v="5636-1"/>
    <x v="235"/>
    <s v="Thomas Thornton"/>
    <s v="222 Barkly St,St Kilda"/>
    <x v="1"/>
    <s v="VIC"/>
    <x v="0"/>
    <s v="Yvette Biti"/>
    <s v="Not Specified"/>
    <s v="Smiths General Use 3-Ring Binders"/>
    <x v="0"/>
    <s v="Small Box"/>
    <s v="Express Air"/>
    <d v="2016-04-24T00:00:00"/>
    <s v="$1.18"/>
    <s v="$1.88"/>
    <s v="$0.70"/>
    <n v="46"/>
    <s v="$8.76"/>
    <n v="0.08"/>
    <s v="$0.50"/>
    <s v="$7.12"/>
    <s v="$1.49"/>
    <s v="$11.92"/>
    <n v="7.12"/>
    <n v="11.92"/>
    <n v="-4.8"/>
    <n v="1.49"/>
    <n v="0.5"/>
    <n v="12.91"/>
    <n v="1.88"/>
    <n v="87.469999999999985"/>
    <n v="85.97999999999999"/>
    <n v="84.49"/>
    <m/>
  </r>
  <r>
    <s v="5637-1"/>
    <x v="402"/>
    <s v="Carlos Daly"/>
    <s v="6-8 O'Connell Street,Newtown"/>
    <x v="0"/>
    <s v="NSW"/>
    <x v="2"/>
    <s v="Nicholas Fernandes"/>
    <s v="Medium"/>
    <s v="Artisan 487 Labels"/>
    <x v="0"/>
    <s v="Wrap Bag"/>
    <s v="Express Air"/>
    <d v="2014-04-07T00:00:00"/>
    <s v="$2.29"/>
    <s v="$3.69"/>
    <s v="$1.40"/>
    <n v="30"/>
    <s v="$110.70"/>
    <n v="0.05"/>
    <s v="$931.80"/>
    <s v="$100.74"/>
    <s v="$0.50"/>
    <s v="$101.24"/>
    <n v="100.74"/>
    <n v="101.24"/>
    <n v="-0.5"/>
    <n v="0.5"/>
    <n v="931.8"/>
    <n v="-830.06"/>
    <n v="3.69"/>
    <n v="-820.59999999999991"/>
    <n v="-821.09999999999991"/>
    <n v="-821.59999999999991"/>
    <m/>
  </r>
  <r>
    <s v="5637-1"/>
    <x v="9"/>
    <s v="Carl Jackson"/>
    <s v="6 Mary St,Newtown"/>
    <x v="0"/>
    <s v="NSW"/>
    <x v="3"/>
    <s v="Samantha Chairs"/>
    <s v="Medium"/>
    <s v="Artisan 478 Labels"/>
    <x v="0"/>
    <s v="Small Box"/>
    <s v="Regular Air"/>
    <d v="2014-10-04T00:00:00"/>
    <s v="$3.14"/>
    <s v="$4.91"/>
    <s v="$1.77"/>
    <n v="45"/>
    <s v="$110.70"/>
    <n v="0.04"/>
    <s v="$9.96"/>
    <s v="$100.74"/>
    <s v="$0.50"/>
    <s v="$101.24"/>
    <n v="100.74"/>
    <n v="101.24"/>
    <n v="-0.5"/>
    <n v="0.5"/>
    <n v="9.9600000000000009"/>
    <n v="91.78"/>
    <n v="4.91"/>
    <n v="211.49"/>
    <n v="210.99"/>
    <n v="210.49"/>
    <m/>
  </r>
  <r>
    <s v="5638-1"/>
    <x v="258"/>
    <s v="Nicole Hansen"/>
    <s v="438 Victoria Avenue,Chatswood"/>
    <x v="0"/>
    <s v="NSW"/>
    <x v="1"/>
    <s v="Natasha Song"/>
    <s v="Critical"/>
    <s v="Adesso Programmable 142-Key Keyboard"/>
    <x v="2"/>
    <s v="Large Box"/>
    <s v="Regular Air"/>
    <d v="2014-11-26T00:00:00"/>
    <s v="$39.64"/>
    <s v="$152.48"/>
    <s v="$112.84"/>
    <n v="44"/>
    <s v="$1,020.91"/>
    <n v="0.08"/>
    <s v="$92.00"/>
    <s v="$1,702.69"/>
    <s v="$6.50"/>
    <s v="$1,082.74"/>
    <n v="1702.69"/>
    <n v="1082.74"/>
    <n v="619.95000000000005"/>
    <n v="6.5"/>
    <n v="92"/>
    <n v="997.24"/>
    <n v="152.47999999999999"/>
    <n v="6623.62"/>
    <n v="6617.12"/>
    <n v="6610.62"/>
    <m/>
  </r>
  <r>
    <s v="5639-1"/>
    <x v="216"/>
    <s v="Jim Kriz"/>
    <s v="85-113 Dunning Ave,Roseberry"/>
    <x v="0"/>
    <s v="NSW"/>
    <x v="3"/>
    <s v="Mihael Khan"/>
    <s v="Low"/>
    <s v="PastelOcean Color Pencil Set"/>
    <x v="0"/>
    <s v="Small Box"/>
    <s v="Regular Air"/>
    <d v="2014-09-01T00:00:00"/>
    <s v="$11.11"/>
    <s v="$19.84"/>
    <s v="$8.73"/>
    <n v="37"/>
    <s v="$113.06"/>
    <n v="0.09"/>
    <s v="$4.33"/>
    <s v="$110.65"/>
    <s v="$4.10"/>
    <s v="$113.36"/>
    <n v="110.65"/>
    <n v="113.36"/>
    <n v="-2.7099999999999937"/>
    <n v="4.0999999999999996"/>
    <n v="4.33"/>
    <n v="113.13"/>
    <n v="19.84"/>
    <n v="733.85"/>
    <n v="729.75"/>
    <n v="725.65"/>
    <m/>
  </r>
  <r>
    <s v="5639-1"/>
    <x v="258"/>
    <s v="Giulietta Dortch"/>
    <s v="180 High Street,Windsor"/>
    <x v="1"/>
    <s v="VIC"/>
    <x v="3"/>
    <s v="Connor Betts"/>
    <s v="High"/>
    <s v="Cando PC940 Copier"/>
    <x v="0"/>
    <s v="Small Box"/>
    <s v="Regular Air"/>
    <d v="2014-11-27T00:00:00"/>
    <s v="$216.00"/>
    <s v="$449.99"/>
    <s v="$233.99"/>
    <n v="40"/>
    <s v="$15,299.66"/>
    <n v="0.04"/>
    <s v="$305.99"/>
    <s v="$14,993.67"/>
    <s v="$24.49"/>
    <s v="$15,042.67"/>
    <n v="14993.67"/>
    <n v="15042.67"/>
    <n v="-49"/>
    <n v="24.49"/>
    <n v="305.99"/>
    <n v="14761.17"/>
    <n v="449.99"/>
    <n v="17718.099999999999"/>
    <n v="17693.609999999997"/>
    <n v="17669.119999999995"/>
    <m/>
  </r>
  <r>
    <s v="5639-1"/>
    <x v="561"/>
    <s v="Jeremy Pistek"/>
    <s v="85-113 Dunning Ave,Roseberry"/>
    <x v="0"/>
    <s v="NSW"/>
    <x v="2"/>
    <s v="Mihael Khan"/>
    <s v="Critical"/>
    <s v="Binder Posts"/>
    <x v="0"/>
    <s v="Small Box"/>
    <s v="Regular Air"/>
    <d v="2013-12-05T00:00:00"/>
    <s v="$3.50"/>
    <s v="$5.74"/>
    <s v="$2.24"/>
    <n v="43"/>
    <s v="$156.98"/>
    <n v="0.05"/>
    <s v="$10.60"/>
    <s v="$148.76"/>
    <s v="$5.01"/>
    <s v="$154.36"/>
    <n v="148.76"/>
    <n v="154.36000000000001"/>
    <n v="-5.6000000000000227"/>
    <n v="5.01"/>
    <n v="10.6"/>
    <n v="148.77000000000001"/>
    <n v="5.74"/>
    <n v="241.23000000000002"/>
    <n v="236.22000000000003"/>
    <n v="231.21000000000004"/>
    <m/>
  </r>
  <r>
    <s v="5639-1"/>
    <x v="9"/>
    <s v="Ritsa Hightower"/>
    <s v="1/160 Anzac Parade,Kensington"/>
    <x v="0"/>
    <s v="NSW"/>
    <x v="1"/>
    <s v="Natasha Song"/>
    <s v="Critical"/>
    <s v="Smiths Colored Interoffice Envelopes"/>
    <x v="0"/>
    <s v="Small Box"/>
    <s v="Regular Air"/>
    <d v="2014-10-04T00:00:00"/>
    <s v="$19.83"/>
    <s v="$30.98"/>
    <s v="$11.15"/>
    <n v="8"/>
    <s v="$1,027.76"/>
    <n v="0.04"/>
    <s v="$30.83"/>
    <s v="$996.93"/>
    <s v="$19.51"/>
    <s v="$1,001.85"/>
    <n v="996.93"/>
    <n v="1001.85"/>
    <n v="-4.9200000000000728"/>
    <n v="19.510000000000002"/>
    <n v="30.83"/>
    <n v="990.53"/>
    <n v="30.98"/>
    <n v="236.51999999999998"/>
    <n v="217.01"/>
    <n v="197.5"/>
    <m/>
  </r>
  <r>
    <s v="5639-1"/>
    <x v="136"/>
    <s v="Justin Knight"/>
    <s v="Macquarie Centre Cnr Herring Road &amp; Waterloo Road,Macquarie Park"/>
    <x v="0"/>
    <s v="NSW"/>
    <x v="0"/>
    <s v="Nicholas Fernandes"/>
    <s v="Critical"/>
    <s v="Bagged Rubber Bands"/>
    <x v="0"/>
    <s v="Small Box"/>
    <s v="Regular Air"/>
    <d v="2013-03-31T00:00:00"/>
    <s v="$0.24"/>
    <s v="$1.26"/>
    <s v="$1.02"/>
    <n v="20"/>
    <s v="$56.70"/>
    <n v="7.0000000000000007E-2"/>
    <s v="$0.17"/>
    <s v="$54.63"/>
    <s v="$0.70"/>
    <s v="$55.63"/>
    <n v="54.63"/>
    <n v="55.63"/>
    <n v="-1"/>
    <n v="0.7"/>
    <n v="0.17"/>
    <n v="56.160000000000004"/>
    <n v="1.26"/>
    <n v="25.729999999999997"/>
    <n v="25.029999999999998"/>
    <n v="24.33"/>
    <m/>
  </r>
  <r>
    <s v="5639-1"/>
    <x v="328"/>
    <s v="Nora Paige"/>
    <s v="85-113 Dunning Ave,Roseberry"/>
    <x v="0"/>
    <s v="NSW"/>
    <x v="3"/>
    <s v="Mihael Khan"/>
    <s v="Not Specified"/>
    <s v="Steady 52201 APSCO Electric Pencil Sharpener"/>
    <x v="0"/>
    <s v="Small Pack"/>
    <s v="Regular Air"/>
    <d v="2014-06-25T00:00:00"/>
    <s v="$16.80"/>
    <s v="$40.97"/>
    <s v="$24.17"/>
    <n v="36"/>
    <s v="$1,915.59"/>
    <n v="0.1"/>
    <s v="$115.50"/>
    <s v="$1,811.05"/>
    <s v="$8.99"/>
    <s v="$1,819.04"/>
    <n v="1811.05"/>
    <n v="1819.04"/>
    <n v="-7.9900000000000091"/>
    <n v="8.99"/>
    <n v="115.5"/>
    <n v="1712.53"/>
    <n v="40.97"/>
    <n v="1368.41"/>
    <n v="1359.42"/>
    <n v="1350.43"/>
    <m/>
  </r>
  <r>
    <s v="5639-1"/>
    <x v="169"/>
    <s v="Pauline Webber"/>
    <s v="499-501 Lygon Street,Carlton North"/>
    <x v="1"/>
    <s v="VIC"/>
    <x v="1"/>
    <s v="Yvette Biti"/>
    <s v="Critical"/>
    <s v="Emerson LQ-870 Dot Matrix Printer"/>
    <x v="1"/>
    <s v="Jumbo Drum"/>
    <s v="Delivery Truck"/>
    <d v="2013-07-17T00:00:00"/>
    <s v="$219.61"/>
    <s v="$535.64"/>
    <s v="$316.03"/>
    <n v="43"/>
    <s v="$275.32"/>
    <n v="0.06"/>
    <s v="$2.75"/>
    <s v="$285.59"/>
    <s v="$14.70"/>
    <s v="$267.96"/>
    <n v="285.58999999999997"/>
    <n v="267.95999999999998"/>
    <n v="17.629999999999995"/>
    <n v="14.7"/>
    <n v="2.75"/>
    <n v="279.90999999999997"/>
    <n v="535.64"/>
    <n v="23044.47"/>
    <n v="23029.77"/>
    <n v="23015.07"/>
    <m/>
  </r>
  <r>
    <s v="5639-1"/>
    <x v="9"/>
    <s v="Ritsa Hightower"/>
    <s v="1/160 Anzac Parade,Kensington"/>
    <x v="0"/>
    <s v="NSW"/>
    <x v="0"/>
    <s v="Natasha Song"/>
    <s v="Medium"/>
    <s v="Smiths Colored Bar Computer Paper"/>
    <x v="0"/>
    <s v="Small Box"/>
    <s v="Regular Air"/>
    <d v="2014-10-04T00:00:00"/>
    <s v="$21.97"/>
    <s v="$35.44"/>
    <s v="$13.47"/>
    <n v="48"/>
    <s v="$1,027.76"/>
    <n v="0.08"/>
    <s v="$30.83"/>
    <s v="$996.93"/>
    <s v="$4.92"/>
    <s v="$1,001.85"/>
    <n v="996.93"/>
    <n v="1001.85"/>
    <n v="-4.9200000000000728"/>
    <n v="4.92"/>
    <n v="30.83"/>
    <n v="975.93999999999994"/>
    <n v="35.44"/>
    <n v="1675.21"/>
    <n v="1670.29"/>
    <n v="1665.37"/>
    <m/>
  </r>
  <r>
    <s v="5639-1"/>
    <x v="32"/>
    <s v="Gary Hansen"/>
    <s v="273 George Street,Sydney"/>
    <x v="0"/>
    <s v="NSW"/>
    <x v="2"/>
    <s v="Leighton Forrest"/>
    <s v="Not Specified"/>
    <s v="TechSavi Cordless Elite Duo"/>
    <x v="0"/>
    <s v="Small Box"/>
    <s v="Regular Air"/>
    <d v="2014-09-19T00:00:00"/>
    <s v="$60.59"/>
    <s v="$100.98"/>
    <s v="$40.39"/>
    <n v="44"/>
    <s v="$1,074.68"/>
    <n v="7.0000000000000007E-2"/>
    <s v="$30.39"/>
    <s v="$1,052.39"/>
    <s v="$7.18"/>
    <s v="$1,102.75"/>
    <n v="1052.3900000000001"/>
    <n v="1102.75"/>
    <n v="-50.3599999999999"/>
    <n v="7.18"/>
    <n v="30.39"/>
    <n v="1079.54"/>
    <n v="100.98"/>
    <n v="4419.91"/>
    <n v="4412.7299999999996"/>
    <n v="4405.5499999999993"/>
    <m/>
  </r>
  <r>
    <s v="5641-1"/>
    <x v="98"/>
    <s v="Liz Willingham"/>
    <s v="60 Commercial Rd,Prahran"/>
    <x v="1"/>
    <s v="VIC"/>
    <x v="1"/>
    <s v="Yvette Biti"/>
    <s v="Low"/>
    <s v="Artisan 48 Labels"/>
    <x v="0"/>
    <s v="Small Box"/>
    <s v="Regular Air"/>
    <d v="2014-05-07T00:00:00"/>
    <s v="$3.84"/>
    <s v="$6.30"/>
    <s v="$2.46"/>
    <n v="32"/>
    <s v="$130.64"/>
    <n v="0.1"/>
    <s v="$1.51"/>
    <s v="$128.03"/>
    <s v="$0.50"/>
    <s v="$129.42"/>
    <n v="128.03"/>
    <n v="129.41999999999999"/>
    <n v="-1.3899999999999864"/>
    <n v="0.5"/>
    <n v="1.51"/>
    <n v="128.41"/>
    <n v="6.3"/>
    <n v="200.59"/>
    <n v="200.09"/>
    <n v="199.59"/>
    <m/>
  </r>
  <r>
    <s v="5642-1"/>
    <x v="51"/>
    <s v="Nora Price"/>
    <s v="7 Khartoum Rd,Macquarie Park"/>
    <x v="0"/>
    <s v="NSW"/>
    <x v="0"/>
    <s v="Preston Senome"/>
    <s v="Low"/>
    <s v="Artisan Printable Repositionable Plastic Tabs"/>
    <x v="0"/>
    <s v="Small Box"/>
    <s v="Regular Air"/>
    <d v="2015-08-13T00:00:00"/>
    <s v="$5.33"/>
    <s v="$8.60"/>
    <s v="$3.27"/>
    <n v="23"/>
    <s v="$279.30"/>
    <n v="0.03"/>
    <s v="$8.38"/>
    <s v="$270.52"/>
    <s v="$6.19"/>
    <s v="$290.02"/>
    <n v="270.52"/>
    <n v="290.02"/>
    <n v="-19.5"/>
    <n v="6.19"/>
    <n v="8.3800000000000008"/>
    <n v="287.83"/>
    <n v="8.6"/>
    <n v="195.60999999999999"/>
    <n v="189.42"/>
    <n v="183.23"/>
    <m/>
  </r>
  <r>
    <s v="5642-1"/>
    <x v="18"/>
    <s v="Joni Wasserman"/>
    <s v="Westfield Sydney,Sydney"/>
    <x v="0"/>
    <s v="NSW"/>
    <x v="3"/>
    <s v="Natasha Song"/>
    <s v="Not Specified"/>
    <s v="DrawIt Colored Pencils"/>
    <x v="0"/>
    <s v="Small Box"/>
    <s v="Regular Air"/>
    <d v="2013-10-22T00:00:00"/>
    <s v="$4.37"/>
    <s v="$9.11"/>
    <s v="$4.74"/>
    <n v="4"/>
    <s v="$136.03"/>
    <n v="0.04"/>
    <s v="$0.00"/>
    <s v="$137.62"/>
    <s v="$2.25"/>
    <s v="$147.65"/>
    <n v="137.62"/>
    <n v="147.65"/>
    <n v="-10.030000000000001"/>
    <n v="2.25"/>
    <n v="0"/>
    <n v="149.9"/>
    <n v="9.11"/>
    <n v="38.69"/>
    <n v="36.44"/>
    <n v="34.19"/>
    <m/>
  </r>
  <r>
    <s v="5642-1"/>
    <x v="71"/>
    <s v="Liz Price"/>
    <s v="Sydney Fish Market, Bank Street, Sydney"/>
    <x v="0"/>
    <s v="NSW"/>
    <x v="0"/>
    <s v="Phoebe Gour"/>
    <s v="Medium"/>
    <s v="Artisan Non-Stick Binders"/>
    <x v="0"/>
    <s v="Small Box"/>
    <s v="Regular Air"/>
    <d v="2014-10-11T00:00:00"/>
    <s v="$2.74"/>
    <s v="$4.49"/>
    <s v="$1.75"/>
    <n v="41"/>
    <s v="$197.56"/>
    <n v="0.08"/>
    <s v="$5.93"/>
    <s v="$191.63"/>
    <s v="$1.49"/>
    <s v="$193.12"/>
    <n v="191.63"/>
    <n v="193.12"/>
    <n v="-1.4900000000000091"/>
    <n v="1.49"/>
    <n v="5.93"/>
    <n v="188.68"/>
    <n v="4.49"/>
    <n v="179.65"/>
    <n v="178.16"/>
    <n v="176.67"/>
    <m/>
  </r>
  <r>
    <s v="5642-1"/>
    <x v="228"/>
    <s v="Charles Sheldon"/>
    <s v="180 High Street,Windsor"/>
    <x v="1"/>
    <s v="VIC"/>
    <x v="3"/>
    <s v="Connor Betts"/>
    <s v="Not Specified"/>
    <s v="Beekin 105-Key Black Keyboard"/>
    <x v="0"/>
    <s v="Small Box"/>
    <s v="Regular Air"/>
    <d v="2013-07-28T00:00:00"/>
    <s v="$6.39"/>
    <s v="$19.98"/>
    <s v="$13.59"/>
    <n v="50"/>
    <s v="$334.50"/>
    <n v="0.02"/>
    <s v="$3.65"/>
    <s v="$315.39"/>
    <s v="$4.00"/>
    <s v="$339.19"/>
    <n v="315.39"/>
    <n v="339.19"/>
    <n v="-23.800000000000011"/>
    <n v="4"/>
    <n v="3.65"/>
    <n v="339.54"/>
    <n v="19.98"/>
    <n v="999.35"/>
    <n v="995.35"/>
    <n v="991.35"/>
    <m/>
  </r>
  <r>
    <s v="5643-1"/>
    <x v="487"/>
    <s v="Pete Armstrong"/>
    <s v="506 Swan Street,Richmond"/>
    <x v="1"/>
    <s v="VIC"/>
    <x v="1"/>
    <s v="Connor Betts"/>
    <s v="Critical"/>
    <s v="Bagged Rubber Bands"/>
    <x v="0"/>
    <s v="Small Box"/>
    <s v="Regular Air"/>
    <d v="2015-12-06T00:00:00"/>
    <s v="$0.24"/>
    <s v="$1.26"/>
    <s v="$1.02"/>
    <n v="25"/>
    <s v="$36.10"/>
    <n v="0.04"/>
    <s v="$2.64"/>
    <s v="$34.66"/>
    <s v="$0.70"/>
    <s v="$36.53"/>
    <n v="34.659999999999997"/>
    <n v="36.53"/>
    <n v="-1.8700000000000045"/>
    <n v="0.7"/>
    <n v="2.64"/>
    <n v="34.590000000000003"/>
    <n v="1.26"/>
    <n v="29.56"/>
    <n v="28.86"/>
    <n v="28.16"/>
    <m/>
  </r>
  <r>
    <s v="5643-1"/>
    <x v="71"/>
    <s v="Liz Price"/>
    <s v="Sydney Fish Market, Bank Street, Sydney"/>
    <x v="0"/>
    <s v="NSW"/>
    <x v="3"/>
    <s v="Phoebe Gour"/>
    <s v="Medium"/>
    <s v="Artisan Hole Reinforcements"/>
    <x v="0"/>
    <s v="Small Pack"/>
    <s v="Regular Air"/>
    <d v="2014-10-11T00:00:00"/>
    <s v="$3.99"/>
    <s v="$6.23"/>
    <s v="$2.24"/>
    <n v="22"/>
    <s v="$197.56"/>
    <n v="0.02"/>
    <s v="$5.93"/>
    <s v="$191.63"/>
    <s v="$6.97"/>
    <s v="$193.12"/>
    <n v="191.63"/>
    <n v="193.12"/>
    <n v="-1.4900000000000091"/>
    <n v="6.97"/>
    <n v="5.93"/>
    <n v="194.16"/>
    <n v="6.23"/>
    <n v="138.1"/>
    <n v="131.13"/>
    <n v="124.16"/>
    <m/>
  </r>
  <r>
    <s v="5643-1"/>
    <x v="71"/>
    <s v="Liz Price"/>
    <s v="85-113 Dunning Ave,Rosebery"/>
    <x v="0"/>
    <s v="NSW"/>
    <x v="3"/>
    <s v="Mihael Khan"/>
    <s v="High"/>
    <s v="Artisan Hole Reinforcements"/>
    <x v="0"/>
    <s v="Wrap Bag"/>
    <s v="Regular Air"/>
    <d v="2014-10-11T00:00:00"/>
    <s v="$3.99"/>
    <s v="$6.23"/>
    <s v="$2.24"/>
    <n v="21"/>
    <s v="$197.56"/>
    <n v="0.03"/>
    <s v="$5.93"/>
    <s v="$191.63"/>
    <s v="$6.97"/>
    <s v="$193.12"/>
    <n v="191.63"/>
    <n v="193.12"/>
    <n v="-1.4900000000000091"/>
    <n v="6.97"/>
    <n v="5.93"/>
    <n v="194.16"/>
    <n v="6.23"/>
    <n v="131.87"/>
    <n v="124.9"/>
    <n v="117.93"/>
    <m/>
  </r>
  <r>
    <s v="5644-1"/>
    <x v="330"/>
    <s v="Tony Molinari"/>
    <s v="85-113 Dunning Ave,Rosebery"/>
    <x v="0"/>
    <s v="NSW"/>
    <x v="3"/>
    <s v="Mihael Khan"/>
    <s v="Medium"/>
    <s v="TechSavi Access Keyboard"/>
    <x v="0"/>
    <s v="Wrap Bag"/>
    <s v="Regular Air"/>
    <d v="2015-09-09T00:00:00"/>
    <s v="$10.07"/>
    <s v="$15.98"/>
    <s v="$5.91"/>
    <n v="6"/>
    <s v="$659.20"/>
    <n v="0.05"/>
    <s v="$19.18"/>
    <s v="$610.00"/>
    <s v="$4.00"/>
    <s v="$615.63"/>
    <n v="610"/>
    <n v="615.63"/>
    <n v="-5.6299999999999955"/>
    <n v="4"/>
    <n v="19.18"/>
    <n v="600.45000000000005"/>
    <n v="15.98"/>
    <n v="80.699999999999989"/>
    <n v="76.699999999999989"/>
    <n v="72.699999999999989"/>
    <m/>
  </r>
  <r>
    <s v="5644-1"/>
    <x v="357"/>
    <s v="Grant Thornton"/>
    <s v="98 Holdsworth Street,Woollahra"/>
    <x v="0"/>
    <s v="NSW"/>
    <x v="0"/>
    <s v="Natasha Song"/>
    <s v="High"/>
    <s v="3Max Polarizing Task Lamp with Clamp Arm, Light Gray"/>
    <x v="1"/>
    <s v="Small Box"/>
    <s v="Regular Air"/>
    <d v="2014-02-23T00:00:00"/>
    <s v="$56.16"/>
    <s v="$136.98"/>
    <s v="$80.82"/>
    <n v="31"/>
    <s v="$457.22"/>
    <n v="0.03"/>
    <s v="$14.00"/>
    <s v="$445.20"/>
    <s v="$24.49"/>
    <s v="$451.00"/>
    <n v="445.2"/>
    <n v="451"/>
    <n v="-5.8000000000000114"/>
    <n v="24.49"/>
    <n v="14"/>
    <n v="461.49"/>
    <n v="136.97999999999999"/>
    <n v="4256.87"/>
    <n v="4232.38"/>
    <n v="4207.8900000000003"/>
    <m/>
  </r>
  <r>
    <s v="5644-1"/>
    <x v="281"/>
    <s v="Greg Hansen"/>
    <s v="221 Barkly St,St Kilda"/>
    <x v="1"/>
    <s v="VIC"/>
    <x v="1"/>
    <s v="Yvette Biti"/>
    <s v="Low"/>
    <s v="Laser DVD-RAM discs"/>
    <x v="0"/>
    <s v="Small Box"/>
    <s v="Regular Air"/>
    <d v="2013-10-03T00:00:00"/>
    <s v="$20.18"/>
    <s v="$35.41"/>
    <s v="$15.23"/>
    <n v="10"/>
    <s v="$175.05"/>
    <n v="0.09"/>
    <s v="$0.00"/>
    <s v="$177.05"/>
    <s v="$1.99"/>
    <s v="$179.04"/>
    <n v="177.05"/>
    <n v="179.04"/>
    <n v="-1.9899999999999807"/>
    <n v="1.99"/>
    <n v="0"/>
    <n v="181.03"/>
    <n v="35.409999999999997"/>
    <n v="356.09"/>
    <n v="354.09999999999997"/>
    <n v="352.10999999999996"/>
    <m/>
  </r>
  <r>
    <s v="5645-1"/>
    <x v="342"/>
    <s v="Sanjit Jacobs"/>
    <s v="541 Church St,Richmond"/>
    <x v="1"/>
    <s v="VIC"/>
    <x v="3"/>
    <s v="Yvette Biti"/>
    <s v="Low"/>
    <s v="Artisan 481 Labels"/>
    <x v="1"/>
    <s v="Small Box"/>
    <s v="Regular Air"/>
    <d v="2014-10-07T00:00:00"/>
    <s v="$1.94"/>
    <s v="$3.08"/>
    <s v="$1.14"/>
    <n v="44"/>
    <s v="$141.68"/>
    <n v="0.03"/>
    <s v="$5.67"/>
    <s v="$136.01"/>
    <s v="$0.99"/>
    <s v="$137.00"/>
    <n v="136.01"/>
    <n v="137"/>
    <n v="-0.99000000000000909"/>
    <n v="0.99"/>
    <n v="5.67"/>
    <n v="132.32000000000002"/>
    <n v="3.08"/>
    <n v="130.84000000000003"/>
    <n v="129.85000000000002"/>
    <n v="128.86000000000001"/>
    <m/>
  </r>
  <r>
    <s v="5645-1"/>
    <x v="342"/>
    <s v="Ritsa Hightower"/>
    <s v="1/160 Anzac Parade,Kensington"/>
    <x v="0"/>
    <s v="NSW"/>
    <x v="1"/>
    <s v="Natasha Song"/>
    <s v="Low"/>
    <s v="Artisan 481 Labels"/>
    <x v="0"/>
    <s v="Small Box"/>
    <s v="Regular Air"/>
    <d v="2014-10-07T00:00:00"/>
    <s v="$1.94"/>
    <s v="$3.08"/>
    <s v="$1.14"/>
    <n v="8"/>
    <s v="$141.68"/>
    <n v="0.05"/>
    <s v="$5.67"/>
    <s v="$136.01"/>
    <s v="$0.99"/>
    <s v="$137.00"/>
    <n v="136.01"/>
    <n v="137"/>
    <n v="-0.99000000000000909"/>
    <n v="0.99"/>
    <n v="5.67"/>
    <n v="132.32000000000002"/>
    <n v="3.08"/>
    <n v="19.959999999999997"/>
    <n v="18.97"/>
    <n v="17.98"/>
    <m/>
  </r>
  <r>
    <s v="5645-1"/>
    <x v="342"/>
    <s v="Otrick Jones"/>
    <s v="221 Barkly St,St Kilda"/>
    <x v="1"/>
    <s v="VIC"/>
    <x v="1"/>
    <s v="Yvette Biti"/>
    <s v="Medium"/>
    <s v="Artisan 481 Labels"/>
    <x v="1"/>
    <s v="Small Box"/>
    <s v="Regular Air"/>
    <d v="2014-10-07T00:00:00"/>
    <s v="$1.94"/>
    <s v="$3.08"/>
    <s v="$1.14"/>
    <n v="34"/>
    <s v="$141.68"/>
    <n v="7.0000000000000007E-2"/>
    <s v="$5.67"/>
    <s v="$136.01"/>
    <s v="$0.99"/>
    <s v="$137.00"/>
    <n v="136.01"/>
    <n v="137"/>
    <n v="-0.99000000000000909"/>
    <n v="0.99"/>
    <n v="5.67"/>
    <n v="132.32000000000002"/>
    <n v="3.08"/>
    <n v="100.03999999999999"/>
    <n v="99.05"/>
    <n v="98.06"/>
    <m/>
  </r>
  <r>
    <s v="5645-1"/>
    <x v="259"/>
    <s v="Roger Demir"/>
    <s v="5/153 Ermore Rd,Enmore"/>
    <x v="0"/>
    <s v="NSW"/>
    <x v="1"/>
    <s v="Leighton Forrest"/>
    <s v="High"/>
    <s v="Artisan 481 Labels"/>
    <x v="1"/>
    <s v="Jumbo Drum"/>
    <s v="Delivery Truck"/>
    <d v="2014-10-22T00:00:00"/>
    <s v="$1.94"/>
    <s v="$3.08"/>
    <s v="$1.14"/>
    <n v="13"/>
    <s v="$141.68"/>
    <n v="0.04"/>
    <s v="$5.67"/>
    <s v="$136.01"/>
    <s v="$0.99"/>
    <s v="$137.00"/>
    <n v="136.01"/>
    <n v="137"/>
    <n v="-0.99000000000000909"/>
    <n v="0.99"/>
    <n v="5.67"/>
    <n v="132.32000000000002"/>
    <n v="3.08"/>
    <n v="35.36"/>
    <n v="34.369999999999997"/>
    <n v="33.379999999999995"/>
    <m/>
  </r>
  <r>
    <s v="5645-1"/>
    <x v="430"/>
    <s v="Danine Chand"/>
    <s v="127 Liverpool St,Sydney"/>
    <x v="0"/>
    <s v="NSW"/>
    <x v="2"/>
    <s v="Samantha Chairs"/>
    <s v="High"/>
    <s v="Artisan 481 Labels"/>
    <x v="0"/>
    <s v="Small Pack"/>
    <s v="Regular Air"/>
    <d v="2014-10-21T00:00:00"/>
    <s v="$1.94"/>
    <s v="$3.08"/>
    <s v="$1.14"/>
    <n v="37"/>
    <s v="$141.68"/>
    <n v="0.08"/>
    <s v="$5.67"/>
    <s v="$136.01"/>
    <s v="$0.99"/>
    <s v="$137.00"/>
    <n v="136.01"/>
    <n v="137"/>
    <n v="-0.99000000000000909"/>
    <n v="0.99"/>
    <n v="5.67"/>
    <n v="132.32000000000002"/>
    <n v="3.08"/>
    <n v="109.28"/>
    <n v="108.29"/>
    <n v="107.30000000000001"/>
    <m/>
  </r>
  <r>
    <s v="5645-1"/>
    <x v="433"/>
    <s v="Harold Dahlen"/>
    <s v="53-55 Liverpool St,Sydney"/>
    <x v="0"/>
    <s v="NSW"/>
    <x v="0"/>
    <s v="Tina Carlton"/>
    <s v="Low"/>
    <s v="Artisan 481 Labels"/>
    <x v="0"/>
    <s v="Small Box"/>
    <s v="Regular Air"/>
    <d v="2014-12-17T00:00:00"/>
    <s v="$1.94"/>
    <s v="$3.08"/>
    <s v="$1.14"/>
    <n v="47"/>
    <s v="$141.68"/>
    <n v="0.04"/>
    <s v="$5.67"/>
    <s v="$136.01"/>
    <s v="$0.99"/>
    <s v="$137.00"/>
    <n v="136.01"/>
    <n v="137"/>
    <n v="-0.99000000000000909"/>
    <n v="0.99"/>
    <n v="5.67"/>
    <n v="132.32000000000002"/>
    <n v="3.08"/>
    <n v="140.08000000000001"/>
    <n v="139.09"/>
    <n v="138.1"/>
    <m/>
  </r>
  <r>
    <s v="5645-1"/>
    <x v="71"/>
    <s v="Patrick OBrill"/>
    <s v="438 Victoria Avenue,Chatswood"/>
    <x v="0"/>
    <s v="NSW"/>
    <x v="1"/>
    <s v="Natasha Song"/>
    <s v="Critical"/>
    <s v="Artisan Flip-Chart Easel Binder, Black"/>
    <x v="1"/>
    <s v="Medium Box"/>
    <s v="Regular Air"/>
    <d v="2014-10-06T00:00:00"/>
    <s v="$13.88"/>
    <s v="$22.38"/>
    <s v="$8.50"/>
    <n v="42"/>
    <s v="$376.62"/>
    <n v="7.0000000000000007E-2"/>
    <s v="$0.00"/>
    <s v="$371.66"/>
    <s v="$15.10"/>
    <s v="$382.66"/>
    <n v="371.66"/>
    <n v="382.66"/>
    <n v="-11"/>
    <n v="15.1"/>
    <n v="0"/>
    <n v="397.76000000000005"/>
    <n v="22.38"/>
    <n v="955.06"/>
    <n v="939.95999999999992"/>
    <n v="924.8599999999999"/>
    <m/>
  </r>
  <r>
    <s v="5645-1"/>
    <x v="285"/>
    <s v="Cindy Chapman"/>
    <s v="53-55 Liverpool St,Sydney"/>
    <x v="0"/>
    <s v="NSW"/>
    <x v="1"/>
    <s v="Tina Carlton"/>
    <s v="Critical"/>
    <s v="Artisan 474 Labels"/>
    <x v="0"/>
    <s v="Wrap Bag"/>
    <s v="Regular Air"/>
    <d v="2014-10-02T00:00:00"/>
    <s v="$1.84"/>
    <s v="$2.88"/>
    <s v="$1.04"/>
    <n v="35"/>
    <s v="$74.88"/>
    <n v="0.09"/>
    <s v="$0.75"/>
    <s v="$74.33"/>
    <s v="$0.99"/>
    <s v="$76.63"/>
    <n v="74.33"/>
    <n v="76.63"/>
    <n v="-2.2999999999999972"/>
    <n v="0.99"/>
    <n v="0.75"/>
    <n v="76.86999999999999"/>
    <n v="2.88"/>
    <n v="101.03999999999999"/>
    <n v="100.05"/>
    <n v="99.06"/>
    <m/>
  </r>
  <r>
    <s v="5645-1"/>
    <x v="9"/>
    <s v="Patrick Jones"/>
    <s v="222 Barkly St,St Kilda"/>
    <x v="1"/>
    <s v="VIC"/>
    <x v="2"/>
    <s v="Yvette Biti"/>
    <s v="Medium"/>
    <s v="Artisan 481 Labels"/>
    <x v="0"/>
    <s v="Small Box"/>
    <s v="Regular Air"/>
    <d v="2014-10-03T00:00:00"/>
    <s v="$1.94"/>
    <s v="$3.08"/>
    <s v="$1.14"/>
    <n v="32"/>
    <s v="$131.60"/>
    <n v="0.02"/>
    <s v="$9.53"/>
    <s v="$136.01"/>
    <s v="$0.99"/>
    <s v="$137.00"/>
    <n v="136.01"/>
    <n v="137"/>
    <n v="-0.99000000000000909"/>
    <n v="0.99"/>
    <n v="9.5299999999999994"/>
    <n v="128.46"/>
    <n v="3.08"/>
    <n v="90.02"/>
    <n v="89.03"/>
    <n v="88.04"/>
    <m/>
  </r>
  <r>
    <s v="5645-1"/>
    <x v="366"/>
    <s v="Carl Ludwig"/>
    <s v="221 Barkly St,St Kilda"/>
    <x v="1"/>
    <s v="VIC"/>
    <x v="3"/>
    <s v="Yvette Biti"/>
    <s v="High"/>
    <s v="Artisan Binder Labels"/>
    <x v="0"/>
    <s v="Small Box"/>
    <s v="Regular Air"/>
    <d v="2015-04-02T00:00:00"/>
    <s v="$2.45"/>
    <s v="$3.89"/>
    <s v="$1.44"/>
    <n v="18"/>
    <s v="$193.92"/>
    <n v="0.04"/>
    <s v="$11.60"/>
    <s v="$194.12"/>
    <s v="$7.01"/>
    <s v="$195.21"/>
    <n v="194.12"/>
    <n v="195.21"/>
    <n v="-1.0900000000000034"/>
    <n v="7.01"/>
    <n v="11.6"/>
    <n v="190.62"/>
    <n v="3.89"/>
    <n v="65.429999999999993"/>
    <n v="58.419999999999995"/>
    <n v="51.41"/>
    <m/>
  </r>
  <r>
    <s v="5645-1"/>
    <x v="342"/>
    <s v="Sanjit Jacobs"/>
    <s v="541 Church St,Richmond"/>
    <x v="1"/>
    <s v="VIC"/>
    <x v="2"/>
    <s v="Yvette Biti"/>
    <s v="Not Specified"/>
    <s v="Artisan 481 Labels"/>
    <x v="0"/>
    <s v="Wrap Bag"/>
    <s v="Regular Air"/>
    <d v="2014-10-07T00:00:00"/>
    <s v="$1.94"/>
    <s v="$3.08"/>
    <s v="$1.14"/>
    <n v="32"/>
    <s v="$141.68"/>
    <n v="0.01"/>
    <s v="$5.67"/>
    <s v="$136.01"/>
    <s v="$0.99"/>
    <s v="$137.00"/>
    <n v="136.01"/>
    <n v="137"/>
    <n v="-0.99000000000000909"/>
    <n v="0.99"/>
    <n v="5.67"/>
    <n v="132.32000000000002"/>
    <n v="3.08"/>
    <n v="93.88"/>
    <n v="92.89"/>
    <n v="91.9"/>
    <m/>
  </r>
  <r>
    <s v="5645-1"/>
    <x v="205"/>
    <s v="Maurice Satty"/>
    <s v="188 Pitt Street,Sydney"/>
    <x v="1"/>
    <s v="VIC"/>
    <x v="3"/>
    <s v="Tina Carlton"/>
    <s v="Medium"/>
    <s v="Artisan 479 Labels"/>
    <x v="0"/>
    <s v="Small Box"/>
    <s v="Express Air"/>
    <d v="2014-11-28T00:00:00"/>
    <s v="$1.59"/>
    <s v="$2.61"/>
    <s v="$1.02"/>
    <n v="24"/>
    <s v="$79.90"/>
    <n v="0.08"/>
    <s v="$6.39"/>
    <s v="$73.51"/>
    <s v="$0.50"/>
    <s v="$80.01"/>
    <n v="73.510000000000005"/>
    <n v="80.010000000000005"/>
    <n v="-6.5"/>
    <n v="0.5"/>
    <n v="6.39"/>
    <n v="74.12"/>
    <n v="2.61"/>
    <n v="56.75"/>
    <n v="56.25"/>
    <n v="55.75"/>
    <m/>
  </r>
  <r>
    <s v="5646-1"/>
    <x v="183"/>
    <s v="Aaron Bergman"/>
    <s v="Westfield Sydney,Sydney"/>
    <x v="0"/>
    <s v="NSW"/>
    <x v="0"/>
    <s v="Natasha Song"/>
    <s v="Not Specified"/>
    <s v="3Max Organizer Strips"/>
    <x v="0"/>
    <s v="Small Box"/>
    <s v="Regular Air"/>
    <d v="2013-08-16T00:00:00"/>
    <s v="$3.40"/>
    <s v="$5.40"/>
    <s v="$2.00"/>
    <n v="27"/>
    <s v="$184.72"/>
    <n v="0.03"/>
    <s v="$7.32"/>
    <s v="$174.51"/>
    <s v="$7.78"/>
    <s v="$178.20"/>
    <n v="174.51"/>
    <n v="178.2"/>
    <n v="-3.6899999999999977"/>
    <n v="7.78"/>
    <n v="7.32"/>
    <n v="178.66"/>
    <n v="5.4"/>
    <n v="146.26000000000002"/>
    <n v="138.48000000000002"/>
    <n v="130.70000000000002"/>
    <m/>
  </r>
  <r>
    <s v="5646-1"/>
    <x v="381"/>
    <s v="Renkel Kennedy"/>
    <s v="Sydney Fish Market, Bank Street, Sydney"/>
    <x v="0"/>
    <s v="NSW"/>
    <x v="0"/>
    <s v="Phoebe Gour"/>
    <s v="Not Specified"/>
    <s v="Colored Envelopes"/>
    <x v="1"/>
    <s v="Small Box"/>
    <s v="Regular Air"/>
    <d v="2015-07-04T00:00:00"/>
    <s v="$2.25"/>
    <s v="$3.69"/>
    <s v="$1.44"/>
    <n v="21"/>
    <s v="$4.96"/>
    <n v="0"/>
    <s v="$0.00"/>
    <s v="$9.62"/>
    <s v="$2.50"/>
    <s v="$10.55"/>
    <n v="9.6199999999999992"/>
    <n v="10.55"/>
    <n v="-0.93000000000000149"/>
    <n v="2.5"/>
    <n v="0"/>
    <n v="13.05"/>
    <n v="3.69"/>
    <n v="79.989999999999995"/>
    <n v="77.489999999999995"/>
    <n v="74.989999999999995"/>
    <m/>
  </r>
  <r>
    <s v="5646-1"/>
    <x v="103"/>
    <s v="Tom Stivers"/>
    <s v="21 Wentworth St,Parramatta"/>
    <x v="0"/>
    <s v="NSW"/>
    <x v="3"/>
    <s v="Aanya Zhang"/>
    <s v="Medium"/>
    <s v="Artisan 481 Labels"/>
    <x v="0"/>
    <s v="Small Box"/>
    <s v="Regular Air"/>
    <d v="2015-03-02T00:00:00"/>
    <s v="$1.94"/>
    <s v="$3.08"/>
    <s v="$1.14"/>
    <n v="41"/>
    <s v="$119.50"/>
    <n v="0.01"/>
    <s v="$4.95"/>
    <s v="$115.59"/>
    <s v="$0.99"/>
    <s v="$116.40"/>
    <n v="115.59"/>
    <n v="116.4"/>
    <n v="-0.81000000000000227"/>
    <n v="0.99"/>
    <n v="4.95"/>
    <n v="112.44"/>
    <n v="3.08"/>
    <n v="122.32"/>
    <n v="121.33"/>
    <n v="120.34"/>
    <m/>
  </r>
  <r>
    <s v="5646-1"/>
    <x v="532"/>
    <s v="Odella Nelson"/>
    <s v="523 King St,Newtown"/>
    <x v="0"/>
    <s v="NSW"/>
    <x v="1"/>
    <s v="Aanya Zhang"/>
    <s v="Not Specified"/>
    <s v="Col-Erase Pencils with Erasers"/>
    <x v="2"/>
    <s v="Small Pack"/>
    <s v="Regular Air"/>
    <d v="2014-09-05T00:00:00"/>
    <s v="$2.68"/>
    <s v="$6.08"/>
    <s v="$3.40"/>
    <n v="44"/>
    <s v="$197.65"/>
    <n v="0.03"/>
    <s v="$0.00"/>
    <s v="$175.32"/>
    <s v="$1.17"/>
    <s v="$173.10"/>
    <n v="175.32"/>
    <n v="173.1"/>
    <n v="2.2199999999999989"/>
    <n v="1.17"/>
    <n v="0"/>
    <n v="174.26999999999998"/>
    <n v="6.08"/>
    <n v="268.69"/>
    <n v="267.52"/>
    <n v="266.34999999999997"/>
    <m/>
  </r>
  <r>
    <s v="5647-1"/>
    <x v="172"/>
    <s v="Sarah Bern"/>
    <s v="61 York St,Sydney"/>
    <x v="0"/>
    <s v="NSW"/>
    <x v="1"/>
    <s v="Leighton Forrest"/>
    <s v="Not Specified"/>
    <s v="Artisan Binder Labels"/>
    <x v="1"/>
    <s v="Small Box"/>
    <s v="Regular Air"/>
    <d v="2015-03-03T00:00:00"/>
    <s v="$2.45"/>
    <s v="$3.89"/>
    <s v="$1.44"/>
    <n v="2"/>
    <s v="$239.40"/>
    <n v="7.0000000000000007E-2"/>
    <s v="$2.69"/>
    <s v="$236.01"/>
    <s v="$7.01"/>
    <s v="$241.90"/>
    <n v="236.01"/>
    <n v="241.9"/>
    <n v="-5.8900000000000148"/>
    <n v="7.01"/>
    <n v="2.69"/>
    <n v="246.22"/>
    <n v="3.89"/>
    <n v="12.1"/>
    <n v="5.09"/>
    <n v="-1.92"/>
    <m/>
  </r>
  <r>
    <s v="5647-1"/>
    <x v="191"/>
    <s v="Tanja Norvell"/>
    <s v="541 Church St,Richmond"/>
    <x v="1"/>
    <s v="VIC"/>
    <x v="0"/>
    <s v="Yvette Biti"/>
    <s v="High"/>
    <s v="Apex Box Cutter Scissors"/>
    <x v="0"/>
    <s v="Small Box"/>
    <s v="Express Air"/>
    <d v="2014-10-09T00:00:00"/>
    <s v="$4.19"/>
    <s v="$10.23"/>
    <s v="$6.04"/>
    <n v="30"/>
    <s v="$378.51"/>
    <n v="0.03"/>
    <s v="$30.28"/>
    <s v="$348.23"/>
    <s v="$4.68"/>
    <s v="$352.91"/>
    <n v="348.23"/>
    <n v="352.91"/>
    <n v="-4.6800000000000068"/>
    <n v="4.68"/>
    <n v="30.28"/>
    <n v="327.31000000000006"/>
    <n v="10.23"/>
    <n v="281.3"/>
    <n v="276.62"/>
    <n v="271.94"/>
    <m/>
  </r>
  <r>
    <s v="5648-1"/>
    <x v="433"/>
    <s v="Harold Dahlen"/>
    <s v="53-55 Liverpool St,Sydney"/>
    <x v="0"/>
    <s v="NSW"/>
    <x v="0"/>
    <s v="Tina Carlton"/>
    <s v="Not Specified"/>
    <s v="Artisan Reinforcements for Hole-Punch Pages"/>
    <x v="0"/>
    <s v="Small Pack"/>
    <s v="Regular Air"/>
    <d v="2014-10-17T00:00:00"/>
    <s v="$1.19"/>
    <s v="$1.98"/>
    <s v="$0.79"/>
    <n v="49"/>
    <s v="$75.24"/>
    <n v="0.08"/>
    <s v="$3.76"/>
    <s v="$71.48"/>
    <s v="$4.77"/>
    <s v="$76.25"/>
    <n v="71.48"/>
    <n v="76.25"/>
    <n v="-4.769999999999996"/>
    <n v="4.7699999999999996"/>
    <n v="3.76"/>
    <n v="77.259999999999991"/>
    <n v="1.98"/>
    <n v="98.029999999999987"/>
    <n v="93.259999999999991"/>
    <n v="88.49"/>
    <m/>
  </r>
  <r>
    <s v="5648-1"/>
    <x v="433"/>
    <s v="Harold Dahlen"/>
    <s v="127 Liverpool St,Sydney"/>
    <x v="0"/>
    <s v="NSW"/>
    <x v="0"/>
    <s v="Samantha Chairs"/>
    <s v="Not Specified"/>
    <s v="Artisan Reinforcements fot Hole-Punch Pages"/>
    <x v="0"/>
    <s v="Small Box"/>
    <s v="Regular Air"/>
    <d v="2014-10-17T00:00:00"/>
    <s v="$1.19"/>
    <s v="$1.98"/>
    <s v="$0.79"/>
    <n v="27"/>
    <s v="$75.24"/>
    <n v="0.03"/>
    <s v="$3.76"/>
    <s v="$71.48"/>
    <s v="$4.77"/>
    <s v="$76.25"/>
    <n v="71.48"/>
    <n v="76.25"/>
    <n v="-4.769999999999996"/>
    <n v="4.7699999999999996"/>
    <n v="3.76"/>
    <n v="77.259999999999991"/>
    <n v="1.98"/>
    <n v="54.47"/>
    <n v="49.7"/>
    <n v="44.930000000000007"/>
    <m/>
  </r>
  <r>
    <s v="5649-1"/>
    <x v="64"/>
    <s v="Cindy Chapman"/>
    <s v="53-55 Liverpool St,Sydney"/>
    <x v="0"/>
    <s v="NSW"/>
    <x v="3"/>
    <s v="Tina Carlton"/>
    <s v="Not Specified"/>
    <s v="Smiths General Use 3-Ring Binders"/>
    <x v="0"/>
    <s v="Small Box"/>
    <s v="Regular Air"/>
    <d v="2013-06-27T00:00:00"/>
    <s v="$1.18"/>
    <s v="$1.88"/>
    <s v="$0.70"/>
    <n v="8"/>
    <s v="$8.94"/>
    <n v="0.01"/>
    <s v="$0.80"/>
    <s v="$8.15"/>
    <s v="$1.49"/>
    <s v="$10.75"/>
    <n v="8.15"/>
    <n v="10.75"/>
    <n v="-2.5999999999999996"/>
    <n v="1.49"/>
    <n v="0.8"/>
    <n v="11.44"/>
    <n v="1.88"/>
    <n v="15.729999999999999"/>
    <n v="14.239999999999998"/>
    <n v="12.749999999999998"/>
    <m/>
  </r>
  <r>
    <s v="5649-1"/>
    <x v="205"/>
    <s v="Maurice Satty"/>
    <s v="188 Pitt Street,Sydney"/>
    <x v="0"/>
    <s v="NSW"/>
    <x v="1"/>
    <s v="Tina Carlton"/>
    <s v="Critical"/>
    <s v="DrawIt Colored Pencils, 48-Color Set"/>
    <x v="0"/>
    <s v="Small Box"/>
    <s v="Regular Air"/>
    <d v="2014-11-28T00:00:00"/>
    <s v="$21.56"/>
    <s v="$36.55"/>
    <s v="$14.99"/>
    <n v="36"/>
    <s v="$79.90"/>
    <n v="0.05"/>
    <s v="$6.39"/>
    <s v="$73.51"/>
    <s v="$13.89"/>
    <s v="$80.01"/>
    <n v="73.510000000000005"/>
    <n v="80.010000000000005"/>
    <n v="-6.5"/>
    <n v="13.89"/>
    <n v="6.39"/>
    <n v="87.51"/>
    <n v="36.549999999999997"/>
    <n v="1323.3"/>
    <n v="1309.4099999999999"/>
    <n v="1295.5199999999998"/>
    <m/>
  </r>
  <r>
    <s v="5650-1"/>
    <x v="483"/>
    <s v="Maya Herman"/>
    <s v="273 George Street,Sydney"/>
    <x v="0"/>
    <s v="NSW"/>
    <x v="1"/>
    <s v="Leighton Forrest"/>
    <s v="High"/>
    <s v="DrawIt Colored Pencils, 48-Color Set"/>
    <x v="0"/>
    <s v="Wrap Bag"/>
    <s v="Regular Air"/>
    <d v="2015-01-15T00:00:00"/>
    <s v="$21.56"/>
    <s v="$36.55"/>
    <s v="$14.99"/>
    <n v="12"/>
    <s v="$870.98"/>
    <n v="0.02"/>
    <s v="$61.30"/>
    <s v="$807.58"/>
    <s v="$13.89"/>
    <s v="$839.63"/>
    <n v="807.58"/>
    <n v="839.63"/>
    <n v="-32.049999999999955"/>
    <n v="13.89"/>
    <n v="61.3"/>
    <n v="792.22"/>
    <n v="36.549999999999997"/>
    <n v="391.18999999999994"/>
    <n v="377.29999999999995"/>
    <n v="363.40999999999997"/>
    <m/>
  </r>
  <r>
    <s v="5650-2"/>
    <x v="329"/>
    <s v="Pamela Stobb"/>
    <s v="273 George Street,Sydney"/>
    <x v="0"/>
    <s v="NSW"/>
    <x v="1"/>
    <s v="Leighton Forrest"/>
    <s v="Medium"/>
    <s v="Artisan Binder Labels"/>
    <x v="1"/>
    <s v="Medium Box"/>
    <s v="Regular Air"/>
    <d v="2015-03-06T00:00:00"/>
    <s v="$2.45"/>
    <s v="$3.89"/>
    <s v="$1.44"/>
    <n v="33"/>
    <s v="$5.64"/>
    <n v="0.01"/>
    <s v="$0.00"/>
    <s v="$6.16"/>
    <s v="$7.01"/>
    <s v="$12.64"/>
    <n v="6.16"/>
    <n v="12.64"/>
    <n v="-6.48"/>
    <n v="7.01"/>
    <n v="0"/>
    <n v="19.649999999999999"/>
    <n v="3.89"/>
    <n v="135.38"/>
    <n v="128.37"/>
    <n v="121.36"/>
    <m/>
  </r>
  <r>
    <s v="5651-1"/>
    <x v="544"/>
    <s v="Vicky Freymann"/>
    <s v="501 George St,Sydney"/>
    <x v="0"/>
    <s v="NSW"/>
    <x v="2"/>
    <s v="Samantha Chairs"/>
    <s v="Critical"/>
    <s v="Ames Color-File Green Diamond Border X-ray Mailers"/>
    <x v="0"/>
    <s v="Small Box"/>
    <s v="Regular Air"/>
    <d v="2014-10-19T00:00:00"/>
    <s v="$52.07"/>
    <s v="$83.98"/>
    <s v="$31.91"/>
    <n v="43"/>
    <s v="$2,855.32"/>
    <n v="0.05"/>
    <s v="$171.32"/>
    <s v="$2,684.00"/>
    <s v="$5.01"/>
    <s v="$2,689.01"/>
    <n v="2684"/>
    <n v="2689.01"/>
    <n v="-5.0100000000002183"/>
    <n v="5.01"/>
    <n v="171.32"/>
    <n v="2522.7000000000003"/>
    <n v="83.98"/>
    <n v="3444.8300000000004"/>
    <n v="3439.82"/>
    <n v="3434.81"/>
    <m/>
  </r>
  <r>
    <s v="5652-1"/>
    <x v="562"/>
    <s v="Chad McGuire"/>
    <s v="73 MacLeay St,Potts Point"/>
    <x v="0"/>
    <s v="NSW"/>
    <x v="0"/>
    <s v="Natasha Song"/>
    <s v="High"/>
    <s v="Smiths General Use 3-Ring Binders"/>
    <x v="0"/>
    <s v="Small Box"/>
    <s v="Regular Air"/>
    <d v="2015-05-15T00:00:00"/>
    <s v="$1.18"/>
    <s v="$1.88"/>
    <s v="$0.70"/>
    <n v="18"/>
    <s v="$36.92"/>
    <n v="0.01"/>
    <s v="$1.64"/>
    <s v="$36.24"/>
    <s v="$1.49"/>
    <s v="$37.80"/>
    <n v="36.24"/>
    <n v="37.799999999999997"/>
    <n v="-1.5599999999999952"/>
    <n v="1.49"/>
    <n v="1.64"/>
    <n v="37.65"/>
    <n v="1.88"/>
    <n v="33.69"/>
    <n v="32.199999999999996"/>
    <n v="30.709999999999997"/>
    <m/>
  </r>
  <r>
    <s v="5652-1"/>
    <x v="36"/>
    <s v="Nick Zandusky"/>
    <s v="240-242 Johnston Street,Fitzroy"/>
    <x v="1"/>
    <s v="VIC"/>
    <x v="3"/>
    <s v="Connor Betts"/>
    <s v="Medium"/>
    <s v="Binding Machine Supplies"/>
    <x v="0"/>
    <s v="Small Box"/>
    <s v="Regular Air"/>
    <d v="2013-07-30T00:00:00"/>
    <s v="$18.38"/>
    <s v="$29.17"/>
    <s v="$10.79"/>
    <n v="22"/>
    <s v="$581.52"/>
    <n v="0.02"/>
    <s v="$41.48"/>
    <s v="$342.22"/>
    <s v="$6.27"/>
    <s v="$335.25"/>
    <n v="342.22"/>
    <n v="335.25"/>
    <n v="6.9700000000000273"/>
    <n v="6.27"/>
    <n v="41.48"/>
    <n v="300.03999999999996"/>
    <n v="29.17"/>
    <n v="606.53"/>
    <n v="600.26"/>
    <n v="593.99"/>
    <m/>
  </r>
  <r>
    <s v="5652-1"/>
    <x v="563"/>
    <s v="Darrin Sayre"/>
    <s v="Sydney Fish Market, Bank Street, Sydney"/>
    <x v="0"/>
    <s v="NSW"/>
    <x v="2"/>
    <s v="Phoebe Gour"/>
    <s v="Low"/>
    <s v="Artisan 479 Labels"/>
    <x v="0"/>
    <s v="Wrap Bag"/>
    <s v="Regular Air"/>
    <d v="2015-01-28T00:00:00"/>
    <s v="$1.59"/>
    <s v="$2.61"/>
    <s v="$1.02"/>
    <n v="23"/>
    <s v="$87.52"/>
    <n v="0.09"/>
    <s v="$2.83"/>
    <s v="$81.97"/>
    <s v="$0.50"/>
    <s v="$82.61"/>
    <n v="81.97"/>
    <n v="82.61"/>
    <n v="-0.64000000000000057"/>
    <n v="0.5"/>
    <n v="2.83"/>
    <n v="80.28"/>
    <n v="2.61"/>
    <n v="57.699999999999996"/>
    <n v="57.199999999999996"/>
    <n v="56.699999999999996"/>
    <m/>
  </r>
  <r>
    <s v="5652-1"/>
    <x v="521"/>
    <s v="Barry Pond"/>
    <s v="99 Lygon Street,East Brunswick"/>
    <x v="1"/>
    <s v="VIC"/>
    <x v="2"/>
    <s v="Connor Betts"/>
    <s v="Low"/>
    <s v="Angle-D Binders with Locking Rings, Label Holders"/>
    <x v="0"/>
    <s v="Small Box"/>
    <s v="Regular Air"/>
    <d v="2014-06-21T00:00:00"/>
    <s v="$4.53"/>
    <s v="$7.30"/>
    <s v="$2.77"/>
    <n v="8"/>
    <s v="$142.98"/>
    <n v="0.09"/>
    <s v="$12.52"/>
    <s v="$133.65"/>
    <s v="$7.72"/>
    <s v="$134.00"/>
    <n v="133.65"/>
    <n v="134"/>
    <n v="-0.34999999999999432"/>
    <n v="7.72"/>
    <n v="12.52"/>
    <n v="129.19999999999999"/>
    <n v="7.3"/>
    <n v="53.599999999999994"/>
    <n v="45.879999999999995"/>
    <n v="38.159999999999997"/>
    <m/>
  </r>
  <r>
    <s v="5653-1"/>
    <x v="468"/>
    <s v="Pete Armstrong"/>
    <s v="506 Swan Street,Richmond"/>
    <x v="1"/>
    <s v="VIC"/>
    <x v="3"/>
    <s v="Connor Betts"/>
    <s v="Medium"/>
    <s v="Artisan Hole Reinforcements"/>
    <x v="0"/>
    <s v="Small Box"/>
    <s v="Regular Air"/>
    <d v="2014-11-07T00:00:00"/>
    <s v="$3.99"/>
    <s v="$6.23"/>
    <s v="$2.24"/>
    <n v="50"/>
    <s v="$374.44"/>
    <n v="7.0000000000000007E-2"/>
    <s v="$0.00"/>
    <s v="$374.44"/>
    <s v="$6.97"/>
    <s v="$377.56"/>
    <n v="374.44"/>
    <n v="377.56"/>
    <n v="-3.1200000000000045"/>
    <n v="6.97"/>
    <n v="0"/>
    <n v="384.53000000000003"/>
    <n v="6.23"/>
    <n v="318.47000000000003"/>
    <n v="311.5"/>
    <n v="304.52999999999997"/>
    <m/>
  </r>
  <r>
    <s v="5653-1"/>
    <x v="236"/>
    <s v="Patrick Jones"/>
    <s v="221 Barkly St,St Kilda"/>
    <x v="1"/>
    <s v="VIC"/>
    <x v="3"/>
    <s v="Yvette Biti"/>
    <s v="Critical"/>
    <s v="EcoTones Memo Sheets"/>
    <x v="0"/>
    <s v="Wrap Bag"/>
    <s v="Regular Air"/>
    <d v="2014-10-17T00:00:00"/>
    <s v="$2.52"/>
    <s v="$4.00"/>
    <s v="$1.48"/>
    <n v="10"/>
    <s v="$144.00"/>
    <n v="0.1"/>
    <s v="$1.44"/>
    <s v="$142.56"/>
    <s v="$1.30"/>
    <s v="$143.86"/>
    <n v="142.56"/>
    <n v="143.86000000000001"/>
    <n v="-1.3000000000000114"/>
    <n v="1.3"/>
    <n v="1.44"/>
    <n v="143.72000000000003"/>
    <n v="4"/>
    <n v="39.86"/>
    <n v="38.56"/>
    <n v="37.260000000000005"/>
    <m/>
  </r>
  <r>
    <s v="5653-1"/>
    <x v="236"/>
    <s v="Odella Nelson"/>
    <s v="523 King St,Newtown"/>
    <x v="0"/>
    <s v="NSW"/>
    <x v="1"/>
    <s v="Aanya Zhang"/>
    <s v="Low"/>
    <s v="EcoTones Memo Sheets"/>
    <x v="0"/>
    <s v="Wrap Bag"/>
    <s v="Express Air"/>
    <d v="2014-10-18T00:00:00"/>
    <s v="$2.52"/>
    <s v="$4.00"/>
    <s v="$1.48"/>
    <n v="34"/>
    <s v="$144.00"/>
    <n v="0.03"/>
    <s v="$1.44"/>
    <s v="$142.56"/>
    <s v="$1.30"/>
    <s v="$143.86"/>
    <n v="142.56"/>
    <n v="143.86000000000001"/>
    <n v="-1.3000000000000114"/>
    <n v="1.3"/>
    <n v="1.44"/>
    <n v="143.72000000000003"/>
    <n v="4"/>
    <n v="135.86000000000001"/>
    <n v="134.56"/>
    <n v="133.26"/>
    <m/>
  </r>
  <r>
    <s v="5653-1"/>
    <x v="564"/>
    <s v="Eugene Moren"/>
    <s v="85-113 Dunning Ave,Rosebery"/>
    <x v="0"/>
    <s v="NSW"/>
    <x v="2"/>
    <s v="Mihael Khan"/>
    <s v="Low"/>
    <s v="Laser DVD-RAM discs"/>
    <x v="0"/>
    <s v="Small Box"/>
    <s v="Regular Air"/>
    <d v="2014-10-29T00:00:00"/>
    <s v="$20.18"/>
    <s v="$35.41"/>
    <s v="$15.23"/>
    <n v="44"/>
    <s v="$1,601.92"/>
    <n v="0.03"/>
    <s v="$81.30"/>
    <s v="$1,761.72"/>
    <s v="$1.99"/>
    <s v="$1,687.46"/>
    <n v="1761.72"/>
    <n v="1687.46"/>
    <n v="74.259999999999991"/>
    <n v="1.99"/>
    <n v="81.3"/>
    <n v="1608.15"/>
    <n v="35.409999999999997"/>
    <n v="1478.73"/>
    <n v="1476.74"/>
    <n v="1474.75"/>
    <m/>
  </r>
  <r>
    <s v="5653-1"/>
    <x v="565"/>
    <s v="Dirly Steele"/>
    <s v="180 High Street,Windsor"/>
    <x v="1"/>
    <s v="VIC"/>
    <x v="3"/>
    <s v="Connor Betts"/>
    <s v="Critical"/>
    <s v="Steady Pocket Accent Highlighters"/>
    <x v="1"/>
    <s v="Small Box"/>
    <s v="Regular Air"/>
    <d v="2013-12-03T00:00:00"/>
    <s v="$0.93"/>
    <s v="$1.60"/>
    <s v="$0.67"/>
    <n v="12"/>
    <s v="$63.92"/>
    <n v="0.1"/>
    <s v="$0.67"/>
    <s v="$63.10"/>
    <s v="$1.29"/>
    <s v="$63.68"/>
    <n v="63.1"/>
    <n v="63.68"/>
    <n v="-0.57999999999999829"/>
    <n v="1.29"/>
    <n v="0.67"/>
    <n v="64.3"/>
    <n v="1.6"/>
    <n v="19.82"/>
    <n v="18.53"/>
    <n v="17.240000000000002"/>
    <m/>
  </r>
  <r>
    <s v="5653-1"/>
    <x v="236"/>
    <s v="Patrick Jones"/>
    <s v="Westfield Miranda, 600 Kingsway,Miranda"/>
    <x v="0"/>
    <s v="NSW"/>
    <x v="3"/>
    <s v="Preston Senome"/>
    <s v="High"/>
    <s v="Drown Colored Pencils"/>
    <x v="0"/>
    <s v="Wrap Bag"/>
    <s v="Regular Air"/>
    <d v="2014-10-17T00:00:00"/>
    <s v="$4.37"/>
    <s v="$9.11"/>
    <s v="$4.74"/>
    <n v="50"/>
    <s v="$144.00"/>
    <n v="0.09"/>
    <s v="$1.44"/>
    <s v="$142.56"/>
    <s v="$2.25"/>
    <s v="$143.86"/>
    <n v="142.56"/>
    <n v="143.86000000000001"/>
    <n v="-1.3000000000000114"/>
    <n v="2.25"/>
    <n v="1.44"/>
    <n v="144.67000000000002"/>
    <n v="9.11"/>
    <n v="456.31"/>
    <n v="454.06"/>
    <n v="451.81"/>
    <m/>
  </r>
  <r>
    <s v="5653-1"/>
    <x v="236"/>
    <s v="Patrick Jones"/>
    <s v="221 Barkly St,St Kilda"/>
    <x v="1"/>
    <s v="VIC"/>
    <x v="2"/>
    <s v="Yvette Biti"/>
    <s v="Not Specified"/>
    <s v="EcoTones Memo Sheets"/>
    <x v="0"/>
    <s v="Small Box"/>
    <s v="Regular Air"/>
    <d v="2014-10-17T00:00:00"/>
    <s v="$2.52"/>
    <s v="$4.00"/>
    <s v="$1.48"/>
    <n v="37"/>
    <s v="$144.00"/>
    <n v="0.03"/>
    <s v="$1.44"/>
    <s v="$142.56"/>
    <s v="$1.30"/>
    <s v="$143.86"/>
    <n v="142.56"/>
    <n v="143.86000000000001"/>
    <n v="-1.3000000000000114"/>
    <n v="1.3"/>
    <n v="1.44"/>
    <n v="143.72000000000003"/>
    <n v="4"/>
    <n v="147.86000000000001"/>
    <n v="146.56"/>
    <n v="145.26"/>
    <m/>
  </r>
  <r>
    <s v="5654-1"/>
    <x v="533"/>
    <s v="Tanja Norvell"/>
    <s v="541 Church St,Richmond"/>
    <x v="1"/>
    <s v="VIC"/>
    <x v="0"/>
    <s v="Yvette Biti"/>
    <s v="High"/>
    <s v="DrawIt Colored Pencils, 48-Color Set"/>
    <x v="0"/>
    <s v="Small Box"/>
    <s v="Express Air"/>
    <d v="2013-11-27T00:00:00"/>
    <s v="$21.56"/>
    <s v="$36.55"/>
    <s v="$14.99"/>
    <n v="47"/>
    <s v="$699.30"/>
    <n v="0"/>
    <s v="$24.96"/>
    <s v="$620.36"/>
    <s v="$13.89"/>
    <s v="$633.86"/>
    <n v="620.36"/>
    <n v="633.86"/>
    <n v="-13.5"/>
    <n v="13.89"/>
    <n v="24.96"/>
    <n v="622.79"/>
    <n v="36.549999999999997"/>
    <n v="1706.78"/>
    <n v="1692.8899999999999"/>
    <n v="1678.9999999999998"/>
    <m/>
  </r>
  <r>
    <s v="5654-1"/>
    <x v="197"/>
    <s v="Resan Morkmat"/>
    <s v="523 King St,Newtown"/>
    <x v="0"/>
    <s v="NSW"/>
    <x v="0"/>
    <s v="Aanya Zhang"/>
    <s v="Medium"/>
    <s v="Angle-D Binders with Locking Rings, Label Holders"/>
    <x v="0"/>
    <s v="Wrap Bag"/>
    <s v="Regular Air"/>
    <d v="2013-08-21T00:00:00"/>
    <s v="$4.53"/>
    <s v="$7.30"/>
    <s v="$2.77"/>
    <n v="2"/>
    <s v="$197.96"/>
    <n v="0.03"/>
    <s v="$3.96"/>
    <s v="$193.82"/>
    <s v="$7.72"/>
    <s v="$195.23"/>
    <n v="193.82"/>
    <n v="195.23"/>
    <n v="-1.4099999999999966"/>
    <n v="7.72"/>
    <n v="3.96"/>
    <n v="198.98999999999998"/>
    <n v="7.3"/>
    <n v="18.36"/>
    <n v="10.64"/>
    <n v="2.9200000000000008"/>
    <m/>
  </r>
  <r>
    <s v="5654-1"/>
    <x v="566"/>
    <s v="Guy Armstrong"/>
    <s v="5/63-71 Enmore Rd,Newtown"/>
    <x v="0"/>
    <s v="NSW"/>
    <x v="3"/>
    <s v="Charlie Bui"/>
    <s v="High"/>
    <s v="Laser Neon Mac Format Diskettes, 10/Pack"/>
    <x v="0"/>
    <s v="Small Box"/>
    <s v="Regular Air"/>
    <d v="2015-09-10T00:00:00"/>
    <s v="$1.87"/>
    <s v="$8.12"/>
    <s v="$6.25"/>
    <n v="35"/>
    <s v="$144.68"/>
    <n v="0.03"/>
    <s v="$2.69"/>
    <s v="$136.11"/>
    <s v="$2.83"/>
    <s v="$137.00"/>
    <n v="136.11000000000001"/>
    <n v="137"/>
    <n v="-0.88999999999998636"/>
    <n v="2.83"/>
    <n v="2.69"/>
    <n v="137.14000000000001"/>
    <n v="8.1199999999999992"/>
    <n v="284.33999999999997"/>
    <n v="281.51"/>
    <n v="278.68"/>
    <m/>
  </r>
  <r>
    <s v="5654-1"/>
    <x v="140"/>
    <s v="Neil Knudson"/>
    <s v="4A Lyons St,Strathfield"/>
    <x v="0"/>
    <s v="NSW"/>
    <x v="3"/>
    <s v="Tina Carlton"/>
    <s v="High"/>
    <s v="Pizazz Drawing Pencil Set"/>
    <x v="0"/>
    <s v="Small Box"/>
    <s v="Regular Air"/>
    <d v="2013-10-07T00:00:00"/>
    <s v="$1.53"/>
    <s v="$2.78"/>
    <s v="$1.25"/>
    <n v="15"/>
    <s v="$141.20"/>
    <n v="0.09"/>
    <s v="$1.42"/>
    <s v="$133.38"/>
    <s v="$1.34"/>
    <s v="$136.03"/>
    <n v="133.38"/>
    <n v="136.03"/>
    <n v="-2.6500000000000057"/>
    <n v="1.34"/>
    <n v="1.42"/>
    <n v="135.95000000000002"/>
    <n v="2.78"/>
    <n v="41.62"/>
    <n v="40.279999999999994"/>
    <n v="38.939999999999991"/>
    <m/>
  </r>
  <r>
    <s v="5654-1"/>
    <x v="292"/>
    <s v="George Ashbrook"/>
    <s v="506 Swan Street,Richmond"/>
    <x v="1"/>
    <s v="VIC"/>
    <x v="1"/>
    <s v="Connor Betts"/>
    <s v="Not Specified"/>
    <s v="Self-Adhesive Removable Labels"/>
    <x v="2"/>
    <s v="Small Pack"/>
    <s v="Regular Air"/>
    <d v="2014-09-22T00:00:00"/>
    <s v="$1.98"/>
    <s v="$3.15"/>
    <s v="$1.17"/>
    <n v="7"/>
    <s v="$63.10"/>
    <n v="0.01"/>
    <s v="$2.63"/>
    <s v="$56.13"/>
    <s v="$0.49"/>
    <s v="$56.63"/>
    <n v="56.13"/>
    <n v="56.63"/>
    <n v="-0.5"/>
    <n v="0.49"/>
    <n v="2.63"/>
    <n v="54.49"/>
    <n v="3.15"/>
    <n v="19.91"/>
    <n v="19.420000000000002"/>
    <n v="18.930000000000003"/>
    <m/>
  </r>
  <r>
    <s v="5655-1"/>
    <x v="342"/>
    <s v="Sanjit Jacobs"/>
    <s v="541 Church St,Richmond"/>
    <x v="1"/>
    <s v="VIC"/>
    <x v="1"/>
    <s v="Yvette Biti"/>
    <s v="Critical"/>
    <s v="Artisan 481 Labels"/>
    <x v="0"/>
    <s v="Wrap Bag"/>
    <s v="Express Air"/>
    <d v="2014-10-07T00:00:00"/>
    <s v="$1.94"/>
    <s v="$3.08"/>
    <s v="$1.14"/>
    <n v="16"/>
    <s v="$141.68"/>
    <n v="0.09"/>
    <s v="$5.67"/>
    <s v="$136.01"/>
    <s v="$0.99"/>
    <s v="$137.02"/>
    <n v="136.01"/>
    <n v="137.02000000000001"/>
    <n v="-1.0100000000000193"/>
    <n v="0.99"/>
    <n v="5.67"/>
    <n v="132.34000000000003"/>
    <n v="3.08"/>
    <n v="44.6"/>
    <n v="43.61"/>
    <n v="42.62"/>
    <m/>
  </r>
  <r>
    <s v="5655-1"/>
    <x v="47"/>
    <s v="Brad Eason"/>
    <s v="1737 Botany Rd,Banksmeadow"/>
    <x v="0"/>
    <s v="NSW"/>
    <x v="0"/>
    <s v="Nicholas Fernandes"/>
    <s v="Low"/>
    <s v="Artisan 479 Labels"/>
    <x v="1"/>
    <s v="Jumbo Drum"/>
    <s v="Delivery Truck"/>
    <d v="2013-05-22T00:00:00"/>
    <s v="$1.59"/>
    <s v="$2.61"/>
    <s v="$1.02"/>
    <n v="18"/>
    <s v="$99.92"/>
    <n v="0.09"/>
    <s v="$9.99"/>
    <s v="$98.11"/>
    <s v="$0.50"/>
    <s v="$95.11"/>
    <n v="98.11"/>
    <n v="95.11"/>
    <n v="3"/>
    <n v="0.5"/>
    <n v="9.99"/>
    <n v="85.62"/>
    <n v="2.61"/>
    <n v="37.489999999999995"/>
    <n v="36.989999999999995"/>
    <n v="36.489999999999995"/>
    <m/>
  </r>
  <r>
    <s v="5655-1"/>
    <x v="236"/>
    <s v="Patrick Jones"/>
    <s v="221 Barkly St,St Kilda"/>
    <x v="1"/>
    <s v="VIC"/>
    <x v="1"/>
    <s v="Yvette Biti"/>
    <s v="Not Specified"/>
    <s v="Artisan Hi-Liter Fluorescent Desk Style Markers"/>
    <x v="0"/>
    <s v="Wrap Bag"/>
    <s v="Regular Air"/>
    <d v="2014-10-17T00:00:00"/>
    <s v="$1.76"/>
    <s v="$3.38"/>
    <s v="$1.62"/>
    <n v="45"/>
    <s v="$144.00"/>
    <n v="0.1"/>
    <s v="$1.44"/>
    <s v="$142.56"/>
    <s v="$0.85"/>
    <s v="$143.86"/>
    <n v="142.56"/>
    <n v="143.86000000000001"/>
    <n v="-1.3000000000000114"/>
    <n v="0.85"/>
    <n v="1.44"/>
    <n v="143.27000000000001"/>
    <n v="3.38"/>
    <n v="151.51"/>
    <n v="150.66"/>
    <n v="149.81"/>
    <m/>
  </r>
  <r>
    <s v="5655-1"/>
    <x v="130"/>
    <s v="Giulietta Dortch"/>
    <s v="523 King St,Newtown"/>
    <x v="0"/>
    <s v="NSW"/>
    <x v="3"/>
    <s v="Aanya Zhang"/>
    <s v="High"/>
    <s v="EcoTones Memo Sheets"/>
    <x v="1"/>
    <s v="Small Pack"/>
    <s v="Regular Air"/>
    <d v="2013-06-23T00:00:00"/>
    <s v="$2.52"/>
    <s v="$4.00"/>
    <s v="$1.48"/>
    <n v="30"/>
    <s v="$144.20"/>
    <n v="0.08"/>
    <s v="$1.49"/>
    <s v="$142.66"/>
    <s v="$1.30"/>
    <s v="$143.86"/>
    <n v="142.66"/>
    <n v="143.86000000000001"/>
    <n v="-1.2000000000000171"/>
    <n v="1.3"/>
    <n v="1.49"/>
    <n v="143.67000000000002"/>
    <n v="4"/>
    <n v="119.81"/>
    <n v="118.51"/>
    <n v="117.21000000000001"/>
    <m/>
  </r>
  <r>
    <s v="5655-1"/>
    <x v="567"/>
    <s v="Berenike Kampe"/>
    <s v="180 High Street,Windsor"/>
    <x v="1"/>
    <s v="VIC"/>
    <x v="1"/>
    <s v="Connor Betts"/>
    <s v="Medium"/>
    <s v="Apex Preferred Stainless Steel Scissors"/>
    <x v="0"/>
    <s v="Wrap Bag"/>
    <s v="Regular Air"/>
    <d v="2014-04-11T00:00:00"/>
    <s v="$2.50"/>
    <s v="$5.68"/>
    <s v="$3.18"/>
    <n v="20"/>
    <s v="$137.62"/>
    <n v="0.05"/>
    <s v="$0.00"/>
    <s v="$137.62"/>
    <s v="$3.60"/>
    <s v="$127.03"/>
    <n v="137.62"/>
    <n v="127.03"/>
    <n v="10.590000000000003"/>
    <n v="3.6"/>
    <n v="0"/>
    <n v="130.63"/>
    <n v="5.68"/>
    <n v="117.19999999999999"/>
    <n v="113.6"/>
    <n v="110"/>
    <m/>
  </r>
  <r>
    <s v="5655-1"/>
    <x v="568"/>
    <s v="Linda Southworth"/>
    <s v="2a/285A Crown St,Surry Hills"/>
    <x v="0"/>
    <s v="NSW"/>
    <x v="3"/>
    <s v="Phoebe Gour"/>
    <s v="Critical"/>
    <s v="Steady EarthWrite Recycled Pencils, Medium Soft, #2"/>
    <x v="0"/>
    <s v="Small Box"/>
    <s v="Regular Air"/>
    <d v="2015-10-14T00:00:00"/>
    <s v="$0.90"/>
    <s v="$2.10"/>
    <s v="$1.20"/>
    <n v="10"/>
    <s v="$75.20"/>
    <n v="0.09"/>
    <s v="$0.60"/>
    <s v="$74.09"/>
    <s v="$0.70"/>
    <s v="$71.48"/>
    <n v="74.09"/>
    <n v="71.48"/>
    <n v="2.6099999999999994"/>
    <n v="0.7"/>
    <n v="0.6"/>
    <n v="71.580000000000013"/>
    <n v="2.1"/>
    <n v="21.099999999999998"/>
    <n v="20.399999999999999"/>
    <n v="19.7"/>
    <m/>
  </r>
  <r>
    <s v="5655-2"/>
    <x v="458"/>
    <s v="Barry Franz"/>
    <s v="499-501 Lygon Street,Carlton North"/>
    <x v="1"/>
    <s v="VIC"/>
    <x v="0"/>
    <s v="Yvette Biti"/>
    <s v="Low"/>
    <s v="EcoTones Memo Sheets"/>
    <x v="0"/>
    <s v="Small Box"/>
    <s v="Regular Air"/>
    <d v="2014-10-20T00:00:00"/>
    <s v="$2.52"/>
    <s v="$4.00"/>
    <s v="$1.48"/>
    <n v="40"/>
    <s v="$76.00"/>
    <n v="0.05"/>
    <s v="$0.76"/>
    <s v="$75.24"/>
    <s v="$1.30"/>
    <s v="$76.54"/>
    <n v="75.239999999999995"/>
    <n v="76.540000000000006"/>
    <n v="-1.3000000000000114"/>
    <n v="1.3"/>
    <n v="0.76"/>
    <n v="77.08"/>
    <n v="4"/>
    <n v="160.54000000000002"/>
    <n v="159.24"/>
    <n v="157.94"/>
    <m/>
  </r>
  <r>
    <s v="5655-2"/>
    <x v="63"/>
    <s v="Eva Jacobs"/>
    <s v="Westfield 1 Anderson St,Chatswood"/>
    <x v="0"/>
    <s v="NSW"/>
    <x v="1"/>
    <s v="Nicholas Fernandes"/>
    <s v="Low"/>
    <s v="EcoTones Memo Sheets"/>
    <x v="0"/>
    <s v="Small Box"/>
    <s v="Regular Air"/>
    <d v="2015-10-24T00:00:00"/>
    <s v="$2.52"/>
    <s v="$4.00"/>
    <s v="$1.48"/>
    <n v="18"/>
    <s v="$75.00"/>
    <n v="0.02"/>
    <s v="$0.76"/>
    <s v="$75.24"/>
    <s v="$1.30"/>
    <s v="$76.54"/>
    <n v="75.239999999999995"/>
    <n v="76.540000000000006"/>
    <n v="-1.3000000000000114"/>
    <n v="1.3"/>
    <n v="0.76"/>
    <n v="77.08"/>
    <n v="4"/>
    <n v="72.539999999999992"/>
    <n v="71.239999999999995"/>
    <n v="69.94"/>
    <m/>
  </r>
  <r>
    <s v="5655-2"/>
    <x v="143"/>
    <s v="Sam Craven"/>
    <s v="8 Rankins Lane ,Melbourne"/>
    <x v="1"/>
    <s v="VIC"/>
    <x v="1"/>
    <s v="Connor Betts"/>
    <s v="Not Specified"/>
    <s v="EcoTomes Memo Sheets"/>
    <x v="0"/>
    <s v="Wrap Bag"/>
    <s v="Regular Air"/>
    <d v="2014-10-19T00:00:00"/>
    <s v="$2.52"/>
    <s v="$4.00"/>
    <s v="$1.48"/>
    <n v="28"/>
    <s v="$76.00"/>
    <n v="0"/>
    <s v="$0.76"/>
    <s v="$75.24"/>
    <s v="$1.30"/>
    <s v="$76.54"/>
    <n v="75.239999999999995"/>
    <n v="76.540000000000006"/>
    <n v="-1.3000000000000114"/>
    <n v="1.3"/>
    <n v="0.76"/>
    <n v="77.08"/>
    <n v="4"/>
    <n v="112.53999999999999"/>
    <n v="111.24"/>
    <n v="109.94"/>
    <m/>
  </r>
  <r>
    <s v="5655-2"/>
    <x v="489"/>
    <s v="Mike Gockenbach"/>
    <s v="180 High Street,Windsor"/>
    <x v="1"/>
    <s v="VIC"/>
    <x v="0"/>
    <s v="Connor Betts"/>
    <s v="Critical"/>
    <s v="EcoTones Memo Sheets"/>
    <x v="0"/>
    <s v="Small Box"/>
    <s v="Regular Air"/>
    <d v="2014-07-08T00:00:00"/>
    <s v="$2.52"/>
    <s v="$4.00"/>
    <s v="$1.48"/>
    <n v="12"/>
    <s v="$86.06"/>
    <n v="0.02"/>
    <s v="$1.76"/>
    <s v="$75.24"/>
    <s v="$1.30"/>
    <s v="$76.54"/>
    <n v="75.239999999999995"/>
    <n v="76.540000000000006"/>
    <n v="-1.3000000000000114"/>
    <n v="1.3"/>
    <n v="1.76"/>
    <n v="76.08"/>
    <n v="4"/>
    <n v="47.54"/>
    <n v="46.24"/>
    <n v="44.940000000000005"/>
    <m/>
  </r>
  <r>
    <s v="5655-2"/>
    <x v="62"/>
    <s v="Bryan Spruell"/>
    <s v="1 John Street,Waterloo"/>
    <x v="0"/>
    <s v="NSW"/>
    <x v="3"/>
    <s v="Charlie Bui"/>
    <s v="Low"/>
    <s v="EcoTones Memo Sheets"/>
    <x v="0"/>
    <s v="Small Box"/>
    <s v="Regular Air"/>
    <d v="2014-08-07T00:00:00"/>
    <s v="$2.52"/>
    <s v="$4.00"/>
    <s v="$1.48"/>
    <n v="4"/>
    <s v="$84.00"/>
    <n v="0.08"/>
    <s v="$7.68"/>
    <s v="$75.24"/>
    <s v="$1.30"/>
    <s v="$76.53"/>
    <n v="75.239999999999995"/>
    <n v="76.53"/>
    <n v="-1.2900000000000063"/>
    <n v="1.3"/>
    <n v="7.68"/>
    <n v="70.150000000000006"/>
    <n v="4"/>
    <n v="9.620000000000001"/>
    <n v="8.32"/>
    <n v="7.0200000000000005"/>
    <m/>
  </r>
  <r>
    <s v="5657-1"/>
    <x v="569"/>
    <s v="Lena Creighton"/>
    <s v="127 Liverpool St,Sydney"/>
    <x v="0"/>
    <s v="NSW"/>
    <x v="1"/>
    <s v="Samantha Chairs"/>
    <s v="Medium"/>
    <s v="Apex Preferred Stainless Steel Scissors"/>
    <x v="0"/>
    <s v="Wrap Bag"/>
    <s v="Regular Air"/>
    <d v="2016-09-11T00:00:00"/>
    <s v="$2.50"/>
    <s v="$5.68"/>
    <s v="$3.18"/>
    <n v="21"/>
    <s v="$31.86"/>
    <n v="0.06"/>
    <s v="$2.54"/>
    <s v="$31.86"/>
    <s v="$3.60"/>
    <s v="$134.50"/>
    <n v="31.86"/>
    <n v="134.5"/>
    <n v="-102.64"/>
    <n v="3.6"/>
    <n v="2.54"/>
    <n v="135.56"/>
    <n v="5.68"/>
    <n v="120.33999999999999"/>
    <n v="116.74"/>
    <n v="113.14"/>
    <m/>
  </r>
  <r>
    <s v="5657-1"/>
    <x v="570"/>
    <s v="Cindy Schnelling"/>
    <s v="240-242 Johnston Street,Fitzroy"/>
    <x v="1"/>
    <s v="VIC"/>
    <x v="1"/>
    <s v="Connor Betts"/>
    <s v="High"/>
    <s v="3Max Polarizing Task Lamp with Clamp Arm, Light Gray"/>
    <x v="0"/>
    <s v="Small Box"/>
    <s v="Regular Air"/>
    <d v="2015-05-02T00:00:00"/>
    <s v="$56.16"/>
    <s v="$136.98"/>
    <s v="$80.82"/>
    <n v="23"/>
    <s v="$475.72"/>
    <n v="0.02"/>
    <s v="$23.56"/>
    <s v="$423.67"/>
    <s v="$24.49"/>
    <s v="$456.01"/>
    <n v="423.67"/>
    <n v="456.01"/>
    <n v="-32.339999999999975"/>
    <n v="24.49"/>
    <n v="23.56"/>
    <n v="456.94"/>
    <n v="136.97999999999999"/>
    <n v="3151.47"/>
    <n v="3126.98"/>
    <n v="3102.4900000000002"/>
    <m/>
  </r>
  <r>
    <s v="5657-1"/>
    <x v="433"/>
    <s v="Patrick Jones"/>
    <s v="222 Barkly St,St Kilda"/>
    <x v="1"/>
    <s v="VIC"/>
    <x v="3"/>
    <s v="Yvette Biti"/>
    <s v="Critical"/>
    <s v="Artisan 479 Labels"/>
    <x v="0"/>
    <s v="Small Box"/>
    <s v="Regular Air"/>
    <d v="2014-10-10T00:00:00"/>
    <s v="$1.59"/>
    <s v="$2.61"/>
    <s v="$1.02"/>
    <n v="43"/>
    <s v="$14.20"/>
    <n v="0.03"/>
    <s v="$0.59"/>
    <s v="$13.19"/>
    <s v="$0.50"/>
    <s v="$13.82"/>
    <n v="13.19"/>
    <n v="13.82"/>
    <n v="-0.63000000000000078"/>
    <n v="0.5"/>
    <n v="0.59"/>
    <n v="13.73"/>
    <n v="2.61"/>
    <n v="112.13999999999999"/>
    <n v="111.63999999999999"/>
    <n v="111.13999999999999"/>
    <m/>
  </r>
  <r>
    <s v="5657-1"/>
    <x v="517"/>
    <s v="Toby Swindell"/>
    <s v="273 George Street,Sydney"/>
    <x v="0"/>
    <s v="NSW"/>
    <x v="0"/>
    <s v="Leighton Forrest"/>
    <s v="High"/>
    <s v="Apex Preferred Stainless Steel Scissors"/>
    <x v="0"/>
    <s v="Small Box"/>
    <s v="Regular Air"/>
    <d v="2014-06-18T00:00:00"/>
    <s v="$2.50"/>
    <s v="$5.68"/>
    <s v="$3.18"/>
    <n v="2"/>
    <s v="$134.64"/>
    <n v="0.05"/>
    <s v="$8.68"/>
    <s v="$131.04"/>
    <s v="$3.60"/>
    <s v="$132.93"/>
    <n v="131.04"/>
    <n v="132.93"/>
    <n v="-1.8900000000000148"/>
    <n v="3.6"/>
    <n v="8.68"/>
    <n v="127.85"/>
    <n v="5.68"/>
    <n v="6.2799999999999994"/>
    <n v="2.6799999999999997"/>
    <n v="-0.92000000000000037"/>
    <m/>
  </r>
  <r>
    <s v="5658-1"/>
    <x v="430"/>
    <s v="Patrick Jones"/>
    <s v="221 Barkly St,St Kilda"/>
    <x v="1"/>
    <s v="VIC"/>
    <x v="3"/>
    <s v="Yvette Biti"/>
    <s v="Not Specified"/>
    <s v="Artisan 48 Labels"/>
    <x v="0"/>
    <s v="Wrap Bag"/>
    <s v="Regular Air"/>
    <d v="2014-10-20T00:00:00"/>
    <s v="$3.84"/>
    <s v="$6.30"/>
    <s v="$2.46"/>
    <n v="39"/>
    <s v="$50.40"/>
    <n v="0.08"/>
    <s v="$0.50"/>
    <s v="$49.90"/>
    <s v="$0.50"/>
    <s v="$50.40"/>
    <n v="49.9"/>
    <n v="50.4"/>
    <n v="-0.5"/>
    <n v="0.5"/>
    <n v="0.5"/>
    <n v="50.4"/>
    <n v="6.3"/>
    <n v="245.7"/>
    <n v="245.2"/>
    <n v="244.7"/>
    <m/>
  </r>
  <r>
    <s v="5658-1"/>
    <x v="430"/>
    <s v="Patrick Jones"/>
    <s v="222 Barkly St,St Kilda"/>
    <x v="1"/>
    <s v="VIC"/>
    <x v="3"/>
    <s v="Yvette Biti"/>
    <s v="Not Specified"/>
    <s v="Artisan 48 Labels"/>
    <x v="0"/>
    <s v="Wrap Bag"/>
    <s v="Regular Air"/>
    <d v="2014-10-20T00:00:00"/>
    <s v="$3.84"/>
    <s v="$6.30"/>
    <s v="$2.46"/>
    <n v="1"/>
    <s v="$50.40"/>
    <n v="0.09"/>
    <s v="$0.50"/>
    <s v="$49.90"/>
    <s v="$0.50"/>
    <s v="$50.40"/>
    <n v="49.9"/>
    <n v="50.4"/>
    <n v="-0.5"/>
    <n v="0.5"/>
    <n v="0.5"/>
    <n v="50.4"/>
    <n v="6.3"/>
    <n v="6.3"/>
    <n v="5.8"/>
    <n v="5.3"/>
    <m/>
  </r>
  <r>
    <s v="5658-1"/>
    <x v="430"/>
    <s v="Patrick Jones"/>
    <s v="221 Barkly St,St Kilda"/>
    <x v="1"/>
    <s v="VIC"/>
    <x v="1"/>
    <s v="Yvette Biti"/>
    <s v="High"/>
    <s v="Artisan 479 Labels"/>
    <x v="0"/>
    <s v="Wrap Bag"/>
    <s v="Regular Air"/>
    <d v="2014-10-20T00:00:00"/>
    <s v="$1.59"/>
    <s v="$2.61"/>
    <s v="$1.02"/>
    <n v="13"/>
    <s v="$50.40"/>
    <n v="7.0000000000000007E-2"/>
    <s v="$0.50"/>
    <s v="$49.90"/>
    <s v="$0.50"/>
    <s v="$50.40"/>
    <n v="49.9"/>
    <n v="50.4"/>
    <n v="-0.5"/>
    <n v="0.5"/>
    <n v="0.5"/>
    <n v="50.4"/>
    <n v="2.61"/>
    <n v="33.93"/>
    <n v="33.43"/>
    <n v="32.93"/>
    <m/>
  </r>
  <r>
    <s v="5658-1"/>
    <x v="387"/>
    <s v="Sam Craven"/>
    <s v="8 Rankins Lane ,Melbourne"/>
    <x v="1"/>
    <s v="VIC"/>
    <x v="2"/>
    <s v="Connor Betts"/>
    <s v="High"/>
    <s v="Artisan 474 Labels"/>
    <x v="0"/>
    <s v="Small Box"/>
    <s v="Regular Air"/>
    <d v="2014-10-29T00:00:00"/>
    <s v="$1.84"/>
    <s v="$2.88"/>
    <s v="$1.04"/>
    <n v="22"/>
    <s v="$50.40"/>
    <n v="0.1"/>
    <s v="$0.50"/>
    <s v="$49.90"/>
    <s v="$0.99"/>
    <s v="$50.40"/>
    <n v="49.9"/>
    <n v="50.4"/>
    <n v="-0.5"/>
    <n v="0.99"/>
    <n v="0.5"/>
    <n v="50.89"/>
    <n v="2.88"/>
    <n v="63.85"/>
    <n v="62.86"/>
    <n v="61.87"/>
    <m/>
  </r>
  <r>
    <s v="5658-1"/>
    <x v="571"/>
    <s v="Brian DeCherney"/>
    <s v="531 King St,Newtown"/>
    <x v="0"/>
    <s v="NSW"/>
    <x v="1"/>
    <s v="Mihael Khan"/>
    <s v="High"/>
    <s v="Artisan 479 Labels"/>
    <x v="1"/>
    <s v="Small Box"/>
    <s v="Express Air"/>
    <d v="2015-05-29T00:00:00"/>
    <s v="$1.59"/>
    <s v="$2.61"/>
    <s v="$1.02"/>
    <n v="47"/>
    <s v="$66.60"/>
    <n v="0"/>
    <s v="$5.41"/>
    <s v="$52.69"/>
    <s v="$0.50"/>
    <s v="$53.40"/>
    <n v="52.69"/>
    <n v="53.4"/>
    <n v="-0.71000000000000085"/>
    <n v="0.5"/>
    <n v="5.41"/>
    <n v="48.489999999999995"/>
    <n v="2.61"/>
    <n v="117.75999999999999"/>
    <n v="117.25999999999999"/>
    <n v="116.75999999999999"/>
    <m/>
  </r>
  <r>
    <s v="5658-1"/>
    <x v="430"/>
    <s v="Patrick Jones"/>
    <s v="221 Barkly St,St Kilda"/>
    <x v="1"/>
    <s v="VIC"/>
    <x v="1"/>
    <s v="Yvette Biti"/>
    <s v="High"/>
    <s v="Artisan 479 Labels"/>
    <x v="1"/>
    <s v="Small Box"/>
    <s v="Regular Air"/>
    <d v="2014-10-20T00:00:00"/>
    <s v="$1.59"/>
    <s v="$2.61"/>
    <s v="$1.02"/>
    <n v="7"/>
    <s v="$50.40"/>
    <n v="7.0000000000000007E-2"/>
    <s v="$0.50"/>
    <s v="$49.90"/>
    <s v="$0.50"/>
    <s v="$50.40"/>
    <n v="49.9"/>
    <n v="50.4"/>
    <n v="-0.5"/>
    <n v="0.5"/>
    <n v="0.5"/>
    <n v="50.4"/>
    <n v="2.61"/>
    <n v="18.27"/>
    <n v="17.77"/>
    <n v="17.27"/>
    <m/>
  </r>
  <r>
    <s v="5658-1"/>
    <x v="430"/>
    <s v="Patrick Jones"/>
    <s v="221 Barkly St,St Kilda"/>
    <x v="1"/>
    <s v="VIC"/>
    <x v="2"/>
    <s v="Yvette Biti"/>
    <s v="Medium"/>
    <s v="Artisan 479 Labels"/>
    <x v="0"/>
    <s v="Wrap Bag"/>
    <s v="Regular Air"/>
    <d v="2014-10-20T00:00:00"/>
    <s v="$1.59"/>
    <s v="$2.61"/>
    <s v="$1.02"/>
    <n v="20"/>
    <s v="$50.40"/>
    <n v="0.03"/>
    <s v="$0.50"/>
    <s v="$49.90"/>
    <s v="$0.50"/>
    <s v="$50.40"/>
    <n v="49.9"/>
    <n v="50.4"/>
    <n v="-0.5"/>
    <n v="0.5"/>
    <n v="0.5"/>
    <n v="50.4"/>
    <n v="2.61"/>
    <n v="52.199999999999996"/>
    <n v="51.699999999999996"/>
    <n v="51.199999999999996"/>
    <m/>
  </r>
  <r>
    <s v="5658-2"/>
    <x v="491"/>
    <s v="Art Miller"/>
    <s v="8 Quay Street,Haymarket"/>
    <x v="0"/>
    <s v="NSW"/>
    <x v="1"/>
    <s v="Leighton Forrest"/>
    <s v="High"/>
    <s v="Artisan Reinforcements for Hole-Punch Pages"/>
    <x v="0"/>
    <s v="Wrap Bag"/>
    <s v="Regular Air"/>
    <d v="2014-07-19T00:00:00"/>
    <s v="$1.19"/>
    <s v="$1.98"/>
    <s v="$0.79"/>
    <n v="12"/>
    <s v="$50.40"/>
    <n v="0.02"/>
    <s v="$0.50"/>
    <s v="$49.90"/>
    <s v="$4.77"/>
    <s v="$50.40"/>
    <n v="49.9"/>
    <n v="50.4"/>
    <n v="-0.5"/>
    <n v="4.7699999999999996"/>
    <n v="0.5"/>
    <n v="54.67"/>
    <n v="1.98"/>
    <n v="28.029999999999998"/>
    <n v="23.259999999999998"/>
    <n v="18.489999999999998"/>
    <m/>
  </r>
  <r>
    <s v="5659-1"/>
    <x v="52"/>
    <s v="Nathan Mautz"/>
    <s v="412 Brunswick St,Fitzroy"/>
    <x v="1"/>
    <s v="VIC"/>
    <x v="1"/>
    <s v="Connor Betts"/>
    <s v="Medium"/>
    <s v="Artisan Durable Binders"/>
    <x v="0"/>
    <s v="Wrap Bag"/>
    <s v="Regular Air"/>
    <d v="2014-09-25T00:00:00"/>
    <s v="$1.84"/>
    <s v="$2.88"/>
    <s v="$1.04"/>
    <n v="6"/>
    <s v="$83.60"/>
    <n v="0.01"/>
    <s v="$2.63"/>
    <s v="$74.19"/>
    <s v="$1.49"/>
    <s v="$74.58"/>
    <n v="74.19"/>
    <n v="74.58"/>
    <n v="-0.39000000000000057"/>
    <n v="1.49"/>
    <n v="2.63"/>
    <n v="73.44"/>
    <n v="2.88"/>
    <n v="16.14"/>
    <n v="14.650000000000002"/>
    <n v="13.160000000000002"/>
    <m/>
  </r>
  <r>
    <s v="5659-1"/>
    <x v="572"/>
    <s v="Sara Luxemburg"/>
    <s v="180 High Street,Windsor"/>
    <x v="1"/>
    <s v="VIC"/>
    <x v="1"/>
    <s v="Connor Betts"/>
    <s v="Not Specified"/>
    <s v="Cando PC940 Copier"/>
    <x v="0"/>
    <s v="Small Box"/>
    <s v="Express Air"/>
    <d v="2014-08-15T00:00:00"/>
    <s v="$278.99"/>
    <s v="$449.99"/>
    <s v="$171.00"/>
    <n v="1"/>
    <s v="$198.86"/>
    <n v="0"/>
    <s v="$5.95"/>
    <s v="$1,182.11"/>
    <s v="$49.00"/>
    <s v="$1,029.45"/>
    <n v="1182.1099999999999"/>
    <n v="1029.45"/>
    <n v="152.65999999999985"/>
    <n v="49"/>
    <n v="5.95"/>
    <n v="1072.5"/>
    <n v="449.99"/>
    <n v="493.04"/>
    <n v="444.04"/>
    <n v="395.04"/>
    <m/>
  </r>
  <r>
    <s v="5659-1"/>
    <x v="542"/>
    <s v="Carol Adams"/>
    <s v="181 Enmore Rd,Enmore"/>
    <x v="0"/>
    <s v="NSW"/>
    <x v="2"/>
    <s v="Radhya Staples"/>
    <s v="High"/>
    <s v="Artisan Binder Labels"/>
    <x v="0"/>
    <s v="Small Box"/>
    <s v="Regular Air"/>
    <d v="2014-08-06T00:00:00"/>
    <s v="$2.45"/>
    <s v="$3.89"/>
    <s v="$1.44"/>
    <n v="42"/>
    <s v="$191.36"/>
    <n v="0.1"/>
    <s v="$19.14"/>
    <s v="$172.22"/>
    <s v="$7.01"/>
    <s v="$173.71"/>
    <n v="172.22"/>
    <n v="173.71"/>
    <n v="-1.4900000000000091"/>
    <n v="7.01"/>
    <n v="19.14"/>
    <n v="161.57999999999998"/>
    <n v="3.89"/>
    <n v="151.25"/>
    <n v="144.24"/>
    <n v="137.23000000000002"/>
    <m/>
  </r>
  <r>
    <s v="5661-1"/>
    <x v="208"/>
    <s v="George Ashbrook"/>
    <s v="506 Swan Street,Richmond"/>
    <x v="1"/>
    <s v="VIC"/>
    <x v="2"/>
    <s v="Connor Betts"/>
    <s v="Critical"/>
    <s v="TechSavi Access Keyboard"/>
    <x v="0"/>
    <s v="Wrap Bag"/>
    <s v="Regular Air"/>
    <d v="2014-10-22T00:00:00"/>
    <s v="$10.07"/>
    <s v="$15.98"/>
    <s v="$5.91"/>
    <n v="50"/>
    <s v="$607.24"/>
    <n v="0.09"/>
    <s v="$60.72"/>
    <s v="$546.52"/>
    <s v="$4.00"/>
    <s v="$553.02"/>
    <n v="546.52"/>
    <n v="553.02"/>
    <n v="-6.5"/>
    <n v="4"/>
    <n v="60.72"/>
    <n v="496.29999999999995"/>
    <n v="15.98"/>
    <n v="742.28"/>
    <n v="738.28"/>
    <n v="734.28"/>
    <m/>
  </r>
  <r>
    <s v="5661-1"/>
    <x v="259"/>
    <s v="George Ashbrook"/>
    <s v="506 Swan Street,Richmond"/>
    <x v="1"/>
    <s v="VIC"/>
    <x v="0"/>
    <s v="Connor Betts"/>
    <s v="High"/>
    <s v="TechSavi Access Keyboard"/>
    <x v="1"/>
    <s v="Small Box"/>
    <s v="Regular Air"/>
    <d v="2014-10-23T00:00:00"/>
    <s v="$8.31"/>
    <s v="$15.98"/>
    <s v="$7.67"/>
    <n v="23"/>
    <s v="$607.24"/>
    <n v="0.1"/>
    <s v="$60.72"/>
    <s v="$536.52"/>
    <s v="$6.50"/>
    <s v="$553.02"/>
    <n v="536.52"/>
    <n v="553.02"/>
    <n v="-16.5"/>
    <n v="6.5"/>
    <n v="60.72"/>
    <n v="498.79999999999995"/>
    <n v="15.98"/>
    <n v="313.32000000000005"/>
    <n v="306.82000000000005"/>
    <n v="300.32000000000005"/>
    <m/>
  </r>
  <r>
    <s v="5661-1"/>
    <x v="387"/>
    <s v="Mike Gockenbach"/>
    <s v="180 High Street,Windsor"/>
    <x v="1"/>
    <s v="VIC"/>
    <x v="1"/>
    <s v="Connor Betts"/>
    <s v="Medium"/>
    <s v="Artisan Hi-Liter Pen Style Six-Color Fluorescent Set"/>
    <x v="0"/>
    <s v="Small Box"/>
    <s v="Regular Air"/>
    <d v="2014-10-31T00:00:00"/>
    <s v="$2.16"/>
    <s v="$3.85"/>
    <s v="$1.69"/>
    <n v="21"/>
    <s v="$38.50"/>
    <n v="0.02"/>
    <s v="$2.31"/>
    <s v="$36.19"/>
    <s v="$0.70"/>
    <s v="$36.89"/>
    <n v="36.19"/>
    <n v="36.89"/>
    <n v="-0.70000000000000284"/>
    <n v="0.7"/>
    <n v="2.31"/>
    <n v="35.28"/>
    <n v="3.85"/>
    <n v="79.240000000000009"/>
    <n v="78.540000000000006"/>
    <n v="77.84"/>
    <m/>
  </r>
  <r>
    <s v="5661-1"/>
    <x v="39"/>
    <s v="Sheri Gordon"/>
    <s v="152 Bunnerong Road,Eastgardens"/>
    <x v="0"/>
    <s v="NSW"/>
    <x v="1"/>
    <s v="Tina Carlton"/>
    <s v="Critical"/>
    <s v="Smiths Metal Binder Clips"/>
    <x v="0"/>
    <s v="Wrap Bag"/>
    <s v="Regular Air"/>
    <d v="2013-10-14T00:00:00"/>
    <s v="$1.60"/>
    <s v="$2.62"/>
    <s v="$1.02"/>
    <n v="40"/>
    <s v="$36.92"/>
    <n v="0.09"/>
    <s v="$0.36"/>
    <s v="$36.52"/>
    <s v="$0.80"/>
    <s v="$37.82"/>
    <n v="36.520000000000003"/>
    <n v="37.82"/>
    <n v="-1.2999999999999972"/>
    <n v="0.8"/>
    <n v="0.36"/>
    <n v="38.26"/>
    <n v="2.62"/>
    <n v="105.24000000000001"/>
    <n v="104.44000000000001"/>
    <n v="103.64000000000001"/>
    <m/>
  </r>
  <r>
    <s v="5662-1"/>
    <x v="141"/>
    <s v="Aaron Bergman"/>
    <s v="Westfield Sydney,Sydney"/>
    <x v="0"/>
    <s v="NSW"/>
    <x v="3"/>
    <s v="Natasha Song"/>
    <s v="Not Specified"/>
    <s v="Binding Machine Supplies"/>
    <x v="0"/>
    <s v="Small Box"/>
    <s v="Regular Air"/>
    <d v="2014-09-05T00:00:00"/>
    <s v="$18.38"/>
    <s v="$29.17"/>
    <s v="$10.79"/>
    <n v="33"/>
    <s v="$130.55"/>
    <n v="0.09"/>
    <s v="$1.31"/>
    <s v="$129.24"/>
    <s v="$6.27"/>
    <s v="$143.46"/>
    <n v="129.24"/>
    <n v="143.46"/>
    <n v="-14.219999999999999"/>
    <n v="6.27"/>
    <n v="1.31"/>
    <n v="148.42000000000002"/>
    <n v="29.17"/>
    <n v="967.57"/>
    <n v="961.30000000000007"/>
    <n v="955.03000000000009"/>
    <m/>
  </r>
  <r>
    <s v="5662-1"/>
    <x v="506"/>
    <s v="Sean ODonnell"/>
    <s v="541 Church St ,Richmond"/>
    <x v="1"/>
    <s v="VIC"/>
    <x v="1"/>
    <s v="Yvette Biti"/>
    <s v="Critical"/>
    <s v="PastelOcean Color Pencil Set"/>
    <x v="1"/>
    <s v="Small Box"/>
    <s v="Regular Air"/>
    <d v="2016-01-29T00:00:00"/>
    <s v="$11.11"/>
    <s v="$19.84"/>
    <s v="$8.73"/>
    <n v="44"/>
    <s v="$732.04"/>
    <n v="0.03"/>
    <s v="$50.36"/>
    <s v="$663.56"/>
    <s v="$4.10"/>
    <s v="$654.74"/>
    <n v="663.56"/>
    <n v="654.74"/>
    <n v="8.8199999999999363"/>
    <n v="4.0999999999999996"/>
    <n v="50.36"/>
    <n v="608.48"/>
    <n v="19.84"/>
    <n v="826.7"/>
    <n v="822.6"/>
    <n v="818.5"/>
    <m/>
  </r>
  <r>
    <s v="5663-1"/>
    <x v="316"/>
    <s v="Philip Brown"/>
    <s v="499-501 Lygon Street,Carlton North"/>
    <x v="1"/>
    <s v="VIC"/>
    <x v="0"/>
    <s v="Yvette Biti"/>
    <s v="High"/>
    <s v="Artisan Hi-Liter Smear-Safe Highlighters"/>
    <x v="0"/>
    <s v="Small Box"/>
    <s v="Express Air"/>
    <d v="2014-10-21T00:00:00"/>
    <s v="$2.98"/>
    <s v="$5.84"/>
    <s v="$2.86"/>
    <n v="18"/>
    <s v="$374.44"/>
    <n v="0.03"/>
    <s v="$0.00"/>
    <s v="$374.44"/>
    <s v="$0.83"/>
    <s v="$377.56"/>
    <n v="374.44"/>
    <n v="377.56"/>
    <n v="-3.1200000000000045"/>
    <n v="0.83"/>
    <n v="0"/>
    <n v="378.39"/>
    <n v="5.84"/>
    <n v="105.95"/>
    <n v="105.12"/>
    <n v="104.29"/>
    <m/>
  </r>
  <r>
    <s v="5663-1"/>
    <x v="316"/>
    <s v="Lindsay Shagiari"/>
    <s v="5/250 Old Northern Road ,Castle Hill"/>
    <x v="0"/>
    <s v="NSW"/>
    <x v="3"/>
    <s v="Nicholas Fernandes"/>
    <s v="High"/>
    <s v="Artisan Hi-Liter Fluorescent Desk Style Markers"/>
    <x v="0"/>
    <s v="Small Box"/>
    <s v="Regular Air"/>
    <d v="2014-10-22T00:00:00"/>
    <s v="$1.76"/>
    <s v="$3.38"/>
    <s v="$1.62"/>
    <n v="30"/>
    <s v="$374.44"/>
    <n v="0.09"/>
    <s v="$0.00"/>
    <s v="$374.44"/>
    <s v="$0.85"/>
    <s v="$377.56"/>
    <n v="374.44"/>
    <n v="377.56"/>
    <n v="-3.1200000000000045"/>
    <n v="0.85"/>
    <n v="0"/>
    <n v="378.41"/>
    <n v="3.38"/>
    <n v="102.24999999999999"/>
    <n v="101.39999999999999"/>
    <n v="100.55"/>
    <m/>
  </r>
  <r>
    <s v="5663-1"/>
    <x v="316"/>
    <s v="Roger Demir"/>
    <s v="181 Enmore Rd,Enmore"/>
    <x v="0"/>
    <s v="NSW"/>
    <x v="2"/>
    <s v="Radhya Staples"/>
    <s v="High"/>
    <s v="Artisan Hi-Liter EverBold Pen Style Fluorescent Highlighters, 4/Pack"/>
    <x v="0"/>
    <s v="Wrap Bag"/>
    <s v="Regular Air"/>
    <d v="2014-10-22T00:00:00"/>
    <s v="$4.48"/>
    <s v="$8.14"/>
    <s v="$3.66"/>
    <n v="43"/>
    <s v="$374.44"/>
    <n v="0.06"/>
    <s v="$0.00"/>
    <s v="$374.44"/>
    <s v="$3.12"/>
    <s v="$377.56"/>
    <n v="374.44"/>
    <n v="377.56"/>
    <n v="-3.1200000000000045"/>
    <n v="3.12"/>
    <n v="0"/>
    <n v="380.68"/>
    <n v="8.14"/>
    <n v="353.14000000000004"/>
    <n v="350.02000000000004"/>
    <n v="346.90000000000003"/>
    <m/>
  </r>
  <r>
    <s v="5663-1"/>
    <x v="316"/>
    <s v="Philip Brown"/>
    <s v="499-501 Lygon Street,Carlton North"/>
    <x v="1"/>
    <s v="VIC"/>
    <x v="3"/>
    <s v="Yvette Biti"/>
    <s v="Low"/>
    <s v="Artisan Hanging File Binders"/>
    <x v="0"/>
    <s v="Wrap Bag"/>
    <s v="Regular Air"/>
    <d v="2014-10-21T00:00:00"/>
    <s v="$3.65"/>
    <s v="$5.98"/>
    <s v="$2.33"/>
    <n v="48"/>
    <s v="$374.44"/>
    <n v="0.1"/>
    <s v="$0.00"/>
    <s v="$374.44"/>
    <s v="$1.49"/>
    <s v="$377.56"/>
    <n v="374.44"/>
    <n v="377.56"/>
    <n v="-3.1200000000000045"/>
    <n v="1.49"/>
    <n v="0"/>
    <n v="379.05"/>
    <n v="5.98"/>
    <n v="288.53000000000003"/>
    <n v="287.04000000000002"/>
    <n v="285.55"/>
    <m/>
  </r>
  <r>
    <s v="5663-1"/>
    <x v="468"/>
    <s v="Robert Barroso"/>
    <s v="163 Concord Road,North Strathfield"/>
    <x v="0"/>
    <s v="NSW"/>
    <x v="0"/>
    <s v="Charlie Bui"/>
    <s v="Critical"/>
    <s v="Artisan Heavy-Duty EZD  Binder With Locking Rings"/>
    <x v="0"/>
    <s v="Small Box"/>
    <s v="Regular Air"/>
    <d v="2014-11-04T00:00:00"/>
    <s v="$3.52"/>
    <s v="$5.58"/>
    <s v="$2.06"/>
    <n v="42"/>
    <s v="$374.44"/>
    <n v="7.0000000000000007E-2"/>
    <s v="$0.00"/>
    <s v="$374.44"/>
    <s v="$2.99"/>
    <s v="$377.56"/>
    <n v="374.44"/>
    <n v="377.56"/>
    <n v="-3.1200000000000045"/>
    <n v="2.99"/>
    <n v="0"/>
    <n v="380.55"/>
    <n v="5.58"/>
    <n v="237.35000000000002"/>
    <n v="234.36"/>
    <n v="231.37"/>
    <m/>
  </r>
  <r>
    <s v="5663-1"/>
    <x v="468"/>
    <s v="Pete Armstrong"/>
    <s v="506 Swan Street,Richmond"/>
    <x v="1"/>
    <s v="VIC"/>
    <x v="0"/>
    <s v="Connor Betts"/>
    <s v="Medium"/>
    <s v="Artisan Hole Reinforcements"/>
    <x v="0"/>
    <s v="Wrap Bag"/>
    <s v="Regular Air"/>
    <d v="2014-11-07T00:00:00"/>
    <s v="$3.99"/>
    <s v="$6.23"/>
    <s v="$2.24"/>
    <n v="31"/>
    <s v="$374.44"/>
    <n v="0"/>
    <s v="$0.00"/>
    <s v="$374.44"/>
    <s v="$6.97"/>
    <s v="$377.56"/>
    <n v="374.44"/>
    <n v="377.56"/>
    <n v="-3.1200000000000045"/>
    <n v="6.97"/>
    <n v="0"/>
    <n v="384.53000000000003"/>
    <n v="6.23"/>
    <n v="200.10000000000002"/>
    <n v="193.13000000000002"/>
    <n v="186.16000000000003"/>
    <m/>
  </r>
  <r>
    <s v="5665-1"/>
    <x v="428"/>
    <s v="Laura Armstrong"/>
    <s v="240-242 Johnston Street,Fitzroy"/>
    <x v="1"/>
    <s v="VIC"/>
    <x v="1"/>
    <s v="Connor Betts"/>
    <s v="Low"/>
    <s v="Artisan Hi-Liter Smear-Safe Highlighters"/>
    <x v="0"/>
    <s v="Wrap Bag"/>
    <s v="Express Air"/>
    <d v="2015-07-20T00:00:00"/>
    <s v="$2.98"/>
    <s v="$5.84"/>
    <s v="$2.86"/>
    <n v="42"/>
    <s v="$110.76"/>
    <n v="0.08"/>
    <s v="$8.36"/>
    <s v="$101.26"/>
    <s v="$0.83"/>
    <s v="$102.92"/>
    <n v="101.26"/>
    <n v="102.92"/>
    <n v="-1.6599999999999966"/>
    <n v="0.83"/>
    <n v="8.36"/>
    <n v="95.39"/>
    <n v="5.84"/>
    <n v="237.75000000000003"/>
    <n v="236.92000000000002"/>
    <n v="236.09"/>
    <m/>
  </r>
  <r>
    <s v="5665-1"/>
    <x v="286"/>
    <s v="Christopher Schild"/>
    <s v="4A Lyons St,Strathfield"/>
    <x v="0"/>
    <s v="NSW"/>
    <x v="1"/>
    <s v="Tina Carlton"/>
    <s v="Critical"/>
    <s v="Artisan Hi-Liter EverBold Pen Style Fluorescent Highlighters, 4/Pack"/>
    <x v="0"/>
    <s v="Small Box"/>
    <s v="Regular Air"/>
    <d v="2014-10-10T00:00:00"/>
    <s v="$4.48"/>
    <s v="$8.14"/>
    <s v="$3.66"/>
    <n v="28"/>
    <s v="$46.48"/>
    <n v="0.08"/>
    <s v="$1.62"/>
    <s v="$46.00"/>
    <s v="$3.12"/>
    <s v="$46.71"/>
    <n v="46"/>
    <n v="46.71"/>
    <n v="-0.71000000000000085"/>
    <n v="3.12"/>
    <n v="1.62"/>
    <n v="48.21"/>
    <n v="8.14"/>
    <n v="229.42000000000002"/>
    <n v="226.3"/>
    <n v="223.18"/>
    <m/>
  </r>
  <r>
    <s v="5666-1"/>
    <x v="379"/>
    <s v="John Murray"/>
    <s v="Sydney Fish Market, Bank Street, Sydney"/>
    <x v="0"/>
    <s v="NSW"/>
    <x v="0"/>
    <s v="Phoebe Gour"/>
    <s v="Not Specified"/>
    <s v="Ames Color-File Green Diamond Border X-ray Mailers"/>
    <x v="1"/>
    <s v="Small Box"/>
    <s v="Regular Air"/>
    <d v="2014-11-03T00:00:00"/>
    <s v="$52.07"/>
    <s v="$83.98"/>
    <s v="$31.91"/>
    <n v="33"/>
    <s v="$2,015.52"/>
    <n v="0.08"/>
    <s v="$100.78"/>
    <s v="$1,914.74"/>
    <s v="$5.01"/>
    <s v="$1,919.75"/>
    <n v="1914.74"/>
    <n v="1919.75"/>
    <n v="-5.0099999999999909"/>
    <n v="5.01"/>
    <n v="100.78"/>
    <n v="1823.98"/>
    <n v="83.98"/>
    <n v="2675.57"/>
    <n v="2670.56"/>
    <n v="2665.5499999999997"/>
    <m/>
  </r>
  <r>
    <s v="5667-1"/>
    <x v="332"/>
    <s v="Sean ODonnell"/>
    <s v="541 Church St ,Richmond"/>
    <x v="1"/>
    <s v="VIC"/>
    <x v="1"/>
    <s v="Yvette Biti"/>
    <s v="Not Specified"/>
    <s v="Artisan Hanging File Binders"/>
    <x v="0"/>
    <s v="Small Box"/>
    <s v="Express Air"/>
    <d v="2015-05-14T00:00:00"/>
    <s v="$3.65"/>
    <s v="$5.98"/>
    <s v="$2.33"/>
    <n v="8"/>
    <s v="$177.50"/>
    <n v="0.05"/>
    <s v="$0.00"/>
    <s v="$177.04"/>
    <s v="$1.49"/>
    <s v="$177.24"/>
    <n v="177.04"/>
    <n v="177.24"/>
    <n v="-0.20000000000001705"/>
    <n v="1.49"/>
    <n v="0"/>
    <n v="178.73000000000002"/>
    <n v="5.98"/>
    <n v="49.330000000000005"/>
    <n v="47.84"/>
    <n v="46.35"/>
    <m/>
  </r>
  <r>
    <s v="5670-1"/>
    <x v="573"/>
    <s v="Catherine Glotzbach"/>
    <s v="127 Liverpool St,Sydney"/>
    <x v="0"/>
    <s v="NSW"/>
    <x v="0"/>
    <s v="Samantha Chairs"/>
    <s v="Medium"/>
    <s v="Artisan Hanging File Binders"/>
    <x v="0"/>
    <s v="Wrap Bag"/>
    <s v="Regular Air"/>
    <d v="2014-10-27T00:00:00"/>
    <s v="$3.65"/>
    <s v="$5.98"/>
    <s v="$2.33"/>
    <n v="10"/>
    <s v="$113.62"/>
    <n v="0.05"/>
    <s v="$1.14"/>
    <s v="$112.48"/>
    <s v="$1.49"/>
    <s v="$113.97"/>
    <n v="112.48"/>
    <n v="113.97"/>
    <n v="-1.4899999999999949"/>
    <n v="1.49"/>
    <n v="1.1399999999999999"/>
    <n v="114.32"/>
    <n v="5.98"/>
    <n v="60.150000000000006"/>
    <n v="58.660000000000004"/>
    <n v="57.17"/>
    <m/>
  </r>
  <r>
    <s v="5670-1"/>
    <x v="226"/>
    <s v="Edward Becker"/>
    <s v="501 George St,Sydney"/>
    <x v="0"/>
    <s v="NSW"/>
    <x v="0"/>
    <s v="Samantha Chairs"/>
    <s v="Low"/>
    <s v="Artisan Hanging File Binders"/>
    <x v="1"/>
    <s v="Jumbo Drum"/>
    <s v="Delivery Truck"/>
    <d v="2015-08-27T00:00:00"/>
    <s v="$3.65"/>
    <s v="$5.98"/>
    <s v="$2.33"/>
    <n v="18"/>
    <s v="$119.35"/>
    <n v="0.09"/>
    <s v="$4.36"/>
    <s v="$112.48"/>
    <s v="$1.49"/>
    <s v="$113.97"/>
    <n v="112.48"/>
    <n v="113.97"/>
    <n v="-1.4899999999999949"/>
    <n v="1.49"/>
    <n v="4.3600000000000003"/>
    <n v="111.1"/>
    <n v="5.98"/>
    <n v="104.77000000000001"/>
    <n v="103.28000000000002"/>
    <n v="101.79000000000002"/>
    <m/>
  </r>
  <r>
    <s v="5670-1"/>
    <x v="574"/>
    <s v="Philip Brown"/>
    <s v="499-501 Lygon Street,Carlton North"/>
    <x v="1"/>
    <s v="VIC"/>
    <x v="2"/>
    <s v="Yvette Biti"/>
    <s v="Low"/>
    <s v="Artisan Hi-Liter Pen Style Six-Color Fluorescent Set"/>
    <x v="0"/>
    <s v="Wrap Bag"/>
    <s v="Regular Air"/>
    <d v="2014-07-24T00:00:00"/>
    <s v="$2.16"/>
    <s v="$3.85"/>
    <s v="$1.69"/>
    <n v="41"/>
    <s v="$127.12"/>
    <n v="0.05"/>
    <s v="$15.71"/>
    <s v="$112.48"/>
    <s v="$0.70"/>
    <s v="$113.97"/>
    <n v="112.48"/>
    <n v="113.97"/>
    <n v="-1.4899999999999949"/>
    <n v="0.7"/>
    <n v="15.71"/>
    <n v="98.960000000000008"/>
    <n v="3.85"/>
    <n v="142.83999999999997"/>
    <n v="142.13999999999999"/>
    <n v="141.44"/>
    <m/>
  </r>
  <r>
    <s v="5671-1"/>
    <x v="564"/>
    <s v="Eugene Moren"/>
    <s v="2/797 Botany Rd,Rosebery"/>
    <x v="0"/>
    <s v="NSW"/>
    <x v="1"/>
    <s v="Samantha Chairs"/>
    <s v="Critical"/>
    <s v="TypeRight  Top-Opening Peel &amp; Seel Envelopes, Plain White"/>
    <x v="0"/>
    <s v="Small Box"/>
    <s v="Regular Air"/>
    <d v="2014-10-29T00:00:00"/>
    <s v="$16.85"/>
    <s v="$27.18"/>
    <s v="$10.33"/>
    <n v="39"/>
    <s v="$1,014.71"/>
    <n v="7.0000000000000007E-2"/>
    <s v="$91.32"/>
    <s v="$923.39"/>
    <s v="$8.23"/>
    <s v="$928.89"/>
    <n v="923.39"/>
    <n v="928.89"/>
    <n v="-5.5"/>
    <n v="8.23"/>
    <n v="91.32"/>
    <n v="845.8"/>
    <n v="27.18"/>
    <n v="976.93000000000006"/>
    <n v="968.7"/>
    <n v="960.47"/>
    <m/>
  </r>
  <r>
    <s v="5671-1"/>
    <x v="387"/>
    <s v="Mike Gockenbach"/>
    <s v="180 High Street,Windsor"/>
    <x v="1"/>
    <s v="VIC"/>
    <x v="0"/>
    <s v="Connor Betts"/>
    <s v="Medium"/>
    <s v="Steady Liquid Accent Tank-Style Highlighters"/>
    <x v="0"/>
    <s v="Small Box"/>
    <s v="Regular Air"/>
    <d v="2014-10-31T00:00:00"/>
    <s v="$1.31"/>
    <s v="$2.84"/>
    <s v="$1.53"/>
    <n v="23"/>
    <s v="$38.50"/>
    <n v="0.06"/>
    <s v="$2.31"/>
    <s v="$36.19"/>
    <s v="$0.93"/>
    <s v="$36.83"/>
    <n v="36.19"/>
    <n v="36.83"/>
    <n v="-0.64000000000000057"/>
    <n v="0.93"/>
    <n v="2.31"/>
    <n v="35.449999999999996"/>
    <n v="2.84"/>
    <n v="63.939999999999991"/>
    <n v="63.009999999999991"/>
    <n v="62.079999999999991"/>
    <m/>
  </r>
  <r>
    <s v="5672-1"/>
    <x v="208"/>
    <s v="Marc Crier"/>
    <s v="Westfield Sydney,Sydney"/>
    <x v="0"/>
    <s v="NSW"/>
    <x v="0"/>
    <s v="Natasha Song"/>
    <s v="Low"/>
    <s v="TypeRight  Top-Opening Peel &amp; Seel Envelopes, Plain White"/>
    <x v="0"/>
    <s v="Small Box"/>
    <s v="Regular Air"/>
    <d v="2014-10-22T00:00:00"/>
    <s v="$16.85"/>
    <s v="$27.18"/>
    <s v="$10.33"/>
    <n v="21"/>
    <s v="$1,014.71"/>
    <n v="0.04"/>
    <s v="$91.32"/>
    <s v="$923.39"/>
    <s v="$8.23"/>
    <s v="$928.89"/>
    <n v="923.39"/>
    <n v="928.89"/>
    <n v="-5.5"/>
    <n v="8.23"/>
    <n v="91.32"/>
    <n v="845.8"/>
    <n v="27.18"/>
    <n v="487.69"/>
    <n v="479.46"/>
    <n v="471.22999999999996"/>
    <m/>
  </r>
  <r>
    <s v="5672-1"/>
    <x v="512"/>
    <s v="Clytie Kelty"/>
    <s v="7 Khartoum Rd,Macquarie Park"/>
    <x v="0"/>
    <s v="NSW"/>
    <x v="1"/>
    <s v="Preston Senome"/>
    <s v="Not Specified"/>
    <s v="HFX LaserJet 3310 Copier"/>
    <x v="0"/>
    <s v="Small Box"/>
    <s v="Regular Air"/>
    <d v="2014-05-29T00:00:00"/>
    <s v="$377.99"/>
    <s v="$599.99"/>
    <s v="$222.00"/>
    <n v="8"/>
    <s v="$21,149.53"/>
    <n v="0.05"/>
    <s v="$2,114.95"/>
    <s v="$11,074.68"/>
    <s v="$24.49"/>
    <s v="$11,118.97"/>
    <n v="11074.68"/>
    <n v="11118.97"/>
    <n v="-44.289999999999054"/>
    <n v="24.49"/>
    <n v="2114.9499999999998"/>
    <n v="9028.5099999999984"/>
    <n v="599.99"/>
    <n v="2709.46"/>
    <n v="2684.9700000000003"/>
    <n v="2660.4800000000005"/>
    <m/>
  </r>
  <r>
    <s v="5674-1"/>
    <x v="285"/>
    <s v="Naresj Patel"/>
    <s v="106 Ebley Street,Bondi Junction"/>
    <x v="0"/>
    <s v="NSW"/>
    <x v="1"/>
    <s v="Leighton Forrest"/>
    <s v="High"/>
    <s v="Smiths SlimLine Pencil Sharpener"/>
    <x v="0"/>
    <s v="Small Box"/>
    <s v="Regular Air"/>
    <d v="2014-09-27T00:00:00"/>
    <s v="$4.79"/>
    <s v="$11.97"/>
    <s v="$7.18"/>
    <n v="3"/>
    <s v="$275.31"/>
    <n v="0.08"/>
    <s v="$2.75"/>
    <s v="$272.56"/>
    <s v="$5.81"/>
    <s v="$278.37"/>
    <n v="272.56"/>
    <n v="278.37"/>
    <n v="-5.8100000000000023"/>
    <n v="5.81"/>
    <n v="2.75"/>
    <n v="281.43"/>
    <n v="11.97"/>
    <n v="38.970000000000006"/>
    <n v="33.160000000000004"/>
    <n v="27.350000000000005"/>
    <m/>
  </r>
  <r>
    <s v="5674-1"/>
    <x v="113"/>
    <s v="Brendan Murry"/>
    <s v="2/797 Botany Rd,Rosebery"/>
    <x v="0"/>
    <s v="NSW"/>
    <x v="1"/>
    <s v="Samantha Chairs"/>
    <s v="Critical"/>
    <s v="Smiths SlimLine Pencil Sharpener"/>
    <x v="0"/>
    <s v="Small Box"/>
    <s v="Regular Air"/>
    <d v="2014-10-31T00:00:00"/>
    <s v="$4.79"/>
    <s v="$11.97"/>
    <s v="$7.18"/>
    <n v="11"/>
    <s v="$275.31"/>
    <n v="0.08"/>
    <s v="$2.75"/>
    <s v="$272.56"/>
    <s v="$5.81"/>
    <s v="$278.37"/>
    <n v="272.56"/>
    <n v="278.37"/>
    <n v="-5.8100000000000023"/>
    <n v="5.81"/>
    <n v="2.75"/>
    <n v="281.43"/>
    <n v="11.97"/>
    <n v="134.73000000000002"/>
    <n v="128.92000000000002"/>
    <n v="123.11000000000001"/>
    <m/>
  </r>
  <r>
    <s v="5674-1"/>
    <x v="300"/>
    <s v="Frank Merwin"/>
    <s v="24 Addison Rd,Marrickville"/>
    <x v="0"/>
    <s v="NSW"/>
    <x v="0"/>
    <s v="Radhya Staples"/>
    <s v="High"/>
    <s v="Laser Neon Mac Format Diskettes, 10/Pack"/>
    <x v="0"/>
    <s v="Small Box"/>
    <s v="Regular Air"/>
    <d v="2014-09-26T00:00:00"/>
    <s v="$1.87"/>
    <s v="$8.12"/>
    <s v="$6.25"/>
    <n v="30"/>
    <s v="$38.86"/>
    <n v="0.03"/>
    <s v="$2.35"/>
    <s v="$36.16"/>
    <s v="$2.83"/>
    <s v="$36.73"/>
    <n v="36.159999999999997"/>
    <n v="36.729999999999997"/>
    <n v="-0.57000000000000028"/>
    <n v="2.83"/>
    <n v="2.35"/>
    <n v="37.209999999999994"/>
    <n v="8.1199999999999992"/>
    <n v="244.07999999999998"/>
    <n v="241.24999999999997"/>
    <n v="238.41999999999996"/>
    <m/>
  </r>
  <r>
    <s v="5674-1"/>
    <x v="113"/>
    <s v="Brendan Murry"/>
    <s v="2/797 Botany Rd,Rosebery"/>
    <x v="0"/>
    <s v="NSW"/>
    <x v="2"/>
    <s v="Samantha Chairs"/>
    <s v="Not Specified"/>
    <s v="Smiths SlimLine Pencil Sharpener"/>
    <x v="0"/>
    <s v="Small Box"/>
    <s v="Regular Air"/>
    <d v="2014-10-31T00:00:00"/>
    <s v="$4.79"/>
    <s v="$11.97"/>
    <s v="$7.18"/>
    <n v="37"/>
    <s v="$275.31"/>
    <n v="0.03"/>
    <s v="$2.75"/>
    <s v="$272.56"/>
    <s v="$5.81"/>
    <s v="$278.37"/>
    <n v="272.56"/>
    <n v="278.37"/>
    <n v="-5.8100000000000023"/>
    <n v="5.81"/>
    <n v="2.75"/>
    <n v="281.43"/>
    <n v="11.97"/>
    <n v="445.95000000000005"/>
    <n v="440.14000000000004"/>
    <n v="434.33000000000004"/>
    <m/>
  </r>
  <r>
    <s v="5675-1"/>
    <x v="58"/>
    <s v="Cyma Kinney"/>
    <s v="Sydney Fish Market, Bank Street, Sydney"/>
    <x v="0"/>
    <s v="NSW"/>
    <x v="0"/>
    <s v="Phoebe Gour"/>
    <s v="Critical"/>
    <s v="Apex Preferred Stainless Steel Scissors"/>
    <x v="0"/>
    <s v="Small Pack"/>
    <s v="Regular Air"/>
    <d v="2013-06-09T00:00:00"/>
    <s v="$2.50"/>
    <s v="$5.68"/>
    <s v="$3.18"/>
    <n v="16"/>
    <s v="$365.52"/>
    <n v="0.04"/>
    <s v="$2.65"/>
    <s v="$547.25"/>
    <s v="$3.60"/>
    <s v="$552.32"/>
    <n v="547.25"/>
    <n v="552.32000000000005"/>
    <n v="-5.07000000000005"/>
    <n v="3.6"/>
    <n v="2.65"/>
    <n v="553.2700000000001"/>
    <n v="5.68"/>
    <n v="91.829999999999984"/>
    <n v="88.22999999999999"/>
    <n v="84.63"/>
    <m/>
  </r>
  <r>
    <s v="5676-1"/>
    <x v="537"/>
    <s v="Lauren Leatherbury"/>
    <s v="Westfield 1 Anderson St,Chatswood"/>
    <x v="0"/>
    <s v="NSW"/>
    <x v="1"/>
    <s v="Nicholas Fernandes"/>
    <s v="Low"/>
    <s v="Colored Envelopes"/>
    <x v="1"/>
    <s v="Small Box"/>
    <s v="Regular Air"/>
    <d v="2015-06-05T00:00:00"/>
    <s v="$2.25"/>
    <s v="$3.69"/>
    <s v="$1.44"/>
    <n v="50"/>
    <s v="$47.60"/>
    <n v="0"/>
    <s v="$0.60"/>
    <s v="$45.30"/>
    <s v="$2.50"/>
    <s v="$46.09"/>
    <n v="45.3"/>
    <n v="46.09"/>
    <n v="-0.79000000000000625"/>
    <n v="2.5"/>
    <n v="0.6"/>
    <n v="47.99"/>
    <n v="3.69"/>
    <n v="186.4"/>
    <n v="183.9"/>
    <n v="181.4"/>
    <m/>
  </r>
  <r>
    <s v="5676-1"/>
    <x v="379"/>
    <s v="John Murray"/>
    <s v="Sydney Fish Market, Bank Street, Sydney"/>
    <x v="0"/>
    <s v="NSW"/>
    <x v="1"/>
    <s v="Phoebe Gour"/>
    <s v="Medium"/>
    <s v="Ames Color-File Green Diamond Border X-ray Mailers"/>
    <x v="0"/>
    <s v="Small Box"/>
    <s v="Regular Air"/>
    <d v="2014-11-03T00:00:00"/>
    <s v="$52.07"/>
    <s v="$83.98"/>
    <s v="$31.91"/>
    <n v="42"/>
    <s v="$2,015.52"/>
    <n v="0.06"/>
    <s v="$100.78"/>
    <s v="$1,914.74"/>
    <s v="$5.01"/>
    <s v="$1,919.75"/>
    <n v="1914.74"/>
    <n v="1919.75"/>
    <n v="-5.0099999999999909"/>
    <n v="5.01"/>
    <n v="100.78"/>
    <n v="1823.98"/>
    <n v="83.98"/>
    <n v="3431.3900000000003"/>
    <n v="3426.38"/>
    <n v="3421.37"/>
    <m/>
  </r>
  <r>
    <s v="5676-1"/>
    <x v="379"/>
    <s v="John Murray"/>
    <s v="Sydney Fish Market, Bank Street, Sydney"/>
    <x v="0"/>
    <s v="NSW"/>
    <x v="2"/>
    <s v="Phoebe Gour"/>
    <s v="Critical"/>
    <s v="Ames Color-File Green Diamond Border X-ray Mailers"/>
    <x v="0"/>
    <s v="Small Pack"/>
    <s v="Regular Air"/>
    <d v="2014-11-03T00:00:00"/>
    <s v="$52.07"/>
    <s v="$83.98"/>
    <s v="$31.91"/>
    <n v="33"/>
    <s v="$2,015.52"/>
    <n v="0.05"/>
    <s v="$100.78"/>
    <s v="$1,914.74"/>
    <s v="$5.01"/>
    <s v="$1,919.75"/>
    <n v="1914.74"/>
    <n v="1919.75"/>
    <n v="-5.0099999999999909"/>
    <n v="5.01"/>
    <n v="100.78"/>
    <n v="1823.98"/>
    <n v="83.98"/>
    <n v="2675.57"/>
    <n v="2670.56"/>
    <n v="2665.5499999999997"/>
    <m/>
  </r>
  <r>
    <s v="5676-1"/>
    <x v="286"/>
    <s v="Christopher Schild"/>
    <s v="4A Lyons St,Strathfield"/>
    <x v="0"/>
    <s v="NSW"/>
    <x v="3"/>
    <s v="Tina Carlton"/>
    <s v="Medium"/>
    <s v="Artisan Binder Labels"/>
    <x v="0"/>
    <s v="Small Box"/>
    <s v="Regular Air"/>
    <d v="2014-10-10T00:00:00"/>
    <s v="$2.45"/>
    <s v="$3.89"/>
    <s v="$1.44"/>
    <n v="8"/>
    <s v="$12.22"/>
    <n v="7.0000000000000007E-2"/>
    <s v="$1.22"/>
    <s v="$11.00"/>
    <s v="$7.01"/>
    <s v="$13.75"/>
    <n v="11"/>
    <n v="13.75"/>
    <n v="-2.75"/>
    <n v="7.01"/>
    <n v="1.22"/>
    <n v="19.54"/>
    <n v="3.89"/>
    <n v="36.910000000000004"/>
    <n v="29.900000000000002"/>
    <n v="22.89"/>
    <m/>
  </r>
  <r>
    <s v="5676-1"/>
    <x v="246"/>
    <s v="Chuck Magee"/>
    <s v="1-2/299 Sussex St,Sydney"/>
    <x v="0"/>
    <s v="NSW"/>
    <x v="1"/>
    <s v="Aanya Zhang"/>
    <s v="Critical"/>
    <s v="Angle-D Binders with Locking Rings, Label Holders"/>
    <x v="0"/>
    <s v="Wrap Bag"/>
    <s v="Express Air"/>
    <d v="2013-08-04T00:00:00"/>
    <s v="$4.53"/>
    <s v="$7.30"/>
    <s v="$2.77"/>
    <n v="1"/>
    <s v="$228.00"/>
    <n v="0.01"/>
    <s v="$2.15"/>
    <s v="$213.81"/>
    <s v="$7.72"/>
    <s v="$230.90"/>
    <n v="213.81"/>
    <n v="230.9"/>
    <n v="-17.090000000000003"/>
    <n v="7.72"/>
    <n v="2.15"/>
    <n v="236.47"/>
    <n v="7.3"/>
    <n v="12.870000000000001"/>
    <n v="5.15"/>
    <n v="-2.5699999999999994"/>
    <m/>
  </r>
  <r>
    <s v="5677-1"/>
    <x v="361"/>
    <s v="Lindsay Shagiari"/>
    <s v="5/250 Old Northern Road,Castle Hill"/>
    <x v="0"/>
    <s v="NSW"/>
    <x v="1"/>
    <s v="Nicholas Fernandes"/>
    <s v="Low"/>
    <s v="Security-Tint Envelopes"/>
    <x v="1"/>
    <s v="Small Box"/>
    <s v="Regular Air"/>
    <d v="2014-11-04T00:00:00"/>
    <s v="$4.89"/>
    <s v="$7.64"/>
    <s v="$2.75"/>
    <n v="34"/>
    <s v="$91.68"/>
    <n v="0.1"/>
    <s v="$1.83"/>
    <s v="$89.85"/>
    <s v="$1.39"/>
    <s v="$91.24"/>
    <n v="89.85"/>
    <n v="91.24"/>
    <n v="-1.3900000000000006"/>
    <n v="1.39"/>
    <n v="1.83"/>
    <n v="90.8"/>
    <n v="7.64"/>
    <n v="259.32"/>
    <n v="257.93"/>
    <n v="256.54000000000002"/>
    <m/>
  </r>
  <r>
    <s v="5679-1"/>
    <x v="142"/>
    <s v="Christine Abelman"/>
    <s v="Sydney Fish Market, Bank Street, Sydney"/>
    <x v="0"/>
    <s v="NSW"/>
    <x v="1"/>
    <s v="Phoebe Gour"/>
    <s v="Medium"/>
    <s v="EcoTones Memo Sheets"/>
    <x v="0"/>
    <s v="Small Pack"/>
    <s v="Regular Air"/>
    <d v="2014-06-29T00:00:00"/>
    <s v="$2.52"/>
    <s v="$4.00"/>
    <s v="$1.48"/>
    <n v="8"/>
    <s v="$128.00"/>
    <n v="0.03"/>
    <s v="$11.52"/>
    <s v="$116.48"/>
    <s v="$1.30"/>
    <s v="$117.78"/>
    <n v="116.48"/>
    <n v="117.78"/>
    <n v="-1.2999999999999972"/>
    <n v="1.3"/>
    <n v="11.52"/>
    <n v="107.56"/>
    <n v="4"/>
    <n v="21.78"/>
    <n v="20.48"/>
    <n v="19.18"/>
    <m/>
  </r>
  <r>
    <s v="5680-1"/>
    <x v="468"/>
    <s v="Lindsay Shagiari"/>
    <s v="5/250 Old Northern Road ,Castle Hill"/>
    <x v="0"/>
    <s v="NSW"/>
    <x v="1"/>
    <s v="Nicholas Fernandes"/>
    <s v="Low"/>
    <s v="TechSavi Internet Navigator Keyboard"/>
    <x v="0"/>
    <s v="Small Box"/>
    <s v="Regular Air"/>
    <d v="2014-11-05T00:00:00"/>
    <s v="$6.51"/>
    <s v="$30.98"/>
    <s v="$24.47"/>
    <n v="44"/>
    <s v="$371.76"/>
    <n v="0.01"/>
    <s v="$0.00"/>
    <s v="$371.76"/>
    <s v="$6.50"/>
    <s v="$378.26"/>
    <n v="371.76"/>
    <n v="378.26"/>
    <n v="-6.5"/>
    <n v="6.5"/>
    <n v="0"/>
    <n v="384.76"/>
    <n v="30.98"/>
    <n v="1369.6200000000001"/>
    <n v="1363.1200000000001"/>
    <n v="1356.6200000000001"/>
    <m/>
  </r>
  <r>
    <s v="5680-1"/>
    <x v="575"/>
    <s v="Yana Moren"/>
    <s v="53-55 Liverpool St,Sydney"/>
    <x v="0"/>
    <s v="NSW"/>
    <x v="2"/>
    <s v="Tina Carlton"/>
    <s v="Medium"/>
    <s v="Economy Rollaway Files"/>
    <x v="0"/>
    <s v="Small Box"/>
    <s v="Regular Air"/>
    <d v="2014-05-09T00:00:00"/>
    <s v="$67.73"/>
    <s v="$165.20"/>
    <s v="$97.47"/>
    <n v="19"/>
    <s v="$8,752.32"/>
    <n v="0"/>
    <s v="$83.21"/>
    <s v="$7,060.00"/>
    <s v="$19.99"/>
    <s v="$7,719.02"/>
    <n v="7060"/>
    <n v="7719.02"/>
    <n v="-659.02000000000044"/>
    <n v="19.989999999999998"/>
    <n v="83.21"/>
    <n v="7655.8"/>
    <n v="165.2"/>
    <n v="3075.5799999999995"/>
    <n v="3055.5899999999997"/>
    <n v="3035.6"/>
    <m/>
  </r>
  <r>
    <s v="5680-1"/>
    <x v="392"/>
    <s v="Helen Andreada"/>
    <s v="470 Anzac Parade,Kingsford"/>
    <x v="0"/>
    <s v="NSW"/>
    <x v="1"/>
    <s v="Tina Carlton"/>
    <s v="Medium"/>
    <s v="Cando S750 Color Inkjet Printer"/>
    <x v="0"/>
    <s v="Small Box"/>
    <s v="Regular Air"/>
    <d v="2014-01-26T00:00:00"/>
    <s v="$75.00"/>
    <s v="$120.97"/>
    <s v="$45.97"/>
    <n v="24"/>
    <s v="$1,559.87"/>
    <n v="0.05"/>
    <s v="$62.39"/>
    <s v="$1,497.88"/>
    <s v="$26.30"/>
    <s v="$4,027.97"/>
    <n v="1497.88"/>
    <n v="4027.97"/>
    <n v="-2530.0899999999997"/>
    <n v="26.3"/>
    <n v="62.39"/>
    <n v="3991.88"/>
    <n v="120.97"/>
    <n v="2867.19"/>
    <n v="2840.89"/>
    <n v="2814.5899999999997"/>
    <m/>
  </r>
  <r>
    <s v="5681-1"/>
    <x v="576"/>
    <s v="Ritsa Hightower"/>
    <s v="1/160 Anzac Parade,Kensington"/>
    <x v="0"/>
    <s v="NSW"/>
    <x v="2"/>
    <s v="Natasha Song"/>
    <s v="Medium"/>
    <s v="HFX LaserJet 331 Colored Pencils"/>
    <x v="1"/>
    <s v="Small Box"/>
    <s v="Regular Air"/>
    <d v="2014-11-09T00:00:00"/>
    <s v="$4.37"/>
    <s v="$9.11"/>
    <s v="$4.74"/>
    <n v="23"/>
    <s v="$24,599.59"/>
    <n v="0.1"/>
    <s v="$1,721.97"/>
    <s v="$22,877.62"/>
    <s v="$2.25"/>
    <s v="$22,902.11"/>
    <n v="22877.62"/>
    <n v="22902.11"/>
    <n v="-24.490000000001601"/>
    <n v="2.25"/>
    <n v="1721.97"/>
    <n v="21182.39"/>
    <n v="9.11"/>
    <n v="-1510.19"/>
    <n v="-1512.44"/>
    <n v="-1514.69"/>
    <m/>
  </r>
  <r>
    <s v="5681-1"/>
    <x v="576"/>
    <s v="Ritsa Hightower"/>
    <s v="1/160 Anzac Parade,Kensington"/>
    <x v="0"/>
    <s v="NSW"/>
    <x v="1"/>
    <s v="Natasha Song"/>
    <s v="Not Specified"/>
    <s v="HFX LaserJet 3310 Copier"/>
    <x v="1"/>
    <s v="Small Box"/>
    <s v="Regular Air"/>
    <d v="2014-11-09T00:00:00"/>
    <s v="$377.99"/>
    <s v="$599.99"/>
    <s v="$222.00"/>
    <n v="44"/>
    <s v="$24,599.59"/>
    <n v="0.06"/>
    <s v="$1,721.97"/>
    <s v="$22,877.62"/>
    <s v="$24.49"/>
    <s v="$22,902.11"/>
    <n v="22877.62"/>
    <n v="22902.11"/>
    <n v="-24.490000000001601"/>
    <n v="24.49"/>
    <n v="1721.97"/>
    <n v="21204.63"/>
    <n v="599.99"/>
    <n v="24702.080000000002"/>
    <n v="24677.59"/>
    <n v="24653.1"/>
    <m/>
  </r>
  <r>
    <s v="5681-1"/>
    <x v="140"/>
    <s v="Neil Knudson"/>
    <s v="4A Lyons St,Strathfield"/>
    <x v="0"/>
    <s v="NSW"/>
    <x v="2"/>
    <s v="Tina Carlton"/>
    <s v="High"/>
    <s v="Smiths SlimLine Pencil Sharpener"/>
    <x v="0"/>
    <s v="Wrap Bag"/>
    <s v="Regular Air"/>
    <d v="2013-10-07T00:00:00"/>
    <s v="$4.79"/>
    <s v="$11.97"/>
    <s v="$7.18"/>
    <n v="43"/>
    <s v="$255.88"/>
    <n v="0.03"/>
    <s v="$25.76"/>
    <s v="$231.72"/>
    <s v="$5.81"/>
    <s v="$226.03"/>
    <n v="231.72"/>
    <n v="226.03"/>
    <n v="5.6899999999999977"/>
    <n v="5.81"/>
    <n v="25.76"/>
    <n v="206.08"/>
    <n v="11.97"/>
    <n v="494.76000000000005"/>
    <n v="488.95000000000005"/>
    <n v="483.14000000000004"/>
    <m/>
  </r>
  <r>
    <s v="5682-1"/>
    <x v="319"/>
    <s v="Toby Carlisle"/>
    <s v="6/15 Cross Street,Double Bay"/>
    <x v="0"/>
    <s v="NSW"/>
    <x v="3"/>
    <s v="Leighton Forrest"/>
    <s v="Low"/>
    <s v="HFX LaserJet 3310 Copier"/>
    <x v="1"/>
    <s v="Small Box"/>
    <s v="Regular Air"/>
    <d v="2014-11-12T00:00:00"/>
    <s v="$377.99"/>
    <s v="$599.99"/>
    <s v="$222.00"/>
    <n v="30"/>
    <s v="$11,999.80"/>
    <n v="0.08"/>
    <s v="$839.99"/>
    <s v="$11,159.81"/>
    <s v="$24.49"/>
    <s v="$11,184.30"/>
    <n v="11159.81"/>
    <n v="11184.3"/>
    <n v="-24.489999999999782"/>
    <n v="24.49"/>
    <n v="839.99"/>
    <n v="10368.799999999999"/>
    <n v="599.99"/>
    <n v="17184.2"/>
    <n v="17159.71"/>
    <n v="17135.219999999998"/>
    <m/>
  </r>
  <r>
    <s v="5682-1"/>
    <x v="136"/>
    <s v="Justin Knight"/>
    <s v="Macquarie Centre Cnr Herring Road &amp; Waterloo Road,Macquarie Park"/>
    <x v="0"/>
    <s v="NSW"/>
    <x v="1"/>
    <s v="Nicholas Fernandes"/>
    <s v="High"/>
    <s v="Creator Anti Dust Chalk, 12/Pack"/>
    <x v="0"/>
    <s v="Small Box"/>
    <s v="Regular Air"/>
    <d v="2013-03-31T00:00:00"/>
    <s v="$1.09"/>
    <s v="$1.82"/>
    <s v="$0.73"/>
    <n v="2"/>
    <s v="$5.32"/>
    <n v="0.08"/>
    <s v="$0.16"/>
    <s v="$5.34"/>
    <s v="$1.00"/>
    <s v="$4.67"/>
    <n v="5.34"/>
    <n v="4.67"/>
    <n v="0.66999999999999993"/>
    <n v="1"/>
    <n v="0.16"/>
    <n v="5.51"/>
    <n v="1.82"/>
    <n v="4.4800000000000004"/>
    <n v="3.48"/>
    <n v="2.48"/>
    <m/>
  </r>
  <r>
    <s v="5682-1"/>
    <x v="164"/>
    <s v="Janet Lee"/>
    <s v="Hoyts Entertainment Quarter 122 Lang Road,Moore Park"/>
    <x v="0"/>
    <s v="NSW"/>
    <x v="1"/>
    <s v="Tina Carlton"/>
    <s v="Medium"/>
    <s v="Adesso Programmable 142-Key Keyboard"/>
    <x v="1"/>
    <s v="Large Box"/>
    <s v="Express Air"/>
    <d v="2015-10-11T00:00:00"/>
    <s v="$32.02"/>
    <s v="$152.48"/>
    <s v="$120.46"/>
    <n v="41"/>
    <s v="$1,305.29"/>
    <n v="7.0000000000000007E-2"/>
    <s v="$55.20"/>
    <s v="$1,072.28"/>
    <s v="$4.00"/>
    <s v="$1,042.31"/>
    <n v="1072.28"/>
    <n v="1042.31"/>
    <n v="29.970000000000027"/>
    <n v="4"/>
    <n v="55.2"/>
    <n v="991.1099999999999"/>
    <n v="152.47999999999999"/>
    <n v="6200.48"/>
    <n v="6196.48"/>
    <n v="6192.48"/>
    <m/>
  </r>
  <r>
    <s v="5684-1"/>
    <x v="577"/>
    <s v="Liz Carlisle"/>
    <s v="2/797 Botany Rd,Rosebery"/>
    <x v="0"/>
    <s v="NSW"/>
    <x v="3"/>
    <s v="Samantha Chairs"/>
    <s v="Critical"/>
    <s v="Smiths Pushpins"/>
    <x v="1"/>
    <s v="Medium Box"/>
    <s v="Regular Air"/>
    <d v="2014-11-12T00:00:00"/>
    <s v="$0.94"/>
    <s v="$1.88"/>
    <s v="$0.94"/>
    <n v="8"/>
    <s v="$67.68"/>
    <n v="0.09"/>
    <s v="$6.77"/>
    <s v="$60.91"/>
    <s v="$0.79"/>
    <s v="$61.70"/>
    <n v="60.91"/>
    <n v="61.7"/>
    <n v="-0.79000000000000625"/>
    <n v="0.79"/>
    <n v="6.77"/>
    <n v="55.72"/>
    <n v="1.88"/>
    <n v="9.0599999999999987"/>
    <n v="8.27"/>
    <n v="7.4799999999999995"/>
    <m/>
  </r>
  <r>
    <s v="5684-1"/>
    <x v="577"/>
    <s v="Greg Hansen"/>
    <s v="221 Barkly St,St Kilda"/>
    <x v="1"/>
    <s v="VIC"/>
    <x v="0"/>
    <s v="Yvette Biti"/>
    <s v="Not Specified"/>
    <s v="Smiths General Use 3-Ring Binders"/>
    <x v="1"/>
    <s v="Jumbo Drum"/>
    <s v="Delivery Truck"/>
    <d v="2014-11-12T00:00:00"/>
    <s v="$1.18"/>
    <s v="$1.88"/>
    <s v="$0.70"/>
    <n v="6"/>
    <s v="$67.68"/>
    <n v="7.0000000000000007E-2"/>
    <s v="$6.77"/>
    <s v="$60.91"/>
    <s v="$1.49"/>
    <s v="$61.70"/>
    <n v="60.91"/>
    <n v="61.7"/>
    <n v="-0.79000000000000625"/>
    <n v="1.49"/>
    <n v="6.77"/>
    <n v="56.42"/>
    <n v="1.88"/>
    <n v="6"/>
    <n v="4.51"/>
    <n v="3.0199999999999996"/>
    <m/>
  </r>
  <r>
    <s v="5684-1"/>
    <x v="577"/>
    <s v="Greg Hansen"/>
    <s v="221 Barkly St,St Kilda"/>
    <x v="1"/>
    <s v="VIC"/>
    <x v="2"/>
    <s v="Yvette Biti"/>
    <s v="Medium"/>
    <s v="Bagged Rubber Bands"/>
    <x v="1"/>
    <s v="Small Box"/>
    <s v="Regular Air"/>
    <d v="2014-11-12T00:00:00"/>
    <s v="$0.24"/>
    <s v="$1.26"/>
    <s v="$1.02"/>
    <n v="12"/>
    <s v="$67.68"/>
    <n v="0"/>
    <s v="$6.77"/>
    <s v="$60.91"/>
    <s v="$0.70"/>
    <s v="$61.70"/>
    <n v="60.91"/>
    <n v="61.7"/>
    <n v="-0.79000000000000625"/>
    <n v="0.7"/>
    <n v="6.77"/>
    <n v="55.63000000000001"/>
    <n v="1.26"/>
    <n v="9.0500000000000007"/>
    <n v="8.3500000000000014"/>
    <n v="7.6500000000000012"/>
    <m/>
  </r>
  <r>
    <s v="5686-1"/>
    <x v="268"/>
    <s v="Matt Collister"/>
    <s v="99 Glebe Point Rd,Glebe"/>
    <x v="0"/>
    <s v="NSW"/>
    <x v="0"/>
    <s v="Natasha Song"/>
    <s v="High"/>
    <s v="TypeRight  Top-Opening Peel &amp; Seel Envelopes, Plain White"/>
    <x v="0"/>
    <s v="Small Box"/>
    <s v="Regular Air"/>
    <d v="2014-03-13T00:00:00"/>
    <s v="$16.85"/>
    <s v="$27.18"/>
    <s v="$10.33"/>
    <n v="2"/>
    <s v="$1,146.32"/>
    <n v="0.05"/>
    <s v="$0.00"/>
    <s v="$1,154.00"/>
    <s v="$8.23"/>
    <s v="$1,194.50"/>
    <n v="1154"/>
    <n v="1194.5"/>
    <n v="-40.5"/>
    <n v="8.23"/>
    <n v="0"/>
    <n v="1202.73"/>
    <n v="27.18"/>
    <n v="62.59"/>
    <n v="54.36"/>
    <n v="46.129999999999995"/>
    <m/>
  </r>
  <r>
    <s v="5686-1"/>
    <x v="379"/>
    <s v="John Murray"/>
    <s v="Sydney Fish Market, Bank Street, Sydney"/>
    <x v="0"/>
    <s v="NSW"/>
    <x v="1"/>
    <s v="Phoebe Gour"/>
    <s v="Medium"/>
    <s v="Adesso Programmable 142-Key Keyboard"/>
    <x v="0"/>
    <s v="Small Box"/>
    <s v="Regular Air"/>
    <d v="2014-11-03T00:00:00"/>
    <s v="$32.02"/>
    <s v="$152.48"/>
    <s v="$120.46"/>
    <n v="13"/>
    <s v="$2,017.52"/>
    <n v="0.1"/>
    <s v="$100.88"/>
    <s v="$1,924.74"/>
    <s v="$4.00"/>
    <s v="$1,911.71"/>
    <n v="1924.74"/>
    <n v="1911.71"/>
    <n v="13.029999999999973"/>
    <n v="4"/>
    <n v="100.88"/>
    <n v="1814.83"/>
    <n v="152.47999999999999"/>
    <n v="1885.3599999999997"/>
    <n v="1881.3599999999997"/>
    <n v="1877.3599999999997"/>
    <m/>
  </r>
  <r>
    <s v="5687-1"/>
    <x v="578"/>
    <s v="Jim Kriz"/>
    <s v="85-113 Dunning Ave,Roseberry"/>
    <x v="0"/>
    <s v="NSW"/>
    <x v="3"/>
    <s v="Mihael Khan"/>
    <s v="High"/>
    <s v="Artisan Arch Ring Binders"/>
    <x v="0"/>
    <s v="Wrap Bag"/>
    <s v="Regular Air"/>
    <d v="2013-05-24T00:00:00"/>
    <s v="$36.02"/>
    <s v="$58.10"/>
    <s v="$22.08"/>
    <n v="6"/>
    <s v="$437.20"/>
    <n v="0.03"/>
    <s v="$0.00"/>
    <s v="$434.90"/>
    <s v="$1.49"/>
    <s v="$400.20"/>
    <n v="434.9"/>
    <n v="400.2"/>
    <n v="34.699999999999989"/>
    <n v="1.49"/>
    <n v="0"/>
    <n v="401.69"/>
    <n v="58.1"/>
    <n v="350.09000000000003"/>
    <n v="348.6"/>
    <n v="347.11"/>
    <m/>
  </r>
  <r>
    <s v="5687-1"/>
    <x v="531"/>
    <s v="Gene Hale"/>
    <s v="1/173-179 Bronte Rd,Waverley"/>
    <x v="0"/>
    <s v="NSW"/>
    <x v="1"/>
    <s v="Leighton Forrest"/>
    <s v="Low"/>
    <s v="Binder Clips by OIC"/>
    <x v="0"/>
    <s v="Small Pack"/>
    <s v="Regular Air"/>
    <d v="2014-07-24T00:00:00"/>
    <s v="$0.93"/>
    <s v="$1.48"/>
    <s v="$0.55"/>
    <n v="50"/>
    <s v="$41.64"/>
    <n v="0.08"/>
    <s v="$1.66"/>
    <s v="$39.78"/>
    <s v="$0.70"/>
    <s v="$40.48"/>
    <n v="39.78"/>
    <n v="40.479999999999997"/>
    <n v="-0.69999999999999574"/>
    <n v="0.7"/>
    <n v="1.66"/>
    <n v="39.520000000000003"/>
    <n v="1.48"/>
    <n v="73.040000000000006"/>
    <n v="72.34"/>
    <n v="71.64"/>
    <m/>
  </r>
  <r>
    <s v="5687-1"/>
    <x v="579"/>
    <s v="Giulietta Weimer"/>
    <s v="48 Albion St,Surry Hills"/>
    <x v="0"/>
    <s v="NSW"/>
    <x v="1"/>
    <s v="Natasha Song"/>
    <s v="Not Specified"/>
    <s v="Binder Clips by OIC"/>
    <x v="0"/>
    <s v="Small Box"/>
    <s v="Regular Air"/>
    <d v="2014-11-19T00:00:00"/>
    <s v="$0.93"/>
    <s v="$1.48"/>
    <s v="$0.55"/>
    <n v="1"/>
    <s v="$41.44"/>
    <n v="0.08"/>
    <s v="$1.66"/>
    <s v="$39.78"/>
    <s v="$0.70"/>
    <s v="$40.48"/>
    <n v="39.78"/>
    <n v="40.479999999999997"/>
    <n v="-0.69999999999999574"/>
    <n v="0.7"/>
    <n v="1.66"/>
    <n v="39.520000000000003"/>
    <n v="1.48"/>
    <n v="0.52"/>
    <n v="-0.17999999999999994"/>
    <n v="-0.87999999999999989"/>
    <m/>
  </r>
  <r>
    <s v="5688-1"/>
    <x v="118"/>
    <s v="Todd Boyes"/>
    <s v="Westfield Miranda, 600 Kingsway,Miranda"/>
    <x v="0"/>
    <s v="NSW"/>
    <x v="3"/>
    <s v="Preston Senome"/>
    <s v="High"/>
    <s v="Alto Perma 2700 Stacking Storage Drawers"/>
    <x v="0"/>
    <s v="Small Box"/>
    <s v="Regular Air"/>
    <d v="2014-12-29T00:00:00"/>
    <s v="$8.92"/>
    <s v="$29.74"/>
    <s v="$20.82"/>
    <n v="3"/>
    <s v="$111.94"/>
    <n v="0"/>
    <s v="$3.86"/>
    <s v="$919.22"/>
    <s v="$6.64"/>
    <s v="$916.24"/>
    <n v="919.22"/>
    <n v="916.24"/>
    <n v="2.9800000000000182"/>
    <n v="6.64"/>
    <n v="3.86"/>
    <n v="919.02"/>
    <n v="29.74"/>
    <n v="92"/>
    <n v="85.36"/>
    <n v="78.72"/>
    <m/>
  </r>
  <r>
    <s v="5689-1"/>
    <x v="208"/>
    <s v="George Ashbrook"/>
    <s v="506 Swan Street,Richmond"/>
    <x v="1"/>
    <s v="VIC"/>
    <x v="0"/>
    <s v="Connor Betts"/>
    <s v="Critical"/>
    <s v="Alto Perma 2700 Stacking Storage Drawers"/>
    <x v="0"/>
    <s v="Small Box"/>
    <s v="Regular Air"/>
    <d v="2014-10-22T00:00:00"/>
    <s v="$8.92"/>
    <s v="$29.74"/>
    <s v="$20.82"/>
    <n v="8"/>
    <s v="$565.06"/>
    <n v="0"/>
    <s v="$56.51"/>
    <s v="$508.55"/>
    <s v="$6.64"/>
    <s v="$515.12"/>
    <n v="508.55"/>
    <n v="515.12"/>
    <n v="-6.5699999999999932"/>
    <n v="6.64"/>
    <n v="56.51"/>
    <n v="465.25"/>
    <n v="29.74"/>
    <n v="188.04999999999998"/>
    <n v="181.41"/>
    <n v="174.77"/>
    <m/>
  </r>
  <r>
    <s v="5690-1"/>
    <x v="183"/>
    <s v="Tony Sayre"/>
    <s v="499-501 Lygon Street,Carlton North"/>
    <x v="1"/>
    <s v="VIC"/>
    <x v="2"/>
    <s v="Yvette Biti"/>
    <s v="Medium"/>
    <s v="Economy Rollaway Files"/>
    <x v="0"/>
    <s v="Wrap Bag"/>
    <s v="Regular Air"/>
    <d v="2013-08-13T00:00:00"/>
    <s v="$67.73"/>
    <s v="$165.20"/>
    <s v="$97.47"/>
    <n v="35"/>
    <s v="$7,599.20"/>
    <n v="7.0000000000000007E-2"/>
    <s v="$789.92"/>
    <s v="$7,447.22"/>
    <s v="$19.99"/>
    <s v="$7,467.21"/>
    <n v="7447.22"/>
    <n v="7467.21"/>
    <n v="-19.989999999999782"/>
    <n v="19.989999999999998"/>
    <n v="789.92"/>
    <n v="6697.28"/>
    <n v="165.2"/>
    <n v="5012.07"/>
    <n v="4992.08"/>
    <n v="4972.09"/>
    <m/>
  </r>
  <r>
    <s v="5690-1"/>
    <x v="162"/>
    <s v="Brendan Murry"/>
    <s v="797 Botany Rd,Rosebery"/>
    <x v="0"/>
    <s v="NSW"/>
    <x v="0"/>
    <s v="Phoebe Gour"/>
    <s v="High"/>
    <s v="Economy Rollaway Files"/>
    <x v="0"/>
    <s v="Small Box"/>
    <s v="Regular Air"/>
    <d v="2014-11-21T00:00:00"/>
    <s v="$67.73"/>
    <s v="$165.20"/>
    <s v="$97.47"/>
    <n v="10"/>
    <s v="$7,599.20"/>
    <n v="0.06"/>
    <s v="$151.98"/>
    <s v="$7,447.22"/>
    <s v="$19.99"/>
    <s v="$7,467.21"/>
    <n v="7447.22"/>
    <n v="7467.21"/>
    <n v="-19.989999999999782"/>
    <n v="19.989999999999998"/>
    <n v="151.97999999999999"/>
    <n v="7335.22"/>
    <n v="165.2"/>
    <n v="1520.01"/>
    <n v="1500.02"/>
    <n v="1480.03"/>
    <m/>
  </r>
  <r>
    <s v="5691-1"/>
    <x v="70"/>
    <s v="Harold Pawlan"/>
    <s v="180 High Street,Windsor"/>
    <x v="1"/>
    <s v="VIC"/>
    <x v="2"/>
    <s v="Connor Betts"/>
    <s v="Critical"/>
    <s v="Apex Forged Steel Scissors with Black Enamel Handles"/>
    <x v="0"/>
    <s v="Small Box"/>
    <s v="Regular Air"/>
    <d v="2015-03-16T00:00:00"/>
    <s v="$4.10"/>
    <s v="$9.31"/>
    <s v="$5.21"/>
    <n v="34"/>
    <s v="$257.04"/>
    <n v="0.03"/>
    <s v="$0.00"/>
    <s v="$255.64"/>
    <s v="$3.98"/>
    <s v="$266.73"/>
    <n v="255.64"/>
    <n v="266.73"/>
    <n v="-11.090000000000032"/>
    <n v="3.98"/>
    <n v="0"/>
    <n v="270.71000000000004"/>
    <n v="9.31"/>
    <n v="320.52000000000004"/>
    <n v="316.54000000000002"/>
    <n v="312.56"/>
    <m/>
  </r>
  <r>
    <s v="5691-1"/>
    <x v="57"/>
    <s v="Art Foster"/>
    <s v="Westfield Parramatta,Parramatta"/>
    <x v="0"/>
    <s v="NSW"/>
    <x v="1"/>
    <s v="Stevie Bacata"/>
    <s v="High"/>
    <s v="TechSavi Access Keyboard"/>
    <x v="0"/>
    <s v="Small Box"/>
    <s v="Regular Air"/>
    <d v="2013-03-13T00:00:00"/>
    <s v="$8.31"/>
    <s v="$15.98"/>
    <s v="$7.67"/>
    <n v="43"/>
    <s v="$131.04"/>
    <n v="0.08"/>
    <s v="$3.57"/>
    <s v="$127.42"/>
    <s v="$6.50"/>
    <s v="$126.73"/>
    <n v="127.42"/>
    <n v="126.73"/>
    <n v="0.68999999999999773"/>
    <n v="6.5"/>
    <n v="3.57"/>
    <n v="129.66000000000003"/>
    <n v="15.98"/>
    <n v="690.06999999999994"/>
    <n v="683.56999999999994"/>
    <n v="677.06999999999994"/>
    <m/>
  </r>
  <r>
    <s v="5691-1"/>
    <x v="149"/>
    <s v="Allen Armold"/>
    <s v="224A Gertrude St,Fitzroy"/>
    <x v="1"/>
    <s v="VIC"/>
    <x v="0"/>
    <s v="Connor Betts"/>
    <s v="Low"/>
    <s v="Artisan Durable Binders"/>
    <x v="0"/>
    <s v="Wrap Bag"/>
    <s v="Express Air"/>
    <d v="2015-05-22T00:00:00"/>
    <s v="$1.84"/>
    <s v="$2.88"/>
    <s v="$1.04"/>
    <n v="5"/>
    <s v="$85.24"/>
    <n v="0.09"/>
    <s v="$3.37"/>
    <s v="$85.87"/>
    <s v="$1.49"/>
    <s v="$88.28"/>
    <n v="85.87"/>
    <n v="88.28"/>
    <n v="-2.4099999999999966"/>
    <n v="1.49"/>
    <n v="3.37"/>
    <n v="86.399999999999991"/>
    <n v="2.88"/>
    <n v="12.519999999999998"/>
    <n v="11.029999999999998"/>
    <n v="9.5399999999999974"/>
    <m/>
  </r>
  <r>
    <s v="5693-1"/>
    <x v="434"/>
    <s v="Julia Barnett"/>
    <s v="2a/285A Crown St,Surry Hills"/>
    <x v="0"/>
    <s v="NSW"/>
    <x v="1"/>
    <s v="Phoebe Gour"/>
    <s v="Low"/>
    <s v="Artisan Flip-Chart Easel Binder, Black"/>
    <x v="0"/>
    <s v="Wrap Bag"/>
    <s v="Regular Air"/>
    <d v="2014-11-22T00:00:00"/>
    <s v="$13.88"/>
    <s v="$22.38"/>
    <s v="$8.50"/>
    <n v="39"/>
    <s v="$223.80"/>
    <n v="0.05"/>
    <s v="$2.24"/>
    <s v="$221.56"/>
    <s v="$15.10"/>
    <s v="$236.66"/>
    <n v="221.56"/>
    <n v="236.66"/>
    <n v="-15.099999999999994"/>
    <n v="15.1"/>
    <n v="2.2400000000000002"/>
    <n v="249.51999999999998"/>
    <n v="22.38"/>
    <n v="885.68"/>
    <n v="870.57999999999993"/>
    <n v="855.4799999999999"/>
    <m/>
  </r>
  <r>
    <s v="5693-1"/>
    <x v="434"/>
    <s v="Julia Barnett"/>
    <s v="2a/285A Crown St,Surry Hills"/>
    <x v="0"/>
    <s v="NSW"/>
    <x v="3"/>
    <s v="Phoebe Gour"/>
    <s v="High"/>
    <s v="Artisan Flip-Chart Easel Binder, Black"/>
    <x v="0"/>
    <s v="Small Pack"/>
    <s v="Regular Air"/>
    <d v="2014-11-22T00:00:00"/>
    <s v="$13.88"/>
    <s v="$22.38"/>
    <s v="$8.50"/>
    <n v="23"/>
    <s v="$223.80"/>
    <n v="0.09"/>
    <s v="$2.24"/>
    <s v="$221.56"/>
    <s v="$15.10"/>
    <s v="$236.66"/>
    <n v="221.56"/>
    <n v="236.66"/>
    <n v="-15.099999999999994"/>
    <n v="15.1"/>
    <n v="2.2400000000000002"/>
    <n v="249.51999999999998"/>
    <n v="22.38"/>
    <n v="527.6"/>
    <n v="512.5"/>
    <n v="497.4"/>
    <m/>
  </r>
  <r>
    <s v="5693-1"/>
    <x v="477"/>
    <s v="Diza Ken Reitt"/>
    <s v="412 Brunswick St,Fitzroy"/>
    <x v="1"/>
    <s v="VIC"/>
    <x v="0"/>
    <s v="Connor Betts"/>
    <s v="Medium"/>
    <s v="Artisan Arch Ring Binders"/>
    <x v="0"/>
    <s v="Small Box"/>
    <s v="Regular Air"/>
    <d v="2013-08-04T00:00:00"/>
    <s v="$36.02"/>
    <s v="$58.10"/>
    <s v="$22.08"/>
    <n v="34"/>
    <s v="$223.80"/>
    <n v="7.0000000000000007E-2"/>
    <s v="$2.24"/>
    <s v="$221.56"/>
    <s v="$1.49"/>
    <s v="$236.66"/>
    <n v="221.56"/>
    <n v="236.66"/>
    <n v="-15.099999999999994"/>
    <n v="1.49"/>
    <n v="2.2400000000000002"/>
    <n v="235.91"/>
    <n v="58.1"/>
    <n v="1974.65"/>
    <n v="1973.16"/>
    <n v="1971.67"/>
    <m/>
  </r>
  <r>
    <s v="5693-1"/>
    <x v="434"/>
    <s v="Julia Barnett"/>
    <s v="2a/285A Crown St,Surry Hills"/>
    <x v="0"/>
    <s v="NSW"/>
    <x v="3"/>
    <s v="Phoebe Gour"/>
    <s v="High"/>
    <s v="Artisan Flip-Chart Easel Binder, Black"/>
    <x v="1"/>
    <s v="Small Box"/>
    <s v="Regular Air"/>
    <d v="2014-11-22T00:00:00"/>
    <s v="$13.88"/>
    <s v="$22.38"/>
    <s v="$8.50"/>
    <n v="29"/>
    <s v="$223.80"/>
    <n v="0.06"/>
    <s v="$2.24"/>
    <s v="$221.56"/>
    <s v="$15.10"/>
    <s v="$236.66"/>
    <n v="221.56"/>
    <n v="236.66"/>
    <n v="-15.099999999999994"/>
    <n v="15.1"/>
    <n v="2.2400000000000002"/>
    <n v="249.51999999999998"/>
    <n v="22.38"/>
    <n v="661.88"/>
    <n v="646.78"/>
    <n v="631.67999999999995"/>
    <m/>
  </r>
  <r>
    <s v="5693-1"/>
    <x v="434"/>
    <s v="Julia Barnett"/>
    <s v="2a/285A Crown St,Surry Hills"/>
    <x v="0"/>
    <s v="NSW"/>
    <x v="3"/>
    <s v="Phoebe Gour"/>
    <s v="High"/>
    <s v="Artisan Flip-Chart Easel Binder, Black"/>
    <x v="1"/>
    <s v="Medium Box"/>
    <s v="Regular Air"/>
    <d v="2014-11-22T00:00:00"/>
    <s v="$13.88"/>
    <s v="$22.38"/>
    <s v="$8.50"/>
    <n v="7"/>
    <s v="$223.80"/>
    <n v="0.03"/>
    <s v="$2.24"/>
    <s v="$221.56"/>
    <s v="$15.10"/>
    <s v="$236.66"/>
    <n v="221.56"/>
    <n v="236.66"/>
    <n v="-15.099999999999994"/>
    <n v="15.1"/>
    <n v="2.2400000000000002"/>
    <n v="249.51999999999998"/>
    <n v="22.38"/>
    <n v="169.51999999999998"/>
    <n v="154.41999999999999"/>
    <n v="139.32"/>
    <m/>
  </r>
  <r>
    <s v="5693-1"/>
    <x v="532"/>
    <s v="Charlotte Melson"/>
    <s v="211/25-29 Dixon St,Haymarket"/>
    <x v="0"/>
    <s v="NSW"/>
    <x v="0"/>
    <s v="Preston Senome"/>
    <s v="Medium"/>
    <s v="Smiths Bulldog Clip"/>
    <x v="0"/>
    <s v="Small Pack"/>
    <s v="Regular Air"/>
    <d v="2014-09-05T00:00:00"/>
    <s v="$2.31"/>
    <s v="$3.78"/>
    <s v="$1.47"/>
    <n v="22"/>
    <s v="$101.06"/>
    <n v="7.0000000000000007E-2"/>
    <s v="$0.00"/>
    <s v="$110.76"/>
    <s v="$0.71"/>
    <s v="$111.30"/>
    <n v="110.76"/>
    <n v="111.3"/>
    <n v="-0.53999999999999204"/>
    <n v="0.71"/>
    <n v="0"/>
    <n v="112.00999999999999"/>
    <n v="3.78"/>
    <n v="83.86999999999999"/>
    <n v="83.16"/>
    <n v="82.45"/>
    <m/>
  </r>
  <r>
    <s v="5693-1"/>
    <x v="434"/>
    <s v="Julia Barnett"/>
    <s v="485 Crown St,Surry Hills"/>
    <x v="0"/>
    <s v="NSW"/>
    <x v="1"/>
    <s v="Leighton Forrest"/>
    <s v="Not Specified"/>
    <s v="Artisan Flip-Chart Easel Binder, Black"/>
    <x v="0"/>
    <s v="Small Box"/>
    <s v="Regular Air"/>
    <d v="2014-11-22T00:00:00"/>
    <s v="$13.88"/>
    <s v="$22.38"/>
    <s v="$8.50"/>
    <n v="41"/>
    <s v="$223.80"/>
    <n v="0.02"/>
    <s v="$2.24"/>
    <s v="$221.56"/>
    <s v="$15.10"/>
    <s v="$236.66"/>
    <n v="221.56"/>
    <n v="236.66"/>
    <n v="-15.099999999999994"/>
    <n v="15.1"/>
    <n v="2.2400000000000002"/>
    <n v="249.51999999999998"/>
    <n v="22.38"/>
    <n v="930.43999999999994"/>
    <n v="915.33999999999992"/>
    <n v="900.2399999999999"/>
    <m/>
  </r>
  <r>
    <s v="5693-1"/>
    <x v="231"/>
    <s v="Patrick Ryan"/>
    <s v="Cnr Williams Road &amp; Lechlade Ave,South Yarra"/>
    <x v="1"/>
    <s v="VIC"/>
    <x v="2"/>
    <s v="Yvette Biti"/>
    <s v="High"/>
    <s v="Apex Straight Scissors"/>
    <x v="0"/>
    <s v="Wrap Bag"/>
    <s v="Express Air"/>
    <d v="2015-07-05T00:00:00"/>
    <s v="$5.19"/>
    <s v="$12.98"/>
    <s v="$7.79"/>
    <n v="46"/>
    <s v="$277.20"/>
    <n v="0"/>
    <s v="$13.87"/>
    <s v="$255.91"/>
    <s v="$3.14"/>
    <s v="$276.81"/>
    <n v="255.91"/>
    <n v="276.81"/>
    <n v="-20.900000000000006"/>
    <n v="3.14"/>
    <n v="13.87"/>
    <n v="266.08"/>
    <n v="12.98"/>
    <n v="586.35"/>
    <n v="583.21"/>
    <n v="580.07000000000005"/>
    <m/>
  </r>
  <r>
    <s v="5693-1"/>
    <x v="434"/>
    <s v="Julia Barnett"/>
    <s v="2a/285A Crown St,Surry Hills"/>
    <x v="0"/>
    <s v="NSW"/>
    <x v="1"/>
    <s v="Phoebe Gour"/>
    <s v="Not Specified"/>
    <s v="Artisan Flip-Chart Easel Binder, Black"/>
    <x v="0"/>
    <s v="Small Box"/>
    <s v="Regular Air"/>
    <d v="2014-11-22T00:00:00"/>
    <s v="$13.88"/>
    <s v="$22.38"/>
    <s v="$8.50"/>
    <n v="18"/>
    <s v="$223.80"/>
    <n v="0.04"/>
    <s v="$2.24"/>
    <s v="$221.56"/>
    <s v="$15.10"/>
    <s v="$236.66"/>
    <n v="221.56"/>
    <n v="236.66"/>
    <n v="-15.099999999999994"/>
    <n v="15.1"/>
    <n v="2.2400000000000002"/>
    <n v="249.51999999999998"/>
    <n v="22.38"/>
    <n v="415.7"/>
    <n v="400.59999999999997"/>
    <n v="385.49999999999994"/>
    <m/>
  </r>
  <r>
    <s v="5693-1"/>
    <x v="434"/>
    <s v="Becky Pak"/>
    <s v="79 Elliott St,Balmain"/>
    <x v="0"/>
    <s v="NSW"/>
    <x v="2"/>
    <s v="Aanya Zhang"/>
    <s v="High"/>
    <s v="Artisan Flip-Chart Easel Binder, Black"/>
    <x v="0"/>
    <s v="Small Box"/>
    <s v="Regular Air"/>
    <d v="2014-11-27T00:00:00"/>
    <s v="$13.88"/>
    <s v="$22.38"/>
    <s v="$8.50"/>
    <n v="42"/>
    <s v="$223.80"/>
    <n v="0.1"/>
    <s v="$2.24"/>
    <s v="$221.56"/>
    <s v="$15.10"/>
    <s v="$236.66"/>
    <n v="221.56"/>
    <n v="236.66"/>
    <n v="-15.099999999999994"/>
    <n v="15.1"/>
    <n v="2.2400000000000002"/>
    <n v="249.51999999999998"/>
    <n v="22.38"/>
    <n v="952.81999999999994"/>
    <n v="937.71999999999991"/>
    <n v="922.61999999999989"/>
    <m/>
  </r>
  <r>
    <s v="5693-1"/>
    <x v="434"/>
    <s v="Julia Barnett"/>
    <s v="2a/285A Crown St,Surry Hills"/>
    <x v="0"/>
    <s v="NSW"/>
    <x v="1"/>
    <s v="Phoebe Gour"/>
    <s v="Medium"/>
    <s v="Artisan Flip-Chart Easel Binder, Black"/>
    <x v="0"/>
    <s v="Small Box"/>
    <s v="Regular Air"/>
    <d v="2014-11-22T00:00:00"/>
    <s v="$13.88"/>
    <s v="$22.38"/>
    <s v="$8.50"/>
    <n v="50"/>
    <s v="$223.80"/>
    <n v="0.02"/>
    <s v="$2.24"/>
    <s v="$221.56"/>
    <s v="$15.10"/>
    <s v="$236.66"/>
    <n v="221.56"/>
    <n v="236.66"/>
    <n v="-15.099999999999994"/>
    <n v="15.1"/>
    <n v="2.2400000000000002"/>
    <n v="249.51999999999998"/>
    <n v="22.38"/>
    <n v="1131.8599999999999"/>
    <n v="1116.76"/>
    <n v="1101.6600000000001"/>
    <m/>
  </r>
  <r>
    <s v="5693-1"/>
    <x v="434"/>
    <s v="Julia Barnett"/>
    <s v="2a/285A Crown St,Surry Hills"/>
    <x v="0"/>
    <s v="NSW"/>
    <x v="2"/>
    <s v="Phoebe Gour"/>
    <s v="Not Specified"/>
    <s v="Artisan Flip-Chart Easel Binder, Black"/>
    <x v="0"/>
    <s v="Small Box"/>
    <s v="Express Air"/>
    <d v="2014-11-22T00:00:00"/>
    <s v="$13.88"/>
    <s v="$22.38"/>
    <s v="$8.50"/>
    <n v="37"/>
    <s v="$223.80"/>
    <n v="0"/>
    <s v="$2.24"/>
    <s v="$221.56"/>
    <s v="$15.10"/>
    <s v="$236.66"/>
    <n v="221.56"/>
    <n v="236.66"/>
    <n v="-15.099999999999994"/>
    <n v="15.1"/>
    <n v="2.2400000000000002"/>
    <n v="249.51999999999998"/>
    <n v="22.38"/>
    <n v="840.92"/>
    <n v="825.81999999999994"/>
    <n v="810.71999999999991"/>
    <m/>
  </r>
  <r>
    <s v="5693-1"/>
    <x v="434"/>
    <s v="Julia Barnett"/>
    <s v="485 Crown St,Surry Hills"/>
    <x v="0"/>
    <s v="NSW"/>
    <x v="1"/>
    <s v="Leighton Forrest"/>
    <s v="High"/>
    <s v="Artisan Flip-Chart Easel Binder, Black"/>
    <x v="0"/>
    <s v="Wrap Bag"/>
    <s v="Regular Air"/>
    <d v="2014-11-22T00:00:00"/>
    <s v="$13.88"/>
    <s v="$22.38"/>
    <s v="$8.50"/>
    <n v="37"/>
    <s v="$223.80"/>
    <n v="0"/>
    <s v="$2.24"/>
    <s v="$221.56"/>
    <s v="$15.10"/>
    <s v="$236.66"/>
    <n v="221.56"/>
    <n v="236.66"/>
    <n v="-15.099999999999994"/>
    <n v="15.1"/>
    <n v="2.2400000000000002"/>
    <n v="249.51999999999998"/>
    <n v="22.38"/>
    <n v="840.92"/>
    <n v="825.81999999999994"/>
    <n v="810.71999999999991"/>
    <m/>
  </r>
  <r>
    <s v="5694-1"/>
    <x v="52"/>
    <s v="Nathan Mautz"/>
    <s v="412 Brunswick St,Fitzroy"/>
    <x v="1"/>
    <s v="VIC"/>
    <x v="2"/>
    <s v="Connor Betts"/>
    <s v="High"/>
    <s v="DrawIt Colored Pencils, 48-Color Set"/>
    <x v="0"/>
    <s v="Wrap Bag"/>
    <s v="Regular Air"/>
    <d v="2014-09-25T00:00:00"/>
    <s v="$21.56"/>
    <s v="$36.55"/>
    <s v="$14.99"/>
    <n v="27"/>
    <s v="$437.28"/>
    <n v="7.0000000000000007E-2"/>
    <s v="$26.24"/>
    <s v="$413.04"/>
    <s v="$13.89"/>
    <s v="$415.39"/>
    <n v="413.04"/>
    <n v="415.39"/>
    <n v="-2.3499999999999659"/>
    <n v="13.89"/>
    <n v="26.24"/>
    <n v="403.03999999999996"/>
    <n v="36.549999999999997"/>
    <n v="974.49999999999989"/>
    <n v="960.6099999999999"/>
    <n v="946.71999999999991"/>
    <m/>
  </r>
  <r>
    <s v="5695-1"/>
    <x v="187"/>
    <s v="Roy Collins"/>
    <s v="Westfield Sydney,Sydney"/>
    <x v="0"/>
    <s v="NSW"/>
    <x v="0"/>
    <s v="Natasha Song"/>
    <s v="Not Specified"/>
    <s v="PastelOcean Color Pencil Set"/>
    <x v="0"/>
    <s v="Small Box"/>
    <s v="Regular Air"/>
    <d v="2013-06-27T00:00:00"/>
    <s v="$11.11"/>
    <s v="$19.84"/>
    <s v="$8.73"/>
    <n v="30"/>
    <s v="$8.94"/>
    <n v="0.03"/>
    <s v="$0.80"/>
    <s v="$89.45"/>
    <s v="$4.10"/>
    <s v="$94.65"/>
    <n v="89.45"/>
    <n v="94.65"/>
    <n v="-5.2000000000000028"/>
    <n v="4.0999999999999996"/>
    <n v="0.8"/>
    <n v="97.95"/>
    <n v="19.84"/>
    <n v="598.50000000000011"/>
    <n v="594.40000000000009"/>
    <n v="590.30000000000007"/>
    <m/>
  </r>
  <r>
    <s v="5695-1"/>
    <x v="434"/>
    <s v="Joseph Airdo"/>
    <s v="Westfield Sydney,Sydney"/>
    <x v="0"/>
    <s v="NSW"/>
    <x v="0"/>
    <s v="Natasha Song"/>
    <s v="Low"/>
    <s v="Steady Liquid Accent Tank-Style Highlighters"/>
    <x v="0"/>
    <s v="Wrap Bag"/>
    <s v="Regular Air"/>
    <d v="2014-11-24T00:00:00"/>
    <s v="$1.31"/>
    <s v="$2.84"/>
    <s v="$1.53"/>
    <n v="48"/>
    <s v="$110.76"/>
    <n v="7.0000000000000007E-2"/>
    <s v="$5.54"/>
    <s v="$105.22"/>
    <s v="$0.93"/>
    <s v="$106.15"/>
    <n v="105.22"/>
    <n v="106.15"/>
    <n v="-0.93000000000000682"/>
    <n v="0.93"/>
    <n v="5.54"/>
    <n v="101.54"/>
    <n v="2.84"/>
    <n v="131.71"/>
    <n v="130.78"/>
    <n v="129.85"/>
    <m/>
  </r>
  <r>
    <s v="5695-1"/>
    <x v="434"/>
    <s v="Julia Barnett"/>
    <s v="485 Crown St,Surry Hills"/>
    <x v="0"/>
    <s v="NSW"/>
    <x v="1"/>
    <s v="Leighton Forrest"/>
    <s v="Critical"/>
    <s v="Steady Liquid Accent Tank-Style Highlighters"/>
    <x v="0"/>
    <s v="Small Pack"/>
    <s v="Regular Air"/>
    <d v="2014-11-22T00:00:00"/>
    <s v="$1.31"/>
    <s v="$2.84"/>
    <s v="$1.53"/>
    <n v="49"/>
    <s v="$110.76"/>
    <n v="0.09"/>
    <s v="$5.54"/>
    <s v="$105.22"/>
    <s v="$0.93"/>
    <s v="$106.15"/>
    <n v="105.22"/>
    <n v="106.15"/>
    <n v="-0.93000000000000682"/>
    <n v="0.93"/>
    <n v="5.54"/>
    <n v="101.54"/>
    <n v="2.84"/>
    <n v="134.55000000000001"/>
    <n v="133.62"/>
    <n v="132.69"/>
    <m/>
  </r>
  <r>
    <s v="5695-1"/>
    <x v="213"/>
    <s v="Julie Kriz"/>
    <s v="Macquarie Centre Cnr Herring Road &amp; Waterloo Road,Macquarie Park"/>
    <x v="0"/>
    <s v="NSW"/>
    <x v="0"/>
    <s v="Nicholas Fernandes"/>
    <s v="Low"/>
    <s v="Smiths Bulldog Clip"/>
    <x v="0"/>
    <s v="Wrap Bag"/>
    <s v="Regular Air"/>
    <d v="2013-07-10T00:00:00"/>
    <s v="$2.31"/>
    <s v="$3.78"/>
    <s v="$1.47"/>
    <n v="48"/>
    <s v="$58.46"/>
    <n v="0.05"/>
    <s v="$2.27"/>
    <s v="$54.55"/>
    <s v="$0.71"/>
    <s v="$55.36"/>
    <n v="54.55"/>
    <n v="55.36"/>
    <n v="-0.81000000000000227"/>
    <n v="0.71"/>
    <n v="2.27"/>
    <n v="53.8"/>
    <n v="3.78"/>
    <n v="179.88"/>
    <n v="179.17"/>
    <n v="178.45999999999998"/>
    <m/>
  </r>
  <r>
    <s v="5695-1"/>
    <x v="410"/>
    <s v="Naresj Patel"/>
    <s v="106 Ebley Street,Bondi Junction"/>
    <x v="0"/>
    <s v="NSW"/>
    <x v="3"/>
    <s v="Leighton Forrest"/>
    <s v="High"/>
    <s v="Alto Memo Cubes"/>
    <x v="0"/>
    <s v="Small Box"/>
    <s v="Regular Air"/>
    <d v="2015-09-17T00:00:00"/>
    <s v="$3.32"/>
    <s v="$5.18"/>
    <s v="$1.86"/>
    <n v="48"/>
    <s v="$59.96"/>
    <n v="0.1"/>
    <s v="$2.36"/>
    <s v="$51.56"/>
    <s v="$2.04"/>
    <s v="$55.60"/>
    <n v="51.56"/>
    <n v="55.6"/>
    <n v="-4.0399999999999991"/>
    <n v="2.04"/>
    <n v="2.36"/>
    <n v="55.28"/>
    <n v="5.18"/>
    <n v="248.31999999999996"/>
    <n v="246.27999999999997"/>
    <n v="244.23999999999998"/>
    <m/>
  </r>
  <r>
    <s v="5695-1"/>
    <x v="258"/>
    <s v="Joseph Airdo"/>
    <s v="Westfield Sydney,Sydney"/>
    <x v="0"/>
    <s v="NSW"/>
    <x v="3"/>
    <s v="Natasha Song"/>
    <s v="Not Specified"/>
    <s v="Steady Liquid Accent Highlighters"/>
    <x v="0"/>
    <s v="Small Box"/>
    <s v="Express Air"/>
    <d v="2014-11-24T00:00:00"/>
    <s v="$3.47"/>
    <s v="$6.68"/>
    <s v="$3.21"/>
    <n v="34"/>
    <s v="$110.76"/>
    <n v="7.0000000000000007E-2"/>
    <s v="$5.54"/>
    <s v="$105.22"/>
    <s v="$1.50"/>
    <s v="$106.15"/>
    <n v="105.22"/>
    <n v="106.15"/>
    <n v="-0.93000000000000682"/>
    <n v="1.5"/>
    <n v="5.54"/>
    <n v="102.11"/>
    <n v="6.68"/>
    <n v="223.08"/>
    <n v="221.58"/>
    <n v="220.08"/>
    <m/>
  </r>
  <r>
    <s v="5695-1"/>
    <x v="16"/>
    <s v="Brian DeCherney"/>
    <s v="523 King St,Newtown"/>
    <x v="0"/>
    <s v="NSW"/>
    <x v="0"/>
    <s v="Aanya Zhang"/>
    <s v="Critical"/>
    <s v="1726 Digital Answering Machine"/>
    <x v="0"/>
    <s v="Wrap Bag"/>
    <s v="Regular Air"/>
    <d v="2015-05-21T00:00:00"/>
    <s v="$8.82"/>
    <s v="$20.99"/>
    <s v="$12.17"/>
    <n v="16"/>
    <s v="$992.92"/>
    <n v="0.04"/>
    <s v="$39.83"/>
    <s v="$915.25"/>
    <s v="$4.81"/>
    <s v="$925.30"/>
    <n v="915.25"/>
    <n v="925.3"/>
    <n v="-10.049999999999955"/>
    <n v="4.8099999999999996"/>
    <n v="39.83"/>
    <n v="890.27999999999986"/>
    <n v="20.99"/>
    <n v="300.82"/>
    <n v="296.01"/>
    <n v="291.2"/>
    <m/>
  </r>
  <r>
    <s v="5695-1"/>
    <x v="296"/>
    <s v="Jeremy Lonsdale"/>
    <s v="163 Concord Road,North Strathfield"/>
    <x v="0"/>
    <s v="NSW"/>
    <x v="2"/>
    <s v="Charlie Bui"/>
    <s v="Not Specified"/>
    <s v="Artisan Legal 4-Ring Binder"/>
    <x v="0"/>
    <s v="Small Box"/>
    <s v="Regular Air"/>
    <d v="2014-06-04T00:00:00"/>
    <s v="$13.64"/>
    <s v="$20.98"/>
    <s v="$7.34"/>
    <n v="47"/>
    <s v="$233.80"/>
    <n v="0.03"/>
    <s v="$7.22"/>
    <s v="$221.56"/>
    <s v="$1.49"/>
    <s v="$236.66"/>
    <n v="221.56"/>
    <n v="236.66"/>
    <n v="-15.099999999999994"/>
    <n v="1.49"/>
    <n v="7.22"/>
    <n v="230.93"/>
    <n v="20.98"/>
    <n v="980.33"/>
    <n v="978.84"/>
    <n v="977.35"/>
    <m/>
  </r>
  <r>
    <s v="5696-1"/>
    <x v="560"/>
    <s v="Todd Boyes"/>
    <s v="Westfield Miranda, 600 Kingsway,Miranda"/>
    <x v="0"/>
    <s v="NSW"/>
    <x v="0"/>
    <s v="Preston Senome"/>
    <s v="Low"/>
    <s v="Alto Perma 2700 Stacking Storage Drawers"/>
    <x v="1"/>
    <s v="Jumbo Drum"/>
    <s v="Delivery Truck"/>
    <d v="2014-10-04T00:00:00"/>
    <s v="$8.92"/>
    <s v="$29.74"/>
    <s v="$20.82"/>
    <n v="47"/>
    <s v="$297.60"/>
    <n v="0.1"/>
    <s v="$0.00"/>
    <s v="$249.60"/>
    <s v="$6.64"/>
    <s v="$240.60"/>
    <n v="249.6"/>
    <n v="240.6"/>
    <n v="9"/>
    <n v="6.64"/>
    <n v="0"/>
    <n v="247.23999999999998"/>
    <n v="29.74"/>
    <n v="1404.42"/>
    <n v="1397.78"/>
    <n v="1391.1399999999999"/>
    <m/>
  </r>
  <r>
    <s v="5696-1"/>
    <x v="207"/>
    <s v="Berenike Kampe"/>
    <s v="180 High Street,Windsor"/>
    <x v="1"/>
    <s v="VIC"/>
    <x v="3"/>
    <s v="Connor Betts"/>
    <s v="Not Specified"/>
    <s v="Artisan Poly Binder Pockets"/>
    <x v="0"/>
    <s v="Small Pack"/>
    <s v="Regular Air"/>
    <d v="2013-07-07T00:00:00"/>
    <s v="$2.26"/>
    <s v="$3.58"/>
    <s v="$1.32"/>
    <n v="38"/>
    <s v="$127.52"/>
    <n v="0"/>
    <s v="$12.74"/>
    <s v="$116.56"/>
    <s v="$5.47"/>
    <s v="$117.59"/>
    <n v="116.56"/>
    <n v="117.59"/>
    <n v="-1.0300000000000011"/>
    <n v="5.47"/>
    <n v="12.74"/>
    <n v="110.32000000000001"/>
    <n v="3.58"/>
    <n v="128.77000000000001"/>
    <n v="123.3"/>
    <n v="117.83"/>
    <m/>
  </r>
  <r>
    <s v="5696-1"/>
    <x v="65"/>
    <s v="Aaron Smayling"/>
    <s v="1737 Botany Rd,Banksmeadow"/>
    <x v="0"/>
    <s v="NSW"/>
    <x v="1"/>
    <s v="Nicholas Fernandes"/>
    <s v="Critical"/>
    <s v="Angle-D Binders with Locking Rings, Label Holders"/>
    <x v="0"/>
    <s v="Wrap Bag"/>
    <s v="Express Air"/>
    <d v="2013-03-26T00:00:00"/>
    <s v="$4.53"/>
    <s v="$7.30"/>
    <s v="$2.77"/>
    <n v="12"/>
    <s v="$256.00"/>
    <n v="0.1"/>
    <s v="$2.66"/>
    <s v="$256.08"/>
    <s v="$7.72"/>
    <s v="$268.58"/>
    <n v="256.08"/>
    <n v="268.58"/>
    <n v="-12.5"/>
    <n v="7.72"/>
    <n v="2.66"/>
    <n v="273.64"/>
    <n v="7.3"/>
    <n v="92.66"/>
    <n v="84.94"/>
    <n v="77.22"/>
    <m/>
  </r>
  <r>
    <s v="5696-1"/>
    <x v="60"/>
    <s v="Christina Vanderzanden"/>
    <s v="188 Pitt Street,Sydney"/>
    <x v="0"/>
    <s v="NSW"/>
    <x v="3"/>
    <s v="Tina Carlton"/>
    <s v="Low"/>
    <s v="Beekin 6 Outlet Metallic Surge Strip"/>
    <x v="0"/>
    <s v="Small Box"/>
    <s v="Express Air"/>
    <d v="2013-03-20T00:00:00"/>
    <s v="$4.46"/>
    <s v="$10.89"/>
    <s v="$6.43"/>
    <n v="1"/>
    <s v="$136.02"/>
    <n v="0.03"/>
    <s v="$9.26"/>
    <s v="$126.66"/>
    <s v="$4.50"/>
    <s v="$126.85"/>
    <n v="126.66"/>
    <n v="126.85"/>
    <n v="-0.18999999999999773"/>
    <n v="4.5"/>
    <n v="9.26"/>
    <n v="122.08999999999999"/>
    <n v="10.89"/>
    <n v="6.1300000000000008"/>
    <n v="1.6300000000000008"/>
    <n v="-2.8699999999999992"/>
    <m/>
  </r>
  <r>
    <s v="5696-1"/>
    <x v="229"/>
    <s v="Lycoris Saunders"/>
    <s v="501 George St,Sydney"/>
    <x v="0"/>
    <s v="NSW"/>
    <x v="1"/>
    <s v="Samantha Chairs"/>
    <s v="Low"/>
    <s v="Bagged Rubber Bands"/>
    <x v="1"/>
    <s v="Small Box"/>
    <s v="Regular Air"/>
    <d v="2015-07-31T00:00:00"/>
    <s v="$0.24"/>
    <s v="$1.26"/>
    <s v="$1.02"/>
    <n v="29"/>
    <s v="$53.53"/>
    <n v="0.03"/>
    <s v="$1.13"/>
    <s v="$53.57"/>
    <s v="$0.70"/>
    <s v="$53.67"/>
    <n v="53.57"/>
    <n v="53.67"/>
    <n v="-0.10000000000000142"/>
    <n v="0.7"/>
    <n v="1.1299999999999999"/>
    <n v="53.24"/>
    <n v="1.26"/>
    <n v="36.11"/>
    <n v="35.409999999999997"/>
    <n v="34.709999999999994"/>
    <m/>
  </r>
  <r>
    <s v="5698-1"/>
    <x v="258"/>
    <s v="Giulietta Dortch"/>
    <s v="180 High Street,Windsor"/>
    <x v="1"/>
    <s v="VIC"/>
    <x v="1"/>
    <s v="Connor Betts"/>
    <s v="Low"/>
    <s v="Cando PC940 Copier"/>
    <x v="1"/>
    <s v="Small Box"/>
    <s v="Regular Air"/>
    <d v="2014-11-27T00:00:00"/>
    <s v="$216.00"/>
    <s v="$449.99"/>
    <s v="$233.99"/>
    <n v="8"/>
    <s v="$15,299.66"/>
    <n v="0.01"/>
    <s v="$305.99"/>
    <s v="$14,993.67"/>
    <s v="$24.49"/>
    <s v="$15,042.67"/>
    <n v="14993.67"/>
    <n v="15042.67"/>
    <n v="-49"/>
    <n v="24.49"/>
    <n v="305.99"/>
    <n v="14761.17"/>
    <n v="449.99"/>
    <n v="3318.42"/>
    <n v="3293.9300000000003"/>
    <n v="3269.4400000000005"/>
    <m/>
  </r>
  <r>
    <s v="5698-1"/>
    <x v="258"/>
    <s v="Giulietta Dortch"/>
    <s v="180 High Street,Windsor"/>
    <x v="1"/>
    <s v="VIC"/>
    <x v="1"/>
    <s v="Connor Betts"/>
    <s v="Critical"/>
    <s v="Cando PC940 Copier"/>
    <x v="0"/>
    <s v="Small Box"/>
    <s v="Express Air"/>
    <d v="2014-11-27T00:00:00"/>
    <s v="$278.99"/>
    <s v="$449.99"/>
    <s v="$171.00"/>
    <n v="39"/>
    <s v="$15,299.66"/>
    <n v="7.0000000000000007E-2"/>
    <s v="$305.99"/>
    <s v="$14,993.67"/>
    <s v="$49.00"/>
    <s v="$15,042.61"/>
    <n v="14993.67"/>
    <n v="15042.61"/>
    <n v="-48.940000000000509"/>
    <n v="49"/>
    <n v="305.99"/>
    <n v="14785.62"/>
    <n v="449.99"/>
    <n v="17292.62"/>
    <n v="17243.62"/>
    <n v="17194.62"/>
    <m/>
  </r>
  <r>
    <s v="5699-1"/>
    <x v="103"/>
    <s v="Thurra Ners"/>
    <s v="Macquarie Centre Cnr Herring Road &amp; Waterloo Road,Macquarie Park"/>
    <x v="0"/>
    <s v="NSW"/>
    <x v="1"/>
    <s v="Nicholas Fernandes"/>
    <s v="Low"/>
    <s v="Smiths SlimLine Pencil Sharpener"/>
    <x v="0"/>
    <s v="Wrap Bag"/>
    <s v="Express Air"/>
    <d v="2015-02-03T00:00:00"/>
    <s v="$4.79"/>
    <s v="$11.97"/>
    <s v="$7.18"/>
    <n v="38"/>
    <s v="$365.92"/>
    <n v="0.02"/>
    <s v="$19.11"/>
    <s v="$258.65"/>
    <s v="$5.81"/>
    <s v="$268.91"/>
    <n v="258.64999999999998"/>
    <n v="268.91000000000003"/>
    <n v="-10.260000000000048"/>
    <n v="5.81"/>
    <n v="19.11"/>
    <n v="255.61"/>
    <n v="11.97"/>
    <n v="441.56"/>
    <n v="435.75"/>
    <n v="429.94"/>
    <m/>
  </r>
  <r>
    <s v="5699-1"/>
    <x v="205"/>
    <s v="Maurice Satty"/>
    <s v="188 Pitt Street,Sydney"/>
    <x v="0"/>
    <s v="NSW"/>
    <x v="2"/>
    <s v="Tina Carlton"/>
    <s v="High"/>
    <s v="TechSavi Access Keyboard"/>
    <x v="0"/>
    <s v="Wrap Bag"/>
    <s v="Regular Air"/>
    <d v="2014-11-28T00:00:00"/>
    <s v="$10.07"/>
    <s v="$15.98"/>
    <s v="$5.91"/>
    <n v="1"/>
    <s v="$79.90"/>
    <n v="0.02"/>
    <s v="$6.39"/>
    <s v="$73.51"/>
    <s v="$4.00"/>
    <s v="$80.01"/>
    <n v="73.510000000000005"/>
    <n v="80.010000000000005"/>
    <n v="-6.5"/>
    <n v="4"/>
    <n v="6.39"/>
    <n v="77.62"/>
    <n v="15.98"/>
    <n v="13.59"/>
    <n v="9.59"/>
    <n v="5.59"/>
    <m/>
  </r>
  <r>
    <s v="5699-1"/>
    <x v="387"/>
    <s v="Mike Gockenbach"/>
    <s v="180 High Street,Windsor"/>
    <x v="1"/>
    <s v="VIC"/>
    <x v="1"/>
    <s v="Connor Betts"/>
    <s v="Medium"/>
    <s v="Pizazz Drawing Pencil Set"/>
    <x v="0"/>
    <s v="Wrap Bag"/>
    <s v="Regular Air"/>
    <d v="2014-10-31T00:00:00"/>
    <s v="$1.53"/>
    <s v="$2.78"/>
    <s v="$1.25"/>
    <n v="10"/>
    <s v="$93.08"/>
    <n v="0.05"/>
    <s v="$2.33"/>
    <s v="$90.01"/>
    <s v="$1.34"/>
    <s v="$94.01"/>
    <n v="90.01"/>
    <n v="94.01"/>
    <n v="-4"/>
    <n v="1.34"/>
    <n v="2.33"/>
    <n v="93.02000000000001"/>
    <n v="2.78"/>
    <n v="26.81"/>
    <n v="25.47"/>
    <n v="24.13"/>
    <m/>
  </r>
  <r>
    <s v="5699-1"/>
    <x v="208"/>
    <s v="George Ashbrook"/>
    <s v="506 Swan Street,Richmond"/>
    <x v="1"/>
    <s v="VIC"/>
    <x v="1"/>
    <s v="Connor Betts"/>
    <s v="Low"/>
    <s v="Aluminum Document Frame"/>
    <x v="0"/>
    <s v="Wrap Bag"/>
    <s v="Express Air"/>
    <d v="2014-10-22T00:00:00"/>
    <s v="$5.50"/>
    <s v="$12.22"/>
    <s v="$6.72"/>
    <n v="19"/>
    <s v="$565.06"/>
    <n v="0.09"/>
    <s v="$56.51"/>
    <s v="$508.55"/>
    <s v="$2.85"/>
    <s v="$515.19"/>
    <n v="508.55"/>
    <n v="515.19000000000005"/>
    <n v="-6.6400000000000432"/>
    <n v="2.85"/>
    <n v="56.51"/>
    <n v="461.53000000000009"/>
    <n v="12.22"/>
    <n v="178.52"/>
    <n v="175.67000000000002"/>
    <n v="172.82000000000002"/>
    <m/>
  </r>
  <r>
    <s v="5701-1"/>
    <x v="362"/>
    <s v="Julie Prescott"/>
    <s v="438 Victoria Avenue,Chatswood"/>
    <x v="0"/>
    <s v="NSW"/>
    <x v="1"/>
    <s v="Natasha Song"/>
    <s v="Medium"/>
    <s v="Alto Memo Cubes"/>
    <x v="0"/>
    <s v="Small Box"/>
    <s v="Express Air"/>
    <d v="2014-02-13T00:00:00"/>
    <s v="$3.32"/>
    <s v="$5.18"/>
    <s v="$1.86"/>
    <n v="50"/>
    <s v="$46.62"/>
    <n v="0.08"/>
    <s v="$4.30"/>
    <s v="$42.42"/>
    <s v="$2.04"/>
    <s v="$44.46"/>
    <n v="42.42"/>
    <n v="44.46"/>
    <n v="-2.0399999999999991"/>
    <n v="2.04"/>
    <n v="4.3"/>
    <n v="42.2"/>
    <n v="5.18"/>
    <n v="256.74"/>
    <n v="254.7"/>
    <n v="252.66"/>
    <m/>
  </r>
  <r>
    <s v="5701-1"/>
    <x v="367"/>
    <s v="Lena Creighton"/>
    <s v="127 Liverpool St,Sydney"/>
    <x v="0"/>
    <s v="NSW"/>
    <x v="1"/>
    <s v="Samantha Chairs"/>
    <s v="High"/>
    <s v="Alto Memo Cubes"/>
    <x v="0"/>
    <s v="Small Box"/>
    <s v="Regular Air"/>
    <d v="2014-12-02T00:00:00"/>
    <s v="$3.32"/>
    <s v="$5.18"/>
    <s v="$1.86"/>
    <n v="6"/>
    <s v="$46.62"/>
    <n v="7.0000000000000007E-2"/>
    <s v="$4.20"/>
    <s v="$42.42"/>
    <s v="$2.04"/>
    <s v="$44.46"/>
    <n v="42.42"/>
    <n v="44.46"/>
    <n v="-2.0399999999999991"/>
    <n v="2.04"/>
    <n v="4.2"/>
    <n v="42.3"/>
    <n v="5.18"/>
    <n v="28.919999999999998"/>
    <n v="26.88"/>
    <n v="24.84"/>
    <m/>
  </r>
  <r>
    <s v="5701-1"/>
    <x v="367"/>
    <s v="Lena Creighton"/>
    <s v="127 Liverpool St,Sydney"/>
    <x v="0"/>
    <s v="NSW"/>
    <x v="0"/>
    <s v="Samantha Chairs"/>
    <s v="High"/>
    <s v="Alto Memo Cubes"/>
    <x v="0"/>
    <s v="Wrap Bag"/>
    <s v="Express Air"/>
    <d v="2014-12-02T00:00:00"/>
    <s v="$3.32"/>
    <s v="$5.18"/>
    <s v="$1.86"/>
    <n v="5"/>
    <s v="$46.62"/>
    <n v="0.01"/>
    <s v="$4.20"/>
    <s v="$42.42"/>
    <s v="$2.04"/>
    <s v="$44.46"/>
    <n v="42.42"/>
    <n v="44.46"/>
    <n v="-2.0399999999999991"/>
    <n v="2.04"/>
    <n v="4.2"/>
    <n v="42.3"/>
    <n v="5.18"/>
    <n v="23.74"/>
    <n v="21.7"/>
    <n v="19.66"/>
    <m/>
  </r>
  <r>
    <s v="5702-1"/>
    <x v="232"/>
    <s v="Bart Watters"/>
    <s v="Westfield 1 Anderson St,Chatswood"/>
    <x v="0"/>
    <s v="NSW"/>
    <x v="3"/>
    <s v="Nicholas Fernandes"/>
    <s v="Low"/>
    <s v="Artisan Durable Poly Binders"/>
    <x v="0"/>
    <s v="Wrap Bag"/>
    <s v="Regular Air"/>
    <d v="2014-03-19T00:00:00"/>
    <s v="$3.37"/>
    <s v="$5.53"/>
    <s v="$2.16"/>
    <n v="47"/>
    <s v="$59.63"/>
    <n v="0.1"/>
    <s v="$0.00"/>
    <s v="$59.64"/>
    <s v="$6.98"/>
    <s v="$60.51"/>
    <n v="59.64"/>
    <n v="60.51"/>
    <n v="-0.86999999999999744"/>
    <n v="6.98"/>
    <n v="0"/>
    <n v="67.489999999999995"/>
    <n v="5.53"/>
    <n v="266.89000000000004"/>
    <n v="259.91000000000003"/>
    <n v="252.93000000000004"/>
    <m/>
  </r>
  <r>
    <s v="5703-1"/>
    <x v="372"/>
    <s v="Marc Crier"/>
    <s v="Westfield Sydney,Sydney"/>
    <x v="0"/>
    <s v="NSW"/>
    <x v="1"/>
    <s v="Natasha Song"/>
    <s v="High"/>
    <s v="Laser Neon Mac Format Diskettes, 10/Pack"/>
    <x v="0"/>
    <s v="Small Box"/>
    <s v="Regular Air"/>
    <d v="2014-12-12T00:00:00"/>
    <s v="$1.87"/>
    <s v="$8.12"/>
    <s v="$6.25"/>
    <n v="7"/>
    <s v="$89.32"/>
    <n v="7.0000000000000007E-2"/>
    <s v="$5.36"/>
    <s v="$83.96"/>
    <s v="$2.83"/>
    <s v="$86.79"/>
    <n v="83.96"/>
    <n v="86.79"/>
    <n v="-2.8300000000000125"/>
    <n v="2.83"/>
    <n v="5.36"/>
    <n v="84.26"/>
    <n v="8.1199999999999992"/>
    <n v="54.309999999999995"/>
    <n v="51.48"/>
    <n v="48.65"/>
    <m/>
  </r>
  <r>
    <s v="5703-1"/>
    <x v="334"/>
    <s v="Penelope Sewall"/>
    <s v="96 Liverpool St,Sydney"/>
    <x v="0"/>
    <s v="NSW"/>
    <x v="3"/>
    <s v="Samantha Chairs"/>
    <s v="Not Specified"/>
    <s v="Apex Preferred Stainless Steel Scissors"/>
    <x v="0"/>
    <s v="Small Box"/>
    <s v="Express Air"/>
    <d v="2015-05-17T00:00:00"/>
    <s v="$2.50"/>
    <s v="$5.68"/>
    <s v="$3.18"/>
    <n v="36"/>
    <s v="$259.20"/>
    <n v="0.02"/>
    <s v="$2.29"/>
    <s v="$239.21"/>
    <s v="$3.60"/>
    <s v="$232.79"/>
    <n v="239.21"/>
    <n v="232.79"/>
    <n v="6.4200000000000159"/>
    <n v="3.6"/>
    <n v="2.29"/>
    <n v="234.1"/>
    <n v="5.68"/>
    <n v="205.79"/>
    <n v="202.19"/>
    <n v="198.59"/>
    <m/>
  </r>
  <r>
    <s v="5703-1"/>
    <x v="9"/>
    <s v="Jennifer Jackson"/>
    <s v="523 King St,Newtown"/>
    <x v="0"/>
    <s v="NSW"/>
    <x v="2"/>
    <s v="Aanya Zhang"/>
    <s v="Not Specified"/>
    <s v="UGen Ultra Professional Cordless Optical Suite"/>
    <x v="1"/>
    <s v="Small Pack"/>
    <s v="Regular Air"/>
    <d v="2014-10-04T00:00:00"/>
    <s v="$156.50"/>
    <s v="$300.97"/>
    <s v="$144.47"/>
    <n v="21"/>
    <s v="$965.06"/>
    <n v="0.09"/>
    <s v="$9.69"/>
    <s v="$870.56"/>
    <s v="$7.18"/>
    <s v="$888.43"/>
    <n v="870.56"/>
    <n v="888.43"/>
    <n v="-17.870000000000005"/>
    <n v="7.18"/>
    <n v="9.69"/>
    <n v="885.91999999999985"/>
    <n v="300.97000000000003"/>
    <n v="6317.8600000000015"/>
    <n v="6310.6800000000012"/>
    <n v="6303.5000000000009"/>
    <m/>
  </r>
  <r>
    <s v="5703-1"/>
    <x v="557"/>
    <s v="Vivek Gonzalez"/>
    <s v="53 Riley Street,Woolloomooloo"/>
    <x v="0"/>
    <s v="NSW"/>
    <x v="3"/>
    <s v="Tina Carlton"/>
    <s v="Critical"/>
    <s v="Artisan Round Ring Poly Binders"/>
    <x v="0"/>
    <s v="Small Pack"/>
    <s v="Regular Air"/>
    <d v="2014-12-08T00:00:00"/>
    <s v="$1.82"/>
    <s v="$2.84"/>
    <s v="$1.02"/>
    <n v="21"/>
    <s v="$59.64"/>
    <n v="0.03"/>
    <s v="$0.60"/>
    <s v="$59.04"/>
    <s v="$5.44"/>
    <s v="$64.48"/>
    <n v="59.04"/>
    <n v="64.48"/>
    <n v="-5.4400000000000048"/>
    <n v="5.44"/>
    <n v="0.6"/>
    <n v="69.320000000000007"/>
    <n v="2.84"/>
    <n v="64.48"/>
    <n v="59.04"/>
    <n v="53.6"/>
    <m/>
  </r>
  <r>
    <s v="5704-1"/>
    <x v="580"/>
    <s v="Sung Shariari"/>
    <s v="6/15 Cross Street,Double Bay"/>
    <x v="0"/>
    <s v="NSW"/>
    <x v="1"/>
    <s v="Leighton Forrest"/>
    <s v="Not Specified"/>
    <s v="Artisan 4877 Labels"/>
    <x v="0"/>
    <s v="Wrap Bag"/>
    <s v="Regular Air"/>
    <d v="2015-10-23T00:00:00"/>
    <s v="$2.29"/>
    <s v="$3.69"/>
    <s v="$1.40"/>
    <n v="39"/>
    <s v="$14.58"/>
    <n v="0.1"/>
    <s v="$0.70"/>
    <s v="$14.49"/>
    <s v="$0.50"/>
    <s v="$15.76"/>
    <n v="14.49"/>
    <n v="15.76"/>
    <n v="-1.2699999999999996"/>
    <n v="0.5"/>
    <n v="0.7"/>
    <n v="15.559999999999999"/>
    <n v="3.69"/>
    <n v="143.71"/>
    <n v="143.21"/>
    <n v="142.71"/>
    <m/>
  </r>
  <r>
    <s v="5704-1"/>
    <x v="26"/>
    <s v="Sandra Glassco"/>
    <s v="224A Gertrude St,Fitzroy"/>
    <x v="1"/>
    <s v="VIC"/>
    <x v="1"/>
    <s v="Connor Betts"/>
    <s v="Critical"/>
    <s v="Artisan Hi-Liter Fluorescent Desk Style Markers"/>
    <x v="0"/>
    <s v="Small Pack"/>
    <s v="Regular Air"/>
    <d v="2015-02-21T00:00:00"/>
    <s v="$1.76"/>
    <s v="$3.38"/>
    <s v="$1.62"/>
    <n v="40"/>
    <s v="$66.36"/>
    <n v="0.05"/>
    <s v="$3.98"/>
    <s v="$62.38"/>
    <s v="$0.85"/>
    <s v="$69.36"/>
    <n v="62.38"/>
    <n v="69.36"/>
    <n v="-6.9799999999999969"/>
    <n v="0.85"/>
    <n v="3.98"/>
    <n v="66.22999999999999"/>
    <n v="3.38"/>
    <n v="132.07"/>
    <n v="131.22"/>
    <n v="130.37"/>
    <m/>
  </r>
  <r>
    <s v="5705-1"/>
    <x v="316"/>
    <s v="Greg Hansen"/>
    <s v="221 Barkly St,St Kilda"/>
    <x v="1"/>
    <s v="VIC"/>
    <x v="3"/>
    <s v="Yvette Biti"/>
    <s v="Medium"/>
    <s v="Artisan Hi-Liter Pen Style Six-Color Fluorescent Set"/>
    <x v="0"/>
    <s v="Wrap Bag"/>
    <s v="Regular Air"/>
    <d v="2014-10-22T00:00:00"/>
    <s v="$2.16"/>
    <s v="$3.85"/>
    <s v="$1.69"/>
    <n v="19"/>
    <s v="$76.60"/>
    <n v="0.01"/>
    <s v="$2.71"/>
    <s v="$74.39"/>
    <s v="$0.70"/>
    <s v="$74.88"/>
    <n v="74.39"/>
    <n v="74.88"/>
    <n v="-0.48999999999999488"/>
    <n v="0.7"/>
    <n v="2.71"/>
    <n v="72.87"/>
    <n v="3.85"/>
    <n v="71.140000000000015"/>
    <n v="70.440000000000012"/>
    <n v="69.740000000000009"/>
    <m/>
  </r>
  <r>
    <s v="5706-1"/>
    <x v="241"/>
    <s v="Ed Braxton"/>
    <s v="499-501 Lygon Street,Carlton North"/>
    <x v="1"/>
    <s v="VIC"/>
    <x v="2"/>
    <s v="Yvette Biti"/>
    <s v="High"/>
    <s v="Colored Envelopes"/>
    <x v="0"/>
    <s v="Small Pack"/>
    <s v="Regular Air"/>
    <d v="2014-12-05T00:00:00"/>
    <s v="$2.25"/>
    <s v="$3.69"/>
    <s v="$1.44"/>
    <n v="24"/>
    <s v="$151.29"/>
    <n v="0.1"/>
    <s v="$12.10"/>
    <s v="$139.19"/>
    <s v="$2.50"/>
    <s v="$141.69"/>
    <n v="139.19"/>
    <n v="141.69"/>
    <n v="-2.5"/>
    <n v="2.5"/>
    <n v="12.1"/>
    <n v="132.09"/>
    <n v="3.69"/>
    <n v="78.960000000000008"/>
    <n v="76.460000000000008"/>
    <n v="73.960000000000008"/>
    <m/>
  </r>
  <r>
    <s v="5706-1"/>
    <x v="401"/>
    <s v="Janet Martin"/>
    <s v="260 Marrickville Rd,Marrickville"/>
    <x v="0"/>
    <s v="NSW"/>
    <x v="1"/>
    <s v="Nicholas Fernandes"/>
    <s v="Not Specified"/>
    <s v="Colored Envelopes"/>
    <x v="0"/>
    <s v="Small Box"/>
    <s v="Regular Air"/>
    <d v="2014-12-06T00:00:00"/>
    <s v="$2.25"/>
    <s v="$3.69"/>
    <s v="$1.44"/>
    <n v="8"/>
    <s v="$151.29"/>
    <n v="0.05"/>
    <s v="$12.10"/>
    <s v="$139.19"/>
    <s v="$2.50"/>
    <s v="$141.69"/>
    <n v="139.19"/>
    <n v="141.69"/>
    <n v="-2.5"/>
    <n v="2.5"/>
    <n v="12.1"/>
    <n v="132.09"/>
    <n v="3.69"/>
    <n v="19.920000000000002"/>
    <n v="17.420000000000002"/>
    <n v="14.920000000000002"/>
    <m/>
  </r>
  <r>
    <s v="5708-1"/>
    <x v="557"/>
    <s v="Vivek Gonzalez"/>
    <s v="53 Riley Street,Woolloomooloo"/>
    <x v="0"/>
    <s v="NSW"/>
    <x v="3"/>
    <s v="Tina Carlton"/>
    <s v="Low"/>
    <s v="Artisan Round Ring Poly Binders"/>
    <x v="0"/>
    <s v="Wrap Bag"/>
    <s v="Regular Air"/>
    <d v="2014-12-08T00:00:00"/>
    <s v="$1.82"/>
    <s v="$2.84"/>
    <s v="$1.02"/>
    <n v="30"/>
    <s v="$59.64"/>
    <n v="0.01"/>
    <s v="$0.60"/>
    <s v="$59.04"/>
    <s v="$5.44"/>
    <s v="$64.48"/>
    <n v="59.04"/>
    <n v="64.48"/>
    <n v="-5.4400000000000048"/>
    <n v="5.44"/>
    <n v="0.6"/>
    <n v="69.320000000000007"/>
    <n v="2.84"/>
    <n v="90.039999999999992"/>
    <n v="84.6"/>
    <n v="79.16"/>
    <m/>
  </r>
  <r>
    <s v="5708-1"/>
    <x v="557"/>
    <s v="Janet Martin"/>
    <s v="24 Addison Rd,Marrickville"/>
    <x v="0"/>
    <s v="NSW"/>
    <x v="1"/>
    <s v="Radhya Staples"/>
    <s v="High"/>
    <s v="Artisan Reinforcements for Hole-Punch Pages"/>
    <x v="0"/>
    <s v="Small Box"/>
    <s v="Express Air"/>
    <d v="2014-12-08T00:00:00"/>
    <s v="$1.19"/>
    <s v="$1.98"/>
    <s v="$0.79"/>
    <n v="12"/>
    <s v="$59.64"/>
    <n v="0.03"/>
    <s v="$0.60"/>
    <s v="$59.04"/>
    <s v="$4.77"/>
    <s v="$64.48"/>
    <n v="59.04"/>
    <n v="64.48"/>
    <n v="-5.4400000000000048"/>
    <n v="4.7699999999999996"/>
    <n v="0.6"/>
    <n v="68.650000000000006"/>
    <n v="1.98"/>
    <n v="27.929999999999996"/>
    <n v="23.159999999999997"/>
    <n v="18.389999999999997"/>
    <m/>
  </r>
  <r>
    <s v="5708-1"/>
    <x v="557"/>
    <s v="Vivek Gonzalez"/>
    <s v="53 Riley Street,Woolloomooloo"/>
    <x v="0"/>
    <s v="NSW"/>
    <x v="1"/>
    <s v="Tina Carlton"/>
    <s v="Medium"/>
    <s v="Artisan Reinforcements for Hole-Punch Pages"/>
    <x v="0"/>
    <s v="Small Box"/>
    <s v="Regular Air"/>
    <d v="2014-12-08T00:00:00"/>
    <s v="$1.19"/>
    <s v="$1.98"/>
    <s v="$0.79"/>
    <n v="10"/>
    <s v="$59.64"/>
    <n v="0.01"/>
    <s v="$0.60"/>
    <s v="$59.04"/>
    <s v="$4.77"/>
    <s v="$64.48"/>
    <n v="59.04"/>
    <n v="64.48"/>
    <n v="-5.4400000000000048"/>
    <n v="4.7699999999999996"/>
    <n v="0.6"/>
    <n v="68.650000000000006"/>
    <n v="1.98"/>
    <n v="23.97"/>
    <n v="19.2"/>
    <n v="14.43"/>
    <m/>
  </r>
  <r>
    <s v="5708-1"/>
    <x v="557"/>
    <s v="Thea Hendricks"/>
    <s v="412 Brunswick St,Fitzroy"/>
    <x v="1"/>
    <s v="VIC"/>
    <x v="0"/>
    <s v="Connor Betts"/>
    <s v="Not Specified"/>
    <s v="Artisan Round Ring Poly Binders"/>
    <x v="0"/>
    <s v="Wrap Bag"/>
    <s v="Regular Air"/>
    <d v="2014-12-08T00:00:00"/>
    <s v="$1.82"/>
    <s v="$2.84"/>
    <s v="$1.02"/>
    <n v="37"/>
    <s v="$59.64"/>
    <n v="7.0000000000000007E-2"/>
    <s v="$0.50"/>
    <s v="$59.04"/>
    <s v="$5.44"/>
    <s v="$64.48"/>
    <n v="59.04"/>
    <n v="64.48"/>
    <n v="-5.4400000000000048"/>
    <n v="5.44"/>
    <n v="0.5"/>
    <n v="69.42"/>
    <n v="2.84"/>
    <n v="110.02"/>
    <n v="104.58"/>
    <n v="99.14"/>
    <m/>
  </r>
  <r>
    <s v="5709-1"/>
    <x v="127"/>
    <s v="Philip Brown"/>
    <s v="499-501 Lygon Street,Carlton North"/>
    <x v="1"/>
    <s v="VIC"/>
    <x v="3"/>
    <s v="Yvette Biti"/>
    <s v="Critical"/>
    <s v="Angle-D Binders with Locking Rings, Label Holders"/>
    <x v="1"/>
    <s v="Medium Box"/>
    <s v="Regular Air"/>
    <d v="2014-07-26T00:00:00"/>
    <s v="$4.53"/>
    <s v="$7.30"/>
    <s v="$2.77"/>
    <n v="8"/>
    <s v="$255.60"/>
    <n v="0.09"/>
    <s v="$2.66"/>
    <s v="$253.04"/>
    <s v="$7.72"/>
    <s v="$256.64"/>
    <n v="253.04"/>
    <n v="256.64"/>
    <n v="-3.5999999999999943"/>
    <n v="7.72"/>
    <n v="2.66"/>
    <n v="261.7"/>
    <n v="7.3"/>
    <n v="63.459999999999994"/>
    <n v="55.739999999999995"/>
    <n v="48.019999999999996"/>
    <m/>
  </r>
  <r>
    <s v="5709-1"/>
    <x v="581"/>
    <s v="Susan MacKendrick"/>
    <s v="53 Riley Street,Woolloomooloo"/>
    <x v="0"/>
    <s v="NSW"/>
    <x v="1"/>
    <s v="Tina Carlton"/>
    <s v="Not Specified"/>
    <s v="Office Shears by Apex"/>
    <x v="0"/>
    <s v="Small Pack"/>
    <s v="Regular Air"/>
    <d v="2014-02-13T00:00:00"/>
    <s v="$0.94"/>
    <s v="$2.08"/>
    <s v="$1.14"/>
    <n v="2"/>
    <s v="$72.20"/>
    <n v="0.01"/>
    <s v="$6.49"/>
    <s v="$65.51"/>
    <s v="$2.56"/>
    <s v="$66.71"/>
    <n v="65.510000000000005"/>
    <n v="66.709999999999994"/>
    <n v="-1.1999999999999886"/>
    <n v="2.56"/>
    <n v="6.49"/>
    <n v="62.779999999999994"/>
    <n v="2.08"/>
    <n v="0.22999999999999998"/>
    <n v="-2.33"/>
    <n v="-4.8900000000000006"/>
    <m/>
  </r>
  <r>
    <s v="5710-1"/>
    <x v="55"/>
    <s v="Pamela Stobb"/>
    <s v="273 George Street,Sydney"/>
    <x v="0"/>
    <s v="NSW"/>
    <x v="0"/>
    <s v="Leighton Forrest"/>
    <s v="Not Specified"/>
    <s v="Apex Design Stainless Steel Bent Scissors"/>
    <x v="1"/>
    <s v="Small Box"/>
    <s v="Regular Air"/>
    <d v="2013-05-02T00:00:00"/>
    <s v="$2.87"/>
    <s v="$6.84"/>
    <s v="$3.97"/>
    <n v="34"/>
    <s v="$261.92"/>
    <n v="7.0000000000000007E-2"/>
    <s v="$26.23"/>
    <s v="$263.03"/>
    <s v="$4.42"/>
    <s v="$276.83"/>
    <n v="263.02999999999997"/>
    <n v="276.83"/>
    <n v="-13.800000000000011"/>
    <n v="4.42"/>
    <n v="26.23"/>
    <n v="255.02"/>
    <n v="6.84"/>
    <n v="210.75"/>
    <n v="206.33"/>
    <n v="201.91000000000003"/>
    <m/>
  </r>
  <r>
    <s v="5710-1"/>
    <x v="582"/>
    <s v="Robert Barroso"/>
    <s v="163 Concord Road,North Strathfield"/>
    <x v="0"/>
    <s v="NSW"/>
    <x v="0"/>
    <s v="Charlie Bui"/>
    <s v="Critical"/>
    <s v="Deluxe Rollaway Locking File with Drawer"/>
    <x v="0"/>
    <s v="Small Box"/>
    <s v="Regular Air"/>
    <d v="2014-12-10T00:00:00"/>
    <s v="$178.83"/>
    <s v="$415.88"/>
    <s v="$237.05"/>
    <n v="23"/>
    <s v="$1,663.52"/>
    <n v="0.02"/>
    <s v="$49.91"/>
    <s v="$1,613.61"/>
    <s v="$11.37"/>
    <s v="$1,624.98"/>
    <n v="1613.61"/>
    <n v="1624.98"/>
    <n v="-11.370000000000118"/>
    <n v="11.37"/>
    <n v="49.91"/>
    <n v="1586.4399999999998"/>
    <n v="415.88"/>
    <n v="9526.7000000000007"/>
    <n v="9515.33"/>
    <n v="9503.9599999999991"/>
    <m/>
  </r>
  <r>
    <s v="5710-1"/>
    <x v="193"/>
    <s v="Adrian Hane"/>
    <s v="70 High Street,Windsor"/>
    <x v="1"/>
    <s v="VIC"/>
    <x v="3"/>
    <s v="Connor Betts"/>
    <s v="Medium"/>
    <s v="Deluxe Rollaway Locking File with Drawer"/>
    <x v="0"/>
    <s v="Small Pack"/>
    <s v="Regular Air"/>
    <d v="2014-08-13T00:00:00"/>
    <s v="$178.83"/>
    <s v="$415.88"/>
    <s v="$237.05"/>
    <n v="10"/>
    <s v="$1,663.52"/>
    <n v="0.05"/>
    <s v="$49.91"/>
    <s v="$1,613.61"/>
    <s v="$11.37"/>
    <s v="$1,624.98"/>
    <n v="1613.61"/>
    <n v="1624.98"/>
    <n v="-11.370000000000118"/>
    <n v="11.37"/>
    <n v="49.91"/>
    <n v="1586.4399999999998"/>
    <n v="415.88"/>
    <n v="4120.26"/>
    <n v="4108.8900000000003"/>
    <n v="4097.5200000000004"/>
    <m/>
  </r>
  <r>
    <s v="5710-1"/>
    <x v="157"/>
    <s v="Linda Southworth"/>
    <s v="359 Crown Street,Surry Hills"/>
    <x v="0"/>
    <s v="NSW"/>
    <x v="2"/>
    <s v="Phoebe Gour"/>
    <s v="Low"/>
    <s v="Deluxe Rollaway Locking File with Drawer"/>
    <x v="0"/>
    <s v="Wrap Bag"/>
    <s v="Regular Air"/>
    <d v="2014-12-11T00:00:00"/>
    <s v="$178.83"/>
    <s v="$415.88"/>
    <s v="$237.05"/>
    <n v="41"/>
    <s v="$1,663.52"/>
    <n v="0.05"/>
    <s v="$49.91"/>
    <s v="$1,613.61"/>
    <s v="$11.37"/>
    <s v="$1,624.98"/>
    <n v="1613.61"/>
    <n v="1624.98"/>
    <n v="-11.370000000000118"/>
    <n v="11.37"/>
    <n v="49.91"/>
    <n v="1586.4399999999998"/>
    <n v="415.88"/>
    <n v="17012.539999999997"/>
    <n v="17001.169999999998"/>
    <n v="16989.8"/>
    <m/>
  </r>
  <r>
    <s v="5711-1"/>
    <x v="87"/>
    <s v="Thomas Boland"/>
    <s v="180 High Street,Windsor"/>
    <x v="1"/>
    <s v="VIC"/>
    <x v="1"/>
    <s v="Connor Betts"/>
    <s v="Not Specified"/>
    <s v="Steady Liquid Accent Tank-Style Highlighters"/>
    <x v="0"/>
    <s v="Wrap Bag"/>
    <s v="Regular Air"/>
    <d v="2013-04-26T00:00:00"/>
    <s v="$1.31"/>
    <s v="$2.84"/>
    <s v="$1.53"/>
    <n v="40"/>
    <s v="$39.84"/>
    <n v="0.03"/>
    <s v="$3.49"/>
    <s v="$36.29"/>
    <s v="$0.93"/>
    <s v="$37.49"/>
    <n v="36.29"/>
    <n v="37.49"/>
    <n v="-1.2000000000000028"/>
    <n v="0.93"/>
    <n v="3.49"/>
    <n v="34.93"/>
    <n v="2.84"/>
    <n v="111.04"/>
    <n v="110.11"/>
    <n v="109.17999999999999"/>
    <m/>
  </r>
  <r>
    <s v="5711-1"/>
    <x v="157"/>
    <s v="Linda Southworth"/>
    <s v="359 Crown Street,Surry Hills"/>
    <x v="0"/>
    <s v="NSW"/>
    <x v="3"/>
    <s v="Phoebe Gour"/>
    <s v="High"/>
    <s v="Xit Blank Computer Paper"/>
    <x v="0"/>
    <s v="Small Box"/>
    <s v="Regular Air"/>
    <d v="2014-12-11T00:00:00"/>
    <s v="$12.39"/>
    <s v="$19.98"/>
    <s v="$7.59"/>
    <n v="34"/>
    <s v="$959.04"/>
    <n v="7.0000000000000007E-2"/>
    <s v="$9.59"/>
    <s v="$949.45"/>
    <s v="$5.77"/>
    <s v="$955.22"/>
    <n v="949.45"/>
    <n v="955.22"/>
    <n v="-5.7699999999999818"/>
    <n v="5.77"/>
    <n v="9.59"/>
    <n v="951.4"/>
    <n v="19.98"/>
    <n v="675.5"/>
    <n v="669.73"/>
    <n v="663.96"/>
    <m/>
  </r>
  <r>
    <s v="5711-1"/>
    <x v="472"/>
    <s v="Brian Stugart"/>
    <s v="88 Oxford St,Woollahra"/>
    <x v="0"/>
    <s v="NSW"/>
    <x v="0"/>
    <s v="Charlie Bui"/>
    <s v="Not Specified"/>
    <s v="Xit Blank Computer Paper"/>
    <x v="1"/>
    <s v="Small Box"/>
    <s v="Regular Air"/>
    <d v="2014-12-27T00:00:00"/>
    <s v="$12.39"/>
    <s v="$19.98"/>
    <s v="$7.59"/>
    <n v="8"/>
    <s v="$959.04"/>
    <n v="7.0000000000000007E-2"/>
    <s v="$9.59"/>
    <s v="$949.45"/>
    <s v="$5.77"/>
    <s v="$955.22"/>
    <n v="949.45"/>
    <n v="955.22"/>
    <n v="-5.7699999999999818"/>
    <n v="5.77"/>
    <n v="9.59"/>
    <n v="951.4"/>
    <n v="19.98"/>
    <n v="156.02000000000001"/>
    <n v="150.25"/>
    <n v="144.47999999999999"/>
    <m/>
  </r>
  <r>
    <s v="5712-1"/>
    <x v="583"/>
    <s v="Paul MacIntyre"/>
    <s v="60 Commercial Rd,Prahran"/>
    <x v="1"/>
    <s v="VIC"/>
    <x v="2"/>
    <s v="Yvette Biti"/>
    <s v="Medium"/>
    <s v="Artisan 474 Labels"/>
    <x v="0"/>
    <s v="Wrap Bag"/>
    <s v="Regular Air"/>
    <d v="2015-12-01T00:00:00"/>
    <s v="$1.84"/>
    <s v="$2.88"/>
    <s v="$1.04"/>
    <n v="30"/>
    <s v="$87.82"/>
    <n v="0.05"/>
    <s v="$3.51"/>
    <s v="$83.97"/>
    <s v="$0.99"/>
    <s v="$88.96"/>
    <n v="83.97"/>
    <n v="88.96"/>
    <n v="-4.9899999999999949"/>
    <n v="0.99"/>
    <n v="3.51"/>
    <n v="86.439999999999984"/>
    <n v="2.88"/>
    <n v="83.879999999999981"/>
    <n v="82.889999999999986"/>
    <n v="81.899999999999991"/>
    <m/>
  </r>
  <r>
    <s v="5712-1"/>
    <x v="47"/>
    <s v="Steve Carroll"/>
    <s v="Macquarie Centre Cnr Herring Road &amp; Waterloo Road,Macquarie Park"/>
    <x v="0"/>
    <s v="NSW"/>
    <x v="0"/>
    <s v="Nicholas Fernandes"/>
    <s v="Not Specified"/>
    <s v="Xit Blank Computer Paper"/>
    <x v="0"/>
    <s v="Small Box"/>
    <s v="Regular Air"/>
    <d v="2013-05-22T00:00:00"/>
    <s v="$12.39"/>
    <s v="$19.98"/>
    <s v="$7.59"/>
    <n v="16"/>
    <s v="$187.22"/>
    <n v="7.0000000000000007E-2"/>
    <s v="$12.11"/>
    <s v="$176.11"/>
    <s v="$5.77"/>
    <s v="$177.73"/>
    <n v="176.11"/>
    <n v="177.73"/>
    <n v="-1.6199999999999761"/>
    <n v="5.77"/>
    <n v="12.11"/>
    <n v="171.39"/>
    <n v="19.98"/>
    <n v="313.33999999999997"/>
    <n v="307.57"/>
    <n v="301.8"/>
    <m/>
  </r>
  <r>
    <s v="5712-1"/>
    <x v="14"/>
    <s v="Susan Vittorini"/>
    <s v="3 Carrington Road ,Box Hill"/>
    <x v="1"/>
    <s v="VIC"/>
    <x v="2"/>
    <s v="Yvette Biti"/>
    <s v="High"/>
    <s v="Apex Straight Scissors"/>
    <x v="0"/>
    <s v="Wrap Bag"/>
    <s v="Express Air"/>
    <d v="2013-02-15T00:00:00"/>
    <s v="$5.19"/>
    <s v="$12.98"/>
    <s v="$7.79"/>
    <n v="43"/>
    <s v="$755.82"/>
    <n v="7.0000000000000007E-2"/>
    <s v="$58.07"/>
    <s v="$630.61"/>
    <s v="$3.14"/>
    <s v="$636.52"/>
    <n v="630.61"/>
    <n v="636.52"/>
    <n v="-5.9099999999999682"/>
    <n v="3.14"/>
    <n v="58.07"/>
    <n v="581.58999999999992"/>
    <n v="12.98"/>
    <n v="503.21"/>
    <n v="500.07"/>
    <n v="496.93"/>
    <m/>
  </r>
  <r>
    <s v="5713-1"/>
    <x v="372"/>
    <s v="Flank Prite"/>
    <s v="224A Gertrude St,Fitzroy"/>
    <x v="1"/>
    <s v="VIC"/>
    <x v="3"/>
    <s v="Connor Betts"/>
    <s v="Critical"/>
    <s v="Laser Neon Mac Format Diskettes, 10/Pack"/>
    <x v="0"/>
    <s v="Wrap Bag"/>
    <s v="Express Air"/>
    <d v="2014-12-12T00:00:00"/>
    <s v="$1.87"/>
    <s v="$8.12"/>
    <s v="$6.25"/>
    <n v="33"/>
    <s v="$89.32"/>
    <n v="0.03"/>
    <s v="$5.46"/>
    <s v="$83.96"/>
    <s v="$2.83"/>
    <s v="$86.79"/>
    <n v="83.96"/>
    <n v="86.79"/>
    <n v="-2.8300000000000125"/>
    <n v="2.83"/>
    <n v="5.46"/>
    <n v="84.160000000000011"/>
    <n v="8.1199999999999992"/>
    <n v="265.33"/>
    <n v="262.5"/>
    <n v="259.67"/>
    <m/>
  </r>
  <r>
    <s v="5714-1"/>
    <x v="472"/>
    <s v="Brian Stugart"/>
    <s v="88 Oxford St,Woollahra"/>
    <x v="0"/>
    <s v="NSW"/>
    <x v="3"/>
    <s v="Charlie Bui"/>
    <s v="Low"/>
    <s v="Multimedia Mailers"/>
    <x v="0"/>
    <s v="Small Box"/>
    <s v="Regular Air"/>
    <d v="2014-12-27T00:00:00"/>
    <s v="$99.39"/>
    <s v="$162.93"/>
    <s v="$63.54"/>
    <n v="43"/>
    <s v="$4,499.90"/>
    <n v="0.08"/>
    <s v="$45.00"/>
    <s v="$4,454.90"/>
    <s v="$19.99"/>
    <s v="$4,454.99"/>
    <n v="4454.8999999999996"/>
    <n v="4454.99"/>
    <n v="-9.0000000000145519E-2"/>
    <n v="19.989999999999998"/>
    <n v="45"/>
    <n v="4429.9799999999996"/>
    <n v="162.93"/>
    <n v="6980.9800000000005"/>
    <n v="6960.9900000000007"/>
    <n v="6941.0000000000009"/>
    <m/>
  </r>
  <r>
    <s v="5715-1"/>
    <x v="584"/>
    <s v="Ellis Ballard"/>
    <s v="53-55 Liverpool St,Sydney"/>
    <x v="0"/>
    <s v="NSW"/>
    <x v="0"/>
    <s v="Tina Carlton"/>
    <s v="High"/>
    <s v="Artisan Hi-Liter EverBold Pen Style Fluorescent Highlighters, 4/Pack"/>
    <x v="0"/>
    <s v="Small Box"/>
    <s v="Regular Air"/>
    <d v="2015-11-23T00:00:00"/>
    <s v="$4.48"/>
    <s v="$8.14"/>
    <s v="$3.66"/>
    <n v="5"/>
    <s v="$82.08"/>
    <n v="0.03"/>
    <s v="$3.15"/>
    <s v="$78.61"/>
    <s v="$3.12"/>
    <s v="$78.81"/>
    <n v="78.61"/>
    <n v="78.81"/>
    <n v="-0.20000000000000284"/>
    <n v="3.12"/>
    <n v="3.15"/>
    <n v="78.78"/>
    <n v="8.14"/>
    <n v="40.67"/>
    <n v="37.550000000000004"/>
    <n v="34.430000000000007"/>
    <m/>
  </r>
  <r>
    <s v="5715-1"/>
    <x v="180"/>
    <s v="Ed Braxton"/>
    <s v="499-501 Lygon Street,Carlton North"/>
    <x v="1"/>
    <s v="VIC"/>
    <x v="1"/>
    <s v="Yvette Biti"/>
    <s v="Medium"/>
    <s v="Apex Straight Scissors"/>
    <x v="0"/>
    <s v="Small Box"/>
    <s v="Regular Air"/>
    <d v="2014-12-05T00:00:00"/>
    <s v="$5.19"/>
    <s v="$12.98"/>
    <s v="$7.79"/>
    <n v="23"/>
    <s v="$278.08"/>
    <n v="7.0000000000000007E-2"/>
    <s v="$19.47"/>
    <s v="$258.61"/>
    <s v="$3.14"/>
    <s v="$266.83"/>
    <n v="258.61"/>
    <n v="266.83"/>
    <n v="-8.2199999999999704"/>
    <n v="3.14"/>
    <n v="19.47"/>
    <n v="250.49999999999997"/>
    <n v="12.98"/>
    <n v="282.21000000000004"/>
    <n v="279.07000000000005"/>
    <n v="275.93000000000006"/>
    <m/>
  </r>
  <r>
    <s v="5715-1"/>
    <x v="266"/>
    <s v="Darrin Martin"/>
    <s v="221 Barkly St,St Kilda"/>
    <x v="1"/>
    <s v="VIC"/>
    <x v="0"/>
    <s v="Yvette Biti"/>
    <s v="Low"/>
    <s v="Apex Preferred Stainless Steel Scissors"/>
    <x v="0"/>
    <s v="Wrap Bag"/>
    <s v="Regular Air"/>
    <d v="2013-09-06T00:00:00"/>
    <s v="$2.50"/>
    <s v="$5.68"/>
    <s v="$3.18"/>
    <n v="40"/>
    <s v="$180.68"/>
    <n v="0.04"/>
    <s v="$10.06"/>
    <s v="$182.58"/>
    <s v="$3.60"/>
    <s v="$186.77"/>
    <n v="182.58"/>
    <n v="186.77"/>
    <n v="-4.1899999999999977"/>
    <n v="3.6"/>
    <n v="10.06"/>
    <n v="180.31"/>
    <n v="5.68"/>
    <n v="220.73999999999998"/>
    <n v="217.14"/>
    <n v="213.54"/>
    <m/>
  </r>
  <r>
    <s v="5715-1"/>
    <x v="280"/>
    <s v="Stepha Foles"/>
    <s v="Hoyts Entertainment Quarter 122 Lang Road,Moore Park"/>
    <x v="0"/>
    <s v="NSW"/>
    <x v="0"/>
    <s v="Tina Carlton"/>
    <s v="High"/>
    <s v="Artisan Hi-Liter Pen Style Six-Color Fluorescent Set"/>
    <x v="0"/>
    <s v="Small Box"/>
    <s v="Regular Air"/>
    <d v="2015-10-14T00:00:00"/>
    <s v="$2.16"/>
    <s v="$3.85"/>
    <s v="$1.69"/>
    <n v="46"/>
    <s v="$48.74"/>
    <n v="0.01"/>
    <s v="$4.48"/>
    <s v="$45.84"/>
    <s v="$0.70"/>
    <s v="$46.27"/>
    <n v="45.84"/>
    <n v="46.27"/>
    <n v="-0.42999999999999972"/>
    <n v="0.7"/>
    <n v="4.4800000000000004"/>
    <n v="42.490000000000009"/>
    <n v="3.85"/>
    <n v="173.32"/>
    <n v="172.62"/>
    <n v="171.92000000000002"/>
    <m/>
  </r>
  <r>
    <s v="5716-1"/>
    <x v="400"/>
    <s v="Barry Franz"/>
    <s v="499-501 Lygon Street,Carlton North"/>
    <x v="1"/>
    <s v="VIC"/>
    <x v="3"/>
    <s v="Yvette Biti"/>
    <s v="Critical"/>
    <s v="Apex Elite Stainless Steel Scissors"/>
    <x v="0"/>
    <s v="Small Pack"/>
    <s v="Regular Air"/>
    <d v="2015-01-09T00:00:00"/>
    <s v="$3.42"/>
    <s v="$8.34"/>
    <s v="$4.92"/>
    <n v="49"/>
    <s v="$412.80"/>
    <n v="7.0000000000000007E-2"/>
    <s v="$8.26"/>
    <s v="$404.54"/>
    <s v="$2.64"/>
    <s v="$410.73"/>
    <n v="404.54"/>
    <n v="410.73"/>
    <n v="-6.1899999999999977"/>
    <n v="2.64"/>
    <n v="8.26"/>
    <n v="405.11"/>
    <n v="8.34"/>
    <n v="403.03999999999996"/>
    <n v="400.4"/>
    <n v="397.76"/>
    <m/>
  </r>
  <r>
    <s v="5717-1"/>
    <x v="152"/>
    <s v="Garry Greene"/>
    <s v="152 Bunnerong Road,Eastgardens"/>
    <x v="0"/>
    <s v="NSW"/>
    <x v="1"/>
    <s v="Tina Carlton"/>
    <s v="Critical"/>
    <s v="Self-Adhesive Removable Labels"/>
    <x v="2"/>
    <s v="Small Pack"/>
    <s v="Regular Air"/>
    <d v="2014-12-18T00:00:00"/>
    <s v="$1.98"/>
    <s v="$3.15"/>
    <s v="$1.17"/>
    <n v="10"/>
    <s v="$80.96"/>
    <n v="0.01"/>
    <s v="$5.67"/>
    <s v="$75.29"/>
    <s v="$0.49"/>
    <s v="$82.12"/>
    <n v="75.290000000000006"/>
    <n v="82.12"/>
    <n v="-6.8299999999999983"/>
    <n v="0.49"/>
    <n v="5.67"/>
    <n v="76.94"/>
    <n v="3.15"/>
    <n v="26.319999999999997"/>
    <n v="25.83"/>
    <n v="25.34"/>
    <m/>
  </r>
  <r>
    <s v="5717-1"/>
    <x v="150"/>
    <s v="Theone Pippenger"/>
    <s v="188 Pitt Street,Sydney"/>
    <x v="0"/>
    <s v="NSW"/>
    <x v="1"/>
    <s v="Tina Carlton"/>
    <s v="Critical"/>
    <s v="Colored Envelopes"/>
    <x v="0"/>
    <s v="Wrap Bag"/>
    <s v="Regular Air"/>
    <d v="2014-12-23T00:00:00"/>
    <s v="$2.25"/>
    <s v="$3.69"/>
    <s v="$1.44"/>
    <n v="23"/>
    <s v="$86.84"/>
    <n v="7.0000000000000007E-2"/>
    <s v="$8.69"/>
    <s v="$78.19"/>
    <s v="$2.50"/>
    <s v="$79.75"/>
    <n v="78.19"/>
    <n v="79.75"/>
    <n v="-1.5600000000000023"/>
    <n v="2.5"/>
    <n v="8.69"/>
    <n v="73.56"/>
    <n v="3.69"/>
    <n v="78.680000000000007"/>
    <n v="76.180000000000007"/>
    <n v="73.680000000000007"/>
    <m/>
  </r>
  <r>
    <s v="5717-1"/>
    <x v="62"/>
    <s v="John Lucas"/>
    <s v="53-55 Liverpool Street,Sydney"/>
    <x v="0"/>
    <s v="NSW"/>
    <x v="1"/>
    <s v="Tina Carlton"/>
    <s v="Not Specified"/>
    <s v="Artisan Reinforcements for Hole-Punch Pages"/>
    <x v="0"/>
    <s v="Small Box"/>
    <s v="Regular Air"/>
    <d v="2014-08-09T00:00:00"/>
    <s v="$1.19"/>
    <s v="$1.98"/>
    <s v="$0.79"/>
    <n v="8"/>
    <s v="$88.06"/>
    <n v="0"/>
    <s v="$1.76"/>
    <s v="$85.36"/>
    <s v="$4.77"/>
    <s v="$86.74"/>
    <n v="85.36"/>
    <n v="86.74"/>
    <n v="-1.3799999999999955"/>
    <n v="4.7699999999999996"/>
    <n v="1.76"/>
    <n v="89.749999999999986"/>
    <n v="1.98"/>
    <n v="18.850000000000001"/>
    <n v="14.08"/>
    <n v="9.31"/>
    <m/>
  </r>
  <r>
    <s v="5717-1"/>
    <x v="152"/>
    <s v="Harry Greene"/>
    <s v="470 Anzac Parade,Kingsford"/>
    <x v="0"/>
    <s v="NSW"/>
    <x v="3"/>
    <s v="Tina Carlton"/>
    <s v="Not Specified"/>
    <s v="Self-Adhesive Ring Binder Labels"/>
    <x v="0"/>
    <s v="Wrap Bag"/>
    <s v="Regular Air"/>
    <d v="2014-12-18T00:00:00"/>
    <s v="$2.18"/>
    <s v="$3.52"/>
    <s v="$1.34"/>
    <n v="25"/>
    <s v="$80.96"/>
    <n v="0.1"/>
    <s v="$5.67"/>
    <s v="$75.29"/>
    <s v="$6.83"/>
    <s v="$82.12"/>
    <n v="75.290000000000006"/>
    <n v="82.12"/>
    <n v="-6.8299999999999983"/>
    <n v="6.83"/>
    <n v="5.67"/>
    <n v="83.28"/>
    <n v="3.52"/>
    <n v="89.16"/>
    <n v="82.33"/>
    <n v="75.5"/>
    <m/>
  </r>
  <r>
    <s v="5718-1"/>
    <x v="150"/>
    <s v="Theone Pippenger"/>
    <s v="188 Pitt Street,Sydney"/>
    <x v="0"/>
    <s v="NSW"/>
    <x v="3"/>
    <s v="Tina Carlton"/>
    <s v="Low"/>
    <s v="Colored Envelopes"/>
    <x v="0"/>
    <s v="Small Box"/>
    <s v="Regular Air"/>
    <d v="2014-12-23T00:00:00"/>
    <s v="$2.25"/>
    <s v="$3.69"/>
    <s v="$1.44"/>
    <n v="43"/>
    <s v="$86.88"/>
    <n v="0.08"/>
    <s v="$8.69"/>
    <s v="$78.19"/>
    <s v="$2.50"/>
    <s v="$79.75"/>
    <n v="78.19"/>
    <n v="79.75"/>
    <n v="-1.5600000000000023"/>
    <n v="2.5"/>
    <n v="8.69"/>
    <n v="73.56"/>
    <n v="3.69"/>
    <n v="152.47999999999999"/>
    <n v="149.97999999999999"/>
    <n v="147.47999999999999"/>
    <m/>
  </r>
  <r>
    <s v="5718-1"/>
    <x v="472"/>
    <s v="Janet Martin"/>
    <s v="Crown Complex,Southbank"/>
    <x v="1"/>
    <s v="VIC"/>
    <x v="1"/>
    <s v="Yvette Biti"/>
    <s v="Low"/>
    <s v="Colored Push Pins"/>
    <x v="1"/>
    <s v="Small Box"/>
    <s v="Express Air"/>
    <d v="2014-12-25T00:00:00"/>
    <s v="$0.92"/>
    <s v="$1.81"/>
    <s v="$0.89"/>
    <n v="8"/>
    <s v="$86.88"/>
    <n v="0.01"/>
    <s v="$8.69"/>
    <s v="$78.19"/>
    <s v="$1.56"/>
    <s v="$79.75"/>
    <n v="78.19"/>
    <n v="79.75"/>
    <n v="-1.5600000000000023"/>
    <n v="1.56"/>
    <n v="8.69"/>
    <n v="72.62"/>
    <n v="1.81"/>
    <n v="7.3500000000000014"/>
    <n v="5.7900000000000009"/>
    <n v="4.2300000000000004"/>
    <m/>
  </r>
  <r>
    <s v="5718-1"/>
    <x v="150"/>
    <s v="Julia Barnett"/>
    <s v="485 Crown St,Surry Hills"/>
    <x v="0"/>
    <s v="NSW"/>
    <x v="1"/>
    <s v="Leighton Forrest"/>
    <s v="High"/>
    <s v="Colored Push Pins"/>
    <x v="2"/>
    <s v="Small Pack"/>
    <s v="Regular Air"/>
    <d v="2014-12-22T00:00:00"/>
    <s v="$0.92"/>
    <s v="$1.81"/>
    <s v="$0.89"/>
    <n v="37"/>
    <s v="$86.88"/>
    <n v="0"/>
    <s v="$8.69"/>
    <s v="$78.19"/>
    <s v="$1.56"/>
    <s v="$79.75"/>
    <n v="78.19"/>
    <n v="79.75"/>
    <n v="-1.5600000000000023"/>
    <n v="1.56"/>
    <n v="8.69"/>
    <n v="72.62"/>
    <n v="1.81"/>
    <n v="59.84"/>
    <n v="58.28"/>
    <n v="56.72"/>
    <m/>
  </r>
  <r>
    <s v="5718-1"/>
    <x v="150"/>
    <s v="Theone Pippenger"/>
    <s v="188 Pitt Street,Sydney"/>
    <x v="0"/>
    <s v="NSW"/>
    <x v="1"/>
    <s v="Tina Carlton"/>
    <s v="Critical"/>
    <s v="Color-Envelopes"/>
    <x v="0"/>
    <s v="Wrap Bag"/>
    <s v="Regular Air"/>
    <d v="2014-12-23T00:00:00"/>
    <s v="$2.25"/>
    <s v="$3.69"/>
    <s v="$1.44"/>
    <n v="12"/>
    <s v="$86.88"/>
    <n v="0.1"/>
    <s v="$8.69"/>
    <s v="$78.19"/>
    <s v="$2.50"/>
    <s v="$79.75"/>
    <n v="78.19"/>
    <n v="79.75"/>
    <n v="-1.5600000000000023"/>
    <n v="2.5"/>
    <n v="8.69"/>
    <n v="73.56"/>
    <n v="3.69"/>
    <n v="38.090000000000003"/>
    <n v="35.590000000000003"/>
    <n v="33.090000000000003"/>
    <m/>
  </r>
  <r>
    <s v="5718-1"/>
    <x v="150"/>
    <s v="Theone Pippenger"/>
    <s v="188 Pitt Street,Sydney"/>
    <x v="0"/>
    <s v="NSW"/>
    <x v="1"/>
    <s v="Tina Carlton"/>
    <s v="Not Specified"/>
    <s v="Colored Envelopes"/>
    <x v="2"/>
    <s v="Large Box"/>
    <s v="Regular Air"/>
    <d v="2014-12-23T00:00:00"/>
    <s v="$2.25"/>
    <s v="$3.69"/>
    <s v="$1.44"/>
    <n v="17"/>
    <s v="$86.88"/>
    <n v="0"/>
    <s v="$8.69"/>
    <s v="$78.19"/>
    <s v="$2.50"/>
    <s v="$79.75"/>
    <n v="78.19"/>
    <n v="79.75"/>
    <n v="-1.5600000000000023"/>
    <n v="2.5"/>
    <n v="8.69"/>
    <n v="73.56"/>
    <n v="3.69"/>
    <n v="56.54"/>
    <n v="54.04"/>
    <n v="51.54"/>
    <m/>
  </r>
  <r>
    <s v="5719-1"/>
    <x v="472"/>
    <s v="Brian Stugart"/>
    <s v="88 Oxford St,Woollahra"/>
    <x v="0"/>
    <s v="NSW"/>
    <x v="3"/>
    <s v="Charlie Bui"/>
    <s v="High"/>
    <s v="Cando PC940 Copier"/>
    <x v="0"/>
    <s v="Wrap Bag"/>
    <s v="Regular Air"/>
    <d v="2014-12-27T00:00:00"/>
    <s v="$278.99"/>
    <s v="$449.99"/>
    <s v="$171.00"/>
    <n v="41"/>
    <s v="$4,499.90"/>
    <n v="0.05"/>
    <s v="$45.00"/>
    <s v="$4,454.90"/>
    <s v="$49.00"/>
    <s v="$4,479.39"/>
    <n v="4454.8999999999996"/>
    <n v="4479.3900000000003"/>
    <n v="-24.490000000000691"/>
    <n v="49"/>
    <n v="45"/>
    <n v="4483.3900000000003"/>
    <n v="449.99"/>
    <n v="18453.59"/>
    <n v="18404.59"/>
    <n v="18355.59"/>
    <m/>
  </r>
  <r>
    <s v="5719-1"/>
    <x v="472"/>
    <s v="Brian Stugart"/>
    <s v="88 Oxford St,Woollahra"/>
    <x v="0"/>
    <s v="NSW"/>
    <x v="3"/>
    <s v="Charlie Bui"/>
    <s v="High"/>
    <s v="Cando PC940 Copier"/>
    <x v="0"/>
    <s v="Wrap Bag"/>
    <s v="Regular Air"/>
    <d v="2014-12-27T00:00:00"/>
    <s v="$216.00"/>
    <s v="$449.99"/>
    <s v="$233.99"/>
    <n v="41"/>
    <s v="$4,499.90"/>
    <n v="0.05"/>
    <s v="$45.00"/>
    <s v="$4,454.90"/>
    <s v="$24.49"/>
    <s v="$4,479.39"/>
    <n v="4454.8999999999996"/>
    <n v="4479.3900000000003"/>
    <n v="-24.490000000000691"/>
    <n v="24.49"/>
    <n v="45"/>
    <n v="4458.88"/>
    <n v="449.99"/>
    <n v="18429.080000000002"/>
    <n v="18404.59"/>
    <n v="18380.099999999999"/>
    <m/>
  </r>
  <r>
    <s v="5720-1"/>
    <x v="585"/>
    <s v="Art Ferguson"/>
    <s v="85-113 Dunning Ave,Roseberry"/>
    <x v="0"/>
    <s v="NSW"/>
    <x v="2"/>
    <s v="Mihael Khan"/>
    <s v="High"/>
    <s v="Smiths Pushpins"/>
    <x v="0"/>
    <s v="Wrap Bag"/>
    <s v="Regular Air"/>
    <d v="2014-04-22T00:00:00"/>
    <s v="$0.94"/>
    <s v="$1.88"/>
    <s v="$0.94"/>
    <n v="34"/>
    <s v="$19.46"/>
    <n v="0.1"/>
    <s v="$1.94"/>
    <s v="$18.58"/>
    <s v="$0.79"/>
    <s v="$16.57"/>
    <n v="18.579999999999998"/>
    <n v="16.57"/>
    <n v="2.009999999999998"/>
    <n v="0.79"/>
    <n v="1.94"/>
    <n v="15.42"/>
    <n v="1.88"/>
    <n v="62.769999999999996"/>
    <n v="61.98"/>
    <n v="61.19"/>
    <m/>
  </r>
  <r>
    <s v="5720-1"/>
    <x v="372"/>
    <s v="Marc Crier"/>
    <s v="Westfield Sydney,Sydney"/>
    <x v="0"/>
    <s v="NSW"/>
    <x v="3"/>
    <s v="Natasha Song"/>
    <s v="Low"/>
    <s v="Laser Neon Mac Format Diskettes, 10/Pack"/>
    <x v="0"/>
    <s v="Wrap Bag"/>
    <s v="Regular Air"/>
    <d v="2014-12-12T00:00:00"/>
    <s v="$1.87"/>
    <s v="$8.12"/>
    <s v="$6.25"/>
    <n v="43"/>
    <s v="$89.32"/>
    <n v="0.01"/>
    <s v="$5.36"/>
    <s v="$83.96"/>
    <s v="$2.83"/>
    <s v="$86.79"/>
    <n v="83.96"/>
    <n v="86.79"/>
    <n v="-2.8300000000000125"/>
    <n v="2.83"/>
    <n v="5.36"/>
    <n v="84.26"/>
    <n v="8.1199999999999992"/>
    <n v="346.62999999999994"/>
    <n v="343.79999999999995"/>
    <n v="340.96999999999997"/>
    <m/>
  </r>
  <r>
    <s v="5720-1"/>
    <x v="301"/>
    <s v="Harold Ryan"/>
    <s v="263 Concord Road,North Strathfield"/>
    <x v="0"/>
    <s v="NSW"/>
    <x v="1"/>
    <s v="Charlie Bui"/>
    <s v="Low"/>
    <s v="Smiths Meta Binder Labels"/>
    <x v="0"/>
    <s v="Wrap Bag"/>
    <s v="Regular Air"/>
    <d v="2013-10-02T00:00:00"/>
    <s v="$2.18"/>
    <s v="$3.52"/>
    <s v="$1.34"/>
    <n v="38"/>
    <s v="$1,067.78"/>
    <n v="0.06"/>
    <s v="$0.00"/>
    <s v="$95.98"/>
    <s v="$6.83"/>
    <s v="$96.78"/>
    <n v="95.98"/>
    <n v="96.78"/>
    <n v="-0.79999999999999716"/>
    <n v="6.83"/>
    <n v="0"/>
    <n v="103.61"/>
    <n v="3.52"/>
    <n v="140.59"/>
    <n v="133.76"/>
    <n v="126.92999999999999"/>
    <m/>
  </r>
  <r>
    <s v="5720-1"/>
    <x v="277"/>
    <s v="Harold Dahlen"/>
    <s v="53-55 Liverpool St,Sydney"/>
    <x v="0"/>
    <s v="NSW"/>
    <x v="1"/>
    <s v="Tina Carlton"/>
    <s v="Medium"/>
    <s v="Self-Adhesive Removable Labels"/>
    <x v="0"/>
    <s v="Small Pack"/>
    <s v="Express Air"/>
    <d v="2016-06-20T00:00:00"/>
    <s v="$1.98"/>
    <s v="$3.15"/>
    <s v="$1.17"/>
    <n v="8"/>
    <s v="$163.08"/>
    <n v="0.03"/>
    <s v="$3.94"/>
    <s v="$161.51"/>
    <s v="$0.49"/>
    <s v="$168.02"/>
    <n v="161.51"/>
    <n v="168.02"/>
    <n v="-6.5100000000000193"/>
    <n v="0.49"/>
    <n v="3.94"/>
    <n v="164.57000000000002"/>
    <n v="3.15"/>
    <n v="21.749999999999996"/>
    <n v="21.259999999999998"/>
    <n v="20.77"/>
    <m/>
  </r>
  <r>
    <s v="5720-1"/>
    <x v="372"/>
    <s v="Marc Crier"/>
    <s v="Westfield Sydney,Sydney"/>
    <x v="0"/>
    <s v="NSW"/>
    <x v="2"/>
    <s v="Natasha Song"/>
    <s v="High"/>
    <s v="Steady Liquid Accent Tank-Style Highlighters"/>
    <x v="0"/>
    <s v="Small Box"/>
    <s v="Regular Air"/>
    <d v="2014-12-12T00:00:00"/>
    <s v="$1.31"/>
    <s v="$2.84"/>
    <s v="$1.53"/>
    <n v="49"/>
    <s v="$89.32"/>
    <n v="0.08"/>
    <s v="$5.36"/>
    <s v="$83.96"/>
    <s v="$0.93"/>
    <s v="$86.79"/>
    <n v="83.96"/>
    <n v="86.79"/>
    <n v="-2.8300000000000125"/>
    <n v="0.93"/>
    <n v="5.36"/>
    <n v="82.360000000000014"/>
    <n v="2.84"/>
    <n v="134.72999999999999"/>
    <n v="133.79999999999998"/>
    <n v="132.86999999999998"/>
    <m/>
  </r>
  <r>
    <s v="5720-1"/>
    <x v="372"/>
    <s v="Marc Crier"/>
    <s v="Westfield Sydney,Sydney"/>
    <x v="0"/>
    <s v="NSW"/>
    <x v="3"/>
    <s v="Natasha Song"/>
    <s v="Critical"/>
    <s v="Smiths Metal Binder Clips"/>
    <x v="0"/>
    <s v="Wrap Bag"/>
    <s v="Regular Air"/>
    <d v="2014-12-12T00:00:00"/>
    <s v="$1.60"/>
    <s v="$2.62"/>
    <s v="$1.02"/>
    <n v="10"/>
    <s v="$89.32"/>
    <n v="0.1"/>
    <s v="$5.36"/>
    <s v="$83.96"/>
    <s v="$0.80"/>
    <s v="$86.77"/>
    <n v="83.96"/>
    <n v="86.77"/>
    <n v="-2.8100000000000023"/>
    <n v="0.8"/>
    <n v="5.36"/>
    <n v="82.21"/>
    <n v="2.62"/>
    <n v="21.640000000000004"/>
    <n v="20.840000000000003"/>
    <n v="20.040000000000003"/>
    <m/>
  </r>
  <r>
    <s v="5720-1"/>
    <x v="199"/>
    <s v="Arthur Gainer"/>
    <s v="180 High Street,Windsor"/>
    <x v="1"/>
    <s v="VIC"/>
    <x v="3"/>
    <s v="Connor Betts"/>
    <s v="Medium"/>
    <s v="Smiths Metal Binder Clips"/>
    <x v="0"/>
    <s v="Wrap Bag"/>
    <s v="Regular Air"/>
    <d v="2014-12-29T00:00:00"/>
    <s v="$1.60"/>
    <s v="$2.62"/>
    <s v="$1.02"/>
    <n v="47"/>
    <s v="$96.94"/>
    <n v="0.02"/>
    <s v="$0.97"/>
    <s v="$95.97"/>
    <s v="$0.80"/>
    <s v="$96.77"/>
    <n v="95.97"/>
    <n v="96.77"/>
    <n v="-0.79999999999999716"/>
    <n v="0.8"/>
    <n v="0.97"/>
    <n v="96.6"/>
    <n v="2.62"/>
    <n v="122.97"/>
    <n v="122.17"/>
    <n v="121.37"/>
    <m/>
  </r>
  <r>
    <s v="5721-1"/>
    <x v="586"/>
    <s v="Todd Boyes"/>
    <s v="Westfield Miranda, 600 Kingsway,Miranda"/>
    <x v="0"/>
    <s v="NSW"/>
    <x v="1"/>
    <s v="Preston Senome"/>
    <s v="High"/>
    <s v="Smiths Standard Envelopes"/>
    <x v="0"/>
    <s v="Wrap Bag"/>
    <s v="Express Air"/>
    <d v="2014-12-26T00:00:00"/>
    <s v="$3.52"/>
    <s v="$5.68"/>
    <s v="$2.16"/>
    <n v="33"/>
    <s v="$238.56"/>
    <n v="0.05"/>
    <s v="$11.93"/>
    <s v="$226.63"/>
    <s v="$1.39"/>
    <s v="$228.02"/>
    <n v="226.63"/>
    <n v="228.02"/>
    <n v="-1.3900000000000148"/>
    <n v="1.39"/>
    <n v="11.93"/>
    <n v="217.48"/>
    <n v="5.68"/>
    <n v="176.89999999999998"/>
    <n v="175.51"/>
    <n v="174.12"/>
    <m/>
  </r>
  <r>
    <s v="5721-1"/>
    <x v="457"/>
    <s v="Dennis Pardue"/>
    <s v="412 Brunswick St,Fitzroy"/>
    <x v="1"/>
    <s v="VIC"/>
    <x v="1"/>
    <s v="Connor Betts"/>
    <s v="Medium"/>
    <s v="Bolored Envelopes"/>
    <x v="0"/>
    <s v="Small Box"/>
    <s v="Regular Air"/>
    <d v="2014-02-11T00:00:00"/>
    <s v="$2.25"/>
    <s v="$3.69"/>
    <s v="$1.44"/>
    <n v="23"/>
    <s v="$144.70"/>
    <n v="0.1"/>
    <s v="$4.39"/>
    <s v="$132.51"/>
    <s v="$2.50"/>
    <s v="$147.69"/>
    <n v="132.51"/>
    <n v="147.69"/>
    <n v="-15.180000000000007"/>
    <n v="2.5"/>
    <n v="4.3899999999999997"/>
    <n v="145.80000000000001"/>
    <n v="3.69"/>
    <n v="82.98"/>
    <n v="80.48"/>
    <n v="77.98"/>
    <m/>
  </r>
  <r>
    <s v="5721-1"/>
    <x v="199"/>
    <s v="Greg Guthrie"/>
    <s v="523 King St,Newtown"/>
    <x v="0"/>
    <s v="NSW"/>
    <x v="1"/>
    <s v="Aanya Zhang"/>
    <s v="High"/>
    <s v="Smiths Standard Envelopes"/>
    <x v="0"/>
    <s v="Small Box"/>
    <s v="Regular Air"/>
    <d v="2014-12-29T00:00:00"/>
    <s v="$3.52"/>
    <s v="$5.68"/>
    <s v="$2.16"/>
    <n v="27"/>
    <s v="$238.56"/>
    <n v="7.0000000000000007E-2"/>
    <s v="$11.93"/>
    <s v="$226.63"/>
    <s v="$1.39"/>
    <s v="$228.02"/>
    <n v="226.63"/>
    <n v="228.02"/>
    <n v="-1.3900000000000148"/>
    <n v="1.39"/>
    <n v="11.93"/>
    <n v="217.48"/>
    <n v="5.68"/>
    <n v="142.81999999999996"/>
    <n v="141.42999999999998"/>
    <n v="140.04"/>
    <m/>
  </r>
  <r>
    <s v="5721-1"/>
    <x v="205"/>
    <s v="Maurice Satty"/>
    <s v="188 Pitt Street,Sydney"/>
    <x v="0"/>
    <s v="NSW"/>
    <x v="1"/>
    <s v="Tina Carlton"/>
    <s v="Medium"/>
    <s v="Smiths Metal Binder Clips"/>
    <x v="1"/>
    <s v="Large Box"/>
    <s v="Regular Air"/>
    <d v="2014-11-28T00:00:00"/>
    <s v="$1.60"/>
    <s v="$2.62"/>
    <s v="$1.02"/>
    <n v="9"/>
    <s v="$78.60"/>
    <n v="0.08"/>
    <s v="$6.30"/>
    <s v="$74.08"/>
    <s v="$0.80"/>
    <s v="$76.47"/>
    <n v="74.08"/>
    <n v="76.47"/>
    <n v="-2.3900000000000006"/>
    <n v="0.8"/>
    <n v="6.3"/>
    <n v="70.97"/>
    <n v="2.62"/>
    <n v="18.080000000000002"/>
    <n v="17.28"/>
    <n v="16.48"/>
    <m/>
  </r>
  <r>
    <s v="5722-1"/>
    <x v="418"/>
    <s v="Monica Federle"/>
    <s v="834 Bourke St,Waterloo"/>
    <x v="0"/>
    <s v="NSW"/>
    <x v="1"/>
    <s v="Charlie Bui"/>
    <s v="Critical"/>
    <s v="Steady Liquid Accent Highlighters"/>
    <x v="0"/>
    <s v="Small Box"/>
    <s v="Express Air"/>
    <d v="2014-07-04T00:00:00"/>
    <s v="$3.47"/>
    <s v="$6.68"/>
    <s v="$3.21"/>
    <n v="19"/>
    <s v="$59.63"/>
    <n v="0.04"/>
    <s v="$0.00"/>
    <s v="$59.63"/>
    <s v="$1.50"/>
    <s v="$60.67"/>
    <n v="59.63"/>
    <n v="60.67"/>
    <n v="-1.0399999999999991"/>
    <n v="1.5"/>
    <n v="0"/>
    <n v="62.17"/>
    <n v="6.68"/>
    <n v="128.41999999999999"/>
    <n v="126.91999999999999"/>
    <n v="125.41999999999999"/>
    <m/>
  </r>
  <r>
    <s v="5722-1"/>
    <x v="264"/>
    <s v="Dionis Lloyd"/>
    <s v="85-113 Dunning Ave,Rosebery"/>
    <x v="0"/>
    <s v="NSW"/>
    <x v="1"/>
    <s v="Mihael Khan"/>
    <s v="Low"/>
    <s v="Artisan Flip-Chart Easel Binder, Black"/>
    <x v="0"/>
    <s v="Wrap Bag"/>
    <s v="Regular Air"/>
    <d v="2014-01-15T00:00:00"/>
    <s v="$13.88"/>
    <s v="$22.38"/>
    <s v="$8.50"/>
    <n v="40"/>
    <s v="$860.12"/>
    <n v="0.01"/>
    <s v="$58.02"/>
    <s v="$765.02"/>
    <s v="$15.10"/>
    <s v="$776.51"/>
    <n v="765.02"/>
    <n v="776.51"/>
    <n v="-11.490000000000009"/>
    <n v="15.1"/>
    <n v="58.02"/>
    <n v="733.59"/>
    <n v="22.38"/>
    <n v="852.28"/>
    <n v="837.18"/>
    <n v="822.07999999999993"/>
    <m/>
  </r>
  <r>
    <s v="5722-1"/>
    <x v="118"/>
    <s v="Todd Boyes"/>
    <s v="Westfield Miranda, 600 Kingsway,Miranda"/>
    <x v="0"/>
    <s v="NSW"/>
    <x v="3"/>
    <s v="Preston Senome"/>
    <s v="Not Specified"/>
    <s v="Artisan 474 Labels"/>
    <x v="0"/>
    <s v="Wrap Bag"/>
    <s v="Regular Air"/>
    <d v="2014-12-27T00:00:00"/>
    <s v="$1.84"/>
    <s v="$2.88"/>
    <s v="$1.04"/>
    <n v="17"/>
    <s v="$96.57"/>
    <n v="0.09"/>
    <s v="$8.69"/>
    <s v="$87.89"/>
    <s v="$0.99"/>
    <s v="$88.38"/>
    <n v="87.89"/>
    <n v="88.38"/>
    <n v="-0.48999999999999488"/>
    <n v="0.99"/>
    <n v="8.69"/>
    <n v="80.679999999999993"/>
    <n v="2.88"/>
    <n v="41.260000000000005"/>
    <n v="40.270000000000003"/>
    <n v="39.28"/>
    <m/>
  </r>
  <r>
    <s v="5722-1"/>
    <x v="118"/>
    <s v="Shahid Shariari"/>
    <s v="3/219 Canley Vale Road,Canley Heights"/>
    <x v="0"/>
    <s v="NSW"/>
    <x v="1"/>
    <s v="Mihael Khan"/>
    <s v="Low"/>
    <s v="Artisan 479 Labels"/>
    <x v="0"/>
    <s v="Wrap Bag"/>
    <s v="Regular Air"/>
    <d v="2014-12-29T00:00:00"/>
    <s v="$1.59"/>
    <s v="$2.61"/>
    <s v="$1.02"/>
    <n v="4"/>
    <s v="$96.57"/>
    <n v="0.09"/>
    <s v="$8.69"/>
    <s v="$87.88"/>
    <s v="$0.50"/>
    <s v="$88.38"/>
    <n v="87.88"/>
    <n v="88.38"/>
    <n v="-0.5"/>
    <n v="0.5"/>
    <n v="8.69"/>
    <n v="80.19"/>
    <n v="2.61"/>
    <n v="2.25"/>
    <n v="1.75"/>
    <n v="1.25"/>
    <m/>
  </r>
  <r>
    <s v="5722-1"/>
    <x v="208"/>
    <s v="George Ashbrook"/>
    <s v="506 Swan Street,Richmond"/>
    <x v="1"/>
    <s v="VIC"/>
    <x v="1"/>
    <s v="Connor Betts"/>
    <s v="Critical"/>
    <s v="Steady Major Accent Highlighters"/>
    <x v="0"/>
    <s v="Small Box"/>
    <s v="Regular Air"/>
    <d v="2014-10-22T00:00:00"/>
    <s v="$3.75"/>
    <s v="$7.08"/>
    <s v="$3.33"/>
    <n v="23"/>
    <s v="$1,559.97"/>
    <n v="0.02"/>
    <s v="$37.59"/>
    <s v="$165.55"/>
    <s v="$2.35"/>
    <s v="$167.75"/>
    <n v="165.55"/>
    <n v="167.75"/>
    <n v="-2.1999999999999886"/>
    <n v="2.35"/>
    <n v="37.590000000000003"/>
    <n v="132.51"/>
    <n v="7.08"/>
    <n v="127.6"/>
    <n v="125.25"/>
    <n v="122.9"/>
    <m/>
  </r>
  <r>
    <s v="5722-1"/>
    <x v="372"/>
    <s v="Bart Watters"/>
    <s v="Westfield 1 Anderson St,Chatswood"/>
    <x v="0"/>
    <s v="NSW"/>
    <x v="1"/>
    <s v="Nicholas Fernandes"/>
    <s v="Low"/>
    <s v="Apex Box Cutter Scissors"/>
    <x v="0"/>
    <s v="Wrap Bag"/>
    <s v="Express Air"/>
    <d v="2014-12-11T00:00:00"/>
    <s v="$4.19"/>
    <s v="$10.23"/>
    <s v="$6.04"/>
    <n v="39"/>
    <s v="$470.58"/>
    <n v="0.05"/>
    <s v="$4.71"/>
    <s v="$465.87"/>
    <s v="$4.68"/>
    <s v="$470.55"/>
    <n v="465.87"/>
    <n v="470.55"/>
    <n v="-4.6800000000000068"/>
    <n v="4.68"/>
    <n v="4.71"/>
    <n v="470.52000000000004"/>
    <n v="10.23"/>
    <n v="398.94000000000005"/>
    <n v="394.26000000000005"/>
    <n v="389.58000000000004"/>
    <m/>
  </r>
  <r>
    <s v="5722-1"/>
    <x v="315"/>
    <s v="Jamie Kunitz"/>
    <s v="Sydney Fish Market, Bank Street, Sydney"/>
    <x v="0"/>
    <s v="NSW"/>
    <x v="1"/>
    <s v="Phoebe Gour"/>
    <s v="Low"/>
    <s v="Artisan 479 Labels"/>
    <x v="0"/>
    <s v="Wrap Bag"/>
    <s v="Regular Air"/>
    <d v="2014-11-20T00:00:00"/>
    <s v="$1.59"/>
    <s v="$2.61"/>
    <s v="$1.02"/>
    <n v="19"/>
    <s v="$96.57"/>
    <n v="0.09"/>
    <s v="$8.69"/>
    <s v="$87.88"/>
    <s v="$0.50"/>
    <s v="$88.38"/>
    <n v="87.88"/>
    <n v="88.38"/>
    <n v="-0.5"/>
    <n v="0.5"/>
    <n v="8.69"/>
    <n v="80.19"/>
    <n v="2.61"/>
    <n v="41.4"/>
    <n v="40.9"/>
    <n v="40.4"/>
    <m/>
  </r>
  <r>
    <s v="5722-1"/>
    <x v="380"/>
    <s v="Brian Dahlen"/>
    <s v="1-2/299 Sussex St,Sydney"/>
    <x v="0"/>
    <s v="NSW"/>
    <x v="1"/>
    <s v="Aanya Zhang"/>
    <s v="High"/>
    <s v="Deluxe Rollaway Locking File with Drawer"/>
    <x v="0"/>
    <s v="Wrap Bag"/>
    <s v="Regular Air"/>
    <d v="2013-12-25T00:00:00"/>
    <s v="$178.83"/>
    <s v="$415.88"/>
    <s v="$237.05"/>
    <n v="42"/>
    <s v="$959.95"/>
    <n v="0.01"/>
    <s v="$37.58"/>
    <s v="$932.85"/>
    <s v="$11.37"/>
    <s v="$988.46"/>
    <n v="932.85"/>
    <n v="988.46"/>
    <n v="-55.610000000000014"/>
    <n v="11.37"/>
    <n v="37.58"/>
    <n v="962.25"/>
    <n v="415.88"/>
    <n v="17440.749999999996"/>
    <n v="17429.379999999997"/>
    <n v="17418.009999999998"/>
    <m/>
  </r>
  <r>
    <s v="5722-1"/>
    <x v="128"/>
    <s v="David Smith"/>
    <s v="85-113 Dunning Ave,Roseberry"/>
    <x v="0"/>
    <s v="NSW"/>
    <x v="3"/>
    <s v="Mihael Khan"/>
    <s v="High"/>
    <s v="Apex Design Stainless Steel Bent Scissors"/>
    <x v="1"/>
    <s v="Small Pack"/>
    <s v="Regular Air"/>
    <d v="2015-02-06T00:00:00"/>
    <s v="$2.87"/>
    <s v="$6.84"/>
    <s v="$3.97"/>
    <n v="30"/>
    <s v="$177.25"/>
    <n v="0.08"/>
    <s v="$3.78"/>
    <s v="$164.27"/>
    <s v="$4.42"/>
    <s v="$166.26"/>
    <n v="164.27"/>
    <n v="166.26"/>
    <n v="-1.9899999999999807"/>
    <n v="4.42"/>
    <n v="3.78"/>
    <n v="166.89999999999998"/>
    <n v="6.84"/>
    <n v="205.83999999999997"/>
    <n v="201.42"/>
    <n v="197"/>
    <m/>
  </r>
  <r>
    <s v="5722-1"/>
    <x v="372"/>
    <s v="Bart Watters"/>
    <s v="Westfield 1 Anderson St,Chatswood"/>
    <x v="0"/>
    <s v="NSW"/>
    <x v="3"/>
    <s v="Nicholas Fernandes"/>
    <s v="High"/>
    <s v="Apex Design Stainless Steel Bent Scissors"/>
    <x v="0"/>
    <s v="Small Box"/>
    <s v="Regular Air"/>
    <d v="2014-12-11T00:00:00"/>
    <s v="$2.87"/>
    <s v="$6.84"/>
    <s v="$3.97"/>
    <n v="13"/>
    <s v="$470.58"/>
    <n v="0"/>
    <s v="$4.71"/>
    <s v="$465.87"/>
    <s v="$4.42"/>
    <s v="$470.55"/>
    <n v="465.87"/>
    <n v="470.55"/>
    <n v="-4.6800000000000068"/>
    <n v="4.42"/>
    <n v="4.71"/>
    <n v="470.26000000000005"/>
    <n v="6.84"/>
    <n v="88.63000000000001"/>
    <n v="84.210000000000008"/>
    <n v="79.790000000000006"/>
    <m/>
  </r>
  <r>
    <s v="5722-1"/>
    <x v="468"/>
    <s v="Pete Armstrong"/>
    <s v="506 Swan Street,Richmond"/>
    <x v="1"/>
    <s v="VIC"/>
    <x v="3"/>
    <s v="Connor Betts"/>
    <s v="Medium"/>
    <s v="Smiths Pen Style Liquid Stix; Assorted (yellow, pink, green, blue, orange), 5/Pack"/>
    <x v="0"/>
    <s v="Wrap Bag"/>
    <s v="Regular Air"/>
    <d v="2014-11-07T00:00:00"/>
    <s v="$3.88"/>
    <s v="$6.47"/>
    <s v="$2.59"/>
    <n v="27"/>
    <s v="$128.00"/>
    <n v="0.09"/>
    <s v="$11.52"/>
    <s v="$126.48"/>
    <s v="$1.22"/>
    <s v="$127.78"/>
    <n v="126.48"/>
    <n v="127.78"/>
    <n v="-1.2999999999999972"/>
    <n v="1.22"/>
    <n v="11.52"/>
    <n v="117.48"/>
    <n v="6.47"/>
    <n v="164.39"/>
    <n v="163.16999999999999"/>
    <n v="161.94999999999999"/>
    <m/>
  </r>
  <r>
    <s v="5722-1"/>
    <x v="32"/>
    <s v="Gary Hansen"/>
    <s v="273 George Street,Sydney"/>
    <x v="0"/>
    <s v="NSW"/>
    <x v="1"/>
    <s v="Leighton Forrest"/>
    <s v="Low"/>
    <s v="Artisan 474 Labels"/>
    <x v="1"/>
    <s v="Small Box"/>
    <s v="Regular Air"/>
    <d v="2014-09-19T00:00:00"/>
    <s v="$1.84"/>
    <s v="$2.88"/>
    <s v="$1.04"/>
    <n v="50"/>
    <s v="$96.57"/>
    <n v="0"/>
    <s v="$8.69"/>
    <s v="$87.88"/>
    <s v="$0.99"/>
    <s v="$88.38"/>
    <n v="87.88"/>
    <n v="88.38"/>
    <n v="-0.5"/>
    <n v="0.99"/>
    <n v="8.69"/>
    <n v="80.679999999999993"/>
    <n v="2.88"/>
    <n v="136.30000000000001"/>
    <n v="135.31"/>
    <n v="134.32"/>
    <m/>
  </r>
  <r>
    <s v="5722-1"/>
    <x v="587"/>
    <s v="Jim Kriz"/>
    <s v="85-113 Dunning Ave,Roseberry"/>
    <x v="0"/>
    <s v="NSW"/>
    <x v="1"/>
    <s v="Mihael Khan"/>
    <s v="Critical"/>
    <s v="Binder Clips by OIC"/>
    <x v="0"/>
    <s v="Wrap Bag"/>
    <s v="Express Air"/>
    <d v="2015-08-17T00:00:00"/>
    <s v="$0.93"/>
    <s v="$1.48"/>
    <s v="$0.55"/>
    <n v="43"/>
    <s v="$96.56"/>
    <n v="0.06"/>
    <s v="$9.69"/>
    <s v="$87.88"/>
    <s v="$0.70"/>
    <s v="$88.38"/>
    <n v="87.88"/>
    <n v="88.38"/>
    <n v="-0.5"/>
    <n v="0.7"/>
    <n v="9.69"/>
    <n v="79.39"/>
    <n v="1.48"/>
    <n v="54.650000000000006"/>
    <n v="53.95"/>
    <n v="53.25"/>
    <m/>
  </r>
  <r>
    <s v="5722-1"/>
    <x v="128"/>
    <s v="David Smith"/>
    <s v="85-113 Dunning Ave,Roseberry"/>
    <x v="0"/>
    <s v="NSW"/>
    <x v="0"/>
    <s v="Mihael Khan"/>
    <s v="Not Specified"/>
    <s v="Smiths Metal Binder Clips"/>
    <x v="0"/>
    <s v="Wrap Bag"/>
    <s v="Regular Air"/>
    <d v="2015-02-06T00:00:00"/>
    <s v="$1.60"/>
    <s v="$2.62"/>
    <s v="$1.02"/>
    <n v="18"/>
    <s v="$69.32"/>
    <n v="0.02"/>
    <s v="$3.98"/>
    <s v="$68.98"/>
    <s v="$0.80"/>
    <s v="$69.57"/>
    <n v="68.98"/>
    <n v="69.569999999999993"/>
    <n v="-0.5899999999999892"/>
    <n v="0.8"/>
    <n v="3.98"/>
    <n v="66.389999999999986"/>
    <n v="2.62"/>
    <n v="43.980000000000004"/>
    <n v="43.180000000000007"/>
    <n v="42.38000000000001"/>
    <m/>
  </r>
  <r>
    <s v="5722-1"/>
    <x v="356"/>
    <s v="Matt Collister"/>
    <s v="99 Glebe Point Rd,Glebe"/>
    <x v="0"/>
    <s v="NSW"/>
    <x v="0"/>
    <s v="Natasha Song"/>
    <s v="Critical"/>
    <s v="Smiths General Use 3-Ring Binders"/>
    <x v="1"/>
    <s v="Medium Box"/>
    <s v="Regular Air"/>
    <d v="2016-01-01T00:00:00"/>
    <s v="$1.18"/>
    <s v="$1.88"/>
    <s v="$0.70"/>
    <n v="42"/>
    <s v="$65.10"/>
    <n v="7.0000000000000007E-2"/>
    <s v="$5.41"/>
    <s v="$69.97"/>
    <s v="$1.49"/>
    <s v="$60.69"/>
    <n v="69.97"/>
    <n v="60.69"/>
    <n v="9.2800000000000011"/>
    <n v="1.49"/>
    <n v="5.41"/>
    <n v="56.769999999999996"/>
    <n v="1.88"/>
    <n v="75.039999999999992"/>
    <n v="73.55"/>
    <n v="72.06"/>
    <m/>
  </r>
  <r>
    <s v="5722-1"/>
    <x v="547"/>
    <s v="Dave Hallsten"/>
    <s v="1 John St,Waterloo"/>
    <x v="0"/>
    <s v="NSW"/>
    <x v="1"/>
    <s v="Charlie Bui"/>
    <s v="Not Specified"/>
    <s v="Artisan 474 Labels"/>
    <x v="1"/>
    <s v="Small Box"/>
    <s v="Express Air"/>
    <d v="2014-08-10T00:00:00"/>
    <s v="$1.84"/>
    <s v="$2.88"/>
    <s v="$1.04"/>
    <n v="8"/>
    <s v="$96.57"/>
    <n v="0"/>
    <s v="$8.69"/>
    <s v="$87.88"/>
    <s v="$0.99"/>
    <s v="$88.38"/>
    <n v="87.88"/>
    <n v="88.38"/>
    <n v="-0.5"/>
    <n v="0.99"/>
    <n v="8.69"/>
    <n v="80.679999999999993"/>
    <n v="2.88"/>
    <n v="15.34"/>
    <n v="14.35"/>
    <n v="13.36"/>
    <m/>
  </r>
  <r>
    <s v="5723-1"/>
    <x v="372"/>
    <s v="Marc Crier"/>
    <s v="Westfield Sydney,Sydney"/>
    <x v="0"/>
    <s v="NSW"/>
    <x v="1"/>
    <s v="Natasha Song"/>
    <s v="Medium"/>
    <s v="Laser Neon Mac Format Diskettes, 10/Pack"/>
    <x v="1"/>
    <s v="Small Box"/>
    <s v="Regular Air"/>
    <d v="2014-12-12T00:00:00"/>
    <s v="$1.87"/>
    <s v="$8.12"/>
    <s v="$6.25"/>
    <n v="39"/>
    <s v="$89.32"/>
    <n v="0.05"/>
    <s v="$5.36"/>
    <s v="$83.96"/>
    <s v="$2.83"/>
    <s v="$86.79"/>
    <n v="83.96"/>
    <n v="86.79"/>
    <n v="-2.8300000000000125"/>
    <n v="2.83"/>
    <n v="5.36"/>
    <n v="84.26"/>
    <n v="8.1199999999999992"/>
    <n v="314.14999999999992"/>
    <n v="311.31999999999994"/>
    <n v="308.48999999999995"/>
    <m/>
  </r>
  <r>
    <s v="5723-1"/>
    <x v="372"/>
    <s v="Marc Crier"/>
    <s v="Westfield Sydney,Sydney"/>
    <x v="0"/>
    <s v="NSW"/>
    <x v="1"/>
    <s v="Natasha Song"/>
    <s v="Not Specified"/>
    <s v="Laser Neon Mac Format Diskettes, 10/Pack"/>
    <x v="1"/>
    <s v="Jumbo Drum"/>
    <s v="Delivery Truck"/>
    <d v="2014-12-12T00:00:00"/>
    <s v="$1.87"/>
    <s v="$8.12"/>
    <s v="$6.25"/>
    <n v="24"/>
    <s v="$89.32"/>
    <n v="0.02"/>
    <s v="$5.36"/>
    <s v="$83.96"/>
    <s v="$2.83"/>
    <s v="$86.79"/>
    <n v="83.96"/>
    <n v="86.79"/>
    <n v="-2.8300000000000125"/>
    <n v="2.83"/>
    <n v="5.36"/>
    <n v="84.26"/>
    <n v="8.1199999999999992"/>
    <n v="192.35"/>
    <n v="189.51999999999998"/>
    <n v="186.68999999999997"/>
    <m/>
  </r>
  <r>
    <s v="5723-1"/>
    <x v="372"/>
    <s v="Marc Crier"/>
    <s v="Westfield Sydney,Sydney"/>
    <x v="0"/>
    <s v="NSW"/>
    <x v="1"/>
    <s v="Natasha Song"/>
    <s v="Low"/>
    <s v="Laser Neon Mac Format Diskettes, 10/Pack"/>
    <x v="0"/>
    <s v="Wrap Bag"/>
    <s v="Regular Air"/>
    <d v="2014-12-12T00:00:00"/>
    <s v="$1.87"/>
    <s v="$8.12"/>
    <s v="$6.25"/>
    <n v="22"/>
    <s v="$89.32"/>
    <n v="0.1"/>
    <s v="$5.36"/>
    <s v="$83.96"/>
    <s v="$2.83"/>
    <s v="$86.79"/>
    <n v="83.96"/>
    <n v="86.79"/>
    <n v="-2.8300000000000125"/>
    <n v="2.83"/>
    <n v="5.36"/>
    <n v="84.26"/>
    <n v="8.1199999999999992"/>
    <n v="176.10999999999999"/>
    <n v="173.27999999999997"/>
    <n v="170.44999999999996"/>
    <m/>
  </r>
  <r>
    <s v="5723-1"/>
    <x v="372"/>
    <s v="Marc Crier"/>
    <s v="Westfield Sydney,Sydney"/>
    <x v="0"/>
    <s v="NSW"/>
    <x v="2"/>
    <s v="Natasha Song"/>
    <s v="Not Specified"/>
    <s v="Laser Neon Mac Format Diskettes, 10/Pack"/>
    <x v="0"/>
    <s v="Wrap Bag"/>
    <s v="Regular Air"/>
    <d v="2014-12-12T00:00:00"/>
    <s v="$1.87"/>
    <s v="$8.12"/>
    <s v="$6.25"/>
    <n v="27"/>
    <s v="$89.32"/>
    <n v="0.04"/>
    <s v="$5.36"/>
    <s v="$83.96"/>
    <s v="$2.83"/>
    <s v="$86.79"/>
    <n v="83.96"/>
    <n v="86.79"/>
    <n v="-2.8300000000000125"/>
    <n v="2.83"/>
    <n v="5.36"/>
    <n v="84.26"/>
    <n v="8.1199999999999992"/>
    <n v="216.70999999999998"/>
    <n v="213.87999999999997"/>
    <n v="211.04999999999995"/>
    <m/>
  </r>
  <r>
    <s v="5723-1"/>
    <x v="588"/>
    <s v="Joni Sundaresam"/>
    <s v="8 Rankins Lane ,Melbourne"/>
    <x v="1"/>
    <s v="VIC"/>
    <x v="1"/>
    <s v="Connor Betts"/>
    <s v="Not Specified"/>
    <s v="Laser Neon Mac Format Diskettes, 10/Pack"/>
    <x v="0"/>
    <s v="Wrap Bag"/>
    <s v="Regular Air"/>
    <d v="2014-12-31T00:00:00"/>
    <s v="$1.87"/>
    <s v="$8.12"/>
    <s v="$6.25"/>
    <n v="11"/>
    <s v="$89.32"/>
    <n v="0.01"/>
    <s v="$5.36"/>
    <s v="$83.96"/>
    <s v="$2.83"/>
    <s v="$86.79"/>
    <n v="83.96"/>
    <n v="86.79"/>
    <n v="-2.8300000000000125"/>
    <n v="2.83"/>
    <n v="5.36"/>
    <n v="84.26"/>
    <n v="8.1199999999999992"/>
    <n v="86.789999999999992"/>
    <n v="83.96"/>
    <n v="81.13"/>
    <m/>
  </r>
  <r>
    <s v="5724-1"/>
    <x v="551"/>
    <s v="Thais Sissman"/>
    <s v="53-55 Liverpool St,Sydney"/>
    <x v="0"/>
    <s v="NSW"/>
    <x v="1"/>
    <s v="Tina Carlton"/>
    <s v="Medium"/>
    <s v="Artisan 474 Labels"/>
    <x v="1"/>
    <s v="Medium Box"/>
    <s v="Regular Air"/>
    <d v="2013-03-28T00:00:00"/>
    <s v="$1.84"/>
    <s v="$2.88"/>
    <s v="$1.04"/>
    <n v="25"/>
    <s v="$23.36"/>
    <n v="0.05"/>
    <s v="$2.20"/>
    <s v="$22.26"/>
    <s v="$0.99"/>
    <s v="$22.19"/>
    <n v="22.26"/>
    <n v="22.19"/>
    <n v="7.0000000000000284E-2"/>
    <n v="0.99"/>
    <n v="2.2000000000000002"/>
    <n v="20.98"/>
    <n v="2.88"/>
    <n v="70.789999999999992"/>
    <n v="69.8"/>
    <n v="68.81"/>
    <m/>
  </r>
  <r>
    <s v="5724-1"/>
    <x v="589"/>
    <s v="Emily Grady"/>
    <s v="359 Crown Street,Surry Hills"/>
    <x v="0"/>
    <s v="NSW"/>
    <x v="1"/>
    <s v="Phoebe Gour"/>
    <s v="Medium"/>
    <s v="Emerson Stylus 1520 Color Inkjet Printer"/>
    <x v="0"/>
    <s v="Small Box"/>
    <s v="Regular Air"/>
    <d v="2016-05-30T00:00:00"/>
    <s v="$315.61"/>
    <s v="$500.97"/>
    <s v="$185.36"/>
    <n v="25"/>
    <s v="$1,755.89"/>
    <n v="0.04"/>
    <s v="$150.59"/>
    <s v="$1,705.31"/>
    <s v="$69.30"/>
    <s v="$1,611.03"/>
    <n v="1705.31"/>
    <n v="1611.03"/>
    <n v="94.279999999999973"/>
    <n v="69.3"/>
    <n v="150.59"/>
    <n v="1529.74"/>
    <n v="500.97"/>
    <n v="12442.96"/>
    <n v="12373.66"/>
    <n v="12304.36"/>
    <m/>
  </r>
  <r>
    <s v="5724-1"/>
    <x v="590"/>
    <s v="Mike Kennedy"/>
    <s v="99 Lygon Street,East Brunswick"/>
    <x v="1"/>
    <s v="VIC"/>
    <x v="2"/>
    <s v="Connor Betts"/>
    <s v="Medium"/>
    <s v="Smiths General Use 3-Ring Binders"/>
    <x v="0"/>
    <s v="Small Box"/>
    <s v="Regular Air"/>
    <d v="2015-07-20T00:00:00"/>
    <s v="$1.18"/>
    <s v="$1.88"/>
    <s v="$0.70"/>
    <n v="19"/>
    <s v="$36.40"/>
    <n v="0"/>
    <s v="$1.64"/>
    <s v="$36.58"/>
    <s v="$1.49"/>
    <s v="$37.59"/>
    <n v="36.58"/>
    <n v="37.590000000000003"/>
    <n v="-1.0100000000000051"/>
    <n v="1.49"/>
    <n v="1.64"/>
    <n v="37.440000000000005"/>
    <n v="1.88"/>
    <n v="35.57"/>
    <n v="34.08"/>
    <n v="32.589999999999996"/>
    <m/>
  </r>
  <r>
    <s v="5724-1"/>
    <x v="591"/>
    <s v="Luke Weiss"/>
    <s v="98 Holdsworth Street,Woollahra"/>
    <x v="0"/>
    <s v="NSW"/>
    <x v="0"/>
    <s v="Natasha Song"/>
    <s v="Low"/>
    <s v="Binder Posts"/>
    <x v="0"/>
    <s v="Wrap Bag"/>
    <s v="Regular Air"/>
    <d v="2015-09-11T00:00:00"/>
    <s v="$3.50"/>
    <s v="$5.74"/>
    <s v="$2.24"/>
    <n v="17"/>
    <s v="$150.36"/>
    <n v="0.09"/>
    <s v="$1.50"/>
    <s v="$148.76"/>
    <s v="$5.01"/>
    <s v="$152.37"/>
    <n v="148.76"/>
    <n v="152.37"/>
    <n v="-3.6100000000000136"/>
    <n v="5.01"/>
    <n v="1.5"/>
    <n v="155.88"/>
    <n v="5.74"/>
    <n v="101.09"/>
    <n v="96.08"/>
    <n v="91.07"/>
    <m/>
  </r>
  <r>
    <s v="5724-2"/>
    <x v="118"/>
    <s v="Todd Boyes"/>
    <s v="Westfield Miranda, 600 Kingsway,Miranda"/>
    <x v="0"/>
    <s v="NSW"/>
    <x v="3"/>
    <s v="Preston Senome"/>
    <s v="Medium"/>
    <s v="Smiths Bulldog Clip"/>
    <x v="0"/>
    <s v="Small Box"/>
    <s v="Regular Air"/>
    <d v="2014-12-29T00:00:00"/>
    <s v="$2.31"/>
    <s v="$3.78"/>
    <s v="$1.47"/>
    <n v="48"/>
    <s v="$154.98"/>
    <n v="0.04"/>
    <s v="$3.10"/>
    <s v="$151.88"/>
    <s v="$0.71"/>
    <s v="$152.59"/>
    <n v="151.88"/>
    <n v="152.59"/>
    <n v="-0.71000000000000796"/>
    <n v="0.71"/>
    <n v="3.1"/>
    <n v="150.20000000000002"/>
    <n v="3.78"/>
    <n v="179.05"/>
    <n v="178.34"/>
    <n v="177.63"/>
    <m/>
  </r>
  <r>
    <s v="5725-1"/>
    <x v="592"/>
    <s v="Lena Creighton"/>
    <s v="96 Liverpool St,Sydney"/>
    <x v="0"/>
    <s v="NSW"/>
    <x v="1"/>
    <s v="Samantha Chairs"/>
    <s v="Critical"/>
    <s v="Artisan 474 Labels"/>
    <x v="1"/>
    <s v="Jumbo Drum"/>
    <s v="Delivery Truck"/>
    <d v="2014-01-11T00:00:00"/>
    <s v="$1.84"/>
    <s v="$2.88"/>
    <s v="$1.04"/>
    <n v="43"/>
    <s v="$46.29"/>
    <n v="0.06"/>
    <s v="$1.69"/>
    <s v="$45.39"/>
    <s v="$0.99"/>
    <s v="$42.29"/>
    <n v="45.39"/>
    <n v="42.29"/>
    <n v="3.1000000000000014"/>
    <n v="0.99"/>
    <n v="1.69"/>
    <n v="41.59"/>
    <n v="2.88"/>
    <n v="123.13999999999999"/>
    <n v="122.14999999999999"/>
    <n v="121.16"/>
    <m/>
  </r>
  <r>
    <s v="5725-1"/>
    <x v="356"/>
    <s v="Matt Collister"/>
    <s v="99 Glebe Point Rd,Glebe"/>
    <x v="0"/>
    <s v="NSW"/>
    <x v="1"/>
    <s v="Natasha Song"/>
    <s v="Medium"/>
    <s v="Apex Office Executive Series Stainless Steel Trimmers"/>
    <x v="0"/>
    <s v="Small Pack"/>
    <s v="Regular Air"/>
    <d v="2016-01-01T00:00:00"/>
    <s v="$3.51"/>
    <s v="$8.57"/>
    <s v="$5.06"/>
    <n v="30"/>
    <s v="$177.22"/>
    <n v="0.08"/>
    <s v="$13.85"/>
    <s v="$157.69"/>
    <s v="$6.14"/>
    <s v="$176.83"/>
    <n v="157.69"/>
    <n v="176.83"/>
    <n v="-19.140000000000015"/>
    <n v="6.14"/>
    <n v="13.85"/>
    <n v="169.12"/>
    <n v="8.57"/>
    <n v="249.39000000000001"/>
    <n v="243.25000000000003"/>
    <n v="237.11000000000004"/>
    <m/>
  </r>
  <r>
    <s v="5725-1"/>
    <x v="120"/>
    <s v="Ashley Jarboe"/>
    <s v="180 High Street,Windsor"/>
    <x v="1"/>
    <s v="VIC"/>
    <x v="0"/>
    <s v="Connor Betts"/>
    <s v="High"/>
    <s v="Alto Perma 2700 Stacking Storage Drawers"/>
    <x v="0"/>
    <s v="Small Box"/>
    <s v="Regular Air"/>
    <d v="2014-01-18T00:00:00"/>
    <s v="$8.92"/>
    <s v="$29.74"/>
    <s v="$20.82"/>
    <n v="27"/>
    <s v="$198.00"/>
    <n v="0"/>
    <s v="$19.56"/>
    <s v="$185.58"/>
    <s v="$6.64"/>
    <s v="$196.51"/>
    <n v="185.58"/>
    <n v="196.51"/>
    <n v="-10.929999999999978"/>
    <n v="6.64"/>
    <n v="19.559999999999999"/>
    <n v="183.58999999999997"/>
    <n v="29.74"/>
    <n v="790.06"/>
    <n v="783.42"/>
    <n v="776.78"/>
    <m/>
  </r>
  <r>
    <s v="5725-1"/>
    <x v="242"/>
    <s v="Mitch Webber"/>
    <s v="Hoyts Entertainment Quarter 122 Lang Road,Moore Park"/>
    <x v="0"/>
    <s v="NSW"/>
    <x v="1"/>
    <s v="Tina Carlton"/>
    <s v="Critical"/>
    <s v="Xit Blank Computer Paper"/>
    <x v="0"/>
    <s v="Small Box"/>
    <s v="Regular Air"/>
    <d v="2013-07-25T00:00:00"/>
    <s v="$12.39"/>
    <s v="$19.98"/>
    <s v="$7.59"/>
    <n v="25"/>
    <s v="$859.12"/>
    <n v="0.04"/>
    <s v="$97.91"/>
    <s v="$851.85"/>
    <s v="$5.77"/>
    <s v="$856.53"/>
    <n v="851.85"/>
    <n v="856.53"/>
    <n v="-4.67999999999995"/>
    <n v="5.77"/>
    <n v="97.91"/>
    <n v="764.39"/>
    <n v="19.98"/>
    <n v="407.36"/>
    <n v="401.59000000000003"/>
    <n v="395.82000000000005"/>
    <m/>
  </r>
  <r>
    <s v="5725-1"/>
    <x v="243"/>
    <s v="Shahid Shariari"/>
    <s v="3/219 Canley Vale Road,Canley Heights"/>
    <x v="0"/>
    <s v="NSW"/>
    <x v="3"/>
    <s v="Mihael Khan"/>
    <s v="Not Specified"/>
    <s v="Xit Blank Computer Paper"/>
    <x v="0"/>
    <s v="Small Box"/>
    <s v="Regular Air"/>
    <d v="2013-10-28T00:00:00"/>
    <s v="$12.39"/>
    <s v="$19.98"/>
    <s v="$7.59"/>
    <n v="8"/>
    <s v="$85.60"/>
    <n v="0.01"/>
    <s v="$7.51"/>
    <s v="$740.93"/>
    <s v="$5.77"/>
    <s v="$803.33"/>
    <n v="740.93"/>
    <n v="803.33"/>
    <n v="-62.400000000000091"/>
    <n v="5.77"/>
    <n v="7.51"/>
    <n v="801.59"/>
    <n v="19.98"/>
    <n v="158.10000000000002"/>
    <n v="152.33000000000001"/>
    <n v="146.56"/>
    <m/>
  </r>
  <r>
    <s v="5726-1"/>
    <x v="593"/>
    <s v="Amy Hunt"/>
    <s v="60 Commercial Rd,Prahran"/>
    <x v="1"/>
    <s v="VIC"/>
    <x v="3"/>
    <s v="Yvette Biti"/>
    <s v="Medium"/>
    <s v="Security-Tint Envelopes"/>
    <x v="1"/>
    <s v="Small Box"/>
    <s v="Regular Air"/>
    <d v="2013-08-20T00:00:00"/>
    <s v="$4.89"/>
    <s v="$7.64"/>
    <s v="$2.75"/>
    <n v="24"/>
    <s v="$199.30"/>
    <n v="0.08"/>
    <s v="$5.97"/>
    <s v="$185.57"/>
    <s v="$1.39"/>
    <s v="$186.57"/>
    <n v="185.57"/>
    <n v="186.57"/>
    <n v="-1"/>
    <n v="1.39"/>
    <n v="5.97"/>
    <n v="181.98999999999998"/>
    <n v="7.64"/>
    <n v="178.77999999999997"/>
    <n v="177.39"/>
    <n v="176"/>
    <m/>
  </r>
  <r>
    <s v="5727-1"/>
    <x v="120"/>
    <s v="Fred Wasserman"/>
    <s v="61 York St,Sydney"/>
    <x v="0"/>
    <s v="NSW"/>
    <x v="2"/>
    <s v="Leighton Forrest"/>
    <s v="Not Specified"/>
    <s v="Fluorescent Highlighters by DrawIt"/>
    <x v="0"/>
    <s v="Wrap Bag"/>
    <s v="Regular Air"/>
    <d v="2014-01-17T00:00:00"/>
    <s v="$1.95"/>
    <s v="$3.98"/>
    <s v="$2.03"/>
    <n v="32"/>
    <s v="$163.18"/>
    <n v="0.01"/>
    <s v="$11.42"/>
    <s v="$151.76"/>
    <s v="$0.83"/>
    <s v="$152.59"/>
    <n v="151.76"/>
    <n v="152.59"/>
    <n v="-0.83000000000001251"/>
    <n v="0.83"/>
    <n v="11.42"/>
    <n v="142.00000000000003"/>
    <n v="3.98"/>
    <n v="116.77"/>
    <n v="115.94"/>
    <n v="115.11"/>
    <m/>
  </r>
  <r>
    <s v="5728-1"/>
    <x v="355"/>
    <s v="Tim Taslimi"/>
    <s v="188 Pitt Street,Sydney"/>
    <x v="0"/>
    <s v="NSW"/>
    <x v="0"/>
    <s v="Tina Carlton"/>
    <s v="Not Specified"/>
    <s v="Alto Perma 3000 Stacking Storage Drawers"/>
    <x v="0"/>
    <s v="Small Box"/>
    <s v="Regular Air"/>
    <d v="2014-12-28T00:00:00"/>
    <s v="$8.92"/>
    <s v="$29.74"/>
    <s v="$20.82"/>
    <n v="20"/>
    <s v="$986.06"/>
    <n v="0.05"/>
    <s v="$9.86"/>
    <s v="$976.20"/>
    <s v="$6.64"/>
    <s v="$981.62"/>
    <n v="976.2"/>
    <n v="981.62"/>
    <n v="-5.4199999999999591"/>
    <n v="6.64"/>
    <n v="9.86"/>
    <n v="978.4"/>
    <n v="29.74"/>
    <n v="591.57999999999993"/>
    <n v="584.93999999999994"/>
    <n v="578.29999999999995"/>
    <m/>
  </r>
  <r>
    <s v="5728-1"/>
    <x v="440"/>
    <s v="Roy Collins"/>
    <s v="Westfield Sydney,Sydney"/>
    <x v="0"/>
    <s v="NSW"/>
    <x v="0"/>
    <s v="Natasha Song"/>
    <s v="High"/>
    <s v="Xit Blank Computer Paper"/>
    <x v="0"/>
    <s v="Wrap Bag"/>
    <s v="Regular Air"/>
    <d v="2015-09-07T00:00:00"/>
    <s v="$12.39"/>
    <s v="$19.98"/>
    <s v="$7.59"/>
    <n v="2"/>
    <s v="$1,007.20"/>
    <n v="0.04"/>
    <s v="$30.17"/>
    <s v="$956.15"/>
    <s v="$5.77"/>
    <s v="$971.95"/>
    <n v="956.15"/>
    <n v="971.95"/>
    <n v="-15.800000000000068"/>
    <n v="5.77"/>
    <n v="30.17"/>
    <n v="947.55000000000007"/>
    <n v="19.98"/>
    <n v="15.559999999999999"/>
    <n v="9.7899999999999991"/>
    <n v="4.0199999999999996"/>
    <m/>
  </r>
  <r>
    <s v="5729-1"/>
    <x v="332"/>
    <s v="Sand Connell"/>
    <s v="99 Lygon Street,East Brunswick"/>
    <x v="1"/>
    <s v="VIC"/>
    <x v="3"/>
    <s v="Connor Betts"/>
    <s v="Not Specified"/>
    <s v="DrawIt Colored Pencils, 48-Color Set"/>
    <x v="0"/>
    <s v="Wrap Bag"/>
    <s v="Regular Air"/>
    <d v="2015-05-14T00:00:00"/>
    <s v="$21.56"/>
    <s v="$36.55"/>
    <s v="$14.99"/>
    <n v="37"/>
    <s v="$45.82"/>
    <n v="0.08"/>
    <s v="$2.53"/>
    <s v="$43.37"/>
    <s v="$13.89"/>
    <s v="$45.07"/>
    <n v="43.37"/>
    <n v="45.07"/>
    <n v="-1.7000000000000028"/>
    <n v="13.89"/>
    <n v="2.5299999999999998"/>
    <n v="56.43"/>
    <n v="36.549999999999997"/>
    <n v="1363.71"/>
    <n v="1349.82"/>
    <n v="1335.9299999999998"/>
    <m/>
  </r>
  <r>
    <s v="5729-1"/>
    <x v="144"/>
    <s v="Jasper Cacioppo"/>
    <s v="24 Addison Rd,Marrickville"/>
    <x v="0"/>
    <s v="NSW"/>
    <x v="0"/>
    <s v="Radhya Staples"/>
    <s v="Medium"/>
    <s v="TechSavi Access Keyboard"/>
    <x v="0"/>
    <s v="Small Box"/>
    <s v="Regular Air"/>
    <d v="2013-02-16T00:00:00"/>
    <s v="$10.07"/>
    <s v="$15.98"/>
    <s v="$5.91"/>
    <n v="39"/>
    <s v="$633.86"/>
    <n v="0.03"/>
    <s v="$12.88"/>
    <s v="$632.88"/>
    <s v="$4.00"/>
    <s v="$663.16"/>
    <n v="632.88"/>
    <n v="663.16"/>
    <n v="-30.279999999999973"/>
    <n v="4"/>
    <n v="12.88"/>
    <n v="654.28"/>
    <n v="15.98"/>
    <n v="614.34"/>
    <n v="610.34"/>
    <n v="606.34"/>
    <m/>
  </r>
  <r>
    <s v="5730-1"/>
    <x v="39"/>
    <s v="Sylvia Foulston"/>
    <s v="152 Bunnerong Road,Eastgardens"/>
    <x v="0"/>
    <s v="NSW"/>
    <x v="1"/>
    <s v="Tina Carlton"/>
    <s v="Low"/>
    <s v="Smiths SlimLine Pencil Sharpener"/>
    <x v="0"/>
    <s v="Small Box"/>
    <s v="Express Air"/>
    <d v="2013-10-14T00:00:00"/>
    <s v="$4.79"/>
    <s v="$11.97"/>
    <s v="$7.18"/>
    <n v="8"/>
    <s v="$432.20"/>
    <n v="0.05"/>
    <s v="$36.24"/>
    <s v="$402.05"/>
    <s v="$5.81"/>
    <s v="$405.33"/>
    <n v="402.05"/>
    <n v="405.33"/>
    <n v="-3.2799999999999727"/>
    <n v="5.81"/>
    <n v="36.24"/>
    <n v="374.9"/>
    <n v="11.97"/>
    <n v="65.33"/>
    <n v="59.52"/>
    <n v="53.71"/>
    <m/>
  </r>
  <r>
    <s v="5731-1"/>
    <x v="118"/>
    <s v="Todd Boyes"/>
    <s v="Westfield Miranda, 600 Kingsway,Miranda"/>
    <x v="0"/>
    <s v="NSW"/>
    <x v="1"/>
    <s v="Preston Senome"/>
    <s v="Medium"/>
    <s v="Artisan Hi-Liter GlideStik Fluorescent Highlighter, Yellow Ink"/>
    <x v="0"/>
    <s v="Small Box"/>
    <s v="Regular Air"/>
    <d v="2014-12-29T00:00:00"/>
    <s v="$1.05"/>
    <s v="$1.95"/>
    <s v="$0.90"/>
    <n v="10"/>
    <s v="$91.58"/>
    <n v="0.1"/>
    <s v="$0.92"/>
    <s v="$88.08"/>
    <s v="$1.63"/>
    <s v="$89.35"/>
    <n v="88.08"/>
    <n v="89.35"/>
    <n v="-1.269999999999996"/>
    <n v="1.63"/>
    <n v="0.92"/>
    <n v="90.059999999999988"/>
    <n v="1.95"/>
    <n v="20.209999999999997"/>
    <n v="18.579999999999998"/>
    <n v="16.95"/>
    <m/>
  </r>
  <r>
    <s v="5732-1"/>
    <x v="79"/>
    <s v="Erica Smith"/>
    <s v="53-55 Liverpool Street,Sydney"/>
    <x v="0"/>
    <s v="NSW"/>
    <x v="2"/>
    <s v="Tina Carlton"/>
    <s v="Not Specified"/>
    <s v="Artisan Flip-Chart Easel Binder, Black"/>
    <x v="0"/>
    <s v="Small Box"/>
    <s v="Regular Air"/>
    <d v="2013-03-27T00:00:00"/>
    <s v="$13.88"/>
    <s v="$22.38"/>
    <s v="$8.50"/>
    <n v="39"/>
    <s v="$269.34"/>
    <n v="0.06"/>
    <s v="$8.79"/>
    <s v="$263.63"/>
    <s v="$15.10"/>
    <s v="$278.02"/>
    <n v="263.63"/>
    <n v="278.02"/>
    <n v="-14.389999999999986"/>
    <n v="15.1"/>
    <n v="8.7899999999999991"/>
    <n v="284.33"/>
    <n v="22.38"/>
    <n v="879.13"/>
    <n v="864.03"/>
    <n v="848.93"/>
    <m/>
  </r>
  <r>
    <s v="5732-1"/>
    <x v="173"/>
    <s v="Michael Oakman"/>
    <s v="8 Rankins Lane ,Melbourne"/>
    <x v="1"/>
    <s v="VIC"/>
    <x v="2"/>
    <s v="Connor Betts"/>
    <s v="Critical"/>
    <s v="Apex Design Stainless Steel Bent Scissors"/>
    <x v="0"/>
    <s v="Wrap Bag"/>
    <s v="Regular Air"/>
    <d v="2015-01-03T00:00:00"/>
    <s v="$2.87"/>
    <s v="$6.84"/>
    <s v="$3.97"/>
    <n v="2"/>
    <s v="$239.40"/>
    <n v="0.03"/>
    <s v="$2.39"/>
    <s v="$237.01"/>
    <s v="$4.42"/>
    <s v="$241.43"/>
    <n v="237.01"/>
    <n v="241.43"/>
    <n v="-4.4200000000000159"/>
    <n v="4.42"/>
    <n v="2.39"/>
    <n v="243.46"/>
    <n v="6.84"/>
    <n v="15.709999999999999"/>
    <n v="11.29"/>
    <n v="6.8699999999999992"/>
    <m/>
  </r>
  <r>
    <s v="5732-1"/>
    <x v="353"/>
    <s v="Tracy Blumstein"/>
    <s v="Hoyts Entertainment Quarter 122 Lang Road,Moore Park"/>
    <x v="0"/>
    <s v="NSW"/>
    <x v="0"/>
    <s v="Tina Carlton"/>
    <s v="Critical"/>
    <s v="Apex Design Stainless Steel Bent Scissors"/>
    <x v="0"/>
    <s v="Small Box"/>
    <s v="Regular Air"/>
    <d v="2015-07-17T00:00:00"/>
    <s v="$2.87"/>
    <s v="$6.84"/>
    <s v="$3.97"/>
    <n v="32"/>
    <s v="$239.40"/>
    <n v="0.1"/>
    <s v="$2.39"/>
    <s v="$237.01"/>
    <s v="$4.42"/>
    <s v="$241.43"/>
    <n v="237.01"/>
    <n v="241.43"/>
    <n v="-4.4200000000000159"/>
    <n v="4.42"/>
    <n v="2.39"/>
    <n v="243.46"/>
    <n v="6.84"/>
    <n v="220.91"/>
    <n v="216.49"/>
    <n v="212.07000000000002"/>
    <m/>
  </r>
  <r>
    <s v="5732-1"/>
    <x v="594"/>
    <s v="Ellis Ballard"/>
    <s v="127 Liverpool St,Sydney"/>
    <x v="0"/>
    <s v="NSW"/>
    <x v="1"/>
    <s v="Samantha Chairs"/>
    <s v="Medium"/>
    <s v="Apex Design Stainless Steel Bent Scissors"/>
    <x v="0"/>
    <s v="Wrap Bag"/>
    <s v="Regular Air"/>
    <d v="2015-01-04T00:00:00"/>
    <s v="$2.87"/>
    <s v="$6.84"/>
    <s v="$3.97"/>
    <n v="11"/>
    <s v="$239.40"/>
    <n v="0.09"/>
    <s v="$2.39"/>
    <s v="$237.01"/>
    <s v="$4.42"/>
    <s v="$241.43"/>
    <n v="237.01"/>
    <n v="241.43"/>
    <n v="-4.4200000000000159"/>
    <n v="4.42"/>
    <n v="2.39"/>
    <n v="243.46"/>
    <n v="6.84"/>
    <n v="77.27"/>
    <n v="72.849999999999994"/>
    <n v="68.429999999999993"/>
    <m/>
  </r>
  <r>
    <s v="5732-1"/>
    <x v="173"/>
    <s v="Michael Oakman"/>
    <s v="8 Rankins Lane ,Melbourne"/>
    <x v="1"/>
    <s v="VIC"/>
    <x v="1"/>
    <s v="Connor Betts"/>
    <s v="Critical"/>
    <s v="Apex Design Stainless Steel Bent Scissors"/>
    <x v="0"/>
    <s v="Wrap Bag"/>
    <s v="Regular Air"/>
    <d v="2015-01-03T00:00:00"/>
    <s v="$2.87"/>
    <s v="$6.84"/>
    <s v="$3.97"/>
    <n v="9"/>
    <s v="$239.40"/>
    <n v="0.08"/>
    <s v="$2.39"/>
    <s v="$237.01"/>
    <s v="$4.42"/>
    <s v="$241.43"/>
    <n v="237.01"/>
    <n v="241.43"/>
    <n v="-4.4200000000000159"/>
    <n v="4.42"/>
    <n v="2.39"/>
    <n v="243.46"/>
    <n v="6.84"/>
    <n v="63.59"/>
    <n v="59.17"/>
    <n v="54.75"/>
    <m/>
  </r>
  <r>
    <s v="5732-1"/>
    <x v="220"/>
    <s v="Katrina Edelman"/>
    <s v="Westfield Miranda, 600 Kingsway,Miranda"/>
    <x v="0"/>
    <s v="NSW"/>
    <x v="0"/>
    <s v="Preston Senome"/>
    <s v="Critical"/>
    <s v="Alto Memo Cubes"/>
    <x v="0"/>
    <s v="Small Box"/>
    <s v="Express Air"/>
    <d v="2015-04-11T00:00:00"/>
    <s v="$3.32"/>
    <s v="$5.18"/>
    <s v="$1.86"/>
    <n v="15"/>
    <s v="$41.96"/>
    <n v="0.08"/>
    <s v="$3.67"/>
    <s v="$39.95"/>
    <s v="$2.04"/>
    <s v="$40.43"/>
    <n v="39.950000000000003"/>
    <n v="40.43"/>
    <n v="-0.47999999999999687"/>
    <n v="2.04"/>
    <n v="3.67"/>
    <n v="38.799999999999997"/>
    <n v="5.18"/>
    <n v="76.069999999999993"/>
    <n v="74.029999999999987"/>
    <n v="71.989999999999981"/>
    <m/>
  </r>
  <r>
    <s v="5732-1"/>
    <x v="97"/>
    <s v="Cindy Schnelling"/>
    <s v="240-242 Johnston Street,Fitzroy"/>
    <x v="1"/>
    <s v="VIC"/>
    <x v="0"/>
    <s v="Connor Betts"/>
    <s v="High"/>
    <s v="Artisan Binder Labels"/>
    <x v="0"/>
    <s v="Wrap Bag"/>
    <s v="Regular Air"/>
    <d v="2015-05-31T00:00:00"/>
    <s v="$2.45"/>
    <s v="$3.89"/>
    <s v="$1.44"/>
    <n v="13"/>
    <s v="$80.36"/>
    <n v="0.06"/>
    <s v="$4.85"/>
    <s v="$68.83"/>
    <s v="$7.01"/>
    <s v="$79.63"/>
    <n v="68.83"/>
    <n v="79.63"/>
    <n v="-10.799999999999997"/>
    <n v="7.01"/>
    <n v="4.8499999999999996"/>
    <n v="81.790000000000006"/>
    <n v="3.89"/>
    <n v="52.73"/>
    <n v="45.72"/>
    <n v="38.71"/>
    <m/>
  </r>
  <r>
    <s v="5732-1"/>
    <x v="511"/>
    <s v="Neil French"/>
    <s v="523 King St,Newtown"/>
    <x v="0"/>
    <s v="NSW"/>
    <x v="2"/>
    <s v="Aanya Zhang"/>
    <s v="Not Specified"/>
    <s v="Apex Design Stainless Steel Bent Scissors"/>
    <x v="1"/>
    <s v="Small Pack"/>
    <s v="Express Air"/>
    <d v="2013-08-29T00:00:00"/>
    <s v="$2.87"/>
    <s v="$6.84"/>
    <s v="$3.97"/>
    <n v="21"/>
    <s v="$239.40"/>
    <n v="0.09"/>
    <s v="$4.39"/>
    <s v="$233.01"/>
    <s v="$4.42"/>
    <s v="$241.43"/>
    <n v="233.01"/>
    <n v="241.43"/>
    <n v="-8.4200000000000159"/>
    <n v="4.42"/>
    <n v="4.3899999999999997"/>
    <n v="241.46"/>
    <n v="6.84"/>
    <n v="143.66999999999999"/>
    <n v="139.25"/>
    <n v="134.83000000000001"/>
    <m/>
  </r>
  <r>
    <s v="5732-1"/>
    <x v="173"/>
    <s v="Michael Oakman"/>
    <s v="8 Rankins Lane ,Melbourne"/>
    <x v="1"/>
    <s v="VIC"/>
    <x v="0"/>
    <s v="Connor Betts"/>
    <s v="Critical"/>
    <s v="Apex Design Stainless Steel Bent Scissors"/>
    <x v="1"/>
    <s v="Small Box"/>
    <s v="Regular Air"/>
    <d v="2015-01-03T00:00:00"/>
    <s v="$2.87"/>
    <s v="$6.84"/>
    <s v="$3.97"/>
    <n v="39"/>
    <s v="$239.40"/>
    <n v="0"/>
    <s v="$2.39"/>
    <s v="$237.01"/>
    <s v="$4.42"/>
    <s v="$241.43"/>
    <n v="237.01"/>
    <n v="241.43"/>
    <n v="-4.4200000000000159"/>
    <n v="4.42"/>
    <n v="2.39"/>
    <n v="243.46"/>
    <n v="6.84"/>
    <n v="268.79000000000002"/>
    <n v="264.37"/>
    <n v="259.95"/>
    <m/>
  </r>
  <r>
    <s v="5732-1"/>
    <x v="173"/>
    <s v="Michael Oakman"/>
    <s v="8 Rankins Lane ,Melbourne"/>
    <x v="1"/>
    <s v="VIC"/>
    <x v="0"/>
    <s v="Connor Betts"/>
    <s v="High"/>
    <s v="Apex Design Stainless Steel Bent Scissors"/>
    <x v="0"/>
    <s v="Small Box"/>
    <s v="Regular Air"/>
    <d v="2015-01-03T00:00:00"/>
    <s v="$2.87"/>
    <s v="$6.84"/>
    <s v="$3.97"/>
    <n v="29"/>
    <s v="$239.40"/>
    <n v="0.03"/>
    <s v="$2.39"/>
    <s v="$237.01"/>
    <s v="$4.42"/>
    <s v="$241.43"/>
    <n v="237.01"/>
    <n v="241.43"/>
    <n v="-4.4200000000000159"/>
    <n v="4.42"/>
    <n v="2.39"/>
    <n v="243.46"/>
    <n v="6.84"/>
    <n v="200.39"/>
    <n v="195.97"/>
    <n v="191.55"/>
    <m/>
  </r>
  <r>
    <s v="5732-1"/>
    <x v="173"/>
    <s v="Michael Oakman"/>
    <s v="8 Rankins Lane ,Melbourne"/>
    <x v="1"/>
    <s v="VIC"/>
    <x v="1"/>
    <s v="Connor Betts"/>
    <s v="Medium"/>
    <s v="Apex Elite Stainless Steel Scissors"/>
    <x v="0"/>
    <s v="Small Pack"/>
    <s v="Regular Air"/>
    <d v="2015-01-03T00:00:00"/>
    <s v="$3.42"/>
    <s v="$8.34"/>
    <s v="$4.92"/>
    <n v="30"/>
    <s v="$239.40"/>
    <n v="0.08"/>
    <s v="$2.39"/>
    <s v="$237.01"/>
    <s v="$2.64"/>
    <s v="$241.43"/>
    <n v="237.01"/>
    <n v="241.43"/>
    <n v="-4.4200000000000159"/>
    <n v="2.64"/>
    <n v="2.39"/>
    <n v="241.68"/>
    <n v="8.34"/>
    <n v="250.45"/>
    <n v="247.81"/>
    <n v="245.17000000000002"/>
    <m/>
  </r>
  <r>
    <s v="5732-1"/>
    <x v="252"/>
    <s v="Liz Willingham"/>
    <s v="60 Commercial Rd,Prahran"/>
    <x v="1"/>
    <s v="VIC"/>
    <x v="1"/>
    <s v="Yvette Biti"/>
    <s v="High"/>
    <s v="Apex Elite Stainless Steel Scissors"/>
    <x v="0"/>
    <s v="Small Box"/>
    <s v="Regular Air"/>
    <d v="2013-08-13T00:00:00"/>
    <s v="$3.42"/>
    <s v="$8.34"/>
    <s v="$4.92"/>
    <n v="7"/>
    <s v="$229.40"/>
    <n v="0.1"/>
    <s v="$2.59"/>
    <s v="$227.01"/>
    <s v="$2.64"/>
    <s v="$241.43"/>
    <n v="227.01"/>
    <n v="241.43"/>
    <n v="-14.420000000000016"/>
    <n v="2.64"/>
    <n v="2.59"/>
    <n v="241.48"/>
    <n v="8.34"/>
    <n v="58.429999999999993"/>
    <n v="55.789999999999992"/>
    <n v="53.149999999999991"/>
    <m/>
  </r>
  <r>
    <s v="5732-1"/>
    <x v="106"/>
    <s v="Tracy Poddar"/>
    <s v="834 Bourke St,Waterloo"/>
    <x v="0"/>
    <s v="NSW"/>
    <x v="3"/>
    <s v="Charlie Bui"/>
    <s v="Not Specified"/>
    <s v="Apex Design Stainless Steel Bent Scissors"/>
    <x v="1"/>
    <s v="Large Box"/>
    <s v="Regular Air"/>
    <d v="2015-03-06T00:00:00"/>
    <s v="$2.87"/>
    <s v="$6.44"/>
    <s v="$3.97"/>
    <n v="29"/>
    <s v="$239.40"/>
    <n v="0"/>
    <s v="$2.39"/>
    <s v="$237.01"/>
    <s v="$4.92"/>
    <s v="$241.43"/>
    <n v="237.01"/>
    <n v="241.43"/>
    <n v="-4.4200000000000159"/>
    <n v="4.92"/>
    <n v="2.39"/>
    <n v="243.96"/>
    <n v="6.44"/>
    <n v="189.29000000000002"/>
    <n v="184.37000000000003"/>
    <n v="179.45000000000005"/>
    <m/>
  </r>
  <r>
    <s v="5732-1"/>
    <x v="173"/>
    <s v="Michael Oakman"/>
    <s v="8 Rankins Lane ,Melbourne"/>
    <x v="1"/>
    <s v="VIC"/>
    <x v="0"/>
    <s v="Connor Betts"/>
    <s v="Critical"/>
    <s v="Apex Design Stainless Steel Bent Scissors"/>
    <x v="0"/>
    <s v="Small Pack"/>
    <s v="Regular Air"/>
    <d v="2015-01-03T00:00:00"/>
    <s v="$2.87"/>
    <s v="$6.84"/>
    <s v="$3.97"/>
    <n v="16"/>
    <s v="$239.40"/>
    <n v="0.02"/>
    <s v="$2.39"/>
    <s v="$237.01"/>
    <s v="$4.42"/>
    <s v="$241.43"/>
    <n v="237.01"/>
    <n v="241.43"/>
    <n v="-4.4200000000000159"/>
    <n v="4.42"/>
    <n v="2.39"/>
    <n v="243.46"/>
    <n v="6.84"/>
    <n v="111.47"/>
    <n v="107.05"/>
    <n v="102.63"/>
    <m/>
  </r>
  <r>
    <s v="5732-1"/>
    <x v="149"/>
    <s v="Allen Armold"/>
    <s v="224A Gertrude St,Fitzroy"/>
    <x v="1"/>
    <s v="VIC"/>
    <x v="2"/>
    <s v="Connor Betts"/>
    <s v="Critical"/>
    <s v="Steady Major Accent Highlighters"/>
    <x v="0"/>
    <s v="Small Pack"/>
    <s v="Regular Air"/>
    <d v="2015-05-22T00:00:00"/>
    <s v="$3.75"/>
    <s v="$7.08"/>
    <s v="$3.33"/>
    <n v="26"/>
    <s v="$123.51"/>
    <n v="0.06"/>
    <s v="$3.71"/>
    <s v="$122.83"/>
    <s v="$2.35"/>
    <s v="$126.43"/>
    <n v="122.83"/>
    <n v="126.43"/>
    <n v="-3.6000000000000085"/>
    <n v="2.35"/>
    <n v="3.71"/>
    <n v="125.07000000000001"/>
    <n v="7.08"/>
    <n v="182.72"/>
    <n v="180.37"/>
    <n v="178.02"/>
    <m/>
  </r>
  <r>
    <s v="5733-1"/>
    <x v="595"/>
    <s v="Brad Thomas"/>
    <s v="152 Bunnerong Road,Eastgardens"/>
    <x v="0"/>
    <s v="NSW"/>
    <x v="0"/>
    <s v="Tina Carlton"/>
    <s v="Low"/>
    <s v="TypeRight Side-Opening Peel &amp; Seel Expanding Envelopes"/>
    <x v="0"/>
    <s v="Wrap Bag"/>
    <s v="Express Air"/>
    <d v="2014-08-18T00:00:00"/>
    <s v="$54.29"/>
    <s v="$90.48"/>
    <s v="$36.19"/>
    <n v="48"/>
    <s v="$4,451.04"/>
    <n v="7.0000000000000007E-2"/>
    <s v="$49.61"/>
    <s v="$4,193.59"/>
    <s v="$19.99"/>
    <s v="$4,103.94"/>
    <n v="4193.59"/>
    <n v="4103.9399999999996"/>
    <n v="89.650000000000546"/>
    <n v="19.989999999999998"/>
    <n v="49.61"/>
    <n v="4074.3199999999993"/>
    <n v="90.48"/>
    <n v="4313.42"/>
    <n v="4293.43"/>
    <n v="4273.4400000000005"/>
    <m/>
  </r>
  <r>
    <s v="5733-1"/>
    <x v="596"/>
    <s v="Muhammed Yedwab"/>
    <s v="18 Whistler St,Sydney"/>
    <x v="0"/>
    <s v="NSW"/>
    <x v="1"/>
    <s v="Nicholas Fernandes"/>
    <s v="Critical"/>
    <s v="TechSavi Internet Navigator Keyboard"/>
    <x v="0"/>
    <s v="Small Box"/>
    <s v="Regular Air"/>
    <d v="2017-01-05T00:00:00"/>
    <s v="$6.51"/>
    <s v="$30.98"/>
    <s v="$24.47"/>
    <n v="39"/>
    <s v="$280.32"/>
    <n v="7.0000000000000007E-2"/>
    <s v="$23.51"/>
    <s v="$262.91"/>
    <s v="$6.50"/>
    <s v="$273.39"/>
    <n v="262.91000000000003"/>
    <n v="273.39"/>
    <n v="-10.479999999999961"/>
    <n v="6.5"/>
    <n v="23.51"/>
    <n v="256.38"/>
    <n v="30.98"/>
    <n v="1191.21"/>
    <n v="1184.71"/>
    <n v="1178.21"/>
    <m/>
  </r>
  <r>
    <s v="5734-1"/>
    <x v="170"/>
    <s v="Liz MacKendrick"/>
    <s v="224A Gertrude St,Fitzroy"/>
    <x v="1"/>
    <s v="VIC"/>
    <x v="1"/>
    <s v="Connor Betts"/>
    <s v="Medium"/>
    <s v="Deluxe Rollaway Locking File with Drawer"/>
    <x v="0"/>
    <s v="Small Box"/>
    <s v="Express Air"/>
    <d v="2013-06-16T00:00:00"/>
    <s v="$178.83"/>
    <s v="$415.88"/>
    <s v="$237.05"/>
    <n v="3"/>
    <s v="$300.97"/>
    <n v="0.03"/>
    <s v="$18.06"/>
    <s v="$282.91"/>
    <s v="$11.37"/>
    <s v="$290.69"/>
    <n v="282.91000000000003"/>
    <n v="290.69"/>
    <n v="-7.7799999999999727"/>
    <n v="11.37"/>
    <n v="18.059999999999999"/>
    <n v="284"/>
    <n v="415.88"/>
    <n v="1240.9499999999998"/>
    <n v="1229.58"/>
    <n v="1218.21"/>
    <m/>
  </r>
  <r>
    <s v="5734-1"/>
    <x v="594"/>
    <s v="Ellis Ballard"/>
    <s v="127 Liverpool St,Sydney"/>
    <x v="0"/>
    <s v="NSW"/>
    <x v="1"/>
    <s v="Samantha Chairs"/>
    <s v="Medium"/>
    <s v="600 Series Non-Flip"/>
    <x v="0"/>
    <s v="Small Pack"/>
    <s v="Regular Air"/>
    <d v="2015-01-04T00:00:00"/>
    <s v="$19.78"/>
    <s v="$45.99"/>
    <s v="$26.21"/>
    <n v="8"/>
    <s v="$2,299.50"/>
    <n v="0.03"/>
    <s v="$0.00"/>
    <s v="$2,299.50"/>
    <s v="$4.99"/>
    <s v="$2,304.49"/>
    <n v="2299.5"/>
    <n v="2304.4899999999998"/>
    <n v="-4.9899999999997817"/>
    <n v="4.99"/>
    <n v="0"/>
    <n v="2309.4799999999996"/>
    <n v="45.99"/>
    <n v="372.91"/>
    <n v="367.92"/>
    <n v="362.93"/>
    <m/>
  </r>
  <r>
    <s v="5734-1"/>
    <x v="106"/>
    <s v="Tracy Poldan"/>
    <s v="1 John St,Waterloo"/>
    <x v="0"/>
    <s v="NSW"/>
    <x v="1"/>
    <s v="Charlie Bui"/>
    <s v="Medium"/>
    <s v="Apex Design Stainless Steel Bent Scissors"/>
    <x v="0"/>
    <s v="Small Box"/>
    <s v="Regular Air"/>
    <d v="2015-03-06T00:00:00"/>
    <s v="$2.87"/>
    <s v="$6.84"/>
    <s v="$3.97"/>
    <n v="30"/>
    <s v="$239.40"/>
    <n v="0.01"/>
    <s v="$2.39"/>
    <s v="$237.01"/>
    <s v="$4.42"/>
    <s v="$241.43"/>
    <n v="237.01"/>
    <n v="241.43"/>
    <n v="-4.4200000000000159"/>
    <n v="4.42"/>
    <n v="2.39"/>
    <n v="243.46"/>
    <n v="6.84"/>
    <n v="207.23"/>
    <n v="202.81"/>
    <n v="198.39000000000001"/>
    <m/>
  </r>
  <r>
    <s v="5735-1"/>
    <x v="303"/>
    <s v="Maya Herman"/>
    <s v="273 George Street,Sydney"/>
    <x v="0"/>
    <s v="NSW"/>
    <x v="3"/>
    <s v="Leighton Forrest"/>
    <s v="Low"/>
    <s v="1726 Digital Answering Machine"/>
    <x v="0"/>
    <s v="Wrap Bag"/>
    <s v="Regular Air"/>
    <d v="2014-01-07T00:00:00"/>
    <s v="$8.82"/>
    <s v="$20.99"/>
    <s v="$12.17"/>
    <n v="47"/>
    <s v="$544.50"/>
    <n v="0.1"/>
    <s v="$49.01"/>
    <s v="$415.83"/>
    <s v="$4.81"/>
    <s v="$415.33"/>
    <n v="415.83"/>
    <n v="415.33"/>
    <n v="0.5"/>
    <n v="4.8099999999999996"/>
    <n v="49.01"/>
    <n v="371.13"/>
    <n v="20.99"/>
    <n v="942.32999999999993"/>
    <n v="937.52"/>
    <n v="932.71"/>
    <m/>
  </r>
  <r>
    <s v="5735-1"/>
    <x v="483"/>
    <s v="Maya Herman"/>
    <s v="273 George Street,Sydney"/>
    <x v="0"/>
    <s v="NSW"/>
    <x v="0"/>
    <s v="Leighton Forrest"/>
    <s v="High"/>
    <s v="Alto Keyboard-In-A-Box"/>
    <x v="0"/>
    <s v="Small Box"/>
    <s v="Regular Air"/>
    <d v="2015-01-15T00:00:00"/>
    <s v="$6.40"/>
    <s v="$29.10"/>
    <s v="$22.70"/>
    <n v="50"/>
    <s v="$872.82"/>
    <n v="0.01"/>
    <s v="$61.10"/>
    <s v="$811.72"/>
    <s v="$4.00"/>
    <s v="$826.82"/>
    <n v="811.72"/>
    <n v="826.82"/>
    <n v="-15.100000000000023"/>
    <n v="4"/>
    <n v="61.1"/>
    <n v="769.72"/>
    <n v="29.1"/>
    <n v="1397.9"/>
    <n v="1393.9"/>
    <n v="1389.9"/>
    <m/>
  </r>
  <r>
    <s v="5735-1"/>
    <x v="91"/>
    <s v="Pauline Chand"/>
    <s v="501 George St,Sydney"/>
    <x v="0"/>
    <s v="NSW"/>
    <x v="0"/>
    <s v="Samantha Chairs"/>
    <s v="High"/>
    <s v="Apex Forged Steel Scissors with Black Enamel Handles"/>
    <x v="0"/>
    <s v="Wrap Bag"/>
    <s v="Regular Air"/>
    <d v="2014-02-26T00:00:00"/>
    <s v="$4.10"/>
    <s v="$9.31"/>
    <s v="$5.21"/>
    <n v="38"/>
    <s v="$172.00"/>
    <n v="0.02"/>
    <s v="$10.66"/>
    <s v="$160.82"/>
    <s v="$3.98"/>
    <s v="$166.03"/>
    <n v="160.82"/>
    <n v="166.03"/>
    <n v="-5.210000000000008"/>
    <n v="3.98"/>
    <n v="10.66"/>
    <n v="159.35"/>
    <n v="9.31"/>
    <n v="347.1"/>
    <n v="343.12"/>
    <n v="339.14"/>
    <m/>
  </r>
  <r>
    <s v="5736-1"/>
    <x v="105"/>
    <s v="Christopher Schild"/>
    <s v="4A Lyons St,Strathfield"/>
    <x v="0"/>
    <s v="NSW"/>
    <x v="3"/>
    <s v="Tina Carlton"/>
    <s v="Medium"/>
    <s v="Colored Envelopes"/>
    <x v="0"/>
    <s v="Small Pack"/>
    <s v="Regular Air"/>
    <d v="2013-05-06T00:00:00"/>
    <s v="$2.25"/>
    <s v="$3.69"/>
    <s v="$1.44"/>
    <n v="22"/>
    <s v="$91.50"/>
    <n v="0.02"/>
    <s v="$0.00"/>
    <s v="$93.36"/>
    <s v="$2.50"/>
    <s v="$94.56"/>
    <n v="93.36"/>
    <n v="94.56"/>
    <n v="-1.2000000000000028"/>
    <n v="2.5"/>
    <n v="0"/>
    <n v="97.06"/>
    <n v="3.69"/>
    <n v="83.679999999999993"/>
    <n v="81.179999999999993"/>
    <n v="78.679999999999993"/>
    <m/>
  </r>
  <r>
    <s v="5736-1"/>
    <x v="225"/>
    <s v="Carlos Soltero"/>
    <s v="1/41B Elizabeth Bay Rd,Elizabeth Bay"/>
    <x v="0"/>
    <s v="NSW"/>
    <x v="2"/>
    <s v="Charlie Bui"/>
    <s v="Critical"/>
    <s v="Artisan 474 Labels"/>
    <x v="0"/>
    <s v="Wrap Bag"/>
    <s v="Regular Air"/>
    <d v="2015-02-15T00:00:00"/>
    <s v="$1.84"/>
    <s v="$2.88"/>
    <s v="$1.04"/>
    <n v="50"/>
    <s v="$54.52"/>
    <n v="0.09"/>
    <s v="$4.65"/>
    <s v="$44.07"/>
    <s v="$0.99"/>
    <s v="$40.25"/>
    <n v="44.07"/>
    <n v="40.25"/>
    <n v="3.8200000000000003"/>
    <n v="0.99"/>
    <n v="4.6500000000000004"/>
    <n v="36.590000000000003"/>
    <n v="2.88"/>
    <n v="140.34"/>
    <n v="139.35"/>
    <n v="138.35999999999999"/>
    <m/>
  </r>
  <r>
    <s v="5737-1"/>
    <x v="400"/>
    <s v="Barry Franz"/>
    <s v="499-501 Lygon Street,Carlton North"/>
    <x v="1"/>
    <s v="VIC"/>
    <x v="3"/>
    <s v="Yvette Biti"/>
    <s v="Not Specified"/>
    <s v="Artisan Printable Repositionable Plastic Tabs"/>
    <x v="0"/>
    <s v="Wrap Bag"/>
    <s v="Regular Air"/>
    <d v="2015-01-09T00:00:00"/>
    <s v="$5.33"/>
    <s v="$8.60"/>
    <s v="$3.27"/>
    <n v="17"/>
    <s v="$412.80"/>
    <n v="0.09"/>
    <s v="$8.26"/>
    <s v="$404.54"/>
    <s v="$6.19"/>
    <s v="$410.73"/>
    <n v="404.54"/>
    <n v="410.73"/>
    <n v="-6.1899999999999977"/>
    <n v="6.19"/>
    <n v="8.26"/>
    <n v="408.66"/>
    <n v="8.6"/>
    <n v="144.13"/>
    <n v="137.94"/>
    <n v="131.75"/>
    <m/>
  </r>
  <r>
    <s v="5738-1"/>
    <x v="597"/>
    <s v="Saphhira Shifley"/>
    <s v="Westfield Miranda, 600 Kingsway,Miranda"/>
    <x v="0"/>
    <s v="NSW"/>
    <x v="0"/>
    <s v="Preston Senome"/>
    <s v="Not Specified"/>
    <s v="Artisan Flip-Chart Easel Binder, Black"/>
    <x v="0"/>
    <s v="Small Box"/>
    <s v="Regular Air"/>
    <d v="2014-01-03T00:00:00"/>
    <s v="$13.88"/>
    <s v="$22.38"/>
    <s v="$8.50"/>
    <n v="33"/>
    <s v="$410.48"/>
    <n v="0.08"/>
    <s v="$5.45"/>
    <s v="$493.83"/>
    <s v="$15.10"/>
    <s v="$400.43"/>
    <n v="493.83"/>
    <n v="400.43"/>
    <n v="93.399999999999977"/>
    <n v="15.1"/>
    <n v="5.45"/>
    <n v="410.08000000000004"/>
    <n v="22.38"/>
    <n v="748.18999999999994"/>
    <n v="733.08999999999992"/>
    <n v="717.9899999999999"/>
    <m/>
  </r>
  <r>
    <s v="5739-1"/>
    <x v="176"/>
    <s v="Edward Becker"/>
    <s v="501 George St,Sydney"/>
    <x v="0"/>
    <s v="NSW"/>
    <x v="1"/>
    <s v="Samantha Chairs"/>
    <s v="Low"/>
    <s v="Artisan Hole Reinforcements"/>
    <x v="0"/>
    <s v="Wrap Bag"/>
    <s v="Regular Air"/>
    <d v="2014-06-18T00:00:00"/>
    <s v="$3.99"/>
    <s v="$6.23"/>
    <s v="$2.24"/>
    <n v="19"/>
    <s v="$33.42"/>
    <n v="0"/>
    <s v="$2.64"/>
    <s v="$30.64"/>
    <s v="$6.97"/>
    <s v="$31.85"/>
    <n v="30.64"/>
    <n v="31.85"/>
    <n v="-1.2100000000000009"/>
    <n v="6.97"/>
    <n v="2.64"/>
    <n v="36.18"/>
    <n v="6.23"/>
    <n v="122.7"/>
    <n v="115.73"/>
    <n v="108.76"/>
    <m/>
  </r>
  <r>
    <s v="5739-1"/>
    <x v="232"/>
    <s v="Bart Watters"/>
    <s v="Westfield 1 Anderson St,Chatswood"/>
    <x v="0"/>
    <s v="NSW"/>
    <x v="3"/>
    <s v="Nicholas Fernandes"/>
    <s v="Medium"/>
    <s v="Artisan Poly Binder Pockets"/>
    <x v="0"/>
    <s v="Small Box"/>
    <s v="Regular Air"/>
    <d v="2014-03-18T00:00:00"/>
    <s v="$2.26"/>
    <s v="$3.58"/>
    <s v="$1.32"/>
    <n v="8"/>
    <s v="$257.60"/>
    <n v="7.0000000000000007E-2"/>
    <s v="$0.00"/>
    <s v="$253.36"/>
    <s v="$5.47"/>
    <s v="$250.37"/>
    <n v="253.36"/>
    <n v="250.37"/>
    <n v="2.9900000000000091"/>
    <n v="5.47"/>
    <n v="0"/>
    <n v="255.84"/>
    <n v="3.58"/>
    <n v="34.11"/>
    <n v="28.64"/>
    <n v="23.17"/>
    <m/>
  </r>
  <r>
    <s v="5740-1"/>
    <x v="598"/>
    <s v="Ken Lonsdale"/>
    <s v="99 Lygon Street,East Brunswick"/>
    <x v="1"/>
    <s v="VIC"/>
    <x v="0"/>
    <s v="Connor Betts"/>
    <s v="Low"/>
    <s v="Assorted Color Push Pins"/>
    <x v="1"/>
    <s v="Small Box"/>
    <s v="Regular Air"/>
    <d v="2016-12-14T00:00:00"/>
    <s v="$0.87"/>
    <s v="$1.81"/>
    <s v="$0.94"/>
    <n v="8"/>
    <s v="$16.29"/>
    <n v="0"/>
    <s v="$1.47"/>
    <s v="$14.82"/>
    <s v="$0.75"/>
    <s v="$15.57"/>
    <n v="14.82"/>
    <n v="15.57"/>
    <n v="-0.75"/>
    <n v="0.75"/>
    <n v="1.47"/>
    <n v="14.85"/>
    <n v="1.81"/>
    <n v="13.76"/>
    <n v="13.01"/>
    <n v="12.26"/>
    <m/>
  </r>
  <r>
    <s v="5740-1"/>
    <x v="261"/>
    <s v="Katrina Willman"/>
    <s v="120 Hardware St,Melbourne"/>
    <x v="1"/>
    <s v="VIC"/>
    <x v="1"/>
    <s v="Connor Betts"/>
    <s v="Not Specified"/>
    <s v="Assorted Color Push Pins"/>
    <x v="0"/>
    <s v="Small Box"/>
    <s v="Regular Air"/>
    <d v="2015-01-11T00:00:00"/>
    <s v="$0.87"/>
    <s v="$1.81"/>
    <s v="$0.94"/>
    <n v="24"/>
    <s v="$16.29"/>
    <n v="0.04"/>
    <s v="$1.47"/>
    <s v="$14.82"/>
    <s v="$0.75"/>
    <s v="$15.57"/>
    <n v="14.82"/>
    <n v="15.57"/>
    <n v="-0.75"/>
    <n v="0.75"/>
    <n v="1.47"/>
    <n v="14.85"/>
    <n v="1.81"/>
    <n v="42.72"/>
    <n v="41.97"/>
    <n v="41.22"/>
    <m/>
  </r>
  <r>
    <s v="5741-1"/>
    <x v="174"/>
    <s v="Paul Lucas"/>
    <s v="8 Quay Street,Haymarket"/>
    <x v="0"/>
    <s v="NSW"/>
    <x v="0"/>
    <s v="Leighton Forrest"/>
    <s v="Critical"/>
    <s v="Binder Posts"/>
    <x v="0"/>
    <s v="Wrap Bag"/>
    <s v="Express Air"/>
    <d v="2013-06-25T00:00:00"/>
    <s v="$3.50"/>
    <s v="$5.74"/>
    <s v="$2.24"/>
    <n v="35"/>
    <s v="$135.00"/>
    <n v="0.1"/>
    <s v="$12.15"/>
    <s v="$122.81"/>
    <s v="$5.01"/>
    <s v="$130.63"/>
    <n v="122.81"/>
    <n v="130.63"/>
    <n v="-7.8199999999999932"/>
    <n v="5.01"/>
    <n v="12.15"/>
    <n v="123.48999999999998"/>
    <n v="5.74"/>
    <n v="193.76"/>
    <n v="188.75"/>
    <n v="183.74"/>
    <m/>
  </r>
  <r>
    <s v="5741-1"/>
    <x v="542"/>
    <s v="Vivian Mathis"/>
    <s v="Crown Complex,Southbank"/>
    <x v="1"/>
    <s v="VIC"/>
    <x v="1"/>
    <s v="Connor Betts"/>
    <s v="Low"/>
    <s v="Apex Elite Stainless Steel Scissors"/>
    <x v="0"/>
    <s v="Wrap Bag"/>
    <s v="Express Air"/>
    <d v="2014-08-06T00:00:00"/>
    <s v="$3.42"/>
    <s v="$8.34"/>
    <s v="$4.92"/>
    <n v="22"/>
    <s v="$131.00"/>
    <n v="0.1"/>
    <s v="$9.12"/>
    <s v="$126.84"/>
    <s v="$2.64"/>
    <s v="$127.73"/>
    <n v="126.84"/>
    <n v="127.73"/>
    <n v="-0.89000000000000057"/>
    <n v="2.64"/>
    <n v="9.1199999999999992"/>
    <n v="121.25"/>
    <n v="8.34"/>
    <n v="176.99999999999997"/>
    <n v="174.35999999999999"/>
    <n v="171.72"/>
    <m/>
  </r>
  <r>
    <s v="5741-1"/>
    <x v="387"/>
    <s v="Mike Gockenbach"/>
    <s v="180 High Street,Windsor"/>
    <x v="1"/>
    <s v="VIC"/>
    <x v="1"/>
    <s v="Connor Betts"/>
    <s v="Not Specified"/>
    <s v="Wirebound Voice Message Log Book"/>
    <x v="0"/>
    <s v="Wrap Bag"/>
    <s v="Regular Air"/>
    <d v="2014-10-31T00:00:00"/>
    <s v="$2.90"/>
    <s v="$4.76"/>
    <s v="$1.86"/>
    <n v="45"/>
    <s v="$38.50"/>
    <n v="0.1"/>
    <s v="$2.31"/>
    <s v="$36.19"/>
    <s v="$0.88"/>
    <s v="$37.80"/>
    <n v="36.19"/>
    <n v="37.799999999999997"/>
    <n v="-1.6099999999999994"/>
    <n v="0.88"/>
    <n v="2.31"/>
    <n v="36.369999999999997"/>
    <n v="4.76"/>
    <n v="212.76999999999998"/>
    <n v="211.89"/>
    <n v="211.01"/>
    <m/>
  </r>
  <r>
    <s v="5742-1"/>
    <x v="71"/>
    <s v="Patrick OBrill"/>
    <s v="53 Riley Street,Woolloomooloo"/>
    <x v="0"/>
    <s v="NSW"/>
    <x v="1"/>
    <s v="Tina Carlton"/>
    <s v="Not Specified"/>
    <s v="Steady Liquid Accent Tank-Style Highlighters"/>
    <x v="0"/>
    <s v="Small Box"/>
    <s v="Regular Air"/>
    <d v="2014-10-06T00:00:00"/>
    <s v="$1.31"/>
    <s v="$2.84"/>
    <s v="$1.53"/>
    <n v="39"/>
    <s v="$59.64"/>
    <n v="0.03"/>
    <s v="$0.00"/>
    <s v="$59.64"/>
    <s v="$0.93"/>
    <s v="$60.57"/>
    <n v="59.64"/>
    <n v="60.57"/>
    <n v="-0.92999999999999972"/>
    <n v="0.93"/>
    <n v="0"/>
    <n v="61.5"/>
    <n v="2.84"/>
    <n v="111.69"/>
    <n v="110.75999999999999"/>
    <n v="109.82999999999998"/>
    <m/>
  </r>
  <r>
    <s v="5742-1"/>
    <x v="293"/>
    <s v="Ashley Jarboe"/>
    <s v="180 High Street,Windsor"/>
    <x v="1"/>
    <s v="VIC"/>
    <x v="1"/>
    <s v="Connor Betts"/>
    <s v="Low"/>
    <s v="Artisan 474 Labels"/>
    <x v="0"/>
    <s v="Small Box"/>
    <s v="Regular Air"/>
    <d v="2013-09-20T00:00:00"/>
    <s v="$1.84"/>
    <s v="$2.88"/>
    <s v="$1.04"/>
    <n v="38"/>
    <s v="$61.92"/>
    <n v="0.01"/>
    <s v="$4.67"/>
    <s v="$68.65"/>
    <s v="$0.99"/>
    <s v="$76.57"/>
    <n v="68.650000000000006"/>
    <n v="76.569999999999993"/>
    <n v="-7.9199999999999875"/>
    <n v="0.99"/>
    <n v="4.67"/>
    <n v="72.889999999999986"/>
    <n v="2.88"/>
    <n v="105.75999999999999"/>
    <n v="104.77"/>
    <n v="103.78"/>
    <m/>
  </r>
  <r>
    <s v="5742-1"/>
    <x v="65"/>
    <s v="Aaron Smayling"/>
    <s v="1737 Botany Rd,Banksmeadow"/>
    <x v="0"/>
    <s v="NSW"/>
    <x v="0"/>
    <s v="Nicholas Fernandes"/>
    <s v="Critical"/>
    <s v="Apex Preferred Stainless Steel Scissors"/>
    <x v="0"/>
    <s v="Small Box"/>
    <s v="Regular Air"/>
    <d v="2013-03-26T00:00:00"/>
    <s v="$2.50"/>
    <s v="$5.68"/>
    <s v="$3.18"/>
    <n v="45"/>
    <s v="$251.60"/>
    <n v="0.08"/>
    <s v="$2.66"/>
    <s v="$236.04"/>
    <s v="$3.60"/>
    <s v="$247.55"/>
    <n v="236.04"/>
    <n v="247.55"/>
    <n v="-11.510000000000019"/>
    <n v="3.6"/>
    <n v="2.66"/>
    <n v="248.49"/>
    <n v="5.68"/>
    <n v="256.54000000000002"/>
    <n v="252.94"/>
    <n v="249.34"/>
    <m/>
  </r>
  <r>
    <s v="5742-1"/>
    <x v="15"/>
    <s v="Bill Stewart"/>
    <s v="188 Pitt Street,Sydney"/>
    <x v="0"/>
    <s v="NSW"/>
    <x v="1"/>
    <s v="Tina Carlton"/>
    <s v="High"/>
    <s v="Setffiddawer"/>
    <x v="1"/>
    <s v="Medium Box"/>
    <s v="Regular Air"/>
    <d v="2015-05-13T00:00:00"/>
    <s v="$1.50"/>
    <s v="$2.12"/>
    <s v="$1.22"/>
    <n v="24"/>
    <s v="$47.78"/>
    <n v="0.01"/>
    <s v="$2.67"/>
    <s v="$45.27"/>
    <s v="$0.70"/>
    <s v="$47.28"/>
    <n v="45.27"/>
    <n v="47.28"/>
    <n v="-2.009999999999998"/>
    <n v="0.7"/>
    <n v="2.67"/>
    <n v="45.31"/>
    <n v="2.12"/>
    <n v="48.910000000000004"/>
    <n v="48.21"/>
    <n v="47.51"/>
    <m/>
  </r>
  <r>
    <s v="5742-1"/>
    <x v="350"/>
    <s v="Valerie Dominguez"/>
    <s v="152 Bunnerong Road,Eastgardens"/>
    <x v="0"/>
    <s v="NSW"/>
    <x v="3"/>
    <s v="Tina Carlton"/>
    <s v="Medium"/>
    <s v="Steady Liquid Accent Tank-Style Highlighters"/>
    <x v="0"/>
    <s v="Small Box"/>
    <s v="Regular Air"/>
    <d v="2013-11-17T00:00:00"/>
    <s v="$1.31"/>
    <s v="$2.84"/>
    <s v="$1.53"/>
    <n v="19"/>
    <s v="$60.64"/>
    <n v="7.0000000000000007E-2"/>
    <s v="$4.23"/>
    <s v="$59.65"/>
    <s v="$0.93"/>
    <s v="$60.57"/>
    <n v="59.65"/>
    <n v="60.57"/>
    <n v="-0.92000000000000171"/>
    <n v="0.93"/>
    <n v="4.2300000000000004"/>
    <n v="57.269999999999996"/>
    <n v="2.84"/>
    <n v="50.659999999999989"/>
    <n v="49.72999999999999"/>
    <n v="48.79999999999999"/>
    <m/>
  </r>
  <r>
    <s v="5743-1"/>
    <x v="599"/>
    <s v="Jenna Caffey"/>
    <s v="470 Anzac Parade,Kingsford"/>
    <x v="0"/>
    <s v="NSW"/>
    <x v="2"/>
    <s v="Tina Carlton"/>
    <s v="Low"/>
    <s v="Laser DVD-RAM discs"/>
    <x v="0"/>
    <s v="Wrap Bag"/>
    <s v="Regular Air"/>
    <d v="2015-01-17T00:00:00"/>
    <s v="$20.18"/>
    <s v="$35.41"/>
    <s v="$15.23"/>
    <n v="45"/>
    <s v="$35.41"/>
    <n v="7.0000000000000007E-2"/>
    <s v="$0.00"/>
    <s v="$35.41"/>
    <s v="$1.99"/>
    <s v="$37.40"/>
    <n v="35.409999999999997"/>
    <n v="37.4"/>
    <n v="-1.990000000000002"/>
    <n v="1.99"/>
    <n v="0"/>
    <n v="39.39"/>
    <n v="35.409999999999997"/>
    <n v="1595.4399999999998"/>
    <n v="1593.4499999999998"/>
    <n v="1591.4599999999998"/>
    <m/>
  </r>
  <r>
    <s v="5743-1"/>
    <x v="67"/>
    <s v="Katherine Nockton"/>
    <s v="Crown Complex,Southbank"/>
    <x v="1"/>
    <s v="VIC"/>
    <x v="0"/>
    <s v="Connor Betts"/>
    <s v="Low"/>
    <s v="Laser DVD-RAM discs"/>
    <x v="0"/>
    <s v="Small Box"/>
    <s v="Regular Air"/>
    <d v="2015-01-12T00:00:00"/>
    <s v="$20.18"/>
    <s v="$35.41"/>
    <s v="$15.23"/>
    <n v="31"/>
    <s v="$35.41"/>
    <n v="7.0000000000000007E-2"/>
    <s v="$0.00"/>
    <s v="$35.41"/>
    <s v="$1.99"/>
    <s v="$37.40"/>
    <n v="35.409999999999997"/>
    <n v="37.4"/>
    <n v="-1.990000000000002"/>
    <n v="1.99"/>
    <n v="0"/>
    <n v="39.39"/>
    <n v="35.409999999999997"/>
    <n v="1099.6999999999998"/>
    <n v="1097.7099999999998"/>
    <n v="1095.7199999999998"/>
    <m/>
  </r>
  <r>
    <s v="5744-1"/>
    <x v="232"/>
    <s v="Troy Blackwell"/>
    <s v="3/219 Canley Vale Road,Canley Heights"/>
    <x v="0"/>
    <s v="NSW"/>
    <x v="1"/>
    <s v="Mihael Khan"/>
    <s v="Not Specified"/>
    <s v="Wirebound Voice Message Log Book"/>
    <x v="0"/>
    <s v="Wrap Bag"/>
    <s v="Regular Air"/>
    <d v="2014-03-18T00:00:00"/>
    <s v="$2.90"/>
    <s v="$4.76"/>
    <s v="$1.86"/>
    <n v="15"/>
    <s v="$259.60"/>
    <n v="0.03"/>
    <s v="$0.00"/>
    <s v="$253.20"/>
    <s v="$0.88"/>
    <s v="$259.69"/>
    <n v="253.2"/>
    <n v="259.69"/>
    <n v="-6.4900000000000091"/>
    <n v="0.88"/>
    <n v="0"/>
    <n v="260.57"/>
    <n v="4.76"/>
    <n v="72.279999999999987"/>
    <n v="71.399999999999991"/>
    <n v="70.52"/>
    <m/>
  </r>
  <r>
    <s v="5745-1"/>
    <x v="29"/>
    <s v="Magdelene Morse"/>
    <s v="53 Riley Street,Woolloomooloo"/>
    <x v="0"/>
    <s v="NSW"/>
    <x v="3"/>
    <s v="Tina Carlton"/>
    <s v="Medium"/>
    <s v="Steady EarthWrite Recycled Pencils, Medium Soft, #2"/>
    <x v="0"/>
    <s v="Small Box"/>
    <s v="Regular Air"/>
    <d v="2015-07-30T00:00:00"/>
    <s v="$0.90"/>
    <s v="$2.10"/>
    <s v="$1.20"/>
    <n v="22"/>
    <s v="$48.30"/>
    <n v="0.02"/>
    <s v="$2.90"/>
    <s v="$45.40"/>
    <s v="$0.70"/>
    <s v="$46.10"/>
    <n v="45.4"/>
    <n v="46.1"/>
    <n v="-0.70000000000000284"/>
    <n v="0.7"/>
    <n v="2.9"/>
    <n v="43.900000000000006"/>
    <n v="2.1"/>
    <n v="44.000000000000007"/>
    <n v="43.300000000000004"/>
    <n v="42.6"/>
    <m/>
  </r>
  <r>
    <s v="5745-1"/>
    <x v="15"/>
    <s v="Bill Stewart"/>
    <s v="53-55 Liverpool St,Sydney"/>
    <x v="0"/>
    <s v="NSW"/>
    <x v="1"/>
    <s v="Tina Carlton"/>
    <s v="Not Specified"/>
    <s v="Artisan 474 Labels"/>
    <x v="0"/>
    <s v="Small Box"/>
    <s v="Regular Air"/>
    <d v="2015-05-13T00:00:00"/>
    <s v="$1.84"/>
    <s v="$2.88"/>
    <s v="$1.04"/>
    <n v="24"/>
    <s v="$47.70"/>
    <n v="0.04"/>
    <s v="$2.67"/>
    <s v="$45.25"/>
    <s v="$0.99"/>
    <s v="$45.05"/>
    <n v="45.25"/>
    <n v="45.05"/>
    <n v="0.20000000000000284"/>
    <n v="0.99"/>
    <n v="2.67"/>
    <n v="43.37"/>
    <n v="2.88"/>
    <n v="67.44"/>
    <n v="66.45"/>
    <n v="65.460000000000008"/>
    <m/>
  </r>
  <r>
    <s v="5745-1"/>
    <x v="600"/>
    <s v="Adrian Shami"/>
    <s v="Sydney Fish Market, Bank Street, Sydney"/>
    <x v="0"/>
    <s v="NSW"/>
    <x v="3"/>
    <s v="Phoebe Gour"/>
    <s v="Critical"/>
    <s v="Artisan 48 Labels"/>
    <x v="0"/>
    <s v="Small Box"/>
    <s v="Regular Air"/>
    <d v="2016-04-11T00:00:00"/>
    <s v="$3.84"/>
    <s v="$6.30"/>
    <s v="$2.46"/>
    <n v="50"/>
    <s v="$358.00"/>
    <n v="0.09"/>
    <s v="$33.34"/>
    <s v="$374.58"/>
    <s v="$0.50"/>
    <s v="$376.13"/>
    <n v="374.58"/>
    <n v="376.13"/>
    <n v="-1.5500000000000114"/>
    <n v="0.5"/>
    <n v="33.340000000000003"/>
    <n v="343.28999999999996"/>
    <n v="6.3"/>
    <n v="282.15999999999997"/>
    <n v="281.65999999999997"/>
    <n v="281.15999999999997"/>
    <m/>
  </r>
  <r>
    <s v="5745-1"/>
    <x v="290"/>
    <s v="Steve Nguyen"/>
    <s v="61 York St,Sydney"/>
    <x v="0"/>
    <s v="NSW"/>
    <x v="1"/>
    <s v="Leighton Forrest"/>
    <s v="Critical"/>
    <s v="Artisan 487 Labels"/>
    <x v="0"/>
    <s v="Wrap Bag"/>
    <s v="Regular Air"/>
    <d v="2014-02-13T00:00:00"/>
    <s v="$2.29"/>
    <s v="$3.69"/>
    <s v="$1.40"/>
    <n v="1"/>
    <s v="$153.98"/>
    <n v="0.01"/>
    <s v="$12.30"/>
    <s v="$141.66"/>
    <s v="$0.50"/>
    <s v="$146.09"/>
    <n v="141.66"/>
    <n v="146.09"/>
    <n v="-4.4300000000000068"/>
    <n v="0.5"/>
    <n v="12.3"/>
    <n v="134.29"/>
    <n v="3.69"/>
    <n v="-8.1100000000000012"/>
    <n v="-8.6100000000000012"/>
    <n v="-9.1100000000000012"/>
    <m/>
  </r>
  <r>
    <s v="5745-1"/>
    <x v="179"/>
    <s v="George Zrebassa"/>
    <s v="73 MacLeay St,Potts Point"/>
    <x v="0"/>
    <s v="NSW"/>
    <x v="0"/>
    <s v="Natasha Song"/>
    <s v="Not Specified"/>
    <s v="Artisan Hi-Liter GlideStik Fluorescent Highlighter, Yellow Ink"/>
    <x v="0"/>
    <s v="Small Box"/>
    <s v="Regular Air"/>
    <d v="2013-07-17T00:00:00"/>
    <s v="$1.92"/>
    <s v="$3.26"/>
    <s v="$1.34"/>
    <n v="8"/>
    <s v="$83.12"/>
    <n v="7.0000000000000007E-2"/>
    <s v="$7.34"/>
    <s v="$74.24"/>
    <s v="$1.86"/>
    <s v="$75.12"/>
    <n v="74.239999999999995"/>
    <n v="75.12"/>
    <n v="-0.88000000000000966"/>
    <n v="1.86"/>
    <n v="7.34"/>
    <n v="69.64"/>
    <n v="3.26"/>
    <n v="20.599999999999998"/>
    <n v="18.739999999999998"/>
    <n v="16.88"/>
    <m/>
  </r>
  <r>
    <s v="5747-1"/>
    <x v="185"/>
    <s v="Patrick OBrill"/>
    <s v="53 Riley Street,Woolloomooloo"/>
    <x v="0"/>
    <s v="NSW"/>
    <x v="1"/>
    <s v="Tina Carlton"/>
    <s v="Low"/>
    <s v="Artisan Arch Ring Binders"/>
    <x v="0"/>
    <s v="Small Box"/>
    <s v="Regular Air"/>
    <d v="2015-12-18T00:00:00"/>
    <s v="$36.02"/>
    <s v="$58.10"/>
    <s v="$22.08"/>
    <n v="38"/>
    <s v="$48.92"/>
    <n v="0.05"/>
    <s v="$2.43"/>
    <s v="$45.52"/>
    <s v="$1.49"/>
    <s v="$45.00"/>
    <n v="45.52"/>
    <n v="45"/>
    <n v="0.52000000000000313"/>
    <n v="1.49"/>
    <n v="2.4300000000000002"/>
    <n v="44.06"/>
    <n v="58.1"/>
    <n v="2206.86"/>
    <n v="2205.3700000000003"/>
    <n v="2203.8800000000006"/>
    <m/>
  </r>
  <r>
    <s v="5747-1"/>
    <x v="267"/>
    <s v="Jim Sink"/>
    <s v="Westfield Miranda, 600 Kingsway,Miranda"/>
    <x v="0"/>
    <s v="NSW"/>
    <x v="1"/>
    <s v="Preston Senome"/>
    <s v="Critical"/>
    <s v="Smiths SlimLine Pencil Sharpener"/>
    <x v="0"/>
    <s v="Wrap Bag"/>
    <s v="Regular Air"/>
    <d v="2015-01-14T00:00:00"/>
    <s v="$4.79"/>
    <s v="$11.97"/>
    <s v="$7.18"/>
    <n v="16"/>
    <s v="$102.24"/>
    <n v="0.09"/>
    <s v="$6.13"/>
    <s v="$96.11"/>
    <s v="$5.81"/>
    <s v="$97.50"/>
    <n v="96.11"/>
    <n v="97.5"/>
    <n v="-1.3900000000000006"/>
    <n v="5.81"/>
    <n v="6.13"/>
    <n v="97.18"/>
    <n v="11.97"/>
    <n v="191.20000000000002"/>
    <n v="185.39000000000001"/>
    <n v="179.58"/>
    <m/>
  </r>
  <r>
    <s v="5749-1"/>
    <x v="368"/>
    <s v="Astrea Jones"/>
    <s v="2a/285A Crown St,Surry Hills"/>
    <x v="0"/>
    <s v="NSW"/>
    <x v="1"/>
    <s v="Phoebe Gour"/>
    <s v="Critical"/>
    <s v="Wirebound Voice Message Log Book"/>
    <x v="0"/>
    <s v="Small Box"/>
    <s v="Regular Air"/>
    <d v="2015-03-26T00:00:00"/>
    <s v="$2.90"/>
    <s v="$4.76"/>
    <s v="$1.86"/>
    <n v="39"/>
    <s v="$199.92"/>
    <n v="7.0000000000000007E-2"/>
    <s v="$13.99"/>
    <s v="$185.93"/>
    <s v="$0.88"/>
    <s v="$186.81"/>
    <n v="185.93"/>
    <n v="186.81"/>
    <n v="-0.87999999999999545"/>
    <n v="0.88"/>
    <n v="13.99"/>
    <n v="173.7"/>
    <n v="4.76"/>
    <n v="172.52999999999997"/>
    <n v="171.64999999999998"/>
    <n v="170.76999999999998"/>
    <m/>
  </r>
  <r>
    <s v="5749-1"/>
    <x v="244"/>
    <s v="Toby Knight"/>
    <s v="Crown Complex,Southbank"/>
    <x v="1"/>
    <s v="VIC"/>
    <x v="1"/>
    <s v="Connor Betts"/>
    <s v="Low"/>
    <s v="Colored Envelopes"/>
    <x v="1"/>
    <s v="Large Box"/>
    <s v="Regular Air"/>
    <d v="2013-10-29T00:00:00"/>
    <s v="$2.25"/>
    <s v="$3.69"/>
    <s v="$1.44"/>
    <n v="48"/>
    <s v="$259.20"/>
    <n v="0.08"/>
    <s v="$0.00"/>
    <s v="$253.08"/>
    <s v="$2.50"/>
    <s v="$266.85"/>
    <n v="253.08"/>
    <n v="266.85000000000002"/>
    <n v="-13.77000000000001"/>
    <n v="2.5"/>
    <n v="0"/>
    <n v="269.35000000000002"/>
    <n v="3.69"/>
    <n v="179.62"/>
    <n v="177.12"/>
    <n v="174.62"/>
    <m/>
  </r>
  <r>
    <s v="5749-1"/>
    <x v="120"/>
    <s v="Nat Gilpin"/>
    <s v="3/219 Canley Vale Road,Canley Heights"/>
    <x v="0"/>
    <s v="NSW"/>
    <x v="3"/>
    <s v="Mihael Khan"/>
    <s v="Medium"/>
    <s v="Apex Straight Scissors"/>
    <x v="0"/>
    <s v="Wrap Bag"/>
    <s v="Regular Air"/>
    <d v="2014-01-16T00:00:00"/>
    <s v="$5.19"/>
    <s v="$12.98"/>
    <s v="$7.79"/>
    <n v="4"/>
    <s v="$278.00"/>
    <n v="0.09"/>
    <s v="$19.47"/>
    <s v="$258.61"/>
    <s v="$3.14"/>
    <s v="$265.83"/>
    <n v="258.61"/>
    <n v="265.83"/>
    <n v="-7.2199999999999704"/>
    <n v="3.14"/>
    <n v="19.47"/>
    <n v="249.49999999999997"/>
    <n v="12.98"/>
    <n v="35.590000000000003"/>
    <n v="32.450000000000003"/>
    <n v="29.310000000000002"/>
    <m/>
  </r>
  <r>
    <s v="5750-1"/>
    <x v="354"/>
    <s v="Max Jones"/>
    <s v="240-242 Johnston Street,Fitzroy"/>
    <x v="1"/>
    <s v="VIC"/>
    <x v="1"/>
    <s v="Connor Betts"/>
    <s v="High"/>
    <s v="Apex Design Stainless Steel Bent Scissors"/>
    <x v="0"/>
    <s v="Small Box"/>
    <s v="Regular Air"/>
    <d v="2015-01-15T00:00:00"/>
    <s v="$2.87"/>
    <s v="$6.84"/>
    <s v="$3.97"/>
    <n v="13"/>
    <s v="$177.84"/>
    <n v="0.03"/>
    <s v="$14.23"/>
    <s v="$163.61"/>
    <s v="$4.42"/>
    <s v="$168.03"/>
    <n v="163.61000000000001"/>
    <n v="168.03"/>
    <n v="-4.4199999999999875"/>
    <n v="4.42"/>
    <n v="14.23"/>
    <n v="158.22"/>
    <n v="6.84"/>
    <n v="79.11"/>
    <n v="74.69"/>
    <n v="70.27"/>
    <m/>
  </r>
  <r>
    <s v="5750-1"/>
    <x v="228"/>
    <s v="George Zrebassa"/>
    <s v="81 MacLeay St,Potts Point"/>
    <x v="0"/>
    <s v="NSW"/>
    <x v="2"/>
    <s v="Samantha Chairs"/>
    <s v="Not Specified"/>
    <s v="Smiths SlimLine Pencil Sharpener"/>
    <x v="0"/>
    <s v="Small Box"/>
    <s v="Regular Air"/>
    <d v="2013-07-27T00:00:00"/>
    <s v="$4.79"/>
    <s v="$11.97"/>
    <s v="$7.18"/>
    <n v="9"/>
    <s v="$164.11"/>
    <n v="0.04"/>
    <s v="$1.54"/>
    <s v="$161.50"/>
    <s v="$5.81"/>
    <s v="$168.93"/>
    <n v="161.5"/>
    <n v="168.93"/>
    <n v="-7.4300000000000068"/>
    <n v="5.81"/>
    <n v="1.54"/>
    <n v="173.20000000000002"/>
    <n v="11.97"/>
    <n v="112"/>
    <n v="106.19"/>
    <n v="100.38"/>
    <m/>
  </r>
  <r>
    <s v="5751-1"/>
    <x v="168"/>
    <s v="Lynn Smith"/>
    <s v="61A Bay Road,Wollstonecraft"/>
    <x v="0"/>
    <s v="NSW"/>
    <x v="1"/>
    <s v="Samantha Chairs"/>
    <s v="High"/>
    <s v="Smiths File Caddy"/>
    <x v="0"/>
    <s v="Small Pack"/>
    <s v="Express Air"/>
    <d v="2013-05-06T00:00:00"/>
    <s v="$4.03"/>
    <s v="$9.38"/>
    <s v="$5.35"/>
    <n v="11"/>
    <s v="$255.00"/>
    <n v="0.03"/>
    <s v="$2.75"/>
    <s v="$263.03"/>
    <s v="$7.28"/>
    <s v="$276.83"/>
    <n v="263.02999999999997"/>
    <n v="276.83"/>
    <n v="-13.800000000000011"/>
    <n v="7.28"/>
    <n v="2.75"/>
    <n v="281.35999999999996"/>
    <n v="9.3800000000000008"/>
    <n v="107.71000000000001"/>
    <n v="100.43"/>
    <n v="93.15"/>
    <m/>
  </r>
  <r>
    <s v="5751-1"/>
    <x v="100"/>
    <s v="Stefania Perrino"/>
    <s v="180 High Street,Windsor"/>
    <x v="1"/>
    <s v="VIC"/>
    <x v="0"/>
    <s v="Connor Betts"/>
    <s v="Critical"/>
    <s v="Binder Clips by OIC"/>
    <x v="0"/>
    <s v="Small Box"/>
    <s v="Express Air"/>
    <d v="2015-06-29T00:00:00"/>
    <s v="$0.93"/>
    <s v="$1.48"/>
    <s v="$0.55"/>
    <n v="37"/>
    <s v="$76.60"/>
    <n v="0.09"/>
    <s v="$5.41"/>
    <s v="$74.37"/>
    <s v="$0.70"/>
    <s v="$76.48"/>
    <n v="74.37"/>
    <n v="76.48"/>
    <n v="-2.1099999999999994"/>
    <n v="0.7"/>
    <n v="5.41"/>
    <n v="71.77000000000001"/>
    <n v="1.48"/>
    <n v="50.05"/>
    <n v="49.349999999999994"/>
    <n v="48.649999999999991"/>
    <m/>
  </r>
  <r>
    <s v="5752-1"/>
    <x v="97"/>
    <s v="Cindy Schnelling"/>
    <s v="240-242 Johnston Street,Fitzroy"/>
    <x v="1"/>
    <s v="VIC"/>
    <x v="2"/>
    <s v="Connor Betts"/>
    <s v="Not Specified"/>
    <s v="Wirebound Voice Message Log Book"/>
    <x v="0"/>
    <s v="Wrap Bag"/>
    <s v="Regular Air"/>
    <d v="2015-05-31T00:00:00"/>
    <s v="$2.90"/>
    <s v="$4.76"/>
    <s v="$1.86"/>
    <n v="23"/>
    <s v="$63.68"/>
    <n v="7.0000000000000007E-2"/>
    <s v="$4.83"/>
    <s v="$58.17"/>
    <s v="$0.88"/>
    <s v="$58.64"/>
    <n v="58.17"/>
    <n v="58.64"/>
    <n v="-0.46999999999999886"/>
    <n v="0.88"/>
    <n v="4.83"/>
    <n v="54.690000000000005"/>
    <n v="4.76"/>
    <n v="105.52999999999999"/>
    <n v="104.64999999999999"/>
    <n v="103.77"/>
    <m/>
  </r>
  <r>
    <s v="5752-1"/>
    <x v="255"/>
    <s v="Dan Lawera"/>
    <s v="Macquarie Centre Cnr Herring Road &amp; Waterloo Road,Macquarie Park"/>
    <x v="0"/>
    <s v="NSW"/>
    <x v="3"/>
    <s v="Nicholas Fernandes"/>
    <s v="Low"/>
    <s v="Smiths Metal Binder Clips"/>
    <x v="0"/>
    <s v="Small Box"/>
    <s v="Regular Air"/>
    <d v="2015-03-27T00:00:00"/>
    <s v="$1.60"/>
    <s v="$2.62"/>
    <s v="$1.02"/>
    <n v="47"/>
    <s v="$95.56"/>
    <n v="0"/>
    <s v="$0.00"/>
    <s v="$93.58"/>
    <s v="$0.80"/>
    <s v="$95.48"/>
    <n v="93.58"/>
    <n v="95.48"/>
    <n v="-1.9000000000000057"/>
    <n v="0.8"/>
    <n v="0"/>
    <n v="96.28"/>
    <n v="2.62"/>
    <n v="123.94"/>
    <n v="123.14"/>
    <n v="122.34"/>
    <m/>
  </r>
  <r>
    <s v="5752-1"/>
    <x v="601"/>
    <s v="Ean McVeigh"/>
    <s v="1/173-179 Bronte Rd,Waverley"/>
    <x v="0"/>
    <s v="NSW"/>
    <x v="1"/>
    <s v="Leighton Forrest"/>
    <s v="Critical"/>
    <s v="Apex Office Executive Series Stainless Steel Trimmers"/>
    <x v="0"/>
    <s v="Small Box"/>
    <s v="Express Air"/>
    <d v="2015-01-17T00:00:00"/>
    <s v="$3.51"/>
    <s v="$8.57"/>
    <s v="$5.06"/>
    <n v="30"/>
    <s v="$143.98"/>
    <n v="0.08"/>
    <s v="$11.41"/>
    <s v="$131.51"/>
    <s v="$6.14"/>
    <s v="$137.74"/>
    <n v="131.51"/>
    <n v="137.74"/>
    <n v="-6.2300000000000182"/>
    <n v="6.14"/>
    <n v="11.41"/>
    <n v="132.47"/>
    <n v="8.57"/>
    <n v="251.83"/>
    <n v="245.69000000000003"/>
    <n v="239.55000000000004"/>
    <m/>
  </r>
  <r>
    <s v="5752-1"/>
    <x v="602"/>
    <s v="Katrina Edelman"/>
    <s v="Westfield Miranda, 600 Kingsway,Miranda"/>
    <x v="0"/>
    <s v="NSW"/>
    <x v="1"/>
    <s v="Preston Senome"/>
    <s v="Critical"/>
    <s v="Steady EarthWrite Recycled Pencils, Medium Soft, #2"/>
    <x v="2"/>
    <s v="Large Box"/>
    <s v="Regular Air"/>
    <d v="2015-01-21T00:00:00"/>
    <s v="$0.90"/>
    <s v="$2.10"/>
    <s v="$1.20"/>
    <n v="44"/>
    <s v="$71.40"/>
    <n v="0.08"/>
    <s v="$1.43"/>
    <s v="$69.97"/>
    <s v="$0.70"/>
    <s v="$70.67"/>
    <n v="69.97"/>
    <n v="70.67"/>
    <n v="-0.70000000000000284"/>
    <n v="0.7"/>
    <n v="1.43"/>
    <n v="69.94"/>
    <n v="2.1"/>
    <n v="91.67"/>
    <n v="90.97"/>
    <n v="90.27"/>
    <m/>
  </r>
  <r>
    <s v="5752-1"/>
    <x v="455"/>
    <s v="Michael Granlund"/>
    <s v="359 Crown Street,Surry Hills"/>
    <x v="0"/>
    <s v="NSW"/>
    <x v="0"/>
    <s v="Phoebe Gour"/>
    <s v="Low"/>
    <s v="Steady Liquid Accent Tank-Style Highlighters"/>
    <x v="0"/>
    <s v="Wrap Bag"/>
    <s v="Regular Air"/>
    <d v="2013-09-14T00:00:00"/>
    <s v="$1.31"/>
    <s v="$2.84"/>
    <s v="$1.53"/>
    <n v="18"/>
    <s v="$61.80"/>
    <n v="0.09"/>
    <s v="$4.36"/>
    <s v="$57.58"/>
    <s v="$0.93"/>
    <s v="$58.63"/>
    <n v="57.58"/>
    <n v="58.63"/>
    <n v="-1.0500000000000043"/>
    <n v="0.93"/>
    <n v="4.3600000000000003"/>
    <n v="55.2"/>
    <n v="2.84"/>
    <n v="47.69"/>
    <n v="46.76"/>
    <n v="45.83"/>
    <m/>
  </r>
  <r>
    <s v="5753-1"/>
    <x v="11"/>
    <s v="Thomas Boland"/>
    <s v="3/219 Canley Vale Road,Canley Heights"/>
    <x v="0"/>
    <s v="NSW"/>
    <x v="1"/>
    <s v="Mihael Khan"/>
    <s v="High"/>
    <s v="Artisan Durable Binders"/>
    <x v="0"/>
    <s v="Small Pack"/>
    <s v="Regular Air"/>
    <d v="2013-02-13T00:00:00"/>
    <s v="$1.84"/>
    <s v="$2.88"/>
    <s v="$1.04"/>
    <n v="10"/>
    <s v="$66.60"/>
    <n v="0.01"/>
    <s v="$4.70"/>
    <s v="$63.32"/>
    <s v="$1.49"/>
    <s v="$68.64"/>
    <n v="63.32"/>
    <n v="68.64"/>
    <n v="-5.32"/>
    <n v="1.49"/>
    <n v="4.7"/>
    <n v="65.429999999999993"/>
    <n v="2.88"/>
    <n v="25.589999999999996"/>
    <n v="24.099999999999998"/>
    <n v="22.61"/>
    <m/>
  </r>
  <r>
    <s v="5754-1"/>
    <x v="149"/>
    <s v="Allen Armold"/>
    <s v="224A Gertrude St,Fitzroy"/>
    <x v="1"/>
    <s v="VIC"/>
    <x v="2"/>
    <s v="Connor Betts"/>
    <s v="Low"/>
    <s v="Artisan Flip-Chart Easel Binder, Black"/>
    <x v="0"/>
    <s v="Small Pack"/>
    <s v="Express Air"/>
    <d v="2015-05-22T00:00:00"/>
    <s v="$13.88"/>
    <s v="$22.38"/>
    <s v="$8.50"/>
    <n v="22"/>
    <s v="$398.26"/>
    <n v="0.1"/>
    <s v="$3.98"/>
    <s v="$337.14"/>
    <s v="$15.10"/>
    <s v="$345.39"/>
    <n v="337.14"/>
    <n v="345.39"/>
    <n v="-8.25"/>
    <n v="15.1"/>
    <n v="3.98"/>
    <n v="356.51"/>
    <n v="22.38"/>
    <n v="503.47999999999996"/>
    <n v="488.37999999999994"/>
    <n v="473.27999999999992"/>
    <m/>
  </r>
  <r>
    <s v="5755-1"/>
    <x v="131"/>
    <s v="Karl Brown"/>
    <s v="470 Anzac Parade,Kingsford"/>
    <x v="0"/>
    <s v="NSW"/>
    <x v="3"/>
    <s v="Tina Carlton"/>
    <s v="Not Specified"/>
    <s v="Artisan 474 Labels"/>
    <x v="0"/>
    <s v="Wrap Bag"/>
    <s v="Express Air"/>
    <d v="2013-07-26T00:00:00"/>
    <s v="$1.84"/>
    <s v="$2.88"/>
    <s v="$1.04"/>
    <n v="4"/>
    <s v="$94.02"/>
    <n v="0.09"/>
    <s v="$7.55"/>
    <s v="$85.25"/>
    <s v="$0.99"/>
    <s v="$96.55"/>
    <n v="85.25"/>
    <n v="96.55"/>
    <n v="-11.299999999999997"/>
    <n v="0.99"/>
    <n v="7.55"/>
    <n v="89.99"/>
    <n v="2.88"/>
    <n v="4.96"/>
    <n v="3.9699999999999998"/>
    <n v="2.9799999999999995"/>
    <m/>
  </r>
  <r>
    <s v="5755-1"/>
    <x v="118"/>
    <s v="Todd Boyes"/>
    <s v="Westfield Miranda, 600 Kingsway,Miranda"/>
    <x v="0"/>
    <s v="NSW"/>
    <x v="2"/>
    <s v="Preston Senome"/>
    <s v="Medium"/>
    <s v="EcoTones Memo Sheets"/>
    <x v="0"/>
    <s v="Wrap Bag"/>
    <s v="Regular Air"/>
    <d v="2014-12-29T00:00:00"/>
    <s v="$2.52"/>
    <s v="$4.00"/>
    <s v="$1.48"/>
    <n v="47"/>
    <s v="$7,599.84"/>
    <n v="0.1"/>
    <s v="$39.90"/>
    <s v="$7,460.84"/>
    <s v="$1.30"/>
    <s v="$7,419.84"/>
    <n v="7460.84"/>
    <n v="7419.84"/>
    <n v="41"/>
    <n v="1.3"/>
    <n v="39.9"/>
    <n v="7381.2400000000007"/>
    <n v="4"/>
    <n v="149.4"/>
    <n v="148.1"/>
    <n v="146.79999999999998"/>
    <m/>
  </r>
  <r>
    <s v="5755-1"/>
    <x v="344"/>
    <s v="Muhammed Yedwab"/>
    <s v="18 Whistler St,Sydney"/>
    <x v="0"/>
    <s v="NSW"/>
    <x v="3"/>
    <s v="Nicholas Fernandes"/>
    <s v="Not Specified"/>
    <s v="Artisan Hubbe Reidy-Dton Flip"/>
    <x v="0"/>
    <s v="Wrap Bag"/>
    <s v="Regular Air"/>
    <d v="2013-02-15T00:00:00"/>
    <s v="$41.28"/>
    <s v="$95.99"/>
    <s v="$54.71"/>
    <n v="38"/>
    <s v="$147.85"/>
    <n v="0"/>
    <s v="$14.67"/>
    <s v="$144.95"/>
    <s v="$8.99"/>
    <s v="$141.54"/>
    <n v="144.94999999999999"/>
    <n v="141.54"/>
    <n v="3.4099999999999966"/>
    <n v="8.99"/>
    <n v="14.67"/>
    <n v="135.86000000000001"/>
    <n v="95.99"/>
    <n v="3641.9399999999996"/>
    <n v="3632.95"/>
    <n v="3623.96"/>
    <m/>
  </r>
  <r>
    <s v="5757-1"/>
    <x v="599"/>
    <s v="Lizard Blumshen"/>
    <s v="180 High Street,Windsor"/>
    <x v="1"/>
    <s v="VIC"/>
    <x v="1"/>
    <s v="Connor Betts"/>
    <s v="Medium"/>
    <s v="Emerson Stylus 1520 Color Inkjet Printer"/>
    <x v="0"/>
    <s v="Small Box"/>
    <s v="Regular Air"/>
    <d v="2015-01-17T00:00:00"/>
    <s v="$315.61"/>
    <s v="$500.97"/>
    <s v="$185.36"/>
    <n v="17"/>
    <s v="$18,535.89"/>
    <n v="0.02"/>
    <s v="$0.00"/>
    <s v="$18,535.89"/>
    <s v="$69.30"/>
    <s v="$18,605.19"/>
    <n v="18535.89"/>
    <n v="18605.189999999999"/>
    <n v="-69.299999999999272"/>
    <n v="69.3"/>
    <n v="0"/>
    <n v="18674.489999999998"/>
    <n v="500.97"/>
    <n v="8585.7899999999991"/>
    <n v="8516.49"/>
    <n v="8447.19"/>
    <m/>
  </r>
  <r>
    <s v="5758-1"/>
    <x v="183"/>
    <s v="Tony Sayre"/>
    <s v="499-501 Lygon Street,Carlton North"/>
    <x v="1"/>
    <s v="VIC"/>
    <x v="1"/>
    <s v="Yvette Biti"/>
    <s v="Not Specified"/>
    <s v="Artisan Flip-Chart Easel Binder, Black"/>
    <x v="0"/>
    <s v="Small Box"/>
    <s v="Regular Air"/>
    <d v="2013-08-13T00:00:00"/>
    <s v="$13.88"/>
    <s v="$22.38"/>
    <s v="$8.50"/>
    <n v="39"/>
    <s v="$251.06"/>
    <n v="0.03"/>
    <s v="$23.26"/>
    <s v="$267.92"/>
    <s v="$15.10"/>
    <s v="$270.94"/>
    <n v="267.92"/>
    <n v="270.94"/>
    <n v="-3.0199999999999818"/>
    <n v="15.1"/>
    <n v="23.26"/>
    <n v="262.78000000000003"/>
    <n v="22.38"/>
    <n v="864.66"/>
    <n v="849.56"/>
    <n v="834.45999999999992"/>
    <m/>
  </r>
  <r>
    <s v="5758-1"/>
    <x v="12"/>
    <s v="Jeremy Pistek"/>
    <s v="85-113 Dunning Ave,Roseberry"/>
    <x v="0"/>
    <s v="NSW"/>
    <x v="2"/>
    <s v="Mihael Khan"/>
    <s v="Not Specified"/>
    <s v="Artisan Non-Stick Binders"/>
    <x v="1"/>
    <s v="Small Box"/>
    <s v="Regular Air"/>
    <d v="2013-12-21T00:00:00"/>
    <s v="$2.74"/>
    <s v="$4.49"/>
    <s v="$1.75"/>
    <n v="44"/>
    <s v="$15.92"/>
    <n v="0.1"/>
    <s v="$0.50"/>
    <s v="$15.60"/>
    <s v="$1.49"/>
    <s v="$16.42"/>
    <n v="15.6"/>
    <n v="16.420000000000002"/>
    <n v="-0.82000000000000206"/>
    <n v="1.49"/>
    <n v="0.5"/>
    <n v="17.41"/>
    <n v="4.49"/>
    <n v="198.55"/>
    <n v="197.06"/>
    <n v="195.57"/>
    <m/>
  </r>
  <r>
    <s v="5759-1"/>
    <x v="462"/>
    <s v="Larry Tron"/>
    <s v="4A Lyons St,Strathfield"/>
    <x v="0"/>
    <s v="NSW"/>
    <x v="0"/>
    <s v="Tina Carlton"/>
    <s v="Not Specified"/>
    <s v="Alto Perma 2700 Stacking Storage Drawers"/>
    <x v="0"/>
    <s v="Wrap Bag"/>
    <s v="Regular Air"/>
    <d v="2015-07-07T00:00:00"/>
    <s v="$8.92"/>
    <s v="$29.74"/>
    <s v="$20.82"/>
    <n v="24"/>
    <s v="$1,028.51"/>
    <n v="0.05"/>
    <s v="$61.71"/>
    <s v="$966.87"/>
    <s v="$6.64"/>
    <s v="$970.92"/>
    <n v="966.87"/>
    <n v="970.92"/>
    <n v="-4.0499999999999545"/>
    <n v="6.64"/>
    <n v="61.71"/>
    <n v="915.84999999999991"/>
    <n v="29.74"/>
    <n v="658.68999999999994"/>
    <n v="652.04999999999995"/>
    <n v="645.41"/>
    <m/>
  </r>
  <r>
    <s v="5759-1"/>
    <x v="169"/>
    <s v="Pauline Webber"/>
    <s v="499-501 Lygon Street,Carlton North"/>
    <x v="1"/>
    <s v="VIC"/>
    <x v="2"/>
    <s v="Yvette Biti"/>
    <s v="Low"/>
    <s v="Artisan Poly Binder Pockets"/>
    <x v="0"/>
    <s v="Wrap Bag"/>
    <s v="Regular Air"/>
    <d v="2013-07-17T00:00:00"/>
    <s v="$2.26"/>
    <s v="$3.58"/>
    <s v="$1.32"/>
    <n v="19"/>
    <s v="$411.48"/>
    <n v="0.01"/>
    <s v="$17.65"/>
    <s v="$375.17"/>
    <s v="$5.47"/>
    <s v="$318.63"/>
    <n v="375.17"/>
    <n v="318.63"/>
    <n v="56.54000000000002"/>
    <n v="5.47"/>
    <n v="17.649999999999999"/>
    <n v="306.45000000000005"/>
    <n v="3.58"/>
    <n v="55.839999999999996"/>
    <n v="50.37"/>
    <n v="44.9"/>
    <m/>
  </r>
  <r>
    <s v="5760-1"/>
    <x v="93"/>
    <s v="Thomas Boland"/>
    <s v="3/219 Canley Vale Road,Canley Heights"/>
    <x v="0"/>
    <s v="NSW"/>
    <x v="2"/>
    <s v="Mihael Khan"/>
    <s v="Low"/>
    <s v="OIC Thumb-Tacks"/>
    <x v="0"/>
    <s v="Wrap Bag"/>
    <s v="Regular Air"/>
    <d v="2013-04-22T00:00:00"/>
    <s v="$0.71"/>
    <s v="$1.14"/>
    <s v="$0.43"/>
    <n v="49"/>
    <s v="$16.20"/>
    <n v="0"/>
    <s v="$1.62"/>
    <s v="$15.62"/>
    <s v="$0.70"/>
    <s v="$16.45"/>
    <n v="15.62"/>
    <n v="16.45"/>
    <n v="-0.83000000000000007"/>
    <n v="0.7"/>
    <n v="1.62"/>
    <n v="15.529999999999998"/>
    <n v="1.1399999999999999"/>
    <n v="54.94"/>
    <n v="54.239999999999995"/>
    <n v="53.539999999999992"/>
    <m/>
  </r>
  <r>
    <s v="5761-1"/>
    <x v="603"/>
    <s v="Lycoris Saunders"/>
    <s v="501 George St,Sydney"/>
    <x v="0"/>
    <s v="NSW"/>
    <x v="1"/>
    <s v="Samantha Chairs"/>
    <s v="Critical"/>
    <s v="Artisan Hi-Liter Fluorescent Desk Style Markers"/>
    <x v="1"/>
    <s v="Small Box"/>
    <s v="Regular Air"/>
    <d v="2015-08-28T00:00:00"/>
    <s v="$1.76"/>
    <s v="$3.38"/>
    <s v="$1.62"/>
    <n v="8"/>
    <s v="$199.42"/>
    <n v="0.05"/>
    <s v="$4.47"/>
    <s v="$165.69"/>
    <s v="$0.85"/>
    <s v="$177.83"/>
    <n v="165.69"/>
    <n v="177.83"/>
    <n v="-12.140000000000015"/>
    <n v="0.85"/>
    <n v="4.47"/>
    <n v="174.21"/>
    <n v="3.38"/>
    <n v="23.42"/>
    <n v="22.57"/>
    <n v="21.72"/>
    <m/>
  </r>
  <r>
    <s v="5761-1"/>
    <x v="283"/>
    <s v="Bruce Degenhardt"/>
    <s v="501 George St,Sydney"/>
    <x v="0"/>
    <s v="NSW"/>
    <x v="3"/>
    <s v="Samantha Chairs"/>
    <s v="High"/>
    <s v="Colored Envelopes"/>
    <x v="0"/>
    <s v="Small Box"/>
    <s v="Regular Air"/>
    <d v="2013-08-26T00:00:00"/>
    <s v="$2.25"/>
    <s v="$3.69"/>
    <s v="$1.44"/>
    <n v="29"/>
    <s v="$78.92"/>
    <n v="0"/>
    <s v="$0.00"/>
    <s v="$78.56"/>
    <s v="$2.50"/>
    <s v="$83.96"/>
    <n v="78.56"/>
    <n v="83.96"/>
    <n v="-5.3999999999999915"/>
    <n v="2.5"/>
    <n v="0"/>
    <n v="86.46"/>
    <n v="3.69"/>
    <n v="109.51"/>
    <n v="107.01"/>
    <n v="104.51"/>
    <m/>
  </r>
  <r>
    <s v="5762-1"/>
    <x v="104"/>
    <s v="Saphhira Shifley"/>
    <s v="Westfield Miranda, 600 Kingsway,Miranda"/>
    <x v="0"/>
    <s v="NSW"/>
    <x v="1"/>
    <s v="Preston Senome"/>
    <s v="Critical"/>
    <s v="Artisan Hi-Liter EverBold Pen Style Fluorescent Highlighters, 4/Pack"/>
    <x v="1"/>
    <s v="Medium Box"/>
    <s v="Regular Air"/>
    <d v="2015-01-21T00:00:00"/>
    <s v="$4.48"/>
    <s v="$8.14"/>
    <s v="$3.66"/>
    <n v="3"/>
    <s v="$187.22"/>
    <n v="0.01"/>
    <s v="$13.11"/>
    <s v="$174.11"/>
    <s v="$3.12"/>
    <s v="$177.23"/>
    <n v="174.11"/>
    <n v="177.23"/>
    <n v="-3.1199999999999761"/>
    <n v="3.12"/>
    <n v="13.11"/>
    <n v="167.24"/>
    <n v="8.14"/>
    <n v="14.430000000000003"/>
    <n v="11.310000000000002"/>
    <n v="8.1900000000000013"/>
    <m/>
  </r>
  <r>
    <s v="5762-1"/>
    <x v="339"/>
    <s v="Craig Carroll"/>
    <s v="99 Lygon Street,East Brunswick"/>
    <x v="1"/>
    <s v="VIC"/>
    <x v="2"/>
    <s v="Connor Betts"/>
    <s v="Not Specified"/>
    <s v="Artisan Binder Labels"/>
    <x v="0"/>
    <s v="Small Box"/>
    <s v="Regular Air"/>
    <d v="2015-12-09T00:00:00"/>
    <s v="$2.45"/>
    <s v="$3.89"/>
    <s v="$1.44"/>
    <n v="30"/>
    <s v="$16.92"/>
    <n v="0.01"/>
    <s v="$1.43"/>
    <s v="$15.55"/>
    <s v="$7.01"/>
    <s v="$16.49"/>
    <n v="15.55"/>
    <n v="16.489999999999998"/>
    <n v="-0.93999999999999773"/>
    <n v="7.01"/>
    <n v="1.43"/>
    <n v="22.07"/>
    <n v="3.89"/>
    <n v="122.28"/>
    <n v="115.27"/>
    <n v="108.25999999999999"/>
    <m/>
  </r>
  <r>
    <s v="5762-1"/>
    <x v="104"/>
    <s v="Saphhira Shifley"/>
    <s v="Westfield Miranda, 600 Kingsway,Miranda"/>
    <x v="0"/>
    <s v="NSW"/>
    <x v="1"/>
    <s v="Preston Senome"/>
    <s v="Medium"/>
    <s v="Smiths General Use 3-Ring Binders"/>
    <x v="0"/>
    <s v="Wrap Bag"/>
    <s v="Regular Air"/>
    <d v="2015-01-21T00:00:00"/>
    <s v="$1.18"/>
    <s v="$1.88"/>
    <s v="$0.70"/>
    <n v="34"/>
    <s v="$62.04"/>
    <n v="0"/>
    <s v="$3.10"/>
    <s v="$58.94"/>
    <s v="$1.49"/>
    <s v="$60.43"/>
    <n v="58.94"/>
    <n v="60.43"/>
    <n v="-1.490000000000002"/>
    <n v="1.49"/>
    <n v="3.1"/>
    <n v="58.82"/>
    <n v="1.88"/>
    <n v="62.309999999999995"/>
    <n v="60.819999999999993"/>
    <n v="59.329999999999991"/>
    <m/>
  </r>
  <r>
    <s v="5762-1"/>
    <x v="604"/>
    <s v="Sibella Parks"/>
    <s v="180 High Street,Windsor"/>
    <x v="1"/>
    <s v="VIC"/>
    <x v="3"/>
    <s v="Connor Betts"/>
    <s v="Medium"/>
    <s v="Artisan Legal 4-Ring Binder"/>
    <x v="0"/>
    <s v="Small Pack"/>
    <s v="Regular Air"/>
    <d v="2015-03-21T00:00:00"/>
    <s v="$13.64"/>
    <s v="$20.98"/>
    <s v="$7.34"/>
    <n v="11"/>
    <s v="$275.32"/>
    <n v="0.08"/>
    <s v="$13.91"/>
    <s v="$262.01"/>
    <s v="$1.49"/>
    <s v="$278.52"/>
    <n v="262.01"/>
    <n v="278.52"/>
    <n v="-16.509999999999991"/>
    <n v="1.49"/>
    <n v="13.91"/>
    <n v="266.09999999999997"/>
    <n v="20.98"/>
    <n v="218.36"/>
    <n v="216.87"/>
    <n v="215.38"/>
    <m/>
  </r>
  <r>
    <s v="5762-1"/>
    <x v="104"/>
    <s v="Saphhira Shifley"/>
    <s v="Westfield Miranda, 600 Kingsway,Miranda"/>
    <x v="0"/>
    <s v="NSW"/>
    <x v="2"/>
    <s v="Preston Senome"/>
    <s v="Not Specified"/>
    <s v="Artisan Hi-Liter Fluorescent Desk Style Markers"/>
    <x v="0"/>
    <s v="Small Box"/>
    <s v="Regular Air"/>
    <d v="2015-01-21T00:00:00"/>
    <s v="$1.76"/>
    <s v="$3.38"/>
    <s v="$1.62"/>
    <n v="34"/>
    <s v="$187.22"/>
    <n v="0"/>
    <s v="$13.11"/>
    <s v="$174.11"/>
    <s v="$0.85"/>
    <s v="$177.23"/>
    <n v="174.11"/>
    <n v="177.23"/>
    <n v="-3.1199999999999761"/>
    <n v="0.85"/>
    <n v="13.11"/>
    <n v="164.96999999999997"/>
    <n v="3.38"/>
    <n v="102.66"/>
    <n v="101.81"/>
    <n v="100.96000000000001"/>
    <m/>
  </r>
  <r>
    <s v="5762-1"/>
    <x v="104"/>
    <s v="Art Miller"/>
    <s v="8 Quay Street,Haymarket"/>
    <x v="0"/>
    <s v="NSW"/>
    <x v="1"/>
    <s v="Leighton Forrest"/>
    <s v="High"/>
    <s v="Artisan Binder Labels"/>
    <x v="0"/>
    <s v="Small Pack"/>
    <s v="Regular Air"/>
    <d v="2015-01-21T00:00:00"/>
    <s v="$2.45"/>
    <s v="$3.89"/>
    <s v="$1.44"/>
    <n v="19"/>
    <s v="$187.22"/>
    <n v="0.08"/>
    <s v="$13.11"/>
    <s v="$174.11"/>
    <s v="$7.01"/>
    <s v="$177.23"/>
    <n v="174.11"/>
    <n v="177.23"/>
    <n v="-3.1199999999999761"/>
    <n v="7.01"/>
    <n v="13.11"/>
    <n v="171.13"/>
    <n v="3.89"/>
    <n v="67.81"/>
    <n v="60.8"/>
    <n v="53.79"/>
    <m/>
  </r>
  <r>
    <s v="5762-1"/>
    <x v="594"/>
    <s v="Dave Hallsten"/>
    <s v="1 John St,Waterloo"/>
    <x v="0"/>
    <s v="NSW"/>
    <x v="1"/>
    <s v="Charlie Bui"/>
    <s v="Critical"/>
    <s v="Smiths Metal Binder Clips"/>
    <x v="0"/>
    <s v="Small Box"/>
    <s v="Regular Air"/>
    <d v="2015-01-04T00:00:00"/>
    <s v="$1.60"/>
    <s v="$2.62"/>
    <s v="$1.02"/>
    <n v="19"/>
    <s v="$58.76"/>
    <n v="0"/>
    <s v="$0.00"/>
    <s v="$59.64"/>
    <s v="$0.80"/>
    <s v="$60.47"/>
    <n v="59.64"/>
    <n v="60.47"/>
    <n v="-0.82999999999999829"/>
    <n v="0.8"/>
    <n v="0"/>
    <n v="61.269999999999996"/>
    <n v="2.62"/>
    <n v="50.58"/>
    <n v="49.78"/>
    <n v="48.980000000000004"/>
    <m/>
  </r>
  <r>
    <s v="5762-2"/>
    <x v="4"/>
    <s v="Christina Vanderzanden"/>
    <s v="188 Pitt Street,Sydney"/>
    <x v="0"/>
    <s v="NSW"/>
    <x v="0"/>
    <s v="Tina Carlton"/>
    <s v="High"/>
    <s v="Smiths General Use 3-Ring Binders"/>
    <x v="0"/>
    <s v="Wrap Bag"/>
    <s v="Regular Air"/>
    <d v="2014-09-17T00:00:00"/>
    <s v="$1.18"/>
    <s v="$1.88"/>
    <s v="$0.70"/>
    <n v="31"/>
    <s v="$59.60"/>
    <n v="0.06"/>
    <s v="$0.60"/>
    <s v="$59.94"/>
    <s v="$1.49"/>
    <s v="$60.43"/>
    <n v="59.94"/>
    <n v="60.43"/>
    <n v="-0.49000000000000199"/>
    <n v="1.49"/>
    <n v="0.6"/>
    <n v="61.32"/>
    <n v="1.88"/>
    <n v="59.169999999999995"/>
    <n v="57.679999999999993"/>
    <n v="56.189999999999991"/>
    <m/>
  </r>
  <r>
    <s v="5764-1"/>
    <x v="483"/>
    <s v="Maya Herman"/>
    <s v="273 George Street,Sydney"/>
    <x v="0"/>
    <s v="NSW"/>
    <x v="2"/>
    <s v="Leighton Forrest"/>
    <s v="Critical"/>
    <s v="Artisan Flip-Chart Easel Binder, Black"/>
    <x v="0"/>
    <s v="Wrap Bag"/>
    <s v="Express Air"/>
    <d v="2015-01-15T00:00:00"/>
    <s v="$13.88"/>
    <s v="$22.38"/>
    <s v="$8.50"/>
    <n v="42"/>
    <s v="$872.82"/>
    <n v="7.0000000000000007E-2"/>
    <s v="$61.11"/>
    <s v="$811.72"/>
    <s v="$15.10"/>
    <s v="$826.82"/>
    <n v="811.72"/>
    <n v="826.82"/>
    <n v="-15.100000000000023"/>
    <n v="15.1"/>
    <n v="61.11"/>
    <n v="780.81000000000006"/>
    <n v="22.38"/>
    <n v="893.94999999999993"/>
    <n v="878.84999999999991"/>
    <n v="863.74999999999989"/>
    <m/>
  </r>
  <r>
    <s v="5765-1"/>
    <x v="372"/>
    <s v="Marc Crier"/>
    <s v="Westfield Sydney,Sydney"/>
    <x v="0"/>
    <s v="NSW"/>
    <x v="1"/>
    <s v="Natasha Song"/>
    <s v="Critical"/>
    <s v="Colored Envelopes"/>
    <x v="1"/>
    <s v="Medium Box"/>
    <s v="Regular Air"/>
    <d v="2014-12-12T00:00:00"/>
    <s v="$2.25"/>
    <s v="$3.69"/>
    <s v="$1.44"/>
    <n v="10"/>
    <s v="$89.32"/>
    <n v="0.01"/>
    <s v="$5.36"/>
    <s v="$83.96"/>
    <s v="$2.50"/>
    <s v="$86.76"/>
    <n v="83.96"/>
    <n v="86.76"/>
    <n v="-2.8000000000000114"/>
    <n v="2.5"/>
    <n v="5.36"/>
    <n v="83.9"/>
    <n v="3.69"/>
    <n v="34.04"/>
    <n v="31.54"/>
    <n v="29.04"/>
    <m/>
  </r>
  <r>
    <s v="5766-1"/>
    <x v="303"/>
    <s v="Charlotte Melton"/>
    <s v="211/25-29 Dixon St,Haymarket"/>
    <x v="0"/>
    <s v="NSW"/>
    <x v="3"/>
    <s v="Preston Senome"/>
    <s v="Critical"/>
    <s v="Colored Envelopes"/>
    <x v="0"/>
    <s v="Small Box"/>
    <s v="Regular Air"/>
    <d v="2014-01-08T00:00:00"/>
    <s v="$2.25"/>
    <s v="$3.69"/>
    <s v="$1.44"/>
    <n v="9"/>
    <s v="$48.90"/>
    <n v="0.09"/>
    <s v="$4.40"/>
    <s v="$45.57"/>
    <s v="$2.50"/>
    <s v="$48.07"/>
    <n v="45.57"/>
    <n v="48.07"/>
    <n v="-2.5"/>
    <n v="2.5"/>
    <n v="4.4000000000000004"/>
    <n v="46.17"/>
    <n v="3.69"/>
    <n v="31.310000000000002"/>
    <n v="28.810000000000002"/>
    <n v="26.310000000000002"/>
    <m/>
  </r>
  <r>
    <s v="5766-1"/>
    <x v="204"/>
    <s v="Carlos Meador"/>
    <s v="152 Bunnerong Road,Eastgardens"/>
    <x v="0"/>
    <s v="NSW"/>
    <x v="2"/>
    <s v="Tina Carlton"/>
    <s v="Critical"/>
    <s v="Colored Envelopes"/>
    <x v="0"/>
    <s v="Wrap Bag"/>
    <s v="Regular Air"/>
    <d v="2015-05-20T00:00:00"/>
    <s v="$2.25"/>
    <s v="$3.69"/>
    <s v="$1.44"/>
    <n v="18"/>
    <s v="$47.97"/>
    <n v="0.06"/>
    <s v="$2.40"/>
    <s v="$45.57"/>
    <s v="$2.50"/>
    <s v="$48.07"/>
    <n v="45.57"/>
    <n v="48.07"/>
    <n v="-2.5"/>
    <n v="2.5"/>
    <n v="2.4"/>
    <n v="48.17"/>
    <n v="3.69"/>
    <n v="66.52"/>
    <n v="64.02"/>
    <n v="61.519999999999996"/>
    <m/>
  </r>
  <r>
    <s v="5766-1"/>
    <x v="605"/>
    <s v="Jennifer Braxton"/>
    <s v="523 King St,Newtown"/>
    <x v="0"/>
    <s v="NSW"/>
    <x v="1"/>
    <s v="Aanya Zhang"/>
    <s v="Not Specified"/>
    <s v="Colored Envelopes"/>
    <x v="0"/>
    <s v="Small Box"/>
    <s v="Regular Air"/>
    <d v="2015-01-23T00:00:00"/>
    <s v="$2.25"/>
    <s v="$3.69"/>
    <s v="$1.44"/>
    <n v="14"/>
    <s v="$47.90"/>
    <n v="0.1"/>
    <s v="$2.80"/>
    <s v="$45.58"/>
    <s v="$2.50"/>
    <s v="$48.07"/>
    <n v="45.58"/>
    <n v="48.07"/>
    <n v="-2.490000000000002"/>
    <n v="2.5"/>
    <n v="2.8"/>
    <n v="47.77"/>
    <n v="3.69"/>
    <n v="51.36"/>
    <n v="48.86"/>
    <n v="46.36"/>
    <m/>
  </r>
  <r>
    <s v="5767-1"/>
    <x v="178"/>
    <s v="Bill Stewart"/>
    <s v="188 Pitt Street,Sydney"/>
    <x v="0"/>
    <s v="NSW"/>
    <x v="3"/>
    <s v="Tina Carlton"/>
    <s v="High"/>
    <s v="Artisan Non-Stick Binders"/>
    <x v="1"/>
    <s v="Large Box"/>
    <s v="Regular Air"/>
    <d v="2013-12-15T00:00:00"/>
    <s v="$2.74"/>
    <s v="$4.49"/>
    <s v="$1.75"/>
    <n v="5"/>
    <s v="$47.97"/>
    <n v="0.02"/>
    <s v="$3.40"/>
    <s v="$46.55"/>
    <s v="$1.49"/>
    <s v="$47.05"/>
    <n v="46.55"/>
    <n v="47.05"/>
    <n v="-0.5"/>
    <n v="1.49"/>
    <n v="3.4"/>
    <n v="45.14"/>
    <n v="4.49"/>
    <n v="20.540000000000003"/>
    <n v="19.050000000000004"/>
    <n v="17.560000000000006"/>
    <m/>
  </r>
  <r>
    <s v="5768-2"/>
    <x v="137"/>
    <s v="Bill Donatelli"/>
    <s v="359 Crown Street,Surry Hills"/>
    <x v="0"/>
    <s v="NSW"/>
    <x v="0"/>
    <s v="Phoebe Gour"/>
    <s v="Low"/>
    <s v="Artisan Flip-Chart Easel Binder, Black"/>
    <x v="0"/>
    <s v="Wrap Bag"/>
    <s v="Express Air"/>
    <d v="2015-01-22T00:00:00"/>
    <s v="$13.88"/>
    <s v="$22.38"/>
    <s v="$8.50"/>
    <n v="48"/>
    <s v="$939.96"/>
    <n v="7.0000000000000007E-2"/>
    <s v="$65.80"/>
    <s v="$874.16"/>
    <s v="$15.10"/>
    <s v="$889.26"/>
    <n v="874.16"/>
    <n v="889.26"/>
    <n v="-15.100000000000023"/>
    <n v="15.1"/>
    <n v="65.8"/>
    <n v="838.56000000000006"/>
    <n v="22.38"/>
    <n v="1023.5400000000001"/>
    <n v="1008.44"/>
    <n v="993.34"/>
    <m/>
  </r>
  <r>
    <s v="5768-2"/>
    <x v="137"/>
    <s v="Bill Donatelli"/>
    <s v="359 Crown Street,Surry Hills"/>
    <x v="0"/>
    <s v="NSW"/>
    <x v="1"/>
    <s v="Phoebe Gour"/>
    <s v="High"/>
    <s v="Artisan Flip-Chart Easel Binder, Black"/>
    <x v="0"/>
    <s v="Small Box"/>
    <s v="Regular Air"/>
    <d v="2015-01-22T00:00:00"/>
    <s v="$13.88"/>
    <s v="$22.38"/>
    <s v="$8.50"/>
    <n v="41"/>
    <s v="$939.96"/>
    <n v="0.03"/>
    <s v="$65.80"/>
    <s v="$874.16"/>
    <s v="$15.10"/>
    <s v="$889.26"/>
    <n v="874.16"/>
    <n v="889.26"/>
    <n v="-15.100000000000023"/>
    <n v="15.1"/>
    <n v="65.8"/>
    <n v="838.56000000000006"/>
    <n v="22.38"/>
    <n v="866.88"/>
    <n v="851.78"/>
    <n v="836.68"/>
    <m/>
  </r>
  <r>
    <s v="5768-2"/>
    <x v="136"/>
    <s v="Justin Knight"/>
    <s v="Macquarie Centre Cnr Herring Road &amp; Waterloo Road,Macquarie Park"/>
    <x v="0"/>
    <s v="NSW"/>
    <x v="0"/>
    <s v="Nicholas Fernandes"/>
    <s v="Not Specified"/>
    <s v="Binder Clips by OIC"/>
    <x v="0"/>
    <s v="Small Box"/>
    <s v="Regular Air"/>
    <d v="2013-03-31T00:00:00"/>
    <s v="$0.93"/>
    <s v="$1.48"/>
    <s v="$0.55"/>
    <n v="38"/>
    <s v="$59.64"/>
    <n v="0.04"/>
    <s v="$0.20"/>
    <s v="$59.04"/>
    <s v="$0.70"/>
    <s v="$64.47"/>
    <n v="59.04"/>
    <n v="64.47"/>
    <n v="-5.43"/>
    <n v="0.7"/>
    <n v="0.2"/>
    <n v="64.97"/>
    <n v="1.48"/>
    <n v="56.74"/>
    <n v="56.04"/>
    <n v="55.339999999999996"/>
    <m/>
  </r>
  <r>
    <s v="5768-2"/>
    <x v="29"/>
    <s v="Magdelene Morse"/>
    <s v="53 Riley Street,Woolloomooloo"/>
    <x v="0"/>
    <s v="NSW"/>
    <x v="0"/>
    <s v="Tina Carlton"/>
    <s v="Low"/>
    <s v="Artisan Flip-Chart Easel Binder, Black"/>
    <x v="0"/>
    <s v="Small Box"/>
    <s v="Regular Air"/>
    <d v="2015-07-30T00:00:00"/>
    <s v="$13.88"/>
    <s v="$22.38"/>
    <s v="$8.50"/>
    <n v="46"/>
    <s v="$939.96"/>
    <n v="0.09"/>
    <s v="$65.80"/>
    <s v="$874.16"/>
    <s v="$15.10"/>
    <s v="$889.26"/>
    <n v="874.16"/>
    <n v="889.26"/>
    <n v="-15.100000000000023"/>
    <n v="15.1"/>
    <n v="65.8"/>
    <n v="838.56000000000006"/>
    <n v="22.38"/>
    <n v="978.78000000000009"/>
    <n v="963.68000000000006"/>
    <n v="948.58"/>
    <m/>
  </r>
  <r>
    <s v="5768-2"/>
    <x v="493"/>
    <s v="Caroline Jumper"/>
    <s v="145 Ramsay St,Haberfield"/>
    <x v="0"/>
    <s v="NSW"/>
    <x v="1"/>
    <s v="Phoebe Gour"/>
    <s v="Not Specified"/>
    <s v="Beekin 105-Key Black Keyboard"/>
    <x v="1"/>
    <s v="Small Box"/>
    <s v="Regular Air"/>
    <d v="2014-10-25T00:00:00"/>
    <s v="$6.39"/>
    <s v="$19.98"/>
    <s v="$13.59"/>
    <n v="36"/>
    <s v="$860.18"/>
    <n v="0.06"/>
    <s v="$26.51"/>
    <s v="$753.47"/>
    <s v="$4.00"/>
    <s v="$738.15"/>
    <n v="753.47"/>
    <n v="738.15"/>
    <n v="15.32000000000005"/>
    <n v="4"/>
    <n v="26.51"/>
    <n v="715.64"/>
    <n v="19.98"/>
    <n v="696.77"/>
    <n v="692.77"/>
    <n v="688.77"/>
    <m/>
  </r>
  <r>
    <s v="5768-2"/>
    <x v="137"/>
    <s v="Bill Donatelli"/>
    <s v="359 Crown Street,Surry Hills"/>
    <x v="0"/>
    <s v="NSW"/>
    <x v="2"/>
    <s v="Phoebe Gour"/>
    <s v="Critical"/>
    <s v="Artias Flip-Chart Easel Binder, Black"/>
    <x v="0"/>
    <s v="Small Box"/>
    <s v="Express Air"/>
    <d v="2015-01-22T00:00:00"/>
    <s v="$13.88"/>
    <s v="$22.38"/>
    <s v="$8.50"/>
    <n v="8"/>
    <s v="$839.96"/>
    <n v="0.05"/>
    <s v="$65.80"/>
    <s v="$874.16"/>
    <s v="$15.10"/>
    <s v="$889.26"/>
    <n v="874.16"/>
    <n v="889.26"/>
    <n v="-15.100000000000023"/>
    <n v="15.1"/>
    <n v="65.8"/>
    <n v="838.56000000000006"/>
    <n v="22.38"/>
    <n v="128.34"/>
    <n v="113.24"/>
    <n v="98.14"/>
    <m/>
  </r>
  <r>
    <s v="5768-2"/>
    <x v="137"/>
    <s v="Bill Donatelli"/>
    <s v="359 Crown Street,Surry Hills"/>
    <x v="0"/>
    <s v="NSW"/>
    <x v="2"/>
    <s v="Phoebe Gour"/>
    <s v="Not Specified"/>
    <s v="Beekin 105-Key Black Keyboard"/>
    <x v="0"/>
    <s v="Wrap Bag"/>
    <s v="Regular Air"/>
    <d v="2015-01-24T00:00:00"/>
    <s v="$6.39"/>
    <s v="$19.98"/>
    <s v="$13.59"/>
    <n v="47"/>
    <s v="$899.10"/>
    <n v="0.04"/>
    <s v="$53.95"/>
    <s v="$845.15"/>
    <s v="$4.00"/>
    <s v="$849.15"/>
    <n v="845.15"/>
    <n v="849.15"/>
    <n v="-4"/>
    <n v="4"/>
    <n v="53.95"/>
    <n v="799.19999999999993"/>
    <n v="19.98"/>
    <n v="889.11"/>
    <n v="885.11"/>
    <n v="881.11"/>
    <m/>
  </r>
  <r>
    <s v="5769-1"/>
    <x v="606"/>
    <s v="Pauline Webber"/>
    <s v="499-501 Lygon Street,Carlton North"/>
    <x v="1"/>
    <s v="VIC"/>
    <x v="1"/>
    <s v="Yvette Biti"/>
    <s v="Medium"/>
    <s v="Colored Envelopes"/>
    <x v="1"/>
    <s v="Medium Box"/>
    <s v="Regular Air"/>
    <d v="2015-05-02T00:00:00"/>
    <s v="$2.25"/>
    <s v="$3.69"/>
    <s v="$1.44"/>
    <n v="9"/>
    <s v="$38.50"/>
    <n v="0.08"/>
    <s v="$2.91"/>
    <s v="$36.19"/>
    <s v="$2.50"/>
    <s v="$37.80"/>
    <n v="36.19"/>
    <n v="37.799999999999997"/>
    <n v="-1.6099999999999994"/>
    <n v="2.5"/>
    <n v="2.91"/>
    <n v="37.39"/>
    <n v="3.69"/>
    <n v="32.799999999999997"/>
    <n v="30.3"/>
    <n v="27.8"/>
    <m/>
  </r>
  <r>
    <s v="5769-1"/>
    <x v="96"/>
    <s v="Jesus Ocampo"/>
    <s v="60 Commercial Rd,Prahran"/>
    <x v="1"/>
    <s v="VIC"/>
    <x v="3"/>
    <s v="Yvette Biti"/>
    <s v="Not Specified"/>
    <s v="Artisan 487 Labels"/>
    <x v="0"/>
    <s v="Wrap Bag"/>
    <s v="Regular Air"/>
    <d v="2014-04-05T00:00:00"/>
    <s v="$2.29"/>
    <s v="$3.69"/>
    <s v="$1.40"/>
    <n v="39"/>
    <s v="$14.76"/>
    <n v="0.08"/>
    <s v="$1.36"/>
    <s v="$14.62"/>
    <s v="$0.50"/>
    <s v="$14.55"/>
    <n v="14.62"/>
    <n v="14.55"/>
    <n v="6.9999999999998508E-2"/>
    <n v="0.5"/>
    <n v="1.36"/>
    <n v="13.690000000000001"/>
    <n v="3.69"/>
    <n v="143.04999999999998"/>
    <n v="142.54999999999998"/>
    <n v="142.04999999999998"/>
    <m/>
  </r>
  <r>
    <s v="5772-1"/>
    <x v="409"/>
    <s v="Beth Paige"/>
    <s v="506 Swan Street,Richmond"/>
    <x v="1"/>
    <s v="VIC"/>
    <x v="1"/>
    <s v="Connor Betts"/>
    <s v="Low"/>
    <s v="Wirebound Message Book, 4 per Page"/>
    <x v="0"/>
    <s v="Wrap Bag"/>
    <s v="Regular Air"/>
    <d v="2015-07-26T00:00:00"/>
    <s v="$3.48"/>
    <s v="$5.43"/>
    <s v="$1.95"/>
    <n v="19"/>
    <s v="$16.96"/>
    <n v="0"/>
    <s v="$0.47"/>
    <s v="$16.55"/>
    <s v="$0.95"/>
    <s v="$17.45"/>
    <n v="16.55"/>
    <n v="17.45"/>
    <n v="-0.89999999999999858"/>
    <n v="0.95"/>
    <n v="0.47"/>
    <n v="17.93"/>
    <n v="5.43"/>
    <n v="103.64999999999999"/>
    <n v="102.69999999999999"/>
    <n v="101.74999999999999"/>
    <m/>
  </r>
  <r>
    <s v="5772-1"/>
    <x v="332"/>
    <s v="Sean ODonnell"/>
    <s v="541 Church St ,Richmond"/>
    <x v="1"/>
    <s v="VIC"/>
    <x v="1"/>
    <s v="Yvette Biti"/>
    <s v="Critical"/>
    <s v="Artisan Hanging File Binders"/>
    <x v="0"/>
    <s v="Wrap Bag"/>
    <s v="Regular Air"/>
    <d v="2015-05-14T00:00:00"/>
    <s v="$3.65"/>
    <s v="$5.98"/>
    <s v="$2.33"/>
    <n v="9"/>
    <s v="$177.02"/>
    <n v="0.08"/>
    <s v="$0.00"/>
    <s v="$173.02"/>
    <s v="$1.49"/>
    <s v="$177.22"/>
    <n v="173.02"/>
    <n v="177.22"/>
    <n v="-4.1999999999999886"/>
    <n v="1.49"/>
    <n v="0"/>
    <n v="178.71"/>
    <n v="5.98"/>
    <n v="55.310000000000009"/>
    <n v="53.820000000000007"/>
    <n v="52.330000000000005"/>
    <m/>
  </r>
  <r>
    <s v="5775-1"/>
    <x v="563"/>
    <s v="Darrin Sayre"/>
    <s v="Sydney Fish Market, Bank Street, Sydney"/>
    <x v="0"/>
    <s v="NSW"/>
    <x v="1"/>
    <s v="Phoebe Gour"/>
    <s v="Not Specified"/>
    <s v="OIC Thumb-Tacks"/>
    <x v="0"/>
    <s v="Wrap Bag"/>
    <s v="Regular Air"/>
    <d v="2015-01-28T00:00:00"/>
    <s v="$0.71"/>
    <s v="$1.14"/>
    <s v="$0.43"/>
    <n v="40"/>
    <s v="$47.88"/>
    <n v="0.03"/>
    <s v="$2.87"/>
    <s v="$45.01"/>
    <s v="$0.70"/>
    <s v="$45.71"/>
    <n v="45.01"/>
    <n v="45.71"/>
    <n v="-0.70000000000000284"/>
    <n v="0.7"/>
    <n v="2.87"/>
    <n v="43.540000000000006"/>
    <n v="1.1399999999999999"/>
    <n v="43.43"/>
    <n v="42.73"/>
    <n v="42.029999999999994"/>
    <m/>
  </r>
  <r>
    <s v="5777-1"/>
    <x v="7"/>
    <s v="Phillip Flathmann"/>
    <s v="Macquarie Centre Cnr Herring Road &amp; Waterloo Road,Macquarie Park"/>
    <x v="0"/>
    <s v="NSW"/>
    <x v="1"/>
    <s v="Nicholas Fernandes"/>
    <s v="Not Specified"/>
    <s v="Artisan 487 Labels"/>
    <x v="0"/>
    <s v="Wrap Bag"/>
    <s v="Regular Air"/>
    <d v="2015-01-29T00:00:00"/>
    <s v="$2.29"/>
    <s v="$3.69"/>
    <s v="$1.40"/>
    <n v="45"/>
    <s v="$14.76"/>
    <n v="0.1"/>
    <s v="$0.15"/>
    <s v="$14.61"/>
    <s v="$0.50"/>
    <s v="$15.11"/>
    <n v="14.61"/>
    <n v="15.11"/>
    <n v="-0.5"/>
    <n v="0.5"/>
    <n v="0.15"/>
    <n v="15.459999999999999"/>
    <n v="3.69"/>
    <n v="166.4"/>
    <n v="165.9"/>
    <n v="165.4"/>
    <m/>
  </r>
  <r>
    <s v="5777-1"/>
    <x v="7"/>
    <s v="Phillip Flathmann"/>
    <s v="Macquarie Centre Cnr Herring Road &amp; Waterloo Road,Macquarie Park"/>
    <x v="0"/>
    <s v="NSW"/>
    <x v="1"/>
    <s v="Nicholas Fernandes"/>
    <s v="Not Specified"/>
    <s v="Artisan 487 Labels"/>
    <x v="0"/>
    <s v="Small Box"/>
    <s v="Regular Air"/>
    <d v="2015-01-29T00:00:00"/>
    <s v="$2.29"/>
    <s v="$3.69"/>
    <s v="$1.40"/>
    <n v="34"/>
    <s v="$14.76"/>
    <n v="0.1"/>
    <s v="$0.15"/>
    <s v="$14.61"/>
    <s v="$0.50"/>
    <s v="$15.11"/>
    <n v="14.61"/>
    <n v="15.11"/>
    <n v="-0.5"/>
    <n v="0.5"/>
    <n v="0.15"/>
    <n v="15.459999999999999"/>
    <n v="3.69"/>
    <n v="125.80999999999999"/>
    <n v="125.30999999999999"/>
    <n v="124.80999999999999"/>
    <m/>
  </r>
  <r>
    <s v="5777-1"/>
    <x v="7"/>
    <s v="Phillip Flathmann"/>
    <s v="Macquarie Centre Cnr Herring Road &amp; Waterloo Road,Macquarie Park"/>
    <x v="0"/>
    <s v="NSW"/>
    <x v="2"/>
    <s v="Nicholas Fernandes"/>
    <s v="Low"/>
    <s v="Artisan 479 Labels"/>
    <x v="0"/>
    <s v="Small Box"/>
    <s v="Regular Air"/>
    <d v="2015-01-29T00:00:00"/>
    <s v="$1.59"/>
    <s v="$2.61"/>
    <s v="$1.02"/>
    <n v="32"/>
    <s v="$14.76"/>
    <n v="0.1"/>
    <s v="$0.15"/>
    <s v="$14.61"/>
    <s v="$0.50"/>
    <s v="$15.11"/>
    <n v="14.61"/>
    <n v="15.11"/>
    <n v="-0.5"/>
    <n v="0.5"/>
    <n v="0.15"/>
    <n v="15.459999999999999"/>
    <n v="2.61"/>
    <n v="83.86999999999999"/>
    <n v="83.36999999999999"/>
    <n v="82.86999999999999"/>
    <m/>
  </r>
  <r>
    <s v="5778-1"/>
    <x v="27"/>
    <s v="Jack OBriant"/>
    <s v="85-113 Dunning Ave,Rosebery"/>
    <x v="0"/>
    <s v="NSW"/>
    <x v="3"/>
    <s v="Mihael Khan"/>
    <s v="Low"/>
    <s v="Adesso Programmable 142-Key Keyboard"/>
    <x v="1"/>
    <s v="Large Box"/>
    <s v="Regular Air"/>
    <d v="2015-06-09T00:00:00"/>
    <s v="$32.02"/>
    <s v="$152.48"/>
    <s v="$120.46"/>
    <n v="16"/>
    <s v="$3,205.70"/>
    <n v="0"/>
    <s v="$282.06"/>
    <s v="$3,106.02"/>
    <s v="$4.00"/>
    <s v="$3,110.02"/>
    <n v="3106.02"/>
    <n v="3110.02"/>
    <n v="-4"/>
    <n v="4"/>
    <n v="282.06"/>
    <n v="2831.96"/>
    <n v="152.47999999999999"/>
    <n v="2161.62"/>
    <n v="2157.62"/>
    <n v="2153.62"/>
    <m/>
  </r>
  <r>
    <s v="5778-1"/>
    <x v="607"/>
    <s v="Henry Goldwyn"/>
    <s v="541 Church St,Richmond"/>
    <x v="1"/>
    <s v="VIC"/>
    <x v="3"/>
    <s v="Yvette Biti"/>
    <s v="High"/>
    <s v="Artisan Hole Reinforcements"/>
    <x v="0"/>
    <s v="Small Box"/>
    <s v="Express Air"/>
    <d v="2015-11-24T00:00:00"/>
    <s v="$3.99"/>
    <s v="$6.23"/>
    <s v="$2.24"/>
    <n v="30"/>
    <s v="$11,146.26"/>
    <n v="0.09"/>
    <s v="$112.83"/>
    <s v="$11,146.28"/>
    <s v="$6.97"/>
    <s v="$111.75"/>
    <n v="11146.28"/>
    <n v="111.75"/>
    <n v="11034.53"/>
    <n v="6.97"/>
    <n v="112.83"/>
    <n v="5.8900000000000006"/>
    <n v="6.23"/>
    <n v="81.040000000000006"/>
    <n v="74.070000000000007"/>
    <n v="67.100000000000009"/>
    <m/>
  </r>
  <r>
    <s v="5779-1"/>
    <x v="608"/>
    <s v="Denise Monton"/>
    <s v="2/797 Botany Rd,Rosebery"/>
    <x v="0"/>
    <s v="NSW"/>
    <x v="0"/>
    <s v="Samantha Chairs"/>
    <s v="High"/>
    <s v="UGen Ultra Professional Cordless Optical Suite"/>
    <x v="1"/>
    <s v="Large Box"/>
    <s v="Express Air"/>
    <d v="2016-07-07T00:00:00"/>
    <s v="$156.50"/>
    <s v="$300.97"/>
    <s v="$144.47"/>
    <n v="50"/>
    <s v="$2,653.00"/>
    <n v="0.09"/>
    <s v="$26.76"/>
    <s v="$2,268.78"/>
    <s v="$7.18"/>
    <s v="$2,267.25"/>
    <n v="2268.7800000000002"/>
    <n v="2267.25"/>
    <n v="1.5300000000002001"/>
    <n v="7.18"/>
    <n v="26.76"/>
    <n v="2247.6699999999996"/>
    <n v="300.97000000000003"/>
    <n v="15028.920000000002"/>
    <n v="15021.740000000002"/>
    <n v="15014.560000000001"/>
    <m/>
  </r>
  <r>
    <s v="5779-1"/>
    <x v="125"/>
    <s v="Michelle Lonsdale"/>
    <s v="180 High Street,Windsor"/>
    <x v="1"/>
    <s v="VIC"/>
    <x v="2"/>
    <s v="Connor Betts"/>
    <s v="Low"/>
    <s v="Cando PC940 Copier"/>
    <x v="0"/>
    <s v="Small Box"/>
    <s v="Regular Air"/>
    <d v="2015-05-08T00:00:00"/>
    <s v="$278.99"/>
    <s v="$449.99"/>
    <s v="$171.00"/>
    <n v="8"/>
    <s v="$1,312.72"/>
    <n v="0.09"/>
    <s v="$52.51"/>
    <s v="$1,260.23"/>
    <s v="$49.00"/>
    <s v="$1,267.45"/>
    <n v="1260.23"/>
    <n v="1267.45"/>
    <n v="-7.2200000000000273"/>
    <n v="49"/>
    <n v="52.51"/>
    <n v="1263.94"/>
    <n v="449.99"/>
    <n v="3596.41"/>
    <n v="3547.41"/>
    <n v="3498.41"/>
    <m/>
  </r>
  <r>
    <s v="5779-1"/>
    <x v="255"/>
    <s v="Ed Braxton"/>
    <s v="499-501 Lygon Street,Carlton North"/>
    <x v="1"/>
    <s v="VIC"/>
    <x v="2"/>
    <s v="Yvette Biti"/>
    <s v="Medium"/>
    <s v="Artisan Hanging File Binders"/>
    <x v="0"/>
    <s v="Wrap Bag"/>
    <s v="Regular Air"/>
    <d v="2015-03-27T00:00:00"/>
    <s v="$3.65"/>
    <s v="$5.98"/>
    <s v="$2.33"/>
    <n v="46"/>
    <s v="$88.06"/>
    <n v="0.01"/>
    <s v="$2.83"/>
    <s v="$81.91"/>
    <s v="$1.49"/>
    <s v="$83.40"/>
    <n v="81.91"/>
    <n v="83.4"/>
    <n v="-1.4900000000000091"/>
    <n v="1.49"/>
    <n v="2.83"/>
    <n v="82.06"/>
    <n v="5.98"/>
    <n v="273.74000000000007"/>
    <n v="272.25000000000006"/>
    <n v="270.76000000000005"/>
    <m/>
  </r>
  <r>
    <s v="5779-1"/>
    <x v="406"/>
    <s v="Liz Price"/>
    <s v="Crown Complex,Southbank"/>
    <x v="1"/>
    <s v="VIC"/>
    <x v="1"/>
    <s v="Yvette Biti"/>
    <s v="Not Specified"/>
    <s v="Artisan 474 Labels"/>
    <x v="0"/>
    <s v="Small Box"/>
    <s v="Regular Air"/>
    <d v="2013-09-10T00:00:00"/>
    <s v="$1.84"/>
    <s v="$2.88"/>
    <s v="$1.04"/>
    <n v="39"/>
    <s v="$48.80"/>
    <n v="0.03"/>
    <s v="$2.93"/>
    <s v="$45.01"/>
    <s v="$0.99"/>
    <s v="$45.91"/>
    <n v="45.01"/>
    <n v="45.91"/>
    <n v="-0.89999999999999858"/>
    <n v="0.99"/>
    <n v="2.93"/>
    <n v="43.97"/>
    <n v="2.88"/>
    <n v="110.37999999999998"/>
    <n v="109.38999999999999"/>
    <n v="108.39999999999999"/>
    <m/>
  </r>
  <r>
    <s v="5781-1"/>
    <x v="48"/>
    <s v="Patrick OBrill"/>
    <s v="53 Riley Street,Woolloomooloo"/>
    <x v="0"/>
    <s v="NSW"/>
    <x v="3"/>
    <s v="Tina Carlton"/>
    <s v="High"/>
    <s v="Artisan Non-Stick Binders"/>
    <x v="0"/>
    <s v="Small Box"/>
    <s v="Regular Air"/>
    <d v="2013-12-18T00:00:00"/>
    <s v="$2.74"/>
    <s v="$4.49"/>
    <s v="$1.75"/>
    <n v="30"/>
    <s v="$126.73"/>
    <n v="0.09"/>
    <s v="$12.28"/>
    <s v="$121.76"/>
    <s v="$1.49"/>
    <s v="$223.53"/>
    <n v="121.76"/>
    <n v="223.53"/>
    <n v="-101.77"/>
    <n v="1.49"/>
    <n v="12.28"/>
    <n v="212.74"/>
    <n v="4.49"/>
    <n v="123.91000000000001"/>
    <n v="122.42000000000002"/>
    <n v="120.93000000000002"/>
    <m/>
  </r>
  <r>
    <s v="5781-1"/>
    <x v="103"/>
    <s v="Tom Stivers"/>
    <s v="21 Wentworth St,Parramatta"/>
    <x v="0"/>
    <s v="NSW"/>
    <x v="1"/>
    <s v="Aanya Zhang"/>
    <s v="Critical"/>
    <s v="DrawIt Colored Pencils, 48-Color Set"/>
    <x v="0"/>
    <s v="Small Box"/>
    <s v="Regular Air"/>
    <d v="2015-03-02T00:00:00"/>
    <s v="$21.56"/>
    <s v="$36.55"/>
    <s v="$14.99"/>
    <n v="42"/>
    <s v="$1,254.30"/>
    <n v="7.0000000000000007E-2"/>
    <s v="$62.72"/>
    <s v="$1,191.59"/>
    <s v="$13.89"/>
    <s v="$1,197.86"/>
    <n v="1191.5899999999999"/>
    <n v="1197.8599999999999"/>
    <n v="-6.2699999999999818"/>
    <n v="13.89"/>
    <n v="62.72"/>
    <n v="1149.03"/>
    <n v="36.549999999999997"/>
    <n v="1486.27"/>
    <n v="1472.3799999999999"/>
    <n v="1458.4899999999998"/>
    <m/>
  </r>
  <r>
    <s v="5782-1"/>
    <x v="26"/>
    <s v="Sandra Glassco"/>
    <s v="224A Gertrude St,Fitzroy"/>
    <x v="1"/>
    <s v="VIC"/>
    <x v="3"/>
    <s v="Connor Betts"/>
    <s v="Not Specified"/>
    <s v="Artisan Durable Binders"/>
    <x v="0"/>
    <s v="Wrap Bag"/>
    <s v="Regular Air"/>
    <d v="2015-02-19T00:00:00"/>
    <s v="$1.84"/>
    <s v="$2.88"/>
    <s v="$1.04"/>
    <n v="39"/>
    <s v="$46.42"/>
    <n v="0.08"/>
    <s v="$4.22"/>
    <s v="$41.54"/>
    <s v="$1.49"/>
    <s v="$48.93"/>
    <n v="41.54"/>
    <n v="48.93"/>
    <n v="-7.3900000000000006"/>
    <n v="1.49"/>
    <n v="4.22"/>
    <n v="46.2"/>
    <n v="2.88"/>
    <n v="109.58999999999999"/>
    <n v="108.1"/>
    <n v="106.61"/>
    <m/>
  </r>
  <r>
    <s v="5782-1"/>
    <x v="449"/>
    <s v="Darren Powers"/>
    <s v="120 Hardware St,Melbourne"/>
    <x v="1"/>
    <s v="VIC"/>
    <x v="3"/>
    <s v="Connor Betts"/>
    <s v="Critical"/>
    <s v="Artisan 487 Labels"/>
    <x v="0"/>
    <s v="Small Pack"/>
    <s v="Regular Air"/>
    <d v="2013-03-13T00:00:00"/>
    <s v="$2.29"/>
    <s v="$3.69"/>
    <s v="$1.40"/>
    <n v="6"/>
    <s v="$59.60"/>
    <n v="0"/>
    <s v="$0.80"/>
    <s v="$59.96"/>
    <s v="$0.50"/>
    <s v="$60.40"/>
    <n v="59.96"/>
    <n v="60.4"/>
    <n v="-0.43999999999999773"/>
    <n v="0.5"/>
    <n v="0.8"/>
    <n v="60.1"/>
    <n v="3.69"/>
    <n v="21.84"/>
    <n v="21.34"/>
    <n v="20.84"/>
    <m/>
  </r>
  <r>
    <s v="5782-1"/>
    <x v="170"/>
    <s v="Liz MacKendrick"/>
    <s v="224A Gertrude St,Fitzroy"/>
    <x v="1"/>
    <s v="VIC"/>
    <x v="0"/>
    <s v="Connor Betts"/>
    <s v="Critical"/>
    <s v="Laser DVD-RAM discs"/>
    <x v="0"/>
    <s v="Small Box"/>
    <s v="Regular Air"/>
    <d v="2013-06-16T00:00:00"/>
    <s v="$20.18"/>
    <s v="$35.41"/>
    <s v="$15.23"/>
    <n v="45"/>
    <s v="$300.97"/>
    <n v="0"/>
    <s v="$18.06"/>
    <s v="$282.91"/>
    <s v="$1.99"/>
    <s v="$290.97"/>
    <n v="282.91000000000003"/>
    <n v="290.97000000000003"/>
    <n v="-8.0600000000000023"/>
    <n v="1.99"/>
    <n v="18.059999999999999"/>
    <n v="274.90000000000003"/>
    <n v="35.409999999999997"/>
    <n v="1577.3799999999999"/>
    <n v="1575.3899999999999"/>
    <n v="1573.3999999999999"/>
    <m/>
  </r>
  <r>
    <s v="5782-1"/>
    <x v="140"/>
    <s v="Neil Knudson"/>
    <s v="4A Lyons St,Strathfield"/>
    <x v="0"/>
    <s v="NSW"/>
    <x v="2"/>
    <s v="Tina Carlton"/>
    <s v="Not Specified"/>
    <s v="Pizazz Drawing Pencil Set"/>
    <x v="0"/>
    <s v="Wrap Bag"/>
    <s v="Regular Air"/>
    <d v="2013-10-07T00:00:00"/>
    <s v="$1.53"/>
    <s v="$2.78"/>
    <s v="$1.25"/>
    <n v="47"/>
    <s v="$50.04"/>
    <n v="0.04"/>
    <s v="$0.00"/>
    <s v="$59.84"/>
    <s v="$1.34"/>
    <s v="$60.46"/>
    <n v="59.84"/>
    <n v="60.46"/>
    <n v="-0.61999999999999744"/>
    <n v="1.34"/>
    <n v="0"/>
    <n v="61.800000000000004"/>
    <n v="2.78"/>
    <n v="132"/>
    <n v="130.66"/>
    <n v="129.32"/>
    <m/>
  </r>
  <r>
    <s v="5782-1"/>
    <x v="214"/>
    <s v="Bradley Drucker"/>
    <s v="1 John St,Waterloo"/>
    <x v="0"/>
    <s v="NSW"/>
    <x v="2"/>
    <s v="Charlie Bui"/>
    <s v="High"/>
    <s v="Desktop 3-Pocket Hot File"/>
    <x v="0"/>
    <s v="Wrap Bag"/>
    <s v="Regular Air"/>
    <d v="2013-08-24T00:00:00"/>
    <s v="$22.18"/>
    <s v="$54.10"/>
    <s v="$31.92"/>
    <n v="46"/>
    <s v="$265.61"/>
    <n v="0"/>
    <s v="$2.25"/>
    <s v="$267.05"/>
    <s v="$19.99"/>
    <s v="$278.52"/>
    <n v="267.05"/>
    <n v="278.52"/>
    <n v="-11.46999999999997"/>
    <n v="19.989999999999998"/>
    <n v="2.25"/>
    <n v="296.26"/>
    <n v="54.1"/>
    <n v="2506.3399999999997"/>
    <n v="2486.35"/>
    <n v="2466.36"/>
    <m/>
  </r>
  <r>
    <s v="5782-1"/>
    <x v="199"/>
    <s v="Arthur Gainer"/>
    <s v="180 High Street,Windsor"/>
    <x v="1"/>
    <s v="VIC"/>
    <x v="0"/>
    <s v="Connor Betts"/>
    <s v="Not Specified"/>
    <s v="Artisan Heavy-Duty EZD  Binder With Locking Rings"/>
    <x v="0"/>
    <s v="Small Box"/>
    <s v="Express Air"/>
    <d v="2014-12-29T00:00:00"/>
    <s v="$3.52"/>
    <s v="$5.58"/>
    <s v="$2.06"/>
    <n v="44"/>
    <s v="$238.55"/>
    <n v="7.0000000000000007E-2"/>
    <s v="$11.93"/>
    <s v="$226.53"/>
    <s v="$2.99"/>
    <s v="$226.52"/>
    <n v="226.53"/>
    <n v="226.52"/>
    <n v="9.9999999999909051E-3"/>
    <n v="2.99"/>
    <n v="11.93"/>
    <n v="217.58"/>
    <n v="5.58"/>
    <n v="236.58"/>
    <n v="233.59"/>
    <n v="230.6"/>
    <m/>
  </r>
  <r>
    <s v="5782-2"/>
    <x v="609"/>
    <s v="Erica Melson"/>
    <s v="38/133-145 Castlereagh St,Sydney"/>
    <x v="0"/>
    <s v="NSW"/>
    <x v="1"/>
    <s v="Natasha Song"/>
    <s v="Low"/>
    <s v="Steady Liquid Accent Tank-Style Highlighters"/>
    <x v="2"/>
    <s v="Large Box"/>
    <s v="Regular Air"/>
    <d v="2015-05-19T00:00:00"/>
    <s v="$1.31"/>
    <s v="$2.84"/>
    <s v="$1.53"/>
    <n v="3"/>
    <s v="$59.64"/>
    <n v="0.1"/>
    <s v="$0.00"/>
    <s v="$59.64"/>
    <s v="$0.93"/>
    <s v="$60.57"/>
    <n v="59.64"/>
    <n v="60.57"/>
    <n v="-0.92999999999999972"/>
    <n v="0.93"/>
    <n v="0"/>
    <n v="61.5"/>
    <n v="2.84"/>
    <n v="9.4499999999999993"/>
    <n v="8.52"/>
    <n v="7.59"/>
    <m/>
  </r>
  <r>
    <s v="5783-1"/>
    <x v="463"/>
    <s v="Paul Knutson"/>
    <s v="1/173-179 Bronte Rd,Waverley"/>
    <x v="0"/>
    <s v="NSW"/>
    <x v="1"/>
    <s v="Leighton Forrest"/>
    <s v="Low"/>
    <s v="Cando PC940 Copier"/>
    <x v="0"/>
    <s v="Wrap Bag"/>
    <s v="Regular Air"/>
    <d v="2015-02-03T00:00:00"/>
    <s v="$278.99"/>
    <s v="$449.99"/>
    <s v="$171.00"/>
    <n v="19"/>
    <s v="$7,199.84"/>
    <n v="0.09"/>
    <s v="$647.99"/>
    <s v="$6,551.85"/>
    <s v="$49.00"/>
    <s v="$6,600.85"/>
    <n v="6551.85"/>
    <n v="6600.85"/>
    <n v="-49"/>
    <n v="49"/>
    <n v="647.99"/>
    <n v="6001.8600000000006"/>
    <n v="449.99"/>
    <n v="7950.82"/>
    <n v="7901.82"/>
    <n v="7852.82"/>
    <m/>
  </r>
  <r>
    <s v="5783-1"/>
    <x v="463"/>
    <s v="Michael Oakman"/>
    <s v="8 Rankins Lane ,Melbourne"/>
    <x v="1"/>
    <s v="VIC"/>
    <x v="1"/>
    <s v="Connor Betts"/>
    <s v="High"/>
    <s v="Cando PC940 Copier"/>
    <x v="0"/>
    <s v="Small Pack"/>
    <s v="Regular Air"/>
    <d v="2015-02-03T00:00:00"/>
    <s v="$216.00"/>
    <s v="$449.99"/>
    <s v="$233.99"/>
    <n v="42"/>
    <s v="$7,199.84"/>
    <n v="0.05"/>
    <s v="$647.99"/>
    <s v="$6,551.85"/>
    <s v="$24.49"/>
    <s v="$6,600.85"/>
    <n v="6551.85"/>
    <n v="6600.85"/>
    <n v="-49"/>
    <n v="24.49"/>
    <n v="647.99"/>
    <n v="5977.35"/>
    <n v="449.99"/>
    <n v="18276.080000000002"/>
    <n v="18251.59"/>
    <n v="18227.099999999999"/>
    <m/>
  </r>
  <r>
    <s v="5783-1"/>
    <x v="250"/>
    <s v="Harold Ryan"/>
    <s v="4A Lyons St,Strathfield"/>
    <x v="0"/>
    <s v="NSW"/>
    <x v="1"/>
    <s v="Tina Carlton"/>
    <s v="Low"/>
    <s v="Cando PC940 Copier"/>
    <x v="0"/>
    <s v="Small Box"/>
    <s v="Regular Air"/>
    <d v="2013-08-09T00:00:00"/>
    <s v="$278.99"/>
    <s v="$449.99"/>
    <s v="$171.00"/>
    <n v="12"/>
    <s v="$7,534.16"/>
    <n v="0.04"/>
    <s v="$713.92"/>
    <s v="$6,564.83"/>
    <s v="$49.00"/>
    <s v="$6,607.81"/>
    <n v="6564.83"/>
    <n v="6607.81"/>
    <n v="-42.980000000000473"/>
    <n v="49"/>
    <n v="713.92"/>
    <n v="5942.89"/>
    <n v="449.99"/>
    <n v="4734.96"/>
    <n v="4685.96"/>
    <n v="4636.96"/>
    <m/>
  </r>
  <r>
    <s v="5783-1"/>
    <x v="175"/>
    <s v="Julie Dunbar"/>
    <s v="79 Elliott St,Balmain"/>
    <x v="0"/>
    <s v="NSW"/>
    <x v="1"/>
    <s v="Aanya Zhang"/>
    <s v="Critical"/>
    <s v="Cando PC940 Copier"/>
    <x v="0"/>
    <s v="Wrap Bag"/>
    <s v="Regular Air"/>
    <d v="2015-02-03T00:00:00"/>
    <s v="$278.99"/>
    <s v="$449.99"/>
    <s v="$171.00"/>
    <n v="11"/>
    <s v="$7,799.84"/>
    <n v="7.0000000000000007E-2"/>
    <s v="$647.99"/>
    <s v="$6,551.85"/>
    <s v="$49.00"/>
    <s v="$6,600.85"/>
    <n v="6551.85"/>
    <n v="6600.85"/>
    <n v="-49"/>
    <n v="49"/>
    <n v="647.99"/>
    <n v="6001.8600000000006"/>
    <n v="449.99"/>
    <n v="4350.9000000000005"/>
    <n v="4301.9000000000005"/>
    <n v="4252.9000000000005"/>
    <m/>
  </r>
  <r>
    <s v="5784-1"/>
    <x v="301"/>
    <s v="John Dryer"/>
    <s v="8 Rankins Lane ,Melbourne"/>
    <x v="1"/>
    <s v="VIC"/>
    <x v="1"/>
    <s v="Connor Betts"/>
    <s v="Not Specified"/>
    <s v="Artisan Printable Repositionable Plastic Tabs"/>
    <x v="0"/>
    <s v="Small Pack"/>
    <s v="Express Air"/>
    <d v="2013-10-02T00:00:00"/>
    <s v="$5.33"/>
    <s v="$8.60"/>
    <s v="$3.27"/>
    <n v="23"/>
    <s v="$157.00"/>
    <n v="0.01"/>
    <s v="$0.00"/>
    <s v="$157.00"/>
    <s v="$6.19"/>
    <s v="$158.74"/>
    <n v="157"/>
    <n v="158.74"/>
    <n v="-1.7400000000000091"/>
    <n v="6.19"/>
    <n v="0"/>
    <n v="164.93"/>
    <n v="8.6"/>
    <n v="203.98999999999998"/>
    <n v="197.79999999999998"/>
    <n v="191.60999999999999"/>
    <m/>
  </r>
  <r>
    <s v="5786-1"/>
    <x v="610"/>
    <s v="Arthur Gainer"/>
    <s v="180 High Street,Windsor"/>
    <x v="1"/>
    <s v="VIC"/>
    <x v="1"/>
    <s v="Connor Betts"/>
    <s v="Low"/>
    <s v="370 Colored Short Pencils"/>
    <x v="0"/>
    <s v="Small Box"/>
    <s v="Regular Air"/>
    <d v="2014-06-09T00:00:00"/>
    <s v="$1.09"/>
    <s v="$2.60"/>
    <s v="$1.51"/>
    <n v="38"/>
    <s v="$789.00"/>
    <n v="0.09"/>
    <s v="$72.80"/>
    <s v="$819.88"/>
    <s v="$2.40"/>
    <s v="$824.78"/>
    <n v="819.88"/>
    <n v="824.78"/>
    <n v="-4.8999999999999773"/>
    <n v="2.4"/>
    <n v="72.8"/>
    <n v="754.38"/>
    <n v="2.6"/>
    <n v="28.4"/>
    <n v="26"/>
    <n v="23.6"/>
    <m/>
  </r>
  <r>
    <s v="5786-1"/>
    <x v="153"/>
    <s v="Tamara Chand"/>
    <s v="96 Liverpool St,Sydney"/>
    <x v="0"/>
    <s v="NSW"/>
    <x v="3"/>
    <s v="Samantha Chairs"/>
    <s v="Not Specified"/>
    <s v="Artisan Hi-Liter EverBold Pen Style Fluorescent Highlighters, 4/Pack"/>
    <x v="0"/>
    <s v="Wrap Bag"/>
    <s v="Regular Air"/>
    <d v="2015-06-11T00:00:00"/>
    <s v="$4.48"/>
    <s v="$8.14"/>
    <s v="$3.66"/>
    <n v="25"/>
    <s v="$16.90"/>
    <n v="0.1"/>
    <s v="$1.35"/>
    <s v="$15.55"/>
    <s v="$3.12"/>
    <s v="$16.40"/>
    <n v="15.55"/>
    <n v="16.399999999999999"/>
    <n v="-0.84999999999999787"/>
    <n v="3.12"/>
    <n v="1.35"/>
    <n v="18.169999999999998"/>
    <n v="8.14"/>
    <n v="205.27"/>
    <n v="202.15"/>
    <n v="199.03"/>
    <m/>
  </r>
  <r>
    <s v="5790-1"/>
    <x v="128"/>
    <s v="David Smith"/>
    <s v="85-113 Dunning Ave,Roseberry"/>
    <x v="0"/>
    <s v="NSW"/>
    <x v="2"/>
    <s v="Mihael Khan"/>
    <s v="Not Specified"/>
    <s v="Smiths Bulldog Clip"/>
    <x v="0"/>
    <s v="Small Box"/>
    <s v="Regular Air"/>
    <d v="2015-02-06T00:00:00"/>
    <s v="$2.31"/>
    <s v="$3.78"/>
    <s v="$1.47"/>
    <n v="47"/>
    <s v="$128.52"/>
    <n v="0.03"/>
    <s v="$3.86"/>
    <s v="$124.66"/>
    <s v="$0.71"/>
    <s v="$125.37"/>
    <n v="124.66"/>
    <n v="125.37"/>
    <n v="-0.71000000000000796"/>
    <n v="0.71"/>
    <n v="3.86"/>
    <n v="122.22"/>
    <n v="3.78"/>
    <n v="174.51"/>
    <n v="173.79999999999998"/>
    <n v="173.08999999999997"/>
    <m/>
  </r>
  <r>
    <s v="5792-1"/>
    <x v="292"/>
    <s v="Victoria Pisteka"/>
    <s v="Westfield Sydney,Sydney"/>
    <x v="0"/>
    <s v="NSW"/>
    <x v="1"/>
    <s v="Natasha Song"/>
    <s v="Critical"/>
    <s v="Artisan 481 Labels"/>
    <x v="0"/>
    <s v="Small Box"/>
    <s v="Regular Air"/>
    <d v="2014-09-22T00:00:00"/>
    <s v="$1.94"/>
    <s v="$3.08"/>
    <s v="$1.14"/>
    <n v="42"/>
    <s v="$100.58"/>
    <n v="0.04"/>
    <s v="$1.61"/>
    <s v="$103.01"/>
    <s v="$0.99"/>
    <s v="$103.24"/>
    <n v="103.01"/>
    <n v="103.24"/>
    <n v="-0.22999999999998977"/>
    <n v="0.99"/>
    <n v="1.61"/>
    <n v="102.61999999999999"/>
    <n v="3.08"/>
    <n v="128.74"/>
    <n v="127.75000000000001"/>
    <n v="126.76000000000002"/>
    <m/>
  </r>
  <r>
    <s v="5795-1"/>
    <x v="213"/>
    <s v="Julie Kriz"/>
    <s v="Macquarie Centre Cnr Herring Road &amp; Waterloo Road,Macquarie Park"/>
    <x v="0"/>
    <s v="NSW"/>
    <x v="1"/>
    <s v="Nicholas Fernandes"/>
    <s v="Critical"/>
    <s v="Alto Memo Cubes"/>
    <x v="0"/>
    <s v="Small Box"/>
    <s v="Regular Air"/>
    <d v="2013-07-10T00:00:00"/>
    <s v="$3.32"/>
    <s v="$5.18"/>
    <s v="$1.86"/>
    <n v="36"/>
    <s v="$58.92"/>
    <n v="0.09"/>
    <s v="$3.32"/>
    <s v="$53.56"/>
    <s v="$2.04"/>
    <s v="$55.60"/>
    <n v="53.56"/>
    <n v="55.6"/>
    <n v="-2.0399999999999991"/>
    <n v="2.04"/>
    <n v="3.32"/>
    <n v="54.32"/>
    <n v="5.18"/>
    <n v="185.2"/>
    <n v="183.16"/>
    <n v="181.12"/>
    <m/>
  </r>
  <r>
    <s v="5796-1"/>
    <x v="372"/>
    <s v="Marc Crier"/>
    <s v="Westfield Sydney,Sydney"/>
    <x v="0"/>
    <s v="NSW"/>
    <x v="3"/>
    <s v="Natasha Song"/>
    <s v="Not Specified"/>
    <s v="Colored Envelopes"/>
    <x v="0"/>
    <s v="Wrap Bag"/>
    <s v="Express Air"/>
    <d v="2014-12-12T00:00:00"/>
    <s v="$2.25"/>
    <s v="$3.69"/>
    <s v="$1.44"/>
    <n v="27"/>
    <s v="$89.32"/>
    <n v="0"/>
    <s v="$5.36"/>
    <s v="$83.96"/>
    <s v="$2.50"/>
    <s v="$86.70"/>
    <n v="83.96"/>
    <n v="86.7"/>
    <n v="-2.7400000000000091"/>
    <n v="2.5"/>
    <n v="5.36"/>
    <n v="83.84"/>
    <n v="3.69"/>
    <n v="96.77"/>
    <n v="94.27"/>
    <n v="91.77"/>
    <m/>
  </r>
  <r>
    <s v="5797-1"/>
    <x v="611"/>
    <s v="Jack OBriant"/>
    <s v="85-113 Dunning Ave,Rosebery"/>
    <x v="0"/>
    <s v="NSW"/>
    <x v="3"/>
    <s v="Mihael Khan"/>
    <s v="High"/>
    <s v="Smiths Standard Envelopes"/>
    <x v="0"/>
    <s v="Wrap Bag"/>
    <s v="Regular Air"/>
    <d v="2015-07-27T00:00:00"/>
    <s v="$3.52"/>
    <s v="$5.68"/>
    <s v="$2.16"/>
    <n v="34"/>
    <s v="$44.46"/>
    <n v="0.03"/>
    <s v="$2.49"/>
    <s v="$43.23"/>
    <s v="$1.39"/>
    <s v="$45.20"/>
    <n v="43.23"/>
    <n v="45.2"/>
    <n v="-1.970000000000006"/>
    <n v="1.39"/>
    <n v="2.4900000000000002"/>
    <n v="44.1"/>
    <n v="5.68"/>
    <n v="192.01999999999998"/>
    <n v="190.63"/>
    <n v="189.24"/>
    <m/>
  </r>
  <r>
    <s v="5797-1"/>
    <x v="557"/>
    <s v="Roy Phan"/>
    <s v="506 Swan Street,Richmond"/>
    <x v="1"/>
    <s v="VIC"/>
    <x v="1"/>
    <s v="Connor Betts"/>
    <s v="Not Specified"/>
    <s v="Apex Straight Scissors"/>
    <x v="0"/>
    <s v="Wrap Bag"/>
    <s v="Regular Air"/>
    <d v="2014-11-07T00:00:00"/>
    <s v="$5.19"/>
    <s v="$12.98"/>
    <s v="$7.79"/>
    <n v="27"/>
    <s v="$649.00"/>
    <n v="0.08"/>
    <s v="$49.01"/>
    <s v="$697.08"/>
    <s v="$3.14"/>
    <s v="$600.22"/>
    <n v="697.08"/>
    <n v="600.22"/>
    <n v="96.860000000000014"/>
    <n v="3.14"/>
    <n v="49.01"/>
    <n v="554.35"/>
    <n v="12.98"/>
    <n v="304.59000000000003"/>
    <n v="301.45000000000005"/>
    <n v="298.31000000000006"/>
    <m/>
  </r>
  <r>
    <s v="5798-1"/>
    <x v="173"/>
    <s v="Michael Oakman"/>
    <s v="8 Rankins Lane ,Melbourne"/>
    <x v="1"/>
    <s v="VIC"/>
    <x v="2"/>
    <s v="Connor Betts"/>
    <s v="Not Specified"/>
    <s v="Pizazz Colored Pencils"/>
    <x v="0"/>
    <s v="Small Box"/>
    <s v="Regular Air"/>
    <d v="2015-01-03T00:00:00"/>
    <s v="$1.76"/>
    <s v="$2.94"/>
    <s v="$1.18"/>
    <n v="47"/>
    <s v="$157.12"/>
    <n v="0.04"/>
    <s v="$2.32"/>
    <s v="$153.14"/>
    <s v="$0.81"/>
    <s v="$152.39"/>
    <n v="153.13999999999999"/>
    <n v="152.38999999999999"/>
    <n v="0.75"/>
    <n v="0.81"/>
    <n v="2.3199999999999998"/>
    <n v="150.88"/>
    <n v="2.94"/>
    <n v="136.67000000000002"/>
    <n v="135.86000000000001"/>
    <n v="135.05000000000001"/>
    <m/>
  </r>
  <r>
    <s v="5799-1"/>
    <x v="114"/>
    <s v="Grant Carroll"/>
    <s v="10 O'Connell St,Sydney"/>
    <x v="0"/>
    <s v="NSW"/>
    <x v="1"/>
    <s v="Aanya Zhang"/>
    <s v="Critical"/>
    <s v="Cando PC940 Copier"/>
    <x v="0"/>
    <s v="Wrap Bag"/>
    <s v="Express Air"/>
    <d v="2013-05-09T00:00:00"/>
    <s v="$278.99"/>
    <s v="$449.99"/>
    <s v="$171.00"/>
    <n v="29"/>
    <s v="$11,335.69"/>
    <n v="7.0000000000000007E-2"/>
    <s v="$7.95"/>
    <s v="$11,184.76"/>
    <s v="$49.00"/>
    <s v="$11,196.25"/>
    <n v="11184.76"/>
    <n v="11196.25"/>
    <n v="-11.489999999999782"/>
    <n v="49"/>
    <n v="7.95"/>
    <n v="11237.3"/>
    <n v="449.99"/>
    <n v="13090.76"/>
    <n v="13041.76"/>
    <n v="12992.76"/>
    <m/>
  </r>
  <r>
    <s v="5799-1"/>
    <x v="343"/>
    <s v="Brad Eason"/>
    <s v="1737 Botany Rd,Banksmeadow"/>
    <x v="0"/>
    <s v="NSW"/>
    <x v="1"/>
    <s v="Nicholas Fernandes"/>
    <s v="Not Specified"/>
    <s v="UGen Ultra Professional Cordless Optical Suite"/>
    <x v="0"/>
    <s v="Small Box"/>
    <s v="Express Air"/>
    <d v="2016-01-19T00:00:00"/>
    <s v="$156.50"/>
    <s v="$300.97"/>
    <s v="$144.47"/>
    <n v="42"/>
    <s v="$12,339.77"/>
    <n v="0.04"/>
    <s v="$1,233.98"/>
    <s v="$11,105.79"/>
    <s v="$7.18"/>
    <s v="$11,112.97"/>
    <n v="11105.79"/>
    <n v="11112.97"/>
    <n v="-7.179999999998472"/>
    <n v="7.18"/>
    <n v="1233.98"/>
    <n v="9886.17"/>
    <n v="300.97000000000003"/>
    <n v="11413.940000000002"/>
    <n v="11406.760000000002"/>
    <n v="11399.580000000002"/>
    <m/>
  </r>
  <r>
    <s v="5799-1"/>
    <x v="27"/>
    <s v="Jock OBriant"/>
    <s v="8 Rankins Lane ,Melbourne"/>
    <x v="1"/>
    <s v="VIC"/>
    <x v="3"/>
    <s v="Connor Betts"/>
    <s v="High"/>
    <s v="UGen Ultra Professional Cordless Optical Suite"/>
    <x v="0"/>
    <s v="Small Box"/>
    <s v="Regular Air"/>
    <d v="2015-06-09T00:00:00"/>
    <s v="$156.50"/>
    <s v="$300.97"/>
    <s v="$144.47"/>
    <n v="21"/>
    <s v="$12,339.77"/>
    <n v="0.09"/>
    <s v="$1,211.96"/>
    <s v="$11,105.79"/>
    <s v="$7.18"/>
    <s v="$11,112.97"/>
    <n v="11105.79"/>
    <n v="11112.97"/>
    <n v="-7.179999999998472"/>
    <n v="7.18"/>
    <n v="1211.96"/>
    <n v="9908.1899999999987"/>
    <n v="300.97000000000003"/>
    <n v="5115.5900000000011"/>
    <n v="5108.4100000000008"/>
    <n v="5101.2300000000005"/>
    <m/>
  </r>
  <r>
    <s v="5799-1"/>
    <x v="517"/>
    <s v="Toby Swindell"/>
    <s v="273 George Street,Sydney"/>
    <x v="0"/>
    <s v="NSW"/>
    <x v="1"/>
    <s v="Leighton Forrest"/>
    <s v="High"/>
    <s v="Apex Straight Scissors"/>
    <x v="0"/>
    <s v="Wrap Bag"/>
    <s v="Regular Air"/>
    <d v="2014-06-18T00:00:00"/>
    <s v="$5.19"/>
    <s v="$12.98"/>
    <s v="$7.79"/>
    <n v="20"/>
    <s v="$269.60"/>
    <n v="0.06"/>
    <s v="$8.38"/>
    <s v="$261.02"/>
    <s v="$3.14"/>
    <s v="$266.55"/>
    <n v="261.02"/>
    <n v="266.55"/>
    <n v="-5.5300000000000296"/>
    <n v="3.14"/>
    <n v="8.3800000000000008"/>
    <n v="261.31"/>
    <n v="12.98"/>
    <n v="254.36"/>
    <n v="251.22000000000003"/>
    <n v="248.08000000000004"/>
    <m/>
  </r>
  <r>
    <s v="5799-1"/>
    <x v="402"/>
    <s v="Carlos Daly"/>
    <s v="5/63-71 Enmore Rd,Newtown"/>
    <x v="0"/>
    <s v="NSW"/>
    <x v="1"/>
    <s v="Charlie Bui"/>
    <s v="Critical"/>
    <s v="UGen Ultra Professional Cordless Optical Suite"/>
    <x v="0"/>
    <s v="Wrap Bag"/>
    <s v="Regular Air"/>
    <d v="2014-04-07T00:00:00"/>
    <s v="$156.50"/>
    <s v="$300.97"/>
    <s v="$144.47"/>
    <n v="9"/>
    <s v="$12,379.76"/>
    <n v="0.08"/>
    <s v="$931.80"/>
    <s v="$11,104.79"/>
    <s v="$7.18"/>
    <s v="$11,112.97"/>
    <n v="11104.79"/>
    <n v="11112.97"/>
    <n v="-8.179999999998472"/>
    <n v="7.18"/>
    <n v="931.8"/>
    <n v="10188.35"/>
    <n v="300.97000000000003"/>
    <n v="1784.1100000000006"/>
    <n v="1776.9300000000005"/>
    <n v="1769.7500000000005"/>
    <m/>
  </r>
  <r>
    <s v="5801-1"/>
    <x v="4"/>
    <s v="Christina Vanderzanden"/>
    <s v="188 Pitt Street,Sydney"/>
    <x v="0"/>
    <s v="NSW"/>
    <x v="2"/>
    <s v="Tina Carlton"/>
    <s v="Critical"/>
    <s v="Beekin 6 Outlet Metallic Surge Strip"/>
    <x v="0"/>
    <s v="Small Box"/>
    <s v="Regular Air"/>
    <d v="2014-09-17T00:00:00"/>
    <s v="$4.46"/>
    <s v="$10.89"/>
    <s v="$6.43"/>
    <n v="46"/>
    <s v="$80.07"/>
    <n v="0.04"/>
    <s v="$5.64"/>
    <s v="$76.49"/>
    <s v="$4.50"/>
    <s v="$79.78"/>
    <n v="76.489999999999995"/>
    <n v="79.78"/>
    <n v="-3.2900000000000063"/>
    <n v="4.5"/>
    <n v="5.64"/>
    <n v="78.64"/>
    <n v="10.89"/>
    <n v="499.80000000000007"/>
    <n v="495.30000000000007"/>
    <n v="490.80000000000007"/>
    <m/>
  </r>
  <r>
    <s v="5801-1"/>
    <x v="461"/>
    <s v="Shahid Shariari"/>
    <s v="3/219 Canley Vale Road,Canley Heights"/>
    <x v="0"/>
    <s v="NSW"/>
    <x v="0"/>
    <s v="Mihael Khan"/>
    <s v="Medium"/>
    <s v="Smiths SlimLine Pencil Sharpener"/>
    <x v="0"/>
    <s v="Wrap Bag"/>
    <s v="Regular Air"/>
    <d v="2015-02-19T00:00:00"/>
    <s v="$4.79"/>
    <s v="$11.97"/>
    <s v="$7.18"/>
    <n v="35"/>
    <s v="$359.10"/>
    <n v="0.04"/>
    <s v="$28.73"/>
    <s v="$330.37"/>
    <s v="$5.81"/>
    <s v="$336.18"/>
    <n v="330.37"/>
    <n v="336.18"/>
    <n v="-5.8100000000000023"/>
    <n v="5.81"/>
    <n v="28.73"/>
    <n v="313.26"/>
    <n v="11.97"/>
    <n v="396.03000000000003"/>
    <n v="390.22"/>
    <n v="384.41"/>
    <m/>
  </r>
  <r>
    <s v="5802-1"/>
    <x v="182"/>
    <s v="Kristina Nunn"/>
    <s v="25 Civic Rd,Auburn"/>
    <x v="0"/>
    <s v="NSW"/>
    <x v="0"/>
    <s v="Mihael Khan"/>
    <s v="Medium"/>
    <s v="Pizazz Dustless Chalk Sticks"/>
    <x v="1"/>
    <s v="Small Box"/>
    <s v="Regular Air"/>
    <d v="2013-11-02T00:00:00"/>
    <s v="$1.09"/>
    <s v="$1.68"/>
    <s v="$0.59"/>
    <n v="9"/>
    <s v="$43.72"/>
    <n v="0.06"/>
    <s v="$3.00"/>
    <s v="$32.44"/>
    <s v="$1.00"/>
    <s v="$33.94"/>
    <n v="32.44"/>
    <n v="33.94"/>
    <n v="-1.5"/>
    <n v="1"/>
    <n v="3"/>
    <n v="31.939999999999998"/>
    <n v="1.68"/>
    <n v="13.12"/>
    <n v="12.12"/>
    <n v="11.12"/>
    <m/>
  </r>
  <r>
    <s v="5802-1"/>
    <x v="612"/>
    <s v="Carlos Soltero"/>
    <s v="1/41B Elizabeth Bay Rd,Elizabeth Bay"/>
    <x v="0"/>
    <s v="NSW"/>
    <x v="1"/>
    <s v="Charlie Bui"/>
    <s v="Medium"/>
    <s v="Bagged Rubber Bands"/>
    <x v="0"/>
    <s v="Wrap Bag"/>
    <s v="Regular Air"/>
    <d v="2015-03-18T00:00:00"/>
    <s v="$0.24"/>
    <s v="$1.26"/>
    <s v="$1.02"/>
    <n v="8"/>
    <s v="$25.29"/>
    <n v="0.06"/>
    <s v="$1.69"/>
    <s v="$22.89"/>
    <s v="$0.70"/>
    <s v="$23.99"/>
    <n v="22.89"/>
    <n v="23.99"/>
    <n v="-1.0999999999999979"/>
    <n v="0.7"/>
    <n v="1.69"/>
    <n v="22.999999999999996"/>
    <n v="1.26"/>
    <n v="9.09"/>
    <n v="8.39"/>
    <n v="7.69"/>
    <m/>
  </r>
  <r>
    <s v="5802-1"/>
    <x v="613"/>
    <s v="Berenike Kampe"/>
    <s v="180 High Street,Windsor"/>
    <x v="1"/>
    <s v="VIC"/>
    <x v="0"/>
    <s v="Connor Betts"/>
    <s v="Low"/>
    <s v="TechSavi Access Keyboard"/>
    <x v="1"/>
    <s v="Small Box"/>
    <s v="Regular Air"/>
    <d v="2016-04-11T00:00:00"/>
    <s v="$8.31"/>
    <s v="$15.98"/>
    <s v="$7.67"/>
    <n v="41"/>
    <s v="$900.88"/>
    <n v="0.06"/>
    <s v="$35.54"/>
    <s v="$502.95"/>
    <s v="$6.50"/>
    <s v="$623.36"/>
    <n v="502.95"/>
    <n v="623.36"/>
    <n v="-120.41000000000003"/>
    <n v="6.5"/>
    <n v="35.54"/>
    <n v="594.32000000000005"/>
    <n v="15.98"/>
    <n v="626.1400000000001"/>
    <n v="619.6400000000001"/>
    <n v="613.1400000000001"/>
    <m/>
  </r>
  <r>
    <s v="5802-1"/>
    <x v="532"/>
    <s v="Kean Thornton"/>
    <s v="Westfield Sydney,Sydney"/>
    <x v="0"/>
    <s v="NSW"/>
    <x v="3"/>
    <s v="Natasha Song"/>
    <s v="Critical"/>
    <s v="Alto Parchment Paper, Assorted Colors"/>
    <x v="0"/>
    <s v="Wrap Bag"/>
    <s v="Regular Air"/>
    <d v="2014-09-10T00:00:00"/>
    <s v="$4.59"/>
    <s v="$7.28"/>
    <s v="$2.69"/>
    <n v="10"/>
    <s v="$16.22"/>
    <n v="0.1"/>
    <s v="$1.38"/>
    <s v="$15.14"/>
    <s v="$11.15"/>
    <s v="$11.93"/>
    <n v="15.14"/>
    <n v="11.93"/>
    <n v="3.2100000000000009"/>
    <n v="11.15"/>
    <n v="1.38"/>
    <n v="21.7"/>
    <n v="7.28"/>
    <n v="82.570000000000007"/>
    <n v="71.42"/>
    <n v="60.27"/>
    <m/>
  </r>
  <r>
    <s v="5802-2"/>
    <x v="614"/>
    <s v="Nora Price"/>
    <s v="7 Khartoum Rd,Macquarie Park"/>
    <x v="0"/>
    <s v="NSW"/>
    <x v="0"/>
    <s v="Preston Senome"/>
    <s v="Medium"/>
    <s v="Binder Clips by OIC"/>
    <x v="0"/>
    <s v="Wrap Bag"/>
    <s v="Regular Air"/>
    <d v="2015-11-13T00:00:00"/>
    <s v="$0.93"/>
    <s v="$1.48"/>
    <s v="$0.55"/>
    <n v="21"/>
    <s v="$43.27"/>
    <n v="0.04"/>
    <s v="$3.06"/>
    <s v="$42.78"/>
    <s v="$0.70"/>
    <s v="$43.72"/>
    <n v="42.78"/>
    <n v="43.72"/>
    <n v="-0.93999999999999773"/>
    <n v="0.7"/>
    <n v="3.06"/>
    <n v="41.36"/>
    <n v="1.48"/>
    <n v="28.72"/>
    <n v="28.02"/>
    <n v="27.32"/>
    <m/>
  </r>
  <r>
    <s v="5803-1"/>
    <x v="26"/>
    <s v="Sandra Glassco"/>
    <s v="224A Gertrude St,Fitzroy"/>
    <x v="1"/>
    <s v="VIC"/>
    <x v="1"/>
    <s v="Connor Betts"/>
    <s v="Not Specified"/>
    <s v="Binder Posts"/>
    <x v="0"/>
    <s v="Wrap Bag"/>
    <s v="Regular Air"/>
    <d v="2015-02-21T00:00:00"/>
    <s v="$3.50"/>
    <s v="$5.74"/>
    <s v="$2.24"/>
    <n v="40"/>
    <s v="$66.36"/>
    <n v="0.03"/>
    <s v="$3.98"/>
    <s v="$62.38"/>
    <s v="$5.01"/>
    <s v="$69.36"/>
    <n v="62.38"/>
    <n v="69.36"/>
    <n v="-6.9799999999999969"/>
    <n v="5.01"/>
    <n v="3.98"/>
    <n v="70.39"/>
    <n v="5.74"/>
    <n v="230.63000000000002"/>
    <n v="225.62000000000003"/>
    <n v="220.61000000000004"/>
    <m/>
  </r>
  <r>
    <s v="5803-1"/>
    <x v="26"/>
    <s v="Sandra Glassco"/>
    <s v="224A Gertrude St,Fitzroy"/>
    <x v="1"/>
    <s v="VIC"/>
    <x v="0"/>
    <s v="Connor Betts"/>
    <s v="Low"/>
    <s v="Alto Memo Cubes"/>
    <x v="0"/>
    <s v="Wrap Bag"/>
    <s v="Regular Air"/>
    <d v="2015-02-21T00:00:00"/>
    <s v="$3.32"/>
    <s v="$5.18"/>
    <s v="$1.86"/>
    <n v="22"/>
    <s v="$66.36"/>
    <n v="0.1"/>
    <s v="$3.98"/>
    <s v="$62.38"/>
    <s v="$2.04"/>
    <s v="$69.36"/>
    <n v="62.38"/>
    <n v="69.36"/>
    <n v="-6.9799999999999969"/>
    <n v="2.04"/>
    <n v="3.98"/>
    <n v="67.42"/>
    <n v="5.18"/>
    <n v="112.02"/>
    <n v="109.97999999999999"/>
    <n v="107.93999999999998"/>
    <m/>
  </r>
  <r>
    <s v="5803-1"/>
    <x v="26"/>
    <s v="Sandra Glassco"/>
    <s v="224A Gertrude St,Fitzroy"/>
    <x v="1"/>
    <s v="VIC"/>
    <x v="3"/>
    <s v="Connor Betts"/>
    <s v="Critical"/>
    <s v="Alto Memo Cubes"/>
    <x v="0"/>
    <s v="Small Box"/>
    <s v="Regular Air"/>
    <d v="2015-02-21T00:00:00"/>
    <s v="$3.32"/>
    <s v="$5.18"/>
    <s v="$1.86"/>
    <n v="43"/>
    <s v="$66.36"/>
    <n v="0.03"/>
    <s v="$3.98"/>
    <s v="$62.38"/>
    <s v="$2.04"/>
    <s v="$69.36"/>
    <n v="62.38"/>
    <n v="69.36"/>
    <n v="-6.9799999999999969"/>
    <n v="2.04"/>
    <n v="3.98"/>
    <n v="67.42"/>
    <n v="5.18"/>
    <n v="220.79999999999998"/>
    <n v="218.76"/>
    <n v="216.72"/>
    <m/>
  </r>
  <r>
    <s v="5803-1"/>
    <x v="223"/>
    <s v="Barry Gonzalez"/>
    <s v="2/797 Botany Rd,Rosebery"/>
    <x v="0"/>
    <s v="NSW"/>
    <x v="3"/>
    <s v="Samantha Chairs"/>
    <s v="Low"/>
    <s v="Artisan Poly Binder Pockets"/>
    <x v="0"/>
    <s v="Small Box"/>
    <s v="Regular Air"/>
    <d v="2015-07-19T00:00:00"/>
    <s v="$2.26"/>
    <s v="$3.58"/>
    <s v="$1.32"/>
    <n v="43"/>
    <s v="$25.94"/>
    <n v="0.08"/>
    <s v="$1.69"/>
    <s v="$26.29"/>
    <s v="$5.47"/>
    <s v="$22.78"/>
    <n v="26.29"/>
    <n v="22.78"/>
    <n v="3.509999999999998"/>
    <n v="5.47"/>
    <n v="1.69"/>
    <n v="26.56"/>
    <n v="3.58"/>
    <n v="157.72"/>
    <n v="152.25"/>
    <n v="146.78"/>
    <m/>
  </r>
  <r>
    <s v="5803-1"/>
    <x v="26"/>
    <s v="Sandra Glassco"/>
    <s v="224A Gertrude St,Fitzroy"/>
    <x v="1"/>
    <s v="VIC"/>
    <x v="0"/>
    <s v="Connor Betts"/>
    <s v="Critical"/>
    <s v="Artisan Durable Poly Binders"/>
    <x v="0"/>
    <s v="Small Box"/>
    <s v="Regular Air"/>
    <d v="2015-02-21T00:00:00"/>
    <s v="$3.37"/>
    <s v="$5.53"/>
    <s v="$2.16"/>
    <n v="6"/>
    <s v="$66.36"/>
    <n v="0.03"/>
    <s v="$3.98"/>
    <s v="$62.38"/>
    <s v="$6.98"/>
    <s v="$69.36"/>
    <n v="62.38"/>
    <n v="69.36"/>
    <n v="-6.9799999999999969"/>
    <n v="6.98"/>
    <n v="3.98"/>
    <n v="72.36"/>
    <n v="5.53"/>
    <n v="36.18"/>
    <n v="29.2"/>
    <n v="22.22"/>
    <m/>
  </r>
  <r>
    <s v="5804-1"/>
    <x v="615"/>
    <s v="Lycoris Saunders"/>
    <s v="501 George St,Sydney"/>
    <x v="0"/>
    <s v="NSW"/>
    <x v="1"/>
    <s v="Samantha Chairs"/>
    <s v="Not Specified"/>
    <s v="TechSavi Access Keyboard"/>
    <x v="0"/>
    <s v="Wrap Bag"/>
    <s v="Regular Air"/>
    <d v="2015-11-21T00:00:00"/>
    <s v="$10.07"/>
    <s v="$15.98"/>
    <s v="$5.91"/>
    <n v="40"/>
    <s v="$839.38"/>
    <n v="0.03"/>
    <s v="$312.95"/>
    <s v="$163.19"/>
    <s v="$4.00"/>
    <s v="$159.99"/>
    <n v="163.19"/>
    <n v="159.99"/>
    <n v="3.1999999999999886"/>
    <n v="4"/>
    <n v="312.95"/>
    <n v="-148.95999999999998"/>
    <n v="15.98"/>
    <n v="330.25000000000006"/>
    <n v="326.25000000000006"/>
    <n v="322.25000000000006"/>
    <m/>
  </r>
  <r>
    <s v="5804-1"/>
    <x v="26"/>
    <s v="Sandra Glassco"/>
    <s v="224A Gertrude St,Fitzroy"/>
    <x v="1"/>
    <s v="VIC"/>
    <x v="0"/>
    <s v="Connor Betts"/>
    <s v="Medium"/>
    <s v="Artisan Durable Binders"/>
    <x v="0"/>
    <s v="Small Box"/>
    <s v="Regular Air"/>
    <d v="2015-02-21T00:00:00"/>
    <s v="$1.84"/>
    <s v="$2.88"/>
    <s v="$1.04"/>
    <n v="38"/>
    <s v="$66.36"/>
    <n v="0.03"/>
    <s v="$3.98"/>
    <s v="$62.38"/>
    <s v="$1.49"/>
    <s v="$69.36"/>
    <n v="62.38"/>
    <n v="69.36"/>
    <n v="-6.9799999999999969"/>
    <n v="1.49"/>
    <n v="3.98"/>
    <n v="66.86999999999999"/>
    <n v="2.88"/>
    <n v="106.94999999999999"/>
    <n v="105.46"/>
    <n v="103.97"/>
    <m/>
  </r>
  <r>
    <s v="5804-1"/>
    <x v="204"/>
    <s v="Carlos Meador"/>
    <s v="152 Bunnerong Road,Eastgardens"/>
    <x v="0"/>
    <s v="NSW"/>
    <x v="0"/>
    <s v="Tina Carlton"/>
    <s v="High"/>
    <s v="Artisan Hi-Liter Comfort Grip Fluorescent Highlighter, Yellow Ink"/>
    <x v="1"/>
    <s v="Jumbo Drum"/>
    <s v="Delivery Truck"/>
    <d v="2015-05-20T00:00:00"/>
    <s v="$1.05"/>
    <s v="$1.95"/>
    <s v="$0.90"/>
    <n v="44"/>
    <s v="$43.28"/>
    <n v="0.03"/>
    <s v="$2.69"/>
    <s v="$40.59"/>
    <s v="$1.63"/>
    <s v="$43.38"/>
    <n v="40.590000000000003"/>
    <n v="43.38"/>
    <n v="-2.7899999999999991"/>
    <n v="1.63"/>
    <n v="2.69"/>
    <n v="42.320000000000007"/>
    <n v="1.95"/>
    <n v="84.74"/>
    <n v="83.11"/>
    <n v="81.48"/>
    <m/>
  </r>
  <r>
    <s v="5804-2"/>
    <x v="26"/>
    <s v="Sandra Glassco"/>
    <s v="224A Gertrude St,Fitzroy"/>
    <x v="1"/>
    <s v="VIC"/>
    <x v="0"/>
    <s v="Connor Betts"/>
    <s v="Low"/>
    <s v="Artisan Hi-Liter Comfort Grip Fluorescent Highlighter, Yellow Ink"/>
    <x v="0"/>
    <s v="Wrap Bag"/>
    <s v="Express Air"/>
    <d v="2015-02-19T00:00:00"/>
    <s v="$1.05"/>
    <s v="$1.95"/>
    <s v="$0.90"/>
    <n v="40"/>
    <s v="$46.20"/>
    <n v="0.04"/>
    <s v="$4.62"/>
    <s v="$41.58"/>
    <s v="$1.63"/>
    <s v="$42.28"/>
    <n v="41.58"/>
    <n v="42.28"/>
    <n v="-0.70000000000000284"/>
    <n v="1.63"/>
    <n v="4.62"/>
    <n v="39.290000000000006"/>
    <n v="1.95"/>
    <n v="75.009999999999991"/>
    <n v="73.38"/>
    <n v="71.75"/>
    <m/>
  </r>
  <r>
    <s v="5804-2"/>
    <x v="26"/>
    <s v="Sandra Glassco"/>
    <s v="224A Gertrude St,Fitzroy"/>
    <x v="1"/>
    <s v="VIC"/>
    <x v="1"/>
    <s v="Connor Betts"/>
    <s v="High"/>
    <s v="Artisan Hi-Liter EverBold Pen Style Fluorescent Highlighters, 4/Pack"/>
    <x v="0"/>
    <s v="Small Box"/>
    <s v="Regular Air"/>
    <d v="2015-02-19T00:00:00"/>
    <s v="$4.48"/>
    <s v="$8.14"/>
    <s v="$3.66"/>
    <n v="18"/>
    <s v="$46.20"/>
    <n v="0.05"/>
    <s v="$4.62"/>
    <s v="$41.58"/>
    <s v="$3.12"/>
    <s v="$42.28"/>
    <n v="41.58"/>
    <n v="42.28"/>
    <n v="-0.70000000000000284"/>
    <n v="3.12"/>
    <n v="4.62"/>
    <n v="40.78"/>
    <n v="8.14"/>
    <n v="145.02000000000001"/>
    <n v="141.9"/>
    <n v="138.78"/>
    <m/>
  </r>
  <r>
    <s v="5804-2"/>
    <x v="26"/>
    <s v="Sandra Glassco"/>
    <s v="224A Gertrude St,Fitzroy"/>
    <x v="1"/>
    <s v="VIC"/>
    <x v="1"/>
    <s v="Connor Betts"/>
    <s v="Medium"/>
    <s v="Artisan Hi-Liter Smear-Safe Highlighters"/>
    <x v="0"/>
    <s v="Wrap Bag"/>
    <s v="Regular Air"/>
    <d v="2015-02-19T00:00:00"/>
    <s v="$2.98"/>
    <s v="$5.84"/>
    <s v="$2.86"/>
    <n v="35"/>
    <s v="$46.20"/>
    <n v="0.06"/>
    <s v="$4.62"/>
    <s v="$41.58"/>
    <s v="$0.83"/>
    <s v="$42.28"/>
    <n v="41.58"/>
    <n v="42.28"/>
    <n v="-0.70000000000000284"/>
    <n v="0.83"/>
    <n v="4.62"/>
    <n v="38.49"/>
    <n v="5.84"/>
    <n v="200.61"/>
    <n v="199.78"/>
    <n v="198.95"/>
    <m/>
  </r>
  <r>
    <s v="5805-1"/>
    <x v="461"/>
    <s v="Jeremy Pistek"/>
    <s v="85-113 Dunning Ave,Roseberry"/>
    <x v="0"/>
    <s v="NSW"/>
    <x v="2"/>
    <s v="Mihael Khan"/>
    <s v="Not Specified"/>
    <s v="Alto Parchment Paper, Assorted Colors"/>
    <x v="0"/>
    <s v="Small Box"/>
    <s v="Express Air"/>
    <d v="2015-02-20T00:00:00"/>
    <s v="$4.59"/>
    <s v="$7.28"/>
    <s v="$2.69"/>
    <n v="26"/>
    <s v="$244.48"/>
    <n v="0.01"/>
    <s v="$14.67"/>
    <s v="$229.85"/>
    <s v="$11.15"/>
    <s v="$231.20"/>
    <n v="229.85"/>
    <n v="231.2"/>
    <n v="-1.3499999999999943"/>
    <n v="11.15"/>
    <n v="14.67"/>
    <n v="227.68"/>
    <n v="7.28"/>
    <n v="185.76000000000002"/>
    <n v="174.61"/>
    <n v="163.46"/>
    <m/>
  </r>
  <r>
    <s v="5805-1"/>
    <x v="149"/>
    <s v="Alan Shonely"/>
    <s v="Macquarie Centre Cnr Herring Road &amp; Waterloo Road,Macquarie Park"/>
    <x v="0"/>
    <s v="NSW"/>
    <x v="2"/>
    <s v="Nicholas Fernandes"/>
    <s v="Medium"/>
    <s v="Artisan Durable Binders"/>
    <x v="1"/>
    <s v="Large Box"/>
    <s v="Regular Air"/>
    <d v="2015-05-21T00:00:00"/>
    <s v="$1.84"/>
    <s v="$2.88"/>
    <s v="$1.04"/>
    <n v="10"/>
    <s v="$56.50"/>
    <n v="0.01"/>
    <s v="$3.95"/>
    <s v="$53.57"/>
    <s v="$1.49"/>
    <s v="$55.71"/>
    <n v="53.57"/>
    <n v="55.71"/>
    <n v="-2.1400000000000006"/>
    <n v="1.49"/>
    <n v="3.95"/>
    <n v="53.25"/>
    <n v="2.88"/>
    <n v="26.339999999999996"/>
    <n v="24.849999999999998"/>
    <n v="23.36"/>
    <m/>
  </r>
  <r>
    <s v="5806-1"/>
    <x v="151"/>
    <s v="Brian Thompson"/>
    <s v="154 Castlereagh St,Sydney"/>
    <x v="0"/>
    <s v="NSW"/>
    <x v="3"/>
    <s v="Samantha Chairs"/>
    <s v="Medium"/>
    <s v="Security-Tint Envelopes"/>
    <x v="0"/>
    <s v="Small Pack"/>
    <s v="Regular Air"/>
    <d v="2015-02-26T00:00:00"/>
    <s v="$4.89"/>
    <s v="$7.64"/>
    <s v="$2.75"/>
    <n v="22"/>
    <s v="$244.48"/>
    <n v="0.02"/>
    <s v="$14.67"/>
    <s v="$229.81"/>
    <s v="$1.39"/>
    <s v="$231.20"/>
    <n v="229.81"/>
    <n v="231.2"/>
    <n v="-1.3899999999999864"/>
    <n v="1.39"/>
    <n v="14.67"/>
    <n v="217.92"/>
    <n v="7.64"/>
    <n v="154.79999999999998"/>
    <n v="153.41"/>
    <n v="152.02000000000001"/>
    <m/>
  </r>
  <r>
    <s v="5806-1"/>
    <x v="151"/>
    <s v="Brian Thompson"/>
    <s v="154 Castlereagh St,Sydney"/>
    <x v="0"/>
    <s v="NSW"/>
    <x v="0"/>
    <s v="Samantha Chairs"/>
    <s v="High"/>
    <s v="Security-Tint Envelopes"/>
    <x v="0"/>
    <s v="Small Pack"/>
    <s v="Regular Air"/>
    <d v="2015-02-26T00:00:00"/>
    <s v="$4.89"/>
    <s v="$7.64"/>
    <s v="$2.75"/>
    <n v="23"/>
    <s v="$243.48"/>
    <n v="0.1"/>
    <s v="$12.67"/>
    <s v="$229.81"/>
    <s v="$1.39"/>
    <s v="$231.20"/>
    <n v="229.81"/>
    <n v="231.2"/>
    <n v="-1.3899999999999864"/>
    <n v="1.39"/>
    <n v="12.67"/>
    <n v="219.92"/>
    <n v="7.64"/>
    <n v="164.44"/>
    <n v="163.05000000000001"/>
    <n v="161.66000000000003"/>
    <m/>
  </r>
  <r>
    <s v="5806-1"/>
    <x v="24"/>
    <s v="Dan Campbell"/>
    <s v="1/173-179 Bronte Rd,Waverley"/>
    <x v="0"/>
    <s v="NSW"/>
    <x v="3"/>
    <s v="Leighton Forrest"/>
    <s v="High"/>
    <s v="Artisan Reinforcements for Hole-Punch Pages"/>
    <x v="0"/>
    <s v="Small Pack"/>
    <s v="Regular Air"/>
    <d v="2013-12-09T00:00:00"/>
    <s v="$1.19"/>
    <s v="$1.98"/>
    <s v="$0.79"/>
    <n v="46"/>
    <s v="$46.00"/>
    <n v="0.06"/>
    <s v="$2.30"/>
    <s v="$43.38"/>
    <s v="$4.77"/>
    <s v="$45.28"/>
    <n v="43.38"/>
    <n v="45.28"/>
    <n v="-1.8999999999999986"/>
    <n v="4.7699999999999996"/>
    <n v="2.2999999999999998"/>
    <n v="47.75"/>
    <n v="1.98"/>
    <n v="93.55"/>
    <n v="88.78"/>
    <n v="84.01"/>
    <m/>
  </r>
  <r>
    <s v="5806-1"/>
    <x v="13"/>
    <s v="Phillip Flathmann"/>
    <s v="Macquarie Centre Cnr Herring Road &amp; Waterloo Road,Macquarie Park"/>
    <x v="0"/>
    <s v="NSW"/>
    <x v="3"/>
    <s v="Nicholas Fernandes"/>
    <s v="Medium"/>
    <s v="Artisan 474 Labels"/>
    <x v="0"/>
    <s v="Small Box"/>
    <s v="Regular Air"/>
    <d v="2013-11-20T00:00:00"/>
    <s v="$1.84"/>
    <s v="$2.88"/>
    <s v="$1.04"/>
    <n v="50"/>
    <s v="$62.96"/>
    <n v="7.0000000000000007E-2"/>
    <s v="$6.97"/>
    <s v="$62.39"/>
    <s v="$0.99"/>
    <s v="$63.70"/>
    <n v="62.39"/>
    <n v="63.7"/>
    <n v="-1.3100000000000023"/>
    <n v="0.99"/>
    <n v="6.97"/>
    <n v="57.72"/>
    <n v="2.88"/>
    <n v="138.02000000000001"/>
    <n v="137.03"/>
    <n v="136.04"/>
    <m/>
  </r>
  <r>
    <s v="5806-1"/>
    <x v="151"/>
    <s v="Brian Thompson"/>
    <s v="154 Castlereagh St,Sydney"/>
    <x v="0"/>
    <s v="NSW"/>
    <x v="1"/>
    <s v="Samantha Chairs"/>
    <s v="Medium"/>
    <s v="Security-Tint Envelopes"/>
    <x v="0"/>
    <s v="Small Box"/>
    <s v="Express Air"/>
    <d v="2015-02-26T00:00:00"/>
    <s v="$4.89"/>
    <s v="$7.64"/>
    <s v="$2.75"/>
    <n v="27"/>
    <s v="$244.48"/>
    <n v="0.08"/>
    <s v="$14.67"/>
    <s v="$229.81"/>
    <s v="$1.39"/>
    <s v="$231.20"/>
    <n v="229.81"/>
    <n v="231.2"/>
    <n v="-1.3899999999999864"/>
    <n v="1.39"/>
    <n v="14.67"/>
    <n v="217.92"/>
    <n v="7.64"/>
    <n v="193"/>
    <n v="191.61"/>
    <n v="190.22000000000003"/>
    <m/>
  </r>
  <r>
    <s v="5806-1"/>
    <x v="558"/>
    <s v="Sylvia Foulston"/>
    <s v="152 Bunnerong Road,Eastgardens"/>
    <x v="0"/>
    <s v="NSW"/>
    <x v="2"/>
    <s v="Tina Carlton"/>
    <s v="High"/>
    <s v="Angle-D Binders with Locking Rings, Label Holders"/>
    <x v="1"/>
    <s v="Small Box"/>
    <s v="Regular Air"/>
    <d v="2013-02-25T00:00:00"/>
    <s v="$4.53"/>
    <s v="$7.30"/>
    <s v="$2.77"/>
    <n v="40"/>
    <s v="$75.44"/>
    <n v="0.03"/>
    <s v="$2.32"/>
    <s v="$74.68"/>
    <s v="$7.72"/>
    <s v="$74.88"/>
    <n v="74.680000000000007"/>
    <n v="74.88"/>
    <n v="-0.19999999999998863"/>
    <n v="7.72"/>
    <n v="2.3199999999999998"/>
    <n v="80.28"/>
    <n v="7.3"/>
    <n v="297.40000000000003"/>
    <n v="289.68"/>
    <n v="281.95999999999998"/>
    <m/>
  </r>
  <r>
    <s v="5806-2"/>
    <x v="511"/>
    <s v="Katrina Edelman"/>
    <s v="Westfield Miranda, 600 Kingsway,Miranda"/>
    <x v="0"/>
    <s v="NSW"/>
    <x v="3"/>
    <s v="Preston Senome"/>
    <s v="Not Specified"/>
    <s v="Bagged Rubber Bands"/>
    <x v="0"/>
    <s v="Small Box"/>
    <s v="Regular Air"/>
    <d v="2013-08-01T00:00:00"/>
    <s v="$0.24"/>
    <s v="$1.26"/>
    <s v="$1.02"/>
    <n v="38"/>
    <s v="$14.79"/>
    <n v="0.09"/>
    <s v="$4.49"/>
    <s v="$13.69"/>
    <s v="$0.70"/>
    <s v="$13.99"/>
    <n v="13.69"/>
    <n v="13.99"/>
    <n v="-0.30000000000000071"/>
    <n v="0.7"/>
    <n v="4.49"/>
    <n v="10.199999999999999"/>
    <n v="1.26"/>
    <n v="44.09"/>
    <n v="43.39"/>
    <n v="42.69"/>
    <m/>
  </r>
  <r>
    <s v="5807-1"/>
    <x v="616"/>
    <s v="Ann Blume"/>
    <s v="180 High Street,Windsor"/>
    <x v="1"/>
    <s v="VIC"/>
    <x v="3"/>
    <s v="Connor Betts"/>
    <s v="Not Specified"/>
    <s v="Artisan 478 Labels"/>
    <x v="0"/>
    <s v="Small Pack"/>
    <s v="Regular Air"/>
    <d v="2015-02-24T00:00:00"/>
    <s v="$3.14"/>
    <s v="$4.91"/>
    <s v="$1.77"/>
    <n v="34"/>
    <s v="$44.28"/>
    <n v="0"/>
    <s v="$0.89"/>
    <s v="$43.39"/>
    <s v="$0.50"/>
    <s v="$43.89"/>
    <n v="43.39"/>
    <n v="43.89"/>
    <n v="-0.5"/>
    <n v="0.5"/>
    <n v="0.89"/>
    <n v="43.5"/>
    <n v="4.91"/>
    <n v="166.55"/>
    <n v="166.05"/>
    <n v="165.55"/>
    <m/>
  </r>
  <r>
    <s v="5808-1"/>
    <x v="601"/>
    <s v="Staviel Brown"/>
    <s v="53-55 Liverpool St,Sydney"/>
    <x v="0"/>
    <s v="NSW"/>
    <x v="2"/>
    <s v="Tina Carlton"/>
    <s v="Not Specified"/>
    <s v="Artisan 478 Labels"/>
    <x v="0"/>
    <s v="Wrap Bag"/>
    <s v="Regular Air"/>
    <d v="2015-01-19T00:00:00"/>
    <s v="$3.14"/>
    <s v="$4.91"/>
    <s v="$1.77"/>
    <n v="42"/>
    <s v="$44.32"/>
    <n v="0.06"/>
    <s v="$2.49"/>
    <s v="$43.39"/>
    <s v="$0.50"/>
    <s v="$43.89"/>
    <n v="43.39"/>
    <n v="43.89"/>
    <n v="-0.5"/>
    <n v="0.5"/>
    <n v="2.4900000000000002"/>
    <n v="41.9"/>
    <n v="4.91"/>
    <n v="204.23"/>
    <n v="203.73"/>
    <n v="203.23"/>
    <m/>
  </r>
  <r>
    <s v="5809-1"/>
    <x v="210"/>
    <s v="Beth Thompson"/>
    <s v="85-113 Dunning Ave,Roseberry"/>
    <x v="0"/>
    <s v="NSW"/>
    <x v="2"/>
    <s v="Mihael Khan"/>
    <s v="Low"/>
    <s v="Artisan 479 Labels"/>
    <x v="0"/>
    <s v="Wrap Bag"/>
    <s v="Regular Air"/>
    <d v="2016-08-06T00:00:00"/>
    <s v="$1.59"/>
    <s v="$2.61"/>
    <s v="$1.02"/>
    <n v="21"/>
    <s v="$17.28"/>
    <n v="0"/>
    <s v="$0.18"/>
    <s v="$16.24"/>
    <s v="$0.50"/>
    <s v="$172.53"/>
    <n v="16.239999999999998"/>
    <n v="172.53"/>
    <n v="-156.29"/>
    <n v="0.5"/>
    <n v="0.18"/>
    <n v="172.85"/>
    <n v="2.61"/>
    <n v="55.129999999999995"/>
    <n v="54.629999999999995"/>
    <n v="54.129999999999995"/>
    <m/>
  </r>
  <r>
    <s v="5809-1"/>
    <x v="580"/>
    <s v="Kelly Lampkin"/>
    <s v="310 Wattle St,Ultimo"/>
    <x v="0"/>
    <s v="NSW"/>
    <x v="0"/>
    <s v="Aanya Zhang"/>
    <s v="High"/>
    <s v="Artisan 474 Labels"/>
    <x v="1"/>
    <s v="Small Box"/>
    <s v="Regular Air"/>
    <d v="2015-10-23T00:00:00"/>
    <s v="$1.84"/>
    <s v="$2.88"/>
    <s v="$1.04"/>
    <n v="31"/>
    <s v="$27.92"/>
    <n v="0.03"/>
    <s v="$0.00"/>
    <s v="$25.92"/>
    <s v="$0.99"/>
    <s v="$26.91"/>
    <n v="25.92"/>
    <n v="26.91"/>
    <n v="-0.98999999999999844"/>
    <n v="0.99"/>
    <n v="0"/>
    <n v="27.9"/>
    <n v="2.88"/>
    <n v="90.27"/>
    <n v="89.28"/>
    <n v="88.29"/>
    <m/>
  </r>
  <r>
    <s v="5809-1"/>
    <x v="173"/>
    <s v="Michael Oakman"/>
    <s v="8 Rankins Lane ,Melbourne"/>
    <x v="1"/>
    <s v="VIC"/>
    <x v="2"/>
    <s v="Connor Betts"/>
    <s v="Not Specified"/>
    <s v="Artisan Poly Binder Pockets"/>
    <x v="0"/>
    <s v="Small Box"/>
    <s v="Regular Air"/>
    <d v="2015-01-03T00:00:00"/>
    <s v="$2.26"/>
    <s v="$3.58"/>
    <s v="$1.32"/>
    <n v="6"/>
    <s v="$23.96"/>
    <n v="0.09"/>
    <s v="$2.69"/>
    <s v="$22.39"/>
    <s v="$5.47"/>
    <s v="$23.99"/>
    <n v="22.39"/>
    <n v="23.99"/>
    <n v="-1.5999999999999979"/>
    <n v="5.47"/>
    <n v="2.69"/>
    <n v="26.769999999999996"/>
    <n v="3.58"/>
    <n v="24.259999999999998"/>
    <n v="18.79"/>
    <n v="13.32"/>
    <m/>
  </r>
  <r>
    <s v="5809-1"/>
    <x v="586"/>
    <s v="Peter Fuller"/>
    <s v="8 Quay Street,Haymarket"/>
    <x v="0"/>
    <s v="NSW"/>
    <x v="2"/>
    <s v="Leighton Forrest"/>
    <s v="Critical"/>
    <s v="Artisan Poly Binder Pockets"/>
    <x v="0"/>
    <s v="Wrap Bag"/>
    <s v="Regular Air"/>
    <d v="2014-12-23T00:00:00"/>
    <s v="$2.26"/>
    <s v="$3.58"/>
    <s v="$1.32"/>
    <n v="32"/>
    <s v="$150.98"/>
    <n v="0.06"/>
    <s v="$3.60"/>
    <s v="$25.80"/>
    <s v="$5.47"/>
    <s v="$26.93"/>
    <n v="25.8"/>
    <n v="26.93"/>
    <n v="-1.129999999999999"/>
    <n v="5.47"/>
    <n v="3.6"/>
    <n v="28.799999999999997"/>
    <n v="3.58"/>
    <n v="116.43"/>
    <n v="110.96000000000001"/>
    <n v="105.49000000000001"/>
    <m/>
  </r>
  <r>
    <s v="5811-1"/>
    <x v="594"/>
    <s v="Dave Hallsten"/>
    <s v="1 John St,Waterloo"/>
    <x v="0"/>
    <s v="NSW"/>
    <x v="1"/>
    <s v="Charlie Bui"/>
    <s v="Low"/>
    <s v="Alto Parchment Paper, Assorted Colors"/>
    <x v="1"/>
    <s v="Small Box"/>
    <s v="Regular Air"/>
    <d v="2015-01-04T00:00:00"/>
    <s v="$4.59"/>
    <s v="$7.28"/>
    <s v="$2.69"/>
    <n v="8"/>
    <s v="$200.24"/>
    <n v="0.01"/>
    <s v="$6.12"/>
    <s v="$193.12"/>
    <s v="$11.15"/>
    <s v="$194.71"/>
    <n v="193.12"/>
    <n v="194.71"/>
    <n v="-1.5900000000000034"/>
    <n v="11.15"/>
    <n v="6.12"/>
    <n v="199.74"/>
    <n v="7.28"/>
    <n v="63.27"/>
    <n v="52.120000000000005"/>
    <n v="40.970000000000006"/>
    <m/>
  </r>
  <r>
    <s v="5811-1"/>
    <x v="546"/>
    <s v="Anne McFarland"/>
    <s v="834 Bourke St,Waterloo"/>
    <x v="0"/>
    <s v="NSW"/>
    <x v="1"/>
    <s v="Charlie Bui"/>
    <s v="Not Specified"/>
    <s v="TechSavi Access Keyboard"/>
    <x v="0"/>
    <s v="Small Box"/>
    <s v="Express Air"/>
    <d v="2015-03-01T00:00:00"/>
    <s v="$10.07"/>
    <s v="$15.98"/>
    <s v="$5.91"/>
    <n v="36"/>
    <s v="$415.48"/>
    <n v="0.06"/>
    <s v="$4.15"/>
    <s v="$411.33"/>
    <s v="$4.00"/>
    <s v="$415.33"/>
    <n v="411.33"/>
    <n v="415.33"/>
    <n v="-4"/>
    <n v="4"/>
    <n v="4.1500000000000004"/>
    <n v="415.18"/>
    <n v="15.98"/>
    <n v="575.13"/>
    <n v="571.13"/>
    <n v="567.13"/>
    <m/>
  </r>
  <r>
    <s v="5811-1"/>
    <x v="373"/>
    <s v="Jonathan Howell"/>
    <s v="180 High Street,Windsor"/>
    <x v="1"/>
    <s v="VIC"/>
    <x v="0"/>
    <s v="Connor Betts"/>
    <s v="High"/>
    <s v="TechSavi Access Keyboard"/>
    <x v="0"/>
    <s v="Small Box"/>
    <s v="Regular Air"/>
    <d v="2015-03-17T00:00:00"/>
    <s v="$10.07"/>
    <s v="$15.98"/>
    <s v="$5.91"/>
    <n v="47"/>
    <s v="$439.28"/>
    <n v="0"/>
    <s v="$38.85"/>
    <s v="$415.03"/>
    <s v="$4.00"/>
    <s v="$415.33"/>
    <n v="415.03"/>
    <n v="415.33"/>
    <n v="-0.30000000000001137"/>
    <n v="4"/>
    <n v="38.85"/>
    <n v="380.47999999999996"/>
    <n v="15.98"/>
    <n v="716.21"/>
    <n v="712.21"/>
    <n v="708.21"/>
    <m/>
  </r>
  <r>
    <s v="5811-1"/>
    <x v="140"/>
    <s v="Neil Knudson"/>
    <s v="4A Lyons St,Strathfield"/>
    <x v="0"/>
    <s v="NSW"/>
    <x v="0"/>
    <s v="Tina Carlton"/>
    <s v="Low"/>
    <s v="Artisan Hanging File Binders"/>
    <x v="0"/>
    <s v="Small Box"/>
    <s v="Regular Air"/>
    <d v="2013-10-07T00:00:00"/>
    <s v="$3.65"/>
    <s v="$5.98"/>
    <s v="$2.33"/>
    <n v="23"/>
    <s v="$205.80"/>
    <n v="7.0000000000000007E-2"/>
    <s v="$14.38"/>
    <s v="$196.21"/>
    <s v="$1.49"/>
    <s v="$199.71"/>
    <n v="196.21"/>
    <n v="199.71"/>
    <n v="-3.5"/>
    <n v="1.49"/>
    <n v="14.38"/>
    <n v="186.82000000000002"/>
    <n v="5.98"/>
    <n v="124.65000000000002"/>
    <n v="123.16000000000003"/>
    <n v="121.67000000000003"/>
    <m/>
  </r>
  <r>
    <s v="5811-1"/>
    <x v="617"/>
    <s v="Odella Nelson"/>
    <s v="531 King St,Newtown"/>
    <x v="0"/>
    <s v="NSW"/>
    <x v="0"/>
    <s v="Mihael Khan"/>
    <s v="Critical"/>
    <s v="Binder Posts"/>
    <x v="1"/>
    <s v="Small Box"/>
    <s v="Regular Air"/>
    <d v="2016-09-25T00:00:00"/>
    <s v="$3.50"/>
    <s v="$5.74"/>
    <s v="$2.24"/>
    <n v="8"/>
    <s v="$130.48"/>
    <n v="0.02"/>
    <s v="$6.75"/>
    <s v="$124.77"/>
    <s v="$5.01"/>
    <s v="$125.27"/>
    <n v="124.77"/>
    <n v="125.27"/>
    <n v="-0.5"/>
    <n v="5.01"/>
    <n v="6.75"/>
    <n v="123.53"/>
    <n v="5.74"/>
    <n v="44.18"/>
    <n v="39.17"/>
    <n v="34.160000000000004"/>
    <m/>
  </r>
  <r>
    <s v="5811-1"/>
    <x v="432"/>
    <s v="Jasper Cacioppo"/>
    <s v="24 Addison Rd,Marrickville"/>
    <x v="0"/>
    <s v="NSW"/>
    <x v="2"/>
    <s v="Radhya Staples"/>
    <s v="Low"/>
    <s v="Alto Parchment Paper, Assorted Colors"/>
    <x v="0"/>
    <s v="Small Box"/>
    <s v="Regular Air"/>
    <d v="2016-09-02T00:00:00"/>
    <s v="$4.59"/>
    <s v="$7.28"/>
    <s v="$2.69"/>
    <n v="8"/>
    <s v="$152.78"/>
    <n v="0.09"/>
    <s v="$7.18"/>
    <s v="$141.78"/>
    <s v="$11.15"/>
    <s v="$152.79"/>
    <n v="141.78"/>
    <n v="152.79"/>
    <n v="-11.009999999999991"/>
    <n v="11.15"/>
    <n v="7.18"/>
    <n v="156.76"/>
    <n v="7.28"/>
    <n v="62.21"/>
    <n v="51.06"/>
    <n v="39.910000000000004"/>
    <m/>
  </r>
  <r>
    <s v="5812-1"/>
    <x v="136"/>
    <s v="Justin Knight"/>
    <s v="Macquarie Centre Cnr Herring Road &amp; Waterloo Road,Macquarie Park"/>
    <x v="0"/>
    <s v="NSW"/>
    <x v="0"/>
    <s v="Nicholas Fernandes"/>
    <s v="Low"/>
    <s v="EcoTones Memo Sheets"/>
    <x v="0"/>
    <s v="Small Box"/>
    <s v="Express Air"/>
    <d v="2013-03-31T00:00:00"/>
    <s v="$2.52"/>
    <s v="$4.00"/>
    <s v="$1.48"/>
    <n v="49"/>
    <s v="$29.22"/>
    <n v="0.05"/>
    <s v="$0.29"/>
    <s v="$28.53"/>
    <s v="$1.30"/>
    <s v="$27.43"/>
    <n v="28.53"/>
    <n v="27.43"/>
    <n v="1.1000000000000014"/>
    <n v="1.3"/>
    <n v="0.28999999999999998"/>
    <n v="28.44"/>
    <n v="4"/>
    <n v="197.01000000000002"/>
    <n v="195.71"/>
    <n v="194.41"/>
    <m/>
  </r>
  <r>
    <s v="5812-1"/>
    <x v="179"/>
    <s v="Rob Haberlin"/>
    <s v="8 Rankins Lane ,Melbourne"/>
    <x v="1"/>
    <s v="VIC"/>
    <x v="0"/>
    <s v="Connor Betts"/>
    <s v="High"/>
    <s v="TechSavi Access Keyboard"/>
    <x v="0"/>
    <s v="Wrap Bag"/>
    <s v="Regular Air"/>
    <d v="2013-07-16T00:00:00"/>
    <s v="$8.31"/>
    <s v="$15.98"/>
    <s v="$7.67"/>
    <n v="38"/>
    <s v="$61.84"/>
    <n v="0.02"/>
    <s v="$4.43"/>
    <s v="$57.45"/>
    <s v="$6.50"/>
    <s v="$59.63"/>
    <n v="57.45"/>
    <n v="59.63"/>
    <n v="-2.1799999999999997"/>
    <n v="6.5"/>
    <n v="4.43"/>
    <n v="61.699999999999996"/>
    <n v="15.98"/>
    <n v="609.31000000000006"/>
    <n v="602.81000000000006"/>
    <n v="596.31000000000006"/>
    <m/>
  </r>
  <r>
    <s v="5812-1"/>
    <x v="120"/>
    <s v="Chuck Clark"/>
    <s v="53-55 Liverpool St,Sydney"/>
    <x v="0"/>
    <s v="NSW"/>
    <x v="1"/>
    <s v="Tina Carlton"/>
    <s v="Low"/>
    <s v="Artisan Hi-Liter Pen Style Six-Color Fluorescent Set"/>
    <x v="2"/>
    <s v="Large Box"/>
    <s v="Regular Air"/>
    <d v="2014-01-16T00:00:00"/>
    <s v="$2.16"/>
    <s v="$3.85"/>
    <s v="$1.69"/>
    <n v="3"/>
    <s v="$164.08"/>
    <n v="0.1"/>
    <s v="$16.82"/>
    <s v="$152.78"/>
    <s v="$0.70"/>
    <s v="$151.27"/>
    <n v="152.78"/>
    <n v="151.27000000000001"/>
    <n v="1.5099999999999909"/>
    <n v="0.7"/>
    <n v="16.82"/>
    <n v="135.15"/>
    <n v="3.85"/>
    <n v="-4.5699999999999994"/>
    <n v="-5.27"/>
    <n v="-5.97"/>
    <m/>
  </r>
  <r>
    <s v="5813-1"/>
    <x v="51"/>
    <s v="Nora Price"/>
    <s v="7 Khartoum Rd,Macquarie Park"/>
    <x v="0"/>
    <s v="NSW"/>
    <x v="0"/>
    <s v="Preston Senome"/>
    <s v="Medium"/>
    <s v="Wirebound Voice Message Log Book"/>
    <x v="0"/>
    <s v="Wrap Bag"/>
    <s v="Regular Air"/>
    <d v="2015-08-13T00:00:00"/>
    <s v="$2.90"/>
    <s v="$4.76"/>
    <s v="$1.86"/>
    <n v="2"/>
    <s v="$30.92"/>
    <n v="0.03"/>
    <s v="$5.11"/>
    <s v="$20.95"/>
    <s v="$0.88"/>
    <s v="$29.40"/>
    <n v="20.95"/>
    <n v="29.4"/>
    <n v="-8.4499999999999993"/>
    <n v="0.88"/>
    <n v="5.1100000000000003"/>
    <n v="25.169999999999998"/>
    <n v="4.76"/>
    <n v="5.2899999999999991"/>
    <n v="4.4099999999999993"/>
    <n v="3.5299999999999994"/>
    <m/>
  </r>
  <r>
    <s v="5813-1"/>
    <x v="15"/>
    <s v="Bill Stewart"/>
    <s v="188 Pitt Street,Sydney"/>
    <x v="0"/>
    <s v="NSW"/>
    <x v="1"/>
    <s v="Tina Carlton"/>
    <s v="Not Specified"/>
    <s v="Artisan Hi-Liter Smear-Safe Highlighters"/>
    <x v="1"/>
    <s v="Medium Box"/>
    <s v="Express Air"/>
    <d v="2015-05-13T00:00:00"/>
    <s v="$2.98"/>
    <s v="$5.84"/>
    <s v="$2.86"/>
    <n v="18"/>
    <s v="$27.92"/>
    <n v="0"/>
    <s v="$2.37"/>
    <s v="$26.53"/>
    <s v="$0.83"/>
    <s v="$27.42"/>
    <n v="26.53"/>
    <n v="27.42"/>
    <n v="-0.89000000000000057"/>
    <n v="0.83"/>
    <n v="2.37"/>
    <n v="25.88"/>
    <n v="5.84"/>
    <n v="103.58"/>
    <n v="102.75"/>
    <n v="101.92"/>
    <m/>
  </r>
  <r>
    <s v="5813-1"/>
    <x v="409"/>
    <s v="Tom Brown"/>
    <s v="85-113 Dunning Ave,Roseberry"/>
    <x v="0"/>
    <s v="NSW"/>
    <x v="1"/>
    <s v="Mihael Khan"/>
    <s v="Low"/>
    <s v="Binder Clips by OIC"/>
    <x v="0"/>
    <s v="Wrap Bag"/>
    <s v="Regular Air"/>
    <d v="2015-07-27T00:00:00"/>
    <s v="$0.93"/>
    <s v="$1.48"/>
    <s v="$0.55"/>
    <n v="41"/>
    <s v="$23.72"/>
    <n v="0.03"/>
    <s v="$1.66"/>
    <s v="$22.63"/>
    <s v="$0.70"/>
    <s v="$22.53"/>
    <n v="22.63"/>
    <n v="22.53"/>
    <n v="9.9999999999997868E-2"/>
    <n v="0.7"/>
    <n v="1.66"/>
    <n v="21.57"/>
    <n v="1.48"/>
    <n v="59.720000000000006"/>
    <n v="59.02"/>
    <n v="58.32"/>
    <m/>
  </r>
  <r>
    <s v="5814-1"/>
    <x v="428"/>
    <s v="Haura Armstrong"/>
    <s v="1 John Street,Waterloo"/>
    <x v="0"/>
    <s v="NSW"/>
    <x v="1"/>
    <s v="Charlie Bui"/>
    <s v="High"/>
    <s v="Artisan Binder Labels"/>
    <x v="1"/>
    <s v="Small Box"/>
    <s v="Regular Air"/>
    <d v="2015-07-20T00:00:00"/>
    <s v="$2.45"/>
    <s v="$3.89"/>
    <s v="$1.44"/>
    <n v="36"/>
    <s v="$247.84"/>
    <n v="0"/>
    <s v="$16.87"/>
    <s v="$232.37"/>
    <s v="$7.01"/>
    <s v="$239.27"/>
    <n v="232.37"/>
    <n v="239.27"/>
    <n v="-6.9000000000000057"/>
    <n v="7.01"/>
    <n v="16.87"/>
    <n v="229.41"/>
    <n v="3.89"/>
    <n v="130.17999999999998"/>
    <n v="123.16999999999999"/>
    <n v="116.15999999999998"/>
    <m/>
  </r>
  <r>
    <s v="5814-1"/>
    <x v="33"/>
    <s v="Denny Joy"/>
    <s v="99 Lygon Street,East Brunswick"/>
    <x v="1"/>
    <s v="VIC"/>
    <x v="1"/>
    <s v="Connor Betts"/>
    <s v="High"/>
    <s v="1726 Digital Answering Machine"/>
    <x v="0"/>
    <s v="Small Box"/>
    <s v="Regular Air"/>
    <d v="2014-08-01T00:00:00"/>
    <s v="$8.82"/>
    <s v="$20.99"/>
    <s v="$12.17"/>
    <n v="10"/>
    <s v="$33.40"/>
    <n v="0.04"/>
    <s v="$3.91"/>
    <s v="$30.39"/>
    <s v="$4.81"/>
    <s v="$41.39"/>
    <n v="30.39"/>
    <n v="41.39"/>
    <n v="-11"/>
    <n v="4.8099999999999996"/>
    <n v="3.91"/>
    <n v="42.290000000000006"/>
    <n v="20.99"/>
    <n v="210.79999999999998"/>
    <n v="205.98999999999998"/>
    <n v="201.17999999999998"/>
    <m/>
  </r>
  <r>
    <s v="5814-1"/>
    <x v="290"/>
    <s v="Steve Nguyen"/>
    <s v="61 York St,Sydney"/>
    <x v="0"/>
    <s v="NSW"/>
    <x v="3"/>
    <s v="Leighton Forrest"/>
    <s v="Low"/>
    <s v="Artisan Hanging File Binders"/>
    <x v="0"/>
    <s v="Small Box"/>
    <s v="Regular Air"/>
    <d v="2014-02-13T00:00:00"/>
    <s v="$3.65"/>
    <s v="$5.98"/>
    <s v="$2.33"/>
    <n v="43"/>
    <s v="$219.30"/>
    <n v="0.08"/>
    <s v="$10.74"/>
    <s v="$119.22"/>
    <s v="$1.49"/>
    <s v="$126.47"/>
    <n v="119.22"/>
    <n v="126.47"/>
    <n v="-7.25"/>
    <n v="1.49"/>
    <n v="10.74"/>
    <n v="117.22"/>
    <n v="5.98"/>
    <n v="247.89000000000004"/>
    <n v="246.40000000000003"/>
    <n v="244.91000000000003"/>
    <m/>
  </r>
  <r>
    <s v="5814-1"/>
    <x v="354"/>
    <s v="Max Jones"/>
    <s v="240-242 Johnston Street,Fitzroy"/>
    <x v="1"/>
    <s v="VIC"/>
    <x v="1"/>
    <s v="Connor Betts"/>
    <s v="Not Specified"/>
    <s v="Artisan 481 Labels"/>
    <x v="0"/>
    <s v="Wrap Bag"/>
    <s v="Regular Air"/>
    <d v="2015-01-15T00:00:00"/>
    <s v="$1.94"/>
    <s v="$3.08"/>
    <s v="$1.14"/>
    <n v="5"/>
    <s v="$13.90"/>
    <n v="0.09"/>
    <s v="$1.69"/>
    <s v="$12.45"/>
    <s v="$0.99"/>
    <s v="$12.47"/>
    <n v="12.45"/>
    <n v="12.47"/>
    <n v="-2.000000000000135E-2"/>
    <n v="0.99"/>
    <n v="1.69"/>
    <n v="11.770000000000001"/>
    <n v="3.08"/>
    <n v="14.700000000000001"/>
    <n v="13.71"/>
    <n v="12.72"/>
    <m/>
  </r>
  <r>
    <s v="5814-1"/>
    <x v="484"/>
    <s v="Sally Knutson"/>
    <s v="Shop 1, 186-190 Church Street,Parramatta;46a Macleay Street,Potts Point"/>
    <x v="0"/>
    <s v="NSW"/>
    <x v="1"/>
    <s v="Mihael Khan"/>
    <s v="Low"/>
    <s v="Artisan Durable Poly Binders"/>
    <x v="0"/>
    <s v="Wrap Bag"/>
    <s v="Express Air"/>
    <d v="2016-01-04T00:00:00"/>
    <s v="$3.37"/>
    <s v="$5.53"/>
    <s v="$2.16"/>
    <n v="39"/>
    <s v="$130.98"/>
    <n v="0.05"/>
    <s v="$6.54"/>
    <s v="$229.61"/>
    <s v="$6.98"/>
    <s v="$247.59"/>
    <n v="229.61"/>
    <n v="247.59"/>
    <n v="-17.97999999999999"/>
    <n v="6.98"/>
    <n v="6.54"/>
    <n v="248.03"/>
    <n v="5.53"/>
    <n v="216.11"/>
    <n v="209.13000000000002"/>
    <n v="202.15000000000003"/>
    <m/>
  </r>
  <r>
    <s v="5815-1"/>
    <x v="365"/>
    <s v="Ed Ludwig"/>
    <s v="221 Barkly St,St Kilda"/>
    <x v="1"/>
    <s v="VIC"/>
    <x v="0"/>
    <s v="Yvette Biti"/>
    <s v="Critical"/>
    <s v="Smiths General Use 3-Ring Binders"/>
    <x v="0"/>
    <s v="Small Box"/>
    <s v="Regular Air"/>
    <d v="2014-08-07T00:00:00"/>
    <s v="$1.18"/>
    <s v="$1.88"/>
    <s v="$0.70"/>
    <n v="8"/>
    <s v="$81.12"/>
    <n v="0.02"/>
    <s v="$6.73"/>
    <s v="$760.99"/>
    <s v="$1.49"/>
    <s v="$70.90"/>
    <n v="760.99"/>
    <n v="70.900000000000006"/>
    <n v="690.09"/>
    <n v="1.49"/>
    <n v="6.73"/>
    <n v="65.66"/>
    <n v="1.88"/>
    <n v="9.7999999999999989"/>
    <n v="8.3099999999999987"/>
    <n v="6.8199999999999985"/>
    <m/>
  </r>
  <r>
    <s v="5815-1"/>
    <x v="618"/>
    <s v="Nicole Brennan"/>
    <s v="180 High Street,Windsor"/>
    <x v="1"/>
    <s v="VIC"/>
    <x v="1"/>
    <s v="Connor Betts"/>
    <s v="Medium"/>
    <s v="Lumi Crayons"/>
    <x v="1"/>
    <s v="Medium Box"/>
    <s v="Regular Air"/>
    <d v="2016-07-30T00:00:00"/>
    <s v="$5.22"/>
    <s v="$9.85"/>
    <s v="$4.63"/>
    <n v="9"/>
    <s v="$403.85"/>
    <n v="0.08"/>
    <s v="$20.19"/>
    <s v="$383.66"/>
    <s v="$4.82"/>
    <s v="$388.48"/>
    <n v="383.66"/>
    <n v="388.48"/>
    <n v="-4.8199999999999932"/>
    <n v="4.82"/>
    <n v="20.190000000000001"/>
    <n v="373.11"/>
    <n v="9.85"/>
    <n v="73.28"/>
    <n v="68.459999999999994"/>
    <n v="63.639999999999993"/>
    <m/>
  </r>
  <r>
    <s v="5815-1"/>
    <x v="70"/>
    <s v="Harold Pawlan"/>
    <s v="180 High Street,Windsor"/>
    <x v="1"/>
    <s v="VIC"/>
    <x v="1"/>
    <s v="Connor Betts"/>
    <s v="High"/>
    <s v="Lumi Crayons"/>
    <x v="1"/>
    <s v="Small Box"/>
    <s v="Regular Air"/>
    <d v="2015-03-16T00:00:00"/>
    <s v="$5.22"/>
    <s v="$9.85"/>
    <s v="$4.63"/>
    <n v="5"/>
    <s v="$403.85"/>
    <n v="0.08"/>
    <s v="$20.19"/>
    <s v="$383.66"/>
    <s v="$4.82"/>
    <s v="$388.48"/>
    <n v="383.66"/>
    <n v="388.48"/>
    <n v="-4.8199999999999932"/>
    <n v="4.82"/>
    <n v="20.190000000000001"/>
    <n v="373.11"/>
    <n v="9.85"/>
    <n v="33.879999999999995"/>
    <n v="29.06"/>
    <n v="24.24"/>
    <m/>
  </r>
  <r>
    <s v="5815-1"/>
    <x v="264"/>
    <s v="Dionis Lloyd"/>
    <s v="85-113 Dunning Ave,Rosebery"/>
    <x v="0"/>
    <s v="NSW"/>
    <x v="1"/>
    <s v="Mihael Khan"/>
    <s v="High"/>
    <s v="DrawIt Colored Pencils, 48-Color Set"/>
    <x v="0"/>
    <s v="Small Box"/>
    <s v="Regular Air"/>
    <d v="2014-01-15T00:00:00"/>
    <s v="$21.56"/>
    <s v="$36.55"/>
    <s v="$14.99"/>
    <n v="20"/>
    <s v="$469.60"/>
    <n v="0.04"/>
    <s v="$18.86"/>
    <s v="$420.70"/>
    <s v="$13.89"/>
    <s v="$414.59"/>
    <n v="420.7"/>
    <n v="414.59"/>
    <n v="6.1100000000000136"/>
    <n v="13.89"/>
    <n v="18.86"/>
    <n v="409.61999999999995"/>
    <n v="36.549999999999997"/>
    <n v="726.03"/>
    <n v="712.14"/>
    <n v="698.25"/>
    <m/>
  </r>
  <r>
    <s v="5816-1"/>
    <x v="415"/>
    <s v="Toby Grace"/>
    <s v="1/173-179 Bronte Rd,Waverley"/>
    <x v="0"/>
    <s v="NSW"/>
    <x v="0"/>
    <s v="Leighton Forrest"/>
    <s v="High"/>
    <s v="Artisan Binder Labels"/>
    <x v="1"/>
    <s v="Small Box"/>
    <s v="Regular Air"/>
    <d v="2015-07-30T00:00:00"/>
    <s v="$2.45"/>
    <s v="$3.89"/>
    <s v="$1.44"/>
    <n v="34"/>
    <s v="$241.96"/>
    <n v="0.01"/>
    <s v="$20.96"/>
    <s v="$243.97"/>
    <s v="$7.01"/>
    <s v="$239.77"/>
    <n v="243.97"/>
    <n v="239.77"/>
    <n v="4.1999999999999886"/>
    <n v="7.01"/>
    <n v="20.96"/>
    <n v="225.82"/>
    <n v="3.89"/>
    <n v="118.30999999999999"/>
    <n v="111.29999999999998"/>
    <n v="104.28999999999998"/>
    <m/>
  </r>
  <r>
    <s v="5816-1"/>
    <x v="392"/>
    <s v="Helen Andreada"/>
    <s v="470 Anzac Parade,Kingsford"/>
    <x v="0"/>
    <s v="NSW"/>
    <x v="3"/>
    <s v="Tina Carlton"/>
    <s v="High"/>
    <s v="Deluxe Rollaway Locking File with Drawer"/>
    <x v="0"/>
    <s v="Wrap Bag"/>
    <s v="Regular Air"/>
    <d v="2014-01-26T00:00:00"/>
    <s v="$178.83"/>
    <s v="$415.88"/>
    <s v="$237.05"/>
    <n v="26"/>
    <s v="$1,559.87"/>
    <n v="0.03"/>
    <s v="$62.39"/>
    <s v="$1,497.48"/>
    <s v="$11.37"/>
    <s v="$1,501.92"/>
    <n v="1497.48"/>
    <n v="1501.92"/>
    <n v="-4.4400000000000546"/>
    <n v="11.37"/>
    <n v="62.39"/>
    <n v="1450.8999999999999"/>
    <n v="415.88"/>
    <n v="10761.86"/>
    <n v="10750.49"/>
    <n v="10739.119999999999"/>
    <m/>
  </r>
  <r>
    <s v="5816-1"/>
    <x v="368"/>
    <s v="Astrea Jones"/>
    <s v="2a/285A Crown St,Surry Hills"/>
    <x v="0"/>
    <s v="NSW"/>
    <x v="1"/>
    <s v="Phoebe Gour"/>
    <s v="Medium"/>
    <s v="Artisan Hi-Liter EverBold Pen Style Fluorescent Highlighters, 4/Pack"/>
    <x v="0"/>
    <s v="Wrap Bag"/>
    <s v="Regular Air"/>
    <d v="2015-03-26T00:00:00"/>
    <s v="$4.48"/>
    <s v="$8.14"/>
    <s v="$3.66"/>
    <n v="20"/>
    <s v="$15.40"/>
    <n v="0.06"/>
    <s v="$1.39"/>
    <s v="$14.01"/>
    <s v="$3.12"/>
    <s v="$14.71"/>
    <n v="14.01"/>
    <n v="14.71"/>
    <n v="-0.70000000000000107"/>
    <n v="3.12"/>
    <n v="1.39"/>
    <n v="16.440000000000001"/>
    <n v="8.14"/>
    <n v="164.53000000000003"/>
    <n v="161.41000000000003"/>
    <n v="158.29000000000002"/>
    <m/>
  </r>
  <r>
    <s v="5816-1"/>
    <x v="62"/>
    <s v="John Lucas"/>
    <s v="188 Pitt Street,Sydney"/>
    <x v="0"/>
    <s v="NSW"/>
    <x v="1"/>
    <s v="Tina Carlton"/>
    <s v="Not Specified"/>
    <s v="Artisan Hi-Liter Pen Style Six-Color Fluorescent Set"/>
    <x v="2"/>
    <s v="Large Box"/>
    <s v="Regular Air"/>
    <d v="2014-08-09T00:00:00"/>
    <s v="$2.16"/>
    <s v="$3.85"/>
    <s v="$1.69"/>
    <n v="27"/>
    <s v="$18.20"/>
    <n v="0.09"/>
    <s v="$1.38"/>
    <s v="$15.00"/>
    <s v="$0.70"/>
    <s v="$14.71"/>
    <n v="15"/>
    <n v="14.71"/>
    <n v="0.28999999999999915"/>
    <n v="0.7"/>
    <n v="1.38"/>
    <n v="14.030000000000001"/>
    <n v="3.85"/>
    <n v="103.27000000000001"/>
    <n v="102.57000000000001"/>
    <n v="101.87"/>
    <m/>
  </r>
  <r>
    <s v="5816-1"/>
    <x v="110"/>
    <s v="Beul Khright"/>
    <s v="501 George St,Sydney"/>
    <x v="0"/>
    <s v="NSW"/>
    <x v="0"/>
    <s v="Samantha Chairs"/>
    <s v="High"/>
    <s v="Smiths SlimLine Pencil Sharpener"/>
    <x v="1"/>
    <s v="Small Box"/>
    <s v="Express Air"/>
    <d v="2013-10-13T00:00:00"/>
    <s v="$4.79"/>
    <s v="$11.97"/>
    <s v="$7.18"/>
    <n v="29"/>
    <s v="$63.84"/>
    <n v="0.03"/>
    <s v="$4.47"/>
    <s v="$59.37"/>
    <s v="$5.81"/>
    <s v="$64.57"/>
    <n v="59.37"/>
    <n v="64.569999999999993"/>
    <n v="-5.1999999999999957"/>
    <n v="5.81"/>
    <n v="4.47"/>
    <n v="65.91"/>
    <n v="11.97"/>
    <n v="348.46999999999997"/>
    <n v="342.65999999999997"/>
    <n v="336.84999999999997"/>
    <m/>
  </r>
  <r>
    <s v="5816-1"/>
    <x v="468"/>
    <s v="Joseph Ardolo"/>
    <s v="188 Pitt Street,Sydney"/>
    <x v="0"/>
    <s v="NSW"/>
    <x v="2"/>
    <s v="Tina Carlton"/>
    <s v="Medium"/>
    <s v="Alto Parchment Paper, Assorted Colors"/>
    <x v="1"/>
    <s v="Small Box"/>
    <s v="Regular Air"/>
    <d v="2014-11-04T00:00:00"/>
    <s v="$4.59"/>
    <s v="$7.28"/>
    <s v="$2.69"/>
    <n v="12"/>
    <s v="$371.40"/>
    <n v="0"/>
    <s v="$0.00"/>
    <s v="$377.40"/>
    <s v="$11.15"/>
    <s v="$378.42"/>
    <n v="377.4"/>
    <n v="378.42"/>
    <n v="-1.0200000000000387"/>
    <n v="11.15"/>
    <n v="0"/>
    <n v="389.57"/>
    <n v="7.28"/>
    <n v="98.51"/>
    <n v="87.36"/>
    <n v="76.209999999999994"/>
    <m/>
  </r>
  <r>
    <s v="5816-1"/>
    <x v="19"/>
    <s v="Toby Swindell"/>
    <s v="273 George Street,Sydney"/>
    <x v="0"/>
    <s v="NSW"/>
    <x v="0"/>
    <s v="Leighton Forrest"/>
    <s v="Critical"/>
    <s v="Apex Straight Scissors"/>
    <x v="0"/>
    <s v="Wrap Bag"/>
    <s v="Regular Air"/>
    <d v="2013-02-23T00:00:00"/>
    <s v="$5.19"/>
    <s v="$12.98"/>
    <s v="$7.79"/>
    <n v="35"/>
    <s v="$623.32"/>
    <n v="0.1"/>
    <s v="$60.67"/>
    <s v="$626.39"/>
    <s v="$3.14"/>
    <s v="$531.04"/>
    <n v="626.39"/>
    <n v="531.04"/>
    <n v="95.350000000000023"/>
    <n v="3.14"/>
    <n v="60.67"/>
    <n v="473.50999999999993"/>
    <n v="12.98"/>
    <n v="396.77"/>
    <n v="393.63"/>
    <n v="390.49"/>
    <m/>
  </r>
  <r>
    <s v="5816-1"/>
    <x v="131"/>
    <s v="Karl Brown"/>
    <s v="470 Anzac Parade,Kingsford"/>
    <x v="0"/>
    <s v="NSW"/>
    <x v="0"/>
    <s v="Tina Carlton"/>
    <s v="Critical"/>
    <s v="Creator Anti Dust Chalk, 12/Pack"/>
    <x v="0"/>
    <s v="Small Box"/>
    <s v="Regular Air"/>
    <d v="2013-07-26T00:00:00"/>
    <s v="$1.09"/>
    <s v="$1.82"/>
    <s v="$0.73"/>
    <n v="32"/>
    <s v="$63.40"/>
    <n v="0.1"/>
    <s v="$5.64"/>
    <s v="$59.67"/>
    <s v="$1.00"/>
    <s v="$50.57"/>
    <n v="59.67"/>
    <n v="50.57"/>
    <n v="9.1000000000000014"/>
    <n v="1"/>
    <n v="5.64"/>
    <n v="45.93"/>
    <n v="1.82"/>
    <n v="53.6"/>
    <n v="52.6"/>
    <n v="51.6"/>
    <m/>
  </r>
  <r>
    <s v="5818-1"/>
    <x v="74"/>
    <s v="Steve Nguyen"/>
    <s v="61 York St,Sydney"/>
    <x v="0"/>
    <s v="NSW"/>
    <x v="1"/>
    <s v="Leighton Forrest"/>
    <s v="Critical"/>
    <s v="Artisan 48 Labels"/>
    <x v="0"/>
    <s v="Wrap Bag"/>
    <s v="Regular Air"/>
    <d v="2013-06-17T00:00:00"/>
    <s v="$3.84"/>
    <s v="$6.30"/>
    <s v="$2.46"/>
    <n v="16"/>
    <s v="$72.44"/>
    <n v="0.09"/>
    <s v="$0.00"/>
    <s v="$68.18"/>
    <s v="$0.50"/>
    <s v="$62.67"/>
    <n v="68.180000000000007"/>
    <n v="62.67"/>
    <n v="5.5100000000000051"/>
    <n v="0.5"/>
    <n v="0"/>
    <n v="63.17"/>
    <n v="6.3"/>
    <n v="101.3"/>
    <n v="100.8"/>
    <n v="100.3"/>
    <m/>
  </r>
  <r>
    <s v="5819-1"/>
    <x v="619"/>
    <s v="Charles McCrossin"/>
    <s v="73 MacLeay St,Potts Point"/>
    <x v="0"/>
    <s v="NSW"/>
    <x v="1"/>
    <s v="Natasha Song"/>
    <s v="Critical"/>
    <s v="DrawIt Colored Pencils, 48-Color Set"/>
    <x v="1"/>
    <s v="Small Box"/>
    <s v="Regular Air"/>
    <d v="2014-09-28T00:00:00"/>
    <s v="$21.56"/>
    <s v="$36.55"/>
    <s v="$14.99"/>
    <n v="42"/>
    <s v="$626.38"/>
    <n v="0.02"/>
    <s v="$15.79"/>
    <s v="$572.89"/>
    <s v="$13.89"/>
    <s v="$573.76"/>
    <n v="572.89"/>
    <n v="573.76"/>
    <n v="-0.87000000000000455"/>
    <n v="13.89"/>
    <n v="15.79"/>
    <n v="571.86"/>
    <n v="36.549999999999997"/>
    <n v="1533.2"/>
    <n v="1519.31"/>
    <n v="1505.4199999999998"/>
    <m/>
  </r>
  <r>
    <s v="5819-1"/>
    <x v="369"/>
    <s v="Dennis Kane"/>
    <s v="33/4 Barangaroo Avenue,Sydney"/>
    <x v="0"/>
    <s v="NSW"/>
    <x v="1"/>
    <s v="Natasha Song"/>
    <s v="High"/>
    <s v="Apex Box Cutter Scissors"/>
    <x v="0"/>
    <s v="Wrap Bag"/>
    <s v="Regular Air"/>
    <d v="2013-11-08T00:00:00"/>
    <s v="$4.19"/>
    <s v="$10.23"/>
    <s v="$6.04"/>
    <n v="50"/>
    <s v="$205.62"/>
    <n v="0"/>
    <s v="$14.33"/>
    <s v="$193.74"/>
    <s v="$4.68"/>
    <s v="$190.45"/>
    <n v="193.74"/>
    <n v="190.45"/>
    <n v="3.2900000000000205"/>
    <n v="4.68"/>
    <n v="14.33"/>
    <n v="180.79999999999998"/>
    <n v="10.23"/>
    <n v="501.85"/>
    <n v="497.17"/>
    <n v="492.49"/>
    <m/>
  </r>
  <r>
    <s v="5819-1"/>
    <x v="37"/>
    <s v="Anne Pryor"/>
    <s v="154 Castlereagh St,Sydney"/>
    <x v="0"/>
    <s v="NSW"/>
    <x v="1"/>
    <s v="Samantha Chairs"/>
    <s v="Not Specified"/>
    <s v="Angle-D Binders with Locking Rings, Label Holders"/>
    <x v="0"/>
    <s v="Small Box"/>
    <s v="Regular Air"/>
    <d v="2014-01-10T00:00:00"/>
    <s v="$4.53"/>
    <s v="$7.30"/>
    <s v="$2.77"/>
    <n v="21"/>
    <s v="$238.55"/>
    <n v="0.05"/>
    <s v="$14.75"/>
    <s v="$224.39"/>
    <s v="$7.72"/>
    <s v="$231.56"/>
    <n v="224.39"/>
    <n v="231.56"/>
    <n v="-7.1700000000000159"/>
    <n v="7.72"/>
    <n v="14.75"/>
    <n v="224.53"/>
    <n v="7.3"/>
    <n v="146.26999999999998"/>
    <n v="138.54999999999998"/>
    <n v="130.82999999999998"/>
    <m/>
  </r>
  <r>
    <s v="5820-1"/>
    <x v="620"/>
    <s v="David Smith"/>
    <s v="85-113 Dunning Ave,Roseberry"/>
    <x v="0"/>
    <s v="NSW"/>
    <x v="1"/>
    <s v="Mihael Khan"/>
    <s v="Not Specified"/>
    <s v="Alto Memo Cubes"/>
    <x v="0"/>
    <s v="Small Pack"/>
    <s v="Regular Air"/>
    <d v="2013-09-26T00:00:00"/>
    <s v="$3.32"/>
    <s v="$5.18"/>
    <s v="$1.86"/>
    <n v="6"/>
    <s v="$88.84"/>
    <n v="0.01"/>
    <s v="$2.43"/>
    <s v="$83.97"/>
    <s v="$2.04"/>
    <s v="$86.47"/>
    <n v="83.97"/>
    <n v="86.47"/>
    <n v="-2.5"/>
    <n v="2.04"/>
    <n v="2.4300000000000002"/>
    <n v="86.08"/>
    <n v="5.18"/>
    <n v="30.689999999999998"/>
    <n v="28.65"/>
    <n v="26.61"/>
    <m/>
  </r>
  <r>
    <s v="5821-1"/>
    <x v="466"/>
    <s v="Susan Pistek"/>
    <s v="5/250 Old Northern Road ,Castle Hills"/>
    <x v="0"/>
    <s v="NSW"/>
    <x v="3"/>
    <s v="Nicholas Fernandes"/>
    <s v="Low"/>
    <s v="Artisan 481 Labels"/>
    <x v="0"/>
    <s v="Small Box"/>
    <s v="Regular Air"/>
    <d v="2015-03-13T00:00:00"/>
    <s v="$1.94"/>
    <s v="$3.08"/>
    <s v="$1.14"/>
    <n v="4"/>
    <s v="$12.32"/>
    <n v="0.08"/>
    <s v="$0.37"/>
    <s v="$11.95"/>
    <s v="$0.99"/>
    <s v="$12.94"/>
    <n v="11.95"/>
    <n v="12.94"/>
    <n v="-0.99000000000000021"/>
    <n v="0.99"/>
    <n v="0.37"/>
    <n v="13.56"/>
    <n v="3.08"/>
    <n v="12.940000000000001"/>
    <n v="11.950000000000001"/>
    <n v="10.96"/>
    <m/>
  </r>
  <r>
    <s v="5821-1"/>
    <x v="466"/>
    <s v="Susan Pistek"/>
    <s v="2a/285A Crown St,Surry Hills"/>
    <x v="0"/>
    <s v="NSW"/>
    <x v="0"/>
    <s v="Phoebe Gour"/>
    <s v="High"/>
    <s v="Artisan 481 Labels"/>
    <x v="0"/>
    <s v="Small Box"/>
    <s v="Regular Air"/>
    <d v="2015-03-13T00:00:00"/>
    <s v="$1.94"/>
    <s v="$3.08"/>
    <s v="$1.14"/>
    <n v="27"/>
    <s v="$12.32"/>
    <n v="0"/>
    <s v="$0.37"/>
    <s v="$11.95"/>
    <s v="$0.99"/>
    <s v="$12.94"/>
    <n v="11.95"/>
    <n v="12.94"/>
    <n v="-0.99000000000000021"/>
    <n v="0.99"/>
    <n v="0.37"/>
    <n v="13.56"/>
    <n v="3.08"/>
    <n v="83.779999999999987"/>
    <n v="82.789999999999992"/>
    <n v="81.8"/>
    <m/>
  </r>
  <r>
    <s v="5821-1"/>
    <x v="466"/>
    <s v="Susan Pistek"/>
    <s v="2a/285A Crown St,Surry Hills"/>
    <x v="0"/>
    <s v="NSW"/>
    <x v="1"/>
    <s v="Phoebe Gour"/>
    <s v="Not Specified"/>
    <s v="Artisan 481 Labels"/>
    <x v="2"/>
    <s v="Small Pack"/>
    <s v="Regular Air"/>
    <d v="2015-03-13T00:00:00"/>
    <s v="$1.94"/>
    <s v="$3.08"/>
    <s v="$1.14"/>
    <n v="8"/>
    <s v="$12.32"/>
    <n v="0.1"/>
    <s v="$0.37"/>
    <s v="$11.95"/>
    <s v="$0.99"/>
    <s v="$12.94"/>
    <n v="11.95"/>
    <n v="12.94"/>
    <n v="-0.99000000000000021"/>
    <n v="0.99"/>
    <n v="0.37"/>
    <n v="13.56"/>
    <n v="3.08"/>
    <n v="25.259999999999998"/>
    <n v="24.27"/>
    <n v="23.28"/>
    <m/>
  </r>
  <r>
    <s v="5821-1"/>
    <x v="107"/>
    <s v="Sanjit Engle"/>
    <s v="12 Princess Hwy,Sylvania"/>
    <x v="0"/>
    <s v="NSW"/>
    <x v="0"/>
    <s v="Nicholas Fernandes"/>
    <s v="High"/>
    <s v="Apex Elite Stainless Steel Scissors"/>
    <x v="0"/>
    <s v="Wrap Bag"/>
    <s v="Regular Air"/>
    <d v="2014-01-17T00:00:00"/>
    <s v="$3.42"/>
    <s v="$8.34"/>
    <s v="$4.92"/>
    <n v="39"/>
    <s v="$121.02"/>
    <n v="0.04"/>
    <s v="$5.67"/>
    <s v="$113.43"/>
    <s v="$2.64"/>
    <s v="$112.49"/>
    <n v="113.43"/>
    <n v="112.49"/>
    <n v="0.94000000000001194"/>
    <n v="2.64"/>
    <n v="5.67"/>
    <n v="109.46"/>
    <n v="8.34"/>
    <n v="322.22999999999996"/>
    <n v="319.58999999999997"/>
    <n v="316.95"/>
    <m/>
  </r>
  <r>
    <s v="5821-1"/>
    <x v="466"/>
    <s v="Susan Pistek"/>
    <s v="2a/285A Crown St,Surry Hills"/>
    <x v="0"/>
    <s v="NSW"/>
    <x v="0"/>
    <s v="Phoebe Gour"/>
    <s v="Critical"/>
    <s v="Artisan 481 Labels"/>
    <x v="0"/>
    <s v="Wrap Bag"/>
    <s v="Regular Air"/>
    <d v="2015-03-13T00:00:00"/>
    <s v="$1.94"/>
    <s v="$3.08"/>
    <s v="$1.14"/>
    <n v="8"/>
    <s v="$12.32"/>
    <n v="0.1"/>
    <s v="$0.37"/>
    <s v="$11.95"/>
    <s v="$0.99"/>
    <s v="$12.94"/>
    <n v="11.95"/>
    <n v="12.94"/>
    <n v="-0.99000000000000021"/>
    <n v="0.99"/>
    <n v="0.37"/>
    <n v="13.56"/>
    <n v="3.08"/>
    <n v="25.259999999999998"/>
    <n v="24.27"/>
    <n v="23.28"/>
    <m/>
  </r>
  <r>
    <s v="5821-1"/>
    <x v="466"/>
    <s v="Susan Pistek"/>
    <s v="485 Crown St,Surry Hills"/>
    <x v="0"/>
    <s v="NSW"/>
    <x v="0"/>
    <s v="Leighton Forrest"/>
    <s v="High"/>
    <s v="Artisan 481 Labels"/>
    <x v="0"/>
    <s v="Wrap Bag"/>
    <s v="Express Air"/>
    <d v="2015-03-13T00:00:00"/>
    <s v="$1.94"/>
    <s v="$3.08"/>
    <s v="$1.14"/>
    <n v="22"/>
    <s v="$12.32"/>
    <n v="0.04"/>
    <s v="$0.37"/>
    <s v="$11.95"/>
    <s v="$0.99"/>
    <s v="$12.94"/>
    <n v="11.95"/>
    <n v="12.94"/>
    <n v="-0.99000000000000021"/>
    <n v="0.99"/>
    <n v="0.37"/>
    <n v="13.56"/>
    <n v="3.08"/>
    <n v="68.38"/>
    <n v="67.39"/>
    <n v="66.400000000000006"/>
    <m/>
  </r>
  <r>
    <s v="5822-1"/>
    <x v="140"/>
    <s v="Joni Wasserman"/>
    <s v="Westfield Sydney,Sydney"/>
    <x v="0"/>
    <s v="NSW"/>
    <x v="1"/>
    <s v="Natasha Song"/>
    <s v="High"/>
    <s v="Smiths Bulldog Clip"/>
    <x v="0"/>
    <s v="Small Box"/>
    <s v="Regular Air"/>
    <d v="2013-10-12T00:00:00"/>
    <s v="$2.31"/>
    <s v="$3.78"/>
    <s v="$1.47"/>
    <n v="29"/>
    <s v="$163.02"/>
    <n v="0.03"/>
    <s v="$15.34"/>
    <s v="$152.71"/>
    <s v="$0.71"/>
    <s v="$157.25"/>
    <n v="152.71"/>
    <n v="157.25"/>
    <n v="-4.539999999999992"/>
    <n v="0.71"/>
    <n v="15.34"/>
    <n v="142.62"/>
    <n v="3.78"/>
    <n v="94.989999999999981"/>
    <n v="94.279999999999987"/>
    <n v="93.57"/>
    <m/>
  </r>
  <r>
    <s v="5822-1"/>
    <x v="48"/>
    <s v="Henry Goldwyn"/>
    <s v="541 Church St,Richmond"/>
    <x v="1"/>
    <s v="VIC"/>
    <x v="1"/>
    <s v="Yvette Biti"/>
    <s v="Not Specified"/>
    <s v="Binder Clips by OIC"/>
    <x v="0"/>
    <s v="Wrap Bag"/>
    <s v="Regular Air"/>
    <d v="2013-12-19T00:00:00"/>
    <s v="$0.93"/>
    <s v="$1.48"/>
    <s v="$0.55"/>
    <n v="44"/>
    <s v="$19.36"/>
    <n v="0.09"/>
    <s v="$0.29"/>
    <s v="$12.32"/>
    <s v="$0.70"/>
    <s v="$12.43"/>
    <n v="12.32"/>
    <n v="12.43"/>
    <n v="-0.10999999999999943"/>
    <n v="0.7"/>
    <n v="0.28999999999999998"/>
    <n v="12.84"/>
    <n v="1.48"/>
    <n v="65.53"/>
    <n v="64.83"/>
    <n v="64.13"/>
    <m/>
  </r>
  <r>
    <s v="5822-1"/>
    <x v="187"/>
    <s v="Roy Collins"/>
    <s v="Westfield Sydney,Sydney"/>
    <x v="0"/>
    <s v="NSW"/>
    <x v="2"/>
    <s v="Natasha Song"/>
    <s v="High"/>
    <s v="Binder Clips by OIC"/>
    <x v="0"/>
    <s v="Small Pack"/>
    <s v="Regular Air"/>
    <d v="2013-06-27T00:00:00"/>
    <s v="$0.93"/>
    <s v="$1.48"/>
    <s v="$0.55"/>
    <n v="24"/>
    <s v="$14.56"/>
    <n v="0.1"/>
    <s v="$0.88"/>
    <s v="$12.32"/>
    <s v="$0.70"/>
    <s v="$12.45"/>
    <n v="12.32"/>
    <n v="12.45"/>
    <n v="-0.12999999999999901"/>
    <n v="0.7"/>
    <n v="0.88"/>
    <n v="12.269999999999998"/>
    <n v="1.48"/>
    <n v="35.339999999999996"/>
    <n v="34.639999999999993"/>
    <n v="33.939999999999991"/>
    <m/>
  </r>
  <r>
    <s v="5822-1"/>
    <x v="455"/>
    <s v="Victoria Brennan"/>
    <s v="Westfield 1 Anderson St,Chatswood"/>
    <x v="0"/>
    <s v="NSW"/>
    <x v="1"/>
    <s v="Nicholas Fernandes"/>
    <s v="High"/>
    <s v="Smiths Metal Binder Clips"/>
    <x v="0"/>
    <s v="Small Box"/>
    <s v="Regular Air"/>
    <d v="2013-09-14T00:00:00"/>
    <s v="$1.60"/>
    <s v="$2.62"/>
    <s v="$1.02"/>
    <n v="50"/>
    <s v="$63.80"/>
    <n v="0.05"/>
    <s v="$4.36"/>
    <s v="$58.68"/>
    <s v="$0.80"/>
    <s v="$60.31"/>
    <n v="58.68"/>
    <n v="60.31"/>
    <n v="-1.6300000000000026"/>
    <n v="0.8"/>
    <n v="4.3600000000000003"/>
    <n v="56.75"/>
    <n v="2.62"/>
    <n v="127.44"/>
    <n v="126.64"/>
    <n v="125.84"/>
    <m/>
  </r>
  <r>
    <s v="5822-1"/>
    <x v="299"/>
    <s v="Victoria Pisteka"/>
    <s v="Westfield Sydney,Sydney"/>
    <x v="0"/>
    <s v="NSW"/>
    <x v="3"/>
    <s v="Natasha Song"/>
    <s v="Not Specified"/>
    <s v="Apex Straight Scissors"/>
    <x v="0"/>
    <s v="Small Box"/>
    <s v="Express Air"/>
    <d v="2013-11-07T00:00:00"/>
    <s v="$5.19"/>
    <s v="$12.98"/>
    <s v="$7.79"/>
    <n v="50"/>
    <s v="$681.88"/>
    <n v="0.02"/>
    <s v="$66.91"/>
    <s v="$631.47"/>
    <s v="$3.14"/>
    <s v="$638.16"/>
    <n v="631.47"/>
    <n v="638.16"/>
    <n v="-6.6899999999999409"/>
    <n v="3.14"/>
    <n v="66.91"/>
    <n v="574.39"/>
    <n v="12.98"/>
    <n v="585.23"/>
    <n v="582.09"/>
    <n v="578.95000000000005"/>
    <m/>
  </r>
  <r>
    <s v="5823-1"/>
    <x v="532"/>
    <s v="Kean Thornton"/>
    <s v="Westfield Sydney,Sydney"/>
    <x v="0"/>
    <s v="NSW"/>
    <x v="1"/>
    <s v="Natasha Song"/>
    <s v="High"/>
    <s v="Security-Tint Envelopes"/>
    <x v="0"/>
    <s v="Small Box"/>
    <s v="Regular Air"/>
    <d v="2014-09-10T00:00:00"/>
    <s v="$4.89"/>
    <s v="$7.64"/>
    <s v="$2.75"/>
    <n v="47"/>
    <s v="$130.65"/>
    <n v="0"/>
    <s v="$1.31"/>
    <s v="$129.33"/>
    <s v="$1.39"/>
    <s v="$122.40"/>
    <n v="129.33000000000001"/>
    <n v="122.4"/>
    <n v="6.9300000000000068"/>
    <n v="1.39"/>
    <n v="1.31"/>
    <n v="122.48"/>
    <n v="7.64"/>
    <n v="359.15999999999997"/>
    <n v="357.77"/>
    <n v="356.38"/>
    <m/>
  </r>
  <r>
    <s v="5823-1"/>
    <x v="391"/>
    <s v="Sean ODonnell"/>
    <s v="541 Church St ,Richmond"/>
    <x v="1"/>
    <s v="VIC"/>
    <x v="1"/>
    <s v="Yvette Biti"/>
    <s v="Low"/>
    <s v="Binder Posts"/>
    <x v="2"/>
    <s v="Large Box"/>
    <s v="Regular Air"/>
    <d v="2013-05-13T00:00:00"/>
    <s v="$3.50"/>
    <s v="$5.74"/>
    <s v="$2.24"/>
    <n v="3"/>
    <s v="$12.92"/>
    <n v="0.1"/>
    <s v="$0.59"/>
    <s v="$12.40"/>
    <s v="$5.01"/>
    <s v="$22.45"/>
    <n v="12.4"/>
    <n v="22.45"/>
    <n v="-10.049999999999999"/>
    <n v="5.01"/>
    <n v="0.59"/>
    <n v="26.87"/>
    <n v="5.74"/>
    <n v="21.64"/>
    <n v="16.63"/>
    <n v="11.62"/>
    <m/>
  </r>
  <r>
    <s v="5824-1"/>
    <x v="339"/>
    <s v="Craig Carroll"/>
    <s v="99 Lygon Street,East Brunswick"/>
    <x v="1"/>
    <s v="VIC"/>
    <x v="3"/>
    <s v="Connor Betts"/>
    <s v="Not Specified"/>
    <s v="Artisan 487 Labels"/>
    <x v="0"/>
    <s v="Small Box"/>
    <s v="Regular Air"/>
    <d v="2015-12-09T00:00:00"/>
    <s v="$2.29"/>
    <s v="$3.69"/>
    <s v="$1.40"/>
    <n v="38"/>
    <s v="$142.94"/>
    <n v="0.09"/>
    <s v="$7.45"/>
    <s v="$129.83"/>
    <s v="$0.50"/>
    <s v="$122.45"/>
    <n v="129.83000000000001"/>
    <n v="122.45"/>
    <n v="7.3800000000000097"/>
    <n v="0.5"/>
    <n v="7.45"/>
    <n v="115.5"/>
    <n v="3.69"/>
    <n v="133.27000000000001"/>
    <n v="132.77000000000001"/>
    <n v="132.27000000000001"/>
    <m/>
  </r>
  <r>
    <s v="5824-1"/>
    <x v="106"/>
    <s v="Ellis Dallentan"/>
    <s v="644 George St,Sydney"/>
    <x v="0"/>
    <s v="NSW"/>
    <x v="1"/>
    <s v="Radhya Staples"/>
    <s v="High"/>
    <s v="Smiths Premium Bright 1-Part Blank Computer Paper"/>
    <x v="0"/>
    <s v="Wrap Bag"/>
    <s v="Regular Air"/>
    <d v="2015-03-06T00:00:00"/>
    <s v="$7.61"/>
    <s v="$8.99"/>
    <s v="$40.97"/>
    <n v="50"/>
    <s v="$219.40"/>
    <n v="0"/>
    <s v="$2.19"/>
    <s v="$217.59"/>
    <s v="$5.01"/>
    <s v="$219.30"/>
    <n v="217.59"/>
    <n v="219.3"/>
    <n v="-1.710000000000008"/>
    <n v="5.01"/>
    <n v="2.19"/>
    <n v="222.12"/>
    <n v="8.99"/>
    <n v="452.32"/>
    <n v="447.31"/>
    <n v="442.3"/>
    <m/>
  </r>
  <r>
    <s v="5824-1"/>
    <x v="364"/>
    <s v="Valerie Dominguez"/>
    <s v="152 Bunnerong Road,Eastgardens"/>
    <x v="0"/>
    <s v="NSW"/>
    <x v="3"/>
    <s v="Tina Carlton"/>
    <s v="Medium"/>
    <s v="Smiths Bulldog Clip"/>
    <x v="1"/>
    <s v="Small Box"/>
    <s v="Regular Air"/>
    <d v="2013-08-16T00:00:00"/>
    <s v="$2.31"/>
    <s v="$3.78"/>
    <s v="$1.47"/>
    <n v="29"/>
    <s v="$166.48"/>
    <n v="0.09"/>
    <s v="$3.63"/>
    <s v="$151.77"/>
    <s v="$0.71"/>
    <s v="$152.59"/>
    <n v="151.77000000000001"/>
    <n v="152.59"/>
    <n v="-0.81999999999999318"/>
    <n v="0.71"/>
    <n v="3.63"/>
    <n v="149.67000000000002"/>
    <n v="3.78"/>
    <n v="106.69999999999999"/>
    <n v="105.99"/>
    <n v="105.28"/>
    <m/>
  </r>
  <r>
    <s v="5824-1"/>
    <x v="91"/>
    <s v="Pauline Chand"/>
    <s v="501 George St,Sydney"/>
    <x v="0"/>
    <s v="NSW"/>
    <x v="1"/>
    <s v="Samantha Chairs"/>
    <s v="Critical"/>
    <s v="Artisan Poly Binder Pockets"/>
    <x v="0"/>
    <s v="Wrap Bag"/>
    <s v="Regular Air"/>
    <d v="2014-02-26T00:00:00"/>
    <s v="$2.26"/>
    <s v="$3.58"/>
    <s v="$1.32"/>
    <n v="9"/>
    <s v="$2.62"/>
    <n v="0.06"/>
    <s v="$0.16"/>
    <s v="$24.60"/>
    <s v="$5.47"/>
    <s v="$26.21"/>
    <n v="24.6"/>
    <n v="26.21"/>
    <n v="-1.6099999999999994"/>
    <n v="5.47"/>
    <n v="0.16"/>
    <n v="31.52"/>
    <n v="3.58"/>
    <n v="37.53"/>
    <n v="32.06"/>
    <n v="26.590000000000003"/>
    <m/>
  </r>
  <r>
    <s v="5825-1"/>
    <x v="43"/>
    <s v="Frank Merwin"/>
    <s v="24 Addison Rd,Marrickville"/>
    <x v="0"/>
    <s v="NSW"/>
    <x v="2"/>
    <s v="Radhya Staples"/>
    <s v="Critical"/>
    <s v="Artisan Hi-Liter Pen Style Six-Color Fluorescent Set"/>
    <x v="0"/>
    <s v="Small Pack"/>
    <s v="Regular Air"/>
    <d v="2013-10-11T00:00:00"/>
    <s v="$2.16"/>
    <s v="$3.85"/>
    <s v="$1.69"/>
    <n v="41"/>
    <s v="$26.60"/>
    <n v="0.03"/>
    <s v="$0.17"/>
    <s v="$25.63"/>
    <s v="$0.70"/>
    <s v="$27.42"/>
    <n v="25.63"/>
    <n v="27.42"/>
    <n v="-1.7900000000000027"/>
    <n v="0.7"/>
    <n v="0.17"/>
    <n v="27.95"/>
    <n v="3.85"/>
    <n v="158.38"/>
    <n v="157.68"/>
    <n v="156.98000000000002"/>
    <m/>
  </r>
  <r>
    <s v="5825-1"/>
    <x v="232"/>
    <s v="Bart Watters"/>
    <s v="Westfield 1 Anderson St,Chatswood"/>
    <x v="0"/>
    <s v="NSW"/>
    <x v="0"/>
    <s v="Nicholas Fernandes"/>
    <s v="High"/>
    <s v="Cando PC940 Copier"/>
    <x v="0"/>
    <s v="Wrap Bag"/>
    <s v="Regular Air"/>
    <d v="2014-03-18T00:00:00"/>
    <s v="$278.99"/>
    <s v="$449.99"/>
    <s v="$171.00"/>
    <n v="38"/>
    <s v="$1,457.28"/>
    <n v="0.02"/>
    <s v="$0.00"/>
    <s v="$1,346.08"/>
    <s v="$49.00"/>
    <s v="$1,364.05"/>
    <n v="1346.08"/>
    <n v="1364.05"/>
    <n v="-17.970000000000027"/>
    <n v="49"/>
    <n v="0"/>
    <n v="1413.05"/>
    <n v="449.99"/>
    <n v="17148.62"/>
    <n v="17099.62"/>
    <n v="17050.62"/>
    <m/>
  </r>
  <r>
    <s v="5825-1"/>
    <x v="4"/>
    <s v="Christina Vanderzanden"/>
    <s v="188 Pitt Street,Sydney"/>
    <x v="0"/>
    <s v="NSW"/>
    <x v="1"/>
    <s v="Tina Carlton"/>
    <s v="Not Specified"/>
    <s v="Artisan 48 Labels"/>
    <x v="2"/>
    <s v="Small Pack"/>
    <s v="Regular Air"/>
    <d v="2014-09-17T00:00:00"/>
    <s v="$3.84"/>
    <s v="$6.30"/>
    <s v="$2.46"/>
    <n v="7"/>
    <s v="$534.60"/>
    <n v="0.01"/>
    <s v="$5.16"/>
    <s v="$414.48"/>
    <s v="$0.50"/>
    <s v="$430.29"/>
    <n v="414.48"/>
    <n v="430.29"/>
    <n v="-15.810000000000002"/>
    <n v="0.5"/>
    <n v="5.16"/>
    <n v="425.63"/>
    <n v="6.3"/>
    <n v="39.44"/>
    <n v="38.94"/>
    <n v="38.44"/>
    <m/>
  </r>
  <r>
    <s v="5825-1"/>
    <x v="522"/>
    <s v="Edward Becker"/>
    <s v="38/133-145 Castlereagh St,Sydney"/>
    <x v="0"/>
    <s v="NSW"/>
    <x v="0"/>
    <s v="Natasha Song"/>
    <s v="Not Specified"/>
    <s v="Artisan 479 Labels"/>
    <x v="0"/>
    <s v="Small Pack"/>
    <s v="Regular Air"/>
    <d v="2014-06-28T00:00:00"/>
    <s v="$1.59"/>
    <s v="$2.61"/>
    <s v="$1.02"/>
    <n v="49"/>
    <s v="$22.40"/>
    <n v="0.09"/>
    <s v="$2.22"/>
    <s v="$21.20"/>
    <s v="$0.50"/>
    <s v="$22.13"/>
    <n v="21.2"/>
    <n v="22.13"/>
    <n v="-0.92999999999999972"/>
    <n v="0.5"/>
    <n v="2.2200000000000002"/>
    <n v="20.41"/>
    <n v="2.61"/>
    <n v="126.17"/>
    <n v="125.67"/>
    <n v="125.17"/>
    <m/>
  </r>
  <r>
    <s v="5825-1"/>
    <x v="337"/>
    <s v="Annelle Norvell"/>
    <s v="499-501 Lygon Street,Carlton North"/>
    <x v="1"/>
    <s v="VIC"/>
    <x v="3"/>
    <s v="Yvette Biti"/>
    <s v="Not Specified"/>
    <s v="Laser DVD-RAM discs"/>
    <x v="1"/>
    <s v="Small Box"/>
    <s v="Regular Air"/>
    <d v="2015-06-09T00:00:00"/>
    <s v="$20.18"/>
    <s v="$35.41"/>
    <s v="$15.23"/>
    <n v="18"/>
    <s v="$187.54"/>
    <n v="0.1"/>
    <s v="$16.85"/>
    <s v="$168.95"/>
    <s v="$1.99"/>
    <s v="$169.70"/>
    <n v="168.95"/>
    <n v="169.7"/>
    <n v="-0.75"/>
    <n v="1.99"/>
    <n v="16.850000000000001"/>
    <n v="154.84"/>
    <n v="35.409999999999997"/>
    <n v="622.51999999999987"/>
    <n v="620.52999999999986"/>
    <n v="618.53999999999985"/>
    <m/>
  </r>
  <r>
    <s v="5826-1"/>
    <x v="276"/>
    <s v="Sashan Harsten"/>
    <s v="53 Riley Street,Woolloomooloo"/>
    <x v="0"/>
    <s v="NSW"/>
    <x v="1"/>
    <s v="Tina Carlton"/>
    <s v="Not Specified"/>
    <s v="3Max Polarizing Task Lamp with Clamp Arm, Light Gray"/>
    <x v="0"/>
    <s v="Small Box"/>
    <s v="Regular Air"/>
    <d v="2013-03-16T00:00:00"/>
    <s v="$56.16"/>
    <s v="$136.98"/>
    <s v="$80.82"/>
    <n v="20"/>
    <s v="$246.80"/>
    <n v="7.0000000000000007E-2"/>
    <s v="$13.67"/>
    <s v="$241.52"/>
    <s v="$24.49"/>
    <s v="$248.57"/>
    <n v="241.52"/>
    <n v="248.57"/>
    <n v="-7.0499999999999829"/>
    <n v="24.49"/>
    <n v="13.67"/>
    <n v="259.39"/>
    <n v="136.97999999999999"/>
    <n v="2750.4199999999996"/>
    <n v="2725.93"/>
    <n v="2701.44"/>
    <m/>
  </r>
  <r>
    <s v="5826-1"/>
    <x v="70"/>
    <s v="Harold Pawlan"/>
    <s v="180 High Street,Windsor"/>
    <x v="1"/>
    <s v="VIC"/>
    <x v="2"/>
    <s v="Connor Betts"/>
    <s v="Medium"/>
    <s v="Multi-Use Personal File Cart and Caster Set, Three Stacking Bins"/>
    <x v="1"/>
    <s v="Large Box"/>
    <s v="Regular Air"/>
    <d v="2015-03-16T00:00:00"/>
    <s v="$14.95"/>
    <s v="$34.76"/>
    <s v="$19.81"/>
    <n v="10"/>
    <s v="$1,494.68"/>
    <n v="0.01"/>
    <s v="$0.00"/>
    <s v="$1,494.68"/>
    <s v="$8.22"/>
    <s v="$1,502.90"/>
    <n v="1494.68"/>
    <n v="1502.9"/>
    <n v="-8.2200000000000273"/>
    <n v="8.2200000000000006"/>
    <n v="0"/>
    <n v="1511.1200000000001"/>
    <n v="34.76"/>
    <n v="355.82"/>
    <n v="347.59999999999997"/>
    <n v="339.37999999999994"/>
    <m/>
  </r>
  <r>
    <s v="5826-1"/>
    <x v="241"/>
    <s v="Ritsa Hightower"/>
    <s v="1/160 Anzac Parade,Kensington"/>
    <x v="0"/>
    <s v="NSW"/>
    <x v="1"/>
    <s v="Natasha Song"/>
    <s v="Medium"/>
    <s v="Artisan Hi-Liter Comfort Grip Fluorescent Highlighter, Yellow Ink"/>
    <x v="0"/>
    <s v="Small Box"/>
    <s v="Regular Air"/>
    <d v="2014-12-05T00:00:00"/>
    <s v="$1.92"/>
    <s v="$3.26"/>
    <s v="$1.34"/>
    <n v="50"/>
    <s v="$15.02"/>
    <n v="0.02"/>
    <s v="$0.31"/>
    <s v="$25.32"/>
    <s v="$1.86"/>
    <s v="$14.71"/>
    <n v="25.32"/>
    <n v="14.71"/>
    <n v="10.61"/>
    <n v="1.86"/>
    <n v="0.31"/>
    <n v="16.260000000000002"/>
    <n v="3.26"/>
    <n v="164.55"/>
    <n v="162.69"/>
    <n v="160.82999999999998"/>
    <m/>
  </r>
  <r>
    <s v="5826-1"/>
    <x v="151"/>
    <s v="Brian Thompson"/>
    <s v="154 Castlereagh St,Sydney"/>
    <x v="0"/>
    <s v="NSW"/>
    <x v="0"/>
    <s v="Samantha Chairs"/>
    <s v="Not Specified"/>
    <s v="Multi-Use Personal File Cart and Caster Set, Three Stacking Bins"/>
    <x v="0"/>
    <s v="Small Box"/>
    <s v="Regular Air"/>
    <d v="2015-02-26T00:00:00"/>
    <s v="$14.95"/>
    <s v="$34.76"/>
    <s v="$19.81"/>
    <n v="33"/>
    <s v="$1,495.69"/>
    <n v="0.08"/>
    <s v="$146.99"/>
    <s v="$1,494.68"/>
    <s v="$8.22"/>
    <s v="$1,502.90"/>
    <n v="1494.68"/>
    <n v="1502.9"/>
    <n v="-8.2200000000000273"/>
    <n v="8.2200000000000006"/>
    <n v="146.99"/>
    <n v="1364.13"/>
    <n v="34.76"/>
    <n v="1008.31"/>
    <n v="1000.0899999999999"/>
    <n v="991.86999999999989"/>
    <m/>
  </r>
  <r>
    <s v="5826-1"/>
    <x v="154"/>
    <s v="Bart Watters"/>
    <s v="Westfield 1 Anderson St,Chatswood"/>
    <x v="0"/>
    <s v="NSW"/>
    <x v="3"/>
    <s v="Nicholas Fernandes"/>
    <s v="High"/>
    <s v="Cando PC940 Copier"/>
    <x v="1"/>
    <s v="Jumbo Drum"/>
    <s v="Delivery Truck"/>
    <d v="2014-09-18T00:00:00"/>
    <s v="$278.99"/>
    <s v="$449.99"/>
    <s v="$171.00"/>
    <n v="6"/>
    <s v="$1,016.30"/>
    <n v="0.08"/>
    <s v="$0.00"/>
    <s v="$1,094.24"/>
    <s v="$49.00"/>
    <s v="$1,042.70"/>
    <n v="1094.24"/>
    <n v="1042.7"/>
    <n v="51.539999999999964"/>
    <n v="49"/>
    <n v="0"/>
    <n v="1091.7"/>
    <n v="449.99"/>
    <n v="2748.94"/>
    <n v="2699.94"/>
    <n v="2650.94"/>
    <m/>
  </r>
  <r>
    <s v="5826-1"/>
    <x v="384"/>
    <s v="Chuck Magee"/>
    <s v="96 Liverpool St,Sydney"/>
    <x v="0"/>
    <s v="NSW"/>
    <x v="3"/>
    <s v="Samantha Chairs"/>
    <s v="Medium"/>
    <s v="Artisan 474 Labels"/>
    <x v="0"/>
    <s v="Small Box"/>
    <s v="Regular Air"/>
    <d v="2013-11-21T00:00:00"/>
    <s v="$1.84"/>
    <s v="$2.88"/>
    <s v="$1.04"/>
    <n v="38"/>
    <s v="$25.92"/>
    <n v="0.03"/>
    <s v="$6.20"/>
    <s v="$22.95"/>
    <s v="$0.99"/>
    <s v="$22.95"/>
    <n v="22.95"/>
    <n v="22.95"/>
    <n v="0"/>
    <n v="0.99"/>
    <n v="6.2"/>
    <n v="17.739999999999998"/>
    <n v="2.88"/>
    <n v="104.22999999999999"/>
    <n v="103.24"/>
    <n v="102.25"/>
    <m/>
  </r>
  <r>
    <s v="5826-1"/>
    <x v="392"/>
    <s v="Helen Andreada"/>
    <s v="470 Anzac Parade,Kingsford"/>
    <x v="0"/>
    <s v="NSW"/>
    <x v="3"/>
    <s v="Tina Carlton"/>
    <s v="Critical"/>
    <s v="Multi-Use Personal File Cart and Caster Set, Three Stacking Bins"/>
    <x v="0"/>
    <s v="Wrap Bag"/>
    <s v="Regular Air"/>
    <d v="2014-01-26T00:00:00"/>
    <s v="$14.95"/>
    <s v="$34.76"/>
    <s v="$19.81"/>
    <n v="33"/>
    <s v="$1,559.87"/>
    <n v="0.03"/>
    <s v="$62.39"/>
    <s v="$1,497.84"/>
    <s v="$8.22"/>
    <s v="$1,502.90"/>
    <n v="1497.84"/>
    <n v="1502.9"/>
    <n v="-5.0600000000001728"/>
    <n v="8.2200000000000006"/>
    <n v="62.39"/>
    <n v="1448.73"/>
    <n v="34.76"/>
    <n v="1092.9099999999999"/>
    <n v="1084.6899999999998"/>
    <n v="1076.4699999999998"/>
    <m/>
  </r>
  <r>
    <s v="5826-1"/>
    <x v="70"/>
    <s v="Harold Pawlan"/>
    <s v="180 High Street,Windsor"/>
    <x v="1"/>
    <s v="VIC"/>
    <x v="2"/>
    <s v="Connor Betts"/>
    <s v="Medium"/>
    <s v="Multi-Use Personal File Cart and Caster Set, Three Stacking Bins"/>
    <x v="0"/>
    <s v="Small Box"/>
    <s v="Express Air"/>
    <d v="2015-03-16T00:00:00"/>
    <s v="$14.95"/>
    <s v="$34.76"/>
    <s v="$19.81"/>
    <n v="48"/>
    <s v="$1,494.68"/>
    <n v="0.01"/>
    <s v="$0.00"/>
    <s v="$1,494.68"/>
    <s v="$8.22"/>
    <s v="$1,502.90"/>
    <n v="1494.68"/>
    <n v="1502.9"/>
    <n v="-8.2200000000000273"/>
    <n v="8.2200000000000006"/>
    <n v="0"/>
    <n v="1511.1200000000001"/>
    <n v="34.76"/>
    <n v="1676.7"/>
    <n v="1668.48"/>
    <n v="1660.26"/>
    <m/>
  </r>
  <r>
    <s v="5826-1"/>
    <x v="403"/>
    <s v="Greg Tran"/>
    <s v="Crown Complex,Southbank"/>
    <x v="1"/>
    <s v="VIC"/>
    <x v="1"/>
    <s v="Connor Betts"/>
    <s v="Critical"/>
    <s v="Multi-Use Personal File Cart and Caster Set, Three Stacking Bins"/>
    <x v="1"/>
    <s v="Jumbo Drum"/>
    <s v="Delivery Truck"/>
    <d v="2015-04-28T00:00:00"/>
    <s v="$14.95"/>
    <s v="$34.76"/>
    <s v="$19.81"/>
    <n v="43"/>
    <s v="$1,494.68"/>
    <n v="0.06"/>
    <s v="$0.00"/>
    <s v="$1,494.68"/>
    <s v="$8.22"/>
    <s v="$1,502.90"/>
    <n v="1494.68"/>
    <n v="1502.9"/>
    <n v="-8.2200000000000273"/>
    <n v="8.2200000000000006"/>
    <n v="0"/>
    <n v="1511.1200000000001"/>
    <n v="34.76"/>
    <n v="1502.8999999999999"/>
    <n v="1494.6799999999998"/>
    <n v="1486.4599999999998"/>
    <m/>
  </r>
  <r>
    <s v="5828-1"/>
    <x v="120"/>
    <s v="Fred Wasserman"/>
    <s v="61 York St,Sydney"/>
    <x v="0"/>
    <s v="NSW"/>
    <x v="0"/>
    <s v="Leighton Forrest"/>
    <s v="Low"/>
    <s v="Steady Colorific Eraseable Coloring Pencils, 12 Count"/>
    <x v="0"/>
    <s v="Small Box"/>
    <s v="Regular Air"/>
    <d v="2014-01-17T00:00:00"/>
    <s v="$1.90"/>
    <s v="$3.28"/>
    <s v="$1.38"/>
    <n v="8"/>
    <s v="$127.02"/>
    <n v="0"/>
    <s v="$12.72"/>
    <s v="$112.86"/>
    <s v="$1.95"/>
    <s v="$121.47"/>
    <n v="112.86"/>
    <n v="121.47"/>
    <n v="-8.61"/>
    <n v="1.95"/>
    <n v="12.72"/>
    <n v="110.7"/>
    <n v="3.28"/>
    <n v="15.469999999999997"/>
    <n v="13.519999999999998"/>
    <n v="11.569999999999999"/>
    <m/>
  </r>
  <r>
    <s v="5829-1"/>
    <x v="373"/>
    <s v="Jonathan Howell"/>
    <s v="180 High Street,Windsor"/>
    <x v="1"/>
    <s v="VIC"/>
    <x v="0"/>
    <s v="Connor Betts"/>
    <s v="Critical"/>
    <s v="Xit Blank Computer Paper"/>
    <x v="0"/>
    <s v="Small Box"/>
    <s v="Express Air"/>
    <d v="2015-03-17T00:00:00"/>
    <s v="$12.39"/>
    <s v="$19.98"/>
    <s v="$7.59"/>
    <n v="11"/>
    <s v="$639.36"/>
    <n v="0.03"/>
    <s v="$31.97"/>
    <s v="$607.39"/>
    <s v="$5.77"/>
    <s v="$613.16"/>
    <n v="607.39"/>
    <n v="613.16"/>
    <n v="-5.7699999999999818"/>
    <n v="5.77"/>
    <n v="31.97"/>
    <n v="586.95999999999992"/>
    <n v="19.98"/>
    <n v="193.58"/>
    <n v="187.81"/>
    <n v="182.04"/>
    <m/>
  </r>
  <r>
    <s v="5829-1"/>
    <x v="373"/>
    <s v="Sibella Parks"/>
    <s v="180 High Street,Windsor"/>
    <x v="1"/>
    <s v="VIC"/>
    <x v="0"/>
    <s v="Connor Betts"/>
    <s v="Critical"/>
    <s v="Xit Blank Computer Paper"/>
    <x v="0"/>
    <s v="Wrap Bag"/>
    <s v="Regular Air"/>
    <d v="2015-03-18T00:00:00"/>
    <s v="$12.39"/>
    <s v="$19.98"/>
    <s v="$7.59"/>
    <n v="48"/>
    <s v="$639.36"/>
    <n v="0.09"/>
    <s v="$31.97"/>
    <s v="$607.39"/>
    <s v="$5.77"/>
    <s v="$613.16"/>
    <n v="607.39"/>
    <n v="613.16"/>
    <n v="-5.7699999999999818"/>
    <n v="5.77"/>
    <n v="31.97"/>
    <n v="586.95999999999992"/>
    <n v="19.98"/>
    <n v="932.83999999999992"/>
    <n v="927.06999999999994"/>
    <n v="921.3"/>
    <m/>
  </r>
  <r>
    <s v="5829-1"/>
    <x v="292"/>
    <s v="George Ashbrook"/>
    <s v="506 Swan Street,Richmond"/>
    <x v="1"/>
    <s v="VIC"/>
    <x v="1"/>
    <s v="Connor Betts"/>
    <s v="High"/>
    <s v="Cando PC940 Copier"/>
    <x v="0"/>
    <s v="Small Box"/>
    <s v="Regular Air"/>
    <d v="2014-09-22T00:00:00"/>
    <s v="$216.00"/>
    <s v="$449.99"/>
    <s v="$233.99"/>
    <n v="2"/>
    <s v="$437.28"/>
    <n v="0.08"/>
    <s v="$26.24"/>
    <s v="$421.04"/>
    <s v="$24.49"/>
    <s v="$426.20"/>
    <n v="421.04"/>
    <n v="426.2"/>
    <n v="-5.1599999999999682"/>
    <n v="24.49"/>
    <n v="26.24"/>
    <n v="424.45"/>
    <n v="449.99"/>
    <n v="898.23"/>
    <n v="873.74"/>
    <n v="849.25"/>
    <m/>
  </r>
  <r>
    <s v="5829-1"/>
    <x v="462"/>
    <s v="Larry Tron"/>
    <s v="4A Lyons St,Strathfield"/>
    <x v="0"/>
    <s v="NSW"/>
    <x v="3"/>
    <s v="Tina Carlton"/>
    <s v="High"/>
    <s v="DrawIt Colored Pencils, 48-Color Set"/>
    <x v="0"/>
    <s v="Small Box"/>
    <s v="Regular Air"/>
    <d v="2015-07-07T00:00:00"/>
    <s v="$21.56"/>
    <s v="$36.55"/>
    <s v="$14.99"/>
    <n v="18"/>
    <s v="$1,128.80"/>
    <n v="0.03"/>
    <s v="$61.71"/>
    <s v="$1,154.31"/>
    <s v="$13.89"/>
    <s v="$1,124.00"/>
    <n v="1154.31"/>
    <n v="1124"/>
    <n v="30.309999999999945"/>
    <n v="13.89"/>
    <n v="61.71"/>
    <n v="1076.18"/>
    <n v="36.549999999999997"/>
    <n v="610.07999999999993"/>
    <n v="596.18999999999994"/>
    <n v="582.29999999999995"/>
    <m/>
  </r>
  <r>
    <s v="5831-1"/>
    <x v="343"/>
    <s v="Maria Bertelson"/>
    <s v="1/50-58 Hunter St,Sydney"/>
    <x v="0"/>
    <s v="NSW"/>
    <x v="2"/>
    <s v="Preston Senome"/>
    <s v="Medium"/>
    <s v="Apex Desige Stainless Steel Scissors"/>
    <x v="1"/>
    <s v="Large Box"/>
    <s v="Regular Air"/>
    <d v="2016-01-19T00:00:00"/>
    <s v="$3.42"/>
    <s v="$8.34"/>
    <s v="$4.92"/>
    <n v="10"/>
    <s v="$285.64"/>
    <n v="0.01"/>
    <s v="$25.78"/>
    <s v="$239.58"/>
    <s v="$2.64"/>
    <s v="$239.71"/>
    <n v="239.58"/>
    <n v="239.71"/>
    <n v="-0.12999999999999545"/>
    <n v="2.64"/>
    <n v="25.78"/>
    <n v="216.57"/>
    <n v="8.34"/>
    <n v="60.260000000000005"/>
    <n v="57.620000000000005"/>
    <n v="54.980000000000004"/>
    <m/>
  </r>
  <r>
    <s v="5831-1"/>
    <x v="411"/>
    <s v="Janet Martin"/>
    <s v="24 Addison Rd,Marrickville"/>
    <x v="0"/>
    <s v="NSW"/>
    <x v="1"/>
    <s v="Radhya Staples"/>
    <s v="Critical"/>
    <s v="Apex Design Stainless Steel Bent Scissors"/>
    <x v="0"/>
    <s v="Wrap Bag"/>
    <s v="Regular Air"/>
    <d v="2013-06-08T00:00:00"/>
    <s v="$2.87"/>
    <s v="$6.84"/>
    <s v="$3.97"/>
    <n v="27"/>
    <s v="$234.36"/>
    <n v="0.1"/>
    <s v="$7.82"/>
    <s v="$224.36"/>
    <s v="$4.42"/>
    <s v="$239.03"/>
    <n v="224.36"/>
    <n v="239.03"/>
    <n v="-14.669999999999987"/>
    <n v="4.42"/>
    <n v="7.82"/>
    <n v="235.63"/>
    <n v="6.84"/>
    <n v="181.28"/>
    <n v="176.86"/>
    <n v="172.44000000000003"/>
    <m/>
  </r>
  <r>
    <s v="5831-1"/>
    <x v="339"/>
    <s v="Craig Carroll"/>
    <s v="99 Lygon Street,East Brunswick"/>
    <x v="1"/>
    <s v="VIC"/>
    <x v="2"/>
    <s v="Connor Betts"/>
    <s v="High"/>
    <s v="TechSavi Internet Navigator Keyboard"/>
    <x v="0"/>
    <s v="Wrap Bag"/>
    <s v="Regular Air"/>
    <d v="2015-12-09T00:00:00"/>
    <s v="$6.51"/>
    <s v="$30.98"/>
    <s v="$24.47"/>
    <n v="24"/>
    <s v="$222.00"/>
    <n v="0.04"/>
    <s v="$10.26"/>
    <s v="$203.98"/>
    <s v="$6.50"/>
    <s v="$217.79"/>
    <n v="203.98"/>
    <n v="217.79"/>
    <n v="-13.810000000000002"/>
    <n v="6.5"/>
    <n v="10.26"/>
    <n v="214.03"/>
    <n v="30.98"/>
    <n v="739.76"/>
    <n v="733.26"/>
    <n v="726.76"/>
    <m/>
  </r>
  <r>
    <s v="5832-1"/>
    <x v="604"/>
    <s v="Sibella Parks"/>
    <s v="180 High Street,Windsor"/>
    <x v="1"/>
    <s v="VIC"/>
    <x v="2"/>
    <s v="Connor Betts"/>
    <s v="Low"/>
    <s v="Alto Keyboard-In-A-Box"/>
    <x v="0"/>
    <s v="Wrap Bag"/>
    <s v="Express Air"/>
    <d v="2015-03-21T00:00:00"/>
    <s v="$6.40"/>
    <s v="$29.10"/>
    <s v="$22.70"/>
    <n v="11"/>
    <s v="$1,455.00"/>
    <n v="0.06"/>
    <s v="$130.95"/>
    <s v="$1,324.05"/>
    <s v="$4.00"/>
    <s v="$1,328.05"/>
    <n v="1324.05"/>
    <n v="1328.05"/>
    <n v="-4"/>
    <n v="4"/>
    <n v="130.94999999999999"/>
    <n v="1201.0999999999999"/>
    <n v="29.1"/>
    <n v="193.15000000000003"/>
    <n v="189.15000000000003"/>
    <n v="185.15000000000003"/>
    <m/>
  </r>
  <r>
    <s v="5832-1"/>
    <x v="327"/>
    <s v="John Lucas"/>
    <s v="188 Pitt Street,Sydney"/>
    <x v="0"/>
    <s v="NSW"/>
    <x v="1"/>
    <s v="Tina Carlton"/>
    <s v="Not Specified"/>
    <s v="Alto Keyboard-In-A-Box"/>
    <x v="0"/>
    <s v="Small Box"/>
    <s v="Regular Air"/>
    <d v="2016-05-22T00:00:00"/>
    <s v="$6.40"/>
    <s v="$29.10"/>
    <s v="$22.70"/>
    <n v="8"/>
    <s v="$1,475.00"/>
    <n v="0.06"/>
    <s v="$131.05"/>
    <s v="$1,324.05"/>
    <s v="$4.00"/>
    <s v="$1,328.05"/>
    <n v="1324.05"/>
    <n v="1328.05"/>
    <n v="-4"/>
    <n v="4"/>
    <n v="131.05000000000001"/>
    <n v="1201"/>
    <n v="29.1"/>
    <n v="105.75"/>
    <n v="101.75"/>
    <n v="97.75"/>
    <m/>
  </r>
  <r>
    <s v="5832-1"/>
    <x v="621"/>
    <s v="Nathan Mautz"/>
    <s v="412 Brunswick St,Fitzroy"/>
    <x v="1"/>
    <s v="VIC"/>
    <x v="0"/>
    <s v="Connor Betts"/>
    <s v="High"/>
    <s v="Artisan Hanging File Binders"/>
    <x v="0"/>
    <s v="Small Box"/>
    <s v="Regular Air"/>
    <d v="2015-06-06T00:00:00"/>
    <s v="$3.65"/>
    <s v="$5.98"/>
    <s v="$2.33"/>
    <n v="11"/>
    <s v="$164.05"/>
    <n v="0.02"/>
    <s v="$3.76"/>
    <s v="$164.75"/>
    <s v="$1.49"/>
    <s v="$159.82"/>
    <n v="164.75"/>
    <n v="159.82"/>
    <n v="4.9300000000000068"/>
    <n v="1.49"/>
    <n v="3.76"/>
    <n v="157.55000000000001"/>
    <n v="5.98"/>
    <n v="63.510000000000005"/>
    <n v="62.02"/>
    <n v="60.53"/>
    <m/>
  </r>
  <r>
    <s v="5832-1"/>
    <x v="498"/>
    <s v="Andrew Allen"/>
    <s v="797 Botany Rd,Rosebery"/>
    <x v="0"/>
    <s v="NSW"/>
    <x v="1"/>
    <s v="Phoebe Gour"/>
    <s v="Critical"/>
    <s v="Artisan Hanging File Binders"/>
    <x v="0"/>
    <s v="Small Box"/>
    <s v="Regular Air"/>
    <d v="2013-09-03T00:00:00"/>
    <s v="$3.65"/>
    <s v="$5.98"/>
    <s v="$2.33"/>
    <n v="42"/>
    <s v="$91.24"/>
    <n v="0.04"/>
    <s v="$2.93"/>
    <s v="$83.96"/>
    <s v="$1.49"/>
    <s v="$84.71"/>
    <n v="83.96"/>
    <n v="84.71"/>
    <n v="-0.75"/>
    <n v="1.49"/>
    <n v="2.93"/>
    <n v="83.269999999999982"/>
    <n v="5.98"/>
    <n v="249.72000000000003"/>
    <n v="248.23000000000002"/>
    <n v="246.74"/>
    <m/>
  </r>
  <r>
    <s v="5833-1"/>
    <x v="368"/>
    <s v="Astrea Jones"/>
    <s v="485 Crown St,Surry Hills"/>
    <x v="0"/>
    <s v="NSW"/>
    <x v="1"/>
    <s v="Leighton Forrest"/>
    <s v="Low"/>
    <s v="Steady Major Accent Highlighters"/>
    <x v="0"/>
    <s v="Small Box"/>
    <s v="Regular Air"/>
    <d v="2015-03-26T00:00:00"/>
    <s v="$3.75"/>
    <s v="$7.08"/>
    <s v="$3.33"/>
    <n v="40"/>
    <s v="$248.80"/>
    <n v="0"/>
    <s v="$2.19"/>
    <s v="$261.51"/>
    <s v="$2.35"/>
    <s v="$278.36"/>
    <n v="261.51"/>
    <n v="278.36"/>
    <n v="-16.850000000000023"/>
    <n v="2.35"/>
    <n v="2.19"/>
    <n v="278.52000000000004"/>
    <n v="7.08"/>
    <n v="283.36"/>
    <n v="281.01"/>
    <n v="278.65999999999997"/>
    <m/>
  </r>
  <r>
    <s v="5834-1"/>
    <x v="104"/>
    <s v="Saphhira Shifley"/>
    <s v="Westfield Miranda, 600 Kingsway,Miranda"/>
    <x v="0"/>
    <s v="NSW"/>
    <x v="3"/>
    <s v="Preston Senome"/>
    <s v="Medium"/>
    <s v="Apex Preferred Stainless Steel Scissors"/>
    <x v="0"/>
    <s v="Small Pack"/>
    <s v="Regular Air"/>
    <d v="2015-01-21T00:00:00"/>
    <s v="$2.50"/>
    <s v="$5.68"/>
    <s v="$3.18"/>
    <n v="22"/>
    <s v="$273.44"/>
    <n v="0.02"/>
    <s v="$5.10"/>
    <s v="$263.30"/>
    <s v="$3.60"/>
    <s v="$273.29"/>
    <n v="263.3"/>
    <n v="273.29000000000002"/>
    <n v="-9.9900000000000091"/>
    <n v="3.6"/>
    <n v="5.0999999999999996"/>
    <n v="271.79000000000002"/>
    <n v="5.68"/>
    <n v="123.46"/>
    <n v="119.86"/>
    <n v="116.26"/>
    <m/>
  </r>
  <r>
    <s v="5834-1"/>
    <x v="352"/>
    <s v="Grant Thornton"/>
    <s v="98 Holdsworth Street,Woollahra"/>
    <x v="0"/>
    <s v="NSW"/>
    <x v="0"/>
    <s v="Natasha Song"/>
    <s v="Not Specified"/>
    <s v="1726 Digital Answering Machine"/>
    <x v="0"/>
    <s v="Small Box"/>
    <s v="Regular Air"/>
    <d v="2013-09-12T00:00:00"/>
    <s v="$8.82"/>
    <s v="$20.99"/>
    <s v="$12.17"/>
    <n v="27"/>
    <s v="$431.80"/>
    <n v="0.03"/>
    <s v="$39.23"/>
    <s v="$400.05"/>
    <s v="$4.81"/>
    <s v="$410.04"/>
    <n v="400.05"/>
    <n v="410.04"/>
    <n v="-9.9900000000000091"/>
    <n v="4.8099999999999996"/>
    <n v="39.229999999999997"/>
    <n v="375.62"/>
    <n v="20.99"/>
    <n v="532.30999999999983"/>
    <n v="527.49999999999989"/>
    <n v="522.68999999999994"/>
    <m/>
  </r>
  <r>
    <s v="5834-1"/>
    <x v="30"/>
    <s v="Valerie Dominguez"/>
    <s v="152 Bunnerong Road,Eastgardens"/>
    <x v="0"/>
    <s v="NSW"/>
    <x v="0"/>
    <s v="Tina Carlton"/>
    <s v="Not Specified"/>
    <s v="Artisan Hanging File Binders"/>
    <x v="0"/>
    <s v="Small Box"/>
    <s v="Regular Air"/>
    <d v="2013-08-17T00:00:00"/>
    <s v="$3.65"/>
    <s v="$5.98"/>
    <s v="$2.33"/>
    <n v="27"/>
    <s v="$164.00"/>
    <n v="0.03"/>
    <s v="$3.28"/>
    <s v="$160.72"/>
    <s v="$1.49"/>
    <s v="$160.08"/>
    <n v="160.72"/>
    <n v="160.08000000000001"/>
    <n v="0.63999999999998636"/>
    <n v="1.49"/>
    <n v="3.28"/>
    <n v="158.29000000000002"/>
    <n v="5.98"/>
    <n v="159.67000000000002"/>
    <n v="158.18"/>
    <n v="156.69"/>
    <m/>
  </r>
  <r>
    <s v="5835-1"/>
    <x v="622"/>
    <s v="Emily Grady"/>
    <s v="359 Crown Street,Surry Hills"/>
    <x v="0"/>
    <s v="NSW"/>
    <x v="1"/>
    <s v="Phoebe Gour"/>
    <s v="Low"/>
    <s v="HFX LaserJet 3310 Copier"/>
    <x v="1"/>
    <s v="Small Box"/>
    <s v="Regular Air"/>
    <d v="2015-11-06T00:00:00"/>
    <s v="$377.99"/>
    <s v="$599.99"/>
    <s v="$222.00"/>
    <n v="8"/>
    <s v="$2,029.54"/>
    <n v="0.01"/>
    <s v="$230.99"/>
    <s v="$2,027.51"/>
    <s v="$24.49"/>
    <s v="$2,705.41"/>
    <n v="2027.51"/>
    <n v="2705.41"/>
    <n v="-677.89999999999986"/>
    <n v="24.49"/>
    <n v="230.99"/>
    <n v="2498.91"/>
    <n v="599.99"/>
    <n v="4593.42"/>
    <n v="4568.93"/>
    <n v="4544.4400000000005"/>
    <m/>
  </r>
  <r>
    <s v="5835-1"/>
    <x v="16"/>
    <s v="Brian DeCherney"/>
    <s v="523 King St,Newtown"/>
    <x v="0"/>
    <s v="NSW"/>
    <x v="1"/>
    <s v="Aanya Zhang"/>
    <s v="Medium"/>
    <s v="Alto Parchment Paper, Assorted Colors"/>
    <x v="0"/>
    <s v="Small Box"/>
    <s v="Regular Air"/>
    <d v="2015-05-25T00:00:00"/>
    <s v="$4.59"/>
    <s v="$7.28"/>
    <s v="$2.69"/>
    <n v="42"/>
    <s v="$299.40"/>
    <n v="0.06"/>
    <s v="$5.97"/>
    <s v="$297.51"/>
    <s v="$11.15"/>
    <s v="$298.41"/>
    <n v="297.51"/>
    <n v="298.41000000000003"/>
    <n v="-0.90000000000003411"/>
    <n v="11.15"/>
    <n v="5.97"/>
    <n v="303.58999999999997"/>
    <n v="7.28"/>
    <n v="310.93999999999994"/>
    <n v="299.78999999999996"/>
    <n v="288.64"/>
    <m/>
  </r>
  <r>
    <s v="5835-1"/>
    <x v="95"/>
    <s v="Mick Brown"/>
    <s v="523 King St,Newtown"/>
    <x v="0"/>
    <s v="NSW"/>
    <x v="0"/>
    <s v="Aanya Zhang"/>
    <s v="Critical"/>
    <s v="Artisan Durable Poly Binders"/>
    <x v="0"/>
    <s v="Small Box"/>
    <s v="Regular Air"/>
    <d v="2013-03-28T00:00:00"/>
    <s v="$3.37"/>
    <s v="$5.53"/>
    <s v="$2.16"/>
    <n v="16"/>
    <s v="$43.60"/>
    <n v="0.04"/>
    <s v="$4.00"/>
    <s v="$49.90"/>
    <s v="$6.98"/>
    <s v="$40.40"/>
    <n v="49.9"/>
    <n v="40.4"/>
    <n v="9.5"/>
    <n v="6.98"/>
    <n v="4"/>
    <n v="43.379999999999995"/>
    <n v="5.53"/>
    <n v="91.460000000000008"/>
    <n v="84.48"/>
    <n v="77.5"/>
    <m/>
  </r>
  <r>
    <s v="5835-2"/>
    <x v="371"/>
    <s v="Greg Tran"/>
    <s v="Crown Complex,Southbank"/>
    <x v="1"/>
    <s v="VIC"/>
    <x v="1"/>
    <s v="Connor Betts"/>
    <s v="Low"/>
    <s v="EcoTones Memo Sheets"/>
    <x v="1"/>
    <s v="Large Box"/>
    <s v="Regular Air"/>
    <d v="2015-04-28T00:00:00"/>
    <s v="$2.52"/>
    <s v="$4.00"/>
    <s v="$1.48"/>
    <n v="48"/>
    <s v="$154.78"/>
    <n v="0.08"/>
    <s v="$4.09"/>
    <s v="$141.76"/>
    <s v="$1.30"/>
    <s v="$132.52"/>
    <n v="141.76"/>
    <n v="132.52000000000001"/>
    <n v="9.2399999999999807"/>
    <n v="1.3"/>
    <n v="4.09"/>
    <n v="129.73000000000002"/>
    <n v="4"/>
    <n v="189.21"/>
    <n v="187.91"/>
    <n v="186.60999999999999"/>
    <m/>
  </r>
  <r>
    <s v="5837-1"/>
    <x v="224"/>
    <s v="Kean Thornton"/>
    <s v="Westfield Sydney,Sydney"/>
    <x v="0"/>
    <s v="NSW"/>
    <x v="3"/>
    <s v="Natasha Song"/>
    <s v="High"/>
    <s v="Bagged Rubber Bands"/>
    <x v="0"/>
    <s v="Wrap Bag"/>
    <s v="Regular Air"/>
    <d v="2016-07-18T00:00:00"/>
    <s v="$0.24"/>
    <s v="$1.26"/>
    <s v="$1.02"/>
    <n v="26"/>
    <s v="$417.20"/>
    <n v="7.0000000000000007E-2"/>
    <s v="$4.24"/>
    <s v="$400.04"/>
    <s v="$0.70"/>
    <s v="$414.39"/>
    <n v="400.04"/>
    <n v="414.39"/>
    <n v="-14.349999999999966"/>
    <n v="0.7"/>
    <n v="4.24"/>
    <n v="410.84999999999997"/>
    <n v="1.26"/>
    <n v="29.219999999999995"/>
    <n v="28.519999999999996"/>
    <n v="27.819999999999997"/>
    <m/>
  </r>
  <r>
    <s v="5837-1"/>
    <x v="107"/>
    <s v="Sandra Glassco"/>
    <s v="224A Gertrude St,Fitzroy"/>
    <x v="1"/>
    <s v="VIC"/>
    <x v="3"/>
    <s v="Connor Betts"/>
    <s v="Critical"/>
    <s v="Artisan Poly Binder Pockets"/>
    <x v="0"/>
    <s v="Small Pack"/>
    <s v="Regular Air"/>
    <d v="2014-02-16T00:00:00"/>
    <s v="$2.26"/>
    <s v="$3.58"/>
    <s v="$1.32"/>
    <n v="16"/>
    <s v="$40.60"/>
    <n v="0.03"/>
    <s v="$1.42"/>
    <s v="$49.69"/>
    <s v="$5.47"/>
    <s v="$40.49"/>
    <n v="49.69"/>
    <n v="40.49"/>
    <n v="9.1999999999999957"/>
    <n v="5.47"/>
    <n v="1.42"/>
    <n v="44.54"/>
    <n v="3.58"/>
    <n v="61.33"/>
    <n v="55.86"/>
    <n v="50.39"/>
    <m/>
  </r>
  <r>
    <s v="5838-1"/>
    <x v="25"/>
    <s v="Grant Thornton"/>
    <s v="88 Oxford St,Woollahra"/>
    <x v="0"/>
    <s v="NSW"/>
    <x v="3"/>
    <s v="Charlie Bui"/>
    <s v="Not Specified"/>
    <s v="Artisan Binder Labels"/>
    <x v="0"/>
    <s v="Small Box"/>
    <s v="Regular Air"/>
    <d v="2014-02-27T00:00:00"/>
    <s v="$2.45"/>
    <s v="$3.89"/>
    <s v="$1.44"/>
    <n v="10"/>
    <s v="$148.40"/>
    <n v="0.06"/>
    <s v="$14.95"/>
    <s v="$100.99"/>
    <s v="$7.01"/>
    <s v="$101.44"/>
    <n v="100.99"/>
    <n v="101.44"/>
    <n v="-0.45000000000000284"/>
    <n v="7.01"/>
    <n v="14.95"/>
    <n v="93.5"/>
    <n v="3.89"/>
    <n v="30.96"/>
    <n v="23.95"/>
    <n v="16.939999999999998"/>
    <m/>
  </r>
  <r>
    <s v="5838-1"/>
    <x v="368"/>
    <s v="Brad Norvell"/>
    <s v="120 Hardware St,Melbourne"/>
    <x v="1"/>
    <s v="VIC"/>
    <x v="3"/>
    <s v="Connor Betts"/>
    <s v="Medium"/>
    <s v="Smiths SlimLine Pencil Sharpener"/>
    <x v="0"/>
    <s v="Small Box"/>
    <s v="Regular Air"/>
    <d v="2015-03-25T00:00:00"/>
    <s v="$4.79"/>
    <s v="$11.97"/>
    <s v="$7.18"/>
    <n v="32"/>
    <s v="$45.44"/>
    <n v="0.09"/>
    <s v="$0.91"/>
    <s v="$44.53"/>
    <s v="$5.81"/>
    <s v="$45.92"/>
    <n v="44.53"/>
    <n v="45.92"/>
    <n v="-1.3900000000000006"/>
    <n v="5.81"/>
    <n v="0.91"/>
    <n v="50.820000000000007"/>
    <n v="11.97"/>
    <n v="387.94"/>
    <n v="382.13"/>
    <n v="376.32"/>
    <m/>
  </r>
  <r>
    <s v="5839-1"/>
    <x v="22"/>
    <s v="Thomas Boland"/>
    <s v="3/219 Canley Vale Road,Canley Heights"/>
    <x v="0"/>
    <s v="NSW"/>
    <x v="1"/>
    <s v="Mihael Khan"/>
    <s v="Medium"/>
    <s v="Artisan Poly Binder Pockets"/>
    <x v="0"/>
    <s v="Small Box"/>
    <s v="Regular Air"/>
    <d v="2015-05-24T00:00:00"/>
    <s v="$2.26"/>
    <s v="$3.58"/>
    <s v="$1.32"/>
    <n v="7"/>
    <s v="$24.52"/>
    <n v="0.06"/>
    <s v="$2.25"/>
    <s v="$24.45"/>
    <s v="$5.47"/>
    <s v="$25.42"/>
    <n v="24.45"/>
    <n v="25.42"/>
    <n v="-0.97000000000000242"/>
    <n v="5.47"/>
    <n v="2.25"/>
    <n v="28.64"/>
    <n v="3.58"/>
    <n v="28.28"/>
    <n v="22.810000000000002"/>
    <n v="17.340000000000003"/>
    <m/>
  </r>
  <r>
    <s v="5839-1"/>
    <x v="404"/>
    <s v="Christina Vanderzanden"/>
    <s v="188 Pitt Street,Sydney"/>
    <x v="0"/>
    <s v="NSW"/>
    <x v="3"/>
    <s v="Tina Carlton"/>
    <s v="High"/>
    <s v="Alto Parchment Paper, Assorted Colors"/>
    <x v="1"/>
    <s v="Small Pack"/>
    <s v="Regular Air"/>
    <d v="2016-09-20T00:00:00"/>
    <s v="$4.59"/>
    <s v="$7.28"/>
    <s v="$2.69"/>
    <n v="30"/>
    <s v="$659.00"/>
    <n v="0.08"/>
    <s v="$38.34"/>
    <s v="$597.06"/>
    <s v="$11.15"/>
    <s v="$500.50"/>
    <n v="597.05999999999995"/>
    <n v="500.5"/>
    <n v="96.559999999999945"/>
    <n v="11.15"/>
    <n v="38.340000000000003"/>
    <n v="473.30999999999995"/>
    <n v="7.28"/>
    <n v="191.21"/>
    <n v="180.06"/>
    <n v="168.91"/>
    <m/>
  </r>
  <r>
    <s v="5841-1"/>
    <x v="131"/>
    <s v="Karl Brown"/>
    <s v="470 Anzac Parade,Kingsford"/>
    <x v="0"/>
    <s v="NSW"/>
    <x v="2"/>
    <s v="Tina Carlton"/>
    <s v="Medium"/>
    <s v="Emerson LQ-870 Dot Matrix Printer"/>
    <x v="0"/>
    <s v="Small Box"/>
    <s v="Regular Air"/>
    <d v="2013-07-26T00:00:00"/>
    <s v="$219.61"/>
    <s v="$535.64"/>
    <s v="$316.03"/>
    <n v="32"/>
    <s v="$113.28"/>
    <n v="0.05"/>
    <s v="$7.33"/>
    <s v="$114.45"/>
    <s v="$14.70"/>
    <s v="$112.46"/>
    <n v="114.45"/>
    <n v="112.46"/>
    <n v="1.9900000000000091"/>
    <n v="14.7"/>
    <n v="7.33"/>
    <n v="119.83"/>
    <n v="535.64"/>
    <n v="17147.849999999999"/>
    <n v="17133.149999999998"/>
    <n v="17118.449999999997"/>
    <m/>
  </r>
  <r>
    <s v="5841-1"/>
    <x v="483"/>
    <s v="Maya Herman"/>
    <s v="273 George Street,Sydney"/>
    <x v="0"/>
    <s v="NSW"/>
    <x v="1"/>
    <s v="Leighton Forrest"/>
    <s v="High"/>
    <s v="Artisan 48 Labels"/>
    <x v="0"/>
    <s v="Small Box"/>
    <s v="Regular Air"/>
    <d v="2015-01-15T00:00:00"/>
    <s v="$3.84"/>
    <s v="$6.30"/>
    <s v="$2.46"/>
    <n v="43"/>
    <s v="$187.20"/>
    <n v="0.08"/>
    <s v="$13.81"/>
    <s v="$185.19"/>
    <s v="$0.50"/>
    <s v="$191.99"/>
    <n v="185.19"/>
    <n v="191.99"/>
    <n v="-6.8000000000000114"/>
    <n v="0.5"/>
    <n v="13.81"/>
    <n v="178.68"/>
    <n v="6.3"/>
    <n v="257.58999999999997"/>
    <n v="257.08999999999997"/>
    <n v="256.58999999999997"/>
    <m/>
  </r>
  <r>
    <s v="5841-1"/>
    <x v="425"/>
    <s v="Philip Brown"/>
    <s v="499-501 Lygon Street,Carlton North"/>
    <x v="1"/>
    <s v="VIC"/>
    <x v="3"/>
    <s v="Yvette Biti"/>
    <s v="Critical"/>
    <s v="Artisan Durable Poly Binders"/>
    <x v="1"/>
    <s v="Medium Box"/>
    <s v="Regular Air"/>
    <d v="2014-09-13T00:00:00"/>
    <s v="$3.37"/>
    <s v="$5.53"/>
    <s v="$2.16"/>
    <n v="8"/>
    <s v="$158.84"/>
    <n v="0.09"/>
    <s v="$5.95"/>
    <s v="$152.37"/>
    <s v="$6.98"/>
    <s v="$152.59"/>
    <n v="152.37"/>
    <n v="152.59"/>
    <n v="-0.21999999999999886"/>
    <n v="6.98"/>
    <n v="5.95"/>
    <n v="153.62"/>
    <n v="5.53"/>
    <n v="45.269999999999996"/>
    <n v="38.29"/>
    <n v="31.31"/>
    <m/>
  </r>
  <r>
    <s v="5841-1"/>
    <x v="255"/>
    <s v="Erin Creighton"/>
    <s v="523 King St,Newtown"/>
    <x v="0"/>
    <s v="NSW"/>
    <x v="2"/>
    <s v="Aanya Zhang"/>
    <s v="Medium"/>
    <s v="Pizazz Drawing Pencil Set"/>
    <x v="0"/>
    <s v="Wrap Bag"/>
    <s v="Regular Air"/>
    <d v="2015-03-27T00:00:00"/>
    <s v="$1.53"/>
    <s v="$2.78"/>
    <s v="$1.25"/>
    <n v="47"/>
    <s v="$94.52"/>
    <n v="0.1"/>
    <s v="$0.00"/>
    <s v="$94.52"/>
    <s v="$1.34"/>
    <s v="$95.86"/>
    <n v="94.52"/>
    <n v="95.86"/>
    <n v="-1.3400000000000034"/>
    <n v="1.34"/>
    <n v="0"/>
    <n v="97.2"/>
    <n v="2.78"/>
    <n v="132"/>
    <n v="130.66"/>
    <n v="129.32"/>
    <m/>
  </r>
  <r>
    <s v="5842-1"/>
    <x v="623"/>
    <s v="Annie Cyprus"/>
    <s v="180 High Street,Windsor"/>
    <x v="1"/>
    <s v="VIC"/>
    <x v="1"/>
    <s v="Connor Betts"/>
    <s v="Critical"/>
    <s v="Pizazz Drawing Pencil Set"/>
    <x v="1"/>
    <s v="Small Box"/>
    <s v="Regular Air"/>
    <d v="2015-04-19T00:00:00"/>
    <s v="$1.53"/>
    <s v="$2.78"/>
    <s v="$1.25"/>
    <n v="44"/>
    <s v="$33.07"/>
    <n v="0.09"/>
    <s v="$2.61"/>
    <s v="$30.07"/>
    <s v="$1.34"/>
    <s v="$31.87"/>
    <n v="30.07"/>
    <n v="31.87"/>
    <n v="-1.8000000000000007"/>
    <n v="1.34"/>
    <n v="2.61"/>
    <n v="30.6"/>
    <n v="2.78"/>
    <n v="121.05"/>
    <n v="119.71"/>
    <n v="118.36999999999999"/>
    <m/>
  </r>
  <r>
    <s v="5843-1"/>
    <x v="217"/>
    <s v="Valerie Mitchum"/>
    <s v="Westfield Sydney,Sydney"/>
    <x v="0"/>
    <s v="NSW"/>
    <x v="2"/>
    <s v="Natasha Song"/>
    <s v="Low"/>
    <s v="Cando S750 Color Inkjet Printer"/>
    <x v="0"/>
    <s v="Small Box"/>
    <s v="Regular Air"/>
    <d v="2015-04-05T00:00:00"/>
    <s v="$75.00"/>
    <s v="$120.97"/>
    <s v="$45.97"/>
    <n v="32"/>
    <s v="$4,596.86"/>
    <n v="0.1"/>
    <s v="$413.72"/>
    <s v="$4,183.14"/>
    <s v="$26.30"/>
    <s v="$4,209.44"/>
    <n v="4183.1400000000003"/>
    <n v="4209.4399999999996"/>
    <n v="-26.299999999999272"/>
    <n v="26.3"/>
    <n v="413.72"/>
    <n v="3822.0199999999995"/>
    <n v="120.97"/>
    <n v="3483.62"/>
    <n v="3457.3199999999997"/>
    <n v="3431.0199999999995"/>
    <m/>
  </r>
  <r>
    <s v="5843-1"/>
    <x v="441"/>
    <s v="Denise Monton"/>
    <s v="Shop 1 797 Botany Rd,Rosebery"/>
    <x v="0"/>
    <s v="NSW"/>
    <x v="1"/>
    <s v="Phoebe Gour"/>
    <s v="Critical"/>
    <s v="Cando S750 Color Inkjet Printer"/>
    <x v="0"/>
    <s v="Small Pack"/>
    <s v="Regular Air"/>
    <d v="2015-06-27T00:00:00"/>
    <s v="$75.00"/>
    <s v="$120.97"/>
    <s v="$45.97"/>
    <n v="35"/>
    <s v="$2,753.32"/>
    <n v="0.02"/>
    <s v="$55.07"/>
    <s v="$2,698.25"/>
    <s v="$26.30"/>
    <s v="$2,705.43"/>
    <n v="2698.25"/>
    <n v="2705.43"/>
    <n v="-7.1799999999998363"/>
    <n v="26.3"/>
    <n v="55.07"/>
    <n v="2676.66"/>
    <n v="120.97"/>
    <n v="4205.18"/>
    <n v="4178.88"/>
    <n v="4152.58"/>
    <m/>
  </r>
  <r>
    <s v="5843-1"/>
    <x v="163"/>
    <s v="Dave Hallsten"/>
    <s v="1 John St,Waterloo"/>
    <x v="0"/>
    <s v="NSW"/>
    <x v="1"/>
    <s v="Charlie Bui"/>
    <s v="Low"/>
    <s v="Artisan Hanging File Binders"/>
    <x v="0"/>
    <s v="Wrap Bag"/>
    <s v="Regular Air"/>
    <d v="2015-08-08T00:00:00"/>
    <s v="$3.65"/>
    <s v="$5.98"/>
    <s v="$2.33"/>
    <n v="41"/>
    <s v="$132.36"/>
    <n v="0.03"/>
    <s v="$4.66"/>
    <s v="$125.76"/>
    <s v="$1.49"/>
    <s v="$126.19"/>
    <n v="125.76"/>
    <n v="126.19"/>
    <n v="-0.42999999999999261"/>
    <n v="1.49"/>
    <n v="4.66"/>
    <n v="123.02"/>
    <n v="5.98"/>
    <n v="242.01000000000002"/>
    <n v="240.52"/>
    <n v="239.03"/>
    <m/>
  </r>
  <r>
    <s v="5844-1"/>
    <x v="105"/>
    <s v="Christopher Schild"/>
    <s v="4A Lyons St,Strathfield"/>
    <x v="0"/>
    <s v="NSW"/>
    <x v="1"/>
    <s v="Tina Carlton"/>
    <s v="Critical"/>
    <s v="Alto Memo Cubes"/>
    <x v="0"/>
    <s v="Small Box"/>
    <s v="Regular Air"/>
    <d v="2013-05-06T00:00:00"/>
    <s v="$3.32"/>
    <s v="$5.18"/>
    <s v="$1.86"/>
    <n v="1"/>
    <s v="$599.50"/>
    <n v="0.05"/>
    <s v="$0.00"/>
    <s v="$599.50"/>
    <s v="$2.04"/>
    <s v="$605.40"/>
    <n v="599.5"/>
    <n v="605.4"/>
    <n v="-5.8999999999999773"/>
    <n v="2.04"/>
    <n v="0"/>
    <n v="607.43999999999994"/>
    <n v="5.18"/>
    <n v="7.22"/>
    <n v="5.18"/>
    <n v="3.1399999999999997"/>
    <m/>
  </r>
  <r>
    <s v="5844-1"/>
    <x v="624"/>
    <s v="Barry Dennamed"/>
    <s v="1737 Botany Rd,Banksmeadow"/>
    <x v="0"/>
    <s v="NSW"/>
    <x v="0"/>
    <s v="Nicholas Fernandes"/>
    <s v="High"/>
    <s v="Lumi Crayons"/>
    <x v="1"/>
    <s v="Small Box"/>
    <s v="Regular Air"/>
    <d v="2016-02-14T00:00:00"/>
    <s v="$5.22"/>
    <s v="$9.85"/>
    <s v="$4.63"/>
    <n v="27"/>
    <s v="$506.52"/>
    <n v="0"/>
    <s v="$45.55"/>
    <s v="$512.29"/>
    <s v="$4.82"/>
    <s v="$518.29"/>
    <n v="512.29"/>
    <n v="518.29"/>
    <n v="-6"/>
    <n v="4.82"/>
    <n v="45.55"/>
    <n v="477.56"/>
    <n v="9.85"/>
    <n v="225.21999999999997"/>
    <n v="220.39999999999998"/>
    <n v="215.57999999999998"/>
    <m/>
  </r>
  <r>
    <s v="5844-1"/>
    <x v="255"/>
    <s v="Ed Braxton"/>
    <s v="499-501 Lygon Street,Carlton North"/>
    <x v="1"/>
    <s v="VIC"/>
    <x v="1"/>
    <s v="Yvette Biti"/>
    <s v="Low"/>
    <s v="Beekin 105-Key Black Keyboard"/>
    <x v="0"/>
    <s v="Small Box"/>
    <s v="Regular Air"/>
    <d v="2015-03-27T00:00:00"/>
    <s v="$6.39"/>
    <s v="$19.98"/>
    <s v="$13.59"/>
    <n v="8"/>
    <s v="$944.55"/>
    <n v="0.05"/>
    <s v="$28.34"/>
    <s v="$916.21"/>
    <s v="$4.00"/>
    <s v="$921.02"/>
    <n v="916.21"/>
    <n v="921.02"/>
    <n v="-4.8099999999999454"/>
    <n v="4"/>
    <n v="28.34"/>
    <n v="896.68"/>
    <n v="19.98"/>
    <n v="135.5"/>
    <n v="131.5"/>
    <n v="127.5"/>
    <m/>
  </r>
  <r>
    <s v="5845-1"/>
    <x v="59"/>
    <s v="Raymond Fair"/>
    <s v="188 Pitt Street,Sydney"/>
    <x v="0"/>
    <s v="NSW"/>
    <x v="3"/>
    <s v="Tina Carlton"/>
    <s v="High"/>
    <s v="Alto Memo Cubes"/>
    <x v="0"/>
    <s v="Small Pack"/>
    <s v="Regular Air"/>
    <d v="2013-07-05T00:00:00"/>
    <s v="$3.32"/>
    <s v="$5.18"/>
    <s v="$1.86"/>
    <n v="19"/>
    <s v="$131.60"/>
    <n v="0.08"/>
    <s v="$8.57"/>
    <s v="$126.07"/>
    <s v="$2.04"/>
    <s v="$128.71"/>
    <n v="126.07"/>
    <n v="128.71"/>
    <n v="-2.6400000000000148"/>
    <n v="2.04"/>
    <n v="8.57"/>
    <n v="122.18"/>
    <n v="5.18"/>
    <n v="91.89"/>
    <n v="89.85"/>
    <n v="87.809999999999988"/>
    <m/>
  </r>
  <r>
    <s v="5845-1"/>
    <x v="15"/>
    <s v="Bill Stewart"/>
    <s v="188 Pitt Street,Sydney"/>
    <x v="0"/>
    <s v="NSW"/>
    <x v="1"/>
    <s v="Tina Carlton"/>
    <s v="Critical"/>
    <s v="Artisan 474 Labels"/>
    <x v="1"/>
    <s v="Medium Box"/>
    <s v="Regular Air"/>
    <d v="2015-05-13T00:00:00"/>
    <s v="$1.84"/>
    <s v="$2.88"/>
    <s v="$1.04"/>
    <n v="10"/>
    <s v="$73.58"/>
    <n v="0"/>
    <s v="$2.39"/>
    <s v="$79.05"/>
    <s v="$0.99"/>
    <s v="$70.51"/>
    <n v="79.05"/>
    <n v="70.510000000000005"/>
    <n v="8.539999999999992"/>
    <n v="0.99"/>
    <n v="2.39"/>
    <n v="69.11"/>
    <n v="2.88"/>
    <n v="27.399999999999995"/>
    <n v="26.409999999999997"/>
    <n v="25.419999999999998"/>
    <m/>
  </r>
  <r>
    <s v="5845-1"/>
    <x v="410"/>
    <s v="Naresj Patel"/>
    <s v="106 Ebley Street,Bondi Junction"/>
    <x v="0"/>
    <s v="NSW"/>
    <x v="3"/>
    <s v="Leighton Forrest"/>
    <s v="Not Specified"/>
    <s v="Unpadded Memo Slips"/>
    <x v="0"/>
    <s v="Wrap Bag"/>
    <s v="Regular Air"/>
    <d v="2015-09-17T00:00:00"/>
    <s v="$2.59"/>
    <s v="$3.98"/>
    <s v="$1.39"/>
    <n v="17"/>
    <s v="$7.96"/>
    <n v="0.09"/>
    <s v="$0.36"/>
    <s v="$7.64"/>
    <s v="$2.97"/>
    <s v="$10.61"/>
    <n v="7.64"/>
    <n v="10.61"/>
    <n v="-2.9699999999999998"/>
    <n v="2.97"/>
    <n v="0.36"/>
    <n v="13.22"/>
    <n v="3.98"/>
    <n v="70.27"/>
    <n v="67.3"/>
    <n v="64.33"/>
    <m/>
  </r>
  <r>
    <s v="5846-1"/>
    <x v="118"/>
    <s v="Todd Boyes"/>
    <s v="Wskield Miranda, 600 Kingsway,Miranda"/>
    <x v="0"/>
    <s v="NSW"/>
    <x v="3"/>
    <s v="Natasha Song"/>
    <s v="Low"/>
    <s v="Artisan Flip-Chart Easel Binder, Black"/>
    <x v="0"/>
    <s v="Wrap Bag"/>
    <s v="Regular Air"/>
    <d v="2014-12-29T00:00:00"/>
    <s v="$13.88"/>
    <s v="$22.38"/>
    <s v="$8.50"/>
    <n v="47"/>
    <s v="$959.14"/>
    <n v="0.1"/>
    <s v="$9.69"/>
    <s v="$945.20"/>
    <s v="$15.10"/>
    <s v="$951.71"/>
    <n v="945.2"/>
    <n v="951.71"/>
    <n v="-6.5099999999999909"/>
    <n v="15.1"/>
    <n v="9.69"/>
    <n v="957.12"/>
    <n v="22.38"/>
    <n v="1057.2699999999998"/>
    <n v="1042.1699999999998"/>
    <n v="1027.07"/>
    <m/>
  </r>
  <r>
    <s v="5847-1"/>
    <x v="94"/>
    <s v="Carol Triggs"/>
    <s v="105 Pitt St,Sydney"/>
    <x v="0"/>
    <s v="NSW"/>
    <x v="3"/>
    <s v="Charlie Bui"/>
    <s v="Not Specified"/>
    <s v="Artisan Durable Poly Binders"/>
    <x v="0"/>
    <s v="Wrap Bag"/>
    <s v="Regular Air"/>
    <d v="2015-04-09T00:00:00"/>
    <s v="$3.37"/>
    <s v="$5.53"/>
    <s v="$2.16"/>
    <n v="14"/>
    <s v="$49.77"/>
    <n v="0"/>
    <s v="$4.48"/>
    <s v="$45.29"/>
    <s v="$6.98"/>
    <s v="$52.27"/>
    <n v="45.29"/>
    <n v="52.27"/>
    <n v="-6.980000000000004"/>
    <n v="6.98"/>
    <n v="4.4800000000000004"/>
    <n v="54.769999999999996"/>
    <n v="5.53"/>
    <n v="79.92"/>
    <n v="72.94"/>
    <n v="65.959999999999994"/>
    <m/>
  </r>
  <r>
    <s v="5847-1"/>
    <x v="15"/>
    <s v="Bill Stewart"/>
    <s v="188 Pitt Street,Sydney"/>
    <x v="0"/>
    <s v="NSW"/>
    <x v="3"/>
    <s v="Tina Carlton"/>
    <s v="Medium"/>
    <s v="Artisan Durable Poly Binders"/>
    <x v="0"/>
    <s v="Wrap Bag"/>
    <s v="Regular Air"/>
    <d v="2015-05-13T00:00:00"/>
    <s v="$3.37"/>
    <s v="$5.53"/>
    <s v="$2.16"/>
    <n v="36"/>
    <s v="$457.88"/>
    <n v="0.04"/>
    <s v="$23.57"/>
    <s v="$445.05"/>
    <s v="$6.98"/>
    <s v="$451.47"/>
    <n v="445.05"/>
    <n v="451.47"/>
    <n v="-6.4200000000000159"/>
    <n v="6.98"/>
    <n v="23.57"/>
    <n v="434.88000000000005"/>
    <n v="5.53"/>
    <n v="182.49"/>
    <n v="175.51000000000002"/>
    <n v="168.53000000000003"/>
    <m/>
  </r>
  <r>
    <s v="5847-1"/>
    <x v="625"/>
    <s v="Michael Oakman"/>
    <s v="8 Rankins Lane ,Melbourne"/>
    <x v="1"/>
    <s v="VIC"/>
    <x v="0"/>
    <s v="Connor Betts"/>
    <s v="Critical"/>
    <s v="Artisan 48 Labels"/>
    <x v="1"/>
    <s v="Small Box"/>
    <s v="Regular Air"/>
    <d v="2015-08-01T00:00:00"/>
    <s v="$3.84"/>
    <s v="$6.30"/>
    <s v="$2.46"/>
    <n v="23"/>
    <s v="$153.92"/>
    <n v="0.02"/>
    <s v="$14.59"/>
    <s v="$141.55"/>
    <s v="$0.50"/>
    <s v="$140.50"/>
    <n v="141.55000000000001"/>
    <n v="140.5"/>
    <n v="1.0500000000000114"/>
    <n v="0.5"/>
    <n v="14.59"/>
    <n v="126.41"/>
    <n v="6.3"/>
    <n v="130.81"/>
    <n v="130.31"/>
    <n v="129.81"/>
    <m/>
  </r>
  <r>
    <s v="5847-1"/>
    <x v="626"/>
    <s v="Erin Creighton"/>
    <s v="523 King St,Newtown"/>
    <x v="0"/>
    <s v="NSW"/>
    <x v="1"/>
    <s v="Aanya Zhang"/>
    <s v="Critical"/>
    <s v="Artisan Hanging File Binders"/>
    <x v="0"/>
    <s v="Wrap Bag"/>
    <s v="Regular Air"/>
    <d v="2015-03-21T00:00:00"/>
    <s v="$3.65"/>
    <s v="$5.98"/>
    <s v="$2.33"/>
    <n v="35"/>
    <s v="$119.76"/>
    <n v="0.09"/>
    <s v="$4.59"/>
    <s v="$110.27"/>
    <s v="$1.49"/>
    <s v="$114.10"/>
    <n v="110.27"/>
    <n v="114.1"/>
    <n v="-3.8299999999999983"/>
    <n v="1.49"/>
    <n v="4.59"/>
    <n v="110.99999999999999"/>
    <n v="5.98"/>
    <n v="206.20000000000002"/>
    <n v="204.71"/>
    <n v="203.22"/>
    <m/>
  </r>
  <r>
    <s v="5847-1"/>
    <x v="11"/>
    <s v="Alex Russell"/>
    <s v="99 Lygon Street,East Brunswick"/>
    <x v="1"/>
    <s v="VIC"/>
    <x v="1"/>
    <s v="Connor Betts"/>
    <s v="High"/>
    <s v="Artisan 478 Labels"/>
    <x v="0"/>
    <s v="Wrap Bag"/>
    <s v="Regular Air"/>
    <d v="2013-02-12T00:00:00"/>
    <s v="$3.14"/>
    <s v="$4.91"/>
    <s v="$1.77"/>
    <n v="14"/>
    <s v="$58.64"/>
    <n v="0.08"/>
    <s v="$3.41"/>
    <s v="$50.67"/>
    <s v="$0.50"/>
    <s v="$51.57"/>
    <n v="50.67"/>
    <n v="51.57"/>
    <n v="-0.89999999999999858"/>
    <n v="0.5"/>
    <n v="3.41"/>
    <n v="48.66"/>
    <n v="4.91"/>
    <n v="65.830000000000013"/>
    <n v="65.330000000000013"/>
    <n v="64.830000000000013"/>
    <m/>
  </r>
  <r>
    <s v="5847-1"/>
    <x v="94"/>
    <s v="Becky Dak"/>
    <s v="79 Elliott St,Balmain"/>
    <x v="0"/>
    <s v="NSW"/>
    <x v="0"/>
    <s v="Aanya Zhang"/>
    <s v="Critical"/>
    <s v="Artisan Durable Poly Binders"/>
    <x v="0"/>
    <s v="Small Box"/>
    <s v="Regular Air"/>
    <d v="2015-04-09T00:00:00"/>
    <s v="$3.37"/>
    <s v="$5.53"/>
    <s v="$2.16"/>
    <n v="37"/>
    <s v="$49.77"/>
    <n v="0.09"/>
    <s v="$4.48"/>
    <s v="$45.29"/>
    <s v="$6.98"/>
    <s v="$52.27"/>
    <n v="45.29"/>
    <n v="52.27"/>
    <n v="-6.980000000000004"/>
    <n v="6.98"/>
    <n v="4.4800000000000004"/>
    <n v="54.769999999999996"/>
    <n v="5.53"/>
    <n v="207.11"/>
    <n v="200.13000000000002"/>
    <n v="193.15000000000003"/>
    <m/>
  </r>
  <r>
    <s v="5847-1"/>
    <x v="94"/>
    <s v="Carol Triggs"/>
    <s v="644 George St,Sydney"/>
    <x v="0"/>
    <s v="NSW"/>
    <x v="0"/>
    <s v="Radhya Staples"/>
    <s v="Medium"/>
    <s v="Artisan Durable Poly Binders"/>
    <x v="0"/>
    <s v="Small Pack"/>
    <s v="Regular Air"/>
    <d v="2015-04-09T00:00:00"/>
    <s v="$3.37"/>
    <s v="$5.53"/>
    <s v="$2.16"/>
    <n v="34"/>
    <s v="$49.77"/>
    <n v="7.0000000000000007E-2"/>
    <s v="$4.48"/>
    <s v="$45.29"/>
    <s v="$6.98"/>
    <s v="$52.27"/>
    <n v="45.29"/>
    <n v="52.27"/>
    <n v="-6.980000000000004"/>
    <n v="6.98"/>
    <n v="4.4800000000000004"/>
    <n v="54.769999999999996"/>
    <n v="5.53"/>
    <n v="190.52"/>
    <n v="183.54000000000002"/>
    <n v="176.56000000000003"/>
    <m/>
  </r>
  <r>
    <s v="5847-1"/>
    <x v="259"/>
    <s v="Kelly Collister"/>
    <s v="499-501 Lygon Street,Carlton North"/>
    <x v="1"/>
    <s v="VIC"/>
    <x v="3"/>
    <s v="Yvette Biti"/>
    <s v="High"/>
    <s v="Artisan Round Ring Poly Binders"/>
    <x v="0"/>
    <s v="Small Box"/>
    <s v="Regular Air"/>
    <d v="2014-10-23T00:00:00"/>
    <s v="$1.82"/>
    <s v="$2.84"/>
    <s v="$1.02"/>
    <n v="18"/>
    <s v="$43.22"/>
    <n v="0.04"/>
    <s v="$0.69"/>
    <s v="$43.38"/>
    <s v="$5.44"/>
    <s v="$45.90"/>
    <n v="43.38"/>
    <n v="45.9"/>
    <n v="-2.519999999999996"/>
    <n v="5.44"/>
    <n v="0.69"/>
    <n v="50.65"/>
    <n v="2.84"/>
    <n v="55.87"/>
    <n v="50.43"/>
    <n v="44.99"/>
    <m/>
  </r>
  <r>
    <s v="5848-1"/>
    <x v="94"/>
    <s v="Craig Molinari"/>
    <s v="2/797 Botany Rd,Rosebery"/>
    <x v="0"/>
    <s v="NSW"/>
    <x v="0"/>
    <s v="Samantha Chairs"/>
    <s v="Low"/>
    <s v="Wirebound Message Book, 4 per Page"/>
    <x v="0"/>
    <s v="Small Box"/>
    <s v="Express Air"/>
    <d v="2015-04-09T00:00:00"/>
    <s v="$3.48"/>
    <s v="$5.43"/>
    <s v="$1.95"/>
    <n v="23"/>
    <s v="$70.59"/>
    <n v="7.0000000000000007E-2"/>
    <s v="$1.41"/>
    <s v="$69.18"/>
    <s v="$0.95"/>
    <s v="$70.13"/>
    <n v="69.180000000000007"/>
    <n v="70.13"/>
    <n v="-0.94999999999998863"/>
    <n v="0.95"/>
    <n v="1.41"/>
    <n v="69.67"/>
    <n v="5.43"/>
    <n v="124.42999999999999"/>
    <n v="123.47999999999999"/>
    <n v="122.52999999999999"/>
    <m/>
  </r>
  <r>
    <s v="5849-1"/>
    <x v="546"/>
    <s v="Anne McFarland"/>
    <s v="834 Bourke St,Waterloo"/>
    <x v="0"/>
    <s v="NSW"/>
    <x v="0"/>
    <s v="Charlie Bui"/>
    <s v="Critical"/>
    <s v="Artisan Durable Binders"/>
    <x v="0"/>
    <s v="Small Box"/>
    <s v="Regular Air"/>
    <d v="2015-03-01T00:00:00"/>
    <s v="$1.84"/>
    <s v="$2.88"/>
    <s v="$1.04"/>
    <n v="37"/>
    <s v="$57.62"/>
    <n v="0.1"/>
    <s v="$4.73"/>
    <s v="$52.09"/>
    <s v="$1.49"/>
    <s v="$53.70"/>
    <n v="52.09"/>
    <n v="53.7"/>
    <n v="-1.6099999999999994"/>
    <n v="1.49"/>
    <n v="4.7300000000000004"/>
    <n v="50.460000000000008"/>
    <n v="2.88"/>
    <n v="103.32"/>
    <n v="101.83"/>
    <n v="100.34"/>
    <m/>
  </r>
  <r>
    <s v="5850-1"/>
    <x v="220"/>
    <s v="Chuck Clark"/>
    <s v="53-55 Liverpool St,Sydney"/>
    <x v="0"/>
    <s v="NSW"/>
    <x v="1"/>
    <s v="Tina Carlton"/>
    <s v="Low"/>
    <s v="Alto Six-Outlet Power Strip, 4 Cord Length"/>
    <x v="2"/>
    <s v="Small Pack"/>
    <s v="Regular Air"/>
    <d v="2015-04-11T00:00:00"/>
    <s v="$3.53"/>
    <s v="$8.62"/>
    <s v="$5.09"/>
    <n v="17"/>
    <s v="$431.00"/>
    <n v="0.01"/>
    <s v="$30.17"/>
    <s v="$400.83"/>
    <s v="$4.50"/>
    <s v="$405.33"/>
    <n v="400.83"/>
    <n v="405.33"/>
    <n v="-4.5"/>
    <n v="4.5"/>
    <n v="30.17"/>
    <n v="379.65999999999997"/>
    <n v="8.6199999999999992"/>
    <n v="120.86999999999999"/>
    <n v="116.36999999999999"/>
    <n v="111.86999999999999"/>
    <m/>
  </r>
  <r>
    <s v="5850-1"/>
    <x v="220"/>
    <s v="Eelia Bern"/>
    <s v="127 Liverpool St,Sydney"/>
    <x v="0"/>
    <s v="NSW"/>
    <x v="2"/>
    <s v="Samantha Chairs"/>
    <s v="Not Specified"/>
    <s v="Alto Six-Outlet Power Strip, 4 Cord Length"/>
    <x v="2"/>
    <s v="Small Pack"/>
    <s v="Regular Air"/>
    <d v="2015-04-13T00:00:00"/>
    <s v="$3.53"/>
    <s v="$8.62"/>
    <s v="$5.09"/>
    <n v="27"/>
    <s v="$431.00"/>
    <n v="7.0000000000000007E-2"/>
    <s v="$30.17"/>
    <s v="$400.83"/>
    <s v="$4.50"/>
    <s v="$405.33"/>
    <n v="400.83"/>
    <n v="405.33"/>
    <n v="-4.5"/>
    <n v="4.5"/>
    <n v="30.17"/>
    <n v="379.65999999999997"/>
    <n v="8.6199999999999992"/>
    <n v="207.07"/>
    <n v="202.57"/>
    <n v="198.07"/>
    <m/>
  </r>
  <r>
    <s v="5851-1"/>
    <x v="4"/>
    <s v="Christina Vanderzanden"/>
    <s v="188 Pitt Street,Sydney"/>
    <x v="0"/>
    <s v="NSW"/>
    <x v="3"/>
    <s v="Tina Carlton"/>
    <s v="High"/>
    <s v="Beekin 105-Key Black Keyboard"/>
    <x v="0"/>
    <s v="Wrap Bag"/>
    <s v="Regular Air"/>
    <d v="2014-09-17T00:00:00"/>
    <s v="$6.39"/>
    <s v="$19.98"/>
    <s v="$13.59"/>
    <n v="29"/>
    <s v="$699.30"/>
    <n v="0.03"/>
    <s v="$51.98"/>
    <s v="$629.37"/>
    <s v="$4.00"/>
    <s v="$633.37"/>
    <n v="629.37"/>
    <n v="633.37"/>
    <n v="-4"/>
    <n v="4"/>
    <n v="51.98"/>
    <n v="585.39"/>
    <n v="19.98"/>
    <n v="531.43999999999994"/>
    <n v="527.43999999999994"/>
    <n v="523.43999999999994"/>
    <m/>
  </r>
  <r>
    <s v="5851-1"/>
    <x v="220"/>
    <s v="Tom Stivers"/>
    <s v="21 Wentworth St,Parramatta"/>
    <x v="0"/>
    <s v="NSW"/>
    <x v="1"/>
    <s v="Aanya Zhang"/>
    <s v="Not Specified"/>
    <s v="Beekin 105-Key Black Keyboard"/>
    <x v="0"/>
    <s v="Wrap Bag"/>
    <s v="Regular Air"/>
    <d v="2015-04-12T00:00:00"/>
    <s v="$6.39"/>
    <s v="$19.98"/>
    <s v="$13.59"/>
    <n v="15"/>
    <s v="$699.30"/>
    <n v="0.03"/>
    <s v="$69.93"/>
    <s v="$629.37"/>
    <s v="$4.00"/>
    <s v="$633.37"/>
    <n v="629.37"/>
    <n v="633.37"/>
    <n v="-4"/>
    <n v="4"/>
    <n v="69.930000000000007"/>
    <n v="567.44000000000005"/>
    <n v="19.98"/>
    <n v="233.76999999999998"/>
    <n v="229.76999999999998"/>
    <n v="225.76999999999998"/>
    <m/>
  </r>
  <r>
    <s v="5851-1"/>
    <x v="66"/>
    <s v="Aumen Metsoner"/>
    <s v="18 Whistler St,Sydney"/>
    <x v="0"/>
    <s v="NSW"/>
    <x v="2"/>
    <s v="Nicholas Fernandes"/>
    <s v="Medium"/>
    <s v="Artisan Hanging File Binders"/>
    <x v="0"/>
    <s v="Small Pack"/>
    <s v="Regular Air"/>
    <d v="2015-04-19T00:00:00"/>
    <s v="$3.65"/>
    <s v="$5.98"/>
    <s v="$2.33"/>
    <n v="27"/>
    <s v="$165.90"/>
    <n v="0.03"/>
    <s v="$1.66"/>
    <s v="$164.24"/>
    <s v="$1.49"/>
    <s v="$171.22"/>
    <n v="164.24"/>
    <n v="171.22"/>
    <n v="-6.9799999999999898"/>
    <n v="1.49"/>
    <n v="1.66"/>
    <n v="171.05"/>
    <n v="5.98"/>
    <n v="161.29000000000002"/>
    <n v="159.80000000000001"/>
    <n v="158.31"/>
    <m/>
  </r>
  <r>
    <s v="5851-1"/>
    <x v="66"/>
    <s v="Philip Brown"/>
    <s v="499-501 Lygon Street,Carlton North"/>
    <x v="1"/>
    <s v="VIC"/>
    <x v="0"/>
    <s v="Yvette Biti"/>
    <s v="Medium"/>
    <s v="Artisan Hanging File Binders"/>
    <x v="1"/>
    <s v="Jumbo Drum"/>
    <s v="Delivery Truck"/>
    <d v="2015-04-19T00:00:00"/>
    <s v="$3.65"/>
    <s v="$5.98"/>
    <s v="$2.33"/>
    <n v="39"/>
    <s v="$165.90"/>
    <n v="0.08"/>
    <s v="$1.66"/>
    <s v="$164.24"/>
    <s v="$1.49"/>
    <s v="$171.22"/>
    <n v="164.24"/>
    <n v="171.22"/>
    <n v="-6.9799999999999898"/>
    <n v="1.49"/>
    <n v="1.66"/>
    <n v="171.05"/>
    <n v="5.98"/>
    <n v="233.05000000000004"/>
    <n v="231.56000000000003"/>
    <n v="230.07000000000002"/>
    <m/>
  </r>
  <r>
    <s v="5851-1"/>
    <x v="257"/>
    <s v="Dianna Arnett"/>
    <s v="99 Lygon Street,East Brunswick"/>
    <x v="1"/>
    <s v="VIC"/>
    <x v="2"/>
    <s v="Connor Betts"/>
    <s v="Medium"/>
    <s v="Angle-D Binders with Locking Rings, Label Holders"/>
    <x v="0"/>
    <s v="Small Pack"/>
    <s v="Regular Air"/>
    <d v="2015-04-30T00:00:00"/>
    <s v="$4.53"/>
    <s v="$7.30"/>
    <s v="$2.77"/>
    <n v="27"/>
    <s v="$165.90"/>
    <n v="0.03"/>
    <s v="$1.66"/>
    <s v="$165.24"/>
    <s v="$7.72"/>
    <s v="$171.22"/>
    <n v="165.24"/>
    <n v="171.22"/>
    <n v="-5.9799999999999898"/>
    <n v="7.72"/>
    <n v="1.66"/>
    <n v="177.28"/>
    <n v="7.3"/>
    <n v="203.16"/>
    <n v="195.44"/>
    <n v="187.72"/>
    <m/>
  </r>
  <r>
    <s v="5851-1"/>
    <x v="220"/>
    <s v="Tom Stivers"/>
    <s v="21 Wentworth St,Parramatta"/>
    <x v="0"/>
    <s v="NSW"/>
    <x v="2"/>
    <s v="Aanya Zhang"/>
    <s v="High"/>
    <s v="Beekin 105-Key Black Keyboard"/>
    <x v="0"/>
    <s v="Small Pack"/>
    <s v="Regular Air"/>
    <d v="2015-04-12T00:00:00"/>
    <s v="$6.39"/>
    <s v="$19.98"/>
    <s v="$13.59"/>
    <n v="24"/>
    <s v="$699.30"/>
    <n v="0.1"/>
    <s v="$69.93"/>
    <s v="$629.37"/>
    <s v="$4.00"/>
    <s v="$633.37"/>
    <n v="629.37"/>
    <n v="633.37"/>
    <n v="-4"/>
    <n v="4"/>
    <n v="69.930000000000007"/>
    <n v="567.44000000000005"/>
    <n v="19.98"/>
    <n v="413.59"/>
    <n v="409.59"/>
    <n v="405.59"/>
    <m/>
  </r>
  <r>
    <s v="5851-1"/>
    <x v="265"/>
    <s v="Jeremy Pistek"/>
    <s v="85-113 Dunning Ave,Roseberry"/>
    <x v="0"/>
    <s v="NSW"/>
    <x v="3"/>
    <s v="Mihael Khan"/>
    <s v="Not Specified"/>
    <s v="Artisan Hanging File Binders"/>
    <x v="0"/>
    <s v="Wrap Bag"/>
    <s v="Regular Air"/>
    <d v="2015-12-01T00:00:00"/>
    <s v="$3.65"/>
    <s v="$5.98"/>
    <s v="$2.33"/>
    <n v="45"/>
    <s v="$121.02"/>
    <n v="0.01"/>
    <s v="$33.15"/>
    <s v="$159.19"/>
    <s v="$1.49"/>
    <s v="$142.42"/>
    <n v="159.19"/>
    <n v="142.41999999999999"/>
    <n v="16.77000000000001"/>
    <n v="1.49"/>
    <n v="33.15"/>
    <n v="110.75999999999999"/>
    <n v="5.98"/>
    <n v="237.44000000000003"/>
    <n v="235.95000000000002"/>
    <n v="234.46"/>
    <m/>
  </r>
  <r>
    <s v="5851-1"/>
    <x v="483"/>
    <s v="Maya Herman"/>
    <s v="273 George Street,Sydney"/>
    <x v="0"/>
    <s v="NSW"/>
    <x v="0"/>
    <s v="Leighton Forrest"/>
    <s v="Medium"/>
    <s v="Beekin 105-Key Black Keyboard"/>
    <x v="0"/>
    <s v="Wrap Bag"/>
    <s v="Regular Air"/>
    <d v="2015-01-15T00:00:00"/>
    <s v="$6.39"/>
    <s v="$19.98"/>
    <s v="$13.59"/>
    <n v="22"/>
    <s v="$699.30"/>
    <n v="7.0000000000000007E-2"/>
    <s v="$63.99"/>
    <s v="$629.37"/>
    <s v="$4.00"/>
    <s v="$633.37"/>
    <n v="629.37"/>
    <n v="633.37"/>
    <n v="-4"/>
    <n v="4"/>
    <n v="63.99"/>
    <n v="573.38"/>
    <n v="19.98"/>
    <n v="379.57"/>
    <n v="375.57"/>
    <n v="371.57"/>
    <m/>
  </r>
  <r>
    <s v="5851-1"/>
    <x v="220"/>
    <s v="Tom Stivers"/>
    <s v="21 Wentworth St,Parramatta"/>
    <x v="0"/>
    <s v="NSW"/>
    <x v="0"/>
    <s v="Aanya Zhang"/>
    <s v="Medium"/>
    <s v="Beekin 105-Key Black Keyboard"/>
    <x v="1"/>
    <s v="Small Box"/>
    <s v="Regular Air"/>
    <d v="2015-04-12T00:00:00"/>
    <s v="$6.39"/>
    <s v="$19.98"/>
    <s v="$13.59"/>
    <n v="13"/>
    <s v="$699.30"/>
    <n v="0.04"/>
    <s v="$69.93"/>
    <s v="$629.37"/>
    <s v="$4.00"/>
    <s v="$633.37"/>
    <n v="629.37"/>
    <n v="633.37"/>
    <n v="-4"/>
    <n v="4"/>
    <n v="69.930000000000007"/>
    <n v="567.44000000000005"/>
    <n v="19.98"/>
    <n v="193.81"/>
    <n v="189.81"/>
    <n v="185.81"/>
    <m/>
  </r>
  <r>
    <s v="5851-1"/>
    <x v="220"/>
    <s v="Tom Stivers"/>
    <s v="21 Wentworth St,Parramatta"/>
    <x v="0"/>
    <s v="NSW"/>
    <x v="3"/>
    <s v="Aanya Zhang"/>
    <s v="High"/>
    <s v="Beekin 105-Key Black Keyboard"/>
    <x v="0"/>
    <s v="Small Box"/>
    <s v="Regular Air"/>
    <d v="2015-04-12T00:00:00"/>
    <s v="$6.39"/>
    <s v="$19.98"/>
    <s v="$13.59"/>
    <n v="11"/>
    <s v="$699.30"/>
    <n v="0.09"/>
    <s v="$69.93"/>
    <s v="$629.37"/>
    <s v="$4.00"/>
    <s v="$633.37"/>
    <n v="629.37"/>
    <n v="633.37"/>
    <n v="-4"/>
    <n v="4"/>
    <n v="69.930000000000007"/>
    <n v="567.44000000000005"/>
    <n v="19.98"/>
    <n v="153.85"/>
    <n v="149.85"/>
    <n v="145.85"/>
    <m/>
  </r>
  <r>
    <s v="5851-1"/>
    <x v="220"/>
    <s v="Tom Stivers"/>
    <s v="21 Wentworth St,Parramatta"/>
    <x v="0"/>
    <s v="NSW"/>
    <x v="1"/>
    <s v="Aanya Zhang"/>
    <s v="Not Specified"/>
    <s v="Beekin 105-Key Black Keyboard"/>
    <x v="0"/>
    <s v="Wrap Bag"/>
    <s v="Regular Air"/>
    <d v="2015-04-12T00:00:00"/>
    <s v="$6.39"/>
    <s v="$19.98"/>
    <s v="$13.59"/>
    <n v="30"/>
    <s v="$699.30"/>
    <n v="0.03"/>
    <s v="$69.93"/>
    <s v="$629.37"/>
    <s v="$4.00"/>
    <s v="$633.37"/>
    <n v="629.37"/>
    <n v="633.37"/>
    <n v="-4"/>
    <n v="4"/>
    <n v="69.930000000000007"/>
    <n v="567.44000000000005"/>
    <n v="19.98"/>
    <n v="533.47"/>
    <n v="529.47"/>
    <n v="525.47"/>
    <m/>
  </r>
  <r>
    <s v="5851-1"/>
    <x v="220"/>
    <s v="Tom Stivers"/>
    <s v="21 Wentworth St,Parramatta"/>
    <x v="0"/>
    <s v="NSW"/>
    <x v="1"/>
    <s v="Aanya Zhang"/>
    <s v="Medium"/>
    <s v="Beekin 105-Key Black Keyboard"/>
    <x v="0"/>
    <s v="Small Box"/>
    <s v="Regular Air"/>
    <d v="2015-04-12T00:00:00"/>
    <s v="$6.39"/>
    <s v="$19.98"/>
    <s v="$13.59"/>
    <n v="3"/>
    <s v="$699.30"/>
    <n v="0.01"/>
    <s v="$69.93"/>
    <s v="$629.37"/>
    <s v="$4.00"/>
    <s v="$633.37"/>
    <n v="629.37"/>
    <n v="633.37"/>
    <n v="-4"/>
    <n v="4"/>
    <n v="69.930000000000007"/>
    <n v="567.44000000000005"/>
    <n v="19.98"/>
    <n v="-5.9900000000000091"/>
    <n v="-9.9900000000000091"/>
    <n v="-13.990000000000009"/>
    <m/>
  </r>
  <r>
    <s v="5851-1"/>
    <x v="220"/>
    <s v="Tom Stivers"/>
    <s v="21 Wentworth St,Parramatta"/>
    <x v="0"/>
    <s v="NSW"/>
    <x v="1"/>
    <s v="Aanya Zhang"/>
    <s v="Medium"/>
    <s v="Beekin 105-Key Black Keyboard"/>
    <x v="0"/>
    <s v="Small Box"/>
    <s v="Regular Air"/>
    <d v="2015-04-12T00:00:00"/>
    <s v="$6.39"/>
    <s v="$19.98"/>
    <s v="$13.59"/>
    <n v="50"/>
    <s v="$699.30"/>
    <n v="0.08"/>
    <s v="$69.93"/>
    <s v="$629.37"/>
    <s v="$4.00"/>
    <s v="$633.37"/>
    <n v="629.37"/>
    <n v="633.37"/>
    <n v="-4"/>
    <n v="4"/>
    <n v="69.930000000000007"/>
    <n v="567.44000000000005"/>
    <n v="19.98"/>
    <n v="933.06999999999994"/>
    <n v="929.06999999999994"/>
    <n v="925.06999999999994"/>
    <m/>
  </r>
  <r>
    <s v="5851-1"/>
    <x v="220"/>
    <s v="Tom Stivers"/>
    <s v="21 Wentworth St,Parramatta"/>
    <x v="0"/>
    <s v="NSW"/>
    <x v="1"/>
    <s v="Aanya Zhang"/>
    <s v="High"/>
    <s v="Beekin 105-Key Black Keyboard"/>
    <x v="0"/>
    <s v="Wrap Bag"/>
    <s v="Regular Air"/>
    <d v="2015-04-12T00:00:00"/>
    <s v="$6.39"/>
    <s v="$19.98"/>
    <s v="$13.59"/>
    <n v="33"/>
    <s v="$699.30"/>
    <n v="0.05"/>
    <s v="$69.93"/>
    <s v="$629.37"/>
    <s v="$4.00"/>
    <s v="$633.37"/>
    <n v="629.37"/>
    <n v="633.37"/>
    <n v="-4"/>
    <n v="4"/>
    <n v="69.930000000000007"/>
    <n v="567.44000000000005"/>
    <n v="19.98"/>
    <n v="593.41000000000008"/>
    <n v="589.41000000000008"/>
    <n v="585.41000000000008"/>
    <m/>
  </r>
  <r>
    <s v="5852-1"/>
    <x v="264"/>
    <s v="Dionis Lloyd"/>
    <s v="85-113 Dunning Ave,Rosebery"/>
    <x v="0"/>
    <s v="NSW"/>
    <x v="0"/>
    <s v="Mihael Khan"/>
    <s v="Critical"/>
    <s v="Artisan Hi-Liter Pen Style Six-Color Fluorescent Set"/>
    <x v="0"/>
    <s v="Small Box"/>
    <s v="Regular Air"/>
    <d v="2014-01-15T00:00:00"/>
    <s v="$2.16"/>
    <s v="$3.85"/>
    <s v="$1.69"/>
    <n v="39"/>
    <s v="$132.48"/>
    <n v="0"/>
    <s v="$5.30"/>
    <s v="$127.78"/>
    <s v="$0.70"/>
    <s v="$129.11"/>
    <n v="127.78"/>
    <n v="129.11000000000001"/>
    <n v="-1.3300000000000125"/>
    <n v="0.7"/>
    <n v="5.3"/>
    <n v="124.51"/>
    <n v="3.85"/>
    <n v="145.54999999999998"/>
    <n v="144.85"/>
    <n v="144.15"/>
    <m/>
  </r>
  <r>
    <s v="5852-1"/>
    <x v="128"/>
    <s v="Brad Thomas"/>
    <s v="152 Bunnerong Road,Eastgardens"/>
    <x v="0"/>
    <s v="NSW"/>
    <x v="2"/>
    <s v="Tina Carlton"/>
    <s v="Medium"/>
    <s v="DrawIt Colored Pencils, 48-Color Set"/>
    <x v="2"/>
    <s v="Small Pack"/>
    <s v="Regular Air"/>
    <d v="2015-02-06T00:00:00"/>
    <s v="$21.56"/>
    <s v="$36.55"/>
    <s v="$14.99"/>
    <n v="18"/>
    <s v="$1,242.70"/>
    <n v="0.04"/>
    <s v="$38.28"/>
    <s v="$1,235.34"/>
    <s v="$13.89"/>
    <s v="$1,241.43"/>
    <n v="1235.3399999999999"/>
    <n v="1241.43"/>
    <n v="-6.0900000000001455"/>
    <n v="13.89"/>
    <n v="38.28"/>
    <n v="1217.0400000000002"/>
    <n v="36.549999999999997"/>
    <n v="633.51"/>
    <n v="619.62"/>
    <n v="605.73"/>
    <m/>
  </r>
  <r>
    <s v="5852-1"/>
    <x v="329"/>
    <s v="Trudy Brown"/>
    <s v="180 High Street,Windsor"/>
    <x v="1"/>
    <s v="VIC"/>
    <x v="1"/>
    <s v="Connor Betts"/>
    <s v="Medium"/>
    <s v="Artisan 479 Labels"/>
    <x v="0"/>
    <s v="Wrap Bag"/>
    <s v="Regular Air"/>
    <d v="2015-03-07T00:00:00"/>
    <s v="$1.59"/>
    <s v="$2.61"/>
    <s v="$1.02"/>
    <n v="11"/>
    <s v="$15.04"/>
    <n v="0.09"/>
    <s v="$0.36"/>
    <s v="$14.21"/>
    <s v="$0.50"/>
    <s v="$15.24"/>
    <n v="14.21"/>
    <n v="15.24"/>
    <n v="-1.0299999999999994"/>
    <n v="0.5"/>
    <n v="0.36"/>
    <n v="15.38"/>
    <n v="2.61"/>
    <n v="28.849999999999998"/>
    <n v="28.349999999999998"/>
    <n v="27.849999999999998"/>
    <m/>
  </r>
  <r>
    <s v="5852-1"/>
    <x v="94"/>
    <s v="Tony Molinari"/>
    <s v="85-113 Dunning Ave,Rosebery"/>
    <x v="0"/>
    <s v="NSW"/>
    <x v="3"/>
    <s v="Mihael Khan"/>
    <s v="Medium"/>
    <s v="Apex Elite Stainless Steel Scissors"/>
    <x v="0"/>
    <s v="Small Box"/>
    <s v="Regular Air"/>
    <d v="2015-04-09T00:00:00"/>
    <s v="$3.42"/>
    <s v="$8.34"/>
    <s v="$4.92"/>
    <n v="8"/>
    <s v="$150.54"/>
    <n v="7.0000000000000007E-2"/>
    <s v="$1.31"/>
    <s v="$147.04"/>
    <s v="$2.64"/>
    <s v="$139.33"/>
    <n v="147.04"/>
    <n v="139.33000000000001"/>
    <n v="7.7099999999999795"/>
    <n v="2.64"/>
    <n v="1.31"/>
    <n v="140.66"/>
    <n v="8.34"/>
    <n v="68.05"/>
    <n v="65.41"/>
    <n v="62.769999999999996"/>
    <m/>
  </r>
  <r>
    <s v="5852-1"/>
    <x v="403"/>
    <s v="Greg Tran"/>
    <s v="Crown Complex,Southbank"/>
    <x v="1"/>
    <s v="VIC"/>
    <x v="0"/>
    <s v="Yvette Biti"/>
    <s v="Not Specified"/>
    <s v="Artisan Heavy-Duty EZD  Binder With Locking Rings"/>
    <x v="1"/>
    <s v="Medium Box"/>
    <s v="Regular Air"/>
    <d v="2015-04-28T00:00:00"/>
    <s v="$3.52"/>
    <s v="$5.58"/>
    <s v="$2.06"/>
    <n v="3"/>
    <s v="$145.60"/>
    <n v="0.1"/>
    <s v="$14.56"/>
    <s v="$132.36"/>
    <s v="$2.99"/>
    <s v="$146.13"/>
    <n v="132.36000000000001"/>
    <n v="146.13"/>
    <n v="-13.769999999999982"/>
    <n v="2.99"/>
    <n v="14.56"/>
    <n v="134.56"/>
    <n v="5.58"/>
    <n v="5.1700000000000017"/>
    <n v="2.1800000000000015"/>
    <n v="-0.80999999999999872"/>
    <m/>
  </r>
  <r>
    <s v="5852-1"/>
    <x v="230"/>
    <s v="Mitch Webber"/>
    <s v="Hoyts Entertainment Quarter 122 Lang Road,Moore Park"/>
    <x v="0"/>
    <s v="NSW"/>
    <x v="0"/>
    <s v="Tina Carlton"/>
    <s v="High"/>
    <s v="Artisan Hi-Liter Pen Style Six-Color Fluorescent Set"/>
    <x v="0"/>
    <s v="Small Box"/>
    <s v="Regular Air"/>
    <d v="2013-07-25T00:00:00"/>
    <s v="$2.16"/>
    <s v="$3.85"/>
    <s v="$1.69"/>
    <n v="37"/>
    <s v="$13.66"/>
    <n v="0.04"/>
    <s v="$0.13"/>
    <s v="$13.33"/>
    <s v="$0.70"/>
    <s v="$14.45"/>
    <n v="13.33"/>
    <n v="14.45"/>
    <n v="-1.1199999999999992"/>
    <n v="0.7"/>
    <n v="0.13"/>
    <n v="15.019999999999998"/>
    <n v="3.85"/>
    <n v="143.02000000000001"/>
    <n v="142.32000000000002"/>
    <n v="141.62000000000003"/>
    <m/>
  </r>
  <r>
    <s v="5854-1"/>
    <x v="125"/>
    <s v="Michelle Lonsdale"/>
    <s v="85-113 Dunning Ave,Roseberry"/>
    <x v="0"/>
    <s v="NSW"/>
    <x v="3"/>
    <s v="Mihael Khan"/>
    <s v="Low"/>
    <s v="Beekin 105-Key Black Keyboard"/>
    <x v="1"/>
    <s v="Medium Box"/>
    <s v="Express Air"/>
    <d v="2015-05-08T00:00:00"/>
    <s v="$6.39"/>
    <s v="$19.98"/>
    <s v="$13.59"/>
    <n v="2"/>
    <s v="$649.38"/>
    <n v="0.01"/>
    <s v="$59.44"/>
    <s v="$600.57"/>
    <s v="$4.00"/>
    <s v="$635.67"/>
    <n v="600.57000000000005"/>
    <n v="635.66999999999996"/>
    <n v="-35.099999999999909"/>
    <n v="4"/>
    <n v="59.44"/>
    <n v="580.23"/>
    <n v="19.98"/>
    <n v="-15.479999999999997"/>
    <n v="-19.479999999999997"/>
    <n v="-23.479999999999997"/>
    <m/>
  </r>
  <r>
    <s v="5854-1"/>
    <x v="627"/>
    <s v="Anthony Rawles"/>
    <s v="Shop 1, 186-190 Church Street,Parramatta;46a Macleay Street,Potts Point"/>
    <x v="0"/>
    <s v="NSW"/>
    <x v="1"/>
    <s v="Mihael Khan"/>
    <s v="Not Specified"/>
    <s v="TechSavi Access Keyboard"/>
    <x v="1"/>
    <s v="Small Box"/>
    <s v="Regular Air"/>
    <d v="2015-04-12T00:00:00"/>
    <s v="$10.07"/>
    <s v="$15.98"/>
    <s v="$5.91"/>
    <n v="20"/>
    <s v="$639.20"/>
    <n v="0"/>
    <s v="$6.39"/>
    <s v="$632.81"/>
    <s v="$4.00"/>
    <s v="$636.81"/>
    <n v="632.80999999999995"/>
    <n v="636.80999999999995"/>
    <n v="-4"/>
    <n v="4"/>
    <n v="6.39"/>
    <n v="634.41999999999996"/>
    <n v="15.98"/>
    <n v="317.21000000000004"/>
    <n v="313.21000000000004"/>
    <n v="309.21000000000004"/>
    <m/>
  </r>
  <r>
    <s v="5854-1"/>
    <x v="427"/>
    <s v="Christopher Conant"/>
    <s v="120 Hardware St,Melbourne"/>
    <x v="1"/>
    <s v="VIC"/>
    <x v="1"/>
    <s v="Yvette Biti"/>
    <s v="Medium"/>
    <s v="Apex Straight Scissors"/>
    <x v="0"/>
    <s v="Small Box"/>
    <s v="Regular Air"/>
    <d v="2015-06-06T00:00:00"/>
    <s v="$5.19"/>
    <s v="$12.98"/>
    <s v="$7.79"/>
    <n v="14"/>
    <s v="$584.08"/>
    <n v="0.02"/>
    <s v="$58.48"/>
    <s v="$532.78"/>
    <s v="$3.14"/>
    <s v="$538.72"/>
    <n v="532.78"/>
    <n v="538.72"/>
    <n v="-5.9400000000000546"/>
    <n v="3.14"/>
    <n v="58.48"/>
    <n v="483.38"/>
    <n v="12.98"/>
    <n v="126.38000000000001"/>
    <n v="123.24000000000001"/>
    <n v="120.10000000000001"/>
    <m/>
  </r>
  <r>
    <s v="5854-1"/>
    <x v="220"/>
    <s v="Carl Ludwig"/>
    <s v="1/41B Elizabeth Boy Rd,Elizabeth Bay"/>
    <x v="0"/>
    <s v="NSW"/>
    <x v="1"/>
    <s v="Charlie Bui"/>
    <s v="Not Specified"/>
    <s v="TechSavi Access Keyboard"/>
    <x v="0"/>
    <s v="Small Box"/>
    <s v="Regular Air"/>
    <d v="2015-04-12T00:00:00"/>
    <s v="$10.07"/>
    <s v="$15.98"/>
    <s v="$5.91"/>
    <n v="30"/>
    <s v="$639.20"/>
    <n v="0.08"/>
    <s v="$6.39"/>
    <s v="$632.81"/>
    <s v="$4.00"/>
    <s v="$636.81"/>
    <n v="632.80999999999995"/>
    <n v="636.80999999999995"/>
    <n v="-4"/>
    <n v="4"/>
    <n v="6.39"/>
    <n v="634.41999999999996"/>
    <n v="15.98"/>
    <n v="477.01000000000005"/>
    <n v="473.01000000000005"/>
    <n v="469.01000000000005"/>
    <m/>
  </r>
  <r>
    <s v="5854-1"/>
    <x v="627"/>
    <s v="Berenike Kampe"/>
    <s v="180 High Street,Windsor"/>
    <x v="1"/>
    <s v="VIC"/>
    <x v="3"/>
    <s v="Connor Betts"/>
    <s v="Low"/>
    <s v="TechSavi Access Keyboard"/>
    <x v="0"/>
    <s v="Wrap Bag"/>
    <s v="Regular Air"/>
    <d v="2015-04-11T00:00:00"/>
    <s v="$8.31"/>
    <s v="$15.98"/>
    <s v="$7.67"/>
    <n v="47"/>
    <s v="$639.20"/>
    <n v="0.1"/>
    <s v="$6.39"/>
    <s v="$632.81"/>
    <s v="$6.50"/>
    <s v="$636.81"/>
    <n v="632.80999999999995"/>
    <n v="636.80999999999995"/>
    <n v="-4"/>
    <n v="6.5"/>
    <n v="6.39"/>
    <n v="636.91999999999996"/>
    <n v="15.98"/>
    <n v="751.17000000000007"/>
    <n v="744.67000000000007"/>
    <n v="738.17000000000007"/>
    <m/>
  </r>
  <r>
    <s v="5855-1"/>
    <x v="628"/>
    <s v="Roger Demir"/>
    <s v="2/86 Enmore Rd,Enmore"/>
    <x v="0"/>
    <s v="NSW"/>
    <x v="0"/>
    <s v="Samantha Chairs"/>
    <s v="Low"/>
    <s v="Artisan Hanging File Binders"/>
    <x v="1"/>
    <s v="Small Box"/>
    <s v="Regular Air"/>
    <d v="2015-12-22T00:00:00"/>
    <s v="$3.65"/>
    <s v="$5.98"/>
    <s v="$2.33"/>
    <n v="19"/>
    <s v="$132.14"/>
    <n v="0.08"/>
    <s v="$5.63"/>
    <s v="$127.45"/>
    <s v="$1.49"/>
    <s v="$122.46"/>
    <n v="127.45"/>
    <n v="122.46"/>
    <n v="4.9900000000000091"/>
    <n v="1.49"/>
    <n v="5.63"/>
    <n v="118.32"/>
    <n v="5.98"/>
    <n v="109.48"/>
    <n v="107.99000000000001"/>
    <n v="106.50000000000001"/>
    <m/>
  </r>
  <r>
    <s v="5855-1"/>
    <x v="253"/>
    <s v="Aaron Bergman"/>
    <s v="Westfield Sydney,Sydney"/>
    <x v="0"/>
    <s v="NSW"/>
    <x v="0"/>
    <s v="Natasha Song"/>
    <s v="Critical"/>
    <s v="Apex Pright Scissors"/>
    <x v="0"/>
    <s v="Small Box"/>
    <s v="Regular Air"/>
    <d v="2013-08-16T00:00:00"/>
    <s v="$5.19"/>
    <s v="$12.98"/>
    <s v="$7.79"/>
    <n v="6"/>
    <s v="$229.40"/>
    <n v="0.03"/>
    <s v="$2.47"/>
    <s v="$227.51"/>
    <s v="$3.14"/>
    <s v="$230.34"/>
    <n v="227.51"/>
    <n v="230.34"/>
    <n v="-2.8300000000000125"/>
    <n v="3.14"/>
    <n v="2.4700000000000002"/>
    <n v="231.01"/>
    <n v="12.98"/>
    <n v="78.55"/>
    <n v="75.41"/>
    <n v="72.27"/>
    <m/>
  </r>
  <r>
    <s v="5857-1"/>
    <x v="244"/>
    <s v="Toby Knight"/>
    <s v="Crown Complex,Southbank"/>
    <x v="1"/>
    <s v="VIC"/>
    <x v="3"/>
    <s v="Connor Betts"/>
    <s v="Critical"/>
    <s v="Artisan Flip-Chart Easel Binder, Black"/>
    <x v="0"/>
    <s v="Small Pack"/>
    <s v="Express Air"/>
    <d v="2013-10-29T00:00:00"/>
    <s v="$13.88"/>
    <s v="$22.38"/>
    <s v="$8.50"/>
    <n v="24"/>
    <s v="$390.56"/>
    <n v="0.06"/>
    <s v="$0.00"/>
    <s v="$398.36"/>
    <s v="$15.10"/>
    <s v="$300.03"/>
    <n v="398.36"/>
    <n v="300.02999999999997"/>
    <n v="98.330000000000041"/>
    <n v="15.1"/>
    <n v="0"/>
    <n v="315.13"/>
    <n v="22.38"/>
    <n v="552.22"/>
    <n v="537.12"/>
    <n v="522.02"/>
    <m/>
  </r>
  <r>
    <s v="5857-1"/>
    <x v="66"/>
    <s v="Philip Brown"/>
    <s v="499-501 Lygon Street,Carlton North"/>
    <x v="1"/>
    <s v="VIC"/>
    <x v="0"/>
    <s v="Yvette Biti"/>
    <s v="Medium"/>
    <s v="Apex Box Cutter Scissors"/>
    <x v="0"/>
    <s v="Small Box"/>
    <s v="Regular Air"/>
    <d v="2015-04-19T00:00:00"/>
    <s v="$4.19"/>
    <s v="$10.23"/>
    <s v="$6.04"/>
    <n v="2"/>
    <s v="$165.90"/>
    <n v="0.03"/>
    <s v="$1.66"/>
    <s v="$164.24"/>
    <s v="$4.68"/>
    <s v="$171.22"/>
    <n v="164.24"/>
    <n v="171.22"/>
    <n v="-6.9799999999999898"/>
    <n v="4.68"/>
    <n v="1.66"/>
    <n v="174.24"/>
    <n v="10.23"/>
    <n v="23.48"/>
    <n v="18.8"/>
    <n v="14.120000000000001"/>
    <m/>
  </r>
  <r>
    <s v="5857-1"/>
    <x v="328"/>
    <s v="Greg Tran"/>
    <s v="Crown Complex,Southbank"/>
    <x v="1"/>
    <s v="VIC"/>
    <x v="1"/>
    <s v="Connor Betts"/>
    <s v="Critical"/>
    <s v="Artisan Durable Poly Binders"/>
    <x v="0"/>
    <s v="Wrap Bag"/>
    <s v="Regular Air"/>
    <d v="2014-06-28T00:00:00"/>
    <s v="$3.37"/>
    <s v="$5.53"/>
    <s v="$2.16"/>
    <n v="9"/>
    <s v="$155.00"/>
    <n v="0.08"/>
    <s v="$1.52"/>
    <s v="$143.62"/>
    <s v="$6.98"/>
    <s v="$144.02"/>
    <n v="143.62"/>
    <n v="144.02000000000001"/>
    <n v="-0.40000000000000568"/>
    <n v="6.98"/>
    <n v="1.52"/>
    <n v="149.47999999999999"/>
    <n v="5.53"/>
    <n v="55.230000000000004"/>
    <n v="48.25"/>
    <n v="41.269999999999996"/>
    <m/>
  </r>
  <r>
    <s v="5857-1"/>
    <x v="337"/>
    <s v="Tracy Envelons"/>
    <s v="99 Lygon Street,East Brunswick"/>
    <x v="1"/>
    <s v="VIC"/>
    <x v="1"/>
    <s v="Connor Betts"/>
    <s v="Medium"/>
    <s v="Smiths Pushpins"/>
    <x v="0"/>
    <s v="Small Box"/>
    <s v="Regular Air"/>
    <d v="2015-06-04T00:00:00"/>
    <s v="$0.94"/>
    <s v="$1.88"/>
    <s v="$0.94"/>
    <n v="7"/>
    <s v="$54.76"/>
    <n v="0.04"/>
    <s v="$2.18"/>
    <s v="$52.56"/>
    <s v="$0.79"/>
    <s v="$53.09"/>
    <n v="52.56"/>
    <n v="53.09"/>
    <n v="-0.53000000000000114"/>
    <n v="0.79"/>
    <n v="2.1800000000000002"/>
    <n v="51.7"/>
    <n v="1.88"/>
    <n v="11.77"/>
    <n v="10.98"/>
    <n v="10.190000000000001"/>
    <m/>
  </r>
  <r>
    <s v="5858-1"/>
    <x v="66"/>
    <s v="Philip Brown"/>
    <s v="499-501 Lygon Street,Carlton North"/>
    <x v="1"/>
    <s v="VIC"/>
    <x v="1"/>
    <s v="Yvette Biti"/>
    <s v="Not Specified"/>
    <s v="Artisan Hanging File Binders"/>
    <x v="0"/>
    <s v="Small Box"/>
    <s v="Regular Air"/>
    <d v="2015-04-19T00:00:00"/>
    <s v="$3.65"/>
    <s v="$5.98"/>
    <s v="$2.33"/>
    <n v="47"/>
    <s v="$165.90"/>
    <n v="0.05"/>
    <s v="$1.66"/>
    <s v="$164.24"/>
    <s v="$1.49"/>
    <s v="$171.22"/>
    <n v="164.24"/>
    <n v="171.22"/>
    <n v="-6.9799999999999898"/>
    <n v="1.49"/>
    <n v="1.66"/>
    <n v="171.05"/>
    <n v="5.98"/>
    <n v="280.89"/>
    <n v="279.39999999999998"/>
    <n v="277.90999999999997"/>
    <m/>
  </r>
  <r>
    <s v="5859-1"/>
    <x v="66"/>
    <s v="Philip Brown"/>
    <s v="499-501 Lygon Street,Carlton North"/>
    <x v="1"/>
    <s v="VIC"/>
    <x v="3"/>
    <s v="Yvette Biti"/>
    <s v="Low"/>
    <s v="Artisan Durable Binders"/>
    <x v="1"/>
    <s v="Jumbo Drum"/>
    <s v="Delivery Truck"/>
    <d v="2015-04-19T00:00:00"/>
    <s v="$1.84"/>
    <s v="$2.88"/>
    <s v="$1.04"/>
    <n v="42"/>
    <s v="$149.31"/>
    <n v="0"/>
    <s v="$5.97"/>
    <s v="$143.34"/>
    <s v="$1.49"/>
    <s v="$150.32"/>
    <n v="143.34"/>
    <n v="150.32"/>
    <n v="-6.9799999999999898"/>
    <n v="1.49"/>
    <n v="5.97"/>
    <n v="145.84"/>
    <n v="2.88"/>
    <n v="116.47999999999999"/>
    <n v="114.99"/>
    <n v="113.5"/>
    <m/>
  </r>
  <r>
    <s v="5859-1"/>
    <x v="301"/>
    <s v="Vivek Grady"/>
    <s v="99 Lygon Street,East Brunswick"/>
    <x v="1"/>
    <s v="VIC"/>
    <x v="0"/>
    <s v="Connor Betts"/>
    <s v="High"/>
    <s v="Artisan Hanging File Binders"/>
    <x v="0"/>
    <s v="Small Box"/>
    <s v="Regular Air"/>
    <d v="2013-10-02T00:00:00"/>
    <s v="$3.65"/>
    <s v="$5.98"/>
    <s v="$2.33"/>
    <n v="30"/>
    <s v="$232.00"/>
    <n v="0.03"/>
    <s v="$0.00"/>
    <s v="$247.30"/>
    <s v="$1.49"/>
    <s v="$247.30"/>
    <n v="247.3"/>
    <n v="247.3"/>
    <n v="0"/>
    <n v="1.49"/>
    <n v="0"/>
    <n v="248.79000000000002"/>
    <n v="5.98"/>
    <n v="180.89000000000001"/>
    <n v="179.4"/>
    <n v="177.91"/>
    <m/>
  </r>
  <r>
    <s v="5859-1"/>
    <x v="66"/>
    <s v="Arthur Gainer"/>
    <s v="180 High Street,Windsor"/>
    <x v="1"/>
    <s v="VIC"/>
    <x v="1"/>
    <s v="Connor Betts"/>
    <s v="Low"/>
    <s v="Artisan Durable Poly Binders"/>
    <x v="0"/>
    <s v="Small Pack"/>
    <s v="Regular Air"/>
    <d v="2015-04-19T00:00:00"/>
    <s v="$3.37"/>
    <s v="$5.53"/>
    <s v="$2.16"/>
    <n v="17"/>
    <s v="$149.31"/>
    <n v="0.03"/>
    <s v="$5.97"/>
    <s v="$143.34"/>
    <s v="$6.98"/>
    <s v="$150.32"/>
    <n v="143.34"/>
    <n v="150.32"/>
    <n v="-6.9799999999999898"/>
    <n v="6.98"/>
    <n v="5.97"/>
    <n v="151.32999999999998"/>
    <n v="5.53"/>
    <n v="95.02000000000001"/>
    <n v="88.04"/>
    <n v="81.06"/>
    <m/>
  </r>
  <r>
    <s v="5859-1"/>
    <x v="303"/>
    <s v="Saphhira Shifley"/>
    <s v="Westfield Miranda, 600 Kingsway,Miranda"/>
    <x v="0"/>
    <s v="NSW"/>
    <x v="1"/>
    <s v="Preston Senome"/>
    <s v="Critical"/>
    <s v="Artisan Durable Binders"/>
    <x v="0"/>
    <s v="Small Box"/>
    <s v="Regular Air"/>
    <d v="2014-01-09T00:00:00"/>
    <s v="$1.84"/>
    <s v="$2.88"/>
    <s v="$1.04"/>
    <n v="23"/>
    <s v="$149.31"/>
    <n v="0.02"/>
    <s v="$4.97"/>
    <s v="$143.34"/>
    <s v="$1.49"/>
    <s v="$150.32"/>
    <n v="143.34"/>
    <n v="150.32"/>
    <n v="-6.9799999999999898"/>
    <n v="1.49"/>
    <n v="4.97"/>
    <n v="146.84"/>
    <n v="2.88"/>
    <n v="62.76"/>
    <n v="61.269999999999996"/>
    <n v="59.779999999999994"/>
    <m/>
  </r>
  <r>
    <s v="5859-1"/>
    <x v="66"/>
    <s v="Philip Brown"/>
    <s v="499-501 Lygon Street,Carlton North"/>
    <x v="1"/>
    <s v="VIC"/>
    <x v="2"/>
    <s v="Yvette Biti"/>
    <s v="Not Specified"/>
    <s v="Artisan Hanging File Binders"/>
    <x v="0"/>
    <s v="Small Box"/>
    <s v="Regular Air"/>
    <d v="2015-04-19T00:00:00"/>
    <s v="$3.65"/>
    <s v="$5.98"/>
    <s v="$2.33"/>
    <n v="37"/>
    <s v="$149.31"/>
    <n v="0.03"/>
    <s v="$5.97"/>
    <s v="$143.84"/>
    <s v="$1.49"/>
    <s v="$152.59"/>
    <n v="143.84"/>
    <n v="152.59"/>
    <n v="-8.75"/>
    <n v="1.49"/>
    <n v="5.97"/>
    <n v="148.11000000000001"/>
    <n v="5.98"/>
    <n v="216.78000000000003"/>
    <n v="215.29000000000002"/>
    <n v="213.8"/>
    <m/>
  </r>
  <r>
    <s v="5859-1"/>
    <x v="484"/>
    <s v="Yary McGarr"/>
    <s v="120 Hardware St,Melbourne"/>
    <x v="1"/>
    <s v="VIC"/>
    <x v="1"/>
    <s v="Connor Betts"/>
    <s v="High"/>
    <s v="Alto Perma 2700 Stacking Storage Drawers"/>
    <x v="0"/>
    <s v="Small Box"/>
    <s v="Regular Air"/>
    <d v="2015-12-29T00:00:00"/>
    <s v="$8.92"/>
    <s v="$29.74"/>
    <s v="$20.82"/>
    <n v="7"/>
    <s v="$629.70"/>
    <n v="0.1"/>
    <s v="$18.89"/>
    <s v="$620.91"/>
    <s v="$6.64"/>
    <s v="$635.61"/>
    <n v="620.91"/>
    <n v="635.61"/>
    <n v="-14.700000000000045"/>
    <n v="6.64"/>
    <n v="18.89"/>
    <n v="623.36"/>
    <n v="29.74"/>
    <n v="195.92999999999995"/>
    <n v="189.28999999999996"/>
    <n v="182.64999999999998"/>
    <m/>
  </r>
  <r>
    <s v="5859-1"/>
    <x v="66"/>
    <s v="Philip Brown"/>
    <s v="499-501 Lygon Street,Carlton North"/>
    <x v="1"/>
    <s v="VIC"/>
    <x v="1"/>
    <s v="Yvette Biti"/>
    <s v="Critical"/>
    <s v="Artisan Durable Poly Binders"/>
    <x v="0"/>
    <s v="Wrap Bag"/>
    <s v="Regular Air"/>
    <d v="2015-04-19T00:00:00"/>
    <s v="$3.37"/>
    <s v="$5.53"/>
    <s v="$2.16"/>
    <n v="8"/>
    <s v="$149.31"/>
    <n v="0.04"/>
    <s v="$5.97"/>
    <s v="$143.34"/>
    <s v="$6.98"/>
    <s v="$150.32"/>
    <n v="143.34"/>
    <n v="150.32"/>
    <n v="-6.9799999999999898"/>
    <n v="6.98"/>
    <n v="5.97"/>
    <n v="151.32999999999998"/>
    <n v="5.53"/>
    <n v="45.25"/>
    <n v="38.270000000000003"/>
    <n v="31.290000000000003"/>
    <m/>
  </r>
  <r>
    <s v="5859-1"/>
    <x v="60"/>
    <s v="Christina Vanderzanden"/>
    <s v="188 Pitt Street,Sydney"/>
    <x v="0"/>
    <s v="NSW"/>
    <x v="2"/>
    <s v="Tina Carlton"/>
    <s v="High"/>
    <s v="Artisan Durable Poly Binders"/>
    <x v="0"/>
    <s v="Small Box"/>
    <s v="Express Air"/>
    <d v="2013-03-20T00:00:00"/>
    <s v="$3.37"/>
    <s v="$5.53"/>
    <s v="$2.16"/>
    <n v="50"/>
    <s v="$137.24"/>
    <n v="7.0000000000000007E-2"/>
    <s v="$9.68"/>
    <s v="$128.64"/>
    <s v="$6.98"/>
    <s v="$129.41"/>
    <n v="128.63999999999999"/>
    <n v="129.41"/>
    <n v="-0.77000000000001023"/>
    <n v="6.98"/>
    <n v="9.68"/>
    <n v="126.70999999999998"/>
    <n v="5.53"/>
    <n v="273.8"/>
    <n v="266.82"/>
    <n v="259.83999999999997"/>
    <m/>
  </r>
  <r>
    <s v="5861-1"/>
    <x v="66"/>
    <s v="Philip Brown"/>
    <s v="38/133-145 Castlereay Street,Carlton North"/>
    <x v="0"/>
    <s v="NSW"/>
    <x v="2"/>
    <s v="Natasha Song"/>
    <s v="High"/>
    <s v="Binder Posts"/>
    <x v="0"/>
    <s v="Small Box"/>
    <s v="Regular Air"/>
    <d v="2015-04-19T00:00:00"/>
    <s v="$3.50"/>
    <s v="$5.74"/>
    <s v="$2.24"/>
    <n v="4"/>
    <s v="$132.02"/>
    <n v="0.04"/>
    <s v="$7.92"/>
    <s v="$124.10"/>
    <s v="$5.01"/>
    <s v="$129.11"/>
    <n v="124.1"/>
    <n v="129.11000000000001"/>
    <n v="-5.0100000000000193"/>
    <n v="5.01"/>
    <n v="7.92"/>
    <n v="126.2"/>
    <n v="5.74"/>
    <n v="20.05"/>
    <n v="15.040000000000001"/>
    <n v="10.030000000000001"/>
    <m/>
  </r>
  <r>
    <s v="5861-1"/>
    <x v="265"/>
    <s v="Dennis Bolton"/>
    <s v="8 Quay Street,Haymarket"/>
    <x v="0"/>
    <s v="NSW"/>
    <x v="3"/>
    <s v="Leighton Forrest"/>
    <s v="Medium"/>
    <s v="Artisan Hi-Liter Fluorescent Desk Style Markers"/>
    <x v="0"/>
    <s v="Small Box"/>
    <s v="Regular Air"/>
    <d v="2015-11-30T00:00:00"/>
    <s v="$1.76"/>
    <s v="$3.38"/>
    <s v="$1.62"/>
    <n v="14"/>
    <s v="$156.75"/>
    <n v="0.1"/>
    <s v="$10.69"/>
    <s v="$141.98"/>
    <s v="$0.85"/>
    <s v="$147.29"/>
    <n v="141.97999999999999"/>
    <n v="147.29"/>
    <n v="-5.3100000000000023"/>
    <n v="0.85"/>
    <n v="10.69"/>
    <n v="137.44999999999999"/>
    <n v="3.38"/>
    <n v="37.480000000000004"/>
    <n v="36.630000000000003"/>
    <n v="35.78"/>
    <m/>
  </r>
  <r>
    <s v="5861-1"/>
    <x v="105"/>
    <s v="Dave Kipp"/>
    <s v="221 Barkly St,St Kilda"/>
    <x v="1"/>
    <s v="VIC"/>
    <x v="3"/>
    <s v="Yvette Biti"/>
    <s v="High"/>
    <s v="Smiths Metal Binder Clips"/>
    <x v="0"/>
    <s v="Small Box"/>
    <s v="Regular Air"/>
    <d v="2013-05-10T00:00:00"/>
    <s v="$1.60"/>
    <s v="$2.62"/>
    <s v="$1.02"/>
    <n v="30"/>
    <s v="$59.32"/>
    <n v="0.09"/>
    <s v="$5.95"/>
    <s v="$59.69"/>
    <s v="$0.80"/>
    <s v="$50.47"/>
    <n v="59.69"/>
    <n v="50.47"/>
    <n v="9.2199999999999989"/>
    <n v="0.8"/>
    <n v="5.95"/>
    <n v="45.319999999999993"/>
    <n v="2.62"/>
    <n v="73.45"/>
    <n v="72.650000000000006"/>
    <n v="71.850000000000009"/>
    <m/>
  </r>
  <r>
    <s v="5862-1"/>
    <x v="414"/>
    <s v="Cindy Chapman"/>
    <s v="53-55 Liverpool St,Sydney"/>
    <x v="0"/>
    <s v="NSW"/>
    <x v="2"/>
    <s v="Tina Carlton"/>
    <s v="High"/>
    <s v="Artisan Hanging File Binders"/>
    <x v="0"/>
    <s v="Wrap Bag"/>
    <s v="Regular Air"/>
    <d v="2017-02-04T00:00:00"/>
    <s v="$3.65"/>
    <s v="$5.98"/>
    <s v="$2.33"/>
    <n v="24"/>
    <s v="$467.28"/>
    <n v="0.04"/>
    <s v="$43.07"/>
    <s v="$452.01"/>
    <s v="$1.49"/>
    <s v="$446.31"/>
    <n v="452.01"/>
    <n v="446.31"/>
    <n v="5.6999999999999886"/>
    <n v="1.49"/>
    <n v="43.07"/>
    <n v="404.73"/>
    <n v="5.98"/>
    <n v="101.94000000000001"/>
    <n v="100.45000000000002"/>
    <n v="98.960000000000022"/>
    <m/>
  </r>
  <r>
    <s v="5862-1"/>
    <x v="392"/>
    <s v="Patrick ODonnell"/>
    <s v="21 Wentworth St,Parramatta"/>
    <x v="0"/>
    <s v="NSW"/>
    <x v="0"/>
    <s v="Aanya Zhang"/>
    <s v="Low"/>
    <s v="DrawIt Colored Pencils"/>
    <x v="1"/>
    <s v="Jumbo Drum"/>
    <s v="Delivery Truck"/>
    <d v="2014-01-25T00:00:00"/>
    <s v="$4.37"/>
    <s v="$9.11"/>
    <s v="$4.74"/>
    <n v="47"/>
    <s v="$39.92"/>
    <n v="0.02"/>
    <s v="$0.20"/>
    <s v="$39.96"/>
    <s v="$2.25"/>
    <s v="$41.64"/>
    <n v="39.96"/>
    <n v="41.64"/>
    <n v="-1.6799999999999997"/>
    <n v="2.25"/>
    <n v="0.2"/>
    <n v="43.69"/>
    <n v="9.11"/>
    <n v="430.21999999999997"/>
    <n v="427.96999999999997"/>
    <n v="425.71999999999997"/>
    <m/>
  </r>
  <r>
    <s v="5863-1"/>
    <x v="159"/>
    <s v="Nora Paige"/>
    <s v="85-113 Dunning Ave,Roseberry"/>
    <x v="0"/>
    <s v="NSW"/>
    <x v="3"/>
    <s v="Mihael Khan"/>
    <s v="Critical"/>
    <s v="Beekin 105-Key Black Keyboard"/>
    <x v="0"/>
    <s v="Small Box"/>
    <s v="Regular Air"/>
    <d v="2013-06-12T00:00:00"/>
    <s v="$6.39"/>
    <s v="$19.98"/>
    <s v="$13.59"/>
    <n v="12"/>
    <s v="$65.96"/>
    <n v="7.0000000000000007E-2"/>
    <s v="$10.18"/>
    <s v="$61.96"/>
    <s v="$4.00"/>
    <s v="$69.51"/>
    <n v="61.96"/>
    <n v="69.510000000000005"/>
    <n v="-7.5500000000000043"/>
    <n v="4"/>
    <n v="10.18"/>
    <n v="63.330000000000005"/>
    <n v="19.98"/>
    <n v="233.57999999999998"/>
    <n v="229.57999999999998"/>
    <n v="225.57999999999998"/>
    <m/>
  </r>
  <r>
    <s v="5863-1"/>
    <x v="68"/>
    <s v="Thais Sissman"/>
    <s v="53-55 Liverpool St,Sydney"/>
    <x v="0"/>
    <s v="NSW"/>
    <x v="1"/>
    <s v="Tina Carlton"/>
    <s v="Low"/>
    <s v="Beekin 105-Key Black Keyboard"/>
    <x v="0"/>
    <s v="Wrap Bag"/>
    <s v="Express Air"/>
    <d v="2015-04-19T00:00:00"/>
    <s v="$6.39"/>
    <s v="$19.98"/>
    <s v="$13.59"/>
    <n v="20"/>
    <s v="$119.88"/>
    <n v="0.09"/>
    <s v="$9.59"/>
    <s v="$110.29"/>
    <s v="$4.00"/>
    <s v="$114.29"/>
    <n v="110.29"/>
    <n v="114.29"/>
    <n v="-4"/>
    <n v="4"/>
    <n v="9.59"/>
    <n v="108.7"/>
    <n v="19.98"/>
    <n v="394.01000000000005"/>
    <n v="390.01000000000005"/>
    <n v="386.01000000000005"/>
    <m/>
  </r>
  <r>
    <s v="5863-1"/>
    <x v="149"/>
    <s v="Alan Shonely"/>
    <s v="Macquarie Centre Cnr Herring Road &amp; Waterloo Road,Macquarie Park"/>
    <x v="0"/>
    <s v="NSW"/>
    <x v="1"/>
    <s v="Nicholas Fernandes"/>
    <s v="Medium"/>
    <s v="300 Series Non-Flip"/>
    <x v="2"/>
    <s v="Large Box"/>
    <s v="Regular Air"/>
    <d v="2015-05-21T00:00:00"/>
    <s v="$62.40"/>
    <s v="$155.99"/>
    <s v="$93.59"/>
    <n v="20"/>
    <s v="$4,564.00"/>
    <n v="0.05"/>
    <s v="$333.76"/>
    <s v="$4,391.25"/>
    <s v="$8.08"/>
    <s v="$4,201.44"/>
    <n v="4391.25"/>
    <n v="4201.4399999999996"/>
    <n v="189.8100000000004"/>
    <n v="8.08"/>
    <n v="333.76"/>
    <n v="3875.7599999999993"/>
    <n v="155.99"/>
    <n v="2794.12"/>
    <n v="2786.04"/>
    <n v="2777.96"/>
    <m/>
  </r>
  <r>
    <s v="5864-1"/>
    <x v="137"/>
    <s v="Bill Donatelli"/>
    <s v="359 Crown Street,Surry Hills"/>
    <x v="0"/>
    <s v="NSW"/>
    <x v="3"/>
    <s v="Phoebe Gour"/>
    <s v="Critical"/>
    <s v="Artisan Flip-Chart Easel Binder, Black"/>
    <x v="1"/>
    <s v="Medium Box"/>
    <s v="Regular Air"/>
    <d v="2015-01-23T00:00:00"/>
    <s v="$13.88"/>
    <s v="$22.38"/>
    <s v="$8.50"/>
    <n v="8"/>
    <s v="$699.30"/>
    <n v="0.09"/>
    <s v="$56.93"/>
    <s v="$632.87"/>
    <s v="$15.10"/>
    <s v="$636.81"/>
    <n v="632.87"/>
    <n v="636.80999999999995"/>
    <n v="-3.9399999999999409"/>
    <n v="15.1"/>
    <n v="56.93"/>
    <n v="594.98"/>
    <n v="22.38"/>
    <n v="137.20999999999998"/>
    <n v="122.10999999999999"/>
    <n v="107.00999999999999"/>
    <m/>
  </r>
  <r>
    <s v="5865-1"/>
    <x v="68"/>
    <s v="Thais Sissman"/>
    <s v="53-55 Liverpool St,Sydney"/>
    <x v="0"/>
    <s v="NSW"/>
    <x v="0"/>
    <s v="Tina Carlton"/>
    <s v="Not Specified"/>
    <s v="Apex Straight Scissors"/>
    <x v="0"/>
    <s v="Wrap Bag"/>
    <s v="Regular Air"/>
    <d v="2015-04-19T00:00:00"/>
    <s v="$5.19"/>
    <s v="$12.98"/>
    <s v="$7.79"/>
    <n v="3"/>
    <s v="$119.88"/>
    <n v="0.1"/>
    <s v="$9.59"/>
    <s v="$110.29"/>
    <s v="$3.14"/>
    <s v="$114.29"/>
    <n v="110.29"/>
    <n v="114.29"/>
    <n v="-4"/>
    <n v="3.14"/>
    <n v="9.59"/>
    <n v="107.84"/>
    <n v="12.98"/>
    <n v="32.489999999999995"/>
    <n v="29.349999999999998"/>
    <n v="26.209999999999997"/>
    <m/>
  </r>
  <r>
    <s v="5865-1"/>
    <x v="538"/>
    <s v="Mike Kennedy"/>
    <s v="99 Lygon Street,East Brunswick"/>
    <x v="1"/>
    <s v="VIC"/>
    <x v="1"/>
    <s v="Connor Betts"/>
    <s v="Critical"/>
    <s v="Alto Perma 3000 Stacking Storage Drawers"/>
    <x v="0"/>
    <s v="Small Box"/>
    <s v="Regular Air"/>
    <d v="2015-04-01T00:00:00"/>
    <s v="$8.92"/>
    <s v="$29.74"/>
    <s v="$20.82"/>
    <n v="25"/>
    <s v="$879.08"/>
    <n v="7.0000000000000007E-2"/>
    <s v="$71.40"/>
    <s v="$827.58"/>
    <s v="$6.64"/>
    <s v="$830.27"/>
    <n v="827.58"/>
    <n v="830.27"/>
    <n v="-2.6899999999999409"/>
    <n v="6.64"/>
    <n v="71.400000000000006"/>
    <n v="765.51"/>
    <n v="29.74"/>
    <n v="678.74"/>
    <n v="672.1"/>
    <n v="665.46"/>
    <m/>
  </r>
  <r>
    <s v="5865-1"/>
    <x v="629"/>
    <s v="Cyra Reiten"/>
    <s v="Westfield 1 Anderson St,Chatswood"/>
    <x v="0"/>
    <s v="NSW"/>
    <x v="3"/>
    <s v="Nicholas Fernandes"/>
    <s v="Low"/>
    <s v="Artisan Hole Reinforcements"/>
    <x v="1"/>
    <s v="Small Box"/>
    <s v="Regular Air"/>
    <d v="2015-09-13T00:00:00"/>
    <s v="$3.99"/>
    <s v="$6.23"/>
    <s v="$2.24"/>
    <n v="30"/>
    <s v="$70.08"/>
    <n v="0.08"/>
    <s v="$1.40"/>
    <s v="$68.68"/>
    <s v="$6.97"/>
    <s v="$69.51"/>
    <n v="68.680000000000007"/>
    <n v="69.510000000000005"/>
    <n v="-0.82999999999999829"/>
    <n v="6.97"/>
    <n v="1.4"/>
    <n v="75.08"/>
    <n v="6.23"/>
    <n v="192.47"/>
    <n v="185.5"/>
    <n v="178.53"/>
    <m/>
  </r>
  <r>
    <s v="5865-1"/>
    <x v="630"/>
    <s v="Art Ferguson"/>
    <s v="85-113 Dunning Ave,Roseberry"/>
    <x v="0"/>
    <s v="NSW"/>
    <x v="1"/>
    <s v="Mihael Khan"/>
    <s v="Medium"/>
    <s v="Artisan Hi-Liter EverBold Pen Style Fluorescent Highlighters, 4/Pack"/>
    <x v="0"/>
    <s v="Small Box"/>
    <s v="Regular Air"/>
    <d v="2015-04-22T00:00:00"/>
    <s v="$4.48"/>
    <s v="$8.14"/>
    <s v="$3.66"/>
    <n v="16"/>
    <s v="$70.08"/>
    <n v="0.04"/>
    <s v="$1.40"/>
    <s v="$68.68"/>
    <s v="$3.12"/>
    <s v="$69.51"/>
    <n v="68.680000000000007"/>
    <n v="69.510000000000005"/>
    <n v="-0.82999999999999829"/>
    <n v="3.12"/>
    <n v="1.4"/>
    <n v="71.23"/>
    <n v="8.14"/>
    <n v="131.96"/>
    <n v="128.84"/>
    <n v="125.72"/>
    <m/>
  </r>
  <r>
    <s v="5865-1"/>
    <x v="462"/>
    <s v="Larry Tron"/>
    <s v="4A Lyons St,Strathfield"/>
    <x v="0"/>
    <s v="NSW"/>
    <x v="1"/>
    <s v="Tina Carlton"/>
    <s v="Not Specified"/>
    <s v="1726 Digital Answering Machine"/>
    <x v="0"/>
    <s v="Small Box"/>
    <s v="Regular Air"/>
    <d v="2015-07-07T00:00:00"/>
    <s v="$8.82"/>
    <s v="$20.99"/>
    <s v="$12.17"/>
    <n v="39"/>
    <s v="$1,028.51"/>
    <n v="0.03"/>
    <s v="$61.71"/>
    <s v="$966.80"/>
    <s v="$4.81"/>
    <s v="$971.62"/>
    <n v="966.8"/>
    <n v="971.62"/>
    <n v="-4.82000000000005"/>
    <n v="4.8099999999999996"/>
    <n v="61.71"/>
    <n v="914.71999999999991"/>
    <n v="20.99"/>
    <n v="761.70999999999981"/>
    <n v="756.89999999999986"/>
    <n v="752.08999999999992"/>
    <m/>
  </r>
  <r>
    <s v="5865-1"/>
    <x v="383"/>
    <s v="Max Jonel"/>
    <s v="127 Liverpool St,Sydney"/>
    <x v="0"/>
    <s v="NSW"/>
    <x v="2"/>
    <s v="Samantha Chairs"/>
    <s v="Not Specified"/>
    <s v="Smiths Standard Envelopes"/>
    <x v="0"/>
    <s v="Small Box"/>
    <s v="Regular Air"/>
    <d v="2013-08-09T00:00:00"/>
    <s v="$3.52"/>
    <s v="$5.68"/>
    <s v="$2.16"/>
    <n v="6"/>
    <s v="$75.60"/>
    <n v="0.02"/>
    <s v="$7.70"/>
    <s v="$64.98"/>
    <s v="$1.39"/>
    <s v="$69.51"/>
    <n v="64.98"/>
    <n v="69.510000000000005"/>
    <n v="-4.5300000000000011"/>
    <n v="1.39"/>
    <n v="7.7"/>
    <n v="63.2"/>
    <n v="5.68"/>
    <n v="27.77"/>
    <n v="26.38"/>
    <n v="24.99"/>
    <m/>
  </r>
  <r>
    <s v="5865-1"/>
    <x v="462"/>
    <s v="Larry Tron"/>
    <s v="4A Lyons St,Strathfield"/>
    <x v="0"/>
    <s v="NSW"/>
    <x v="3"/>
    <s v="Tina Carlton"/>
    <s v="Not Specified"/>
    <s v="1726 Digital Answering Machine"/>
    <x v="0"/>
    <s v="Small Pack"/>
    <s v="Regular Air"/>
    <d v="2015-07-07T00:00:00"/>
    <s v="$8.82"/>
    <s v="$20.99"/>
    <s v="$12.17"/>
    <n v="26"/>
    <s v="$1,028.51"/>
    <n v="0.06"/>
    <s v="$61.71"/>
    <s v="$966.80"/>
    <s v="$4.81"/>
    <s v="$971.65"/>
    <n v="966.8"/>
    <n v="971.65"/>
    <n v="-4.8500000000000227"/>
    <n v="4.8099999999999996"/>
    <n v="61.71"/>
    <n v="914.74999999999989"/>
    <n v="20.99"/>
    <n v="488.84000000000003"/>
    <n v="484.03000000000003"/>
    <n v="479.22"/>
    <m/>
  </r>
  <r>
    <s v="5867-1"/>
    <x v="426"/>
    <s v="Edward Hooks"/>
    <s v="224A Gertrude St,Fitzroy"/>
    <x v="1"/>
    <s v="VIC"/>
    <x v="1"/>
    <s v="Connor Betts"/>
    <s v="Not Specified"/>
    <s v="Artisan Hi-Liter EverBold Pen Style Fluorescent Highlighters, 4/Pack"/>
    <x v="2"/>
    <s v="Small Pack"/>
    <s v="Express Air"/>
    <d v="2013-08-12T00:00:00"/>
    <s v="$4.48"/>
    <s v="$8.14"/>
    <s v="$3.66"/>
    <n v="8"/>
    <s v="$47.97"/>
    <n v="0.1"/>
    <s v="$2.40"/>
    <s v="$45.27"/>
    <s v="$3.12"/>
    <s v="$48.27"/>
    <n v="45.27"/>
    <n v="48.27"/>
    <n v="-3"/>
    <n v="3.12"/>
    <n v="2.4"/>
    <n v="48.99"/>
    <n v="8.14"/>
    <n v="65.84"/>
    <n v="62.720000000000006"/>
    <n v="59.600000000000009"/>
    <m/>
  </r>
  <r>
    <s v="5868-1"/>
    <x v="631"/>
    <s v="Christopher Schild"/>
    <s v="4A Lyons St,Strathfield"/>
    <x v="0"/>
    <s v="NSW"/>
    <x v="3"/>
    <s v="Tina Carlton"/>
    <s v="High"/>
    <s v="Artisan Hi-Liter EverBold Pen Style Fluorescent Highlighters, 4/Pack"/>
    <x v="0"/>
    <s v="Small Box"/>
    <s v="Regular Air"/>
    <d v="2015-04-24T00:00:00"/>
    <s v="$4.48"/>
    <s v="$8.14"/>
    <s v="$3.66"/>
    <n v="10"/>
    <s v="$104.78"/>
    <n v="0.01"/>
    <s v="$4.19"/>
    <s v="$100.59"/>
    <s v="$3.12"/>
    <s v="$101.44"/>
    <n v="100.59"/>
    <n v="101.44"/>
    <n v="-0.84999999999999432"/>
    <n v="3.12"/>
    <n v="4.1900000000000004"/>
    <n v="100.37"/>
    <n v="8.14"/>
    <n v="80.330000000000013"/>
    <n v="77.210000000000008"/>
    <n v="74.09"/>
    <m/>
  </r>
  <r>
    <s v="5869-1"/>
    <x v="118"/>
    <s v="Todd Boyes"/>
    <s v="Westfield Miranda, 600 Kingsway,Miranda"/>
    <x v="0"/>
    <s v="NSW"/>
    <x v="1"/>
    <s v="Preston Senome"/>
    <s v="Not Specified"/>
    <s v="Binder Posts"/>
    <x v="1"/>
    <s v="Small Box"/>
    <s v="Regular Air"/>
    <d v="2014-12-29T00:00:00"/>
    <s v="$3.50"/>
    <s v="$5.74"/>
    <s v="$2.24"/>
    <n v="26"/>
    <s v="$16.00"/>
    <n v="0.05"/>
    <s v="$0.95"/>
    <s v="$14.11"/>
    <s v="$5.01"/>
    <s v="$14.70"/>
    <n v="14.11"/>
    <n v="14.7"/>
    <n v="-0.58999999999999986"/>
    <n v="5.01"/>
    <n v="0.95"/>
    <n v="18.760000000000002"/>
    <n v="5.74"/>
    <n v="153.30000000000001"/>
    <n v="148.29000000000002"/>
    <n v="143.28000000000003"/>
    <m/>
  </r>
  <r>
    <s v="5869-1"/>
    <x v="121"/>
    <s v="Frank Carlisle"/>
    <s v="8 Rankins Lane ,Melbourne"/>
    <x v="1"/>
    <s v="VIC"/>
    <x v="1"/>
    <s v="Connor Betts"/>
    <s v="Not Specified"/>
    <s v="Smiths General Use 3-Ring Binders"/>
    <x v="0"/>
    <s v="Wrap Bag"/>
    <s v="Regular Air"/>
    <d v="2013-05-16T00:00:00"/>
    <s v="$1.18"/>
    <s v="$1.88"/>
    <s v="$0.70"/>
    <n v="41"/>
    <s v="$52.72"/>
    <n v="0.02"/>
    <s v="$2.05"/>
    <s v="$49.61"/>
    <s v="$1.49"/>
    <s v="$50.99"/>
    <n v="49.61"/>
    <n v="50.99"/>
    <n v="-1.3800000000000026"/>
    <n v="1.49"/>
    <n v="2.0499999999999998"/>
    <n v="50.430000000000007"/>
    <n v="1.88"/>
    <n v="76.52"/>
    <n v="75.03"/>
    <n v="73.540000000000006"/>
    <m/>
  </r>
  <r>
    <s v="5869-1"/>
    <x v="255"/>
    <s v="Ed Braxton"/>
    <s v="181 High Street,Windsor"/>
    <x v="0"/>
    <s v="NSW"/>
    <x v="3"/>
    <s v="Natasha Song"/>
    <s v="High"/>
    <s v="Binder Posts"/>
    <x v="0"/>
    <s v="Small Box"/>
    <s v="Regular Air"/>
    <d v="2015-03-27T00:00:00"/>
    <s v="$3.50"/>
    <s v="$5.74"/>
    <s v="$2.24"/>
    <n v="40"/>
    <s v="$44.10"/>
    <n v="0.04"/>
    <s v="$4.41"/>
    <s v="$39.69"/>
    <s v="$5.01"/>
    <s v="$40.39"/>
    <n v="39.69"/>
    <n v="40.39"/>
    <n v="-0.70000000000000284"/>
    <n v="5.01"/>
    <n v="4.41"/>
    <n v="40.989999999999995"/>
    <n v="5.74"/>
    <n v="230.20000000000002"/>
    <n v="225.19000000000003"/>
    <n v="220.18000000000004"/>
    <m/>
  </r>
  <r>
    <s v="5869-2"/>
    <x v="202"/>
    <s v="Peter McVee"/>
    <s v="8 Rankins Lane ,Melbourne"/>
    <x v="1"/>
    <s v="VIC"/>
    <x v="0"/>
    <s v="Connor Betts"/>
    <s v="Not Specified"/>
    <s v="DrawIt Pizazz Watercolor Pencil Set"/>
    <x v="1"/>
    <s v="Small Box"/>
    <s v="Regular Air"/>
    <d v="2015-04-27T00:00:00"/>
    <s v="$11.11"/>
    <s v="$19.84"/>
    <s v="$8.73"/>
    <n v="34"/>
    <s v="$34.08"/>
    <n v="0"/>
    <s v="$3.41"/>
    <s v="$30.67"/>
    <s v="$4.10"/>
    <s v="$31.87"/>
    <n v="30.67"/>
    <n v="31.87"/>
    <n v="-1.1999999999999993"/>
    <n v="4.0999999999999996"/>
    <n v="3.41"/>
    <n v="32.56"/>
    <n v="19.84"/>
    <n v="675.25"/>
    <n v="671.15"/>
    <n v="667.05"/>
    <m/>
  </r>
  <r>
    <s v="5869-2"/>
    <x v="202"/>
    <s v="Peter McVee"/>
    <s v="8 Rankins Lane ,Melbourne"/>
    <x v="1"/>
    <s v="VIC"/>
    <x v="0"/>
    <s v="Connor Betts"/>
    <s v="High"/>
    <s v="DrawIt Pizazz Watercolor Pencils, 10-Color Set with Brush"/>
    <x v="0"/>
    <s v="Small Box"/>
    <s v="Regular Air"/>
    <d v="2015-04-26T00:00:00"/>
    <s v="$2.39"/>
    <s v="$4.26"/>
    <s v="$1.87"/>
    <n v="13"/>
    <s v="$34.08"/>
    <n v="0.05"/>
    <s v="$3.41"/>
    <s v="$30.67"/>
    <s v="$1.20"/>
    <s v="$31.87"/>
    <n v="30.67"/>
    <n v="31.87"/>
    <n v="-1.1999999999999993"/>
    <n v="1.2"/>
    <n v="3.41"/>
    <n v="29.66"/>
    <n v="4.26"/>
    <n v="53.17"/>
    <n v="51.97"/>
    <n v="50.769999999999996"/>
    <m/>
  </r>
  <r>
    <s v="5869-2"/>
    <x v="116"/>
    <s v="Sean ODonnell"/>
    <s v="541 Church St ,Richmond"/>
    <x v="1"/>
    <s v="VIC"/>
    <x v="0"/>
    <s v="Yvette Biti"/>
    <s v="Low"/>
    <s v="DrawIt Pizazz Watercolor Pencils, 10-Color Set with Brush"/>
    <x v="0"/>
    <s v="Wrap Bag"/>
    <s v="Regular Air"/>
    <d v="2015-06-18T00:00:00"/>
    <s v="$2.39"/>
    <s v="$4.26"/>
    <s v="$1.87"/>
    <n v="9"/>
    <s v="$34.08"/>
    <n v="0.04"/>
    <s v="$1.75"/>
    <s v="$30.67"/>
    <s v="$1.20"/>
    <s v="$31.87"/>
    <n v="30.67"/>
    <n v="31.87"/>
    <n v="-1.1999999999999993"/>
    <n v="1.2"/>
    <n v="1.75"/>
    <n v="31.32"/>
    <n v="4.26"/>
    <n v="37.79"/>
    <n v="36.589999999999996"/>
    <n v="35.389999999999993"/>
    <m/>
  </r>
  <r>
    <s v="5870-1"/>
    <x v="202"/>
    <s v="Peter McVee"/>
    <s v="8 Rankins Lane ,Melbourne"/>
    <x v="1"/>
    <s v="VIC"/>
    <x v="3"/>
    <s v="Connor Betts"/>
    <s v="High"/>
    <s v="Cando PC940 Copier"/>
    <x v="0"/>
    <s v="Wrap Bag"/>
    <s v="Regular Air"/>
    <d v="2015-04-26T00:00:00"/>
    <s v="$278.99"/>
    <s v="$449.99"/>
    <s v="$171.00"/>
    <n v="34"/>
    <s v="$899.98"/>
    <n v="0.03"/>
    <s v="$72.00"/>
    <s v="$827.98"/>
    <s v="$49.00"/>
    <s v="$852.47"/>
    <n v="827.98"/>
    <n v="852.47"/>
    <n v="-24.490000000000009"/>
    <n v="49"/>
    <n v="72"/>
    <n v="829.47"/>
    <n v="449.99"/>
    <n v="15276.66"/>
    <n v="15227.66"/>
    <n v="15178.66"/>
    <m/>
  </r>
  <r>
    <s v="5870-1"/>
    <x v="205"/>
    <s v="Maurice Satty"/>
    <s v="152 Bunnerong Road,Eastgardens"/>
    <x v="0"/>
    <s v="NSW"/>
    <x v="3"/>
    <s v="Tina Carlton"/>
    <s v="Critical"/>
    <s v="Steady Liquid Accent Tank-Style Highlighters"/>
    <x v="0"/>
    <s v="Small Pack"/>
    <s v="Express Air"/>
    <d v="2014-11-28T00:00:00"/>
    <s v="$1.31"/>
    <s v="$2.84"/>
    <s v="$1.53"/>
    <n v="49"/>
    <s v="$92.02"/>
    <n v="7.0000000000000007E-2"/>
    <s v="$6.34"/>
    <s v="$82.11"/>
    <s v="$0.93"/>
    <s v="$83.78"/>
    <n v="82.11"/>
    <n v="83.78"/>
    <n v="-1.6700000000000017"/>
    <n v="0.93"/>
    <n v="6.34"/>
    <n v="78.37"/>
    <n v="2.84"/>
    <n v="133.75"/>
    <n v="132.82"/>
    <n v="131.88999999999999"/>
    <m/>
  </r>
  <r>
    <s v="5870-1"/>
    <x v="562"/>
    <s v="Xylona Price"/>
    <s v="98-104 Parramatta Rd,Camperdown"/>
    <x v="0"/>
    <s v="NSW"/>
    <x v="2"/>
    <s v="Phoebe Gour"/>
    <s v="Medium"/>
    <s v="Alto 3-Hole Punch"/>
    <x v="1"/>
    <s v="Small Box"/>
    <s v="Regular Air"/>
    <d v="2015-05-14T00:00:00"/>
    <s v="$2.76"/>
    <s v="$4.38"/>
    <s v="$1.62"/>
    <n v="32"/>
    <s v="$43.68"/>
    <n v="0.01"/>
    <s v="$2.69"/>
    <s v="$40.51"/>
    <s v="$6.21"/>
    <s v="$45.73"/>
    <n v="40.51"/>
    <n v="45.73"/>
    <n v="-5.2199999999999989"/>
    <n v="6.21"/>
    <n v="2.69"/>
    <n v="49.25"/>
    <n v="4.38"/>
    <n v="143.68"/>
    <n v="137.47"/>
    <n v="131.26"/>
    <m/>
  </r>
  <r>
    <s v="5870-1"/>
    <x v="202"/>
    <s v="Peter McVee"/>
    <s v="8 Rankins Lane ,Melbourne"/>
    <x v="1"/>
    <s v="VIC"/>
    <x v="1"/>
    <s v="Connor Betts"/>
    <s v="Critical"/>
    <s v="Lumi Crayons"/>
    <x v="1"/>
    <s v="Small Box"/>
    <s v="Express Air"/>
    <d v="2015-04-27T00:00:00"/>
    <s v="$5.22"/>
    <s v="$9.85"/>
    <s v="$4.63"/>
    <n v="42"/>
    <s v="$839.94"/>
    <n v="0.02"/>
    <s v="$32.19"/>
    <s v="$874.47"/>
    <s v="$4.82"/>
    <s v="$877.47"/>
    <n v="874.47"/>
    <n v="877.47"/>
    <n v="-3"/>
    <n v="4.82"/>
    <n v="32.19"/>
    <n v="850.10000000000014"/>
    <n v="9.85"/>
    <n v="386.33"/>
    <n v="381.51"/>
    <n v="376.69"/>
    <m/>
  </r>
  <r>
    <s v="5870-1"/>
    <x v="202"/>
    <s v="Peter McVee"/>
    <s v="8 Rankins Lane ,Melbourne"/>
    <x v="1"/>
    <s v="VIC"/>
    <x v="1"/>
    <s v="Connor Betts"/>
    <s v="Critical"/>
    <s v="Cando PC940 Copier"/>
    <x v="0"/>
    <s v="Small Box"/>
    <s v="Regular Air"/>
    <d v="2015-04-26T00:00:00"/>
    <s v="$278.99"/>
    <s v="$449.99"/>
    <s v="$171.00"/>
    <n v="28"/>
    <s v="$899.98"/>
    <n v="0.08"/>
    <s v="$72.00"/>
    <s v="$827.98"/>
    <s v="$49.00"/>
    <s v="$852.47"/>
    <n v="827.98"/>
    <n v="852.47"/>
    <n v="-24.490000000000009"/>
    <n v="49"/>
    <n v="72"/>
    <n v="829.47"/>
    <n v="449.99"/>
    <n v="12576.720000000001"/>
    <n v="12527.720000000001"/>
    <n v="12478.720000000001"/>
    <m/>
  </r>
  <r>
    <s v="5870-1"/>
    <x v="202"/>
    <s v="Peter McVee"/>
    <s v="8 Rankins Lane ,Melbourne"/>
    <x v="1"/>
    <s v="VIC"/>
    <x v="1"/>
    <s v="Connor Betts"/>
    <s v="Medium"/>
    <s v="Cando PC940 Copier"/>
    <x v="0"/>
    <s v="Small Box"/>
    <s v="Regular Air"/>
    <d v="2015-04-26T00:00:00"/>
    <s v="$278.99"/>
    <s v="$449.99"/>
    <s v="$171.00"/>
    <n v="50"/>
    <s v="$899.98"/>
    <n v="0.1"/>
    <s v="$72.00"/>
    <s v="$827.98"/>
    <s v="$49.00"/>
    <s v="$852.47"/>
    <n v="827.98"/>
    <n v="852.47"/>
    <n v="-24.490000000000009"/>
    <n v="49"/>
    <n v="72"/>
    <n v="829.47"/>
    <n v="449.99"/>
    <n v="22476.5"/>
    <n v="22427.5"/>
    <n v="22378.5"/>
    <m/>
  </r>
  <r>
    <s v="5871-1"/>
    <x v="107"/>
    <s v="Yana Sorensen"/>
    <s v="53-55 Liverpool St,Sydney"/>
    <x v="0"/>
    <s v="NSW"/>
    <x v="3"/>
    <s v="Tina Carlton"/>
    <s v="High"/>
    <s v="Artisan Hanging File Binders"/>
    <x v="0"/>
    <s v="Wrap Bag"/>
    <s v="Regular Air"/>
    <d v="2014-02-21T00:00:00"/>
    <s v="$3.65"/>
    <s v="$5.98"/>
    <s v="$2.33"/>
    <n v="28"/>
    <s v="$140.65"/>
    <n v="0.06"/>
    <s v="$1.51"/>
    <s v="$148.37"/>
    <s v="$1.49"/>
    <s v="$151.39"/>
    <n v="148.37"/>
    <n v="151.38999999999999"/>
    <n v="-3.0199999999999818"/>
    <n v="1.49"/>
    <n v="1.51"/>
    <n v="151.37"/>
    <n v="5.98"/>
    <n v="167.42000000000002"/>
    <n v="165.93"/>
    <n v="164.44"/>
    <m/>
  </r>
  <r>
    <s v="5871-1"/>
    <x v="102"/>
    <s v="Fren Wabre"/>
    <s v="1-2/299 Sussex St,Sydney"/>
    <x v="0"/>
    <s v="NSW"/>
    <x v="2"/>
    <s v="Aanya Zhang"/>
    <s v="High"/>
    <s v="Artisan Durable Poly Binders"/>
    <x v="0"/>
    <s v="Wrap Bag"/>
    <s v="Regular Air"/>
    <d v="2015-06-24T00:00:00"/>
    <s v="$3.37"/>
    <s v="$5.53"/>
    <s v="$2.16"/>
    <n v="33"/>
    <s v="$53.75"/>
    <n v="0.06"/>
    <s v="$2.28"/>
    <s v="$22.30"/>
    <s v="$6.98"/>
    <s v="$23.75"/>
    <n v="22.3"/>
    <n v="23.75"/>
    <n v="-1.4499999999999993"/>
    <n v="6.98"/>
    <n v="2.2799999999999998"/>
    <n v="28.45"/>
    <n v="5.53"/>
    <n v="187.19"/>
    <n v="180.21"/>
    <n v="173.23000000000002"/>
    <m/>
  </r>
  <r>
    <s v="5871-1"/>
    <x v="104"/>
    <s v="Saphhira Shifley"/>
    <s v="Westfield Miranda, 600 Kingsway,Miranda"/>
    <x v="0"/>
    <s v="NSW"/>
    <x v="1"/>
    <s v="Preston Senome"/>
    <s v="Medium"/>
    <s v="Apex Straight Scissors"/>
    <x v="0"/>
    <s v="Small Box"/>
    <s v="Regular Air"/>
    <d v="2015-01-21T00:00:00"/>
    <s v="$5.19"/>
    <s v="$12.98"/>
    <s v="$7.79"/>
    <n v="44"/>
    <s v="$187.22"/>
    <n v="0.03"/>
    <s v="$13.11"/>
    <s v="$184.11"/>
    <s v="$3.14"/>
    <s v="$172.43"/>
    <n v="184.11"/>
    <n v="172.43"/>
    <n v="11.680000000000007"/>
    <n v="3.14"/>
    <n v="13.11"/>
    <n v="162.45999999999998"/>
    <n v="12.98"/>
    <n v="561.15"/>
    <n v="558.01"/>
    <n v="554.87"/>
    <m/>
  </r>
  <r>
    <s v="5872-1"/>
    <x v="70"/>
    <s v="Harold Pawlan"/>
    <s v="180 High Street,Windsor"/>
    <x v="1"/>
    <s v="VIC"/>
    <x v="1"/>
    <s v="Connor Betts"/>
    <s v="Medium"/>
    <s v="Artisan Flip-Chart Easel Binder, Black"/>
    <x v="2"/>
    <s v="Large Box"/>
    <s v="Regular Air"/>
    <d v="2015-03-16T00:00:00"/>
    <s v="$13.88"/>
    <s v="$22.38"/>
    <s v="$8.50"/>
    <n v="14"/>
    <s v="$134.28"/>
    <n v="0"/>
    <s v="$0.00"/>
    <s v="$134.28"/>
    <s v="$15.10"/>
    <s v="$149.38"/>
    <n v="134.28"/>
    <n v="149.38"/>
    <n v="-15.099999999999994"/>
    <n v="15.1"/>
    <n v="0"/>
    <n v="164.48"/>
    <n v="22.38"/>
    <n v="328.42"/>
    <n v="313.32"/>
    <n v="298.21999999999997"/>
    <m/>
  </r>
  <r>
    <s v="5873-1"/>
    <x v="318"/>
    <s v="Aleksandra Gannaway"/>
    <s v="Hoyts Entertainment Quarter 122 Lang Road,Moore Park"/>
    <x v="0"/>
    <s v="NSW"/>
    <x v="1"/>
    <s v="Tina Carlton"/>
    <s v="Not Specified"/>
    <s v="Colored Envelopes"/>
    <x v="0"/>
    <s v="Small Box"/>
    <s v="Regular Air"/>
    <d v="2014-01-17T00:00:00"/>
    <s v="$2.25"/>
    <s v="$3.69"/>
    <s v="$1.44"/>
    <n v="24"/>
    <s v="$460.69"/>
    <n v="0.1"/>
    <s v="$14.52"/>
    <s v="$424.71"/>
    <s v="$2.50"/>
    <s v="$435.79"/>
    <n v="424.71"/>
    <n v="435.79"/>
    <n v="-11.080000000000041"/>
    <n v="2.5"/>
    <n v="14.52"/>
    <n v="423.77000000000004"/>
    <n v="3.69"/>
    <n v="76.540000000000006"/>
    <n v="74.040000000000006"/>
    <n v="71.540000000000006"/>
    <m/>
  </r>
  <r>
    <s v="5875-1"/>
    <x v="362"/>
    <s v="Julie Prescott"/>
    <s v="438 Victoria Avenue,Chatswood"/>
    <x v="0"/>
    <s v="NSW"/>
    <x v="1"/>
    <s v="Natasha Song"/>
    <s v="Critical"/>
    <s v="Apex Preferred Stainless Steel Scissors"/>
    <x v="0"/>
    <s v="Small Box"/>
    <s v="Regular Air"/>
    <d v="2014-02-13T00:00:00"/>
    <s v="$2.50"/>
    <s v="$5.68"/>
    <s v="$3.18"/>
    <n v="39"/>
    <s v="$2,249.95"/>
    <n v="7.0000000000000007E-2"/>
    <s v="$45.00"/>
    <s v="$2,204.95"/>
    <s v="$3.60"/>
    <s v="$222.94"/>
    <n v="2204.9499999999998"/>
    <n v="222.94"/>
    <n v="1982.0099999999998"/>
    <n v="3.6"/>
    <n v="45"/>
    <n v="181.54"/>
    <n v="5.68"/>
    <n v="180.11999999999998"/>
    <n v="176.51999999999998"/>
    <n v="172.92"/>
    <m/>
  </r>
  <r>
    <s v="5876-1"/>
    <x v="398"/>
    <s v="Thomas Boland"/>
    <s v="3/219 Canley Vale Road,Canley Heights"/>
    <x v="0"/>
    <s v="NSW"/>
    <x v="0"/>
    <s v="Mihael Khan"/>
    <s v="Critical"/>
    <s v="Artisan Hi-Liter Smear-Safe Highlighters"/>
    <x v="0"/>
    <s v="Wrap Bag"/>
    <s v="Regular Air"/>
    <d v="2015-05-27T00:00:00"/>
    <s v="$2.98"/>
    <s v="$5.84"/>
    <s v="$2.86"/>
    <n v="32"/>
    <s v="$20.98"/>
    <n v="0.03"/>
    <s v="$0.85"/>
    <s v="$20.81"/>
    <s v="$0.83"/>
    <s v="$23.75"/>
    <n v="20.81"/>
    <n v="23.75"/>
    <n v="-2.9400000000000013"/>
    <n v="0.83"/>
    <n v="0.85"/>
    <n v="23.729999999999997"/>
    <n v="5.84"/>
    <n v="186.86"/>
    <n v="186.03"/>
    <n v="185.2"/>
    <m/>
  </r>
  <r>
    <s v="5876-1"/>
    <x v="286"/>
    <s v="Christopher Schild"/>
    <s v="4A Lyons St,Strathfield"/>
    <x v="0"/>
    <s v="NSW"/>
    <x v="1"/>
    <s v="Tina Carlton"/>
    <s v="Medium"/>
    <s v="Bagged Rubber Bands"/>
    <x v="0"/>
    <s v="Small Box"/>
    <s v="Express Air"/>
    <d v="2014-10-10T00:00:00"/>
    <s v="$0.24"/>
    <s v="$1.26"/>
    <s v="$1.02"/>
    <n v="3"/>
    <s v="$46.20"/>
    <n v="0"/>
    <s v="$1.62"/>
    <s v="$43.59"/>
    <s v="$0.70"/>
    <s v="$45.99"/>
    <n v="43.59"/>
    <n v="45.99"/>
    <n v="-2.3999999999999986"/>
    <n v="0.7"/>
    <n v="1.62"/>
    <n v="45.070000000000007"/>
    <n v="1.26"/>
    <n v="2.8600000000000003"/>
    <n v="2.16"/>
    <n v="1.4600000000000002"/>
    <m/>
  </r>
  <r>
    <s v="5876-1"/>
    <x v="260"/>
    <s v="Michael Oakman"/>
    <s v="8 Rankins Lane ,Melbourne"/>
    <x v="1"/>
    <s v="VIC"/>
    <x v="1"/>
    <s v="Connor Betts"/>
    <s v="Critical"/>
    <s v="Artisan Hing File Binders"/>
    <x v="0"/>
    <s v="Wrap Bag"/>
    <s v="Regular Air"/>
    <d v="2015-07-31T00:00:00"/>
    <s v="$3.65"/>
    <s v="$5.98"/>
    <s v="$2.33"/>
    <n v="36"/>
    <s v="$43.88"/>
    <n v="0"/>
    <s v="$2.79"/>
    <s v="$40.01"/>
    <s v="$1.49"/>
    <s v="$42.73"/>
    <n v="40.01"/>
    <n v="42.73"/>
    <n v="-2.7199999999999989"/>
    <n v="1.49"/>
    <n v="2.79"/>
    <n v="41.43"/>
    <n v="5.98"/>
    <n v="213.98000000000005"/>
    <n v="212.49000000000004"/>
    <n v="211.00000000000003"/>
    <m/>
  </r>
  <r>
    <s v="5877-1"/>
    <x v="183"/>
    <s v="Aaron Bergman"/>
    <s v="Westfield Sydney,Sydney"/>
    <x v="0"/>
    <s v="NSW"/>
    <x v="1"/>
    <s v="Natasha Song"/>
    <s v="Low"/>
    <s v="Artisan 479 Labels"/>
    <x v="0"/>
    <s v="Small Pack"/>
    <s v="Regular Air"/>
    <d v="2013-08-16T00:00:00"/>
    <s v="$1.59"/>
    <s v="$2.61"/>
    <s v="$1.02"/>
    <n v="49"/>
    <s v="$83.52"/>
    <n v="0.1"/>
    <s v="$3.21"/>
    <s v="$81.01"/>
    <s v="$0.50"/>
    <s v="$82.00"/>
    <n v="81.010000000000005"/>
    <n v="82"/>
    <n v="-0.98999999999999488"/>
    <n v="0.5"/>
    <n v="3.21"/>
    <n v="79.290000000000006"/>
    <n v="2.61"/>
    <n v="125.18"/>
    <n v="124.68"/>
    <n v="124.18"/>
    <m/>
  </r>
  <r>
    <s v="5877-1"/>
    <x v="601"/>
    <s v="Art Foster"/>
    <s v="Westfield Parramatta,Parramatta"/>
    <x v="0"/>
    <s v="NSW"/>
    <x v="3"/>
    <s v="Stevie Bacata"/>
    <s v="Critical"/>
    <s v="Wirebound Message Book, 4 per Page"/>
    <x v="0"/>
    <s v="Wrap Bag"/>
    <s v="Regular Air"/>
    <d v="2015-01-18T00:00:00"/>
    <s v="$3.48"/>
    <s v="$5.43"/>
    <s v="$1.95"/>
    <n v="36"/>
    <s v="$53.75"/>
    <n v="0.01"/>
    <s v="$2.69"/>
    <s v="$51.08"/>
    <s v="$0.95"/>
    <s v="$52.52"/>
    <n v="51.08"/>
    <n v="52.52"/>
    <n v="-1.4400000000000048"/>
    <n v="0.95"/>
    <n v="2.69"/>
    <n v="50.780000000000008"/>
    <n v="5.43"/>
    <n v="193.73999999999998"/>
    <n v="192.79"/>
    <n v="191.84"/>
    <m/>
  </r>
  <r>
    <s v="5877-1"/>
    <x v="361"/>
    <s v="Lindsay Shagiari"/>
    <s v="5/250 Old Northern Road ,Castle Hill"/>
    <x v="0"/>
    <s v="NSW"/>
    <x v="3"/>
    <s v="Nicholas Fernandes"/>
    <s v="Not Specified"/>
    <s v="Smiths Standard Envelopes"/>
    <x v="0"/>
    <s v="Small Pack"/>
    <s v="Regular Air"/>
    <d v="2014-11-04T00:00:00"/>
    <s v="$3.52"/>
    <s v="$5.68"/>
    <s v="$2.16"/>
    <n v="46"/>
    <s v="$47.20"/>
    <n v="0.04"/>
    <s v="$1.85"/>
    <s v="$44.95"/>
    <s v="$1.39"/>
    <s v="$45.92"/>
    <n v="44.95"/>
    <n v="45.92"/>
    <n v="-0.96999999999999886"/>
    <n v="1.39"/>
    <n v="1.85"/>
    <n v="45.46"/>
    <n v="5.68"/>
    <n v="260.81999999999994"/>
    <n v="259.42999999999995"/>
    <n v="258.03999999999996"/>
    <m/>
  </r>
  <r>
    <s v="5877-1"/>
    <x v="295"/>
    <s v="Joseph Airdo"/>
    <s v="Westfield Sydney,Sydney"/>
    <x v="0"/>
    <s v="NSW"/>
    <x v="0"/>
    <s v="Natasha Song"/>
    <s v="Critical"/>
    <s v="Smiths Bulldog Clip"/>
    <x v="1"/>
    <s v="Small Box"/>
    <s v="Regular Air"/>
    <d v="2015-06-30T00:00:00"/>
    <s v="$2.31"/>
    <s v="$3.78"/>
    <s v="$1.47"/>
    <n v="50"/>
    <s v="$28.55"/>
    <n v="0.09"/>
    <s v="$2.48"/>
    <s v="$26.66"/>
    <s v="$0.71"/>
    <s v="$27.56"/>
    <n v="26.66"/>
    <n v="27.56"/>
    <n v="-0.89999999999999858"/>
    <n v="0.71"/>
    <n v="2.48"/>
    <n v="25.79"/>
    <n v="3.78"/>
    <n v="187.23000000000002"/>
    <n v="186.52"/>
    <n v="185.81"/>
    <m/>
  </r>
  <r>
    <s v="5877-1"/>
    <x v="492"/>
    <s v="Deborah Brumfield"/>
    <s v="402 George St,Sydney"/>
    <x v="0"/>
    <s v="NSW"/>
    <x v="1"/>
    <s v="Samantha Chairs"/>
    <s v="Not Specified"/>
    <s v="Artisan 479 Labels"/>
    <x v="0"/>
    <s v="Small Box"/>
    <s v="Regular Air"/>
    <d v="2015-04-23T00:00:00"/>
    <s v="$1.59"/>
    <s v="$2.61"/>
    <s v="$1.02"/>
    <n v="24"/>
    <s v="$83.52"/>
    <n v="0.04"/>
    <s v="$2.51"/>
    <s v="$81.11"/>
    <s v="$0.50"/>
    <s v="$82.00"/>
    <n v="81.11"/>
    <n v="82"/>
    <n v="-0.89000000000000057"/>
    <n v="0.5"/>
    <n v="2.5099999999999998"/>
    <n v="79.989999999999995"/>
    <n v="2.61"/>
    <n v="60.63"/>
    <n v="60.13"/>
    <n v="59.63"/>
    <m/>
  </r>
  <r>
    <s v="5879-1"/>
    <x v="16"/>
    <s v="Brian DeCherney"/>
    <s v="523 King St,Newtown"/>
    <x v="0"/>
    <s v="NSW"/>
    <x v="1"/>
    <s v="Aanya Zhang"/>
    <s v="Low"/>
    <s v="Apex Box Cutter Scissors"/>
    <x v="0"/>
    <s v="Small Box"/>
    <s v="Regular Air"/>
    <d v="2015-05-25T00:00:00"/>
    <s v="$4.19"/>
    <s v="$10.23"/>
    <s v="$6.04"/>
    <n v="44"/>
    <s v="$434.38"/>
    <n v="0.01"/>
    <s v="$38.47"/>
    <s v="$420.04"/>
    <s v="$4.68"/>
    <s v="$414.38"/>
    <n v="420.04"/>
    <n v="414.38"/>
    <n v="5.660000000000025"/>
    <n v="4.68"/>
    <n v="38.47"/>
    <n v="380.59000000000003"/>
    <n v="10.23"/>
    <n v="416.33"/>
    <n v="411.65"/>
    <n v="406.96999999999997"/>
    <m/>
  </r>
  <r>
    <s v="5879-1"/>
    <x v="611"/>
    <s v="Jack OBriant"/>
    <s v="85-113 Dunning Ave,Rosebery"/>
    <x v="0"/>
    <s v="NSW"/>
    <x v="1"/>
    <s v="Mihael Khan"/>
    <s v="High"/>
    <s v="Artisan Binder Labels"/>
    <x v="0"/>
    <s v="Wrap Bag"/>
    <s v="Regular Air"/>
    <d v="2015-07-27T00:00:00"/>
    <s v="$2.45"/>
    <s v="$3.89"/>
    <s v="$1.44"/>
    <n v="32"/>
    <s v="$16.70"/>
    <n v="0.09"/>
    <s v="$1.46"/>
    <s v="$16.58"/>
    <s v="$7.01"/>
    <s v="$16.75"/>
    <n v="16.579999999999998"/>
    <n v="16.75"/>
    <n v="-0.17000000000000171"/>
    <n v="7.01"/>
    <n v="1.46"/>
    <n v="22.299999999999997"/>
    <n v="3.89"/>
    <n v="130.03"/>
    <n v="123.02000000000001"/>
    <n v="116.01"/>
    <m/>
  </r>
  <r>
    <s v="5879-1"/>
    <x v="492"/>
    <s v="Deborah Brumfield"/>
    <s v="124 Barrel St,Sydney"/>
    <x v="0"/>
    <s v="NSW"/>
    <x v="1"/>
    <s v="Charlie Bui"/>
    <s v="Critical"/>
    <s v="Artisan Poly Binder Pockets"/>
    <x v="1"/>
    <s v="Small Box"/>
    <s v="Regular Air"/>
    <d v="2015-04-23T00:00:00"/>
    <s v="$2.26"/>
    <s v="$3.58"/>
    <s v="$1.32"/>
    <n v="8"/>
    <s v="$25.06"/>
    <n v="0.05"/>
    <s v="$2.26"/>
    <s v="$22.80"/>
    <s v="$5.47"/>
    <s v="$28.27"/>
    <n v="22.8"/>
    <n v="28.27"/>
    <n v="-5.4699999999999989"/>
    <n v="5.47"/>
    <n v="2.2599999999999998"/>
    <n v="31.480000000000004"/>
    <n v="3.58"/>
    <n v="31.85"/>
    <n v="26.380000000000003"/>
    <n v="20.910000000000004"/>
    <m/>
  </r>
  <r>
    <s v="5881-1"/>
    <x v="69"/>
    <s v="Chad McGuire"/>
    <s v="81 MacLeay St,Potts Point"/>
    <x v="0"/>
    <s v="NSW"/>
    <x v="2"/>
    <s v="Samantha Chairs"/>
    <s v="Critical"/>
    <s v="Artisan Poly Binder Pockets"/>
    <x v="0"/>
    <s v="Small Box"/>
    <s v="Regular Air"/>
    <d v="2015-05-02T00:00:00"/>
    <s v="$2.26"/>
    <s v="$3.58"/>
    <s v="$1.32"/>
    <n v="46"/>
    <s v="$245.68"/>
    <n v="0.04"/>
    <s v="$23.27"/>
    <s v="$233.01"/>
    <s v="$5.47"/>
    <s v="$231.53"/>
    <n v="233.01"/>
    <n v="231.53"/>
    <n v="1.4799999999999898"/>
    <n v="5.47"/>
    <n v="23.27"/>
    <n v="213.73"/>
    <n v="3.58"/>
    <n v="146.88"/>
    <n v="141.41"/>
    <n v="135.94"/>
    <m/>
  </r>
  <r>
    <s v="5881-1"/>
    <x v="257"/>
    <s v="Cindy Schnelling"/>
    <s v="240-242 Johnston Street,Fitzroy"/>
    <x v="1"/>
    <s v="VIC"/>
    <x v="3"/>
    <s v="Connor Betts"/>
    <s v="Critical"/>
    <s v="Smiths Standard Envelopes"/>
    <x v="0"/>
    <s v="Small Box"/>
    <s v="Express Air"/>
    <d v="2015-05-01T00:00:00"/>
    <s v="$3.52"/>
    <s v="$5.68"/>
    <s v="$2.16"/>
    <n v="12"/>
    <s v="$255.32"/>
    <n v="7.0000000000000007E-2"/>
    <s v="$14.39"/>
    <s v="$239.23"/>
    <s v="$1.39"/>
    <s v="$224.43"/>
    <n v="239.23"/>
    <n v="224.43"/>
    <n v="14.799999999999983"/>
    <n v="1.39"/>
    <n v="14.39"/>
    <n v="211.43"/>
    <n v="5.68"/>
    <n v="55.16"/>
    <n v="53.769999999999996"/>
    <n v="52.379999999999995"/>
    <m/>
  </r>
  <r>
    <s v="5881-1"/>
    <x v="15"/>
    <s v="Bill Stewart"/>
    <s v="188 Pitt Street,Sydney"/>
    <x v="0"/>
    <s v="NSW"/>
    <x v="1"/>
    <s v="Tina Carlton"/>
    <s v="Not Specified"/>
    <s v="Apex Box Cutter Scissors"/>
    <x v="0"/>
    <s v="Small Box"/>
    <s v="Regular Air"/>
    <d v="2015-05-13T00:00:00"/>
    <s v="$4.19"/>
    <s v="$10.23"/>
    <s v="$6.04"/>
    <n v="2"/>
    <s v="$23.92"/>
    <n v="7.0000000000000007E-2"/>
    <s v="$1.67"/>
    <s v="$22.25"/>
    <s v="$4.68"/>
    <s v="$23.74"/>
    <n v="22.25"/>
    <n v="23.74"/>
    <n v="-1.4899999999999984"/>
    <n v="4.68"/>
    <n v="1.67"/>
    <n v="26.75"/>
    <n v="10.23"/>
    <n v="23.47"/>
    <n v="18.79"/>
    <n v="14.11"/>
    <m/>
  </r>
  <r>
    <s v="5881-1"/>
    <x v="214"/>
    <s v="Bradley Drucker"/>
    <s v="1 John St,Waterloo"/>
    <x v="0"/>
    <s v="NSW"/>
    <x v="1"/>
    <s v="Charlie Bui"/>
    <s v="High"/>
    <s v="Smiths File Caddy"/>
    <x v="0"/>
    <s v="Small Box"/>
    <s v="Regular Air"/>
    <d v="2013-08-24T00:00:00"/>
    <s v="$4.03"/>
    <s v="$9.38"/>
    <s v="$5.35"/>
    <n v="43"/>
    <s v="$283.72"/>
    <n v="0.08"/>
    <s v="$29.59"/>
    <s v="$260.25"/>
    <s v="$7.28"/>
    <s v="$273.53"/>
    <n v="260.25"/>
    <n v="273.52999999999997"/>
    <n v="-13.279999999999973"/>
    <n v="7.28"/>
    <n v="29.59"/>
    <n v="251.21999999999994"/>
    <n v="9.3800000000000008"/>
    <n v="381.03000000000003"/>
    <n v="373.75000000000006"/>
    <n v="366.47000000000008"/>
    <m/>
  </r>
  <r>
    <s v="5881-1"/>
    <x v="69"/>
    <s v="Chad McGuire"/>
    <s v="73 MacLeay St,Potts Point"/>
    <x v="0"/>
    <s v="NSW"/>
    <x v="3"/>
    <s v="Natasha Song"/>
    <s v="Medium"/>
    <s v="TechSavi Access Keyboard"/>
    <x v="0"/>
    <s v="Wrap Bag"/>
    <s v="Regular Air"/>
    <d v="2015-05-02T00:00:00"/>
    <s v="$10.07"/>
    <s v="$15.98"/>
    <s v="$5.91"/>
    <n v="19"/>
    <s v="$480.58"/>
    <n v="0.09"/>
    <s v="$23.53"/>
    <s v="$444.05"/>
    <s v="$4.00"/>
    <s v="$441.34"/>
    <n v="444.05"/>
    <n v="441.34"/>
    <n v="2.7100000000000364"/>
    <n v="4"/>
    <n v="23.53"/>
    <n v="421.80999999999995"/>
    <n v="15.98"/>
    <n v="284.09000000000003"/>
    <n v="280.09000000000003"/>
    <n v="276.09000000000003"/>
    <m/>
  </r>
  <r>
    <s v="5884-1"/>
    <x v="443"/>
    <s v="Patrick Ryan"/>
    <s v="Cnr Williams Road &amp; Lechlade Ave,South Yarra"/>
    <x v="1"/>
    <s v="VIC"/>
    <x v="2"/>
    <s v="Yvette Biti"/>
    <s v="Medium"/>
    <s v="TechSavi Access Keyboard"/>
    <x v="0"/>
    <s v="Small Box"/>
    <s v="Regular Air"/>
    <d v="2015-05-05T00:00:00"/>
    <s v="$10.07"/>
    <s v="$15.98"/>
    <s v="$5.91"/>
    <n v="19"/>
    <s v="$415.48"/>
    <n v="0"/>
    <s v="$12.46"/>
    <s v="$403.02"/>
    <s v="$4.00"/>
    <s v="$407.02"/>
    <n v="403.02"/>
    <n v="407.02"/>
    <n v="-4"/>
    <n v="4"/>
    <n v="12.46"/>
    <n v="398.56"/>
    <n v="15.98"/>
    <n v="295.16000000000003"/>
    <n v="291.16000000000003"/>
    <n v="287.16000000000003"/>
    <m/>
  </r>
  <r>
    <s v="5884-1"/>
    <x v="106"/>
    <s v="Harold Pawlan"/>
    <s v="180 High Street,Windsor"/>
    <x v="1"/>
    <s v="VIC"/>
    <x v="1"/>
    <s v="Connor Betts"/>
    <s v="Not Specified"/>
    <s v="Desktop 3-Pocket Hot File"/>
    <x v="0"/>
    <s v="Wrap Bag"/>
    <s v="Regular Air"/>
    <d v="2015-03-06T00:00:00"/>
    <s v="$22.18"/>
    <s v="$54.10"/>
    <s v="$31.92"/>
    <n v="41"/>
    <s v="$219.40"/>
    <n v="0.02"/>
    <s v="$2.19"/>
    <s v="$217.29"/>
    <s v="$19.99"/>
    <s v="$214.19"/>
    <n v="217.29"/>
    <n v="214.19"/>
    <n v="3.0999999999999943"/>
    <n v="19.989999999999998"/>
    <n v="2.19"/>
    <n v="231.99"/>
    <n v="54.1"/>
    <n v="2235.8999999999996"/>
    <n v="2215.91"/>
    <n v="2195.92"/>
    <m/>
  </r>
  <r>
    <s v="5884-2"/>
    <x v="187"/>
    <s v="Roy Collins"/>
    <s v="Westfield Sydney,Sydney"/>
    <x v="0"/>
    <s v="NSW"/>
    <x v="3"/>
    <s v="Natasha Song"/>
    <s v="Not Specified"/>
    <s v="Barrel Sharpener"/>
    <x v="0"/>
    <s v="Wrap Bag"/>
    <s v="Regular Air"/>
    <d v="2013-06-27T00:00:00"/>
    <s v="$1.46"/>
    <s v="$3.57"/>
    <s v="$2.11"/>
    <n v="23"/>
    <s v="$136.02"/>
    <n v="0.06"/>
    <s v="$3.06"/>
    <s v="$123.84"/>
    <s v="$4.17"/>
    <s v="$126.43"/>
    <n v="123.84"/>
    <n v="126.43"/>
    <n v="-2.5900000000000034"/>
    <n v="4.17"/>
    <n v="3.06"/>
    <n v="127.53999999999999"/>
    <n v="3.57"/>
    <n v="83.22"/>
    <n v="79.05"/>
    <n v="74.88"/>
    <m/>
  </r>
  <r>
    <s v="5885-1"/>
    <x v="632"/>
    <s v="Cindy Stewart"/>
    <s v="1/173-179 Bronte Rd,Waverley"/>
    <x v="0"/>
    <s v="NSW"/>
    <x v="1"/>
    <s v="Leighton Forrest"/>
    <s v="High"/>
    <s v="DrawIt Colored Pencils, 48-Color Set"/>
    <x v="0"/>
    <s v="Small Pack"/>
    <s v="Express Air"/>
    <d v="2016-05-11T00:00:00"/>
    <s v="$21.56"/>
    <s v="$36.55"/>
    <s v="$14.99"/>
    <n v="10"/>
    <s v="$852.20"/>
    <n v="0.01"/>
    <s v="$42.21"/>
    <s v="$815.88"/>
    <s v="$13.89"/>
    <s v="$824.68"/>
    <n v="815.88"/>
    <n v="824.68"/>
    <n v="-8.7999999999999545"/>
    <n v="13.89"/>
    <n v="42.21"/>
    <n v="796.3599999999999"/>
    <n v="36.549999999999997"/>
    <n v="337.18"/>
    <n v="323.29000000000002"/>
    <n v="309.40000000000003"/>
    <m/>
  </r>
  <r>
    <s v="5885-1"/>
    <x v="414"/>
    <s v="Joy Daniels"/>
    <s v="12 Princess Hwy,Sylvania"/>
    <x v="0"/>
    <s v="NSW"/>
    <x v="0"/>
    <s v="Nicholas Fernandes"/>
    <s v="Low"/>
    <s v="24 Capacity Maxi Data Binder Racks, Pearl"/>
    <x v="0"/>
    <s v="Small Box"/>
    <s v="Regular Air"/>
    <d v="2017-02-05T00:00:00"/>
    <s v="$84.22"/>
    <s v="$210.55"/>
    <s v="$126.33"/>
    <n v="31"/>
    <s v="$860.19"/>
    <n v="7.0000000000000007E-2"/>
    <s v="$42.01"/>
    <s v="$710.98"/>
    <s v="$9.99"/>
    <s v="$724.38"/>
    <n v="710.98"/>
    <n v="724.38"/>
    <n v="-13.399999999999977"/>
    <n v="9.99"/>
    <n v="42.01"/>
    <n v="692.36"/>
    <n v="210.55"/>
    <n v="6495.03"/>
    <n v="6485.04"/>
    <n v="6475.05"/>
    <m/>
  </r>
  <r>
    <s v="5885-1"/>
    <x v="234"/>
    <s v="Guy Armstrong"/>
    <s v="6 Mary St,Newtown"/>
    <x v="0"/>
    <s v="NSW"/>
    <x v="1"/>
    <s v="Samantha Chairs"/>
    <s v="High"/>
    <s v="DrawIt Colored Pencils, 48-Color Set"/>
    <x v="0"/>
    <s v="Wrap Bag"/>
    <s v="Regular Air"/>
    <d v="2015-05-05T00:00:00"/>
    <s v="$21.56"/>
    <s v="$36.55"/>
    <s v="$14.99"/>
    <n v="44"/>
    <s v="$3,789.90"/>
    <n v="7.0000000000000007E-2"/>
    <s v="$189.50"/>
    <s v="$3,600.41"/>
    <s v="$13.89"/>
    <s v="$3,610.40"/>
    <n v="3600.41"/>
    <n v="3610.4"/>
    <n v="-9.9900000000002365"/>
    <n v="13.89"/>
    <n v="189.5"/>
    <n v="3434.79"/>
    <n v="36.549999999999997"/>
    <n v="1432.59"/>
    <n v="1418.6999999999998"/>
    <n v="1404.8099999999997"/>
    <m/>
  </r>
  <r>
    <s v="5886-1"/>
    <x v="328"/>
    <s v="Nora Paige"/>
    <s v="85-113 Dunning Ave,Roseberry"/>
    <x v="0"/>
    <s v="NSW"/>
    <x v="1"/>
    <s v="Mihael Khan"/>
    <s v="High"/>
    <s v="TechSavi Cordless Elite Duo"/>
    <x v="0"/>
    <s v="Wrap Bag"/>
    <s v="Regular Air"/>
    <d v="2014-06-25T00:00:00"/>
    <s v="$60.59"/>
    <s v="$100.98"/>
    <s v="$40.39"/>
    <n v="35"/>
    <s v="$1,253.81"/>
    <n v="0.09"/>
    <s v="$115.38"/>
    <s v="$1,238.34"/>
    <s v="$7.18"/>
    <s v="$1,221.40"/>
    <n v="1238.3399999999999"/>
    <n v="1221.4000000000001"/>
    <n v="16.939999999999827"/>
    <n v="7.18"/>
    <n v="115.38"/>
    <n v="1113.2000000000003"/>
    <n v="100.98"/>
    <n v="3426.1"/>
    <n v="3418.92"/>
    <n v="3411.7400000000002"/>
    <m/>
  </r>
  <r>
    <s v="5886-1"/>
    <x v="342"/>
    <s v="Sanjit Jacobs"/>
    <s v="541 Church St,Richmond"/>
    <x v="1"/>
    <s v="VIC"/>
    <x v="3"/>
    <s v="Yvette Biti"/>
    <s v="Not Specified"/>
    <s v="Beekin 105-Key Black Keyboard"/>
    <x v="0"/>
    <s v="Wrap Bag"/>
    <s v="Regular Air"/>
    <d v="2014-10-07T00:00:00"/>
    <s v="$6.39"/>
    <s v="$19.98"/>
    <s v="$13.59"/>
    <n v="45"/>
    <s v="$825.38"/>
    <n v="0.08"/>
    <s v="$52.51"/>
    <s v="$817.47"/>
    <s v="$4.00"/>
    <s v="$824.67"/>
    <n v="817.47"/>
    <n v="824.67"/>
    <n v="-7.1999999999999318"/>
    <n v="4"/>
    <n v="52.51"/>
    <n v="776.16"/>
    <n v="19.98"/>
    <n v="850.59"/>
    <n v="846.59"/>
    <n v="842.59"/>
    <m/>
  </r>
  <r>
    <s v="5887-1"/>
    <x v="15"/>
    <s v="Bill Stewart"/>
    <s v="188 Pitt Street,Sydney"/>
    <x v="0"/>
    <s v="NSW"/>
    <x v="3"/>
    <s v="Tina Carlton"/>
    <s v="Not Specified"/>
    <s v="Apex Design Stainless Steel Bent Scissors"/>
    <x v="0"/>
    <s v="Small Box"/>
    <s v="Regular Air"/>
    <d v="2015-05-13T00:00:00"/>
    <s v="$2.87"/>
    <s v="$6.84"/>
    <s v="$3.97"/>
    <n v="38"/>
    <s v="$470.58"/>
    <n v="0.09"/>
    <s v="$23.53"/>
    <s v="$447.05"/>
    <s v="$4.42"/>
    <s v="$451.73"/>
    <n v="447.05"/>
    <n v="451.73"/>
    <n v="-4.6800000000000068"/>
    <n v="4.42"/>
    <n v="23.53"/>
    <n v="432.62"/>
    <n v="6.84"/>
    <n v="240.81"/>
    <n v="236.39000000000001"/>
    <n v="231.97000000000003"/>
    <m/>
  </r>
  <r>
    <s v="5887-1"/>
    <x v="128"/>
    <s v="Brad Thomas"/>
    <s v="152 Bunnerong Road,Eastgardens"/>
    <x v="0"/>
    <s v="NSW"/>
    <x v="2"/>
    <s v="Tina Carlton"/>
    <s v="Low"/>
    <s v="DrawIt Colored Pencils, 48-Color Set"/>
    <x v="2"/>
    <s v="Small Pack"/>
    <s v="Regular Air"/>
    <d v="2015-02-06T00:00:00"/>
    <s v="$21.56"/>
    <s v="$36.55"/>
    <s v="$14.99"/>
    <n v="19"/>
    <s v="$1,242.31"/>
    <n v="0.09"/>
    <s v="$33.23"/>
    <s v="$1,510.95"/>
    <s v="$13.89"/>
    <s v="$1,360.64"/>
    <n v="1510.95"/>
    <n v="1360.64"/>
    <n v="150.30999999999995"/>
    <n v="13.89"/>
    <n v="33.229999999999997"/>
    <n v="1341.3000000000002"/>
    <n v="36.549999999999997"/>
    <n v="675.1099999999999"/>
    <n v="661.21999999999991"/>
    <n v="647.32999999999993"/>
    <m/>
  </r>
  <r>
    <s v="5887-1"/>
    <x v="495"/>
    <s v="Gary Zandusky"/>
    <s v="Shop 1, 186-190 Church Street,Parramatta;46a Macleay Street,Potts Point"/>
    <x v="0"/>
    <s v="NSW"/>
    <x v="3"/>
    <s v="Mihael Khan"/>
    <s v="Critical"/>
    <s v="Artisan Hanging File Binders"/>
    <x v="0"/>
    <s v="Small Pack"/>
    <s v="Regular Air"/>
    <d v="2015-10-31T00:00:00"/>
    <s v="$3.65"/>
    <s v="$5.98"/>
    <s v="$2.33"/>
    <n v="49"/>
    <s v="$191.36"/>
    <n v="0.02"/>
    <s v="$7.92"/>
    <s v="$174.24"/>
    <s v="$1.49"/>
    <s v="$171.23"/>
    <n v="174.24"/>
    <n v="171.23"/>
    <n v="3.0100000000000193"/>
    <n v="1.49"/>
    <n v="7.92"/>
    <n v="164.8"/>
    <n v="5.98"/>
    <n v="286.59000000000003"/>
    <n v="285.10000000000002"/>
    <n v="283.61"/>
    <m/>
  </r>
  <r>
    <s v="5887-1"/>
    <x v="609"/>
    <s v="Frank Hawley"/>
    <s v="2/797 Botany Rd,Rosebery"/>
    <x v="0"/>
    <s v="NSW"/>
    <x v="3"/>
    <s v="Samantha Chairs"/>
    <s v="Medium"/>
    <s v="Smiths Colored Interoffice Envelopes"/>
    <x v="0"/>
    <s v="Small Box"/>
    <s v="Regular Air"/>
    <d v="2015-05-20T00:00:00"/>
    <s v="$19.83"/>
    <s v="$30.98"/>
    <s v="$11.15"/>
    <n v="33"/>
    <s v="$659.34"/>
    <n v="0.01"/>
    <s v="$59.34"/>
    <s v="$608.04"/>
    <s v="$19.51"/>
    <s v="$600.70"/>
    <n v="608.04"/>
    <n v="600.70000000000005"/>
    <n v="7.3399999999999181"/>
    <n v="19.510000000000002"/>
    <n v="59.34"/>
    <n v="560.87"/>
    <n v="30.98"/>
    <n v="982.51"/>
    <n v="963"/>
    <n v="943.49"/>
    <m/>
  </r>
  <r>
    <s v="5887-2"/>
    <x v="15"/>
    <s v="Bill Stewart"/>
    <s v="188 Pitt Street,Sydney"/>
    <x v="0"/>
    <s v="NSW"/>
    <x v="0"/>
    <s v="Tina Carlton"/>
    <s v="Critical"/>
    <s v="Artisan Poly Binder Pockets"/>
    <x v="0"/>
    <s v="Wrap Bag"/>
    <s v="Regular Air"/>
    <d v="2015-05-13T00:00:00"/>
    <s v="$2.26"/>
    <s v="$3.58"/>
    <s v="$1.32"/>
    <n v="16"/>
    <s v="$23.92"/>
    <n v="0.01"/>
    <s v="$1.67"/>
    <s v="$22.25"/>
    <s v="$5.47"/>
    <s v="$23.74"/>
    <n v="22.25"/>
    <n v="23.74"/>
    <n v="-1.4899999999999984"/>
    <n v="5.47"/>
    <n v="1.67"/>
    <n v="27.54"/>
    <n v="3.58"/>
    <n v="61.08"/>
    <n v="55.61"/>
    <n v="50.14"/>
    <m/>
  </r>
  <r>
    <s v="5887-2"/>
    <x v="15"/>
    <s v="Bill Stewart"/>
    <s v="188 Pitt Street,Sydney"/>
    <x v="0"/>
    <s v="NSW"/>
    <x v="2"/>
    <s v="Tina Carlton"/>
    <s v="Low"/>
    <s v="Artisan Hanging File Binders"/>
    <x v="0"/>
    <s v="Wrap Bag"/>
    <s v="Regular Air"/>
    <d v="2015-05-13T00:00:00"/>
    <s v="$3.65"/>
    <s v="$5.98"/>
    <s v="$2.33"/>
    <n v="44"/>
    <s v="$23.92"/>
    <n v="0.01"/>
    <s v="$1.67"/>
    <s v="$22.25"/>
    <s v="$1.49"/>
    <s v="$23.74"/>
    <n v="22.25"/>
    <n v="23.74"/>
    <n v="-1.4899999999999984"/>
    <n v="1.49"/>
    <n v="1.67"/>
    <n v="23.559999999999995"/>
    <n v="5.98"/>
    <n v="262.94"/>
    <n v="261.45"/>
    <n v="259.95999999999998"/>
    <m/>
  </r>
  <r>
    <s v="5887-2"/>
    <x v="15"/>
    <s v="Bill Stewart"/>
    <s v="188 Pitt Street,Sydney"/>
    <x v="0"/>
    <s v="NSW"/>
    <x v="2"/>
    <s v="Tina Carlton"/>
    <s v="Low"/>
    <s v="Artisan Hanging File Binders"/>
    <x v="0"/>
    <s v="Small Box"/>
    <s v="Regular Air"/>
    <d v="2015-05-13T00:00:00"/>
    <s v="$3.65"/>
    <s v="$5.98"/>
    <s v="$2.33"/>
    <n v="31"/>
    <s v="$23.92"/>
    <n v="0"/>
    <s v="$1.67"/>
    <s v="$22.25"/>
    <s v="$1.49"/>
    <s v="$23.74"/>
    <n v="22.25"/>
    <n v="23.74"/>
    <n v="-1.4899999999999984"/>
    <n v="1.49"/>
    <n v="1.67"/>
    <n v="23.559999999999995"/>
    <n v="5.98"/>
    <n v="185.20000000000005"/>
    <n v="183.71000000000004"/>
    <n v="182.22000000000003"/>
    <m/>
  </r>
  <r>
    <s v="5889-1"/>
    <x v="58"/>
    <s v="Adam Bellavance"/>
    <s v="106 Ebley Street,Bondi Junction"/>
    <x v="0"/>
    <s v="NSW"/>
    <x v="0"/>
    <s v="Leighton Forrest"/>
    <s v="Not Specified"/>
    <s v="Adesso Programmable 142-Key Keyboard"/>
    <x v="0"/>
    <s v="Small Box"/>
    <s v="Regular Air"/>
    <d v="2013-07-01T00:00:00"/>
    <s v="$32.02"/>
    <s v="$152.48"/>
    <s v="$120.46"/>
    <n v="1"/>
    <s v="$5,144.50"/>
    <n v="0.1"/>
    <s v="$34.52"/>
    <s v="$4,396.90"/>
    <s v="$4.00"/>
    <s v="$4,402.90"/>
    <n v="4396.8999999999996"/>
    <n v="4402.8999999999996"/>
    <n v="-6"/>
    <n v="4"/>
    <n v="34.520000000000003"/>
    <n v="4372.3799999999992"/>
    <n v="152.47999999999999"/>
    <n v="121.95999999999998"/>
    <n v="117.95999999999998"/>
    <n v="113.95999999999998"/>
    <m/>
  </r>
  <r>
    <s v="5891-1"/>
    <x v="16"/>
    <s v="Sibella Parks"/>
    <s v="180 High Street,Windsor"/>
    <x v="1"/>
    <s v="VIC"/>
    <x v="3"/>
    <s v="Connor Betts"/>
    <s v="Medium"/>
    <s v="Apex Straight Scissors"/>
    <x v="1"/>
    <s v="Small Box"/>
    <s v="Regular Air"/>
    <d v="2015-05-18T00:00:00"/>
    <s v="$5.19"/>
    <s v="$12.98"/>
    <s v="$7.79"/>
    <n v="9"/>
    <s v="$566.53"/>
    <n v="0.1"/>
    <s v="$52.91"/>
    <s v="$546.05"/>
    <s v="$3.14"/>
    <s v="$558.25"/>
    <n v="546.04999999999995"/>
    <n v="558.25"/>
    <n v="-12.200000000000045"/>
    <n v="3.14"/>
    <n v="52.91"/>
    <n v="508.48"/>
    <n v="12.98"/>
    <n v="67.050000000000011"/>
    <n v="63.910000000000011"/>
    <n v="60.77000000000001"/>
    <m/>
  </r>
  <r>
    <s v="5892-1"/>
    <x v="633"/>
    <s v="Anthony Garwer"/>
    <s v="152 Bunnerong Road,Eastgardens"/>
    <x v="0"/>
    <s v="NSW"/>
    <x v="1"/>
    <s v="Tina Carlton"/>
    <s v="Low"/>
    <s v="Artisan Binder Labels"/>
    <x v="0"/>
    <s v="Wrap Bag"/>
    <s v="Regular Air"/>
    <d v="2015-03-17T00:00:00"/>
    <s v="$2.45"/>
    <s v="$3.89"/>
    <s v="$1.44"/>
    <n v="27"/>
    <s v="$18.65"/>
    <n v="0.06"/>
    <s v="$0.87"/>
    <s v="$18.11"/>
    <s v="$7.01"/>
    <s v="$21.93"/>
    <n v="18.11"/>
    <n v="21.93"/>
    <n v="-3.8200000000000003"/>
    <n v="7.01"/>
    <n v="0.87"/>
    <n v="28.069999999999997"/>
    <n v="3.89"/>
    <n v="111.17"/>
    <n v="104.16"/>
    <n v="97.149999999999991"/>
    <m/>
  </r>
  <r>
    <s v="5893-1"/>
    <x v="15"/>
    <s v="Bill Stewart"/>
    <s v="188 Pitt Street,Sydney"/>
    <x v="0"/>
    <s v="NSW"/>
    <x v="1"/>
    <s v="Tina Carlton"/>
    <s v="Medium"/>
    <s v="Bagged Rubber Bands"/>
    <x v="0"/>
    <s v="Small Box"/>
    <s v="Regular Air"/>
    <d v="2015-05-13T00:00:00"/>
    <s v="$0.24"/>
    <s v="$1.26"/>
    <s v="$1.02"/>
    <n v="14"/>
    <s v="$45.10"/>
    <n v="0.02"/>
    <s v="$2.65"/>
    <s v="$41.45"/>
    <s v="$0.70"/>
    <s v="$42.15"/>
    <n v="41.45"/>
    <n v="42.15"/>
    <n v="-0.69999999999999574"/>
    <n v="0.7"/>
    <n v="2.65"/>
    <n v="40.200000000000003"/>
    <n v="1.26"/>
    <n v="15.69"/>
    <n v="14.99"/>
    <n v="14.290000000000001"/>
    <m/>
  </r>
  <r>
    <s v="5896-1"/>
    <x v="213"/>
    <s v="Craig Carroll"/>
    <s v="99 Lygon Street,East Brunswick"/>
    <x v="1"/>
    <s v="VIC"/>
    <x v="0"/>
    <s v="Connor Betts"/>
    <s v="Medium"/>
    <s v="Alto 3-Hole Punch"/>
    <x v="0"/>
    <s v="Wrap Bag"/>
    <s v="Express Air"/>
    <d v="2013-07-13T00:00:00"/>
    <s v="$2.76"/>
    <s v="$4.38"/>
    <s v="$1.62"/>
    <n v="22"/>
    <s v="$54.66"/>
    <n v="0.09"/>
    <s v="$2.19"/>
    <s v="$52.47"/>
    <s v="$6.21"/>
    <s v="$58.72"/>
    <n v="52.47"/>
    <n v="58.72"/>
    <n v="-6.25"/>
    <n v="6.21"/>
    <n v="2.19"/>
    <n v="62.739999999999995"/>
    <n v="4.38"/>
    <n v="100.38"/>
    <n v="94.17"/>
    <n v="87.960000000000008"/>
    <m/>
  </r>
  <r>
    <s v="5896-1"/>
    <x v="56"/>
    <s v="Sean ODonnell"/>
    <s v="541 Church St ,Richmond"/>
    <x v="1"/>
    <s v="VIC"/>
    <x v="3"/>
    <s v="Yvette Biti"/>
    <s v="Not Specified"/>
    <s v="Bagged Rubber Bands"/>
    <x v="0"/>
    <s v="Small Box"/>
    <s v="Regular Air"/>
    <d v="2013-03-10T00:00:00"/>
    <s v="$0.24"/>
    <s v="$1.26"/>
    <s v="$1.02"/>
    <n v="19"/>
    <s v="$57.00"/>
    <n v="7.0000000000000007E-2"/>
    <s v="$3.42"/>
    <s v="$53.58"/>
    <s v="$0.70"/>
    <s v="$46.28"/>
    <n v="53.58"/>
    <n v="46.28"/>
    <n v="7.2999999999999972"/>
    <n v="0.7"/>
    <n v="3.42"/>
    <n v="43.56"/>
    <n v="1.26"/>
    <n v="21.220000000000002"/>
    <n v="20.520000000000003"/>
    <n v="19.820000000000004"/>
    <m/>
  </r>
  <r>
    <s v="5896-1"/>
    <x v="416"/>
    <s v="Tony Molinari"/>
    <s v="85-113 Dunning Ave,Roseberry"/>
    <x v="0"/>
    <s v="NSW"/>
    <x v="2"/>
    <s v="Mihael Khan"/>
    <s v="Low"/>
    <s v="Alto Perma 3000 Stacking Storage Drawers"/>
    <x v="0"/>
    <s v="Wrap Bag"/>
    <s v="Regular Air"/>
    <d v="2013-12-29T00:00:00"/>
    <s v="$8.92"/>
    <s v="$29.74"/>
    <s v="$20.82"/>
    <n v="41"/>
    <s v="$1,079.29"/>
    <n v="0.05"/>
    <s v="$97.14"/>
    <s v="$982.45"/>
    <s v="$6.64"/>
    <s v="$985.45"/>
    <n v="982.45"/>
    <n v="985.45"/>
    <n v="-3"/>
    <n v="6.64"/>
    <n v="97.14"/>
    <n v="894.95"/>
    <n v="29.74"/>
    <n v="1128.8399999999999"/>
    <n v="1122.1999999999998"/>
    <n v="1115.5599999999997"/>
    <m/>
  </r>
  <r>
    <s v="5897-1"/>
    <x v="634"/>
    <s v="Xylona Price"/>
    <s v="98-104 Parramatta Rd,Camperdown"/>
    <x v="0"/>
    <s v="NSW"/>
    <x v="3"/>
    <s v="Phoebe Gour"/>
    <s v="Medium"/>
    <s v="Artisan 48 Labels"/>
    <x v="0"/>
    <s v="Small Box"/>
    <s v="Regular Air"/>
    <d v="2014-04-16T00:00:00"/>
    <s v="$3.84"/>
    <s v="$6.30"/>
    <s v="$2.46"/>
    <n v="41"/>
    <s v="$84.20"/>
    <n v="0.01"/>
    <s v="$0.00"/>
    <s v="$82.70"/>
    <s v="$0.50"/>
    <s v="$82.00"/>
    <n v="82.7"/>
    <n v="82"/>
    <n v="0.70000000000000284"/>
    <n v="0.5"/>
    <n v="0"/>
    <n v="82.5"/>
    <n v="6.3"/>
    <n v="258.8"/>
    <n v="258.3"/>
    <n v="257.8"/>
    <m/>
  </r>
  <r>
    <s v="5897-1"/>
    <x v="635"/>
    <s v="Sarah Bern"/>
    <s v="1-2/299 Sussex St,Sydney"/>
    <x v="0"/>
    <s v="NSW"/>
    <x v="3"/>
    <s v="Aanya Zhang"/>
    <s v="Medium"/>
    <s v="Binder Clips by OIC"/>
    <x v="0"/>
    <s v="Wrap Bag"/>
    <s v="Regular Air"/>
    <d v="2015-09-10T00:00:00"/>
    <s v="$0.93"/>
    <s v="$1.48"/>
    <s v="$0.55"/>
    <n v="19"/>
    <s v="$52.02"/>
    <n v="0.09"/>
    <s v="$2.16"/>
    <s v="$45.70"/>
    <s v="$0.70"/>
    <s v="$43.20"/>
    <n v="45.7"/>
    <n v="43.2"/>
    <n v="2.5"/>
    <n v="0.7"/>
    <n v="2.16"/>
    <n v="41.740000000000009"/>
    <n v="1.48"/>
    <n v="26.66"/>
    <n v="25.96"/>
    <n v="25.26"/>
    <m/>
  </r>
  <r>
    <s v="5897-1"/>
    <x v="30"/>
    <s v="Valerie Dominguez"/>
    <s v="152 Bunnerong Road,Eastgardens"/>
    <x v="0"/>
    <s v="NSW"/>
    <x v="1"/>
    <s v="Tina Carlton"/>
    <s v="Not Specified"/>
    <s v="Artisan Hi-Liter GlideStik Fluorescent Task Lamp with Clamp Arm, Light Gray"/>
    <x v="1"/>
    <s v="Small Box"/>
    <s v="Regular Air"/>
    <d v="2013-08-17T00:00:00"/>
    <s v="$56.16"/>
    <s v="$136.98"/>
    <s v="$80.82"/>
    <n v="29"/>
    <s v="$46.68"/>
    <n v="0.03"/>
    <s v="$3.27"/>
    <s v="$42.15"/>
    <s v="$24.49"/>
    <s v="$41.83"/>
    <n v="42.15"/>
    <n v="41.83"/>
    <n v="0.32000000000000028"/>
    <n v="24.49"/>
    <n v="3.27"/>
    <n v="63.04999999999999"/>
    <n v="136.97999999999999"/>
    <n v="3993.6399999999994"/>
    <n v="3969.1499999999996"/>
    <n v="3944.66"/>
    <m/>
  </r>
  <r>
    <s v="5897-1"/>
    <x v="636"/>
    <s v="Senliston"/>
    <s v="181 Enmore Rd,Enmore"/>
    <x v="0"/>
    <s v="NSW"/>
    <x v="3"/>
    <s v="Radhya Staples"/>
    <s v="Low"/>
    <s v="Smiths Bulldog Clip"/>
    <x v="0"/>
    <s v="Small Box"/>
    <s v="Regular Air"/>
    <d v="2015-02-01T00:00:00"/>
    <s v="$2.31"/>
    <s v="$3.78"/>
    <s v="$1.47"/>
    <n v="50"/>
    <s v="$167.22"/>
    <n v="0.09"/>
    <s v="$13.21"/>
    <s v="$152.91"/>
    <s v="$0.71"/>
    <s v="$157.20"/>
    <n v="152.91"/>
    <n v="157.19999999999999"/>
    <n v="-4.289999999999992"/>
    <n v="0.71"/>
    <n v="13.21"/>
    <n v="144.69999999999999"/>
    <n v="3.78"/>
    <n v="176.5"/>
    <n v="175.79"/>
    <n v="175.07999999999998"/>
    <m/>
  </r>
  <r>
    <s v="5897-1"/>
    <x v="380"/>
    <s v="Brian Dahlen"/>
    <s v="1-2/299 Sussex St,Sydney"/>
    <x v="0"/>
    <s v="NSW"/>
    <x v="3"/>
    <s v="Aanya Zhang"/>
    <s v="Medium"/>
    <s v="Apex Box Cutter Scissors"/>
    <x v="1"/>
    <s v="Jumbo Drum"/>
    <s v="Delivery Truck"/>
    <d v="2013-12-25T00:00:00"/>
    <s v="$4.19"/>
    <s v="$10.23"/>
    <s v="$6.04"/>
    <n v="38"/>
    <s v="$464.20"/>
    <n v="0.09"/>
    <s v="$33.28"/>
    <s v="$430.20"/>
    <s v="$4.68"/>
    <s v="$434.55"/>
    <n v="430.2"/>
    <n v="434.55"/>
    <n v="-4.3500000000000227"/>
    <n v="4.68"/>
    <n v="33.28"/>
    <n v="405.95000000000005"/>
    <n v="10.23"/>
    <n v="360.14000000000004"/>
    <n v="355.46000000000004"/>
    <n v="350.78000000000003"/>
    <m/>
  </r>
  <r>
    <s v="5897-1"/>
    <x v="251"/>
    <s v="Erin Creighton"/>
    <s v="523 King St,Newtown"/>
    <x v="0"/>
    <s v="NSW"/>
    <x v="1"/>
    <s v="Aanya Zhang"/>
    <s v="High"/>
    <s v="Artisan Hi-Liter GlideStik Fluorescent Highlighter, Yellow Ink"/>
    <x v="0"/>
    <s v="Small Pack"/>
    <s v="Regular Air"/>
    <d v="2015-03-21T00:00:00"/>
    <s v="$1.05"/>
    <s v="$1.95"/>
    <s v="$0.90"/>
    <n v="9"/>
    <s v="$52.46"/>
    <n v="0.03"/>
    <s v="$4.19"/>
    <s v="$49.27"/>
    <s v="$1.63"/>
    <s v="$40.95"/>
    <n v="49.27"/>
    <n v="40.950000000000003"/>
    <n v="8.32"/>
    <n v="1.63"/>
    <n v="4.1900000000000004"/>
    <n v="38.390000000000008"/>
    <n v="1.95"/>
    <n v="14.989999999999998"/>
    <n v="13.36"/>
    <n v="11.73"/>
    <m/>
  </r>
  <r>
    <s v="5900-1"/>
    <x v="16"/>
    <s v="Sibella Parks"/>
    <s v="180 High Street,Windsor"/>
    <x v="1"/>
    <s v="VIC"/>
    <x v="1"/>
    <s v="Connor Betts"/>
    <s v="Critical"/>
    <s v="Artisan 479 Labels"/>
    <x v="0"/>
    <s v="Small Box"/>
    <s v="Regular Air"/>
    <d v="2015-05-18T00:00:00"/>
    <s v="$1.59"/>
    <s v="$2.61"/>
    <s v="$1.02"/>
    <n v="42"/>
    <s v="$57.42"/>
    <n v="0.04"/>
    <s v="$5.17"/>
    <s v="$52.25"/>
    <s v="$0.50"/>
    <s v="$57.02"/>
    <n v="52.25"/>
    <n v="57.02"/>
    <n v="-4.7700000000000031"/>
    <n v="0.5"/>
    <n v="5.17"/>
    <n v="52.35"/>
    <n v="2.61"/>
    <n v="104.94999999999999"/>
    <n v="104.44999999999999"/>
    <n v="103.94999999999999"/>
    <m/>
  </r>
  <r>
    <s v="5900-1"/>
    <x v="16"/>
    <s v="Sibella Parks"/>
    <s v="180 High Street,Windsor"/>
    <x v="1"/>
    <s v="VIC"/>
    <x v="0"/>
    <s v="Connor Betts"/>
    <s v="High"/>
    <s v="Artisan 479 Labels"/>
    <x v="0"/>
    <s v="Wrap Bag"/>
    <s v="Regular Air"/>
    <d v="2015-05-18T00:00:00"/>
    <s v="$1.59"/>
    <s v="$2.61"/>
    <s v="$1.02"/>
    <n v="41"/>
    <s v="$57.42"/>
    <n v="0.02"/>
    <s v="$5.17"/>
    <s v="$52.25"/>
    <s v="$0.50"/>
    <s v="$57.02"/>
    <n v="52.25"/>
    <n v="57.02"/>
    <n v="-4.7700000000000031"/>
    <n v="0.5"/>
    <n v="5.17"/>
    <n v="52.35"/>
    <n v="2.61"/>
    <n v="102.33999999999999"/>
    <n v="101.83999999999999"/>
    <n v="101.33999999999999"/>
    <m/>
  </r>
  <r>
    <s v="5900-1"/>
    <x v="16"/>
    <s v="Sibella Parks"/>
    <s v="180 High Street,Windsor"/>
    <x v="1"/>
    <s v="VIC"/>
    <x v="1"/>
    <s v="Connor Betts"/>
    <s v="Low"/>
    <s v="Artisan Reinforcements for Hole-Punch Pages"/>
    <x v="0"/>
    <s v="Small Box"/>
    <s v="Regular Air"/>
    <d v="2015-05-18T00:00:00"/>
    <s v="$1.19"/>
    <s v="$1.98"/>
    <s v="$0.79"/>
    <n v="16"/>
    <s v="$57.42"/>
    <n v="0.09"/>
    <s v="$5.17"/>
    <s v="$52.25"/>
    <s v="$4.77"/>
    <s v="$57.02"/>
    <n v="52.25"/>
    <n v="57.02"/>
    <n v="-4.7700000000000031"/>
    <n v="4.7699999999999996"/>
    <n v="5.17"/>
    <n v="56.620000000000005"/>
    <n v="1.98"/>
    <n v="31.279999999999998"/>
    <n v="26.509999999999998"/>
    <n v="21.74"/>
    <m/>
  </r>
  <r>
    <s v="5900-1"/>
    <x v="637"/>
    <s v="Cindy Schnelling"/>
    <s v="240-242 Johnston Street,Fitzroy"/>
    <x v="1"/>
    <s v="VIC"/>
    <x v="1"/>
    <s v="Connor Betts"/>
    <s v="Critical"/>
    <s v="Binder Clips by OIC"/>
    <x v="0"/>
    <s v="Small Box"/>
    <s v="Regular Air"/>
    <d v="2015-05-01T00:00:00"/>
    <s v="$0.93"/>
    <s v="$1.48"/>
    <s v="$0.55"/>
    <n v="8"/>
    <s v="$160.54"/>
    <n v="0.02"/>
    <s v="$1.61"/>
    <s v="$158.93"/>
    <s v="$0.70"/>
    <s v="$159.59"/>
    <n v="158.93"/>
    <n v="159.59"/>
    <n v="-0.65999999999999659"/>
    <n v="0.7"/>
    <n v="1.61"/>
    <n v="158.67999999999998"/>
    <n v="1.48"/>
    <n v="10.93"/>
    <n v="10.23"/>
    <n v="9.5300000000000011"/>
    <m/>
  </r>
  <r>
    <s v="5901-1"/>
    <x v="66"/>
    <s v="Philip Brown"/>
    <s v="499-501 Lygon Street,Carlton North"/>
    <x v="1"/>
    <s v="VIC"/>
    <x v="1"/>
    <s v="Yvette Biti"/>
    <s v="Medium"/>
    <s v="Artisan 487 Labels"/>
    <x v="0"/>
    <s v="Small Box"/>
    <s v="Express Air"/>
    <d v="2015-04-19T00:00:00"/>
    <s v="$2.29"/>
    <s v="$3.69"/>
    <s v="$1.40"/>
    <n v="9"/>
    <s v="$149.32"/>
    <n v="0.06"/>
    <s v="$5.96"/>
    <s v="$144.32"/>
    <s v="$0.50"/>
    <s v="$145.36"/>
    <n v="144.32"/>
    <n v="145.36000000000001"/>
    <n v="-1.0400000000000205"/>
    <n v="0.5"/>
    <n v="5.96"/>
    <n v="139.9"/>
    <n v="3.69"/>
    <n v="27.75"/>
    <n v="27.25"/>
    <n v="26.75"/>
    <m/>
  </r>
  <r>
    <s v="5903-1"/>
    <x v="638"/>
    <s v="Rose OBrian"/>
    <s v="157 Norton St,Leichhardt"/>
    <x v="0"/>
    <s v="NSW"/>
    <x v="1"/>
    <s v="Stevie Bacata"/>
    <s v="Medium"/>
    <s v="Steady Liquid Accent Tank-Style Highlighters"/>
    <x v="1"/>
    <s v="Small Box"/>
    <s v="Regular Air"/>
    <d v="2016-05-20T00:00:00"/>
    <s v="$1.31"/>
    <s v="$2.84"/>
    <s v="$1.53"/>
    <n v="14"/>
    <s v="$72.50"/>
    <n v="0.05"/>
    <s v="$3.88"/>
    <s v="$69.97"/>
    <s v="$0.93"/>
    <s v="$70.38"/>
    <n v="69.97"/>
    <n v="70.38"/>
    <n v="-0.40999999999999659"/>
    <n v="0.93"/>
    <n v="3.88"/>
    <n v="67.430000000000007"/>
    <n v="2.84"/>
    <n v="36.809999999999995"/>
    <n v="35.879999999999995"/>
    <n v="34.949999999999996"/>
    <m/>
  </r>
  <r>
    <s v="5903-1"/>
    <x v="295"/>
    <s v="Brian Dahlen"/>
    <s v="1-2/299 Sussex St,Sydney"/>
    <x v="0"/>
    <s v="NSW"/>
    <x v="0"/>
    <s v="Aanya Zhang"/>
    <s v="Critical"/>
    <s v="Alto Memo Cubes"/>
    <x v="0"/>
    <s v="Small Box"/>
    <s v="Regular Air"/>
    <d v="2015-06-30T00:00:00"/>
    <s v="$3.32"/>
    <s v="$5.18"/>
    <s v="$1.86"/>
    <n v="6"/>
    <s v="$85.69"/>
    <n v="0.03"/>
    <s v="$9.11"/>
    <s v="$78.87"/>
    <s v="$2.04"/>
    <s v="$82.38"/>
    <n v="78.87"/>
    <n v="82.38"/>
    <n v="-3.5099999999999909"/>
    <n v="2.04"/>
    <n v="9.11"/>
    <n v="75.31"/>
    <n v="5.18"/>
    <n v="24.009999999999998"/>
    <n v="21.97"/>
    <n v="19.93"/>
    <m/>
  </r>
  <r>
    <s v="5904-1"/>
    <x v="305"/>
    <s v="Jasper Cacioppo"/>
    <s v="24 Addison Rd,Marrickville"/>
    <x v="0"/>
    <s v="NSW"/>
    <x v="1"/>
    <s v="Radhya Staples"/>
    <s v="High"/>
    <s v="Artisan Round Ring Poly Binders"/>
    <x v="0"/>
    <s v="Wrap Bag"/>
    <s v="Regular Air"/>
    <d v="2013-09-18T00:00:00"/>
    <s v="$1.82"/>
    <s v="$2.84"/>
    <s v="$1.02"/>
    <n v="39"/>
    <s v="$34.46"/>
    <n v="0.06"/>
    <s v="$2.85"/>
    <s v="$30.67"/>
    <s v="$5.44"/>
    <s v="$31.68"/>
    <n v="30.67"/>
    <n v="31.68"/>
    <n v="-1.009999999999998"/>
    <n v="5.44"/>
    <n v="2.85"/>
    <n v="34.269999999999996"/>
    <n v="2.84"/>
    <n v="113.35"/>
    <n v="107.91"/>
    <n v="102.47"/>
    <m/>
  </r>
  <r>
    <s v="5905-1"/>
    <x v="3"/>
    <s v="Sean Wendt"/>
    <s v="145 Ramsay St,Haberfield"/>
    <x v="0"/>
    <s v="NSW"/>
    <x v="0"/>
    <s v="Phoebe Gour"/>
    <s v="High"/>
    <s v="Steady Pocket Accent Highlighters"/>
    <x v="0"/>
    <s v="Small Box"/>
    <s v="Regular Air"/>
    <d v="2013-02-20T00:00:00"/>
    <s v="$0.93"/>
    <s v="$1.60"/>
    <s v="$0.67"/>
    <n v="34"/>
    <s v="$72.54"/>
    <n v="0.04"/>
    <s v="$4.35"/>
    <s v="$68.19"/>
    <s v="$1.29"/>
    <s v="$71.38"/>
    <n v="68.19"/>
    <n v="71.38"/>
    <n v="-3.1899999999999977"/>
    <n v="1.29"/>
    <n v="4.3499999999999996"/>
    <n v="68.320000000000007"/>
    <n v="1.6"/>
    <n v="51.34"/>
    <n v="50.050000000000004"/>
    <n v="48.760000000000005"/>
    <m/>
  </r>
  <r>
    <s v="5906-1"/>
    <x v="149"/>
    <s v="Mike Kennedy"/>
    <s v="99 Lygon Street,East Brunswick"/>
    <x v="1"/>
    <s v="VIC"/>
    <x v="1"/>
    <s v="Connor Betts"/>
    <s v="Not Specified"/>
    <s v="Artisan Hi-Liter EverBold Pen Style Fluorescent Highlighter, Yellow Ink"/>
    <x v="1"/>
    <s v="Small Box"/>
    <s v="Express Air"/>
    <d v="2015-05-23T00:00:00"/>
    <s v="$1.92"/>
    <s v="$3.26"/>
    <s v="$1.34"/>
    <n v="21"/>
    <s v="$74.88"/>
    <n v="0.03"/>
    <s v="$5.99"/>
    <s v="$68.99"/>
    <s v="$1.86"/>
    <s v="$70.38"/>
    <n v="68.989999999999995"/>
    <n v="70.38"/>
    <n v="-1.3900000000000006"/>
    <n v="1.86"/>
    <n v="5.99"/>
    <n v="66.25"/>
    <n v="3.26"/>
    <n v="64.33"/>
    <n v="62.469999999999992"/>
    <n v="60.609999999999992"/>
    <m/>
  </r>
  <r>
    <s v="5906-1"/>
    <x v="149"/>
    <s v="Mike Kennedy"/>
    <s v="99 Lygon Street,East Brunswick"/>
    <x v="1"/>
    <s v="VIC"/>
    <x v="1"/>
    <s v="Connor Betts"/>
    <s v="Medium"/>
    <s v="Artisan Durable Binders"/>
    <x v="0"/>
    <s v="Wrap Bag"/>
    <s v="Express Air"/>
    <d v="2015-05-23T00:00:00"/>
    <s v="$1.84"/>
    <s v="$2.88"/>
    <s v="$1.04"/>
    <n v="21"/>
    <s v="$74.88"/>
    <n v="0.06"/>
    <s v="$5.69"/>
    <s v="$67.99"/>
    <s v="$1.49"/>
    <s v="$70.38"/>
    <n v="67.989999999999995"/>
    <n v="70.38"/>
    <n v="-2.3900000000000006"/>
    <n v="1.49"/>
    <n v="5.69"/>
    <n v="66.179999999999993"/>
    <n v="2.88"/>
    <n v="56.28"/>
    <n v="54.79"/>
    <n v="53.3"/>
    <m/>
  </r>
  <r>
    <s v="5906-1"/>
    <x v="551"/>
    <s v="Thaas Sissman"/>
    <s v="38/133-145 Castlereagh St,Sydney"/>
    <x v="0"/>
    <s v="NSW"/>
    <x v="1"/>
    <s v="Natasha Song"/>
    <s v="High"/>
    <s v="Artisan Binder Labels"/>
    <x v="0"/>
    <s v="Small Box"/>
    <s v="Regular Air"/>
    <d v="2013-03-28T00:00:00"/>
    <s v="$2.45"/>
    <s v="$3.89"/>
    <s v="$1.44"/>
    <n v="2"/>
    <s v="$63.06"/>
    <n v="0.08"/>
    <s v="$2.64"/>
    <s v="$62.39"/>
    <s v="$7.01"/>
    <s v="$63.39"/>
    <n v="62.39"/>
    <n v="63.39"/>
    <n v="-1"/>
    <n v="7.01"/>
    <n v="2.64"/>
    <n v="67.760000000000005"/>
    <n v="3.89"/>
    <n v="12.15"/>
    <n v="5.1400000000000006"/>
    <n v="-1.8699999999999992"/>
    <m/>
  </r>
  <r>
    <s v="5907-1"/>
    <x v="328"/>
    <s v="Valerie Dominguez"/>
    <s v="152 Bunnerong Road,Eastgardens"/>
    <x v="0"/>
    <s v="NSW"/>
    <x v="2"/>
    <s v="Tina Carlton"/>
    <s v="Not Specified"/>
    <s v="Apex Box Cutter Scissors"/>
    <x v="0"/>
    <s v="Small Box"/>
    <s v="Regular Air"/>
    <d v="2014-06-26T00:00:00"/>
    <s v="$4.19"/>
    <s v="$10.23"/>
    <s v="$6.04"/>
    <n v="21"/>
    <s v="$260.90"/>
    <n v="0.09"/>
    <s v="$1.60"/>
    <s v="$263.21"/>
    <s v="$4.68"/>
    <s v="$244.72"/>
    <n v="263.20999999999998"/>
    <n v="244.72"/>
    <n v="18.489999999999981"/>
    <n v="4.68"/>
    <n v="1.6"/>
    <n v="247.8"/>
    <n v="10.23"/>
    <n v="217.91000000000003"/>
    <n v="213.23000000000002"/>
    <n v="208.55"/>
    <m/>
  </r>
  <r>
    <s v="5907-1"/>
    <x v="529"/>
    <s v="Katherine Ducich"/>
    <s v="61A Bay Road,Wollstonecraft"/>
    <x v="0"/>
    <s v="NSW"/>
    <x v="3"/>
    <s v="Samantha Chairs"/>
    <s v="Medium"/>
    <s v="Pizazz Colored Pencils"/>
    <x v="1"/>
    <s v="Jumbo Drum"/>
    <s v="Delivery Truck"/>
    <d v="2015-09-02T00:00:00"/>
    <s v="$1.76"/>
    <s v="$2.94"/>
    <s v="$1.18"/>
    <n v="1"/>
    <s v="$61.33"/>
    <n v="0.05"/>
    <s v="$4.27"/>
    <s v="$60.99"/>
    <s v="$0.81"/>
    <s v="$62.36"/>
    <n v="60.99"/>
    <n v="62.36"/>
    <n v="-1.3699999999999974"/>
    <n v="0.81"/>
    <n v="4.2699999999999996"/>
    <n v="58.900000000000006"/>
    <n v="2.94"/>
    <n v="-0.51999999999999957"/>
    <n v="-1.3299999999999996"/>
    <n v="-2.1399999999999997"/>
    <m/>
  </r>
  <r>
    <s v="5907-1"/>
    <x v="22"/>
    <s v="Thomas Boland"/>
    <s v="3/219 Canley Vale Road,Canley Heights"/>
    <x v="0"/>
    <s v="NSW"/>
    <x v="0"/>
    <s v="Mihael Khan"/>
    <s v="Low"/>
    <s v="Smiths Pen Style Liquid Stix; Assorted (yellow, pink, green, blue, orange), 5/Pack"/>
    <x v="0"/>
    <s v="Wrap Bag"/>
    <s v="Regular Air"/>
    <d v="2015-05-24T00:00:00"/>
    <s v="$3.88"/>
    <s v="$6.47"/>
    <s v="$2.59"/>
    <n v="48"/>
    <s v="$71.82"/>
    <n v="0.05"/>
    <s v="$2.15"/>
    <s v="$69.67"/>
    <s v="$1.22"/>
    <s v="$70.38"/>
    <n v="69.67"/>
    <n v="70.38"/>
    <n v="-0.70999999999999375"/>
    <n v="1.22"/>
    <n v="2.15"/>
    <n v="69.449999999999989"/>
    <n v="6.47"/>
    <n v="309.63000000000005"/>
    <n v="308.41000000000003"/>
    <n v="307.19"/>
    <m/>
  </r>
  <r>
    <s v="5907-1"/>
    <x v="149"/>
    <s v="Allen Armold"/>
    <s v="224A Gertrude St,Fitzroy"/>
    <x v="1"/>
    <s v="VIC"/>
    <x v="0"/>
    <s v="Connor Betts"/>
    <s v="Critical"/>
    <s v="Lumi Crayons"/>
    <x v="0"/>
    <s v="Small Box"/>
    <s v="Regular Air"/>
    <d v="2015-05-22T00:00:00"/>
    <s v="$5.22"/>
    <s v="$9.85"/>
    <s v="$4.63"/>
    <n v="11"/>
    <s v="$1,735.09"/>
    <n v="0.03"/>
    <s v="$34.70"/>
    <s v="$1,700.39"/>
    <s v="$4.82"/>
    <s v="$1,702.38"/>
    <n v="1700.39"/>
    <n v="1702.38"/>
    <n v="-1.9900000000000091"/>
    <n v="4.82"/>
    <n v="34.700000000000003"/>
    <n v="1672.5"/>
    <n v="9.85"/>
    <n v="78.47"/>
    <n v="73.649999999999991"/>
    <n v="68.829999999999984"/>
    <m/>
  </r>
  <r>
    <s v="5907-1"/>
    <x v="39"/>
    <s v="Sylvia Foulston"/>
    <s v="122 Bunnerong Road,Eastgardens"/>
    <x v="0"/>
    <s v="NSW"/>
    <x v="1"/>
    <s v="Tina Carlton"/>
    <s v="High"/>
    <s v="Artisan 479 Labels"/>
    <x v="0"/>
    <s v="Small Box"/>
    <s v="Regular Air"/>
    <d v="2013-10-13T00:00:00"/>
    <s v="$1.59"/>
    <s v="$2.61"/>
    <s v="$1.02"/>
    <n v="29"/>
    <s v="$46.60"/>
    <n v="0.1"/>
    <s v="$2.40"/>
    <s v="$43.58"/>
    <s v="$0.50"/>
    <s v="$45.45"/>
    <n v="43.58"/>
    <n v="45.45"/>
    <n v="-1.8700000000000045"/>
    <n v="0.5"/>
    <n v="2.4"/>
    <n v="43.550000000000004"/>
    <n v="2.61"/>
    <n v="73.789999999999992"/>
    <n v="73.289999999999992"/>
    <n v="72.789999999999992"/>
    <m/>
  </r>
  <r>
    <s v="5908-1"/>
    <x v="149"/>
    <s v="Alan Shonely"/>
    <s v="Macquarie Centre Cnr Herring Road &amp; Waterloo Road,Macquarie Park"/>
    <x v="0"/>
    <s v="NSW"/>
    <x v="1"/>
    <s v="Nicholas Fernandes"/>
    <s v="Critical"/>
    <s v="UGen RF Keyboard"/>
    <x v="0"/>
    <s v="Small Box"/>
    <s v="Regular Air"/>
    <d v="2015-05-21T00:00:00"/>
    <s v="$81.59"/>
    <s v="$159.99"/>
    <s v="$78.40"/>
    <n v="39"/>
    <s v="$3,039.81"/>
    <n v="7.0000000000000007E-2"/>
    <s v="$303.98"/>
    <s v="$2,735.83"/>
    <s v="$5.50"/>
    <s v="$2,741.33"/>
    <n v="2735.83"/>
    <n v="2741.33"/>
    <n v="-5.5"/>
    <n v="5.5"/>
    <n v="303.98"/>
    <n v="2442.85"/>
    <n v="159.99"/>
    <n v="5941.130000000001"/>
    <n v="5935.630000000001"/>
    <n v="5930.130000000001"/>
    <m/>
  </r>
  <r>
    <s v="5909-1"/>
    <x v="22"/>
    <s v="Thomas Boland"/>
    <s v="3/219 Canley Vale Road,Canley Heights"/>
    <x v="0"/>
    <s v="NSW"/>
    <x v="3"/>
    <s v="Mihael Khan"/>
    <s v="Medium"/>
    <s v="Smiths Bulldog Clip"/>
    <x v="0"/>
    <s v="Small Box"/>
    <s v="Regular Air"/>
    <d v="2015-05-24T00:00:00"/>
    <s v="$2.31"/>
    <s v="$3.78"/>
    <s v="$1.47"/>
    <n v="8"/>
    <s v="$71.82"/>
    <n v="7.0000000000000007E-2"/>
    <s v="$2.15"/>
    <s v="$69.67"/>
    <s v="$0.71"/>
    <s v="$70.38"/>
    <n v="69.67"/>
    <n v="70.38"/>
    <n v="-0.70999999999999375"/>
    <n v="0.71"/>
    <n v="2.15"/>
    <n v="68.939999999999984"/>
    <n v="3.78"/>
    <n v="28.8"/>
    <n v="28.09"/>
    <n v="27.38"/>
    <m/>
  </r>
  <r>
    <s v="5909-1"/>
    <x v="22"/>
    <s v="Thomas Boland"/>
    <s v="3/219 Canley Vale Road,Canley Heights"/>
    <x v="0"/>
    <s v="NSW"/>
    <x v="3"/>
    <s v="Mihael Khan"/>
    <s v="Medium"/>
    <s v="Smiths Bulldog Clip"/>
    <x v="0"/>
    <s v="Small Box"/>
    <s v="Express Air"/>
    <d v="2015-05-24T00:00:00"/>
    <s v="$2.31"/>
    <s v="$3.78"/>
    <s v="$1.47"/>
    <n v="18"/>
    <s v="$71.82"/>
    <n v="0.05"/>
    <s v="$2.15"/>
    <s v="$69.67"/>
    <s v="$0.71"/>
    <s v="$70.38"/>
    <n v="69.67"/>
    <n v="70.38"/>
    <n v="-0.70999999999999375"/>
    <n v="0.71"/>
    <n v="2.15"/>
    <n v="68.939999999999984"/>
    <n v="3.78"/>
    <n v="66.59999999999998"/>
    <n v="65.889999999999986"/>
    <n v="65.179999999999993"/>
    <m/>
  </r>
  <r>
    <s v="5909-1"/>
    <x v="22"/>
    <s v="Thomas Boland"/>
    <s v="3/219 Canley Vale Road,Canley Heights"/>
    <x v="0"/>
    <s v="NSW"/>
    <x v="0"/>
    <s v="Mihael Khan"/>
    <s v="High"/>
    <s v="Smiths Bulldog Clip"/>
    <x v="0"/>
    <s v="Small Box"/>
    <s v="Regular Air"/>
    <d v="2015-05-24T00:00:00"/>
    <s v="$2.31"/>
    <s v="$3.78"/>
    <s v="$1.47"/>
    <n v="47"/>
    <s v="$71.82"/>
    <n v="0"/>
    <s v="$2.15"/>
    <s v="$69.67"/>
    <s v="$0.71"/>
    <s v="$70.38"/>
    <n v="69.67"/>
    <n v="70.38"/>
    <n v="-0.70999999999999375"/>
    <n v="0.71"/>
    <n v="2.15"/>
    <n v="68.939999999999984"/>
    <n v="3.78"/>
    <n v="176.22"/>
    <n v="175.51"/>
    <n v="174.79999999999998"/>
    <m/>
  </r>
  <r>
    <s v="5909-1"/>
    <x v="22"/>
    <s v="Thomas Boland"/>
    <s v="3/219 Canley Vale Road,Canley Heights"/>
    <x v="0"/>
    <s v="NSW"/>
    <x v="1"/>
    <s v="Mihael Khan"/>
    <s v="Medium"/>
    <s v="Smiths Bulldog Clip"/>
    <x v="0"/>
    <s v="Wrap Bag"/>
    <s v="Regular Air"/>
    <d v="2015-05-24T00:00:00"/>
    <s v="$2.31"/>
    <s v="$3.78"/>
    <s v="$1.47"/>
    <n v="41"/>
    <s v="$71.82"/>
    <n v="0.03"/>
    <s v="$2.15"/>
    <s v="$69.67"/>
    <s v="$0.71"/>
    <s v="$70.38"/>
    <n v="69.67"/>
    <n v="70.38"/>
    <n v="-0.70999999999999375"/>
    <n v="0.71"/>
    <n v="2.15"/>
    <n v="68.939999999999984"/>
    <n v="3.78"/>
    <n v="153.54"/>
    <n v="152.82999999999998"/>
    <n v="152.11999999999998"/>
    <m/>
  </r>
  <r>
    <s v="5909-1"/>
    <x v="22"/>
    <s v="Thomas Boland"/>
    <s v="3/219 Canley Vale Road,Canley Heights"/>
    <x v="0"/>
    <s v="NSW"/>
    <x v="0"/>
    <s v="Mihael Khan"/>
    <s v="Low"/>
    <s v="Smiths Bulldog Clip"/>
    <x v="0"/>
    <s v="Wrap Bag"/>
    <s v="Regular Air"/>
    <d v="2015-05-24T00:00:00"/>
    <s v="$2.31"/>
    <s v="$3.78"/>
    <s v="$1.47"/>
    <n v="40"/>
    <s v="$71.82"/>
    <n v="0.04"/>
    <s v="$2.15"/>
    <s v="$69.67"/>
    <s v="$0.71"/>
    <s v="$70.38"/>
    <n v="69.67"/>
    <n v="70.38"/>
    <n v="-0.70999999999999375"/>
    <n v="0.71"/>
    <n v="2.15"/>
    <n v="68.939999999999984"/>
    <n v="3.78"/>
    <n v="149.76"/>
    <n v="149.04999999999998"/>
    <n v="148.33999999999997"/>
    <m/>
  </r>
  <r>
    <s v="5909-1"/>
    <x v="22"/>
    <s v="Thomas Boland"/>
    <s v="3/219 Canley Vale Road,Canley Heights"/>
    <x v="0"/>
    <s v="NSW"/>
    <x v="0"/>
    <s v="Mihael Khan"/>
    <s v="Critical"/>
    <s v="Smiths Bulldog Clip"/>
    <x v="0"/>
    <s v="Small Box"/>
    <s v="Express Air"/>
    <d v="2015-05-24T00:00:00"/>
    <s v="$2.31"/>
    <s v="$3.78"/>
    <s v="$1.47"/>
    <n v="41"/>
    <s v="$71.82"/>
    <n v="7.0000000000000007E-2"/>
    <s v="$2.15"/>
    <s v="$69.67"/>
    <s v="$0.71"/>
    <s v="$70.38"/>
    <n v="69.67"/>
    <n v="70.38"/>
    <n v="-0.70999999999999375"/>
    <n v="0.71"/>
    <n v="2.15"/>
    <n v="68.939999999999984"/>
    <n v="3.78"/>
    <n v="153.54"/>
    <n v="152.82999999999998"/>
    <n v="152.11999999999998"/>
    <m/>
  </r>
  <r>
    <s v="5911-1"/>
    <x v="639"/>
    <s v="Karl Brown"/>
    <s v="470 Anzac Parade,Kingsford"/>
    <x v="0"/>
    <s v="NSW"/>
    <x v="3"/>
    <s v="Tina Carlton"/>
    <s v="High"/>
    <s v="Steady Liquid Accent Tank-Style Highlighters"/>
    <x v="1"/>
    <s v="Small Box"/>
    <s v="Regular Air"/>
    <d v="2013-09-07T00:00:00"/>
    <s v="$1.31"/>
    <s v="$2.84"/>
    <s v="$1.53"/>
    <n v="48"/>
    <s v="$72.80"/>
    <n v="0.04"/>
    <s v="$2.44"/>
    <s v="$69.56"/>
    <s v="$0.93"/>
    <s v="$72.46"/>
    <n v="69.56"/>
    <n v="72.459999999999994"/>
    <n v="-2.8999999999999915"/>
    <n v="0.93"/>
    <n v="2.44"/>
    <n v="70.95"/>
    <n v="2.84"/>
    <n v="134.81"/>
    <n v="133.88"/>
    <n v="132.94999999999999"/>
    <m/>
  </r>
  <r>
    <s v="5911-1"/>
    <x v="53"/>
    <s v="Liz Pelletier"/>
    <s v="79 Elliott St,Balmain"/>
    <x v="0"/>
    <s v="NSW"/>
    <x v="2"/>
    <s v="Aanya Zhang"/>
    <s v="High"/>
    <s v="Steady EarthWrite Recycled Pencils, Medium Soft, #2"/>
    <x v="0"/>
    <s v="Wrap Bag"/>
    <s v="Regular Air"/>
    <d v="2013-05-10T00:00:00"/>
    <s v="$0.90"/>
    <s v="$2.10"/>
    <s v="$1.20"/>
    <n v="27"/>
    <s v="$35.70"/>
    <n v="7.0000000000000007E-2"/>
    <s v="$3.21"/>
    <s v="$32.49"/>
    <s v="$0.70"/>
    <s v="$33.19"/>
    <n v="32.49"/>
    <n v="33.19"/>
    <n v="-0.69999999999999574"/>
    <n v="0.7"/>
    <n v="3.21"/>
    <n v="30.68"/>
    <n v="2.1"/>
    <n v="54.190000000000005"/>
    <n v="53.49"/>
    <n v="52.79"/>
    <m/>
  </r>
  <r>
    <s v="5911-1"/>
    <x v="426"/>
    <s v="Valerie Dominguez"/>
    <s v="152 Bunnerong Road,Eastgardens"/>
    <x v="0"/>
    <s v="NSW"/>
    <x v="3"/>
    <s v="Tina Carlton"/>
    <s v="High"/>
    <s v="Adesso Programmable 142-Key Keyboard"/>
    <x v="0"/>
    <s v="Small Box"/>
    <s v="Express Air"/>
    <d v="2013-08-15T00:00:00"/>
    <s v="$39.64"/>
    <s v="$152.48"/>
    <s v="$112.84"/>
    <n v="40"/>
    <s v="$5,863.58"/>
    <n v="0.03"/>
    <s v="$252.99"/>
    <s v="$5,337.59"/>
    <s v="$6.50"/>
    <s v="$5,354.58"/>
    <n v="5337.59"/>
    <n v="5354.58"/>
    <n v="-16.989999999999782"/>
    <n v="6.5"/>
    <n v="252.99"/>
    <n v="5108.09"/>
    <n v="152.47999999999999"/>
    <n v="5852.71"/>
    <n v="5846.21"/>
    <n v="5839.71"/>
    <m/>
  </r>
  <r>
    <s v="5911-1"/>
    <x v="377"/>
    <s v="Maurice Satty"/>
    <s v="188 Pitt Street,Sydney"/>
    <x v="0"/>
    <s v="NSW"/>
    <x v="1"/>
    <s v="Tina Carlton"/>
    <s v="Medium"/>
    <s v="Steady Pocket Accent Highlighters"/>
    <x v="0"/>
    <s v="Small Box"/>
    <s v="Express Air"/>
    <d v="2015-05-25T00:00:00"/>
    <s v="$0.93"/>
    <s v="$1.60"/>
    <s v="$0.67"/>
    <n v="23"/>
    <s v="$35.70"/>
    <n v="0.01"/>
    <s v="$3.21"/>
    <s v="$32.49"/>
    <s v="$1.29"/>
    <s v="$33.19"/>
    <n v="32.49"/>
    <n v="33.19"/>
    <n v="-0.69999999999999574"/>
    <n v="1.29"/>
    <n v="3.21"/>
    <n v="31.269999999999996"/>
    <n v="1.6"/>
    <n v="34.880000000000003"/>
    <n v="33.590000000000003"/>
    <n v="32.300000000000004"/>
    <m/>
  </r>
  <r>
    <s v="5911-1"/>
    <x v="434"/>
    <s v="Ale Hulle"/>
    <s v="211/25-29 Dixon St,Haymarket"/>
    <x v="0"/>
    <s v="NSW"/>
    <x v="0"/>
    <s v="Preston Senome"/>
    <s v="Critical"/>
    <s v="Steady Pocket Accent Highlighters"/>
    <x v="0"/>
    <s v="Small Box"/>
    <s v="Regular Air"/>
    <d v="2014-11-23T00:00:00"/>
    <s v="$0.93"/>
    <s v="$1.60"/>
    <s v="$0.67"/>
    <n v="42"/>
    <s v="$35.76"/>
    <n v="7.0000000000000007E-2"/>
    <s v="$3.50"/>
    <s v="$35.34"/>
    <s v="$1.29"/>
    <s v="$36.45"/>
    <n v="35.340000000000003"/>
    <n v="36.450000000000003"/>
    <n v="-1.1099999999999994"/>
    <n v="1.29"/>
    <n v="3.5"/>
    <n v="34.24"/>
    <n v="1.6"/>
    <n v="64.990000000000009"/>
    <n v="63.7"/>
    <n v="62.410000000000004"/>
    <m/>
  </r>
  <r>
    <s v="5911-1"/>
    <x v="377"/>
    <s v="Maurice Satty"/>
    <s v="188 Pitt Street,Sydney"/>
    <x v="0"/>
    <s v="NSW"/>
    <x v="0"/>
    <s v="Tina Carlton"/>
    <s v="High"/>
    <s v="Steady EarthWrite Recycled Pencils, Medium Soft, #2"/>
    <x v="0"/>
    <s v="Small Box"/>
    <s v="Regular Air"/>
    <d v="2015-05-25T00:00:00"/>
    <s v="$0.90"/>
    <s v="$2.10"/>
    <s v="$1.20"/>
    <n v="27"/>
    <s v="$35.70"/>
    <n v="0"/>
    <s v="$3.21"/>
    <s v="$32.49"/>
    <s v="$0.70"/>
    <s v="$33.19"/>
    <n v="32.49"/>
    <n v="33.19"/>
    <n v="-0.69999999999999574"/>
    <n v="0.7"/>
    <n v="3.21"/>
    <n v="30.68"/>
    <n v="2.1"/>
    <n v="54.190000000000005"/>
    <n v="53.49"/>
    <n v="52.79"/>
    <m/>
  </r>
  <r>
    <s v="5911-1"/>
    <x v="640"/>
    <s v="Rick Hansen"/>
    <s v="Macquarie Centre Cnr Herring Road &amp; Waterloo Road,Macquarie Park"/>
    <x v="0"/>
    <s v="NSW"/>
    <x v="0"/>
    <s v="Nicholas Fernandes"/>
    <s v="Medium"/>
    <s v="TechSavi Access Keyboard"/>
    <x v="0"/>
    <s v="Wrap Bag"/>
    <s v="Express Air"/>
    <d v="2015-06-16T00:00:00"/>
    <s v="$8.31"/>
    <s v="$15.98"/>
    <s v="$7.67"/>
    <n v="22"/>
    <s v="$97.76"/>
    <n v="0.09"/>
    <s v="$9.78"/>
    <s v="$86.99"/>
    <s v="$6.50"/>
    <s v="$96.99"/>
    <n v="86.99"/>
    <n v="96.99"/>
    <n v="-10"/>
    <n v="6.5"/>
    <n v="9.7799999999999994"/>
    <n v="93.71"/>
    <n v="15.98"/>
    <n v="348.28000000000003"/>
    <n v="341.78000000000003"/>
    <n v="335.28000000000003"/>
    <m/>
  </r>
  <r>
    <s v="5911-1"/>
    <x v="133"/>
    <s v="Nara Carroll"/>
    <s v="1-2/299 Sussex St,Sydney"/>
    <x v="0"/>
    <s v="NSW"/>
    <x v="1"/>
    <s v="Aanya Zhang"/>
    <s v="Not Specified"/>
    <s v="Artisan Hole Reinforcements for Hole-Punch Pages"/>
    <x v="1"/>
    <s v="Small Box"/>
    <s v="Regular Air"/>
    <d v="2013-05-20T00:00:00"/>
    <s v="$1.19"/>
    <s v="$1.98"/>
    <s v="$0.79"/>
    <n v="8"/>
    <s v="$201.42"/>
    <n v="0.06"/>
    <s v="$8.22"/>
    <s v="$195.60"/>
    <s v="$4.77"/>
    <s v="$197.21"/>
    <n v="195.6"/>
    <n v="197.21"/>
    <n v="-1.6100000000000136"/>
    <n v="4.7699999999999996"/>
    <n v="8.2200000000000006"/>
    <n v="193.76000000000002"/>
    <n v="1.98"/>
    <n v="12.389999999999999"/>
    <n v="7.6199999999999992"/>
    <n v="2.8499999999999996"/>
    <m/>
  </r>
  <r>
    <s v="5912-1"/>
    <x v="275"/>
    <s v="Adam Shillingsburg"/>
    <s v="Westfield Parramatta,Parramatta"/>
    <x v="0"/>
    <s v="NSW"/>
    <x v="1"/>
    <s v="Stevie Bacata"/>
    <s v="High"/>
    <s v="Smiths Metal Binder Clips"/>
    <x v="0"/>
    <s v="Small Box"/>
    <s v="Regular Air"/>
    <d v="2013-07-23T00:00:00"/>
    <s v="$1.60"/>
    <s v="$2.62"/>
    <s v="$1.02"/>
    <n v="7"/>
    <s v="$35.72"/>
    <n v="0"/>
    <s v="$3.51"/>
    <s v="$32.29"/>
    <s v="$0.80"/>
    <s v="$33.75"/>
    <n v="32.29"/>
    <n v="33.75"/>
    <n v="-1.4600000000000009"/>
    <n v="0.8"/>
    <n v="3.51"/>
    <n v="31.04"/>
    <n v="2.62"/>
    <n v="15.63"/>
    <n v="14.83"/>
    <n v="14.03"/>
    <m/>
  </r>
  <r>
    <s v="5913-1"/>
    <x v="641"/>
    <s v="Cindy Chapman"/>
    <s v="53-55 Liverpool St,Sydney"/>
    <x v="0"/>
    <s v="NSW"/>
    <x v="3"/>
    <s v="Tina Carlton"/>
    <s v="Medium"/>
    <s v="Artisan 481 Labels"/>
    <x v="1"/>
    <s v="Small Box"/>
    <s v="Regular Air"/>
    <d v="2014-10-02T00:00:00"/>
    <s v="$1.94"/>
    <s v="$3.08"/>
    <s v="$1.14"/>
    <n v="24"/>
    <s v="$20.60"/>
    <n v="0.08"/>
    <s v="$2.22"/>
    <s v="$21.38"/>
    <s v="$0.99"/>
    <s v="$22.29"/>
    <n v="21.38"/>
    <n v="22.29"/>
    <n v="-0.91000000000000014"/>
    <n v="0.99"/>
    <n v="2.2200000000000002"/>
    <n v="21.06"/>
    <n v="3.08"/>
    <n v="72.69"/>
    <n v="71.7"/>
    <n v="70.710000000000008"/>
    <m/>
  </r>
  <r>
    <s v="5913-1"/>
    <x v="633"/>
    <s v="Carlos Soltero"/>
    <s v="1/41B Elizabeth Bay Rd,Elizabeth Bay"/>
    <x v="0"/>
    <s v="NSW"/>
    <x v="2"/>
    <s v="Charlie Bui"/>
    <s v="High"/>
    <s v="Steady Major Accent Highlighters"/>
    <x v="0"/>
    <s v="Wrap Bag"/>
    <s v="Regular Air"/>
    <d v="2015-03-17T00:00:00"/>
    <s v="$3.75"/>
    <s v="$7.08"/>
    <s v="$3.33"/>
    <n v="46"/>
    <s v="$138.54"/>
    <n v="0"/>
    <s v="$13.85"/>
    <s v="$122.45"/>
    <s v="$2.35"/>
    <s v="$126.77"/>
    <n v="122.45"/>
    <n v="126.77"/>
    <n v="-4.3199999999999932"/>
    <n v="2.35"/>
    <n v="13.85"/>
    <n v="115.27000000000001"/>
    <n v="7.08"/>
    <n v="314.18"/>
    <n v="311.83"/>
    <n v="309.47999999999996"/>
    <m/>
  </r>
  <r>
    <s v="5913-1"/>
    <x v="413"/>
    <s v="Bobby Odegard"/>
    <s v="240-242 Johnston Street,Fitzroy"/>
    <x v="1"/>
    <s v="VIC"/>
    <x v="1"/>
    <s v="Connor Betts"/>
    <s v="High"/>
    <s v="Steady EarthWrite Recycled Pencils, Medium Soft, #2"/>
    <x v="0"/>
    <s v="Wrap Bag"/>
    <s v="Express Air"/>
    <d v="2014-07-17T00:00:00"/>
    <s v="$0.90"/>
    <s v="$2.10"/>
    <s v="$1.20"/>
    <n v="47"/>
    <s v="$36.52"/>
    <n v="0"/>
    <s v="$2.64"/>
    <s v="$35.64"/>
    <s v="$0.70"/>
    <s v="$36.73"/>
    <n v="35.64"/>
    <n v="36.729999999999997"/>
    <n v="-1.0899999999999963"/>
    <n v="0.7"/>
    <n v="2.64"/>
    <n v="34.79"/>
    <n v="2.1"/>
    <n v="96.76"/>
    <n v="96.06"/>
    <n v="95.36"/>
    <m/>
  </r>
  <r>
    <s v="5913-1"/>
    <x v="377"/>
    <s v="Mike Gockenbach"/>
    <s v="180 High Street,Windsor"/>
    <x v="1"/>
    <s v="VIC"/>
    <x v="1"/>
    <s v="Connor Betts"/>
    <s v="High"/>
    <s v="Message Book, One Form per Page"/>
    <x v="0"/>
    <s v="Small Box"/>
    <s v="Regular Air"/>
    <d v="2015-05-28T00:00:00"/>
    <s v="$2.41"/>
    <s v="$3.71"/>
    <s v="$1.30"/>
    <n v="23"/>
    <s v="$346.92"/>
    <n v="0.06"/>
    <s v="$0.00"/>
    <s v="$346.92"/>
    <s v="$1.93"/>
    <s v="$349.67"/>
    <n v="346.92"/>
    <n v="349.67"/>
    <n v="-2.75"/>
    <n v="1.93"/>
    <n v="0"/>
    <n v="351.6"/>
    <n v="3.71"/>
    <n v="87.26"/>
    <n v="85.33"/>
    <n v="83.399999999999991"/>
    <m/>
  </r>
  <r>
    <s v="5913-1"/>
    <x v="377"/>
    <s v="Mike Gockenbach"/>
    <s v="180 High Street,Windsor"/>
    <x v="1"/>
    <s v="VIC"/>
    <x v="1"/>
    <s v="Connor Betts"/>
    <s v="Low"/>
    <s v="Steady Major Accent Highlighters"/>
    <x v="0"/>
    <s v="Small Box"/>
    <s v="Regular Air"/>
    <d v="2015-05-26T00:00:00"/>
    <s v="$3.75"/>
    <s v="$7.08"/>
    <s v="$3.33"/>
    <n v="32"/>
    <s v="$346.92"/>
    <n v="0.1"/>
    <s v="$0.00"/>
    <s v="$346.92"/>
    <s v="$2.35"/>
    <s v="$349.27"/>
    <n v="346.92"/>
    <n v="349.27"/>
    <n v="-2.3499999999999659"/>
    <n v="2.35"/>
    <n v="0"/>
    <n v="351.62"/>
    <n v="7.08"/>
    <n v="228.91"/>
    <n v="226.56"/>
    <n v="224.21"/>
    <m/>
  </r>
  <r>
    <s v="5914-1"/>
    <x v="364"/>
    <s v="Dave Poirier"/>
    <s v="402 Argyle St,Moss Vale"/>
    <x v="0"/>
    <s v="NSW"/>
    <x v="3"/>
    <s v="Natasha Song"/>
    <s v="High"/>
    <s v="Multimedia Mailers"/>
    <x v="0"/>
    <s v="Small Box"/>
    <s v="Regular Air"/>
    <d v="2013-08-14T00:00:00"/>
    <s v="$99.39"/>
    <s v="$162.93"/>
    <s v="$63.54"/>
    <n v="40"/>
    <s v="$6,192.50"/>
    <n v="0.04"/>
    <s v="$244.50"/>
    <s v="$5,767.48"/>
    <s v="$19.99"/>
    <s v="$5,367.17"/>
    <n v="5767.48"/>
    <n v="5367.17"/>
    <n v="400.30999999999949"/>
    <n v="19.989999999999998"/>
    <n v="244.5"/>
    <n v="5142.66"/>
    <n v="162.93"/>
    <n v="6292.6900000000005"/>
    <n v="6272.7000000000007"/>
    <n v="6252.7100000000009"/>
    <m/>
  </r>
  <r>
    <s v="5914-1"/>
    <x v="3"/>
    <s v="Sean Wendt"/>
    <s v="150 Ksan St,Haberfield"/>
    <x v="0"/>
    <s v="NSW"/>
    <x v="3"/>
    <s v="Aanya Zhang"/>
    <s v="Low"/>
    <s v="3Max Organizer Strips"/>
    <x v="0"/>
    <s v="Small Box"/>
    <s v="Regular Air"/>
    <d v="2013-02-20T00:00:00"/>
    <s v="$3.40"/>
    <s v="$5.40"/>
    <s v="$2.00"/>
    <n v="43"/>
    <s v="$66.04"/>
    <n v="0.08"/>
    <s v="$4.64"/>
    <s v="$62.96"/>
    <s v="$7.78"/>
    <s v="$62.47"/>
    <n v="62.96"/>
    <n v="62.47"/>
    <n v="0.49000000000000199"/>
    <n v="7.78"/>
    <n v="4.6399999999999997"/>
    <n v="65.61"/>
    <n v="5.4"/>
    <n v="235.34000000000003"/>
    <n v="227.56000000000003"/>
    <n v="219.78000000000003"/>
    <m/>
  </r>
  <r>
    <s v="5914-1"/>
    <x v="97"/>
    <s v="Cindy Schnelling"/>
    <s v="240-242 Johnston Street,Fitzroy"/>
    <x v="1"/>
    <s v="VIC"/>
    <x v="3"/>
    <s v="Connor Betts"/>
    <s v="Medium"/>
    <s v="12 Colored Short Pencils"/>
    <x v="0"/>
    <s v="Small Box"/>
    <s v="Regular Air"/>
    <d v="2015-05-31T00:00:00"/>
    <s v="$1.09"/>
    <s v="$2.60"/>
    <s v="$1.51"/>
    <n v="3"/>
    <s v="$69.12"/>
    <n v="0.05"/>
    <s v="$4.84"/>
    <s v="$61.88"/>
    <s v="$2.40"/>
    <s v="$63.57"/>
    <n v="61.88"/>
    <n v="63.57"/>
    <n v="-1.6899999999999977"/>
    <n v="2.4"/>
    <n v="4.84"/>
    <n v="61.129999999999995"/>
    <n v="2.6"/>
    <n v="5.3600000000000012"/>
    <n v="2.9600000000000009"/>
    <n v="0.56000000000000094"/>
    <m/>
  </r>
  <r>
    <s v="5914-1"/>
    <x v="105"/>
    <s v="Christopher Schild"/>
    <s v="4A Lyons St,Strathfield"/>
    <x v="0"/>
    <s v="NSW"/>
    <x v="2"/>
    <s v="Tina Carlton"/>
    <s v="Low"/>
    <s v="12 Colored Short Pencils"/>
    <x v="0"/>
    <s v="Small Pack"/>
    <s v="Regular Air"/>
    <d v="2013-05-06T00:00:00"/>
    <s v="$1.09"/>
    <s v="$2.60"/>
    <s v="$1.51"/>
    <n v="22"/>
    <s v="$63.97"/>
    <n v="0.1"/>
    <s v="$5.99"/>
    <s v="$53.37"/>
    <s v="$2.40"/>
    <s v="$63.47"/>
    <n v="53.37"/>
    <n v="63.47"/>
    <n v="-10.100000000000001"/>
    <n v="2.4"/>
    <n v="5.99"/>
    <n v="59.88"/>
    <n v="2.6"/>
    <n v="53.61"/>
    <n v="51.21"/>
    <n v="48.81"/>
    <m/>
  </r>
  <r>
    <s v="5916-1"/>
    <x v="217"/>
    <s v="Carol Triggs"/>
    <s v="85-113 Dunning Ave,Roseberry"/>
    <x v="0"/>
    <s v="NSW"/>
    <x v="3"/>
    <s v="Mihael Khan"/>
    <s v="Medium"/>
    <s v="Smiths Bulldog Clip"/>
    <x v="1"/>
    <s v="Jumbo Drum"/>
    <s v="Delivery Truck"/>
    <d v="2015-04-05T00:00:00"/>
    <s v="$2.31"/>
    <s v="$3.78"/>
    <s v="$1.47"/>
    <n v="38"/>
    <s v="$66.60"/>
    <n v="0.09"/>
    <s v="$5.41"/>
    <s v="$62.49"/>
    <s v="$0.71"/>
    <s v="$63.79"/>
    <n v="62.49"/>
    <n v="63.79"/>
    <n v="-1.2999999999999972"/>
    <n v="0.71"/>
    <n v="5.41"/>
    <n v="59.09"/>
    <n v="3.78"/>
    <n v="138.94"/>
    <n v="138.22999999999999"/>
    <n v="137.51999999999998"/>
    <m/>
  </r>
  <r>
    <s v="5916-1"/>
    <x v="334"/>
    <s v="Penelope Sewall"/>
    <s v="96 Liverpool St,Sydney"/>
    <x v="0"/>
    <s v="NSW"/>
    <x v="3"/>
    <s v="Samantha Chairs"/>
    <s v="Low"/>
    <s v="Col-Eucess Memo Sheets"/>
    <x v="0"/>
    <s v="Small Box"/>
    <s v="Regular Air"/>
    <d v="2015-05-17T00:00:00"/>
    <s v="$2.52"/>
    <s v="$4.00"/>
    <s v="$1.48"/>
    <n v="1"/>
    <s v="$239.54"/>
    <n v="0.03"/>
    <s v="$2.69"/>
    <s v="$223.63"/>
    <s v="$1.30"/>
    <s v="$228.52"/>
    <n v="223.63"/>
    <n v="228.52"/>
    <n v="-4.8900000000000148"/>
    <n v="1.3"/>
    <n v="2.69"/>
    <n v="227.13000000000002"/>
    <n v="4"/>
    <n v="2.6100000000000003"/>
    <n v="1.31"/>
    <n v="1.0000000000000009E-2"/>
    <m/>
  </r>
  <r>
    <s v="5916-1"/>
    <x v="11"/>
    <s v="Claire Good"/>
    <s v="7/370-374 Victoria Ave,Chatswood"/>
    <x v="0"/>
    <s v="NSW"/>
    <x v="1"/>
    <s v="Stevie Bacata"/>
    <s v="Critical"/>
    <s v="Apex Preferred Stainless Steel Scissors"/>
    <x v="0"/>
    <s v="Small Box"/>
    <s v="Regular Air"/>
    <d v="2013-02-12T00:00:00"/>
    <s v="$2.50"/>
    <s v="$5.68"/>
    <s v="$3.18"/>
    <n v="13"/>
    <s v="$64.92"/>
    <n v="0.08"/>
    <s v="$3.49"/>
    <s v="$63.57"/>
    <s v="$3.60"/>
    <s v="$63.77"/>
    <n v="63.57"/>
    <n v="63.77"/>
    <n v="-0.20000000000000284"/>
    <n v="3.6"/>
    <n v="3.49"/>
    <n v="63.88"/>
    <n v="5.68"/>
    <n v="73.95"/>
    <n v="70.350000000000009"/>
    <n v="66.750000000000014"/>
    <m/>
  </r>
  <r>
    <s v="5916-1"/>
    <x v="642"/>
    <s v="Thomas Boland"/>
    <s v="3/219 Canley Vale Road,Canley Heights"/>
    <x v="0"/>
    <s v="NSW"/>
    <x v="2"/>
    <s v="Mihael Khan"/>
    <s v="Critical"/>
    <s v="Artisan Printable Repositionable Plastic Tabs"/>
    <x v="0"/>
    <s v="Wrap Bag"/>
    <s v="Regular Air"/>
    <d v="2014-05-21T00:00:00"/>
    <s v="$5.33"/>
    <s v="$8.60"/>
    <s v="$3.27"/>
    <n v="17"/>
    <s v="$238.00"/>
    <n v="0.03"/>
    <s v="$19.18"/>
    <s v="$246.52"/>
    <s v="$6.19"/>
    <s v="$244.57"/>
    <n v="246.52"/>
    <n v="244.57"/>
    <n v="1.9500000000000171"/>
    <n v="6.19"/>
    <n v="19.18"/>
    <n v="231.57999999999998"/>
    <n v="8.6"/>
    <n v="133.20999999999998"/>
    <n v="127.01999999999998"/>
    <n v="120.82999999999998"/>
    <m/>
  </r>
  <r>
    <s v="5916-1"/>
    <x v="62"/>
    <s v="John Lucas"/>
    <s v="188 Pitt Street,Sydney"/>
    <x v="0"/>
    <s v="NSW"/>
    <x v="1"/>
    <s v="Tina Carlton"/>
    <s v="Critical"/>
    <s v="Artisan 481 Labels"/>
    <x v="1"/>
    <s v="Medium Box"/>
    <s v="Regular Air"/>
    <d v="2014-08-09T00:00:00"/>
    <s v="$1.94"/>
    <s v="$3.08"/>
    <s v="$1.14"/>
    <n v="19"/>
    <s v="$88.88"/>
    <n v="0.01"/>
    <s v="$1.71"/>
    <s v="$86.99"/>
    <s v="$0.99"/>
    <s v="$92.79"/>
    <n v="86.99"/>
    <n v="92.79"/>
    <n v="-5.8000000000000114"/>
    <n v="0.99"/>
    <n v="1.71"/>
    <n v="92.070000000000007"/>
    <n v="3.08"/>
    <n v="57.800000000000004"/>
    <n v="56.81"/>
    <n v="55.82"/>
    <m/>
  </r>
  <r>
    <s v="5917-1"/>
    <x v="354"/>
    <s v="Max Jones"/>
    <s v="240-242 Johnston Street,Fitzroy"/>
    <x v="1"/>
    <s v="VIC"/>
    <x v="3"/>
    <s v="Connor Betts"/>
    <s v="Low"/>
    <s v="Apex Preferred Stainless Steel Scissors"/>
    <x v="1"/>
    <s v="Large Box"/>
    <s v="Regular Air"/>
    <d v="2015-01-15T00:00:00"/>
    <s v="$2.50"/>
    <s v="$5.68"/>
    <s v="$3.18"/>
    <n v="16"/>
    <s v="$362.68"/>
    <n v="0"/>
    <s v="$19.21"/>
    <s v="$368.37"/>
    <s v="$3.60"/>
    <s v="$336.94"/>
    <n v="368.37"/>
    <n v="336.94"/>
    <n v="31.430000000000007"/>
    <n v="3.6"/>
    <n v="19.21"/>
    <n v="321.33000000000004"/>
    <n v="5.68"/>
    <n v="75.269999999999982"/>
    <n v="71.669999999999987"/>
    <n v="68.069999999999993"/>
    <m/>
  </r>
  <r>
    <s v="5917-1"/>
    <x v="643"/>
    <s v="Lynn Smith"/>
    <s v="61A Bay Road,Wollstonecraft"/>
    <x v="0"/>
    <s v="NSW"/>
    <x v="3"/>
    <s v="Samantha Chairs"/>
    <s v="Medium"/>
    <s v="12 Colored Short Pencils"/>
    <x v="0"/>
    <s v="Small Box"/>
    <s v="Regular Air"/>
    <d v="2015-05-29T00:00:00"/>
    <s v="$1.09"/>
    <s v="$2.60"/>
    <s v="$1.51"/>
    <n v="9"/>
    <s v="$109.20"/>
    <n v="0.09"/>
    <s v="$5.46"/>
    <s v="$103.74"/>
    <s v="$2.40"/>
    <s v="$106.14"/>
    <n v="103.74"/>
    <n v="106.14"/>
    <n v="-2.4000000000000057"/>
    <n v="2.4"/>
    <n v="5.46"/>
    <n v="103.08000000000001"/>
    <n v="2.6"/>
    <n v="20.34"/>
    <n v="17.940000000000001"/>
    <n v="15.540000000000001"/>
    <m/>
  </r>
  <r>
    <s v="5918-1"/>
    <x v="193"/>
    <s v="Benjamin Patterson"/>
    <s v="1-2/299 Sussex St,Sydney"/>
    <x v="0"/>
    <s v="NSW"/>
    <x v="1"/>
    <s v="Aanya Zhang"/>
    <s v="High"/>
    <s v="Artisan Binder Labels"/>
    <x v="0"/>
    <s v="Small Box"/>
    <s v="Regular Air"/>
    <d v="2014-08-12T00:00:00"/>
    <s v="$2.45"/>
    <s v="$3.89"/>
    <s v="$1.44"/>
    <n v="23"/>
    <s v="$16.28"/>
    <n v="0.02"/>
    <s v="$0.32"/>
    <s v="$16.45"/>
    <s v="$7.01"/>
    <s v="$12.45"/>
    <n v="16.45"/>
    <n v="12.45"/>
    <n v="4"/>
    <n v="7.01"/>
    <n v="0.32"/>
    <n v="19.14"/>
    <n v="3.89"/>
    <n v="96.160000000000011"/>
    <n v="89.15"/>
    <n v="82.14"/>
    <m/>
  </r>
  <r>
    <s v="5918-1"/>
    <x v="267"/>
    <s v="Jenna Caffey"/>
    <s v="6 Mary St,Newtownnt,Kingsford"/>
    <x v="0"/>
    <s v="NSW"/>
    <x v="3"/>
    <s v="Samantha Chairs"/>
    <s v="Not Specified"/>
    <s v="Wirebound Message Book, 4 per Page"/>
    <x v="1"/>
    <s v="Large Box"/>
    <s v="Regular Air"/>
    <d v="2015-01-13T00:00:00"/>
    <s v="$3.48"/>
    <s v="$5.43"/>
    <s v="$1.95"/>
    <n v="41"/>
    <s v="$73.70"/>
    <n v="0.09"/>
    <s v="$2.69"/>
    <s v="$79.64"/>
    <s v="$0.95"/>
    <s v="$70.42"/>
    <n v="79.64"/>
    <n v="70.42"/>
    <n v="9.2199999999999989"/>
    <n v="0.95"/>
    <n v="2.69"/>
    <n v="68.680000000000007"/>
    <n v="5.43"/>
    <n v="220.89"/>
    <n v="219.94"/>
    <n v="218.99"/>
    <m/>
  </r>
  <r>
    <s v="5919-1"/>
    <x v="402"/>
    <s v="Mike Kennedy"/>
    <s v="99 Lygon Street,East Brunswick"/>
    <x v="1"/>
    <s v="VIC"/>
    <x v="2"/>
    <s v="Connor Betts"/>
    <s v="Critical"/>
    <s v="Smiths Pen Style Liquid Stix; Assorted (yellow, pink, green, blue, orange), 5/Pack"/>
    <x v="0"/>
    <s v="Wrap Bag"/>
    <s v="Regular Air"/>
    <d v="2014-04-07T00:00:00"/>
    <s v="$3.88"/>
    <s v="$6.47"/>
    <s v="$2.59"/>
    <n v="50"/>
    <s v="$34.00"/>
    <n v="0.09"/>
    <s v="$3.91"/>
    <s v="$34.63"/>
    <s v="$1.22"/>
    <s v="$35.37"/>
    <n v="34.630000000000003"/>
    <n v="35.369999999999997"/>
    <n v="-0.73999999999999488"/>
    <n v="1.22"/>
    <n v="3.91"/>
    <n v="32.679999999999993"/>
    <n v="6.47"/>
    <n v="320.81"/>
    <n v="319.58999999999997"/>
    <n v="318.36999999999995"/>
    <m/>
  </r>
  <r>
    <s v="5919-1"/>
    <x v="587"/>
    <s v="Jim Kriz"/>
    <s v="85-113 Dunning Ave,Roseberry"/>
    <x v="0"/>
    <s v="NSW"/>
    <x v="3"/>
    <s v="Mihael Khan"/>
    <s v="Critical"/>
    <s v="Apiman Suite"/>
    <x v="0"/>
    <s v="Small Box"/>
    <s v="Regular Air"/>
    <d v="2015-08-17T00:00:00"/>
    <s v="$156.50"/>
    <s v="$300.97"/>
    <s v="$144.47"/>
    <n v="22"/>
    <s v="$253.36"/>
    <n v="0.1"/>
    <s v="$24.59"/>
    <s v="$228.53"/>
    <s v="$7.18"/>
    <s v="$228.52"/>
    <n v="228.53"/>
    <n v="228.52"/>
    <n v="9.9999999999909051E-3"/>
    <n v="7.18"/>
    <n v="24.59"/>
    <n v="211.11"/>
    <n v="300.97000000000003"/>
    <n v="6603.93"/>
    <n v="6596.75"/>
    <n v="6589.57"/>
    <m/>
  </r>
  <r>
    <s v="5920-1"/>
    <x v="295"/>
    <s v="Joseph Airdo"/>
    <s v="Westfield Sydney,Sydney"/>
    <x v="0"/>
    <s v="NSW"/>
    <x v="0"/>
    <s v="Natasha Song"/>
    <s v="Not Specified"/>
    <s v="Artisan Poly Binder Pockets"/>
    <x v="0"/>
    <s v="Wrap Bag"/>
    <s v="Regular Air"/>
    <d v="2015-06-30T00:00:00"/>
    <s v="$2.26"/>
    <s v="$3.58"/>
    <s v="$1.32"/>
    <n v="49"/>
    <s v="$24.92"/>
    <n v="0.09"/>
    <s v="$2.48"/>
    <s v="$24.20"/>
    <s v="$5.47"/>
    <s v="$25.71"/>
    <n v="24.2"/>
    <n v="25.71"/>
    <n v="-1.5100000000000016"/>
    <n v="5.47"/>
    <n v="2.48"/>
    <n v="28.7"/>
    <n v="3.58"/>
    <n v="178.41000000000003"/>
    <n v="172.94000000000003"/>
    <n v="167.47000000000003"/>
    <m/>
  </r>
  <r>
    <s v="5922-1"/>
    <x v="644"/>
    <s v="Nathan Mautz"/>
    <s v="412 Brunswick St,Fitzroy"/>
    <x v="1"/>
    <s v="VIC"/>
    <x v="1"/>
    <s v="Connor Betts"/>
    <s v="Low"/>
    <s v="TypeRight Side-Opening Peel &amp; Seel Expanding Envelopes"/>
    <x v="0"/>
    <s v="Wrap Bag"/>
    <s v="Regular Air"/>
    <d v="2013-06-05T00:00:00"/>
    <s v="$54.29"/>
    <s v="$90.48"/>
    <s v="$36.19"/>
    <n v="38"/>
    <s v="$1,150.20"/>
    <n v="0.06"/>
    <s v="$50.39"/>
    <s v="$1,111.83"/>
    <s v="$19.99"/>
    <s v="$1,214.95"/>
    <n v="1111.83"/>
    <n v="1214.95"/>
    <n v="-103.12000000000012"/>
    <n v="19.989999999999998"/>
    <n v="50.39"/>
    <n v="1184.55"/>
    <n v="90.48"/>
    <n v="3407.84"/>
    <n v="3387.8500000000004"/>
    <n v="3367.8600000000006"/>
    <m/>
  </r>
  <r>
    <s v="5924-1"/>
    <x v="298"/>
    <s v="Anne Pryor"/>
    <s v="1-2/299 Sussex St,Sydney"/>
    <x v="0"/>
    <s v="NSW"/>
    <x v="3"/>
    <s v="Aanya Zhang"/>
    <s v="High"/>
    <s v="Colored Envelopes"/>
    <x v="0"/>
    <s v="Wrap Bag"/>
    <s v="Regular Air"/>
    <d v="2014-01-11T00:00:00"/>
    <s v="$2.25"/>
    <s v="$3.69"/>
    <s v="$1.44"/>
    <n v="21"/>
    <s v="$144.20"/>
    <n v="0.03"/>
    <s v="$4.69"/>
    <s v="$134.01"/>
    <s v="$2.50"/>
    <s v="$146.04"/>
    <n v="134.01"/>
    <n v="146.04"/>
    <n v="-12.030000000000001"/>
    <n v="2.5"/>
    <n v="4.6900000000000004"/>
    <n v="143.85"/>
    <n v="3.69"/>
    <n v="75.3"/>
    <n v="72.8"/>
    <n v="70.3"/>
    <m/>
  </r>
  <r>
    <s v="5925-1"/>
    <x v="537"/>
    <s v="Lauren Leatherbury"/>
    <s v="Westfield 1 Anderson St,Chatswood"/>
    <x v="0"/>
    <s v="NSW"/>
    <x v="3"/>
    <s v="Nicholas Fernandes"/>
    <s v="Medium"/>
    <s v="Multimedia Mailers"/>
    <x v="0"/>
    <s v="Small Box"/>
    <s v="Express Air"/>
    <d v="2015-06-05T00:00:00"/>
    <s v="$99.39"/>
    <s v="$162.93"/>
    <s v="$63.54"/>
    <n v="3"/>
    <s v="$1,494.68"/>
    <n v="0.05"/>
    <s v="$119.57"/>
    <s v="$1,375.11"/>
    <s v="$19.99"/>
    <s v="$1,383.33"/>
    <n v="1375.11"/>
    <n v="1383.33"/>
    <n v="-8.2200000000000273"/>
    <n v="19.989999999999998"/>
    <n v="119.57"/>
    <n v="1283.75"/>
    <n v="162.93"/>
    <n v="389.21000000000004"/>
    <n v="369.22"/>
    <n v="349.23"/>
    <m/>
  </r>
  <r>
    <s v="5925-1"/>
    <x v="168"/>
    <s v="Lynn Smith"/>
    <s v="61A Bay Road,Wollstonecraft"/>
    <x v="0"/>
    <s v="NSW"/>
    <x v="0"/>
    <s v="Samantha Chairs"/>
    <s v="Medium"/>
    <s v="Artisan 48 Labels"/>
    <x v="0"/>
    <s v="Wrap Bag"/>
    <s v="Regular Air"/>
    <d v="2013-05-06T00:00:00"/>
    <s v="$3.84"/>
    <s v="$6.30"/>
    <s v="$2.46"/>
    <n v="29"/>
    <s v="$45.97"/>
    <n v="7.0000000000000007E-2"/>
    <s v="$2.93"/>
    <s v="$43.39"/>
    <s v="$0.50"/>
    <s v="$43.29"/>
    <n v="43.39"/>
    <n v="43.29"/>
    <n v="0.10000000000000142"/>
    <n v="0.5"/>
    <n v="2.93"/>
    <n v="40.86"/>
    <n v="6.3"/>
    <n v="180.26999999999998"/>
    <n v="179.76999999999998"/>
    <n v="179.26999999999998"/>
    <m/>
  </r>
  <r>
    <s v="5925-1"/>
    <x v="645"/>
    <s v="Julia Barnett"/>
    <s v="485 Crown St,Surry Hills"/>
    <x v="0"/>
    <s v="NSW"/>
    <x v="1"/>
    <s v="Leighton Forrest"/>
    <s v="Low"/>
    <s v="Laser DVD-RAM discs"/>
    <x v="2"/>
    <s v="Large Box"/>
    <s v="Regular Air"/>
    <d v="2017-01-02T00:00:00"/>
    <s v="$20.18"/>
    <s v="$35.41"/>
    <s v="$15.23"/>
    <n v="8"/>
    <s v="$126.54"/>
    <n v="0.09"/>
    <s v="$3.07"/>
    <s v="$115.79"/>
    <s v="$1.99"/>
    <s v="$116.59"/>
    <n v="115.79"/>
    <n v="116.59"/>
    <n v="-0.79999999999999716"/>
    <n v="1.99"/>
    <n v="3.07"/>
    <n v="115.51"/>
    <n v="35.409999999999997"/>
    <n v="282.2"/>
    <n v="280.20999999999998"/>
    <n v="278.21999999999997"/>
    <m/>
  </r>
  <r>
    <s v="5925-1"/>
    <x v="537"/>
    <s v="Lauren Leatherbury"/>
    <s v="Westfield 1 Anderson St,Chatswood"/>
    <x v="0"/>
    <s v="NSW"/>
    <x v="0"/>
    <s v="Nicholas Fernandes"/>
    <s v="Critical"/>
    <s v="Multimedia Mailers"/>
    <x v="0"/>
    <s v="Wrap Bag"/>
    <s v="Regular Air"/>
    <d v="2015-06-05T00:00:00"/>
    <s v="$99.39"/>
    <s v="$162.93"/>
    <s v="$63.54"/>
    <n v="24"/>
    <s v="$1,494.68"/>
    <n v="7.0000000000000007E-2"/>
    <s v="$119.57"/>
    <s v="$1,375.11"/>
    <s v="$19.99"/>
    <s v="$1,383.33"/>
    <n v="1375.11"/>
    <n v="1383.33"/>
    <n v="-8.2200000000000273"/>
    <n v="19.989999999999998"/>
    <n v="119.57"/>
    <n v="1283.75"/>
    <n v="162.93"/>
    <n v="3810.74"/>
    <n v="3790.75"/>
    <n v="3770.76"/>
    <m/>
  </r>
  <r>
    <s v="5925-1"/>
    <x v="624"/>
    <s v="Alejandro Ballentine"/>
    <s v="412 Brunswick St,Fitzroy"/>
    <x v="1"/>
    <s v="VIC"/>
    <x v="1"/>
    <s v="Connor Betts"/>
    <s v="Not Specified"/>
    <s v="Laser Neon Mac Format Diskettes, 10/Pack"/>
    <x v="0"/>
    <s v="Small Box"/>
    <s v="Regular Air"/>
    <d v="2016-02-13T00:00:00"/>
    <s v="$1.87"/>
    <s v="$8.12"/>
    <s v="$6.25"/>
    <n v="42"/>
    <s v="$626.32"/>
    <n v="0.04"/>
    <s v="$44.57"/>
    <s v="$592.93"/>
    <s v="$2.83"/>
    <s v="$693.15"/>
    <n v="592.92999999999995"/>
    <n v="693.15"/>
    <n v="-100.22000000000003"/>
    <n v="2.83"/>
    <n v="44.57"/>
    <n v="651.41"/>
    <n v="8.1199999999999992"/>
    <n v="299.29999999999995"/>
    <n v="296.46999999999997"/>
    <n v="293.64"/>
    <m/>
  </r>
  <r>
    <s v="5925-1"/>
    <x v="289"/>
    <s v="Tom Ashbrook"/>
    <s v="Westfield Sydney,Sydney"/>
    <x v="0"/>
    <s v="NSW"/>
    <x v="0"/>
    <s v="Natasha Song"/>
    <s v="High"/>
    <s v="EcoTones Memo Sheets"/>
    <x v="0"/>
    <s v="Small Box"/>
    <s v="Express Air"/>
    <d v="2015-03-23T00:00:00"/>
    <s v="$2.52"/>
    <s v="$4.00"/>
    <s v="$1.48"/>
    <n v="48"/>
    <s v="$124.28"/>
    <n v="0.02"/>
    <s v="$11.55"/>
    <s v="$121.03"/>
    <s v="$1.30"/>
    <s v="$112.29"/>
    <n v="121.03"/>
    <n v="112.29"/>
    <n v="8.7399999999999949"/>
    <n v="1.3"/>
    <n v="11.55"/>
    <n v="102.04"/>
    <n v="4"/>
    <n v="181.75"/>
    <n v="180.45"/>
    <n v="179.14999999999998"/>
    <m/>
  </r>
  <r>
    <s v="5925-1"/>
    <x v="313"/>
    <s v="Victoria Wilson"/>
    <s v="180 High Street,Windsor"/>
    <x v="1"/>
    <s v="VIC"/>
    <x v="0"/>
    <s v="Connor Betts"/>
    <s v="Low"/>
    <s v="Bagged Rubber Bands"/>
    <x v="0"/>
    <s v="Wrap Bag"/>
    <s v="Regular Air"/>
    <d v="2014-08-02T00:00:00"/>
    <s v="$0.24"/>
    <s v="$1.26"/>
    <s v="$1.02"/>
    <n v="4"/>
    <s v="$42.60"/>
    <n v="0.09"/>
    <s v="$2.18"/>
    <s v="$41.32"/>
    <s v="$0.70"/>
    <s v="$44.38"/>
    <n v="41.32"/>
    <n v="44.38"/>
    <n v="-3.0600000000000023"/>
    <n v="0.7"/>
    <n v="2.1800000000000002"/>
    <n v="42.900000000000006"/>
    <n v="1.26"/>
    <n v="3.5599999999999996"/>
    <n v="2.86"/>
    <n v="2.16"/>
    <m/>
  </r>
  <r>
    <s v="5926-1"/>
    <x v="36"/>
    <s v="Nick Zandusky"/>
    <s v="240-242 Johnston Street,Fitzroy"/>
    <x v="1"/>
    <s v="VIC"/>
    <x v="0"/>
    <s v="Connor Betts"/>
    <s v="Not Specified"/>
    <s v="Artisan 479 Labels"/>
    <x v="0"/>
    <s v="Small Box"/>
    <s v="Regular Air"/>
    <d v="2013-07-30T00:00:00"/>
    <s v="$1.59"/>
    <s v="$2.61"/>
    <s v="$1.02"/>
    <n v="31"/>
    <s v="$61.88"/>
    <n v="0.08"/>
    <s v="$4.33"/>
    <s v="$47.55"/>
    <s v="$0.50"/>
    <s v="$48.53"/>
    <n v="47.55"/>
    <n v="48.53"/>
    <n v="-0.98000000000000398"/>
    <n v="0.5"/>
    <n v="4.33"/>
    <n v="44.7"/>
    <n v="2.61"/>
    <n v="77.08"/>
    <n v="76.58"/>
    <n v="76.08"/>
    <m/>
  </r>
  <r>
    <s v="5926-1"/>
    <x v="140"/>
    <s v="Neil Knudson"/>
    <s v="4A Lyons St,Strathfield"/>
    <x v="0"/>
    <s v="NSW"/>
    <x v="2"/>
    <s v="Tina Carlton"/>
    <s v="Low"/>
    <s v="Steady Liquid Accent Tank-Style Highlighters"/>
    <x v="0"/>
    <s v="Small Box"/>
    <s v="Regular Air"/>
    <d v="2013-10-07T00:00:00"/>
    <s v="$1.31"/>
    <s v="$2.84"/>
    <s v="$1.53"/>
    <n v="13"/>
    <s v="$68.60"/>
    <n v="0.01"/>
    <s v="$10.69"/>
    <s v="$68.97"/>
    <s v="$0.93"/>
    <s v="$60.36"/>
    <n v="68.97"/>
    <n v="60.36"/>
    <n v="8.61"/>
    <n v="0.93"/>
    <n v="10.69"/>
    <n v="50.6"/>
    <n v="2.84"/>
    <n v="27.160000000000004"/>
    <n v="26.230000000000004"/>
    <n v="25.300000000000004"/>
    <m/>
  </r>
  <r>
    <s v="5926-1"/>
    <x v="304"/>
    <s v="Nora Paige"/>
    <s v="85-113 Dunning Ave,Roseberry"/>
    <x v="0"/>
    <s v="NSW"/>
    <x v="1"/>
    <s v="Mihael Khan"/>
    <s v="Low"/>
    <s v="Artisan Binder Labels"/>
    <x v="0"/>
    <s v="Small Box"/>
    <s v="Regular Air"/>
    <d v="2015-06-05T00:00:00"/>
    <s v="$2.45"/>
    <s v="$3.89"/>
    <s v="$1.44"/>
    <n v="32"/>
    <s v="$25.96"/>
    <n v="0.1"/>
    <s v="$2.29"/>
    <s v="$22.37"/>
    <s v="$7.01"/>
    <s v="$24.75"/>
    <n v="22.37"/>
    <n v="24.75"/>
    <n v="-2.379999999999999"/>
    <n v="7.01"/>
    <n v="2.29"/>
    <n v="29.47"/>
    <n v="3.89"/>
    <n v="129.19999999999999"/>
    <n v="122.19"/>
    <n v="115.17999999999999"/>
    <m/>
  </r>
  <r>
    <s v="5926-1"/>
    <x v="194"/>
    <s v="Mitch Gastineau"/>
    <s v="85-113 Dunning Ave,Rosebery"/>
    <x v="0"/>
    <s v="NSW"/>
    <x v="2"/>
    <s v="Mihael Khan"/>
    <s v="High"/>
    <s v="Steady Liquid Accent Tank-Style Highlighters"/>
    <x v="2"/>
    <s v="Small Pack"/>
    <s v="Regular Air"/>
    <d v="2013-07-04T00:00:00"/>
    <s v="$1.31"/>
    <s v="$2.84"/>
    <s v="$1.53"/>
    <n v="32"/>
    <s v="$123.08"/>
    <n v="0.08"/>
    <s v="$3.27"/>
    <s v="$112.47"/>
    <s v="$0.93"/>
    <s v="$123.78"/>
    <n v="112.47"/>
    <n v="123.78"/>
    <n v="-11.310000000000002"/>
    <n v="0.93"/>
    <n v="3.27"/>
    <n v="121.44000000000001"/>
    <n v="2.84"/>
    <n v="88.54"/>
    <n v="87.61"/>
    <n v="86.679999999999993"/>
    <m/>
  </r>
  <r>
    <s v="5926-1"/>
    <x v="402"/>
    <s v="Harold Dahlen"/>
    <s v="53-55 Liverpool St,Sydney"/>
    <x v="0"/>
    <s v="NSW"/>
    <x v="0"/>
    <s v="Tina Carlton"/>
    <s v="Medium"/>
    <s v="Smiths Colored Interoffice Envelopes"/>
    <x v="0"/>
    <s v="Small Box"/>
    <s v="Regular Air"/>
    <d v="2014-04-09T00:00:00"/>
    <s v="$19.83"/>
    <s v="$30.98"/>
    <s v="$11.15"/>
    <n v="16"/>
    <s v="$800.97"/>
    <n v="0"/>
    <s v="$15.22"/>
    <s v="$821.76"/>
    <s v="$19.51"/>
    <s v="$824.67"/>
    <n v="821.76"/>
    <n v="824.67"/>
    <n v="-2.9099999999999682"/>
    <n v="19.510000000000002"/>
    <n v="15.22"/>
    <n v="828.95999999999992"/>
    <n v="30.98"/>
    <n v="499.96999999999997"/>
    <n v="480.46"/>
    <n v="460.95"/>
    <m/>
  </r>
  <r>
    <s v="5927-1"/>
    <x v="406"/>
    <s v="Liz Price"/>
    <s v="Sydney Fish Market, Bank Street, Sydney"/>
    <x v="0"/>
    <s v="NSW"/>
    <x v="0"/>
    <s v="Phoebe Gour"/>
    <s v="Not Specified"/>
    <s v="Smiths Metal Binder Clips"/>
    <x v="0"/>
    <s v="Small Box"/>
    <s v="Regular Air"/>
    <d v="2013-09-10T00:00:00"/>
    <s v="$1.60"/>
    <s v="$2.62"/>
    <s v="$1.02"/>
    <n v="30"/>
    <s v="$94.01"/>
    <n v="0.03"/>
    <s v="$2.94"/>
    <s v="$98.01"/>
    <s v="$0.80"/>
    <s v="$101.51"/>
    <n v="98.01"/>
    <n v="101.51"/>
    <n v="-3.5"/>
    <n v="0.8"/>
    <n v="2.94"/>
    <n v="99.37"/>
    <n v="2.62"/>
    <n v="76.460000000000008"/>
    <n v="75.660000000000011"/>
    <n v="74.860000000000014"/>
    <m/>
  </r>
  <r>
    <s v="5927-1"/>
    <x v="409"/>
    <s v="Annie Thurman"/>
    <s v="499-501 Lygon Street,Carlton North"/>
    <x v="1"/>
    <s v="VIC"/>
    <x v="3"/>
    <s v="Yvette Biti"/>
    <s v="Low"/>
    <s v="Smiths Standard Envelopes"/>
    <x v="1"/>
    <s v="Small Box"/>
    <s v="Regular Air"/>
    <d v="2015-07-26T00:00:00"/>
    <s v="$3.52"/>
    <s v="$5.68"/>
    <s v="$2.16"/>
    <n v="29"/>
    <s v="$138.52"/>
    <n v="0.04"/>
    <s v="$9.45"/>
    <s v="$124.87"/>
    <s v="$1.39"/>
    <s v="$131.46"/>
    <n v="124.87"/>
    <n v="131.46"/>
    <n v="-6.5900000000000034"/>
    <n v="1.39"/>
    <n v="9.4499999999999993"/>
    <n v="123.39999999999999"/>
    <n v="5.68"/>
    <n v="156.66"/>
    <n v="155.27000000000001"/>
    <n v="153.88000000000002"/>
    <m/>
  </r>
  <r>
    <s v="5927-1"/>
    <x v="621"/>
    <s v="Nathan Mautz"/>
    <s v="412 Brunswick St,Fitzroy"/>
    <x v="1"/>
    <s v="VIC"/>
    <x v="0"/>
    <s v="Connor Betts"/>
    <s v="Low"/>
    <s v="Apex Box Cutter Scissors"/>
    <x v="0"/>
    <s v="Small Box"/>
    <s v="Express Air"/>
    <d v="2015-06-06T00:00:00"/>
    <s v="$4.19"/>
    <s v="$10.23"/>
    <s v="$6.04"/>
    <n v="5"/>
    <s v="$358.05"/>
    <n v="0.04"/>
    <s v="$3.58"/>
    <s v="$354.47"/>
    <s v="$4.68"/>
    <s v="$359.15"/>
    <n v="354.47"/>
    <n v="359.15"/>
    <n v="-4.67999999999995"/>
    <n v="4.68"/>
    <n v="3.58"/>
    <n v="360.25"/>
    <n v="10.23"/>
    <n v="52.250000000000007"/>
    <n v="47.570000000000007"/>
    <n v="42.890000000000008"/>
    <m/>
  </r>
  <r>
    <s v="5928-1"/>
    <x v="246"/>
    <s v="Liz Pelletier"/>
    <s v="79 Elliott St,Balmain"/>
    <x v="0"/>
    <s v="NSW"/>
    <x v="3"/>
    <s v="Aanya Zhang"/>
    <s v="Not Specified"/>
    <s v="Apex Elite Stainless Steel Scissors"/>
    <x v="1"/>
    <s v="Jumbo Drum"/>
    <s v="Delivery Truck"/>
    <d v="2013-08-04T00:00:00"/>
    <s v="$3.42"/>
    <s v="$8.34"/>
    <s v="$4.92"/>
    <n v="31"/>
    <s v="$91.22"/>
    <n v="0.06"/>
    <s v="$7.34"/>
    <s v="$83.26"/>
    <s v="$2.64"/>
    <s v="$94.51"/>
    <n v="83.26"/>
    <n v="94.51"/>
    <n v="-11.25"/>
    <n v="2.64"/>
    <n v="7.34"/>
    <n v="89.81"/>
    <n v="8.34"/>
    <n v="253.84"/>
    <n v="251.20000000000002"/>
    <n v="248.56000000000003"/>
    <m/>
  </r>
  <r>
    <s v="5929-1"/>
    <x v="218"/>
    <s v="Bryan Spruell"/>
    <s v="1 John Street,Waterloo"/>
    <x v="0"/>
    <s v="NSW"/>
    <x v="2"/>
    <s v="Charlie Bui"/>
    <s v="Critical"/>
    <s v="Artisan 479 Labels"/>
    <x v="0"/>
    <s v="Wrap Bag"/>
    <s v="Regular Air"/>
    <d v="2015-07-14T00:00:00"/>
    <s v="$1.59"/>
    <s v="$2.61"/>
    <s v="$1.02"/>
    <n v="39"/>
    <s v="$16.98"/>
    <n v="0.05"/>
    <s v="$0.51"/>
    <s v="$16.47"/>
    <s v="$0.50"/>
    <s v="$28.86"/>
    <n v="16.47"/>
    <n v="28.86"/>
    <n v="-12.39"/>
    <n v="0.5"/>
    <n v="0.51"/>
    <n v="28.849999999999998"/>
    <n v="2.61"/>
    <n v="101.77999999999999"/>
    <n v="101.27999999999999"/>
    <n v="100.77999999999999"/>
    <m/>
  </r>
  <r>
    <s v="5929-1"/>
    <x v="60"/>
    <s v="Christina Vanderzanden"/>
    <s v="188 Pitt Street,Sydney"/>
    <x v="0"/>
    <s v="NSW"/>
    <x v="0"/>
    <s v="Tina Carlton"/>
    <s v="High"/>
    <s v="Artisan 481 Labels"/>
    <x v="1"/>
    <s v="Small Box"/>
    <s v="Regular Air"/>
    <d v="2013-03-20T00:00:00"/>
    <s v="$1.94"/>
    <s v="$3.08"/>
    <s v="$1.14"/>
    <n v="47"/>
    <s v="$136.32"/>
    <n v="0"/>
    <s v="$9.63"/>
    <s v="$124.75"/>
    <s v="$0.99"/>
    <s v="$124.56"/>
    <n v="124.75"/>
    <n v="124.56"/>
    <n v="0.18999999999999773"/>
    <n v="0.99"/>
    <n v="9.6300000000000008"/>
    <n v="115.92"/>
    <n v="3.08"/>
    <n v="136.12"/>
    <n v="135.13"/>
    <n v="134.13999999999999"/>
    <m/>
  </r>
  <r>
    <s v="5930-1"/>
    <x v="446"/>
    <s v="Michelle Moray"/>
    <s v="310 Wattle St,Ultimo"/>
    <x v="0"/>
    <s v="NSW"/>
    <x v="2"/>
    <s v="Aanya Zhang"/>
    <s v="Medium"/>
    <s v="HFX LaserJet 3310 Copier"/>
    <x v="0"/>
    <s v="Wrap Bag"/>
    <s v="Regular Air"/>
    <d v="2015-05-12T00:00:00"/>
    <s v="$377.99"/>
    <s v="$599.99"/>
    <s v="$222.00"/>
    <n v="47"/>
    <s v="$24,599.59"/>
    <n v="7.0000000000000007E-2"/>
    <s v="$5,133.96"/>
    <s v="$22,385.63"/>
    <s v="$24.49"/>
    <s v="$22,410.12"/>
    <n v="22385.63"/>
    <n v="22410.12"/>
    <n v="-24.489999999997963"/>
    <n v="24.49"/>
    <n v="5133.96"/>
    <n v="17300.650000000001"/>
    <n v="599.99"/>
    <n v="23090.06"/>
    <n v="23065.57"/>
    <n v="23041.079999999998"/>
    <m/>
  </r>
  <r>
    <s v="5930-1"/>
    <x v="27"/>
    <s v="Jack OBriant"/>
    <s v="85-113 Dunning Ave,Rosebery"/>
    <x v="0"/>
    <s v="NSW"/>
    <x v="3"/>
    <s v="Mihael Khan"/>
    <s v="High"/>
    <s v="HFX LaserJet 3310 Copier"/>
    <x v="0"/>
    <s v="Small Box"/>
    <s v="Express Air"/>
    <d v="2015-06-09T00:00:00"/>
    <s v="$377.99"/>
    <s v="$599.99"/>
    <s v="$222.00"/>
    <n v="38"/>
    <s v="$24,599.59"/>
    <n v="0.04"/>
    <s v="$2,213.96"/>
    <s v="$22,375.63"/>
    <s v="$24.49"/>
    <s v="$22,410.12"/>
    <n v="22375.63"/>
    <n v="22410.12"/>
    <n v="-34.489999999997963"/>
    <n v="24.49"/>
    <n v="2213.96"/>
    <n v="20220.650000000001"/>
    <n v="599.99"/>
    <n v="20610.150000000001"/>
    <n v="20585.66"/>
    <n v="20561.169999999998"/>
    <m/>
  </r>
  <r>
    <s v="5930-1"/>
    <x v="27"/>
    <s v="Jack OBriant"/>
    <s v="85-113 Dunning Ave,Rosebery"/>
    <x v="0"/>
    <s v="NSW"/>
    <x v="1"/>
    <s v="Mihael Khan"/>
    <s v="Low"/>
    <s v="HFX LaserJet 3310 Copier"/>
    <x v="0"/>
    <s v="Small Pack"/>
    <s v="Regular Air"/>
    <d v="2015-06-09T00:00:00"/>
    <s v="$377.99"/>
    <s v="$599.99"/>
    <s v="$222.00"/>
    <n v="25"/>
    <s v="$24,599.59"/>
    <n v="0.01"/>
    <s v="$2,213.96"/>
    <s v="$22,385.63"/>
    <s v="$24.49"/>
    <s v="$22,410.12"/>
    <n v="22385.63"/>
    <n v="22410.12"/>
    <n v="-24.489999999997963"/>
    <n v="24.49"/>
    <n v="2213.96"/>
    <n v="20220.650000000001"/>
    <n v="599.99"/>
    <n v="12810.28"/>
    <n v="12785.79"/>
    <n v="12761.300000000001"/>
    <m/>
  </r>
  <r>
    <s v="5931-1"/>
    <x v="209"/>
    <s v="Annie Cyprus"/>
    <s v="180 High Street,Windsor"/>
    <x v="1"/>
    <s v="VIC"/>
    <x v="0"/>
    <s v="Connor Betts"/>
    <s v="High"/>
    <s v="Assorted Color Push Pins"/>
    <x v="0"/>
    <s v="Wrap Bag"/>
    <s v="Regular Air"/>
    <d v="2015-06-15T00:00:00"/>
    <s v="$0.87"/>
    <s v="$1.81"/>
    <s v="$0.94"/>
    <n v="34"/>
    <s v="$35.72"/>
    <n v="0.08"/>
    <s v="$3.57"/>
    <s v="$33.25"/>
    <s v="$0.75"/>
    <s v="$33.73"/>
    <n v="33.25"/>
    <n v="33.729999999999997"/>
    <n v="-0.47999999999999687"/>
    <n v="0.75"/>
    <n v="3.57"/>
    <n v="30.909999999999997"/>
    <n v="1.81"/>
    <n v="58.72"/>
    <n v="57.97"/>
    <n v="57.22"/>
    <m/>
  </r>
  <r>
    <s v="5931-1"/>
    <x v="98"/>
    <s v="Liz Willingham"/>
    <s v="60 Commercial Rd,Prahran"/>
    <x v="1"/>
    <s v="VIC"/>
    <x v="1"/>
    <s v="Yvette Biti"/>
    <s v="Not Specified"/>
    <s v="Colored Envelopes"/>
    <x v="0"/>
    <s v="Wrap Bag"/>
    <s v="Regular Air"/>
    <d v="2014-05-07T00:00:00"/>
    <s v="$2.25"/>
    <s v="$3.69"/>
    <s v="$1.44"/>
    <n v="40"/>
    <s v="$165.22"/>
    <n v="0.03"/>
    <s v="$17.13"/>
    <s v="$126.81"/>
    <s v="$2.50"/>
    <s v="$177.85"/>
    <n v="126.81"/>
    <n v="177.85"/>
    <n v="-51.039999999999992"/>
    <n v="2.5"/>
    <n v="17.13"/>
    <n v="163.22"/>
    <n v="3.69"/>
    <n v="132.97"/>
    <n v="130.47"/>
    <n v="127.97"/>
    <m/>
  </r>
  <r>
    <s v="5932-1"/>
    <x v="646"/>
    <s v="Liz MacKendrick"/>
    <s v="224A Gertrude St,Fitzroy"/>
    <x v="1"/>
    <s v="VIC"/>
    <x v="1"/>
    <s v="Connor Betts"/>
    <s v="Medium"/>
    <s v="Smiths Standard Envelopes"/>
    <x v="0"/>
    <s v="Small Box"/>
    <s v="Regular Air"/>
    <d v="2015-06-14T00:00:00"/>
    <s v="$3.52"/>
    <s v="$5.68"/>
    <s v="$2.16"/>
    <n v="27"/>
    <s v="$45.44"/>
    <n v="0.08"/>
    <s v="$2.27"/>
    <s v="$43.17"/>
    <s v="$1.39"/>
    <s v="$44.56"/>
    <n v="43.17"/>
    <n v="44.56"/>
    <n v="-1.3900000000000006"/>
    <n v="1.39"/>
    <n v="2.27"/>
    <n v="43.68"/>
    <n v="5.68"/>
    <n v="152.47999999999996"/>
    <n v="151.08999999999997"/>
    <n v="149.69999999999999"/>
    <m/>
  </r>
  <r>
    <s v="5932-1"/>
    <x v="555"/>
    <s v="Marina Lichtenstein"/>
    <s v="188 Pitt Street,Sydney"/>
    <x v="0"/>
    <s v="NSW"/>
    <x v="0"/>
    <s v="Tina Carlton"/>
    <s v="Medium"/>
    <s v="Apex Design Stainless Steel Bent Scissors"/>
    <x v="0"/>
    <s v="Small Box"/>
    <s v="Regular Air"/>
    <d v="2013-09-19T00:00:00"/>
    <s v="$2.87"/>
    <s v="$6.84"/>
    <s v="$3.97"/>
    <n v="48"/>
    <s v="$187.50"/>
    <n v="0.08"/>
    <s v="$2.91"/>
    <s v="$178.61"/>
    <s v="$4.42"/>
    <s v="$178.13"/>
    <n v="178.61"/>
    <n v="178.13"/>
    <n v="0.48000000000001819"/>
    <n v="4.42"/>
    <n v="2.91"/>
    <n v="179.64"/>
    <n v="6.84"/>
    <n v="329.83"/>
    <n v="325.40999999999997"/>
    <n v="320.98999999999995"/>
    <m/>
  </r>
  <r>
    <s v="5932-1"/>
    <x v="646"/>
    <s v="Liz MacKendrick"/>
    <s v="224A Gertrude St,Fitzroy"/>
    <x v="1"/>
    <s v="VIC"/>
    <x v="3"/>
    <s v="Connor Betts"/>
    <s v="Critical"/>
    <s v="Smiths Standard Envelopes"/>
    <x v="1"/>
    <s v="Medium Box"/>
    <s v="Regular Air"/>
    <d v="2015-06-14T00:00:00"/>
    <s v="$3.52"/>
    <s v="$5.68"/>
    <s v="$2.16"/>
    <n v="8"/>
    <s v="$45.44"/>
    <n v="0.09"/>
    <s v="$2.27"/>
    <s v="$43.17"/>
    <s v="$1.39"/>
    <s v="$44.56"/>
    <n v="43.17"/>
    <n v="44.56"/>
    <n v="-1.3900000000000006"/>
    <n v="1.39"/>
    <n v="2.27"/>
    <n v="43.68"/>
    <n v="5.68"/>
    <n v="44.559999999999995"/>
    <n v="43.169999999999995"/>
    <n v="41.779999999999994"/>
    <m/>
  </r>
  <r>
    <s v="5932-1"/>
    <x v="97"/>
    <s v="Cindy Schnelling"/>
    <s v="240-242 Johnston Street,Fitzroy"/>
    <x v="1"/>
    <s v="VIC"/>
    <x v="0"/>
    <s v="Connor Betts"/>
    <s v="Not Specified"/>
    <s v="Artisan Hi-Liter Fluorescent Desk Style Markers"/>
    <x v="0"/>
    <s v="Small Box"/>
    <s v="Regular Air"/>
    <d v="2015-05-31T00:00:00"/>
    <s v="$1.76"/>
    <s v="$3.38"/>
    <s v="$1.62"/>
    <n v="20"/>
    <s v="$43.20"/>
    <n v="0.04"/>
    <s v="$4.06"/>
    <s v="$43.34"/>
    <s v="$0.85"/>
    <s v="$43.03"/>
    <n v="43.34"/>
    <n v="43.03"/>
    <n v="0.31000000000000227"/>
    <n v="0.85"/>
    <n v="4.0599999999999996"/>
    <n v="39.82"/>
    <n v="3.38"/>
    <n v="64.389999999999986"/>
    <n v="63.539999999999992"/>
    <n v="62.689999999999991"/>
    <m/>
  </r>
  <r>
    <s v="5932-1"/>
    <x v="646"/>
    <s v="Alan Schoenberger"/>
    <s v="260 Marrickville Rd,Marrickville"/>
    <x v="0"/>
    <s v="NSW"/>
    <x v="1"/>
    <s v="Nicholas Fernandes"/>
    <s v="Low"/>
    <s v="Smiths Standard Envelopes"/>
    <x v="2"/>
    <s v="Large Box"/>
    <s v="Regular Air"/>
    <d v="2015-06-12T00:00:00"/>
    <s v="$3.52"/>
    <s v="$5.68"/>
    <s v="$2.16"/>
    <n v="3"/>
    <s v="$45.44"/>
    <n v="0.1"/>
    <s v="$2.27"/>
    <s v="$43.17"/>
    <s v="$1.39"/>
    <s v="$44.56"/>
    <n v="43.17"/>
    <n v="44.56"/>
    <n v="-1.3900000000000006"/>
    <n v="1.39"/>
    <n v="2.27"/>
    <n v="43.68"/>
    <n v="5.68"/>
    <n v="16.16"/>
    <n v="14.77"/>
    <n v="13.379999999999999"/>
    <m/>
  </r>
  <r>
    <s v="5932-1"/>
    <x v="27"/>
    <s v="Jack OBriant"/>
    <s v="85-113 Dunning Ave,Rosebery"/>
    <x v="0"/>
    <s v="NSW"/>
    <x v="1"/>
    <s v="Mihael Khan"/>
    <s v="Medium"/>
    <s v="HFX LaserJet 3310 Copier"/>
    <x v="0"/>
    <s v="Small Box"/>
    <s v="Regular Air"/>
    <d v="2015-06-09T00:00:00"/>
    <s v="$377.99"/>
    <s v="$599.99"/>
    <s v="$222.00"/>
    <n v="10"/>
    <s v="$24,599.59"/>
    <n v="0.01"/>
    <s v="$2,213.96"/>
    <s v="$22,385.63"/>
    <s v="$24.49"/>
    <s v="$22,410.12"/>
    <n v="22385.63"/>
    <n v="22410.12"/>
    <n v="-24.489999999997963"/>
    <n v="24.49"/>
    <n v="2213.96"/>
    <n v="20220.650000000001"/>
    <n v="599.99"/>
    <n v="3810.4299999999994"/>
    <n v="3785.9399999999996"/>
    <n v="3761.45"/>
    <m/>
  </r>
  <r>
    <s v="5932-1"/>
    <x v="304"/>
    <s v="Nora Paige"/>
    <s v="85-113 Dunning Ave,Roseberry"/>
    <x v="0"/>
    <s v="NSW"/>
    <x v="0"/>
    <s v="Mihael Khan"/>
    <s v="Critical"/>
    <s v="Smiths SlimLine Pencil Sharpener"/>
    <x v="1"/>
    <s v="Small Box"/>
    <s v="Express Air"/>
    <d v="2015-06-05T00:00:00"/>
    <s v="$4.79"/>
    <s v="$11.97"/>
    <s v="$7.18"/>
    <n v="6"/>
    <s v="$45.44"/>
    <n v="0.03"/>
    <s v="$2.27"/>
    <s v="$43.17"/>
    <s v="$5.81"/>
    <s v="$44.56"/>
    <n v="43.17"/>
    <n v="44.56"/>
    <n v="-1.3900000000000006"/>
    <n v="5.81"/>
    <n v="2.27"/>
    <n v="48.1"/>
    <n v="11.97"/>
    <n v="75.360000000000014"/>
    <n v="69.550000000000011"/>
    <n v="63.740000000000009"/>
    <m/>
  </r>
  <r>
    <s v="5932-1"/>
    <x v="183"/>
    <s v="Aaron Bergman"/>
    <s v="Westfield Sydney,Sydney"/>
    <x v="0"/>
    <s v="NSW"/>
    <x v="1"/>
    <s v="Natasha Song"/>
    <s v="Not Specified"/>
    <s v="Steady Liquid Accent Tank-Style Highlighters"/>
    <x v="2"/>
    <s v="Small Pack"/>
    <s v="Regular Air"/>
    <d v="2013-08-16T00:00:00"/>
    <s v="$1.31"/>
    <s v="$2.84"/>
    <s v="$1.53"/>
    <n v="44"/>
    <s v="$43.22"/>
    <n v="0.03"/>
    <s v="$3.13"/>
    <s v="$43.52"/>
    <s v="$0.93"/>
    <s v="$43.05"/>
    <n v="43.52"/>
    <n v="43.05"/>
    <n v="0.47000000000000597"/>
    <n v="0.93"/>
    <n v="3.13"/>
    <n v="40.849999999999994"/>
    <n v="2.84"/>
    <n v="122.76"/>
    <n v="121.83"/>
    <n v="120.89999999999999"/>
    <m/>
  </r>
  <r>
    <s v="5932-1"/>
    <x v="646"/>
    <s v="Liz MacKendrick"/>
    <s v="224A Gertrude St,Fitzroy"/>
    <x v="1"/>
    <s v="VIC"/>
    <x v="2"/>
    <s v="Connor Betts"/>
    <s v="Low"/>
    <s v="Smiths Standard Envelopes"/>
    <x v="0"/>
    <s v="Wrap Bag"/>
    <s v="Regular Air"/>
    <d v="2015-06-14T00:00:00"/>
    <s v="$3.52"/>
    <s v="$5.68"/>
    <s v="$2.16"/>
    <n v="11"/>
    <s v="$45.44"/>
    <n v="0.06"/>
    <s v="$2.27"/>
    <s v="$43.17"/>
    <s v="$1.39"/>
    <s v="$44.56"/>
    <n v="43.17"/>
    <n v="44.56"/>
    <n v="-1.3900000000000006"/>
    <n v="1.39"/>
    <n v="2.27"/>
    <n v="43.68"/>
    <n v="5.68"/>
    <n v="61.599999999999994"/>
    <n v="60.209999999999994"/>
    <n v="58.819999999999993"/>
    <m/>
  </r>
  <r>
    <s v="5933-1"/>
    <x v="153"/>
    <s v="Tamara Chand"/>
    <s v="127 Liverpool St,Sydney"/>
    <x v="0"/>
    <s v="NSW"/>
    <x v="0"/>
    <s v="Samantha Chairs"/>
    <s v="Medium"/>
    <s v="Apex Office Executive Series Stainless Steel Trimmers"/>
    <x v="0"/>
    <s v="Wrap Bag"/>
    <s v="Regular Air"/>
    <d v="2015-06-11T00:00:00"/>
    <s v="$3.51"/>
    <s v="$8.57"/>
    <s v="$5.06"/>
    <n v="31"/>
    <s v="$188.54"/>
    <n v="0"/>
    <s v="$18.85"/>
    <s v="$169.69"/>
    <s v="$6.14"/>
    <s v="$175.83"/>
    <n v="169.69"/>
    <n v="175.83"/>
    <n v="-6.1400000000000148"/>
    <n v="6.14"/>
    <n v="18.850000000000001"/>
    <n v="163.12"/>
    <n v="8.57"/>
    <n v="252.96"/>
    <n v="246.82000000000002"/>
    <n v="240.68000000000004"/>
    <m/>
  </r>
  <r>
    <s v="5933-1"/>
    <x v="98"/>
    <s v="Liz Willingham"/>
    <s v="60 Commercial Rd,Prahran"/>
    <x v="1"/>
    <s v="VIC"/>
    <x v="3"/>
    <s v="Yvette Biti"/>
    <s v="High"/>
    <s v="Apex Office Executive Series Stainless Steel Trimmers"/>
    <x v="0"/>
    <s v="Wrap Bag"/>
    <s v="Regular Air"/>
    <d v="2014-05-07T00:00:00"/>
    <s v="$3.51"/>
    <s v="$8.57"/>
    <s v="$5.06"/>
    <n v="23"/>
    <s v="$188.54"/>
    <n v="0.06"/>
    <s v="$15.85"/>
    <s v="$169.69"/>
    <s v="$6.14"/>
    <s v="$175.83"/>
    <n v="169.69"/>
    <n v="175.83"/>
    <n v="-6.1400000000000148"/>
    <n v="6.14"/>
    <n v="15.85"/>
    <n v="166.12"/>
    <n v="8.57"/>
    <n v="187.4"/>
    <n v="181.26000000000002"/>
    <n v="175.12000000000003"/>
    <m/>
  </r>
  <r>
    <s v="5933-1"/>
    <x v="282"/>
    <s v="Arthur Prichep"/>
    <s v="Sydney Fish Market, Bank Street, Sydney"/>
    <x v="0"/>
    <s v="NSW"/>
    <x v="2"/>
    <s v="Phoebe Gour"/>
    <s v="High"/>
    <s v="Beekin 6 Outlet Metallic Surge Strip"/>
    <x v="0"/>
    <s v="Wrap Bag"/>
    <s v="Regular Air"/>
    <d v="2014-10-11T00:00:00"/>
    <s v="$4.46"/>
    <s v="$10.89"/>
    <s v="$6.43"/>
    <n v="24"/>
    <s v="$76.82"/>
    <n v="0.04"/>
    <s v="$3.75"/>
    <s v="$74.17"/>
    <s v="$4.50"/>
    <s v="$74.66"/>
    <n v="74.17"/>
    <n v="74.66"/>
    <n v="-0.48999999999999488"/>
    <n v="4.5"/>
    <n v="3.75"/>
    <n v="75.41"/>
    <n v="10.89"/>
    <n v="262.11"/>
    <n v="257.61"/>
    <n v="253.11"/>
    <m/>
  </r>
  <r>
    <s v="5933-1"/>
    <x v="647"/>
    <s v="Emily Grady"/>
    <s v="359 Crown Street,Surry Hills"/>
    <x v="0"/>
    <s v="NSW"/>
    <x v="2"/>
    <s v="Phoebe Gour"/>
    <s v="High"/>
    <s v="Steady Major Accent Highlighters"/>
    <x v="0"/>
    <s v="Wrap Bag"/>
    <s v="Regular Air"/>
    <d v="2016-05-30T00:00:00"/>
    <s v="$3.75"/>
    <s v="$7.08"/>
    <s v="$3.33"/>
    <n v="27"/>
    <s v="$85.98"/>
    <n v="7.0000000000000007E-2"/>
    <s v="$59.50"/>
    <s v="$89.95"/>
    <s v="$2.35"/>
    <s v="$90.95"/>
    <n v="89.95"/>
    <n v="90.95"/>
    <n v="-1"/>
    <n v="2.35"/>
    <n v="59.5"/>
    <n v="33.799999999999997"/>
    <n v="7.08"/>
    <n v="134.01"/>
    <n v="131.66"/>
    <n v="129.31"/>
    <m/>
  </r>
  <r>
    <s v="5934-1"/>
    <x v="179"/>
    <s v="Rob Haberlin"/>
    <s v="8 Rankins Lane ,Melbourne"/>
    <x v="1"/>
    <s v="VIC"/>
    <x v="3"/>
    <s v="Connor Betts"/>
    <s v="Not Specified"/>
    <s v="Alto Memo Cubes"/>
    <x v="0"/>
    <s v="Wrap Bag"/>
    <s v="Regular Air"/>
    <d v="2013-07-16T00:00:00"/>
    <s v="$3.32"/>
    <s v="$5.18"/>
    <s v="$1.86"/>
    <n v="25"/>
    <s v="$197.96"/>
    <n v="0"/>
    <s v="$4.96"/>
    <s v="$119.76"/>
    <s v="$2.04"/>
    <s v="$112.16"/>
    <n v="119.76"/>
    <n v="112.16"/>
    <n v="7.6000000000000085"/>
    <n v="2.04"/>
    <n v="4.96"/>
    <n v="109.24000000000001"/>
    <n v="5.18"/>
    <n v="126.58000000000001"/>
    <n v="124.54"/>
    <n v="122.5"/>
    <m/>
  </r>
  <r>
    <s v="5934-1"/>
    <x v="103"/>
    <s v="Tom Stivers"/>
    <s v="21 Wentworth St,Parramatta"/>
    <x v="0"/>
    <s v="NSW"/>
    <x v="3"/>
    <s v="Aanya Zhang"/>
    <s v="Not Specified"/>
    <s v="Alto Memo Cubes"/>
    <x v="0"/>
    <s v="Small Box"/>
    <s v="Regular Air"/>
    <d v="2015-03-02T00:00:00"/>
    <s v="$3.32"/>
    <s v="$5.18"/>
    <s v="$1.86"/>
    <n v="34"/>
    <s v="$48.42"/>
    <n v="0"/>
    <s v="$4.35"/>
    <s v="$44.47"/>
    <s v="$2.04"/>
    <s v="$45.57"/>
    <n v="44.47"/>
    <n v="45.57"/>
    <n v="-1.1000000000000014"/>
    <n v="2.04"/>
    <n v="4.3499999999999996"/>
    <n v="43.26"/>
    <n v="5.18"/>
    <n v="173.81"/>
    <n v="171.77"/>
    <n v="169.73000000000002"/>
    <m/>
  </r>
  <r>
    <s v="5935-1"/>
    <x v="153"/>
    <s v="Charles Crestani"/>
    <s v="Sydney Fish Market, Bank Street, Sydney"/>
    <x v="0"/>
    <s v="NSW"/>
    <x v="1"/>
    <s v="Phoebe Gour"/>
    <s v="Not Specified"/>
    <s v="Steady Pocket Accent Highlighters"/>
    <x v="0"/>
    <s v="Wrap Bag"/>
    <s v="Regular Air"/>
    <d v="2015-06-13T00:00:00"/>
    <s v="$0.93"/>
    <s v="$1.60"/>
    <s v="$0.67"/>
    <n v="10"/>
    <s v="$38.40"/>
    <n v="0.01"/>
    <s v="$1.54"/>
    <s v="$36.86"/>
    <s v="$1.29"/>
    <s v="$38.15"/>
    <n v="36.86"/>
    <n v="38.15"/>
    <n v="-1.2899999999999991"/>
    <n v="1.29"/>
    <n v="1.54"/>
    <n v="37.9"/>
    <n v="1.6"/>
    <n v="15.75"/>
    <n v="14.46"/>
    <n v="13.170000000000002"/>
    <m/>
  </r>
  <r>
    <s v="5935-1"/>
    <x v="59"/>
    <s v="Tracy Poddars"/>
    <s v="834 Bourke St,Waterloo"/>
    <x v="0"/>
    <s v="NSW"/>
    <x v="3"/>
    <s v="Charlie Bui"/>
    <s v="Low"/>
    <s v="Smiths General Use 3-Ring Binders"/>
    <x v="1"/>
    <s v="Medium Box"/>
    <s v="Regular Air"/>
    <d v="2013-07-06T00:00:00"/>
    <s v="$1.18"/>
    <s v="$1.88"/>
    <s v="$0.70"/>
    <n v="2"/>
    <s v="$91.22"/>
    <n v="0.01"/>
    <s v="$7.34"/>
    <s v="$83.26"/>
    <s v="$1.49"/>
    <s v="$84.56"/>
    <n v="83.26"/>
    <n v="84.56"/>
    <n v="-1.2999999999999972"/>
    <n v="1.49"/>
    <n v="7.34"/>
    <n v="78.709999999999994"/>
    <n v="1.88"/>
    <n v="-2.09"/>
    <n v="-3.58"/>
    <n v="-5.07"/>
    <m/>
  </r>
  <r>
    <s v="5935-1"/>
    <x v="648"/>
    <s v="Toby Knight"/>
    <s v="Crown Complex,Southbank"/>
    <x v="1"/>
    <s v="VIC"/>
    <x v="3"/>
    <s v="Yvette Biti"/>
    <s v="Not Specified"/>
    <s v="Alto Memo Cubes"/>
    <x v="0"/>
    <s v="Small Pack"/>
    <s v="Regular Air"/>
    <d v="2013-11-09T00:00:00"/>
    <s v="$3.32"/>
    <s v="$5.18"/>
    <s v="$1.86"/>
    <n v="34"/>
    <s v="$46.92"/>
    <n v="0"/>
    <s v="$3.60"/>
    <s v="$48.37"/>
    <s v="$2.04"/>
    <s v="$44.56"/>
    <n v="48.37"/>
    <n v="44.56"/>
    <n v="3.8099999999999952"/>
    <n v="2.04"/>
    <n v="3.6"/>
    <n v="43"/>
    <n v="5.18"/>
    <n v="174.56"/>
    <n v="172.52"/>
    <n v="170.48000000000002"/>
    <m/>
  </r>
  <r>
    <s v="5936-1"/>
    <x v="136"/>
    <s v="Justin Knight"/>
    <s v="22 Civic Rd,Auburn"/>
    <x v="0"/>
    <s v="NSW"/>
    <x v="2"/>
    <s v="Mihael Khan"/>
    <s v="Low"/>
    <s v="Smiths General Use 3-Ring Binders"/>
    <x v="0"/>
    <s v="Small Box"/>
    <s v="Regular Air"/>
    <d v="2013-03-31T00:00:00"/>
    <s v="$1.18"/>
    <s v="$1.88"/>
    <s v="$0.70"/>
    <n v="20"/>
    <s v="$58.34"/>
    <n v="0.04"/>
    <s v="$0.10"/>
    <s v="$59.64"/>
    <s v="$1.49"/>
    <s v="$60.57"/>
    <n v="59.64"/>
    <n v="60.57"/>
    <n v="-0.92999999999999972"/>
    <n v="1.49"/>
    <n v="0.1"/>
    <n v="61.96"/>
    <n v="1.88"/>
    <n v="38.989999999999995"/>
    <n v="37.499999999999993"/>
    <n v="36.009999999999991"/>
    <m/>
  </r>
  <r>
    <s v="5936-1"/>
    <x v="183"/>
    <s v="Tony Sayre"/>
    <s v="499-501 Lygon Street,Carlton North"/>
    <x v="1"/>
    <s v="VIC"/>
    <x v="0"/>
    <s v="Yvette Biti"/>
    <s v="Critical"/>
    <s v="Alto Parchment Paper, Assorted Colors"/>
    <x v="0"/>
    <s v="Wrap Bag"/>
    <s v="Regular Air"/>
    <d v="2013-08-13T00:00:00"/>
    <s v="$4.59"/>
    <s v="$7.28"/>
    <s v="$2.69"/>
    <n v="25"/>
    <s v="$167.42"/>
    <n v="0.09"/>
    <s v="$3.68"/>
    <s v="$158.69"/>
    <s v="$11.15"/>
    <s v="$169.71"/>
    <n v="158.69"/>
    <n v="169.71"/>
    <n v="-11.02000000000001"/>
    <n v="11.15"/>
    <n v="3.68"/>
    <n v="177.18"/>
    <n v="7.28"/>
    <n v="189.47"/>
    <n v="178.32"/>
    <n v="167.17"/>
    <m/>
  </r>
  <r>
    <s v="5936-1"/>
    <x v="463"/>
    <s v="Allen Armold"/>
    <s v="224A Gertrude St,Fitzroy"/>
    <x v="1"/>
    <s v="VIC"/>
    <x v="2"/>
    <s v="Connor Betts"/>
    <s v="Low"/>
    <s v="Smiths Colored Interoffice Envelopes"/>
    <x v="0"/>
    <s v="Small Box"/>
    <s v="Regular Air"/>
    <d v="2015-02-12T00:00:00"/>
    <s v="$19.83"/>
    <s v="$30.98"/>
    <s v="$11.15"/>
    <n v="32"/>
    <s v="$1,314.45"/>
    <n v="0.1"/>
    <s v="$32.23"/>
    <s v="$1,363.01"/>
    <s v="$19.51"/>
    <s v="$1,330.36"/>
    <n v="1363.01"/>
    <n v="1330.36"/>
    <n v="32.650000000000091"/>
    <n v="19.510000000000002"/>
    <n v="32.229999999999997"/>
    <n v="1317.6399999999999"/>
    <n v="30.98"/>
    <n v="978.64"/>
    <n v="959.13"/>
    <n v="939.62"/>
    <m/>
  </r>
  <r>
    <s v="5936-1"/>
    <x v="265"/>
    <s v="Dennis Bolton"/>
    <s v="8 Quay Street,Haymarket"/>
    <x v="0"/>
    <s v="NSW"/>
    <x v="2"/>
    <s v="Leighton Forrest"/>
    <s v="Critical"/>
    <s v="Steady Major Accent Highlighters"/>
    <x v="0"/>
    <s v="Small Box"/>
    <s v="Express Air"/>
    <d v="2015-11-30T00:00:00"/>
    <s v="$3.75"/>
    <s v="$7.08"/>
    <s v="$3.33"/>
    <n v="34"/>
    <s v="$106.85"/>
    <n v="0.03"/>
    <s v="$10.69"/>
    <s v="$98.19"/>
    <s v="$2.35"/>
    <s v="$99.49"/>
    <n v="98.19"/>
    <n v="99.49"/>
    <n v="-1.2999999999999972"/>
    <n v="2.35"/>
    <n v="10.69"/>
    <n v="91.149999999999991"/>
    <n v="7.08"/>
    <n v="232.38"/>
    <n v="230.03"/>
    <n v="227.68"/>
    <m/>
  </r>
  <r>
    <s v="5936-1"/>
    <x v="356"/>
    <s v="Matt Collister"/>
    <s v="99 Glebe Point Rd,Glebe"/>
    <x v="0"/>
    <s v="NSW"/>
    <x v="3"/>
    <s v="Natasha Song"/>
    <s v="Medium"/>
    <s v="TechSavi Access Keyboard"/>
    <x v="1"/>
    <s v="Small Box"/>
    <s v="Regular Air"/>
    <d v="2016-01-01T00:00:00"/>
    <s v="$10.07"/>
    <s v="$15.98"/>
    <s v="$5.91"/>
    <n v="29"/>
    <s v="$11,149.75"/>
    <n v="0.09"/>
    <s v="$1,193.98"/>
    <s v="$11,176.25"/>
    <s v="$4.00"/>
    <s v="$11,191.21"/>
    <n v="11176.25"/>
    <n v="11191.21"/>
    <n v="-14.959999999999127"/>
    <n v="4"/>
    <n v="1193.98"/>
    <n v="10001.23"/>
    <n v="15.98"/>
    <n v="-726.56"/>
    <n v="-730.56"/>
    <n v="-734.56"/>
    <m/>
  </r>
  <r>
    <s v="5936-1"/>
    <x v="26"/>
    <s v="Jeremy Pistek"/>
    <s v="85-113 Dunning Ave,Roseberry"/>
    <x v="0"/>
    <s v="NSW"/>
    <x v="1"/>
    <s v="Mihael Khan"/>
    <s v="Medium"/>
    <s v="Smiths Standard Envelopes"/>
    <x v="1"/>
    <s v="Large Box"/>
    <s v="Regular Air"/>
    <d v="2015-02-20T00:00:00"/>
    <s v="$3.52"/>
    <s v="$5.68"/>
    <s v="$2.16"/>
    <n v="30"/>
    <s v="$65.52"/>
    <n v="0.09"/>
    <s v="$6.92"/>
    <s v="$62.98"/>
    <s v="$1.39"/>
    <s v="$62.48"/>
    <n v="62.98"/>
    <n v="62.48"/>
    <n v="0.5"/>
    <n v="1.39"/>
    <n v="6.92"/>
    <n v="56.949999999999996"/>
    <n v="5.68"/>
    <n v="164.86999999999998"/>
    <n v="163.47999999999999"/>
    <n v="162.09"/>
    <m/>
  </r>
  <r>
    <s v="5937-1"/>
    <x v="168"/>
    <s v="Lynn Smith"/>
    <s v="61A Bay Road,Wollstonecraft"/>
    <x v="0"/>
    <s v="NSW"/>
    <x v="3"/>
    <s v="Samantha Chairs"/>
    <s v="Not Specified"/>
    <s v="Apex Box Cutter Scissors"/>
    <x v="0"/>
    <s v="Small Box"/>
    <s v="Regular Air"/>
    <d v="2013-05-06T00:00:00"/>
    <s v="$4.19"/>
    <s v="$10.23"/>
    <s v="$6.04"/>
    <n v="24"/>
    <s v="$431.00"/>
    <n v="7.0000000000000007E-2"/>
    <s v="$38.22"/>
    <s v="$420.85"/>
    <s v="$4.68"/>
    <s v="$415.33"/>
    <n v="420.85"/>
    <n v="415.33"/>
    <n v="5.5200000000000387"/>
    <n v="4.68"/>
    <n v="38.22"/>
    <n v="381.78999999999996"/>
    <n v="10.23"/>
    <n v="211.98000000000002"/>
    <n v="207.3"/>
    <n v="202.62"/>
    <m/>
  </r>
  <r>
    <s v="5937-1"/>
    <x v="490"/>
    <s v="Michael Oakman"/>
    <s v="8 Rankins Lane ,Melbourne"/>
    <x v="1"/>
    <s v="VIC"/>
    <x v="3"/>
    <s v="Connor Betts"/>
    <s v="High"/>
    <s v="Apex Box Cutter Scissors"/>
    <x v="1"/>
    <s v="Small Box"/>
    <s v="Regular Air"/>
    <d v="2015-11-01T00:00:00"/>
    <s v="$4.19"/>
    <s v="$10.23"/>
    <s v="$6.04"/>
    <n v="23"/>
    <s v="$429.55"/>
    <n v="0.01"/>
    <s v="$14.67"/>
    <s v="$403.03"/>
    <s v="$4.68"/>
    <s v="$410.74"/>
    <n v="403.03"/>
    <n v="410.74"/>
    <n v="-7.7100000000000364"/>
    <n v="4.68"/>
    <n v="14.67"/>
    <n v="400.75"/>
    <n v="10.23"/>
    <n v="225.30000000000004"/>
    <n v="220.62000000000003"/>
    <n v="215.94000000000003"/>
    <m/>
  </r>
  <r>
    <s v="5937-1"/>
    <x v="640"/>
    <s v="Rick Hansen"/>
    <s v="Hoyts Entertainment Quarter 122 Lang Road,Moore Park"/>
    <x v="0"/>
    <s v="NSW"/>
    <x v="1"/>
    <s v="Tina Carlton"/>
    <s v="Not Specified"/>
    <s v="Aluminum Document Frame"/>
    <x v="0"/>
    <s v="Small Box"/>
    <s v="Regular Air"/>
    <d v="2015-06-16T00:00:00"/>
    <s v="$5.50"/>
    <s v="$12.22"/>
    <s v="$6.72"/>
    <n v="48"/>
    <s v="$97.76"/>
    <n v="0"/>
    <s v="$9.78"/>
    <s v="$87.98"/>
    <s v="$2.85"/>
    <s v="$90.83"/>
    <n v="87.98"/>
    <n v="90.83"/>
    <n v="-2.8499999999999943"/>
    <n v="2.85"/>
    <n v="9.7799999999999994"/>
    <n v="83.899999999999991"/>
    <n v="12.22"/>
    <n v="579.63000000000011"/>
    <n v="576.78000000000009"/>
    <n v="573.93000000000006"/>
    <m/>
  </r>
  <r>
    <s v="5937-1"/>
    <x v="640"/>
    <s v="Rick Hansen"/>
    <s v="Macquarie Centre Cnr Herring Road &amp; Waterloo Road,Macquarie Park"/>
    <x v="0"/>
    <s v="NSW"/>
    <x v="0"/>
    <s v="Nicholas Fernandes"/>
    <s v="High"/>
    <s v="Aluminum Document Frame"/>
    <x v="0"/>
    <s v="Small Box"/>
    <s v="Regular Air"/>
    <d v="2015-06-16T00:00:00"/>
    <s v="$5.50"/>
    <s v="$12.22"/>
    <s v="$6.72"/>
    <n v="2"/>
    <s v="$97.76"/>
    <n v="0.05"/>
    <s v="$9.78"/>
    <s v="$87.98"/>
    <s v="$2.85"/>
    <s v="$90.83"/>
    <n v="87.98"/>
    <n v="90.83"/>
    <n v="-2.8499999999999943"/>
    <n v="2.85"/>
    <n v="9.7799999999999994"/>
    <n v="83.899999999999991"/>
    <n v="12.22"/>
    <n v="17.510000000000002"/>
    <n v="14.660000000000002"/>
    <n v="11.810000000000002"/>
    <m/>
  </r>
  <r>
    <s v="5937-1"/>
    <x v="640"/>
    <s v="Rick Hansen"/>
    <s v="Macquarie Centre Cnr Herring Road &amp; Waterloo Road,Macquarie Park"/>
    <x v="0"/>
    <s v="NSW"/>
    <x v="1"/>
    <s v="Nicholas Fernandes"/>
    <s v="Not Specified"/>
    <s v="Aluminum Document Frame"/>
    <x v="0"/>
    <s v="Small Box"/>
    <s v="Regular Air"/>
    <d v="2015-06-16T00:00:00"/>
    <s v="$5.50"/>
    <s v="$12.22"/>
    <s v="$6.72"/>
    <n v="14"/>
    <s v="$97.76"/>
    <n v="0.1"/>
    <s v="$9.78"/>
    <s v="$87.98"/>
    <s v="$2.85"/>
    <s v="$90.83"/>
    <n v="87.98"/>
    <n v="90.83"/>
    <n v="-2.8499999999999943"/>
    <n v="2.85"/>
    <n v="9.7799999999999994"/>
    <n v="83.899999999999991"/>
    <n v="12.22"/>
    <n v="164.15"/>
    <n v="161.30000000000001"/>
    <n v="158.45000000000002"/>
    <m/>
  </r>
  <r>
    <s v="5937-1"/>
    <x v="640"/>
    <s v="Rick Hansen"/>
    <s v="Macquarie Centre Cnr Herring Road &amp; Waterloo Road,Macquarie Park"/>
    <x v="0"/>
    <s v="NSW"/>
    <x v="0"/>
    <s v="Nicholas Fernandes"/>
    <s v="Medium"/>
    <s v="Aluminum Document Frame"/>
    <x v="0"/>
    <s v="Small Box"/>
    <s v="Regular Air"/>
    <d v="2015-06-16T00:00:00"/>
    <s v="$5.50"/>
    <s v="$12.22"/>
    <s v="$6.72"/>
    <n v="22"/>
    <s v="$97.76"/>
    <n v="7.0000000000000007E-2"/>
    <s v="$9.78"/>
    <s v="$87.98"/>
    <s v="$2.85"/>
    <s v="$90.83"/>
    <n v="87.98"/>
    <n v="90.83"/>
    <n v="-2.8499999999999943"/>
    <n v="2.85"/>
    <n v="9.7799999999999994"/>
    <n v="83.899999999999991"/>
    <n v="12.22"/>
    <n v="261.91000000000008"/>
    <n v="259.06000000000006"/>
    <n v="256.21000000000004"/>
    <m/>
  </r>
  <r>
    <s v="5937-1"/>
    <x v="640"/>
    <s v="Rick Hansen"/>
    <s v="Macquarie Centre Cnr Herring Road &amp; Waterloo Road,Macquarie Park"/>
    <x v="0"/>
    <s v="NSW"/>
    <x v="1"/>
    <s v="Nicholas Fernandes"/>
    <s v="Low"/>
    <s v="Aluminum Document Frame"/>
    <x v="0"/>
    <s v="Wrap Bag"/>
    <s v="Express Air"/>
    <d v="2015-06-16T00:00:00"/>
    <s v="$5.50"/>
    <s v="$12.22"/>
    <s v="$6.72"/>
    <n v="50"/>
    <s v="$97.76"/>
    <n v="0.08"/>
    <s v="$9.78"/>
    <s v="$87.98"/>
    <s v="$2.85"/>
    <s v="$90.83"/>
    <n v="87.98"/>
    <n v="90.83"/>
    <n v="-2.8499999999999943"/>
    <n v="2.85"/>
    <n v="9.7799999999999994"/>
    <n v="83.899999999999991"/>
    <n v="12.22"/>
    <n v="604.07000000000005"/>
    <n v="601.22"/>
    <n v="598.37"/>
    <m/>
  </r>
  <r>
    <s v="5937-1"/>
    <x v="640"/>
    <s v="Rick Hansen"/>
    <s v="Macquarie Centre Cnr Herring Road &amp; Waterloo Road,Macquarie Park"/>
    <x v="0"/>
    <s v="NSW"/>
    <x v="1"/>
    <s v="Nicholas Fernandes"/>
    <s v="Not Specified"/>
    <s v="Aluminum Document Frame"/>
    <x v="0"/>
    <s v="Wrap Bag"/>
    <s v="Regular Air"/>
    <d v="2015-06-16T00:00:00"/>
    <s v="$5.50"/>
    <s v="$12.22"/>
    <s v="$6.72"/>
    <n v="15"/>
    <s v="$97.76"/>
    <n v="0.03"/>
    <s v="$9.78"/>
    <s v="$87.98"/>
    <s v="$2.85"/>
    <s v="$90.83"/>
    <n v="87.98"/>
    <n v="90.83"/>
    <n v="-2.8499999999999943"/>
    <n v="2.85"/>
    <n v="9.7799999999999994"/>
    <n v="83.899999999999991"/>
    <n v="12.22"/>
    <n v="176.37"/>
    <n v="173.52"/>
    <n v="170.67000000000002"/>
    <m/>
  </r>
  <r>
    <s v="5937-1"/>
    <x v="640"/>
    <s v="Rick Hansen"/>
    <s v="Macquarie Centre Cnr Herring Road &amp; Waterloo Road,Macquarie Park"/>
    <x v="0"/>
    <s v="NSW"/>
    <x v="1"/>
    <s v="Nicholas Fernandes"/>
    <s v="Low"/>
    <s v="Aluminum Document Frame"/>
    <x v="0"/>
    <s v="Wrap Bag"/>
    <s v="Regular Air"/>
    <d v="2015-06-16T00:00:00"/>
    <s v="$5.50"/>
    <s v="$12.22"/>
    <s v="$6.72"/>
    <n v="8"/>
    <s v="$97.76"/>
    <n v="0.09"/>
    <s v="$9.78"/>
    <s v="$87.98"/>
    <s v="$2.85"/>
    <s v="$90.83"/>
    <n v="87.98"/>
    <n v="90.83"/>
    <n v="-2.8499999999999943"/>
    <n v="2.85"/>
    <n v="9.7799999999999994"/>
    <n v="83.899999999999991"/>
    <n v="12.22"/>
    <n v="90.83"/>
    <n v="87.98"/>
    <n v="85.13000000000001"/>
    <m/>
  </r>
  <r>
    <s v="5938-1"/>
    <x v="377"/>
    <s v="Maurice Satty"/>
    <s v="188 Pitt Street,Sydney"/>
    <x v="0"/>
    <s v="NSW"/>
    <x v="3"/>
    <s v="Tina Carlton"/>
    <s v="High"/>
    <s v="Steady Liquid Accent Tank-Style Highlighters"/>
    <x v="0"/>
    <s v="Wrap Bag"/>
    <s v="Regular Air"/>
    <d v="2015-05-25T00:00:00"/>
    <s v="$1.31"/>
    <s v="$2.84"/>
    <s v="$1.53"/>
    <n v="29"/>
    <s v="$65.32"/>
    <n v="0.03"/>
    <s v="$3.92"/>
    <s v="$61.40"/>
    <s v="$0.93"/>
    <s v="$62.33"/>
    <n v="61.4"/>
    <n v="62.33"/>
    <n v="-0.92999999999999972"/>
    <n v="0.93"/>
    <n v="3.92"/>
    <n v="59.339999999999996"/>
    <n v="2.84"/>
    <n v="79.37"/>
    <n v="78.44"/>
    <n v="77.509999999999991"/>
    <m/>
  </r>
  <r>
    <s v="5938-1"/>
    <x v="640"/>
    <s v="Rick Hansen"/>
    <s v="Macquarie Centre Cnr Herring Road &amp; Waterloo Road,Macquarie Park"/>
    <x v="0"/>
    <s v="NSW"/>
    <x v="1"/>
    <s v="Nicholas Fernandes"/>
    <s v="Medium"/>
    <s v="Aluminum Document Frame"/>
    <x v="0"/>
    <s v="Wrap Bag"/>
    <s v="Regular Air"/>
    <d v="2015-06-16T00:00:00"/>
    <s v="$5.50"/>
    <s v="$12.22"/>
    <s v="$6.72"/>
    <n v="21"/>
    <s v="$97.76"/>
    <n v="0.06"/>
    <s v="$9.78"/>
    <s v="$87.98"/>
    <s v="$2.85"/>
    <s v="$90.83"/>
    <n v="87.98"/>
    <n v="90.83"/>
    <n v="-2.8499999999999943"/>
    <n v="2.85"/>
    <n v="9.7799999999999994"/>
    <n v="83.899999999999991"/>
    <n v="12.22"/>
    <n v="249.69"/>
    <n v="246.84"/>
    <n v="243.99"/>
    <m/>
  </r>
  <r>
    <s v="5938-1"/>
    <x v="9"/>
    <s v="Sanjit Jacobs"/>
    <s v="541 Church St,Richmond"/>
    <x v="1"/>
    <s v="VIC"/>
    <x v="1"/>
    <s v="Yvette Biti"/>
    <s v="Medium"/>
    <s v="UGen Ultra Cordless Optical Suite"/>
    <x v="0"/>
    <s v="Small Pack"/>
    <s v="Regular Air"/>
    <d v="2014-10-03T00:00:00"/>
    <s v="$54.52"/>
    <s v="$100.97"/>
    <s v="$46.45"/>
    <n v="46"/>
    <s v="$2,019.40"/>
    <n v="7.0000000000000007E-2"/>
    <s v="$309.99"/>
    <s v="$2,755.43"/>
    <s v="$7.18"/>
    <s v="$2,741.53"/>
    <n v="2755.43"/>
    <n v="2741.53"/>
    <n v="13.899999999999636"/>
    <n v="7.18"/>
    <n v="309.99"/>
    <n v="2438.7200000000003"/>
    <n v="100.97"/>
    <n v="4341.8100000000004"/>
    <n v="4334.63"/>
    <n v="4327.45"/>
    <m/>
  </r>
  <r>
    <s v="5938-1"/>
    <x v="209"/>
    <s v="Annie Cyprus"/>
    <s v="180 High Street,Windsor"/>
    <x v="1"/>
    <s v="VIC"/>
    <x v="3"/>
    <s v="Connor Betts"/>
    <s v="Medium"/>
    <s v="Steady Liquid Accent Tank-Style Highlighters"/>
    <x v="0"/>
    <s v="Small Box"/>
    <s v="Regular Air"/>
    <d v="2015-06-15T00:00:00"/>
    <s v="$1.31"/>
    <s v="$2.84"/>
    <s v="$1.53"/>
    <n v="12"/>
    <s v="$65.32"/>
    <n v="0.04"/>
    <s v="$3.92"/>
    <s v="$61.40"/>
    <s v="$0.93"/>
    <s v="$62.33"/>
    <n v="61.4"/>
    <n v="62.33"/>
    <n v="-0.92999999999999972"/>
    <n v="0.93"/>
    <n v="3.92"/>
    <n v="59.339999999999996"/>
    <n v="2.84"/>
    <n v="31.089999999999996"/>
    <n v="30.159999999999997"/>
    <n v="29.229999999999997"/>
    <m/>
  </r>
  <r>
    <s v="5938-1"/>
    <x v="209"/>
    <s v="Annie Cyprus"/>
    <s v="180 High Street,Windsor"/>
    <x v="1"/>
    <s v="VIC"/>
    <x v="1"/>
    <s v="Connor Betts"/>
    <s v="Medium"/>
    <s v="Steady Liquid Accent Tank-Style Highlighters"/>
    <x v="1"/>
    <s v="Medium Box"/>
    <s v="Regular Air"/>
    <d v="2015-06-15T00:00:00"/>
    <s v="$1.31"/>
    <s v="$2.84"/>
    <s v="$1.53"/>
    <n v="33"/>
    <s v="$65.32"/>
    <n v="0.01"/>
    <s v="$3.92"/>
    <s v="$61.40"/>
    <s v="$0.93"/>
    <s v="$62.33"/>
    <n v="61.4"/>
    <n v="62.33"/>
    <n v="-0.92999999999999972"/>
    <n v="0.93"/>
    <n v="3.92"/>
    <n v="59.339999999999996"/>
    <n v="2.84"/>
    <n v="90.73"/>
    <n v="89.8"/>
    <n v="88.86999999999999"/>
    <m/>
  </r>
  <r>
    <s v="5938-1"/>
    <x v="120"/>
    <s v="Nat Gilpin"/>
    <s v="274 Canley Vale Rd,Canley Heights"/>
    <x v="0"/>
    <s v="NSW"/>
    <x v="0"/>
    <s v="Leighton Forrest"/>
    <s v="High"/>
    <s v="Apex Preferred Stainless Steel Scissors"/>
    <x v="0"/>
    <s v="Small Box"/>
    <s v="Regular Air"/>
    <d v="2014-01-16T00:00:00"/>
    <s v="$2.50"/>
    <s v="$5.68"/>
    <s v="$3.18"/>
    <n v="28"/>
    <s v="$240.73"/>
    <n v="0.1"/>
    <s v="$8.55"/>
    <s v="$232.63"/>
    <s v="$3.60"/>
    <s v="$247.55"/>
    <n v="232.63"/>
    <n v="247.55"/>
    <n v="-14.920000000000016"/>
    <n v="3.6"/>
    <n v="8.5500000000000007"/>
    <n v="242.6"/>
    <n v="5.68"/>
    <n v="154.08999999999997"/>
    <n v="150.48999999999998"/>
    <n v="146.88999999999999"/>
    <m/>
  </r>
  <r>
    <s v="5938-1"/>
    <x v="128"/>
    <s v="Brad Thomas"/>
    <s v="152 Bunnerong Road,Eastgardens"/>
    <x v="0"/>
    <s v="NSW"/>
    <x v="0"/>
    <s v="Tina Carlton"/>
    <s v="Critical"/>
    <s v="Adesso Programmable 142-Key Keyboard"/>
    <x v="0"/>
    <s v="Wrap Bag"/>
    <s v="Regular Air"/>
    <d v="2015-02-06T00:00:00"/>
    <s v="$32.02"/>
    <s v="$152.48"/>
    <s v="$120.46"/>
    <n v="17"/>
    <s v="$37.52"/>
    <n v="0.02"/>
    <s v="$3.65"/>
    <s v="$3.79"/>
    <s v="$4.00"/>
    <s v="$40.71"/>
    <n v="3.79"/>
    <n v="40.71"/>
    <n v="-36.92"/>
    <n v="4"/>
    <n v="3.65"/>
    <n v="41.06"/>
    <n v="152.47999999999999"/>
    <n v="2592.5099999999998"/>
    <n v="2588.5099999999998"/>
    <n v="2584.5099999999998"/>
    <m/>
  </r>
  <r>
    <s v="5939-1"/>
    <x v="649"/>
    <s v="Richard Bierner"/>
    <s v="180 High Street,Windsor"/>
    <x v="1"/>
    <s v="VIC"/>
    <x v="3"/>
    <s v="Connor Betts"/>
    <s v="High"/>
    <s v="Alto Parchment Paper, Assorted Colors"/>
    <x v="0"/>
    <s v="Small Box"/>
    <s v="Regular Air"/>
    <d v="2015-06-22T00:00:00"/>
    <s v="$4.59"/>
    <s v="$7.28"/>
    <s v="$2.69"/>
    <n v="26"/>
    <s v="$116.48"/>
    <n v="0.1"/>
    <s v="$8.15"/>
    <s v="$108.33"/>
    <s v="$11.15"/>
    <s v="$119.48"/>
    <n v="108.33"/>
    <n v="119.48"/>
    <n v="-11.150000000000006"/>
    <n v="11.15"/>
    <n v="8.15"/>
    <n v="122.47999999999999"/>
    <n v="7.28"/>
    <n v="192.28"/>
    <n v="181.13"/>
    <n v="169.98"/>
    <m/>
  </r>
  <r>
    <s v="5939-1"/>
    <x v="463"/>
    <s v="Carlos Soltero"/>
    <s v="1/41B Elizabeth Bay Rd,Elizabeth Bay"/>
    <x v="0"/>
    <s v="NSW"/>
    <x v="1"/>
    <s v="Charlie Bui"/>
    <s v="Not Specified"/>
    <s v="Multimedia Mailers"/>
    <x v="0"/>
    <s v="Small Box"/>
    <s v="Express Air"/>
    <d v="2015-02-13T00:00:00"/>
    <s v="$99.39"/>
    <s v="$162.93"/>
    <s v="$63.54"/>
    <n v="1"/>
    <s v="$5,339.36"/>
    <n v="0.06"/>
    <s v="$66.82"/>
    <s v="$5,364.58"/>
    <s v="$19.99"/>
    <s v="$5,367.58"/>
    <n v="5364.58"/>
    <n v="5367.58"/>
    <n v="-3"/>
    <n v="19.989999999999998"/>
    <n v="66.819999999999993"/>
    <n v="5320.75"/>
    <n v="162.93"/>
    <n v="116.10000000000001"/>
    <n v="96.110000000000014"/>
    <n v="76.120000000000019"/>
    <m/>
  </r>
  <r>
    <s v="5939-1"/>
    <x v="307"/>
    <s v="Amy Cox"/>
    <s v="523 King St,Newtown"/>
    <x v="0"/>
    <s v="NSW"/>
    <x v="0"/>
    <s v="Aanya Zhang"/>
    <s v="Medium"/>
    <s v="Artisan 474 Labels"/>
    <x v="0"/>
    <s v="Small Box"/>
    <s v="Regular Air"/>
    <d v="2013-10-23T00:00:00"/>
    <s v="$1.84"/>
    <s v="$2.88"/>
    <s v="$1.04"/>
    <n v="10"/>
    <s v="$67.62"/>
    <n v="0.05"/>
    <s v="$4.43"/>
    <s v="$62.87"/>
    <s v="$0.99"/>
    <s v="$63.47"/>
    <n v="62.87"/>
    <n v="63.47"/>
    <n v="-0.60000000000000142"/>
    <n v="0.99"/>
    <n v="4.43"/>
    <n v="60.029999999999994"/>
    <n v="2.88"/>
    <n v="25.359999999999996"/>
    <n v="24.369999999999997"/>
    <n v="23.38"/>
    <m/>
  </r>
  <r>
    <s v="5939-1"/>
    <x v="649"/>
    <s v="Richard Bierner"/>
    <s v="180 High Street,Windsor"/>
    <x v="1"/>
    <s v="VIC"/>
    <x v="1"/>
    <s v="Connor Betts"/>
    <s v="Medium"/>
    <s v="Alto 3-Hole Punch"/>
    <x v="0"/>
    <s v="Wrap Bag"/>
    <s v="Regular Air"/>
    <d v="2015-06-22T00:00:00"/>
    <s v="$2.76"/>
    <s v="$4.38"/>
    <s v="$1.62"/>
    <n v="11"/>
    <s v="$116.48"/>
    <n v="0.09"/>
    <s v="$8.15"/>
    <s v="$108.33"/>
    <s v="$6.21"/>
    <s v="$119.48"/>
    <n v="108.33"/>
    <n v="119.48"/>
    <n v="-11.150000000000006"/>
    <n v="6.21"/>
    <n v="8.15"/>
    <n v="117.53999999999999"/>
    <n v="4.38"/>
    <n v="46.24"/>
    <n v="40.03"/>
    <n v="33.82"/>
    <m/>
  </r>
  <r>
    <s v="5939-1"/>
    <x v="649"/>
    <s v="Richard Bierner"/>
    <s v="180 High Street,Windsor"/>
    <x v="1"/>
    <s v="VIC"/>
    <x v="0"/>
    <s v="Connor Betts"/>
    <s v="Medium"/>
    <s v="Alto Parchment Paper, Assorted Colors"/>
    <x v="0"/>
    <s v="Wrap Bag"/>
    <s v="Regular Air"/>
    <d v="2015-06-22T00:00:00"/>
    <s v="$4.59"/>
    <s v="$7.28"/>
    <s v="$2.69"/>
    <n v="39"/>
    <s v="$116.48"/>
    <n v="0.08"/>
    <s v="$8.15"/>
    <s v="$108.33"/>
    <s v="$11.15"/>
    <s v="$119.42"/>
    <n v="108.33"/>
    <n v="119.42"/>
    <n v="-11.090000000000003"/>
    <n v="11.15"/>
    <n v="8.15"/>
    <n v="122.41999999999999"/>
    <n v="7.28"/>
    <n v="286.92"/>
    <n v="275.77000000000004"/>
    <n v="264.62000000000006"/>
    <m/>
  </r>
  <r>
    <s v="5941-1"/>
    <x v="106"/>
    <s v="Tracy Poddar"/>
    <s v="834 Bourke St,Waterloo"/>
    <x v="0"/>
    <s v="NSW"/>
    <x v="1"/>
    <s v="Charlie Bui"/>
    <s v="Low"/>
    <s v="Apex Preferred Stainless Steel Scissors"/>
    <x v="0"/>
    <s v="Small Pack"/>
    <s v="Express Air"/>
    <d v="2015-03-06T00:00:00"/>
    <s v="$2.50"/>
    <s v="$5.68"/>
    <s v="$3.18"/>
    <n v="45"/>
    <s v="$271.51"/>
    <n v="0.01"/>
    <s v="$2.63"/>
    <s v="$278.55"/>
    <s v="$3.60"/>
    <s v="$298.23"/>
    <n v="278.55"/>
    <n v="298.23"/>
    <n v="-19.680000000000007"/>
    <n v="3.6"/>
    <n v="2.63"/>
    <n v="299.20000000000005"/>
    <n v="5.68"/>
    <n v="256.57"/>
    <n v="252.97"/>
    <n v="249.37"/>
    <m/>
  </r>
  <r>
    <s v="5941-1"/>
    <x v="153"/>
    <s v="Tamara Chand"/>
    <s v="127 Liverpool St,Sydney"/>
    <x v="0"/>
    <s v="NSW"/>
    <x v="1"/>
    <s v="Samantha Chairs"/>
    <s v="High"/>
    <s v="Artisan 48 Labels"/>
    <x v="0"/>
    <s v="Small Pack"/>
    <s v="Regular Air"/>
    <d v="2015-06-11T00:00:00"/>
    <s v="$3.84"/>
    <s v="$6.30"/>
    <s v="$2.46"/>
    <n v="19"/>
    <s v="$121.22"/>
    <n v="0.08"/>
    <s v="$1.52"/>
    <s v="$113.68"/>
    <s v="$0.50"/>
    <s v="$113.07"/>
    <n v="113.68"/>
    <n v="113.07"/>
    <n v="0.61000000000001364"/>
    <n v="0.5"/>
    <n v="1.52"/>
    <n v="112.05"/>
    <n v="6.3"/>
    <n v="118.68"/>
    <n v="118.18"/>
    <n v="117.68"/>
    <m/>
  </r>
  <r>
    <s v="5941-1"/>
    <x v="136"/>
    <s v="Justin Knight"/>
    <s v="Macquarie Centre Cnr Herring Road &amp; Waterloo Road,Macquarie Park"/>
    <x v="0"/>
    <s v="NSW"/>
    <x v="3"/>
    <s v="Nicholas Fernandes"/>
    <s v="Medium"/>
    <s v="Artisan 474 Labels"/>
    <x v="0"/>
    <s v="Wrap Bag"/>
    <s v="Regular Air"/>
    <d v="2013-03-31T00:00:00"/>
    <s v="$1.84"/>
    <s v="$2.88"/>
    <s v="$1.04"/>
    <n v="31"/>
    <s v="$16.35"/>
    <n v="0.04"/>
    <s v="$0.17"/>
    <s v="$13.42"/>
    <s v="$0.99"/>
    <s v="$14.75"/>
    <n v="13.42"/>
    <n v="14.75"/>
    <n v="-1.33"/>
    <n v="0.99"/>
    <n v="0.17"/>
    <n v="15.57"/>
    <n v="2.88"/>
    <n v="90.1"/>
    <n v="89.11"/>
    <n v="88.12"/>
    <m/>
  </r>
  <r>
    <s v="5941-1"/>
    <x v="142"/>
    <s v="Daniel Byrd"/>
    <s v="127 Liverpool St,Sydney"/>
    <x v="0"/>
    <s v="NSW"/>
    <x v="2"/>
    <s v="Samantha Chairs"/>
    <s v="Critical"/>
    <s v="Copacres Pencils"/>
    <x v="0"/>
    <s v="Small Pack"/>
    <s v="Express Air"/>
    <d v="2014-06-30T00:00:00"/>
    <s v="$1.09"/>
    <s v="$2.60"/>
    <s v="$1.51"/>
    <n v="41"/>
    <s v="$263.90"/>
    <n v="0.03"/>
    <s v="$7.61"/>
    <s v="$263.01"/>
    <s v="$2.40"/>
    <s v="$248.55"/>
    <n v="263.01"/>
    <n v="248.55"/>
    <n v="14.45999999999998"/>
    <n v="2.4"/>
    <n v="7.61"/>
    <n v="243.34"/>
    <n v="2.6"/>
    <n v="101.39000000000001"/>
    <n v="98.990000000000009"/>
    <n v="96.59"/>
    <m/>
  </r>
  <r>
    <s v="5942-1"/>
    <x v="441"/>
    <s v="Denise Monton"/>
    <s v="2/797 Botany Rd,Rosebery"/>
    <x v="0"/>
    <s v="NSW"/>
    <x v="1"/>
    <s v="Samantha Chairs"/>
    <s v="Not Specified"/>
    <s v="12 Colored Short Pencils"/>
    <x v="2"/>
    <s v="Large Box"/>
    <s v="Regular Air"/>
    <d v="2015-06-25T00:00:00"/>
    <s v="$1.09"/>
    <s v="$2.60"/>
    <s v="$1.51"/>
    <n v="17"/>
    <s v="$67.60"/>
    <n v="0"/>
    <s v="$5.41"/>
    <s v="$62.19"/>
    <s v="$2.40"/>
    <s v="$64.59"/>
    <n v="62.19"/>
    <n v="64.59"/>
    <n v="-2.4000000000000057"/>
    <n v="2.4"/>
    <n v="5.41"/>
    <n v="61.580000000000013"/>
    <n v="2.6"/>
    <n v="41.190000000000005"/>
    <n v="38.790000000000006"/>
    <n v="36.390000000000008"/>
    <m/>
  </r>
  <r>
    <s v="5942-1"/>
    <x v="321"/>
    <s v="Nancy Lomonaco"/>
    <s v="523 King St,Newtown"/>
    <x v="0"/>
    <s v="NSW"/>
    <x v="1"/>
    <s v="Aanya Zhang"/>
    <s v="High"/>
    <s v="Apex Office Executive Series Stainless Steel Trimmers"/>
    <x v="2"/>
    <s v="Small Pack"/>
    <s v="Express Air"/>
    <d v="2013-09-03T00:00:00"/>
    <s v="$3.51"/>
    <s v="$8.57"/>
    <s v="$5.06"/>
    <n v="1"/>
    <s v="$46.32"/>
    <n v="0.1"/>
    <s v="$4.10"/>
    <s v="$42.48"/>
    <s v="$6.14"/>
    <s v="$43.28"/>
    <n v="42.48"/>
    <n v="43.28"/>
    <n v="-0.80000000000000426"/>
    <n v="6.14"/>
    <n v="4.0999999999999996"/>
    <n v="45.32"/>
    <n v="8.57"/>
    <n v="10.61"/>
    <n v="4.4700000000000006"/>
    <n v="-1.669999999999999"/>
    <m/>
  </r>
  <r>
    <s v="5942-2"/>
    <x v="441"/>
    <s v="Pete Armstrong"/>
    <s v="506 Swan Street,Richmond"/>
    <x v="1"/>
    <s v="VIC"/>
    <x v="3"/>
    <s v="Connor Betts"/>
    <s v="Low"/>
    <s v="TechSavi Cordless Elite Duo"/>
    <x v="1"/>
    <s v="Medium Box"/>
    <s v="Regular Air"/>
    <d v="2015-06-27T00:00:00"/>
    <s v="$60.59"/>
    <s v="$100.98"/>
    <s v="$40.39"/>
    <n v="2"/>
    <s v="$2,753.32"/>
    <n v="0.01"/>
    <s v="$55.08"/>
    <s v="$2,698.25"/>
    <s v="$7.18"/>
    <s v="$2,705.43"/>
    <n v="2698.25"/>
    <n v="2705.43"/>
    <n v="-7.1799999999998363"/>
    <n v="7.18"/>
    <n v="55.08"/>
    <n v="2657.5299999999997"/>
    <n v="100.98"/>
    <n v="154.06"/>
    <n v="146.88"/>
    <n v="139.69999999999999"/>
    <m/>
  </r>
  <r>
    <s v="5943-1"/>
    <x v="441"/>
    <s v="Denise Monton"/>
    <s v="797 Botany Rd,Rosebery"/>
    <x v="0"/>
    <s v="NSW"/>
    <x v="3"/>
    <s v="Phoebe Gour"/>
    <s v="Critical"/>
    <s v="12 Colored Short Pencils"/>
    <x v="0"/>
    <s v="Small Pack"/>
    <s v="Regular Air"/>
    <d v="2015-06-27T00:00:00"/>
    <s v="$1.09"/>
    <s v="$2.60"/>
    <s v="$1.51"/>
    <n v="50"/>
    <s v="$67.60"/>
    <n v="0.08"/>
    <s v="$5.41"/>
    <s v="$62.19"/>
    <s v="$2.40"/>
    <s v="$64.59"/>
    <n v="62.19"/>
    <n v="64.59"/>
    <n v="-2.4000000000000057"/>
    <n v="2.4"/>
    <n v="5.41"/>
    <n v="61.580000000000013"/>
    <n v="2.6"/>
    <n v="126.99000000000001"/>
    <n v="124.59"/>
    <n v="122.19"/>
    <m/>
  </r>
  <r>
    <s v="5943-1"/>
    <x v="650"/>
    <s v="Peter Buhler"/>
    <s v="2-4 College Street, Darlinghurst"/>
    <x v="0"/>
    <s v="NSW"/>
    <x v="1"/>
    <s v="Nicholas Fernandes"/>
    <s v="Critical"/>
    <s v="Multimedia Mailers"/>
    <x v="2"/>
    <s v="Large Box"/>
    <s v="Regular Air"/>
    <d v="2016-05-30T00:00:00"/>
    <s v="$99.39"/>
    <s v="$162.93"/>
    <s v="$63.54"/>
    <n v="16"/>
    <s v="$3,365.68"/>
    <n v="0.09"/>
    <s v="$225.89"/>
    <s v="$3,317.59"/>
    <s v="$19.99"/>
    <s v="$3,023.34"/>
    <n v="3317.59"/>
    <n v="3023.34"/>
    <n v="294.25"/>
    <n v="19.989999999999998"/>
    <n v="225.89"/>
    <n v="2817.44"/>
    <n v="162.93"/>
    <n v="2400.98"/>
    <n v="2380.9900000000002"/>
    <n v="2361.0000000000005"/>
    <m/>
  </r>
  <r>
    <s v="5943-1"/>
    <x v="228"/>
    <s v="Charles Sheldon"/>
    <s v="180 High Street,Windsor"/>
    <x v="1"/>
    <s v="VIC"/>
    <x v="3"/>
    <s v="Connor Betts"/>
    <s v="Medium"/>
    <s v="Artisan 48 Labels"/>
    <x v="1"/>
    <s v="Small Box"/>
    <s v="Regular Air"/>
    <d v="2013-07-28T00:00:00"/>
    <s v="$3.84"/>
    <s v="$6.30"/>
    <s v="$2.46"/>
    <n v="14"/>
    <s v="$197.82"/>
    <n v="0.1"/>
    <s v="$3.96"/>
    <s v="$193.64"/>
    <s v="$0.50"/>
    <s v="$190.59"/>
    <n v="193.64"/>
    <n v="190.59"/>
    <n v="3.0499999999999829"/>
    <n v="0.5"/>
    <n v="3.96"/>
    <n v="187.13"/>
    <n v="6.3"/>
    <n v="84.740000000000009"/>
    <n v="84.240000000000009"/>
    <n v="83.740000000000009"/>
    <m/>
  </r>
  <r>
    <s v="5943-1"/>
    <x v="15"/>
    <s v="Bill Stewart"/>
    <s v="188 Pitt Street,Sydney"/>
    <x v="0"/>
    <s v="NSW"/>
    <x v="1"/>
    <s v="Tina Carlton"/>
    <s v="Not Specified"/>
    <s v="Artisan 474 Labels"/>
    <x v="0"/>
    <s v="Wrap Bag"/>
    <s v="Regular Air"/>
    <d v="2015-05-13T00:00:00"/>
    <s v="$1.84"/>
    <s v="$2.88"/>
    <s v="$1.04"/>
    <n v="41"/>
    <s v="$45.12"/>
    <n v="0.02"/>
    <s v="$2.65"/>
    <s v="$41.45"/>
    <s v="$0.99"/>
    <s v="$48.28"/>
    <n v="41.45"/>
    <n v="48.28"/>
    <n v="-6.8299999999999983"/>
    <n v="0.99"/>
    <n v="2.65"/>
    <n v="46.620000000000005"/>
    <n v="2.88"/>
    <n v="116.41999999999999"/>
    <n v="115.42999999999999"/>
    <n v="114.44"/>
    <m/>
  </r>
  <r>
    <s v="5943-1"/>
    <x v="441"/>
    <s v="Denise Monton"/>
    <s v="2/797 Botany Rd,Rosebery"/>
    <x v="0"/>
    <s v="NSW"/>
    <x v="0"/>
    <s v="Samantha Chairs"/>
    <s v="Not Specified"/>
    <s v="12 Colored Short Pencils"/>
    <x v="0"/>
    <s v="Small Box"/>
    <s v="Regular Air"/>
    <d v="2015-06-25T00:00:00"/>
    <s v="$1.09"/>
    <s v="$2.60"/>
    <s v="$1.51"/>
    <n v="31"/>
    <s v="$67.60"/>
    <n v="0.08"/>
    <s v="$5.41"/>
    <s v="$62.19"/>
    <s v="$2.40"/>
    <s v="$64.59"/>
    <n v="62.19"/>
    <n v="64.59"/>
    <n v="-2.4000000000000057"/>
    <n v="2.4"/>
    <n v="5.41"/>
    <n v="61.580000000000013"/>
    <n v="2.6"/>
    <n v="77.590000000000018"/>
    <n v="75.190000000000012"/>
    <n v="72.790000000000006"/>
    <m/>
  </r>
  <r>
    <s v="5943-1"/>
    <x v="100"/>
    <s v="Stefania Perrino"/>
    <s v="180 High Street,Windsor"/>
    <x v="1"/>
    <s v="VIC"/>
    <x v="1"/>
    <s v="Connor Betts"/>
    <s v="Not Specified"/>
    <s v="12 Colored Short Pencils"/>
    <x v="1"/>
    <s v="Small Box"/>
    <s v="Regular Air"/>
    <d v="2015-06-29T00:00:00"/>
    <s v="$1.09"/>
    <s v="$2.60"/>
    <s v="$1.51"/>
    <n v="29"/>
    <s v="$67.60"/>
    <n v="0.03"/>
    <s v="$5.41"/>
    <s v="$62.19"/>
    <s v="$2.40"/>
    <s v="$64.59"/>
    <n v="62.19"/>
    <n v="64.59"/>
    <n v="-2.4000000000000057"/>
    <n v="2.4"/>
    <n v="5.41"/>
    <n v="61.580000000000013"/>
    <n v="2.6"/>
    <n v="72.390000000000015"/>
    <n v="69.990000000000009"/>
    <n v="67.59"/>
    <m/>
  </r>
  <r>
    <s v="5943-1"/>
    <x v="441"/>
    <s v="Denise Monton"/>
    <s v="2/797 Botany Rd,Rosebery"/>
    <x v="0"/>
    <s v="NSW"/>
    <x v="0"/>
    <s v="Samantha Chairs"/>
    <s v="High"/>
    <s v="12 Colored Short Pencils"/>
    <x v="1"/>
    <s v="Small Box"/>
    <s v="Regular Air"/>
    <d v="2015-06-27T00:00:00"/>
    <s v="$1.09"/>
    <s v="$2.60"/>
    <s v="$1.51"/>
    <n v="43"/>
    <s v="$67.60"/>
    <n v="0"/>
    <s v="$5.41"/>
    <s v="$62.19"/>
    <s v="$2.40"/>
    <s v="$64.59"/>
    <n v="62.19"/>
    <n v="64.59"/>
    <n v="-2.4000000000000057"/>
    <n v="2.4"/>
    <n v="5.41"/>
    <n v="61.580000000000013"/>
    <n v="2.6"/>
    <n v="108.79"/>
    <n v="106.39"/>
    <n v="103.99"/>
    <m/>
  </r>
  <r>
    <s v="5943-1"/>
    <x v="100"/>
    <s v="Stefania Perrino"/>
    <s v="180 High Street,Windsor"/>
    <x v="1"/>
    <s v="VIC"/>
    <x v="3"/>
    <s v="Connor Betts"/>
    <s v="Not Specified"/>
    <s v="12 Colored Short Pencils"/>
    <x v="1"/>
    <s v="Medium Box"/>
    <s v="Express Air"/>
    <d v="2015-06-29T00:00:00"/>
    <s v="$1.09"/>
    <s v="$2.60"/>
    <s v="$1.51"/>
    <n v="45"/>
    <s v="$67.60"/>
    <n v="0.03"/>
    <s v="$5.41"/>
    <s v="$62.19"/>
    <s v="$2.40"/>
    <s v="$64.59"/>
    <n v="62.19"/>
    <n v="64.59"/>
    <n v="-2.4000000000000057"/>
    <n v="2.4"/>
    <n v="5.41"/>
    <n v="61.580000000000013"/>
    <n v="2.6"/>
    <n v="113.99000000000001"/>
    <n v="111.59"/>
    <n v="109.19"/>
    <m/>
  </r>
  <r>
    <s v="5943-1"/>
    <x v="302"/>
    <s v="Erica Bern"/>
    <s v="10 O'Connell St,Sydney"/>
    <x v="0"/>
    <s v="NSW"/>
    <x v="1"/>
    <s v="Aanya Zhang"/>
    <s v="Not Specified"/>
    <s v="Colored Envelopes"/>
    <x v="0"/>
    <s v="Small Box"/>
    <s v="Regular Air"/>
    <d v="2015-06-23T00:00:00"/>
    <s v="$2.25"/>
    <s v="$3.69"/>
    <s v="$1.44"/>
    <n v="24"/>
    <s v="$154.98"/>
    <n v="0.04"/>
    <s v="$9.30"/>
    <s v="$145.68"/>
    <s v="$2.50"/>
    <s v="$148.18"/>
    <n v="145.68"/>
    <n v="148.18"/>
    <n v="-2.5"/>
    <n v="2.5"/>
    <n v="9.3000000000000007"/>
    <n v="141.38"/>
    <n v="3.69"/>
    <n v="81.760000000000005"/>
    <n v="79.260000000000005"/>
    <n v="76.760000000000005"/>
    <m/>
  </r>
  <r>
    <s v="5943-1"/>
    <x v="441"/>
    <s v="Denise Monton"/>
    <s v="2/797 Botany Rd,Rosebery"/>
    <x v="0"/>
    <s v="NSW"/>
    <x v="3"/>
    <s v="Samantha Chairs"/>
    <s v="Not Specified"/>
    <s v="12 Colored Short Pencils"/>
    <x v="2"/>
    <s v="Large Box"/>
    <s v="Regular Air"/>
    <d v="2015-06-27T00:00:00"/>
    <s v="$1.09"/>
    <s v="$2.60"/>
    <s v="$1.51"/>
    <n v="1"/>
    <s v="$67.60"/>
    <n v="0"/>
    <s v="$5.41"/>
    <s v="$62.19"/>
    <s v="$2.40"/>
    <s v="$64.59"/>
    <n v="62.19"/>
    <n v="64.59"/>
    <n v="-2.4000000000000057"/>
    <n v="2.4"/>
    <n v="5.41"/>
    <n v="61.580000000000013"/>
    <n v="2.6"/>
    <n v="-0.41000000000000014"/>
    <n v="-2.81"/>
    <n v="-5.21"/>
    <m/>
  </r>
  <r>
    <s v="5943-1"/>
    <x v="441"/>
    <s v="Denise Monton"/>
    <s v="2/797 Botany Rd,Rosebery"/>
    <x v="0"/>
    <s v="NSW"/>
    <x v="0"/>
    <s v="Samantha Chairs"/>
    <s v="Not Specified"/>
    <s v="12 Colored Short Pencils"/>
    <x v="0"/>
    <s v="Small Box"/>
    <s v="Regular Air"/>
    <d v="2015-06-27T00:00:00"/>
    <s v="$1.09"/>
    <s v="$2.60"/>
    <s v="$1.51"/>
    <n v="3"/>
    <s v="$67.60"/>
    <n v="0.1"/>
    <s v="$5.41"/>
    <s v="$62.19"/>
    <s v="$2.40"/>
    <s v="$64.59"/>
    <n v="62.19"/>
    <n v="64.59"/>
    <n v="-2.4000000000000057"/>
    <n v="2.4"/>
    <n v="5.41"/>
    <n v="61.580000000000013"/>
    <n v="2.6"/>
    <n v="4.7900000000000009"/>
    <n v="2.3900000000000006"/>
    <n v="-9.9999999999993427E-3"/>
    <m/>
  </r>
  <r>
    <s v="5943-1"/>
    <x v="131"/>
    <s v="Karl Brown"/>
    <s v="470 Anzac Parade,Kingsford"/>
    <x v="0"/>
    <s v="NSW"/>
    <x v="3"/>
    <s v="Tina Carlton"/>
    <s v="Critical"/>
    <s v="Apex Preferred Stainless Steel Scissors"/>
    <x v="1"/>
    <s v="Medium Box"/>
    <s v="Regular Air"/>
    <d v="2013-07-26T00:00:00"/>
    <s v="$2.50"/>
    <s v="$5.68"/>
    <s v="$3.18"/>
    <n v="49"/>
    <s v="$144.61"/>
    <n v="0.06"/>
    <s v="$7.52"/>
    <s v="$132.33"/>
    <s v="$3.60"/>
    <s v="$136.35"/>
    <n v="132.33000000000001"/>
    <n v="136.35"/>
    <n v="-4.0199999999999818"/>
    <n v="3.6"/>
    <n v="7.52"/>
    <n v="132.42999999999998"/>
    <n v="5.68"/>
    <n v="274.40000000000003"/>
    <n v="270.8"/>
    <n v="267.2"/>
    <m/>
  </r>
  <r>
    <s v="5943-1"/>
    <x v="441"/>
    <s v="Denise Monton"/>
    <s v="2/797 Botany Rd,Rosebery"/>
    <x v="0"/>
    <s v="NSW"/>
    <x v="3"/>
    <s v="Samantha Chairs"/>
    <s v="Medium"/>
    <s v="12 Colored Short Pencils"/>
    <x v="0"/>
    <s v="Small Box"/>
    <s v="Regular Air"/>
    <d v="2015-06-27T00:00:00"/>
    <s v="$1.09"/>
    <s v="$2.60"/>
    <s v="$1.51"/>
    <n v="8"/>
    <s v="$67.60"/>
    <n v="7.0000000000000007E-2"/>
    <s v="$5.41"/>
    <s v="$62.19"/>
    <s v="$2.40"/>
    <s v="$64.59"/>
    <n v="62.19"/>
    <n v="64.59"/>
    <n v="-2.4000000000000057"/>
    <n v="2.4"/>
    <n v="5.41"/>
    <n v="61.580000000000013"/>
    <n v="2.6"/>
    <n v="17.79"/>
    <n v="15.39"/>
    <n v="12.99"/>
    <m/>
  </r>
  <r>
    <s v="5943-1"/>
    <x v="441"/>
    <s v="Denise Monton"/>
    <s v="2/797 Botany Rd,Rosebery"/>
    <x v="0"/>
    <s v="NSW"/>
    <x v="0"/>
    <s v="Samantha Chairs"/>
    <s v="High"/>
    <s v="12 Colored Short Pencils"/>
    <x v="1"/>
    <s v="Small Box"/>
    <s v="Regular Air"/>
    <d v="2015-06-25T00:00:00"/>
    <s v="$1.09"/>
    <s v="$2.60"/>
    <s v="$1.51"/>
    <n v="31"/>
    <s v="$67.60"/>
    <n v="0.03"/>
    <s v="$5.41"/>
    <s v="$62.19"/>
    <s v="$2.40"/>
    <s v="$64.59"/>
    <n v="62.19"/>
    <n v="64.59"/>
    <n v="-2.4000000000000057"/>
    <n v="2.4"/>
    <n v="5.41"/>
    <n v="61.580000000000013"/>
    <n v="2.6"/>
    <n v="77.590000000000018"/>
    <n v="75.190000000000012"/>
    <n v="72.790000000000006"/>
    <m/>
  </r>
  <r>
    <s v="5943-1"/>
    <x v="651"/>
    <s v="Aleksandra Gannaway"/>
    <s v="Hoyts Entertainment Quarter 122 Lang Road,Moore Park"/>
    <x v="0"/>
    <s v="NSW"/>
    <x v="1"/>
    <s v="Tina Carlton"/>
    <s v="Not Specified"/>
    <s v="12 Colored Short Pencils"/>
    <x v="0"/>
    <s v="Wrap Bag"/>
    <s v="Regular Air"/>
    <d v="2015-06-29T00:00:00"/>
    <s v="$1.09"/>
    <s v="$2.60"/>
    <s v="$1.51"/>
    <n v="7"/>
    <s v="$67.60"/>
    <n v="0.06"/>
    <s v="$5.41"/>
    <s v="$62.19"/>
    <s v="$2.40"/>
    <s v="$64.59"/>
    <n v="62.19"/>
    <n v="64.59"/>
    <n v="-2.4000000000000057"/>
    <n v="2.4"/>
    <n v="5.41"/>
    <n v="61.580000000000013"/>
    <n v="2.6"/>
    <n v="15.19"/>
    <n v="12.79"/>
    <n v="10.389999999999999"/>
    <m/>
  </r>
  <r>
    <s v="5943-1"/>
    <x v="441"/>
    <s v="Denise Monton"/>
    <s v="2/797 Botany Rd,Rosebery"/>
    <x v="0"/>
    <s v="NSW"/>
    <x v="1"/>
    <s v="Samantha Chairs"/>
    <s v="Critical"/>
    <s v="12 Colored Short Pencils"/>
    <x v="2"/>
    <s v="Large Box"/>
    <s v="Regular Air"/>
    <d v="2015-06-27T00:00:00"/>
    <s v="$1.09"/>
    <s v="$2.60"/>
    <s v="$1.51"/>
    <n v="44"/>
    <s v="$67.60"/>
    <n v="0.08"/>
    <s v="$5.41"/>
    <s v="$62.19"/>
    <s v="$2.40"/>
    <s v="$64.59"/>
    <n v="62.19"/>
    <n v="64.59"/>
    <n v="-2.4000000000000057"/>
    <n v="2.4"/>
    <n v="5.41"/>
    <n v="61.580000000000013"/>
    <n v="2.6"/>
    <n v="111.39000000000001"/>
    <n v="108.99000000000001"/>
    <n v="106.59"/>
    <m/>
  </r>
  <r>
    <s v="5943-2"/>
    <x v="441"/>
    <s v="Denise Monton"/>
    <s v="797 Botany Rd,Rosebery"/>
    <x v="0"/>
    <s v="NSW"/>
    <x v="3"/>
    <s v="Phoebe Gour"/>
    <s v="Not Specified"/>
    <s v="TechSavi Cordless Elite Duo"/>
    <x v="2"/>
    <s v="Large Box"/>
    <s v="Regular Air"/>
    <d v="2015-06-27T00:00:00"/>
    <s v="$60.59"/>
    <s v="$100.98"/>
    <s v="$40.39"/>
    <n v="7"/>
    <s v="$2,753.32"/>
    <n v="0.02"/>
    <s v="$55.07"/>
    <s v="$2,698.25"/>
    <s v="$7.18"/>
    <s v="$2,705.43"/>
    <n v="2698.25"/>
    <n v="2705.43"/>
    <n v="-7.1799999999998363"/>
    <n v="7.18"/>
    <n v="55.07"/>
    <n v="2657.5399999999995"/>
    <n v="100.98"/>
    <n v="658.96999999999991"/>
    <n v="651.79"/>
    <n v="644.61"/>
    <m/>
  </r>
  <r>
    <s v="5943-2"/>
    <x v="441"/>
    <s v="Denise Monton"/>
    <s v="2/797 Botany Rd,Rosebery"/>
    <x v="0"/>
    <s v="NSW"/>
    <x v="2"/>
    <s v="Samantha Chairs"/>
    <s v="High"/>
    <s v="TechSavi Cordless Access Keyboard"/>
    <x v="0"/>
    <s v="Small Box"/>
    <s v="Regular Air"/>
    <d v="2015-06-27T00:00:00"/>
    <s v="$14.70"/>
    <s v="$29.99"/>
    <s v="$15.29"/>
    <n v="32"/>
    <s v="$2,753.32"/>
    <n v="0.08"/>
    <s v="$55.07"/>
    <s v="$2,698.25"/>
    <s v="$5.50"/>
    <s v="$2,705.43"/>
    <n v="2698.25"/>
    <n v="2705.43"/>
    <n v="-7.1799999999998363"/>
    <n v="5.5"/>
    <n v="55.07"/>
    <n v="2655.8599999999997"/>
    <n v="29.99"/>
    <n v="910.1099999999999"/>
    <n v="904.6099999999999"/>
    <n v="899.1099999999999"/>
    <m/>
  </r>
  <r>
    <s v="5943-2"/>
    <x v="651"/>
    <s v="Denise Monton"/>
    <s v="2/797 Botany Rd,Rosebery"/>
    <x v="0"/>
    <s v="NSW"/>
    <x v="2"/>
    <s v="Samantha Chairs"/>
    <s v="High"/>
    <s v="TechSavi Cordless Access Keyboard"/>
    <x v="0"/>
    <s v="Small Box"/>
    <s v="Regular Air"/>
    <d v="2015-06-29T00:00:00"/>
    <s v="$14.70"/>
    <s v="$29.99"/>
    <s v="$15.29"/>
    <n v="47"/>
    <s v="$2,753.32"/>
    <n v="0.01"/>
    <s v="$55.07"/>
    <s v="$2,698.25"/>
    <s v="$5.50"/>
    <s v="$2,705.43"/>
    <n v="2698.25"/>
    <n v="2705.43"/>
    <n v="-7.1799999999998363"/>
    <n v="5.5"/>
    <n v="55.07"/>
    <n v="2655.8599999999997"/>
    <n v="29.99"/>
    <n v="1359.96"/>
    <n v="1354.46"/>
    <n v="1348.96"/>
    <m/>
  </r>
  <r>
    <s v="5943-2"/>
    <x v="441"/>
    <s v="Dennis Kenery"/>
    <s v="27 Greenfield Parade,Bankstown"/>
    <x v="0"/>
    <s v="NSW"/>
    <x v="3"/>
    <s v="Nicholas Fernandes"/>
    <s v="Medium"/>
    <s v="TechSavi Internet Navigator Keyboard"/>
    <x v="0"/>
    <s v="Small Box"/>
    <s v="Regular Air"/>
    <d v="2015-06-29T00:00:00"/>
    <s v="$6.51"/>
    <s v="$30.98"/>
    <s v="$24.47"/>
    <n v="48"/>
    <s v="$2,753.32"/>
    <n v="0.04"/>
    <s v="$55.07"/>
    <s v="$2,698.25"/>
    <s v="$6.50"/>
    <s v="$2,705.43"/>
    <n v="2698.25"/>
    <n v="2705.43"/>
    <n v="-7.1799999999998363"/>
    <n v="6.5"/>
    <n v="55.07"/>
    <n v="2656.8599999999997"/>
    <n v="30.98"/>
    <n v="1438.47"/>
    <n v="1431.97"/>
    <n v="1425.47"/>
    <m/>
  </r>
  <r>
    <s v="5943-2"/>
    <x v="441"/>
    <s v="Denise Monton"/>
    <s v="2/797 Botany Rd,Rosebery"/>
    <x v="0"/>
    <s v="NSW"/>
    <x v="0"/>
    <s v="Samantha Chairs"/>
    <s v="Not Specified"/>
    <s v="TechSavi Cordless Access Keyboard"/>
    <x v="0"/>
    <s v="Small Box"/>
    <s v="Express Air"/>
    <d v="2015-06-27T00:00:00"/>
    <s v="$14.70"/>
    <s v="$29.99"/>
    <s v="$15.29"/>
    <n v="30"/>
    <s v="$2,753.32"/>
    <n v="0.03"/>
    <s v="$55.07"/>
    <s v="$2,698.25"/>
    <s v="$5.50"/>
    <s v="$2,705.43"/>
    <n v="2698.25"/>
    <n v="2705.43"/>
    <n v="-7.1799999999998363"/>
    <n v="5.5"/>
    <n v="55.07"/>
    <n v="2655.8599999999997"/>
    <n v="29.99"/>
    <n v="850.12999999999988"/>
    <n v="844.62999999999988"/>
    <n v="839.12999999999988"/>
    <m/>
  </r>
  <r>
    <s v="5943-2"/>
    <x v="441"/>
    <s v="Denise Monton"/>
    <s v="85-113 Dunning Ave,Roseberry"/>
    <x v="0"/>
    <s v="NSW"/>
    <x v="2"/>
    <s v="Mihael Khan"/>
    <s v="High"/>
    <s v="TechSavi Cordless Elite Duo"/>
    <x v="1"/>
    <s v="Large Box"/>
    <s v="Regular Air"/>
    <d v="2015-06-27T00:00:00"/>
    <s v="$60.59"/>
    <s v="$100.98"/>
    <s v="$40.39"/>
    <n v="49"/>
    <s v="$2,753.32"/>
    <n v="0.06"/>
    <s v="$55.07"/>
    <s v="$2,698.25"/>
    <s v="$7.18"/>
    <s v="$2,705.43"/>
    <n v="2698.25"/>
    <n v="2705.43"/>
    <n v="-7.1799999999998363"/>
    <n v="7.18"/>
    <n v="55.07"/>
    <n v="2657.5399999999995"/>
    <n v="100.98"/>
    <n v="4900.130000000001"/>
    <n v="4892.9500000000007"/>
    <n v="4885.7700000000004"/>
    <m/>
  </r>
  <r>
    <s v="5944-1"/>
    <x v="651"/>
    <s v="Dorgin Lygon"/>
    <s v="221 Barkly St,St Kilda"/>
    <x v="1"/>
    <s v="VIC"/>
    <x v="3"/>
    <s v="Yvette Biti"/>
    <s v="Not Specified"/>
    <s v="Smiths General Use 3-Ring Binders"/>
    <x v="1"/>
    <s v="Medium Box"/>
    <s v="Express Air"/>
    <d v="2015-06-27T00:00:00"/>
    <s v="$1.18"/>
    <s v="$1.88"/>
    <s v="$0.70"/>
    <n v="45"/>
    <s v="$9.40"/>
    <n v="0.03"/>
    <s v="$0.75"/>
    <s v="$8.65"/>
    <s v="$1.49"/>
    <s v="$10.14"/>
    <n v="8.65"/>
    <n v="10.14"/>
    <n v="-1.4900000000000002"/>
    <n v="1.49"/>
    <n v="0.75"/>
    <n v="10.88"/>
    <n v="1.88"/>
    <n v="85.339999999999989"/>
    <n v="83.85"/>
    <n v="82.36"/>
    <m/>
  </r>
  <r>
    <s v="5944-1"/>
    <x v="441"/>
    <s v="Beth Paige"/>
    <s v="61 York St,Sydney"/>
    <x v="0"/>
    <s v="NSW"/>
    <x v="0"/>
    <s v="Leighton Forrest"/>
    <s v="High"/>
    <s v="Smiths General Use 3-Ring Binders"/>
    <x v="0"/>
    <s v="Small Box"/>
    <s v="Regular Air"/>
    <d v="2015-06-26T00:00:00"/>
    <s v="$1.18"/>
    <s v="$1.88"/>
    <s v="$0.70"/>
    <n v="41"/>
    <s v="$9.40"/>
    <n v="0.05"/>
    <s v="$0.75"/>
    <s v="$8.65"/>
    <s v="$1.49"/>
    <s v="$10.14"/>
    <n v="8.65"/>
    <n v="10.14"/>
    <n v="-1.4900000000000002"/>
    <n v="1.49"/>
    <n v="0.75"/>
    <n v="10.88"/>
    <n v="1.88"/>
    <n v="77.819999999999993"/>
    <n v="76.33"/>
    <n v="74.84"/>
    <m/>
  </r>
  <r>
    <s v="5944-1"/>
    <x v="255"/>
    <s v="Ed Braxton"/>
    <s v="499-501 Lygon Street,Carlton North"/>
    <x v="1"/>
    <s v="VIC"/>
    <x v="3"/>
    <s v="Yvette Biti"/>
    <s v="Medium"/>
    <s v="Alto Memo Cubes"/>
    <x v="0"/>
    <s v="Small Box"/>
    <s v="Regular Air"/>
    <d v="2015-03-27T00:00:00"/>
    <s v="$3.32"/>
    <s v="$5.18"/>
    <s v="$1.86"/>
    <n v="50"/>
    <s v="$92.50"/>
    <n v="7.0000000000000007E-2"/>
    <s v="$0.00"/>
    <s v="$93.02"/>
    <s v="$2.04"/>
    <s v="$94.52"/>
    <n v="93.02"/>
    <n v="94.52"/>
    <n v="-1.5"/>
    <n v="2.04"/>
    <n v="0"/>
    <n v="96.56"/>
    <n v="5.18"/>
    <n v="261.04000000000002"/>
    <n v="259"/>
    <n v="256.95999999999998"/>
    <m/>
  </r>
  <r>
    <s v="5944-1"/>
    <x v="441"/>
    <s v="Denise Monton"/>
    <s v="2/797 Botany Rd,Rosebery"/>
    <x v="0"/>
    <s v="NSW"/>
    <x v="3"/>
    <s v="Samantha Chairs"/>
    <s v="Medium"/>
    <s v="186 Digital Answering Machine"/>
    <x v="0"/>
    <s v="Wrap Bag"/>
    <s v="Regular Air"/>
    <d v="2015-06-27T00:00:00"/>
    <s v="$8.82"/>
    <s v="$20.99"/>
    <s v="$12.17"/>
    <n v="34"/>
    <s v="$67.60"/>
    <n v="0.03"/>
    <s v="$5.41"/>
    <s v="$62.19"/>
    <s v="$4.81"/>
    <s v="$64.59"/>
    <n v="62.19"/>
    <n v="64.59"/>
    <n v="-2.4000000000000057"/>
    <n v="4.8099999999999996"/>
    <n v="5.41"/>
    <n v="63.990000000000009"/>
    <n v="20.99"/>
    <n v="713.06"/>
    <n v="708.25"/>
    <n v="703.44"/>
    <m/>
  </r>
  <r>
    <s v="5944-1"/>
    <x v="441"/>
    <s v="Beth Paige"/>
    <s v="501 George St,Sydney"/>
    <x v="0"/>
    <s v="NSW"/>
    <x v="0"/>
    <s v="Samantha Chairs"/>
    <s v="High"/>
    <s v="Smiths General Use 3-Ring Binders"/>
    <x v="0"/>
    <s v="Wrap Bag"/>
    <s v="Express Air"/>
    <d v="2015-06-26T00:00:00"/>
    <s v="$1.18"/>
    <s v="$1.88"/>
    <s v="$0.70"/>
    <n v="45"/>
    <s v="$9.40"/>
    <n v="0.06"/>
    <s v="$0.75"/>
    <s v="$8.65"/>
    <s v="$1.49"/>
    <s v="$10.14"/>
    <n v="8.65"/>
    <n v="10.14"/>
    <n v="-1.4900000000000002"/>
    <n v="1.49"/>
    <n v="0.75"/>
    <n v="10.88"/>
    <n v="1.88"/>
    <n v="85.339999999999989"/>
    <n v="83.85"/>
    <n v="82.36"/>
    <m/>
  </r>
  <r>
    <s v="5944-1"/>
    <x v="441"/>
    <s v="Beth Paige"/>
    <s v="73 York St,Sydney"/>
    <x v="0"/>
    <s v="NSW"/>
    <x v="3"/>
    <s v="Tina Carlton"/>
    <s v="Medium"/>
    <s v="Smiths General Use 3-Ring Binders"/>
    <x v="0"/>
    <s v="Small Box"/>
    <s v="Regular Air"/>
    <d v="2015-06-26T00:00:00"/>
    <s v="$1.18"/>
    <s v="$1.88"/>
    <s v="$0.70"/>
    <n v="12"/>
    <s v="$9.40"/>
    <n v="0.04"/>
    <s v="$0.75"/>
    <s v="$8.65"/>
    <s v="$1.49"/>
    <s v="$10.14"/>
    <n v="8.65"/>
    <n v="10.14"/>
    <n v="-1.4900000000000002"/>
    <n v="1.49"/>
    <n v="0.75"/>
    <n v="10.88"/>
    <n v="1.88"/>
    <n v="23.299999999999997"/>
    <n v="21.81"/>
    <n v="20.32"/>
    <m/>
  </r>
  <r>
    <s v="5944-1"/>
    <x v="441"/>
    <s v="Beth Paige"/>
    <s v="73 York St,Sydney"/>
    <x v="0"/>
    <s v="NSW"/>
    <x v="1"/>
    <s v="Tina Carlton"/>
    <s v="Low"/>
    <s v="Smiths General Use 3-Ring Binders"/>
    <x v="0"/>
    <s v="Wrap Bag"/>
    <s v="Regular Air"/>
    <d v="2015-06-26T00:00:00"/>
    <s v="$1.18"/>
    <s v="$1.88"/>
    <s v="$0.70"/>
    <n v="39"/>
    <s v="$9.40"/>
    <n v="0.05"/>
    <s v="$0.75"/>
    <s v="$8.65"/>
    <s v="$1.49"/>
    <s v="$10.14"/>
    <n v="8.65"/>
    <n v="10.14"/>
    <n v="-1.4900000000000002"/>
    <n v="1.49"/>
    <n v="0.75"/>
    <n v="10.88"/>
    <n v="1.88"/>
    <n v="74.059999999999988"/>
    <n v="72.569999999999993"/>
    <n v="71.08"/>
    <m/>
  </r>
  <r>
    <s v="5944-1"/>
    <x v="231"/>
    <s v="Creian DeCherney"/>
    <s v="523 King St,Newtown"/>
    <x v="0"/>
    <s v="NSW"/>
    <x v="3"/>
    <s v="Aanya Zhang"/>
    <s v="Not Specified"/>
    <s v="Artisan 474 Labels"/>
    <x v="0"/>
    <s v="Wrap Bag"/>
    <s v="Regular Air"/>
    <d v="2015-07-05T00:00:00"/>
    <s v="$1.84"/>
    <s v="$2.88"/>
    <s v="$1.04"/>
    <n v="45"/>
    <s v="$67.35"/>
    <n v="0.01"/>
    <s v="$3.37"/>
    <s v="$63.98"/>
    <s v="$0.99"/>
    <s v="$65.47"/>
    <n v="63.98"/>
    <n v="65.47"/>
    <n v="-1.490000000000002"/>
    <n v="0.99"/>
    <n v="3.37"/>
    <n v="63.089999999999996"/>
    <n v="2.88"/>
    <n v="127.21999999999998"/>
    <n v="126.22999999999999"/>
    <n v="125.24"/>
    <m/>
  </r>
  <r>
    <s v="5944-1"/>
    <x v="312"/>
    <s v="Ken Heidel"/>
    <s v="438 Victoria Avenue,Chatswood"/>
    <x v="0"/>
    <s v="NSW"/>
    <x v="3"/>
    <s v="Natasha Song"/>
    <s v="Medium"/>
    <s v="Smiths General Use 3-Ring Binders"/>
    <x v="0"/>
    <s v="Wrap Bag"/>
    <s v="Regular Air"/>
    <d v="2017-01-26T00:00:00"/>
    <s v="$1.18"/>
    <s v="$1.88"/>
    <s v="$0.70"/>
    <n v="3"/>
    <s v="$9.40"/>
    <n v="0.01"/>
    <s v="$0.75"/>
    <s v="$8.65"/>
    <s v="$1.49"/>
    <s v="$10.14"/>
    <n v="8.65"/>
    <n v="10.14"/>
    <n v="-1.4900000000000002"/>
    <n v="1.49"/>
    <n v="0.75"/>
    <n v="10.88"/>
    <n v="1.88"/>
    <n v="6.38"/>
    <n v="4.8899999999999997"/>
    <n v="3.3999999999999995"/>
    <m/>
  </r>
  <r>
    <s v="5944-1"/>
    <x v="441"/>
    <s v="Beth Paige"/>
    <s v="73 York St,Sydney"/>
    <x v="0"/>
    <s v="NSW"/>
    <x v="3"/>
    <s v="Tina Carlton"/>
    <s v="High"/>
    <s v="Smiths General Use 3-Ring Binders"/>
    <x v="0"/>
    <s v="Wrap Bag"/>
    <s v="Regular Air"/>
    <d v="2015-06-26T00:00:00"/>
    <s v="$1.18"/>
    <s v="$1.88"/>
    <s v="$0.70"/>
    <n v="16"/>
    <s v="$9.40"/>
    <n v="0.1"/>
    <s v="$0.75"/>
    <s v="$8.65"/>
    <s v="$1.49"/>
    <s v="$10.14"/>
    <n v="8.65"/>
    <n v="10.14"/>
    <n v="-1.4900000000000002"/>
    <n v="1.49"/>
    <n v="0.75"/>
    <n v="10.88"/>
    <n v="1.88"/>
    <n v="30.819999999999997"/>
    <n v="29.33"/>
    <n v="27.84"/>
    <m/>
  </r>
  <r>
    <s v="5944-1"/>
    <x v="131"/>
    <s v="Karl Brown"/>
    <s v="470 Anzac Parade,Kingsford"/>
    <x v="0"/>
    <s v="NSW"/>
    <x v="2"/>
    <s v="Tina Carlton"/>
    <s v="Medium"/>
    <s v="Aluminum Document Frame"/>
    <x v="0"/>
    <s v="Wrap Bag"/>
    <s v="Regular Air"/>
    <d v="2013-07-26T00:00:00"/>
    <s v="$5.50"/>
    <s v="$12.22"/>
    <s v="$6.72"/>
    <n v="10"/>
    <s v="$72.00"/>
    <n v="0.1"/>
    <s v="$7.73"/>
    <s v="$69.31"/>
    <s v="$2.85"/>
    <s v="$70.61"/>
    <n v="69.31"/>
    <n v="70.61"/>
    <n v="-1.2999999999999972"/>
    <n v="2.85"/>
    <n v="7.73"/>
    <n v="65.72999999999999"/>
    <n v="12.22"/>
    <n v="117.32"/>
    <n v="114.47"/>
    <n v="111.62"/>
    <m/>
  </r>
  <r>
    <s v="5945-1"/>
    <x v="246"/>
    <s v="Chuck Magee"/>
    <s v="1-2/299 Sussex St,Sydney"/>
    <x v="0"/>
    <s v="NSW"/>
    <x v="0"/>
    <s v="Aanya Zhang"/>
    <s v="High"/>
    <s v="Artisan Legal 4-Ring Binder"/>
    <x v="0"/>
    <s v="Small Box"/>
    <s v="Regular Air"/>
    <d v="2013-08-04T00:00:00"/>
    <s v="$13.64"/>
    <s v="$20.98"/>
    <s v="$7.34"/>
    <n v="10"/>
    <s v="$806.88"/>
    <n v="0.06"/>
    <s v="$26.59"/>
    <s v="$780.46"/>
    <s v="$1.49"/>
    <s v="$793.51"/>
    <n v="780.46"/>
    <n v="793.51"/>
    <n v="-13.049999999999955"/>
    <n v="1.49"/>
    <n v="26.59"/>
    <n v="768.41"/>
    <n v="20.98"/>
    <n v="184.70000000000002"/>
    <n v="183.21"/>
    <n v="181.72"/>
    <m/>
  </r>
  <r>
    <s v="5945-1"/>
    <x v="189"/>
    <s v="Karl Brown"/>
    <s v="470 Anzac Parade,Kingsford"/>
    <x v="0"/>
    <s v="NSW"/>
    <x v="1"/>
    <s v="Tina Carlton"/>
    <s v="High"/>
    <s v="Alto Parchment Paper, Assorted Colors"/>
    <x v="1"/>
    <s v="Jumbo Drum"/>
    <s v="Delivery Truck"/>
    <d v="2013-07-16T00:00:00"/>
    <s v="$4.59"/>
    <s v="$7.28"/>
    <s v="$2.69"/>
    <n v="12"/>
    <s v="$723.61"/>
    <n v="0.06"/>
    <s v="$7.64"/>
    <s v="$736.12"/>
    <s v="$11.15"/>
    <s v="$736.14"/>
    <n v="736.12"/>
    <n v="736.14"/>
    <n v="-1.999999999998181E-2"/>
    <n v="11.15"/>
    <n v="7.64"/>
    <n v="739.65"/>
    <n v="7.28"/>
    <n v="90.87"/>
    <n v="79.72"/>
    <n v="68.569999999999993"/>
    <m/>
  </r>
  <r>
    <s v="5945-1"/>
    <x v="26"/>
    <s v="Sandra Glassco"/>
    <s v="224A Gertrude St,Fitzroy"/>
    <x v="1"/>
    <s v="VIC"/>
    <x v="1"/>
    <s v="Connor Betts"/>
    <s v="High"/>
    <s v="Artisan 474 Labels"/>
    <x v="1"/>
    <s v="Small Box"/>
    <s v="Regular Air"/>
    <d v="2015-02-19T00:00:00"/>
    <s v="$1.84"/>
    <s v="$2.88"/>
    <s v="$1.04"/>
    <n v="47"/>
    <s v="$46.00"/>
    <n v="0"/>
    <s v="$4.42"/>
    <s v="$43.58"/>
    <s v="$0.99"/>
    <s v="$45.28"/>
    <n v="43.58"/>
    <n v="45.28"/>
    <n v="-1.7000000000000028"/>
    <n v="0.99"/>
    <n v="4.42"/>
    <n v="41.85"/>
    <n v="2.88"/>
    <n v="131.93"/>
    <n v="130.94"/>
    <n v="129.94999999999999"/>
    <m/>
  </r>
  <r>
    <s v="5945-1"/>
    <x v="6"/>
    <s v="Eugene Moren"/>
    <s v="85-113 Dunning Ave,Rosebery"/>
    <x v="0"/>
    <s v="NSW"/>
    <x v="3"/>
    <s v="Mihael Khan"/>
    <s v="Medium"/>
    <s v="Alto 3-Hole Punch"/>
    <x v="1"/>
    <s v="Large Box"/>
    <s v="Regular Air"/>
    <d v="2014-09-09T00:00:00"/>
    <s v="$2.76"/>
    <s v="$4.38"/>
    <s v="$1.62"/>
    <n v="21"/>
    <s v="$110.70"/>
    <n v="0.05"/>
    <s v="$9.86"/>
    <s v="$106.20"/>
    <s v="$6.21"/>
    <s v="$107.28"/>
    <n v="106.2"/>
    <n v="107.28"/>
    <n v="-1.0799999999999983"/>
    <n v="6.21"/>
    <n v="9.86"/>
    <n v="103.63"/>
    <n v="4.38"/>
    <n v="88.33"/>
    <n v="82.12"/>
    <n v="75.910000000000011"/>
    <m/>
  </r>
  <r>
    <s v="5946-1"/>
    <x v="133"/>
    <s v="Grant Carroll"/>
    <s v="10 O'Connell St,Sydney"/>
    <x v="0"/>
    <s v="NSW"/>
    <x v="3"/>
    <s v="Aanya Zhang"/>
    <s v="High"/>
    <s v="Artisan Hi-Liter EverBold Pen Style Fluorescent Highlighters, 4/Pack"/>
    <x v="0"/>
    <s v="Small Box"/>
    <s v="Regular Air"/>
    <d v="2013-05-20T00:00:00"/>
    <s v="$4.48"/>
    <s v="$8.14"/>
    <s v="$3.66"/>
    <n v="38"/>
    <s v="$143.91"/>
    <n v="0.04"/>
    <s v="$4.42"/>
    <s v="$139.69"/>
    <s v="$3.12"/>
    <s v="$140.09"/>
    <n v="139.69"/>
    <n v="140.09"/>
    <n v="-0.40000000000000568"/>
    <n v="3.12"/>
    <n v="4.42"/>
    <n v="138.79000000000002"/>
    <n v="8.14"/>
    <n v="308.02000000000004"/>
    <n v="304.90000000000003"/>
    <n v="301.78000000000003"/>
    <m/>
  </r>
  <r>
    <s v="5946-1"/>
    <x v="463"/>
    <s v="Paul Knutson"/>
    <s v="1/173-179 Bronte Rd,Waverley"/>
    <x v="0"/>
    <s v="NSW"/>
    <x v="3"/>
    <s v="Leighton Forrest"/>
    <s v="High"/>
    <s v="Beekin 105-Key Black Keyboard"/>
    <x v="0"/>
    <s v="Small Box"/>
    <s v="Regular Air"/>
    <d v="2015-02-03T00:00:00"/>
    <s v="$6.39"/>
    <s v="$19.98"/>
    <s v="$13.59"/>
    <n v="29"/>
    <s v="$850.17"/>
    <n v="0.03"/>
    <s v="$53.25"/>
    <s v="$740.18"/>
    <s v="$4.00"/>
    <s v="$795.25"/>
    <n v="740.18"/>
    <n v="795.25"/>
    <n v="-55.07000000000005"/>
    <n v="4"/>
    <n v="53.25"/>
    <n v="746"/>
    <n v="19.98"/>
    <n v="530.16999999999996"/>
    <n v="526.16999999999996"/>
    <n v="522.16999999999996"/>
    <m/>
  </r>
  <r>
    <s v="5947-1"/>
    <x v="497"/>
    <s v="Fred McMath"/>
    <s v="120 Hardware St,Melbourne"/>
    <x v="1"/>
    <s v="VIC"/>
    <x v="3"/>
    <s v="Yvette Biti"/>
    <s v="Critical"/>
    <s v="Artisan Hanging File Binders"/>
    <x v="1"/>
    <s v="Medium Box"/>
    <s v="Regular Air"/>
    <d v="2015-08-30T00:00:00"/>
    <s v="$3.65"/>
    <s v="$5.98"/>
    <s v="$2.33"/>
    <n v="49"/>
    <s v="$154.98"/>
    <n v="0.06"/>
    <s v="$9.50"/>
    <s v="$145.68"/>
    <s v="$1.49"/>
    <s v="$149.18"/>
    <n v="145.68"/>
    <n v="149.18"/>
    <n v="-3.5"/>
    <n v="1.49"/>
    <n v="9.5"/>
    <n v="141.17000000000002"/>
    <n v="5.98"/>
    <n v="285.01000000000005"/>
    <n v="283.52000000000004"/>
    <n v="282.03000000000003"/>
    <m/>
  </r>
  <r>
    <s v="5947-1"/>
    <x v="100"/>
    <s v="Stefania Perrino"/>
    <s v="180 High Street,Windsor"/>
    <x v="1"/>
    <s v="VIC"/>
    <x v="0"/>
    <s v="Connor Betts"/>
    <s v="Critical"/>
    <s v="Artisan Hanging File Binders"/>
    <x v="0"/>
    <s v="Wrap Bag"/>
    <s v="Express Air"/>
    <d v="2015-06-29T00:00:00"/>
    <s v="$3.65"/>
    <s v="$5.98"/>
    <s v="$2.33"/>
    <n v="32"/>
    <s v="$299.00"/>
    <n v="0.03"/>
    <s v="$5.98"/>
    <s v="$293.02"/>
    <s v="$1.49"/>
    <s v="$294.51"/>
    <n v="293.02"/>
    <n v="294.51"/>
    <n v="-1.4900000000000091"/>
    <n v="1.49"/>
    <n v="5.98"/>
    <n v="290.02"/>
    <n v="5.98"/>
    <n v="186.87000000000003"/>
    <n v="185.38000000000002"/>
    <n v="183.89000000000001"/>
    <m/>
  </r>
  <r>
    <s v="5947-1"/>
    <x v="100"/>
    <s v="Stefania Perrino"/>
    <s v="180 High Street,Windsor"/>
    <x v="1"/>
    <s v="VIC"/>
    <x v="2"/>
    <s v="Connor Betts"/>
    <s v="Low"/>
    <s v="Artisan Hanging File Binders"/>
    <x v="0"/>
    <s v="Wrap Bag"/>
    <s v="Regular Air"/>
    <d v="2015-06-29T00:00:00"/>
    <s v="$3.65"/>
    <s v="$5.98"/>
    <s v="$2.33"/>
    <n v="35"/>
    <s v="$299.00"/>
    <n v="7.0000000000000007E-2"/>
    <s v="$5.98"/>
    <s v="$293.02"/>
    <s v="$1.49"/>
    <s v="$294.51"/>
    <n v="293.02"/>
    <n v="294.51"/>
    <n v="-1.4900000000000091"/>
    <n v="1.49"/>
    <n v="5.98"/>
    <n v="290.02"/>
    <n v="5.98"/>
    <n v="204.81000000000003"/>
    <n v="203.32000000000002"/>
    <n v="201.83"/>
    <m/>
  </r>
  <r>
    <s v="5947-1"/>
    <x v="446"/>
    <s v="Michelle Moray"/>
    <s v="310 Wattle St,Ultimo"/>
    <x v="0"/>
    <s v="NSW"/>
    <x v="2"/>
    <s v="Aanya Zhang"/>
    <s v="High"/>
    <s v="Artisan 478 Labels"/>
    <x v="0"/>
    <s v="Small Pack"/>
    <s v="Express Air"/>
    <d v="2015-05-12T00:00:00"/>
    <s v="$3.10"/>
    <s v="$3.69"/>
    <s v="$1.40"/>
    <n v="26"/>
    <s v="$46.08"/>
    <n v="0.08"/>
    <s v="$2.20"/>
    <s v="$41.58"/>
    <s v="$0.50"/>
    <s v="$45.38"/>
    <n v="41.58"/>
    <n v="45.38"/>
    <n v="-3.8000000000000043"/>
    <n v="0.5"/>
    <n v="2.2000000000000002"/>
    <n v="43.68"/>
    <n v="3.69"/>
    <n v="94.24"/>
    <n v="93.74"/>
    <n v="93.24"/>
    <m/>
  </r>
  <r>
    <s v="5947-1"/>
    <x v="329"/>
    <s v="Trudy Brown"/>
    <s v="180 High Street,Windsor"/>
    <x v="1"/>
    <s v="VIC"/>
    <x v="1"/>
    <s v="Connor Betts"/>
    <s v="Low"/>
    <s v="OIC Thumb-Tacks"/>
    <x v="0"/>
    <s v="Small Box"/>
    <s v="Regular Air"/>
    <d v="2015-03-07T00:00:00"/>
    <s v="$0.71"/>
    <s v="$1.14"/>
    <s v="$0.43"/>
    <n v="40"/>
    <s v="$16.32"/>
    <n v="0"/>
    <s v="$0.37"/>
    <s v="$18.57"/>
    <s v="$0.70"/>
    <s v="$11.95"/>
    <n v="18.57"/>
    <n v="11.95"/>
    <n v="6.620000000000001"/>
    <n v="0.7"/>
    <n v="0.37"/>
    <n v="12.28"/>
    <n v="1.1399999999999999"/>
    <n v="45.93"/>
    <n v="45.23"/>
    <n v="44.529999999999994"/>
    <m/>
  </r>
  <r>
    <s v="5947-1"/>
    <x v="66"/>
    <s v="Linda Southworth"/>
    <s v="359 Crown Street,Surry Hills"/>
    <x v="0"/>
    <s v="NSW"/>
    <x v="0"/>
    <s v="Phoebe Gour"/>
    <s v="Medium"/>
    <s v="Alto Parchment Paper, Assorted Colors"/>
    <x v="0"/>
    <s v="Small Box"/>
    <s v="Regular Air"/>
    <d v="2015-04-19T00:00:00"/>
    <s v="$4.59"/>
    <s v="$7.28"/>
    <s v="$2.69"/>
    <n v="1"/>
    <s v="$194.00"/>
    <n v="0"/>
    <s v="$7.92"/>
    <s v="$184.10"/>
    <s v="$11.15"/>
    <s v="$170.51"/>
    <n v="184.1"/>
    <n v="170.51"/>
    <n v="13.590000000000003"/>
    <n v="11.15"/>
    <n v="7.92"/>
    <n v="173.74"/>
    <n v="7.28"/>
    <n v="10.510000000000002"/>
    <n v="-0.63999999999999968"/>
    <n v="-11.79"/>
    <m/>
  </r>
  <r>
    <s v="5947-1"/>
    <x v="260"/>
    <s v="Michael Oakman"/>
    <s v="8 Rankins Lane ,Melbourne"/>
    <x v="1"/>
    <s v="VIC"/>
    <x v="0"/>
    <s v="Connor Betts"/>
    <s v="Critical"/>
    <s v="Artisan Legal 4-Ring Binder"/>
    <x v="0"/>
    <s v="Wrap Bag"/>
    <s v="Regular Air"/>
    <d v="2015-08-01T00:00:00"/>
    <s v="$13.64"/>
    <s v="$20.98"/>
    <s v="$7.34"/>
    <n v="35"/>
    <s v="$555.52"/>
    <n v="0.1"/>
    <s v="$44.44"/>
    <s v="$511.08"/>
    <s v="$1.49"/>
    <s v="$515.18"/>
    <n v="511.08"/>
    <n v="515.17999999999995"/>
    <n v="-4.0999999999999659"/>
    <n v="1.49"/>
    <n v="44.44"/>
    <n v="472.22999999999996"/>
    <n v="20.98"/>
    <n v="691.35000000000014"/>
    <n v="689.86000000000013"/>
    <n v="688.37000000000012"/>
    <m/>
  </r>
  <r>
    <s v="5948-1"/>
    <x v="105"/>
    <s v="Denny Ordway"/>
    <s v="523 King St,Newtown"/>
    <x v="0"/>
    <s v="NSW"/>
    <x v="3"/>
    <s v="Aanya Zhang"/>
    <s v="High"/>
    <s v="Artisan Round Ring Poly Binders"/>
    <x v="0"/>
    <s v="Small Box"/>
    <s v="Express Air"/>
    <d v="2013-05-16T00:00:00"/>
    <s v="$1.82"/>
    <s v="$2.84"/>
    <s v="$1.02"/>
    <n v="8"/>
    <s v="$81.34"/>
    <n v="0.09"/>
    <s v="$5.95"/>
    <s v="$79.47"/>
    <s v="$5.44"/>
    <s v="$70.23"/>
    <n v="79.47"/>
    <n v="70.23"/>
    <n v="9.2399999999999949"/>
    <n v="5.44"/>
    <n v="5.95"/>
    <n v="69.72"/>
    <n v="2.84"/>
    <n v="22.21"/>
    <n v="16.77"/>
    <n v="11.329999999999998"/>
    <m/>
  </r>
  <r>
    <s v="5949-1"/>
    <x v="419"/>
    <s v="Anne McFarland"/>
    <s v="834 Bourke St,Waterloo"/>
    <x v="0"/>
    <s v="NSW"/>
    <x v="1"/>
    <s v="Charlie Bui"/>
    <s v="Not Specified"/>
    <s v="Artisan 487 Labels"/>
    <x v="0"/>
    <s v="Small Box"/>
    <s v="Regular Air"/>
    <d v="2015-03-01T00:00:00"/>
    <s v="$2.29"/>
    <s v="$3.69"/>
    <s v="$1.40"/>
    <n v="35"/>
    <s v="$121.72"/>
    <n v="0.03"/>
    <s v="$8.56"/>
    <s v="$113.76"/>
    <s v="$0.50"/>
    <s v="$115.10"/>
    <n v="113.76"/>
    <n v="115.1"/>
    <n v="-1.3399999999999892"/>
    <n v="0.5"/>
    <n v="8.56"/>
    <n v="107.03999999999999"/>
    <n v="3.69"/>
    <n v="121.09"/>
    <n v="120.59"/>
    <n v="120.09"/>
    <m/>
  </r>
  <r>
    <s v="5949-1"/>
    <x v="493"/>
    <s v="Caroline Jumper"/>
    <s v="145 Ramsay St,Haberfield"/>
    <x v="0"/>
    <s v="NSW"/>
    <x v="1"/>
    <s v="Phoebe Gour"/>
    <s v="Critical"/>
    <s v="Alto Perma 3000 Stacking Storage Drawers"/>
    <x v="1"/>
    <s v="Small Box"/>
    <s v="Regular Air"/>
    <d v="2014-10-25T00:00:00"/>
    <s v="$8.92"/>
    <s v="$29.74"/>
    <s v="$20.82"/>
    <n v="26"/>
    <s v="$555.50"/>
    <n v="0.03"/>
    <s v="$55.51"/>
    <s v="$515.60"/>
    <s v="$6.64"/>
    <s v="$515.08"/>
    <n v="515.6"/>
    <n v="515.08000000000004"/>
    <n v="0.51999999999998181"/>
    <n v="6.64"/>
    <n v="55.51"/>
    <n v="466.21000000000004"/>
    <n v="29.74"/>
    <n v="724.37"/>
    <n v="717.73"/>
    <n v="711.09"/>
    <m/>
  </r>
  <r>
    <s v="5949-1"/>
    <x v="555"/>
    <s v="Alex Busser"/>
    <s v="99 Lygon Street,East Brunswick"/>
    <x v="1"/>
    <s v="VIC"/>
    <x v="1"/>
    <s v="Connor Betts"/>
    <s v="High"/>
    <s v="Artisan 474 Labels"/>
    <x v="1"/>
    <s v="Jumbo Drum"/>
    <s v="Delivery Truck"/>
    <d v="2013-09-18T00:00:00"/>
    <s v="$1.84"/>
    <s v="$2.88"/>
    <s v="$1.04"/>
    <n v="8"/>
    <s v="$75.22"/>
    <n v="0.09"/>
    <s v="$2.48"/>
    <s v="$62.38"/>
    <s v="$0.99"/>
    <s v="$62.47"/>
    <n v="62.38"/>
    <n v="62.47"/>
    <n v="-8.9999999999996305E-2"/>
    <n v="0.99"/>
    <n v="2.48"/>
    <n v="60.980000000000004"/>
    <n v="2.88"/>
    <n v="21.549999999999997"/>
    <n v="20.56"/>
    <n v="19.57"/>
    <m/>
  </r>
  <r>
    <s v="5949-1"/>
    <x v="100"/>
    <s v="Arianne Irving"/>
    <s v="8 Rankins Lane ,Melbourne"/>
    <x v="1"/>
    <s v="VIC"/>
    <x v="1"/>
    <s v="Connor Betts"/>
    <s v="Not Specified"/>
    <s v="Pizazz Drawing Pencil Set"/>
    <x v="2"/>
    <s v="Small Pack"/>
    <s v="Regular Air"/>
    <d v="2015-06-27T00:00:00"/>
    <s v="$1.53"/>
    <s v="$2.78"/>
    <s v="$1.25"/>
    <n v="7"/>
    <s v="$122.32"/>
    <n v="0.01"/>
    <s v="$8.56"/>
    <s v="$113.76"/>
    <s v="$1.34"/>
    <s v="$115.10"/>
    <n v="113.76"/>
    <n v="115.1"/>
    <n v="-1.3399999999999892"/>
    <n v="1.34"/>
    <n v="8.56"/>
    <n v="107.88"/>
    <n v="2.78"/>
    <n v="12.239999999999997"/>
    <n v="10.899999999999997"/>
    <n v="9.5599999999999969"/>
    <m/>
  </r>
  <r>
    <s v="5950-1"/>
    <x v="27"/>
    <s v="Jack OBriant"/>
    <s v="85-113 Dunning Ave,Rosebery"/>
    <x v="0"/>
    <s v="NSW"/>
    <x v="2"/>
    <s v="Mihael Khan"/>
    <s v="Not Specified"/>
    <s v="HFX LaserJet 3310 Copier"/>
    <x v="0"/>
    <s v="Small Box"/>
    <s v="Regular Air"/>
    <d v="2015-06-09T00:00:00"/>
    <s v="$377.99"/>
    <s v="$599.99"/>
    <s v="$222.00"/>
    <n v="9"/>
    <s v="$24,599.59"/>
    <n v="0"/>
    <s v="$2,213.96"/>
    <s v="$22,385.63"/>
    <s v="$24.49"/>
    <s v="$22,410.12"/>
    <n v="22385.63"/>
    <n v="22410.12"/>
    <n v="-24.489999999997963"/>
    <n v="24.49"/>
    <n v="2213.96"/>
    <n v="20220.650000000001"/>
    <n v="599.99"/>
    <n v="3210.4399999999996"/>
    <n v="3185.95"/>
    <n v="3161.46"/>
    <m/>
  </r>
  <r>
    <s v="5950-1"/>
    <x v="402"/>
    <s v="Harold Dahlen"/>
    <s v="53-55 Liverpool St,Sydney"/>
    <x v="0"/>
    <s v="NSW"/>
    <x v="1"/>
    <s v="Tina Carlton"/>
    <s v="High"/>
    <s v="Smiths Bulldog Clip"/>
    <x v="0"/>
    <s v="Small Box"/>
    <s v="Regular Air"/>
    <d v="2014-04-09T00:00:00"/>
    <s v="$2.31"/>
    <s v="$3.78"/>
    <s v="$1.47"/>
    <n v="27"/>
    <s v="$160.58"/>
    <n v="7.0000000000000007E-2"/>
    <s v="$1.61"/>
    <s v="$158.93"/>
    <s v="$0.71"/>
    <s v="$159.69"/>
    <n v="158.93"/>
    <n v="159.69"/>
    <n v="-0.75999999999999091"/>
    <n v="0.71"/>
    <n v="1.61"/>
    <n v="158.79"/>
    <n v="3.78"/>
    <n v="101.15999999999998"/>
    <n v="100.44999999999999"/>
    <n v="99.74"/>
    <m/>
  </r>
  <r>
    <s v="5950-1"/>
    <x v="135"/>
    <s v="Thais Sissman"/>
    <s v="53-55 Liverpool St,Sydney"/>
    <x v="0"/>
    <s v="NSW"/>
    <x v="0"/>
    <s v="Tina Carlton"/>
    <s v="Medium"/>
    <s v="Alto Parchment Paper, Assorted Colors"/>
    <x v="0"/>
    <s v="Wrap Bag"/>
    <s v="Regular Air"/>
    <d v="2013-05-23T00:00:00"/>
    <s v="$4.59"/>
    <s v="$7.28"/>
    <s v="$2.69"/>
    <n v="22"/>
    <s v="$256.68"/>
    <n v="7.0000000000000007E-2"/>
    <s v="$2.85"/>
    <s v="$245.02"/>
    <s v="$11.15"/>
    <s v="$243.55"/>
    <n v="245.02"/>
    <n v="243.55"/>
    <n v="1.4699999999999989"/>
    <n v="11.15"/>
    <n v="2.85"/>
    <n v="251.85000000000002"/>
    <n v="7.28"/>
    <n v="168.46"/>
    <n v="157.31"/>
    <n v="146.16"/>
    <m/>
  </r>
  <r>
    <s v="5951-1"/>
    <x v="652"/>
    <s v="Matthew Clasen"/>
    <s v="Macquarie Centre Cnr Herring Road &amp; Waterloo Road,Macquarie Park"/>
    <x v="0"/>
    <s v="NSW"/>
    <x v="1"/>
    <s v="Nicholas Fernandes"/>
    <s v="Medium"/>
    <s v="Steady Liquid Accent Tank-Style Highlighters"/>
    <x v="0"/>
    <s v="Wrap Bag"/>
    <s v="Regular Air"/>
    <d v="2016-09-20T00:00:00"/>
    <s v="$1.31"/>
    <s v="$2.84"/>
    <s v="$1.53"/>
    <n v="17"/>
    <s v="$65.06"/>
    <n v="0.09"/>
    <s v="$0.85"/>
    <s v="$69.25"/>
    <s v="$0.93"/>
    <s v="$60.61"/>
    <n v="69.25"/>
    <n v="60.61"/>
    <n v="8.64"/>
    <n v="0.93"/>
    <n v="0.85"/>
    <n v="60.69"/>
    <n v="2.84"/>
    <n v="48.36"/>
    <n v="47.43"/>
    <n v="46.5"/>
    <m/>
  </r>
  <r>
    <s v="5951-1"/>
    <x v="100"/>
    <s v="Lauren Leatherbury"/>
    <s v="Westfield 1 Anderson St,Chatswood"/>
    <x v="0"/>
    <s v="NSW"/>
    <x v="3"/>
    <s v="Nicholas Fernandes"/>
    <s v="Critical"/>
    <s v="Self-Adhesive Ring Binder Labels"/>
    <x v="0"/>
    <s v="Small Pack"/>
    <s v="Regular Air"/>
    <d v="2015-06-29T00:00:00"/>
    <s v="$2.18"/>
    <s v="$3.52"/>
    <s v="$1.34"/>
    <n v="43"/>
    <s v="$3.52"/>
    <n v="0.03"/>
    <s v="$0.14"/>
    <s v="$3.38"/>
    <s v="$6.83"/>
    <s v="$10.21"/>
    <n v="3.38"/>
    <n v="10.210000000000001"/>
    <n v="-6.830000000000001"/>
    <n v="6.83"/>
    <n v="0.14000000000000001"/>
    <n v="16.899999999999999"/>
    <n v="3.52"/>
    <n v="158.05000000000004"/>
    <n v="151.22000000000003"/>
    <n v="144.39000000000001"/>
    <m/>
  </r>
  <r>
    <s v="5951-1"/>
    <x v="217"/>
    <s v="Michael Paige"/>
    <s v="506 Swan Street,Richmond"/>
    <x v="1"/>
    <s v="VIC"/>
    <x v="3"/>
    <s v="Connor Betts"/>
    <s v="Medium"/>
    <s v="Artisan Durable Binders"/>
    <x v="0"/>
    <s v="Small Box"/>
    <s v="Regular Air"/>
    <d v="2015-04-05T00:00:00"/>
    <s v="$1.84"/>
    <s v="$2.88"/>
    <s v="$1.04"/>
    <n v="50"/>
    <s v="$71.20"/>
    <n v="7.0000000000000007E-2"/>
    <s v="$0.35"/>
    <s v="$69.67"/>
    <s v="$1.49"/>
    <s v="$70.68"/>
    <n v="69.67"/>
    <n v="70.680000000000007"/>
    <n v="-1.0100000000000051"/>
    <n v="1.49"/>
    <n v="0.35"/>
    <n v="71.820000000000007"/>
    <n v="2.88"/>
    <n v="145.14000000000001"/>
    <n v="143.65"/>
    <n v="142.16"/>
    <m/>
  </r>
  <r>
    <s v="5952-1"/>
    <x v="295"/>
    <s v="Max Engle"/>
    <s v="501 George St,Sydney"/>
    <x v="0"/>
    <s v="NSW"/>
    <x v="0"/>
    <s v="Samantha Chairs"/>
    <s v="Low"/>
    <s v="Artisan Hanging File Binders"/>
    <x v="0"/>
    <s v="Small Box"/>
    <s v="Regular Air"/>
    <d v="2015-06-29T00:00:00"/>
    <s v="$3.65"/>
    <s v="$5.98"/>
    <s v="$2.33"/>
    <n v="21"/>
    <s v="$124.48"/>
    <n v="0.04"/>
    <s v="$12.45"/>
    <s v="$112.03"/>
    <s v="$1.49"/>
    <s v="$119.04"/>
    <n v="112.03"/>
    <n v="119.04"/>
    <n v="-7.0100000000000051"/>
    <n v="1.49"/>
    <n v="12.45"/>
    <n v="108.08"/>
    <n v="5.98"/>
    <n v="114.62"/>
    <n v="113.13000000000001"/>
    <n v="111.64000000000001"/>
    <m/>
  </r>
  <r>
    <s v="5952-1"/>
    <x v="108"/>
    <s v="Nat Carroll"/>
    <s v="499-501 Lygon Street,Carlton North"/>
    <x v="1"/>
    <s v="VIC"/>
    <x v="1"/>
    <s v="Yvette Biti"/>
    <s v="Low"/>
    <s v="Smiths General Use 3-Ring Binders"/>
    <x v="0"/>
    <s v="Wrap Bag"/>
    <s v="Regular Air"/>
    <d v="2013-05-03T00:00:00"/>
    <s v="$1.18"/>
    <s v="$1.88"/>
    <s v="$0.70"/>
    <n v="15"/>
    <s v="$41.32"/>
    <n v="0.03"/>
    <s v="$4.95"/>
    <s v="$48.08"/>
    <s v="$1.49"/>
    <s v="$49.08"/>
    <n v="48.08"/>
    <n v="49.08"/>
    <n v="-1"/>
    <n v="1.49"/>
    <n v="4.95"/>
    <n v="45.62"/>
    <n v="1.88"/>
    <n v="24.74"/>
    <n v="23.25"/>
    <n v="21.76"/>
    <m/>
  </r>
  <r>
    <s v="5952-1"/>
    <x v="527"/>
    <s v="Dan Campbell"/>
    <s v="1/173-179 Bronte Rd,Waverley"/>
    <x v="0"/>
    <s v="NSW"/>
    <x v="1"/>
    <s v="Leighton Forrest"/>
    <s v="High"/>
    <s v="Artisan Hi-Liter Bluorescent Highlighter, Yellow Ink"/>
    <x v="0"/>
    <s v="Small Box"/>
    <s v="Regular Air"/>
    <d v="2013-10-29T00:00:00"/>
    <s v="$1.05"/>
    <s v="$1.95"/>
    <s v="$0.90"/>
    <n v="16"/>
    <s v="$124.48"/>
    <n v="0.1"/>
    <s v="$12.45"/>
    <s v="$112.03"/>
    <s v="$1.63"/>
    <s v="$119.04"/>
    <n v="112.03"/>
    <n v="119.04"/>
    <n v="-7.0100000000000051"/>
    <n v="1.63"/>
    <n v="12.45"/>
    <n v="108.22"/>
    <n v="1.95"/>
    <n v="20.38"/>
    <n v="18.75"/>
    <n v="17.12"/>
    <m/>
  </r>
  <r>
    <s v="5952-1"/>
    <x v="653"/>
    <s v="Valerie Dominguez"/>
    <s v="152 Bunnerong Road,Eastgardens"/>
    <x v="0"/>
    <s v="NSW"/>
    <x v="1"/>
    <s v="Tina Carlton"/>
    <s v="Medium"/>
    <s v="Artisan Binder Labels"/>
    <x v="1"/>
    <s v="Small Box"/>
    <s v="Regular Air"/>
    <d v="2014-08-26T00:00:00"/>
    <s v="$2.45"/>
    <s v="$3.89"/>
    <s v="$1.44"/>
    <n v="7"/>
    <s v="$124.48"/>
    <n v="0.01"/>
    <s v="$12.45"/>
    <s v="$113.03"/>
    <s v="$7.01"/>
    <s v="$119.04"/>
    <n v="113.03"/>
    <n v="119.04"/>
    <n v="-6.0100000000000051"/>
    <n v="7.01"/>
    <n v="12.45"/>
    <n v="113.60000000000001"/>
    <n v="3.89"/>
    <n v="21.79"/>
    <n v="14.780000000000001"/>
    <n v="7.7700000000000014"/>
    <m/>
  </r>
  <r>
    <s v="5953-1"/>
    <x v="295"/>
    <s v="Joseph Airdo"/>
    <s v="Westfield Sydney,Sydney"/>
    <x v="0"/>
    <s v="NSW"/>
    <x v="0"/>
    <s v="Natasha Song"/>
    <s v="Not Specified"/>
    <s v="Alto Memo Cubes"/>
    <x v="1"/>
    <s v="Small Box"/>
    <s v="Regular Air"/>
    <d v="2015-06-30T00:00:00"/>
    <s v="$3.32"/>
    <s v="$5.18"/>
    <s v="$1.86"/>
    <n v="7"/>
    <s v="$53.85"/>
    <n v="0.09"/>
    <s v="$2.78"/>
    <s v="$52.80"/>
    <s v="$2.04"/>
    <s v="$59.61"/>
    <n v="52.8"/>
    <n v="59.61"/>
    <n v="-6.8100000000000023"/>
    <n v="2.04"/>
    <n v="2.78"/>
    <n v="58.87"/>
    <n v="5.18"/>
    <n v="35.519999999999996"/>
    <n v="33.479999999999997"/>
    <n v="31.439999999999998"/>
    <m/>
  </r>
  <r>
    <s v="5953-1"/>
    <x v="26"/>
    <s v="Sandra Glassco"/>
    <s v="224A Gertrude St,Fitzroy"/>
    <x v="1"/>
    <s v="VIC"/>
    <x v="3"/>
    <s v="Connor Betts"/>
    <s v="Not Specified"/>
    <s v="Steady Liquid Accent Highlighters"/>
    <x v="0"/>
    <s v="Small Box"/>
    <s v="Regular Air"/>
    <d v="2015-02-19T00:00:00"/>
    <s v="$3.47"/>
    <s v="$6.68"/>
    <s v="$3.21"/>
    <n v="10"/>
    <s v="$63.36"/>
    <n v="0.06"/>
    <s v="$4.67"/>
    <s v="$69.19"/>
    <s v="$1.50"/>
    <s v="$60.68"/>
    <n v="69.19"/>
    <n v="60.68"/>
    <n v="8.509999999999998"/>
    <n v="1.5"/>
    <n v="4.67"/>
    <n v="57.51"/>
    <n v="6.68"/>
    <n v="63.629999999999995"/>
    <n v="62.129999999999995"/>
    <n v="60.629999999999995"/>
    <m/>
  </r>
  <r>
    <s v="5953-1"/>
    <x v="321"/>
    <s v="Nancy Lomonaco"/>
    <s v="523 King St,Newtown"/>
    <x v="0"/>
    <s v="NSW"/>
    <x v="3"/>
    <s v="Aanya Zhang"/>
    <s v="Not Specified"/>
    <s v="Lumi Crayons"/>
    <x v="0"/>
    <s v="Wrap Bag"/>
    <s v="Regular Air"/>
    <d v="2013-09-03T00:00:00"/>
    <s v="$5.22"/>
    <s v="$9.85"/>
    <s v="$4.63"/>
    <n v="45"/>
    <s v="$1,062.12"/>
    <n v="0.01"/>
    <s v="$34.47"/>
    <s v="$947.13"/>
    <s v="$4.82"/>
    <s v="$190.82"/>
    <n v="947.13"/>
    <n v="190.82"/>
    <n v="756.31"/>
    <n v="4.82"/>
    <n v="34.47"/>
    <n v="161.16999999999999"/>
    <n v="9.85"/>
    <n v="413.59999999999997"/>
    <n v="408.78"/>
    <n v="403.96"/>
    <m/>
  </r>
  <r>
    <s v="5953-1"/>
    <x v="443"/>
    <s v="Suzanne McNair"/>
    <s v="Crown Complex,Southbank"/>
    <x v="1"/>
    <s v="VIC"/>
    <x v="1"/>
    <s v="Yvette Biti"/>
    <s v="Not Specified"/>
    <s v="Smiths Metal Binder Clips"/>
    <x v="0"/>
    <s v="Small Pack"/>
    <s v="Regular Air"/>
    <d v="2015-05-05T00:00:00"/>
    <s v="$1.60"/>
    <s v="$2.62"/>
    <s v="$1.02"/>
    <n v="44"/>
    <s v="$35.72"/>
    <n v="0.03"/>
    <s v="$2.16"/>
    <s v="$33.86"/>
    <s v="$0.80"/>
    <s v="$35.35"/>
    <n v="33.86"/>
    <n v="35.35"/>
    <n v="-1.490000000000002"/>
    <n v="0.8"/>
    <n v="2.16"/>
    <n v="33.989999999999995"/>
    <n v="2.62"/>
    <n v="113.92"/>
    <n v="113.12"/>
    <n v="112.32000000000001"/>
    <m/>
  </r>
  <r>
    <s v="5953-1"/>
    <x v="61"/>
    <s v="Michael Grace"/>
    <s v="402 Argyle St,Moss Vale"/>
    <x v="0"/>
    <s v="NSW"/>
    <x v="2"/>
    <s v="Natasha Song"/>
    <s v="Not Specified"/>
    <s v="Smiths Fold Paper Clips"/>
    <x v="0"/>
    <s v="Wrap Bag"/>
    <s v="Regular Air"/>
    <d v="2013-03-16T00:00:00"/>
    <s v="$1.60"/>
    <s v="$2.62"/>
    <s v="$1.02"/>
    <n v="47"/>
    <s v="$94.12"/>
    <n v="0.04"/>
    <s v="$1.87"/>
    <s v="$92.13"/>
    <s v="$0.80"/>
    <s v="$99.61"/>
    <n v="92.13"/>
    <n v="99.61"/>
    <n v="-7.480000000000004"/>
    <n v="0.8"/>
    <n v="1.87"/>
    <n v="98.539999999999992"/>
    <n v="2.62"/>
    <n v="122.07"/>
    <n v="121.27"/>
    <n v="120.47"/>
    <m/>
  </r>
  <r>
    <s v="5953-1"/>
    <x v="654"/>
    <s v="Aaron Bergman"/>
    <s v="Westfield Sydney,Sydney"/>
    <x v="0"/>
    <s v="NSW"/>
    <x v="1"/>
    <s v="Natasha Song"/>
    <s v="Low"/>
    <s v="Alto Parchment Paper, Assorted Colors"/>
    <x v="0"/>
    <s v="Small Box"/>
    <s v="Regular Air"/>
    <d v="2013-08-16T00:00:00"/>
    <s v="$4.59"/>
    <s v="$7.28"/>
    <s v="$2.69"/>
    <n v="18"/>
    <s v="$42.92"/>
    <n v="0.02"/>
    <s v="$3.79"/>
    <s v="$42.25"/>
    <s v="$11.15"/>
    <s v="$42.25"/>
    <n v="42.25"/>
    <n v="42.25"/>
    <n v="0"/>
    <n v="11.15"/>
    <n v="3.79"/>
    <n v="49.61"/>
    <n v="7.28"/>
    <n v="138.39999999999998"/>
    <n v="127.24999999999999"/>
    <n v="116.09999999999998"/>
    <m/>
  </r>
  <r>
    <s v="5954-1"/>
    <x v="66"/>
    <s v="Philip Brown"/>
    <s v="499-501 Lygon Street,Carlton North"/>
    <x v="1"/>
    <s v="VIC"/>
    <x v="3"/>
    <s v="Yvette Biti"/>
    <s v="Low"/>
    <s v="Alto Memo Cubes"/>
    <x v="0"/>
    <s v="Small Box"/>
    <s v="Regular Air"/>
    <d v="2015-04-19T00:00:00"/>
    <s v="$3.32"/>
    <s v="$5.18"/>
    <s v="$1.86"/>
    <n v="37"/>
    <s v="$165.90"/>
    <n v="0.04"/>
    <s v="$1.66"/>
    <s v="$165.24"/>
    <s v="$2.04"/>
    <s v="$177.20"/>
    <n v="165.24"/>
    <n v="177.2"/>
    <n v="-11.95999999999998"/>
    <n v="2.04"/>
    <n v="1.66"/>
    <n v="177.57999999999998"/>
    <n v="5.18"/>
    <n v="192.04"/>
    <n v="190"/>
    <n v="187.96"/>
    <m/>
  </r>
  <r>
    <s v="5955-1"/>
    <x v="117"/>
    <s v="Jim Kriz"/>
    <s v="85-113 Dunning Ave,Roseberry"/>
    <x v="0"/>
    <s v="NSW"/>
    <x v="0"/>
    <s v="Mihael Khan"/>
    <s v="Not Specified"/>
    <s v="Apex Straight Scissors"/>
    <x v="0"/>
    <s v="Wrap Bag"/>
    <s v="Regular Air"/>
    <d v="2013-08-11T00:00:00"/>
    <s v="$5.19"/>
    <s v="$12.98"/>
    <s v="$7.79"/>
    <n v="18"/>
    <s v="$431.74"/>
    <n v="0.02"/>
    <s v="$4.32"/>
    <s v="$427.40"/>
    <s v="$3.14"/>
    <s v="$430.69"/>
    <n v="427.4"/>
    <n v="430.69"/>
    <n v="-3.2900000000000205"/>
    <n v="3.14"/>
    <n v="4.32"/>
    <n v="429.51"/>
    <n v="12.98"/>
    <n v="232.46"/>
    <n v="229.32000000000002"/>
    <n v="226.18000000000004"/>
    <m/>
  </r>
  <r>
    <s v="5955-1"/>
    <x v="551"/>
    <s v="Thais Sissman"/>
    <s v="53-55 Liverpool St,Sydney"/>
    <x v="0"/>
    <s v="NSW"/>
    <x v="0"/>
    <s v="Tina Carlton"/>
    <s v="Medium"/>
    <s v="Alto Memo Cubes"/>
    <x v="1"/>
    <s v="Small Box"/>
    <s v="Express Air"/>
    <d v="2013-03-28T00:00:00"/>
    <s v="$3.32"/>
    <s v="$5.18"/>
    <s v="$1.86"/>
    <n v="40"/>
    <s v="$58.02"/>
    <n v="0.04"/>
    <s v="$2.56"/>
    <s v="$55.06"/>
    <s v="$2.04"/>
    <s v="$56.12"/>
    <n v="55.06"/>
    <n v="56.12"/>
    <n v="-1.0599999999999952"/>
    <n v="2.04"/>
    <n v="2.56"/>
    <n v="55.599999999999994"/>
    <n v="5.18"/>
    <n v="206.67999999999998"/>
    <n v="204.64"/>
    <n v="202.6"/>
    <m/>
  </r>
  <r>
    <s v="5955-1"/>
    <x v="486"/>
    <s v="Michelle Huthwaite"/>
    <s v="155 Oxford Street,Darlinghurst"/>
    <x v="0"/>
    <s v="NSW"/>
    <x v="3"/>
    <s v="Samantha Chairs"/>
    <s v="Not Specified"/>
    <s v="Artisan 479 Labels"/>
    <x v="0"/>
    <s v="Small Box"/>
    <s v="Regular Air"/>
    <d v="2015-07-03T00:00:00"/>
    <s v="$1.59"/>
    <s v="$2.61"/>
    <s v="$1.02"/>
    <n v="47"/>
    <s v="$141.12"/>
    <n v="0.06"/>
    <s v="$1.41"/>
    <s v="$139.71"/>
    <s v="$0.50"/>
    <s v="$140.70"/>
    <n v="139.71"/>
    <n v="140.69999999999999"/>
    <n v="-0.98999999999998067"/>
    <n v="0.5"/>
    <n v="1.41"/>
    <n v="139.79"/>
    <n v="2.61"/>
    <n v="121.75999999999999"/>
    <n v="121.25999999999999"/>
    <n v="120.75999999999999"/>
    <m/>
  </r>
  <r>
    <s v="5957-1"/>
    <x v="282"/>
    <s v="Ritsa Hightower"/>
    <s v="1/160 Anzac Parade,Kensington"/>
    <x v="0"/>
    <s v="NSW"/>
    <x v="1"/>
    <s v="Natasha Song"/>
    <s v="Not Specified"/>
    <s v="DrawIt Colored Pencils, 48-Color Set"/>
    <x v="0"/>
    <s v="Small Box"/>
    <s v="Regular Air"/>
    <d v="2014-10-15T00:00:00"/>
    <s v="$21.56"/>
    <s v="$36.55"/>
    <s v="$14.99"/>
    <n v="8"/>
    <s v="$1,027.76"/>
    <n v="0.06"/>
    <s v="$30.37"/>
    <s v="$906.65"/>
    <s v="$13.89"/>
    <s v="$9,287.44"/>
    <n v="906.65"/>
    <n v="9287.44"/>
    <n v="-8380.7900000000009"/>
    <n v="13.89"/>
    <n v="30.37"/>
    <n v="9270.9599999999991"/>
    <n v="36.549999999999997"/>
    <n v="275.91999999999996"/>
    <n v="262.02999999999997"/>
    <n v="248.14"/>
    <m/>
  </r>
  <r>
    <s v="5957-1"/>
    <x v="423"/>
    <s v="Duane Huffman"/>
    <s v="98 Holdsworth Street,Woollahra"/>
    <x v="0"/>
    <s v="NSW"/>
    <x v="1"/>
    <s v="Natasha Song"/>
    <s v="High"/>
    <s v="Aluminum Document Frame"/>
    <x v="0"/>
    <s v="Wrap Bag"/>
    <s v="Regular Air"/>
    <d v="2013-12-31T00:00:00"/>
    <s v="$5.50"/>
    <s v="$12.22"/>
    <s v="$6.72"/>
    <n v="47"/>
    <s v="$482.54"/>
    <n v="0"/>
    <s v="$14.48"/>
    <s v="$467.46"/>
    <s v="$2.85"/>
    <s v="$459.55"/>
    <n v="467.46"/>
    <n v="459.55"/>
    <n v="7.9099999999999682"/>
    <n v="2.85"/>
    <n v="14.48"/>
    <n v="447.92"/>
    <n v="12.22"/>
    <n v="562.71"/>
    <n v="559.86"/>
    <n v="557.01"/>
    <m/>
  </r>
  <r>
    <s v="5957-1"/>
    <x v="26"/>
    <s v="Sandra Glassco"/>
    <s v="224A Gertrude St,Fitzroy"/>
    <x v="1"/>
    <s v="VIC"/>
    <x v="1"/>
    <s v="Connor Betts"/>
    <s v="Low"/>
    <s v="Alto 3-Hole Punch"/>
    <x v="0"/>
    <s v="Small Pack"/>
    <s v="Regular Air"/>
    <d v="2015-02-19T00:00:00"/>
    <s v="$2.76"/>
    <s v="$4.38"/>
    <s v="$1.62"/>
    <n v="50"/>
    <s v="$46.50"/>
    <n v="0.08"/>
    <s v="$4.65"/>
    <s v="$43.37"/>
    <s v="$6.21"/>
    <s v="$45.20"/>
    <n v="43.37"/>
    <n v="45.2"/>
    <n v="-1.8300000000000054"/>
    <n v="6.21"/>
    <n v="4.6500000000000004"/>
    <n v="46.760000000000005"/>
    <n v="4.38"/>
    <n v="220.56"/>
    <n v="214.35"/>
    <n v="208.14"/>
    <m/>
  </r>
  <r>
    <s v="5957-1"/>
    <x v="227"/>
    <s v="Victoria Pisteka"/>
    <s v="Westfield Sydney,Sydney"/>
    <x v="0"/>
    <s v="NSW"/>
    <x v="3"/>
    <s v="Natasha Song"/>
    <s v="Low"/>
    <s v="Smiths Bulldog Clip"/>
    <x v="0"/>
    <s v="Small Box"/>
    <s v="Regular Air"/>
    <d v="2014-09-12T00:00:00"/>
    <s v="$2.31"/>
    <s v="$3.78"/>
    <s v="$1.47"/>
    <n v="6"/>
    <s v="$160.54"/>
    <n v="0.04"/>
    <s v="$1.61"/>
    <s v="$158.93"/>
    <s v="$0.71"/>
    <s v="$159.69"/>
    <n v="158.93"/>
    <n v="159.69"/>
    <n v="-0.75999999999999091"/>
    <n v="0.71"/>
    <n v="1.61"/>
    <n v="158.79"/>
    <n v="3.78"/>
    <n v="21.78"/>
    <n v="21.07"/>
    <n v="20.36"/>
    <m/>
  </r>
  <r>
    <s v="5957-1"/>
    <x v="227"/>
    <s v="Victoria Pisteka"/>
    <s v="Westfield Sydney,Sydney"/>
    <x v="0"/>
    <s v="NSW"/>
    <x v="0"/>
    <s v="Natasha Song"/>
    <s v="High"/>
    <s v="Smiths Bulldog Clip"/>
    <x v="0"/>
    <s v="Wrap Bag"/>
    <s v="Regular Air"/>
    <d v="2014-09-12T00:00:00"/>
    <s v="$2.31"/>
    <s v="$3.78"/>
    <s v="$1.47"/>
    <n v="2"/>
    <s v="$160.54"/>
    <n v="0.04"/>
    <s v="$1.61"/>
    <s v="$158.93"/>
    <s v="$0.71"/>
    <s v="$159.69"/>
    <n v="158.93"/>
    <n v="159.69"/>
    <n v="-0.75999999999999091"/>
    <n v="0.71"/>
    <n v="1.61"/>
    <n v="158.79"/>
    <n v="3.78"/>
    <n v="6.6599999999999993"/>
    <n v="5.9499999999999993"/>
    <n v="5.2399999999999993"/>
    <m/>
  </r>
  <r>
    <s v="5957-1"/>
    <x v="655"/>
    <s v="Alejandro Grove"/>
    <s v="155 Oxford Street,Darlinghurst"/>
    <x v="0"/>
    <s v="NSW"/>
    <x v="1"/>
    <s v="Samantha Chairs"/>
    <s v="Not Specified"/>
    <s v="Smiths Bulldog Clip"/>
    <x v="0"/>
    <s v="Small Box"/>
    <s v="Regular Air"/>
    <d v="2015-04-14T00:00:00"/>
    <s v="$2.31"/>
    <s v="$3.78"/>
    <s v="$1.47"/>
    <n v="39"/>
    <s v="$160.54"/>
    <n v="0.03"/>
    <s v="$1.61"/>
    <s v="$158.93"/>
    <s v="$0.71"/>
    <s v="$159.69"/>
    <n v="158.93"/>
    <n v="159.69"/>
    <n v="-0.75999999999999091"/>
    <n v="0.71"/>
    <n v="1.61"/>
    <n v="158.79"/>
    <n v="3.78"/>
    <n v="146.51999999999998"/>
    <n v="145.80999999999997"/>
    <n v="145.09999999999997"/>
    <m/>
  </r>
  <r>
    <s v="5957-1"/>
    <x v="191"/>
    <s v="Trudy Bell"/>
    <s v="Macquarie Centre Cnr Herring Road &amp; Waterloo Road,Macquarie Park"/>
    <x v="0"/>
    <s v="NSW"/>
    <x v="3"/>
    <s v="Nicholas Fernandes"/>
    <s v="Not Specified"/>
    <s v="Apex Box Cutter Scissors"/>
    <x v="0"/>
    <s v="Small Box"/>
    <s v="Regular Air"/>
    <d v="2014-10-09T00:00:00"/>
    <s v="$4.19"/>
    <s v="$10.23"/>
    <s v="$6.04"/>
    <n v="42"/>
    <s v="$378.62"/>
    <n v="0"/>
    <s v="$30.28"/>
    <s v="$358.64"/>
    <s v="$4.68"/>
    <s v="$351.93"/>
    <n v="358.64"/>
    <n v="351.93"/>
    <n v="6.7099999999999795"/>
    <n v="4.68"/>
    <n v="30.28"/>
    <n v="326.33000000000004"/>
    <n v="10.23"/>
    <n v="404.06"/>
    <n v="399.38"/>
    <n v="394.7"/>
    <m/>
  </r>
  <r>
    <s v="5957-1"/>
    <x v="260"/>
    <s v="Michael Oakman"/>
    <s v="8 Rankins Lane ,Melbourne"/>
    <x v="1"/>
    <s v="VIC"/>
    <x v="2"/>
    <s v="Connor Betts"/>
    <s v="Critical"/>
    <s v="Pizazz Drawing Pencil Set"/>
    <x v="0"/>
    <s v="Small Pack"/>
    <s v="Regular Air"/>
    <d v="2015-07-31T00:00:00"/>
    <s v="$1.53"/>
    <s v="$2.78"/>
    <s v="$1.25"/>
    <n v="33"/>
    <s v="$54.76"/>
    <n v="0.05"/>
    <s v="$2.19"/>
    <s v="$52.59"/>
    <s v="$1.34"/>
    <s v="$53.20"/>
    <n v="52.59"/>
    <n v="53.2"/>
    <n v="-0.60999999999999943"/>
    <n v="1.34"/>
    <n v="2.19"/>
    <n v="52.350000000000009"/>
    <n v="2.78"/>
    <n v="90.89"/>
    <n v="89.55"/>
    <n v="88.21"/>
    <m/>
  </r>
  <r>
    <s v="5958-1"/>
    <x v="297"/>
    <s v="Joy Smith"/>
    <s v="222 Barkly St,St Kilda"/>
    <x v="1"/>
    <s v="VIC"/>
    <x v="3"/>
    <s v="Yvette Biti"/>
    <s v="Not Specified"/>
    <s v="Alto Parchment Paper, Assorted Colors"/>
    <x v="0"/>
    <s v="Small Box"/>
    <s v="Regular Air"/>
    <d v="2013-12-21T00:00:00"/>
    <s v="$4.59"/>
    <s v="$7.28"/>
    <s v="$2.69"/>
    <n v="29"/>
    <s v="$959.20"/>
    <n v="0.08"/>
    <s v="$33.59"/>
    <s v="$950.70"/>
    <s v="$11.15"/>
    <s v="$954.01"/>
    <n v="950.7"/>
    <n v="954.01"/>
    <n v="-3.3099999999999454"/>
    <n v="11.15"/>
    <n v="33.590000000000003"/>
    <n v="931.56999999999994"/>
    <n v="7.28"/>
    <n v="188.68"/>
    <n v="177.53"/>
    <n v="166.38"/>
    <m/>
  </r>
  <r>
    <s v="5958-1"/>
    <x v="511"/>
    <s v="Jiel Smearn"/>
    <s v="224A Gertrude St,Fitzroy"/>
    <x v="1"/>
    <s v="VIC"/>
    <x v="1"/>
    <s v="Connor Betts"/>
    <s v="Medium"/>
    <s v="Alto Memo Cubes"/>
    <x v="0"/>
    <s v="Wrap Bag"/>
    <s v="Regular Air"/>
    <d v="2013-08-01T00:00:00"/>
    <s v="$3.32"/>
    <s v="$5.18"/>
    <s v="$1.86"/>
    <n v="2"/>
    <s v="$119.48"/>
    <n v="0.01"/>
    <s v="$4.99"/>
    <s v="$102.07"/>
    <s v="$2.04"/>
    <s v="$109.24"/>
    <n v="102.07"/>
    <n v="109.24"/>
    <n v="-7.1700000000000017"/>
    <n v="2.04"/>
    <n v="4.99"/>
    <n v="106.29"/>
    <n v="5.18"/>
    <n v="7.4099999999999993"/>
    <n v="5.3699999999999992"/>
    <n v="3.3299999999999992"/>
    <m/>
  </r>
  <r>
    <s v="5958-2"/>
    <x v="449"/>
    <s v="Miran Jacobs"/>
    <s v="224A Gertrude St,Fitzroy"/>
    <x v="1"/>
    <s v="VIC"/>
    <x v="1"/>
    <s v="Connor Betts"/>
    <s v="High"/>
    <s v="Barrel Sharpener"/>
    <x v="0"/>
    <s v="Small Box"/>
    <s v="Regular Air"/>
    <d v="2013-03-13T00:00:00"/>
    <s v="$1.46"/>
    <s v="$3.57"/>
    <s v="$2.11"/>
    <n v="24"/>
    <s v="$63.96"/>
    <n v="7.0000000000000007E-2"/>
    <s v="$0.86"/>
    <s v="$63.56"/>
    <s v="$4.17"/>
    <s v="$64.53"/>
    <n v="63.56"/>
    <n v="64.53"/>
    <n v="-0.96999999999999886"/>
    <n v="4.17"/>
    <n v="0.86"/>
    <n v="67.84"/>
    <n v="3.57"/>
    <n v="88.99"/>
    <n v="84.82"/>
    <n v="80.649999999999991"/>
    <m/>
  </r>
  <r>
    <s v="5959-1"/>
    <x v="402"/>
    <s v="Harold Dahlen"/>
    <s v="53-55 Liverpool St,Sydney"/>
    <x v="0"/>
    <s v="NSW"/>
    <x v="3"/>
    <s v="Tina Carlton"/>
    <s v="High"/>
    <s v="Artisan 478 Labels"/>
    <x v="0"/>
    <s v="Small Box"/>
    <s v="Regular Air"/>
    <d v="2014-04-09T00:00:00"/>
    <s v="$3.14"/>
    <s v="$4.91"/>
    <s v="$1.77"/>
    <n v="35"/>
    <s v="$160.58"/>
    <n v="0.03"/>
    <s v="$1.61"/>
    <s v="$158.93"/>
    <s v="$0.50"/>
    <s v="$156.93"/>
    <n v="158.93"/>
    <n v="156.93"/>
    <n v="2"/>
    <n v="0.5"/>
    <n v="1.61"/>
    <n v="155.82"/>
    <n v="4.91"/>
    <n v="170.73999999999998"/>
    <n v="170.23999999999998"/>
    <n v="169.73999999999998"/>
    <m/>
  </r>
  <r>
    <s v="5959-1"/>
    <x v="611"/>
    <s v="Carl Jackson"/>
    <s v="6 Mary St,Newtown"/>
    <x v="0"/>
    <s v="NSW"/>
    <x v="1"/>
    <s v="Samantha Chairs"/>
    <s v="Critical"/>
    <s v="Artisan 487 Labels"/>
    <x v="0"/>
    <s v="Wrap Bag"/>
    <s v="Regular Air"/>
    <d v="2015-07-26T00:00:00"/>
    <s v="$2.29"/>
    <s v="$3.69"/>
    <s v="$1.40"/>
    <n v="16"/>
    <s v="$145.60"/>
    <n v="0.09"/>
    <s v="$14.56"/>
    <s v="$131.04"/>
    <s v="$0.50"/>
    <s v="$142.19"/>
    <n v="131.04"/>
    <n v="142.19"/>
    <n v="-11.150000000000006"/>
    <n v="0.5"/>
    <n v="14.56"/>
    <n v="128.13"/>
    <n v="3.69"/>
    <n v="44.98"/>
    <n v="44.48"/>
    <n v="43.98"/>
    <m/>
  </r>
  <r>
    <s v="5959-1"/>
    <x v="295"/>
    <s v="Joseph Airdo"/>
    <s v="Westfield Sydney,Sydney"/>
    <x v="0"/>
    <s v="NSW"/>
    <x v="0"/>
    <s v="Natasha Song"/>
    <s v="Critical"/>
    <s v="Artisan 488 Labels"/>
    <x v="0"/>
    <s v="Wrap Bag"/>
    <s v="Regular Air"/>
    <d v="2015-06-30T00:00:00"/>
    <s v="$2.29"/>
    <s v="$3.69"/>
    <s v="$1.40"/>
    <n v="17"/>
    <s v="$154.97"/>
    <n v="0.02"/>
    <s v="$5.64"/>
    <s v="$142.78"/>
    <s v="$0.50"/>
    <s v="$131.05"/>
    <n v="142.78"/>
    <n v="131.05000000000001"/>
    <n v="11.72999999999999"/>
    <n v="0.5"/>
    <n v="5.64"/>
    <n v="125.91000000000001"/>
    <n v="3.69"/>
    <n v="57.589999999999996"/>
    <n v="57.089999999999996"/>
    <n v="56.589999999999996"/>
    <m/>
  </r>
  <r>
    <s v="5959-1"/>
    <x v="227"/>
    <s v="Victoria Pisteka"/>
    <s v="Westfield Sydney,Sydney"/>
    <x v="0"/>
    <s v="NSW"/>
    <x v="1"/>
    <s v="Natasha Song"/>
    <s v="Low"/>
    <s v="Artisan 487 Labels"/>
    <x v="0"/>
    <s v="Wrap Bag"/>
    <s v="Regular Air"/>
    <d v="2014-09-12T00:00:00"/>
    <s v="$2.29"/>
    <s v="$3.69"/>
    <s v="$1.40"/>
    <n v="31"/>
    <s v="$160.54"/>
    <n v="0.02"/>
    <s v="$1.51"/>
    <s v="$158.93"/>
    <s v="$0.50"/>
    <s v="$159.69"/>
    <n v="158.93"/>
    <n v="159.69"/>
    <n v="-0.75999999999999091"/>
    <n v="0.5"/>
    <n v="1.51"/>
    <n v="158.68"/>
    <n v="3.69"/>
    <n v="113.38"/>
    <n v="112.88"/>
    <n v="112.38"/>
    <m/>
  </r>
  <r>
    <s v="5960-1"/>
    <x v="470"/>
    <s v="Alex Russell"/>
    <s v="99 Lygon Street,East Brunswick"/>
    <x v="1"/>
    <s v="VIC"/>
    <x v="0"/>
    <s v="Connor Betts"/>
    <s v="Critical"/>
    <s v="Alto Memo Cubes"/>
    <x v="0"/>
    <s v="Wrap Bag"/>
    <s v="Regular Air"/>
    <d v="2017-02-05T00:00:00"/>
    <s v="$3.32"/>
    <s v="$5.18"/>
    <s v="$1.86"/>
    <n v="24"/>
    <s v="$19.84"/>
    <n v="7.0000000000000007E-2"/>
    <s v="$0.49"/>
    <s v="$18.35"/>
    <s v="$2.04"/>
    <s v="$22.85"/>
    <n v="18.350000000000001"/>
    <n v="22.85"/>
    <n v="-4.5"/>
    <n v="2.04"/>
    <n v="0.49"/>
    <n v="24.400000000000002"/>
    <n v="5.18"/>
    <n v="125.87"/>
    <n v="123.83"/>
    <n v="121.78999999999999"/>
    <m/>
  </r>
  <r>
    <s v="5960-1"/>
    <x v="169"/>
    <s v="Pauline Webber"/>
    <s v="499-501 Lygon Street,Carlton North"/>
    <x v="1"/>
    <s v="VIC"/>
    <x v="2"/>
    <s v="Yvette Biti"/>
    <s v="Not Specified"/>
    <s v="Economy Binders"/>
    <x v="0"/>
    <s v="Wrap Bag"/>
    <s v="Express Air"/>
    <d v="2013-07-17T00:00:00"/>
    <s v="$1.33"/>
    <s v="$2.08"/>
    <s v="$0.75"/>
    <n v="47"/>
    <s v="$188.64"/>
    <n v="0.04"/>
    <s v="$13.86"/>
    <s v="$165.06"/>
    <s v="$1.49"/>
    <s v="$168.77"/>
    <n v="165.06"/>
    <n v="168.77"/>
    <n v="-3.710000000000008"/>
    <n v="1.49"/>
    <n v="13.86"/>
    <n v="156.40000000000003"/>
    <n v="2.08"/>
    <n v="85.39"/>
    <n v="83.9"/>
    <n v="82.410000000000011"/>
    <m/>
  </r>
  <r>
    <s v="5960-1"/>
    <x v="656"/>
    <s v="Karen Ferguson"/>
    <s v="1-2/299 Sussex St,Sydney"/>
    <x v="0"/>
    <s v="NSW"/>
    <x v="3"/>
    <s v="Aanya Zhang"/>
    <s v="High"/>
    <s v="PastelOcean Color Pencil Set"/>
    <x v="0"/>
    <s v="Wrap Bag"/>
    <s v="Regular Air"/>
    <d v="2015-07-04T00:00:00"/>
    <s v="$11.11"/>
    <s v="$19.84"/>
    <s v="$8.73"/>
    <n v="23"/>
    <s v="$19.84"/>
    <n v="0.06"/>
    <s v="$0.99"/>
    <s v="$18.85"/>
    <s v="$4.10"/>
    <s v="$22.95"/>
    <n v="18.850000000000001"/>
    <n v="22.95"/>
    <n v="-4.0999999999999979"/>
    <n v="4.0999999999999996"/>
    <n v="0.99"/>
    <n v="26.06"/>
    <n v="19.84"/>
    <n v="459.43"/>
    <n v="455.33"/>
    <n v="451.22999999999996"/>
    <m/>
  </r>
  <r>
    <s v="5960-1"/>
    <x v="544"/>
    <s v="Vicky Freymann"/>
    <s v="501 George St,Sydney"/>
    <x v="0"/>
    <s v="NSW"/>
    <x v="2"/>
    <s v="Samantha Chairs"/>
    <s v="High"/>
    <s v="Smiths Standard Envelopes"/>
    <x v="0"/>
    <s v="Small Box"/>
    <s v="Regular Air"/>
    <d v="2014-10-19T00:00:00"/>
    <s v="$3.52"/>
    <s v="$5.68"/>
    <s v="$2.16"/>
    <n v="42"/>
    <s v="$46.20"/>
    <n v="0.1"/>
    <s v="$1.61"/>
    <s v="$44.58"/>
    <s v="$1.39"/>
    <s v="$45.73"/>
    <n v="44.58"/>
    <n v="45.73"/>
    <n v="-1.1499999999999986"/>
    <n v="1.39"/>
    <n v="1.61"/>
    <n v="45.51"/>
    <n v="5.68"/>
    <n v="238.33999999999997"/>
    <n v="236.95"/>
    <n v="235.56"/>
    <m/>
  </r>
  <r>
    <s v="5961-1"/>
    <x v="241"/>
    <s v="Ritsa Hightower"/>
    <s v="1/160 Anzac Parade,Kensington"/>
    <x v="0"/>
    <s v="NSW"/>
    <x v="3"/>
    <s v="Natasha Song"/>
    <s v="Low"/>
    <s v="Bagged Rubber Bands"/>
    <x v="0"/>
    <s v="Wrap Bag"/>
    <s v="Regular Air"/>
    <d v="2014-12-05T00:00:00"/>
    <s v="$0.24"/>
    <s v="$1.26"/>
    <s v="$1.02"/>
    <n v="48"/>
    <s v="$31.92"/>
    <n v="0.1"/>
    <s v="$0.63"/>
    <s v="$32.09"/>
    <s v="$0.70"/>
    <s v="$33.75"/>
    <n v="32.090000000000003"/>
    <n v="33.75"/>
    <n v="-1.6599999999999966"/>
    <n v="0.7"/>
    <n v="0.63"/>
    <n v="33.82"/>
    <n v="1.26"/>
    <n v="60.550000000000004"/>
    <n v="59.85"/>
    <n v="59.15"/>
    <m/>
  </r>
  <r>
    <s v="5961-1"/>
    <x v="468"/>
    <s v="Pete Armstrong"/>
    <s v="506 Swan Street,Richmond"/>
    <x v="1"/>
    <s v="VIC"/>
    <x v="1"/>
    <s v="Connor Betts"/>
    <s v="Not Specified"/>
    <s v="Alto Perma 2700 Stacking Storage Drawers"/>
    <x v="0"/>
    <s v="Small Box"/>
    <s v="Regular Air"/>
    <d v="2014-11-07T00:00:00"/>
    <s v="$8.92"/>
    <s v="$29.74"/>
    <s v="$20.82"/>
    <n v="15"/>
    <s v="$362.62"/>
    <n v="0.1"/>
    <s v="$11.52"/>
    <s v="$331.25"/>
    <s v="$6.64"/>
    <s v="$339.25"/>
    <n v="331.25"/>
    <n v="339.25"/>
    <n v="-8"/>
    <n v="6.64"/>
    <n v="11.52"/>
    <n v="334.37"/>
    <n v="29.74"/>
    <n v="441.21999999999997"/>
    <n v="434.58"/>
    <n v="427.94"/>
    <m/>
  </r>
  <r>
    <s v="5962-1"/>
    <x v="221"/>
    <s v="Bord Bath"/>
    <s v="120 Hardware St,Melbourne"/>
    <x v="1"/>
    <s v="VIC"/>
    <x v="1"/>
    <s v="Connor Betts"/>
    <s v="Medium"/>
    <s v="Beekin 105-Key Black Keyboard"/>
    <x v="1"/>
    <s v="Small Box"/>
    <s v="Regular Air"/>
    <d v="2013-09-24T00:00:00"/>
    <s v="$6.39"/>
    <s v="$19.98"/>
    <s v="$13.59"/>
    <n v="39"/>
    <s v="$502.98"/>
    <n v="0.05"/>
    <s v="$40.29"/>
    <s v="$420.65"/>
    <s v="$4.00"/>
    <s v="$405.07"/>
    <n v="420.65"/>
    <n v="405.07"/>
    <n v="15.579999999999984"/>
    <n v="4"/>
    <n v="40.29"/>
    <n v="368.78"/>
    <n v="19.98"/>
    <n v="742.93000000000006"/>
    <n v="738.93000000000006"/>
    <n v="734.93000000000006"/>
    <m/>
  </r>
  <r>
    <s v="5962-1"/>
    <x v="251"/>
    <s v="Thais Sissman"/>
    <s v="53-55 Liverpool St,Sydney"/>
    <x v="0"/>
    <s v="NSW"/>
    <x v="2"/>
    <s v="Tina Carlton"/>
    <s v="Not Specified"/>
    <s v="Artisan File Folder Labels"/>
    <x v="0"/>
    <s v="Small Box"/>
    <s v="Regular Air"/>
    <d v="2015-03-18T00:00:00"/>
    <s v="$1.84"/>
    <s v="$2.88"/>
    <s v="$1.04"/>
    <n v="6"/>
    <s v="$41.60"/>
    <n v="0.02"/>
    <s v="$4.16"/>
    <s v="$39.44"/>
    <s v="$5.33"/>
    <s v="$40.43"/>
    <n v="39.44"/>
    <n v="40.43"/>
    <n v="-0.99000000000000199"/>
    <n v="5.33"/>
    <n v="4.16"/>
    <n v="41.599999999999994"/>
    <n v="2.88"/>
    <n v="18.450000000000003"/>
    <n v="13.120000000000001"/>
    <n v="7.7900000000000009"/>
    <m/>
  </r>
  <r>
    <s v="5963-1"/>
    <x v="446"/>
    <s v="Michelle Moray"/>
    <s v="310 Wattle St,Ultimo"/>
    <x v="0"/>
    <s v="NSW"/>
    <x v="1"/>
    <s v="Aanya Zhang"/>
    <s v="Critical"/>
    <s v="Apex Straight Scissors"/>
    <x v="0"/>
    <s v="Wrap Bag"/>
    <s v="Express Air"/>
    <d v="2015-05-12T00:00:00"/>
    <s v="$5.19"/>
    <s v="$12.98"/>
    <s v="$7.79"/>
    <n v="37"/>
    <s v="$375.62"/>
    <n v="0.03"/>
    <s v="$32.53"/>
    <s v="$251.64"/>
    <s v="$3.14"/>
    <s v="$268.51"/>
    <n v="251.64"/>
    <n v="268.51"/>
    <n v="-16.870000000000005"/>
    <n v="3.14"/>
    <n v="32.53"/>
    <n v="239.11999999999998"/>
    <n v="12.98"/>
    <n v="450.87"/>
    <n v="447.73"/>
    <n v="444.59000000000003"/>
    <m/>
  </r>
  <r>
    <s v="5963-1"/>
    <x v="446"/>
    <s v="Michelle Moray"/>
    <s v="310 Wattle St,Ultimo"/>
    <x v="0"/>
    <s v="NSW"/>
    <x v="0"/>
    <s v="Aanya Zhang"/>
    <s v="Low"/>
    <s v="Message Book, One Form per Page"/>
    <x v="0"/>
    <s v="Wrap Bag"/>
    <s v="Regular Air"/>
    <d v="2015-05-12T00:00:00"/>
    <s v="$2.41"/>
    <s v="$3.71"/>
    <s v="$1.30"/>
    <n v="8"/>
    <s v="$69.36"/>
    <n v="0.06"/>
    <s v="$5.94"/>
    <s v="$63.98"/>
    <s v="$1.93"/>
    <s v="$65.48"/>
    <n v="63.98"/>
    <n v="65.48"/>
    <n v="-1.5000000000000071"/>
    <n v="1.93"/>
    <n v="5.94"/>
    <n v="61.470000000000013"/>
    <n v="3.71"/>
    <n v="25.669999999999998"/>
    <n v="23.74"/>
    <n v="21.81"/>
    <m/>
  </r>
  <r>
    <s v="5963-1"/>
    <x v="244"/>
    <s v="Toby Knight"/>
    <s v="Crown Complex,Southbank"/>
    <x v="1"/>
    <s v="VIC"/>
    <x v="2"/>
    <s v="Connor Betts"/>
    <s v="Medium"/>
    <s v="Artisan Legal 4-Ring Binder"/>
    <x v="0"/>
    <s v="Wrap Bag"/>
    <s v="Regular Air"/>
    <d v="2013-10-29T00:00:00"/>
    <s v="$13.64"/>
    <s v="$20.98"/>
    <s v="$7.34"/>
    <n v="48"/>
    <s v="$370.44"/>
    <n v="7.0000000000000007E-2"/>
    <s v="$0.00"/>
    <s v="$377.44"/>
    <s v="$1.49"/>
    <s v="$381.83"/>
    <n v="377.44"/>
    <n v="381.83"/>
    <n v="-4.3899999999999864"/>
    <n v="1.49"/>
    <n v="0"/>
    <n v="383.32"/>
    <n v="20.98"/>
    <n v="1008.53"/>
    <n v="1007.04"/>
    <n v="1005.55"/>
    <m/>
  </r>
  <r>
    <s v="5963-1"/>
    <x v="97"/>
    <s v="Cindy Schnelling"/>
    <s v="240-242 Johnston Street,Fitzroy"/>
    <x v="1"/>
    <s v="VIC"/>
    <x v="1"/>
    <s v="Connor Betts"/>
    <s v="Medium"/>
    <s v="Smiths General Use 3-Ring Binders"/>
    <x v="1"/>
    <s v="Small Box"/>
    <s v="Regular Air"/>
    <d v="2015-05-31T00:00:00"/>
    <s v="$1.18"/>
    <s v="$1.88"/>
    <s v="$0.70"/>
    <n v="7"/>
    <s v="$54.92"/>
    <n v="0.01"/>
    <s v="$4.11"/>
    <s v="$49.67"/>
    <s v="$1.49"/>
    <s v="$50.46"/>
    <n v="49.67"/>
    <n v="50.46"/>
    <n v="-0.78999999999999915"/>
    <n v="1.49"/>
    <n v="4.1100000000000003"/>
    <n v="47.84"/>
    <n v="1.88"/>
    <n v="10.540000000000001"/>
    <n v="9.0500000000000007"/>
    <n v="7.5600000000000005"/>
    <m/>
  </r>
  <r>
    <s v="5964-1"/>
    <x v="107"/>
    <s v="Yana Sorensen"/>
    <s v="53-55 Liverpool St,Sydney"/>
    <x v="0"/>
    <s v="NSW"/>
    <x v="2"/>
    <s v="Tina Carlton"/>
    <s v="High"/>
    <s v="Apex Straight Scissors"/>
    <x v="0"/>
    <s v="Wrap Bag"/>
    <s v="Express Air"/>
    <d v="2014-02-20T00:00:00"/>
    <s v="$5.19"/>
    <s v="$12.98"/>
    <s v="$7.79"/>
    <n v="46"/>
    <s v="$347.32"/>
    <n v="0"/>
    <s v="$0.00"/>
    <s v="$253.32"/>
    <s v="$3.14"/>
    <s v="$249.65"/>
    <n v="253.32"/>
    <n v="249.65"/>
    <n v="3.6699999999999875"/>
    <n v="3.14"/>
    <n v="0"/>
    <n v="252.79"/>
    <n v="12.98"/>
    <n v="600.22"/>
    <n v="597.08000000000004"/>
    <n v="593.94000000000005"/>
    <m/>
  </r>
  <r>
    <s v="5964-1"/>
    <x v="209"/>
    <s v="Sean ODonnell"/>
    <s v="541 Church St ,Richmond"/>
    <x v="1"/>
    <s v="VIC"/>
    <x v="3"/>
    <s v="Yvette Biti"/>
    <s v="High"/>
    <s v="Artisan Arcent Highlighters"/>
    <x v="0"/>
    <s v="Small Box"/>
    <s v="Regular Air"/>
    <d v="2015-06-15T00:00:00"/>
    <s v="$3.75"/>
    <s v="$7.08"/>
    <s v="$3.33"/>
    <n v="3"/>
    <s v="$67.35"/>
    <n v="0"/>
    <s v="$3.47"/>
    <s v="$62.98"/>
    <s v="$2.35"/>
    <s v="$65.47"/>
    <n v="62.98"/>
    <n v="65.47"/>
    <n v="-2.490000000000002"/>
    <n v="2.35"/>
    <n v="3.47"/>
    <n v="64.349999999999994"/>
    <n v="7.08"/>
    <n v="20.120000000000005"/>
    <n v="17.770000000000003"/>
    <n v="15.420000000000003"/>
    <m/>
  </r>
  <r>
    <s v="5964-1"/>
    <x v="231"/>
    <s v="Patrick Ryan"/>
    <s v="Cnr Williams Road &amp; Lechlade Ave,South Yarra"/>
    <x v="1"/>
    <s v="VIC"/>
    <x v="1"/>
    <s v="Yvette Biti"/>
    <s v="High"/>
    <s v="Artisan Hi-Liter Fluorescent Desk Style Markers"/>
    <x v="0"/>
    <s v="Small Box"/>
    <s v="Regular Air"/>
    <d v="2015-07-05T00:00:00"/>
    <s v="$1.75"/>
    <s v="$3.38"/>
    <s v="$1.62"/>
    <n v="25"/>
    <s v="$67.35"/>
    <n v="0.03"/>
    <s v="$3.37"/>
    <s v="$63.98"/>
    <s v="$0.75"/>
    <s v="$65.47"/>
    <n v="63.98"/>
    <n v="65.47"/>
    <n v="-1.490000000000002"/>
    <n v="0.75"/>
    <n v="3.37"/>
    <n v="62.85"/>
    <n v="3.38"/>
    <n v="81.88"/>
    <n v="81.13"/>
    <n v="80.38"/>
    <m/>
  </r>
  <r>
    <s v="5965-1"/>
    <x v="462"/>
    <s v="Larry Tron"/>
    <s v="4A Lyons St,Strathfield"/>
    <x v="0"/>
    <s v="NSW"/>
    <x v="3"/>
    <s v="Tina Carlton"/>
    <s v="Not Specified"/>
    <s v="1726 Digital Answering Machine"/>
    <x v="0"/>
    <s v="Small Box"/>
    <s v="Regular Air"/>
    <d v="2015-07-07T00:00:00"/>
    <s v="$8.82"/>
    <s v="$20.99"/>
    <s v="$12.17"/>
    <n v="33"/>
    <s v="$1,028.51"/>
    <n v="0.09"/>
    <s v="$61.71"/>
    <s v="$966.80"/>
    <s v="$4.81"/>
    <s v="$971.61"/>
    <n v="966.8"/>
    <n v="971.61"/>
    <n v="-4.8100000000000591"/>
    <n v="4.8099999999999996"/>
    <n v="61.71"/>
    <n v="914.70999999999992"/>
    <n v="20.99"/>
    <n v="635.76999999999987"/>
    <n v="630.95999999999992"/>
    <n v="626.15"/>
    <m/>
  </r>
  <r>
    <s v="5965-1"/>
    <x v="462"/>
    <s v="Larry Tron"/>
    <s v="4A Lyons St,Strathfield"/>
    <x v="0"/>
    <s v="NSW"/>
    <x v="1"/>
    <s v="Tina Carlton"/>
    <s v="Medium"/>
    <s v="1726 Digital Answering Machine"/>
    <x v="0"/>
    <s v="Small Box"/>
    <s v="Regular Air"/>
    <d v="2015-07-07T00:00:00"/>
    <s v="$8.82"/>
    <s v="$20.99"/>
    <s v="$12.17"/>
    <n v="27"/>
    <s v="$1,028.51"/>
    <n v="0.04"/>
    <s v="$61.71"/>
    <s v="$966.80"/>
    <s v="$4.81"/>
    <s v="$971.61"/>
    <n v="966.8"/>
    <n v="971.61"/>
    <n v="-4.8100000000000591"/>
    <n v="4.8099999999999996"/>
    <n v="61.71"/>
    <n v="914.70999999999992"/>
    <n v="20.99"/>
    <n v="509.82999999999993"/>
    <n v="505.01999999999992"/>
    <n v="500.20999999999992"/>
    <m/>
  </r>
  <r>
    <s v="5965-1"/>
    <x v="462"/>
    <s v="Larry Tron"/>
    <s v="4A Lyons St,Strathfield"/>
    <x v="0"/>
    <s v="NSW"/>
    <x v="1"/>
    <s v="Tina Carlton"/>
    <s v="Medium"/>
    <s v="1726 Digital Answering Machine"/>
    <x v="1"/>
    <s v="Small Box"/>
    <s v="Regular Air"/>
    <d v="2015-07-07T00:00:00"/>
    <s v="$8.82"/>
    <s v="$20.99"/>
    <s v="$12.17"/>
    <n v="14"/>
    <s v="$1,028.51"/>
    <n v="0.05"/>
    <s v="$61.71"/>
    <s v="$966.80"/>
    <s v="$4.81"/>
    <s v="$971.61"/>
    <n v="966.8"/>
    <n v="971.61"/>
    <n v="-4.8100000000000591"/>
    <n v="4.8099999999999996"/>
    <n v="61.71"/>
    <n v="914.70999999999992"/>
    <n v="20.99"/>
    <n v="236.95999999999995"/>
    <n v="232.14999999999995"/>
    <n v="227.33999999999995"/>
    <m/>
  </r>
  <r>
    <s v="5965-1"/>
    <x v="36"/>
    <s v="Nick Zandusky"/>
    <s v="224A Gertrude St,Fitzroy"/>
    <x v="1"/>
    <s v="VIC"/>
    <x v="2"/>
    <s v="Connor Betts"/>
    <s v="Medium"/>
    <s v="Smiths SlimLine Pencil Sharpener"/>
    <x v="0"/>
    <s v="Wrap Bag"/>
    <s v="Regular Air"/>
    <d v="2013-07-30T00:00:00"/>
    <s v="$4.79"/>
    <s v="$11.97"/>
    <s v="$7.18"/>
    <n v="38"/>
    <s v="$114.40"/>
    <n v="0.03"/>
    <s v="$4.49"/>
    <s v="$106.49"/>
    <s v="$5.81"/>
    <s v="$107.70"/>
    <n v="106.49"/>
    <n v="107.7"/>
    <n v="-1.210000000000008"/>
    <n v="5.81"/>
    <n v="4.49"/>
    <n v="109.02000000000001"/>
    <n v="11.97"/>
    <n v="456.18"/>
    <n v="450.37"/>
    <n v="444.56"/>
    <m/>
  </r>
  <r>
    <s v="5965-1"/>
    <x v="462"/>
    <s v="Larry Tron"/>
    <s v="4A Lyons St,Strathfield"/>
    <x v="0"/>
    <s v="NSW"/>
    <x v="2"/>
    <s v="Tina Carlton"/>
    <s v="High"/>
    <s v="1726 Digital Answering Machine"/>
    <x v="1"/>
    <s v="Small Pack"/>
    <s v="Regular Air"/>
    <d v="2015-07-07T00:00:00"/>
    <s v="$8.82"/>
    <s v="$20.99"/>
    <s v="$12.17"/>
    <n v="10"/>
    <s v="$1,028.51"/>
    <n v="0.1"/>
    <s v="$61.71"/>
    <s v="$966.80"/>
    <s v="$4.81"/>
    <s v="$971.61"/>
    <n v="966.8"/>
    <n v="971.61"/>
    <n v="-4.8100000000000591"/>
    <n v="4.8099999999999996"/>
    <n v="61.71"/>
    <n v="914.70999999999992"/>
    <n v="20.99"/>
    <n v="152.99999999999997"/>
    <n v="148.18999999999997"/>
    <n v="143.37999999999997"/>
    <m/>
  </r>
  <r>
    <s v="5965-1"/>
    <x v="301"/>
    <s v="John Dryer"/>
    <s v="8 Rankins Lane ,Melbourne"/>
    <x v="1"/>
    <s v="VIC"/>
    <x v="1"/>
    <s v="Connor Betts"/>
    <s v="Low"/>
    <s v="Artisan Hi-Liter Comfort Grip Fluorescent Highlighter, Yellow Ink"/>
    <x v="0"/>
    <s v="Wrap Bag"/>
    <s v="Express Air"/>
    <d v="2013-10-02T00:00:00"/>
    <s v="$1.92"/>
    <s v="$3.26"/>
    <s v="$1.34"/>
    <n v="19"/>
    <s v="$70.96"/>
    <n v="0"/>
    <s v="$0.00"/>
    <s v="$78.96"/>
    <s v="$1.86"/>
    <s v="$70.51"/>
    <n v="78.959999999999994"/>
    <n v="70.510000000000005"/>
    <n v="8.4499999999999886"/>
    <n v="1.86"/>
    <n v="0"/>
    <n v="72.37"/>
    <n v="3.26"/>
    <n v="63.8"/>
    <n v="61.94"/>
    <n v="60.08"/>
    <m/>
  </r>
  <r>
    <s v="5965-1"/>
    <x v="462"/>
    <s v="Larry Tron"/>
    <s v="4A Lyons St,Strathfield"/>
    <x v="0"/>
    <s v="NSW"/>
    <x v="1"/>
    <s v="Tina Carlton"/>
    <s v="Not Specified"/>
    <s v="1726 Digital Answering Machine"/>
    <x v="0"/>
    <s v="Small Box"/>
    <s v="Regular Air"/>
    <d v="2015-07-07T00:00:00"/>
    <s v="$8.82"/>
    <s v="$20.99"/>
    <s v="$12.17"/>
    <n v="1"/>
    <s v="$1,028.51"/>
    <n v="0.04"/>
    <s v="$61.71"/>
    <s v="$966.80"/>
    <s v="$4.81"/>
    <s v="$971.61"/>
    <n v="966.8"/>
    <n v="971.61"/>
    <n v="-4.8100000000000591"/>
    <n v="4.8099999999999996"/>
    <n v="61.71"/>
    <n v="914.70999999999992"/>
    <n v="20.99"/>
    <n v="-35.909999999999997"/>
    <n v="-40.72"/>
    <n v="-45.53"/>
    <m/>
  </r>
  <r>
    <s v="5965-1"/>
    <x v="462"/>
    <s v="Larry Tron"/>
    <s v="4A Lyons St,Strathfield"/>
    <x v="0"/>
    <s v="NSW"/>
    <x v="3"/>
    <s v="Tina Carlton"/>
    <s v="High"/>
    <s v="1726 Digital Answering Machine"/>
    <x v="1"/>
    <s v="Small Pack"/>
    <s v="Regular Air"/>
    <d v="2015-07-07T00:00:00"/>
    <s v="$8.82"/>
    <s v="$20.99"/>
    <s v="$12.17"/>
    <n v="47"/>
    <s v="$1,028.51"/>
    <n v="7.0000000000000007E-2"/>
    <s v="$61.71"/>
    <s v="$966.80"/>
    <s v="$4.81"/>
    <s v="$971.61"/>
    <n v="966.8"/>
    <n v="971.61"/>
    <n v="-4.8100000000000591"/>
    <n v="4.8099999999999996"/>
    <n v="61.71"/>
    <n v="914.70999999999992"/>
    <n v="20.99"/>
    <n v="929.62999999999988"/>
    <n v="924.81999999999994"/>
    <n v="920.01"/>
    <m/>
  </r>
  <r>
    <s v="5965-1"/>
    <x v="355"/>
    <s v="Tim Taslimi"/>
    <s v="188 Pitt Street,Sydney"/>
    <x v="0"/>
    <s v="NSW"/>
    <x v="1"/>
    <s v="Tina Carlton"/>
    <s v="Critical"/>
    <s v="1726 Digital Answering Machine"/>
    <x v="0"/>
    <s v="Wrap Bag"/>
    <s v="Regular Air"/>
    <d v="2014-12-28T00:00:00"/>
    <s v="$8.82"/>
    <s v="$20.99"/>
    <s v="$12.17"/>
    <n v="29"/>
    <s v="$986.06"/>
    <n v="7.0000000000000007E-2"/>
    <s v="$9.86"/>
    <s v="$976.24"/>
    <s v="$4.81"/>
    <s v="$971.32"/>
    <n v="976.24"/>
    <n v="971.32"/>
    <n v="4.9199999999999591"/>
    <n v="4.8099999999999996"/>
    <n v="9.86"/>
    <n v="966.27"/>
    <n v="20.99"/>
    <n v="603.65999999999985"/>
    <n v="598.84999999999991"/>
    <n v="594.04"/>
    <m/>
  </r>
  <r>
    <s v="5965-1"/>
    <x v="462"/>
    <s v="Larry Tron"/>
    <s v="4A Lyons St,Strathfield"/>
    <x v="0"/>
    <s v="NSW"/>
    <x v="1"/>
    <s v="Tina Carlton"/>
    <s v="Low"/>
    <s v="1726 Digital Answering Machine"/>
    <x v="0"/>
    <s v="Wrap Bag"/>
    <s v="Regular Air"/>
    <d v="2015-07-07T00:00:00"/>
    <s v="$8.82"/>
    <s v="$20.99"/>
    <s v="$12.17"/>
    <n v="15"/>
    <s v="$1,028.51"/>
    <n v="0.03"/>
    <s v="$62.71"/>
    <s v="$966.80"/>
    <s v="$4.81"/>
    <s v="$971.61"/>
    <n v="966.8"/>
    <n v="971.61"/>
    <n v="-4.8100000000000591"/>
    <n v="4.8099999999999996"/>
    <n v="62.71"/>
    <n v="913.70999999999992"/>
    <n v="20.99"/>
    <n v="256.94999999999993"/>
    <n v="252.13999999999996"/>
    <n v="247.32999999999996"/>
    <m/>
  </r>
  <r>
    <s v="5965-1"/>
    <x v="462"/>
    <s v="Larry Tron"/>
    <s v="4A Lyons St,Strathfield"/>
    <x v="0"/>
    <s v="NSW"/>
    <x v="3"/>
    <s v="Tina Carlton"/>
    <s v="Medium"/>
    <s v="1726 Digital Answering Machine"/>
    <x v="1"/>
    <s v="Small Box"/>
    <s v="Express Air"/>
    <d v="2015-07-07T00:00:00"/>
    <s v="$8.82"/>
    <s v="$20.99"/>
    <s v="$12.17"/>
    <n v="28"/>
    <s v="$1,028.51"/>
    <n v="0.05"/>
    <s v="$61.71"/>
    <s v="$966.80"/>
    <s v="$4.81"/>
    <s v="$971.65"/>
    <n v="966.8"/>
    <n v="971.65"/>
    <n v="-4.8500000000000227"/>
    <n v="4.8099999999999996"/>
    <n v="61.71"/>
    <n v="914.74999999999989"/>
    <n v="20.99"/>
    <n v="530.81999999999982"/>
    <n v="526.00999999999988"/>
    <n v="521.19999999999993"/>
    <m/>
  </r>
  <r>
    <s v="5967-1"/>
    <x v="657"/>
    <s v="Julia Dunbar"/>
    <s v="Qantas Domestic Terminal,Mascot"/>
    <x v="0"/>
    <s v="NSW"/>
    <x v="3"/>
    <s v="Phoebe Gour"/>
    <s v="Low"/>
    <s v="Artisan Poly Binder Pockets"/>
    <x v="0"/>
    <s v="Wrap Bag"/>
    <s v="Regular Air"/>
    <d v="2014-02-15T00:00:00"/>
    <s v="$2.26"/>
    <s v="$3.58"/>
    <s v="$1.32"/>
    <n v="30"/>
    <s v="$149.76"/>
    <n v="0.01"/>
    <s v="$4.39"/>
    <s v="$145.20"/>
    <s v="$5.47"/>
    <s v="$144.78"/>
    <n v="145.19999999999999"/>
    <n v="144.78"/>
    <n v="0.41999999999998749"/>
    <n v="5.47"/>
    <n v="4.3899999999999997"/>
    <n v="145.86000000000001"/>
    <n v="3.58"/>
    <n v="108.48"/>
    <n v="103.01"/>
    <n v="97.54"/>
    <m/>
  </r>
  <r>
    <s v="5967-1"/>
    <x v="658"/>
    <s v="Keith Dawkins"/>
    <s v="402 Argyle St,Moss Vale"/>
    <x v="0"/>
    <s v="NSW"/>
    <x v="0"/>
    <s v="Natasha Song"/>
    <s v="Not Specified"/>
    <s v="3Max Polarizing Task Lamp with Clamp Arm, Light Gray"/>
    <x v="0"/>
    <s v="Small Pack"/>
    <s v="Regular Air"/>
    <d v="2015-07-10T00:00:00"/>
    <s v="$56.16"/>
    <s v="$136.98"/>
    <s v="$80.82"/>
    <n v="34"/>
    <s v="$958.86"/>
    <n v="0"/>
    <s v="$19.18"/>
    <s v="$939.68"/>
    <s v="$24.49"/>
    <s v="$964.17"/>
    <n v="939.68"/>
    <n v="964.17"/>
    <n v="-24.490000000000009"/>
    <n v="24.49"/>
    <n v="19.18"/>
    <n v="969.48"/>
    <n v="136.97999999999999"/>
    <n v="4662.6299999999992"/>
    <n v="4638.1399999999994"/>
    <n v="4613.6499999999996"/>
    <m/>
  </r>
  <r>
    <s v="5967-1"/>
    <x v="658"/>
    <s v="Keith Dawkins"/>
    <s v="402 Argyle St,Moss Vale"/>
    <x v="0"/>
    <s v="NSW"/>
    <x v="2"/>
    <s v="Natasha Song"/>
    <s v="Not Specified"/>
    <s v="3Max Polarizing Task Lamp with Clamp Arm, Light Gray"/>
    <x v="0"/>
    <s v="Small Box"/>
    <s v="Regular Air"/>
    <d v="2015-07-10T00:00:00"/>
    <s v="$56.16"/>
    <s v="$136.98"/>
    <s v="$80.82"/>
    <n v="30"/>
    <s v="$958.86"/>
    <n v="0.01"/>
    <s v="$19.18"/>
    <s v="$939.68"/>
    <s v="$24.49"/>
    <s v="$964.17"/>
    <n v="939.68"/>
    <n v="964.17"/>
    <n v="-24.490000000000009"/>
    <n v="24.49"/>
    <n v="19.18"/>
    <n v="969.48"/>
    <n v="136.97999999999999"/>
    <n v="4114.71"/>
    <n v="4090.22"/>
    <n v="4065.73"/>
    <m/>
  </r>
  <r>
    <s v="5968-1"/>
    <x v="531"/>
    <s v="Gene Hale"/>
    <s v="1/173-179 Bronte Rd,Waverley"/>
    <x v="0"/>
    <s v="NSW"/>
    <x v="1"/>
    <s v="Leighton Forrest"/>
    <s v="Critical"/>
    <s v="Smiths General Use 3-Ring Binders"/>
    <x v="0"/>
    <s v="Wrap Bag"/>
    <s v="Regular Air"/>
    <d v="2014-07-24T00:00:00"/>
    <s v="$1.18"/>
    <s v="$1.88"/>
    <s v="$0.70"/>
    <n v="27"/>
    <s v="$44.60"/>
    <n v="0.1"/>
    <s v="$2.66"/>
    <s v="$41.54"/>
    <s v="$1.49"/>
    <s v="$43.93"/>
    <n v="41.54"/>
    <n v="43.93"/>
    <n v="-2.3900000000000006"/>
    <n v="1.49"/>
    <n v="2.66"/>
    <n v="42.760000000000005"/>
    <n v="1.88"/>
    <n v="49.589999999999996"/>
    <n v="48.099999999999994"/>
    <n v="46.609999999999992"/>
    <m/>
  </r>
  <r>
    <s v="5968-1"/>
    <x v="645"/>
    <s v="Rick Hansen"/>
    <s v="Macquarie Centre Cnr Herring Road &amp; Waterloo Road,Macquarie Park"/>
    <x v="0"/>
    <s v="NSW"/>
    <x v="1"/>
    <s v="Nicholas Fernandes"/>
    <s v="Low"/>
    <s v="Multimedia Mailers"/>
    <x v="0"/>
    <s v="Small Box"/>
    <s v="Regular Air"/>
    <d v="2017-02-02T00:00:00"/>
    <s v="$99.39"/>
    <s v="$162.93"/>
    <s v="$63.54"/>
    <n v="8"/>
    <s v="$945.84"/>
    <n v="0.05"/>
    <s v="$39.81"/>
    <s v="$920.55"/>
    <s v="$19.99"/>
    <s v="$9,102.98"/>
    <n v="920.55"/>
    <n v="9102.98"/>
    <n v="-8182.4299999999994"/>
    <n v="19.989999999999998"/>
    <n v="39.81"/>
    <n v="9083.16"/>
    <n v="162.93"/>
    <n v="1283.6200000000001"/>
    <n v="1263.6300000000001"/>
    <n v="1243.6400000000001"/>
    <m/>
  </r>
  <r>
    <s v="5969-1"/>
    <x v="218"/>
    <s v="Bryan Spruell"/>
    <s v="1 John Street,Waterloo"/>
    <x v="0"/>
    <s v="NSW"/>
    <x v="3"/>
    <s v="Charlie Bui"/>
    <s v="Medium"/>
    <s v="Beekin 6 Outlet Metallic Surge Strip"/>
    <x v="0"/>
    <s v="Wrap Bag"/>
    <s v="Regular Air"/>
    <d v="2015-07-14T00:00:00"/>
    <s v="$4.46"/>
    <s v="$10.89"/>
    <s v="$6.43"/>
    <n v="19"/>
    <s v="$16.98"/>
    <n v="0.01"/>
    <s v="$0.51"/>
    <s v="$16.47"/>
    <s v="$4.50"/>
    <s v="$28.86"/>
    <n v="16.47"/>
    <n v="28.86"/>
    <n v="-12.39"/>
    <n v="4.5"/>
    <n v="0.51"/>
    <n v="32.85"/>
    <n v="10.89"/>
    <n v="210.90000000000003"/>
    <n v="206.40000000000003"/>
    <n v="201.90000000000003"/>
    <m/>
  </r>
  <r>
    <s v="5969-1"/>
    <x v="218"/>
    <s v="Bryan Spruell"/>
    <s v="1 John Street,Waterloo"/>
    <x v="0"/>
    <s v="NSW"/>
    <x v="3"/>
    <s v="Charlie Bui"/>
    <s v="Low"/>
    <s v="Brown Kraft Recycled Envelopes"/>
    <x v="0"/>
    <s v="Small Box"/>
    <s v="Regular Air"/>
    <d v="2015-07-14T00:00:00"/>
    <s v="$11.04"/>
    <s v="$16.98"/>
    <s v="$5.94"/>
    <n v="4"/>
    <s v="$16.98"/>
    <n v="0.08"/>
    <s v="$0.51"/>
    <s v="$16.47"/>
    <s v="$12.39"/>
    <s v="$27.86"/>
    <n v="16.47"/>
    <n v="27.86"/>
    <n v="-11.39"/>
    <n v="12.39"/>
    <n v="0.51"/>
    <n v="39.74"/>
    <n v="16.98"/>
    <n v="79.8"/>
    <n v="67.41"/>
    <n v="55.019999999999996"/>
    <m/>
  </r>
  <r>
    <s v="5969-1"/>
    <x v="218"/>
    <s v="Bryan Spruell"/>
    <s v="1 John Street,Waterloo"/>
    <x v="0"/>
    <s v="NSW"/>
    <x v="1"/>
    <s v="Charlie Bui"/>
    <s v="Not Specified"/>
    <s v="Brown Kraft Recycled Envelopes"/>
    <x v="0"/>
    <s v="Small Pack"/>
    <s v="Regular Air"/>
    <d v="2015-07-14T00:00:00"/>
    <s v="$11.04"/>
    <s v="$16.98"/>
    <s v="$5.94"/>
    <n v="2"/>
    <s v="$16.98"/>
    <n v="0.01"/>
    <s v="$0.51"/>
    <s v="$16.47"/>
    <s v="$12.39"/>
    <s v="$28.86"/>
    <n v="16.47"/>
    <n v="28.86"/>
    <n v="-12.39"/>
    <n v="12.39"/>
    <n v="0.51"/>
    <n v="40.74"/>
    <n v="16.98"/>
    <n v="45.84"/>
    <n v="33.450000000000003"/>
    <n v="21.060000000000002"/>
    <m/>
  </r>
  <r>
    <s v="5969-1"/>
    <x v="218"/>
    <s v="Bryan Spruell"/>
    <s v="1 John Street,Waterloo"/>
    <x v="0"/>
    <s v="NSW"/>
    <x v="1"/>
    <s v="Charlie Bui"/>
    <s v="Medium"/>
    <s v="Brown Kraft Recycled Envelopes"/>
    <x v="0"/>
    <s v="Wrap Bag"/>
    <s v="Regular Air"/>
    <d v="2015-07-14T00:00:00"/>
    <s v="$11.04"/>
    <s v="$16.98"/>
    <s v="$5.94"/>
    <n v="35"/>
    <s v="$16.98"/>
    <n v="0.06"/>
    <s v="$0.51"/>
    <s v="$16.47"/>
    <s v="$12.39"/>
    <s v="$28.86"/>
    <n v="16.47"/>
    <n v="28.86"/>
    <n v="-12.39"/>
    <n v="12.39"/>
    <n v="0.51"/>
    <n v="40.74"/>
    <n v="16.98"/>
    <n v="606.18000000000006"/>
    <n v="593.79000000000008"/>
    <n v="581.40000000000009"/>
    <m/>
  </r>
  <r>
    <s v="5969-1"/>
    <x v="218"/>
    <s v="Bryan Spruell"/>
    <s v="1 John Street,Waterloo"/>
    <x v="0"/>
    <s v="NSW"/>
    <x v="2"/>
    <s v="Charlie Bui"/>
    <s v="High"/>
    <s v="Brown Kraft Recycled Envelopes"/>
    <x v="0"/>
    <s v="Small Box"/>
    <s v="Regular Air"/>
    <d v="2015-07-14T00:00:00"/>
    <s v="$11.04"/>
    <s v="$16.98"/>
    <s v="$5.94"/>
    <n v="42"/>
    <s v="$16.98"/>
    <n v="0"/>
    <s v="$0.51"/>
    <s v="$16.47"/>
    <s v="$12.39"/>
    <s v="$28.86"/>
    <n v="16.47"/>
    <n v="28.86"/>
    <n v="-12.39"/>
    <n v="12.39"/>
    <n v="0.51"/>
    <n v="40.74"/>
    <n v="16.98"/>
    <n v="725.04"/>
    <n v="712.65"/>
    <n v="700.26"/>
    <m/>
  </r>
  <r>
    <s v="5969-1"/>
    <x v="218"/>
    <s v="Bryan Spruell"/>
    <s v="1 John Street,Waterloo"/>
    <x v="0"/>
    <s v="NSW"/>
    <x v="1"/>
    <s v="Charlie Bui"/>
    <s v="Medium"/>
    <s v="Brown Kraft Recycled Envelopes"/>
    <x v="0"/>
    <s v="Wrap Bag"/>
    <s v="Regular Air"/>
    <d v="2015-07-14T00:00:00"/>
    <s v="$11.04"/>
    <s v="$16.98"/>
    <s v="$5.94"/>
    <n v="41"/>
    <s v="$16.98"/>
    <n v="0.03"/>
    <s v="$0.51"/>
    <s v="$16.47"/>
    <s v="$12.39"/>
    <s v="$28.86"/>
    <n v="16.47"/>
    <n v="28.86"/>
    <n v="-12.39"/>
    <n v="12.39"/>
    <n v="0.51"/>
    <n v="40.74"/>
    <n v="16.98"/>
    <n v="708.06000000000006"/>
    <n v="695.67000000000007"/>
    <n v="683.28000000000009"/>
    <m/>
  </r>
  <r>
    <s v="5969-1"/>
    <x v="218"/>
    <s v="Bryan Spruell"/>
    <s v="1 John Street,Waterloo"/>
    <x v="0"/>
    <s v="NSW"/>
    <x v="0"/>
    <s v="Charlie Bui"/>
    <s v="Medium"/>
    <s v="Brown Kraft Recycled Envelopes"/>
    <x v="0"/>
    <s v="Small Box"/>
    <s v="Express Air"/>
    <d v="2015-07-14T00:00:00"/>
    <s v="$11.04"/>
    <s v="$16.98"/>
    <s v="$5.94"/>
    <n v="27"/>
    <s v="$16.98"/>
    <n v="0.1"/>
    <s v="$0.51"/>
    <s v="$16.47"/>
    <s v="$12.39"/>
    <s v="$28.86"/>
    <n v="16.47"/>
    <n v="28.86"/>
    <n v="-12.39"/>
    <n v="12.39"/>
    <n v="0.51"/>
    <n v="40.74"/>
    <n v="16.98"/>
    <n v="470.34000000000003"/>
    <n v="457.95000000000005"/>
    <n v="445.56000000000006"/>
    <m/>
  </r>
  <r>
    <s v="5969-1"/>
    <x v="218"/>
    <s v="Bryan Spruell"/>
    <s v="1 John Street,Waterloo"/>
    <x v="0"/>
    <s v="NSW"/>
    <x v="2"/>
    <s v="Charlie Bui"/>
    <s v="Not Specified"/>
    <s v="Brown Kraft Recycled Envelopes"/>
    <x v="0"/>
    <s v="Small Box"/>
    <s v="Regular Air"/>
    <d v="2015-07-14T00:00:00"/>
    <s v="$11.04"/>
    <s v="$16.98"/>
    <s v="$5.94"/>
    <n v="37"/>
    <s v="$16.98"/>
    <n v="0.03"/>
    <s v="$0.51"/>
    <s v="$16.45"/>
    <s v="$12.39"/>
    <s v="$28.86"/>
    <n v="16.45"/>
    <n v="28.86"/>
    <n v="-12.41"/>
    <n v="12.39"/>
    <n v="0.51"/>
    <n v="40.74"/>
    <n v="16.98"/>
    <n v="640.14"/>
    <n v="627.75"/>
    <n v="615.36"/>
    <m/>
  </r>
  <r>
    <s v="5969-1"/>
    <x v="118"/>
    <s v="Todd Boyes"/>
    <s v="Westfield Miranda, 600 Kingsway,Miranda"/>
    <x v="0"/>
    <s v="NSW"/>
    <x v="1"/>
    <s v="Preston Senome"/>
    <s v="Critical"/>
    <s v="Alto Perma 2700 Stacking Storage Drawers"/>
    <x v="0"/>
    <s v="Small Box"/>
    <s v="Regular Air"/>
    <d v="2014-12-29T00:00:00"/>
    <s v="$8.92"/>
    <s v="$29.74"/>
    <s v="$20.82"/>
    <n v="24"/>
    <s v="$608.22"/>
    <n v="0.02"/>
    <s v="$30.93"/>
    <s v="$515.04"/>
    <s v="$6.64"/>
    <s v="$515.89"/>
    <n v="515.04"/>
    <n v="515.89"/>
    <n v="-0.85000000000002274"/>
    <n v="6.64"/>
    <n v="30.93"/>
    <n v="491.59999999999997"/>
    <n v="29.74"/>
    <n v="689.47"/>
    <n v="682.83"/>
    <n v="676.19"/>
    <m/>
  </r>
  <r>
    <s v="5971-1"/>
    <x v="377"/>
    <s v="Deborah Brumfield"/>
    <s v="501 George St,Sydney"/>
    <x v="0"/>
    <s v="NSW"/>
    <x v="3"/>
    <s v="Samantha Chairs"/>
    <s v="Not Specified"/>
    <s v="Assorted Color Push Pins"/>
    <x v="1"/>
    <s v="Small Box"/>
    <s v="Express Air"/>
    <d v="2015-05-23T00:00:00"/>
    <s v="$0.87"/>
    <s v="$1.81"/>
    <s v="$0.94"/>
    <n v="18"/>
    <s v="$35.71"/>
    <n v="0.1"/>
    <s v="$3.25"/>
    <s v="$33.83"/>
    <s v="$0.75"/>
    <s v="$35.33"/>
    <n v="33.83"/>
    <n v="35.33"/>
    <n v="-1.5"/>
    <n v="0.75"/>
    <n v="3.25"/>
    <n v="32.83"/>
    <n v="1.81"/>
    <n v="30.08"/>
    <n v="29.33"/>
    <n v="28.58"/>
    <m/>
  </r>
  <r>
    <s v="5971-1"/>
    <x v="197"/>
    <s v="Jennifer Patt"/>
    <s v="523 King St,Newtown"/>
    <x v="0"/>
    <s v="NSW"/>
    <x v="0"/>
    <s v="Aanya Zhang"/>
    <s v="High"/>
    <s v="Wirebound Voice Message Log Book"/>
    <x v="0"/>
    <s v="Wrap Bag"/>
    <s v="Regular Air"/>
    <d v="2013-08-22T00:00:00"/>
    <s v="$2.90"/>
    <s v="$4.76"/>
    <s v="$1.86"/>
    <n v="7"/>
    <s v="$273.52"/>
    <n v="0.02"/>
    <s v="$2.45"/>
    <s v="$264.05"/>
    <s v="$0.88"/>
    <s v="$268.55"/>
    <n v="264.05"/>
    <n v="268.55"/>
    <n v="-4.5"/>
    <n v="0.88"/>
    <n v="2.4500000000000002"/>
    <n v="266.98"/>
    <n v="4.76"/>
    <n v="31.75"/>
    <n v="30.87"/>
    <n v="29.990000000000002"/>
    <m/>
  </r>
  <r>
    <s v="5972-1"/>
    <x v="659"/>
    <s v="Giulietta Weimer"/>
    <s v="48 Albion St,Surry Hills"/>
    <x v="0"/>
    <s v="NSW"/>
    <x v="0"/>
    <s v="Natasha Song"/>
    <s v="Low"/>
    <s v="Artisan 481 Labels"/>
    <x v="0"/>
    <s v="Wrap Bag"/>
    <s v="Express Air"/>
    <d v="2016-12-23T00:00:00"/>
    <s v="$1.94"/>
    <s v="$3.08"/>
    <s v="$1.14"/>
    <n v="40"/>
    <s v="$35.62"/>
    <n v="0.04"/>
    <s v="$2.10"/>
    <s v="$33.68"/>
    <s v="$0.99"/>
    <s v="$35.39"/>
    <n v="33.68"/>
    <n v="35.39"/>
    <n v="-1.7100000000000009"/>
    <n v="0.99"/>
    <n v="2.1"/>
    <n v="34.28"/>
    <n v="3.08"/>
    <n v="122.09"/>
    <n v="121.10000000000001"/>
    <n v="120.11000000000001"/>
    <m/>
  </r>
  <r>
    <s v="5972-1"/>
    <x v="149"/>
    <s v="Allen Armold"/>
    <s v="224A Gertrude St,Fitzroy"/>
    <x v="1"/>
    <s v="VIC"/>
    <x v="3"/>
    <s v="Connor Betts"/>
    <s v="High"/>
    <s v="Artisan Durable Binders"/>
    <x v="0"/>
    <s v="Wrap Bag"/>
    <s v="Regular Air"/>
    <d v="2015-05-22T00:00:00"/>
    <s v="$1.84"/>
    <s v="$2.88"/>
    <s v="$1.04"/>
    <n v="12"/>
    <s v="$45.70"/>
    <n v="0.1"/>
    <s v="$3.67"/>
    <s v="$43.35"/>
    <s v="$1.49"/>
    <s v="$48.33"/>
    <n v="43.35"/>
    <n v="48.33"/>
    <n v="-4.9799999999999969"/>
    <n v="1.49"/>
    <n v="3.67"/>
    <n v="46.15"/>
    <n v="2.88"/>
    <n v="32.380000000000003"/>
    <n v="30.89"/>
    <n v="29.400000000000002"/>
    <m/>
  </r>
  <r>
    <s v="5973-1"/>
    <x v="223"/>
    <s v="Barry Gonzalez"/>
    <s v="797 Botany Rd,Rosebery"/>
    <x v="0"/>
    <s v="NSW"/>
    <x v="2"/>
    <s v="Phoebe Gour"/>
    <s v="Low"/>
    <s v="Lumi Crayons"/>
    <x v="0"/>
    <s v="Small Box"/>
    <s v="Regular Air"/>
    <d v="2015-07-19T00:00:00"/>
    <s v="$5.22"/>
    <s v="$9.85"/>
    <s v="$4.63"/>
    <n v="34"/>
    <s v="$206.85"/>
    <n v="0.03"/>
    <s v="$20.69"/>
    <s v="$186.17"/>
    <s v="$4.82"/>
    <s v="$190.99"/>
    <n v="186.17"/>
    <n v="190.99"/>
    <n v="-4.8200000000000216"/>
    <n v="4.82"/>
    <n v="20.69"/>
    <n v="175.12"/>
    <n v="9.85"/>
    <n v="319.02999999999997"/>
    <n v="314.20999999999998"/>
    <n v="309.39"/>
    <m/>
  </r>
  <r>
    <s v="5973-1"/>
    <x v="223"/>
    <s v="Lindsay Shagiari"/>
    <s v="5/250 Old Northern Road ,Castle Hill"/>
    <x v="0"/>
    <s v="NSW"/>
    <x v="0"/>
    <s v="Nicholas Fernandes"/>
    <s v="Low"/>
    <s v="Lumi Crayons"/>
    <x v="0"/>
    <s v="Wrap Bag"/>
    <s v="Regular Air"/>
    <d v="2015-07-19T00:00:00"/>
    <s v="$5.22"/>
    <s v="$9.85"/>
    <s v="$4.63"/>
    <n v="40"/>
    <s v="$206.85"/>
    <n v="0.04"/>
    <s v="$20.69"/>
    <s v="$186.17"/>
    <s v="$4.82"/>
    <s v="$190.99"/>
    <n v="186.17"/>
    <n v="190.99"/>
    <n v="-4.8200000000000216"/>
    <n v="4.82"/>
    <n v="20.69"/>
    <n v="175.12"/>
    <n v="9.85"/>
    <n v="378.13"/>
    <n v="373.31"/>
    <n v="368.49"/>
    <m/>
  </r>
  <r>
    <s v="5973-1"/>
    <x v="656"/>
    <s v="Karen Ferguson"/>
    <s v="1-2/299 Sussex St,Sydney"/>
    <x v="0"/>
    <s v="NSW"/>
    <x v="0"/>
    <s v="Aanya Zhang"/>
    <s v="High"/>
    <s v="Lumi Crayons"/>
    <x v="0"/>
    <s v="Wrap Bag"/>
    <s v="Regular Air"/>
    <d v="2015-07-04T00:00:00"/>
    <s v="$5.22"/>
    <s v="$9.85"/>
    <s v="$4.63"/>
    <n v="41"/>
    <s v="$206.85"/>
    <n v="0.02"/>
    <s v="$20.69"/>
    <s v="$186.17"/>
    <s v="$4.82"/>
    <s v="$190.99"/>
    <n v="186.17"/>
    <n v="190.99"/>
    <n v="-4.8200000000000216"/>
    <n v="4.82"/>
    <n v="20.69"/>
    <n v="175.12"/>
    <n v="9.85"/>
    <n v="387.97999999999996"/>
    <n v="383.15999999999997"/>
    <n v="378.34"/>
    <m/>
  </r>
  <r>
    <s v="5973-1"/>
    <x v="183"/>
    <s v="Tony Sayre"/>
    <s v="499-501 Lygon Street,Carlton North"/>
    <x v="1"/>
    <s v="VIC"/>
    <x v="1"/>
    <s v="Yvette Biti"/>
    <s v="Critical"/>
    <s v="Aluminum Document Frame"/>
    <x v="0"/>
    <s v="Wrap Bag"/>
    <s v="Regular Air"/>
    <d v="2013-08-13T00:00:00"/>
    <s v="$5.50"/>
    <s v="$12.22"/>
    <s v="$6.72"/>
    <n v="42"/>
    <s v="$85.92"/>
    <n v="7.0000000000000007E-2"/>
    <s v="$3.72"/>
    <s v="$86.47"/>
    <s v="$2.85"/>
    <s v="$82.68"/>
    <n v="86.47"/>
    <n v="82.68"/>
    <n v="3.789999999999992"/>
    <n v="2.85"/>
    <n v="3.72"/>
    <n v="81.81"/>
    <n v="12.22"/>
    <n v="512.37"/>
    <n v="509.52"/>
    <n v="506.66999999999996"/>
    <m/>
  </r>
  <r>
    <s v="5976-1"/>
    <x v="187"/>
    <s v="Roy Collins"/>
    <s v="Westfield Sydney,Sydney"/>
    <x v="0"/>
    <s v="NSW"/>
    <x v="3"/>
    <s v="Natasha Song"/>
    <s v="High"/>
    <s v="Colored Envelopes"/>
    <x v="0"/>
    <s v="Wrap Bag"/>
    <s v="Regular Air"/>
    <d v="2013-06-27T00:00:00"/>
    <s v="$2.25"/>
    <s v="$3.69"/>
    <s v="$1.44"/>
    <n v="21"/>
    <s v="$99.94"/>
    <n v="0.03"/>
    <s v="$0.88"/>
    <s v="$98.41"/>
    <s v="$2.50"/>
    <s v="$95.99"/>
    <n v="98.41"/>
    <n v="95.99"/>
    <n v="2.4200000000000017"/>
    <n v="2.5"/>
    <n v="0.88"/>
    <n v="97.61"/>
    <n v="3.69"/>
    <n v="79.11"/>
    <n v="76.61"/>
    <n v="74.11"/>
    <m/>
  </r>
  <r>
    <s v="5976-1"/>
    <x v="415"/>
    <s v="Jack Lebron"/>
    <s v="180 High Street,Windsor"/>
    <x v="1"/>
    <s v="VIC"/>
    <x v="1"/>
    <s v="Connor Betts"/>
    <s v="High"/>
    <s v="Artisan Hanging File Binders"/>
    <x v="1"/>
    <s v="Small Box"/>
    <s v="Regular Air"/>
    <d v="2015-07-31T00:00:00"/>
    <s v="$3.65"/>
    <s v="$5.98"/>
    <s v="$2.33"/>
    <n v="36"/>
    <s v="$145.60"/>
    <n v="0"/>
    <s v="$14.56"/>
    <s v="$133.01"/>
    <s v="$1.49"/>
    <s v="$140.37"/>
    <n v="133.01"/>
    <n v="140.37"/>
    <n v="-7.3600000000000136"/>
    <n v="1.49"/>
    <n v="14.56"/>
    <n v="127.30000000000001"/>
    <n v="5.98"/>
    <n v="202.21000000000004"/>
    <n v="200.72000000000003"/>
    <n v="199.23000000000002"/>
    <m/>
  </r>
  <r>
    <s v="5977-1"/>
    <x v="116"/>
    <s v="Cynthia Delaney"/>
    <s v="1/160 Anzac Parade,Kensington"/>
    <x v="0"/>
    <s v="NSW"/>
    <x v="0"/>
    <s v="Natasha Song"/>
    <s v="High"/>
    <s v="Apex Preferred Stainless Steel Scissors"/>
    <x v="1"/>
    <s v="Small Box"/>
    <s v="Regular Air"/>
    <d v="2015-07-20T00:00:00"/>
    <s v="$2.50"/>
    <s v="$5.68"/>
    <s v="$3.18"/>
    <n v="23"/>
    <s v="$119.28"/>
    <n v="0.1"/>
    <s v="$8.35"/>
    <s v="$110.93"/>
    <s v="$3.60"/>
    <s v="$114.53"/>
    <n v="110.93"/>
    <n v="114.53"/>
    <n v="-3.5999999999999943"/>
    <n v="3.6"/>
    <n v="8.35"/>
    <n v="109.78"/>
    <n v="5.68"/>
    <n v="125.88999999999999"/>
    <n v="122.28999999999999"/>
    <n v="118.69"/>
    <m/>
  </r>
  <r>
    <s v="5977-1"/>
    <x v="114"/>
    <s v="Grant Carroll"/>
    <s v="10 O'Connell St,Sydney"/>
    <x v="0"/>
    <s v="NSW"/>
    <x v="1"/>
    <s v="Aanya Zhang"/>
    <s v="High"/>
    <s v="Apex Straight Scissors"/>
    <x v="1"/>
    <s v="Jumbo Drum"/>
    <s v="Delivery Truck"/>
    <d v="2013-05-09T00:00:00"/>
    <s v="$5.19"/>
    <s v="$12.98"/>
    <s v="$7.79"/>
    <n v="12"/>
    <s v="$633.36"/>
    <n v="0.06"/>
    <s v="$57.86"/>
    <s v="$640.82"/>
    <s v="$3.14"/>
    <s v="$659.36"/>
    <n v="640.82000000000005"/>
    <n v="659.36"/>
    <n v="-18.539999999999964"/>
    <n v="3.14"/>
    <n v="57.86"/>
    <n v="604.64"/>
    <n v="12.98"/>
    <n v="101.03999999999999"/>
    <n v="97.899999999999991"/>
    <n v="94.759999999999991"/>
    <m/>
  </r>
  <r>
    <s v="5977-1"/>
    <x v="116"/>
    <s v="Cynthia Delaney"/>
    <s v="1/160 Anzac Parade,Kensington"/>
    <x v="0"/>
    <s v="NSW"/>
    <x v="1"/>
    <s v="Natasha Song"/>
    <s v="Critical"/>
    <s v="Apex Preferred Stainless Steel Scissors"/>
    <x v="0"/>
    <s v="Small Pack"/>
    <s v="Regular Air"/>
    <d v="2015-07-20T00:00:00"/>
    <s v="$2.50"/>
    <s v="$5.68"/>
    <s v="$3.18"/>
    <n v="43"/>
    <s v="$119.28"/>
    <n v="0.05"/>
    <s v="$8.35"/>
    <s v="$110.93"/>
    <s v="$3.60"/>
    <s v="$114.53"/>
    <n v="110.93"/>
    <n v="114.53"/>
    <n v="-3.5999999999999943"/>
    <n v="3.6"/>
    <n v="8.35"/>
    <n v="109.78"/>
    <n v="5.68"/>
    <n v="239.48999999999998"/>
    <n v="235.89"/>
    <n v="232.29"/>
    <m/>
  </r>
  <r>
    <s v="5977-1"/>
    <x v="116"/>
    <s v="Cynthia Delaney"/>
    <s v="1/160 Anzac Parade,Kensington"/>
    <x v="0"/>
    <s v="NSW"/>
    <x v="0"/>
    <s v="Natasha Song"/>
    <s v="Medium"/>
    <s v="Apex Preferred Stainless Steel Scissors"/>
    <x v="0"/>
    <s v="Small Pack"/>
    <s v="Express Air"/>
    <d v="2015-07-20T00:00:00"/>
    <s v="$2.50"/>
    <s v="$5.68"/>
    <s v="$3.18"/>
    <n v="22"/>
    <s v="$119.28"/>
    <n v="7.0000000000000007E-2"/>
    <s v="$8.35"/>
    <s v="$110.93"/>
    <s v="$3.60"/>
    <s v="$114.53"/>
    <n v="110.93"/>
    <n v="114.53"/>
    <n v="-3.5999999999999943"/>
    <n v="3.6"/>
    <n v="8.35"/>
    <n v="109.78"/>
    <n v="5.68"/>
    <n v="120.21"/>
    <n v="116.61"/>
    <n v="113.01"/>
    <m/>
  </r>
  <r>
    <s v="5978-1"/>
    <x v="302"/>
    <s v="Erica Bern"/>
    <s v="10 O'Connell St,Sydney"/>
    <x v="0"/>
    <s v="NSW"/>
    <x v="1"/>
    <s v="Aanya Zhang"/>
    <s v="Medium"/>
    <s v="Security-Tint Envelopes"/>
    <x v="0"/>
    <s v="Small Box"/>
    <s v="Regular Air"/>
    <d v="2015-06-23T00:00:00"/>
    <s v="$4.89"/>
    <s v="$7.64"/>
    <s v="$2.75"/>
    <n v="25"/>
    <s v="$135.02"/>
    <n v="0.06"/>
    <s v="$9.35"/>
    <s v="$125.85"/>
    <s v="$1.39"/>
    <s v="$126.71"/>
    <n v="125.85"/>
    <n v="126.71"/>
    <n v="-0.85999999999999943"/>
    <n v="1.39"/>
    <n v="9.35"/>
    <n v="118.75"/>
    <n v="7.64"/>
    <n v="183.04"/>
    <n v="181.65"/>
    <n v="180.26000000000002"/>
    <m/>
  </r>
  <r>
    <s v="5978-1"/>
    <x v="142"/>
    <s v="Daniel Byrd"/>
    <s v="127 Liverpool St,Sydney"/>
    <x v="0"/>
    <s v="NSW"/>
    <x v="3"/>
    <s v="Samantha Chairs"/>
    <s v="High"/>
    <s v="Apex Office Executive Series Stainless Steel Trimmers"/>
    <x v="0"/>
    <s v="Small Box"/>
    <s v="Regular Air"/>
    <d v="2014-06-30T00:00:00"/>
    <s v="$3.51"/>
    <s v="$8.57"/>
    <s v="$5.06"/>
    <n v="48"/>
    <s v="$126.62"/>
    <n v="0.1"/>
    <s v="$2.12"/>
    <s v="$113.08"/>
    <s v="$6.14"/>
    <s v="$114.53"/>
    <n v="113.08"/>
    <n v="114.53"/>
    <n v="-1.4500000000000028"/>
    <n v="6.14"/>
    <n v="2.12"/>
    <n v="118.55"/>
    <n v="8.57"/>
    <n v="415.38"/>
    <n v="409.24"/>
    <n v="403.1"/>
    <m/>
  </r>
  <r>
    <s v="5978-1"/>
    <x v="633"/>
    <s v="Carlos Soltero"/>
    <s v="2/41B Elizabeth Bay Rd,Elizabeth Bay"/>
    <x v="0"/>
    <s v="NSW"/>
    <x v="1"/>
    <s v="Charlie Bui"/>
    <s v="Critical"/>
    <s v="Angle-D Binders with Locking Rings, Label Holders"/>
    <x v="0"/>
    <s v="Wrap Bag"/>
    <s v="Regular Air"/>
    <d v="2015-03-17T00:00:00"/>
    <s v="$4.53"/>
    <s v="$7.30"/>
    <s v="$2.77"/>
    <n v="8"/>
    <s v="$260.65"/>
    <n v="0.04"/>
    <s v="$13.03"/>
    <s v="$247.05"/>
    <s v="$7.72"/>
    <s v="$243.55"/>
    <n v="247.05"/>
    <n v="243.55"/>
    <n v="3.5"/>
    <n v="7.72"/>
    <n v="13.03"/>
    <n v="238.24"/>
    <n v="7.3"/>
    <n v="53.089999999999996"/>
    <n v="45.37"/>
    <n v="37.65"/>
    <m/>
  </r>
  <r>
    <s v="5979-1"/>
    <x v="260"/>
    <s v="Michael Oakman"/>
    <s v="8 Rankins Lane ,Melbourne"/>
    <x v="1"/>
    <s v="VIC"/>
    <x v="1"/>
    <s v="Connor Betts"/>
    <s v="Not Specified"/>
    <s v="Artisan Poly Binder Pockets"/>
    <x v="0"/>
    <s v="Wrap Bag"/>
    <s v="Regular Air"/>
    <d v="2015-07-31T00:00:00"/>
    <s v="$2.26"/>
    <s v="$3.58"/>
    <s v="$1.32"/>
    <n v="11"/>
    <s v="$54.76"/>
    <n v="0"/>
    <s v="$2.19"/>
    <s v="$52.57"/>
    <s v="$5.47"/>
    <s v="$53.27"/>
    <n v="52.57"/>
    <n v="53.27"/>
    <n v="-0.70000000000000284"/>
    <n v="5.47"/>
    <n v="2.19"/>
    <n v="56.550000000000004"/>
    <n v="3.58"/>
    <n v="42.660000000000004"/>
    <n v="37.190000000000005"/>
    <n v="31.720000000000006"/>
    <m/>
  </r>
  <r>
    <s v="5980-1"/>
    <x v="428"/>
    <s v="Laura Armstrong"/>
    <s v="240-242 Johnston Street,Fitzroy"/>
    <x v="1"/>
    <s v="VIC"/>
    <x v="0"/>
    <s v="Connor Betts"/>
    <s v="Medium"/>
    <s v="Binder Posts"/>
    <x v="0"/>
    <s v="Small Box"/>
    <s v="Express Air"/>
    <d v="2015-07-20T00:00:00"/>
    <s v="$3.50"/>
    <s v="$5.74"/>
    <s v="$2.24"/>
    <n v="9"/>
    <s v="$235.34"/>
    <n v="0.06"/>
    <s v="$18.83"/>
    <s v="$216.51"/>
    <s v="$5.01"/>
    <s v="$221.52"/>
    <n v="216.51"/>
    <n v="221.52"/>
    <n v="-5.0100000000000193"/>
    <n v="5.01"/>
    <n v="18.829999999999998"/>
    <n v="207.7"/>
    <n v="5.74"/>
    <n v="37.840000000000003"/>
    <n v="32.830000000000005"/>
    <n v="27.820000000000007"/>
    <m/>
  </r>
  <r>
    <s v="5980-1"/>
    <x v="248"/>
    <s v="Logan Haushalter"/>
    <s v="222 Barkly St,St Kilda"/>
    <x v="1"/>
    <s v="VIC"/>
    <x v="3"/>
    <s v="Yvette Biti"/>
    <s v="Low"/>
    <s v="Binder Posts"/>
    <x v="0"/>
    <s v="Wrap Bag"/>
    <s v="Regular Air"/>
    <d v="2014-02-16T00:00:00"/>
    <s v="$3.50"/>
    <s v="$5.74"/>
    <s v="$2.24"/>
    <n v="31"/>
    <s v="$229.04"/>
    <n v="7.0000000000000007E-2"/>
    <s v="$2.48"/>
    <s v="$216.51"/>
    <s v="$5.01"/>
    <s v="$221.52"/>
    <n v="216.51"/>
    <n v="221.52"/>
    <n v="-5.0100000000000193"/>
    <n v="5.01"/>
    <n v="2.48"/>
    <n v="224.05"/>
    <n v="5.74"/>
    <n v="180.47"/>
    <n v="175.46"/>
    <n v="170.45000000000002"/>
    <m/>
  </r>
  <r>
    <s v="5980-1"/>
    <x v="450"/>
    <s v="Eleni McCrary"/>
    <s v="79 Elliott St,Balmain"/>
    <x v="0"/>
    <s v="NSW"/>
    <x v="2"/>
    <s v="Aanya Zhang"/>
    <s v="High"/>
    <s v="Angle-D Binders with Locking Rings, Label Holders"/>
    <x v="0"/>
    <s v="Wrap Bag"/>
    <s v="Regular Air"/>
    <d v="2015-08-28T00:00:00"/>
    <s v="$4.53"/>
    <s v="$7.30"/>
    <s v="$2.77"/>
    <n v="33"/>
    <s v="$290.96"/>
    <n v="0.06"/>
    <s v="$12.02"/>
    <s v="$292.00"/>
    <s v="$7.72"/>
    <s v="$293.02"/>
    <n v="292"/>
    <n v="293.02"/>
    <n v="-1.0199999999999818"/>
    <n v="7.72"/>
    <n v="12.02"/>
    <n v="288.72000000000003"/>
    <n v="7.3"/>
    <n v="236.6"/>
    <n v="228.88"/>
    <n v="221.16"/>
    <m/>
  </r>
  <r>
    <s v="5980-1"/>
    <x v="357"/>
    <s v="Dorris Love"/>
    <s v="359 Crown Street,Surry Hills"/>
    <x v="0"/>
    <s v="NSW"/>
    <x v="3"/>
    <s v="Phoebe Gour"/>
    <s v="High"/>
    <s v="Smiths SlimLine Pencil Sharpener"/>
    <x v="0"/>
    <s v="Small Box"/>
    <s v="Regular Air"/>
    <d v="2014-02-03T00:00:00"/>
    <s v="$4.79"/>
    <s v="$11.97"/>
    <s v="$7.18"/>
    <n v="38"/>
    <s v="$57.70"/>
    <n v="0.05"/>
    <s v="$1.70"/>
    <s v="$55.20"/>
    <s v="$5.81"/>
    <s v="$55.77"/>
    <n v="55.2"/>
    <n v="55.77"/>
    <n v="-0.57000000000000028"/>
    <n v="5.81"/>
    <n v="1.7"/>
    <n v="59.88"/>
    <n v="11.97"/>
    <n v="458.97"/>
    <n v="453.16"/>
    <n v="447.35"/>
    <m/>
  </r>
  <r>
    <s v="5981-1"/>
    <x v="178"/>
    <s v="Patrick Jones"/>
    <s v="221 Barkly St,St Kilda"/>
    <x v="1"/>
    <s v="VIC"/>
    <x v="1"/>
    <s v="Yvette Biti"/>
    <s v="Not Specified"/>
    <s v="Alto Memo Cubes"/>
    <x v="0"/>
    <s v="Small Box"/>
    <s v="Regular Air"/>
    <d v="2013-12-15T00:00:00"/>
    <s v="$3.32"/>
    <s v="$5.18"/>
    <s v="$1.86"/>
    <n v="39"/>
    <s v="$5.14"/>
    <n v="0.03"/>
    <s v="$0.00"/>
    <s v="$5.18"/>
    <s v="$2.04"/>
    <s v="$7.22"/>
    <n v="5.18"/>
    <n v="7.22"/>
    <n v="-2.04"/>
    <n v="2.04"/>
    <n v="0"/>
    <n v="9.26"/>
    <n v="5.18"/>
    <n v="204.05999999999997"/>
    <n v="202.01999999999998"/>
    <n v="199.98"/>
    <m/>
  </r>
  <r>
    <s v="5981-1"/>
    <x v="64"/>
    <s v="Aleksandra Gannaway"/>
    <s v="Hoyts Entertainment Quarter 122 Lang Road,Moore Park"/>
    <x v="0"/>
    <s v="NSW"/>
    <x v="2"/>
    <s v="Tina Carlton"/>
    <s v="Low"/>
    <s v="Pizazz Colored Pencils"/>
    <x v="0"/>
    <s v="Wrap Bag"/>
    <s v="Regular Air"/>
    <d v="2013-06-26T00:00:00"/>
    <s v="$1.76"/>
    <s v="$2.94"/>
    <s v="$1.18"/>
    <n v="28"/>
    <s v="$94.50"/>
    <n v="0.06"/>
    <s v="$0.00"/>
    <s v="$93.50"/>
    <s v="$0.81"/>
    <s v="$95.49"/>
    <n v="93.5"/>
    <n v="95.49"/>
    <n v="-1.9899999999999949"/>
    <n v="0.81"/>
    <n v="0"/>
    <n v="96.3"/>
    <n v="2.94"/>
    <n v="83.13"/>
    <n v="82.32"/>
    <n v="81.509999999999991"/>
    <m/>
  </r>
  <r>
    <s v="5982-1"/>
    <x v="223"/>
    <s v="Brian DeCherney"/>
    <s v="523 King St,Newtown"/>
    <x v="0"/>
    <s v="NSW"/>
    <x v="2"/>
    <s v="Aanya Zhang"/>
    <s v="Critical"/>
    <s v="Apex Preferred Stainless Steel Scissors"/>
    <x v="1"/>
    <s v="Small Pack"/>
    <s v="Express Air"/>
    <d v="2015-07-27T00:00:00"/>
    <s v="$2.50"/>
    <s v="$5.68"/>
    <s v="$3.18"/>
    <n v="16"/>
    <s v="$242.06"/>
    <n v="0.03"/>
    <s v="$14.52"/>
    <s v="$227.54"/>
    <s v="$3.60"/>
    <s v="$231.52"/>
    <n v="227.54"/>
    <n v="231.52"/>
    <n v="-3.9800000000000182"/>
    <n v="3.6"/>
    <n v="14.52"/>
    <n v="220.6"/>
    <n v="5.68"/>
    <n v="79.959999999999994"/>
    <n v="76.36"/>
    <n v="72.760000000000005"/>
    <m/>
  </r>
  <r>
    <s v="5982-1"/>
    <x v="381"/>
    <s v="Christopher Conant"/>
    <s v="120 Hardware St,Melbourne"/>
    <x v="1"/>
    <s v="VIC"/>
    <x v="3"/>
    <s v="Connor Betts"/>
    <s v="Not Specified"/>
    <s v="Apex Forged Steel Scissors with Black Enamel Handles"/>
    <x v="0"/>
    <s v="Small Box"/>
    <s v="Express Air"/>
    <d v="2015-07-26T00:00:00"/>
    <s v="$4.10"/>
    <s v="$9.31"/>
    <s v="$5.21"/>
    <n v="50"/>
    <s v="$242.06"/>
    <n v="0.02"/>
    <s v="$14.52"/>
    <s v="$227.54"/>
    <s v="$3.98"/>
    <s v="$231.52"/>
    <n v="227.54"/>
    <n v="231.52"/>
    <n v="-3.9800000000000182"/>
    <n v="3.98"/>
    <n v="14.52"/>
    <n v="220.98"/>
    <n v="9.31"/>
    <n v="454.96000000000004"/>
    <n v="450.98"/>
    <n v="447"/>
    <m/>
  </r>
  <r>
    <s v="5982-1"/>
    <x v="307"/>
    <s v="Amy Cox"/>
    <s v="523 King St,Newtown"/>
    <x v="0"/>
    <s v="NSW"/>
    <x v="1"/>
    <s v="Aanya Zhang"/>
    <s v="Not Specified"/>
    <s v="Angle-D Binders with Locking Rings, Label Holders"/>
    <x v="0"/>
    <s v="Small Box"/>
    <s v="Regular Air"/>
    <d v="2013-10-23T00:00:00"/>
    <s v="$4.53"/>
    <s v="$7.30"/>
    <s v="$2.77"/>
    <n v="20"/>
    <s v="$223.40"/>
    <n v="7.0000000000000007E-2"/>
    <s v="$4.04"/>
    <s v="$227.24"/>
    <s v="$7.72"/>
    <s v="$224.53"/>
    <n v="227.24"/>
    <n v="224.53"/>
    <n v="2.710000000000008"/>
    <n v="7.72"/>
    <n v="4.04"/>
    <n v="228.21"/>
    <n v="7.3"/>
    <n v="149.68"/>
    <n v="141.96"/>
    <n v="134.24"/>
    <m/>
  </r>
  <r>
    <s v="5982-1"/>
    <x v="329"/>
    <s v="Trudy Brown"/>
    <s v="180 High Street,Windsor"/>
    <x v="1"/>
    <s v="VIC"/>
    <x v="3"/>
    <s v="Connor Betts"/>
    <s v="Critical"/>
    <s v="Cando PC940 Copier"/>
    <x v="0"/>
    <s v="Wrap Bag"/>
    <s v="Regular Air"/>
    <d v="2015-03-07T00:00:00"/>
    <s v="$278.99"/>
    <s v="$449.99"/>
    <s v="$171.00"/>
    <n v="33"/>
    <s v="$13,039.71"/>
    <n v="0.03"/>
    <s v="$0.00"/>
    <s v="$11,044.61"/>
    <s v="$49.00"/>
    <s v="$1,194.25"/>
    <n v="11044.61"/>
    <n v="1194.25"/>
    <n v="9850.36"/>
    <n v="49"/>
    <n v="0"/>
    <n v="1243.25"/>
    <n v="449.99"/>
    <n v="14898.67"/>
    <n v="14849.67"/>
    <n v="14800.67"/>
    <m/>
  </r>
  <r>
    <s v="5982-1"/>
    <x v="183"/>
    <s v="Aaron Bergman"/>
    <s v="Westfield Sydney,Sydney"/>
    <x v="0"/>
    <s v="NSW"/>
    <x v="1"/>
    <s v="Natasha Song"/>
    <s v="Critical"/>
    <s v="Apex Preferred Stainless Steel Scissors"/>
    <x v="0"/>
    <s v="Small Box"/>
    <s v="Regular Air"/>
    <d v="2013-08-16T00:00:00"/>
    <s v="$2.50"/>
    <s v="$5.68"/>
    <s v="$3.18"/>
    <n v="31"/>
    <s v="$230.02"/>
    <n v="0.09"/>
    <s v="$38.26"/>
    <s v="$226.52"/>
    <s v="$3.60"/>
    <s v="$231.52"/>
    <n v="226.52"/>
    <n v="231.52"/>
    <n v="-5"/>
    <n v="3.6"/>
    <n v="38.26"/>
    <n v="196.86"/>
    <n v="5.68"/>
    <n v="141.41999999999999"/>
    <n v="137.82"/>
    <n v="134.22"/>
    <m/>
  </r>
  <r>
    <s v="5982-1"/>
    <x v="424"/>
    <s v="Saphhira Shifley"/>
    <s v="Westfield Miranda, 600 Kingsway,Miranda"/>
    <x v="0"/>
    <s v="NSW"/>
    <x v="1"/>
    <s v="Preston Senome"/>
    <s v="Low"/>
    <s v="UGen Ultra Cordless Optical Suite"/>
    <x v="0"/>
    <s v="Wrap Bag"/>
    <s v="Regular Air"/>
    <d v="2014-01-05T00:00:00"/>
    <s v="$54.52"/>
    <s v="$100.97"/>
    <s v="$46.45"/>
    <n v="38"/>
    <s v="$1,229.00"/>
    <n v="0.02"/>
    <s v="$54.00"/>
    <s v="$1,219.35"/>
    <s v="$7.18"/>
    <s v="$1,260.15"/>
    <n v="1219.3499999999999"/>
    <n v="1260.1500000000001"/>
    <n v="-40.800000000000182"/>
    <n v="7.18"/>
    <n v="54"/>
    <n v="1213.3300000000002"/>
    <n v="100.97"/>
    <n v="3790.04"/>
    <n v="3782.86"/>
    <n v="3775.6800000000003"/>
    <m/>
  </r>
  <r>
    <s v="5983-1"/>
    <x v="79"/>
    <s v="Erica Smith"/>
    <s v="188 Pitt Street,Sydney"/>
    <x v="0"/>
    <s v="NSW"/>
    <x v="0"/>
    <s v="Tina Carlton"/>
    <s v="Medium"/>
    <s v="PastelOcean Color Pencil Set"/>
    <x v="2"/>
    <s v="Small Pack"/>
    <s v="Regular Air"/>
    <d v="2013-03-27T00:00:00"/>
    <s v="$11.11"/>
    <s v="$19.84"/>
    <s v="$8.73"/>
    <n v="10"/>
    <s v="$211.40"/>
    <n v="0.08"/>
    <s v="$8.12"/>
    <s v="$197.48"/>
    <s v="$4.10"/>
    <s v="$190.69"/>
    <n v="197.48"/>
    <n v="190.69"/>
    <n v="6.789999999999992"/>
    <n v="4.0999999999999996"/>
    <n v="8.1199999999999992"/>
    <n v="186.67"/>
    <n v="19.84"/>
    <n v="194.38"/>
    <n v="190.28"/>
    <n v="186.18"/>
    <m/>
  </r>
  <r>
    <s v="5983-1"/>
    <x v="399"/>
    <s v="Matthew Grinstein"/>
    <s v="105 Pitt St,Sydney"/>
    <x v="0"/>
    <s v="NSW"/>
    <x v="2"/>
    <s v="Charlie Bui"/>
    <s v="Not Specified"/>
    <s v="Artisan Hi-Liter Fluorescent Desk Style Markers"/>
    <x v="0"/>
    <s v="Small Box"/>
    <s v="Express Air"/>
    <d v="2015-07-13T00:00:00"/>
    <s v="$1.76"/>
    <s v="$3.38"/>
    <s v="$1.62"/>
    <n v="37"/>
    <s v="$51.90"/>
    <n v="0"/>
    <s v="$2.60"/>
    <s v="$59.69"/>
    <s v="$0.75"/>
    <s v="$60.68"/>
    <n v="59.69"/>
    <n v="60.68"/>
    <n v="-0.99000000000000199"/>
    <n v="0.75"/>
    <n v="2.6"/>
    <n v="58.83"/>
    <n v="3.38"/>
    <n v="123.21000000000001"/>
    <n v="122.46000000000001"/>
    <n v="121.71000000000001"/>
    <m/>
  </r>
  <r>
    <s v="5984-1"/>
    <x v="29"/>
    <s v="Frank Atkinson"/>
    <s v="188 Pitt Street,Sydney"/>
    <x v="0"/>
    <s v="NSW"/>
    <x v="0"/>
    <s v="Tina Carlton"/>
    <s v="Not Specified"/>
    <s v="Alto Memo Cubes"/>
    <x v="1"/>
    <s v="Small Box"/>
    <s v="Express Air"/>
    <d v="2015-07-24T00:00:00"/>
    <s v="$3.32"/>
    <s v="$5.18"/>
    <s v="$1.86"/>
    <n v="34"/>
    <s v="$5.18"/>
    <n v="0"/>
    <s v="$0.00"/>
    <s v="$5.18"/>
    <s v="$2.04"/>
    <s v="$7.22"/>
    <n v="5.18"/>
    <n v="7.22"/>
    <n v="-2.04"/>
    <n v="2.04"/>
    <n v="0"/>
    <n v="9.26"/>
    <n v="5.18"/>
    <n v="178.16"/>
    <n v="176.12"/>
    <n v="174.08"/>
    <m/>
  </r>
  <r>
    <s v="5984-1"/>
    <x v="306"/>
    <s v="Jack OBriant"/>
    <s v="85-113 Dunning Ave,Rosebery"/>
    <x v="0"/>
    <s v="NSW"/>
    <x v="3"/>
    <s v="Mihael Khan"/>
    <s v="Medium"/>
    <s v="Alto Memo Cubes"/>
    <x v="0"/>
    <s v="Wrap Bag"/>
    <s v="Regular Air"/>
    <d v="2016-11-28T00:00:00"/>
    <s v="$3.32"/>
    <s v="$5.18"/>
    <s v="$1.86"/>
    <n v="50"/>
    <s v="$3.58"/>
    <n v="0.08"/>
    <s v="$0.00"/>
    <s v="$5.46"/>
    <s v="$2.04"/>
    <s v="$7.22"/>
    <n v="5.46"/>
    <n v="7.22"/>
    <n v="-1.7599999999999998"/>
    <n v="2.04"/>
    <n v="0"/>
    <n v="9.26"/>
    <n v="5.18"/>
    <n v="261.04000000000002"/>
    <n v="259"/>
    <n v="256.95999999999998"/>
    <m/>
  </r>
  <r>
    <s v="5984-1"/>
    <x v="361"/>
    <s v="Mone Answer"/>
    <s v="1/173-179 Bronte Rd,Waverley"/>
    <x v="0"/>
    <s v="NSW"/>
    <x v="0"/>
    <s v="Leighton Forrest"/>
    <s v="High"/>
    <s v="Laser Neon Mac Format Diskettes, 10/Pack"/>
    <x v="0"/>
    <s v="Small Box"/>
    <s v="Regular Air"/>
    <d v="2014-11-03T00:00:00"/>
    <s v="$1.87"/>
    <s v="$8.12"/>
    <s v="$6.25"/>
    <n v="27"/>
    <s v="$245.46"/>
    <n v="0"/>
    <s v="$14.45"/>
    <s v="$227.43"/>
    <s v="$2.83"/>
    <s v="$221.53"/>
    <n v="227.43"/>
    <n v="221.53"/>
    <n v="5.9000000000000057"/>
    <n v="2.83"/>
    <n v="14.45"/>
    <n v="209.91000000000003"/>
    <n v="8.1199999999999992"/>
    <n v="207.62"/>
    <n v="204.79"/>
    <n v="201.95999999999998"/>
    <m/>
  </r>
  <r>
    <s v="5985-1"/>
    <x v="336"/>
    <s v="Michael Oakman"/>
    <s v="8 Rankins Lane ,Melbourne"/>
    <x v="1"/>
    <s v="VIC"/>
    <x v="1"/>
    <s v="Connor Betts"/>
    <s v="Medium"/>
    <s v="Smiths General Use 3-Ring Binders"/>
    <x v="0"/>
    <s v="Small Pack"/>
    <s v="Regular Air"/>
    <d v="2015-08-01T00:00:00"/>
    <s v="$1.18"/>
    <s v="$1.88"/>
    <s v="$0.70"/>
    <n v="36"/>
    <s v="$15.04"/>
    <n v="0.06"/>
    <s v="$0.75"/>
    <s v="$14.29"/>
    <s v="$1.49"/>
    <s v="$15.78"/>
    <n v="14.29"/>
    <n v="15.78"/>
    <n v="-1.4900000000000002"/>
    <n v="1.49"/>
    <n v="0.75"/>
    <n v="16.52"/>
    <n v="1.88"/>
    <n v="68.419999999999987"/>
    <n v="66.929999999999993"/>
    <n v="65.44"/>
    <m/>
  </r>
  <r>
    <s v="5985-1"/>
    <x v="106"/>
    <s v="Tracy Poddar"/>
    <s v="834 Bourke St,Waterloo"/>
    <x v="0"/>
    <s v="NSW"/>
    <x v="2"/>
    <s v="Charlie Bui"/>
    <s v="High"/>
    <s v="Smiths Metal Binder Clips"/>
    <x v="1"/>
    <s v="Small Box"/>
    <s v="Regular Air"/>
    <d v="2015-03-06T00:00:00"/>
    <s v="$1.60"/>
    <s v="$2.62"/>
    <s v="$1.02"/>
    <n v="42"/>
    <s v="$45.20"/>
    <n v="0.1"/>
    <s v="$2.65"/>
    <s v="$42.45"/>
    <s v="$0.80"/>
    <s v="$42.15"/>
    <n v="42.45"/>
    <n v="42.15"/>
    <n v="0.30000000000000426"/>
    <n v="0.8"/>
    <n v="2.65"/>
    <n v="40.299999999999997"/>
    <n v="2.62"/>
    <n v="108.19"/>
    <n v="107.39"/>
    <n v="106.59"/>
    <m/>
  </r>
  <r>
    <s v="5985-1"/>
    <x v="226"/>
    <s v="Kelly Williams"/>
    <s v="499-501 Lygon Street,Carlton North"/>
    <x v="1"/>
    <s v="VIC"/>
    <x v="0"/>
    <s v="Yvette Biti"/>
    <s v="Critical"/>
    <s v="Smiths General Use 3-Ring Binders"/>
    <x v="0"/>
    <s v="Small Box"/>
    <s v="Regular Air"/>
    <d v="2015-08-28T00:00:00"/>
    <s v="$1.18"/>
    <s v="$1.88"/>
    <s v="$0.70"/>
    <n v="18"/>
    <s v="$15.04"/>
    <n v="0.02"/>
    <s v="$0.75"/>
    <s v="$14.29"/>
    <s v="$1.49"/>
    <s v="$15.78"/>
    <n v="14.29"/>
    <n v="15.78"/>
    <n v="-1.4900000000000002"/>
    <n v="1.49"/>
    <n v="0.75"/>
    <n v="16.52"/>
    <n v="1.88"/>
    <n v="34.58"/>
    <n v="33.089999999999996"/>
    <n v="31.599999999999998"/>
    <m/>
  </r>
  <r>
    <s v="5985-1"/>
    <x v="142"/>
    <s v="William Brown"/>
    <s v="3 Carrington Road ,Box Hill"/>
    <x v="1"/>
    <s v="VIC"/>
    <x v="1"/>
    <s v="Yvette Biti"/>
    <s v="Medium"/>
    <s v="Aluminum Document Frame"/>
    <x v="0"/>
    <s v="Small Box"/>
    <s v="Regular Air"/>
    <d v="2014-06-30T00:00:00"/>
    <s v="$5.50"/>
    <s v="$12.22"/>
    <s v="$6.72"/>
    <n v="24"/>
    <s v="$546.50"/>
    <n v="0.05"/>
    <s v="$0.00"/>
    <s v="$536.00"/>
    <s v="$2.85"/>
    <s v="$548.15"/>
    <n v="536"/>
    <n v="548.15"/>
    <n v="-12.149999999999977"/>
    <n v="2.85"/>
    <n v="0"/>
    <n v="551"/>
    <n v="12.22"/>
    <n v="296.13000000000005"/>
    <n v="293.28000000000003"/>
    <n v="290.43"/>
    <m/>
  </r>
  <r>
    <s v="5985-1"/>
    <x v="207"/>
    <s v="Berenike Kampe"/>
    <s v="180 High Street,Windsor"/>
    <x v="1"/>
    <s v="VIC"/>
    <x v="1"/>
    <s v="Connor Betts"/>
    <s v="High"/>
    <s v="Beekin 105-Key Black Keyboard"/>
    <x v="0"/>
    <s v="Small Box"/>
    <s v="Regular Air"/>
    <d v="2013-07-07T00:00:00"/>
    <s v="$6.39"/>
    <s v="$19.98"/>
    <s v="$13.59"/>
    <n v="13"/>
    <s v="$810.68"/>
    <n v="0.03"/>
    <s v="$17.24"/>
    <s v="$793.58"/>
    <s v="$4.00"/>
    <s v="$793.57"/>
    <n v="793.58"/>
    <n v="793.57"/>
    <n v="9.9999999999909051E-3"/>
    <n v="4"/>
    <n v="17.239999999999998"/>
    <n v="780.33"/>
    <n v="19.98"/>
    <n v="246.5"/>
    <n v="242.5"/>
    <n v="238.5"/>
    <m/>
  </r>
  <r>
    <s v="5985-1"/>
    <x v="137"/>
    <s v="Bill Donatelli"/>
    <s v="359 Crown Street,Surry Hills"/>
    <x v="0"/>
    <s v="NSW"/>
    <x v="3"/>
    <s v="Phoebe Gour"/>
    <s v="Medium"/>
    <s v="Smiths General Use 3-Ring Binders"/>
    <x v="0"/>
    <s v="Small Pack"/>
    <s v="Regular Air"/>
    <d v="2015-01-23T00:00:00"/>
    <s v="$1.18"/>
    <s v="$1.88"/>
    <s v="$0.70"/>
    <n v="28"/>
    <s v="$15.04"/>
    <n v="0.03"/>
    <s v="$0.95"/>
    <s v="$14.29"/>
    <s v="$1.49"/>
    <s v="$15.78"/>
    <n v="14.29"/>
    <n v="15.78"/>
    <n v="-1.4900000000000002"/>
    <n v="1.49"/>
    <n v="0.95"/>
    <n v="16.32"/>
    <n v="1.88"/>
    <n v="53.18"/>
    <n v="51.69"/>
    <n v="50.199999999999996"/>
    <m/>
  </r>
  <r>
    <s v="5985-1"/>
    <x v="2"/>
    <s v="Dennis Pardue"/>
    <s v="412 Brunswick St,Fitzroy"/>
    <x v="1"/>
    <s v="VIC"/>
    <x v="0"/>
    <s v="Connor Betts"/>
    <s v="Critical"/>
    <s v="TechSavi Cordless Access Keyboard"/>
    <x v="0"/>
    <s v="Wrap Bag"/>
    <s v="Regular Air"/>
    <d v="2014-03-13T00:00:00"/>
    <s v="$14.70"/>
    <s v="$29.99"/>
    <s v="$15.29"/>
    <n v="42"/>
    <s v="$1,355.20"/>
    <n v="7.0000000000000007E-2"/>
    <s v="$71.22"/>
    <s v="$1,348.98"/>
    <s v="$5.50"/>
    <s v="$1,363.03"/>
    <n v="1348.98"/>
    <n v="1363.03"/>
    <n v="-14.049999999999955"/>
    <n v="5.5"/>
    <n v="71.22"/>
    <n v="1297.31"/>
    <n v="29.99"/>
    <n v="1193.8599999999999"/>
    <n v="1188.3599999999999"/>
    <n v="1182.8599999999999"/>
    <m/>
  </r>
  <r>
    <s v="5985-1"/>
    <x v="415"/>
    <s v="Jack Lebron"/>
    <s v="180 High Street,Windsor"/>
    <x v="1"/>
    <s v="VIC"/>
    <x v="2"/>
    <s v="Connor Betts"/>
    <s v="High"/>
    <s v="3Max Polarizing Task Lamp with Clamp Arm, Light Gray"/>
    <x v="1"/>
    <s v="Large Box"/>
    <s v="Regular Air"/>
    <d v="2015-07-31T00:00:00"/>
    <s v="$56.16"/>
    <s v="$136.98"/>
    <s v="$80.82"/>
    <n v="46"/>
    <s v="$236.52"/>
    <n v="7.0000000000000007E-2"/>
    <s v="$12.73"/>
    <s v="$222.03"/>
    <s v="$24.49"/>
    <s v="$220.52"/>
    <n v="222.03"/>
    <n v="220.52"/>
    <n v="1.5099999999999909"/>
    <n v="24.49"/>
    <n v="12.73"/>
    <n v="232.28000000000003"/>
    <n v="136.97999999999999"/>
    <n v="6312.84"/>
    <n v="6288.35"/>
    <n v="6263.8600000000006"/>
    <m/>
  </r>
  <r>
    <s v="5985-1"/>
    <x v="462"/>
    <s v="Larry Tron"/>
    <s v="4A Lyons St,Strathfield"/>
    <x v="0"/>
    <s v="NSW"/>
    <x v="3"/>
    <s v="Tina Carlton"/>
    <s v="Medium"/>
    <s v="Alto Perma 3000 Stacking Storage Drawers"/>
    <x v="0"/>
    <s v="Wrap Bag"/>
    <s v="Regular Air"/>
    <d v="2015-07-07T00:00:00"/>
    <s v="$8.92"/>
    <s v="$29.74"/>
    <s v="$20.82"/>
    <n v="19"/>
    <s v="$1,028.31"/>
    <n v="0.09"/>
    <s v="$61.71"/>
    <s v="$966.93"/>
    <s v="$6.64"/>
    <s v="$971.25"/>
    <n v="966.93"/>
    <n v="971.25"/>
    <n v="-4.32000000000005"/>
    <n v="6.64"/>
    <n v="61.71"/>
    <n v="916.18"/>
    <n v="29.74"/>
    <n v="509.98999999999995"/>
    <n v="503.34999999999997"/>
    <n v="496.71"/>
    <m/>
  </r>
  <r>
    <s v="5987-1"/>
    <x v="660"/>
    <s v="Liz Price"/>
    <s v="Sydney Fish Market, Bank Street, Sydney"/>
    <x v="0"/>
    <s v="NSW"/>
    <x v="1"/>
    <s v="Phoebe Gour"/>
    <s v="High"/>
    <s v="Pizazz Drawing Pencil Set"/>
    <x v="0"/>
    <s v="Wrap Bag"/>
    <s v="Regular Air"/>
    <d v="2013-11-17T00:00:00"/>
    <s v="$1.53"/>
    <s v="$2.78"/>
    <s v="$1.25"/>
    <n v="38"/>
    <s v="$39.00"/>
    <n v="0.1"/>
    <s v="$3.41"/>
    <s v="$36.66"/>
    <s v="$1.34"/>
    <s v="$38.29"/>
    <n v="36.659999999999997"/>
    <n v="38.29"/>
    <n v="-1.6300000000000026"/>
    <n v="1.34"/>
    <n v="3.41"/>
    <n v="36.22"/>
    <n v="2.78"/>
    <n v="103.57"/>
    <n v="102.22999999999999"/>
    <n v="100.88999999999999"/>
    <m/>
  </r>
  <r>
    <s v="5987-1"/>
    <x v="131"/>
    <s v="Karl Brown"/>
    <s v="470 Anzac Parade,Kingsford"/>
    <x v="0"/>
    <s v="NSW"/>
    <x v="3"/>
    <s v="Tina Carlton"/>
    <s v="Not Specified"/>
    <s v="Artisan Hi-Liter Fluorescent Desk Style Markers"/>
    <x v="0"/>
    <s v="Wrap Bag"/>
    <s v="Express Air"/>
    <d v="2013-07-26T00:00:00"/>
    <s v="$1.76"/>
    <s v="$3.38"/>
    <s v="$1.62"/>
    <n v="34"/>
    <s v="$84.02"/>
    <n v="0.02"/>
    <s v="$7.23"/>
    <s v="$83.16"/>
    <s v="$0.85"/>
    <s v="$84.53"/>
    <n v="83.16"/>
    <n v="84.53"/>
    <n v="-1.3700000000000045"/>
    <n v="0.85"/>
    <n v="7.23"/>
    <n v="78.149999999999991"/>
    <n v="3.38"/>
    <n v="108.53999999999999"/>
    <n v="107.69"/>
    <n v="106.84"/>
    <m/>
  </r>
  <r>
    <s v="5987-1"/>
    <x v="575"/>
    <s v="Cindy Stewart"/>
    <s v="1/173-179 Bronte Rd,Waverley"/>
    <x v="0"/>
    <s v="NSW"/>
    <x v="0"/>
    <s v="Leighton Forrest"/>
    <s v="Medium"/>
    <s v="Artisan Hi-Liter Smear-Safe Highlighters"/>
    <x v="0"/>
    <s v="Small Box"/>
    <s v="Regular Air"/>
    <d v="2014-05-11T00:00:00"/>
    <s v="$2.98"/>
    <s v="$5.84"/>
    <s v="$2.86"/>
    <n v="40"/>
    <s v="$43.76"/>
    <n v="0.01"/>
    <s v="$4.28"/>
    <s v="$42.10"/>
    <s v="$0.83"/>
    <s v="$44.93"/>
    <n v="42.1"/>
    <n v="44.93"/>
    <n v="-2.8299999999999983"/>
    <n v="0.83"/>
    <n v="4.28"/>
    <n v="41.48"/>
    <n v="5.84"/>
    <n v="230.15"/>
    <n v="229.32"/>
    <n v="228.48999999999998"/>
    <m/>
  </r>
  <r>
    <s v="5987-1"/>
    <x v="661"/>
    <s v="Jenna Caffey"/>
    <s v="470 Anzac Parade,Kingsford"/>
    <x v="0"/>
    <s v="NSW"/>
    <x v="1"/>
    <s v="Tina Carlton"/>
    <s v="Not Specified"/>
    <s v="Artisan 474 Labels"/>
    <x v="0"/>
    <s v="Small Box"/>
    <s v="Regular Air"/>
    <d v="2015-11-16T00:00:00"/>
    <s v="$1.84"/>
    <s v="$2.88"/>
    <s v="$1.04"/>
    <n v="14"/>
    <s v="$46.60"/>
    <n v="0.1"/>
    <s v="$4.60"/>
    <s v="$43.28"/>
    <s v="$0.99"/>
    <s v="$45.29"/>
    <n v="43.28"/>
    <n v="45.29"/>
    <n v="-2.009999999999998"/>
    <n v="0.99"/>
    <n v="4.5999999999999996"/>
    <n v="41.68"/>
    <n v="2.88"/>
    <n v="36.71"/>
    <n v="35.72"/>
    <n v="34.729999999999997"/>
    <m/>
  </r>
  <r>
    <s v="5988-1"/>
    <x v="546"/>
    <s v="Anne McFarland"/>
    <s v="834 Bourke St,Waterloo"/>
    <x v="0"/>
    <s v="NSW"/>
    <x v="3"/>
    <s v="Charlie Bui"/>
    <s v="Medium"/>
    <s v="Smiths General Use 3-Ring Binders"/>
    <x v="0"/>
    <s v="Wrap Bag"/>
    <s v="Regular Air"/>
    <d v="2015-03-01T00:00:00"/>
    <s v="$1.18"/>
    <s v="$1.88"/>
    <s v="$0.70"/>
    <n v="34"/>
    <s v="$53.70"/>
    <n v="0.03"/>
    <s v="$4.66"/>
    <s v="$59.70"/>
    <s v="$1.49"/>
    <s v="$50.69"/>
    <n v="59.7"/>
    <n v="50.69"/>
    <n v="9.0100000000000051"/>
    <n v="1.49"/>
    <n v="4.66"/>
    <n v="47.519999999999996"/>
    <n v="1.88"/>
    <n v="60.749999999999993"/>
    <n v="59.259999999999991"/>
    <n v="57.769999999999989"/>
    <m/>
  </r>
  <r>
    <s v="5989-1"/>
    <x v="627"/>
    <s v="Katrina Edelman"/>
    <s v="Westfield Miranda, 600 Kingsway,Miranda"/>
    <x v="0"/>
    <s v="NSW"/>
    <x v="1"/>
    <s v="Preston Senome"/>
    <s v="Not Specified"/>
    <s v="Binder Posts"/>
    <x v="0"/>
    <s v="Small Box"/>
    <s v="Regular Air"/>
    <d v="2015-04-11T00:00:00"/>
    <s v="$3.50"/>
    <s v="$5.74"/>
    <s v="$2.24"/>
    <n v="7"/>
    <s v="$149.20"/>
    <n v="0.05"/>
    <s v="$6.49"/>
    <s v="$143.01"/>
    <s v="$5.01"/>
    <s v="$140.79"/>
    <n v="143.01"/>
    <n v="140.79"/>
    <n v="2.2199999999999989"/>
    <n v="5.01"/>
    <n v="6.49"/>
    <n v="139.30999999999997"/>
    <n v="5.74"/>
    <n v="38.699999999999996"/>
    <n v="33.69"/>
    <n v="28.68"/>
    <m/>
  </r>
  <r>
    <s v="5990-1"/>
    <x v="265"/>
    <s v="Jeremy Pistek"/>
    <s v="85-113 Dunning Ave,Roseberry"/>
    <x v="0"/>
    <s v="NSW"/>
    <x v="1"/>
    <s v="Mihael Khan"/>
    <s v="Medium"/>
    <s v="Pizazz Drawing Pencil Set"/>
    <x v="0"/>
    <s v="Small Pack"/>
    <s v="Regular Air"/>
    <d v="2015-12-01T00:00:00"/>
    <s v="$1.53"/>
    <s v="$2.78"/>
    <s v="$1.25"/>
    <n v="8"/>
    <s v="$58.92"/>
    <n v="0.03"/>
    <s v="$3.53"/>
    <s v="$54.53"/>
    <s v="$1.34"/>
    <s v="$55.62"/>
    <n v="54.53"/>
    <n v="55.62"/>
    <n v="-1.0899999999999963"/>
    <n v="1.34"/>
    <n v="3.53"/>
    <n v="53.43"/>
    <n v="2.78"/>
    <n v="20.049999999999997"/>
    <n v="18.709999999999997"/>
    <n v="17.369999999999997"/>
    <m/>
  </r>
  <r>
    <s v="5990-1"/>
    <x v="409"/>
    <s v="Annie Thurman"/>
    <s v="499-501 Lygon Street,Carlton North"/>
    <x v="1"/>
    <s v="VIC"/>
    <x v="3"/>
    <s v="Yvette Biti"/>
    <s v="Not Specified"/>
    <s v="&quot;Adams &quot;&quot;While You Were Out&quot;&quot; Message Pads&quot;"/>
    <x v="0"/>
    <s v="Small Box"/>
    <s v="Regular Air"/>
    <d v="2015-07-26T00:00:00"/>
    <s v="$1.88"/>
    <s v="$3.14"/>
    <s v="$1.26"/>
    <n v="8"/>
    <s v="$135.02"/>
    <n v="0.01"/>
    <s v="$9.45"/>
    <s v="$125.57"/>
    <s v="$1.14"/>
    <s v="$126.71"/>
    <n v="125.57"/>
    <n v="126.71"/>
    <n v="-1.1400000000000006"/>
    <n v="1.1399999999999999"/>
    <n v="9.4499999999999993"/>
    <n v="118.39999999999999"/>
    <n v="3.14"/>
    <n v="16.810000000000002"/>
    <n v="15.670000000000002"/>
    <n v="14.530000000000001"/>
    <m/>
  </r>
  <r>
    <s v="5990-1"/>
    <x v="207"/>
    <s v="Beremike Kampe"/>
    <s v="180 High Street,Windsor"/>
    <x v="1"/>
    <s v="VIC"/>
    <x v="0"/>
    <s v="Connor Betts"/>
    <s v="Low"/>
    <s v="Less Liter Smea-Use Personal File Cart and Caster Set, Three Stacking Bins"/>
    <x v="0"/>
    <s v="Wrap Bag"/>
    <s v="Regular Air"/>
    <d v="2013-07-07T00:00:00"/>
    <s v="$14.95"/>
    <s v="$34.76"/>
    <s v="$19.81"/>
    <n v="40"/>
    <s v="$54.02"/>
    <n v="0.04"/>
    <s v="$2.74"/>
    <s v="$52.25"/>
    <s v="$8.22"/>
    <s v="$57.02"/>
    <n v="52.25"/>
    <n v="57.02"/>
    <n v="-4.7700000000000031"/>
    <n v="8.2200000000000006"/>
    <n v="2.74"/>
    <n v="62.500000000000007"/>
    <n v="34.76"/>
    <n v="1395.8799999999999"/>
    <n v="1387.6599999999999"/>
    <n v="1379.4399999999998"/>
    <m/>
  </r>
  <r>
    <s v="5990-1"/>
    <x v="409"/>
    <s v="Annie Thurman"/>
    <s v="499-501 Lygon Street,Carlton North"/>
    <x v="1"/>
    <s v="VIC"/>
    <x v="2"/>
    <s v="Yvette Biti"/>
    <s v="Low"/>
    <s v="&quot;Adams &quot;&quot;While You Were Out&quot;&quot; Message Pads&quot;"/>
    <x v="0"/>
    <s v="Wrap Bag"/>
    <s v="Regular Air"/>
    <d v="2015-07-26T00:00:00"/>
    <s v="$1.88"/>
    <s v="$3.14"/>
    <s v="$1.26"/>
    <n v="8"/>
    <s v="$135.02"/>
    <n v="0.05"/>
    <s v="$9.45"/>
    <s v="$125.57"/>
    <s v="$1.14"/>
    <s v="$126.71"/>
    <n v="125.57"/>
    <n v="126.71"/>
    <n v="-1.1400000000000006"/>
    <n v="1.1399999999999999"/>
    <n v="9.4499999999999993"/>
    <n v="118.39999999999999"/>
    <n v="3.14"/>
    <n v="16.810000000000002"/>
    <n v="15.670000000000002"/>
    <n v="14.530000000000001"/>
    <m/>
  </r>
  <r>
    <s v="5990-1"/>
    <x v="409"/>
    <s v="Annie Thurman"/>
    <s v="499-501 Lygon Street,Carlton North"/>
    <x v="1"/>
    <s v="VIC"/>
    <x v="0"/>
    <s v="Yvette Biti"/>
    <s v="Critical"/>
    <s v="&quot;Adams &quot;&quot;While You Were Out&quot;&quot; Message Pads&quot;"/>
    <x v="0"/>
    <s v="Wrap Bag"/>
    <s v="Regular Air"/>
    <d v="2015-07-26T00:00:00"/>
    <s v="$1.88"/>
    <s v="$3.14"/>
    <s v="$1.26"/>
    <n v="35"/>
    <s v="$135.02"/>
    <n v="0.1"/>
    <s v="$9.45"/>
    <s v="$125.57"/>
    <s v="$1.14"/>
    <s v="$126.71"/>
    <n v="125.57"/>
    <n v="126.71"/>
    <n v="-1.1400000000000006"/>
    <n v="1.1399999999999999"/>
    <n v="9.4499999999999993"/>
    <n v="118.39999999999999"/>
    <n v="3.14"/>
    <n v="101.59"/>
    <n v="100.45"/>
    <n v="99.31"/>
    <m/>
  </r>
  <r>
    <s v="5990-1"/>
    <x v="662"/>
    <s v="Roy Skaria"/>
    <s v="2/797 Botany Rd,Rosebery"/>
    <x v="0"/>
    <s v="NSW"/>
    <x v="2"/>
    <s v="Samantha Chairs"/>
    <s v="High"/>
    <s v="UGen Ultra Professional Cordless Optical Suite"/>
    <x v="0"/>
    <s v="Small Pack"/>
    <s v="Regular Air"/>
    <d v="2013-10-07T00:00:00"/>
    <s v="$156.50"/>
    <s v="$300.97"/>
    <s v="$144.47"/>
    <n v="24"/>
    <s v="$524.65"/>
    <n v="0.1"/>
    <s v="$26.24"/>
    <s v="$596.51"/>
    <s v="$7.18"/>
    <s v="$3,306.32"/>
    <n v="596.51"/>
    <n v="3306.32"/>
    <n v="-2709.8100000000004"/>
    <n v="7.18"/>
    <n v="26.24"/>
    <n v="3287.26"/>
    <n v="300.97000000000003"/>
    <n v="7204.2200000000012"/>
    <n v="7197.0400000000009"/>
    <n v="7189.8600000000006"/>
    <m/>
  </r>
  <r>
    <s v="5990-2"/>
    <x v="267"/>
    <s v="Katherine Nockton"/>
    <s v="Crown Complex,Southbank"/>
    <x v="1"/>
    <s v="VIC"/>
    <x v="0"/>
    <s v="Connor Betts"/>
    <s v="Medium"/>
    <s v="Barrel Sharpener"/>
    <x v="0"/>
    <s v="Wrap Bag"/>
    <s v="Regular Air"/>
    <d v="2015-01-12T00:00:00"/>
    <s v="$1.46"/>
    <s v="$3.57"/>
    <s v="$2.11"/>
    <n v="2"/>
    <s v="$67.83"/>
    <n v="0.1"/>
    <s v="$5.43"/>
    <s v="$62.40"/>
    <s v="$4.17"/>
    <s v="$66.57"/>
    <n v="62.4"/>
    <n v="66.569999999999993"/>
    <n v="-4.1699999999999946"/>
    <n v="4.17"/>
    <n v="5.43"/>
    <n v="65.31"/>
    <n v="3.57"/>
    <n v="5.88"/>
    <n v="1.71"/>
    <n v="-2.46"/>
    <m/>
  </r>
  <r>
    <s v="5990-2"/>
    <x v="181"/>
    <s v="Grant Carroll"/>
    <s v="10 O'Connell St,Sydney"/>
    <x v="0"/>
    <s v="NSW"/>
    <x v="1"/>
    <s v="Aanya Zhang"/>
    <s v="High"/>
    <s v="EcoTones Memo Sheets"/>
    <x v="0"/>
    <s v="Small Pack"/>
    <s v="Regular Air"/>
    <d v="2015-08-15T00:00:00"/>
    <s v="$2.52"/>
    <s v="$4.00"/>
    <s v="$1.48"/>
    <n v="23"/>
    <s v="$67.83"/>
    <n v="0.01"/>
    <s v="$5.43"/>
    <s v="$62.40"/>
    <s v="$1.30"/>
    <s v="$66.57"/>
    <n v="62.4"/>
    <n v="66.569999999999993"/>
    <n v="-4.1699999999999946"/>
    <n v="1.3"/>
    <n v="5.43"/>
    <n v="62.439999999999991"/>
    <n v="4"/>
    <n v="87.86999999999999"/>
    <n v="86.57"/>
    <n v="85.27"/>
    <m/>
  </r>
  <r>
    <s v="5990-2"/>
    <x v="137"/>
    <s v="Christy Brittain"/>
    <s v="Shop 1, 186-190 Church Street,Parramatta;46a Macleay Street,Potts Point"/>
    <x v="0"/>
    <s v="NSW"/>
    <x v="0"/>
    <s v="Mihael Khan"/>
    <s v="Critical"/>
    <s v="Barrel Sharpener"/>
    <x v="1"/>
    <s v="Small Box"/>
    <s v="Regular Air"/>
    <d v="2015-01-23T00:00:00"/>
    <s v="$1.46"/>
    <s v="$3.57"/>
    <s v="$2.11"/>
    <n v="8"/>
    <s v="$67.83"/>
    <n v="0.02"/>
    <s v="$5.43"/>
    <s v="$62.40"/>
    <s v="$4.17"/>
    <s v="$66.57"/>
    <n v="62.4"/>
    <n v="66.569999999999993"/>
    <n v="-4.1699999999999946"/>
    <n v="4.17"/>
    <n v="5.43"/>
    <n v="65.31"/>
    <n v="3.57"/>
    <n v="27.299999999999997"/>
    <n v="23.13"/>
    <n v="18.96"/>
    <m/>
  </r>
  <r>
    <s v="5991-1"/>
    <x v="53"/>
    <s v="Thea Hudgings"/>
    <s v="240-242 Johnston Street,Fitzroy"/>
    <x v="1"/>
    <s v="VIC"/>
    <x v="3"/>
    <s v="Connor Betts"/>
    <s v="Medium"/>
    <s v="TechSavi Access Keyboard"/>
    <x v="0"/>
    <s v="Wrap Bag"/>
    <s v="Regular Air"/>
    <d v="2013-05-11T00:00:00"/>
    <s v="$10.07"/>
    <s v="$15.98"/>
    <s v="$5.91"/>
    <n v="19"/>
    <s v="$137.32"/>
    <n v="0.09"/>
    <s v="$14.35"/>
    <s v="$122.73"/>
    <s v="$4.00"/>
    <s v="$126.73"/>
    <n v="122.73"/>
    <n v="126.73"/>
    <n v="-4"/>
    <n v="4"/>
    <n v="14.35"/>
    <n v="116.38000000000002"/>
    <n v="15.98"/>
    <n v="293.27"/>
    <n v="289.27"/>
    <n v="285.27"/>
    <m/>
  </r>
  <r>
    <s v="5991-1"/>
    <x v="71"/>
    <s v="Liz Price"/>
    <s v="Sydney Fish Market, Bank Street, Sydney"/>
    <x v="0"/>
    <s v="NSW"/>
    <x v="0"/>
    <s v="Phoebe Gour"/>
    <s v="Not Specified"/>
    <s v="Alto Memo Cubes"/>
    <x v="0"/>
    <s v="Small Box"/>
    <s v="Regular Air"/>
    <d v="2014-10-11T00:00:00"/>
    <s v="$3.32"/>
    <s v="$5.18"/>
    <s v="$1.86"/>
    <n v="33"/>
    <s v="$148.50"/>
    <n v="0.08"/>
    <s v="$5.95"/>
    <s v="$136.01"/>
    <s v="$2.04"/>
    <s v="$147.05"/>
    <n v="136.01"/>
    <n v="147.05000000000001"/>
    <n v="-11.04000000000002"/>
    <n v="2.04"/>
    <n v="5.95"/>
    <n v="143.14000000000001"/>
    <n v="5.18"/>
    <n v="167.03"/>
    <n v="164.99"/>
    <n v="162.95000000000002"/>
    <m/>
  </r>
  <r>
    <s v="5991-1"/>
    <x v="213"/>
    <s v="Craig Carroll"/>
    <s v="99 Lygon Street,East Brunswick"/>
    <x v="1"/>
    <s v="VIC"/>
    <x v="1"/>
    <s v="Connor Betts"/>
    <s v="Low"/>
    <s v="Security-Tint Envelopes"/>
    <x v="0"/>
    <s v="Small Box"/>
    <s v="Regular Air"/>
    <d v="2013-07-13T00:00:00"/>
    <s v="$4.89"/>
    <s v="$7.64"/>
    <s v="$2.75"/>
    <n v="38"/>
    <s v="$52.72"/>
    <n v="0.05"/>
    <s v="$2.28"/>
    <s v="$52.32"/>
    <s v="$1.39"/>
    <s v="$53.27"/>
    <n v="52.32"/>
    <n v="53.27"/>
    <n v="-0.95000000000000284"/>
    <n v="1.39"/>
    <n v="2.2799999999999998"/>
    <n v="52.38"/>
    <n v="7.64"/>
    <n v="289.43"/>
    <n v="288.04000000000002"/>
    <n v="286.65000000000003"/>
    <m/>
  </r>
  <r>
    <s v="5991-1"/>
    <x v="121"/>
    <s v="Steve Nguyen"/>
    <s v="61 York St,Sydney"/>
    <x v="0"/>
    <s v="NSW"/>
    <x v="0"/>
    <s v="Leighton Forrest"/>
    <s v="Critical"/>
    <s v="Alto Parchment Paper, Assorted Colors"/>
    <x v="0"/>
    <s v="Small Box"/>
    <s v="Regular Air"/>
    <d v="2013-05-16T00:00:00"/>
    <s v="$4.59"/>
    <s v="$7.28"/>
    <s v="$2.69"/>
    <n v="1"/>
    <s v="$235.36"/>
    <n v="0.09"/>
    <s v="$16.75"/>
    <s v="$226.03"/>
    <s v="$11.15"/>
    <s v="$228.52"/>
    <n v="226.03"/>
    <n v="228.52"/>
    <n v="-2.4900000000000091"/>
    <n v="11.15"/>
    <n v="16.75"/>
    <n v="222.92000000000002"/>
    <n v="7.28"/>
    <n v="1.6800000000000015"/>
    <n v="-9.4699999999999989"/>
    <n v="-20.619999999999997"/>
    <m/>
  </r>
  <r>
    <s v="5993-1"/>
    <x v="543"/>
    <s v="Lena Creighton"/>
    <s v="96 Liverpool St,Sydney"/>
    <x v="0"/>
    <s v="NSW"/>
    <x v="1"/>
    <s v="Samantha Chairs"/>
    <s v="Low"/>
    <s v="Apex Preferred Stainless Steel Scissors"/>
    <x v="0"/>
    <s v="Wrap Bag"/>
    <s v="Express Air"/>
    <d v="2015-12-21T00:00:00"/>
    <s v="$2.50"/>
    <s v="$5.68"/>
    <s v="$3.18"/>
    <n v="40"/>
    <s v="$153.98"/>
    <n v="0.01"/>
    <s v="$12.30"/>
    <s v="$147.56"/>
    <s v="$3.60"/>
    <s v="$147.15"/>
    <n v="147.56"/>
    <n v="147.15"/>
    <n v="0.40999999999999659"/>
    <n v="3.6"/>
    <n v="12.3"/>
    <n v="138.44999999999999"/>
    <n v="5.68"/>
    <n v="218.49999999999997"/>
    <n v="214.89999999999998"/>
    <n v="211.29999999999998"/>
    <m/>
  </r>
  <r>
    <s v="5993-1"/>
    <x v="663"/>
    <s v="Deanra Eno"/>
    <s v="412 Brunswick St,Fitzroy"/>
    <x v="1"/>
    <s v="VIC"/>
    <x v="1"/>
    <s v="Connor Betts"/>
    <s v="High"/>
    <s v="Alto Memo Cubes"/>
    <x v="1"/>
    <s v="Small Box"/>
    <s v="Regular Air"/>
    <d v="2016-03-22T00:00:00"/>
    <s v="$3.32"/>
    <s v="$5.18"/>
    <s v="$1.86"/>
    <n v="23"/>
    <s v="$46.02"/>
    <n v="0.06"/>
    <s v="$2.30"/>
    <s v="$43.58"/>
    <s v="$2.04"/>
    <s v="$45.27"/>
    <n v="43.58"/>
    <n v="45.27"/>
    <n v="-1.6900000000000048"/>
    <n v="2.04"/>
    <n v="2.2999999999999998"/>
    <n v="45.010000000000005"/>
    <n v="5.18"/>
    <n v="118.88"/>
    <n v="116.83999999999999"/>
    <n v="114.79999999999998"/>
    <m/>
  </r>
  <r>
    <s v="5993-2"/>
    <x v="36"/>
    <s v="Nick Zandusky"/>
    <s v="224A Gertrude St,Fitzroy"/>
    <x v="1"/>
    <s v="VIC"/>
    <x v="3"/>
    <s v="Connor Betts"/>
    <s v="High"/>
    <s v="TechSavi Cordless Access Keyboard"/>
    <x v="1"/>
    <s v="Small Pack"/>
    <s v="Regular Air"/>
    <d v="2013-07-30T00:00:00"/>
    <s v="$14.70"/>
    <s v="$29.99"/>
    <s v="$15.29"/>
    <n v="30"/>
    <s v="$3,024.64"/>
    <n v="0.08"/>
    <s v="$400.74"/>
    <s v="$3,136.21"/>
    <s v="$5.50"/>
    <s v="$3,196.23"/>
    <n v="3136.21"/>
    <n v="3196.23"/>
    <n v="-60.019999999999982"/>
    <n v="5.5"/>
    <n v="400.74"/>
    <n v="2800.99"/>
    <n v="29.99"/>
    <n v="504.45999999999992"/>
    <n v="498.95999999999992"/>
    <n v="493.45999999999992"/>
    <m/>
  </r>
  <r>
    <s v="5995-1"/>
    <x v="456"/>
    <s v="Eric Barreto"/>
    <s v="359 Crown Street,Surry Hills"/>
    <x v="0"/>
    <s v="NSW"/>
    <x v="1"/>
    <s v="Phoebe Gour"/>
    <s v="Not Specified"/>
    <s v="Alto Memo Cubes"/>
    <x v="0"/>
    <s v="Wrap Bag"/>
    <s v="Regular Air"/>
    <d v="2015-05-09T00:00:00"/>
    <s v="$3.32"/>
    <s v="$5.18"/>
    <s v="$1.86"/>
    <n v="39"/>
    <s v="$56.98"/>
    <n v="0.1"/>
    <s v="$3.32"/>
    <s v="$53.56"/>
    <s v="$2.04"/>
    <s v="$55.60"/>
    <n v="53.56"/>
    <n v="55.6"/>
    <n v="-2.0399999999999991"/>
    <n v="2.04"/>
    <n v="3.32"/>
    <n v="54.32"/>
    <n v="5.18"/>
    <n v="200.73999999999998"/>
    <n v="198.7"/>
    <n v="196.66"/>
    <m/>
  </r>
  <r>
    <s v="5995-2"/>
    <x v="321"/>
    <s v="John Castell"/>
    <s v="154 Castlereagh St,Sydney"/>
    <x v="0"/>
    <s v="NSW"/>
    <x v="0"/>
    <s v="Samantha Chairs"/>
    <s v="Medium"/>
    <s v="Apex Straight Scissors"/>
    <x v="0"/>
    <s v="Small Box"/>
    <s v="Regular Air"/>
    <d v="2013-08-30T00:00:00"/>
    <s v="$5.19"/>
    <s v="$12.98"/>
    <s v="$7.79"/>
    <n v="34"/>
    <s v="$53.76"/>
    <n v="7.0000000000000007E-2"/>
    <s v="$2.19"/>
    <s v="$52.59"/>
    <s v="$3.14"/>
    <s v="$53.28"/>
    <n v="52.59"/>
    <n v="53.28"/>
    <n v="-0.68999999999999773"/>
    <n v="3.14"/>
    <n v="2.19"/>
    <n v="54.230000000000004"/>
    <n v="12.98"/>
    <n v="442.27"/>
    <n v="439.13"/>
    <n v="435.99"/>
    <m/>
  </r>
  <r>
    <s v="5996-1"/>
    <x v="69"/>
    <s v="Chad McGuire"/>
    <s v="81 MacLeay St,Potts Point"/>
    <x v="0"/>
    <s v="NSW"/>
    <x v="1"/>
    <s v="Samantha Chairs"/>
    <s v="Medium"/>
    <s v="Apex Preferred Stainless Steel Scissors"/>
    <x v="1"/>
    <s v="Small Box"/>
    <s v="Regular Air"/>
    <d v="2015-05-02T00:00:00"/>
    <s v="$2.50"/>
    <s v="$5.68"/>
    <s v="$3.18"/>
    <n v="33"/>
    <s v="$242.78"/>
    <n v="0.01"/>
    <s v="$23.26"/>
    <s v="$231.76"/>
    <s v="$3.60"/>
    <s v="$234.07"/>
    <n v="231.76"/>
    <n v="234.07"/>
    <n v="-2.3100000000000023"/>
    <n v="3.6"/>
    <n v="23.26"/>
    <n v="214.41"/>
    <n v="5.68"/>
    <n v="167.78"/>
    <n v="164.18"/>
    <n v="160.58000000000001"/>
    <m/>
  </r>
  <r>
    <s v="5996-1"/>
    <x v="643"/>
    <s v="Grant Carroll"/>
    <s v="10 O'Connell St,Sydney"/>
    <x v="0"/>
    <s v="NSW"/>
    <x v="0"/>
    <s v="Aanya Zhang"/>
    <s v="Critical"/>
    <s v="Colored Envelopes"/>
    <x v="0"/>
    <s v="Small Box"/>
    <s v="Regular Air"/>
    <d v="2015-05-29T00:00:00"/>
    <s v="$2.25"/>
    <s v="$3.69"/>
    <s v="$1.44"/>
    <n v="41"/>
    <s v="$67.85"/>
    <n v="7.0000000000000007E-2"/>
    <s v="$5.44"/>
    <s v="$62.97"/>
    <s v="$2.50"/>
    <s v="$62.76"/>
    <n v="62.97"/>
    <n v="62.76"/>
    <n v="0.21000000000000085"/>
    <n v="2.5"/>
    <n v="5.44"/>
    <n v="59.819999999999993"/>
    <n v="3.69"/>
    <n v="148.35"/>
    <n v="145.85"/>
    <n v="143.35"/>
    <m/>
  </r>
  <r>
    <s v="5996-1"/>
    <x v="399"/>
    <s v="Matthew Grinstein"/>
    <s v="105 Pitt St,Sydney"/>
    <x v="0"/>
    <s v="NSW"/>
    <x v="0"/>
    <s v="Charlie Bui"/>
    <s v="Critical"/>
    <s v="Smiths Pushpins"/>
    <x v="0"/>
    <s v="Small Box"/>
    <s v="Regular Air"/>
    <d v="2015-07-13T00:00:00"/>
    <s v="$0.94"/>
    <s v="$1.88"/>
    <s v="$0.94"/>
    <n v="12"/>
    <s v="$53.56"/>
    <n v="0.02"/>
    <s v="$2.69"/>
    <s v="$50.97"/>
    <s v="$0.79"/>
    <s v="$51.66"/>
    <n v="50.97"/>
    <n v="51.66"/>
    <n v="-0.68999999999999773"/>
    <n v="0.79"/>
    <n v="2.69"/>
    <n v="49.76"/>
    <n v="1.88"/>
    <n v="20.659999999999997"/>
    <n v="19.869999999999997"/>
    <n v="19.079999999999998"/>
    <m/>
  </r>
  <r>
    <s v="5996-1"/>
    <x v="587"/>
    <s v="Jim Kriz"/>
    <s v="85-113 Dunning Ave,Roseberry"/>
    <x v="0"/>
    <s v="NSW"/>
    <x v="3"/>
    <s v="Mihael Khan"/>
    <s v="Not Specified"/>
    <s v="Artisan Printable Repositionable Plastic Tabs"/>
    <x v="0"/>
    <s v="Small Box"/>
    <s v="Regular Air"/>
    <d v="2015-08-17T00:00:00"/>
    <s v="$5.33"/>
    <s v="$8.60"/>
    <s v="$3.27"/>
    <n v="47"/>
    <s v="$87.60"/>
    <n v="0.06"/>
    <s v="$2.63"/>
    <s v="$84.97"/>
    <s v="$6.19"/>
    <s v="$92.69"/>
    <n v="84.97"/>
    <n v="92.69"/>
    <n v="-7.7199999999999989"/>
    <n v="6.19"/>
    <n v="2.63"/>
    <n v="96.25"/>
    <n v="8.6"/>
    <n v="407.76"/>
    <n v="401.57"/>
    <n v="395.38"/>
    <m/>
  </r>
  <r>
    <s v="5997-1"/>
    <x v="411"/>
    <s v="Janet Martin"/>
    <s v="24 Addison Rd,Marrickville"/>
    <x v="0"/>
    <s v="NSW"/>
    <x v="2"/>
    <s v="Radhya Staples"/>
    <s v="Not Specified"/>
    <s v="Smiths Paper Clips"/>
    <x v="0"/>
    <s v="Wrap Bag"/>
    <s v="Regular Air"/>
    <d v="2013-06-08T00:00:00"/>
    <s v="$1.53"/>
    <s v="$2.47"/>
    <s v="$0.94"/>
    <n v="42"/>
    <s v="$43.28"/>
    <n v="0.06"/>
    <s v="$7.45"/>
    <s v="$47.28"/>
    <s v="$1.02"/>
    <s v="$43.00"/>
    <n v="47.28"/>
    <n v="43"/>
    <n v="4.2800000000000011"/>
    <n v="1.02"/>
    <n v="7.45"/>
    <n v="36.57"/>
    <n v="2.4700000000000002"/>
    <n v="97.31"/>
    <n v="96.29"/>
    <n v="95.27000000000001"/>
    <m/>
  </r>
  <r>
    <s v="5997-1"/>
    <x v="26"/>
    <s v="Sandra Glassco"/>
    <s v="224A Gertrude St,Fitzroy"/>
    <x v="1"/>
    <s v="VIC"/>
    <x v="3"/>
    <s v="Connor Betts"/>
    <s v="Low"/>
    <s v="Artisan 479 Labels"/>
    <x v="0"/>
    <s v="Small Box"/>
    <s v="Regular Air"/>
    <d v="2015-02-21T00:00:00"/>
    <s v="$1.59"/>
    <s v="$2.61"/>
    <s v="$1.02"/>
    <n v="32"/>
    <s v="$55.05"/>
    <n v="0.1"/>
    <s v="$3.66"/>
    <s v="$50.84"/>
    <s v="$0.50"/>
    <s v="$51.33"/>
    <n v="50.84"/>
    <n v="51.33"/>
    <n v="-0.48999999999999488"/>
    <n v="0.5"/>
    <n v="3.66"/>
    <n v="48.17"/>
    <n v="2.61"/>
    <n v="80.36"/>
    <n v="79.86"/>
    <n v="79.36"/>
    <m/>
  </r>
  <r>
    <s v="5997-1"/>
    <x v="213"/>
    <s v="Craig Carroll"/>
    <s v="99 Lygon Street,East Brunswick"/>
    <x v="1"/>
    <s v="VIC"/>
    <x v="1"/>
    <s v="Connor Betts"/>
    <s v="Not Specified"/>
    <s v="Binder Clips by OIC"/>
    <x v="1"/>
    <s v="Small Box"/>
    <s v="Regular Air"/>
    <d v="2013-07-13T00:00:00"/>
    <s v="$0.93"/>
    <s v="$1.48"/>
    <s v="$0.55"/>
    <n v="1"/>
    <s v="$54.66"/>
    <n v="0.08"/>
    <s v="$2.19"/>
    <s v="$52.87"/>
    <s v="$0.70"/>
    <s v="$53.27"/>
    <n v="52.87"/>
    <n v="53.27"/>
    <n v="-0.40000000000000568"/>
    <n v="0.7"/>
    <n v="2.19"/>
    <n v="51.780000000000008"/>
    <n v="1.48"/>
    <n v="-1.0000000000000009E-2"/>
    <n v="-0.71"/>
    <n v="-1.41"/>
    <m/>
  </r>
  <r>
    <s v="5997-1"/>
    <x v="397"/>
    <s v="Neil French"/>
    <s v="523 King St,Newtown"/>
    <x v="0"/>
    <s v="NSW"/>
    <x v="2"/>
    <s v="Aanya Zhang"/>
    <s v="Not Specified"/>
    <s v="Artisan 478 Labels"/>
    <x v="0"/>
    <s v="Small Box"/>
    <s v="Regular Air"/>
    <d v="2015-07-23T00:00:00"/>
    <s v="$3.14"/>
    <s v="$4.91"/>
    <s v="$1.77"/>
    <n v="26"/>
    <s v="$41.58"/>
    <n v="0"/>
    <s v="$0.42"/>
    <s v="$41.36"/>
    <s v="$0.50"/>
    <s v="$45.93"/>
    <n v="41.36"/>
    <n v="45.93"/>
    <n v="-4.57"/>
    <n v="0.5"/>
    <n v="0.42"/>
    <n v="46.01"/>
    <n v="4.91"/>
    <n v="127.74"/>
    <n v="127.24"/>
    <n v="126.74"/>
    <m/>
  </r>
  <r>
    <s v="5997-1"/>
    <x v="15"/>
    <s v="Bill Stewart"/>
    <s v="188 Pitt Street,Sydney"/>
    <x v="0"/>
    <s v="NSW"/>
    <x v="3"/>
    <s v="Tina Carlton"/>
    <s v="Not Specified"/>
    <s v="Artisan 478 Labels"/>
    <x v="0"/>
    <s v="Wrap Bag"/>
    <s v="Regular Air"/>
    <d v="2015-05-13T00:00:00"/>
    <s v="$3.14"/>
    <s v="$4.91"/>
    <s v="$1.77"/>
    <n v="34"/>
    <s v="$47.10"/>
    <n v="0.02"/>
    <s v="$2.65"/>
    <s v="$41.55"/>
    <s v="$0.50"/>
    <s v="$45.95"/>
    <n v="41.55"/>
    <n v="45.95"/>
    <n v="-4.4000000000000057"/>
    <n v="0.5"/>
    <n v="2.65"/>
    <n v="43.800000000000004"/>
    <n v="4.91"/>
    <n v="164.79"/>
    <n v="164.29"/>
    <n v="163.79"/>
    <m/>
  </r>
  <r>
    <s v="5997-1"/>
    <x v="174"/>
    <s v="Paul Lucas"/>
    <s v="Macquarie Centre Cnr Herring Road &amp; Waterloo Road,Macquarie Park"/>
    <x v="0"/>
    <s v="NSW"/>
    <x v="2"/>
    <s v="Nicholas Fernandes"/>
    <s v="High"/>
    <s v="Artisan Poly Binder Pockets"/>
    <x v="0"/>
    <s v="Small Box"/>
    <s v="Regular Air"/>
    <d v="2013-06-25T00:00:00"/>
    <s v="$2.26"/>
    <s v="$3.58"/>
    <s v="$1.32"/>
    <n v="11"/>
    <s v="$159.37"/>
    <n v="7.0000000000000007E-2"/>
    <s v="$5.29"/>
    <s v="$148.67"/>
    <s v="$5.47"/>
    <s v="$145.29"/>
    <n v="148.66999999999999"/>
    <n v="145.29"/>
    <n v="3.3799999999999955"/>
    <n v="5.47"/>
    <n v="5.29"/>
    <n v="145.47"/>
    <n v="3.58"/>
    <n v="39.56"/>
    <n v="34.090000000000003"/>
    <n v="28.620000000000005"/>
    <m/>
  </r>
  <r>
    <s v="5997-1"/>
    <x v="381"/>
    <s v="Christopher Conant"/>
    <s v="120 Hardware St,Melbourne"/>
    <x v="1"/>
    <s v="VIC"/>
    <x v="1"/>
    <s v="Yvette Biti"/>
    <s v="High"/>
    <s v="Artisan 478 Labels"/>
    <x v="0"/>
    <s v="Small Box"/>
    <s v="Regular Air"/>
    <d v="2015-07-26T00:00:00"/>
    <s v="$3.14"/>
    <s v="$4.91"/>
    <s v="$1.77"/>
    <n v="41"/>
    <s v="$41.58"/>
    <n v="0.03"/>
    <s v="$0.42"/>
    <s v="$41.16"/>
    <s v="$0.50"/>
    <s v="$45.93"/>
    <n v="41.16"/>
    <n v="45.93"/>
    <n v="-4.7700000000000031"/>
    <n v="0.5"/>
    <n v="0.42"/>
    <n v="46.01"/>
    <n v="4.91"/>
    <n v="201.39000000000001"/>
    <n v="200.89000000000001"/>
    <n v="200.39000000000001"/>
    <m/>
  </r>
  <r>
    <s v="5997-1"/>
    <x v="531"/>
    <s v="Marian Bern"/>
    <s v="188 Pitt Street,Sydney"/>
    <x v="0"/>
    <s v="NSW"/>
    <x v="3"/>
    <s v="Tina Carlton"/>
    <s v="Medium"/>
    <s v="Artisan 479 Labels"/>
    <x v="0"/>
    <s v="Small Box"/>
    <s v="Regular Air"/>
    <d v="2014-07-23T00:00:00"/>
    <s v="$1.59"/>
    <s v="$2.61"/>
    <s v="$1.02"/>
    <n v="8"/>
    <s v="$43.68"/>
    <n v="7.0000000000000007E-2"/>
    <s v="$2.63"/>
    <s v="$41.30"/>
    <s v="$0.50"/>
    <s v="$45.69"/>
    <n v="41.3"/>
    <n v="45.69"/>
    <n v="-4.3900000000000006"/>
    <n v="0.5"/>
    <n v="2.63"/>
    <n v="43.559999999999995"/>
    <n v="2.61"/>
    <n v="18.75"/>
    <n v="18.25"/>
    <n v="17.75"/>
    <m/>
  </r>
  <r>
    <s v="5997-1"/>
    <x v="91"/>
    <s v="Chad McGuire"/>
    <s v="73 MacLeay St,Potts Point"/>
    <x v="0"/>
    <s v="NSW"/>
    <x v="3"/>
    <s v="Natasha Song"/>
    <s v="Low"/>
    <s v="OIC Colored Binder Clips, Assorted Sizes"/>
    <x v="1"/>
    <s v="Small Box"/>
    <s v="Express Air"/>
    <d v="2014-02-25T00:00:00"/>
    <s v="$2.29"/>
    <s v="$3.58"/>
    <s v="$1.29"/>
    <n v="6"/>
    <s v="$47.20"/>
    <n v="0.1"/>
    <s v="$0.52"/>
    <s v="$43.58"/>
    <s v="$1.63"/>
    <s v="$45.20"/>
    <n v="43.58"/>
    <n v="45.2"/>
    <n v="-1.6200000000000045"/>
    <n v="1.63"/>
    <n v="0.52"/>
    <n v="46.31"/>
    <n v="3.58"/>
    <n v="22.59"/>
    <n v="20.96"/>
    <n v="19.330000000000002"/>
    <m/>
  </r>
  <r>
    <s v="5997-1"/>
    <x v="260"/>
    <s v="Michael Oakman"/>
    <s v="8 Rankins Lane ,Melbourne"/>
    <x v="1"/>
    <s v="VIC"/>
    <x v="2"/>
    <s v="Connor Betts"/>
    <s v="Critical"/>
    <s v="Smiths Standard Envelopes"/>
    <x v="0"/>
    <s v="Small Box"/>
    <s v="Regular Air"/>
    <d v="2015-07-31T00:00:00"/>
    <s v="$3.52"/>
    <s v="$5.68"/>
    <s v="$2.16"/>
    <n v="47"/>
    <s v="$54.76"/>
    <n v="0.03"/>
    <s v="$2.19"/>
    <s v="$52.57"/>
    <s v="$1.39"/>
    <s v="$53.27"/>
    <n v="52.57"/>
    <n v="53.27"/>
    <n v="-0.70000000000000284"/>
    <n v="1.39"/>
    <n v="2.19"/>
    <n v="52.470000000000006"/>
    <n v="5.68"/>
    <n v="266.15999999999997"/>
    <n v="264.77"/>
    <n v="263.38"/>
    <m/>
  </r>
  <r>
    <s v="5998-1"/>
    <x v="381"/>
    <s v="Christopher Conant"/>
    <s v="120 Hardware St,Melbourne"/>
    <x v="1"/>
    <s v="VIC"/>
    <x v="0"/>
    <s v="Yvette Biti"/>
    <s v="Not Specified"/>
    <s v="Artisan Durable Poly Binders"/>
    <x v="0"/>
    <s v="Small Box"/>
    <s v="Express Air"/>
    <d v="2015-07-26T00:00:00"/>
    <s v="$3.37"/>
    <s v="$5.53"/>
    <s v="$2.16"/>
    <n v="21"/>
    <s v="$41.58"/>
    <n v="0"/>
    <s v="$0.44"/>
    <s v="$41.56"/>
    <s v="$6.98"/>
    <s v="$46.33"/>
    <n v="41.56"/>
    <n v="46.33"/>
    <n v="-4.769999999999996"/>
    <n v="6.98"/>
    <n v="0.44"/>
    <n v="52.870000000000005"/>
    <n v="5.53"/>
    <n v="122.67000000000002"/>
    <n v="115.69000000000001"/>
    <n v="108.71000000000001"/>
    <m/>
  </r>
  <r>
    <s v="5998-1"/>
    <x v="229"/>
    <s v="Charles Sheldon"/>
    <s v="180 High Street,Windsor"/>
    <x v="1"/>
    <s v="VIC"/>
    <x v="2"/>
    <s v="Connor Betts"/>
    <s v="Critical"/>
    <s v="Alto Memo Cubes"/>
    <x v="0"/>
    <s v="Wrap Bag"/>
    <s v="Regular Air"/>
    <d v="2015-07-31T00:00:00"/>
    <s v="$3.32"/>
    <s v="$5.18"/>
    <s v="$1.86"/>
    <n v="2"/>
    <s v="$205.38"/>
    <n v="0.03"/>
    <s v="$12.39"/>
    <s v="$190.75"/>
    <s v="$2.04"/>
    <s v="$197.22"/>
    <n v="190.75"/>
    <n v="197.22"/>
    <n v="-6.4699999999999989"/>
    <n v="2.04"/>
    <n v="12.39"/>
    <n v="186.87"/>
    <n v="5.18"/>
    <n v="9.9999999999988987E-3"/>
    <n v="-2.0300000000000011"/>
    <n v="-4.0700000000000012"/>
    <m/>
  </r>
  <r>
    <s v="5999-1"/>
    <x v="277"/>
    <s v="Harold Dahlen"/>
    <s v="53-55 Liverpool St,Sydney"/>
    <x v="0"/>
    <s v="NSW"/>
    <x v="0"/>
    <s v="Tina Carlton"/>
    <s v="Medium"/>
    <s v="Artisan Poly Binder Pockets"/>
    <x v="0"/>
    <s v="Small Box"/>
    <s v="Express Air"/>
    <d v="2016-06-20T00:00:00"/>
    <s v="$2.26"/>
    <s v="$3.58"/>
    <s v="$1.32"/>
    <n v="37"/>
    <s v="$126.24"/>
    <n v="0.01"/>
    <s v="$3.04"/>
    <s v="$113.76"/>
    <s v="$5.47"/>
    <s v="$115.19"/>
    <n v="113.76"/>
    <n v="115.19"/>
    <n v="-1.4299999999999926"/>
    <n v="5.47"/>
    <n v="3.04"/>
    <n v="117.61999999999999"/>
    <n v="3.58"/>
    <n v="134.89000000000001"/>
    <n v="129.42000000000002"/>
    <n v="123.95000000000002"/>
    <m/>
  </r>
  <r>
    <s v="5999-1"/>
    <x v="436"/>
    <s v="Max Jones"/>
    <s v="240-242 Johnston Street,Fitzroy"/>
    <x v="1"/>
    <s v="VIC"/>
    <x v="1"/>
    <s v="Connor Betts"/>
    <s v="High"/>
    <s v="Apex Elite Stainless Steel Scissors"/>
    <x v="0"/>
    <s v="Small Pack"/>
    <s v="Regular Air"/>
    <d v="2015-01-12T00:00:00"/>
    <s v="$3.42"/>
    <s v="$8.34"/>
    <s v="$4.92"/>
    <n v="10"/>
    <s v="$132.02"/>
    <n v="0.01"/>
    <s v="$9.26"/>
    <s v="$126.45"/>
    <s v="$2.64"/>
    <s v="$126.85"/>
    <n v="126.45"/>
    <n v="126.85"/>
    <n v="-0.39999999999999147"/>
    <n v="2.64"/>
    <n v="9.26"/>
    <n v="120.22999999999998"/>
    <n v="8.34"/>
    <n v="76.78"/>
    <n v="74.14"/>
    <n v="71.5"/>
    <m/>
  </r>
  <r>
    <s v="6000-1"/>
    <x v="446"/>
    <s v="Michelle Moray"/>
    <s v="310 Wattle St,Ultimo"/>
    <x v="0"/>
    <s v="NSW"/>
    <x v="1"/>
    <s v="Aanya Zhang"/>
    <s v="Critical"/>
    <s v="Artisan 481 Labels"/>
    <x v="0"/>
    <s v="Small Pack"/>
    <s v="Regular Air"/>
    <d v="2015-05-12T00:00:00"/>
    <s v="$1.94"/>
    <s v="$3.08"/>
    <s v="$1.14"/>
    <n v="35"/>
    <s v="$63.36"/>
    <n v="0.02"/>
    <s v="$5.94"/>
    <s v="$65.80"/>
    <s v="$0.99"/>
    <s v="$65.42"/>
    <n v="65.8"/>
    <n v="65.42"/>
    <n v="0.37999999999999545"/>
    <n v="0.99"/>
    <n v="5.94"/>
    <n v="60.47"/>
    <n v="3.08"/>
    <n v="102.85"/>
    <n v="101.86"/>
    <n v="100.87"/>
    <m/>
  </r>
  <r>
    <s v="6000-1"/>
    <x v="35"/>
    <s v="Rick Duston"/>
    <s v="333-339 Enmore Rd,Marrickville"/>
    <x v="0"/>
    <s v="NSW"/>
    <x v="0"/>
    <s v="Preston Senome"/>
    <s v="Not Specified"/>
    <s v="TypeRight Side-Opening Peel &amp; Seel  Envelopes, Gray"/>
    <x v="0"/>
    <s v="Wrap Bag"/>
    <s v="Regular Air"/>
    <d v="2013-05-31T00:00:00"/>
    <s v="$21.56"/>
    <s v="$35.94"/>
    <s v="$14.38"/>
    <n v="6"/>
    <s v="$4,796.50"/>
    <n v="7.0000000000000007E-2"/>
    <s v="$284.09"/>
    <s v="$7,272.53"/>
    <s v="$6.66"/>
    <s v="$5,752.22"/>
    <n v="7272.53"/>
    <n v="5752.22"/>
    <n v="1520.3099999999995"/>
    <n v="6.66"/>
    <n v="284.08999999999997"/>
    <n v="5474.79"/>
    <n v="35.94"/>
    <n v="-61.789999999999992"/>
    <n v="-68.449999999999989"/>
    <n v="-75.109999999999985"/>
    <m/>
  </r>
  <r>
    <s v="6001-1"/>
    <x v="664"/>
    <s v="Brad Thomas"/>
    <s v="152 Bunnerong Road,Eastgardens"/>
    <x v="0"/>
    <s v="NSW"/>
    <x v="1"/>
    <s v="Tina Carlton"/>
    <s v="Not Specified"/>
    <s v="TypeRight Side-Opening Peel &amp; Seel Expanding Envelopes"/>
    <x v="0"/>
    <s v="Small Box"/>
    <s v="Regular Air"/>
    <d v="2016-08-15T00:00:00"/>
    <s v="$54.29"/>
    <s v="$90.48"/>
    <s v="$36.19"/>
    <n v="36"/>
    <s v="$1,347.60"/>
    <n v="0.06"/>
    <s v="$12.48"/>
    <s v="$1,343.33"/>
    <s v="$19.99"/>
    <s v="$1,363.62"/>
    <n v="1343.33"/>
    <n v="1363.62"/>
    <n v="-20.289999999999964"/>
    <n v="19.989999999999998"/>
    <n v="12.48"/>
    <n v="1371.1299999999999"/>
    <n v="90.48"/>
    <n v="3264.79"/>
    <n v="3244.8"/>
    <n v="3224.8100000000004"/>
    <m/>
  </r>
  <r>
    <s v="6003-1"/>
    <x v="229"/>
    <s v="Julie Prescott"/>
    <s v="438 Victoria Avenue,Chatswood"/>
    <x v="0"/>
    <s v="NSW"/>
    <x v="1"/>
    <s v="Natasha Song"/>
    <s v="Low"/>
    <s v="TechSavi Cordless Elite Duo"/>
    <x v="0"/>
    <s v="Small Box"/>
    <s v="Regular Air"/>
    <d v="2015-07-31T00:00:00"/>
    <s v="$60.59"/>
    <s v="$100.98"/>
    <s v="$40.39"/>
    <n v="40"/>
    <s v="$809.73"/>
    <n v="0"/>
    <s v="$40.49"/>
    <s v="$769.24"/>
    <s v="$7.18"/>
    <s v="$774.74"/>
    <n v="769.24"/>
    <n v="774.74"/>
    <n v="-5.5"/>
    <n v="7.18"/>
    <n v="40.49"/>
    <n v="741.43"/>
    <n v="100.98"/>
    <n v="4005.8900000000003"/>
    <n v="3998.7100000000005"/>
    <n v="3991.5300000000007"/>
    <m/>
  </r>
  <r>
    <s v="6003-1"/>
    <x v="91"/>
    <s v="Gene Hell"/>
    <s v="127 Liverpool St,Sydney"/>
    <x v="0"/>
    <s v="NSW"/>
    <x v="3"/>
    <s v="Samantha Chairs"/>
    <s v="Medium"/>
    <s v="Alto Memo Cubes"/>
    <x v="0"/>
    <s v="Small Box"/>
    <s v="Regular Air"/>
    <d v="2014-02-25T00:00:00"/>
    <s v="$3.32"/>
    <s v="$5.18"/>
    <s v="$1.86"/>
    <n v="6"/>
    <s v="$41.97"/>
    <n v="0.06"/>
    <s v="$0.52"/>
    <s v="$41.55"/>
    <s v="$2.04"/>
    <s v="$48.93"/>
    <n v="41.55"/>
    <n v="48.93"/>
    <n v="-7.3800000000000026"/>
    <n v="2.04"/>
    <n v="0.52"/>
    <n v="50.449999999999996"/>
    <n v="5.18"/>
    <n v="32.6"/>
    <n v="30.56"/>
    <n v="28.52"/>
    <m/>
  </r>
  <r>
    <s v="6003-1"/>
    <x v="415"/>
    <s v="Jack Lebron"/>
    <s v="180 High Street,Windsor"/>
    <x v="1"/>
    <s v="VIC"/>
    <x v="3"/>
    <s v="Connor Betts"/>
    <s v="Critical"/>
    <s v="TechSavi Cordless Keyboard"/>
    <x v="1"/>
    <s v="Small Box"/>
    <s v="Regular Air"/>
    <d v="2015-07-31T00:00:00"/>
    <s v="$17.84"/>
    <s v="$34.99"/>
    <s v="$17.15"/>
    <n v="12"/>
    <s v="$809.73"/>
    <n v="0.1"/>
    <s v="$40.49"/>
    <s v="$769.24"/>
    <s v="$5.50"/>
    <s v="$774.74"/>
    <n v="769.24"/>
    <n v="774.74"/>
    <n v="-5.5"/>
    <n v="5.5"/>
    <n v="40.49"/>
    <n v="739.75"/>
    <n v="34.99"/>
    <n v="384.89"/>
    <n v="379.39"/>
    <n v="373.89"/>
    <m/>
  </r>
  <r>
    <s v="6003-1"/>
    <x v="229"/>
    <s v="Julie Prescott"/>
    <s v="438 Victoria Avenue,Chatswood"/>
    <x v="0"/>
    <s v="NSW"/>
    <x v="1"/>
    <s v="Natasha Song"/>
    <s v="Low"/>
    <s v="TechSavi Cordless Keyboard"/>
    <x v="1"/>
    <s v="Small Box"/>
    <s v="Regular Air"/>
    <d v="2015-07-31T00:00:00"/>
    <s v="$17.84"/>
    <s v="$34.99"/>
    <s v="$17.15"/>
    <n v="34"/>
    <s v="$809.73"/>
    <n v="0.1"/>
    <s v="$40.49"/>
    <s v="$769.24"/>
    <s v="$5.50"/>
    <s v="$774.74"/>
    <n v="769.24"/>
    <n v="774.74"/>
    <n v="-5.5"/>
    <n v="5.5"/>
    <n v="40.49"/>
    <n v="739.75"/>
    <n v="34.99"/>
    <n v="1154.67"/>
    <n v="1149.17"/>
    <n v="1143.67"/>
    <m/>
  </r>
  <r>
    <s v="6004-1"/>
    <x v="665"/>
    <s v="Darrin Martin"/>
    <s v="222 Barkly St,St Kilda"/>
    <x v="1"/>
    <s v="VIC"/>
    <x v="1"/>
    <s v="Yvette Biti"/>
    <s v="Low"/>
    <s v="Cando S750 Color Inkjet Printer"/>
    <x v="0"/>
    <s v="Small Pack"/>
    <s v="Regular Air"/>
    <d v="2016-02-05T00:00:00"/>
    <s v="$75.00"/>
    <s v="$120.97"/>
    <s v="$45.97"/>
    <n v="26"/>
    <s v="$2,759.63"/>
    <n v="0.04"/>
    <s v="$141.98"/>
    <s v="$2,794.55"/>
    <s v="$26.30"/>
    <s v="$3,759.44"/>
    <n v="2794.55"/>
    <n v="3759.44"/>
    <n v="-964.88999999999987"/>
    <n v="26.3"/>
    <n v="141.97999999999999"/>
    <n v="3643.76"/>
    <n v="120.97"/>
    <n v="3029.54"/>
    <n v="3003.24"/>
    <n v="2976.9399999999996"/>
    <m/>
  </r>
  <r>
    <s v="6005-1"/>
    <x v="463"/>
    <s v="Paul Knutson"/>
    <s v="1/173-179 Bronte Rd,Waverley"/>
    <x v="0"/>
    <s v="NSW"/>
    <x v="0"/>
    <s v="Leighton Forrest"/>
    <s v="Low"/>
    <s v="Cando S750 Color Inkjet Printer"/>
    <x v="0"/>
    <s v="Small Box"/>
    <s v="Regular Air"/>
    <d v="2015-02-03T00:00:00"/>
    <s v="$75.00"/>
    <s v="$120.97"/>
    <s v="$45.97"/>
    <n v="19"/>
    <s v="$1,058.19"/>
    <n v="0.08"/>
    <s v="$63.71"/>
    <s v="$9,199.29"/>
    <s v="$26.30"/>
    <s v="$9,919.64"/>
    <n v="9199.2900000000009"/>
    <n v="9919.64"/>
    <n v="-720.34999999999854"/>
    <n v="26.3"/>
    <n v="63.71"/>
    <n v="9882.23"/>
    <n v="120.97"/>
    <n v="2261.02"/>
    <n v="2234.7199999999998"/>
    <n v="2208.4199999999996"/>
    <m/>
  </r>
  <r>
    <s v="6007-1"/>
    <x v="75"/>
    <s v="Anthony Rawles"/>
    <s v="Shop 1, 186-190 Church Street,Parramatta;46a Macleay Street,Potts Point"/>
    <x v="0"/>
    <s v="NSW"/>
    <x v="2"/>
    <s v="Mihael Khan"/>
    <s v="High"/>
    <s v="Multimedia Mailers"/>
    <x v="0"/>
    <s v="Wrap Bag"/>
    <s v="Regular Air"/>
    <d v="2013-05-29T00:00:00"/>
    <s v="$99.39"/>
    <s v="$162.93"/>
    <s v="$63.54"/>
    <n v="43"/>
    <s v="$5,539.58"/>
    <n v="0.04"/>
    <s v="$259.38"/>
    <s v="$5,375.59"/>
    <s v="$19.99"/>
    <s v="$5,550.39"/>
    <n v="5375.59"/>
    <n v="5550.39"/>
    <n v="-174.80000000000018"/>
    <n v="19.989999999999998"/>
    <n v="259.38"/>
    <n v="5311"/>
    <n v="162.93"/>
    <n v="6766.6"/>
    <n v="6746.6100000000006"/>
    <n v="6726.6200000000008"/>
    <m/>
  </r>
  <r>
    <s v="6007-1"/>
    <x v="343"/>
    <s v="Cyra Reiten"/>
    <s v="Westfield 1 Anderson St,Chatswood"/>
    <x v="0"/>
    <s v="NSW"/>
    <x v="2"/>
    <s v="Nicholas Fernandes"/>
    <s v="High"/>
    <s v="Xit Blank Computer Paper"/>
    <x v="1"/>
    <s v="Jumbo Drum"/>
    <s v="Delivery Truck"/>
    <d v="2016-01-17T00:00:00"/>
    <s v="$12.39"/>
    <s v="$19.98"/>
    <s v="$7.59"/>
    <n v="25"/>
    <s v="$889.12"/>
    <n v="0.02"/>
    <s v="$84.30"/>
    <s v="$817.58"/>
    <s v="$5.77"/>
    <s v="$823.35"/>
    <n v="817.58"/>
    <n v="823.35"/>
    <n v="-5.7699999999999818"/>
    <n v="5.77"/>
    <n v="84.3"/>
    <n v="744.82"/>
    <n v="19.98"/>
    <n v="420.96999999999997"/>
    <n v="415.2"/>
    <n v="409.43"/>
    <m/>
  </r>
  <r>
    <s v="6007-1"/>
    <x v="1"/>
    <s v="Annie Thurman"/>
    <s v="499-501 Lygon Street,Carlton North"/>
    <x v="1"/>
    <s v="VIC"/>
    <x v="3"/>
    <s v="Yvette Biti"/>
    <s v="Medium"/>
    <s v="Xit Blank Computer Paper"/>
    <x v="0"/>
    <s v="Wrap Bag"/>
    <s v="Regular Air"/>
    <d v="2015-10-26T00:00:00"/>
    <s v="$12.39"/>
    <s v="$19.98"/>
    <s v="$7.59"/>
    <n v="2"/>
    <s v="$879.12"/>
    <n v="0.09"/>
    <s v="$72.84"/>
    <s v="$817.58"/>
    <s v="$5.77"/>
    <s v="$823.35"/>
    <n v="817.58"/>
    <n v="823.35"/>
    <n v="-5.7699999999999818"/>
    <n v="5.77"/>
    <n v="72.84"/>
    <n v="756.28"/>
    <n v="19.98"/>
    <n v="-27.110000000000003"/>
    <n v="-32.880000000000003"/>
    <n v="-38.650000000000006"/>
    <m/>
  </r>
  <r>
    <s v="6007-1"/>
    <x v="282"/>
    <s v="Arthur Prichep"/>
    <s v="Sydney Fish Market, Bank Street, Sydney"/>
    <x v="0"/>
    <s v="NSW"/>
    <x v="3"/>
    <s v="Phoebe Gour"/>
    <s v="Medium"/>
    <s v="Xit Blank Computer Paper"/>
    <x v="0"/>
    <s v="Wrap Bag"/>
    <s v="Regular Air"/>
    <d v="2014-10-11T00:00:00"/>
    <s v="$12.39"/>
    <s v="$19.98"/>
    <s v="$7.59"/>
    <n v="19"/>
    <s v="$825.54"/>
    <n v="0.09"/>
    <s v="$55.51"/>
    <s v="$817.63"/>
    <s v="$5.77"/>
    <s v="$823.53"/>
    <n v="817.63"/>
    <n v="823.53"/>
    <n v="-5.8999999999999773"/>
    <n v="5.77"/>
    <n v="55.51"/>
    <n v="773.79"/>
    <n v="19.98"/>
    <n v="329.88"/>
    <n v="324.11"/>
    <n v="318.34000000000003"/>
    <m/>
  </r>
  <r>
    <s v="6009-1"/>
    <x v="163"/>
    <s v="Dave Hallsten"/>
    <s v="1 John St,Waterloo"/>
    <x v="0"/>
    <s v="NSW"/>
    <x v="2"/>
    <s v="Charlie Bui"/>
    <s v="Critical"/>
    <s v="Economy Binders"/>
    <x v="1"/>
    <s v="Small Box"/>
    <s v="Express Air"/>
    <d v="2015-08-08T00:00:00"/>
    <s v="$1.33"/>
    <s v="$2.08"/>
    <s v="$0.75"/>
    <n v="2"/>
    <s v="$41.60"/>
    <n v="0.02"/>
    <s v="$4.16"/>
    <s v="$37.44"/>
    <s v="$1.49"/>
    <s v="$38.93"/>
    <n v="37.44"/>
    <n v="38.93"/>
    <n v="-1.490000000000002"/>
    <n v="1.49"/>
    <n v="4.16"/>
    <n v="36.260000000000005"/>
    <n v="2.08"/>
    <n v="1.49"/>
    <n v="0"/>
    <n v="-1.49"/>
    <m/>
  </r>
  <r>
    <s v="6009-1"/>
    <x v="321"/>
    <s v="Nancy Lomonaco"/>
    <s v="523 King St,Newtown"/>
    <x v="0"/>
    <s v="NSW"/>
    <x v="1"/>
    <s v="Aanya Zhang"/>
    <s v="Low"/>
    <s v="Artisan 474 Labels"/>
    <x v="0"/>
    <s v="Wrap Bag"/>
    <s v="Regular Air"/>
    <d v="2013-09-03T00:00:00"/>
    <s v="$1.84"/>
    <s v="$2.88"/>
    <s v="$1.04"/>
    <n v="38"/>
    <s v="$41.60"/>
    <n v="0.06"/>
    <s v="$4.16"/>
    <s v="$37.64"/>
    <s v="$0.99"/>
    <s v="$38.93"/>
    <n v="37.64"/>
    <n v="38.93"/>
    <n v="-1.2899999999999991"/>
    <n v="0.99"/>
    <n v="4.16"/>
    <n v="35.760000000000005"/>
    <n v="2.88"/>
    <n v="106.27"/>
    <n v="105.28"/>
    <n v="104.29"/>
    <m/>
  </r>
  <r>
    <s v="6009-1"/>
    <x v="163"/>
    <s v="Dave Hallsten"/>
    <s v="1 John St,Waterloo"/>
    <x v="0"/>
    <s v="NSW"/>
    <x v="1"/>
    <s v="Charlie Bui"/>
    <s v="High"/>
    <s v="Economy Binders"/>
    <x v="0"/>
    <s v="Wrap Bag"/>
    <s v="Express Air"/>
    <d v="2015-08-08T00:00:00"/>
    <s v="$1.33"/>
    <s v="$2.08"/>
    <s v="$0.75"/>
    <n v="47"/>
    <s v="$41.60"/>
    <n v="0"/>
    <s v="$4.16"/>
    <s v="$37.44"/>
    <s v="$1.49"/>
    <s v="$38.93"/>
    <n v="37.44"/>
    <n v="38.93"/>
    <n v="-1.490000000000002"/>
    <n v="1.49"/>
    <n v="4.16"/>
    <n v="36.260000000000005"/>
    <n v="2.08"/>
    <n v="95.09"/>
    <n v="93.600000000000009"/>
    <n v="92.110000000000014"/>
    <m/>
  </r>
  <r>
    <s v="6009-1"/>
    <x v="163"/>
    <s v="Dave Hallsten"/>
    <s v="1 John St,Waterloo"/>
    <x v="0"/>
    <s v="NSW"/>
    <x v="0"/>
    <s v="Charlie Bui"/>
    <s v="Medium"/>
    <s v="Economy Binders"/>
    <x v="0"/>
    <s v="Small Box"/>
    <s v="Regular Air"/>
    <d v="2015-08-08T00:00:00"/>
    <s v="$1.33"/>
    <s v="$2.08"/>
    <s v="$0.75"/>
    <n v="24"/>
    <s v="$41.60"/>
    <n v="0.06"/>
    <s v="$4.16"/>
    <s v="$37.44"/>
    <s v="$1.49"/>
    <s v="$38.93"/>
    <n v="37.44"/>
    <n v="38.93"/>
    <n v="-1.490000000000002"/>
    <n v="1.49"/>
    <n v="4.16"/>
    <n v="36.260000000000005"/>
    <n v="2.08"/>
    <n v="47.250000000000007"/>
    <n v="45.760000000000005"/>
    <n v="44.27"/>
    <m/>
  </r>
  <r>
    <s v="6011-1"/>
    <x v="666"/>
    <s v="Astrea Jones"/>
    <s v="2a/285A Crown St,Surry Hills"/>
    <x v="0"/>
    <s v="NSW"/>
    <x v="1"/>
    <s v="Phoebe Gour"/>
    <s v="High"/>
    <s v="Unpadded Memo Slips"/>
    <x v="0"/>
    <s v="Wrap Bag"/>
    <s v="Regular Air"/>
    <d v="2015-08-08T00:00:00"/>
    <s v="$2.59"/>
    <s v="$3.98"/>
    <s v="$1.39"/>
    <n v="12"/>
    <s v="$63.68"/>
    <n v="0.09"/>
    <s v="$5.73"/>
    <s v="$57.95"/>
    <s v="$2.97"/>
    <s v="$60.92"/>
    <n v="57.95"/>
    <n v="60.92"/>
    <n v="-2.9699999999999989"/>
    <n v="2.97"/>
    <n v="5.73"/>
    <n v="58.16"/>
    <n v="3.98"/>
    <n v="45"/>
    <n v="42.03"/>
    <n v="39.06"/>
    <m/>
  </r>
  <r>
    <s v="6011-1"/>
    <x v="51"/>
    <s v="Nora Price"/>
    <s v="7 Khartoum Rd,Macquarie Park"/>
    <x v="0"/>
    <s v="NSW"/>
    <x v="1"/>
    <s v="Preston Senome"/>
    <s v="Medium"/>
    <s v="Artisan Hi-Liter Comfort Grip Fluorescent Highlighter, Yellow Ink"/>
    <x v="0"/>
    <s v="Small Box"/>
    <s v="Regular Air"/>
    <d v="2015-08-11T00:00:00"/>
    <s v="$1.92"/>
    <s v="$3.26"/>
    <s v="$1.34"/>
    <n v="3"/>
    <s v="$105.12"/>
    <n v="0"/>
    <s v="$2.10"/>
    <s v="$103.02"/>
    <s v="$1.86"/>
    <s v="$109.23"/>
    <n v="103.02"/>
    <n v="109.23"/>
    <n v="-6.210000000000008"/>
    <n v="1.86"/>
    <n v="2.1"/>
    <n v="108.99000000000001"/>
    <n v="3.26"/>
    <n v="9.5399999999999991"/>
    <n v="7.68"/>
    <n v="5.8199999999999994"/>
    <m/>
  </r>
  <r>
    <s v="6011-1"/>
    <x v="666"/>
    <s v="Astrea Jones"/>
    <s v="2a/285A Crown St,Surry Hills"/>
    <x v="0"/>
    <s v="NSW"/>
    <x v="2"/>
    <s v="Phoebe Gour"/>
    <s v="Critical"/>
    <s v="Unpadded Memo Slips"/>
    <x v="0"/>
    <s v="Wrap Bag"/>
    <s v="Express Air"/>
    <d v="2015-08-08T00:00:00"/>
    <s v="$2.59"/>
    <s v="$3.98"/>
    <s v="$1.39"/>
    <n v="2"/>
    <s v="$63.68"/>
    <n v="0.03"/>
    <s v="$5.73"/>
    <s v="$57.95"/>
    <s v="$2.97"/>
    <s v="$60.92"/>
    <n v="57.95"/>
    <n v="60.92"/>
    <n v="-2.9699999999999989"/>
    <n v="2.97"/>
    <n v="5.73"/>
    <n v="58.16"/>
    <n v="3.98"/>
    <n v="5.1999999999999993"/>
    <n v="2.2299999999999995"/>
    <n v="-0.74000000000000066"/>
    <m/>
  </r>
  <r>
    <s v="6011-1"/>
    <x v="666"/>
    <s v="Astrea Jones"/>
    <s v="2a/285A Crown St,Surry Hills"/>
    <x v="0"/>
    <s v="NSW"/>
    <x v="3"/>
    <s v="Phoebe Gour"/>
    <s v="Medium"/>
    <s v="Unpadded Memo Slips"/>
    <x v="0"/>
    <s v="Small Box"/>
    <s v="Regular Air"/>
    <d v="2015-08-08T00:00:00"/>
    <s v="$2.59"/>
    <s v="$3.98"/>
    <s v="$1.39"/>
    <n v="8"/>
    <s v="$63.68"/>
    <n v="7.0000000000000007E-2"/>
    <s v="$5.73"/>
    <s v="$57.95"/>
    <s v="$2.97"/>
    <s v="$60.92"/>
    <n v="57.95"/>
    <n v="60.92"/>
    <n v="-2.9699999999999989"/>
    <n v="2.97"/>
    <n v="5.73"/>
    <n v="58.16"/>
    <n v="3.98"/>
    <n v="29.08"/>
    <n v="26.11"/>
    <n v="23.14"/>
    <m/>
  </r>
  <r>
    <s v="6012-1"/>
    <x v="106"/>
    <s v="Tracy Poddar"/>
    <s v="834 Bourke St,Waterloo"/>
    <x v="0"/>
    <s v="NSW"/>
    <x v="0"/>
    <s v="Charlie Bui"/>
    <s v="Not Specified"/>
    <s v="Artisan Arch Ring Binders"/>
    <x v="0"/>
    <s v="Small Box"/>
    <s v="Regular Air"/>
    <d v="2015-03-06T00:00:00"/>
    <s v="$36.02"/>
    <s v="$58.10"/>
    <s v="$22.08"/>
    <n v="33"/>
    <s v="$130.55"/>
    <n v="0.05"/>
    <s v="$1.31"/>
    <s v="$129.24"/>
    <s v="$1.49"/>
    <s v="$130.04"/>
    <n v="129.24"/>
    <n v="130.04"/>
    <n v="-0.79999999999998295"/>
    <n v="1.49"/>
    <n v="1.31"/>
    <n v="130.22"/>
    <n v="58.1"/>
    <n v="1917.48"/>
    <n v="1915.99"/>
    <n v="1914.5"/>
    <m/>
  </r>
  <r>
    <s v="6013-1"/>
    <x v="35"/>
    <s v="Rick Duston"/>
    <s v="260 Marrickville Rd,Marrickville"/>
    <x v="0"/>
    <s v="NSW"/>
    <x v="3"/>
    <s v="Nicholas Fernandes"/>
    <s v="Low"/>
    <s v="Multi-Use Personal File Cart and Caster Set, Three Stacking Bins"/>
    <x v="1"/>
    <s v="Small Box"/>
    <s v="Regular Air"/>
    <d v="2013-05-31T00:00:00"/>
    <s v="$14.95"/>
    <s v="$34.76"/>
    <s v="$19.81"/>
    <n v="29"/>
    <s v="$1,359.76"/>
    <n v="0.04"/>
    <s v="$161.98"/>
    <s v="$1,368.03"/>
    <s v="$8.22"/>
    <s v="$1,389.69"/>
    <n v="1368.03"/>
    <n v="1389.69"/>
    <n v="-21.660000000000082"/>
    <n v="8.2200000000000006"/>
    <n v="161.97999999999999"/>
    <n v="1235.93"/>
    <n v="34.76"/>
    <n v="854.28"/>
    <n v="846.06"/>
    <n v="837.83999999999992"/>
    <m/>
  </r>
  <r>
    <s v="6014-1"/>
    <x v="51"/>
    <s v="Nora Price"/>
    <s v="4A Lyons St,Strathfield"/>
    <x v="0"/>
    <s v="NSW"/>
    <x v="1"/>
    <s v="Tina Carlton"/>
    <s v="Medium"/>
    <s v="Alto 3-Hole Punch"/>
    <x v="0"/>
    <s v="Small Box"/>
    <s v="Regular Air"/>
    <d v="2015-08-13T00:00:00"/>
    <s v="$2.76"/>
    <s v="$4.38"/>
    <s v="$1.62"/>
    <n v="44"/>
    <s v="$105.12"/>
    <n v="0.09"/>
    <s v="$2.10"/>
    <s v="$103.02"/>
    <s v="$6.21"/>
    <s v="$109.23"/>
    <n v="103.02"/>
    <n v="109.23"/>
    <n v="-6.210000000000008"/>
    <n v="6.21"/>
    <n v="2.1"/>
    <n v="113.34"/>
    <n v="4.38"/>
    <n v="196.83"/>
    <n v="190.62"/>
    <n v="184.41"/>
    <m/>
  </r>
  <r>
    <s v="6014-1"/>
    <x v="206"/>
    <s v="Tony Sayre"/>
    <s v="499-501 Lygon Street,Carlton North"/>
    <x v="1"/>
    <s v="VIC"/>
    <x v="2"/>
    <s v="Yvette Biti"/>
    <s v="Medium"/>
    <s v="DrawIt Colored Pencils"/>
    <x v="1"/>
    <s v="Small Box"/>
    <s v="Regular Air"/>
    <d v="2015-03-22T00:00:00"/>
    <s v="$4.37"/>
    <s v="$9.11"/>
    <s v="$4.74"/>
    <n v="12"/>
    <s v="$219.40"/>
    <n v="0"/>
    <s v="$2.19"/>
    <s v="$217.99"/>
    <s v="$2.25"/>
    <s v="$214.00"/>
    <n v="217.99"/>
    <n v="214"/>
    <n v="3.9900000000000091"/>
    <n v="2.25"/>
    <n v="2.19"/>
    <n v="214.06"/>
    <n v="9.11"/>
    <n v="109.38"/>
    <n v="107.13"/>
    <n v="104.88"/>
    <m/>
  </r>
  <r>
    <s v="6014-1"/>
    <x v="132"/>
    <s v="Roy Skariaili"/>
    <s v="2/797 Botany Rd,Rosebery"/>
    <x v="0"/>
    <s v="NSW"/>
    <x v="0"/>
    <s v="Samantha Chairs"/>
    <s v="Low"/>
    <s v="Smiths File Caddy"/>
    <x v="0"/>
    <s v="Wrap Bag"/>
    <s v="Regular Air"/>
    <d v="2014-05-19T00:00:00"/>
    <s v="$4.03"/>
    <s v="$9.38"/>
    <s v="$5.35"/>
    <n v="48"/>
    <s v="$257.20"/>
    <n v="0.05"/>
    <s v="$10.78"/>
    <s v="$245.92"/>
    <s v="$7.28"/>
    <s v="$243.32"/>
    <n v="245.92"/>
    <n v="243.32"/>
    <n v="2.5999999999999943"/>
    <n v="7.28"/>
    <n v="10.78"/>
    <n v="239.82"/>
    <n v="9.3800000000000008"/>
    <n v="446.74"/>
    <n v="439.46000000000004"/>
    <n v="432.18000000000006"/>
    <m/>
  </r>
  <r>
    <s v="6014-1"/>
    <x v="121"/>
    <s v="Eudokia Martin"/>
    <s v="412 Brunswick St,Fitzroy"/>
    <x v="1"/>
    <s v="VIC"/>
    <x v="0"/>
    <s v="Connor Betts"/>
    <s v="Low"/>
    <s v="Multi-Use Personal File Cart and Caster Set, Three Stacking Bins"/>
    <x v="1"/>
    <s v="Small Box"/>
    <s v="Express Air"/>
    <d v="2013-05-15T00:00:00"/>
    <s v="$14.95"/>
    <s v="$34.76"/>
    <s v="$19.81"/>
    <n v="26"/>
    <s v="$1,558.80"/>
    <n v="0.03"/>
    <s v="$109.60"/>
    <s v="$1,353.33"/>
    <s v="$8.22"/>
    <s v="$1,460.58"/>
    <n v="1353.33"/>
    <n v="1460.58"/>
    <n v="-107.25"/>
    <n v="8.2200000000000006"/>
    <n v="109.6"/>
    <n v="1359.2"/>
    <n v="34.76"/>
    <n v="802.38"/>
    <n v="794.16"/>
    <n v="785.93999999999994"/>
    <m/>
  </r>
  <r>
    <s v="6014-2"/>
    <x v="51"/>
    <s v="Nora Price"/>
    <s v="7 Khartoum Rd,Macquarie Park"/>
    <x v="0"/>
    <s v="NSW"/>
    <x v="2"/>
    <s v="Preston Senome"/>
    <s v="Critical"/>
    <s v="Apex Forged Steel Scissors with Black Enamel Handles"/>
    <x v="0"/>
    <s v="Small Pack"/>
    <s v="Regular Air"/>
    <d v="2015-08-13T00:00:00"/>
    <s v="$4.10"/>
    <s v="$9.31"/>
    <s v="$5.21"/>
    <n v="33"/>
    <s v="$279.30"/>
    <n v="0.05"/>
    <s v="$8.38"/>
    <s v="$270.92"/>
    <s v="$3.98"/>
    <s v="$274.90"/>
    <n v="270.92"/>
    <n v="274.89999999999998"/>
    <n v="-3.9799999999999613"/>
    <n v="3.98"/>
    <n v="8.3800000000000008"/>
    <n v="270.5"/>
    <n v="9.31"/>
    <n v="302.83000000000004"/>
    <n v="298.85000000000002"/>
    <n v="294.87"/>
    <m/>
  </r>
  <r>
    <s v="6014-2"/>
    <x v="51"/>
    <s v="Nora Price"/>
    <s v="8 Khartoum Rd,Macquarie Park"/>
    <x v="0"/>
    <s v="NSW"/>
    <x v="3"/>
    <s v="Radhya Staples"/>
    <s v="High"/>
    <s v="Apex Forged Steel"/>
    <x v="0"/>
    <s v="Small Box"/>
    <s v="Regular Air"/>
    <d v="2015-08-13T00:00:00"/>
    <s v="$4.50"/>
    <s v="$10.98"/>
    <s v="$5.34"/>
    <n v="40"/>
    <s v="$279.30"/>
    <n v="0.04"/>
    <s v="$8.38"/>
    <s v="$270.92"/>
    <s v="$4.00"/>
    <s v="$274.90"/>
    <n v="270.92"/>
    <n v="274.89999999999998"/>
    <n v="-3.9799999999999613"/>
    <n v="4"/>
    <n v="8.3800000000000008"/>
    <n v="270.52"/>
    <n v="10.98"/>
    <n v="434.82000000000005"/>
    <n v="430.82000000000005"/>
    <n v="426.82000000000005"/>
    <m/>
  </r>
  <r>
    <s v="6014-2"/>
    <x v="51"/>
    <s v="Nora Price"/>
    <s v="7 Khartoum Rd,Macquarie Park"/>
    <x v="0"/>
    <s v="NSW"/>
    <x v="0"/>
    <s v="Preston Senome"/>
    <s v="High"/>
    <s v="Apex Forged Steel Scissors with Black Enamel Handles"/>
    <x v="1"/>
    <s v="Jumbo Drum"/>
    <s v="Delivery Truck"/>
    <d v="2015-08-13T00:00:00"/>
    <s v="$4.10"/>
    <s v="$9.31"/>
    <s v="$5.21"/>
    <n v="44"/>
    <s v="$279.30"/>
    <n v="0.03"/>
    <s v="$8.38"/>
    <s v="$270.92"/>
    <s v="$3.98"/>
    <s v="$274.90"/>
    <n v="270.92"/>
    <n v="274.89999999999998"/>
    <n v="-3.9799999999999613"/>
    <n v="3.98"/>
    <n v="8.3800000000000008"/>
    <n v="270.5"/>
    <n v="9.31"/>
    <n v="405.24000000000007"/>
    <n v="401.26000000000005"/>
    <n v="397.28000000000003"/>
    <m/>
  </r>
  <r>
    <s v="6015-1"/>
    <x v="667"/>
    <s v="Deirdre Greer"/>
    <s v="33/4 Barangarool Avenue,Sydney"/>
    <x v="0"/>
    <s v="NSW"/>
    <x v="3"/>
    <s v="Natasha Song"/>
    <s v="Not Specified"/>
    <s v="Artisan 48 Labels"/>
    <x v="2"/>
    <s v="Large Box"/>
    <s v="Regular Air"/>
    <d v="2016-04-03T00:00:00"/>
    <s v="$3.84"/>
    <s v="$6.30"/>
    <s v="$2.46"/>
    <n v="7"/>
    <s v="$293.50"/>
    <n v="0.02"/>
    <s v="$0.00"/>
    <s v="$294.50"/>
    <s v="$0.50"/>
    <s v="$199.64"/>
    <n v="294.5"/>
    <n v="199.64"/>
    <n v="94.860000000000014"/>
    <n v="0.5"/>
    <n v="0"/>
    <n v="200.14"/>
    <n v="6.3"/>
    <n v="44.6"/>
    <n v="44.1"/>
    <n v="43.6"/>
    <m/>
  </r>
  <r>
    <s v="6017-1"/>
    <x v="668"/>
    <s v="Kol Adams"/>
    <s v="120 Hardware St,Melbourne"/>
    <x v="1"/>
    <s v="VIC"/>
    <x v="2"/>
    <s v="Yvette Biti"/>
    <s v="Critical"/>
    <s v="HFX LaserJet 3310 Copier"/>
    <x v="1"/>
    <s v="Small Pack"/>
    <s v="Regular Air"/>
    <d v="2015-08-16T00:00:00"/>
    <s v="$377.99"/>
    <s v="$599.99"/>
    <s v="$222.00"/>
    <n v="16"/>
    <s v="$27,599.54"/>
    <n v="0.03"/>
    <s v="$1,931.97"/>
    <s v="$25,667.57"/>
    <s v="$24.49"/>
    <s v="$25,692.06"/>
    <n v="25667.57"/>
    <n v="25692.06"/>
    <n v="-24.490000000001601"/>
    <n v="24.49"/>
    <n v="1931.97"/>
    <n v="23784.58"/>
    <n v="599.99"/>
    <n v="7692.36"/>
    <n v="7667.87"/>
    <n v="7643.38"/>
    <m/>
  </r>
  <r>
    <s v="6019-1"/>
    <x v="51"/>
    <s v="Nora Price"/>
    <s v="7 Khartoum Rd,Macquaria Park"/>
    <x v="0"/>
    <s v="NSW"/>
    <x v="0"/>
    <s v="Preston Senome"/>
    <s v="Low"/>
    <s v="Smiths File Caddy"/>
    <x v="0"/>
    <s v="Wrap Bag"/>
    <s v="Regular Air"/>
    <d v="2015-08-13T00:00:00"/>
    <s v="$4.03"/>
    <s v="$9.38"/>
    <s v="$5.35"/>
    <n v="37"/>
    <s v="$279.30"/>
    <n v="0.04"/>
    <s v="$8.38"/>
    <s v="$270.91"/>
    <s v="$7.28"/>
    <s v="$274.90"/>
    <n v="270.91000000000003"/>
    <n v="274.89999999999998"/>
    <n v="-3.9899999999999523"/>
    <n v="7.28"/>
    <n v="8.3800000000000008"/>
    <n v="273.79999999999995"/>
    <n v="9.3800000000000008"/>
    <n v="345.96"/>
    <n v="338.68"/>
    <n v="331.40000000000003"/>
    <m/>
  </r>
  <r>
    <s v="6019-1"/>
    <x v="658"/>
    <s v="Keith Dawkins"/>
    <s v="402 Argyle St,Moss Vale"/>
    <x v="0"/>
    <s v="NSW"/>
    <x v="3"/>
    <s v="Natasha Song"/>
    <s v="Low"/>
    <s v="Artisan Heavy-Duty EZD  Binder With Locking Rings"/>
    <x v="1"/>
    <s v="Medium Box"/>
    <s v="Regular Air"/>
    <d v="2015-07-10T00:00:00"/>
    <s v="$3.52"/>
    <s v="$5.58"/>
    <s v="$2.06"/>
    <n v="2"/>
    <s v="$205.92"/>
    <n v="0.01"/>
    <s v="$19.38"/>
    <s v="$193.12"/>
    <s v="$2.99"/>
    <s v="$196.72"/>
    <n v="193.12"/>
    <n v="196.72"/>
    <n v="-3.5999999999999943"/>
    <n v="2.99"/>
    <n v="19.38"/>
    <n v="180.33"/>
    <n v="5.58"/>
    <n v="-5.2299999999999986"/>
    <n v="-8.2199999999999989"/>
    <n v="-11.209999999999999"/>
    <m/>
  </r>
  <r>
    <s v="6019-1"/>
    <x v="559"/>
    <s v="Steve Carroll"/>
    <s v="Macquarie Centre Cnr Herring Road &amp; Waterloo Road,Macquarie Park"/>
    <x v="0"/>
    <s v="NSW"/>
    <x v="3"/>
    <s v="Nicholas Fernandes"/>
    <s v="Low"/>
    <s v="Pizazz Drawing Pencil Set"/>
    <x v="0"/>
    <s v="Small Box"/>
    <s v="Express Air"/>
    <d v="2015-08-12T00:00:00"/>
    <s v="$1.53"/>
    <s v="$2.78"/>
    <s v="$1.25"/>
    <n v="30"/>
    <s v="$114.66"/>
    <n v="0.08"/>
    <s v="$4.59"/>
    <s v="$110.07"/>
    <s v="$1.34"/>
    <s v="$110.88"/>
    <n v="110.07"/>
    <n v="110.88"/>
    <n v="-0.81000000000000227"/>
    <n v="1.34"/>
    <n v="4.59"/>
    <n v="107.63"/>
    <n v="2.78"/>
    <n v="80.149999999999991"/>
    <n v="78.809999999999988"/>
    <n v="77.469999999999985"/>
    <m/>
  </r>
  <r>
    <s v="6019-1"/>
    <x v="631"/>
    <s v="Christopher Schild"/>
    <s v="4A Lyons St,Strathfield"/>
    <x v="0"/>
    <s v="NSW"/>
    <x v="3"/>
    <s v="Tina Carlton"/>
    <s v="Low"/>
    <s v="Pizazz Colored Pencils"/>
    <x v="0"/>
    <s v="Wrap Bag"/>
    <s v="Regular Air"/>
    <d v="2015-04-24T00:00:00"/>
    <s v="$1.76"/>
    <s v="$2.94"/>
    <s v="$1.18"/>
    <n v="40"/>
    <s v="$114.66"/>
    <n v="0.05"/>
    <s v="$4.59"/>
    <s v="$110.07"/>
    <s v="$0.81"/>
    <s v="$110.88"/>
    <n v="110.07"/>
    <n v="110.88"/>
    <n v="-0.81000000000000227"/>
    <n v="0.81"/>
    <n v="4.59"/>
    <n v="107.1"/>
    <n v="2.94"/>
    <n v="113.82"/>
    <n v="113.00999999999999"/>
    <n v="112.19999999999999"/>
    <m/>
  </r>
  <r>
    <s v="6019-1"/>
    <x v="450"/>
    <s v="Dan Campbell"/>
    <s v="1/173-179 Bronte Rd,Waverley"/>
    <x v="0"/>
    <s v="NSW"/>
    <x v="3"/>
    <s v="Leighton Forrest"/>
    <s v="High"/>
    <s v="Pizazz Colored Pencils"/>
    <x v="0"/>
    <s v="Small Box"/>
    <s v="Regular Air"/>
    <d v="2015-08-26T00:00:00"/>
    <s v="$1.76"/>
    <s v="$2.94"/>
    <s v="$1.18"/>
    <n v="26"/>
    <s v="$114.66"/>
    <n v="0.1"/>
    <s v="$4.59"/>
    <s v="$110.07"/>
    <s v="$0.81"/>
    <s v="$110.78"/>
    <n v="110.07"/>
    <n v="110.78"/>
    <n v="-0.71000000000000796"/>
    <n v="0.81"/>
    <n v="4.59"/>
    <n v="107"/>
    <n v="2.94"/>
    <n v="72.66"/>
    <n v="71.849999999999994"/>
    <n v="71.039999999999992"/>
    <m/>
  </r>
  <r>
    <s v="6019-1"/>
    <x v="271"/>
    <s v="Sally Knutson"/>
    <s v="Shop 1, 186-190 Church Street,Parramatta;46a Macleay Street,Potts Point"/>
    <x v="0"/>
    <s v="NSW"/>
    <x v="3"/>
    <s v="Mihael Khan"/>
    <s v="Critical"/>
    <s v="Pizazz Drawing Pencil Set"/>
    <x v="0"/>
    <s v="Small Box"/>
    <s v="Express Air"/>
    <d v="2015-08-31T00:00:00"/>
    <s v="$1.53"/>
    <s v="$2.78"/>
    <s v="$1.25"/>
    <n v="6"/>
    <s v="$114.66"/>
    <n v="0"/>
    <s v="$4.59"/>
    <s v="$110.07"/>
    <s v="$1.34"/>
    <s v="$110.88"/>
    <n v="110.07"/>
    <n v="110.88"/>
    <n v="-0.81000000000000227"/>
    <n v="1.34"/>
    <n v="4.59"/>
    <n v="107.63"/>
    <n v="2.78"/>
    <n v="13.43"/>
    <n v="12.09"/>
    <n v="10.75"/>
    <m/>
  </r>
  <r>
    <s v="6020-1"/>
    <x v="91"/>
    <s v="Chad McGuire"/>
    <s v="120 Hardware St,Melbourne"/>
    <x v="1"/>
    <s v="VIC"/>
    <x v="1"/>
    <s v="Connor Betts"/>
    <s v="Critical"/>
    <s v="Steady Pocket Accent Highlighters"/>
    <x v="0"/>
    <s v="Wrap Bag"/>
    <s v="Regular Air"/>
    <d v="2014-02-25T00:00:00"/>
    <s v="$0.93"/>
    <s v="$1.60"/>
    <s v="$0.67"/>
    <n v="8"/>
    <s v="$41.97"/>
    <n v="0.04"/>
    <s v="$0.52"/>
    <s v="$41.55"/>
    <s v="$1.29"/>
    <s v="$48.93"/>
    <n v="41.55"/>
    <n v="48.93"/>
    <n v="-7.3800000000000026"/>
    <n v="1.29"/>
    <n v="0.52"/>
    <n v="49.699999999999996"/>
    <n v="1.6"/>
    <n v="13.57"/>
    <n v="12.280000000000001"/>
    <n v="10.990000000000002"/>
    <m/>
  </r>
  <r>
    <s v="6020-1"/>
    <x v="669"/>
    <s v="Phillip Flathmann"/>
    <s v="Macquarie Centre Cnr Herring Road &amp; Waterloo Road,Macquarie Park"/>
    <x v="0"/>
    <s v="NSW"/>
    <x v="0"/>
    <s v="Nicholas Fernandes"/>
    <s v="Low"/>
    <s v="Steady EarthWrite Recycled Pencils, Medium Soft, #2"/>
    <x v="0"/>
    <s v="Small Box"/>
    <s v="Regular Air"/>
    <d v="2015-08-30T00:00:00"/>
    <s v="$0.90"/>
    <s v="$2.10"/>
    <s v="$1.20"/>
    <n v="41"/>
    <s v="$64.96"/>
    <n v="0.06"/>
    <s v="$0.00"/>
    <s v="$68.96"/>
    <s v="$0.70"/>
    <s v="$63.46"/>
    <n v="68.959999999999994"/>
    <n v="63.46"/>
    <n v="5.4999999999999929"/>
    <n v="0.7"/>
    <n v="0"/>
    <n v="64.16"/>
    <n v="2.1"/>
    <n v="86.800000000000011"/>
    <n v="86.100000000000009"/>
    <n v="85.4"/>
    <m/>
  </r>
  <r>
    <s v="6021-1"/>
    <x v="181"/>
    <s v="Grant Carroll"/>
    <s v="10 O'Connell St,Sydney"/>
    <x v="0"/>
    <s v="NSW"/>
    <x v="3"/>
    <s v="Aanya Zhang"/>
    <s v="Low"/>
    <s v="TechSavi Access Keyboard"/>
    <x v="1"/>
    <s v="Large Box"/>
    <s v="Regular Air"/>
    <d v="2015-08-15T00:00:00"/>
    <s v="$8.31"/>
    <s v="$15.98"/>
    <s v="$7.67"/>
    <n v="16"/>
    <s v="$111.86"/>
    <n v="0"/>
    <s v="$4.47"/>
    <s v="$107.39"/>
    <s v="$6.50"/>
    <s v="$111.39"/>
    <n v="107.39"/>
    <n v="111.39"/>
    <n v="-4"/>
    <n v="6.5"/>
    <n v="4.47"/>
    <n v="113.42"/>
    <n v="15.98"/>
    <n v="257.71000000000004"/>
    <n v="251.21"/>
    <n v="244.71"/>
    <m/>
  </r>
  <r>
    <s v="6021-1"/>
    <x v="559"/>
    <s v="Nora Pelletier"/>
    <s v="5/250 Old Northern Road,Castle Hill"/>
    <x v="0"/>
    <s v="NSW"/>
    <x v="2"/>
    <s v="Nicholas Fernandes"/>
    <s v="Medium"/>
    <s v="TechSavi Access Keyboard"/>
    <x v="0"/>
    <s v="Small Box"/>
    <s v="Regular Air"/>
    <d v="2015-08-13T00:00:00"/>
    <s v="$10.07"/>
    <s v="$15.98"/>
    <s v="$5.91"/>
    <n v="32"/>
    <s v="$111.86"/>
    <n v="0.05"/>
    <s v="$4.47"/>
    <s v="$107.39"/>
    <s v="$4.00"/>
    <s v="$111.39"/>
    <n v="107.39"/>
    <n v="111.39"/>
    <n v="-4"/>
    <n v="4"/>
    <n v="4.47"/>
    <n v="110.92"/>
    <n v="15.98"/>
    <n v="510.89"/>
    <n v="506.89"/>
    <n v="502.89"/>
    <m/>
  </r>
  <r>
    <s v="6021-1"/>
    <x v="181"/>
    <s v="Grant Carroll"/>
    <s v="10 O'Connell St,Sydney"/>
    <x v="0"/>
    <s v="NSW"/>
    <x v="0"/>
    <s v="Aanya Zhang"/>
    <s v="Critical"/>
    <s v="TechSavi Access Keyboard"/>
    <x v="0"/>
    <s v="Small Box"/>
    <s v="Regular Air"/>
    <d v="2015-08-15T00:00:00"/>
    <s v="$10.07"/>
    <s v="$15.98"/>
    <s v="$5.91"/>
    <n v="37"/>
    <s v="$111.86"/>
    <n v="0.1"/>
    <s v="$4.47"/>
    <s v="$107.39"/>
    <s v="$4.00"/>
    <s v="$111.39"/>
    <n v="107.39"/>
    <n v="111.39"/>
    <n v="-4"/>
    <n v="4"/>
    <n v="4.47"/>
    <n v="110.92"/>
    <n v="15.98"/>
    <n v="590.79"/>
    <n v="586.79"/>
    <n v="582.79"/>
    <m/>
  </r>
  <r>
    <s v="6021-1"/>
    <x v="181"/>
    <s v="Grant Carroll"/>
    <s v="10 O'Connell St,Sydney"/>
    <x v="0"/>
    <s v="NSW"/>
    <x v="1"/>
    <s v="Aanya Zhang"/>
    <s v="Critical"/>
    <s v="TechSavi Access Keyboard"/>
    <x v="1"/>
    <s v="Medium Box"/>
    <s v="Regular Air"/>
    <d v="2015-08-15T00:00:00"/>
    <s v="$10.07"/>
    <s v="$15.98"/>
    <s v="$5.91"/>
    <n v="10"/>
    <s v="$111.86"/>
    <n v="0"/>
    <s v="$4.47"/>
    <s v="$107.39"/>
    <s v="$4.00"/>
    <s v="$111.39"/>
    <n v="107.39"/>
    <n v="111.39"/>
    <n v="-4"/>
    <n v="4"/>
    <n v="4.47"/>
    <n v="110.92"/>
    <n v="15.98"/>
    <n v="159.33000000000001"/>
    <n v="155.33000000000001"/>
    <n v="151.33000000000001"/>
    <m/>
  </r>
  <r>
    <s v="6021-1"/>
    <x v="452"/>
    <s v="Grant Thornton"/>
    <s v="98 Holdsworth Street,Woollahra"/>
    <x v="0"/>
    <s v="NSW"/>
    <x v="3"/>
    <s v="Natasha Song"/>
    <s v="High"/>
    <s v="TypeRight Side-Opening Peel &amp; Seel Expanding Envelopes"/>
    <x v="0"/>
    <s v="Wrap Bag"/>
    <s v="Regular Air"/>
    <d v="2016-09-07T00:00:00"/>
    <s v="$54.29"/>
    <s v="$90.48"/>
    <s v="$36.19"/>
    <n v="34"/>
    <s v="$979.12"/>
    <n v="0.03"/>
    <s v="$32.39"/>
    <s v="$832.85"/>
    <s v="$19.99"/>
    <s v="$854.76"/>
    <n v="832.85"/>
    <n v="854.76"/>
    <n v="-21.909999999999968"/>
    <n v="19.989999999999998"/>
    <n v="32.39"/>
    <n v="842.36"/>
    <n v="90.48"/>
    <n v="3063.92"/>
    <n v="3043.9300000000003"/>
    <n v="3023.9400000000005"/>
    <m/>
  </r>
  <r>
    <s v="6021-1"/>
    <x v="559"/>
    <s v="Steve Carroll"/>
    <s v="Macquarie Centre Cnr Herring Road &amp; Waterloo Road,Macquarie Park"/>
    <x v="0"/>
    <s v="NSW"/>
    <x v="3"/>
    <s v="Nicholas Fernandes"/>
    <s v="High"/>
    <s v="TechSavi Access Keyboard"/>
    <x v="0"/>
    <s v="Wrap Bag"/>
    <s v="Regular Air"/>
    <d v="2015-08-12T00:00:00"/>
    <s v="$8.31"/>
    <s v="$15.98"/>
    <s v="$7.67"/>
    <n v="50"/>
    <s v="$111.86"/>
    <n v="0.09"/>
    <s v="$4.47"/>
    <s v="$107.39"/>
    <s v="$6.50"/>
    <s v="$111.39"/>
    <n v="107.39"/>
    <n v="111.39"/>
    <n v="-4"/>
    <n v="6.5"/>
    <n v="4.47"/>
    <n v="113.42"/>
    <n v="15.98"/>
    <n v="801.03"/>
    <n v="794.53"/>
    <n v="788.03"/>
    <m/>
  </r>
  <r>
    <s v="6021-1"/>
    <x v="138"/>
    <s v="Julia Dunbar"/>
    <s v="Qantas Domestic Terminal,Mascot"/>
    <x v="0"/>
    <s v="NSW"/>
    <x v="0"/>
    <s v="Phoebe Gour"/>
    <s v="Medium"/>
    <s v="TechSavi Access Keyboard"/>
    <x v="0"/>
    <s v="Small Box"/>
    <s v="Regular Air"/>
    <d v="2014-11-18T00:00:00"/>
    <s v="$10.07"/>
    <s v="$15.98"/>
    <s v="$5.91"/>
    <n v="32"/>
    <s v="$935.94"/>
    <n v="0.05"/>
    <s v="$18.72"/>
    <s v="$977.42"/>
    <s v="$4.00"/>
    <s v="$975.46"/>
    <n v="977.42"/>
    <n v="975.46"/>
    <n v="1.9599999999999227"/>
    <n v="4"/>
    <n v="18.72"/>
    <n v="960.74"/>
    <n v="15.98"/>
    <n v="496.64"/>
    <n v="492.64"/>
    <n v="488.64"/>
    <m/>
  </r>
  <r>
    <s v="6022-1"/>
    <x v="432"/>
    <s v="Quincy Jones"/>
    <s v="Shop 3/144 Waterloo Road,Greenacre"/>
    <x v="0"/>
    <s v="NSW"/>
    <x v="3"/>
    <s v="Samantha Chairs"/>
    <s v="Medium"/>
    <s v="Multi-Use Personal File Cart and Caster Set, Three Stacking Bins"/>
    <x v="0"/>
    <s v="Small Box"/>
    <s v="Regular Air"/>
    <d v="2016-08-24T00:00:00"/>
    <s v="$14.95"/>
    <s v="$34.76"/>
    <s v="$19.81"/>
    <n v="32"/>
    <s v="$831.64"/>
    <n v="0.09"/>
    <s v="$28.71"/>
    <s v="$764.93"/>
    <s v="$8.22"/>
    <s v="$784.67"/>
    <n v="764.93"/>
    <n v="784.67"/>
    <n v="-19.740000000000009"/>
    <n v="8.2200000000000006"/>
    <n v="28.71"/>
    <n v="764.18"/>
    <n v="34.76"/>
    <n v="1091.83"/>
    <n v="1083.6099999999999"/>
    <n v="1075.3899999999999"/>
    <m/>
  </r>
  <r>
    <s v="6023-1"/>
    <x v="163"/>
    <s v="Dave Hallsten"/>
    <s v="1 John St,Waterloo"/>
    <x v="0"/>
    <s v="NSW"/>
    <x v="3"/>
    <s v="Charlie Bui"/>
    <s v="Critical"/>
    <s v="TechSavi Access Keyboard"/>
    <x v="0"/>
    <s v="Small Pack"/>
    <s v="Regular Air"/>
    <d v="2015-08-08T00:00:00"/>
    <s v="$10.07"/>
    <s v="$15.98"/>
    <s v="$5.91"/>
    <n v="43"/>
    <s v="$111.86"/>
    <n v="0.05"/>
    <s v="$4.47"/>
    <s v="$107.39"/>
    <s v="$4.00"/>
    <s v="$111.39"/>
    <n v="107.39"/>
    <n v="111.39"/>
    <n v="-4"/>
    <n v="4"/>
    <n v="4.47"/>
    <n v="110.92"/>
    <n v="15.98"/>
    <n v="686.67"/>
    <n v="682.67"/>
    <n v="678.67"/>
    <m/>
  </r>
  <r>
    <s v="6026-1"/>
    <x v="670"/>
    <s v="Pauline Chring"/>
    <s v="501 George St,Sydney"/>
    <x v="0"/>
    <s v="NSW"/>
    <x v="3"/>
    <s v="Samantha Chairs"/>
    <s v="Not Specified"/>
    <s v="TechSavi Cordless Access Keyboard"/>
    <x v="0"/>
    <s v="Small Box"/>
    <s v="Regular Air"/>
    <d v="2016-11-15T00:00:00"/>
    <s v="$14.70"/>
    <s v="$29.99"/>
    <s v="$15.29"/>
    <n v="8"/>
    <s v="$412.80"/>
    <n v="0.01"/>
    <s v="$0.00"/>
    <s v="$412.80"/>
    <s v="$5.50"/>
    <s v="$418.99"/>
    <n v="412.8"/>
    <n v="418.99"/>
    <n v="-6.1899999999999977"/>
    <n v="5.5"/>
    <n v="0"/>
    <n v="424.49"/>
    <n v="29.99"/>
    <n v="245.42"/>
    <n v="239.92"/>
    <n v="234.42"/>
    <m/>
  </r>
  <r>
    <s v="6027-1"/>
    <x v="106"/>
    <s v="Tracy Poddar"/>
    <s v="834 Bourke St,Waterloo"/>
    <x v="0"/>
    <s v="NSW"/>
    <x v="1"/>
    <s v="Charlie Bui"/>
    <s v="Critical"/>
    <s v="Binder Posts"/>
    <x v="0"/>
    <s v="Small Box"/>
    <s v="Regular Air"/>
    <d v="2015-03-06T00:00:00"/>
    <s v="$3.50"/>
    <s v="$5.74"/>
    <s v="$2.24"/>
    <n v="47"/>
    <s v="$183.68"/>
    <n v="0.09"/>
    <s v="$14.69"/>
    <s v="$168.99"/>
    <s v="$5.01"/>
    <s v="$174.00"/>
    <n v="168.99"/>
    <n v="174"/>
    <n v="-5.0099999999999909"/>
    <n v="5.01"/>
    <n v="14.69"/>
    <n v="164.32"/>
    <n v="5.74"/>
    <n v="260.10000000000002"/>
    <n v="255.09000000000003"/>
    <n v="250.08000000000004"/>
    <m/>
  </r>
  <r>
    <s v="6027-1"/>
    <x v="354"/>
    <s v="Max Jones"/>
    <s v="240-242 Johnston Street,Fitzroy"/>
    <x v="1"/>
    <s v="VIC"/>
    <x v="2"/>
    <s v="Connor Betts"/>
    <s v="Low"/>
    <s v="Binder Posts"/>
    <x v="1"/>
    <s v="Small Box"/>
    <s v="Regular Air"/>
    <d v="2015-01-15T00:00:00"/>
    <s v="$3.50"/>
    <s v="$5.74"/>
    <s v="$2.24"/>
    <n v="37"/>
    <s v="$183.64"/>
    <n v="0.03"/>
    <s v="$6.13"/>
    <s v="$168.99"/>
    <s v="$5.01"/>
    <s v="$174.00"/>
    <n v="168.99"/>
    <n v="174"/>
    <n v="-5.0099999999999909"/>
    <n v="5.01"/>
    <n v="6.13"/>
    <n v="172.88"/>
    <n v="5.74"/>
    <n v="211.26"/>
    <n v="206.25"/>
    <n v="201.24"/>
    <m/>
  </r>
  <r>
    <s v="6027-1"/>
    <x v="671"/>
    <s v="Yana Sorensen"/>
    <s v="53-55 Liverpool St,Sydney"/>
    <x v="0"/>
    <s v="NSW"/>
    <x v="1"/>
    <s v="Tina Carlton"/>
    <s v="Low"/>
    <s v="Binder Posts"/>
    <x v="0"/>
    <s v="Small Box"/>
    <s v="Regular Air"/>
    <d v="2015-09-28T00:00:00"/>
    <s v="$3.50"/>
    <s v="$5.74"/>
    <s v="$2.24"/>
    <n v="10"/>
    <s v="$183.60"/>
    <n v="0.09"/>
    <s v="$14.59"/>
    <s v="$168.99"/>
    <s v="$5.01"/>
    <s v="$174.00"/>
    <n v="168.99"/>
    <n v="174"/>
    <n v="-5.0099999999999909"/>
    <n v="5.01"/>
    <n v="14.59"/>
    <n v="164.42"/>
    <n v="5.74"/>
    <n v="47.82"/>
    <n v="42.81"/>
    <n v="37.800000000000004"/>
    <m/>
  </r>
  <r>
    <s v="6027-1"/>
    <x v="103"/>
    <s v="Claire Good"/>
    <s v="7/370-374 Victoria Ave,Chatswood"/>
    <x v="0"/>
    <s v="NSW"/>
    <x v="1"/>
    <s v="Stevie Bacata"/>
    <s v="Critical"/>
    <s v="Binder Posts"/>
    <x v="0"/>
    <s v="Small Box"/>
    <s v="Regular Air"/>
    <d v="2015-02-03T00:00:00"/>
    <s v="$3.50"/>
    <s v="$5.74"/>
    <s v="$2.24"/>
    <n v="24"/>
    <s v="$188.54"/>
    <n v="0.02"/>
    <s v="$14.85"/>
    <s v="$168.99"/>
    <s v="$5.01"/>
    <s v="$174.00"/>
    <n v="168.99"/>
    <n v="174"/>
    <n v="-5.0099999999999909"/>
    <n v="5.01"/>
    <n v="14.85"/>
    <n v="164.16"/>
    <n v="5.74"/>
    <n v="127.92"/>
    <n v="122.91"/>
    <n v="117.89999999999999"/>
    <m/>
  </r>
  <r>
    <s v="6027-1"/>
    <x v="59"/>
    <s v="Sara Luxemburg"/>
    <s v="180 High Street,Windsor"/>
    <x v="1"/>
    <s v="VIC"/>
    <x v="0"/>
    <s v="Connor Betts"/>
    <s v="High"/>
    <s v="TypeRight Side-Opening Peel &amp; Seel Expanding Envelopes"/>
    <x v="0"/>
    <s v="Small Box"/>
    <s v="Regular Air"/>
    <d v="2013-07-05T00:00:00"/>
    <s v="$54.29"/>
    <s v="$90.48"/>
    <s v="$36.19"/>
    <n v="30"/>
    <s v="$5,865.48"/>
    <n v="0.03"/>
    <s v="$279.21"/>
    <s v="$5,577.52"/>
    <s v="$19.99"/>
    <s v="$5,552.61"/>
    <n v="5577.52"/>
    <n v="5552.61"/>
    <n v="24.910000000000764"/>
    <n v="19.989999999999998"/>
    <n v="279.20999999999998"/>
    <n v="5293.3899999999994"/>
    <n v="90.48"/>
    <n v="2455.1799999999998"/>
    <n v="2435.19"/>
    <n v="2415.2000000000003"/>
    <m/>
  </r>
  <r>
    <s v="6029-1"/>
    <x v="226"/>
    <s v="Edward Becker"/>
    <s v="501 George St,Sydney"/>
    <x v="0"/>
    <s v="NSW"/>
    <x v="3"/>
    <s v="Samantha Chairs"/>
    <s v="High"/>
    <s v="Lumi Crayons"/>
    <x v="0"/>
    <s v="Small Box"/>
    <s v="Regular Air"/>
    <d v="2015-08-27T00:00:00"/>
    <s v="$5.22"/>
    <s v="$9.85"/>
    <s v="$4.63"/>
    <n v="18"/>
    <s v="$119.86"/>
    <n v="0.03"/>
    <s v="$4.69"/>
    <s v="$116.25"/>
    <s v="$4.82"/>
    <s v="$119.59"/>
    <n v="116.25"/>
    <n v="119.59"/>
    <n v="-3.3400000000000034"/>
    <n v="4.82"/>
    <n v="4.6900000000000004"/>
    <n v="119.72"/>
    <n v="9.85"/>
    <n v="177.42999999999998"/>
    <n v="172.60999999999999"/>
    <n v="167.79"/>
    <m/>
  </r>
  <r>
    <s v="6029-1"/>
    <x v="104"/>
    <s v="Saphhira Shifley"/>
    <s v="Westfield Miranda, 600 Kingsway,Miranda"/>
    <x v="0"/>
    <s v="NSW"/>
    <x v="1"/>
    <s v="Preston Senome"/>
    <s v="Low"/>
    <s v="Artisan 481 Labels"/>
    <x v="0"/>
    <s v="Small Pack"/>
    <s v="Regular Air"/>
    <d v="2015-01-21T00:00:00"/>
    <s v="$1.94"/>
    <s v="$3.08"/>
    <s v="$1.14"/>
    <n v="50"/>
    <s v="$124.00"/>
    <n v="0.08"/>
    <s v="$11.51"/>
    <s v="$121.44"/>
    <s v="$0.99"/>
    <s v="$122.74"/>
    <n v="121.44"/>
    <n v="122.74"/>
    <n v="-1.2999999999999972"/>
    <n v="0.99"/>
    <n v="11.51"/>
    <n v="112.21999999999998"/>
    <n v="3.08"/>
    <n v="143.48000000000002"/>
    <n v="142.49"/>
    <n v="141.5"/>
    <m/>
  </r>
  <r>
    <s v="6030-1"/>
    <x v="538"/>
    <s v="Mike Kennedy"/>
    <s v="99 Lygon Street,East Brunswick"/>
    <x v="1"/>
    <s v="VIC"/>
    <x v="0"/>
    <s v="Connor Betts"/>
    <s v="Medium"/>
    <s v="TechSavi Access Keyboard"/>
    <x v="0"/>
    <s v="Small Box"/>
    <s v="Regular Air"/>
    <d v="2015-04-01T00:00:00"/>
    <s v="$10.07"/>
    <s v="$15.98"/>
    <s v="$5.91"/>
    <n v="13"/>
    <s v="$95.88"/>
    <n v="0.06"/>
    <s v="$7.59"/>
    <s v="$86.29"/>
    <s v="$4.00"/>
    <s v="$90.29"/>
    <n v="86.29"/>
    <n v="90.29"/>
    <n v="-4"/>
    <n v="4"/>
    <n v="7.59"/>
    <n v="86.7"/>
    <n v="15.98"/>
    <n v="204.15"/>
    <n v="200.15"/>
    <n v="196.15"/>
    <m/>
  </r>
  <r>
    <s v="6030-1"/>
    <x v="336"/>
    <s v="Bryan Spruell"/>
    <s v="1 John Street,Waterloo"/>
    <x v="0"/>
    <s v="NSW"/>
    <x v="3"/>
    <s v="Charlie Bui"/>
    <s v="Not Specified"/>
    <s v="TechSavi Access Keyboard"/>
    <x v="0"/>
    <s v="Small Pack"/>
    <s v="Regular Air"/>
    <d v="2015-08-27T00:00:00"/>
    <s v="$10.07"/>
    <s v="$15.98"/>
    <s v="$5.91"/>
    <n v="45"/>
    <s v="$95.88"/>
    <n v="0.02"/>
    <s v="$9.59"/>
    <s v="$86.29"/>
    <s v="$4.00"/>
    <s v="$90.29"/>
    <n v="86.29"/>
    <n v="90.29"/>
    <n v="-4"/>
    <n v="4"/>
    <n v="9.59"/>
    <n v="84.7"/>
    <n v="15.98"/>
    <n v="713.51"/>
    <n v="709.51"/>
    <n v="705.51"/>
    <m/>
  </r>
  <r>
    <s v="6030-1"/>
    <x v="470"/>
    <s v="Alex Russell"/>
    <s v="99 Lygon Street,East Brunswick"/>
    <x v="1"/>
    <s v="VIC"/>
    <x v="0"/>
    <s v="Connor Betts"/>
    <s v="Medium"/>
    <s v="Steady Liquid Accent Tank-Style Highlighters"/>
    <x v="0"/>
    <s v="Wrap Bag"/>
    <s v="Regular Air"/>
    <d v="2017-02-05T00:00:00"/>
    <s v="$1.31"/>
    <s v="$2.84"/>
    <s v="$1.53"/>
    <n v="22"/>
    <s v="$99.48"/>
    <n v="7.0000000000000007E-2"/>
    <s v="$3.77"/>
    <s v="$86.29"/>
    <s v="$0.93"/>
    <s v="$90.29"/>
    <n v="86.29"/>
    <n v="90.29"/>
    <n v="-4"/>
    <n v="0.93"/>
    <n v="3.77"/>
    <n v="87.450000000000017"/>
    <n v="2.84"/>
    <n v="59.639999999999993"/>
    <n v="58.709999999999994"/>
    <n v="57.779999999999994"/>
    <m/>
  </r>
  <r>
    <s v="6030-1"/>
    <x v="336"/>
    <s v="Bryan Spruell"/>
    <s v="1 John Street,Waterloo"/>
    <x v="0"/>
    <s v="NSW"/>
    <x v="3"/>
    <s v="Charlie Bui"/>
    <s v="Low"/>
    <s v="TechSavi Access Keyboard"/>
    <x v="0"/>
    <s v="Wrap Bag"/>
    <s v="Express Air"/>
    <d v="2015-08-27T00:00:00"/>
    <s v="$10.07"/>
    <s v="$15.98"/>
    <s v="$5.91"/>
    <n v="40"/>
    <s v="$95.88"/>
    <n v="0.05"/>
    <s v="$9.59"/>
    <s v="$86.29"/>
    <s v="$4.00"/>
    <s v="$90.29"/>
    <n v="86.29"/>
    <n v="90.29"/>
    <n v="-4"/>
    <n v="4"/>
    <n v="9.59"/>
    <n v="84.7"/>
    <n v="15.98"/>
    <n v="633.61"/>
    <n v="629.61"/>
    <n v="625.61"/>
    <m/>
  </r>
  <r>
    <s v="6030-1"/>
    <x v="409"/>
    <s v="Annie Thurman"/>
    <s v="499-501 Lygon Street,Carlton North"/>
    <x v="1"/>
    <s v="VIC"/>
    <x v="2"/>
    <s v="Yvette Biti"/>
    <s v="Critical"/>
    <s v="TechSavi Access Keyboard"/>
    <x v="1"/>
    <s v="Small Box"/>
    <s v="Regular Air"/>
    <d v="2015-07-26T00:00:00"/>
    <s v="$10.07"/>
    <s v="$15.98"/>
    <s v="$5.91"/>
    <n v="2"/>
    <s v="$95.88"/>
    <n v="0.02"/>
    <s v="$9.59"/>
    <s v="$86.29"/>
    <s v="$4.00"/>
    <s v="$90.29"/>
    <n v="86.29"/>
    <n v="90.29"/>
    <n v="-4"/>
    <n v="4"/>
    <n v="9.59"/>
    <n v="84.7"/>
    <n v="15.98"/>
    <n v="26.37"/>
    <n v="22.37"/>
    <n v="18.37"/>
    <m/>
  </r>
  <r>
    <s v="6030-1"/>
    <x v="336"/>
    <s v="Bryan Spruell"/>
    <s v="1 John Street,Waterloo"/>
    <x v="0"/>
    <s v="NSW"/>
    <x v="3"/>
    <s v="Charlie Bui"/>
    <s v="Critical"/>
    <s v="TechSavi Access Keyboard"/>
    <x v="0"/>
    <s v="Small Pack"/>
    <s v="Regular Air"/>
    <d v="2015-08-27T00:00:00"/>
    <s v="$8.31"/>
    <s v="$15.98"/>
    <s v="$7.67"/>
    <n v="15"/>
    <s v="$95.88"/>
    <n v="0"/>
    <s v="$9.59"/>
    <s v="$86.29"/>
    <s v="$6.50"/>
    <s v="$90.29"/>
    <n v="86.29"/>
    <n v="90.29"/>
    <n v="-4"/>
    <n v="6.5"/>
    <n v="9.59"/>
    <n v="87.2"/>
    <n v="15.98"/>
    <n v="236.61"/>
    <n v="230.11"/>
    <n v="223.61"/>
    <m/>
  </r>
  <r>
    <s v="6031-1"/>
    <x v="672"/>
    <s v="Sung Chung"/>
    <s v="53-55 Liverpool St,Sydney"/>
    <x v="0"/>
    <s v="NSW"/>
    <x v="1"/>
    <s v="Tina Carlton"/>
    <s v="Medium"/>
    <s v="Alto Memo Cubes"/>
    <x v="0"/>
    <s v="Small Box"/>
    <s v="Regular Air"/>
    <d v="2017-01-20T00:00:00"/>
    <s v="$3.32"/>
    <s v="$5.18"/>
    <s v="$1.86"/>
    <n v="50"/>
    <s v="$68.96"/>
    <n v="0.08"/>
    <s v="$0.00"/>
    <s v="$68.96"/>
    <s v="$2.04"/>
    <s v="$73.46"/>
    <n v="68.959999999999994"/>
    <n v="73.459999999999994"/>
    <n v="-4.5"/>
    <n v="2.04"/>
    <n v="0"/>
    <n v="75.5"/>
    <n v="5.18"/>
    <n v="261.04000000000002"/>
    <n v="259"/>
    <n v="256.95999999999998"/>
    <m/>
  </r>
  <r>
    <s v="6032-1"/>
    <x v="673"/>
    <s v="Patrick ODonnell"/>
    <s v="21 Wentworth St,Parramatta"/>
    <x v="0"/>
    <s v="NSW"/>
    <x v="0"/>
    <s v="Aanya Zhang"/>
    <s v="High"/>
    <s v="TechSavi Cordless Elite Duo"/>
    <x v="1"/>
    <s v="Small Pack"/>
    <s v="Express Air"/>
    <d v="2016-01-29T00:00:00"/>
    <s v="$60.59"/>
    <s v="$100.98"/>
    <s v="$40.39"/>
    <n v="18"/>
    <s v="$599.20"/>
    <n v="0.1"/>
    <s v="$26.96"/>
    <s v="$593.64"/>
    <s v="$7.18"/>
    <s v="$690.63"/>
    <n v="593.64"/>
    <n v="690.63"/>
    <n v="-96.990000000000009"/>
    <n v="7.18"/>
    <n v="26.96"/>
    <n v="670.84999999999991"/>
    <n v="100.98"/>
    <n v="1797.8600000000001"/>
    <n v="1790.68"/>
    <n v="1783.5"/>
    <m/>
  </r>
  <r>
    <s v="6032-1"/>
    <x v="674"/>
    <s v="Phillip Flathmann"/>
    <s v="Macquarie Centre Cnr Herring Road &amp; Waterloo Road,Macquarie Park"/>
    <x v="0"/>
    <s v="NSW"/>
    <x v="2"/>
    <s v="Nicholas Fernandes"/>
    <s v="Low"/>
    <s v="Aluminum Document Frame"/>
    <x v="0"/>
    <s v="Small Box"/>
    <s v="Regular Air"/>
    <d v="2015-01-24T00:00:00"/>
    <s v="$5.50"/>
    <s v="$12.22"/>
    <s v="$6.72"/>
    <n v="44"/>
    <s v="$69.92"/>
    <n v="0.03"/>
    <s v="$4.49"/>
    <s v="$69.57"/>
    <s v="$2.85"/>
    <s v="$60.68"/>
    <n v="69.569999999999993"/>
    <n v="60.68"/>
    <n v="8.8899999999999935"/>
    <n v="2.85"/>
    <n v="4.49"/>
    <n v="59.04"/>
    <n v="12.22"/>
    <n v="536.04000000000008"/>
    <n v="533.19000000000005"/>
    <n v="530.34"/>
    <m/>
  </r>
  <r>
    <s v="6032-1"/>
    <x v="675"/>
    <s v="Bradley Nguyen"/>
    <s v="Shop 1, 186-190 Church Street,Parramatta;46a Macleay Street,Potts Point"/>
    <x v="0"/>
    <s v="NSW"/>
    <x v="1"/>
    <s v="Mihael Khan"/>
    <s v="Critical"/>
    <s v="Alto Six-Outlet Power Strip, 4 Cord Length"/>
    <x v="0"/>
    <s v="Wrap Bag"/>
    <s v="Regular Air"/>
    <d v="2015-07-23T00:00:00"/>
    <s v="$3.53"/>
    <s v="$8.62"/>
    <s v="$5.09"/>
    <n v="1"/>
    <s v="$63.96"/>
    <n v="0.01"/>
    <s v="$0.00"/>
    <s v="$68.96"/>
    <s v="$4.50"/>
    <s v="$73.46"/>
    <n v="68.959999999999994"/>
    <n v="73.459999999999994"/>
    <n v="-4.5"/>
    <n v="4.5"/>
    <n v="0"/>
    <n v="77.959999999999994"/>
    <n v="8.6199999999999992"/>
    <n v="13.12"/>
    <n v="8.6199999999999992"/>
    <n v="4.1199999999999992"/>
    <m/>
  </r>
  <r>
    <s v="6032-1"/>
    <x v="46"/>
    <s v="Michael Oakman"/>
    <s v="8 Rankins Lane ,Melbourne"/>
    <x v="1"/>
    <s v="VIC"/>
    <x v="0"/>
    <s v="Connor Betts"/>
    <s v="High"/>
    <s v="Alto Memo Cubes"/>
    <x v="1"/>
    <s v="Large Box"/>
    <s v="Express Air"/>
    <d v="2015-11-14T00:00:00"/>
    <s v="$3.32"/>
    <s v="$5.18"/>
    <s v="$1.86"/>
    <n v="23"/>
    <s v="$50.28"/>
    <n v="0.1"/>
    <s v="$3.17"/>
    <s v="$58.51"/>
    <s v="$2.04"/>
    <s v="$59.43"/>
    <n v="58.51"/>
    <n v="59.43"/>
    <n v="-0.92000000000000171"/>
    <n v="2.04"/>
    <n v="3.17"/>
    <n v="58.3"/>
    <n v="5.18"/>
    <n v="118.00999999999999"/>
    <n v="115.96999999999998"/>
    <n v="113.92999999999998"/>
    <m/>
  </r>
  <r>
    <s v="6035-1"/>
    <x v="126"/>
    <s v="Roy Collins"/>
    <s v="Westfield Sydney,Sydney"/>
    <x v="0"/>
    <s v="NSW"/>
    <x v="1"/>
    <s v="Natasha Song"/>
    <s v="Critical"/>
    <s v="Self-Adhesive Removable Labels"/>
    <x v="1"/>
    <s v="Small Box"/>
    <s v="Regular Air"/>
    <d v="2016-05-12T00:00:00"/>
    <s v="$1.98"/>
    <s v="$3.15"/>
    <s v="$1.17"/>
    <n v="48"/>
    <s v="$157.48"/>
    <n v="0.04"/>
    <s v="$5.55"/>
    <s v="$132.85"/>
    <s v="$0.49"/>
    <s v="$133.46"/>
    <n v="132.85"/>
    <n v="133.46"/>
    <n v="-0.61000000000001364"/>
    <n v="0.49"/>
    <n v="5.55"/>
    <n v="128.4"/>
    <n v="3.15"/>
    <n v="146.13999999999999"/>
    <n v="145.64999999999998"/>
    <n v="145.15999999999997"/>
    <m/>
  </r>
  <r>
    <s v="6035-1"/>
    <x v="652"/>
    <s v="Ashley Jarboe"/>
    <s v="180 High Street,Windsor"/>
    <x v="1"/>
    <s v="VIC"/>
    <x v="3"/>
    <s v="Connor Betts"/>
    <s v="Medium"/>
    <s v="Smiths Metal Binder Clips"/>
    <x v="0"/>
    <s v="Small Box"/>
    <s v="Regular Air"/>
    <d v="2016-09-20T00:00:00"/>
    <s v="$1.60"/>
    <s v="$2.62"/>
    <s v="$1.02"/>
    <n v="44"/>
    <s v="$101.90"/>
    <n v="0.04"/>
    <s v="$9.12"/>
    <s v="$98.79"/>
    <s v="$0.80"/>
    <s v="$19.99"/>
    <n v="98.79"/>
    <n v="19.989999999999998"/>
    <n v="78.800000000000011"/>
    <n v="0.8"/>
    <n v="9.1199999999999992"/>
    <n v="11.67"/>
    <n v="2.62"/>
    <n v="106.96"/>
    <n v="106.16"/>
    <n v="105.36"/>
    <m/>
  </r>
  <r>
    <s v="6038-1"/>
    <x v="197"/>
    <s v="Jennifer Patt"/>
    <s v="523 King St,Newtown"/>
    <x v="0"/>
    <s v="NSW"/>
    <x v="3"/>
    <s v="Aanya Zhang"/>
    <s v="Critical"/>
    <s v="TechSavi Internet Navigator Keyboard"/>
    <x v="0"/>
    <s v="Small Box"/>
    <s v="Regular Air"/>
    <d v="2013-08-22T00:00:00"/>
    <s v="$6.51"/>
    <s v="$30.98"/>
    <s v="$24.47"/>
    <n v="46"/>
    <s v="$223.88"/>
    <n v="0.06"/>
    <s v="$2.24"/>
    <s v="$221.53"/>
    <s v="$6.50"/>
    <s v="$226.36"/>
    <n v="221.53"/>
    <n v="226.36"/>
    <n v="-4.8300000000000125"/>
    <n v="6.5"/>
    <n v="2.2400000000000002"/>
    <n v="230.62"/>
    <n v="30.98"/>
    <n v="1429.34"/>
    <n v="1422.84"/>
    <n v="1416.34"/>
    <m/>
  </r>
  <r>
    <s v="6039-1"/>
    <x v="226"/>
    <s v="Edward Becker"/>
    <s v="501 George St,Sydney"/>
    <x v="0"/>
    <s v="NSW"/>
    <x v="3"/>
    <s v="Samantha Chairs"/>
    <s v="Critical"/>
    <s v="Artisan 477 Labels"/>
    <x v="0"/>
    <s v="Small Box"/>
    <s v="Regular Air"/>
    <d v="2015-08-27T00:00:00"/>
    <s v="$3.14"/>
    <s v="$4.91"/>
    <s v="$1.77"/>
    <n v="9"/>
    <s v="$143.91"/>
    <n v="0.09"/>
    <s v="$4.32"/>
    <s v="$139.59"/>
    <s v="$0.50"/>
    <s v="$140.09"/>
    <n v="139.59"/>
    <n v="140.09"/>
    <n v="-0.5"/>
    <n v="0.5"/>
    <n v="4.32"/>
    <n v="136.27000000000001"/>
    <n v="4.91"/>
    <n v="40.369999999999997"/>
    <n v="39.869999999999997"/>
    <n v="39.369999999999997"/>
    <m/>
  </r>
  <r>
    <s v="6039-1"/>
    <x v="676"/>
    <s v="Sung Shariari"/>
    <s v="6/15 Cross Street,Double Bay"/>
    <x v="0"/>
    <s v="NSW"/>
    <x v="1"/>
    <s v="Leighton Forrest"/>
    <s v="High"/>
    <s v="Artisan 488 Labels"/>
    <x v="0"/>
    <s v="Wrap Bag"/>
    <s v="Regular Air"/>
    <d v="2016-08-13T00:00:00"/>
    <s v="$2.29"/>
    <s v="$3.69"/>
    <s v="$1.40"/>
    <n v="20"/>
    <s v="$149.20"/>
    <n v="0.06"/>
    <s v="$1.94"/>
    <s v="$136.00"/>
    <s v="$0.50"/>
    <s v="$140.69"/>
    <n v="136"/>
    <n v="140.69"/>
    <n v="-4.6899999999999977"/>
    <n v="0.5"/>
    <n v="1.94"/>
    <n v="139.25"/>
    <n v="3.69"/>
    <n v="72.36"/>
    <n v="71.86"/>
    <n v="71.36"/>
    <m/>
  </r>
  <r>
    <s v="6039-1"/>
    <x v="594"/>
    <s v="Dave Hallsten"/>
    <s v="1 John St,Waterloo"/>
    <x v="0"/>
    <s v="NSW"/>
    <x v="3"/>
    <s v="Charlie Bui"/>
    <s v="Critical"/>
    <s v="Aluminum Document Frame"/>
    <x v="0"/>
    <s v="Small Pack"/>
    <s v="Regular Air"/>
    <d v="2015-01-04T00:00:00"/>
    <s v="$5.50"/>
    <s v="$12.22"/>
    <s v="$6.72"/>
    <n v="16"/>
    <s v="$252.34"/>
    <n v="0.03"/>
    <s v="$0.00"/>
    <s v="$263.70"/>
    <s v="$2.85"/>
    <s v="$239.61"/>
    <n v="263.7"/>
    <n v="239.61"/>
    <n v="24.089999999999975"/>
    <n v="2.85"/>
    <n v="0"/>
    <n v="242.46"/>
    <n v="12.22"/>
    <n v="198.37"/>
    <n v="195.52"/>
    <n v="192.67000000000002"/>
    <m/>
  </r>
  <r>
    <s v="6042-1"/>
    <x v="656"/>
    <s v="Joni Wasserman"/>
    <s v="Westfield Sydney,Sydney"/>
    <x v="0"/>
    <s v="NSW"/>
    <x v="3"/>
    <s v="Natasha Song"/>
    <s v="Medium"/>
    <s v="Artisan 479 Labels"/>
    <x v="0"/>
    <s v="Small Pack"/>
    <s v="Regular Air"/>
    <d v="2015-07-04T00:00:00"/>
    <s v="$1.59"/>
    <s v="$2.61"/>
    <s v="$1.02"/>
    <n v="14"/>
    <s v="$18.48"/>
    <n v="0"/>
    <s v="$0.39"/>
    <s v="$18.11"/>
    <s v="$0.50"/>
    <s v="$19.10"/>
    <n v="18.11"/>
    <n v="19.100000000000001"/>
    <n v="-0.99000000000000199"/>
    <n v="0.5"/>
    <n v="0.39"/>
    <n v="19.21"/>
    <n v="2.61"/>
    <n v="36.65"/>
    <n v="36.15"/>
    <n v="35.65"/>
    <m/>
  </r>
  <r>
    <s v="6042-1"/>
    <x v="317"/>
    <s v="Lisa DeCherney"/>
    <s v="523 King St,Newtown"/>
    <x v="0"/>
    <s v="NSW"/>
    <x v="2"/>
    <s v="Aanya Zhang"/>
    <s v="Medium"/>
    <s v="Artisan 48 Labels"/>
    <x v="0"/>
    <s v="Small Box"/>
    <s v="Regular Air"/>
    <d v="2015-10-19T00:00:00"/>
    <s v="$3.84"/>
    <s v="$6.30"/>
    <s v="$2.46"/>
    <n v="32"/>
    <s v="$59.73"/>
    <n v="0.02"/>
    <s v="$0.00"/>
    <s v="$59.12"/>
    <s v="$0.50"/>
    <s v="$50.92"/>
    <n v="59.12"/>
    <n v="50.92"/>
    <n v="8.1999999999999957"/>
    <n v="0.5"/>
    <n v="0"/>
    <n v="51.42"/>
    <n v="6.3"/>
    <n v="202.1"/>
    <n v="201.6"/>
    <n v="201.1"/>
    <m/>
  </r>
  <r>
    <s v="6042-1"/>
    <x v="139"/>
    <s v="Amy Hunt"/>
    <s v="60 Commercial Rd,Prahran"/>
    <x v="1"/>
    <s v="VIC"/>
    <x v="1"/>
    <s v="Yvette Biti"/>
    <s v="Critical"/>
    <s v="Apex Straight Scissors"/>
    <x v="0"/>
    <s v="Wrap Bag"/>
    <s v="Regular Air"/>
    <d v="2016-12-10T00:00:00"/>
    <s v="$5.19"/>
    <s v="$12.98"/>
    <s v="$7.79"/>
    <n v="2"/>
    <s v="$639.32"/>
    <n v="0.06"/>
    <s v="$30.93"/>
    <s v="$694.67"/>
    <s v="$3.14"/>
    <s v="$698.61"/>
    <n v="694.67"/>
    <n v="698.61"/>
    <n v="-3.9400000000000546"/>
    <n v="3.14"/>
    <n v="30.93"/>
    <n v="670.82"/>
    <n v="12.98"/>
    <n v="-1.8299999999999987"/>
    <n v="-4.9699999999999989"/>
    <n v="-8.11"/>
    <m/>
  </r>
  <r>
    <s v="6042-1"/>
    <x v="173"/>
    <s v="Michael Oakman"/>
    <s v="8 Rankins Lane ,Melbourne"/>
    <x v="1"/>
    <s v="VIC"/>
    <x v="3"/>
    <s v="Connor Betts"/>
    <s v="Critical"/>
    <s v="Artisan Non-Stick Binders"/>
    <x v="0"/>
    <s v="Small Pack"/>
    <s v="Regular Air"/>
    <d v="2015-01-03T00:00:00"/>
    <s v="$2.74"/>
    <s v="$4.49"/>
    <s v="$1.75"/>
    <n v="43"/>
    <s v="$51.96"/>
    <n v="0.05"/>
    <s v="$2.96"/>
    <s v="$59.22"/>
    <s v="$1.49"/>
    <s v="$59.62"/>
    <n v="59.22"/>
    <n v="59.62"/>
    <n v="-0.39999999999999858"/>
    <n v="1.49"/>
    <n v="2.96"/>
    <n v="58.15"/>
    <n v="4.49"/>
    <n v="191.60000000000002"/>
    <n v="190.11"/>
    <n v="188.62"/>
    <m/>
  </r>
  <r>
    <s v="6042-1"/>
    <x v="669"/>
    <s v="Phillip Flathmann"/>
    <s v="Macquarie Centre Cnr Herring Road &amp; Waterloo Road,Macquarie Park"/>
    <x v="0"/>
    <s v="NSW"/>
    <x v="1"/>
    <s v="Nicholas Fernandes"/>
    <s v="Critical"/>
    <s v="Artisan 481 Labels"/>
    <x v="0"/>
    <s v="Wrap Bag"/>
    <s v="Regular Air"/>
    <d v="2015-08-30T00:00:00"/>
    <s v="$1.94"/>
    <s v="$3.08"/>
    <s v="$1.14"/>
    <n v="36"/>
    <s v="$18.42"/>
    <n v="0"/>
    <s v="$0.77"/>
    <s v="$18.11"/>
    <s v="$0.99"/>
    <s v="$19.10"/>
    <n v="18.11"/>
    <n v="19.100000000000001"/>
    <n v="-0.99000000000000199"/>
    <n v="0.99"/>
    <n v="0.77"/>
    <n v="19.32"/>
    <n v="3.08"/>
    <n v="111.1"/>
    <n v="110.11"/>
    <n v="109.12"/>
    <m/>
  </r>
  <r>
    <s v="6044-1"/>
    <x v="107"/>
    <s v="Yana Sorensen"/>
    <s v="53-55 Liverpool St,Sydney"/>
    <x v="0"/>
    <s v="NSW"/>
    <x v="0"/>
    <s v="Tina Carlton"/>
    <s v="Not Specified"/>
    <s v="Aluminum Document Frame"/>
    <x v="1"/>
    <s v="Small Box"/>
    <s v="Regular Air"/>
    <d v="2014-02-20T00:00:00"/>
    <s v="$5.50"/>
    <s v="$12.22"/>
    <s v="$6.72"/>
    <n v="31"/>
    <s v="$547.50"/>
    <n v="0.08"/>
    <s v="$0.00"/>
    <s v="$593.50"/>
    <s v="$2.85"/>
    <s v="$500.00"/>
    <n v="593.5"/>
    <n v="500"/>
    <n v="93.5"/>
    <n v="2.85"/>
    <n v="0"/>
    <n v="502.85"/>
    <n v="12.22"/>
    <n v="381.67"/>
    <n v="378.82"/>
    <n v="375.96999999999997"/>
    <m/>
  </r>
  <r>
    <s v="6044-1"/>
    <x v="226"/>
    <s v="Edward Becker"/>
    <s v="501 George St,Sydney"/>
    <x v="0"/>
    <s v="NSW"/>
    <x v="3"/>
    <s v="Samantha Chairs"/>
    <s v="Not Specified"/>
    <s v="600 Series Flip"/>
    <x v="0"/>
    <s v="Wrap Bag"/>
    <s v="Regular Air"/>
    <d v="2015-08-27T00:00:00"/>
    <s v="$41.28"/>
    <s v="$95.99"/>
    <s v="$54.71"/>
    <n v="25"/>
    <s v="$2,495.74"/>
    <n v="0.1"/>
    <s v="$49.91"/>
    <s v="$2,445.83"/>
    <s v="$8.99"/>
    <s v="$2,454.82"/>
    <n v="2445.83"/>
    <n v="2454.8200000000002"/>
    <n v="-8.9900000000002365"/>
    <n v="8.99"/>
    <n v="49.91"/>
    <n v="2413.9"/>
    <n v="95.99"/>
    <n v="2358.83"/>
    <n v="2349.84"/>
    <n v="2340.8500000000004"/>
    <m/>
  </r>
  <r>
    <s v="6044-1"/>
    <x v="677"/>
    <s v="Karl Brown"/>
    <s v="470 Anzac Parade,Kingsford"/>
    <x v="0"/>
    <s v="NSW"/>
    <x v="0"/>
    <s v="Tina Carlton"/>
    <s v="Not Specified"/>
    <s v="Artisan Hi-Liter Fluorescent Desk Style Markers"/>
    <x v="0"/>
    <s v="Small Box"/>
    <s v="Regular Air"/>
    <d v="2015-12-26T00:00:00"/>
    <s v="$1.76"/>
    <s v="$3.38"/>
    <s v="$1.62"/>
    <n v="33"/>
    <s v="$40.32"/>
    <n v="0.08"/>
    <s v="$2.02"/>
    <s v="$38.36"/>
    <s v="$0.85"/>
    <s v="$39.64"/>
    <n v="38.36"/>
    <n v="39.64"/>
    <n v="-1.2800000000000011"/>
    <n v="0.85"/>
    <n v="2.02"/>
    <n v="38.47"/>
    <n v="3.38"/>
    <n v="110.36999999999999"/>
    <n v="109.52"/>
    <n v="108.67"/>
    <m/>
  </r>
  <r>
    <s v="6046-1"/>
    <x v="678"/>
    <s v="Todd Boyes"/>
    <s v="Westfield Miranda, 600 Kingsway,Miranda"/>
    <x v="0"/>
    <s v="NSW"/>
    <x v="0"/>
    <s v="Preston Senome"/>
    <s v="Not Specified"/>
    <s v="Smiths General Use 3-Ring Binders"/>
    <x v="1"/>
    <s v="Small Box"/>
    <s v="Regular Air"/>
    <d v="2016-10-25T00:00:00"/>
    <s v="$1.18"/>
    <s v="$1.88"/>
    <s v="$0.70"/>
    <n v="8"/>
    <s v="$9.16"/>
    <n v="7.0000000000000007E-2"/>
    <s v="$0.32"/>
    <s v="$8.12"/>
    <s v="$1.49"/>
    <s v="$9.72"/>
    <n v="8.1199999999999992"/>
    <n v="9.7200000000000006"/>
    <n v="-1.6000000000000014"/>
    <n v="1.49"/>
    <n v="0.32"/>
    <n v="10.89"/>
    <n v="1.88"/>
    <n v="16.209999999999997"/>
    <n v="14.719999999999999"/>
    <n v="13.229999999999999"/>
    <m/>
  </r>
  <r>
    <s v="6046-1"/>
    <x v="271"/>
    <s v="Sally Knutson"/>
    <s v="Shop 1, 186-190 Church Street,Parramatta;46a Macleay Street,Potts Point"/>
    <x v="0"/>
    <s v="NSW"/>
    <x v="2"/>
    <s v="Mihael Khan"/>
    <s v="Critical"/>
    <s v="3Max Organizer Strips"/>
    <x v="0"/>
    <s v="Small Box"/>
    <s v="Regular Air"/>
    <d v="2015-08-31T00:00:00"/>
    <s v="$3.40"/>
    <s v="$5.40"/>
    <s v="$2.00"/>
    <n v="47"/>
    <s v="$75.60"/>
    <n v="0.03"/>
    <s v="$1.51"/>
    <s v="$74.09"/>
    <s v="$7.78"/>
    <s v="$81.87"/>
    <n v="74.09"/>
    <n v="81.87"/>
    <n v="-7.7800000000000011"/>
    <n v="7.78"/>
    <n v="1.51"/>
    <n v="88.14"/>
    <n v="5.4"/>
    <n v="260.07"/>
    <n v="252.29000000000002"/>
    <n v="244.51000000000002"/>
    <m/>
  </r>
  <r>
    <s v="6046-1"/>
    <x v="70"/>
    <s v="Keith Dawkins"/>
    <s v="402 Argyle St,Moss Vale"/>
    <x v="0"/>
    <s v="NSW"/>
    <x v="2"/>
    <s v="Natasha Song"/>
    <s v="High"/>
    <s v="Apex Straight Scissors"/>
    <x v="2"/>
    <s v="Small Pack"/>
    <s v="Regular Air"/>
    <d v="2015-03-17T00:00:00"/>
    <s v="$5.19"/>
    <s v="$12.98"/>
    <s v="$7.79"/>
    <n v="10"/>
    <s v="$505.90"/>
    <n v="0.1"/>
    <s v="$8.16"/>
    <s v="$495.80"/>
    <s v="$3.14"/>
    <s v="$500.00"/>
    <n v="495.8"/>
    <n v="500"/>
    <n v="-4.1999999999999886"/>
    <n v="3.14"/>
    <n v="8.16"/>
    <n v="494.97999999999996"/>
    <n v="12.98"/>
    <n v="124.78000000000002"/>
    <n v="121.64000000000001"/>
    <n v="118.50000000000001"/>
    <m/>
  </r>
  <r>
    <s v="6048-1"/>
    <x v="3"/>
    <s v="Sean Wendt"/>
    <s v="145 Ramsay St,Haberfield"/>
    <x v="0"/>
    <s v="NSW"/>
    <x v="3"/>
    <s v="Phoebe Gour"/>
    <s v="Not Specified"/>
    <s v="Apex Preferred Stainless Steel Scissors"/>
    <x v="0"/>
    <s v="Wrap Bag"/>
    <s v="Regular Air"/>
    <d v="2013-02-20T00:00:00"/>
    <s v="$2.50"/>
    <s v="$5.68"/>
    <s v="$3.18"/>
    <n v="39"/>
    <s v="$130.24"/>
    <n v="0.08"/>
    <s v="$4.00"/>
    <s v="$129.34"/>
    <s v="$3.60"/>
    <s v="$142.08"/>
    <n v="129.34"/>
    <n v="142.08000000000001"/>
    <n v="-12.740000000000009"/>
    <n v="3.6"/>
    <n v="4"/>
    <n v="141.68"/>
    <n v="5.68"/>
    <n v="221.11999999999998"/>
    <n v="217.51999999999998"/>
    <n v="213.92"/>
    <m/>
  </r>
  <r>
    <s v="6048-1"/>
    <x v="271"/>
    <s v="Larry Hughes"/>
    <s v="541 Church St,Richmond"/>
    <x v="1"/>
    <s v="VIC"/>
    <x v="1"/>
    <s v="Yvette Biti"/>
    <s v="Medium"/>
    <s v="Beekin 6 Outlet Metallic Surge Strip"/>
    <x v="0"/>
    <s v="Small Box"/>
    <s v="Regular Air"/>
    <d v="2015-09-01T00:00:00"/>
    <s v="$4.46"/>
    <s v="$10.89"/>
    <s v="$6.43"/>
    <n v="7"/>
    <s v="$544.50"/>
    <n v="0.04"/>
    <s v="$49.01"/>
    <s v="$495.50"/>
    <s v="$4.50"/>
    <s v="$500.00"/>
    <n v="495.5"/>
    <n v="500"/>
    <n v="-4.5"/>
    <n v="4.5"/>
    <n v="49.01"/>
    <n v="455.49"/>
    <n v="10.89"/>
    <n v="31.720000000000006"/>
    <n v="27.220000000000006"/>
    <n v="22.720000000000006"/>
    <m/>
  </r>
  <r>
    <s v="6049-1"/>
    <x v="295"/>
    <s v="Phillip Flathmann"/>
    <s v="3 Khartoum Rd,Macquarie Park"/>
    <x v="0"/>
    <s v="NSW"/>
    <x v="0"/>
    <s v="Radhya Staples"/>
    <s v="High"/>
    <s v="DrawIt Colored Pencils, 48-Color Set"/>
    <x v="0"/>
    <s v="Small Box"/>
    <s v="Regular Air"/>
    <d v="2015-06-30T00:00:00"/>
    <s v="$21.56"/>
    <s v="$36.55"/>
    <s v="$14.99"/>
    <n v="31"/>
    <s v="$9.82"/>
    <n v="0.03"/>
    <s v="$0.75"/>
    <s v="$8.50"/>
    <s v="$13.89"/>
    <s v="$10.70"/>
    <n v="8.5"/>
    <n v="10.7"/>
    <n v="-2.1999999999999993"/>
    <n v="13.89"/>
    <n v="0.75"/>
    <n v="23.84"/>
    <n v="36.549999999999997"/>
    <n v="1146.19"/>
    <n v="1132.3"/>
    <n v="1118.4099999999999"/>
    <m/>
  </r>
  <r>
    <s v="6050-1"/>
    <x v="679"/>
    <s v="Sarah Foster"/>
    <s v="Sydney Fish Market, Bank Street, Sydney"/>
    <x v="0"/>
    <s v="NSW"/>
    <x v="1"/>
    <s v="Phoebe Gour"/>
    <s v="High"/>
    <s v="Pizazz Drawing Pencil Set"/>
    <x v="0"/>
    <s v="Small Box"/>
    <s v="Regular Air"/>
    <d v="2015-12-26T00:00:00"/>
    <s v="$1.53"/>
    <s v="$2.78"/>
    <s v="$1.25"/>
    <n v="23"/>
    <s v="$58.30"/>
    <n v="0.02"/>
    <s v="$5.45"/>
    <s v="$54.38"/>
    <s v="$1.34"/>
    <s v="$59.62"/>
    <n v="54.38"/>
    <n v="59.62"/>
    <n v="-5.2399999999999949"/>
    <n v="1.34"/>
    <n v="5.45"/>
    <n v="55.51"/>
    <n v="2.78"/>
    <n v="59.83"/>
    <n v="58.489999999999995"/>
    <n v="57.149999999999991"/>
    <m/>
  </r>
  <r>
    <s v="6050-1"/>
    <x v="245"/>
    <s v="Giulietta Baptist"/>
    <s v="Hoyts Entertainment Quarter 122 Lang Road,Moore Park"/>
    <x v="0"/>
    <s v="NSW"/>
    <x v="1"/>
    <s v="Tina Carlton"/>
    <s v="High"/>
    <s v="TechSavi Cordless Elite Duo"/>
    <x v="0"/>
    <s v="Wrap Bag"/>
    <s v="Regular Air"/>
    <d v="2015-09-05T00:00:00"/>
    <s v="$60.59"/>
    <s v="$100.98"/>
    <s v="$40.39"/>
    <n v="48"/>
    <s v="$908.82"/>
    <n v="0.06"/>
    <s v="$90.88"/>
    <s v="$817.94"/>
    <s v="$7.18"/>
    <s v="$825.12"/>
    <n v="817.94"/>
    <n v="825.12"/>
    <n v="-7.17999999999995"/>
    <n v="7.18"/>
    <n v="90.88"/>
    <n v="741.42"/>
    <n v="100.98"/>
    <n v="4763.34"/>
    <n v="4756.16"/>
    <n v="4748.9799999999996"/>
    <m/>
  </r>
  <r>
    <s v="6050-1"/>
    <x v="245"/>
    <s v="Giulietta Baptist"/>
    <s v="Hoyts Entertainment Quarter 122 Lang Road,Moore Park"/>
    <x v="0"/>
    <s v="NSW"/>
    <x v="2"/>
    <s v="Tina Carlton"/>
    <s v="Medium"/>
    <s v="TechSavi Cordless Elite Duo"/>
    <x v="0"/>
    <s v="Wrap Bag"/>
    <s v="Regular Air"/>
    <d v="2015-09-05T00:00:00"/>
    <s v="$60.59"/>
    <s v="$100.98"/>
    <s v="$40.39"/>
    <n v="37"/>
    <s v="$908.82"/>
    <n v="0.1"/>
    <s v="$90.88"/>
    <s v="$817.74"/>
    <s v="$7.18"/>
    <s v="$825.12"/>
    <n v="817.74"/>
    <n v="825.12"/>
    <n v="-7.3799999999999955"/>
    <n v="7.18"/>
    <n v="90.88"/>
    <n v="741.42"/>
    <n v="100.98"/>
    <n v="3652.56"/>
    <n v="3645.38"/>
    <n v="3638.2000000000003"/>
    <m/>
  </r>
  <r>
    <s v="6051-1"/>
    <x v="245"/>
    <s v="Cindy Stewart"/>
    <s v="1/173-179 Bronte Rd,Waverley"/>
    <x v="0"/>
    <s v="NSW"/>
    <x v="3"/>
    <s v="Leighton Forrest"/>
    <s v="Critical"/>
    <s v="Alto Memo Cubes"/>
    <x v="1"/>
    <s v="Medium Box"/>
    <s v="Regular Air"/>
    <d v="2015-09-04T00:00:00"/>
    <s v="$3.32"/>
    <s v="$5.18"/>
    <s v="$1.86"/>
    <n v="8"/>
    <s v="$56.00"/>
    <n v="0.09"/>
    <s v="$3.28"/>
    <s v="$52.65"/>
    <s v="$2.04"/>
    <s v="$54.94"/>
    <n v="52.65"/>
    <n v="54.94"/>
    <n v="-2.2899999999999991"/>
    <n v="2.04"/>
    <n v="3.28"/>
    <n v="53.699999999999996"/>
    <n v="5.18"/>
    <n v="40.199999999999996"/>
    <n v="38.159999999999997"/>
    <n v="36.119999999999997"/>
    <m/>
  </r>
  <r>
    <s v="6052-1"/>
    <x v="680"/>
    <s v="John Huston"/>
    <s v="188 Pitt Street,Sydney"/>
    <x v="0"/>
    <s v="NSW"/>
    <x v="3"/>
    <s v="Tina Carlton"/>
    <s v="Low"/>
    <s v="PastelOcean Color Pencil Set"/>
    <x v="0"/>
    <s v="Small Box"/>
    <s v="Express Air"/>
    <d v="2016-06-20T00:00:00"/>
    <s v="$11.11"/>
    <s v="$19.84"/>
    <s v="$8.73"/>
    <n v="37"/>
    <s v="$135.04"/>
    <n v="0.04"/>
    <s v="$4.06"/>
    <s v="$137.86"/>
    <s v="$4.10"/>
    <s v="$132.46"/>
    <n v="137.86000000000001"/>
    <n v="132.46"/>
    <n v="5.4000000000000057"/>
    <n v="4.0999999999999996"/>
    <n v="4.0599999999999996"/>
    <n v="132.5"/>
    <n v="19.84"/>
    <n v="734.12000000000012"/>
    <n v="730.0200000000001"/>
    <n v="725.92000000000007"/>
    <m/>
  </r>
  <r>
    <s v="6052-1"/>
    <x v="114"/>
    <s v="Grant Carroll"/>
    <s v="10 O'Connell St,Sydney"/>
    <x v="0"/>
    <s v="NSW"/>
    <x v="1"/>
    <s v="Aanya Zhang"/>
    <s v="Not Specified"/>
    <s v="Adesso Programmable 142-Key Keyboard"/>
    <x v="2"/>
    <s v="Large Box"/>
    <s v="Regular Air"/>
    <d v="2013-05-09T00:00:00"/>
    <s v="$32.02"/>
    <s v="$152.48"/>
    <s v="$120.46"/>
    <n v="27"/>
    <s v="$5,281.78"/>
    <n v="0.09"/>
    <s v="$46.33"/>
    <s v="$4,263.13"/>
    <s v="$4.00"/>
    <s v="$5,790.51"/>
    <n v="4263.13"/>
    <n v="5790.51"/>
    <n v="-1527.38"/>
    <n v="4"/>
    <n v="46.33"/>
    <n v="5748.18"/>
    <n v="152.47999999999999"/>
    <n v="4074.63"/>
    <n v="4070.63"/>
    <n v="4066.63"/>
    <m/>
  </r>
  <r>
    <s v="6052-1"/>
    <x v="681"/>
    <s v="Ray Carlisle"/>
    <s v="1/173-179 Bronte Rd,Waverley"/>
    <x v="0"/>
    <s v="NSW"/>
    <x v="3"/>
    <s v="Leighton Forrest"/>
    <s v="Medium"/>
    <s v="Artisan Printable Repositionable Plastic Tabs"/>
    <x v="0"/>
    <s v="Wrap Bag"/>
    <s v="Express Air"/>
    <d v="2016-05-27T00:00:00"/>
    <s v="$5.33"/>
    <s v="$8.60"/>
    <s v="$3.27"/>
    <n v="23"/>
    <s v="$126.68"/>
    <n v="0.05"/>
    <s v="$5.56"/>
    <s v="$123.76"/>
    <s v="$6.19"/>
    <s v="$129.51"/>
    <n v="123.76"/>
    <n v="129.51"/>
    <n v="-5.7499999999999858"/>
    <n v="6.19"/>
    <n v="5.56"/>
    <n v="130.13999999999999"/>
    <n v="8.6"/>
    <n v="198.42999999999998"/>
    <n v="192.23999999999998"/>
    <n v="186.04999999999998"/>
    <m/>
  </r>
  <r>
    <s v="6052-1"/>
    <x v="245"/>
    <s v="Cindy Stewart"/>
    <s v="1/173-179 Bronte Rd,Waverley"/>
    <x v="0"/>
    <s v="NSW"/>
    <x v="3"/>
    <s v="Leighton Forrest"/>
    <s v="Low"/>
    <s v="UGen Ultra Professional Cordless Optical Suite"/>
    <x v="0"/>
    <s v="Small Box"/>
    <s v="Express Air"/>
    <d v="2015-09-04T00:00:00"/>
    <s v="$156.50"/>
    <s v="$300.97"/>
    <s v="$144.47"/>
    <n v="5"/>
    <s v="$6,019.40"/>
    <n v="0.06"/>
    <s v="$300.97"/>
    <s v="$5,718.43"/>
    <s v="$7.18"/>
    <s v="$5,725.61"/>
    <n v="5718.43"/>
    <n v="5725.61"/>
    <n v="-7.1799999999993815"/>
    <n v="7.18"/>
    <n v="300.97000000000003"/>
    <n v="5431.82"/>
    <n v="300.97000000000003"/>
    <n v="1211.0600000000002"/>
    <n v="1203.8800000000001"/>
    <n v="1196.7"/>
    <m/>
  </r>
  <r>
    <s v="6052-1"/>
    <x v="682"/>
    <s v="Clay Rozendal"/>
    <s v="8 Rankins Lane ,Melbourne"/>
    <x v="1"/>
    <s v="VIC"/>
    <x v="3"/>
    <s v="Connor Betts"/>
    <s v="High"/>
    <s v="Alto Memo Cubes"/>
    <x v="2"/>
    <s v="Small Pack"/>
    <s v="Regular Air"/>
    <d v="2015-01-17T00:00:00"/>
    <s v="$3.32"/>
    <s v="$5.18"/>
    <s v="$1.86"/>
    <n v="46"/>
    <s v="$57.45"/>
    <n v="0.06"/>
    <s v="$4.67"/>
    <s v="$58.97"/>
    <s v="$2.04"/>
    <s v="$63.68"/>
    <n v="58.97"/>
    <n v="63.68"/>
    <n v="-4.7100000000000009"/>
    <n v="2.04"/>
    <n v="4.67"/>
    <n v="61.05"/>
    <n v="5.18"/>
    <n v="235.64999999999998"/>
    <n v="233.60999999999999"/>
    <n v="231.57"/>
    <m/>
  </r>
  <r>
    <s v="6052-1"/>
    <x v="245"/>
    <s v="Cindy Stewart"/>
    <s v="1/173-179 Bronte Rd,Waverley"/>
    <x v="0"/>
    <s v="NSW"/>
    <x v="3"/>
    <s v="Leighton Forrest"/>
    <s v="Medium"/>
    <s v="UGen Ultra Professional Cordless Optical Suite"/>
    <x v="0"/>
    <s v="Wrap Bag"/>
    <s v="Regular Air"/>
    <d v="2015-09-04T00:00:00"/>
    <s v="$156.50"/>
    <s v="$300.97"/>
    <s v="$144.47"/>
    <n v="43"/>
    <s v="$6,019.40"/>
    <n v="0.03"/>
    <s v="$300.97"/>
    <s v="$5,718.43"/>
    <s v="$7.18"/>
    <s v="$5,725.61"/>
    <n v="5718.43"/>
    <n v="5725.61"/>
    <n v="-7.1799999999993815"/>
    <n v="7.18"/>
    <n v="300.97000000000003"/>
    <n v="5431.82"/>
    <n v="300.97000000000003"/>
    <n v="12647.920000000002"/>
    <n v="12640.740000000002"/>
    <n v="12633.560000000001"/>
    <m/>
  </r>
  <r>
    <s v="6052-1"/>
    <x v="245"/>
    <s v="Cindy Stewart"/>
    <s v="1/173-179 Bronte Rd,Waverley"/>
    <x v="0"/>
    <s v="NSW"/>
    <x v="2"/>
    <s v="Leighton Forrest"/>
    <s v="Low"/>
    <s v="UGen Ultra Professional Cordless Optical Suite"/>
    <x v="0"/>
    <s v="Wrap Bag"/>
    <s v="Regular Air"/>
    <d v="2015-09-04T00:00:00"/>
    <s v="$156.50"/>
    <s v="$300.97"/>
    <s v="$144.47"/>
    <n v="44"/>
    <s v="$6,019.40"/>
    <n v="0.01"/>
    <s v="$300.97"/>
    <s v="$5,718.43"/>
    <s v="$7.18"/>
    <s v="$5,725.61"/>
    <n v="5718.43"/>
    <n v="5725.61"/>
    <n v="-7.1799999999993815"/>
    <n v="7.18"/>
    <n v="300.97000000000003"/>
    <n v="5431.82"/>
    <n v="300.97000000000003"/>
    <n v="12948.890000000001"/>
    <n v="12941.710000000001"/>
    <n v="12934.53"/>
    <m/>
  </r>
  <r>
    <s v="6053-1"/>
    <x v="66"/>
    <s v="Eic Selver"/>
    <s v="1/173-179 Bronte Rd,Waverley"/>
    <x v="0"/>
    <s v="NSW"/>
    <x v="1"/>
    <s v="Leighton Forrest"/>
    <s v="Medium"/>
    <s v="Alto Memo Cubes"/>
    <x v="0"/>
    <s v="Small Box"/>
    <s v="Express Air"/>
    <d v="2015-04-19T00:00:00"/>
    <s v="$3.32"/>
    <s v="$5.18"/>
    <s v="$1.86"/>
    <n v="43"/>
    <s v="$63.52"/>
    <n v="0.03"/>
    <s v="$5.97"/>
    <s v="$62.97"/>
    <s v="$2.04"/>
    <s v="$62.45"/>
    <n v="62.97"/>
    <n v="62.45"/>
    <n v="0.51999999999999602"/>
    <n v="2.04"/>
    <n v="5.97"/>
    <n v="58.52000000000001"/>
    <n v="5.18"/>
    <n v="218.80999999999997"/>
    <n v="216.76999999999998"/>
    <n v="214.73"/>
    <m/>
  </r>
  <r>
    <s v="6053-1"/>
    <x v="683"/>
    <s v="Rick Hansen"/>
    <s v="Macquarie Centre Cnr Herring Road &amp; Waterloo Road,Macquarie Park"/>
    <x v="0"/>
    <s v="NSW"/>
    <x v="1"/>
    <s v="Nicholas Fernandes"/>
    <s v="Low"/>
    <s v="Peel Ultra Professional Cordless Optical Suite"/>
    <x v="0"/>
    <s v="Wrap Bag"/>
    <s v="Regular Air"/>
    <d v="2016-03-08T00:00:00"/>
    <s v="$156.50"/>
    <s v="$300.97"/>
    <s v="$144.47"/>
    <n v="42"/>
    <s v="$5,080.74"/>
    <n v="0.08"/>
    <s v="$0.00"/>
    <s v="$5,080.58"/>
    <s v="$7.18"/>
    <s v="$5,180.54"/>
    <n v="5080.58"/>
    <n v="5180.54"/>
    <n v="-99.960000000000036"/>
    <n v="7.18"/>
    <n v="0"/>
    <n v="5187.72"/>
    <n v="300.97000000000003"/>
    <n v="12647.920000000002"/>
    <n v="12640.740000000002"/>
    <n v="12633.560000000001"/>
    <m/>
  </r>
  <r>
    <s v="6053-1"/>
    <x v="227"/>
    <s v="Grant Thornton"/>
    <s v="24 Addison Rd,Marrickville"/>
    <x v="0"/>
    <s v="NSW"/>
    <x v="1"/>
    <s v="Radhya Staples"/>
    <s v="Medium"/>
    <s v="Colored Envelopes"/>
    <x v="0"/>
    <s v="Wrap Bag"/>
    <s v="Regular Air"/>
    <d v="2014-09-12T00:00:00"/>
    <s v="$2.25"/>
    <s v="$3.69"/>
    <s v="$1.44"/>
    <n v="41"/>
    <s v="$80.88"/>
    <n v="0.03"/>
    <s v="$1.72"/>
    <s v="$88.33"/>
    <s v="$2.50"/>
    <s v="$88.68"/>
    <n v="88.33"/>
    <n v="88.68"/>
    <n v="-0.35000000000000853"/>
    <n v="2.5"/>
    <n v="1.72"/>
    <n v="89.460000000000008"/>
    <n v="3.69"/>
    <n v="152.07"/>
    <n v="149.57"/>
    <n v="147.07"/>
    <m/>
  </r>
  <r>
    <s v="6053-1"/>
    <x v="684"/>
    <s v="Michael Oakman"/>
    <s v="8 Rankins Lane ,Melbourne"/>
    <x v="1"/>
    <s v="VIC"/>
    <x v="1"/>
    <s v="Connor Betts"/>
    <s v="Medium"/>
    <s v="Alto Memo Cubes"/>
    <x v="0"/>
    <s v="Small Box"/>
    <s v="Regular Air"/>
    <d v="2015-09-30T00:00:00"/>
    <s v="$3.32"/>
    <s v="$5.18"/>
    <s v="$1.86"/>
    <n v="3"/>
    <s v="$103.60"/>
    <n v="0.03"/>
    <s v="$6.42"/>
    <s v="$97.38"/>
    <s v="$2.04"/>
    <s v="$99.42"/>
    <n v="97.38"/>
    <n v="99.42"/>
    <n v="-2.0400000000000063"/>
    <n v="2.04"/>
    <n v="6.42"/>
    <n v="95.04"/>
    <n v="5.18"/>
    <n v="11.16"/>
    <n v="9.1199999999999992"/>
    <n v="7.0799999999999992"/>
    <m/>
  </r>
  <r>
    <s v="6053-1"/>
    <x v="306"/>
    <s v="Erin Ashbrook"/>
    <s v="1-2/299 Sussex St,Sydney"/>
    <x v="0"/>
    <s v="NSW"/>
    <x v="3"/>
    <s v="Aanya Zhang"/>
    <s v="Medium"/>
    <s v="Artisan 47 Labels"/>
    <x v="0"/>
    <s v="Small Box"/>
    <s v="Regular Air"/>
    <d v="2016-11-30T00:00:00"/>
    <s v="$3.84"/>
    <s v="$6.30"/>
    <s v="$2.46"/>
    <n v="22"/>
    <s v="$81.78"/>
    <n v="0.02"/>
    <s v="$1.94"/>
    <s v="$87.36"/>
    <s v="$0.50"/>
    <s v="$88.38"/>
    <n v="87.36"/>
    <n v="88.38"/>
    <n v="-1.019999999999996"/>
    <n v="0.5"/>
    <n v="1.94"/>
    <n v="86.94"/>
    <n v="6.3"/>
    <n v="137.16"/>
    <n v="136.66"/>
    <n v="136.16"/>
    <m/>
  </r>
  <r>
    <s v="6054-1"/>
    <x v="685"/>
    <s v="Grant Thornton"/>
    <s v="88 Oxford St,Woollahra"/>
    <x v="0"/>
    <s v="NSW"/>
    <x v="1"/>
    <s v="Charlie Bui"/>
    <s v="Critical"/>
    <s v="Beekin 6 Outlet Metallic Surge Strip"/>
    <x v="0"/>
    <s v="Wrap Bag"/>
    <s v="Regular Air"/>
    <d v="2015-09-10T00:00:00"/>
    <s v="$4.46"/>
    <s v="$10.89"/>
    <s v="$6.43"/>
    <n v="1"/>
    <s v="$32.67"/>
    <n v="0.01"/>
    <s v="$2.61"/>
    <s v="$30.06"/>
    <s v="$4.50"/>
    <s v="$34.56"/>
    <n v="30.06"/>
    <n v="34.56"/>
    <n v="-4.5000000000000036"/>
    <n v="4.5"/>
    <n v="2.61"/>
    <n v="36.450000000000003"/>
    <n v="10.89"/>
    <n v="12.780000000000001"/>
    <n v="8.2800000000000011"/>
    <n v="3.7800000000000011"/>
    <m/>
  </r>
  <r>
    <s v="6054-1"/>
    <x v="669"/>
    <s v="Phillip Flathmann"/>
    <s v="Macquarie Centre Cnr Herring Road &amp; Waterloo Road,Macquarie Park"/>
    <x v="0"/>
    <s v="NSW"/>
    <x v="1"/>
    <s v="Nicholas Fernandes"/>
    <s v="Not Specified"/>
    <s v="TypeRight  Top-Opening Peel &amp; Seel  Envelopes, Gray"/>
    <x v="2"/>
    <s v="Small Pack"/>
    <s v="Regular Air"/>
    <d v="2015-08-30T00:00:00"/>
    <s v="$21.56"/>
    <s v="$35.94"/>
    <s v="$14.38"/>
    <n v="44"/>
    <s v="$629.36"/>
    <n v="0.03"/>
    <s v="$0.00"/>
    <s v="$699.64"/>
    <s v="$6.66"/>
    <s v="$600.40"/>
    <n v="699.64"/>
    <n v="600.4"/>
    <n v="99.240000000000009"/>
    <n v="6.66"/>
    <n v="0"/>
    <n v="607.05999999999995"/>
    <n v="35.94"/>
    <n v="1588.02"/>
    <n v="1581.36"/>
    <n v="1574.6999999999998"/>
    <m/>
  </r>
  <r>
    <s v="6054-1"/>
    <x v="686"/>
    <s v="Craig Carroll"/>
    <s v="99 Lygon Street,East Brunswick"/>
    <x v="1"/>
    <s v="VIC"/>
    <x v="1"/>
    <s v="Connor Betts"/>
    <s v="High"/>
    <s v="Beekin 105-Key Black Keyboard"/>
    <x v="0"/>
    <s v="Small Box"/>
    <s v="Regular Air"/>
    <d v="2015-04-03T00:00:00"/>
    <s v="$6.39"/>
    <s v="$19.98"/>
    <s v="$13.59"/>
    <n v="27"/>
    <s v="$32.67"/>
    <n v="7.0000000000000007E-2"/>
    <s v="$2.61"/>
    <s v="$30.06"/>
    <s v="$4.00"/>
    <s v="$34.56"/>
    <n v="30.06"/>
    <n v="34.56"/>
    <n v="-4.5000000000000036"/>
    <n v="4"/>
    <n v="2.61"/>
    <n v="35.950000000000003"/>
    <n v="19.98"/>
    <n v="540.85"/>
    <n v="536.85"/>
    <n v="532.85"/>
    <m/>
  </r>
  <r>
    <s v="6055-1"/>
    <x v="354"/>
    <s v="Max Jones"/>
    <s v="240-242 Johnston Street,Fitzroy"/>
    <x v="1"/>
    <s v="VIC"/>
    <x v="1"/>
    <s v="Connor Betts"/>
    <s v="Critical"/>
    <s v="Wirebound Message Book, 4 per Page"/>
    <x v="0"/>
    <s v="Small Pack"/>
    <s v="Regular Air"/>
    <d v="2015-01-15T00:00:00"/>
    <s v="$3.48"/>
    <s v="$5.43"/>
    <s v="$1.95"/>
    <n v="49"/>
    <s v="$70.08"/>
    <n v="0.02"/>
    <s v="$1.40"/>
    <s v="$68.18"/>
    <s v="$0.95"/>
    <s v="$69.68"/>
    <n v="68.180000000000007"/>
    <n v="69.680000000000007"/>
    <n v="-1.5"/>
    <n v="0.95"/>
    <n v="1.4"/>
    <n v="69.23"/>
    <n v="5.43"/>
    <n v="265.62"/>
    <n v="264.67"/>
    <n v="263.72000000000003"/>
    <m/>
  </r>
  <r>
    <s v="6055-1"/>
    <x v="330"/>
    <s v="Roy Collins"/>
    <s v="Westfield Sydney,Sydney"/>
    <x v="0"/>
    <s v="NSW"/>
    <x v="0"/>
    <s v="Natasha Song"/>
    <s v="High"/>
    <s v="Artisan 474 Labels"/>
    <x v="0"/>
    <s v="Wrap Bag"/>
    <s v="Regular Air"/>
    <d v="2015-09-05T00:00:00"/>
    <s v="$1.84"/>
    <s v="$2.88"/>
    <s v="$1.04"/>
    <n v="12"/>
    <s v="$252.00"/>
    <n v="0.1"/>
    <s v="$10.08"/>
    <s v="$241.92"/>
    <s v="$0.99"/>
    <s v="$242.42"/>
    <n v="241.92"/>
    <n v="242.42"/>
    <n v="-0.5"/>
    <n v="0.99"/>
    <n v="10.08"/>
    <n v="233.32999999999998"/>
    <n v="2.88"/>
    <n v="25.470000000000002"/>
    <n v="24.480000000000004"/>
    <n v="23.490000000000006"/>
    <m/>
  </r>
  <r>
    <s v="6056-1"/>
    <x v="71"/>
    <s v="Patrick OBrill"/>
    <s v="53 Riley Street,Woolloomooloo"/>
    <x v="0"/>
    <s v="NSW"/>
    <x v="2"/>
    <s v="Tina Carlton"/>
    <s v="Medium"/>
    <s v="Cando PC940 Copier"/>
    <x v="1"/>
    <s v="Small Box"/>
    <s v="Regular Air"/>
    <d v="2014-10-06T00:00:00"/>
    <s v="$278.99"/>
    <s v="$449.99"/>
    <s v="$171.00"/>
    <n v="43"/>
    <s v="$1,259.30"/>
    <n v="0.1"/>
    <s v="$32.58"/>
    <s v="$1,269.77"/>
    <s v="$49.00"/>
    <s v="$1,293.46"/>
    <n v="1269.77"/>
    <n v="1293.46"/>
    <n v="-23.690000000000055"/>
    <n v="49"/>
    <n v="32.58"/>
    <n v="1309.8800000000001"/>
    <n v="449.99"/>
    <n v="19365.989999999998"/>
    <n v="19316.989999999998"/>
    <n v="19267.989999999998"/>
    <m/>
  </r>
  <r>
    <s v="6056-1"/>
    <x v="229"/>
    <s v="Rycoris Saunders"/>
    <s v="Sydney Fish Market, Bank Street, Sydney"/>
    <x v="0"/>
    <s v="NSW"/>
    <x v="0"/>
    <s v="Phoebe Gour"/>
    <s v="Critical"/>
    <s v="Alto Perma 2700 Stacking Storage Drawers"/>
    <x v="0"/>
    <s v="Small Box"/>
    <s v="Regular Air"/>
    <d v="2015-07-31T00:00:00"/>
    <s v="$8.92"/>
    <s v="$29.74"/>
    <s v="$20.82"/>
    <n v="23"/>
    <s v="$399.60"/>
    <n v="0.02"/>
    <s v="$19.98"/>
    <s v="$379.22"/>
    <s v="$6.64"/>
    <s v="$385.34"/>
    <n v="379.22"/>
    <n v="385.34"/>
    <n v="-6.1199999999999477"/>
    <n v="6.64"/>
    <n v="19.98"/>
    <n v="371.99999999999994"/>
    <n v="29.74"/>
    <n v="670.68"/>
    <n v="664.04"/>
    <n v="657.4"/>
    <m/>
  </r>
  <r>
    <s v="6059-1"/>
    <x v="100"/>
    <s v="Lauren Leatherbury"/>
    <s v="Westfield 1 Anderson St,Chatswood"/>
    <x v="0"/>
    <s v="NSW"/>
    <x v="1"/>
    <s v="Nicholas Fernandes"/>
    <s v="Critical"/>
    <s v="Pizazz Colored Pencils"/>
    <x v="0"/>
    <s v="Small Pack"/>
    <s v="Regular Air"/>
    <d v="2015-06-29T00:00:00"/>
    <s v="$1.76"/>
    <s v="$2.94"/>
    <s v="$1.18"/>
    <n v="35"/>
    <s v="$20.98"/>
    <n v="0.02"/>
    <s v="$0.10"/>
    <s v="$10.49"/>
    <s v="$0.81"/>
    <s v="$11.68"/>
    <n v="10.49"/>
    <n v="11.68"/>
    <n v="-1.1899999999999995"/>
    <n v="0.81"/>
    <n v="0.1"/>
    <n v="12.39"/>
    <n v="2.94"/>
    <n v="103.61"/>
    <n v="102.8"/>
    <n v="101.99"/>
    <m/>
  </r>
  <r>
    <s v="6059-1"/>
    <x v="687"/>
    <s v="Max Jones"/>
    <s v="240-242 Johnston Street,Fitzroy"/>
    <x v="1"/>
    <s v="VIC"/>
    <x v="3"/>
    <s v="Connor Betts"/>
    <s v="Critical"/>
    <s v="Artisan 479 Labels"/>
    <x v="0"/>
    <s v="Small Pack"/>
    <s v="Regular Air"/>
    <d v="2017-02-07T00:00:00"/>
    <s v="$1.59"/>
    <s v="$2.61"/>
    <s v="$1.02"/>
    <n v="43"/>
    <s v="$149.72"/>
    <n v="0.05"/>
    <s v="$14.48"/>
    <s v="$134.62"/>
    <s v="$0.50"/>
    <s v="$148.36"/>
    <n v="134.62"/>
    <n v="148.36000000000001"/>
    <n v="-13.740000000000009"/>
    <n v="0.5"/>
    <n v="14.48"/>
    <n v="134.38000000000002"/>
    <n v="2.61"/>
    <n v="98.249999999999986"/>
    <n v="97.749999999999986"/>
    <n v="97.249999999999986"/>
    <m/>
  </r>
  <r>
    <s v="6059-1"/>
    <x v="488"/>
    <s v="Jamie Kunitz"/>
    <s v="Sydney Fish Market, Bank Street, Sydney"/>
    <x v="0"/>
    <s v="NSW"/>
    <x v="1"/>
    <s v="Phoebe Gour"/>
    <s v="Medium"/>
    <s v="Alto Parchment Paper, Assorted Colors"/>
    <x v="0"/>
    <s v="Small Box"/>
    <s v="Regular Air"/>
    <d v="2014-10-02T00:00:00"/>
    <s v="$4.59"/>
    <s v="$7.28"/>
    <s v="$2.69"/>
    <n v="30"/>
    <s v="$247.60"/>
    <n v="0.01"/>
    <s v="$0.00"/>
    <s v="$242.30"/>
    <s v="$11.15"/>
    <s v="$243.35"/>
    <n v="242.3"/>
    <n v="243.35"/>
    <n v="-1.0499999999999829"/>
    <n v="11.15"/>
    <n v="0"/>
    <n v="254.5"/>
    <n v="7.28"/>
    <n v="229.55"/>
    <n v="218.4"/>
    <n v="207.25"/>
    <m/>
  </r>
  <r>
    <s v="6060-1"/>
    <x v="688"/>
    <s v="Tanja Norvell"/>
    <s v="541 Church St,Richmond"/>
    <x v="1"/>
    <s v="VIC"/>
    <x v="1"/>
    <s v="Yvette Biti"/>
    <s v="Not Specified"/>
    <s v="Binder Posts"/>
    <x v="0"/>
    <s v="Small Box"/>
    <s v="Express Air"/>
    <d v="2016-09-18T00:00:00"/>
    <s v="$3.50"/>
    <s v="$5.74"/>
    <s v="$2.24"/>
    <n v="15"/>
    <s v="$426.18"/>
    <n v="0.1"/>
    <s v="$26.14"/>
    <s v="$402.01"/>
    <s v="$5.01"/>
    <s v="$410.93"/>
    <n v="402.01"/>
    <n v="410.93"/>
    <n v="-8.9200000000000159"/>
    <n v="5.01"/>
    <n v="26.14"/>
    <n v="389.8"/>
    <n v="5.74"/>
    <n v="64.970000000000013"/>
    <n v="59.960000000000008"/>
    <n v="54.95000000000001"/>
    <m/>
  </r>
  <r>
    <s v="6061-1"/>
    <x v="138"/>
    <s v="Jill Stevenson"/>
    <s v="181 Enmore Rd,Enmore"/>
    <x v="0"/>
    <s v="NSW"/>
    <x v="3"/>
    <s v="Radhya Staples"/>
    <s v="High"/>
    <s v="Beekin 105-Key Black Keyboard"/>
    <x v="0"/>
    <s v="Wrap Bag"/>
    <s v="Regular Air"/>
    <d v="2014-11-21T00:00:00"/>
    <s v="$6.39"/>
    <s v="$19.98"/>
    <s v="$13.59"/>
    <n v="12"/>
    <s v="$93.32"/>
    <n v="0.1"/>
    <s v="$7.85"/>
    <s v="$83.07"/>
    <s v="$4.00"/>
    <s v="$88.59"/>
    <n v="83.07"/>
    <n v="88.59"/>
    <n v="-5.5200000000000102"/>
    <n v="4"/>
    <n v="7.85"/>
    <n v="84.740000000000009"/>
    <n v="19.98"/>
    <n v="235.91"/>
    <n v="231.91"/>
    <n v="227.91"/>
    <m/>
  </r>
  <r>
    <s v="6061-1"/>
    <x v="689"/>
    <s v="Tom Prescott"/>
    <s v="8 Rankins Lane ,Melbourne"/>
    <x v="1"/>
    <s v="VIC"/>
    <x v="3"/>
    <s v="Connor Betts"/>
    <s v="Not Specified"/>
    <s v="Bagged Rubber Bands"/>
    <x v="0"/>
    <s v="Small Box"/>
    <s v="Regular Air"/>
    <d v="2015-07-21T00:00:00"/>
    <s v="$0.24"/>
    <s v="$1.26"/>
    <s v="$1.02"/>
    <n v="8"/>
    <s v="$39.06"/>
    <n v="0.02"/>
    <s v="$2.34"/>
    <s v="$36.72"/>
    <s v="$0.70"/>
    <s v="$37.42"/>
    <n v="36.72"/>
    <n v="37.42"/>
    <n v="-0.70000000000000284"/>
    <n v="0.7"/>
    <n v="2.34"/>
    <n v="35.78"/>
    <n v="1.26"/>
    <n v="8.44"/>
    <n v="7.74"/>
    <n v="7.04"/>
    <m/>
  </r>
  <r>
    <s v="6061-1"/>
    <x v="571"/>
    <s v="Grant Carroll"/>
    <s v="10 O'Connell St,Sydney"/>
    <x v="0"/>
    <s v="NSW"/>
    <x v="0"/>
    <s v="Aanya Zhang"/>
    <s v="Not Specified"/>
    <s v="TechSavi Internet Navigator Keyboard"/>
    <x v="0"/>
    <s v="Small Box"/>
    <s v="Regular Air"/>
    <d v="2015-05-29T00:00:00"/>
    <s v="$6.51"/>
    <s v="$30.98"/>
    <s v="$24.47"/>
    <n v="38"/>
    <s v="$139.86"/>
    <n v="0.04"/>
    <s v="$12.59"/>
    <s v="$127.27"/>
    <s v="$6.50"/>
    <s v="$131.97"/>
    <n v="127.27"/>
    <n v="131.97"/>
    <n v="-4.7000000000000028"/>
    <n v="6.5"/>
    <n v="12.59"/>
    <n v="125.88"/>
    <n v="30.98"/>
    <n v="1171.1500000000001"/>
    <n v="1164.6500000000001"/>
    <n v="1158.1500000000001"/>
    <m/>
  </r>
  <r>
    <s v="6062-1"/>
    <x v="690"/>
    <s v="Dave Hallsten"/>
    <s v="1 John St,Waterloo"/>
    <x v="0"/>
    <s v="NSW"/>
    <x v="3"/>
    <s v="Charlie Bui"/>
    <s v="Low"/>
    <s v="Pizazz Drawing Pencil Set"/>
    <x v="1"/>
    <s v="Jumbo Drum"/>
    <s v="Delivery Truck"/>
    <d v="2017-01-09T00:00:00"/>
    <s v="$1.53"/>
    <s v="$2.78"/>
    <s v="$1.25"/>
    <n v="42"/>
    <s v="$59.72"/>
    <n v="0"/>
    <s v="$0.00"/>
    <s v="$59.24"/>
    <s v="$1.34"/>
    <s v="$50.92"/>
    <n v="59.24"/>
    <n v="50.92"/>
    <n v="8.32"/>
    <n v="1.34"/>
    <n v="0"/>
    <n v="52.260000000000005"/>
    <n v="2.78"/>
    <n v="118.1"/>
    <n v="116.75999999999999"/>
    <n v="115.41999999999999"/>
    <m/>
  </r>
  <r>
    <s v="6063-1"/>
    <x v="307"/>
    <s v="Amy Cox"/>
    <s v="523 King St,Newtown"/>
    <x v="0"/>
    <s v="NSW"/>
    <x v="2"/>
    <s v="Aanya Zhang"/>
    <s v="High"/>
    <s v="Colored Envelopes"/>
    <x v="0"/>
    <s v="Small Box"/>
    <s v="Express Air"/>
    <d v="2013-10-23T00:00:00"/>
    <s v="$2.25"/>
    <s v="$3.69"/>
    <s v="$1.44"/>
    <n v="12"/>
    <s v="$68.64"/>
    <n v="7.0000000000000007E-2"/>
    <s v="$4.47"/>
    <s v="$68.97"/>
    <s v="$2.50"/>
    <s v="$83.57"/>
    <n v="68.97"/>
    <n v="83.57"/>
    <n v="-14.599999999999994"/>
    <n v="2.5"/>
    <n v="4.47"/>
    <n v="81.599999999999994"/>
    <n v="3.69"/>
    <n v="42.31"/>
    <n v="39.81"/>
    <n v="37.31"/>
    <m/>
  </r>
  <r>
    <s v="6065-1"/>
    <x v="529"/>
    <s v="Cyra Reiten"/>
    <s v="Westfield 1 Anderson St,Chatswood"/>
    <x v="0"/>
    <s v="NSW"/>
    <x v="1"/>
    <s v="Nicholas Fernandes"/>
    <s v="Critical"/>
    <s v="Pizazz Drawing Pencil Set"/>
    <x v="1"/>
    <s v="Small Box"/>
    <s v="Regular Air"/>
    <d v="2015-09-11T00:00:00"/>
    <s v="$1.53"/>
    <s v="$2.78"/>
    <s v="$1.25"/>
    <n v="43"/>
    <s v="$138.18"/>
    <n v="0.08"/>
    <s v="$5.53"/>
    <s v="$132.65"/>
    <s v="$1.34"/>
    <s v="$133.46"/>
    <n v="132.65"/>
    <n v="133.46"/>
    <n v="-0.81000000000000227"/>
    <n v="1.34"/>
    <n v="5.53"/>
    <n v="129.27000000000001"/>
    <n v="2.78"/>
    <n v="115.35"/>
    <n v="114.00999999999999"/>
    <n v="112.66999999999999"/>
    <m/>
  </r>
  <r>
    <s v="6065-1"/>
    <x v="529"/>
    <s v="Cyra Reiten"/>
    <s v="Westfield 1 Anderson St,Chatswood"/>
    <x v="0"/>
    <s v="NSW"/>
    <x v="3"/>
    <s v="Nicholas Fernandes"/>
    <s v="Medium"/>
    <s v="Pizazz Colored Pencils"/>
    <x v="0"/>
    <s v="Wrap Bag"/>
    <s v="Regular Air"/>
    <d v="2015-09-11T00:00:00"/>
    <s v="$1.76"/>
    <s v="$2.94"/>
    <s v="$1.18"/>
    <n v="26"/>
    <s v="$138.18"/>
    <n v="0.08"/>
    <s v="$5.53"/>
    <s v="$132.65"/>
    <s v="$0.81"/>
    <s v="$133.46"/>
    <n v="132.65"/>
    <n v="133.46"/>
    <n v="-0.81000000000000227"/>
    <n v="0.81"/>
    <n v="5.53"/>
    <n v="128.74"/>
    <n v="2.94"/>
    <n v="71.72"/>
    <n v="70.91"/>
    <n v="70.099999999999994"/>
    <m/>
  </r>
  <r>
    <s v="6065-1"/>
    <x v="529"/>
    <s v="Cyra Reiten"/>
    <s v="Westfield 1 Anderson St,Chatswood"/>
    <x v="0"/>
    <s v="NSW"/>
    <x v="2"/>
    <s v="Nicholas Fernandes"/>
    <s v="High"/>
    <s v="Pizazz Colored Pencils"/>
    <x v="0"/>
    <s v="Wrap Bag"/>
    <s v="Express Air"/>
    <d v="2015-09-11T00:00:00"/>
    <s v="$1.76"/>
    <s v="$2.94"/>
    <s v="$1.18"/>
    <n v="3"/>
    <s v="$138.18"/>
    <n v="0.02"/>
    <s v="$5.53"/>
    <s v="$132.65"/>
    <s v="$0.81"/>
    <s v="$133.46"/>
    <n v="132.65"/>
    <n v="133.46"/>
    <n v="-0.81000000000000227"/>
    <n v="0.81"/>
    <n v="5.53"/>
    <n v="128.74"/>
    <n v="2.94"/>
    <n v="4.0999999999999996"/>
    <n v="3.29"/>
    <n v="2.48"/>
    <m/>
  </r>
  <r>
    <s v="6065-1"/>
    <x v="691"/>
    <s v="William Brown"/>
    <s v="3 Carrington Road ,Box Hill"/>
    <x v="1"/>
    <s v="VIC"/>
    <x v="0"/>
    <s v="Yvette Biti"/>
    <s v="Medium"/>
    <s v="Pizazz Colored Pencils"/>
    <x v="0"/>
    <s v="Small Box"/>
    <s v="Regular Air"/>
    <d v="2015-10-30T00:00:00"/>
    <s v="$1.76"/>
    <s v="$2.94"/>
    <s v="$1.18"/>
    <n v="16"/>
    <s v="$138.18"/>
    <n v="0"/>
    <s v="$5.53"/>
    <s v="$132.65"/>
    <s v="$0.81"/>
    <s v="$133.46"/>
    <n v="132.65"/>
    <n v="133.46"/>
    <n v="-0.81000000000000227"/>
    <n v="0.81"/>
    <n v="5.53"/>
    <n v="128.74"/>
    <n v="2.94"/>
    <n v="42.32"/>
    <n v="41.51"/>
    <n v="40.699999999999996"/>
    <m/>
  </r>
  <r>
    <s v="6066-1"/>
    <x v="484"/>
    <s v="Ken Dana"/>
    <s v="73 York St,Sydney"/>
    <x v="0"/>
    <s v="NSW"/>
    <x v="2"/>
    <s v="Tina Carlton"/>
    <s v="Medium"/>
    <s v="Assorted Color Push Pins"/>
    <x v="0"/>
    <s v="Wrap Bag"/>
    <s v="Regular Air"/>
    <d v="2015-12-30T00:00:00"/>
    <s v="$0.87"/>
    <s v="$1.81"/>
    <s v="$0.94"/>
    <n v="38"/>
    <s v="$10.86"/>
    <n v="0.03"/>
    <s v="$0.17"/>
    <s v="$10.10"/>
    <s v="$0.75"/>
    <s v="$10.85"/>
    <n v="10.1"/>
    <n v="10.85"/>
    <n v="-0.75"/>
    <n v="0.75"/>
    <n v="0.17"/>
    <n v="11.43"/>
    <n v="1.81"/>
    <n v="69.36"/>
    <n v="68.61"/>
    <n v="67.86"/>
    <m/>
  </r>
  <r>
    <s v="6066-1"/>
    <x v="484"/>
    <s v="Ken Dana"/>
    <s v="73 York St,Sydney"/>
    <x v="0"/>
    <s v="NSW"/>
    <x v="3"/>
    <s v="Tina Carlton"/>
    <s v="High"/>
    <s v="Assorted Color Push Pins"/>
    <x v="0"/>
    <s v="Wrap Bag"/>
    <s v="Regular Air"/>
    <d v="2015-12-30T00:00:00"/>
    <s v="$0.87"/>
    <s v="$1.81"/>
    <s v="$0.94"/>
    <n v="10"/>
    <s v="$10.86"/>
    <n v="0.08"/>
    <s v="$0.75"/>
    <s v="$10.10"/>
    <s v="$0.75"/>
    <s v="$10.85"/>
    <n v="10.1"/>
    <n v="10.85"/>
    <n v="-0.75"/>
    <n v="0.75"/>
    <n v="0.75"/>
    <n v="10.85"/>
    <n v="1.81"/>
    <n v="18.100000000000001"/>
    <n v="17.350000000000001"/>
    <n v="16.600000000000001"/>
    <m/>
  </r>
  <r>
    <s v="6066-1"/>
    <x v="669"/>
    <s v="Phillip Flathmann"/>
    <s v="Macquarie Centre Cnr Herring Road &amp; Waterloo Road,Macquarie Park"/>
    <x v="0"/>
    <s v="NSW"/>
    <x v="3"/>
    <s v="Nicholas Fernandes"/>
    <s v="Critical"/>
    <s v="Smiths General Use 3-Ring Binders"/>
    <x v="0"/>
    <s v="Small Pack"/>
    <s v="Regular Air"/>
    <d v="2015-08-30T00:00:00"/>
    <s v="$1.18"/>
    <s v="$1.88"/>
    <s v="$0.70"/>
    <n v="16"/>
    <s v="$10.16"/>
    <n v="0.03"/>
    <s v="$0.76"/>
    <s v="$10.10"/>
    <s v="$1.49"/>
    <s v="$10.89"/>
    <n v="10.1"/>
    <n v="10.89"/>
    <n v="-0.79000000000000092"/>
    <n v="1.49"/>
    <n v="0.76"/>
    <n v="11.620000000000001"/>
    <n v="1.88"/>
    <n v="30.809999999999995"/>
    <n v="29.319999999999997"/>
    <n v="27.83"/>
    <m/>
  </r>
  <r>
    <s v="6066-1"/>
    <x v="669"/>
    <s v="Phillip Flathmann"/>
    <s v="Macquarie Centre Cnr Herring Road &amp; Waterloo Road,Macquarie Park"/>
    <x v="0"/>
    <s v="NSW"/>
    <x v="1"/>
    <s v="Nicholas Fernandes"/>
    <s v="Not Specified"/>
    <s v="Astor Doster Colors"/>
    <x v="2"/>
    <s v="Small Pack"/>
    <s v="Regular Air"/>
    <d v="2015-08-30T00:00:00"/>
    <s v="$4.59"/>
    <s v="$7.28"/>
    <s v="$2.69"/>
    <n v="8"/>
    <s v="$10.86"/>
    <n v="0.1"/>
    <s v="$0.76"/>
    <s v="$10.10"/>
    <s v="$11.15"/>
    <s v="$10.85"/>
    <n v="10.1"/>
    <n v="10.85"/>
    <n v="-0.75"/>
    <n v="11.15"/>
    <n v="0.76"/>
    <n v="21.24"/>
    <n v="7.28"/>
    <n v="68.63000000000001"/>
    <n v="57.480000000000004"/>
    <n v="46.330000000000005"/>
    <m/>
  </r>
  <r>
    <s v="6066-2"/>
    <x v="629"/>
    <s v="Bobby Elias"/>
    <s v="506 Swan Street,Richmond"/>
    <x v="1"/>
    <s v="VIC"/>
    <x v="3"/>
    <s v="Connor Betts"/>
    <s v="Medium"/>
    <s v="Assorted Color Push Pins"/>
    <x v="0"/>
    <s v="Small Box"/>
    <s v="Regular Air"/>
    <d v="2015-09-13T00:00:00"/>
    <s v="$0.87"/>
    <s v="$1.81"/>
    <s v="$0.94"/>
    <n v="9"/>
    <s v="$10.86"/>
    <n v="0.09"/>
    <s v="$0.76"/>
    <s v="$10.10"/>
    <s v="$0.75"/>
    <s v="$10.85"/>
    <n v="10.1"/>
    <n v="10.85"/>
    <n v="-0.75"/>
    <n v="0.75"/>
    <n v="0.76"/>
    <n v="10.84"/>
    <n v="1.81"/>
    <n v="16.28"/>
    <n v="15.53"/>
    <n v="14.78"/>
    <m/>
  </r>
  <r>
    <s v="6067-1"/>
    <x v="692"/>
    <s v="Mark Packer"/>
    <s v="Sydney Fish Market, Bank Street, Sydney"/>
    <x v="0"/>
    <s v="NSW"/>
    <x v="2"/>
    <s v="Phoebe Gour"/>
    <s v="Not Specified"/>
    <s v="Artisan Hi-Liter Comfort Grip Fluorescent Highlighter, Yellow Ink"/>
    <x v="1"/>
    <s v="Small Pack"/>
    <s v="Regular Air"/>
    <d v="2017-01-21T00:00:00"/>
    <s v="$1.05"/>
    <s v="$1.95"/>
    <s v="$0.90"/>
    <n v="21"/>
    <s v="$69.30"/>
    <n v="0.09"/>
    <s v="$3.97"/>
    <s v="$63.96"/>
    <s v="$1.63"/>
    <s v="$63.46"/>
    <n v="63.96"/>
    <n v="63.46"/>
    <n v="0.5"/>
    <n v="1.63"/>
    <n v="3.97"/>
    <n v="61.120000000000005"/>
    <n v="1.95"/>
    <n v="38.61"/>
    <n v="36.979999999999997"/>
    <n v="35.349999999999994"/>
    <m/>
  </r>
  <r>
    <s v="6069-1"/>
    <x v="358"/>
    <s v="Vivian Mathis"/>
    <s v="Crown Complex,Southbank"/>
    <x v="1"/>
    <s v="VIC"/>
    <x v="1"/>
    <s v="Connor Betts"/>
    <s v="Low"/>
    <s v="Smiths Pen Style Liquid Stix; Assorted (yellow, pink, green, blue, orange), 5/Pack"/>
    <x v="0"/>
    <s v="Wrap Bag"/>
    <s v="Regular Air"/>
    <d v="2013-08-09T00:00:00"/>
    <s v="$3.88"/>
    <s v="$6.47"/>
    <s v="$2.59"/>
    <n v="50"/>
    <s v="$111.20"/>
    <n v="0.08"/>
    <s v="$7.37"/>
    <s v="$103.77"/>
    <s v="$1.22"/>
    <s v="$109.99"/>
    <n v="103.77"/>
    <n v="109.99"/>
    <n v="-6.2199999999999989"/>
    <n v="1.22"/>
    <n v="7.37"/>
    <n v="103.83999999999999"/>
    <n v="6.47"/>
    <n v="317.35000000000002"/>
    <n v="316.13"/>
    <n v="314.90999999999997"/>
    <m/>
  </r>
  <r>
    <s v="6070-1"/>
    <x v="410"/>
    <s v="Naresj Patel"/>
    <s v="106 Ebley Street,Bondi Junction"/>
    <x v="0"/>
    <s v="NSW"/>
    <x v="3"/>
    <s v="Leighton Forrest"/>
    <s v="Critical"/>
    <s v="Smiths General Use 3-Ring Binders"/>
    <x v="0"/>
    <s v="Small Box"/>
    <s v="Regular Air"/>
    <d v="2015-09-17T00:00:00"/>
    <s v="$1.18"/>
    <s v="$1.88"/>
    <s v="$0.70"/>
    <n v="43"/>
    <s v="$8.94"/>
    <n v="0.03"/>
    <s v="$0.36"/>
    <s v="$8.58"/>
    <s v="$1.49"/>
    <s v="$10.16"/>
    <n v="8.58"/>
    <n v="10.16"/>
    <n v="-1.58"/>
    <n v="1.49"/>
    <n v="0.36"/>
    <n v="11.290000000000001"/>
    <n v="1.88"/>
    <n v="81.969999999999985"/>
    <n v="80.47999999999999"/>
    <n v="78.989999999999995"/>
    <m/>
  </r>
  <r>
    <s v="6070-1"/>
    <x v="693"/>
    <s v="Astrea Jones"/>
    <s v="485 Crown St,Surry Hills"/>
    <x v="0"/>
    <s v="NSW"/>
    <x v="2"/>
    <s v="Leighton Forrest"/>
    <s v="Not Specified"/>
    <s v="DrawIt Colored Pencils, 48-Color Set"/>
    <x v="0"/>
    <s v="Small Box"/>
    <s v="Regular Air"/>
    <d v="2016-07-04T00:00:00"/>
    <s v="$21.56"/>
    <s v="$36.55"/>
    <s v="$14.99"/>
    <n v="45"/>
    <s v="$679.32"/>
    <n v="0.04"/>
    <s v="$7.75"/>
    <s v="$638.53"/>
    <s v="$13.89"/>
    <s v="$643.35"/>
    <n v="638.53"/>
    <n v="643.35"/>
    <n v="-4.82000000000005"/>
    <n v="13.89"/>
    <n v="7.75"/>
    <n v="649.49"/>
    <n v="36.549999999999997"/>
    <n v="1650.8899999999999"/>
    <n v="1636.9999999999998"/>
    <n v="1623.1099999999997"/>
    <m/>
  </r>
  <r>
    <s v="6070-1"/>
    <x v="410"/>
    <s v="Naresj Patel"/>
    <s v="106 Ebley Street,Bondi Junction"/>
    <x v="0"/>
    <s v="NSW"/>
    <x v="0"/>
    <s v="Leighton Forrest"/>
    <s v="Not Specified"/>
    <s v="Smiths SlimLine Pencil Sharpener"/>
    <x v="0"/>
    <s v="Small Pack"/>
    <s v="Regular Air"/>
    <d v="2015-09-17T00:00:00"/>
    <s v="$4.79"/>
    <s v="$11.97"/>
    <s v="$7.18"/>
    <n v="34"/>
    <s v="$8.94"/>
    <n v="0"/>
    <s v="$0.36"/>
    <s v="$8.58"/>
    <s v="$5.81"/>
    <s v="$10.16"/>
    <n v="8.58"/>
    <n v="10.16"/>
    <n v="-1.58"/>
    <n v="5.81"/>
    <n v="0.36"/>
    <n v="15.61"/>
    <n v="11.97"/>
    <n v="412.43"/>
    <n v="406.62"/>
    <n v="400.81"/>
    <m/>
  </r>
  <r>
    <s v="6070-1"/>
    <x v="410"/>
    <s v="Naresj Patel"/>
    <s v="106 Ebley Street,Bondi Junction"/>
    <x v="0"/>
    <s v="NSW"/>
    <x v="3"/>
    <s v="Leighton Forrest"/>
    <s v="High"/>
    <s v="Smiths General Use 3-Ring Binders"/>
    <x v="1"/>
    <s v="Large Box"/>
    <s v="Regular Air"/>
    <d v="2015-09-17T00:00:00"/>
    <s v="$1.18"/>
    <s v="$1.88"/>
    <s v="$0.70"/>
    <n v="5"/>
    <s v="$8.94"/>
    <n v="0.02"/>
    <s v="$0.36"/>
    <s v="$8.58"/>
    <s v="$1.49"/>
    <s v="$10.16"/>
    <n v="8.58"/>
    <n v="10.16"/>
    <n v="-1.58"/>
    <n v="1.49"/>
    <n v="0.36"/>
    <n v="11.290000000000001"/>
    <n v="1.88"/>
    <n v="10.53"/>
    <n v="9.0399999999999991"/>
    <n v="7.5499999999999989"/>
    <m/>
  </r>
  <r>
    <s v="6070-1"/>
    <x v="410"/>
    <s v="Naresj Patel"/>
    <s v="106 Ebley Street,Bondi Junction"/>
    <x v="0"/>
    <s v="NSW"/>
    <x v="2"/>
    <s v="Leighton Forrest"/>
    <s v="High"/>
    <s v="Smiths Gold Paper Clips"/>
    <x v="2"/>
    <s v="Small Pack"/>
    <s v="Regular Air"/>
    <d v="2015-09-17T00:00:00"/>
    <s v="$1.82"/>
    <s v="$2.98"/>
    <s v="$1.16"/>
    <n v="10"/>
    <s v="$8.94"/>
    <n v="0.1"/>
    <s v="$0.36"/>
    <s v="$8.58"/>
    <s v="$1.58"/>
    <s v="$10.16"/>
    <n v="8.58"/>
    <n v="10.16"/>
    <n v="-1.58"/>
    <n v="1.58"/>
    <n v="0.36"/>
    <n v="11.38"/>
    <n v="2.98"/>
    <n v="31.020000000000003"/>
    <n v="29.44"/>
    <n v="27.86"/>
    <m/>
  </r>
  <r>
    <s v="6070-1"/>
    <x v="410"/>
    <s v="Naresj Patel"/>
    <s v="106 Ebley Street,Bondi Junction"/>
    <x v="0"/>
    <s v="NSW"/>
    <x v="1"/>
    <s v="Leighton Forrest"/>
    <s v="Low"/>
    <s v="Smiths Gold Paper Clips"/>
    <x v="0"/>
    <s v="Small Box"/>
    <s v="Regular Air"/>
    <d v="2015-09-17T00:00:00"/>
    <s v="$1.82"/>
    <s v="$2.98"/>
    <s v="$1.16"/>
    <n v="40"/>
    <s v="$8.94"/>
    <n v="0"/>
    <s v="$0.36"/>
    <s v="$8.58"/>
    <s v="$1.58"/>
    <s v="$10.16"/>
    <n v="8.58"/>
    <n v="10.16"/>
    <n v="-1.58"/>
    <n v="1.58"/>
    <n v="0.36"/>
    <n v="11.38"/>
    <n v="2.98"/>
    <n v="120.42"/>
    <n v="118.84"/>
    <n v="117.26"/>
    <m/>
  </r>
  <r>
    <s v="6070-1"/>
    <x v="656"/>
    <s v="Randy Ferguson"/>
    <s v="418 Victoria Avenue,Chatswood"/>
    <x v="0"/>
    <s v="NSW"/>
    <x v="1"/>
    <s v="Natasha Song"/>
    <s v="High"/>
    <s v="Smiths General Use 3-Ring Binders"/>
    <x v="0"/>
    <s v="Small Box"/>
    <s v="Express Air"/>
    <d v="2015-07-09T00:00:00"/>
    <s v="$1.18"/>
    <s v="$1.88"/>
    <s v="$0.70"/>
    <n v="26"/>
    <s v="$8.94"/>
    <n v="7.0000000000000007E-2"/>
    <s v="$0.36"/>
    <s v="$8.58"/>
    <s v="$1.49"/>
    <s v="$10.16"/>
    <n v="8.58"/>
    <n v="10.16"/>
    <n v="-1.58"/>
    <n v="1.49"/>
    <n v="0.36"/>
    <n v="11.290000000000001"/>
    <n v="1.88"/>
    <n v="50.01"/>
    <n v="48.519999999999996"/>
    <n v="47.029999999999994"/>
    <m/>
  </r>
  <r>
    <s v="6070-1"/>
    <x v="410"/>
    <s v="Naresj Patel"/>
    <s v="106 Ebley Street,Bondi Junction"/>
    <x v="0"/>
    <s v="NSW"/>
    <x v="3"/>
    <s v="Leighton Forrest"/>
    <s v="High"/>
    <s v="Smiths Gold Paper Clips"/>
    <x v="0"/>
    <s v="Small Box"/>
    <s v="Express Air"/>
    <d v="2015-09-17T00:00:00"/>
    <s v="$1.82"/>
    <s v="$2.98"/>
    <s v="$1.16"/>
    <n v="8"/>
    <s v="$8.94"/>
    <n v="0.09"/>
    <s v="$0.36"/>
    <s v="$8.58"/>
    <s v="$1.58"/>
    <s v="$10.16"/>
    <n v="8.58"/>
    <n v="10.16"/>
    <n v="-1.58"/>
    <n v="1.58"/>
    <n v="0.36"/>
    <n v="11.38"/>
    <n v="2.98"/>
    <n v="25.060000000000002"/>
    <n v="23.48"/>
    <n v="21.9"/>
    <m/>
  </r>
  <r>
    <s v="6070-1"/>
    <x v="410"/>
    <s v="Naresj Patel"/>
    <s v="106 Ebley Street,Bondi Junction"/>
    <x v="0"/>
    <s v="NSW"/>
    <x v="0"/>
    <s v="Leighton Forrest"/>
    <s v="Medium"/>
    <s v="Smiths General Use 3-Ring Binders"/>
    <x v="0"/>
    <s v="Small Box"/>
    <s v="Regular Air"/>
    <d v="2015-09-17T00:00:00"/>
    <s v="$1.18"/>
    <s v="$1.88"/>
    <s v="$0.70"/>
    <n v="4"/>
    <s v="$8.94"/>
    <n v="0.01"/>
    <s v="$0.36"/>
    <s v="$8.58"/>
    <s v="$1.49"/>
    <s v="$10.16"/>
    <n v="8.58"/>
    <n v="10.16"/>
    <n v="-1.58"/>
    <n v="1.49"/>
    <n v="0.36"/>
    <n v="11.290000000000001"/>
    <n v="1.88"/>
    <n v="8.6499999999999986"/>
    <n v="7.1599999999999993"/>
    <n v="5.669999999999999"/>
    <m/>
  </r>
  <r>
    <s v="6070-1"/>
    <x v="410"/>
    <s v="Naresj Patel"/>
    <s v="106 Ebley Street,Bondi Junction"/>
    <x v="0"/>
    <s v="NSW"/>
    <x v="2"/>
    <s v="Leighton Forrest"/>
    <s v="Low"/>
    <s v="Smiths General Use 3-Ring Binders"/>
    <x v="0"/>
    <s v="Wrap Bag"/>
    <s v="Regular Air"/>
    <d v="2015-09-17T00:00:00"/>
    <s v="$1.18"/>
    <s v="$1.88"/>
    <s v="$0.70"/>
    <n v="12"/>
    <s v="$8.94"/>
    <n v="0.01"/>
    <s v="$0.36"/>
    <s v="$8.58"/>
    <s v="$1.49"/>
    <s v="$10.16"/>
    <n v="8.58"/>
    <n v="10.16"/>
    <n v="-1.58"/>
    <n v="1.49"/>
    <n v="0.36"/>
    <n v="11.290000000000001"/>
    <n v="1.88"/>
    <n v="23.689999999999998"/>
    <n v="22.2"/>
    <n v="20.71"/>
    <m/>
  </r>
  <r>
    <s v="6071-1"/>
    <x v="415"/>
    <s v="Jack Lebron"/>
    <s v="180 High Street,Windsor"/>
    <x v="1"/>
    <s v="VIC"/>
    <x v="0"/>
    <s v="Connor Betts"/>
    <s v="High"/>
    <s v="Artisan Hanging File Binders"/>
    <x v="0"/>
    <s v="Small Pack"/>
    <s v="Regular Air"/>
    <d v="2015-07-31T00:00:00"/>
    <s v="$3.65"/>
    <s v="$5.98"/>
    <s v="$2.33"/>
    <n v="20"/>
    <s v="$209.80"/>
    <n v="0.03"/>
    <s v="$12.59"/>
    <s v="$196.21"/>
    <s v="$1.49"/>
    <s v="$198.70"/>
    <n v="196.21"/>
    <n v="198.7"/>
    <n v="-2.4899999999999807"/>
    <n v="1.49"/>
    <n v="12.59"/>
    <n v="187.6"/>
    <n v="5.98"/>
    <n v="108.5"/>
    <n v="107.01"/>
    <n v="105.52000000000001"/>
    <m/>
  </r>
  <r>
    <s v="6072-1"/>
    <x v="480"/>
    <s v="Roy Phan"/>
    <s v="506 Swan Street,Richmond"/>
    <x v="1"/>
    <s v="VIC"/>
    <x v="2"/>
    <s v="Connor Betts"/>
    <s v="Not Specified"/>
    <s v="Self-Adhesive Ring Binder Labels"/>
    <x v="0"/>
    <s v="Small Box"/>
    <s v="Regular Air"/>
    <d v="2015-09-27T00:00:00"/>
    <s v="$2.18"/>
    <s v="$3.52"/>
    <s v="$1.34"/>
    <n v="2"/>
    <s v="$45.76"/>
    <n v="7.0000000000000007E-2"/>
    <s v="$3.66"/>
    <s v="$42.10"/>
    <s v="$6.83"/>
    <s v="$48.93"/>
    <n v="42.1"/>
    <n v="48.93"/>
    <n v="-6.8299999999999983"/>
    <n v="6.83"/>
    <n v="3.66"/>
    <n v="52.099999999999994"/>
    <n v="3.52"/>
    <n v="10.210000000000001"/>
    <n v="3.38"/>
    <n v="-3.45"/>
    <m/>
  </r>
  <r>
    <s v="6072-1"/>
    <x v="671"/>
    <s v="Brad Norvell"/>
    <s v="120 Hardware St,Melbourne"/>
    <x v="1"/>
    <s v="VIC"/>
    <x v="2"/>
    <s v="Connor Betts"/>
    <s v="Not Specified"/>
    <s v="Binder Clips by OIC"/>
    <x v="0"/>
    <s v="Small Box"/>
    <s v="Express Air"/>
    <d v="2015-09-27T00:00:00"/>
    <s v="$0.93"/>
    <s v="$1.48"/>
    <s v="$0.55"/>
    <n v="40"/>
    <s v="$45.76"/>
    <n v="0"/>
    <s v="$3.66"/>
    <s v="$42.10"/>
    <s v="$0.70"/>
    <s v="$48.93"/>
    <n v="42.1"/>
    <n v="48.93"/>
    <n v="-6.8299999999999983"/>
    <n v="0.7"/>
    <n v="3.66"/>
    <n v="45.97"/>
    <n v="1.48"/>
    <n v="56.240000000000009"/>
    <n v="55.540000000000006"/>
    <n v="54.84"/>
    <m/>
  </r>
  <r>
    <s v="6072-1"/>
    <x v="480"/>
    <s v="Roy Phan"/>
    <s v="506 Swan Street,Richmond"/>
    <x v="1"/>
    <s v="VIC"/>
    <x v="1"/>
    <s v="Connor Betts"/>
    <s v="High"/>
    <s v="Smiths General Use 3-Ring Binders"/>
    <x v="0"/>
    <s v="Wrap Bag"/>
    <s v="Regular Air"/>
    <d v="2015-09-27T00:00:00"/>
    <s v="$1.18"/>
    <s v="$1.88"/>
    <s v="$0.70"/>
    <n v="35"/>
    <s v="$45.76"/>
    <n v="0.09"/>
    <s v="$3.66"/>
    <s v="$42.10"/>
    <s v="$1.49"/>
    <s v="$48.93"/>
    <n v="42.1"/>
    <n v="48.93"/>
    <n v="-6.8299999999999983"/>
    <n v="1.49"/>
    <n v="3.66"/>
    <n v="46.760000000000005"/>
    <n v="1.88"/>
    <n v="63.63"/>
    <n v="62.14"/>
    <n v="60.65"/>
    <m/>
  </r>
  <r>
    <s v="6074-1"/>
    <x v="694"/>
    <s v="Maria Bertelson"/>
    <s v="188 Pitt Street,Sydney"/>
    <x v="0"/>
    <s v="NSW"/>
    <x v="2"/>
    <s v="Tina Carlton"/>
    <s v="Low"/>
    <s v="3Max Organizer Strips"/>
    <x v="0"/>
    <s v="Wrap Bag"/>
    <s v="Regular Air"/>
    <d v="2015-09-30T00:00:00"/>
    <s v="$3.40"/>
    <s v="$5.40"/>
    <s v="$2.00"/>
    <n v="21"/>
    <s v="$54.00"/>
    <n v="0"/>
    <s v="$2.16"/>
    <s v="$51.84"/>
    <s v="$7.78"/>
    <s v="$59.62"/>
    <n v="51.84"/>
    <n v="59.62"/>
    <n v="-7.779999999999994"/>
    <n v="7.78"/>
    <n v="2.16"/>
    <n v="65.239999999999995"/>
    <n v="5.4"/>
    <n v="119.02000000000001"/>
    <n v="111.24000000000001"/>
    <n v="103.46000000000001"/>
    <m/>
  </r>
  <r>
    <s v="6074-1"/>
    <x v="410"/>
    <s v="Naresj Patel"/>
    <s v="106 Ebley Street,Bondi Junction"/>
    <x v="0"/>
    <s v="NSW"/>
    <x v="3"/>
    <s v="Leighton Forrest"/>
    <s v="High"/>
    <s v="Binder Posts"/>
    <x v="0"/>
    <s v="Wrap Bag"/>
    <s v="Regular Air"/>
    <d v="2015-09-17T00:00:00"/>
    <s v="$3.50"/>
    <s v="$5.74"/>
    <s v="$2.24"/>
    <n v="12"/>
    <s v="$8.50"/>
    <n v="0.1"/>
    <s v="$0.06"/>
    <s v="$8.36"/>
    <s v="$5.01"/>
    <s v="$10.76"/>
    <n v="8.36"/>
    <n v="10.76"/>
    <n v="-2.4000000000000004"/>
    <n v="5.01"/>
    <n v="0.06"/>
    <n v="15.709999999999999"/>
    <n v="5.74"/>
    <n v="73.83"/>
    <n v="68.819999999999993"/>
    <n v="63.809999999999995"/>
    <m/>
  </r>
  <r>
    <s v="6076-1"/>
    <x v="695"/>
    <s v="Dan Campbell"/>
    <s v="1/173-179 Bronte Rd,Waverley"/>
    <x v="0"/>
    <s v="NSW"/>
    <x v="0"/>
    <s v="Leighton Forrest"/>
    <s v="Not Specified"/>
    <s v="Xit Blank Computer Paper"/>
    <x v="0"/>
    <s v="Small Pack"/>
    <s v="Regular Air"/>
    <d v="2016-09-21T00:00:00"/>
    <s v="$12.39"/>
    <s v="$19.98"/>
    <s v="$7.59"/>
    <n v="24"/>
    <s v="$399.60"/>
    <n v="0.05"/>
    <s v="$19.98"/>
    <s v="$379.62"/>
    <s v="$5.77"/>
    <s v="$385.39"/>
    <n v="379.62"/>
    <n v="385.39"/>
    <n v="-5.7699999999999818"/>
    <n v="5.77"/>
    <n v="19.98"/>
    <n v="371.17999999999995"/>
    <n v="19.98"/>
    <n v="465.30999999999995"/>
    <n v="459.53999999999996"/>
    <n v="453.77"/>
    <m/>
  </r>
  <r>
    <s v="6076-1"/>
    <x v="696"/>
    <s v="Alan Dominguez"/>
    <s v="60 Commercial Rd,Prahran"/>
    <x v="1"/>
    <s v="VIC"/>
    <x v="2"/>
    <s v="Yvette Biti"/>
    <s v="High"/>
    <s v="Xit Blank Computer Paper"/>
    <x v="2"/>
    <s v="Small Pack"/>
    <s v="Regular Air"/>
    <d v="2016-03-31T00:00:00"/>
    <s v="$12.39"/>
    <s v="$19.98"/>
    <s v="$7.59"/>
    <n v="10"/>
    <s v="$399.60"/>
    <n v="0.1"/>
    <s v="$19.98"/>
    <s v="$379.62"/>
    <s v="$5.77"/>
    <s v="$385.39"/>
    <n v="379.62"/>
    <n v="385.39"/>
    <n v="-5.7699999999999818"/>
    <n v="5.77"/>
    <n v="19.98"/>
    <n v="371.17999999999995"/>
    <n v="19.98"/>
    <n v="185.59000000000003"/>
    <n v="179.82000000000002"/>
    <n v="174.05"/>
    <m/>
  </r>
  <r>
    <s v="6076-1"/>
    <x v="697"/>
    <s v="Victoria Pisteka"/>
    <s v="Westfield Sydney,Sydney"/>
    <x v="0"/>
    <s v="NSW"/>
    <x v="3"/>
    <s v="Natasha Song"/>
    <s v="Low"/>
    <s v="Security-Tint Envelopes"/>
    <x v="0"/>
    <s v="Small Box"/>
    <s v="Express Air"/>
    <d v="2016-11-02T00:00:00"/>
    <s v="$4.89"/>
    <s v="$7.64"/>
    <s v="$2.75"/>
    <n v="6"/>
    <s v="$56.40"/>
    <n v="0.04"/>
    <s v="$2.24"/>
    <s v="$51.08"/>
    <s v="$1.39"/>
    <s v="$54.67"/>
    <n v="51.08"/>
    <n v="54.67"/>
    <n v="-3.5900000000000034"/>
    <n v="1.39"/>
    <n v="2.2400000000000002"/>
    <n v="53.82"/>
    <n v="7.64"/>
    <n v="44.989999999999995"/>
    <n v="43.599999999999994"/>
    <n v="42.209999999999994"/>
    <m/>
  </r>
  <r>
    <s v="6076-1"/>
    <x v="695"/>
    <s v="Dan Campbell"/>
    <s v="1/173-179 Bronte Rd,Waverley"/>
    <x v="0"/>
    <s v="NSW"/>
    <x v="1"/>
    <s v="Leighton Forrest"/>
    <s v="Not Specified"/>
    <s v="Xit Blank Computer Paper"/>
    <x v="0"/>
    <s v="Small Box"/>
    <s v="Regular Air"/>
    <d v="2016-09-21T00:00:00"/>
    <s v="$12.39"/>
    <s v="$19.98"/>
    <s v="$7.59"/>
    <n v="14"/>
    <s v="$399.60"/>
    <n v="0.1"/>
    <s v="$19.98"/>
    <s v="$379.62"/>
    <s v="$5.77"/>
    <s v="$385.39"/>
    <n v="379.62"/>
    <n v="385.39"/>
    <n v="-5.7699999999999818"/>
    <n v="5.77"/>
    <n v="19.98"/>
    <n v="371.17999999999995"/>
    <n v="19.98"/>
    <n v="265.51"/>
    <n v="259.74"/>
    <n v="253.97"/>
    <m/>
  </r>
  <r>
    <s v="6076-1"/>
    <x v="229"/>
    <s v="Lycoris Saunders"/>
    <s v="501 George St,Sydney"/>
    <x v="0"/>
    <s v="NSW"/>
    <x v="0"/>
    <s v="Samantha Chairs"/>
    <s v="High"/>
    <s v="Xit Blank Computer Paper"/>
    <x v="0"/>
    <s v="Small Box"/>
    <s v="Regular Air"/>
    <d v="2015-07-31T00:00:00"/>
    <s v="$12.39"/>
    <s v="$19.98"/>
    <s v="$7.59"/>
    <n v="31"/>
    <s v="$399.60"/>
    <n v="0.03"/>
    <s v="$19.98"/>
    <s v="$379.62"/>
    <s v="$5.77"/>
    <s v="$385.39"/>
    <n v="379.62"/>
    <n v="385.39"/>
    <n v="-5.7699999999999818"/>
    <n v="5.77"/>
    <n v="19.98"/>
    <n v="371.17999999999995"/>
    <n v="19.98"/>
    <n v="605.16999999999996"/>
    <n v="599.4"/>
    <n v="593.63"/>
    <m/>
  </r>
  <r>
    <s v="6076-1"/>
    <x v="683"/>
    <s v="Rick Hansen"/>
    <s v="Macquarie Centre Cnr Herring Road &amp; Waterloo Road,Macquarie Park"/>
    <x v="0"/>
    <s v="NSW"/>
    <x v="1"/>
    <s v="Nicholas Fernandes"/>
    <s v="Critical"/>
    <s v="Cando PC940 Copier"/>
    <x v="0"/>
    <s v="Small Box"/>
    <s v="Regular Air"/>
    <d v="2016-03-08T00:00:00"/>
    <s v="$278.99"/>
    <s v="$449.99"/>
    <s v="$171.00"/>
    <n v="31"/>
    <s v="$593.58"/>
    <n v="0.09"/>
    <s v="$0.00"/>
    <s v="$597.56"/>
    <s v="$49.00"/>
    <s v="$591.65"/>
    <n v="597.55999999999995"/>
    <n v="591.65"/>
    <n v="5.9099999999999682"/>
    <n v="49"/>
    <n v="0"/>
    <n v="640.65"/>
    <n v="449.99"/>
    <n v="13998.69"/>
    <n v="13949.69"/>
    <n v="13900.69"/>
    <m/>
  </r>
  <r>
    <s v="6077-1"/>
    <x v="256"/>
    <s v="Brad Norvell"/>
    <s v="120 Hardware St,Melbourne"/>
    <x v="1"/>
    <s v="VIC"/>
    <x v="2"/>
    <s v="Yvette Biti"/>
    <s v="Critical"/>
    <s v="Xit Blank Computer Paper"/>
    <x v="0"/>
    <s v="Small Box"/>
    <s v="Regular Air"/>
    <d v="2015-09-27T00:00:00"/>
    <s v="$12.39"/>
    <s v="$19.98"/>
    <s v="$7.59"/>
    <n v="8"/>
    <s v="$679.32"/>
    <n v="0.05"/>
    <s v="$40.76"/>
    <s v="$638.56"/>
    <s v="$5.77"/>
    <s v="$644.33"/>
    <n v="638.55999999999995"/>
    <n v="644.33000000000004"/>
    <n v="-5.7700000000000955"/>
    <n v="5.77"/>
    <n v="40.76"/>
    <n v="609.34"/>
    <n v="19.98"/>
    <n v="124.85000000000001"/>
    <n v="119.08000000000001"/>
    <n v="113.31000000000002"/>
    <m/>
  </r>
  <r>
    <s v="6078-1"/>
    <x v="295"/>
    <s v="Joseph Airdo"/>
    <s v="Westfield Sydney,Sydney"/>
    <x v="0"/>
    <s v="NSW"/>
    <x v="0"/>
    <s v="Natasha Song"/>
    <s v="Not Specified"/>
    <s v="Colored Envelopes"/>
    <x v="0"/>
    <s v="Small Box"/>
    <s v="Regular Air"/>
    <d v="2015-06-30T00:00:00"/>
    <s v="$2.25"/>
    <s v="$3.69"/>
    <s v="$1.44"/>
    <n v="13"/>
    <s v="$63.36"/>
    <n v="0.02"/>
    <s v="$5.74"/>
    <s v="$57.83"/>
    <s v="$2.50"/>
    <s v="$59.55"/>
    <n v="57.83"/>
    <n v="59.55"/>
    <n v="-1.7199999999999989"/>
    <n v="2.5"/>
    <n v="5.74"/>
    <n v="56.309999999999995"/>
    <n v="3.69"/>
    <n v="44.73"/>
    <n v="42.23"/>
    <n v="39.729999999999997"/>
    <m/>
  </r>
  <r>
    <s v="6079-1"/>
    <x v="81"/>
    <s v="Jonathan Doherty"/>
    <s v="53-55 Liverpool St,Sydney"/>
    <x v="0"/>
    <s v="NSW"/>
    <x v="1"/>
    <s v="Tina Carlton"/>
    <s v="Critical"/>
    <s v="Brown Kraft Recycled Envelopes"/>
    <x v="0"/>
    <s v="Small Box"/>
    <s v="Regular Air"/>
    <d v="2016-11-16T00:00:00"/>
    <s v="$11.04"/>
    <s v="$16.98"/>
    <s v="$5.94"/>
    <n v="39"/>
    <s v="$335.00"/>
    <n v="0.09"/>
    <s v="$38.16"/>
    <s v="$326.19"/>
    <s v="$12.39"/>
    <s v="$333.96"/>
    <n v="326.19"/>
    <n v="333.96"/>
    <n v="-7.7699999999999818"/>
    <n v="12.39"/>
    <n v="38.159999999999997"/>
    <n v="308.18999999999994"/>
    <n v="16.98"/>
    <n v="636.45000000000005"/>
    <n v="624.06000000000006"/>
    <n v="611.67000000000007"/>
    <m/>
  </r>
  <r>
    <s v="6079-1"/>
    <x v="16"/>
    <s v="Sibella Parks"/>
    <s v="180 High Street,Windsor"/>
    <x v="1"/>
    <s v="VIC"/>
    <x v="1"/>
    <s v="Connor Betts"/>
    <s v="Not Specified"/>
    <s v="Apex Preferred Stainless Steel Scissors"/>
    <x v="0"/>
    <s v="Small Box"/>
    <s v="Regular Air"/>
    <d v="2015-05-18T00:00:00"/>
    <s v="$2.50"/>
    <s v="$5.68"/>
    <s v="$3.18"/>
    <n v="15"/>
    <s v="$127.00"/>
    <n v="0.1"/>
    <s v="$5.16"/>
    <s v="$123.84"/>
    <s v="$3.60"/>
    <s v="$120.46"/>
    <n v="123.84"/>
    <n v="120.46"/>
    <n v="3.3800000000000097"/>
    <n v="3.6"/>
    <n v="5.16"/>
    <n v="118.89999999999999"/>
    <n v="5.68"/>
    <n v="83.639999999999986"/>
    <n v="80.039999999999992"/>
    <n v="76.44"/>
    <m/>
  </r>
  <r>
    <s v="6079-1"/>
    <x v="698"/>
    <s v="Quincy Jones"/>
    <s v="Shop 3/144 Waterloo Road,Greenacre"/>
    <x v="0"/>
    <s v="NSW"/>
    <x v="3"/>
    <s v="Samantha Chairs"/>
    <s v="Low"/>
    <s v="Apex Elite Stainless Steel Scissors"/>
    <x v="0"/>
    <s v="Small Box"/>
    <s v="Regular Air"/>
    <d v="2016-02-24T00:00:00"/>
    <s v="$3.42"/>
    <s v="$8.34"/>
    <s v="$4.92"/>
    <n v="37"/>
    <s v="$253.84"/>
    <n v="0.09"/>
    <s v="$21.91"/>
    <s v="$253.89"/>
    <s v="$2.64"/>
    <s v="$253.47"/>
    <n v="253.89"/>
    <n v="253.47"/>
    <n v="0.41999999999998749"/>
    <n v="2.64"/>
    <n v="21.91"/>
    <n v="234.20000000000002"/>
    <n v="8.34"/>
    <n v="289.30999999999995"/>
    <n v="286.66999999999996"/>
    <n v="284.02999999999997"/>
    <m/>
  </r>
  <r>
    <s v="6079-1"/>
    <x v="699"/>
    <s v="Thea Hendricks"/>
    <s v="412 Brunswick St,Fitzroy"/>
    <x v="1"/>
    <s v="VIC"/>
    <x v="0"/>
    <s v="Connor Betts"/>
    <s v="Not Specified"/>
    <s v="Bagged Rubber Bands"/>
    <x v="0"/>
    <s v="Small Box"/>
    <s v="Regular Air"/>
    <d v="2016-05-14T00:00:00"/>
    <s v="$0.24"/>
    <s v="$1.26"/>
    <s v="$1.02"/>
    <n v="29"/>
    <s v="$64.36"/>
    <n v="0.09"/>
    <s v="$5.94"/>
    <s v="$63.86"/>
    <s v="$0.70"/>
    <s v="$65.46"/>
    <n v="63.86"/>
    <n v="65.459999999999994"/>
    <n v="-1.5999999999999943"/>
    <n v="0.7"/>
    <n v="5.94"/>
    <n v="60.22"/>
    <n v="1.26"/>
    <n v="31.299999999999997"/>
    <n v="30.599999999999998"/>
    <n v="29.9"/>
    <m/>
  </r>
  <r>
    <s v="6081-1"/>
    <x v="635"/>
    <s v="Larry Hughes"/>
    <s v="541 Church St,Richmond"/>
    <x v="1"/>
    <s v="VIC"/>
    <x v="2"/>
    <s v="Yvette Biti"/>
    <s v="Medium"/>
    <s v="Binder Posts"/>
    <x v="0"/>
    <s v="Wrap Bag"/>
    <s v="Regular Air"/>
    <d v="2015-09-11T00:00:00"/>
    <s v="$3.50"/>
    <s v="$5.74"/>
    <s v="$2.24"/>
    <n v="20"/>
    <s v="$149.24"/>
    <n v="0.03"/>
    <s v="$4.48"/>
    <s v="$145.76"/>
    <s v="$5.01"/>
    <s v="$149.77"/>
    <n v="145.76"/>
    <n v="149.77000000000001"/>
    <n v="-4.0100000000000193"/>
    <n v="5.01"/>
    <n v="4.4800000000000004"/>
    <n v="150.30000000000001"/>
    <n v="5.74"/>
    <n v="115.33000000000001"/>
    <n v="110.32000000000001"/>
    <n v="105.31"/>
    <m/>
  </r>
  <r>
    <s v="6081-1"/>
    <x v="684"/>
    <s v="Michael Oakman"/>
    <s v="8 Rankins Lane ,Melbourne"/>
    <x v="1"/>
    <s v="VIC"/>
    <x v="2"/>
    <s v="Connor Betts"/>
    <s v="Medium"/>
    <s v="Binder Posts"/>
    <x v="0"/>
    <s v="Wrap Bag"/>
    <s v="Regular Air"/>
    <d v="2015-09-30T00:00:00"/>
    <s v="$3.50"/>
    <s v="$5.74"/>
    <s v="$2.24"/>
    <n v="38"/>
    <s v="$149.24"/>
    <n v="0.03"/>
    <s v="$4.48"/>
    <s v="$144.76"/>
    <s v="$5.01"/>
    <s v="$149.77"/>
    <n v="144.76"/>
    <n v="149.77000000000001"/>
    <n v="-5.0100000000000193"/>
    <n v="5.01"/>
    <n v="4.4800000000000004"/>
    <n v="150.30000000000001"/>
    <n v="5.74"/>
    <n v="218.65"/>
    <n v="213.64000000000001"/>
    <n v="208.63000000000002"/>
    <m/>
  </r>
  <r>
    <s v="6081-1"/>
    <x v="94"/>
    <s v="Carol Triggs"/>
    <s v="484 George St,Sydney"/>
    <x v="0"/>
    <s v="NSW"/>
    <x v="1"/>
    <s v="Radhya Staples"/>
    <s v="Low"/>
    <s v="Binder Posts"/>
    <x v="1"/>
    <s v="Small Box"/>
    <s v="Regular Air"/>
    <d v="2015-04-09T00:00:00"/>
    <s v="$3.50"/>
    <s v="$5.74"/>
    <s v="$2.24"/>
    <n v="29"/>
    <s v="$149.24"/>
    <n v="0.03"/>
    <s v="$4.48"/>
    <s v="$144.76"/>
    <s v="$5.01"/>
    <s v="$149.77"/>
    <n v="144.76"/>
    <n v="149.77000000000001"/>
    <n v="-5.0100000000000193"/>
    <n v="5.01"/>
    <n v="4.4800000000000004"/>
    <n v="150.30000000000001"/>
    <n v="5.74"/>
    <n v="166.99"/>
    <n v="161.98000000000002"/>
    <n v="156.97000000000003"/>
    <m/>
  </r>
  <r>
    <s v="6081-1"/>
    <x v="494"/>
    <s v="Cyma Kinney"/>
    <s v="Sydney Fish Market, Bank Street, Sydney"/>
    <x v="0"/>
    <s v="NSW"/>
    <x v="1"/>
    <s v="Phoebe Gour"/>
    <s v="Critical"/>
    <s v="Pizazz Drawing Pencil Set"/>
    <x v="0"/>
    <s v="Small Pack"/>
    <s v="Regular Air"/>
    <d v="2017-02-07T00:00:00"/>
    <s v="$1.53"/>
    <s v="$2.78"/>
    <s v="$1.25"/>
    <n v="9"/>
    <s v="$88.74"/>
    <n v="7.0000000000000007E-2"/>
    <s v="$0.00"/>
    <s v="$88.74"/>
    <s v="$1.34"/>
    <s v="$89.94"/>
    <n v="88.74"/>
    <n v="89.94"/>
    <n v="-1.2000000000000028"/>
    <n v="1.34"/>
    <n v="0"/>
    <n v="91.28"/>
    <n v="2.78"/>
    <n v="26.36"/>
    <n v="25.02"/>
    <n v="23.68"/>
    <m/>
  </r>
  <r>
    <s v="6082-1"/>
    <x v="700"/>
    <s v="Tony Sayre"/>
    <s v="499-501 Lygon Street,Carlton North"/>
    <x v="1"/>
    <s v="VIC"/>
    <x v="0"/>
    <s v="Yvette Biti"/>
    <s v="Critical"/>
    <s v="HFX LaserJet 3310 Copier"/>
    <x v="0"/>
    <s v="Wrap Bag"/>
    <s v="Regular Air"/>
    <d v="2016-02-18T00:00:00"/>
    <s v="$377.99"/>
    <s v="$599.99"/>
    <s v="$222.00"/>
    <n v="28"/>
    <s v="$1,247.11"/>
    <n v="0.04"/>
    <s v="$121.67"/>
    <s v="$1,205.41"/>
    <s v="$24.49"/>
    <s v="$1,219.33"/>
    <n v="1205.4100000000001"/>
    <n v="1219.33"/>
    <n v="-13.919999999999845"/>
    <n v="24.49"/>
    <n v="121.67"/>
    <n v="1122.1499999999999"/>
    <n v="599.99"/>
    <n v="16702.540000000005"/>
    <n v="16678.050000000003"/>
    <n v="16653.560000000001"/>
    <m/>
  </r>
  <r>
    <s v="6082-1"/>
    <x v="624"/>
    <s v="Alejandro Ballentine"/>
    <s v="412 Brunswick St,Fitzroy"/>
    <x v="1"/>
    <s v="VIC"/>
    <x v="2"/>
    <s v="Connor Betts"/>
    <s v="Medium"/>
    <s v="Pizazz Drawing Pencil Set"/>
    <x v="0"/>
    <s v="Small Box"/>
    <s v="Regular Air"/>
    <d v="2016-02-13T00:00:00"/>
    <s v="$1.53"/>
    <s v="$2.78"/>
    <s v="$1.25"/>
    <n v="5"/>
    <s v="$533.35"/>
    <n v="0.05"/>
    <s v="$49.53"/>
    <s v="$528.39"/>
    <s v="$1.34"/>
    <s v="$539.69"/>
    <n v="528.39"/>
    <n v="539.69000000000005"/>
    <n v="-11.300000000000068"/>
    <n v="1.34"/>
    <n v="49.53"/>
    <n v="491.50000000000011"/>
    <n v="2.78"/>
    <n v="-34.29"/>
    <n v="-35.630000000000003"/>
    <n v="-36.970000000000006"/>
    <m/>
  </r>
  <r>
    <s v="6083-1"/>
    <x v="568"/>
    <s v="Damala Kotsonis"/>
    <s v="Macquarie Centre Cnr Herring Road &amp; Waterloo Road,Macquarie Park"/>
    <x v="0"/>
    <s v="NSW"/>
    <x v="1"/>
    <s v="Nicholas Fernandes"/>
    <s v="Medium"/>
    <s v="Artisan Hi-Liter Smear-Safe Highlighters"/>
    <x v="0"/>
    <s v="Small Box"/>
    <s v="Regular Air"/>
    <d v="2015-10-10T00:00:00"/>
    <s v="$2.98"/>
    <s v="$5.84"/>
    <s v="$2.86"/>
    <n v="1"/>
    <s v="$7.80"/>
    <n v="0"/>
    <s v="$0.70"/>
    <s v="$7.10"/>
    <s v="$0.83"/>
    <s v="$8.73"/>
    <n v="7.1"/>
    <n v="8.73"/>
    <n v="-1.6300000000000008"/>
    <n v="0.83"/>
    <n v="0.7"/>
    <n v="8.8600000000000012"/>
    <n v="5.84"/>
    <n v="5.97"/>
    <n v="5.14"/>
    <n v="4.3099999999999996"/>
    <m/>
  </r>
  <r>
    <s v="6083-1"/>
    <x v="568"/>
    <s v="Damala Kotsonis"/>
    <s v="Macquarie Centre Cnr Herring Road &amp; Waterloo Road,Macquarie Park"/>
    <x v="0"/>
    <s v="NSW"/>
    <x v="1"/>
    <s v="Nicholas Fernandes"/>
    <s v="Critical"/>
    <s v="Artisan Hi-Liter EverBold Pen Style Fluorescent Highlighters, 4/Pack"/>
    <x v="0"/>
    <s v="Small Box"/>
    <s v="Regular Air"/>
    <d v="2015-10-10T00:00:00"/>
    <s v="$4.48"/>
    <s v="$8.14"/>
    <s v="$3.66"/>
    <n v="19"/>
    <s v="$7.80"/>
    <n v="0"/>
    <s v="$0.70"/>
    <s v="$7.10"/>
    <s v="$3.12"/>
    <s v="$8.73"/>
    <n v="7.1"/>
    <n v="8.73"/>
    <n v="-1.6300000000000008"/>
    <n v="3.12"/>
    <n v="0.7"/>
    <n v="11.150000000000002"/>
    <n v="8.14"/>
    <n v="157.08000000000004"/>
    <n v="153.96000000000004"/>
    <n v="150.84000000000003"/>
    <m/>
  </r>
  <r>
    <s v="6083-1"/>
    <x v="400"/>
    <s v="Sarah Brown"/>
    <s v="10 O'Connell St,Sydney"/>
    <x v="0"/>
    <s v="NSW"/>
    <x v="0"/>
    <s v="Aanya Zhang"/>
    <s v="High"/>
    <s v="Artisan File Folder Labels"/>
    <x v="0"/>
    <s v="Wrap Bag"/>
    <s v="Regular Air"/>
    <d v="2015-01-09T00:00:00"/>
    <s v="$1.84"/>
    <s v="$2.88"/>
    <s v="$1.04"/>
    <n v="2"/>
    <s v="$7.10"/>
    <n v="0.04"/>
    <s v="$0.70"/>
    <s v="$8.00"/>
    <s v="$5.33"/>
    <s v="$8.73"/>
    <n v="8"/>
    <n v="8.73"/>
    <n v="-0.73000000000000043"/>
    <n v="5.33"/>
    <n v="0.7"/>
    <n v="13.360000000000001"/>
    <n v="2.88"/>
    <n v="10.39"/>
    <n v="5.0599999999999996"/>
    <n v="-0.27000000000000046"/>
    <m/>
  </r>
  <r>
    <s v="6084-1"/>
    <x v="235"/>
    <s v="Cindy Chapman"/>
    <s v="53-55 Liverpool St,Sydney"/>
    <x v="0"/>
    <s v="NSW"/>
    <x v="3"/>
    <s v="Tina Carlton"/>
    <s v="Medium"/>
    <s v="Binder Posts"/>
    <x v="1"/>
    <s v="Small Box"/>
    <s v="Express Air"/>
    <d v="2016-04-24T00:00:00"/>
    <s v="$3.50"/>
    <s v="$5.74"/>
    <s v="$2.24"/>
    <n v="27"/>
    <s v="$6.94"/>
    <n v="0.05"/>
    <s v="$0.54"/>
    <s v="$6.04"/>
    <s v="$5.01"/>
    <s v="$10.23"/>
    <n v="6.04"/>
    <n v="10.23"/>
    <n v="-4.1900000000000004"/>
    <n v="5.01"/>
    <n v="0.54"/>
    <n v="14.7"/>
    <n v="5.74"/>
    <n v="159.45000000000002"/>
    <n v="154.44000000000003"/>
    <n v="149.43000000000004"/>
    <m/>
  </r>
  <r>
    <s v="6088-1"/>
    <x v="280"/>
    <s v="Clytie Kelty"/>
    <s v="7 Khartoum Rd,Macquarie Park"/>
    <x v="0"/>
    <s v="NSW"/>
    <x v="3"/>
    <s v="Preston Senome"/>
    <s v="Critical"/>
    <s v="Cando PC940 Copier"/>
    <x v="0"/>
    <s v="Small Box"/>
    <s v="Regular Air"/>
    <d v="2015-10-15T00:00:00"/>
    <s v="$278.99"/>
    <s v="$449.99"/>
    <s v="$171.00"/>
    <n v="32"/>
    <s v="$21,149.53"/>
    <n v="0.04"/>
    <s v="$422.99"/>
    <s v="$20,726.54"/>
    <s v="$49.00"/>
    <s v="$20,775.54"/>
    <n v="20726.54"/>
    <n v="20775.54"/>
    <n v="-49"/>
    <n v="49"/>
    <n v="422.99"/>
    <n v="20401.55"/>
    <n v="449.99"/>
    <n v="14025.69"/>
    <n v="13976.69"/>
    <n v="13927.69"/>
    <m/>
  </r>
  <r>
    <s v="6088-1"/>
    <x v="506"/>
    <s v="Patrick ODonnell"/>
    <s v="12 Wentworth St,Parramatta"/>
    <x v="0"/>
    <s v="NSW"/>
    <x v="1"/>
    <s v="Aanya Zhang"/>
    <s v="Critical"/>
    <s v="Smiths SlimLine Pencil Sharpener"/>
    <x v="0"/>
    <s v="Small Box"/>
    <s v="Regular Air"/>
    <d v="2016-01-29T00:00:00"/>
    <s v="$4.79"/>
    <s v="$11.97"/>
    <s v="$7.18"/>
    <n v="39"/>
    <s v="$542.12"/>
    <n v="7.0000000000000007E-2"/>
    <s v="$42.35"/>
    <s v="$385.19"/>
    <s v="$5.81"/>
    <s v="$501.38"/>
    <n v="385.19"/>
    <n v="501.38"/>
    <n v="-116.19"/>
    <n v="5.81"/>
    <n v="42.35"/>
    <n v="464.84"/>
    <n v="11.97"/>
    <n v="430.29"/>
    <n v="424.48"/>
    <n v="418.67"/>
    <m/>
  </r>
  <r>
    <s v="6088-1"/>
    <x v="280"/>
    <s v="Clytie Kelty"/>
    <s v="7 Khartoum Rd,Macquarie Park"/>
    <x v="0"/>
    <s v="NSW"/>
    <x v="0"/>
    <s v="Preston Senome"/>
    <s v="Not Specified"/>
    <s v="Cando PC940 Copier"/>
    <x v="0"/>
    <s v="Small Pack"/>
    <s v="Regular Air"/>
    <d v="2015-10-15T00:00:00"/>
    <s v="$278.99"/>
    <s v="$449.99"/>
    <s v="$171.00"/>
    <n v="18"/>
    <s v="$21,149.53"/>
    <n v="0.02"/>
    <s v="$422.99"/>
    <s v="$20,726.54"/>
    <s v="$49.00"/>
    <s v="$20,775.54"/>
    <n v="20726.54"/>
    <n v="20775.54"/>
    <n v="-49"/>
    <n v="49"/>
    <n v="422.99"/>
    <n v="20401.55"/>
    <n v="449.99"/>
    <n v="7725.83"/>
    <n v="7676.83"/>
    <n v="7627.83"/>
    <m/>
  </r>
  <r>
    <s v="6088-1"/>
    <x v="280"/>
    <s v="Clytie Kelty"/>
    <s v="Macquarie Centre Cnr Herring Road &amp; Waterloo Road,Macquarie Park"/>
    <x v="0"/>
    <s v="NSW"/>
    <x v="0"/>
    <s v="Nicholas Fernandes"/>
    <s v="Not Specified"/>
    <s v="Cando PC940 Copier"/>
    <x v="0"/>
    <s v="Wrap Bag"/>
    <s v="Regular Air"/>
    <d v="2015-10-15T00:00:00"/>
    <s v="$278.99"/>
    <s v="$449.99"/>
    <s v="$171.00"/>
    <n v="3"/>
    <s v="$21,149.53"/>
    <n v="0.1"/>
    <s v="$422.99"/>
    <s v="$20,726.54"/>
    <s v="$49.00"/>
    <s v="$20,775.54"/>
    <n v="20726.54"/>
    <n v="20775.54"/>
    <n v="-49"/>
    <n v="49"/>
    <n v="422.99"/>
    <n v="20401.55"/>
    <n v="449.99"/>
    <n v="975.98"/>
    <n v="926.98"/>
    <n v="877.98"/>
    <m/>
  </r>
  <r>
    <s v="6088-1"/>
    <x v="280"/>
    <s v="Clytie Kelty"/>
    <s v="Macquarie Centre Cnr Herring Road &amp; Waterloo Road,Macquarie Park"/>
    <x v="0"/>
    <s v="NSW"/>
    <x v="3"/>
    <s v="Nicholas Fernandes"/>
    <s v="Not Specified"/>
    <s v="Cando PC940 Copier"/>
    <x v="0"/>
    <s v="Small Pack"/>
    <s v="Regular Air"/>
    <d v="2015-10-15T00:00:00"/>
    <s v="$278.99"/>
    <s v="$449.99"/>
    <s v="$171.00"/>
    <n v="36"/>
    <s v="$21,149.53"/>
    <n v="0.1"/>
    <s v="$422.99"/>
    <s v="$20,726.54"/>
    <s v="$49.00"/>
    <s v="$20,775.54"/>
    <n v="20726.54"/>
    <n v="20775.54"/>
    <n v="-49"/>
    <n v="49"/>
    <n v="422.99"/>
    <n v="20401.55"/>
    <n v="449.99"/>
    <n v="15825.65"/>
    <n v="15776.65"/>
    <n v="15727.65"/>
    <m/>
  </r>
  <r>
    <s v="6091-1"/>
    <x v="669"/>
    <s v="Phillip Flathmann"/>
    <s v="Macquarie Centre Cnr Herring Road &amp; Waterloo Road,Macquarie Park"/>
    <x v="0"/>
    <s v="NSW"/>
    <x v="1"/>
    <s v="Nicholas Fernandes"/>
    <s v="Medium"/>
    <s v="Artisan Reinforcements for Hole-Punch Pages"/>
    <x v="1"/>
    <s v="Small Box"/>
    <s v="Regular Air"/>
    <d v="2015-08-30T00:00:00"/>
    <s v="$1.19"/>
    <s v="$1.98"/>
    <s v="$0.79"/>
    <n v="16"/>
    <s v="$52.46"/>
    <n v="0.1"/>
    <s v="$2.19"/>
    <s v="$52.20"/>
    <s v="$4.77"/>
    <s v="$59.67"/>
    <n v="52.2"/>
    <n v="59.67"/>
    <n v="-7.4699999999999989"/>
    <n v="4.7699999999999996"/>
    <n v="2.19"/>
    <n v="62.25"/>
    <n v="1.98"/>
    <n v="34.26"/>
    <n v="29.49"/>
    <n v="24.72"/>
    <m/>
  </r>
  <r>
    <s v="6091-1"/>
    <x v="317"/>
    <s v="Lisa DeCherney"/>
    <s v="523 King St,Newtown"/>
    <x v="0"/>
    <s v="NSW"/>
    <x v="1"/>
    <s v="Aanya Zhang"/>
    <s v="Low"/>
    <s v="Smiths Pushpins"/>
    <x v="0"/>
    <s v="Small Box"/>
    <s v="Regular Air"/>
    <d v="2015-10-15T00:00:00"/>
    <s v="$0.94"/>
    <s v="$1.88"/>
    <s v="$0.94"/>
    <n v="39"/>
    <s v="$111.15"/>
    <n v="0.1"/>
    <s v="$7.78"/>
    <s v="$103.37"/>
    <s v="$0.79"/>
    <s v="$104.39"/>
    <n v="103.37"/>
    <n v="104.39"/>
    <n v="-1.019999999999996"/>
    <n v="0.79"/>
    <n v="7.78"/>
    <n v="97.4"/>
    <n v="1.88"/>
    <n v="66.33"/>
    <n v="65.539999999999992"/>
    <n v="64.749999999999986"/>
    <m/>
  </r>
  <r>
    <s v="6091-1"/>
    <x v="317"/>
    <s v="Lisa DeCherney"/>
    <s v="523 King St,Newtown"/>
    <x v="0"/>
    <s v="NSW"/>
    <x v="3"/>
    <s v="Aanya Zhang"/>
    <s v="Medium"/>
    <s v="Smiths Pushpins"/>
    <x v="0"/>
    <s v="Small Box"/>
    <s v="Regular Air"/>
    <d v="2015-10-15T00:00:00"/>
    <s v="$0.94"/>
    <s v="$1.88"/>
    <s v="$0.94"/>
    <n v="50"/>
    <s v="$111.15"/>
    <n v="7.0000000000000007E-2"/>
    <s v="$7.78"/>
    <s v="$103.37"/>
    <s v="$0.79"/>
    <s v="$104.39"/>
    <n v="103.37"/>
    <n v="104.39"/>
    <n v="-1.019999999999996"/>
    <n v="0.79"/>
    <n v="7.78"/>
    <n v="97.4"/>
    <n v="1.88"/>
    <n v="87.01"/>
    <n v="86.22"/>
    <n v="85.429999999999993"/>
    <m/>
  </r>
  <r>
    <s v="6091-1"/>
    <x v="343"/>
    <s v="Maria Bertelson"/>
    <s v="188 Pitt Street,Sydney"/>
    <x v="0"/>
    <s v="NSW"/>
    <x v="3"/>
    <s v="Tina Carlton"/>
    <s v="Critical"/>
    <s v="Smiths General Use 3-Ring Binders"/>
    <x v="0"/>
    <s v="Small Box"/>
    <s v="Regular Air"/>
    <d v="2016-01-19T00:00:00"/>
    <s v="$1.18"/>
    <s v="$1.88"/>
    <s v="$0.70"/>
    <n v="9"/>
    <s v="$78.02"/>
    <n v="0.09"/>
    <s v="$0.00"/>
    <s v="$78.51"/>
    <s v="$1.49"/>
    <s v="$74.93"/>
    <n v="78.510000000000005"/>
    <n v="74.930000000000007"/>
    <n v="3.5799999999999983"/>
    <n v="1.49"/>
    <n v="0"/>
    <n v="76.42"/>
    <n v="1.88"/>
    <n v="18.409999999999997"/>
    <n v="16.919999999999998"/>
    <n v="15.429999999999998"/>
    <m/>
  </r>
  <r>
    <s v="6091-1"/>
    <x v="701"/>
    <s v="Alan Barnes"/>
    <s v="99 Glebe Point Rd,Glebe"/>
    <x v="0"/>
    <s v="NSW"/>
    <x v="3"/>
    <s v="Natasha Song"/>
    <s v="High"/>
    <s v="Apex Preferred Stainless Steel Scissors"/>
    <x v="0"/>
    <s v="Small Pack"/>
    <s v="Regular Air"/>
    <d v="2016-11-15T00:00:00"/>
    <s v="$2.50"/>
    <s v="$5.68"/>
    <s v="$3.18"/>
    <n v="23"/>
    <s v="$246.70"/>
    <n v="0.09"/>
    <s v="$2.67"/>
    <s v="$232.77"/>
    <s v="$3.60"/>
    <s v="$239.54"/>
    <n v="232.77"/>
    <n v="239.54"/>
    <n v="-6.7699999999999818"/>
    <n v="3.6"/>
    <n v="2.67"/>
    <n v="240.47"/>
    <n v="5.68"/>
    <n v="131.57"/>
    <n v="127.96999999999998"/>
    <n v="124.36999999999999"/>
    <m/>
  </r>
  <r>
    <s v="6091-1"/>
    <x v="224"/>
    <s v="Kean Thornton"/>
    <s v="Westfield Sydney,Sydney"/>
    <x v="0"/>
    <s v="NSW"/>
    <x v="1"/>
    <s v="Natasha Song"/>
    <s v="Low"/>
    <s v="Office Shears by Apex"/>
    <x v="0"/>
    <s v="Wrap Bag"/>
    <s v="Regular Air"/>
    <d v="2016-07-18T00:00:00"/>
    <s v="$0.94"/>
    <s v="$2.08"/>
    <s v="$1.14"/>
    <n v="19"/>
    <s v="$80.46"/>
    <n v="0.09"/>
    <s v="$7.25"/>
    <s v="$77.45"/>
    <s v="$2.56"/>
    <s v="$70.92"/>
    <n v="77.45"/>
    <n v="70.92"/>
    <n v="6.5300000000000011"/>
    <n v="2.56"/>
    <n v="7.25"/>
    <n v="66.23"/>
    <n v="2.08"/>
    <n v="34.830000000000005"/>
    <n v="32.270000000000003"/>
    <n v="29.710000000000004"/>
    <m/>
  </r>
  <r>
    <s v="6091-1"/>
    <x v="224"/>
    <s v="Kean Thornton"/>
    <s v="Westfield Sydney,Sydney"/>
    <x v="0"/>
    <s v="NSW"/>
    <x v="1"/>
    <s v="Natasha Song"/>
    <s v="Low"/>
    <s v="Smiths Standard Envelopes"/>
    <x v="0"/>
    <s v="Wrap Bag"/>
    <s v="Regular Air"/>
    <d v="2016-07-18T00:00:00"/>
    <s v="$3.52"/>
    <s v="$5.68"/>
    <s v="$2.16"/>
    <n v="33"/>
    <s v="$131.48"/>
    <n v="7.0000000000000007E-2"/>
    <s v="$6.54"/>
    <s v="$121.52"/>
    <s v="$1.39"/>
    <s v="$128.55"/>
    <n v="121.52"/>
    <n v="128.55000000000001"/>
    <n v="-7.0300000000000153"/>
    <n v="1.39"/>
    <n v="6.54"/>
    <n v="123.39999999999999"/>
    <n v="5.68"/>
    <n v="182.29"/>
    <n v="180.9"/>
    <n v="179.51000000000002"/>
    <m/>
  </r>
  <r>
    <s v="6092-1"/>
    <x v="1"/>
    <s v="Shahid Hopkins"/>
    <s v="438 Victoria Avenue,Chatswood"/>
    <x v="0"/>
    <s v="NSW"/>
    <x v="0"/>
    <s v="Natasha Song"/>
    <s v="Not Specified"/>
    <s v="Smiths Standard Envelopes"/>
    <x v="0"/>
    <s v="Small Pack"/>
    <s v="Regular Air"/>
    <d v="2015-10-26T00:00:00"/>
    <s v="$3.52"/>
    <s v="$5.68"/>
    <s v="$2.16"/>
    <n v="34"/>
    <s v="$173.43"/>
    <n v="0"/>
    <s v="$0.00"/>
    <s v="$173.43"/>
    <s v="$1.39"/>
    <s v="$173.93"/>
    <n v="173.43"/>
    <n v="173.93"/>
    <n v="-0.5"/>
    <n v="1.39"/>
    <n v="0"/>
    <n v="175.32"/>
    <n v="5.68"/>
    <n v="194.51"/>
    <n v="193.12"/>
    <n v="191.73000000000002"/>
    <m/>
  </r>
  <r>
    <s v="6093-1"/>
    <x v="702"/>
    <s v="Jim Karlsson"/>
    <s v="1-2/299 Sussex St,Sydney"/>
    <x v="0"/>
    <s v="NSW"/>
    <x v="1"/>
    <s v="Aanya Zhang"/>
    <s v="Critical"/>
    <s v="Self-Adhesive Removable Labels"/>
    <x v="0"/>
    <s v="Wrap Bag"/>
    <s v="Express Air"/>
    <d v="2016-05-27T00:00:00"/>
    <s v="$1.98"/>
    <s v="$3.15"/>
    <s v="$1.17"/>
    <n v="16"/>
    <s v="$3.82"/>
    <n v="0.09"/>
    <s v="$0.34"/>
    <s v="$4.06"/>
    <s v="$0.49"/>
    <s v="$4.16"/>
    <n v="4.0599999999999996"/>
    <n v="4.16"/>
    <n v="-0.10000000000000053"/>
    <n v="0.49"/>
    <n v="0.34"/>
    <n v="4.3100000000000005"/>
    <n v="3.15"/>
    <n v="50.55"/>
    <n v="50.059999999999995"/>
    <n v="49.569999999999993"/>
    <m/>
  </r>
  <r>
    <s v="6094-1"/>
    <x v="34"/>
    <s v="Dave Kipp"/>
    <s v="221 Barkly St,St Kilda"/>
    <x v="1"/>
    <s v="VIC"/>
    <x v="1"/>
    <s v="Yvette Biti"/>
    <s v="Low"/>
    <s v="UGen Ultra Professional Cordless Optical Suite"/>
    <x v="0"/>
    <s v="Small Box"/>
    <s v="Regular Air"/>
    <d v="2013-05-31T00:00:00"/>
    <s v="$156.50"/>
    <s v="$300.97"/>
    <s v="$144.47"/>
    <n v="20"/>
    <s v="$2,219.55"/>
    <n v="0.1"/>
    <s v="$200.79"/>
    <s v="$2,204.95"/>
    <s v="$7.18"/>
    <s v="$2,299.45"/>
    <n v="2204.9499999999998"/>
    <n v="2299.4499999999998"/>
    <n v="-94.5"/>
    <n v="7.18"/>
    <n v="200.79"/>
    <n v="2105.8399999999997"/>
    <n v="300.97000000000003"/>
    <n v="5825.7900000000009"/>
    <n v="5818.6100000000006"/>
    <n v="5811.43"/>
    <m/>
  </r>
  <r>
    <s v="6094-1"/>
    <x v="63"/>
    <s v="Eva Jacobs"/>
    <s v="Westfield 1 Anderson St,Chatswood"/>
    <x v="0"/>
    <s v="NSW"/>
    <x v="1"/>
    <s v="Nicholas Fernandes"/>
    <s v="Not Specified"/>
    <s v="Artisan Reinforcements for Hole-Punch Pages"/>
    <x v="0"/>
    <s v="Small Pack"/>
    <s v="Regular Air"/>
    <d v="2015-10-24T00:00:00"/>
    <s v="$1.19"/>
    <s v="$1.98"/>
    <s v="$0.79"/>
    <n v="2"/>
    <s v="$7.92"/>
    <n v="0.01"/>
    <s v="$0.63"/>
    <s v="$7.29"/>
    <s v="$4.77"/>
    <s v="$12.06"/>
    <n v="7.29"/>
    <n v="12.06"/>
    <n v="-4.7700000000000005"/>
    <n v="4.7699999999999996"/>
    <n v="0.63"/>
    <n v="16.2"/>
    <n v="1.98"/>
    <n v="8.1"/>
    <n v="3.33"/>
    <n v="-1.4399999999999995"/>
    <m/>
  </r>
  <r>
    <s v="6095-1"/>
    <x v="580"/>
    <s v="Kelly Lampkin"/>
    <s v="310 Wattle St,Ultimo"/>
    <x v="0"/>
    <s v="NSW"/>
    <x v="1"/>
    <s v="Aanya Zhang"/>
    <s v="Critical"/>
    <s v="OIC Bulk Pack Metal Binder Clips"/>
    <x v="0"/>
    <s v="Wrap Bag"/>
    <s v="Regular Air"/>
    <d v="2015-10-23T00:00:00"/>
    <s v="$3.95"/>
    <s v="$6.08"/>
    <s v="$2.13"/>
    <n v="12"/>
    <s v="$10.47"/>
    <n v="0.1"/>
    <s v="$0.10"/>
    <s v="$10.37"/>
    <s v="$1.82"/>
    <s v="$11.13"/>
    <n v="10.37"/>
    <n v="11.13"/>
    <n v="-0.76000000000000156"/>
    <n v="1.82"/>
    <n v="0.1"/>
    <n v="12.850000000000001"/>
    <n v="6.08"/>
    <n v="74.680000000000007"/>
    <n v="72.860000000000014"/>
    <n v="71.04000000000002"/>
    <m/>
  </r>
  <r>
    <s v="6095-1"/>
    <x v="224"/>
    <s v="Kean Thornton"/>
    <s v="Westfield Sydney,Sydney"/>
    <x v="0"/>
    <s v="NSW"/>
    <x v="0"/>
    <s v="Natasha Song"/>
    <s v="Not Specified"/>
    <s v="1726 Digital Answering Machine"/>
    <x v="0"/>
    <s v="Small Box"/>
    <s v="Express Air"/>
    <d v="2016-07-18T00:00:00"/>
    <s v="$8.82"/>
    <s v="$20.99"/>
    <s v="$12.17"/>
    <n v="33"/>
    <s v="$542.60"/>
    <n v="0.02"/>
    <s v="$7.56"/>
    <s v="$512.00"/>
    <s v="$4.81"/>
    <s v="$518.29"/>
    <n v="512"/>
    <n v="518.29"/>
    <n v="-6.2899999999999636"/>
    <n v="4.8099999999999996"/>
    <n v="7.56"/>
    <n v="515.54"/>
    <n v="20.99"/>
    <n v="689.92"/>
    <n v="685.11"/>
    <n v="680.30000000000007"/>
    <m/>
  </r>
  <r>
    <s v="6095-1"/>
    <x v="703"/>
    <s v="Dave Hallsten"/>
    <s v="1 John St,Waterloo"/>
    <x v="0"/>
    <s v="NSW"/>
    <x v="1"/>
    <s v="Charlie Bui"/>
    <s v="Not Specified"/>
    <s v="Alto Parchment Paper, Assorted Colors"/>
    <x v="1"/>
    <s v="Small Pack"/>
    <s v="Regular Air"/>
    <d v="2016-01-14T00:00:00"/>
    <s v="$4.59"/>
    <s v="$7.28"/>
    <s v="$2.69"/>
    <n v="8"/>
    <s v="$542.20"/>
    <n v="0.1"/>
    <s v="$43.02"/>
    <s v="$423.10"/>
    <s v="$11.15"/>
    <s v="$420.95"/>
    <n v="423.1"/>
    <n v="420.95"/>
    <n v="2.1500000000000341"/>
    <n v="11.15"/>
    <n v="43.02"/>
    <n v="389.08"/>
    <n v="7.28"/>
    <n v="26.369999999999997"/>
    <n v="15.219999999999999"/>
    <n v="4.0699999999999985"/>
    <m/>
  </r>
  <r>
    <s v="6095-1"/>
    <x v="274"/>
    <s v="Allen Armold"/>
    <s v="224A Gertrude St,Fitzroy"/>
    <x v="1"/>
    <s v="VIC"/>
    <x v="1"/>
    <s v="Connor Betts"/>
    <s v="Not Specified"/>
    <s v="Smiths General Use 3-Ring Binders"/>
    <x v="0"/>
    <s v="Wrap Bag"/>
    <s v="Regular Air"/>
    <d v="2013-11-18T00:00:00"/>
    <s v="$1.18"/>
    <s v="$1.88"/>
    <s v="$0.70"/>
    <n v="22"/>
    <s v="$105.68"/>
    <n v="0.06"/>
    <s v="$10.34"/>
    <s v="$10.37"/>
    <s v="$1.49"/>
    <s v="$11.13"/>
    <n v="10.37"/>
    <n v="11.13"/>
    <n v="-0.76000000000000156"/>
    <n v="1.49"/>
    <n v="10.34"/>
    <n v="2.2800000000000011"/>
    <n v="1.88"/>
    <n v="32.51"/>
    <n v="31.02"/>
    <n v="29.53"/>
    <m/>
  </r>
  <r>
    <s v="6095-1"/>
    <x v="580"/>
    <s v="Kelly Lampkin"/>
    <s v="310 Wattle St,Ultimo"/>
    <x v="0"/>
    <s v="NSW"/>
    <x v="2"/>
    <s v="Aanya Zhang"/>
    <s v="Medium"/>
    <s v="OIC Bulk Pack Metal Binder Clips"/>
    <x v="0"/>
    <s v="Small Box"/>
    <s v="Regular Air"/>
    <d v="2015-10-23T00:00:00"/>
    <s v="$3.95"/>
    <s v="$6.08"/>
    <s v="$2.13"/>
    <n v="9"/>
    <s v="$10.47"/>
    <n v="0.01"/>
    <s v="$0.10"/>
    <s v="$10.37"/>
    <s v="$1.82"/>
    <s v="$11.13"/>
    <n v="10.37"/>
    <n v="11.13"/>
    <n v="-0.76000000000000156"/>
    <n v="1.82"/>
    <n v="0.1"/>
    <n v="12.850000000000001"/>
    <n v="6.08"/>
    <n v="56.44"/>
    <n v="54.62"/>
    <n v="52.8"/>
    <m/>
  </r>
  <r>
    <s v="6095-1"/>
    <x v="580"/>
    <s v="Kelly Lampkin"/>
    <s v="310 Wattle St,Ultimo"/>
    <x v="0"/>
    <s v="NSW"/>
    <x v="2"/>
    <s v="Aanya Zhang"/>
    <s v="Low"/>
    <s v="OIC Bulk Pack Metal Binder Clips"/>
    <x v="0"/>
    <s v="Wrap Bag"/>
    <s v="Regular Air"/>
    <d v="2015-10-23T00:00:00"/>
    <s v="$2.13"/>
    <s v="$3.49"/>
    <s v="$1.36"/>
    <n v="21"/>
    <s v="$10.47"/>
    <n v="0"/>
    <s v="$0.10"/>
    <s v="$10.37"/>
    <s v="$0.76"/>
    <s v="$11.13"/>
    <n v="10.37"/>
    <n v="11.13"/>
    <n v="-0.76000000000000156"/>
    <n v="0.76"/>
    <n v="0.1"/>
    <n v="11.790000000000001"/>
    <n v="3.49"/>
    <n v="73.950000000000017"/>
    <n v="73.190000000000012"/>
    <n v="72.430000000000007"/>
    <m/>
  </r>
  <r>
    <s v="6095-1"/>
    <x v="580"/>
    <s v="Kelly Lampkin"/>
    <s v="310 Wattle St,Ultimo"/>
    <x v="0"/>
    <s v="NSW"/>
    <x v="3"/>
    <s v="Aanya Zhang"/>
    <s v="Low"/>
    <s v="Smiths General Use 3-Ring Binders"/>
    <x v="0"/>
    <s v="Small Box"/>
    <s v="Regular Air"/>
    <d v="2015-10-23T00:00:00"/>
    <s v="$1.18"/>
    <s v="$1.88"/>
    <s v="$0.70"/>
    <n v="43"/>
    <s v="$10.45"/>
    <n v="0.08"/>
    <s v="$0.10"/>
    <s v="$10.34"/>
    <s v="$1.49"/>
    <s v="$11.14"/>
    <n v="10.34"/>
    <n v="11.14"/>
    <n v="-0.80000000000000071"/>
    <n v="1.49"/>
    <n v="0.1"/>
    <n v="12.530000000000001"/>
    <n v="1.88"/>
    <n v="82.22999999999999"/>
    <n v="80.739999999999995"/>
    <n v="79.25"/>
    <m/>
  </r>
  <r>
    <s v="6096-1"/>
    <x v="580"/>
    <s v="Sung Shariari"/>
    <s v="6/15 Cross Street,Double Bay"/>
    <x v="0"/>
    <s v="NSW"/>
    <x v="0"/>
    <s v="Leighton Forrest"/>
    <s v="Medium"/>
    <s v="Smiths General Use 3-Ring Binders"/>
    <x v="0"/>
    <s v="Small Box"/>
    <s v="Regular Air"/>
    <d v="2015-10-23T00:00:00"/>
    <s v="$1.18"/>
    <s v="$1.88"/>
    <s v="$0.70"/>
    <n v="40"/>
    <s v="$11.28"/>
    <n v="0.01"/>
    <s v="$0.79"/>
    <s v="$10.49"/>
    <s v="$1.49"/>
    <s v="$11.98"/>
    <n v="10.49"/>
    <n v="11.98"/>
    <n v="-1.4900000000000002"/>
    <n v="1.49"/>
    <n v="0.79"/>
    <n v="12.68"/>
    <n v="1.88"/>
    <n v="75.899999999999977"/>
    <n v="74.409999999999982"/>
    <n v="72.919999999999987"/>
    <m/>
  </r>
  <r>
    <s v="6096-1"/>
    <x v="580"/>
    <s v="Shahid Shariari"/>
    <s v="3/219 Canley Vale Road,Canley Heights"/>
    <x v="0"/>
    <s v="NSW"/>
    <x v="3"/>
    <s v="Mihael Khan"/>
    <s v="Low"/>
    <s v="Smiths General Use 3-Ring Binders"/>
    <x v="0"/>
    <s v="Small Box"/>
    <s v="Regular Air"/>
    <d v="2015-10-23T00:00:00"/>
    <s v="$1.18"/>
    <s v="$1.88"/>
    <s v="$0.70"/>
    <n v="47"/>
    <s v="$11.28"/>
    <n v="0"/>
    <s v="$0.79"/>
    <s v="$10.49"/>
    <s v="$1.49"/>
    <s v="$11.98"/>
    <n v="10.49"/>
    <n v="11.98"/>
    <n v="-1.4900000000000002"/>
    <n v="1.49"/>
    <n v="0.79"/>
    <n v="12.68"/>
    <n v="1.88"/>
    <n v="89.059999999999988"/>
    <n v="87.57"/>
    <n v="86.08"/>
    <m/>
  </r>
  <r>
    <s v="6097-1"/>
    <x v="163"/>
    <s v="Dave Hallsten"/>
    <s v="1 John St,Waterloo"/>
    <x v="0"/>
    <s v="NSW"/>
    <x v="1"/>
    <s v="Charlie Bui"/>
    <s v="Medium"/>
    <s v="TypeRight Side-Opening Peel &amp; Seel Expanding Envelopes"/>
    <x v="0"/>
    <s v="Small Box"/>
    <s v="Regular Air"/>
    <d v="2015-08-08T00:00:00"/>
    <s v="$54.29"/>
    <s v="$90.48"/>
    <s v="$36.19"/>
    <n v="24"/>
    <s v="$442.94"/>
    <n v="0.05"/>
    <s v="$42.41"/>
    <s v="$4,926.94"/>
    <s v="$19.99"/>
    <s v="$4,922.95"/>
    <n v="4926.9399999999996"/>
    <n v="4922.95"/>
    <n v="3.9899999999997817"/>
    <n v="19.989999999999998"/>
    <n v="42.41"/>
    <n v="4900.53"/>
    <n v="90.48"/>
    <n v="2149.1"/>
    <n v="2129.11"/>
    <n v="2109.1200000000003"/>
    <m/>
  </r>
  <r>
    <s v="6097-1"/>
    <x v="246"/>
    <s v="Chuck Magee"/>
    <s v="1-2/299 Sussex St,Sydney"/>
    <x v="0"/>
    <s v="NSW"/>
    <x v="2"/>
    <s v="Aanya Zhang"/>
    <s v="Medium"/>
    <s v="Smiths SlimLine Pencil Sharpener"/>
    <x v="0"/>
    <s v="Small Box"/>
    <s v="Regular Air"/>
    <d v="2013-08-04T00:00:00"/>
    <s v="$4.79"/>
    <s v="$11.97"/>
    <s v="$7.18"/>
    <n v="5"/>
    <s v="$976.26"/>
    <n v="0.05"/>
    <s v="$9.66"/>
    <s v="$971.24"/>
    <s v="$5.81"/>
    <s v="$976.42"/>
    <n v="971.24"/>
    <n v="976.42"/>
    <n v="-5.17999999999995"/>
    <n v="5.81"/>
    <n v="9.66"/>
    <n v="972.56999999999994"/>
    <n v="11.97"/>
    <n v="56"/>
    <n v="50.19"/>
    <n v="44.379999999999995"/>
    <m/>
  </r>
  <r>
    <s v="6097-1"/>
    <x v="120"/>
    <s v="Fred Wasserman"/>
    <s v="61 York St,Sydney"/>
    <x v="0"/>
    <s v="NSW"/>
    <x v="1"/>
    <s v="Leighton Forrest"/>
    <s v="Critical"/>
    <s v="Smiths Pen Style Liquid Stix; Assorted (yellow, pink, green, blue, orange), 5/Pack"/>
    <x v="0"/>
    <s v="Wrap Bag"/>
    <s v="Regular Air"/>
    <d v="2014-01-17T00:00:00"/>
    <s v="$3.88"/>
    <s v="$6.47"/>
    <s v="$2.59"/>
    <n v="42"/>
    <s v="$131.85"/>
    <n v="7.0000000000000007E-2"/>
    <s v="$10.79"/>
    <s v="$105.29"/>
    <s v="$1.22"/>
    <s v="$105.20"/>
    <n v="105.29"/>
    <n v="105.2"/>
    <n v="9.0000000000003411E-2"/>
    <n v="1.22"/>
    <n v="10.79"/>
    <n v="95.63"/>
    <n v="6.47"/>
    <n v="262.17"/>
    <n v="260.95"/>
    <n v="259.72999999999996"/>
    <m/>
  </r>
  <r>
    <s v="6097-1"/>
    <x v="63"/>
    <s v="Eva Jacobs"/>
    <s v="Westfield 1 Anderson St,Chatswood"/>
    <x v="0"/>
    <s v="NSW"/>
    <x v="1"/>
    <s v="Nicholas Fernandes"/>
    <s v="Not Specified"/>
    <s v="Artisan 474 Labels"/>
    <x v="0"/>
    <s v="Wrap Bag"/>
    <s v="Express Air"/>
    <d v="2015-10-24T00:00:00"/>
    <s v="$1.84"/>
    <s v="$2.88"/>
    <s v="$1.04"/>
    <n v="41"/>
    <s v="$7.92"/>
    <n v="0.02"/>
    <s v="$0.63"/>
    <s v="$7.29"/>
    <s v="$0.99"/>
    <s v="$12.06"/>
    <n v="7.29"/>
    <n v="12.06"/>
    <n v="-4.7700000000000005"/>
    <n v="0.99"/>
    <n v="0.63"/>
    <n v="12.42"/>
    <n v="2.88"/>
    <n v="118.44"/>
    <n v="117.45"/>
    <n v="116.46000000000001"/>
    <m/>
  </r>
  <r>
    <s v="6097-1"/>
    <x v="271"/>
    <s v="Sally Knutson"/>
    <s v="Shop 1, 186-190 Church Street,Parramatta;46a Macleay Street,Potts Point"/>
    <x v="0"/>
    <s v="NSW"/>
    <x v="1"/>
    <s v="Mihael Khan"/>
    <s v="Not Specified"/>
    <s v="Smiths Metal Binder Clips"/>
    <x v="0"/>
    <s v="Small Box"/>
    <s v="Express Air"/>
    <d v="2015-08-31T00:00:00"/>
    <s v="$1.60"/>
    <s v="$2.62"/>
    <s v="$1.02"/>
    <n v="39"/>
    <s v="$114.66"/>
    <n v="0.03"/>
    <s v="$4.59"/>
    <s v="$110.07"/>
    <s v="$0.80"/>
    <s v="$110.88"/>
    <n v="110.07"/>
    <n v="110.88"/>
    <n v="-0.81000000000000227"/>
    <n v="0.8"/>
    <n v="4.59"/>
    <n v="107.08999999999999"/>
    <n v="2.62"/>
    <n v="98.39"/>
    <n v="97.59"/>
    <n v="96.79"/>
    <m/>
  </r>
  <r>
    <s v="6097-1"/>
    <x v="63"/>
    <s v="Eva Jacobs"/>
    <s v="Westfield 1 Anderson St,Chatswood"/>
    <x v="0"/>
    <s v="NSW"/>
    <x v="1"/>
    <s v="Nicholas Fernandes"/>
    <s v="Medium"/>
    <s v="Artisan 474 Labels"/>
    <x v="0"/>
    <s v="Small Box"/>
    <s v="Regular Air"/>
    <d v="2015-10-24T00:00:00"/>
    <s v="$1.84"/>
    <s v="$2.88"/>
    <s v="$1.04"/>
    <n v="50"/>
    <s v="$7.92"/>
    <n v="0.02"/>
    <s v="$0.63"/>
    <s v="$7.29"/>
    <s v="$0.99"/>
    <s v="$12.06"/>
    <n v="7.29"/>
    <n v="12.06"/>
    <n v="-4.7700000000000005"/>
    <n v="0.99"/>
    <n v="0.63"/>
    <n v="12.42"/>
    <n v="2.88"/>
    <n v="144.36000000000001"/>
    <n v="143.37"/>
    <n v="142.38"/>
    <m/>
  </r>
  <r>
    <s v="6098-1"/>
    <x v="1"/>
    <s v="Annie Thurman"/>
    <s v="499-501 Lygon Street,Carlton North"/>
    <x v="1"/>
    <s v="VIC"/>
    <x v="1"/>
    <s v="Yvette Biti"/>
    <s v="Low"/>
    <s v="Angle-D Binders with Locking Rings, Label Holders"/>
    <x v="1"/>
    <s v="Small Box"/>
    <s v="Regular Air"/>
    <d v="2015-10-26T00:00:00"/>
    <s v="$4.53"/>
    <s v="$7.30"/>
    <s v="$2.77"/>
    <n v="8"/>
    <s v="$248.00"/>
    <n v="0.01"/>
    <s v="$7.45"/>
    <s v="$240.75"/>
    <s v="$7.72"/>
    <s v="$248.47"/>
    <n v="240.75"/>
    <n v="248.47"/>
    <n v="-7.7199999999999989"/>
    <n v="7.72"/>
    <n v="7.45"/>
    <n v="248.74"/>
    <n v="7.3"/>
    <n v="58.669999999999995"/>
    <n v="50.949999999999996"/>
    <n v="43.23"/>
    <m/>
  </r>
  <r>
    <s v="6098-1"/>
    <x v="704"/>
    <s v="Cari Schnelling"/>
    <s v="273 George Street,Sydney"/>
    <x v="0"/>
    <s v="NSW"/>
    <x v="2"/>
    <s v="Leighton Forrest"/>
    <s v="High"/>
    <s v="Wirebound Message Book, 4 per Page"/>
    <x v="0"/>
    <s v="Small Box"/>
    <s v="Regular Air"/>
    <d v="2015-05-08T00:00:00"/>
    <s v="$3.48"/>
    <s v="$5.43"/>
    <s v="$1.95"/>
    <n v="42"/>
    <s v="$65.10"/>
    <n v="0"/>
    <s v="$5.25"/>
    <s v="$59.67"/>
    <s v="$0.95"/>
    <s v="$60.68"/>
    <n v="59.67"/>
    <n v="60.68"/>
    <n v="-1.009999999999998"/>
    <n v="0.95"/>
    <n v="5.25"/>
    <n v="56.38"/>
    <n v="5.43"/>
    <n v="223.76"/>
    <n v="222.81"/>
    <n v="221.86"/>
    <m/>
  </r>
  <r>
    <s v="6098-1"/>
    <x v="705"/>
    <s v="Thea Hendricks"/>
    <s v="412 Brunswick St,Fitzroy"/>
    <x v="1"/>
    <s v="VIC"/>
    <x v="0"/>
    <s v="Connor Betts"/>
    <s v="Medium"/>
    <s v="Smiths SlimLine Pencil Sharpener"/>
    <x v="0"/>
    <s v="Small Box"/>
    <s v="Regular Air"/>
    <d v="2016-10-14T00:00:00"/>
    <s v="$4.79"/>
    <s v="$11.97"/>
    <s v="$7.18"/>
    <n v="37"/>
    <s v="$636.52"/>
    <n v="0.01"/>
    <s v="$49.25"/>
    <s v="$522.69"/>
    <s v="$5.81"/>
    <s v="$538.76"/>
    <n v="522.69000000000005"/>
    <n v="538.76"/>
    <n v="-16.069999999999936"/>
    <n v="5.81"/>
    <n v="49.25"/>
    <n v="495.31999999999994"/>
    <n v="11.97"/>
    <n v="399.45000000000005"/>
    <n v="393.64000000000004"/>
    <n v="387.83000000000004"/>
    <m/>
  </r>
  <r>
    <s v="6099-1"/>
    <x v="369"/>
    <s v="Dennis Kane"/>
    <s v="33/4 Barangaroo Avenue,Sydney"/>
    <x v="0"/>
    <s v="NSW"/>
    <x v="1"/>
    <s v="Natasha Song"/>
    <s v="Medium"/>
    <s v="DrawIt Colored Pencils, 48-Color Set"/>
    <x v="0"/>
    <s v="Small Box"/>
    <s v="Regular Air"/>
    <d v="2013-11-08T00:00:00"/>
    <s v="$21.56"/>
    <s v="$36.55"/>
    <s v="$14.99"/>
    <n v="23"/>
    <s v="$205.62"/>
    <n v="0.1"/>
    <s v="$14.33"/>
    <s v="$192.73"/>
    <s v="$13.89"/>
    <s v="$193.92"/>
    <n v="192.73"/>
    <n v="193.92"/>
    <n v="-1.1899999999999977"/>
    <n v="13.89"/>
    <n v="14.33"/>
    <n v="193.48"/>
    <n v="36.549999999999997"/>
    <n v="840.20999999999992"/>
    <n v="826.31999999999994"/>
    <n v="812.43"/>
    <m/>
  </r>
  <r>
    <s v="6099-1"/>
    <x v="63"/>
    <s v="Eva Jacobs"/>
    <s v="Westfield 1 Anderson St,Chatswood"/>
    <x v="0"/>
    <s v="NSW"/>
    <x v="3"/>
    <s v="Nicholas Fernandes"/>
    <s v="Not Specified"/>
    <s v="Artisan 487 Labels"/>
    <x v="0"/>
    <s v="Wrap Bag"/>
    <s v="Regular Air"/>
    <d v="2015-10-24T00:00:00"/>
    <s v="$2.29"/>
    <s v="$3.69"/>
    <s v="$1.40"/>
    <n v="39"/>
    <s v="$7.92"/>
    <n v="0.08"/>
    <s v="$0.72"/>
    <s v="$7.28"/>
    <s v="$0.50"/>
    <s v="$12.10"/>
    <n v="7.28"/>
    <n v="12.1"/>
    <n v="-4.8199999999999994"/>
    <n v="0.5"/>
    <n v="0.72"/>
    <n v="11.879999999999999"/>
    <n v="3.69"/>
    <n v="143.69"/>
    <n v="143.19"/>
    <n v="142.69"/>
    <m/>
  </r>
  <r>
    <s v="6099-1"/>
    <x v="1"/>
    <s v="Shahid Hopkins"/>
    <s v="438 Victoria Avenue,Chatswood"/>
    <x v="0"/>
    <s v="NSW"/>
    <x v="3"/>
    <s v="Natasha Song"/>
    <s v="Not Specified"/>
    <s v="Colored Envelopes"/>
    <x v="0"/>
    <s v="Small Box"/>
    <s v="Regular Air"/>
    <d v="2015-10-26T00:00:00"/>
    <s v="$2.25"/>
    <s v="$3.69"/>
    <s v="$1.44"/>
    <n v="42"/>
    <s v="$173.43"/>
    <n v="0.1"/>
    <s v="$0.00"/>
    <s v="$173.43"/>
    <s v="$2.50"/>
    <s v="$175.93"/>
    <n v="173.43"/>
    <n v="175.93"/>
    <n v="-2.5"/>
    <n v="2.5"/>
    <n v="0"/>
    <n v="178.43"/>
    <n v="3.69"/>
    <n v="157.47999999999999"/>
    <n v="154.97999999999999"/>
    <n v="152.47999999999999"/>
    <m/>
  </r>
  <r>
    <s v="6099-1"/>
    <x v="656"/>
    <s v="Randy Ferguson"/>
    <s v="438 Victoria Avenue,Chatswood"/>
    <x v="0"/>
    <s v="NSW"/>
    <x v="1"/>
    <s v="Natasha Song"/>
    <s v="Critical"/>
    <s v="Wirebound Voice Message Log Book"/>
    <x v="0"/>
    <s v="Wrap Bag"/>
    <s v="Regular Air"/>
    <d v="2015-07-09T00:00:00"/>
    <s v="$2.90"/>
    <s v="$4.76"/>
    <s v="$1.86"/>
    <n v="47"/>
    <s v="$10.88"/>
    <n v="7.0000000000000007E-2"/>
    <s v="$0.49"/>
    <s v="$10.29"/>
    <s v="$0.88"/>
    <s v="$10.78"/>
    <n v="10.29"/>
    <n v="10.78"/>
    <n v="-0.49000000000000021"/>
    <n v="0.88"/>
    <n v="0.49"/>
    <n v="11.17"/>
    <n v="4.76"/>
    <n v="224.10999999999999"/>
    <n v="223.23"/>
    <n v="222.35"/>
    <m/>
  </r>
  <r>
    <s v="6100-1"/>
    <x v="691"/>
    <s v="William Brown"/>
    <s v="3 Carrington Road ,Box Hill"/>
    <x v="1"/>
    <s v="VIC"/>
    <x v="3"/>
    <s v="Yvette Biti"/>
    <s v="Medium"/>
    <s v="HFX 6S Scientific Calculator"/>
    <x v="0"/>
    <s v="Wrap Bag"/>
    <s v="Regular Air"/>
    <d v="2015-10-30T00:00:00"/>
    <s v="$7.92"/>
    <s v="$12.99"/>
    <s v="$5.07"/>
    <n v="43"/>
    <s v="$597.54"/>
    <n v="0.03"/>
    <s v="$5.98"/>
    <s v="$591.56"/>
    <s v="$9.44"/>
    <s v="$601.00"/>
    <n v="591.55999999999995"/>
    <n v="601"/>
    <n v="-9.4400000000000546"/>
    <n v="9.44"/>
    <n v="5.98"/>
    <n v="604.46"/>
    <n v="12.99"/>
    <n v="562.03000000000009"/>
    <n v="552.59"/>
    <n v="543.15"/>
    <m/>
  </r>
  <r>
    <s v="6100-1"/>
    <x v="691"/>
    <s v="William Brown"/>
    <s v="3 Carrington Road ,Box Hill"/>
    <x v="1"/>
    <s v="VIC"/>
    <x v="2"/>
    <s v="Yvette Biti"/>
    <s v="Critical"/>
    <s v="DrawIt Colored Pencils, 48-Color Set"/>
    <x v="0"/>
    <s v="Wrap Bag"/>
    <s v="Express Air"/>
    <d v="2015-10-30T00:00:00"/>
    <s v="$21.56"/>
    <s v="$36.55"/>
    <s v="$14.99"/>
    <n v="2"/>
    <s v="$597.54"/>
    <n v="0.03"/>
    <s v="$5.98"/>
    <s v="$591.56"/>
    <s v="$13.89"/>
    <s v="$601.00"/>
    <n v="591.55999999999995"/>
    <n v="601"/>
    <n v="-9.4400000000000546"/>
    <n v="13.89"/>
    <n v="5.98"/>
    <n v="608.91"/>
    <n v="36.549999999999997"/>
    <n v="81.009999999999991"/>
    <n v="67.11999999999999"/>
    <n v="53.22999999999999"/>
    <m/>
  </r>
  <r>
    <s v="6100-1"/>
    <x v="691"/>
    <s v="William Brown"/>
    <s v="3 Carrington Road ,Box Hill"/>
    <x v="1"/>
    <s v="VIC"/>
    <x v="0"/>
    <s v="Yvette Biti"/>
    <s v="Critical"/>
    <s v="HFX 6S Scientific Calculator"/>
    <x v="1"/>
    <s v="Small Box"/>
    <s v="Regular Air"/>
    <d v="2015-10-30T00:00:00"/>
    <s v="$7.92"/>
    <s v="$12.99"/>
    <s v="$5.07"/>
    <n v="32"/>
    <s v="$597.54"/>
    <n v="0.1"/>
    <s v="$5.98"/>
    <s v="$591.56"/>
    <s v="$9.44"/>
    <s v="$601.00"/>
    <n v="591.55999999999995"/>
    <n v="601"/>
    <n v="-9.4400000000000546"/>
    <n v="9.44"/>
    <n v="5.98"/>
    <n v="604.46"/>
    <n v="12.99"/>
    <n v="419.14"/>
    <n v="409.7"/>
    <n v="400.26"/>
    <m/>
  </r>
  <r>
    <s v="6100-1"/>
    <x v="691"/>
    <s v="William Brown"/>
    <s v="3 Carrington Road ,Box Hill"/>
    <x v="1"/>
    <s v="VIC"/>
    <x v="3"/>
    <s v="Yvette Biti"/>
    <s v="Low"/>
    <s v="HFX 6S Scientific Calculator"/>
    <x v="1"/>
    <s v="Small Pack"/>
    <s v="Regular Air"/>
    <d v="2015-10-30T00:00:00"/>
    <s v="$7.92"/>
    <s v="$12.99"/>
    <s v="$5.07"/>
    <n v="5"/>
    <s v="$597.54"/>
    <n v="0"/>
    <s v="$5.98"/>
    <s v="$591.56"/>
    <s v="$9.44"/>
    <s v="$601.00"/>
    <n v="591.55999999999995"/>
    <n v="601"/>
    <n v="-9.4400000000000546"/>
    <n v="9.44"/>
    <n v="5.98"/>
    <n v="604.46"/>
    <n v="12.99"/>
    <n v="68.41"/>
    <n v="58.97"/>
    <n v="49.53"/>
    <m/>
  </r>
  <r>
    <s v="6100-1"/>
    <x v="706"/>
    <s v="Patrick ODonnell"/>
    <s v="21 Wentworth St,Parramatta"/>
    <x v="0"/>
    <s v="NSW"/>
    <x v="2"/>
    <s v="Aanya Zhang"/>
    <s v="Medium"/>
    <s v="Artisan 478 Labels"/>
    <x v="1"/>
    <s v="Large Box"/>
    <s v="Regular Air"/>
    <d v="2017-01-09T00:00:00"/>
    <s v="$3.14"/>
    <s v="$4.91"/>
    <s v="$1.77"/>
    <n v="10"/>
    <s v="$25.92"/>
    <n v="0.01"/>
    <s v="$0.00"/>
    <s v="$25.92"/>
    <s v="$0.50"/>
    <s v="$26.91"/>
    <n v="25.92"/>
    <n v="26.91"/>
    <n v="-0.98999999999999844"/>
    <n v="0.5"/>
    <n v="0"/>
    <n v="27.41"/>
    <n v="4.91"/>
    <n v="49.6"/>
    <n v="49.1"/>
    <n v="48.6"/>
    <m/>
  </r>
  <r>
    <s v="6100-1"/>
    <x v="514"/>
    <s v="Christopher Martinez"/>
    <s v="188 Pitt Street,Sydney"/>
    <x v="0"/>
    <s v="NSW"/>
    <x v="1"/>
    <s v="Tina Carlton"/>
    <s v="Low"/>
    <s v="TechSavi Cordless Elite Duo"/>
    <x v="0"/>
    <s v="Wrap Bag"/>
    <s v="Regular Air"/>
    <d v="2016-09-28T00:00:00"/>
    <s v="$60.59"/>
    <s v="$100.98"/>
    <s v="$40.39"/>
    <n v="8"/>
    <s v="$306.71"/>
    <n v="0.09"/>
    <s v="$65.46"/>
    <s v="$300.93"/>
    <s v="$7.18"/>
    <s v="$305.99"/>
    <n v="300.93"/>
    <n v="305.99"/>
    <n v="-5.0600000000000023"/>
    <n v="7.18"/>
    <n v="65.459999999999994"/>
    <n v="247.71000000000004"/>
    <n v="100.98"/>
    <n v="749.56"/>
    <n v="742.38"/>
    <n v="735.2"/>
    <m/>
  </r>
  <r>
    <s v="6102-1"/>
    <x v="493"/>
    <s v="Patrick Jones"/>
    <s v="221 Barkly St,St Kilda"/>
    <x v="1"/>
    <s v="VIC"/>
    <x v="1"/>
    <s v="Yvette Biti"/>
    <s v="Critical"/>
    <s v="TypeRight Side-Opening Peel &amp; Seel Expanding Envelopes"/>
    <x v="0"/>
    <s v="Small Box"/>
    <s v="Regular Air"/>
    <d v="2014-10-26T00:00:00"/>
    <s v="$54.29"/>
    <s v="$90.48"/>
    <s v="$36.19"/>
    <n v="39"/>
    <s v="$7,099.52"/>
    <n v="0.08"/>
    <s v="$819.98"/>
    <s v="$7,543.24"/>
    <s v="$19.99"/>
    <s v="$7,624.35"/>
    <n v="7543.24"/>
    <n v="7624.35"/>
    <n v="-81.110000000000582"/>
    <n v="19.989999999999998"/>
    <n v="819.98"/>
    <n v="6824.3600000000006"/>
    <n v="90.48"/>
    <n v="2728.73"/>
    <n v="2708.7400000000002"/>
    <n v="2688.7500000000005"/>
    <m/>
  </r>
  <r>
    <s v="6102-1"/>
    <x v="15"/>
    <s v="Bill Stewart"/>
    <s v="188 Pitt Street,Sydney"/>
    <x v="0"/>
    <s v="NSW"/>
    <x v="2"/>
    <s v="Tina Carlton"/>
    <s v="Critical"/>
    <s v="Adesso Programmable 142-Key Keyboard"/>
    <x v="0"/>
    <s v="Wrap Bag"/>
    <s v="Regular Air"/>
    <d v="2015-05-13T00:00:00"/>
    <s v="$32.02"/>
    <s v="$152.48"/>
    <s v="$120.46"/>
    <n v="50"/>
    <s v="$4,149.75"/>
    <n v="0.09"/>
    <s v="$239.59"/>
    <s v="$4,246.59"/>
    <s v="$4.00"/>
    <s v="$4,045.59"/>
    <n v="4246.59"/>
    <n v="4045.59"/>
    <n v="201"/>
    <n v="4"/>
    <n v="239.59"/>
    <n v="3810"/>
    <n v="152.47999999999999"/>
    <n v="7388.4099999999989"/>
    <n v="7384.4099999999989"/>
    <n v="7380.4099999999989"/>
    <m/>
  </r>
  <r>
    <s v="6103-1"/>
    <x v="234"/>
    <s v="Guy Armstrong"/>
    <s v="6 Mary St,Newtown"/>
    <x v="0"/>
    <s v="NSW"/>
    <x v="0"/>
    <s v="Samantha Chairs"/>
    <s v="Critical"/>
    <s v="TypeRight  Top-Opening Peel &amp; Seel  Envelopes, Gray"/>
    <x v="1"/>
    <s v="Small Box"/>
    <s v="Regular Air"/>
    <d v="2015-05-05T00:00:00"/>
    <s v="$21.56"/>
    <s v="$35.94"/>
    <s v="$14.38"/>
    <n v="8"/>
    <s v="$1,457.68"/>
    <n v="0"/>
    <s v="$102.99"/>
    <s v="$1,343.67"/>
    <s v="$6.66"/>
    <s v="$1,363.64"/>
    <n v="1343.67"/>
    <n v="1363.64"/>
    <n v="-19.970000000000027"/>
    <n v="6.66"/>
    <n v="102.99"/>
    <n v="1267.3100000000002"/>
    <n v="35.94"/>
    <n v="191.18999999999997"/>
    <n v="184.52999999999997"/>
    <n v="177.86999999999998"/>
    <m/>
  </r>
  <r>
    <s v="6103-1"/>
    <x v="557"/>
    <s v="Janet Martin"/>
    <s v="24 Addison Rd,Marrickville"/>
    <x v="0"/>
    <s v="NSW"/>
    <x v="3"/>
    <s v="Radhya Staples"/>
    <s v="High"/>
    <s v="Fluorescent Highlighters by DrawIt"/>
    <x v="0"/>
    <s v="Small Box"/>
    <s v="Regular Air"/>
    <d v="2014-12-08T00:00:00"/>
    <s v="$1.95"/>
    <s v="$3.98"/>
    <s v="$2.03"/>
    <n v="30"/>
    <s v="$1,345.28"/>
    <n v="0.08"/>
    <s v="$11.00"/>
    <s v="$1,343.08"/>
    <s v="$0.83"/>
    <s v="$1,360.58"/>
    <n v="1343.08"/>
    <n v="1360.58"/>
    <n v="-17.5"/>
    <n v="0.83"/>
    <n v="11"/>
    <n v="1350.4099999999999"/>
    <n v="3.98"/>
    <n v="109.23"/>
    <n v="108.4"/>
    <n v="107.57000000000001"/>
    <m/>
  </r>
  <r>
    <s v="6103-1"/>
    <x v="707"/>
    <s v="Shirley Schmidt"/>
    <s v="60 Commercial Rd,Prahran"/>
    <x v="1"/>
    <s v="VIC"/>
    <x v="3"/>
    <s v="Yvette Biti"/>
    <s v="High"/>
    <s v="TypeRight Side-Opening Peel &amp; Seel Expanding Envelopes"/>
    <x v="0"/>
    <s v="Small Box"/>
    <s v="Regular Air"/>
    <d v="2016-03-10T00:00:00"/>
    <s v="$54.29"/>
    <s v="$90.48"/>
    <s v="$36.19"/>
    <n v="10"/>
    <s v="$484.48"/>
    <n v="0.01"/>
    <s v="$34.87"/>
    <s v="$444.25"/>
    <s v="$19.99"/>
    <s v="$453.25"/>
    <n v="444.25"/>
    <n v="453.25"/>
    <n v="-9"/>
    <n v="19.989999999999998"/>
    <n v="34.869999999999997"/>
    <n v="438.37"/>
    <n v="90.48"/>
    <n v="889.92000000000007"/>
    <n v="869.93000000000006"/>
    <n v="849.94"/>
    <m/>
  </r>
  <r>
    <s v="6103-1"/>
    <x v="432"/>
    <s v="Quincy Jones"/>
    <s v="Shop 3/144 Waterloo Road,Greenacre"/>
    <x v="0"/>
    <s v="NSW"/>
    <x v="1"/>
    <s v="Samantha Chairs"/>
    <s v="Low"/>
    <s v="Bagged Rubber Bands"/>
    <x v="0"/>
    <s v="Wrap Bag"/>
    <s v="Regular Air"/>
    <d v="2016-08-24T00:00:00"/>
    <s v="$0.24"/>
    <s v="$1.26"/>
    <s v="$1.02"/>
    <n v="44"/>
    <s v="$63.36"/>
    <n v="0"/>
    <s v="$0.60"/>
    <s v="$63.56"/>
    <s v="$0.70"/>
    <s v="$64.43"/>
    <n v="63.56"/>
    <n v="64.430000000000007"/>
    <n v="-0.87000000000000455"/>
    <n v="0.7"/>
    <n v="0.6"/>
    <n v="64.530000000000015"/>
    <n v="1.26"/>
    <n v="55.54"/>
    <n v="54.839999999999996"/>
    <n v="54.139999999999993"/>
    <m/>
  </r>
  <r>
    <s v="6104-1"/>
    <x v="490"/>
    <s v="Shahid Hopkins"/>
    <s v="438 Victoria Avenue,Chatswood"/>
    <x v="0"/>
    <s v="NSW"/>
    <x v="1"/>
    <s v="Natasha Song"/>
    <s v="Low"/>
    <s v="Security-Tint Envelopes"/>
    <x v="0"/>
    <s v="Small Pack"/>
    <s v="Regular Air"/>
    <d v="2015-11-04T00:00:00"/>
    <s v="$4.89"/>
    <s v="$7.64"/>
    <s v="$2.75"/>
    <n v="42"/>
    <s v="$48.96"/>
    <n v="0.03"/>
    <s v="$4.41"/>
    <s v="$44.55"/>
    <s v="$1.39"/>
    <s v="$45.56"/>
    <n v="44.55"/>
    <n v="45.56"/>
    <n v="-1.0100000000000051"/>
    <n v="1.39"/>
    <n v="4.41"/>
    <n v="42.540000000000006"/>
    <n v="7.64"/>
    <n v="317.85999999999996"/>
    <n v="316.46999999999997"/>
    <n v="315.08"/>
    <m/>
  </r>
  <r>
    <s v="6104-1"/>
    <x v="343"/>
    <s v="Cyra Reiten"/>
    <s v="Westfield 1 Anderson St,Chatswood"/>
    <x v="0"/>
    <s v="NSW"/>
    <x v="0"/>
    <s v="Nicholas Fernandes"/>
    <s v="Medium"/>
    <s v="Artisan 481 Labels"/>
    <x v="1"/>
    <s v="Small Box"/>
    <s v="Regular Air"/>
    <d v="2016-01-17T00:00:00"/>
    <s v="$1.94"/>
    <s v="$3.08"/>
    <s v="$1.14"/>
    <n v="45"/>
    <s v="$292.32"/>
    <n v="0"/>
    <s v="$29.23"/>
    <s v="$263.09"/>
    <s v="$0.99"/>
    <s v="$243.65"/>
    <n v="263.08999999999997"/>
    <n v="243.65"/>
    <n v="19.439999999999969"/>
    <n v="0.99"/>
    <n v="29.23"/>
    <n v="215.41000000000003"/>
    <n v="3.08"/>
    <n v="110.35999999999999"/>
    <n v="109.36999999999999"/>
    <n v="108.38"/>
    <m/>
  </r>
  <r>
    <s v="6104-1"/>
    <x v="708"/>
    <s v="Jeenine Kunder"/>
    <s v="531 King St,Newtown"/>
    <x v="0"/>
    <s v="NSW"/>
    <x v="1"/>
    <s v="Mihael Khan"/>
    <s v="Medium"/>
    <s v="Artisan 487 Labels"/>
    <x v="2"/>
    <s v="Large Box"/>
    <s v="Regular Air"/>
    <d v="2016-12-12T00:00:00"/>
    <s v="$2.29"/>
    <s v="$3.69"/>
    <s v="$1.40"/>
    <n v="20"/>
    <s v="$159.30"/>
    <n v="0.05"/>
    <s v="$7.49"/>
    <s v="$144.61"/>
    <s v="$0.50"/>
    <s v="$145.82"/>
    <n v="144.61000000000001"/>
    <n v="145.82"/>
    <n v="-1.2099999999999795"/>
    <n v="0.5"/>
    <n v="7.49"/>
    <n v="138.82999999999998"/>
    <n v="3.69"/>
    <n v="66.81"/>
    <n v="66.31"/>
    <n v="65.81"/>
    <m/>
  </r>
  <r>
    <s v="6104-1"/>
    <x v="149"/>
    <s v="Alan Shonely"/>
    <s v="Macquarie Centre Cnr Herring Road &amp; Waterloo Road,Macquarie Park"/>
    <x v="0"/>
    <s v="NSW"/>
    <x v="3"/>
    <s v="Nicholas Fernandes"/>
    <s v="Low"/>
    <s v="3Max Polarizing Task Lamp with Clamp Arm, Light Gray"/>
    <x v="1"/>
    <s v="Small Box"/>
    <s v="Regular Air"/>
    <d v="2015-05-21T00:00:00"/>
    <s v="$56.16"/>
    <s v="$136.98"/>
    <s v="$80.82"/>
    <n v="12"/>
    <s v="$4,539.85"/>
    <n v="0.04"/>
    <s v="$330.98"/>
    <s v="$4,353.55"/>
    <s v="$24.49"/>
    <s v="$4,363.43"/>
    <n v="4353.55"/>
    <n v="4363.43"/>
    <n v="-9.8800000000001091"/>
    <n v="24.49"/>
    <n v="330.98"/>
    <n v="4056.94"/>
    <n v="136.97999999999999"/>
    <n v="1337.2699999999998"/>
    <n v="1312.7799999999997"/>
    <n v="1288.2899999999997"/>
    <m/>
  </r>
  <r>
    <s v="6104-1"/>
    <x v="490"/>
    <s v="Craig Carroll"/>
    <s v="99 Lygon Street,East Brunswick"/>
    <x v="1"/>
    <s v="VIC"/>
    <x v="2"/>
    <s v="Connor Betts"/>
    <s v="Medium"/>
    <s v="DrawIt Pizazz Watercolor Pencils, 10-Color Set with Brush"/>
    <x v="0"/>
    <s v="Small Box"/>
    <s v="Regular Air"/>
    <d v="2015-11-03T00:00:00"/>
    <s v="$3.39"/>
    <s v="$1.34"/>
    <s v="$2.87"/>
    <n v="19"/>
    <s v="$200.22"/>
    <n v="0"/>
    <s v="$14.02"/>
    <s v="$186.20"/>
    <s v="$0.87"/>
    <s v="$187.40"/>
    <n v="186.2"/>
    <n v="187.4"/>
    <n v="-1.2000000000000171"/>
    <n v="0.87"/>
    <n v="14.02"/>
    <n v="174.25"/>
    <n v="1.34"/>
    <n v="12.31"/>
    <n v="11.440000000000001"/>
    <n v="10.570000000000002"/>
    <m/>
  </r>
  <r>
    <s v="6104-2"/>
    <x v="490"/>
    <s v="Bobby Trafton"/>
    <s v="85-113 Dunning Ave,Rosebery"/>
    <x v="0"/>
    <s v="NSW"/>
    <x v="0"/>
    <s v="Mihael Khan"/>
    <s v="Medium"/>
    <s v="Steady Colorific Colored Pencils, 12/Box"/>
    <x v="0"/>
    <s v="Small Box"/>
    <s v="Regular Air"/>
    <d v="2015-11-06T00:00:00"/>
    <s v="$1.30"/>
    <s v="$2.88"/>
    <s v="$1.58"/>
    <n v="37"/>
    <s v="$48.96"/>
    <n v="0.01"/>
    <s v="$4.41"/>
    <s v="$44.55"/>
    <s v="$1.01"/>
    <s v="$45.56"/>
    <n v="44.55"/>
    <n v="45.56"/>
    <n v="-1.0100000000000051"/>
    <n v="1.01"/>
    <n v="4.41"/>
    <n v="42.16"/>
    <n v="2.88"/>
    <n v="103.16000000000001"/>
    <n v="102.15"/>
    <n v="101.14"/>
    <m/>
  </r>
  <r>
    <s v="6106-1"/>
    <x v="446"/>
    <s v="Jack OBriant"/>
    <s v="85-113 Dunning Ave,Rosebery"/>
    <x v="0"/>
    <s v="NSW"/>
    <x v="1"/>
    <s v="Mihael Khan"/>
    <s v="High"/>
    <s v="HFX LaserJet 3310 Copier"/>
    <x v="0"/>
    <s v="Small Box"/>
    <s v="Regular Air"/>
    <d v="2015-05-09T00:00:00"/>
    <s v="$377.99"/>
    <s v="$599.99"/>
    <s v="$222.00"/>
    <n v="10"/>
    <s v="$8,299.54"/>
    <n v="0.04"/>
    <s v="$54.05"/>
    <s v="$7,950.24"/>
    <s v="$24.49"/>
    <s v="$7,407.25"/>
    <n v="7950.24"/>
    <n v="7407.25"/>
    <n v="542.98999999999978"/>
    <n v="24.49"/>
    <n v="54.05"/>
    <n v="7377.69"/>
    <n v="599.99"/>
    <n v="5970.3399999999992"/>
    <n v="5945.8499999999995"/>
    <n v="5921.36"/>
    <m/>
  </r>
  <r>
    <s v="6107-1"/>
    <x v="220"/>
    <s v="Bradley Nguyen"/>
    <s v="81 MacLeay St,Potts Point"/>
    <x v="0"/>
    <s v="NSW"/>
    <x v="0"/>
    <s v="Samantha Chairs"/>
    <s v="Critical"/>
    <s v="UGen Ultra Cordless Optical Suite"/>
    <x v="0"/>
    <s v="Wrap Bag"/>
    <s v="Regular Air"/>
    <d v="2015-04-13T00:00:00"/>
    <s v="$54.52"/>
    <s v="$100.97"/>
    <s v="$46.45"/>
    <n v="16"/>
    <s v="$4,845.84"/>
    <n v="0.01"/>
    <s v="$390.88"/>
    <s v="$4,735.64"/>
    <s v="$7.18"/>
    <s v="$4,791.60"/>
    <n v="4735.6400000000003"/>
    <n v="4791.6000000000004"/>
    <n v="-55.960000000000036"/>
    <n v="7.18"/>
    <n v="390.88"/>
    <n v="4407.9000000000005"/>
    <n v="100.97"/>
    <n v="1231.82"/>
    <n v="1224.6399999999999"/>
    <n v="1217.4599999999998"/>
    <m/>
  </r>
  <r>
    <s v="6108-1"/>
    <x v="345"/>
    <s v="Vivek Grady"/>
    <s v="99 Lygon Street,East Brunswick"/>
    <x v="1"/>
    <s v="VIC"/>
    <x v="0"/>
    <s v="Connor Betts"/>
    <s v="Not Specified"/>
    <s v="Smiths General Use 3-Ring Binders"/>
    <x v="2"/>
    <s v="Large Box"/>
    <s v="Regular Air"/>
    <d v="2016-06-14T00:00:00"/>
    <s v="$1.18"/>
    <s v="$1.88"/>
    <s v="$0.70"/>
    <n v="3"/>
    <s v="$33.36"/>
    <n v="0.1"/>
    <s v="$2.47"/>
    <s v="$33.89"/>
    <s v="$1.49"/>
    <s v="$33.09"/>
    <n v="33.89"/>
    <n v="33.090000000000003"/>
    <n v="0.79999999999999716"/>
    <n v="1.49"/>
    <n v="2.4700000000000002"/>
    <n v="32.110000000000007"/>
    <n v="1.88"/>
    <n v="4.6599999999999993"/>
    <n v="3.1699999999999995"/>
    <n v="1.6799999999999995"/>
    <m/>
  </r>
  <r>
    <s v="6108-1"/>
    <x v="622"/>
    <s v="Vivek Grady"/>
    <s v="99 Lygon Street,East Brunswick"/>
    <x v="1"/>
    <s v="VIC"/>
    <x v="2"/>
    <s v="Connor Betts"/>
    <s v="Medium"/>
    <s v="PastelOcean Color Pencil Set"/>
    <x v="0"/>
    <s v="Small Box"/>
    <s v="Regular Air"/>
    <d v="2015-11-06T00:00:00"/>
    <s v="$11.11"/>
    <s v="$19.84"/>
    <s v="$8.73"/>
    <n v="19"/>
    <s v="$599.80"/>
    <n v="0"/>
    <s v="$23.99"/>
    <s v="$575.81"/>
    <s v="$4.10"/>
    <s v="$581.31"/>
    <n v="575.80999999999995"/>
    <n v="581.30999999999995"/>
    <n v="-5.5"/>
    <n v="4.0999999999999996"/>
    <n v="23.99"/>
    <n v="561.41999999999996"/>
    <n v="19.84"/>
    <n v="357.07"/>
    <n v="352.96999999999997"/>
    <n v="348.86999999999995"/>
    <m/>
  </r>
  <r>
    <s v="6109-1"/>
    <x v="317"/>
    <s v="Lisa DeCherney"/>
    <s v="523 King St,Newtown"/>
    <x v="0"/>
    <s v="NSW"/>
    <x v="1"/>
    <s v="Aanya Zhang"/>
    <s v="Medium"/>
    <s v="TypeRight Side-Opening Peel &amp; Seel Expanding Envelopes"/>
    <x v="0"/>
    <s v="Small Box"/>
    <s v="Regular Air"/>
    <d v="2015-10-15T00:00:00"/>
    <s v="$54.29"/>
    <s v="$90.48"/>
    <s v="$36.19"/>
    <n v="23"/>
    <s v="$1,959.52"/>
    <n v="0.01"/>
    <s v="$787.82"/>
    <s v="$1,808.43"/>
    <s v="$19.99"/>
    <s v="$1,815.82"/>
    <n v="1808.43"/>
    <n v="1815.82"/>
    <n v="-7.3899999999998727"/>
    <n v="19.989999999999998"/>
    <n v="787.82"/>
    <n v="1047.9899999999998"/>
    <n v="90.48"/>
    <n v="1313.2099999999998"/>
    <n v="1293.2199999999998"/>
    <n v="1273.2299999999998"/>
    <m/>
  </r>
  <r>
    <s v="6109-1"/>
    <x v="543"/>
    <s v="Olvera Toch"/>
    <s v="3 Carrington Road ,Box Hill"/>
    <x v="1"/>
    <s v="VIC"/>
    <x v="3"/>
    <s v="Yvette Biti"/>
    <s v="Critical"/>
    <s v="Steady Major Accent Highlighters"/>
    <x v="0"/>
    <s v="Small Box"/>
    <s v="Regular Air"/>
    <d v="2015-12-21T00:00:00"/>
    <s v="$3.75"/>
    <s v="$7.08"/>
    <s v="$3.33"/>
    <n v="9"/>
    <s v="$245.60"/>
    <n v="0.09"/>
    <s v="$14.36"/>
    <s v="$243.69"/>
    <s v="$2.35"/>
    <s v="$244.90"/>
    <n v="243.69"/>
    <n v="244.9"/>
    <n v="-1.210000000000008"/>
    <n v="2.35"/>
    <n v="14.36"/>
    <n v="232.89"/>
    <n v="7.08"/>
    <n v="51.71"/>
    <n v="49.36"/>
    <n v="47.01"/>
    <m/>
  </r>
  <r>
    <s v="6109-1"/>
    <x v="327"/>
    <s v="Dana Kaydos"/>
    <s v="152 Bunnerong Road,Eastgardens"/>
    <x v="0"/>
    <s v="NSW"/>
    <x v="1"/>
    <s v="Tina Carlton"/>
    <s v="Not Specified"/>
    <s v="TechSavi Cordless Keyboard"/>
    <x v="1"/>
    <s v="Small Box"/>
    <s v="Regular Air"/>
    <d v="2016-05-22T00:00:00"/>
    <s v="$17.84"/>
    <s v="$34.99"/>
    <s v="$17.15"/>
    <n v="29"/>
    <s v="$1,421.68"/>
    <n v="0.03"/>
    <s v="$111.00"/>
    <s v="$1,350.28"/>
    <s v="$5.50"/>
    <s v="$1,363.15"/>
    <n v="1350.28"/>
    <n v="1363.15"/>
    <n v="-12.870000000000118"/>
    <n v="5.5"/>
    <n v="111"/>
    <n v="1257.6500000000001"/>
    <n v="34.99"/>
    <n v="909.21"/>
    <n v="903.71"/>
    <n v="898.21"/>
    <m/>
  </r>
  <r>
    <s v="6110-1"/>
    <x v="277"/>
    <s v="Harold Dahlen"/>
    <s v="53-55 Liverpool St,Sydney"/>
    <x v="0"/>
    <s v="NSW"/>
    <x v="1"/>
    <s v="Tina Carlton"/>
    <s v="High"/>
    <s v="Smiths Metal Binder Clips"/>
    <x v="0"/>
    <s v="Small Box"/>
    <s v="Regular Air"/>
    <d v="2016-06-20T00:00:00"/>
    <s v="$1.60"/>
    <s v="$2.62"/>
    <s v="$1.02"/>
    <n v="26"/>
    <s v="$73.60"/>
    <n v="0.08"/>
    <s v="$3.37"/>
    <s v="$74.95"/>
    <s v="$0.80"/>
    <s v="$76.45"/>
    <n v="74.95"/>
    <n v="76.45"/>
    <n v="-1.5"/>
    <n v="0.8"/>
    <n v="3.37"/>
    <n v="73.88"/>
    <n v="2.62"/>
    <n v="65.55"/>
    <n v="64.75"/>
    <n v="63.95"/>
    <m/>
  </r>
  <r>
    <s v="6111-1"/>
    <x v="709"/>
    <s v="Arthur Prichep"/>
    <s v="Sydney Fish Market, Bank Street, Sydney"/>
    <x v="0"/>
    <s v="NSW"/>
    <x v="0"/>
    <s v="Phoebe Gour"/>
    <s v="High"/>
    <s v="DrawIt Pizazz Watercolor Pencils, 10-Color Set with Brush"/>
    <x v="0"/>
    <s v="Small Box"/>
    <s v="Regular Air"/>
    <d v="2014-10-14T00:00:00"/>
    <s v="$2.39"/>
    <s v="$4.26"/>
    <s v="$1.87"/>
    <n v="1"/>
    <s v="$118.80"/>
    <n v="0.04"/>
    <s v="$11.88"/>
    <s v="$106.92"/>
    <s v="$1.20"/>
    <s v="$110.68"/>
    <n v="106.92"/>
    <n v="110.68"/>
    <n v="-3.7600000000000051"/>
    <n v="1.2"/>
    <n v="11.88"/>
    <n v="100.00000000000001"/>
    <n v="4.26"/>
    <n v="-6.4200000000000008"/>
    <n v="-7.620000000000001"/>
    <n v="-8.82"/>
    <m/>
  </r>
  <r>
    <s v="6111-1"/>
    <x v="665"/>
    <s v="Tom Stivers"/>
    <s v="21 Wentworth St,Parramatta"/>
    <x v="0"/>
    <s v="NSW"/>
    <x v="3"/>
    <s v="Aanya Zhang"/>
    <s v="Not Specified"/>
    <s v="Smiths General Use 3-Ring Binders"/>
    <x v="0"/>
    <s v="Wrap Bag"/>
    <s v="Regular Air"/>
    <d v="2016-03-02T00:00:00"/>
    <s v="$1.18"/>
    <s v="$1.88"/>
    <s v="$0.70"/>
    <n v="39"/>
    <s v="$206.62"/>
    <n v="0.08"/>
    <s v="$20.66"/>
    <s v="$193.04"/>
    <s v="$1.49"/>
    <s v="$199.44"/>
    <n v="193.04"/>
    <n v="199.44"/>
    <n v="-6.4000000000000057"/>
    <n v="1.49"/>
    <n v="20.66"/>
    <n v="180.27"/>
    <n v="1.88"/>
    <n v="54.15"/>
    <n v="52.66"/>
    <n v="51.169999999999995"/>
    <m/>
  </r>
  <r>
    <s v="6111-1"/>
    <x v="233"/>
    <s v="Doug Bickford"/>
    <s v="222 Barkly St,St Kilda"/>
    <x v="1"/>
    <s v="VIC"/>
    <x v="1"/>
    <s v="Yvette Biti"/>
    <s v="Not Specified"/>
    <s v="Apex Box Cutter Scissors"/>
    <x v="0"/>
    <s v="Small Box"/>
    <s v="Regular Air"/>
    <d v="2015-02-10T00:00:00"/>
    <s v="$4.19"/>
    <s v="$10.23"/>
    <s v="$6.04"/>
    <n v="24"/>
    <s v="$199.00"/>
    <n v="0.1"/>
    <s v="$5.98"/>
    <s v="$183.08"/>
    <s v="$4.68"/>
    <s v="$186.09"/>
    <n v="183.08"/>
    <n v="186.09"/>
    <n v="-3.0099999999999909"/>
    <n v="4.68"/>
    <n v="5.98"/>
    <n v="184.79000000000002"/>
    <n v="10.23"/>
    <n v="244.22000000000003"/>
    <n v="239.54000000000002"/>
    <n v="234.86"/>
    <m/>
  </r>
  <r>
    <s v="6112-1"/>
    <x v="422"/>
    <s v="Ben Peterman"/>
    <s v="2a/285A Crown St,Surry Hills"/>
    <x v="0"/>
    <s v="NSW"/>
    <x v="3"/>
    <s v="Phoebe Gour"/>
    <s v="High"/>
    <s v="TypeRight Side-Opening Peel &amp; Seel Expanding Envelopes"/>
    <x v="0"/>
    <s v="Small Box"/>
    <s v="Express Air"/>
    <d v="2016-12-05T00:00:00"/>
    <s v="$54.29"/>
    <s v="$90.48"/>
    <s v="$36.19"/>
    <n v="10"/>
    <s v="$486.86"/>
    <n v="0.01"/>
    <s v="$32.87"/>
    <s v="$430.05"/>
    <s v="$19.99"/>
    <s v="$354.07"/>
    <n v="430.05"/>
    <n v="354.07"/>
    <n v="75.980000000000018"/>
    <n v="19.989999999999998"/>
    <n v="32.869999999999997"/>
    <n v="341.19"/>
    <n v="90.48"/>
    <n v="891.92000000000007"/>
    <n v="871.93000000000006"/>
    <n v="851.94"/>
    <m/>
  </r>
  <r>
    <s v="6112-1"/>
    <x v="400"/>
    <s v="Barry Franz"/>
    <s v="499-501 Lygon Street,Carlton North"/>
    <x v="1"/>
    <s v="VIC"/>
    <x v="0"/>
    <s v="Yvette Biti"/>
    <s v="Medium"/>
    <s v="Binder Clips by OIC"/>
    <x v="0"/>
    <s v="Small Box"/>
    <s v="Regular Air"/>
    <d v="2015-01-09T00:00:00"/>
    <s v="$0.93"/>
    <s v="$1.48"/>
    <s v="$0.55"/>
    <n v="41"/>
    <s v="$28.12"/>
    <n v="0.08"/>
    <s v="$0.00"/>
    <s v="$28.12"/>
    <s v="$0.70"/>
    <s v="$28.82"/>
    <n v="28.12"/>
    <n v="28.82"/>
    <n v="-0.69999999999999929"/>
    <n v="0.7"/>
    <n v="0"/>
    <n v="29.52"/>
    <n v="1.48"/>
    <n v="61.38"/>
    <n v="60.68"/>
    <n v="59.98"/>
    <m/>
  </r>
  <r>
    <s v="6112-1"/>
    <x v="710"/>
    <s v="Peter Fuller"/>
    <s v="Westfield Miranda, 600 Kingsway,Miranda"/>
    <x v="0"/>
    <s v="NSW"/>
    <x v="0"/>
    <s v="Preston Senome"/>
    <s v="Critical"/>
    <s v="Binder Clips by OIC"/>
    <x v="0"/>
    <s v="Wrap Bag"/>
    <s v="Regular Air"/>
    <d v="2015-11-14T00:00:00"/>
    <s v="$0.93"/>
    <s v="$1.48"/>
    <s v="$0.55"/>
    <n v="21"/>
    <s v="$28.12"/>
    <n v="0.05"/>
    <s v="$0.00"/>
    <s v="$28.12"/>
    <s v="$0.70"/>
    <s v="$28.82"/>
    <n v="28.12"/>
    <n v="28.82"/>
    <n v="-0.69999999999999929"/>
    <n v="0.7"/>
    <n v="0"/>
    <n v="29.52"/>
    <n v="1.48"/>
    <n v="31.779999999999998"/>
    <n v="31.08"/>
    <n v="30.38"/>
    <m/>
  </r>
  <r>
    <s v="6112-1"/>
    <x v="710"/>
    <s v="Peter Fuller"/>
    <s v="Westfield Miranda, 600 Kingsway,Miranda"/>
    <x v="0"/>
    <s v="NSW"/>
    <x v="1"/>
    <s v="Preston Senome"/>
    <s v="High"/>
    <s v="Binder Clips by OIC"/>
    <x v="0"/>
    <s v="Small Box"/>
    <s v="Express Air"/>
    <d v="2015-11-14T00:00:00"/>
    <s v="$0.93"/>
    <s v="$1.48"/>
    <s v="$0.55"/>
    <n v="26"/>
    <s v="$28.12"/>
    <n v="7.0000000000000007E-2"/>
    <s v="$0.00"/>
    <s v="$28.12"/>
    <s v="$0.70"/>
    <s v="$28.82"/>
    <n v="28.12"/>
    <n v="28.82"/>
    <n v="-0.69999999999999929"/>
    <n v="0.7"/>
    <n v="0"/>
    <n v="29.52"/>
    <n v="1.48"/>
    <n v="39.18"/>
    <n v="38.479999999999997"/>
    <n v="37.779999999999994"/>
    <m/>
  </r>
  <r>
    <s v="6113-1"/>
    <x v="698"/>
    <s v="Nathan Gauner"/>
    <s v="470 Anzac Parade,Kingsford"/>
    <x v="0"/>
    <s v="NSW"/>
    <x v="1"/>
    <s v="Tina Carlton"/>
    <s v="High"/>
    <s v="Apex Box Cutter Scissors"/>
    <x v="1"/>
    <s v="Small Pack"/>
    <s v="Express Air"/>
    <d v="2016-02-25T00:00:00"/>
    <s v="$4.19"/>
    <s v="$10.23"/>
    <s v="$6.04"/>
    <n v="35"/>
    <s v="$296.30"/>
    <n v="0"/>
    <s v="$26.96"/>
    <s v="$267.04"/>
    <s v="$4.68"/>
    <s v="$276.55"/>
    <n v="267.04000000000002"/>
    <n v="276.55"/>
    <n v="-9.5099999999999909"/>
    <n v="4.68"/>
    <n v="26.96"/>
    <n v="254.27"/>
    <n v="10.23"/>
    <n v="335.77000000000004"/>
    <n v="331.09000000000003"/>
    <n v="326.41000000000003"/>
    <m/>
  </r>
  <r>
    <s v="6113-1"/>
    <x v="710"/>
    <s v="Chuck Clark"/>
    <s v="53-55 Liverpool St,Sydney"/>
    <x v="0"/>
    <s v="NSW"/>
    <x v="3"/>
    <s v="Tina Carlton"/>
    <s v="Not Specified"/>
    <s v="Smiths File Caddy"/>
    <x v="0"/>
    <s v="Wrap Bag"/>
    <s v="Express Air"/>
    <d v="2015-11-10T00:00:00"/>
    <s v="$4.03"/>
    <s v="$9.38"/>
    <s v="$5.35"/>
    <n v="41"/>
    <s v="$225.12"/>
    <n v="0.1"/>
    <s v="$11.26"/>
    <s v="$213.86"/>
    <s v="$7.28"/>
    <s v="$221.14"/>
    <n v="213.86"/>
    <n v="221.14"/>
    <n v="-7.2799999999999727"/>
    <n v="7.28"/>
    <n v="11.26"/>
    <n v="217.16"/>
    <n v="9.3800000000000008"/>
    <n v="380.6"/>
    <n v="373.32000000000005"/>
    <n v="366.04000000000008"/>
    <m/>
  </r>
  <r>
    <s v="6114-1"/>
    <x v="711"/>
    <s v="Shaun Weien"/>
    <s v="310 Wattle St,Ultimo"/>
    <x v="0"/>
    <s v="NSW"/>
    <x v="2"/>
    <s v="Aanya Zhang"/>
    <s v="Critical"/>
    <s v="Smiths Metal Binder Clips"/>
    <x v="0"/>
    <s v="Wrap Bag"/>
    <s v="Regular Air"/>
    <d v="2016-06-20T00:00:00"/>
    <s v="$1.60"/>
    <s v="$2.62"/>
    <s v="$1.02"/>
    <n v="32"/>
    <s v="$66.64"/>
    <n v="0.06"/>
    <s v="$4.76"/>
    <s v="$65.26"/>
    <s v="$0.80"/>
    <s v="$64.77"/>
    <n v="65.260000000000005"/>
    <n v="64.77"/>
    <n v="0.49000000000000909"/>
    <n v="0.8"/>
    <n v="4.76"/>
    <n v="60.809999999999995"/>
    <n v="2.62"/>
    <n v="79.88"/>
    <n v="79.08"/>
    <n v="78.28"/>
    <m/>
  </r>
  <r>
    <s v="6114-1"/>
    <x v="584"/>
    <s v="Ellis Ballard"/>
    <s v="644 George St,Sydney"/>
    <x v="0"/>
    <s v="NSW"/>
    <x v="1"/>
    <s v="Radhya Staples"/>
    <s v="Medium"/>
    <s v="Artisan 479 Labels"/>
    <x v="2"/>
    <s v="Small Pack"/>
    <s v="Regular Air"/>
    <d v="2015-11-23T00:00:00"/>
    <s v="$1.59"/>
    <s v="$2.61"/>
    <s v="$1.02"/>
    <n v="16"/>
    <s v="$105.20"/>
    <n v="0"/>
    <s v="$3.26"/>
    <s v="$101.48"/>
    <s v="$0.50"/>
    <s v="$101.77"/>
    <n v="101.48"/>
    <n v="101.77"/>
    <n v="-0.28999999999999204"/>
    <n v="0.5"/>
    <n v="3.26"/>
    <n v="99.009999999999991"/>
    <n v="2.61"/>
    <n v="39"/>
    <n v="38.5"/>
    <n v="38"/>
    <m/>
  </r>
  <r>
    <s v="6114-1"/>
    <x v="51"/>
    <s v="Nora Price"/>
    <s v="8 Khartoum Rd,Macquarie Park"/>
    <x v="0"/>
    <s v="NSW"/>
    <x v="1"/>
    <s v="Radhya Staples"/>
    <s v="Low"/>
    <s v="Artisan Heavy-Duty EZD  Binder With Locking Rings"/>
    <x v="0"/>
    <s v="Small Box"/>
    <s v="Regular Air"/>
    <d v="2015-08-11T00:00:00"/>
    <s v="$3.52"/>
    <s v="$5.58"/>
    <s v="$2.06"/>
    <n v="38"/>
    <s v="$20.18"/>
    <n v="0.01"/>
    <s v="$2.20"/>
    <s v="$106.98"/>
    <s v="$2.99"/>
    <s v="$102.73"/>
    <n v="106.98"/>
    <n v="102.73"/>
    <n v="4.25"/>
    <n v="2.99"/>
    <n v="2.2000000000000002"/>
    <n v="103.52"/>
    <n v="5.58"/>
    <n v="212.83"/>
    <n v="209.84"/>
    <n v="206.85"/>
    <m/>
  </r>
  <r>
    <s v="6114-1"/>
    <x v="330"/>
    <s v="Victor Price"/>
    <s v="180 High Street,Windsor"/>
    <x v="1"/>
    <s v="VIC"/>
    <x v="1"/>
    <s v="Connor Betts"/>
    <s v="Medium"/>
    <s v="Apex Preferred Stainless Steel Scissors"/>
    <x v="0"/>
    <s v="Small Box"/>
    <s v="Regular Air"/>
    <d v="2015-09-06T00:00:00"/>
    <s v="$2.50"/>
    <s v="$5.68"/>
    <s v="$3.18"/>
    <n v="50"/>
    <s v="$197.31"/>
    <n v="0.02"/>
    <s v="$3.96"/>
    <s v="$293.63"/>
    <s v="$3.60"/>
    <s v="$284.93"/>
    <n v="293.63"/>
    <n v="284.93"/>
    <n v="8.6999999999999886"/>
    <n v="3.6"/>
    <n v="3.96"/>
    <n v="284.57000000000005"/>
    <n v="5.68"/>
    <n v="283.64000000000004"/>
    <n v="280.04000000000002"/>
    <n v="276.44"/>
    <m/>
  </r>
  <r>
    <s v="6114-1"/>
    <x v="712"/>
    <s v="Victoria Wilson"/>
    <s v="1/160 Anzac Parade,Kensington"/>
    <x v="0"/>
    <s v="NSW"/>
    <x v="0"/>
    <s v="Natasha Song"/>
    <s v="Not Specified"/>
    <s v="Smiths Bulk Pack Metal Binder Clips"/>
    <x v="1"/>
    <s v="Jumbo Drum"/>
    <s v="Delivery Truck"/>
    <d v="2015-06-14T00:00:00"/>
    <s v="$3.95"/>
    <s v="$6.08"/>
    <s v="$2.13"/>
    <n v="49"/>
    <s v="$180.64"/>
    <n v="0.09"/>
    <s v="$1.82"/>
    <s v="$180.53"/>
    <s v="$1.82"/>
    <s v="$196.92"/>
    <n v="180.53"/>
    <n v="196.92"/>
    <n v="-16.389999999999986"/>
    <n v="1.82"/>
    <n v="1.82"/>
    <n v="196.92"/>
    <n v="6.08"/>
    <n v="297.92"/>
    <n v="296.10000000000002"/>
    <n v="294.28000000000003"/>
    <m/>
  </r>
  <r>
    <s v="6114-1"/>
    <x v="271"/>
    <s v="Larry Hughes"/>
    <s v="541 Church St,Richmond"/>
    <x v="1"/>
    <s v="VIC"/>
    <x v="0"/>
    <s v="Yvette Biti"/>
    <s v="High"/>
    <s v="TypeRight  Top-Opening Peel &amp; Seel  Envelopes, Gray"/>
    <x v="0"/>
    <s v="Small Box"/>
    <s v="Regular Air"/>
    <d v="2015-09-01T00:00:00"/>
    <s v="$21.56"/>
    <s v="$35.94"/>
    <s v="$14.38"/>
    <n v="10"/>
    <s v="$2,599.59"/>
    <n v="0.03"/>
    <s v="$263.97"/>
    <s v="$2,587.69"/>
    <s v="$6.66"/>
    <s v="$2,574.77"/>
    <n v="2587.69"/>
    <n v="2574.77"/>
    <n v="12.920000000000073"/>
    <n v="6.66"/>
    <n v="263.97000000000003"/>
    <n v="2317.46"/>
    <n v="35.94"/>
    <n v="102.08999999999995"/>
    <n v="95.42999999999995"/>
    <n v="88.769999999999953"/>
    <m/>
  </r>
  <r>
    <s v="6114-1"/>
    <x v="46"/>
    <s v="Michael Oakman"/>
    <s v="8 Rankins Lane ,Melbourne"/>
    <x v="1"/>
    <s v="VIC"/>
    <x v="1"/>
    <s v="Connor Betts"/>
    <s v="Medium"/>
    <s v="Artisan 479 Labels"/>
    <x v="0"/>
    <s v="Small Box"/>
    <s v="Express Air"/>
    <d v="2015-11-14T00:00:00"/>
    <s v="$1.59"/>
    <s v="$2.61"/>
    <s v="$1.02"/>
    <n v="24"/>
    <s v="$104.40"/>
    <n v="0.05"/>
    <s v="$3.13"/>
    <s v="$101.27"/>
    <s v="$0.50"/>
    <s v="$101.77"/>
    <n v="101.27"/>
    <n v="101.77"/>
    <n v="-0.5"/>
    <n v="0.5"/>
    <n v="3.13"/>
    <n v="99.14"/>
    <n v="2.61"/>
    <n v="60.01"/>
    <n v="59.51"/>
    <n v="59.01"/>
    <m/>
  </r>
  <r>
    <s v="6115-1"/>
    <x v="713"/>
    <s v="Patrick Gardner"/>
    <s v="224A Gertrude St,Fitzroy"/>
    <x v="1"/>
    <s v="VIC"/>
    <x v="3"/>
    <s v="Connor Betts"/>
    <s v="High"/>
    <s v="TechSavi Access Keyboard"/>
    <x v="1"/>
    <s v="Small Box"/>
    <s v="Regular Air"/>
    <d v="2016-02-02T00:00:00"/>
    <s v="$10.07"/>
    <s v="$15.98"/>
    <s v="$5.91"/>
    <n v="41"/>
    <s v="$225.21"/>
    <n v="0.05"/>
    <s v="$2.06"/>
    <s v="$216.85"/>
    <s v="$4.00"/>
    <s v="$221.14"/>
    <n v="216.85"/>
    <n v="221.14"/>
    <n v="-4.289999999999992"/>
    <n v="4"/>
    <n v="2.06"/>
    <n v="223.07999999999998"/>
    <n v="15.98"/>
    <n v="657.12000000000012"/>
    <n v="653.12000000000012"/>
    <n v="649.12000000000012"/>
    <m/>
  </r>
  <r>
    <s v="6115-1"/>
    <x v="714"/>
    <s v="Sarah Bern"/>
    <s v="273 George Street,Sydney"/>
    <x v="0"/>
    <s v="NSW"/>
    <x v="3"/>
    <s v="Leighton Forrest"/>
    <s v="Low"/>
    <s v="DrawIt Colored Pencils, 48-Color Set"/>
    <x v="1"/>
    <s v="Jumbo Drum"/>
    <s v="Delivery Truck"/>
    <d v="2016-03-23T00:00:00"/>
    <s v="$21.56"/>
    <s v="$36.55"/>
    <s v="$14.99"/>
    <n v="42"/>
    <s v="$194.50"/>
    <n v="0"/>
    <s v="$15.56"/>
    <s v="$178.98"/>
    <s v="$13.89"/>
    <s v="$185.95"/>
    <n v="178.98"/>
    <n v="185.95"/>
    <n v="-6.9699999999999989"/>
    <n v="13.89"/>
    <n v="15.56"/>
    <n v="184.27999999999997"/>
    <n v="36.549999999999997"/>
    <n v="1533.43"/>
    <n v="1519.54"/>
    <n v="1505.6499999999999"/>
    <m/>
  </r>
  <r>
    <s v="6116-1"/>
    <x v="265"/>
    <s v="Jeremy Pistek"/>
    <s v="85-113 Dunning Ave,Roseberry"/>
    <x v="0"/>
    <s v="NSW"/>
    <x v="3"/>
    <s v="Mihael Khan"/>
    <s v="High"/>
    <s v="Apex Box Cutter Scissors"/>
    <x v="0"/>
    <s v="Small Box"/>
    <s v="Regular Air"/>
    <d v="2015-12-01T00:00:00"/>
    <s v="$4.19"/>
    <s v="$10.23"/>
    <s v="$6.04"/>
    <n v="40"/>
    <s v="$470.58"/>
    <n v="0.03"/>
    <s v="$37.65"/>
    <s v="$432.93"/>
    <s v="$4.68"/>
    <s v="$437.61"/>
    <n v="432.93"/>
    <n v="437.61"/>
    <n v="-4.6800000000000068"/>
    <n v="4.68"/>
    <n v="37.65"/>
    <n v="404.64000000000004"/>
    <n v="10.23"/>
    <n v="376.23000000000008"/>
    <n v="371.55000000000007"/>
    <n v="366.87000000000006"/>
    <m/>
  </r>
  <r>
    <s v="6116-1"/>
    <x v="46"/>
    <s v="Michael Oakman"/>
    <s v="8 Rankins Lane ,Melbourne"/>
    <x v="1"/>
    <s v="VIC"/>
    <x v="2"/>
    <s v="Connor Betts"/>
    <s v="High"/>
    <s v="Apex Box Cutter Scissors"/>
    <x v="0"/>
    <s v="Wrap Bag"/>
    <s v="Regular Air"/>
    <d v="2015-11-14T00:00:00"/>
    <s v="$4.19"/>
    <s v="$10.23"/>
    <s v="$6.04"/>
    <n v="37"/>
    <s v="$470.58"/>
    <n v="0.01"/>
    <s v="$37.65"/>
    <s v="$432.93"/>
    <s v="$4.68"/>
    <s v="$437.61"/>
    <n v="432.93"/>
    <n v="437.61"/>
    <n v="-4.6800000000000068"/>
    <n v="4.68"/>
    <n v="37.65"/>
    <n v="404.64000000000004"/>
    <n v="10.23"/>
    <n v="345.54"/>
    <n v="340.86"/>
    <n v="336.18"/>
    <m/>
  </r>
  <r>
    <s v="6118-1"/>
    <x v="715"/>
    <s v="Alan Hwang"/>
    <s v="222 Barkly St,St Kilda"/>
    <x v="1"/>
    <s v="VIC"/>
    <x v="0"/>
    <s v="Yvette Biti"/>
    <s v="Critical"/>
    <s v="Smiths Bulk Pack Metal Binder Clips"/>
    <x v="0"/>
    <s v="Small Box"/>
    <s v="Regular Air"/>
    <d v="2015-11-24T00:00:00"/>
    <s v="$3.95"/>
    <s v="$6.08"/>
    <s v="$2.13"/>
    <n v="19"/>
    <s v="$249.28"/>
    <n v="0.1"/>
    <s v="$7.48"/>
    <s v="$241.80"/>
    <s v="$1.82"/>
    <s v="$243.62"/>
    <n v="241.8"/>
    <n v="243.62"/>
    <n v="-1.8199999999999932"/>
    <n v="1.82"/>
    <n v="7.48"/>
    <n v="237.96"/>
    <n v="6.08"/>
    <n v="109.85999999999999"/>
    <n v="108.03999999999999"/>
    <n v="106.22"/>
    <m/>
  </r>
  <r>
    <s v="6119-1"/>
    <x v="716"/>
    <s v="Antherina Tachmonas"/>
    <s v="85-113 Dunning Ave,Roseberry"/>
    <x v="0"/>
    <s v="NSW"/>
    <x v="3"/>
    <s v="Mihael Khan"/>
    <s v="Low"/>
    <s v="Smiths General Use 3-Ring Binders"/>
    <x v="1"/>
    <s v="Small Box"/>
    <s v="Regular Air"/>
    <d v="2015-09-03T00:00:00"/>
    <s v="$1.18"/>
    <s v="$1.88"/>
    <s v="$0.70"/>
    <n v="44"/>
    <s v="$63.58"/>
    <n v="0.03"/>
    <s v="$1.31"/>
    <s v="$69.13"/>
    <s v="$1.49"/>
    <s v="$60.22"/>
    <n v="69.13"/>
    <n v="60.22"/>
    <n v="8.9099999999999966"/>
    <n v="1.49"/>
    <n v="1.31"/>
    <n v="60.4"/>
    <n v="1.88"/>
    <n v="82.899999999999991"/>
    <n v="81.41"/>
    <n v="79.92"/>
    <m/>
  </r>
  <r>
    <s v="6119-1"/>
    <x v="173"/>
    <s v="Michael Oakman"/>
    <s v="8 Rankins Lane ,Melbourne"/>
    <x v="1"/>
    <s v="VIC"/>
    <x v="3"/>
    <s v="Connor Betts"/>
    <s v="High"/>
    <s v="Smiths Colored Interoffice Envelopes"/>
    <x v="0"/>
    <s v="Small Box"/>
    <s v="Regular Air"/>
    <d v="2015-01-03T00:00:00"/>
    <s v="$19.83"/>
    <s v="$30.98"/>
    <s v="$11.15"/>
    <n v="40"/>
    <s v="$329.00"/>
    <n v="0.03"/>
    <s v="$3.16"/>
    <s v="$200.54"/>
    <s v="$19.51"/>
    <s v="$204.40"/>
    <n v="200.54"/>
    <n v="204.4"/>
    <n v="-3.8600000000000136"/>
    <n v="19.510000000000002"/>
    <n v="3.16"/>
    <n v="220.75"/>
    <n v="30.98"/>
    <n v="1255.55"/>
    <n v="1236.04"/>
    <n v="1216.53"/>
    <m/>
  </r>
  <r>
    <s v="6120-1"/>
    <x v="717"/>
    <s v="Cindy Chapman"/>
    <s v="53-55 Liverpool St,Sydney"/>
    <x v="0"/>
    <s v="NSW"/>
    <x v="1"/>
    <s v="Tina Carlton"/>
    <s v="Critical"/>
    <s v="DrawIt Pizazz Watercolor Pencils, 10-Color Set with Brush"/>
    <x v="0"/>
    <s v="Small Box"/>
    <s v="Regular Air"/>
    <d v="2016-12-30T00:00:00"/>
    <s v="$2.39"/>
    <s v="$4.26"/>
    <s v="$1.87"/>
    <n v="39"/>
    <s v="$153.26"/>
    <n v="7.0000000000000007E-2"/>
    <s v="$10.69"/>
    <s v="$144.11"/>
    <s v="$1.20"/>
    <s v="$145.22"/>
    <n v="144.11000000000001"/>
    <n v="145.22"/>
    <n v="-1.1099999999999852"/>
    <n v="1.2"/>
    <n v="10.69"/>
    <n v="135.72999999999999"/>
    <n v="4.26"/>
    <n v="156.64999999999998"/>
    <n v="155.44999999999999"/>
    <n v="154.25"/>
    <m/>
  </r>
  <r>
    <s v="6120-1"/>
    <x v="423"/>
    <s v="Trudy Brown"/>
    <s v="180 High Street,Windsor"/>
    <x v="1"/>
    <s v="VIC"/>
    <x v="0"/>
    <s v="Connor Betts"/>
    <s v="High"/>
    <s v="Artisan 474 Labels"/>
    <x v="0"/>
    <s v="Wrap Bag"/>
    <s v="Regular Air"/>
    <d v="2013-12-30T00:00:00"/>
    <s v="$1.84"/>
    <s v="$2.88"/>
    <s v="$1.04"/>
    <n v="31"/>
    <s v="$174.02"/>
    <n v="0.06"/>
    <s v="$17.48"/>
    <s v="$160.52"/>
    <s v="$0.99"/>
    <s v="$165.09"/>
    <n v="160.52000000000001"/>
    <n v="165.09"/>
    <n v="-4.5699999999999932"/>
    <n v="0.99"/>
    <n v="17.48"/>
    <n v="148.60000000000002"/>
    <n v="2.88"/>
    <n v="72.789999999999992"/>
    <n v="71.8"/>
    <n v="70.81"/>
    <m/>
  </r>
  <r>
    <s v="6121-1"/>
    <x v="395"/>
    <s v="Cyma Kinney"/>
    <s v="Sydney Fish Market, Bank Street, Sydney"/>
    <x v="0"/>
    <s v="NSW"/>
    <x v="0"/>
    <s v="Phoebe Gour"/>
    <s v="Medium"/>
    <s v="TechSavi Cordless Elite Duo"/>
    <x v="0"/>
    <s v="Small Box"/>
    <s v="Regular Air"/>
    <d v="2016-02-05T00:00:00"/>
    <s v="$60.59"/>
    <s v="$100.98"/>
    <s v="$40.39"/>
    <n v="41"/>
    <s v="$472.70"/>
    <n v="0.08"/>
    <s v="$41.07"/>
    <s v="$434.25"/>
    <s v="$7.18"/>
    <s v="$450.82"/>
    <n v="434.25"/>
    <n v="450.82"/>
    <n v="-16.569999999999993"/>
    <n v="7.18"/>
    <n v="41.07"/>
    <n v="416.93"/>
    <n v="100.98"/>
    <n v="4106.2900000000009"/>
    <n v="4099.1100000000006"/>
    <n v="4091.9300000000007"/>
    <m/>
  </r>
  <r>
    <s v="6121-1"/>
    <x v="583"/>
    <s v="Crian Creighton"/>
    <s v="523 King St,Newtown"/>
    <x v="0"/>
    <s v="NSW"/>
    <x v="3"/>
    <s v="Aanya Zhang"/>
    <s v="High"/>
    <s v="DrawIt Colored Pencils, 48-Color Set"/>
    <x v="0"/>
    <s v="Wrap Bag"/>
    <s v="Regular Air"/>
    <d v="2015-12-01T00:00:00"/>
    <s v="$21.56"/>
    <s v="$36.55"/>
    <s v="$14.99"/>
    <n v="26"/>
    <s v="$273.30"/>
    <n v="0.03"/>
    <s v="$8.20"/>
    <s v="$265.10"/>
    <s v="$13.89"/>
    <s v="$267.35"/>
    <n v="265.10000000000002"/>
    <n v="267.35000000000002"/>
    <n v="-2.25"/>
    <n v="13.89"/>
    <n v="8.1999999999999993"/>
    <n v="273.04000000000002"/>
    <n v="36.549999999999997"/>
    <n v="955.9899999999999"/>
    <n v="942.09999999999991"/>
    <n v="928.20999999999992"/>
    <m/>
  </r>
  <r>
    <s v="6122-1"/>
    <x v="718"/>
    <s v="MaryBeth Skach"/>
    <s v="499-501 Lygon Street,Carlton North"/>
    <x v="1"/>
    <s v="VIC"/>
    <x v="0"/>
    <s v="Yvette Biti"/>
    <s v="Low"/>
    <s v="UGen Ultra Professional Cordless Optical Suite"/>
    <x v="1"/>
    <s v="Jumbo Drum"/>
    <s v="Delivery Truck"/>
    <d v="2016-03-18T00:00:00"/>
    <s v="$156.50"/>
    <s v="$300.97"/>
    <s v="$144.47"/>
    <n v="47"/>
    <s v="$673.55"/>
    <n v="0.02"/>
    <s v="$0.00"/>
    <s v="$683.36"/>
    <s v="$7.18"/>
    <s v="$674.97"/>
    <n v="683.36"/>
    <n v="674.97"/>
    <n v="8.3899999999999864"/>
    <n v="7.18"/>
    <n v="0"/>
    <n v="682.15"/>
    <n v="300.97000000000003"/>
    <n v="14152.770000000002"/>
    <n v="14145.590000000002"/>
    <n v="14138.410000000002"/>
    <m/>
  </r>
  <r>
    <s v="6122-1"/>
    <x v="1"/>
    <s v="Shahid Hopkins"/>
    <s v="438 Victoria Avenue,Chatswood"/>
    <x v="0"/>
    <s v="NSW"/>
    <x v="3"/>
    <s v="Natasha Song"/>
    <s v="High"/>
    <s v="Binder Clips by OIC"/>
    <x v="0"/>
    <s v="Small Pack"/>
    <s v="Regular Air"/>
    <d v="2015-10-26T00:00:00"/>
    <s v="$0.93"/>
    <s v="$1.48"/>
    <s v="$0.55"/>
    <n v="29"/>
    <s v="$29.20"/>
    <n v="0.03"/>
    <s v="$0.00"/>
    <s v="$28.32"/>
    <s v="$0.70"/>
    <s v="$28.82"/>
    <n v="28.32"/>
    <n v="28.82"/>
    <n v="-0.5"/>
    <n v="0.7"/>
    <n v="0"/>
    <n v="29.52"/>
    <n v="1.48"/>
    <n v="43.620000000000005"/>
    <n v="42.92"/>
    <n v="42.22"/>
    <m/>
  </r>
  <r>
    <s v="6122-1"/>
    <x v="147"/>
    <s v="Giulietta Baptist"/>
    <s v="Hoyts Entertainment Quarter 122 Lang Road,Moore Park"/>
    <x v="0"/>
    <s v="NSW"/>
    <x v="3"/>
    <s v="Tina Carlton"/>
    <s v="Medium"/>
    <s v="UGen Ultra Professional Cordless Optical Suite"/>
    <x v="0"/>
    <s v="Small Box"/>
    <s v="Regular Air"/>
    <d v="2014-09-29T00:00:00"/>
    <s v="$156.50"/>
    <s v="$300.97"/>
    <s v="$144.47"/>
    <n v="8"/>
    <s v="$4,599.88"/>
    <n v="7.0000000000000007E-2"/>
    <s v="$269.39"/>
    <s v="$4,183.85"/>
    <s v="$7.18"/>
    <s v="$4,494.85"/>
    <n v="4183.8500000000004"/>
    <n v="4494.8500000000004"/>
    <n v="-311"/>
    <n v="7.18"/>
    <n v="269.39"/>
    <n v="4232.6400000000003"/>
    <n v="300.97000000000003"/>
    <n v="2145.5500000000002"/>
    <n v="2138.3700000000003"/>
    <n v="2131.1900000000005"/>
    <m/>
  </r>
  <r>
    <s v="6123-1"/>
    <x v="719"/>
    <s v="Roy Skaria"/>
    <s v="2/797 Botany Rd,Rosebery"/>
    <x v="0"/>
    <s v="NSW"/>
    <x v="0"/>
    <s v="Samantha Chairs"/>
    <s v="Not Specified"/>
    <s v="Beekin 6 Outlet Metallic Surge Strip"/>
    <x v="0"/>
    <s v="Small Pack"/>
    <s v="Regular Air"/>
    <d v="2016-02-11T00:00:00"/>
    <s v="$4.46"/>
    <s v="$10.89"/>
    <s v="$6.43"/>
    <n v="18"/>
    <s v="$198.40"/>
    <n v="0.08"/>
    <s v="$9.92"/>
    <s v="$188.48"/>
    <s v="$4.50"/>
    <s v="$192.53"/>
    <n v="188.48"/>
    <n v="192.53"/>
    <n v="-4.0500000000000114"/>
    <n v="4.5"/>
    <n v="9.92"/>
    <n v="187.11"/>
    <n v="10.89"/>
    <n v="190.60000000000002"/>
    <n v="186.10000000000002"/>
    <n v="181.60000000000002"/>
    <m/>
  </r>
  <r>
    <s v="6123-1"/>
    <x v="149"/>
    <s v="Allen Armold"/>
    <s v="224A Gertrude St,Fitzroy"/>
    <x v="1"/>
    <s v="VIC"/>
    <x v="3"/>
    <s v="Connor Betts"/>
    <s v="Not Specified"/>
    <s v="Multimedia Mailers"/>
    <x v="0"/>
    <s v="Small Pack"/>
    <s v="Express Air"/>
    <d v="2015-05-22T00:00:00"/>
    <s v="$99.39"/>
    <s v="$162.93"/>
    <s v="$63.54"/>
    <n v="45"/>
    <s v="$3,353.10"/>
    <n v="0.02"/>
    <s v="$33.75"/>
    <s v="$3,373.63"/>
    <s v="$19.99"/>
    <s v="$3,353.62"/>
    <n v="3373.63"/>
    <n v="3353.62"/>
    <n v="20.010000000000218"/>
    <n v="19.989999999999998"/>
    <n v="33.75"/>
    <n v="3339.8599999999997"/>
    <n v="162.93"/>
    <n v="7318.09"/>
    <n v="7298.1"/>
    <n v="7278.1100000000006"/>
    <m/>
  </r>
  <r>
    <s v="6123-1"/>
    <x v="97"/>
    <s v="Carol Triggs"/>
    <s v="644 George St,Sydney"/>
    <x v="0"/>
    <s v="NSW"/>
    <x v="3"/>
    <s v="Radhya Staples"/>
    <s v="High"/>
    <s v="Apex Preferred Stainless Steel Scissors"/>
    <x v="0"/>
    <s v="Small Pack"/>
    <s v="Regular Air"/>
    <d v="2015-05-29T00:00:00"/>
    <s v="$2.50"/>
    <s v="$5.68"/>
    <s v="$3.18"/>
    <n v="23"/>
    <s v="$169.32"/>
    <n v="0.09"/>
    <s v="$5.96"/>
    <s v="$165.90"/>
    <s v="$3.60"/>
    <s v="$169.72"/>
    <n v="165.9"/>
    <n v="169.72"/>
    <n v="-3.8199999999999932"/>
    <n v="3.6"/>
    <n v="5.96"/>
    <n v="167.35999999999999"/>
    <n v="5.68"/>
    <n v="128.28"/>
    <n v="124.67999999999999"/>
    <n v="121.08"/>
    <m/>
  </r>
  <r>
    <s v="6123-1"/>
    <x v="490"/>
    <s v="Bobby Trafton"/>
    <s v="85-113 Dunning Ave,Rosebery"/>
    <x v="0"/>
    <s v="NSW"/>
    <x v="2"/>
    <s v="Mihael Khan"/>
    <s v="Medium"/>
    <s v="Aluminum Document Frame"/>
    <x v="0"/>
    <s v="Wrap Bag"/>
    <s v="Regular Air"/>
    <d v="2015-11-03T00:00:00"/>
    <s v="$5.50"/>
    <s v="$12.22"/>
    <s v="$6.72"/>
    <n v="38"/>
    <s v="$40.32"/>
    <n v="0.03"/>
    <s v="$4.10"/>
    <s v="$38.69"/>
    <s v="$2.85"/>
    <s v="$30.09"/>
    <n v="38.69"/>
    <n v="30.09"/>
    <n v="8.5999999999999979"/>
    <n v="2.85"/>
    <n v="4.0999999999999996"/>
    <n v="28.839999999999996"/>
    <n v="12.22"/>
    <n v="463.11"/>
    <n v="460.26"/>
    <n v="457.40999999999997"/>
    <m/>
  </r>
  <r>
    <s v="6124-1"/>
    <x v="265"/>
    <s v="Jeremy Pistek"/>
    <s v="85-113 Dunning Ave,Roseberry"/>
    <x v="0"/>
    <s v="NSW"/>
    <x v="2"/>
    <s v="Mihael Khan"/>
    <s v="Not Specified"/>
    <s v="Artisan Binder Labels"/>
    <x v="1"/>
    <s v="Small Box"/>
    <s v="Regular Air"/>
    <d v="2015-12-01T00:00:00"/>
    <s v="$2.45"/>
    <s v="$3.89"/>
    <s v="$1.44"/>
    <n v="39"/>
    <s v="$33.88"/>
    <n v="0.09"/>
    <s v="$3.03"/>
    <s v="$30.83"/>
    <s v="$7.01"/>
    <s v="$31.82"/>
    <n v="30.83"/>
    <n v="31.82"/>
    <n v="-0.99000000000000199"/>
    <n v="7.01"/>
    <n v="3.03"/>
    <n v="35.799999999999997"/>
    <n v="3.89"/>
    <n v="155.69"/>
    <n v="148.68"/>
    <n v="141.67000000000002"/>
    <m/>
  </r>
  <r>
    <s v="6124-1"/>
    <x v="51"/>
    <s v="Nora Price"/>
    <s v="7 Khartoum Rd,Macquarie Park"/>
    <x v="0"/>
    <s v="NSW"/>
    <x v="0"/>
    <s v="Preston Senome"/>
    <s v="High"/>
    <s v="DrawIt Colored Pencils, 48-Color Set"/>
    <x v="1"/>
    <s v="Medium Box"/>
    <s v="Regular Air"/>
    <d v="2015-08-13T00:00:00"/>
    <s v="$21.56"/>
    <s v="$36.55"/>
    <s v="$14.99"/>
    <n v="48"/>
    <s v="$279.30"/>
    <n v="0.1"/>
    <s v="$8.38"/>
    <s v="$270.92"/>
    <s v="$13.89"/>
    <s v="$294.90"/>
    <n v="270.92"/>
    <n v="294.89999999999998"/>
    <n v="-23.979999999999961"/>
    <n v="13.89"/>
    <n v="8.3800000000000008"/>
    <n v="300.40999999999997"/>
    <n v="36.549999999999997"/>
    <n v="1759.9099999999999"/>
    <n v="1746.0199999999998"/>
    <n v="1732.1299999999997"/>
    <m/>
  </r>
  <r>
    <s v="6124-1"/>
    <x v="720"/>
    <s v="Dorris Love"/>
    <s v="359 Crown Street,Surry Hills"/>
    <x v="0"/>
    <s v="NSW"/>
    <x v="0"/>
    <s v="Phoebe Gour"/>
    <s v="Critical"/>
    <s v="Economy Rollaway Files"/>
    <x v="1"/>
    <s v="Small Box"/>
    <s v="Regular Air"/>
    <d v="2016-12-15T00:00:00"/>
    <s v="$67.73"/>
    <s v="$165.20"/>
    <s v="$97.47"/>
    <n v="11"/>
    <s v="$6,799.50"/>
    <n v="0.03"/>
    <s v="$454.90"/>
    <s v="$6,575.82"/>
    <s v="$19.99"/>
    <s v="$6,406.52"/>
    <n v="6575.82"/>
    <n v="6406.52"/>
    <n v="169.29999999999927"/>
    <n v="19.989999999999998"/>
    <n v="454.9"/>
    <n v="5971.6100000000006"/>
    <n v="165.2"/>
    <n v="1382.2899999999997"/>
    <n v="1362.2999999999997"/>
    <n v="1342.3099999999997"/>
    <m/>
  </r>
  <r>
    <s v="6124-1"/>
    <x v="40"/>
    <s v="Tamara Willingham"/>
    <s v="Sydney Fish Market, Bank Street, Sydney"/>
    <x v="0"/>
    <s v="NSW"/>
    <x v="1"/>
    <s v="Phoebe Gour"/>
    <s v="Not Specified"/>
    <s v="Binder Posts"/>
    <x v="2"/>
    <s v="Large Box"/>
    <s v="Regular Air"/>
    <d v="2016-01-19T00:00:00"/>
    <s v="$3.50"/>
    <s v="$5.74"/>
    <s v="$2.24"/>
    <n v="17"/>
    <s v="$272.25"/>
    <n v="0"/>
    <s v="$8.17"/>
    <s v="$264.08"/>
    <s v="$5.01"/>
    <s v="$268.58"/>
    <n v="264.08"/>
    <n v="268.58"/>
    <n v="-4.5"/>
    <n v="5.01"/>
    <n v="8.17"/>
    <n v="265.41999999999996"/>
    <n v="5.74"/>
    <n v="94.42"/>
    <n v="89.41"/>
    <n v="84.399999999999991"/>
    <m/>
  </r>
  <r>
    <s v="6124-1"/>
    <x v="349"/>
    <s v="Mack Vonner"/>
    <s v="152 Bunnerong Road,Eastgardens"/>
    <x v="0"/>
    <s v="NSW"/>
    <x v="1"/>
    <s v="Tina Carlton"/>
    <s v="Not Specified"/>
    <s v="Alto Memo Cubes"/>
    <x v="0"/>
    <s v="Wrap Bag"/>
    <s v="Express Air"/>
    <d v="2016-02-22T00:00:00"/>
    <s v="$3.32"/>
    <s v="$5.18"/>
    <s v="$1.86"/>
    <n v="15"/>
    <s v="$342.48"/>
    <n v="0.03"/>
    <s v="$24.95"/>
    <s v="$325.75"/>
    <s v="$2.04"/>
    <s v="$339.25"/>
    <n v="325.75"/>
    <n v="339.25"/>
    <n v="-13.5"/>
    <n v="2.04"/>
    <n v="24.95"/>
    <n v="316.34000000000003"/>
    <n v="5.18"/>
    <n v="54.789999999999985"/>
    <n v="52.749999999999986"/>
    <n v="50.709999999999987"/>
    <m/>
  </r>
  <r>
    <s v="6125-1"/>
    <x v="614"/>
    <s v="Nora Price"/>
    <s v="7 Khartoum Rd,Macquarie Park"/>
    <x v="0"/>
    <s v="NSW"/>
    <x v="2"/>
    <s v="Preston Senome"/>
    <s v="Not Specified"/>
    <s v="Pizazz Drawing Pencil Set"/>
    <x v="0"/>
    <s v="Small Box"/>
    <s v="Regular Air"/>
    <d v="2015-11-13T00:00:00"/>
    <s v="$1.17"/>
    <s v="$2.78"/>
    <s v="$1.61"/>
    <n v="18"/>
    <s v="$58.38"/>
    <n v="0.05"/>
    <s v="$3.50"/>
    <s v="$54.88"/>
    <s v="$1.20"/>
    <s v="$56.22"/>
    <n v="54.88"/>
    <n v="56.22"/>
    <n v="-1.3399999999999963"/>
    <n v="1.2"/>
    <n v="3.5"/>
    <n v="53.92"/>
    <n v="2.78"/>
    <n v="47.74"/>
    <n v="46.54"/>
    <n v="45.339999999999996"/>
    <m/>
  </r>
  <r>
    <s v="6126-1"/>
    <x v="535"/>
    <s v="Cyma Kinney"/>
    <s v="Sydney Fish Market, Bank Street, Sydney"/>
    <x v="0"/>
    <s v="NSW"/>
    <x v="3"/>
    <s v="Phoebe Gour"/>
    <s v="High"/>
    <s v="Smiths Standard Envelopes"/>
    <x v="0"/>
    <s v="Wrap Bag"/>
    <s v="Regular Air"/>
    <d v="2016-03-28T00:00:00"/>
    <s v="$3.52"/>
    <s v="$5.68"/>
    <s v="$2.16"/>
    <n v="23"/>
    <s v="$255.60"/>
    <n v="0.06"/>
    <s v="$2.07"/>
    <s v="$235.29"/>
    <s v="$1.39"/>
    <s v="$234.91"/>
    <n v="235.29"/>
    <n v="234.91"/>
    <n v="0.37999999999999545"/>
    <n v="1.39"/>
    <n v="2.0699999999999998"/>
    <n v="234.23"/>
    <n v="5.68"/>
    <n v="129.95999999999998"/>
    <n v="128.57"/>
    <n v="127.17999999999999"/>
    <m/>
  </r>
  <r>
    <s v="6126-1"/>
    <x v="490"/>
    <s v="Bobby Trafton"/>
    <s v="85-113 Dunning Ave,Rosebery"/>
    <x v="0"/>
    <s v="NSW"/>
    <x v="2"/>
    <s v="Mihael Khan"/>
    <s v="High"/>
    <s v="Xit Blank Computer Paper"/>
    <x v="0"/>
    <s v="Small Box"/>
    <s v="Regular Air"/>
    <d v="2015-11-06T00:00:00"/>
    <s v="$12.39"/>
    <s v="$19.98"/>
    <s v="$7.59"/>
    <n v="14"/>
    <s v="$200.22"/>
    <n v="0.02"/>
    <s v="$14.02"/>
    <s v="$280.74"/>
    <s v="$5.77"/>
    <s v="$263.44"/>
    <n v="280.74"/>
    <n v="263.44"/>
    <n v="17.300000000000011"/>
    <n v="5.77"/>
    <n v="14.02"/>
    <n v="255.18999999999997"/>
    <n v="19.98"/>
    <n v="271.47000000000003"/>
    <n v="265.70000000000005"/>
    <n v="259.93000000000006"/>
    <m/>
  </r>
  <r>
    <s v="6127-1"/>
    <x v="721"/>
    <s v="Greg Hansen"/>
    <s v="221 Barkly St,St Kilda"/>
    <x v="1"/>
    <s v="VIC"/>
    <x v="1"/>
    <s v="Yvette Biti"/>
    <s v="Critical"/>
    <s v="Deluxe Rollaway Locking File with Drawer"/>
    <x v="0"/>
    <s v="Small Pack"/>
    <s v="Regular Air"/>
    <d v="2016-05-03T00:00:00"/>
    <s v="$178.83"/>
    <s v="$415.88"/>
    <s v="$237.05"/>
    <n v="9"/>
    <s v="$2,405.76"/>
    <n v="7.0000000000000007E-2"/>
    <s v="$245.89"/>
    <s v="$2,446.83"/>
    <s v="$11.37"/>
    <s v="$2,444.86"/>
    <n v="2446.83"/>
    <n v="2444.86"/>
    <n v="1.9699999999997999"/>
    <n v="11.37"/>
    <n v="245.89"/>
    <n v="2210.34"/>
    <n v="415.88"/>
    <n v="3508.4"/>
    <n v="3497.03"/>
    <n v="3485.6600000000003"/>
    <m/>
  </r>
  <r>
    <s v="6127-1"/>
    <x v="266"/>
    <s v="Darrin Martin"/>
    <s v="221 Barkly St,St Kilda"/>
    <x v="1"/>
    <s v="VIC"/>
    <x v="0"/>
    <s v="Yvette Biti"/>
    <s v="High"/>
    <s v="Adesso Programmable 142-Key Keyboard"/>
    <x v="1"/>
    <s v="Small Box"/>
    <s v="Regular Air"/>
    <d v="2013-09-06T00:00:00"/>
    <s v="$32.02"/>
    <s v="$152.48"/>
    <s v="$120.46"/>
    <n v="10"/>
    <s v="$2,455.62"/>
    <n v="0.03"/>
    <s v="$142.75"/>
    <s v="$2,348.47"/>
    <s v="$4.00"/>
    <s v="$2,494.97"/>
    <n v="2348.4699999999998"/>
    <n v="2494.9699999999998"/>
    <n v="-146.5"/>
    <n v="4"/>
    <n v="142.75"/>
    <n v="2356.2199999999998"/>
    <n v="152.47999999999999"/>
    <n v="1386.05"/>
    <n v="1382.05"/>
    <n v="1378.05"/>
    <m/>
  </r>
  <r>
    <s v="6128-1"/>
    <x v="345"/>
    <s v="Jim Kriz"/>
    <s v="85-113 Dunning Ave,Roseberry"/>
    <x v="0"/>
    <s v="NSW"/>
    <x v="2"/>
    <s v="Mihael Khan"/>
    <s v="High"/>
    <s v="Smiths SlimLine Pencil Sharpener"/>
    <x v="1"/>
    <s v="Small Box"/>
    <s v="Regular Air"/>
    <d v="2016-06-14T00:00:00"/>
    <s v="$4.79"/>
    <s v="$11.97"/>
    <s v="$7.18"/>
    <n v="40"/>
    <s v="$236.00"/>
    <n v="0.03"/>
    <s v="$2.64"/>
    <s v="$226.59"/>
    <s v="$5.81"/>
    <s v="$224.27"/>
    <n v="226.59"/>
    <n v="224.27"/>
    <n v="2.3199999999999932"/>
    <n v="5.81"/>
    <n v="2.64"/>
    <n v="227.44000000000003"/>
    <n v="11.97"/>
    <n v="481.97"/>
    <n v="476.16"/>
    <n v="470.35"/>
    <m/>
  </r>
  <r>
    <s v="6128-1"/>
    <x v="722"/>
    <s v="Donna Barnton"/>
    <s v="27 Greenfield Parade,Bankstown"/>
    <x v="0"/>
    <s v="NSW"/>
    <x v="3"/>
    <s v="Nicholas Fernandes"/>
    <s v="Critical"/>
    <s v="Smiths File Cadd Caster Set, Three Stacking Bins"/>
    <x v="0"/>
    <s v="Wrap Bag"/>
    <s v="Express Air"/>
    <d v="2015-12-02T00:00:00"/>
    <s v="$14.95"/>
    <s v="$34.76"/>
    <s v="$19.81"/>
    <n v="33"/>
    <s v="$218.90"/>
    <n v="0.03"/>
    <s v="$11.89"/>
    <s v="$219.01"/>
    <s v="$8.22"/>
    <s v="$238.90"/>
    <n v="219.01"/>
    <n v="238.9"/>
    <n v="-19.890000000000015"/>
    <n v="8.2200000000000006"/>
    <n v="11.89"/>
    <n v="235.23000000000002"/>
    <n v="34.76"/>
    <n v="1143.4099999999999"/>
    <n v="1135.1899999999998"/>
    <n v="1126.9699999999998"/>
    <m/>
  </r>
  <r>
    <s v="6128-1"/>
    <x v="583"/>
    <s v="Paul MacIntyre"/>
    <s v="60 Commercial Rd,Prahran"/>
    <x v="1"/>
    <s v="VIC"/>
    <x v="3"/>
    <s v="Yvette Biti"/>
    <s v="Low"/>
    <s v="Smiths Pen Style Liquid Stix; Assorted (yellow, pink, green, blue, orange), 5/Pack"/>
    <x v="0"/>
    <s v="Small Box"/>
    <s v="Regular Air"/>
    <d v="2015-12-01T00:00:00"/>
    <s v="$3.88"/>
    <s v="$6.47"/>
    <s v="$2.59"/>
    <n v="32"/>
    <s v="$103.52"/>
    <n v="0.1"/>
    <s v="$1.04"/>
    <s v="$102.48"/>
    <s v="$1.22"/>
    <s v="$103.70"/>
    <n v="102.48"/>
    <n v="103.7"/>
    <n v="-1.2199999999999989"/>
    <n v="1.22"/>
    <n v="1.04"/>
    <n v="103.88"/>
    <n v="6.47"/>
    <n v="207.22"/>
    <n v="206"/>
    <n v="204.78"/>
    <m/>
  </r>
  <r>
    <s v="6128-1"/>
    <x v="460"/>
    <s v="Steve Nguyen"/>
    <s v="61 York St,Sydney"/>
    <x v="0"/>
    <s v="NSW"/>
    <x v="1"/>
    <s v="Leighton Forrest"/>
    <s v="Critical"/>
    <s v="Steady Liquid Accent Tank-Style Highlighters"/>
    <x v="0"/>
    <s v="Small Box"/>
    <s v="Regular Air"/>
    <d v="2016-12-26T00:00:00"/>
    <s v="$1.31"/>
    <s v="$2.84"/>
    <s v="$1.53"/>
    <n v="11"/>
    <s v="$24.66"/>
    <n v="0.08"/>
    <s v="$0.00"/>
    <s v="$24.62"/>
    <s v="$0.93"/>
    <s v="$28.56"/>
    <n v="24.62"/>
    <n v="28.56"/>
    <n v="-3.9399999999999977"/>
    <n v="0.93"/>
    <n v="0"/>
    <n v="29.49"/>
    <n v="2.84"/>
    <n v="32.17"/>
    <n v="31.24"/>
    <n v="30.31"/>
    <m/>
  </r>
  <r>
    <s v="6129-1"/>
    <x v="534"/>
    <s v="Cyma Kinney"/>
    <s v="Sydney Fish Market, Bank Street, Sydney"/>
    <x v="0"/>
    <s v="NSW"/>
    <x v="2"/>
    <s v="Phoebe Gour"/>
    <s v="Low"/>
    <s v="Apex Preferred Stainless Steel Scissors"/>
    <x v="0"/>
    <s v="Small Pack"/>
    <s v="Regular Air"/>
    <d v="2016-04-28T00:00:00"/>
    <s v="$2.50"/>
    <s v="$5.68"/>
    <s v="$3.18"/>
    <n v="22"/>
    <s v="$247.84"/>
    <n v="0.1"/>
    <s v="$2.48"/>
    <s v="$245.30"/>
    <s v="$3.60"/>
    <s v="$233.73"/>
    <n v="245.3"/>
    <n v="233.73"/>
    <n v="11.570000000000022"/>
    <n v="3.6"/>
    <n v="2.48"/>
    <n v="234.85"/>
    <n v="5.68"/>
    <n v="126.07999999999998"/>
    <n v="122.47999999999999"/>
    <n v="118.88"/>
    <m/>
  </r>
  <r>
    <s v="6129-1"/>
    <x v="431"/>
    <s v="Ed Jacobs"/>
    <s v="22 Civic Rd,Auburn"/>
    <x v="0"/>
    <s v="NSW"/>
    <x v="1"/>
    <s v="Mihael Khan"/>
    <s v="Critical"/>
    <s v="Adesso Programmable 142-Key Keyboard"/>
    <x v="1"/>
    <s v="Small Box"/>
    <s v="Regular Air"/>
    <d v="2013-10-27T00:00:00"/>
    <s v="$32.02"/>
    <s v="$152.48"/>
    <s v="$120.46"/>
    <n v="8"/>
    <s v="$4,594.68"/>
    <n v="0.05"/>
    <s v="$166.42"/>
    <s v="$4,271.70"/>
    <s v="$4.00"/>
    <s v="$4,524.92"/>
    <n v="4271.7"/>
    <n v="4524.92"/>
    <n v="-253.22000000000025"/>
    <n v="4"/>
    <n v="166.42"/>
    <n v="4362.5"/>
    <n v="152.47999999999999"/>
    <n v="1057.4199999999998"/>
    <n v="1053.4199999999998"/>
    <n v="1049.4199999999998"/>
    <m/>
  </r>
  <r>
    <s v="6130-1"/>
    <x v="697"/>
    <s v="Carol Triggs"/>
    <s v="501 George St,Sydney"/>
    <x v="0"/>
    <s v="NSW"/>
    <x v="2"/>
    <s v="Samantha Chairs"/>
    <s v="High"/>
    <s v="Steady Liquid Accent Tank-Style Highlighters"/>
    <x v="2"/>
    <s v="Small Pack"/>
    <s v="Regular Air"/>
    <d v="2016-11-10T00:00:00"/>
    <s v="$1.31"/>
    <s v="$2.84"/>
    <s v="$1.53"/>
    <n v="10"/>
    <s v="$82.16"/>
    <n v="0.1"/>
    <s v="$3.62"/>
    <s v="$74.68"/>
    <s v="$0.93"/>
    <s v="$75.45"/>
    <n v="74.680000000000007"/>
    <n v="75.45"/>
    <n v="-0.76999999999999602"/>
    <n v="0.93"/>
    <n v="3.62"/>
    <n v="72.760000000000005"/>
    <n v="2.84"/>
    <n v="25.709999999999997"/>
    <n v="24.779999999999998"/>
    <n v="23.849999999999998"/>
    <m/>
  </r>
  <r>
    <s v="6130-1"/>
    <x v="32"/>
    <s v="Mark Hanes"/>
    <s v="152 Bunnerong Road,Eastgardens"/>
    <x v="0"/>
    <s v="NSW"/>
    <x v="3"/>
    <s v="Tina Carlton"/>
    <s v="Critical"/>
    <s v="Multi-Use Personal File Cart and Caster Set, Three Stacking Bins"/>
    <x v="0"/>
    <s v="Small Box"/>
    <s v="Regular Air"/>
    <d v="2014-09-19T00:00:00"/>
    <s v="$14.95"/>
    <s v="$34.76"/>
    <s v="$19.81"/>
    <n v="22"/>
    <s v="$1,604.95"/>
    <n v="0.1"/>
    <s v="$137.31"/>
    <s v="$1,359.91"/>
    <s v="$8.22"/>
    <s v="$1,460.28"/>
    <n v="1359.91"/>
    <n v="1460.28"/>
    <n v="-100.36999999999989"/>
    <n v="8.2200000000000006"/>
    <n v="137.31"/>
    <n v="1331.19"/>
    <n v="34.76"/>
    <n v="635.62999999999988"/>
    <n v="627.40999999999985"/>
    <n v="619.18999999999983"/>
    <m/>
  </r>
  <r>
    <s v="6130-1"/>
    <x v="241"/>
    <s v="Ritsa Hightower"/>
    <s v="1/160 Anzac Parade,Kensington"/>
    <x v="0"/>
    <s v="NSW"/>
    <x v="0"/>
    <s v="Natasha Song"/>
    <s v="Medium"/>
    <s v="Smiths General Use 3-Ring Binders"/>
    <x v="0"/>
    <s v="Small Box"/>
    <s v="Regular Air"/>
    <d v="2014-12-05T00:00:00"/>
    <s v="$1.18"/>
    <s v="$1.88"/>
    <s v="$0.70"/>
    <n v="9"/>
    <s v="$35.20"/>
    <n v="0.06"/>
    <s v="$0.36"/>
    <s v="$33.92"/>
    <s v="$1.49"/>
    <s v="$33.29"/>
    <n v="33.92"/>
    <n v="33.29"/>
    <n v="0.63000000000000256"/>
    <n v="1.49"/>
    <n v="0.36"/>
    <n v="34.42"/>
    <n v="1.88"/>
    <n v="18.049999999999997"/>
    <n v="16.559999999999999"/>
    <n v="15.069999999999999"/>
    <m/>
  </r>
  <r>
    <s v="6130-1"/>
    <x v="723"/>
    <s v="Ed Ludwig"/>
    <s v="222 Barkly St,St Kilda"/>
    <x v="1"/>
    <s v="VIC"/>
    <x v="1"/>
    <s v="Yvette Biti"/>
    <s v="Medium"/>
    <s v="Steady Liquid Accent Tank-Style Highlighters"/>
    <x v="0"/>
    <s v="Small Pack"/>
    <s v="Regular Air"/>
    <d v="2016-08-25T00:00:00"/>
    <s v="$1.31"/>
    <s v="$2.84"/>
    <s v="$1.53"/>
    <n v="34"/>
    <s v="$102.82"/>
    <n v="0.04"/>
    <s v="$6.55"/>
    <s v="$99.49"/>
    <s v="$0.93"/>
    <s v="$90.69"/>
    <n v="99.49"/>
    <n v="90.69"/>
    <n v="8.7999999999999972"/>
    <n v="0.93"/>
    <n v="6.55"/>
    <n v="85.070000000000007"/>
    <n v="2.84"/>
    <n v="90.940000000000012"/>
    <n v="90.01"/>
    <n v="89.08"/>
    <m/>
  </r>
  <r>
    <s v="6131-1"/>
    <x v="387"/>
    <s v="Denise Leinenbach"/>
    <s v="8 Rankins Lane ,Melbourne"/>
    <x v="1"/>
    <s v="VIC"/>
    <x v="1"/>
    <s v="Connor Betts"/>
    <s v="Not Specified"/>
    <s v="Pizazz Drawing Pencil Set"/>
    <x v="0"/>
    <s v="Small Pack"/>
    <s v="Regular Air"/>
    <d v="2014-10-31T00:00:00"/>
    <s v="$1.53"/>
    <s v="$2.78"/>
    <s v="$1.25"/>
    <n v="23"/>
    <s v="$104.79"/>
    <n v="0.01"/>
    <s v="$2.33"/>
    <s v="$106.29"/>
    <s v="$1.34"/>
    <s v="$107.28"/>
    <n v="106.29"/>
    <n v="107.28"/>
    <n v="-0.98999999999999488"/>
    <n v="1.34"/>
    <n v="2.33"/>
    <n v="106.29"/>
    <n v="2.78"/>
    <n v="62.95"/>
    <n v="61.61"/>
    <n v="60.269999999999996"/>
    <m/>
  </r>
  <r>
    <s v="6132-1"/>
    <x v="724"/>
    <s v="Jill Stevenson"/>
    <s v="181 Enmore Rd,Enmore"/>
    <x v="0"/>
    <s v="NSW"/>
    <x v="1"/>
    <s v="Radhya Staples"/>
    <s v="High"/>
    <s v="Laser Neon Mac Format Diskettes, 10/Pack"/>
    <x v="1"/>
    <s v="Jumbo Drum"/>
    <s v="Delivery Truck"/>
    <d v="2017-01-20T00:00:00"/>
    <s v="$1.87"/>
    <s v="$8.12"/>
    <s v="$6.25"/>
    <n v="25"/>
    <s v="$152.03"/>
    <n v="0.01"/>
    <s v="$0.00"/>
    <s v="$258.55"/>
    <s v="$2.83"/>
    <s v="$261.97"/>
    <n v="258.55"/>
    <n v="261.97000000000003"/>
    <n v="-3.4200000000000159"/>
    <n v="2.83"/>
    <n v="0"/>
    <n v="264.8"/>
    <n v="8.1199999999999992"/>
    <n v="205.82999999999998"/>
    <n v="202.99999999999997"/>
    <n v="200.16999999999996"/>
    <m/>
  </r>
  <r>
    <s v="6132-1"/>
    <x v="583"/>
    <s v="Lena Creighton"/>
    <s v="127 Liverpool St,Sydney"/>
    <x v="0"/>
    <s v="NSW"/>
    <x v="1"/>
    <s v="Samantha Chairs"/>
    <s v="Not Specified"/>
    <s v="DrawIt Colored Pencils, 48-Color Set"/>
    <x v="0"/>
    <s v="Small Box"/>
    <s v="Regular Air"/>
    <d v="2015-12-01T00:00:00"/>
    <s v="$21.56"/>
    <s v="$36.55"/>
    <s v="$14.99"/>
    <n v="47"/>
    <s v="$273.30"/>
    <n v="0.05"/>
    <s v="$8.20"/>
    <s v="$265.10"/>
    <s v="$13.89"/>
    <s v="$267.35"/>
    <n v="265.10000000000002"/>
    <n v="267.35000000000002"/>
    <n v="-2.25"/>
    <n v="13.89"/>
    <n v="8.1999999999999993"/>
    <n v="273.04000000000002"/>
    <n v="36.549999999999997"/>
    <n v="1723.54"/>
    <n v="1709.6499999999999"/>
    <n v="1695.7599999999998"/>
    <m/>
  </r>
  <r>
    <s v="6132-1"/>
    <x v="216"/>
    <s v="Ruben Ausman"/>
    <s v="Crown Complex,Southbank"/>
    <x v="1"/>
    <s v="VIC"/>
    <x v="1"/>
    <s v="Connor Betts"/>
    <s v="Not Specified"/>
    <s v="Smiths Standard Envelopes"/>
    <x v="1"/>
    <s v="Small Box"/>
    <s v="Regular Air"/>
    <d v="2014-08-28T00:00:00"/>
    <s v="$3.52"/>
    <s v="$5.68"/>
    <s v="$2.16"/>
    <n v="21"/>
    <s v="$78.60"/>
    <n v="0.03"/>
    <s v="$2.83"/>
    <s v="$74.97"/>
    <s v="$1.39"/>
    <s v="$75.45"/>
    <n v="74.97"/>
    <n v="75.45"/>
    <n v="-0.48000000000000398"/>
    <n v="1.39"/>
    <n v="2.83"/>
    <n v="74.010000000000005"/>
    <n v="5.68"/>
    <n v="117.84"/>
    <n v="116.45"/>
    <n v="115.06"/>
    <m/>
  </r>
  <r>
    <s v="6133-1"/>
    <x v="725"/>
    <s v="Frank Price"/>
    <s v="224A Gertrude St,Fitzroy"/>
    <x v="1"/>
    <s v="VIC"/>
    <x v="2"/>
    <s v="Connor Betts"/>
    <s v="Medium"/>
    <s v="TechSavi Access Keyboard"/>
    <x v="0"/>
    <s v="Small Box"/>
    <s v="Regular Air"/>
    <d v="2016-05-20T00:00:00"/>
    <s v="$10.07"/>
    <s v="$15.98"/>
    <s v="$5.91"/>
    <n v="32"/>
    <s v="$1,194.58"/>
    <n v="0.01"/>
    <s v="$0.00"/>
    <s v="$1,199.78"/>
    <s v="$4.00"/>
    <s v="$1,156.26"/>
    <n v="1199.78"/>
    <n v="1156.26"/>
    <n v="43.519999999999982"/>
    <n v="4"/>
    <n v="0"/>
    <n v="1160.26"/>
    <n v="15.98"/>
    <n v="515.36"/>
    <n v="511.36"/>
    <n v="507.36"/>
    <m/>
  </r>
  <r>
    <s v="6133-1"/>
    <x v="711"/>
    <s v="Shaun Weien"/>
    <s v="310 Wattle St,Ultimo"/>
    <x v="0"/>
    <s v="NSW"/>
    <x v="3"/>
    <s v="Aanya Zhang"/>
    <s v="High"/>
    <s v="TechSavi Cordless Elite Duo"/>
    <x v="0"/>
    <s v="Small Box"/>
    <s v="Regular Air"/>
    <d v="2016-06-20T00:00:00"/>
    <s v="$60.59"/>
    <s v="$100.98"/>
    <s v="$40.39"/>
    <n v="38"/>
    <s v="$1,191.26"/>
    <n v="0.05"/>
    <s v="$494.39"/>
    <s v="$1,110.27"/>
    <s v="$7.18"/>
    <s v="$1,132.28"/>
    <n v="1110.27"/>
    <n v="1132.28"/>
    <n v="-22.009999999999991"/>
    <n v="7.18"/>
    <n v="494.39"/>
    <n v="645.07000000000005"/>
    <n v="100.98"/>
    <n v="3350.03"/>
    <n v="3342.8500000000004"/>
    <n v="3335.6700000000005"/>
    <m/>
  </r>
  <r>
    <s v="6134-1"/>
    <x v="400"/>
    <s v="Barry Franz"/>
    <s v="499-501 Lygon Street,Carlton North"/>
    <x v="1"/>
    <s v="VIC"/>
    <x v="3"/>
    <s v="Yvette Biti"/>
    <s v="Critical"/>
    <s v="Artisan Flip-Chart Easel Binder, Black"/>
    <x v="0"/>
    <s v="Small Pack"/>
    <s v="Regular Air"/>
    <d v="2015-01-09T00:00:00"/>
    <s v="$13.88"/>
    <s v="$22.38"/>
    <s v="$8.50"/>
    <n v="9"/>
    <s v="$412.80"/>
    <n v="0.09"/>
    <s v="$8.26"/>
    <s v="$401.04"/>
    <s v="$15.10"/>
    <s v="$407.33"/>
    <n v="401.04"/>
    <n v="407.33"/>
    <n v="-6.2899999999999636"/>
    <n v="15.1"/>
    <n v="8.26"/>
    <n v="414.17"/>
    <n v="22.38"/>
    <n v="208.26"/>
    <n v="193.16"/>
    <n v="178.06"/>
    <m/>
  </r>
  <r>
    <s v="6134-1"/>
    <x v="38"/>
    <s v="Roland Breen"/>
    <s v="438 Victoria Avenue,Chatswood"/>
    <x v="0"/>
    <s v="NSW"/>
    <x v="1"/>
    <s v="Natasha Song"/>
    <s v="High"/>
    <s v="Artisan 481 Labels"/>
    <x v="1"/>
    <s v="Jumbo Drum"/>
    <s v="Delivery Truck"/>
    <d v="2013-10-27T00:00:00"/>
    <s v="$1.94"/>
    <s v="$3.08"/>
    <s v="$1.14"/>
    <n v="37"/>
    <s v="$106.92"/>
    <n v="0"/>
    <s v="$4.05"/>
    <s v="$152.33"/>
    <s v="$0.99"/>
    <s v="$146.25"/>
    <n v="152.33000000000001"/>
    <n v="146.25"/>
    <n v="6.0800000000000125"/>
    <n v="0.99"/>
    <n v="4.05"/>
    <n v="143.19"/>
    <n v="3.08"/>
    <n v="110.9"/>
    <n v="109.91000000000001"/>
    <n v="108.92000000000002"/>
    <m/>
  </r>
  <r>
    <s v="6135-1"/>
    <x v="487"/>
    <s v="Erin Creighton"/>
    <s v="523 King St,Newtown"/>
    <x v="0"/>
    <s v="NSW"/>
    <x v="0"/>
    <s v="Aanya Zhang"/>
    <s v="Critical"/>
    <s v="Pizazz Drawing Pencil Set"/>
    <x v="1"/>
    <s v="Small Box"/>
    <s v="Regular Air"/>
    <d v="2015-12-08T00:00:00"/>
    <s v="$1.53"/>
    <s v="$2.78"/>
    <s v="$1.25"/>
    <n v="6"/>
    <s v="$108.42"/>
    <n v="0.03"/>
    <s v="$5.42"/>
    <s v="$103.00"/>
    <s v="$1.34"/>
    <s v="$104.20"/>
    <n v="103"/>
    <n v="104.2"/>
    <n v="-1.2000000000000028"/>
    <n v="1.34"/>
    <n v="5.42"/>
    <n v="100.12"/>
    <n v="2.78"/>
    <n v="12.6"/>
    <n v="11.26"/>
    <n v="9.92"/>
    <m/>
  </r>
  <r>
    <s v="6135-1"/>
    <x v="487"/>
    <s v="Suzben Tis Leighton"/>
    <s v="Crown Complex,Southbank"/>
    <x v="1"/>
    <s v="VIC"/>
    <x v="3"/>
    <s v="Connor Betts"/>
    <s v="Medium"/>
    <s v="Pizazz Drawing Pencil Set"/>
    <x v="0"/>
    <s v="Wrap Bag"/>
    <s v="Regular Air"/>
    <d v="2015-12-08T00:00:00"/>
    <s v="$1.53"/>
    <s v="$2.78"/>
    <s v="$1.25"/>
    <n v="32"/>
    <s v="$108.42"/>
    <n v="0.09"/>
    <s v="$5.42"/>
    <s v="$103.00"/>
    <s v="$1.34"/>
    <s v="$104.20"/>
    <n v="103"/>
    <n v="104.2"/>
    <n v="-1.2000000000000028"/>
    <n v="1.34"/>
    <n v="5.42"/>
    <n v="100.12"/>
    <n v="2.78"/>
    <n v="84.88"/>
    <n v="83.539999999999992"/>
    <n v="82.199999999999989"/>
    <m/>
  </r>
  <r>
    <s v="6135-1"/>
    <x v="487"/>
    <s v="Erin Creighton"/>
    <s v="523 King St,Newtown"/>
    <x v="0"/>
    <s v="NSW"/>
    <x v="2"/>
    <s v="Aanya Zhang"/>
    <s v="Not Specified"/>
    <s v="Pizazz Drawing Pencil Set"/>
    <x v="0"/>
    <s v="Wrap Bag"/>
    <s v="Regular Air"/>
    <d v="2015-12-08T00:00:00"/>
    <s v="$1.53"/>
    <s v="$2.78"/>
    <s v="$1.25"/>
    <n v="47"/>
    <s v="$108.42"/>
    <n v="0.04"/>
    <s v="$5.42"/>
    <s v="$103.00"/>
    <s v="$1.34"/>
    <s v="$104.20"/>
    <n v="103"/>
    <n v="104.2"/>
    <n v="-1.2000000000000028"/>
    <n v="1.34"/>
    <n v="5.42"/>
    <n v="100.12"/>
    <n v="2.78"/>
    <n v="126.58"/>
    <n v="125.24"/>
    <n v="123.89999999999999"/>
    <m/>
  </r>
  <r>
    <s v="6136-1"/>
    <x v="726"/>
    <s v="Matthew Clasen"/>
    <s v="Macquarie Centre Cnr Herring Road &amp; Waterloo Road,Macquarie Park"/>
    <x v="0"/>
    <s v="NSW"/>
    <x v="1"/>
    <s v="Nicholas Fernandes"/>
    <s v="Critical"/>
    <s v="Smiths Metal Binder Clips"/>
    <x v="0"/>
    <s v="Small Box"/>
    <s v="Express Air"/>
    <d v="2016-07-02T00:00:00"/>
    <s v="$1.60"/>
    <s v="$2.62"/>
    <s v="$1.02"/>
    <n v="8"/>
    <s v="$34.12"/>
    <n v="0.02"/>
    <s v="$7.04"/>
    <s v="$32.85"/>
    <s v="$0.80"/>
    <s v="$33.45"/>
    <n v="32.85"/>
    <n v="33.450000000000003"/>
    <n v="-0.60000000000000142"/>
    <n v="0.8"/>
    <n v="7.04"/>
    <n v="27.21"/>
    <n v="2.62"/>
    <n v="14.720000000000002"/>
    <n v="13.920000000000002"/>
    <n v="13.120000000000001"/>
    <m/>
  </r>
  <r>
    <s v="6136-1"/>
    <x v="727"/>
    <s v="Neil Knudson"/>
    <s v="4A Lyons St,Strathfield"/>
    <x v="0"/>
    <s v="NSW"/>
    <x v="1"/>
    <s v="Tina Carlton"/>
    <s v="Critical"/>
    <s v="Smiths Metal Binder Clips"/>
    <x v="0"/>
    <s v="Small Box"/>
    <s v="Regular Air"/>
    <d v="2016-06-17T00:00:00"/>
    <s v="$1.60"/>
    <s v="$2.62"/>
    <s v="$1.02"/>
    <n v="39"/>
    <s v="$63.38"/>
    <n v="7.0000000000000007E-2"/>
    <s v="$5.32"/>
    <s v="$62.48"/>
    <s v="$0.80"/>
    <s v="$62.97"/>
    <n v="62.48"/>
    <n v="62.97"/>
    <n v="-0.49000000000000199"/>
    <n v="0.8"/>
    <n v="5.32"/>
    <n v="58.449999999999996"/>
    <n v="2.62"/>
    <n v="97.660000000000011"/>
    <n v="96.860000000000014"/>
    <n v="96.060000000000016"/>
    <m/>
  </r>
  <r>
    <s v="6136-1"/>
    <x v="695"/>
    <s v="Dan Campbell"/>
    <s v="1/173-179 Bronte Rd,Waverley"/>
    <x v="0"/>
    <s v="NSW"/>
    <x v="1"/>
    <s v="Leighton Forrest"/>
    <s v="Medium"/>
    <s v="Smiths General Use 3-Ring Binders"/>
    <x v="0"/>
    <s v="Small Box"/>
    <s v="Regular Air"/>
    <d v="2016-09-21T00:00:00"/>
    <s v="$1.18"/>
    <s v="$1.88"/>
    <s v="$0.70"/>
    <n v="23"/>
    <s v="$34.00"/>
    <n v="7.0000000000000007E-2"/>
    <s v="$1.54"/>
    <s v="$34.67"/>
    <s v="$1.49"/>
    <s v="$35.36"/>
    <n v="34.67"/>
    <n v="35.36"/>
    <n v="-0.68999999999999773"/>
    <n v="1.49"/>
    <n v="1.54"/>
    <n v="35.31"/>
    <n v="1.88"/>
    <n v="43.19"/>
    <n v="41.699999999999996"/>
    <n v="40.209999999999994"/>
    <m/>
  </r>
  <r>
    <s v="6136-1"/>
    <x v="728"/>
    <s v="Lena Creighton"/>
    <s v="147 Liverpool St,Sydney"/>
    <x v="0"/>
    <s v="NSW"/>
    <x v="1"/>
    <s v="Samantha Chairs"/>
    <s v="Medium"/>
    <s v="Steady Liquid Accent Tank-Style Highlighters"/>
    <x v="1"/>
    <s v="Small Box"/>
    <s v="Regular Air"/>
    <d v="2016-01-11T00:00:00"/>
    <s v="$1.31"/>
    <s v="$2.84"/>
    <s v="$1.53"/>
    <n v="34"/>
    <s v="$66.80"/>
    <n v="7.0000000000000007E-2"/>
    <s v="$5.34"/>
    <s v="$61.46"/>
    <s v="$0.93"/>
    <s v="$62.96"/>
    <n v="61.46"/>
    <n v="62.96"/>
    <n v="-1.5"/>
    <n v="0.93"/>
    <n v="5.34"/>
    <n v="58.55"/>
    <n v="2.84"/>
    <n v="92.15"/>
    <n v="91.22"/>
    <n v="90.289999999999992"/>
    <m/>
  </r>
  <r>
    <s v="6136-1"/>
    <x v="729"/>
    <s v="Dave Hallsten"/>
    <s v="1 John St,Waterloo"/>
    <x v="0"/>
    <s v="NSW"/>
    <x v="3"/>
    <s v="Charlie Bui"/>
    <s v="High"/>
    <s v="300 Series Non-Flip"/>
    <x v="0"/>
    <s v="Wrap Bag"/>
    <s v="Regular Air"/>
    <d v="2016-08-20T00:00:00"/>
    <s v="$62.40"/>
    <s v="$155.99"/>
    <s v="$93.59"/>
    <n v="26"/>
    <s v="$3,859.60"/>
    <n v="0.03"/>
    <s v="$192.98"/>
    <s v="$3,694.22"/>
    <s v="$8.08"/>
    <s v="$3,636.31"/>
    <n v="3694.22"/>
    <n v="3636.31"/>
    <n v="57.909999999999854"/>
    <n v="8.08"/>
    <n v="192.98"/>
    <n v="3451.41"/>
    <n v="155.99"/>
    <n v="3870.84"/>
    <n v="3862.76"/>
    <n v="3854.6800000000003"/>
    <m/>
  </r>
  <r>
    <s v="6136-1"/>
    <x v="487"/>
    <s v="Dan Lawera"/>
    <s v="Macquarie Centre Cnr Herring Road &amp; Waterloo Road,Macquarie Park"/>
    <x v="0"/>
    <s v="NSW"/>
    <x v="3"/>
    <s v="Nicholas Fernandes"/>
    <s v="High"/>
    <s v="Smiths General Use 3-Ring Binders"/>
    <x v="0"/>
    <s v="Small Box"/>
    <s v="Regular Air"/>
    <d v="2015-12-07T00:00:00"/>
    <s v="$1.18"/>
    <s v="$1.88"/>
    <s v="$0.70"/>
    <n v="18"/>
    <s v="$37.60"/>
    <n v="0.03"/>
    <s v="$2.63"/>
    <s v="$34.97"/>
    <s v="$1.49"/>
    <s v="$36.46"/>
    <n v="34.97"/>
    <n v="36.46"/>
    <n v="-1.490000000000002"/>
    <n v="1.49"/>
    <n v="2.63"/>
    <n v="35.32"/>
    <n v="1.88"/>
    <n v="32.699999999999996"/>
    <n v="31.209999999999997"/>
    <n v="29.72"/>
    <m/>
  </r>
  <r>
    <s v="6136-1"/>
    <x v="679"/>
    <s v="Christopher Schild"/>
    <s v="4A Lyons St,Strathfield"/>
    <x v="0"/>
    <s v="NSW"/>
    <x v="1"/>
    <s v="Tina Carlton"/>
    <s v="Not Specified"/>
    <s v="Smiths General Use 3-Ring Binders"/>
    <x v="0"/>
    <s v="Wrap Bag"/>
    <s v="Regular Air"/>
    <d v="2015-12-24T00:00:00"/>
    <s v="$1.18"/>
    <s v="$1.88"/>
    <s v="$0.70"/>
    <n v="25"/>
    <s v="$37.60"/>
    <n v="0"/>
    <s v="$2.63"/>
    <s v="$34.97"/>
    <s v="$1.49"/>
    <s v="$36.46"/>
    <n v="34.97"/>
    <n v="36.46"/>
    <n v="-1.490000000000002"/>
    <n v="1.49"/>
    <n v="2.63"/>
    <n v="35.32"/>
    <n v="1.88"/>
    <n v="45.86"/>
    <n v="44.37"/>
    <n v="42.879999999999995"/>
    <m/>
  </r>
  <r>
    <s v="6136-1"/>
    <x v="487"/>
    <s v="Dan Lawera"/>
    <s v="Macquarie Centre Cnr Herring Road &amp; Waterloo Road,Macquarie Park"/>
    <x v="0"/>
    <s v="NSW"/>
    <x v="0"/>
    <s v="Nicholas Fernandes"/>
    <s v="Medium"/>
    <s v="Smiths General Use 3-Ring Binders"/>
    <x v="0"/>
    <s v="Small Box"/>
    <s v="Regular Air"/>
    <d v="2015-12-07T00:00:00"/>
    <s v="$1.18"/>
    <s v="$1.88"/>
    <s v="$0.70"/>
    <n v="40"/>
    <s v="$37.60"/>
    <n v="0"/>
    <s v="$2.63"/>
    <s v="$34.97"/>
    <s v="$1.49"/>
    <s v="$36.46"/>
    <n v="34.97"/>
    <n v="36.46"/>
    <n v="-1.490000000000002"/>
    <n v="1.49"/>
    <n v="2.63"/>
    <n v="35.32"/>
    <n v="1.88"/>
    <n v="74.059999999999988"/>
    <n v="72.569999999999993"/>
    <n v="71.08"/>
    <m/>
  </r>
  <r>
    <s v="6136-1"/>
    <x v="487"/>
    <s v="Dan Lawera"/>
    <s v="Macquarie Centre Cnr Herring Road &amp; Waterloo Road,Macquarie Park"/>
    <x v="0"/>
    <s v="NSW"/>
    <x v="2"/>
    <s v="Nicholas Fernandes"/>
    <s v="Critical"/>
    <s v="Smiths General Use 3-Ring Binders"/>
    <x v="0"/>
    <s v="Wrap Bag"/>
    <s v="Regular Air"/>
    <d v="2015-12-07T00:00:00"/>
    <s v="$1.18"/>
    <s v="$1.88"/>
    <s v="$0.70"/>
    <n v="39"/>
    <s v="$37.60"/>
    <n v="7.0000000000000007E-2"/>
    <s v="$2.63"/>
    <s v="$34.97"/>
    <s v="$1.49"/>
    <s v="$36.46"/>
    <n v="34.97"/>
    <n v="36.46"/>
    <n v="-1.490000000000002"/>
    <n v="1.49"/>
    <n v="2.63"/>
    <n v="35.32"/>
    <n v="1.88"/>
    <n v="72.179999999999993"/>
    <n v="70.69"/>
    <n v="69.2"/>
    <m/>
  </r>
  <r>
    <s v="6137-1"/>
    <x v="51"/>
    <s v="Nora Price"/>
    <s v="7 Khartoum Rd,Macquarie Park"/>
    <x v="0"/>
    <s v="NSW"/>
    <x v="1"/>
    <s v="Preston Senome"/>
    <s v="Not Specified"/>
    <s v="Apex Preferred Stainless Steel Scissors"/>
    <x v="0"/>
    <s v="Small Pack"/>
    <s v="Regular Air"/>
    <d v="2015-08-13T00:00:00"/>
    <s v="$2.50"/>
    <s v="$5.68"/>
    <s v="$3.18"/>
    <n v="44"/>
    <s v="$279.30"/>
    <n v="0.03"/>
    <s v="$8.38"/>
    <s v="$260.92"/>
    <s v="$3.60"/>
    <s v="$274.29"/>
    <n v="260.92"/>
    <n v="274.29000000000002"/>
    <n v="-13.370000000000005"/>
    <n v="3.6"/>
    <n v="8.3800000000000008"/>
    <n v="269.51000000000005"/>
    <n v="5.68"/>
    <n v="245.14"/>
    <n v="241.54"/>
    <n v="237.94"/>
    <m/>
  </r>
  <r>
    <s v="6138-1"/>
    <x v="66"/>
    <s v="Philip Brown"/>
    <s v="499-501 Lygon Street,Carlton North"/>
    <x v="1"/>
    <s v="VIC"/>
    <x v="3"/>
    <s v="Yvette Biti"/>
    <s v="Medium"/>
    <s v="Artisan Arch Ring Binders"/>
    <x v="0"/>
    <s v="Small Pack"/>
    <s v="Regular Air"/>
    <d v="2015-04-19T00:00:00"/>
    <s v="$36.02"/>
    <s v="$58.10"/>
    <s v="$22.08"/>
    <n v="28"/>
    <s v="$165.90"/>
    <n v="0.03"/>
    <s v="$1.66"/>
    <s v="$164.24"/>
    <s v="$1.49"/>
    <s v="$1,460.28"/>
    <n v="164.24"/>
    <n v="1460.28"/>
    <n v="-1296.04"/>
    <n v="1.49"/>
    <n v="1.66"/>
    <n v="1460.11"/>
    <n v="58.1"/>
    <n v="1626.6299999999999"/>
    <n v="1625.1399999999999"/>
    <n v="1623.6499999999999"/>
    <m/>
  </r>
  <r>
    <s v="6138-1"/>
    <x v="311"/>
    <s v="Valerie Dominguez"/>
    <s v="152 Bunnerong Road,Eastgardens"/>
    <x v="0"/>
    <s v="NSW"/>
    <x v="1"/>
    <s v="Tina Carlton"/>
    <s v="High"/>
    <s v="Smiths Metal Binder Clips"/>
    <x v="0"/>
    <s v="Small Box"/>
    <s v="Regular Air"/>
    <d v="2015-12-12T00:00:00"/>
    <s v="$1.60"/>
    <s v="$2.62"/>
    <s v="$1.02"/>
    <n v="23"/>
    <s v="$68.12"/>
    <n v="0.02"/>
    <s v="$5.45"/>
    <s v="$62.67"/>
    <s v="$0.80"/>
    <s v="$63.47"/>
    <n v="62.67"/>
    <n v="63.47"/>
    <n v="-0.79999999999999716"/>
    <n v="0.8"/>
    <n v="5.45"/>
    <n v="58.819999999999993"/>
    <n v="2.62"/>
    <n v="55.61"/>
    <n v="54.81"/>
    <n v="54.010000000000005"/>
    <m/>
  </r>
  <r>
    <s v="6138-1"/>
    <x v="311"/>
    <s v="Valerie Dominguez"/>
    <s v="152 Bunnerong Road,Eastgardens"/>
    <x v="0"/>
    <s v="NSW"/>
    <x v="2"/>
    <s v="Tina Carlton"/>
    <s v="Critical"/>
    <s v="Smiths Metal Binder Clips"/>
    <x v="0"/>
    <s v="Wrap Bag"/>
    <s v="Regular Air"/>
    <d v="2015-12-14T00:00:00"/>
    <s v="$1.60"/>
    <s v="$2.62"/>
    <s v="$1.02"/>
    <n v="32"/>
    <s v="$68.12"/>
    <n v="0.06"/>
    <s v="$5.45"/>
    <s v="$62.67"/>
    <s v="$0.80"/>
    <s v="$63.47"/>
    <n v="62.67"/>
    <n v="63.47"/>
    <n v="-0.79999999999999716"/>
    <n v="0.8"/>
    <n v="5.45"/>
    <n v="58.819999999999993"/>
    <n v="2.62"/>
    <n v="79.19"/>
    <n v="78.39"/>
    <n v="77.59"/>
    <m/>
  </r>
  <r>
    <s v="6139-1"/>
    <x v="730"/>
    <s v="Clay Cheatham"/>
    <s v="Macquarie Centre Cnr Herring Road &amp; Waterloo Road,Macquarie Park"/>
    <x v="0"/>
    <s v="NSW"/>
    <x v="2"/>
    <s v="Nicholas Fernandes"/>
    <s v="Not Specified"/>
    <s v="Steady Major Accent Highlighters"/>
    <x v="0"/>
    <s v="Wrap Bag"/>
    <s v="Express Air"/>
    <d v="2016-02-23T00:00:00"/>
    <s v="$3.75"/>
    <s v="$7.08"/>
    <s v="$3.33"/>
    <n v="42"/>
    <s v="$359.80"/>
    <n v="0.06"/>
    <s v="$23.98"/>
    <s v="$239.69"/>
    <s v="$2.35"/>
    <s v="$233.59"/>
    <n v="239.69"/>
    <n v="233.59"/>
    <n v="6.0999999999999943"/>
    <n v="2.35"/>
    <n v="23.98"/>
    <n v="211.96"/>
    <n v="7.08"/>
    <n v="275.73"/>
    <n v="273.38"/>
    <n v="271.02999999999997"/>
    <m/>
  </r>
  <r>
    <s v="6139-1"/>
    <x v="731"/>
    <s v="Nora Price"/>
    <s v="7 Khartoum Rd,Macquarie Park"/>
    <x v="0"/>
    <s v="NSW"/>
    <x v="0"/>
    <s v="Preston Senome"/>
    <s v="Critical"/>
    <s v="Colored Envelopes"/>
    <x v="0"/>
    <s v="Wrap Bag"/>
    <s v="Regular Air"/>
    <d v="2016-12-21T00:00:00"/>
    <s v="$2.25"/>
    <s v="$3.69"/>
    <s v="$1.44"/>
    <n v="38"/>
    <s v="$71.02"/>
    <n v="7.0000000000000007E-2"/>
    <s v="$7.74"/>
    <s v="$67.76"/>
    <s v="$2.50"/>
    <s v="$78.46"/>
    <n v="67.760000000000005"/>
    <n v="78.459999999999994"/>
    <n v="-10.699999999999989"/>
    <n v="2.5"/>
    <n v="7.74"/>
    <n v="73.22"/>
    <n v="3.69"/>
    <n v="134.97999999999999"/>
    <n v="132.47999999999999"/>
    <n v="129.97999999999999"/>
    <m/>
  </r>
  <r>
    <s v="6139-1"/>
    <x v="354"/>
    <s v="Max Jones"/>
    <s v="240-242 Johnston Street,Fitzroy"/>
    <x v="1"/>
    <s v="VIC"/>
    <x v="0"/>
    <s v="Connor Betts"/>
    <s v="Not Specified"/>
    <s v="Smiths Colored Interoffice Envelopes"/>
    <x v="0"/>
    <s v="Small Box"/>
    <s v="Regular Air"/>
    <d v="2015-01-15T00:00:00"/>
    <s v="$19.83"/>
    <s v="$30.98"/>
    <s v="$11.15"/>
    <n v="33"/>
    <s v="$1,504.55"/>
    <n v="0.05"/>
    <s v="$143.31"/>
    <s v="$1,395.59"/>
    <s v="$19.51"/>
    <s v="$1,405.09"/>
    <n v="1395.59"/>
    <n v="1405.09"/>
    <n v="-9.5"/>
    <n v="19.510000000000002"/>
    <n v="143.31"/>
    <n v="1281.29"/>
    <n v="30.98"/>
    <n v="898.54"/>
    <n v="879.03"/>
    <n v="859.52"/>
    <m/>
  </r>
  <r>
    <s v="6140-1"/>
    <x v="732"/>
    <s v="Aleksandra Gannaway"/>
    <s v="Hoyts Entertainment Quarter 122 Lang Road,Moore Park"/>
    <x v="0"/>
    <s v="NSW"/>
    <x v="1"/>
    <s v="Tina Carlton"/>
    <s v="High"/>
    <s v="27 Capacity Maxi Data Binder Racks, Pearl"/>
    <x v="0"/>
    <s v="Small Pack"/>
    <s v="Express Air"/>
    <d v="2016-01-28T00:00:00"/>
    <s v="$84.22"/>
    <s v="$210.55"/>
    <s v="$126.33"/>
    <n v="21"/>
    <s v="$422.70"/>
    <n v="7.0000000000000007E-2"/>
    <s v="$41.52"/>
    <s v="$300.56"/>
    <s v="$9.99"/>
    <s v="$305.96"/>
    <n v="300.56"/>
    <n v="305.95999999999998"/>
    <n v="-5.3999999999999773"/>
    <n v="9.99"/>
    <n v="41.52"/>
    <n v="274.43"/>
    <n v="210.55"/>
    <n v="4390.0199999999995"/>
    <n v="4380.03"/>
    <n v="4370.04"/>
    <m/>
  </r>
  <r>
    <s v="6140-1"/>
    <x v="733"/>
    <s v="Valerie Mitchum"/>
    <s v="Westfield Sydney,Sydney"/>
    <x v="0"/>
    <s v="NSW"/>
    <x v="3"/>
    <s v="Natasha Song"/>
    <s v="High"/>
    <s v="Artisan Flip-Chart Easel Binder, Black"/>
    <x v="0"/>
    <s v="Small Box"/>
    <s v="Express Air"/>
    <d v="2016-09-04T00:00:00"/>
    <s v="$13.88"/>
    <s v="$22.38"/>
    <s v="$8.50"/>
    <n v="18"/>
    <s v="$489.40"/>
    <n v="0.04"/>
    <s v="$38.35"/>
    <s v="$400.05"/>
    <s v="$15.10"/>
    <s v="$400.09"/>
    <n v="400.05"/>
    <n v="400.09"/>
    <n v="-3.999999999996362E-2"/>
    <n v="15.1"/>
    <n v="38.35"/>
    <n v="376.84"/>
    <n v="22.38"/>
    <n v="379.59"/>
    <n v="364.48999999999995"/>
    <n v="349.38999999999993"/>
    <m/>
  </r>
  <r>
    <s v="6141-1"/>
    <x v="404"/>
    <s v="Naresj Patel"/>
    <s v="106 Ebley Street,Bondi Junction"/>
    <x v="0"/>
    <s v="NSW"/>
    <x v="3"/>
    <s v="Leighton Forrest"/>
    <s v="Low"/>
    <s v="Cando PC940 Copier"/>
    <x v="1"/>
    <s v="Small Box"/>
    <s v="Regular Air"/>
    <d v="2016-09-16T00:00:00"/>
    <s v="$278.99"/>
    <s v="$449.99"/>
    <s v="$171.00"/>
    <n v="14"/>
    <s v="$6,199.50"/>
    <n v="0.03"/>
    <s v="$69.30"/>
    <s v="$6,565.84"/>
    <s v="$49.00"/>
    <s v="$6,010.43"/>
    <n v="6565.84"/>
    <n v="6010.43"/>
    <n v="555.40999999999985"/>
    <n v="49"/>
    <n v="69.3"/>
    <n v="5990.13"/>
    <n v="449.99"/>
    <n v="6279.56"/>
    <n v="6230.56"/>
    <n v="6181.56"/>
    <m/>
  </r>
  <r>
    <s v="6141-1"/>
    <x v="617"/>
    <s v="Christine Phan"/>
    <s v="61 York St,Sydney"/>
    <x v="0"/>
    <s v="NSW"/>
    <x v="2"/>
    <s v="Leighton Forrest"/>
    <s v="Critical"/>
    <s v="Artisan Binder Labels"/>
    <x v="0"/>
    <s v="Small Box"/>
    <s v="Regular Air"/>
    <d v="2016-09-26T00:00:00"/>
    <s v="$2.45"/>
    <s v="$3.89"/>
    <s v="$1.44"/>
    <n v="34"/>
    <s v="$102.59"/>
    <n v="0.03"/>
    <s v="$6.55"/>
    <s v="$101.24"/>
    <s v="$7.01"/>
    <s v="$109.27"/>
    <n v="101.24"/>
    <n v="109.27"/>
    <n v="-8.0300000000000011"/>
    <n v="7.01"/>
    <n v="6.55"/>
    <n v="109.73"/>
    <n v="3.89"/>
    <n v="132.72"/>
    <n v="125.71"/>
    <n v="118.69999999999999"/>
    <m/>
  </r>
  <r>
    <s v="6141-1"/>
    <x v="339"/>
    <s v="Craig Carroll"/>
    <s v="99 Lygon Street,East Brunswick"/>
    <x v="1"/>
    <s v="VIC"/>
    <x v="1"/>
    <s v="Connor Betts"/>
    <s v="Not Specified"/>
    <s v="Alliance Rubber Bands"/>
    <x v="0"/>
    <s v="Small Pack"/>
    <s v="Regular Air"/>
    <d v="2015-12-09T00:00:00"/>
    <s v="$0.32"/>
    <s v="$1.68"/>
    <s v="$1.36"/>
    <n v="24"/>
    <s v="$10.08"/>
    <n v="0.04"/>
    <s v="$0.50"/>
    <s v="$9.58"/>
    <s v="$1.02"/>
    <s v="$10.60"/>
    <n v="9.58"/>
    <n v="10.6"/>
    <n v="-1.0199999999999996"/>
    <n v="1.02"/>
    <n v="0.5"/>
    <n v="11.12"/>
    <n v="1.68"/>
    <n v="40.840000000000003"/>
    <n v="39.82"/>
    <n v="38.799999999999997"/>
    <m/>
  </r>
  <r>
    <s v="6142-1"/>
    <x v="594"/>
    <s v="Dave Hallsten"/>
    <s v="1 John St,Waterloo"/>
    <x v="0"/>
    <s v="NSW"/>
    <x v="1"/>
    <s v="Charlie Bui"/>
    <s v="High"/>
    <s v="UGen Ultra Professional Cordless Optical Suite"/>
    <x v="0"/>
    <s v="Wrap Bag"/>
    <s v="Regular Air"/>
    <d v="2015-01-04T00:00:00"/>
    <s v="$156.50"/>
    <s v="$300.97"/>
    <s v="$144.47"/>
    <n v="33"/>
    <s v="$2,299.50"/>
    <n v="0.05"/>
    <s v="$0.00"/>
    <s v="$2,299.50"/>
    <s v="$7.18"/>
    <s v="$2,294.54"/>
    <n v="2299.5"/>
    <n v="2294.54"/>
    <n v="4.9600000000000364"/>
    <n v="7.18"/>
    <n v="0"/>
    <n v="2301.7199999999998"/>
    <n v="300.97000000000003"/>
    <n v="9939.19"/>
    <n v="9932.01"/>
    <n v="9924.83"/>
    <m/>
  </r>
  <r>
    <s v="6142-1"/>
    <x v="734"/>
    <s v="Tanja Norvell"/>
    <s v="541 Church St,Richmond"/>
    <x v="1"/>
    <s v="VIC"/>
    <x v="1"/>
    <s v="Yvette Biti"/>
    <s v="Low"/>
    <s v="Artisan Hanging File Binders"/>
    <x v="0"/>
    <s v="Wrap Bag"/>
    <s v="Regular Air"/>
    <d v="2015-08-09T00:00:00"/>
    <s v="$3.65"/>
    <s v="$5.98"/>
    <s v="$2.33"/>
    <n v="34"/>
    <s v="$129.00"/>
    <n v="0.03"/>
    <s v="$5.16"/>
    <s v="$126.81"/>
    <s v="$1.49"/>
    <s v="$128.03"/>
    <n v="126.81"/>
    <n v="128.03"/>
    <n v="-1.2199999999999989"/>
    <n v="1.49"/>
    <n v="5.16"/>
    <n v="124.36000000000001"/>
    <n v="5.98"/>
    <n v="199.65000000000003"/>
    <n v="198.16000000000003"/>
    <n v="196.67000000000002"/>
    <m/>
  </r>
  <r>
    <s v="6142-1"/>
    <x v="717"/>
    <s v="Art Miller"/>
    <s v="8 Quay Street,Haymarket"/>
    <x v="0"/>
    <s v="NSW"/>
    <x v="1"/>
    <s v="Leighton Forrest"/>
    <s v="High"/>
    <s v="Apex Preferred Stainless Steel Scissors"/>
    <x v="0"/>
    <s v="Small Box"/>
    <s v="Regular Air"/>
    <d v="2016-01-01T00:00:00"/>
    <s v="$2.50"/>
    <s v="$5.68"/>
    <s v="$3.18"/>
    <n v="43"/>
    <s v="$237.24"/>
    <n v="0.09"/>
    <s v="$14.17"/>
    <s v="$228.55"/>
    <s v="$3.60"/>
    <s v="$239.54"/>
    <n v="228.55"/>
    <n v="239.54"/>
    <n v="-10.989999999999981"/>
    <n v="3.6"/>
    <n v="14.17"/>
    <n v="228.97"/>
    <n v="5.68"/>
    <n v="233.67"/>
    <n v="230.07"/>
    <n v="226.47"/>
    <m/>
  </r>
  <r>
    <s v="6142-1"/>
    <x v="671"/>
    <s v="Curr Rcone"/>
    <s v="105 Pitt St,Sydney"/>
    <x v="0"/>
    <s v="NSW"/>
    <x v="3"/>
    <s v="Charlie Bui"/>
    <s v="Medium"/>
    <s v="Artisan 481 Labels"/>
    <x v="0"/>
    <s v="Small Box"/>
    <s v="Regular Air"/>
    <d v="2015-09-28T00:00:00"/>
    <s v="$1.94"/>
    <s v="$3.08"/>
    <s v="$1.14"/>
    <n v="9"/>
    <s v="$34.36"/>
    <n v="0.09"/>
    <s v="$2.91"/>
    <s v="$33.39"/>
    <s v="$0.99"/>
    <s v="$35.89"/>
    <n v="33.39"/>
    <n v="35.89"/>
    <n v="-2.5"/>
    <n v="0.99"/>
    <n v="2.91"/>
    <n v="33.97"/>
    <n v="3.08"/>
    <n v="25.799999999999997"/>
    <n v="24.81"/>
    <n v="23.82"/>
    <m/>
  </r>
  <r>
    <s v="6142-1"/>
    <x v="598"/>
    <s v="Vivek Grady"/>
    <s v="99 Lygon Street,East Brunswick"/>
    <x v="1"/>
    <s v="VIC"/>
    <x v="1"/>
    <s v="Connor Betts"/>
    <s v="High"/>
    <s v="UGen Ultra Professional Cordless Optical Suite"/>
    <x v="0"/>
    <s v="Small Pack"/>
    <s v="Express Air"/>
    <d v="2015-12-12T00:00:00"/>
    <s v="$156.50"/>
    <s v="$300.97"/>
    <s v="$144.47"/>
    <n v="23"/>
    <s v="$2,407.76"/>
    <n v="0.01"/>
    <s v="$120.39"/>
    <s v="$2,287.37"/>
    <s v="$7.18"/>
    <s v="$2,294.55"/>
    <n v="2287.37"/>
    <n v="2294.5500000000002"/>
    <n v="-7.180000000000291"/>
    <n v="7.18"/>
    <n v="120.39"/>
    <n v="2181.34"/>
    <n v="300.97000000000003"/>
    <n v="6809.1"/>
    <n v="6801.92"/>
    <n v="6794.74"/>
    <m/>
  </r>
  <r>
    <s v="6142-1"/>
    <x v="41"/>
    <s v="Edward Becker"/>
    <s v="501 George St,Sydney"/>
    <x v="0"/>
    <s v="NSW"/>
    <x v="3"/>
    <s v="Samantha Chairs"/>
    <s v="Low"/>
    <s v="UGen Ultra Professional Cordless Optical Suite"/>
    <x v="0"/>
    <s v="Wrap Bag"/>
    <s v="Regular Air"/>
    <d v="2013-07-26T00:00:00"/>
    <s v="$156.50"/>
    <s v="$300.97"/>
    <s v="$144.47"/>
    <n v="31"/>
    <s v="$2,599.55"/>
    <n v="7.0000000000000007E-2"/>
    <s v="$263.97"/>
    <s v="$2,287.17"/>
    <s v="$7.18"/>
    <s v="$2,299.75"/>
    <n v="2287.17"/>
    <n v="2299.75"/>
    <n v="-12.579999999999927"/>
    <n v="7.18"/>
    <n v="263.97000000000003"/>
    <n v="2042.9599999999998"/>
    <n v="300.97000000000003"/>
    <n v="9073.2800000000025"/>
    <n v="9066.1000000000022"/>
    <n v="9058.9200000000019"/>
    <m/>
  </r>
  <r>
    <s v="6142-1"/>
    <x v="345"/>
    <s v="Edward Nazzal"/>
    <s v="485 Crown St,Surry Hills"/>
    <x v="0"/>
    <s v="NSW"/>
    <x v="1"/>
    <s v="Leighton Forrest"/>
    <s v="Critical"/>
    <s v="Adesso Programmable 142-Key Keyboard"/>
    <x v="0"/>
    <s v="Wrap Bag"/>
    <s v="Regular Air"/>
    <d v="2016-06-16T00:00:00"/>
    <s v="$32.02"/>
    <s v="$152.48"/>
    <s v="$120.46"/>
    <n v="6"/>
    <s v="$3,643.36"/>
    <n v="0.01"/>
    <s v="$5,373.68"/>
    <s v="$3,355.64"/>
    <s v="$4.00"/>
    <s v="$3,193.64"/>
    <n v="3355.64"/>
    <n v="3193.64"/>
    <n v="162"/>
    <n v="4"/>
    <n v="5373.68"/>
    <n v="-2176.0400000000004"/>
    <n v="152.47999999999999"/>
    <n v="-4454.8"/>
    <n v="-4458.8"/>
    <n v="-4462.8"/>
    <m/>
  </r>
  <r>
    <s v="6142-1"/>
    <x v="40"/>
    <s v="Jizlia MacKendrick"/>
    <s v="224A Gertrude St,Fitzroy"/>
    <x v="1"/>
    <s v="VIC"/>
    <x v="0"/>
    <s v="Connor Betts"/>
    <s v="High"/>
    <s v="Pizazz Dustless Chalk Sticks"/>
    <x v="0"/>
    <s v="Small Box"/>
    <s v="Regular Air"/>
    <d v="2016-01-19T00:00:00"/>
    <s v="$1.09"/>
    <s v="$1.68"/>
    <s v="$0.59"/>
    <n v="30"/>
    <s v="$41.36"/>
    <n v="0.03"/>
    <s v="$1.65"/>
    <s v="$37.71"/>
    <s v="$1.00"/>
    <s v="$39.10"/>
    <n v="37.71"/>
    <n v="39.1"/>
    <n v="-1.3900000000000006"/>
    <n v="1"/>
    <n v="1.65"/>
    <n v="38.450000000000003"/>
    <n v="1.68"/>
    <n v="49.75"/>
    <n v="48.75"/>
    <n v="47.75"/>
    <m/>
  </r>
  <r>
    <s v="6142-1"/>
    <x v="598"/>
    <s v="Paul Knutson"/>
    <s v="1/173-179 Bronte Rd,Waverley"/>
    <x v="0"/>
    <s v="NSW"/>
    <x v="1"/>
    <s v="Leighton Forrest"/>
    <s v="Medium"/>
    <s v="UGen Ultra Professional Cordless Optical Suite"/>
    <x v="1"/>
    <s v="Small Box"/>
    <s v="Regular Air"/>
    <d v="2015-12-12T00:00:00"/>
    <s v="$156.50"/>
    <s v="$300.97"/>
    <s v="$144.47"/>
    <n v="7"/>
    <s v="$2,407.76"/>
    <n v="0.01"/>
    <s v="$120.39"/>
    <s v="$2,287.37"/>
    <s v="$7.18"/>
    <s v="$2,294.55"/>
    <n v="2287.37"/>
    <n v="2294.5500000000002"/>
    <n v="-7.180000000000291"/>
    <n v="7.18"/>
    <n v="120.39"/>
    <n v="2181.34"/>
    <n v="300.97000000000003"/>
    <n v="1993.58"/>
    <n v="1986.3999999999999"/>
    <n v="1979.2199999999998"/>
    <m/>
  </r>
  <r>
    <s v="6142-1"/>
    <x v="735"/>
    <s v="Christopher Martinez"/>
    <s v="188 Pitt Street,Sydney"/>
    <x v="0"/>
    <s v="NSW"/>
    <x v="0"/>
    <s v="Tina Carlton"/>
    <s v="Not Specified"/>
    <s v="Artisan Hi-Liter EverBold Pen Style Fluorescent Highlighters, 4/Pack"/>
    <x v="0"/>
    <s v="Small Box"/>
    <s v="Regular Air"/>
    <d v="2016-12-19T00:00:00"/>
    <s v="$4.48"/>
    <s v="$8.14"/>
    <s v="$3.66"/>
    <n v="30"/>
    <s v="$119.55"/>
    <n v="0.03"/>
    <s v="$9.75"/>
    <s v="$108.52"/>
    <s v="$3.12"/>
    <s v="$118.59"/>
    <n v="108.52"/>
    <n v="118.59"/>
    <n v="-10.070000000000007"/>
    <n v="3.12"/>
    <n v="9.75"/>
    <n v="111.96000000000001"/>
    <n v="8.14"/>
    <n v="237.57000000000002"/>
    <n v="234.45000000000002"/>
    <n v="231.33"/>
    <m/>
  </r>
  <r>
    <s v="6142-1"/>
    <x v="598"/>
    <s v="Paul Knutson"/>
    <s v="1/173-179 Bronte Rd,Waverley"/>
    <x v="0"/>
    <s v="NSW"/>
    <x v="1"/>
    <s v="Leighton Forrest"/>
    <s v="Not Specified"/>
    <s v="UGen Ultra Professional Cordless Optical Suite"/>
    <x v="0"/>
    <s v="Small Box"/>
    <s v="Regular Air"/>
    <d v="2015-12-12T00:00:00"/>
    <s v="$156.50"/>
    <s v="$300.97"/>
    <s v="$144.47"/>
    <n v="44"/>
    <s v="$2,400.75"/>
    <n v="0.06"/>
    <s v="$120.38"/>
    <s v="$2,287.37"/>
    <s v="$7.18"/>
    <s v="$2,294.55"/>
    <n v="2287.37"/>
    <n v="2294.5500000000002"/>
    <n v="-7.180000000000291"/>
    <n v="7.18"/>
    <n v="120.38"/>
    <n v="2181.35"/>
    <n v="300.97000000000003"/>
    <n v="13129.480000000001"/>
    <n v="13122.300000000001"/>
    <n v="13115.12"/>
    <m/>
  </r>
  <r>
    <s v="6142-1"/>
    <x v="233"/>
    <s v="Doug Bickford"/>
    <s v="221 Barkly St,St Kilda"/>
    <x v="1"/>
    <s v="VIC"/>
    <x v="1"/>
    <s v="Yvette Biti"/>
    <s v="Medium"/>
    <s v="UGen Ultra Professional Cordless Optical Suite"/>
    <x v="0"/>
    <s v="Small Box"/>
    <s v="Regular Air"/>
    <d v="2015-02-10T00:00:00"/>
    <s v="$156.50"/>
    <s v="$300.97"/>
    <s v="$144.47"/>
    <n v="48"/>
    <s v="$2,554.25"/>
    <n v="0.02"/>
    <s v="$150.45"/>
    <s v="$2,268.77"/>
    <s v="$7.18"/>
    <s v="$2,294.55"/>
    <n v="2268.77"/>
    <n v="2294.5500000000002"/>
    <n v="-25.7800000000002"/>
    <n v="7.18"/>
    <n v="150.44999999999999"/>
    <n v="2151.2800000000002"/>
    <n v="300.97000000000003"/>
    <n v="14303.29"/>
    <n v="14296.11"/>
    <n v="14288.93"/>
    <m/>
  </r>
  <r>
    <s v="6142-2"/>
    <x v="736"/>
    <s v="Sylvia Foulston"/>
    <s v="152 Bunnerong Road,Eastgardens"/>
    <x v="0"/>
    <s v="NSW"/>
    <x v="3"/>
    <s v="Tina Carlton"/>
    <s v="Medium"/>
    <s v="Deluxe Rollaway Locking File with Drawer"/>
    <x v="0"/>
    <s v="Small Box"/>
    <s v="Regular Air"/>
    <d v="2016-10-08T00:00:00"/>
    <s v="$178.83"/>
    <s v="$415.88"/>
    <s v="$237.05"/>
    <n v="50"/>
    <s v="$1,554.96"/>
    <n v="7.0000000000000007E-2"/>
    <s v="$126.91"/>
    <s v="$1,455.05"/>
    <s v="$11.37"/>
    <s v="$1,463.27"/>
    <n v="1455.05"/>
    <n v="1463.27"/>
    <n v="-8.2200000000000273"/>
    <n v="11.37"/>
    <n v="126.91"/>
    <n v="1347.7299999999998"/>
    <n v="415.88"/>
    <n v="20678.46"/>
    <n v="20667.09"/>
    <n v="20655.72"/>
    <m/>
  </r>
  <r>
    <s v="6143-1"/>
    <x v="737"/>
    <s v="Olvera Toch"/>
    <s v="3 Carrington Road ,Box Hill"/>
    <x v="1"/>
    <s v="VIC"/>
    <x v="3"/>
    <s v="Yvette Biti"/>
    <s v="Not Specified"/>
    <s v="Beekin 105-Key Black Keyboard"/>
    <x v="0"/>
    <s v="Small Box"/>
    <s v="Regular Air"/>
    <d v="2015-12-21T00:00:00"/>
    <s v="$6.39"/>
    <s v="$19.98"/>
    <s v="$13.59"/>
    <n v="8"/>
    <s v="$359.64"/>
    <n v="0.01"/>
    <s v="$14.39"/>
    <s v="$345.25"/>
    <s v="$4.00"/>
    <s v="$349.25"/>
    <n v="345.25"/>
    <n v="349.25"/>
    <n v="-4"/>
    <n v="4"/>
    <n v="14.39"/>
    <n v="338.86"/>
    <n v="19.98"/>
    <n v="149.44999999999999"/>
    <n v="145.44999999999999"/>
    <n v="141.44999999999999"/>
    <m/>
  </r>
  <r>
    <s v="6143-1"/>
    <x v="140"/>
    <s v="Neil Knudson"/>
    <s v="4A Lyons St,Strathfield"/>
    <x v="0"/>
    <s v="NSW"/>
    <x v="1"/>
    <s v="Tina Carlton"/>
    <s v="High"/>
    <s v="Beekin 6 Outlet Metallic Surge Strip"/>
    <x v="0"/>
    <s v="Wrap Bag"/>
    <s v="Regular Air"/>
    <d v="2013-10-07T00:00:00"/>
    <s v="$4.46"/>
    <s v="$10.89"/>
    <s v="$6.43"/>
    <n v="44"/>
    <s v="$265.16"/>
    <n v="7.0000000000000007E-2"/>
    <s v="$26.35"/>
    <s v="$235.15"/>
    <s v="$4.50"/>
    <s v="$248.75"/>
    <n v="235.15"/>
    <n v="248.75"/>
    <n v="-13.599999999999994"/>
    <n v="4.5"/>
    <n v="26.35"/>
    <n v="226.9"/>
    <n v="10.89"/>
    <n v="457.31"/>
    <n v="452.81"/>
    <n v="448.31"/>
    <m/>
  </r>
  <r>
    <s v="6143-1"/>
    <x v="185"/>
    <s v="Patrick OBrill"/>
    <s v="53 Riley Street,Woolloomooloo"/>
    <x v="0"/>
    <s v="NSW"/>
    <x v="1"/>
    <s v="Tina Carlton"/>
    <s v="Critical"/>
    <s v="Beekin 105-Key Black Keyboard"/>
    <x v="1"/>
    <s v="Medium Box"/>
    <s v="Regular Air"/>
    <d v="2015-12-18T00:00:00"/>
    <s v="$6.39"/>
    <s v="$19.98"/>
    <s v="$13.59"/>
    <n v="19"/>
    <s v="$359.64"/>
    <n v="0.01"/>
    <s v="$14.39"/>
    <s v="$345.25"/>
    <s v="$4.00"/>
    <s v="$349.25"/>
    <n v="345.25"/>
    <n v="349.25"/>
    <n v="-4"/>
    <n v="4"/>
    <n v="14.39"/>
    <n v="338.86"/>
    <n v="19.98"/>
    <n v="369.23"/>
    <n v="365.23"/>
    <n v="361.23"/>
    <m/>
  </r>
  <r>
    <s v="6143-1"/>
    <x v="514"/>
    <s v="Mike Kennedy"/>
    <s v="99 Lygon Street,East Brunswick"/>
    <x v="1"/>
    <s v="VIC"/>
    <x v="0"/>
    <s v="Connor Betts"/>
    <s v="Medium"/>
    <s v="Beekin 6 Outlet Metallic Surge Strip"/>
    <x v="0"/>
    <s v="Wrap Bag"/>
    <s v="Regular Air"/>
    <d v="2016-10-05T00:00:00"/>
    <s v="$4.46"/>
    <s v="$10.89"/>
    <s v="$6.43"/>
    <n v="29"/>
    <s v="$359.34"/>
    <n v="7.0000000000000007E-2"/>
    <s v="$18.59"/>
    <s v="$340.67"/>
    <s v="$4.50"/>
    <s v="$354.67"/>
    <n v="340.67"/>
    <n v="354.67"/>
    <n v="-14"/>
    <n v="4.5"/>
    <n v="18.59"/>
    <n v="340.58000000000004"/>
    <n v="10.89"/>
    <n v="301.72000000000003"/>
    <n v="297.22000000000003"/>
    <n v="292.72000000000003"/>
    <m/>
  </r>
  <r>
    <s v="6143-1"/>
    <x v="738"/>
    <s v="Linda Southworth"/>
    <s v="359 Crown Street,Surry Hills"/>
    <x v="0"/>
    <s v="NSW"/>
    <x v="3"/>
    <s v="Phoebe Gour"/>
    <s v="High"/>
    <s v="Ames Color-File Green Diamond Border X-ray Mailers"/>
    <x v="0"/>
    <s v="Wrap Bag"/>
    <s v="Express Air"/>
    <d v="2016-03-04T00:00:00"/>
    <s v="$52.07"/>
    <s v="$83.98"/>
    <s v="$31.91"/>
    <n v="29"/>
    <s v="$1,027.80"/>
    <n v="0.03"/>
    <s v="$10.69"/>
    <s v="$996.95"/>
    <s v="$5.01"/>
    <s v="$1,001.05"/>
    <n v="996.95"/>
    <n v="1001.05"/>
    <n v="-4.0999999999999091"/>
    <n v="5.01"/>
    <n v="10.69"/>
    <n v="995.36999999999989"/>
    <n v="83.98"/>
    <n v="2429.7400000000002"/>
    <n v="2424.73"/>
    <n v="2419.7199999999998"/>
    <m/>
  </r>
  <r>
    <s v="6143-1"/>
    <x v="185"/>
    <s v="Patrick OBrill"/>
    <s v="53 Riley Street,Woolloomooloo"/>
    <x v="0"/>
    <s v="NSW"/>
    <x v="3"/>
    <s v="Tina Carlton"/>
    <s v="Low"/>
    <s v="Beekin 105-Key Black Keyboard"/>
    <x v="1"/>
    <s v="Small Box"/>
    <s v="Express Air"/>
    <d v="2015-12-18T00:00:00"/>
    <s v="$6.39"/>
    <s v="$19.98"/>
    <s v="$13.59"/>
    <n v="44"/>
    <s v="$359.64"/>
    <n v="0.03"/>
    <s v="$14.39"/>
    <s v="$345.25"/>
    <s v="$4.00"/>
    <s v="$349.25"/>
    <n v="345.25"/>
    <n v="349.25"/>
    <n v="-4"/>
    <n v="4"/>
    <n v="14.39"/>
    <n v="338.86"/>
    <n v="19.98"/>
    <n v="868.73"/>
    <n v="864.73"/>
    <n v="860.73"/>
    <m/>
  </r>
  <r>
    <s v="6143-1"/>
    <x v="185"/>
    <s v="Patrick OBrill"/>
    <s v="53 Riley Street,Woolloomooloo"/>
    <x v="0"/>
    <s v="NSW"/>
    <x v="1"/>
    <s v="Tina Carlton"/>
    <s v="High"/>
    <s v="Beekin 105-Key Black Keyboard"/>
    <x v="0"/>
    <s v="Wrap Bag"/>
    <s v="Regular Air"/>
    <d v="2015-12-18T00:00:00"/>
    <s v="$6.39"/>
    <s v="$19.98"/>
    <s v="$13.59"/>
    <n v="44"/>
    <s v="$359.64"/>
    <n v="7.0000000000000007E-2"/>
    <s v="$14.39"/>
    <s v="$345.25"/>
    <s v="$4.00"/>
    <s v="$344.25"/>
    <n v="345.25"/>
    <n v="344.25"/>
    <n v="1"/>
    <n v="4"/>
    <n v="14.39"/>
    <n v="333.86"/>
    <n v="19.98"/>
    <n v="868.73"/>
    <n v="864.73"/>
    <n v="860.73"/>
    <m/>
  </r>
  <r>
    <s v="6143-1"/>
    <x v="185"/>
    <s v="Patrick OBrill"/>
    <s v="53 Riley Street,Woolloomooloo"/>
    <x v="0"/>
    <s v="NSW"/>
    <x v="3"/>
    <s v="Tina Carlton"/>
    <s v="High"/>
    <s v="Beekin 105-Key Black Keyboard"/>
    <x v="0"/>
    <s v="Small Box"/>
    <s v="Regular Air"/>
    <d v="2015-12-18T00:00:00"/>
    <s v="$6.39"/>
    <s v="$19.98"/>
    <s v="$13.59"/>
    <n v="23"/>
    <s v="$359.64"/>
    <n v="0.01"/>
    <s v="$14.39"/>
    <s v="$345.25"/>
    <s v="$4.00"/>
    <s v="$349.25"/>
    <n v="345.25"/>
    <n v="349.25"/>
    <n v="-4"/>
    <n v="4"/>
    <n v="14.39"/>
    <n v="338.86"/>
    <n v="19.98"/>
    <n v="449.15000000000003"/>
    <n v="445.15000000000003"/>
    <n v="441.15000000000003"/>
    <m/>
  </r>
  <r>
    <s v="6143-1"/>
    <x v="661"/>
    <s v="Jenna Caffey"/>
    <s v="470 Anzac Parade,Kingsford"/>
    <x v="0"/>
    <s v="NSW"/>
    <x v="3"/>
    <s v="Tina Carlton"/>
    <s v="Medium"/>
    <s v="Beekin 105-Key Black Keyboard"/>
    <x v="0"/>
    <s v="Small Box"/>
    <s v="Regular Air"/>
    <d v="2015-11-16T00:00:00"/>
    <s v="$6.39"/>
    <s v="$19.98"/>
    <s v="$13.59"/>
    <n v="45"/>
    <s v="$359.64"/>
    <n v="0.04"/>
    <s v="$14.39"/>
    <s v="$345.25"/>
    <s v="$4.00"/>
    <s v="$349.25"/>
    <n v="345.25"/>
    <n v="349.25"/>
    <n v="-4"/>
    <n v="4"/>
    <n v="14.39"/>
    <n v="338.86"/>
    <n v="19.98"/>
    <n v="888.71"/>
    <n v="884.71"/>
    <n v="880.71"/>
    <m/>
  </r>
  <r>
    <s v="6143-1"/>
    <x v="613"/>
    <s v="Berenike Kampe"/>
    <s v="180 High Street,Windsor"/>
    <x v="1"/>
    <s v="VIC"/>
    <x v="0"/>
    <s v="Connor Betts"/>
    <s v="Not Specified"/>
    <s v="PastelOcean Color Pencil Set"/>
    <x v="0"/>
    <s v="Small Pack"/>
    <s v="Regular Air"/>
    <d v="2016-04-11T00:00:00"/>
    <s v="$11.11"/>
    <s v="$19.84"/>
    <s v="$8.73"/>
    <n v="33"/>
    <s v="$33.88"/>
    <n v="0.05"/>
    <s v="$3.54"/>
    <s v="$30.85"/>
    <s v="$4.10"/>
    <s v="$31.58"/>
    <n v="30.85"/>
    <n v="31.58"/>
    <n v="-0.72999999999999687"/>
    <n v="4.0999999999999996"/>
    <n v="3.54"/>
    <n v="32.14"/>
    <n v="19.84"/>
    <n v="655.28000000000009"/>
    <n v="651.18000000000006"/>
    <n v="647.08000000000004"/>
    <m/>
  </r>
  <r>
    <s v="6143-1"/>
    <x v="699"/>
    <s v="John Lee"/>
    <s v="180 High Street,Windsor"/>
    <x v="1"/>
    <s v="VIC"/>
    <x v="0"/>
    <s v="Connor Betts"/>
    <s v="Low"/>
    <s v="Multimedia Mailers"/>
    <x v="0"/>
    <s v="Small Box"/>
    <s v="Regular Air"/>
    <d v="2016-05-14T00:00:00"/>
    <s v="$99.39"/>
    <s v="$162.93"/>
    <s v="$63.54"/>
    <n v="20"/>
    <s v="$5,599.54"/>
    <n v="0.08"/>
    <s v="$577.98"/>
    <s v="$5,465.29"/>
    <s v="$19.99"/>
    <s v="$5,357.28"/>
    <n v="5465.29"/>
    <n v="5357.28"/>
    <n v="108.01000000000022"/>
    <n v="19.989999999999998"/>
    <n v="577.98"/>
    <n v="4799.2899999999991"/>
    <n v="162.93"/>
    <n v="2700.61"/>
    <n v="2680.6200000000003"/>
    <n v="2660.6300000000006"/>
    <m/>
  </r>
  <r>
    <s v="6143-1"/>
    <x v="185"/>
    <s v="Patrick OBrill"/>
    <s v="53 Riley Street,Woolloomooloo"/>
    <x v="0"/>
    <s v="NSW"/>
    <x v="1"/>
    <s v="Tina Carlton"/>
    <s v="Critical"/>
    <s v="Beekin 105-Key Black Keyboard"/>
    <x v="1"/>
    <s v="Small Box"/>
    <s v="Express Air"/>
    <d v="2015-12-18T00:00:00"/>
    <s v="$6.39"/>
    <s v="$19.98"/>
    <s v="$13.59"/>
    <n v="44"/>
    <s v="$359.64"/>
    <n v="0.03"/>
    <s v="$14.39"/>
    <s v="$345.25"/>
    <s v="$4.00"/>
    <s v="$349.25"/>
    <n v="345.25"/>
    <n v="349.25"/>
    <n v="-4"/>
    <n v="4"/>
    <n v="14.39"/>
    <n v="338.86"/>
    <n v="19.98"/>
    <n v="868.73"/>
    <n v="864.73"/>
    <n v="860.73"/>
    <m/>
  </r>
  <r>
    <s v="6143-1"/>
    <x v="185"/>
    <s v="Patrick OBrill"/>
    <s v="53 Riley Street,Woolloomooloo"/>
    <x v="0"/>
    <s v="NSW"/>
    <x v="1"/>
    <s v="Tina Carlton"/>
    <s v="High"/>
    <s v="Beekin 105-Key Black Keyboard"/>
    <x v="1"/>
    <s v="Medium Box"/>
    <s v="Regular Air"/>
    <d v="2015-12-18T00:00:00"/>
    <s v="$6.39"/>
    <s v="$19.98"/>
    <s v="$13.59"/>
    <n v="35"/>
    <s v="$359.64"/>
    <n v="0"/>
    <s v="$14.39"/>
    <s v="$345.25"/>
    <s v="$4.00"/>
    <s v="$349.25"/>
    <n v="345.25"/>
    <n v="349.25"/>
    <n v="-4"/>
    <n v="4"/>
    <n v="14.39"/>
    <n v="338.86"/>
    <n v="19.98"/>
    <n v="688.91000000000008"/>
    <n v="684.91000000000008"/>
    <n v="680.91000000000008"/>
    <m/>
  </r>
  <r>
    <s v="6143-1"/>
    <x v="185"/>
    <s v="Patrick OBrill"/>
    <s v="53 Riley Street,Woolloomooloo"/>
    <x v="0"/>
    <s v="NSW"/>
    <x v="2"/>
    <s v="Tina Carlton"/>
    <s v="Not Specified"/>
    <s v="Beekin 105-Key Black Keyboard"/>
    <x v="0"/>
    <s v="Wrap Bag"/>
    <s v="Regular Air"/>
    <d v="2015-12-18T00:00:00"/>
    <s v="$6.39"/>
    <s v="$19.98"/>
    <s v="$13.59"/>
    <n v="32"/>
    <s v="$359.64"/>
    <n v="0.01"/>
    <s v="$14.39"/>
    <s v="$345.25"/>
    <s v="$4.00"/>
    <s v="$349.25"/>
    <n v="345.25"/>
    <n v="349.25"/>
    <n v="-4"/>
    <n v="4"/>
    <n v="14.39"/>
    <n v="338.86"/>
    <n v="19.98"/>
    <n v="628.97"/>
    <n v="624.97"/>
    <n v="620.97"/>
    <m/>
  </r>
  <r>
    <s v="6143-2"/>
    <x v="185"/>
    <s v="Patrick OBrill"/>
    <s v="53 Riley Street,Woolloomooloo"/>
    <x v="0"/>
    <s v="NSW"/>
    <x v="1"/>
    <s v="Tina Carlton"/>
    <s v="Critical"/>
    <s v="Multi-Use Personal File Cart and Caster Set, Three Stacking Bins"/>
    <x v="0"/>
    <s v="Small Box"/>
    <s v="Regular Air"/>
    <d v="2015-12-18T00:00:00"/>
    <s v="$14.95"/>
    <s v="$34.76"/>
    <s v="$19.81"/>
    <n v="32"/>
    <s v="$1,594.96"/>
    <n v="0.09"/>
    <s v="$143.91"/>
    <s v="$1,455.05"/>
    <s v="$8.22"/>
    <s v="$1,463.27"/>
    <n v="1455.05"/>
    <n v="1463.27"/>
    <n v="-8.2200000000000273"/>
    <n v="8.2200000000000006"/>
    <n v="143.91"/>
    <n v="1327.58"/>
    <n v="34.76"/>
    <n v="976.63"/>
    <n v="968.41"/>
    <n v="960.18999999999994"/>
    <m/>
  </r>
  <r>
    <s v="6143-2"/>
    <x v="583"/>
    <s v="Paul MacIntyre"/>
    <s v="60 Commercial Rd,Prahran"/>
    <x v="1"/>
    <s v="VIC"/>
    <x v="1"/>
    <s v="Yvette Biti"/>
    <s v="High"/>
    <s v="Multi-Use Personal File Cart and Caster Set, Three Stacking Bins"/>
    <x v="0"/>
    <s v="Wrap Bag"/>
    <s v="Express Air"/>
    <d v="2015-12-01T00:00:00"/>
    <s v="$14.95"/>
    <s v="$34.76"/>
    <s v="$19.81"/>
    <n v="50"/>
    <s v="$1,598.96"/>
    <n v="0"/>
    <s v="$109.91"/>
    <s v="$1,455.05"/>
    <s v="$8.22"/>
    <s v="$1,463.67"/>
    <n v="1455.05"/>
    <n v="1463.67"/>
    <n v="-8.6200000000001182"/>
    <n v="8.2200000000000006"/>
    <n v="109.91"/>
    <n v="1361.98"/>
    <n v="34.76"/>
    <n v="1636.31"/>
    <n v="1628.09"/>
    <n v="1619.87"/>
    <m/>
  </r>
  <r>
    <s v="6144-1"/>
    <x v="364"/>
    <s v="Grant Carroll"/>
    <s v="10 O'Connell St,Sydney"/>
    <x v="0"/>
    <s v="NSW"/>
    <x v="2"/>
    <s v="Aanya Zhang"/>
    <s v="High"/>
    <s v="Multimedia Mailers"/>
    <x v="0"/>
    <s v="Small Box"/>
    <s v="Express Air"/>
    <d v="2013-08-14T00:00:00"/>
    <s v="$99.39"/>
    <s v="$162.93"/>
    <s v="$63.54"/>
    <n v="5"/>
    <s v="$6,163.63"/>
    <n v="0.08"/>
    <s v="$264.56"/>
    <s v="$6,613.33"/>
    <s v="$19.99"/>
    <s v="$6,633.32"/>
    <n v="6613.33"/>
    <n v="6633.32"/>
    <n v="-19.989999999999782"/>
    <n v="19.989999999999998"/>
    <n v="264.56"/>
    <n v="6388.7499999999991"/>
    <n v="162.93"/>
    <n v="570.08000000000015"/>
    <n v="550.09000000000015"/>
    <n v="530.10000000000014"/>
    <m/>
  </r>
  <r>
    <s v="6144-1"/>
    <x v="185"/>
    <s v="Charles Crestani"/>
    <s v="Sydney Fish Market, Bank Street, Sydney"/>
    <x v="0"/>
    <s v="NSW"/>
    <x v="3"/>
    <s v="Phoebe Gour"/>
    <s v="Critical"/>
    <s v="Multimedia Mailers"/>
    <x v="0"/>
    <s v="Small Pack"/>
    <s v="Regular Air"/>
    <d v="2015-12-17T00:00:00"/>
    <s v="$99.39"/>
    <s v="$162.93"/>
    <s v="$63.54"/>
    <n v="49"/>
    <s v="$6,880.14"/>
    <n v="7.0000000000000007E-2"/>
    <s v="$66.80"/>
    <s v="$6,616.34"/>
    <s v="$19.99"/>
    <s v="$6,633.32"/>
    <n v="6616.34"/>
    <n v="6633.32"/>
    <n v="-16.979999999999563"/>
    <n v="19.989999999999998"/>
    <n v="66.8"/>
    <n v="6586.5099999999993"/>
    <n v="162.93"/>
    <n v="7936.76"/>
    <n v="7916.77"/>
    <n v="7896.7800000000007"/>
    <m/>
  </r>
  <r>
    <s v="6145-1"/>
    <x v="598"/>
    <s v="Harry Golzay"/>
    <s v="470 Anzac Parade,Kingsford"/>
    <x v="0"/>
    <s v="NSW"/>
    <x v="1"/>
    <s v="Tina Carlton"/>
    <s v="Critical"/>
    <s v="Wirebound Voice Message Log Book"/>
    <x v="0"/>
    <s v="Wrap Bag"/>
    <s v="Regular Air"/>
    <d v="2015-12-12T00:00:00"/>
    <s v="$2.90"/>
    <s v="$4.76"/>
    <s v="$1.86"/>
    <n v="12"/>
    <s v="$40.32"/>
    <n v="0.06"/>
    <s v="$2.02"/>
    <s v="$38.36"/>
    <s v="$0.88"/>
    <s v="$39.20"/>
    <n v="38.36"/>
    <n v="39.200000000000003"/>
    <n v="-0.84000000000000341"/>
    <n v="0.88"/>
    <n v="2.02"/>
    <n v="38.06"/>
    <n v="4.76"/>
    <n v="55.98"/>
    <n v="55.099999999999994"/>
    <n v="54.219999999999992"/>
    <m/>
  </r>
  <r>
    <s v="6145-1"/>
    <x v="451"/>
    <s v="Valerie Takahito"/>
    <s v="Crown Complex,Southbank"/>
    <x v="1"/>
    <s v="VIC"/>
    <x v="0"/>
    <s v="Connor Betts"/>
    <s v="Not Specified"/>
    <s v="Artisan Flip-Chart Easel Binder, Black"/>
    <x v="0"/>
    <s v="Small Pack"/>
    <s v="Regular Air"/>
    <d v="2014-05-29T00:00:00"/>
    <s v="$13.88"/>
    <s v="$22.38"/>
    <s v="$8.50"/>
    <n v="30"/>
    <s v="$584.84"/>
    <n v="0.03"/>
    <s v="$40.33"/>
    <s v="$541.45"/>
    <s v="$15.10"/>
    <s v="$548.25"/>
    <n v="541.45000000000005"/>
    <n v="548.25"/>
    <n v="-6.7999999999999545"/>
    <n v="15.1"/>
    <n v="40.33"/>
    <n v="523.02"/>
    <n v="22.38"/>
    <n v="646.16999999999996"/>
    <n v="631.06999999999994"/>
    <n v="615.96999999999991"/>
    <m/>
  </r>
  <r>
    <s v="6145-1"/>
    <x v="739"/>
    <s v="Alejandro Ballentine"/>
    <s v="412 Brunswick St,Fitzroy"/>
    <x v="1"/>
    <s v="VIC"/>
    <x v="3"/>
    <s v="Connor Betts"/>
    <s v="Critical"/>
    <s v="Beekin 6 Outlet Metallic Surge Strip"/>
    <x v="0"/>
    <s v="Small Box"/>
    <s v="Express Air"/>
    <d v="2016-03-25T00:00:00"/>
    <s v="$4.46"/>
    <s v="$10.89"/>
    <s v="$6.43"/>
    <n v="10"/>
    <s v="$326.70"/>
    <n v="0.09"/>
    <s v="$26.14"/>
    <s v="$300.56"/>
    <s v="$4.50"/>
    <s v="$305.06"/>
    <n v="300.56"/>
    <n v="305.06"/>
    <n v="-4.5"/>
    <n v="4.5"/>
    <n v="26.14"/>
    <n v="283.42"/>
    <n v="10.89"/>
    <n v="87.26"/>
    <n v="82.76"/>
    <n v="78.260000000000005"/>
    <m/>
  </r>
  <r>
    <s v="6146-1"/>
    <x v="740"/>
    <s v="Barry Franz"/>
    <s v="499-501 Lygon Street,Carlton North"/>
    <x v="1"/>
    <s v="VIC"/>
    <x v="3"/>
    <s v="Yvette Biti"/>
    <s v="Not Specified"/>
    <s v="Adesso Programmable 142-Key Keyboard"/>
    <x v="0"/>
    <s v="Small Box"/>
    <s v="Regular Air"/>
    <d v="2016-10-15T00:00:00"/>
    <s v="$32.02"/>
    <s v="$152.48"/>
    <s v="$120.46"/>
    <n v="44"/>
    <s v="$3,698.46"/>
    <n v="0.02"/>
    <s v="$332.86"/>
    <s v="$3,345.68"/>
    <s v="$4.00"/>
    <s v="$3,353.54"/>
    <n v="3345.68"/>
    <n v="3353.54"/>
    <n v="-7.8600000000001273"/>
    <n v="4"/>
    <n v="332.86"/>
    <n v="3024.68"/>
    <n v="152.47999999999999"/>
    <n v="6380.26"/>
    <n v="6376.26"/>
    <n v="6372.26"/>
    <m/>
  </r>
  <r>
    <s v="6146-1"/>
    <x v="543"/>
    <s v="Lena Creighton"/>
    <s v="127 Liverpool St,Sydney"/>
    <x v="0"/>
    <s v="NSW"/>
    <x v="3"/>
    <s v="Samantha Chairs"/>
    <s v="Medium"/>
    <s v="Alto Memo Cubes"/>
    <x v="1"/>
    <s v="Small Box"/>
    <s v="Regular Air"/>
    <d v="2015-12-21T00:00:00"/>
    <s v="$3.32"/>
    <s v="$5.18"/>
    <s v="$1.86"/>
    <n v="22"/>
    <s v="$129.50"/>
    <n v="0.02"/>
    <s v="$12.95"/>
    <s v="$116.55"/>
    <s v="$2.04"/>
    <s v="$118.59"/>
    <n v="116.55"/>
    <n v="118.59"/>
    <n v="-2.0400000000000063"/>
    <n v="2.04"/>
    <n v="12.95"/>
    <n v="107.68"/>
    <n v="5.18"/>
    <n v="103.05"/>
    <n v="101.00999999999999"/>
    <n v="98.969999999999985"/>
    <m/>
  </r>
  <r>
    <s v="6146-1"/>
    <x v="741"/>
    <s v="Caroline Jumper"/>
    <s v="145 Ramsay St,Haberfield"/>
    <x v="0"/>
    <s v="NSW"/>
    <x v="2"/>
    <s v="Phoebe Gour"/>
    <s v="Low"/>
    <s v="Cando PC940 Copier"/>
    <x v="0"/>
    <s v="Wrap Bag"/>
    <s v="Regular Air"/>
    <d v="2016-10-27T00:00:00"/>
    <s v="$278.99"/>
    <s v="$449.99"/>
    <s v="$171.00"/>
    <n v="32"/>
    <s v="$2,853.32"/>
    <n v="0.09"/>
    <s v="$144.71"/>
    <s v="$2,884.01"/>
    <s v="$49.00"/>
    <s v="$2,698.55"/>
    <n v="2884.01"/>
    <n v="2698.55"/>
    <n v="185.46000000000004"/>
    <n v="49"/>
    <n v="144.71"/>
    <n v="2602.84"/>
    <n v="449.99"/>
    <n v="14303.970000000001"/>
    <n v="14254.970000000001"/>
    <n v="14205.970000000001"/>
    <m/>
  </r>
  <r>
    <s v="6146-1"/>
    <x v="55"/>
    <s v="Jack OBriant"/>
    <s v="85-113 Dunning Ave,Rosebery"/>
    <x v="0"/>
    <s v="NSW"/>
    <x v="1"/>
    <s v="Mihael Khan"/>
    <s v="Medium"/>
    <s v="Smiths Colored Interoffice Envelopes"/>
    <x v="0"/>
    <s v="Small Box"/>
    <s v="Regular Air"/>
    <d v="2013-05-02T00:00:00"/>
    <s v="$19.83"/>
    <s v="$30.98"/>
    <s v="$11.15"/>
    <n v="22"/>
    <s v="$280.44"/>
    <n v="0.01"/>
    <s v="$8.19"/>
    <s v="$263.53"/>
    <s v="$19.51"/>
    <s v="$278.54"/>
    <n v="263.52999999999997"/>
    <n v="278.54000000000002"/>
    <n v="-15.010000000000048"/>
    <n v="19.510000000000002"/>
    <n v="8.19"/>
    <n v="289.86"/>
    <n v="30.98"/>
    <n v="692.88"/>
    <n v="673.37"/>
    <n v="653.86"/>
    <m/>
  </r>
  <r>
    <s v="6146-1"/>
    <x v="742"/>
    <s v="Mitch Webber"/>
    <s v="Hoyts Entertainment Quarter 122 Lang Road,Moore Park"/>
    <x v="0"/>
    <s v="NSW"/>
    <x v="1"/>
    <s v="Tina Carlton"/>
    <s v="High"/>
    <s v="Artisan 478 Labels"/>
    <x v="1"/>
    <s v="Jumbo Drum"/>
    <s v="Delivery Truck"/>
    <d v="2015-09-21T00:00:00"/>
    <s v="$3.14"/>
    <s v="$4.91"/>
    <s v="$1.77"/>
    <n v="25"/>
    <s v="$119.20"/>
    <n v="0.01"/>
    <s v="$4.69"/>
    <s v="$116.56"/>
    <s v="$0.50"/>
    <s v="$118.59"/>
    <n v="116.56"/>
    <n v="118.59"/>
    <n v="-2.0300000000000011"/>
    <n v="0.5"/>
    <n v="4.6900000000000004"/>
    <n v="114.4"/>
    <n v="4.91"/>
    <n v="118.56"/>
    <n v="118.06"/>
    <n v="117.56"/>
    <m/>
  </r>
  <r>
    <s v="6146-1"/>
    <x v="515"/>
    <s v="Astrea Jones"/>
    <s v="485 Crown St,Surry Hills"/>
    <x v="0"/>
    <s v="NSW"/>
    <x v="1"/>
    <s v="Leighton Forrest"/>
    <s v="Low"/>
    <s v="Cando S750 Color Inkjet Printer"/>
    <x v="1"/>
    <s v="Small Box"/>
    <s v="Regular Air"/>
    <d v="2016-08-06T00:00:00"/>
    <s v="$75.00"/>
    <s v="$120.97"/>
    <s v="$45.97"/>
    <n v="46"/>
    <s v="$2,679.70"/>
    <n v="0.01"/>
    <s v="$27.26"/>
    <s v="$2,639.75"/>
    <s v="$26.30"/>
    <s v="$2,589.54"/>
    <n v="2639.75"/>
    <n v="2589.54"/>
    <n v="50.210000000000036"/>
    <n v="26.3"/>
    <n v="27.26"/>
    <n v="2588.58"/>
    <n v="120.97"/>
    <n v="5563.66"/>
    <n v="5537.36"/>
    <n v="5511.0599999999995"/>
    <m/>
  </r>
  <r>
    <s v="6146-1"/>
    <x v="339"/>
    <s v="Craig Carroll"/>
    <s v="99 Lygon Street,East Brunswick"/>
    <x v="1"/>
    <s v="VIC"/>
    <x v="3"/>
    <s v="Connor Betts"/>
    <s v="Low"/>
    <s v="Alto Memo Cubes"/>
    <x v="0"/>
    <s v="Wrap Bag"/>
    <s v="Regular Air"/>
    <d v="2015-12-09T00:00:00"/>
    <s v="$3.32"/>
    <s v="$5.18"/>
    <s v="$1.86"/>
    <n v="39"/>
    <s v="$129.50"/>
    <n v="0.01"/>
    <s v="$12.95"/>
    <s v="$116.55"/>
    <s v="$2.04"/>
    <s v="$118.59"/>
    <n v="116.55"/>
    <n v="118.59"/>
    <n v="-2.0400000000000063"/>
    <n v="2.04"/>
    <n v="12.95"/>
    <n v="107.68"/>
    <n v="5.18"/>
    <n v="191.10999999999999"/>
    <n v="189.07"/>
    <n v="187.03"/>
    <m/>
  </r>
  <r>
    <s v="6146-1"/>
    <x v="543"/>
    <s v="Olvera Toch"/>
    <s v="3 Carrington Road ,Box Hill"/>
    <x v="1"/>
    <s v="VIC"/>
    <x v="2"/>
    <s v="Yvette Biti"/>
    <s v="Low"/>
    <s v="Alto Memo Cubes"/>
    <x v="0"/>
    <s v="Wrap Bag"/>
    <s v="Regular Air"/>
    <d v="2015-12-21T00:00:00"/>
    <s v="$3.32"/>
    <s v="$5.18"/>
    <s v="$1.86"/>
    <n v="35"/>
    <s v="$129.50"/>
    <n v="7.0000000000000007E-2"/>
    <s v="$12.95"/>
    <s v="$116.55"/>
    <s v="$2.04"/>
    <s v="$118.59"/>
    <n v="116.55"/>
    <n v="118.59"/>
    <n v="-2.0400000000000063"/>
    <n v="2.04"/>
    <n v="12.95"/>
    <n v="107.68"/>
    <n v="5.18"/>
    <n v="170.39"/>
    <n v="168.35"/>
    <n v="166.31"/>
    <m/>
  </r>
  <r>
    <s v="6147-1"/>
    <x v="29"/>
    <s v="Magdelene Morse"/>
    <s v="53 Riley Street,Woolloomooloo"/>
    <x v="0"/>
    <s v="NSW"/>
    <x v="1"/>
    <s v="Tina Carlton"/>
    <s v="Medium"/>
    <s v="HFX LaserJet 3310 Copier"/>
    <x v="0"/>
    <s v="Small Box"/>
    <s v="Regular Air"/>
    <d v="2015-07-30T00:00:00"/>
    <s v="$377.99"/>
    <s v="$599.99"/>
    <s v="$222.00"/>
    <n v="16"/>
    <s v="$4,299.95"/>
    <n v="0.04"/>
    <s v="$65.40"/>
    <s v="$4,024.95"/>
    <s v="$24.49"/>
    <s v="$5,564.45"/>
    <n v="4024.95"/>
    <n v="5564.45"/>
    <n v="-1539.5"/>
    <n v="24.49"/>
    <n v="65.400000000000006"/>
    <n v="5523.54"/>
    <n v="599.99"/>
    <n v="9558.93"/>
    <n v="9534.44"/>
    <n v="9509.9500000000007"/>
    <m/>
  </r>
  <r>
    <s v="6147-1"/>
    <x v="146"/>
    <s v="Giulietta Dortch"/>
    <s v="180 High Street,Windsor"/>
    <x v="1"/>
    <s v="VIC"/>
    <x v="1"/>
    <s v="Connor Betts"/>
    <s v="High"/>
    <s v="Adesso Programmable 142-Key Keyboard"/>
    <x v="0"/>
    <s v="Small Box"/>
    <s v="Regular Air"/>
    <d v="2013-07-22T00:00:00"/>
    <s v="$32.02"/>
    <s v="$152.48"/>
    <s v="$120.46"/>
    <n v="22"/>
    <s v="$6,594.92"/>
    <n v="0.1"/>
    <s v="$326.91"/>
    <s v="$6,527.85"/>
    <s v="$4.00"/>
    <s v="$6,544.36"/>
    <n v="6527.85"/>
    <n v="6544.36"/>
    <n v="-16.509999999999309"/>
    <n v="4"/>
    <n v="326.91000000000003"/>
    <n v="6221.45"/>
    <n v="152.47999999999999"/>
    <n v="3031.65"/>
    <n v="3027.65"/>
    <n v="3023.65"/>
    <m/>
  </r>
  <r>
    <s v="6148-1"/>
    <x v="343"/>
    <s v="Cyra Reiten"/>
    <s v="Westfield 1 Anderson St,Chatswood"/>
    <x v="0"/>
    <s v="NSW"/>
    <x v="1"/>
    <s v="Nicholas Fernandes"/>
    <s v="Critical"/>
    <s v="Angle-D Binders with Locking Rings, Label Holders"/>
    <x v="0"/>
    <s v="Small Box"/>
    <s v="Regular Air"/>
    <d v="2016-01-17T00:00:00"/>
    <s v="$4.53"/>
    <s v="$7.30"/>
    <s v="$2.77"/>
    <n v="23"/>
    <s v="$292.32"/>
    <n v="0.02"/>
    <s v="$29.23"/>
    <s v="$253.09"/>
    <s v="$7.72"/>
    <s v="$253.25"/>
    <n v="253.09"/>
    <n v="253.25"/>
    <n v="-0.15999999999999659"/>
    <n v="7.72"/>
    <n v="29.23"/>
    <n v="231.74000000000004"/>
    <n v="7.3"/>
    <n v="146.39000000000001"/>
    <n v="138.67000000000002"/>
    <n v="130.95000000000002"/>
    <m/>
  </r>
  <r>
    <s v="6148-1"/>
    <x v="743"/>
    <s v="Matt Collister"/>
    <s v="99 Glebe Point Rd,Glebe"/>
    <x v="0"/>
    <s v="NSW"/>
    <x v="3"/>
    <s v="Natasha Song"/>
    <s v="Medium"/>
    <s v="Artisan Heavy-Duty EZD  Binder With Locking Rings"/>
    <x v="0"/>
    <s v="Wrap Bag"/>
    <s v="Regular Air"/>
    <d v="2016-01-01T00:00:00"/>
    <s v="$3.52"/>
    <s v="$5.58"/>
    <s v="$2.06"/>
    <n v="19"/>
    <s v="$406.93"/>
    <n v="0.01"/>
    <s v="$4.20"/>
    <s v="$400.03"/>
    <s v="$2.99"/>
    <s v="$407.33"/>
    <n v="400.03"/>
    <n v="407.33"/>
    <n v="-7.3000000000000114"/>
    <n v="2.99"/>
    <n v="4.2"/>
    <n v="406.12"/>
    <n v="5.58"/>
    <n v="104.80999999999999"/>
    <n v="101.82"/>
    <n v="98.83"/>
    <m/>
  </r>
  <r>
    <s v="6148-1"/>
    <x v="543"/>
    <s v="Olvera Toch"/>
    <s v="3 Carrington Road ,Box Hill"/>
    <x v="1"/>
    <s v="VIC"/>
    <x v="3"/>
    <s v="Yvette Biti"/>
    <s v="Medium"/>
    <s v="Beekin 6 Outlet Metallic Surge Strip"/>
    <x v="0"/>
    <s v="Small Box"/>
    <s v="Regular Air"/>
    <d v="2015-12-21T00:00:00"/>
    <s v="$4.46"/>
    <s v="$10.89"/>
    <s v="$6.43"/>
    <n v="50"/>
    <s v="$326.70"/>
    <n v="7.0000000000000007E-2"/>
    <s v="$26.14"/>
    <s v="$300.56"/>
    <s v="$4.50"/>
    <s v="$305.06"/>
    <n v="300.56"/>
    <n v="305.06"/>
    <n v="-4.5"/>
    <n v="4.5"/>
    <n v="26.14"/>
    <n v="283.42"/>
    <n v="10.89"/>
    <n v="522.86"/>
    <n v="518.36"/>
    <n v="513.86"/>
    <m/>
  </r>
  <r>
    <s v="6148-1"/>
    <x v="89"/>
    <s v="Christina Vanderzanden"/>
    <s v="188 Pitt Street,Sydney"/>
    <x v="0"/>
    <s v="NSW"/>
    <x v="2"/>
    <s v="Tina Carlton"/>
    <s v="Not Specified"/>
    <s v="Smiths File Caddy"/>
    <x v="0"/>
    <s v="Small Box"/>
    <s v="Express Air"/>
    <d v="2016-04-03T00:00:00"/>
    <s v="$4.03"/>
    <s v="$9.38"/>
    <s v="$5.35"/>
    <n v="6"/>
    <s v="$275.53"/>
    <n v="0.02"/>
    <s v="$2.58"/>
    <s v="$261.77"/>
    <s v="$7.28"/>
    <s v="$268.95"/>
    <n v="261.77"/>
    <n v="268.95"/>
    <n v="-7.1800000000000068"/>
    <n v="7.28"/>
    <n v="2.58"/>
    <n v="273.64999999999998"/>
    <n v="9.3800000000000008"/>
    <n v="60.980000000000004"/>
    <n v="53.7"/>
    <n v="46.42"/>
    <m/>
  </r>
  <r>
    <s v="6148-1"/>
    <x v="729"/>
    <s v="Dave Hallsten"/>
    <s v="1 John St,Waterloo"/>
    <x v="0"/>
    <s v="NSW"/>
    <x v="2"/>
    <s v="Charlie Bui"/>
    <s v="Critical"/>
    <s v="Adesso Programmable 142-Key Keyboard"/>
    <x v="1"/>
    <s v="Small Box"/>
    <s v="Express Air"/>
    <d v="2016-08-20T00:00:00"/>
    <s v="$32.02"/>
    <s v="$152.48"/>
    <s v="$120.46"/>
    <n v="21"/>
    <s v="$4,213.75"/>
    <n v="0.08"/>
    <s v="$124.19"/>
    <s v="$3,705.58"/>
    <s v="$4.00"/>
    <s v="$3,012.01"/>
    <n v="3705.58"/>
    <n v="3012.01"/>
    <n v="693.56999999999971"/>
    <n v="4"/>
    <n v="124.19"/>
    <n v="2891.82"/>
    <n v="152.47999999999999"/>
    <n v="3081.89"/>
    <n v="3077.89"/>
    <n v="3073.89"/>
    <m/>
  </r>
  <r>
    <s v="6148-1"/>
    <x v="708"/>
    <s v="Gary Hwang"/>
    <s v="60 York St,Sydney"/>
    <x v="0"/>
    <s v="NSW"/>
    <x v="3"/>
    <s v="Charlie Bui"/>
    <s v="Medium"/>
    <s v="Beekin 6 Outlet Metallic Surge Strip"/>
    <x v="1"/>
    <s v="Small Box"/>
    <s v="Regular Air"/>
    <d v="2016-12-12T00:00:00"/>
    <s v="$4.46"/>
    <s v="$10.89"/>
    <s v="$6.43"/>
    <n v="29"/>
    <s v="$35.80"/>
    <n v="0.05"/>
    <s v="$1.47"/>
    <s v="$34.05"/>
    <s v="$4.50"/>
    <s v="$34.56"/>
    <n v="34.049999999999997"/>
    <n v="34.56"/>
    <n v="-0.51000000000000512"/>
    <n v="4.5"/>
    <n v="1.47"/>
    <n v="37.590000000000003"/>
    <n v="10.89"/>
    <n v="318.83999999999997"/>
    <n v="314.33999999999997"/>
    <n v="309.83999999999997"/>
    <m/>
  </r>
  <r>
    <s v="6148-1"/>
    <x v="543"/>
    <s v="Lena Creighton"/>
    <s v="127 Liverpool St,Sydney"/>
    <x v="0"/>
    <s v="NSW"/>
    <x v="0"/>
    <s v="Samantha Chairs"/>
    <s v="Not Specified"/>
    <s v="Beekin 6 Outlet Metallic Surge Strip"/>
    <x v="0"/>
    <s v="Small Box"/>
    <s v="Regular Air"/>
    <d v="2015-12-21T00:00:00"/>
    <s v="$4.46"/>
    <s v="$10.89"/>
    <s v="$6.43"/>
    <n v="27"/>
    <s v="$326.70"/>
    <n v="0.03"/>
    <s v="$26.14"/>
    <s v="$300.56"/>
    <s v="$4.50"/>
    <s v="$305.06"/>
    <n v="300.56"/>
    <n v="305.06"/>
    <n v="-4.5"/>
    <n v="4.5"/>
    <n v="26.14"/>
    <n v="283.42"/>
    <n v="10.89"/>
    <n v="272.39000000000004"/>
    <n v="267.89000000000004"/>
    <n v="263.39000000000004"/>
    <m/>
  </r>
  <r>
    <s v="6149-1"/>
    <x v="270"/>
    <s v="Suzanne McNair"/>
    <s v="Crown Complex,Southbank"/>
    <x v="1"/>
    <s v="VIC"/>
    <x v="1"/>
    <s v="Connor Betts"/>
    <s v="Medium"/>
    <s v="Beekin 6 Outlet Metallic Surge Strip"/>
    <x v="0"/>
    <s v="Small Box"/>
    <s v="Express Air"/>
    <d v="2015-02-15T00:00:00"/>
    <s v="$4.46"/>
    <s v="$10.89"/>
    <s v="$6.43"/>
    <n v="4"/>
    <s v="$299.00"/>
    <n v="7.0000000000000007E-2"/>
    <s v="$13.93"/>
    <s v="$273.53"/>
    <s v="$4.50"/>
    <s v="$282.35"/>
    <n v="273.52999999999997"/>
    <n v="282.35000000000002"/>
    <n v="-8.82000000000005"/>
    <n v="4.5"/>
    <n v="13.93"/>
    <n v="272.92"/>
    <n v="10.89"/>
    <n v="34.130000000000003"/>
    <n v="29.630000000000003"/>
    <n v="25.130000000000003"/>
    <m/>
  </r>
  <r>
    <s v="6149-1"/>
    <x v="735"/>
    <s v="Christopher Martinez"/>
    <s v="188 Pitt Street,Sydney"/>
    <x v="0"/>
    <s v="NSW"/>
    <x v="1"/>
    <s v="Tina Carlton"/>
    <s v="Not Specified"/>
    <s v="Pizazz Colored Pencils"/>
    <x v="0"/>
    <s v="Wrap Bag"/>
    <s v="Regular Air"/>
    <d v="2016-12-19T00:00:00"/>
    <s v="$1.76"/>
    <s v="$2.94"/>
    <s v="$1.18"/>
    <n v="33"/>
    <s v="$119.35"/>
    <n v="0.05"/>
    <s v="$8.75"/>
    <s v="$118.65"/>
    <s v="$0.81"/>
    <s v="$119.69"/>
    <n v="118.65"/>
    <n v="119.69"/>
    <n v="-1.039999999999992"/>
    <n v="0.81"/>
    <n v="8.75"/>
    <n v="111.75"/>
    <n v="2.94"/>
    <n v="89.08"/>
    <n v="88.27"/>
    <n v="87.46"/>
    <m/>
  </r>
  <r>
    <s v="6149-1"/>
    <x v="744"/>
    <s v="Doug Jacobs"/>
    <s v="1/160 Anzac Parade,Kensington"/>
    <x v="0"/>
    <s v="NSW"/>
    <x v="3"/>
    <s v="Natasha Song"/>
    <s v="Critical"/>
    <s v="Cando PC940 Copier"/>
    <x v="1"/>
    <s v="Small Box"/>
    <s v="Regular Air"/>
    <d v="2016-10-21T00:00:00"/>
    <s v="$278.99"/>
    <s v="$449.99"/>
    <s v="$171.00"/>
    <n v="12"/>
    <s v="$2,837.63"/>
    <n v="7.0000000000000007E-2"/>
    <s v="$143.73"/>
    <s v="$2,742.75"/>
    <s v="$49.00"/>
    <s v="$2,269.45"/>
    <n v="2742.75"/>
    <n v="2269.4499999999998"/>
    <n v="473.30000000000018"/>
    <n v="49"/>
    <n v="143.72999999999999"/>
    <n v="2174.7199999999998"/>
    <n v="449.99"/>
    <n v="5305.1500000000005"/>
    <n v="5256.1500000000005"/>
    <n v="5207.1500000000005"/>
    <m/>
  </r>
  <r>
    <s v="6151-1"/>
    <x v="251"/>
    <s v="Erin Creighton"/>
    <s v="523 King St,Newtown"/>
    <x v="0"/>
    <s v="NSW"/>
    <x v="1"/>
    <s v="Aanya Zhang"/>
    <s v="Not Specified"/>
    <s v="Fluorescent Highlighters by DrawIt"/>
    <x v="2"/>
    <s v="Small Pack"/>
    <s v="Regular Air"/>
    <d v="2015-03-21T00:00:00"/>
    <s v="$1.95"/>
    <s v="$3.98"/>
    <s v="$2.03"/>
    <n v="44"/>
    <s v="$61.36"/>
    <n v="0.03"/>
    <s v="$4.77"/>
    <s v="$57.85"/>
    <s v="$0.83"/>
    <s v="$58.43"/>
    <n v="57.85"/>
    <n v="58.43"/>
    <n v="-0.57999999999999829"/>
    <n v="0.83"/>
    <n v="4.7699999999999996"/>
    <n v="54.489999999999995"/>
    <n v="3.98"/>
    <n v="171.18"/>
    <n v="170.35"/>
    <n v="169.51999999999998"/>
    <m/>
  </r>
  <r>
    <s v="6151-1"/>
    <x v="745"/>
    <s v="Keith Herrera"/>
    <s v="120 Hardware St,Melbourne"/>
    <x v="1"/>
    <s v="VIC"/>
    <x v="1"/>
    <s v="Yvette Biti"/>
    <s v="Not Specified"/>
    <s v="Pizazz Dustless Chalk Sticks"/>
    <x v="2"/>
    <s v="Small Pack"/>
    <s v="Regular Air"/>
    <d v="2016-07-31T00:00:00"/>
    <s v="$1.09"/>
    <s v="$1.68"/>
    <s v="$0.59"/>
    <n v="46"/>
    <s v="$84.00"/>
    <n v="0.05"/>
    <s v="$7.56"/>
    <s v="$76.44"/>
    <s v="$1.00"/>
    <s v="$77.44"/>
    <n v="76.44"/>
    <n v="77.44"/>
    <n v="-1"/>
    <n v="1"/>
    <n v="7.56"/>
    <n v="70.88"/>
    <n v="1.68"/>
    <n v="70.72"/>
    <n v="69.72"/>
    <n v="68.72"/>
    <m/>
  </r>
  <r>
    <s v="6151-1"/>
    <x v="257"/>
    <s v="Dianna Arnett"/>
    <s v="99 Lygon Street,East Brunswick"/>
    <x v="1"/>
    <s v="VIC"/>
    <x v="3"/>
    <s v="Connor Betts"/>
    <s v="High"/>
    <s v="Angle-D Binders with Locking Rings, Label Holders"/>
    <x v="0"/>
    <s v="Small Box"/>
    <s v="Regular Air"/>
    <d v="2015-04-30T00:00:00"/>
    <s v="$4.53"/>
    <s v="$7.30"/>
    <s v="$2.77"/>
    <n v="3"/>
    <s v="$255.00"/>
    <n v="0"/>
    <s v="$2.26"/>
    <s v="$263.02"/>
    <s v="$7.72"/>
    <s v="$272.25"/>
    <n v="263.02"/>
    <n v="272.25"/>
    <n v="-9.2300000000000182"/>
    <n v="7.72"/>
    <n v="2.2599999999999998"/>
    <n v="277.71000000000004"/>
    <n v="7.3"/>
    <n v="27.36"/>
    <n v="19.64"/>
    <n v="11.920000000000002"/>
    <m/>
  </r>
  <r>
    <s v="6151-1"/>
    <x v="679"/>
    <s v="Sarah Foster"/>
    <s v="Sydney Fish Market, Bank Street, Sydney"/>
    <x v="0"/>
    <s v="NSW"/>
    <x v="0"/>
    <s v="Phoebe Gour"/>
    <s v="Critical"/>
    <s v="Smiths General Use 3-Ring Binders"/>
    <x v="0"/>
    <s v="Small Box"/>
    <s v="Regular Air"/>
    <d v="2015-12-26T00:00:00"/>
    <s v="$1.18"/>
    <s v="$1.88"/>
    <s v="$0.70"/>
    <n v="34"/>
    <s v="$73.32"/>
    <n v="0.09"/>
    <s v="$5.13"/>
    <s v="$68.19"/>
    <s v="$1.49"/>
    <s v="$69.68"/>
    <n v="68.19"/>
    <n v="69.680000000000007"/>
    <n v="-1.4900000000000091"/>
    <n v="1.49"/>
    <n v="5.13"/>
    <n v="66.040000000000006"/>
    <n v="1.88"/>
    <n v="60.279999999999994"/>
    <n v="58.789999999999992"/>
    <n v="57.29999999999999"/>
    <m/>
  </r>
  <r>
    <s v="6152-1"/>
    <x v="137"/>
    <s v="Bill Donatelli"/>
    <s v="359 Crown Street,Surry Hills"/>
    <x v="0"/>
    <s v="NSW"/>
    <x v="0"/>
    <s v="Phoebe Gour"/>
    <s v="Low"/>
    <s v="TechSavi Cordless Navigator Duo"/>
    <x v="0"/>
    <s v="Wrap Bag"/>
    <s v="Regular Air"/>
    <d v="2015-01-22T00:00:00"/>
    <s v="$42.11"/>
    <s v="$80.98"/>
    <s v="$38.87"/>
    <n v="28"/>
    <s v="$699.30"/>
    <n v="0.09"/>
    <s v="$69.33"/>
    <s v="$619.71"/>
    <s v="$7.18"/>
    <s v="$613.83"/>
    <n v="619.71"/>
    <n v="613.83000000000004"/>
    <n v="5.8799999999999955"/>
    <n v="7.18"/>
    <n v="69.33"/>
    <n v="551.67999999999995"/>
    <n v="80.98"/>
    <n v="2205.29"/>
    <n v="2198.11"/>
    <n v="2190.9300000000003"/>
    <m/>
  </r>
  <r>
    <s v="6152-1"/>
    <x v="746"/>
    <s v="Luke Foster"/>
    <s v="2-4 College Street, Darlinghurst"/>
    <x v="0"/>
    <s v="NSW"/>
    <x v="1"/>
    <s v="Nicholas Fernandes"/>
    <s v="Medium"/>
    <s v="HFX LaserJet 3310 Copier"/>
    <x v="0"/>
    <s v="Wrap Bag"/>
    <s v="Regular Air"/>
    <d v="2015-11-11T00:00:00"/>
    <s v="$377.99"/>
    <s v="$599.99"/>
    <s v="$222.00"/>
    <n v="41"/>
    <s v="$7,729.62"/>
    <n v="0.03"/>
    <s v="$310.46"/>
    <s v="$7,395.34"/>
    <s v="$24.49"/>
    <s v="$7,406.33"/>
    <n v="7395.34"/>
    <n v="7406.33"/>
    <n v="-10.989999999999782"/>
    <n v="24.49"/>
    <n v="310.45999999999998"/>
    <n v="7120.36"/>
    <n v="599.99"/>
    <n v="24313.620000000003"/>
    <n v="24289.13"/>
    <n v="24264.639999999999"/>
    <m/>
  </r>
  <r>
    <s v="6152-1"/>
    <x v="484"/>
    <s v="Sally Knutson"/>
    <s v="Shop 1, 186-190 Church Street,Parramatta;46a Macleay Street,Potts Point"/>
    <x v="0"/>
    <s v="NSW"/>
    <x v="3"/>
    <s v="Mihael Khan"/>
    <s v="Not Specified"/>
    <s v="HFX LaserJet 3310 Copier"/>
    <x v="0"/>
    <s v="Wrap Bag"/>
    <s v="Regular Air"/>
    <d v="2016-01-04T00:00:00"/>
    <s v="$377.99"/>
    <s v="$599.99"/>
    <s v="$222.00"/>
    <n v="34"/>
    <s v="$10,199.83"/>
    <n v="0.02"/>
    <s v="$815.99"/>
    <s v="$9,383.84"/>
    <s v="$24.49"/>
    <s v="$9,408.33"/>
    <n v="9383.84"/>
    <n v="9408.33"/>
    <n v="-24.489999999999782"/>
    <n v="24.49"/>
    <n v="815.99"/>
    <n v="8616.83"/>
    <n v="599.99"/>
    <n v="19608.16"/>
    <n v="19583.669999999998"/>
    <n v="19559.179999999997"/>
    <m/>
  </r>
  <r>
    <s v="6152-1"/>
    <x v="394"/>
    <s v="Tanja Norvell"/>
    <s v="541 Church St,Richmond"/>
    <x v="1"/>
    <s v="VIC"/>
    <x v="3"/>
    <s v="Yvette Biti"/>
    <s v="Not Specified"/>
    <s v="Artisan Flip-Chart Easel Binder, Black"/>
    <x v="0"/>
    <s v="Wrap Bag"/>
    <s v="Regular Air"/>
    <d v="2013-11-27T00:00:00"/>
    <s v="$13.88"/>
    <s v="$22.38"/>
    <s v="$8.50"/>
    <n v="38"/>
    <s v="$269.30"/>
    <n v="0.09"/>
    <s v="$27.96"/>
    <s v="$261.24"/>
    <s v="$15.10"/>
    <s v="$263.24"/>
    <n v="261.24"/>
    <n v="263.24"/>
    <n v="-2"/>
    <n v="15.1"/>
    <n v="27.96"/>
    <n v="250.38000000000002"/>
    <n v="22.38"/>
    <n v="837.57999999999993"/>
    <n v="822.4799999999999"/>
    <n v="807.37999999999988"/>
    <m/>
  </r>
  <r>
    <s v="6153-1"/>
    <x v="747"/>
    <s v="Eudokian"/>
    <s v="412 Brunswick St,Fitzroy"/>
    <x v="1"/>
    <s v="VIC"/>
    <x v="2"/>
    <s v="Connor Betts"/>
    <s v="High"/>
    <s v="Tmeady Box Cutter Scissors"/>
    <x v="0"/>
    <s v="Wrap Bag"/>
    <s v="Regular Air"/>
    <d v="2016-09-27T00:00:00"/>
    <s v="$4.19"/>
    <s v="$10.23"/>
    <s v="$6.04"/>
    <n v="42"/>
    <s v="$437.20"/>
    <n v="0.1"/>
    <s v="$37.27"/>
    <s v="$320.63"/>
    <s v="$4.68"/>
    <s v="$306.13"/>
    <n v="320.63"/>
    <n v="306.13"/>
    <n v="14.5"/>
    <n v="4.68"/>
    <n v="37.270000000000003"/>
    <n v="273.54000000000002"/>
    <n v="10.23"/>
    <n v="397.07000000000005"/>
    <n v="392.39000000000004"/>
    <n v="387.71000000000004"/>
    <m/>
  </r>
  <r>
    <s v="6153-1"/>
    <x v="748"/>
    <s v="Jeremy Pistek"/>
    <s v="85-113 Dunning Ave,Roseberry"/>
    <x v="0"/>
    <s v="NSW"/>
    <x v="1"/>
    <s v="Mihael Khan"/>
    <s v="Not Specified"/>
    <s v="Pizazz Drawing Pencil Set"/>
    <x v="0"/>
    <s v="Small Box"/>
    <s v="Regular Air"/>
    <d v="2017-01-25T00:00:00"/>
    <s v="$1.53"/>
    <s v="$2.78"/>
    <s v="$1.25"/>
    <n v="8"/>
    <s v="$63.00"/>
    <n v="0.06"/>
    <s v="$2.37"/>
    <s v="$56.15"/>
    <s v="$1.34"/>
    <s v="$56.83"/>
    <n v="56.15"/>
    <n v="56.83"/>
    <n v="-0.67999999999999972"/>
    <n v="1.34"/>
    <n v="2.37"/>
    <n v="55.800000000000004"/>
    <n v="2.78"/>
    <n v="21.209999999999997"/>
    <n v="19.869999999999997"/>
    <n v="18.529999999999998"/>
    <m/>
  </r>
  <r>
    <s v="6155-1"/>
    <x v="484"/>
    <s v="Jeremy Pistek"/>
    <s v="85-113 Dunning Ave,Roseberry"/>
    <x v="0"/>
    <s v="NSW"/>
    <x v="2"/>
    <s v="Mihael Khan"/>
    <s v="Low"/>
    <s v="1726 Digital Answering Machine"/>
    <x v="0"/>
    <s v="Small Box"/>
    <s v="Regular Air"/>
    <d v="2015-12-21T00:00:00"/>
    <s v="$8.82"/>
    <s v="$20.99"/>
    <s v="$12.17"/>
    <n v="9"/>
    <s v="$629.70"/>
    <n v="0.03"/>
    <s v="$18.89"/>
    <s v="$610.81"/>
    <s v="$4.81"/>
    <s v="$615.62"/>
    <n v="610.80999999999995"/>
    <n v="615.62"/>
    <n v="-4.8100000000000591"/>
    <n v="4.8099999999999996"/>
    <n v="18.89"/>
    <n v="601.54"/>
    <n v="20.99"/>
    <n v="174.82999999999998"/>
    <n v="170.01999999999998"/>
    <n v="165.20999999999998"/>
    <m/>
  </r>
  <r>
    <s v="6155-1"/>
    <x v="682"/>
    <s v="Clay Rozendal"/>
    <s v="8 Rankins Lane ,Melbourne"/>
    <x v="1"/>
    <s v="VIC"/>
    <x v="2"/>
    <s v="Connor Betts"/>
    <s v="Critical"/>
    <s v="Pizazz Drawing Pencil Set"/>
    <x v="0"/>
    <s v="Wrap Bag"/>
    <s v="Express Air"/>
    <d v="2015-01-17T00:00:00"/>
    <s v="$1.53"/>
    <s v="$2.78"/>
    <s v="$1.25"/>
    <n v="32"/>
    <s v="$77.76"/>
    <n v="0.06"/>
    <s v="$4.67"/>
    <s v="$73.09"/>
    <s v="$1.34"/>
    <s v="$74.08"/>
    <n v="73.09"/>
    <n v="74.08"/>
    <n v="-0.98999999999999488"/>
    <n v="1.34"/>
    <n v="4.67"/>
    <n v="70.75"/>
    <n v="2.78"/>
    <n v="85.63"/>
    <n v="84.289999999999992"/>
    <n v="82.949999999999989"/>
    <m/>
  </r>
  <r>
    <s v="6155-1"/>
    <x v="7"/>
    <s v="Phillip Flathmann"/>
    <s v="Macquarie Centre Cnr Herring Road &amp; Waterloo Road,Macquarie Park"/>
    <x v="0"/>
    <s v="NSW"/>
    <x v="1"/>
    <s v="Nicholas Fernandes"/>
    <s v="High"/>
    <s v="Artisan 481 Labels"/>
    <x v="0"/>
    <s v="Small Box"/>
    <s v="Regular Air"/>
    <d v="2015-01-29T00:00:00"/>
    <s v="$1.94"/>
    <s v="$3.08"/>
    <s v="$1.14"/>
    <n v="10"/>
    <s v="$71.47"/>
    <n v="0.04"/>
    <s v="$0.65"/>
    <s v="$72.23"/>
    <s v="$0.99"/>
    <s v="$72.23"/>
    <n v="72.23"/>
    <n v="72.23"/>
    <n v="0"/>
    <n v="0.99"/>
    <n v="0.65"/>
    <n v="72.569999999999993"/>
    <n v="3.08"/>
    <n v="31.14"/>
    <n v="30.150000000000002"/>
    <n v="29.160000000000004"/>
    <m/>
  </r>
  <r>
    <s v="6155-1"/>
    <x v="336"/>
    <s v="Bryan Spruell"/>
    <s v="1 John Street,Waterloo"/>
    <x v="0"/>
    <s v="NSW"/>
    <x v="1"/>
    <s v="Charlie Bui"/>
    <s v="High"/>
    <s v="Artisan Hi-Liter Comfort Grip Fluorescent Highlighter, Yellow Ink"/>
    <x v="1"/>
    <s v="Small Box"/>
    <s v="Express Air"/>
    <d v="2015-08-27T00:00:00"/>
    <s v="$1.05"/>
    <s v="$1.95"/>
    <s v="$0.90"/>
    <n v="36"/>
    <s v="$95.06"/>
    <n v="0"/>
    <s v="$9.50"/>
    <s v="$86.04"/>
    <s v="$1.63"/>
    <s v="$98.32"/>
    <n v="86.04"/>
    <n v="98.32"/>
    <n v="-12.279999999999987"/>
    <n v="1.63"/>
    <n v="9.5"/>
    <n v="90.449999999999989"/>
    <n v="1.95"/>
    <n v="62.330000000000005"/>
    <n v="60.7"/>
    <n v="59.07"/>
    <m/>
  </r>
  <r>
    <s v="6156-1"/>
    <x v="604"/>
    <s v="Sibella Parks"/>
    <s v="180 High Street,Windsor"/>
    <x v="1"/>
    <s v="VIC"/>
    <x v="2"/>
    <s v="Connor Betts"/>
    <s v="Critical"/>
    <s v="Bagged Rubber Bands"/>
    <x v="0"/>
    <s v="Wrap Bag"/>
    <s v="Express Air"/>
    <d v="2015-03-21T00:00:00"/>
    <s v="$0.24"/>
    <s v="$1.26"/>
    <s v="$1.02"/>
    <n v="33"/>
    <s v="$15.98"/>
    <n v="0.04"/>
    <s v="$1.30"/>
    <s v="$14.41"/>
    <s v="$0.70"/>
    <s v="$25.92"/>
    <n v="14.41"/>
    <n v="25.92"/>
    <n v="-11.510000000000002"/>
    <n v="0.7"/>
    <n v="1.3"/>
    <n v="25.32"/>
    <n v="1.26"/>
    <n v="40.980000000000004"/>
    <n v="40.28"/>
    <n v="39.58"/>
    <m/>
  </r>
  <r>
    <s v="6156-1"/>
    <x v="696"/>
    <s v="Sung Shariari"/>
    <s v="6/15 Cross Street,Double Bay"/>
    <x v="0"/>
    <s v="NSW"/>
    <x v="2"/>
    <s v="Leighton Forrest"/>
    <s v="Critical"/>
    <s v="Pizazz Dustless Chalk Sticks"/>
    <x v="0"/>
    <s v="Small Box"/>
    <s v="Regular Air"/>
    <d v="2016-03-30T00:00:00"/>
    <s v="$1.09"/>
    <s v="$1.68"/>
    <s v="$0.59"/>
    <n v="34"/>
    <s v="$41.36"/>
    <n v="0.03"/>
    <s v="$1.65"/>
    <s v="$38.11"/>
    <s v="$1.00"/>
    <s v="$39.20"/>
    <n v="38.11"/>
    <n v="39.200000000000003"/>
    <n v="-1.0900000000000034"/>
    <n v="1"/>
    <n v="1.65"/>
    <n v="38.550000000000004"/>
    <n v="1.68"/>
    <n v="56.47"/>
    <n v="55.47"/>
    <n v="54.47"/>
    <m/>
  </r>
  <r>
    <s v="6156-1"/>
    <x v="749"/>
    <s v="Jennis Pardel"/>
    <s v="412 Brunswick St,Fitzroy"/>
    <x v="1"/>
    <s v="VIC"/>
    <x v="1"/>
    <s v="Connor Betts"/>
    <s v="Critical"/>
    <s v="Creator Colored Pencils"/>
    <x v="0"/>
    <s v="Small Box"/>
    <s v="Regular Air"/>
    <d v="2016-07-09T00:00:00"/>
    <s v="$1.57"/>
    <s v="$3.28"/>
    <s v="$1.71"/>
    <n v="8"/>
    <s v="$63.80"/>
    <n v="0.08"/>
    <s v="$6.64"/>
    <s v="$57.52"/>
    <s v="$0.98"/>
    <s v="$58.54"/>
    <n v="57.52"/>
    <n v="58.54"/>
    <n v="-1.019999999999996"/>
    <n v="0.98"/>
    <n v="6.64"/>
    <n v="52.879999999999995"/>
    <n v="3.28"/>
    <n v="20.58"/>
    <n v="19.599999999999998"/>
    <n v="18.619999999999997"/>
    <m/>
  </r>
  <r>
    <s v="6157-1"/>
    <x v="535"/>
    <s v="Cyma Kinney"/>
    <s v="Sydney Fish Market, Bank Street, Sydney"/>
    <x v="0"/>
    <s v="NSW"/>
    <x v="1"/>
    <s v="Phoebe Gour"/>
    <s v="Critical"/>
    <s v="Artisan 474 Labels"/>
    <x v="0"/>
    <s v="Small Box"/>
    <s v="Regular Air"/>
    <d v="2016-03-28T00:00:00"/>
    <s v="$1.84"/>
    <s v="$2.88"/>
    <s v="$1.04"/>
    <n v="39"/>
    <s v="$293.58"/>
    <n v="7.0000000000000007E-2"/>
    <s v="$2.95"/>
    <s v="$298.51"/>
    <s v="$0.99"/>
    <s v="$29.43"/>
    <n v="298.51"/>
    <n v="29.43"/>
    <n v="269.08"/>
    <n v="0.99"/>
    <n v="2.95"/>
    <n v="27.47"/>
    <n v="2.88"/>
    <n v="110.35999999999999"/>
    <n v="109.36999999999999"/>
    <n v="108.38"/>
    <m/>
  </r>
  <r>
    <s v="6157-1"/>
    <x v="694"/>
    <s v="Magdelene Morse"/>
    <s v="53 Riley Street,Woolloomooloo"/>
    <x v="0"/>
    <s v="NSW"/>
    <x v="0"/>
    <s v="Tina Carlton"/>
    <s v="Critical"/>
    <s v="Artisan Legal 4-Ring Binder"/>
    <x v="0"/>
    <s v="Small Box"/>
    <s v="Regular Air"/>
    <d v="2015-09-30T00:00:00"/>
    <s v="$13.64"/>
    <s v="$20.98"/>
    <s v="$7.34"/>
    <n v="18"/>
    <s v="$659.32"/>
    <n v="0.02"/>
    <s v="$40.96"/>
    <s v="$639.36"/>
    <s v="$1.49"/>
    <s v="$644.33"/>
    <n v="639.36"/>
    <n v="644.33000000000004"/>
    <n v="-4.9700000000000273"/>
    <n v="1.49"/>
    <n v="40.96"/>
    <n v="604.86"/>
    <n v="20.98"/>
    <n v="338.17"/>
    <n v="336.68"/>
    <n v="335.19"/>
    <m/>
  </r>
  <r>
    <s v="6157-1"/>
    <x v="484"/>
    <s v="Ken Dana"/>
    <s v="73 York St,Sydney"/>
    <x v="0"/>
    <s v="NSW"/>
    <x v="0"/>
    <s v="Tina Carlton"/>
    <s v="Not Specified"/>
    <s v="Smiths General Use 3-Ring Binders"/>
    <x v="1"/>
    <s v="Jumbo Drum"/>
    <s v="Delivery Truck"/>
    <d v="2015-12-30T00:00:00"/>
    <s v="$1.18"/>
    <s v="$1.88"/>
    <s v="$0.70"/>
    <n v="49"/>
    <s v="$1.88"/>
    <n v="0.04"/>
    <s v="$0.17"/>
    <s v="$1.71"/>
    <s v="$1.49"/>
    <s v="$3.20"/>
    <n v="1.71"/>
    <n v="3.2"/>
    <n v="-1.4900000000000002"/>
    <n v="1.49"/>
    <n v="0.17"/>
    <n v="4.5200000000000005"/>
    <n v="1.88"/>
    <n v="93.439999999999984"/>
    <n v="91.949999999999989"/>
    <n v="90.46"/>
    <m/>
  </r>
  <r>
    <s v="6157-1"/>
    <x v="670"/>
    <s v="Giulietta Weimer"/>
    <s v="359 Crown Street,Surry Hills"/>
    <x v="0"/>
    <s v="NSW"/>
    <x v="3"/>
    <s v="Phoebe Gour"/>
    <s v="High"/>
    <s v="Pizazz Drawing Pencil Set"/>
    <x v="0"/>
    <s v="Small Box"/>
    <s v="Regular Air"/>
    <d v="2016-11-13T00:00:00"/>
    <s v="$1.53"/>
    <s v="$2.78"/>
    <s v="$1.25"/>
    <n v="26"/>
    <s v="$52.94"/>
    <n v="0.1"/>
    <s v="$4.35"/>
    <s v="$52.37"/>
    <s v="$1.34"/>
    <s v="$56.20"/>
    <n v="52.37"/>
    <n v="56.2"/>
    <n v="-3.8300000000000054"/>
    <n v="1.34"/>
    <n v="4.3499999999999996"/>
    <n v="53.190000000000005"/>
    <n v="2.78"/>
    <n v="69.27000000000001"/>
    <n v="67.930000000000007"/>
    <n v="66.59"/>
    <m/>
  </r>
  <r>
    <s v="6158-1"/>
    <x v="750"/>
    <s v="Matt Connell"/>
    <s v="470 Anzac Parade,Kingsford"/>
    <x v="0"/>
    <s v="NSW"/>
    <x v="2"/>
    <s v="Tina Carlton"/>
    <s v="High"/>
    <s v="HFX 6S Scientific Calculator"/>
    <x v="0"/>
    <s v="Small Box"/>
    <s v="Regular Air"/>
    <d v="2016-11-25T00:00:00"/>
    <s v="$7.92"/>
    <s v="$12.99"/>
    <s v="$5.07"/>
    <n v="12"/>
    <s v="$2,869.75"/>
    <n v="7.0000000000000007E-2"/>
    <s v="$275.37"/>
    <s v="$2,832.06"/>
    <s v="$9.44"/>
    <s v="$2,838.09"/>
    <n v="2832.06"/>
    <n v="2838.09"/>
    <n v="-6.0300000000002001"/>
    <n v="9.44"/>
    <n v="275.37"/>
    <n v="2572.1600000000003"/>
    <n v="12.99"/>
    <n v="-110.05000000000001"/>
    <n v="-119.49000000000001"/>
    <n v="-128.93"/>
    <m/>
  </r>
  <r>
    <s v="6158-1"/>
    <x v="570"/>
    <s v="Denny Blanton"/>
    <s v="105 Pitt St,Sydney"/>
    <x v="0"/>
    <s v="NSW"/>
    <x v="0"/>
    <s v="Charlie Bui"/>
    <s v="Medium"/>
    <s v="Smiths File Caddy"/>
    <x v="1"/>
    <s v="Small Box"/>
    <s v="Regular Air"/>
    <d v="2015-05-03T00:00:00"/>
    <s v="$4.03"/>
    <s v="$9.38"/>
    <s v="$5.35"/>
    <n v="45"/>
    <s v="$372.68"/>
    <n v="0"/>
    <s v="$52.55"/>
    <s v="$255.85"/>
    <s v="$7.28"/>
    <s v="$248.78"/>
    <n v="255.85"/>
    <n v="248.78"/>
    <n v="7.0699999999999932"/>
    <n v="7.28"/>
    <n v="52.55"/>
    <n v="203.51"/>
    <n v="9.3800000000000008"/>
    <n v="376.83"/>
    <n v="369.55"/>
    <n v="362.27000000000004"/>
    <m/>
  </r>
  <r>
    <s v="6158-1"/>
    <x v="535"/>
    <s v="Nick Crebassa"/>
    <s v="485 Crown St,Surry Hills"/>
    <x v="0"/>
    <s v="NSW"/>
    <x v="0"/>
    <s v="Leighton Forrest"/>
    <s v="Critical"/>
    <s v="Binder Posts"/>
    <x v="0"/>
    <s v="Wrap Bag"/>
    <s v="Express Air"/>
    <d v="2016-03-28T00:00:00"/>
    <s v="$3.50"/>
    <s v="$5.74"/>
    <s v="$2.24"/>
    <n v="38"/>
    <s v="$245.60"/>
    <n v="7.0000000000000007E-2"/>
    <s v="$2.46"/>
    <s v="$241.20"/>
    <s v="$5.01"/>
    <s v="$243.52"/>
    <n v="241.2"/>
    <n v="243.52"/>
    <n v="-2.3200000000000216"/>
    <n v="5.01"/>
    <n v="2.46"/>
    <n v="246.07"/>
    <n v="5.74"/>
    <n v="220.67"/>
    <n v="215.66"/>
    <n v="210.65"/>
    <m/>
  </r>
  <r>
    <s v="6158-1"/>
    <x v="177"/>
    <s v="Paul Knutson"/>
    <s v="1/173-179 Bronte Rd,Waverley"/>
    <x v="0"/>
    <s v="NSW"/>
    <x v="2"/>
    <s v="Leighton Forrest"/>
    <s v="Not Specified"/>
    <s v="TechSavi Access Keyboard"/>
    <x v="0"/>
    <s v="Small Box"/>
    <s v="Express Air"/>
    <d v="2017-02-07T00:00:00"/>
    <s v="$10.07"/>
    <s v="$15.98"/>
    <s v="$5.91"/>
    <n v="6"/>
    <s v="$860.59"/>
    <n v="0.02"/>
    <s v="$43.21"/>
    <s v="$843.38"/>
    <s v="$4.00"/>
    <s v="$845.89"/>
    <n v="843.38"/>
    <n v="845.89"/>
    <n v="-2.5099999999999909"/>
    <n v="4"/>
    <n v="43.21"/>
    <n v="806.68"/>
    <n v="15.98"/>
    <n v="56.669999999999995"/>
    <n v="52.669999999999995"/>
    <n v="48.669999999999995"/>
    <m/>
  </r>
  <r>
    <s v="6158-1"/>
    <x v="751"/>
    <s v="Shaun Weien"/>
    <s v="310 Wattle St,Ultimo"/>
    <x v="0"/>
    <s v="NSW"/>
    <x v="1"/>
    <s v="Aanya Zhang"/>
    <s v="High"/>
    <s v="Artisan Legal 4-Ring Binder"/>
    <x v="0"/>
    <s v="Small Pack"/>
    <s v="Regular Air"/>
    <d v="2016-05-07T00:00:00"/>
    <s v="$13.64"/>
    <s v="$20.98"/>
    <s v="$7.34"/>
    <n v="39"/>
    <s v="$154.38"/>
    <n v="0.04"/>
    <s v="$4.59"/>
    <s v="$143.98"/>
    <s v="$1.49"/>
    <s v="$149.78"/>
    <n v="143.97999999999999"/>
    <n v="149.78"/>
    <n v="-5.8000000000000114"/>
    <n v="1.49"/>
    <n v="4.59"/>
    <n v="146.68"/>
    <n v="20.98"/>
    <n v="815.12"/>
    <n v="813.63"/>
    <n v="812.14"/>
    <m/>
  </r>
  <r>
    <s v="6158-1"/>
    <x v="339"/>
    <s v="Craig Carroll"/>
    <s v="99 Lygon Street,East Brunswick"/>
    <x v="1"/>
    <s v="VIC"/>
    <x v="3"/>
    <s v="Connor Betts"/>
    <s v="High"/>
    <s v="Smiths Metal Binder Clips"/>
    <x v="0"/>
    <s v="Small Box"/>
    <s v="Regular Air"/>
    <d v="2015-12-09T00:00:00"/>
    <s v="$1.60"/>
    <s v="$2.62"/>
    <s v="$1.02"/>
    <n v="18"/>
    <s v="$68.12"/>
    <n v="0.03"/>
    <s v="$5.45"/>
    <s v="$62.63"/>
    <s v="$0.80"/>
    <s v="$63.44"/>
    <n v="62.63"/>
    <n v="63.44"/>
    <n v="-0.80999999999999517"/>
    <n v="0.8"/>
    <n v="5.45"/>
    <n v="58.789999999999992"/>
    <n v="2.62"/>
    <n v="42.51"/>
    <n v="41.71"/>
    <n v="40.910000000000004"/>
    <m/>
  </r>
  <r>
    <s v="6158-1"/>
    <x v="255"/>
    <s v="Brad Norvell"/>
    <s v="10 Bligh St,Melbourne"/>
    <x v="1"/>
    <s v="VIC"/>
    <x v="2"/>
    <s v="Charlie Bui"/>
    <s v="High"/>
    <s v="Steady 52201 APSCO Electric Pencil Sharpener"/>
    <x v="0"/>
    <s v="Small Box"/>
    <s v="Regular Air"/>
    <d v="2015-03-27T00:00:00"/>
    <s v="$16.80"/>
    <s v="$40.97"/>
    <s v="$24.17"/>
    <n v="47"/>
    <s v="$2,007.53"/>
    <n v="0.01"/>
    <s v="$61.70"/>
    <s v="$1,806.78"/>
    <s v="$8.99"/>
    <s v="$1,815.77"/>
    <n v="1806.78"/>
    <n v="1815.77"/>
    <n v="-8.9900000000000091"/>
    <n v="8.99"/>
    <n v="61.7"/>
    <n v="1763.06"/>
    <n v="40.97"/>
    <n v="1872.8799999999999"/>
    <n v="1863.8899999999999"/>
    <n v="1854.8999999999999"/>
    <m/>
  </r>
  <r>
    <s v="6159-1"/>
    <x v="484"/>
    <s v="Ken Dana"/>
    <s v="73 York St,Sydney"/>
    <x v="0"/>
    <s v="NSW"/>
    <x v="2"/>
    <s v="Tina Carlton"/>
    <s v="Not Specified"/>
    <s v="Smiths General Use 3-Ring Binders"/>
    <x v="0"/>
    <s v="Small Box"/>
    <s v="Regular Air"/>
    <d v="2015-12-30T00:00:00"/>
    <s v="$1.18"/>
    <s v="$1.88"/>
    <s v="$0.70"/>
    <n v="45"/>
    <s v="$1.88"/>
    <n v="0.04"/>
    <s v="$0.17"/>
    <s v="$1.71"/>
    <s v="$1.49"/>
    <s v="$3.20"/>
    <n v="1.71"/>
    <n v="3.2"/>
    <n v="-1.4900000000000002"/>
    <n v="1.49"/>
    <n v="0.17"/>
    <n v="4.5200000000000005"/>
    <n v="1.88"/>
    <n v="85.919999999999987"/>
    <n v="84.429999999999993"/>
    <n v="82.94"/>
    <m/>
  </r>
  <r>
    <s v="6159-1"/>
    <x v="618"/>
    <s v="Logan Haushalter"/>
    <s v="222 Barkly St,St Kilda"/>
    <x v="1"/>
    <s v="VIC"/>
    <x v="1"/>
    <s v="Yvette Biti"/>
    <s v="Not Specified"/>
    <s v="PastelOcean Color Pencil Set"/>
    <x v="0"/>
    <s v="Small Box"/>
    <s v="Express Air"/>
    <d v="2016-07-30T00:00:00"/>
    <s v="$11.11"/>
    <s v="$19.84"/>
    <s v="$8.73"/>
    <n v="48"/>
    <s v="$411.40"/>
    <n v="0"/>
    <s v="$7.14"/>
    <s v="$371.46"/>
    <s v="$4.10"/>
    <s v="$372.95"/>
    <n v="371.46"/>
    <n v="372.95"/>
    <n v="-1.4900000000000091"/>
    <n v="4.0999999999999996"/>
    <n v="7.14"/>
    <n v="369.91"/>
    <n v="19.84"/>
    <n v="949.28"/>
    <n v="945.18"/>
    <n v="941.07999999999993"/>
    <m/>
  </r>
  <r>
    <s v="6159-1"/>
    <x v="752"/>
    <s v="Roy Phan"/>
    <s v="506 Swan Street,Richmond"/>
    <x v="1"/>
    <s v="VIC"/>
    <x v="3"/>
    <s v="Connor Betts"/>
    <s v="High"/>
    <s v="Angle-D Binders with Locking Rings, Label Holders"/>
    <x v="0"/>
    <s v="Wrap Bag"/>
    <s v="Regular Air"/>
    <d v="2016-11-07T00:00:00"/>
    <s v="$4.53"/>
    <s v="$7.30"/>
    <s v="$2.77"/>
    <n v="9"/>
    <s v="$295.00"/>
    <n v="0.09"/>
    <s v="$23.26"/>
    <s v="$267.54"/>
    <s v="$7.72"/>
    <s v="$271.25"/>
    <n v="267.54000000000002"/>
    <n v="271.25"/>
    <n v="-3.7099999999999795"/>
    <n v="7.72"/>
    <n v="23.26"/>
    <n v="255.71000000000004"/>
    <n v="7.3"/>
    <n v="50.16"/>
    <n v="42.44"/>
    <n v="34.72"/>
    <m/>
  </r>
  <r>
    <s v="6159-1"/>
    <x v="753"/>
    <s v="Anthony Garverick"/>
    <s v="470 Anzac Parade,Kingsford"/>
    <x v="0"/>
    <s v="NSW"/>
    <x v="1"/>
    <s v="Tina Carlton"/>
    <s v="Low"/>
    <s v="Bagged Rubber Bands"/>
    <x v="0"/>
    <s v="Wrap Bag"/>
    <s v="Regular Air"/>
    <d v="2015-03-12T00:00:00"/>
    <s v="$0.24"/>
    <s v="$1.26"/>
    <s v="$1.02"/>
    <n v="31"/>
    <s v="$53.42"/>
    <n v="0.02"/>
    <s v="$4.75"/>
    <s v="$58.17"/>
    <s v="$0.70"/>
    <s v="$54.67"/>
    <n v="58.17"/>
    <n v="54.67"/>
    <n v="3.5"/>
    <n v="0.7"/>
    <n v="4.75"/>
    <n v="50.620000000000005"/>
    <n v="1.26"/>
    <n v="35.010000000000005"/>
    <n v="34.31"/>
    <n v="33.61"/>
    <m/>
  </r>
  <r>
    <s v="6159-1"/>
    <x v="163"/>
    <s v="Dave Hallsten"/>
    <s v="1 John St,Waterloo"/>
    <x v="0"/>
    <s v="NSW"/>
    <x v="3"/>
    <s v="Charlie Bui"/>
    <s v="Not Specified"/>
    <s v="Apex Straight Scissors"/>
    <x v="0"/>
    <s v="Wrap Bag"/>
    <s v="Regular Air"/>
    <d v="2015-08-08T00:00:00"/>
    <s v="$5.19"/>
    <s v="$12.98"/>
    <s v="$7.79"/>
    <n v="34"/>
    <s v="$233.15"/>
    <n v="0.02"/>
    <s v="$12.04"/>
    <s v="$221.20"/>
    <s v="$3.14"/>
    <s v="$231.25"/>
    <n v="221.2"/>
    <n v="231.25"/>
    <n v="-10.050000000000011"/>
    <n v="3.14"/>
    <n v="12.04"/>
    <n v="222.35"/>
    <n v="12.98"/>
    <n v="432.41999999999996"/>
    <n v="429.28"/>
    <n v="426.14"/>
    <m/>
  </r>
  <r>
    <s v="6160-1"/>
    <x v="754"/>
    <s v="Andrew Allen"/>
    <s v="797 Botany Rd,Rosebery"/>
    <x v="0"/>
    <s v="NSW"/>
    <x v="1"/>
    <s v="Phoebe Gour"/>
    <s v="Critical"/>
    <s v="Smiths Pushpins"/>
    <x v="0"/>
    <s v="Small Box"/>
    <s v="Regular Air"/>
    <d v="2016-03-17T00:00:00"/>
    <s v="$0.94"/>
    <s v="$1.88"/>
    <s v="$0.94"/>
    <n v="39"/>
    <s v="$63.96"/>
    <n v="0.08"/>
    <s v="$0.34"/>
    <s v="$62.39"/>
    <s v="$0.79"/>
    <s v="$63.97"/>
    <n v="62.39"/>
    <n v="63.97"/>
    <n v="-1.5799999999999983"/>
    <n v="0.79"/>
    <n v="0.34"/>
    <n v="64.42"/>
    <n v="1.88"/>
    <n v="73.77"/>
    <n v="72.97999999999999"/>
    <n v="72.189999999999984"/>
    <m/>
  </r>
  <r>
    <s v="6160-1"/>
    <x v="663"/>
    <s v="Deanra Eno"/>
    <s v="412 Brunswick St,Fitzroy"/>
    <x v="1"/>
    <s v="VIC"/>
    <x v="1"/>
    <s v="Connor Betts"/>
    <s v="Medium"/>
    <s v="Alto Perma 3000 Stacking Storage Drawers"/>
    <x v="0"/>
    <s v="Small Box"/>
    <s v="Regular Air"/>
    <d v="2016-03-22T00:00:00"/>
    <s v="$7.13"/>
    <s v="$20.98"/>
    <s v="$13.85"/>
    <n v="10"/>
    <s v="$293.32"/>
    <n v="0.1"/>
    <s v="$29.97"/>
    <s v="$284.35"/>
    <s v="$5.42"/>
    <s v="$299.75"/>
    <n v="284.35000000000002"/>
    <n v="299.75"/>
    <n v="-15.399999999999977"/>
    <n v="5.42"/>
    <n v="29.97"/>
    <n v="275.20000000000005"/>
    <n v="20.98"/>
    <n v="185.25"/>
    <n v="179.83"/>
    <n v="174.41000000000003"/>
    <m/>
  </r>
  <r>
    <s v="6164-1"/>
    <x v="755"/>
    <s v="Darrin Sayre"/>
    <s v="Sydney Fish Market, Bank Street, Sydney"/>
    <x v="0"/>
    <s v="NSW"/>
    <x v="2"/>
    <s v="Phoebe Gour"/>
    <s v="Medium"/>
    <s v="Artisan Hi-Liter EverBold Pen Style Fluorescent Highlighters, 4/Pack"/>
    <x v="0"/>
    <s v="Small Box"/>
    <s v="Regular Air"/>
    <d v="2016-04-19T00:00:00"/>
    <s v="$4.48"/>
    <s v="$8.14"/>
    <s v="$3.66"/>
    <n v="19"/>
    <s v="$44.85"/>
    <n v="0"/>
    <s v="$4.04"/>
    <s v="$40.81"/>
    <s v="$3.12"/>
    <s v="$42.44"/>
    <n v="40.81"/>
    <n v="42.44"/>
    <n v="-1.6299999999999955"/>
    <n v="3.12"/>
    <n v="4.04"/>
    <n v="41.519999999999996"/>
    <n v="8.14"/>
    <n v="153.74000000000004"/>
    <n v="150.62000000000003"/>
    <n v="147.50000000000003"/>
    <m/>
  </r>
  <r>
    <s v="6165-1"/>
    <x v="717"/>
    <s v="Sally Knutson"/>
    <s v="Shop 1, 186-190 Church Street,Parramatta;46a Macleay Street,Potts Point"/>
    <x v="0"/>
    <s v="NSW"/>
    <x v="0"/>
    <s v="Mihael Khan"/>
    <s v="Not Specified"/>
    <s v="HFX LaserJet 3310 Copier"/>
    <x v="0"/>
    <s v="Small Box"/>
    <s v="Regular Air"/>
    <d v="2016-01-04T00:00:00"/>
    <s v="$377.99"/>
    <s v="$599.99"/>
    <s v="$222.00"/>
    <n v="6"/>
    <s v="$2,799.60"/>
    <n v="0.09"/>
    <s v="$191.93"/>
    <s v="$2,739.53"/>
    <s v="$24.49"/>
    <s v="$2,742.75"/>
    <n v="2739.53"/>
    <n v="2742.75"/>
    <n v="-3.2199999999997999"/>
    <n v="24.49"/>
    <n v="191.93"/>
    <n v="2575.31"/>
    <n v="599.99"/>
    <n v="3432.5"/>
    <n v="3408.01"/>
    <n v="3383.5200000000004"/>
    <m/>
  </r>
  <r>
    <s v="6166-1"/>
    <x v="728"/>
    <s v="Lena Creighton"/>
    <s v="127 Liverpool St,Sydney"/>
    <x v="0"/>
    <s v="NSW"/>
    <x v="1"/>
    <s v="Samantha Chairs"/>
    <s v="High"/>
    <s v="Steady Liquid Accent Tank-Style Highlighters"/>
    <x v="1"/>
    <s v="Small Box"/>
    <s v="Regular Air"/>
    <d v="2016-01-11T00:00:00"/>
    <s v="$1.31"/>
    <s v="$2.84"/>
    <s v="$1.53"/>
    <n v="20"/>
    <s v="$66.80"/>
    <n v="0.04"/>
    <s v="$5.34"/>
    <s v="$61.46"/>
    <s v="$0.93"/>
    <s v="$62.96"/>
    <n v="61.46"/>
    <n v="62.96"/>
    <n v="-1.5"/>
    <n v="0.93"/>
    <n v="5.34"/>
    <n v="58.55"/>
    <n v="2.84"/>
    <n v="52.389999999999993"/>
    <n v="51.459999999999994"/>
    <n v="50.529999999999994"/>
    <m/>
  </r>
  <r>
    <s v="6166-1"/>
    <x v="452"/>
    <s v="Cynthia Voltz"/>
    <s v="Westfield Miranda, 600 Kingsway,Miranda"/>
    <x v="0"/>
    <s v="NSW"/>
    <x v="3"/>
    <s v="Preston Senome"/>
    <s v="Not Specified"/>
    <s v="Smiths Metal Binder Clips"/>
    <x v="1"/>
    <s v="Small Box"/>
    <s v="Regular Air"/>
    <d v="2016-09-06T00:00:00"/>
    <s v="$1.60"/>
    <s v="$2.62"/>
    <s v="$1.02"/>
    <n v="18"/>
    <s v="$68.90"/>
    <n v="0.1"/>
    <s v="$38.32"/>
    <s v="$65.98"/>
    <s v="$0.80"/>
    <s v="$62.47"/>
    <n v="65.98"/>
    <n v="62.47"/>
    <n v="3.5100000000000051"/>
    <n v="0.8"/>
    <n v="38.32"/>
    <n v="24.949999999999996"/>
    <n v="2.62"/>
    <n v="9.6400000000000041"/>
    <n v="8.8400000000000034"/>
    <n v="8.0400000000000027"/>
    <m/>
  </r>
  <r>
    <s v="6166-1"/>
    <x v="728"/>
    <s v="Lena Creighton"/>
    <s v="96 Liverpool St,Sydney"/>
    <x v="0"/>
    <s v="NSW"/>
    <x v="2"/>
    <s v="Samantha Chairs"/>
    <s v="High"/>
    <s v="Steady Liquid Accent Tank-Style Highlighters"/>
    <x v="0"/>
    <s v="Small Box"/>
    <s v="Regular Air"/>
    <d v="2016-01-11T00:00:00"/>
    <s v="$1.31"/>
    <s v="$2.84"/>
    <s v="$1.53"/>
    <n v="5"/>
    <s v="$66.80"/>
    <n v="0.08"/>
    <s v="$5.34"/>
    <s v="$61.46"/>
    <s v="$0.93"/>
    <s v="$62.96"/>
    <n v="61.46"/>
    <n v="62.96"/>
    <n v="-1.5"/>
    <n v="0.93"/>
    <n v="5.34"/>
    <n v="58.55"/>
    <n v="2.84"/>
    <n v="9.7899999999999991"/>
    <n v="8.86"/>
    <n v="7.93"/>
    <m/>
  </r>
  <r>
    <s v="6166-1"/>
    <x v="728"/>
    <s v="Lena Creighton"/>
    <s v="127 Liverpool St,Sydney"/>
    <x v="0"/>
    <s v="NSW"/>
    <x v="0"/>
    <s v="Samantha Chairs"/>
    <s v="Critical"/>
    <s v="Steady Liquid Accent Tank-Style Highlighters"/>
    <x v="0"/>
    <s v="Small Box"/>
    <s v="Regular Air"/>
    <d v="2016-01-11T00:00:00"/>
    <s v="$1.31"/>
    <s v="$2.84"/>
    <s v="$1.53"/>
    <n v="28"/>
    <s v="$66.80"/>
    <n v="0.04"/>
    <s v="$5.34"/>
    <s v="$61.46"/>
    <s v="$0.93"/>
    <s v="$62.96"/>
    <n v="61.46"/>
    <n v="62.96"/>
    <n v="-1.5"/>
    <n v="0.93"/>
    <n v="5.34"/>
    <n v="58.55"/>
    <n v="2.84"/>
    <n v="75.11"/>
    <n v="74.179999999999993"/>
    <n v="73.249999999999986"/>
    <m/>
  </r>
  <r>
    <s v="6166-1"/>
    <x v="728"/>
    <s v="Lena Creighton"/>
    <s v="127 Liverpool St,Sydney"/>
    <x v="0"/>
    <s v="NSW"/>
    <x v="2"/>
    <s v="Samantha Chairs"/>
    <s v="Low"/>
    <s v="Steady Liquid Accent Tank-Style Highlighters"/>
    <x v="0"/>
    <s v="Wrap Bag"/>
    <s v="Regular Air"/>
    <d v="2016-01-11T00:00:00"/>
    <s v="$1.31"/>
    <s v="$2.84"/>
    <s v="$1.53"/>
    <n v="28"/>
    <s v="$66.80"/>
    <n v="0.06"/>
    <s v="$5.34"/>
    <s v="$61.46"/>
    <s v="$0.93"/>
    <s v="$62.96"/>
    <n v="61.46"/>
    <n v="62.96"/>
    <n v="-1.5"/>
    <n v="0.93"/>
    <n v="5.34"/>
    <n v="58.55"/>
    <n v="2.84"/>
    <n v="75.11"/>
    <n v="74.179999999999993"/>
    <n v="73.249999999999986"/>
    <m/>
  </r>
  <r>
    <s v="6166-1"/>
    <x v="728"/>
    <s v="Lena Creighton"/>
    <s v="127 Liverpool St,Sydney"/>
    <x v="0"/>
    <s v="NSW"/>
    <x v="2"/>
    <s v="Samantha Chairs"/>
    <s v="Low"/>
    <s v="Steady Liquid Accent Tank-Style Highlighters"/>
    <x v="0"/>
    <s v="Small Box"/>
    <s v="Regular Air"/>
    <d v="2016-01-11T00:00:00"/>
    <s v="$1.31"/>
    <s v="$2.84"/>
    <s v="$1.53"/>
    <n v="13"/>
    <s v="$66.80"/>
    <n v="0.01"/>
    <s v="$5.34"/>
    <s v="$61.46"/>
    <s v="$0.93"/>
    <s v="$62.96"/>
    <n v="61.46"/>
    <n v="62.96"/>
    <n v="-1.5"/>
    <n v="0.93"/>
    <n v="5.34"/>
    <n v="58.55"/>
    <n v="2.84"/>
    <n v="32.510000000000005"/>
    <n v="31.580000000000002"/>
    <n v="30.650000000000002"/>
    <m/>
  </r>
  <r>
    <s v="6166-1"/>
    <x v="728"/>
    <s v="Lena Creighton"/>
    <s v="96 Liverpool St,Sydney"/>
    <x v="0"/>
    <s v="NSW"/>
    <x v="1"/>
    <s v="Samantha Chairs"/>
    <s v="Not Specified"/>
    <s v="Steady Liquid Accent Tank-Style Highlighters"/>
    <x v="0"/>
    <s v="Small Box"/>
    <s v="Regular Air"/>
    <d v="2016-01-11T00:00:00"/>
    <s v="$1.31"/>
    <s v="$2.84"/>
    <s v="$1.53"/>
    <n v="30"/>
    <s v="$66.80"/>
    <n v="0.08"/>
    <s v="$5.34"/>
    <s v="$61.46"/>
    <s v="$0.93"/>
    <s v="$62.96"/>
    <n v="61.46"/>
    <n v="62.96"/>
    <n v="-1.5"/>
    <n v="0.93"/>
    <n v="5.34"/>
    <n v="58.55"/>
    <n v="2.84"/>
    <n v="80.789999999999992"/>
    <n v="79.859999999999985"/>
    <n v="78.929999999999978"/>
    <m/>
  </r>
  <r>
    <s v="6166-1"/>
    <x v="728"/>
    <s v="Lena Creighton"/>
    <s v="127 Liverpool St,Sydney"/>
    <x v="0"/>
    <s v="NSW"/>
    <x v="2"/>
    <s v="Samantha Chairs"/>
    <s v="Medium"/>
    <s v="Steady Liquid Accent Tank-Style Highlighters"/>
    <x v="1"/>
    <s v="Large Box"/>
    <s v="Regular Air"/>
    <d v="2016-01-11T00:00:00"/>
    <s v="$1.31"/>
    <s v="$2.84"/>
    <s v="$1.53"/>
    <n v="10"/>
    <s v="$66.80"/>
    <n v="0.01"/>
    <s v="$5.34"/>
    <s v="$61.46"/>
    <s v="$0.93"/>
    <s v="$62.96"/>
    <n v="61.46"/>
    <n v="62.96"/>
    <n v="-1.5"/>
    <n v="0.93"/>
    <n v="5.34"/>
    <n v="58.55"/>
    <n v="2.84"/>
    <n v="23.99"/>
    <n v="23.06"/>
    <n v="22.13"/>
    <m/>
  </r>
  <r>
    <s v="6166-1"/>
    <x v="728"/>
    <s v="Dan Lawera "/>
    <s v="Macquarie Centre Cnr Herring Road &amp; Waterloo Road,Macquarie Park"/>
    <x v="0"/>
    <s v="NSW"/>
    <x v="3"/>
    <s v="Nicholas Fernandes"/>
    <s v="Critical"/>
    <s v="Steady Liquid Accent Tank-Style Highlighters"/>
    <x v="0"/>
    <s v="Small Pack"/>
    <s v="Regular Air"/>
    <d v="2016-01-11T00:00:00"/>
    <s v="$1.31"/>
    <s v="$2.84"/>
    <s v="$1.53"/>
    <n v="50"/>
    <s v="$66.80"/>
    <n v="0.08"/>
    <s v="$5.34"/>
    <s v="$61.46"/>
    <s v="$0.93"/>
    <s v="$62.96"/>
    <n v="61.46"/>
    <n v="62.96"/>
    <n v="-1.5"/>
    <n v="0.93"/>
    <n v="5.34"/>
    <n v="58.55"/>
    <n v="2.84"/>
    <n v="137.59"/>
    <n v="136.66"/>
    <n v="135.72999999999999"/>
    <m/>
  </r>
  <r>
    <s v="6167-1"/>
    <x v="703"/>
    <s v="Dave Hallsten"/>
    <s v="1 John St,Waterloo"/>
    <x v="0"/>
    <s v="NSW"/>
    <x v="1"/>
    <s v="Charlie Bui"/>
    <s v="Critical"/>
    <s v="Artisan Legal 4-Ring Binder"/>
    <x v="0"/>
    <s v="Small Pack"/>
    <s v="Express Air"/>
    <d v="2016-01-14T00:00:00"/>
    <s v="$13.64"/>
    <s v="$20.98"/>
    <s v="$7.34"/>
    <n v="35"/>
    <s v="$713.32"/>
    <n v="0.02"/>
    <s v="$49.93"/>
    <s v="$663.39"/>
    <s v="$1.49"/>
    <s v="$664.88"/>
    <n v="663.39"/>
    <n v="664.88"/>
    <n v="-1.4900000000000091"/>
    <n v="1.49"/>
    <n v="49.93"/>
    <n v="616.44000000000005"/>
    <n v="20.98"/>
    <n v="685.86000000000013"/>
    <n v="684.37000000000012"/>
    <n v="682.88000000000011"/>
    <m/>
  </r>
  <r>
    <s v="6168-1"/>
    <x v="343"/>
    <s v="Cyra Reiten"/>
    <s v="Westfield 1 Anderson St,Chatswood"/>
    <x v="0"/>
    <s v="NSW"/>
    <x v="3"/>
    <s v="Nicholas Fernandes"/>
    <s v="High"/>
    <s v="Artisan Flip-Chart Easel Binder, Black"/>
    <x v="0"/>
    <s v="Small Box"/>
    <s v="Regular Air"/>
    <d v="2016-01-17T00:00:00"/>
    <s v="$13.88"/>
    <s v="$22.38"/>
    <s v="$8.50"/>
    <n v="34"/>
    <s v="$425.12"/>
    <n v="7.0000000000000007E-2"/>
    <s v="$16.59"/>
    <s v="$400.05"/>
    <s v="$15.10"/>
    <s v="$400.47"/>
    <n v="400.05"/>
    <n v="400.47"/>
    <n v="-0.42000000000001592"/>
    <n v="15.1"/>
    <n v="16.59"/>
    <n v="398.98000000000008"/>
    <n v="22.38"/>
    <n v="759.43"/>
    <n v="744.32999999999993"/>
    <n v="729.2299999999999"/>
    <m/>
  </r>
  <r>
    <s v="6169-1"/>
    <x v="694"/>
    <s v="Maria Bertelson"/>
    <s v="188 Pitt Street,Sydney"/>
    <x v="0"/>
    <s v="NSW"/>
    <x v="0"/>
    <s v="Tina Carlton"/>
    <s v="Not Specified"/>
    <s v="Wirebound Voice Message Log Book"/>
    <x v="0"/>
    <s v="Wrap Bag"/>
    <s v="Regular Air"/>
    <d v="2015-09-30T00:00:00"/>
    <s v="$2.90"/>
    <s v="$4.76"/>
    <s v="$1.86"/>
    <n v="31"/>
    <s v="$33.76"/>
    <n v="0.01"/>
    <s v="$2.61"/>
    <s v="$30.03"/>
    <s v="$0.88"/>
    <s v="$36.46"/>
    <n v="30.03"/>
    <n v="36.46"/>
    <n v="-6.43"/>
    <n v="0.88"/>
    <n v="2.61"/>
    <n v="34.730000000000004"/>
    <n v="4.76"/>
    <n v="145.82999999999998"/>
    <n v="144.94999999999999"/>
    <n v="144.07"/>
    <m/>
  </r>
  <r>
    <s v="6169-1"/>
    <x v="16"/>
    <s v="Sibella Parks"/>
    <s v="180 High Street,Windsor"/>
    <x v="1"/>
    <s v="VIC"/>
    <x v="2"/>
    <s v="Connor Betts"/>
    <s v="Not Specified"/>
    <s v="Apex Preferred Stainless Steel Scissors"/>
    <x v="1"/>
    <s v="Small Pack"/>
    <s v="Regular Air"/>
    <d v="2015-05-18T00:00:00"/>
    <s v="$2.50"/>
    <s v="$5.68"/>
    <s v="$3.18"/>
    <n v="25"/>
    <s v="$265.52"/>
    <n v="0"/>
    <s v="$52.71"/>
    <s v="$263.05"/>
    <s v="$3.60"/>
    <s v="$266.95"/>
    <n v="263.05"/>
    <n v="266.95"/>
    <n v="-3.8999999999999773"/>
    <n v="3.6"/>
    <n v="52.71"/>
    <n v="217.84"/>
    <n v="5.68"/>
    <n v="92.889999999999986"/>
    <n v="89.289999999999992"/>
    <n v="85.69"/>
    <m/>
  </r>
  <r>
    <s v="6169-1"/>
    <x v="155"/>
    <s v="Raymond Fair"/>
    <s v="105 Pitt St,Sydney"/>
    <x v="0"/>
    <s v="NSW"/>
    <x v="3"/>
    <s v="Charlie Bui"/>
    <s v="Critical"/>
    <s v="Angle-D Binders with Locking Rings, Label Holders"/>
    <x v="0"/>
    <s v="Small Pack"/>
    <s v="Regular Air"/>
    <d v="2015-07-19T00:00:00"/>
    <s v="$4.53"/>
    <s v="$7.30"/>
    <s v="$2.77"/>
    <n v="4"/>
    <s v="$278.60"/>
    <n v="0.03"/>
    <s v="$17.85"/>
    <s v="$255.03"/>
    <s v="$7.72"/>
    <s v="$266.95"/>
    <n v="255.03"/>
    <n v="266.95"/>
    <n v="-11.919999999999987"/>
    <n v="7.72"/>
    <n v="17.850000000000001"/>
    <n v="256.82"/>
    <n v="7.3"/>
    <n v="19.069999999999997"/>
    <n v="11.349999999999998"/>
    <n v="3.6299999999999981"/>
    <m/>
  </r>
  <r>
    <s v="6170-1"/>
    <x v="506"/>
    <s v="Patrick ODonnell"/>
    <s v="21 Wentworth St,Parramatta"/>
    <x v="0"/>
    <s v="NSW"/>
    <x v="0"/>
    <s v="Aanya Zhang"/>
    <s v="Not Specified"/>
    <s v="Smiths SlimLine Pencil Sharpener"/>
    <x v="0"/>
    <s v="Small Pack"/>
    <s v="Express Air"/>
    <d v="2016-01-29T00:00:00"/>
    <s v="$4.79"/>
    <s v="$11.97"/>
    <s v="$7.18"/>
    <n v="44"/>
    <s v="$335.16"/>
    <n v="7.0000000000000007E-2"/>
    <s v="$10.05"/>
    <s v="$325.11"/>
    <s v="$5.81"/>
    <s v="$330.92"/>
    <n v="325.11"/>
    <n v="330.92"/>
    <n v="-5.8100000000000023"/>
    <n v="5.81"/>
    <n v="10.050000000000001"/>
    <n v="326.68"/>
    <n v="11.97"/>
    <n v="522.44000000000005"/>
    <n v="516.63000000000011"/>
    <n v="510.82000000000011"/>
    <m/>
  </r>
  <r>
    <s v="6170-1"/>
    <x v="756"/>
    <s v="Chuck Clark"/>
    <s v="53-55 Liverpool St,Sydney"/>
    <x v="0"/>
    <s v="NSW"/>
    <x v="1"/>
    <s v="Tina Carlton"/>
    <s v="Critical"/>
    <s v="Self-Adhesive Ring Binder Labels"/>
    <x v="0"/>
    <s v="Small Box"/>
    <s v="Regular Air"/>
    <d v="2016-06-11T00:00:00"/>
    <s v="$2.18"/>
    <s v="$3.52"/>
    <s v="$1.34"/>
    <n v="8"/>
    <s v="$25.56"/>
    <n v="0.02"/>
    <s v="$2.45"/>
    <s v="$23.02"/>
    <s v="$6.83"/>
    <s v="$26.51"/>
    <n v="23.02"/>
    <n v="26.51"/>
    <n v="-3.490000000000002"/>
    <n v="6.83"/>
    <n v="2.4500000000000002"/>
    <n v="30.890000000000004"/>
    <n v="3.52"/>
    <n v="32.54"/>
    <n v="25.71"/>
    <n v="18.880000000000003"/>
    <m/>
  </r>
  <r>
    <s v="6171-1"/>
    <x v="757"/>
    <s v="Roy Phan"/>
    <s v="506 Swan Street,Richmond"/>
    <x v="1"/>
    <s v="VIC"/>
    <x v="1"/>
    <s v="Connor Betts"/>
    <s v="Medium"/>
    <s v="TechSavi Access Keyboard"/>
    <x v="0"/>
    <s v="Wrap Bag"/>
    <s v="Regular Air"/>
    <d v="2016-11-01T00:00:00"/>
    <s v="$10.07"/>
    <s v="$15.98"/>
    <s v="$5.91"/>
    <n v="21"/>
    <s v="$820.91"/>
    <n v="0.06"/>
    <s v="$832.80"/>
    <s v="$855.49"/>
    <s v="$4.00"/>
    <s v="$845.94"/>
    <n v="855.49"/>
    <n v="845.94"/>
    <n v="9.5499999999999545"/>
    <n v="4"/>
    <n v="832.8"/>
    <n v="17.1400000000001"/>
    <n v="15.98"/>
    <n v="-493.21999999999997"/>
    <n v="-497.21999999999997"/>
    <n v="-501.21999999999997"/>
    <m/>
  </r>
  <r>
    <s v="6173-1"/>
    <x v="92"/>
    <s v="Cindy Chapman"/>
    <s v="53-55 Liverpool St,Sydney"/>
    <x v="0"/>
    <s v="NSW"/>
    <x v="0"/>
    <s v="Tina Carlton"/>
    <s v="High"/>
    <s v="TechSavi Cordless Elite Duo"/>
    <x v="0"/>
    <s v="Small Box"/>
    <s v="Regular Air"/>
    <d v="2017-02-04T00:00:00"/>
    <s v="$60.59"/>
    <s v="$100.98"/>
    <s v="$40.39"/>
    <n v="31"/>
    <s v="$406.76"/>
    <n v="0.03"/>
    <s v="$34.67"/>
    <s v="$472.25"/>
    <s v="$7.18"/>
    <s v="$453.03"/>
    <n v="472.25"/>
    <n v="453.03"/>
    <n v="19.220000000000027"/>
    <n v="7.18"/>
    <n v="34.67"/>
    <n v="425.53999999999996"/>
    <n v="100.98"/>
    <n v="3102.89"/>
    <n v="3095.71"/>
    <n v="3088.53"/>
    <m/>
  </r>
  <r>
    <s v="6173-1"/>
    <x v="758"/>
    <s v="Nathan Gelder"/>
    <s v="223 Barkly St,St Kilda"/>
    <x v="1"/>
    <s v="VIC"/>
    <x v="2"/>
    <s v="Yvette Biti"/>
    <s v="Medium"/>
    <s v="TechSavi Cordless Navigator Duo"/>
    <x v="0"/>
    <s v="Wrap Bag"/>
    <s v="Regular Air"/>
    <d v="2016-09-16T00:00:00"/>
    <s v="$42.11"/>
    <s v="$80.98"/>
    <s v="$38.87"/>
    <n v="37"/>
    <s v="$481.00"/>
    <n v="0.03"/>
    <s v="$26.25"/>
    <s v="$474.75"/>
    <s v="$7.18"/>
    <s v="$485.25"/>
    <n v="474.75"/>
    <n v="485.25"/>
    <n v="-10.5"/>
    <n v="7.18"/>
    <n v="26.25"/>
    <n v="466.18"/>
    <n v="80.98"/>
    <n v="2977.19"/>
    <n v="2970.01"/>
    <n v="2962.8300000000004"/>
    <m/>
  </r>
  <r>
    <s v="6174-1"/>
    <x v="343"/>
    <s v="Cyra Reiten"/>
    <s v="Westfield 1 Anderson St,Chatswood"/>
    <x v="0"/>
    <s v="NSW"/>
    <x v="1"/>
    <s v="Nicholas Fernandes"/>
    <s v="Critical"/>
    <s v="Beekin 6 Outlet Metallic Surge Strip"/>
    <x v="1"/>
    <s v="Medium Box"/>
    <s v="Regular Air"/>
    <d v="2016-01-17T00:00:00"/>
    <s v="$4.46"/>
    <s v="$10.89"/>
    <s v="$6.43"/>
    <n v="10"/>
    <s v="$287.64"/>
    <n v="0"/>
    <s v="$28.76"/>
    <s v="$258.88"/>
    <s v="$4.50"/>
    <s v="$265.37"/>
    <n v="258.88"/>
    <n v="265.37"/>
    <n v="-6.4900000000000091"/>
    <n v="4.5"/>
    <n v="28.76"/>
    <n v="241.11"/>
    <n v="10.89"/>
    <n v="84.64"/>
    <n v="80.14"/>
    <n v="75.64"/>
    <m/>
  </r>
  <r>
    <s v="6174-1"/>
    <x v="100"/>
    <s v="Stefania Perrino"/>
    <s v="180 High Street,Windsor"/>
    <x v="1"/>
    <s v="VIC"/>
    <x v="3"/>
    <s v="Connor Betts"/>
    <s v="Low"/>
    <s v="Artisan Non-Stick Binders"/>
    <x v="0"/>
    <s v="Small Box"/>
    <s v="Regular Air"/>
    <d v="2015-06-29T00:00:00"/>
    <s v="$2.74"/>
    <s v="$4.49"/>
    <s v="$1.75"/>
    <n v="37"/>
    <s v="$67.93"/>
    <n v="0.09"/>
    <s v="$5.43"/>
    <s v="$62.40"/>
    <s v="$1.49"/>
    <s v="$66.57"/>
    <n v="62.4"/>
    <n v="66.569999999999993"/>
    <n v="-4.1699999999999946"/>
    <n v="1.49"/>
    <n v="5.43"/>
    <n v="62.629999999999988"/>
    <n v="4.49"/>
    <n v="162.19"/>
    <n v="160.69999999999999"/>
    <n v="159.20999999999998"/>
    <m/>
  </r>
  <r>
    <s v="6174-1"/>
    <x v="759"/>
    <s v="Monica Federle"/>
    <s v="834 Bourke St,Waterloo"/>
    <x v="0"/>
    <s v="NSW"/>
    <x v="0"/>
    <s v="Charlie Bui"/>
    <s v="Critical"/>
    <s v="Beekin 6 Outlet Metallic Surge Strip"/>
    <x v="0"/>
    <s v="Wrap Bag"/>
    <s v="Express Air"/>
    <d v="2016-12-24T00:00:00"/>
    <s v="$4.46"/>
    <s v="$10.89"/>
    <s v="$6.43"/>
    <n v="32"/>
    <s v="$269.30"/>
    <n v="0.03"/>
    <s v="$2.98"/>
    <s v="$264.08"/>
    <s v="$4.50"/>
    <s v="$268.58"/>
    <n v="264.08"/>
    <n v="268.58"/>
    <n v="-4.5"/>
    <n v="4.5"/>
    <n v="2.98"/>
    <n v="270.09999999999997"/>
    <n v="10.89"/>
    <n v="350"/>
    <n v="345.5"/>
    <n v="341"/>
    <m/>
  </r>
  <r>
    <s v="6176-1"/>
    <x v="760"/>
    <s v="Thea Hudgings"/>
    <s v="224A Gertrude St,Fitzroy"/>
    <x v="1"/>
    <s v="VIC"/>
    <x v="1"/>
    <s v="Connor Betts"/>
    <s v="Medium"/>
    <s v="TechSavi Access Keyboard"/>
    <x v="2"/>
    <s v="Small Pack"/>
    <s v="Regular Air"/>
    <d v="2016-03-21T00:00:00"/>
    <s v="$10.07"/>
    <s v="$15.98"/>
    <s v="$5.91"/>
    <n v="16"/>
    <s v="$410.58"/>
    <n v="0"/>
    <s v="$17.65"/>
    <s v="$403.07"/>
    <s v="$4.00"/>
    <s v="$408.57"/>
    <n v="403.07"/>
    <n v="408.57"/>
    <n v="-5.5"/>
    <n v="4"/>
    <n v="17.649999999999999"/>
    <n v="394.92"/>
    <n v="15.98"/>
    <n v="242.03"/>
    <n v="238.03"/>
    <n v="234.03"/>
    <m/>
  </r>
  <r>
    <s v="6176-1"/>
    <x v="40"/>
    <s v="Sue Ann Reed"/>
    <s v="501 George St,Sydney"/>
    <x v="0"/>
    <s v="NSW"/>
    <x v="1"/>
    <s v="Samantha Chairs"/>
    <s v="Critical"/>
    <s v="TechSavi Internet Navigator Keyboard"/>
    <x v="0"/>
    <s v="Small Box"/>
    <s v="Regular Air"/>
    <d v="2016-01-19T00:00:00"/>
    <s v="$6.51"/>
    <s v="$30.98"/>
    <s v="$24.47"/>
    <n v="8"/>
    <s v="$12,941.71"/>
    <n v="0.02"/>
    <s v="$1,035.34"/>
    <s v="$11,906.37"/>
    <s v="$6.50"/>
    <s v="$11,913.55"/>
    <n v="11906.37"/>
    <n v="11913.55"/>
    <n v="-7.179999999998472"/>
    <n v="6.5"/>
    <n v="1035.3399999999999"/>
    <n v="10884.71"/>
    <n v="30.98"/>
    <n v="-780.99999999999989"/>
    <n v="-787.49999999999989"/>
    <n v="-793.99999999999989"/>
    <m/>
  </r>
  <r>
    <s v="6177-1"/>
    <x v="761"/>
    <s v="Nora Price"/>
    <s v="7 Khartoum Rd,Macquarie Park"/>
    <x v="0"/>
    <s v="NSW"/>
    <x v="0"/>
    <s v="Preston Senome"/>
    <s v="Medium"/>
    <s v="TechSavi Internet Navigator Keyboard"/>
    <x v="0"/>
    <s v="Small Box"/>
    <s v="Regular Air"/>
    <d v="2016-09-19T00:00:00"/>
    <s v="$6.51"/>
    <s v="$30.98"/>
    <s v="$24.47"/>
    <n v="16"/>
    <s v="$255.56"/>
    <n v="0"/>
    <s v="$22.58"/>
    <s v="$233.69"/>
    <s v="$6.50"/>
    <s v="$234.00"/>
    <n v="233.69"/>
    <n v="234"/>
    <n v="-0.31000000000000227"/>
    <n v="6.5"/>
    <n v="22.58"/>
    <n v="217.92000000000002"/>
    <n v="30.98"/>
    <n v="479.6"/>
    <n v="473.1"/>
    <n v="466.6"/>
    <m/>
  </r>
  <r>
    <s v="6177-1"/>
    <x v="723"/>
    <s v="Ed Ludwig"/>
    <s v="221 Barkly St,St Kilda"/>
    <x v="1"/>
    <s v="VIC"/>
    <x v="1"/>
    <s v="Yvette Biti"/>
    <s v="Not Specified"/>
    <s v="Smiths Metal Binder Clips"/>
    <x v="0"/>
    <s v="Small Box"/>
    <s v="Regular Air"/>
    <d v="2016-08-25T00:00:00"/>
    <s v="$1.60"/>
    <s v="$2.62"/>
    <s v="$1.02"/>
    <n v="20"/>
    <s v="$105.84"/>
    <n v="0"/>
    <s v="$6.35"/>
    <s v="$99.49"/>
    <s v="$0.80"/>
    <s v="$100.20"/>
    <n v="99.49"/>
    <n v="100.2"/>
    <n v="-0.71000000000000796"/>
    <n v="0.8"/>
    <n v="6.35"/>
    <n v="94.65"/>
    <n v="2.62"/>
    <n v="46.85"/>
    <n v="46.050000000000004"/>
    <n v="45.250000000000007"/>
    <m/>
  </r>
  <r>
    <s v="6178-1"/>
    <x v="762"/>
    <s v="Clay Cheatham"/>
    <s v="7 Khartoum Rd,Macquarie Park"/>
    <x v="0"/>
    <s v="NSW"/>
    <x v="1"/>
    <s v="Preston Senome"/>
    <s v="Low"/>
    <s v="Artisan Hanging File Binders"/>
    <x v="0"/>
    <s v="Wrap Bag"/>
    <s v="Express Air"/>
    <d v="2016-02-22T00:00:00"/>
    <s v="$3.65"/>
    <s v="$5.98"/>
    <s v="$2.33"/>
    <n v="20"/>
    <s v="$297.50"/>
    <n v="0.09"/>
    <s v="$26.95"/>
    <s v="$253.09"/>
    <s v="$1.49"/>
    <s v="$253.28"/>
    <n v="253.09"/>
    <n v="253.28"/>
    <n v="-0.18999999999999773"/>
    <n v="1.49"/>
    <n v="26.95"/>
    <n v="227.82000000000002"/>
    <n v="5.98"/>
    <n v="94.14"/>
    <n v="92.65"/>
    <n v="91.160000000000011"/>
    <m/>
  </r>
  <r>
    <s v="6179-1"/>
    <x v="190"/>
    <s v="Matt Collister"/>
    <s v="99 Glebe Point Rd,Glebe"/>
    <x v="0"/>
    <s v="NSW"/>
    <x v="1"/>
    <s v="Natasha Song"/>
    <s v="Low"/>
    <s v="PastelOcean Color Pencil Set"/>
    <x v="0"/>
    <s v="Wrap Bag"/>
    <s v="Regular Air"/>
    <d v="2016-04-03T00:00:00"/>
    <s v="$11.11"/>
    <s v="$19.84"/>
    <s v="$8.73"/>
    <n v="41"/>
    <s v="$287.64"/>
    <n v="0.03"/>
    <s v="$28.76"/>
    <s v="$258.86"/>
    <s v="$4.10"/>
    <s v="$265.37"/>
    <n v="258.86"/>
    <n v="265.37"/>
    <n v="-6.5099999999999909"/>
    <n v="4.0999999999999996"/>
    <n v="28.76"/>
    <n v="240.71000000000004"/>
    <n v="19.84"/>
    <n v="788.78"/>
    <n v="784.68"/>
    <n v="780.57999999999993"/>
    <m/>
  </r>
  <r>
    <s v="6180-1"/>
    <x v="118"/>
    <s v="Todd Boyes"/>
    <s v="Westfield Miranda, 600 Kingsway,Miranda"/>
    <x v="0"/>
    <s v="NSW"/>
    <x v="1"/>
    <s v="Preston Senome"/>
    <s v="High"/>
    <s v="600 Series Non-Flip"/>
    <x v="0"/>
    <s v="Small Pack"/>
    <s v="Express Air"/>
    <d v="2014-12-29T00:00:00"/>
    <s v="$19.78"/>
    <s v="$45.99"/>
    <s v="$26.21"/>
    <n v="19"/>
    <s v="$1,569.76"/>
    <n v="0.08"/>
    <s v="$39.91"/>
    <s v="$1,495.77"/>
    <s v="$4.99"/>
    <s v="$1,463.27"/>
    <n v="1495.77"/>
    <n v="1463.27"/>
    <n v="32.5"/>
    <n v="4.99"/>
    <n v="39.909999999999997"/>
    <n v="1428.35"/>
    <n v="45.99"/>
    <n v="838.8900000000001"/>
    <n v="833.90000000000009"/>
    <n v="828.91000000000008"/>
    <m/>
  </r>
  <r>
    <s v="6180-1"/>
    <x v="729"/>
    <s v="Dave Hallsten"/>
    <s v="1 John St,Waterloo"/>
    <x v="0"/>
    <s v="NSW"/>
    <x v="1"/>
    <s v="Charlie Bui"/>
    <s v="Low"/>
    <s v="Binder Posts"/>
    <x v="0"/>
    <s v="Wrap Bag"/>
    <s v="Regular Air"/>
    <d v="2016-08-20T00:00:00"/>
    <s v="$3.50"/>
    <s v="$5.74"/>
    <s v="$2.24"/>
    <n v="33"/>
    <s v="$251.78"/>
    <n v="7.0000000000000007E-2"/>
    <s v="$22.79"/>
    <s v="$228.69"/>
    <s v="$5.01"/>
    <s v="$234.20"/>
    <n v="228.69"/>
    <n v="234.2"/>
    <n v="-5.5099999999999909"/>
    <n v="5.01"/>
    <n v="22.79"/>
    <n v="216.42"/>
    <n v="5.74"/>
    <n v="171.64000000000001"/>
    <n v="166.63000000000002"/>
    <n v="161.62000000000003"/>
    <m/>
  </r>
  <r>
    <s v="6180-1"/>
    <x v="21"/>
    <s v="Nathan Mautz"/>
    <s v="412 Brunswick St,Fitzroy"/>
    <x v="1"/>
    <s v="VIC"/>
    <x v="2"/>
    <s v="Connor Betts"/>
    <s v="Low"/>
    <s v="HFX LaserJet 3310 Copier"/>
    <x v="0"/>
    <s v="Wrap Bag"/>
    <s v="Regular Air"/>
    <d v="2014-06-05T00:00:00"/>
    <s v="$377.99"/>
    <s v="$599.99"/>
    <s v="$222.00"/>
    <n v="29"/>
    <s v="$7,015.28"/>
    <n v="7.0000000000000007E-2"/>
    <s v="$720.40"/>
    <s v="$7,045.74"/>
    <s v="$24.49"/>
    <s v="$7,194.14"/>
    <n v="7045.74"/>
    <n v="7194.14"/>
    <n v="-148.40000000000055"/>
    <n v="24.49"/>
    <n v="720.4"/>
    <n v="6498.2300000000005"/>
    <n v="599.99"/>
    <n v="16703.8"/>
    <n v="16679.309999999998"/>
    <n v="16654.819999999996"/>
    <m/>
  </r>
  <r>
    <s v="6184-1"/>
    <x v="763"/>
    <s v="Bryan Spruell"/>
    <s v="1 John Street,Waterloo"/>
    <x v="0"/>
    <s v="NSW"/>
    <x v="3"/>
    <s v="Charlie Bui"/>
    <s v="Low"/>
    <s v="Pizazz Drawing Pencil Set"/>
    <x v="1"/>
    <s v="Small Box"/>
    <s v="Regular Air"/>
    <d v="2016-01-31T00:00:00"/>
    <s v="$1.53"/>
    <s v="$2.78"/>
    <s v="$1.25"/>
    <n v="14"/>
    <s v="$105.64"/>
    <n v="0.03"/>
    <s v="$0.00"/>
    <s v="$105.64"/>
    <s v="$1.34"/>
    <s v="$106.98"/>
    <n v="105.64"/>
    <n v="106.98"/>
    <n v="-1.3400000000000034"/>
    <n v="1.34"/>
    <n v="0"/>
    <n v="108.32000000000001"/>
    <n v="2.78"/>
    <n v="40.26"/>
    <n v="38.919999999999995"/>
    <n v="37.579999999999991"/>
    <m/>
  </r>
  <r>
    <s v="6184-1"/>
    <x v="763"/>
    <s v="Bryan Spruell"/>
    <s v="1 John Street,Waterloo"/>
    <x v="0"/>
    <s v="NSW"/>
    <x v="1"/>
    <s v="Charlie Bui"/>
    <s v="Medium"/>
    <s v="Pizazz Drawing Pencil Set"/>
    <x v="1"/>
    <s v="Medium Box"/>
    <s v="Regular Air"/>
    <d v="2016-01-31T00:00:00"/>
    <s v="$1.53"/>
    <s v="$2.78"/>
    <s v="$1.25"/>
    <n v="25"/>
    <s v="$105.64"/>
    <n v="0.05"/>
    <s v="$0.00"/>
    <s v="$105.64"/>
    <s v="$1.34"/>
    <s v="$106.98"/>
    <n v="105.64"/>
    <n v="106.98"/>
    <n v="-1.3400000000000034"/>
    <n v="1.34"/>
    <n v="0"/>
    <n v="108.32000000000001"/>
    <n v="2.78"/>
    <n v="70.84"/>
    <n v="69.5"/>
    <n v="68.16"/>
    <m/>
  </r>
  <r>
    <s v="6184-1"/>
    <x v="764"/>
    <s v="Quincy Jones"/>
    <s v="Shop 3/144 Waterloo Road,Greenacre"/>
    <x v="0"/>
    <s v="NSW"/>
    <x v="1"/>
    <s v="Samantha Chairs"/>
    <s v="Medium"/>
    <s v="DrawIt Colored Pencils, 48-Color Set"/>
    <x v="2"/>
    <s v="Large Box"/>
    <s v="Regular Air"/>
    <d v="2016-05-08T00:00:00"/>
    <s v="$21.56"/>
    <s v="$36.55"/>
    <s v="$14.99"/>
    <n v="20"/>
    <s v="$206.91"/>
    <n v="0.05"/>
    <s v="$2.07"/>
    <s v="$196.71"/>
    <s v="$13.89"/>
    <s v="$194.90"/>
    <n v="196.71"/>
    <n v="194.9"/>
    <n v="1.8100000000000023"/>
    <n v="13.89"/>
    <n v="2.0699999999999998"/>
    <n v="206.72000000000003"/>
    <n v="36.549999999999997"/>
    <n v="742.81999999999994"/>
    <n v="728.93"/>
    <n v="715.04"/>
    <m/>
  </r>
  <r>
    <s v="6184-1"/>
    <x v="235"/>
    <s v="Cindy Chapman"/>
    <s v="53-55 Liverpool St,Sydney"/>
    <x v="0"/>
    <s v="NSW"/>
    <x v="3"/>
    <s v="Tina Carlton"/>
    <s v="Low"/>
    <s v="Wirebound Voice Message Log Book"/>
    <x v="1"/>
    <s v="Large Box"/>
    <s v="Regular Air"/>
    <d v="2016-04-24T00:00:00"/>
    <s v="$2.90"/>
    <s v="$4.76"/>
    <s v="$1.86"/>
    <n v="16"/>
    <s v="$43.78"/>
    <n v="0"/>
    <s v="$0.44"/>
    <s v="$43.34"/>
    <s v="$0.88"/>
    <s v="$46.93"/>
    <n v="43.34"/>
    <n v="46.93"/>
    <n v="-3.5899999999999963"/>
    <n v="0.88"/>
    <n v="0.44"/>
    <n v="47.370000000000005"/>
    <n v="4.76"/>
    <n v="76.599999999999994"/>
    <n v="75.72"/>
    <n v="74.84"/>
    <m/>
  </r>
  <r>
    <s v="6184-1"/>
    <x v="765"/>
    <s v="Brian DeCherney"/>
    <s v="523 King St,Newtown"/>
    <x v="0"/>
    <s v="NSW"/>
    <x v="0"/>
    <s v="Aanya Zhang"/>
    <s v="Low"/>
    <s v="Pizazz Drawing Pencil Set"/>
    <x v="0"/>
    <s v="Small Box"/>
    <s v="Regular Air"/>
    <d v="2016-07-01T00:00:00"/>
    <s v="$1.53"/>
    <s v="$2.78"/>
    <s v="$1.25"/>
    <n v="26"/>
    <s v="$105.64"/>
    <n v="0.03"/>
    <s v="$0.00"/>
    <s v="$105.64"/>
    <s v="$1.34"/>
    <s v="$106.98"/>
    <n v="105.64"/>
    <n v="106.98"/>
    <n v="-1.3400000000000034"/>
    <n v="1.34"/>
    <n v="0"/>
    <n v="108.32000000000001"/>
    <n v="2.78"/>
    <n v="73.62"/>
    <n v="72.28"/>
    <n v="70.94"/>
    <m/>
  </r>
  <r>
    <s v="6184-1"/>
    <x v="766"/>
    <s v="Saphhira Shifley"/>
    <s v="Westfield Miranda, 600 Kingsway,Miranda"/>
    <x v="0"/>
    <s v="NSW"/>
    <x v="0"/>
    <s v="Preston Senome"/>
    <s v="Low"/>
    <s v="HFX LaserJet 3310 Copier"/>
    <x v="0"/>
    <s v="Small Box"/>
    <s v="Regular Air"/>
    <d v="2016-11-19T00:00:00"/>
    <s v="$377.99"/>
    <s v="$599.99"/>
    <s v="$222.00"/>
    <n v="41"/>
    <s v="$16,522.72"/>
    <n v="0.04"/>
    <s v="$700.39"/>
    <s v="$12,965.67"/>
    <s v="$24.49"/>
    <s v="$1,905.27"/>
    <n v="12965.67"/>
    <n v="1905.27"/>
    <n v="11060.4"/>
    <n v="24.49"/>
    <n v="700.39"/>
    <n v="1229.3699999999999"/>
    <n v="599.99"/>
    <n v="23923.690000000002"/>
    <n v="23899.200000000001"/>
    <n v="23874.71"/>
    <m/>
  </r>
  <r>
    <s v="6184-1"/>
    <x v="273"/>
    <s v="Toby Knight"/>
    <s v="Crown Complex,Southbank"/>
    <x v="1"/>
    <s v="VIC"/>
    <x v="1"/>
    <s v="Yvette Biti"/>
    <s v="High"/>
    <s v="3Max Polarizing Task Lamp with Clamp Arm, Light Gray"/>
    <x v="0"/>
    <s v="Small Pack"/>
    <s v="Regular Air"/>
    <d v="2013-11-25T00:00:00"/>
    <s v="$56.16"/>
    <s v="$136.98"/>
    <s v="$80.82"/>
    <n v="11"/>
    <s v="$469.62"/>
    <n v="0.03"/>
    <s v="$18.48"/>
    <s v="$444.25"/>
    <s v="$24.49"/>
    <s v="$449.25"/>
    <n v="444.25"/>
    <n v="449.25"/>
    <n v="-5"/>
    <n v="24.49"/>
    <n v="18.48"/>
    <n v="455.26"/>
    <n v="136.97999999999999"/>
    <n v="1512.79"/>
    <n v="1488.3"/>
    <n v="1463.81"/>
    <m/>
  </r>
  <r>
    <s v="6184-1"/>
    <x v="494"/>
    <s v="Robert Marley"/>
    <s v="211/25-29 Dixon St,Haymarket"/>
    <x v="0"/>
    <s v="NSW"/>
    <x v="1"/>
    <s v="Preston Senome"/>
    <s v="Critical"/>
    <s v="Unpadded Memo Slips"/>
    <x v="0"/>
    <s v="Wrap Bag"/>
    <s v="Regular Air"/>
    <d v="2016-03-07T00:00:00"/>
    <s v="$2.59"/>
    <s v="$3.98"/>
    <s v="$1.39"/>
    <n v="16"/>
    <s v="$43.78"/>
    <n v="0.09"/>
    <s v="$0.44"/>
    <s v="$43.34"/>
    <s v="$2.97"/>
    <s v="$46.32"/>
    <n v="43.34"/>
    <n v="46.32"/>
    <n v="-2.9799999999999969"/>
    <n v="2.97"/>
    <n v="0.44"/>
    <n v="48.85"/>
    <n v="3.98"/>
    <n v="66.210000000000008"/>
    <n v="63.24"/>
    <n v="60.27"/>
    <m/>
  </r>
  <r>
    <s v="6184-1"/>
    <x v="767"/>
    <s v="Anthony Rawles"/>
    <s v="Shop 1, 186-190 Church Street,Parramatta;46a Macleay Street,Potts Point"/>
    <x v="0"/>
    <s v="NSW"/>
    <x v="3"/>
    <s v="Mihael Khan"/>
    <s v="High"/>
    <s v="Pizazz Drawing Pencil Set"/>
    <x v="0"/>
    <s v="Small Box"/>
    <s v="Regular Air"/>
    <d v="2016-12-05T00:00:00"/>
    <s v="$1.53"/>
    <s v="$2.78"/>
    <s v="$1.25"/>
    <n v="3"/>
    <s v="$105.64"/>
    <n v="0"/>
    <s v="$0.00"/>
    <s v="$105.64"/>
    <s v="$1.34"/>
    <s v="$106.98"/>
    <n v="105.64"/>
    <n v="106.98"/>
    <n v="-1.3400000000000034"/>
    <n v="1.34"/>
    <n v="0"/>
    <n v="108.32000000000001"/>
    <n v="2.78"/>
    <n v="9.68"/>
    <n v="8.34"/>
    <n v="7"/>
    <m/>
  </r>
  <r>
    <s v="6185-1"/>
    <x v="752"/>
    <s v="Shahid Sharia Bard"/>
    <s v="3/219 Canley Vale Road,Canley Heights"/>
    <x v="0"/>
    <s v="NSW"/>
    <x v="3"/>
    <s v="Mihael Khan"/>
    <s v="Not Specified"/>
    <s v="Steady Major Accent Highlighters"/>
    <x v="0"/>
    <s v="Wrap Bag"/>
    <s v="Regular Air"/>
    <d v="2016-11-04T00:00:00"/>
    <s v="$3.75"/>
    <s v="$7.08"/>
    <s v="$3.33"/>
    <n v="38"/>
    <s v="$223.92"/>
    <n v="0"/>
    <s v="$22.71"/>
    <s v="$221.24"/>
    <s v="$2.35"/>
    <s v="$221.84"/>
    <n v="221.24"/>
    <n v="221.84"/>
    <n v="-0.59999999999999432"/>
    <n v="2.35"/>
    <n v="22.71"/>
    <n v="201.48"/>
    <n v="7.08"/>
    <n v="248.68"/>
    <n v="246.33"/>
    <n v="243.98000000000002"/>
    <m/>
  </r>
  <r>
    <s v="6186-1"/>
    <x v="40"/>
    <s v="Sue Ann Reed"/>
    <s v="302 George St,Sydney"/>
    <x v="1"/>
    <s v="VIC"/>
    <x v="2"/>
    <s v="Connor Betts"/>
    <s v="High"/>
    <s v="UGen Ultra Profes"/>
    <x v="0"/>
    <s v="Small Box"/>
    <s v="Regular Air"/>
    <d v="2016-01-19T00:00:00"/>
    <s v="$2.19"/>
    <s v="$3.52"/>
    <s v="$1.34"/>
    <n v="40"/>
    <s v="$12,941.71"/>
    <n v="0.03"/>
    <s v="$1,035.34"/>
    <s v="$11,906.37"/>
    <s v="$6.83"/>
    <s v="$11,913.55"/>
    <n v="11906.37"/>
    <n v="11913.55"/>
    <n v="-7.179999999998472"/>
    <n v="6.83"/>
    <n v="1035.3399999999999"/>
    <n v="10885.039999999999"/>
    <n v="3.52"/>
    <n v="-887.70999999999992"/>
    <n v="-894.54"/>
    <n v="-901.37"/>
    <m/>
  </r>
  <r>
    <s v="6186-1"/>
    <x v="327"/>
    <s v="Eric Barreto"/>
    <s v="359 Crown Street,Surry Hills"/>
    <x v="0"/>
    <s v="NSW"/>
    <x v="0"/>
    <s v="Phoebe Gour"/>
    <s v="Medium"/>
    <s v="Artisan Reinforcements for Hole-Punch Pages"/>
    <x v="0"/>
    <s v="Small Box"/>
    <s v="Regular Air"/>
    <d v="2016-05-21T00:00:00"/>
    <s v="$1.19"/>
    <s v="$1.98"/>
    <s v="$0.79"/>
    <n v="26"/>
    <s v="$23.76"/>
    <n v="0.03"/>
    <s v="$1.66"/>
    <s v="$22.10"/>
    <s v="$4.77"/>
    <s v="$26.87"/>
    <n v="22.1"/>
    <n v="26.87"/>
    <n v="-4.7699999999999996"/>
    <n v="4.7699999999999996"/>
    <n v="1.66"/>
    <n v="29.98"/>
    <n v="1.98"/>
    <n v="54.59"/>
    <n v="49.82"/>
    <n v="45.05"/>
    <m/>
  </r>
  <r>
    <s v="6186-1"/>
    <x v="768"/>
    <s v="John Lee"/>
    <s v="180 High Street,Windsor"/>
    <x v="1"/>
    <s v="VIC"/>
    <x v="0"/>
    <s v="Connor Betts"/>
    <s v="Critical"/>
    <s v="Beekin 6 Outlet Metallic Surge Strip"/>
    <x v="0"/>
    <s v="Small Box"/>
    <s v="Regular Air"/>
    <d v="2016-06-10T00:00:00"/>
    <s v="$4.46"/>
    <s v="$10.89"/>
    <s v="$6.43"/>
    <n v="45"/>
    <s v="$247.84"/>
    <n v="0"/>
    <s v="$2.48"/>
    <s v="$245.36"/>
    <s v="$4.50"/>
    <s v="$251.86"/>
    <n v="245.36"/>
    <n v="251.86"/>
    <n v="-6.5"/>
    <n v="4.5"/>
    <n v="2.48"/>
    <n v="253.88000000000002"/>
    <n v="10.89"/>
    <n v="492.07"/>
    <n v="487.57"/>
    <n v="483.07"/>
    <m/>
  </r>
  <r>
    <s v="6186-1"/>
    <x v="179"/>
    <s v="George Zrebassa"/>
    <s v="73 MacLeay St,Potts Point"/>
    <x v="0"/>
    <s v="NSW"/>
    <x v="0"/>
    <s v="Natasha Song"/>
    <s v="High"/>
    <s v="Artisan Printable Repositionable Plastic Tabs"/>
    <x v="0"/>
    <s v="Small Box"/>
    <s v="Regular Air"/>
    <d v="2013-07-17T00:00:00"/>
    <s v="$5.33"/>
    <s v="$8.60"/>
    <s v="$3.27"/>
    <n v="30"/>
    <s v="$23.78"/>
    <n v="0.03"/>
    <s v="$1.66"/>
    <s v="$22.10"/>
    <s v="$6.19"/>
    <s v="$26.87"/>
    <n v="22.1"/>
    <n v="26.87"/>
    <n v="-4.7699999999999996"/>
    <n v="6.19"/>
    <n v="1.66"/>
    <n v="31.400000000000002"/>
    <n v="8.6"/>
    <n v="262.52999999999997"/>
    <n v="256.33999999999997"/>
    <n v="250.14999999999998"/>
    <m/>
  </r>
  <r>
    <s v="6186-1"/>
    <x v="757"/>
    <s v="Roy Phan"/>
    <s v="506 Swan Street,Richmond"/>
    <x v="1"/>
    <s v="VIC"/>
    <x v="0"/>
    <s v="Connor Betts"/>
    <s v="Not Specified"/>
    <s v="Artisan Round Ring Poly Binders"/>
    <x v="0"/>
    <s v="Wrap Bag"/>
    <s v="Express Air"/>
    <d v="2016-11-01T00:00:00"/>
    <s v="$1.82"/>
    <s v="$2.84"/>
    <s v="$1.02"/>
    <n v="49"/>
    <s v="$23.76"/>
    <n v="0.08"/>
    <s v="$1.66"/>
    <s v="$22.10"/>
    <s v="$5.44"/>
    <s v="$26.87"/>
    <n v="22.1"/>
    <n v="26.87"/>
    <n v="-4.7699999999999996"/>
    <n v="5.44"/>
    <n v="1.66"/>
    <n v="30.650000000000002"/>
    <n v="2.84"/>
    <n v="142.94"/>
    <n v="137.5"/>
    <n v="132.06"/>
    <m/>
  </r>
  <r>
    <s v="6186-1"/>
    <x v="769"/>
    <s v="Harold Dahlen"/>
    <s v="53-55 Liverpool St,Sydney"/>
    <x v="0"/>
    <s v="NSW"/>
    <x v="3"/>
    <s v="Tina Carlton"/>
    <s v="Medium"/>
    <s v="Artisan Reinforcements for Hole-Punch Pages"/>
    <x v="0"/>
    <s v="Wrap Bag"/>
    <s v="Express Air"/>
    <d v="2016-06-27T00:00:00"/>
    <s v="$1.19"/>
    <s v="$1.98"/>
    <s v="$0.79"/>
    <n v="23"/>
    <s v="$25.76"/>
    <n v="0.05"/>
    <s v="$2.02"/>
    <s v="$22.10"/>
    <s v="$4.77"/>
    <s v="$26.87"/>
    <n v="22.1"/>
    <n v="26.87"/>
    <n v="-4.7699999999999996"/>
    <n v="4.7699999999999996"/>
    <n v="2.02"/>
    <n v="29.62"/>
    <n v="1.98"/>
    <n v="48.289999999999992"/>
    <n v="43.519999999999996"/>
    <n v="38.75"/>
    <m/>
  </r>
  <r>
    <s v="6186-1"/>
    <x v="667"/>
    <s v="Deirdre Greer"/>
    <s v="33/4 Barangaroo Avenue,Sydney"/>
    <x v="0"/>
    <s v="NSW"/>
    <x v="0"/>
    <s v="Natasha Song"/>
    <s v="Medium"/>
    <s v="HFX 6S Scientific Calculator"/>
    <x v="0"/>
    <s v="Small Box"/>
    <s v="Regular Air"/>
    <d v="2016-04-03T00:00:00"/>
    <s v="$7.92"/>
    <s v="$12.99"/>
    <s v="$5.07"/>
    <n v="30"/>
    <s v="$11,949.77"/>
    <n v="0.02"/>
    <s v="$1,032.99"/>
    <s v="$11,973.57"/>
    <s v="$9.44"/>
    <s v="$11,937.22"/>
    <n v="11973.57"/>
    <n v="11937.22"/>
    <n v="36.350000000000364"/>
    <n v="9.44"/>
    <n v="1032.99"/>
    <n v="10913.67"/>
    <n v="12.99"/>
    <n v="-633.84999999999991"/>
    <n v="-643.29"/>
    <n v="-652.73"/>
    <m/>
  </r>
  <r>
    <s v="6186-1"/>
    <x v="506"/>
    <s v="Noel Staavos"/>
    <s v="85-113 Dunning Ave,Roseberry"/>
    <x v="0"/>
    <s v="NSW"/>
    <x v="1"/>
    <s v="Mihael Khan"/>
    <s v="Low"/>
    <s v="Artisan Round Ring Poly Binders"/>
    <x v="0"/>
    <s v="Wrap Bag"/>
    <s v="Regular Air"/>
    <d v="2016-01-30T00:00:00"/>
    <s v="$1.82"/>
    <s v="$2.84"/>
    <s v="$1.02"/>
    <n v="46"/>
    <s v="$23.76"/>
    <n v="0.04"/>
    <s v="$1.66"/>
    <s v="$22.10"/>
    <s v="$5.44"/>
    <s v="$26.87"/>
    <n v="22.1"/>
    <n v="26.87"/>
    <n v="-4.7699999999999996"/>
    <n v="5.44"/>
    <n v="1.66"/>
    <n v="30.650000000000002"/>
    <n v="2.84"/>
    <n v="134.41999999999999"/>
    <n v="128.97999999999999"/>
    <n v="123.53999999999999"/>
    <m/>
  </r>
  <r>
    <s v="6187-1"/>
    <x v="770"/>
    <s v="Carol Darley"/>
    <s v="Crown Complex,Southbank"/>
    <x v="1"/>
    <s v="VIC"/>
    <x v="1"/>
    <s v="Connor Betts"/>
    <s v="Not Specified"/>
    <s v="Angle-D Binders with Locking Rings, Label Holders"/>
    <x v="0"/>
    <s v="Wrap Bag"/>
    <s v="Express Air"/>
    <d v="2016-03-18T00:00:00"/>
    <s v="$4.53"/>
    <s v="$7.30"/>
    <s v="$2.77"/>
    <n v="5"/>
    <s v="$591.56"/>
    <n v="0.09"/>
    <s v="$0.00"/>
    <s v="$593.04"/>
    <s v="$7.72"/>
    <s v="$600.20"/>
    <n v="593.04"/>
    <n v="600.20000000000005"/>
    <n v="-7.1600000000000819"/>
    <n v="7.72"/>
    <n v="0"/>
    <n v="607.92000000000007"/>
    <n v="7.3"/>
    <n v="44.22"/>
    <n v="36.5"/>
    <n v="28.78"/>
    <m/>
  </r>
  <r>
    <s v="6187-1"/>
    <x v="260"/>
    <s v="Michael Oakman"/>
    <s v="8 Rankins Lane ,Melbourne"/>
    <x v="1"/>
    <s v="VIC"/>
    <x v="3"/>
    <s v="Connor Betts"/>
    <s v="High"/>
    <s v="UGen Ultra Cordless Optical Suite"/>
    <x v="1"/>
    <s v="Large Box"/>
    <s v="Regular Air"/>
    <d v="2015-08-01T00:00:00"/>
    <s v="$54.52"/>
    <s v="$100.97"/>
    <s v="$46.45"/>
    <n v="20"/>
    <s v="$481.43"/>
    <n v="7.0000000000000007E-2"/>
    <s v="$34.48"/>
    <s v="$4,042.94"/>
    <s v="$7.18"/>
    <s v="$4,402.52"/>
    <n v="4042.94"/>
    <n v="4402.5200000000004"/>
    <n v="-359.58000000000038"/>
    <n v="7.18"/>
    <n v="34.479999999999997"/>
    <n v="4375.2200000000012"/>
    <n v="100.97"/>
    <n v="1992.1000000000001"/>
    <n v="1984.92"/>
    <n v="1977.74"/>
    <m/>
  </r>
  <r>
    <s v="6187-1"/>
    <x v="665"/>
    <s v="Darrin Martin"/>
    <s v="221 Barkly St,St Kilda"/>
    <x v="1"/>
    <s v="VIC"/>
    <x v="3"/>
    <s v="Yvette Biti"/>
    <s v="Low"/>
    <s v="Smiths Premium Bright 1-Part Blank Computer Paper"/>
    <x v="1"/>
    <s v="Small Box"/>
    <s v="Regular Air"/>
    <d v="2016-02-05T00:00:00"/>
    <s v="$12.39"/>
    <s v="$19.98"/>
    <s v="$7.59"/>
    <n v="29"/>
    <s v="$255.36"/>
    <n v="0.04"/>
    <s v="$22.98"/>
    <s v="$232.38"/>
    <s v="$5.77"/>
    <s v="$234.20"/>
    <n v="232.38"/>
    <n v="234.2"/>
    <n v="-1.8199999999999932"/>
    <n v="5.77"/>
    <n v="22.98"/>
    <n v="216.99"/>
    <n v="19.98"/>
    <n v="562.20999999999992"/>
    <n v="556.43999999999994"/>
    <n v="550.66999999999996"/>
    <m/>
  </r>
  <r>
    <s v="6187-1"/>
    <x v="665"/>
    <s v="Darrin Martin"/>
    <s v="222 Barkly St,St Kilda"/>
    <x v="1"/>
    <s v="VIC"/>
    <x v="1"/>
    <s v="Yvette Biti"/>
    <s v="Medium"/>
    <s v="Smiths File Caddy"/>
    <x v="0"/>
    <s v="Small Box"/>
    <s v="Regular Air"/>
    <d v="2016-02-05T00:00:00"/>
    <s v="$4.03"/>
    <s v="$9.38"/>
    <s v="$5.35"/>
    <n v="39"/>
    <s v="$255.36"/>
    <n v="0.04"/>
    <s v="$22.98"/>
    <s v="$232.38"/>
    <s v="$7.28"/>
    <s v="$234.25"/>
    <n v="232.38"/>
    <n v="234.25"/>
    <n v="-1.8700000000000045"/>
    <n v="7.28"/>
    <n v="22.98"/>
    <n v="218.55"/>
    <n v="9.3800000000000008"/>
    <n v="350.12"/>
    <n v="342.84000000000003"/>
    <n v="335.56000000000006"/>
    <m/>
  </r>
  <r>
    <s v="6187-1"/>
    <x v="665"/>
    <s v="Darrin Martin"/>
    <s v="221 Barkly St,St Kilda"/>
    <x v="1"/>
    <s v="VIC"/>
    <x v="1"/>
    <s v="Yvette Biti"/>
    <s v="High"/>
    <s v="Smiths Bulk Pack Metal Binder Clips"/>
    <x v="0"/>
    <s v="Small Box"/>
    <s v="Regular Air"/>
    <d v="2016-02-05T00:00:00"/>
    <s v="$3.95"/>
    <s v="$6.08"/>
    <s v="$2.13"/>
    <n v="25"/>
    <s v="$255.36"/>
    <n v="0.03"/>
    <s v="$22.98"/>
    <s v="$232.38"/>
    <s v="$1.82"/>
    <s v="$234.20"/>
    <n v="232.38"/>
    <n v="234.2"/>
    <n v="-1.8199999999999932"/>
    <n v="1.82"/>
    <n v="22.98"/>
    <n v="213.04"/>
    <n v="6.08"/>
    <n v="130.84"/>
    <n v="129.02000000000001"/>
    <n v="127.20000000000002"/>
    <m/>
  </r>
  <r>
    <s v="6187-1"/>
    <x v="713"/>
    <s v="Patrick Gardner"/>
    <s v="224A Gertrude St,Fitzroy"/>
    <x v="1"/>
    <s v="VIC"/>
    <x v="2"/>
    <s v="Connor Betts"/>
    <s v="Not Specified"/>
    <s v="Smiths Bulk Pack Metal Binder Clips"/>
    <x v="0"/>
    <s v="Small Box"/>
    <s v="Regular Air"/>
    <d v="2016-02-02T00:00:00"/>
    <s v="$3.95"/>
    <s v="$6.08"/>
    <s v="$2.13"/>
    <n v="6"/>
    <s v="$255.36"/>
    <n v="0.02"/>
    <s v="$22.98"/>
    <s v="$232.38"/>
    <s v="$1.82"/>
    <s v="$234.20"/>
    <n v="232.38"/>
    <n v="234.2"/>
    <n v="-1.8199999999999932"/>
    <n v="1.82"/>
    <n v="22.98"/>
    <n v="213.04"/>
    <n v="6.08"/>
    <n v="15.320000000000004"/>
    <n v="13.500000000000004"/>
    <n v="11.680000000000003"/>
    <m/>
  </r>
  <r>
    <s v="6188-1"/>
    <x v="506"/>
    <s v="Noel Staavos"/>
    <s v="85-113 Dunning Ave,Roseberry"/>
    <x v="0"/>
    <s v="NSW"/>
    <x v="0"/>
    <s v="Mihael Khan"/>
    <s v="Medium"/>
    <s v="Binder Posts"/>
    <x v="0"/>
    <s v="Small Box"/>
    <s v="Regular Air"/>
    <d v="2016-01-30T00:00:00"/>
    <s v="$3.50"/>
    <s v="$5.74"/>
    <s v="$2.24"/>
    <n v="10"/>
    <s v="$163.18"/>
    <n v="0.08"/>
    <s v="$16.32"/>
    <s v="$146.86"/>
    <s v="$5.01"/>
    <s v="$149.83"/>
    <n v="146.86000000000001"/>
    <n v="149.83000000000001"/>
    <n v="-2.9699999999999989"/>
    <n v="5.01"/>
    <n v="16.32"/>
    <n v="138.52000000000001"/>
    <n v="5.74"/>
    <n v="46.09"/>
    <n v="41.080000000000005"/>
    <n v="36.070000000000007"/>
    <m/>
  </r>
  <r>
    <s v="6188-1"/>
    <x v="771"/>
    <s v="Dean Percer"/>
    <s v="221 Barkly St,St Kilda"/>
    <x v="1"/>
    <s v="VIC"/>
    <x v="1"/>
    <s v="Yvette Biti"/>
    <s v="High"/>
    <s v="TechSavi Cordless Elite Duo"/>
    <x v="0"/>
    <s v="Small Box"/>
    <s v="Regular Air"/>
    <d v="2016-08-04T00:00:00"/>
    <s v="$60.59"/>
    <s v="$100.98"/>
    <s v="$40.39"/>
    <n v="13"/>
    <s v="$1,045.22"/>
    <n v="0.03"/>
    <s v="$62.71"/>
    <s v="$1,040.57"/>
    <s v="$7.18"/>
    <s v="$1,055.77"/>
    <n v="1040.57"/>
    <n v="1055.77"/>
    <n v="-15.200000000000045"/>
    <n v="7.18"/>
    <n v="62.71"/>
    <n v="1000.24"/>
    <n v="100.98"/>
    <n v="1257.21"/>
    <n v="1250.03"/>
    <n v="1242.8499999999999"/>
    <m/>
  </r>
  <r>
    <s v="6189-1"/>
    <x v="69"/>
    <s v="Chad McGuire"/>
    <s v="73 MacLeay St,Potts Point"/>
    <x v="0"/>
    <s v="NSW"/>
    <x v="2"/>
    <s v="Natasha Song"/>
    <s v="Not Specified"/>
    <s v="Smiths Bulldog Clip"/>
    <x v="0"/>
    <s v="Small Box"/>
    <s v="Express Air"/>
    <d v="2015-05-02T00:00:00"/>
    <s v="$2.31"/>
    <s v="$3.78"/>
    <s v="$1.47"/>
    <n v="9"/>
    <s v="$290.78"/>
    <n v="0"/>
    <s v="$23.26"/>
    <s v="$267.52"/>
    <s v="$0.71"/>
    <s v="$264.82"/>
    <n v="267.52"/>
    <n v="264.82"/>
    <n v="2.6999999999999886"/>
    <n v="0.71"/>
    <n v="23.26"/>
    <n v="242.26999999999998"/>
    <n v="3.78"/>
    <n v="11.469999999999995"/>
    <n v="10.759999999999994"/>
    <n v="10.049999999999994"/>
    <m/>
  </r>
  <r>
    <s v="6189-1"/>
    <x v="772"/>
    <s v="Michael Stewart"/>
    <s v="531 King St,Newtown"/>
    <x v="0"/>
    <s v="NSW"/>
    <x v="3"/>
    <s v="Mihael Khan"/>
    <s v="High"/>
    <s v="UGen Ultra Cordless Optical Suite"/>
    <x v="1"/>
    <s v="Small Pack"/>
    <s v="Regular Air"/>
    <d v="2016-08-04T00:00:00"/>
    <s v="$54.52"/>
    <s v="$100.97"/>
    <s v="$46.45"/>
    <n v="46"/>
    <s v="$1,559.37"/>
    <n v="0.06"/>
    <s v="$62.39"/>
    <s v="$1,490.69"/>
    <s v="$7.18"/>
    <s v="$1,494.67"/>
    <n v="1490.69"/>
    <n v="1494.67"/>
    <n v="-3.9800000000000182"/>
    <n v="7.18"/>
    <n v="62.39"/>
    <n v="1439.46"/>
    <n v="100.97"/>
    <n v="4589.41"/>
    <n v="4582.2299999999996"/>
    <n v="4575.0499999999993"/>
    <m/>
  </r>
  <r>
    <s v="6190-1"/>
    <x v="773"/>
    <s v="Shahid Hopkins"/>
    <s v="438 Victoria Avenue,Chatswood"/>
    <x v="0"/>
    <s v="NSW"/>
    <x v="1"/>
    <s v="Natasha Song"/>
    <s v="Not Specified"/>
    <s v="TechSavi Access Keyboard"/>
    <x v="0"/>
    <s v="Small Box"/>
    <s v="Regular Air"/>
    <d v="2015-11-24T00:00:00"/>
    <s v="$10.07"/>
    <s v="$15.98"/>
    <s v="$5.91"/>
    <n v="39"/>
    <s v="$108.90"/>
    <n v="0.03"/>
    <s v="$10.89"/>
    <s v="$98.01"/>
    <s v="$4.00"/>
    <s v="$100.59"/>
    <n v="98.01"/>
    <n v="100.59"/>
    <n v="-2.5799999999999983"/>
    <n v="4"/>
    <n v="10.89"/>
    <n v="93.7"/>
    <n v="15.98"/>
    <n v="616.33000000000004"/>
    <n v="612.33000000000004"/>
    <n v="608.33000000000004"/>
    <m/>
  </r>
  <r>
    <s v="6190-1"/>
    <x v="670"/>
    <s v="Dan Campbell"/>
    <s v="1/173-179 Bronte Rd,Waverley"/>
    <x v="0"/>
    <s v="NSW"/>
    <x v="2"/>
    <s v="Leighton Forrest"/>
    <s v="Low"/>
    <s v="Pizazz Dustless Chalk Sticks"/>
    <x v="0"/>
    <s v="Small Box"/>
    <s v="Regular Air"/>
    <d v="2016-11-12T00:00:00"/>
    <s v="$1.09"/>
    <s v="$1.68"/>
    <s v="$0.59"/>
    <n v="32"/>
    <s v="$37.72"/>
    <n v="0.1"/>
    <s v="$2.54"/>
    <s v="$34.20"/>
    <s v="$1.00"/>
    <s v="$35.39"/>
    <n v="34.200000000000003"/>
    <n v="35.39"/>
    <n v="-1.1899999999999977"/>
    <n v="1"/>
    <n v="2.54"/>
    <n v="33.85"/>
    <n v="1.68"/>
    <n v="52.22"/>
    <n v="51.22"/>
    <n v="50.22"/>
    <m/>
  </r>
  <r>
    <s v="6190-1"/>
    <x v="774"/>
    <s v="Linda Southworth"/>
    <s v="359 Crown Street,Surry Hills"/>
    <x v="0"/>
    <s v="NSW"/>
    <x v="1"/>
    <s v="Phoebe Gour"/>
    <s v="High"/>
    <s v="DrawIt Colored Pencils, 48-Color Set"/>
    <x v="0"/>
    <s v="Small Box"/>
    <s v="Regular Air"/>
    <d v="2016-02-16T00:00:00"/>
    <s v="$21.56"/>
    <s v="$36.55"/>
    <s v="$14.99"/>
    <n v="25"/>
    <s v="$219.30"/>
    <n v="0.02"/>
    <s v="$2.48"/>
    <s v="$217.12"/>
    <s v="$13.89"/>
    <s v="$231.00"/>
    <n v="217.12"/>
    <n v="231"/>
    <n v="-13.879999999999995"/>
    <n v="13.89"/>
    <n v="2.48"/>
    <n v="242.41"/>
    <n v="36.549999999999997"/>
    <n v="925.15999999999985"/>
    <n v="911.26999999999987"/>
    <n v="897.37999999999988"/>
    <m/>
  </r>
  <r>
    <s v="6190-1"/>
    <x v="432"/>
    <s v="Kelly Williams"/>
    <s v="499-501 Lygon Street,Carlton North"/>
    <x v="1"/>
    <s v="VIC"/>
    <x v="0"/>
    <s v="Yvette Biti"/>
    <s v="High"/>
    <s v="DrawIt Colored Pencils, 48-Color Set"/>
    <x v="1"/>
    <s v="Jumbo Drum"/>
    <s v="Delivery Truck"/>
    <d v="2016-08-25T00:00:00"/>
    <s v="$21.56"/>
    <s v="$36.55"/>
    <s v="$14.99"/>
    <n v="44"/>
    <s v="$219.30"/>
    <n v="0.03"/>
    <s v="$2.19"/>
    <s v="$217.11"/>
    <s v="$13.89"/>
    <s v="$231.00"/>
    <n v="217.11"/>
    <n v="231"/>
    <n v="-13.889999999999986"/>
    <n v="13.89"/>
    <n v="2.19"/>
    <n v="242.7"/>
    <n v="36.549999999999997"/>
    <n v="1619.8999999999999"/>
    <n v="1606.0099999999998"/>
    <n v="1592.1199999999997"/>
    <m/>
  </r>
  <r>
    <s v="6190-1"/>
    <x v="775"/>
    <s v="Ed Braxton"/>
    <s v="499-501 Lygon Street,Carlton North"/>
    <x v="1"/>
    <s v="VIC"/>
    <x v="3"/>
    <s v="Yvette Biti"/>
    <s v="Not Specified"/>
    <s v="DrawIt Colored Pencils"/>
    <x v="0"/>
    <s v="Wrap Bag"/>
    <s v="Regular Air"/>
    <d v="2016-02-09T00:00:00"/>
    <s v="$4.37"/>
    <s v="$9.11"/>
    <s v="$4.74"/>
    <n v="38"/>
    <s v="$219.30"/>
    <n v="0"/>
    <s v="$2.19"/>
    <s v="$217.11"/>
    <s v="$2.25"/>
    <s v="$231.00"/>
    <n v="217.11"/>
    <n v="231"/>
    <n v="-13.889999999999986"/>
    <n v="2.25"/>
    <n v="2.19"/>
    <n v="231.06"/>
    <n v="9.11"/>
    <n v="346.23999999999995"/>
    <n v="343.98999999999995"/>
    <n v="341.73999999999995"/>
    <m/>
  </r>
  <r>
    <s v="6190-1"/>
    <x v="356"/>
    <s v="Matt Collister"/>
    <s v="99 Glebe Point Rd,Glebe"/>
    <x v="0"/>
    <s v="NSW"/>
    <x v="3"/>
    <s v="Natasha Song"/>
    <s v="High"/>
    <s v="DrawIt Colored Pencils, 48-Color Set"/>
    <x v="1"/>
    <s v="Small Box"/>
    <s v="Regular Air"/>
    <d v="2016-01-01T00:00:00"/>
    <s v="$21.56"/>
    <s v="$36.55"/>
    <s v="$14.99"/>
    <n v="37"/>
    <s v="$219.30"/>
    <n v="0.1"/>
    <s v="$2.19"/>
    <s v="$217.11"/>
    <s v="$13.89"/>
    <s v="$231.00"/>
    <n v="217.11"/>
    <n v="231"/>
    <n v="-13.889999999999986"/>
    <n v="13.89"/>
    <n v="2.19"/>
    <n v="242.7"/>
    <n v="36.549999999999997"/>
    <n v="1364.05"/>
    <n v="1350.1599999999999"/>
    <n v="1336.2699999999998"/>
    <m/>
  </r>
  <r>
    <s v="6190-1"/>
    <x v="375"/>
    <s v="Denny Joy"/>
    <s v="99 Lygon Street,East Brunswick"/>
    <x v="1"/>
    <s v="VIC"/>
    <x v="2"/>
    <s v="Connor Betts"/>
    <s v="Critical"/>
    <s v="DrawIt Colored Pencils, 48-Color Set"/>
    <x v="0"/>
    <s v="Wrap Bag"/>
    <s v="Regular Air"/>
    <d v="2016-04-15T00:00:00"/>
    <s v="$21.56"/>
    <s v="$36.55"/>
    <s v="$14.99"/>
    <n v="17"/>
    <s v="$219.30"/>
    <n v="0.03"/>
    <s v="$2.19"/>
    <s v="$217.11"/>
    <s v="$13.89"/>
    <s v="$231.00"/>
    <n v="217.11"/>
    <n v="231"/>
    <n v="-13.889999999999986"/>
    <n v="13.89"/>
    <n v="2.19"/>
    <n v="242.7"/>
    <n v="36.549999999999997"/>
    <n v="633.04999999999984"/>
    <n v="619.15999999999985"/>
    <n v="605.26999999999987"/>
    <m/>
  </r>
  <r>
    <s v="6190-1"/>
    <x v="776"/>
    <s v="Emily Grady"/>
    <s v="359 Crown Street,Surry Hills"/>
    <x v="0"/>
    <s v="NSW"/>
    <x v="0"/>
    <s v="Phoebe Gour"/>
    <s v="Low"/>
    <s v="DrawIt Colored Pencils, 48-Color Set"/>
    <x v="0"/>
    <s v="Wrap Bag"/>
    <s v="Regular Air"/>
    <d v="2016-08-20T00:00:00"/>
    <s v="$21.56"/>
    <s v="$36.55"/>
    <s v="$14.99"/>
    <n v="47"/>
    <s v="$219.60"/>
    <n v="7.0000000000000007E-2"/>
    <s v="$2.74"/>
    <s v="$217.11"/>
    <s v="$13.89"/>
    <s v="$231.00"/>
    <n v="217.11"/>
    <n v="231"/>
    <n v="-13.889999999999986"/>
    <n v="13.89"/>
    <n v="2.74"/>
    <n v="242.14999999999998"/>
    <n v="36.549999999999997"/>
    <n v="1729"/>
    <n v="1715.11"/>
    <n v="1701.2199999999998"/>
    <m/>
  </r>
  <r>
    <s v="6191-1"/>
    <x v="695"/>
    <s v="Dan Campbell"/>
    <s v="1/173-179 Bronte Rd,Waverley"/>
    <x v="0"/>
    <s v="NSW"/>
    <x v="3"/>
    <s v="Leighton Forrest"/>
    <s v="Medium"/>
    <s v="Unpadded Memo Slips"/>
    <x v="1"/>
    <s v="Small Box"/>
    <s v="Regular Air"/>
    <d v="2016-09-21T00:00:00"/>
    <s v="$2.59"/>
    <s v="$3.98"/>
    <s v="$1.39"/>
    <n v="27"/>
    <s v="$199.00"/>
    <n v="0.1"/>
    <s v="$15.92"/>
    <s v="$183.08"/>
    <s v="$2.97"/>
    <s v="$186.05"/>
    <n v="183.08"/>
    <n v="186.05"/>
    <n v="-2.9699999999999989"/>
    <n v="2.97"/>
    <n v="15.92"/>
    <n v="173.10000000000002"/>
    <n v="3.98"/>
    <n v="94.509999999999991"/>
    <n v="91.539999999999992"/>
    <n v="88.57"/>
    <m/>
  </r>
  <r>
    <s v="6191-1"/>
    <x v="317"/>
    <s v="Lisa DeCherney"/>
    <s v="523 King St,Newtown"/>
    <x v="0"/>
    <s v="NSW"/>
    <x v="0"/>
    <s v="Aanya Zhang"/>
    <s v="Medium"/>
    <s v="Smiths Standard Envelopes"/>
    <x v="0"/>
    <s v="Small Box"/>
    <s v="Regular Air"/>
    <d v="2015-10-15T00:00:00"/>
    <s v="$3.52"/>
    <s v="$5.68"/>
    <s v="$2.16"/>
    <n v="32"/>
    <s v="$111.15"/>
    <n v="0.1"/>
    <s v="$7.78"/>
    <s v="$103.37"/>
    <s v="$1.39"/>
    <s v="$104.39"/>
    <n v="103.37"/>
    <n v="104.39"/>
    <n v="-1.019999999999996"/>
    <n v="1.39"/>
    <n v="7.78"/>
    <n v="98"/>
    <n v="5.68"/>
    <n v="175.36999999999998"/>
    <n v="173.98"/>
    <n v="172.59"/>
    <m/>
  </r>
  <r>
    <s v="6191-1"/>
    <x v="777"/>
    <s v="Brad Thomas"/>
    <s v="152 Bunnerong Road,Eastgardens"/>
    <x v="0"/>
    <s v="NSW"/>
    <x v="1"/>
    <s v="Tina Carlton"/>
    <s v="High"/>
    <s v="TypeRight  Top-Opening Peel &amp; Seel Envelopes, Plain White"/>
    <x v="0"/>
    <s v="Wrap Bag"/>
    <s v="Regular Air"/>
    <d v="2016-02-16T00:00:00"/>
    <s v="$16.85"/>
    <s v="$27.18"/>
    <s v="$10.33"/>
    <n v="28"/>
    <s v="$482.47"/>
    <n v="0.04"/>
    <s v="$42.55"/>
    <s v="$430.25"/>
    <s v="$8.23"/>
    <s v="$435.07"/>
    <n v="430.25"/>
    <n v="435.07"/>
    <n v="-4.8199999999999932"/>
    <n v="8.23"/>
    <n v="42.55"/>
    <n v="400.75"/>
    <n v="27.18"/>
    <n v="726.72"/>
    <n v="718.49"/>
    <n v="710.26"/>
    <m/>
  </r>
  <r>
    <s v="6191-1"/>
    <x v="778"/>
    <s v="Todd Boyes"/>
    <s v="Westfield Miranda, 600 Kingsway,Miranda"/>
    <x v="0"/>
    <s v="NSW"/>
    <x v="3"/>
    <s v="Preston Senome"/>
    <s v="Low"/>
    <s v="Smiths Pen Style Liquid Stix; Assorted (yellow, pink, green, blue, orange), 5/Pack"/>
    <x v="0"/>
    <s v="Small Box"/>
    <s v="Regular Air"/>
    <d v="2016-08-23T00:00:00"/>
    <s v="$3.88"/>
    <s v="$6.47"/>
    <s v="$2.59"/>
    <n v="32"/>
    <s v="$199.92"/>
    <n v="0.1"/>
    <s v="$15.99"/>
    <s v="$185.93"/>
    <s v="$1.22"/>
    <s v="$186.81"/>
    <n v="185.93"/>
    <n v="186.81"/>
    <n v="-0.87999999999999545"/>
    <n v="1.22"/>
    <n v="15.99"/>
    <n v="172.04"/>
    <n v="6.47"/>
    <n v="192.26999999999998"/>
    <n v="191.04999999999998"/>
    <n v="189.82999999999998"/>
    <m/>
  </r>
  <r>
    <s v="6192-1"/>
    <x v="495"/>
    <s v="George Zrebassa"/>
    <s v="73 MacLeay St,Potts Point"/>
    <x v="0"/>
    <s v="NSW"/>
    <x v="3"/>
    <s v="Natasha Song"/>
    <s v="Medium"/>
    <s v="Apex Box Cutter Scissors"/>
    <x v="0"/>
    <s v="Small Box"/>
    <s v="Regular Air"/>
    <d v="2015-11-03T00:00:00"/>
    <s v="$4.19"/>
    <s v="$10.23"/>
    <s v="$6.04"/>
    <n v="13"/>
    <s v="$299.30"/>
    <n v="0.06"/>
    <s v="$4.79"/>
    <s v="$268.03"/>
    <s v="$4.68"/>
    <s v="$273.03"/>
    <n v="268.02999999999997"/>
    <n v="273.02999999999997"/>
    <n v="-5"/>
    <n v="4.68"/>
    <n v="4.79"/>
    <n v="272.91999999999996"/>
    <n v="10.23"/>
    <n v="132.88000000000002"/>
    <n v="128.20000000000002"/>
    <n v="123.52000000000001"/>
    <m/>
  </r>
  <r>
    <s v="6193-1"/>
    <x v="719"/>
    <s v="Roy Skaria"/>
    <s v="2/797 Botany Rd,Rosebery"/>
    <x v="0"/>
    <s v="NSW"/>
    <x v="3"/>
    <s v="Samantha Chairs"/>
    <s v="Critical"/>
    <s v="PastelOcean Color Pencil Set"/>
    <x v="1"/>
    <s v="Medium Box"/>
    <s v="Regular Air"/>
    <d v="2016-02-11T00:00:00"/>
    <s v="$11.11"/>
    <s v="$19.84"/>
    <s v="$8.73"/>
    <n v="49"/>
    <s v="$198.40"/>
    <n v="0.06"/>
    <s v="$9.92"/>
    <s v="$188.48"/>
    <s v="$4.10"/>
    <s v="$192.58"/>
    <n v="188.48"/>
    <n v="192.58"/>
    <n v="-4.1000000000000227"/>
    <n v="4.0999999999999996"/>
    <n v="9.92"/>
    <n v="186.76000000000002"/>
    <n v="19.84"/>
    <n v="966.34"/>
    <n v="962.24"/>
    <n v="958.14"/>
    <m/>
  </r>
  <r>
    <s v="6193-1"/>
    <x v="696"/>
    <s v="Sung Shariari"/>
    <s v="6/15 Cross Street,Double Bay"/>
    <x v="0"/>
    <s v="NSW"/>
    <x v="2"/>
    <s v="Leighton Forrest"/>
    <s v="High"/>
    <s v="Angle-D Binders with Locking Rings, Label Holders"/>
    <x v="1"/>
    <s v="Large Box"/>
    <s v="Regular Air"/>
    <d v="2016-03-30T00:00:00"/>
    <s v="$4.53"/>
    <s v="$7.30"/>
    <s v="$2.77"/>
    <n v="49"/>
    <s v="$253.00"/>
    <n v="0.06"/>
    <s v="$2.67"/>
    <s v="$266.03"/>
    <s v="$7.72"/>
    <s v="$274.35"/>
    <n v="266.02999999999997"/>
    <n v="274.35000000000002"/>
    <n v="-8.32000000000005"/>
    <n v="7.72"/>
    <n v="2.67"/>
    <n v="279.40000000000003"/>
    <n v="7.3"/>
    <n v="362.75"/>
    <n v="355.03"/>
    <n v="347.30999999999995"/>
    <m/>
  </r>
  <r>
    <s v="6193-1"/>
    <x v="719"/>
    <s v="Roy Skaria"/>
    <s v="2/797 Botany Rd,Rosebery"/>
    <x v="0"/>
    <s v="NSW"/>
    <x v="2"/>
    <s v="Samantha Chairs"/>
    <s v="Critical"/>
    <s v="PastelOcean Color Pencil Set"/>
    <x v="1"/>
    <s v="Medium Box"/>
    <s v="Regular Air"/>
    <d v="2016-02-11T00:00:00"/>
    <s v="$11.11"/>
    <s v="$19.84"/>
    <s v="$8.73"/>
    <n v="17"/>
    <s v="$198.40"/>
    <n v="0"/>
    <s v="$9.92"/>
    <s v="$188.48"/>
    <s v="$4.10"/>
    <s v="$192.58"/>
    <n v="188.48"/>
    <n v="192.58"/>
    <n v="-4.1000000000000227"/>
    <n v="4.0999999999999996"/>
    <n v="9.92"/>
    <n v="186.76000000000002"/>
    <n v="19.84"/>
    <n v="331.46"/>
    <n v="327.35999999999996"/>
    <n v="323.25999999999993"/>
    <m/>
  </r>
  <r>
    <s v="6193-1"/>
    <x v="719"/>
    <s v="Roy Skaria"/>
    <s v="2/797 Botany Rd,Rosebery"/>
    <x v="0"/>
    <s v="NSW"/>
    <x v="3"/>
    <s v="Samantha Chairs"/>
    <s v="Low"/>
    <s v="PastelOcean Color Pencil Set"/>
    <x v="0"/>
    <s v="Small Box"/>
    <s v="Regular Air"/>
    <d v="2016-02-11T00:00:00"/>
    <s v="$11.11"/>
    <s v="$19.84"/>
    <s v="$8.73"/>
    <n v="50"/>
    <s v="$198.40"/>
    <n v="0.09"/>
    <s v="$9.92"/>
    <s v="$188.48"/>
    <s v="$4.10"/>
    <s v="$192.58"/>
    <n v="188.48"/>
    <n v="192.58"/>
    <n v="-4.1000000000000227"/>
    <n v="4.0999999999999996"/>
    <n v="9.92"/>
    <n v="186.76000000000002"/>
    <n v="19.84"/>
    <n v="986.18000000000006"/>
    <n v="982.08"/>
    <n v="977.98"/>
    <m/>
  </r>
  <r>
    <s v="6193-1"/>
    <x v="779"/>
    <s v="Giulietta Weimer"/>
    <s v="48 Albion St,Surry Hills"/>
    <x v="0"/>
    <s v="NSW"/>
    <x v="2"/>
    <s v="Natasha Song"/>
    <s v="Low"/>
    <s v="Self-Adhesive Removable Labels"/>
    <x v="0"/>
    <s v="Wrap Bag"/>
    <s v="Regular Air"/>
    <d v="2016-12-23T00:00:00"/>
    <s v="$1.98"/>
    <s v="$3.15"/>
    <s v="$1.17"/>
    <n v="14"/>
    <s v="$35.92"/>
    <n v="0.09"/>
    <s v="$1.45"/>
    <s v="$33.29"/>
    <s v="$0.49"/>
    <s v="$33.89"/>
    <n v="33.29"/>
    <n v="33.89"/>
    <n v="-0.60000000000000142"/>
    <n v="0.49"/>
    <n v="1.45"/>
    <n v="32.93"/>
    <n v="3.15"/>
    <n v="43.14"/>
    <n v="42.65"/>
    <n v="42.16"/>
    <m/>
  </r>
  <r>
    <s v="6193-1"/>
    <x v="646"/>
    <s v="Liz MacKendrick"/>
    <s v="224A Gertrude St,Fitzroy"/>
    <x v="1"/>
    <s v="VIC"/>
    <x v="1"/>
    <s v="Connor Betts"/>
    <s v="Not Specified"/>
    <s v="UGen Ultra Professional Cordless Optical Suite"/>
    <x v="0"/>
    <s v="Small Box"/>
    <s v="Regular Air"/>
    <d v="2015-06-14T00:00:00"/>
    <s v="$156.50"/>
    <s v="$300.97"/>
    <s v="$144.47"/>
    <n v="24"/>
    <s v="$2,829.76"/>
    <n v="0.04"/>
    <s v="$282.79"/>
    <s v="$2,827.75"/>
    <s v="$7.18"/>
    <s v="$2,857.25"/>
    <n v="2827.75"/>
    <n v="2857.25"/>
    <n v="-29.5"/>
    <n v="7.18"/>
    <n v="282.79000000000002"/>
    <n v="2581.64"/>
    <n v="300.97000000000003"/>
    <n v="6947.670000000001"/>
    <n v="6940.4900000000007"/>
    <n v="6933.31"/>
    <m/>
  </r>
  <r>
    <s v="6193-1"/>
    <x v="780"/>
    <s v="Richard Bierner"/>
    <s v="180 High Street,Windsor"/>
    <x v="1"/>
    <s v="VIC"/>
    <x v="2"/>
    <s v="Connor Betts"/>
    <s v="High"/>
    <s v="Artisan Legal 4-Ring Binder"/>
    <x v="0"/>
    <s v="Small Box"/>
    <s v="Express Air"/>
    <d v="2016-09-23T00:00:00"/>
    <s v="$13.64"/>
    <s v="$20.98"/>
    <s v="$7.34"/>
    <n v="49"/>
    <s v="$801.76"/>
    <n v="0.08"/>
    <s v="$7.24"/>
    <s v="$733.24"/>
    <s v="$1.49"/>
    <s v="$774.74"/>
    <n v="733.24"/>
    <n v="774.74"/>
    <n v="-41.5"/>
    <n v="1.49"/>
    <n v="7.24"/>
    <n v="768.99"/>
    <n v="20.98"/>
    <n v="1022.27"/>
    <n v="1020.78"/>
    <n v="1019.29"/>
    <m/>
  </r>
  <r>
    <s v="6193-1"/>
    <x v="719"/>
    <s v="Roy Skaria"/>
    <s v="2/797 Botany Rd,Rosebery"/>
    <x v="0"/>
    <s v="NSW"/>
    <x v="2"/>
    <s v="Samantha Chairs"/>
    <s v="Low"/>
    <s v="PastelOcean Color Pencil Set"/>
    <x v="1"/>
    <s v="Jumbo Drum"/>
    <s v="Delivery Truck"/>
    <d v="2016-02-11T00:00:00"/>
    <s v="$11.11"/>
    <s v="$19.84"/>
    <s v="$8.73"/>
    <n v="34"/>
    <s v="$198.40"/>
    <n v="0.02"/>
    <s v="$9.92"/>
    <s v="$188.48"/>
    <s v="$4.10"/>
    <s v="$192.58"/>
    <n v="188.48"/>
    <n v="192.58"/>
    <n v="-4.1000000000000227"/>
    <n v="4.0999999999999996"/>
    <n v="9.92"/>
    <n v="186.76000000000002"/>
    <n v="19.84"/>
    <n v="668.74"/>
    <n v="664.64"/>
    <n v="660.54"/>
    <m/>
  </r>
  <r>
    <s v="6193-1"/>
    <x v="632"/>
    <s v="Cindy Stewart"/>
    <s v="1/173-179 Bronte Rd,Waverley"/>
    <x v="0"/>
    <s v="NSW"/>
    <x v="3"/>
    <s v="Leighton Forrest"/>
    <s v="Low"/>
    <s v="Pizazz Dustless Chalk Sticks"/>
    <x v="0"/>
    <s v="Small Box"/>
    <s v="Regular Air"/>
    <d v="2016-05-10T00:00:00"/>
    <s v="$1.09"/>
    <s v="$1.68"/>
    <s v="$0.59"/>
    <n v="22"/>
    <s v="$57.52"/>
    <n v="7.0000000000000007E-2"/>
    <s v="$5.45"/>
    <s v="$52.67"/>
    <s v="$1.00"/>
    <s v="$53.67"/>
    <n v="52.67"/>
    <n v="53.67"/>
    <n v="-1"/>
    <n v="1"/>
    <n v="5.45"/>
    <n v="49.22"/>
    <n v="1.68"/>
    <n v="32.510000000000005"/>
    <n v="31.51"/>
    <n v="30.51"/>
    <m/>
  </r>
  <r>
    <s v="6194-1"/>
    <x v="35"/>
    <s v="Rick Duston"/>
    <s v="260 Marrickville Rd,Marrickville"/>
    <x v="0"/>
    <s v="NSW"/>
    <x v="2"/>
    <s v="Nicholas Fernandes"/>
    <s v="Low"/>
    <s v="Pizazz Drawing Pencil Set"/>
    <x v="0"/>
    <s v="Wrap Bag"/>
    <s v="Regular Air"/>
    <d v="2013-05-31T00:00:00"/>
    <s v="$1.53"/>
    <s v="$2.78"/>
    <s v="$1.25"/>
    <n v="23"/>
    <s v="$298.50"/>
    <n v="0.09"/>
    <s v="$2.45"/>
    <s v="$285.57"/>
    <s v="$1.34"/>
    <s v="$288.36"/>
    <n v="285.57"/>
    <n v="288.36"/>
    <n v="-2.7900000000000205"/>
    <n v="1.34"/>
    <n v="2.4500000000000002"/>
    <n v="287.25"/>
    <n v="2.78"/>
    <n v="62.83"/>
    <n v="61.489999999999995"/>
    <n v="60.149999999999991"/>
    <m/>
  </r>
  <r>
    <s v="6195-1"/>
    <x v="339"/>
    <s v="Craig Carroll"/>
    <s v="99 Lygon Street,East Brunswick"/>
    <x v="1"/>
    <s v="VIC"/>
    <x v="0"/>
    <s v="Connor Betts"/>
    <s v="Low"/>
    <s v="Angle-D Binders with Locking Rings, Label Holders"/>
    <x v="0"/>
    <s v="Small Box"/>
    <s v="Express Air"/>
    <d v="2015-12-09T00:00:00"/>
    <s v="$4.53"/>
    <s v="$7.30"/>
    <s v="$2.77"/>
    <n v="46"/>
    <s v="$287.42"/>
    <n v="0.09"/>
    <s v="$2.47"/>
    <s v="$274.51"/>
    <s v="$7.72"/>
    <s v="$278.30"/>
    <n v="274.51"/>
    <n v="278.3"/>
    <n v="-3.7900000000000205"/>
    <n v="7.72"/>
    <n v="2.4700000000000002"/>
    <n v="283.55"/>
    <n v="7.3"/>
    <n v="341.05"/>
    <n v="333.33"/>
    <n v="325.60999999999996"/>
    <m/>
  </r>
  <r>
    <s v="6195-1"/>
    <x v="781"/>
    <s v="Maureen Gastineau"/>
    <s v="10 O'Connell St,Sydney"/>
    <x v="0"/>
    <s v="NSW"/>
    <x v="1"/>
    <s v="Aanya Zhang"/>
    <s v="Not Specified"/>
    <s v="PastelOcean Color Pencil Set"/>
    <x v="1"/>
    <s v="Small Box"/>
    <s v="Regular Air"/>
    <d v="2016-08-08T00:00:00"/>
    <s v="$11.11"/>
    <s v="$19.84"/>
    <s v="$8.73"/>
    <n v="21"/>
    <s v="$354.72"/>
    <n v="0.05"/>
    <s v="$9.20"/>
    <s v="$340.65"/>
    <s v="$4.10"/>
    <s v="$355.36"/>
    <n v="340.65"/>
    <n v="355.36"/>
    <n v="-14.710000000000036"/>
    <n v="4.0999999999999996"/>
    <n v="9.1999999999999993"/>
    <n v="350.26000000000005"/>
    <n v="19.84"/>
    <n v="411.54"/>
    <n v="407.44"/>
    <n v="403.34"/>
    <m/>
  </r>
  <r>
    <s v="6195-1"/>
    <x v="782"/>
    <s v="Roland Murray"/>
    <s v="Westfield 1 Anderson St,Chatswood"/>
    <x v="0"/>
    <s v="NSW"/>
    <x v="1"/>
    <s v="Nicholas Fernandes"/>
    <s v="Low"/>
    <s v="Alto Memo Cubes"/>
    <x v="1"/>
    <s v="Small Box"/>
    <s v="Regular Air"/>
    <d v="2016-11-06T00:00:00"/>
    <s v="$3.32"/>
    <s v="$5.18"/>
    <s v="$1.86"/>
    <n v="8"/>
    <s v="$185.06"/>
    <n v="0.01"/>
    <s v="$10.81"/>
    <s v="$185.21"/>
    <s v="$2.04"/>
    <s v="$186.00"/>
    <n v="185.21"/>
    <n v="186"/>
    <n v="-0.78999999999999204"/>
    <n v="2.04"/>
    <n v="10.81"/>
    <n v="177.23"/>
    <n v="5.18"/>
    <n v="32.669999999999995"/>
    <n v="30.629999999999995"/>
    <n v="28.589999999999996"/>
    <m/>
  </r>
  <r>
    <s v="6196-1"/>
    <x v="317"/>
    <s v="Lisa DeCherney"/>
    <s v="523 King St,Newtown"/>
    <x v="0"/>
    <s v="NSW"/>
    <x v="2"/>
    <s v="Aanya Zhang"/>
    <s v="Not Specified"/>
    <s v="Smiths Pen Style Liquid Stix; Assorted (yellow, pink, green, blue, orange), 5/Pack"/>
    <x v="1"/>
    <s v="Small Pack"/>
    <s v="Regular Air"/>
    <d v="2015-10-15T00:00:00"/>
    <s v="$3.88"/>
    <s v="$6.47"/>
    <s v="$2.59"/>
    <n v="21"/>
    <s v="$111.15"/>
    <n v="0.09"/>
    <s v="$7.78"/>
    <s v="$103.37"/>
    <s v="$1.22"/>
    <s v="$104.39"/>
    <n v="103.37"/>
    <n v="104.39"/>
    <n v="-1.019999999999996"/>
    <n v="1.22"/>
    <n v="7.78"/>
    <n v="97.83"/>
    <n v="6.47"/>
    <n v="129.31"/>
    <n v="128.09"/>
    <n v="126.87"/>
    <m/>
  </r>
  <r>
    <s v="6196-1"/>
    <x v="378"/>
    <s v="Troy Staebel"/>
    <s v="1-2/299 Sussex St,Sydney"/>
    <x v="0"/>
    <s v="NSW"/>
    <x v="1"/>
    <s v="Aanya Zhang"/>
    <s v="Critical"/>
    <s v="Economy Rollaway Files"/>
    <x v="0"/>
    <s v="Wrap Bag"/>
    <s v="Regular Air"/>
    <d v="2016-09-30T00:00:00"/>
    <s v="$67.73"/>
    <s v="$165.20"/>
    <s v="$97.47"/>
    <n v="16"/>
    <s v="$4,726.78"/>
    <n v="0.06"/>
    <s v="$292.57"/>
    <s v="$4,796.52"/>
    <s v="$19.99"/>
    <s v="$3,796.25"/>
    <n v="4796.5200000000004"/>
    <n v="3796.25"/>
    <n v="1000.2700000000004"/>
    <n v="19.989999999999998"/>
    <n v="292.57"/>
    <n v="3523.6699999999996"/>
    <n v="165.2"/>
    <n v="2370.6199999999994"/>
    <n v="2350.6299999999997"/>
    <n v="2330.64"/>
    <m/>
  </r>
  <r>
    <s v="6197-1"/>
    <x v="777"/>
    <s v="Cyma Kinney"/>
    <s v="Sydney Fish Market, Bank Street, Sydney"/>
    <x v="0"/>
    <s v="NSW"/>
    <x v="1"/>
    <s v="Phoebe Gour"/>
    <s v="Critical"/>
    <s v="Lumi Crayons"/>
    <x v="0"/>
    <s v="Small Box"/>
    <s v="Regular Air"/>
    <d v="2016-02-15T00:00:00"/>
    <s v="$5.22"/>
    <s v="$9.85"/>
    <s v="$4.63"/>
    <n v="8"/>
    <s v="$472.80"/>
    <n v="0.08"/>
    <s v="$42.55"/>
    <s v="$430.25"/>
    <s v="$4.82"/>
    <s v="$435.07"/>
    <n v="430.25"/>
    <n v="435.07"/>
    <n v="-4.8199999999999932"/>
    <n v="4.82"/>
    <n v="42.55"/>
    <n v="397.34"/>
    <n v="9.85"/>
    <n v="41.07"/>
    <n v="36.25"/>
    <n v="31.43"/>
    <m/>
  </r>
  <r>
    <s v="6197-1"/>
    <x v="624"/>
    <s v="Alejandro Ballentine"/>
    <s v="412 Brunswick St,Fitzroy"/>
    <x v="1"/>
    <s v="VIC"/>
    <x v="1"/>
    <s v="Connor Betts"/>
    <s v="Critical"/>
    <s v="Lumi Crayons"/>
    <x v="2"/>
    <s v="Large Box"/>
    <s v="Regular Air"/>
    <d v="2016-02-13T00:00:00"/>
    <s v="$5.22"/>
    <s v="$9.85"/>
    <s v="$4.63"/>
    <n v="44"/>
    <s v="$472.80"/>
    <n v="0.08"/>
    <s v="$42.55"/>
    <s v="$430.25"/>
    <s v="$4.82"/>
    <s v="$435.07"/>
    <n v="430.25"/>
    <n v="435.07"/>
    <n v="-4.8199999999999932"/>
    <n v="4.82"/>
    <n v="42.55"/>
    <n v="397.34"/>
    <n v="9.85"/>
    <n v="395.66999999999996"/>
    <n v="390.84999999999997"/>
    <n v="386.03"/>
    <m/>
  </r>
  <r>
    <s v="6197-1"/>
    <x v="349"/>
    <s v="Pete Armstrong"/>
    <s v="506 Swan Street,Richmond"/>
    <x v="1"/>
    <s v="VIC"/>
    <x v="1"/>
    <s v="Connor Betts"/>
    <s v="Medium"/>
    <s v="Lumi Crayons"/>
    <x v="0"/>
    <s v="Wrap Bag"/>
    <s v="Regular Air"/>
    <d v="2016-02-16T00:00:00"/>
    <s v="$5.22"/>
    <s v="$9.85"/>
    <s v="$4.63"/>
    <n v="48"/>
    <s v="$472.80"/>
    <n v="0.03"/>
    <s v="$42.55"/>
    <s v="$430.25"/>
    <s v="$4.82"/>
    <s v="$435.07"/>
    <n v="430.25"/>
    <n v="435.07"/>
    <n v="-4.8199999999999932"/>
    <n v="4.82"/>
    <n v="42.55"/>
    <n v="397.34"/>
    <n v="9.85"/>
    <n v="435.06999999999994"/>
    <n v="430.24999999999994"/>
    <n v="425.42999999999995"/>
    <m/>
  </r>
  <r>
    <s v="6197-1"/>
    <x v="624"/>
    <s v="Alejandro Ballentine"/>
    <s v="412 Brunswick St,Fitzroy"/>
    <x v="1"/>
    <s v="VIC"/>
    <x v="1"/>
    <s v="Connor Betts"/>
    <s v="High"/>
    <s v="Lumi Crayons"/>
    <x v="2"/>
    <s v="Small Pack"/>
    <s v="Regular Air"/>
    <d v="2016-02-13T00:00:00"/>
    <s v="$5.22"/>
    <s v="$9.85"/>
    <s v="$4.63"/>
    <n v="37"/>
    <s v="$472.80"/>
    <n v="0.09"/>
    <s v="$42.55"/>
    <s v="$430.25"/>
    <s v="$4.82"/>
    <s v="$435.07"/>
    <n v="430.25"/>
    <n v="435.07"/>
    <n v="-4.8199999999999932"/>
    <n v="4.82"/>
    <n v="42.55"/>
    <n v="397.34"/>
    <n v="9.85"/>
    <n v="326.71999999999997"/>
    <n v="321.89999999999998"/>
    <n v="317.08"/>
    <m/>
  </r>
  <r>
    <s v="6197-1"/>
    <x v="624"/>
    <s v="Lcoras Songe"/>
    <s v="188 Pitt Street,Sydney"/>
    <x v="0"/>
    <s v="NSW"/>
    <x v="0"/>
    <s v="Tina Carlton"/>
    <s v="Not Specified"/>
    <s v="Lest Envelopes"/>
    <x v="0"/>
    <s v="Wrap Bag"/>
    <s v="Regular Air"/>
    <d v="2016-02-13T00:00:00"/>
    <s v="$3.52"/>
    <s v="$5.68"/>
    <s v="$2.16"/>
    <n v="49"/>
    <s v="$472.80"/>
    <n v="0.09"/>
    <s v="$42.55"/>
    <s v="$430.25"/>
    <s v="$1.39"/>
    <s v="$435.07"/>
    <n v="430.25"/>
    <n v="435.07"/>
    <n v="-4.8199999999999932"/>
    <n v="1.39"/>
    <n v="42.55"/>
    <n v="393.90999999999997"/>
    <n v="5.68"/>
    <n v="237.15999999999997"/>
    <n v="235.76999999999998"/>
    <n v="234.38"/>
    <m/>
  </r>
  <r>
    <s v="6197-1"/>
    <x v="349"/>
    <s v="Scot Coram"/>
    <s v="2-4 College Street, Darlinghurst"/>
    <x v="0"/>
    <s v="NSW"/>
    <x v="1"/>
    <s v="Nicholas Fernandes"/>
    <s v="High"/>
    <s v="Lumi Crayons"/>
    <x v="0"/>
    <s v="Small Box"/>
    <s v="Express Air"/>
    <d v="2016-02-16T00:00:00"/>
    <s v="$5.22"/>
    <s v="$9.85"/>
    <s v="$4.63"/>
    <n v="22"/>
    <s v="$472.80"/>
    <n v="0.1"/>
    <s v="$42.55"/>
    <s v="$430.25"/>
    <s v="$4.82"/>
    <s v="$435.07"/>
    <n v="430.25"/>
    <n v="435.07"/>
    <n v="-4.8199999999999932"/>
    <n v="4.82"/>
    <n v="42.55"/>
    <n v="397.34"/>
    <n v="9.85"/>
    <n v="178.96999999999997"/>
    <n v="174.14999999999998"/>
    <n v="169.32999999999998"/>
    <m/>
  </r>
  <r>
    <s v="6197-1"/>
    <x v="708"/>
    <s v="Theones"/>
    <s v="188 Pitt Street,Sydney"/>
    <x v="0"/>
    <s v="NSW"/>
    <x v="1"/>
    <s v="Tina Carlton"/>
    <s v="High"/>
    <s v="Smiths SlimLine Pencil Sharpener"/>
    <x v="0"/>
    <s v="Wrap Bag"/>
    <s v="Regular Air"/>
    <d v="2016-12-12T00:00:00"/>
    <s v="$4.79"/>
    <s v="$11.97"/>
    <s v="$7.18"/>
    <n v="20"/>
    <s v="$279.32"/>
    <n v="0.06"/>
    <s v="$19.87"/>
    <s v="$261.19"/>
    <s v="$5.81"/>
    <s v="$275.26"/>
    <n v="261.19"/>
    <n v="275.26"/>
    <n v="-14.069999999999993"/>
    <n v="5.81"/>
    <n v="19.87"/>
    <n v="261.2"/>
    <n v="11.97"/>
    <n v="225.34"/>
    <n v="219.53"/>
    <n v="213.72"/>
    <m/>
  </r>
  <r>
    <s v="6197-2"/>
    <x v="764"/>
    <s v="Michelle Moray"/>
    <s v="310 Wattle St,Ultimo"/>
    <x v="0"/>
    <s v="NSW"/>
    <x v="3"/>
    <s v="Aanya Zhang"/>
    <s v="Medium"/>
    <s v="Pizazz Colored Pencils"/>
    <x v="0"/>
    <s v="Small Pack"/>
    <s v="Regular Air"/>
    <d v="2016-05-12T00:00:00"/>
    <s v="$1.76"/>
    <s v="$2.94"/>
    <s v="$1.18"/>
    <n v="10"/>
    <s v="$56.83"/>
    <n v="0.05"/>
    <s v="$5.44"/>
    <s v="$52.66"/>
    <s v="$0.81"/>
    <s v="$53.20"/>
    <n v="52.66"/>
    <n v="53.2"/>
    <n v="-0.54000000000000625"/>
    <n v="0.81"/>
    <n v="5.44"/>
    <n v="48.570000000000007"/>
    <n v="2.94"/>
    <n v="24.769999999999996"/>
    <n v="23.959999999999997"/>
    <n v="23.15"/>
    <m/>
  </r>
  <r>
    <s v="6197-2"/>
    <x v="624"/>
    <s v="Alejandro Ballentine"/>
    <s v="412 Brunswick St,Fitzroy"/>
    <x v="1"/>
    <s v="VIC"/>
    <x v="1"/>
    <s v="Connor Betts"/>
    <s v="Medium"/>
    <s v="Pizazz Colored Pencils"/>
    <x v="0"/>
    <s v="Small Pack"/>
    <s v="Regular Air"/>
    <d v="2016-02-13T00:00:00"/>
    <s v="$1.76"/>
    <s v="$2.94"/>
    <s v="$1.18"/>
    <n v="30"/>
    <s v="$52.92"/>
    <n v="0.08"/>
    <s v="$0.53"/>
    <s v="$52.39"/>
    <s v="$0.81"/>
    <s v="$53.20"/>
    <n v="52.39"/>
    <n v="53.2"/>
    <n v="-0.81000000000000227"/>
    <n v="0.81"/>
    <n v="0.53"/>
    <n v="53.480000000000004"/>
    <n v="2.94"/>
    <n v="88.48"/>
    <n v="87.67"/>
    <n v="86.86"/>
    <m/>
  </r>
  <r>
    <s v="6199-1"/>
    <x v="356"/>
    <s v="Matt Collister"/>
    <s v="99 Glebe Point Rd,Glebe"/>
    <x v="0"/>
    <s v="NSW"/>
    <x v="3"/>
    <s v="Natasha Song"/>
    <s v="Not Specified"/>
    <s v="Pizazz Colored Pencils"/>
    <x v="0"/>
    <s v="Small Box"/>
    <s v="Regular Air"/>
    <d v="2016-01-01T00:00:00"/>
    <s v="$1.76"/>
    <s v="$2.94"/>
    <s v="$1.18"/>
    <n v="47"/>
    <s v="$112.36"/>
    <n v="0.06"/>
    <s v="$8.54"/>
    <s v="$103.12"/>
    <s v="$0.81"/>
    <s v="$106.98"/>
    <n v="103.12"/>
    <n v="106.98"/>
    <n v="-3.8599999999999994"/>
    <n v="0.81"/>
    <n v="8.5399999999999991"/>
    <n v="99.25"/>
    <n v="2.94"/>
    <n v="130.45000000000002"/>
    <n v="129.64000000000001"/>
    <n v="128.83000000000001"/>
    <m/>
  </r>
  <r>
    <s v="6199-1"/>
    <x v="783"/>
    <s v="Tony Sayre"/>
    <s v="499-501 Lygon Street,Carlton North"/>
    <x v="1"/>
    <s v="VIC"/>
    <x v="2"/>
    <s v="Yvette Biti"/>
    <s v="High"/>
    <s v="TechSavi Cordless Elite Duo"/>
    <x v="1"/>
    <s v="Small Box"/>
    <s v="Regular Air"/>
    <d v="2016-11-21T00:00:00"/>
    <s v="$60.59"/>
    <s v="$100.98"/>
    <s v="$40.39"/>
    <n v="13"/>
    <s v="$2,494.95"/>
    <n v="0.03"/>
    <s v="$2,399.95"/>
    <s v="$2,465.75"/>
    <s v="$7.18"/>
    <s v="$2,464.75"/>
    <n v="2465.75"/>
    <n v="2464.75"/>
    <n v="1"/>
    <n v="7.18"/>
    <n v="2399.9499999999998"/>
    <n v="71.980000000000018"/>
    <n v="100.98"/>
    <n v="-1080.0299999999997"/>
    <n v="-1087.2099999999998"/>
    <n v="-1094.3899999999999"/>
    <m/>
  </r>
  <r>
    <s v="6199-1"/>
    <x v="121"/>
    <s v="Eudokia Martin"/>
    <s v="412 Brunswick St,Fitzroy"/>
    <x v="1"/>
    <s v="VIC"/>
    <x v="2"/>
    <s v="Connor Betts"/>
    <s v="Not Specified"/>
    <s v="Brown Kraft Recycled Envelopes"/>
    <x v="0"/>
    <s v="Small Box"/>
    <s v="Regular Air"/>
    <d v="2013-05-15T00:00:00"/>
    <s v="$11.04"/>
    <s v="$16.98"/>
    <s v="$5.94"/>
    <n v="33"/>
    <s v="$531.88"/>
    <n v="0.05"/>
    <s v="$58.19"/>
    <s v="$428.53"/>
    <s v="$12.39"/>
    <s v="$430.65"/>
    <n v="428.53"/>
    <n v="430.65"/>
    <n v="-2.1200000000000045"/>
    <n v="12.39"/>
    <n v="58.19"/>
    <n v="384.84999999999997"/>
    <n v="16.98"/>
    <n v="514.54000000000008"/>
    <n v="502.15000000000003"/>
    <n v="489.76000000000005"/>
    <m/>
  </r>
  <r>
    <s v="6201-1"/>
    <x v="349"/>
    <s v="Pete Armstrong"/>
    <s v="506 Swan Street,Richmond"/>
    <x v="1"/>
    <s v="VIC"/>
    <x v="1"/>
    <s v="Connor Betts"/>
    <s v="Low"/>
    <s v="Aluminum Document Frame"/>
    <x v="0"/>
    <s v="Small Box"/>
    <s v="Regular Air"/>
    <d v="2016-02-16T00:00:00"/>
    <s v="$5.50"/>
    <s v="$12.22"/>
    <s v="$6.72"/>
    <n v="19"/>
    <s v="$122.20"/>
    <n v="0.1"/>
    <s v="$12.22"/>
    <s v="$109.98"/>
    <s v="$2.85"/>
    <s v="$112.83"/>
    <n v="109.98"/>
    <n v="112.83"/>
    <n v="-2.8499999999999943"/>
    <n v="2.85"/>
    <n v="12.22"/>
    <n v="103.46"/>
    <n v="12.22"/>
    <n v="222.81"/>
    <n v="219.96"/>
    <n v="217.11"/>
    <m/>
  </r>
  <r>
    <s v="6201-1"/>
    <x v="678"/>
    <s v="Sean ODonnell"/>
    <s v="541 Church St ,Richmond"/>
    <x v="1"/>
    <s v="VIC"/>
    <x v="1"/>
    <s v="Yvette Biti"/>
    <s v="Not Specified"/>
    <s v="Steady 52201 APSCO Electric Pencil Sharpener"/>
    <x v="2"/>
    <s v="Small Pack"/>
    <s v="Regular Air"/>
    <d v="2016-10-30T00:00:00"/>
    <s v="$16.80"/>
    <s v="$40.97"/>
    <s v="$24.17"/>
    <n v="6"/>
    <s v="$599.80"/>
    <n v="0.08"/>
    <s v="$41.94"/>
    <s v="$575.86"/>
    <s v="$8.99"/>
    <s v="$508.35"/>
    <n v="575.86"/>
    <n v="508.35"/>
    <n v="67.509999999999991"/>
    <n v="8.99"/>
    <n v="41.94"/>
    <n v="475.40000000000003"/>
    <n v="40.97"/>
    <n v="212.87"/>
    <n v="203.88"/>
    <n v="194.89"/>
    <m/>
  </r>
  <r>
    <s v="6201-1"/>
    <x v="711"/>
    <s v="Shaun Weien"/>
    <s v="310 Wattle St,Ultimo"/>
    <x v="0"/>
    <s v="NSW"/>
    <x v="3"/>
    <s v="Aanya Zhang"/>
    <s v="Critical"/>
    <s v="Alto Memo Cubes"/>
    <x v="0"/>
    <s v="Small Pack"/>
    <s v="Regular Air"/>
    <d v="2016-06-20T00:00:00"/>
    <s v="$3.32"/>
    <s v="$5.18"/>
    <s v="$1.86"/>
    <n v="43"/>
    <s v="$258.60"/>
    <n v="0.05"/>
    <s v="$2.04"/>
    <s v="$233.02"/>
    <s v="$2.04"/>
    <s v="$246.22"/>
    <n v="233.02"/>
    <n v="246.22"/>
    <n v="-13.199999999999989"/>
    <n v="2.04"/>
    <n v="2.04"/>
    <n v="246.22"/>
    <n v="5.18"/>
    <n v="222.73999999999998"/>
    <n v="220.7"/>
    <n v="218.66"/>
    <m/>
  </r>
  <r>
    <s v="6202-1"/>
    <x v="721"/>
    <s v="Scott Cohen"/>
    <s v="240-242 Johnston Street,Fitzroy"/>
    <x v="1"/>
    <s v="VIC"/>
    <x v="3"/>
    <s v="Connor Betts"/>
    <s v="Low"/>
    <s v="Xit Blank Computer Paper"/>
    <x v="0"/>
    <s v="Small Box"/>
    <s v="Regular Air"/>
    <d v="2016-05-04T00:00:00"/>
    <s v="$12.39"/>
    <s v="$19.98"/>
    <s v="$7.59"/>
    <n v="50"/>
    <s v="$436.02"/>
    <n v="0.09"/>
    <s v="$25.64"/>
    <s v="$437.28"/>
    <s v="$5.77"/>
    <s v="$432.69"/>
    <n v="437.28"/>
    <n v="432.69"/>
    <n v="4.589999999999975"/>
    <n v="5.77"/>
    <n v="25.64"/>
    <n v="412.82"/>
    <n v="19.98"/>
    <n v="979.13"/>
    <n v="973.36"/>
    <n v="967.59"/>
    <m/>
  </r>
  <r>
    <s v="6203-1"/>
    <x v="266"/>
    <s v="Darrin Martin"/>
    <s v="221 Barkly St,St Kilda"/>
    <x v="1"/>
    <s v="VIC"/>
    <x v="1"/>
    <s v="Yvette Biti"/>
    <s v="Not Specified"/>
    <s v="600 Series Non-Flip"/>
    <x v="2"/>
    <s v="Small Pack"/>
    <s v="Regular Air"/>
    <d v="2013-09-06T00:00:00"/>
    <s v="$19.78"/>
    <s v="$45.99"/>
    <s v="$26.21"/>
    <n v="7"/>
    <s v="$1,504.95"/>
    <n v="0.01"/>
    <s v="$124.20"/>
    <s v="$1,393.35"/>
    <s v="$4.99"/>
    <s v="$1,460.58"/>
    <n v="1393.35"/>
    <n v="1460.58"/>
    <n v="-67.230000000000018"/>
    <n v="4.99"/>
    <n v="124.2"/>
    <n v="1341.37"/>
    <n v="45.99"/>
    <n v="202.72000000000003"/>
    <n v="197.73000000000002"/>
    <n v="192.74"/>
    <m/>
  </r>
  <r>
    <s v="6203-1"/>
    <x v="349"/>
    <s v="Ken Lonsdale"/>
    <s v="99 Lygon Street,East Brunswick"/>
    <x v="1"/>
    <s v="VIC"/>
    <x v="3"/>
    <s v="Connor Betts"/>
    <s v="High"/>
    <s v="Apex Box Cutter Scissors"/>
    <x v="0"/>
    <s v="Small Pack"/>
    <s v="Regular Air"/>
    <d v="2016-02-13T00:00:00"/>
    <s v="$4.19"/>
    <s v="$10.23"/>
    <s v="$6.04"/>
    <n v="29"/>
    <s v="$194.37"/>
    <n v="0.06"/>
    <s v="$15.25"/>
    <s v="$178.82"/>
    <s v="$4.68"/>
    <s v="$183.50"/>
    <n v="178.82"/>
    <n v="183.5"/>
    <n v="-4.6800000000000068"/>
    <n v="4.68"/>
    <n v="15.25"/>
    <n v="172.93"/>
    <n v="10.23"/>
    <n v="286.10000000000002"/>
    <n v="281.42"/>
    <n v="276.74"/>
    <m/>
  </r>
  <r>
    <s v="6203-1"/>
    <x v="618"/>
    <s v="Nicole Brennan"/>
    <s v="310 Wattle St,Ultimo"/>
    <x v="0"/>
    <s v="NSW"/>
    <x v="3"/>
    <s v="Aanya Zhang"/>
    <s v="High"/>
    <s v="Artisan Binder Labels"/>
    <x v="0"/>
    <s v="Wrap Bag"/>
    <s v="Regular Air"/>
    <d v="2016-07-30T00:00:00"/>
    <s v="$2.45"/>
    <s v="$3.89"/>
    <s v="$1.44"/>
    <n v="26"/>
    <s v="$84.70"/>
    <n v="7.0000000000000007E-2"/>
    <s v="$8.54"/>
    <s v="$76.52"/>
    <s v="$7.01"/>
    <s v="$74.43"/>
    <n v="76.52"/>
    <n v="74.430000000000007"/>
    <n v="2.0899999999999892"/>
    <n v="7.01"/>
    <n v="8.5399999999999991"/>
    <n v="72.900000000000006"/>
    <n v="3.89"/>
    <n v="99.61"/>
    <n v="92.6"/>
    <n v="85.589999999999989"/>
    <m/>
  </r>
  <r>
    <s v="6203-1"/>
    <x v="343"/>
    <s v="Cyra Reiten"/>
    <s v="Westfield 1 Anderson St,Chatswaod"/>
    <x v="0"/>
    <s v="NSW"/>
    <x v="0"/>
    <s v="Nicholas Fernandes"/>
    <s v="Not Specified"/>
    <s v="Apex Box Cutter Scissor"/>
    <x v="0"/>
    <s v="Small Pack"/>
    <s v="Regular Air"/>
    <d v="2016-01-17T00:00:00"/>
    <s v="$4.19"/>
    <s v="$10.23"/>
    <s v="$6.04"/>
    <n v="33"/>
    <s v="$194.37"/>
    <n v="0.08"/>
    <s v="$15.55"/>
    <s v="$178.82"/>
    <s v="$4.68"/>
    <s v="$183.50"/>
    <n v="178.82"/>
    <n v="183.5"/>
    <n v="-4.6800000000000068"/>
    <n v="4.68"/>
    <n v="15.55"/>
    <n v="172.63"/>
    <n v="10.23"/>
    <n v="326.72000000000003"/>
    <n v="322.04000000000002"/>
    <n v="317.36"/>
    <m/>
  </r>
  <r>
    <s v="6203-1"/>
    <x v="349"/>
    <s v="Pete Armstrong"/>
    <s v="506 Swan Street,Richmond"/>
    <x v="1"/>
    <s v="VIC"/>
    <x v="3"/>
    <s v="Connor Betts"/>
    <s v="Not Specified"/>
    <s v="Apex Box Cutter Scissors"/>
    <x v="0"/>
    <s v="Wrap Bag"/>
    <s v="Regular Air"/>
    <d v="2016-02-16T00:00:00"/>
    <s v="$4.19"/>
    <s v="$10.23"/>
    <s v="$6.04"/>
    <n v="1"/>
    <s v="$194.37"/>
    <n v="0.1"/>
    <s v="$15.55"/>
    <s v="$178.82"/>
    <s v="$4.68"/>
    <s v="$183.50"/>
    <n v="178.82"/>
    <n v="183.5"/>
    <n v="-4.6800000000000068"/>
    <n v="4.68"/>
    <n v="15.55"/>
    <n v="172.63"/>
    <n v="10.23"/>
    <n v="-0.64000000000000057"/>
    <n v="-5.32"/>
    <n v="-10"/>
    <m/>
  </r>
  <r>
    <s v="6204-1"/>
    <x v="784"/>
    <s v="Jena Casterl"/>
    <s v="127 Liverpool St,Sydney"/>
    <x v="0"/>
    <s v="NSW"/>
    <x v="2"/>
    <s v="Samantha Chairs"/>
    <s v="Low"/>
    <s v="Wirebound Voice Message Log Book"/>
    <x v="0"/>
    <s v="Small Box"/>
    <s v="Regular Air"/>
    <d v="2016-03-31T00:00:00"/>
    <s v="$2.90"/>
    <s v="$4.76"/>
    <s v="$1.86"/>
    <n v="9"/>
    <s v="$157.08"/>
    <n v="0.03"/>
    <s v="$9.42"/>
    <s v="$147.66"/>
    <s v="$0.88"/>
    <s v="$148.54"/>
    <n v="147.66"/>
    <n v="148.54"/>
    <n v="-0.87999999999999545"/>
    <n v="0.88"/>
    <n v="9.42"/>
    <n v="140"/>
    <n v="4.76"/>
    <n v="34.299999999999997"/>
    <n v="33.419999999999995"/>
    <n v="32.539999999999992"/>
    <m/>
  </r>
  <r>
    <s v="6204-1"/>
    <x v="700"/>
    <s v="Tony Sayre"/>
    <s v="499-501 Lygon Street,Carlton North"/>
    <x v="1"/>
    <s v="VIC"/>
    <x v="1"/>
    <s v="Yvette Biti"/>
    <s v="Medium"/>
    <s v="Apex Preferred Stainless Steel Scissors"/>
    <x v="0"/>
    <s v="Small Box"/>
    <s v="Regular Air"/>
    <d v="2016-02-18T00:00:00"/>
    <s v="$2.50"/>
    <s v="$5.68"/>
    <s v="$3.18"/>
    <n v="24"/>
    <s v="$242.00"/>
    <n v="0.05"/>
    <s v="$14.52"/>
    <s v="$240.55"/>
    <s v="$3.60"/>
    <s v="$243.56"/>
    <n v="240.55"/>
    <n v="243.56"/>
    <n v="-3.0099999999999909"/>
    <n v="3.6"/>
    <n v="14.52"/>
    <n v="232.64"/>
    <n v="5.68"/>
    <n v="125.39999999999999"/>
    <n v="121.8"/>
    <n v="118.2"/>
    <m/>
  </r>
  <r>
    <s v="6204-1"/>
    <x v="605"/>
    <s v="Michael Oakman"/>
    <s v="8 Rankins Lane ,Melbourne"/>
    <x v="1"/>
    <s v="VIC"/>
    <x v="3"/>
    <s v="Connor Betts"/>
    <s v="High"/>
    <s v="Artisan Hole Reinforcements"/>
    <x v="0"/>
    <s v="Wrap Bag"/>
    <s v="Regular Air"/>
    <d v="2015-01-23T00:00:00"/>
    <s v="$3.99"/>
    <s v="$6.23"/>
    <s v="$2.24"/>
    <n v="9"/>
    <s v="$219.40"/>
    <n v="0.09"/>
    <s v="$2.49"/>
    <s v="$217.29"/>
    <s v="$6.97"/>
    <s v="$214.39"/>
    <n v="217.29"/>
    <n v="214.39"/>
    <n v="2.9000000000000057"/>
    <n v="6.97"/>
    <n v="2.4900000000000002"/>
    <n v="218.86999999999998"/>
    <n v="6.23"/>
    <n v="60.550000000000004"/>
    <n v="53.580000000000005"/>
    <n v="46.610000000000007"/>
    <m/>
  </r>
  <r>
    <s v="6204-1"/>
    <x v="719"/>
    <s v="Roy Skaria"/>
    <s v="797 Botany Rd,Rosebery"/>
    <x v="0"/>
    <s v="NSW"/>
    <x v="1"/>
    <s v="Phoebe Gour"/>
    <s v="Low"/>
    <s v="Wirebound Voice Message Log Book"/>
    <x v="0"/>
    <s v="Small Box"/>
    <s v="Regular Air"/>
    <d v="2016-02-12T00:00:00"/>
    <s v="$2.90"/>
    <s v="$4.76"/>
    <s v="$1.86"/>
    <n v="10"/>
    <s v="$157.08"/>
    <n v="0.09"/>
    <s v="$9.42"/>
    <s v="$147.66"/>
    <s v="$0.88"/>
    <s v="$148.64"/>
    <n v="147.66"/>
    <n v="148.63999999999999"/>
    <n v="-0.97999999999998977"/>
    <n v="0.88"/>
    <n v="9.42"/>
    <n v="140.1"/>
    <n v="4.76"/>
    <n v="39.059999999999995"/>
    <n v="38.179999999999993"/>
    <n v="37.29999999999999"/>
    <m/>
  </r>
  <r>
    <s v="6204-1"/>
    <x v="721"/>
    <s v="Greg Hansen"/>
    <s v="221 Barkly St,St Kilda"/>
    <x v="1"/>
    <s v="VIC"/>
    <x v="3"/>
    <s v="Yvette Biti"/>
    <s v="Medium"/>
    <s v="Artisan 479 Labels"/>
    <x v="0"/>
    <s v="Small Box"/>
    <s v="Regular Air"/>
    <d v="2016-05-04T00:00:00"/>
    <s v="$1.59"/>
    <s v="$2.61"/>
    <s v="$1.02"/>
    <n v="8"/>
    <s v="$27.60"/>
    <n v="7.0000000000000007E-2"/>
    <s v="$2.28"/>
    <s v="$26.04"/>
    <s v="$0.50"/>
    <s v="$26.43"/>
    <n v="26.04"/>
    <n v="26.43"/>
    <n v="-0.39000000000000057"/>
    <n v="0.5"/>
    <n v="2.2799999999999998"/>
    <n v="24.65"/>
    <n v="2.61"/>
    <n v="19.099999999999998"/>
    <n v="18.599999999999998"/>
    <n v="18.099999999999998"/>
    <m/>
  </r>
  <r>
    <s v="6204-1"/>
    <x v="317"/>
    <s v="Melan DeCherney"/>
    <s v="145 Ramsay St,Haberfield"/>
    <x v="0"/>
    <s v="NSW"/>
    <x v="3"/>
    <s v="Phoebe Gour"/>
    <s v="High"/>
    <s v="Artisan 474 Labels"/>
    <x v="1"/>
    <s v="Large Box"/>
    <s v="Regular Air"/>
    <d v="2015-10-19T00:00:00"/>
    <s v="$1.84"/>
    <s v="$2.88"/>
    <s v="$1.04"/>
    <n v="5"/>
    <s v="$57.73"/>
    <n v="0.02"/>
    <s v="$0.00"/>
    <s v="$53.21"/>
    <s v="$0.99"/>
    <s v="$54.21"/>
    <n v="53.21"/>
    <n v="54.21"/>
    <n v="-1"/>
    <n v="0.99"/>
    <n v="0"/>
    <n v="55.2"/>
    <n v="2.88"/>
    <n v="15.389999999999999"/>
    <n v="14.399999999999999"/>
    <n v="13.409999999999998"/>
    <m/>
  </r>
  <r>
    <s v="6204-1"/>
    <x v="66"/>
    <s v="Scott Cohen"/>
    <s v="240-242 Johnston Street,Fitzroy"/>
    <x v="1"/>
    <s v="VIC"/>
    <x v="1"/>
    <s v="Connor Betts"/>
    <s v="Medium"/>
    <s v="Artisan Hi-Liter GlideStik Fluorescent Highlighter, Yellow Ink"/>
    <x v="0"/>
    <s v="Small Box"/>
    <s v="Express Air"/>
    <d v="2015-04-19T00:00:00"/>
    <s v="$1.92"/>
    <s v="$3.26"/>
    <s v="$1.34"/>
    <n v="7"/>
    <s v="$16.29"/>
    <n v="0.03"/>
    <s v="$1.46"/>
    <s v="$14.72"/>
    <s v="$1.86"/>
    <s v="$18.50"/>
    <n v="14.72"/>
    <n v="18.5"/>
    <n v="-3.7799999999999994"/>
    <n v="1.86"/>
    <n v="1.46"/>
    <n v="18.899999999999999"/>
    <n v="3.26"/>
    <n v="23.22"/>
    <n v="21.36"/>
    <n v="19.5"/>
    <m/>
  </r>
  <r>
    <s v="6204-1"/>
    <x v="419"/>
    <s v="Nicole Brennan"/>
    <s v="310 Wattle St,Ultimo"/>
    <x v="0"/>
    <s v="NSW"/>
    <x v="0"/>
    <s v="Aanya Zhang"/>
    <s v="Critical"/>
    <s v="Artisan Binder Labels"/>
    <x v="0"/>
    <s v="Small Box"/>
    <s v="Regular Air"/>
    <d v="2015-03-04T00:00:00"/>
    <s v="$2.45"/>
    <s v="$3.89"/>
    <s v="$1.44"/>
    <n v="23"/>
    <s v="$205.85"/>
    <n v="0.02"/>
    <s v="$20.59"/>
    <s v="$299.55"/>
    <s v="$7.01"/>
    <s v="$293.30"/>
    <n v="299.55"/>
    <n v="293.3"/>
    <n v="6.25"/>
    <n v="7.01"/>
    <n v="20.59"/>
    <n v="279.72000000000003"/>
    <n v="3.89"/>
    <n v="75.89"/>
    <n v="68.88"/>
    <n v="61.87"/>
    <m/>
  </r>
  <r>
    <s v="6204-1"/>
    <x v="652"/>
    <s v="Matthew Clasen"/>
    <s v="Macquarie Centre Cnr Herring Road &amp; Waterloo Road,Macquarie Park"/>
    <x v="0"/>
    <s v="NSW"/>
    <x v="3"/>
    <s v="Wicholas Fernandes"/>
    <s v="Medium"/>
    <s v="Artisan Printable Repositionable Plastic Tabs"/>
    <x v="1"/>
    <s v="Small Box"/>
    <s v="Regular Air"/>
    <d v="2016-09-20T00:00:00"/>
    <s v="$5.33"/>
    <s v="$8.60"/>
    <s v="$3.27"/>
    <n v="29"/>
    <s v="$41.20"/>
    <n v="0.05"/>
    <s v="$3.44"/>
    <s v="$36.60"/>
    <s v="$6.19"/>
    <s v="$39.99"/>
    <n v="36.6"/>
    <n v="39.99"/>
    <n v="-3.3900000000000006"/>
    <n v="6.19"/>
    <n v="3.44"/>
    <n v="42.74"/>
    <n v="8.6"/>
    <n v="252.14999999999998"/>
    <n v="245.95999999999998"/>
    <n v="239.76999999999998"/>
    <m/>
  </r>
  <r>
    <s v="6204-1"/>
    <x v="735"/>
    <s v="Christopher Martinez"/>
    <s v="188 Pitt Street,Sydney"/>
    <x v="0"/>
    <s v="NSW"/>
    <x v="3"/>
    <s v="Tina Carlton"/>
    <s v="Critical"/>
    <s v="Apex Preferred Stainless Steel Scissors"/>
    <x v="0"/>
    <s v="Small Box"/>
    <s v="Regular Air"/>
    <d v="2016-12-19T00:00:00"/>
    <s v="$2.50"/>
    <s v="$5.68"/>
    <s v="$3.18"/>
    <n v="43"/>
    <s v="$134.35"/>
    <n v="0.03"/>
    <s v="$9.75"/>
    <s v="$124.49"/>
    <s v="$3.60"/>
    <s v="$132.93"/>
    <n v="124.49"/>
    <n v="132.93"/>
    <n v="-8.4400000000000119"/>
    <n v="3.6"/>
    <n v="9.75"/>
    <n v="126.78"/>
    <n v="5.68"/>
    <n v="238.08999999999997"/>
    <n v="234.48999999999998"/>
    <n v="230.89"/>
    <m/>
  </r>
  <r>
    <s v="6204-1"/>
    <x v="600"/>
    <s v="Thea Hudgings"/>
    <s v="224A Gertrude St,Fitzroy"/>
    <x v="1"/>
    <s v="VIC"/>
    <x v="3"/>
    <s v="Connor Betts"/>
    <s v="Critical"/>
    <s v="Alto Perma 3000 Stacking Storage Drawers"/>
    <x v="0"/>
    <s v="Small Box"/>
    <s v="Regular Air"/>
    <d v="2016-04-11T00:00:00"/>
    <s v="$8.92"/>
    <s v="$29.74"/>
    <s v="$20.82"/>
    <n v="9"/>
    <s v="$989.54"/>
    <n v="0.09"/>
    <s v="$0.00"/>
    <s v="$951.90"/>
    <s v="$6.64"/>
    <s v="$950.20"/>
    <n v="951.9"/>
    <n v="950.2"/>
    <n v="1.6999999999999318"/>
    <n v="6.64"/>
    <n v="0"/>
    <n v="956.84"/>
    <n v="29.74"/>
    <n v="274.29999999999995"/>
    <n v="267.65999999999997"/>
    <n v="261.02"/>
    <m/>
  </r>
  <r>
    <s v="6205-1"/>
    <x v="701"/>
    <s v="Alan Barnes"/>
    <s v="99 Glebe Point Rd,Glebe"/>
    <x v="0"/>
    <s v="NSW"/>
    <x v="1"/>
    <s v="Natasha Song"/>
    <s v="Medium"/>
    <s v="Smiths Standard Envelopes"/>
    <x v="0"/>
    <s v="Small Box"/>
    <s v="Regular Air"/>
    <d v="2016-11-15T00:00:00"/>
    <s v="$3.52"/>
    <s v="$5.68"/>
    <s v="$2.16"/>
    <n v="4"/>
    <s v="$216.20"/>
    <n v="0.1"/>
    <s v="$2.07"/>
    <s v="$123.81"/>
    <s v="$1.39"/>
    <s v="$138.46"/>
    <n v="123.81"/>
    <n v="138.46"/>
    <n v="-14.650000000000006"/>
    <n v="1.39"/>
    <n v="2.0699999999999998"/>
    <n v="137.78"/>
    <n v="5.68"/>
    <n v="22.04"/>
    <n v="20.65"/>
    <n v="19.259999999999998"/>
    <m/>
  </r>
  <r>
    <s v="6206-1"/>
    <x v="717"/>
    <s v="Cindy Chapman"/>
    <s v="53-55 Liverpool St,Sydney"/>
    <x v="0"/>
    <s v="NSW"/>
    <x v="0"/>
    <s v="Tina Carlton"/>
    <s v="Critical"/>
    <s v="Smiths General Use 3-Ring Binders"/>
    <x v="0"/>
    <s v="Wrap Bag"/>
    <s v="Express Air"/>
    <d v="2016-12-30T00:00:00"/>
    <s v="$1.18"/>
    <s v="$1.88"/>
    <s v="$0.70"/>
    <n v="38"/>
    <s v="$246.34"/>
    <n v="7.0000000000000007E-2"/>
    <s v="$0.00"/>
    <s v="$242.34"/>
    <s v="$1.49"/>
    <s v="$241.33"/>
    <n v="242.34"/>
    <n v="241.33"/>
    <n v="1.0099999999999909"/>
    <n v="1.49"/>
    <n v="0"/>
    <n v="242.82000000000002"/>
    <n v="1.88"/>
    <n v="72.929999999999993"/>
    <n v="71.44"/>
    <n v="69.95"/>
    <m/>
  </r>
  <r>
    <s v="6206-1"/>
    <x v="736"/>
    <s v="Sylvia Foulston"/>
    <s v="152 Bunnerong Road,Eastgardens"/>
    <x v="0"/>
    <s v="NSW"/>
    <x v="1"/>
    <s v="Tina Carlton"/>
    <s v="Low"/>
    <s v="Cando PC940 Copier"/>
    <x v="0"/>
    <s v="Small Pack"/>
    <s v="Regular Air"/>
    <d v="2016-10-08T00:00:00"/>
    <s v="$216.00"/>
    <s v="$449.99"/>
    <s v="$233.99"/>
    <n v="36"/>
    <s v="$730.14"/>
    <n v="0.01"/>
    <s v="$64.71"/>
    <s v="$664.43"/>
    <s v="$24.49"/>
    <s v="$676.82"/>
    <n v="664.43"/>
    <n v="676.82"/>
    <n v="-12.3900000000001"/>
    <n v="24.49"/>
    <n v="64.709999999999994"/>
    <n v="636.6"/>
    <n v="449.99"/>
    <n v="16159.42"/>
    <n v="16134.93"/>
    <n v="16110.44"/>
    <m/>
  </r>
  <r>
    <s v="6206-1"/>
    <x v="107"/>
    <s v="Sandra Glassco"/>
    <s v="224A Gertrude St,Fitzroy"/>
    <x v="1"/>
    <s v="VIC"/>
    <x v="1"/>
    <s v="Connor Betts"/>
    <s v="High"/>
    <s v="Smiths Colored Bar Computer Paper"/>
    <x v="1"/>
    <s v="Jumbo Drum"/>
    <s v="Delivery Truck"/>
    <d v="2014-02-16T00:00:00"/>
    <s v="$21.97"/>
    <s v="$35.44"/>
    <s v="$13.47"/>
    <n v="12"/>
    <s v="$1,545.45"/>
    <n v="0.06"/>
    <s v="$170.36"/>
    <s v="$1,368.44"/>
    <s v="$4.92"/>
    <s v="$1,349.95"/>
    <n v="1368.44"/>
    <n v="1349.95"/>
    <n v="18.490000000000009"/>
    <n v="4.92"/>
    <n v="170.36"/>
    <n v="1184.5100000000002"/>
    <n v="35.44"/>
    <n v="259.83999999999997"/>
    <n v="254.91999999999996"/>
    <n v="249.99999999999997"/>
    <m/>
  </r>
  <r>
    <s v="6207-1"/>
    <x v="343"/>
    <s v="Cyra Reiten"/>
    <s v="Westfield 1 Anderson St,Chatswood"/>
    <x v="0"/>
    <s v="NSW"/>
    <x v="0"/>
    <s v="Nicholas Fernandes"/>
    <s v="Medium"/>
    <s v="Cando PC940 Copier"/>
    <x v="0"/>
    <s v="Small Box"/>
    <s v="Regular Air"/>
    <d v="2016-01-17T00:00:00"/>
    <s v="$278.99"/>
    <s v="$449.99"/>
    <s v="$171.00"/>
    <n v="38"/>
    <s v="$2,759.72"/>
    <n v="0.03"/>
    <s v="$2,633.97"/>
    <s v="$26,652.16"/>
    <s v="$49.00"/>
    <s v="$26,592.26"/>
    <n v="26652.16"/>
    <n v="26592.26"/>
    <n v="59.900000000001455"/>
    <n v="49"/>
    <n v="2633.97"/>
    <n v="24007.289999999997"/>
    <n v="449.99"/>
    <n v="14514.65"/>
    <n v="14465.65"/>
    <n v="14416.65"/>
    <m/>
  </r>
  <r>
    <s v="6207-1"/>
    <x v="514"/>
    <s v="Mike Kennedy"/>
    <s v="99 Lygon Street,East Brunswick"/>
    <x v="1"/>
    <s v="VIC"/>
    <x v="2"/>
    <s v="Connor Betts"/>
    <s v="Critical"/>
    <s v="Cando S750 Color Inkjet Printer"/>
    <x v="1"/>
    <s v="Medium Box"/>
    <s v="Regular Air"/>
    <d v="2016-10-05T00:00:00"/>
    <s v="$75.00"/>
    <s v="$120.97"/>
    <s v="$45.97"/>
    <n v="17"/>
    <s v="$2,753.72"/>
    <n v="0"/>
    <s v="$242.77"/>
    <s v="$26,257.07"/>
    <s v="$26.30"/>
    <s v="$2,582.03"/>
    <n v="26257.07"/>
    <n v="2582.0300000000002"/>
    <n v="23675.040000000001"/>
    <n v="26.3"/>
    <n v="242.77"/>
    <n v="2365.5600000000004"/>
    <n v="120.97"/>
    <n v="1840.0199999999998"/>
    <n v="1813.7199999999998"/>
    <n v="1787.4199999999998"/>
    <m/>
  </r>
  <r>
    <s v="6207-1"/>
    <x v="785"/>
    <s v="Roy Skaria"/>
    <s v="2/797 Botany Rd,Rosebery"/>
    <x v="0"/>
    <s v="NSW"/>
    <x v="3"/>
    <s v="Samantha Chairs"/>
    <s v="High"/>
    <s v="Unpadded Memo Slips"/>
    <x v="0"/>
    <s v="Small Box"/>
    <s v="Regular Air"/>
    <d v="2016-02-21T00:00:00"/>
    <s v="$2.59"/>
    <s v="$3.98"/>
    <s v="$1.39"/>
    <n v="22"/>
    <s v="$43.78"/>
    <n v="7.0000000000000007E-2"/>
    <s v="$0.44"/>
    <s v="$43.34"/>
    <s v="$2.97"/>
    <s v="$46.31"/>
    <n v="43.34"/>
    <n v="46.31"/>
    <n v="-2.9699999999999989"/>
    <n v="2.97"/>
    <n v="0.44"/>
    <n v="48.84"/>
    <n v="3.98"/>
    <n v="90.09"/>
    <n v="87.12"/>
    <n v="84.15"/>
    <m/>
  </r>
  <r>
    <s v="6207-1"/>
    <x v="776"/>
    <s v="Emily Grady"/>
    <s v="359 Crown Street,Surry Hills"/>
    <x v="0"/>
    <s v="NSW"/>
    <x v="1"/>
    <s v="Phoebe Gour"/>
    <s v="Not Specified"/>
    <s v="Cando S750 Color Inkjet Printer"/>
    <x v="0"/>
    <s v="Small Box"/>
    <s v="Regular Air"/>
    <d v="2016-08-20T00:00:00"/>
    <s v="$75.00"/>
    <s v="$120.97"/>
    <s v="$45.97"/>
    <n v="21"/>
    <s v="$1,545.72"/>
    <n v="0.03"/>
    <s v="$15.46"/>
    <s v="$1,467.68"/>
    <s v="$26.30"/>
    <s v="$1,447.27"/>
    <n v="1467.68"/>
    <n v="1447.27"/>
    <n v="20.410000000000082"/>
    <n v="26.3"/>
    <n v="15.46"/>
    <n v="1458.11"/>
    <n v="120.97"/>
    <n v="2551.21"/>
    <n v="2524.91"/>
    <n v="2498.6099999999997"/>
    <m/>
  </r>
  <r>
    <s v="6208-1"/>
    <x v="786"/>
    <s v="Don Jones"/>
    <s v="6-8 O'Connell Street,Newtown"/>
    <x v="0"/>
    <s v="NSW"/>
    <x v="3"/>
    <s v="Nicholas Fernandes"/>
    <s v="Medium"/>
    <s v="Smiths General Use 3-Ring Binders"/>
    <x v="0"/>
    <s v="Wrap Bag"/>
    <s v="Regular Air"/>
    <d v="2016-02-21T00:00:00"/>
    <s v="$1.18"/>
    <s v="$1.88"/>
    <s v="$0.70"/>
    <n v="31"/>
    <s v="$43.78"/>
    <n v="0.04"/>
    <s v="$0.44"/>
    <s v="$43.34"/>
    <s v="$1.49"/>
    <s v="$46.91"/>
    <n v="43.34"/>
    <n v="46.91"/>
    <n v="-3.5699999999999932"/>
    <n v="1.49"/>
    <n v="0.44"/>
    <n v="47.96"/>
    <n v="1.88"/>
    <n v="59.33"/>
    <n v="57.839999999999996"/>
    <n v="56.349999999999994"/>
    <m/>
  </r>
  <r>
    <s v="6208-1"/>
    <x v="327"/>
    <s v="Eric Barreto"/>
    <s v="359 Crown Street,Surry Hills"/>
    <x v="0"/>
    <s v="NSW"/>
    <x v="2"/>
    <s v="Phoebe Gour"/>
    <s v="High"/>
    <s v="Smiths Bulk Pack Metal Binder Clips"/>
    <x v="2"/>
    <s v="Small Pack"/>
    <s v="Regular Air"/>
    <d v="2016-05-21T00:00:00"/>
    <s v="$3.95"/>
    <s v="$6.08"/>
    <s v="$2.13"/>
    <n v="32"/>
    <s v="$1,485.68"/>
    <n v="0.08"/>
    <s v="$111.72"/>
    <s v="$1,444.67"/>
    <s v="$1.82"/>
    <s v="$1,463.67"/>
    <n v="1444.67"/>
    <n v="1463.67"/>
    <n v="-19"/>
    <n v="1.82"/>
    <n v="111.72"/>
    <n v="1353.77"/>
    <n v="6.08"/>
    <n v="84.66"/>
    <n v="82.84"/>
    <n v="81.02000000000001"/>
    <m/>
  </r>
  <r>
    <s v="6208-1"/>
    <x v="603"/>
    <s v="Edward Becker"/>
    <s v="501 George St,Sydney"/>
    <x v="0"/>
    <s v="NSW"/>
    <x v="1"/>
    <s v="Samantha Chairs"/>
    <s v="Medium"/>
    <s v="Artisan 487 Labels"/>
    <x v="0"/>
    <s v="Small Box"/>
    <s v="Regular Air"/>
    <d v="2015-08-28T00:00:00"/>
    <s v="$2.29"/>
    <s v="$3.69"/>
    <s v="$1.40"/>
    <n v="16"/>
    <s v="$143.64"/>
    <n v="0.04"/>
    <s v="$4.52"/>
    <s v="$134.35"/>
    <s v="$0.50"/>
    <s v="$148.89"/>
    <n v="134.35"/>
    <n v="148.88999999999999"/>
    <n v="-14.539999999999992"/>
    <n v="0.5"/>
    <n v="4.5199999999999996"/>
    <n v="144.86999999999998"/>
    <n v="3.69"/>
    <n v="55.019999999999996"/>
    <n v="54.519999999999996"/>
    <n v="54.019999999999996"/>
    <m/>
  </r>
  <r>
    <s v="6209-1"/>
    <x v="126"/>
    <s v="Roy Collins"/>
    <s v="Westfield Sydney,Sydney"/>
    <x v="0"/>
    <s v="NSW"/>
    <x v="0"/>
    <s v="Natasha Song"/>
    <s v="Low"/>
    <s v="Smiths Metal Binder Clips"/>
    <x v="1"/>
    <s v="Small Box"/>
    <s v="Express Air"/>
    <d v="2016-05-12T00:00:00"/>
    <s v="$1.60"/>
    <s v="$2.62"/>
    <s v="$1.02"/>
    <n v="23"/>
    <s v="$125.76"/>
    <n v="0"/>
    <s v="$12.58"/>
    <s v="$113.18"/>
    <s v="$0.80"/>
    <s v="$113.98"/>
    <n v="113.18"/>
    <n v="113.98"/>
    <n v="-0.79999999999999716"/>
    <n v="0.8"/>
    <n v="12.58"/>
    <n v="102.2"/>
    <n v="2.62"/>
    <n v="48.480000000000004"/>
    <n v="47.680000000000007"/>
    <n v="46.88000000000001"/>
    <m/>
  </r>
  <r>
    <s v="6209-1"/>
    <x v="426"/>
    <s v="Edward Hooks"/>
    <s v="224A Gertrude St,Fitzroy"/>
    <x v="1"/>
    <s v="VIC"/>
    <x v="2"/>
    <s v="Connor Betts"/>
    <s v="Low"/>
    <s v="Artisan 479 Labels"/>
    <x v="1"/>
    <s v="Small Box"/>
    <s v="Regular Air"/>
    <d v="2013-08-12T00:00:00"/>
    <s v="$1.59"/>
    <s v="$2.61"/>
    <s v="$1.02"/>
    <n v="26"/>
    <s v="$225.00"/>
    <n v="0.01"/>
    <s v="$2.26"/>
    <s v="$213.89"/>
    <s v="$0.50"/>
    <s v="$224.39"/>
    <n v="213.89"/>
    <n v="224.39"/>
    <n v="-10.5"/>
    <n v="0.5"/>
    <n v="2.2599999999999998"/>
    <n v="222.63"/>
    <n v="2.61"/>
    <n v="66.099999999999994"/>
    <n v="65.599999999999994"/>
    <n v="65.099999999999994"/>
    <m/>
  </r>
  <r>
    <s v="6209-1"/>
    <x v="700"/>
    <s v="Tony Sayre"/>
    <s v="499-501 Lygon Street,Carlton North"/>
    <x v="1"/>
    <s v="VIC"/>
    <x v="1"/>
    <s v="Yvette Biti"/>
    <s v="Critical"/>
    <s v="Smiths Metal Binder Clips"/>
    <x v="1"/>
    <s v="Small Box"/>
    <s v="Regular Air"/>
    <d v="2016-02-18T00:00:00"/>
    <s v="$1.60"/>
    <s v="$2.62"/>
    <s v="$1.02"/>
    <n v="48"/>
    <s v="$125.76"/>
    <n v="0.04"/>
    <s v="$12.58"/>
    <s v="$113.18"/>
    <s v="$0.80"/>
    <s v="$113.98"/>
    <n v="113.18"/>
    <n v="113.98"/>
    <n v="-0.79999999999999716"/>
    <n v="0.8"/>
    <n v="12.58"/>
    <n v="102.2"/>
    <n v="2.62"/>
    <n v="113.98"/>
    <n v="113.18"/>
    <n v="112.38000000000001"/>
    <m/>
  </r>
  <r>
    <s v="6209-1"/>
    <x v="700"/>
    <s v="Tony Sayre"/>
    <s v="499-501 Lygon Street,Carlton North"/>
    <x v="1"/>
    <s v="VIC"/>
    <x v="1"/>
    <s v="Yvette Biti"/>
    <s v="High"/>
    <s v="Smiths Metal Binder Clips"/>
    <x v="0"/>
    <s v="Small Box"/>
    <s v="Regular Air"/>
    <d v="2016-02-18T00:00:00"/>
    <s v="$1.60"/>
    <s v="$2.62"/>
    <s v="$1.02"/>
    <n v="25"/>
    <s v="$125.76"/>
    <n v="0.09"/>
    <s v="$12.58"/>
    <s v="$113.18"/>
    <s v="$0.80"/>
    <s v="$113.98"/>
    <n v="113.18"/>
    <n v="113.98"/>
    <n v="-0.79999999999999716"/>
    <n v="0.8"/>
    <n v="12.58"/>
    <n v="102.2"/>
    <n v="2.62"/>
    <n v="53.72"/>
    <n v="52.92"/>
    <n v="52.120000000000005"/>
    <m/>
  </r>
  <r>
    <s v="6209-1"/>
    <x v="624"/>
    <s v="Alejandro Ballentine"/>
    <s v="412 Brunswick St,Fitzroy"/>
    <x v="1"/>
    <s v="VIC"/>
    <x v="1"/>
    <s v="Connor Betts"/>
    <s v="High"/>
    <s v="Smiths Metal Binder Clips"/>
    <x v="0"/>
    <s v="Small Box"/>
    <s v="Regular Air"/>
    <d v="2016-02-13T00:00:00"/>
    <s v="$1.60"/>
    <s v="$2.62"/>
    <s v="$1.02"/>
    <n v="13"/>
    <s v="$125.76"/>
    <n v="0.03"/>
    <s v="$12.58"/>
    <s v="$113.18"/>
    <s v="$0.80"/>
    <s v="$113.98"/>
    <n v="113.18"/>
    <n v="113.98"/>
    <n v="-0.79999999999999716"/>
    <n v="0.8"/>
    <n v="12.58"/>
    <n v="102.2"/>
    <n v="2.62"/>
    <n v="22.280000000000005"/>
    <n v="21.480000000000004"/>
    <n v="20.680000000000003"/>
    <m/>
  </r>
  <r>
    <s v="6209-1"/>
    <x v="66"/>
    <s v="Philip Brown"/>
    <s v="499-501 Lygon Street,Carlton North"/>
    <x v="1"/>
    <s v="VIC"/>
    <x v="0"/>
    <s v="Yvette Biti"/>
    <s v="Medium"/>
    <s v="Wirebound Voice Message Log Book"/>
    <x v="1"/>
    <s v="Small Box"/>
    <s v="Regular Air"/>
    <d v="2015-04-19T00:00:00"/>
    <s v="$2.90"/>
    <s v="$4.76"/>
    <s v="$1.86"/>
    <n v="41"/>
    <s v="$141.31"/>
    <n v="0.08"/>
    <s v="$5.47"/>
    <s v="$146.33"/>
    <s v="$0.88"/>
    <s v="$148.69"/>
    <n v="146.33000000000001"/>
    <n v="148.69"/>
    <n v="-2.3599999999999852"/>
    <n v="0.88"/>
    <n v="5.47"/>
    <n v="144.1"/>
    <n v="4.76"/>
    <n v="190.57"/>
    <n v="189.69"/>
    <n v="188.81"/>
    <m/>
  </r>
  <r>
    <s v="6209-1"/>
    <x v="787"/>
    <s v="Art Miller"/>
    <s v="8 Quay Street,Haymarket"/>
    <x v="0"/>
    <s v="NSW"/>
    <x v="3"/>
    <s v="Leighton Forrest"/>
    <s v="Medium"/>
    <s v="Smiths Metal Binder Clips"/>
    <x v="0"/>
    <s v="Small Pack"/>
    <s v="Regular Air"/>
    <d v="2016-01-04T00:00:00"/>
    <s v="$1.60"/>
    <s v="$2.62"/>
    <s v="$1.02"/>
    <n v="22"/>
    <s v="$125.76"/>
    <n v="0.02"/>
    <s v="$12.58"/>
    <s v="$113.18"/>
    <s v="$0.80"/>
    <s v="$113.98"/>
    <n v="113.18"/>
    <n v="113.98"/>
    <n v="-0.79999999999999716"/>
    <n v="0.8"/>
    <n v="12.58"/>
    <n v="102.2"/>
    <n v="2.62"/>
    <n v="45.86"/>
    <n v="45.06"/>
    <n v="44.260000000000005"/>
    <m/>
  </r>
  <r>
    <s v="6209-1"/>
    <x v="777"/>
    <s v="Jasper Cacioppo"/>
    <s v="24 Addison Rd,Marrickville"/>
    <x v="0"/>
    <s v="NSW"/>
    <x v="2"/>
    <s v="Radhya Staples"/>
    <s v="High"/>
    <s v="Smiths Metal Binder Clips"/>
    <x v="0"/>
    <s v="Wrap Bag"/>
    <s v="Regular Air"/>
    <d v="2016-02-16T00:00:00"/>
    <s v="$1.60"/>
    <s v="$2.62"/>
    <s v="$1.02"/>
    <n v="31"/>
    <s v="$125.76"/>
    <n v="0.09"/>
    <s v="$12.58"/>
    <s v="$113.18"/>
    <s v="$0.80"/>
    <s v="$113.98"/>
    <n v="113.18"/>
    <n v="113.98"/>
    <n v="-0.79999999999999716"/>
    <n v="0.8"/>
    <n v="12.58"/>
    <n v="102.2"/>
    <n v="2.62"/>
    <n v="69.44"/>
    <n v="68.64"/>
    <n v="67.84"/>
    <m/>
  </r>
  <r>
    <s v="6209-1"/>
    <x v="729"/>
    <s v="Dave Hallsten"/>
    <s v="1 John St,Waterloo"/>
    <x v="0"/>
    <s v="NSW"/>
    <x v="2"/>
    <s v="Charlie Bui"/>
    <s v="Not Specified"/>
    <s v="Smiths Metal Binder Clips"/>
    <x v="0"/>
    <s v="Wrap Bag"/>
    <s v="Regular Air"/>
    <d v="2016-08-20T00:00:00"/>
    <s v="$1.60"/>
    <s v="$2.62"/>
    <s v="$1.02"/>
    <n v="47"/>
    <s v="$125.76"/>
    <n v="0.04"/>
    <s v="$12.58"/>
    <s v="$113.18"/>
    <s v="$0.80"/>
    <s v="$113.98"/>
    <n v="113.18"/>
    <n v="113.98"/>
    <n v="-0.79999999999999716"/>
    <n v="0.8"/>
    <n v="12.58"/>
    <n v="102.2"/>
    <n v="2.62"/>
    <n v="111.36"/>
    <n v="110.56"/>
    <n v="109.76"/>
    <m/>
  </r>
  <r>
    <s v="6209-1"/>
    <x v="277"/>
    <s v="Harold Dahlen"/>
    <s v="53-55 Liverpool St,Sydney"/>
    <x v="0"/>
    <s v="NSW"/>
    <x v="1"/>
    <s v="Tina Carlton"/>
    <s v="Critical"/>
    <s v="Apex Box Cutter Scissors"/>
    <x v="0"/>
    <s v="Small Box"/>
    <s v="Regular Air"/>
    <d v="2016-06-20T00:00:00"/>
    <s v="$4.19"/>
    <s v="$10.23"/>
    <s v="$6.04"/>
    <n v="30"/>
    <s v="$356.80"/>
    <n v="0.08"/>
    <s v="$1.00"/>
    <s v="$356.04"/>
    <s v="$4.68"/>
    <s v="$365.83"/>
    <n v="356.04"/>
    <n v="365.83"/>
    <n v="-9.7899999999999636"/>
    <n v="4.68"/>
    <n v="1"/>
    <n v="369.51"/>
    <n v="10.23"/>
    <n v="310.58000000000004"/>
    <n v="305.90000000000003"/>
    <n v="301.22000000000003"/>
    <m/>
  </r>
  <r>
    <s v="6209-1"/>
    <x v="349"/>
    <s v="Pete Armstrong"/>
    <s v="506 Swan Street,Richmond"/>
    <x v="1"/>
    <s v="VIC"/>
    <x v="2"/>
    <s v="Connor Betts"/>
    <s v="Low"/>
    <s v="Smiths Metal Binder Clips"/>
    <x v="0"/>
    <s v="Small Box"/>
    <s v="Express Air"/>
    <d v="2016-02-16T00:00:00"/>
    <s v="$1.60"/>
    <s v="$2.62"/>
    <s v="$1.02"/>
    <n v="32"/>
    <s v="$125.76"/>
    <n v="0.1"/>
    <s v="$12.58"/>
    <s v="$113.18"/>
    <s v="$0.80"/>
    <s v="$113.98"/>
    <n v="113.18"/>
    <n v="113.98"/>
    <n v="-0.79999999999999716"/>
    <n v="0.8"/>
    <n v="12.58"/>
    <n v="102.2"/>
    <n v="2.62"/>
    <n v="72.06"/>
    <n v="71.260000000000005"/>
    <n v="70.460000000000008"/>
    <m/>
  </r>
  <r>
    <s v="6209-2"/>
    <x v="349"/>
    <s v="Pete Armstrong"/>
    <s v="506 Swan Street,Richmond"/>
    <x v="1"/>
    <s v="VIC"/>
    <x v="3"/>
    <s v="Connor Betts"/>
    <s v="Medium"/>
    <s v="Wirebound Message Book, 4 per Page"/>
    <x v="0"/>
    <s v="Small Box"/>
    <s v="Express Air"/>
    <d v="2016-02-16T00:00:00"/>
    <s v="$3.48"/>
    <s v="$5.43"/>
    <s v="$1.95"/>
    <n v="38"/>
    <s v="$28.60"/>
    <n v="0.03"/>
    <s v="$2.55"/>
    <s v="$26.09"/>
    <s v="$0.95"/>
    <s v="$22.59"/>
    <n v="26.09"/>
    <n v="22.59"/>
    <n v="3.5"/>
    <n v="0.95"/>
    <n v="2.5499999999999998"/>
    <n v="20.99"/>
    <n v="5.43"/>
    <n v="204.73999999999995"/>
    <n v="203.78999999999996"/>
    <n v="202.83999999999997"/>
    <m/>
  </r>
  <r>
    <s v="6210-1"/>
    <x v="343"/>
    <s v="Jarie Kunitz"/>
    <s v="Sydney Fish Market, Bank Street, Sydney"/>
    <x v="0"/>
    <s v="NSW"/>
    <x v="1"/>
    <s v="Phoebe Gour"/>
    <s v="Critical"/>
    <s v="Smiths File Caddy"/>
    <x v="0"/>
    <s v="Small Box"/>
    <s v="Regular Air"/>
    <d v="2016-01-19T00:00:00"/>
    <s v="$4.03"/>
    <s v="$9.38"/>
    <s v="$5.35"/>
    <n v="44"/>
    <s v="$286.64"/>
    <n v="0.03"/>
    <s v="$28.76"/>
    <s v="$256.96"/>
    <s v="$7.28"/>
    <s v="$265.34"/>
    <n v="256.95999999999998"/>
    <n v="265.33999999999997"/>
    <n v="-8.3799999999999955"/>
    <n v="7.28"/>
    <n v="28.76"/>
    <n v="243.85999999999996"/>
    <n v="9.3800000000000008"/>
    <n v="391.24"/>
    <n v="383.96000000000004"/>
    <n v="376.68000000000006"/>
    <m/>
  </r>
  <r>
    <s v="6210-1"/>
    <x v="618"/>
    <s v="Nicole Brennan"/>
    <s v="310 Wattle St,Ultimo"/>
    <x v="0"/>
    <s v="NSW"/>
    <x v="3"/>
    <s v="Aanya Zhang"/>
    <s v="Medium"/>
    <s v="Smiths Standard Envelopes"/>
    <x v="0"/>
    <s v="Small Pack"/>
    <s v="Regular Air"/>
    <d v="2016-07-30T00:00:00"/>
    <s v="$3.52"/>
    <s v="$5.68"/>
    <s v="$2.16"/>
    <n v="3"/>
    <s v="$12.86"/>
    <n v="0.05"/>
    <s v="$0.33"/>
    <s v="$12.35"/>
    <s v="$1.39"/>
    <s v="$12.45"/>
    <n v="12.35"/>
    <n v="12.45"/>
    <n v="-9.9999999999999645E-2"/>
    <n v="1.39"/>
    <n v="0.33"/>
    <n v="13.51"/>
    <n v="5.68"/>
    <n v="18.100000000000001"/>
    <n v="16.71"/>
    <n v="15.32"/>
    <m/>
  </r>
  <r>
    <s v="6211-1"/>
    <x v="535"/>
    <s v="Cyma Kinney"/>
    <s v="Sydney Fish Market, Bank Street, Sydney"/>
    <x v="0"/>
    <s v="NSW"/>
    <x v="1"/>
    <s v="Phoebe Gour"/>
    <s v="Medium"/>
    <s v="TechSavi Cordless Elite Duo"/>
    <x v="0"/>
    <s v="Small Box"/>
    <s v="Regular Air"/>
    <d v="2016-03-28T00:00:00"/>
    <s v="$60.59"/>
    <s v="$100.98"/>
    <s v="$40.39"/>
    <n v="46"/>
    <s v="$329.89"/>
    <n v="0.02"/>
    <s v="$26.39"/>
    <s v="$303.50"/>
    <s v="$7.18"/>
    <s v="$309.00"/>
    <n v="303.5"/>
    <n v="309"/>
    <n v="-5.5"/>
    <n v="7.18"/>
    <n v="26.39"/>
    <n v="289.79000000000002"/>
    <n v="100.98"/>
    <n v="4625.87"/>
    <n v="4618.6899999999996"/>
    <n v="4611.5099999999993"/>
    <m/>
  </r>
  <r>
    <s v="6211-1"/>
    <x v="727"/>
    <s v="Arthur Prichep"/>
    <s v="Sydney Fish Market, Bank Street, Sydney"/>
    <x v="0"/>
    <s v="NSW"/>
    <x v="2"/>
    <s v="Phoebe Gour"/>
    <s v="High"/>
    <s v="Binder Posts"/>
    <x v="0"/>
    <s v="Wrap Bag"/>
    <s v="Regular Air"/>
    <d v="2016-06-17T00:00:00"/>
    <s v="$3.50"/>
    <s v="$5.74"/>
    <s v="$2.24"/>
    <n v="33"/>
    <s v="$257.60"/>
    <n v="0.06"/>
    <s v="$2.08"/>
    <s v="$245.02"/>
    <s v="$5.01"/>
    <s v="$245.55"/>
    <n v="245.02"/>
    <n v="245.55"/>
    <n v="-0.53000000000000114"/>
    <n v="5.01"/>
    <n v="2.08"/>
    <n v="248.48"/>
    <n v="5.74"/>
    <n v="192.35"/>
    <n v="187.34"/>
    <n v="182.33"/>
    <m/>
  </r>
  <r>
    <s v="6211-1"/>
    <x v="452"/>
    <s v="Cynthia Voltz"/>
    <s v="Westfield Miranda, 600 Kingsway,Miranda"/>
    <x v="0"/>
    <s v="NSW"/>
    <x v="0"/>
    <s v="Preston Senome"/>
    <s v="Low"/>
    <s v="TypeRight  Top-Opening Peel &amp; Seel  Envelopes, Gray"/>
    <x v="0"/>
    <s v="Small Box"/>
    <s v="Regular Air"/>
    <d v="2016-09-05T00:00:00"/>
    <s v="$21.56"/>
    <s v="$35.94"/>
    <s v="$14.38"/>
    <n v="20"/>
    <s v="$473.68"/>
    <n v="0.08"/>
    <s v="$38.25"/>
    <s v="$432.03"/>
    <s v="$6.66"/>
    <s v="$457.62"/>
    <n v="432.03"/>
    <n v="457.62"/>
    <n v="-25.590000000000032"/>
    <n v="6.66"/>
    <n v="38.25"/>
    <n v="426.03000000000003"/>
    <n v="35.94"/>
    <n v="687.20999999999992"/>
    <n v="680.55"/>
    <n v="673.89"/>
    <m/>
  </r>
  <r>
    <s v="6213-1"/>
    <x v="288"/>
    <s v="Mike Kennedy"/>
    <s v="99 Lygon Street,East Brunswick"/>
    <x v="1"/>
    <s v="VIC"/>
    <x v="1"/>
    <s v="Connor Betts"/>
    <s v="Not Specified"/>
    <s v="Adesso Programmable 142-Key Keyboard"/>
    <x v="2"/>
    <s v="Large Box"/>
    <s v="Regular Air"/>
    <d v="2014-12-15T00:00:00"/>
    <s v="$39.64"/>
    <s v="$152.48"/>
    <s v="$112.84"/>
    <n v="1"/>
    <s v="$3,599.60"/>
    <n v="0"/>
    <s v="$191.98"/>
    <s v="$3,634.63"/>
    <s v="$6.50"/>
    <s v="$3,355.60"/>
    <n v="3634.63"/>
    <n v="3355.6"/>
    <n v="279.0300000000002"/>
    <n v="6.5"/>
    <n v="191.98"/>
    <n v="3170.12"/>
    <n v="152.47999999999999"/>
    <n v="-33"/>
    <n v="-39.5"/>
    <n v="-46"/>
    <m/>
  </r>
  <r>
    <s v="6213-1"/>
    <x v="788"/>
    <s v="Maria Zettner"/>
    <s v="152 Bunnerong Road,Eastgardens"/>
    <x v="0"/>
    <s v="NSW"/>
    <x v="2"/>
    <s v="Tina Carlton"/>
    <s v="Critical"/>
    <s v="Multi-Use Personal File Cart and Caster Set, Three Stacking Bins"/>
    <x v="0"/>
    <s v="Wrap Bag"/>
    <s v="Regular Air"/>
    <d v="2016-08-25T00:00:00"/>
    <s v="$14.95"/>
    <s v="$34.76"/>
    <s v="$19.81"/>
    <n v="2"/>
    <s v="$436.88"/>
    <n v="0.03"/>
    <s v="$26.14"/>
    <s v="$401.93"/>
    <s v="$8.22"/>
    <s v="$414.69"/>
    <n v="401.93"/>
    <n v="414.69"/>
    <n v="-12.759999999999991"/>
    <n v="8.2200000000000006"/>
    <n v="26.14"/>
    <n v="396.77000000000004"/>
    <n v="34.76"/>
    <n v="51.599999999999994"/>
    <n v="43.379999999999995"/>
    <n v="35.159999999999997"/>
    <m/>
  </r>
  <r>
    <s v="6214-1"/>
    <x v="698"/>
    <s v="Quincy Jones"/>
    <s v="Shop 3/144 Waterloo Road,Greenacre"/>
    <x v="0"/>
    <s v="NSW"/>
    <x v="1"/>
    <s v="Samantha Chairs"/>
    <s v="Not Specified"/>
    <s v="Smiths Colored Bar Computer Paper"/>
    <x v="0"/>
    <s v="Small Box"/>
    <s v="Regular Air"/>
    <d v="2016-02-24T00:00:00"/>
    <s v="$21.97"/>
    <s v="$35.44"/>
    <s v="$13.47"/>
    <n v="25"/>
    <s v="$1,701.12"/>
    <n v="0"/>
    <s v="$136.09"/>
    <s v="$1,565.03"/>
    <s v="$4.92"/>
    <s v="$1,569.95"/>
    <n v="1565.03"/>
    <n v="1569.95"/>
    <n v="-4.9200000000000728"/>
    <n v="4.92"/>
    <n v="136.09"/>
    <n v="1438.7800000000002"/>
    <n v="35.44"/>
    <n v="754.82999999999993"/>
    <n v="749.91"/>
    <n v="744.99"/>
    <m/>
  </r>
  <r>
    <s v="6214-1"/>
    <x v="412"/>
    <s v="Christy Brittain"/>
    <s v="Shop 1, 186-190 Church Street,Parramatta;46a Macleay Street,Potts Point"/>
    <x v="0"/>
    <s v="NSW"/>
    <x v="1"/>
    <s v="Mihael Khan"/>
    <s v="Critical"/>
    <s v="Smiths Pen Style Liquid Stix; Assorted (yellow, pink, green, blue, orange), 5/Pack"/>
    <x v="0"/>
    <s v="Small Box"/>
    <s v="Regular Air"/>
    <d v="2016-06-02T00:00:00"/>
    <s v="$3.88"/>
    <s v="$6.47"/>
    <s v="$2.59"/>
    <n v="19"/>
    <s v="$116.48"/>
    <n v="7.0000000000000007E-2"/>
    <s v="$8.15"/>
    <s v="$101.43"/>
    <s v="$1.22"/>
    <s v="$119.40"/>
    <n v="101.43"/>
    <n v="119.4"/>
    <n v="-17.97"/>
    <n v="1.22"/>
    <n v="8.15"/>
    <n v="112.47"/>
    <n v="6.47"/>
    <n v="115.99999999999999"/>
    <n v="114.77999999999999"/>
    <n v="113.55999999999999"/>
    <m/>
  </r>
  <r>
    <s v="6214-1"/>
    <x v="426"/>
    <s v="Edward Hooks"/>
    <s v="224A Gertrude St,Fitzroy"/>
    <x v="1"/>
    <s v="VIC"/>
    <x v="1"/>
    <s v="Connor Betts"/>
    <s v="Medium"/>
    <s v="Apex Box Cutter Scissors"/>
    <x v="0"/>
    <s v="Small Box"/>
    <s v="Regular Air"/>
    <d v="2013-08-12T00:00:00"/>
    <s v="$4.19"/>
    <s v="$10.23"/>
    <s v="$6.04"/>
    <n v="1"/>
    <s v="$287.00"/>
    <n v="0"/>
    <s v="$28.26"/>
    <s v="$256.64"/>
    <s v="$4.68"/>
    <s v="$263.94"/>
    <n v="256.64"/>
    <n v="263.94"/>
    <n v="-7.3000000000000114"/>
    <n v="4.68"/>
    <n v="28.26"/>
    <n v="240.36"/>
    <n v="10.23"/>
    <n v="-13.350000000000001"/>
    <n v="-18.03"/>
    <n v="-22.71"/>
    <m/>
  </r>
  <r>
    <s v="6214-1"/>
    <x v="356"/>
    <s v="Matt Collister"/>
    <s v="99 Glebe Point Rd,Glebe"/>
    <x v="0"/>
    <s v="NSW"/>
    <x v="3"/>
    <s v="Natasha Song"/>
    <s v="Medium"/>
    <s v="Smiths Standard Envelopes"/>
    <x v="0"/>
    <s v="Small Box"/>
    <s v="Regular Air"/>
    <d v="2016-01-01T00:00:00"/>
    <s v="$3.52"/>
    <s v="$5.68"/>
    <s v="$2.16"/>
    <n v="50"/>
    <s v="$273.52"/>
    <n v="7.0000000000000007E-2"/>
    <s v="$13.77"/>
    <s v="$261.95"/>
    <s v="$1.39"/>
    <s v="$278.92"/>
    <n v="261.95"/>
    <n v="278.92"/>
    <n v="-16.970000000000027"/>
    <n v="1.39"/>
    <n v="13.77"/>
    <n v="266.54000000000002"/>
    <n v="5.68"/>
    <n v="271.62"/>
    <n v="270.23"/>
    <n v="268.84000000000003"/>
    <m/>
  </r>
  <r>
    <s v="6214-1"/>
    <x v="571"/>
    <s v="Charlotte Melton"/>
    <s v="211/25-29 Dixon St,Haymarket"/>
    <x v="0"/>
    <s v="NSW"/>
    <x v="3"/>
    <s v="Preston Senome"/>
    <s v="Medium"/>
    <s v="Artisan Hi-Liter GlideStik Fluorescent Highlighter, Yellow Ink"/>
    <x v="0"/>
    <s v="Wrap Bag"/>
    <s v="Regular Air"/>
    <d v="2015-05-29T00:00:00"/>
    <s v="$1.05"/>
    <s v="$1.95"/>
    <s v="$0.90"/>
    <n v="19"/>
    <s v="$139.20"/>
    <n v="0.03"/>
    <s v="$5.57"/>
    <s v="$125.01"/>
    <s v="$1.63"/>
    <s v="$128.55"/>
    <n v="125.01"/>
    <n v="128.55000000000001"/>
    <n v="-3.5400000000000063"/>
    <n v="1.63"/>
    <n v="5.57"/>
    <n v="124.61000000000001"/>
    <n v="1.95"/>
    <n v="33.11"/>
    <n v="31.479999999999997"/>
    <n v="29.849999999999998"/>
    <m/>
  </r>
  <r>
    <s v="6214-1"/>
    <x v="226"/>
    <s v="Kelly Williams"/>
    <s v="499-501 Lygon Street,Carlton North"/>
    <x v="1"/>
    <s v="VIC"/>
    <x v="1"/>
    <s v="Yvette Biti"/>
    <s v="High"/>
    <s v="Beekin 105-Key Black Keyboard"/>
    <x v="1"/>
    <s v="Small Pack"/>
    <s v="Regular Air"/>
    <d v="2015-08-28T00:00:00"/>
    <s v="$6.39"/>
    <s v="$19.98"/>
    <s v="$13.59"/>
    <n v="1"/>
    <s v="$124.48"/>
    <n v="0.1"/>
    <s v="$12.45"/>
    <s v="$112.03"/>
    <s v="$4.00"/>
    <s v="$196.04"/>
    <n v="112.03"/>
    <n v="196.04"/>
    <n v="-84.009999999999991"/>
    <n v="4"/>
    <n v="12.45"/>
    <n v="187.59"/>
    <n v="19.98"/>
    <n v="11.530000000000001"/>
    <n v="7.5300000000000011"/>
    <n v="3.5300000000000011"/>
    <m/>
  </r>
  <r>
    <s v="6214-1"/>
    <x v="566"/>
    <s v="Laura Armstrong"/>
    <s v="240-242 Johnston Street,Fitzroy"/>
    <x v="1"/>
    <s v="VIC"/>
    <x v="1"/>
    <s v="Connor Betts"/>
    <s v="High"/>
    <s v="Artisan 48 Labels"/>
    <x v="0"/>
    <s v="Small Pack"/>
    <s v="Regular Air"/>
    <d v="2015-09-10T00:00:00"/>
    <s v="$3.84"/>
    <s v="$6.30"/>
    <s v="$2.46"/>
    <n v="21"/>
    <s v="$320.65"/>
    <n v="7.0000000000000007E-2"/>
    <s v="$2.61"/>
    <s v="$231.63"/>
    <s v="$0.50"/>
    <s v="$228.52"/>
    <n v="231.63"/>
    <n v="228.52"/>
    <n v="3.1099999999999852"/>
    <n v="0.5"/>
    <n v="2.61"/>
    <n v="226.41"/>
    <n v="6.3"/>
    <n v="130.18999999999997"/>
    <n v="129.68999999999997"/>
    <n v="129.18999999999997"/>
    <m/>
  </r>
  <r>
    <s v="6214-1"/>
    <x v="698"/>
    <s v="Quincy Jones"/>
    <s v="Shop 3/144 Waterloo Road,Greenacre"/>
    <x v="0"/>
    <s v="NSW"/>
    <x v="1"/>
    <s v="Samantha Chairs"/>
    <s v="High"/>
    <s v="Smiths Colored Bar Computer Paper"/>
    <x v="0"/>
    <s v="Small Box"/>
    <s v="Regular Air"/>
    <d v="2016-02-24T00:00:00"/>
    <s v="$21.97"/>
    <s v="$35.44"/>
    <s v="$13.47"/>
    <n v="25"/>
    <s v="$1,701.12"/>
    <n v="0.03"/>
    <s v="$136.09"/>
    <s v="$1,555.03"/>
    <s v="$4.92"/>
    <s v="$1,548.95"/>
    <n v="1555.03"/>
    <n v="1548.95"/>
    <n v="6.0799999999999272"/>
    <n v="4.92"/>
    <n v="136.09"/>
    <n v="1417.7800000000002"/>
    <n v="35.44"/>
    <n v="754.82999999999993"/>
    <n v="749.91"/>
    <n v="744.99"/>
    <m/>
  </r>
  <r>
    <s v="6214-1"/>
    <x v="327"/>
    <s v="Eric Barreto"/>
    <s v="359 Crown Street,Surry Hills"/>
    <x v="0"/>
    <s v="NSW"/>
    <x v="0"/>
    <s v="Phoebe Gour"/>
    <s v="Medium"/>
    <s v="Artisan 474 Labels"/>
    <x v="0"/>
    <s v="Small Box"/>
    <s v="Regular Air"/>
    <d v="2016-05-21T00:00:00"/>
    <s v="$1.84"/>
    <s v="$2.88"/>
    <s v="$1.04"/>
    <n v="16"/>
    <s v="$26.92"/>
    <n v="0"/>
    <s v="$1.76"/>
    <s v="$26.85"/>
    <s v="$0.99"/>
    <s v="$26.47"/>
    <n v="26.85"/>
    <n v="26.47"/>
    <n v="0.38000000000000256"/>
    <n v="0.99"/>
    <n v="1.76"/>
    <n v="25.699999999999996"/>
    <n v="2.88"/>
    <n v="45.31"/>
    <n v="44.32"/>
    <n v="43.33"/>
    <m/>
  </r>
  <r>
    <s v="6214-1"/>
    <x v="48"/>
    <s v="Patrick OBrill"/>
    <s v="53 Riley Street,Woolloomooloo"/>
    <x v="0"/>
    <s v="NSW"/>
    <x v="2"/>
    <s v="Tina Carlton"/>
    <s v="Medium"/>
    <s v="Self-Adhesive Ring Binder Labels"/>
    <x v="0"/>
    <s v="Wrap Bag"/>
    <s v="Regular Air"/>
    <d v="2013-12-18T00:00:00"/>
    <s v="$2.18"/>
    <s v="$3.52"/>
    <s v="$1.34"/>
    <n v="48"/>
    <s v="$26.90"/>
    <n v="7.0000000000000007E-2"/>
    <s v="$2.20"/>
    <s v="$25.20"/>
    <s v="$6.83"/>
    <s v="$26.10"/>
    <n v="25.2"/>
    <n v="26.1"/>
    <n v="-0.90000000000000213"/>
    <n v="6.83"/>
    <n v="2.2000000000000002"/>
    <n v="30.73"/>
    <n v="3.52"/>
    <n v="173.59000000000003"/>
    <n v="166.76000000000002"/>
    <n v="159.93"/>
    <m/>
  </r>
  <r>
    <s v="6214-1"/>
    <x v="343"/>
    <s v="Maria Bertelson"/>
    <s v="188 Pitt Street,Sydney"/>
    <x v="0"/>
    <s v="NSW"/>
    <x v="3"/>
    <s v="Tina Carlton"/>
    <s v="Not Specified"/>
    <s v="Artisan File Folder Labels"/>
    <x v="0"/>
    <s v="Small Pack"/>
    <s v="Regular Air"/>
    <d v="2016-01-19T00:00:00"/>
    <s v="$1.84"/>
    <s v="$2.88"/>
    <s v="$1.04"/>
    <n v="45"/>
    <s v="$305.60"/>
    <n v="0.02"/>
    <s v="$14.58"/>
    <s v="$361.34"/>
    <s v="$5.33"/>
    <s v="$368.82"/>
    <n v="361.34"/>
    <n v="368.82"/>
    <n v="-7.4800000000000182"/>
    <n v="5.33"/>
    <n v="14.58"/>
    <n v="359.57"/>
    <n v="2.88"/>
    <n v="120.35"/>
    <n v="115.02"/>
    <n v="109.69"/>
    <m/>
  </r>
  <r>
    <s v="6215-1"/>
    <x v="789"/>
    <s v="Jim Kriz"/>
    <s v="1-2/299 Sussex St,Sydney"/>
    <x v="0"/>
    <s v="NSW"/>
    <x v="0"/>
    <s v="Aanya Zhang"/>
    <s v="Not Specified"/>
    <s v="Slimame Pencils"/>
    <x v="0"/>
    <s v="Small Box"/>
    <s v="Regular Air"/>
    <d v="2016-03-20T00:00:00"/>
    <s v="$1.76"/>
    <s v="$2.94"/>
    <s v="$1.18"/>
    <n v="25"/>
    <s v="$35.82"/>
    <n v="0.01"/>
    <s v="$3.55"/>
    <s v="$32.85"/>
    <s v="$0.81"/>
    <s v="$33.85"/>
    <n v="32.85"/>
    <n v="33.85"/>
    <n v="-1"/>
    <n v="0.81"/>
    <n v="3.55"/>
    <n v="31.110000000000003"/>
    <n v="2.94"/>
    <n v="70.760000000000005"/>
    <n v="69.95"/>
    <n v="69.14"/>
    <m/>
  </r>
  <r>
    <s v="6215-1"/>
    <x v="450"/>
    <s v="Eleni McCrrary"/>
    <s v="79 Elliott St,Balmain"/>
    <x v="0"/>
    <s v="NSW"/>
    <x v="3"/>
    <s v="Aanya Zhang"/>
    <s v="Not Specified"/>
    <s v="Pizazz Drawing Pencil Set"/>
    <x v="0"/>
    <s v="Small Box"/>
    <s v="Regular Air"/>
    <d v="2015-08-26T00:00:00"/>
    <s v="$1.53"/>
    <s v="$2.78"/>
    <s v="$1.25"/>
    <n v="27"/>
    <s v="$161.88"/>
    <n v="0.05"/>
    <s v="$7.69"/>
    <s v="$36.57"/>
    <s v="$1.34"/>
    <s v="$36.76"/>
    <n v="36.57"/>
    <n v="36.76"/>
    <n v="-0.18999999999999773"/>
    <n v="1.34"/>
    <n v="7.69"/>
    <n v="30.41"/>
    <n v="2.78"/>
    <n v="68.709999999999994"/>
    <n v="67.36999999999999"/>
    <n v="66.029999999999987"/>
    <m/>
  </r>
  <r>
    <s v="6215-1"/>
    <x v="514"/>
    <s v="Mike Kennedy"/>
    <s v="99 Lygon Street,East Brunswick"/>
    <x v="1"/>
    <s v="VIC"/>
    <x v="1"/>
    <s v="Connor Betts"/>
    <s v="Not Specified"/>
    <s v="Office Shears by Apex"/>
    <x v="0"/>
    <s v="Small Box"/>
    <s v="Regular Air"/>
    <d v="2016-10-05T00:00:00"/>
    <s v="$0.94"/>
    <s v="$2.08"/>
    <s v="$1.14"/>
    <n v="30"/>
    <s v="$80.84"/>
    <n v="0.08"/>
    <s v="$2.83"/>
    <s v="$71.53"/>
    <s v="$2.56"/>
    <s v="$86.78"/>
    <n v="71.53"/>
    <n v="86.78"/>
    <n v="-15.25"/>
    <n v="2.56"/>
    <n v="2.83"/>
    <n v="86.51"/>
    <n v="2.08"/>
    <n v="62.13000000000001"/>
    <n v="59.570000000000007"/>
    <n v="57.010000000000005"/>
    <m/>
  </r>
  <r>
    <s v="6215-1"/>
    <x v="738"/>
    <s v="Linda Southworth"/>
    <s v="359 Crown Street,Surry Hills"/>
    <x v="0"/>
    <s v="NSW"/>
    <x v="1"/>
    <s v="Phoebe Gour"/>
    <s v="Critical"/>
    <s v="Artisan Hole Reinforcements"/>
    <x v="1"/>
    <s v="Jumbo Drum"/>
    <s v="Delivery Truck"/>
    <d v="2016-03-04T00:00:00"/>
    <s v="$3.99"/>
    <s v="$6.23"/>
    <s v="$2.24"/>
    <n v="43"/>
    <s v="$110.96"/>
    <n v="0.06"/>
    <s v="$1.11"/>
    <s v="$109.85"/>
    <s v="$6.97"/>
    <s v="$110.68"/>
    <n v="109.85"/>
    <n v="110.68"/>
    <n v="-0.83000000000001251"/>
    <n v="6.97"/>
    <n v="1.1100000000000001"/>
    <n v="116.54"/>
    <n v="6.23"/>
    <n v="273.75000000000006"/>
    <n v="266.78000000000003"/>
    <n v="259.81"/>
    <m/>
  </r>
  <r>
    <s v="6216-1"/>
    <x v="598"/>
    <s v="Allen Armold"/>
    <s v="224A Gertrude St,Fitzroy"/>
    <x v="1"/>
    <s v="VIC"/>
    <x v="1"/>
    <s v="Connor Betts"/>
    <s v="Not Specified"/>
    <s v="Deluxe Rollaway Locking File with Drawer"/>
    <x v="1"/>
    <s v="Small Box"/>
    <s v="Express Air"/>
    <d v="2015-12-12T00:00:00"/>
    <s v="$178.83"/>
    <s v="$415.88"/>
    <s v="$237.05"/>
    <n v="29"/>
    <s v="$3,759.69"/>
    <n v="0.03"/>
    <s v="$140.95"/>
    <s v="$3,731.33"/>
    <s v="$11.37"/>
    <s v="$3,653.62"/>
    <n v="3731.33"/>
    <n v="3653.62"/>
    <n v="77.710000000000036"/>
    <n v="11.37"/>
    <n v="140.94999999999999"/>
    <n v="3524.04"/>
    <n v="415.88"/>
    <n v="11930.94"/>
    <n v="11919.57"/>
    <n v="11908.199999999999"/>
    <m/>
  </r>
  <r>
    <s v="6216-1"/>
    <x v="756"/>
    <s v="Nora Paige"/>
    <s v="85-113 Dunning Ave,Roseberry"/>
    <x v="0"/>
    <s v="NSW"/>
    <x v="1"/>
    <s v="Mihael Khan"/>
    <s v="Low"/>
    <s v="Smiths Standard Envelopes"/>
    <x v="0"/>
    <s v="Small Box"/>
    <s v="Regular Air"/>
    <d v="2016-06-12T00:00:00"/>
    <s v="$3.52"/>
    <s v="$5.68"/>
    <s v="$2.16"/>
    <n v="42"/>
    <s v="$252.50"/>
    <n v="0.01"/>
    <s v="$2.04"/>
    <s v="$235.25"/>
    <s v="$1.39"/>
    <s v="$231.52"/>
    <n v="235.25"/>
    <n v="231.52"/>
    <n v="3.7299999999999898"/>
    <n v="1.39"/>
    <n v="2.04"/>
    <n v="230.87"/>
    <n v="5.68"/>
    <n v="237.91"/>
    <n v="236.52"/>
    <n v="235.13000000000002"/>
    <m/>
  </r>
  <r>
    <s v="6217-1"/>
    <x v="164"/>
    <s v="Janet Lee"/>
    <s v="Hoyts Entertainment Quarter 122 Lang Road,Moore Park"/>
    <x v="0"/>
    <s v="NSW"/>
    <x v="1"/>
    <s v="Tina Carlton"/>
    <s v="High"/>
    <s v="Pizazz Drawing Pencil Set"/>
    <x v="0"/>
    <s v="Wrap Bag"/>
    <s v="Regular Air"/>
    <d v="2015-10-11T00:00:00"/>
    <s v="$1.53"/>
    <s v="$2.78"/>
    <s v="$1.25"/>
    <n v="39"/>
    <s v="$151.98"/>
    <n v="0.06"/>
    <s v="$50.79"/>
    <s v="$163.23"/>
    <s v="$1.34"/>
    <s v="$160.20"/>
    <n v="163.22999999999999"/>
    <n v="160.19999999999999"/>
    <n v="3.0300000000000011"/>
    <n v="1.34"/>
    <n v="50.79"/>
    <n v="110.75"/>
    <n v="2.78"/>
    <n v="58.969999999999992"/>
    <n v="57.629999999999988"/>
    <n v="56.289999999999985"/>
    <m/>
  </r>
  <r>
    <s v="6217-1"/>
    <x v="403"/>
    <s v="Greg Tran"/>
    <s v="Crown Complex,Southbank"/>
    <x v="1"/>
    <s v="VIC"/>
    <x v="2"/>
    <s v="Yvette Biti"/>
    <s v="Low"/>
    <s v="TypeRight Side-Opening Peel &amp; Seel Expanding Envelopes"/>
    <x v="0"/>
    <s v="Small Box"/>
    <s v="Express Air"/>
    <d v="2015-04-28T00:00:00"/>
    <s v="$54.29"/>
    <s v="$90.48"/>
    <s v="$36.19"/>
    <n v="34"/>
    <s v="$1,474.68"/>
    <n v="0.03"/>
    <s v="$0.00"/>
    <s v="$1,445.68"/>
    <s v="$19.99"/>
    <s v="$1,467.67"/>
    <n v="1445.68"/>
    <n v="1467.67"/>
    <n v="-21.990000000000009"/>
    <n v="19.989999999999998"/>
    <n v="0"/>
    <n v="1487.66"/>
    <n v="90.48"/>
    <n v="3096.31"/>
    <n v="3076.32"/>
    <n v="3056.3300000000004"/>
    <m/>
  </r>
  <r>
    <s v="6217-1"/>
    <x v="624"/>
    <s v="Alejandro Ballentine"/>
    <s v="412 Brunswick St,Fitzroy"/>
    <x v="1"/>
    <s v="VIC"/>
    <x v="0"/>
    <s v="Connor Betts"/>
    <s v="Medium"/>
    <s v="3Max Polarizing Task Lamp with Clamp Arm, Light Gray"/>
    <x v="0"/>
    <s v="Small Box"/>
    <s v="Express Air"/>
    <d v="2016-02-13T00:00:00"/>
    <s v="$56.16"/>
    <s v="$136.98"/>
    <s v="$80.82"/>
    <n v="34"/>
    <s v="$1,694.36"/>
    <n v="7.0000000000000007E-2"/>
    <s v="$146.95"/>
    <s v="$1,444.67"/>
    <s v="$24.49"/>
    <s v="$1,460.28"/>
    <n v="1444.67"/>
    <n v="1460.28"/>
    <n v="-15.6099999999999"/>
    <n v="24.49"/>
    <n v="146.94999999999999"/>
    <n v="1337.82"/>
    <n v="136.97999999999999"/>
    <n v="4534.8599999999997"/>
    <n v="4510.37"/>
    <n v="4485.88"/>
    <m/>
  </r>
  <r>
    <s v="6218-1"/>
    <x v="139"/>
    <s v="Erica Hernandez"/>
    <s v="12 Princess Hwy,Sylvania"/>
    <x v="0"/>
    <s v="NSW"/>
    <x v="3"/>
    <s v="Nicholas Fernandes"/>
    <s v="Critical"/>
    <s v="Steady Liquid Accent Tank-Style Highlighters"/>
    <x v="0"/>
    <s v="Wrap Bag"/>
    <s v="Regular Air"/>
    <d v="2016-12-12T00:00:00"/>
    <s v="$1.31"/>
    <s v="$2.84"/>
    <s v="$1.53"/>
    <n v="36"/>
    <s v="$65.36"/>
    <n v="0.1"/>
    <s v="$2.77"/>
    <s v="$61.98"/>
    <s v="$0.93"/>
    <s v="$69.35"/>
    <n v="61.98"/>
    <n v="69.349999999999994"/>
    <n v="-7.3699999999999974"/>
    <n v="0.93"/>
    <n v="2.77"/>
    <n v="67.510000000000005"/>
    <n v="2.84"/>
    <n v="100.4"/>
    <n v="99.47"/>
    <n v="98.539999999999992"/>
    <m/>
  </r>
  <r>
    <s v="6218-1"/>
    <x v="121"/>
    <s v="Jegerrin Martin"/>
    <s v="412 Brunswick St,Fitzroy"/>
    <x v="1"/>
    <s v="VIC"/>
    <x v="3"/>
    <s v="Connor Betts"/>
    <s v="Not Specified"/>
    <s v="Steady 52201 APSCO Electric Pencil Sharpener"/>
    <x v="0"/>
    <s v="Small Pack"/>
    <s v="Regular Air"/>
    <d v="2013-05-16T00:00:00"/>
    <s v="$16.80"/>
    <s v="$40.97"/>
    <s v="$24.17"/>
    <n v="22"/>
    <s v="$1,639.30"/>
    <n v="0.06"/>
    <s v="$128.60"/>
    <s v="$1,548.69"/>
    <s v="$8.99"/>
    <s v="$1,494.95"/>
    <n v="1548.69"/>
    <n v="1494.95"/>
    <n v="53.740000000000009"/>
    <n v="8.99"/>
    <n v="128.6"/>
    <n v="1375.3400000000001"/>
    <n v="40.97"/>
    <n v="781.7299999999999"/>
    <n v="772.7399999999999"/>
    <n v="763.74999999999989"/>
    <m/>
  </r>
  <r>
    <s v="6218-1"/>
    <x v="235"/>
    <s v="Thomas Thornton"/>
    <s v="222 Barkly St,St Kilda"/>
    <x v="1"/>
    <s v="VIC"/>
    <x v="1"/>
    <s v="Yvette Biti"/>
    <s v="Medium"/>
    <s v="Artisan 481 Labels"/>
    <x v="0"/>
    <s v="Small Box"/>
    <s v="Regular Air"/>
    <d v="2016-04-24T00:00:00"/>
    <s v="$1.94"/>
    <s v="$3.08"/>
    <s v="$1.14"/>
    <n v="50"/>
    <s v="$32.88"/>
    <n v="0.02"/>
    <s v="$0.25"/>
    <s v="$22.66"/>
    <s v="$0.99"/>
    <s v="$22.63"/>
    <n v="22.66"/>
    <n v="22.63"/>
    <n v="3.0000000000001137E-2"/>
    <n v="0.99"/>
    <n v="0.25"/>
    <n v="23.369999999999997"/>
    <n v="3.08"/>
    <n v="154.74"/>
    <n v="153.75"/>
    <n v="152.76"/>
    <m/>
  </r>
  <r>
    <s v="6219-1"/>
    <x v="285"/>
    <s v="Cindy Chapman"/>
    <s v="53-55 Liverpool St,Sydney"/>
    <x v="0"/>
    <s v="NSW"/>
    <x v="2"/>
    <s v="Tina Carlton"/>
    <s v="Critical"/>
    <s v="Apex Elite Stainless Steel Scissors"/>
    <x v="0"/>
    <s v="Small Pack"/>
    <s v="Regular Air"/>
    <d v="2014-10-02T00:00:00"/>
    <s v="$3.42"/>
    <s v="$8.34"/>
    <s v="$4.92"/>
    <n v="41"/>
    <s v="$258.30"/>
    <n v="0.03"/>
    <s v="$0.00"/>
    <s v="$258.30"/>
    <s v="$2.64"/>
    <s v="$243.39"/>
    <n v="258.3"/>
    <n v="243.39"/>
    <n v="14.910000000000025"/>
    <n v="2.64"/>
    <n v="0"/>
    <n v="246.02999999999997"/>
    <n v="8.34"/>
    <n v="344.58"/>
    <n v="341.94"/>
    <n v="339.3"/>
    <m/>
  </r>
  <r>
    <s v="6219-1"/>
    <x v="790"/>
    <s v="Steven Cartwright"/>
    <s v="523 King St,Newtown"/>
    <x v="0"/>
    <s v="NSW"/>
    <x v="2"/>
    <s v="Aanya Zhang"/>
    <s v="High"/>
    <s v="Steady Pocket Accent Highlighters"/>
    <x v="0"/>
    <s v="Small Box"/>
    <s v="Regular Air"/>
    <d v="2016-03-09T00:00:00"/>
    <s v="$0.93"/>
    <s v="$1.60"/>
    <s v="$0.67"/>
    <n v="7"/>
    <s v="$68.80"/>
    <n v="0.09"/>
    <s v="$0.69"/>
    <s v="$68.11"/>
    <s v="$1.29"/>
    <s v="$69.40"/>
    <n v="68.11"/>
    <n v="69.400000000000006"/>
    <n v="-1.2900000000000063"/>
    <n v="1.29"/>
    <n v="0.69"/>
    <n v="70.000000000000014"/>
    <n v="1.6"/>
    <n v="11.8"/>
    <n v="10.510000000000002"/>
    <n v="9.2200000000000024"/>
    <m/>
  </r>
  <r>
    <s v="6219-1"/>
    <x v="790"/>
    <s v="Steven Cartwright"/>
    <s v="523 King St,Newtown"/>
    <x v="0"/>
    <s v="NSW"/>
    <x v="1"/>
    <s v="Aanya Zhang"/>
    <s v="Medium"/>
    <s v="Steady Pocket Accent Highlighters"/>
    <x v="0"/>
    <s v="Wrap Bag"/>
    <s v="Regular Air"/>
    <d v="2016-03-09T00:00:00"/>
    <s v="$0.93"/>
    <s v="$1.60"/>
    <s v="$0.67"/>
    <n v="41"/>
    <s v="$68.80"/>
    <n v="0.03"/>
    <s v="$0.69"/>
    <s v="$68.11"/>
    <s v="$1.29"/>
    <s v="$69.40"/>
    <n v="68.11"/>
    <n v="69.400000000000006"/>
    <n v="-1.2900000000000063"/>
    <n v="1.29"/>
    <n v="0.69"/>
    <n v="70.000000000000014"/>
    <n v="1.6"/>
    <n v="66.200000000000017"/>
    <n v="64.910000000000011"/>
    <n v="63.620000000000012"/>
    <m/>
  </r>
  <r>
    <s v="6220-1"/>
    <x v="345"/>
    <s v="Edward Nazzal"/>
    <s v="415 Crown St,Surry Hills"/>
    <x v="0"/>
    <s v="NSW"/>
    <x v="0"/>
    <s v="Leighton Forrest"/>
    <s v="High"/>
    <s v="Smiths Standard Envelopes"/>
    <x v="1"/>
    <s v="Small Box"/>
    <s v="Express Air"/>
    <d v="2016-06-16T00:00:00"/>
    <s v="$3.52"/>
    <s v="$5.68"/>
    <s v="$2.16"/>
    <n v="37"/>
    <s v="$168.60"/>
    <n v="0.04"/>
    <s v="$5.54"/>
    <s v="$136.03"/>
    <s v="$1.39"/>
    <s v="$137.45"/>
    <n v="136.03"/>
    <n v="137.44999999999999"/>
    <n v="-1.4199999999999875"/>
    <n v="1.39"/>
    <n v="5.54"/>
    <n v="133.29999999999998"/>
    <n v="5.68"/>
    <n v="206.01"/>
    <n v="204.62"/>
    <n v="203.23000000000002"/>
    <m/>
  </r>
  <r>
    <s v="6220-1"/>
    <x v="676"/>
    <s v="Dennis Bolton"/>
    <s v="8 Quay Street,Haymarket"/>
    <x v="0"/>
    <s v="NSW"/>
    <x v="1"/>
    <s v="Leighton Forrest"/>
    <s v="Not Specified"/>
    <s v="Apex Straight Scissors"/>
    <x v="2"/>
    <s v="Small Pack"/>
    <s v="Regular Air"/>
    <d v="2016-08-13T00:00:00"/>
    <s v="$5.19"/>
    <s v="$12.98"/>
    <s v="$7.79"/>
    <n v="8"/>
    <s v="$134.20"/>
    <n v="0.1"/>
    <s v="$1.24"/>
    <s v="$123.84"/>
    <s v="$3.14"/>
    <s v="$126.55"/>
    <n v="123.84"/>
    <n v="126.55"/>
    <n v="-2.7099999999999937"/>
    <n v="3.14"/>
    <n v="1.24"/>
    <n v="128.44999999999999"/>
    <n v="12.98"/>
    <n v="105.74000000000001"/>
    <n v="102.60000000000001"/>
    <n v="99.460000000000008"/>
    <m/>
  </r>
  <r>
    <s v="6220-1"/>
    <x v="181"/>
    <s v="Grant Carroll"/>
    <s v="10 O'Connell St,Sydney"/>
    <x v="0"/>
    <s v="NSW"/>
    <x v="0"/>
    <s v="Aanya Zhang"/>
    <s v="Medium"/>
    <s v="Apex Preferred Stainless Steel Scissors"/>
    <x v="0"/>
    <s v="Small Box"/>
    <s v="Regular Air"/>
    <d v="2015-08-15T00:00:00"/>
    <s v="$2.50"/>
    <s v="$5.68"/>
    <s v="$3.18"/>
    <n v="34"/>
    <s v="$232.49"/>
    <n v="7.0000000000000007E-2"/>
    <s v="$4.79"/>
    <s v="$227.09"/>
    <s v="$3.60"/>
    <s v="$224.59"/>
    <n v="227.09"/>
    <n v="224.59"/>
    <n v="2.5"/>
    <n v="3.6"/>
    <n v="4.79"/>
    <n v="223.4"/>
    <n v="5.68"/>
    <n v="191.93"/>
    <n v="188.33"/>
    <n v="184.73000000000002"/>
    <m/>
  </r>
  <r>
    <s v="6220-1"/>
    <x v="121"/>
    <s v="Eudokia Martin"/>
    <s v="412 Brunswick St,Fitzroy"/>
    <x v="1"/>
    <s v="VIC"/>
    <x v="1"/>
    <s v="Connor Betts"/>
    <s v="Medium"/>
    <s v="DrawIt Pizazz Watercolor Pencils, 10-Color Set with Brush"/>
    <x v="1"/>
    <s v="Medium Box"/>
    <s v="Regular Air"/>
    <d v="2013-05-15T00:00:00"/>
    <s v="$2.39"/>
    <s v="$4.26"/>
    <s v="$1.87"/>
    <n v="25"/>
    <s v="$1,858.70"/>
    <n v="0.05"/>
    <s v="$128.88"/>
    <s v="$1,648.59"/>
    <s v="$1.20"/>
    <s v="$1,650.58"/>
    <n v="1648.59"/>
    <n v="1650.58"/>
    <n v="-1.9900000000000091"/>
    <n v="1.2"/>
    <n v="128.88"/>
    <n v="1522.9"/>
    <n v="4.26"/>
    <n v="-21.179999999999996"/>
    <n v="-22.379999999999995"/>
    <n v="-23.579999999999995"/>
    <m/>
  </r>
  <r>
    <s v="6220-1"/>
    <x v="696"/>
    <s v="Sung Shariari"/>
    <s v="6/15 Cross Street,Double Bay"/>
    <x v="0"/>
    <s v="NSW"/>
    <x v="2"/>
    <s v="Leighton Forrest"/>
    <s v="Critical"/>
    <s v="Artisan 474 Labels"/>
    <x v="1"/>
    <s v="Small Box"/>
    <s v="Regular Air"/>
    <d v="2016-03-30T00:00:00"/>
    <s v="$1.84"/>
    <s v="$2.88"/>
    <s v="$1.04"/>
    <n v="21"/>
    <s v="$25.92"/>
    <n v="0.08"/>
    <s v="$2.50"/>
    <s v="$22.19"/>
    <s v="$0.99"/>
    <s v="$23.77"/>
    <n v="22.19"/>
    <n v="23.77"/>
    <n v="-1.5799999999999983"/>
    <n v="0.99"/>
    <n v="2.5"/>
    <n v="22.259999999999998"/>
    <n v="2.88"/>
    <n v="58.97"/>
    <n v="57.98"/>
    <n v="56.989999999999995"/>
    <m/>
  </r>
  <r>
    <s v="6220-1"/>
    <x v="663"/>
    <s v="Deanra Eno"/>
    <s v="412 Brunswick St,Fitzroy"/>
    <x v="1"/>
    <s v="VIC"/>
    <x v="3"/>
    <s v="Connor Betts"/>
    <s v="Not Specified"/>
    <s v="Smiths Standard Envelopes"/>
    <x v="0"/>
    <s v="Small Box"/>
    <s v="Regular Air"/>
    <d v="2016-03-22T00:00:00"/>
    <s v="$3.52"/>
    <s v="$5.68"/>
    <s v="$2.16"/>
    <n v="48"/>
    <s v="$31.66"/>
    <n v="0.05"/>
    <s v="$2.83"/>
    <s v="$32.05"/>
    <s v="$1.39"/>
    <s v="$36.55"/>
    <n v="32.049999999999997"/>
    <n v="36.549999999999997"/>
    <n v="-4.5"/>
    <n v="1.39"/>
    <n v="2.83"/>
    <n v="35.11"/>
    <n v="5.68"/>
    <n v="271.2"/>
    <n v="269.81"/>
    <n v="268.42"/>
    <m/>
  </r>
  <r>
    <s v="6221-1"/>
    <x v="256"/>
    <s v="Randy Ferguson"/>
    <s v="438 Victoria Avenue,Chatswood"/>
    <x v="0"/>
    <s v="NSW"/>
    <x v="1"/>
    <s v="Natasha Song"/>
    <s v="Critical"/>
    <s v="Artisan Hi-Liter GlideStik Fluorescent Highlighter, Yellow Ink"/>
    <x v="0"/>
    <s v="Wrap Bag"/>
    <s v="Express Air"/>
    <d v="2015-09-29T00:00:00"/>
    <s v="$1.92"/>
    <s v="$3.26"/>
    <s v="$1.34"/>
    <n v="37"/>
    <s v="$205.59"/>
    <n v="0.03"/>
    <s v="$17.45"/>
    <s v="$189.14"/>
    <s v="$1.86"/>
    <s v="$196.11"/>
    <n v="189.14"/>
    <n v="196.11"/>
    <n v="-6.9700000000000273"/>
    <n v="1.86"/>
    <n v="17.45"/>
    <n v="180.52000000000004"/>
    <n v="3.26"/>
    <n v="105.02999999999999"/>
    <n v="103.16999999999999"/>
    <n v="101.30999999999999"/>
    <m/>
  </r>
  <r>
    <s v="6221-1"/>
    <x v="608"/>
    <s v="Denise Monton"/>
    <s v="797 Botany Rd,Rosebery"/>
    <x v="0"/>
    <s v="NSW"/>
    <x v="1"/>
    <s v="Phoebe Gour"/>
    <s v="Critical"/>
    <s v="Smiths Metal Binder Clips"/>
    <x v="1"/>
    <s v="Medium Box"/>
    <s v="Regular Air"/>
    <d v="2016-07-07T00:00:00"/>
    <s v="$1.60"/>
    <s v="$2.62"/>
    <s v="$1.02"/>
    <n v="3"/>
    <s v="$63.92"/>
    <n v="0.01"/>
    <s v="$5.75"/>
    <s v="$57.67"/>
    <s v="$0.80"/>
    <s v="$69.59"/>
    <n v="57.67"/>
    <n v="69.59"/>
    <n v="-11.920000000000002"/>
    <n v="0.8"/>
    <n v="5.75"/>
    <n v="64.64"/>
    <n v="2.62"/>
    <n v="2.91"/>
    <n v="2.1100000000000003"/>
    <n v="1.3100000000000003"/>
    <m/>
  </r>
  <r>
    <s v="6221-1"/>
    <x v="735"/>
    <s v="Christopher Martinez"/>
    <s v="188 Pitt Street,Sydney"/>
    <x v="0"/>
    <s v="NSW"/>
    <x v="1"/>
    <s v="Tina Carlton"/>
    <s v="High"/>
    <s v="TechSavi Internet Navigator Keyboard"/>
    <x v="2"/>
    <s v="Small Pack"/>
    <s v="Regular Air"/>
    <d v="2016-12-19T00:00:00"/>
    <s v="$6.51"/>
    <s v="$30.98"/>
    <s v="$24.47"/>
    <n v="35"/>
    <s v="$139.35"/>
    <n v="0"/>
    <s v="$9.75"/>
    <s v="$126.87"/>
    <s v="$6.50"/>
    <s v="$127.77"/>
    <n v="126.87"/>
    <n v="127.77"/>
    <n v="-0.89999999999999147"/>
    <n v="6.5"/>
    <n v="9.75"/>
    <n v="124.51999999999998"/>
    <n v="30.98"/>
    <n v="1081.05"/>
    <n v="1074.55"/>
    <n v="1068.05"/>
    <m/>
  </r>
  <r>
    <s v="6221-1"/>
    <x v="791"/>
    <s v="Ricardo Emerson"/>
    <s v="188 Pitt Street,Sydney"/>
    <x v="0"/>
    <s v="NSW"/>
    <x v="2"/>
    <s v="Tina Carlton"/>
    <s v="High"/>
    <s v="PastelOcean Color Pencil Set"/>
    <x v="0"/>
    <s v="Small Box"/>
    <s v="Regular Air"/>
    <d v="2015-09-17T00:00:00"/>
    <s v="$11.11"/>
    <s v="$19.84"/>
    <s v="$8.73"/>
    <n v="4"/>
    <s v="$861.79"/>
    <n v="0.04"/>
    <s v="$26.21"/>
    <s v="$765.47"/>
    <s v="$4.10"/>
    <s v="$778.97"/>
    <n v="765.47"/>
    <n v="778.97"/>
    <n v="-13.5"/>
    <n v="4.0999999999999996"/>
    <n v="26.21"/>
    <n v="756.86"/>
    <n v="19.84"/>
    <n v="57.25"/>
    <n v="53.15"/>
    <n v="49.05"/>
    <m/>
  </r>
  <r>
    <s v="6221-1"/>
    <x v="393"/>
    <s v="Naresj Patel"/>
    <s v="106 Ebley Street,Bondi Junction"/>
    <x v="0"/>
    <s v="NSW"/>
    <x v="0"/>
    <s v="Leighton Forrest"/>
    <s v="Not Specified"/>
    <s v="PastelOcean Color Pencil Set"/>
    <x v="0"/>
    <s v="Wrap Bag"/>
    <s v="Regular Air"/>
    <d v="2016-10-18T00:00:00"/>
    <s v="$11.11"/>
    <s v="$19.84"/>
    <s v="$8.73"/>
    <n v="34"/>
    <s v="$1,039.78"/>
    <n v="7.0000000000000007E-2"/>
    <s v="$10.33"/>
    <s v="$939.05"/>
    <s v="$4.10"/>
    <s v="$945.83"/>
    <n v="939.05"/>
    <n v="945.83"/>
    <n v="-6.7800000000000864"/>
    <n v="4.0999999999999996"/>
    <n v="10.33"/>
    <n v="939.6"/>
    <n v="19.84"/>
    <n v="668.32999999999993"/>
    <n v="664.2299999999999"/>
    <n v="660.12999999999988"/>
    <m/>
  </r>
  <r>
    <s v="6222-1"/>
    <x v="667"/>
    <s v="Deirdre Greer"/>
    <s v="33/4 Barangaroo Avenue,Sydney"/>
    <x v="0"/>
    <s v="NSW"/>
    <x v="3"/>
    <s v="Natasha Song"/>
    <s v="Not Specified"/>
    <s v="Steady 52201 APSCO Electric Pencil Sharpener"/>
    <x v="0"/>
    <s v="Small Box"/>
    <s v="Regular Air"/>
    <d v="2016-04-03T00:00:00"/>
    <s v="$16.80"/>
    <s v="$40.97"/>
    <s v="$24.17"/>
    <n v="34"/>
    <s v="$573.58"/>
    <n v="7.0000000000000007E-2"/>
    <s v="$0.00"/>
    <s v="$573.58"/>
    <s v="$8.99"/>
    <s v="$582.57"/>
    <n v="573.58000000000004"/>
    <n v="582.57000000000005"/>
    <n v="-8.9900000000000091"/>
    <n v="8.99"/>
    <n v="0"/>
    <n v="591.56000000000006"/>
    <n v="40.97"/>
    <n v="1401.97"/>
    <n v="1392.98"/>
    <n v="1383.99"/>
    <m/>
  </r>
  <r>
    <s v="6222-1"/>
    <x v="683"/>
    <s v="Rick Hansen"/>
    <s v="Macquarie Centre Cnr Herring Road &amp; Waterloo Road,Macquarie Park"/>
    <x v="0"/>
    <s v="NSW"/>
    <x v="3"/>
    <s v="Nicholas Fernandes"/>
    <s v="Not Specified"/>
    <s v="Steady 52201 APSCO Electric Pencil Sharpener"/>
    <x v="0"/>
    <s v="Wrap Bag"/>
    <s v="Regular Air"/>
    <d v="2016-03-08T00:00:00"/>
    <s v="$16.80"/>
    <s v="$40.97"/>
    <s v="$24.17"/>
    <n v="25"/>
    <s v="$573.58"/>
    <n v="0"/>
    <s v="$0.00"/>
    <s v="$573.58"/>
    <s v="$8.99"/>
    <s v="$582.57"/>
    <n v="573.58000000000004"/>
    <n v="582.57000000000005"/>
    <n v="-8.9900000000000091"/>
    <n v="8.99"/>
    <n v="0"/>
    <n v="591.56000000000006"/>
    <n v="40.97"/>
    <n v="1033.24"/>
    <n v="1024.25"/>
    <n v="1015.26"/>
    <m/>
  </r>
  <r>
    <s v="6222-1"/>
    <x v="683"/>
    <s v="Rick Hansen"/>
    <s v="Macquarie Centre Cnr Herring Road &amp; Waterloo Road,Macquarie Park"/>
    <x v="0"/>
    <s v="NSW"/>
    <x v="0"/>
    <s v="Nicholas Fernandes"/>
    <s v="Medium"/>
    <s v="Steady 52201 APSCO Electric Pencil Sharpener"/>
    <x v="0"/>
    <s v="Wrap Bag"/>
    <s v="Regular Air"/>
    <d v="2016-03-08T00:00:00"/>
    <s v="$16.80"/>
    <s v="$40.97"/>
    <s v="$24.17"/>
    <n v="2"/>
    <s v="$573.58"/>
    <n v="0.03"/>
    <s v="$0.00"/>
    <s v="$573.58"/>
    <s v="$8.99"/>
    <s v="$582.57"/>
    <n v="573.58000000000004"/>
    <n v="582.57000000000005"/>
    <n v="-8.9900000000000091"/>
    <n v="8.99"/>
    <n v="0"/>
    <n v="591.56000000000006"/>
    <n v="40.97"/>
    <n v="90.929999999999993"/>
    <n v="81.94"/>
    <n v="72.95"/>
    <m/>
  </r>
  <r>
    <s v="6222-1"/>
    <x v="499"/>
    <s v="Roland Black"/>
    <s v="438 Victoria Avenue,Chatswood"/>
    <x v="0"/>
    <s v="NSW"/>
    <x v="2"/>
    <s v="Natasha Song"/>
    <s v="High"/>
    <s v="Apex Elite Stainless Steel Scissors"/>
    <x v="1"/>
    <s v="Large Box"/>
    <s v="Regular Air"/>
    <d v="2017-02-05T00:00:00"/>
    <s v="$3.42"/>
    <s v="$8.34"/>
    <s v="$4.92"/>
    <n v="49"/>
    <s v="$135.84"/>
    <n v="0.06"/>
    <s v="$4.06"/>
    <s v="$131.46"/>
    <s v="$2.64"/>
    <s v="$134.04"/>
    <n v="131.46"/>
    <n v="134.04"/>
    <n v="-2.5799999999999841"/>
    <n v="2.64"/>
    <n v="4.0599999999999996"/>
    <n v="132.61999999999998"/>
    <n v="8.34"/>
    <n v="407.23999999999995"/>
    <n v="404.59999999999997"/>
    <n v="401.96"/>
    <m/>
  </r>
  <r>
    <s v="6222-1"/>
    <x v="683"/>
    <s v="Rick Hansen"/>
    <s v="Macquarie Centre Cnr Herring Road &amp; Waterloo Road,Macquarie Park"/>
    <x v="0"/>
    <s v="NSW"/>
    <x v="3"/>
    <s v="Nicholas Fernandes"/>
    <s v="Medium"/>
    <s v="Steady 52201 APSCO Electric Pencil Sharpener"/>
    <x v="1"/>
    <s v="Small Box"/>
    <s v="Regular Air"/>
    <d v="2016-03-08T00:00:00"/>
    <s v="$16.80"/>
    <s v="$40.97"/>
    <s v="$24.17"/>
    <n v="14"/>
    <s v="$573.58"/>
    <n v="0"/>
    <s v="$0.00"/>
    <s v="$573.58"/>
    <s v="$8.99"/>
    <s v="$582.57"/>
    <n v="573.58000000000004"/>
    <n v="582.57000000000005"/>
    <n v="-8.9900000000000091"/>
    <n v="8.99"/>
    <n v="0"/>
    <n v="591.56000000000006"/>
    <n v="40.97"/>
    <n v="582.56999999999994"/>
    <n v="573.57999999999993"/>
    <n v="564.58999999999992"/>
    <m/>
  </r>
  <r>
    <s v="6222-1"/>
    <x v="683"/>
    <s v="Rick Hansen"/>
    <s v="Macquarie Centre Cnr Herring Road &amp; Waterloo Road,Macquarie Park"/>
    <x v="0"/>
    <s v="NSW"/>
    <x v="3"/>
    <s v="Nicholas Fernandes"/>
    <s v="Medium"/>
    <s v="Steady 52201 APSCO Electric Pencil Sharpener"/>
    <x v="0"/>
    <s v="Wrap Bag"/>
    <s v="Regular Air"/>
    <d v="2016-03-08T00:00:00"/>
    <s v="$16.80"/>
    <s v="$40.97"/>
    <s v="$24.17"/>
    <n v="27"/>
    <s v="$573.58"/>
    <n v="0.09"/>
    <s v="$0.00"/>
    <s v="$573.58"/>
    <s v="$8.99"/>
    <s v="$582.57"/>
    <n v="573.58000000000004"/>
    <n v="582.57000000000005"/>
    <n v="-8.9900000000000091"/>
    <n v="8.99"/>
    <n v="0"/>
    <n v="591.56000000000006"/>
    <n v="40.97"/>
    <n v="1115.18"/>
    <n v="1106.19"/>
    <n v="1097.2"/>
    <m/>
  </r>
  <r>
    <s v="6222-1"/>
    <x v="535"/>
    <s v="Joukine Gilding"/>
    <s v="120 Hardware St,Melbourne"/>
    <x v="1"/>
    <s v="VIC"/>
    <x v="1"/>
    <s v="Yvette Biti"/>
    <s v="Medium"/>
    <s v="Smiths SlimLine Pencil Sharpener"/>
    <x v="1"/>
    <s v="Large Box"/>
    <s v="Regular Air"/>
    <d v="2016-03-27T00:00:00"/>
    <s v="$4.79"/>
    <s v="$11.97"/>
    <s v="$7.18"/>
    <n v="30"/>
    <s v="$205.59"/>
    <n v="0.09"/>
    <s v="$14.25"/>
    <s v="$189.74"/>
    <s v="$5.81"/>
    <s v="$192.03"/>
    <n v="189.74"/>
    <n v="192.03"/>
    <n v="-2.289999999999992"/>
    <n v="5.81"/>
    <n v="14.25"/>
    <n v="183.59"/>
    <n v="11.97"/>
    <n v="350.66"/>
    <n v="344.85"/>
    <n v="339.04"/>
    <m/>
  </r>
  <r>
    <s v="6222-1"/>
    <x v="33"/>
    <s v="Keith Herrera"/>
    <s v="120 Hardware St,Melbourne"/>
    <x v="1"/>
    <s v="VIC"/>
    <x v="1"/>
    <s v="Connor Betts"/>
    <s v="Low"/>
    <s v="Smiths General Use 3-Ring Binders"/>
    <x v="0"/>
    <s v="Small Box"/>
    <s v="Regular Air"/>
    <d v="2014-07-31T00:00:00"/>
    <s v="$1.18"/>
    <s v="$1.88"/>
    <s v="$0.70"/>
    <n v="19"/>
    <s v="$34.40"/>
    <n v="0.09"/>
    <s v="$2.64"/>
    <s v="$34.33"/>
    <s v="$1.49"/>
    <s v="$39.69"/>
    <n v="34.33"/>
    <n v="39.69"/>
    <n v="-5.3599999999999994"/>
    <n v="1.49"/>
    <n v="2.64"/>
    <n v="38.54"/>
    <n v="1.88"/>
    <n v="34.57"/>
    <n v="33.08"/>
    <n v="31.59"/>
    <m/>
  </r>
  <r>
    <s v="6222-1"/>
    <x v="543"/>
    <s v="Olvera Toch"/>
    <s v="3 Carrington Road ,Box Hill"/>
    <x v="1"/>
    <s v="VIC"/>
    <x v="0"/>
    <s v="Yvette Biti"/>
    <s v="High"/>
    <s v="Artisan 481 Labels"/>
    <x v="1"/>
    <s v="Small Box"/>
    <s v="Express Air"/>
    <d v="2015-12-21T00:00:00"/>
    <s v="$1.94"/>
    <s v="$3.08"/>
    <s v="$1.14"/>
    <n v="37"/>
    <s v="$122.28"/>
    <n v="0.04"/>
    <s v="$12.20"/>
    <s v="$123.04"/>
    <s v="$0.99"/>
    <s v="$121.85"/>
    <n v="123.04"/>
    <n v="121.85"/>
    <n v="1.1900000000000119"/>
    <n v="0.99"/>
    <n v="12.2"/>
    <n v="110.63999999999999"/>
    <n v="3.08"/>
    <n v="102.75"/>
    <n v="101.76"/>
    <n v="100.77000000000001"/>
    <m/>
  </r>
  <r>
    <s v="6223-1"/>
    <x v="747"/>
    <s v="Valerie Dominguez"/>
    <s v="152 Bunnerong Road,Eastgardens"/>
    <x v="0"/>
    <s v="NSW"/>
    <x v="3"/>
    <s v="Tina Carlton"/>
    <s v="Low"/>
    <s v="Beekin 105-Key Black Keyboard"/>
    <x v="0"/>
    <s v="Small Box"/>
    <s v="Regular Air"/>
    <d v="2016-09-26T00:00:00"/>
    <s v="$6.39"/>
    <s v="$19.98"/>
    <s v="$13.59"/>
    <n v="46"/>
    <s v="$779.22"/>
    <n v="0.1"/>
    <s v="$57.96"/>
    <s v="$740.26"/>
    <s v="$4.00"/>
    <s v="$744.26"/>
    <n v="740.26"/>
    <n v="744.26"/>
    <n v="-4"/>
    <n v="4"/>
    <n v="57.96"/>
    <n v="690.3"/>
    <n v="19.98"/>
    <n v="865.12"/>
    <n v="861.12"/>
    <n v="857.12"/>
    <m/>
  </r>
  <r>
    <s v="6223-1"/>
    <x v="773"/>
    <s v="Shahid Hopkins"/>
    <s v="438 Victoria Avenue,Chatswood"/>
    <x v="0"/>
    <s v="NSW"/>
    <x v="1"/>
    <s v="Natasha Song"/>
    <s v="High"/>
    <s v="Beekin 105-Key Black Keyboard"/>
    <x v="0"/>
    <s v="Small Box"/>
    <s v="Regular Air"/>
    <d v="2015-11-24T00:00:00"/>
    <s v="$6.39"/>
    <s v="$19.98"/>
    <s v="$13.59"/>
    <n v="15"/>
    <s v="$108.90"/>
    <n v="0.05"/>
    <s v="$10.89"/>
    <s v="$98.01"/>
    <s v="$4.00"/>
    <s v="$102.51"/>
    <n v="98.01"/>
    <n v="102.51"/>
    <n v="-4.5"/>
    <n v="4"/>
    <n v="10.89"/>
    <n v="95.62"/>
    <n v="19.98"/>
    <n v="292.81"/>
    <n v="288.81"/>
    <n v="284.81"/>
    <m/>
  </r>
  <r>
    <s v="6223-1"/>
    <x v="719"/>
    <s v="Roy Skaria"/>
    <s v="2/797 Botany Rd,Rosebery"/>
    <x v="0"/>
    <s v="NSW"/>
    <x v="3"/>
    <s v="Samantha Chairs"/>
    <s v="Not Specified"/>
    <s v="Binder Posts"/>
    <x v="0"/>
    <s v="Small Box"/>
    <s v="Regular Air"/>
    <d v="2016-02-11T00:00:00"/>
    <s v="$3.50"/>
    <s v="$5.74"/>
    <s v="$2.24"/>
    <n v="33"/>
    <s v="$134.86"/>
    <n v="0.09"/>
    <s v="$9.04"/>
    <s v="$124.88"/>
    <s v="$5.01"/>
    <s v="$122.26"/>
    <n v="124.88"/>
    <n v="122.26"/>
    <n v="2.6199999999999903"/>
    <n v="5.01"/>
    <n v="9.0399999999999991"/>
    <n v="118.23000000000002"/>
    <n v="5.74"/>
    <n v="185.39000000000001"/>
    <n v="180.38000000000002"/>
    <n v="175.37000000000003"/>
    <m/>
  </r>
  <r>
    <s v="6224-1"/>
    <x v="792"/>
    <s v="Thea Hendricks"/>
    <s v="412 Brunswick St,Fitzroy"/>
    <x v="1"/>
    <s v="VIC"/>
    <x v="1"/>
    <s v="Connor Betts"/>
    <s v="High"/>
    <s v="Artisan 48 Labels"/>
    <x v="0"/>
    <s v="Small Box"/>
    <s v="Express Air"/>
    <d v="2016-07-14T00:00:00"/>
    <s v="$3.84"/>
    <s v="$6.30"/>
    <s v="$2.46"/>
    <n v="12"/>
    <s v="$136.02"/>
    <n v="0.03"/>
    <s v="$9.22"/>
    <s v="$123.86"/>
    <s v="$0.50"/>
    <s v="$126.85"/>
    <n v="123.86"/>
    <n v="126.85"/>
    <n v="-2.9899999999999949"/>
    <n v="0.5"/>
    <n v="9.2200000000000006"/>
    <n v="118.13"/>
    <n v="6.3"/>
    <n v="66.88"/>
    <n v="66.38"/>
    <n v="65.88"/>
    <m/>
  </r>
  <r>
    <s v="6224-1"/>
    <x v="757"/>
    <s v="George Zrebassa"/>
    <s v="81 MacLeay St,Potts Point"/>
    <x v="0"/>
    <s v="NSW"/>
    <x v="3"/>
    <s v="Samantha Chairs"/>
    <s v="High"/>
    <s v="Apex Straight Scissors"/>
    <x v="2"/>
    <s v="Large Box"/>
    <s v="Regular Air"/>
    <d v="2016-11-03T00:00:00"/>
    <s v="$5.19"/>
    <s v="$12.98"/>
    <s v="$7.79"/>
    <n v="2"/>
    <s v="$275.52"/>
    <n v="0.08"/>
    <s v="$13.78"/>
    <s v="$264.34"/>
    <s v="$3.14"/>
    <s v="$262.94"/>
    <n v="264.33999999999997"/>
    <n v="262.94"/>
    <n v="1.3999999999999773"/>
    <n v="3.14"/>
    <n v="13.78"/>
    <n v="252.29999999999998"/>
    <n v="12.98"/>
    <n v="15.320000000000002"/>
    <n v="12.180000000000001"/>
    <n v="9.0400000000000009"/>
    <m/>
  </r>
  <r>
    <s v="6224-1"/>
    <x v="789"/>
    <s v="Erica Smith"/>
    <s v="154 Castlereagh St,Sydney"/>
    <x v="0"/>
    <s v="NSW"/>
    <x v="3"/>
    <s v="Samantha Chairs"/>
    <s v="Not Specified"/>
    <s v="TechSavi Cordless Navigator Duo"/>
    <x v="0"/>
    <s v="Small Box"/>
    <s v="Regular Air"/>
    <d v="2016-03-21T00:00:00"/>
    <s v="$42.11"/>
    <s v="$80.98"/>
    <s v="$38.87"/>
    <n v="8"/>
    <s v="$939.06"/>
    <n v="0.02"/>
    <s v="$0.00"/>
    <s v="$939.06"/>
    <s v="$7.18"/>
    <s v="$945.84"/>
    <n v="939.06"/>
    <n v="945.84"/>
    <n v="-6.7800000000000864"/>
    <n v="7.18"/>
    <n v="0"/>
    <n v="953.02"/>
    <n v="80.98"/>
    <n v="655.02"/>
    <n v="647.84"/>
    <n v="640.66000000000008"/>
    <m/>
  </r>
  <r>
    <s v="6224-1"/>
    <x v="726"/>
    <s v="Lindsay Castell"/>
    <s v="Qantas Domestic Terminal,Mascot"/>
    <x v="0"/>
    <s v="NSW"/>
    <x v="1"/>
    <s v="Phoebe Gour"/>
    <s v="Medium"/>
    <s v="Artisan 474 Labels"/>
    <x v="0"/>
    <s v="Small Box"/>
    <s v="Express Air"/>
    <d v="2016-07-01T00:00:00"/>
    <s v="$1.84"/>
    <s v="$2.88"/>
    <s v="$1.04"/>
    <n v="23"/>
    <s v="$58.02"/>
    <n v="7.0000000000000007E-2"/>
    <s v="$0.00"/>
    <s v="$58.64"/>
    <s v="$0.99"/>
    <s v="$69.52"/>
    <n v="58.64"/>
    <n v="69.52"/>
    <n v="-10.879999999999995"/>
    <n v="0.99"/>
    <n v="0"/>
    <n v="70.509999999999991"/>
    <n v="2.88"/>
    <n v="67.22999999999999"/>
    <n v="66.239999999999995"/>
    <n v="65.25"/>
    <m/>
  </r>
  <r>
    <s v="6224-1"/>
    <x v="793"/>
    <s v="Valerie Takahito"/>
    <s v="Crown Complex,Southbank"/>
    <x v="1"/>
    <s v="VIC"/>
    <x v="1"/>
    <s v="Yvette Biti"/>
    <s v="Low"/>
    <s v="Amemy 3-Color Set"/>
    <x v="0"/>
    <s v="Wrap Bag"/>
    <s v="Regular Air"/>
    <d v="2016-04-28T00:00:00"/>
    <s v="$21.56"/>
    <s v="$36.55"/>
    <s v="$14.99"/>
    <n v="33"/>
    <s v="$139.84"/>
    <n v="7.0000000000000007E-2"/>
    <s v="$6.19"/>
    <s v="$123.83"/>
    <s v="$13.89"/>
    <s v="$124.05"/>
    <n v="123.83"/>
    <n v="124.05"/>
    <n v="-0.21999999999999886"/>
    <n v="13.89"/>
    <n v="6.19"/>
    <n v="131.75"/>
    <n v="36.549999999999997"/>
    <n v="1213.8499999999999"/>
    <n v="1199.9599999999998"/>
    <n v="1186.0699999999997"/>
    <m/>
  </r>
  <r>
    <s v="6224-1"/>
    <x v="190"/>
    <s v="Hunter Glantz"/>
    <s v="152 Bunnerong Road,Eastgardens"/>
    <x v="0"/>
    <s v="NSW"/>
    <x v="2"/>
    <s v="Tina Carlton"/>
    <s v="High"/>
    <s v="Brown Kraft Recycled Envelopes"/>
    <x v="0"/>
    <s v="Wrap Bag"/>
    <s v="Regular Air"/>
    <d v="2016-04-10T00:00:00"/>
    <s v="$11.04"/>
    <s v="$16.98"/>
    <s v="$5.94"/>
    <n v="34"/>
    <s v="$630.36"/>
    <n v="0.1"/>
    <s v="$37.73"/>
    <s v="$528.68"/>
    <s v="$12.39"/>
    <s v="$533.57"/>
    <n v="528.67999999999995"/>
    <n v="533.57000000000005"/>
    <n v="-4.8900000000001"/>
    <n v="12.39"/>
    <n v="37.729999999999997"/>
    <n v="508.23"/>
    <n v="16.98"/>
    <n v="551.98"/>
    <n v="539.59"/>
    <n v="527.20000000000005"/>
    <m/>
  </r>
  <r>
    <s v="6224-1"/>
    <x v="460"/>
    <s v="Steve Nguyen"/>
    <s v="61 York St,Sydney"/>
    <x v="0"/>
    <s v="NSW"/>
    <x v="3"/>
    <s v="Leighton Forrest"/>
    <s v="Low"/>
    <s v="Bagred Nubber Bands"/>
    <x v="0"/>
    <s v="Wrap Bag"/>
    <s v="Express Air"/>
    <d v="2016-12-26T00:00:00"/>
    <s v="$0.24"/>
    <s v="$1.26"/>
    <s v="$1.02"/>
    <n v="43"/>
    <s v="$126.80"/>
    <n v="0.01"/>
    <s v="$0.00"/>
    <s v="$127.82"/>
    <s v="$0.70"/>
    <s v="$128.55"/>
    <n v="127.82"/>
    <n v="128.55000000000001"/>
    <n v="-0.73000000000001819"/>
    <n v="0.7"/>
    <n v="0"/>
    <n v="129.25"/>
    <n v="1.26"/>
    <n v="54.88"/>
    <n v="54.18"/>
    <n v="53.48"/>
    <m/>
  </r>
  <r>
    <s v="6224-1"/>
    <x v="356"/>
    <s v="Matt Collister"/>
    <s v="99 Glebe Point Rd,Glebe"/>
    <x v="0"/>
    <s v="NSW"/>
    <x v="3"/>
    <s v="Natasha Song"/>
    <s v="Not Specified"/>
    <s v="Artisan 481 Labels"/>
    <x v="0"/>
    <s v="Small Box"/>
    <s v="Regular Air"/>
    <d v="2016-01-01T00:00:00"/>
    <s v="$1.94"/>
    <s v="$3.08"/>
    <s v="$1.14"/>
    <n v="46"/>
    <s v="$54.98"/>
    <n v="0.04"/>
    <s v="$3.41"/>
    <s v="$59.56"/>
    <s v="$0.99"/>
    <s v="$60.62"/>
    <n v="59.56"/>
    <n v="60.62"/>
    <n v="-1.0599999999999952"/>
    <n v="0.99"/>
    <n v="3.41"/>
    <n v="58.2"/>
    <n v="3.08"/>
    <n v="139.26000000000002"/>
    <n v="138.27000000000001"/>
    <n v="137.28"/>
    <m/>
  </r>
  <r>
    <s v="6224-1"/>
    <x v="715"/>
    <s v="Alan Hwang"/>
    <s v="221 Barkly St,St Kilda"/>
    <x v="1"/>
    <s v="VIC"/>
    <x v="1"/>
    <s v="Yvette Biti"/>
    <s v="Not Specified"/>
    <s v="Smiths General Use 3-Ring Binders"/>
    <x v="1"/>
    <s v="Small Box"/>
    <s v="Regular Air"/>
    <d v="2015-11-24T00:00:00"/>
    <s v="$1.18"/>
    <s v="$1.88"/>
    <s v="$0.70"/>
    <n v="1"/>
    <s v="$249.20"/>
    <n v="0"/>
    <s v="$7.48"/>
    <s v="$243.32"/>
    <s v="$1.49"/>
    <s v="$240.38"/>
    <n v="243.32"/>
    <n v="240.38"/>
    <n v="2.9399999999999977"/>
    <n v="1.49"/>
    <n v="7.48"/>
    <n v="234.39000000000001"/>
    <n v="1.88"/>
    <n v="-4.1100000000000003"/>
    <n v="-5.6000000000000005"/>
    <n v="-7.0900000000000007"/>
    <m/>
  </r>
  <r>
    <s v="6225-1"/>
    <x v="710"/>
    <s v="Chuck Clark"/>
    <s v="53-55 Liverpool St,Sydney"/>
    <x v="0"/>
    <s v="NSW"/>
    <x v="0"/>
    <s v="Tina Carlton"/>
    <s v="Medium"/>
    <s v="Artisan 481 Labels"/>
    <x v="0"/>
    <s v="Wrap Bag"/>
    <s v="Regular Air"/>
    <d v="2015-11-11T00:00:00"/>
    <s v="$1.94"/>
    <s v="$3.08"/>
    <s v="$1.14"/>
    <n v="22"/>
    <s v="$220.12"/>
    <n v="7.0000000000000007E-2"/>
    <s v="$11.25"/>
    <s v="$106.21"/>
    <s v="$0.99"/>
    <s v="$117.72"/>
    <n v="106.21"/>
    <n v="117.72"/>
    <n v="-11.510000000000005"/>
    <n v="0.99"/>
    <n v="11.25"/>
    <n v="107.46"/>
    <n v="3.08"/>
    <n v="57.500000000000007"/>
    <n v="56.510000000000005"/>
    <n v="55.52"/>
    <m/>
  </r>
  <r>
    <s v="6225-1"/>
    <x v="794"/>
    <s v="Steve Nguyen"/>
    <s v="61 York St,Sydney"/>
    <x v="0"/>
    <s v="NSW"/>
    <x v="0"/>
    <s v="Leighton Forrest"/>
    <s v="Medium"/>
    <s v="Pizazz Dustless Chalk Sticks"/>
    <x v="0"/>
    <s v="Small Box"/>
    <s v="Express Air"/>
    <d v="2016-07-26T00:00:00"/>
    <s v="$1.09"/>
    <s v="$1.68"/>
    <s v="$0.59"/>
    <n v="34"/>
    <s v="$64.80"/>
    <n v="7.0000000000000007E-2"/>
    <s v="$5.44"/>
    <s v="$59.56"/>
    <s v="$1.00"/>
    <s v="$60.46"/>
    <n v="59.56"/>
    <n v="60.46"/>
    <n v="-0.89999999999999858"/>
    <n v="1"/>
    <n v="5.44"/>
    <n v="56.02"/>
    <n v="1.68"/>
    <n v="52.68"/>
    <n v="51.68"/>
    <n v="50.68"/>
    <m/>
  </r>
  <r>
    <s v="6225-1"/>
    <x v="378"/>
    <s v="Troy Staebel"/>
    <s v="1-2/299 Sussex St,Sydney"/>
    <x v="0"/>
    <s v="NSW"/>
    <x v="1"/>
    <s v="Aanya Zhang"/>
    <s v="Medium"/>
    <s v="Xit Blank Computer Paper"/>
    <x v="0"/>
    <s v="Small Box"/>
    <s v="Regular Air"/>
    <d v="2016-09-30T00:00:00"/>
    <s v="$12.39"/>
    <s v="$19.98"/>
    <s v="$7.59"/>
    <n v="3"/>
    <s v="$929.92"/>
    <n v="0"/>
    <s v="$29.14"/>
    <s v="$925.20"/>
    <s v="$5.77"/>
    <s v="$944.55"/>
    <n v="925.2"/>
    <n v="944.55"/>
    <n v="-19.349999999999909"/>
    <n v="5.77"/>
    <n v="29.14"/>
    <n v="921.18"/>
    <n v="19.98"/>
    <n v="36.569999999999993"/>
    <n v="30.799999999999997"/>
    <n v="25.029999999999998"/>
    <m/>
  </r>
  <r>
    <s v="6225-1"/>
    <x v="392"/>
    <s v="Helen Andreada"/>
    <s v="470 Anzac Parade,Kingsford"/>
    <x v="0"/>
    <s v="NSW"/>
    <x v="2"/>
    <s v="Tina Carlton"/>
    <s v="Medium"/>
    <s v="300 Series Non-Flip"/>
    <x v="0"/>
    <s v="Small Pack"/>
    <s v="Regular Air"/>
    <d v="2014-01-26T00:00:00"/>
    <s v="$62.40"/>
    <s v="$155.99"/>
    <s v="$93.59"/>
    <n v="27"/>
    <s v="$1,559.87"/>
    <n v="0.03"/>
    <s v="$62.39"/>
    <s v="$1,497.88"/>
    <s v="$8.08"/>
    <s v="$4,541.72"/>
    <n v="1497.88"/>
    <n v="4541.72"/>
    <n v="-3043.84"/>
    <n v="8.08"/>
    <n v="62.39"/>
    <n v="4487.41"/>
    <n v="155.99"/>
    <n v="4157.42"/>
    <n v="4149.34"/>
    <n v="4141.26"/>
    <m/>
  </r>
  <r>
    <s v="6225-1"/>
    <x v="795"/>
    <s v="Lisa Gouktamey"/>
    <s v="Cnr Williams Road &amp; Lechlade Ave,South Yarra"/>
    <x v="1"/>
    <s v="VIC"/>
    <x v="0"/>
    <s v="Yvette Biti"/>
    <s v="High"/>
    <s v="Xit Blank Computer Paper"/>
    <x v="0"/>
    <s v="Wrap Bag"/>
    <s v="Regular Air"/>
    <d v="2016-03-17T00:00:00"/>
    <s v="$12.39"/>
    <s v="$19.98"/>
    <s v="$7.59"/>
    <n v="22"/>
    <s v="$945.16"/>
    <n v="0.04"/>
    <s v="$0.00"/>
    <s v="$999.01"/>
    <s v="$5.77"/>
    <s v="$945.84"/>
    <n v="999.01"/>
    <n v="945.84"/>
    <n v="53.169999999999959"/>
    <n v="5.77"/>
    <n v="0"/>
    <n v="951.61"/>
    <n v="19.98"/>
    <n v="445.33"/>
    <n v="439.56"/>
    <n v="433.79"/>
    <m/>
  </r>
  <r>
    <s v="6225-1"/>
    <x v="774"/>
    <s v="Giulietta Dortch"/>
    <s v="180 High Street,Windsor"/>
    <x v="1"/>
    <s v="VIC"/>
    <x v="3"/>
    <s v="Connor Betts"/>
    <s v="Critical"/>
    <s v="Artisan 474 Labels"/>
    <x v="0"/>
    <s v="Small Pack"/>
    <s v="Regular Air"/>
    <d v="2016-02-12T00:00:00"/>
    <s v="$1.84"/>
    <s v="$2.88"/>
    <s v="$1.04"/>
    <n v="9"/>
    <s v="$68.80"/>
    <n v="0.09"/>
    <s v="$5.44"/>
    <s v="$63.86"/>
    <s v="$0.99"/>
    <s v="$63.16"/>
    <n v="63.86"/>
    <n v="63.16"/>
    <n v="0.70000000000000284"/>
    <n v="0.99"/>
    <n v="5.44"/>
    <n v="58.709999999999994"/>
    <n v="2.88"/>
    <n v="21.469999999999995"/>
    <n v="20.479999999999997"/>
    <n v="19.489999999999998"/>
    <m/>
  </r>
  <r>
    <s v="6225-1"/>
    <x v="153"/>
    <s v="Charles Crestani"/>
    <s v="Sydney Fish Market, Bank Street, Sydney"/>
    <x v="0"/>
    <s v="NSW"/>
    <x v="3"/>
    <s v="Phoebe Gour"/>
    <s v="Not Specified"/>
    <s v="DrawIt Pizazz Watercolor Pencils, 10-Color Set with Brush"/>
    <x v="0"/>
    <s v="Wrap Bag"/>
    <s v="Regular Air"/>
    <d v="2015-06-13T00:00:00"/>
    <s v="$2.39"/>
    <s v="$4.26"/>
    <s v="$1.87"/>
    <n v="38"/>
    <s v="$188.55"/>
    <n v="0"/>
    <s v="$1.85"/>
    <s v="$188.77"/>
    <s v="$1.20"/>
    <s v="$186.75"/>
    <n v="188.77"/>
    <n v="186.75"/>
    <n v="2.0200000000000102"/>
    <n v="1.2"/>
    <n v="1.85"/>
    <n v="186.1"/>
    <n v="4.26"/>
    <n v="161.22999999999999"/>
    <n v="160.03"/>
    <n v="158.83000000000001"/>
    <m/>
  </r>
  <r>
    <s v="6226-1"/>
    <x v="235"/>
    <s v="Cindy Chapman"/>
    <s v="53-55 Liverpool St,Sydney"/>
    <x v="0"/>
    <s v="NSW"/>
    <x v="1"/>
    <s v="Tina Carlton"/>
    <s v="Not Specified"/>
    <s v="Bagged Rubber Bands"/>
    <x v="0"/>
    <s v="Small Box"/>
    <s v="Regular Air"/>
    <d v="2016-04-24T00:00:00"/>
    <s v="$0.24"/>
    <s v="$1.26"/>
    <s v="$1.02"/>
    <n v="39"/>
    <s v="$13.66"/>
    <n v="0.03"/>
    <s v="$0.00"/>
    <s v="$13.36"/>
    <s v="$0.70"/>
    <s v="$12.59"/>
    <n v="13.36"/>
    <n v="12.59"/>
    <n v="0.76999999999999957"/>
    <n v="0.7"/>
    <n v="0"/>
    <n v="13.29"/>
    <n v="1.26"/>
    <n v="49.84"/>
    <n v="49.14"/>
    <n v="48.44"/>
    <m/>
  </r>
  <r>
    <s v="6226-1"/>
    <x v="696"/>
    <s v="Sung Shariari"/>
    <s v="6/15 Cross Street,Double Bay"/>
    <x v="0"/>
    <s v="NSW"/>
    <x v="0"/>
    <s v="Leighton Forrest"/>
    <s v="Low"/>
    <s v="Steady Pocket Accent Highlighters"/>
    <x v="0"/>
    <s v="Wrap Bag"/>
    <s v="Regular Air"/>
    <d v="2016-03-30T00:00:00"/>
    <s v="$0.93"/>
    <s v="$1.60"/>
    <s v="$0.67"/>
    <n v="40"/>
    <s v="$64.00"/>
    <n v="0.04"/>
    <s v="$0.64"/>
    <s v="$63.36"/>
    <s v="$1.29"/>
    <s v="$64.65"/>
    <n v="63.36"/>
    <n v="64.650000000000006"/>
    <n v="-1.2900000000000063"/>
    <n v="1.29"/>
    <n v="0.64"/>
    <n v="65.300000000000011"/>
    <n v="1.6"/>
    <n v="64.650000000000006"/>
    <n v="63.36"/>
    <n v="62.07"/>
    <m/>
  </r>
  <r>
    <s v="6226-1"/>
    <x v="731"/>
    <s v="Nora Price"/>
    <s v="7 Khartoum Rd,Macquarie Park"/>
    <x v="0"/>
    <s v="NSW"/>
    <x v="1"/>
    <s v="Preston Senome"/>
    <s v="Low"/>
    <s v="Smiths General Use 3-Ring Binders"/>
    <x v="0"/>
    <s v="Wrap Bag"/>
    <s v="Express Air"/>
    <d v="2016-12-21T00:00:00"/>
    <s v="$1.18"/>
    <s v="$1.88"/>
    <s v="$0.70"/>
    <n v="39"/>
    <s v="$68.96"/>
    <n v="0.05"/>
    <s v="$4.42"/>
    <s v="$64.56"/>
    <s v="$1.49"/>
    <s v="$65.46"/>
    <n v="64.56"/>
    <n v="65.459999999999994"/>
    <n v="-0.89999999999999147"/>
    <n v="1.49"/>
    <n v="4.42"/>
    <n v="62.529999999999987"/>
    <n v="1.88"/>
    <n v="70.389999999999986"/>
    <n v="68.899999999999991"/>
    <n v="67.41"/>
    <m/>
  </r>
  <r>
    <s v="6226-1"/>
    <x v="210"/>
    <s v="Beth Thompson"/>
    <s v="63 York St,Sydney"/>
    <x v="0"/>
    <s v="NSW"/>
    <x v="1"/>
    <s v="Tina Carlton"/>
    <s v="Critical"/>
    <s v="Apex Preferred Stainless Steel Scissors"/>
    <x v="1"/>
    <s v="Jumbo Drum"/>
    <s v="Delivery Truck"/>
    <d v="2016-08-06T00:00:00"/>
    <s v="$2.50"/>
    <s v="$5.68"/>
    <s v="$3.18"/>
    <n v="16"/>
    <s v="$277.82"/>
    <n v="0.09"/>
    <s v="$2.08"/>
    <s v="$264.94"/>
    <s v="$3.60"/>
    <s v="$263.34"/>
    <n v="264.94"/>
    <n v="263.33999999999997"/>
    <n v="1.6000000000000227"/>
    <n v="3.6"/>
    <n v="2.08"/>
    <n v="264.86"/>
    <n v="5.68"/>
    <n v="92.399999999999991"/>
    <n v="88.8"/>
    <n v="85.2"/>
    <m/>
  </r>
  <r>
    <s v="6226-1"/>
    <x v="177"/>
    <s v="Art Foster"/>
    <s v="Westfield Parramatta,Parramatta"/>
    <x v="0"/>
    <s v="NSW"/>
    <x v="1"/>
    <s v="Stevie Bacata"/>
    <s v="Not Specified"/>
    <s v="Steady Pocket Accent Highlighters"/>
    <x v="0"/>
    <s v="Wrap Bag"/>
    <s v="Regular Air"/>
    <d v="2017-02-07T00:00:00"/>
    <s v="$0.93"/>
    <s v="$1.60"/>
    <s v="$0.67"/>
    <n v="34"/>
    <s v="$63.00"/>
    <n v="0"/>
    <s v="$0.64"/>
    <s v="$63.36"/>
    <s v="$1.29"/>
    <s v="$64.65"/>
    <n v="63.36"/>
    <n v="64.650000000000006"/>
    <n v="-1.2900000000000063"/>
    <n v="1.29"/>
    <n v="0.64"/>
    <n v="65.300000000000011"/>
    <n v="1.6"/>
    <n v="55.050000000000004"/>
    <n v="53.760000000000005"/>
    <n v="52.470000000000006"/>
    <m/>
  </r>
  <r>
    <s v="6227-1"/>
    <x v="796"/>
    <s v="Toby Knight"/>
    <s v="Crown Complex,Southbank"/>
    <x v="1"/>
    <s v="VIC"/>
    <x v="2"/>
    <s v="Yvette Biti"/>
    <s v="Low"/>
    <s v="Smiths Bulldog Clip"/>
    <x v="0"/>
    <s v="Wrap Bag"/>
    <s v="Regular Air"/>
    <d v="2016-03-25T00:00:00"/>
    <s v="$2.31"/>
    <s v="$3.78"/>
    <s v="$1.47"/>
    <n v="2"/>
    <s v="$105.84"/>
    <n v="0.09"/>
    <s v="$0.00"/>
    <s v="$105.84"/>
    <s v="$0.71"/>
    <s v="$106.55"/>
    <n v="105.84"/>
    <n v="106.55"/>
    <n v="-0.70999999999999375"/>
    <n v="0.71"/>
    <n v="0"/>
    <n v="107.25999999999999"/>
    <n v="3.78"/>
    <n v="8.27"/>
    <n v="7.56"/>
    <n v="6.85"/>
    <m/>
  </r>
  <r>
    <s v="6227-1"/>
    <x v="684"/>
    <s v="Michael Oakman"/>
    <s v="8 Rankins Lane ,Melbourne"/>
    <x v="1"/>
    <s v="VIC"/>
    <x v="1"/>
    <s v="Connor Betts"/>
    <s v="Critical"/>
    <s v="Binder Posts"/>
    <x v="1"/>
    <s v="Small Box"/>
    <s v="Regular Air"/>
    <d v="2015-09-30T00:00:00"/>
    <s v="$3.50"/>
    <s v="$5.74"/>
    <s v="$2.24"/>
    <n v="43"/>
    <s v="$149.24"/>
    <n v="0.08"/>
    <s v="$4.48"/>
    <s v="$144.76"/>
    <s v="$5.01"/>
    <s v="$144.76"/>
    <n v="144.76"/>
    <n v="144.76"/>
    <n v="0"/>
    <n v="5.01"/>
    <n v="4.4800000000000004"/>
    <n v="145.29"/>
    <n v="5.74"/>
    <n v="247.35000000000002"/>
    <n v="242.34000000000003"/>
    <n v="237.33000000000004"/>
    <m/>
  </r>
  <r>
    <s v="6227-1"/>
    <x v="432"/>
    <s v="Jasper Cacioppo"/>
    <s v="24 Addison Rd,Marrickville"/>
    <x v="0"/>
    <s v="NSW"/>
    <x v="0"/>
    <s v="Radhya Staples"/>
    <s v="Not Specified"/>
    <s v="Xit Blank Computer Paper"/>
    <x v="0"/>
    <s v="Small Box"/>
    <s v="Regular Air"/>
    <d v="2016-09-02T00:00:00"/>
    <s v="$12.39"/>
    <s v="$19.98"/>
    <s v="$7.59"/>
    <n v="16"/>
    <s v="$939.06"/>
    <n v="7.0000000000000007E-2"/>
    <s v="$0.00"/>
    <s v="$939.06"/>
    <s v="$5.77"/>
    <s v="$944.83"/>
    <n v="939.06"/>
    <n v="944.83"/>
    <n v="-5.7700000000000955"/>
    <n v="5.77"/>
    <n v="0"/>
    <n v="950.6"/>
    <n v="19.98"/>
    <n v="325.45"/>
    <n v="319.68"/>
    <n v="313.91000000000003"/>
    <m/>
  </r>
  <r>
    <s v="6227-1"/>
    <x v="432"/>
    <s v="Jasper Cacioppo"/>
    <s v="24 Addison Rd,Marrickville"/>
    <x v="0"/>
    <s v="NSW"/>
    <x v="2"/>
    <s v="Radhya Staples"/>
    <s v="Not Specified"/>
    <s v="Xit Blank Computer Paper"/>
    <x v="0"/>
    <s v="Small Box"/>
    <s v="Regular Air"/>
    <d v="2016-09-02T00:00:00"/>
    <s v="$12.39"/>
    <s v="$19.98"/>
    <s v="$7.59"/>
    <n v="44"/>
    <s v="$939.06"/>
    <n v="7.0000000000000007E-2"/>
    <s v="$0.00"/>
    <s v="$939.06"/>
    <s v="$5.77"/>
    <s v="$944.83"/>
    <n v="939.06"/>
    <n v="944.83"/>
    <n v="-5.7700000000000955"/>
    <n v="5.77"/>
    <n v="0"/>
    <n v="950.6"/>
    <n v="19.98"/>
    <n v="884.89"/>
    <n v="879.12"/>
    <n v="873.35"/>
    <m/>
  </r>
  <r>
    <s v="6227-1"/>
    <x v="235"/>
    <s v="Cindy Chapman"/>
    <s v="63-55 Liverpool St,Sydney"/>
    <x v="0"/>
    <s v="NSW"/>
    <x v="0"/>
    <s v="Tina Carlton"/>
    <s v="High"/>
    <s v="Xit Blank Computer Paper"/>
    <x v="0"/>
    <s v="Small Box"/>
    <s v="Regular Air"/>
    <d v="2016-04-24T00:00:00"/>
    <s v="$12.39"/>
    <s v="$19.98"/>
    <s v="$7.59"/>
    <n v="4"/>
    <s v="$939.06"/>
    <n v="0.03"/>
    <s v="$0.00"/>
    <s v="$939.06"/>
    <s v="$5.77"/>
    <s v="$944.83"/>
    <n v="939.06"/>
    <n v="944.83"/>
    <n v="-5.7700000000000955"/>
    <n v="5.77"/>
    <n v="0"/>
    <n v="950.6"/>
    <n v="19.98"/>
    <n v="85.69"/>
    <n v="79.92"/>
    <n v="74.150000000000006"/>
    <m/>
  </r>
  <r>
    <s v="6228-1"/>
    <x v="786"/>
    <s v="Dionis Lloyd"/>
    <s v="1-2/299 Sussex St,Sydney"/>
    <x v="0"/>
    <s v="NSW"/>
    <x v="1"/>
    <s v="Aanya Zhang"/>
    <s v="Not Specified"/>
    <s v="Binder Clips by OIC"/>
    <x v="0"/>
    <s v="Wrap Bag"/>
    <s v="Regular Air"/>
    <d v="2016-02-17T00:00:00"/>
    <s v="$0.93"/>
    <s v="$1.48"/>
    <s v="$0.55"/>
    <n v="22"/>
    <s v="$43.78"/>
    <n v="0.05"/>
    <s v="$0.44"/>
    <s v="$43.34"/>
    <s v="$0.70"/>
    <s v="$46.33"/>
    <n v="43.34"/>
    <n v="46.33"/>
    <n v="-2.9899999999999949"/>
    <n v="0.7"/>
    <n v="0.44"/>
    <n v="46.59"/>
    <n v="1.48"/>
    <n v="32.820000000000007"/>
    <n v="32.120000000000005"/>
    <n v="31.420000000000005"/>
    <m/>
  </r>
  <r>
    <s v="6228-1"/>
    <x v="139"/>
    <s v="Erica Hernandez"/>
    <s v="12 Princess Hwy,Sylvania"/>
    <x v="0"/>
    <s v="NSW"/>
    <x v="2"/>
    <s v="Nicholas Fernandes"/>
    <s v="Low"/>
    <s v="Smiths General Use 3-Ring Binders"/>
    <x v="0"/>
    <s v="Wrap Bag"/>
    <s v="Regular Air"/>
    <d v="2016-12-12T00:00:00"/>
    <s v="$1.18"/>
    <s v="$1.88"/>
    <s v="$0.70"/>
    <n v="8"/>
    <s v="$35.34"/>
    <n v="0.05"/>
    <s v="$2.47"/>
    <s v="$32.87"/>
    <s v="$1.49"/>
    <s v="$33.57"/>
    <n v="32.869999999999997"/>
    <n v="33.57"/>
    <n v="-0.70000000000000284"/>
    <n v="1.49"/>
    <n v="2.4700000000000002"/>
    <n v="32.590000000000003"/>
    <n v="1.88"/>
    <n v="14.059999999999999"/>
    <n v="12.569999999999999"/>
    <n v="11.079999999999998"/>
    <m/>
  </r>
  <r>
    <s v="6228-1"/>
    <x v="770"/>
    <s v="Monica Federle"/>
    <s v="834 Bourke St,Waterloo"/>
    <x v="0"/>
    <s v="NSW"/>
    <x v="3"/>
    <s v="Charlie Bui"/>
    <s v="Not Specified"/>
    <s v="Bagged Rubber Bands"/>
    <x v="0"/>
    <s v="Small Box"/>
    <s v="Regular Air"/>
    <d v="2016-03-20T00:00:00"/>
    <s v="$0.24"/>
    <s v="$1.26"/>
    <s v="$1.02"/>
    <n v="22"/>
    <s v="$59.22"/>
    <n v="0.09"/>
    <s v="$4.15"/>
    <s v="$55.07"/>
    <s v="$0.70"/>
    <s v="$55.77"/>
    <n v="55.07"/>
    <n v="55.77"/>
    <n v="-0.70000000000000284"/>
    <n v="0.7"/>
    <n v="4.1500000000000004"/>
    <n v="52.320000000000007"/>
    <n v="1.26"/>
    <n v="24.27"/>
    <n v="23.57"/>
    <n v="22.87"/>
    <m/>
  </r>
  <r>
    <s v="6228-1"/>
    <x v="744"/>
    <s v="Chuck Clark"/>
    <s v="53-55 Liverpool St,Sydney"/>
    <x v="0"/>
    <s v="NSW"/>
    <x v="3"/>
    <s v="Tina Carlton"/>
    <s v="Low"/>
    <s v="Cando PC940 Copier"/>
    <x v="0"/>
    <s v="Wrap Bag"/>
    <s v="Express Air"/>
    <d v="2016-10-20T00:00:00"/>
    <s v="$216.00"/>
    <s v="$449.99"/>
    <s v="$233.99"/>
    <n v="31"/>
    <s v="$2,876.58"/>
    <n v="7.0000000000000007E-2"/>
    <s v="$143.83"/>
    <s v="$2,752.75"/>
    <s v="$24.49"/>
    <s v="$2,550.57"/>
    <n v="2752.75"/>
    <n v="2550.5700000000002"/>
    <n v="202.17999999999984"/>
    <n v="24.49"/>
    <n v="143.83000000000001"/>
    <n v="2431.23"/>
    <n v="449.99"/>
    <n v="13830.35"/>
    <n v="13805.86"/>
    <n v="13781.37"/>
    <m/>
  </r>
  <r>
    <s v="6228-1"/>
    <x v="797"/>
    <s v="Edward Nazzal"/>
    <s v="485 Crown St,Surry Hills"/>
    <x v="0"/>
    <s v="NSW"/>
    <x v="1"/>
    <s v="Leighton Forrest"/>
    <s v="Medium"/>
    <s v="Smiths Metal Binder Clips"/>
    <x v="0"/>
    <s v="Small Box"/>
    <s v="Regular Air"/>
    <d v="2016-10-20T00:00:00"/>
    <s v="$1.60"/>
    <s v="$2.62"/>
    <s v="$1.02"/>
    <n v="50"/>
    <s v="$122.10"/>
    <n v="0.1"/>
    <s v="$8.52"/>
    <s v="$114.48"/>
    <s v="$0.80"/>
    <s v="$127.78"/>
    <n v="114.48"/>
    <n v="127.78"/>
    <n v="-13.299999999999997"/>
    <n v="0.8"/>
    <n v="8.52"/>
    <n v="120.06000000000002"/>
    <n v="2.62"/>
    <n v="123.28"/>
    <n v="122.48"/>
    <n v="121.68"/>
    <m/>
  </r>
  <r>
    <s v="6229-1"/>
    <x v="632"/>
    <s v="Cindy Stewart"/>
    <s v="1/173-179 Bronte Rd,Waverley"/>
    <x v="0"/>
    <s v="NSW"/>
    <x v="0"/>
    <s v="Leighton Forrest"/>
    <s v="Not Specified"/>
    <s v="Laser DVD-RAM discs"/>
    <x v="0"/>
    <s v="Small Box"/>
    <s v="Regular Air"/>
    <d v="2016-05-11T00:00:00"/>
    <s v="$20.18"/>
    <s v="$35.41"/>
    <s v="$15.23"/>
    <n v="31"/>
    <s v="$62.32"/>
    <n v="0.01"/>
    <s v="$4.35"/>
    <s v="$69.37"/>
    <s v="$1.99"/>
    <s v="$64.65"/>
    <n v="69.37"/>
    <n v="64.650000000000006"/>
    <n v="4.7199999999999989"/>
    <n v="1.99"/>
    <n v="4.3499999999999996"/>
    <n v="62.29"/>
    <n v="35.409999999999997"/>
    <n v="1095.3499999999999"/>
    <n v="1093.3599999999999"/>
    <n v="1091.3699999999999"/>
    <m/>
  </r>
  <r>
    <s v="6229-1"/>
    <x v="710"/>
    <s v="Chuck Clark"/>
    <s v="53-55 Liverpool St,Sydney"/>
    <x v="0"/>
    <s v="NSW"/>
    <x v="1"/>
    <s v="Tina Carlton"/>
    <s v="High"/>
    <s v="Smiths Standard Envelopes"/>
    <x v="0"/>
    <s v="Small Pack"/>
    <s v="Express Air"/>
    <d v="2015-11-10T00:00:00"/>
    <s v="$3.52"/>
    <s v="$5.68"/>
    <s v="$2.16"/>
    <n v="39"/>
    <s v="$135.74"/>
    <n v="0.04"/>
    <s v="$11.59"/>
    <s v="$121.73"/>
    <s v="$1.39"/>
    <s v="$128.53"/>
    <n v="121.73"/>
    <n v="128.53"/>
    <n v="-6.7999999999999972"/>
    <n v="1.39"/>
    <n v="11.59"/>
    <n v="118.32999999999998"/>
    <n v="5.68"/>
    <n v="211.31999999999996"/>
    <n v="209.92999999999998"/>
    <n v="208.54"/>
    <m/>
  </r>
  <r>
    <s v="6229-1"/>
    <x v="798"/>
    <s v="Grant Carroll"/>
    <s v="10 O'Connell St,Sydney"/>
    <x v="0"/>
    <s v="NSW"/>
    <x v="1"/>
    <s v="Aanya Zhang"/>
    <s v="Medium"/>
    <s v="Brown Kraft Recycled Envelopes"/>
    <x v="0"/>
    <s v="Small Box"/>
    <s v="Regular Air"/>
    <d v="2016-11-30T00:00:00"/>
    <s v="$11.04"/>
    <s v="$16.98"/>
    <s v="$5.94"/>
    <n v="4"/>
    <s v="$297.92"/>
    <n v="0.04"/>
    <s v="$23.83"/>
    <s v="$264.95"/>
    <s v="$12.39"/>
    <s v="$249.45"/>
    <n v="264.95"/>
    <n v="249.45"/>
    <n v="15.5"/>
    <n v="12.39"/>
    <n v="23.83"/>
    <n v="238.01"/>
    <n v="16.98"/>
    <n v="56.480000000000004"/>
    <n v="44.09"/>
    <n v="31.700000000000003"/>
    <m/>
  </r>
  <r>
    <s v="6229-1"/>
    <x v="463"/>
    <s v="Paul Knutson"/>
    <s v="1/173-179 Bronte Rd,Waverley"/>
    <x v="0"/>
    <s v="NSW"/>
    <x v="3"/>
    <s v="Leighton Forrest"/>
    <s v="Critical"/>
    <s v="Artisan 48 Labels"/>
    <x v="0"/>
    <s v="Wrap Bag"/>
    <s v="Regular Air"/>
    <d v="2015-02-03T00:00:00"/>
    <s v="$3.84"/>
    <s v="$6.30"/>
    <s v="$2.46"/>
    <n v="10"/>
    <s v="$149.60"/>
    <n v="0.1"/>
    <s v="$6.48"/>
    <s v="$147.02"/>
    <s v="$0.50"/>
    <s v="$148.54"/>
    <n v="147.02000000000001"/>
    <n v="148.54"/>
    <n v="-1.5199999999999818"/>
    <n v="0.5"/>
    <n v="6.48"/>
    <n v="142.56"/>
    <n v="6.3"/>
    <n v="57.019999999999996"/>
    <n v="56.519999999999996"/>
    <n v="56.019999999999996"/>
    <m/>
  </r>
  <r>
    <s v="6229-1"/>
    <x v="799"/>
    <s v="Tanja Norvell"/>
    <s v="541 Church St,Richmond"/>
    <x v="1"/>
    <s v="VIC"/>
    <x v="1"/>
    <s v="Yvette Biti"/>
    <s v="High"/>
    <s v="Smiths Premium Bright 1-Part Blank Computer Paper"/>
    <x v="0"/>
    <s v="Small Box"/>
    <s v="Regular Air"/>
    <d v="2016-10-27T00:00:00"/>
    <s v="$7.61"/>
    <s v="$12.28"/>
    <s v="$4.67"/>
    <n v="47"/>
    <s v="$150.04"/>
    <n v="0"/>
    <s v="$2.61"/>
    <s v="$140.67"/>
    <s v="$6.35"/>
    <s v="$142.38"/>
    <n v="140.66999999999999"/>
    <n v="142.38"/>
    <n v="-1.710000000000008"/>
    <n v="6.35"/>
    <n v="2.61"/>
    <n v="146.11999999999998"/>
    <n v="12.28"/>
    <n v="580.9"/>
    <n v="574.54999999999995"/>
    <n v="568.19999999999993"/>
    <m/>
  </r>
  <r>
    <s v="6230-1"/>
    <x v="422"/>
    <s v="Ben Peterman"/>
    <s v="359 Crown Street,Surry Hills"/>
    <x v="0"/>
    <s v="NSW"/>
    <x v="2"/>
    <s v="Phoebe Gour"/>
    <s v="High"/>
    <s v="Artisan 487 Labels"/>
    <x v="1"/>
    <s v="Small Box"/>
    <s v="Regular Air"/>
    <d v="2016-12-05T00:00:00"/>
    <s v="$2.29"/>
    <s v="$3.69"/>
    <s v="$1.40"/>
    <n v="13"/>
    <s v="$365.12"/>
    <n v="0.03"/>
    <s v="$31.77"/>
    <s v="$315.19"/>
    <s v="$0.50"/>
    <s v="$221.29"/>
    <n v="315.19"/>
    <n v="221.29"/>
    <n v="93.9"/>
    <n v="0.5"/>
    <n v="31.77"/>
    <n v="190.01999999999998"/>
    <n v="3.69"/>
    <n v="16.7"/>
    <n v="16.2"/>
    <n v="15.7"/>
    <m/>
  </r>
  <r>
    <s v="6231-1"/>
    <x v="663"/>
    <s v="Deanra Eno"/>
    <s v="412 Brunswick St,Fitzroy"/>
    <x v="1"/>
    <s v="VIC"/>
    <x v="0"/>
    <s v="Connor Betts"/>
    <s v="High"/>
    <s v="Apex Box Cutter Scissors"/>
    <x v="0"/>
    <s v="Wrap Bag"/>
    <s v="Regular Air"/>
    <d v="2016-03-22T00:00:00"/>
    <s v="$4.19"/>
    <s v="$10.23"/>
    <s v="$6.04"/>
    <n v="50"/>
    <s v="$198.46"/>
    <n v="0.09"/>
    <s v="$5.95"/>
    <s v="$188.03"/>
    <s v="$4.68"/>
    <s v="$189.04"/>
    <n v="188.03"/>
    <n v="189.04"/>
    <n v="-1.0099999999999909"/>
    <n v="4.68"/>
    <n v="5.95"/>
    <n v="187.77"/>
    <n v="10.23"/>
    <n v="510.23"/>
    <n v="505.55"/>
    <n v="500.87"/>
    <m/>
  </r>
  <r>
    <s v="6231-1"/>
    <x v="770"/>
    <s v="Carol Darley"/>
    <s v="Crown Complex,Southbank"/>
    <x v="1"/>
    <s v="VIC"/>
    <x v="2"/>
    <s v="Yvette Biti"/>
    <s v="Not Specified"/>
    <s v="Artisan Reinforcements for Hole-Punch Pages"/>
    <x v="0"/>
    <s v="Wrap Bag"/>
    <s v="Regular Air"/>
    <d v="2016-03-18T00:00:00"/>
    <s v="$1.19"/>
    <s v="$1.98"/>
    <s v="$0.79"/>
    <n v="23"/>
    <s v="$51.84"/>
    <n v="7.0000000000000007E-2"/>
    <s v="$1.04"/>
    <s v="$50.80"/>
    <s v="$4.77"/>
    <s v="$56.13"/>
    <n v="50.8"/>
    <n v="56.13"/>
    <n v="-5.3300000000000054"/>
    <n v="4.7699999999999996"/>
    <n v="1.04"/>
    <n v="59.860000000000007"/>
    <n v="1.98"/>
    <n v="49.269999999999996"/>
    <n v="44.5"/>
    <n v="39.730000000000004"/>
    <m/>
  </r>
  <r>
    <s v="6231-1"/>
    <x v="800"/>
    <s v="Magdelene Morse"/>
    <s v="53 Riley Street,Woolloomooloo"/>
    <x v="0"/>
    <s v="NSW"/>
    <x v="3"/>
    <s v="Tina Carlton"/>
    <s v="Not Specified"/>
    <s v="Artisan 481 Labels"/>
    <x v="0"/>
    <s v="Wrap Bag"/>
    <s v="Regular Air"/>
    <d v="2016-04-22T00:00:00"/>
    <s v="$1.94"/>
    <s v="$3.08"/>
    <s v="$1.14"/>
    <n v="37"/>
    <s v="$104.40"/>
    <n v="0.08"/>
    <s v="$6.32"/>
    <s v="$104.04"/>
    <s v="$0.99"/>
    <s v="$104.84"/>
    <n v="104.04"/>
    <n v="104.84"/>
    <n v="-0.79999999999999716"/>
    <n v="0.99"/>
    <n v="6.32"/>
    <n v="99.509999999999991"/>
    <n v="3.08"/>
    <n v="108.63000000000001"/>
    <n v="107.64000000000001"/>
    <n v="106.65000000000002"/>
    <m/>
  </r>
  <r>
    <s v="6231-1"/>
    <x v="749"/>
    <s v="Thea Hendricks"/>
    <s v="412 Brunswick St,Fitzroy"/>
    <x v="1"/>
    <s v="VIC"/>
    <x v="3"/>
    <s v="Connor Betts"/>
    <s v="Not Specified"/>
    <s v="Artisan Reinforcements for Hole-Punch Pages"/>
    <x v="1"/>
    <s v="Large Box"/>
    <s v="Regular Air"/>
    <d v="2016-07-08T00:00:00"/>
    <s v="$1.19"/>
    <s v="$1.98"/>
    <s v="$0.79"/>
    <n v="41"/>
    <s v="$51.84"/>
    <n v="0.09"/>
    <s v="$1.04"/>
    <s v="$50.80"/>
    <s v="$4.77"/>
    <s v="$56.13"/>
    <n v="50.8"/>
    <n v="56.13"/>
    <n v="-5.3300000000000054"/>
    <n v="4.7699999999999996"/>
    <n v="1.04"/>
    <n v="59.860000000000007"/>
    <n v="1.98"/>
    <n v="84.909999999999982"/>
    <n v="80.139999999999986"/>
    <n v="75.36999999999999"/>
    <m/>
  </r>
  <r>
    <s v="6232-1"/>
    <x v="801"/>
    <s v="Roland Murray"/>
    <s v="Westfield 1 Anderson St,Chatswood"/>
    <x v="0"/>
    <s v="NSW"/>
    <x v="0"/>
    <s v="Nicholas Fernandes"/>
    <s v="Low"/>
    <s v="Apex Preferred Stainless Steel Scissors"/>
    <x v="0"/>
    <s v="Small Box"/>
    <s v="Regular Air"/>
    <d v="2016-11-27T00:00:00"/>
    <s v="$2.50"/>
    <s v="$5.68"/>
    <s v="$3.18"/>
    <n v="38"/>
    <s v="$204.70"/>
    <n v="0.03"/>
    <s v="$8.24"/>
    <s v="$263.32"/>
    <s v="$3.60"/>
    <s v="$238.32"/>
    <n v="263.32"/>
    <n v="238.32"/>
    <n v="25"/>
    <n v="3.6"/>
    <n v="8.24"/>
    <n v="233.67999999999998"/>
    <n v="5.68"/>
    <n v="211.19999999999996"/>
    <n v="207.59999999999997"/>
    <n v="203.99999999999997"/>
    <m/>
  </r>
  <r>
    <s v="6232-1"/>
    <x v="757"/>
    <s v="George Zrebassa"/>
    <s v="81 MacLeay St,Potts Point"/>
    <x v="0"/>
    <s v="NSW"/>
    <x v="0"/>
    <s v="Samantha Chairs"/>
    <s v="High"/>
    <s v="Apex Preferred Stainless Steel Scissors"/>
    <x v="0"/>
    <s v="Small Box"/>
    <s v="Regular Air"/>
    <d v="2016-11-03T00:00:00"/>
    <s v="$2.50"/>
    <s v="$5.68"/>
    <s v="$3.18"/>
    <n v="31"/>
    <s v="$275.52"/>
    <n v="0.03"/>
    <s v="$15.78"/>
    <s v="$261.24"/>
    <s v="$3.60"/>
    <s v="$263.24"/>
    <n v="261.24"/>
    <n v="263.24"/>
    <n v="-2"/>
    <n v="3.6"/>
    <n v="15.78"/>
    <n v="251.06000000000003"/>
    <n v="5.68"/>
    <n v="163.89999999999998"/>
    <n v="160.29999999999998"/>
    <n v="156.69999999999999"/>
    <m/>
  </r>
  <r>
    <s v="6232-1"/>
    <x v="802"/>
    <s v="Scot Coram"/>
    <s v="155 Oxford Street,Darlinghurst"/>
    <x v="0"/>
    <s v="NSW"/>
    <x v="3"/>
    <s v="Samantha Chairs"/>
    <s v="High"/>
    <s v="Artisan 479 Labels"/>
    <x v="0"/>
    <s v="Wrap Bag"/>
    <s v="Express Air"/>
    <d v="2016-02-26T00:00:00"/>
    <s v="$1.59"/>
    <s v="$2.61"/>
    <s v="$1.02"/>
    <n v="50"/>
    <s v="$22.80"/>
    <n v="0.09"/>
    <s v="$0.24"/>
    <s v="$22.65"/>
    <s v="$0.50"/>
    <s v="$24.44"/>
    <n v="22.65"/>
    <n v="24.44"/>
    <n v="-1.7900000000000027"/>
    <n v="0.5"/>
    <n v="0.24"/>
    <n v="24.700000000000003"/>
    <n v="2.61"/>
    <n v="130.76"/>
    <n v="130.26"/>
    <n v="129.76"/>
    <m/>
  </r>
  <r>
    <s v="6232-1"/>
    <x v="535"/>
    <s v="Cyma Kinney"/>
    <s v="Sydney Fish Market, Bank Street, Sydney"/>
    <x v="0"/>
    <s v="NSW"/>
    <x v="1"/>
    <s v="Phoebe Gour"/>
    <s v="High"/>
    <s v="Apex Preferred Stainless Steel Scissors"/>
    <x v="2"/>
    <s v="Small Pack"/>
    <s v="Regular Air"/>
    <d v="2016-03-28T00:00:00"/>
    <s v="$2.50"/>
    <s v="$5.68"/>
    <s v="$3.18"/>
    <n v="37"/>
    <s v="$255.60"/>
    <n v="0.09"/>
    <s v="$2.58"/>
    <s v="$253.04"/>
    <s v="$3.60"/>
    <s v="$256.64"/>
    <n v="253.04"/>
    <n v="256.64"/>
    <n v="-3.5999999999999943"/>
    <n v="3.6"/>
    <n v="2.58"/>
    <n v="257.66000000000003"/>
    <n v="5.68"/>
    <n v="211.17999999999998"/>
    <n v="207.57999999999998"/>
    <n v="203.98"/>
    <m/>
  </r>
  <r>
    <s v="6233-1"/>
    <x v="488"/>
    <s v="Patrick Jones"/>
    <s v="221 Barkly St,St Kilda"/>
    <x v="1"/>
    <s v="VIC"/>
    <x v="3"/>
    <s v="Yvette Biti"/>
    <s v="Not Specified"/>
    <s v="Apex Straight Scissors"/>
    <x v="1"/>
    <s v="Medium Box"/>
    <s v="Express Air"/>
    <d v="2014-10-03T00:00:00"/>
    <s v="$5.19"/>
    <s v="$12.98"/>
    <s v="$7.79"/>
    <n v="45"/>
    <s v="$2,753.32"/>
    <n v="0.03"/>
    <s v="$2,233.96"/>
    <s v="$2,650.25"/>
    <s v="$3.14"/>
    <s v="$2,548.25"/>
    <n v="2650.25"/>
    <n v="2548.25"/>
    <n v="102"/>
    <n v="3.14"/>
    <n v="2233.96"/>
    <n v="317.42999999999984"/>
    <n v="12.98"/>
    <n v="-1646.72"/>
    <n v="-1649.8600000000001"/>
    <n v="-1653.0000000000002"/>
    <m/>
  </r>
  <r>
    <s v="6234-1"/>
    <x v="591"/>
    <s v="Luke Weiss"/>
    <s v="98 Holdsworth Street,Woollahra"/>
    <x v="0"/>
    <s v="NSW"/>
    <x v="0"/>
    <s v="Natasha Song"/>
    <s v="Medium"/>
    <s v="Wirebound Voice Message Log Book"/>
    <x v="1"/>
    <s v="Small Box"/>
    <s v="Express Air"/>
    <d v="2015-09-11T00:00:00"/>
    <s v="$2.90"/>
    <s v="$4.76"/>
    <s v="$1.86"/>
    <n v="39"/>
    <s v="$108.40"/>
    <n v="0.03"/>
    <s v="$6.45"/>
    <s v="$104.01"/>
    <s v="$0.88"/>
    <s v="$104.89"/>
    <n v="104.01"/>
    <n v="104.89"/>
    <n v="-0.87999999999999545"/>
    <n v="0.88"/>
    <n v="6.45"/>
    <n v="99.32"/>
    <n v="4.76"/>
    <n v="180.07"/>
    <n v="179.19"/>
    <n v="178.31"/>
    <m/>
  </r>
  <r>
    <s v="6234-1"/>
    <x v="559"/>
    <s v="Steve Carroll"/>
    <s v="Macquarie Centre Cnr Herring Road &amp; Waterloo Road,Macquarie Park"/>
    <x v="0"/>
    <s v="NSW"/>
    <x v="3"/>
    <s v="Nicholas Fernandes"/>
    <s v="Medium"/>
    <s v="Apex Preferred Stainless Steel Scissors"/>
    <x v="0"/>
    <s v="Small Box"/>
    <s v="Regular Air"/>
    <d v="2015-08-12T00:00:00"/>
    <s v="$2.50"/>
    <s v="$5.68"/>
    <s v="$3.18"/>
    <n v="1"/>
    <s v="$131.34"/>
    <n v="0.02"/>
    <s v="$4.37"/>
    <s v="$123.69"/>
    <s v="$3.60"/>
    <s v="$131.69"/>
    <n v="123.69"/>
    <n v="131.69"/>
    <n v="-8"/>
    <n v="3.6"/>
    <n v="4.37"/>
    <n v="130.91999999999999"/>
    <n v="5.68"/>
    <n v="4.91"/>
    <n v="1.3099999999999996"/>
    <n v="-2.2900000000000005"/>
    <m/>
  </r>
  <r>
    <s v="6234-1"/>
    <x v="713"/>
    <s v="Patrick Gardner"/>
    <s v="224A Gertrude St,Fitzroy"/>
    <x v="1"/>
    <s v="VIC"/>
    <x v="1"/>
    <s v="Connor Betts"/>
    <s v="Not Specified"/>
    <s v="Apex Preferred Stainless Steel Scissors"/>
    <x v="2"/>
    <s v="Large Box"/>
    <s v="Regular Air"/>
    <d v="2016-02-02T00:00:00"/>
    <s v="$2.50"/>
    <s v="$5.68"/>
    <s v="$3.18"/>
    <n v="17"/>
    <s v="$133.36"/>
    <n v="0"/>
    <s v="$11.69"/>
    <s v="$122.73"/>
    <s v="$3.60"/>
    <s v="$126.16"/>
    <n v="122.73"/>
    <n v="126.16"/>
    <n v="-3.4299999999999926"/>
    <n v="3.6"/>
    <n v="11.69"/>
    <n v="118.07"/>
    <n v="5.68"/>
    <n v="88.47"/>
    <n v="84.87"/>
    <n v="81.27000000000001"/>
    <m/>
  </r>
  <r>
    <s v="6235-1"/>
    <x v="410"/>
    <s v="Naresj Patel"/>
    <s v="106 Ebley Street,Bondi Junction"/>
    <x v="0"/>
    <s v="NSW"/>
    <x v="3"/>
    <s v="Leighton Forrest"/>
    <s v="High"/>
    <s v="Office Shears by Apex"/>
    <x v="0"/>
    <s v="Small Box"/>
    <s v="Regular Air"/>
    <d v="2015-09-17T00:00:00"/>
    <s v="$0.94"/>
    <s v="$2.08"/>
    <s v="$1.14"/>
    <n v="34"/>
    <s v="$85.94"/>
    <n v="7.0000000000000007E-2"/>
    <s v="$0.96"/>
    <s v="$74.46"/>
    <s v="$2.56"/>
    <s v="$76.45"/>
    <n v="74.459999999999994"/>
    <n v="76.45"/>
    <n v="-1.9900000000000091"/>
    <n v="2.56"/>
    <n v="0.96"/>
    <n v="78.050000000000011"/>
    <n v="2.08"/>
    <n v="72.320000000000007"/>
    <n v="69.760000000000005"/>
    <n v="67.2"/>
    <m/>
  </r>
  <r>
    <s v="6235-1"/>
    <x v="608"/>
    <s v="Denise Monton"/>
    <s v="Shop 1 797 Botany Rd,Rosebery"/>
    <x v="0"/>
    <s v="NSW"/>
    <x v="1"/>
    <s v="Phoebe Gour"/>
    <s v="High"/>
    <s v="Alto Parchment Paper, Assorted Colors"/>
    <x v="0"/>
    <s v="Small Pack"/>
    <s v="Regular Air"/>
    <d v="2016-07-07T00:00:00"/>
    <s v="$4.59"/>
    <s v="$7.28"/>
    <s v="$2.69"/>
    <n v="11"/>
    <s v="$228.00"/>
    <n v="0.03"/>
    <s v="$5.16"/>
    <s v="$213.29"/>
    <s v="$11.15"/>
    <s v="$221.29"/>
    <n v="213.29"/>
    <n v="221.29"/>
    <n v="-8"/>
    <n v="11.15"/>
    <n v="5.16"/>
    <n v="227.28"/>
    <n v="7.28"/>
    <n v="86.070000000000007"/>
    <n v="74.92"/>
    <n v="63.77"/>
    <m/>
  </r>
  <r>
    <s v="6236-1"/>
    <x v="27"/>
    <s v="Jack OBriant"/>
    <s v="85-113 Dunning Ave,Rosebery"/>
    <x v="0"/>
    <s v="NSW"/>
    <x v="0"/>
    <s v="Mihael Khan"/>
    <s v="Not Specified"/>
    <s v="Cando PC940 Copier"/>
    <x v="0"/>
    <s v="Small Box"/>
    <s v="Regular Air"/>
    <d v="2015-06-09T00:00:00"/>
    <s v="$278.99"/>
    <s v="$449.99"/>
    <s v="$171.00"/>
    <n v="49"/>
    <s v="$24,599.59"/>
    <n v="0.04"/>
    <s v="$2,213.96"/>
    <s v="$22,875.62"/>
    <s v="$49.00"/>
    <s v="$22,942.15"/>
    <n v="22875.62"/>
    <n v="22942.15"/>
    <n v="-66.530000000002474"/>
    <n v="49"/>
    <n v="2213.96"/>
    <n v="20777.190000000002"/>
    <n v="449.99"/>
    <n v="19884.550000000003"/>
    <n v="19835.550000000003"/>
    <n v="19786.550000000003"/>
    <m/>
  </r>
  <r>
    <s v="6236-1"/>
    <x v="252"/>
    <s v="Liz Willingham"/>
    <s v="60 Commercial Rd,Prahran"/>
    <x v="1"/>
    <s v="VIC"/>
    <x v="0"/>
    <s v="Yvette Biti"/>
    <s v="Low"/>
    <s v="Smiths Metal Binder Clips"/>
    <x v="0"/>
    <s v="Wrap Bag"/>
    <s v="Regular Air"/>
    <d v="2013-08-13T00:00:00"/>
    <s v="$1.60"/>
    <s v="$2.62"/>
    <s v="$1.02"/>
    <n v="8"/>
    <s v="$37.61"/>
    <n v="0.06"/>
    <s v="$2.73"/>
    <s v="$37.45"/>
    <s v="$0.80"/>
    <s v="$38.35"/>
    <n v="37.450000000000003"/>
    <n v="38.35"/>
    <n v="-0.89999999999999858"/>
    <n v="0.8"/>
    <n v="2.73"/>
    <n v="36.42"/>
    <n v="2.62"/>
    <n v="19.03"/>
    <n v="18.23"/>
    <n v="17.43"/>
    <m/>
  </r>
  <r>
    <s v="6236-1"/>
    <x v="803"/>
    <s v="Bill Donatelli"/>
    <s v="48 Albion St,Surry Hills"/>
    <x v="0"/>
    <s v="NSW"/>
    <x v="1"/>
    <s v="Natasha Song"/>
    <s v="Critical"/>
    <s v="Steady Pocket Accent Highlighters"/>
    <x v="2"/>
    <s v="Small Pack"/>
    <s v="Regular Air"/>
    <d v="2016-02-29T00:00:00"/>
    <s v="$0.93"/>
    <s v="$1.60"/>
    <s v="$0.67"/>
    <n v="10"/>
    <s v="$29.30"/>
    <n v="0.01"/>
    <s v="$2.01"/>
    <s v="$26.99"/>
    <s v="$1.29"/>
    <s v="$21.40"/>
    <n v="26.99"/>
    <n v="21.4"/>
    <n v="5.59"/>
    <n v="1.29"/>
    <n v="2.0099999999999998"/>
    <n v="20.68"/>
    <n v="1.6"/>
    <n v="15.280000000000001"/>
    <n v="13.99"/>
    <n v="12.7"/>
    <m/>
  </r>
  <r>
    <s v="6237-1"/>
    <x v="235"/>
    <s v="Cindy Chapman"/>
    <s v="53-55 Liverpool St,Sydney"/>
    <x v="0"/>
    <s v="NSW"/>
    <x v="0"/>
    <s v="Tina Carlton"/>
    <s v="Medium"/>
    <s v="Smiths Bulldog Clip"/>
    <x v="0"/>
    <s v="Small Box"/>
    <s v="Regular Air"/>
    <d v="2016-04-24T00:00:00"/>
    <s v="$2.31"/>
    <s v="$3.78"/>
    <s v="$1.47"/>
    <n v="40"/>
    <s v="$105.84"/>
    <n v="0"/>
    <s v="$0.00"/>
    <s v="$105.84"/>
    <s v="$0.71"/>
    <s v="$106.55"/>
    <n v="105.84"/>
    <n v="106.55"/>
    <n v="-0.70999999999999375"/>
    <n v="0.71"/>
    <n v="0"/>
    <n v="107.25999999999999"/>
    <n v="3.78"/>
    <n v="151.91"/>
    <n v="151.19999999999999"/>
    <n v="150.48999999999998"/>
    <m/>
  </r>
  <r>
    <s v="6238-1"/>
    <x v="665"/>
    <s v="Darrin Martin"/>
    <s v="222 Barkly St,St Kilda"/>
    <x v="1"/>
    <s v="VIC"/>
    <x v="2"/>
    <s v="Yvette Biti"/>
    <s v="High"/>
    <s v="OIC Thumb-Tacks"/>
    <x v="1"/>
    <s v="Large Box"/>
    <s v="Regular Air"/>
    <d v="2016-02-05T00:00:00"/>
    <s v="$0.71"/>
    <s v="$1.14"/>
    <s v="$0.43"/>
    <n v="49"/>
    <s v="$25.70"/>
    <n v="0.06"/>
    <s v="$2.28"/>
    <s v="$23.36"/>
    <s v="$0.70"/>
    <s v="$22.63"/>
    <n v="23.36"/>
    <n v="22.63"/>
    <n v="0.73000000000000043"/>
    <n v="0.7"/>
    <n v="2.2799999999999998"/>
    <n v="21.049999999999997"/>
    <n v="1.1399999999999999"/>
    <n v="54.279999999999994"/>
    <n v="53.579999999999991"/>
    <n v="52.879999999999988"/>
    <m/>
  </r>
  <r>
    <s v="6238-1"/>
    <x v="757"/>
    <s v="George Zrebassa"/>
    <s v="3 Orwell St,Potts Point"/>
    <x v="0"/>
    <s v="NSW"/>
    <x v="1"/>
    <s v="Leighton Forrest"/>
    <s v="Critical"/>
    <s v="Steady Pocket Accent Highlighters"/>
    <x v="1"/>
    <s v="Jumbo Drum"/>
    <s v="Delivery Truck"/>
    <d v="2016-11-03T00:00:00"/>
    <s v="$0.93"/>
    <s v="$1.60"/>
    <s v="$0.67"/>
    <n v="43"/>
    <s v="$81.72"/>
    <n v="0.06"/>
    <s v="$8.24"/>
    <s v="$74.94"/>
    <s v="$1.29"/>
    <s v="$77.45"/>
    <n v="74.94"/>
    <n v="77.45"/>
    <n v="-2.5100000000000051"/>
    <n v="1.29"/>
    <n v="8.24"/>
    <n v="70.500000000000014"/>
    <n v="1.6"/>
    <n v="61.849999999999994"/>
    <n v="60.559999999999995"/>
    <n v="59.269999999999996"/>
    <m/>
  </r>
  <r>
    <s v="6238-1"/>
    <x v="535"/>
    <s v="Cyma Kinney"/>
    <s v="Sydney Fish Market, Bank Street, Sydney"/>
    <x v="0"/>
    <s v="NSW"/>
    <x v="2"/>
    <s v="Phoebe Gour"/>
    <s v="High"/>
    <s v="Apex Preferred Stainless Steel Scissors"/>
    <x v="0"/>
    <s v="Wrap Bag"/>
    <s v="Regular Air"/>
    <d v="2016-03-28T00:00:00"/>
    <s v="$2.50"/>
    <s v="$5.68"/>
    <s v="$3.18"/>
    <n v="9"/>
    <s v="$255.60"/>
    <n v="0.09"/>
    <s v="$2.56"/>
    <s v="$253.04"/>
    <s v="$3.60"/>
    <s v="$256.64"/>
    <n v="253.04"/>
    <n v="256.64"/>
    <n v="-3.5999999999999943"/>
    <n v="3.6"/>
    <n v="2.56"/>
    <n v="257.68"/>
    <n v="5.68"/>
    <n v="52.16"/>
    <n v="48.559999999999995"/>
    <n v="44.959999999999994"/>
    <m/>
  </r>
  <r>
    <s v="6238-1"/>
    <x v="535"/>
    <s v="Cyma Kinney"/>
    <s v="Sydney Fish Market, Bank Street, Sydney"/>
    <x v="0"/>
    <s v="NSW"/>
    <x v="1"/>
    <s v="Phoebe Gour"/>
    <s v="Low"/>
    <s v="Apex Preferred Stainless Steel Scissors"/>
    <x v="0"/>
    <s v="Wrap Bag"/>
    <s v="Regular Air"/>
    <d v="2016-03-28T00:00:00"/>
    <s v="$2.50"/>
    <s v="$5.68"/>
    <s v="$3.18"/>
    <n v="11"/>
    <s v="$255.60"/>
    <n v="0.1"/>
    <s v="$2.56"/>
    <s v="$253.04"/>
    <s v="$3.60"/>
    <s v="$256.64"/>
    <n v="253.04"/>
    <n v="256.64"/>
    <n v="-3.5999999999999943"/>
    <n v="3.6"/>
    <n v="2.56"/>
    <n v="257.68"/>
    <n v="5.68"/>
    <n v="63.519999999999996"/>
    <n v="59.919999999999995"/>
    <n v="56.319999999999993"/>
    <m/>
  </r>
  <r>
    <s v="6238-1"/>
    <x v="804"/>
    <s v="Guy Armstrong"/>
    <s v="6 Mary St,Newtown"/>
    <x v="0"/>
    <s v="NSW"/>
    <x v="1"/>
    <s v="Samantha Chairs"/>
    <s v="Medium"/>
    <s v="OIC Thumb-Tacks"/>
    <x v="0"/>
    <s v="Wrap Bag"/>
    <s v="Regular Air"/>
    <d v="2016-12-10T00:00:00"/>
    <s v="$0.71"/>
    <s v="$1.14"/>
    <s v="$0.43"/>
    <n v="34"/>
    <s v="$25.72"/>
    <n v="0"/>
    <s v="$2.27"/>
    <s v="$22.75"/>
    <s v="$0.70"/>
    <s v="$23.64"/>
    <n v="22.75"/>
    <n v="23.64"/>
    <n v="-0.89000000000000057"/>
    <n v="0.7"/>
    <n v="2.27"/>
    <n v="22.07"/>
    <n v="1.1399999999999999"/>
    <n v="37.19"/>
    <n v="36.489999999999995"/>
    <n v="35.789999999999992"/>
    <m/>
  </r>
  <r>
    <s v="6238-1"/>
    <x v="805"/>
    <s v="Sally Knutson"/>
    <s v="Shop 1, 186-190 Church Street,Parramatta;46a Macleay Street,Potts Point"/>
    <x v="0"/>
    <s v="NSW"/>
    <x v="0"/>
    <s v="Mihael Khan"/>
    <s v="Not Specified"/>
    <s v="Apex Preferred Stainless Steel Scissors"/>
    <x v="0"/>
    <s v="Small Pack"/>
    <s v="Regular Air"/>
    <d v="2016-05-03T00:00:00"/>
    <s v="$2.50"/>
    <s v="$5.68"/>
    <s v="$3.18"/>
    <n v="34"/>
    <s v="$245.70"/>
    <n v="0"/>
    <s v="$24.57"/>
    <s v="$221.13"/>
    <s v="$3.60"/>
    <s v="$212.63"/>
    <n v="221.13"/>
    <n v="212.63"/>
    <n v="8.5"/>
    <n v="3.6"/>
    <n v="24.57"/>
    <n v="191.66"/>
    <n v="5.68"/>
    <n v="172.15"/>
    <n v="168.55"/>
    <n v="164.95000000000002"/>
    <m/>
  </r>
  <r>
    <s v="6238-1"/>
    <x v="721"/>
    <s v="Scott Cohen"/>
    <s v="240-242 Johnston Street,Fitzroy"/>
    <x v="1"/>
    <s v="VIC"/>
    <x v="2"/>
    <s v="Connor Betts"/>
    <s v="Low"/>
    <s v="Apex Preferred Stainless Steel Scissors"/>
    <x v="1"/>
    <s v="Small Box"/>
    <s v="Regular Air"/>
    <d v="2016-05-03T00:00:00"/>
    <s v="$2.50"/>
    <s v="$5.68"/>
    <s v="$3.18"/>
    <n v="37"/>
    <s v="$255.60"/>
    <n v="0.03"/>
    <s v="$2.56"/>
    <s v="$253.04"/>
    <s v="$3.60"/>
    <s v="$256.64"/>
    <n v="253.04"/>
    <n v="256.64"/>
    <n v="-3.5999999999999943"/>
    <n v="3.6"/>
    <n v="2.56"/>
    <n v="257.68"/>
    <n v="5.68"/>
    <n v="211.2"/>
    <n v="207.6"/>
    <n v="204"/>
    <m/>
  </r>
  <r>
    <s v="6239-1"/>
    <x v="226"/>
    <s v="Kelly Williams"/>
    <s v="499-501 Lygon Street,Carlton North"/>
    <x v="1"/>
    <s v="VIC"/>
    <x v="0"/>
    <s v="Yvette Biti"/>
    <s v="High"/>
    <s v="Angle-D Binders with Locking Rings, Label Holders"/>
    <x v="0"/>
    <s v="Small Box"/>
    <s v="Regular Air"/>
    <d v="2015-08-28T00:00:00"/>
    <s v="$4.53"/>
    <s v="$7.30"/>
    <s v="$2.77"/>
    <n v="37"/>
    <s v="$251.79"/>
    <n v="0.04"/>
    <s v="$0.00"/>
    <s v="$251.20"/>
    <s v="$7.72"/>
    <s v="$267.35"/>
    <n v="251.2"/>
    <n v="267.35000000000002"/>
    <n v="-16.150000000000034"/>
    <n v="7.72"/>
    <n v="0"/>
    <n v="275.07000000000005"/>
    <n v="7.3"/>
    <n v="277.82"/>
    <n v="270.09999999999997"/>
    <n v="262.37999999999994"/>
    <m/>
  </r>
  <r>
    <s v="6240-1"/>
    <x v="378"/>
    <s v="Troy Staebel"/>
    <s v="1-2/299 Sussex St,Sydney"/>
    <x v="0"/>
    <s v="NSW"/>
    <x v="1"/>
    <s v="Aanya Zhang"/>
    <s v="Not Specified"/>
    <s v="Artisan 48 Labels"/>
    <x v="1"/>
    <s v="Small Box"/>
    <s v="Express Air"/>
    <d v="2016-09-30T00:00:00"/>
    <s v="$3.84"/>
    <s v="$6.30"/>
    <s v="$2.46"/>
    <n v="1"/>
    <s v="$329.60"/>
    <n v="0.04"/>
    <s v="$27.88"/>
    <s v="$219.51"/>
    <s v="$0.50"/>
    <s v="$230.90"/>
    <n v="219.51"/>
    <n v="230.9"/>
    <n v="-11.390000000000015"/>
    <n v="0.5"/>
    <n v="27.88"/>
    <n v="203.52"/>
    <n v="6.3"/>
    <n v="-21.08"/>
    <n v="-21.58"/>
    <n v="-22.08"/>
    <m/>
  </r>
  <r>
    <s v="6240-1"/>
    <x v="780"/>
    <s v="Richard Bierner"/>
    <s v="180 High Street,Windsor"/>
    <x v="1"/>
    <s v="VIC"/>
    <x v="3"/>
    <s v="Connor Betts"/>
    <s v="Not Specified"/>
    <s v="1726 Digital Answering Machine"/>
    <x v="0"/>
    <s v="Small Pack"/>
    <s v="Regular Air"/>
    <d v="2016-09-23T00:00:00"/>
    <s v="$8.82"/>
    <s v="$20.99"/>
    <s v="$12.17"/>
    <n v="36"/>
    <s v="$62.80"/>
    <n v="0.1"/>
    <s v="$5.27"/>
    <s v="$56.55"/>
    <s v="$4.81"/>
    <s v="$51.09"/>
    <n v="56.55"/>
    <n v="51.09"/>
    <n v="5.4599999999999937"/>
    <n v="4.8099999999999996"/>
    <n v="5.27"/>
    <n v="50.63000000000001"/>
    <n v="20.99"/>
    <n v="755.18"/>
    <n v="750.37"/>
    <n v="745.56000000000006"/>
    <m/>
  </r>
  <r>
    <s v="6240-1"/>
    <x v="271"/>
    <s v="Sally Knutson"/>
    <s v="Shop 1, 186-190 Church Street,Parramatta;46a Macleay Street,Potts Point"/>
    <x v="0"/>
    <s v="NSW"/>
    <x v="1"/>
    <s v="Mihael Khan"/>
    <s v="High"/>
    <s v="Alto Memo Cubes"/>
    <x v="0"/>
    <s v="Wrap Bag"/>
    <s v="Regular Air"/>
    <d v="2015-08-31T00:00:00"/>
    <s v="$3.32"/>
    <s v="$5.18"/>
    <s v="$1.86"/>
    <n v="48"/>
    <s v="$131.06"/>
    <n v="0.06"/>
    <s v="$4.52"/>
    <s v="$127.72"/>
    <s v="$2.04"/>
    <s v="$128.59"/>
    <n v="127.72"/>
    <n v="128.59"/>
    <n v="-0.87000000000000455"/>
    <n v="2.04"/>
    <n v="4.5199999999999996"/>
    <n v="126.11"/>
    <n v="5.18"/>
    <n v="246.15999999999997"/>
    <n v="244.11999999999998"/>
    <n v="242.07999999999998"/>
    <m/>
  </r>
  <r>
    <s v="6240-1"/>
    <x v="543"/>
    <s v="Olvera Toch"/>
    <s v="3 Carrington Road ,Box Hill"/>
    <x v="1"/>
    <s v="VIC"/>
    <x v="3"/>
    <s v="Yvette Biti"/>
    <s v="Low"/>
    <s v="Artisan 478 Labels"/>
    <x v="1"/>
    <s v="Jumbo Drum"/>
    <s v="Delivery Truck"/>
    <d v="2015-12-21T00:00:00"/>
    <s v="$3.14"/>
    <s v="$4.91"/>
    <s v="$1.77"/>
    <n v="42"/>
    <s v="$16.98"/>
    <n v="0"/>
    <s v="$1.33"/>
    <s v="$14.55"/>
    <s v="$0.50"/>
    <s v="$16.47"/>
    <n v="14.55"/>
    <n v="16.47"/>
    <n v="-1.9199999999999982"/>
    <n v="0.5"/>
    <n v="1.33"/>
    <n v="15.639999999999999"/>
    <n v="4.91"/>
    <n v="205.39"/>
    <n v="204.89"/>
    <n v="204.39"/>
    <m/>
  </r>
  <r>
    <s v="6240-1"/>
    <x v="806"/>
    <s v="Frank Atkinson"/>
    <s v="188 Pitt Street,Sydney"/>
    <x v="0"/>
    <s v="NSW"/>
    <x v="3"/>
    <s v="Tina Carlton"/>
    <s v="Critical"/>
    <s v="12 Colored Short Pencils"/>
    <x v="0"/>
    <s v="Small Box"/>
    <s v="Regular Air"/>
    <d v="2016-06-21T00:00:00"/>
    <s v="$1.09"/>
    <s v="$2.60"/>
    <s v="$1.51"/>
    <n v="43"/>
    <s v="$35.70"/>
    <n v="0.03"/>
    <s v="$2.05"/>
    <s v="$33.37"/>
    <s v="$2.40"/>
    <s v="$35.89"/>
    <n v="33.369999999999997"/>
    <n v="35.89"/>
    <n v="-2.5200000000000031"/>
    <n v="2.4"/>
    <n v="2.0499999999999998"/>
    <n v="36.24"/>
    <n v="2.6"/>
    <n v="112.15"/>
    <n v="109.75"/>
    <n v="107.35"/>
    <m/>
  </r>
  <r>
    <s v="6240-1"/>
    <x v="751"/>
    <s v="Scott Cohen"/>
    <s v="240-242 Johnston Street,Fitzroy"/>
    <x v="1"/>
    <s v="VIC"/>
    <x v="0"/>
    <s v="Connor Betts"/>
    <s v="Low"/>
    <s v="Artisan 487 Labels"/>
    <x v="0"/>
    <s v="Small Box"/>
    <s v="Regular Air"/>
    <d v="2016-05-07T00:00:00"/>
    <s v="$2.29"/>
    <s v="$3.69"/>
    <s v="$1.40"/>
    <n v="40"/>
    <s v="$129.66"/>
    <n v="0.05"/>
    <s v="$4.59"/>
    <s v="$127.07"/>
    <s v="$0.50"/>
    <s v="$125.96"/>
    <n v="127.07"/>
    <n v="125.96"/>
    <n v="1.1099999999999994"/>
    <n v="0.5"/>
    <n v="4.59"/>
    <n v="121.86999999999999"/>
    <n v="3.69"/>
    <n v="143.51"/>
    <n v="143.01"/>
    <n v="142.51"/>
    <m/>
  </r>
  <r>
    <s v="6240-1"/>
    <x v="66"/>
    <s v="Philip Brown"/>
    <s v="499-501 Lygon Street,Carltow North"/>
    <x v="1"/>
    <s v="VIC"/>
    <x v="1"/>
    <s v="Yvette Biti"/>
    <s v="Medium"/>
    <s v="OIC Bulk Pack Metal Binder Clips"/>
    <x v="0"/>
    <s v="Wrap Bag"/>
    <s v="Regular Air"/>
    <d v="2015-04-19T00:00:00"/>
    <s v="$2.13"/>
    <s v="$3.49"/>
    <s v="$1.36"/>
    <n v="48"/>
    <s v="$16.96"/>
    <n v="0.03"/>
    <s v="$1.96"/>
    <s v="$18.56"/>
    <s v="$0.76"/>
    <s v="$16.55"/>
    <n v="18.559999999999999"/>
    <n v="16.55"/>
    <n v="2.009999999999998"/>
    <n v="0.76"/>
    <n v="1.96"/>
    <n v="15.350000000000001"/>
    <n v="3.49"/>
    <n v="166.32"/>
    <n v="165.56"/>
    <n v="164.8"/>
    <m/>
  </r>
  <r>
    <s v="6240-1"/>
    <x v="535"/>
    <s v="Cyma Kinney"/>
    <s v="Sydney Fish Market, Bank Street, Sydney"/>
    <x v="0"/>
    <s v="NSW"/>
    <x v="0"/>
    <s v="Phoebe Gour"/>
    <s v="Not Specified"/>
    <s v="Artisan 479 Labels"/>
    <x v="0"/>
    <s v="Small Pack"/>
    <s v="Regular Air"/>
    <d v="2016-03-28T00:00:00"/>
    <s v="$1.59"/>
    <s v="$2.61"/>
    <s v="$1.02"/>
    <n v="34"/>
    <s v="$20.88"/>
    <n v="0"/>
    <s v="$0.50"/>
    <s v="$20.36"/>
    <s v="$0.50"/>
    <s v="$20.96"/>
    <n v="20.36"/>
    <n v="20.96"/>
    <n v="-0.60000000000000142"/>
    <n v="0.5"/>
    <n v="0.5"/>
    <n v="20.96"/>
    <n v="2.61"/>
    <n v="88.74"/>
    <n v="88.24"/>
    <n v="87.74"/>
    <m/>
  </r>
  <r>
    <s v="6240-1"/>
    <x v="89"/>
    <s v="Christina Vanderzanden"/>
    <s v="188 Pitt Street,Sydney"/>
    <x v="0"/>
    <s v="NSW"/>
    <x v="0"/>
    <s v="Tina Carlton"/>
    <s v="High"/>
    <s v="Apex Preferred Stainless Steel Scissors"/>
    <x v="0"/>
    <s v="Small Box"/>
    <s v="Regular Air"/>
    <d v="2016-04-03T00:00:00"/>
    <s v="$2.50"/>
    <s v="$5.68"/>
    <s v="$3.18"/>
    <n v="50"/>
    <s v="$225.60"/>
    <n v="0.06"/>
    <s v="$2.25"/>
    <s v="$223.16"/>
    <s v="$3.60"/>
    <s v="$231.06"/>
    <n v="223.16"/>
    <n v="231.06"/>
    <n v="-7.9000000000000057"/>
    <n v="3.6"/>
    <n v="2.25"/>
    <n v="232.41"/>
    <n v="5.68"/>
    <n v="285.35000000000002"/>
    <n v="281.75"/>
    <n v="278.14999999999998"/>
    <m/>
  </r>
  <r>
    <s v="6240-1"/>
    <x v="535"/>
    <s v="Cyma Kinney"/>
    <s v="Sydney Fish Market, Bank Street, Sydney"/>
    <x v="0"/>
    <s v="NSW"/>
    <x v="2"/>
    <s v="Phoebe Gour"/>
    <s v="High"/>
    <s v="Artisan 481 Labels"/>
    <x v="1"/>
    <s v="Small Box"/>
    <s v="Regular Air"/>
    <d v="2016-03-28T00:00:00"/>
    <s v="$1.94"/>
    <s v="$3.08"/>
    <s v="$1.14"/>
    <n v="40"/>
    <s v="$20.88"/>
    <n v="0.03"/>
    <s v="$0.42"/>
    <s v="$20.46"/>
    <s v="$0.99"/>
    <s v="$20.96"/>
    <n v="20.46"/>
    <n v="20.96"/>
    <n v="-0.5"/>
    <n v="0.99"/>
    <n v="0.42"/>
    <n v="21.529999999999998"/>
    <n v="3.08"/>
    <n v="123.77"/>
    <n v="122.78"/>
    <n v="121.79"/>
    <m/>
  </r>
  <r>
    <s v="6240-1"/>
    <x v="779"/>
    <s v="Giulietta Weimer"/>
    <s v="48 Albion St,Surry Hills"/>
    <x v="0"/>
    <s v="NSW"/>
    <x v="1"/>
    <s v="Natasha Song"/>
    <s v="Medium"/>
    <s v="Artisan 478 Labels"/>
    <x v="0"/>
    <s v="Wrap Bag"/>
    <s v="Regular Air"/>
    <d v="2016-12-23T00:00:00"/>
    <s v="$3.14"/>
    <s v="$4.91"/>
    <s v="$1.77"/>
    <n v="41"/>
    <s v="$32.86"/>
    <n v="0.03"/>
    <s v="$2.15"/>
    <s v="$20.51"/>
    <s v="$0.50"/>
    <s v="$31.96"/>
    <n v="20.51"/>
    <n v="31.96"/>
    <n v="-11.45"/>
    <n v="0.5"/>
    <n v="2.15"/>
    <n v="30.310000000000002"/>
    <n v="4.91"/>
    <n v="199.66"/>
    <n v="199.16"/>
    <n v="198.66"/>
    <m/>
  </r>
  <r>
    <s v="6240-1"/>
    <x v="804"/>
    <s v="Guy Armstrong"/>
    <s v="6 Mary St,Newtown"/>
    <x v="0"/>
    <s v="NSW"/>
    <x v="1"/>
    <s v="Samantha Chairs"/>
    <s v="High"/>
    <s v="Artisan 479 Labels"/>
    <x v="0"/>
    <s v="Small Box"/>
    <s v="Regular Air"/>
    <d v="2016-12-10T00:00:00"/>
    <s v="$1.59"/>
    <s v="$2.61"/>
    <s v="$1.02"/>
    <n v="15"/>
    <s v="$20.88"/>
    <n v="0.05"/>
    <s v="$0.45"/>
    <s v="$20.46"/>
    <s v="$0.50"/>
    <s v="$20.96"/>
    <n v="20.46"/>
    <n v="20.96"/>
    <n v="-0.5"/>
    <n v="0.5"/>
    <n v="0.45"/>
    <n v="21.01"/>
    <n v="2.61"/>
    <n v="39.199999999999996"/>
    <n v="38.699999999999996"/>
    <n v="38.199999999999996"/>
    <m/>
  </r>
  <r>
    <s v="6240-1"/>
    <x v="807"/>
    <s v="Brooke Gillingham"/>
    <s v="21 Wentworth St,Parramatta"/>
    <x v="0"/>
    <s v="NSW"/>
    <x v="0"/>
    <s v="Aanya Zhang"/>
    <s v="Critical"/>
    <s v="600 Series Non-Flip"/>
    <x v="0"/>
    <s v="Small Box"/>
    <s v="Regular Air"/>
    <d v="2016-09-16T00:00:00"/>
    <s v="$19.78"/>
    <s v="$45.99"/>
    <s v="$26.21"/>
    <n v="23"/>
    <s v="$23,665.16"/>
    <n v="0.02"/>
    <s v="$707.03"/>
    <s v="$25,582.57"/>
    <s v="$4.99"/>
    <s v="$22,589.59"/>
    <n v="25582.57"/>
    <n v="22589.59"/>
    <n v="2992.9799999999996"/>
    <n v="4.99"/>
    <n v="707.03"/>
    <n v="21887.550000000003"/>
    <n v="45.99"/>
    <n v="355.73"/>
    <n v="350.74"/>
    <n v="345.75"/>
    <m/>
  </r>
  <r>
    <s v="6240-1"/>
    <x v="705"/>
    <s v="Thea Hendricks"/>
    <s v="412 Brunswick St,Fitzroy"/>
    <x v="1"/>
    <s v="VIC"/>
    <x v="1"/>
    <s v="Connor Betts"/>
    <s v="Low"/>
    <s v="UGen RF Keyboard"/>
    <x v="0"/>
    <s v="Wrap Bag"/>
    <s v="Regular Air"/>
    <d v="2016-10-14T00:00:00"/>
    <s v="$81.59"/>
    <s v="$159.99"/>
    <s v="$78.40"/>
    <n v="44"/>
    <s v="$6,251.48"/>
    <n v="0"/>
    <s v="$49.23"/>
    <s v="$5,865.49"/>
    <s v="$5.50"/>
    <s v="$5,815.07"/>
    <n v="5865.49"/>
    <n v="5815.07"/>
    <n v="50.420000000000073"/>
    <n v="5.5"/>
    <n v="49.23"/>
    <n v="5771.34"/>
    <n v="159.99"/>
    <n v="6995.8300000000008"/>
    <n v="6990.3300000000008"/>
    <n v="6984.8300000000008"/>
    <m/>
  </r>
  <r>
    <s v="6240-1"/>
    <x v="808"/>
    <s v="Theones"/>
    <s v="188 Pitt Street,Sydney"/>
    <x v="0"/>
    <s v="NSW"/>
    <x v="1"/>
    <s v="Tina Carlton"/>
    <s v="Medium"/>
    <s v="Artisan 474 Labels"/>
    <x v="0"/>
    <s v="Small Box"/>
    <s v="Regular Air"/>
    <d v="2016-02-21T00:00:00"/>
    <s v="$1.84"/>
    <s v="$2.88"/>
    <s v="$1.04"/>
    <n v="24"/>
    <s v="$138.18"/>
    <n v="0.05"/>
    <s v="$9.32"/>
    <s v="$132.76"/>
    <s v="$0.99"/>
    <s v="$129.55"/>
    <n v="132.76"/>
    <n v="129.55000000000001"/>
    <n v="3.2099999999999795"/>
    <n v="0.99"/>
    <n v="9.32"/>
    <n v="121.22000000000003"/>
    <n v="2.88"/>
    <n v="60.790000000000006"/>
    <n v="59.800000000000004"/>
    <n v="58.81"/>
    <m/>
  </r>
  <r>
    <s v="6240-1"/>
    <x v="404"/>
    <s v="Christina Vanderzanden"/>
    <s v="188 Pitt Street,Sydney"/>
    <x v="0"/>
    <s v="NSW"/>
    <x v="3"/>
    <s v="Tina Carlton"/>
    <s v="Medium"/>
    <s v="Artisan Flip-Chart Easel Binder, Black"/>
    <x v="0"/>
    <s v="Small Box"/>
    <s v="Express Air"/>
    <d v="2016-09-20T00:00:00"/>
    <s v="$13.88"/>
    <s v="$22.38"/>
    <s v="$8.50"/>
    <n v="50"/>
    <s v="$504.98"/>
    <n v="7.0000000000000007E-2"/>
    <s v="$39.31"/>
    <s v="$597.59"/>
    <s v="$15.10"/>
    <s v="$501.38"/>
    <n v="597.59"/>
    <n v="501.38"/>
    <n v="96.210000000000036"/>
    <n v="15.1"/>
    <n v="39.31"/>
    <n v="477.17"/>
    <n v="22.38"/>
    <n v="1094.79"/>
    <n v="1079.69"/>
    <n v="1064.5900000000001"/>
    <m/>
  </r>
  <r>
    <s v="6240-1"/>
    <x v="229"/>
    <s v="Gary Zandusky"/>
    <s v="Shop 1, 186-190 Church Street,Parramatta;46a Macleay Street,Potts Point"/>
    <x v="0"/>
    <s v="NSW"/>
    <x v="1"/>
    <s v="Mihael Khan"/>
    <s v="Not Specified"/>
    <s v="Angle-D Binders with Locking Rings, Label Holders"/>
    <x v="1"/>
    <s v="Small Pack"/>
    <s v="Express Air"/>
    <d v="2015-07-31T00:00:00"/>
    <s v="$4.53"/>
    <s v="$7.30"/>
    <s v="$2.77"/>
    <n v="8"/>
    <s v="$239.60"/>
    <n v="0.1"/>
    <s v="$2.69"/>
    <s v="$231.01"/>
    <s v="$7.72"/>
    <s v="$240.95"/>
    <n v="231.01"/>
    <n v="240.95"/>
    <n v="-9.9399999999999977"/>
    <n v="7.72"/>
    <n v="2.69"/>
    <n v="245.98"/>
    <n v="7.3"/>
    <n v="63.43"/>
    <n v="55.71"/>
    <n v="47.99"/>
    <m/>
  </r>
  <r>
    <s v="6241-1"/>
    <x v="228"/>
    <s v="Crist Tran"/>
    <s v="221 Barkly St,St Kilda"/>
    <x v="1"/>
    <s v="VIC"/>
    <x v="1"/>
    <s v="Yvette Biti"/>
    <s v="Low"/>
    <s v="Artisan Flip-Chart Easel Binder, Black"/>
    <x v="1"/>
    <s v="Small Box"/>
    <s v="Regular Air"/>
    <d v="2013-07-28T00:00:00"/>
    <s v="$13.88"/>
    <s v="$22.38"/>
    <s v="$8.50"/>
    <n v="8"/>
    <s v="$318.00"/>
    <n v="0.01"/>
    <s v="$3.36"/>
    <s v="$305.04"/>
    <s v="$15.10"/>
    <s v="$308.58"/>
    <n v="305.04000000000002"/>
    <n v="308.58"/>
    <n v="-3.5399999999999636"/>
    <n v="15.1"/>
    <n v="3.36"/>
    <n v="320.32"/>
    <n v="22.38"/>
    <n v="190.77999999999997"/>
    <n v="175.67999999999998"/>
    <n v="160.57999999999998"/>
    <m/>
  </r>
  <r>
    <s v="6242-1"/>
    <x v="669"/>
    <s v="Phillip Flathmann"/>
    <s v="Macquarie Centre Cnr Herring Road &amp; Waterloo Road,Macquarie Park"/>
    <x v="0"/>
    <s v="NSW"/>
    <x v="0"/>
    <s v="Nicholas Fernandes"/>
    <s v="High"/>
    <s v="Artisan 481 Labels"/>
    <x v="1"/>
    <s v="Small Box"/>
    <s v="Express Air"/>
    <d v="2015-08-30T00:00:00"/>
    <s v="$1.94"/>
    <s v="$3.08"/>
    <s v="$1.14"/>
    <n v="41"/>
    <s v="$18.46"/>
    <n v="0.05"/>
    <s v="$0.77"/>
    <s v="$18.15"/>
    <s v="$0.99"/>
    <s v="$19.40"/>
    <n v="18.149999999999999"/>
    <n v="19.399999999999999"/>
    <n v="-1.25"/>
    <n v="0.99"/>
    <n v="0.77"/>
    <n v="19.619999999999997"/>
    <n v="3.08"/>
    <n v="126.5"/>
    <n v="125.51"/>
    <n v="124.52000000000001"/>
    <m/>
  </r>
  <r>
    <s v="6242-1"/>
    <x v="775"/>
    <s v="Ed Braxton"/>
    <s v="499-501 Lygon Street,Carlton North"/>
    <x v="1"/>
    <s v="VIC"/>
    <x v="0"/>
    <s v="Yvette Biti"/>
    <s v="Medium"/>
    <s v="Smiths Pushpins"/>
    <x v="0"/>
    <s v="Wrap Bag"/>
    <s v="Regular Air"/>
    <d v="2016-02-09T00:00:00"/>
    <s v="$0.94"/>
    <s v="$1.88"/>
    <s v="$0.94"/>
    <n v="31"/>
    <s v="$207.64"/>
    <n v="0"/>
    <s v="$26.78"/>
    <s v="$206.61"/>
    <s v="$0.79"/>
    <s v="$261.96"/>
    <n v="206.61"/>
    <n v="261.95999999999998"/>
    <n v="-55.349999999999966"/>
    <n v="0.79"/>
    <n v="26.78"/>
    <n v="235.97"/>
    <n v="1.88"/>
    <n v="32.289999999999992"/>
    <n v="31.499999999999993"/>
    <n v="30.709999999999994"/>
    <m/>
  </r>
  <r>
    <s v="6242-1"/>
    <x v="414"/>
    <s v="Joy Daniels"/>
    <s v="12 Princess Hwy,Sylvania"/>
    <x v="0"/>
    <s v="NSW"/>
    <x v="1"/>
    <s v="Nicholas Fernandes"/>
    <s v="High"/>
    <s v="Multi-Use Personal File Cart and Caster Set, Three Stacking Bins"/>
    <x v="0"/>
    <s v="Wrap Bag"/>
    <s v="Regular Air"/>
    <d v="2017-02-05T00:00:00"/>
    <s v="$14.95"/>
    <s v="$34.76"/>
    <s v="$19.81"/>
    <n v="32"/>
    <s v="$460.92"/>
    <n v="0.09"/>
    <s v="$41.02"/>
    <s v="$453.22"/>
    <s v="$8.22"/>
    <s v="$459.69"/>
    <n v="453.22"/>
    <n v="459.69"/>
    <n v="-6.4699999999999704"/>
    <n v="8.2200000000000006"/>
    <n v="41.02"/>
    <n v="426.89000000000004"/>
    <n v="34.76"/>
    <n v="1079.52"/>
    <n v="1071.3"/>
    <n v="1063.08"/>
    <m/>
  </r>
  <r>
    <s v="6242-1"/>
    <x v="219"/>
    <s v="Aleksandra Gannaway"/>
    <s v="Hoyts Entertainment Quarter 122 Lang Road,Moore Park"/>
    <x v="0"/>
    <s v="NSW"/>
    <x v="1"/>
    <s v="Tina Carlton"/>
    <s v="Low"/>
    <s v="Self-Adhesive Removable Labels"/>
    <x v="0"/>
    <s v="Wrap Bag"/>
    <s v="Regular Air"/>
    <d v="2013-09-28T00:00:00"/>
    <s v="$1.98"/>
    <s v="$3.15"/>
    <s v="$1.17"/>
    <n v="19"/>
    <s v="$2,079.73"/>
    <n v="0"/>
    <s v="$39.37"/>
    <s v="$20,736.53"/>
    <s v="$0.49"/>
    <s v="$20,751.03"/>
    <n v="20736.53"/>
    <n v="20751.03"/>
    <n v="-14.5"/>
    <n v="0.49"/>
    <n v="39.369999999999997"/>
    <n v="20712.150000000001"/>
    <n v="3.15"/>
    <n v="20.970000000000002"/>
    <n v="20.480000000000004"/>
    <n v="19.990000000000006"/>
    <m/>
  </r>
  <r>
    <s v="6242-1"/>
    <x v="395"/>
    <s v="Cyma Kinney"/>
    <s v="Sydney Fish Market, Bank Street, Sydney"/>
    <x v="0"/>
    <s v="NSW"/>
    <x v="0"/>
    <s v="Phoebe Gour"/>
    <s v="Not Specified"/>
    <s v="Artisan 48 Labels"/>
    <x v="0"/>
    <s v="Small Box"/>
    <s v="Regular Air"/>
    <d v="2016-02-05T00:00:00"/>
    <s v="$3.84"/>
    <s v="$6.30"/>
    <s v="$2.46"/>
    <n v="27"/>
    <s v="$213.76"/>
    <n v="0.03"/>
    <s v="$11.29"/>
    <s v="$213.19"/>
    <s v="$0.50"/>
    <s v="$124.06"/>
    <n v="213.19"/>
    <n v="124.06"/>
    <n v="89.13"/>
    <n v="0.5"/>
    <n v="11.29"/>
    <n v="113.27000000000001"/>
    <n v="6.3"/>
    <n v="159.31"/>
    <n v="158.81"/>
    <n v="158.31"/>
    <m/>
  </r>
  <r>
    <s v="6243-1"/>
    <x v="768"/>
    <s v="Christina Anderson"/>
    <s v="438 Victoria Avenue,Chatswood"/>
    <x v="0"/>
    <s v="NSW"/>
    <x v="1"/>
    <s v="Natasha Song"/>
    <s v="Medium"/>
    <s v="Artisan Hi-Liter Pen Style Six-Color Fluorescent Set"/>
    <x v="1"/>
    <s v="Medium Box"/>
    <s v="Regular Air"/>
    <d v="2016-06-10T00:00:00"/>
    <s v="$2.16"/>
    <s v="$3.85"/>
    <s v="$1.69"/>
    <n v="33"/>
    <s v="$205.91"/>
    <n v="0.01"/>
    <s v="$2.40"/>
    <s v="$193.32"/>
    <s v="$0.70"/>
    <s v="$196.31"/>
    <n v="193.32"/>
    <n v="196.31"/>
    <n v="-2.9900000000000091"/>
    <n v="0.7"/>
    <n v="2.4"/>
    <n v="194.60999999999999"/>
    <n v="3.85"/>
    <n v="125.35"/>
    <n v="124.64999999999999"/>
    <n v="123.94999999999999"/>
    <m/>
  </r>
  <r>
    <s v="6243-1"/>
    <x v="784"/>
    <s v="Ruben Dartt"/>
    <s v="188 Pitt Street,Sydney"/>
    <x v="0"/>
    <s v="NSW"/>
    <x v="2"/>
    <s v="Tina Carlton"/>
    <s v="Critical"/>
    <s v="Pizazz Drawing Pencil Set"/>
    <x v="0"/>
    <s v="Small Box"/>
    <s v="Regular Air"/>
    <d v="2016-03-31T00:00:00"/>
    <s v="$1.53"/>
    <s v="$2.78"/>
    <s v="$1.25"/>
    <n v="2"/>
    <s v="$4.16"/>
    <n v="0.02"/>
    <s v="$0.04"/>
    <s v="$4.12"/>
    <s v="$1.34"/>
    <s v="$6.66"/>
    <n v="4.12"/>
    <n v="6.66"/>
    <n v="-2.54"/>
    <n v="1.34"/>
    <n v="0.04"/>
    <n v="7.96"/>
    <n v="2.78"/>
    <n v="6.8599999999999994"/>
    <n v="5.52"/>
    <n v="4.18"/>
    <m/>
  </r>
  <r>
    <s v="6244-1"/>
    <x v="492"/>
    <s v="Deborah Brumfield"/>
    <s v="501 George St,Sydney"/>
    <x v="0"/>
    <s v="NSW"/>
    <x v="2"/>
    <s v="Samantha Chairs"/>
    <s v="High"/>
    <s v="Cando PC940 Copier"/>
    <x v="0"/>
    <s v="Wrap Bag"/>
    <s v="Regular Air"/>
    <d v="2015-04-23T00:00:00"/>
    <s v="$278.99"/>
    <s v="$449.99"/>
    <s v="$171.00"/>
    <n v="33"/>
    <s v="$22,049.51"/>
    <n v="0.06"/>
    <s v="$2,999.97"/>
    <s v="$20,726.54"/>
    <s v="$49.00"/>
    <s v="$20,751.03"/>
    <n v="20726.54"/>
    <n v="20751.03"/>
    <n v="-24.489999999997963"/>
    <n v="49"/>
    <n v="2999.97"/>
    <n v="17800.059999999998"/>
    <n v="449.99"/>
    <n v="11898.7"/>
    <n v="11849.7"/>
    <n v="11800.7"/>
    <m/>
  </r>
  <r>
    <s v="6244-1"/>
    <x v="76"/>
    <s v="Darrin Van Huff"/>
    <s v="53-55 Liverpool St,Sydney"/>
    <x v="0"/>
    <s v="NSW"/>
    <x v="0"/>
    <s v="Tina Carlton"/>
    <s v="High"/>
    <s v="Multimedia Mailers"/>
    <x v="0"/>
    <s v="Wrap Bag"/>
    <s v="Regular Air"/>
    <d v="2016-09-08T00:00:00"/>
    <s v="$99.39"/>
    <s v="$162.93"/>
    <s v="$63.54"/>
    <n v="18"/>
    <s v="$2,725.58"/>
    <n v="0.02"/>
    <s v="$284.08"/>
    <s v="$2,576.79"/>
    <s v="$19.99"/>
    <s v="$2,569.59"/>
    <n v="2576.79"/>
    <n v="2569.59"/>
    <n v="7.1999999999998181"/>
    <n v="19.989999999999998"/>
    <n v="284.08"/>
    <n v="2305.5"/>
    <n v="162.93"/>
    <n v="2668.65"/>
    <n v="2648.6600000000003"/>
    <n v="2628.6700000000005"/>
    <m/>
  </r>
  <r>
    <s v="6244-1"/>
    <x v="780"/>
    <s v="Richard Bierner"/>
    <s v="180 High Street,Windsor"/>
    <x v="1"/>
    <s v="VIC"/>
    <x v="2"/>
    <s v="Connor Betts"/>
    <s v="High"/>
    <s v="Artisan Binder Labels"/>
    <x v="0"/>
    <s v="Small Box"/>
    <s v="Regular Air"/>
    <d v="2016-09-23T00:00:00"/>
    <s v="$2.45"/>
    <s v="$3.89"/>
    <s v="$1.44"/>
    <n v="5"/>
    <s v="$183.84"/>
    <n v="0.08"/>
    <s v="$7.95"/>
    <s v="$168.93"/>
    <s v="$7.01"/>
    <s v="$179.64"/>
    <n v="168.93"/>
    <n v="179.64"/>
    <n v="-10.70999999999998"/>
    <n v="7.01"/>
    <n v="7.95"/>
    <n v="178.7"/>
    <n v="3.89"/>
    <n v="18.509999999999998"/>
    <n v="11.5"/>
    <n v="4.49"/>
    <m/>
  </r>
  <r>
    <s v="6244-1"/>
    <x v="580"/>
    <s v="Sung Shariari"/>
    <s v="6/15 Cross Street,Double Bay"/>
    <x v="0"/>
    <s v="NSW"/>
    <x v="2"/>
    <s v="Leighton Forrest"/>
    <s v="Low"/>
    <s v="Bagged Rubber Bands"/>
    <x v="0"/>
    <s v="Small Box"/>
    <s v="Regular Air"/>
    <d v="2015-10-23T00:00:00"/>
    <s v="$0.24"/>
    <s v="$1.26"/>
    <s v="$1.02"/>
    <n v="9"/>
    <s v="$133.48"/>
    <n v="0.03"/>
    <s v="$6.51"/>
    <s v="$127.83"/>
    <s v="$0.70"/>
    <s v="$127.52"/>
    <n v="127.83"/>
    <n v="127.52"/>
    <n v="0.31000000000000227"/>
    <n v="0.7"/>
    <n v="6.51"/>
    <n v="121.71"/>
    <n v="1.26"/>
    <n v="5.53"/>
    <n v="4.83"/>
    <n v="4.13"/>
    <m/>
  </r>
  <r>
    <s v="6244-1"/>
    <x v="245"/>
    <s v="Giulietta Baptist"/>
    <s v="Hoyts Entertainment Quarter 122 Lang Road,Moore Park"/>
    <x v="0"/>
    <s v="NSW"/>
    <x v="1"/>
    <s v="Tina Carlton"/>
    <s v="High"/>
    <s v="Alto Perma 2700 Stacking Storage Drawers"/>
    <x v="0"/>
    <s v="Wrap Bag"/>
    <s v="Regular Air"/>
    <d v="2015-09-05T00:00:00"/>
    <s v="$8.92"/>
    <s v="$29.74"/>
    <s v="$20.82"/>
    <n v="20"/>
    <s v="$475.36"/>
    <n v="0.06"/>
    <s v="$29.86"/>
    <s v="$434.76"/>
    <s v="$6.64"/>
    <s v="$438.51"/>
    <n v="434.76"/>
    <n v="438.51"/>
    <n v="-3.75"/>
    <n v="6.64"/>
    <n v="29.86"/>
    <n v="415.28999999999996"/>
    <n v="29.74"/>
    <n v="571.57999999999993"/>
    <n v="564.93999999999994"/>
    <n v="558.29999999999995"/>
    <m/>
  </r>
  <r>
    <s v="6244-1"/>
    <x v="603"/>
    <s v="Edward Becker"/>
    <s v="2/313 Bring St,Jeydney"/>
    <x v="0"/>
    <s v="NSW"/>
    <x v="2"/>
    <s v="Charlie Bui"/>
    <s v="High"/>
    <s v="600 Series Non-Flip"/>
    <x v="0"/>
    <s v="Small Box"/>
    <s v="Regular Air"/>
    <d v="2015-08-28T00:00:00"/>
    <s v="$19.78"/>
    <s v="$45.99"/>
    <s v="$26.21"/>
    <n v="50"/>
    <s v="$2,495.74"/>
    <n v="7.0000000000000007E-2"/>
    <s v="$49.91"/>
    <s v="$2,445.83"/>
    <s v="$4.99"/>
    <s v="$2,454.82"/>
    <n v="2445.83"/>
    <n v="2454.8200000000002"/>
    <n v="-8.9900000000002365"/>
    <n v="4.99"/>
    <n v="49.91"/>
    <n v="2409.9"/>
    <n v="45.99"/>
    <n v="2254.58"/>
    <n v="2249.59"/>
    <n v="2244.6000000000004"/>
    <m/>
  </r>
  <r>
    <s v="6245-1"/>
    <x v="798"/>
    <s v="Grant Carroll"/>
    <s v="15 O'Connell St,Sydney"/>
    <x v="0"/>
    <s v="NSW"/>
    <x v="1"/>
    <s v="Aanya Zhang"/>
    <s v="Not Specified"/>
    <s v="Artisan 481 Labels"/>
    <x v="0"/>
    <s v="Small Box"/>
    <s v="Regular Air"/>
    <d v="2016-11-30T00:00:00"/>
    <s v="$1.94"/>
    <s v="$3.08"/>
    <s v="$1.14"/>
    <n v="42"/>
    <s v="$257.81"/>
    <n v="0.04"/>
    <s v="$23.73"/>
    <s v="$236.33"/>
    <s v="$0.99"/>
    <s v="$247.62"/>
    <n v="236.33"/>
    <n v="247.62"/>
    <n v="-11.289999999999992"/>
    <n v="0.99"/>
    <n v="23.73"/>
    <n v="224.88000000000002"/>
    <n v="3.08"/>
    <n v="106.62"/>
    <n v="105.63000000000001"/>
    <n v="104.64000000000001"/>
    <m/>
  </r>
  <r>
    <s v="6245-1"/>
    <x v="66"/>
    <s v="Arthur Gainer"/>
    <s v="180 High Street,Windsor"/>
    <x v="1"/>
    <s v="VIC"/>
    <x v="3"/>
    <s v="Connor Betts"/>
    <s v="High"/>
    <s v="1726 Digital Answering Machine"/>
    <x v="0"/>
    <s v="Small Box"/>
    <s v="Regular Air"/>
    <d v="2015-04-19T00:00:00"/>
    <s v="$8.82"/>
    <s v="$20.99"/>
    <s v="$12.17"/>
    <n v="12"/>
    <s v="$14.97"/>
    <n v="0.02"/>
    <s v="$5.95"/>
    <s v="$94.41"/>
    <s v="$4.81"/>
    <s v="$160.06"/>
    <n v="94.41"/>
    <n v="160.06"/>
    <n v="-65.650000000000006"/>
    <n v="4.8099999999999996"/>
    <n v="5.95"/>
    <n v="158.92000000000002"/>
    <n v="20.99"/>
    <n v="250.74"/>
    <n v="245.93"/>
    <n v="241.12"/>
    <m/>
  </r>
  <r>
    <s v="6245-1"/>
    <x v="116"/>
    <s v="Susan Vittorini"/>
    <s v="3 Carrington Road ,Box Hill"/>
    <x v="1"/>
    <s v="VIC"/>
    <x v="3"/>
    <s v="Yvette Biti"/>
    <s v="High"/>
    <s v="Artisan 48 Labels"/>
    <x v="1"/>
    <s v="Small Box"/>
    <s v="Regular Air"/>
    <d v="2015-07-20T00:00:00"/>
    <s v="$3.84"/>
    <s v="$6.30"/>
    <s v="$2.46"/>
    <n v="2"/>
    <s v="$219.28"/>
    <n v="0.03"/>
    <s v="$8.35"/>
    <s v="$211.29"/>
    <s v="$0.50"/>
    <s v="$214.69"/>
    <n v="211.29"/>
    <n v="214.69"/>
    <n v="-3.4000000000000057"/>
    <n v="0.5"/>
    <n v="8.35"/>
    <n v="206.84"/>
    <n v="6.3"/>
    <n v="4.75"/>
    <n v="4.25"/>
    <n v="3.75"/>
    <m/>
  </r>
  <r>
    <s v="6246-1"/>
    <x v="809"/>
    <s v="Sonia Sunley"/>
    <s v="1/50-58 Hunter St,Sydney"/>
    <x v="0"/>
    <s v="NSW"/>
    <x v="1"/>
    <s v="Preston Senome"/>
    <s v="High"/>
    <s v="Smiths Standard Envelopes"/>
    <x v="0"/>
    <s v="Wrap Bag"/>
    <s v="Regular Air"/>
    <d v="2016-05-16T00:00:00"/>
    <s v="$3.52"/>
    <s v="$5.68"/>
    <s v="$2.16"/>
    <n v="33"/>
    <s v="$129.50"/>
    <n v="0.05"/>
    <s v="$4.47"/>
    <s v="$126.35"/>
    <s v="$1.39"/>
    <s v="$128.84"/>
    <n v="126.35"/>
    <n v="128.84"/>
    <n v="-2.4900000000000091"/>
    <n v="1.39"/>
    <n v="4.47"/>
    <n v="125.75999999999999"/>
    <n v="5.68"/>
    <n v="184.35999999999999"/>
    <n v="182.97"/>
    <n v="181.58"/>
    <m/>
  </r>
  <r>
    <s v="6246-1"/>
    <x v="580"/>
    <s v="Kelly Lampkin"/>
    <s v="310 Wattle St,Ultimo"/>
    <x v="0"/>
    <s v="NSW"/>
    <x v="1"/>
    <s v="Aanya Zhang"/>
    <s v="Not Specified"/>
    <s v="Artisan 481 Labels"/>
    <x v="0"/>
    <s v="Wrap Bag"/>
    <s v="Regular Air"/>
    <d v="2015-10-23T00:00:00"/>
    <s v="$1.94"/>
    <s v="$3.08"/>
    <s v="$1.14"/>
    <n v="31"/>
    <s v="$14.38"/>
    <n v="0.08"/>
    <s v="$0.59"/>
    <s v="$13.69"/>
    <s v="$0.99"/>
    <s v="$14.86"/>
    <n v="13.69"/>
    <n v="14.86"/>
    <n v="-1.17"/>
    <n v="0.99"/>
    <n v="0.59"/>
    <n v="15.26"/>
    <n v="3.08"/>
    <n v="95.88"/>
    <n v="94.89"/>
    <n v="93.9"/>
    <m/>
  </r>
  <r>
    <s v="6246-1"/>
    <x v="710"/>
    <s v="Allen Armold"/>
    <s v="224A Gertrude St,Fitzroy"/>
    <x v="1"/>
    <s v="VIC"/>
    <x v="3"/>
    <s v="Connor Betts"/>
    <s v="Not Specified"/>
    <s v="Artisan 479 Labels"/>
    <x v="0"/>
    <s v="Wrap Bag"/>
    <s v="Regular Air"/>
    <d v="2015-11-12T00:00:00"/>
    <s v="$1.59"/>
    <s v="$2.61"/>
    <s v="$1.02"/>
    <n v="38"/>
    <s v="$119.20"/>
    <n v="0.09"/>
    <s v="$7.58"/>
    <s v="$116.58"/>
    <s v="$0.50"/>
    <s v="$117.95"/>
    <n v="116.58"/>
    <n v="117.95"/>
    <n v="-1.3700000000000045"/>
    <n v="0.5"/>
    <n v="7.58"/>
    <n v="110.87"/>
    <n v="2.61"/>
    <n v="92.1"/>
    <n v="91.6"/>
    <n v="91.1"/>
    <m/>
  </r>
  <r>
    <s v="6246-1"/>
    <x v="412"/>
    <s v="George Bell"/>
    <s v="499-501 Lygon Street,Carlton North"/>
    <x v="1"/>
    <s v="VIC"/>
    <x v="2"/>
    <s v="Yvette Biti"/>
    <s v="Low"/>
    <s v="Artisan 481 Labels"/>
    <x v="0"/>
    <s v="Small Box"/>
    <s v="Regular Air"/>
    <d v="2016-06-02T00:00:00"/>
    <s v="$1.94"/>
    <s v="$3.08"/>
    <s v="$1.14"/>
    <n v="9"/>
    <s v="$113.60"/>
    <n v="0.05"/>
    <s v="$1.14"/>
    <s v="$117.72"/>
    <s v="$0.99"/>
    <s v="$118.71"/>
    <n v="117.72"/>
    <n v="118.71"/>
    <n v="-0.98999999999999488"/>
    <n v="0.99"/>
    <n v="1.1399999999999999"/>
    <n v="118.55999999999999"/>
    <n v="3.08"/>
    <n v="27.569999999999997"/>
    <n v="26.58"/>
    <n v="25.59"/>
    <m/>
  </r>
  <r>
    <s v="6246-1"/>
    <x v="306"/>
    <s v="Jack OBriant"/>
    <s v="85-113 Dunning Ave,Rosebery"/>
    <x v="0"/>
    <s v="NSW"/>
    <x v="1"/>
    <s v="Mihael Khan"/>
    <s v="Low"/>
    <s v="Artisan Flip-Chart Easel Binder, Black"/>
    <x v="0"/>
    <s v="Wrap Bag"/>
    <s v="Regular Air"/>
    <d v="2016-11-28T00:00:00"/>
    <s v="$13.88"/>
    <s v="$22.38"/>
    <s v="$8.50"/>
    <n v="33"/>
    <s v="$992.04"/>
    <n v="7.0000000000000007E-2"/>
    <s v="$0.00"/>
    <s v="$909.52"/>
    <s v="$15.10"/>
    <s v="$921.83"/>
    <n v="909.52"/>
    <n v="921.83"/>
    <n v="-12.310000000000059"/>
    <n v="15.1"/>
    <n v="0"/>
    <n v="936.93000000000006"/>
    <n v="22.38"/>
    <n v="753.64"/>
    <n v="738.54"/>
    <n v="723.43999999999994"/>
    <m/>
  </r>
  <r>
    <s v="6247-1"/>
    <x v="504"/>
    <s v="Christopher Martinez"/>
    <s v="188 Pitt Street,Sydney"/>
    <x v="0"/>
    <s v="NSW"/>
    <x v="1"/>
    <s v="Tina Carlton"/>
    <s v="High"/>
    <s v="Adesso Programmable 142-Key Keyboard"/>
    <x v="0"/>
    <s v="Wrap Bag"/>
    <s v="Express Air"/>
    <d v="2016-10-19T00:00:00"/>
    <s v="$32.02"/>
    <s v="$152.48"/>
    <s v="$120.46"/>
    <n v="49"/>
    <s v="$2,732.72"/>
    <n v="0.03"/>
    <s v="$142.83"/>
    <s v="$2,757.76"/>
    <s v="$4.00"/>
    <s v="$2,650.25"/>
    <n v="2757.76"/>
    <n v="2650.25"/>
    <n v="107.51000000000022"/>
    <n v="4"/>
    <n v="142.83000000000001"/>
    <n v="2511.42"/>
    <n v="152.47999999999999"/>
    <n v="7332.69"/>
    <n v="7328.69"/>
    <n v="7324.69"/>
    <m/>
  </r>
  <r>
    <s v="6248-1"/>
    <x v="810"/>
    <s v="Frank Hawley"/>
    <s v="2/797 Botany Rd,Rosebery"/>
    <x v="0"/>
    <s v="NSW"/>
    <x v="1"/>
    <s v="Samantha Chairs"/>
    <s v="Not Specified"/>
    <s v="Office Shears by Apex"/>
    <x v="0"/>
    <s v="Small Box"/>
    <s v="Regular Air"/>
    <d v="2016-06-05T00:00:00"/>
    <s v="$0.94"/>
    <s v="$2.08"/>
    <s v="$1.14"/>
    <n v="1"/>
    <s v="$4.16"/>
    <n v="0"/>
    <s v="$0.04"/>
    <s v="$4.12"/>
    <s v="$2.56"/>
    <s v="$6.68"/>
    <n v="4.12"/>
    <n v="6.68"/>
    <n v="-2.5599999999999996"/>
    <n v="2.56"/>
    <n v="0.04"/>
    <n v="9.2000000000000011"/>
    <n v="2.08"/>
    <n v="4.5999999999999996"/>
    <n v="2.04"/>
    <n v="-0.52"/>
    <m/>
  </r>
  <r>
    <s v="6248-1"/>
    <x v="811"/>
    <s v="Macca Stiss"/>
    <s v="Westfield Sydney,Sydney"/>
    <x v="0"/>
    <s v="NSW"/>
    <x v="0"/>
    <s v="Natasha Song"/>
    <s v="Low"/>
    <s v="Office Shears by Apex"/>
    <x v="0"/>
    <s v="Small Box"/>
    <s v="Express Air"/>
    <d v="2016-04-19T00:00:00"/>
    <s v="$0.94"/>
    <s v="$2.08"/>
    <s v="$1.14"/>
    <n v="8"/>
    <s v="$4.16"/>
    <n v="0"/>
    <s v="$0.04"/>
    <s v="$4.12"/>
    <s v="$2.56"/>
    <s v="$6.68"/>
    <n v="4.12"/>
    <n v="6.68"/>
    <n v="-2.5599999999999996"/>
    <n v="2.56"/>
    <n v="0.04"/>
    <n v="9.2000000000000011"/>
    <n v="2.08"/>
    <n v="19.16"/>
    <n v="16.600000000000001"/>
    <n v="14.040000000000001"/>
    <m/>
  </r>
  <r>
    <s v="6248-1"/>
    <x v="494"/>
    <s v="Robert Marley"/>
    <s v="211/25-29 Dixon St,Haymarket"/>
    <x v="0"/>
    <s v="NSW"/>
    <x v="3"/>
    <s v="Preston Senome"/>
    <s v="Low"/>
    <s v="Office Shears by Apex"/>
    <x v="0"/>
    <s v="Small Box"/>
    <s v="Regular Air"/>
    <d v="2016-03-07T00:00:00"/>
    <s v="$0.94"/>
    <s v="$2.08"/>
    <s v="$1.14"/>
    <n v="16"/>
    <s v="$4.16"/>
    <n v="0.02"/>
    <s v="$0.04"/>
    <s v="$4.12"/>
    <s v="$2.56"/>
    <s v="$6.68"/>
    <n v="4.12"/>
    <n v="6.68"/>
    <n v="-2.5599999999999996"/>
    <n v="2.56"/>
    <n v="0.04"/>
    <n v="9.2000000000000011"/>
    <n v="2.08"/>
    <n v="35.800000000000004"/>
    <n v="33.24"/>
    <n v="30.680000000000003"/>
    <m/>
  </r>
  <r>
    <s v="6249-1"/>
    <x v="434"/>
    <s v="Joseph Airdo"/>
    <s v="Westfield Sydney,Sydney"/>
    <x v="0"/>
    <s v="NSW"/>
    <x v="0"/>
    <s v="Natasha Song"/>
    <s v="High"/>
    <s v="Apex Straight Scissors"/>
    <x v="1"/>
    <s v="Jumbo Drum"/>
    <s v="Delivery Truck"/>
    <d v="2014-11-24T00:00:00"/>
    <s v="$5.19"/>
    <s v="$12.98"/>
    <s v="$7.79"/>
    <n v="44"/>
    <s v="$318.60"/>
    <n v="0.03"/>
    <s v="$9.25"/>
    <s v="$283.43"/>
    <s v="$3.14"/>
    <s v="$292.63"/>
    <n v="283.43"/>
    <n v="292.63"/>
    <n v="-9.1999999999999886"/>
    <n v="3.14"/>
    <n v="9.25"/>
    <n v="286.52"/>
    <n v="12.98"/>
    <n v="565.01"/>
    <n v="561.87"/>
    <n v="558.73"/>
    <m/>
  </r>
  <r>
    <s v="6250-1"/>
    <x v="515"/>
    <s v="Bruce Stewart"/>
    <s v="Westfield Sydney,Sydney"/>
    <x v="0"/>
    <s v="NSW"/>
    <x v="2"/>
    <s v="Natasha Song"/>
    <s v="Critical"/>
    <s v="Smiths Standard Envelopes"/>
    <x v="0"/>
    <s v="Small Box"/>
    <s v="Regular Air"/>
    <d v="2016-08-06T00:00:00"/>
    <s v="$3.52"/>
    <s v="$5.68"/>
    <s v="$2.16"/>
    <n v="34"/>
    <s v="$338.10"/>
    <n v="0.03"/>
    <s v="$1.02"/>
    <s v="$330.63"/>
    <s v="$1.39"/>
    <s v="$33.59"/>
    <n v="330.63"/>
    <n v="33.590000000000003"/>
    <n v="297.03999999999996"/>
    <n v="1.39"/>
    <n v="1.02"/>
    <n v="33.96"/>
    <n v="5.68"/>
    <n v="193.48999999999998"/>
    <n v="192.1"/>
    <n v="190.71"/>
    <m/>
  </r>
  <r>
    <s v="6250-1"/>
    <x v="378"/>
    <s v="Troy Staebel"/>
    <s v="1-2/299 Sussex St,Sydney"/>
    <x v="0"/>
    <s v="NSW"/>
    <x v="0"/>
    <s v="Aanya Zhang"/>
    <s v="Critical"/>
    <s v="Alto Perma 2700 Stacking Storage Drawers"/>
    <x v="0"/>
    <s v="Wrap Bag"/>
    <s v="Regular Air"/>
    <d v="2016-09-30T00:00:00"/>
    <s v="$8.92"/>
    <s v="$29.74"/>
    <s v="$20.82"/>
    <n v="35"/>
    <s v="$949.00"/>
    <n v="0.1"/>
    <s v="$27.86"/>
    <s v="$900.20"/>
    <s v="$6.64"/>
    <s v="$901.50"/>
    <n v="900.2"/>
    <n v="901.5"/>
    <n v="-1.2999999999999545"/>
    <n v="6.64"/>
    <n v="27.86"/>
    <n v="880.28"/>
    <n v="29.74"/>
    <n v="1019.6799999999998"/>
    <n v="1013.0399999999998"/>
    <n v="1006.3999999999999"/>
    <m/>
  </r>
  <r>
    <s v="6250-1"/>
    <x v="245"/>
    <s v="Giulietta Baptist"/>
    <s v="Hoyts Entertainment Quarter 122 Lang Road,Moore Park"/>
    <x v="0"/>
    <s v="NSW"/>
    <x v="1"/>
    <s v="Tina Carlton"/>
    <s v="High"/>
    <s v="210 Trimline Phone, White"/>
    <x v="1"/>
    <s v="Medium Box"/>
    <s v="Regular Air"/>
    <d v="2015-09-05T00:00:00"/>
    <s v="$9.91"/>
    <s v="$15.99"/>
    <s v="$6.08"/>
    <n v="24"/>
    <s v="$908.82"/>
    <n v="0.01"/>
    <s v="$90.88"/>
    <s v="$817.30"/>
    <s v="$11.28"/>
    <s v="$825.69"/>
    <n v="817.3"/>
    <n v="825.69"/>
    <n v="-8.3900000000001"/>
    <n v="11.28"/>
    <n v="90.88"/>
    <n v="746.09"/>
    <n v="15.99"/>
    <n v="304.15999999999997"/>
    <n v="292.88"/>
    <n v="281.60000000000002"/>
    <m/>
  </r>
  <r>
    <s v="6251-1"/>
    <x v="181"/>
    <s v="Grant Carroll"/>
    <s v="10 O'Connell St,Sydney"/>
    <x v="0"/>
    <s v="NSW"/>
    <x v="1"/>
    <s v="Aanya Zhang"/>
    <s v="Medium"/>
    <s v="Artisan Hole Reinforcements"/>
    <x v="1"/>
    <s v="Small Box"/>
    <s v="Regular Air"/>
    <d v="2015-08-15T00:00:00"/>
    <s v="$3.99"/>
    <s v="$6.23"/>
    <s v="$2.24"/>
    <n v="16"/>
    <s v="$156.98"/>
    <n v="0.1"/>
    <s v="$9.20"/>
    <s v="$148.78"/>
    <s v="$6.97"/>
    <s v="$140.29"/>
    <n v="148.78"/>
    <n v="140.29"/>
    <n v="8.4900000000000091"/>
    <n v="6.97"/>
    <n v="9.1999999999999993"/>
    <n v="138.06"/>
    <n v="6.23"/>
    <n v="97.45"/>
    <n v="90.48"/>
    <n v="83.51"/>
    <m/>
  </r>
  <r>
    <s v="6252-1"/>
    <x v="89"/>
    <s v="Christina Vanderzanden"/>
    <s v="188 Pitt Street,Sydney"/>
    <x v="0"/>
    <s v="NSW"/>
    <x v="2"/>
    <s v="Tina Carlton"/>
    <s v="High"/>
    <s v="Bagged Rubber Bands"/>
    <x v="0"/>
    <s v="Wrap Bag"/>
    <s v="Regular Air"/>
    <d v="2016-04-03T00:00:00"/>
    <s v="$0.24"/>
    <s v="$1.26"/>
    <s v="$1.02"/>
    <n v="27"/>
    <s v="$50.40"/>
    <n v="7.0000000000000007E-2"/>
    <s v="$2.02"/>
    <s v="$48.38"/>
    <s v="$0.70"/>
    <s v="$49.08"/>
    <n v="48.38"/>
    <n v="49.08"/>
    <n v="-0.69999999999999574"/>
    <n v="0.7"/>
    <n v="2.02"/>
    <n v="47.76"/>
    <n v="1.26"/>
    <n v="32.700000000000003"/>
    <n v="32"/>
    <n v="31.3"/>
    <m/>
  </r>
  <r>
    <s v="6252-1"/>
    <x v="703"/>
    <s v="Dave Hallsten"/>
    <s v="1 John Street,Waterloo"/>
    <x v="0"/>
    <s v="NSW"/>
    <x v="0"/>
    <s v="Charlie Bui"/>
    <s v="Not Specified"/>
    <s v="Artisan 48 Labels"/>
    <x v="0"/>
    <s v="Wrap Bag"/>
    <s v="Express Air"/>
    <d v="2016-01-14T00:00:00"/>
    <s v="$3.84"/>
    <s v="$6.30"/>
    <s v="$2.46"/>
    <n v="34"/>
    <s v="$149.31"/>
    <n v="7.0000000000000007E-2"/>
    <s v="$4.95"/>
    <s v="$144.32"/>
    <s v="$0.50"/>
    <s v="$140.34"/>
    <n v="144.32"/>
    <n v="140.34"/>
    <n v="3.9799999999999898"/>
    <n v="0.5"/>
    <n v="4.95"/>
    <n v="135.89000000000001"/>
    <n v="6.3"/>
    <n v="209.75"/>
    <n v="209.25"/>
    <n v="208.75"/>
    <m/>
  </r>
  <r>
    <s v="6252-1"/>
    <x v="670"/>
    <s v="Dan Campbell"/>
    <s v="1/173-179 Bronte Rd,Waverley"/>
    <x v="0"/>
    <s v="NSW"/>
    <x v="2"/>
    <s v="Leighton Forrest"/>
    <s v="Medium"/>
    <s v="Apex Preferred Stainless Steel Scissors"/>
    <x v="0"/>
    <s v="Wrap Bag"/>
    <s v="Regular Air"/>
    <d v="2016-11-12T00:00:00"/>
    <s v="$2.50"/>
    <s v="$5.68"/>
    <s v="$3.18"/>
    <n v="37"/>
    <s v="$13.56"/>
    <n v="0.09"/>
    <s v="$7.01"/>
    <s v="$124.05"/>
    <s v="$3.60"/>
    <s v="$124.46"/>
    <n v="124.05"/>
    <n v="124.46"/>
    <n v="-0.40999999999999659"/>
    <n v="3.6"/>
    <n v="7.01"/>
    <n v="121.05"/>
    <n v="5.68"/>
    <n v="206.75"/>
    <n v="203.15"/>
    <n v="199.55"/>
    <m/>
  </r>
  <r>
    <s v="6252-1"/>
    <x v="500"/>
    <s v="Shahid Collister"/>
    <s v="Sydney Fish Market, Bank Street, Sydney"/>
    <x v="0"/>
    <s v="NSW"/>
    <x v="1"/>
    <s v="Phoebe Gour"/>
    <s v="Critical"/>
    <s v="Apex Preferred Stainless Steel Scissors"/>
    <x v="0"/>
    <s v="Wrap Bag"/>
    <s v="Regular Air"/>
    <d v="2016-04-26T00:00:00"/>
    <s v="$2.50"/>
    <s v="$5.68"/>
    <s v="$3.18"/>
    <n v="42"/>
    <s v="$299.30"/>
    <n v="7.0000000000000007E-2"/>
    <s v="$7.58"/>
    <s v="$265.24"/>
    <s v="$3.60"/>
    <s v="$271.24"/>
    <n v="265.24"/>
    <n v="271.24"/>
    <n v="-6"/>
    <n v="3.6"/>
    <n v="7.58"/>
    <n v="267.26000000000005"/>
    <n v="5.68"/>
    <n v="234.57999999999998"/>
    <n v="230.98"/>
    <n v="227.38"/>
    <m/>
  </r>
  <r>
    <s v="6253-1"/>
    <x v="693"/>
    <s v="Rick Hansen"/>
    <s v="Macquarie Centre Cnr Herring Road &amp; Waterloo Road,Macquarie Park"/>
    <x v="0"/>
    <s v="NSW"/>
    <x v="1"/>
    <s v="Nicholas Fernandes"/>
    <s v="Critical"/>
    <s v="EcoTones Memo Sheets"/>
    <x v="0"/>
    <s v="Small Box"/>
    <s v="Regular Air"/>
    <d v="2016-07-03T00:00:00"/>
    <s v="$2.52"/>
    <s v="$4.00"/>
    <s v="$1.48"/>
    <n v="19"/>
    <s v="$142.60"/>
    <n v="0.04"/>
    <s v="$13.52"/>
    <s v="$133.04"/>
    <s v="$1.30"/>
    <s v="$147.64"/>
    <n v="133.04"/>
    <n v="147.63999999999999"/>
    <n v="-14.599999999999994"/>
    <n v="1.3"/>
    <n v="13.52"/>
    <n v="135.41999999999999"/>
    <n v="4"/>
    <n v="63.78"/>
    <n v="62.480000000000004"/>
    <n v="61.180000000000007"/>
    <m/>
  </r>
  <r>
    <s v="6253-1"/>
    <x v="812"/>
    <s v="Parrick Blostek"/>
    <s v="Sydney Fish Market, Bank Styles, Sydney"/>
    <x v="0"/>
    <s v="NSW"/>
    <x v="1"/>
    <s v="Phoebe Gour"/>
    <s v="High"/>
    <s v="Alto 3-Hole Punch"/>
    <x v="1"/>
    <s v="Small Box"/>
    <s v="Regular Air"/>
    <d v="2016-10-23T00:00:00"/>
    <s v="$2.76"/>
    <s v="$4.38"/>
    <s v="$1.62"/>
    <n v="20"/>
    <s v="$134.64"/>
    <n v="0.04"/>
    <s v="$8.68"/>
    <s v="$136.86"/>
    <s v="$6.21"/>
    <s v="$131.46"/>
    <n v="136.86000000000001"/>
    <n v="131.46"/>
    <n v="5.4000000000000057"/>
    <n v="6.21"/>
    <n v="8.68"/>
    <n v="128.99"/>
    <n v="4.38"/>
    <n v="85.129999999999981"/>
    <n v="78.919999999999987"/>
    <n v="72.709999999999994"/>
    <m/>
  </r>
  <r>
    <s v="6254-1"/>
    <x v="202"/>
    <s v="Peter McVee"/>
    <s v="8 Rankins Lane ,Melbourne"/>
    <x v="1"/>
    <s v="VIC"/>
    <x v="1"/>
    <s v="Connor Betts"/>
    <s v="Low"/>
    <s v="DrawIt Colored Pencils, 48-Color Set"/>
    <x v="0"/>
    <s v="Wrap Bag"/>
    <s v="Regular Air"/>
    <d v="2015-04-27T00:00:00"/>
    <s v="$21.56"/>
    <s v="$36.55"/>
    <s v="$14.99"/>
    <n v="50"/>
    <s v="$941.04"/>
    <n v="0.08"/>
    <s v="$7.94"/>
    <s v="$844.24"/>
    <s v="$13.89"/>
    <s v="$495.59"/>
    <n v="844.24"/>
    <n v="495.59"/>
    <n v="348.65000000000003"/>
    <n v="13.89"/>
    <n v="7.94"/>
    <n v="501.53999999999996"/>
    <n v="36.549999999999997"/>
    <n v="1833.4499999999998"/>
    <n v="1819.5599999999997"/>
    <n v="1805.6699999999996"/>
    <m/>
  </r>
  <r>
    <s v="6254-1"/>
    <x v="780"/>
    <s v="Richard Bierner"/>
    <s v="180 High Street,Windsor"/>
    <x v="1"/>
    <s v="VIC"/>
    <x v="3"/>
    <s v="Connor Betts"/>
    <s v="Critical"/>
    <s v="TechSavi Cordless Navigator Duo"/>
    <x v="1"/>
    <s v="Medium Box"/>
    <s v="Regular Air"/>
    <d v="2016-09-23T00:00:00"/>
    <s v="$42.11"/>
    <s v="$80.98"/>
    <s v="$38.87"/>
    <n v="8"/>
    <s v="$881.28"/>
    <n v="0.09"/>
    <s v="$72.83"/>
    <s v="$811.77"/>
    <s v="$7.18"/>
    <s v="$823.68"/>
    <n v="811.77"/>
    <n v="823.68"/>
    <n v="-11.909999999999968"/>
    <n v="7.18"/>
    <n v="72.83"/>
    <n v="758.02999999999986"/>
    <n v="80.98"/>
    <n v="582.18999999999994"/>
    <n v="575.01"/>
    <n v="567.83000000000004"/>
    <m/>
  </r>
  <r>
    <s v="6254-1"/>
    <x v="785"/>
    <s v="Roy Skaria"/>
    <s v="2/797 Botany Rd,Rosebery"/>
    <x v="0"/>
    <s v="NSW"/>
    <x v="0"/>
    <s v="Samantha Chairs"/>
    <s v="Not Specified"/>
    <s v="Apex Straight Scissors"/>
    <x v="0"/>
    <s v="Small Box"/>
    <s v="Regular Air"/>
    <d v="2016-02-19T00:00:00"/>
    <s v="$5.19"/>
    <s v="$12.98"/>
    <s v="$7.79"/>
    <n v="25"/>
    <s v="$186.88"/>
    <n v="0.03"/>
    <s v="$1.86"/>
    <s v="$176.06"/>
    <s v="$3.14"/>
    <s v="$172.12"/>
    <n v="176.06"/>
    <n v="172.12"/>
    <n v="3.9399999999999977"/>
    <n v="3.14"/>
    <n v="1.86"/>
    <n v="173.39999999999998"/>
    <n v="12.98"/>
    <n v="325.77999999999997"/>
    <n v="322.64"/>
    <n v="319.5"/>
    <m/>
  </r>
  <r>
    <s v="6254-1"/>
    <x v="229"/>
    <s v="Dennis Bolton"/>
    <s v="8 Quay Street,Haymarket"/>
    <x v="0"/>
    <s v="NSW"/>
    <x v="1"/>
    <s v="Leighton Forrest"/>
    <s v="Not Specified"/>
    <s v="Apex Straight Scissors"/>
    <x v="0"/>
    <s v="Wrap Bag"/>
    <s v="Regular Air"/>
    <d v="2015-07-31T00:00:00"/>
    <s v="$5.19"/>
    <s v="$12.98"/>
    <s v="$7.79"/>
    <n v="15"/>
    <s v="$336.70"/>
    <n v="0.03"/>
    <s v="$16.73"/>
    <s v="$305.06"/>
    <s v="$3.14"/>
    <s v="$312.06"/>
    <n v="305.06"/>
    <n v="312.06"/>
    <n v="-7"/>
    <n v="3.14"/>
    <n v="16.73"/>
    <n v="298.46999999999997"/>
    <n v="12.98"/>
    <n v="181.11"/>
    <n v="177.97000000000003"/>
    <n v="174.83000000000004"/>
    <m/>
  </r>
  <r>
    <s v="6255-1"/>
    <x v="677"/>
    <s v="Art Miller"/>
    <s v="8 Quay Street,Haymarket"/>
    <x v="0"/>
    <s v="NSW"/>
    <x v="3"/>
    <s v="Leighton Forrest"/>
    <s v="Critical"/>
    <s v="Artisan Flip-Chart Easel Binder, Black"/>
    <x v="1"/>
    <s v="Small Box"/>
    <s v="Regular Air"/>
    <d v="2016-01-01T00:00:00"/>
    <s v="$13.88"/>
    <s v="$22.38"/>
    <s v="$8.50"/>
    <n v="9"/>
    <s v="$131.36"/>
    <n v="0.09"/>
    <s v="$5.44"/>
    <s v="$132.83"/>
    <s v="$15.10"/>
    <s v="$136.04"/>
    <n v="132.83000000000001"/>
    <n v="136.04"/>
    <n v="-3.2099999999999795"/>
    <n v="15.1"/>
    <n v="5.44"/>
    <n v="145.69999999999999"/>
    <n v="22.38"/>
    <n v="211.07999999999998"/>
    <n v="195.98"/>
    <n v="180.88"/>
    <m/>
  </r>
  <r>
    <s v="6255-1"/>
    <x v="723"/>
    <s v="Ed Ludwig"/>
    <s v="221 Barkly St,St Kilda"/>
    <x v="1"/>
    <s v="VIC"/>
    <x v="1"/>
    <s v="Yvette Biti"/>
    <s v="Critical"/>
    <s v="Pizazz Drawing Pencil Set"/>
    <x v="0"/>
    <s v="Small Box"/>
    <s v="Regular Air"/>
    <d v="2016-08-25T00:00:00"/>
    <s v="$1.53"/>
    <s v="$2.78"/>
    <s v="$1.25"/>
    <n v="23"/>
    <s v="$102.84"/>
    <n v="0.02"/>
    <s v="$6.35"/>
    <s v="$99.45"/>
    <s v="$1.34"/>
    <s v="$90.48"/>
    <n v="99.45"/>
    <n v="90.48"/>
    <n v="8.9699999999999989"/>
    <n v="1.34"/>
    <n v="6.35"/>
    <n v="85.470000000000013"/>
    <n v="2.78"/>
    <n v="58.93"/>
    <n v="57.589999999999996"/>
    <n v="56.249999999999993"/>
    <m/>
  </r>
  <r>
    <s v="6255-1"/>
    <x v="684"/>
    <s v="Michael Oakman"/>
    <s v="8 Rankins Lane ,Melbourne"/>
    <x v="1"/>
    <s v="VIC"/>
    <x v="3"/>
    <s v="Connor Betts"/>
    <s v="Low"/>
    <s v="3Max Organizer Strips"/>
    <x v="0"/>
    <s v="Wrap Bag"/>
    <s v="Regular Air"/>
    <d v="2015-09-30T00:00:00"/>
    <s v="$3.40"/>
    <s v="$5.40"/>
    <s v="$2.00"/>
    <n v="39"/>
    <s v="$45.24"/>
    <n v="0.01"/>
    <s v="$2.69"/>
    <s v="$44.35"/>
    <s v="$7.78"/>
    <s v="$45.00"/>
    <n v="44.35"/>
    <n v="45"/>
    <n v="-0.64999999999999858"/>
    <n v="7.78"/>
    <n v="2.69"/>
    <n v="50.09"/>
    <n v="5.4"/>
    <n v="215.69000000000003"/>
    <n v="207.91000000000003"/>
    <n v="200.13000000000002"/>
    <m/>
  </r>
  <r>
    <s v="6255-1"/>
    <x v="754"/>
    <s v="Giulietta Weimer"/>
    <s v="48 Albion St,Surry Hills"/>
    <x v="0"/>
    <s v="NSW"/>
    <x v="2"/>
    <s v="Natasha Song"/>
    <s v="Low"/>
    <s v="Steady Pocket Accent Highlighters"/>
    <x v="1"/>
    <s v="Small Box"/>
    <s v="Regular Air"/>
    <d v="2016-03-13T00:00:00"/>
    <s v="$0.93"/>
    <s v="$1.60"/>
    <s v="$0.67"/>
    <n v="35"/>
    <s v="$65.16"/>
    <n v="0.05"/>
    <s v="$0.75"/>
    <s v="$64.13"/>
    <s v="$1.29"/>
    <s v="$65.76"/>
    <n v="64.13"/>
    <n v="65.760000000000005"/>
    <n v="-1.6300000000000097"/>
    <n v="1.29"/>
    <n v="0.75"/>
    <n v="66.300000000000011"/>
    <n v="1.6"/>
    <n v="56.54"/>
    <n v="55.25"/>
    <n v="53.96"/>
    <m/>
  </r>
  <r>
    <s v="6255-1"/>
    <x v="224"/>
    <s v="Kean Thornton"/>
    <s v="Westfield Sydney,Sydney"/>
    <x v="0"/>
    <s v="NSW"/>
    <x v="0"/>
    <s v="Natasha Song"/>
    <s v="Medium"/>
    <s v="Steady Pocket Accent Highlighters"/>
    <x v="0"/>
    <s v="Small Box"/>
    <s v="Regular Air"/>
    <d v="2016-07-18T00:00:00"/>
    <s v="$0.93"/>
    <s v="$1.60"/>
    <s v="$0.67"/>
    <n v="28"/>
    <s v="$62.40"/>
    <n v="0.01"/>
    <s v="$6.24"/>
    <s v="$56.16"/>
    <s v="$1.29"/>
    <s v="$56.45"/>
    <n v="56.16"/>
    <n v="56.45"/>
    <n v="-0.29000000000000625"/>
    <n v="1.29"/>
    <n v="6.24"/>
    <n v="51.5"/>
    <n v="1.6"/>
    <n v="39.85"/>
    <n v="38.56"/>
    <n v="37.270000000000003"/>
    <m/>
  </r>
  <r>
    <s v="6255-1"/>
    <x v="92"/>
    <s v="Cindy Chapman"/>
    <s v="53-55 Liverpool St,Sydney"/>
    <x v="0"/>
    <s v="NSW"/>
    <x v="2"/>
    <s v="Tina Carlton"/>
    <s v="Not Specified"/>
    <s v="Office Shears by Apex"/>
    <x v="0"/>
    <s v="Wrap Bag"/>
    <s v="Regular Air"/>
    <d v="2017-02-04T00:00:00"/>
    <s v="$0.94"/>
    <s v="$2.08"/>
    <s v="$1.14"/>
    <n v="32"/>
    <s v="$91.98"/>
    <n v="0.01"/>
    <s v="$3.57"/>
    <s v="$87.38"/>
    <s v="$2.56"/>
    <s v="$80.38"/>
    <n v="87.38"/>
    <n v="80.38"/>
    <n v="7"/>
    <n v="2.56"/>
    <n v="3.57"/>
    <n v="79.37"/>
    <n v="2.08"/>
    <n v="65.55"/>
    <n v="62.99"/>
    <n v="60.43"/>
    <m/>
  </r>
  <r>
    <s v="6256-1"/>
    <x v="235"/>
    <s v="Thomas Thornton"/>
    <s v="221 Barkly St,St Kilda"/>
    <x v="1"/>
    <s v="VIC"/>
    <x v="0"/>
    <s v="Yvette Biti"/>
    <s v="Low"/>
    <s v="Pizazz Drawing Pencil Set"/>
    <x v="0"/>
    <s v="Wrap Bag"/>
    <s v="Regular Air"/>
    <d v="2016-04-24T00:00:00"/>
    <s v="$1.53"/>
    <s v="$2.78"/>
    <s v="$1.25"/>
    <n v="4"/>
    <s v="$95.06"/>
    <n v="0.09"/>
    <s v="$0.85"/>
    <s v="$95.06"/>
    <s v="$1.34"/>
    <s v="$94.55"/>
    <n v="95.06"/>
    <n v="94.55"/>
    <n v="0.51000000000000512"/>
    <n v="1.34"/>
    <n v="0.85"/>
    <n v="95.04"/>
    <n v="2.78"/>
    <n v="11.61"/>
    <n v="10.27"/>
    <n v="8.93"/>
    <m/>
  </r>
  <r>
    <s v="6256-1"/>
    <x v="149"/>
    <s v="Alan Shonely"/>
    <s v="Macquarie Centre Cnr Herring Road &amp; Waterloo Road,Macquarie Park"/>
    <x v="0"/>
    <s v="NSW"/>
    <x v="3"/>
    <s v="Nicholas Fernandes"/>
    <s v="Critical"/>
    <s v="Wirebound Message Book, 4 per Page"/>
    <x v="0"/>
    <s v="Wrap Bag"/>
    <s v="Regular Air"/>
    <d v="2015-05-21T00:00:00"/>
    <s v="$3.48"/>
    <s v="$5.43"/>
    <s v="$1.95"/>
    <n v="43"/>
    <s v="$39.30"/>
    <n v="0.01"/>
    <s v="$3.97"/>
    <s v="$36.89"/>
    <s v="$0.95"/>
    <s v="$38.68"/>
    <n v="36.89"/>
    <n v="38.68"/>
    <n v="-1.7899999999999991"/>
    <n v="0.95"/>
    <n v="3.97"/>
    <n v="35.660000000000004"/>
    <n v="5.43"/>
    <n v="230.46999999999997"/>
    <n v="229.51999999999998"/>
    <n v="228.57"/>
    <m/>
  </r>
  <r>
    <s v="6256-1"/>
    <x v="684"/>
    <s v="Michael Oakman"/>
    <s v="8 Rankins Lane ,Melbourne"/>
    <x v="1"/>
    <s v="VIC"/>
    <x v="0"/>
    <s v="Connor Betts"/>
    <s v="High"/>
    <s v="Alto Memo Cubes"/>
    <x v="0"/>
    <s v="Wrap Bag"/>
    <s v="Regular Air"/>
    <d v="2015-09-30T00:00:00"/>
    <s v="$3.32"/>
    <s v="$5.18"/>
    <s v="$1.86"/>
    <n v="41"/>
    <s v="$52.46"/>
    <n v="0.02"/>
    <s v="$4.26"/>
    <s v="$51.28"/>
    <s v="$2.04"/>
    <s v="$53.32"/>
    <n v="51.28"/>
    <n v="53.32"/>
    <n v="-2.0399999999999991"/>
    <n v="2.04"/>
    <n v="4.26"/>
    <n v="51.1"/>
    <n v="5.18"/>
    <n v="210.16"/>
    <n v="208.12"/>
    <n v="206.08"/>
    <m/>
  </r>
  <r>
    <s v="6256-1"/>
    <x v="470"/>
    <s v="Alex Russell"/>
    <s v="99 Lygon Street,East Brunswick"/>
    <x v="1"/>
    <s v="VIC"/>
    <x v="1"/>
    <s v="Connor Betts"/>
    <s v="High"/>
    <s v="Beekin 105-Key Black Keyboard"/>
    <x v="0"/>
    <s v="Small Box"/>
    <s v="Regular Air"/>
    <d v="2017-02-05T00:00:00"/>
    <s v="$6.39"/>
    <s v="$19.98"/>
    <s v="$13.59"/>
    <n v="23"/>
    <s v="$435.48"/>
    <n v="0.02"/>
    <s v="$43.53"/>
    <s v="$413.69"/>
    <s v="$4.00"/>
    <s v="$418.99"/>
    <n v="413.69"/>
    <n v="418.99"/>
    <n v="-5.3000000000000114"/>
    <n v="4"/>
    <n v="43.53"/>
    <n v="379.46000000000004"/>
    <n v="19.98"/>
    <n v="420.01"/>
    <n v="416.01"/>
    <n v="412.01"/>
    <m/>
  </r>
  <r>
    <s v="6257-1"/>
    <x v="327"/>
    <s v="Eric Barreto"/>
    <s v="359 Crown Street,Surry Hills"/>
    <x v="0"/>
    <s v="NSW"/>
    <x v="3"/>
    <s v="Phoebe Gour"/>
    <s v="Medium"/>
    <s v="Artisan Flip-Chart Easel Binder, Black"/>
    <x v="0"/>
    <s v="Small Box"/>
    <s v="Regular Air"/>
    <d v="2016-05-21T00:00:00"/>
    <s v="$13.88"/>
    <s v="$22.38"/>
    <s v="$8.50"/>
    <n v="32"/>
    <s v="$327.70"/>
    <n v="0.09"/>
    <s v="$23.27"/>
    <s v="$305.56"/>
    <s v="$15.10"/>
    <s v="$313.04"/>
    <n v="305.56"/>
    <n v="313.04000000000002"/>
    <n v="-7.4800000000000182"/>
    <n v="15.1"/>
    <n v="23.27"/>
    <n v="304.87000000000006"/>
    <n v="22.38"/>
    <n v="707.99"/>
    <n v="692.89"/>
    <n v="677.79"/>
    <m/>
  </r>
  <r>
    <s v="6258-1"/>
    <x v="813"/>
    <s v="Carlos Soltero"/>
    <s v="1/41B Elizabeth Bay Rd,Elizabeth Bay"/>
    <x v="0"/>
    <s v="NSW"/>
    <x v="0"/>
    <s v="Charlie Bui"/>
    <s v="Medium"/>
    <s v="Steady Colorific Colored Pencils, 12/Box"/>
    <x v="0"/>
    <s v="Small Box"/>
    <s v="Regular Air"/>
    <d v="2015-02-18T00:00:00"/>
    <s v="$1.30"/>
    <s v="$2.88"/>
    <s v="$1.58"/>
    <n v="24"/>
    <s v="$147.84"/>
    <n v="0.06"/>
    <s v="$5.91"/>
    <s v="$141.93"/>
    <s v="$1.01"/>
    <s v="$148.76"/>
    <n v="141.93"/>
    <n v="148.76"/>
    <n v="-6.8299999999999841"/>
    <n v="1.01"/>
    <n v="5.91"/>
    <n v="143.85999999999999"/>
    <n v="2.88"/>
    <n v="64.220000000000013"/>
    <n v="63.210000000000008"/>
    <n v="62.20000000000001"/>
    <m/>
  </r>
  <r>
    <s v="6258-1"/>
    <x v="613"/>
    <s v="Barry Weirich"/>
    <s v="105 Pitt St,Sydney"/>
    <x v="0"/>
    <s v="NSW"/>
    <x v="0"/>
    <s v="Charlie Bui"/>
    <s v="Low"/>
    <s v="Artisan Hole Reinforcements"/>
    <x v="0"/>
    <s v="Small Box"/>
    <s v="Regular Air"/>
    <d v="2016-04-13T00:00:00"/>
    <s v="$3.99"/>
    <s v="$6.23"/>
    <s v="$2.24"/>
    <n v="5"/>
    <s v="$130.83"/>
    <n v="0.04"/>
    <s v="$6.54"/>
    <s v="$124.29"/>
    <s v="$6.97"/>
    <s v="$131.26"/>
    <n v="124.29"/>
    <n v="131.26"/>
    <n v="-6.9699999999999847"/>
    <n v="6.97"/>
    <n v="6.54"/>
    <n v="131.69"/>
    <n v="6.23"/>
    <n v="31.580000000000002"/>
    <n v="24.610000000000003"/>
    <n v="17.640000000000004"/>
    <m/>
  </r>
  <r>
    <s v="6258-1"/>
    <x v="48"/>
    <s v="Henry Goldwyn"/>
    <s v="541 Church St,Richmond"/>
    <x v="1"/>
    <s v="VIC"/>
    <x v="3"/>
    <s v="Yvette Biti"/>
    <s v="Low"/>
    <s v="Cando PC940 Copier"/>
    <x v="0"/>
    <s v="Small Box"/>
    <s v="Regular Air"/>
    <d v="2013-12-19T00:00:00"/>
    <s v="$278.99"/>
    <s v="$449.99"/>
    <s v="$171.00"/>
    <n v="45"/>
    <s v="$1,508.96"/>
    <n v="0.05"/>
    <s v="$134.50"/>
    <s v="$1,355.00"/>
    <s v="$49.00"/>
    <s v="$1,369.05"/>
    <n v="1355"/>
    <n v="1369.05"/>
    <n v="-14.049999999999955"/>
    <n v="49"/>
    <n v="134.5"/>
    <n v="1283.55"/>
    <n v="449.99"/>
    <n v="20164.05"/>
    <n v="20115.05"/>
    <n v="20066.05"/>
    <m/>
  </r>
  <r>
    <s v="6258-1"/>
    <x v="277"/>
    <s v="Clay Ludtke"/>
    <s v="Macquarie Centre Cnr Herring Road &amp; Waterloo Road,Macquarie Park"/>
    <x v="0"/>
    <s v="NSW"/>
    <x v="1"/>
    <s v="Nicholas Fernandes"/>
    <s v="Low"/>
    <s v="Artisan Binder Labels"/>
    <x v="0"/>
    <s v="Small Box"/>
    <s v="Regular Air"/>
    <d v="2016-06-21T00:00:00"/>
    <s v="$2.45"/>
    <s v="$3.89"/>
    <s v="$1.44"/>
    <n v="39"/>
    <s v="$130.66"/>
    <n v="0.1"/>
    <s v="$12.07"/>
    <s v="$131.03"/>
    <s v="$7.01"/>
    <s v="$142.33"/>
    <n v="131.03"/>
    <n v="142.33000000000001"/>
    <n v="-11.300000000000011"/>
    <n v="7.01"/>
    <n v="12.07"/>
    <n v="137.27000000000001"/>
    <n v="3.89"/>
    <n v="146.65"/>
    <n v="139.64000000000001"/>
    <n v="132.63000000000002"/>
    <m/>
  </r>
  <r>
    <s v="6258-1"/>
    <x v="181"/>
    <s v="Grant Carroll"/>
    <s v="10 O'Connell St,Sydney"/>
    <x v="0"/>
    <s v="NSW"/>
    <x v="1"/>
    <s v="Aanya Zhang"/>
    <s v="Not Specified"/>
    <s v="Artisan 48 Labels"/>
    <x v="0"/>
    <s v="Small Box"/>
    <s v="Regular Air"/>
    <d v="2015-08-15T00:00:00"/>
    <s v="$3.84"/>
    <s v="$6.30"/>
    <s v="$2.46"/>
    <n v="2"/>
    <s v="$289.30"/>
    <n v="7.0000000000000007E-2"/>
    <s v="$24.97"/>
    <s v="$284.31"/>
    <s v="$0.50"/>
    <s v="$294.01"/>
    <n v="284.31"/>
    <n v="294.01"/>
    <n v="-9.6999999999999886"/>
    <n v="0.5"/>
    <n v="24.97"/>
    <n v="269.53999999999996"/>
    <n v="6.3"/>
    <n v="-11.87"/>
    <n v="-12.37"/>
    <n v="-12.87"/>
    <m/>
  </r>
  <r>
    <s v="6259-1"/>
    <x v="426"/>
    <s v="Edward Hooks"/>
    <s v="224A Gertrude St,Fitzroy"/>
    <x v="1"/>
    <s v="VIC"/>
    <x v="1"/>
    <s v="Connor Betts"/>
    <s v="High"/>
    <s v="Angle-D Binders with Locking Rings, Label Holders"/>
    <x v="0"/>
    <s v="Small Box"/>
    <s v="Regular Air"/>
    <d v="2013-08-12T00:00:00"/>
    <s v="$4.53"/>
    <s v="$7.30"/>
    <s v="$2.77"/>
    <n v="23"/>
    <s v="$259.60"/>
    <n v="0.02"/>
    <s v="$20.36"/>
    <s v="$246.22"/>
    <s v="$7.72"/>
    <s v="$245.56"/>
    <n v="246.22"/>
    <n v="245.56"/>
    <n v="0.65999999999999659"/>
    <n v="7.72"/>
    <n v="20.36"/>
    <n v="232.92000000000002"/>
    <n v="7.3"/>
    <n v="155.26000000000002"/>
    <n v="147.54000000000002"/>
    <n v="139.82000000000002"/>
    <m/>
  </r>
  <r>
    <s v="6259-1"/>
    <x v="543"/>
    <s v="Olvera Toch"/>
    <s v="3 Carrington Road ,Box Hill"/>
    <x v="1"/>
    <s v="VIC"/>
    <x v="0"/>
    <s v="Yvette Biti"/>
    <s v="Critical"/>
    <s v="Apex Straight Scissors"/>
    <x v="0"/>
    <s v="Small Box"/>
    <s v="Regular Air"/>
    <d v="2015-12-21T00:00:00"/>
    <s v="$5.19"/>
    <s v="$12.98"/>
    <s v="$7.79"/>
    <n v="18"/>
    <s v="$153.98"/>
    <n v="0.02"/>
    <s v="$12.30"/>
    <s v="$147.76"/>
    <s v="$3.14"/>
    <s v="$142.36"/>
    <n v="147.76"/>
    <n v="142.36000000000001"/>
    <n v="5.3999999999999773"/>
    <n v="3.14"/>
    <n v="12.3"/>
    <n v="133.19999999999999"/>
    <n v="12.98"/>
    <n v="224.48"/>
    <n v="221.34"/>
    <n v="218.20000000000002"/>
    <m/>
  </r>
  <r>
    <s v="6260-1"/>
    <x v="636"/>
    <s v="Carl Ludwig"/>
    <s v="221 Barkly St,St Kilda"/>
    <x v="1"/>
    <s v="VIC"/>
    <x v="1"/>
    <s v="Yvette Biti"/>
    <s v="Low"/>
    <s v="Aluminum Document Frame"/>
    <x v="0"/>
    <s v="Small Box"/>
    <s v="Express Air"/>
    <d v="2015-02-02T00:00:00"/>
    <s v="$5.50"/>
    <s v="$12.22"/>
    <s v="$6.72"/>
    <n v="34"/>
    <s v="$124.76"/>
    <n v="0.06"/>
    <s v="$11.56"/>
    <s v="$112.36"/>
    <s v="$2.85"/>
    <s v="$113.97"/>
    <n v="112.36"/>
    <n v="113.97"/>
    <n v="-1.6099999999999994"/>
    <n v="2.85"/>
    <n v="11.56"/>
    <n v="105.25999999999999"/>
    <n v="12.22"/>
    <n v="406.77000000000004"/>
    <n v="403.92"/>
    <n v="401.07"/>
    <m/>
  </r>
  <r>
    <s v="6260-1"/>
    <x v="613"/>
    <s v="Berenike Kampe"/>
    <s v="180 High Street,Windsor"/>
    <x v="1"/>
    <s v="VIC"/>
    <x v="3"/>
    <s v="Connor Betts"/>
    <s v="Not Specified"/>
    <s v="Colored Push Pins"/>
    <x v="1"/>
    <s v="Jumbo Drum"/>
    <s v="Delivery Truck"/>
    <d v="2016-04-11T00:00:00"/>
    <s v="$0.92"/>
    <s v="$1.81"/>
    <s v="$0.89"/>
    <n v="3"/>
    <s v="$39.82"/>
    <n v="0.06"/>
    <s v="$3.58"/>
    <s v="$36.24"/>
    <s v="$1.56"/>
    <s v="$37.80"/>
    <n v="36.24"/>
    <n v="37.799999999999997"/>
    <n v="-1.5599999999999952"/>
    <n v="1.56"/>
    <n v="3.58"/>
    <n v="35.78"/>
    <n v="1.81"/>
    <n v="3.4099999999999997"/>
    <n v="1.8499999999999996"/>
    <n v="0.28999999999999959"/>
    <m/>
  </r>
  <r>
    <s v="6260-1"/>
    <x v="613"/>
    <s v="Berenike Kampe"/>
    <s v="180 High Street,Windsor"/>
    <x v="1"/>
    <s v="VIC"/>
    <x v="1"/>
    <s v="Connor Betts"/>
    <s v="Critical"/>
    <s v="Colored Push Pins"/>
    <x v="0"/>
    <s v="Wrap Bag"/>
    <s v="Regular Air"/>
    <d v="2016-04-11T00:00:00"/>
    <s v="$0.92"/>
    <s v="$1.81"/>
    <s v="$0.89"/>
    <n v="27"/>
    <s v="$39.82"/>
    <n v="0.1"/>
    <s v="$3.58"/>
    <s v="$36.24"/>
    <s v="$1.56"/>
    <s v="$37.80"/>
    <n v="36.24"/>
    <n v="37.799999999999997"/>
    <n v="-1.5599999999999952"/>
    <n v="1.56"/>
    <n v="3.58"/>
    <n v="35.78"/>
    <n v="1.81"/>
    <n v="46.850000000000009"/>
    <n v="45.290000000000006"/>
    <n v="43.730000000000004"/>
    <m/>
  </r>
  <r>
    <s v="6260-1"/>
    <x v="613"/>
    <s v="Corey Lock"/>
    <s v="Westfield 1 Anderson St,Chatswood"/>
    <x v="0"/>
    <s v="NSW"/>
    <x v="2"/>
    <s v="Nicholas Fernandes"/>
    <s v="High"/>
    <s v="Colored Push Pins"/>
    <x v="0"/>
    <s v="Small Box"/>
    <s v="Regular Air"/>
    <d v="2016-04-12T00:00:00"/>
    <s v="$0.92"/>
    <s v="$1.81"/>
    <s v="$0.89"/>
    <n v="9"/>
    <s v="$39.82"/>
    <n v="0"/>
    <s v="$3.58"/>
    <s v="$36.24"/>
    <s v="$1.56"/>
    <s v="$37.80"/>
    <n v="36.24"/>
    <n v="37.799999999999997"/>
    <n v="-1.5599999999999952"/>
    <n v="1.56"/>
    <n v="3.58"/>
    <n v="35.78"/>
    <n v="1.81"/>
    <n v="14.27"/>
    <n v="12.709999999999999"/>
    <n v="11.149999999999999"/>
    <m/>
  </r>
  <r>
    <s v="6260-1"/>
    <x v="613"/>
    <s v="Berenike Kampe"/>
    <s v="180 High Street,Windsor"/>
    <x v="1"/>
    <s v="VIC"/>
    <x v="2"/>
    <s v="Connor Betts"/>
    <s v="Critical"/>
    <s v="Colored Envelopes"/>
    <x v="1"/>
    <s v="Small Box"/>
    <s v="Regular Air"/>
    <d v="2016-04-11T00:00:00"/>
    <s v="$2.25"/>
    <s v="$3.69"/>
    <s v="$1.44"/>
    <n v="21"/>
    <s v="$39.82"/>
    <n v="0.08"/>
    <s v="$3.58"/>
    <s v="$36.24"/>
    <s v="$2.50"/>
    <s v="$37.80"/>
    <n v="36.24"/>
    <n v="37.799999999999997"/>
    <n v="-1.5599999999999952"/>
    <n v="2.5"/>
    <n v="3.58"/>
    <n v="36.72"/>
    <n v="3.69"/>
    <n v="76.41"/>
    <n v="73.91"/>
    <n v="71.41"/>
    <m/>
  </r>
  <r>
    <s v="6260-1"/>
    <x v="613"/>
    <s v="Berenike Kampe"/>
    <s v="180 High Street,Windsor"/>
    <x v="1"/>
    <s v="VIC"/>
    <x v="1"/>
    <s v="Connor Betts"/>
    <s v="High"/>
    <s v="Colored Push Pins"/>
    <x v="1"/>
    <s v="Jumbo Drum"/>
    <s v="Delivery Truck"/>
    <d v="2016-04-11T00:00:00"/>
    <s v="$0.92"/>
    <s v="$1.81"/>
    <s v="$0.89"/>
    <n v="15"/>
    <s v="$39.82"/>
    <n v="0.04"/>
    <s v="$3.58"/>
    <s v="$36.24"/>
    <s v="$1.56"/>
    <s v="$37.80"/>
    <n v="36.24"/>
    <n v="37.799999999999997"/>
    <n v="-1.5599999999999952"/>
    <n v="1.56"/>
    <n v="3.58"/>
    <n v="35.78"/>
    <n v="1.81"/>
    <n v="25.13"/>
    <n v="23.57"/>
    <n v="22.01"/>
    <m/>
  </r>
  <r>
    <s v="6260-1"/>
    <x v="803"/>
    <s v="Bill Donatelli"/>
    <s v="359 Crown Street,Surry Hills"/>
    <x v="0"/>
    <s v="NSW"/>
    <x v="1"/>
    <s v="Phoebe Gour"/>
    <s v="High"/>
    <s v="Smiths SlimLine Pencil Sharpener"/>
    <x v="0"/>
    <s v="Small Box"/>
    <s v="Regular Air"/>
    <d v="2016-02-29T00:00:00"/>
    <s v="$4.79"/>
    <s v="$11.97"/>
    <s v="$7.18"/>
    <n v="24"/>
    <s v="$135.86"/>
    <n v="7.0000000000000007E-2"/>
    <s v="$0.00"/>
    <s v="$137.62"/>
    <s v="$5.81"/>
    <s v="$147.66"/>
    <n v="137.62"/>
    <n v="147.66"/>
    <n v="-10.039999999999992"/>
    <n v="5.81"/>
    <n v="0"/>
    <n v="153.47"/>
    <n v="11.97"/>
    <n v="293.09000000000003"/>
    <n v="287.28000000000003"/>
    <n v="281.47000000000003"/>
    <m/>
  </r>
  <r>
    <s v="6260-1"/>
    <x v="814"/>
    <s v="Darrin Martin"/>
    <s v="221 Barkly St,St Kilda"/>
    <x v="1"/>
    <s v="VIC"/>
    <x v="0"/>
    <s v="Yvette Biti"/>
    <s v="Low"/>
    <s v="Colored Push Pins"/>
    <x v="0"/>
    <s v="Wrap Bag"/>
    <s v="Regular Air"/>
    <d v="2016-09-06T00:00:00"/>
    <s v="$0.92"/>
    <s v="$1.81"/>
    <s v="$0.89"/>
    <n v="4"/>
    <s v="$39.82"/>
    <n v="0.09"/>
    <s v="$3.58"/>
    <s v="$36.24"/>
    <s v="$1.56"/>
    <s v="$37.80"/>
    <n v="36.24"/>
    <n v="37.799999999999997"/>
    <n v="-1.5599999999999952"/>
    <n v="1.56"/>
    <n v="3.58"/>
    <n v="35.78"/>
    <n v="1.81"/>
    <n v="5.2200000000000006"/>
    <n v="3.66"/>
    <n v="2.1"/>
    <m/>
  </r>
  <r>
    <s v="6260-1"/>
    <x v="613"/>
    <s v="Berenike Kampe"/>
    <s v="180 High Street,Windsor"/>
    <x v="1"/>
    <s v="VIC"/>
    <x v="3"/>
    <s v="Connor Betts"/>
    <s v="Not Specified"/>
    <s v="Colored Push Pins"/>
    <x v="0"/>
    <s v="Wrap Bag"/>
    <s v="Express Air"/>
    <d v="2016-04-11T00:00:00"/>
    <s v="$0.92"/>
    <s v="$1.81"/>
    <s v="$0.89"/>
    <n v="39"/>
    <s v="$39.82"/>
    <n v="0.08"/>
    <s v="$3.58"/>
    <s v="$36.24"/>
    <s v="$1.56"/>
    <s v="$37.80"/>
    <n v="36.24"/>
    <n v="37.799999999999997"/>
    <n v="-1.5599999999999952"/>
    <n v="1.56"/>
    <n v="3.58"/>
    <n v="35.78"/>
    <n v="1.81"/>
    <n v="68.570000000000007"/>
    <n v="67.010000000000005"/>
    <n v="65.45"/>
    <m/>
  </r>
  <r>
    <s v="6260-1"/>
    <x v="815"/>
    <s v="Lany Sayre"/>
    <s v="499-501 Lygon Street,Carlton North"/>
    <x v="1"/>
    <s v="VIC"/>
    <x v="2"/>
    <s v="Yvette Biti"/>
    <s v="Critical"/>
    <s v="Fluorescent Highlighters by DrawIt"/>
    <x v="0"/>
    <s v="Wrap Bag"/>
    <s v="Regular Air"/>
    <d v="2016-05-16T00:00:00"/>
    <s v="$1.95"/>
    <s v="$3.98"/>
    <s v="$2.03"/>
    <n v="42"/>
    <s v="$64.83"/>
    <n v="7.0000000000000007E-2"/>
    <s v="$5.44"/>
    <s v="$65.69"/>
    <s v="$0.83"/>
    <s v="$61.40"/>
    <n v="65.69"/>
    <n v="61.4"/>
    <n v="4.2899999999999991"/>
    <n v="0.83"/>
    <n v="5.44"/>
    <n v="56.79"/>
    <n v="3.98"/>
    <n v="162.55000000000001"/>
    <n v="161.72"/>
    <n v="160.88999999999999"/>
    <m/>
  </r>
  <r>
    <s v="6260-1"/>
    <x v="306"/>
    <s v="Laurel Elliston"/>
    <s v="1 John St,Waterloo"/>
    <x v="0"/>
    <s v="NSW"/>
    <x v="3"/>
    <s v="Charlie Bui"/>
    <s v="High"/>
    <s v="Assorted Color Push Pins"/>
    <x v="0"/>
    <s v="Wrap Bag"/>
    <s v="Regular Air"/>
    <d v="2016-11-28T00:00:00"/>
    <s v="$0.87"/>
    <s v="$1.81"/>
    <s v="$0.94"/>
    <n v="12"/>
    <s v="$17.28"/>
    <n v="0.1"/>
    <s v="$1.04"/>
    <s v="$16.64"/>
    <s v="$0.75"/>
    <s v="$16.85"/>
    <n v="16.64"/>
    <n v="16.850000000000001"/>
    <n v="-0.21000000000000085"/>
    <n v="0.75"/>
    <n v="1.04"/>
    <n v="16.560000000000002"/>
    <n v="1.81"/>
    <n v="21.43"/>
    <n v="20.68"/>
    <n v="19.93"/>
    <m/>
  </r>
  <r>
    <s v="6260-1"/>
    <x v="613"/>
    <s v="Berenike Kampe"/>
    <s v="180 High Street,Windsor"/>
    <x v="1"/>
    <s v="VIC"/>
    <x v="3"/>
    <s v="Connor Betts"/>
    <s v="Not Specified"/>
    <s v="Colored Push Pins"/>
    <x v="1"/>
    <s v="Jumbo Drum"/>
    <s v="Delivery Truck"/>
    <d v="2016-04-11T00:00:00"/>
    <s v="$0.92"/>
    <s v="$1.81"/>
    <s v="$0.89"/>
    <n v="4"/>
    <s v="$39.82"/>
    <n v="7.0000000000000007E-2"/>
    <s v="$3.58"/>
    <s v="$36.24"/>
    <s v="$1.56"/>
    <s v="$37.80"/>
    <n v="36.24"/>
    <n v="37.799999999999997"/>
    <n v="-1.5599999999999952"/>
    <n v="1.56"/>
    <n v="3.58"/>
    <n v="35.78"/>
    <n v="1.81"/>
    <n v="5.2200000000000006"/>
    <n v="3.66"/>
    <n v="2.1"/>
    <m/>
  </r>
  <r>
    <s v="6260-1"/>
    <x v="812"/>
    <s v="Patrick Jones"/>
    <s v="221 Barkly St,St Kilda"/>
    <x v="1"/>
    <s v="VIC"/>
    <x v="2"/>
    <s v="Yvette Biti"/>
    <s v="Low"/>
    <s v="Security-Tint Envelopes"/>
    <x v="0"/>
    <s v="Wrap Bag"/>
    <s v="Regular Air"/>
    <d v="2016-10-23T00:00:00"/>
    <s v="$4.89"/>
    <s v="$7.64"/>
    <s v="$2.75"/>
    <n v="43"/>
    <s v="$114.86"/>
    <n v="0.03"/>
    <s v="$8.09"/>
    <s v="$105.61"/>
    <s v="$1.39"/>
    <s v="$117.59"/>
    <n v="105.61"/>
    <n v="117.59"/>
    <n v="-11.980000000000004"/>
    <n v="1.39"/>
    <n v="8.09"/>
    <n v="110.89"/>
    <n v="7.64"/>
    <n v="321.82"/>
    <n v="320.43"/>
    <n v="319.04000000000002"/>
    <m/>
  </r>
  <r>
    <s v="6260-1"/>
    <x v="613"/>
    <s v="Berenike Kampe"/>
    <s v="180 High Street,Windsor"/>
    <x v="1"/>
    <s v="VIC"/>
    <x v="3"/>
    <s v="Connor Betts"/>
    <s v="Not Specified"/>
    <s v="Colored Push Pins"/>
    <x v="2"/>
    <s v="Large Box"/>
    <s v="Regular Air"/>
    <d v="2016-04-11T00:00:00"/>
    <s v="$0.92"/>
    <s v="$1.81"/>
    <s v="$0.89"/>
    <n v="7"/>
    <s v="$39.82"/>
    <n v="0.02"/>
    <s v="$3.58"/>
    <s v="$36.24"/>
    <s v="$1.56"/>
    <s v="$37.80"/>
    <n v="36.24"/>
    <n v="37.799999999999997"/>
    <n v="-1.5599999999999952"/>
    <n v="1.56"/>
    <n v="3.58"/>
    <n v="35.78"/>
    <n v="1.81"/>
    <n v="10.65"/>
    <n v="9.09"/>
    <n v="7.5299999999999994"/>
    <m/>
  </r>
  <r>
    <s v="6260-1"/>
    <x v="506"/>
    <s v="Bill Donatelli"/>
    <s v="359 Crown Street,Surry Hills"/>
    <x v="0"/>
    <s v="NSW"/>
    <x v="3"/>
    <s v="Phoebe Gour"/>
    <s v="Not Specified"/>
    <s v="Laser DVD-RAM discs"/>
    <x v="0"/>
    <s v="Small Box"/>
    <s v="Regular Air"/>
    <d v="2016-01-29T00:00:00"/>
    <s v="$20.18"/>
    <s v="$35.41"/>
    <s v="$15.23"/>
    <n v="18"/>
    <s v="$743.61"/>
    <n v="0.09"/>
    <s v="$56.92"/>
    <s v="$674.69"/>
    <s v="$1.99"/>
    <s v="$68.69"/>
    <n v="674.69"/>
    <n v="68.69"/>
    <n v="606"/>
    <n v="1.99"/>
    <n v="56.92"/>
    <n v="13.759999999999991"/>
    <n v="35.409999999999997"/>
    <n v="582.44999999999993"/>
    <n v="580.45999999999992"/>
    <n v="578.46999999999991"/>
    <m/>
  </r>
  <r>
    <s v="6260-1"/>
    <x v="816"/>
    <s v="Luke Weiss"/>
    <s v="98 Holdsworth Street,Woollahra"/>
    <x v="0"/>
    <s v="NSW"/>
    <x v="1"/>
    <s v="Natasha Song"/>
    <s v="Low"/>
    <s v="Artisan Flip-Chart Easel Binder, Black"/>
    <x v="0"/>
    <s v="Small Box"/>
    <s v="Regular Air"/>
    <d v="2017-01-21T00:00:00"/>
    <s v="$13.88"/>
    <s v="$22.38"/>
    <s v="$8.50"/>
    <n v="40"/>
    <s v="$608.71"/>
    <n v="0"/>
    <s v="$18.26"/>
    <s v="$590.45"/>
    <s v="$15.10"/>
    <s v="$595.26"/>
    <n v="590.45000000000005"/>
    <n v="595.26"/>
    <n v="-4.8099999999999454"/>
    <n v="15.1"/>
    <n v="18.260000000000002"/>
    <n v="592.1"/>
    <n v="22.38"/>
    <n v="892.04"/>
    <n v="876.93999999999994"/>
    <n v="861.83999999999992"/>
    <m/>
  </r>
  <r>
    <s v="6261-1"/>
    <x v="652"/>
    <s v="Ashley Jarboe"/>
    <s v="180 High Street,Windsor"/>
    <x v="1"/>
    <s v="VIC"/>
    <x v="2"/>
    <s v="Connor Betts"/>
    <s v="Low"/>
    <s v="Beekin 105-Key Black Keyboard"/>
    <x v="0"/>
    <s v="Wrap Bag"/>
    <s v="Regular Air"/>
    <d v="2016-09-20T00:00:00"/>
    <s v="$6.39"/>
    <s v="$19.98"/>
    <s v="$13.59"/>
    <n v="34"/>
    <s v="$464.12"/>
    <n v="0.03"/>
    <s v="$4.15"/>
    <s v="$423.15"/>
    <s v="$4.00"/>
    <s v="$446.85"/>
    <n v="423.15"/>
    <n v="446.85"/>
    <n v="-23.700000000000045"/>
    <n v="4"/>
    <n v="4.1500000000000004"/>
    <n v="446.70000000000005"/>
    <n v="19.98"/>
    <n v="679.17000000000007"/>
    <n v="675.17000000000007"/>
    <n v="671.17000000000007"/>
    <m/>
  </r>
  <r>
    <s v="6261-1"/>
    <x v="608"/>
    <s v="Denise Monton"/>
    <s v="2/797 Botany Rd,Rosebery"/>
    <x v="0"/>
    <s v="NSW"/>
    <x v="3"/>
    <s v="Samantha Chairs"/>
    <s v="Critical"/>
    <s v="Pizazz Drawing Pencil Set"/>
    <x v="0"/>
    <s v="Wrap Bag"/>
    <s v="Regular Air"/>
    <d v="2016-07-07T00:00:00"/>
    <s v="$1.53"/>
    <s v="$2.78"/>
    <s v="$1.25"/>
    <n v="41"/>
    <s v="$188.96"/>
    <n v="0.1"/>
    <s v="$5.36"/>
    <s v="$163.68"/>
    <s v="$1.34"/>
    <s v="$168.85"/>
    <n v="163.68"/>
    <n v="168.85"/>
    <n v="-5.1699999999999875"/>
    <n v="1.34"/>
    <n v="5.36"/>
    <n v="164.82999999999998"/>
    <n v="2.78"/>
    <n v="109.96"/>
    <n v="108.61999999999999"/>
    <n v="107.27999999999999"/>
    <m/>
  </r>
  <r>
    <s v="6262-1"/>
    <x v="734"/>
    <s v="Tanja Norvell"/>
    <s v="541 Church St,Richmond"/>
    <x v="1"/>
    <s v="VIC"/>
    <x v="0"/>
    <s v="Yvette Biti"/>
    <s v="High"/>
    <s v="Apex Preferred Stainless Steel Scissors"/>
    <x v="1"/>
    <s v="Small Pack"/>
    <s v="Regular Air"/>
    <d v="2015-08-09T00:00:00"/>
    <s v="$2.50"/>
    <s v="$5.68"/>
    <s v="$3.18"/>
    <n v="18"/>
    <s v="$129.00"/>
    <n v="0.03"/>
    <s v="$5.16"/>
    <s v="$123.84"/>
    <s v="$3.60"/>
    <s v="$134.03"/>
    <n v="123.84"/>
    <n v="134.03"/>
    <n v="-10.189999999999998"/>
    <n v="3.6"/>
    <n v="5.16"/>
    <n v="132.47"/>
    <n v="5.68"/>
    <n v="100.67999999999999"/>
    <n v="97.08"/>
    <n v="93.48"/>
    <m/>
  </r>
  <r>
    <s v="6262-1"/>
    <x v="436"/>
    <s v="Joy Smith"/>
    <s v="221 Barkly St,St Kilda"/>
    <x v="1"/>
    <s v="VIC"/>
    <x v="3"/>
    <s v="Yvette Biti"/>
    <s v="Not Specified"/>
    <s v="Apex Preferred Stainless Steel Scissors"/>
    <x v="0"/>
    <s v="Small Box"/>
    <s v="Regular Air"/>
    <d v="2015-01-10T00:00:00"/>
    <s v="$2.50"/>
    <s v="$5.68"/>
    <s v="$3.18"/>
    <n v="34"/>
    <s v="$131.04"/>
    <n v="7.0000000000000007E-2"/>
    <s v="$5.26"/>
    <s v="$127.80"/>
    <s v="$3.60"/>
    <s v="$134.04"/>
    <n v="127.8"/>
    <n v="134.04"/>
    <n v="-6.2399999999999949"/>
    <n v="3.6"/>
    <n v="5.26"/>
    <n v="132.38"/>
    <n v="5.68"/>
    <n v="191.46"/>
    <n v="187.86"/>
    <n v="184.26000000000002"/>
    <m/>
  </r>
  <r>
    <s v="6263-1"/>
    <x v="343"/>
    <s v="Chacky Karkston"/>
    <s v="81 MacLeay St,Potts Point"/>
    <x v="0"/>
    <s v="NSW"/>
    <x v="3"/>
    <s v="Samantha Chairs"/>
    <s v="Low"/>
    <s v="Cando PC940 Copier"/>
    <x v="0"/>
    <s v="Wrap Bag"/>
    <s v="Regular Air"/>
    <d v="2016-01-20T00:00:00"/>
    <s v="$278.99"/>
    <s v="$449.99"/>
    <s v="$171.00"/>
    <n v="43"/>
    <s v="$12,999.75"/>
    <n v="0.01"/>
    <s v="$1,558.92"/>
    <s v="$12,749.67"/>
    <s v="$49.00"/>
    <s v="$15,947.69"/>
    <n v="12749.67"/>
    <n v="15947.69"/>
    <n v="-3198.0200000000004"/>
    <n v="49"/>
    <n v="1558.92"/>
    <n v="14437.77"/>
    <n v="449.99"/>
    <n v="17839.650000000001"/>
    <n v="17790.650000000001"/>
    <n v="17741.650000000001"/>
    <m/>
  </r>
  <r>
    <s v="6263-1"/>
    <x v="459"/>
    <s v="Eric Barreto"/>
    <s v="359 Crown Street,Surry Hills"/>
    <x v="0"/>
    <s v="NSW"/>
    <x v="2"/>
    <s v="Phoebe Gour"/>
    <s v="Low"/>
    <s v="Apex Preferred Stainless Steel Scissors"/>
    <x v="0"/>
    <s v="Small Box"/>
    <s v="Regular Air"/>
    <d v="2014-07-18T00:00:00"/>
    <s v="$2.50"/>
    <s v="$5.68"/>
    <s v="$3.18"/>
    <n v="14"/>
    <s v="$243.60"/>
    <n v="0.02"/>
    <s v="$2.57"/>
    <s v="$234.01"/>
    <s v="$3.60"/>
    <s v="$258.54"/>
    <n v="234.01"/>
    <n v="258.54000000000002"/>
    <n v="-24.53000000000003"/>
    <n v="3.6"/>
    <n v="2.57"/>
    <n v="259.57000000000005"/>
    <n v="5.68"/>
    <n v="80.55"/>
    <n v="76.95"/>
    <n v="73.350000000000009"/>
    <m/>
  </r>
  <r>
    <s v="6264-1"/>
    <x v="770"/>
    <s v="Monica Federle"/>
    <s v="834 Bourke St,Waterloo"/>
    <x v="0"/>
    <s v="NSW"/>
    <x v="2"/>
    <s v="Charlie Bui"/>
    <s v="High"/>
    <s v="Artisan Hi-Liter EverBold Pen Style Fluorescent Highlighters, 4/Pack"/>
    <x v="1"/>
    <s v="Large Box"/>
    <s v="Regular Air"/>
    <d v="2016-03-20T00:00:00"/>
    <s v="$4.48"/>
    <s v="$8.14"/>
    <s v="$3.66"/>
    <n v="49"/>
    <s v="$44.85"/>
    <n v="0.06"/>
    <s v="$4.04"/>
    <s v="$40.81"/>
    <s v="$3.12"/>
    <s v="$42.44"/>
    <n v="40.81"/>
    <n v="42.44"/>
    <n v="-1.6299999999999955"/>
    <n v="3.12"/>
    <n v="4.04"/>
    <n v="41.519999999999996"/>
    <n v="8.14"/>
    <n v="397.94"/>
    <n v="394.82"/>
    <n v="391.7"/>
    <m/>
  </r>
  <r>
    <s v="6264-1"/>
    <x v="754"/>
    <s v="Andrew Allen"/>
    <s v="2/797 Botany Rd,Rosebery"/>
    <x v="0"/>
    <s v="NSW"/>
    <x v="1"/>
    <s v="Samantha Chairs"/>
    <s v="Medium"/>
    <s v="Artisan 487 Labels"/>
    <x v="0"/>
    <s v="Wrap Bag"/>
    <s v="Express Air"/>
    <d v="2016-03-17T00:00:00"/>
    <s v="$2.29"/>
    <s v="$3.69"/>
    <s v="$1.40"/>
    <n v="6"/>
    <s v="$4.44"/>
    <n v="0.01"/>
    <s v="$0.44"/>
    <s v="$4.00"/>
    <s v="$0.50"/>
    <s v="$4.60"/>
    <n v="4"/>
    <n v="4.5999999999999996"/>
    <n v="-0.59999999999999964"/>
    <n v="0.5"/>
    <n v="0.44"/>
    <n v="4.6599999999999993"/>
    <n v="3.69"/>
    <n v="22.2"/>
    <n v="21.7"/>
    <n v="21.2"/>
    <m/>
  </r>
  <r>
    <s v="6264-1"/>
    <x v="665"/>
    <s v="Darrin Martin"/>
    <s v="222 Barkly St,St Kilda"/>
    <x v="1"/>
    <s v="VIC"/>
    <x v="3"/>
    <s v="Yvette Biti"/>
    <s v="High"/>
    <s v="Artisan Hi-Liter Comfort Grip Fluorescent Highlighter, Yellow Ink"/>
    <x v="1"/>
    <s v="Small Pack"/>
    <s v="Regular Air"/>
    <d v="2016-02-05T00:00:00"/>
    <s v="$1.05"/>
    <s v="$1.95"/>
    <s v="$0.90"/>
    <n v="30"/>
    <s v="$41.98"/>
    <n v="0.08"/>
    <s v="$2.94"/>
    <s v="$39.04"/>
    <s v="$1.63"/>
    <s v="$42.44"/>
    <n v="39.04"/>
    <n v="42.44"/>
    <n v="-3.3999999999999986"/>
    <n v="1.63"/>
    <n v="2.94"/>
    <n v="41.13"/>
    <n v="1.95"/>
    <n v="57.190000000000005"/>
    <n v="55.56"/>
    <n v="53.93"/>
    <m/>
  </r>
  <r>
    <s v="6264-1"/>
    <x v="708"/>
    <s v="Cindy Chapman"/>
    <s v="53-55 Liverpool St,Sydney"/>
    <x v="0"/>
    <s v="NSW"/>
    <x v="1"/>
    <s v="Tina Carlton"/>
    <s v="High"/>
    <s v="Apex Straight Scissors"/>
    <x v="0"/>
    <s v="Small Box"/>
    <s v="Regular Air"/>
    <d v="2016-12-12T00:00:00"/>
    <s v="$5.19"/>
    <s v="$12.98"/>
    <s v="$7.79"/>
    <n v="26"/>
    <s v="$167.62"/>
    <n v="0.08"/>
    <s v="$15.86"/>
    <s v="$164.04"/>
    <s v="$3.14"/>
    <s v="$165.25"/>
    <n v="164.04"/>
    <n v="165.25"/>
    <n v="-1.210000000000008"/>
    <n v="3.14"/>
    <n v="15.86"/>
    <n v="152.52999999999997"/>
    <n v="12.98"/>
    <n v="324.76"/>
    <n v="321.62"/>
    <n v="318.48"/>
    <m/>
  </r>
  <r>
    <s v="6264-1"/>
    <x v="755"/>
    <s v="Darrin Sayre"/>
    <s v="Sydney Fish Market, Bank Street, Sydney"/>
    <x v="0"/>
    <s v="NSW"/>
    <x v="0"/>
    <s v="Phoebe Gour"/>
    <s v="Medium"/>
    <s v="Artisan Hi-Liter Pen Style Six-Color Fluorescent Set"/>
    <x v="1"/>
    <s v="Small Box"/>
    <s v="Regular Air"/>
    <d v="2016-04-19T00:00:00"/>
    <s v="$2.16"/>
    <s v="$3.85"/>
    <s v="$1.69"/>
    <n v="37"/>
    <s v="$44.85"/>
    <n v="0.01"/>
    <s v="$4.04"/>
    <s v="$40.81"/>
    <s v="$0.70"/>
    <s v="$42.44"/>
    <n v="40.81"/>
    <n v="42.44"/>
    <n v="-1.6299999999999955"/>
    <n v="0.7"/>
    <n v="4.04"/>
    <n v="39.1"/>
    <n v="3.85"/>
    <n v="139.11000000000001"/>
    <n v="138.41000000000003"/>
    <n v="137.71000000000004"/>
    <m/>
  </r>
  <r>
    <s v="6265-1"/>
    <x v="608"/>
    <s v="Denise Monton"/>
    <s v="2/797 Botany Rd,Rosebery"/>
    <x v="0"/>
    <s v="NSW"/>
    <x v="0"/>
    <s v="Samantha Chairs"/>
    <s v="High"/>
    <s v="Pizazz Drawing Pencil Set"/>
    <x v="0"/>
    <s v="Wrap Bag"/>
    <s v="Regular Air"/>
    <d v="2016-07-07T00:00:00"/>
    <s v="$1.53"/>
    <s v="$2.78"/>
    <s v="$1.25"/>
    <n v="22"/>
    <s v="$138.18"/>
    <n v="0.04"/>
    <s v="$5.65"/>
    <s v="$133.65"/>
    <s v="$1.34"/>
    <s v="$143.46"/>
    <n v="133.65"/>
    <n v="143.46"/>
    <n v="-9.8100000000000023"/>
    <n v="1.34"/>
    <n v="5.65"/>
    <n v="139.15"/>
    <n v="2.78"/>
    <n v="56.85"/>
    <n v="55.51"/>
    <n v="54.169999999999995"/>
    <m/>
  </r>
  <r>
    <s v="6265-1"/>
    <x v="345"/>
    <s v="Vivek Grady"/>
    <s v="99 Lygon Street,East Brunswick"/>
    <x v="1"/>
    <s v="VIC"/>
    <x v="3"/>
    <s v="Connor Betts"/>
    <s v="Medium"/>
    <s v="Laser Neon Mac Format Diskettes, 10/Pack"/>
    <x v="0"/>
    <s v="Wrap Bag"/>
    <s v="Regular Air"/>
    <d v="2016-06-14T00:00:00"/>
    <s v="$1.87"/>
    <s v="$8.12"/>
    <s v="$6.25"/>
    <n v="30"/>
    <s v="$142.36"/>
    <n v="0.04"/>
    <s v="$4.56"/>
    <s v="$135.86"/>
    <s v="$2.83"/>
    <s v="$137.46"/>
    <n v="135.86000000000001"/>
    <n v="137.46"/>
    <n v="-1.5999999999999943"/>
    <n v="2.83"/>
    <n v="4.5599999999999996"/>
    <n v="135.73000000000002"/>
    <n v="8.1199999999999992"/>
    <n v="241.86999999999998"/>
    <n v="239.03999999999996"/>
    <n v="236.20999999999995"/>
    <m/>
  </r>
  <r>
    <s v="6265-1"/>
    <x v="97"/>
    <s v="Cindy Schnelling"/>
    <s v="240-242 Johnston Street,Fitzroy"/>
    <x v="1"/>
    <s v="VIC"/>
    <x v="1"/>
    <s v="Connor Betts"/>
    <s v="Not Specified"/>
    <s v="PastelOcean Color Pencil Set"/>
    <x v="1"/>
    <s v="Small Box"/>
    <s v="Regular Air"/>
    <d v="2015-05-31T00:00:00"/>
    <s v="$11.11"/>
    <s v="$19.84"/>
    <s v="$8.73"/>
    <n v="7"/>
    <s v="$89.44"/>
    <n v="0.08"/>
    <s v="$4.45"/>
    <s v="$84.97"/>
    <s v="$4.10"/>
    <s v="$82.46"/>
    <n v="84.97"/>
    <n v="82.46"/>
    <n v="2.5100000000000051"/>
    <n v="4.0999999999999996"/>
    <n v="4.45"/>
    <n v="82.109999999999985"/>
    <n v="19.84"/>
    <n v="138.53"/>
    <n v="134.43"/>
    <n v="130.33000000000001"/>
    <m/>
  </r>
  <r>
    <s v="6266-1"/>
    <x v="767"/>
    <s v="Anthony Rawles"/>
    <s v="Shop 1, 186-190 Church Street,Parramatta;46a Macleay Street,Potts Point"/>
    <x v="0"/>
    <s v="NSW"/>
    <x v="1"/>
    <s v="Mihael Khan"/>
    <s v="Medium"/>
    <s v="Smiths Standard Envelopes"/>
    <x v="0"/>
    <s v="Wrap Bag"/>
    <s v="Regular Air"/>
    <d v="2016-12-05T00:00:00"/>
    <s v="$3.52"/>
    <s v="$5.68"/>
    <s v="$2.16"/>
    <n v="48"/>
    <s v="$136.13"/>
    <n v="0.1"/>
    <s v="$0.00"/>
    <s v="$137.72"/>
    <s v="$1.39"/>
    <s v="$147.66"/>
    <n v="137.72"/>
    <n v="147.66"/>
    <n v="-9.9399999999999977"/>
    <n v="1.39"/>
    <n v="0"/>
    <n v="149.04999999999998"/>
    <n v="5.68"/>
    <n v="274.02999999999997"/>
    <n v="272.64"/>
    <n v="271.25"/>
    <m/>
  </r>
  <r>
    <s v="6266-1"/>
    <x v="749"/>
    <s v="Thea Hendricks"/>
    <s v="412 Brunswick St,Fitzroy"/>
    <x v="1"/>
    <s v="VIC"/>
    <x v="1"/>
    <s v="Connor Betts"/>
    <s v="Not Specified"/>
    <s v="Smiths General Use 3-Ring Binders"/>
    <x v="0"/>
    <s v="Small Pack"/>
    <s v="Regular Air"/>
    <d v="2016-07-08T00:00:00"/>
    <s v="$1.18"/>
    <s v="$1.88"/>
    <s v="$0.70"/>
    <n v="7"/>
    <s v="$80.86"/>
    <n v="0.05"/>
    <s v="$7.25"/>
    <s v="$59.55"/>
    <s v="$1.49"/>
    <s v="$60.96"/>
    <n v="59.55"/>
    <n v="60.96"/>
    <n v="-1.4100000000000037"/>
    <n v="1.49"/>
    <n v="7.25"/>
    <n v="55.2"/>
    <n v="1.88"/>
    <n v="7.4"/>
    <n v="5.91"/>
    <n v="4.42"/>
    <m/>
  </r>
  <r>
    <s v="6266-1"/>
    <x v="329"/>
    <s v="Trudy Brown"/>
    <s v="180 High Street,Windsor"/>
    <x v="1"/>
    <s v="VIC"/>
    <x v="1"/>
    <s v="Connor Betts"/>
    <s v="Medium"/>
    <s v="3Max Polarizing Task Lamp with Clamp Arm, Light Gray"/>
    <x v="0"/>
    <s v="Small Box"/>
    <s v="Regular Air"/>
    <d v="2015-03-07T00:00:00"/>
    <s v="$56.16"/>
    <s v="$136.98"/>
    <s v="$80.82"/>
    <n v="30"/>
    <s v="$1,915.72"/>
    <n v="0.01"/>
    <s v="$0.00"/>
    <s v="$1,912.72"/>
    <s v="$24.49"/>
    <s v="$1,942.21"/>
    <n v="1912.72"/>
    <n v="1942.21"/>
    <n v="-29.490000000000009"/>
    <n v="24.49"/>
    <n v="0"/>
    <n v="1966.7"/>
    <n v="136.97999999999999"/>
    <n v="4133.8899999999994"/>
    <n v="4109.3999999999996"/>
    <n v="4084.91"/>
    <m/>
  </r>
  <r>
    <s v="6266-2"/>
    <x v="811"/>
    <s v="Don Weiss"/>
    <s v="79 Elliott St,Balmain"/>
    <x v="0"/>
    <s v="NSW"/>
    <x v="0"/>
    <s v="Aanya Zhang"/>
    <s v="High"/>
    <s v="Binder Clips by OIC"/>
    <x v="0"/>
    <s v="Small Box"/>
    <s v="Regular Air"/>
    <d v="2016-04-20T00:00:00"/>
    <s v="$0.93"/>
    <s v="$1.48"/>
    <s v="$0.55"/>
    <n v="43"/>
    <s v="$4.44"/>
    <n v="0"/>
    <s v="$0.44"/>
    <s v="$4.00"/>
    <s v="$0.70"/>
    <s v="$4.70"/>
    <n v="4"/>
    <n v="4.7"/>
    <n v="-0.70000000000000018"/>
    <n v="0.7"/>
    <n v="0.44"/>
    <n v="4.96"/>
    <n v="1.48"/>
    <n v="63.900000000000006"/>
    <n v="63.2"/>
    <n v="62.5"/>
    <m/>
  </r>
  <r>
    <s v="6266-2"/>
    <x v="811"/>
    <s v="Don Weiss"/>
    <s v="79 Elliott St,Balmain"/>
    <x v="0"/>
    <s v="NSW"/>
    <x v="3"/>
    <s v="Aanya Zhang"/>
    <s v="High"/>
    <s v="Binder Clips by OIC"/>
    <x v="0"/>
    <s v="Small Box"/>
    <s v="Regular Air"/>
    <d v="2016-04-19T00:00:00"/>
    <s v="$0.93"/>
    <s v="$1.48"/>
    <s v="$0.55"/>
    <n v="23"/>
    <s v="$4.44"/>
    <n v="0.1"/>
    <s v="$0.44"/>
    <s v="$4.00"/>
    <s v="$0.70"/>
    <s v="$4.70"/>
    <n v="4"/>
    <n v="4.7"/>
    <n v="-0.70000000000000018"/>
    <n v="0.7"/>
    <n v="0.44"/>
    <n v="4.96"/>
    <n v="1.48"/>
    <n v="34.300000000000004"/>
    <n v="33.6"/>
    <n v="32.9"/>
    <m/>
  </r>
  <r>
    <s v="6266-2"/>
    <x v="494"/>
    <s v="Robert Marley"/>
    <s v="211/25-29 Dixon St,Haymarket"/>
    <x v="0"/>
    <s v="NSW"/>
    <x v="1"/>
    <s v="Preston Senome"/>
    <s v="Medium"/>
    <s v="Binder Clips by OIC"/>
    <x v="0"/>
    <s v="Small Box"/>
    <s v="Regular Air"/>
    <d v="2016-03-07T00:00:00"/>
    <s v="$0.93"/>
    <s v="$1.48"/>
    <s v="$0.55"/>
    <n v="4"/>
    <s v="$5.44"/>
    <n v="0.05"/>
    <s v="$0.04"/>
    <s v="$4.00"/>
    <s v="$0.70"/>
    <s v="$4.70"/>
    <n v="4"/>
    <n v="4.7"/>
    <n v="-0.70000000000000018"/>
    <n v="0.7"/>
    <n v="0.04"/>
    <n v="5.36"/>
    <n v="1.48"/>
    <n v="6.58"/>
    <n v="5.88"/>
    <n v="5.18"/>
    <m/>
  </r>
  <r>
    <s v="6270-1"/>
    <x v="670"/>
    <s v="Monica Federle"/>
    <s v="834 Bourke St,Waterloo"/>
    <x v="0"/>
    <s v="NSW"/>
    <x v="1"/>
    <s v="Charlie Bui"/>
    <s v="High"/>
    <s v="Artisan 471 Labels"/>
    <x v="0"/>
    <s v="Small Pack"/>
    <s v="Express Air"/>
    <d v="2016-11-14T00:00:00"/>
    <s v="$1.84"/>
    <s v="$2.88"/>
    <s v="$1.04"/>
    <n v="23"/>
    <s v="$52.84"/>
    <n v="0.06"/>
    <s v="$4.55"/>
    <s v="$51.28"/>
    <s v="$0.99"/>
    <s v="$35.33"/>
    <n v="51.28"/>
    <n v="35.33"/>
    <n v="15.950000000000003"/>
    <n v="0.99"/>
    <n v="4.55"/>
    <n v="31.77"/>
    <n v="2.88"/>
    <n v="62.68"/>
    <n v="61.69"/>
    <n v="60.699999999999996"/>
    <m/>
  </r>
  <r>
    <s v="6270-1"/>
    <x v="725"/>
    <s v="Frank Price"/>
    <s v="224A Gertrude St,Fitzroy"/>
    <x v="1"/>
    <s v="VIC"/>
    <x v="1"/>
    <s v="Connor Betts"/>
    <s v="Medium"/>
    <s v="PastelOcean Color Pencil Set"/>
    <x v="1"/>
    <s v="Small Box"/>
    <s v="Regular Air"/>
    <d v="2016-05-20T00:00:00"/>
    <s v="$11.11"/>
    <s v="$19.84"/>
    <s v="$8.73"/>
    <n v="34"/>
    <s v="$277.08"/>
    <n v="7.0000000000000007E-2"/>
    <s v="$0.00"/>
    <s v="$278.08"/>
    <s v="$4.10"/>
    <s v="$285.36"/>
    <n v="278.08"/>
    <n v="285.36"/>
    <n v="-7.2800000000000296"/>
    <n v="4.0999999999999996"/>
    <n v="0"/>
    <n v="289.46000000000004"/>
    <n v="19.84"/>
    <n v="678.66"/>
    <n v="674.56"/>
    <n v="670.45999999999992"/>
    <m/>
  </r>
  <r>
    <s v="6270-1"/>
    <x v="727"/>
    <s v="Arthur Prichep"/>
    <s v="Sydney Fish Market, Bank Street, Sydney"/>
    <x v="0"/>
    <s v="NSW"/>
    <x v="2"/>
    <s v="Phoebe Gour"/>
    <s v="Medium"/>
    <s v="Artisan Poly Binder Pockets"/>
    <x v="0"/>
    <s v="Small Box"/>
    <s v="Regular Air"/>
    <d v="2016-06-17T00:00:00"/>
    <s v="$2.26"/>
    <s v="$3.58"/>
    <s v="$1.32"/>
    <n v="34"/>
    <s v="$26.36"/>
    <n v="7.0000000000000007E-2"/>
    <s v="$2.76"/>
    <s v="$22.60"/>
    <s v="$5.47"/>
    <s v="$26.53"/>
    <n v="22.6"/>
    <n v="26.53"/>
    <n v="-3.9299999999999997"/>
    <n v="5.47"/>
    <n v="2.76"/>
    <n v="29.240000000000002"/>
    <n v="3.58"/>
    <n v="124.42999999999999"/>
    <n v="118.96"/>
    <n v="113.49"/>
    <m/>
  </r>
  <r>
    <s v="6270-1"/>
    <x v="462"/>
    <s v="Larry Tron"/>
    <s v="4A Lyons St,Strathfield"/>
    <x v="0"/>
    <s v="NSW"/>
    <x v="3"/>
    <s v="Tina Carlton"/>
    <s v="Critical"/>
    <s v="Apex Preferred Stainless Steel Scissors"/>
    <x v="0"/>
    <s v="Wrap Bag"/>
    <s v="Express Air"/>
    <d v="2015-07-07T00:00:00"/>
    <s v="$2.50"/>
    <s v="$5.68"/>
    <s v="$3.18"/>
    <n v="10"/>
    <s v="$220.20"/>
    <n v="0.1"/>
    <s v="$6.16"/>
    <s v="$213.89"/>
    <s v="$3.60"/>
    <s v="$214.39"/>
    <n v="213.89"/>
    <n v="214.39"/>
    <n v="-0.5"/>
    <n v="3.6"/>
    <n v="6.16"/>
    <n v="211.82999999999998"/>
    <n v="5.68"/>
    <n v="54.24"/>
    <n v="50.64"/>
    <n v="47.04"/>
    <m/>
  </r>
  <r>
    <s v="6270-1"/>
    <x v="817"/>
    <s v="Pete Armstrong"/>
    <s v="506 Swan Street,Richmond"/>
    <x v="1"/>
    <s v="VIC"/>
    <x v="0"/>
    <s v="Connor Betts"/>
    <s v="Medium"/>
    <s v="Smiths General Use 3-Ring Binders"/>
    <x v="0"/>
    <s v="Wrap Bag"/>
    <s v="Regular Air"/>
    <d v="2016-08-18T00:00:00"/>
    <s v="$1.18"/>
    <s v="$1.88"/>
    <s v="$0.70"/>
    <n v="2"/>
    <s v="$16.68"/>
    <n v="0.01"/>
    <s v="$0.17"/>
    <s v="$16.51"/>
    <s v="$1.49"/>
    <s v="$17.72"/>
    <n v="16.510000000000002"/>
    <n v="17.72"/>
    <n v="-1.2099999999999973"/>
    <n v="1.49"/>
    <n v="0.17"/>
    <n v="19.039999999999996"/>
    <n v="1.88"/>
    <n v="5.08"/>
    <n v="3.59"/>
    <n v="2.0999999999999996"/>
    <m/>
  </r>
  <r>
    <s v="6271-1"/>
    <x v="378"/>
    <s v="Troy Staebel"/>
    <s v="1-2/299 Sussex St,Sydney"/>
    <x v="0"/>
    <s v="NSW"/>
    <x v="1"/>
    <s v="Aanya Zhang"/>
    <s v="Low"/>
    <s v="Laser DVD-RAM discs"/>
    <x v="1"/>
    <s v="Small Box"/>
    <s v="Regular Air"/>
    <d v="2016-09-30T00:00:00"/>
    <s v="$20.18"/>
    <s v="$35.41"/>
    <s v="$15.23"/>
    <n v="29"/>
    <s v="$799.20"/>
    <n v="0.03"/>
    <s v="$69.98"/>
    <s v="$755.22"/>
    <s v="$1.99"/>
    <s v="$877.69"/>
    <n v="755.22"/>
    <n v="877.69"/>
    <n v="-122.47000000000003"/>
    <n v="1.99"/>
    <n v="69.98"/>
    <n v="809.7"/>
    <n v="35.409999999999997"/>
    <n v="958.89999999999986"/>
    <n v="956.90999999999985"/>
    <n v="954.91999999999985"/>
    <m/>
  </r>
  <r>
    <s v="6272-1"/>
    <x v="375"/>
    <s v="Denny Joy"/>
    <s v="99 Lygon Street,East Brunswick"/>
    <x v="1"/>
    <s v="VIC"/>
    <x v="1"/>
    <s v="Connor Betts"/>
    <s v="Not Specified"/>
    <s v="Smiths Gold Paper Clips"/>
    <x v="0"/>
    <s v="Small Pack"/>
    <s v="Regular Air"/>
    <d v="2016-04-15T00:00:00"/>
    <s v="$1.82"/>
    <s v="$2.98"/>
    <s v="$1.16"/>
    <n v="6"/>
    <s v="$95.36"/>
    <n v="0.01"/>
    <s v="$0.95"/>
    <s v="$94.41"/>
    <s v="$1.58"/>
    <s v="$95.99"/>
    <n v="94.41"/>
    <n v="95.99"/>
    <n v="-1.5799999999999983"/>
    <n v="1.58"/>
    <n v="0.95"/>
    <n v="96.61999999999999"/>
    <n v="2.98"/>
    <n v="18.509999999999998"/>
    <n v="16.93"/>
    <n v="15.35"/>
    <m/>
  </r>
  <r>
    <s v="6272-1"/>
    <x v="692"/>
    <s v="Dave Hallsten"/>
    <s v="1 John St,Waterloo"/>
    <x v="0"/>
    <s v="NSW"/>
    <x v="2"/>
    <s v="Charlie Bui"/>
    <s v="High"/>
    <s v="Smiths Gold Paper Clips"/>
    <x v="0"/>
    <s v="Wrap Bag"/>
    <s v="Regular Air"/>
    <d v="2017-01-11T00:00:00"/>
    <s v="$1.82"/>
    <s v="$2.98"/>
    <s v="$1.16"/>
    <n v="24"/>
    <s v="$99.38"/>
    <n v="0.04"/>
    <s v="$3.97"/>
    <s v="$95.20"/>
    <s v="$1.58"/>
    <s v="$95.97"/>
    <n v="95.2"/>
    <n v="95.97"/>
    <n v="-0.76999999999999602"/>
    <n v="1.58"/>
    <n v="3.97"/>
    <n v="93.58"/>
    <n v="2.98"/>
    <n v="69.13"/>
    <n v="67.55"/>
    <n v="65.97"/>
    <m/>
  </r>
  <r>
    <s v="6272-1"/>
    <x v="40"/>
    <s v="Tamara Willingham"/>
    <s v="Sydney Fish Market, Bank Street, Sydney"/>
    <x v="0"/>
    <s v="NSW"/>
    <x v="2"/>
    <s v="Phoebe Gour"/>
    <s v="High"/>
    <s v="Smiths General Use 3-Ring Binders"/>
    <x v="1"/>
    <s v="Small Box"/>
    <s v="Regular Air"/>
    <d v="2016-01-19T00:00:00"/>
    <s v="$1.18"/>
    <s v="$1.88"/>
    <s v="$0.70"/>
    <n v="14"/>
    <s v="$64.00"/>
    <n v="0.02"/>
    <s v="$5.24"/>
    <s v="$51.64"/>
    <s v="$1.49"/>
    <s v="$59.59"/>
    <n v="51.64"/>
    <n v="59.59"/>
    <n v="-7.9500000000000028"/>
    <n v="1.49"/>
    <n v="5.24"/>
    <n v="55.84"/>
    <n v="1.88"/>
    <n v="22.569999999999997"/>
    <n v="21.08"/>
    <n v="19.59"/>
    <m/>
  </r>
  <r>
    <s v="6273-1"/>
    <x v="500"/>
    <s v="Shahid Collister"/>
    <s v="Sydney Fish Market, Bank Street, Sydney"/>
    <x v="0"/>
    <s v="NSW"/>
    <x v="0"/>
    <s v="Phoebe Gour"/>
    <s v="Critical"/>
    <s v="Self-Adhesive Ring Binder Labels"/>
    <x v="0"/>
    <s v="Wrap Bag"/>
    <s v="Regular Air"/>
    <d v="2016-04-26T00:00:00"/>
    <s v="$2.18"/>
    <s v="$3.52"/>
    <s v="$1.34"/>
    <n v="21"/>
    <s v="$112.64"/>
    <n v="0.05"/>
    <s v="$7.88"/>
    <s v="$104.76"/>
    <s v="$6.83"/>
    <s v="$111.59"/>
    <n v="104.76"/>
    <n v="111.59"/>
    <n v="-6.8299999999999983"/>
    <n v="6.83"/>
    <n v="7.88"/>
    <n v="110.54"/>
    <n v="3.52"/>
    <n v="72.87"/>
    <n v="66.040000000000006"/>
    <n v="59.210000000000008"/>
    <m/>
  </r>
  <r>
    <s v="6273-1"/>
    <x v="500"/>
    <s v="Shahid Collister"/>
    <s v="Sydney Fish Market, Bank Street, Sydney"/>
    <x v="0"/>
    <s v="NSW"/>
    <x v="0"/>
    <s v="Phoebe Gour"/>
    <s v="Low"/>
    <s v="Self-Adhesive Ring Binder Labels"/>
    <x v="2"/>
    <s v="Small Pack"/>
    <s v="Regular Air"/>
    <d v="2016-04-26T00:00:00"/>
    <s v="$2.18"/>
    <s v="$3.52"/>
    <s v="$1.34"/>
    <n v="8"/>
    <s v="$112.64"/>
    <n v="0"/>
    <s v="$7.88"/>
    <s v="$104.76"/>
    <s v="$6.83"/>
    <s v="$111.59"/>
    <n v="104.76"/>
    <n v="111.59"/>
    <n v="-6.8299999999999983"/>
    <n v="6.83"/>
    <n v="7.88"/>
    <n v="110.54"/>
    <n v="3.52"/>
    <n v="27.11"/>
    <n v="20.28"/>
    <n v="13.450000000000001"/>
    <m/>
  </r>
  <r>
    <s v="6274-1"/>
    <x v="663"/>
    <s v="Deanra Eno"/>
    <s v="412 Brunswick St,Fitzroy"/>
    <x v="1"/>
    <s v="VIC"/>
    <x v="3"/>
    <s v="Connor Betts"/>
    <s v="Low"/>
    <s v="Apex Preferred Stainless Steel Scissors"/>
    <x v="1"/>
    <s v="Large Box"/>
    <s v="Regular Air"/>
    <d v="2016-03-22T00:00:00"/>
    <s v="$2.50"/>
    <s v="$5.68"/>
    <s v="$3.18"/>
    <n v="16"/>
    <s v="$249.20"/>
    <n v="0"/>
    <s v="$2.49"/>
    <s v="$242.09"/>
    <s v="$3.60"/>
    <s v="$242.28"/>
    <n v="242.09"/>
    <n v="242.28"/>
    <n v="-0.18999999999999773"/>
    <n v="3.6"/>
    <n v="2.4900000000000002"/>
    <n v="243.39"/>
    <n v="5.68"/>
    <n v="91.99"/>
    <n v="88.39"/>
    <n v="84.79"/>
    <m/>
  </r>
  <r>
    <s v="6275-1"/>
    <x v="676"/>
    <s v="Dennis Bolton"/>
    <s v="8 Quay Street,Haymarket"/>
    <x v="0"/>
    <s v="NSW"/>
    <x v="3"/>
    <s v="Leighton Forrest"/>
    <s v="Low"/>
    <s v="Pizazz Drawing Pencil Set"/>
    <x v="0"/>
    <s v="Wrap Bag"/>
    <s v="Regular Air"/>
    <d v="2016-08-13T00:00:00"/>
    <s v="$1.53"/>
    <s v="$2.78"/>
    <s v="$1.25"/>
    <n v="31"/>
    <s v="$57.94"/>
    <n v="7.0000000000000007E-2"/>
    <s v="$1.52"/>
    <s v="$53.06"/>
    <s v="$1.34"/>
    <s v="$56.60"/>
    <n v="53.06"/>
    <n v="56.6"/>
    <n v="-3.5399999999999991"/>
    <n v="1.34"/>
    <n v="1.52"/>
    <n v="56.42"/>
    <n v="2.78"/>
    <n v="86"/>
    <n v="84.66"/>
    <n v="83.32"/>
    <m/>
  </r>
  <r>
    <s v="6276-1"/>
    <x v="793"/>
    <s v="Valerie Takahito"/>
    <s v="Crown Complex,Southbank"/>
    <x v="1"/>
    <s v="VIC"/>
    <x v="0"/>
    <s v="Connor Betts"/>
    <s v="Not Specified"/>
    <s v="TechSavi Access Keyboard"/>
    <x v="0"/>
    <s v="Small Pack"/>
    <s v="Regular Air"/>
    <d v="2016-04-28T00:00:00"/>
    <s v="$10.07"/>
    <s v="$15.98"/>
    <s v="$5.91"/>
    <n v="33"/>
    <s v="$699.30"/>
    <n v="0.05"/>
    <s v="$67.98"/>
    <s v="$639.36"/>
    <s v="$4.00"/>
    <s v="$644.23"/>
    <n v="639.36"/>
    <n v="644.23"/>
    <n v="-4.8700000000000045"/>
    <n v="4"/>
    <n v="67.98"/>
    <n v="580.25"/>
    <n v="15.98"/>
    <n v="463.36"/>
    <n v="459.36"/>
    <n v="455.36"/>
    <m/>
  </r>
  <r>
    <s v="6276-1"/>
    <x v="793"/>
    <s v="Valerie Takahito"/>
    <s v="Crown Complex,Southbank"/>
    <x v="1"/>
    <s v="VIC"/>
    <x v="2"/>
    <s v="Yvette Biti"/>
    <s v="Medium"/>
    <s v="Colored Envelopes"/>
    <x v="0"/>
    <s v="Wrap Bag"/>
    <s v="Express Air"/>
    <d v="2016-04-28T00:00:00"/>
    <s v="$2.25"/>
    <s v="$3.69"/>
    <s v="$1.44"/>
    <n v="38"/>
    <s v="$169.74"/>
    <n v="0.03"/>
    <s v="$6.79"/>
    <s v="$162.95"/>
    <s v="$2.50"/>
    <s v="$165.45"/>
    <n v="162.94999999999999"/>
    <n v="165.45"/>
    <n v="-2.5"/>
    <n v="2.5"/>
    <n v="6.79"/>
    <n v="161.16"/>
    <n v="3.69"/>
    <n v="135.93"/>
    <n v="133.43"/>
    <n v="130.93"/>
    <m/>
  </r>
  <r>
    <s v="6276-1"/>
    <x v="793"/>
    <s v="Valerie Takahito"/>
    <s v="Crown Complex,Southbank"/>
    <x v="1"/>
    <s v="VIC"/>
    <x v="0"/>
    <s v="Yvette Biti"/>
    <s v="Not Specified"/>
    <s v="Colored Envelopes"/>
    <x v="0"/>
    <s v="Wrap Bag"/>
    <s v="Regular Air"/>
    <d v="2016-04-28T00:00:00"/>
    <s v="$2.25"/>
    <s v="$3.69"/>
    <s v="$1.44"/>
    <n v="18"/>
    <s v="$169.74"/>
    <n v="0.02"/>
    <s v="$6.79"/>
    <s v="$162.95"/>
    <s v="$2.50"/>
    <s v="$165.45"/>
    <n v="162.94999999999999"/>
    <n v="165.45"/>
    <n v="-2.5"/>
    <n v="2.5"/>
    <n v="6.79"/>
    <n v="161.16"/>
    <n v="3.69"/>
    <n v="62.13"/>
    <n v="59.63"/>
    <n v="57.13"/>
    <m/>
  </r>
  <r>
    <s v="6278-1"/>
    <x v="805"/>
    <s v="Sally Knutson"/>
    <s v="Shop 1, 186-190 Church Street,Parramatta;46a Macleay Street,Potts Point"/>
    <x v="0"/>
    <s v="NSW"/>
    <x v="0"/>
    <s v="Mihael Khan"/>
    <s v="Critical"/>
    <s v="Artisan Hi-Liter Smear-Safe Highlighters"/>
    <x v="1"/>
    <s v="Small Pack"/>
    <s v="Regular Air"/>
    <d v="2016-05-03T00:00:00"/>
    <s v="$2.98"/>
    <s v="$5.84"/>
    <s v="$2.86"/>
    <n v="45"/>
    <s v="$129.60"/>
    <n v="0.08"/>
    <s v="$2.59"/>
    <s v="$127.01"/>
    <s v="$0.83"/>
    <s v="$128.50"/>
    <n v="127.01"/>
    <n v="128.5"/>
    <n v="-1.4899999999999949"/>
    <n v="0.83"/>
    <n v="2.59"/>
    <n v="126.74000000000001"/>
    <n v="5.84"/>
    <n v="261.04000000000002"/>
    <n v="260.21000000000004"/>
    <n v="259.38000000000005"/>
    <m/>
  </r>
  <r>
    <s v="6278-1"/>
    <x v="805"/>
    <s v="Sally Knutson"/>
    <s v="Shop 1, 186-190 Church Street,Parramatta;46a Macleay Street,Potts Point"/>
    <x v="0"/>
    <s v="NSW"/>
    <x v="2"/>
    <s v="Mihael Khan"/>
    <s v="High"/>
    <s v="Artisan Hanging File Binders"/>
    <x v="0"/>
    <s v="Small Box"/>
    <s v="Regular Air"/>
    <d v="2016-05-03T00:00:00"/>
    <s v="$3.65"/>
    <s v="$5.98"/>
    <s v="$2.33"/>
    <n v="32"/>
    <s v="$129.60"/>
    <n v="0.08"/>
    <s v="$2.59"/>
    <s v="$127.01"/>
    <s v="$1.49"/>
    <s v="$128.50"/>
    <n v="127.01"/>
    <n v="128.5"/>
    <n v="-1.4899999999999949"/>
    <n v="1.49"/>
    <n v="2.59"/>
    <n v="127.4"/>
    <n v="5.98"/>
    <n v="190.26000000000002"/>
    <n v="188.77"/>
    <n v="187.28"/>
    <m/>
  </r>
  <r>
    <s v="6278-1"/>
    <x v="818"/>
    <s v="Jamie Kunitz"/>
    <s v="Sydney Fish Market, Bank Street, Sydney"/>
    <x v="0"/>
    <s v="NSW"/>
    <x v="1"/>
    <s v="Phoebe Gour"/>
    <s v="High"/>
    <s v="Pizazz Drawing Pencil Set"/>
    <x v="0"/>
    <s v="Small Box"/>
    <s v="Regular Air"/>
    <d v="2015-11-10T00:00:00"/>
    <s v="$1.53"/>
    <s v="$2.78"/>
    <s v="$1.25"/>
    <n v="10"/>
    <s v="$42.49"/>
    <n v="0.04"/>
    <s v="$4.20"/>
    <s v="$39.78"/>
    <s v="$1.34"/>
    <s v="$40.69"/>
    <n v="39.78"/>
    <n v="40.69"/>
    <n v="-0.90999999999999659"/>
    <n v="1.34"/>
    <n v="4.2"/>
    <n v="37.83"/>
    <n v="2.78"/>
    <n v="24.939999999999998"/>
    <n v="23.599999999999998"/>
    <n v="22.259999999999998"/>
    <m/>
  </r>
  <r>
    <s v="6278-1"/>
    <x v="721"/>
    <s v="Greg Hansen"/>
    <s v="221 Barkly St,St Kilda"/>
    <x v="1"/>
    <s v="VIC"/>
    <x v="0"/>
    <s v="Yvette Biti"/>
    <s v="Low"/>
    <s v="Artisan Hi-Liter Fluorescent Desk Style Markers"/>
    <x v="0"/>
    <s v="Wrap Bag"/>
    <s v="Regular Air"/>
    <d v="2016-05-03T00:00:00"/>
    <s v="$1.76"/>
    <s v="$3.38"/>
    <s v="$1.62"/>
    <n v="47"/>
    <s v="$129.60"/>
    <n v="7.0000000000000007E-2"/>
    <s v="$2.59"/>
    <s v="$127.01"/>
    <s v="$0.85"/>
    <s v="$128.50"/>
    <n v="127.01"/>
    <n v="128.5"/>
    <n v="-1.4899999999999949"/>
    <n v="0.85"/>
    <n v="2.59"/>
    <n v="126.75999999999999"/>
    <n v="3.38"/>
    <n v="157.11999999999998"/>
    <n v="156.26999999999998"/>
    <n v="155.41999999999999"/>
    <m/>
  </r>
  <r>
    <s v="6278-1"/>
    <x v="816"/>
    <s v="Laurel Workman"/>
    <s v="273 George Street,Sydney"/>
    <x v="0"/>
    <s v="NSW"/>
    <x v="1"/>
    <s v="Leighton Forrest"/>
    <s v="Low"/>
    <s v="Smiths Premium Bright 1-Road , Risk Park"/>
    <x v="0"/>
    <s v="Small Box"/>
    <s v="Regular Air"/>
    <d v="2017-01-21T00:00:00"/>
    <s v="$14.88"/>
    <s v="$44.97"/>
    <s v="$15.27"/>
    <n v="10"/>
    <s v="$265.64"/>
    <n v="0.09"/>
    <s v="$18.25"/>
    <s v="$258.65"/>
    <s v="$8.99"/>
    <s v="$265.36"/>
    <n v="258.64999999999998"/>
    <n v="265.36"/>
    <n v="-6.7100000000000364"/>
    <n v="8.99"/>
    <n v="18.25"/>
    <n v="256.10000000000002"/>
    <n v="44.97"/>
    <n v="440.44"/>
    <n v="431.45"/>
    <n v="422.46"/>
    <m/>
  </r>
  <r>
    <s v="6279-1"/>
    <x v="819"/>
    <s v="Vilek Mes"/>
    <s v="Hoyts Entertainment Quarter 122 Lang Road,Moore Park"/>
    <x v="0"/>
    <s v="NSW"/>
    <x v="0"/>
    <s v="Tina Carlton"/>
    <s v="Medium"/>
    <s v="Apex Box Cutter Scissors"/>
    <x v="0"/>
    <s v="Small Box"/>
    <s v="Regular Air"/>
    <d v="2016-04-21T00:00:00"/>
    <s v="$4.19"/>
    <s v="$10.23"/>
    <s v="$6.04"/>
    <n v="1"/>
    <s v="$184.48"/>
    <n v="0"/>
    <s v="$7.45"/>
    <s v="$162.85"/>
    <s v="$4.68"/>
    <s v="$165.45"/>
    <n v="162.85"/>
    <n v="165.45"/>
    <n v="-2.5999999999999943"/>
    <n v="4.68"/>
    <n v="7.45"/>
    <n v="162.68"/>
    <n v="10.23"/>
    <n v="7.46"/>
    <n v="2.7800000000000002"/>
    <n v="-1.8999999999999995"/>
    <m/>
  </r>
  <r>
    <s v="6279-1"/>
    <x v="757"/>
    <s v="George Zrebassa"/>
    <s v="Shop 1, 186-190 Church Street,Parramatta;46a Macleay Street,Potts Point"/>
    <x v="0"/>
    <s v="NSW"/>
    <x v="3"/>
    <s v="Mihael Khan"/>
    <s v="High"/>
    <s v="Apex Preferred Stainless Steel Scissors"/>
    <x v="0"/>
    <s v="Small Box"/>
    <s v="Regular Air"/>
    <d v="2016-11-03T00:00:00"/>
    <s v="$2.50"/>
    <s v="$5.68"/>
    <s v="$3.18"/>
    <n v="22"/>
    <s v="$270.32"/>
    <n v="7.0000000000000007E-2"/>
    <s v="$10.78"/>
    <s v="$252.02"/>
    <s v="$3.60"/>
    <s v="$268.54"/>
    <n v="252.02"/>
    <n v="268.54000000000002"/>
    <n v="-16.52000000000001"/>
    <n v="3.6"/>
    <n v="10.78"/>
    <n v="261.36000000000007"/>
    <n v="5.68"/>
    <n v="117.77999999999999"/>
    <n v="114.17999999999999"/>
    <n v="110.58"/>
    <m/>
  </r>
  <r>
    <s v="6279-1"/>
    <x v="752"/>
    <s v="Victoria Pisteka"/>
    <s v="Westfield Sydney,Sydney"/>
    <x v="0"/>
    <s v="NSW"/>
    <x v="1"/>
    <s v="Natasha Song"/>
    <s v="Not Specified"/>
    <s v="Pizazz Colored Pencils"/>
    <x v="0"/>
    <s v="Wrap Bag"/>
    <s v="Regular Air"/>
    <d v="2016-11-02T00:00:00"/>
    <s v="$1.76"/>
    <s v="$2.94"/>
    <s v="$1.18"/>
    <n v="23"/>
    <s v="$28.70"/>
    <n v="0.05"/>
    <s v="$2.01"/>
    <s v="$26.69"/>
    <s v="$0.81"/>
    <s v="$31.70"/>
    <n v="26.69"/>
    <n v="31.7"/>
    <n v="-5.009999999999998"/>
    <n v="0.81"/>
    <n v="2.0099999999999998"/>
    <n v="30.5"/>
    <n v="2.94"/>
    <n v="66.42"/>
    <n v="65.61"/>
    <n v="64.8"/>
    <m/>
  </r>
  <r>
    <s v="6280-1"/>
    <x v="89"/>
    <s v="Thea Hudgings"/>
    <s v="240-242 Johnston Street,Fitzroy"/>
    <x v="1"/>
    <s v="VIC"/>
    <x v="0"/>
    <s v="Connor Betts"/>
    <s v="Low"/>
    <s v="Aluminum Document Frame"/>
    <x v="0"/>
    <s v="Wrap Bag"/>
    <s v="Express Air"/>
    <d v="2016-04-11T00:00:00"/>
    <s v="$5.50"/>
    <s v="$12.22"/>
    <s v="$6.72"/>
    <n v="40"/>
    <s v="$562.12"/>
    <n v="0.04"/>
    <s v="$33.73"/>
    <s v="$528.39"/>
    <s v="$2.85"/>
    <s v="$531.24"/>
    <n v="528.39"/>
    <n v="531.24"/>
    <n v="-2.8500000000000227"/>
    <n v="2.85"/>
    <n v="33.729999999999997"/>
    <n v="500.36"/>
    <n v="12.22"/>
    <n v="457.92"/>
    <n v="455.07"/>
    <n v="452.21999999999997"/>
    <m/>
  </r>
  <r>
    <s v="6280-1"/>
    <x v="751"/>
    <s v="Shaun Weien"/>
    <s v="310 Wattle St,Ultimo"/>
    <x v="0"/>
    <s v="NSW"/>
    <x v="3"/>
    <s v="Aanya Zhang"/>
    <s v="Critical"/>
    <s v="Binder Posts"/>
    <x v="1"/>
    <s v="Medium Box"/>
    <s v="Express Air"/>
    <d v="2016-05-07T00:00:00"/>
    <s v="$3.50"/>
    <s v="$5.74"/>
    <s v="$2.24"/>
    <n v="8"/>
    <s v="$462.40"/>
    <n v="0.09"/>
    <s v="$42.65"/>
    <s v="$430.93"/>
    <s v="$5.01"/>
    <s v="$403.93"/>
    <n v="430.93"/>
    <n v="403.93"/>
    <n v="27"/>
    <n v="5.01"/>
    <n v="42.65"/>
    <n v="366.29"/>
    <n v="5.74"/>
    <n v="8.2800000000000029"/>
    <n v="3.2700000000000031"/>
    <n v="-1.7399999999999967"/>
    <m/>
  </r>
  <r>
    <s v="6280-1"/>
    <x v="820"/>
    <s v="Christopher Conant"/>
    <s v="120 Hardware St,Melbourne"/>
    <x v="1"/>
    <s v="VIC"/>
    <x v="3"/>
    <s v="Yvette Biti"/>
    <s v="High"/>
    <s v="Artisan Printable Repositionable Plastic Tabs"/>
    <x v="1"/>
    <s v="Small Box"/>
    <s v="Regular Air"/>
    <d v="2016-07-26T00:00:00"/>
    <s v="$5.33"/>
    <s v="$8.60"/>
    <s v="$3.27"/>
    <n v="29"/>
    <s v="$22.80"/>
    <n v="0.06"/>
    <s v="$0.25"/>
    <s v="$20.15"/>
    <s v="$6.19"/>
    <s v="$21.45"/>
    <n v="20.149999999999999"/>
    <n v="21.45"/>
    <n v="-1.3000000000000007"/>
    <n v="6.19"/>
    <n v="0.25"/>
    <n v="27.39"/>
    <n v="8.6"/>
    <n v="255.33999999999997"/>
    <n v="249.14999999999998"/>
    <n v="242.95999999999998"/>
    <m/>
  </r>
  <r>
    <s v="6280-1"/>
    <x v="632"/>
    <s v="Cindy Stewart"/>
    <s v="1/173-179 Bronte Rd,Waverley"/>
    <x v="0"/>
    <s v="NSW"/>
    <x v="0"/>
    <s v="Leighton Forrest"/>
    <s v="High"/>
    <s v="24 Capacity Maxi Data Binder Racks, Pearl"/>
    <x v="0"/>
    <s v="Wrap Bag"/>
    <s v="Regular Air"/>
    <d v="2016-05-11T00:00:00"/>
    <s v="$84.22"/>
    <s v="$210.55"/>
    <s v="$126.33"/>
    <n v="7"/>
    <s v="$842.20"/>
    <n v="0.02"/>
    <s v="$42.11"/>
    <s v="$800.09"/>
    <s v="$9.99"/>
    <s v="$810.08"/>
    <n v="800.09"/>
    <n v="810.08"/>
    <n v="-9.9900000000000091"/>
    <n v="9.99"/>
    <n v="42.11"/>
    <n v="777.96"/>
    <n v="210.55"/>
    <n v="1441.7300000000002"/>
    <n v="1431.7400000000002"/>
    <n v="1421.7500000000002"/>
    <m/>
  </r>
  <r>
    <s v="6280-1"/>
    <x v="139"/>
    <s v="Amy Hunt"/>
    <s v="60 Commercial Rd,Prahran"/>
    <x v="1"/>
    <s v="VIC"/>
    <x v="1"/>
    <s v="Yvette Biti"/>
    <s v="Medium"/>
    <s v="12 Colored Short Pencils"/>
    <x v="1"/>
    <s v="Large Box"/>
    <s v="Regular Air"/>
    <d v="2016-12-10T00:00:00"/>
    <s v="$1.09"/>
    <s v="$2.60"/>
    <s v="$1.51"/>
    <n v="41"/>
    <s v="$28.76"/>
    <n v="7.0000000000000007E-2"/>
    <s v="$0.42"/>
    <s v="$26.18"/>
    <s v="$2.40"/>
    <s v="$38.58"/>
    <n v="26.18"/>
    <n v="38.58"/>
    <n v="-12.399999999999999"/>
    <n v="2.4"/>
    <n v="0.42"/>
    <n v="40.559999999999995"/>
    <n v="2.6"/>
    <n v="108.58000000000001"/>
    <n v="106.18"/>
    <n v="103.78"/>
    <m/>
  </r>
  <r>
    <s v="6280-1"/>
    <x v="776"/>
    <s v="Vivek Grady"/>
    <s v="99 Lygon Street,East Brunswick"/>
    <x v="1"/>
    <s v="VIC"/>
    <x v="2"/>
    <s v="Connor Betts"/>
    <s v="High"/>
    <s v="Binder Clips by OIC"/>
    <x v="0"/>
    <s v="Small Box"/>
    <s v="Regular Air"/>
    <d v="2016-08-22T00:00:00"/>
    <s v="$0.93"/>
    <s v="$1.48"/>
    <s v="$0.55"/>
    <n v="50"/>
    <s v="$46.00"/>
    <n v="7.0000000000000007E-2"/>
    <s v="$1.40"/>
    <s v="$46.70"/>
    <s v="$0.70"/>
    <s v="$48.21"/>
    <n v="46.7"/>
    <n v="48.21"/>
    <n v="-1.509999999999998"/>
    <n v="0.7"/>
    <n v="1.4"/>
    <n v="47.510000000000005"/>
    <n v="1.48"/>
    <n v="73.3"/>
    <n v="72.599999999999994"/>
    <n v="71.899999999999991"/>
    <m/>
  </r>
  <r>
    <s v="6280-1"/>
    <x v="703"/>
    <s v="Dave Hallsten"/>
    <s v="1 John St,Waterloo"/>
    <x v="0"/>
    <s v="NSW"/>
    <x v="0"/>
    <s v="Charlie Bui"/>
    <s v="Not Specified"/>
    <s v="Aluminum Document Frame"/>
    <x v="1"/>
    <s v="Small Box"/>
    <s v="Regular Air"/>
    <d v="2016-01-14T00:00:00"/>
    <s v="$5.50"/>
    <s v="$12.22"/>
    <s v="$6.72"/>
    <n v="47"/>
    <s v="$623.32"/>
    <n v="0.06"/>
    <s v="$49.33"/>
    <s v="$528.39"/>
    <s v="$2.85"/>
    <s v="$531.24"/>
    <n v="528.39"/>
    <n v="531.24"/>
    <n v="-2.8500000000000227"/>
    <n v="2.85"/>
    <n v="49.33"/>
    <n v="484.76000000000005"/>
    <n v="12.22"/>
    <n v="527.86"/>
    <n v="525.01"/>
    <n v="522.16"/>
    <m/>
  </r>
  <r>
    <s v="6280-1"/>
    <x v="410"/>
    <s v="Jename Hans"/>
    <s v="412 Brunswick St,Fitzroy"/>
    <x v="1"/>
    <s v="VIC"/>
    <x v="2"/>
    <s v="Connor Betts"/>
    <s v="Low"/>
    <s v="HFX LaserJet 3310 Copier"/>
    <x v="1"/>
    <s v="Small Box"/>
    <s v="Regular Air"/>
    <d v="2015-09-18T00:00:00"/>
    <s v="$377.99"/>
    <s v="$599.99"/>
    <s v="$222.00"/>
    <n v="35"/>
    <s v="$81.47"/>
    <n v="0.05"/>
    <s v="$1.36"/>
    <s v="$76.49"/>
    <s v="$24.49"/>
    <s v="$87.53"/>
    <n v="76.489999999999995"/>
    <n v="87.53"/>
    <n v="-11.040000000000006"/>
    <n v="24.49"/>
    <n v="1.36"/>
    <n v="110.66"/>
    <n v="599.99"/>
    <n v="21022.780000000002"/>
    <n v="20998.29"/>
    <n v="20973.8"/>
    <m/>
  </r>
  <r>
    <s v="6280-1"/>
    <x v="404"/>
    <s v="Brooke Gillingham"/>
    <s v="21 Wentworth St,Parramatta"/>
    <x v="0"/>
    <s v="NSW"/>
    <x v="0"/>
    <s v="Aanya Zhang"/>
    <s v="Not Specified"/>
    <s v="24 Capacity Maxi Data Binder Racks, Pearl"/>
    <x v="0"/>
    <s v="Small Box"/>
    <s v="Regular Air"/>
    <d v="2016-09-16T00:00:00"/>
    <s v="$84.22"/>
    <s v="$210.55"/>
    <s v="$126.33"/>
    <n v="24"/>
    <s v="$743.51"/>
    <n v="0.02"/>
    <s v="$7.14"/>
    <s v="$816.19"/>
    <s v="$9.99"/>
    <s v="$810.00"/>
    <n v="816.19"/>
    <n v="810"/>
    <n v="6.1900000000000546"/>
    <n v="9.99"/>
    <n v="7.14"/>
    <n v="812.85"/>
    <n v="210.55"/>
    <n v="5056.05"/>
    <n v="5046.0600000000004"/>
    <n v="5036.0700000000006"/>
    <m/>
  </r>
  <r>
    <s v="6280-2"/>
    <x v="721"/>
    <s v="Yara Bernen"/>
    <s v="188 Pitt Street,Sydney"/>
    <x v="0"/>
    <s v="NSW"/>
    <x v="1"/>
    <s v="Tina Carlton"/>
    <s v="Medium"/>
    <s v="Artisan Hi-Liter Smear-Safe Highlighters"/>
    <x v="0"/>
    <s v="Small Box"/>
    <s v="Regular Air"/>
    <d v="2016-05-03T00:00:00"/>
    <s v="$2.98"/>
    <s v="$5.84"/>
    <s v="$2.86"/>
    <n v="17"/>
    <s v="$28.64"/>
    <n v="0.02"/>
    <s v="$2.58"/>
    <s v="$26.06"/>
    <s v="$0.83"/>
    <s v="$31.53"/>
    <n v="26.06"/>
    <n v="31.53"/>
    <n v="-5.4700000000000024"/>
    <n v="0.83"/>
    <n v="2.58"/>
    <n v="29.78"/>
    <n v="5.84"/>
    <n v="97.53"/>
    <n v="96.7"/>
    <n v="95.87"/>
    <m/>
  </r>
  <r>
    <s v="6280-2"/>
    <x v="721"/>
    <s v="Greg Hansen"/>
    <s v="222 Barkly St,St Kilda"/>
    <x v="1"/>
    <s v="VIC"/>
    <x v="1"/>
    <s v="Yvette Biti"/>
    <s v="High"/>
    <s v="Artisan Hanging File Binders"/>
    <x v="0"/>
    <s v="Wrap Bag"/>
    <s v="Regular Air"/>
    <d v="2016-05-03T00:00:00"/>
    <s v="$3.65"/>
    <s v="$5.98"/>
    <s v="$2.33"/>
    <n v="39"/>
    <s v="$28.64"/>
    <n v="0.06"/>
    <s v="$2.58"/>
    <s v="$26.06"/>
    <s v="$1.49"/>
    <s v="$31.53"/>
    <n v="26.06"/>
    <n v="31.53"/>
    <n v="-5.4700000000000024"/>
    <n v="1.49"/>
    <n v="2.58"/>
    <n v="30.440000000000005"/>
    <n v="5.98"/>
    <n v="232.13000000000002"/>
    <n v="230.64000000000001"/>
    <n v="229.15"/>
    <m/>
  </r>
  <r>
    <s v="6280-2"/>
    <x v="701"/>
    <s v="Alan Barnes"/>
    <s v="99 Glebe Point Rd,Glebe"/>
    <x v="0"/>
    <s v="NSW"/>
    <x v="2"/>
    <s v="Natasha Song"/>
    <s v="Medium"/>
    <s v="Artisan Poly Binder Pockets"/>
    <x v="1"/>
    <s v="Jumbo Drum"/>
    <s v="Delivery Truck"/>
    <d v="2016-11-15T00:00:00"/>
    <s v="$2.26"/>
    <s v="$3.58"/>
    <s v="$1.32"/>
    <n v="46"/>
    <s v="$28.64"/>
    <n v="7.0000000000000007E-2"/>
    <s v="$2.58"/>
    <s v="$26.06"/>
    <s v="$5.47"/>
    <s v="$31.53"/>
    <n v="26.06"/>
    <n v="31.53"/>
    <n v="-5.4700000000000024"/>
    <n v="5.47"/>
    <n v="2.58"/>
    <n v="34.42"/>
    <n v="3.58"/>
    <n v="167.57"/>
    <n v="162.1"/>
    <n v="156.63"/>
    <m/>
  </r>
  <r>
    <s v="6280-2"/>
    <x v="721"/>
    <s v="Greg Hansen"/>
    <s v="221 Barkly St,St Kilda"/>
    <x v="1"/>
    <s v="VIC"/>
    <x v="2"/>
    <s v="Yvette Biti"/>
    <s v="Low"/>
    <s v="Artisan Poly Binder Pockets"/>
    <x v="0"/>
    <s v="Wrap Bag"/>
    <s v="Regular Air"/>
    <d v="2016-05-03T00:00:00"/>
    <s v="$2.26"/>
    <s v="$3.58"/>
    <s v="$1.32"/>
    <n v="8"/>
    <s v="$28.64"/>
    <n v="0.05"/>
    <s v="$2.58"/>
    <s v="$26.06"/>
    <s v="$5.47"/>
    <s v="$31.53"/>
    <n v="26.06"/>
    <n v="31.53"/>
    <n v="-5.4700000000000024"/>
    <n v="5.47"/>
    <n v="2.58"/>
    <n v="34.42"/>
    <n v="3.58"/>
    <n v="31.53"/>
    <n v="26.060000000000002"/>
    <n v="20.590000000000003"/>
    <m/>
  </r>
  <r>
    <s v="6280-2"/>
    <x v="721"/>
    <s v="Greg Hansen"/>
    <s v="221 Barkly St,St Kilda"/>
    <x v="1"/>
    <s v="VIC"/>
    <x v="1"/>
    <s v="Yvette Biti"/>
    <s v="Medium"/>
    <s v="Apex Straight Scissors"/>
    <x v="0"/>
    <s v="Small Box"/>
    <s v="Regular Air"/>
    <d v="2016-05-04T00:00:00"/>
    <s v="$5.19"/>
    <s v="$12.98"/>
    <s v="$7.79"/>
    <n v="25"/>
    <s v="$562.12"/>
    <n v="0.04"/>
    <s v="$33.73"/>
    <s v="$528.39"/>
    <s v="$3.14"/>
    <s v="$531.24"/>
    <n v="528.39"/>
    <n v="531.24"/>
    <n v="-2.8500000000000227"/>
    <n v="3.14"/>
    <n v="33.729999999999997"/>
    <n v="500.65"/>
    <n v="12.98"/>
    <n v="293.90999999999997"/>
    <n v="290.77"/>
    <n v="287.63"/>
    <m/>
  </r>
  <r>
    <s v="6281-1"/>
    <x v="665"/>
    <s v="Darrin Martin"/>
    <s v="222 Barkly St,St Kilda"/>
    <x v="1"/>
    <s v="VIC"/>
    <x v="1"/>
    <s v="Yvette Biti"/>
    <s v="Critical"/>
    <s v="Artisan Flip-Chart Easel Binder, Black"/>
    <x v="0"/>
    <s v="Small Box"/>
    <s v="Regular Air"/>
    <d v="2016-02-05T00:00:00"/>
    <s v="$13.88"/>
    <s v="$22.38"/>
    <s v="$8.50"/>
    <n v="39"/>
    <s v="$296.84"/>
    <n v="0.08"/>
    <s v="$2.98"/>
    <s v="$294.84"/>
    <s v="$15.10"/>
    <s v="$304.67"/>
    <n v="294.83999999999997"/>
    <n v="304.67"/>
    <n v="-9.8300000000000409"/>
    <n v="15.1"/>
    <n v="2.98"/>
    <n v="316.79000000000002"/>
    <n v="22.38"/>
    <n v="884.93999999999994"/>
    <n v="869.83999999999992"/>
    <n v="854.7399999999999"/>
    <m/>
  </r>
  <r>
    <s v="6282-1"/>
    <x v="307"/>
    <s v="Amy Cox"/>
    <s v="523 King St,Newtown"/>
    <x v="0"/>
    <s v="NSW"/>
    <x v="1"/>
    <s v="Aanya Zhang"/>
    <s v="High"/>
    <s v="Smiths General Use 3-Ring Binders"/>
    <x v="0"/>
    <s v="Small Box"/>
    <s v="Regular Air"/>
    <d v="2013-10-23T00:00:00"/>
    <s v="$1.18"/>
    <s v="$1.88"/>
    <s v="$0.70"/>
    <n v="43"/>
    <s v="$62.04"/>
    <n v="0.09"/>
    <s v="$4.54"/>
    <s v="$57.70"/>
    <s v="$1.49"/>
    <s v="$59.19"/>
    <n v="57.7"/>
    <n v="59.19"/>
    <n v="-1.4899999999999949"/>
    <n v="1.49"/>
    <n v="4.54"/>
    <n v="56.14"/>
    <n v="1.88"/>
    <n v="77.789999999999978"/>
    <n v="76.299999999999983"/>
    <n v="74.809999999999988"/>
    <m/>
  </r>
  <r>
    <s v="6282-1"/>
    <x v="719"/>
    <s v="Roy Skaria"/>
    <s v="2/797 Botany Rd,Rosebery"/>
    <x v="0"/>
    <s v="NSW"/>
    <x v="3"/>
    <s v="Samantha Chairs"/>
    <s v="High"/>
    <s v="Artisan 474 Labels"/>
    <x v="0"/>
    <s v="Wrap Bag"/>
    <s v="Regular Air"/>
    <d v="2016-02-11T00:00:00"/>
    <s v="$1.84"/>
    <s v="$2.88"/>
    <s v="$1.04"/>
    <n v="29"/>
    <s v="$43.56"/>
    <n v="0.03"/>
    <s v="$9.42"/>
    <s v="$41.57"/>
    <s v="$0.99"/>
    <s v="$48.08"/>
    <n v="41.57"/>
    <n v="48.08"/>
    <n v="-6.509999999999998"/>
    <n v="0.99"/>
    <n v="9.42"/>
    <n v="39.65"/>
    <n v="2.88"/>
    <n v="75.089999999999989"/>
    <n v="74.099999999999994"/>
    <n v="73.11"/>
    <m/>
  </r>
  <r>
    <s v="6282-1"/>
    <x v="399"/>
    <s v="Matthew Grinstein"/>
    <s v="105 Pitt St,Sydney"/>
    <x v="0"/>
    <s v="NSW"/>
    <x v="0"/>
    <s v="Charlie Bui"/>
    <s v="High"/>
    <s v="Apex Preferred Stainless Steel Scissors"/>
    <x v="0"/>
    <s v="Wrap Bag"/>
    <s v="Regular Air"/>
    <d v="2015-07-13T00:00:00"/>
    <s v="$2.50"/>
    <s v="$5.68"/>
    <s v="$3.18"/>
    <n v="5"/>
    <s v="$236.80"/>
    <n v="0.01"/>
    <s v="$2.69"/>
    <s v="$221.03"/>
    <s v="$3.60"/>
    <s v="$231.02"/>
    <n v="221.03"/>
    <n v="231.02"/>
    <n v="-9.9900000000000091"/>
    <n v="3.6"/>
    <n v="2.69"/>
    <n v="231.93"/>
    <n v="5.68"/>
    <n v="29.31"/>
    <n v="25.709999999999997"/>
    <n v="22.109999999999996"/>
    <m/>
  </r>
  <r>
    <s v="6283-1"/>
    <x v="349"/>
    <s v="Pete Armstrong"/>
    <s v="240-242 Johnston Street,Fitzroy"/>
    <x v="1"/>
    <s v="VIC"/>
    <x v="1"/>
    <s v="Connor Betts"/>
    <s v="Medium"/>
    <s v="12 Colored Short Pencils"/>
    <x v="0"/>
    <s v="Small Box"/>
    <s v="Regular Air"/>
    <d v="2016-02-16T00:00:00"/>
    <s v="$1.09"/>
    <s v="$2.60"/>
    <s v="$1.51"/>
    <n v="24"/>
    <s v="$64.92"/>
    <n v="0.05"/>
    <s v="$5.45"/>
    <s v="$53.57"/>
    <s v="$2.40"/>
    <s v="$55.67"/>
    <n v="53.57"/>
    <n v="55.67"/>
    <n v="-2.1000000000000014"/>
    <n v="2.4"/>
    <n v="5.45"/>
    <n v="52.62"/>
    <n v="2.6"/>
    <n v="59.35"/>
    <n v="56.95"/>
    <n v="54.550000000000004"/>
    <m/>
  </r>
  <r>
    <s v="6283-1"/>
    <x v="770"/>
    <s v="Monica Federle"/>
    <s v="834 Bourke St,Waterloo"/>
    <x v="0"/>
    <s v="NSW"/>
    <x v="3"/>
    <s v="Charlie Bui"/>
    <s v="Not Specified"/>
    <s v="Artisan Hi-Liter EverBold Pen Style Fluorescent Highlighters, 4/Pack"/>
    <x v="1"/>
    <s v="Medium Box"/>
    <s v="Regular Air"/>
    <d v="2016-03-20T00:00:00"/>
    <s v="$4.48"/>
    <s v="$8.14"/>
    <s v="$3.66"/>
    <n v="45"/>
    <s v="$59.74"/>
    <n v="0.03"/>
    <s v="$4.48"/>
    <s v="$54.44"/>
    <s v="$3.12"/>
    <s v="$55.13"/>
    <n v="54.44"/>
    <n v="55.13"/>
    <n v="-0.69000000000000483"/>
    <n v="3.12"/>
    <n v="4.4800000000000004"/>
    <n v="53.769999999999996"/>
    <n v="8.14"/>
    <n v="364.94"/>
    <n v="361.82"/>
    <n v="358.7"/>
    <m/>
  </r>
  <r>
    <s v="6283-1"/>
    <x v="330"/>
    <s v="Jelar Gacuratha"/>
    <s v="2a/285A Crown St,Surry Hills"/>
    <x v="0"/>
    <s v="NSW"/>
    <x v="2"/>
    <s v="Phoebe Gour"/>
    <s v="Not Specified"/>
    <s v="Self-Adhesive Ring Binder Labels"/>
    <x v="1"/>
    <s v="Small Pack"/>
    <s v="Regular Air"/>
    <d v="2015-09-06T00:00:00"/>
    <s v="$2.18"/>
    <s v="$3.52"/>
    <s v="$1.34"/>
    <n v="21"/>
    <s v="$70.64"/>
    <n v="0.01"/>
    <s v="$1.51"/>
    <s v="$74.13"/>
    <s v="$6.83"/>
    <s v="$74.18"/>
    <n v="74.13"/>
    <n v="74.180000000000007"/>
    <n v="-5.0000000000011369E-2"/>
    <n v="6.83"/>
    <n v="1.51"/>
    <n v="79.5"/>
    <n v="3.52"/>
    <n v="79.239999999999995"/>
    <n v="72.41"/>
    <n v="65.58"/>
    <m/>
  </r>
  <r>
    <s v="6284-1"/>
    <x v="432"/>
    <s v="Kelly Williams"/>
    <s v="499-501 Lygon Street,Carlton North"/>
    <x v="1"/>
    <s v="VIC"/>
    <x v="1"/>
    <s v="Yvette Biti"/>
    <s v="Critical"/>
    <s v="Binder Posts"/>
    <x v="0"/>
    <s v="Small Box"/>
    <s v="Regular Air"/>
    <d v="2016-08-25T00:00:00"/>
    <s v="$3.50"/>
    <s v="$5.74"/>
    <s v="$2.24"/>
    <n v="25"/>
    <s v="$335.46"/>
    <n v="0.04"/>
    <s v="$27.15"/>
    <s v="$225.29"/>
    <s v="$5.01"/>
    <s v="$231.26"/>
    <n v="225.29"/>
    <n v="231.26"/>
    <n v="-5.9699999999999989"/>
    <n v="5.01"/>
    <n v="27.15"/>
    <n v="209.11999999999998"/>
    <n v="5.74"/>
    <n v="121.36"/>
    <n v="116.35"/>
    <n v="111.33999999999999"/>
    <m/>
  </r>
  <r>
    <s v="6284-1"/>
    <x v="345"/>
    <s v="Christina Anderson"/>
    <s v="Westfield 1 Anderson St,Chatswood"/>
    <x v="0"/>
    <s v="NSW"/>
    <x v="1"/>
    <s v="Nicholas Fernandes"/>
    <s v="High"/>
    <s v="Wirebound Voice Message Log Book"/>
    <x v="0"/>
    <s v="Small Box"/>
    <s v="Regular Air"/>
    <d v="2016-06-14T00:00:00"/>
    <s v="$2.90"/>
    <s v="$4.76"/>
    <s v="$1.86"/>
    <n v="7"/>
    <s v="$246.68"/>
    <n v="0.1"/>
    <s v="$2.46"/>
    <s v="$247.38"/>
    <s v="$0.88"/>
    <s v="$251.78"/>
    <n v="247.38"/>
    <n v="251.78"/>
    <n v="-4.4000000000000057"/>
    <n v="0.88"/>
    <n v="2.46"/>
    <n v="250.2"/>
    <n v="4.76"/>
    <n v="31.74"/>
    <n v="30.86"/>
    <n v="29.98"/>
    <m/>
  </r>
  <r>
    <s v="6284-1"/>
    <x v="776"/>
    <s v="Vivek Grady"/>
    <s v="99 Lygon Street,East Brunswick"/>
    <x v="1"/>
    <s v="VIC"/>
    <x v="1"/>
    <s v="Connor Betts"/>
    <s v="Critical"/>
    <s v="Artisan Hi-Liter Fluorescent Desk Style Markers"/>
    <x v="0"/>
    <s v="Small Box"/>
    <s v="Regular Air"/>
    <d v="2016-08-22T00:00:00"/>
    <s v="$1.76"/>
    <s v="$3.38"/>
    <s v="$1.62"/>
    <n v="19"/>
    <s v="$42.86"/>
    <n v="0"/>
    <s v="$1.09"/>
    <s v="$43.34"/>
    <s v="$0.85"/>
    <s v="$49.03"/>
    <n v="43.34"/>
    <n v="49.03"/>
    <n v="-5.6899999999999977"/>
    <n v="0.85"/>
    <n v="1.0900000000000001"/>
    <n v="48.79"/>
    <n v="3.38"/>
    <n v="63.98"/>
    <n v="63.129999999999995"/>
    <n v="62.279999999999994"/>
    <m/>
  </r>
  <r>
    <s v="6284-1"/>
    <x v="535"/>
    <s v="Cyma Kinney"/>
    <s v="Sydney Fish Market, Bank Street, Sydney"/>
    <x v="0"/>
    <s v="NSW"/>
    <x v="2"/>
    <s v="Phoebe Gour"/>
    <s v="Low"/>
    <s v="DrawIt Colored Pencils"/>
    <x v="0"/>
    <s v="Small Box"/>
    <s v="Regular Air"/>
    <d v="2016-03-28T00:00:00"/>
    <s v="$4.37"/>
    <s v="$9.11"/>
    <s v="$4.74"/>
    <n v="8"/>
    <s v="$146.00"/>
    <n v="0.09"/>
    <s v="$2.40"/>
    <s v="$137.86"/>
    <s v="$2.25"/>
    <s v="$149.76"/>
    <n v="137.86000000000001"/>
    <n v="149.76"/>
    <n v="-11.899999999999977"/>
    <n v="2.25"/>
    <n v="2.4"/>
    <n v="149.60999999999999"/>
    <n v="9.11"/>
    <n v="72.72999999999999"/>
    <n v="70.47999999999999"/>
    <n v="68.22999999999999"/>
    <m/>
  </r>
  <r>
    <s v="6285-1"/>
    <x v="751"/>
    <s v="Shaun Weien"/>
    <s v="310 Wattle St,Ultimo"/>
    <x v="0"/>
    <s v="NSW"/>
    <x v="1"/>
    <s v="Aanya Zhang"/>
    <s v="Critical"/>
    <s v="Artisan Hi-Liter Comfort Grip Fluorescent Highlighter, Yellow Ink"/>
    <x v="1"/>
    <s v="Medium Box"/>
    <s v="Regular Air"/>
    <d v="2016-05-07T00:00:00"/>
    <s v="$1.92"/>
    <s v="$3.26"/>
    <s v="$1.34"/>
    <n v="3"/>
    <s v="$72.54"/>
    <n v="0.01"/>
    <s v="$4.35"/>
    <s v="$68.19"/>
    <s v="$1.86"/>
    <s v="$71.18"/>
    <n v="68.19"/>
    <n v="71.180000000000007"/>
    <n v="-2.9900000000000091"/>
    <n v="1.86"/>
    <n v="4.3499999999999996"/>
    <n v="68.690000000000012"/>
    <n v="3.26"/>
    <n v="7.29"/>
    <n v="5.43"/>
    <n v="3.5699999999999994"/>
    <m/>
  </r>
  <r>
    <s v="6285-1"/>
    <x v="694"/>
    <s v="Maria Bertelson"/>
    <s v="188 Pitt Street,Sydney"/>
    <x v="0"/>
    <s v="NSW"/>
    <x v="1"/>
    <s v="Tina Carlton"/>
    <s v="Not Specified"/>
    <s v="Artisan Hi-Liter Smear-Safe Highlighters"/>
    <x v="0"/>
    <s v="Small Box"/>
    <s v="Regular Air"/>
    <d v="2015-09-30T00:00:00"/>
    <s v="$2.98"/>
    <s v="$5.84"/>
    <s v="$2.86"/>
    <n v="6"/>
    <s v="$43.36"/>
    <n v="0.08"/>
    <s v="$2.90"/>
    <s v="$42.44"/>
    <s v="$0.83"/>
    <s v="$43.64"/>
    <n v="42.44"/>
    <n v="43.64"/>
    <n v="-1.2000000000000028"/>
    <n v="0.83"/>
    <n v="2.9"/>
    <n v="41.57"/>
    <n v="5.84"/>
    <n v="32.97"/>
    <n v="32.14"/>
    <n v="31.310000000000002"/>
    <m/>
  </r>
  <r>
    <s v="6285-1"/>
    <x v="727"/>
    <s v="Arthur Prichep"/>
    <s v="Sydney Fish Market, Bank Street, Sydney"/>
    <x v="0"/>
    <s v="NSW"/>
    <x v="1"/>
    <s v="Phoebe Gour"/>
    <s v="Low"/>
    <s v="Artisan Hanging File Binders"/>
    <x v="0"/>
    <s v="Small Pack"/>
    <s v="Regular Air"/>
    <d v="2016-06-17T00:00:00"/>
    <s v="$3.65"/>
    <s v="$5.98"/>
    <s v="$2.33"/>
    <n v="25"/>
    <s v="$236.16"/>
    <n v="0.01"/>
    <s v="$2.46"/>
    <s v="$232.30"/>
    <s v="$1.49"/>
    <s v="$231.54"/>
    <n v="232.3"/>
    <n v="231.54"/>
    <n v="0.76000000000001933"/>
    <n v="1.49"/>
    <n v="2.46"/>
    <n v="230.57"/>
    <n v="5.98"/>
    <n v="148.53"/>
    <n v="147.04"/>
    <n v="145.54999999999998"/>
    <m/>
  </r>
  <r>
    <s v="6285-1"/>
    <x v="632"/>
    <s v="Cindy Stewart"/>
    <s v="1/173-179 Bronte Rd,Waverley"/>
    <x v="0"/>
    <s v="NSW"/>
    <x v="1"/>
    <s v="Leighton Forrest"/>
    <s v="Low"/>
    <s v="Artisan Heavy-Duty EZD  Binder With Locking Rings"/>
    <x v="0"/>
    <s v="Small Box"/>
    <s v="Regular Air"/>
    <d v="2016-05-11T00:00:00"/>
    <s v="$3.52"/>
    <s v="$5.58"/>
    <s v="$2.06"/>
    <n v="34"/>
    <s v="$72.54"/>
    <n v="0.06"/>
    <s v="$4.35"/>
    <s v="$68.19"/>
    <s v="$2.99"/>
    <s v="$71.18"/>
    <n v="68.19"/>
    <n v="71.180000000000007"/>
    <n v="-2.9900000000000091"/>
    <n v="2.99"/>
    <n v="4.3499999999999996"/>
    <n v="69.820000000000007"/>
    <n v="5.58"/>
    <n v="188.36"/>
    <n v="185.37"/>
    <n v="182.38"/>
    <m/>
  </r>
  <r>
    <s v="6286-1"/>
    <x v="535"/>
    <s v="Cyma Kinney"/>
    <s v="Sydney Fish Market, Bank Street, Sydney"/>
    <x v="0"/>
    <s v="NSW"/>
    <x v="1"/>
    <s v="Phoebe Gour"/>
    <s v="Medium"/>
    <s v="Bagged Rubber Bands"/>
    <x v="0"/>
    <s v="Small Box"/>
    <s v="Regular Air"/>
    <d v="2016-03-28T00:00:00"/>
    <s v="$0.24"/>
    <s v="$1.26"/>
    <s v="$1.02"/>
    <n v="46"/>
    <s v="$21.80"/>
    <n v="0.02"/>
    <s v="$0.26"/>
    <s v="$21.12"/>
    <s v="$0.70"/>
    <s v="$22.05"/>
    <n v="21.12"/>
    <n v="22.05"/>
    <n v="-0.92999999999999972"/>
    <n v="0.7"/>
    <n v="0.26"/>
    <n v="22.49"/>
    <n v="1.26"/>
    <n v="58.400000000000006"/>
    <n v="57.7"/>
    <n v="57"/>
    <m/>
  </r>
  <r>
    <s v="6286-1"/>
    <x v="752"/>
    <s v="Sheri Gordon"/>
    <s v="152 Bunnerong Road,Eastgardens"/>
    <x v="0"/>
    <s v="NSW"/>
    <x v="2"/>
    <s v="Tina Carlton"/>
    <s v="Low"/>
    <s v="Apex Straight Scissors"/>
    <x v="1"/>
    <s v="Small Box"/>
    <s v="Regular Air"/>
    <d v="2016-11-04T00:00:00"/>
    <s v="$5.19"/>
    <s v="$12.98"/>
    <s v="$7.79"/>
    <n v="37"/>
    <s v="$220.50"/>
    <n v="0.03"/>
    <s v="$6.62"/>
    <s v="$213.89"/>
    <s v="$3.14"/>
    <s v="$211.36"/>
    <n v="213.89"/>
    <n v="211.36"/>
    <n v="2.5299999999999727"/>
    <n v="3.14"/>
    <n v="6.62"/>
    <n v="207.88"/>
    <n v="12.98"/>
    <n v="476.78"/>
    <n v="473.64"/>
    <n v="470.5"/>
    <m/>
  </r>
  <r>
    <s v="6286-1"/>
    <x v="382"/>
    <s v="Justin Knight"/>
    <s v="Macquarie Centre Cnr Herring Road &amp; Waterloo Road,Macquarie Park"/>
    <x v="0"/>
    <s v="NSW"/>
    <x v="3"/>
    <s v="Nicholas Fernandes"/>
    <s v="High"/>
    <s v="Economy Binders"/>
    <x v="0"/>
    <s v="Wrap Bag"/>
    <s v="Regular Air"/>
    <d v="2013-08-23T00:00:00"/>
    <s v="$1.33"/>
    <s v="$2.08"/>
    <s v="$0.75"/>
    <n v="50"/>
    <s v="$36.89"/>
    <n v="0.09"/>
    <s v="$1.39"/>
    <s v="$36.07"/>
    <s v="$1.49"/>
    <s v="$34.56"/>
    <n v="36.07"/>
    <n v="34.56"/>
    <n v="1.509999999999998"/>
    <n v="1.49"/>
    <n v="1.39"/>
    <n v="34.660000000000004"/>
    <n v="2.08"/>
    <n v="104.1"/>
    <n v="102.61"/>
    <n v="101.12"/>
    <m/>
  </r>
  <r>
    <s v="6288-1"/>
    <x v="821"/>
    <s v="Sung Shariari"/>
    <s v="6/15 Cross Street,Double Bay"/>
    <x v="0"/>
    <s v="NSW"/>
    <x v="1"/>
    <s v="Leighton Forrest"/>
    <s v="Medium"/>
    <s v="3Max Organizer Strips"/>
    <x v="0"/>
    <s v="Small Pack"/>
    <s v="Regular Air"/>
    <d v="2016-03-30T00:00:00"/>
    <s v="$3.40"/>
    <s v="$5.40"/>
    <s v="$2.00"/>
    <n v="3"/>
    <s v="$262.08"/>
    <n v="0.03"/>
    <s v="$12.10"/>
    <s v="$248.98"/>
    <s v="$7.78"/>
    <s v="$251.77"/>
    <n v="248.98"/>
    <n v="251.77"/>
    <n v="-2.7900000000000205"/>
    <n v="7.78"/>
    <n v="12.1"/>
    <n v="247.45000000000002"/>
    <n v="5.4"/>
    <n v="11.880000000000003"/>
    <n v="4.1000000000000032"/>
    <n v="-3.6799999999999971"/>
    <m/>
  </r>
  <r>
    <s v="6288-1"/>
    <x v="370"/>
    <s v="Becky Pak"/>
    <s v="79 Elliott St,Balmain"/>
    <x v="0"/>
    <s v="NSW"/>
    <x v="1"/>
    <s v="Aanya Zhang"/>
    <s v="Medium"/>
    <s v="DrawIt Colored Pencils, 48-Color Set"/>
    <x v="1"/>
    <s v="Large Box"/>
    <s v="Regular Air"/>
    <d v="2016-11-27T00:00:00"/>
    <s v="$21.56"/>
    <s v="$36.55"/>
    <s v="$14.99"/>
    <n v="41"/>
    <s v="$89.30"/>
    <n v="7.0000000000000007E-2"/>
    <s v="$7.95"/>
    <s v="$84.97"/>
    <s v="$13.89"/>
    <s v="$82.46"/>
    <n v="84.97"/>
    <n v="82.46"/>
    <n v="2.5100000000000051"/>
    <n v="13.89"/>
    <n v="7.95"/>
    <n v="88.399999999999991"/>
    <n v="36.549999999999997"/>
    <n v="1504.49"/>
    <n v="1490.6"/>
    <n v="1476.7099999999998"/>
    <m/>
  </r>
  <r>
    <s v="6288-1"/>
    <x v="659"/>
    <s v="Muria Zettner"/>
    <s v="523 King St,Newtown"/>
    <x v="0"/>
    <s v="NSW"/>
    <x v="1"/>
    <s v="Aanya Zhang"/>
    <s v="High"/>
    <s v="OIC Thumb-Tacks"/>
    <x v="0"/>
    <s v="Wrap Bag"/>
    <s v="Regular Air"/>
    <d v="2016-12-25T00:00:00"/>
    <s v="$0.71"/>
    <s v="$1.14"/>
    <s v="$0.43"/>
    <n v="42"/>
    <s v="$22.80"/>
    <n v="0.01"/>
    <s v="$0.42"/>
    <s v="$20.36"/>
    <s v="$0.70"/>
    <s v="$22.45"/>
    <n v="20.36"/>
    <n v="22.45"/>
    <n v="-2.09"/>
    <n v="0.7"/>
    <n v="0.42"/>
    <n v="22.729999999999997"/>
    <n v="1.1399999999999999"/>
    <n v="48.16"/>
    <n v="47.459999999999994"/>
    <n v="46.759999999999991"/>
    <m/>
  </r>
  <r>
    <s v="6288-2"/>
    <x v="764"/>
    <s v="Quincy Jones"/>
    <s v="Shop 3/144 Waterloo Road,Greenacre"/>
    <x v="0"/>
    <s v="NSW"/>
    <x v="2"/>
    <s v="Samantha Chairs"/>
    <s v="Medium"/>
    <s v="OCColor Flip"/>
    <x v="0"/>
    <s v="Small Box"/>
    <s v="Regular Air"/>
    <d v="2016-05-08T00:00:00"/>
    <s v="$4.76"/>
    <s v="$3.28"/>
    <s v="$1.47"/>
    <n v="32"/>
    <s v="$22.80"/>
    <n v="0.02"/>
    <s v="$2.05"/>
    <s v="$20.75"/>
    <s v="$0.88"/>
    <s v="$21.45"/>
    <n v="20.75"/>
    <n v="21.45"/>
    <n v="-0.69999999999999929"/>
    <n v="0.88"/>
    <n v="2.0499999999999998"/>
    <n v="20.279999999999998"/>
    <n v="3.28"/>
    <n v="103.78999999999999"/>
    <n v="102.91"/>
    <n v="102.03"/>
    <m/>
  </r>
  <r>
    <s v="6290-1"/>
    <x v="632"/>
    <s v="Cindy Stewart"/>
    <s v="1/173-179 Bronte Rd,Waverley"/>
    <x v="0"/>
    <s v="NSW"/>
    <x v="2"/>
    <s v="Leighton Forrest"/>
    <s v="High"/>
    <s v="29 Capacity Maxi Data Pinder Labels"/>
    <x v="1"/>
    <s v="Large Box"/>
    <s v="Regular Air"/>
    <d v="2016-05-11T00:00:00"/>
    <s v="$2.18"/>
    <s v="$3.52"/>
    <s v="$1.34"/>
    <n v="6"/>
    <s v="$844.20"/>
    <n v="7.0000000000000007E-2"/>
    <s v="$42.31"/>
    <s v="$800.09"/>
    <s v="$6.83"/>
    <s v="$810.08"/>
    <n v="800.09"/>
    <n v="810.08"/>
    <n v="-9.9900000000000091"/>
    <n v="6.83"/>
    <n v="42.31"/>
    <n v="774.60000000000014"/>
    <n v="3.52"/>
    <n v="-14.360000000000001"/>
    <n v="-21.19"/>
    <n v="-28.020000000000003"/>
    <m/>
  </r>
  <r>
    <s v="6290-1"/>
    <x v="100"/>
    <s v="Arianne Irving"/>
    <s v="8 Rankins Lane ,Melbourne"/>
    <x v="1"/>
    <s v="VIC"/>
    <x v="3"/>
    <s v="Connor Betts"/>
    <s v="Medium"/>
    <s v="DrawIt Colored Pencils, 48-Color Set"/>
    <x v="1"/>
    <s v="Small Box"/>
    <s v="Regular Air"/>
    <d v="2015-06-27T00:00:00"/>
    <s v="$21.56"/>
    <s v="$36.55"/>
    <s v="$14.99"/>
    <n v="22"/>
    <s v="$879.12"/>
    <n v="0.02"/>
    <s v="$84.84"/>
    <s v="$857.53"/>
    <s v="$13.89"/>
    <s v="$874.83"/>
    <n v="857.53"/>
    <n v="874.83"/>
    <n v="-17.300000000000068"/>
    <n v="13.89"/>
    <n v="84.84"/>
    <n v="803.88"/>
    <n v="36.549999999999997"/>
    <n v="733.14999999999986"/>
    <n v="719.25999999999988"/>
    <n v="705.36999999999989"/>
    <m/>
  </r>
  <r>
    <s v="6290-1"/>
    <x v="632"/>
    <s v="Cindy Stewart"/>
    <s v="1/173-179 Bronte Rd,Waverley"/>
    <x v="0"/>
    <s v="NSW"/>
    <x v="1"/>
    <s v="Leighton Forrest"/>
    <s v="Not Specified"/>
    <s v="24 Capacity Maxi Data Binder Racks, Pearl"/>
    <x v="0"/>
    <s v="Small Box"/>
    <s v="Regular Air"/>
    <d v="2016-05-11T00:00:00"/>
    <s v="$84.22"/>
    <s v="$210.55"/>
    <s v="$126.33"/>
    <n v="18"/>
    <s v="$842.20"/>
    <n v="0.06"/>
    <s v="$42.11"/>
    <s v="$800.09"/>
    <s v="$9.99"/>
    <s v="$810.08"/>
    <n v="800.09"/>
    <n v="810.08"/>
    <n v="-9.9900000000000091"/>
    <n v="9.99"/>
    <n v="42.11"/>
    <n v="777.96"/>
    <n v="210.55"/>
    <n v="3757.7799999999997"/>
    <n v="3747.79"/>
    <n v="3737.8"/>
    <m/>
  </r>
  <r>
    <s v="6290-1"/>
    <x v="356"/>
    <s v="Matt Collister"/>
    <s v="99 Glebe Point Rd,Glebe"/>
    <x v="0"/>
    <s v="NSW"/>
    <x v="3"/>
    <s v="Natasha Song"/>
    <s v="Low"/>
    <s v="Alto Memo Cubes"/>
    <x v="0"/>
    <s v="Wrap Bag"/>
    <s v="Express Air"/>
    <d v="2016-01-01T00:00:00"/>
    <s v="$3.32"/>
    <s v="$5.18"/>
    <s v="$1.86"/>
    <n v="43"/>
    <s v="$128.52"/>
    <n v="0.01"/>
    <s v="$3.85"/>
    <s v="$126.77"/>
    <s v="$2.04"/>
    <s v="$229.26"/>
    <n v="126.77"/>
    <n v="229.26"/>
    <n v="-102.49"/>
    <n v="2.04"/>
    <n v="3.85"/>
    <n v="227.45"/>
    <n v="5.18"/>
    <n v="220.92999999999998"/>
    <n v="218.89"/>
    <n v="216.85"/>
    <m/>
  </r>
  <r>
    <s v="6291-1"/>
    <x v="589"/>
    <s v="Emily Grady"/>
    <s v="359 Crown Street,Surry Hills"/>
    <x v="0"/>
    <s v="NSW"/>
    <x v="2"/>
    <s v="Phoebe Gour"/>
    <s v="Low"/>
    <s v="Self-Adhesive Ring Binder Labels"/>
    <x v="0"/>
    <s v="Small Pack"/>
    <s v="Regular Air"/>
    <d v="2016-05-30T00:00:00"/>
    <s v="$2.18"/>
    <s v="$3.52"/>
    <s v="$1.34"/>
    <n v="35"/>
    <s v="$147.94"/>
    <n v="0.05"/>
    <s v="$5.91"/>
    <s v="$141.92"/>
    <s v="$6.83"/>
    <s v="$148.76"/>
    <n v="141.91999999999999"/>
    <n v="148.76"/>
    <n v="-6.8400000000000034"/>
    <n v="6.83"/>
    <n v="5.91"/>
    <n v="149.68"/>
    <n v="3.52"/>
    <n v="124.12"/>
    <n v="117.29"/>
    <n v="110.46000000000001"/>
    <m/>
  </r>
  <r>
    <s v="6291-1"/>
    <x v="684"/>
    <s v="Michael Oakman"/>
    <s v="8 Rankins Lane ,Melbourne"/>
    <x v="1"/>
    <s v="VIC"/>
    <x v="1"/>
    <s v="Connor Betts"/>
    <s v="Critical"/>
    <s v="Pizazz Drawing Pencil Set"/>
    <x v="0"/>
    <s v="Small Pack"/>
    <s v="Regular Air"/>
    <d v="2015-09-30T00:00:00"/>
    <s v="$1.53"/>
    <s v="$2.78"/>
    <s v="$1.25"/>
    <n v="45"/>
    <s v="$191.42"/>
    <n v="0.05"/>
    <s v="$4.45"/>
    <s v="$158.69"/>
    <s v="$2.34"/>
    <s v="$154.99"/>
    <n v="158.69"/>
    <n v="154.99"/>
    <n v="3.6999999999999886"/>
    <n v="2.34"/>
    <n v="4.45"/>
    <n v="152.88000000000002"/>
    <n v="2.78"/>
    <n v="122.99"/>
    <n v="120.64999999999999"/>
    <n v="118.30999999999999"/>
    <m/>
  </r>
  <r>
    <s v="6291-1"/>
    <x v="693"/>
    <s v="Astrea Jones"/>
    <s v="2a/285A Crown St,Surry Hills"/>
    <x v="0"/>
    <s v="NSW"/>
    <x v="2"/>
    <s v="Phoebe Gour"/>
    <s v="High"/>
    <s v="TechSavi Access Keyboard"/>
    <x v="0"/>
    <s v="Small Box"/>
    <s v="Regular Air"/>
    <d v="2016-07-04T00:00:00"/>
    <s v="$10.07"/>
    <s v="$15.98"/>
    <s v="$5.91"/>
    <n v="50"/>
    <s v="$407.20"/>
    <n v="7.0000000000000007E-2"/>
    <s v="$26.18"/>
    <s v="$432.05"/>
    <s v="$4.00"/>
    <s v="$425.05"/>
    <n v="432.05"/>
    <n v="425.05"/>
    <n v="7"/>
    <n v="4"/>
    <n v="26.18"/>
    <n v="402.87"/>
    <n v="15.98"/>
    <n v="776.82"/>
    <n v="772.82"/>
    <n v="768.82"/>
    <m/>
  </r>
  <r>
    <s v="6291-1"/>
    <x v="126"/>
    <s v="Roy Collins"/>
    <s v="Westfield Sydney,Sydney"/>
    <x v="0"/>
    <s v="NSW"/>
    <x v="3"/>
    <s v="Natasha Song"/>
    <s v="Medium"/>
    <s v="Smiths Standard Envelopes"/>
    <x v="1"/>
    <s v="Small Box"/>
    <s v="Regular Air"/>
    <d v="2016-05-12T00:00:00"/>
    <s v="$3.52"/>
    <s v="$5.68"/>
    <s v="$2.16"/>
    <n v="29"/>
    <s v="$193.12"/>
    <n v="0.09"/>
    <s v="$11.59"/>
    <s v="$181.53"/>
    <s v="$1.39"/>
    <s v="$182.92"/>
    <n v="181.53"/>
    <n v="182.92"/>
    <n v="-1.3899999999999864"/>
    <n v="1.39"/>
    <n v="11.59"/>
    <n v="172.71999999999997"/>
    <n v="5.68"/>
    <n v="154.51999999999998"/>
    <n v="153.13"/>
    <n v="151.74"/>
    <m/>
  </r>
  <r>
    <s v="6291-1"/>
    <x v="40"/>
    <s v="Tamara Willingham"/>
    <s v="Sydney Fish Market, Bank Street, Sydney"/>
    <x v="0"/>
    <s v="NSW"/>
    <x v="1"/>
    <s v="Phoebe Gour"/>
    <s v="Critical"/>
    <s v="PastelOcean Color Pencil Set"/>
    <x v="0"/>
    <s v="Small Box"/>
    <s v="Regular Air"/>
    <d v="2016-01-19T00:00:00"/>
    <s v="$11.11"/>
    <s v="$19.84"/>
    <s v="$8.73"/>
    <n v="25"/>
    <s v="$189.84"/>
    <n v="7.0000000000000007E-2"/>
    <s v="$8.35"/>
    <s v="$185.85"/>
    <s v="$4.10"/>
    <s v="$189.55"/>
    <n v="185.85"/>
    <n v="189.55"/>
    <n v="-3.7000000000000171"/>
    <n v="4.0999999999999996"/>
    <n v="8.35"/>
    <n v="185.3"/>
    <n v="19.84"/>
    <n v="491.75"/>
    <n v="487.65"/>
    <n v="483.54999999999995"/>
    <m/>
  </r>
  <r>
    <s v="6292-1"/>
    <x v="624"/>
    <s v="Alejandro Ballentine"/>
    <s v="412 Brunswick St,Fitzroy"/>
    <x v="1"/>
    <s v="VIC"/>
    <x v="2"/>
    <s v="Connor Betts"/>
    <s v="High"/>
    <s v="Artisan Printable Repositionable Plastic Tabs"/>
    <x v="0"/>
    <s v="Wrap Bag"/>
    <s v="Regular Air"/>
    <d v="2016-02-13T00:00:00"/>
    <s v="$5.33"/>
    <s v="$8.60"/>
    <s v="$3.27"/>
    <n v="37"/>
    <s v="$43.98"/>
    <n v="0.01"/>
    <s v="$0.43"/>
    <s v="$43.39"/>
    <s v="$6.19"/>
    <s v="$43.69"/>
    <n v="43.39"/>
    <n v="43.69"/>
    <n v="-0.29999999999999716"/>
    <n v="6.19"/>
    <n v="0.43"/>
    <n v="49.449999999999996"/>
    <n v="8.6"/>
    <n v="323.95999999999998"/>
    <n v="317.77"/>
    <n v="311.58"/>
    <m/>
  </r>
  <r>
    <s v="6293-1"/>
    <x v="699"/>
    <s v="John Lee"/>
    <s v="180 High Street,Windsor"/>
    <x v="1"/>
    <s v="VIC"/>
    <x v="0"/>
    <s v="Connor Betts"/>
    <s v="Not Specified"/>
    <s v="Self-Adhesive Ring Binder Labels"/>
    <x v="0"/>
    <s v="Wrap Bag"/>
    <s v="Regular Air"/>
    <d v="2016-05-14T00:00:00"/>
    <s v="$2.18"/>
    <s v="$3.52"/>
    <s v="$1.34"/>
    <n v="49"/>
    <s v="$147.84"/>
    <n v="7.0000000000000007E-2"/>
    <s v="$5.91"/>
    <s v="$141.93"/>
    <s v="$6.83"/>
    <s v="$148.76"/>
    <n v="141.93"/>
    <n v="148.76"/>
    <n v="-6.8299999999999841"/>
    <n v="6.83"/>
    <n v="5.91"/>
    <n v="149.68"/>
    <n v="3.52"/>
    <n v="173.4"/>
    <n v="166.57"/>
    <n v="159.73999999999998"/>
    <m/>
  </r>
  <r>
    <s v="6293-1"/>
    <x v="699"/>
    <s v="John Lee"/>
    <s v="180 High Street,Windsor"/>
    <x v="1"/>
    <s v="VIC"/>
    <x v="2"/>
    <s v="Connor Betts"/>
    <s v="High"/>
    <s v="Self-Adhesive Ring Binder Labels"/>
    <x v="0"/>
    <s v="Wrap Bag"/>
    <s v="Express Air"/>
    <d v="2016-05-14T00:00:00"/>
    <s v="$2.18"/>
    <s v="$3.52"/>
    <s v="$1.34"/>
    <n v="37"/>
    <s v="$147.84"/>
    <n v="0.01"/>
    <s v="$5.91"/>
    <s v="$141.93"/>
    <s v="$6.83"/>
    <s v="$148.76"/>
    <n v="141.93"/>
    <n v="148.76"/>
    <n v="-6.8299999999999841"/>
    <n v="6.83"/>
    <n v="5.91"/>
    <n v="149.68"/>
    <n v="3.52"/>
    <n v="131.16000000000003"/>
    <n v="124.33000000000001"/>
    <n v="117.50000000000001"/>
    <m/>
  </r>
  <r>
    <s v="6293-1"/>
    <x v="699"/>
    <s v="John Lee"/>
    <s v="180 High Street,Windsor"/>
    <x v="1"/>
    <s v="VIC"/>
    <x v="0"/>
    <s v="Connor Betts"/>
    <s v="Critical"/>
    <s v="Self-Adhesive Ring Binder Labels"/>
    <x v="0"/>
    <s v="Wrap Bag"/>
    <s v="Regular Air"/>
    <d v="2016-05-14T00:00:00"/>
    <s v="$2.18"/>
    <s v="$3.52"/>
    <s v="$1.34"/>
    <n v="34"/>
    <s v="$147.84"/>
    <n v="0.03"/>
    <s v="$5.91"/>
    <s v="$141.93"/>
    <s v="$6.83"/>
    <s v="$148.76"/>
    <n v="141.93"/>
    <n v="148.76"/>
    <n v="-6.8299999999999841"/>
    <n v="6.83"/>
    <n v="5.91"/>
    <n v="149.68"/>
    <n v="3.52"/>
    <n v="120.60000000000001"/>
    <n v="113.77000000000001"/>
    <n v="106.94000000000001"/>
    <m/>
  </r>
  <r>
    <s v="6293-1"/>
    <x v="133"/>
    <s v="Grant Carroll"/>
    <s v="10 O'Connell St,Sydney"/>
    <x v="0"/>
    <s v="NSW"/>
    <x v="2"/>
    <s v="Aanya Zhang"/>
    <s v="Medium"/>
    <s v="Apex Straight Scissors"/>
    <x v="0"/>
    <s v="Wrap Bag"/>
    <s v="Express Air"/>
    <d v="2013-05-20T00:00:00"/>
    <s v="$5.19"/>
    <s v="$12.98"/>
    <s v="$7.79"/>
    <n v="46"/>
    <s v="$261.00"/>
    <n v="0.01"/>
    <s v="$28.22"/>
    <s v="$267.50"/>
    <s v="$3.14"/>
    <s v="$253.24"/>
    <n v="267.5"/>
    <n v="253.24"/>
    <n v="14.259999999999991"/>
    <n v="3.14"/>
    <n v="28.22"/>
    <n v="228.16"/>
    <n v="12.98"/>
    <n v="572"/>
    <n v="568.86"/>
    <n v="565.72"/>
    <m/>
  </r>
  <r>
    <s v="6293-1"/>
    <x v="74"/>
    <s v="Scott Cohen"/>
    <s v="240-242 Johnston Street,Fitzroy"/>
    <x v="1"/>
    <s v="VIC"/>
    <x v="0"/>
    <s v="Connor Betts"/>
    <s v="Low"/>
    <s v="Smiths Bulldog Clip"/>
    <x v="0"/>
    <s v="Small Box"/>
    <s v="Regular Air"/>
    <d v="2013-06-17T00:00:00"/>
    <s v="$2.31"/>
    <s v="$3.78"/>
    <s v="$1.47"/>
    <n v="8"/>
    <s v="$138.52"/>
    <n v="0"/>
    <s v="$9.00"/>
    <s v="$127.02"/>
    <s v="$0.71"/>
    <s v="$128.55"/>
    <n v="127.02"/>
    <n v="128.55000000000001"/>
    <n v="-1.5300000000000153"/>
    <n v="0.71"/>
    <n v="9"/>
    <n v="120.26000000000002"/>
    <n v="3.78"/>
    <n v="21.95"/>
    <n v="21.24"/>
    <n v="20.529999999999998"/>
    <m/>
  </r>
  <r>
    <s v="6293-1"/>
    <x v="699"/>
    <s v="John Lee"/>
    <s v="150 High Street,Windsor"/>
    <x v="1"/>
    <s v="VIC"/>
    <x v="1"/>
    <s v="Connor Betts"/>
    <s v="Not Specified"/>
    <s v="Self-Adhesive Ring Binder Labels"/>
    <x v="0"/>
    <s v="Small Box"/>
    <s v="Regular Air"/>
    <d v="2016-05-14T00:00:00"/>
    <s v="$2.18"/>
    <s v="$3.52"/>
    <s v="$1.34"/>
    <n v="33"/>
    <s v="$147.84"/>
    <n v="0.08"/>
    <s v="$5.91"/>
    <s v="$141.93"/>
    <s v="$6.83"/>
    <s v="$148.76"/>
    <n v="141.93"/>
    <n v="148.76"/>
    <n v="-6.8299999999999841"/>
    <n v="6.83"/>
    <n v="5.91"/>
    <n v="149.68"/>
    <n v="3.52"/>
    <n v="117.08"/>
    <n v="110.25"/>
    <n v="103.42"/>
    <m/>
  </r>
  <r>
    <s v="6293-1"/>
    <x v="699"/>
    <s v="John Lee"/>
    <s v="180 High Street,Windsor"/>
    <x v="1"/>
    <s v="VIC"/>
    <x v="0"/>
    <s v="Connor Betts"/>
    <s v="Not Specified"/>
    <s v="Self-Adhesive Removable Labels"/>
    <x v="0"/>
    <s v="Small Box"/>
    <s v="Regular Air"/>
    <d v="2016-05-14T00:00:00"/>
    <s v="$1.98"/>
    <s v="$3.15"/>
    <s v="$1.17"/>
    <n v="21"/>
    <s v="$147.84"/>
    <n v="0"/>
    <s v="$5.91"/>
    <s v="$141.93"/>
    <s v="$0.49"/>
    <s v="$148.76"/>
    <n v="141.93"/>
    <n v="148.76"/>
    <n v="-6.8299999999999841"/>
    <n v="0.49"/>
    <n v="5.91"/>
    <n v="143.34"/>
    <n v="3.15"/>
    <n v="60.73"/>
    <n v="60.239999999999995"/>
    <n v="59.749999999999993"/>
    <m/>
  </r>
  <r>
    <s v="6293-1"/>
    <x v="699"/>
    <s v="John Lee"/>
    <s v="180 High Street,Windsor"/>
    <x v="1"/>
    <s v="VIC"/>
    <x v="0"/>
    <s v="Connor Betts"/>
    <s v="Not Specified"/>
    <s v="Self-Adhesive Ring Binder Labels"/>
    <x v="0"/>
    <s v="Small Box"/>
    <s v="Regular Air"/>
    <d v="2016-05-14T00:00:00"/>
    <s v="$2.18"/>
    <s v="$3.52"/>
    <s v="$1.34"/>
    <n v="25"/>
    <s v="$147.84"/>
    <n v="0.1"/>
    <s v="$5.91"/>
    <s v="$141.93"/>
    <s v="$6.83"/>
    <s v="$148.76"/>
    <n v="141.93"/>
    <n v="148.76"/>
    <n v="-6.8299999999999841"/>
    <n v="6.83"/>
    <n v="5.91"/>
    <n v="149.68"/>
    <n v="3.52"/>
    <n v="88.92"/>
    <n v="82.09"/>
    <n v="75.260000000000005"/>
    <m/>
  </r>
  <r>
    <s v="6293-1"/>
    <x v="701"/>
    <s v="Alan Barnes"/>
    <s v="99 Glebe Point Rd,Glebe"/>
    <x v="0"/>
    <s v="NSW"/>
    <x v="3"/>
    <s v="Natasha Song"/>
    <s v="Not Specified"/>
    <s v="12 Colored Short Pencils"/>
    <x v="1"/>
    <s v="Medium Box"/>
    <s v="Regular Air"/>
    <d v="2016-11-15T00:00:00"/>
    <s v="$1.09"/>
    <s v="$2.60"/>
    <s v="$1.51"/>
    <n v="45"/>
    <s v="$28.60"/>
    <n v="0.03"/>
    <s v="$2.57"/>
    <s v="$26.03"/>
    <s v="$2.40"/>
    <s v="$28.43"/>
    <n v="26.03"/>
    <n v="28.43"/>
    <n v="-2.3999999999999986"/>
    <n v="2.4"/>
    <n v="2.57"/>
    <n v="28.259999999999998"/>
    <n v="2.6"/>
    <n v="116.83000000000001"/>
    <n v="114.43"/>
    <n v="112.03"/>
    <m/>
  </r>
  <r>
    <s v="6293-1"/>
    <x v="782"/>
    <s v="Shahid Shariari"/>
    <s v="3/219 Canley Vale Road,Canley Heights"/>
    <x v="0"/>
    <s v="NSW"/>
    <x v="1"/>
    <s v="Mihael Khan"/>
    <s v="High"/>
    <s v="TechSavi Access Keyboard"/>
    <x v="0"/>
    <s v="Small Box"/>
    <s v="Regular Air"/>
    <d v="2016-11-04T00:00:00"/>
    <s v="$10.07"/>
    <s v="$15.98"/>
    <s v="$5.91"/>
    <n v="2"/>
    <s v="$114.86"/>
    <n v="0.08"/>
    <s v="$10.19"/>
    <s v="$107.39"/>
    <s v="$4.00"/>
    <s v="$111.59"/>
    <n v="107.39"/>
    <n v="111.59"/>
    <n v="-4.2000000000000028"/>
    <n v="4"/>
    <n v="10.19"/>
    <n v="105.4"/>
    <n v="15.98"/>
    <n v="25.770000000000003"/>
    <n v="21.770000000000003"/>
    <n v="17.770000000000003"/>
    <m/>
  </r>
  <r>
    <s v="6294-1"/>
    <x v="349"/>
    <s v="Pete Armstrong"/>
    <s v="506 Swan Street,Richmond"/>
    <x v="1"/>
    <s v="VIC"/>
    <x v="2"/>
    <s v="Connor Betts"/>
    <s v="Low"/>
    <s v="Artisan 479 Labels"/>
    <x v="0"/>
    <s v="Small Box"/>
    <s v="Regular Air"/>
    <d v="2016-02-16T00:00:00"/>
    <s v="$1.59"/>
    <s v="$2.61"/>
    <s v="$1.02"/>
    <n v="8"/>
    <s v="$41.34"/>
    <n v="0.09"/>
    <s v="$4.09"/>
    <s v="$48.93"/>
    <s v="$0.50"/>
    <s v="$46.26"/>
    <n v="48.93"/>
    <n v="46.26"/>
    <n v="2.6700000000000017"/>
    <n v="0.5"/>
    <n v="4.09"/>
    <n v="42.67"/>
    <n v="2.61"/>
    <n v="17.29"/>
    <n v="16.79"/>
    <n v="16.29"/>
    <m/>
  </r>
  <r>
    <s v="6294-1"/>
    <x v="349"/>
    <s v="Pete Armstrong"/>
    <s v="506 Swan Street,Richmond"/>
    <x v="1"/>
    <s v="VIC"/>
    <x v="2"/>
    <s v="Connor Betts"/>
    <s v="Medium"/>
    <s v="Smiths Colored Interoffice Envelopes"/>
    <x v="1"/>
    <s v="Small Box"/>
    <s v="Regular Air"/>
    <d v="2016-02-16T00:00:00"/>
    <s v="$19.83"/>
    <s v="$30.98"/>
    <s v="$11.15"/>
    <n v="12"/>
    <s v="$1,212.73"/>
    <n v="0"/>
    <s v="$52.51"/>
    <s v="$1,283.43"/>
    <s v="$19.51"/>
    <s v="$1,259.46"/>
    <n v="1283.43"/>
    <n v="1259.46"/>
    <n v="23.970000000000027"/>
    <n v="19.510000000000002"/>
    <n v="52.51"/>
    <n v="1226.46"/>
    <n v="30.98"/>
    <n v="338.76"/>
    <n v="319.25"/>
    <n v="299.74"/>
    <m/>
  </r>
  <r>
    <s v="6294-1"/>
    <x v="713"/>
    <s v="Patrick Gardner"/>
    <s v="224A Gertrude St,Fitzroy"/>
    <x v="1"/>
    <s v="VIC"/>
    <x v="3"/>
    <s v="Connor Betts"/>
    <s v="High"/>
    <s v="Angle-D Binders with Locking Rings, Label Holders"/>
    <x v="1"/>
    <s v="Medium Box"/>
    <s v="Express Air"/>
    <d v="2016-02-02T00:00:00"/>
    <s v="$4.53"/>
    <s v="$7.30"/>
    <s v="$2.77"/>
    <n v="7"/>
    <s v="$246.24"/>
    <n v="0.03"/>
    <s v="$2.57"/>
    <s v="$226.55"/>
    <s v="$7.72"/>
    <s v="$228.57"/>
    <n v="226.55"/>
    <n v="228.57"/>
    <n v="-2.0199999999999818"/>
    <n v="7.72"/>
    <n v="2.57"/>
    <n v="233.72"/>
    <n v="7.3"/>
    <n v="56.25"/>
    <n v="48.53"/>
    <n v="40.81"/>
    <m/>
  </r>
  <r>
    <s v="6295-1"/>
    <x v="809"/>
    <s v="George Ashbrook"/>
    <s v="506 Swan Street,Richmond"/>
    <x v="1"/>
    <s v="VIC"/>
    <x v="1"/>
    <s v="Connor Betts"/>
    <s v="Critical"/>
    <s v="Economy Binders"/>
    <x v="0"/>
    <s v="Small Pack"/>
    <s v="Regular Air"/>
    <d v="2016-05-16T00:00:00"/>
    <s v="$1.33"/>
    <s v="$2.08"/>
    <s v="$0.75"/>
    <n v="35"/>
    <s v="$89.44"/>
    <n v="0.02"/>
    <s v="$4.47"/>
    <s v="$84.97"/>
    <s v="$1.49"/>
    <s v="$86.46"/>
    <n v="84.97"/>
    <n v="86.46"/>
    <n v="-1.4899999999999949"/>
    <n v="1.49"/>
    <n v="4.47"/>
    <n v="83.47999999999999"/>
    <n v="2.08"/>
    <n v="69.819999999999993"/>
    <n v="68.33"/>
    <n v="66.84"/>
    <m/>
  </r>
  <r>
    <s v="6295-1"/>
    <x v="764"/>
    <s v="Michelle Moray"/>
    <s v="310 Wattle St,Ultimo"/>
    <x v="0"/>
    <s v="NSW"/>
    <x v="3"/>
    <s v="Aanya Zhang"/>
    <s v="Not Specified"/>
    <s v="Economy Binders"/>
    <x v="0"/>
    <s v="Wrap Bag"/>
    <s v="Regular Air"/>
    <d v="2016-05-12T00:00:00"/>
    <s v="$1.33"/>
    <s v="$2.08"/>
    <s v="$0.75"/>
    <n v="39"/>
    <s v="$89.44"/>
    <n v="0.08"/>
    <s v="$4.47"/>
    <s v="$84.97"/>
    <s v="$1.49"/>
    <s v="$86.46"/>
    <n v="84.97"/>
    <n v="86.46"/>
    <n v="-1.4899999999999949"/>
    <n v="1.49"/>
    <n v="4.47"/>
    <n v="83.47999999999999"/>
    <n v="2.08"/>
    <n v="78.14"/>
    <n v="76.650000000000006"/>
    <n v="75.160000000000011"/>
    <m/>
  </r>
  <r>
    <s v="6295-1"/>
    <x v="460"/>
    <s v="Lisa Hazard"/>
    <s v="Cnr Williams Road &amp; Lechlade Ave,South Yarra"/>
    <x v="1"/>
    <s v="VIC"/>
    <x v="2"/>
    <s v="Yvette Biti"/>
    <s v="Low"/>
    <s v="Artisan 487 Labels"/>
    <x v="0"/>
    <s v="Wrap Bag"/>
    <s v="Regular Air"/>
    <d v="2016-12-25T00:00:00"/>
    <s v="$2.29"/>
    <s v="$3.69"/>
    <s v="$1.40"/>
    <n v="8"/>
    <s v="$143.64"/>
    <n v="0.05"/>
    <s v="$0.00"/>
    <s v="$136.36"/>
    <s v="$0.50"/>
    <s v="$147.05"/>
    <n v="136.36000000000001"/>
    <n v="147.05000000000001"/>
    <n v="-10.689999999999998"/>
    <n v="0.5"/>
    <n v="0"/>
    <n v="147.55000000000001"/>
    <n v="3.69"/>
    <n v="30.02"/>
    <n v="29.52"/>
    <n v="29.02"/>
    <m/>
  </r>
  <r>
    <s v="6295-1"/>
    <x v="349"/>
    <s v="Pete Armstrong"/>
    <s v="506 Swan Street,Richmond"/>
    <x v="1"/>
    <s v="VIC"/>
    <x v="0"/>
    <s v="Connor Betts"/>
    <s v="Critical"/>
    <s v="DrawIt Colored Pencils"/>
    <x v="0"/>
    <s v="Small Pack"/>
    <s v="Regular Air"/>
    <d v="2016-02-16T00:00:00"/>
    <s v="$4.37"/>
    <s v="$9.11"/>
    <s v="$4.74"/>
    <n v="28"/>
    <s v="$84.36"/>
    <n v="0.04"/>
    <s v="$4.52"/>
    <s v="$84.97"/>
    <s v="$2.25"/>
    <s v="$86.46"/>
    <n v="84.97"/>
    <n v="86.46"/>
    <n v="-1.4899999999999949"/>
    <n v="2.25"/>
    <n v="4.5199999999999996"/>
    <n v="84.19"/>
    <n v="9.11"/>
    <n v="252.80999999999997"/>
    <n v="250.55999999999997"/>
    <n v="248.30999999999997"/>
    <m/>
  </r>
  <r>
    <s v="6295-1"/>
    <x v="514"/>
    <s v="Christopher Martinez"/>
    <s v="188 Pitt Street,Sydney"/>
    <x v="0"/>
    <s v="NSW"/>
    <x v="3"/>
    <s v="Tina Carlton"/>
    <s v="Low"/>
    <s v="Apex Straight Scissors"/>
    <x v="0"/>
    <s v="Small Box"/>
    <s v="Express Air"/>
    <d v="2016-09-28T00:00:00"/>
    <s v="$5.19"/>
    <s v="$12.98"/>
    <s v="$7.79"/>
    <n v="37"/>
    <s v="$429.44"/>
    <n v="0.09"/>
    <s v="$34.89"/>
    <s v="$493.04"/>
    <s v="$3.14"/>
    <s v="$496.73"/>
    <n v="493.04"/>
    <n v="496.73"/>
    <n v="-3.6899999999999977"/>
    <n v="3.14"/>
    <n v="34.89"/>
    <n v="464.98"/>
    <n v="12.98"/>
    <n v="448.51"/>
    <n v="445.37"/>
    <n v="442.23"/>
    <m/>
  </r>
  <r>
    <s v="6295-1"/>
    <x v="809"/>
    <s v="George Ashbrook"/>
    <s v="506 Swan Street,Richmond"/>
    <x v="1"/>
    <s v="VIC"/>
    <x v="3"/>
    <s v="Connor Betts"/>
    <s v="Medium"/>
    <s v="Economy Binders"/>
    <x v="0"/>
    <s v="Small Box"/>
    <s v="Regular Air"/>
    <d v="2016-05-16T00:00:00"/>
    <s v="$1.33"/>
    <s v="$2.08"/>
    <s v="$0.75"/>
    <n v="19"/>
    <s v="$89.44"/>
    <n v="7.0000000000000007E-2"/>
    <s v="$4.47"/>
    <s v="$84.97"/>
    <s v="$1.49"/>
    <s v="$86.46"/>
    <n v="84.97"/>
    <n v="86.46"/>
    <n v="-1.4899999999999949"/>
    <n v="1.49"/>
    <n v="4.47"/>
    <n v="83.47999999999999"/>
    <n v="2.08"/>
    <n v="36.540000000000006"/>
    <n v="35.050000000000004"/>
    <n v="33.56"/>
    <m/>
  </r>
  <r>
    <s v="6295-1"/>
    <x v="470"/>
    <s v="Alex Russell"/>
    <s v="99 Lygon Street,East Brunswick"/>
    <x v="1"/>
    <s v="VIC"/>
    <x v="1"/>
    <s v="Connor Betts"/>
    <s v="High"/>
    <s v="Economy Binders"/>
    <x v="0"/>
    <s v="Small Box"/>
    <s v="Express Air"/>
    <d v="2017-02-05T00:00:00"/>
    <s v="$1.33"/>
    <s v="$2.08"/>
    <s v="$0.75"/>
    <n v="11"/>
    <s v="$89.34"/>
    <n v="0.01"/>
    <s v="$3.47"/>
    <s v="$84.97"/>
    <s v="$1.49"/>
    <s v="$86.46"/>
    <n v="84.97"/>
    <n v="86.46"/>
    <n v="-1.4899999999999949"/>
    <n v="1.49"/>
    <n v="3.47"/>
    <n v="84.47999999999999"/>
    <n v="2.08"/>
    <n v="20.900000000000002"/>
    <n v="19.410000000000004"/>
    <n v="17.920000000000005"/>
    <m/>
  </r>
  <r>
    <s v="6295-1"/>
    <x v="809"/>
    <s v="Erias Ashbrook"/>
    <s v="120 Hardware St,Melbourne"/>
    <x v="1"/>
    <s v="VIC"/>
    <x v="3"/>
    <s v="Yvette Biti"/>
    <s v="Medium"/>
    <s v="Economy Binders"/>
    <x v="1"/>
    <s v="Large Box"/>
    <s v="Regular Air"/>
    <d v="2016-05-16T00:00:00"/>
    <s v="$1.33"/>
    <s v="$2.08"/>
    <s v="$0.75"/>
    <n v="21"/>
    <s v="$89.44"/>
    <n v="0.05"/>
    <s v="$4.47"/>
    <s v="$84.97"/>
    <s v="$1.49"/>
    <s v="$86.46"/>
    <n v="84.97"/>
    <n v="86.46"/>
    <n v="-1.4899999999999949"/>
    <n v="1.49"/>
    <n v="4.47"/>
    <n v="83.47999999999999"/>
    <n v="2.08"/>
    <n v="40.700000000000003"/>
    <n v="39.21"/>
    <n v="37.72"/>
    <m/>
  </r>
  <r>
    <s v="6295-1"/>
    <x v="809"/>
    <s v="George Ashbrook"/>
    <s v="506 Swan Street,Richmond"/>
    <x v="1"/>
    <s v="VIC"/>
    <x v="3"/>
    <s v="Connor Betts"/>
    <s v="Low"/>
    <s v="Economy Binders"/>
    <x v="0"/>
    <s v="Wrap Bag"/>
    <s v="Regular Air"/>
    <d v="2016-05-16T00:00:00"/>
    <s v="$1.33"/>
    <s v="$2.08"/>
    <s v="$0.75"/>
    <n v="39"/>
    <s v="$89.44"/>
    <n v="0.01"/>
    <s v="$4.47"/>
    <s v="$84.97"/>
    <s v="$1.49"/>
    <s v="$86.46"/>
    <n v="84.97"/>
    <n v="86.46"/>
    <n v="-1.4899999999999949"/>
    <n v="1.49"/>
    <n v="4.47"/>
    <n v="83.47999999999999"/>
    <n v="2.08"/>
    <n v="78.14"/>
    <n v="76.650000000000006"/>
    <n v="75.160000000000011"/>
    <m/>
  </r>
  <r>
    <s v="6295-1"/>
    <x v="711"/>
    <s v="Shaun Weien"/>
    <s v="310 Wattle St,Ultimo"/>
    <x v="0"/>
    <s v="NSW"/>
    <x v="0"/>
    <s v="Aanya Zhang"/>
    <s v="Medium"/>
    <s v="Economy Binders"/>
    <x v="0"/>
    <s v="Small Box"/>
    <s v="Regular Air"/>
    <d v="2016-06-20T00:00:00"/>
    <s v="$1.33"/>
    <s v="$2.08"/>
    <s v="$0.75"/>
    <n v="40"/>
    <s v="$89.44"/>
    <n v="0"/>
    <s v="$4.47"/>
    <s v="$84.97"/>
    <s v="$1.49"/>
    <s v="$86.46"/>
    <n v="84.97"/>
    <n v="86.46"/>
    <n v="-1.4899999999999949"/>
    <n v="1.49"/>
    <n v="4.47"/>
    <n v="83.47999999999999"/>
    <n v="2.08"/>
    <n v="80.22"/>
    <n v="78.73"/>
    <n v="77.240000000000009"/>
    <m/>
  </r>
  <r>
    <s v="6295-1"/>
    <x v="754"/>
    <s v="Magdelene Morse"/>
    <s v="53 Riley Street,Woolloomooloo"/>
    <x v="0"/>
    <s v="NSW"/>
    <x v="1"/>
    <s v="Tina Carlton"/>
    <s v="Not Specified"/>
    <s v="Economy Binders"/>
    <x v="0"/>
    <s v="Small Box"/>
    <s v="Regular Air"/>
    <d v="2016-03-12T00:00:00"/>
    <s v="$1.33"/>
    <s v="$2.08"/>
    <s v="$0.75"/>
    <n v="39"/>
    <s v="$89.44"/>
    <n v="0.03"/>
    <s v="$4.47"/>
    <s v="$84.97"/>
    <s v="$1.49"/>
    <s v="$86.46"/>
    <n v="84.97"/>
    <n v="86.46"/>
    <n v="-1.4899999999999949"/>
    <n v="1.49"/>
    <n v="4.47"/>
    <n v="83.47999999999999"/>
    <n v="2.08"/>
    <n v="78.14"/>
    <n v="76.650000000000006"/>
    <n v="75.160000000000011"/>
    <m/>
  </r>
  <r>
    <s v="6295-1"/>
    <x v="345"/>
    <s v="Vivek Grady"/>
    <s v="99 Lygon Street,East Brunswick"/>
    <x v="1"/>
    <s v="VIC"/>
    <x v="3"/>
    <s v="Connor Betts"/>
    <s v="Not Specified"/>
    <s v="Economy Binders"/>
    <x v="0"/>
    <s v="Wrap Bag"/>
    <s v="Regular Air"/>
    <d v="2016-06-14T00:00:00"/>
    <s v="$1.33"/>
    <s v="$2.08"/>
    <s v="$0.75"/>
    <n v="37"/>
    <s v="$89.44"/>
    <n v="0.08"/>
    <s v="$4.47"/>
    <s v="$84.97"/>
    <s v="$1.49"/>
    <s v="$86.46"/>
    <n v="84.97"/>
    <n v="86.46"/>
    <n v="-1.4899999999999949"/>
    <n v="1.49"/>
    <n v="4.47"/>
    <n v="83.47999999999999"/>
    <n v="2.08"/>
    <n v="73.98"/>
    <n v="72.490000000000009"/>
    <n v="71.000000000000014"/>
    <m/>
  </r>
  <r>
    <s v="6295-1"/>
    <x v="697"/>
    <s v="Carol Triggs"/>
    <s v="644 George St,Sydney"/>
    <x v="0"/>
    <s v="NSW"/>
    <x v="1"/>
    <s v="Radhya Staples"/>
    <s v="Not Specified"/>
    <s v="Pizazz Colored Pencils"/>
    <x v="0"/>
    <s v="Wrap Bag"/>
    <s v="Regular Air"/>
    <d v="2016-11-10T00:00:00"/>
    <s v="$1.76"/>
    <s v="$2.94"/>
    <s v="$1.18"/>
    <n v="30"/>
    <s v="$91.52"/>
    <n v="0.1"/>
    <s v="$3.65"/>
    <s v="$86.79"/>
    <s v="$0.81"/>
    <s v="$88.30"/>
    <n v="86.79"/>
    <n v="88.3"/>
    <n v="-1.5099999999999909"/>
    <n v="0.81"/>
    <n v="3.65"/>
    <n v="85.46"/>
    <n v="2.94"/>
    <n v="85.36"/>
    <n v="84.55"/>
    <n v="83.74"/>
    <m/>
  </r>
  <r>
    <s v="6295-1"/>
    <x v="720"/>
    <s v="Dorris Love"/>
    <s v="359 Crown Street,Surry Hills"/>
    <x v="0"/>
    <s v="NSW"/>
    <x v="3"/>
    <s v="Phoebe Gour"/>
    <s v="High"/>
    <s v="Economy Binders"/>
    <x v="1"/>
    <s v="Small Box"/>
    <s v="Regular Air"/>
    <d v="2016-12-15T00:00:00"/>
    <s v="$1.33"/>
    <s v="$2.08"/>
    <s v="$0.75"/>
    <n v="48"/>
    <s v="$89.44"/>
    <n v="0.04"/>
    <s v="$4.47"/>
    <s v="$84.97"/>
    <s v="$1.49"/>
    <s v="$86.46"/>
    <n v="84.97"/>
    <n v="86.46"/>
    <n v="-1.4899999999999949"/>
    <n v="1.49"/>
    <n v="4.47"/>
    <n v="83.47999999999999"/>
    <n v="2.08"/>
    <n v="96.86"/>
    <n v="95.37"/>
    <n v="93.88000000000001"/>
    <m/>
  </r>
  <r>
    <s v="6295-1"/>
    <x v="617"/>
    <s v="Christine Phan"/>
    <s v="10 O'Connell St,Sydney"/>
    <x v="0"/>
    <s v="NSW"/>
    <x v="1"/>
    <s v="Aanya Zhang"/>
    <s v="Not Specified"/>
    <s v="Smiths General Use 3-Ring Binders"/>
    <x v="0"/>
    <s v="Small Box"/>
    <s v="Express Air"/>
    <d v="2016-09-26T00:00:00"/>
    <s v="$1.18"/>
    <s v="$1.88"/>
    <s v="$0.70"/>
    <n v="35"/>
    <s v="$87.10"/>
    <n v="0.03"/>
    <s v="$7.14"/>
    <s v="$70.92"/>
    <s v="$1.49"/>
    <s v="$80.60"/>
    <n v="70.92"/>
    <n v="80.599999999999994"/>
    <n v="-9.6799999999999926"/>
    <n v="1.49"/>
    <n v="7.14"/>
    <n v="74.949999999999989"/>
    <n v="1.88"/>
    <n v="60.15"/>
    <n v="58.66"/>
    <n v="57.169999999999995"/>
    <m/>
  </r>
  <r>
    <s v="6295-1"/>
    <x v="594"/>
    <s v="Ellis Ballard"/>
    <s v="53-55 Liverpool St,Sydney"/>
    <x v="0"/>
    <s v="NSW"/>
    <x v="1"/>
    <s v="Tina Carlton"/>
    <s v="Low"/>
    <s v="Smiths General Use 3-Ring Binders"/>
    <x v="0"/>
    <s v="Wrap Bag"/>
    <s v="Regular Air"/>
    <d v="2015-01-04T00:00:00"/>
    <s v="$1.18"/>
    <s v="$1.88"/>
    <s v="$0.70"/>
    <n v="45"/>
    <s v="$70.94"/>
    <n v="0.05"/>
    <s v="$6.12"/>
    <s v="$70.42"/>
    <s v="$1.49"/>
    <s v="$83.18"/>
    <n v="70.42"/>
    <n v="83.18"/>
    <n v="-12.760000000000005"/>
    <n v="1.49"/>
    <n v="6.12"/>
    <n v="78.55"/>
    <n v="1.88"/>
    <n v="79.969999999999985"/>
    <n v="78.47999999999999"/>
    <n v="76.989999999999995"/>
    <m/>
  </r>
  <r>
    <s v="6295-1"/>
    <x v="7"/>
    <s v="Jeremy Pistek"/>
    <s v="85-113 Dunning Ave,Roseberry"/>
    <x v="0"/>
    <s v="NSW"/>
    <x v="2"/>
    <s v="Mihael Khan"/>
    <s v="Medium"/>
    <s v="12 Colored Short Pencils"/>
    <x v="0"/>
    <s v="Small Box"/>
    <s v="Express Air"/>
    <d v="2015-01-29T00:00:00"/>
    <s v="$1.09"/>
    <s v="$2.60"/>
    <s v="$1.51"/>
    <n v="19"/>
    <s v="$65.32"/>
    <n v="0"/>
    <s v="$5.90"/>
    <s v="$56.46"/>
    <s v="$2.40"/>
    <s v="$57.45"/>
    <n v="56.46"/>
    <n v="57.45"/>
    <n v="-0.99000000000000199"/>
    <n v="2.4"/>
    <n v="5.9"/>
    <n v="53.95"/>
    <n v="2.6"/>
    <n v="45.9"/>
    <n v="43.5"/>
    <n v="41.1"/>
    <m/>
  </r>
  <r>
    <s v="6295-1"/>
    <x v="719"/>
    <s v="Roy Skaria"/>
    <s v="Sydney Fish Market, Bank Street, Sydney"/>
    <x v="0"/>
    <s v="NSW"/>
    <x v="1"/>
    <s v="Phoebe Gour"/>
    <s v="Medium"/>
    <s v="Pizazz Colored Pencils"/>
    <x v="0"/>
    <s v="Small Box"/>
    <s v="Regular Air"/>
    <d v="2016-02-11T00:00:00"/>
    <s v="$1.76"/>
    <s v="$2.94"/>
    <s v="$1.18"/>
    <n v="3"/>
    <s v="$93.52"/>
    <n v="0.01"/>
    <s v="$9.75"/>
    <s v="$86.09"/>
    <s v="$0.81"/>
    <s v="$88.30"/>
    <n v="86.09"/>
    <n v="88.3"/>
    <n v="-2.2099999999999937"/>
    <n v="0.81"/>
    <n v="9.75"/>
    <n v="79.36"/>
    <n v="2.94"/>
    <n v="-0.11999999999999966"/>
    <n v="-0.92999999999999972"/>
    <n v="-1.7399999999999998"/>
    <m/>
  </r>
  <r>
    <s v="6296-1"/>
    <x v="224"/>
    <s v="Kean Thornton"/>
    <s v="Westfield Sydney,Sydney"/>
    <x v="0"/>
    <s v="NSW"/>
    <x v="3"/>
    <s v="Natasha Song"/>
    <s v="Medium"/>
    <s v="Smiths General Use 3-Ring Binders"/>
    <x v="0"/>
    <s v="Small Pack"/>
    <s v="Regular Air"/>
    <d v="2016-07-18T00:00:00"/>
    <s v="$1.18"/>
    <s v="$1.88"/>
    <s v="$0.70"/>
    <n v="22"/>
    <s v="$63.88"/>
    <n v="0.02"/>
    <s v="$6.54"/>
    <s v="$57.19"/>
    <s v="$1.49"/>
    <s v="$55.99"/>
    <n v="57.19"/>
    <n v="55.99"/>
    <n v="1.1999999999999957"/>
    <n v="1.49"/>
    <n v="6.54"/>
    <n v="50.940000000000005"/>
    <n v="1.88"/>
    <n v="36.31"/>
    <n v="34.82"/>
    <n v="33.33"/>
    <m/>
  </r>
  <r>
    <s v="6296-1"/>
    <x v="645"/>
    <s v="Rick Hansen"/>
    <s v="Macquarie Centre Cnr Herring Road &amp; Waterloo Road,Macquarie Park"/>
    <x v="0"/>
    <s v="NSW"/>
    <x v="3"/>
    <s v="Nicholas Fernandes"/>
    <s v="Medium"/>
    <s v="Artisan Legal 4-Ring Binder"/>
    <x v="0"/>
    <s v="Small Pack"/>
    <s v="Regular Air"/>
    <d v="2017-02-02T00:00:00"/>
    <s v="$13.64"/>
    <s v="$20.98"/>
    <s v="$7.34"/>
    <n v="22"/>
    <s v="$299.30"/>
    <n v="0.02"/>
    <s v="$13.99"/>
    <s v="$285.33"/>
    <s v="$1.49"/>
    <s v="$288.95"/>
    <n v="285.33"/>
    <n v="288.95"/>
    <n v="-3.6200000000000045"/>
    <n v="1.49"/>
    <n v="13.99"/>
    <n v="276.45"/>
    <n v="20.98"/>
    <n v="449.06"/>
    <n v="447.57"/>
    <n v="446.08"/>
    <m/>
  </r>
  <r>
    <s v="6297-1"/>
    <x v="751"/>
    <s v="Shaun Weien"/>
    <s v="310 Wattle St,Ultimo"/>
    <x v="0"/>
    <s v="NSW"/>
    <x v="0"/>
    <s v="Aanya Zhang"/>
    <s v="Not Specified"/>
    <s v="Pizazz Drawing Pencil Set"/>
    <x v="0"/>
    <s v="Small Box"/>
    <s v="Regular Air"/>
    <d v="2016-05-07T00:00:00"/>
    <s v="$1.53"/>
    <s v="$2.78"/>
    <s v="$1.25"/>
    <n v="8"/>
    <s v="$163.98"/>
    <n v="7.0000000000000007E-2"/>
    <s v="$4.32"/>
    <s v="$146.76"/>
    <s v="$1.34"/>
    <s v="$149.76"/>
    <n v="146.76"/>
    <n v="149.76"/>
    <n v="-3"/>
    <n v="1.34"/>
    <n v="4.32"/>
    <n v="146.78"/>
    <n v="2.78"/>
    <n v="19.259999999999998"/>
    <n v="17.919999999999998"/>
    <n v="16.579999999999998"/>
    <m/>
  </r>
  <r>
    <s v="6297-1"/>
    <x v="226"/>
    <s v="Edward Becker"/>
    <s v="501 George St,Sydney"/>
    <x v="0"/>
    <s v="NSW"/>
    <x v="1"/>
    <s v="Samantha Chairs"/>
    <s v="Not Specified"/>
    <s v="Artisan 479 Labels"/>
    <x v="1"/>
    <s v="Small Box"/>
    <s v="Express Air"/>
    <d v="2015-08-27T00:00:00"/>
    <s v="$1.59"/>
    <s v="$2.61"/>
    <s v="$1.02"/>
    <n v="29"/>
    <s v="$143.68"/>
    <n v="0.03"/>
    <s v="$4.52"/>
    <s v="$134.04"/>
    <s v="$0.50"/>
    <s v="$142.16"/>
    <n v="134.04"/>
    <n v="142.16"/>
    <n v="-8.1200000000000045"/>
    <n v="0.5"/>
    <n v="4.5199999999999996"/>
    <n v="138.13999999999999"/>
    <n v="2.61"/>
    <n v="71.67"/>
    <n v="71.17"/>
    <n v="70.67"/>
    <m/>
  </r>
  <r>
    <s v="6297-2"/>
    <x v="822"/>
    <s v="Patrick Jones"/>
    <s v="221 Barkly St,St Kilda"/>
    <x v="1"/>
    <s v="VIC"/>
    <x v="0"/>
    <s v="Yvette Biti"/>
    <s v="Low"/>
    <s v="Smiths Bulldog Clip"/>
    <x v="0"/>
    <s v="Small Box"/>
    <s v="Regular Air"/>
    <d v="2016-10-23T00:00:00"/>
    <s v="$2.31"/>
    <s v="$3.78"/>
    <s v="$1.47"/>
    <n v="20"/>
    <s v="$106.84"/>
    <n v="0.08"/>
    <s v="$0.00"/>
    <s v="$105.84"/>
    <s v="$0.71"/>
    <s v="$106.57"/>
    <n v="105.84"/>
    <n v="106.57"/>
    <n v="-0.72999999999998977"/>
    <n v="0.71"/>
    <n v="0"/>
    <n v="107.27999999999999"/>
    <n v="3.78"/>
    <n v="76.309999999999988"/>
    <n v="75.599999999999994"/>
    <n v="74.89"/>
    <m/>
  </r>
  <r>
    <s v="6298-1"/>
    <x v="624"/>
    <s v="Naresj Patel"/>
    <s v="106 Ebley Street,Bondi Junction"/>
    <x v="0"/>
    <s v="NSW"/>
    <x v="1"/>
    <s v="Leighton Forrest"/>
    <s v="High"/>
    <s v="Artisan Hi-Liter Smear-Safe Highlighters"/>
    <x v="0"/>
    <s v="Wrap Bag"/>
    <s v="Regular Air"/>
    <d v="2016-02-13T00:00:00"/>
    <s v="$2.98"/>
    <s v="$5.84"/>
    <s v="$2.86"/>
    <n v="42"/>
    <s v="$153.08"/>
    <n v="0.01"/>
    <s v="$9.00"/>
    <s v="$144.88"/>
    <s v="$0.83"/>
    <s v="$141.28"/>
    <n v="144.88"/>
    <n v="141.28"/>
    <n v="3.5999999999999943"/>
    <n v="0.83"/>
    <n v="9"/>
    <n v="133.11000000000001"/>
    <n v="5.84"/>
    <n v="237.11"/>
    <n v="236.28"/>
    <n v="235.45"/>
    <m/>
  </r>
  <r>
    <s v="6298-1"/>
    <x v="638"/>
    <s v="Rose OBrian"/>
    <s v="157 Norton St,Leichhardt"/>
    <x v="0"/>
    <s v="NSW"/>
    <x v="2"/>
    <s v="Stevie Bacata"/>
    <s v="Not Specified"/>
    <s v="Pizazz Colored Pencils"/>
    <x v="0"/>
    <s v="Small Box"/>
    <s v="Regular Air"/>
    <d v="2016-05-20T00:00:00"/>
    <s v="$1.76"/>
    <s v="$2.94"/>
    <s v="$1.18"/>
    <n v="6"/>
    <s v="$91.14"/>
    <n v="0.02"/>
    <s v="$3.65"/>
    <s v="$87.49"/>
    <s v="$0.81"/>
    <s v="$88.30"/>
    <n v="87.49"/>
    <n v="88.3"/>
    <n v="-0.81000000000000227"/>
    <n v="0.81"/>
    <n v="3.65"/>
    <n v="85.46"/>
    <n v="2.94"/>
    <n v="14.8"/>
    <n v="13.99"/>
    <n v="13.18"/>
    <m/>
  </r>
  <r>
    <s v="6298-1"/>
    <x v="754"/>
    <s v="Andrew Allen"/>
    <s v="2/797 Botany Rd,Rosebery"/>
    <x v="0"/>
    <s v="NSW"/>
    <x v="0"/>
    <s v="Samantha Chairs"/>
    <s v="Low"/>
    <s v="Pizazz Drawing Pencil Set"/>
    <x v="0"/>
    <s v="Wrap Bag"/>
    <s v="Regular Air"/>
    <d v="2016-03-17T00:00:00"/>
    <s v="$1.53"/>
    <s v="$2.78"/>
    <s v="$1.25"/>
    <n v="40"/>
    <s v="$44.84"/>
    <n v="0.04"/>
    <s v="$0.44"/>
    <s v="$43.34"/>
    <s v="$1.34"/>
    <s v="$46.36"/>
    <n v="43.34"/>
    <n v="46.36"/>
    <n v="-3.019999999999996"/>
    <n v="1.34"/>
    <n v="0.44"/>
    <n v="47.260000000000005"/>
    <n v="2.78"/>
    <n v="112.1"/>
    <n v="110.75999999999999"/>
    <n v="109.41999999999999"/>
    <m/>
  </r>
  <r>
    <s v="6298-1"/>
    <x v="726"/>
    <s v="Lindsay Castell"/>
    <s v="Qantas Domestic Terminal,Mascot"/>
    <x v="0"/>
    <s v="NSW"/>
    <x v="3"/>
    <s v="Phoebe Gour"/>
    <s v="Critical"/>
    <s v="Smiths SlimLine Pencil Sharpener"/>
    <x v="0"/>
    <s v="Small Pack"/>
    <s v="Regular Air"/>
    <d v="2016-07-01T00:00:00"/>
    <s v="$4.79"/>
    <s v="$11.97"/>
    <s v="$7.18"/>
    <n v="24"/>
    <s v="$564.56"/>
    <n v="0.06"/>
    <s v="$0.00"/>
    <s v="$566.56"/>
    <s v="$5.81"/>
    <s v="$588.55"/>
    <n v="566.55999999999995"/>
    <n v="588.54999999999995"/>
    <n v="-21.990000000000009"/>
    <n v="5.81"/>
    <n v="0"/>
    <n v="594.3599999999999"/>
    <n v="11.97"/>
    <n v="293.09000000000003"/>
    <n v="287.28000000000003"/>
    <n v="281.47000000000003"/>
    <m/>
  </r>
  <r>
    <s v="6299-1"/>
    <x v="621"/>
    <s v="Lauren Leatherbury"/>
    <s v="Westfield 1 Anderson St,Chatswood"/>
    <x v="0"/>
    <s v="NSW"/>
    <x v="3"/>
    <s v="Nicholas Fernandes"/>
    <s v="Medium"/>
    <s v="Angle-D Binders with Locking Rings, Label Holders"/>
    <x v="1"/>
    <s v="Jumbo Drum"/>
    <s v="Delivery Truck"/>
    <d v="2015-06-05T00:00:00"/>
    <s v="$4.53"/>
    <s v="$7.30"/>
    <s v="$2.77"/>
    <n v="38"/>
    <s v="$269.00"/>
    <n v="0.09"/>
    <s v="$3.77"/>
    <s v="$260.51"/>
    <s v="$7.72"/>
    <s v="$265.32"/>
    <n v="260.51"/>
    <n v="265.32"/>
    <n v="-4.8100000000000023"/>
    <n v="7.72"/>
    <n v="3.77"/>
    <n v="269.27000000000004"/>
    <n v="7.3"/>
    <n v="281.35000000000002"/>
    <n v="273.63"/>
    <n v="265.90999999999997"/>
    <m/>
  </r>
  <r>
    <s v="6299-1"/>
    <x v="462"/>
    <s v="Larry Tron"/>
    <s v="4A Lyons St,Strathfield"/>
    <x v="0"/>
    <s v="NSW"/>
    <x v="3"/>
    <s v="Tina Carlton"/>
    <s v="Medium"/>
    <s v="Apex Straight Scissors"/>
    <x v="0"/>
    <s v="Wrap Bag"/>
    <s v="Express Air"/>
    <d v="2015-07-07T00:00:00"/>
    <s v="$5.19"/>
    <s v="$12.98"/>
    <s v="$7.79"/>
    <n v="19"/>
    <s v="$205.31"/>
    <n v="0.01"/>
    <s v="$12.59"/>
    <s v="$190.55"/>
    <s v="$3.14"/>
    <s v="$193.30"/>
    <n v="190.55"/>
    <n v="193.3"/>
    <n v="-2.75"/>
    <n v="3.14"/>
    <n v="12.59"/>
    <n v="183.85"/>
    <n v="12.98"/>
    <n v="237.17"/>
    <n v="234.03"/>
    <n v="230.89000000000001"/>
    <m/>
  </r>
  <r>
    <s v="6299-1"/>
    <x v="650"/>
    <s v="Peter Buhler"/>
    <s v="2-4 College Street, Darlinghurst"/>
    <x v="0"/>
    <s v="NSW"/>
    <x v="3"/>
    <s v="Nicholas Fernandes"/>
    <s v="Not Specified"/>
    <s v="Apex Preferred Stainless Steel Scissors"/>
    <x v="0"/>
    <s v="Small Box"/>
    <s v="Regular Air"/>
    <d v="2016-05-30T00:00:00"/>
    <s v="$2.50"/>
    <s v="$5.68"/>
    <s v="$3.18"/>
    <n v="8"/>
    <s v="$256.68"/>
    <n v="0.01"/>
    <s v="$2.65"/>
    <s v="$247.05"/>
    <s v="$3.60"/>
    <s v="$248.55"/>
    <n v="247.05"/>
    <n v="248.55"/>
    <n v="-1.5"/>
    <n v="3.6"/>
    <n v="2.65"/>
    <n v="249.5"/>
    <n v="5.68"/>
    <n v="46.39"/>
    <n v="42.79"/>
    <n v="39.19"/>
    <m/>
  </r>
  <r>
    <s v="6299-1"/>
    <x v="345"/>
    <s v="Vivek Grady"/>
    <s v="99 Lygon Street,East Brunswick"/>
    <x v="1"/>
    <s v="VIC"/>
    <x v="2"/>
    <s v="Connor Betts"/>
    <s v="High"/>
    <s v="Pizazz Drawing Pencil Set"/>
    <x v="0"/>
    <s v="Small Box"/>
    <s v="Regular Air"/>
    <d v="2016-06-14T00:00:00"/>
    <s v="$1.53"/>
    <s v="$2.78"/>
    <s v="$1.25"/>
    <n v="22"/>
    <s v="$236.04"/>
    <n v="0.1"/>
    <s v="$2.46"/>
    <s v="$226.85"/>
    <s v="$1.34"/>
    <s v="$234.96"/>
    <n v="226.85"/>
    <n v="234.96"/>
    <n v="-8.1100000000000136"/>
    <n v="1.34"/>
    <n v="2.46"/>
    <n v="233.84"/>
    <n v="2.78"/>
    <n v="60.04"/>
    <n v="58.699999999999996"/>
    <n v="57.359999999999992"/>
    <m/>
  </r>
  <r>
    <s v="6299-1"/>
    <x v="1"/>
    <s v="Annie Thurman"/>
    <s v="499-501 Lygon Street,Carlton North"/>
    <x v="1"/>
    <s v="VIC"/>
    <x v="1"/>
    <s v="Yvette Biti"/>
    <s v="Not Specified"/>
    <s v="Lumi Crayons"/>
    <x v="0"/>
    <s v="Small Box"/>
    <s v="Regular Air"/>
    <d v="2015-10-26T00:00:00"/>
    <s v="$5.22"/>
    <s v="$9.85"/>
    <s v="$4.63"/>
    <n v="8"/>
    <s v="$248.20"/>
    <n v="0.06"/>
    <s v="$7.45"/>
    <s v="$240.75"/>
    <s v="$4.82"/>
    <s v="$248.46"/>
    <n v="240.75"/>
    <n v="248.46"/>
    <n v="-7.710000000000008"/>
    <n v="4.82"/>
    <n v="7.45"/>
    <n v="245.83"/>
    <n v="9.85"/>
    <n v="76.169999999999987"/>
    <n v="71.349999999999994"/>
    <n v="66.53"/>
    <m/>
  </r>
  <r>
    <s v="6299-1"/>
    <x v="823"/>
    <s v="Clay Ludtke"/>
    <s v="7 Khartoum Rd,Macquarie Park"/>
    <x v="0"/>
    <s v="NSW"/>
    <x v="1"/>
    <s v="Preston Senome"/>
    <s v="Medium"/>
    <s v="Binder Posts"/>
    <x v="0"/>
    <s v="Small Box"/>
    <s v="Regular Air"/>
    <d v="2016-09-02T00:00:00"/>
    <s v="$3.50"/>
    <s v="$5.74"/>
    <s v="$2.24"/>
    <n v="50"/>
    <s v="$165.76"/>
    <n v="0.08"/>
    <s v="$9.95"/>
    <s v="$155.81"/>
    <s v="$5.01"/>
    <s v="$157.85"/>
    <n v="155.81"/>
    <n v="157.85"/>
    <n v="-2.039999999999992"/>
    <n v="5.01"/>
    <n v="9.9499999999999993"/>
    <n v="152.91"/>
    <n v="5.74"/>
    <n v="282.06"/>
    <n v="277.05"/>
    <n v="272.04000000000002"/>
    <m/>
  </r>
  <r>
    <s v="6300-1"/>
    <x v="312"/>
    <s v="Jeremy Pistek"/>
    <s v="85-113 Dunning Ave,Roseberry"/>
    <x v="0"/>
    <s v="NSW"/>
    <x v="3"/>
    <s v="Mihael Khan"/>
    <s v="Critical"/>
    <s v="Alto Memo Cubes"/>
    <x v="0"/>
    <s v="Small Box"/>
    <s v="Regular Air"/>
    <d v="2017-01-25T00:00:00"/>
    <s v="$3.32"/>
    <s v="$5.18"/>
    <s v="$1.86"/>
    <n v="41"/>
    <s v="$62.30"/>
    <n v="0.04"/>
    <s v="$3.72"/>
    <s v="$65.19"/>
    <s v="$2.04"/>
    <s v="$64.59"/>
    <n v="65.19"/>
    <n v="64.59"/>
    <n v="0.59999999999999432"/>
    <n v="2.04"/>
    <n v="3.72"/>
    <n v="62.910000000000011"/>
    <n v="5.18"/>
    <n v="210.7"/>
    <n v="208.66"/>
    <n v="206.62"/>
    <m/>
  </r>
  <r>
    <s v="6300-1"/>
    <x v="677"/>
    <s v="Anne McFrar"/>
    <s v="2-4 Colleg Street, Darlinghurst"/>
    <x v="0"/>
    <s v="NSW"/>
    <x v="0"/>
    <s v="Nicholas Fernandes"/>
    <s v="High"/>
    <s v="Aluminum Document Frame"/>
    <x v="0"/>
    <s v="Small Pack"/>
    <s v="Regular Air"/>
    <d v="2015-12-27T00:00:00"/>
    <s v="$5.50"/>
    <s v="$12.22"/>
    <s v="$6.72"/>
    <n v="48"/>
    <s v="$40.30"/>
    <n v="0.02"/>
    <s v="$2.04"/>
    <s v="$38.69"/>
    <s v="$2.85"/>
    <s v="$30.39"/>
    <n v="38.69"/>
    <n v="30.39"/>
    <n v="8.2999999999999972"/>
    <n v="2.85"/>
    <n v="2.04"/>
    <n v="31.200000000000003"/>
    <n v="12.22"/>
    <n v="587.37000000000012"/>
    <n v="584.5200000000001"/>
    <n v="581.67000000000007"/>
    <m/>
  </r>
  <r>
    <s v="6300-1"/>
    <x v="327"/>
    <s v="Dana Kaydos"/>
    <s v="152 Bunnerong Road,Eastgardens"/>
    <x v="0"/>
    <s v="NSW"/>
    <x v="1"/>
    <s v="Tina Carlton"/>
    <s v="Critical"/>
    <s v="Aluminum Document Frame"/>
    <x v="0"/>
    <s v="Small Box"/>
    <s v="Regular Air"/>
    <d v="2016-05-22T00:00:00"/>
    <s v="$5.50"/>
    <s v="$12.22"/>
    <s v="$6.72"/>
    <n v="44"/>
    <s v="$122.20"/>
    <n v="0.09"/>
    <s v="$1.22"/>
    <s v="$120.98"/>
    <s v="$2.85"/>
    <s v="$123.83"/>
    <n v="120.98"/>
    <n v="123.83"/>
    <n v="-2.8499999999999943"/>
    <n v="2.85"/>
    <n v="1.22"/>
    <n v="125.46"/>
    <n v="12.22"/>
    <n v="539.31000000000006"/>
    <n v="536.46"/>
    <n v="533.61"/>
    <m/>
  </r>
  <r>
    <s v="6300-1"/>
    <x v="807"/>
    <s v="Brooke Gillingham"/>
    <s v="21 Wentworth St,Parramatta"/>
    <x v="0"/>
    <s v="NSW"/>
    <x v="3"/>
    <s v="Aanya Zhang"/>
    <s v="Medium"/>
    <s v="TechSavi Access Keyboard"/>
    <x v="1"/>
    <s v="Jumbo Drum"/>
    <s v="Delivery Truck"/>
    <d v="2016-09-16T00:00:00"/>
    <s v="$10.07"/>
    <s v="$15.98"/>
    <s v="$5.91"/>
    <n v="38"/>
    <s v="$639.20"/>
    <n v="0.09"/>
    <s v="$7.70"/>
    <s v="$632.86"/>
    <s v="$4.00"/>
    <s v="$634.03"/>
    <n v="632.86"/>
    <n v="634.03"/>
    <n v="-1.1699999999999591"/>
    <n v="4"/>
    <n v="7.7"/>
    <n v="630.32999999999993"/>
    <n v="15.98"/>
    <n v="603.54"/>
    <n v="599.54"/>
    <n v="595.54"/>
    <m/>
  </r>
  <r>
    <s v="6300-1"/>
    <x v="740"/>
    <s v="Barry Franz"/>
    <s v="499-501 Lygon Street,Carlton North"/>
    <x v="1"/>
    <s v="VIC"/>
    <x v="1"/>
    <s v="Yvette Biti"/>
    <s v="Low"/>
    <s v="Cando PC940 Copier"/>
    <x v="0"/>
    <s v="Small Box"/>
    <s v="Express Air"/>
    <d v="2016-10-15T00:00:00"/>
    <s v="$278.99"/>
    <s v="$449.99"/>
    <s v="$171.00"/>
    <n v="38"/>
    <s v="$3,698.60"/>
    <n v="0.05"/>
    <s v="$332.86"/>
    <s v="$3,653.32"/>
    <s v="$49.00"/>
    <s v="$3,656.33"/>
    <n v="3653.32"/>
    <n v="3656.33"/>
    <n v="-3.0099999999997635"/>
    <n v="49"/>
    <n v="332.86"/>
    <n v="3372.47"/>
    <n v="449.99"/>
    <n v="16815.759999999998"/>
    <n v="16766.759999999998"/>
    <n v="16717.759999999998"/>
    <m/>
  </r>
  <r>
    <s v="6301-1"/>
    <x v="698"/>
    <s v="Quincy Jones"/>
    <s v="Shop 3/144 Waterloo Road,Greenacre"/>
    <x v="0"/>
    <s v="NSW"/>
    <x v="3"/>
    <s v="Samantha Chairs"/>
    <s v="Not Specified"/>
    <s v="Ames Color-File Green Diamond Border X-ray Mailers"/>
    <x v="0"/>
    <s v="Small Box"/>
    <s v="Regular Air"/>
    <d v="2016-02-24T00:00:00"/>
    <s v="$52.07"/>
    <s v="$83.98"/>
    <s v="$31.91"/>
    <n v="42"/>
    <s v="$3,863.08"/>
    <n v="0.1"/>
    <s v="$231.78"/>
    <s v="$3,631.30"/>
    <s v="$5.01"/>
    <s v="$3,636.31"/>
    <n v="3631.3"/>
    <n v="3636.31"/>
    <n v="-5.0099999999997635"/>
    <n v="5.01"/>
    <n v="231.78"/>
    <n v="3409.54"/>
    <n v="83.98"/>
    <n v="3300.3900000000003"/>
    <n v="3295.38"/>
    <n v="3290.37"/>
    <m/>
  </r>
  <r>
    <s v="6301-1"/>
    <x v="432"/>
    <s v="Jasper Cacioppo"/>
    <s v="24 Addison Rd,Marrickville"/>
    <x v="0"/>
    <s v="NSW"/>
    <x v="2"/>
    <s v="Radhya Staples"/>
    <s v="Medium"/>
    <s v="Ames Color-File Green Diamond Border X-ray Mailers"/>
    <x v="0"/>
    <s v="Small Box"/>
    <s v="Regular Air"/>
    <d v="2016-09-02T00:00:00"/>
    <s v="$52.07"/>
    <s v="$83.98"/>
    <s v="$31.91"/>
    <n v="48"/>
    <s v="$3,739.68"/>
    <n v="0.01"/>
    <s v="$20.96"/>
    <s v="$3,633.30"/>
    <s v="$5.01"/>
    <s v="$3,636.31"/>
    <n v="3633.3"/>
    <n v="3636.31"/>
    <n v="-3.0099999999997635"/>
    <n v="5.01"/>
    <n v="20.96"/>
    <n v="3620.36"/>
    <n v="83.98"/>
    <n v="4015.09"/>
    <n v="4010.08"/>
    <n v="4005.0699999999997"/>
    <m/>
  </r>
  <r>
    <s v="6301-1"/>
    <x v="750"/>
    <s v="Matt Connell"/>
    <s v="470 Anzac Parade,Kingsford"/>
    <x v="0"/>
    <s v="NSW"/>
    <x v="1"/>
    <s v="Tina Carlton"/>
    <s v="Not Specified"/>
    <s v="Adesso Programmable 142-Key Keyboard"/>
    <x v="0"/>
    <s v="Wrap Bag"/>
    <s v="Express Air"/>
    <d v="2016-11-25T00:00:00"/>
    <s v="$32.02"/>
    <s v="$152.48"/>
    <s v="$120.46"/>
    <n v="18"/>
    <s v="$3,863.18"/>
    <n v="0.04"/>
    <s v="$141.73"/>
    <s v="$3,631.30"/>
    <s v="$4.00"/>
    <s v="$3,636.31"/>
    <n v="3631.3"/>
    <n v="3636.31"/>
    <n v="-5.0099999999997635"/>
    <n v="4"/>
    <n v="141.72999999999999"/>
    <n v="3498.58"/>
    <n v="152.47999999999999"/>
    <n v="2606.91"/>
    <n v="2602.91"/>
    <n v="2598.91"/>
    <m/>
  </r>
  <r>
    <s v="6302-1"/>
    <x v="126"/>
    <s v="Roy Collins"/>
    <s v="Westfield Sydney,Sydney"/>
    <x v="0"/>
    <s v="NSW"/>
    <x v="1"/>
    <s v="Natasha Song"/>
    <s v="High"/>
    <s v="Artisan Poly Binder Pockets"/>
    <x v="0"/>
    <s v="Small Pack"/>
    <s v="Regular Air"/>
    <d v="2016-05-12T00:00:00"/>
    <s v="$2.26"/>
    <s v="$3.58"/>
    <s v="$1.32"/>
    <n v="23"/>
    <s v="$138.48"/>
    <n v="0.01"/>
    <s v="$5.27"/>
    <s v="$124.65"/>
    <s v="$5.47"/>
    <s v="$123.87"/>
    <n v="124.65"/>
    <n v="123.87"/>
    <n v="0.78000000000000114"/>
    <n v="5.47"/>
    <n v="5.27"/>
    <n v="124.07000000000001"/>
    <n v="3.58"/>
    <n v="82.54"/>
    <n v="77.070000000000007"/>
    <n v="71.600000000000009"/>
    <m/>
  </r>
  <r>
    <s v="6302-1"/>
    <x v="809"/>
    <s v="Neil Knudson"/>
    <s v="4A Lyons St,Strathfield"/>
    <x v="0"/>
    <s v="NSW"/>
    <x v="3"/>
    <s v="Tina Carlton"/>
    <s v="Medium"/>
    <s v="DrawIt Pizazz Watercolor Pencils, 10-Color Set with Brush"/>
    <x v="0"/>
    <s v="Small Box"/>
    <s v="Regular Air"/>
    <d v="2016-05-15T00:00:00"/>
    <s v="$2.39"/>
    <s v="$4.26"/>
    <s v="$1.87"/>
    <n v="50"/>
    <s v="$52.74"/>
    <n v="7.0000000000000007E-2"/>
    <s v="$2.27"/>
    <s v="$59.25"/>
    <s v="$1.20"/>
    <s v="$59.33"/>
    <n v="59.25"/>
    <n v="59.33"/>
    <n v="-7.9999999999998295E-2"/>
    <n v="1.2"/>
    <n v="2.27"/>
    <n v="58.26"/>
    <n v="4.26"/>
    <n v="211.92999999999998"/>
    <n v="210.73"/>
    <n v="209.53"/>
    <m/>
  </r>
  <r>
    <s v="6302-1"/>
    <x v="771"/>
    <s v="Dean Percer"/>
    <s v="221 Barkly St,St Kilda"/>
    <x v="1"/>
    <s v="VIC"/>
    <x v="3"/>
    <s v="Yvette Biti"/>
    <s v="High"/>
    <s v="Multi-Use Personal File Cart and Caster Set, Three Stacking Bins"/>
    <x v="0"/>
    <s v="Small Box"/>
    <s v="Regular Air"/>
    <d v="2016-08-04T00:00:00"/>
    <s v="$14.95"/>
    <s v="$34.76"/>
    <s v="$19.81"/>
    <n v="30"/>
    <s v="$1,663.52"/>
    <n v="0.09"/>
    <s v="$66.54"/>
    <s v="$1,594.85"/>
    <s v="$8.22"/>
    <s v="$1,508.95"/>
    <n v="1594.85"/>
    <n v="1508.95"/>
    <n v="85.899999999999864"/>
    <n v="8.2200000000000006"/>
    <n v="66.540000000000006"/>
    <n v="1450.63"/>
    <n v="34.76"/>
    <n v="984.48"/>
    <n v="976.26"/>
    <n v="968.04"/>
    <m/>
  </r>
  <r>
    <s v="6302-1"/>
    <x v="107"/>
    <s v="Yana Sorensen"/>
    <s v="53-55 Liverpool St,Sydney"/>
    <x v="0"/>
    <s v="NSW"/>
    <x v="1"/>
    <s v="Tina Carlton"/>
    <s v="Not Specified"/>
    <s v="HFX 6S Scientific Calculator"/>
    <x v="2"/>
    <s v="Large Box"/>
    <s v="Regular Air"/>
    <d v="2014-02-20T00:00:00"/>
    <s v="$7.92"/>
    <s v="$12.99"/>
    <s v="$5.07"/>
    <n v="27"/>
    <s v="$2,442.96"/>
    <n v="0.09"/>
    <s v="$0.00"/>
    <s v="$2,449.95"/>
    <s v="$9.44"/>
    <s v="$2,469.95"/>
    <n v="2449.9499999999998"/>
    <n v="2469.9499999999998"/>
    <n v="-20"/>
    <n v="9.44"/>
    <n v="0"/>
    <n v="2479.39"/>
    <n v="12.99"/>
    <n v="360.17"/>
    <n v="350.73"/>
    <n v="341.29"/>
    <m/>
  </r>
  <r>
    <s v="6302-1"/>
    <x v="339"/>
    <s v="Craig Carroll"/>
    <s v="99 Lygon Street,East Brunswick"/>
    <x v="1"/>
    <s v="VIC"/>
    <x v="2"/>
    <s v="Connor Betts"/>
    <s v="Medium"/>
    <s v="Artisan 478 Labels"/>
    <x v="1"/>
    <s v="Small Box"/>
    <s v="Regular Air"/>
    <d v="2015-12-09T00:00:00"/>
    <s v="$3.14"/>
    <s v="$4.91"/>
    <s v="$1.77"/>
    <n v="12"/>
    <s v="$11.08"/>
    <n v="0"/>
    <s v="$0.55"/>
    <s v="$10.49"/>
    <s v="$0.50"/>
    <s v="$11.29"/>
    <n v="10.49"/>
    <n v="11.29"/>
    <n v="-0.79999999999999893"/>
    <n v="0.5"/>
    <n v="0.55000000000000004"/>
    <n v="11.239999999999998"/>
    <n v="4.91"/>
    <n v="58.870000000000005"/>
    <n v="58.370000000000005"/>
    <n v="57.870000000000005"/>
    <m/>
  </r>
  <r>
    <s v="6302-1"/>
    <x v="693"/>
    <s v="Astrea Jones"/>
    <s v="2a/285A Crown St,Surry Hills"/>
    <x v="0"/>
    <s v="NSW"/>
    <x v="3"/>
    <s v="Phoebe Gour"/>
    <s v="Medium"/>
    <s v="Pizazz Colored Pencils"/>
    <x v="0"/>
    <s v="Wrap Bag"/>
    <s v="Regular Air"/>
    <d v="2016-07-04T00:00:00"/>
    <s v="$1.76"/>
    <s v="$2.94"/>
    <s v="$1.18"/>
    <n v="43"/>
    <s v="$51.82"/>
    <n v="0.03"/>
    <s v="$3.17"/>
    <s v="$39.15"/>
    <s v="$0.81"/>
    <s v="$39.95"/>
    <n v="39.15"/>
    <n v="39.950000000000003"/>
    <n v="-0.80000000000000426"/>
    <n v="0.81"/>
    <n v="3.17"/>
    <n v="37.590000000000003"/>
    <n v="2.94"/>
    <n v="124.06"/>
    <n v="123.25"/>
    <n v="122.44"/>
    <m/>
  </r>
  <r>
    <s v="6302-1"/>
    <x v="280"/>
    <s v="Clytie Kelty"/>
    <s v="7 Khartoum Rd,Macquarie Park"/>
    <x v="0"/>
    <s v="NSW"/>
    <x v="2"/>
    <s v="Preston Senome"/>
    <s v="Not Specified"/>
    <s v="UGen Ultra Professional Cordless Optical Suite"/>
    <x v="0"/>
    <s v="Small Box"/>
    <s v="Regular Air"/>
    <d v="2015-10-15T00:00:00"/>
    <s v="$156.50"/>
    <s v="$300.97"/>
    <s v="$144.47"/>
    <n v="37"/>
    <s v="$5,099.53"/>
    <n v="0.03"/>
    <s v="$322.99"/>
    <s v="$5,487.65"/>
    <s v="$7.18"/>
    <s v="$4,514.35"/>
    <n v="5487.65"/>
    <n v="4514.3500000000004"/>
    <n v="973.29999999999927"/>
    <n v="7.18"/>
    <n v="322.99"/>
    <n v="4198.5400000000009"/>
    <n v="300.97000000000003"/>
    <n v="10820.080000000002"/>
    <n v="10812.900000000001"/>
    <n v="10805.720000000001"/>
    <m/>
  </r>
  <r>
    <s v="6302-1"/>
    <x v="345"/>
    <s v="Cyma Kinney"/>
    <s v="Sydney Fish Market, Bank Street, Sydney"/>
    <x v="0"/>
    <s v="NSW"/>
    <x v="2"/>
    <s v="Phoebe Gour"/>
    <s v="High"/>
    <s v="Economy Rollaway Files"/>
    <x v="0"/>
    <s v="Small Box"/>
    <s v="Regular Air"/>
    <d v="2016-06-18T00:00:00"/>
    <s v="$67.73"/>
    <s v="$165.20"/>
    <s v="$97.47"/>
    <n v="42"/>
    <s v="$1,643.78"/>
    <n v="0.1"/>
    <s v="$144.27"/>
    <s v="$1,487.69"/>
    <s v="$19.99"/>
    <s v="$1,494.91"/>
    <n v="1487.69"/>
    <n v="1494.91"/>
    <n v="-7.2200000000000273"/>
    <n v="19.989999999999998"/>
    <n v="144.27000000000001"/>
    <n v="1370.63"/>
    <n v="165.2"/>
    <n v="6814.119999999999"/>
    <n v="6794.1299999999992"/>
    <n v="6774.1399999999994"/>
    <m/>
  </r>
  <r>
    <s v="6302-1"/>
    <x v="460"/>
    <s v="Lisa Hazard"/>
    <s v="Cnr Williams Road &amp; Lechlade Ave,South Yarra"/>
    <x v="1"/>
    <s v="VIC"/>
    <x v="3"/>
    <s v="Yvette Biti"/>
    <s v="Medium"/>
    <s v="TechSavi Internet Navigator Keyboard"/>
    <x v="0"/>
    <s v="Small Box"/>
    <s v="Regular Air"/>
    <d v="2016-12-25T00:00:00"/>
    <s v="$6.51"/>
    <s v="$30.98"/>
    <s v="$24.47"/>
    <n v="8"/>
    <s v="$132.40"/>
    <n v="7.0000000000000007E-2"/>
    <s v="$02.00"/>
    <s v="$123.84"/>
    <s v="$6.50"/>
    <s v="$130.93"/>
    <n v="123.84"/>
    <n v="130.93"/>
    <n v="-7.0900000000000034"/>
    <n v="6.5"/>
    <n v="2"/>
    <n v="135.43"/>
    <n v="30.98"/>
    <n v="252.34"/>
    <n v="245.84"/>
    <n v="239.34"/>
    <m/>
  </r>
  <r>
    <s v="6302-1"/>
    <x v="327"/>
    <s v="John Lucas"/>
    <s v="188 Pitt Street,Sydney"/>
    <x v="0"/>
    <s v="NSW"/>
    <x v="3"/>
    <s v="Tina Carlton"/>
    <s v="High"/>
    <s v="Multi-Use Personal File Cart and Caster Set, Three Stacking Bins"/>
    <x v="0"/>
    <s v="Wrap Bag"/>
    <s v="Regular Air"/>
    <d v="2016-05-22T00:00:00"/>
    <s v="$14.95"/>
    <s v="$34.76"/>
    <s v="$19.81"/>
    <n v="43"/>
    <s v="$1,633.72"/>
    <n v="7.0000000000000007E-2"/>
    <s v="$147.03"/>
    <s v="$1,486.69"/>
    <s v="$8.22"/>
    <s v="$1,494.91"/>
    <n v="1486.69"/>
    <n v="1494.91"/>
    <n v="-8.2200000000000273"/>
    <n v="8.2200000000000006"/>
    <n v="147.03"/>
    <n v="1356.1000000000001"/>
    <n v="34.76"/>
    <n v="1355.87"/>
    <n v="1347.6499999999999"/>
    <n v="1339.4299999999998"/>
    <m/>
  </r>
  <r>
    <s v="6302-1"/>
    <x v="450"/>
    <s v="Dan Campbell"/>
    <s v="1/173-179 Bronte Rd,Waverley"/>
    <x v="0"/>
    <s v="NSW"/>
    <x v="3"/>
    <s v="Leighton Forrest"/>
    <s v="High"/>
    <s v="TechSavi Cordless Elite Duo"/>
    <x v="0"/>
    <s v="Small Box"/>
    <s v="Regular Air"/>
    <d v="2015-08-26T00:00:00"/>
    <s v="$60.59"/>
    <s v="$100.98"/>
    <s v="$40.39"/>
    <n v="22"/>
    <s v="$1,653.22"/>
    <n v="7.0000000000000007E-2"/>
    <s v="$66.59"/>
    <s v="$1,573.69"/>
    <s v="$7.18"/>
    <s v="$1,650.98"/>
    <n v="1573.69"/>
    <n v="1650.98"/>
    <n v="-77.289999999999964"/>
    <n v="7.18"/>
    <n v="66.59"/>
    <n v="1591.5700000000002"/>
    <n v="100.98"/>
    <n v="2162.1499999999996"/>
    <n v="2154.9699999999998"/>
    <n v="2147.79"/>
    <m/>
  </r>
  <r>
    <s v="6302-1"/>
    <x v="679"/>
    <s v="Carol Triggs"/>
    <s v="73 York St,Sydney"/>
    <x v="0"/>
    <s v="NSW"/>
    <x v="2"/>
    <s v="Tina Carlton"/>
    <s v="Medium"/>
    <s v="Binder Clips by OIC"/>
    <x v="0"/>
    <s v="Small Box"/>
    <s v="Regular Air"/>
    <d v="2015-12-24T00:00:00"/>
    <s v="$0.93"/>
    <s v="$1.48"/>
    <s v="$0.55"/>
    <n v="9"/>
    <s v="$35.70"/>
    <n v="0.01"/>
    <s v="$3.60"/>
    <s v="$32.93"/>
    <s v="$0.70"/>
    <s v="$33.93"/>
    <n v="32.93"/>
    <n v="33.93"/>
    <n v="-1"/>
    <n v="0.7"/>
    <n v="3.6"/>
    <n v="31.03"/>
    <n v="1.48"/>
    <n v="10.42"/>
    <n v="9.7200000000000006"/>
    <n v="9.0200000000000014"/>
    <m/>
  </r>
  <r>
    <s v="6302-1"/>
    <x v="424"/>
    <s v="Saphhira Shifley"/>
    <s v="Westfield Miranda, 600 Kingsway,Miranda"/>
    <x v="0"/>
    <s v="NSW"/>
    <x v="0"/>
    <s v="Preston Senome"/>
    <s v="Medium"/>
    <s v="Multimedia Mailers"/>
    <x v="0"/>
    <s v="Small Box"/>
    <s v="Express Air"/>
    <d v="2014-01-05T00:00:00"/>
    <s v="$99.39"/>
    <s v="$162.93"/>
    <s v="$63.54"/>
    <n v="13"/>
    <s v="$4,465.64"/>
    <n v="0.04"/>
    <s v="$49.61"/>
    <s v="$4,353.83"/>
    <s v="$19.99"/>
    <s v="$4,293.59"/>
    <n v="4353.83"/>
    <n v="4293.59"/>
    <n v="60.239999999999782"/>
    <n v="19.989999999999998"/>
    <n v="49.61"/>
    <n v="4263.97"/>
    <n v="162.93"/>
    <n v="2088.4699999999998"/>
    <n v="2068.48"/>
    <n v="2048.4900000000002"/>
    <m/>
  </r>
  <r>
    <s v="6303-1"/>
    <x v="632"/>
    <s v="Shirley Schmidt"/>
    <s v="60 Commercial Rd,Prahran"/>
    <x v="1"/>
    <s v="VIC"/>
    <x v="0"/>
    <s v="Yvette Biti"/>
    <s v="Medium"/>
    <s v="Artisan 479 Labels"/>
    <x v="0"/>
    <s v="Small Box"/>
    <s v="Regular Air"/>
    <d v="2016-05-10T00:00:00"/>
    <s v="$1.59"/>
    <s v="$2.61"/>
    <s v="$1.02"/>
    <n v="32"/>
    <s v="$159.64"/>
    <n v="0.1"/>
    <s v="$5.57"/>
    <s v="$146.71"/>
    <s v="$0.50"/>
    <s v="$137.94"/>
    <n v="146.71"/>
    <n v="137.94"/>
    <n v="8.7700000000000102"/>
    <n v="0.5"/>
    <n v="5.57"/>
    <n v="132.87"/>
    <n v="2.61"/>
    <n v="78.449999999999989"/>
    <n v="77.949999999999989"/>
    <n v="77.449999999999989"/>
    <m/>
  </r>
  <r>
    <s v="6303-1"/>
    <x v="824"/>
    <s v="Thais Sissman"/>
    <s v="53-55 Liverpool St,Sydney"/>
    <x v="0"/>
    <s v="NSW"/>
    <x v="1"/>
    <s v="Tina Carlton"/>
    <s v="Not Specified"/>
    <s v="Alto Memo Cubes"/>
    <x v="0"/>
    <s v="Wrap Bag"/>
    <s v="Express Air"/>
    <d v="2016-05-24T00:00:00"/>
    <s v="$3.32"/>
    <s v="$5.18"/>
    <s v="$1.86"/>
    <n v="39"/>
    <s v="$10.89"/>
    <n v="0.1"/>
    <s v="$0.00"/>
    <s v="$10.89"/>
    <s v="$2.04"/>
    <s v="$15.39"/>
    <n v="10.89"/>
    <n v="15.39"/>
    <n v="-4.5"/>
    <n v="2.04"/>
    <n v="0"/>
    <n v="17.43"/>
    <n v="5.18"/>
    <n v="204.05999999999997"/>
    <n v="202.01999999999998"/>
    <n v="199.98"/>
    <m/>
  </r>
  <r>
    <s v="6303-1"/>
    <x v="721"/>
    <s v="Greg Hansen"/>
    <s v="221 Barkly St,St Kilda"/>
    <x v="1"/>
    <s v="VIC"/>
    <x v="0"/>
    <s v="Yvette Biti"/>
    <s v="Medium"/>
    <s v="Smiths SlimLine Pencil Sharpener"/>
    <x v="0"/>
    <s v="Small Box"/>
    <s v="Express Air"/>
    <d v="2016-05-04T00:00:00"/>
    <s v="$4.79"/>
    <s v="$11.97"/>
    <s v="$7.18"/>
    <n v="36"/>
    <s v="$470.52"/>
    <n v="0.03"/>
    <s v="$34.75"/>
    <s v="$432.05"/>
    <s v="$5.81"/>
    <s v="$435.85"/>
    <n v="432.05"/>
    <n v="435.85"/>
    <n v="-3.8000000000000114"/>
    <n v="5.81"/>
    <n v="34.75"/>
    <n v="406.91"/>
    <n v="11.97"/>
    <n v="401.98"/>
    <n v="396.17"/>
    <n v="390.36"/>
    <m/>
  </r>
  <r>
    <s v="6303-1"/>
    <x v="9"/>
    <s v="Ritsa Hightower"/>
    <s v="1/160 Anzac Parade,Kensington"/>
    <x v="0"/>
    <s v="NSW"/>
    <x v="3"/>
    <s v="Natasha Song"/>
    <s v="Critical"/>
    <s v="TechSavi Access Keyboard"/>
    <x v="1"/>
    <s v="Small Box"/>
    <s v="Express Air"/>
    <d v="2014-10-04T00:00:00"/>
    <s v="$10.07"/>
    <s v="$15.98"/>
    <s v="$5.91"/>
    <n v="22"/>
    <s v="$1,079.62"/>
    <n v="0.1"/>
    <s v="$30.83"/>
    <s v="$1,558.43"/>
    <s v="$4.00"/>
    <s v="$1,549.65"/>
    <n v="1558.43"/>
    <n v="1549.65"/>
    <n v="8.7799999999999727"/>
    <n v="4"/>
    <n v="30.83"/>
    <n v="1522.8200000000002"/>
    <n v="15.98"/>
    <n v="324.73"/>
    <n v="320.73"/>
    <n v="316.73"/>
    <m/>
  </r>
  <r>
    <s v="6303-1"/>
    <x v="824"/>
    <s v="Thais Sissman"/>
    <s v="53-55 Liverpool St,Sydney"/>
    <x v="0"/>
    <s v="NSW"/>
    <x v="1"/>
    <s v="Tina Carlton"/>
    <s v="Critical"/>
    <s v="Beekin 6 Outlet Metallic Surge Strip"/>
    <x v="0"/>
    <s v="Wrap Bag"/>
    <s v="Regular Air"/>
    <d v="2016-05-24T00:00:00"/>
    <s v="$4.46"/>
    <s v="$10.89"/>
    <s v="$6.43"/>
    <n v="19"/>
    <s v="$10.99"/>
    <n v="0.03"/>
    <s v="$0.00"/>
    <s v="$10.89"/>
    <s v="$4.50"/>
    <s v="$15.39"/>
    <n v="10.89"/>
    <n v="15.39"/>
    <n v="-4.5"/>
    <n v="4.5"/>
    <n v="0"/>
    <n v="19.89"/>
    <n v="10.89"/>
    <n v="211.41000000000003"/>
    <n v="206.91000000000003"/>
    <n v="202.41000000000003"/>
    <m/>
  </r>
  <r>
    <s v="6303-1"/>
    <x v="825"/>
    <s v="Lena Creightor"/>
    <s v="127 Liverpool St,Sydney"/>
    <x v="0"/>
    <s v="NSW"/>
    <x v="3"/>
    <s v="Samantha Chairs"/>
    <s v="Low"/>
    <s v="Artisan 479 Labels"/>
    <x v="1"/>
    <s v="Jumbo Drum"/>
    <s v="Delivery Truck"/>
    <d v="2016-03-11T00:00:00"/>
    <s v="$1.59"/>
    <s v="$2.61"/>
    <s v="$1.02"/>
    <n v="42"/>
    <s v="$35.44"/>
    <n v="0"/>
    <s v="$0.35"/>
    <s v="$34.25"/>
    <s v="$0.50"/>
    <s v="$35.34"/>
    <n v="34.25"/>
    <n v="35.340000000000003"/>
    <n v="-1.0900000000000034"/>
    <n v="0.5"/>
    <n v="0.35"/>
    <n v="35.49"/>
    <n v="2.61"/>
    <n v="109.77"/>
    <n v="109.27"/>
    <n v="108.77"/>
    <m/>
  </r>
  <r>
    <s v="6303-1"/>
    <x v="824"/>
    <s v="Thais Sissman"/>
    <s v="53-55 Liverpool St,Sydney"/>
    <x v="0"/>
    <s v="NSW"/>
    <x v="3"/>
    <s v="Tina Carlton"/>
    <s v="Not Specified"/>
    <s v="Beekin 6 Outlet Metallic Surge Strip"/>
    <x v="0"/>
    <s v="Small Box"/>
    <s v="Regular Air"/>
    <d v="2016-05-24T00:00:00"/>
    <s v="$4.46"/>
    <s v="$10.89"/>
    <s v="$6.43"/>
    <n v="42"/>
    <s v="$10.89"/>
    <n v="0"/>
    <s v="$0.00"/>
    <s v="$10.89"/>
    <s v="$4.50"/>
    <s v="$15.39"/>
    <n v="10.89"/>
    <n v="15.39"/>
    <n v="-4.5"/>
    <n v="4.5"/>
    <n v="0"/>
    <n v="19.89"/>
    <n v="10.89"/>
    <n v="461.88"/>
    <n v="457.38"/>
    <n v="452.88"/>
    <m/>
  </r>
  <r>
    <s v="6303-1"/>
    <x v="298"/>
    <s v="Nick Zandusky"/>
    <s v="224A Gertrude St,Fitzroy"/>
    <x v="1"/>
    <s v="VIC"/>
    <x v="0"/>
    <s v="Connor Betts"/>
    <s v="High"/>
    <s v="TypeRight Side-Opening Peel &amp; Seel Expanding Envelopes"/>
    <x v="1"/>
    <s v="Jumbo Drum"/>
    <s v="Delivery Truck"/>
    <d v="2014-01-11T00:00:00"/>
    <s v="$54.29"/>
    <s v="$90.48"/>
    <s v="$36.19"/>
    <n v="44"/>
    <s v="$2,506.38"/>
    <n v="0.03"/>
    <s v="$45.30"/>
    <s v="$1,608.95"/>
    <s v="$19.99"/>
    <s v="$3,394.64"/>
    <n v="1608.95"/>
    <n v="3394.64"/>
    <n v="-1785.6899999999998"/>
    <n v="19.989999999999998"/>
    <n v="45.3"/>
    <n v="3369.3299999999995"/>
    <n v="90.48"/>
    <n v="3955.81"/>
    <n v="3935.82"/>
    <n v="3915.8300000000004"/>
    <m/>
  </r>
  <r>
    <s v="6303-1"/>
    <x v="776"/>
    <s v="Vivek Grady"/>
    <s v="99 Lygon Street,East Brunswick"/>
    <x v="1"/>
    <s v="VIC"/>
    <x v="1"/>
    <s v="Connor Betts"/>
    <s v="Low"/>
    <s v="Binding Machine Supplies"/>
    <x v="0"/>
    <s v="Small Box"/>
    <s v="Regular Air"/>
    <d v="2016-08-22T00:00:00"/>
    <s v="$18.38"/>
    <s v="$29.17"/>
    <s v="$10.79"/>
    <n v="34"/>
    <s v="$46.96"/>
    <n v="0.06"/>
    <s v="$1.42"/>
    <s v="$44.55"/>
    <s v="$6.27"/>
    <s v="$45.46"/>
    <n v="44.55"/>
    <n v="45.46"/>
    <n v="-0.91000000000000369"/>
    <n v="6.27"/>
    <n v="1.42"/>
    <n v="50.31"/>
    <n v="29.17"/>
    <n v="996.63000000000011"/>
    <n v="990.36000000000013"/>
    <n v="984.09000000000015"/>
    <m/>
  </r>
  <r>
    <s v="6303-1"/>
    <x v="824"/>
    <s v="Thais Sissman"/>
    <s v="53-55 Liverpool St,Sydney"/>
    <x v="0"/>
    <s v="NSW"/>
    <x v="0"/>
    <s v="Tina Carlton"/>
    <s v="High"/>
    <s v="Alto Memo Cubes"/>
    <x v="0"/>
    <s v="Small Box"/>
    <s v="Regular Air"/>
    <d v="2016-05-24T00:00:00"/>
    <s v="$3.32"/>
    <s v="$5.18"/>
    <s v="$1.86"/>
    <n v="27"/>
    <s v="$10.89"/>
    <n v="0"/>
    <s v="$0.00"/>
    <s v="$10.89"/>
    <s v="$2.04"/>
    <s v="$15.39"/>
    <n v="10.89"/>
    <n v="15.39"/>
    <n v="-4.5"/>
    <n v="2.04"/>
    <n v="0"/>
    <n v="17.43"/>
    <n v="5.18"/>
    <n v="141.89999999999998"/>
    <n v="139.85999999999999"/>
    <n v="137.82"/>
    <m/>
  </r>
  <r>
    <s v="6303-1"/>
    <x v="824"/>
    <s v="Thais Sissman"/>
    <s v="53-55 Liverpool St,Sydney"/>
    <x v="0"/>
    <s v="NSW"/>
    <x v="0"/>
    <s v="Tina Carlton"/>
    <s v="Critical"/>
    <s v="Beekin 6 Outlet Metallic Surge Strip"/>
    <x v="0"/>
    <s v="Wrap Bag"/>
    <s v="Regular Air"/>
    <d v="2016-05-24T00:00:00"/>
    <s v="$4.46"/>
    <s v="$10.89"/>
    <s v="$6.43"/>
    <n v="34"/>
    <s v="$10.89"/>
    <n v="0.03"/>
    <s v="$0.00"/>
    <s v="$10.89"/>
    <s v="$4.50"/>
    <s v="$15.39"/>
    <n v="10.89"/>
    <n v="15.39"/>
    <n v="-4.5"/>
    <n v="4.5"/>
    <n v="0"/>
    <n v="19.89"/>
    <n v="10.89"/>
    <n v="374.76"/>
    <n v="370.26"/>
    <n v="365.76"/>
    <m/>
  </r>
  <r>
    <s v="6304-1"/>
    <x v="197"/>
    <s v="Jennifer Patt"/>
    <s v="523 King St,Newtown"/>
    <x v="0"/>
    <s v="NSW"/>
    <x v="3"/>
    <s v="Aanya Zhang"/>
    <s v="Medium"/>
    <s v="Cando S750 Color Inkjet Printer"/>
    <x v="0"/>
    <s v="Small Box"/>
    <s v="Regular Air"/>
    <d v="2013-08-22T00:00:00"/>
    <s v="$75.00"/>
    <s v="$120.97"/>
    <s v="$45.97"/>
    <n v="50"/>
    <s v="$3,764.68"/>
    <n v="7.0000000000000007E-2"/>
    <s v="$264.96"/>
    <s v="$3,799.30"/>
    <s v="$26.30"/>
    <s v="$3,616.11"/>
    <n v="3799.3"/>
    <n v="3616.11"/>
    <n v="183.19000000000005"/>
    <n v="26.3"/>
    <n v="264.95999999999998"/>
    <n v="3377.4500000000003"/>
    <n v="120.97"/>
    <n v="5809.84"/>
    <n v="5783.54"/>
    <n v="5757.24"/>
    <m/>
  </r>
  <r>
    <s v="6304-1"/>
    <x v="240"/>
    <s v="Jenna Caffey"/>
    <s v="470 Anzac Parade,Kingsford"/>
    <x v="0"/>
    <s v="NSW"/>
    <x v="3"/>
    <s v="Tina Carlton"/>
    <s v="Low"/>
    <s v="3Max Polarizing Task Lamp with Clamp Arm, Light Gray"/>
    <x v="0"/>
    <s v="Small Box"/>
    <s v="Regular Air"/>
    <d v="2013-05-16T00:00:00"/>
    <s v="$56.16"/>
    <s v="$136.98"/>
    <s v="$80.82"/>
    <n v="32"/>
    <s v="$6,509.85"/>
    <n v="0.1"/>
    <s v="$224.07"/>
    <s v="$5,685.83"/>
    <s v="$24.49"/>
    <s v="$5,590.54"/>
    <n v="5685.83"/>
    <n v="5590.54"/>
    <n v="95.289999999999964"/>
    <n v="24.49"/>
    <n v="224.07"/>
    <n v="5390.96"/>
    <n v="136.97999999999999"/>
    <n v="4183.78"/>
    <n v="4159.29"/>
    <n v="4134.8"/>
    <m/>
  </r>
  <r>
    <s v="6304-1"/>
    <x v="617"/>
    <s v="Christine Phan"/>
    <s v="10 O'Connell St,Sydney"/>
    <x v="0"/>
    <s v="NSW"/>
    <x v="3"/>
    <s v="Aanya Zhang"/>
    <s v="Critical"/>
    <s v="Adesso Programmable 142-Key Keyboard"/>
    <x v="0"/>
    <s v="Small Box"/>
    <s v="Regular Air"/>
    <d v="2016-09-26T00:00:00"/>
    <s v="$32.02"/>
    <s v="$152.48"/>
    <s v="$120.46"/>
    <n v="41"/>
    <s v="$6,732.32"/>
    <n v="0.04"/>
    <s v="$77.04"/>
    <s v="$6,603.10"/>
    <s v="$4.00"/>
    <s v="$6,635.33"/>
    <n v="6603.1"/>
    <n v="6635.33"/>
    <n v="-32.229999999999563"/>
    <n v="4"/>
    <n v="77.040000000000006"/>
    <n v="6562.29"/>
    <n v="152.47999999999999"/>
    <n v="6178.6399999999994"/>
    <n v="6174.6399999999994"/>
    <n v="6170.6399999999994"/>
    <m/>
  </r>
  <r>
    <s v="6304-1"/>
    <x v="744"/>
    <s v="Chuck Clark"/>
    <s v="53-55 Liverpool St,Sydney"/>
    <x v="0"/>
    <s v="NSW"/>
    <x v="1"/>
    <s v="Tina Carlton"/>
    <s v="Medium"/>
    <s v="HFX LaserJet 3310 Copier"/>
    <x v="0"/>
    <s v="Small Box"/>
    <s v="Regular Air"/>
    <d v="2016-10-20T00:00:00"/>
    <s v="$377.99"/>
    <s v="$599.99"/>
    <s v="$222.00"/>
    <n v="10"/>
    <s v="$2,759.32"/>
    <n v="0.01"/>
    <s v="$136.47"/>
    <s v="$2,741.55"/>
    <s v="$24.49"/>
    <s v="$2,757.20"/>
    <n v="2741.55"/>
    <n v="2757.2"/>
    <n v="-15.649999999999636"/>
    <n v="24.49"/>
    <n v="136.47"/>
    <n v="2645.22"/>
    <n v="599.99"/>
    <n v="5887.9199999999992"/>
    <n v="5863.4299999999994"/>
    <n v="5838.94"/>
    <m/>
  </r>
  <r>
    <s v="6304-1"/>
    <x v="463"/>
    <s v="Paul Knutson"/>
    <s v="1/173-179 Bronte Rd,Waverley"/>
    <x v="0"/>
    <s v="NSW"/>
    <x v="2"/>
    <s v="Leighton Forrest"/>
    <s v="Low"/>
    <s v="Adesso Programmable 142-Key Keyboard"/>
    <x v="0"/>
    <s v="Small Pack"/>
    <s v="Express Air"/>
    <d v="2015-02-03T00:00:00"/>
    <s v="$32.02"/>
    <s v="$152.48"/>
    <s v="$120.46"/>
    <n v="49"/>
    <s v="$6,534.62"/>
    <n v="0.08"/>
    <s v="$677.72"/>
    <s v="$6,603.12"/>
    <s v="$4.00"/>
    <s v="$6,633.31"/>
    <n v="6603.12"/>
    <n v="6633.31"/>
    <n v="-30.190000000000509"/>
    <n v="4"/>
    <n v="677.72"/>
    <n v="5959.59"/>
    <n v="152.47999999999999"/>
    <n v="6797.7999999999993"/>
    <n v="6793.7999999999993"/>
    <n v="6789.7999999999993"/>
    <m/>
  </r>
  <r>
    <s v="6305-1"/>
    <x v="698"/>
    <s v="Rick Wissen"/>
    <s v="81 MacLeay St,Potts Point"/>
    <x v="0"/>
    <s v="NSW"/>
    <x v="1"/>
    <s v="Samantha Chairs"/>
    <s v="Critical"/>
    <s v="Multi-Use Personal File Cart and Caster Set, Three Stacking Bins"/>
    <x v="0"/>
    <s v="Small Box"/>
    <s v="Regular Air"/>
    <d v="2016-02-25T00:00:00"/>
    <s v="$14.95"/>
    <s v="$34.76"/>
    <s v="$19.81"/>
    <n v="32"/>
    <s v="$1,650.32"/>
    <n v="0.09"/>
    <s v="$15.59"/>
    <s v="$1,593.61"/>
    <s v="$8.22"/>
    <s v="$1,640.58"/>
    <n v="1593.61"/>
    <n v="1640.58"/>
    <n v="-46.970000000000027"/>
    <n v="8.2200000000000006"/>
    <n v="15.59"/>
    <n v="1633.21"/>
    <n v="34.76"/>
    <n v="1104.95"/>
    <n v="1096.73"/>
    <n v="1088.51"/>
    <m/>
  </r>
  <r>
    <s v="6305-1"/>
    <x v="4"/>
    <s v="Christina Vanderzanden"/>
    <s v="188 Pitt Street,Sydney"/>
    <x v="0"/>
    <s v="NSW"/>
    <x v="0"/>
    <s v="Tina Carlton"/>
    <s v="Not Specified"/>
    <s v="HFX 6S Scientific Calculator"/>
    <x v="0"/>
    <s v="Wrap Bag"/>
    <s v="Express Air"/>
    <d v="2014-09-17T00:00:00"/>
    <s v="$7.92"/>
    <s v="$12.99"/>
    <s v="$5.07"/>
    <n v="35"/>
    <s v="$1,663.45"/>
    <n v="0.01"/>
    <s v="$169.64"/>
    <s v="$1,663.93"/>
    <s v="$9.44"/>
    <s v="$1,600.58"/>
    <n v="1663.93"/>
    <n v="1600.58"/>
    <n v="63.350000000000136"/>
    <n v="9.44"/>
    <n v="169.64"/>
    <n v="1440.38"/>
    <n v="12.99"/>
    <n v="294.45000000000005"/>
    <n v="285.01000000000005"/>
    <n v="275.57000000000005"/>
    <m/>
  </r>
  <r>
    <s v="6305-1"/>
    <x v="306"/>
    <s v="Erin Ashbrook"/>
    <s v="73 York St,Sydney"/>
    <x v="0"/>
    <s v="NSW"/>
    <x v="1"/>
    <s v="Tina Carlton"/>
    <s v="Low"/>
    <s v="Artisan Hi-Liter GlideStik Fluorescent Highlighter, Yellow Ink"/>
    <x v="0"/>
    <s v="Small Box"/>
    <s v="Regular Air"/>
    <d v="2016-11-30T00:00:00"/>
    <s v="$1.92"/>
    <s v="$3.26"/>
    <s v="$1.34"/>
    <n v="19"/>
    <s v="$38.00"/>
    <n v="0.09"/>
    <s v="$1.54"/>
    <s v="$36.86"/>
    <s v="$1.86"/>
    <s v="$38.25"/>
    <n v="36.86"/>
    <n v="38.25"/>
    <n v="-1.3900000000000006"/>
    <n v="1.86"/>
    <n v="1.54"/>
    <n v="38.57"/>
    <n v="3.26"/>
    <n v="62.26"/>
    <n v="60.4"/>
    <n v="58.54"/>
    <m/>
  </r>
  <r>
    <s v="6305-1"/>
    <x v="343"/>
    <s v="Maria Bertelson"/>
    <s v="188 Pitt Street,Sydney"/>
    <x v="0"/>
    <s v="NSW"/>
    <x v="1"/>
    <s v="Tina Carlton"/>
    <s v="High"/>
    <s v="Smiths General Use 3-Ring Binders"/>
    <x v="0"/>
    <s v="Small Pack"/>
    <s v="Regular Air"/>
    <d v="2016-01-19T00:00:00"/>
    <s v="$1.18"/>
    <s v="$1.88"/>
    <s v="$0.70"/>
    <n v="23"/>
    <s v="$41.66"/>
    <n v="0.01"/>
    <s v="$1.65"/>
    <s v="$37.61"/>
    <s v="$1.49"/>
    <s v="$31.94"/>
    <n v="37.61"/>
    <n v="31.94"/>
    <n v="5.6699999999999982"/>
    <n v="1.49"/>
    <n v="1.65"/>
    <n v="31.78"/>
    <n v="1.88"/>
    <n v="43.08"/>
    <n v="41.589999999999996"/>
    <n v="40.099999999999994"/>
    <m/>
  </r>
  <r>
    <s v="6305-1"/>
    <x v="42"/>
    <s v="Mickael Khring"/>
    <s v="224A Gertrude St,Fitzroy"/>
    <x v="1"/>
    <s v="VIC"/>
    <x v="0"/>
    <s v="Connor Betts"/>
    <s v="High"/>
    <s v="HFX 6S Scientific Calculator"/>
    <x v="0"/>
    <s v="Small Box"/>
    <s v="Regular Air"/>
    <d v="2015-06-21T00:00:00"/>
    <s v="$7.92"/>
    <s v="$12.99"/>
    <s v="$5.07"/>
    <n v="48"/>
    <s v="$4,373.58"/>
    <n v="0.02"/>
    <s v="$224.68"/>
    <s v="$4,231.85"/>
    <s v="$9.44"/>
    <s v="$3,826.85"/>
    <n v="4231.8500000000004"/>
    <n v="3826.85"/>
    <n v="405.00000000000045"/>
    <n v="9.44"/>
    <n v="224.68"/>
    <n v="3611.61"/>
    <n v="12.99"/>
    <n v="408.28"/>
    <n v="398.84"/>
    <n v="389.4"/>
    <m/>
  </r>
  <r>
    <s v="6305-1"/>
    <x v="751"/>
    <s v="Shaun Weien"/>
    <s v="310 Wattle St,Ultimo"/>
    <x v="0"/>
    <s v="NSW"/>
    <x v="0"/>
    <s v="Aanya Zhang"/>
    <s v="High"/>
    <s v="Pizazz Drawing Pencil Set"/>
    <x v="0"/>
    <s v="Wrap Bag"/>
    <s v="Regular Air"/>
    <d v="2016-05-07T00:00:00"/>
    <s v="$1.53"/>
    <s v="$2.78"/>
    <s v="$1.25"/>
    <n v="22"/>
    <s v="$48.75"/>
    <n v="0.04"/>
    <s v="$4.04"/>
    <s v="$46.92"/>
    <s v="$1.34"/>
    <s v="$16.06"/>
    <n v="46.92"/>
    <n v="16.059999999999999"/>
    <n v="30.860000000000003"/>
    <n v="1.34"/>
    <n v="4.04"/>
    <n v="13.36"/>
    <n v="2.78"/>
    <n v="58.46"/>
    <n v="57.12"/>
    <n v="55.779999999999994"/>
    <m/>
  </r>
  <r>
    <s v="6305-1"/>
    <x v="668"/>
    <s v="Guy Armstrong"/>
    <s v="6 Mary St,Newtown"/>
    <x v="0"/>
    <s v="NSW"/>
    <x v="0"/>
    <s v="Samantha Chairs"/>
    <s v="High"/>
    <s v="Artisan Binder Labels"/>
    <x v="0"/>
    <s v="Small Box"/>
    <s v="Regular Air"/>
    <d v="2015-08-20T00:00:00"/>
    <s v="$2.45"/>
    <s v="$3.89"/>
    <s v="$1.44"/>
    <n v="47"/>
    <s v="$80.88"/>
    <n v="0"/>
    <s v="$1.75"/>
    <s v="$88.13"/>
    <s v="$7.01"/>
    <s v="$98.21"/>
    <n v="88.13"/>
    <n v="98.21"/>
    <n v="-10.079999999999998"/>
    <n v="7.01"/>
    <n v="1.75"/>
    <n v="103.47"/>
    <n v="3.89"/>
    <n v="188.09"/>
    <n v="181.08"/>
    <n v="174.07000000000002"/>
    <m/>
  </r>
  <r>
    <s v="6306-1"/>
    <x v="826"/>
    <s v="Sandra Flanagan"/>
    <s v="359 Crown Street,Surry Hills"/>
    <x v="0"/>
    <s v="NSW"/>
    <x v="0"/>
    <s v="Phoebe Gour"/>
    <s v="High"/>
    <s v="300 Series Non-Flip"/>
    <x v="0"/>
    <s v="Small Box"/>
    <s v="Regular Air"/>
    <d v="2016-03-18T00:00:00"/>
    <s v="$62.40"/>
    <s v="$155.99"/>
    <s v="$93.59"/>
    <n v="11"/>
    <s v="$4,421.74"/>
    <n v="0.02"/>
    <s v="$0.00"/>
    <s v="$3,794.22"/>
    <s v="$8.08"/>
    <s v="$3,796.20"/>
    <n v="3794.22"/>
    <n v="3796.2"/>
    <n v="-1.9800000000000182"/>
    <n v="8.08"/>
    <n v="0"/>
    <n v="3804.2799999999997"/>
    <n v="155.99"/>
    <n v="1723.97"/>
    <n v="1715.89"/>
    <n v="1707.8100000000002"/>
    <m/>
  </r>
  <r>
    <s v="6306-1"/>
    <x v="785"/>
    <s v="Monica Federle"/>
    <s v="834 Bourke St,Waterloo"/>
    <x v="0"/>
    <s v="NSW"/>
    <x v="1"/>
    <s v="Charlie Bui"/>
    <s v="High"/>
    <s v="DrawIt Pizazz Watercolor Pencils, 10-Color Set with Brush"/>
    <x v="0"/>
    <s v="Wrap Bag"/>
    <s v="Regular Air"/>
    <d v="2016-02-20T00:00:00"/>
    <s v="$2.39"/>
    <s v="$4.26"/>
    <s v="$1.87"/>
    <n v="44"/>
    <s v="$21.60"/>
    <n v="7.0000000000000007E-2"/>
    <s v="$2.48"/>
    <s v="$22.09"/>
    <s v="$1.20"/>
    <s v="$22.29"/>
    <n v="22.09"/>
    <n v="22.29"/>
    <n v="-0.19999999999999929"/>
    <n v="1.2"/>
    <n v="2.48"/>
    <n v="21.009999999999998"/>
    <n v="4.26"/>
    <n v="186.16"/>
    <n v="184.96"/>
    <n v="183.76000000000002"/>
    <m/>
  </r>
  <r>
    <s v="6306-1"/>
    <x v="207"/>
    <s v="Berenike Kampe"/>
    <s v="180 High Street,Windsor"/>
    <x v="1"/>
    <s v="VIC"/>
    <x v="2"/>
    <s v="Connor Betts"/>
    <s v="Not Specified"/>
    <s v="UGen Ultra Cordless Optical Suite"/>
    <x v="0"/>
    <s v="Wrap Bag"/>
    <s v="Regular Air"/>
    <d v="2013-07-07T00:00:00"/>
    <s v="$54.52"/>
    <s v="$100.97"/>
    <s v="$46.45"/>
    <n v="14"/>
    <s v="$2,709.92"/>
    <n v="0.09"/>
    <s v="$6,094.90"/>
    <s v="$28,299.51"/>
    <s v="$7.18"/>
    <s v="$2,954.60"/>
    <n v="28299.51"/>
    <n v="2954.6"/>
    <n v="25344.91"/>
    <n v="7.18"/>
    <n v="6094.9"/>
    <n v="-3133.12"/>
    <n v="100.97"/>
    <n v="-4674.1399999999994"/>
    <n v="-4681.32"/>
    <n v="-4688.5"/>
    <m/>
  </r>
  <r>
    <s v="6306-1"/>
    <x v="803"/>
    <s v="Annie Bross"/>
    <s v="188 Pitt Street,Sydney"/>
    <x v="0"/>
    <s v="NSW"/>
    <x v="2"/>
    <s v="Tina Carlton"/>
    <s v="Medium"/>
    <s v="Assorted Color Push Pins"/>
    <x v="0"/>
    <s v="Small Box"/>
    <s v="Express Air"/>
    <d v="2016-02-29T00:00:00"/>
    <s v="$0.87"/>
    <s v="$1.81"/>
    <s v="$0.94"/>
    <n v="20"/>
    <s v="$22.10"/>
    <n v="0.1"/>
    <s v="$2.06"/>
    <s v="$21.22"/>
    <s v="$0.75"/>
    <s v="$22.95"/>
    <n v="21.22"/>
    <n v="22.95"/>
    <n v="-1.7300000000000004"/>
    <n v="0.75"/>
    <n v="2.06"/>
    <n v="21.64"/>
    <n v="1.81"/>
    <n v="34.89"/>
    <n v="34.14"/>
    <n v="33.39"/>
    <m/>
  </r>
  <r>
    <s v="6306-1"/>
    <x v="827"/>
    <s v="Daniel Lacy"/>
    <s v="85-113 Dunning Ave,Rosebery"/>
    <x v="0"/>
    <s v="NSW"/>
    <x v="0"/>
    <s v="Mihael Khan"/>
    <s v="Critical"/>
    <s v="DrawIt Pizazz Watercolor Pencils, 10-Color Set with Brush"/>
    <x v="0"/>
    <s v="Small Box"/>
    <s v="Regular Air"/>
    <d v="2016-05-24T00:00:00"/>
    <s v="$2.39"/>
    <s v="$4.26"/>
    <s v="$1.87"/>
    <n v="23"/>
    <s v="$21.30"/>
    <n v="0.02"/>
    <s v="$0.21"/>
    <s v="$21.09"/>
    <s v="$1.20"/>
    <s v="$22.29"/>
    <n v="21.09"/>
    <n v="22.29"/>
    <n v="-1.1999999999999993"/>
    <n v="1.2"/>
    <n v="0.21"/>
    <n v="23.279999999999998"/>
    <n v="4.26"/>
    <n v="98.97"/>
    <n v="97.77"/>
    <n v="96.57"/>
    <m/>
  </r>
  <r>
    <s v="6306-1"/>
    <x v="827"/>
    <s v="Daniel Lacy"/>
    <s v="85-113 Dunning Ave,Roseberry"/>
    <x v="0"/>
    <s v="NSW"/>
    <x v="2"/>
    <s v="Mihael Khan"/>
    <s v="Critical"/>
    <s v="DrawIt Pizazz Watercolor Pencils, 10-Color Set with Brush"/>
    <x v="0"/>
    <s v="Wrap Bag"/>
    <s v="Regular Air"/>
    <d v="2016-05-24T00:00:00"/>
    <s v="$2.39"/>
    <s v="$4.26"/>
    <s v="$1.87"/>
    <n v="43"/>
    <s v="$21.30"/>
    <n v="0.1"/>
    <s v="$0.21"/>
    <s v="$21.09"/>
    <s v="$1.20"/>
    <s v="$22.29"/>
    <n v="21.09"/>
    <n v="22.29"/>
    <n v="-1.1999999999999993"/>
    <n v="1.2"/>
    <n v="0.21"/>
    <n v="23.279999999999998"/>
    <n v="4.26"/>
    <n v="184.16999999999996"/>
    <n v="182.96999999999997"/>
    <n v="181.76999999999998"/>
    <m/>
  </r>
  <r>
    <s v="6306-1"/>
    <x v="828"/>
    <s v="Steve Nguyen"/>
    <s v="61 York St,Sydney"/>
    <x v="0"/>
    <s v="NSW"/>
    <x v="0"/>
    <s v="Leighton Forrest"/>
    <s v="High"/>
    <s v="Cando PC940 Copier"/>
    <x v="1"/>
    <s v="Small Box"/>
    <s v="Regular Air"/>
    <d v="2016-12-02T00:00:00"/>
    <s v="$278.99"/>
    <s v="$449.99"/>
    <s v="$171.00"/>
    <n v="48"/>
    <s v="$4,200.90"/>
    <n v="0.02"/>
    <s v="$424.07"/>
    <s v="$3,799.59"/>
    <s v="$49.00"/>
    <s v="$3,594.83"/>
    <n v="3799.59"/>
    <n v="3594.83"/>
    <n v="204.76000000000022"/>
    <n v="49"/>
    <n v="424.07"/>
    <n v="3219.7599999999998"/>
    <n v="449.99"/>
    <n v="21224.45"/>
    <n v="21175.45"/>
    <n v="21126.45"/>
    <m/>
  </r>
  <r>
    <s v="6306-1"/>
    <x v="32"/>
    <s v="Bart Watters"/>
    <s v="Westfield 1 Anderson St,Chatswood"/>
    <x v="0"/>
    <s v="NSW"/>
    <x v="0"/>
    <s v="Nicholas Fernandes"/>
    <s v="Medium"/>
    <s v="Cando PC940 Copier"/>
    <x v="0"/>
    <s v="Small Box"/>
    <s v="Regular Air"/>
    <d v="2014-09-13T00:00:00"/>
    <s v="$278.99"/>
    <s v="$449.99"/>
    <s v="$171.00"/>
    <n v="37"/>
    <s v="$1,059.77"/>
    <n v="0.01"/>
    <s v="$105.79"/>
    <s v="$1,098.19"/>
    <s v="$49.00"/>
    <s v="$1,032.32"/>
    <n v="1098.19"/>
    <n v="1032.32"/>
    <n v="65.870000000000118"/>
    <n v="49"/>
    <n v="105.79"/>
    <n v="975.53"/>
    <n v="449.99"/>
    <n v="16592.84"/>
    <n v="16543.84"/>
    <n v="16494.84"/>
    <m/>
  </r>
  <r>
    <s v="6309-1"/>
    <x v="600"/>
    <s v="Adrian Shami"/>
    <s v="Sydney Fish Market, Bank Street, Sydney"/>
    <x v="0"/>
    <s v="NSW"/>
    <x v="2"/>
    <s v="Phoebe Gour"/>
    <s v="Medium"/>
    <s v="TypeRight  Top-Opening Peel &amp; Seel  Envelopes, Gray"/>
    <x v="0"/>
    <s v="Wrap Bag"/>
    <s v="Regular Air"/>
    <d v="2016-04-11T00:00:00"/>
    <s v="$21.56"/>
    <s v="$35.94"/>
    <s v="$14.38"/>
    <n v="10"/>
    <s v="$1,578.74"/>
    <n v="0.1"/>
    <s v="$164.04"/>
    <s v="$1,650.78"/>
    <s v="$6.66"/>
    <s v="$1,605.28"/>
    <n v="1650.78"/>
    <n v="1605.28"/>
    <n v="45.5"/>
    <n v="6.66"/>
    <n v="164.04"/>
    <n v="1447.9"/>
    <n v="35.94"/>
    <n v="202.01999999999998"/>
    <n v="195.35999999999999"/>
    <n v="188.7"/>
    <m/>
  </r>
  <r>
    <s v="6309-1"/>
    <x v="317"/>
    <s v="Lisa DeCherney"/>
    <s v="523 King St,Newtown"/>
    <x v="0"/>
    <s v="NSW"/>
    <x v="3"/>
    <s v="Aanya Zhang"/>
    <s v="Low"/>
    <s v="Artisan Reinforcements for Hole-Punch Pages"/>
    <x v="0"/>
    <s v="Wrap Bag"/>
    <s v="Regular Air"/>
    <d v="2015-10-19T00:00:00"/>
    <s v="$1.19"/>
    <s v="$1.98"/>
    <s v="$0.79"/>
    <n v="48"/>
    <s v="$57.93"/>
    <n v="0.1"/>
    <s v="$0.00"/>
    <s v="$53.93"/>
    <s v="$4.77"/>
    <s v="$65.60"/>
    <n v="53.93"/>
    <n v="65.599999999999994"/>
    <n v="-11.669999999999995"/>
    <n v="4.7699999999999996"/>
    <n v="0"/>
    <n v="70.36999999999999"/>
    <n v="1.98"/>
    <n v="99.809999999999988"/>
    <n v="95.039999999999992"/>
    <n v="90.27"/>
    <m/>
  </r>
  <r>
    <s v="6309-1"/>
    <x v="708"/>
    <s v="Brad Thomas"/>
    <s v="152 Bunnerong Road,Eastgardens"/>
    <x v="0"/>
    <s v="NSW"/>
    <x v="1"/>
    <s v="Tina Carlton"/>
    <s v="Medium"/>
    <s v="Pizazz Colored Pencils"/>
    <x v="0"/>
    <s v="Wrap Bag"/>
    <s v="Express Air"/>
    <d v="2016-12-15T00:00:00"/>
    <s v="$1.76"/>
    <s v="$2.94"/>
    <s v="$1.18"/>
    <n v="3"/>
    <s v="$52.92"/>
    <n v="0.1"/>
    <s v="$0.63"/>
    <s v="$52.64"/>
    <s v="$0.81"/>
    <s v="$59.33"/>
    <n v="52.64"/>
    <n v="59.33"/>
    <n v="-6.6899999999999977"/>
    <n v="0.81"/>
    <n v="0.63"/>
    <n v="59.51"/>
    <n v="2.94"/>
    <n v="9"/>
    <n v="8.19"/>
    <n v="7.379999999999999"/>
    <m/>
  </r>
  <r>
    <s v="6309-1"/>
    <x v="339"/>
    <s v="Michael Chel"/>
    <s v="310 Wattle St,Ultimo"/>
    <x v="0"/>
    <s v="NSW"/>
    <x v="1"/>
    <s v="Aanya Zhang"/>
    <s v="High"/>
    <s v="Pizazz Colored Pencils"/>
    <x v="1"/>
    <s v="Small Pack"/>
    <s v="Regular Air"/>
    <d v="2015-12-10T00:00:00"/>
    <s v="$1.76"/>
    <s v="$2.94"/>
    <s v="$1.18"/>
    <n v="35"/>
    <s v="$63.32"/>
    <n v="0"/>
    <s v="$4.43"/>
    <s v="$62.89"/>
    <s v="$0.81"/>
    <s v="$63.70"/>
    <n v="62.89"/>
    <n v="63.7"/>
    <n v="-0.81000000000000227"/>
    <n v="0.81"/>
    <n v="4.43"/>
    <n v="60.080000000000005"/>
    <n v="2.94"/>
    <n v="99.28"/>
    <n v="98.47"/>
    <n v="97.66"/>
    <m/>
  </r>
  <r>
    <s v="6309-1"/>
    <x v="594"/>
    <s v="Dave Hallsten"/>
    <s v="1 John St,Waterloo"/>
    <x v="0"/>
    <s v="NSW"/>
    <x v="1"/>
    <s v="Charlie Bui"/>
    <s v="Low"/>
    <s v="Artisan 478 Labels"/>
    <x v="0"/>
    <s v="Small Pack"/>
    <s v="Regular Air"/>
    <d v="2015-01-04T00:00:00"/>
    <s v="$3.14"/>
    <s v="$4.91"/>
    <s v="$1.77"/>
    <n v="50"/>
    <s v="$28.96"/>
    <n v="0.08"/>
    <s v="$0.00"/>
    <s v="$25.96"/>
    <s v="$0.50"/>
    <s v="$26.36"/>
    <n v="25.96"/>
    <n v="26.36"/>
    <n v="-0.39999999999999858"/>
    <n v="0.5"/>
    <n v="0"/>
    <n v="26.86"/>
    <n v="4.91"/>
    <n v="246"/>
    <n v="245.5"/>
    <n v="245"/>
    <m/>
  </r>
  <r>
    <s v="6309-1"/>
    <x v="154"/>
    <s v="Bart Watters"/>
    <s v="Westfield 1 Anderson St,Chatswood"/>
    <x v="0"/>
    <s v="NSW"/>
    <x v="2"/>
    <s v="Nicholas Fernandes"/>
    <s v="Low"/>
    <s v="UGen Ultra Cordless Optical Suite"/>
    <x v="0"/>
    <s v="Small Box"/>
    <s v="Regular Air"/>
    <d v="2014-09-18T00:00:00"/>
    <s v="$54.52"/>
    <s v="$100.97"/>
    <s v="$46.45"/>
    <n v="20"/>
    <s v="$1,705.68"/>
    <n v="0.04"/>
    <s v="$0.00"/>
    <s v="$1,701.98"/>
    <s v="$7.18"/>
    <s v="$1,509.95"/>
    <n v="1701.98"/>
    <n v="1509.95"/>
    <n v="192.02999999999997"/>
    <n v="7.18"/>
    <n v="0"/>
    <n v="1517.13"/>
    <n v="100.97"/>
    <n v="2026.5800000000002"/>
    <n v="2019.4"/>
    <n v="2012.22"/>
    <m/>
  </r>
  <r>
    <s v="6309-1"/>
    <x v="29"/>
    <s v="Magdelene Morse"/>
    <s v="53 Riley Street,Woolloomooloo"/>
    <x v="0"/>
    <s v="NSW"/>
    <x v="1"/>
    <s v="Tina Carlton"/>
    <s v="Not Specified"/>
    <s v="UGen Ultra Cordless Optical Suite"/>
    <x v="0"/>
    <s v="Small Box"/>
    <s v="Regular Air"/>
    <d v="2015-07-30T00:00:00"/>
    <s v="$54.52"/>
    <s v="$100.97"/>
    <s v="$46.45"/>
    <n v="39"/>
    <s v="$4,292.70"/>
    <n v="0.03"/>
    <s v="$50.66"/>
    <s v="$3,726.72"/>
    <s v="$7.18"/>
    <s v="$3,765.24"/>
    <n v="3726.72"/>
    <n v="3765.24"/>
    <n v="-38.519999999999982"/>
    <n v="7.18"/>
    <n v="50.66"/>
    <n v="3721.7599999999998"/>
    <n v="100.97"/>
    <n v="3894.35"/>
    <n v="3887.17"/>
    <n v="3879.9900000000002"/>
    <m/>
  </r>
  <r>
    <s v="6311-1"/>
    <x v="514"/>
    <s v="Christopher Martinez"/>
    <s v="273 George Street,Sydney"/>
    <x v="0"/>
    <s v="NSW"/>
    <x v="0"/>
    <s v="Leighton Forrest"/>
    <s v="High"/>
    <s v="TechSavi Cordless Navigator Duo"/>
    <x v="0"/>
    <s v="Wrap Bag"/>
    <s v="Regular Air"/>
    <d v="2016-09-27T00:00:00"/>
    <s v="$42.11"/>
    <s v="$80.98"/>
    <s v="$38.87"/>
    <n v="41"/>
    <s v="$1,099.84"/>
    <n v="0.02"/>
    <s v="$32.39"/>
    <s v="$1,047.65"/>
    <s v="$7.18"/>
    <s v="$1,052.75"/>
    <n v="1047.6500000000001"/>
    <n v="1052.75"/>
    <n v="-5.0999999999999091"/>
    <n v="7.18"/>
    <n v="32.39"/>
    <n v="1027.54"/>
    <n v="80.98"/>
    <n v="3294.9700000000003"/>
    <n v="3287.7900000000004"/>
    <n v="3280.6100000000006"/>
    <m/>
  </r>
  <r>
    <s v="6311-1"/>
    <x v="822"/>
    <s v="Patrick Jones"/>
    <s v="221 Barkly St,St Kilda"/>
    <x v="1"/>
    <s v="VIC"/>
    <x v="0"/>
    <s v="Yvette Biti"/>
    <s v="Critical"/>
    <s v="Apex Office Executive Series Stainless Steel Trimmers"/>
    <x v="0"/>
    <s v="Small Box"/>
    <s v="Regular Air"/>
    <d v="2016-10-23T00:00:00"/>
    <s v="$3.51"/>
    <s v="$8.57"/>
    <s v="$5.06"/>
    <n v="42"/>
    <s v="$204.84"/>
    <n v="7.0000000000000007E-2"/>
    <s v="$8.04"/>
    <s v="$193.34"/>
    <s v="$6.14"/>
    <s v="$199.40"/>
    <n v="193.34"/>
    <n v="199.4"/>
    <n v="-6.0600000000000023"/>
    <n v="6.14"/>
    <n v="8.0399999999999991"/>
    <n v="197.5"/>
    <n v="8.57"/>
    <n v="358.03999999999996"/>
    <n v="351.9"/>
    <n v="345.76"/>
    <m/>
  </r>
  <r>
    <s v="6311-1"/>
    <x v="514"/>
    <s v="Mike Kennedy"/>
    <s v="99 Lygon Street,East Brunswick"/>
    <x v="1"/>
    <s v="VIC"/>
    <x v="1"/>
    <s v="Connor Betts"/>
    <s v="Critical"/>
    <s v="Apex Design Stainless Steel Bent Scissors"/>
    <x v="2"/>
    <s v="Large Box"/>
    <s v="Regular Air"/>
    <d v="2016-10-05T00:00:00"/>
    <s v="$2.87"/>
    <s v="$6.84"/>
    <s v="$3.97"/>
    <n v="44"/>
    <s v="$206.82"/>
    <n v="0.08"/>
    <s v="$14.47"/>
    <s v="$182.77"/>
    <s v="$4.42"/>
    <s v="$196.97"/>
    <n v="182.77"/>
    <n v="196.97"/>
    <n v="-14.199999999999989"/>
    <n v="4.42"/>
    <n v="14.47"/>
    <n v="186.92"/>
    <n v="6.84"/>
    <n v="290.90999999999997"/>
    <n v="286.48999999999995"/>
    <n v="282.06999999999994"/>
    <m/>
  </r>
  <r>
    <s v="6312-1"/>
    <x v="696"/>
    <s v="Sung Shariari"/>
    <s v="6/15 Cross Street,Double Bay"/>
    <x v="0"/>
    <s v="NSW"/>
    <x v="2"/>
    <s v="Leighton Forrest"/>
    <s v="Medium"/>
    <s v="Apex Box Cutter Scissors"/>
    <x v="1"/>
    <s v="Small Pack"/>
    <s v="Regular Air"/>
    <d v="2016-03-30T00:00:00"/>
    <s v="$4.19"/>
    <s v="$10.23"/>
    <s v="$6.04"/>
    <n v="23"/>
    <s v="$399.60"/>
    <n v="0.1"/>
    <s v="$19.98"/>
    <s v="$372.62"/>
    <s v="$4.68"/>
    <s v="$378.53"/>
    <n v="372.62"/>
    <n v="378.53"/>
    <n v="-5.9099999999999682"/>
    <n v="4.68"/>
    <n v="19.98"/>
    <n v="363.22999999999996"/>
    <n v="10.23"/>
    <n v="219.99000000000004"/>
    <n v="215.31000000000003"/>
    <n v="210.63000000000002"/>
    <m/>
  </r>
  <r>
    <s v="6312-1"/>
    <x v="823"/>
    <s v="Clay Ludtke"/>
    <s v="Macquarie Centre Cnr Herring Road &amp; Waterloo Road,Macquarie Park"/>
    <x v="0"/>
    <s v="NSW"/>
    <x v="3"/>
    <s v="Nicholas Fernandes"/>
    <s v="Not Specified"/>
    <s v="Artisan 48 Labels"/>
    <x v="0"/>
    <s v="Small Pack"/>
    <s v="Express Air"/>
    <d v="2016-09-02T00:00:00"/>
    <s v="$3.84"/>
    <s v="$6.30"/>
    <s v="$2.46"/>
    <n v="26"/>
    <s v="$165.75"/>
    <n v="0.06"/>
    <s v="$9.95"/>
    <s v="$158.87"/>
    <s v="$0.50"/>
    <s v="$159.85"/>
    <n v="158.87"/>
    <n v="159.85"/>
    <n v="-0.97999999999998977"/>
    <n v="0.5"/>
    <n v="9.9499999999999993"/>
    <n v="150.4"/>
    <n v="6.3"/>
    <n v="154.35"/>
    <n v="153.85"/>
    <n v="153.35"/>
    <m/>
  </r>
  <r>
    <s v="6312-1"/>
    <x v="667"/>
    <s v="Deirdre Greer"/>
    <s v="33/4 Barangaroo Avenue,Sydney"/>
    <x v="0"/>
    <s v="NSW"/>
    <x v="0"/>
    <s v="Natasha Song"/>
    <s v="Medium"/>
    <s v="Apex Forged Steel Scissors with Black Enamel Handles"/>
    <x v="0"/>
    <s v="Wrap Bag"/>
    <s v="Regular Air"/>
    <d v="2016-04-03T00:00:00"/>
    <s v="$4.10"/>
    <s v="$9.31"/>
    <s v="$5.21"/>
    <n v="29"/>
    <s v="$205.69"/>
    <n v="7.0000000000000007E-2"/>
    <s v="$17.35"/>
    <s v="$193.34"/>
    <s v="$3.98"/>
    <s v="$199.83"/>
    <n v="193.34"/>
    <n v="199.83"/>
    <n v="-6.4900000000000091"/>
    <n v="3.98"/>
    <n v="17.350000000000001"/>
    <n v="186.46"/>
    <n v="9.31"/>
    <n v="256.62"/>
    <n v="252.64000000000001"/>
    <n v="248.66000000000003"/>
    <m/>
  </r>
  <r>
    <s v="6312-1"/>
    <x v="799"/>
    <s v="Caroline Jumper"/>
    <s v="145 Ramsay St,Haberfield"/>
    <x v="0"/>
    <s v="NSW"/>
    <x v="2"/>
    <s v="Phoebe Gour"/>
    <s v="Critical"/>
    <s v="Adesso Programmable 142-Key Keyboard"/>
    <x v="0"/>
    <s v="Wrap Bag"/>
    <s v="Regular Air"/>
    <d v="2016-10-27T00:00:00"/>
    <s v="$32.02"/>
    <s v="$152.48"/>
    <s v="$120.46"/>
    <n v="50"/>
    <s v="$3,866.48"/>
    <n v="0.09"/>
    <s v="$343.78"/>
    <s v="$3,736.08"/>
    <s v="$4.00"/>
    <s v="$3,396.10"/>
    <n v="3736.08"/>
    <n v="3396.1"/>
    <n v="339.98"/>
    <n v="4"/>
    <n v="343.78"/>
    <n v="3056.3199999999997"/>
    <n v="152.47999999999999"/>
    <n v="7284.2199999999993"/>
    <n v="7280.2199999999993"/>
    <n v="7276.2199999999993"/>
    <m/>
  </r>
  <r>
    <s v="6312-1"/>
    <x v="650"/>
    <s v="Thais Sissman"/>
    <s v="53-55 Liverpool St,Sydney"/>
    <x v="0"/>
    <s v="NSW"/>
    <x v="0"/>
    <s v="Tina Carlton"/>
    <s v="High"/>
    <s v="Beekin 6 Outlet Metallic Surge Strip"/>
    <x v="0"/>
    <s v="Wrap Bag"/>
    <s v="Regular Air"/>
    <d v="2016-05-29T00:00:00"/>
    <s v="$4.46"/>
    <s v="$10.89"/>
    <s v="$6.43"/>
    <n v="31"/>
    <s v="$192.84"/>
    <n v="0.06"/>
    <s v="$0.00"/>
    <s v="$190.64"/>
    <s v="$4.50"/>
    <s v="$199.03"/>
    <n v="190.64"/>
    <n v="199.03"/>
    <n v="-8.3900000000000148"/>
    <n v="4.5"/>
    <n v="0"/>
    <n v="203.53"/>
    <n v="10.89"/>
    <n v="342.09000000000003"/>
    <n v="337.59000000000003"/>
    <n v="333.09000000000003"/>
    <m/>
  </r>
  <r>
    <s v="6313-1"/>
    <x v="589"/>
    <s v="Emily Grady"/>
    <s v="359 Crown Street,Surry Hills"/>
    <x v="0"/>
    <s v="NSW"/>
    <x v="1"/>
    <s v="Phoebe Gour"/>
    <s v="Critical"/>
    <s v="TechSavi Internet Navigator Keyboard"/>
    <x v="0"/>
    <s v="Wrap Bag"/>
    <s v="Express Air"/>
    <d v="2016-05-30T00:00:00"/>
    <s v="$6.51"/>
    <s v="$30.98"/>
    <s v="$24.47"/>
    <n v="6"/>
    <s v="$743.52"/>
    <n v="0.01"/>
    <s v="$59.48"/>
    <s v="$684.04"/>
    <s v="$6.50"/>
    <s v="$688.04"/>
    <n v="684.04"/>
    <n v="688.04"/>
    <n v="-4"/>
    <n v="6.5"/>
    <n v="59.48"/>
    <n v="635.05999999999995"/>
    <n v="30.98"/>
    <n v="132.9"/>
    <n v="126.4"/>
    <n v="119.9"/>
    <m/>
  </r>
  <r>
    <s v="6313-1"/>
    <x v="647"/>
    <s v="Emily Grady"/>
    <s v="359 Crown Street,Surry Hills"/>
    <x v="0"/>
    <s v="NSW"/>
    <x v="1"/>
    <s v="Phoebe Gour"/>
    <s v="Low"/>
    <s v="TechSavi Internet Navigator Keyboard"/>
    <x v="0"/>
    <s v="Wrap Bag"/>
    <s v="Regular Air"/>
    <d v="2016-05-30T00:00:00"/>
    <s v="$6.51"/>
    <s v="$30.98"/>
    <s v="$24.47"/>
    <n v="38"/>
    <s v="$743.52"/>
    <n v="0.06"/>
    <s v="$59.48"/>
    <s v="$684.04"/>
    <s v="$6.50"/>
    <s v="$688.04"/>
    <n v="684.04"/>
    <n v="688.04"/>
    <n v="-4"/>
    <n v="6.5"/>
    <n v="59.48"/>
    <n v="635.05999999999995"/>
    <n v="30.98"/>
    <n v="1124.26"/>
    <n v="1117.76"/>
    <n v="1111.26"/>
    <m/>
  </r>
  <r>
    <s v="6313-1"/>
    <x v="589"/>
    <s v="Emily Grady"/>
    <s v="359 Crown Street,Surry Hills"/>
    <x v="0"/>
    <s v="NSW"/>
    <x v="1"/>
    <s v="Phoebe Gour"/>
    <s v="Critical"/>
    <s v="TechSavi Internet Navigator Keyboard"/>
    <x v="0"/>
    <s v="Small Box"/>
    <s v="Regular Air"/>
    <d v="2016-05-30T00:00:00"/>
    <s v="$6.51"/>
    <s v="$30.98"/>
    <s v="$24.47"/>
    <n v="8"/>
    <s v="$743.52"/>
    <n v="0.08"/>
    <s v="$59.48"/>
    <s v="$684.04"/>
    <s v="$6.50"/>
    <s v="$688.04"/>
    <n v="684.04"/>
    <n v="688.04"/>
    <n v="-4"/>
    <n v="6.5"/>
    <n v="59.48"/>
    <n v="635.05999999999995"/>
    <n v="30.98"/>
    <n v="194.86"/>
    <n v="188.36"/>
    <n v="181.86"/>
    <m/>
  </r>
  <r>
    <s v="6313-1"/>
    <x v="589"/>
    <s v="Emily Grady"/>
    <s v="359 Crown Street,Surry Hills"/>
    <x v="0"/>
    <s v="NSW"/>
    <x v="3"/>
    <s v="Phoebe Gour"/>
    <s v="Medium"/>
    <s v="TechSavi Internet Navigator Keyboard"/>
    <x v="1"/>
    <s v="Small Box"/>
    <s v="Express Air"/>
    <d v="2016-05-30T00:00:00"/>
    <s v="$6.51"/>
    <s v="$30.98"/>
    <s v="$24.47"/>
    <n v="33"/>
    <s v="$743.52"/>
    <n v="0.01"/>
    <s v="$59.48"/>
    <s v="$684.04"/>
    <s v="$6.50"/>
    <s v="$688.04"/>
    <n v="684.04"/>
    <n v="688.04"/>
    <n v="-4"/>
    <n v="6.5"/>
    <n v="59.48"/>
    <n v="635.05999999999995"/>
    <n v="30.98"/>
    <n v="969.36"/>
    <n v="962.86"/>
    <n v="956.36"/>
    <m/>
  </r>
  <r>
    <s v="6313-1"/>
    <x v="589"/>
    <s v="Emily Grady"/>
    <s v="359 Crown Street,Surry Hills"/>
    <x v="0"/>
    <s v="NSW"/>
    <x v="0"/>
    <s v="Phoebe Gour"/>
    <s v="High"/>
    <s v="TechSavi Internet Navigator Keyboard"/>
    <x v="1"/>
    <s v="Small Box"/>
    <s v="Express Air"/>
    <d v="2016-05-30T00:00:00"/>
    <s v="$6.51"/>
    <s v="$30.98"/>
    <s v="$24.47"/>
    <n v="37"/>
    <s v="$743.52"/>
    <n v="0.04"/>
    <s v="$59.48"/>
    <s v="$684.04"/>
    <s v="$6.50"/>
    <s v="$688.04"/>
    <n v="684.04"/>
    <n v="688.04"/>
    <n v="-4"/>
    <n v="6.5"/>
    <n v="59.48"/>
    <n v="635.05999999999995"/>
    <n v="30.98"/>
    <n v="1093.28"/>
    <n v="1086.78"/>
    <n v="1080.28"/>
    <m/>
  </r>
  <r>
    <s v="6313-1"/>
    <x v="696"/>
    <s v="Sung Shariari"/>
    <s v="6/15 Cross Street,Double Bay"/>
    <x v="0"/>
    <s v="NSW"/>
    <x v="1"/>
    <s v="Leighton Forrest"/>
    <s v="Low"/>
    <s v="TechSavi Access Keyboard"/>
    <x v="0"/>
    <s v="Small Pack"/>
    <s v="Express Air"/>
    <d v="2016-03-30T00:00:00"/>
    <s v="$10.07"/>
    <s v="$15.98"/>
    <s v="$5.91"/>
    <n v="50"/>
    <s v="$894.12"/>
    <n v="0.08"/>
    <s v="$26.94"/>
    <s v="$835.76"/>
    <s v="$4.00"/>
    <s v="$888.56"/>
    <n v="835.76"/>
    <n v="888.56"/>
    <n v="-52.799999999999955"/>
    <n v="4"/>
    <n v="26.94"/>
    <n v="865.61999999999989"/>
    <n v="15.98"/>
    <n v="776.06"/>
    <n v="772.06"/>
    <n v="768.06"/>
    <m/>
  </r>
  <r>
    <s v="6313-1"/>
    <x v="810"/>
    <s v="Brad Eason"/>
    <s v="1737 Botany Rd,Banksmeadow"/>
    <x v="0"/>
    <s v="NSW"/>
    <x v="0"/>
    <s v="Nicholas Fernandes"/>
    <s v="Not Specified"/>
    <s v="Message Book, One Form per Page"/>
    <x v="0"/>
    <s v="Small Box"/>
    <s v="Regular Air"/>
    <d v="2016-06-04T00:00:00"/>
    <s v="$2.41"/>
    <s v="$3.71"/>
    <s v="$1.30"/>
    <n v="38"/>
    <s v="$25.72"/>
    <n v="0.04"/>
    <s v="$2.04"/>
    <s v="$24.72"/>
    <s v="$1.93"/>
    <s v="$24.46"/>
    <n v="24.72"/>
    <n v="24.46"/>
    <n v="0.25999999999999801"/>
    <n v="1.93"/>
    <n v="2.04"/>
    <n v="24.35"/>
    <n v="3.71"/>
    <n v="140.87"/>
    <n v="138.94"/>
    <n v="137.01"/>
    <m/>
  </r>
  <r>
    <s v="6314-1"/>
    <x v="784"/>
    <s v="Ruben Dartt"/>
    <s v="188 Pitt Street,Sydney"/>
    <x v="0"/>
    <s v="NSW"/>
    <x v="3"/>
    <s v="Tina Carlton"/>
    <s v="Not Specified"/>
    <s v="Artisan 479 Labels"/>
    <x v="0"/>
    <s v="Small Box"/>
    <s v="Regular Air"/>
    <d v="2016-03-31T00:00:00"/>
    <s v="$1.59"/>
    <s v="$2.61"/>
    <s v="$1.02"/>
    <n v="22"/>
    <s v="$51.93"/>
    <n v="0.09"/>
    <s v="$0.03"/>
    <s v="$58.93"/>
    <s v="$0.50"/>
    <s v="$69.23"/>
    <n v="58.93"/>
    <n v="69.23"/>
    <n v="-10.300000000000004"/>
    <n v="0.5"/>
    <n v="0.03"/>
    <n v="69.7"/>
    <n v="2.61"/>
    <n v="57.889999999999993"/>
    <n v="57.389999999999993"/>
    <n v="56.889999999999993"/>
    <m/>
  </r>
  <r>
    <s v="6314-1"/>
    <x v="343"/>
    <s v="Maria Bertelson"/>
    <s v="188 Pitt Street,Sydney"/>
    <x v="0"/>
    <s v="NSW"/>
    <x v="3"/>
    <s v="Tina Carlton"/>
    <s v="Low"/>
    <s v="Smiths Colored Interoffice Envelopes"/>
    <x v="0"/>
    <s v="Small Box"/>
    <s v="Regular Air"/>
    <d v="2016-01-19T00:00:00"/>
    <s v="$19.83"/>
    <s v="$30.98"/>
    <s v="$11.15"/>
    <n v="32"/>
    <s v="$1,069.29"/>
    <n v="0.1"/>
    <s v="$73.92"/>
    <s v="$983.12"/>
    <s v="$19.51"/>
    <s v="$944.15"/>
    <n v="983.12"/>
    <n v="944.15"/>
    <n v="38.970000000000027"/>
    <n v="19.510000000000002"/>
    <n v="73.92"/>
    <n v="889.74"/>
    <n v="30.98"/>
    <n v="936.95"/>
    <n v="917.44"/>
    <n v="897.93000000000006"/>
    <m/>
  </r>
  <r>
    <s v="6314-1"/>
    <x v="726"/>
    <s v="Lindsay Castell"/>
    <s v="Qantas Domestic Terminal,Mascot"/>
    <x v="0"/>
    <s v="NSW"/>
    <x v="0"/>
    <s v="Phoebe Gour"/>
    <s v="Medium"/>
    <s v="Artisan 48 Labels"/>
    <x v="0"/>
    <s v="Small Box"/>
    <s v="Regular Air"/>
    <d v="2016-07-01T00:00:00"/>
    <s v="$3.84"/>
    <s v="$6.30"/>
    <s v="$2.46"/>
    <n v="34"/>
    <s v="$106.82"/>
    <n v="7.0000000000000007E-2"/>
    <s v="$10.29"/>
    <s v="$985.97"/>
    <s v="$0.50"/>
    <s v="$170.98"/>
    <n v="985.97"/>
    <n v="170.98"/>
    <n v="814.99"/>
    <n v="0.5"/>
    <n v="10.29"/>
    <n v="161.19"/>
    <n v="6.3"/>
    <n v="204.41"/>
    <n v="203.91"/>
    <n v="203.41"/>
    <m/>
  </r>
  <r>
    <s v="6314-1"/>
    <x v="589"/>
    <s v="Emily Grady"/>
    <s v="359 Crown Street,Surry Hills"/>
    <x v="0"/>
    <s v="NSW"/>
    <x v="0"/>
    <s v="Phoebe Gour"/>
    <s v="Medium"/>
    <s v="DrawIt Colored Pencils, 48-Color Set"/>
    <x v="0"/>
    <s v="Small Box"/>
    <s v="Regular Air"/>
    <d v="2016-05-30T00:00:00"/>
    <s v="$21.56"/>
    <s v="$36.55"/>
    <s v="$14.99"/>
    <n v="28"/>
    <s v="$743.52"/>
    <n v="0.01"/>
    <s v="$59.48"/>
    <s v="$681.06"/>
    <s v="$13.89"/>
    <s v="$618.04"/>
    <n v="681.06"/>
    <n v="618.04"/>
    <n v="63.019999999999982"/>
    <n v="13.89"/>
    <n v="59.48"/>
    <n v="572.44999999999993"/>
    <n v="36.549999999999997"/>
    <n v="977.80999999999983"/>
    <n v="963.91999999999985"/>
    <n v="950.02999999999986"/>
    <m/>
  </r>
  <r>
    <s v="6314-1"/>
    <x v="767"/>
    <s v="Anthony Rawles"/>
    <s v="Shop 1, 186-190 Church Street,Parramatta;46a Macleay Street,Potts Point"/>
    <x v="0"/>
    <s v="NSW"/>
    <x v="1"/>
    <s v="Mihael Khan"/>
    <s v="Critical"/>
    <s v="Multi-Use Personal File Cart and Caster Set, Three Stacking Bins"/>
    <x v="0"/>
    <s v="Wrap Bag"/>
    <s v="Regular Air"/>
    <d v="2016-12-05T00:00:00"/>
    <s v="$14.95"/>
    <s v="$34.76"/>
    <s v="$19.81"/>
    <n v="37"/>
    <s v="$369.60"/>
    <n v="0.03"/>
    <s v="$30.76"/>
    <s v="$359.74"/>
    <s v="$8.22"/>
    <s v="$395.36"/>
    <n v="359.74"/>
    <n v="395.36"/>
    <n v="-35.620000000000005"/>
    <n v="8.2200000000000006"/>
    <n v="30.76"/>
    <n v="372.82000000000005"/>
    <n v="34.76"/>
    <n v="1263.58"/>
    <n v="1255.3599999999999"/>
    <n v="1247.1399999999999"/>
    <m/>
  </r>
  <r>
    <s v="6315-1"/>
    <x v="719"/>
    <s v="Roy Skaria"/>
    <s v="797 Botany Rd,Rosebery"/>
    <x v="0"/>
    <s v="NSW"/>
    <x v="0"/>
    <s v="Phoebe Gour"/>
    <s v="Medium"/>
    <s v="Colored Envelopes"/>
    <x v="0"/>
    <s v="Small Box"/>
    <s v="Regular Air"/>
    <d v="2016-02-11T00:00:00"/>
    <s v="$2.25"/>
    <s v="$3.69"/>
    <s v="$1.44"/>
    <n v="22"/>
    <s v="$93.26"/>
    <n v="0.05"/>
    <s v="$9.42"/>
    <s v="$86.34"/>
    <s v="$2.50"/>
    <s v="$96.33"/>
    <n v="86.34"/>
    <n v="96.33"/>
    <n v="-9.9899999999999949"/>
    <n v="2.5"/>
    <n v="9.42"/>
    <n v="89.41"/>
    <n v="3.69"/>
    <n v="74.259999999999991"/>
    <n v="71.759999999999991"/>
    <n v="69.259999999999991"/>
    <m/>
  </r>
  <r>
    <s v="6316-1"/>
    <x v="693"/>
    <s v="Susan Pistek"/>
    <s v="485 Crown St,Surry Hills"/>
    <x v="0"/>
    <s v="NSW"/>
    <x v="3"/>
    <s v="Leighton Forrest"/>
    <s v="Medium"/>
    <s v="Steady Pocket Accent Highlighters"/>
    <x v="0"/>
    <s v="Wrap Bag"/>
    <s v="Express Air"/>
    <d v="2016-07-04T00:00:00"/>
    <s v="$0.93"/>
    <s v="$1.60"/>
    <s v="$0.67"/>
    <n v="25"/>
    <s v="$83.12"/>
    <n v="0.1"/>
    <s v="$7.54"/>
    <s v="$74.88"/>
    <s v="$1.29"/>
    <s v="$79.45"/>
    <n v="74.88"/>
    <n v="79.45"/>
    <n v="-4.5700000000000074"/>
    <n v="1.29"/>
    <n v="7.54"/>
    <n v="73.2"/>
    <n v="1.6"/>
    <n v="33.75"/>
    <n v="32.46"/>
    <n v="31.17"/>
    <m/>
  </r>
  <r>
    <s v="6316-1"/>
    <x v="103"/>
    <s v="Ionia McGrath"/>
    <s v="Westfield Parramatta,Parramatta"/>
    <x v="0"/>
    <s v="NSW"/>
    <x v="3"/>
    <s v="Stevie Bacata"/>
    <s v="Medium"/>
    <s v="Cando PC940 Copier"/>
    <x v="0"/>
    <s v="Small Box"/>
    <s v="Regular Air"/>
    <d v="2015-02-06T00:00:00"/>
    <s v="$216.00"/>
    <s v="$449.99"/>
    <s v="$233.99"/>
    <n v="50"/>
    <s v="$3,385.24"/>
    <n v="7.0000000000000007E-2"/>
    <s v="$40.33"/>
    <s v="$3,363.11"/>
    <s v="$24.49"/>
    <s v="$3,365.62"/>
    <n v="3363.11"/>
    <n v="3365.62"/>
    <n v="-2.5099999999997635"/>
    <n v="24.49"/>
    <n v="40.33"/>
    <n v="3349.7799999999997"/>
    <n v="449.99"/>
    <n v="22483.66"/>
    <n v="22459.17"/>
    <n v="22434.679999999997"/>
    <m/>
  </r>
  <r>
    <s v="6318-1"/>
    <x v="696"/>
    <s v="Sung Shariari"/>
    <s v="6/15 Cross Street,Double Bay"/>
    <x v="0"/>
    <s v="NSW"/>
    <x v="3"/>
    <s v="Leighton Forrest"/>
    <s v="Critical"/>
    <s v="Smiths Standard Envelopes"/>
    <x v="1"/>
    <s v="Medium Box"/>
    <s v="Regular Air"/>
    <d v="2016-03-30T00:00:00"/>
    <s v="$3.52"/>
    <s v="$5.68"/>
    <s v="$2.16"/>
    <n v="8"/>
    <s v="$263.64"/>
    <n v="0.09"/>
    <s v="$29.32"/>
    <s v="$236.65"/>
    <s v="$1.39"/>
    <s v="$248.85"/>
    <n v="236.65"/>
    <n v="248.85"/>
    <n v="-12.199999999999989"/>
    <n v="1.39"/>
    <n v="29.32"/>
    <n v="220.92"/>
    <n v="5.68"/>
    <n v="17.509999999999998"/>
    <n v="16.119999999999997"/>
    <n v="14.729999999999997"/>
    <m/>
  </r>
  <r>
    <s v="6319-1"/>
    <x v="327"/>
    <s v="Eric Barreto"/>
    <s v="359 Crown Street,Surry Hills"/>
    <x v="0"/>
    <s v="NSW"/>
    <x v="1"/>
    <s v="Phoebe Gour"/>
    <s v="Critical"/>
    <s v="Apex Preferred Stainless Steel Scissors"/>
    <x v="0"/>
    <s v="Small Box"/>
    <s v="Regular Air"/>
    <d v="2016-05-21T00:00:00"/>
    <s v="$2.50"/>
    <s v="$5.68"/>
    <s v="$3.18"/>
    <n v="8"/>
    <s v="$239.60"/>
    <n v="0.08"/>
    <s v="$2.19"/>
    <s v="$237.61"/>
    <s v="$3.60"/>
    <s v="$247.03"/>
    <n v="237.61"/>
    <n v="247.03"/>
    <n v="-9.4199999999999875"/>
    <n v="3.6"/>
    <n v="2.19"/>
    <n v="248.44"/>
    <n v="5.68"/>
    <n v="46.85"/>
    <n v="43.25"/>
    <n v="39.65"/>
    <m/>
  </r>
  <r>
    <s v="6319-1"/>
    <x v="727"/>
    <s v="Arthur Prichep"/>
    <s v="Sydney Fish Market, Bank Street, Sydney"/>
    <x v="0"/>
    <s v="NSW"/>
    <x v="1"/>
    <s v="Phoebe Gour"/>
    <s v="Critical"/>
    <s v="Artisan Heavy-Duty EZD  Binder With Locking Rings, Label Holders"/>
    <x v="0"/>
    <s v="Wrap Bag"/>
    <s v="Regular Air"/>
    <d v="2016-06-17T00:00:00"/>
    <s v="$4.53"/>
    <s v="$7.30"/>
    <s v="$2.77"/>
    <n v="16"/>
    <s v="$246.18"/>
    <n v="0.09"/>
    <s v="$2.46"/>
    <s v="$243.72"/>
    <s v="$7.72"/>
    <s v="$258.82"/>
    <n v="243.72"/>
    <n v="258.82"/>
    <n v="-15.099999999999994"/>
    <n v="7.72"/>
    <n v="2.46"/>
    <n v="264.08000000000004"/>
    <n v="7.3"/>
    <n v="122.06"/>
    <n v="114.34"/>
    <n v="106.62"/>
    <m/>
  </r>
  <r>
    <s v="6319-1"/>
    <x v="327"/>
    <s v="Eric Barreto"/>
    <s v="359 Crown Street,Surry Hills"/>
    <x v="0"/>
    <s v="NSW"/>
    <x v="0"/>
    <s v="Phoebe Gour"/>
    <s v="Not Specified"/>
    <s v="Artisan 481 Labels"/>
    <x v="1"/>
    <s v="Medium Box"/>
    <s v="Regular Air"/>
    <d v="2016-05-21T00:00:00"/>
    <s v="$1.94"/>
    <s v="$3.08"/>
    <s v="$1.14"/>
    <n v="30"/>
    <s v="$33.88"/>
    <n v="0.03"/>
    <s v="$1.02"/>
    <s v="$32.86"/>
    <s v="$0.99"/>
    <s v="$33.85"/>
    <n v="32.86"/>
    <n v="33.85"/>
    <n v="-0.99000000000000199"/>
    <n v="0.99"/>
    <n v="1.02"/>
    <n v="33.82"/>
    <n v="3.08"/>
    <n v="92.37"/>
    <n v="91.38000000000001"/>
    <n v="90.390000000000015"/>
    <m/>
  </r>
  <r>
    <s v="6319-1"/>
    <x v="806"/>
    <s v="Erica Bern"/>
    <s v="180 High Street,Windsor"/>
    <x v="1"/>
    <s v="VIC"/>
    <x v="0"/>
    <s v="Connor Betts"/>
    <s v="Critical"/>
    <s v="Artisan 481 Labels"/>
    <x v="0"/>
    <s v="Wrap Bag"/>
    <s v="Regular Air"/>
    <d v="2016-06-13T00:00:00"/>
    <s v="$1.94"/>
    <s v="$3.08"/>
    <s v="$1.14"/>
    <n v="24"/>
    <s v="$33.36"/>
    <n v="7.0000000000000007E-2"/>
    <s v="$2.47"/>
    <s v="$32.85"/>
    <s v="$0.99"/>
    <s v="$33.85"/>
    <n v="32.85"/>
    <n v="33.85"/>
    <n v="-1"/>
    <n v="0.99"/>
    <n v="2.4700000000000002"/>
    <n v="32.370000000000005"/>
    <n v="3.08"/>
    <n v="72.44"/>
    <n v="71.45"/>
    <n v="70.460000000000008"/>
    <m/>
  </r>
  <r>
    <s v="6319-1"/>
    <x v="829"/>
    <s v="Michelle Huthwaite"/>
    <s v="2-4 College Street, Darlinghurst"/>
    <x v="0"/>
    <s v="NSW"/>
    <x v="1"/>
    <s v="Nicholas Fernandes"/>
    <s v="Medium"/>
    <s v="Apex Preferred Stainless Steel Scissors"/>
    <x v="0"/>
    <s v="Small Pack"/>
    <s v="Regular Air"/>
    <d v="2016-07-29T00:00:00"/>
    <s v="$2.50"/>
    <s v="$5.68"/>
    <s v="$3.18"/>
    <n v="8"/>
    <s v="$231.80"/>
    <n v="0.03"/>
    <s v="$5.47"/>
    <s v="$249.69"/>
    <s v="$3.60"/>
    <s v="$239.30"/>
    <n v="249.69"/>
    <n v="239.3"/>
    <n v="10.389999999999986"/>
    <n v="3.6"/>
    <n v="5.47"/>
    <n v="237.43"/>
    <n v="5.68"/>
    <n v="43.57"/>
    <n v="39.97"/>
    <n v="36.369999999999997"/>
    <m/>
  </r>
  <r>
    <s v="6320-1"/>
    <x v="713"/>
    <s v="Patrick Gardner"/>
    <s v="240-242 Johnston Street,Fitzroy"/>
    <x v="1"/>
    <s v="VIC"/>
    <x v="1"/>
    <s v="Connor Betts"/>
    <s v="Low"/>
    <s v="Artisan 474 Labels"/>
    <x v="0"/>
    <s v="Small Pack"/>
    <s v="Regular Air"/>
    <d v="2016-02-02T00:00:00"/>
    <s v="$1.84"/>
    <s v="$2.88"/>
    <s v="$1.04"/>
    <n v="50"/>
    <s v="$23.76"/>
    <n v="0.08"/>
    <s v="$1.66"/>
    <s v="$22.14"/>
    <s v="$0.99"/>
    <s v="$22.83"/>
    <n v="22.14"/>
    <n v="22.83"/>
    <n v="-0.68999999999999773"/>
    <n v="0.99"/>
    <n v="1.66"/>
    <n v="22.159999999999997"/>
    <n v="2.88"/>
    <n v="143.33000000000001"/>
    <n v="142.34"/>
    <n v="141.35"/>
    <m/>
  </r>
  <r>
    <s v="6320-1"/>
    <x v="735"/>
    <s v="Christopher Martinez"/>
    <s v="188 Pitt Street,Sydney"/>
    <x v="0"/>
    <s v="NSW"/>
    <x v="0"/>
    <s v="Tina Carlton"/>
    <s v="Medium"/>
    <s v="Smiths Bulldog Clip"/>
    <x v="1"/>
    <s v="Small Box"/>
    <s v="Regular Air"/>
    <d v="2016-12-19T00:00:00"/>
    <s v="$2.31"/>
    <s v="$3.78"/>
    <s v="$1.47"/>
    <n v="22"/>
    <s v="$134.16"/>
    <n v="7.0000000000000007E-2"/>
    <s v="$9.75"/>
    <s v="$135.15"/>
    <s v="$0.71"/>
    <s v="$152.39"/>
    <n v="135.15"/>
    <n v="152.38999999999999"/>
    <n v="-17.239999999999981"/>
    <n v="0.71"/>
    <n v="9.75"/>
    <n v="143.35"/>
    <n v="3.78"/>
    <n v="74.11999999999999"/>
    <n v="73.41"/>
    <n v="72.7"/>
    <m/>
  </r>
  <r>
    <s v="6320-1"/>
    <x v="696"/>
    <s v="Sung Shariari"/>
    <s v="6/15 Cross Street,Double Bay"/>
    <x v="0"/>
    <s v="NSW"/>
    <x v="1"/>
    <s v="Leighton Forrest"/>
    <s v="High"/>
    <s v="Artisan 474 Labels"/>
    <x v="0"/>
    <s v="Small Box"/>
    <s v="Regular Air"/>
    <d v="2016-03-30T00:00:00"/>
    <s v="$1.84"/>
    <s v="$2.88"/>
    <s v="$1.04"/>
    <n v="7"/>
    <s v="$137.48"/>
    <n v="0.1"/>
    <s v="$11.00"/>
    <s v="$126.48"/>
    <s v="$0.99"/>
    <s v="$126.98"/>
    <n v="126.48"/>
    <n v="126.98"/>
    <n v="-0.5"/>
    <n v="0.99"/>
    <n v="11"/>
    <n v="116.97"/>
    <n v="2.88"/>
    <n v="10.15"/>
    <n v="9.16"/>
    <n v="8.17"/>
    <m/>
  </r>
  <r>
    <s v="6320-1"/>
    <x v="810"/>
    <s v="Jind Marthon"/>
    <s v="224A Gertrude St,Fitzroy"/>
    <x v="1"/>
    <s v="VIC"/>
    <x v="3"/>
    <s v="Connor Betts"/>
    <s v="Critical"/>
    <s v="OIC Thumb-Tacks"/>
    <x v="0"/>
    <s v="Wrap Bag"/>
    <s v="Regular Air"/>
    <d v="2016-06-05T00:00:00"/>
    <s v="$0.71"/>
    <s v="$1.14"/>
    <s v="$0.43"/>
    <n v="10"/>
    <s v="$3.42"/>
    <n v="0.1"/>
    <s v="$0.34"/>
    <s v="$3.08"/>
    <s v="$0.70"/>
    <s v="$3.78"/>
    <n v="3.08"/>
    <n v="3.78"/>
    <n v="-0.69999999999999973"/>
    <n v="0.7"/>
    <n v="0.34"/>
    <n v="4.1399999999999997"/>
    <n v="1.1399999999999999"/>
    <n v="11.759999999999998"/>
    <n v="11.059999999999999"/>
    <n v="10.36"/>
    <m/>
  </r>
  <r>
    <s v="6320-1"/>
    <x v="779"/>
    <s v="Giulietta Weimer"/>
    <s v="48 Albion St,Surry Hills"/>
    <x v="0"/>
    <s v="NSW"/>
    <x v="3"/>
    <s v="Natasha Song"/>
    <s v="Medium"/>
    <s v="Artisan 478 Labels"/>
    <x v="0"/>
    <s v="Wrap Bag"/>
    <s v="Regular Air"/>
    <d v="2016-12-23T00:00:00"/>
    <s v="$3.14"/>
    <s v="$4.91"/>
    <s v="$1.77"/>
    <n v="26"/>
    <s v="$25.72"/>
    <n v="0.09"/>
    <s v="$2.04"/>
    <s v="$23.60"/>
    <s v="$0.50"/>
    <s v="$24.53"/>
    <n v="23.6"/>
    <n v="24.53"/>
    <n v="-0.92999999999999972"/>
    <n v="0.5"/>
    <n v="2.04"/>
    <n v="22.990000000000002"/>
    <n v="4.91"/>
    <n v="126.11999999999999"/>
    <n v="125.61999999999999"/>
    <n v="125.11999999999999"/>
    <m/>
  </r>
  <r>
    <s v="6320-1"/>
    <x v="810"/>
    <s v="Brad Eason"/>
    <s v="1737 Botany Rd,Banksmeadow"/>
    <x v="0"/>
    <s v="NSW"/>
    <x v="1"/>
    <s v="Nicholas Fernandes"/>
    <s v="Not Specified"/>
    <s v="OIC Thumb-Tacks"/>
    <x v="0"/>
    <s v="Small Box"/>
    <s v="Regular Air"/>
    <d v="2016-06-04T00:00:00"/>
    <s v="$0.71"/>
    <s v="$1.14"/>
    <s v="$0.43"/>
    <n v="34"/>
    <s v="$3.42"/>
    <n v="0.06"/>
    <s v="$0.34"/>
    <s v="$3.08"/>
    <s v="$0.70"/>
    <s v="$3.78"/>
    <n v="3.08"/>
    <n v="3.78"/>
    <n v="-0.69999999999999973"/>
    <n v="0.7"/>
    <n v="0.34"/>
    <n v="4.1399999999999997"/>
    <n v="1.1399999999999999"/>
    <n v="39.119999999999997"/>
    <n v="38.419999999999995"/>
    <n v="37.719999999999992"/>
    <m/>
  </r>
  <r>
    <s v="6320-1"/>
    <x v="494"/>
    <s v="Jone Willina"/>
    <s v="Westfield Sydney,Sydney"/>
    <x v="0"/>
    <s v="NSW"/>
    <x v="0"/>
    <s v="Natasha Song"/>
    <s v="Low"/>
    <s v="OIC Thumb-Tacks"/>
    <x v="0"/>
    <s v="Small Box"/>
    <s v="Regular Air"/>
    <d v="2016-03-07T00:00:00"/>
    <s v="$0.71"/>
    <s v="$1.14"/>
    <s v="$0.43"/>
    <n v="5"/>
    <s v="$3.42"/>
    <n v="7.0000000000000007E-2"/>
    <s v="$0.34"/>
    <s v="$3.08"/>
    <s v="$0.70"/>
    <s v="$3.78"/>
    <n v="3.08"/>
    <n v="3.78"/>
    <n v="-0.69999999999999973"/>
    <n v="0.7"/>
    <n v="0.34"/>
    <n v="4.1399999999999997"/>
    <n v="1.1399999999999999"/>
    <n v="6.06"/>
    <n v="5.3599999999999994"/>
    <n v="4.6599999999999993"/>
    <m/>
  </r>
  <r>
    <s v="6320-1"/>
    <x v="830"/>
    <s v="Thea Hendricks"/>
    <s v="412 Brunswick St,Fitzroy"/>
    <x v="1"/>
    <s v="VIC"/>
    <x v="1"/>
    <s v="Connor Betts"/>
    <s v="Not Specified"/>
    <s v="Steady Liquid Accent Tank-Style Highlighters"/>
    <x v="0"/>
    <s v="Small Box"/>
    <s v="Regular Air"/>
    <d v="2016-06-14T00:00:00"/>
    <s v="$1.31"/>
    <s v="$2.84"/>
    <s v="$1.53"/>
    <n v="33"/>
    <s v="$23.80"/>
    <n v="0.08"/>
    <s v="$2.14"/>
    <s v="$21.66"/>
    <s v="$0.93"/>
    <s v="$22.59"/>
    <n v="21.66"/>
    <n v="22.59"/>
    <n v="-0.92999999999999972"/>
    <n v="0.93"/>
    <n v="2.14"/>
    <n v="21.38"/>
    <n v="2.84"/>
    <n v="92.51"/>
    <n v="91.58"/>
    <n v="90.649999999999991"/>
    <m/>
  </r>
  <r>
    <s v="6321-1"/>
    <x v="831"/>
    <s v="Jim Kriz"/>
    <s v="85-113 Dunning Ave,Roseberry"/>
    <x v="0"/>
    <s v="NSW"/>
    <x v="0"/>
    <s v="Mihael Khan"/>
    <s v="Medium"/>
    <s v="Steady Liquid Accent Tank-Style Highlighters"/>
    <x v="0"/>
    <s v="Wrap Bag"/>
    <s v="Regular Air"/>
    <d v="2016-06-04T00:00:00"/>
    <s v="$1.31"/>
    <s v="$2.84"/>
    <s v="$1.53"/>
    <n v="29"/>
    <s v="$25.56"/>
    <n v="7.0000000000000007E-2"/>
    <s v="$2.04"/>
    <s v="$23.52"/>
    <s v="$0.93"/>
    <s v="$24.45"/>
    <n v="23.52"/>
    <n v="24.45"/>
    <n v="-0.92999999999999972"/>
    <n v="0.93"/>
    <n v="2.04"/>
    <n v="23.34"/>
    <n v="2.84"/>
    <n v="81.25"/>
    <n v="80.319999999999993"/>
    <n v="79.389999999999986"/>
    <m/>
  </r>
  <r>
    <s v="6321-1"/>
    <x v="806"/>
    <s v="Chuck Clark"/>
    <s v="53-55 Liverpool St,Sydney"/>
    <x v="0"/>
    <s v="NSW"/>
    <x v="2"/>
    <s v="Tina Carlton"/>
    <s v="Medium"/>
    <s v="Steady Liquid Accent Tank-Style Highlighters"/>
    <x v="0"/>
    <s v="Small Pack"/>
    <s v="Express Air"/>
    <d v="2016-06-12T00:00:00"/>
    <s v="$1.31"/>
    <s v="$2.84"/>
    <s v="$1.53"/>
    <n v="27"/>
    <s v="$25.56"/>
    <n v="0.03"/>
    <s v="$2.04"/>
    <s v="$23.52"/>
    <s v="$0.93"/>
    <s v="$24.45"/>
    <n v="23.52"/>
    <n v="24.45"/>
    <n v="-0.92999999999999972"/>
    <n v="0.93"/>
    <n v="2.04"/>
    <n v="23.34"/>
    <n v="2.84"/>
    <n v="75.569999999999993"/>
    <n v="74.639999999999986"/>
    <n v="73.70999999999998"/>
    <m/>
  </r>
  <r>
    <s v="6321-1"/>
    <x v="345"/>
    <s v="Vivek Grady"/>
    <s v="99 Lygon Street,East Brunswick"/>
    <x v="1"/>
    <s v="VIC"/>
    <x v="1"/>
    <s v="Connor Betts"/>
    <s v="Medium"/>
    <s v="Steady Liquid Accent Tank-Style Highlighters"/>
    <x v="2"/>
    <s v="Large Box"/>
    <s v="Regular Air"/>
    <d v="2016-06-14T00:00:00"/>
    <s v="$1.31"/>
    <s v="$2.84"/>
    <s v="$1.53"/>
    <n v="14"/>
    <s v="$25.56"/>
    <n v="0"/>
    <s v="$2.04"/>
    <s v="$23.52"/>
    <s v="$0.93"/>
    <s v="$24.45"/>
    <n v="23.52"/>
    <n v="24.45"/>
    <n v="-0.92999999999999972"/>
    <n v="0.93"/>
    <n v="2.04"/>
    <n v="23.34"/>
    <n v="2.84"/>
    <n v="38.65"/>
    <n v="37.72"/>
    <n v="36.79"/>
    <m/>
  </r>
  <r>
    <s v="6321-1"/>
    <x v="235"/>
    <s v="Heather Kirkland"/>
    <s v="541 Church St,Richmond"/>
    <x v="1"/>
    <s v="VIC"/>
    <x v="3"/>
    <s v="Yvette Biti"/>
    <s v="High"/>
    <s v="Smiths Colored Interoffice Envelopes"/>
    <x v="0"/>
    <s v="Small Box"/>
    <s v="Regular Air"/>
    <d v="2016-04-25T00:00:00"/>
    <s v="$19.83"/>
    <s v="$30.98"/>
    <s v="$11.15"/>
    <n v="40"/>
    <s v="$661.30"/>
    <n v="0.04"/>
    <s v="$55.92"/>
    <s v="$646.05"/>
    <s v="$19.51"/>
    <s v="$596.55"/>
    <n v="646.04999999999995"/>
    <n v="596.54999999999995"/>
    <n v="49.5"/>
    <n v="19.510000000000002"/>
    <n v="55.92"/>
    <n v="560.14"/>
    <n v="30.98"/>
    <n v="1202.79"/>
    <n v="1183.28"/>
    <n v="1163.77"/>
    <m/>
  </r>
  <r>
    <s v="6321-1"/>
    <x v="452"/>
    <s v="Cynthia Voltz"/>
    <s v="Westfield Miranda, 600 Kingsway,Miranda"/>
    <x v="0"/>
    <s v="NSW"/>
    <x v="1"/>
    <s v="Preston Senome"/>
    <s v="Critical"/>
    <s v="TechSavi Access Keyboard"/>
    <x v="1"/>
    <s v="Medium Box"/>
    <s v="Regular Air"/>
    <d v="2016-09-05T00:00:00"/>
    <s v="$10.07"/>
    <s v="$15.98"/>
    <s v="$5.91"/>
    <n v="3"/>
    <s v="$479.40"/>
    <n v="0.01"/>
    <s v="$38.35"/>
    <s v="$444.05"/>
    <s v="$4.00"/>
    <s v="$445.55"/>
    <n v="444.05"/>
    <n v="445.55"/>
    <n v="-1.5"/>
    <n v="4"/>
    <n v="38.35"/>
    <n v="411.2"/>
    <n v="15.98"/>
    <n v="13.589999999999996"/>
    <n v="9.5899999999999963"/>
    <n v="5.5899999999999963"/>
    <m/>
  </r>
  <r>
    <s v="6321-1"/>
    <x v="832"/>
    <s v="Cindy Chapman"/>
    <s v="1-2/299 Sussex St,Sydney"/>
    <x v="0"/>
    <s v="NSW"/>
    <x v="1"/>
    <s v="Aanya Zhang"/>
    <s v="Low"/>
    <s v="Steady Liquid Accent Tank-Style Highlighters"/>
    <x v="0"/>
    <s v="Small Box"/>
    <s v="Regular Air"/>
    <d v="2016-06-27T00:00:00"/>
    <s v="$1.31"/>
    <s v="$2.84"/>
    <s v="$1.53"/>
    <n v="42"/>
    <s v="$25.56"/>
    <n v="0.01"/>
    <s v="$2.04"/>
    <s v="$23.52"/>
    <s v="$0.93"/>
    <s v="$24.45"/>
    <n v="23.52"/>
    <n v="24.45"/>
    <n v="-0.92999999999999972"/>
    <n v="0.93"/>
    <n v="2.04"/>
    <n v="23.34"/>
    <n v="2.84"/>
    <n v="118.17"/>
    <n v="117.24"/>
    <n v="116.30999999999999"/>
    <m/>
  </r>
  <r>
    <s v="6321-1"/>
    <x v="806"/>
    <s v="Chuck Clark"/>
    <s v="53-55 Liverpool St,Sydney"/>
    <x v="0"/>
    <s v="NSW"/>
    <x v="1"/>
    <s v="Tina Carlton"/>
    <s v="Not Specified"/>
    <s v="Steady Liquid Accent Tank-Style Highlighters"/>
    <x v="0"/>
    <s v="Wrap Bag"/>
    <s v="Regular Air"/>
    <d v="2016-06-12T00:00:00"/>
    <s v="$1.31"/>
    <s v="$2.84"/>
    <s v="$1.53"/>
    <n v="4"/>
    <s v="$25.56"/>
    <n v="0"/>
    <s v="$2.04"/>
    <s v="$23.52"/>
    <s v="$0.93"/>
    <s v="$24.45"/>
    <n v="23.52"/>
    <n v="24.45"/>
    <n v="-0.92999999999999972"/>
    <n v="0.93"/>
    <n v="2.04"/>
    <n v="23.34"/>
    <n v="2.84"/>
    <n v="10.25"/>
    <n v="9.32"/>
    <n v="8.39"/>
    <m/>
  </r>
  <r>
    <s v="6321-1"/>
    <x v="806"/>
    <s v="Chuck Clark"/>
    <s v="53-55 Liverpool St,Sydney"/>
    <x v="0"/>
    <s v="NSW"/>
    <x v="0"/>
    <s v="Tina Carlton"/>
    <s v="Low"/>
    <s v="Steady Liquid Accent Tank-Style Highlighters"/>
    <x v="1"/>
    <s v="Jumbo Drum"/>
    <s v="Delivery Truck"/>
    <d v="2016-06-12T00:00:00"/>
    <s v="$1.31"/>
    <s v="$2.84"/>
    <s v="$1.53"/>
    <n v="18"/>
    <s v="$25.56"/>
    <n v="0.09"/>
    <s v="$2.04"/>
    <s v="$23.52"/>
    <s v="$0.93"/>
    <s v="$24.45"/>
    <n v="23.52"/>
    <n v="24.45"/>
    <n v="-0.92999999999999972"/>
    <n v="0.93"/>
    <n v="2.04"/>
    <n v="23.34"/>
    <n v="2.84"/>
    <n v="50.01"/>
    <n v="49.08"/>
    <n v="48.15"/>
    <m/>
  </r>
  <r>
    <s v="6321-1"/>
    <x v="806"/>
    <s v="Chuck Clark"/>
    <s v="38/133-145 Castlereagh St,Sydney"/>
    <x v="0"/>
    <s v="NSW"/>
    <x v="2"/>
    <s v="Natasha Song"/>
    <s v="High"/>
    <s v="Steady Liquid Accent Tank-Style Highlighters"/>
    <x v="0"/>
    <s v="Wrap Bag"/>
    <s v="Regular Air"/>
    <d v="2016-06-12T00:00:00"/>
    <s v="$1.31"/>
    <s v="$2.84"/>
    <s v="$1.53"/>
    <n v="27"/>
    <s v="$25.56"/>
    <n v="7.0000000000000007E-2"/>
    <s v="$2.04"/>
    <s v="$23.52"/>
    <s v="$0.93"/>
    <s v="$24.45"/>
    <n v="23.52"/>
    <n v="24.45"/>
    <n v="-0.92999999999999972"/>
    <n v="0.93"/>
    <n v="2.04"/>
    <n v="23.34"/>
    <n v="2.84"/>
    <n v="75.569999999999993"/>
    <n v="74.639999999999986"/>
    <n v="73.70999999999998"/>
    <m/>
  </r>
  <r>
    <s v="6322-1"/>
    <x v="514"/>
    <s v="Christopher Martinez"/>
    <s v="188 Pitt Street,Sydney"/>
    <x v="0"/>
    <s v="NSW"/>
    <x v="3"/>
    <s v="Tina Carlton"/>
    <s v="Not Specified"/>
    <s v="Artisan 481 Labels"/>
    <x v="2"/>
    <s v="Large Box"/>
    <s v="Regular Air"/>
    <d v="2016-09-28T00:00:00"/>
    <s v="$1.94"/>
    <s v="$3.08"/>
    <s v="$1.14"/>
    <n v="7"/>
    <s v="$163.72"/>
    <n v="0.02"/>
    <s v="$53.56"/>
    <s v="$161.72"/>
    <s v="$0.99"/>
    <s v="$162.05"/>
    <n v="161.72"/>
    <n v="162.05000000000001"/>
    <n v="-0.33000000000001251"/>
    <n v="0.99"/>
    <n v="53.56"/>
    <n v="109.48000000000002"/>
    <n v="3.08"/>
    <n v="-31.01"/>
    <n v="-32"/>
    <n v="-32.99"/>
    <m/>
  </r>
  <r>
    <s v="6322-1"/>
    <x v="833"/>
    <s v="Vicky Freymann"/>
    <s v="501 George St,Sydney"/>
    <x v="0"/>
    <s v="NSW"/>
    <x v="1"/>
    <s v="Samantha Chairs"/>
    <s v="Medium"/>
    <s v="Adesso Programmable 142-Key Keyboard"/>
    <x v="0"/>
    <s v="Wrap Bag"/>
    <s v="Regular Air"/>
    <d v="2016-06-15T00:00:00"/>
    <s v="$32.02"/>
    <s v="$152.48"/>
    <s v="$120.46"/>
    <n v="10"/>
    <s v="$1,829.76"/>
    <n v="0.05"/>
    <s v="$182.98"/>
    <s v="$1,646.78"/>
    <s v="$4.00"/>
    <s v="$1,650.78"/>
    <n v="1646.78"/>
    <n v="1650.78"/>
    <n v="-4"/>
    <n v="4"/>
    <n v="182.98"/>
    <n v="1471.8"/>
    <n v="152.47999999999999"/>
    <n v="1345.82"/>
    <n v="1341.82"/>
    <n v="1337.82"/>
    <m/>
  </r>
  <r>
    <s v="6322-1"/>
    <x v="311"/>
    <s v="Lena Creighton"/>
    <s v="127 Liverpool St,Sydney"/>
    <x v="0"/>
    <s v="NSW"/>
    <x v="3"/>
    <s v="Samantha Chairs"/>
    <s v="Low"/>
    <s v="Artisan 481 Labels"/>
    <x v="1"/>
    <s v="Medium Box"/>
    <s v="Regular Air"/>
    <d v="2015-12-09T00:00:00"/>
    <s v="$1.94"/>
    <s v="$3.08"/>
    <s v="$1.14"/>
    <n v="2"/>
    <s v="$116.88"/>
    <n v="0.01"/>
    <s v="$8.15"/>
    <s v="$108.33"/>
    <s v="$0.99"/>
    <s v="$119.48"/>
    <n v="108.33"/>
    <n v="119.48"/>
    <n v="-11.150000000000006"/>
    <n v="0.99"/>
    <n v="8.15"/>
    <n v="112.32"/>
    <n v="3.08"/>
    <n v="-1.0000000000000002"/>
    <n v="-1.9900000000000002"/>
    <n v="-2.9800000000000004"/>
    <m/>
  </r>
  <r>
    <s v="6322-1"/>
    <x v="832"/>
    <s v="Cindy Chapman"/>
    <s v="53-55 Liverpool St,Sydney"/>
    <x v="0"/>
    <s v="NSW"/>
    <x v="1"/>
    <s v="Tina Carlton"/>
    <s v="High"/>
    <s v="Colored Envelopes"/>
    <x v="1"/>
    <s v="Small Pack"/>
    <s v="Regular Air"/>
    <d v="2016-06-27T00:00:00"/>
    <s v="$2.25"/>
    <s v="$3.69"/>
    <s v="$1.44"/>
    <n v="18"/>
    <s v="$246.18"/>
    <n v="0.04"/>
    <s v="$2.46"/>
    <s v="$243.72"/>
    <s v="$2.50"/>
    <s v="$253.82"/>
    <n v="243.72"/>
    <n v="253.82"/>
    <n v="-10.099999999999994"/>
    <n v="2.5"/>
    <n v="2.46"/>
    <n v="253.85999999999999"/>
    <n v="3.69"/>
    <n v="66.460000000000008"/>
    <n v="63.96"/>
    <n v="61.46"/>
    <m/>
  </r>
  <r>
    <s v="6322-1"/>
    <x v="726"/>
    <s v="Lindsay Castell"/>
    <s v="Qantas Domestic Terminal,Mascot"/>
    <x v="0"/>
    <s v="NSW"/>
    <x v="3"/>
    <s v="Phoebe Gour"/>
    <s v="Critical"/>
    <s v="Artisan 474 Labels"/>
    <x v="0"/>
    <s v="Small Box"/>
    <s v="Express Air"/>
    <d v="2016-07-01T00:00:00"/>
    <s v="$1.84"/>
    <s v="$2.88"/>
    <s v="$1.04"/>
    <n v="50"/>
    <s v="$13.86"/>
    <n v="0.09"/>
    <s v="$0.00"/>
    <s v="$13.86"/>
    <s v="$0.99"/>
    <s v="$12.45"/>
    <n v="13.86"/>
    <n v="12.45"/>
    <n v="1.4100000000000001"/>
    <n v="0.99"/>
    <n v="0"/>
    <n v="13.44"/>
    <n v="2.88"/>
    <n v="144.99"/>
    <n v="144"/>
    <n v="143.01"/>
    <m/>
  </r>
  <r>
    <s v="6322-1"/>
    <x v="608"/>
    <s v="Astrea Jones"/>
    <s v="2a/285A Crown St,Surry Hills"/>
    <x v="0"/>
    <s v="NSW"/>
    <x v="1"/>
    <s v="Phoebe Gour"/>
    <s v="Not Specified"/>
    <s v="Artisan 474 Labels"/>
    <x v="0"/>
    <s v="Wrap Bag"/>
    <s v="Regular Air"/>
    <d v="2016-07-06T00:00:00"/>
    <s v="$1.84"/>
    <s v="$2.88"/>
    <s v="$1.04"/>
    <n v="18"/>
    <s v="$63.40"/>
    <n v="0.04"/>
    <s v="$5.14"/>
    <s v="$57.66"/>
    <s v="$0.99"/>
    <s v="$60.51"/>
    <n v="57.66"/>
    <n v="60.51"/>
    <n v="-2.8500000000000014"/>
    <n v="0.99"/>
    <n v="5.14"/>
    <n v="56.36"/>
    <n v="2.88"/>
    <n v="47.69"/>
    <n v="46.699999999999996"/>
    <n v="45.709999999999994"/>
    <m/>
  </r>
  <r>
    <s v="6322-1"/>
    <x v="804"/>
    <s v="Guy Armstrong"/>
    <s v="6 Mary St,Newtown"/>
    <x v="0"/>
    <s v="NSW"/>
    <x v="0"/>
    <s v="Samantha Chairs"/>
    <s v="Not Specified"/>
    <s v="Bagged Rubber Bands"/>
    <x v="0"/>
    <s v="Wrap Bag"/>
    <s v="Express Air"/>
    <d v="2016-12-10T00:00:00"/>
    <s v="$0.24"/>
    <s v="$1.26"/>
    <s v="$1.02"/>
    <n v="13"/>
    <s v="$20.80"/>
    <n v="0.02"/>
    <s v="$0.42"/>
    <s v="$20.38"/>
    <s v="$0.70"/>
    <s v="$22.78"/>
    <n v="20.38"/>
    <n v="22.78"/>
    <n v="-2.4000000000000021"/>
    <n v="0.7"/>
    <n v="0.42"/>
    <n v="23.06"/>
    <n v="1.26"/>
    <n v="16.66"/>
    <n v="15.959999999999999"/>
    <n v="15.26"/>
    <m/>
  </r>
  <r>
    <s v="6323-1"/>
    <x v="682"/>
    <s v="Clay Rozendal"/>
    <s v="8 Rankins Lane ,Melbourne"/>
    <x v="1"/>
    <s v="VIC"/>
    <x v="3"/>
    <s v="Connor Betts"/>
    <s v="Medium"/>
    <s v="Unpadded Memo Slips"/>
    <x v="0"/>
    <s v="Wrap Bag"/>
    <s v="Express Air"/>
    <d v="2015-01-17T00:00:00"/>
    <s v="$2.59"/>
    <s v="$3.98"/>
    <s v="$1.39"/>
    <n v="19"/>
    <s v="$23.32"/>
    <n v="0.03"/>
    <s v="$4.69"/>
    <s v="$21.89"/>
    <s v="$2.97"/>
    <s v="$23.94"/>
    <n v="21.89"/>
    <n v="23.94"/>
    <n v="-2.0500000000000007"/>
    <n v="2.97"/>
    <n v="4.6900000000000004"/>
    <n v="22.22"/>
    <n v="3.98"/>
    <n v="73.900000000000006"/>
    <n v="70.930000000000007"/>
    <n v="67.960000000000008"/>
    <m/>
  </r>
  <r>
    <s v="6324-1"/>
    <x v="543"/>
    <s v="Lena Creighton"/>
    <s v="127 Liverpool St,Sydney"/>
    <x v="0"/>
    <s v="NSW"/>
    <x v="2"/>
    <s v="Samantha Chairs"/>
    <s v="Critical"/>
    <s v="Smiths Bulldog Clip"/>
    <x v="0"/>
    <s v="Wrap Bag"/>
    <s v="Regular Air"/>
    <d v="2015-12-21T00:00:00"/>
    <s v="$2.31"/>
    <s v="$3.78"/>
    <s v="$1.47"/>
    <n v="32"/>
    <s v="$123.98"/>
    <n v="0.06"/>
    <s v="$12.25"/>
    <s v="$123.55"/>
    <s v="$0.71"/>
    <s v="$129.47"/>
    <n v="123.55"/>
    <n v="129.47"/>
    <n v="-5.9200000000000017"/>
    <n v="0.71"/>
    <n v="12.25"/>
    <n v="117.93"/>
    <n v="3.78"/>
    <n v="109.41999999999999"/>
    <n v="108.71"/>
    <n v="108"/>
    <m/>
  </r>
  <r>
    <s v="6324-1"/>
    <x v="343"/>
    <s v="Maria Bertelson"/>
    <s v="188 Pitt Street,Sydney"/>
    <x v="0"/>
    <s v="NSW"/>
    <x v="3"/>
    <s v="Tina Carlton"/>
    <s v="High"/>
    <s v="Artisan 48 Labels"/>
    <x v="1"/>
    <s v="Small Box"/>
    <s v="Regular Air"/>
    <d v="2016-01-19T00:00:00"/>
    <s v="$3.84"/>
    <s v="$6.30"/>
    <s v="$2.46"/>
    <n v="37"/>
    <s v="$242.18"/>
    <n v="0.1"/>
    <s v="$26.26"/>
    <s v="$203.58"/>
    <s v="$0.50"/>
    <s v="$214.77"/>
    <n v="203.58"/>
    <n v="214.77"/>
    <n v="-11.189999999999998"/>
    <n v="0.5"/>
    <n v="26.26"/>
    <n v="189.01000000000002"/>
    <n v="6.3"/>
    <n v="207.34"/>
    <n v="206.84"/>
    <n v="206.34"/>
    <m/>
  </r>
  <r>
    <s v="6324-1"/>
    <x v="665"/>
    <s v="Darrin Martin"/>
    <s v="221 Barkly St,St Kilda"/>
    <x v="1"/>
    <s v="VIC"/>
    <x v="1"/>
    <s v="Yvette Biti"/>
    <s v="Critical"/>
    <s v="Artisan 481 Labels"/>
    <x v="1"/>
    <s v="Large Box"/>
    <s v="Express Air"/>
    <d v="2016-02-05T00:00:00"/>
    <s v="$1.94"/>
    <s v="$3.08"/>
    <s v="$1.14"/>
    <n v="44"/>
    <s v="$215.20"/>
    <n v="0.08"/>
    <s v="$2.28"/>
    <s v="$123.28"/>
    <s v="$0.99"/>
    <s v="$123.29"/>
    <n v="123.28"/>
    <n v="123.29"/>
    <n v="-1.0000000000005116E-2"/>
    <n v="0.99"/>
    <n v="2.2799999999999998"/>
    <n v="122"/>
    <n v="3.08"/>
    <n v="134.23000000000002"/>
    <n v="133.24"/>
    <n v="132.25"/>
    <m/>
  </r>
  <r>
    <s v="6324-1"/>
    <x v="742"/>
    <s v="Mitch Webber"/>
    <s v="Hoyts Entertainment Quarter 122 Lang Road,Moore Park"/>
    <x v="0"/>
    <s v="NSW"/>
    <x v="2"/>
    <s v="Tina Carlton"/>
    <s v="Low"/>
    <s v="Binder Posts"/>
    <x v="1"/>
    <s v="Small Box"/>
    <s v="Regular Air"/>
    <d v="2015-09-21T00:00:00"/>
    <s v="$3.50"/>
    <s v="$5.74"/>
    <s v="$2.24"/>
    <n v="17"/>
    <s v="$41.62"/>
    <n v="0.09"/>
    <s v="$4.63"/>
    <s v="$48.07"/>
    <s v="$5.01"/>
    <s v="$45.65"/>
    <n v="48.07"/>
    <n v="45.65"/>
    <n v="2.4200000000000017"/>
    <n v="5.01"/>
    <n v="4.63"/>
    <n v="46.029999999999994"/>
    <n v="5.74"/>
    <n v="97.960000000000008"/>
    <n v="92.95"/>
    <n v="87.94"/>
    <m/>
  </r>
  <r>
    <s v="6324-1"/>
    <x v="832"/>
    <s v="Cindy Chapman"/>
    <s v="53-55 Liverpool St,Sydney"/>
    <x v="0"/>
    <s v="NSW"/>
    <x v="3"/>
    <s v="Tina Carlton"/>
    <s v="Critical"/>
    <s v="Artisan 48 Labels"/>
    <x v="0"/>
    <s v="Wrap Bag"/>
    <s v="Regular Air"/>
    <d v="2016-06-27T00:00:00"/>
    <s v="$3.84"/>
    <s v="$6.30"/>
    <s v="$2.46"/>
    <n v="15"/>
    <s v="$246.16"/>
    <n v="0"/>
    <s v="$2.46"/>
    <s v="$243.70"/>
    <s v="$0.50"/>
    <s v="$249.84"/>
    <n v="243.7"/>
    <n v="249.84"/>
    <n v="-6.1400000000000148"/>
    <n v="0.5"/>
    <n v="2.46"/>
    <n v="247.88"/>
    <n v="6.3"/>
    <n v="92.54"/>
    <n v="92.04"/>
    <n v="91.54"/>
    <m/>
  </r>
  <r>
    <s v="6324-1"/>
    <x v="89"/>
    <s v="Christina Vanderzanden"/>
    <s v="188 Pitt Street,Sydney"/>
    <x v="0"/>
    <s v="NSW"/>
    <x v="2"/>
    <s v="Tina Carlton"/>
    <s v="Medium"/>
    <s v="Pizazz Drawing Pencil Set"/>
    <x v="0"/>
    <s v="Small Box"/>
    <s v="Regular Air"/>
    <d v="2016-04-03T00:00:00"/>
    <s v="$1.53"/>
    <s v="$2.78"/>
    <s v="$1.25"/>
    <n v="19"/>
    <s v="$72.30"/>
    <n v="0"/>
    <s v="$2.29"/>
    <s v="$60.97"/>
    <s v="$1.34"/>
    <s v="$72.62"/>
    <n v="60.97"/>
    <n v="72.62"/>
    <n v="-11.650000000000006"/>
    <n v="1.34"/>
    <n v="2.29"/>
    <n v="71.67"/>
    <n v="2.78"/>
    <n v="51.87"/>
    <n v="50.529999999999994"/>
    <n v="49.189999999999991"/>
    <m/>
  </r>
  <r>
    <s v="6324-1"/>
    <x v="695"/>
    <s v="Dan Campbell"/>
    <s v="1/173-179 Bronte Rd,Waverley"/>
    <x v="0"/>
    <s v="NSW"/>
    <x v="1"/>
    <s v="Leighton Forrest"/>
    <s v="Low"/>
    <s v="Artisan 481 Labels"/>
    <x v="0"/>
    <s v="Wrap Bag"/>
    <s v="Express Air"/>
    <d v="2016-09-21T00:00:00"/>
    <s v="$1.94"/>
    <s v="$3.08"/>
    <s v="$1.14"/>
    <n v="33"/>
    <s v="$19.92"/>
    <n v="7.0000000000000007E-2"/>
    <s v="$1.59"/>
    <s v="$17.21"/>
    <s v="$0.99"/>
    <s v="$17.80"/>
    <n v="17.21"/>
    <n v="17.8"/>
    <n v="-0.58999999999999986"/>
    <n v="0.99"/>
    <n v="1.59"/>
    <n v="17.2"/>
    <n v="3.08"/>
    <n v="101.03999999999999"/>
    <n v="100.05"/>
    <n v="99.06"/>
    <m/>
  </r>
  <r>
    <s v="6324-1"/>
    <x v="687"/>
    <s v="MaryBeth Skach"/>
    <s v="499-501 Lygon Street,Carlton North"/>
    <x v="1"/>
    <s v="VIC"/>
    <x v="1"/>
    <s v="Yvette Biti"/>
    <s v="Not Specified"/>
    <s v="Wirebound Voice Message Log Book"/>
    <x v="0"/>
    <s v="Wrap Bag"/>
    <s v="Regular Air"/>
    <d v="2017-02-07T00:00:00"/>
    <s v="$2.90"/>
    <s v="$4.76"/>
    <s v="$1.86"/>
    <n v="15"/>
    <s v="$42.44"/>
    <n v="0"/>
    <s v="$2.48"/>
    <s v="$39.64"/>
    <s v="$0.88"/>
    <s v="$46.24"/>
    <n v="39.64"/>
    <n v="46.24"/>
    <n v="-6.6000000000000014"/>
    <n v="0.88"/>
    <n v="2.48"/>
    <n v="44.640000000000008"/>
    <n v="4.76"/>
    <n v="69.799999999999983"/>
    <n v="68.919999999999987"/>
    <n v="68.039999999999992"/>
    <m/>
  </r>
  <r>
    <s v="6324-1"/>
    <x v="348"/>
    <s v="George Beck"/>
    <s v="499-501 Lygon Street,Carlton North"/>
    <x v="1"/>
    <s v="VIC"/>
    <x v="3"/>
    <s v="Yvette Biti"/>
    <s v="Not Specified"/>
    <s v="Artisan 481 Labels"/>
    <x v="0"/>
    <s v="Wrap Bag"/>
    <s v="Regular Air"/>
    <d v="2015-08-04T00:00:00"/>
    <s v="$1.94"/>
    <s v="$3.08"/>
    <s v="$1.14"/>
    <n v="14"/>
    <s v="$11.28"/>
    <n v="0"/>
    <s v="$0.79"/>
    <s v="$11.08"/>
    <s v="$0.99"/>
    <s v="$12.95"/>
    <n v="11.08"/>
    <n v="12.95"/>
    <n v="-1.8699999999999992"/>
    <n v="0.99"/>
    <n v="0.79"/>
    <n v="13.149999999999999"/>
    <n v="3.08"/>
    <n v="43.320000000000007"/>
    <n v="42.330000000000005"/>
    <n v="41.34"/>
    <m/>
  </r>
  <r>
    <s v="6325-1"/>
    <x v="89"/>
    <s v="Christina Vanderzanden"/>
    <s v="188 Pitt Street,Sydney"/>
    <x v="0"/>
    <s v="NSW"/>
    <x v="0"/>
    <s v="Tina Carlton"/>
    <s v="Low"/>
    <s v="Smiths General Use 3-Ring Binders"/>
    <x v="0"/>
    <s v="Small Box"/>
    <s v="Regular Air"/>
    <d v="2016-04-03T00:00:00"/>
    <s v="$1.18"/>
    <s v="$1.88"/>
    <s v="$0.70"/>
    <n v="41"/>
    <s v="$35.20"/>
    <n v="0.06"/>
    <s v="$2.52"/>
    <s v="$32.78"/>
    <s v="$1.49"/>
    <s v="$33.19"/>
    <n v="32.78"/>
    <n v="33.19"/>
    <n v="-0.40999999999999659"/>
    <n v="1.49"/>
    <n v="2.52"/>
    <n v="32.159999999999997"/>
    <n v="1.88"/>
    <n v="76.05"/>
    <n v="74.56"/>
    <n v="73.070000000000007"/>
    <m/>
  </r>
  <r>
    <s v="6325-1"/>
    <x v="345"/>
    <s v="Edward Nazzal"/>
    <s v="485 Crown St,Surry Hills"/>
    <x v="0"/>
    <s v="NSW"/>
    <x v="2"/>
    <s v="Leighton Forrest"/>
    <s v="Not Specified"/>
    <s v="Adesso Programmable 142-Key Keyboard"/>
    <x v="2"/>
    <s v="Small Pack"/>
    <s v="Regular Air"/>
    <d v="2016-06-16T00:00:00"/>
    <s v="$32.02"/>
    <s v="$152.48"/>
    <s v="$120.46"/>
    <n v="24"/>
    <s v="$5,641.76"/>
    <n v="7.0000000000000007E-2"/>
    <s v="$564.18"/>
    <s v="$5,077.58"/>
    <s v="$4.00"/>
    <s v="$5,081.58"/>
    <n v="5077.58"/>
    <n v="5081.58"/>
    <n v="-4"/>
    <n v="4"/>
    <n v="564.17999999999995"/>
    <n v="4521.3999999999996"/>
    <n v="152.47999999999999"/>
    <n v="3099.3399999999997"/>
    <n v="3095.3399999999997"/>
    <n v="3091.3399999999997"/>
    <m/>
  </r>
  <r>
    <s v="6325-1"/>
    <x v="771"/>
    <s v="Dean Percer"/>
    <s v="222 Barkly St,St Kilda"/>
    <x v="1"/>
    <s v="VIC"/>
    <x v="3"/>
    <s v="Yvette Biti"/>
    <s v="Critical"/>
    <s v="PastelOcean Color Pencil Set"/>
    <x v="0"/>
    <s v="Small Pack"/>
    <s v="Regular Air"/>
    <d v="2016-08-04T00:00:00"/>
    <s v="$11.11"/>
    <s v="$19.84"/>
    <s v="$8.73"/>
    <n v="49"/>
    <s v="$1,007.53"/>
    <n v="0.02"/>
    <s v="$60.36"/>
    <s v="$926.35"/>
    <s v="$4.10"/>
    <s v="$938.53"/>
    <n v="926.35"/>
    <n v="938.53"/>
    <n v="-12.17999999999995"/>
    <n v="4.0999999999999996"/>
    <n v="60.36"/>
    <n v="882.27"/>
    <n v="19.84"/>
    <n v="915.9"/>
    <n v="911.8"/>
    <n v="907.69999999999993"/>
    <m/>
  </r>
  <r>
    <s v="6325-1"/>
    <x v="277"/>
    <s v="Harold Dahlen"/>
    <s v="53-55 Liverpool St,Sydney"/>
    <x v="0"/>
    <s v="NSW"/>
    <x v="2"/>
    <s v="Tina Carlton"/>
    <s v="High"/>
    <s v="Pizazz Colored Pencils"/>
    <x v="0"/>
    <s v="Small Box"/>
    <s v="Regular Air"/>
    <d v="2016-06-20T00:00:00"/>
    <s v="$1.76"/>
    <s v="$2.94"/>
    <s v="$1.18"/>
    <n v="22"/>
    <s v="$67.36"/>
    <n v="0.1"/>
    <s v="$3.93"/>
    <s v="$63.89"/>
    <s v="$0.81"/>
    <s v="$63.79"/>
    <n v="63.89"/>
    <n v="63.79"/>
    <n v="0.10000000000000142"/>
    <n v="0.81"/>
    <n v="3.93"/>
    <n v="60.669999999999995"/>
    <n v="2.94"/>
    <n v="61.559999999999995"/>
    <n v="60.749999999999993"/>
    <n v="59.939999999999991"/>
    <m/>
  </r>
  <r>
    <s v="6325-1"/>
    <x v="678"/>
    <s v="Lugen Donell"/>
    <s v="1 John St,Waterloo"/>
    <x v="0"/>
    <s v="NSW"/>
    <x v="3"/>
    <s v="Charlie Bui"/>
    <s v="Medium"/>
    <s v="Office Shears by Apex"/>
    <x v="0"/>
    <s v="Wrap Bag"/>
    <s v="Regular Air"/>
    <d v="2016-10-25T00:00:00"/>
    <s v="$0.94"/>
    <s v="$2.08"/>
    <s v="$1.14"/>
    <n v="50"/>
    <s v="$63.56"/>
    <n v="0.08"/>
    <s v="$4.64"/>
    <s v="$62.97"/>
    <s v="$2.56"/>
    <s v="$66.75"/>
    <n v="62.97"/>
    <n v="66.75"/>
    <n v="-3.7800000000000011"/>
    <n v="2.56"/>
    <n v="4.6399999999999997"/>
    <n v="64.67"/>
    <n v="2.08"/>
    <n v="101.92"/>
    <n v="99.36"/>
    <n v="96.8"/>
    <m/>
  </r>
  <r>
    <s v="6325-1"/>
    <x v="682"/>
    <s v="Clay Rozendal"/>
    <s v="8 Rankins Lane ,Melbourne"/>
    <x v="1"/>
    <s v="VIC"/>
    <x v="0"/>
    <s v="Connor Betts"/>
    <s v="Critical"/>
    <s v="12 Colored Short Pencils"/>
    <x v="0"/>
    <s v="Small Box"/>
    <s v="Express Air"/>
    <d v="2015-01-17T00:00:00"/>
    <s v="$1.09"/>
    <s v="$2.60"/>
    <s v="$1.51"/>
    <n v="45"/>
    <s v="$73.78"/>
    <n v="0.08"/>
    <s v="$4.69"/>
    <s v="$63.27"/>
    <s v="$2.40"/>
    <s v="$63.78"/>
    <n v="63.27"/>
    <n v="63.78"/>
    <n v="-0.50999999999999801"/>
    <n v="2.4"/>
    <n v="4.6900000000000004"/>
    <n v="61.490000000000009"/>
    <n v="2.6"/>
    <n v="114.71000000000001"/>
    <n v="112.31"/>
    <n v="109.91"/>
    <m/>
  </r>
  <r>
    <s v="6325-1"/>
    <x v="783"/>
    <s v="Tony Sayre"/>
    <s v="499-501 Lygon Street,Carlton North"/>
    <x v="1"/>
    <s v="VIC"/>
    <x v="3"/>
    <s v="Yvette Biti"/>
    <s v="Medium"/>
    <s v="Steady Pocket Accent Highlighters"/>
    <x v="0"/>
    <s v="Wrap Bag"/>
    <s v="Regular Air"/>
    <d v="2016-11-21T00:00:00"/>
    <s v="$0.93"/>
    <s v="$1.60"/>
    <s v="$0.67"/>
    <n v="34"/>
    <s v="$73.82"/>
    <n v="0.03"/>
    <s v="$2.37"/>
    <s v="$76.29"/>
    <s v="$1.29"/>
    <s v="$76.28"/>
    <n v="76.290000000000006"/>
    <n v="76.28"/>
    <n v="1.0000000000005116E-2"/>
    <n v="1.29"/>
    <n v="2.37"/>
    <n v="75.2"/>
    <n v="1.6"/>
    <n v="53.320000000000007"/>
    <n v="52.030000000000008"/>
    <n v="50.740000000000009"/>
    <m/>
  </r>
  <r>
    <s v="6325-1"/>
    <x v="257"/>
    <s v="Cindy Schnelling"/>
    <s v="224A Gertrude St,Fitzroy"/>
    <x v="1"/>
    <s v="VIC"/>
    <x v="2"/>
    <s v="Connor Betts"/>
    <s v="Medium"/>
    <s v="HFX LaserJet 3310 Copier"/>
    <x v="0"/>
    <s v="Wrap Bag"/>
    <s v="Regular Air"/>
    <d v="2015-05-01T00:00:00"/>
    <s v="$377.99"/>
    <s v="$599.99"/>
    <s v="$222.00"/>
    <n v="37"/>
    <s v="$27,599.54"/>
    <n v="0.1"/>
    <s v="$1,913.97"/>
    <s v="$22,661.57"/>
    <s v="$24.49"/>
    <s v="$2,897.59"/>
    <n v="22661.57"/>
    <n v="2897.59"/>
    <n v="19763.98"/>
    <n v="24.49"/>
    <n v="1913.97"/>
    <n v="1008.1099999999999"/>
    <n v="599.99"/>
    <n v="20310.150000000001"/>
    <n v="20285.66"/>
    <n v="20261.169999999998"/>
    <m/>
  </r>
  <r>
    <s v="6325-2"/>
    <x v="345"/>
    <s v="Edward Nazzal"/>
    <s v="485 Crown St,Surry Hills"/>
    <x v="0"/>
    <s v="NSW"/>
    <x v="3"/>
    <s v="Leighton Forrest"/>
    <s v="High"/>
    <s v="Laser DVD-RAM discs"/>
    <x v="0"/>
    <s v="Wrap Bag"/>
    <s v="Regular Air"/>
    <d v="2016-06-16T00:00:00"/>
    <s v="$20.18"/>
    <s v="$35.41"/>
    <s v="$15.23"/>
    <n v="12"/>
    <s v="$1,062.30"/>
    <n v="0.1"/>
    <s v="$84.98"/>
    <s v="$977.32"/>
    <s v="$1.99"/>
    <s v="$979.31"/>
    <n v="977.32"/>
    <n v="979.31"/>
    <n v="-1.9899999999998954"/>
    <n v="1.99"/>
    <n v="84.98"/>
    <n v="896.31999999999994"/>
    <n v="35.409999999999997"/>
    <n v="341.92999999999995"/>
    <n v="339.93999999999994"/>
    <n v="337.94999999999993"/>
    <m/>
  </r>
  <r>
    <s v="6325-2"/>
    <x v="40"/>
    <s v="Tamara Willingham"/>
    <s v="Sydney Fish Market, Bank Street, Sydney"/>
    <x v="0"/>
    <s v="NSW"/>
    <x v="3"/>
    <s v="Phoebe Gour"/>
    <s v="Not Specified"/>
    <s v="Laser DVD-RAM discs"/>
    <x v="0"/>
    <s v="Wrap Bag"/>
    <s v="Regular Air"/>
    <d v="2016-01-19T00:00:00"/>
    <s v="$20.18"/>
    <s v="$35.41"/>
    <s v="$15.23"/>
    <n v="15"/>
    <s v="$1,062.30"/>
    <n v="0.01"/>
    <s v="$84.98"/>
    <s v="$977.32"/>
    <s v="$1.99"/>
    <s v="$979.31"/>
    <n v="977.32"/>
    <n v="979.31"/>
    <n v="-1.9899999999998954"/>
    <n v="1.99"/>
    <n v="84.98"/>
    <n v="896.31999999999994"/>
    <n v="35.409999999999997"/>
    <n v="448.15999999999997"/>
    <n v="446.16999999999996"/>
    <n v="444.17999999999995"/>
    <m/>
  </r>
  <r>
    <s v="6326-1"/>
    <x v="139"/>
    <s v="Erica Hernandez"/>
    <s v="12 Princess Hwy,Sylvania"/>
    <x v="0"/>
    <s v="NSW"/>
    <x v="1"/>
    <s v="Nicholas Fernandes"/>
    <s v="Critical"/>
    <s v="MalayichSavi Cordless Navigator Duo"/>
    <x v="0"/>
    <s v="Wrap Bag"/>
    <s v="Regular Air"/>
    <d v="2016-12-12T00:00:00"/>
    <s v="$42.11"/>
    <s v="$80.98"/>
    <s v="$38.87"/>
    <n v="8"/>
    <s v="$35.44"/>
    <n v="0.04"/>
    <s v="$2.47"/>
    <s v="$32.77"/>
    <s v="$7.18"/>
    <s v="$33.47"/>
    <n v="32.770000000000003"/>
    <n v="33.47"/>
    <n v="-0.69999999999999574"/>
    <n v="7.18"/>
    <n v="2.4700000000000002"/>
    <n v="38.18"/>
    <n v="80.98"/>
    <n v="652.54999999999995"/>
    <n v="645.37"/>
    <n v="638.19000000000005"/>
    <m/>
  </r>
  <r>
    <s v="6326-1"/>
    <x v="652"/>
    <s v="Matthew Clasen"/>
    <s v="Macquarie Centre Cnr Herring Road &amp; Waterloo Road,Macquarie Park"/>
    <x v="0"/>
    <s v="NSW"/>
    <x v="3"/>
    <s v="Nicholas Fernandes"/>
    <s v="Low"/>
    <s v="Steady Pocket Accent Highlighters"/>
    <x v="0"/>
    <s v="Small Box"/>
    <s v="Regular Air"/>
    <d v="2016-09-20T00:00:00"/>
    <s v="$0.93"/>
    <s v="$1.60"/>
    <s v="$0.67"/>
    <n v="50"/>
    <s v="$66.06"/>
    <n v="0.09"/>
    <s v="$0.55"/>
    <s v="$62.36"/>
    <s v="$1.29"/>
    <s v="$63.26"/>
    <n v="62.36"/>
    <n v="63.26"/>
    <n v="-0.89999999999999858"/>
    <n v="1.29"/>
    <n v="0.55000000000000004"/>
    <n v="64"/>
    <n v="1.6"/>
    <n v="80.740000000000009"/>
    <n v="79.45"/>
    <n v="78.16"/>
    <m/>
  </r>
  <r>
    <s v="6326-1"/>
    <x v="613"/>
    <s v="Corey Lock"/>
    <s v="Westfield 1 Anderson St,Chatswood"/>
    <x v="0"/>
    <s v="NSW"/>
    <x v="3"/>
    <s v="Nicholas Fernandes"/>
    <s v="Low"/>
    <s v="Smiths Gold Paper Clips"/>
    <x v="1"/>
    <s v="Small Box"/>
    <s v="Regular Air"/>
    <d v="2016-04-12T00:00:00"/>
    <s v="$1.82"/>
    <s v="$2.98"/>
    <s v="$1.16"/>
    <n v="31"/>
    <s v="$83.76"/>
    <n v="0"/>
    <s v="$4.57"/>
    <s v="$75.99"/>
    <s v="$1.58"/>
    <s v="$7.59"/>
    <n v="75.989999999999995"/>
    <n v="7.59"/>
    <n v="68.399999999999991"/>
    <n v="1.58"/>
    <n v="4.57"/>
    <n v="4.5999999999999996"/>
    <n v="2.98"/>
    <n v="89.39"/>
    <n v="87.81"/>
    <n v="86.23"/>
    <m/>
  </r>
  <r>
    <s v="6326-1"/>
    <x v="63"/>
    <s v="Eva Jacobs"/>
    <s v="Westfield 1 Anderson St,Chatswood"/>
    <x v="0"/>
    <s v="NSW"/>
    <x v="1"/>
    <s v="Nicholas Fernandes"/>
    <s v="Not Specified"/>
    <s v="Artisan 481 Labels"/>
    <x v="0"/>
    <s v="Wrap Bag"/>
    <s v="Regular Air"/>
    <d v="2015-10-24T00:00:00"/>
    <s v="$1.94"/>
    <s v="$3.08"/>
    <s v="$1.14"/>
    <n v="15"/>
    <s v="$7.92"/>
    <n v="0.03"/>
    <s v="$0.63"/>
    <s v="$7.29"/>
    <s v="$0.99"/>
    <s v="$12.25"/>
    <n v="7.29"/>
    <n v="12.25"/>
    <n v="-4.96"/>
    <n v="0.99"/>
    <n v="0.63"/>
    <n v="12.61"/>
    <n v="3.08"/>
    <n v="46.56"/>
    <n v="45.57"/>
    <n v="44.58"/>
    <m/>
  </r>
  <r>
    <s v="6326-1"/>
    <x v="89"/>
    <s v="Christina Vanderzanden"/>
    <s v="188 Pitt Street,Sydney"/>
    <x v="0"/>
    <s v="NSW"/>
    <x v="1"/>
    <s v="Tina Carlton"/>
    <s v="High"/>
    <s v="DrawIt Colored Pencils, 48-Color Set"/>
    <x v="0"/>
    <s v="Small Box"/>
    <s v="Regular Air"/>
    <d v="2016-04-03T00:00:00"/>
    <s v="$21.56"/>
    <s v="$36.55"/>
    <s v="$14.99"/>
    <n v="29"/>
    <s v="$585.56"/>
    <n v="0.1"/>
    <s v="$29.27"/>
    <s v="$528.75"/>
    <s v="$13.89"/>
    <s v="$536.52"/>
    <n v="528.75"/>
    <n v="536.52"/>
    <n v="-7.7699999999999818"/>
    <n v="13.89"/>
    <n v="29.27"/>
    <n v="521.14"/>
    <n v="36.549999999999997"/>
    <n v="1044.57"/>
    <n v="1030.6799999999998"/>
    <n v="1016.7899999999998"/>
    <m/>
  </r>
  <r>
    <s v="6326-1"/>
    <x v="721"/>
    <s v="Greg Hansen"/>
    <s v="221 Barkly St,St Kilda"/>
    <x v="1"/>
    <s v="VIC"/>
    <x v="2"/>
    <s v="Yvette Biti"/>
    <s v="Medium"/>
    <s v="Smiths General Use 3-Ring Binders"/>
    <x v="0"/>
    <s v="Wrap Bag"/>
    <s v="Express Air"/>
    <d v="2016-05-03T00:00:00"/>
    <s v="$1.18"/>
    <s v="$1.88"/>
    <s v="$0.70"/>
    <n v="30"/>
    <s v="$25.62"/>
    <n v="0.05"/>
    <s v="$2.48"/>
    <s v="$23.52"/>
    <s v="$1.49"/>
    <s v="$24.45"/>
    <n v="23.52"/>
    <n v="24.45"/>
    <n v="-0.92999999999999972"/>
    <n v="1.49"/>
    <n v="2.48"/>
    <n v="23.459999999999997"/>
    <n v="1.88"/>
    <n v="55.410000000000004"/>
    <n v="53.92"/>
    <n v="52.43"/>
    <m/>
  </r>
  <r>
    <s v="6326-1"/>
    <x v="327"/>
    <s v="John Lucas"/>
    <s v="53-55 Liverpool Street,Sydney"/>
    <x v="0"/>
    <s v="NSW"/>
    <x v="1"/>
    <s v="Tina Carlton"/>
    <s v="High"/>
    <s v="TypeRight Side-Opening Peel &amp; Seel Expanding Envelopes"/>
    <x v="1"/>
    <s v="Small Pack"/>
    <s v="Express Air"/>
    <d v="2016-05-22T00:00:00"/>
    <s v="$54.29"/>
    <s v="$90.48"/>
    <s v="$36.19"/>
    <n v="37"/>
    <s v="$1,850.38"/>
    <n v="0.09"/>
    <s v="$137.09"/>
    <s v="$1,598.64"/>
    <s v="$19.99"/>
    <s v="$1,648.45"/>
    <n v="1598.64"/>
    <n v="1648.45"/>
    <n v="-49.809999999999945"/>
    <n v="19.989999999999998"/>
    <n v="137.09"/>
    <n v="1531.3500000000001"/>
    <n v="90.48"/>
    <n v="3230.66"/>
    <n v="3210.67"/>
    <n v="3190.6800000000003"/>
    <m/>
  </r>
  <r>
    <s v="6326-1"/>
    <x v="432"/>
    <s v="Kelly Williams"/>
    <s v="499-501 Lygon Street,Carlton North"/>
    <x v="1"/>
    <s v="VIC"/>
    <x v="1"/>
    <s v="Yvette Biti"/>
    <s v="Not Specified"/>
    <s v="Cando PC940 Copier"/>
    <x v="0"/>
    <s v="Small Box"/>
    <s v="Regular Air"/>
    <d v="2016-08-25T00:00:00"/>
    <s v="$216.00"/>
    <s v="$449.99"/>
    <s v="$233.99"/>
    <n v="11"/>
    <s v="$4,399.80"/>
    <n v="0.04"/>
    <s v="$27.18"/>
    <s v="$4,306.56"/>
    <s v="$24.49"/>
    <s v="$3,736.61"/>
    <n v="4306.5600000000004"/>
    <n v="3736.61"/>
    <n v="569.95000000000027"/>
    <n v="24.49"/>
    <n v="27.18"/>
    <n v="3733.92"/>
    <n v="449.99"/>
    <n v="4947.2"/>
    <n v="4922.71"/>
    <n v="4898.22"/>
    <m/>
  </r>
  <r>
    <s v="6327-1"/>
    <x v="703"/>
    <s v="Dave Hallsten"/>
    <s v="1 John St,Waterloo"/>
    <x v="0"/>
    <s v="NSW"/>
    <x v="1"/>
    <s v="Charlie Bui"/>
    <s v="Not Specified"/>
    <s v="TypeRight  Top-Opening Peel &amp; Seel  Envelopes, Gray"/>
    <x v="1"/>
    <s v="Small Box"/>
    <s v="Express Air"/>
    <d v="2016-01-14T00:00:00"/>
    <s v="$21.56"/>
    <s v="$35.94"/>
    <s v="$14.38"/>
    <n v="25"/>
    <s v="$4,567.52"/>
    <n v="0"/>
    <s v="$493.37"/>
    <s v="$4,514.69"/>
    <s v="$6.66"/>
    <s v="$4,415.92"/>
    <n v="4514.6899999999996"/>
    <n v="4415.92"/>
    <n v="98.769999999999527"/>
    <n v="6.66"/>
    <n v="493.37"/>
    <n v="3929.21"/>
    <n v="35.94"/>
    <n v="411.79"/>
    <n v="405.13"/>
    <n v="398.46999999999997"/>
    <m/>
  </r>
  <r>
    <s v="6327-1"/>
    <x v="834"/>
    <s v="Lie Pelle Rcce"/>
    <s v="180 High Street,Windsor"/>
    <x v="1"/>
    <s v="VIC"/>
    <x v="1"/>
    <s v="Connor Betts"/>
    <s v="Not Specified"/>
    <s v="Pizazz Drawing Pencil Set"/>
    <x v="0"/>
    <s v="Wrap Bag"/>
    <s v="Regular Air"/>
    <d v="2016-10-12T00:00:00"/>
    <s v="$1.53"/>
    <s v="$2.78"/>
    <s v="$1.25"/>
    <n v="40"/>
    <s v="$114.31"/>
    <n v="0.03"/>
    <s v="$7.72"/>
    <s v="$104.09"/>
    <s v="$1.34"/>
    <s v="$101.48"/>
    <n v="104.09"/>
    <n v="101.48"/>
    <n v="2.6099999999999994"/>
    <n v="1.34"/>
    <n v="7.72"/>
    <n v="95.100000000000009"/>
    <n v="2.78"/>
    <n v="104.82"/>
    <n v="103.47999999999999"/>
    <n v="102.13999999999999"/>
    <m/>
  </r>
  <r>
    <s v="6327-1"/>
    <x v="395"/>
    <s v="Cyma Kinney"/>
    <s v="Sydney Fish Market, Bank Street, Sydney"/>
    <x v="0"/>
    <s v="NSW"/>
    <x v="1"/>
    <s v="Phoebe Gour"/>
    <s v="Not Specified"/>
    <s v="TypeRight Side-Opening Peel &amp; Seel Expanding Envelopes"/>
    <x v="0"/>
    <s v="Small Box"/>
    <s v="Regular Air"/>
    <d v="2016-02-05T00:00:00"/>
    <s v="$54.29"/>
    <s v="$90.48"/>
    <s v="$36.19"/>
    <n v="11"/>
    <s v="$2,442.96"/>
    <n v="0.04"/>
    <s v="$0.00"/>
    <s v="$2,462.96"/>
    <s v="$19.99"/>
    <s v="$2,456.25"/>
    <n v="2462.96"/>
    <n v="2456.25"/>
    <n v="6.7100000000000364"/>
    <n v="19.989999999999998"/>
    <n v="0"/>
    <n v="2476.2399999999998"/>
    <n v="90.48"/>
    <n v="1015.2700000000001"/>
    <n v="995.28000000000009"/>
    <n v="975.29000000000008"/>
    <m/>
  </r>
  <r>
    <s v="6328-1"/>
    <x v="345"/>
    <s v="Vivek Grady"/>
    <s v="99 Lygon Street,East Brunswick"/>
    <x v="1"/>
    <s v="VIC"/>
    <x v="0"/>
    <s v="Connor Betts"/>
    <s v="Low"/>
    <s v="OIC Thumb-Tacks"/>
    <x v="0"/>
    <s v="Wrap Bag"/>
    <s v="Regular Air"/>
    <d v="2016-06-19T00:00:00"/>
    <s v="$0.71"/>
    <s v="$1.14"/>
    <s v="$0.43"/>
    <n v="48"/>
    <s v="$35.34"/>
    <n v="0.05"/>
    <s v="$2.47"/>
    <s v="$32.87"/>
    <s v="$0.70"/>
    <s v="$33.57"/>
    <n v="32.869999999999997"/>
    <n v="33.57"/>
    <n v="-0.70000000000000284"/>
    <n v="0.7"/>
    <n v="2.4700000000000002"/>
    <n v="31.800000000000004"/>
    <n v="1.1399999999999999"/>
    <n v="52.95"/>
    <n v="52.25"/>
    <n v="51.55"/>
    <m/>
  </r>
  <r>
    <s v="6328-1"/>
    <x v="754"/>
    <s v="Magdelene Morse"/>
    <s v="53 Riley Street,Woolloomooloo"/>
    <x v="0"/>
    <s v="NSW"/>
    <x v="2"/>
    <s v="Tina Carlton"/>
    <s v="High"/>
    <s v="OIC Thumb-Tacks"/>
    <x v="1"/>
    <s v="Large Box"/>
    <s v="Regular Air"/>
    <d v="2016-03-12T00:00:00"/>
    <s v="$0.71"/>
    <s v="$1.14"/>
    <s v="$0.43"/>
    <n v="49"/>
    <s v="$35.34"/>
    <n v="0.06"/>
    <s v="$2.47"/>
    <s v="$32.87"/>
    <s v="$0.70"/>
    <s v="$33.57"/>
    <n v="32.869999999999997"/>
    <n v="33.57"/>
    <n v="-0.70000000000000284"/>
    <n v="0.7"/>
    <n v="2.4700000000000002"/>
    <n v="31.800000000000004"/>
    <n v="1.1399999999999999"/>
    <n v="54.089999999999996"/>
    <n v="53.389999999999993"/>
    <n v="52.689999999999991"/>
    <m/>
  </r>
  <r>
    <s v="6328-1"/>
    <x v="345"/>
    <s v="Christina Anderson"/>
    <s v="438 Victoria Avenue,Chatswood"/>
    <x v="0"/>
    <s v="NSW"/>
    <x v="3"/>
    <s v="Natasha Song"/>
    <s v="Not Specified"/>
    <s v="OIC Thumb-Tacks"/>
    <x v="0"/>
    <s v="Small Box"/>
    <s v="Regular Air"/>
    <d v="2016-06-15T00:00:00"/>
    <s v="$0.71"/>
    <s v="$1.14"/>
    <s v="$0.43"/>
    <n v="42"/>
    <s v="$35.34"/>
    <n v="0.1"/>
    <s v="$2.47"/>
    <s v="$32.87"/>
    <s v="$0.70"/>
    <s v="$33.57"/>
    <n v="32.869999999999997"/>
    <n v="33.57"/>
    <n v="-0.70000000000000284"/>
    <n v="0.7"/>
    <n v="2.4700000000000002"/>
    <n v="31.800000000000004"/>
    <n v="1.1399999999999999"/>
    <n v="46.11"/>
    <n v="45.41"/>
    <n v="44.709999999999994"/>
    <m/>
  </r>
  <r>
    <s v="6328-1"/>
    <x v="349"/>
    <s v="Michael Kennody"/>
    <s v="73 MacLeay St,Potts Point"/>
    <x v="0"/>
    <s v="NSW"/>
    <x v="1"/>
    <s v="Natasha Song"/>
    <s v="Medium"/>
    <s v="Smiths SlimLine Pencil Sharpener"/>
    <x v="0"/>
    <s v="Small Pack"/>
    <s v="Regular Air"/>
    <d v="2016-02-21T00:00:00"/>
    <s v="$4.79"/>
    <s v="$11.97"/>
    <s v="$7.18"/>
    <n v="46"/>
    <s v="$223.62"/>
    <n v="7.0000000000000007E-2"/>
    <s v="$22.28"/>
    <s v="$221.19"/>
    <s v="$5.81"/>
    <s v="$224.76"/>
    <n v="221.19"/>
    <n v="224.76"/>
    <n v="-3.5699999999999932"/>
    <n v="5.81"/>
    <n v="22.28"/>
    <n v="208.29"/>
    <n v="11.97"/>
    <n v="534.15"/>
    <n v="528.34"/>
    <n v="522.53000000000009"/>
    <m/>
  </r>
  <r>
    <s v="6328-1"/>
    <x v="345"/>
    <s v="Vivek Grady"/>
    <s v="99 Lygon Street,East Brunswick"/>
    <x v="1"/>
    <s v="VIC"/>
    <x v="1"/>
    <s v="Connor Betts"/>
    <s v="High"/>
    <s v="OIC Thumb-Tacks"/>
    <x v="0"/>
    <s v="Small Box"/>
    <s v="Regular Air"/>
    <d v="2016-06-14T00:00:00"/>
    <s v="$0.71"/>
    <s v="$1.14"/>
    <s v="$0.43"/>
    <n v="25"/>
    <s v="$35.34"/>
    <n v="0.03"/>
    <s v="$2.47"/>
    <s v="$32.87"/>
    <s v="$0.70"/>
    <s v="$33.57"/>
    <n v="32.869999999999997"/>
    <n v="33.57"/>
    <n v="-0.70000000000000284"/>
    <n v="0.7"/>
    <n v="2.4700000000000002"/>
    <n v="31.800000000000004"/>
    <n v="1.1399999999999999"/>
    <n v="26.729999999999997"/>
    <n v="26.029999999999998"/>
    <n v="25.33"/>
    <m/>
  </r>
  <r>
    <s v="6328-1"/>
    <x v="139"/>
    <s v="Erica Hernandez"/>
    <s v="12 Princess Hwy,Sylvania"/>
    <x v="0"/>
    <s v="NSW"/>
    <x v="1"/>
    <s v="Nicholas Fernandes"/>
    <s v="High"/>
    <s v="OIC Thumb-Tacks"/>
    <x v="0"/>
    <s v="Small Box"/>
    <s v="Regular Air"/>
    <d v="2016-12-12T00:00:00"/>
    <s v="$0.71"/>
    <s v="$1.14"/>
    <s v="$0.43"/>
    <n v="13"/>
    <s v="$35.34"/>
    <n v="0.03"/>
    <s v="$2.47"/>
    <s v="$32.87"/>
    <s v="$0.70"/>
    <s v="$33.57"/>
    <n v="32.869999999999997"/>
    <n v="33.57"/>
    <n v="-0.70000000000000284"/>
    <n v="0.7"/>
    <n v="2.4700000000000002"/>
    <n v="31.800000000000004"/>
    <n v="1.1399999999999999"/>
    <n v="13.049999999999997"/>
    <n v="12.349999999999998"/>
    <n v="11.649999999999999"/>
    <m/>
  </r>
  <r>
    <s v="6328-1"/>
    <x v="345"/>
    <s v="Vivek Grady"/>
    <s v="99 Lygon Street,East Brunswick"/>
    <x v="1"/>
    <s v="VIC"/>
    <x v="1"/>
    <s v="Connor Betts"/>
    <s v="High"/>
    <s v="OIC Thumb-Tacks"/>
    <x v="0"/>
    <s v="Small Pack"/>
    <s v="Regular Air"/>
    <d v="2016-06-14T00:00:00"/>
    <s v="$0.71"/>
    <s v="$1.14"/>
    <s v="$0.43"/>
    <n v="10"/>
    <s v="$35.34"/>
    <n v="0.01"/>
    <s v="$2.47"/>
    <s v="$32.87"/>
    <s v="$0.70"/>
    <s v="$33.57"/>
    <n v="32.869999999999997"/>
    <n v="33.57"/>
    <n v="-0.70000000000000284"/>
    <n v="0.7"/>
    <n v="2.4700000000000002"/>
    <n v="31.800000000000004"/>
    <n v="1.1399999999999999"/>
    <n v="9.6299999999999972"/>
    <n v="8.9299999999999979"/>
    <n v="8.2299999999999986"/>
    <m/>
  </r>
  <r>
    <s v="6328-1"/>
    <x v="345"/>
    <s v="Nivek Grady"/>
    <s v="99 Lygon Street,East Brunswick"/>
    <x v="1"/>
    <s v="VIC"/>
    <x v="1"/>
    <s v="Connor Betts"/>
    <s v="Low"/>
    <s v="OIC Thumb-Tacks"/>
    <x v="0"/>
    <s v="Wrap Bag"/>
    <s v="Regular Air"/>
    <d v="2016-06-19T00:00:00"/>
    <s v="$0.71"/>
    <s v="$1.14"/>
    <s v="$0.43"/>
    <n v="50"/>
    <s v="$35.34"/>
    <n v="0.08"/>
    <s v="$2.47"/>
    <s v="$32.87"/>
    <s v="$0.70"/>
    <s v="$33.57"/>
    <n v="32.869999999999997"/>
    <n v="33.57"/>
    <n v="-0.70000000000000284"/>
    <n v="0.7"/>
    <n v="2.4700000000000002"/>
    <n v="31.800000000000004"/>
    <n v="1.1399999999999999"/>
    <n v="55.23"/>
    <n v="54.529999999999994"/>
    <n v="53.829999999999991"/>
    <m/>
  </r>
  <r>
    <s v="6328-1"/>
    <x v="139"/>
    <s v="Erica Hernandez"/>
    <s v="12 Princess Hwy,Sylvania"/>
    <x v="0"/>
    <s v="NSW"/>
    <x v="2"/>
    <s v="Nicholas Fernandes"/>
    <s v="Not Specified"/>
    <s v="OIC Thumb-Tacks"/>
    <x v="0"/>
    <s v="Small Box"/>
    <s v="Regular Air"/>
    <d v="2016-12-12T00:00:00"/>
    <s v="$0.71"/>
    <s v="$1.14"/>
    <s v="$0.43"/>
    <n v="6"/>
    <s v="$35.34"/>
    <n v="0.09"/>
    <s v="$2.47"/>
    <s v="$32.87"/>
    <s v="$0.70"/>
    <s v="$33.57"/>
    <n v="32.869999999999997"/>
    <n v="33.57"/>
    <n v="-0.70000000000000284"/>
    <n v="0.7"/>
    <n v="2.4700000000000002"/>
    <n v="31.800000000000004"/>
    <n v="1.1399999999999999"/>
    <n v="5.0699999999999994"/>
    <n v="4.3699999999999992"/>
    <n v="3.669999999999999"/>
    <m/>
  </r>
  <r>
    <s v="6328-1"/>
    <x v="708"/>
    <s v="Giulietta Weimer"/>
    <s v="48 Albion St,Surry Hills"/>
    <x v="0"/>
    <s v="NSW"/>
    <x v="3"/>
    <s v="Natasha Song"/>
    <s v="Medium"/>
    <s v="OIC Thumb-Tacks"/>
    <x v="0"/>
    <s v="Wrap Bag"/>
    <s v="Regular Air"/>
    <d v="2016-12-13T00:00:00"/>
    <s v="$0.71"/>
    <s v="$1.14"/>
    <s v="$0.43"/>
    <n v="50"/>
    <s v="$35.84"/>
    <n v="0.08"/>
    <s v="$1.47"/>
    <s v="$32.77"/>
    <s v="$0.70"/>
    <s v="$33.57"/>
    <n v="32.770000000000003"/>
    <n v="33.57"/>
    <n v="-0.79999999999999716"/>
    <n v="0.7"/>
    <n v="1.47"/>
    <n v="32.800000000000004"/>
    <n v="1.1399999999999999"/>
    <n v="56.23"/>
    <n v="55.529999999999994"/>
    <n v="54.829999999999991"/>
    <m/>
  </r>
  <r>
    <s v="6328-1"/>
    <x v="412"/>
    <s v="Bill Donatelli"/>
    <s v="359 Crown Street,Surry Hills"/>
    <x v="0"/>
    <s v="NSW"/>
    <x v="2"/>
    <s v="Phoebe Gour"/>
    <s v="Not Specified"/>
    <s v="Smiths Metal Binder Clips"/>
    <x v="0"/>
    <s v="Small Box"/>
    <s v="Regular Air"/>
    <d v="2016-06-03T00:00:00"/>
    <s v="$1.60"/>
    <s v="$2.62"/>
    <s v="$1.02"/>
    <n v="47"/>
    <s v="$32.88"/>
    <n v="0.04"/>
    <s v="$1.02"/>
    <s v="$23.55"/>
    <s v="$0.80"/>
    <s v="$21.96"/>
    <n v="23.55"/>
    <n v="21.96"/>
    <n v="1.5899999999999999"/>
    <n v="0.8"/>
    <n v="1.02"/>
    <n v="21.740000000000002"/>
    <n v="2.62"/>
    <n v="122.92"/>
    <n v="122.12"/>
    <n v="121.32000000000001"/>
    <m/>
  </r>
  <r>
    <s v="6329-1"/>
    <x v="763"/>
    <s v="Bryan Spruell"/>
    <s v="1 John Street,Waterloo"/>
    <x v="0"/>
    <s v="NSW"/>
    <x v="3"/>
    <s v="Charlie Bui"/>
    <s v="Low"/>
    <s v="Artisan 488 Labels"/>
    <x v="0"/>
    <s v="Wrap Bag"/>
    <s v="Regular Air"/>
    <d v="2016-01-31T00:00:00"/>
    <s v="$2.29"/>
    <s v="$3.69"/>
    <s v="$1.40"/>
    <n v="41"/>
    <s v="$195.84"/>
    <n v="0.1"/>
    <s v="$0.00"/>
    <s v="$193.14"/>
    <s v="$0.50"/>
    <s v="$196.12"/>
    <n v="193.14"/>
    <n v="196.12"/>
    <n v="-2.9800000000000182"/>
    <n v="0.5"/>
    <n v="0"/>
    <n v="196.62"/>
    <n v="3.69"/>
    <n v="151.79"/>
    <n v="151.29"/>
    <n v="150.79"/>
    <m/>
  </r>
  <r>
    <s v="6329-1"/>
    <x v="180"/>
    <s v="Jennifer Jackson"/>
    <s v="412 Brunswick St,Fitzroy"/>
    <x v="1"/>
    <s v="VIC"/>
    <x v="3"/>
    <s v="Connor Betts"/>
    <s v="Not Specified"/>
    <s v="Laser DVD-RAM discs"/>
    <x v="0"/>
    <s v="Wrap Bag"/>
    <s v="Regular Air"/>
    <d v="2014-12-05T00:00:00"/>
    <s v="$20.18"/>
    <s v="$35.41"/>
    <s v="$15.23"/>
    <n v="43"/>
    <s v="$1,705.69"/>
    <n v="0.02"/>
    <s v="$39.41"/>
    <s v="$1,905.48"/>
    <s v="$1.99"/>
    <s v="$1,908.95"/>
    <n v="1905.48"/>
    <n v="1908.95"/>
    <n v="-3.4700000000000273"/>
    <n v="1.99"/>
    <n v="39.409999999999997"/>
    <n v="1871.53"/>
    <n v="35.409999999999997"/>
    <n v="1485.2099999999998"/>
    <n v="1483.2199999999998"/>
    <n v="1481.2299999999998"/>
    <m/>
  </r>
  <r>
    <s v="6329-1"/>
    <x v="432"/>
    <s v="Quincy Jones"/>
    <s v="Shop 3/144 Waterloo Road,Greenacre"/>
    <x v="0"/>
    <s v="NSW"/>
    <x v="0"/>
    <s v="Samantha Chairs"/>
    <s v="Not Specified"/>
    <s v="Smiths SlimLine Pencil Sharpener"/>
    <x v="0"/>
    <s v="Small Pack"/>
    <s v="Regular Air"/>
    <d v="2016-08-24T00:00:00"/>
    <s v="$4.79"/>
    <s v="$11.97"/>
    <s v="$7.18"/>
    <n v="38"/>
    <s v="$439.88"/>
    <n v="0"/>
    <s v="$26.39"/>
    <s v="$411.39"/>
    <s v="$5.81"/>
    <s v="$421.69"/>
    <n v="411.39"/>
    <n v="421.69"/>
    <n v="-10.300000000000011"/>
    <n v="5.81"/>
    <n v="26.39"/>
    <n v="401.11"/>
    <n v="11.97"/>
    <n v="434.28000000000003"/>
    <n v="428.47"/>
    <n v="422.66"/>
    <m/>
  </r>
  <r>
    <s v="6329-1"/>
    <x v="835"/>
    <s v="Cyra Reiten"/>
    <s v="Westfield 1 Anderson St,Chatswood"/>
    <x v="0"/>
    <s v="NSW"/>
    <x v="3"/>
    <s v="Nicholas Fernandes"/>
    <s v="Not Specified"/>
    <s v="Artisan Poly Binder Pockets"/>
    <x v="1"/>
    <s v="Jumbo Drum"/>
    <s v="Delivery Truck"/>
    <d v="2016-11-12T00:00:00"/>
    <s v="$2.26"/>
    <s v="$3.58"/>
    <s v="$1.32"/>
    <n v="2"/>
    <s v="$126.84"/>
    <n v="7.0000000000000007E-2"/>
    <s v="$6.29"/>
    <s v="$125.73"/>
    <s v="$5.47"/>
    <s v="$126.73"/>
    <n v="125.73"/>
    <n v="126.73"/>
    <n v="-1"/>
    <n v="5.47"/>
    <n v="6.29"/>
    <n v="125.91000000000001"/>
    <n v="3.58"/>
    <n v="6.34"/>
    <n v="0.87000000000000011"/>
    <n v="-4.5999999999999996"/>
    <m/>
  </r>
  <r>
    <s v="6329-1"/>
    <x v="807"/>
    <s v="Brooke Gillingham"/>
    <s v="21 Wentworth St,Parramatta"/>
    <x v="0"/>
    <s v="NSW"/>
    <x v="0"/>
    <s v="Aanya Zhang"/>
    <s v="Critical"/>
    <s v="Beekin 6 Outlet Metallic Surge Strip"/>
    <x v="0"/>
    <s v="Wrap Bag"/>
    <s v="Regular Air"/>
    <d v="2016-09-16T00:00:00"/>
    <s v="$4.46"/>
    <s v="$10.89"/>
    <s v="$6.43"/>
    <n v="8"/>
    <s v="$434.48"/>
    <n v="0.1"/>
    <s v="$7.24"/>
    <s v="$410.20"/>
    <s v="$4.50"/>
    <s v="$414.39"/>
    <n v="410.2"/>
    <n v="414.39"/>
    <n v="-4.1899999999999977"/>
    <n v="4.5"/>
    <n v="7.24"/>
    <n v="411.65"/>
    <n v="10.89"/>
    <n v="84.38000000000001"/>
    <n v="79.88000000000001"/>
    <n v="75.38000000000001"/>
    <m/>
  </r>
  <r>
    <s v="6330-1"/>
    <x v="727"/>
    <s v="Vivek Grady"/>
    <s v="99 Lygon Street,East Brunswick"/>
    <x v="1"/>
    <s v="VIC"/>
    <x v="3"/>
    <s v="Connor Betts"/>
    <s v="Not Specified"/>
    <s v="Steady EarthWrite Recycled Pencils, Medium Soft, #2"/>
    <x v="0"/>
    <s v="Small Box"/>
    <s v="Regular Air"/>
    <d v="2016-06-16T00:00:00"/>
    <s v="$0.90"/>
    <s v="$2.10"/>
    <s v="$1.20"/>
    <n v="8"/>
    <s v="$65.10"/>
    <n v="0.01"/>
    <s v="$5.21"/>
    <s v="$59.89"/>
    <s v="$0.70"/>
    <s v="$60.59"/>
    <n v="59.89"/>
    <n v="60.59"/>
    <n v="-0.70000000000000284"/>
    <n v="0.7"/>
    <n v="5.21"/>
    <n v="56.080000000000005"/>
    <n v="2.1"/>
    <n v="12.29"/>
    <n v="11.59"/>
    <n v="10.89"/>
    <m/>
  </r>
  <r>
    <s v="6330-1"/>
    <x v="327"/>
    <s v="Cindy Chapman"/>
    <s v="53-55 Liverpool St,Sydney"/>
    <x v="0"/>
    <s v="NSW"/>
    <x v="3"/>
    <s v="Tina Carlton"/>
    <s v="High"/>
    <s v="Alto Memo Cubes"/>
    <x v="0"/>
    <s v="Small Box"/>
    <s v="Regular Air"/>
    <d v="2016-05-22T00:00:00"/>
    <s v="$3.32"/>
    <s v="$5.18"/>
    <s v="$1.86"/>
    <n v="40"/>
    <s v="$30.84"/>
    <n v="0.04"/>
    <s v="$1.02"/>
    <s v="$20.86"/>
    <s v="$2.04"/>
    <s v="$31.96"/>
    <n v="20.86"/>
    <n v="31.96"/>
    <n v="-11.100000000000001"/>
    <n v="2.04"/>
    <n v="1.02"/>
    <n v="32.979999999999997"/>
    <n v="5.18"/>
    <n v="208.21999999999997"/>
    <n v="206.17999999999998"/>
    <n v="204.14"/>
    <m/>
  </r>
  <r>
    <s v="6330-1"/>
    <x v="362"/>
    <s v="Julie Prescott"/>
    <s v="483 Victoria Avenue,Chatswood"/>
    <x v="0"/>
    <s v="NSW"/>
    <x v="3"/>
    <s v="Natasha Song"/>
    <s v="Medium"/>
    <s v="UGen Ultra Cordless Optical Suite"/>
    <x v="0"/>
    <s v="Wrap Bag"/>
    <s v="Regular Air"/>
    <d v="2014-02-13T00:00:00"/>
    <s v="$54.52"/>
    <s v="$100.97"/>
    <s v="$46.45"/>
    <n v="47"/>
    <s v="$1,559.98"/>
    <n v="0.02"/>
    <s v="$14.59"/>
    <s v="$1,597.69"/>
    <s v="$7.18"/>
    <s v="$1,600.38"/>
    <n v="1597.69"/>
    <n v="1600.38"/>
    <n v="-2.6900000000000546"/>
    <n v="7.18"/>
    <n v="14.59"/>
    <n v="1592.9700000000003"/>
    <n v="100.97"/>
    <n v="4738.18"/>
    <n v="4731"/>
    <n v="4723.82"/>
    <m/>
  </r>
  <r>
    <s v="6330-1"/>
    <x v="349"/>
    <s v="Pete Armstrong"/>
    <s v="506 Swan Street,Richmond"/>
    <x v="1"/>
    <s v="VIC"/>
    <x v="3"/>
    <s v="Connor Betts"/>
    <s v="Low"/>
    <s v="Smiths Bulldog Clip"/>
    <x v="0"/>
    <s v="Small Box"/>
    <s v="Regular Air"/>
    <d v="2016-02-16T00:00:00"/>
    <s v="$2.31"/>
    <s v="$3.78"/>
    <s v="$1.47"/>
    <n v="22"/>
    <s v="$85.18"/>
    <n v="7.0000000000000007E-2"/>
    <s v="$52.51"/>
    <s v="$89.35"/>
    <s v="$0.71"/>
    <s v="$90.99"/>
    <n v="89.35"/>
    <n v="90.99"/>
    <n v="-1.6400000000000006"/>
    <n v="0.71"/>
    <n v="52.51"/>
    <n v="39.189999999999991"/>
    <n v="3.78"/>
    <n v="31.36"/>
    <n v="30.65"/>
    <n v="29.939999999999998"/>
    <m/>
  </r>
  <r>
    <s v="6330-1"/>
    <x v="727"/>
    <s v="Neil Knudson"/>
    <s v="4A Lyons St,Strathfield"/>
    <x v="0"/>
    <s v="NSW"/>
    <x v="1"/>
    <s v="Tina Carlton"/>
    <s v="Low"/>
    <s v="Steady EarthWrite Recycled Pencils, Medium Soft, #2"/>
    <x v="0"/>
    <s v="Small Box"/>
    <s v="Regular Air"/>
    <d v="2016-06-17T00:00:00"/>
    <s v="$0.90"/>
    <s v="$2.10"/>
    <s v="$1.20"/>
    <n v="32"/>
    <s v="$65.10"/>
    <n v="0.1"/>
    <s v="$5.21"/>
    <s v="$59.89"/>
    <s v="$0.70"/>
    <s v="$60.59"/>
    <n v="59.89"/>
    <n v="60.59"/>
    <n v="-0.70000000000000284"/>
    <n v="0.7"/>
    <n v="5.21"/>
    <n v="56.080000000000005"/>
    <n v="2.1"/>
    <n v="62.690000000000005"/>
    <n v="61.99"/>
    <n v="61.29"/>
    <m/>
  </r>
  <r>
    <s v="6330-1"/>
    <x v="757"/>
    <s v="Rick Wilson"/>
    <s v="73 MacLeay St,Potts Point"/>
    <x v="0"/>
    <s v="NSW"/>
    <x v="2"/>
    <s v="Natasha Song"/>
    <s v="Critical"/>
    <s v="Smiths General Use 3-Ring Binders"/>
    <x v="1"/>
    <s v="Small Pack"/>
    <s v="Regular Air"/>
    <d v="2016-10-31T00:00:00"/>
    <s v="$1.18"/>
    <s v="$1.88"/>
    <s v="$0.70"/>
    <n v="16"/>
    <s v="$65.10"/>
    <n v="0.03"/>
    <s v="$5.21"/>
    <s v="$59.89"/>
    <s v="$1.49"/>
    <s v="$60.59"/>
    <n v="59.89"/>
    <n v="60.59"/>
    <n v="-0.70000000000000284"/>
    <n v="1.49"/>
    <n v="5.21"/>
    <n v="56.870000000000005"/>
    <n v="1.88"/>
    <n v="26.359999999999996"/>
    <n v="24.869999999999997"/>
    <n v="23.38"/>
    <m/>
  </r>
  <r>
    <s v="6330-1"/>
    <x v="714"/>
    <s v="Trowa Kalle"/>
    <s v="2/797 Botany Rd,Rosebery"/>
    <x v="0"/>
    <s v="NSW"/>
    <x v="2"/>
    <s v="Samantha Chairs"/>
    <s v="Low"/>
    <s v="OIC Thumb-Tacks"/>
    <x v="0"/>
    <s v="Small Pack"/>
    <s v="Regular Air"/>
    <d v="2016-03-23T00:00:00"/>
    <s v="$0.71"/>
    <s v="$1.14"/>
    <s v="$0.43"/>
    <n v="49"/>
    <s v="$3.18"/>
    <n v="0.08"/>
    <s v="$0.04"/>
    <s v="$5.08"/>
    <s v="$0.70"/>
    <s v="$6.58"/>
    <n v="5.08"/>
    <n v="6.58"/>
    <n v="-1.5"/>
    <n v="0.7"/>
    <n v="0.04"/>
    <n v="7.24"/>
    <n v="1.1399999999999999"/>
    <n v="56.519999999999996"/>
    <n v="55.819999999999993"/>
    <n v="55.11999999999999"/>
    <m/>
  </r>
  <r>
    <s v="6330-1"/>
    <x v="727"/>
    <s v="Neil Knudson"/>
    <s v="4A Lyons St,Strathfield"/>
    <x v="0"/>
    <s v="NSW"/>
    <x v="2"/>
    <s v="Tina Carlton"/>
    <s v="High"/>
    <s v="Steady EarthWrite Recycled Pencils, Medium Soft, #2"/>
    <x v="1"/>
    <s v="Small Box"/>
    <s v="Regular Air"/>
    <d v="2016-06-17T00:00:00"/>
    <s v="$0.90"/>
    <s v="$2.10"/>
    <s v="$1.20"/>
    <n v="7"/>
    <s v="$65.10"/>
    <n v="0.04"/>
    <s v="$5.21"/>
    <s v="$59.89"/>
    <s v="$0.70"/>
    <s v="$60.59"/>
    <n v="59.89"/>
    <n v="60.59"/>
    <n v="-0.70000000000000284"/>
    <n v="0.7"/>
    <n v="5.21"/>
    <n v="56.080000000000005"/>
    <n v="2.1"/>
    <n v="10.190000000000001"/>
    <n v="9.490000000000002"/>
    <n v="8.7900000000000027"/>
    <m/>
  </r>
  <r>
    <s v="6330-1"/>
    <x v="696"/>
    <s v="Alan Dominguez"/>
    <s v="30 Commercial Rd,Prahran"/>
    <x v="1"/>
    <s v="VIC"/>
    <x v="3"/>
    <s v="Yvette Biti"/>
    <s v="High"/>
    <s v="Apex Preferred Stainless Steal Scissors"/>
    <x v="0"/>
    <s v="Small Box"/>
    <s v="Express Air"/>
    <d v="2016-03-31T00:00:00"/>
    <s v="$2.50"/>
    <s v="$5.68"/>
    <s v="$3.18"/>
    <n v="21"/>
    <s v="$239.00"/>
    <n v="0.01"/>
    <s v="$2.69"/>
    <s v="$236.59"/>
    <s v="$3.60"/>
    <s v="$223.29"/>
    <n v="236.59"/>
    <n v="223.29"/>
    <n v="13.300000000000011"/>
    <n v="3.6"/>
    <n v="2.69"/>
    <n v="224.2"/>
    <n v="5.68"/>
    <n v="120.19"/>
    <n v="116.59"/>
    <n v="112.99000000000001"/>
    <m/>
  </r>
  <r>
    <s v="6330-1"/>
    <x v="832"/>
    <s v="Cindy Chapman"/>
    <s v="53-55 Liverpool St,Sydney"/>
    <x v="0"/>
    <s v="NSW"/>
    <x v="3"/>
    <s v="Tina Carlton"/>
    <s v="Medium"/>
    <s v="Assorted Color Push Pins"/>
    <x v="0"/>
    <s v="Small Box"/>
    <s v="Regular Air"/>
    <d v="2016-06-27T00:00:00"/>
    <s v="$0.87"/>
    <s v="$1.81"/>
    <s v="$0.94"/>
    <n v="12"/>
    <s v="$23.80"/>
    <n v="0.04"/>
    <s v="$2.14"/>
    <s v="$21.66"/>
    <s v="$0.75"/>
    <s v="$22.59"/>
    <n v="21.66"/>
    <n v="22.59"/>
    <n v="-0.92999999999999972"/>
    <n v="0.75"/>
    <n v="2.14"/>
    <n v="21.2"/>
    <n v="1.81"/>
    <n v="20.329999999999998"/>
    <n v="19.579999999999998"/>
    <n v="18.829999999999998"/>
    <m/>
  </r>
  <r>
    <s v="6330-1"/>
    <x v="824"/>
    <s v="Thais Sissman"/>
    <s v="53-55 Liverpool St,Sydney"/>
    <x v="0"/>
    <s v="NSW"/>
    <x v="1"/>
    <s v="Tina Carlton"/>
    <s v="High"/>
    <s v="TypeRight  Top-Opening Peel &amp; Seel  Envelopes, Gray"/>
    <x v="0"/>
    <s v="Small Box"/>
    <s v="Regular Air"/>
    <d v="2016-05-24T00:00:00"/>
    <s v="$21.56"/>
    <s v="$35.94"/>
    <s v="$14.38"/>
    <n v="4"/>
    <s v="$1,099.60"/>
    <n v="0.05"/>
    <s v="$0.00"/>
    <s v="$1,028.58"/>
    <s v="$6.66"/>
    <s v="$1,052.37"/>
    <n v="1028.58"/>
    <n v="1052.3699999999999"/>
    <n v="-23.789999999999964"/>
    <n v="6.66"/>
    <n v="0"/>
    <n v="1059.03"/>
    <n v="35.94"/>
    <n v="150.41999999999999"/>
    <n v="143.76"/>
    <n v="137.1"/>
    <m/>
  </r>
  <r>
    <s v="6330-1"/>
    <x v="345"/>
    <s v="Vivek Grady"/>
    <s v="99 Lygon Street,East Brunswick"/>
    <x v="1"/>
    <s v="VIC"/>
    <x v="0"/>
    <s v="Connor Betts"/>
    <s v="Medium"/>
    <s v="TechSavi Cordless Elite Duo"/>
    <x v="0"/>
    <s v="Small Box"/>
    <s v="Regular Air"/>
    <d v="2016-06-18T00:00:00"/>
    <s v="$60.59"/>
    <s v="$100.98"/>
    <s v="$40.39"/>
    <n v="22"/>
    <s v="$235.20"/>
    <n v="7.0000000000000007E-2"/>
    <s v="$2.48"/>
    <s v="$230.59"/>
    <s v="$7.18"/>
    <s v="$234.99"/>
    <n v="230.59"/>
    <n v="234.99"/>
    <n v="-4.4000000000000057"/>
    <n v="7.18"/>
    <n v="2.48"/>
    <n v="239.69000000000003"/>
    <n v="100.98"/>
    <n v="2226.2599999999998"/>
    <n v="2219.08"/>
    <n v="2211.9"/>
    <m/>
  </r>
  <r>
    <s v="6331-1"/>
    <x v="676"/>
    <s v="Dennis Bolton"/>
    <s v="8 Quay Street,Haymarket"/>
    <x v="0"/>
    <s v="NSW"/>
    <x v="3"/>
    <s v="Leighton Forrest"/>
    <s v="Medium"/>
    <s v="Artisan Hi-Liter Smear-Safe Highlighters"/>
    <x v="0"/>
    <s v="Wrap Bag"/>
    <s v="Regular Air"/>
    <d v="2016-08-13T00:00:00"/>
    <s v="$2.98"/>
    <s v="$5.84"/>
    <s v="$2.86"/>
    <n v="23"/>
    <s v="$1,075.16"/>
    <n v="0.05"/>
    <s v="$0.00"/>
    <s v="$1,191.52"/>
    <s v="$0.83"/>
    <s v="$1,140.68"/>
    <n v="1191.52"/>
    <n v="1140.68"/>
    <n v="50.839999999999918"/>
    <n v="0.83"/>
    <n v="0"/>
    <n v="1141.51"/>
    <n v="5.84"/>
    <n v="135.15"/>
    <n v="134.32"/>
    <n v="133.48999999999998"/>
    <m/>
  </r>
  <r>
    <s v="6331-1"/>
    <x v="629"/>
    <s v="Bryan Spruell"/>
    <s v="1 John Street,Waterloo"/>
    <x v="0"/>
    <s v="NSW"/>
    <x v="1"/>
    <s v="Charlie Bui"/>
    <s v="Critical"/>
    <s v="Artisan 481 Labels"/>
    <x v="0"/>
    <s v="Wrap Bag"/>
    <s v="Regular Air"/>
    <d v="2015-09-17T00:00:00"/>
    <s v="$1.94"/>
    <s v="$3.08"/>
    <s v="$1.14"/>
    <n v="23"/>
    <s v="$11.88"/>
    <n v="7.0000000000000007E-2"/>
    <s v="$0.92"/>
    <s v="$10.73"/>
    <s v="$0.99"/>
    <s v="$11.93"/>
    <n v="10.73"/>
    <n v="11.93"/>
    <n v="-1.1999999999999993"/>
    <n v="0.99"/>
    <n v="0.92"/>
    <n v="12"/>
    <n v="3.08"/>
    <n v="70.91"/>
    <n v="69.92"/>
    <n v="68.930000000000007"/>
    <m/>
  </r>
  <r>
    <s v="6332-1"/>
    <x v="279"/>
    <s v="Eric Barreto"/>
    <s v="359 Crown Street,Surry Hills"/>
    <x v="0"/>
    <s v="NSW"/>
    <x v="3"/>
    <s v="Phoebe Gour"/>
    <s v="Medium"/>
    <s v="UGen Ultra Professional Cordless Optical Suite"/>
    <x v="0"/>
    <s v="Small Box"/>
    <s v="Express Air"/>
    <d v="2013-12-12T00:00:00"/>
    <s v="$156.50"/>
    <s v="$300.97"/>
    <s v="$144.47"/>
    <n v="28"/>
    <s v="$6,251.38"/>
    <n v="0.03"/>
    <s v="$434.62"/>
    <s v="$5,514.58"/>
    <s v="$7.18"/>
    <s v="$5,314.55"/>
    <n v="5514.58"/>
    <n v="5314.55"/>
    <n v="200.02999999999975"/>
    <n v="7.18"/>
    <n v="434.62"/>
    <n v="4887.1100000000006"/>
    <n v="300.97000000000003"/>
    <n v="7999.72"/>
    <n v="7992.54"/>
    <n v="7985.36"/>
    <m/>
  </r>
  <r>
    <s v="6332-1"/>
    <x v="224"/>
    <s v="Kean Thornton"/>
    <s v="Westfield Sydney,Sydney"/>
    <x v="0"/>
    <s v="NSW"/>
    <x v="1"/>
    <s v="Natasha Song"/>
    <s v="Medium"/>
    <s v="Apex Preferred Stainless Steel Scissors"/>
    <x v="0"/>
    <s v="Small Box"/>
    <s v="Regular Air"/>
    <d v="2016-07-18T00:00:00"/>
    <s v="$2.50"/>
    <s v="$5.68"/>
    <s v="$3.18"/>
    <n v="1"/>
    <s v="$124.82"/>
    <n v="0"/>
    <s v="$9.24"/>
    <s v="$113.06"/>
    <s v="$3.60"/>
    <s v="$112.36"/>
    <n v="113.06"/>
    <n v="112.36"/>
    <n v="0.70000000000000284"/>
    <n v="3.6"/>
    <n v="9.24"/>
    <n v="106.72"/>
    <n v="5.68"/>
    <n v="3.9999999999999591E-2"/>
    <n v="-3.5600000000000005"/>
    <n v="-7.16"/>
    <m/>
  </r>
  <r>
    <s v="6332-1"/>
    <x v="836"/>
    <s v="Theresa Coyne"/>
    <s v="Hoyts Entertainment Quarter 122 Lang Road,Moore Park"/>
    <x v="0"/>
    <s v="NSW"/>
    <x v="3"/>
    <s v="Tina Carlton"/>
    <s v="Not Specified"/>
    <s v="DrawIt Pizazz Watercolor Pencils"/>
    <x v="0"/>
    <s v="Small Box"/>
    <s v="Regular Air"/>
    <d v="2016-12-19T00:00:00"/>
    <s v="$1.76"/>
    <s v="$2.94"/>
    <s v="$1.18"/>
    <n v="8"/>
    <s v="$112.00"/>
    <n v="0.01"/>
    <s v="$4.48"/>
    <s v="$107.52"/>
    <s v="$0.81"/>
    <s v="$108.82"/>
    <n v="107.52"/>
    <n v="108.82"/>
    <n v="-1.2999999999999972"/>
    <n v="0.81"/>
    <n v="4.4800000000000004"/>
    <n v="105.14999999999999"/>
    <n v="2.94"/>
    <n v="19.849999999999998"/>
    <n v="19.04"/>
    <n v="18.23"/>
    <m/>
  </r>
  <r>
    <s v="6332-1"/>
    <x v="783"/>
    <s v="Tony Sayre"/>
    <s v="499-501 Lygon Street,Carlton North"/>
    <x v="1"/>
    <s v="VIC"/>
    <x v="1"/>
    <s v="Yvette Biti"/>
    <s v="Low"/>
    <s v="Steady Liquid Accent Tank-Style Highlighters"/>
    <x v="2"/>
    <s v="Small Pack"/>
    <s v="Regular Air"/>
    <d v="2016-11-21T00:00:00"/>
    <s v="$1.31"/>
    <s v="$2.84"/>
    <s v="$1.53"/>
    <n v="11"/>
    <s v="$69.90"/>
    <n v="0.06"/>
    <s v="$2.39"/>
    <s v="$63.58"/>
    <s v="$0.93"/>
    <s v="$64.59"/>
    <n v="63.58"/>
    <n v="64.59"/>
    <n v="-1.0100000000000051"/>
    <n v="0.93"/>
    <n v="2.39"/>
    <n v="63.13000000000001"/>
    <n v="2.84"/>
    <n v="29.779999999999998"/>
    <n v="28.849999999999998"/>
    <n v="27.919999999999998"/>
    <m/>
  </r>
  <r>
    <s v="6332-1"/>
    <x v="717"/>
    <s v="Guy Armstrong"/>
    <s v="6 Mary St,Newtown"/>
    <x v="0"/>
    <s v="NSW"/>
    <x v="2"/>
    <s v="Samantha Chairs"/>
    <s v="Low"/>
    <s v="UGen Ultra Professional Cordless Optical Suite"/>
    <x v="1"/>
    <s v="Medium Box"/>
    <s v="Regular Air"/>
    <d v="2016-12-29T00:00:00"/>
    <s v="$156.50"/>
    <s v="$300.97"/>
    <s v="$144.47"/>
    <n v="27"/>
    <s v="$2,459.68"/>
    <n v="0.01"/>
    <s v="$417.20"/>
    <s v="$2,246.75"/>
    <s v="$7.18"/>
    <s v="$2,246.75"/>
    <n v="2246.75"/>
    <n v="2246.75"/>
    <n v="0"/>
    <n v="7.18"/>
    <n v="417.2"/>
    <n v="1836.7299999999998"/>
    <n v="300.97000000000003"/>
    <n v="7716.170000000001"/>
    <n v="7708.9900000000007"/>
    <n v="7701.81"/>
    <m/>
  </r>
  <r>
    <s v="6332-1"/>
    <x v="687"/>
    <s v="Cindy Chapman"/>
    <s v="53-55 Liverpool St,Sydney"/>
    <x v="0"/>
    <s v="NSW"/>
    <x v="1"/>
    <s v="Tina Carlton"/>
    <s v="Not Specified"/>
    <s v="Artisan 481 Labels"/>
    <x v="2"/>
    <s v="Small Pack"/>
    <s v="Regular Air"/>
    <d v="2017-02-04T00:00:00"/>
    <s v="$1.94"/>
    <s v="$3.08"/>
    <s v="$1.14"/>
    <n v="44"/>
    <s v="$12.60"/>
    <n v="0.03"/>
    <s v="$2.09"/>
    <s v="$12.34"/>
    <s v="$0.99"/>
    <s v="$12.24"/>
    <n v="12.34"/>
    <n v="12.24"/>
    <n v="9.9999999999999645E-2"/>
    <n v="0.99"/>
    <n v="2.09"/>
    <n v="11.14"/>
    <n v="3.08"/>
    <n v="134.42000000000002"/>
    <n v="133.43"/>
    <n v="132.44"/>
    <m/>
  </r>
  <r>
    <s v="6333-1"/>
    <x v="696"/>
    <s v="Phillip Flatsman"/>
    <s v="Macquarie Centre Cnr Herring Road &amp; Waterloo Road,Macquarie Park"/>
    <x v="0"/>
    <s v="NSW"/>
    <x v="2"/>
    <s v="Nicholas Fernandes"/>
    <s v="Medium"/>
    <s v="Artisan 474 Labels"/>
    <x v="1"/>
    <s v="Small Box"/>
    <s v="Express Air"/>
    <d v="2016-03-29T00:00:00"/>
    <s v="$1.84"/>
    <s v="$2.88"/>
    <s v="$1.04"/>
    <n v="32"/>
    <s v="$21.80"/>
    <n v="0.01"/>
    <s v="$0.24"/>
    <s v="$21.65"/>
    <s v="$0.99"/>
    <s v="$22.24"/>
    <n v="21.65"/>
    <n v="22.24"/>
    <n v="-0.58999999999999986"/>
    <n v="0.99"/>
    <n v="0.24"/>
    <n v="22.99"/>
    <n v="2.88"/>
    <n v="92.91"/>
    <n v="91.92"/>
    <n v="90.93"/>
    <m/>
  </r>
  <r>
    <s v="6333-1"/>
    <x v="680"/>
    <s v="John Huston"/>
    <s v="38/133-145 Castlereagh St,Sydney"/>
    <x v="0"/>
    <s v="NSW"/>
    <x v="3"/>
    <s v="Natasha Song"/>
    <s v="Not Specified"/>
    <s v="Apex Preferred Stainless Steel Scissors"/>
    <x v="0"/>
    <s v="Wrap Bag"/>
    <s v="Regular Air"/>
    <d v="2016-06-20T00:00:00"/>
    <s v="$2.50"/>
    <s v="$5.68"/>
    <s v="$3.18"/>
    <n v="38"/>
    <s v="$153.36"/>
    <n v="0"/>
    <s v="$4.60"/>
    <s v="$148.76"/>
    <s v="$3.60"/>
    <s v="$152.36"/>
    <n v="148.76"/>
    <n v="152.36000000000001"/>
    <n v="-3.6000000000000227"/>
    <n v="3.6"/>
    <n v="4.5999999999999996"/>
    <n v="151.36000000000001"/>
    <n v="5.68"/>
    <n v="214.83999999999997"/>
    <n v="211.23999999999998"/>
    <n v="207.64"/>
    <m/>
  </r>
  <r>
    <s v="6333-1"/>
    <x v="837"/>
    <s v="Saphhira Shifley"/>
    <s v="Westfield Miranda, 600 Kingsway,Miranda"/>
    <x v="0"/>
    <s v="NSW"/>
    <x v="1"/>
    <s v="Preston Senome"/>
    <s v="Medium"/>
    <s v="Alto Keyboard-In-A-Box"/>
    <x v="0"/>
    <s v="Small Box"/>
    <s v="Regular Air"/>
    <d v="2015-01-21T00:00:00"/>
    <s v="$6.40"/>
    <s v="$29.10"/>
    <s v="$22.70"/>
    <n v="44"/>
    <s v="$459.86"/>
    <n v="0.09"/>
    <s v="$39.13"/>
    <s v="$435.75"/>
    <s v="$4.00"/>
    <s v="$449.51"/>
    <n v="435.75"/>
    <n v="449.51"/>
    <n v="-13.759999999999991"/>
    <n v="4"/>
    <n v="39.130000000000003"/>
    <n v="414.38"/>
    <n v="29.1"/>
    <n v="1245.27"/>
    <n v="1241.27"/>
    <n v="1237.27"/>
    <m/>
  </r>
  <r>
    <s v="6334-1"/>
    <x v="514"/>
    <s v="Valerie Dominguez"/>
    <s v="152 Bunnerong Road,Eastgardens"/>
    <x v="0"/>
    <s v="NSW"/>
    <x v="2"/>
    <s v="Tina Carlton"/>
    <s v="Not Specified"/>
    <s v="TechSavi Cordless Elite Duo"/>
    <x v="0"/>
    <s v="Small Box"/>
    <s v="Regular Air"/>
    <d v="2016-09-26T00:00:00"/>
    <s v="$60.59"/>
    <s v="$100.98"/>
    <s v="$40.39"/>
    <n v="6"/>
    <s v="$309.60"/>
    <n v="0.09"/>
    <s v="$18.58"/>
    <s v="$297.62"/>
    <s v="$7.18"/>
    <s v="$290.08"/>
    <n v="297.62"/>
    <n v="290.08"/>
    <n v="7.5400000000000205"/>
    <n v="7.18"/>
    <n v="18.579999999999998"/>
    <n v="278.68"/>
    <n v="100.98"/>
    <n v="594.4799999999999"/>
    <n v="587.29999999999995"/>
    <n v="580.12"/>
    <m/>
  </r>
  <r>
    <s v="6334-1"/>
    <x v="703"/>
    <s v="Dave Hallsten"/>
    <s v="1 John St,Waterloo"/>
    <x v="0"/>
    <s v="NSW"/>
    <x v="1"/>
    <s v="Charlie Bui"/>
    <s v="Low"/>
    <s v="1Max Organizer Strips"/>
    <x v="0"/>
    <s v="Wrap Bag"/>
    <s v="Regular Air"/>
    <d v="2016-01-14T00:00:00"/>
    <s v="$3.40"/>
    <s v="$5.40"/>
    <s v="$2.00"/>
    <n v="38"/>
    <s v="$63.32"/>
    <n v="0.02"/>
    <s v="$4.53"/>
    <s v="$62.99"/>
    <s v="$7.78"/>
    <s v="$62.79"/>
    <n v="62.99"/>
    <n v="62.79"/>
    <n v="0.20000000000000284"/>
    <n v="7.78"/>
    <n v="4.53"/>
    <n v="66.039999999999992"/>
    <n v="5.4"/>
    <n v="208.45000000000002"/>
    <n v="200.67000000000002"/>
    <n v="192.89000000000001"/>
    <m/>
  </r>
  <r>
    <s v="6335-1"/>
    <x v="838"/>
    <s v="Monica Federle"/>
    <s v="834 Bourke St,Waterloo"/>
    <x v="0"/>
    <s v="NSW"/>
    <x v="1"/>
    <s v="Charlie Bui"/>
    <s v="Not Specified"/>
    <s v="Office Shears by Apex"/>
    <x v="0"/>
    <s v="Small Box"/>
    <s v="Regular Air"/>
    <d v="2016-11-24T00:00:00"/>
    <s v="$0.94"/>
    <s v="$2.08"/>
    <s v="$1.14"/>
    <n v="48"/>
    <s v="$80.36"/>
    <n v="0"/>
    <s v="$8.25"/>
    <s v="$74.67"/>
    <s v="$2.56"/>
    <s v="$79.45"/>
    <n v="74.67"/>
    <n v="79.45"/>
    <n v="-4.7800000000000011"/>
    <n v="2.56"/>
    <n v="8.25"/>
    <n v="73.760000000000005"/>
    <n v="2.08"/>
    <n v="94.15"/>
    <n v="91.59"/>
    <n v="89.03"/>
    <m/>
  </r>
  <r>
    <s v="6335-1"/>
    <x v="677"/>
    <s v="Art Miller"/>
    <s v="8 Quay Street,Haymarket"/>
    <x v="0"/>
    <s v="NSW"/>
    <x v="2"/>
    <s v="Leighton Forrest"/>
    <s v="Medium"/>
    <s v="HFX 6S Scientific Calculator"/>
    <x v="0"/>
    <s v="Wrap Bag"/>
    <s v="Regular Air"/>
    <d v="2016-01-01T00:00:00"/>
    <s v="$7.92"/>
    <s v="$12.99"/>
    <s v="$5.07"/>
    <n v="38"/>
    <s v="$20,799.52"/>
    <n v="0.03"/>
    <s v="$425.99"/>
    <s v="$2,959.65"/>
    <s v="$9.44"/>
    <s v="$2,740.35"/>
    <n v="2959.65"/>
    <n v="2740.35"/>
    <n v="219.30000000000018"/>
    <n v="9.44"/>
    <n v="425.99"/>
    <n v="2323.8000000000002"/>
    <n v="12.99"/>
    <n v="77.069999999999993"/>
    <n v="67.63"/>
    <n v="58.19"/>
    <m/>
  </r>
  <r>
    <s v="6335-1"/>
    <x v="277"/>
    <s v="Clay Ludtke"/>
    <s v="7 Khartoum Rd,Macquarie Park"/>
    <x v="0"/>
    <s v="NSW"/>
    <x v="0"/>
    <s v="Preston Senome"/>
    <s v="High"/>
    <s v="DrawIt Colored Pencils, 48-Color Set"/>
    <x v="0"/>
    <s v="Small Box"/>
    <s v="Regular Air"/>
    <d v="2016-06-20T00:00:00"/>
    <s v="$21.56"/>
    <s v="$36.55"/>
    <s v="$14.99"/>
    <n v="12"/>
    <s v="$1,242.70"/>
    <n v="0.1"/>
    <s v="$124.27"/>
    <s v="$1,118.43"/>
    <s v="$13.89"/>
    <s v="$1,132.32"/>
    <n v="1118.43"/>
    <n v="1132.32"/>
    <n v="-13.889999999999873"/>
    <n v="13.89"/>
    <n v="124.27"/>
    <n v="1021.94"/>
    <n v="36.549999999999997"/>
    <n v="328.21999999999997"/>
    <n v="314.33"/>
    <n v="300.44"/>
    <m/>
  </r>
  <r>
    <s v="6335-1"/>
    <x v="244"/>
    <s v="Toby Knight"/>
    <s v="Crown Complex,Southbank"/>
    <x v="1"/>
    <s v="VIC"/>
    <x v="1"/>
    <s v="Connor Betts"/>
    <s v="Medium"/>
    <s v="UGen Ultra Cordless Optical Suite"/>
    <x v="1"/>
    <s v="Small Box"/>
    <s v="Regular Air"/>
    <d v="2013-10-29T00:00:00"/>
    <s v="$54.52"/>
    <s v="$100.97"/>
    <s v="$46.45"/>
    <n v="14"/>
    <s v="$390.86"/>
    <n v="0.05"/>
    <s v="$0.00"/>
    <s v="$3,022.84"/>
    <s v="$7.18"/>
    <s v="$3,026.84"/>
    <n v="3022.84"/>
    <n v="3026.84"/>
    <n v="-4"/>
    <n v="7.18"/>
    <n v="0"/>
    <n v="3034.02"/>
    <n v="100.97"/>
    <n v="1420.76"/>
    <n v="1413.58"/>
    <n v="1406.3999999999999"/>
    <m/>
  </r>
  <r>
    <s v="6336-1"/>
    <x v="181"/>
    <s v="Sylvie Gour"/>
    <s v="152 Bunnerong Road,Eastgardens"/>
    <x v="0"/>
    <s v="NSW"/>
    <x v="1"/>
    <s v="Tina Carlton"/>
    <s v="High"/>
    <s v="Smiths Metal Binder Clips"/>
    <x v="1"/>
    <s v="Jumbo Drum"/>
    <s v="Delivery Truck"/>
    <d v="2015-08-14T00:00:00"/>
    <s v="$1.60"/>
    <s v="$2.62"/>
    <s v="$1.02"/>
    <n v="13"/>
    <s v="$114.66"/>
    <n v="0.04"/>
    <s v="$4.59"/>
    <s v="$116.59"/>
    <s v="$0.80"/>
    <s v="$116.93"/>
    <n v="116.59"/>
    <n v="116.93"/>
    <n v="-0.34000000000000341"/>
    <n v="0.8"/>
    <n v="4.59"/>
    <n v="113.14"/>
    <n v="2.62"/>
    <n v="30.270000000000003"/>
    <n v="29.470000000000002"/>
    <n v="28.67"/>
    <m/>
  </r>
  <r>
    <s v="6336-1"/>
    <x v="148"/>
    <s v="Eugene Hildebrand"/>
    <s v="120 Hardware St,Melbourne"/>
    <x v="1"/>
    <s v="VIC"/>
    <x v="1"/>
    <s v="Yvette Biti"/>
    <s v="Not Specified"/>
    <s v="Smiths Standard Envelopes"/>
    <x v="0"/>
    <s v="Small Pack"/>
    <s v="Express Air"/>
    <d v="2013-11-03T00:00:00"/>
    <s v="$3.52"/>
    <s v="$5.68"/>
    <s v="$2.16"/>
    <n v="7"/>
    <s v="$119.60"/>
    <n v="0.05"/>
    <s v="$11.98"/>
    <s v="$118.32"/>
    <s v="$1.39"/>
    <s v="$128.85"/>
    <n v="118.32"/>
    <n v="128.85"/>
    <n v="-10.530000000000001"/>
    <n v="1.39"/>
    <n v="11.98"/>
    <n v="118.25999999999998"/>
    <n v="5.68"/>
    <n v="29.169999999999998"/>
    <n v="27.779999999999998"/>
    <n v="26.389999999999997"/>
    <m/>
  </r>
  <r>
    <s v="6336-1"/>
    <x v="703"/>
    <s v="Nathan Gelder"/>
    <s v="541 Church St,Richmond"/>
    <x v="1"/>
    <s v="VIC"/>
    <x v="2"/>
    <s v="Yvette Biti"/>
    <s v="Medium"/>
    <s v="Steady Liquid Accent Tank-Style Highlighters"/>
    <x v="1"/>
    <s v="Small Pack"/>
    <s v="Regular Air"/>
    <d v="2016-01-14T00:00:00"/>
    <s v="$1.31"/>
    <s v="$2.84"/>
    <s v="$1.53"/>
    <n v="3"/>
    <s v="$63.32"/>
    <n v="0.03"/>
    <s v="$4.27"/>
    <s v="$62.97"/>
    <s v="$0.93"/>
    <s v="$63.36"/>
    <n v="62.97"/>
    <n v="63.36"/>
    <n v="-0.39000000000000057"/>
    <n v="0.93"/>
    <n v="4.2699999999999996"/>
    <n v="60.02000000000001"/>
    <n v="2.84"/>
    <n v="5.18"/>
    <n v="4.25"/>
    <n v="3.32"/>
    <m/>
  </r>
  <r>
    <s v="6336-1"/>
    <x v="379"/>
    <s v="John Murray"/>
    <s v="Sydney Fish Market, Bank Street, Sydney"/>
    <x v="0"/>
    <s v="NSW"/>
    <x v="3"/>
    <s v="Phoebe Gour"/>
    <s v="Critical"/>
    <s v="Steady 52201 APSCO Electric Pencil Sharpener"/>
    <x v="0"/>
    <s v="Wrap Bag"/>
    <s v="Regular Air"/>
    <d v="2014-11-03T00:00:00"/>
    <s v="$16.80"/>
    <s v="$40.97"/>
    <s v="$24.17"/>
    <n v="10"/>
    <s v="$1,059.77"/>
    <n v="0.1"/>
    <s v="$101.79"/>
    <s v="$1,098.29"/>
    <s v="$8.99"/>
    <s v="$1,012.76"/>
    <n v="1098.29"/>
    <n v="1012.76"/>
    <n v="85.529999999999973"/>
    <n v="8.99"/>
    <n v="101.79"/>
    <n v="919.96"/>
    <n v="40.97"/>
    <n v="316.89999999999998"/>
    <n v="307.90999999999997"/>
    <n v="298.91999999999996"/>
    <m/>
  </r>
  <r>
    <s v="6336-1"/>
    <x v="470"/>
    <s v="Alex Russell"/>
    <s v="99 Lygon Street,East Brunswick"/>
    <x v="1"/>
    <s v="VIC"/>
    <x v="1"/>
    <s v="Connor Betts"/>
    <s v="Critical"/>
    <s v="Pizazz Drawing Pencil Set"/>
    <x v="0"/>
    <s v="Small Box"/>
    <s v="Express Air"/>
    <d v="2017-02-05T00:00:00"/>
    <s v="$1.53"/>
    <s v="$2.78"/>
    <s v="$1.25"/>
    <n v="23"/>
    <s v="$33.88"/>
    <n v="0.02"/>
    <s v="$1.02"/>
    <s v="$32.06"/>
    <s v="$1.34"/>
    <s v="$33.67"/>
    <n v="32.06"/>
    <n v="33.67"/>
    <n v="-1.6099999999999994"/>
    <n v="1.34"/>
    <n v="1.02"/>
    <n v="33.99"/>
    <n v="2.78"/>
    <n v="64.259999999999991"/>
    <n v="62.919999999999995"/>
    <n v="61.579999999999991"/>
    <m/>
  </r>
  <r>
    <s v="6336-1"/>
    <x v="470"/>
    <s v="Alex Russell"/>
    <s v="99 Lygon Street,East Brunswick"/>
    <x v="1"/>
    <s v="VIC"/>
    <x v="1"/>
    <s v="Connor Betts"/>
    <s v="Critical"/>
    <s v="Pizazz Drawing Pencil Set"/>
    <x v="0"/>
    <s v="Small Box"/>
    <s v="Regular Air"/>
    <d v="2017-02-05T00:00:00"/>
    <s v="$1.53"/>
    <s v="$2.78"/>
    <s v="$1.25"/>
    <n v="23"/>
    <s v="$130.66"/>
    <n v="0.02"/>
    <s v="$14.08"/>
    <s v="$117.59"/>
    <s v="$1.34"/>
    <s v="$118.93"/>
    <n v="117.59"/>
    <n v="118.93"/>
    <n v="-1.3400000000000034"/>
    <n v="1.34"/>
    <n v="14.08"/>
    <n v="106.19000000000001"/>
    <n v="2.78"/>
    <n v="51.2"/>
    <n v="49.86"/>
    <n v="48.519999999999996"/>
    <m/>
  </r>
  <r>
    <s v="6336-1"/>
    <x v="277"/>
    <s v="Clay Ludtke"/>
    <s v="7 Khartoum Rd,Macquarie Park"/>
    <x v="0"/>
    <s v="NSW"/>
    <x v="0"/>
    <s v="Preston Senome"/>
    <s v="High"/>
    <s v="Pizazz Drawing Pencil Set"/>
    <x v="0"/>
    <s v="Small Box"/>
    <s v="Regular Air"/>
    <d v="2016-06-21T00:00:00"/>
    <s v="$1.53"/>
    <s v="$2.78"/>
    <s v="$1.25"/>
    <n v="42"/>
    <s v="$130.66"/>
    <n v="0.05"/>
    <s v="$13.07"/>
    <s v="$117.59"/>
    <s v="$1.34"/>
    <s v="$118.93"/>
    <n v="117.59"/>
    <n v="118.93"/>
    <n v="-1.3400000000000034"/>
    <n v="1.34"/>
    <n v="13.07"/>
    <n v="107.20000000000002"/>
    <n v="2.78"/>
    <n v="105.03"/>
    <n v="103.69"/>
    <n v="102.35"/>
    <m/>
  </r>
  <r>
    <s v="6336-1"/>
    <x v="779"/>
    <s v="Macc Crier"/>
    <s v="Westfield Sydney,Sydney"/>
    <x v="0"/>
    <s v="NSW"/>
    <x v="1"/>
    <s v="Natasha Song"/>
    <s v="Critical"/>
    <s v="Smiths General Use 3-Ring Binders"/>
    <x v="0"/>
    <s v="Small Box"/>
    <s v="Regular Air"/>
    <d v="2016-12-22T00:00:00"/>
    <s v="$1.18"/>
    <s v="$1.88"/>
    <s v="$0.70"/>
    <n v="32"/>
    <s v="$35.72"/>
    <n v="0.09"/>
    <s v="$2.14"/>
    <s v="$33.58"/>
    <s v="$1.49"/>
    <s v="$35.07"/>
    <n v="33.58"/>
    <n v="35.07"/>
    <n v="-1.490000000000002"/>
    <n v="1.49"/>
    <n v="2.14"/>
    <n v="34.42"/>
    <n v="1.88"/>
    <n v="59.51"/>
    <n v="58.019999999999996"/>
    <n v="56.529999999999994"/>
    <m/>
  </r>
  <r>
    <s v="6336-1"/>
    <x v="81"/>
    <s v="Jonathan Doherty"/>
    <s v="53-55 Liverpool St,Sydney"/>
    <x v="0"/>
    <s v="NSW"/>
    <x v="0"/>
    <s v="Tina Carlton"/>
    <s v="Critical"/>
    <s v="Steady Major Accent Highlighters"/>
    <x v="0"/>
    <s v="Small Box"/>
    <s v="Regular Air"/>
    <d v="2016-11-16T00:00:00"/>
    <s v="$3.75"/>
    <s v="$7.08"/>
    <s v="$3.33"/>
    <n v="18"/>
    <s v="$305.44"/>
    <n v="0.02"/>
    <s v="$0.00"/>
    <s v="$397.64"/>
    <s v="$2.35"/>
    <s v="$300.27"/>
    <n v="397.64"/>
    <n v="300.27"/>
    <n v="97.37"/>
    <n v="2.35"/>
    <n v="0"/>
    <n v="302.62"/>
    <n v="7.08"/>
    <n v="129.79"/>
    <n v="127.44"/>
    <n v="125.09"/>
    <m/>
  </r>
  <r>
    <s v="6336-2"/>
    <x v="839"/>
    <s v="Matthew Grinstein"/>
    <s v="38/133-145 Castlereagh St,Sydney"/>
    <x v="0"/>
    <s v="NSW"/>
    <x v="0"/>
    <s v="Natasha Song"/>
    <s v="Not Specified"/>
    <s v="Smiths Metal Binder Clips"/>
    <x v="0"/>
    <s v="Small Box"/>
    <s v="Express Air"/>
    <d v="2016-11-29T00:00:00"/>
    <s v="$1.60"/>
    <s v="$2.62"/>
    <s v="$1.02"/>
    <n v="47"/>
    <s v="$76.60"/>
    <n v="0.1"/>
    <s v="$1.41"/>
    <s v="$74.37"/>
    <s v="$0.80"/>
    <s v="$75.47"/>
    <n v="74.37"/>
    <n v="75.47"/>
    <n v="-1.0999999999999943"/>
    <n v="0.8"/>
    <n v="1.41"/>
    <n v="74.86"/>
    <n v="2.62"/>
    <n v="122.53"/>
    <n v="121.73"/>
    <n v="120.93"/>
    <m/>
  </r>
  <r>
    <s v="6337-1"/>
    <x v="761"/>
    <s v="Fred Wasserman"/>
    <s v="Westfield Sydney,Sydney"/>
    <x v="0"/>
    <s v="NSW"/>
    <x v="1"/>
    <s v="Natasha Song"/>
    <s v="High"/>
    <s v="Wirebound Voice Message Log Book"/>
    <x v="0"/>
    <s v="Small Box"/>
    <s v="Express Air"/>
    <d v="2016-09-25T00:00:00"/>
    <s v="$2.90"/>
    <s v="$4.76"/>
    <s v="$1.86"/>
    <n v="18"/>
    <s v="$34.67"/>
    <n v="0.05"/>
    <s v="$2.63"/>
    <s v="$33.67"/>
    <s v="$0.88"/>
    <s v="$33.66"/>
    <n v="33.67"/>
    <n v="33.659999999999997"/>
    <n v="1.0000000000005116E-2"/>
    <n v="0.88"/>
    <n v="2.63"/>
    <n v="31.91"/>
    <n v="4.76"/>
    <n v="83.929999999999993"/>
    <n v="83.05"/>
    <n v="82.17"/>
    <m/>
  </r>
  <r>
    <s v="6337-1"/>
    <x v="680"/>
    <s v="John Huston"/>
    <s v="38/133-145 Castlereagh St,Sydney"/>
    <x v="0"/>
    <s v="NSW"/>
    <x v="3"/>
    <s v="Natasha Song"/>
    <s v="Critical"/>
    <s v="Smiths General Use 3-Ring Binders"/>
    <x v="0"/>
    <s v="Small Pack"/>
    <s v="Regular Air"/>
    <d v="2016-06-20T00:00:00"/>
    <s v="$1.18"/>
    <s v="$1.88"/>
    <s v="$0.70"/>
    <n v="16"/>
    <s v="$35.77"/>
    <n v="0.03"/>
    <s v="$4.69"/>
    <s v="$33.56"/>
    <s v="$1.49"/>
    <s v="$35.86"/>
    <n v="33.56"/>
    <n v="35.86"/>
    <n v="-2.2999999999999972"/>
    <n v="1.49"/>
    <n v="4.6900000000000004"/>
    <n v="32.660000000000004"/>
    <n v="1.88"/>
    <n v="26.879999999999995"/>
    <n v="25.389999999999997"/>
    <n v="23.9"/>
    <m/>
  </r>
  <r>
    <s v="6339-1"/>
    <x v="780"/>
    <s v="Richard Bierner"/>
    <s v="180 High Street,Windsor"/>
    <x v="1"/>
    <s v="VIC"/>
    <x v="3"/>
    <s v="Connor Betts"/>
    <s v="Not Specified"/>
    <s v="Pizazz Printer"/>
    <x v="0"/>
    <s v="Wrap Bag"/>
    <s v="Regular Air"/>
    <d v="2016-09-23T00:00:00"/>
    <s v="$315.61"/>
    <s v="$500.97"/>
    <s v="$185.36"/>
    <n v="27"/>
    <s v="$92.50"/>
    <n v="0"/>
    <s v="$7.62"/>
    <s v="$89.96"/>
    <s v="$69.30"/>
    <s v="$71.95"/>
    <n v="89.96"/>
    <n v="71.95"/>
    <n v="18.009999999999991"/>
    <n v="69.3"/>
    <n v="7.62"/>
    <n v="133.63"/>
    <n v="500.97"/>
    <n v="13587.869999999999"/>
    <n v="13518.57"/>
    <n v="13449.27"/>
    <m/>
  </r>
  <r>
    <s v="6339-1"/>
    <x v="500"/>
    <s v="Shahid Collister"/>
    <s v="Sydney Fish Market, Bank Street, Sydney"/>
    <x v="0"/>
    <s v="NSW"/>
    <x v="1"/>
    <s v="Phoebe Gour"/>
    <s v="High"/>
    <s v="Wirebound Voice Message Log Book"/>
    <x v="1"/>
    <s v="Jumbo Drum"/>
    <s v="Delivery Truck"/>
    <d v="2016-04-26T00:00:00"/>
    <s v="$2.90"/>
    <s v="$4.76"/>
    <s v="$1.86"/>
    <n v="37"/>
    <s v="$76.84"/>
    <n v="0"/>
    <s v="$3.79"/>
    <s v="$64.95"/>
    <s v="$0.88"/>
    <s v="$75.65"/>
    <n v="64.95"/>
    <n v="75.650000000000006"/>
    <n v="-10.700000000000003"/>
    <n v="0.88"/>
    <n v="3.79"/>
    <n v="72.739999999999995"/>
    <n v="4.76"/>
    <n v="173.21"/>
    <n v="172.33"/>
    <n v="171.45000000000002"/>
    <m/>
  </r>
  <r>
    <s v="6339-1"/>
    <x v="731"/>
    <s v="Monica Federle"/>
    <s v="874 Bourke St,Waterloo"/>
    <x v="0"/>
    <s v="NSW"/>
    <x v="2"/>
    <s v="Charlie Bui"/>
    <s v="Not Specified"/>
    <s v="Black Clarston"/>
    <x v="0"/>
    <s v="Small Box"/>
    <s v="Regular Air"/>
    <d v="2016-12-21T00:00:00"/>
    <s v="$4.19"/>
    <s v="$10.28"/>
    <s v="$7.24"/>
    <n v="37"/>
    <s v="$32.02"/>
    <n v="0.03"/>
    <s v="$2.24"/>
    <s v="$32.76"/>
    <s v="$2.75"/>
    <s v="$31.35"/>
    <n v="32.76"/>
    <n v="31.35"/>
    <n v="1.4099999999999966"/>
    <n v="2.75"/>
    <n v="2.2400000000000002"/>
    <n v="31.86"/>
    <n v="10.28"/>
    <n v="380.86999999999995"/>
    <n v="378.11999999999995"/>
    <n v="375.36999999999995"/>
    <m/>
  </r>
  <r>
    <s v="6339-1"/>
    <x v="767"/>
    <s v="Anthony Rawles"/>
    <s v="Shop 1, 186-190 Church Street,Parramatta;46a Macleay Street,Potts Point"/>
    <x v="0"/>
    <s v="NSW"/>
    <x v="3"/>
    <s v="Mihael Khan"/>
    <s v="High"/>
    <s v="TypeRight  Top-Opening Peel &amp; Seel  Envelopes, Gray"/>
    <x v="0"/>
    <s v="Small Box"/>
    <s v="Regular Air"/>
    <d v="2016-12-05T00:00:00"/>
    <s v="$21.56"/>
    <s v="$35.94"/>
    <s v="$14.38"/>
    <n v="40"/>
    <s v="$2,442.96"/>
    <n v="0.03"/>
    <s v="$0.00"/>
    <s v="$2,442.96"/>
    <s v="$6.66"/>
    <s v="$2,465.85"/>
    <n v="2442.96"/>
    <n v="2465.85"/>
    <n v="-22.889999999999873"/>
    <n v="6.66"/>
    <n v="0"/>
    <n v="2472.5099999999998"/>
    <n v="35.94"/>
    <n v="1444.26"/>
    <n v="1437.6"/>
    <n v="1430.9399999999998"/>
    <m/>
  </r>
  <r>
    <s v="6340-1"/>
    <x v="349"/>
    <s v="Pete Armstrong"/>
    <s v="506 Swan Street,Richmond"/>
    <x v="1"/>
    <s v="VIC"/>
    <x v="0"/>
    <s v="Connor Betts"/>
    <s v="Low"/>
    <s v="HFX LaserJet 3310 Copier"/>
    <x v="0"/>
    <s v="Small Box"/>
    <s v="Regular Air"/>
    <d v="2016-02-16T00:00:00"/>
    <s v="$377.99"/>
    <s v="$599.99"/>
    <s v="$222.00"/>
    <n v="10"/>
    <s v="$4,272.76"/>
    <n v="0.1"/>
    <s v="$42.55"/>
    <s v="$3,895.84"/>
    <s v="$24.49"/>
    <s v="$3,925.66"/>
    <n v="3895.84"/>
    <n v="3925.66"/>
    <n v="-29.819999999999709"/>
    <n v="24.49"/>
    <n v="42.55"/>
    <n v="3907.5999999999995"/>
    <n v="599.99"/>
    <n v="5981.8399999999992"/>
    <n v="5957.3499999999995"/>
    <n v="5932.86"/>
    <m/>
  </r>
  <r>
    <s v="6340-1"/>
    <x v="395"/>
    <s v="Cyma Kinney"/>
    <s v="Sydney Fish Market, Bank Street, Sydney"/>
    <x v="0"/>
    <s v="NSW"/>
    <x v="1"/>
    <s v="Phoebe Gour"/>
    <s v="Medium"/>
    <s v="Adesso Programmable 142-Key Keyboard"/>
    <x v="0"/>
    <s v="Wrap Bag"/>
    <s v="Regular Air"/>
    <d v="2016-02-05T00:00:00"/>
    <s v="$32.02"/>
    <s v="$152.48"/>
    <s v="$120.46"/>
    <n v="20"/>
    <s v="$2,163.16"/>
    <n v="0.06"/>
    <s v="$49.07"/>
    <s v="$2,016.21"/>
    <s v="$4.00"/>
    <s v="$3,196.20"/>
    <n v="2016.21"/>
    <n v="3196.2"/>
    <n v="-1179.9899999999998"/>
    <n v="4"/>
    <n v="49.07"/>
    <n v="3151.1299999999997"/>
    <n v="152.47999999999999"/>
    <n v="3004.5299999999997"/>
    <n v="3000.5299999999997"/>
    <n v="2996.5299999999997"/>
    <m/>
  </r>
  <r>
    <s v="6340-1"/>
    <x v="89"/>
    <s v="Christina Vanderzanden"/>
    <s v="38/133-145 Castlereagh St,Sydney"/>
    <x v="0"/>
    <s v="NSW"/>
    <x v="0"/>
    <s v="Natasha Song"/>
    <s v="High"/>
    <s v="1726 Digital Answering Machine"/>
    <x v="0"/>
    <s v="Small Box"/>
    <s v="Regular Air"/>
    <d v="2016-04-03T00:00:00"/>
    <s v="$8.82"/>
    <s v="$20.99"/>
    <s v="$12.17"/>
    <n v="50"/>
    <s v="$52.40"/>
    <n v="0.09"/>
    <s v="$2.20"/>
    <s v="$49.20"/>
    <s v="$4.81"/>
    <s v="$50.07"/>
    <n v="49.2"/>
    <n v="50.07"/>
    <n v="-0.86999999999999744"/>
    <n v="4.8099999999999996"/>
    <n v="2.2000000000000002"/>
    <n v="52.68"/>
    <n v="20.99"/>
    <n v="1052.1099999999999"/>
    <n v="1047.3"/>
    <n v="1042.49"/>
    <m/>
  </r>
  <r>
    <s v="6341-1"/>
    <x v="109"/>
    <s v="Karl Brown"/>
    <s v="470 Anzac Parade,Kingsford"/>
    <x v="0"/>
    <s v="NSW"/>
    <x v="1"/>
    <s v="Tina Carlton"/>
    <s v="High"/>
    <s v="Artisan 479 Labels"/>
    <x v="0"/>
    <s v="Small Box"/>
    <s v="Regular Air"/>
    <d v="2015-08-16T00:00:00"/>
    <s v="$1.59"/>
    <s v="$2.61"/>
    <s v="$1.02"/>
    <n v="9"/>
    <s v="$119.60"/>
    <n v="0.04"/>
    <s v="$4.29"/>
    <s v="$116.55"/>
    <s v="$0.50"/>
    <s v="$118.93"/>
    <n v="116.55"/>
    <n v="118.93"/>
    <n v="-2.3800000000000097"/>
    <n v="0.5"/>
    <n v="4.29"/>
    <n v="115.14"/>
    <n v="2.61"/>
    <n v="19.7"/>
    <n v="19.2"/>
    <n v="18.7"/>
    <m/>
  </r>
  <r>
    <s v="6342-1"/>
    <x v="210"/>
    <s v="Beth Thompson"/>
    <s v="85-113 Dunning Ave,Roseberry"/>
    <x v="0"/>
    <s v="NSW"/>
    <x v="2"/>
    <s v="Mihael Khan"/>
    <s v="High"/>
    <s v="Pizazz Drawing Pencil Set"/>
    <x v="0"/>
    <s v="Small Box"/>
    <s v="Regular Air"/>
    <d v="2016-08-06T00:00:00"/>
    <s v="$1.53"/>
    <s v="$2.78"/>
    <s v="$1.25"/>
    <n v="7"/>
    <s v="$11.86"/>
    <n v="0.09"/>
    <s v="$0.14"/>
    <s v="$11.36"/>
    <s v="$1.34"/>
    <s v="$11.64"/>
    <n v="11.36"/>
    <n v="11.64"/>
    <n v="-0.28000000000000114"/>
    <n v="1.34"/>
    <n v="0.14000000000000001"/>
    <n v="12.84"/>
    <n v="2.78"/>
    <n v="20.659999999999997"/>
    <n v="19.319999999999997"/>
    <n v="17.979999999999997"/>
    <m/>
  </r>
  <r>
    <s v="6342-1"/>
    <x v="776"/>
    <s v="Emily Grady"/>
    <s v="359 Crown Street,Surry Hills"/>
    <x v="0"/>
    <s v="NSW"/>
    <x v="3"/>
    <s v="Phoebe Gour"/>
    <s v="High"/>
    <s v="Artisan 479 Labels"/>
    <x v="0"/>
    <s v="Small Box"/>
    <s v="Regular Air"/>
    <d v="2016-08-20T00:00:00"/>
    <s v="$1.59"/>
    <s v="$2.61"/>
    <s v="$1.02"/>
    <n v="35"/>
    <s v="$72.00"/>
    <n v="0.03"/>
    <s v="$2.78"/>
    <s v="$69.18"/>
    <s v="$0.50"/>
    <s v="$70.13"/>
    <n v="69.180000000000007"/>
    <n v="70.13"/>
    <n v="-0.94999999999998863"/>
    <n v="0.5"/>
    <n v="2.78"/>
    <n v="67.849999999999994"/>
    <n v="2.61"/>
    <n v="89.07"/>
    <n v="88.57"/>
    <n v="88.07"/>
    <m/>
  </r>
  <r>
    <s v="6342-1"/>
    <x v="726"/>
    <s v="Matthew Clasen"/>
    <s v="Macquarie Centre Cnr Herring Road &amp; Waterloo Road,Macquarie Park"/>
    <x v="0"/>
    <s v="NSW"/>
    <x v="2"/>
    <s v="Nicholas Fernandes"/>
    <s v="Medium"/>
    <s v="Artisan Flip-Chart Easel Binder, Black"/>
    <x v="0"/>
    <s v="Small Box"/>
    <s v="Regular Air"/>
    <d v="2016-07-02T00:00:00"/>
    <s v="$13.88"/>
    <s v="$22.38"/>
    <s v="$8.50"/>
    <n v="48"/>
    <s v="$201.42"/>
    <n v="0.01"/>
    <s v="$6.04"/>
    <s v="$195.38"/>
    <s v="$15.10"/>
    <s v="$210.48"/>
    <n v="195.38"/>
    <n v="210.48"/>
    <n v="-15.099999999999994"/>
    <n v="15.1"/>
    <n v="6.04"/>
    <n v="219.54"/>
    <n v="22.38"/>
    <n v="1083.3"/>
    <n v="1068.2"/>
    <n v="1053.1000000000001"/>
    <m/>
  </r>
  <r>
    <s v="6342-1"/>
    <x v="726"/>
    <s v="Matthew Clasen"/>
    <s v="Macquarie Centre Cnr Herring Road &amp; Waterloo Road,Macquarie Park"/>
    <x v="0"/>
    <s v="NSW"/>
    <x v="1"/>
    <s v="Nicholas Fernandes"/>
    <s v="Medium"/>
    <s v="Artisan Flip-Chart Easel Binder, Black"/>
    <x v="0"/>
    <s v="Wrap Bag"/>
    <s v="Regular Air"/>
    <d v="2016-07-02T00:00:00"/>
    <s v="$13.88"/>
    <s v="$22.38"/>
    <s v="$8.50"/>
    <n v="2"/>
    <s v="$201.42"/>
    <n v="0.01"/>
    <s v="$6.04"/>
    <s v="$195.38"/>
    <s v="$15.10"/>
    <s v="$210.48"/>
    <n v="195.38"/>
    <n v="210.48"/>
    <n v="-15.099999999999994"/>
    <n v="15.1"/>
    <n v="6.04"/>
    <n v="219.54"/>
    <n v="22.38"/>
    <n v="53.82"/>
    <n v="38.72"/>
    <n v="23.619999999999997"/>
    <m/>
  </r>
  <r>
    <s v="6342-1"/>
    <x v="726"/>
    <s v="Matthew Clasen"/>
    <s v="Macquarie Centre Cnr Herring Road &amp; Waterloo Road,Macquarie Park"/>
    <x v="0"/>
    <s v="NSW"/>
    <x v="3"/>
    <s v="Nicholas Fernandes"/>
    <s v="Critical"/>
    <s v="Artisan Flip-Chart Easel Binder, Black"/>
    <x v="0"/>
    <s v="Small Box"/>
    <s v="Regular Air"/>
    <d v="2016-07-02T00:00:00"/>
    <s v="$13.88"/>
    <s v="$22.38"/>
    <s v="$8.50"/>
    <n v="43"/>
    <s v="$201.42"/>
    <n v="0.03"/>
    <s v="$6.04"/>
    <s v="$195.38"/>
    <s v="$15.10"/>
    <s v="$210.48"/>
    <n v="195.38"/>
    <n v="210.48"/>
    <n v="-15.099999999999994"/>
    <n v="15.1"/>
    <n v="6.04"/>
    <n v="219.54"/>
    <n v="22.38"/>
    <n v="971.4"/>
    <n v="956.3"/>
    <n v="941.19999999999993"/>
    <m/>
  </r>
  <r>
    <s v="6342-1"/>
    <x v="688"/>
    <s v="Giulietta Baptist"/>
    <s v="Hoyts Entertainment Quarter 122 Lang Road,Moore Park"/>
    <x v="0"/>
    <s v="NSW"/>
    <x v="2"/>
    <s v="Tina Carlton"/>
    <s v="Not Specified"/>
    <s v="Smiths SlimLine Pencil Sharpener"/>
    <x v="0"/>
    <s v="Small Box"/>
    <s v="Regular Air"/>
    <d v="2016-09-19T00:00:00"/>
    <s v="$4.79"/>
    <s v="$11.97"/>
    <s v="$7.18"/>
    <n v="45"/>
    <s v="$630.68"/>
    <n v="0.04"/>
    <s v="$26.73"/>
    <s v="$570.47"/>
    <s v="$5.81"/>
    <s v="$539.74"/>
    <n v="570.47"/>
    <n v="539.74"/>
    <n v="30.730000000000018"/>
    <n v="5.81"/>
    <n v="26.73"/>
    <n v="518.81999999999994"/>
    <n v="11.97"/>
    <n v="517.7299999999999"/>
    <n v="511.91999999999996"/>
    <n v="506.10999999999996"/>
    <m/>
  </r>
  <r>
    <s v="6342-1"/>
    <x v="244"/>
    <s v="Meal Prost"/>
    <s v="2a/285A Crown St,Surry Hills"/>
    <x v="0"/>
    <s v="NSW"/>
    <x v="1"/>
    <s v="Phoebe Gour"/>
    <s v="Low"/>
    <s v="UGen Ultra Cordless Optical Suite"/>
    <x v="0"/>
    <s v="Wrap Bag"/>
    <s v="Regular Air"/>
    <d v="2013-10-29T00:00:00"/>
    <s v="$54.52"/>
    <s v="$100.97"/>
    <s v="$46.45"/>
    <n v="11"/>
    <s v="$6,029.32"/>
    <n v="0.01"/>
    <s v="$415.30"/>
    <s v="$5,507.95"/>
    <s v="$7.18"/>
    <s v="$5,514.05"/>
    <n v="5507.95"/>
    <n v="5514.05"/>
    <n v="-6.1000000000003638"/>
    <n v="7.18"/>
    <n v="415.3"/>
    <n v="5105.93"/>
    <n v="100.97"/>
    <n v="702.55000000000007"/>
    <n v="695.37000000000012"/>
    <n v="688.19000000000017"/>
    <m/>
  </r>
  <r>
    <s v="6342-1"/>
    <x v="726"/>
    <s v="Matthew Clasen"/>
    <s v="Macquarie Centre Cnr Herring Road &amp; Waterloo Road,Macquarie Park"/>
    <x v="0"/>
    <s v="NSW"/>
    <x v="3"/>
    <s v="Nicholas Fernandes"/>
    <s v="High"/>
    <s v="Artisan Flip-Chart Easel Binder, Black"/>
    <x v="0"/>
    <s v="Wrap Bag"/>
    <s v="Regular Air"/>
    <d v="2016-07-02T00:00:00"/>
    <s v="$13.88"/>
    <s v="$22.38"/>
    <s v="$8.50"/>
    <n v="23"/>
    <s v="$201.42"/>
    <n v="0.06"/>
    <s v="$6.04"/>
    <s v="$195.38"/>
    <s v="$15.10"/>
    <s v="$210.48"/>
    <n v="195.38"/>
    <n v="210.48"/>
    <n v="-15.099999999999994"/>
    <n v="15.1"/>
    <n v="6.04"/>
    <n v="219.54"/>
    <n v="22.38"/>
    <n v="523.79999999999995"/>
    <n v="508.7"/>
    <n v="493.59999999999997"/>
    <m/>
  </r>
  <r>
    <s v="6342-1"/>
    <x v="608"/>
    <s v="Denise Monton"/>
    <s v="797 Botany Rd,Rosebery"/>
    <x v="0"/>
    <s v="NSW"/>
    <x v="0"/>
    <s v="Phoebe Gour"/>
    <s v="Medium"/>
    <s v="Artisan Printable Repositionable Plastic Tabs"/>
    <x v="0"/>
    <s v="Small Box"/>
    <s v="Regular Air"/>
    <d v="2016-07-07T00:00:00"/>
    <s v="$5.33"/>
    <s v="$8.60"/>
    <s v="$3.27"/>
    <n v="48"/>
    <s v="$128.88"/>
    <n v="0.08"/>
    <s v="$5.16"/>
    <s v="$123.72"/>
    <s v="$6.19"/>
    <s v="$129.19"/>
    <n v="123.72"/>
    <n v="129.19"/>
    <n v="-5.4699999999999989"/>
    <n v="6.19"/>
    <n v="5.16"/>
    <n v="130.22"/>
    <n v="8.6"/>
    <n v="413.82999999999993"/>
    <n v="407.63999999999993"/>
    <n v="401.44999999999993"/>
    <m/>
  </r>
  <r>
    <s v="6342-1"/>
    <x v="569"/>
    <s v="Cyra Reiten"/>
    <s v="Westfield 1 Anderson St,Chatswood"/>
    <x v="0"/>
    <s v="NSW"/>
    <x v="3"/>
    <s v="Nicholas Fernandes"/>
    <s v="Critical"/>
    <s v="TechSavi Cordless Elite Duo"/>
    <x v="1"/>
    <s v="Small Box"/>
    <s v="Regular Air"/>
    <d v="2016-09-13T00:00:00"/>
    <s v="$60.59"/>
    <s v="$100.98"/>
    <s v="$40.39"/>
    <n v="12"/>
    <s v="$1,075.64"/>
    <n v="0.1"/>
    <s v="$31.37"/>
    <s v="$1,047.15"/>
    <s v="$7.18"/>
    <s v="$1,055.74"/>
    <n v="1047.1500000000001"/>
    <n v="1055.74"/>
    <n v="-8.5899999999999181"/>
    <n v="7.18"/>
    <n v="31.37"/>
    <n v="1031.5500000000002"/>
    <n v="100.98"/>
    <n v="1187.5700000000002"/>
    <n v="1180.3900000000001"/>
    <n v="1173.21"/>
    <m/>
  </r>
  <r>
    <s v="6342-1"/>
    <x v="306"/>
    <s v="Laurel Elliston"/>
    <s v="1 John St,Waterloo"/>
    <x v="0"/>
    <s v="NSW"/>
    <x v="1"/>
    <s v="Charlie Bui"/>
    <s v="Medium"/>
    <s v="Artisan 474 Labels"/>
    <x v="0"/>
    <s v="Small Box"/>
    <s v="Regular Air"/>
    <d v="2016-11-28T00:00:00"/>
    <s v="$1.84"/>
    <s v="$2.88"/>
    <s v="$1.04"/>
    <n v="41"/>
    <s v="$17.28"/>
    <n v="0.08"/>
    <s v="$1.04"/>
    <s v="$16.24"/>
    <s v="$0.99"/>
    <s v="$27.23"/>
    <n v="16.239999999999998"/>
    <n v="27.23"/>
    <n v="-10.990000000000002"/>
    <n v="0.99"/>
    <n v="1.04"/>
    <n v="27.18"/>
    <n v="2.88"/>
    <n v="118.02999999999999"/>
    <n v="117.03999999999999"/>
    <n v="116.05"/>
    <m/>
  </r>
  <r>
    <s v="6342-1"/>
    <x v="729"/>
    <s v="Dave Hallsten"/>
    <s v="1 John St,Waterloo"/>
    <x v="0"/>
    <s v="NSW"/>
    <x v="3"/>
    <s v="Charlie Bui"/>
    <s v="High"/>
    <s v="Steady Major Accent Highlighters"/>
    <x v="0"/>
    <s v="Small Box"/>
    <s v="Express Air"/>
    <d v="2016-08-20T00:00:00"/>
    <s v="$3.75"/>
    <s v="$7.08"/>
    <s v="$3.33"/>
    <n v="30"/>
    <s v="$135.00"/>
    <n v="0.09"/>
    <s v="$12.15"/>
    <s v="$122.85"/>
    <s v="$2.35"/>
    <s v="$130.63"/>
    <n v="122.85"/>
    <n v="130.63"/>
    <n v="-7.7800000000000011"/>
    <n v="2.35"/>
    <n v="12.15"/>
    <n v="120.82999999999998"/>
    <n v="7.08"/>
    <n v="202.6"/>
    <n v="200.25"/>
    <n v="197.9"/>
    <m/>
  </r>
  <r>
    <s v="6342-1"/>
    <x v="840"/>
    <s v="Art Miller"/>
    <s v="8 Quay Street,Haymarket"/>
    <x v="0"/>
    <s v="NSW"/>
    <x v="0"/>
    <s v="Leighton Forrest"/>
    <s v="High"/>
    <s v="Apex Straight Scissors"/>
    <x v="1"/>
    <s v="Small Box"/>
    <s v="Regular Air"/>
    <d v="2016-01-21T00:00:00"/>
    <s v="$5.19"/>
    <s v="$12.98"/>
    <s v="$7.79"/>
    <n v="42"/>
    <s v="$242.70"/>
    <n v="0.05"/>
    <s v="$25.26"/>
    <s v="$232.74"/>
    <s v="$3.14"/>
    <s v="$231.06"/>
    <n v="232.74"/>
    <n v="231.06"/>
    <n v="1.6800000000000068"/>
    <n v="3.14"/>
    <n v="25.26"/>
    <n v="208.94"/>
    <n v="12.98"/>
    <n v="523.04"/>
    <n v="519.9"/>
    <n v="516.76"/>
    <m/>
  </r>
  <r>
    <s v="6342-1"/>
    <x v="128"/>
    <s v="Brad Thomas"/>
    <s v="152 Bunnerong Road,Eastgardens"/>
    <x v="0"/>
    <s v="NSW"/>
    <x v="3"/>
    <s v="Tina Carlton"/>
    <s v="High"/>
    <s v="Bagged Rubber Bands"/>
    <x v="0"/>
    <s v="Wrap Bag"/>
    <s v="Express Air"/>
    <d v="2015-02-06T00:00:00"/>
    <s v="$0.24"/>
    <s v="$1.26"/>
    <s v="$1.02"/>
    <n v="26"/>
    <s v="$62.35"/>
    <n v="7.0000000000000007E-2"/>
    <s v="$3.72"/>
    <s v="$58.13"/>
    <s v="$0.70"/>
    <s v="$59.95"/>
    <n v="58.13"/>
    <n v="59.95"/>
    <n v="-1.8200000000000003"/>
    <n v="0.7"/>
    <n v="3.72"/>
    <n v="56.930000000000007"/>
    <n v="1.26"/>
    <n v="29.74"/>
    <n v="29.04"/>
    <n v="28.34"/>
    <m/>
  </r>
  <r>
    <s v="6342-1"/>
    <x v="432"/>
    <s v="Jasper Cacioppo"/>
    <s v="260 Marrickville Rd,Marrickville"/>
    <x v="0"/>
    <s v="NSW"/>
    <x v="1"/>
    <s v="Nicholas Fernandes"/>
    <s v="Low"/>
    <s v="Steady Colorific Colored Pencils, 12/Box"/>
    <x v="0"/>
    <s v="Wrap Bag"/>
    <s v="Express Air"/>
    <d v="2016-09-02T00:00:00"/>
    <s v="$1.30"/>
    <s v="$2.88"/>
    <s v="$1.58"/>
    <n v="41"/>
    <s v="$58.06"/>
    <n v="0.03"/>
    <s v="$0.00"/>
    <s v="$58.68"/>
    <s v="$1.01"/>
    <s v="$59.53"/>
    <n v="58.68"/>
    <n v="59.53"/>
    <n v="-0.85000000000000142"/>
    <n v="1.01"/>
    <n v="0"/>
    <n v="60.54"/>
    <n v="2.88"/>
    <n v="119.09"/>
    <n v="118.08"/>
    <n v="117.07"/>
    <m/>
  </r>
  <r>
    <s v="6343-1"/>
    <x v="139"/>
    <s v="Amy Hunt"/>
    <s v="60 Commercial Rd,Prahran"/>
    <x v="1"/>
    <s v="VIC"/>
    <x v="2"/>
    <s v="Yvette Biti"/>
    <s v="Low"/>
    <s v="Apex Straight Scissors"/>
    <x v="0"/>
    <s v="Small Box"/>
    <s v="Regular Air"/>
    <d v="2016-12-10T00:00:00"/>
    <s v="$5.19"/>
    <s v="$12.98"/>
    <s v="$7.79"/>
    <n v="8"/>
    <s v="$426.72"/>
    <n v="0.09"/>
    <s v="$42.55"/>
    <s v="$495.05"/>
    <s v="$3.14"/>
    <s v="$499.05"/>
    <n v="495.05"/>
    <n v="499.05"/>
    <n v="-4"/>
    <n v="3.14"/>
    <n v="42.55"/>
    <n v="459.64"/>
    <n v="12.98"/>
    <n v="64.430000000000007"/>
    <n v="61.290000000000006"/>
    <n v="58.150000000000006"/>
    <m/>
  </r>
  <r>
    <s v="6343-1"/>
    <x v="450"/>
    <s v="Karl Brown"/>
    <s v="470 Anzac Parade,Kingsford"/>
    <x v="0"/>
    <s v="NSW"/>
    <x v="0"/>
    <s v="Tina Carlton"/>
    <s v="Not Specified"/>
    <s v="Beekin 6 Outlet Metallic Surge Strip"/>
    <x v="0"/>
    <s v="Small Box"/>
    <s v="Regular Air"/>
    <d v="2015-08-24T00:00:00"/>
    <s v="$4.46"/>
    <s v="$10.89"/>
    <s v="$6.43"/>
    <n v="29"/>
    <s v="$326.70"/>
    <n v="0.09"/>
    <s v="$26.14"/>
    <s v="$300.56"/>
    <s v="$4.50"/>
    <s v="$315.96"/>
    <n v="300.56"/>
    <n v="315.95999999999998"/>
    <n v="-15.399999999999977"/>
    <n v="4.5"/>
    <n v="26.14"/>
    <n v="294.32"/>
    <n v="10.89"/>
    <n v="294.17"/>
    <n v="289.67"/>
    <n v="285.17"/>
    <m/>
  </r>
  <r>
    <s v="6343-1"/>
    <x v="726"/>
    <s v="Matthew Clasen"/>
    <s v="Macquarie Centre Cnr Herring Road &amp; Waterloo Road,Macquarie Park"/>
    <x v="0"/>
    <s v="NSW"/>
    <x v="1"/>
    <s v="Nicholas Fernandes"/>
    <s v="Medium"/>
    <s v="Alto Perma 2700 Stacking Storage Drawers"/>
    <x v="0"/>
    <s v="Small Box"/>
    <s v="Regular Air"/>
    <d v="2016-07-02T00:00:00"/>
    <s v="$8.92"/>
    <s v="$29.74"/>
    <s v="$20.82"/>
    <n v="42"/>
    <s v="$201.42"/>
    <n v="0.06"/>
    <s v="$6.04"/>
    <s v="$195.38"/>
    <s v="$6.64"/>
    <s v="$210.48"/>
    <n v="195.38"/>
    <n v="210.48"/>
    <n v="-15.099999999999994"/>
    <n v="6.64"/>
    <n v="6.04"/>
    <n v="211.07999999999998"/>
    <n v="29.74"/>
    <n v="1249.68"/>
    <n v="1243.04"/>
    <n v="1236.3999999999999"/>
    <m/>
  </r>
  <r>
    <s v="6343-1"/>
    <x v="776"/>
    <s v="Vivek Grady"/>
    <s v="99 Lygon Street,East Brunswick"/>
    <x v="1"/>
    <s v="VIC"/>
    <x v="1"/>
    <s v="Connor Betts"/>
    <s v="Not Specified"/>
    <s v="Adesso Programmable 142-Key Keyboard"/>
    <x v="1"/>
    <s v="Small Box"/>
    <s v="Regular Air"/>
    <d v="2016-08-22T00:00:00"/>
    <s v="$32.02"/>
    <s v="$152.48"/>
    <s v="$120.46"/>
    <n v="1"/>
    <s v="$3,735.70"/>
    <n v="0.04"/>
    <s v="$140.65"/>
    <s v="$3,636.31"/>
    <s v="$4.00"/>
    <s v="$3,307.20"/>
    <n v="3636.31"/>
    <n v="3307.2"/>
    <n v="329.11000000000013"/>
    <n v="4"/>
    <n v="140.65"/>
    <n v="3170.5499999999997"/>
    <n v="152.47999999999999"/>
    <n v="15.829999999999984"/>
    <n v="11.829999999999984"/>
    <n v="7.8299999999999841"/>
    <m/>
  </r>
  <r>
    <s v="6343-1"/>
    <x v="731"/>
    <s v="Nora Price"/>
    <s v="Mecquarie Centre Cnr Herring Road &amp; Waterloo Road,Macquarie Park"/>
    <x v="0"/>
    <s v="NSW"/>
    <x v="2"/>
    <s v="Nicholas Fernandes"/>
    <s v="Low"/>
    <s v="TechSavi Cordless Navigator Duo"/>
    <x v="0"/>
    <s v="Wrap Bag"/>
    <s v="Regular Air"/>
    <d v="2016-12-21T00:00:00"/>
    <s v="$42.11"/>
    <s v="$80.98"/>
    <s v="$38.87"/>
    <n v="8"/>
    <s v="$1,052.74"/>
    <n v="0.05"/>
    <s v="$10.35"/>
    <s v="$1,021.16"/>
    <s v="$7.18"/>
    <s v="$1,028.34"/>
    <n v="1021.16"/>
    <n v="1028.3399999999999"/>
    <n v="-7.17999999999995"/>
    <n v="7.18"/>
    <n v="10.35"/>
    <n v="1025.17"/>
    <n v="80.98"/>
    <n v="644.66999999999996"/>
    <n v="637.49"/>
    <n v="630.31000000000006"/>
    <m/>
  </r>
  <r>
    <s v="6343-1"/>
    <x v="726"/>
    <s v="Lindsay Castell"/>
    <s v="Qantas Domestic Terminal,Mascot"/>
    <x v="0"/>
    <s v="NSW"/>
    <x v="1"/>
    <s v="Phoebe Gour"/>
    <s v="Critical"/>
    <s v="Bagged Rubber Bands"/>
    <x v="0"/>
    <s v="Small Box"/>
    <s v="Regular Air"/>
    <d v="2016-07-01T00:00:00"/>
    <s v="$0.24"/>
    <s v="$1.26"/>
    <s v="$1.02"/>
    <n v="8"/>
    <s v="$59.22"/>
    <n v="0.04"/>
    <s v="$0.00"/>
    <s v="$59.22"/>
    <s v="$0.70"/>
    <s v="$59.92"/>
    <n v="59.22"/>
    <n v="59.92"/>
    <n v="-0.70000000000000284"/>
    <n v="0.7"/>
    <n v="0"/>
    <n v="60.620000000000005"/>
    <n v="1.26"/>
    <n v="10.78"/>
    <n v="10.08"/>
    <n v="9.3800000000000008"/>
    <m/>
  </r>
  <r>
    <s v="6344-1"/>
    <x v="395"/>
    <s v="Cyma Kinney"/>
    <s v="Sydney Fish Market, Bank Street, Sydney"/>
    <x v="0"/>
    <s v="NSW"/>
    <x v="0"/>
    <s v="Phoebe Gour"/>
    <s v="Medium"/>
    <s v="Beekin 6 Outlet Metallic Surge Strip"/>
    <x v="0"/>
    <s v="Small Box"/>
    <s v="Regular Air"/>
    <d v="2016-02-05T00:00:00"/>
    <s v="$4.46"/>
    <s v="$10.89"/>
    <s v="$6.43"/>
    <n v="37"/>
    <s v="$205.32"/>
    <n v="0.01"/>
    <s v="$8.04"/>
    <s v="$196.98"/>
    <s v="$4.50"/>
    <s v="$192.93"/>
    <n v="196.98"/>
    <n v="192.93"/>
    <n v="4.0499999999999829"/>
    <n v="4.5"/>
    <n v="8.0399999999999991"/>
    <n v="189.39000000000001"/>
    <n v="10.89"/>
    <n v="399.39"/>
    <n v="394.89"/>
    <n v="390.39"/>
    <m/>
  </r>
  <r>
    <s v="6344-1"/>
    <x v="271"/>
    <s v="Larry Hughes"/>
    <s v="541 Church St,Richmond"/>
    <x v="1"/>
    <s v="VIC"/>
    <x v="1"/>
    <s v="Yvette Biti"/>
    <s v="Not Specified"/>
    <s v="600 Series Non-Flip"/>
    <x v="0"/>
    <s v="Small Box"/>
    <s v="Express Air"/>
    <d v="2015-09-01T00:00:00"/>
    <s v="$19.78"/>
    <s v="$45.99"/>
    <s v="$26.21"/>
    <n v="21"/>
    <s v="$2,495.74"/>
    <n v="0.05"/>
    <s v="$49.91"/>
    <s v="$2,445.83"/>
    <s v="$4.99"/>
    <s v="$2,454.82"/>
    <n v="2445.83"/>
    <n v="2454.8200000000002"/>
    <n v="-8.9900000000002365"/>
    <n v="4.99"/>
    <n v="49.91"/>
    <n v="2409.9"/>
    <n v="45.99"/>
    <n v="920.87000000000012"/>
    <n v="915.88000000000011"/>
    <n v="910.8900000000001"/>
    <m/>
  </r>
  <r>
    <s v="6344-1"/>
    <x v="343"/>
    <s v="Cyra Reiten"/>
    <s v="Westfield 1 Anderson St,Chatswood"/>
    <x v="0"/>
    <s v="NSW"/>
    <x v="1"/>
    <s v="Nicholas Fernandes"/>
    <s v="Medium"/>
    <s v="Brown Kraft Recycled Envelopes"/>
    <x v="0"/>
    <s v="Small Box"/>
    <s v="Express Air"/>
    <d v="2016-01-17T00:00:00"/>
    <s v="$11.04"/>
    <s v="$16.98"/>
    <s v="$5.94"/>
    <n v="23"/>
    <s v="$321.76"/>
    <n v="7.0000000000000007E-2"/>
    <s v="$12.04"/>
    <s v="$207.56"/>
    <s v="$12.39"/>
    <s v="$218.08"/>
    <n v="207.56"/>
    <n v="218.08"/>
    <n v="-10.52000000000001"/>
    <n v="12.39"/>
    <n v="12.04"/>
    <n v="218.43000000000004"/>
    <n v="16.98"/>
    <n v="390.89"/>
    <n v="378.5"/>
    <n v="366.11"/>
    <m/>
  </r>
  <r>
    <s v="6344-1"/>
    <x v="480"/>
    <s v="Roy Phan"/>
    <s v="506 Swan Street,Richmond"/>
    <x v="1"/>
    <s v="VIC"/>
    <x v="1"/>
    <s v="Connor Betts"/>
    <s v="Not Specified"/>
    <s v="Artisan 481 Labels"/>
    <x v="0"/>
    <s v="Small Box"/>
    <s v="Regular Air"/>
    <d v="2015-09-27T00:00:00"/>
    <s v="$1.94"/>
    <s v="$3.08"/>
    <s v="$1.14"/>
    <n v="7"/>
    <s v="$45.76"/>
    <n v="0.08"/>
    <s v="$3.66"/>
    <s v="$32.76"/>
    <s v="$0.99"/>
    <s v="$33.03"/>
    <n v="32.76"/>
    <n v="33.03"/>
    <n v="-0.27000000000000313"/>
    <n v="0.99"/>
    <n v="3.66"/>
    <n v="30.360000000000003"/>
    <n v="3.08"/>
    <n v="18.89"/>
    <n v="17.900000000000002"/>
    <n v="16.910000000000004"/>
    <m/>
  </r>
  <r>
    <s v="6344-1"/>
    <x v="726"/>
    <s v="Matthew Clasen"/>
    <s v="Macquarie Centre Cnr Herring Road &amp; Waterloo Road,Macquarie Park"/>
    <x v="0"/>
    <s v="NSW"/>
    <x v="1"/>
    <s v="Nicholas Fernandes"/>
    <s v="Medium"/>
    <s v="Beekin 6 Outlet Metallic Surge Strip"/>
    <x v="0"/>
    <s v="Wrap Bag"/>
    <s v="Express Air"/>
    <d v="2016-07-02T00:00:00"/>
    <s v="$4.46"/>
    <s v="$10.89"/>
    <s v="$6.43"/>
    <n v="34"/>
    <s v="$201.42"/>
    <n v="0"/>
    <s v="$6.04"/>
    <s v="$195.38"/>
    <s v="$4.50"/>
    <s v="$210.49"/>
    <n v="195.38"/>
    <n v="210.49"/>
    <n v="-15.110000000000014"/>
    <n v="4.5"/>
    <n v="6.04"/>
    <n v="208.95000000000002"/>
    <n v="10.89"/>
    <n v="368.71999999999997"/>
    <n v="364.21999999999997"/>
    <n v="359.71999999999997"/>
    <m/>
  </r>
  <r>
    <s v="6344-1"/>
    <x v="726"/>
    <s v="Matthew Clasen"/>
    <s v="Macquarie Centre Cnr Herring Road &amp; Waterloo Road,Macquarie Park"/>
    <x v="0"/>
    <s v="NSW"/>
    <x v="1"/>
    <s v="Nicholas Fernandes"/>
    <s v="Medium"/>
    <s v="TechSavi Internet Navigator Keyboard"/>
    <x v="1"/>
    <s v="Medium Box"/>
    <s v="Regular Air"/>
    <d v="2016-07-02T00:00:00"/>
    <s v="$6.51"/>
    <s v="$30.98"/>
    <s v="$24.47"/>
    <n v="2"/>
    <s v="$201.42"/>
    <n v="7.0000000000000007E-2"/>
    <s v="$6.04"/>
    <s v="$195.38"/>
    <s v="$6.50"/>
    <s v="$210.48"/>
    <n v="195.38"/>
    <n v="210.48"/>
    <n v="-15.099999999999994"/>
    <n v="6.5"/>
    <n v="6.04"/>
    <n v="210.94"/>
    <n v="30.98"/>
    <n v="62.42"/>
    <n v="55.92"/>
    <n v="49.42"/>
    <m/>
  </r>
  <r>
    <s v="6344-1"/>
    <x v="678"/>
    <s v="Sean ODonnell"/>
    <s v="541 Church St ,Richmond"/>
    <x v="1"/>
    <s v="VIC"/>
    <x v="3"/>
    <s v="Yvette Biti"/>
    <s v="High"/>
    <s v="Beekin 105-Key Black Keyboard"/>
    <x v="1"/>
    <s v="Small Pack"/>
    <s v="Regular Air"/>
    <d v="2016-10-30T00:00:00"/>
    <s v="$6.39"/>
    <s v="$19.98"/>
    <s v="$13.59"/>
    <n v="30"/>
    <s v="$410.94"/>
    <n v="0.08"/>
    <s v="$41.09"/>
    <s v="$369.85"/>
    <s v="$4.00"/>
    <s v="$393.34"/>
    <n v="369.85"/>
    <n v="393.34"/>
    <n v="-23.489999999999952"/>
    <n v="4"/>
    <n v="41.09"/>
    <n v="356.25"/>
    <n v="19.98"/>
    <n v="562.30999999999995"/>
    <n v="558.30999999999995"/>
    <n v="554.30999999999995"/>
    <m/>
  </r>
  <r>
    <s v="6345-1"/>
    <x v="708"/>
    <s v="Ken Lonsdale"/>
    <s v="99 Lygon Street,East Brunswick"/>
    <x v="1"/>
    <s v="VIC"/>
    <x v="3"/>
    <s v="Connor Betts"/>
    <s v="Low"/>
    <s v="1726 Digital Answering Machine"/>
    <x v="1"/>
    <s v="Small Box"/>
    <s v="Regular Air"/>
    <d v="2016-12-14T00:00:00"/>
    <s v="$8.82"/>
    <s v="$20.99"/>
    <s v="$12.17"/>
    <n v="29"/>
    <s v="$46.62"/>
    <n v="0.04"/>
    <s v="$1.40"/>
    <s v="$45.52"/>
    <s v="$4.81"/>
    <s v="$45.06"/>
    <n v="45.52"/>
    <n v="45.06"/>
    <n v="0.46000000000000085"/>
    <n v="4.8099999999999996"/>
    <n v="1.4"/>
    <n v="48.470000000000006"/>
    <n v="20.99"/>
    <n v="612.11999999999989"/>
    <n v="607.30999999999995"/>
    <n v="602.5"/>
    <m/>
  </r>
  <r>
    <s v="6345-1"/>
    <x v="244"/>
    <s v="Toby Knight"/>
    <s v="Crown Complex,Southbank"/>
    <x v="1"/>
    <s v="VIC"/>
    <x v="3"/>
    <s v="Yvette Biti"/>
    <s v="Not Specified"/>
    <s v="1726 Digital Answering Machine"/>
    <x v="2"/>
    <s v="Large Box"/>
    <s v="Express Air"/>
    <d v="2013-10-29T00:00:00"/>
    <s v="$8.82"/>
    <s v="$20.99"/>
    <s v="$12.17"/>
    <n v="7"/>
    <s v="$30.86"/>
    <n v="0.02"/>
    <s v="$0.00"/>
    <s v="$30.96"/>
    <s v="$4.81"/>
    <s v="$30.56"/>
    <n v="30.96"/>
    <n v="30.56"/>
    <n v="0.40000000000000213"/>
    <n v="4.8099999999999996"/>
    <n v="0"/>
    <n v="35.369999999999997"/>
    <n v="20.99"/>
    <n v="151.73999999999998"/>
    <n v="146.92999999999998"/>
    <n v="142.11999999999998"/>
    <m/>
  </r>
  <r>
    <s v="6345-1"/>
    <x v="256"/>
    <s v="Larry Tron"/>
    <s v="4A Lyons St,Strathfield"/>
    <x v="0"/>
    <s v="NSW"/>
    <x v="1"/>
    <s v="Tina Carlton"/>
    <s v="Medium"/>
    <s v="Alto Parchment Paper, Assorted Colors"/>
    <x v="1"/>
    <s v="Medium Box"/>
    <s v="Regular Air"/>
    <d v="2015-09-27T00:00:00"/>
    <s v="$4.59"/>
    <s v="$7.28"/>
    <s v="$2.69"/>
    <n v="9"/>
    <s v="$459.88"/>
    <n v="0.08"/>
    <s v="$17.50"/>
    <s v="$451.16"/>
    <s v="$11.15"/>
    <s v="$462.11"/>
    <n v="451.16"/>
    <n v="462.11"/>
    <n v="-10.949999999999989"/>
    <n v="11.15"/>
    <n v="17.5"/>
    <n v="455.76"/>
    <n v="7.28"/>
    <n v="59.169999999999995"/>
    <n v="48.019999999999996"/>
    <n v="36.869999999999997"/>
    <m/>
  </r>
  <r>
    <s v="6345-1"/>
    <x v="808"/>
    <s v="Ralph Knight"/>
    <s v="5/63-71 Enmore Rd,Newtown"/>
    <x v="0"/>
    <s v="NSW"/>
    <x v="2"/>
    <s v="Charlie Bui"/>
    <s v="Critical"/>
    <s v="DrawIt Colored Pencils, 48-Color Set"/>
    <x v="1"/>
    <s v="Small Pack"/>
    <s v="Regular Air"/>
    <d v="2016-02-13T00:00:00"/>
    <s v="$21.56"/>
    <s v="$36.55"/>
    <s v="$14.99"/>
    <n v="33"/>
    <s v="$1,065.22"/>
    <n v="0.05"/>
    <s v="$63.59"/>
    <s v="$1,001.57"/>
    <s v="$13.89"/>
    <s v="$1,001.30"/>
    <n v="1001.57"/>
    <n v="1001.3"/>
    <n v="0.2700000000000955"/>
    <n v="13.89"/>
    <n v="63.59"/>
    <n v="951.59999999999991"/>
    <n v="36.549999999999997"/>
    <n v="1156.45"/>
    <n v="1142.56"/>
    <n v="1128.6699999999998"/>
    <m/>
  </r>
  <r>
    <s v="6345-1"/>
    <x v="799"/>
    <s v="Tanja Norvell"/>
    <s v="541 Church St,Richmond"/>
    <x v="1"/>
    <s v="VIC"/>
    <x v="1"/>
    <s v="Yvette Biti"/>
    <s v="Not Specified"/>
    <s v="UGen Ultra Cordless Optical Suite"/>
    <x v="0"/>
    <s v="Small Box"/>
    <s v="Regular Air"/>
    <d v="2016-10-27T00:00:00"/>
    <s v="$54.52"/>
    <s v="$100.97"/>
    <s v="$46.45"/>
    <n v="21"/>
    <s v="$5,868.48"/>
    <n v="0.05"/>
    <s v="$246.16"/>
    <s v="$5,367.51"/>
    <s v="$7.18"/>
    <s v="$5,375.59"/>
    <n v="5367.51"/>
    <n v="5375.59"/>
    <n v="-8.0799999999999272"/>
    <n v="7.18"/>
    <n v="246.16"/>
    <n v="5136.6100000000006"/>
    <n v="100.97"/>
    <n v="1881.3899999999999"/>
    <n v="1874.2099999999998"/>
    <n v="1867.0299999999997"/>
    <m/>
  </r>
  <r>
    <s v="6345-1"/>
    <x v="506"/>
    <s v="Noel Staavos"/>
    <s v="85-113 Dunning Ave,Roseberry"/>
    <x v="0"/>
    <s v="NSW"/>
    <x v="1"/>
    <s v="Mihael Khan"/>
    <s v="High"/>
    <s v="Artisan Non-Stick Binders"/>
    <x v="0"/>
    <s v="Wrap Bag"/>
    <s v="Regular Air"/>
    <d v="2016-01-30T00:00:00"/>
    <s v="$2.74"/>
    <s v="$4.49"/>
    <s v="$1.75"/>
    <n v="39"/>
    <s v="$51.42"/>
    <n v="0.06"/>
    <s v="$5.14"/>
    <s v="$49.28"/>
    <s v="$1.49"/>
    <s v="$50.28"/>
    <n v="49.28"/>
    <n v="50.28"/>
    <n v="-1"/>
    <n v="1.49"/>
    <n v="5.14"/>
    <n v="46.63"/>
    <n v="4.49"/>
    <n v="171.46000000000004"/>
    <n v="169.97000000000003"/>
    <n v="168.48000000000002"/>
    <m/>
  </r>
  <r>
    <s v="6345-1"/>
    <x v="667"/>
    <s v="Harry Greene"/>
    <s v="470 Anzac Parade,Kingsford"/>
    <x v="0"/>
    <s v="NSW"/>
    <x v="3"/>
    <s v="Tina Carlton"/>
    <s v="Critical"/>
    <s v="Artisan 474 Labels"/>
    <x v="0"/>
    <s v="Small Box"/>
    <s v="Regular Air"/>
    <d v="2016-03-28T00:00:00"/>
    <s v="$1.84"/>
    <s v="$2.88"/>
    <s v="$1.04"/>
    <n v="10"/>
    <s v="$58.12"/>
    <n v="0.09"/>
    <s v="$3.54"/>
    <s v="$58.16"/>
    <s v="$0.99"/>
    <s v="$51.04"/>
    <n v="58.16"/>
    <n v="51.04"/>
    <n v="7.1199999999999974"/>
    <n v="0.99"/>
    <n v="3.54"/>
    <n v="48.49"/>
    <n v="2.88"/>
    <n v="26.249999999999996"/>
    <n v="25.259999999999998"/>
    <n v="24.27"/>
    <m/>
  </r>
  <r>
    <s v="6345-1"/>
    <x v="356"/>
    <s v="Matt Collister"/>
    <s v="99 Glebe Point Rd,Glebe"/>
    <x v="0"/>
    <s v="NSW"/>
    <x v="1"/>
    <s v="Natasha Song"/>
    <s v="High"/>
    <s v="Smiths Colored Interoffice Envelopes"/>
    <x v="0"/>
    <s v="Wrap Bag"/>
    <s v="Regular Air"/>
    <d v="2016-01-01T00:00:00"/>
    <s v="$19.83"/>
    <s v="$30.98"/>
    <s v="$11.15"/>
    <n v="13"/>
    <s v="$2,455.76"/>
    <n v="0.01"/>
    <s v="$415.93"/>
    <s v="$2,244.75"/>
    <s v="$19.51"/>
    <s v="$2,274.45"/>
    <n v="2244.75"/>
    <n v="2274.4499999999998"/>
    <n v="-29.699999999999818"/>
    <n v="19.510000000000002"/>
    <n v="415.93"/>
    <n v="1878.03"/>
    <n v="30.98"/>
    <n v="6.3200000000000038"/>
    <n v="-13.189999999999998"/>
    <n v="-32.700000000000003"/>
    <m/>
  </r>
  <r>
    <s v="6346-1"/>
    <x v="224"/>
    <s v="Kean Thornton"/>
    <s v="Westfield Sydney,Sydney"/>
    <x v="0"/>
    <s v="NSW"/>
    <x v="0"/>
    <s v="Natasha Song"/>
    <s v="High"/>
    <s v="Smiths Metal Binder Clips"/>
    <x v="0"/>
    <s v="Small Box"/>
    <s v="Regular Air"/>
    <d v="2016-07-18T00:00:00"/>
    <s v="$1.60"/>
    <s v="$2.62"/>
    <s v="$1.02"/>
    <n v="47"/>
    <s v="$41.92"/>
    <n v="0"/>
    <s v="$3.77"/>
    <s v="$38.15"/>
    <s v="$0.80"/>
    <s v="$38.95"/>
    <n v="38.15"/>
    <n v="38.950000000000003"/>
    <n v="-0.80000000000000426"/>
    <n v="0.8"/>
    <n v="3.77"/>
    <n v="35.979999999999997"/>
    <n v="2.62"/>
    <n v="120.17"/>
    <n v="119.37"/>
    <n v="118.57000000000001"/>
    <m/>
  </r>
  <r>
    <s v="6346-1"/>
    <x v="764"/>
    <s v="Michelle Moray"/>
    <s v="310 Wattle St,Ultimo"/>
    <x v="0"/>
    <s v="NSW"/>
    <x v="0"/>
    <s v="Aanya Zhang"/>
    <s v="Medium"/>
    <s v="Artisan Flip-Chart Easel Binder, Black"/>
    <x v="1"/>
    <s v="Small Pack"/>
    <s v="Regular Air"/>
    <d v="2016-05-12T00:00:00"/>
    <s v="$13.88"/>
    <s v="$22.38"/>
    <s v="$8.50"/>
    <n v="48"/>
    <s v="$384.00"/>
    <n v="0.08"/>
    <s v="$40.32"/>
    <s v="$364.38"/>
    <s v="$15.10"/>
    <s v="$398.36"/>
    <n v="364.38"/>
    <n v="398.36"/>
    <n v="-33.980000000000018"/>
    <n v="15.1"/>
    <n v="40.32"/>
    <n v="373.14000000000004"/>
    <n v="22.38"/>
    <n v="1049.02"/>
    <n v="1033.92"/>
    <n v="1018.82"/>
    <m/>
  </r>
  <r>
    <s v="6346-1"/>
    <x v="617"/>
    <s v="Alex Grayson"/>
    <s v="501 George St,Sydney"/>
    <x v="0"/>
    <s v="NSW"/>
    <x v="3"/>
    <s v="Samantha Chairs"/>
    <s v="Low"/>
    <s v="HFX LaserJet 3310 Copier"/>
    <x v="1"/>
    <s v="Small Box"/>
    <s v="Regular Air"/>
    <d v="2016-09-25T00:00:00"/>
    <s v="$377.99"/>
    <s v="$599.99"/>
    <s v="$222.00"/>
    <n v="31"/>
    <s v="$2,705.32"/>
    <n v="0"/>
    <s v="$707.50"/>
    <s v="$2,790.55"/>
    <s v="$24.49"/>
    <s v="$2,757.24"/>
    <n v="2790.55"/>
    <n v="2757.24"/>
    <n v="33.3100000000004"/>
    <n v="24.49"/>
    <n v="707.5"/>
    <n v="2074.2299999999996"/>
    <n v="599.99"/>
    <n v="17916.68"/>
    <n v="17892.189999999999"/>
    <n v="17867.699999999997"/>
    <m/>
  </r>
  <r>
    <s v="6347-1"/>
    <x v="841"/>
    <s v="Chuck Clark"/>
    <s v="53-55 Liverpool St,Sydney"/>
    <x v="0"/>
    <s v="NSW"/>
    <x v="1"/>
    <s v="Tina Carlton"/>
    <s v="Medium"/>
    <s v="Artisan Printable Repositionable Plastic Tabs"/>
    <x v="0"/>
    <s v="Small Box"/>
    <s v="Regular Air"/>
    <d v="2016-10-21T00:00:00"/>
    <s v="$5.33"/>
    <s v="$8.60"/>
    <s v="$3.27"/>
    <n v="50"/>
    <s v="$636.52"/>
    <n v="0.02"/>
    <s v="$57.24"/>
    <s v="$512.36"/>
    <s v="$6.19"/>
    <s v="$523.07"/>
    <n v="512.36"/>
    <n v="523.07000000000005"/>
    <n v="-10.710000000000036"/>
    <n v="6.19"/>
    <n v="57.24"/>
    <n v="472.0200000000001"/>
    <n v="8.6"/>
    <n v="378.95"/>
    <n v="372.76"/>
    <n v="366.57"/>
    <m/>
  </r>
  <r>
    <s v="6348-1"/>
    <x v="22"/>
    <s v="Daborah Brumfield"/>
    <s v="501 George St,Sydney"/>
    <x v="0"/>
    <s v="NSW"/>
    <x v="1"/>
    <s v="Samantha Chairs"/>
    <s v="High"/>
    <s v="Cando PC940 Copier"/>
    <x v="0"/>
    <s v="Wrap Bag"/>
    <s v="Express Air"/>
    <d v="2015-05-23T00:00:00"/>
    <s v="$216.00"/>
    <s v="$449.99"/>
    <s v="$233.99"/>
    <n v="9"/>
    <s v="$3,753.00"/>
    <n v="0.03"/>
    <s v="$32.57"/>
    <s v="$2,758.69"/>
    <s v="$24.49"/>
    <s v="$2,857.55"/>
    <n v="2758.69"/>
    <n v="2857.55"/>
    <n v="-98.860000000000127"/>
    <n v="24.49"/>
    <n v="32.57"/>
    <n v="2849.47"/>
    <n v="449.99"/>
    <n v="4041.8299999999995"/>
    <n v="4017.3399999999997"/>
    <n v="3992.85"/>
    <m/>
  </r>
  <r>
    <s v="6349-1"/>
    <x v="463"/>
    <s v="Paul Knutson"/>
    <s v="1/173-179 Bronte Rd,Waverley"/>
    <x v="0"/>
    <s v="NSW"/>
    <x v="3"/>
    <s v="Leighton Forrest"/>
    <s v="Medium"/>
    <s v="3Max Polarizing Task Lamp with Clamp Arm, Light Gray"/>
    <x v="0"/>
    <s v="Wrap Bag"/>
    <s v="Regular Air"/>
    <d v="2015-02-03T00:00:00"/>
    <s v="$56.16"/>
    <s v="$136.98"/>
    <s v="$80.82"/>
    <n v="19"/>
    <s v="$2,419.96"/>
    <n v="0.09"/>
    <s v="$69.20"/>
    <s v="$2,486.96"/>
    <s v="$24.49"/>
    <s v="$2,394.65"/>
    <n v="2486.96"/>
    <n v="2394.65"/>
    <n v="92.309999999999945"/>
    <n v="24.49"/>
    <n v="69.2"/>
    <n v="2349.94"/>
    <n v="136.97999999999999"/>
    <n v="2557.91"/>
    <n v="2533.42"/>
    <n v="2508.9300000000003"/>
    <m/>
  </r>
  <r>
    <s v="6349-1"/>
    <x v="842"/>
    <s v="Mike Kennedy"/>
    <s v="99 Lygon Street,East Brunswick"/>
    <x v="1"/>
    <s v="VIC"/>
    <x v="0"/>
    <s v="Connor Betts"/>
    <s v="Critical"/>
    <s v="Artisan 487 Labels"/>
    <x v="0"/>
    <s v="Small Box"/>
    <s v="Regular Air"/>
    <d v="2013-04-09T00:00:00"/>
    <s v="$2.29"/>
    <s v="$3.69"/>
    <s v="$1.40"/>
    <n v="15"/>
    <s v="$92.06"/>
    <n v="0.08"/>
    <s v="$1.76"/>
    <s v="$92.38"/>
    <s v="$0.50"/>
    <s v="$93.62"/>
    <n v="92.38"/>
    <n v="93.62"/>
    <n v="-1.2400000000000091"/>
    <n v="0.5"/>
    <n v="1.76"/>
    <n v="92.36"/>
    <n v="3.69"/>
    <n v="54.09"/>
    <n v="53.59"/>
    <n v="53.09"/>
    <m/>
  </r>
  <r>
    <s v="6349-1"/>
    <x v="608"/>
    <s v="Denise Monton"/>
    <s v="797 Botany Rd,Rosebery"/>
    <x v="0"/>
    <s v="NSW"/>
    <x v="1"/>
    <s v="Phoebe Gour"/>
    <s v="High"/>
    <s v="Artisan Poly Binder Pockets"/>
    <x v="0"/>
    <s v="Small Pack"/>
    <s v="Regular Air"/>
    <d v="2016-07-07T00:00:00"/>
    <s v="$2.26"/>
    <s v="$3.58"/>
    <s v="$1.32"/>
    <n v="10"/>
    <s v="$128.88"/>
    <n v="0.01"/>
    <s v="$5.16"/>
    <s v="$123.72"/>
    <s v="$5.47"/>
    <s v="$129.19"/>
    <n v="123.72"/>
    <n v="129.19"/>
    <n v="-5.4699999999999989"/>
    <n v="5.47"/>
    <n v="5.16"/>
    <n v="129.5"/>
    <n v="3.58"/>
    <n v="36.11"/>
    <n v="30.639999999999997"/>
    <n v="25.169999999999998"/>
    <m/>
  </r>
  <r>
    <s v="6349-1"/>
    <x v="750"/>
    <s v="Christy Brittain"/>
    <s v="Shop 1, 186-190 Church Street,Parramatta;46a Macleay Street,Potts Point"/>
    <x v="0"/>
    <s v="NSW"/>
    <x v="3"/>
    <s v="Mihael Khan"/>
    <s v="High"/>
    <s v="Binding Machine Supplies"/>
    <x v="0"/>
    <s v="Small Box"/>
    <s v="Regular Air"/>
    <d v="2016-11-25T00:00:00"/>
    <s v="$18.38"/>
    <s v="$29.17"/>
    <s v="$10.79"/>
    <n v="3"/>
    <s v="$381.76"/>
    <n v="0"/>
    <s v="$26.71"/>
    <s v="$373.65"/>
    <s v="$6.27"/>
    <s v="$398.33"/>
    <n v="373.65"/>
    <n v="398.33"/>
    <n v="-24.680000000000007"/>
    <n v="6.27"/>
    <n v="26.71"/>
    <n v="377.89"/>
    <n v="29.17"/>
    <n v="67.070000000000007"/>
    <n v="60.800000000000004"/>
    <n v="54.53"/>
    <m/>
  </r>
  <r>
    <s v="6349-1"/>
    <x v="608"/>
    <s v="Denise Monton"/>
    <s v="2/797 Botany Rd,Rosebery"/>
    <x v="0"/>
    <s v="NSW"/>
    <x v="3"/>
    <s v="Samantha Chairs"/>
    <s v="High"/>
    <s v="Artisan Poly Binder Pockets"/>
    <x v="0"/>
    <s v="Small Box"/>
    <s v="Regular Air"/>
    <d v="2016-07-07T00:00:00"/>
    <s v="$2.26"/>
    <s v="$3.58"/>
    <s v="$1.32"/>
    <n v="30"/>
    <s v="$128.88"/>
    <n v="0.09"/>
    <s v="$5.16"/>
    <s v="$123.72"/>
    <s v="$5.47"/>
    <s v="$129.19"/>
    <n v="123.72"/>
    <n v="129.19"/>
    <n v="-5.4699999999999989"/>
    <n v="5.47"/>
    <n v="5.16"/>
    <n v="129.5"/>
    <n v="3.58"/>
    <n v="107.71000000000001"/>
    <n v="102.24000000000001"/>
    <n v="96.77000000000001"/>
    <m/>
  </r>
  <r>
    <s v="6349-1"/>
    <x v="452"/>
    <s v="Christina Vanderzanden"/>
    <s v="188 Pitt Street,Sydney"/>
    <x v="0"/>
    <s v="NSW"/>
    <x v="1"/>
    <s v="Tina Carlton"/>
    <s v="Critical"/>
    <s v="Binder Posts"/>
    <x v="0"/>
    <s v="Small Box"/>
    <s v="Regular Air"/>
    <d v="2016-09-03T00:00:00"/>
    <s v="$3.50"/>
    <s v="$5.74"/>
    <s v="$2.24"/>
    <n v="1"/>
    <s v="$123.72"/>
    <n v="0.05"/>
    <s v="$22.14"/>
    <s v="$121.76"/>
    <s v="$5.01"/>
    <s v="$123.27"/>
    <n v="121.76"/>
    <n v="123.27"/>
    <n v="-1.5099999999999909"/>
    <n v="5.01"/>
    <n v="22.14"/>
    <n v="106.14"/>
    <n v="5.74"/>
    <n v="-11.389999999999999"/>
    <n v="-16.399999999999999"/>
    <n v="-21.409999999999997"/>
    <m/>
  </r>
  <r>
    <s v="6349-1"/>
    <x v="327"/>
    <s v="John Lucas"/>
    <s v="188 Pitt Street,Sydney"/>
    <x v="0"/>
    <s v="NSW"/>
    <x v="0"/>
    <s v="Tina Carlton"/>
    <s v="Medium"/>
    <s v="Artisan Poly Binder Pockets"/>
    <x v="0"/>
    <s v="Small Box"/>
    <s v="Regular Air"/>
    <d v="2016-05-22T00:00:00"/>
    <s v="$2.26"/>
    <s v="$3.58"/>
    <s v="$1.32"/>
    <n v="13"/>
    <s v="$129.86"/>
    <n v="0.06"/>
    <s v="$13.29"/>
    <s v="$127.72"/>
    <s v="$5.47"/>
    <s v="$128.19"/>
    <n v="127.72"/>
    <n v="128.19"/>
    <n v="-0.46999999999999886"/>
    <n v="5.47"/>
    <n v="13.29"/>
    <n v="120.37"/>
    <n v="3.58"/>
    <n v="38.72"/>
    <n v="33.25"/>
    <n v="27.78"/>
    <m/>
  </r>
  <r>
    <s v="6349-1"/>
    <x v="761"/>
    <s v="Nora Price"/>
    <s v="7 Khartoum Rd,Macquarie Park"/>
    <x v="0"/>
    <s v="NSW"/>
    <x v="2"/>
    <s v="Preston Senome"/>
    <s v="Low"/>
    <s v="Brown Kraft Recycled Envelopes"/>
    <x v="0"/>
    <s v="Small Box"/>
    <s v="Express Air"/>
    <d v="2016-09-21T00:00:00"/>
    <s v="$11.04"/>
    <s v="$16.98"/>
    <s v="$5.94"/>
    <n v="44"/>
    <s v="$62.80"/>
    <n v="0.03"/>
    <s v="$2.48"/>
    <s v="$56.56"/>
    <s v="$12.39"/>
    <s v="$57.05"/>
    <n v="56.56"/>
    <n v="57.05"/>
    <n v="-0.48999999999999488"/>
    <n v="12.39"/>
    <n v="2.48"/>
    <n v="66.959999999999994"/>
    <n v="16.98"/>
    <n v="757.03"/>
    <n v="744.64"/>
    <n v="732.25"/>
    <m/>
  </r>
  <r>
    <s v="6349-1"/>
    <x v="608"/>
    <s v="Denise Monton"/>
    <s v="797 Botany Rd,Rosebery"/>
    <x v="0"/>
    <s v="NSW"/>
    <x v="0"/>
    <s v="Phoebe Gour"/>
    <s v="Low"/>
    <s v="Artisan Poly Binder Pockets"/>
    <x v="0"/>
    <s v="Wrap Bag"/>
    <s v="Regular Air"/>
    <d v="2016-07-07T00:00:00"/>
    <s v="$2.26"/>
    <s v="$3.58"/>
    <s v="$1.32"/>
    <n v="40"/>
    <s v="$128.88"/>
    <n v="0.04"/>
    <s v="$5.16"/>
    <s v="$123.72"/>
    <s v="$5.47"/>
    <s v="$129.19"/>
    <n v="123.72"/>
    <n v="129.19"/>
    <n v="-5.4699999999999989"/>
    <n v="5.47"/>
    <n v="5.16"/>
    <n v="129.5"/>
    <n v="3.58"/>
    <n v="143.51"/>
    <n v="138.04"/>
    <n v="132.57"/>
    <m/>
  </r>
  <r>
    <s v="6350-1"/>
    <x v="601"/>
    <s v="Doug Jacobs"/>
    <s v="1/160 Anzac Parade,Kensington"/>
    <x v="0"/>
    <s v="NSW"/>
    <x v="0"/>
    <s v="Natasha Song"/>
    <s v="Medium"/>
    <s v="Pizazz Drawing Pencil Set"/>
    <x v="0"/>
    <s v="Small Box"/>
    <s v="Regular Air"/>
    <d v="2015-01-19T00:00:00"/>
    <s v="$1.53"/>
    <s v="$2.78"/>
    <s v="$1.25"/>
    <n v="37"/>
    <s v="$54.00"/>
    <n v="0.01"/>
    <s v="$3.26"/>
    <s v="$35.70"/>
    <s v="$1.34"/>
    <s v="$39.90"/>
    <n v="35.700000000000003"/>
    <n v="39.9"/>
    <n v="-4.1999999999999957"/>
    <n v="1.34"/>
    <n v="3.26"/>
    <n v="37.980000000000004"/>
    <n v="2.78"/>
    <n v="100.94"/>
    <n v="99.6"/>
    <n v="98.259999999999991"/>
    <m/>
  </r>
  <r>
    <s v="6351-1"/>
    <x v="708"/>
    <s v="Gary Hwang"/>
    <s v="60 York St,Sydney"/>
    <x v="0"/>
    <s v="NSW"/>
    <x v="2"/>
    <s v="Charlie Bui"/>
    <s v="Medium"/>
    <s v="Apex Box Cutter Scissors"/>
    <x v="0"/>
    <s v="Small Box"/>
    <s v="Regular Air"/>
    <d v="2016-12-12T00:00:00"/>
    <s v="$4.19"/>
    <s v="$10.23"/>
    <s v="$6.04"/>
    <n v="41"/>
    <s v="$188.46"/>
    <n v="0.01"/>
    <s v="$7.45"/>
    <s v="$192.63"/>
    <s v="$4.68"/>
    <s v="$189.42"/>
    <n v="192.63"/>
    <n v="189.42"/>
    <n v="3.210000000000008"/>
    <n v="4.68"/>
    <n v="7.45"/>
    <n v="186.65"/>
    <n v="10.23"/>
    <n v="416.66"/>
    <n v="411.98"/>
    <n v="407.3"/>
    <m/>
  </r>
  <r>
    <s v="6351-1"/>
    <x v="810"/>
    <s v="John Lee"/>
    <s v="180 High Street,Windsor"/>
    <x v="1"/>
    <s v="VIC"/>
    <x v="1"/>
    <s v="Connor Betts"/>
    <s v="Critical"/>
    <s v="Artisan Hi-Liter Comfort Grip Fluorescent Highlighter, Yellow Ink"/>
    <x v="0"/>
    <s v="Small Pack"/>
    <s v="Regular Air"/>
    <d v="2016-06-04T00:00:00"/>
    <s v="$1.92"/>
    <s v="$3.26"/>
    <s v="$1.34"/>
    <n v="49"/>
    <s v="$30.80"/>
    <n v="0.02"/>
    <s v="$0.36"/>
    <s v="$28.08"/>
    <s v="$1.86"/>
    <s v="$28.58"/>
    <n v="28.08"/>
    <n v="28.58"/>
    <n v="-0.5"/>
    <n v="1.86"/>
    <n v="0.36"/>
    <n v="30.08"/>
    <n v="3.26"/>
    <n v="161.23999999999998"/>
    <n v="159.37999999999997"/>
    <n v="157.51999999999995"/>
    <m/>
  </r>
  <r>
    <s v="6351-1"/>
    <x v="63"/>
    <s v="Eva Jacobs"/>
    <s v="Westfield 1 Anderson St,Chatswood"/>
    <x v="0"/>
    <s v="NSW"/>
    <x v="2"/>
    <s v="Nicholas Fernandes"/>
    <s v="High"/>
    <s v="12 Colored Short Pencils"/>
    <x v="0"/>
    <s v="Small Box"/>
    <s v="Regular Air"/>
    <d v="2015-10-24T00:00:00"/>
    <s v="$1.09"/>
    <s v="$2.60"/>
    <s v="$1.51"/>
    <n v="42"/>
    <s v="$7.92"/>
    <n v="0"/>
    <s v="$0.63"/>
    <s v="$7.29"/>
    <s v="$2.40"/>
    <s v="$12.94"/>
    <n v="7.29"/>
    <n v="12.94"/>
    <n v="-5.6499999999999995"/>
    <n v="2.4"/>
    <n v="0.63"/>
    <n v="14.709999999999999"/>
    <n v="2.6"/>
    <n v="110.97000000000001"/>
    <n v="108.57000000000001"/>
    <n v="106.17"/>
    <m/>
  </r>
  <r>
    <s v="6351-1"/>
    <x v="470"/>
    <s v="Alex Russell"/>
    <s v="99 Lygon Street,East Brunswick"/>
    <x v="1"/>
    <s v="VIC"/>
    <x v="1"/>
    <s v="Connor Betts"/>
    <s v="Medium"/>
    <s v="Pizazz Drawing Pencil Set"/>
    <x v="0"/>
    <s v="Wrap Bag"/>
    <s v="Express Air"/>
    <d v="2017-02-05T00:00:00"/>
    <s v="$1.53"/>
    <s v="$2.78"/>
    <s v="$1.25"/>
    <n v="34"/>
    <s v="$89.74"/>
    <n v="0"/>
    <s v="$2.87"/>
    <s v="$87.21"/>
    <s v="$1.34"/>
    <s v="$95.43"/>
    <n v="87.21"/>
    <n v="95.43"/>
    <n v="-8.2200000000000131"/>
    <n v="1.34"/>
    <n v="2.87"/>
    <n v="93.9"/>
    <n v="2.78"/>
    <n v="92.99"/>
    <n v="91.649999999999991"/>
    <n v="90.309999999999988"/>
    <m/>
  </r>
  <r>
    <s v="6351-1"/>
    <x v="841"/>
    <s v="Chuck Clark"/>
    <s v="53-55 Liverpool St,Sydney"/>
    <x v="0"/>
    <s v="NSW"/>
    <x v="3"/>
    <s v="Tina Carlton"/>
    <s v="Medium"/>
    <s v="Artisan Flip-Chart Easel Binder, Black"/>
    <x v="1"/>
    <s v="Small Box"/>
    <s v="Regular Air"/>
    <d v="2016-10-21T00:00:00"/>
    <s v="$13.88"/>
    <s v="$22.38"/>
    <s v="$8.50"/>
    <n v="14"/>
    <s v="$626.02"/>
    <n v="0.1"/>
    <s v="$57.24"/>
    <s v="$598.55"/>
    <s v="$15.10"/>
    <s v="$595.25"/>
    <n v="598.54999999999995"/>
    <n v="595.25"/>
    <n v="3.2999999999999545"/>
    <n v="15.1"/>
    <n v="57.24"/>
    <n v="553.11"/>
    <n v="22.38"/>
    <n v="271.18"/>
    <n v="256.08"/>
    <n v="240.98"/>
    <m/>
  </r>
  <r>
    <s v="6352-1"/>
    <x v="708"/>
    <s v="Brad Thomas"/>
    <s v="152 Bunnerong Road,Eastgardens"/>
    <x v="0"/>
    <s v="NSW"/>
    <x v="1"/>
    <s v="Tina Carlton"/>
    <s v="Medium"/>
    <s v="Pizazz Drawing Pencil Set"/>
    <x v="0"/>
    <s v="Wrap Bag"/>
    <s v="Regular Air"/>
    <d v="2016-12-15T00:00:00"/>
    <s v="$1.53"/>
    <s v="$2.78"/>
    <s v="$1.25"/>
    <n v="41"/>
    <s v="$123.28"/>
    <n v="0.03"/>
    <s v="$2.77"/>
    <s v="$112.77"/>
    <s v="$1.34"/>
    <s v="$113.26"/>
    <n v="112.77"/>
    <n v="113.26"/>
    <n v="-0.49000000000000909"/>
    <n v="1.34"/>
    <n v="2.77"/>
    <n v="111.83000000000001"/>
    <n v="2.78"/>
    <n v="112.55"/>
    <n v="111.21"/>
    <n v="109.86999999999999"/>
    <m/>
  </r>
  <r>
    <s v="6352-1"/>
    <x v="729"/>
    <s v="Dave Hallsten"/>
    <s v="1 John St,Waterloo"/>
    <x v="0"/>
    <s v="NSW"/>
    <x v="3"/>
    <s v="Charlie Bui"/>
    <s v="Critical"/>
    <s v="PastelOcean Color Pencil Set"/>
    <x v="0"/>
    <s v="Wrap Bag"/>
    <s v="Regular Air"/>
    <d v="2016-08-20T00:00:00"/>
    <s v="$11.11"/>
    <s v="$19.84"/>
    <s v="$8.73"/>
    <n v="1"/>
    <s v="$402.84"/>
    <n v="0.05"/>
    <s v="$20.14"/>
    <s v="$382.70"/>
    <s v="$4.10"/>
    <s v="$398.84"/>
    <n v="382.7"/>
    <n v="398.84"/>
    <n v="-16.139999999999986"/>
    <n v="4.0999999999999996"/>
    <n v="20.14"/>
    <n v="382.8"/>
    <n v="19.84"/>
    <n v="3.7999999999999989"/>
    <n v="-0.30000000000000071"/>
    <n v="-4.4000000000000004"/>
    <m/>
  </r>
  <r>
    <s v="6352-1"/>
    <x v="339"/>
    <s v="Craig Carroll"/>
    <s v="99 Lygon Street,East Brunswick"/>
    <x v="1"/>
    <s v="VIC"/>
    <x v="1"/>
    <s v="Connor Betts"/>
    <s v="Critical"/>
    <s v="OIC Thumb-Tacks"/>
    <x v="0"/>
    <s v="Small Box"/>
    <s v="Regular Air"/>
    <d v="2015-12-09T00:00:00"/>
    <s v="$0.71"/>
    <s v="$1.14"/>
    <s v="$0.43"/>
    <n v="42"/>
    <s v="$16.92"/>
    <n v="0.04"/>
    <s v="$0.35"/>
    <s v="$15.53"/>
    <s v="$0.70"/>
    <s v="$16.45"/>
    <n v="15.53"/>
    <n v="16.45"/>
    <n v="-0.91999999999999993"/>
    <n v="0.7"/>
    <n v="0.35"/>
    <n v="16.799999999999997"/>
    <n v="1.1399999999999999"/>
    <n v="48.23"/>
    <n v="47.529999999999994"/>
    <n v="46.829999999999991"/>
    <m/>
  </r>
  <r>
    <s v="6352-1"/>
    <x v="278"/>
    <s v="Victoria Pisteka"/>
    <s v="Westfield Sydney,Sydney"/>
    <x v="0"/>
    <s v="NSW"/>
    <x v="1"/>
    <s v="Natasha Song"/>
    <s v="Medium"/>
    <s v="TechSavi Cordless Elite Duo"/>
    <x v="0"/>
    <s v="Small Box"/>
    <s v="Regular Air"/>
    <d v="2014-01-17T00:00:00"/>
    <s v="$60.59"/>
    <s v="$100.98"/>
    <s v="$40.39"/>
    <n v="24"/>
    <s v="$2,040.78"/>
    <n v="0.05"/>
    <s v="$8.00"/>
    <s v="$1,188.18"/>
    <s v="$7.18"/>
    <s v="$1,218.44"/>
    <n v="1188.18"/>
    <n v="1218.44"/>
    <n v="-30.259999999999991"/>
    <n v="7.18"/>
    <n v="8"/>
    <n v="1217.6200000000001"/>
    <n v="100.98"/>
    <n v="2422.6999999999998"/>
    <n v="2415.52"/>
    <n v="2408.34"/>
    <m/>
  </r>
  <r>
    <s v="6352-1"/>
    <x v="749"/>
    <s v="Thea Hendricks"/>
    <s v="412 Brunswick St,Fitzroy"/>
    <x v="1"/>
    <s v="VIC"/>
    <x v="1"/>
    <s v="Connor Betts"/>
    <s v="Critical"/>
    <s v="Artisan Printable Repositionable Plastic Tabs"/>
    <x v="0"/>
    <s v="Wrap Bag"/>
    <s v="Regular Air"/>
    <d v="2016-07-08T00:00:00"/>
    <s v="$5.33"/>
    <s v="$8.60"/>
    <s v="$3.27"/>
    <n v="11"/>
    <s v="$205.20"/>
    <n v="7.0000000000000007E-2"/>
    <s v="$9.26"/>
    <s v="$199.24"/>
    <s v="$6.19"/>
    <s v="$190.62"/>
    <n v="199.24"/>
    <n v="190.62"/>
    <n v="8.6200000000000045"/>
    <n v="6.19"/>
    <n v="9.26"/>
    <n v="187.55"/>
    <n v="8.6"/>
    <n v="91.529999999999987"/>
    <n v="85.339999999999989"/>
    <n v="79.149999999999991"/>
    <m/>
  </r>
  <r>
    <s v="6352-1"/>
    <x v="843"/>
    <s v="Katherine Murray"/>
    <s v="644 George St,Sydney"/>
    <x v="0"/>
    <s v="NSW"/>
    <x v="1"/>
    <s v="Radhya Staples"/>
    <s v="Medium"/>
    <s v="Wirebound Message Book, 4 per Page"/>
    <x v="0"/>
    <s v="Small Box"/>
    <s v="Regular Air"/>
    <d v="2016-07-12T00:00:00"/>
    <s v="$3.48"/>
    <s v="$5.43"/>
    <s v="$1.95"/>
    <n v="44"/>
    <s v="$10.86"/>
    <n v="0.09"/>
    <s v="$0.33"/>
    <s v="$10.53"/>
    <s v="$0.95"/>
    <s v="$11.48"/>
    <n v="10.53"/>
    <n v="11.48"/>
    <n v="-0.95000000000000107"/>
    <n v="0.95"/>
    <n v="0.33"/>
    <n v="12.1"/>
    <n v="5.43"/>
    <n v="239.53999999999996"/>
    <n v="238.58999999999997"/>
    <n v="237.64"/>
    <m/>
  </r>
  <r>
    <s v="6352-1"/>
    <x v="339"/>
    <s v="Jamie Kunitz"/>
    <s v="Sydney Fish Market, Bank Street, Sydney"/>
    <x v="0"/>
    <s v="NSW"/>
    <x v="1"/>
    <s v="Phoebe Gour"/>
    <s v="Critical"/>
    <s v="Wirebound Message Book, 4 per Page"/>
    <x v="0"/>
    <s v="Small Box"/>
    <s v="Regular Air"/>
    <d v="2015-12-10T00:00:00"/>
    <s v="$3.48"/>
    <s v="$5.43"/>
    <s v="$1.95"/>
    <n v="8"/>
    <s v="$10.60"/>
    <n v="0.04"/>
    <s v="$0.62"/>
    <s v="$19.38"/>
    <s v="$0.95"/>
    <s v="$11.48"/>
    <n v="19.38"/>
    <n v="11.48"/>
    <n v="7.8999999999999986"/>
    <n v="0.95"/>
    <n v="0.62"/>
    <n v="11.81"/>
    <n v="5.43"/>
    <n v="43.77"/>
    <n v="42.82"/>
    <n v="41.87"/>
    <m/>
  </r>
  <r>
    <s v="6352-1"/>
    <x v="699"/>
    <s v="John Lee"/>
    <s v="180 High Street,Windsor"/>
    <x v="1"/>
    <s v="VIC"/>
    <x v="1"/>
    <s v="Connor Betts"/>
    <s v="High"/>
    <s v="HFX 6S Scientific Calculator"/>
    <x v="0"/>
    <s v="Small Box"/>
    <s v="Express Air"/>
    <d v="2016-05-14T00:00:00"/>
    <s v="$7.92"/>
    <s v="$12.99"/>
    <s v="$5.07"/>
    <n v="26"/>
    <s v="$1,252.00"/>
    <n v="7.0000000000000007E-2"/>
    <s v="$57.71"/>
    <s v="$1,243.85"/>
    <s v="$9.44"/>
    <s v="$1,343.05"/>
    <n v="1243.8499999999999"/>
    <n v="1343.05"/>
    <n v="-99.200000000000045"/>
    <n v="9.44"/>
    <n v="57.71"/>
    <n v="1294.78"/>
    <n v="12.99"/>
    <n v="289.47000000000003"/>
    <n v="280.03000000000003"/>
    <n v="270.59000000000003"/>
    <m/>
  </r>
  <r>
    <s v="6352-1"/>
    <x v="543"/>
    <s v="Lena Creighton"/>
    <s v="127 Liverpool St,Sydney"/>
    <x v="0"/>
    <s v="NSW"/>
    <x v="3"/>
    <s v="Samantha Chairs"/>
    <s v="High"/>
    <s v="Wirebound Voice Message Log Book"/>
    <x v="1"/>
    <s v="Small Box"/>
    <s v="Regular Air"/>
    <d v="2015-12-21T00:00:00"/>
    <s v="$2.90"/>
    <s v="$4.76"/>
    <s v="$1.86"/>
    <n v="29"/>
    <s v="$10.58"/>
    <n v="0.06"/>
    <s v="$0.50"/>
    <s v="$10.68"/>
    <s v="$0.88"/>
    <s v="$11.38"/>
    <n v="10.68"/>
    <n v="11.38"/>
    <n v="-0.70000000000000107"/>
    <n v="0.88"/>
    <n v="0.5"/>
    <n v="11.760000000000002"/>
    <n v="4.76"/>
    <n v="138.41999999999999"/>
    <n v="137.54"/>
    <n v="136.66"/>
    <m/>
  </r>
  <r>
    <s v="6352-1"/>
    <x v="711"/>
    <s v="Jonathan Dohery"/>
    <s v="53-55 Liverpool St,Sydney"/>
    <x v="0"/>
    <s v="NSW"/>
    <x v="1"/>
    <s v="Tina Carlton"/>
    <s v="Medium"/>
    <s v="Artisan Hanging File Binders"/>
    <x v="0"/>
    <s v="Small Box"/>
    <s v="Regular Air"/>
    <d v="2016-06-20T00:00:00"/>
    <s v="$3.65"/>
    <s v="$5.98"/>
    <s v="$2.33"/>
    <n v="46"/>
    <s v="$153.36"/>
    <n v="0.09"/>
    <s v="$4.00"/>
    <s v="$148.76"/>
    <s v="$1.49"/>
    <s v="$152.36"/>
    <n v="148.76"/>
    <n v="152.36000000000001"/>
    <n v="-3.6000000000000227"/>
    <n v="1.49"/>
    <n v="4"/>
    <n v="149.85000000000002"/>
    <n v="5.98"/>
    <n v="272.57000000000005"/>
    <n v="271.08000000000004"/>
    <n v="269.59000000000003"/>
    <m/>
  </r>
  <r>
    <s v="6352-1"/>
    <x v="611"/>
    <s v="Jack OBriant"/>
    <s v="85-113 Dunning Ave,Rosebery"/>
    <x v="0"/>
    <s v="NSW"/>
    <x v="3"/>
    <s v="Mihael Khan"/>
    <s v="Not Specified"/>
    <s v="Artisan Flip-Chart Easel Binder, Black"/>
    <x v="0"/>
    <s v="Wrap Bag"/>
    <s v="Regular Air"/>
    <d v="2015-07-27T00:00:00"/>
    <s v="$13.88"/>
    <s v="$22.38"/>
    <s v="$8.50"/>
    <n v="36"/>
    <s v="$305.60"/>
    <n v="0.04"/>
    <s v="$24.36"/>
    <s v="$295.04"/>
    <s v="$15.10"/>
    <s v="$281.83"/>
    <n v="295.04000000000002"/>
    <n v="281.83"/>
    <n v="13.210000000000036"/>
    <n v="15.1"/>
    <n v="24.36"/>
    <n v="272.57"/>
    <n v="22.38"/>
    <n v="796.42"/>
    <n v="781.31999999999994"/>
    <n v="766.21999999999991"/>
    <m/>
  </r>
  <r>
    <s v="6353-1"/>
    <x v="121"/>
    <s v="Mitch Gaftin"/>
    <s v="Shop 1 797 Botany Rd,Rosebery"/>
    <x v="0"/>
    <s v="NSW"/>
    <x v="0"/>
    <s v="Phoebe Gour"/>
    <s v="Medium"/>
    <s v="TechSavi Internet Navigator Keyboard"/>
    <x v="0"/>
    <s v="Small Box"/>
    <s v="Regular Air"/>
    <d v="2013-05-15T00:00:00"/>
    <s v="$6.51"/>
    <s v="$30.98"/>
    <s v="$24.47"/>
    <n v="16"/>
    <s v="$1,642.75"/>
    <n v="0"/>
    <s v="$184.48"/>
    <s v="$1,484.69"/>
    <s v="$6.50"/>
    <s v="$1,490.48"/>
    <n v="1484.69"/>
    <n v="1490.48"/>
    <n v="-5.7899999999999636"/>
    <n v="6.5"/>
    <n v="184.48"/>
    <n v="1312.5"/>
    <n v="30.98"/>
    <n v="317.70000000000005"/>
    <n v="311.20000000000005"/>
    <n v="304.70000000000005"/>
    <m/>
  </r>
  <r>
    <s v="6353-1"/>
    <x v="792"/>
    <s v="Debra Catini"/>
    <s v="506 Swan Street,Richmond"/>
    <x v="1"/>
    <s v="VIC"/>
    <x v="2"/>
    <s v="Connor Betts"/>
    <s v="High"/>
    <s v="Artisan Hanging File Binders"/>
    <x v="0"/>
    <s v="Small Box"/>
    <s v="Regular Air"/>
    <d v="2016-07-13T00:00:00"/>
    <s v="$3.65"/>
    <s v="$5.98"/>
    <s v="$2.33"/>
    <n v="5"/>
    <s v="$131.56"/>
    <n v="0.08"/>
    <s v="$9.21"/>
    <s v="$122.35"/>
    <s v="$1.49"/>
    <s v="$123.84"/>
    <n v="122.35"/>
    <n v="123.84"/>
    <n v="-1.4900000000000091"/>
    <n v="1.49"/>
    <n v="9.2100000000000009"/>
    <n v="116.12"/>
    <n v="5.98"/>
    <n v="22.18"/>
    <n v="20.69"/>
    <n v="19.200000000000003"/>
    <m/>
  </r>
  <r>
    <s v="6353-1"/>
    <x v="613"/>
    <s v="Toby Carlisle"/>
    <s v="6/15 Cross Street,Double Bay"/>
    <x v="0"/>
    <s v="NSW"/>
    <x v="0"/>
    <s v="Leighton Forrest"/>
    <s v="Not Specified"/>
    <s v="Artisan Hanging File Binders"/>
    <x v="0"/>
    <s v="Small Box"/>
    <s v="Express Air"/>
    <d v="2016-04-13T00:00:00"/>
    <s v="$3.65"/>
    <s v="$5.98"/>
    <s v="$2.33"/>
    <n v="46"/>
    <s v="$144.76"/>
    <n v="0.08"/>
    <s v="$4.55"/>
    <s v="$143.65"/>
    <s v="$1.49"/>
    <s v="$131.36"/>
    <n v="143.65"/>
    <n v="131.36000000000001"/>
    <n v="12.289999999999992"/>
    <n v="1.49"/>
    <n v="4.55"/>
    <n v="128.30000000000001"/>
    <n v="5.98"/>
    <n v="272.02000000000004"/>
    <n v="270.53000000000003"/>
    <n v="269.04000000000002"/>
    <m/>
  </r>
  <r>
    <s v="6353-1"/>
    <x v="693"/>
    <s v="Astrea Jones"/>
    <s v="2a/285A Crown St,Surry Hills"/>
    <x v="0"/>
    <s v="NSW"/>
    <x v="3"/>
    <s v="Phoebe Gour"/>
    <s v="High"/>
    <s v="Artisan Flip-Chart Easel Binder, Black"/>
    <x v="2"/>
    <s v="Large Box"/>
    <s v="Express Air"/>
    <d v="2016-07-04T00:00:00"/>
    <s v="$13.88"/>
    <s v="$22.38"/>
    <s v="$8.50"/>
    <n v="41"/>
    <s v="$481.32"/>
    <n v="0.04"/>
    <s v="$17.65"/>
    <s v="$493.65"/>
    <s v="$15.10"/>
    <s v="$393.33"/>
    <n v="493.65"/>
    <n v="393.33"/>
    <n v="100.32"/>
    <n v="15.1"/>
    <n v="17.649999999999999"/>
    <n v="390.78000000000003"/>
    <n v="22.38"/>
    <n v="915.03"/>
    <n v="899.93"/>
    <n v="884.82999999999993"/>
    <m/>
  </r>
  <r>
    <s v="6353-1"/>
    <x v="618"/>
    <s v="Nicole Brennan"/>
    <s v="310 Wattle St,Ultimo"/>
    <x v="0"/>
    <s v="NSW"/>
    <x v="0"/>
    <s v="Aanya Zhang"/>
    <s v="High"/>
    <s v="Alto 3-Hole Punch"/>
    <x v="0"/>
    <s v="Wrap Bag"/>
    <s v="Express Air"/>
    <d v="2016-07-30T00:00:00"/>
    <s v="$2.76"/>
    <s v="$4.38"/>
    <s v="$1.62"/>
    <n v="2"/>
    <s v="$113.61"/>
    <n v="0.04"/>
    <s v="$7.74"/>
    <s v="$119.85"/>
    <s v="$6.21"/>
    <s v="$112.36"/>
    <n v="119.85"/>
    <n v="112.36"/>
    <n v="7.4899999999999949"/>
    <n v="6.21"/>
    <n v="7.74"/>
    <n v="110.83"/>
    <n v="4.38"/>
    <n v="7.2299999999999995"/>
    <n v="1.0199999999999996"/>
    <n v="-5.19"/>
    <m/>
  </r>
  <r>
    <s v="6353-1"/>
    <x v="46"/>
    <s v="Michael Oakman"/>
    <s v="8 Rankins Lane ,Melbourne"/>
    <x v="1"/>
    <s v="VIC"/>
    <x v="0"/>
    <s v="Connor Betts"/>
    <s v="High"/>
    <s v="Artisan Binder Labels"/>
    <x v="0"/>
    <s v="Small Box"/>
    <s v="Regular Air"/>
    <d v="2015-11-14T00:00:00"/>
    <s v="$2.45"/>
    <s v="$3.89"/>
    <s v="$1.44"/>
    <n v="5"/>
    <s v="$30.82"/>
    <n v="0.03"/>
    <s v="$3.07"/>
    <s v="$38.65"/>
    <s v="$7.01"/>
    <s v="$39.24"/>
    <n v="38.65"/>
    <n v="39.24"/>
    <n v="-0.59000000000000341"/>
    <n v="7.01"/>
    <n v="3.07"/>
    <n v="43.18"/>
    <n v="3.89"/>
    <n v="23.39"/>
    <n v="16.38"/>
    <n v="9.3699999999999992"/>
    <m/>
  </r>
  <r>
    <s v="6354-1"/>
    <x v="499"/>
    <s v="Roland Black"/>
    <s v="438 Victoria Avenue,Chatswood"/>
    <x v="0"/>
    <s v="NSW"/>
    <x v="1"/>
    <s v="Natasha Song"/>
    <s v="Critical"/>
    <s v="Artisan 481 Labels"/>
    <x v="0"/>
    <s v="Small Pack"/>
    <s v="Regular Air"/>
    <d v="2017-02-05T00:00:00"/>
    <s v="$1.94"/>
    <s v="$3.08"/>
    <s v="$1.14"/>
    <n v="13"/>
    <s v="$35.80"/>
    <n v="0.08"/>
    <s v="$3.56"/>
    <s v="$30.65"/>
    <s v="$0.99"/>
    <s v="$31.32"/>
    <n v="30.65"/>
    <n v="31.32"/>
    <n v="-0.67000000000000171"/>
    <n v="0.99"/>
    <n v="3.56"/>
    <n v="28.750000000000004"/>
    <n v="3.08"/>
    <n v="37.47"/>
    <n v="36.479999999999997"/>
    <n v="35.489999999999995"/>
    <m/>
  </r>
  <r>
    <s v="6354-1"/>
    <x v="652"/>
    <s v="Jim Kriz"/>
    <s v="85-113 Dunning Ave,Roseberry"/>
    <x v="0"/>
    <s v="NSW"/>
    <x v="2"/>
    <s v="Mihael Khan"/>
    <s v="High"/>
    <s v="Adesso Programmable 142-Key Keyboard"/>
    <x v="0"/>
    <s v="Small Box"/>
    <s v="Express Air"/>
    <d v="2016-01-21T00:00:00"/>
    <s v="$39.64"/>
    <s v="$152.48"/>
    <s v="$112.84"/>
    <n v="7"/>
    <s v="$304.96"/>
    <n v="0.09"/>
    <s v="$9.15"/>
    <s v="$295.81"/>
    <s v="$6.50"/>
    <s v="$299.81"/>
    <n v="295.81"/>
    <n v="299.81"/>
    <n v="-4"/>
    <n v="6.5"/>
    <n v="9.15"/>
    <n v="297.16000000000003"/>
    <n v="152.47999999999999"/>
    <n v="1064.7099999999998"/>
    <n v="1058.2099999999998"/>
    <n v="1051.7099999999998"/>
    <m/>
  </r>
  <r>
    <s v="6354-1"/>
    <x v="414"/>
    <s v="Joy Daniels"/>
    <s v="12 Princess Hwy,Sylvania"/>
    <x v="0"/>
    <s v="NSW"/>
    <x v="0"/>
    <s v="Nicholas Fernandes"/>
    <s v="Medium"/>
    <s v="TechSavi Cordless Elite Duo"/>
    <x v="0"/>
    <s v="Small Box"/>
    <s v="Regular Air"/>
    <d v="2017-02-05T00:00:00"/>
    <s v="$60.59"/>
    <s v="$100.98"/>
    <s v="$40.39"/>
    <n v="24"/>
    <s v="$1,342.96"/>
    <n v="0.06"/>
    <s v="$43.00"/>
    <s v="$1,363.08"/>
    <s v="$7.18"/>
    <s v="$1,380.28"/>
    <n v="1363.08"/>
    <n v="1380.28"/>
    <n v="-17.200000000000045"/>
    <n v="7.18"/>
    <n v="43"/>
    <n v="1344.46"/>
    <n v="100.98"/>
    <n v="2387.6999999999998"/>
    <n v="2380.52"/>
    <n v="2373.34"/>
    <m/>
  </r>
  <r>
    <s v="6355-1"/>
    <x v="224"/>
    <s v="Kean Thornton"/>
    <s v="Westfield Sydney,Sydney"/>
    <x v="0"/>
    <s v="NSW"/>
    <x v="3"/>
    <s v="Natasha Song"/>
    <s v="Not Specified"/>
    <s v="Steady Pocket Accent Highlighters"/>
    <x v="0"/>
    <s v="Small Box"/>
    <s v="Regular Air"/>
    <d v="2016-07-18T00:00:00"/>
    <s v="$0.93"/>
    <s v="$1.60"/>
    <s v="$0.67"/>
    <n v="10"/>
    <s v="$62.40"/>
    <n v="0.06"/>
    <s v="$6.24"/>
    <s v="$56.16"/>
    <s v="$1.29"/>
    <s v="$57.45"/>
    <n v="56.16"/>
    <n v="57.45"/>
    <n v="-1.2900000000000063"/>
    <n v="1.29"/>
    <n v="6.24"/>
    <n v="52.5"/>
    <n v="1.6"/>
    <n v="11.05"/>
    <n v="9.76"/>
    <n v="8.4699999999999989"/>
    <m/>
  </r>
  <r>
    <s v="6355-1"/>
    <x v="749"/>
    <s v="Thea Hendricks"/>
    <s v="412 Brunswick St,Fitzroy"/>
    <x v="1"/>
    <s v="VIC"/>
    <x v="2"/>
    <s v="Connor Betts"/>
    <s v="Critical"/>
    <s v="Steady Pocket Accent Highlighters"/>
    <x v="1"/>
    <s v="Small Box"/>
    <s v="Regular Air"/>
    <d v="2016-07-08T00:00:00"/>
    <s v="$0.93"/>
    <s v="$1.60"/>
    <s v="$0.67"/>
    <n v="2"/>
    <s v="$62.40"/>
    <n v="0.02"/>
    <s v="$6.24"/>
    <s v="$56.16"/>
    <s v="$1.29"/>
    <s v="$57.45"/>
    <n v="56.16"/>
    <n v="57.45"/>
    <n v="-1.2900000000000063"/>
    <n v="1.29"/>
    <n v="6.24"/>
    <n v="52.5"/>
    <n v="1.6"/>
    <n v="-1.75"/>
    <n v="-3.04"/>
    <n v="-4.33"/>
    <m/>
  </r>
  <r>
    <s v="6355-1"/>
    <x v="813"/>
    <s v="Carlos Soltero"/>
    <s v="1/41B Elizabeth Bay Rd,Elizabeth Bay"/>
    <x v="0"/>
    <s v="NSW"/>
    <x v="3"/>
    <s v="Charlie Bui"/>
    <s v="Medium"/>
    <s v="Smiths Metal Binder Clips"/>
    <x v="0"/>
    <s v="Small Pack"/>
    <s v="Regular Air"/>
    <d v="2015-02-18T00:00:00"/>
    <s v="$1.60"/>
    <s v="$2.62"/>
    <s v="$1.02"/>
    <n v="22"/>
    <s v="$65.40"/>
    <n v="7.0000000000000007E-2"/>
    <s v="$5.45"/>
    <s v="$51.58"/>
    <s v="$0.80"/>
    <s v="$59.25"/>
    <n v="51.58"/>
    <n v="59.25"/>
    <n v="-7.6700000000000017"/>
    <n v="0.8"/>
    <n v="5.45"/>
    <n v="54.599999999999994"/>
    <n v="2.62"/>
    <n v="52.989999999999995"/>
    <n v="52.19"/>
    <n v="51.39"/>
    <m/>
  </r>
  <r>
    <s v="6355-1"/>
    <x v="224"/>
    <s v="Kean Thornton"/>
    <s v="Westfield Sydney,Sydney"/>
    <x v="0"/>
    <s v="NSW"/>
    <x v="2"/>
    <s v="Natasha Song"/>
    <s v="Not Specified"/>
    <s v="Steady Pocket Accent Highlighters"/>
    <x v="1"/>
    <s v="Small Pack"/>
    <s v="Regular Air"/>
    <d v="2016-07-18T00:00:00"/>
    <s v="$0.93"/>
    <s v="$1.60"/>
    <s v="$0.67"/>
    <n v="21"/>
    <s v="$62.40"/>
    <n v="0.09"/>
    <s v="$6.24"/>
    <s v="$56.16"/>
    <s v="$1.29"/>
    <s v="$57.45"/>
    <n v="56.16"/>
    <n v="57.45"/>
    <n v="-1.2900000000000063"/>
    <n v="1.29"/>
    <n v="6.24"/>
    <n v="52.5"/>
    <n v="1.6"/>
    <n v="28.65"/>
    <n v="27.36"/>
    <n v="26.07"/>
    <m/>
  </r>
  <r>
    <s v="6355-1"/>
    <x v="656"/>
    <s v="Karen Ferguson"/>
    <s v="1-2/299 Sussex St,Sydney"/>
    <x v="0"/>
    <s v="NSW"/>
    <x v="2"/>
    <s v="Aanya Zhang"/>
    <s v="High"/>
    <s v="OIC Thumb-Tacks"/>
    <x v="0"/>
    <s v="Small Box"/>
    <s v="Regular Air"/>
    <d v="2015-07-04T00:00:00"/>
    <s v="$0.71"/>
    <s v="$1.14"/>
    <s v="$0.43"/>
    <n v="7"/>
    <s v="$10.86"/>
    <n v="0.09"/>
    <s v="$0.49"/>
    <s v="$10.25"/>
    <s v="$0.70"/>
    <s v="$11.40"/>
    <n v="10.25"/>
    <n v="11.4"/>
    <n v="-1.1500000000000004"/>
    <n v="0.7"/>
    <n v="0.49"/>
    <n v="11.61"/>
    <n v="1.1399999999999999"/>
    <n v="8.19"/>
    <n v="7.4899999999999993"/>
    <n v="6.7899999999999991"/>
    <m/>
  </r>
  <r>
    <s v="6355-1"/>
    <x v="224"/>
    <s v="Kean Thornton"/>
    <s v="Westfield Sydney,Sydney"/>
    <x v="0"/>
    <s v="NSW"/>
    <x v="2"/>
    <s v="Natasha Song"/>
    <s v="Low"/>
    <s v="Steady Pocket Accent Highlighters"/>
    <x v="0"/>
    <s v="Small Box"/>
    <s v="Regular Air"/>
    <d v="2016-07-18T00:00:00"/>
    <s v="$0.93"/>
    <s v="$1.60"/>
    <s v="$0.67"/>
    <n v="20"/>
    <s v="$62.40"/>
    <n v="0.04"/>
    <s v="$6.24"/>
    <s v="$56.16"/>
    <s v="$1.29"/>
    <s v="$57.45"/>
    <n v="56.16"/>
    <n v="57.45"/>
    <n v="-1.2900000000000063"/>
    <n v="1.29"/>
    <n v="6.24"/>
    <n v="52.5"/>
    <n v="1.6"/>
    <n v="27.049999999999997"/>
    <n v="25.759999999999998"/>
    <n v="24.47"/>
    <m/>
  </r>
  <r>
    <s v="6355-1"/>
    <x v="306"/>
    <s v="Erin Ashbrook"/>
    <s v="73 York St,Sydney"/>
    <x v="0"/>
    <s v="NSW"/>
    <x v="1"/>
    <s v="Tina Carlton"/>
    <s v="Low"/>
    <s v="12 Colored Short Pencils"/>
    <x v="0"/>
    <s v="Wrap Bag"/>
    <s v="Regular Air"/>
    <d v="2016-11-30T00:00:00"/>
    <s v="$1.09"/>
    <s v="$2.60"/>
    <s v="$1.51"/>
    <n v="11"/>
    <s v="$56.06"/>
    <n v="0.01"/>
    <s v="$0.95"/>
    <s v="$52.24"/>
    <s v="$2.40"/>
    <s v="$55.34"/>
    <n v="52.24"/>
    <n v="55.34"/>
    <n v="-3.1000000000000014"/>
    <n v="2.4"/>
    <n v="0.95"/>
    <n v="56.79"/>
    <n v="2.6"/>
    <n v="30.05"/>
    <n v="27.650000000000002"/>
    <n v="25.250000000000004"/>
    <m/>
  </r>
  <r>
    <s v="6355-1"/>
    <x v="594"/>
    <s v="Dave Hallsten"/>
    <s v="1 John St,Waterloo"/>
    <x v="0"/>
    <s v="NSW"/>
    <x v="3"/>
    <s v="Charlie Bui"/>
    <s v="High"/>
    <s v="Steady Pocket Accent Highlighters"/>
    <x v="0"/>
    <s v="Small Box"/>
    <s v="Regular Air"/>
    <d v="2015-01-04T00:00:00"/>
    <s v="$0.93"/>
    <s v="$1.60"/>
    <s v="$0.67"/>
    <n v="40"/>
    <s v="$68.00"/>
    <n v="0.04"/>
    <s v="$2.30"/>
    <s v="$65.36"/>
    <s v="$1.29"/>
    <s v="$65.24"/>
    <n v="65.36"/>
    <n v="65.239999999999995"/>
    <n v="0.12000000000000455"/>
    <n v="1.29"/>
    <n v="2.2999999999999998"/>
    <n v="64.23"/>
    <n v="1.6"/>
    <n v="62.99"/>
    <n v="61.7"/>
    <n v="60.410000000000004"/>
    <m/>
  </r>
  <r>
    <s v="6355-1"/>
    <x v="224"/>
    <s v="Kean Thornton"/>
    <s v="Westfield Sydney,Sydney"/>
    <x v="0"/>
    <s v="NSW"/>
    <x v="2"/>
    <s v="Natasha Song"/>
    <s v="Medium"/>
    <s v="Steady Pocket Accent Highlighters"/>
    <x v="0"/>
    <s v="Wrap Bag"/>
    <s v="Regular Air"/>
    <d v="2016-07-18T00:00:00"/>
    <s v="$0.93"/>
    <s v="$1.60"/>
    <s v="$0.67"/>
    <n v="47"/>
    <s v="$62.40"/>
    <n v="0.1"/>
    <s v="$6.24"/>
    <s v="$56.16"/>
    <s v="$1.29"/>
    <s v="$57.45"/>
    <n v="56.16"/>
    <n v="57.45"/>
    <n v="-1.2900000000000063"/>
    <n v="1.29"/>
    <n v="6.24"/>
    <n v="52.5"/>
    <n v="1.6"/>
    <n v="70.250000000000014"/>
    <n v="68.960000000000008"/>
    <n v="67.67"/>
    <m/>
  </r>
  <r>
    <s v="6355-1"/>
    <x v="666"/>
    <s v="Astrea Jones"/>
    <s v="2a/285A Crown St,Surry Hills"/>
    <x v="0"/>
    <s v="NSW"/>
    <x v="0"/>
    <s v="Phoebe Gour"/>
    <s v="Medium"/>
    <s v="Steady Pocket Accent Highlighters"/>
    <x v="0"/>
    <s v="Small Box"/>
    <s v="Regular Air"/>
    <d v="2015-08-08T00:00:00"/>
    <s v="$0.93"/>
    <s v="$1.60"/>
    <s v="$0.67"/>
    <n v="13"/>
    <s v="$63.66"/>
    <n v="0.04"/>
    <s v="$5.74"/>
    <s v="$57.56"/>
    <s v="$1.29"/>
    <s v="$57.45"/>
    <n v="57.56"/>
    <n v="57.45"/>
    <n v="0.10999999999999943"/>
    <n v="1.29"/>
    <n v="5.74"/>
    <n v="53"/>
    <n v="1.6"/>
    <n v="16.350000000000001"/>
    <n v="15.06"/>
    <n v="13.77"/>
    <m/>
  </r>
  <r>
    <s v="6355-1"/>
    <x v="735"/>
    <s v="Patrick Gradz"/>
    <s v="224A Gertrude St,Fitzroy"/>
    <x v="1"/>
    <s v="VIC"/>
    <x v="1"/>
    <s v="Connor Betts"/>
    <s v="Medium"/>
    <s v="Office Shears by Apex"/>
    <x v="0"/>
    <s v="Wrap Bag"/>
    <s v="Regular Air"/>
    <d v="2016-12-20T00:00:00"/>
    <s v="$0.94"/>
    <s v="$2.08"/>
    <s v="$1.14"/>
    <n v="41"/>
    <s v="$69.30"/>
    <n v="0.03"/>
    <s v="$4.47"/>
    <s v="$69.97"/>
    <s v="$2.56"/>
    <s v="$70.68"/>
    <n v="69.97"/>
    <n v="70.680000000000007"/>
    <n v="-0.71000000000000796"/>
    <n v="2.56"/>
    <n v="4.47"/>
    <n v="68.77000000000001"/>
    <n v="2.08"/>
    <n v="83.37"/>
    <n v="80.81"/>
    <n v="78.25"/>
    <m/>
  </r>
  <r>
    <s v="6355-1"/>
    <x v="224"/>
    <s v="Kean Thornton"/>
    <s v="Westfield Sydney,Sydney"/>
    <x v="0"/>
    <s v="NSW"/>
    <x v="0"/>
    <s v="Natasha Song"/>
    <s v="High"/>
    <s v="Steady EarthWrite Recycled Pencils, Medium Soft, #2"/>
    <x v="0"/>
    <s v="Small Box"/>
    <s v="Regular Air"/>
    <d v="2016-07-18T00:00:00"/>
    <s v="$0.90"/>
    <s v="$2.10"/>
    <s v="$1.20"/>
    <n v="31"/>
    <s v="$62.40"/>
    <n v="0.03"/>
    <s v="$6.24"/>
    <s v="$56.16"/>
    <s v="$0.70"/>
    <s v="$57.45"/>
    <n v="56.16"/>
    <n v="57.45"/>
    <n v="-1.2900000000000063"/>
    <n v="0.7"/>
    <n v="6.24"/>
    <n v="51.910000000000004"/>
    <n v="2.1"/>
    <n v="59.560000000000009"/>
    <n v="58.860000000000007"/>
    <n v="58.160000000000004"/>
    <m/>
  </r>
  <r>
    <s v="6355-1"/>
    <x v="349"/>
    <s v="Pete Armstrong"/>
    <s v="506 Swan Street,Richmond"/>
    <x v="1"/>
    <s v="VIC"/>
    <x v="3"/>
    <s v="Connor Betts"/>
    <s v="Critical"/>
    <s v="Steady Pocket Accent Highlighters"/>
    <x v="0"/>
    <s v="Wrap Bag"/>
    <s v="Regular Air"/>
    <d v="2016-02-16T00:00:00"/>
    <s v="$0.93"/>
    <s v="$1.60"/>
    <s v="$0.67"/>
    <n v="10"/>
    <s v="$62.94"/>
    <n v="0.1"/>
    <s v="$5.45"/>
    <s v="$59.33"/>
    <s v="$1.29"/>
    <s v="$69.68"/>
    <n v="59.33"/>
    <n v="69.680000000000007"/>
    <n v="-10.350000000000009"/>
    <n v="1.29"/>
    <n v="5.45"/>
    <n v="65.52000000000001"/>
    <n v="1.6"/>
    <n v="11.84"/>
    <n v="10.55"/>
    <n v="9.2600000000000016"/>
    <m/>
  </r>
  <r>
    <s v="6355-1"/>
    <x v="224"/>
    <s v="Kean Thornton"/>
    <s v="Westfield Sydney,Sydney"/>
    <x v="0"/>
    <s v="NSW"/>
    <x v="1"/>
    <s v="Natasha Song"/>
    <s v="Critical"/>
    <s v="Steady Pocket Accent Highlighters"/>
    <x v="0"/>
    <s v="Small Box"/>
    <s v="Regular Air"/>
    <d v="2016-07-18T00:00:00"/>
    <s v="$0.93"/>
    <s v="$1.60"/>
    <s v="$0.67"/>
    <n v="1"/>
    <s v="$62.40"/>
    <n v="0.05"/>
    <s v="$6.24"/>
    <s v="$56.16"/>
    <s v="$1.29"/>
    <s v="$57.45"/>
    <n v="56.16"/>
    <n v="57.45"/>
    <n v="-1.2900000000000063"/>
    <n v="1.29"/>
    <n v="6.24"/>
    <n v="52.5"/>
    <n v="1.6"/>
    <n v="-3.3500000000000005"/>
    <n v="-4.6400000000000006"/>
    <n v="-5.9300000000000006"/>
    <m/>
  </r>
  <r>
    <s v="6355-1"/>
    <x v="764"/>
    <s v="Michelle Moray"/>
    <s v="310 Wattle St,Ultimo"/>
    <x v="0"/>
    <s v="NSW"/>
    <x v="1"/>
    <s v="Aanya Zhang"/>
    <s v="Not Specified"/>
    <s v="Artisan 474 Labels"/>
    <x v="2"/>
    <s v="Small Pack"/>
    <s v="Regular Air"/>
    <d v="2016-05-12T00:00:00"/>
    <s v="$1.84"/>
    <s v="$2.88"/>
    <s v="$1.04"/>
    <n v="8"/>
    <s v="$99.36"/>
    <n v="0.1"/>
    <s v="$7.95"/>
    <s v="$90.65"/>
    <s v="$0.99"/>
    <s v="$97.25"/>
    <n v="90.65"/>
    <n v="97.25"/>
    <n v="-6.5999999999999943"/>
    <n v="0.99"/>
    <n v="7.95"/>
    <n v="90.289999999999992"/>
    <n v="2.88"/>
    <n v="16.079999999999998"/>
    <n v="15.09"/>
    <n v="14.1"/>
    <m/>
  </r>
  <r>
    <s v="6355-1"/>
    <x v="312"/>
    <s v="Jeremy Pistek"/>
    <s v="85-113 Dunning Ave,Roseberry"/>
    <x v="0"/>
    <s v="NSW"/>
    <x v="3"/>
    <s v="Mihael Khan"/>
    <s v="High"/>
    <s v="Steady Liquid Accent Tank-Style Highlighters"/>
    <x v="0"/>
    <s v="Wrap Bag"/>
    <s v="Regular Air"/>
    <d v="2017-01-25T00:00:00"/>
    <s v="$1.31"/>
    <s v="$2.84"/>
    <s v="$1.53"/>
    <n v="23"/>
    <s v="$92.04"/>
    <n v="0.06"/>
    <s v="$3.77"/>
    <s v="$88.33"/>
    <s v="$0.93"/>
    <s v="$98.33"/>
    <n v="88.33"/>
    <n v="98.33"/>
    <n v="-10"/>
    <n v="0.93"/>
    <n v="3.77"/>
    <n v="95.490000000000009"/>
    <n v="2.84"/>
    <n v="62.47999999999999"/>
    <n v="61.54999999999999"/>
    <n v="60.61999999999999"/>
    <m/>
  </r>
  <r>
    <s v="6355-1"/>
    <x v="89"/>
    <s v="Emily Grady"/>
    <s v="359 Crown Street,Surry Hills"/>
    <x v="0"/>
    <s v="NSW"/>
    <x v="3"/>
    <s v="Phoebe Gour"/>
    <s v="Not Specified"/>
    <s v="Smiths General Use 3-Ring Binders"/>
    <x v="0"/>
    <s v="Small Box"/>
    <s v="Regular Air"/>
    <d v="2016-04-05T00:00:00"/>
    <s v="$1.18"/>
    <s v="$1.88"/>
    <s v="$0.70"/>
    <n v="48"/>
    <s v="$58.06"/>
    <n v="0.05"/>
    <s v="$0.00"/>
    <s v="$58.64"/>
    <s v="$1.49"/>
    <s v="$69.51"/>
    <n v="58.64"/>
    <n v="69.510000000000005"/>
    <n v="-10.870000000000005"/>
    <n v="1.49"/>
    <n v="0"/>
    <n v="71"/>
    <n v="1.88"/>
    <n v="91.72999999999999"/>
    <n v="90.24"/>
    <n v="88.75"/>
    <m/>
  </r>
  <r>
    <s v="6355-1"/>
    <x v="224"/>
    <s v="Kean Thornton"/>
    <s v="Westfield Sydney,Sydney"/>
    <x v="0"/>
    <s v="NSW"/>
    <x v="1"/>
    <s v="Natasha Song"/>
    <s v="Low"/>
    <s v="Steady Pocket Accent Highlighters"/>
    <x v="2"/>
    <s v="Large Box"/>
    <s v="Regular Air"/>
    <d v="2016-07-18T00:00:00"/>
    <s v="$0.93"/>
    <s v="$1.60"/>
    <s v="$0.67"/>
    <n v="3"/>
    <s v="$62.40"/>
    <n v="0.1"/>
    <s v="$6.24"/>
    <s v="$56.16"/>
    <s v="$1.29"/>
    <s v="$57.45"/>
    <n v="56.16"/>
    <n v="57.45"/>
    <n v="-1.2900000000000063"/>
    <n v="1.29"/>
    <n v="6.24"/>
    <n v="52.5"/>
    <n v="1.6"/>
    <n v="-0.14999999999999947"/>
    <n v="-1.4399999999999995"/>
    <n v="-2.7299999999999995"/>
    <m/>
  </r>
  <r>
    <s v="6355-1"/>
    <x v="224"/>
    <s v="Kean Thornton"/>
    <s v="Westfield Sydney,Sydney"/>
    <x v="0"/>
    <s v="NSW"/>
    <x v="1"/>
    <s v="Natasha Song"/>
    <s v="Not Specified"/>
    <s v="Steady Pocket Accent Highlighters"/>
    <x v="2"/>
    <s v="Large Box"/>
    <s v="Express Air"/>
    <d v="2016-07-18T00:00:00"/>
    <s v="$0.93"/>
    <s v="$1.60"/>
    <s v="$0.67"/>
    <n v="17"/>
    <s v="$62.40"/>
    <n v="0"/>
    <s v="$6.24"/>
    <s v="$56.16"/>
    <s v="$1.29"/>
    <s v="$57.45"/>
    <n v="56.16"/>
    <n v="57.45"/>
    <n v="-1.2900000000000063"/>
    <n v="1.29"/>
    <n v="6.24"/>
    <n v="52.5"/>
    <n v="1.6"/>
    <n v="22.25"/>
    <n v="20.96"/>
    <n v="19.670000000000002"/>
    <m/>
  </r>
  <r>
    <s v="6355-1"/>
    <x v="617"/>
    <s v="Toby Knight"/>
    <s v="Crown Complex,Southbank"/>
    <x v="1"/>
    <s v="VIC"/>
    <x v="0"/>
    <s v="Yvette Biti"/>
    <s v="Not Specified"/>
    <s v="Artisan 479 Labels"/>
    <x v="0"/>
    <s v="Small Box"/>
    <s v="Regular Air"/>
    <d v="2016-10-25T00:00:00"/>
    <s v="$1.59"/>
    <s v="$2.61"/>
    <s v="$1.02"/>
    <n v="1"/>
    <s v="$63.16"/>
    <n v="0.1"/>
    <s v="$2.64"/>
    <s v="$62.80"/>
    <s v="$0.50"/>
    <s v="$63.04"/>
    <n v="62.8"/>
    <n v="63.04"/>
    <n v="-0.24000000000000199"/>
    <n v="0.5"/>
    <n v="2.64"/>
    <n v="60.9"/>
    <n v="2.61"/>
    <n v="0.46999999999999975"/>
    <n v="-3.0000000000000249E-2"/>
    <n v="-0.53000000000000025"/>
    <m/>
  </r>
  <r>
    <s v="6355-1"/>
    <x v="666"/>
    <s v="Astrea Jones"/>
    <s v="2a/285A Crown St,Surry Hills"/>
    <x v="0"/>
    <s v="NSW"/>
    <x v="3"/>
    <s v="Phoebe Gour"/>
    <s v="High"/>
    <s v="Steady Pocket Accent Highlighters"/>
    <x v="0"/>
    <s v="Wrap Bag"/>
    <s v="Regular Air"/>
    <d v="2015-08-08T00:00:00"/>
    <s v="$0.93"/>
    <s v="$1.60"/>
    <s v="$0.67"/>
    <n v="41"/>
    <s v="$63.66"/>
    <n v="0.05"/>
    <s v="$5.74"/>
    <s v="$57.56"/>
    <s v="$1.29"/>
    <s v="$57.45"/>
    <n v="57.56"/>
    <n v="57.45"/>
    <n v="0.10999999999999943"/>
    <n v="1.29"/>
    <n v="5.74"/>
    <n v="53"/>
    <n v="1.6"/>
    <n v="61.150000000000006"/>
    <n v="59.860000000000007"/>
    <n v="58.570000000000007"/>
    <m/>
  </r>
  <r>
    <s v="6355-1"/>
    <x v="224"/>
    <s v="Kean Thornton"/>
    <s v="Westfield Sydney,Sydney"/>
    <x v="0"/>
    <s v="NSW"/>
    <x v="0"/>
    <s v="Natasha Song"/>
    <s v="Not Specified"/>
    <s v="Steady Pocket Accent Highlighters"/>
    <x v="0"/>
    <s v="Small Box"/>
    <s v="Regular Air"/>
    <d v="2016-07-18T00:00:00"/>
    <s v="$0.93"/>
    <s v="$1.60"/>
    <s v="$0.67"/>
    <n v="18"/>
    <s v="$62.40"/>
    <n v="0.02"/>
    <s v="$6.24"/>
    <s v="$56.16"/>
    <s v="$1.29"/>
    <s v="$57.45"/>
    <n v="56.16"/>
    <n v="57.45"/>
    <n v="-1.2900000000000063"/>
    <n v="1.29"/>
    <n v="6.24"/>
    <n v="52.5"/>
    <n v="1.6"/>
    <n v="23.85"/>
    <n v="22.560000000000002"/>
    <n v="21.270000000000003"/>
    <m/>
  </r>
  <r>
    <s v="6356-1"/>
    <x v="46"/>
    <s v="Michael Oakman"/>
    <s v="8 Rankins Lane ,Melbourne"/>
    <x v="1"/>
    <s v="VIC"/>
    <x v="0"/>
    <s v="Connor Betts"/>
    <s v="Low"/>
    <s v="Artisan Hanging File Binders"/>
    <x v="0"/>
    <s v="Wrap Bag"/>
    <s v="Regular Air"/>
    <d v="2015-11-14T00:00:00"/>
    <s v="$3.65"/>
    <s v="$5.98"/>
    <s v="$2.33"/>
    <n v="42"/>
    <s v="$175.64"/>
    <n v="0.09"/>
    <s v="$3.67"/>
    <s v="$166.81"/>
    <s v="$1.49"/>
    <s v="$168.93"/>
    <n v="166.81"/>
    <n v="168.93"/>
    <n v="-2.1200000000000045"/>
    <n v="1.49"/>
    <n v="3.67"/>
    <n v="166.75000000000003"/>
    <n v="5.98"/>
    <n v="248.98000000000005"/>
    <n v="247.49000000000004"/>
    <n v="246.00000000000003"/>
    <m/>
  </r>
  <r>
    <s v="6356-1"/>
    <x v="844"/>
    <s v="Maribeth Dona"/>
    <s v="8 Rankins Lane ,Melbourne"/>
    <x v="1"/>
    <s v="VIC"/>
    <x v="0"/>
    <s v="Connor Betts"/>
    <s v="High"/>
    <s v="HFX LaserJet 3310 Copier"/>
    <x v="0"/>
    <s v="Small Box"/>
    <s v="Regular Air"/>
    <d v="2016-07-18T00:00:00"/>
    <s v="$377.99"/>
    <s v="$599.99"/>
    <s v="$222.00"/>
    <n v="2"/>
    <s v="$9,212.97"/>
    <n v="0.05"/>
    <s v="$92.31"/>
    <s v="$4,059.85"/>
    <s v="$24.49"/>
    <s v="$4,932.54"/>
    <n v="4059.85"/>
    <n v="4932.54"/>
    <n v="-872.69"/>
    <n v="24.49"/>
    <n v="92.31"/>
    <n v="4864.7199999999993"/>
    <n v="599.99"/>
    <n v="1132.1600000000001"/>
    <n v="1107.67"/>
    <n v="1083.18"/>
    <m/>
  </r>
  <r>
    <s v="6356-1"/>
    <x v="652"/>
    <s v="Matthew Clasen"/>
    <s v="Macquarie Centre Cnr Herring Road &amp; Waterloo Road,Macquarie Park"/>
    <x v="0"/>
    <s v="NSW"/>
    <x v="3"/>
    <s v="Nicholas Fernandes"/>
    <s v="Critical"/>
    <s v="Adesso Programmable 142-Key Keyboard"/>
    <x v="0"/>
    <s v="Small Box"/>
    <s v="Regular Air"/>
    <d v="2016-09-20T00:00:00"/>
    <s v="$32.02"/>
    <s v="$152.48"/>
    <s v="$120.46"/>
    <n v="32"/>
    <s v="$3,934.70"/>
    <n v="0.04"/>
    <s v="$198.86"/>
    <s v="$3,833.43"/>
    <s v="$4.00"/>
    <s v="$3,393.54"/>
    <n v="3833.43"/>
    <n v="3393.54"/>
    <n v="439.88999999999987"/>
    <n v="4"/>
    <n v="198.86"/>
    <n v="3198.68"/>
    <n v="152.47999999999999"/>
    <n v="4684.5"/>
    <n v="4680.5"/>
    <n v="4676.5"/>
    <m/>
  </r>
  <r>
    <s v="6356-1"/>
    <x v="845"/>
    <s v="Philip Fox"/>
    <s v="61 York St,Sydney"/>
    <x v="0"/>
    <s v="NSW"/>
    <x v="1"/>
    <s v="Leighton Forrest"/>
    <s v="Low"/>
    <s v="Smiths Metal Binder Clips"/>
    <x v="0"/>
    <s v="Small Box"/>
    <s v="Regular Air"/>
    <d v="2016-07-05T00:00:00"/>
    <s v="$1.60"/>
    <s v="$2.62"/>
    <s v="$1.02"/>
    <n v="8"/>
    <s v="$87.12"/>
    <n v="0.05"/>
    <s v="$7.54"/>
    <s v="$74.28"/>
    <s v="$0.80"/>
    <s v="$85.27"/>
    <n v="74.28"/>
    <n v="85.27"/>
    <n v="-10.989999999999995"/>
    <n v="0.8"/>
    <n v="7.54"/>
    <n v="78.529999999999987"/>
    <n v="2.62"/>
    <n v="14.220000000000002"/>
    <n v="13.420000000000002"/>
    <n v="12.620000000000001"/>
    <m/>
  </r>
  <r>
    <s v="6357-1"/>
    <x v="345"/>
    <s v="Edward Nazzal"/>
    <s v="2a/285A Crown St,Surry Hills"/>
    <x v="0"/>
    <s v="NSW"/>
    <x v="3"/>
    <s v="Phoebe Gour"/>
    <s v="Low"/>
    <s v="OIC Thumb-Tacks"/>
    <x v="1"/>
    <s v="Large Box"/>
    <s v="Express Air"/>
    <d v="2016-06-16T00:00:00"/>
    <s v="$0.71"/>
    <s v="$1.14"/>
    <s v="$0.43"/>
    <n v="25"/>
    <s v="$56.90"/>
    <n v="7.0000000000000007E-2"/>
    <s v="$5.42"/>
    <s v="$53.56"/>
    <s v="$0.70"/>
    <s v="$54.62"/>
    <n v="53.56"/>
    <n v="54.62"/>
    <n v="-1.0599999999999952"/>
    <n v="0.7"/>
    <n v="5.42"/>
    <n v="49.9"/>
    <n v="1.1399999999999999"/>
    <n v="23.779999999999998"/>
    <n v="23.08"/>
    <n v="22.38"/>
    <m/>
  </r>
  <r>
    <s v="6357-1"/>
    <x v="452"/>
    <s v="Cynthia Voltz"/>
    <s v="Westfield Miranda, 600 Kingsway,Miranda"/>
    <x v="0"/>
    <s v="NSW"/>
    <x v="2"/>
    <s v="Preston Senome"/>
    <s v="High"/>
    <s v="Adesso Programmable 142-Key Keyboard"/>
    <x v="0"/>
    <s v="Small Box"/>
    <s v="Regular Air"/>
    <d v="2016-09-05T00:00:00"/>
    <s v="$39.64"/>
    <s v="$152.48"/>
    <s v="$112.84"/>
    <n v="42"/>
    <s v="$6,799.54"/>
    <n v="0"/>
    <s v="$332.97"/>
    <s v="$5,535.55"/>
    <s v="$6.50"/>
    <s v="$5,565.57"/>
    <n v="5535.55"/>
    <n v="5565.57"/>
    <n v="-30.019999999999527"/>
    <n v="6.5"/>
    <n v="332.97"/>
    <n v="5239.0999999999995"/>
    <n v="152.47999999999999"/>
    <n v="6077.69"/>
    <n v="6071.19"/>
    <n v="6064.69"/>
    <m/>
  </r>
  <r>
    <s v="6358-1"/>
    <x v="154"/>
    <s v="Muga Zarlton"/>
    <s v="Crown Complex,Southbank"/>
    <x v="1"/>
    <s v="VIC"/>
    <x v="3"/>
    <s v="Yvette Biti"/>
    <s v="High"/>
    <s v="Smiths General Use 3-Ring Binders"/>
    <x v="0"/>
    <s v="Small Box"/>
    <s v="Regular Air"/>
    <d v="2014-09-18T00:00:00"/>
    <s v="$1.18"/>
    <s v="$1.88"/>
    <s v="$0.70"/>
    <n v="40"/>
    <s v="$41.64"/>
    <n v="0.03"/>
    <s v="$1.66"/>
    <s v="$38.76"/>
    <s v="$1.49"/>
    <s v="$48.55"/>
    <n v="38.76"/>
    <n v="48.55"/>
    <n v="-9.7899999999999991"/>
    <n v="1.49"/>
    <n v="1.66"/>
    <n v="48.38"/>
    <n v="1.88"/>
    <n v="75.029999999999987"/>
    <n v="73.539999999999992"/>
    <n v="72.05"/>
    <m/>
  </r>
  <r>
    <s v="6359-1"/>
    <x v="771"/>
    <s v="Brad Norvell"/>
    <s v="120 Hardware St,Melbourne"/>
    <x v="1"/>
    <s v="VIC"/>
    <x v="1"/>
    <s v="Yvette Biti"/>
    <s v="Not Specified"/>
    <s v="Deluxe Rollaway Locking File with Drawer"/>
    <x v="1"/>
    <s v="Small Box"/>
    <s v="Regular Air"/>
    <d v="2016-08-03T00:00:00"/>
    <s v="$178.83"/>
    <s v="$415.88"/>
    <s v="$237.05"/>
    <n v="29"/>
    <s v="$1,663.52"/>
    <n v="0.03"/>
    <s v="$66.54"/>
    <s v="$1,596.98"/>
    <s v="$11.37"/>
    <s v="$1,608.35"/>
    <n v="1596.98"/>
    <n v="1608.35"/>
    <n v="-11.369999999999891"/>
    <n v="11.37"/>
    <n v="66.540000000000006"/>
    <n v="1553.1799999999998"/>
    <n v="415.88"/>
    <n v="12005.35"/>
    <n v="11993.98"/>
    <n v="11982.609999999999"/>
    <m/>
  </r>
  <r>
    <s v="6359-1"/>
    <x v="798"/>
    <s v="Grant Carroll"/>
    <s v="10 O'Connell St,Sydney"/>
    <x v="0"/>
    <s v="NSW"/>
    <x v="1"/>
    <s v="Aanya Zhang"/>
    <s v="Low"/>
    <s v="Economy Rollaway Files"/>
    <x v="0"/>
    <s v="Wrap Bag"/>
    <s v="Regular Air"/>
    <d v="2016-11-30T00:00:00"/>
    <s v="$67.73"/>
    <s v="$165.20"/>
    <s v="$97.47"/>
    <n v="20"/>
    <s v="$2,929.75"/>
    <n v="0.09"/>
    <s v="$235.83"/>
    <s v="$2,786.82"/>
    <s v="$19.99"/>
    <s v="$2,650.35"/>
    <n v="2786.82"/>
    <n v="2650.35"/>
    <n v="136.47000000000025"/>
    <n v="19.989999999999998"/>
    <n v="235.83"/>
    <n v="2434.5099999999998"/>
    <n v="165.2"/>
    <n v="3088.16"/>
    <n v="3068.17"/>
    <n v="3048.1800000000003"/>
    <m/>
  </r>
  <r>
    <s v="6359-1"/>
    <x v="452"/>
    <s v="Cynthia Voltz"/>
    <s v="Westfield Miranda, 600 Kingsway,Miranda"/>
    <x v="0"/>
    <s v="NSW"/>
    <x v="0"/>
    <s v="Preston Senome"/>
    <s v="Not Specified"/>
    <s v="Artisan Flip-Chart Easel Binder, Black"/>
    <x v="0"/>
    <s v="Small Pack"/>
    <s v="Regular Air"/>
    <d v="2016-09-05T00:00:00"/>
    <s v="$13.88"/>
    <s v="$22.38"/>
    <s v="$8.50"/>
    <n v="34"/>
    <s v="$338.08"/>
    <n v="0"/>
    <s v="$32.23"/>
    <s v="$312.65"/>
    <s v="$15.10"/>
    <s v="$330.06"/>
    <n v="312.64999999999998"/>
    <n v="330.06"/>
    <n v="-17.410000000000025"/>
    <n v="15.1"/>
    <n v="32.229999999999997"/>
    <n v="312.93"/>
    <n v="22.38"/>
    <n v="743.79"/>
    <n v="728.68999999999994"/>
    <n v="713.58999999999992"/>
    <m/>
  </r>
  <r>
    <s v="6359-1"/>
    <x v="737"/>
    <s v="Lena Creighton"/>
    <s v="127 Liverpool St,Sydney"/>
    <x v="0"/>
    <s v="NSW"/>
    <x v="3"/>
    <s v="Samantha Chairs"/>
    <s v="Not Specified"/>
    <s v="Artisan 479 Labels"/>
    <x v="0"/>
    <s v="Small Box"/>
    <s v="Regular Air"/>
    <d v="2015-12-21T00:00:00"/>
    <s v="$1.59"/>
    <s v="$2.61"/>
    <s v="$1.02"/>
    <n v="4"/>
    <s v="$159.08"/>
    <n v="0.09"/>
    <s v="$14.92"/>
    <s v="$148.76"/>
    <s v="$0.50"/>
    <s v="$150.29"/>
    <n v="148.76"/>
    <n v="150.29"/>
    <n v="-1.5300000000000011"/>
    <n v="0.5"/>
    <n v="14.92"/>
    <n v="135.87"/>
    <n v="2.61"/>
    <n v="-3.9800000000000004"/>
    <n v="-4.4800000000000004"/>
    <n v="-4.9800000000000004"/>
    <m/>
  </r>
  <r>
    <s v="6359-1"/>
    <x v="669"/>
    <s v="Phillip Flathmann"/>
    <s v="Macquarie Centre Cnr Herring Road &amp; Waterloo Road,Macquarie Park"/>
    <x v="0"/>
    <s v="NSW"/>
    <x v="2"/>
    <s v="Nicholas Fernandes"/>
    <s v="Medium"/>
    <s v="Pizazz Drawing Pencil Set"/>
    <x v="0"/>
    <s v="Wrap Bag"/>
    <s v="Regular Air"/>
    <d v="2015-08-30T00:00:00"/>
    <s v="$1.53"/>
    <s v="$2.78"/>
    <s v="$1.25"/>
    <n v="37"/>
    <s v="$10.56"/>
    <n v="0.09"/>
    <s v="$0.78"/>
    <s v="$11.30"/>
    <s v="$1.34"/>
    <s v="$11.20"/>
    <n v="11.3"/>
    <n v="11.2"/>
    <n v="0.10000000000000142"/>
    <n v="1.34"/>
    <n v="0.78"/>
    <n v="11.76"/>
    <n v="2.78"/>
    <n v="103.42"/>
    <n v="102.08"/>
    <n v="100.74"/>
    <m/>
  </r>
  <r>
    <s v="6359-1"/>
    <x v="771"/>
    <s v="Dean Percer"/>
    <s v="221 Barkly St,St Kilda"/>
    <x v="1"/>
    <s v="VIC"/>
    <x v="2"/>
    <s v="Yvette Biti"/>
    <s v="Low"/>
    <s v="Deluxe Rollaway Locking File with Drawer"/>
    <x v="0"/>
    <s v="Wrap Bag"/>
    <s v="Regular Air"/>
    <d v="2016-08-04T00:00:00"/>
    <s v="$178.83"/>
    <s v="$415.88"/>
    <s v="$237.05"/>
    <n v="44"/>
    <s v="$1,663.52"/>
    <n v="0.01"/>
    <s v="$66.54"/>
    <s v="$1,596.98"/>
    <s v="$11.37"/>
    <s v="$1,608.35"/>
    <n v="1596.98"/>
    <n v="1608.35"/>
    <n v="-11.369999999999891"/>
    <n v="11.37"/>
    <n v="66.540000000000006"/>
    <n v="1553.1799999999998"/>
    <n v="415.88"/>
    <n v="18243.55"/>
    <n v="18232.18"/>
    <n v="18220.810000000001"/>
    <m/>
  </r>
  <r>
    <s v="6360-1"/>
    <x v="210"/>
    <s v="Beth Thompson"/>
    <s v="501 George St,Sydney"/>
    <x v="0"/>
    <s v="NSW"/>
    <x v="2"/>
    <s v="Samantha Chairs"/>
    <s v="Medium"/>
    <s v="Pizazz Drawing Pencil Set"/>
    <x v="0"/>
    <s v="Small Box"/>
    <s v="Express Air"/>
    <d v="2016-08-06T00:00:00"/>
    <s v="$1.53"/>
    <s v="$2.78"/>
    <s v="$1.25"/>
    <n v="20"/>
    <s v="$16.68"/>
    <n v="0.1"/>
    <s v="$0.17"/>
    <s v="$16.54"/>
    <s v="$1.34"/>
    <s v="$16.75"/>
    <n v="16.54"/>
    <n v="16.75"/>
    <n v="-0.21000000000000085"/>
    <n v="1.34"/>
    <n v="0.17"/>
    <n v="17.919999999999998"/>
    <n v="2.78"/>
    <n v="56.769999999999996"/>
    <n v="55.429999999999993"/>
    <n v="54.089999999999989"/>
    <m/>
  </r>
  <r>
    <s v="6360-1"/>
    <x v="257"/>
    <s v="Dianna Arnett"/>
    <s v="99 Lygon Street,East Brunswick"/>
    <x v="1"/>
    <s v="VIC"/>
    <x v="2"/>
    <s v="Connor Betts"/>
    <s v="Low"/>
    <s v="Smiths General Use 3-Ring Binders"/>
    <x v="0"/>
    <s v="Small Pack"/>
    <s v="Regular Air"/>
    <d v="2015-04-30T00:00:00"/>
    <s v="$1.18"/>
    <s v="$1.88"/>
    <s v="$0.70"/>
    <n v="22"/>
    <s v="$65.55"/>
    <n v="0.1"/>
    <s v="$2.66"/>
    <s v="$62.94"/>
    <s v="$1.49"/>
    <s v="$63.94"/>
    <n v="62.94"/>
    <n v="63.94"/>
    <n v="-1"/>
    <n v="1.49"/>
    <n v="2.66"/>
    <n v="62.769999999999996"/>
    <n v="1.88"/>
    <n v="40.190000000000005"/>
    <n v="38.700000000000003"/>
    <n v="37.21"/>
    <m/>
  </r>
  <r>
    <s v="6360-1"/>
    <x v="772"/>
    <s v="Michael Stewart"/>
    <s v="523 King St,Newtown"/>
    <x v="0"/>
    <s v="NSW"/>
    <x v="1"/>
    <s v="Aanya Zhang"/>
    <s v="Low"/>
    <s v="Smiths SlimLine Pencil Sharpener"/>
    <x v="0"/>
    <s v="Wrap Bag"/>
    <s v="Regular Air"/>
    <d v="2016-08-04T00:00:00"/>
    <s v="$4.79"/>
    <s v="$11.97"/>
    <s v="$7.18"/>
    <n v="19"/>
    <s v="$586.53"/>
    <n v="0"/>
    <s v="$52.79"/>
    <s v="$533.74"/>
    <s v="$5.81"/>
    <s v="$539.75"/>
    <n v="533.74"/>
    <n v="539.75"/>
    <n v="-6.0099999999999909"/>
    <n v="5.81"/>
    <n v="52.79"/>
    <n v="492.76999999999992"/>
    <n v="11.97"/>
    <n v="180.45000000000002"/>
    <n v="174.64000000000001"/>
    <n v="168.83"/>
    <m/>
  </r>
  <r>
    <s v="6361-1"/>
    <x v="748"/>
    <s v="Jeremy Pistek"/>
    <s v="85-113 Dunning Ave,Roseberry"/>
    <x v="0"/>
    <s v="NSW"/>
    <x v="0"/>
    <s v="Mihael Khan"/>
    <s v="Critical"/>
    <s v="Steady Liquid Accent Highlighters"/>
    <x v="0"/>
    <s v="Small Box"/>
    <s v="Regular Air"/>
    <d v="2017-01-25T00:00:00"/>
    <s v="$3.47"/>
    <s v="$6.68"/>
    <s v="$3.21"/>
    <n v="39"/>
    <s v="$37.70"/>
    <n v="0"/>
    <s v="$2.67"/>
    <s v="$36.65"/>
    <s v="$1.50"/>
    <s v="$37.89"/>
    <n v="36.65"/>
    <n v="37.89"/>
    <n v="-1.240000000000002"/>
    <n v="1.5"/>
    <n v="2.67"/>
    <n v="36.72"/>
    <n v="6.68"/>
    <n v="259.34999999999997"/>
    <n v="257.84999999999997"/>
    <n v="256.34999999999997"/>
    <m/>
  </r>
  <r>
    <s v="6361-1"/>
    <x v="613"/>
    <s v="Berenike Kampe"/>
    <s v="180 High Street,Windsor"/>
    <x v="1"/>
    <s v="VIC"/>
    <x v="1"/>
    <s v="Connor Betts"/>
    <s v="Medium"/>
    <s v="Pizazz Colored Pencils"/>
    <x v="0"/>
    <s v="Small Box"/>
    <s v="Regular Air"/>
    <d v="2016-04-11T00:00:00"/>
    <s v="$1.76"/>
    <s v="$2.94"/>
    <s v="$1.18"/>
    <n v="44"/>
    <s v="$39.82"/>
    <n v="0.09"/>
    <s v="$3.58"/>
    <s v="$66.24"/>
    <s v="$0.81"/>
    <s v="$77.59"/>
    <n v="66.239999999999995"/>
    <n v="77.59"/>
    <n v="-11.350000000000009"/>
    <n v="0.81"/>
    <n v="3.58"/>
    <n v="74.820000000000007"/>
    <n v="2.94"/>
    <n v="126.58999999999999"/>
    <n v="125.77999999999999"/>
    <n v="124.96999999999998"/>
    <m/>
  </r>
  <r>
    <s v="6362-1"/>
    <x v="795"/>
    <s v="Brooke Gillingham"/>
    <s v="38/133-145 Castlereagh St,Parramatta"/>
    <x v="0"/>
    <s v="NSW"/>
    <x v="1"/>
    <s v="Natasha Song"/>
    <s v="Low"/>
    <s v="Pizazz Drawing Pencil Set"/>
    <x v="1"/>
    <s v="Small Box"/>
    <s v="Express Air"/>
    <d v="2016-03-16T00:00:00"/>
    <s v="$1.53"/>
    <s v="$2.78"/>
    <s v="$1.25"/>
    <n v="38"/>
    <s v="$13.86"/>
    <n v="0.09"/>
    <s v="$1.46"/>
    <s v="$13.04"/>
    <s v="$1.34"/>
    <s v="$14.66"/>
    <n v="13.04"/>
    <n v="14.66"/>
    <n v="-1.620000000000001"/>
    <n v="1.34"/>
    <n v="1.46"/>
    <n v="14.54"/>
    <n v="2.78"/>
    <n v="105.52"/>
    <n v="104.17999999999999"/>
    <n v="102.83999999999999"/>
    <m/>
  </r>
  <r>
    <s v="6362-1"/>
    <x v="109"/>
    <s v="Sara Luxemburg"/>
    <s v="180 High Street,Windsor"/>
    <x v="1"/>
    <s v="VIC"/>
    <x v="3"/>
    <s v="Connor Betts"/>
    <s v="Low"/>
    <s v="Smiths Colored Interoffice Envelopes"/>
    <x v="0"/>
    <s v="Small Box"/>
    <s v="Regular Air"/>
    <d v="2015-08-15T00:00:00"/>
    <s v="$19.83"/>
    <s v="$30.98"/>
    <s v="$11.15"/>
    <n v="47"/>
    <s v="$1,147.16"/>
    <n v="0"/>
    <s v="$45.89"/>
    <s v="$1,110.27"/>
    <s v="$19.51"/>
    <s v="$1,118.69"/>
    <n v="1110.27"/>
    <n v="1118.69"/>
    <n v="-8.4200000000000728"/>
    <n v="19.510000000000002"/>
    <n v="45.89"/>
    <n v="1092.31"/>
    <n v="30.98"/>
    <n v="1429.6799999999998"/>
    <n v="1410.1699999999998"/>
    <n v="1390.6599999999999"/>
    <m/>
  </r>
  <r>
    <s v="6364-1"/>
    <x v="210"/>
    <s v="Beth Thompson"/>
    <s v="85-113 Dunning Ave,Roseberry"/>
    <x v="0"/>
    <s v="NSW"/>
    <x v="0"/>
    <s v="Mihael Khan"/>
    <s v="Low"/>
    <s v="Pizazz Drawing Pencil Set"/>
    <x v="0"/>
    <s v="Small Box"/>
    <s v="Regular Air"/>
    <d v="2016-08-06T00:00:00"/>
    <s v="$1.53"/>
    <s v="$2.78"/>
    <s v="$1.25"/>
    <n v="26"/>
    <s v="$16.68"/>
    <n v="0.03"/>
    <s v="$0.17"/>
    <s v="$16.51"/>
    <s v="$1.34"/>
    <s v="$17.71"/>
    <n v="16.510000000000002"/>
    <n v="17.71"/>
    <n v="-1.1999999999999993"/>
    <n v="1.34"/>
    <n v="0.17"/>
    <n v="18.88"/>
    <n v="2.78"/>
    <n v="73.45"/>
    <n v="72.11"/>
    <n v="70.77"/>
    <m/>
  </r>
  <r>
    <s v="6364-1"/>
    <x v="210"/>
    <s v="Beth Thompson"/>
    <s v="85-113 Dunning Ave,Roseberry"/>
    <x v="0"/>
    <s v="NSW"/>
    <x v="1"/>
    <s v="Mihael Khan"/>
    <s v="High"/>
    <s v="Pizazz Drawing Pencil Set"/>
    <x v="0"/>
    <s v="Small Pack"/>
    <s v="Regular Air"/>
    <d v="2016-08-06T00:00:00"/>
    <s v="$1.53"/>
    <s v="$2.78"/>
    <s v="$1.25"/>
    <n v="21"/>
    <s v="$16.68"/>
    <n v="7.0000000000000007E-2"/>
    <s v="$0.17"/>
    <s v="$16.51"/>
    <s v="$1.34"/>
    <s v="$17.71"/>
    <n v="16.510000000000002"/>
    <n v="17.71"/>
    <n v="-1.1999999999999993"/>
    <n v="1.34"/>
    <n v="0.17"/>
    <n v="18.88"/>
    <n v="2.78"/>
    <n v="59.55"/>
    <n v="58.209999999999994"/>
    <n v="56.86999999999999"/>
    <m/>
  </r>
  <r>
    <s v="6364-1"/>
    <x v="432"/>
    <s v="Jasper Cacioppo"/>
    <s v="24 Addison Rd,Marrickville"/>
    <x v="0"/>
    <s v="NSW"/>
    <x v="3"/>
    <s v="Radhya Staples"/>
    <s v="Low"/>
    <s v="Pizazz Drawing Pencil Set"/>
    <x v="0"/>
    <s v="Wrap Bag"/>
    <s v="Regular Air"/>
    <d v="2016-09-02T00:00:00"/>
    <s v="$1.17"/>
    <s v="$2.78"/>
    <s v="$1.61"/>
    <n v="31"/>
    <s v="$16.68"/>
    <n v="7.0000000000000007E-2"/>
    <s v="$0.17"/>
    <s v="$16.51"/>
    <s v="$1.20"/>
    <s v="$17.71"/>
    <n v="16.510000000000002"/>
    <n v="17.71"/>
    <n v="-1.1999999999999993"/>
    <n v="1.2"/>
    <n v="0.17"/>
    <n v="18.739999999999998"/>
    <n v="2.78"/>
    <n v="87.21"/>
    <n v="86.009999999999991"/>
    <n v="84.809999999999988"/>
    <m/>
  </r>
  <r>
    <s v="6364-1"/>
    <x v="210"/>
    <s v="Beth Thompson"/>
    <s v="85-113 Dunning Ave,Roseberry"/>
    <x v="0"/>
    <s v="NSW"/>
    <x v="0"/>
    <s v="Mihael Khan"/>
    <s v="High"/>
    <s v="Pizazz Drawing Pencil Set"/>
    <x v="0"/>
    <s v="Wrap Bag"/>
    <s v="Regular Air"/>
    <d v="2016-08-06T00:00:00"/>
    <s v="$1.53"/>
    <s v="$2.78"/>
    <s v="$1.25"/>
    <n v="50"/>
    <s v="$16.68"/>
    <n v="0.09"/>
    <s v="$0.17"/>
    <s v="$16.51"/>
    <s v="$1.34"/>
    <s v="$17.71"/>
    <n v="16.510000000000002"/>
    <n v="17.71"/>
    <n v="-1.1999999999999993"/>
    <n v="1.34"/>
    <n v="0.17"/>
    <n v="18.88"/>
    <n v="2.78"/>
    <n v="140.17000000000002"/>
    <n v="138.83000000000001"/>
    <n v="137.49"/>
    <m/>
  </r>
  <r>
    <s v="6364-1"/>
    <x v="506"/>
    <s v="Noel Staavos"/>
    <s v="85-113 Dunning Ave,Roseberry"/>
    <x v="0"/>
    <s v="NSW"/>
    <x v="3"/>
    <s v="Mihael Khan"/>
    <s v="Not Specified"/>
    <s v="Steady Pocket Accent Highlighters"/>
    <x v="0"/>
    <s v="Small Box"/>
    <s v="Regular Air"/>
    <d v="2016-01-30T00:00:00"/>
    <s v="$0.93"/>
    <s v="$1.60"/>
    <s v="$0.67"/>
    <n v="38"/>
    <s v="$69.30"/>
    <n v="0"/>
    <s v="$3.77"/>
    <s v="$67.82"/>
    <s v="$1.29"/>
    <s v="$68.43"/>
    <n v="67.819999999999993"/>
    <n v="68.430000000000007"/>
    <n v="-0.61000000000001364"/>
    <n v="1.29"/>
    <n v="3.77"/>
    <n v="65.950000000000017"/>
    <n v="1.6"/>
    <n v="58.32"/>
    <n v="57.03"/>
    <n v="55.74"/>
    <m/>
  </r>
  <r>
    <s v="6365-1"/>
    <x v="632"/>
    <s v="Cindy Stewart"/>
    <s v="1/173-179 Bronte Rd,Waverley"/>
    <x v="0"/>
    <s v="NSW"/>
    <x v="1"/>
    <s v="Leighton Forrest"/>
    <s v="Low"/>
    <s v="Pizazz Drawing Pencil Set"/>
    <x v="1"/>
    <s v="Large Box"/>
    <s v="Regular Air"/>
    <d v="2016-05-11T00:00:00"/>
    <s v="$1.53"/>
    <s v="$2.78"/>
    <s v="$1.25"/>
    <n v="17"/>
    <s v="$89.44"/>
    <n v="0.08"/>
    <s v="$4.45"/>
    <s v="$84.97"/>
    <s v="$1.34"/>
    <s v="$87.53"/>
    <n v="84.97"/>
    <n v="87.53"/>
    <n v="-2.5600000000000023"/>
    <n v="1.34"/>
    <n v="4.45"/>
    <n v="84.42"/>
    <n v="2.78"/>
    <n v="44.15"/>
    <n v="42.809999999999995"/>
    <n v="41.469999999999992"/>
    <m/>
  </r>
  <r>
    <s v="6365-1"/>
    <x v="149"/>
    <s v="Mike Kennedy"/>
    <s v="99 Lygon Street,East Brunswick"/>
    <x v="1"/>
    <s v="VIC"/>
    <x v="1"/>
    <s v="Connor Betts"/>
    <s v="Not Specified"/>
    <s v="Artisan 474 Labels"/>
    <x v="0"/>
    <s v="Wrap Bag"/>
    <s v="Regular Air"/>
    <d v="2015-05-23T00:00:00"/>
    <s v="$1.84"/>
    <s v="$2.88"/>
    <s v="$1.04"/>
    <n v="18"/>
    <s v="$34.98"/>
    <n v="0.04"/>
    <s v="$3.45"/>
    <s v="$30.67"/>
    <s v="$0.99"/>
    <s v="$31.86"/>
    <n v="30.67"/>
    <n v="31.86"/>
    <n v="-1.1899999999999977"/>
    <n v="0.99"/>
    <n v="3.45"/>
    <n v="29.400000000000002"/>
    <n v="2.88"/>
    <n v="49.379999999999995"/>
    <n v="48.389999999999993"/>
    <n v="47.399999999999991"/>
    <m/>
  </r>
  <r>
    <s v="6365-1"/>
    <x v="68"/>
    <s v="Thais Sissman"/>
    <s v="53-55 Liverpool St,Sydney"/>
    <x v="0"/>
    <s v="NSW"/>
    <x v="1"/>
    <s v="Tina Carlton"/>
    <s v="Medium"/>
    <s v="Pizazz Drawing Pencil Set"/>
    <x v="0"/>
    <s v="Small Box"/>
    <s v="Regular Air"/>
    <d v="2015-04-19T00:00:00"/>
    <s v="$1.53"/>
    <s v="$2.78"/>
    <s v="$1.25"/>
    <n v="3"/>
    <s v="$119.88"/>
    <n v="0.03"/>
    <s v="$9.59"/>
    <s v="$110.29"/>
    <s v="$1.34"/>
    <s v="$114.29"/>
    <n v="110.29"/>
    <n v="114.29"/>
    <n v="-4"/>
    <n v="1.34"/>
    <n v="9.59"/>
    <n v="106.04"/>
    <n v="2.78"/>
    <n v="9.000000000000008E-2"/>
    <n v="-1.25"/>
    <n v="-2.59"/>
    <m/>
  </r>
  <r>
    <s v="6365-1"/>
    <x v="297"/>
    <s v="Joy Smith"/>
    <s v="221 Barkly St,St Kilda"/>
    <x v="1"/>
    <s v="VIC"/>
    <x v="2"/>
    <s v="Yvette Biti"/>
    <s v="Medium"/>
    <s v="Steady Colorific Colored Pencils, 12/Box"/>
    <x v="0"/>
    <s v="Wrap Bag"/>
    <s v="Regular Air"/>
    <d v="2013-12-21T00:00:00"/>
    <s v="$1.30"/>
    <s v="$2.88"/>
    <s v="$1.58"/>
    <n v="38"/>
    <s v="$107.20"/>
    <n v="0.03"/>
    <s v="$30.59"/>
    <s v="$162.57"/>
    <s v="$1.01"/>
    <s v="$177.66"/>
    <n v="162.57"/>
    <n v="177.66"/>
    <n v="-15.090000000000003"/>
    <n v="1.01"/>
    <n v="30.59"/>
    <n v="148.07999999999998"/>
    <n v="2.88"/>
    <n v="79.86"/>
    <n v="78.849999999999994"/>
    <n v="77.839999999999989"/>
    <m/>
  </r>
  <r>
    <s v="6366-1"/>
    <x v="810"/>
    <s v="Barry Lonsdale"/>
    <s v="Macquarie Centre Cnr Herring Road &amp; Waterloo Road,Macquarie Park"/>
    <x v="0"/>
    <s v="NSW"/>
    <x v="3"/>
    <s v="Nicholas Fernandes"/>
    <s v="Not Specified"/>
    <s v="Smiths General Use 3-Ring Binders"/>
    <x v="0"/>
    <s v="Wrap Bag"/>
    <s v="Regular Air"/>
    <d v="2016-06-03T00:00:00"/>
    <s v="$1.18"/>
    <s v="$1.88"/>
    <s v="$0.70"/>
    <n v="1"/>
    <s v="$63.00"/>
    <n v="0.1"/>
    <s v="$0.74"/>
    <s v="$63.36"/>
    <s v="$1.49"/>
    <s v="$60.96"/>
    <n v="63.36"/>
    <n v="60.96"/>
    <n v="2.3999999999999986"/>
    <n v="1.49"/>
    <n v="0.74"/>
    <n v="61.71"/>
    <n v="1.88"/>
    <n v="2.63"/>
    <n v="1.1399999999999999"/>
    <n v="-0.35000000000000009"/>
    <m/>
  </r>
  <r>
    <s v="6367-1"/>
    <x v="748"/>
    <s v="Jeremy Pistek"/>
    <s v="85-113 Dunning Ave,Roseberry"/>
    <x v="0"/>
    <s v="NSW"/>
    <x v="0"/>
    <s v="Mihael Khan"/>
    <s v="High"/>
    <s v="Artisan Hi-Liter Comfort Grip Fluorescent Highlighter, Yellow Ink"/>
    <x v="2"/>
    <s v="Small Pack"/>
    <s v="Regular Air"/>
    <d v="2017-01-25T00:00:00"/>
    <s v="$1.05"/>
    <s v="$1.95"/>
    <s v="$0.90"/>
    <n v="43"/>
    <s v="$69.30"/>
    <n v="0"/>
    <s v="$2.77"/>
    <s v="$66.53"/>
    <s v="$1.63"/>
    <s v="$67.23"/>
    <n v="66.53"/>
    <n v="67.23"/>
    <n v="-0.70000000000000284"/>
    <n v="1.63"/>
    <n v="2.77"/>
    <n v="66.09"/>
    <n v="1.95"/>
    <n v="82.71"/>
    <n v="81.08"/>
    <n v="79.45"/>
    <m/>
  </r>
  <r>
    <s v="6367-1"/>
    <x v="748"/>
    <s v="Jeremy Pistek"/>
    <s v="85-113 Dunning Ave,Roseberry"/>
    <x v="0"/>
    <s v="NSW"/>
    <x v="3"/>
    <s v="Mihael Khan"/>
    <s v="Not Specified"/>
    <s v="Artisan Hi-Liter Fluorescent Desk Style Markers"/>
    <x v="1"/>
    <s v="Jumbo Drum"/>
    <s v="Delivery Truck"/>
    <d v="2017-01-25T00:00:00"/>
    <s v="$1.76"/>
    <s v="$3.38"/>
    <s v="$1.62"/>
    <n v="38"/>
    <s v="$69.30"/>
    <n v="0"/>
    <s v="$2.77"/>
    <s v="$66.53"/>
    <s v="$0.85"/>
    <s v="$67.23"/>
    <n v="66.53"/>
    <n v="67.23"/>
    <n v="-0.70000000000000284"/>
    <n v="0.85"/>
    <n v="2.77"/>
    <n v="65.31"/>
    <n v="3.38"/>
    <n v="126.52"/>
    <n v="125.67"/>
    <n v="124.82000000000001"/>
    <m/>
  </r>
  <r>
    <s v="6368-1"/>
    <x v="846"/>
    <s v="Katrina Edelman"/>
    <s v="Westfield Miranda, 600 Kingsway,Miranda"/>
    <x v="0"/>
    <s v="NSW"/>
    <x v="1"/>
    <s v="Preston Senome"/>
    <s v="Not Specified"/>
    <s v="1726 Digital Answering Machine"/>
    <x v="0"/>
    <s v="Small Pack"/>
    <s v="Regular Air"/>
    <d v="2015-08-31T00:00:00"/>
    <s v="$8.82"/>
    <s v="$20.99"/>
    <s v="$12.17"/>
    <n v="44"/>
    <s v="$144.90"/>
    <n v="0.06"/>
    <s v="$4.39"/>
    <s v="$136.01"/>
    <s v="$4.81"/>
    <s v="$147.69"/>
    <n v="136.01"/>
    <n v="147.69"/>
    <n v="-11.680000000000007"/>
    <n v="4.8099999999999996"/>
    <n v="4.3899999999999997"/>
    <n v="148.11000000000001"/>
    <n v="20.99"/>
    <n v="923.9799999999999"/>
    <n v="919.17"/>
    <n v="914.36"/>
    <m/>
  </r>
  <r>
    <s v="6369-1"/>
    <x v="695"/>
    <s v="Dan Campbell"/>
    <s v="1/173-179 Bronte Rd,Waverley"/>
    <x v="0"/>
    <s v="NSW"/>
    <x v="2"/>
    <s v="Leighton Forrest"/>
    <s v="Medium"/>
    <s v="Artisan 487 Labels"/>
    <x v="0"/>
    <s v="Wrap Bag"/>
    <s v="Regular Air"/>
    <d v="2016-09-21T00:00:00"/>
    <s v="$2.29"/>
    <s v="$3.69"/>
    <s v="$1.40"/>
    <n v="48"/>
    <s v="$47.97"/>
    <n v="7.0000000000000007E-2"/>
    <s v="$1.92"/>
    <s v="$46.05"/>
    <s v="$0.50"/>
    <s v="$46.55"/>
    <n v="46.05"/>
    <n v="46.55"/>
    <n v="-0.5"/>
    <n v="0.5"/>
    <n v="1.92"/>
    <n v="45.129999999999995"/>
    <n v="3.69"/>
    <n v="175.70000000000002"/>
    <n v="175.20000000000002"/>
    <n v="174.70000000000002"/>
    <m/>
  </r>
  <r>
    <s v="6370-1"/>
    <x v="432"/>
    <s v="Lindsay Shagiari"/>
    <s v="5/250 Old Northern Road,Castle Hill"/>
    <x v="0"/>
    <s v="NSW"/>
    <x v="1"/>
    <s v="Nicholas Fernandes"/>
    <s v="High"/>
    <s v="Bagged Rubber Bands"/>
    <x v="1"/>
    <s v="Small Box"/>
    <s v="Regular Air"/>
    <d v="2016-08-24T00:00:00"/>
    <s v="$0.24"/>
    <s v="$1.26"/>
    <s v="$1.02"/>
    <n v="36"/>
    <s v="$42.84"/>
    <n v="0"/>
    <s v="$0.00"/>
    <s v="$42.84"/>
    <s v="$0.70"/>
    <s v="$43.54"/>
    <n v="42.84"/>
    <n v="43.54"/>
    <n v="-0.69999999999999574"/>
    <n v="0.7"/>
    <n v="0"/>
    <n v="44.24"/>
    <n v="1.26"/>
    <n v="46.06"/>
    <n v="45.36"/>
    <n v="44.66"/>
    <m/>
  </r>
  <r>
    <s v="6372-1"/>
    <x v="695"/>
    <s v="Dan Campbell"/>
    <s v="1/173-179 Bronte Rd,Waverley"/>
    <x v="0"/>
    <s v="NSW"/>
    <x v="0"/>
    <s v="Leighton Forrest"/>
    <s v="High"/>
    <s v="Wirebound Voice Message Log Book"/>
    <x v="0"/>
    <s v="Small Pack"/>
    <s v="Regular Air"/>
    <d v="2016-09-21T00:00:00"/>
    <s v="$2.90"/>
    <s v="$4.76"/>
    <s v="$1.86"/>
    <n v="48"/>
    <s v="$47.97"/>
    <n v="0.02"/>
    <s v="$1.92"/>
    <s v="$86.65"/>
    <s v="$0.88"/>
    <s v="$97.43"/>
    <n v="86.65"/>
    <n v="97.43"/>
    <n v="-10.780000000000001"/>
    <n v="0.88"/>
    <n v="1.92"/>
    <n v="96.39"/>
    <n v="4.76"/>
    <n v="227.44"/>
    <n v="226.56"/>
    <n v="225.68"/>
    <m/>
  </r>
  <r>
    <s v="6374-1"/>
    <x v="757"/>
    <s v="Roy Phan"/>
    <s v="506 Swan Street,Richmond"/>
    <x v="1"/>
    <s v="VIC"/>
    <x v="0"/>
    <s v="Connor Betts"/>
    <s v="High"/>
    <s v="Apex Preferred Stainless Steel Scissors"/>
    <x v="0"/>
    <s v="Wrap Bag"/>
    <s v="Regular Air"/>
    <d v="2016-11-01T00:00:00"/>
    <s v="$2.50"/>
    <s v="$5.68"/>
    <s v="$3.18"/>
    <n v="13"/>
    <s v="$2,193.74"/>
    <n v="0.06"/>
    <s v="$1,343.38"/>
    <s v="$200.82"/>
    <s v="$3.60"/>
    <s v="$209.06"/>
    <n v="200.82"/>
    <n v="209.06"/>
    <n v="-8.2400000000000091"/>
    <n v="3.6"/>
    <n v="1343.38"/>
    <n v="-1130.72"/>
    <n v="5.68"/>
    <n v="-1265.9400000000003"/>
    <n v="-1269.5400000000002"/>
    <n v="-1273.1400000000001"/>
    <m/>
  </r>
  <r>
    <s v="6376-1"/>
    <x v="596"/>
    <s v="Cynthia Arntzen"/>
    <s v="Hoyts Entertainment Quarter 122 Lang Road,Moore Park"/>
    <x v="0"/>
    <s v="NSW"/>
    <x v="0"/>
    <s v="Tina Carlton"/>
    <s v="High"/>
    <s v="Pizazz Colored Pencils"/>
    <x v="0"/>
    <s v="Wrap Bag"/>
    <s v="Regular Air"/>
    <d v="2017-01-06T00:00:00"/>
    <s v="$1.76"/>
    <s v="$2.94"/>
    <s v="$1.18"/>
    <n v="12"/>
    <s v="$41.98"/>
    <n v="0.1"/>
    <s v="$0.45"/>
    <s v="$41.56"/>
    <s v="$0.81"/>
    <s v="$46.93"/>
    <n v="41.56"/>
    <n v="46.93"/>
    <n v="-5.3699999999999974"/>
    <n v="0.81"/>
    <n v="0.45"/>
    <n v="47.29"/>
    <n v="2.94"/>
    <n v="35.64"/>
    <n v="34.83"/>
    <n v="34.019999999999996"/>
    <m/>
  </r>
  <r>
    <s v="6376-1"/>
    <x v="414"/>
    <s v="Joy Daniels"/>
    <s v="12 Princess Hwy,Sylvania"/>
    <x v="0"/>
    <s v="NSW"/>
    <x v="1"/>
    <s v="Nicholas Fernandes"/>
    <s v="High"/>
    <s v="Colored Envelopes"/>
    <x v="0"/>
    <s v="Small Box"/>
    <s v="Regular Air"/>
    <d v="2017-02-05T00:00:00"/>
    <s v="$2.25"/>
    <s v="$3.69"/>
    <s v="$1.44"/>
    <n v="36"/>
    <s v="$41.69"/>
    <n v="0.05"/>
    <s v="$4.00"/>
    <s v="$35.39"/>
    <s v="$2.50"/>
    <s v="$39.90"/>
    <n v="35.39"/>
    <n v="39.9"/>
    <n v="-4.509999999999998"/>
    <n v="2.5"/>
    <n v="4"/>
    <n v="38.4"/>
    <n v="3.69"/>
    <n v="131.34"/>
    <n v="128.84"/>
    <n v="126.34"/>
    <m/>
  </r>
  <r>
    <s v="6376-1"/>
    <x v="776"/>
    <s v="Emily Grady"/>
    <s v="359 Crown Street,Surry Hills"/>
    <x v="0"/>
    <s v="NSW"/>
    <x v="3"/>
    <s v="Phoebe Gour"/>
    <s v="Low"/>
    <s v="Colored Envelopes"/>
    <x v="1"/>
    <s v="Small Box"/>
    <s v="Regular Air"/>
    <d v="2016-08-20T00:00:00"/>
    <s v="$2.25"/>
    <s v="$3.69"/>
    <s v="$1.44"/>
    <n v="12"/>
    <s v="$59.04"/>
    <n v="0.04"/>
    <s v="$1.18"/>
    <s v="$57.86"/>
    <s v="$2.50"/>
    <s v="$60.36"/>
    <n v="57.86"/>
    <n v="60.36"/>
    <n v="-2.5"/>
    <n v="2.5"/>
    <n v="1.18"/>
    <n v="61.68"/>
    <n v="3.69"/>
    <n v="45.6"/>
    <n v="43.1"/>
    <n v="40.6"/>
    <m/>
  </r>
  <r>
    <s v="6376-1"/>
    <x v="839"/>
    <s v="Matthew Grinstein"/>
    <s v="105 Pitt St,Sydney"/>
    <x v="0"/>
    <s v="NSW"/>
    <x v="3"/>
    <s v="Charlie Bui"/>
    <s v="Not Specified"/>
    <s v="Pizazz Drawing Pencil Set"/>
    <x v="0"/>
    <s v="Small Box"/>
    <s v="Regular Air"/>
    <d v="2016-11-29T00:00:00"/>
    <s v="$1.53"/>
    <s v="$2.78"/>
    <s v="$1.25"/>
    <n v="50"/>
    <s v="$14.82"/>
    <n v="0.02"/>
    <s v="$1.48"/>
    <s v="$14.66"/>
    <s v="$1.34"/>
    <s v="$14.62"/>
    <n v="14.66"/>
    <n v="14.62"/>
    <n v="4.0000000000000924E-2"/>
    <n v="1.34"/>
    <n v="1.48"/>
    <n v="14.479999999999999"/>
    <n v="2.78"/>
    <n v="138.86000000000001"/>
    <n v="137.52000000000001"/>
    <n v="136.18"/>
    <m/>
  </r>
  <r>
    <s v="6376-1"/>
    <x v="432"/>
    <s v="Kelly Williams"/>
    <s v="499-501 Lygon Street,Carlton North"/>
    <x v="1"/>
    <s v="VIC"/>
    <x v="0"/>
    <s v="Yvette Biti"/>
    <s v="Low"/>
    <s v="Pizazz Drawing Pencil Set"/>
    <x v="0"/>
    <s v="Wrap Bag"/>
    <s v="Regular Air"/>
    <d v="2016-08-25T00:00:00"/>
    <s v="$1.53"/>
    <s v="$2.78"/>
    <s v="$1.25"/>
    <n v="17"/>
    <s v="$64.00"/>
    <n v="0.09"/>
    <s v="$2.64"/>
    <s v="$63.36"/>
    <s v="$1.34"/>
    <s v="$62.93"/>
    <n v="63.36"/>
    <n v="62.93"/>
    <n v="0.42999999999999972"/>
    <n v="1.34"/>
    <n v="2.64"/>
    <n v="61.629999999999995"/>
    <n v="2.78"/>
    <n v="45.96"/>
    <n v="44.62"/>
    <n v="43.279999999999994"/>
    <m/>
  </r>
  <r>
    <s v="6377-1"/>
    <x v="723"/>
    <s v="Ed Ludwig"/>
    <s v="221 Barkly St,St Kilda"/>
    <x v="1"/>
    <s v="VIC"/>
    <x v="1"/>
    <s v="Yvette Biti"/>
    <s v="Medium"/>
    <s v="Smiths Bulldog Clip"/>
    <x v="0"/>
    <s v="Small Box"/>
    <s v="Regular Air"/>
    <d v="2016-08-25T00:00:00"/>
    <s v="$2.31"/>
    <s v="$3.78"/>
    <s v="$1.47"/>
    <n v="44"/>
    <s v="$105.84"/>
    <n v="0.09"/>
    <s v="$6.35"/>
    <s v="$99.49"/>
    <s v="$0.71"/>
    <s v="$100.20"/>
    <n v="99.49"/>
    <n v="100.2"/>
    <n v="-0.71000000000000796"/>
    <n v="0.71"/>
    <n v="6.35"/>
    <n v="94.56"/>
    <n v="3.78"/>
    <n v="160.68"/>
    <n v="159.97"/>
    <n v="159.26"/>
    <m/>
  </r>
  <r>
    <s v="6377-1"/>
    <x v="723"/>
    <s v="Ed Ludwig"/>
    <s v="221 Barkly St,St Kilda"/>
    <x v="1"/>
    <s v="VIC"/>
    <x v="3"/>
    <s v="Yvette Biti"/>
    <s v="Medium"/>
    <s v="Smiths Bulldog Clip"/>
    <x v="0"/>
    <s v="Small Box"/>
    <s v="Express Air"/>
    <d v="2016-08-25T00:00:00"/>
    <s v="$2.31"/>
    <s v="$3.78"/>
    <s v="$1.47"/>
    <n v="2"/>
    <s v="$105.84"/>
    <n v="0.01"/>
    <s v="$6.35"/>
    <s v="$99.49"/>
    <s v="$0.71"/>
    <s v="$104.20"/>
    <n v="99.49"/>
    <n v="104.2"/>
    <n v="-4.710000000000008"/>
    <n v="0.71"/>
    <n v="6.35"/>
    <n v="98.56"/>
    <n v="3.78"/>
    <n v="1.92"/>
    <n v="1.21"/>
    <n v="0.5"/>
    <m/>
  </r>
  <r>
    <s v="6377-1"/>
    <x v="784"/>
    <s v="Ruben Dartt"/>
    <s v="188 Pitt Street,Sydney"/>
    <x v="0"/>
    <s v="NSW"/>
    <x v="1"/>
    <s v="Tina Carlton"/>
    <s v="High"/>
    <s v="Office Shears by Apex"/>
    <x v="1"/>
    <s v="Medium Box"/>
    <s v="Regular Air"/>
    <d v="2016-03-31T00:00:00"/>
    <s v="$0.94"/>
    <s v="$2.08"/>
    <s v="$1.14"/>
    <n v="24"/>
    <s v="$48.85"/>
    <n v="0.01"/>
    <s v="$4.04"/>
    <s v="$48.95"/>
    <s v="$2.56"/>
    <s v="$49.25"/>
    <n v="48.95"/>
    <n v="49.25"/>
    <n v="-0.29999999999999716"/>
    <n v="2.56"/>
    <n v="4.04"/>
    <n v="47.77"/>
    <n v="2.08"/>
    <n v="48.440000000000005"/>
    <n v="45.88"/>
    <n v="43.32"/>
    <m/>
  </r>
  <r>
    <s v="6379-1"/>
    <x v="788"/>
    <s v="Maria Zettner"/>
    <s v="523 King St,Newtown"/>
    <x v="0"/>
    <s v="NSW"/>
    <x v="0"/>
    <s v="Aanya Zhang"/>
    <s v="Medium"/>
    <s v="PastelOcean Color Pencil Set"/>
    <x v="0"/>
    <s v="Wrap Bag"/>
    <s v="Regular Air"/>
    <d v="2016-08-25T00:00:00"/>
    <s v="$11.11"/>
    <s v="$19.84"/>
    <s v="$8.73"/>
    <n v="2"/>
    <s v="$436.48"/>
    <n v="0.1"/>
    <s v="$26.19"/>
    <s v="$410.29"/>
    <s v="$4.10"/>
    <s v="$414.39"/>
    <n v="410.29"/>
    <n v="414.39"/>
    <n v="-4.0999999999999659"/>
    <n v="4.0999999999999996"/>
    <n v="26.19"/>
    <n v="392.3"/>
    <n v="19.84"/>
    <n v="17.589999999999996"/>
    <n v="13.489999999999998"/>
    <n v="9.3899999999999988"/>
    <m/>
  </r>
  <r>
    <s v="6379-1"/>
    <x v="559"/>
    <s v="Raymond Book"/>
    <s v="Shop 1, 186-190 Church Street,Parramatta;46a Macleay Street,Potts Point"/>
    <x v="0"/>
    <s v="NSW"/>
    <x v="1"/>
    <s v="Mihael Khan"/>
    <s v="High"/>
    <s v="Artisan Poly Binder Pockets"/>
    <x v="0"/>
    <s v="Small Box"/>
    <s v="Regular Air"/>
    <d v="2015-08-12T00:00:00"/>
    <s v="$2.26"/>
    <s v="$3.58"/>
    <s v="$1.32"/>
    <n v="3"/>
    <s v="$111.86"/>
    <n v="0.08"/>
    <s v="$4.47"/>
    <s v="$107.39"/>
    <s v="$5.47"/>
    <s v="$111.43"/>
    <n v="107.39"/>
    <n v="111.43"/>
    <n v="-4.0400000000000063"/>
    <n v="5.47"/>
    <n v="4.47"/>
    <n v="112.43"/>
    <n v="3.58"/>
    <n v="11.74"/>
    <n v="6.2700000000000005"/>
    <n v="0.80000000000000071"/>
    <m/>
  </r>
  <r>
    <s v="6379-1"/>
    <x v="788"/>
    <s v="Maria Zettner"/>
    <s v="523 King St,Newtown"/>
    <x v="0"/>
    <s v="NSW"/>
    <x v="1"/>
    <s v="Aanya Zhang"/>
    <s v="Low"/>
    <s v="PastelOcean Color Pencil Set"/>
    <x v="0"/>
    <s v="Small Pack"/>
    <s v="Regular Air"/>
    <d v="2016-08-25T00:00:00"/>
    <s v="$11.11"/>
    <s v="$19.84"/>
    <s v="$8.73"/>
    <n v="36"/>
    <s v="$436.48"/>
    <n v="0.01"/>
    <s v="$26.19"/>
    <s v="$410.29"/>
    <s v="$4.10"/>
    <s v="$414.39"/>
    <n v="410.29"/>
    <n v="414.39"/>
    <n v="-4.0999999999999659"/>
    <n v="4.0999999999999996"/>
    <n v="26.19"/>
    <n v="392.3"/>
    <n v="19.84"/>
    <n v="692.15"/>
    <n v="688.05"/>
    <n v="683.94999999999993"/>
    <m/>
  </r>
  <r>
    <s v="6379-1"/>
    <x v="807"/>
    <s v="Tracy Collins"/>
    <s v="Crown Complex,Southbank"/>
    <x v="1"/>
    <s v="VIC"/>
    <x v="2"/>
    <s v="Yvette Biti"/>
    <s v="High"/>
    <s v="Artisan Flip-Chart Easel Binder, Black"/>
    <x v="0"/>
    <s v="Wrap Bag"/>
    <s v="Regular Air"/>
    <d v="2016-04-16T00:00:00"/>
    <s v="$13.88"/>
    <s v="$22.38"/>
    <s v="$8.50"/>
    <n v="31"/>
    <s v="$243.29"/>
    <n v="0.09"/>
    <s v="$2.48"/>
    <s v="$244.70"/>
    <s v="$15.10"/>
    <s v="$258.34"/>
    <n v="244.7"/>
    <n v="258.33999999999997"/>
    <n v="-13.639999999999986"/>
    <n v="15.1"/>
    <n v="2.48"/>
    <n v="270.95999999999998"/>
    <n v="22.38"/>
    <n v="706.4"/>
    <n v="691.3"/>
    <n v="676.19999999999993"/>
    <m/>
  </r>
  <r>
    <s v="6382-1"/>
    <x v="534"/>
    <s v="Toby Carlisle"/>
    <s v="6/15 Cross Street,Double Bay"/>
    <x v="0"/>
    <s v="NSW"/>
    <x v="2"/>
    <s v="Leighton Forrest"/>
    <s v="Not Specified"/>
    <s v="Smiths SlimLine Pencil Sharpener"/>
    <x v="0"/>
    <s v="Wrap Bag"/>
    <s v="Express Air"/>
    <d v="2016-04-26T00:00:00"/>
    <s v="$4.79"/>
    <s v="$11.97"/>
    <s v="$7.18"/>
    <n v="23"/>
    <s v="$281.04"/>
    <n v="7.0000000000000007E-2"/>
    <s v="$18.28"/>
    <s v="$267.52"/>
    <s v="$5.81"/>
    <s v="$274.03"/>
    <n v="267.52"/>
    <n v="274.02999999999997"/>
    <n v="-6.5099999999999909"/>
    <n v="5.81"/>
    <n v="18.28"/>
    <n v="261.55999999999995"/>
    <n v="11.97"/>
    <n v="262.83999999999997"/>
    <n v="257.02999999999997"/>
    <n v="251.21999999999997"/>
    <m/>
  </r>
  <r>
    <s v="6382-1"/>
    <x v="771"/>
    <s v="Dean Percer"/>
    <s v="221 Barkly St,St Kilda"/>
    <x v="1"/>
    <s v="VIC"/>
    <x v="3"/>
    <s v="Yvette Biti"/>
    <s v="High"/>
    <s v="DrawIt Colored Pencils, 48-Color Set"/>
    <x v="0"/>
    <s v="Small Box"/>
    <s v="Regular Air"/>
    <d v="2016-08-04T00:00:00"/>
    <s v="$21.56"/>
    <s v="$36.55"/>
    <s v="$14.99"/>
    <n v="18"/>
    <s v="$1,683.52"/>
    <n v="0.04"/>
    <s v="$66.54"/>
    <s v="$1,598.98"/>
    <s v="$13.89"/>
    <s v="$1,508.95"/>
    <n v="1598.98"/>
    <n v="1508.95"/>
    <n v="90.029999999999973"/>
    <n v="13.89"/>
    <n v="66.540000000000006"/>
    <n v="1456.3000000000002"/>
    <n v="36.549999999999997"/>
    <n v="605.25"/>
    <n v="591.36"/>
    <n v="577.47"/>
    <m/>
  </r>
  <r>
    <s v="6382-1"/>
    <x v="177"/>
    <s v="Art Foster"/>
    <s v="Westfield Parramatta,Parramatta"/>
    <x v="0"/>
    <s v="NSW"/>
    <x v="3"/>
    <s v="Stevie Bacata"/>
    <s v="Critical"/>
    <s v="Artisan Durable Poly Binders"/>
    <x v="0"/>
    <s v="Small Box"/>
    <s v="Regular Air"/>
    <d v="2017-02-07T00:00:00"/>
    <s v="$3.37"/>
    <s v="$5.53"/>
    <s v="$2.16"/>
    <n v="41"/>
    <s v="$41.96"/>
    <n v="0.04"/>
    <s v="$0.42"/>
    <s v="$41.54"/>
    <s v="$6.98"/>
    <s v="$43.03"/>
    <n v="41.54"/>
    <n v="43.03"/>
    <n v="-1.490000000000002"/>
    <n v="6.98"/>
    <n v="0.42"/>
    <n v="49.59"/>
    <n v="5.53"/>
    <n v="233.29000000000002"/>
    <n v="226.31000000000003"/>
    <n v="219.33000000000004"/>
    <m/>
  </r>
  <r>
    <s v="6382-1"/>
    <x v="432"/>
    <s v="Jasper Cacioppo"/>
    <s v="24 Addison Rd,Marrickville"/>
    <x v="0"/>
    <s v="NSW"/>
    <x v="3"/>
    <s v="Radhya Staples"/>
    <s v="Critical"/>
    <s v="Pizazz Drawing Pencil Set"/>
    <x v="0"/>
    <s v="Wrap Bag"/>
    <s v="Express Air"/>
    <d v="2016-09-02T00:00:00"/>
    <s v="$1.53"/>
    <s v="$2.78"/>
    <s v="$1.25"/>
    <n v="41"/>
    <s v="$88.74"/>
    <n v="0.1"/>
    <s v="$0.00"/>
    <s v="$88.74"/>
    <s v="$1.34"/>
    <s v="$89.24"/>
    <n v="88.74"/>
    <n v="89.24"/>
    <n v="-0.5"/>
    <n v="1.34"/>
    <n v="0"/>
    <n v="90.58"/>
    <n v="2.78"/>
    <n v="115.32"/>
    <n v="113.97999999999999"/>
    <n v="112.63999999999999"/>
    <m/>
  </r>
  <r>
    <s v="6382-1"/>
    <x v="727"/>
    <s v="Arthur Prichep"/>
    <s v="Sydney Fish Market, Bank Street, Sydney"/>
    <x v="0"/>
    <s v="NSW"/>
    <x v="1"/>
    <s v="Phoebe Gour"/>
    <s v="Low"/>
    <s v="Artisan Binder Labels"/>
    <x v="0"/>
    <s v="Wrap Bag"/>
    <s v="Regular Air"/>
    <d v="2016-06-17T00:00:00"/>
    <s v="$2.45"/>
    <s v="$3.89"/>
    <s v="$1.44"/>
    <n v="46"/>
    <s v="$25.76"/>
    <n v="0.04"/>
    <s v="$2.08"/>
    <s v="$25.52"/>
    <s v="$7.01"/>
    <s v="$26.43"/>
    <n v="25.52"/>
    <n v="26.43"/>
    <n v="-0.91000000000000014"/>
    <n v="7.01"/>
    <n v="2.08"/>
    <n v="31.36"/>
    <n v="3.89"/>
    <n v="183.86999999999998"/>
    <n v="176.85999999999999"/>
    <n v="169.85"/>
    <m/>
  </r>
  <r>
    <s v="6383-1"/>
    <x v="817"/>
    <s v="Pete Armstrong"/>
    <s v="506 Swan Street,Richmond"/>
    <x v="1"/>
    <s v="VIC"/>
    <x v="0"/>
    <s v="Connor Betts"/>
    <s v="Medium"/>
    <s v="Bagged Rubber Bands"/>
    <x v="1"/>
    <s v="Small Box"/>
    <s v="Regular Air"/>
    <d v="2016-08-18T00:00:00"/>
    <s v="$0.24"/>
    <s v="$1.26"/>
    <s v="$1.02"/>
    <n v="22"/>
    <s v="$32.20"/>
    <n v="7.0000000000000007E-2"/>
    <s v="$0.37"/>
    <s v="$32.65"/>
    <s v="$0.70"/>
    <s v="$33.34"/>
    <n v="32.65"/>
    <n v="33.340000000000003"/>
    <n v="-0.69000000000000483"/>
    <n v="0.7"/>
    <n v="0.37"/>
    <n v="33.670000000000009"/>
    <n v="1.26"/>
    <n v="28.049999999999997"/>
    <n v="27.349999999999998"/>
    <n v="26.65"/>
    <m/>
  </r>
  <r>
    <s v="6384-1"/>
    <x v="618"/>
    <s v="Nicole Brennan"/>
    <s v="310 Wattle St,Ultimo"/>
    <x v="0"/>
    <s v="NSW"/>
    <x v="3"/>
    <s v="Aanya Zhang"/>
    <s v="Medium"/>
    <s v="HFX LaserJet 3310 Copier"/>
    <x v="0"/>
    <s v="Small Pack"/>
    <s v="Express Air"/>
    <d v="2016-07-30T00:00:00"/>
    <s v="$377.99"/>
    <s v="$599.99"/>
    <s v="$222.00"/>
    <n v="11"/>
    <s v="$9,599.84"/>
    <n v="0.08"/>
    <s v="$0.00"/>
    <s v="$9,599.84"/>
    <s v="$24.49"/>
    <s v="$9,624.33"/>
    <n v="9599.84"/>
    <n v="9624.33"/>
    <n v="-24.489999999999782"/>
    <n v="24.49"/>
    <n v="0"/>
    <n v="9648.82"/>
    <n v="599.99"/>
    <n v="6624.38"/>
    <n v="6599.89"/>
    <n v="6575.4000000000005"/>
    <m/>
  </r>
  <r>
    <s v="6384-1"/>
    <x v="70"/>
    <s v="Harold Pawlan"/>
    <s v="180 High Street,Windsor"/>
    <x v="1"/>
    <s v="VIC"/>
    <x v="3"/>
    <s v="Connor Betts"/>
    <s v="Low"/>
    <s v="HFX LaserJet 3310 Copier"/>
    <x v="1"/>
    <s v="Small Box"/>
    <s v="Regular Air"/>
    <d v="2015-03-16T00:00:00"/>
    <s v="$377.99"/>
    <s v="$599.99"/>
    <s v="$222.00"/>
    <n v="14"/>
    <s v="$8,198.84"/>
    <n v="0.03"/>
    <s v="$0.00"/>
    <s v="$9,599.84"/>
    <s v="$24.49"/>
    <s v="$9,624.33"/>
    <n v="9599.84"/>
    <n v="9624.33"/>
    <n v="-24.489999999999782"/>
    <n v="24.49"/>
    <n v="0"/>
    <n v="9648.82"/>
    <n v="599.99"/>
    <n v="8424.35"/>
    <n v="8399.86"/>
    <n v="8375.3700000000008"/>
    <m/>
  </r>
  <r>
    <s v="6384-1"/>
    <x v="754"/>
    <s v="Andrew Allen"/>
    <s v="2/797 Botany Rd,Rosebery"/>
    <x v="0"/>
    <s v="NSW"/>
    <x v="0"/>
    <s v="Samantha Chairs"/>
    <s v="Low"/>
    <s v="HFX LaserJet 3310 Copier"/>
    <x v="0"/>
    <s v="Small Box"/>
    <s v="Regular Air"/>
    <d v="2016-03-17T00:00:00"/>
    <s v="$377.99"/>
    <s v="$599.99"/>
    <s v="$222.00"/>
    <n v="38"/>
    <s v="$9,299.84"/>
    <n v="0.03"/>
    <s v="$0.00"/>
    <s v="$9,599.84"/>
    <s v="$24.49"/>
    <s v="$9,624.33"/>
    <n v="9599.84"/>
    <n v="9624.33"/>
    <n v="-24.489999999999782"/>
    <n v="24.49"/>
    <n v="0"/>
    <n v="9648.82"/>
    <n v="599.99"/>
    <n v="22824.11"/>
    <n v="22799.62"/>
    <n v="22775.129999999997"/>
    <m/>
  </r>
  <r>
    <s v="6384-1"/>
    <x v="793"/>
    <s v="Patt Bawkins"/>
    <m/>
    <x v="0"/>
    <s v="NSW"/>
    <x v="0"/>
    <s v="Tina Carlton"/>
    <s v="High"/>
    <s v="HFX LaserJet 3310 Copier"/>
    <x v="0"/>
    <s v="Small Box"/>
    <s v="Regular Air"/>
    <d v="2016-04-29T00:00:00"/>
    <s v="$377.99"/>
    <s v="$599.99"/>
    <s v="$222.00"/>
    <n v="47"/>
    <s v="$9,599.84"/>
    <n v="0"/>
    <s v="$0.00"/>
    <s v="$9,599.84"/>
    <s v="$24.49"/>
    <s v="$9,624.33"/>
    <n v="9599.84"/>
    <n v="9624.33"/>
    <n v="-24.489999999999782"/>
    <n v="24.49"/>
    <n v="0"/>
    <n v="9648.82"/>
    <n v="599.99"/>
    <n v="28224.02"/>
    <n v="28199.53"/>
    <n v="28175.039999999997"/>
    <m/>
  </r>
  <r>
    <s v="6384-1"/>
    <x v="729"/>
    <s v="Dave Hallsten"/>
    <s v="1 John St,Waterloo"/>
    <x v="0"/>
    <s v="NSW"/>
    <x v="2"/>
    <s v="Charlie Bui"/>
    <s v="High"/>
    <s v="HFX LaserJet 3310 Copier"/>
    <x v="0"/>
    <s v="Wrap Bag"/>
    <s v="Regular Air"/>
    <d v="2016-08-20T00:00:00"/>
    <s v="$377.99"/>
    <s v="$599.99"/>
    <s v="$222.00"/>
    <n v="33"/>
    <s v="$9,799.84"/>
    <n v="0"/>
    <s v="$0.00"/>
    <s v="$9,599.84"/>
    <s v="$24.49"/>
    <s v="$9,624.33"/>
    <n v="9599.84"/>
    <n v="9624.33"/>
    <n v="-24.489999999999782"/>
    <n v="24.49"/>
    <n v="0"/>
    <n v="9648.82"/>
    <n v="599.99"/>
    <n v="19824.160000000003"/>
    <n v="19799.670000000002"/>
    <n v="19775.18"/>
    <m/>
  </r>
  <r>
    <s v="6384-1"/>
    <x v="676"/>
    <s v="Sung Shariari"/>
    <s v="6/15 Cross Street,Double Bay"/>
    <x v="0"/>
    <s v="NSW"/>
    <x v="2"/>
    <s v="Leighton Forrest"/>
    <s v="High"/>
    <s v="HFX LaserJet 3310 Copier"/>
    <x v="1"/>
    <s v="Small Box"/>
    <s v="Regular Air"/>
    <d v="2016-08-13T00:00:00"/>
    <s v="$377.99"/>
    <s v="$599.99"/>
    <s v="$222.00"/>
    <n v="40"/>
    <s v="$9,599.84"/>
    <n v="0.03"/>
    <s v="$0.00"/>
    <s v="$9,599.84"/>
    <s v="$24.49"/>
    <s v="$9,624.33"/>
    <n v="9599.84"/>
    <n v="9624.33"/>
    <n v="-24.489999999999782"/>
    <n v="24.49"/>
    <n v="0"/>
    <n v="9648.82"/>
    <n v="599.99"/>
    <n v="24024.09"/>
    <n v="23999.599999999999"/>
    <n v="23975.109999999997"/>
    <m/>
  </r>
  <r>
    <s v="6384-1"/>
    <x v="432"/>
    <s v="Quincy Jones"/>
    <s v="Shop 3/144 Waterloo Road,Greenacre"/>
    <x v="0"/>
    <s v="NSW"/>
    <x v="1"/>
    <s v="Samantha Chairs"/>
    <s v="Critical"/>
    <s v="HFX LaserJet 3310 Copier"/>
    <x v="0"/>
    <s v="Small Box"/>
    <s v="Regular Air"/>
    <d v="2016-08-24T00:00:00"/>
    <s v="$377.99"/>
    <s v="$599.99"/>
    <s v="$222.00"/>
    <n v="39"/>
    <s v="$9,599.84"/>
    <n v="0.08"/>
    <s v="$0.00"/>
    <s v="$9,599.84"/>
    <s v="$24.49"/>
    <s v="$9,624.33"/>
    <n v="9599.84"/>
    <n v="9624.33"/>
    <n v="-24.489999999999782"/>
    <n v="24.49"/>
    <n v="0"/>
    <n v="9648.82"/>
    <n v="599.99"/>
    <n v="23424.100000000002"/>
    <n v="23399.61"/>
    <n v="23375.119999999999"/>
    <m/>
  </r>
  <r>
    <s v="6384-1"/>
    <x v="432"/>
    <s v="Jasper Cacioppo"/>
    <s v="24 Addison Rd,Marrickville"/>
    <x v="0"/>
    <s v="NSW"/>
    <x v="0"/>
    <s v="Radhya Staples"/>
    <s v="Critical"/>
    <s v="HFX LaserJet 3310 Copier"/>
    <x v="1"/>
    <s v="Small Box"/>
    <s v="Regular Air"/>
    <d v="2016-09-02T00:00:00"/>
    <s v="$377.99"/>
    <s v="$599.99"/>
    <s v="$222.00"/>
    <n v="15"/>
    <s v="$9,599.84"/>
    <n v="0.08"/>
    <s v="$0.00"/>
    <s v="$9,599.84"/>
    <s v="$24.49"/>
    <s v="$9,624.33"/>
    <n v="9599.84"/>
    <n v="9624.33"/>
    <n v="-24.489999999999782"/>
    <n v="24.49"/>
    <n v="0"/>
    <n v="9648.82"/>
    <n v="599.99"/>
    <n v="9024.34"/>
    <n v="8999.85"/>
    <n v="8975.36"/>
    <m/>
  </r>
  <r>
    <s v="6384-1"/>
    <x v="811"/>
    <s v="Don Weiss"/>
    <s v="79 Elliott St,Balmain"/>
    <x v="0"/>
    <s v="NSW"/>
    <x v="3"/>
    <s v="Aanya Zhang"/>
    <s v="High"/>
    <s v="UGen Ultra Professional Cordless Optical Suite"/>
    <x v="0"/>
    <s v="Wrap Bag"/>
    <s v="Regular Air"/>
    <d v="2016-04-19T00:00:00"/>
    <s v="$156.50"/>
    <s v="$300.97"/>
    <s v="$144.47"/>
    <n v="16"/>
    <s v="$1,016.52"/>
    <n v="0.1"/>
    <s v="$0.00"/>
    <s v="$1,088.64"/>
    <s v="$7.18"/>
    <s v="$1,012.70"/>
    <n v="1088.6400000000001"/>
    <n v="1012.7"/>
    <n v="75.940000000000055"/>
    <n v="7.18"/>
    <n v="0"/>
    <n v="1019.88"/>
    <n v="300.97000000000003"/>
    <n v="4822.7000000000007"/>
    <n v="4815.5200000000004"/>
    <n v="4808.34"/>
    <m/>
  </r>
  <r>
    <s v="6384-1"/>
    <x v="824"/>
    <s v="Eva Jacobs"/>
    <s v="Westfield 1 Anderson St,Chatswood"/>
    <x v="0"/>
    <s v="NSW"/>
    <x v="0"/>
    <s v="Nicholas Fernandes"/>
    <s v="Critical"/>
    <s v="Artisan 479 Labels"/>
    <x v="0"/>
    <s v="Small Box"/>
    <s v="Regular Air"/>
    <d v="2016-05-23T00:00:00"/>
    <s v="$1.59"/>
    <s v="$2.61"/>
    <s v="$1.02"/>
    <n v="6"/>
    <s v="$31.36"/>
    <n v="0.03"/>
    <s v="$3.52"/>
    <s v="$30.66"/>
    <s v="$0.50"/>
    <s v="$31.06"/>
    <n v="30.66"/>
    <n v="31.06"/>
    <n v="-0.39999999999999858"/>
    <n v="0.5"/>
    <n v="3.52"/>
    <n v="28.04"/>
    <n v="2.61"/>
    <n v="12.64"/>
    <n v="12.14"/>
    <n v="11.64"/>
    <m/>
  </r>
  <r>
    <s v="6385-1"/>
    <x v="432"/>
    <s v="Jasper Cacioppo"/>
    <s v="24 Addison Rd,Marrickville"/>
    <x v="0"/>
    <s v="NSW"/>
    <x v="3"/>
    <s v="Radhya Staples"/>
    <s v="Not Specified"/>
    <s v="EcoTones Memo Sheets"/>
    <x v="0"/>
    <s v="Wrap Bag"/>
    <s v="Regular Air"/>
    <d v="2016-09-02T00:00:00"/>
    <s v="$2.52"/>
    <s v="$4.00"/>
    <s v="$1.48"/>
    <n v="11"/>
    <s v="$97.56"/>
    <n v="7.0000000000000007E-2"/>
    <s v="$0.00"/>
    <s v="$93.66"/>
    <s v="$1.30"/>
    <s v="$96.33"/>
    <n v="93.66"/>
    <n v="96.33"/>
    <n v="-2.6700000000000017"/>
    <n v="1.3"/>
    <n v="0"/>
    <n v="97.63"/>
    <n v="4"/>
    <n v="45.3"/>
    <n v="44"/>
    <n v="42.7"/>
    <m/>
  </r>
  <r>
    <s v="6385-1"/>
    <x v="327"/>
    <s v="John Lucas"/>
    <s v="188 Pitt Street,Sydney"/>
    <x v="0"/>
    <s v="NSW"/>
    <x v="1"/>
    <s v="Tina Carlton"/>
    <s v="Critical"/>
    <s v="Artisan 479 Labels"/>
    <x v="0"/>
    <s v="Small Box"/>
    <s v="Regular Air"/>
    <d v="2016-05-22T00:00:00"/>
    <s v="$1.59"/>
    <s v="$2.61"/>
    <s v="$1.02"/>
    <n v="8"/>
    <s v="$22.32"/>
    <n v="0.02"/>
    <s v="$2.29"/>
    <s v="$21.05"/>
    <s v="$0.50"/>
    <s v="$22.25"/>
    <n v="21.05"/>
    <n v="22.25"/>
    <n v="-1.1999999999999993"/>
    <n v="0.5"/>
    <n v="2.29"/>
    <n v="20.46"/>
    <n v="2.61"/>
    <n v="19.09"/>
    <n v="18.59"/>
    <n v="18.09"/>
    <m/>
  </r>
  <r>
    <s v="6385-1"/>
    <x v="470"/>
    <s v="Bor Prostek"/>
    <s v="120 Hardware St,Melbourne"/>
    <x v="1"/>
    <s v="VIC"/>
    <x v="3"/>
    <s v="Connor Betts"/>
    <s v="Not Specified"/>
    <s v="Office Shears by Apex"/>
    <x v="0"/>
    <s v="Wrap Bag"/>
    <s v="Regular Air"/>
    <d v="2017-02-05T00:00:00"/>
    <s v="$0.94"/>
    <s v="$2.08"/>
    <s v="$1.14"/>
    <n v="1"/>
    <s v="$89.34"/>
    <n v="0.1"/>
    <s v="$3.47"/>
    <s v="$86.88"/>
    <s v="$2.56"/>
    <s v="$88.38"/>
    <n v="86.88"/>
    <n v="88.38"/>
    <n v="-1.5"/>
    <n v="2.56"/>
    <n v="3.47"/>
    <n v="87.47"/>
    <n v="2.08"/>
    <n v="1.17"/>
    <n v="-1.3900000000000001"/>
    <n v="-3.95"/>
    <m/>
  </r>
  <r>
    <s v="6385-1"/>
    <x v="235"/>
    <s v="Thomas Thornton"/>
    <s v="222 Barkly St,St Kilda"/>
    <x v="1"/>
    <s v="VIC"/>
    <x v="1"/>
    <s v="Yvette Biti"/>
    <s v="Critical"/>
    <s v="Artisan 474 Labels"/>
    <x v="0"/>
    <s v="Wrap Bag"/>
    <s v="Regular Air"/>
    <d v="2016-04-24T00:00:00"/>
    <s v="$1.84"/>
    <s v="$2.88"/>
    <s v="$1.04"/>
    <n v="36"/>
    <s v="$81.94"/>
    <n v="0"/>
    <s v="$0.00"/>
    <s v="$82.46"/>
    <s v="$0.99"/>
    <s v="$88.14"/>
    <n v="82.46"/>
    <n v="88.14"/>
    <n v="-5.6800000000000068"/>
    <n v="0.99"/>
    <n v="0"/>
    <n v="89.13"/>
    <n v="2.88"/>
    <n v="104.66999999999999"/>
    <n v="103.67999999999999"/>
    <n v="102.69"/>
    <m/>
  </r>
  <r>
    <s v="6385-1"/>
    <x v="404"/>
    <s v="Christina Vanderzanden"/>
    <s v="188 Pitt Street,Sydney"/>
    <x v="0"/>
    <s v="NSW"/>
    <x v="1"/>
    <s v="Tina Carlton"/>
    <s v="Critical"/>
    <s v="Pizazz Drawing Pencil Set"/>
    <x v="0"/>
    <s v="Wrap Bag"/>
    <s v="Regular Air"/>
    <d v="2016-09-20T00:00:00"/>
    <s v="$1.53"/>
    <s v="$2.78"/>
    <s v="$1.25"/>
    <n v="11"/>
    <s v="$63.36"/>
    <n v="7.0000000000000007E-2"/>
    <s v="$2.76"/>
    <s v="$62.98"/>
    <s v="$1.34"/>
    <s v="$66.28"/>
    <n v="62.98"/>
    <n v="66.28"/>
    <n v="-3.3000000000000043"/>
    <n v="1.34"/>
    <n v="2.76"/>
    <n v="64.86"/>
    <n v="2.78"/>
    <n v="29.16"/>
    <n v="27.82"/>
    <n v="26.48"/>
    <m/>
  </r>
  <r>
    <s v="6385-1"/>
    <x v="726"/>
    <s v="Lindsay Castell"/>
    <s v="Qantas Domestic Terminal,Mascot"/>
    <x v="0"/>
    <s v="NSW"/>
    <x v="3"/>
    <s v="Phoebe Gour"/>
    <s v="Medium"/>
    <s v="Artisan 474 Labels"/>
    <x v="0"/>
    <s v="Wrap Bag"/>
    <s v="Express Air"/>
    <d v="2016-07-01T00:00:00"/>
    <s v="$1.84"/>
    <s v="$2.88"/>
    <s v="$1.04"/>
    <n v="27"/>
    <s v="$87.54"/>
    <n v="0.09"/>
    <s v="$0.00"/>
    <s v="$88.84"/>
    <s v="$0.99"/>
    <s v="$88.24"/>
    <n v="88.84"/>
    <n v="88.24"/>
    <n v="0.60000000000000853"/>
    <n v="0.99"/>
    <n v="0"/>
    <n v="89.22999999999999"/>
    <n v="2.88"/>
    <n v="78.749999999999986"/>
    <n v="77.759999999999991"/>
    <n v="76.77"/>
    <m/>
  </r>
  <r>
    <s v="6385-1"/>
    <x v="832"/>
    <s v="Cindy Chapman"/>
    <s v="53-55 Liverpool St,Sydney"/>
    <x v="0"/>
    <s v="NSW"/>
    <x v="3"/>
    <s v="Tina Carlton"/>
    <s v="Medium"/>
    <s v="Smiths Gold Paper Clips"/>
    <x v="0"/>
    <s v="Small Box"/>
    <s v="Regular Air"/>
    <d v="2016-06-27T00:00:00"/>
    <s v="$1.82"/>
    <s v="$2.98"/>
    <s v="$1.16"/>
    <n v="38"/>
    <s v="$95.36"/>
    <n v="0.03"/>
    <s v="$1.86"/>
    <s v="$93.64"/>
    <s v="$1.58"/>
    <s v="$96.44"/>
    <n v="93.64"/>
    <n v="96.44"/>
    <n v="-2.7999999999999972"/>
    <n v="1.58"/>
    <n v="1.86"/>
    <n v="96.16"/>
    <n v="2.98"/>
    <n v="112.96"/>
    <n v="111.38"/>
    <n v="109.8"/>
    <m/>
  </r>
  <r>
    <s v="6385-1"/>
    <x v="596"/>
    <s v="Muhammed Yedwab"/>
    <s v="12/299 Castler St,Sydney"/>
    <x v="0"/>
    <s v="NSW"/>
    <x v="1"/>
    <s v="Mihael Khan"/>
    <s v="Not Specified"/>
    <s v="Steady EarthWrite Recycled Pencils, Medium Soft, #2"/>
    <x v="0"/>
    <s v="Small Box"/>
    <s v="Regular Air"/>
    <d v="2017-01-05T00:00:00"/>
    <s v="$0.90"/>
    <s v="$2.10"/>
    <s v="$1.20"/>
    <n v="21"/>
    <s v="$74.88"/>
    <n v="0.03"/>
    <s v="$0.75"/>
    <s v="$74.13"/>
    <s v="$0.70"/>
    <s v="$75.26"/>
    <n v="74.13"/>
    <n v="75.260000000000005"/>
    <n v="-1.1300000000000097"/>
    <n v="0.7"/>
    <n v="0.75"/>
    <n v="75.210000000000008"/>
    <n v="2.1"/>
    <n v="44.050000000000004"/>
    <n v="43.35"/>
    <n v="42.65"/>
    <m/>
  </r>
  <r>
    <s v="6385-1"/>
    <x v="847"/>
    <s v="Edward Becker"/>
    <s v="501 George St,Sydney"/>
    <x v="0"/>
    <s v="NSW"/>
    <x v="3"/>
    <s v="Samantha Chairs"/>
    <s v="Low"/>
    <s v="Wirebound Voice Message Log Book"/>
    <x v="1"/>
    <s v="Small Box"/>
    <s v="Regular Air"/>
    <d v="2015-08-27T00:00:00"/>
    <s v="$2.90"/>
    <s v="$4.76"/>
    <s v="$1.86"/>
    <n v="29"/>
    <s v="$1,147.16"/>
    <n v="0.04"/>
    <s v="$45.89"/>
    <s v="$1,101.27"/>
    <s v="$0.88"/>
    <s v="$1,112.28"/>
    <n v="1101.27"/>
    <n v="1112.28"/>
    <n v="-11.009999999999991"/>
    <n v="0.88"/>
    <n v="45.89"/>
    <n v="1067.27"/>
    <n v="4.76"/>
    <n v="93.029999999999987"/>
    <n v="92.149999999999991"/>
    <n v="91.27"/>
    <m/>
  </r>
  <r>
    <s v="6386-1"/>
    <x v="89"/>
    <s v="Christina Vanderzanden"/>
    <s v="188 Pitt Street,Sydney"/>
    <x v="0"/>
    <s v="NSW"/>
    <x v="0"/>
    <s v="Tina Carlton"/>
    <s v="Critical"/>
    <s v="Colored Envelopes"/>
    <x v="1"/>
    <s v="Small Box"/>
    <s v="Regular Air"/>
    <d v="2016-04-03T00:00:00"/>
    <s v="$2.25"/>
    <s v="$3.69"/>
    <s v="$1.44"/>
    <n v="2"/>
    <s v="$59.64"/>
    <n v="0.08"/>
    <s v="$2.20"/>
    <s v="$59.66"/>
    <s v="$2.50"/>
    <s v="$50.49"/>
    <n v="59.66"/>
    <n v="50.49"/>
    <n v="9.1699999999999946"/>
    <n v="2.5"/>
    <n v="2.2000000000000002"/>
    <n v="50.79"/>
    <n v="3.69"/>
    <n v="7.68"/>
    <n v="5.18"/>
    <n v="2.6799999999999997"/>
    <m/>
  </r>
  <r>
    <s v="6386-1"/>
    <x v="848"/>
    <s v="Julia Barnett"/>
    <s v="485 Crown St,Surry Hills"/>
    <x v="0"/>
    <s v="NSW"/>
    <x v="1"/>
    <s v="Leighton Forrest"/>
    <s v="Critical"/>
    <s v="Wirebound Message Book, 4 per Page"/>
    <x v="0"/>
    <s v="Wrap Bag"/>
    <s v="Regular Air"/>
    <d v="2017-01-04T00:00:00"/>
    <s v="$3.48"/>
    <s v="$5.43"/>
    <s v="$1.95"/>
    <n v="11"/>
    <s v="$34.68"/>
    <n v="7.0000000000000007E-2"/>
    <s v="$2.58"/>
    <s v="$30.67"/>
    <s v="$0.95"/>
    <s v="$31.86"/>
    <n v="30.67"/>
    <n v="31.86"/>
    <n v="-1.1899999999999977"/>
    <n v="0.95"/>
    <n v="2.58"/>
    <n v="30.230000000000004"/>
    <n v="5.43"/>
    <n v="58.1"/>
    <n v="57.15"/>
    <n v="56.199999999999996"/>
    <m/>
  </r>
  <r>
    <s v="6387-1"/>
    <x v="849"/>
    <s v="Tracyy Zic"/>
    <s v="24 Addison Rd,Marrickville"/>
    <x v="0"/>
    <s v="NSW"/>
    <x v="0"/>
    <s v="Radhya Staples"/>
    <s v="Low"/>
    <s v="Artisan 487 Labels"/>
    <x v="0"/>
    <s v="Wrap Bag"/>
    <s v="Express Air"/>
    <d v="2016-10-04T00:00:00"/>
    <s v="$2.29"/>
    <s v="$3.69"/>
    <s v="$1.40"/>
    <n v="48"/>
    <s v="$63.93"/>
    <n v="0.05"/>
    <s v="$0.62"/>
    <s v="$63.60"/>
    <s v="$0.50"/>
    <s v="$64.63"/>
    <n v="63.6"/>
    <n v="64.63"/>
    <n v="-1.029999999999994"/>
    <n v="0.5"/>
    <n v="0.62"/>
    <n v="64.509999999999991"/>
    <n v="3.69"/>
    <n v="177"/>
    <n v="176.5"/>
    <n v="176"/>
    <m/>
  </r>
  <r>
    <s v="6387-2"/>
    <x v="177"/>
    <s v="Art Foster"/>
    <s v="Westfield Parramatta,Parramatta"/>
    <x v="0"/>
    <s v="NSW"/>
    <x v="2"/>
    <s v="Stevie Bacata"/>
    <s v="High"/>
    <s v="Binder Clips by OIC"/>
    <x v="0"/>
    <s v="Small Box"/>
    <s v="Regular Air"/>
    <d v="2017-02-07T00:00:00"/>
    <s v="$0.93"/>
    <s v="$1.48"/>
    <s v="$0.55"/>
    <n v="5"/>
    <s v="$41.96"/>
    <n v="0.08"/>
    <s v="$0.42"/>
    <s v="$41.54"/>
    <s v="$0.70"/>
    <s v="$43.93"/>
    <n v="41.54"/>
    <n v="43.93"/>
    <n v="-2.3900000000000006"/>
    <n v="0.7"/>
    <n v="0.42"/>
    <n v="44.21"/>
    <n v="1.48"/>
    <n v="7.6800000000000006"/>
    <n v="6.98"/>
    <n v="6.28"/>
    <m/>
  </r>
  <r>
    <s v="6389-1"/>
    <x v="624"/>
    <s v="Alejandro Ballentine"/>
    <s v="412 Brunswick St,Fitzroy"/>
    <x v="1"/>
    <s v="VIC"/>
    <x v="1"/>
    <s v="Connor Betts"/>
    <s v="Medium"/>
    <s v="Multimedia Mailers"/>
    <x v="0"/>
    <s v="Small Box"/>
    <s v="Regular Air"/>
    <d v="2016-02-13T00:00:00"/>
    <s v="$99.39"/>
    <s v="$162.93"/>
    <s v="$63.54"/>
    <n v="16"/>
    <s v="$4,659.68"/>
    <n v="0.04"/>
    <s v="$49.50"/>
    <s v="$4,494.00"/>
    <s v="$19.99"/>
    <s v="$4,400.50"/>
    <n v="4494"/>
    <n v="4400.5"/>
    <n v="93.5"/>
    <n v="19.989999999999998"/>
    <n v="49.5"/>
    <n v="4370.99"/>
    <n v="162.93"/>
    <n v="2577.37"/>
    <n v="2557.38"/>
    <n v="2537.3900000000003"/>
    <m/>
  </r>
  <r>
    <s v="6389-1"/>
    <x v="696"/>
    <s v="Sung Shariari"/>
    <s v="6/15 Cross Street,Double Bay"/>
    <x v="0"/>
    <s v="NSW"/>
    <x v="1"/>
    <s v="Leighton Forrest"/>
    <s v="Not Specified"/>
    <s v="TypeRight  Top-Opening Peel &amp; Seel  Envelopes, Gray"/>
    <x v="0"/>
    <s v="Small Pack"/>
    <s v="Regular Air"/>
    <d v="2016-03-30T00:00:00"/>
    <s v="$21.56"/>
    <s v="$35.94"/>
    <s v="$14.38"/>
    <n v="2"/>
    <s v="$1,359.00"/>
    <n v="0.01"/>
    <s v="$27.18"/>
    <s v="$1,331.82"/>
    <s v="$6.66"/>
    <s v="$1,340.05"/>
    <n v="1331.82"/>
    <n v="1340.05"/>
    <n v="-8.2300000000000182"/>
    <n v="6.66"/>
    <n v="27.18"/>
    <n v="1319.53"/>
    <n v="35.94"/>
    <n v="51.36"/>
    <n v="44.699999999999996"/>
    <n v="38.039999999999992"/>
    <m/>
  </r>
  <r>
    <s v="6389-1"/>
    <x v="443"/>
    <s v="Chad McGuire"/>
    <s v="3 Orwell St,Potts Point"/>
    <x v="0"/>
    <s v="NSW"/>
    <x v="1"/>
    <s v="Leighton Forrest"/>
    <s v="Critical"/>
    <s v="UGen Ultra Cordless Optical Suite"/>
    <x v="0"/>
    <s v="Small Box"/>
    <s v="Express Air"/>
    <d v="2015-05-02T00:00:00"/>
    <s v="$54.52"/>
    <s v="$100.97"/>
    <s v="$46.45"/>
    <n v="8"/>
    <s v="$2,359.65"/>
    <n v="0.08"/>
    <s v="$230.79"/>
    <s v="$2,296.57"/>
    <s v="$7.18"/>
    <s v="$2,404.55"/>
    <n v="2296.5700000000002"/>
    <n v="2404.5500000000002"/>
    <n v="-107.98000000000002"/>
    <n v="7.18"/>
    <n v="230.79"/>
    <n v="2180.94"/>
    <n v="100.97"/>
    <n v="584.15"/>
    <n v="576.97"/>
    <n v="569.79000000000008"/>
    <m/>
  </r>
  <r>
    <s v="6389-1"/>
    <x v="155"/>
    <s v="Robert Gastini"/>
    <s v="163 Concord Road,North Strathfield"/>
    <x v="0"/>
    <s v="NSW"/>
    <x v="2"/>
    <s v="Charlie Bui"/>
    <s v="High"/>
    <s v="TypeRight  Top-Opening Peel &amp; Seel Envelopes, Plain White"/>
    <x v="0"/>
    <s v="Small Box"/>
    <s v="Regular Air"/>
    <d v="2015-07-19T00:00:00"/>
    <s v="$16.85"/>
    <s v="$27.18"/>
    <s v="$10.33"/>
    <n v="4"/>
    <s v="$1,359.26"/>
    <n v="0.04"/>
    <s v="$13.59"/>
    <s v="$1,343.68"/>
    <s v="$8.23"/>
    <s v="$1,340.05"/>
    <n v="1343.68"/>
    <n v="1340.05"/>
    <n v="3.6300000000001091"/>
    <n v="8.23"/>
    <n v="13.59"/>
    <n v="1334.69"/>
    <n v="27.18"/>
    <n v="103.36"/>
    <n v="95.13"/>
    <n v="86.899999999999991"/>
    <m/>
  </r>
  <r>
    <s v="6389-1"/>
    <x v="432"/>
    <s v="Kelly Williams"/>
    <s v="499-501 Lygon Street,Carlton North"/>
    <x v="1"/>
    <s v="VIC"/>
    <x v="0"/>
    <s v="Yvette Biti"/>
    <s v="Not Specified"/>
    <s v="TypeRight  Top-Opening Peel &amp; Seel Envelopes, Plain White"/>
    <x v="0"/>
    <s v="Small Box"/>
    <s v="Regular Air"/>
    <d v="2016-08-25T00:00:00"/>
    <s v="$16.85"/>
    <s v="$27.18"/>
    <s v="$10.33"/>
    <n v="18"/>
    <s v="$1,359.00"/>
    <n v="0.1"/>
    <s v="$27.18"/>
    <s v="$1,331.82"/>
    <s v="$8.23"/>
    <s v="$1,340.05"/>
    <n v="1331.82"/>
    <n v="1340.05"/>
    <n v="-8.2300000000000182"/>
    <n v="8.23"/>
    <n v="27.18"/>
    <n v="1321.1"/>
    <n v="27.18"/>
    <n v="470.29"/>
    <n v="462.06"/>
    <n v="453.83"/>
    <m/>
  </r>
  <r>
    <s v="6390-1"/>
    <x v="823"/>
    <s v="Clay Ludtke"/>
    <s v="Macquarie Centre Cnr Herring Road &amp; Waterloo Road,Macquarie Park"/>
    <x v="0"/>
    <s v="NSW"/>
    <x v="1"/>
    <s v="Nicholas Fernandes"/>
    <s v="Critical"/>
    <s v="Alto Memo Cubes"/>
    <x v="0"/>
    <s v="Wrap Bag"/>
    <s v="Regular Air"/>
    <d v="2016-09-02T00:00:00"/>
    <s v="$3.32"/>
    <s v="$5.18"/>
    <s v="$1.86"/>
    <n v="11"/>
    <s v="$165.76"/>
    <n v="7.0000000000000007E-2"/>
    <s v="$9.95"/>
    <s v="$155.81"/>
    <s v="$2.04"/>
    <s v="$157.85"/>
    <n v="155.81"/>
    <n v="157.85"/>
    <n v="-2.039999999999992"/>
    <n v="2.04"/>
    <n v="9.9499999999999993"/>
    <n v="149.94"/>
    <n v="5.18"/>
    <n v="49.07"/>
    <n v="47.03"/>
    <n v="44.99"/>
    <m/>
  </r>
  <r>
    <s v="6390-1"/>
    <x v="835"/>
    <s v="Bett Farres"/>
    <s v="Westfield Sydney,Miranda"/>
    <x v="0"/>
    <s v="NSW"/>
    <x v="2"/>
    <s v="Natasha Song"/>
    <s v="Low"/>
    <s v="Smiths File Caddy"/>
    <x v="0"/>
    <s v="Small Pack"/>
    <s v="Regular Air"/>
    <d v="2016-11-12T00:00:00"/>
    <s v="$4.03"/>
    <s v="$9.38"/>
    <s v="$5.35"/>
    <n v="22"/>
    <s v="$200.40"/>
    <n v="0.1"/>
    <s v="$8.02"/>
    <s v="$193.94"/>
    <s v="$7.28"/>
    <s v="$290.98"/>
    <n v="193.94"/>
    <n v="290.98"/>
    <n v="-97.04000000000002"/>
    <n v="7.28"/>
    <n v="8.02"/>
    <n v="290.24"/>
    <n v="9.3800000000000008"/>
    <n v="205.62"/>
    <n v="198.34"/>
    <n v="191.06"/>
    <m/>
  </r>
  <r>
    <s v="6391-1"/>
    <x v="814"/>
    <s v="Darrin Martin"/>
    <s v="221 Barkly St,St Kilda"/>
    <x v="1"/>
    <s v="VIC"/>
    <x v="1"/>
    <s v="Yvette Biti"/>
    <s v="Low"/>
    <s v="TechSavi Access Keyboard"/>
    <x v="0"/>
    <s v="Wrap Bag"/>
    <s v="Regular Air"/>
    <d v="2016-09-06T00:00:00"/>
    <s v="$10.07"/>
    <s v="$15.98"/>
    <s v="$5.91"/>
    <n v="41"/>
    <s v="$479.46"/>
    <n v="0.03"/>
    <s v="$38.35"/>
    <s v="$442.05"/>
    <s v="$4.00"/>
    <s v="$445.05"/>
    <n v="442.05"/>
    <n v="445.05"/>
    <n v="-3"/>
    <n v="4"/>
    <n v="38.35"/>
    <n v="410.7"/>
    <n v="15.98"/>
    <n v="620.83000000000004"/>
    <n v="616.83000000000004"/>
    <n v="612.83000000000004"/>
    <m/>
  </r>
  <r>
    <s v="6391-1"/>
    <x v="721"/>
    <s v="Greg Hansen"/>
    <s v="221 Barkly St,St Kilda"/>
    <x v="1"/>
    <s v="VIC"/>
    <x v="0"/>
    <s v="Yvette Biti"/>
    <s v="Low"/>
    <s v="TechSavi Access Keyboard"/>
    <x v="0"/>
    <s v="Wrap Bag"/>
    <s v="Regular Air"/>
    <d v="2016-05-04T00:00:00"/>
    <s v="$10.07"/>
    <s v="$15.98"/>
    <s v="$5.91"/>
    <n v="37"/>
    <s v="$471.48"/>
    <n v="0.04"/>
    <s v="$33.87"/>
    <s v="$430.05"/>
    <s v="$4.00"/>
    <s v="$485.23"/>
    <n v="430.05"/>
    <n v="485.23"/>
    <n v="-55.180000000000007"/>
    <n v="4"/>
    <n v="33.869999999999997"/>
    <n v="455.36"/>
    <n v="15.98"/>
    <n v="561.39"/>
    <n v="557.39"/>
    <n v="553.39"/>
    <m/>
  </r>
  <r>
    <s v="6391-1"/>
    <x v="823"/>
    <s v="Clay Ludtke"/>
    <s v="7 Khartoum Rd,Macquarie Park"/>
    <x v="0"/>
    <s v="NSW"/>
    <x v="3"/>
    <s v="Preston Senome"/>
    <s v="High"/>
    <s v="Alto Memo Cubes"/>
    <x v="0"/>
    <s v="Small Pack"/>
    <s v="Regular Air"/>
    <d v="2016-09-02T00:00:00"/>
    <s v="$3.32"/>
    <s v="$5.18"/>
    <s v="$1.86"/>
    <n v="19"/>
    <s v="$165.76"/>
    <n v="0.08"/>
    <s v="$9.95"/>
    <s v="$155.81"/>
    <s v="$2.04"/>
    <s v="$157.85"/>
    <n v="155.81"/>
    <n v="157.85"/>
    <n v="-2.039999999999992"/>
    <n v="2.04"/>
    <n v="9.9499999999999993"/>
    <n v="149.94"/>
    <n v="5.18"/>
    <n v="90.509999999999991"/>
    <n v="88.469999999999985"/>
    <n v="86.429999999999978"/>
    <m/>
  </r>
  <r>
    <s v="6391-1"/>
    <x v="404"/>
    <s v="Christina Vanderzanden"/>
    <s v="188 Pitt Street,Sydney"/>
    <x v="0"/>
    <s v="NSW"/>
    <x v="1"/>
    <s v="Tina Carlton"/>
    <s v="Not Specified"/>
    <s v="TechSavi Access Keyboard"/>
    <x v="0"/>
    <s v="Wrap Bag"/>
    <s v="Regular Air"/>
    <d v="2016-09-20T00:00:00"/>
    <s v="$10.07"/>
    <s v="$15.98"/>
    <s v="$5.91"/>
    <n v="23"/>
    <s v="$479.40"/>
    <n v="0.05"/>
    <s v="$38.35"/>
    <s v="$441.05"/>
    <s v="$4.00"/>
    <s v="$445.05"/>
    <n v="441.05"/>
    <n v="445.05"/>
    <n v="-4"/>
    <n v="4"/>
    <n v="38.35"/>
    <n v="410.7"/>
    <n v="15.98"/>
    <n v="333.19"/>
    <n v="329.19"/>
    <n v="325.19"/>
    <m/>
  </r>
  <r>
    <s v="6391-1"/>
    <x v="850"/>
    <s v="Laura Armstrong"/>
    <s v="240-242 Johnston Street,Fitzroy"/>
    <x v="1"/>
    <s v="VIC"/>
    <x v="2"/>
    <s v="Connor Betts"/>
    <s v="High"/>
    <s v="Artisan Round Ring Poly Binders"/>
    <x v="0"/>
    <s v="Small Box"/>
    <s v="Regular Air"/>
    <d v="2016-10-02T00:00:00"/>
    <s v="$1.82"/>
    <s v="$2.84"/>
    <s v="$1.02"/>
    <n v="42"/>
    <s v="$50.84"/>
    <n v="0"/>
    <s v="$3.04"/>
    <s v="$51.68"/>
    <s v="$5.44"/>
    <s v="$57.27"/>
    <n v="51.68"/>
    <n v="57.27"/>
    <n v="-5.5900000000000034"/>
    <n v="5.44"/>
    <n v="3.04"/>
    <n v="59.67"/>
    <n v="2.84"/>
    <n v="121.67999999999999"/>
    <n v="116.24"/>
    <n v="110.8"/>
    <m/>
  </r>
  <r>
    <s v="6391-1"/>
    <x v="452"/>
    <s v="Cynthia Voltz"/>
    <s v="Westfield Miranda, 600 Kingsway,Miranda"/>
    <x v="0"/>
    <s v="NSW"/>
    <x v="1"/>
    <s v="Preston Senome"/>
    <s v="Not Specified"/>
    <s v="TechSavi Access Keyboard"/>
    <x v="0"/>
    <s v="Wrap Bag"/>
    <s v="Regular Air"/>
    <d v="2016-09-05T00:00:00"/>
    <s v="$10.07"/>
    <s v="$15.98"/>
    <s v="$5.91"/>
    <n v="30"/>
    <s v="$479.40"/>
    <n v="0.1"/>
    <s v="$38.35"/>
    <s v="$441.05"/>
    <s v="$4.00"/>
    <s v="$445.05"/>
    <n v="441.05"/>
    <n v="445.05"/>
    <n v="-4"/>
    <n v="4"/>
    <n v="38.35"/>
    <n v="410.7"/>
    <n v="15.98"/>
    <n v="445.05"/>
    <n v="441.05"/>
    <n v="437.05"/>
    <m/>
  </r>
  <r>
    <s v="6392-1"/>
    <x v="652"/>
    <s v="Matthew Clasen"/>
    <s v="Macquarie Centre Cnr Herring Road &amp; Waterloo Road,Macquarie Park"/>
    <x v="0"/>
    <s v="NSW"/>
    <x v="1"/>
    <s v="Nicholas Fernandes"/>
    <s v="Low"/>
    <s v="Artisan Hi-Liter Pen Style Six-Color Fluorescent Set"/>
    <x v="0"/>
    <s v="Small Pack"/>
    <s v="Regular Air"/>
    <d v="2016-09-20T00:00:00"/>
    <s v="$2.16"/>
    <s v="$3.85"/>
    <s v="$1.69"/>
    <n v="49"/>
    <s v="$165.76"/>
    <n v="0.1"/>
    <s v="$9.95"/>
    <s v="$155.81"/>
    <s v="$0.70"/>
    <s v="$157.85"/>
    <n v="155.81"/>
    <n v="157.85"/>
    <n v="-2.039999999999992"/>
    <n v="0.7"/>
    <n v="9.9499999999999993"/>
    <n v="148.6"/>
    <n v="3.85"/>
    <n v="179.4"/>
    <n v="178.70000000000002"/>
    <n v="178.00000000000003"/>
    <m/>
  </r>
  <r>
    <s v="6392-1"/>
    <x v="806"/>
    <s v="Chuck Clark"/>
    <s v="53-55 Liverpool St,Sydney"/>
    <x v="0"/>
    <s v="NSW"/>
    <x v="1"/>
    <s v="Tina Carlton"/>
    <s v="Critical"/>
    <s v="Artisan 481 Labels"/>
    <x v="0"/>
    <s v="Small Box"/>
    <s v="Regular Air"/>
    <d v="2016-06-12T00:00:00"/>
    <s v="$1.94"/>
    <s v="$3.08"/>
    <s v="$1.14"/>
    <n v="8"/>
    <s v="$25.56"/>
    <n v="0.02"/>
    <s v="$2.04"/>
    <s v="$23.52"/>
    <s v="$0.99"/>
    <s v="$24.45"/>
    <n v="23.52"/>
    <n v="24.45"/>
    <n v="-0.92999999999999972"/>
    <n v="0.99"/>
    <n v="2.04"/>
    <n v="23.4"/>
    <n v="3.08"/>
    <n v="23.59"/>
    <n v="22.6"/>
    <n v="21.610000000000003"/>
    <m/>
  </r>
  <r>
    <s v="6393-1"/>
    <x v="151"/>
    <s v="Brian Thompson"/>
    <s v="154 Castlereagh St,Sydney"/>
    <x v="0"/>
    <s v="NSW"/>
    <x v="3"/>
    <s v="Samantha Chairs"/>
    <s v="Medium"/>
    <s v="TechSavi Cordless Elite Duo"/>
    <x v="0"/>
    <s v="Wrap Bag"/>
    <s v="Regular Air"/>
    <d v="2015-02-26T00:00:00"/>
    <s v="$60.59"/>
    <s v="$100.98"/>
    <s v="$40.39"/>
    <n v="43"/>
    <s v="$1,495.04"/>
    <n v="0.06"/>
    <s v="$141.95"/>
    <s v="$1,363.08"/>
    <s v="$7.18"/>
    <s v="$1,380.58"/>
    <n v="1363.08"/>
    <n v="1380.58"/>
    <n v="-17.5"/>
    <n v="7.18"/>
    <n v="141.94999999999999"/>
    <n v="1245.81"/>
    <n v="100.98"/>
    <n v="4207.3700000000008"/>
    <n v="4200.1900000000005"/>
    <n v="4193.01"/>
    <m/>
  </r>
  <r>
    <s v="6393-1"/>
    <x v="645"/>
    <s v="Rick Hansen"/>
    <s v="Macquarie Centre Cnr Herring Road &amp; Waterloo Road,Macquarie Park"/>
    <x v="0"/>
    <s v="NSW"/>
    <x v="3"/>
    <s v="Nicholas Fernandes"/>
    <s v="Critical"/>
    <s v="TechSavi Access Keyboard"/>
    <x v="0"/>
    <s v="Small Box"/>
    <s v="Regular Air"/>
    <d v="2017-02-02T00:00:00"/>
    <s v="$8.31"/>
    <s v="$15.98"/>
    <s v="$7.67"/>
    <n v="10"/>
    <s v="$475.86"/>
    <n v="0.09"/>
    <s v="$33.77"/>
    <s v="$432.75"/>
    <s v="$6.50"/>
    <s v="$434.55"/>
    <n v="432.75"/>
    <n v="434.55"/>
    <n v="-1.8000000000000114"/>
    <n v="6.5"/>
    <n v="33.770000000000003"/>
    <n v="407.28000000000003"/>
    <n v="15.98"/>
    <n v="132.53"/>
    <n v="126.03"/>
    <n v="119.53"/>
    <m/>
  </r>
  <r>
    <s v="6393-1"/>
    <x v="76"/>
    <s v="Darrin Van Huff"/>
    <s v="61 York St,Sydney"/>
    <x v="0"/>
    <s v="NSW"/>
    <x v="0"/>
    <s v="Leighton Forrest"/>
    <s v="Low"/>
    <s v="300 Series Non-Flip"/>
    <x v="0"/>
    <s v="Wrap Bag"/>
    <s v="Regular Air"/>
    <d v="2016-09-08T00:00:00"/>
    <s v="$62.40"/>
    <s v="$155.99"/>
    <s v="$93.59"/>
    <n v="40"/>
    <s v="$3,431.78"/>
    <n v="0.04"/>
    <s v="$68.84"/>
    <s v="$3,363.14"/>
    <s v="$8.08"/>
    <s v="$3,371.22"/>
    <n v="3363.14"/>
    <n v="3371.22"/>
    <n v="-8.0799999999999272"/>
    <n v="8.08"/>
    <n v="68.84"/>
    <n v="3310.4599999999996"/>
    <n v="155.99"/>
    <n v="6178.84"/>
    <n v="6170.76"/>
    <n v="6162.68"/>
    <m/>
  </r>
  <r>
    <s v="6394-1"/>
    <x v="728"/>
    <s v="Lena Creighton"/>
    <s v="127 Liverpool St,Sydney"/>
    <x v="0"/>
    <s v="NSW"/>
    <x v="1"/>
    <s v="Samantha Chairs"/>
    <s v="High"/>
    <s v="Artisan 478 Labels"/>
    <x v="0"/>
    <s v="Wrap Bag"/>
    <s v="Regular Air"/>
    <d v="2016-01-11T00:00:00"/>
    <s v="$3.14"/>
    <s v="$4.91"/>
    <s v="$1.77"/>
    <n v="48"/>
    <s v="$50.72"/>
    <n v="0.06"/>
    <s v="$1.52"/>
    <s v="$49.22"/>
    <s v="$0.50"/>
    <s v="$50.27"/>
    <n v="49.22"/>
    <n v="50.27"/>
    <n v="-1.0500000000000043"/>
    <n v="0.5"/>
    <n v="1.52"/>
    <n v="49.25"/>
    <n v="4.91"/>
    <n v="234.66"/>
    <n v="234.16"/>
    <n v="233.66"/>
    <m/>
  </r>
  <r>
    <s v="6394-1"/>
    <x v="613"/>
    <s v="Berenike Kampe"/>
    <s v="180 High Street,Windsor"/>
    <x v="1"/>
    <s v="VIC"/>
    <x v="1"/>
    <s v="Connor Betts"/>
    <s v="Low"/>
    <s v="PastelOcean Color Pencil Set"/>
    <x v="0"/>
    <s v="Wrap Bag"/>
    <s v="Regular Air"/>
    <d v="2016-04-11T00:00:00"/>
    <s v="$11.11"/>
    <s v="$19.84"/>
    <s v="$8.73"/>
    <n v="38"/>
    <s v="$338.50"/>
    <n v="0.06"/>
    <s v="$32.83"/>
    <s v="$310.67"/>
    <s v="$4.10"/>
    <s v="$33.98"/>
    <n v="310.67"/>
    <n v="33.979999999999997"/>
    <n v="276.69"/>
    <n v="4.0999999999999996"/>
    <n v="32.83"/>
    <n v="5.25"/>
    <n v="19.84"/>
    <n v="725.18999999999994"/>
    <n v="721.08999999999992"/>
    <n v="716.9899999999999"/>
    <m/>
  </r>
  <r>
    <s v="6394-1"/>
    <x v="40"/>
    <s v="Sue Ann Reed"/>
    <s v="501 George St,Sydney"/>
    <x v="0"/>
    <s v="NSW"/>
    <x v="0"/>
    <s v="Samantha Chairs"/>
    <s v="Not Specified"/>
    <s v="Pizazz Dustless Chalk Sticks"/>
    <x v="0"/>
    <s v="Small Box"/>
    <s v="Express Air"/>
    <d v="2016-01-19T00:00:00"/>
    <s v="$1.09"/>
    <s v="$1.68"/>
    <s v="$0.59"/>
    <n v="36"/>
    <s v="$19.11"/>
    <n v="0.1"/>
    <s v="$5.94"/>
    <s v="$14.60"/>
    <s v="$1.00"/>
    <s v="$14.49"/>
    <n v="14.6"/>
    <n v="14.49"/>
    <n v="0.10999999999999943"/>
    <n v="1"/>
    <n v="5.94"/>
    <n v="9.5500000000000007"/>
    <n v="1.68"/>
    <n v="55.54"/>
    <n v="54.54"/>
    <n v="53.54"/>
    <m/>
  </r>
  <r>
    <s v="6394-1"/>
    <x v="726"/>
    <s v="Matthew Clasen"/>
    <s v="Macquarie Centre Cnr Herring Road &amp; Waterloo Road,Macquarie Park"/>
    <x v="0"/>
    <s v="NSW"/>
    <x v="3"/>
    <s v="Nicholas Fernandes"/>
    <s v="High"/>
    <s v="Beekin 105-Key Black Keyboard"/>
    <x v="0"/>
    <s v="Wrap Bag"/>
    <s v="Regular Air"/>
    <d v="2016-07-02T00:00:00"/>
    <s v="$6.39"/>
    <s v="$19.98"/>
    <s v="$13.59"/>
    <n v="10"/>
    <s v="$631.18"/>
    <n v="0.08"/>
    <s v="$60.00"/>
    <s v="$508.46"/>
    <s v="$4.00"/>
    <s v="$521.59"/>
    <n v="508.46"/>
    <n v="521.59"/>
    <n v="-13.130000000000052"/>
    <n v="4"/>
    <n v="60"/>
    <n v="465.59000000000003"/>
    <n v="19.98"/>
    <n v="143.80000000000001"/>
    <n v="139.80000000000001"/>
    <n v="135.80000000000001"/>
    <m/>
  </r>
  <r>
    <s v="6394-1"/>
    <x v="450"/>
    <s v="Dan Campbell"/>
    <s v="1/173-179 Bronte Rd,Waverley"/>
    <x v="0"/>
    <s v="NSW"/>
    <x v="0"/>
    <s v="Leighton Forrest"/>
    <s v="Not Specified"/>
    <s v="Pizazz Drawing Pencil Set"/>
    <x v="0"/>
    <s v="Small Box"/>
    <s v="Regular Air"/>
    <d v="2015-08-26T00:00:00"/>
    <s v="$1.53"/>
    <s v="$2.78"/>
    <s v="$1.25"/>
    <n v="25"/>
    <s v="$114.66"/>
    <n v="0.03"/>
    <s v="$4.59"/>
    <s v="$116.09"/>
    <s v="$1.34"/>
    <s v="$118.98"/>
    <n v="116.09"/>
    <n v="118.98"/>
    <n v="-2.8900000000000006"/>
    <n v="1.34"/>
    <n v="4.59"/>
    <n v="115.73"/>
    <n v="2.78"/>
    <n v="66.25"/>
    <n v="64.91"/>
    <n v="63.569999999999993"/>
    <m/>
  </r>
  <r>
    <s v="6394-1"/>
    <x v="741"/>
    <s v="Amuman Howes"/>
    <s v="180 High Street,Windsor"/>
    <x v="1"/>
    <s v="VIC"/>
    <x v="0"/>
    <s v="Connor Betts"/>
    <s v="Low"/>
    <s v="Angle-D Binders with Locking Rings, Label Holders"/>
    <x v="1"/>
    <s v="Small Box"/>
    <s v="Regular Air"/>
    <d v="2016-10-26T00:00:00"/>
    <s v="$4.53"/>
    <s v="$7.30"/>
    <s v="$2.77"/>
    <n v="38"/>
    <s v="$179.82"/>
    <n v="0.02"/>
    <s v="$10.39"/>
    <s v="$164.93"/>
    <s v="$7.72"/>
    <s v="$175.93"/>
    <n v="164.93"/>
    <n v="175.93"/>
    <n v="-11"/>
    <n v="7.72"/>
    <n v="10.39"/>
    <n v="173.26"/>
    <n v="7.3"/>
    <n v="274.73"/>
    <n v="267.01"/>
    <n v="259.28999999999996"/>
    <m/>
  </r>
  <r>
    <s v="6395-1"/>
    <x v="470"/>
    <s v="Patrick Gardun"/>
    <s v="224A Gertrude St,Fitzroy"/>
    <x v="1"/>
    <s v="VIC"/>
    <x v="3"/>
    <s v="Connor Betts"/>
    <s v="Critical"/>
    <s v="Smiths File Caddy"/>
    <x v="1"/>
    <s v="Medium Box"/>
    <s v="Regular Air"/>
    <d v="2017-02-05T00:00:00"/>
    <s v="$4.03"/>
    <s v="$9.38"/>
    <s v="$5.35"/>
    <n v="8"/>
    <s v="$600.98"/>
    <n v="0.09"/>
    <s v="$43.31"/>
    <s v="$600.98"/>
    <s v="$7.28"/>
    <s v="$603.98"/>
    <n v="600.98"/>
    <n v="603.98"/>
    <n v="-3"/>
    <n v="7.28"/>
    <n v="43.31"/>
    <n v="567.95000000000005"/>
    <n v="9.3800000000000008"/>
    <n v="39.010000000000005"/>
    <n v="31.730000000000004"/>
    <n v="24.450000000000003"/>
    <m/>
  </r>
  <r>
    <s v="6395-1"/>
    <x v="470"/>
    <s v="Alex Russell"/>
    <s v="99 Lygon Street,East Brunswick"/>
    <x v="1"/>
    <s v="VIC"/>
    <x v="3"/>
    <s v="Connor Betts"/>
    <s v="Low"/>
    <s v="Alto Parchment Paper, Assorted Colors"/>
    <x v="0"/>
    <s v="Wrap Bag"/>
    <s v="Regular Air"/>
    <d v="2017-02-05T00:00:00"/>
    <s v="$4.59"/>
    <s v="$7.28"/>
    <s v="$2.69"/>
    <n v="39"/>
    <s v="$579.42"/>
    <n v="0.01"/>
    <s v="$34.77"/>
    <s v="$548.65"/>
    <s v="$11.15"/>
    <s v="$549.65"/>
    <n v="548.65"/>
    <n v="549.65"/>
    <n v="-1"/>
    <n v="11.15"/>
    <n v="34.770000000000003"/>
    <n v="526.03"/>
    <n v="7.28"/>
    <n v="260.3"/>
    <n v="249.15"/>
    <n v="238"/>
    <m/>
  </r>
  <r>
    <s v="6395-1"/>
    <x v="748"/>
    <s v="Jeremy Pistek"/>
    <s v="85-113 Dunning Ave,Roseberry"/>
    <x v="0"/>
    <s v="NSW"/>
    <x v="2"/>
    <s v="Mihael Khan"/>
    <s v="Medium"/>
    <s v="Smiths Gold Paper Clips"/>
    <x v="0"/>
    <s v="Wrap Bag"/>
    <s v="Regular Air"/>
    <d v="2017-01-25T00:00:00"/>
    <s v="$1.82"/>
    <s v="$2.98"/>
    <s v="$1.16"/>
    <n v="30"/>
    <s v="$48.73"/>
    <n v="0.05"/>
    <s v="$2.87"/>
    <s v="$45.23"/>
    <s v="$1.58"/>
    <s v="$47.28"/>
    <n v="45.23"/>
    <n v="47.28"/>
    <n v="-2.0500000000000043"/>
    <n v="1.58"/>
    <n v="2.87"/>
    <n v="45.99"/>
    <n v="2.98"/>
    <n v="88.11"/>
    <n v="86.53"/>
    <n v="84.95"/>
    <m/>
  </r>
  <r>
    <s v="6396-1"/>
    <x v="514"/>
    <s v="Christopher Martinez"/>
    <s v="178 Pitt Street,Sydney"/>
    <x v="0"/>
    <s v="NSW"/>
    <x v="3"/>
    <s v="Tina Carlton"/>
    <s v="Not Specified"/>
    <s v="Smiths File Caddy"/>
    <x v="0"/>
    <s v="Wrap Bag"/>
    <s v="Regular Air"/>
    <d v="2016-09-28T00:00:00"/>
    <s v="$4.03"/>
    <s v="$9.38"/>
    <s v="$5.35"/>
    <n v="23"/>
    <s v="$431.48"/>
    <n v="0.06"/>
    <s v="$38.83"/>
    <s v="$392.65"/>
    <s v="$7.28"/>
    <s v="$399.93"/>
    <n v="392.65"/>
    <n v="399.93"/>
    <n v="-7.2800000000000296"/>
    <n v="7.28"/>
    <n v="38.83"/>
    <n v="368.38"/>
    <n v="9.3800000000000008"/>
    <n v="184.19000000000003"/>
    <n v="176.91000000000003"/>
    <n v="169.63000000000002"/>
    <m/>
  </r>
  <r>
    <s v="6396-1"/>
    <x v="851"/>
    <s v="Patrick OBrill"/>
    <s v="53 Riley Street,Woolloomooloo"/>
    <x v="0"/>
    <s v="NSW"/>
    <x v="0"/>
    <s v="Tina Carlton"/>
    <s v="High"/>
    <s v="Adesso Programmable 142-Key Keyboard"/>
    <x v="0"/>
    <s v="Wrap Bag"/>
    <s v="Regular Air"/>
    <d v="2016-12-18T00:00:00"/>
    <s v="$32.02"/>
    <s v="$152.48"/>
    <s v="$120.46"/>
    <n v="39"/>
    <s v="$4,245.96"/>
    <n v="0.04"/>
    <s v="$424.07"/>
    <s v="$4,296.56"/>
    <s v="$4.00"/>
    <s v="$3,713.56"/>
    <n v="4296.5600000000004"/>
    <n v="3713.56"/>
    <n v="583.00000000000045"/>
    <n v="4"/>
    <n v="424.07"/>
    <n v="3293.49"/>
    <n v="152.47999999999999"/>
    <n v="5526.65"/>
    <n v="5522.65"/>
    <n v="5518.65"/>
    <m/>
  </r>
  <r>
    <s v="6396-1"/>
    <x v="404"/>
    <s v="Christina Vanderzanden"/>
    <s v="188 Pitt Street,Sydney"/>
    <x v="0"/>
    <s v="NSW"/>
    <x v="1"/>
    <s v="Tina Carlton"/>
    <s v="Critical"/>
    <s v="Smiths File Caddy"/>
    <x v="0"/>
    <s v="Small Box"/>
    <s v="Regular Air"/>
    <d v="2016-09-20T00:00:00"/>
    <s v="$4.03"/>
    <s v="$9.38"/>
    <s v="$5.35"/>
    <n v="24"/>
    <s v="$431.48"/>
    <n v="0.02"/>
    <s v="$38.83"/>
    <s v="$392.65"/>
    <s v="$7.28"/>
    <s v="$399.93"/>
    <n v="392.65"/>
    <n v="399.93"/>
    <n v="-7.2800000000000296"/>
    <n v="7.28"/>
    <n v="38.83"/>
    <n v="368.38"/>
    <n v="9.3800000000000008"/>
    <n v="193.57000000000002"/>
    <n v="186.29000000000002"/>
    <n v="179.01000000000002"/>
    <m/>
  </r>
  <r>
    <s v="6396-1"/>
    <x v="404"/>
    <s v="Christina Vanderzanden"/>
    <s v="188 Pitt Street,Sydney"/>
    <x v="0"/>
    <s v="NSW"/>
    <x v="3"/>
    <s v="Tina Carlton"/>
    <s v="Medium"/>
    <s v="Smiths File Caddy"/>
    <x v="0"/>
    <s v="Small Box"/>
    <s v="Regular Air"/>
    <d v="2016-09-20T00:00:00"/>
    <s v="$4.03"/>
    <s v="$9.38"/>
    <s v="$5.35"/>
    <n v="48"/>
    <s v="$431.48"/>
    <n v="0.04"/>
    <s v="$38.83"/>
    <s v="$392.65"/>
    <s v="$7.28"/>
    <s v="$399.93"/>
    <n v="392.65"/>
    <n v="399.93"/>
    <n v="-7.2800000000000296"/>
    <n v="7.28"/>
    <n v="38.83"/>
    <n v="368.38"/>
    <n v="9.3800000000000008"/>
    <n v="418.69"/>
    <n v="411.41"/>
    <n v="404.13000000000005"/>
    <m/>
  </r>
  <r>
    <s v="6396-1"/>
    <x v="852"/>
    <s v="Christina Vanderzanden"/>
    <s v="188 Pitt Street,Sydney"/>
    <x v="0"/>
    <s v="NSW"/>
    <x v="1"/>
    <s v="Tina Carlton"/>
    <s v="Critical"/>
    <s v="3Max Polarizing Task Lamp with Clamp Arm, Light Gray"/>
    <x v="0"/>
    <s v="Small Box"/>
    <s v="Regular Air"/>
    <d v="2016-03-03T00:00:00"/>
    <s v="$56.16"/>
    <s v="$136.98"/>
    <s v="$80.82"/>
    <n v="32"/>
    <s v="$3,337.68"/>
    <n v="0.09"/>
    <s v="$20.66"/>
    <s v="$3,361.14"/>
    <s v="$24.49"/>
    <s v="$3,373.24"/>
    <n v="3361.14"/>
    <n v="3373.24"/>
    <n v="-12.099999999999909"/>
    <n v="24.49"/>
    <n v="20.66"/>
    <n v="3377.0699999999997"/>
    <n v="136.97999999999999"/>
    <n v="4387.1899999999996"/>
    <n v="4362.7"/>
    <n v="4338.21"/>
    <m/>
  </r>
  <r>
    <s v="6396-1"/>
    <x v="740"/>
    <s v="Tona Prown"/>
    <s v="105 Pitt St,Sydney"/>
    <x v="0"/>
    <s v="NSW"/>
    <x v="3"/>
    <s v="Charlie Bui"/>
    <s v="Medium"/>
    <s v="HFX LaserJet 3310 Copier"/>
    <x v="0"/>
    <s v="Wrap Bag"/>
    <s v="Regular Air"/>
    <d v="2016-10-19T00:00:00"/>
    <s v="$377.99"/>
    <s v="$599.99"/>
    <s v="$222.00"/>
    <n v="43"/>
    <s v="$4,723.78"/>
    <n v="0.03"/>
    <s v="$343.87"/>
    <s v="$4,294.85"/>
    <s v="$24.49"/>
    <s v="$4,299.35"/>
    <n v="4294.8500000000004"/>
    <n v="4299.3500000000004"/>
    <n v="-4.5"/>
    <n v="24.49"/>
    <n v="343.87"/>
    <n v="3979.9700000000003"/>
    <n v="599.99"/>
    <n v="25480.190000000002"/>
    <n v="25455.7"/>
    <n v="25431.21"/>
    <m/>
  </r>
  <r>
    <s v="6396-1"/>
    <x v="624"/>
    <s v="Alejandro Ballentine"/>
    <s v="412 Brunswick St,Fitzroy"/>
    <x v="1"/>
    <s v="VIC"/>
    <x v="1"/>
    <s v="Connor Betts"/>
    <s v="Medium"/>
    <s v="Smiths Metal Binder Clips"/>
    <x v="0"/>
    <s v="Wrap Bag"/>
    <s v="Regular Air"/>
    <d v="2016-02-13T00:00:00"/>
    <s v="$1.60"/>
    <s v="$2.62"/>
    <s v="$1.02"/>
    <n v="21"/>
    <s v="$56.42"/>
    <n v="0.06"/>
    <s v="$5.45"/>
    <s v="$51.22"/>
    <s v="$0.80"/>
    <s v="$52.35"/>
    <n v="51.22"/>
    <n v="52.35"/>
    <n v="-1.1300000000000026"/>
    <n v="0.8"/>
    <n v="5.45"/>
    <n v="47.699999999999996"/>
    <n v="2.62"/>
    <n v="50.37"/>
    <n v="49.57"/>
    <n v="48.77"/>
    <m/>
  </r>
  <r>
    <s v="6396-1"/>
    <x v="229"/>
    <s v="Lycoris Saunders"/>
    <s v="501 George St,Sydney"/>
    <x v="0"/>
    <s v="NSW"/>
    <x v="3"/>
    <s v="Samantha Chairs"/>
    <s v="High"/>
    <s v="Smiths Pushpins"/>
    <x v="0"/>
    <s v="Wrap Bag"/>
    <s v="Regular Air"/>
    <d v="2015-07-31T00:00:00"/>
    <s v="$0.94"/>
    <s v="$1.88"/>
    <s v="$0.94"/>
    <n v="16"/>
    <s v="$19.28"/>
    <n v="0.02"/>
    <s v="$0.59"/>
    <s v="$18.57"/>
    <s v="$0.79"/>
    <s v="$110.59"/>
    <n v="18.57"/>
    <n v="110.59"/>
    <n v="-92.02000000000001"/>
    <n v="0.79"/>
    <n v="0.59"/>
    <n v="110.79"/>
    <n v="1.88"/>
    <n v="30.279999999999998"/>
    <n v="29.49"/>
    <n v="28.7"/>
    <m/>
  </r>
  <r>
    <s v="6396-1"/>
    <x v="853"/>
    <s v="Ryan Crowe"/>
    <s v="523 King St,Newtown"/>
    <x v="0"/>
    <s v="NSW"/>
    <x v="1"/>
    <s v="Aanya Zhang"/>
    <s v="Low"/>
    <s v="Steady 52201 APSCO Electric Pencil Sharpener"/>
    <x v="0"/>
    <s v="Small Box"/>
    <s v="Express Air"/>
    <d v="2016-11-15T00:00:00"/>
    <s v="$16.80"/>
    <s v="$40.97"/>
    <s v="$24.17"/>
    <n v="32"/>
    <s v="$1,324.60"/>
    <n v="0.1"/>
    <s v="$76.72"/>
    <s v="$1,306.01"/>
    <s v="$8.99"/>
    <s v="$1,399.85"/>
    <n v="1306.01"/>
    <n v="1399.85"/>
    <n v="-93.839999999999918"/>
    <n v="8.99"/>
    <n v="76.72"/>
    <n v="1332.12"/>
    <n v="40.97"/>
    <n v="1243.31"/>
    <n v="1234.32"/>
    <n v="1225.33"/>
    <m/>
  </r>
  <r>
    <s v="6396-1"/>
    <x v="752"/>
    <s v="Bill Shonely"/>
    <s v="81 MacLeay St,Potts Point"/>
    <x v="0"/>
    <s v="NSW"/>
    <x v="1"/>
    <s v="Samantha Chairs"/>
    <s v="Low"/>
    <s v="Smiths General Use 3-Ring Binders"/>
    <x v="0"/>
    <s v="Wrap Bag"/>
    <s v="Regular Air"/>
    <d v="2016-11-12T00:00:00"/>
    <s v="$1.18"/>
    <s v="$1.88"/>
    <s v="$0.70"/>
    <n v="31"/>
    <s v="$27.10"/>
    <n v="0.02"/>
    <s v="$2.24"/>
    <s v="$28.66"/>
    <s v="$1.49"/>
    <s v="$29.04"/>
    <n v="28.66"/>
    <n v="29.04"/>
    <n v="-0.37999999999999901"/>
    <n v="1.49"/>
    <n v="2.2400000000000002"/>
    <n v="28.29"/>
    <n v="1.88"/>
    <n v="57.529999999999994"/>
    <n v="56.039999999999992"/>
    <n v="54.54999999999999"/>
    <m/>
  </r>
  <r>
    <s v="6400-1"/>
    <x v="157"/>
    <s v="Linda Southworth"/>
    <s v="359 Crown Street,Surry Hills"/>
    <x v="0"/>
    <s v="NSW"/>
    <x v="3"/>
    <s v="Phoebe Gour"/>
    <s v="Low"/>
    <s v="Alto Perma 3000 Stacking Storage Drawers"/>
    <x v="0"/>
    <s v="Small Box"/>
    <s v="Regular Air"/>
    <d v="2014-12-11T00:00:00"/>
    <s v="$8.92"/>
    <s v="$29.74"/>
    <s v="$20.82"/>
    <n v="37"/>
    <s v="$959.04"/>
    <n v="0.04"/>
    <s v="$9.59"/>
    <s v="$849.45"/>
    <s v="$6.64"/>
    <s v="$855.24"/>
    <n v="849.45"/>
    <n v="855.24"/>
    <n v="-5.7899999999999636"/>
    <n v="6.64"/>
    <n v="9.59"/>
    <n v="852.29"/>
    <n v="29.74"/>
    <n v="1097.43"/>
    <n v="1090.79"/>
    <n v="1084.1499999999999"/>
    <m/>
  </r>
  <r>
    <s v="6400-1"/>
    <x v="687"/>
    <s v="Theresa Swint"/>
    <s v="240-242 Johnston Street,Fitzroy"/>
    <x v="1"/>
    <s v="VIC"/>
    <x v="3"/>
    <s v="Connor Betts"/>
    <s v="Medium"/>
    <s v="Artisan 474 Labels"/>
    <x v="1"/>
    <s v="Small Box"/>
    <s v="Regular Air"/>
    <d v="2017-02-07T00:00:00"/>
    <s v="$1.84"/>
    <s v="$2.88"/>
    <s v="$1.04"/>
    <n v="24"/>
    <s v="$36.40"/>
    <n v="0.08"/>
    <s v="$2.47"/>
    <s v="$34.55"/>
    <s v="$0.99"/>
    <s v="$35.83"/>
    <n v="34.549999999999997"/>
    <n v="35.83"/>
    <n v="-1.2800000000000011"/>
    <n v="0.99"/>
    <n v="2.4700000000000002"/>
    <n v="34.35"/>
    <n v="2.88"/>
    <n v="67.64"/>
    <n v="66.650000000000006"/>
    <n v="65.660000000000011"/>
    <m/>
  </r>
  <r>
    <s v="6401-1"/>
    <x v="295"/>
    <s v="Brian Dahlen"/>
    <s v="1-2/299 Sussex St,Sydney"/>
    <x v="0"/>
    <s v="NSW"/>
    <x v="1"/>
    <s v="Aanya Zhang"/>
    <s v="Not Specified"/>
    <s v="Apex Preferred Stainless Steel Scissors"/>
    <x v="1"/>
    <s v="Small Pack"/>
    <s v="Regular Air"/>
    <d v="2015-06-30T00:00:00"/>
    <s v="$2.50"/>
    <s v="$5.68"/>
    <s v="$3.18"/>
    <n v="8"/>
    <s v="$125.00"/>
    <n v="0.1"/>
    <s v="$12.15"/>
    <s v="$124.18"/>
    <s v="$3.60"/>
    <s v="$131.93"/>
    <n v="124.18"/>
    <n v="131.93"/>
    <n v="-7.75"/>
    <n v="3.6"/>
    <n v="12.15"/>
    <n v="123.38"/>
    <n v="5.68"/>
    <n v="36.89"/>
    <n v="33.29"/>
    <n v="29.689999999999998"/>
    <m/>
  </r>
  <r>
    <s v="6401-1"/>
    <x v="688"/>
    <s v="Giulietta Baptist"/>
    <s v="Hoyts Entertainment Quarter 122 Lang Road,Moore Park"/>
    <x v="0"/>
    <s v="NSW"/>
    <x v="1"/>
    <s v="Tina Carlton"/>
    <s v="Medium"/>
    <s v="Beekin 105-Key Black Keyboard"/>
    <x v="0"/>
    <s v="Wrap Bag"/>
    <s v="Regular Air"/>
    <d v="2016-09-19T00:00:00"/>
    <s v="$6.39"/>
    <s v="$19.98"/>
    <s v="$13.59"/>
    <n v="48"/>
    <s v="$879.12"/>
    <n v="0.03"/>
    <s v="$26.37"/>
    <s v="$852.75"/>
    <s v="$4.00"/>
    <s v="$856.75"/>
    <n v="852.75"/>
    <n v="856.75"/>
    <n v="-4"/>
    <n v="4"/>
    <n v="26.37"/>
    <n v="834.38"/>
    <n v="19.98"/>
    <n v="936.67"/>
    <n v="932.67"/>
    <n v="928.67"/>
    <m/>
  </r>
  <r>
    <s v="6401-1"/>
    <x v="848"/>
    <s v="Jeremy Pistek"/>
    <s v="85-114 Dunning Ave,Roseberry"/>
    <x v="0"/>
    <s v="NSW"/>
    <x v="1"/>
    <s v="Phoebe Gour"/>
    <s v="Critical"/>
    <s v="HFX LaserJet 3310 Copier"/>
    <x v="0"/>
    <s v="Small Box"/>
    <s v="Regular Air"/>
    <d v="2017-01-25T00:00:00"/>
    <s v="$377.99"/>
    <s v="$599.99"/>
    <s v="$222.00"/>
    <n v="11"/>
    <s v="$7,014.08"/>
    <n v="0.08"/>
    <s v="$280.56"/>
    <s v="$6,733.82"/>
    <s v="$24.49"/>
    <s v="$6,536.85"/>
    <n v="6733.82"/>
    <n v="6536.85"/>
    <n v="196.96999999999935"/>
    <n v="24.49"/>
    <n v="280.56"/>
    <n v="6280.78"/>
    <n v="599.99"/>
    <n v="6343.82"/>
    <n v="6319.33"/>
    <n v="6294.84"/>
    <m/>
  </r>
  <r>
    <s v="6401-1"/>
    <x v="450"/>
    <s v="Eleni McCrary"/>
    <s v="79 Elliott St,Balmain"/>
    <x v="0"/>
    <s v="NSW"/>
    <x v="2"/>
    <s v="Aanya Zhang"/>
    <s v="High"/>
    <s v="Artisan Hi-Liter Heavy-Duty EZD  Binder With Locking Rings"/>
    <x v="0"/>
    <s v="Small Box"/>
    <s v="Regular Air"/>
    <d v="2015-08-28T00:00:00"/>
    <s v="$3.52"/>
    <s v="$5.58"/>
    <s v="$2.06"/>
    <n v="46"/>
    <s v="$66.50"/>
    <n v="0.04"/>
    <s v="$5.12"/>
    <s v="$69.14"/>
    <s v="$2.99"/>
    <s v="$60.44"/>
    <n v="69.14"/>
    <n v="60.44"/>
    <n v="8.7000000000000028"/>
    <n v="2.99"/>
    <n v="5.12"/>
    <n v="58.31"/>
    <n v="5.58"/>
    <n v="254.55"/>
    <n v="251.56"/>
    <n v="248.57"/>
    <m/>
  </r>
  <r>
    <s v="6402-1"/>
    <x v="256"/>
    <s v="Dan Campbell"/>
    <s v="1/173-179 Bronte Rd,Waverley"/>
    <x v="0"/>
    <s v="NSW"/>
    <x v="1"/>
    <s v="Leighton Forrest"/>
    <s v="High"/>
    <s v="TechSavi Internet Navigator Keyboard"/>
    <x v="0"/>
    <s v="Small Box"/>
    <s v="Regular Air"/>
    <d v="2015-09-27T00:00:00"/>
    <s v="$6.51"/>
    <s v="$30.98"/>
    <s v="$24.47"/>
    <n v="23"/>
    <s v="$566.50"/>
    <n v="0.02"/>
    <s v="$41.76"/>
    <s v="$528.39"/>
    <s v="$6.50"/>
    <s v="$539.69"/>
    <n v="528.39"/>
    <n v="539.69000000000005"/>
    <n v="-11.300000000000068"/>
    <n v="6.5"/>
    <n v="41.76"/>
    <n v="504.43000000000006"/>
    <n v="30.98"/>
    <n v="677.28"/>
    <n v="670.78"/>
    <n v="664.28"/>
    <m/>
  </r>
  <r>
    <s v="6402-1"/>
    <x v="480"/>
    <s v="Denise Leinenbach"/>
    <s v="8 Rankins Lane ,Melbourne"/>
    <x v="1"/>
    <s v="VIC"/>
    <x v="3"/>
    <s v="Connor Betts"/>
    <s v="Medium"/>
    <s v="Apex Straight Scissors"/>
    <x v="0"/>
    <s v="Wrap Bag"/>
    <s v="Express Air"/>
    <d v="2015-09-26T00:00:00"/>
    <s v="$5.19"/>
    <s v="$12.98"/>
    <s v="$7.79"/>
    <n v="2"/>
    <s v="$636.02"/>
    <n v="0.03"/>
    <s v="$11.29"/>
    <s v="$572.51"/>
    <s v="$3.14"/>
    <s v="$565.04"/>
    <n v="572.51"/>
    <n v="565.04"/>
    <n v="7.4700000000000273"/>
    <n v="3.14"/>
    <n v="11.29"/>
    <n v="556.89"/>
    <n v="12.98"/>
    <n v="17.810000000000002"/>
    <n v="14.670000000000002"/>
    <n v="11.530000000000001"/>
    <m/>
  </r>
  <r>
    <s v="6402-1"/>
    <x v="740"/>
    <s v="Jim Kriz"/>
    <s v="85-113 Dunning Ave,Roseberry"/>
    <x v="0"/>
    <s v="NSW"/>
    <x v="0"/>
    <s v="Mihael Khan"/>
    <s v="Critical"/>
    <s v="UGen RF Keyboard"/>
    <x v="0"/>
    <s v="Small Box"/>
    <s v="Regular Air"/>
    <d v="2016-10-17T00:00:00"/>
    <s v="$81.59"/>
    <s v="$159.99"/>
    <s v="$78.40"/>
    <n v="1"/>
    <s v="$4,564.70"/>
    <n v="0.09"/>
    <s v="$343.27"/>
    <s v="$4,369.21"/>
    <s v="$5.50"/>
    <s v="$4,592.29"/>
    <n v="4369.21"/>
    <n v="4592.29"/>
    <n v="-223.07999999999993"/>
    <n v="5.5"/>
    <n v="343.27"/>
    <n v="4254.5200000000004"/>
    <n v="159.99"/>
    <n v="-177.77999999999997"/>
    <n v="-183.27999999999997"/>
    <n v="-188.77999999999997"/>
    <m/>
  </r>
  <r>
    <s v="6402-1"/>
    <x v="683"/>
    <s v="Rick Hansen"/>
    <s v="Macquarie Centre Cnr Herring Road &amp; Waterloo Road,Macquarie Park"/>
    <x v="0"/>
    <s v="NSW"/>
    <x v="3"/>
    <s v="Nicholas Fernandes"/>
    <s v="Not Specified"/>
    <s v="UGen Ultra Professional Cordless Optical Suite"/>
    <x v="0"/>
    <s v="Small Box"/>
    <s v="Regular Air"/>
    <d v="2016-03-08T00:00:00"/>
    <s v="$156.50"/>
    <s v="$300.97"/>
    <s v="$144.47"/>
    <n v="38"/>
    <s v="$5,090.54"/>
    <n v="0.09"/>
    <s v="$0.00"/>
    <s v="$5,945.54"/>
    <s v="$7.18"/>
    <s v="$4,599.84"/>
    <n v="5945.54"/>
    <n v="4599.84"/>
    <n v="1345.6999999999998"/>
    <n v="7.18"/>
    <n v="0"/>
    <n v="4607.0200000000004"/>
    <n v="300.97000000000003"/>
    <n v="11444.04"/>
    <n v="11436.86"/>
    <n v="11429.68"/>
    <m/>
  </r>
  <r>
    <s v="6402-1"/>
    <x v="618"/>
    <s v="Nicole Brennan"/>
    <s v="310 Wattle St,Ultimo"/>
    <x v="0"/>
    <s v="NSW"/>
    <x v="1"/>
    <s v="Aanya Zhang"/>
    <s v="Not Specified"/>
    <s v="Artisan 479 Labels"/>
    <x v="0"/>
    <s v="Wrap Bag"/>
    <s v="Regular Air"/>
    <d v="2016-07-30T00:00:00"/>
    <s v="$1.59"/>
    <s v="$2.61"/>
    <s v="$1.02"/>
    <n v="11"/>
    <s v="$63.36"/>
    <n v="0"/>
    <s v="$1.27"/>
    <s v="$62.19"/>
    <s v="$0.50"/>
    <s v="$63.08"/>
    <n v="62.19"/>
    <n v="63.08"/>
    <n v="-0.89000000000000057"/>
    <n v="0.5"/>
    <n v="1.27"/>
    <n v="62.309999999999995"/>
    <n v="2.61"/>
    <n v="27.939999999999998"/>
    <n v="27.439999999999998"/>
    <n v="26.939999999999998"/>
    <m/>
  </r>
  <r>
    <s v="6402-1"/>
    <x v="850"/>
    <s v="Laura Armstrong"/>
    <s v="240-242 Johnston Street,Fitzroy"/>
    <x v="1"/>
    <s v="VIC"/>
    <x v="0"/>
    <s v="Connor Betts"/>
    <s v="High"/>
    <s v="Pizazz Colored Pencils"/>
    <x v="0"/>
    <s v="Small Pack"/>
    <s v="Regular Air"/>
    <d v="2016-10-02T00:00:00"/>
    <s v="$1.76"/>
    <s v="$2.94"/>
    <s v="$1.18"/>
    <n v="9"/>
    <s v="$63.83"/>
    <n v="0.03"/>
    <s v="$0.64"/>
    <s v="$63.19"/>
    <s v="$0.81"/>
    <s v="$63.69"/>
    <n v="63.19"/>
    <n v="63.69"/>
    <n v="-0.5"/>
    <n v="0.81"/>
    <n v="0.64"/>
    <n v="63.86"/>
    <n v="2.94"/>
    <n v="26.63"/>
    <n v="25.82"/>
    <n v="25.01"/>
    <m/>
  </r>
  <r>
    <s v="6403-1"/>
    <x v="210"/>
    <s v="Frank Atkinson"/>
    <s v="188 Pitt Street,Sydney"/>
    <x v="0"/>
    <s v="NSW"/>
    <x v="2"/>
    <s v="Tina Carlton"/>
    <s v="Low"/>
    <s v="Artisan 474 Labels"/>
    <x v="1"/>
    <s v="Medium Box"/>
    <s v="Regular Air"/>
    <d v="2016-08-07T00:00:00"/>
    <s v="$1.84"/>
    <s v="$2.88"/>
    <s v="$1.04"/>
    <n v="27"/>
    <s v="$52.80"/>
    <n v="0.01"/>
    <s v="$0.16"/>
    <s v="$57.20"/>
    <s v="$0.99"/>
    <s v="$54.19"/>
    <n v="57.2"/>
    <n v="54.19"/>
    <n v="3.0100000000000051"/>
    <n v="0.99"/>
    <n v="0.16"/>
    <n v="55.02"/>
    <n v="2.88"/>
    <n v="78.589999999999989"/>
    <n v="77.599999999999994"/>
    <n v="76.61"/>
    <m/>
  </r>
  <r>
    <s v="6403-1"/>
    <x v="128"/>
    <s v="Brad Thomas"/>
    <s v="152 Bunnerong Road,Eastgardens"/>
    <x v="0"/>
    <s v="NSW"/>
    <x v="0"/>
    <s v="Tina Carlton"/>
    <s v="Low"/>
    <s v="Multi-Use Personal File Cart and Caster Set, Three Stacking Bins"/>
    <x v="0"/>
    <s v="Wrap Bag"/>
    <s v="Regular Air"/>
    <d v="2015-02-06T00:00:00"/>
    <s v="$14.95"/>
    <s v="$34.76"/>
    <s v="$19.81"/>
    <n v="26"/>
    <s v="$1,919.75"/>
    <n v="0.09"/>
    <s v="$39.88"/>
    <s v="$1,919.75"/>
    <s v="$8.22"/>
    <s v="$1,598.64"/>
    <n v="1919.75"/>
    <n v="1598.64"/>
    <n v="321.1099999999999"/>
    <n v="8.2200000000000006"/>
    <n v="39.880000000000003"/>
    <n v="1566.98"/>
    <n v="34.76"/>
    <n v="872.1"/>
    <n v="863.88"/>
    <n v="855.66"/>
    <m/>
  </r>
  <r>
    <s v="6403-1"/>
    <x v="233"/>
    <s v="Doug Bickford"/>
    <s v="221 Barkly St,St Kilda"/>
    <x v="1"/>
    <s v="VIC"/>
    <x v="3"/>
    <s v="Yvette Biti"/>
    <s v="Not Specified"/>
    <s v="Cando PC940 Copier"/>
    <x v="0"/>
    <s v="Small Box"/>
    <s v="Regular Air"/>
    <d v="2015-02-10T00:00:00"/>
    <s v="$278.99"/>
    <s v="$449.99"/>
    <s v="$171.00"/>
    <n v="34"/>
    <s v="$6,534.52"/>
    <n v="7.0000000000000007E-2"/>
    <s v="$190.63"/>
    <s v="$6,503.95"/>
    <s v="$49.00"/>
    <s v="$6,516.35"/>
    <n v="6503.95"/>
    <n v="6516.35"/>
    <n v="-12.400000000000546"/>
    <n v="49"/>
    <n v="190.63"/>
    <n v="6374.72"/>
    <n v="449.99"/>
    <n v="15158.03"/>
    <n v="15109.03"/>
    <n v="15060.03"/>
    <m/>
  </r>
  <r>
    <s v="6403-1"/>
    <x v="708"/>
    <s v="Cindy Chapman"/>
    <s v="53-55 Liverpool St,Sydney"/>
    <x v="0"/>
    <s v="NSW"/>
    <x v="3"/>
    <s v="Tina Carlton"/>
    <s v="Critical"/>
    <s v="Artisan 478 Labels"/>
    <x v="0"/>
    <s v="Wrap Bag"/>
    <s v="Express Air"/>
    <d v="2016-12-12T00:00:00"/>
    <s v="$3.14"/>
    <s v="$4.91"/>
    <s v="$1.77"/>
    <n v="41"/>
    <s v="$65.32"/>
    <n v="0.1"/>
    <s v="$1.47"/>
    <s v="$62.39"/>
    <s v="$0.50"/>
    <s v="$63.98"/>
    <n v="62.39"/>
    <n v="63.98"/>
    <n v="-1.5899999999999963"/>
    <n v="0.5"/>
    <n v="1.47"/>
    <n v="63.009999999999991"/>
    <n v="4.91"/>
    <n v="200.34"/>
    <n v="199.84"/>
    <n v="199.34"/>
    <m/>
  </r>
  <r>
    <s v="6403-1"/>
    <x v="1"/>
    <s v="Allina Jacobs"/>
    <s v="53 Riley Street,Woolloomooloo"/>
    <x v="0"/>
    <s v="NSW"/>
    <x v="3"/>
    <s v="Tina Carlton"/>
    <s v="Critical"/>
    <s v="Artisan Hi-Liter Comfort Grip Fluorescent Highlighter, Yellow Ink"/>
    <x v="0"/>
    <s v="Wrap Bag"/>
    <s v="Regular Air"/>
    <d v="2015-10-24T00:00:00"/>
    <s v="$1.92"/>
    <s v="$3.26"/>
    <s v="$1.34"/>
    <n v="15"/>
    <s v="$27.92"/>
    <n v="0.05"/>
    <s v="$0.00"/>
    <s v="$28.34"/>
    <s v="$1.86"/>
    <s v="$29.43"/>
    <n v="28.34"/>
    <n v="29.43"/>
    <n v="-1.0899999999999999"/>
    <n v="1.86"/>
    <n v="0"/>
    <n v="31.29"/>
    <n v="3.26"/>
    <n v="50.76"/>
    <n v="48.9"/>
    <n v="47.04"/>
    <m/>
  </r>
  <r>
    <s v="6403-1"/>
    <x v="678"/>
    <s v="Sean ODonnell"/>
    <s v="541 Church St ,Richmond"/>
    <x v="1"/>
    <s v="VIC"/>
    <x v="2"/>
    <s v="Yvette Biti"/>
    <s v="High"/>
    <s v="Binder Posts"/>
    <x v="0"/>
    <s v="Wrap Bag"/>
    <s v="Regular Air"/>
    <d v="2016-10-30T00:00:00"/>
    <s v="$3.50"/>
    <s v="$5.74"/>
    <s v="$2.24"/>
    <n v="9"/>
    <s v="$1,861.72"/>
    <n v="0.09"/>
    <s v="$81.02"/>
    <s v="$1,663.75"/>
    <s v="$5.01"/>
    <s v="$1,657.25"/>
    <n v="1663.75"/>
    <n v="1657.25"/>
    <n v="6.5"/>
    <n v="5.01"/>
    <n v="81.02"/>
    <n v="1581.24"/>
    <n v="5.74"/>
    <n v="-24.349999999999994"/>
    <n v="-29.359999999999992"/>
    <n v="-34.36999999999999"/>
    <m/>
  </r>
  <r>
    <s v="6403-1"/>
    <x v="740"/>
    <s v="Barry Franz"/>
    <s v="499-501 Lygon Street,Carlton North"/>
    <x v="1"/>
    <s v="VIC"/>
    <x v="0"/>
    <s v="Yvette Biti"/>
    <s v="Medium"/>
    <s v="Airmail Envelopes"/>
    <x v="0"/>
    <s v="Wrap Bag"/>
    <s v="Express Air"/>
    <d v="2016-10-15T00:00:00"/>
    <s v="$52.04"/>
    <s v="$83.93"/>
    <s v="$31.89"/>
    <n v="12"/>
    <s v="$3,698.46"/>
    <n v="0.05"/>
    <s v="$332.86"/>
    <s v="$3,375.64"/>
    <s v="$19.99"/>
    <s v="$3,353.64"/>
    <n v="3375.64"/>
    <n v="3353.64"/>
    <n v="22"/>
    <n v="19.989999999999998"/>
    <n v="332.86"/>
    <n v="3040.7699999999995"/>
    <n v="83.93"/>
    <n v="694.29000000000008"/>
    <n v="674.30000000000007"/>
    <n v="654.31000000000006"/>
    <m/>
  </r>
  <r>
    <s v="6403-2"/>
    <x v="325"/>
    <s v="Trudy Brown"/>
    <s v="180 High Street,Windsor"/>
    <x v="1"/>
    <s v="VIC"/>
    <x v="3"/>
    <s v="Connor Betts"/>
    <s v="Not Specified"/>
    <s v="Economy Rollaway Files"/>
    <x v="0"/>
    <s v="Wrap Bag"/>
    <s v="Regular Air"/>
    <d v="2013-12-07T00:00:00"/>
    <s v="$67.73"/>
    <s v="$165.20"/>
    <s v="$97.47"/>
    <n v="10"/>
    <s v="$1,652.00"/>
    <n v="0.01"/>
    <s v="$146.98"/>
    <s v="$1,519.84"/>
    <s v="$19.99"/>
    <s v="$1,539.83"/>
    <n v="1519.84"/>
    <n v="1539.83"/>
    <n v="-19.990000000000009"/>
    <n v="19.989999999999998"/>
    <n v="146.97999999999999"/>
    <n v="1412.84"/>
    <n v="165.2"/>
    <n v="1525.01"/>
    <n v="1505.02"/>
    <n v="1485.03"/>
    <m/>
  </r>
  <r>
    <s v="6405-1"/>
    <x v="226"/>
    <s v="Edward Becker"/>
    <s v="33/4 Barangaroo Avenue,Sydney"/>
    <x v="0"/>
    <s v="NSW"/>
    <x v="1"/>
    <s v="Natasha Song"/>
    <s v="Not Specified"/>
    <s v="Wirebound Message Book, 4 per Page"/>
    <x v="0"/>
    <s v="Wrap Bag"/>
    <s v="Regular Air"/>
    <d v="2015-08-27T00:00:00"/>
    <s v="$3.48"/>
    <s v="$5.43"/>
    <s v="$1.95"/>
    <n v="15"/>
    <s v="$63.56"/>
    <n v="0.03"/>
    <s v="$1.41"/>
    <s v="$64.43"/>
    <s v="$0.95"/>
    <s v="$65.53"/>
    <n v="64.430000000000007"/>
    <n v="65.53"/>
    <n v="-1.0999999999999943"/>
    <n v="0.95"/>
    <n v="1.41"/>
    <n v="65.070000000000007"/>
    <n v="5.43"/>
    <n v="80.989999999999995"/>
    <n v="80.039999999999992"/>
    <n v="79.089999999999989"/>
    <m/>
  </r>
  <r>
    <s v="6405-2"/>
    <x v="770"/>
    <s v="Anthony Ganvery"/>
    <s v="470 Anzac Parade,Kingsford"/>
    <x v="0"/>
    <s v="NSW"/>
    <x v="0"/>
    <s v="Tina Carlton"/>
    <s v="Not Specified"/>
    <s v="Economy Rollaway Files"/>
    <x v="0"/>
    <s v="Small Box"/>
    <s v="Regular Air"/>
    <d v="2016-03-19T00:00:00"/>
    <s v="$67.73"/>
    <s v="$165.20"/>
    <s v="$97.47"/>
    <n v="33"/>
    <s v="$5,080.74"/>
    <n v="7.0000000000000007E-2"/>
    <s v="$0.00"/>
    <s v="$5,788.42"/>
    <s v="$19.99"/>
    <s v="$5,062.58"/>
    <n v="5788.42"/>
    <n v="5062.58"/>
    <n v="725.84000000000015"/>
    <n v="19.989999999999998"/>
    <n v="0"/>
    <n v="5082.57"/>
    <n v="165.2"/>
    <n v="5471.5899999999992"/>
    <n v="5451.5999999999995"/>
    <n v="5431.61"/>
    <m/>
  </r>
  <r>
    <s v="6405-2"/>
    <x v="770"/>
    <s v="Duae Moringaez"/>
    <s v="88 Oxford St,Woollahra"/>
    <x v="0"/>
    <s v="NSW"/>
    <x v="0"/>
    <s v="Charlie Bui"/>
    <s v="High"/>
    <s v="DrawIt Pizazz Watercolor Pencils, 10-Color Set with Brush"/>
    <x v="0"/>
    <s v="Wrap Bag"/>
    <s v="Regular Air"/>
    <d v="2016-03-18T00:00:00"/>
    <s v="$2.39"/>
    <s v="$4.26"/>
    <s v="$1.87"/>
    <n v="39"/>
    <s v="$345.84"/>
    <n v="0.04"/>
    <s v="$4.85"/>
    <s v="$401.83"/>
    <s v="$1.20"/>
    <s v="$415.33"/>
    <n v="401.83"/>
    <n v="415.33"/>
    <n v="-13.5"/>
    <n v="1.2"/>
    <n v="4.8499999999999996"/>
    <n v="411.67999999999995"/>
    <n v="4.26"/>
    <n v="162.48999999999998"/>
    <n v="161.29"/>
    <n v="160.09"/>
    <m/>
  </r>
  <r>
    <s v="6406-1"/>
    <x v="506"/>
    <s v="Saphhira Shifley"/>
    <s v="Westfield Miranda, 600 Kingsway,Miranda"/>
    <x v="0"/>
    <s v="NSW"/>
    <x v="1"/>
    <s v="Preston Senome"/>
    <s v="Critical"/>
    <s v="Artisan Legal 4-Ring Binder"/>
    <x v="0"/>
    <s v="Small Box"/>
    <s v="Regular Air"/>
    <d v="2016-01-29T00:00:00"/>
    <s v="$13.64"/>
    <s v="$20.98"/>
    <s v="$7.34"/>
    <n v="23"/>
    <s v="$385.06"/>
    <n v="0.02"/>
    <s v="$91.82"/>
    <s v="$379.68"/>
    <s v="$1.49"/>
    <s v="$395.93"/>
    <n v="379.68"/>
    <n v="395.93"/>
    <n v="-16.25"/>
    <n v="1.49"/>
    <n v="91.82"/>
    <n v="305.60000000000002"/>
    <n v="20.98"/>
    <n v="392.21000000000004"/>
    <n v="390.72"/>
    <n v="389.23"/>
    <m/>
  </r>
  <r>
    <s v="6407-1"/>
    <x v="710"/>
    <s v="Chuck Clark"/>
    <s v="53-55 Liverpool St,Sydney"/>
    <x v="0"/>
    <s v="NSW"/>
    <x v="1"/>
    <s v="Tina Carlton"/>
    <s v="High"/>
    <s v="Artisan Binder Labels"/>
    <x v="0"/>
    <s v="Small Box"/>
    <s v="Regular Air"/>
    <d v="2015-11-10T00:00:00"/>
    <s v="$2.45"/>
    <s v="$3.89"/>
    <s v="$1.44"/>
    <n v="10"/>
    <s v="$222.08"/>
    <n v="0.04"/>
    <s v="$12.29"/>
    <s v="$209.51"/>
    <s v="$7.01"/>
    <s v="$293.20"/>
    <n v="209.51"/>
    <n v="293.2"/>
    <n v="-83.69"/>
    <n v="7.01"/>
    <n v="12.29"/>
    <n v="287.91999999999996"/>
    <n v="3.89"/>
    <n v="33.619999999999997"/>
    <n v="26.61"/>
    <n v="19.600000000000001"/>
    <m/>
  </r>
  <r>
    <s v="6407-1"/>
    <x v="652"/>
    <s v="Ashley Jarboe"/>
    <s v="180 High Street,Windsor"/>
    <x v="1"/>
    <s v="VIC"/>
    <x v="0"/>
    <s v="Connor Betts"/>
    <s v="Medium"/>
    <s v="Smiths SlimLine Pencil Sharpener"/>
    <x v="0"/>
    <s v="Small Box"/>
    <s v="Regular Air"/>
    <d v="2016-09-20T00:00:00"/>
    <s v="$4.79"/>
    <s v="$11.97"/>
    <s v="$7.18"/>
    <n v="27"/>
    <s v="$454.86"/>
    <n v="0.1"/>
    <s v="$9.10"/>
    <s v="$445.76"/>
    <s v="$5.81"/>
    <s v="$451.57"/>
    <n v="445.76"/>
    <n v="451.57"/>
    <n v="-5.8100000000000023"/>
    <n v="5.81"/>
    <n v="9.1"/>
    <n v="448.28"/>
    <n v="11.97"/>
    <n v="319.89999999999998"/>
    <n v="314.08999999999997"/>
    <n v="308.27999999999997"/>
    <m/>
  </r>
  <r>
    <s v="6407-1"/>
    <x v="809"/>
    <s v="Sonia Sunley"/>
    <s v="1/50-58 Hunter St,Sydney"/>
    <x v="0"/>
    <s v="NSW"/>
    <x v="2"/>
    <s v="Preston Senome"/>
    <s v="Medium"/>
    <s v="Artisan Printable Repositionable Plastic Tabs"/>
    <x v="2"/>
    <s v="Small Pack"/>
    <s v="Regular Air"/>
    <d v="2016-05-16T00:00:00"/>
    <s v="$5.33"/>
    <s v="$8.60"/>
    <s v="$3.27"/>
    <n v="18"/>
    <s v="$429.45"/>
    <n v="0.04"/>
    <s v="$12.49"/>
    <s v="$400.89"/>
    <s v="$6.19"/>
    <s v="$403.83"/>
    <n v="400.89"/>
    <n v="403.83"/>
    <n v="-2.9399999999999977"/>
    <n v="6.19"/>
    <n v="12.49"/>
    <n v="397.53"/>
    <n v="8.6"/>
    <n v="148.49999999999997"/>
    <n v="142.30999999999997"/>
    <n v="136.11999999999998"/>
    <m/>
  </r>
  <r>
    <s v="6407-1"/>
    <x v="770"/>
    <s v="Carol Darley"/>
    <s v="Crown Complex,Southbank"/>
    <x v="1"/>
    <s v="VIC"/>
    <x v="1"/>
    <s v="Yvette Biti"/>
    <s v="Critical"/>
    <s v="Artisan 48 Labels"/>
    <x v="0"/>
    <s v="Wrap Bag"/>
    <s v="Regular Air"/>
    <d v="2016-03-16T00:00:00"/>
    <s v="$3.84"/>
    <s v="$6.30"/>
    <s v="$2.46"/>
    <n v="16"/>
    <s v="$44.85"/>
    <n v="0.06"/>
    <s v="$4.04"/>
    <s v="$40.01"/>
    <s v="$0.50"/>
    <s v="$42.47"/>
    <n v="40.01"/>
    <n v="42.47"/>
    <n v="-2.4600000000000009"/>
    <n v="0.5"/>
    <n v="4.04"/>
    <n v="38.93"/>
    <n v="6.3"/>
    <n v="97.259999999999991"/>
    <n v="96.759999999999991"/>
    <n v="96.259999999999991"/>
    <m/>
  </r>
  <r>
    <s v="6407-1"/>
    <x v="490"/>
    <s v="Bobby Trafton"/>
    <s v="85-113 Dunning Ave,Rosebery"/>
    <x v="0"/>
    <s v="NSW"/>
    <x v="1"/>
    <s v="Mihael Khan"/>
    <s v="Critical"/>
    <s v="Steady Pocket Accent Highlighters"/>
    <x v="0"/>
    <s v="Wrap Bag"/>
    <s v="Regular Air"/>
    <d v="2015-11-03T00:00:00"/>
    <s v="$0.93"/>
    <s v="$1.60"/>
    <s v="$0.67"/>
    <n v="36"/>
    <s v="$40.20"/>
    <n v="0"/>
    <s v="$4.10"/>
    <s v="$38.36"/>
    <s v="$1.29"/>
    <s v="$49.53"/>
    <n v="38.36"/>
    <n v="49.53"/>
    <n v="-11.170000000000002"/>
    <n v="1.29"/>
    <n v="4.0999999999999996"/>
    <n v="46.72"/>
    <n v="1.6"/>
    <n v="54.79"/>
    <n v="53.5"/>
    <n v="52.21"/>
    <m/>
  </r>
  <r>
    <s v="6407-1"/>
    <x v="652"/>
    <s v="Ashley Jarboe"/>
    <s v="180 High Street,Windsor"/>
    <x v="1"/>
    <s v="VIC"/>
    <x v="0"/>
    <s v="Connor Betts"/>
    <s v="Low"/>
    <s v="Smiths SlimLine Pencil Sharpener"/>
    <x v="0"/>
    <s v="Small Pack"/>
    <s v="Express Air"/>
    <d v="2016-09-20T00:00:00"/>
    <s v="$4.79"/>
    <s v="$11.97"/>
    <s v="$7.18"/>
    <n v="41"/>
    <s v="$454.86"/>
    <n v="0.08"/>
    <s v="$9.10"/>
    <s v="$445.76"/>
    <s v="$5.81"/>
    <s v="$451.57"/>
    <n v="445.76"/>
    <n v="451.57"/>
    <n v="-5.8100000000000023"/>
    <n v="5.81"/>
    <n v="9.1"/>
    <n v="448.28"/>
    <n v="11.97"/>
    <n v="487.48"/>
    <n v="481.67"/>
    <n v="475.86"/>
    <m/>
  </r>
  <r>
    <s v="6408-1"/>
    <x v="162"/>
    <s v="Brendan Murry"/>
    <s v="797 Botany Rd,Rosebery"/>
    <x v="0"/>
    <s v="NSW"/>
    <x v="3"/>
    <s v="Phoebe Gour"/>
    <s v="Low"/>
    <s v="Smiths Colored Interoffice Envelopes"/>
    <x v="1"/>
    <s v="Small Box"/>
    <s v="Regular Air"/>
    <d v="2014-11-21T00:00:00"/>
    <s v="$19.83"/>
    <s v="$30.98"/>
    <s v="$11.15"/>
    <n v="5"/>
    <s v="$1,509.80"/>
    <n v="0.09"/>
    <s v="$191.98"/>
    <s v="$1,581.87"/>
    <s v="$19.51"/>
    <s v="$1,549.95"/>
    <n v="1581.87"/>
    <n v="1549.95"/>
    <n v="31.919999999999845"/>
    <n v="19.510000000000002"/>
    <n v="191.98"/>
    <n v="1377.48"/>
    <n v="30.98"/>
    <n v="-17.569999999999983"/>
    <n v="-37.079999999999984"/>
    <n v="-56.589999999999989"/>
    <m/>
  </r>
  <r>
    <s v="6409-1"/>
    <x v="754"/>
    <s v="Magdelene Morse"/>
    <s v="53 Riley Street,Woolloomooloo"/>
    <x v="0"/>
    <s v="NSW"/>
    <x v="2"/>
    <s v="Tina Carlton"/>
    <s v="Critical"/>
    <s v="Artisan 478 Labels"/>
    <x v="1"/>
    <s v="Small Box"/>
    <s v="Regular Air"/>
    <d v="2016-03-12T00:00:00"/>
    <s v="$3.14"/>
    <s v="$4.91"/>
    <s v="$1.77"/>
    <n v="21"/>
    <s v="$46.92"/>
    <n v="0.08"/>
    <s v="$4.42"/>
    <s v="$45.42"/>
    <s v="$0.50"/>
    <s v="$45.94"/>
    <n v="45.42"/>
    <n v="45.94"/>
    <n v="-0.51999999999999602"/>
    <n v="0.5"/>
    <n v="4.42"/>
    <n v="42.019999999999996"/>
    <n v="4.91"/>
    <n v="99.19"/>
    <n v="98.69"/>
    <n v="98.19"/>
    <m/>
  </r>
  <r>
    <s v="6409-1"/>
    <x v="652"/>
    <s v="Ashley Jarboe"/>
    <s v="180 High Street,Windsor"/>
    <x v="1"/>
    <s v="VIC"/>
    <x v="1"/>
    <s v="Connor Betts"/>
    <s v="High"/>
    <s v="Wirebound Message Book, 4 per Page"/>
    <x v="0"/>
    <s v="Wrap Bag"/>
    <s v="Regular Air"/>
    <d v="2016-09-20T00:00:00"/>
    <s v="$3.48"/>
    <s v="$5.43"/>
    <s v="$1.95"/>
    <n v="38"/>
    <s v="$65.16"/>
    <n v="0.1"/>
    <s v="$0.65"/>
    <s v="$64.51"/>
    <s v="$0.95"/>
    <s v="$65.46"/>
    <n v="64.510000000000005"/>
    <n v="65.459999999999994"/>
    <n v="-0.94999999999998863"/>
    <n v="0.95"/>
    <n v="0.65"/>
    <n v="65.759999999999991"/>
    <n v="5.43"/>
    <n v="206.63999999999996"/>
    <n v="205.68999999999997"/>
    <n v="204.73999999999998"/>
    <m/>
  </r>
  <r>
    <s v="6409-1"/>
    <x v="739"/>
    <s v="Brank Carlisle"/>
    <s v="99 Glebe Point Rd,Glebe"/>
    <x v="0"/>
    <s v="NSW"/>
    <x v="3"/>
    <s v="Natasha Song"/>
    <s v="Critical"/>
    <s v="Wirebound Message Book, 4 per Page"/>
    <x v="1"/>
    <s v="Small Box"/>
    <s v="Regular Air"/>
    <d v="2016-03-25T00:00:00"/>
    <s v="$3.48"/>
    <s v="$5.43"/>
    <s v="$1.93"/>
    <n v="12"/>
    <s v="$65.16"/>
    <n v="7.0000000000000007E-2"/>
    <s v="$0.75"/>
    <s v="$64.51"/>
    <s v="$0.95"/>
    <s v="$65.46"/>
    <n v="64.510000000000005"/>
    <n v="65.459999999999994"/>
    <n v="-0.94999999999998863"/>
    <n v="0.95"/>
    <n v="0.75"/>
    <n v="65.66"/>
    <n v="5.43"/>
    <n v="65.36"/>
    <n v="64.41"/>
    <n v="63.459999999999994"/>
    <m/>
  </r>
  <r>
    <s v="6409-1"/>
    <x v="460"/>
    <s v="Sally Knutson"/>
    <s v="Shop 1, 186-190 Church Street,Parramatta;46a Macleay Street,Potts Point"/>
    <x v="0"/>
    <s v="NSW"/>
    <x v="0"/>
    <s v="Mihael Khan"/>
    <s v="Not Specified"/>
    <s v="Smiths Bulldog Clip"/>
    <x v="0"/>
    <s v="Wrap Bag"/>
    <s v="Regular Air"/>
    <d v="2016-01-04T00:00:00"/>
    <s v="$2.31"/>
    <s v="$3.78"/>
    <s v="$1.47"/>
    <n v="31"/>
    <s v="$125.76"/>
    <n v="0.01"/>
    <s v="$12.58"/>
    <s v="$112.18"/>
    <s v="$0.71"/>
    <s v="$113.93"/>
    <n v="112.18"/>
    <n v="113.93"/>
    <n v="-1.75"/>
    <n v="0.71"/>
    <n v="12.58"/>
    <n v="102.06"/>
    <n v="3.78"/>
    <n v="105.30999999999999"/>
    <n v="104.6"/>
    <n v="103.89"/>
    <m/>
  </r>
  <r>
    <s v="6409-1"/>
    <x v="736"/>
    <s v="Sylvia Foulston"/>
    <s v="152 Bunnerong Road,Eastgardens"/>
    <x v="0"/>
    <s v="NSW"/>
    <x v="3"/>
    <s v="Tina Carlton"/>
    <s v="Medium"/>
    <s v="Brown Kraft Recycled Envelopes"/>
    <x v="0"/>
    <s v="Wrap Bag"/>
    <s v="Regular Air"/>
    <d v="2016-10-08T00:00:00"/>
    <s v="$11.04"/>
    <s v="$16.98"/>
    <s v="$5.94"/>
    <n v="4"/>
    <s v="$730.14"/>
    <n v="0.09"/>
    <s v="$65.71"/>
    <s v="$664.43"/>
    <s v="$12.39"/>
    <s v="$667.85"/>
    <n v="664.43"/>
    <n v="667.85"/>
    <n v="-3.4200000000000728"/>
    <n v="12.39"/>
    <n v="65.709999999999994"/>
    <n v="614.53"/>
    <n v="16.98"/>
    <n v="14.600000000000009"/>
    <n v="2.210000000000008"/>
    <n v="-10.179999999999993"/>
    <m/>
  </r>
  <r>
    <s v="6409-1"/>
    <x v="652"/>
    <s v="Matthew Clasen"/>
    <s v="Macquarie Centre Cnr Herring Road &amp; Waterloo Road,Macquarie Park"/>
    <x v="0"/>
    <s v="NSW"/>
    <x v="1"/>
    <s v="Nicholas Fernandes"/>
    <s v="Low"/>
    <s v="Wirebound Message Book, 4 per Page"/>
    <x v="0"/>
    <s v="Small Box"/>
    <s v="Regular Air"/>
    <d v="2016-09-20T00:00:00"/>
    <s v="$3.48"/>
    <s v="$5.43"/>
    <s v="$1.95"/>
    <n v="40"/>
    <s v="$65.16"/>
    <n v="0"/>
    <s v="$0.65"/>
    <s v="$64.51"/>
    <s v="$0.95"/>
    <s v="$65.46"/>
    <n v="64.510000000000005"/>
    <n v="65.459999999999994"/>
    <n v="-0.94999999999998863"/>
    <n v="0.95"/>
    <n v="0.65"/>
    <n v="65.759999999999991"/>
    <n v="5.43"/>
    <n v="217.49999999999997"/>
    <n v="216.54999999999998"/>
    <n v="215.6"/>
    <m/>
  </r>
  <r>
    <s v="6409-1"/>
    <x v="31"/>
    <s v="John Dryer"/>
    <s v="8 Rankins Lane ,Melbourne"/>
    <x v="1"/>
    <s v="VIC"/>
    <x v="3"/>
    <s v="Connor Betts"/>
    <s v="High"/>
    <s v="UGen Ultra Professional Cordless Optical Suite"/>
    <x v="0"/>
    <s v="Small Box"/>
    <s v="Express Air"/>
    <d v="2013-10-05T00:00:00"/>
    <s v="$156.50"/>
    <s v="$300.97"/>
    <s v="$144.47"/>
    <n v="30"/>
    <s v="$1,249.76"/>
    <n v="0.09"/>
    <s v="$54.07"/>
    <s v="$1,263.94"/>
    <s v="$7.18"/>
    <s v="$1,299.40"/>
    <n v="1263.94"/>
    <n v="1299.4000000000001"/>
    <n v="-35.460000000000036"/>
    <n v="7.18"/>
    <n v="54.07"/>
    <n v="1252.5100000000002"/>
    <n v="300.97000000000003"/>
    <n v="8982.2100000000009"/>
    <n v="8975.0300000000007"/>
    <n v="8967.85"/>
    <m/>
  </r>
  <r>
    <s v="6409-1"/>
    <x v="652"/>
    <s v="Ashley Jarboe"/>
    <s v="180 High Street,Windsor"/>
    <x v="1"/>
    <s v="VIC"/>
    <x v="1"/>
    <s v="Connor Betts"/>
    <s v="Not Specified"/>
    <s v="Wirebound Message Book, 4 per Page"/>
    <x v="0"/>
    <s v="Small Box"/>
    <s v="Regular Air"/>
    <d v="2016-09-20T00:00:00"/>
    <s v="$3.48"/>
    <s v="$5.43"/>
    <s v="$1.95"/>
    <n v="8"/>
    <s v="$65.16"/>
    <n v="0"/>
    <s v="$0.75"/>
    <s v="$64.51"/>
    <s v="$0.95"/>
    <s v="$65.46"/>
    <n v="64.510000000000005"/>
    <n v="65.459999999999994"/>
    <n v="-0.94999999999998863"/>
    <n v="0.95"/>
    <n v="0.75"/>
    <n v="65.66"/>
    <n v="5.43"/>
    <n v="43.64"/>
    <n v="42.69"/>
    <n v="41.739999999999995"/>
    <m/>
  </r>
  <r>
    <s v="6409-1"/>
    <x v="356"/>
    <s v="Matt Collister"/>
    <s v="99 Glebe Point Rd,Glebe"/>
    <x v="0"/>
    <s v="NSW"/>
    <x v="0"/>
    <s v="Natasha Song"/>
    <s v="Critical"/>
    <s v="Artisan 478 Labels"/>
    <x v="0"/>
    <s v="Small Box"/>
    <s v="Regular Air"/>
    <d v="2016-01-01T00:00:00"/>
    <s v="$3.14"/>
    <s v="$4.91"/>
    <s v="$1.77"/>
    <n v="20"/>
    <s v="$65.60"/>
    <n v="7.0000000000000007E-2"/>
    <s v="$5.41"/>
    <s v="$62.39"/>
    <s v="$0.50"/>
    <s v="$63.68"/>
    <n v="62.39"/>
    <n v="63.68"/>
    <n v="-1.2899999999999991"/>
    <n v="0.5"/>
    <n v="5.41"/>
    <n v="58.77000000000001"/>
    <n v="4.91"/>
    <n v="93.29"/>
    <n v="92.79"/>
    <n v="92.29"/>
    <m/>
  </r>
  <r>
    <s v="6409-1"/>
    <x v="652"/>
    <s v="Matthew Clasen"/>
    <s v="Macquarie Centre Cnr Herring Road &amp; Waterloo Road,Macquarie Park"/>
    <x v="0"/>
    <s v="NSW"/>
    <x v="0"/>
    <s v="Nicholas Fernandes"/>
    <s v="Not Specified"/>
    <s v="Wirebound Message Book, 4 per Page"/>
    <x v="0"/>
    <s v="Small Box"/>
    <s v="Express Air"/>
    <d v="2016-09-20T00:00:00"/>
    <s v="$3.48"/>
    <s v="$5.43"/>
    <s v="$1.93"/>
    <n v="37"/>
    <s v="$65.16"/>
    <n v="7.0000000000000007E-2"/>
    <s v="$0.65"/>
    <s v="$64.51"/>
    <s v="$0.95"/>
    <s v="$65.46"/>
    <n v="64.510000000000005"/>
    <n v="65.459999999999994"/>
    <n v="-0.94999999999998863"/>
    <n v="0.95"/>
    <n v="0.65"/>
    <n v="65.759999999999991"/>
    <n v="5.43"/>
    <n v="201.20999999999998"/>
    <n v="200.26"/>
    <n v="199.31"/>
    <m/>
  </r>
  <r>
    <s v="6411-1"/>
    <x v="15"/>
    <s v="Bill Stewart"/>
    <s v="188 Pitt Street,Sydney"/>
    <x v="0"/>
    <s v="NSW"/>
    <x v="1"/>
    <s v="Tina Carlton"/>
    <s v="Not Specified"/>
    <s v="Artisan Hi-Liter GlideStik Fluorescent Highlighter, Yellow Ink"/>
    <x v="0"/>
    <s v="Small Box"/>
    <s v="Regular Air"/>
    <d v="2015-05-13T00:00:00"/>
    <s v="$1.05"/>
    <s v="$1.95"/>
    <s v="$0.90"/>
    <n v="48"/>
    <s v="$43.68"/>
    <n v="0"/>
    <s v="$2.69"/>
    <s v="$40.93"/>
    <s v="$1.63"/>
    <s v="$43.85"/>
    <n v="40.93"/>
    <n v="43.85"/>
    <n v="-2.9200000000000017"/>
    <n v="1.63"/>
    <n v="2.69"/>
    <n v="42.790000000000006"/>
    <n v="1.95"/>
    <n v="92.539999999999992"/>
    <n v="90.91"/>
    <n v="89.28"/>
    <m/>
  </r>
  <r>
    <s v="6411-1"/>
    <x v="736"/>
    <s v="Sylvia Foulston"/>
    <s v="152 Bunnerong Road,Eastgardens"/>
    <x v="0"/>
    <s v="NSW"/>
    <x v="3"/>
    <s v="Tina Carlton"/>
    <s v="Medium"/>
    <s v="Beekin 105-Key Black Keyboard"/>
    <x v="0"/>
    <s v="Small Box"/>
    <s v="Regular Air"/>
    <d v="2016-10-08T00:00:00"/>
    <s v="$6.39"/>
    <s v="$19.98"/>
    <s v="$13.59"/>
    <n v="48"/>
    <s v="$730.14"/>
    <n v="0.04"/>
    <s v="$65.71"/>
    <s v="$664.43"/>
    <s v="$4.00"/>
    <s v="$676.82"/>
    <n v="664.43"/>
    <n v="676.82"/>
    <n v="-12.3900000000001"/>
    <n v="4"/>
    <n v="65.709999999999994"/>
    <n v="615.11"/>
    <n v="19.98"/>
    <n v="897.32999999999993"/>
    <n v="893.32999999999993"/>
    <n v="889.32999999999993"/>
    <m/>
  </r>
  <r>
    <s v="6412-1"/>
    <x v="235"/>
    <s v="Cindy Chapman"/>
    <s v="53-55 Liverpool St,Sydney"/>
    <x v="0"/>
    <s v="NSW"/>
    <x v="1"/>
    <s v="Tina Carlton"/>
    <s v="Not Specified"/>
    <s v="Apex Box Cutter Scissors"/>
    <x v="0"/>
    <s v="Wrap Bag"/>
    <s v="Express Air"/>
    <d v="2016-04-24T00:00:00"/>
    <s v="$4.19"/>
    <s v="$10.23"/>
    <s v="$6.04"/>
    <n v="15"/>
    <s v="$1,594.96"/>
    <n v="0.03"/>
    <s v="$0.00"/>
    <s v="$1,345.84"/>
    <s v="$4.68"/>
    <s v="$1,559.85"/>
    <n v="1345.84"/>
    <n v="1559.85"/>
    <n v="-214.01"/>
    <n v="4.68"/>
    <n v="0"/>
    <n v="1564.53"/>
    <n v="10.23"/>
    <n v="158.13000000000002"/>
    <n v="153.45000000000002"/>
    <n v="148.77000000000001"/>
    <m/>
  </r>
  <r>
    <s v="6413-1"/>
    <x v="534"/>
    <s v="Toby Carlisle"/>
    <s v="6/15 Cross Street,Double Bay"/>
    <x v="0"/>
    <s v="NSW"/>
    <x v="1"/>
    <s v="Leighton Forrest"/>
    <s v="Critical"/>
    <s v="TechSavi Cordless Elite Duo"/>
    <x v="0"/>
    <s v="Wrap Bag"/>
    <s v="Regular Air"/>
    <d v="2016-04-26T00:00:00"/>
    <s v="$60.59"/>
    <s v="$100.98"/>
    <s v="$40.39"/>
    <n v="12"/>
    <s v="$206.91"/>
    <n v="0.1"/>
    <s v="$14.48"/>
    <s v="$192.43"/>
    <s v="$7.18"/>
    <s v="$196.93"/>
    <n v="192.43"/>
    <n v="196.93"/>
    <n v="-4.5"/>
    <n v="7.18"/>
    <n v="14.48"/>
    <n v="189.63000000000002"/>
    <n v="100.98"/>
    <n v="1204.46"/>
    <n v="1197.28"/>
    <n v="1190.0999999999999"/>
    <m/>
  </r>
  <r>
    <s v="6413-1"/>
    <x v="759"/>
    <s v="Monica Federle"/>
    <s v="834 Bourke St,Waterloo"/>
    <x v="0"/>
    <s v="NSW"/>
    <x v="2"/>
    <s v="Charlie Bui"/>
    <s v="Critical"/>
    <s v="Steady Pocket Accent Highlighters"/>
    <x v="0"/>
    <s v="Wrap Bag"/>
    <s v="Regular Air"/>
    <d v="2016-12-24T00:00:00"/>
    <s v="$0.93"/>
    <s v="$1.60"/>
    <s v="$0.67"/>
    <n v="17"/>
    <s v="$207.74"/>
    <n v="0.03"/>
    <s v="$2.07"/>
    <s v="$205.65"/>
    <s v="$1.29"/>
    <s v="$208.57"/>
    <n v="205.65"/>
    <n v="208.57"/>
    <n v="-2.9199999999999875"/>
    <n v="1.29"/>
    <n v="2.0699999999999998"/>
    <n v="207.79"/>
    <n v="1.6"/>
    <n v="26.42"/>
    <n v="25.130000000000003"/>
    <n v="23.840000000000003"/>
    <m/>
  </r>
  <r>
    <s v="6413-1"/>
    <x v="392"/>
    <s v="Helen Andreada"/>
    <s v="470 Anzac Parade,Kingsford"/>
    <x v="0"/>
    <s v="NSW"/>
    <x v="1"/>
    <s v="Tina Carlton"/>
    <s v="High"/>
    <s v="Smiths Colored Interoffice Envelopes"/>
    <x v="0"/>
    <s v="Small Box"/>
    <s v="Regular Air"/>
    <d v="2014-01-26T00:00:00"/>
    <s v="$19.83"/>
    <s v="$30.98"/>
    <s v="$11.15"/>
    <n v="13"/>
    <s v="$1,559.88"/>
    <n v="0.03"/>
    <s v="$62.39"/>
    <s v="$1,497.65"/>
    <s v="$19.51"/>
    <s v="$1,548.65"/>
    <n v="1497.65"/>
    <n v="1548.65"/>
    <n v="-51"/>
    <n v="19.510000000000002"/>
    <n v="62.39"/>
    <n v="1505.77"/>
    <n v="30.98"/>
    <n v="359.86"/>
    <n v="340.35"/>
    <n v="320.84000000000003"/>
    <m/>
  </r>
  <r>
    <s v="6413-1"/>
    <x v="854"/>
    <s v="Ann Steele"/>
    <s v="6-8 O'Connell Street,Newtown"/>
    <x v="0"/>
    <s v="NSW"/>
    <x v="0"/>
    <s v="Nicholas Fernandes"/>
    <s v="Medium"/>
    <s v="Beekin 105-Key Black Keyboard"/>
    <x v="0"/>
    <s v="Small Box"/>
    <s v="Regular Air"/>
    <d v="2017-01-18T00:00:00"/>
    <s v="$6.39"/>
    <s v="$19.98"/>
    <s v="$13.59"/>
    <n v="32"/>
    <s v="$381.64"/>
    <n v="0.05"/>
    <s v="$26.71"/>
    <s v="$359.95"/>
    <s v="$4.00"/>
    <s v="$393.63"/>
    <n v="359.95"/>
    <n v="393.63"/>
    <n v="-33.680000000000007"/>
    <n v="4"/>
    <n v="26.71"/>
    <n v="370.92"/>
    <n v="19.98"/>
    <n v="616.65"/>
    <n v="612.65"/>
    <n v="608.65"/>
    <m/>
  </r>
  <r>
    <s v="6414-1"/>
    <x v="51"/>
    <s v="Nora Price"/>
    <s v="7 Khartoum Rd,Macquarie Park"/>
    <x v="0"/>
    <s v="NSW"/>
    <x v="1"/>
    <s v="Preston Senome"/>
    <s v="Medium"/>
    <s v="Artisan 48 Labels"/>
    <x v="0"/>
    <s v="Small Box"/>
    <s v="Regular Air"/>
    <d v="2015-08-13T00:00:00"/>
    <s v="$3.84"/>
    <s v="$6.30"/>
    <s v="$2.46"/>
    <n v="1"/>
    <s v="$279.30"/>
    <n v="0"/>
    <s v="$8.38"/>
    <s v="$270.92"/>
    <s v="$0.50"/>
    <s v="$274.90"/>
    <n v="270.92"/>
    <n v="274.89999999999998"/>
    <n v="-3.9799999999999613"/>
    <n v="0.5"/>
    <n v="8.3800000000000008"/>
    <n v="267.02"/>
    <n v="6.3"/>
    <n v="-1.580000000000001"/>
    <n v="-2.080000000000001"/>
    <n v="-2.580000000000001"/>
    <m/>
  </r>
  <r>
    <s v="6414-1"/>
    <x v="401"/>
    <s v="Janet Martin"/>
    <s v="24 Addison Rd,Marrickville"/>
    <x v="0"/>
    <s v="NSW"/>
    <x v="0"/>
    <s v="Radhya Staples"/>
    <s v="High"/>
    <s v="Smiths Pushpins"/>
    <x v="0"/>
    <s v="Small Box"/>
    <s v="Regular Air"/>
    <d v="2014-12-06T00:00:00"/>
    <s v="$0.94"/>
    <s v="$1.88"/>
    <s v="$0.94"/>
    <n v="31"/>
    <s v="$21.80"/>
    <n v="0.03"/>
    <s v="$1.04"/>
    <s v="$110.56"/>
    <s v="$0.79"/>
    <s v="$126.85"/>
    <n v="110.56"/>
    <n v="126.85"/>
    <n v="-16.289999999999992"/>
    <n v="0.79"/>
    <n v="1.04"/>
    <n v="126.6"/>
    <n v="1.88"/>
    <n v="58.029999999999994"/>
    <n v="57.239999999999995"/>
    <n v="56.449999999999996"/>
    <m/>
  </r>
  <r>
    <s v="6415-1"/>
    <x v="624"/>
    <s v="Alejandro Ballentine"/>
    <s v="412 Brunswick St,Fitzroy"/>
    <x v="1"/>
    <s v="VIC"/>
    <x v="1"/>
    <s v="Connor Betts"/>
    <s v="Low"/>
    <s v="Cando PC940 Copier"/>
    <x v="0"/>
    <s v="Wrap Bag"/>
    <s v="Regular Air"/>
    <d v="2016-02-13T00:00:00"/>
    <s v="$216.00"/>
    <s v="$449.99"/>
    <s v="$233.99"/>
    <n v="40"/>
    <s v="$5,654.10"/>
    <n v="0.09"/>
    <s v="$49.51"/>
    <s v="$5,577.29"/>
    <s v="$24.49"/>
    <s v="$5,593.52"/>
    <n v="5577.29"/>
    <n v="5593.52"/>
    <n v="-16.230000000000473"/>
    <n v="24.49"/>
    <n v="49.51"/>
    <n v="5568.5"/>
    <n v="449.99"/>
    <n v="17974.580000000002"/>
    <n v="17950.09"/>
    <n v="17925.599999999999"/>
    <m/>
  </r>
  <r>
    <s v="6415-1"/>
    <x v="757"/>
    <s v="George Zrebassa"/>
    <s v="73 MacLeay St,Potts Point"/>
    <x v="0"/>
    <s v="NSW"/>
    <x v="3"/>
    <s v="Natasha Song"/>
    <s v="Critical"/>
    <s v="Beekin 105-Key Black Keyboard"/>
    <x v="1"/>
    <s v="Medium Box"/>
    <s v="Regular Air"/>
    <d v="2016-11-03T00:00:00"/>
    <s v="$6.39"/>
    <s v="$19.98"/>
    <s v="$13.59"/>
    <n v="8"/>
    <s v="$206.91"/>
    <n v="0.09"/>
    <s v="$13.83"/>
    <s v="$192.43"/>
    <s v="$4.00"/>
    <s v="$196.93"/>
    <n v="192.43"/>
    <n v="196.93"/>
    <n v="-4.5"/>
    <n v="4"/>
    <n v="13.83"/>
    <n v="187.1"/>
    <n v="19.98"/>
    <n v="150.01"/>
    <n v="146.01"/>
    <n v="142.01"/>
    <m/>
  </r>
  <r>
    <s v="6415-1"/>
    <x v="728"/>
    <s v="Lena Creighton"/>
    <s v="127 Liverpool St,Sydney"/>
    <x v="0"/>
    <s v="NSW"/>
    <x v="1"/>
    <s v="Samantha Chairs"/>
    <s v="Critical"/>
    <s v="Smiths File Caddy"/>
    <x v="0"/>
    <s v="Small Pack"/>
    <s v="Regular Air"/>
    <d v="2016-01-11T00:00:00"/>
    <s v="$4.03"/>
    <s v="$9.38"/>
    <s v="$5.35"/>
    <n v="9"/>
    <s v="$198.32"/>
    <n v="7.0000000000000007E-2"/>
    <s v="$5.94"/>
    <s v="$193.64"/>
    <s v="$7.28"/>
    <s v="$196.33"/>
    <n v="193.64"/>
    <n v="196.33"/>
    <n v="-2.6900000000000261"/>
    <n v="7.28"/>
    <n v="5.94"/>
    <n v="197.67000000000002"/>
    <n v="9.3800000000000008"/>
    <n v="85.76"/>
    <n v="78.48"/>
    <n v="71.2"/>
    <m/>
  </r>
  <r>
    <s v="6415-1"/>
    <x v="754"/>
    <s v="Kand Hare"/>
    <s v="1 John Street,Waterloo"/>
    <x v="0"/>
    <s v="NSW"/>
    <x v="2"/>
    <s v="Charlie Bui"/>
    <s v="Low"/>
    <s v="Artisan 48 Labels"/>
    <x v="0"/>
    <s v="Wrap Bag"/>
    <s v="Regular Air"/>
    <d v="2016-03-21T00:00:00"/>
    <s v="$3.84"/>
    <s v="$6.30"/>
    <s v="$2.46"/>
    <n v="12"/>
    <s v="$219.30"/>
    <n v="0.01"/>
    <s v="$2.79"/>
    <s v="$217.21"/>
    <s v="$0.50"/>
    <s v="$237.61"/>
    <n v="217.21"/>
    <n v="237.61"/>
    <n v="-20.400000000000006"/>
    <n v="0.5"/>
    <n v="2.79"/>
    <n v="235.32000000000002"/>
    <n v="6.3"/>
    <n v="73.309999999999988"/>
    <n v="72.809999999999988"/>
    <n v="72.309999999999988"/>
    <m/>
  </r>
  <r>
    <s v="6415-1"/>
    <x v="732"/>
    <s v="Aleksandra Gannaway"/>
    <s v="Hoyts Entertainment Quarter 122 Lang Road,Moore Park"/>
    <x v="0"/>
    <s v="NSW"/>
    <x v="0"/>
    <s v="Tina Carlton"/>
    <s v="Critical"/>
    <s v="Beekin 6 Outlet Metallic Surge Strip"/>
    <x v="0"/>
    <s v="Wrap Bag"/>
    <s v="Regular Air"/>
    <d v="2016-01-28T00:00:00"/>
    <s v="$4.46"/>
    <s v="$10.89"/>
    <s v="$6.43"/>
    <n v="8"/>
    <s v="$203.82"/>
    <n v="0.1"/>
    <s v="$8.04"/>
    <s v="$196.94"/>
    <s v="$4.50"/>
    <s v="$196.93"/>
    <n v="196.94"/>
    <n v="196.93"/>
    <n v="9.9999999999909051E-3"/>
    <n v="4.5"/>
    <n v="8.0399999999999991"/>
    <n v="193.39000000000001"/>
    <n v="10.89"/>
    <n v="83.580000000000013"/>
    <n v="79.080000000000013"/>
    <n v="74.580000000000013"/>
    <m/>
  </r>
  <r>
    <s v="6416-1"/>
    <x v="752"/>
    <s v="Mick Barreto"/>
    <s v="523 King St,Newtown"/>
    <x v="0"/>
    <s v="NSW"/>
    <x v="2"/>
    <s v="Aanya Zhang"/>
    <s v="Not Specified"/>
    <s v="1726 Digital Answering Machine"/>
    <x v="0"/>
    <s v="Wrap Bag"/>
    <s v="Regular Air"/>
    <d v="2016-11-04T00:00:00"/>
    <s v="$8.82"/>
    <s v="$20.99"/>
    <s v="$12.17"/>
    <n v="47"/>
    <s v="$306.90"/>
    <n v="0.04"/>
    <s v="$20.71"/>
    <s v="$371.43"/>
    <s v="$4.81"/>
    <s v="$357.63"/>
    <n v="371.43"/>
    <n v="357.63"/>
    <n v="13.800000000000011"/>
    <n v="4.8099999999999996"/>
    <n v="20.71"/>
    <n v="341.73"/>
    <n v="20.99"/>
    <n v="970.62999999999988"/>
    <n v="965.81999999999994"/>
    <n v="961.01"/>
    <m/>
  </r>
  <r>
    <s v="6416-1"/>
    <x v="506"/>
    <s v="Patrick ODonnell"/>
    <s v="21 Wentworth St,Parramatta"/>
    <x v="0"/>
    <s v="NSW"/>
    <x v="1"/>
    <s v="Aanya Zhang"/>
    <s v="Not Specified"/>
    <s v="TechSavi Cordless Access Keyboard"/>
    <x v="1"/>
    <s v="Jumbo Drum"/>
    <s v="Delivery Truck"/>
    <d v="2016-01-29T00:00:00"/>
    <s v="$14.70"/>
    <s v="$29.99"/>
    <s v="$15.29"/>
    <n v="24"/>
    <s v="$331.76"/>
    <n v="0.02"/>
    <s v="$9.13"/>
    <s v="$309.31"/>
    <s v="$5.50"/>
    <s v="$331.93"/>
    <n v="309.31"/>
    <n v="331.93"/>
    <n v="-22.620000000000005"/>
    <n v="5.5"/>
    <n v="9.1300000000000008"/>
    <n v="328.3"/>
    <n v="29.99"/>
    <n v="716.13"/>
    <n v="710.63"/>
    <n v="705.13"/>
    <m/>
  </r>
  <r>
    <s v="6417-1"/>
    <x v="500"/>
    <s v="Shahid Collister"/>
    <s v="Sydney Fish Market, Bank Street, Sydney"/>
    <x v="0"/>
    <s v="NSW"/>
    <x v="2"/>
    <s v="Phoebe Gour"/>
    <s v="Low"/>
    <s v="Artisan 48 Labels"/>
    <x v="0"/>
    <s v="Wrap Bag"/>
    <s v="Regular Air"/>
    <d v="2016-04-26T00:00:00"/>
    <s v="$3.84"/>
    <s v="$6.30"/>
    <s v="$2.46"/>
    <n v="28"/>
    <s v="$186.82"/>
    <n v="0.06"/>
    <s v="$6.86"/>
    <s v="$184.74"/>
    <s v="$0.50"/>
    <s v="$190.54"/>
    <n v="184.74"/>
    <n v="190.54"/>
    <n v="-5.7999999999999829"/>
    <n v="0.5"/>
    <n v="6.86"/>
    <n v="184.17999999999998"/>
    <n v="6.3"/>
    <n v="170.04"/>
    <n v="169.54"/>
    <n v="169.04"/>
    <m/>
  </r>
  <r>
    <s v="6417-1"/>
    <x v="770"/>
    <s v="Monica Federle"/>
    <s v="834 Bourke St,Waterloo"/>
    <x v="0"/>
    <s v="NSW"/>
    <x v="1"/>
    <s v="Charlie Bui"/>
    <s v="Low"/>
    <s v="Adesso Programmable 142-Key Keyboard"/>
    <x v="0"/>
    <s v="Wrap Bag"/>
    <s v="Regular Air"/>
    <d v="2016-03-20T00:00:00"/>
    <s v="$32.02"/>
    <s v="$152.48"/>
    <s v="$120.46"/>
    <n v="19"/>
    <s v="$5,040.54"/>
    <n v="0.09"/>
    <s v="$0.00"/>
    <s v="$5,085.54"/>
    <s v="$4.00"/>
    <s v="$5,106.02"/>
    <n v="5085.54"/>
    <n v="5106.0200000000004"/>
    <n v="-20.480000000000473"/>
    <n v="4"/>
    <n v="0"/>
    <n v="5110.0200000000004"/>
    <n v="152.47999999999999"/>
    <n v="2901.12"/>
    <n v="2897.12"/>
    <n v="2893.12"/>
    <m/>
  </r>
  <r>
    <s v="6417-1"/>
    <x v="773"/>
    <s v="Shahid Hopkins"/>
    <s v="438 Victoria Avenue,Chatswood"/>
    <x v="0"/>
    <s v="NSW"/>
    <x v="3"/>
    <s v="Natasha Song"/>
    <s v="Medium"/>
    <s v="1-, Tonkins Steel Grame"/>
    <x v="1"/>
    <s v="Small Box"/>
    <s v="Express Air"/>
    <d v="2015-11-24T00:00:00"/>
    <s v="$5.50"/>
    <s v="$12.22"/>
    <s v="$6.72"/>
    <n v="29"/>
    <s v="$108.50"/>
    <n v="0.09"/>
    <s v="$10.89"/>
    <s v="$95.07"/>
    <s v="$2.85"/>
    <s v="$90.69"/>
    <n v="95.07"/>
    <n v="90.69"/>
    <n v="4.3799999999999955"/>
    <n v="2.85"/>
    <n v="10.89"/>
    <n v="82.649999999999991"/>
    <n v="12.22"/>
    <n v="346.34000000000003"/>
    <n v="343.49"/>
    <n v="340.64"/>
    <m/>
  </r>
  <r>
    <s v="6417-1"/>
    <x v="805"/>
    <s v="Sally Knutson"/>
    <s v="Shop 1, 186-190 Church Street,Parramatta;46a Macleay Street,Potts Point"/>
    <x v="0"/>
    <s v="NSW"/>
    <x v="0"/>
    <s v="Mihael Khan"/>
    <s v="Not Specified"/>
    <s v="Multi-Use Personal File Cart and Caster Set, Three Stacking Bins"/>
    <x v="1"/>
    <s v="Small Box"/>
    <s v="Regular Air"/>
    <d v="2016-05-03T00:00:00"/>
    <s v="$14.95"/>
    <s v="$34.76"/>
    <s v="$19.81"/>
    <n v="27"/>
    <s v="$459.28"/>
    <n v="0.03"/>
    <s v="$24.29"/>
    <s v="$412.83"/>
    <s v="$8.22"/>
    <s v="$414.63"/>
    <n v="412.83"/>
    <n v="414.63"/>
    <n v="-1.8000000000000114"/>
    <n v="8.2200000000000006"/>
    <n v="24.29"/>
    <n v="398.56"/>
    <n v="34.76"/>
    <n v="922.45"/>
    <n v="914.23"/>
    <n v="906.01"/>
    <m/>
  </r>
  <r>
    <s v="6417-2"/>
    <x v="514"/>
    <s v="Christopher Martinez"/>
    <s v="188 Pitt Street,Sydney"/>
    <x v="0"/>
    <s v="NSW"/>
    <x v="0"/>
    <s v="Tina Carlton"/>
    <s v="Critical"/>
    <s v="TechSavi Cordless Elite Duo"/>
    <x v="0"/>
    <s v="Wrap Bag"/>
    <s v="Regular Air"/>
    <d v="2016-09-28T00:00:00"/>
    <s v="$60.59"/>
    <s v="$100.98"/>
    <s v="$40.39"/>
    <n v="38"/>
    <s v="$1,079.64"/>
    <n v="7.0000000000000007E-2"/>
    <s v="$32.39"/>
    <s v="$1,047.25"/>
    <s v="$7.18"/>
    <s v="$1,052.75"/>
    <n v="1047.25"/>
    <n v="1052.75"/>
    <n v="-5.5"/>
    <n v="7.18"/>
    <n v="32.39"/>
    <n v="1027.54"/>
    <n v="100.98"/>
    <n v="3812.03"/>
    <n v="3804.8500000000004"/>
    <n v="3797.6700000000005"/>
    <m/>
  </r>
  <r>
    <s v="6417-2"/>
    <x v="514"/>
    <s v="Christopher Martinez"/>
    <s v="188 Pitt Street,Sydney"/>
    <x v="0"/>
    <s v="NSW"/>
    <x v="1"/>
    <s v="Tina Carlton"/>
    <s v="Medium"/>
    <s v="TechSavi Cordless Elite Duo"/>
    <x v="1"/>
    <s v="Small Box"/>
    <s v="Regular Air"/>
    <d v="2016-09-27T00:00:00"/>
    <s v="$60.59"/>
    <s v="$100.98"/>
    <s v="$40.39"/>
    <n v="9"/>
    <s v="$1,079.64"/>
    <n v="0.06"/>
    <s v="$32.39"/>
    <s v="$1,047.25"/>
    <s v="$7.18"/>
    <s v="$1,052.75"/>
    <n v="1047.25"/>
    <n v="1052.75"/>
    <n v="-5.5"/>
    <n v="7.18"/>
    <n v="32.39"/>
    <n v="1027.54"/>
    <n v="100.98"/>
    <n v="883.61"/>
    <n v="876.43000000000006"/>
    <n v="869.25000000000011"/>
    <m/>
  </r>
  <r>
    <s v="6417-2"/>
    <x v="392"/>
    <s v="Parrica Meson"/>
    <s v="Sydney Fish Market, Bank Street, Sydney"/>
    <x v="0"/>
    <s v="NSW"/>
    <x v="3"/>
    <s v="Phoebe Gour"/>
    <s v="High"/>
    <s v="TechSavi Cordless Navigator Duo"/>
    <x v="0"/>
    <s v="Small Box"/>
    <s v="Express Air"/>
    <d v="2014-02-02T00:00:00"/>
    <s v="$42.11"/>
    <s v="$80.98"/>
    <s v="$38.87"/>
    <n v="35"/>
    <s v="$1,057.68"/>
    <n v="0.03"/>
    <s v="$10.96"/>
    <s v="$1,047.14"/>
    <s v="$7.18"/>
    <s v="$1,052.75"/>
    <n v="1047.1400000000001"/>
    <n v="1052.75"/>
    <n v="-5.6099999999999"/>
    <n v="7.18"/>
    <n v="10.96"/>
    <n v="1048.97"/>
    <n v="80.98"/>
    <n v="2830.52"/>
    <n v="2823.34"/>
    <n v="2816.1600000000003"/>
    <m/>
  </r>
  <r>
    <s v="6417-2"/>
    <x v="514"/>
    <s v="Christopher Martinez"/>
    <s v="188 Pitt Street,Sydney"/>
    <x v="0"/>
    <s v="NSW"/>
    <x v="1"/>
    <s v="Tina Carlton"/>
    <s v="High"/>
    <s v="TechSavi Cordless Access Keyboard"/>
    <x v="0"/>
    <s v="Wrap Bag"/>
    <s v="Regular Air"/>
    <d v="2016-09-27T00:00:00"/>
    <s v="$8.31"/>
    <s v="$15.98"/>
    <s v="$7.67"/>
    <n v="35"/>
    <s v="$1,079.64"/>
    <n v="0.09"/>
    <s v="$32.39"/>
    <s v="$1,047.25"/>
    <s v="$6.50"/>
    <s v="$1,052.75"/>
    <n v="1047.25"/>
    <n v="1052.75"/>
    <n v="-5.5"/>
    <n v="6.5"/>
    <n v="32.39"/>
    <n v="1026.8599999999999"/>
    <n v="15.98"/>
    <n v="533.41000000000008"/>
    <n v="526.91000000000008"/>
    <n v="520.41000000000008"/>
    <m/>
  </r>
  <r>
    <s v="6417-2"/>
    <x v="514"/>
    <s v="Christopher Martinez"/>
    <s v="188 Pitt Street,Sydney"/>
    <x v="0"/>
    <s v="NSW"/>
    <x v="2"/>
    <s v="Tina Carlton"/>
    <s v="Medium"/>
    <s v="TechSavi Cordless Access Keyboard"/>
    <x v="0"/>
    <s v="Wrap Bag"/>
    <s v="Regular Air"/>
    <d v="2016-09-28T00:00:00"/>
    <s v="$14.70"/>
    <s v="$29.99"/>
    <s v="$15.29"/>
    <n v="30"/>
    <s v="$1,079.64"/>
    <n v="0.05"/>
    <s v="$32.39"/>
    <s v="$1,047.25"/>
    <s v="$5.50"/>
    <s v="$1,052.75"/>
    <n v="1047.25"/>
    <n v="1052.75"/>
    <n v="-5.5"/>
    <n v="5.5"/>
    <n v="32.39"/>
    <n v="1025.8599999999999"/>
    <n v="29.99"/>
    <n v="872.81"/>
    <n v="867.31"/>
    <n v="861.81"/>
    <m/>
  </r>
  <r>
    <s v="6418-1"/>
    <x v="169"/>
    <s v="Pauline Webber"/>
    <s v="499-501 Lygon Street,Carlton North"/>
    <x v="1"/>
    <s v="VIC"/>
    <x v="1"/>
    <s v="Yvette Biti"/>
    <s v="High"/>
    <s v="Cando PC940 Copier"/>
    <x v="0"/>
    <s v="Wrap Bag"/>
    <s v="Regular Air"/>
    <d v="2013-07-17T00:00:00"/>
    <s v="$278.99"/>
    <s v="$449.99"/>
    <s v="$171.00"/>
    <n v="33"/>
    <s v="$1,755.09"/>
    <n v="0.05"/>
    <s v="$176.40"/>
    <s v="$1,598.68"/>
    <s v="$49.00"/>
    <s v="$1,548.69"/>
    <n v="1598.68"/>
    <n v="1548.69"/>
    <n v="49.990000000000009"/>
    <n v="49"/>
    <n v="176.4"/>
    <n v="1421.29"/>
    <n v="449.99"/>
    <n v="14722.27"/>
    <n v="14673.27"/>
    <n v="14624.27"/>
    <m/>
  </r>
  <r>
    <s v="6418-1"/>
    <x v="514"/>
    <s v="Mike Kennedy"/>
    <s v="99 Lygon Street,East Brunswick"/>
    <x v="1"/>
    <s v="VIC"/>
    <x v="2"/>
    <s v="Connor Betts"/>
    <s v="Critical"/>
    <s v="Smiths Colored Interoffice Envelopes"/>
    <x v="0"/>
    <s v="Small Pack"/>
    <s v="Regular Air"/>
    <d v="2016-10-05T00:00:00"/>
    <s v="$19.83"/>
    <s v="$30.98"/>
    <s v="$11.15"/>
    <n v="26"/>
    <s v="$1,559.36"/>
    <n v="0.06"/>
    <s v="$15.59"/>
    <s v="$1,543.77"/>
    <s v="$19.51"/>
    <s v="$1,548.69"/>
    <n v="1543.77"/>
    <n v="1548.69"/>
    <n v="-4.9200000000000728"/>
    <n v="19.510000000000002"/>
    <n v="15.59"/>
    <n v="1552.6100000000001"/>
    <n v="30.98"/>
    <n v="809.4"/>
    <n v="789.89"/>
    <n v="770.38"/>
    <m/>
  </r>
  <r>
    <s v="6418-1"/>
    <x v="729"/>
    <s v="Dave Hallsten"/>
    <s v="1 John St,Waterloo"/>
    <x v="0"/>
    <s v="NSW"/>
    <x v="0"/>
    <s v="Charlie Bui"/>
    <s v="Medium"/>
    <s v="Smiths Colored Interoffice Envelopes"/>
    <x v="0"/>
    <s v="Wrap Bag"/>
    <s v="Regular Air"/>
    <d v="2016-08-20T00:00:00"/>
    <s v="$19.83"/>
    <s v="$30.98"/>
    <s v="$11.15"/>
    <n v="22"/>
    <s v="$1,559.36"/>
    <n v="0.09"/>
    <s v="$15.59"/>
    <s v="$1,543.77"/>
    <s v="$19.51"/>
    <s v="$1,548.69"/>
    <n v="1543.77"/>
    <n v="1548.69"/>
    <n v="-4.9200000000000728"/>
    <n v="19.510000000000002"/>
    <n v="15.59"/>
    <n v="1552.6100000000001"/>
    <n v="30.98"/>
    <n v="685.48"/>
    <n v="665.97"/>
    <n v="646.46"/>
    <m/>
  </r>
  <r>
    <s v="6418-2"/>
    <x v="850"/>
    <s v="Laura Armstrong"/>
    <s v="240-242 Johnston Street,Fitzroy"/>
    <x v="1"/>
    <s v="VIC"/>
    <x v="0"/>
    <s v="Connor Betts"/>
    <s v="Not Specified"/>
    <s v="TechSavi Cordless Access Keyboard"/>
    <x v="0"/>
    <s v="Small Box"/>
    <s v="Regular Air"/>
    <d v="2016-10-02T00:00:00"/>
    <s v="$14.70"/>
    <s v="$29.99"/>
    <s v="$15.29"/>
    <n v="8"/>
    <s v="$434.48"/>
    <n v="7.0000000000000007E-2"/>
    <s v="$38.53"/>
    <s v="$405.06"/>
    <s v="$5.50"/>
    <s v="$400.04"/>
    <n v="405.06"/>
    <n v="400.04"/>
    <n v="5.0199999999999818"/>
    <n v="5.5"/>
    <n v="38.53"/>
    <n v="367.01"/>
    <n v="29.99"/>
    <n v="206.89"/>
    <n v="201.39"/>
    <n v="195.89"/>
    <m/>
  </r>
  <r>
    <s v="6419-1"/>
    <x v="757"/>
    <s v="Roy Phan"/>
    <s v="506 Swan Street,Richmond"/>
    <x v="1"/>
    <s v="VIC"/>
    <x v="3"/>
    <s v="Connor Betts"/>
    <s v="High"/>
    <s v="Binder Posts"/>
    <x v="0"/>
    <s v="Wrap Bag"/>
    <s v="Regular Air"/>
    <d v="2016-11-01T00:00:00"/>
    <s v="$3.50"/>
    <s v="$5.74"/>
    <s v="$2.24"/>
    <n v="16"/>
    <s v="$267.82"/>
    <n v="0.02"/>
    <s v="$13.87"/>
    <s v="$267.31"/>
    <s v="$5.01"/>
    <s v="$266.93"/>
    <n v="267.31"/>
    <n v="266.93"/>
    <n v="0.37999999999999545"/>
    <n v="5.01"/>
    <n v="13.87"/>
    <n v="258.07"/>
    <n v="5.74"/>
    <n v="82.98"/>
    <n v="77.97"/>
    <n v="72.959999999999994"/>
    <m/>
  </r>
  <r>
    <s v="6419-1"/>
    <x v="757"/>
    <s v="Rick Wilson"/>
    <s v="3 Orwell St,Potts Point"/>
    <x v="0"/>
    <s v="NSW"/>
    <x v="2"/>
    <s v="Leighton Forrest"/>
    <s v="High"/>
    <s v="12 Colored Short Pencils"/>
    <x v="1"/>
    <s v="Small Box"/>
    <s v="Regular Air"/>
    <d v="2016-10-31T00:00:00"/>
    <s v="$1.09"/>
    <s v="$2.60"/>
    <s v="$1.51"/>
    <n v="13"/>
    <s v="$67.60"/>
    <n v="0.03"/>
    <s v="$5.21"/>
    <s v="$61.43"/>
    <s v="$2.40"/>
    <s v="$66.29"/>
    <n v="61.43"/>
    <n v="66.290000000000006"/>
    <n v="-4.8600000000000065"/>
    <n v="2.4"/>
    <n v="5.21"/>
    <n v="63.480000000000011"/>
    <n v="2.6"/>
    <n v="30.990000000000002"/>
    <n v="28.590000000000003"/>
    <n v="26.190000000000005"/>
    <m/>
  </r>
  <r>
    <s v="6419-1"/>
    <x v="780"/>
    <s v="Richard Bierner"/>
    <s v="180 High Street,Windsor"/>
    <x v="1"/>
    <s v="VIC"/>
    <x v="3"/>
    <s v="Connor Betts"/>
    <s v="High"/>
    <s v="Wirebound Voice Message Log Book"/>
    <x v="0"/>
    <s v="Wrap Bag"/>
    <s v="Regular Air"/>
    <d v="2016-09-23T00:00:00"/>
    <s v="$2.90"/>
    <s v="$4.76"/>
    <s v="$1.86"/>
    <n v="10"/>
    <s v="$122.80"/>
    <n v="0.08"/>
    <s v="$6.24"/>
    <s v="$113.76"/>
    <s v="$0.88"/>
    <s v="$115.79"/>
    <n v="113.76"/>
    <n v="115.79"/>
    <n v="-2.0300000000000011"/>
    <n v="0.88"/>
    <n v="6.24"/>
    <n v="110.43"/>
    <n v="4.76"/>
    <n v="42.239999999999995"/>
    <n v="41.359999999999992"/>
    <n v="40.47999999999999"/>
    <m/>
  </r>
  <r>
    <s v="6420-1"/>
    <x v="783"/>
    <s v="Tony Sayre"/>
    <s v="499-501 Lygon Street,Carlton North"/>
    <x v="1"/>
    <s v="VIC"/>
    <x v="1"/>
    <s v="Yvette Biti"/>
    <s v="Not Specified"/>
    <s v="Artisan 478 Labels"/>
    <x v="0"/>
    <s v="Wrap Bag"/>
    <s v="Regular Air"/>
    <d v="2016-11-21T00:00:00"/>
    <s v="$3.14"/>
    <s v="$4.91"/>
    <s v="$1.77"/>
    <n v="4"/>
    <s v="$97.18"/>
    <n v="0"/>
    <s v="$7.34"/>
    <s v="$85.72"/>
    <s v="$0.50"/>
    <s v="$95.33"/>
    <n v="85.72"/>
    <n v="95.33"/>
    <n v="-9.61"/>
    <n v="0.5"/>
    <n v="7.34"/>
    <n v="88.49"/>
    <n v="4.91"/>
    <n v="12.8"/>
    <n v="12.3"/>
    <n v="11.8"/>
    <m/>
  </r>
  <r>
    <s v="6420-1"/>
    <x v="185"/>
    <s v="Patrick OBrill"/>
    <s v="Sydney Fish Market, Bank Street, Sydney"/>
    <x v="0"/>
    <s v="NSW"/>
    <x v="3"/>
    <s v="Phoebe Gour"/>
    <s v="High"/>
    <s v="Ames Color-File Green Diamond Border X-ray Mailers"/>
    <x v="0"/>
    <s v="Small Box"/>
    <s v="Regular Air"/>
    <d v="2015-12-18T00:00:00"/>
    <s v="$52.07"/>
    <s v="$83.98"/>
    <s v="$31.91"/>
    <n v="48"/>
    <s v="$1,652.82"/>
    <n v="0.1"/>
    <s v="$163.91"/>
    <s v="$1,663.75"/>
    <s v="$5.01"/>
    <s v="$1,659.64"/>
    <n v="1663.75"/>
    <n v="1659.64"/>
    <n v="4.1099999999999"/>
    <n v="5.01"/>
    <n v="163.91"/>
    <n v="1500.74"/>
    <n v="83.98"/>
    <n v="3872.1400000000003"/>
    <n v="3867.13"/>
    <n v="3862.12"/>
    <m/>
  </r>
  <r>
    <s v="6420-1"/>
    <x v="696"/>
    <s v="Sung Shariari"/>
    <s v="6/15 Cross Street,Double Bay"/>
    <x v="0"/>
    <s v="NSW"/>
    <x v="2"/>
    <s v="Leighton Forrest"/>
    <s v="Not Specified"/>
    <s v="Artisan 48 Labels"/>
    <x v="0"/>
    <s v="Wrap Bag"/>
    <s v="Regular Air"/>
    <d v="2016-03-30T00:00:00"/>
    <s v="$3.84"/>
    <s v="$6.30"/>
    <s v="$2.46"/>
    <n v="47"/>
    <s v="$23.36"/>
    <n v="0.04"/>
    <s v="$1.65"/>
    <s v="$122.35"/>
    <s v="$0.50"/>
    <s v="$129.45"/>
    <n v="122.35"/>
    <n v="129.44999999999999"/>
    <n v="-7.0999999999999943"/>
    <n v="0.5"/>
    <n v="1.65"/>
    <n v="128.29999999999998"/>
    <n v="6.3"/>
    <n v="294.95"/>
    <n v="294.45"/>
    <n v="293.95"/>
    <m/>
  </r>
  <r>
    <s v="6421-1"/>
    <x v="343"/>
    <s v="Jiz Kallsten"/>
    <s v="224A Gertrude St,Fitzroy"/>
    <x v="1"/>
    <s v="VIC"/>
    <x v="3"/>
    <s v="Connor Betts"/>
    <s v="High"/>
    <s v="Artisan 479 Labels"/>
    <x v="1"/>
    <s v="Jumbo Drum"/>
    <s v="Delivery Truck"/>
    <d v="2016-01-19T00:00:00"/>
    <s v="$1.59"/>
    <s v="$2.61"/>
    <s v="$1.02"/>
    <n v="6"/>
    <s v="$28.06"/>
    <n v="0.08"/>
    <s v="$2.54"/>
    <s v="$26.60"/>
    <s v="$0.50"/>
    <s v="$26.73"/>
    <n v="26.6"/>
    <n v="26.73"/>
    <n v="-0.12999999999999901"/>
    <n v="0.5"/>
    <n v="2.54"/>
    <n v="24.69"/>
    <n v="2.61"/>
    <n v="13.620000000000001"/>
    <n v="13.120000000000001"/>
    <n v="12.620000000000001"/>
    <m/>
  </r>
  <r>
    <s v="6421-1"/>
    <x v="816"/>
    <s v="Laurel Workman"/>
    <s v="38/133-145 Castlereagh St,Sydney"/>
    <x v="0"/>
    <s v="NSW"/>
    <x v="1"/>
    <s v="Natasha Song"/>
    <s v="Medium"/>
    <s v="Apex Box Cutter Scissors"/>
    <x v="0"/>
    <s v="Small Box"/>
    <s v="Regular Air"/>
    <d v="2017-01-21T00:00:00"/>
    <s v="$4.19"/>
    <s v="$10.23"/>
    <s v="$6.04"/>
    <n v="23"/>
    <s v="$199.80"/>
    <n v="0.1"/>
    <s v="$6.49"/>
    <s v="$189.83"/>
    <s v="$4.68"/>
    <s v="$186.55"/>
    <n v="189.83"/>
    <n v="186.55"/>
    <n v="3.2800000000000011"/>
    <n v="4.68"/>
    <n v="6.49"/>
    <n v="184.74"/>
    <n v="10.23"/>
    <n v="233.48000000000002"/>
    <n v="228.8"/>
    <n v="224.12"/>
    <m/>
  </r>
  <r>
    <s v="6422-1"/>
    <x v="693"/>
    <s v="Astrea Jones"/>
    <s v="2a/285A Crown St,Surry Hills"/>
    <x v="0"/>
    <s v="NSW"/>
    <x v="1"/>
    <s v="Phoebe Gour"/>
    <s v="Medium"/>
    <s v="Wirebound Voice Message Log Book"/>
    <x v="0"/>
    <s v="Wrap Bag"/>
    <s v="Regular Air"/>
    <d v="2016-07-04T00:00:00"/>
    <s v="$2.90"/>
    <s v="$4.76"/>
    <s v="$1.86"/>
    <n v="34"/>
    <s v="$123.80"/>
    <n v="0"/>
    <s v="$12.48"/>
    <s v="$114.46"/>
    <s v="$0.88"/>
    <s v="$124.47"/>
    <n v="114.46"/>
    <n v="124.47"/>
    <n v="-10.010000000000005"/>
    <n v="0.88"/>
    <n v="12.48"/>
    <n v="112.86999999999999"/>
    <n v="4.76"/>
    <n v="150.24"/>
    <n v="149.36000000000001"/>
    <n v="148.48000000000002"/>
    <m/>
  </r>
  <r>
    <s v="6422-1"/>
    <x v="31"/>
    <s v="Eric Barreto"/>
    <s v="359 Crown Street,Surry Hills"/>
    <x v="0"/>
    <s v="NSW"/>
    <x v="1"/>
    <s v="Phoebe Gour"/>
    <s v="Low"/>
    <s v="Smiths Colored Interoffice Envelopes"/>
    <x v="0"/>
    <s v="Wrap Bag"/>
    <s v="Express Air"/>
    <d v="2013-10-04T00:00:00"/>
    <s v="$19.83"/>
    <s v="$30.98"/>
    <s v="$11.15"/>
    <n v="38"/>
    <s v="$929.40"/>
    <n v="0.02"/>
    <s v="$36.56"/>
    <s v="$901.51"/>
    <s v="$19.51"/>
    <s v="$921.03"/>
    <n v="901.51"/>
    <n v="921.03"/>
    <n v="-19.519999999999982"/>
    <n v="19.510000000000002"/>
    <n v="36.56"/>
    <n v="903.98"/>
    <n v="30.98"/>
    <n v="1160.19"/>
    <n v="1140.68"/>
    <n v="1121.17"/>
    <m/>
  </r>
  <r>
    <s v="6423-1"/>
    <x v="514"/>
    <s v="Mike Kennedy"/>
    <s v="99 Lygon Street,East Brunswick"/>
    <x v="1"/>
    <s v="VIC"/>
    <x v="0"/>
    <s v="Connor Betts"/>
    <s v="Critical"/>
    <s v="Artisan 481 Labels"/>
    <x v="0"/>
    <s v="Wrap Bag"/>
    <s v="Express Air"/>
    <d v="2016-10-05T00:00:00"/>
    <s v="$1.94"/>
    <s v="$3.08"/>
    <s v="$1.14"/>
    <n v="38"/>
    <s v="$41.92"/>
    <n v="7.0000000000000007E-2"/>
    <s v="$2.93"/>
    <s v="$48.94"/>
    <s v="$0.99"/>
    <s v="$46.24"/>
    <n v="48.94"/>
    <n v="46.24"/>
    <n v="2.6999999999999957"/>
    <n v="0.99"/>
    <n v="2.93"/>
    <n v="44.300000000000004"/>
    <n v="3.08"/>
    <n v="115.1"/>
    <n v="114.11"/>
    <n v="113.12"/>
    <m/>
  </r>
  <r>
    <s v="6423-1"/>
    <x v="343"/>
    <s v="Cyra Reiten"/>
    <s v="Westfield 1 Anderson St,Chatswood"/>
    <x v="0"/>
    <s v="NSW"/>
    <x v="0"/>
    <s v="Nicholas Fernandes"/>
    <s v="Not Specified"/>
    <s v="OIC Thumb-Tacks"/>
    <x v="0"/>
    <s v="Small Box"/>
    <s v="Regular Air"/>
    <d v="2016-01-17T00:00:00"/>
    <s v="$0.71"/>
    <s v="$1.14"/>
    <s v="$0.43"/>
    <n v="8"/>
    <s v="$94.02"/>
    <n v="7.0000000000000007E-2"/>
    <s v="$7.24"/>
    <s v="$85.26"/>
    <s v="$0.70"/>
    <s v="$84.76"/>
    <n v="85.26"/>
    <n v="84.76"/>
    <n v="0.5"/>
    <n v="0.7"/>
    <n v="7.24"/>
    <n v="78.220000000000013"/>
    <n v="1.1399999999999999"/>
    <n v="2.5799999999999992"/>
    <n v="1.879999999999999"/>
    <n v="1.179999999999999"/>
    <m/>
  </r>
  <r>
    <s v="6423-1"/>
    <x v="751"/>
    <s v="Shaun Weien"/>
    <s v="310 Wattle St,Ultimo"/>
    <x v="0"/>
    <s v="NSW"/>
    <x v="0"/>
    <s v="Aanya Zhang"/>
    <s v="High"/>
    <s v="Binder Clips by OIC"/>
    <x v="1"/>
    <s v="Small Box"/>
    <s v="Regular Air"/>
    <d v="2016-05-07T00:00:00"/>
    <s v="$0.93"/>
    <s v="$1.48"/>
    <s v="$0.55"/>
    <n v="42"/>
    <s v="$85.30"/>
    <n v="0.1"/>
    <s v="$4.60"/>
    <s v="$74.08"/>
    <s v="$0.70"/>
    <s v="$74.58"/>
    <n v="74.08"/>
    <n v="74.58"/>
    <n v="-0.5"/>
    <n v="0.7"/>
    <n v="4.5999999999999996"/>
    <n v="70.680000000000007"/>
    <n v="1.48"/>
    <n v="58.26"/>
    <n v="57.559999999999995"/>
    <n v="56.859999999999992"/>
    <m/>
  </r>
  <r>
    <s v="6423-1"/>
    <x v="780"/>
    <s v="Richard Bierner"/>
    <s v="180 High Street,Windsor"/>
    <x v="1"/>
    <s v="VIC"/>
    <x v="1"/>
    <s v="Connor Betts"/>
    <s v="Low"/>
    <s v="Office Shears by Apex"/>
    <x v="0"/>
    <s v="Wrap Bag"/>
    <s v="Express Air"/>
    <d v="2016-09-23T00:00:00"/>
    <s v="$0.94"/>
    <s v="$2.08"/>
    <s v="$1.14"/>
    <n v="19"/>
    <s v="$88.00"/>
    <n v="0"/>
    <s v="$7.92"/>
    <s v="$80.08"/>
    <s v="$2.56"/>
    <s v="$81.38"/>
    <n v="80.08"/>
    <n v="81.38"/>
    <n v="-1.2999999999999972"/>
    <n v="2.56"/>
    <n v="7.92"/>
    <n v="76.02"/>
    <n v="2.08"/>
    <n v="34.160000000000004"/>
    <n v="31.6"/>
    <n v="29.040000000000003"/>
    <m/>
  </r>
  <r>
    <s v="6423-1"/>
    <x v="271"/>
    <s v="Sally Knutson"/>
    <s v="Shop 1, 186-190 Church Street,Parramatta;46a Macleay Street,Potts Point"/>
    <x v="0"/>
    <s v="NSW"/>
    <x v="0"/>
    <s v="Mihael Khan"/>
    <s v="Low"/>
    <s v="Binder Posts"/>
    <x v="0"/>
    <s v="Wrap Bag"/>
    <s v="Regular Air"/>
    <d v="2015-08-31T00:00:00"/>
    <s v="$3.50"/>
    <s v="$5.74"/>
    <s v="$2.24"/>
    <n v="4"/>
    <s v="$132.32"/>
    <n v="0.09"/>
    <s v="$11.59"/>
    <s v="$122.43"/>
    <s v="$5.01"/>
    <s v="$126.75"/>
    <n v="122.43"/>
    <n v="126.75"/>
    <n v="-4.3199999999999932"/>
    <n v="5.01"/>
    <n v="11.59"/>
    <n v="120.16999999999999"/>
    <n v="5.74"/>
    <n v="16.380000000000003"/>
    <n v="11.370000000000001"/>
    <n v="6.3600000000000012"/>
    <m/>
  </r>
  <r>
    <s v="6423-1"/>
    <x v="766"/>
    <s v="Michael Paige"/>
    <s v="506 Swan Street,Richmond"/>
    <x v="1"/>
    <s v="VIC"/>
    <x v="1"/>
    <s v="Connor Betts"/>
    <s v="Low"/>
    <s v="Artisan 479 Labels"/>
    <x v="0"/>
    <s v="Wrap Bag"/>
    <s v="Regular Air"/>
    <d v="2016-11-19T00:00:00"/>
    <s v="$1.59"/>
    <s v="$2.61"/>
    <s v="$1.02"/>
    <n v="46"/>
    <s v="$80.60"/>
    <n v="0.04"/>
    <s v="$8.02"/>
    <s v="$87.86"/>
    <s v="$0.50"/>
    <s v="$88.38"/>
    <n v="87.86"/>
    <n v="88.38"/>
    <n v="-0.51999999999999602"/>
    <n v="0.5"/>
    <n v="8.02"/>
    <n v="80.86"/>
    <n v="2.61"/>
    <n v="112.53999999999999"/>
    <n v="112.03999999999999"/>
    <n v="111.53999999999999"/>
    <m/>
  </r>
  <r>
    <s v="6424-1"/>
    <x v="206"/>
    <s v="Saphhira Shifley"/>
    <s v="Westfield Miranda, 600 Kingsway,Miranda"/>
    <x v="0"/>
    <s v="NSW"/>
    <x v="1"/>
    <s v="Preston Senome"/>
    <s v="Medium"/>
    <s v="Artisan 481 Labels"/>
    <x v="0"/>
    <s v="Wrap Bag"/>
    <s v="Express Air"/>
    <d v="2015-03-21T00:00:00"/>
    <s v="$1.94"/>
    <s v="$3.08"/>
    <s v="$1.14"/>
    <n v="48"/>
    <s v="$123.00"/>
    <n v="0.03"/>
    <s v="$11.25"/>
    <s v="$119.45"/>
    <s v="$0.99"/>
    <s v="$122.49"/>
    <n v="119.45"/>
    <n v="122.49"/>
    <n v="-3.039999999999992"/>
    <n v="0.99"/>
    <n v="11.25"/>
    <n v="112.22999999999999"/>
    <n v="3.08"/>
    <n v="137.58000000000001"/>
    <n v="136.59"/>
    <n v="135.6"/>
    <m/>
  </r>
  <r>
    <s v="6424-1"/>
    <x v="754"/>
    <s v="Monica Federle"/>
    <s v="834 Bourke St,Waterloo"/>
    <x v="0"/>
    <s v="NSW"/>
    <x v="3"/>
    <s v="Charlie Bui"/>
    <s v="Medium"/>
    <s v="Artisan 481 Labels"/>
    <x v="0"/>
    <s v="Wrap Bag"/>
    <s v="Regular Air"/>
    <d v="2016-03-13T00:00:00"/>
    <s v="$1.94"/>
    <s v="$3.08"/>
    <s v="$1.14"/>
    <n v="19"/>
    <s v="$137.04"/>
    <n v="0.09"/>
    <s v="$2.47"/>
    <s v="$128.65"/>
    <s v="$0.99"/>
    <s v="$128.93"/>
    <n v="128.65"/>
    <n v="128.93"/>
    <n v="-0.28000000000000114"/>
    <n v="0.99"/>
    <n v="2.4700000000000002"/>
    <n v="127.45000000000002"/>
    <n v="3.08"/>
    <n v="57.040000000000006"/>
    <n v="56.050000000000004"/>
    <n v="55.06"/>
    <m/>
  </r>
  <r>
    <s v="6424-1"/>
    <x v="193"/>
    <s v="Adrian Hane"/>
    <s v="180 High Street,Windsor"/>
    <x v="1"/>
    <s v="VIC"/>
    <x v="0"/>
    <s v="Connor Betts"/>
    <s v="Not Specified"/>
    <s v="Artisan 487 Labels"/>
    <x v="0"/>
    <s v="Small Box"/>
    <s v="Regular Air"/>
    <d v="2014-08-13T00:00:00"/>
    <s v="$2.29"/>
    <s v="$3.69"/>
    <s v="$1.40"/>
    <n v="8"/>
    <s v="$218.40"/>
    <n v="7.0000000000000007E-2"/>
    <s v="$4.67"/>
    <s v="$216.83"/>
    <s v="$0.50"/>
    <s v="$218.93"/>
    <n v="216.83"/>
    <n v="218.93"/>
    <n v="-2.0999999999999943"/>
    <n v="0.5"/>
    <n v="4.67"/>
    <n v="214.76000000000002"/>
    <n v="3.69"/>
    <n v="25.35"/>
    <n v="24.85"/>
    <n v="24.35"/>
    <m/>
  </r>
  <r>
    <s v="6424-1"/>
    <x v="506"/>
    <s v="Patrick ODonnell"/>
    <s v="21 Wentworth St,Parramatta"/>
    <x v="0"/>
    <s v="NSW"/>
    <x v="1"/>
    <s v="Aanya Zhang"/>
    <s v="Not Specified"/>
    <s v="Artisan Binder Labels"/>
    <x v="1"/>
    <s v="Small Pack"/>
    <s v="Regular Air"/>
    <d v="2016-01-29T00:00:00"/>
    <s v="$2.45"/>
    <s v="$3.89"/>
    <s v="$1.44"/>
    <n v="8"/>
    <s v="$106.88"/>
    <n v="0.1"/>
    <s v="$16.35"/>
    <s v="$182.58"/>
    <s v="$7.01"/>
    <s v="$193.64"/>
    <n v="182.58"/>
    <n v="193.64"/>
    <n v="-11.059999999999974"/>
    <n v="7.01"/>
    <n v="16.350000000000001"/>
    <n v="184.29999999999998"/>
    <n v="3.89"/>
    <n v="21.78"/>
    <n v="14.77"/>
    <n v="7.76"/>
    <m/>
  </r>
  <r>
    <s v="6425-1"/>
    <x v="153"/>
    <s v="Tamara Chand"/>
    <s v="127 Liverpool St,Sydney"/>
    <x v="0"/>
    <s v="NSW"/>
    <x v="2"/>
    <s v="Samantha Chairs"/>
    <s v="High"/>
    <s v="1 Stacking Storage Drawers"/>
    <x v="0"/>
    <s v="Wrap Bag"/>
    <s v="Regular Air"/>
    <d v="2015-06-11T00:00:00"/>
    <s v="$7.13"/>
    <s v="$20.98"/>
    <s v="$13.85"/>
    <n v="33"/>
    <s v="$28.60"/>
    <n v="0.06"/>
    <s v="$1.67"/>
    <s v="$26.63"/>
    <s v="$5.42"/>
    <s v="$26.62"/>
    <n v="26.63"/>
    <n v="26.62"/>
    <n v="9.9999999999980105E-3"/>
    <n v="5.42"/>
    <n v="1.67"/>
    <n v="30.369999999999997"/>
    <n v="20.98"/>
    <n v="696.09"/>
    <n v="690.67000000000007"/>
    <n v="685.25000000000011"/>
    <m/>
  </r>
  <r>
    <s v="6425-1"/>
    <x v="235"/>
    <s v="Jesus Ocampo"/>
    <s v="60 Commercial Rd,Prahran"/>
    <x v="1"/>
    <s v="VIC"/>
    <x v="2"/>
    <s v="Yvette Biti"/>
    <s v="Medium"/>
    <s v="10 Colored Short Pencils"/>
    <x v="0"/>
    <s v="Small Box"/>
    <s v="Regular Air"/>
    <d v="2016-04-25T00:00:00"/>
    <s v="$1.09"/>
    <s v="$2.60"/>
    <s v="$1.51"/>
    <n v="5"/>
    <s v="$38.96"/>
    <n v="0.05"/>
    <s v="$2.98"/>
    <s v="$36.46"/>
    <s v="$2.40"/>
    <s v="$36.24"/>
    <n v="36.46"/>
    <n v="36.24"/>
    <n v="0.21999999999999886"/>
    <n v="2.4"/>
    <n v="2.98"/>
    <n v="35.660000000000004"/>
    <n v="2.6"/>
    <n v="12.42"/>
    <n v="10.02"/>
    <n v="7.6199999999999992"/>
    <m/>
  </r>
  <r>
    <s v="6425-1"/>
    <x v="469"/>
    <s v="Maxwell Schwartz"/>
    <s v="3 Orwell St,Potts Point"/>
    <x v="0"/>
    <s v="NSW"/>
    <x v="3"/>
    <s v="Leighton Forrest"/>
    <s v="High"/>
    <s v="Artisan Hi-Liter Fluorescent Desk Style Markers"/>
    <x v="0"/>
    <s v="Small Box"/>
    <s v="Regular Air"/>
    <d v="2015-09-01T00:00:00"/>
    <s v="$1.76"/>
    <s v="$3.38"/>
    <s v="$1.62"/>
    <n v="10"/>
    <s v="$121.82"/>
    <n v="0.01"/>
    <s v="$4.29"/>
    <s v="$113.25"/>
    <s v="$0.85"/>
    <s v="$128.72"/>
    <n v="113.25"/>
    <n v="128.72"/>
    <n v="-15.469999999999999"/>
    <n v="0.85"/>
    <n v="4.29"/>
    <n v="125.27999999999999"/>
    <n v="3.38"/>
    <n v="30.36"/>
    <n v="29.509999999999998"/>
    <n v="28.659999999999997"/>
    <m/>
  </r>
  <r>
    <s v="6425-1"/>
    <x v="850"/>
    <s v="Laura Armstrong"/>
    <s v="240-242 Johnston Street,Fitzroy"/>
    <x v="1"/>
    <s v="VIC"/>
    <x v="1"/>
    <s v="Connor Betts"/>
    <s v="Low"/>
    <s v="Apex Straight Scissors"/>
    <x v="0"/>
    <s v="Small Box"/>
    <s v="Regular Air"/>
    <d v="2016-10-02T00:00:00"/>
    <s v="$5.19"/>
    <s v="$12.98"/>
    <s v="$7.79"/>
    <n v="42"/>
    <s v="$364.00"/>
    <n v="0.01"/>
    <s v="$3.63"/>
    <s v="$360.36"/>
    <s v="$3.14"/>
    <s v="$371.53"/>
    <n v="360.36"/>
    <n v="371.53"/>
    <n v="-11.169999999999959"/>
    <n v="3.14"/>
    <n v="3.63"/>
    <n v="371.03999999999996"/>
    <n v="12.98"/>
    <n v="544.66999999999996"/>
    <n v="541.53"/>
    <n v="538.39"/>
    <m/>
  </r>
  <r>
    <s v="6425-1"/>
    <x v="617"/>
    <s v="Giulietta Baptist"/>
    <s v="53 Riley Street,Woolloomooloo Park"/>
    <x v="0"/>
    <s v="NSW"/>
    <x v="0"/>
    <s v="Tina Carlton"/>
    <s v="Critical"/>
    <s v="Alto Perma 2700 Stacking Storage Drawers"/>
    <x v="0"/>
    <s v="Wrap Bag"/>
    <s v="Regular Air"/>
    <d v="2016-09-25T00:00:00"/>
    <s v="$8.92"/>
    <s v="$29.74"/>
    <s v="$20.82"/>
    <n v="8"/>
    <s v="$783.82"/>
    <n v="0.1"/>
    <s v="$26.79"/>
    <s v="$761.61"/>
    <s v="$6.64"/>
    <s v="$756.72"/>
    <n v="761.61"/>
    <n v="756.72"/>
    <n v="4.8899999999999864"/>
    <n v="6.64"/>
    <n v="26.79"/>
    <n v="736.57"/>
    <n v="29.74"/>
    <n v="217.76999999999998"/>
    <n v="211.13"/>
    <n v="204.49"/>
    <m/>
  </r>
  <r>
    <s v="6425-1"/>
    <x v="30"/>
    <s v="Valerie Dominguez"/>
    <s v="152 Bunnerong Road,Eastgardens"/>
    <x v="0"/>
    <s v="NSW"/>
    <x v="0"/>
    <s v="Tina Carlton"/>
    <s v="Low"/>
    <s v="Smiths Colored Interoffice Envelopes"/>
    <x v="1"/>
    <s v="Large Box"/>
    <s v="Regular Air"/>
    <d v="2013-08-17T00:00:00"/>
    <s v="$19.83"/>
    <s v="$30.98"/>
    <s v="$11.15"/>
    <n v="40"/>
    <s v="$1,146.26"/>
    <n v="0.04"/>
    <s v="$3.22"/>
    <s v="$1,154.80"/>
    <s v="$19.51"/>
    <s v="$1,154.31"/>
    <n v="1154.8"/>
    <n v="1154.31"/>
    <n v="0.49000000000000909"/>
    <n v="19.510000000000002"/>
    <n v="3.22"/>
    <n v="1170.5999999999999"/>
    <n v="30.98"/>
    <n v="1255.49"/>
    <n v="1235.98"/>
    <n v="1216.47"/>
    <m/>
  </r>
  <r>
    <s v="6425-1"/>
    <x v="855"/>
    <s v="Luke Foster"/>
    <s v="2-4 College Street, Darlinghurst"/>
    <x v="0"/>
    <s v="NSW"/>
    <x v="1"/>
    <s v="Nicholas Fernandes"/>
    <s v="Critical"/>
    <s v="Office Shears by Apex"/>
    <x v="1"/>
    <s v="Small Box"/>
    <s v="Regular Air"/>
    <d v="2016-11-11T00:00:00"/>
    <s v="$0.94"/>
    <s v="$2.08"/>
    <s v="$1.14"/>
    <n v="48"/>
    <s v="$81.12"/>
    <n v="0.04"/>
    <s v="$3.24"/>
    <s v="$77.88"/>
    <s v="$2.56"/>
    <s v="$82.78"/>
    <n v="77.88"/>
    <n v="82.78"/>
    <n v="-4.9000000000000057"/>
    <n v="2.56"/>
    <n v="3.24"/>
    <n v="82.100000000000009"/>
    <n v="2.08"/>
    <n v="99.160000000000011"/>
    <n v="96.600000000000009"/>
    <n v="94.04"/>
    <m/>
  </r>
  <r>
    <s v="6425-1"/>
    <x v="736"/>
    <s v="Sylvia Foulston"/>
    <s v="152 Bunnerong Road,Eastgardens"/>
    <x v="0"/>
    <s v="NSW"/>
    <x v="2"/>
    <s v="Tina Carlton"/>
    <s v="Critical"/>
    <s v="1726 Digital Answering Machine"/>
    <x v="1"/>
    <s v="Small Pack"/>
    <s v="Regular Air"/>
    <d v="2016-10-08T00:00:00"/>
    <s v="$8.82"/>
    <s v="$20.99"/>
    <s v="$12.17"/>
    <n v="16"/>
    <s v="$730.14"/>
    <n v="0.03"/>
    <s v="$65.71"/>
    <s v="$664.43"/>
    <s v="$4.81"/>
    <s v="$676.82"/>
    <n v="664.43"/>
    <n v="676.82"/>
    <n v="-12.3900000000001"/>
    <n v="4.8099999999999996"/>
    <n v="65.709999999999994"/>
    <n v="615.91999999999996"/>
    <n v="20.99"/>
    <n v="274.94"/>
    <n v="270.13"/>
    <n v="265.32"/>
    <m/>
  </r>
  <r>
    <s v="6425-1"/>
    <x v="238"/>
    <s v="Mike Gockenbach"/>
    <s v="180 High Street,Windsor"/>
    <x v="1"/>
    <s v="VIC"/>
    <x v="3"/>
    <s v="Connor Betts"/>
    <s v="Low"/>
    <s v="Steady Colorific Eraseable Poly Binders"/>
    <x v="1"/>
    <s v="Small Box"/>
    <s v="Express Air"/>
    <d v="2014-05-03T00:00:00"/>
    <s v="$3.37"/>
    <s v="$5.53"/>
    <s v="$2.16"/>
    <n v="31"/>
    <s v="$131.40"/>
    <n v="0.01"/>
    <s v="$6.33"/>
    <s v="$127.83"/>
    <s v="$6.98"/>
    <s v="$128.55"/>
    <n v="127.83"/>
    <n v="128.55000000000001"/>
    <n v="-0.72000000000001307"/>
    <n v="6.98"/>
    <n v="6.33"/>
    <n v="129.19999999999999"/>
    <n v="5.53"/>
    <n v="172.07999999999998"/>
    <n v="165.1"/>
    <n v="158.12"/>
    <m/>
  </r>
  <r>
    <s v="6426-1"/>
    <x v="736"/>
    <s v="Sylvia Foulston"/>
    <s v="152 Bunnerong Road,Eastgardens"/>
    <x v="0"/>
    <s v="NSW"/>
    <x v="1"/>
    <s v="Tina Carlton"/>
    <s v="Not Specified"/>
    <s v="Xit Blank Computer Paper"/>
    <x v="0"/>
    <s v="Wrap Bag"/>
    <s v="Regular Air"/>
    <d v="2016-10-08T00:00:00"/>
    <s v="$1.39"/>
    <s v="$1.98"/>
    <s v="$0.79"/>
    <n v="41"/>
    <s v="$730.14"/>
    <n v="0.02"/>
    <s v="$65.71"/>
    <s v="$664.43"/>
    <s v="$4.77"/>
    <s v="$676.82"/>
    <n v="664.43"/>
    <n v="676.82"/>
    <n v="-12.3900000000001"/>
    <n v="4.7699999999999996"/>
    <n v="65.709999999999994"/>
    <n v="615.88"/>
    <n v="1.98"/>
    <n v="20.239999999999998"/>
    <n v="15.469999999999999"/>
    <n v="10.7"/>
    <m/>
  </r>
  <r>
    <s v="6426-1"/>
    <x v="849"/>
    <s v="David Flashing"/>
    <s v="Westfield 1 Anderson St,Chatswood"/>
    <x v="0"/>
    <s v="NSW"/>
    <x v="0"/>
    <s v="Nicholas Fernandes"/>
    <s v="Not Specified"/>
    <s v="Steady Colorific Eraseable Coloringders"/>
    <x v="0"/>
    <s v="Wrap Bag"/>
    <s v="Regular Air"/>
    <d v="2016-10-02T00:00:00"/>
    <s v="$3.65"/>
    <s v="$5.98"/>
    <s v="$2.33"/>
    <n v="15"/>
    <s v="$132.48"/>
    <n v="0"/>
    <s v="$6.62"/>
    <s v="$125.86"/>
    <s v="$1.49"/>
    <s v="$126.87"/>
    <n v="125.86"/>
    <n v="126.87"/>
    <n v="-1.0100000000000051"/>
    <n v="1.49"/>
    <n v="6.62"/>
    <n v="121.74000000000001"/>
    <n v="5.98"/>
    <n v="84.57"/>
    <n v="83.08"/>
    <n v="81.59"/>
    <m/>
  </r>
  <r>
    <s v="6427-1"/>
    <x v="613"/>
    <s v="Corey Lock"/>
    <s v="Westfield 1 Anderson St,Chatswood"/>
    <x v="0"/>
    <s v="NSW"/>
    <x v="0"/>
    <s v="Nicholas Fernandes"/>
    <s v="Low"/>
    <s v="Binder Posts"/>
    <x v="0"/>
    <s v="Small Box"/>
    <s v="Regular Air"/>
    <d v="2016-04-12T00:00:00"/>
    <s v="$3.50"/>
    <s v="$5.74"/>
    <s v="$2.24"/>
    <n v="40"/>
    <s v="$144.84"/>
    <n v="0.05"/>
    <s v="$4.58"/>
    <s v="$140.36"/>
    <s v="$5.01"/>
    <s v="$145.39"/>
    <n v="140.36000000000001"/>
    <n v="145.38999999999999"/>
    <n v="-5.0299999999999727"/>
    <n v="5.01"/>
    <n v="4.58"/>
    <n v="145.81999999999996"/>
    <n v="5.74"/>
    <n v="230.03"/>
    <n v="225.02"/>
    <n v="220.01000000000002"/>
    <m/>
  </r>
  <r>
    <s v="6427-1"/>
    <x v="736"/>
    <s v="Sylvia Foulston"/>
    <s v="152 Bunnerong Road,Eastgardens"/>
    <x v="0"/>
    <s v="NSW"/>
    <x v="1"/>
    <s v="Tina Carlton"/>
    <s v="Not Specified"/>
    <s v="210 Trimline Phone, White"/>
    <x v="2"/>
    <s v="Large Box"/>
    <s v="Regular Air"/>
    <d v="2016-10-08T00:00:00"/>
    <s v="$9.91"/>
    <s v="$15.99"/>
    <s v="$6.08"/>
    <n v="17"/>
    <s v="$730.14"/>
    <n v="0"/>
    <s v="$65.71"/>
    <s v="$664.43"/>
    <s v="$11.28"/>
    <s v="$676.82"/>
    <n v="664.43"/>
    <n v="676.82"/>
    <n v="-12.3900000000001"/>
    <n v="11.28"/>
    <n v="65.709999999999994"/>
    <n v="622.39"/>
    <n v="15.99"/>
    <n v="217.4"/>
    <n v="206.12"/>
    <n v="194.84"/>
    <m/>
  </r>
  <r>
    <s v="6428-1"/>
    <x v="76"/>
    <s v="Raymond Fair"/>
    <s v="188 Pitt Street,Sydney"/>
    <x v="0"/>
    <s v="NSW"/>
    <x v="3"/>
    <s v="Tina Carlton"/>
    <s v="High"/>
    <s v="Smiths Colored Interoffice Envelopes"/>
    <x v="1"/>
    <s v="Jumbo Drum"/>
    <s v="Delivery Truck"/>
    <d v="2016-09-08T00:00:00"/>
    <s v="$19.83"/>
    <s v="$30.98"/>
    <s v="$11.15"/>
    <n v="6"/>
    <s v="$789.96"/>
    <n v="0.08"/>
    <s v="$28.76"/>
    <s v="$736.06"/>
    <s v="$19.51"/>
    <s v="$774.16"/>
    <n v="736.06"/>
    <n v="774.16"/>
    <n v="-38.100000000000023"/>
    <n v="19.510000000000002"/>
    <n v="28.76"/>
    <n v="764.91"/>
    <n v="30.98"/>
    <n v="176.63"/>
    <n v="157.12"/>
    <n v="137.61000000000001"/>
    <m/>
  </r>
  <r>
    <s v="6428-1"/>
    <x v="850"/>
    <s v="Laura Armstrong"/>
    <s v="240-242 Johnston Street,Fitzroy"/>
    <x v="1"/>
    <s v="VIC"/>
    <x v="2"/>
    <s v="Connor Betts"/>
    <s v="Medium"/>
    <s v="Wirebound Voice Message Log Book"/>
    <x v="0"/>
    <s v="Small Pack"/>
    <s v="Regular Air"/>
    <d v="2016-10-02T00:00:00"/>
    <s v="$2.90"/>
    <s v="$4.76"/>
    <s v="$1.86"/>
    <n v="22"/>
    <s v="$65.13"/>
    <n v="0.03"/>
    <s v="$0.65"/>
    <s v="$64.97"/>
    <s v="$0.88"/>
    <s v="$63.46"/>
    <n v="64.97"/>
    <n v="63.46"/>
    <n v="1.509999999999998"/>
    <n v="0.88"/>
    <n v="0.65"/>
    <n v="63.690000000000005"/>
    <n v="4.76"/>
    <n v="104.94999999999999"/>
    <n v="104.07"/>
    <n v="103.19"/>
    <m/>
  </r>
  <r>
    <s v="6428-1"/>
    <x v="699"/>
    <s v="Gregh Bank"/>
    <s v="501 George St,Sydney"/>
    <x v="0"/>
    <s v="NSW"/>
    <x v="1"/>
    <s v="Samantha Chairs"/>
    <s v="Medium"/>
    <s v="Angle-D Binders with Locking Rings, Label Holders"/>
    <x v="0"/>
    <s v="Wrap Bag"/>
    <s v="Express Air"/>
    <d v="2016-05-14T00:00:00"/>
    <s v="$4.53"/>
    <s v="$7.30"/>
    <s v="$2.77"/>
    <n v="34"/>
    <s v="$126.30"/>
    <n v="0"/>
    <s v="$3.76"/>
    <s v="$124.76"/>
    <s v="$7.72"/>
    <s v="$126.57"/>
    <n v="124.76"/>
    <n v="126.57"/>
    <n v="-1.8099999999999881"/>
    <n v="7.72"/>
    <n v="3.76"/>
    <n v="130.53"/>
    <n v="7.3"/>
    <n v="252.16"/>
    <n v="244.44"/>
    <n v="236.72"/>
    <m/>
  </r>
  <r>
    <s v="6429-1"/>
    <x v="758"/>
    <s v="Nora Price"/>
    <s v="7 Khartoum Rd,Macquarie Park"/>
    <x v="0"/>
    <s v="NSW"/>
    <x v="2"/>
    <s v="Preston Senome"/>
    <s v="Not Specified"/>
    <s v="Artisan Printable Repositionable Plastic Tabs"/>
    <x v="1"/>
    <s v="Small Pack"/>
    <s v="Regular Air"/>
    <d v="2016-09-16T00:00:00"/>
    <s v="$5.33"/>
    <s v="$8.60"/>
    <s v="$3.27"/>
    <n v="21"/>
    <s v="$811.60"/>
    <n v="0.09"/>
    <s v="$7.22"/>
    <s v="$790.96"/>
    <s v="$6.19"/>
    <s v="$794.63"/>
    <n v="790.96"/>
    <n v="794.63"/>
    <n v="-3.6699999999999591"/>
    <n v="6.19"/>
    <n v="7.22"/>
    <n v="793.6"/>
    <n v="8.6"/>
    <n v="179.57"/>
    <n v="173.38"/>
    <n v="167.19"/>
    <m/>
  </r>
  <r>
    <s v="6429-1"/>
    <x v="736"/>
    <s v="Sylvia Foulston"/>
    <s v="152 Bunnerong Road,Eastgardens"/>
    <x v="0"/>
    <s v="NSW"/>
    <x v="1"/>
    <s v="Tina Carlton"/>
    <s v="Critical"/>
    <s v="210 Trimline Phone, White"/>
    <x v="0"/>
    <s v="Wrap Bag"/>
    <s v="Regular Air"/>
    <d v="2016-10-08T00:00:00"/>
    <s v="$9.91"/>
    <s v="$15.99"/>
    <s v="$6.08"/>
    <n v="36"/>
    <s v="$730.14"/>
    <n v="0"/>
    <s v="$65.71"/>
    <s v="$664.43"/>
    <s v="$11.28"/>
    <s v="$676.82"/>
    <n v="664.43"/>
    <n v="676.82"/>
    <n v="-12.3900000000001"/>
    <n v="11.28"/>
    <n v="65.709999999999994"/>
    <n v="622.39"/>
    <n v="15.99"/>
    <n v="521.21"/>
    <n v="509.93"/>
    <n v="498.65000000000003"/>
    <m/>
  </r>
  <r>
    <s v="6429-1"/>
    <x v="139"/>
    <s v="Amy Hunt"/>
    <s v="60 Commercial Rd,Prahran"/>
    <x v="1"/>
    <s v="VIC"/>
    <x v="3"/>
    <s v="Yvette Biti"/>
    <s v="Medium"/>
    <s v="Artisan 48 Labels"/>
    <x v="0"/>
    <s v="Small Box"/>
    <s v="Regular Air"/>
    <d v="2016-12-10T00:00:00"/>
    <s v="$3.84"/>
    <s v="$6.30"/>
    <s v="$2.46"/>
    <n v="8"/>
    <s v="$328.08"/>
    <n v="7.0000000000000007E-2"/>
    <s v="$32.83"/>
    <s v="$260.91"/>
    <s v="$0.50"/>
    <s v="$265.97"/>
    <n v="260.91000000000003"/>
    <n v="265.97000000000003"/>
    <n v="-5.0600000000000023"/>
    <n v="0.5"/>
    <n v="32.83"/>
    <n v="233.64000000000004"/>
    <n v="6.3"/>
    <n v="18.07"/>
    <n v="17.57"/>
    <n v="17.07"/>
    <m/>
  </r>
  <r>
    <s v="6429-1"/>
    <x v="807"/>
    <s v="Brooke Gillingham"/>
    <s v="21 Wentworth St,Parramatta"/>
    <x v="0"/>
    <s v="NSW"/>
    <x v="1"/>
    <s v="Aanya Zhang"/>
    <s v="Not Specified"/>
    <s v="Artisan Hanging File Binders"/>
    <x v="0"/>
    <s v="Wrap Bag"/>
    <s v="Regular Air"/>
    <d v="2016-09-16T00:00:00"/>
    <s v="$3.65"/>
    <s v="$5.98"/>
    <s v="$2.33"/>
    <n v="6"/>
    <s v="$254.64"/>
    <n v="0.04"/>
    <s v="$7.04"/>
    <s v="$246.61"/>
    <s v="$1.49"/>
    <s v="$256.94"/>
    <n v="246.61"/>
    <n v="256.94"/>
    <n v="-10.329999999999984"/>
    <n v="1.49"/>
    <n v="7.04"/>
    <n v="251.39000000000001"/>
    <n v="5.98"/>
    <n v="30.330000000000002"/>
    <n v="28.840000000000003"/>
    <n v="27.350000000000005"/>
    <m/>
  </r>
  <r>
    <s v="6429-1"/>
    <x v="339"/>
    <s v="Craig Carroll"/>
    <s v="99 Lygon Street,East Brunswick"/>
    <x v="1"/>
    <s v="VIC"/>
    <x v="3"/>
    <s v="Connor Betts"/>
    <s v="Not Specified"/>
    <s v="Brown Kraft Recycled Envelopes"/>
    <x v="0"/>
    <s v="Small Pack"/>
    <s v="Regular Air"/>
    <d v="2015-12-09T00:00:00"/>
    <s v="$11.04"/>
    <s v="$16.98"/>
    <s v="$5.94"/>
    <n v="34"/>
    <s v="$128.00"/>
    <n v="0"/>
    <s v="$12.52"/>
    <s v="$120.48"/>
    <s v="$12.39"/>
    <s v="$122.98"/>
    <n v="120.48"/>
    <n v="122.98"/>
    <n v="-2.5"/>
    <n v="12.39"/>
    <n v="12.52"/>
    <n v="122.85000000000001"/>
    <n v="16.98"/>
    <n v="577.19000000000005"/>
    <n v="564.80000000000007"/>
    <n v="552.41000000000008"/>
    <m/>
  </r>
  <r>
    <s v="6429-1"/>
    <x v="432"/>
    <s v="Jasper Cacioppo"/>
    <s v="260 Marrickville Rd,Marrickville"/>
    <x v="0"/>
    <s v="NSW"/>
    <x v="0"/>
    <s v="Nicholas Fernandes"/>
    <s v="Low"/>
    <s v="Artisan Hanging File Binders"/>
    <x v="0"/>
    <s v="Wrap Bag"/>
    <s v="Regular Air"/>
    <d v="2016-09-02T00:00:00"/>
    <s v="$3.65"/>
    <s v="$5.98"/>
    <s v="$2.33"/>
    <n v="42"/>
    <s v="$723.82"/>
    <n v="0.09"/>
    <s v="$7.14"/>
    <s v="$767.22"/>
    <s v="$1.49"/>
    <s v="$776.22"/>
    <n v="767.22"/>
    <n v="776.22"/>
    <n v="-9"/>
    <n v="1.49"/>
    <n v="7.14"/>
    <n v="770.57"/>
    <n v="5.98"/>
    <n v="245.51000000000005"/>
    <n v="244.02000000000004"/>
    <n v="242.53000000000003"/>
    <m/>
  </r>
  <r>
    <s v="6429-1"/>
    <x v="747"/>
    <s v="Valerie Dominguez"/>
    <s v="152 Bunnerong Road,Eastgardens"/>
    <x v="0"/>
    <s v="NSW"/>
    <x v="1"/>
    <s v="Tina Carlton"/>
    <s v="Low"/>
    <s v="Artisan 48 Labels"/>
    <x v="0"/>
    <s v="Wrap Bag"/>
    <s v="Regular Air"/>
    <d v="2016-09-26T00:00:00"/>
    <s v="$3.84"/>
    <s v="$6.30"/>
    <s v="$2.46"/>
    <n v="27"/>
    <s v="$283.72"/>
    <n v="0.06"/>
    <s v="$18.87"/>
    <s v="$261.97"/>
    <s v="$0.50"/>
    <s v="$268.76"/>
    <n v="261.97000000000003"/>
    <n v="268.76"/>
    <n v="-6.7899999999999636"/>
    <n v="0.5"/>
    <n v="18.87"/>
    <n v="250.39"/>
    <n v="6.3"/>
    <n v="151.72999999999999"/>
    <n v="151.22999999999999"/>
    <n v="150.72999999999999"/>
    <m/>
  </r>
  <r>
    <s v="6429-1"/>
    <x v="849"/>
    <s v="David Flashing"/>
    <s v="Westfield 1 Anderson St,Chatswood"/>
    <x v="0"/>
    <s v="NSW"/>
    <x v="1"/>
    <s v="Nicholas Fernandes"/>
    <s v="Low"/>
    <s v="Bagged Rubber Bands"/>
    <x v="0"/>
    <s v="Wrap Bag"/>
    <s v="Regular Air"/>
    <d v="2016-10-02T00:00:00"/>
    <s v="$0.24"/>
    <s v="$1.26"/>
    <s v="$1.02"/>
    <n v="38"/>
    <s v="$132.48"/>
    <n v="0.02"/>
    <s v="$6.62"/>
    <s v="$125.86"/>
    <s v="$0.70"/>
    <s v="$126.77"/>
    <n v="125.86"/>
    <n v="126.77"/>
    <n v="-0.90999999999999659"/>
    <n v="0.7"/>
    <n v="6.62"/>
    <n v="120.85"/>
    <n v="1.26"/>
    <n v="41.960000000000008"/>
    <n v="41.260000000000005"/>
    <n v="40.56"/>
    <m/>
  </r>
  <r>
    <s v="6429-1"/>
    <x v="69"/>
    <s v="Chad McGuire"/>
    <s v="73 MacLeay St,Potts Point"/>
    <x v="0"/>
    <s v="NSW"/>
    <x v="1"/>
    <s v="Natasha Song"/>
    <s v="Critical"/>
    <s v="Brown Kraft Recycled Envelopes"/>
    <x v="0"/>
    <s v="Small Box"/>
    <s v="Regular Air"/>
    <d v="2015-05-02T00:00:00"/>
    <s v="$11.04"/>
    <s v="$16.98"/>
    <s v="$5.94"/>
    <n v="8"/>
    <s v="$2,755.33"/>
    <n v="0.04"/>
    <s v="$233.69"/>
    <s v="$2,763.27"/>
    <s v="$12.39"/>
    <s v="$2,659.21"/>
    <n v="2763.27"/>
    <n v="2659.21"/>
    <n v="104.05999999999995"/>
    <n v="12.39"/>
    <n v="233.69"/>
    <n v="2437.91"/>
    <n v="16.98"/>
    <n v="-85.46"/>
    <n v="-97.85"/>
    <n v="-110.24"/>
    <m/>
  </r>
  <r>
    <s v="6429-1"/>
    <x v="735"/>
    <s v="Ken Danat"/>
    <s v="73 York St,Sydney"/>
    <x v="0"/>
    <s v="NSW"/>
    <x v="3"/>
    <s v="Tina Carlton"/>
    <s v="Not Specified"/>
    <s v="Smiths Pushpins"/>
    <x v="1"/>
    <s v="Jumbo Drum"/>
    <s v="Delivery Truck"/>
    <d v="2016-12-20T00:00:00"/>
    <s v="$0.94"/>
    <s v="$1.88"/>
    <s v="$0.94"/>
    <n v="31"/>
    <s v="$130.32"/>
    <n v="0.06"/>
    <s v="$7.75"/>
    <s v="$128.39"/>
    <s v="$0.79"/>
    <s v="$136.95"/>
    <n v="128.38999999999999"/>
    <n v="136.94999999999999"/>
    <n v="-8.5600000000000023"/>
    <n v="0.79"/>
    <n v="7.75"/>
    <n v="129.98999999999998"/>
    <n v="1.88"/>
    <n v="51.319999999999993"/>
    <n v="50.529999999999994"/>
    <n v="49.739999999999995"/>
    <m/>
  </r>
  <r>
    <s v="6430-1"/>
    <x v="603"/>
    <s v="Lycoris Saunders"/>
    <s v="154 Castlereagh St,Sydney"/>
    <x v="0"/>
    <s v="NSW"/>
    <x v="2"/>
    <s v="Samantha Chairs"/>
    <s v="High"/>
    <s v="Assorted Color Push Pins"/>
    <x v="1"/>
    <s v="Small Box"/>
    <s v="Regular Air"/>
    <d v="2015-08-28T00:00:00"/>
    <s v="$0.87"/>
    <s v="$1.81"/>
    <s v="$0.94"/>
    <n v="13"/>
    <s v="$59.14"/>
    <n v="0.03"/>
    <s v="$0.00"/>
    <s v="$59.24"/>
    <s v="$0.75"/>
    <s v="$60.67"/>
    <n v="59.24"/>
    <n v="60.67"/>
    <n v="-1.4299999999999997"/>
    <n v="0.75"/>
    <n v="0"/>
    <n v="61.42"/>
    <n v="1.81"/>
    <n v="24.28"/>
    <n v="23.53"/>
    <n v="22.78"/>
    <m/>
  </r>
  <r>
    <s v="6430-1"/>
    <x v="834"/>
    <s v="Tony Sayre"/>
    <s v="499-501 Lygon Street,Carlton North"/>
    <x v="1"/>
    <s v="VIC"/>
    <x v="3"/>
    <s v="Yvette Biti"/>
    <s v="Low"/>
    <s v="Smiths Bulldog Clip"/>
    <x v="0"/>
    <s v="Small Box"/>
    <s v="Regular Air"/>
    <d v="2016-10-15T00:00:00"/>
    <s v="$2.31"/>
    <s v="$3.78"/>
    <s v="$1.47"/>
    <n v="4"/>
    <s v="$83.16"/>
    <n v="0.08"/>
    <s v="$8.32"/>
    <s v="$74.84"/>
    <s v="$0.71"/>
    <s v="$75.55"/>
    <n v="74.84"/>
    <n v="75.55"/>
    <n v="-0.70999999999999375"/>
    <n v="0.71"/>
    <n v="8.32"/>
    <n v="67.94"/>
    <n v="3.78"/>
    <n v="7.5099999999999989"/>
    <n v="6.7999999999999989"/>
    <n v="6.089999999999999"/>
    <m/>
  </r>
  <r>
    <s v="6430-1"/>
    <x v="608"/>
    <s v="Denise Monton"/>
    <s v="797 Botany Rd,Rosebery"/>
    <x v="0"/>
    <s v="NSW"/>
    <x v="0"/>
    <s v="Phoebe Gour"/>
    <s v="High"/>
    <s v="Steady Pocket Accent Highlighters"/>
    <x v="0"/>
    <s v="Small Box"/>
    <s v="Regular Air"/>
    <d v="2016-07-07T00:00:00"/>
    <s v="$0.93"/>
    <s v="$1.60"/>
    <s v="$0.67"/>
    <n v="50"/>
    <s v="$63.96"/>
    <n v="0.09"/>
    <s v="$5.46"/>
    <s v="$52.08"/>
    <s v="$1.29"/>
    <s v="$62.58"/>
    <n v="52.08"/>
    <n v="62.58"/>
    <n v="-10.5"/>
    <n v="1.29"/>
    <n v="5.46"/>
    <n v="58.41"/>
    <n v="1.6"/>
    <n v="75.830000000000013"/>
    <n v="74.540000000000006"/>
    <n v="73.25"/>
    <m/>
  </r>
  <r>
    <s v="6430-1"/>
    <x v="432"/>
    <s v="Lindsay Shagiari"/>
    <s v="5/250 Old Northern Road ,Castle Hill"/>
    <x v="0"/>
    <s v="NSW"/>
    <x v="2"/>
    <s v="Nicholas Fernandes"/>
    <s v="Medium"/>
    <s v="Steady EarthWrite Recycled Pencils, Medium Soft, #2"/>
    <x v="0"/>
    <s v="Small Box"/>
    <s v="Regular Air"/>
    <d v="2016-08-24T00:00:00"/>
    <s v="$0.90"/>
    <s v="$2.10"/>
    <s v="$1.20"/>
    <n v="19"/>
    <s v="$63.84"/>
    <n v="0"/>
    <s v="$0.64"/>
    <s v="$63.10"/>
    <s v="$0.70"/>
    <s v="$66.69"/>
    <n v="63.1"/>
    <n v="66.69"/>
    <n v="-3.5899999999999963"/>
    <n v="0.7"/>
    <n v="0.64"/>
    <n v="66.75"/>
    <n v="2.1"/>
    <n v="39.96"/>
    <n v="39.26"/>
    <n v="38.559999999999995"/>
    <m/>
  </r>
  <r>
    <s v="6430-1"/>
    <x v="295"/>
    <s v="Max Engle"/>
    <s v="501 George St,Sydney"/>
    <x v="0"/>
    <s v="NSW"/>
    <x v="3"/>
    <s v="Samantha Chairs"/>
    <s v="Low"/>
    <s v="Smiths Bulk Pack Metal Binder Clips"/>
    <x v="0"/>
    <s v="Wrap Bag"/>
    <s v="Regular Air"/>
    <d v="2015-06-29T00:00:00"/>
    <s v="$3.95"/>
    <s v="$6.08"/>
    <s v="$2.13"/>
    <n v="41"/>
    <s v="$285.00"/>
    <n v="0"/>
    <s v="$1.86"/>
    <s v="$269.39"/>
    <s v="$1.82"/>
    <s v="$259.39"/>
    <n v="269.39"/>
    <n v="259.39"/>
    <n v="10"/>
    <n v="1.82"/>
    <n v="1.86"/>
    <n v="259.34999999999997"/>
    <n v="6.08"/>
    <n v="249.23999999999998"/>
    <n v="247.42"/>
    <n v="245.6"/>
    <m/>
  </r>
  <r>
    <s v="6430-1"/>
    <x v="470"/>
    <s v="Alex Russell"/>
    <s v="99 Lygon Street,East Brunswick"/>
    <x v="1"/>
    <s v="VIC"/>
    <x v="0"/>
    <s v="Connor Betts"/>
    <s v="Medium"/>
    <s v="Steady Pocket Accent Highlighters"/>
    <x v="0"/>
    <s v="Small Box"/>
    <s v="Express Air"/>
    <d v="2017-02-05T00:00:00"/>
    <s v="$0.93"/>
    <s v="$1.60"/>
    <s v="$0.67"/>
    <n v="34"/>
    <s v="$35.40"/>
    <n v="7.0000000000000007E-2"/>
    <s v="$1.52"/>
    <s v="$33.20"/>
    <s v="$1.29"/>
    <s v="$33.69"/>
    <n v="33.200000000000003"/>
    <n v="33.69"/>
    <n v="-0.48999999999999488"/>
    <n v="1.29"/>
    <n v="1.52"/>
    <n v="33.459999999999994"/>
    <n v="1.6"/>
    <n v="54.17"/>
    <n v="52.88"/>
    <n v="51.59"/>
    <m/>
  </r>
  <r>
    <s v="6431-1"/>
    <x v="624"/>
    <s v="Alejandro Ballentine"/>
    <s v="412 Brunswick St,Fitzroy"/>
    <x v="1"/>
    <s v="VIC"/>
    <x v="3"/>
    <s v="Connor Betts"/>
    <s v="Critical"/>
    <s v="TypeRight  Top-Opening Peel &amp; Seel Envelopes, Plain White"/>
    <x v="0"/>
    <s v="Small Box"/>
    <s v="Regular Air"/>
    <d v="2016-02-13T00:00:00"/>
    <s v="$16.85"/>
    <s v="$27.18"/>
    <s v="$10.33"/>
    <n v="14"/>
    <s v="$2,191.53"/>
    <n v="0.09"/>
    <s v="$49.53"/>
    <s v="$2,003.52"/>
    <s v="$8.23"/>
    <s v="$1,032.74"/>
    <n v="2003.52"/>
    <n v="1032.74"/>
    <n v="970.78"/>
    <n v="8.23"/>
    <n v="49.53"/>
    <n v="991.44"/>
    <n v="27.18"/>
    <n v="339.22"/>
    <n v="330.99"/>
    <n v="322.76"/>
    <m/>
  </r>
  <r>
    <s v="6432-1"/>
    <x v="705"/>
    <s v="Thea Hendricks"/>
    <s v="412 Brunswick St,Fitzroy"/>
    <x v="1"/>
    <s v="VIC"/>
    <x v="0"/>
    <s v="Connor Betts"/>
    <s v="Not Specified"/>
    <s v="TypeRight  Top-Opening Peel &amp; Seel  Envelopes, Gray"/>
    <x v="0"/>
    <s v="Small Box"/>
    <s v="Regular Air"/>
    <d v="2016-10-14T00:00:00"/>
    <s v="$21.56"/>
    <s v="$35.94"/>
    <s v="$14.38"/>
    <n v="38"/>
    <s v="$2,262.00"/>
    <n v="0.1"/>
    <s v="$45.24"/>
    <s v="$2,216.76"/>
    <s v="$6.66"/>
    <s v="$2,236.75"/>
    <n v="2216.7600000000002"/>
    <n v="2236.75"/>
    <n v="-19.989999999999782"/>
    <n v="6.66"/>
    <n v="45.24"/>
    <n v="2198.17"/>
    <n v="35.94"/>
    <n v="1327.1399999999999"/>
    <n v="1320.4799999999998"/>
    <n v="1313.8199999999997"/>
    <m/>
  </r>
  <r>
    <s v="6432-1"/>
    <x v="856"/>
    <s v="Justin Knight"/>
    <s v="Macquarie Centre Cnr Herring Road &amp; Waterloo Road,Macquarie Park"/>
    <x v="0"/>
    <s v="NSW"/>
    <x v="3"/>
    <s v="Nicholas Fernandes"/>
    <s v="Critical"/>
    <s v="TypeRight Side-Opening Peel &amp; Seel Expanding Envelopes"/>
    <x v="0"/>
    <s v="Small Pack"/>
    <s v="Regular Air"/>
    <d v="2016-08-23T00:00:00"/>
    <s v="$54.29"/>
    <s v="$90.48"/>
    <s v="$36.19"/>
    <n v="15"/>
    <s v="$2,205.50"/>
    <n v="0"/>
    <s v="$212.55"/>
    <s v="$2,206.05"/>
    <s v="$19.99"/>
    <s v="$2,226.75"/>
    <n v="2206.0500000000002"/>
    <n v="2226.75"/>
    <n v="-20.699999999999818"/>
    <n v="19.989999999999998"/>
    <n v="212.55"/>
    <n v="2034.1899999999998"/>
    <n v="90.48"/>
    <n v="1164.6400000000001"/>
    <n v="1144.6500000000001"/>
    <n v="1124.6600000000001"/>
    <m/>
  </r>
  <r>
    <s v="6432-1"/>
    <x v="857"/>
    <s v="Patrick Jones"/>
    <s v="98 Oxford St,Woollahra"/>
    <x v="0"/>
    <s v="NSW"/>
    <x v="3"/>
    <s v="Phoebe Gour"/>
    <s v="Critical"/>
    <s v="TypeRight Side-Opening Peel &amp; Seel Expanding Envelopes"/>
    <x v="0"/>
    <s v="Small Pack"/>
    <s v="Regular Air"/>
    <d v="2016-10-28T00:00:00"/>
    <s v="$54.29"/>
    <s v="$90.48"/>
    <s v="$36.19"/>
    <n v="4"/>
    <s v="$2,942.76"/>
    <n v="0.03"/>
    <s v="$143.83"/>
    <s v="$2,245.75"/>
    <s v="$19.99"/>
    <s v="$2,246.75"/>
    <n v="2245.75"/>
    <n v="2246.75"/>
    <n v="-1"/>
    <n v="19.989999999999998"/>
    <n v="143.83000000000001"/>
    <n v="2122.91"/>
    <n v="90.48"/>
    <n v="238.08"/>
    <n v="218.09"/>
    <n v="198.1"/>
    <m/>
  </r>
  <r>
    <s v="6432-1"/>
    <x v="698"/>
    <s v="Quincy Jones"/>
    <s v="Shop 3/144 Waterloo Road,Greenacre"/>
    <x v="0"/>
    <s v="NSW"/>
    <x v="3"/>
    <s v="Samantha Chairs"/>
    <s v="Critical"/>
    <s v="TypeRight Side-Opening Peel &amp; Seel Expanding Envelopes"/>
    <x v="0"/>
    <s v="Small Box"/>
    <s v="Regular Air"/>
    <d v="2016-02-24T00:00:00"/>
    <s v="$54.29"/>
    <s v="$90.48"/>
    <s v="$36.19"/>
    <n v="32"/>
    <s v="$2,262.00"/>
    <n v="0.04"/>
    <s v="$23.26"/>
    <s v="$2,216.76"/>
    <s v="$19.99"/>
    <s v="$2,236.75"/>
    <n v="2216.7600000000002"/>
    <n v="2236.75"/>
    <n v="-19.989999999999782"/>
    <n v="19.989999999999998"/>
    <n v="23.26"/>
    <n v="2233.4799999999996"/>
    <n v="90.48"/>
    <n v="2892.0899999999997"/>
    <n v="2872.1"/>
    <n v="2852.11"/>
    <m/>
  </r>
  <r>
    <s v="6432-1"/>
    <x v="796"/>
    <s v="Taby Knight"/>
    <s v="Crown Complex,Southbank"/>
    <x v="1"/>
    <s v="VIC"/>
    <x v="0"/>
    <s v="Yvette Biti"/>
    <s v="Not Specified"/>
    <s v="UGen Ultra Professional Cordless Optical Suite"/>
    <x v="0"/>
    <s v="Small Box"/>
    <s v="Regular Air"/>
    <d v="2016-03-25T00:00:00"/>
    <s v="$156.50"/>
    <s v="$300.97"/>
    <s v="$144.47"/>
    <n v="33"/>
    <s v="$252.28"/>
    <n v="0.08"/>
    <s v="$0.00"/>
    <s v="$2,346.95"/>
    <s v="$7.18"/>
    <s v="$2,249.75"/>
    <n v="2346.9499999999998"/>
    <n v="2249.75"/>
    <n v="97.199999999999818"/>
    <n v="7.18"/>
    <n v="0"/>
    <n v="2256.9299999999998"/>
    <n v="300.97000000000003"/>
    <n v="9939.19"/>
    <n v="9932.01"/>
    <n v="9924.83"/>
    <m/>
  </r>
  <r>
    <s v="6432-1"/>
    <x v="705"/>
    <s v="Thea Hendricks"/>
    <s v="412 Brunswick St,Fitzroy"/>
    <x v="1"/>
    <s v="VIC"/>
    <x v="3"/>
    <s v="Connor Betts"/>
    <s v="Medium"/>
    <s v="TypeRight Side-Opening Peel &amp; Seel Expanding Envelopes"/>
    <x v="0"/>
    <s v="Wrap Bag"/>
    <s v="Regular Air"/>
    <d v="2016-10-14T00:00:00"/>
    <s v="$54.29"/>
    <s v="$90.48"/>
    <s v="$36.19"/>
    <n v="30"/>
    <s v="$2,262.00"/>
    <n v="0.04"/>
    <s v="$45.24"/>
    <s v="$2,216.76"/>
    <s v="$19.99"/>
    <s v="$2,236.75"/>
    <n v="2216.7600000000002"/>
    <n v="2236.75"/>
    <n v="-19.989999999999782"/>
    <n v="19.989999999999998"/>
    <n v="45.24"/>
    <n v="2211.5"/>
    <n v="90.48"/>
    <n v="2689.15"/>
    <n v="2669.1600000000003"/>
    <n v="2649.1700000000005"/>
    <m/>
  </r>
  <r>
    <s v="6433-1"/>
    <x v="665"/>
    <s v="Darrin Martin"/>
    <s v="222 Barkly St,St Kilda"/>
    <x v="1"/>
    <s v="VIC"/>
    <x v="1"/>
    <s v="Yvette Biti"/>
    <s v="Critical"/>
    <s v="TypeRight  Top-Opening Peel &amp; Seel  Envelopes, Gray"/>
    <x v="0"/>
    <s v="Wrap Bag"/>
    <s v="Express Air"/>
    <d v="2016-02-05T00:00:00"/>
    <s v="$21.56"/>
    <s v="$35.94"/>
    <s v="$14.38"/>
    <n v="47"/>
    <s v="$2,262.04"/>
    <n v="7.0000000000000007E-2"/>
    <s v="$24.78"/>
    <s v="$2,216.75"/>
    <s v="$6.66"/>
    <s v="$2,236.75"/>
    <n v="2216.75"/>
    <n v="2236.75"/>
    <n v="-20"/>
    <n v="6.66"/>
    <n v="24.78"/>
    <n v="2218.6299999999997"/>
    <n v="35.94"/>
    <n v="1671.06"/>
    <n v="1664.3999999999999"/>
    <n v="1657.7399999999998"/>
    <m/>
  </r>
  <r>
    <s v="6433-1"/>
    <x v="540"/>
    <s v="Lena Creighton"/>
    <s v="127 Liverpool St,Sydney"/>
    <x v="0"/>
    <s v="NSW"/>
    <x v="1"/>
    <s v="Samantha Chairs"/>
    <s v="Critical"/>
    <s v="Office Shears by Apex"/>
    <x v="1"/>
    <s v="Jumbo Drum"/>
    <s v="Delivery Truck"/>
    <d v="2016-12-08T00:00:00"/>
    <s v="$0.94"/>
    <s v="$2.08"/>
    <s v="$1.14"/>
    <n v="16"/>
    <s v="$85.70"/>
    <n v="0.09"/>
    <s v="$7.02"/>
    <s v="$79.92"/>
    <s v="$2.56"/>
    <s v="$70.63"/>
    <n v="79.92"/>
    <n v="70.63"/>
    <n v="9.2900000000000063"/>
    <n v="2.56"/>
    <n v="7.02"/>
    <n v="66.17"/>
    <n v="2.08"/>
    <n v="28.82"/>
    <n v="26.26"/>
    <n v="23.700000000000003"/>
    <m/>
  </r>
  <r>
    <s v="6433-1"/>
    <x v="764"/>
    <s v="Michelle Moray"/>
    <s v="310 Wattle St,Ultimo"/>
    <x v="0"/>
    <s v="NSW"/>
    <x v="3"/>
    <s v="Aanya Zhang"/>
    <s v="Not Specified"/>
    <s v="TechSavi Cordless Access Keyboard"/>
    <x v="0"/>
    <s v="Small Box"/>
    <s v="Regular Air"/>
    <d v="2016-05-12T00:00:00"/>
    <s v="$14.70"/>
    <s v="$29.99"/>
    <s v="$15.29"/>
    <n v="42"/>
    <s v="$585.88"/>
    <n v="0.1"/>
    <s v="$59.41"/>
    <s v="$508.83"/>
    <s v="$5.50"/>
    <s v="$515.69"/>
    <n v="508.83"/>
    <n v="515.69000000000005"/>
    <n v="-6.8600000000000705"/>
    <n v="5.5"/>
    <n v="59.41"/>
    <n v="461.78000000000009"/>
    <n v="29.99"/>
    <n v="1205.6699999999998"/>
    <n v="1200.1699999999998"/>
    <n v="1194.6699999999998"/>
    <m/>
  </r>
  <r>
    <s v="6433-1"/>
    <x v="820"/>
    <s v="Christopher Conant"/>
    <s v="120 Hardware St,Melbourne"/>
    <x v="1"/>
    <s v="VIC"/>
    <x v="1"/>
    <s v="Yvette Biti"/>
    <s v="Critical"/>
    <s v="Artisan 479 Labels"/>
    <x v="1"/>
    <s v="Small Box"/>
    <s v="Regular Air"/>
    <d v="2016-07-26T00:00:00"/>
    <s v="$1.59"/>
    <s v="$2.61"/>
    <s v="$1.02"/>
    <n v="48"/>
    <s v="$66.10"/>
    <n v="0.04"/>
    <s v="$0.62"/>
    <s v="$62.38"/>
    <s v="$0.50"/>
    <s v="$63.17"/>
    <n v="62.38"/>
    <n v="63.17"/>
    <n v="-0.78999999999999915"/>
    <n v="0.5"/>
    <n v="0.62"/>
    <n v="63.050000000000004"/>
    <n v="2.61"/>
    <n v="125.16"/>
    <n v="124.66"/>
    <n v="124.16"/>
    <m/>
  </r>
  <r>
    <s v="6433-1"/>
    <x v="529"/>
    <s v="Cyra Reiten"/>
    <s v="Westfield 1 Anderson St,Chatswood"/>
    <x v="0"/>
    <s v="NSW"/>
    <x v="1"/>
    <s v="Nicholas Fernandes"/>
    <s v="High"/>
    <s v="Artisan 479 Labels"/>
    <x v="0"/>
    <s v="Wrap Bag"/>
    <s v="Regular Air"/>
    <d v="2015-09-11T00:00:00"/>
    <s v="$1.59"/>
    <s v="$2.61"/>
    <s v="$1.02"/>
    <n v="35"/>
    <s v="$33.48"/>
    <n v="0.09"/>
    <s v="$2.54"/>
    <s v="$30.26"/>
    <s v="$0.50"/>
    <s v="$31.38"/>
    <n v="30.26"/>
    <n v="31.38"/>
    <n v="-1.1199999999999974"/>
    <n v="0.5"/>
    <n v="2.54"/>
    <n v="29.34"/>
    <n v="2.61"/>
    <n v="89.309999999999988"/>
    <n v="88.809999999999988"/>
    <n v="88.309999999999988"/>
    <m/>
  </r>
  <r>
    <s v="6433-1"/>
    <x v="618"/>
    <s v="Nicole Brennan"/>
    <s v="310 Wattle St,Ultimo"/>
    <x v="0"/>
    <s v="NSW"/>
    <x v="0"/>
    <s v="Aanya Zhang"/>
    <s v="Medium"/>
    <s v="Adesso Programmable 142-Key Keyboard"/>
    <x v="0"/>
    <s v="Small Box"/>
    <s v="Regular Air"/>
    <d v="2016-07-30T00:00:00"/>
    <s v="$32.02"/>
    <s v="$152.48"/>
    <s v="$120.46"/>
    <n v="27"/>
    <s v="$5,080.74"/>
    <n v="0.1"/>
    <s v="$0.00"/>
    <s v="$5,080.54"/>
    <s v="$4.00"/>
    <s v="$5,027.04"/>
    <n v="5080.54"/>
    <n v="5027.04"/>
    <n v="53.5"/>
    <n v="4"/>
    <n v="0"/>
    <n v="5031.04"/>
    <n v="152.47999999999999"/>
    <n v="4120.96"/>
    <n v="4116.96"/>
    <n v="4112.96"/>
    <m/>
  </r>
  <r>
    <s v="6433-1"/>
    <x v="721"/>
    <s v="Scott Cohen"/>
    <s v="240-242 Johnston Street,Fitzroy"/>
    <x v="1"/>
    <s v="VIC"/>
    <x v="0"/>
    <s v="Connor Betts"/>
    <s v="High"/>
    <s v="TypeRight Side-Opening Peel &amp; Seel Expanding Envelopes"/>
    <x v="0"/>
    <s v="Wrap Bag"/>
    <s v="Regular Air"/>
    <d v="2016-05-03T00:00:00"/>
    <s v="$54.29"/>
    <s v="$90.48"/>
    <s v="$36.19"/>
    <n v="45"/>
    <s v="$2,343.68"/>
    <n v="0.06"/>
    <s v="$25.79"/>
    <s v="$2,303.97"/>
    <s v="$19.99"/>
    <s v="$2,775.63"/>
    <n v="2303.9699999999998"/>
    <n v="2775.63"/>
    <n v="-471.66000000000031"/>
    <n v="19.989999999999998"/>
    <n v="25.79"/>
    <n v="2769.83"/>
    <n v="90.48"/>
    <n v="4065.8"/>
    <n v="4045.8100000000004"/>
    <n v="4025.8200000000006"/>
    <m/>
  </r>
  <r>
    <s v="6433-1"/>
    <x v="354"/>
    <s v="Max Jones"/>
    <s v="240-242 Johnston Street,Fitzroy"/>
    <x v="1"/>
    <s v="VIC"/>
    <x v="0"/>
    <s v="Connor Betts"/>
    <s v="High"/>
    <s v="Binder Posts"/>
    <x v="1"/>
    <s v="Large Box"/>
    <s v="Express Air"/>
    <d v="2015-01-15T00:00:00"/>
    <s v="$3.50"/>
    <s v="$5.74"/>
    <s v="$2.24"/>
    <n v="50"/>
    <s v="$157.22"/>
    <n v="0.09"/>
    <s v="$14.33"/>
    <s v="$145.05"/>
    <s v="$5.01"/>
    <s v="$147.86"/>
    <n v="145.05000000000001"/>
    <n v="147.86000000000001"/>
    <n v="-2.8100000000000023"/>
    <n v="5.01"/>
    <n v="14.33"/>
    <n v="138.54"/>
    <n v="5.74"/>
    <n v="277.68"/>
    <n v="272.67"/>
    <n v="267.66000000000003"/>
    <m/>
  </r>
  <r>
    <s v="6434-1"/>
    <x v="726"/>
    <s v="Pyer Kendd"/>
    <s v="523 King St,Newtown"/>
    <x v="0"/>
    <s v="NSW"/>
    <x v="1"/>
    <s v="Aanya Zhang"/>
    <s v="Not Specified"/>
    <s v="Alto Memo Cubes"/>
    <x v="0"/>
    <s v="Wrap Bag"/>
    <s v="Regular Air"/>
    <d v="2016-07-02T00:00:00"/>
    <s v="$3.32"/>
    <s v="$5.18"/>
    <s v="$1.86"/>
    <n v="28"/>
    <s v="$201.42"/>
    <n v="0"/>
    <s v="$6.04"/>
    <s v="$195.68"/>
    <s v="$2.04"/>
    <s v="$210.07"/>
    <n v="195.68"/>
    <n v="210.07"/>
    <n v="-14.389999999999986"/>
    <n v="2.04"/>
    <n v="6.04"/>
    <n v="206.07"/>
    <n v="5.18"/>
    <n v="141.04"/>
    <n v="139"/>
    <n v="136.96"/>
    <m/>
  </r>
  <r>
    <s v="6434-1"/>
    <x v="136"/>
    <s v="Justin Knight"/>
    <s v="Macquarie Centre Cnr Herring Road &amp; Waterloo Road,Macquarie Park"/>
    <x v="0"/>
    <s v="NSW"/>
    <x v="2"/>
    <s v="Nicholas Fernandes"/>
    <s v="Not Specified"/>
    <s v="Emerson C82 Color Inkjet Printer"/>
    <x v="2"/>
    <s v="Small Pack"/>
    <s v="Regular Air"/>
    <d v="2013-03-31T00:00:00"/>
    <s v="$76.79"/>
    <s v="$119.99"/>
    <s v="$43.20"/>
    <n v="25"/>
    <s v="$3,060.98"/>
    <n v="0"/>
    <s v="$0.00"/>
    <s v="$2,057.84"/>
    <s v="$14.00"/>
    <s v="$20,458.84"/>
    <n v="2057.84"/>
    <n v="20458.84"/>
    <n v="-18401"/>
    <n v="14"/>
    <n v="0"/>
    <n v="20472.84"/>
    <n v="119.99"/>
    <n v="3013.75"/>
    <n v="2999.75"/>
    <n v="2985.75"/>
    <m/>
  </r>
  <r>
    <s v="6434-1"/>
    <x v="858"/>
    <s v="Dave Hallsten"/>
    <s v="1 John St,Waterloo"/>
    <x v="0"/>
    <s v="NSW"/>
    <x v="1"/>
    <s v="Charlie Bui"/>
    <s v="Not Specified"/>
    <s v="Beekin 105-Key Black Keyboard"/>
    <x v="0"/>
    <s v="Small Box"/>
    <s v="Express Air"/>
    <d v="2016-01-04T00:00:00"/>
    <s v="$6.39"/>
    <s v="$19.98"/>
    <s v="$13.59"/>
    <n v="2"/>
    <s v="$179.82"/>
    <n v="7.0000000000000007E-2"/>
    <s v="$10.79"/>
    <s v="$169.03"/>
    <s v="$4.00"/>
    <s v="$173.03"/>
    <n v="169.03"/>
    <n v="173.03"/>
    <n v="-4"/>
    <n v="4"/>
    <n v="10.79"/>
    <n v="166.24"/>
    <n v="19.98"/>
    <n v="33.17"/>
    <n v="29.17"/>
    <n v="25.17"/>
    <m/>
  </r>
  <r>
    <s v="6435-1"/>
    <x v="487"/>
    <s v="Ben Peterman"/>
    <s v="2a/285A Crown St,Surry Hills"/>
    <x v="0"/>
    <s v="NSW"/>
    <x v="1"/>
    <s v="Phoebe Gour"/>
    <s v="Low"/>
    <s v="12 Colored Short Pencils"/>
    <x v="0"/>
    <s v="Wrap Bag"/>
    <s v="Regular Air"/>
    <d v="2015-12-08T00:00:00"/>
    <s v="$1.09"/>
    <s v="$2.60"/>
    <s v="$1.51"/>
    <n v="39"/>
    <s v="$75.82"/>
    <n v="0.05"/>
    <s v="$5.45"/>
    <s v="$69.11"/>
    <s v="$2.40"/>
    <s v="$70.68"/>
    <n v="69.11"/>
    <n v="70.680000000000007"/>
    <n v="-1.5700000000000074"/>
    <n v="2.4"/>
    <n v="5.45"/>
    <n v="67.63000000000001"/>
    <n v="2.6"/>
    <n v="98.350000000000009"/>
    <n v="95.95"/>
    <n v="93.55"/>
    <m/>
  </r>
  <r>
    <s v="6435-1"/>
    <x v="835"/>
    <s v="Cyra Reiten"/>
    <s v="Westfield 1 Anderson St,Chatswood"/>
    <x v="0"/>
    <s v="NSW"/>
    <x v="1"/>
    <s v="Nicholas Fernandes"/>
    <s v="High"/>
    <s v="Steady EarthWrite Recycled Pencils, Medium Soft, #2"/>
    <x v="0"/>
    <s v="Small Box"/>
    <s v="Regular Air"/>
    <d v="2016-11-12T00:00:00"/>
    <s v="$0.90"/>
    <s v="$2.10"/>
    <s v="$1.20"/>
    <n v="9"/>
    <s v="$80.36"/>
    <n v="0.03"/>
    <s v="$6.32"/>
    <s v="$74.36"/>
    <s v="$0.70"/>
    <s v="$74.55"/>
    <n v="74.36"/>
    <n v="74.55"/>
    <n v="-0.18999999999999773"/>
    <n v="0.7"/>
    <n v="6.32"/>
    <n v="68.930000000000007"/>
    <n v="2.1"/>
    <n v="13.280000000000001"/>
    <n v="12.580000000000002"/>
    <n v="11.880000000000003"/>
    <m/>
  </r>
  <r>
    <s v="6435-1"/>
    <x v="780"/>
    <s v="Richard Bierner"/>
    <s v="180 High Street,Windsor"/>
    <x v="1"/>
    <s v="VIC"/>
    <x v="1"/>
    <s v="Connor Betts"/>
    <s v="Medium"/>
    <s v="Artisan 487 Labels"/>
    <x v="0"/>
    <s v="Small Box"/>
    <s v="Regular Air"/>
    <d v="2016-09-23T00:00:00"/>
    <s v="$2.29"/>
    <s v="$3.69"/>
    <s v="$1.40"/>
    <n v="42"/>
    <s v="$188.92"/>
    <n v="0.06"/>
    <s v="$7.92"/>
    <s v="$165.60"/>
    <s v="$0.50"/>
    <s v="$168.04"/>
    <n v="165.6"/>
    <n v="168.04"/>
    <n v="-2.4399999999999977"/>
    <n v="0.5"/>
    <n v="7.92"/>
    <n v="160.62"/>
    <n v="3.69"/>
    <n v="147.56"/>
    <n v="147.06"/>
    <n v="146.56"/>
    <m/>
  </r>
  <r>
    <s v="6436-1"/>
    <x v="740"/>
    <s v="Barry Franz"/>
    <s v="499-501 Lygon Street,Carlton North"/>
    <x v="1"/>
    <s v="VIC"/>
    <x v="1"/>
    <s v="Yvette Biti"/>
    <s v="Critical"/>
    <s v="3Max Polarizing Task Lamp with Clamp Arm, Light Gray"/>
    <x v="0"/>
    <s v="Small Box"/>
    <s v="Regular Air"/>
    <d v="2016-10-15T00:00:00"/>
    <s v="$56.16"/>
    <s v="$136.98"/>
    <s v="$80.82"/>
    <n v="8"/>
    <s v="$3,698.46"/>
    <n v="0.02"/>
    <s v="$332.86"/>
    <s v="$3,355.60"/>
    <s v="$24.49"/>
    <s v="$3,390.09"/>
    <n v="3355.6"/>
    <n v="3390.09"/>
    <n v="-34.490000000000236"/>
    <n v="24.49"/>
    <n v="332.86"/>
    <n v="3081.72"/>
    <n v="136.97999999999999"/>
    <n v="787.46999999999991"/>
    <n v="762.9799999999999"/>
    <n v="738.4899999999999"/>
    <m/>
  </r>
  <r>
    <s v="6436-1"/>
    <x v="740"/>
    <s v="Barry Franz"/>
    <s v="499-501 Lygon Street,Carlton North"/>
    <x v="1"/>
    <s v="VIC"/>
    <x v="2"/>
    <s v="Yvette Biti"/>
    <s v="Not Specified"/>
    <s v="3Max Polarizing Task Lamp with Clamp Arm, Light Gray"/>
    <x v="1"/>
    <s v="Small Pack"/>
    <s v="Regular Air"/>
    <d v="2016-10-15T00:00:00"/>
    <s v="$56.16"/>
    <s v="$136.98"/>
    <s v="$80.82"/>
    <n v="21"/>
    <s v="$3,698.46"/>
    <n v="0.09"/>
    <s v="$332.86"/>
    <s v="$3,365.60"/>
    <s v="$24.49"/>
    <s v="$3,390.09"/>
    <n v="3365.6"/>
    <n v="3390.09"/>
    <n v="-24.490000000000236"/>
    <n v="24.49"/>
    <n v="332.86"/>
    <n v="3081.72"/>
    <n v="136.97999999999999"/>
    <n v="2568.2099999999996"/>
    <n v="2543.7199999999998"/>
    <n v="2519.23"/>
    <m/>
  </r>
  <r>
    <s v="6436-1"/>
    <x v="740"/>
    <s v="Cynthia Arntzen"/>
    <s v="Hoyts Entertainment Quarter 122 Lang Road,Moore Park"/>
    <x v="0"/>
    <s v="NSW"/>
    <x v="1"/>
    <s v="Tina Carlton"/>
    <s v="Not Specified"/>
    <s v="3Max Polarizing Task Lamp with Clamp Arm, Light Gray"/>
    <x v="1"/>
    <s v="Small Pack"/>
    <s v="Express Air"/>
    <d v="2016-10-16T00:00:00"/>
    <s v="$56.16"/>
    <s v="$136.98"/>
    <s v="$80.82"/>
    <n v="1"/>
    <s v="$3,698.46"/>
    <n v="0"/>
    <s v="$332.86"/>
    <s v="$3,365.60"/>
    <s v="$24.49"/>
    <s v="$3,390.09"/>
    <n v="3365.6"/>
    <n v="3390.09"/>
    <n v="-24.490000000000236"/>
    <n v="24.49"/>
    <n v="332.86"/>
    <n v="3081.72"/>
    <n v="136.97999999999999"/>
    <n v="-171.39000000000001"/>
    <n v="-195.88000000000002"/>
    <n v="-220.37000000000003"/>
    <m/>
  </r>
  <r>
    <s v="6436-1"/>
    <x v="506"/>
    <s v="Patrick ODonnell"/>
    <s v="21 Wentworth St,Parramatta"/>
    <x v="0"/>
    <s v="NSW"/>
    <x v="2"/>
    <s v="Aanya Zhang"/>
    <s v="Medium"/>
    <s v="Artisan Binder Labels"/>
    <x v="0"/>
    <s v="Small Box"/>
    <s v="Express Air"/>
    <d v="2016-01-29T00:00:00"/>
    <s v="$2.45"/>
    <s v="$3.89"/>
    <s v="$1.44"/>
    <n v="32"/>
    <s v="$67.83"/>
    <n v="0.05"/>
    <s v="$4.43"/>
    <s v="$60.86"/>
    <s v="$7.01"/>
    <s v="$62.87"/>
    <n v="60.86"/>
    <n v="62.87"/>
    <n v="-2.009999999999998"/>
    <n v="7.01"/>
    <n v="4.43"/>
    <n v="65.449999999999989"/>
    <n v="3.89"/>
    <n v="127.06000000000002"/>
    <n v="120.05000000000001"/>
    <n v="113.04"/>
    <m/>
  </r>
  <r>
    <s v="6436-1"/>
    <x v="721"/>
    <s v="Scott Cohen"/>
    <s v="240-242 Johnston Street,Fitzroy"/>
    <x v="1"/>
    <s v="VIC"/>
    <x v="0"/>
    <s v="Connor Betts"/>
    <s v="Medium"/>
    <s v="Apex Straight Scissors"/>
    <x v="0"/>
    <s v="Small Box"/>
    <s v="Regular Air"/>
    <d v="2016-05-03T00:00:00"/>
    <s v="$5.19"/>
    <s v="$12.98"/>
    <s v="$7.79"/>
    <n v="48"/>
    <s v="$225.10"/>
    <n v="0.08"/>
    <s v="$2.25"/>
    <s v="$213.20"/>
    <s v="$3.14"/>
    <s v="$213.29"/>
    <n v="213.2"/>
    <n v="213.29"/>
    <n v="-9.0000000000003411E-2"/>
    <n v="3.14"/>
    <n v="2.25"/>
    <n v="214.17999999999998"/>
    <n v="12.98"/>
    <n v="623.92999999999995"/>
    <n v="620.79"/>
    <n v="617.65"/>
    <m/>
  </r>
  <r>
    <s v="6437-1"/>
    <x v="66"/>
    <s v="Trudy Schmidt"/>
    <s v="333-339 Enmore Rd,Marrickville"/>
    <x v="0"/>
    <s v="NSW"/>
    <x v="1"/>
    <s v="Preston Senome"/>
    <s v="Low"/>
    <s v="Artisan 481 Labels"/>
    <x v="0"/>
    <s v="Wrap Bag"/>
    <s v="Express Air"/>
    <d v="2015-04-18T00:00:00"/>
    <s v="$1.94"/>
    <s v="$3.08"/>
    <s v="$1.14"/>
    <n v="19"/>
    <s v="$101.90"/>
    <n v="0"/>
    <s v="$7.36"/>
    <s v="$104.04"/>
    <s v="$0.99"/>
    <s v="$109.84"/>
    <n v="104.04"/>
    <n v="109.84"/>
    <n v="-5.7999999999999972"/>
    <n v="0.99"/>
    <n v="7.36"/>
    <n v="103.47"/>
    <n v="3.08"/>
    <n v="52.150000000000006"/>
    <n v="51.160000000000004"/>
    <n v="50.17"/>
    <m/>
  </r>
  <r>
    <s v="6438-1"/>
    <x v="857"/>
    <s v="Patrick Jones"/>
    <s v="222 Barkly St,St Kilda"/>
    <x v="1"/>
    <s v="VIC"/>
    <x v="3"/>
    <s v="Yvette Biti"/>
    <s v="Medium"/>
    <s v="12 Colored Short Pencils"/>
    <x v="0"/>
    <s v="Wrap Bag"/>
    <s v="Regular Air"/>
    <d v="2016-10-28T00:00:00"/>
    <s v="$1.09"/>
    <s v="$2.60"/>
    <s v="$1.51"/>
    <n v="6"/>
    <s v="$31.20"/>
    <n v="0.05"/>
    <s v="$1.56"/>
    <s v="$29.64"/>
    <s v="$2.40"/>
    <s v="$32.04"/>
    <n v="29.64"/>
    <n v="32.04"/>
    <n v="-2.3999999999999986"/>
    <n v="2.4"/>
    <n v="1.56"/>
    <n v="32.879999999999995"/>
    <n v="2.6"/>
    <n v="16.440000000000001"/>
    <n v="14.040000000000001"/>
    <n v="11.64"/>
    <m/>
  </r>
  <r>
    <s v="6438-1"/>
    <x v="720"/>
    <s v="Dorris Love"/>
    <s v="359 Crown Street,Surry Hills"/>
    <x v="0"/>
    <s v="NSW"/>
    <x v="2"/>
    <s v="Phoebe Gour"/>
    <s v="High"/>
    <s v="Steady Major Accent Highlighters"/>
    <x v="1"/>
    <s v="Small Box"/>
    <s v="Regular Air"/>
    <d v="2016-12-15T00:00:00"/>
    <s v="$3.75"/>
    <s v="$7.08"/>
    <s v="$3.33"/>
    <n v="13"/>
    <s v="$166.60"/>
    <n v="0.03"/>
    <s v="$4.48"/>
    <s v="$152.07"/>
    <s v="$2.35"/>
    <s v="$156.87"/>
    <n v="152.07"/>
    <n v="156.87"/>
    <n v="-4.8000000000000114"/>
    <n v="2.35"/>
    <n v="4.4800000000000004"/>
    <n v="154.74"/>
    <n v="7.08"/>
    <n v="89.91"/>
    <n v="87.56"/>
    <n v="85.210000000000008"/>
    <m/>
  </r>
  <r>
    <s v="6438-1"/>
    <x v="809"/>
    <s v="Sonia Sunley"/>
    <s v="1/50-58 Hunter St,Sydney"/>
    <x v="0"/>
    <s v="NSW"/>
    <x v="0"/>
    <s v="Preston Senome"/>
    <s v="Not Specified"/>
    <s v="12 Colored Short Pencils"/>
    <x v="0"/>
    <s v="Wrap Bag"/>
    <s v="Regular Air"/>
    <d v="2016-05-16T00:00:00"/>
    <s v="$1.09"/>
    <s v="$2.60"/>
    <s v="$1.51"/>
    <n v="37"/>
    <s v="$69.12"/>
    <n v="7.0000000000000007E-2"/>
    <s v="$5.45"/>
    <s v="$62.87"/>
    <s v="$2.40"/>
    <s v="$63.46"/>
    <n v="62.87"/>
    <n v="63.46"/>
    <n v="-0.59000000000000341"/>
    <n v="2.4"/>
    <n v="5.45"/>
    <n v="60.41"/>
    <n v="2.6"/>
    <n v="93.15"/>
    <n v="90.75"/>
    <n v="88.35"/>
    <m/>
  </r>
  <r>
    <s v="6438-1"/>
    <x v="859"/>
    <s v="Logan Haushalter"/>
    <s v="221 Barkly St,St Kilda"/>
    <x v="1"/>
    <s v="VIC"/>
    <x v="1"/>
    <s v="Yvette Biti"/>
    <s v="Medium"/>
    <s v="12 Colored Short Pencils"/>
    <x v="1"/>
    <s v="Medium Box"/>
    <s v="Regular Air"/>
    <d v="2016-10-30T00:00:00"/>
    <s v="$1.09"/>
    <s v="$2.60"/>
    <s v="$1.51"/>
    <n v="25"/>
    <s v="$31.20"/>
    <n v="0.05"/>
    <s v="$1.56"/>
    <s v="$29.64"/>
    <s v="$2.40"/>
    <s v="$32.04"/>
    <n v="29.64"/>
    <n v="32.04"/>
    <n v="-2.3999999999999986"/>
    <n v="2.4"/>
    <n v="1.56"/>
    <n v="32.879999999999995"/>
    <n v="2.6"/>
    <n v="65.84"/>
    <n v="63.44"/>
    <n v="61.04"/>
    <m/>
  </r>
  <r>
    <s v="6439-1"/>
    <x v="226"/>
    <s v="Edward Becker"/>
    <s v="501 George St,Sydney"/>
    <x v="0"/>
    <s v="NSW"/>
    <x v="0"/>
    <s v="Samantha Chairs"/>
    <s v="Medium"/>
    <s v="UGen Ultra Professional Cordless Optical Suite"/>
    <x v="1"/>
    <s v="Small Box"/>
    <s v="Express Air"/>
    <d v="2015-08-27T00:00:00"/>
    <s v="$156.50"/>
    <s v="$300.97"/>
    <s v="$144.47"/>
    <n v="24"/>
    <s v="$2,705.32"/>
    <n v="0.06"/>
    <s v="$42.01"/>
    <s v="$2,600.95"/>
    <s v="$7.18"/>
    <s v="$2,749.75"/>
    <n v="2600.9499999999998"/>
    <n v="2749.75"/>
    <n v="-148.80000000000018"/>
    <n v="7.18"/>
    <n v="42.01"/>
    <n v="2714.9199999999996"/>
    <n v="300.97000000000003"/>
    <n v="7188.4500000000007"/>
    <n v="7181.27"/>
    <n v="7174.09"/>
    <m/>
  </r>
  <r>
    <s v="6439-1"/>
    <x v="807"/>
    <s v="Brooke Gillingham"/>
    <s v="21 Wentworth St,Parramatta"/>
    <x v="0"/>
    <s v="NSW"/>
    <x v="0"/>
    <s v="Oanya Zhang"/>
    <s v="Medium"/>
    <s v="Artisan 478 Labels"/>
    <x v="0"/>
    <s v="Small Box"/>
    <s v="Regular Air"/>
    <d v="2016-09-16T00:00:00"/>
    <s v="$3.14"/>
    <s v="$4.91"/>
    <s v="$1.77"/>
    <n v="22"/>
    <s v="$82.01"/>
    <n v="0.08"/>
    <s v="$7.24"/>
    <s v="$57.66"/>
    <s v="$0.50"/>
    <s v="$73.57"/>
    <n v="57.66"/>
    <n v="73.569999999999993"/>
    <n v="-15.909999999999997"/>
    <n v="0.5"/>
    <n v="7.24"/>
    <n v="66.83"/>
    <n v="4.91"/>
    <n v="101.28000000000002"/>
    <n v="100.78000000000002"/>
    <n v="100.28000000000002"/>
    <m/>
  </r>
  <r>
    <s v="6439-1"/>
    <x v="535"/>
    <s v="Cyma Kinney"/>
    <s v="Sydney Fish Market, Bank Street, Sydney"/>
    <x v="0"/>
    <s v="NSW"/>
    <x v="1"/>
    <s v="Phoebe Gour"/>
    <s v="Medium"/>
    <s v="Beekin 6 Outlet Metallic Surge Strip"/>
    <x v="0"/>
    <s v="Small Box"/>
    <s v="Regular Air"/>
    <d v="2016-03-28T00:00:00"/>
    <s v="$4.46"/>
    <s v="$10.89"/>
    <s v="$6.43"/>
    <n v="23"/>
    <s v="$252.38"/>
    <n v="0.01"/>
    <s v="$0.00"/>
    <s v="$251.74"/>
    <s v="$4.50"/>
    <s v="$257.35"/>
    <n v="251.74"/>
    <n v="257.35000000000002"/>
    <n v="-5.6100000000000136"/>
    <n v="4.5"/>
    <n v="0"/>
    <n v="261.85000000000002"/>
    <n v="10.89"/>
    <n v="254.97000000000003"/>
    <n v="250.47000000000003"/>
    <n v="245.97000000000003"/>
    <m/>
  </r>
  <r>
    <s v="6440-1"/>
    <x v="713"/>
    <s v="Patrick Gardner"/>
    <s v="240-242 Johnston Street,Fitzroy"/>
    <x v="1"/>
    <s v="VIC"/>
    <x v="0"/>
    <s v="Connor Betts"/>
    <s v="Critical"/>
    <s v="Beekin 6 Outlet Metallic Surge Strip"/>
    <x v="0"/>
    <s v="Small Pack"/>
    <s v="Regular Air"/>
    <d v="2016-02-02T00:00:00"/>
    <s v="$4.46"/>
    <s v="$10.89"/>
    <s v="$6.43"/>
    <n v="16"/>
    <s v="$356.85"/>
    <n v="0.02"/>
    <s v="$22.38"/>
    <s v="$300.56"/>
    <s v="$4.50"/>
    <s v="$305.06"/>
    <n v="300.56"/>
    <n v="305.06"/>
    <n v="-4.5"/>
    <n v="4.5"/>
    <n v="22.38"/>
    <n v="287.18"/>
    <n v="10.89"/>
    <n v="156.36000000000001"/>
    <n v="151.86000000000001"/>
    <n v="147.36000000000001"/>
    <m/>
  </r>
  <r>
    <s v="6440-1"/>
    <x v="432"/>
    <s v="Alejandro Ballentine"/>
    <s v="412 Brunswick St,Fitzroy"/>
    <x v="1"/>
    <s v="VIC"/>
    <x v="1"/>
    <s v="Connor Betts"/>
    <s v="Medium"/>
    <s v="Binder Posts"/>
    <x v="0"/>
    <s v="Small Box"/>
    <s v="Regular Air"/>
    <d v="2016-08-25T00:00:00"/>
    <s v="$3.50"/>
    <s v="$5.74"/>
    <s v="$2.24"/>
    <n v="10"/>
    <s v="$326.70"/>
    <n v="0.1"/>
    <s v="$26.14"/>
    <s v="$300.56"/>
    <s v="$5.01"/>
    <s v="$305.06"/>
    <n v="300.56"/>
    <n v="305.06"/>
    <n v="-4.5"/>
    <n v="5.01"/>
    <n v="26.14"/>
    <n v="283.93"/>
    <n v="5.74"/>
    <n v="36.270000000000003"/>
    <n v="31.260000000000005"/>
    <n v="26.250000000000007"/>
    <m/>
  </r>
  <r>
    <s v="6440-1"/>
    <x v="744"/>
    <s v="Doug Jacobs"/>
    <s v="1/160 Anzac Parade,Kensington"/>
    <x v="0"/>
    <s v="NSW"/>
    <x v="1"/>
    <s v="Natasha Song"/>
    <s v="Not Specified"/>
    <s v="3Max Polarizing Task Lamp with Clamp Arm, Light Gray"/>
    <x v="0"/>
    <s v="Small Box"/>
    <s v="Regular Air"/>
    <d v="2016-10-21T00:00:00"/>
    <s v="$56.16"/>
    <s v="$136.98"/>
    <s v="$80.82"/>
    <n v="20"/>
    <s v="$2,866.58"/>
    <n v="0"/>
    <s v="$143.83"/>
    <s v="$2,731.75"/>
    <s v="$24.49"/>
    <s v="$2,757.25"/>
    <n v="2731.75"/>
    <n v="2757.25"/>
    <n v="-25.5"/>
    <n v="24.49"/>
    <n v="143.83000000000001"/>
    <n v="2637.91"/>
    <n v="136.97999999999999"/>
    <n v="2620.2599999999998"/>
    <n v="2595.77"/>
    <n v="2571.2800000000002"/>
    <m/>
  </r>
  <r>
    <s v="6441-1"/>
    <x v="63"/>
    <s v="Eva Jacobs"/>
    <s v="Westfield 1 Anderson St,Chatswood"/>
    <x v="0"/>
    <s v="NSW"/>
    <x v="3"/>
    <s v="Nicholas Fernandes"/>
    <s v="Not Specified"/>
    <s v="Artisan 474 Labels"/>
    <x v="0"/>
    <s v="Wrap Bag"/>
    <s v="Express Air"/>
    <d v="2015-10-24T00:00:00"/>
    <s v="$1.84"/>
    <s v="$2.88"/>
    <s v="$1.04"/>
    <n v="41"/>
    <s v="$7.60"/>
    <n v="7.0000000000000007E-2"/>
    <s v="$0.60"/>
    <s v="$8.16"/>
    <s v="$0.99"/>
    <s v="$10.24"/>
    <n v="8.16"/>
    <n v="10.24"/>
    <n v="-2.08"/>
    <n v="0.99"/>
    <n v="0.6"/>
    <n v="10.63"/>
    <n v="2.88"/>
    <n v="118.47"/>
    <n v="117.48"/>
    <n v="116.49000000000001"/>
    <m/>
  </r>
  <r>
    <s v="6441-1"/>
    <x v="185"/>
    <s v="Patrick OBrill"/>
    <s v="53 Riley Street,Woolloomooloo"/>
    <x v="0"/>
    <s v="NSW"/>
    <x v="2"/>
    <s v="Tina Carlton"/>
    <s v="Low"/>
    <s v="Beekin 105-Key Black Keyboard"/>
    <x v="0"/>
    <s v="Small Pack"/>
    <s v="Regular Air"/>
    <d v="2015-12-18T00:00:00"/>
    <s v="$6.39"/>
    <s v="$19.98"/>
    <s v="$13.59"/>
    <n v="49"/>
    <s v="$359.64"/>
    <n v="0.08"/>
    <s v="$14.39"/>
    <s v="$345.25"/>
    <s v="$4.00"/>
    <s v="$349.25"/>
    <n v="345.25"/>
    <n v="349.25"/>
    <n v="-4"/>
    <n v="4"/>
    <n v="14.39"/>
    <n v="338.86"/>
    <n v="19.98"/>
    <n v="968.63"/>
    <n v="964.63"/>
    <n v="960.63"/>
    <m/>
  </r>
  <r>
    <s v="6442-1"/>
    <x v="441"/>
    <s v="Denise Monton"/>
    <s v="2/797 Botany Rd,Rosebery"/>
    <x v="0"/>
    <s v="NSW"/>
    <x v="3"/>
    <s v="Samantha Chairs"/>
    <s v="Medium"/>
    <s v="Beekin 105-Key Black Keyboard"/>
    <x v="1"/>
    <s v="Small Box"/>
    <s v="Regular Air"/>
    <d v="2015-06-27T00:00:00"/>
    <s v="$6.39"/>
    <s v="$19.98"/>
    <s v="$13.59"/>
    <n v="29"/>
    <s v="$2,262.00"/>
    <n v="0.09"/>
    <s v="$55.36"/>
    <s v="$2,206.05"/>
    <s v="$4.00"/>
    <s v="$2,266.75"/>
    <n v="2206.0500000000002"/>
    <n v="2266.75"/>
    <n v="-60.699999999999818"/>
    <n v="4"/>
    <n v="55.36"/>
    <n v="2215.39"/>
    <n v="19.98"/>
    <n v="528.05999999999995"/>
    <n v="524.05999999999995"/>
    <n v="520.05999999999995"/>
    <m/>
  </r>
  <r>
    <s v="6442-1"/>
    <x v="378"/>
    <s v="Troy Staebel"/>
    <s v="1-2/299 Sussex St,Sydney"/>
    <x v="0"/>
    <s v="NSW"/>
    <x v="3"/>
    <s v="Aanya Zhang"/>
    <s v="Critical"/>
    <s v="Artisan Flip-Chart Easel Binder, Black"/>
    <x v="0"/>
    <s v="Small Box"/>
    <s v="Regular Air"/>
    <d v="2016-09-30T00:00:00"/>
    <s v="$13.88"/>
    <s v="$22.38"/>
    <s v="$8.50"/>
    <n v="46"/>
    <s v="$929.40"/>
    <n v="0.09"/>
    <s v="$27.88"/>
    <s v="$907.52"/>
    <s v="$15.10"/>
    <s v="$928.63"/>
    <n v="907.52"/>
    <n v="928.63"/>
    <n v="-21.110000000000014"/>
    <n v="15.1"/>
    <n v="27.88"/>
    <n v="915.85"/>
    <n v="22.38"/>
    <n v="1016.7"/>
    <n v="1001.6"/>
    <n v="986.5"/>
    <m/>
  </r>
  <r>
    <s v="6442-1"/>
    <x v="765"/>
    <s v="Emily Grady"/>
    <s v="359 Crown Street,Surry Hills"/>
    <x v="0"/>
    <s v="NSW"/>
    <x v="3"/>
    <s v="Phoebe Gour"/>
    <s v="Low"/>
    <s v="Artisan Printable Repositionable Plastic Tabs"/>
    <x v="0"/>
    <s v="Small Box"/>
    <s v="Regular Air"/>
    <d v="2016-06-30T00:00:00"/>
    <s v="$5.33"/>
    <s v="$8.60"/>
    <s v="$3.27"/>
    <n v="43"/>
    <s v="$201.42"/>
    <n v="0.08"/>
    <s v="$6.04"/>
    <s v="$195.38"/>
    <s v="$6.19"/>
    <s v="$210.48"/>
    <n v="195.38"/>
    <n v="210.48"/>
    <n v="-15.099999999999994"/>
    <n v="6.19"/>
    <n v="6.04"/>
    <n v="210.63"/>
    <n v="8.6"/>
    <n v="369.95"/>
    <n v="363.76"/>
    <n v="357.57"/>
    <m/>
  </r>
  <r>
    <s v="6442-1"/>
    <x v="608"/>
    <s v="Denise Monton"/>
    <s v="2/797 Botany Rd,Rosebery"/>
    <x v="0"/>
    <s v="NSW"/>
    <x v="1"/>
    <s v="Samantha Chairs"/>
    <s v="Not Specified"/>
    <s v="Artisan 479 Labels"/>
    <x v="1"/>
    <s v="Small Box"/>
    <s v="Regular Air"/>
    <d v="2016-07-07T00:00:00"/>
    <s v="$1.59"/>
    <s v="$2.61"/>
    <s v="$1.02"/>
    <n v="20"/>
    <s v="$136.32"/>
    <n v="7.0000000000000007E-2"/>
    <s v="$5.74"/>
    <s v="$127.14"/>
    <s v="$0.50"/>
    <s v="$129.57"/>
    <n v="127.14"/>
    <n v="129.57"/>
    <n v="-2.4299999999999926"/>
    <n v="0.5"/>
    <n v="5.74"/>
    <n v="124.33"/>
    <n v="2.61"/>
    <n v="46.959999999999994"/>
    <n v="46.459999999999994"/>
    <n v="45.959999999999994"/>
    <m/>
  </r>
  <r>
    <s v="6442-1"/>
    <x v="836"/>
    <s v="Theresa Coyne"/>
    <s v="Hoyts Entertainment Quarter 122 Lang Road,Moore Park"/>
    <x v="0"/>
    <s v="NSW"/>
    <x v="1"/>
    <s v="Tina Carlton"/>
    <s v="High"/>
    <s v="Artisan Poly Binder Pockets"/>
    <x v="0"/>
    <s v="Small Box"/>
    <s v="Regular Air"/>
    <d v="2016-12-19T00:00:00"/>
    <s v="$2.26"/>
    <s v="$3.58"/>
    <s v="$1.32"/>
    <n v="29"/>
    <s v="$136.32"/>
    <n v="0.1"/>
    <s v="$4.48"/>
    <s v="$128.14"/>
    <s v="$5.47"/>
    <s v="$129.53"/>
    <n v="128.13999999999999"/>
    <n v="129.53"/>
    <n v="-1.3900000000000148"/>
    <n v="5.47"/>
    <n v="4.4800000000000004"/>
    <n v="130.52000000000001"/>
    <n v="3.58"/>
    <n v="104.81"/>
    <n v="99.34"/>
    <n v="93.87"/>
    <m/>
  </r>
  <r>
    <s v="6442-1"/>
    <x v="860"/>
    <s v="Joy Bell"/>
    <s v="Westfield Miranda, 600 Kingsway,Miranda"/>
    <x v="0"/>
    <s v="NSW"/>
    <x v="3"/>
    <s v="Preston Senome"/>
    <s v="Low"/>
    <s v="Artisan Arch Ring Binders"/>
    <x v="1"/>
    <s v="Jumbo Drum"/>
    <s v="Delivery Truck"/>
    <d v="2016-01-25T00:00:00"/>
    <s v="$36.02"/>
    <s v="$58.10"/>
    <s v="$22.08"/>
    <n v="42"/>
    <s v="$92.11"/>
    <n v="0"/>
    <s v="$0.02"/>
    <s v="$95.20"/>
    <s v="$1.49"/>
    <s v="$93.01"/>
    <n v="95.2"/>
    <n v="93.01"/>
    <n v="2.1899999999999977"/>
    <n v="1.49"/>
    <n v="0.02"/>
    <n v="94.48"/>
    <n v="58.1"/>
    <n v="2441.67"/>
    <n v="2440.1800000000003"/>
    <n v="2438.6900000000005"/>
    <m/>
  </r>
  <r>
    <s v="6442-1"/>
    <x v="726"/>
    <s v="Lindsay Castell"/>
    <s v="Qantas Domestic Terminal,Mascot"/>
    <x v="0"/>
    <s v="NSW"/>
    <x v="2"/>
    <s v="Phoebe Gour"/>
    <s v="High"/>
    <s v="Adesso Programmable 142-Key Keyboard"/>
    <x v="0"/>
    <s v="Small Pack"/>
    <s v="Regular Air"/>
    <d v="2016-07-01T00:00:00"/>
    <s v="$32.02"/>
    <s v="$152.48"/>
    <s v="$120.46"/>
    <n v="24"/>
    <s v="$5,080.74"/>
    <n v="0.1"/>
    <s v="$0.00"/>
    <s v="$5,885.84"/>
    <s v="$4.00"/>
    <s v="$5,054.78"/>
    <n v="5885.84"/>
    <n v="5054.78"/>
    <n v="831.0600000000004"/>
    <n v="4"/>
    <n v="0"/>
    <n v="5058.78"/>
    <n v="152.47999999999999"/>
    <n v="3663.5199999999995"/>
    <n v="3659.5199999999995"/>
    <n v="3655.5199999999995"/>
    <m/>
  </r>
  <r>
    <s v="6443-1"/>
    <x v="393"/>
    <s v="Naresj Patel"/>
    <s v="106 Ebley Street,Bondi Junction"/>
    <x v="0"/>
    <s v="NSW"/>
    <x v="0"/>
    <s v="Leighton Forrest"/>
    <s v="Critical"/>
    <s v="Beekin 6 Outlet Metallic Surge Strip"/>
    <x v="0"/>
    <s v="Small Box"/>
    <s v="Regular Air"/>
    <d v="2016-10-15T00:00:00"/>
    <s v="$4.46"/>
    <s v="$10.89"/>
    <s v="$6.43"/>
    <n v="8"/>
    <s v="$2,165.60"/>
    <n v="0.02"/>
    <s v="$45.24"/>
    <s v="$2,216.70"/>
    <s v="$4.50"/>
    <s v="$2,219.04"/>
    <n v="2216.6999999999998"/>
    <n v="2219.04"/>
    <n v="-2.3400000000001455"/>
    <n v="4.5"/>
    <n v="45.24"/>
    <n v="2178.3000000000002"/>
    <n v="10.89"/>
    <n v="46.38"/>
    <n v="41.88"/>
    <n v="37.380000000000003"/>
    <m/>
  </r>
  <r>
    <s v="6443-1"/>
    <x v="797"/>
    <s v="Edward Nazzal"/>
    <s v="2a/285A Crown St,Surry Hills"/>
    <x v="0"/>
    <s v="NSW"/>
    <x v="0"/>
    <s v="Phoebe Gour"/>
    <s v="Not Specified"/>
    <s v="Artisan Poly Binder Pockets"/>
    <x v="0"/>
    <s v="Small Box"/>
    <s v="Express Air"/>
    <d v="2016-10-20T00:00:00"/>
    <s v="$2.26"/>
    <s v="$3.58"/>
    <s v="$1.32"/>
    <n v="20"/>
    <s v="$121.72"/>
    <n v="0.05"/>
    <s v="$8.52"/>
    <s v="$113.20"/>
    <s v="$5.47"/>
    <s v="$118.67"/>
    <n v="113.2"/>
    <n v="118.67"/>
    <n v="-5.4699999999999989"/>
    <n v="5.47"/>
    <n v="8.52"/>
    <n v="115.62"/>
    <n v="3.58"/>
    <n v="68.55"/>
    <n v="63.08"/>
    <n v="57.61"/>
    <m/>
  </r>
  <r>
    <s v="6443-1"/>
    <x v="797"/>
    <s v="Edward Nazzal"/>
    <s v="485 Crown St,Surry Hills"/>
    <x v="0"/>
    <s v="NSW"/>
    <x v="3"/>
    <s v="Leighton Forrest"/>
    <s v="High"/>
    <s v="Artisan Poly Binder Pockets"/>
    <x v="2"/>
    <s v="Large Box"/>
    <s v="Regular Air"/>
    <d v="2016-10-20T00:00:00"/>
    <s v="$2.26"/>
    <s v="$3.58"/>
    <s v="$1.32"/>
    <n v="41"/>
    <s v="$121.72"/>
    <n v="0.04"/>
    <s v="$8.62"/>
    <s v="$113.20"/>
    <s v="$5.47"/>
    <s v="$118.67"/>
    <n v="113.2"/>
    <n v="118.67"/>
    <n v="-5.4699999999999989"/>
    <n v="5.47"/>
    <n v="8.6199999999999992"/>
    <n v="115.52"/>
    <n v="3.58"/>
    <n v="143.63"/>
    <n v="138.16"/>
    <n v="132.69"/>
    <m/>
  </r>
  <r>
    <s v="6443-1"/>
    <x v="765"/>
    <s v="Brian DeCherney"/>
    <s v="523 King St,Newtown"/>
    <x v="0"/>
    <s v="NSW"/>
    <x v="3"/>
    <s v="Aanya Zhang"/>
    <s v="Critical"/>
    <s v="Binding Machine Supplies"/>
    <x v="1"/>
    <s v="Medium Box"/>
    <s v="Regular Air"/>
    <d v="2016-07-01T00:00:00"/>
    <s v="$18.38"/>
    <s v="$29.17"/>
    <s v="$10.79"/>
    <n v="49"/>
    <s v="$356.93"/>
    <n v="0.06"/>
    <s v="$1.00"/>
    <s v="$356.83"/>
    <s v="$6.27"/>
    <s v="$361.64"/>
    <n v="356.83"/>
    <n v="361.64"/>
    <n v="-4.8100000000000023"/>
    <n v="6.27"/>
    <n v="1"/>
    <n v="366.90999999999997"/>
    <n v="29.17"/>
    <n v="1434.6000000000001"/>
    <n v="1428.3300000000002"/>
    <n v="1422.0600000000002"/>
    <m/>
  </r>
  <r>
    <s v="6443-1"/>
    <x v="732"/>
    <s v="Aleksandra Gannaway"/>
    <s v="Hoyts Entertainment Quarter 122 Lang Road,Moore Park"/>
    <x v="0"/>
    <s v="NSW"/>
    <x v="2"/>
    <s v="Tina Carlton"/>
    <s v="High"/>
    <s v="Artisan 487 Labels"/>
    <x v="0"/>
    <s v="Small Box"/>
    <s v="Regular Air"/>
    <d v="2016-01-28T00:00:00"/>
    <s v="$2.29"/>
    <s v="$3.69"/>
    <s v="$1.40"/>
    <n v="43"/>
    <s v="$121.63"/>
    <n v="7.0000000000000007E-2"/>
    <s v="$8.66"/>
    <s v="$116.76"/>
    <s v="$0.50"/>
    <s v="$118.27"/>
    <n v="116.76"/>
    <n v="118.27"/>
    <n v="-1.5099999999999909"/>
    <n v="0.5"/>
    <n v="8.66"/>
    <n v="110.11"/>
    <n v="3.69"/>
    <n v="150.51"/>
    <n v="150.01"/>
    <n v="149.51"/>
    <m/>
  </r>
  <r>
    <s v="6443-1"/>
    <x v="857"/>
    <s v="Patrick Jones"/>
    <s v="221 Barkly St,St Kilda"/>
    <x v="1"/>
    <s v="VIC"/>
    <x v="0"/>
    <s v="Yvette Biti"/>
    <s v="Low"/>
    <s v="Adesso Programmable 142-Key Keyboard"/>
    <x v="0"/>
    <s v="Wrap Bag"/>
    <s v="Regular Air"/>
    <d v="2016-10-28T00:00:00"/>
    <s v="$32.02"/>
    <s v="$152.48"/>
    <s v="$120.46"/>
    <n v="40"/>
    <s v="$2,876.58"/>
    <n v="0.04"/>
    <s v="$143.83"/>
    <s v="$2,732.75"/>
    <s v="$4.00"/>
    <s v="$2,757.54"/>
    <n v="2732.75"/>
    <n v="2757.54"/>
    <n v="-24.789999999999964"/>
    <n v="4"/>
    <n v="143.83000000000001"/>
    <n v="2617.71"/>
    <n v="152.47999999999999"/>
    <n v="5959.37"/>
    <n v="5955.37"/>
    <n v="5951.37"/>
    <m/>
  </r>
  <r>
    <s v="6443-1"/>
    <x v="822"/>
    <s v="Patrick Jones"/>
    <s v="222 Barkly St,St Kilda"/>
    <x v="1"/>
    <s v="VIC"/>
    <x v="1"/>
    <s v="Yvette Biti"/>
    <s v="Not Specified"/>
    <s v="Artisan 487 Labels"/>
    <x v="0"/>
    <s v="Small Box"/>
    <s v="Express Air"/>
    <d v="2016-10-23T00:00:00"/>
    <s v="$2.29"/>
    <s v="$3.69"/>
    <s v="$1.40"/>
    <n v="2"/>
    <s v="$121.72"/>
    <n v="7.0000000000000007E-2"/>
    <s v="$8.52"/>
    <s v="$113.26"/>
    <s v="$0.50"/>
    <s v="$118.77"/>
    <n v="113.26"/>
    <n v="118.77"/>
    <n v="-5.5099999999999909"/>
    <n v="0.5"/>
    <n v="8.52"/>
    <n v="110.75"/>
    <n v="3.69"/>
    <n v="-0.63999999999999968"/>
    <n v="-1.1399999999999997"/>
    <n v="-1.6399999999999997"/>
    <m/>
  </r>
  <r>
    <s v="6443-1"/>
    <x v="757"/>
    <s v="Rick Wilson"/>
    <s v="438 Victoria Avenue,Chatswood"/>
    <x v="0"/>
    <s v="NSW"/>
    <x v="2"/>
    <s v="Natasha Song"/>
    <s v="Low"/>
    <s v="Artisan 487 Labels"/>
    <x v="0"/>
    <s v="Small Box"/>
    <s v="Express Air"/>
    <d v="2016-10-31T00:00:00"/>
    <s v="$2.29"/>
    <s v="$3.69"/>
    <s v="$1.40"/>
    <n v="8"/>
    <s v="$121.72"/>
    <n v="0.09"/>
    <s v="$8.22"/>
    <s v="$113.20"/>
    <s v="$0.50"/>
    <s v="$118.67"/>
    <n v="113.2"/>
    <n v="118.67"/>
    <n v="-5.4699999999999989"/>
    <n v="0.5"/>
    <n v="8.2200000000000006"/>
    <n v="110.95"/>
    <n v="3.69"/>
    <n v="21.799999999999997"/>
    <n v="21.299999999999997"/>
    <n v="20.799999999999997"/>
    <m/>
  </r>
  <r>
    <s v="6443-1"/>
    <x v="514"/>
    <s v="Mike Kennedy"/>
    <s v="99 Lygon Street,East Brunswick"/>
    <x v="1"/>
    <s v="VIC"/>
    <x v="3"/>
    <s v="Connor Betts"/>
    <s v="Not Specified"/>
    <s v="Binder Clips by OIC"/>
    <x v="0"/>
    <s v="Small Pack"/>
    <s v="Regular Air"/>
    <d v="2016-10-05T00:00:00"/>
    <s v="$0.93"/>
    <s v="$1.48"/>
    <s v="$0.55"/>
    <n v="36"/>
    <s v="$40.84"/>
    <n v="0.1"/>
    <s v="$3.43"/>
    <s v="$48.45"/>
    <s v="$0.70"/>
    <s v="$45.03"/>
    <n v="48.45"/>
    <n v="45.03"/>
    <n v="3.4200000000000017"/>
    <n v="0.7"/>
    <n v="3.43"/>
    <n v="42.300000000000004"/>
    <n v="1.48"/>
    <n v="50.550000000000004"/>
    <n v="49.85"/>
    <n v="49.15"/>
    <m/>
  </r>
  <r>
    <s v="6443-1"/>
    <x v="839"/>
    <s v="Matthew Grinstein"/>
    <s v="105 Pitt St,Sydney"/>
    <x v="0"/>
    <s v="NSW"/>
    <x v="3"/>
    <s v="Charlie Bui"/>
    <s v="Not Specified"/>
    <s v="Beekin 6 Outlet Metallic Surge Strip"/>
    <x v="0"/>
    <s v="Small Box"/>
    <s v="Regular Air"/>
    <d v="2016-11-29T00:00:00"/>
    <s v="$4.46"/>
    <s v="$10.89"/>
    <s v="$6.43"/>
    <n v="25"/>
    <s v="$75.64"/>
    <n v="0.1"/>
    <s v="$1.41"/>
    <s v="$74.17"/>
    <s v="$4.50"/>
    <s v="$75.67"/>
    <n v="74.17"/>
    <n v="75.67"/>
    <n v="-1.5"/>
    <n v="4.5"/>
    <n v="1.41"/>
    <n v="78.760000000000005"/>
    <n v="10.89"/>
    <n v="275.33999999999997"/>
    <n v="270.83999999999997"/>
    <n v="266.33999999999997"/>
    <m/>
  </r>
  <r>
    <s v="6444-1"/>
    <x v="766"/>
    <s v="Saphhira Shifley"/>
    <s v="Westfield Miranda, 600 Kingsway,Miranda"/>
    <x v="0"/>
    <s v="NSW"/>
    <x v="3"/>
    <s v="Preston Senome"/>
    <s v="Not Specified"/>
    <s v="Brown Kraft Recycled Envelopes"/>
    <x v="0"/>
    <s v="Wrap Bag"/>
    <s v="Regular Air"/>
    <d v="2016-11-19T00:00:00"/>
    <s v="$11.04"/>
    <s v="$16.98"/>
    <s v="$5.94"/>
    <n v="42"/>
    <s v="$781.08"/>
    <n v="0"/>
    <s v="$70.30"/>
    <s v="$710.78"/>
    <s v="$12.39"/>
    <s v="$723.17"/>
    <n v="710.78"/>
    <n v="723.17"/>
    <n v="-12.389999999999986"/>
    <n v="12.39"/>
    <n v="70.3"/>
    <n v="665.26"/>
    <n v="16.98"/>
    <n v="655.25"/>
    <n v="642.86"/>
    <n v="630.47"/>
    <m/>
  </r>
  <r>
    <s v="6445-1"/>
    <x v="142"/>
    <s v="Bill Donatelli"/>
    <s v="359 Crown Street,Surry Hills"/>
    <x v="0"/>
    <s v="NSW"/>
    <x v="2"/>
    <s v="Phoebe Gour"/>
    <s v="Not Specified"/>
    <s v="Binding Machine Supplies"/>
    <x v="1"/>
    <s v="Small Box"/>
    <s v="Regular Air"/>
    <d v="2014-06-28T00:00:00"/>
    <s v="$18.38"/>
    <s v="$29.17"/>
    <s v="$10.79"/>
    <n v="39"/>
    <s v="$599.80"/>
    <n v="0.09"/>
    <s v="$0.00"/>
    <s v="$599.80"/>
    <s v="$6.27"/>
    <s v="$505.00"/>
    <n v="599.79999999999995"/>
    <n v="505"/>
    <n v="94.799999999999955"/>
    <n v="6.27"/>
    <n v="0"/>
    <n v="511.27"/>
    <n v="29.17"/>
    <n v="1143.9000000000001"/>
    <n v="1137.6300000000001"/>
    <n v="1131.3600000000001"/>
    <m/>
  </r>
  <r>
    <s v="6445-1"/>
    <x v="812"/>
    <s v="Todd Boyes"/>
    <s v="Westfield Miranda, 600 Kingsway,Miranda"/>
    <x v="0"/>
    <s v="NSW"/>
    <x v="0"/>
    <s v="Preston Senome"/>
    <s v="Low"/>
    <s v="OIC Colored Binder Clips, Assorted Sizes"/>
    <x v="0"/>
    <s v="Small Box"/>
    <s v="Express Air"/>
    <d v="2016-10-24T00:00:00"/>
    <s v="$2.29"/>
    <s v="$3.58"/>
    <s v="$1.29"/>
    <n v="23"/>
    <s v="$114.84"/>
    <n v="7.0000000000000007E-2"/>
    <s v="$8.04"/>
    <s v="$106.80"/>
    <s v="$1.63"/>
    <s v="$107.30"/>
    <n v="106.8"/>
    <n v="107.3"/>
    <n v="-0.5"/>
    <n v="1.63"/>
    <n v="8.0399999999999991"/>
    <n v="100.88999999999999"/>
    <n v="3.58"/>
    <n v="75.930000000000007"/>
    <n v="74.300000000000011"/>
    <n v="72.670000000000016"/>
    <m/>
  </r>
  <r>
    <s v="6445-1"/>
    <x v="812"/>
    <s v="Cicole Hansen"/>
    <s v="359 Crown Street,Surry Hills"/>
    <x v="0"/>
    <s v="NSW"/>
    <x v="2"/>
    <s v="Phoebe Gour"/>
    <s v="Medium"/>
    <s v="Artisan 479 Labels"/>
    <x v="0"/>
    <s v="Small Box"/>
    <s v="Regular Air"/>
    <d v="2016-10-23T00:00:00"/>
    <s v="$1.59"/>
    <s v="$2.61"/>
    <s v="$1.02"/>
    <n v="20"/>
    <s v="$114.84"/>
    <n v="0.1"/>
    <s v="$8.04"/>
    <s v="$106.80"/>
    <s v="$0.50"/>
    <s v="$107.30"/>
    <n v="106.8"/>
    <n v="107.3"/>
    <n v="-0.5"/>
    <n v="0.5"/>
    <n v="8.0399999999999991"/>
    <n v="99.759999999999991"/>
    <n v="2.61"/>
    <n v="44.66"/>
    <n v="44.16"/>
    <n v="43.66"/>
    <m/>
  </r>
  <r>
    <s v="6445-1"/>
    <x v="663"/>
    <s v="Deanra Eno"/>
    <s v="412 Brunswick St,Fitzroy"/>
    <x v="1"/>
    <s v="VIC"/>
    <x v="3"/>
    <s v="Connor Betts"/>
    <s v="Not Specified"/>
    <s v="Artisan 479 Labels"/>
    <x v="1"/>
    <s v="Medium Box"/>
    <s v="Regular Air"/>
    <d v="2016-03-22T00:00:00"/>
    <s v="$1.59"/>
    <s v="$2.61"/>
    <s v="$1.02"/>
    <n v="45"/>
    <s v="$114.80"/>
    <n v="0.03"/>
    <s v="$9.49"/>
    <s v="$106.21"/>
    <s v="$0.50"/>
    <s v="$107.30"/>
    <n v="106.21"/>
    <n v="107.3"/>
    <n v="-1.0900000000000034"/>
    <n v="0.5"/>
    <n v="9.49"/>
    <n v="98.31"/>
    <n v="2.61"/>
    <n v="108.46"/>
    <n v="107.96"/>
    <n v="107.46"/>
    <m/>
  </r>
  <r>
    <s v="6445-1"/>
    <x v="345"/>
    <s v="Vivek Grady"/>
    <s v="99 Lygon Street,East Brunswick"/>
    <x v="1"/>
    <s v="VIC"/>
    <x v="0"/>
    <s v="Connor Betts"/>
    <s v="High"/>
    <s v="Artisan 479 Labels"/>
    <x v="0"/>
    <s v="Wrap Bag"/>
    <s v="Regular Air"/>
    <d v="2016-06-16T00:00:00"/>
    <s v="$1.59"/>
    <s v="$2.61"/>
    <s v="$1.02"/>
    <n v="50"/>
    <s v="$114.84"/>
    <n v="0.09"/>
    <s v="$8.04"/>
    <s v="$106.80"/>
    <s v="$0.50"/>
    <s v="$107.30"/>
    <n v="106.8"/>
    <n v="107.3"/>
    <n v="-0.5"/>
    <n v="0.5"/>
    <n v="8.0399999999999991"/>
    <n v="99.759999999999991"/>
    <n v="2.61"/>
    <n v="122.96000000000001"/>
    <n v="122.46000000000001"/>
    <n v="121.96000000000001"/>
    <m/>
  </r>
  <r>
    <s v="6445-1"/>
    <x v="40"/>
    <s v="Sue Ann Reed"/>
    <s v="501 George St,Sydney"/>
    <x v="0"/>
    <s v="NSW"/>
    <x v="1"/>
    <s v="Samantha Chairs"/>
    <s v="Critical"/>
    <s v="Artisan Legal 4-Ring Binder"/>
    <x v="0"/>
    <s v="Wrap Bag"/>
    <s v="Regular Air"/>
    <d v="2016-01-19T00:00:00"/>
    <s v="$13.64"/>
    <s v="$20.98"/>
    <s v="$7.34"/>
    <n v="16"/>
    <s v="$873.16"/>
    <n v="0.06"/>
    <s v="$78.24"/>
    <s v="$764.34"/>
    <s v="$1.49"/>
    <s v="$779.63"/>
    <n v="764.34"/>
    <n v="779.63"/>
    <n v="-15.289999999999964"/>
    <n v="1.49"/>
    <n v="78.239999999999995"/>
    <n v="702.88"/>
    <n v="20.98"/>
    <n v="258.93"/>
    <n v="257.44"/>
    <n v="255.95"/>
    <m/>
  </r>
  <r>
    <s v="6445-1"/>
    <x v="470"/>
    <s v="Alex Russell"/>
    <s v="99 Lygon Street,East Brunswick"/>
    <x v="1"/>
    <s v="VIC"/>
    <x v="3"/>
    <s v="Connor Betts"/>
    <s v="Medium"/>
    <s v="Wirebound Voice Message Log Book"/>
    <x v="0"/>
    <s v="Small Box"/>
    <s v="Regular Air"/>
    <d v="2017-02-05T00:00:00"/>
    <s v="$2.90"/>
    <s v="$4.76"/>
    <s v="$1.86"/>
    <n v="9"/>
    <s v="$26.92"/>
    <n v="0.09"/>
    <s v="$0.71"/>
    <s v="$26.63"/>
    <s v="$0.88"/>
    <s v="$27.62"/>
    <n v="26.63"/>
    <n v="27.62"/>
    <n v="-0.99000000000000199"/>
    <n v="0.88"/>
    <n v="0.71"/>
    <n v="27.79"/>
    <n v="4.76"/>
    <n v="43.01"/>
    <n v="42.129999999999995"/>
    <n v="41.249999999999993"/>
    <m/>
  </r>
  <r>
    <s v="6445-1"/>
    <x v="432"/>
    <s v="Jim Kriz"/>
    <s v="85-113 Dunning Ave,Roseberry"/>
    <x v="0"/>
    <s v="NSW"/>
    <x v="1"/>
    <s v="Mihael Khan"/>
    <s v="Critical"/>
    <s v="Smiths SlimLine Pencil Sharpener"/>
    <x v="0"/>
    <s v="Small Pack"/>
    <s v="Regular Air"/>
    <d v="2016-08-24T00:00:00"/>
    <s v="$4.79"/>
    <s v="$11.97"/>
    <s v="$7.18"/>
    <n v="35"/>
    <s v="$336.70"/>
    <n v="0.02"/>
    <s v="$26.14"/>
    <s v="$320.76"/>
    <s v="$5.81"/>
    <s v="$310.97"/>
    <n v="320.76"/>
    <n v="310.97000000000003"/>
    <n v="9.7899999999999636"/>
    <n v="5.81"/>
    <n v="26.14"/>
    <n v="290.64000000000004"/>
    <n v="11.97"/>
    <n v="398.62000000000006"/>
    <n v="392.81000000000006"/>
    <n v="387.00000000000006"/>
    <m/>
  </r>
  <r>
    <s v="6445-1"/>
    <x v="40"/>
    <s v="Sue Ann Reed"/>
    <s v="501 George St,Sydney"/>
    <x v="0"/>
    <s v="NSW"/>
    <x v="2"/>
    <s v="Simantha Chairs"/>
    <s v="Critical"/>
    <s v="1726 Digital Answering Machine"/>
    <x v="0"/>
    <s v="Wrap Bag"/>
    <s v="Regular Air"/>
    <d v="2016-01-19T00:00:00"/>
    <s v="$8.82"/>
    <s v="$20.99"/>
    <s v="$12.17"/>
    <n v="50"/>
    <s v="$58.04"/>
    <n v="0.09"/>
    <s v="$3.94"/>
    <s v="$54.46"/>
    <s v="$4.81"/>
    <s v="$55.12"/>
    <n v="54.46"/>
    <n v="55.12"/>
    <n v="-0.65999999999999659"/>
    <n v="4.8099999999999996"/>
    <n v="3.94"/>
    <n v="55.99"/>
    <n v="20.99"/>
    <n v="1050.3699999999999"/>
    <n v="1045.56"/>
    <n v="1040.75"/>
    <m/>
  </r>
  <r>
    <s v="6445-1"/>
    <x v="812"/>
    <s v="Todd Boyes"/>
    <s v="Westfield Miranda, 600 Kingsway,Miranda"/>
    <x v="0"/>
    <s v="NSW"/>
    <x v="3"/>
    <s v="Preston Senome"/>
    <s v="Low"/>
    <s v="Artisan 479 Labels"/>
    <x v="0"/>
    <s v="Wrap Bag"/>
    <s v="Regular Air"/>
    <d v="2016-10-23T00:00:00"/>
    <s v="$1.59"/>
    <s v="$2.61"/>
    <s v="$1.02"/>
    <n v="31"/>
    <s v="$114.84"/>
    <n v="7.0000000000000007E-2"/>
    <s v="$8.04"/>
    <s v="$106.80"/>
    <s v="$0.50"/>
    <s v="$107.30"/>
    <n v="106.8"/>
    <n v="107.3"/>
    <n v="-0.5"/>
    <n v="0.5"/>
    <n v="8.0399999999999991"/>
    <n v="99.759999999999991"/>
    <n v="2.61"/>
    <n v="73.37"/>
    <n v="72.87"/>
    <n v="72.37"/>
    <m/>
  </r>
  <r>
    <s v="6446-1"/>
    <x v="861"/>
    <s v="Toby Carlislo"/>
    <s v="6/15 Cross Street,Double Bay"/>
    <x v="0"/>
    <s v="NSW"/>
    <x v="0"/>
    <s v="Leighton Forrest"/>
    <s v="Not Specified"/>
    <s v="Alto Perma 2700 Stacking Storage Drawers"/>
    <x v="1"/>
    <s v="Small Box"/>
    <s v="Regular Air"/>
    <d v="2016-05-22T00:00:00"/>
    <s v="$8.92"/>
    <s v="$29.74"/>
    <s v="$20.82"/>
    <n v="33"/>
    <s v="$581.76"/>
    <n v="0.05"/>
    <s v="$57.78"/>
    <s v="$518.68"/>
    <s v="$6.64"/>
    <s v="$531.92"/>
    <n v="518.67999999999995"/>
    <n v="531.91999999999996"/>
    <n v="-13.240000000000009"/>
    <n v="6.64"/>
    <n v="57.78"/>
    <n v="480.78"/>
    <n v="29.74"/>
    <n v="930.28"/>
    <n v="923.64"/>
    <n v="917"/>
    <m/>
  </r>
  <r>
    <s v="6446-1"/>
    <x v="797"/>
    <s v="Edward Nazzal"/>
    <s v="485 Crown St,Surry Hills"/>
    <x v="0"/>
    <s v="NSW"/>
    <x v="1"/>
    <s v="Leighton Forrest"/>
    <s v="Critical"/>
    <s v="Self-Adhesive Removable Labels"/>
    <x v="0"/>
    <s v="Small Pack"/>
    <s v="Regular Air"/>
    <d v="2016-10-20T00:00:00"/>
    <s v="$1.98"/>
    <s v="$3.15"/>
    <s v="$1.17"/>
    <n v="49"/>
    <s v="$121.72"/>
    <n v="0.02"/>
    <s v="$8.52"/>
    <s v="$113.20"/>
    <s v="$0.49"/>
    <s v="$116.67"/>
    <n v="113.2"/>
    <n v="116.67"/>
    <n v="-3.4699999999999989"/>
    <n v="0.49"/>
    <n v="8.52"/>
    <n v="108.64"/>
    <n v="3.15"/>
    <n v="146.32"/>
    <n v="145.82999999999998"/>
    <n v="145.33999999999997"/>
    <m/>
  </r>
  <r>
    <s v="6448-1"/>
    <x v="325"/>
    <s v="Trudy Brown"/>
    <s v="180 High Street,Windsor"/>
    <x v="1"/>
    <s v="VIC"/>
    <x v="0"/>
    <s v="Connor Betts"/>
    <s v="High"/>
    <s v="HFX LaserJet 3310 Copier"/>
    <x v="0"/>
    <s v="Small Box"/>
    <s v="Regular Air"/>
    <d v="2013-12-07T00:00:00"/>
    <s v="$377.99"/>
    <s v="$599.99"/>
    <s v="$222.00"/>
    <n v="37"/>
    <s v="$20,089.54"/>
    <n v="0.04"/>
    <s v="$180.68"/>
    <s v="$20,028.54"/>
    <s v="$24.49"/>
    <s v="$20,725.54"/>
    <n v="20028.54"/>
    <n v="20725.54"/>
    <n v="-697"/>
    <n v="24.49"/>
    <n v="180.68"/>
    <n v="20569.350000000002"/>
    <n v="599.99"/>
    <n v="22043.440000000002"/>
    <n v="22018.95"/>
    <n v="21994.46"/>
    <m/>
  </r>
  <r>
    <s v="6448-1"/>
    <x v="807"/>
    <s v="Brooke Gillingham"/>
    <s v="21 Wentworth St,Parramatta"/>
    <x v="0"/>
    <s v="NSW"/>
    <x v="1"/>
    <s v="Aanya Zhang"/>
    <s v="Medium"/>
    <s v="Artisan Poly Binder Pockets"/>
    <x v="0"/>
    <s v="Wrap Bag"/>
    <s v="Regular Air"/>
    <d v="2016-09-16T00:00:00"/>
    <s v="$2.26"/>
    <s v="$3.58"/>
    <s v="$1.32"/>
    <n v="47"/>
    <s v="$132.32"/>
    <n v="0.1"/>
    <s v="$7.76"/>
    <s v="$126.16"/>
    <s v="$5.47"/>
    <s v="$125.64"/>
    <n v="126.16"/>
    <n v="125.64"/>
    <n v="0.51999999999999602"/>
    <n v="5.47"/>
    <n v="7.76"/>
    <n v="123.35000000000001"/>
    <n v="3.58"/>
    <n v="165.97"/>
    <n v="160.5"/>
    <n v="155.03"/>
    <m/>
  </r>
  <r>
    <s v="6448-1"/>
    <x v="51"/>
    <s v="Norah Price"/>
    <s v="7 Khartoum Rd,Macquarie Park"/>
    <x v="0"/>
    <s v="NSW"/>
    <x v="2"/>
    <s v="Preston Senome"/>
    <s v="High"/>
    <s v="Artisan 487 Labels"/>
    <x v="0"/>
    <s v="Small Box"/>
    <s v="Regular Air"/>
    <d v="2015-08-11T00:00:00"/>
    <s v="$2.29"/>
    <s v="$3.69"/>
    <s v="$1.40"/>
    <n v="42"/>
    <s v="$139.50"/>
    <n v="0"/>
    <s v="$5.36"/>
    <s v="$137.32"/>
    <s v="$0.50"/>
    <s v="$138.69"/>
    <n v="137.32"/>
    <n v="138.69"/>
    <n v="-1.3700000000000045"/>
    <n v="0.5"/>
    <n v="5.36"/>
    <n v="133.82999999999998"/>
    <n v="3.69"/>
    <n v="150.11999999999998"/>
    <n v="149.61999999999998"/>
    <n v="149.11999999999998"/>
    <m/>
  </r>
  <r>
    <s v="6449-1"/>
    <x v="504"/>
    <s v="Cynthia Arntzen"/>
    <s v="Hoyts Entertainment Quarter 122 Lang Road,Moore Park"/>
    <x v="0"/>
    <s v="NSW"/>
    <x v="2"/>
    <s v="Tina Carlton"/>
    <s v="Low"/>
    <s v="Beekin 6 Outlet Metallic Surge Strip"/>
    <x v="1"/>
    <s v="Small Box"/>
    <s v="Regular Air"/>
    <d v="2016-10-17T00:00:00"/>
    <s v="$4.46"/>
    <s v="$10.89"/>
    <s v="$6.43"/>
    <n v="17"/>
    <s v="$293.72"/>
    <n v="0.09"/>
    <s v="$24.73"/>
    <s v="$264.35"/>
    <s v="$4.50"/>
    <s v="$258.76"/>
    <n v="264.35000000000002"/>
    <n v="258.76"/>
    <n v="5.5900000000000318"/>
    <n v="4.5"/>
    <n v="24.73"/>
    <n v="238.53"/>
    <n v="10.89"/>
    <n v="164.9"/>
    <n v="160.4"/>
    <n v="155.9"/>
    <m/>
  </r>
  <r>
    <s v="6449-1"/>
    <x v="608"/>
    <s v="Yara Ferguson"/>
    <s v="188 Pitt Street,Sydney"/>
    <x v="0"/>
    <s v="NSW"/>
    <x v="0"/>
    <s v="Tina Carlton"/>
    <s v="Medium"/>
    <s v="Artisan Printable Repositionable Plastic Tabs"/>
    <x v="0"/>
    <s v="Wrap Bag"/>
    <s v="Regular Air"/>
    <d v="2016-07-07T00:00:00"/>
    <s v="$5.33"/>
    <s v="$8.60"/>
    <s v="$3.27"/>
    <n v="22"/>
    <s v="$128.88"/>
    <n v="7.0000000000000007E-2"/>
    <s v="$5.16"/>
    <s v="$123.72"/>
    <s v="$6.19"/>
    <s v="$129.19"/>
    <n v="123.72"/>
    <n v="129.19"/>
    <n v="-5.4699999999999989"/>
    <n v="6.19"/>
    <n v="5.16"/>
    <n v="130.22"/>
    <n v="8.6"/>
    <n v="190.23"/>
    <n v="184.04"/>
    <n v="177.85"/>
    <m/>
  </r>
  <r>
    <s v="6449-1"/>
    <x v="118"/>
    <s v="Todd Boyes"/>
    <s v="Westfield Miranda, 600 Kingsway,Miranda"/>
    <x v="0"/>
    <s v="NSW"/>
    <x v="1"/>
    <s v="Preston Senome"/>
    <s v="Critical"/>
    <s v="Ames Color-File Green Diamond Border X-ray Mailers"/>
    <x v="0"/>
    <s v="Small Box"/>
    <s v="Regular Air"/>
    <d v="2014-12-29T00:00:00"/>
    <s v="$52.07"/>
    <s v="$83.98"/>
    <s v="$31.91"/>
    <n v="32"/>
    <s v="$2,055.60"/>
    <n v="0.09"/>
    <s v="$30.67"/>
    <s v="$2,927.75"/>
    <s v="$5.01"/>
    <s v="$2,856.25"/>
    <n v="2927.75"/>
    <n v="2856.25"/>
    <n v="71.5"/>
    <n v="5.01"/>
    <n v="30.67"/>
    <n v="2830.59"/>
    <n v="83.98"/>
    <n v="2661.7000000000003"/>
    <n v="2656.69"/>
    <n v="2651.68"/>
    <m/>
  </r>
  <r>
    <s v="6449-1"/>
    <x v="678"/>
    <s v="Sean ODonnell"/>
    <s v="541 Church St ,Richmond"/>
    <x v="1"/>
    <s v="VIC"/>
    <x v="3"/>
    <s v="Yvette Biti"/>
    <s v="High"/>
    <s v="3Max Polarizing Task Lamp with Clamp Arm, Light Gray"/>
    <x v="1"/>
    <s v="Small Box"/>
    <s v="Regular Air"/>
    <d v="2016-10-30T00:00:00"/>
    <s v="$56.16"/>
    <s v="$136.98"/>
    <s v="$80.82"/>
    <n v="29"/>
    <s v="$410.94"/>
    <n v="0.06"/>
    <s v="$41.09"/>
    <s v="$369.85"/>
    <s v="$24.49"/>
    <s v="$394.34"/>
    <n v="369.85"/>
    <n v="394.34"/>
    <n v="-24.489999999999952"/>
    <n v="24.49"/>
    <n v="41.09"/>
    <n v="377.74"/>
    <n v="136.97999999999999"/>
    <n v="3955.8199999999993"/>
    <n v="3931.3299999999995"/>
    <n v="3906.8399999999997"/>
    <m/>
  </r>
  <r>
    <s v="6451-1"/>
    <x v="678"/>
    <s v="Patrick Bzostek"/>
    <s v="1/50-58 Hunter St,Sydney"/>
    <x v="0"/>
    <s v="NSW"/>
    <x v="1"/>
    <s v="Preston Senome"/>
    <s v="Critical"/>
    <s v="Artisan Durable Binders"/>
    <x v="0"/>
    <s v="Small Pack"/>
    <s v="Regular Air"/>
    <d v="2016-10-25T00:00:00"/>
    <s v="$1.84"/>
    <s v="$2.88"/>
    <s v="$1.04"/>
    <n v="9"/>
    <s v="$92.16"/>
    <n v="7.0000000000000007E-2"/>
    <s v="$0.92"/>
    <s v="$91.24"/>
    <s v="$1.49"/>
    <s v="$92.73"/>
    <n v="91.24"/>
    <n v="92.73"/>
    <n v="-1.4900000000000091"/>
    <n v="1.49"/>
    <n v="0.92"/>
    <n v="93.3"/>
    <n v="2.88"/>
    <n v="26.489999999999995"/>
    <n v="24.999999999999996"/>
    <n v="23.509999999999998"/>
    <m/>
  </r>
  <r>
    <s v="6451-1"/>
    <x v="678"/>
    <s v="Samah Collister"/>
    <s v="Sydney Fish Market, Bank Street, Sydney"/>
    <x v="0"/>
    <s v="NSW"/>
    <x v="0"/>
    <s v="Phoebe Gour"/>
    <s v="Critical"/>
    <s v="Artisan Durable Binders"/>
    <x v="0"/>
    <s v="Small Box"/>
    <s v="Regular Air"/>
    <d v="2016-10-25T00:00:00"/>
    <s v="$1.84"/>
    <s v="$2.88"/>
    <s v="$1.04"/>
    <n v="23"/>
    <s v="$92.16"/>
    <n v="0.02"/>
    <s v="$0.92"/>
    <s v="$91.24"/>
    <s v="$1.49"/>
    <s v="$92.73"/>
    <n v="91.24"/>
    <n v="92.73"/>
    <n v="-1.4900000000000091"/>
    <n v="1.49"/>
    <n v="0.92"/>
    <n v="93.3"/>
    <n v="2.88"/>
    <n v="66.809999999999988"/>
    <n v="65.319999999999993"/>
    <n v="63.829999999999991"/>
    <m/>
  </r>
  <r>
    <s v="6451-1"/>
    <x v="678"/>
    <s v="Patrick Bzostek"/>
    <s v="1/50-58 Hunter St,Sydney"/>
    <x v="0"/>
    <s v="NSW"/>
    <x v="1"/>
    <s v="Preston Senome"/>
    <s v="High"/>
    <s v="Artisan Durable Binders"/>
    <x v="0"/>
    <s v="Small Box"/>
    <s v="Regular Air"/>
    <d v="2016-10-25T00:00:00"/>
    <s v="$1.84"/>
    <s v="$2.88"/>
    <s v="$1.04"/>
    <n v="50"/>
    <s v="$92.16"/>
    <n v="0.05"/>
    <s v="$0.92"/>
    <s v="$91.24"/>
    <s v="$1.49"/>
    <s v="$92.73"/>
    <n v="91.24"/>
    <n v="92.73"/>
    <n v="-1.4900000000000091"/>
    <n v="1.49"/>
    <n v="0.92"/>
    <n v="93.3"/>
    <n v="2.88"/>
    <n v="144.57000000000002"/>
    <n v="143.08000000000001"/>
    <n v="141.59"/>
    <m/>
  </r>
  <r>
    <s v="6451-1"/>
    <x v="678"/>
    <s v="Patrick Bzostek"/>
    <s v="61 York St,Sydney"/>
    <x v="0"/>
    <s v="NSW"/>
    <x v="1"/>
    <s v="Leighton Forrest"/>
    <s v="Medium"/>
    <s v="Artisan Durable Poly Binders"/>
    <x v="0"/>
    <s v="Small Box"/>
    <s v="Regular Air"/>
    <d v="2016-10-25T00:00:00"/>
    <s v="$3.37"/>
    <s v="$5.53"/>
    <s v="$2.16"/>
    <n v="50"/>
    <s v="$92.16"/>
    <n v="0.1"/>
    <s v="$0.92"/>
    <s v="$91.24"/>
    <s v="$6.98"/>
    <s v="$92.73"/>
    <n v="91.24"/>
    <n v="92.73"/>
    <n v="-1.4900000000000091"/>
    <n v="6.98"/>
    <n v="0.92"/>
    <n v="98.79"/>
    <n v="5.53"/>
    <n v="282.56"/>
    <n v="275.58"/>
    <n v="268.59999999999997"/>
    <m/>
  </r>
  <r>
    <s v="6451-1"/>
    <x v="678"/>
    <s v="Tanja Norvell"/>
    <s v="541 Church St,Richmond"/>
    <x v="1"/>
    <s v="VIC"/>
    <x v="3"/>
    <s v="Yvette Biti"/>
    <s v="High"/>
    <s v="Artisan Durable Poly Binders"/>
    <x v="0"/>
    <s v="Small Box"/>
    <s v="Regular Air"/>
    <d v="2016-10-27T00:00:00"/>
    <s v="$3.37"/>
    <s v="$5.53"/>
    <s v="$2.16"/>
    <n v="18"/>
    <s v="$92.16"/>
    <n v="0.04"/>
    <s v="$0.92"/>
    <s v="$91.24"/>
    <s v="$6.98"/>
    <s v="$92.73"/>
    <n v="91.24"/>
    <n v="92.73"/>
    <n v="-1.4900000000000091"/>
    <n v="6.98"/>
    <n v="0.92"/>
    <n v="98.79"/>
    <n v="5.53"/>
    <n v="105.60000000000001"/>
    <n v="98.62"/>
    <n v="91.64"/>
    <m/>
  </r>
  <r>
    <s v="6451-1"/>
    <x v="514"/>
    <s v="Christopher Martinez"/>
    <s v="188 Pitt Street,Sydney"/>
    <x v="0"/>
    <s v="NSW"/>
    <x v="0"/>
    <s v="Tina Carlton"/>
    <s v="Not Specified"/>
    <s v="Artisan 487 Labels"/>
    <x v="0"/>
    <s v="Small Box"/>
    <s v="Regular Air"/>
    <d v="2016-09-28T00:00:00"/>
    <s v="$2.29"/>
    <s v="$3.69"/>
    <s v="$1.40"/>
    <n v="30"/>
    <s v="$78.80"/>
    <n v="0.03"/>
    <s v="$5.18"/>
    <s v="$67.34"/>
    <s v="$0.50"/>
    <s v="$70.31"/>
    <n v="67.34"/>
    <n v="70.31"/>
    <n v="-2.9699999999999989"/>
    <n v="0.5"/>
    <n v="5.18"/>
    <n v="65.63"/>
    <n v="3.69"/>
    <n v="106.02000000000001"/>
    <n v="105.52000000000001"/>
    <n v="105.02000000000001"/>
    <m/>
  </r>
  <r>
    <s v="6451-1"/>
    <x v="678"/>
    <s v="Patrick Bzostek"/>
    <s v="188 Pitt Street,Sydney"/>
    <x v="0"/>
    <s v="NSW"/>
    <x v="1"/>
    <s v="Tina Carlton"/>
    <s v="Not Specified"/>
    <s v="Artisan Hi-Liter Comfort Grip Fluorescent Highlighter, Yellow Ink"/>
    <x v="0"/>
    <s v="Small Pack"/>
    <s v="Regular Air"/>
    <d v="2016-10-25T00:00:00"/>
    <s v="$1.05"/>
    <s v="$1.95"/>
    <s v="$0.90"/>
    <n v="7"/>
    <s v="$92.16"/>
    <n v="0.05"/>
    <s v="$0.92"/>
    <s v="$91.24"/>
    <s v="$1.63"/>
    <s v="$92.73"/>
    <n v="91.24"/>
    <n v="92.73"/>
    <n v="-1.4900000000000091"/>
    <n v="1.63"/>
    <n v="0.92"/>
    <n v="93.44"/>
    <n v="1.95"/>
    <n v="14.36"/>
    <n v="12.73"/>
    <n v="11.100000000000001"/>
    <m/>
  </r>
  <r>
    <s v="6452-1"/>
    <x v="432"/>
    <s v="Jasper Cacioppo"/>
    <s v="24 Addison Rd,Marrickville"/>
    <x v="0"/>
    <s v="NSW"/>
    <x v="3"/>
    <s v="Radhya Staples"/>
    <s v="Medium"/>
    <s v="Steady Pocket Accent Highlighters"/>
    <x v="0"/>
    <s v="Wrap Bag"/>
    <s v="Regular Air"/>
    <d v="2016-09-02T00:00:00"/>
    <s v="$0.93"/>
    <s v="$1.60"/>
    <s v="$0.67"/>
    <n v="6"/>
    <s v="$69.90"/>
    <n v="0.05"/>
    <s v="$2.79"/>
    <s v="$63.59"/>
    <s v="$1.29"/>
    <s v="$63.48"/>
    <n v="63.59"/>
    <n v="63.48"/>
    <n v="0.11000000000000654"/>
    <n v="1.29"/>
    <n v="2.79"/>
    <n v="61.98"/>
    <n v="1.6"/>
    <n v="8.1000000000000014"/>
    <n v="6.8100000000000014"/>
    <n v="5.5200000000000014"/>
    <m/>
  </r>
  <r>
    <s v="6452-1"/>
    <x v="683"/>
    <s v="Rick Hansen"/>
    <s v="Macquarie Centre Cnr Herring Road &amp; Waterloo Road,Macquarie Park"/>
    <x v="0"/>
    <s v="NSW"/>
    <x v="1"/>
    <s v="Nicholas Fernandes"/>
    <s v="Medium"/>
    <s v="Adesso Programmable 142-Key Keyboard"/>
    <x v="0"/>
    <s v="Wrap Bag"/>
    <s v="Regular Air"/>
    <d v="2016-03-08T00:00:00"/>
    <s v="$32.02"/>
    <s v="$152.48"/>
    <s v="$120.46"/>
    <n v="48"/>
    <s v="$5,080.74"/>
    <n v="0.1"/>
    <s v="$0.00"/>
    <s v="$5,080.54"/>
    <s v="$4.00"/>
    <s v="$5,080.54"/>
    <n v="5080.54"/>
    <n v="5080.54"/>
    <n v="0"/>
    <n v="4"/>
    <n v="0"/>
    <n v="5084.54"/>
    <n v="152.47999999999999"/>
    <n v="7323.0399999999991"/>
    <n v="7319.0399999999991"/>
    <n v="7315.0399999999991"/>
    <m/>
  </r>
  <r>
    <s v="6452-1"/>
    <x v="683"/>
    <s v="Rick Hansen"/>
    <s v="Macquarie Centre Cnr Herring Road &amp; Waterloo Road,Macquarie Park"/>
    <x v="0"/>
    <s v="NSW"/>
    <x v="3"/>
    <s v="Nicholas Fernandes"/>
    <s v="Not Specified"/>
    <s v="Adesso Programmable 142-Key Keyboard"/>
    <x v="0"/>
    <s v="Small Box"/>
    <s v="Regular Air"/>
    <d v="2016-03-08T00:00:00"/>
    <s v="$32.02"/>
    <s v="$152.48"/>
    <s v="$120.46"/>
    <n v="8"/>
    <s v="$5,384.34"/>
    <n v="0.01"/>
    <s v="$0.00"/>
    <s v="$5,246.70"/>
    <s v="$4.00"/>
    <s v="$5,290.54"/>
    <n v="5246.7"/>
    <n v="5290.54"/>
    <n v="-43.840000000000146"/>
    <n v="4"/>
    <n v="0"/>
    <n v="5294.54"/>
    <n v="152.47999999999999"/>
    <n v="1223.8399999999999"/>
    <n v="1219.8399999999999"/>
    <n v="1215.8399999999999"/>
    <m/>
  </r>
  <r>
    <s v="6453-1"/>
    <x v="596"/>
    <s v="Muhammed Yedwab"/>
    <s v="18 Whistler St,Sydney"/>
    <x v="0"/>
    <s v="NSW"/>
    <x v="2"/>
    <s v="Nicholas Fernandes"/>
    <s v="High"/>
    <s v="Office Shears by Apex"/>
    <x v="0"/>
    <s v="Wrap Bag"/>
    <s v="Regular Air"/>
    <d v="2017-01-05T00:00:00"/>
    <s v="$0.94"/>
    <s v="$2.08"/>
    <s v="$1.14"/>
    <n v="9"/>
    <s v="$74.80"/>
    <n v="0.09"/>
    <s v="$2.75"/>
    <s v="$74.59"/>
    <s v="$2.56"/>
    <s v="$73.68"/>
    <n v="74.59"/>
    <n v="73.680000000000007"/>
    <n v="0.90999999999999659"/>
    <n v="2.56"/>
    <n v="2.75"/>
    <n v="73.490000000000009"/>
    <n v="2.08"/>
    <n v="18.529999999999998"/>
    <n v="15.969999999999999"/>
    <n v="13.409999999999998"/>
    <m/>
  </r>
  <r>
    <s v="6453-1"/>
    <x v="731"/>
    <s v="Nora Price"/>
    <s v="7 Khartoum Rd,Macquarie Park"/>
    <x v="0"/>
    <s v="NSW"/>
    <x v="2"/>
    <s v="Preston Senome"/>
    <s v="Not Specified"/>
    <s v="Bagged Rubber Bands"/>
    <x v="0"/>
    <s v="Small Box"/>
    <s v="Regular Air"/>
    <d v="2016-12-21T00:00:00"/>
    <s v="$0.24"/>
    <s v="$1.26"/>
    <s v="$1.02"/>
    <n v="42"/>
    <s v="$35.60"/>
    <n v="0.06"/>
    <s v="$2.83"/>
    <s v="$34.06"/>
    <s v="$0.70"/>
    <s v="$35.03"/>
    <n v="34.06"/>
    <n v="35.03"/>
    <n v="-0.96999999999999886"/>
    <n v="0.7"/>
    <n v="2.83"/>
    <n v="32.900000000000006"/>
    <n v="1.26"/>
    <n v="50.790000000000006"/>
    <n v="50.09"/>
    <n v="49.39"/>
    <m/>
  </r>
  <r>
    <s v="6453-1"/>
    <x v="703"/>
    <s v="Dave Hallsten"/>
    <s v="1 John St,Waterloo"/>
    <x v="0"/>
    <s v="NSW"/>
    <x v="1"/>
    <s v="Charlie Bui"/>
    <s v="Critical"/>
    <s v="Artisan Hi-Liter Smear-Safe Highlighters"/>
    <x v="0"/>
    <s v="Small Box"/>
    <s v="Regular Air"/>
    <d v="2016-01-14T00:00:00"/>
    <s v="$2.98"/>
    <s v="$5.84"/>
    <s v="$2.86"/>
    <n v="8"/>
    <s v="$56.50"/>
    <n v="0.02"/>
    <s v="$4.72"/>
    <s v="$52.38"/>
    <s v="$0.83"/>
    <s v="$53.24"/>
    <n v="52.38"/>
    <n v="53.24"/>
    <n v="-0.85999999999999943"/>
    <n v="0.83"/>
    <n v="4.72"/>
    <n v="49.35"/>
    <n v="5.84"/>
    <n v="42.83"/>
    <n v="42"/>
    <n v="41.17"/>
    <m/>
  </r>
  <r>
    <s v="6453-1"/>
    <x v="277"/>
    <s v="Harold Dahlen"/>
    <s v="53-55 Liverpool St,Sydney"/>
    <x v="0"/>
    <s v="NSW"/>
    <x v="2"/>
    <s v="Tina Carlton"/>
    <s v="Low"/>
    <s v="Artisan 478 Labels"/>
    <x v="1"/>
    <s v="Small Box"/>
    <s v="Regular Air"/>
    <d v="2016-06-23T00:00:00"/>
    <s v="$3.14"/>
    <s v="$4.91"/>
    <s v="$1.77"/>
    <n v="35"/>
    <s v="$66.00"/>
    <n v="0.05"/>
    <s v="$3.32"/>
    <s v="$52.64"/>
    <s v="$0.50"/>
    <s v="$63.94"/>
    <n v="52.64"/>
    <n v="63.94"/>
    <n v="-11.299999999999997"/>
    <n v="0.5"/>
    <n v="3.32"/>
    <n v="61.12"/>
    <n v="4.91"/>
    <n v="169.03"/>
    <n v="168.53"/>
    <n v="168.03"/>
    <m/>
  </r>
  <r>
    <s v="6453-1"/>
    <x v="618"/>
    <s v="Nicole Brennan"/>
    <s v="310 Wattle St,Ultimo"/>
    <x v="0"/>
    <s v="NSW"/>
    <x v="2"/>
    <s v="Aanya Zhang"/>
    <s v="High"/>
    <s v="Artisan 481 Labels"/>
    <x v="1"/>
    <s v="Small Box"/>
    <s v="Regular Air"/>
    <d v="2016-07-30T00:00:00"/>
    <s v="$1.94"/>
    <s v="$3.08"/>
    <s v="$1.14"/>
    <n v="40"/>
    <s v="$67.02"/>
    <n v="0.03"/>
    <s v="$0.00"/>
    <s v="$68.98"/>
    <s v="$0.99"/>
    <s v="$69.14"/>
    <n v="68.98"/>
    <n v="69.14"/>
    <n v="-0.15999999999999659"/>
    <n v="0.99"/>
    <n v="0"/>
    <n v="70.13"/>
    <n v="3.08"/>
    <n v="124.19"/>
    <n v="123.2"/>
    <n v="122.21000000000001"/>
    <m/>
  </r>
  <r>
    <s v="6455-1"/>
    <x v="812"/>
    <s v="Todd Boyes"/>
    <s v="Westfield Miranda, 600 Kingsway,Miranda"/>
    <x v="0"/>
    <s v="NSW"/>
    <x v="1"/>
    <s v="Preston Senome"/>
    <s v="Medium"/>
    <s v="Artisan 481 Labels"/>
    <x v="1"/>
    <s v="Small Box"/>
    <s v="Regular Air"/>
    <d v="2016-10-24T00:00:00"/>
    <s v="$1.94"/>
    <s v="$3.08"/>
    <s v="$1.14"/>
    <n v="39"/>
    <s v="$114.84"/>
    <n v="0.05"/>
    <s v="$8.04"/>
    <s v="$106.80"/>
    <s v="$0.99"/>
    <s v="$107.30"/>
    <n v="106.8"/>
    <n v="107.3"/>
    <n v="-0.5"/>
    <n v="0.99"/>
    <n v="8.0399999999999991"/>
    <n v="100.25"/>
    <n v="3.08"/>
    <n v="113.07000000000001"/>
    <n v="112.08000000000001"/>
    <n v="111.09000000000002"/>
    <m/>
  </r>
  <r>
    <s v="6455-1"/>
    <x v="799"/>
    <s v="Tanja Norvell"/>
    <s v="541 Church St,Richmond"/>
    <x v="1"/>
    <s v="VIC"/>
    <x v="1"/>
    <s v="Yvette Biti"/>
    <s v="Medium"/>
    <s v="Steady EarthWrite Recycled Pencils, Medium Soft, #2"/>
    <x v="0"/>
    <s v="Small Pack"/>
    <s v="Regular Air"/>
    <d v="2016-10-27T00:00:00"/>
    <s v="$0.90"/>
    <s v="$2.10"/>
    <s v="$1.20"/>
    <n v="46"/>
    <s v="$63.55"/>
    <n v="0.05"/>
    <s v="$2.61"/>
    <s v="$62.90"/>
    <s v="$0.70"/>
    <s v="$63.54"/>
    <n v="62.9"/>
    <n v="63.54"/>
    <n v="-0.64000000000000057"/>
    <n v="0.7"/>
    <n v="2.61"/>
    <n v="61.629999999999995"/>
    <n v="2.1"/>
    <n v="94.690000000000012"/>
    <n v="93.990000000000009"/>
    <n v="93.29"/>
    <m/>
  </r>
  <r>
    <s v="6455-1"/>
    <x v="499"/>
    <s v="Roland Black"/>
    <s v="438 Victoria Avenue,Chatswood"/>
    <x v="0"/>
    <s v="NSW"/>
    <x v="3"/>
    <s v="Natasha Song"/>
    <s v="High"/>
    <s v="Deluxe Rollaway Locking File with Drawer"/>
    <x v="0"/>
    <s v="Small Box"/>
    <s v="Regular Air"/>
    <d v="2017-02-05T00:00:00"/>
    <s v="$178.83"/>
    <s v="$415.88"/>
    <s v="$237.05"/>
    <n v="11"/>
    <s v="$1,127.20"/>
    <n v="0.05"/>
    <s v="$40.89"/>
    <s v="$1,291.65"/>
    <s v="$11.37"/>
    <s v="$1,268.33"/>
    <n v="1291.6500000000001"/>
    <n v="1268.33"/>
    <n v="23.320000000000164"/>
    <n v="11.37"/>
    <n v="40.89"/>
    <n v="1238.8099999999997"/>
    <n v="415.88"/>
    <n v="4545.16"/>
    <n v="4533.79"/>
    <n v="4522.42"/>
    <m/>
  </r>
  <r>
    <s v="6455-1"/>
    <x v="613"/>
    <s v="Corey Lock"/>
    <s v="Westfield 1 Anderson St,Chatswood"/>
    <x v="0"/>
    <s v="NSW"/>
    <x v="3"/>
    <s v="Nicholas Fernandes"/>
    <s v="Medium"/>
    <s v="Wirebound Message Book, 4 per Page"/>
    <x v="0"/>
    <s v="Wrap Bag"/>
    <s v="Express Air"/>
    <d v="2016-04-12T00:00:00"/>
    <s v="$3.48"/>
    <s v="$5.43"/>
    <s v="$1.95"/>
    <n v="16"/>
    <s v="$83.56"/>
    <n v="0.02"/>
    <s v="$4.52"/>
    <s v="$74.47"/>
    <s v="$0.95"/>
    <s v="$85.64"/>
    <n v="74.47"/>
    <n v="85.64"/>
    <n v="-11.170000000000002"/>
    <n v="0.95"/>
    <n v="4.5199999999999996"/>
    <n v="82.070000000000007"/>
    <n v="5.43"/>
    <n v="83.31"/>
    <n v="82.36"/>
    <n v="81.41"/>
    <m/>
  </r>
  <r>
    <s v="6455-1"/>
    <x v="799"/>
    <s v="Caroline Jumper"/>
    <s v="145 Ramsay St,Haberfield"/>
    <x v="0"/>
    <s v="NSW"/>
    <x v="2"/>
    <s v="Phoebe Gour"/>
    <s v="High"/>
    <s v="Sciths General Use 3-Ring Binders"/>
    <x v="0"/>
    <s v="Wrap Bag"/>
    <s v="Regular Air"/>
    <d v="2016-10-27T00:00:00"/>
    <s v="$1.18"/>
    <s v="$1.88"/>
    <s v="$0.70"/>
    <n v="43"/>
    <s v="$69.30"/>
    <n v="0.03"/>
    <s v="$3.47"/>
    <s v="$65.84"/>
    <s v="$1.49"/>
    <s v="$66.54"/>
    <n v="65.84"/>
    <n v="66.540000000000006"/>
    <n v="-0.70000000000000284"/>
    <n v="1.49"/>
    <n v="3.47"/>
    <n v="64.56"/>
    <n v="1.88"/>
    <n v="78.859999999999985"/>
    <n v="77.36999999999999"/>
    <n v="75.88"/>
    <m/>
  </r>
  <r>
    <s v="6455-1"/>
    <x v="652"/>
    <s v="Ashley Jarboe"/>
    <s v="180 High Street,Windsor"/>
    <x v="1"/>
    <s v="VIC"/>
    <x v="2"/>
    <s v="Connor Betts"/>
    <s v="Medium"/>
    <s v="Alto Perma 2700 Stacking Storage Drawers"/>
    <x v="0"/>
    <s v="Small Box"/>
    <s v="Regular Air"/>
    <d v="2016-09-20T00:00:00"/>
    <s v="$8.92"/>
    <s v="$29.74"/>
    <s v="$20.82"/>
    <n v="19"/>
    <s v="$930.64"/>
    <n v="0"/>
    <s v="$9.52"/>
    <s v="$974.44"/>
    <s v="$6.64"/>
    <s v="$954.24"/>
    <n v="974.44"/>
    <n v="954.24"/>
    <n v="20.200000000000045"/>
    <n v="6.64"/>
    <n v="9.52"/>
    <n v="951.36"/>
    <n v="29.74"/>
    <n v="562.17999999999995"/>
    <n v="555.54"/>
    <n v="548.9"/>
    <m/>
  </r>
  <r>
    <s v="6456-1"/>
    <x v="494"/>
    <s v="Erica Smith"/>
    <s v="1-2/299 Sussex St,Sydney"/>
    <x v="0"/>
    <s v="NSW"/>
    <x v="2"/>
    <s v="Aanya Zhang"/>
    <s v="Not Specified"/>
    <s v="Cando S750 Color Inkjet Printer"/>
    <x v="0"/>
    <s v="Small Box"/>
    <s v="Regular Air"/>
    <d v="2016-03-11T00:00:00"/>
    <s v="$75.00"/>
    <s v="$120.97"/>
    <s v="$45.97"/>
    <n v="44"/>
    <s v="$1,899.60"/>
    <n v="0.01"/>
    <s v="$142.91"/>
    <s v="$1,647.65"/>
    <s v="$26.30"/>
    <s v="$1,658.67"/>
    <n v="1647.65"/>
    <n v="1658.67"/>
    <n v="-11.019999999999982"/>
    <n v="26.3"/>
    <n v="142.91"/>
    <n v="1542.06"/>
    <n v="120.97"/>
    <n v="5206.0700000000006"/>
    <n v="5179.7700000000004"/>
    <n v="5153.47"/>
    <m/>
  </r>
  <r>
    <s v="6457-1"/>
    <x v="862"/>
    <s v="Paul MacIntyre"/>
    <s v="60 Commercial Rd,Prahran"/>
    <x v="1"/>
    <s v="VIC"/>
    <x v="2"/>
    <s v="Yvette Biti"/>
    <s v="Medium"/>
    <s v="UGen Ultra Cordless Optical Suite"/>
    <x v="0"/>
    <s v="Small Box"/>
    <s v="Regular Air"/>
    <d v="2016-12-01T00:00:00"/>
    <s v="$54.52"/>
    <s v="$100.97"/>
    <s v="$46.45"/>
    <n v="11"/>
    <s v="$2,928.13"/>
    <n v="0.09"/>
    <s v="$146.41"/>
    <s v="$2,781.72"/>
    <s v="$7.18"/>
    <s v="$2,788.90"/>
    <n v="2781.72"/>
    <n v="2788.9"/>
    <n v="-7.180000000000291"/>
    <n v="7.18"/>
    <n v="146.41"/>
    <n v="2649.67"/>
    <n v="100.97"/>
    <n v="971.44"/>
    <n v="964.2600000000001"/>
    <n v="957.08000000000015"/>
    <m/>
  </r>
  <r>
    <s v="6458-1"/>
    <x v="659"/>
    <s v="Gaorge Cnr Hugher"/>
    <s v="501 George St,Sydney"/>
    <x v="0"/>
    <s v="NSW"/>
    <x v="0"/>
    <s v="Samantha Chairs"/>
    <s v="Medium"/>
    <s v="Smiths General Use 3-Ring Binders"/>
    <x v="0"/>
    <s v="Small Box"/>
    <s v="Regular Air"/>
    <d v="2016-12-25T00:00:00"/>
    <s v="$1.18"/>
    <s v="$1.88"/>
    <s v="$0.70"/>
    <n v="39"/>
    <s v="$35.72"/>
    <n v="0.03"/>
    <s v="$2.14"/>
    <s v="$33.58"/>
    <s v="$1.49"/>
    <s v="$35.07"/>
    <n v="33.58"/>
    <n v="35.07"/>
    <n v="-1.490000000000002"/>
    <n v="1.49"/>
    <n v="2.14"/>
    <n v="34.42"/>
    <n v="1.88"/>
    <n v="72.669999999999987"/>
    <n v="71.179999999999993"/>
    <n v="69.69"/>
    <m/>
  </r>
  <r>
    <s v="6458-1"/>
    <x v="229"/>
    <s v="Keith Herrera"/>
    <s v="120 Hardware St,Melbourne"/>
    <x v="1"/>
    <s v="VIC"/>
    <x v="2"/>
    <s v="Connor Betts"/>
    <s v="High"/>
    <s v="Artisan Flip-Chart Easel Binder, Black"/>
    <x v="1"/>
    <s v="Small Box"/>
    <s v="Express Air"/>
    <d v="2015-07-31T00:00:00"/>
    <s v="$13.88"/>
    <s v="$22.38"/>
    <s v="$8.50"/>
    <n v="42"/>
    <s v="$404.75"/>
    <n v="0.1"/>
    <s v="$40.69"/>
    <s v="$369.36"/>
    <s v="$15.10"/>
    <s v="$391.64"/>
    <n v="369.36"/>
    <n v="391.64"/>
    <n v="-22.279999999999973"/>
    <n v="15.1"/>
    <n v="40.69"/>
    <n v="366.05"/>
    <n v="22.38"/>
    <n v="914.37"/>
    <n v="899.27"/>
    <n v="884.17"/>
    <m/>
  </r>
  <r>
    <s v="6459-1"/>
    <x v="678"/>
    <s v="Nicole Brennan"/>
    <s v="310 Wattle St,Ultimo"/>
    <x v="0"/>
    <s v="NSW"/>
    <x v="1"/>
    <s v="Aanya Zhang"/>
    <s v="Low"/>
    <s v="Steady 52201 APSCO Electric Pencil Sharpener"/>
    <x v="1"/>
    <s v="Jumbo Drum"/>
    <s v="Delivery Truck"/>
    <d v="2016-10-25T00:00:00"/>
    <s v="$16.80"/>
    <s v="$40.97"/>
    <s v="$24.17"/>
    <n v="50"/>
    <s v="$1,241.75"/>
    <n v="0.08"/>
    <s v="$0.00"/>
    <s v="$1,247.95"/>
    <s v="$8.99"/>
    <s v="$1,248.96"/>
    <n v="1247.95"/>
    <n v="1248.96"/>
    <n v="-1.0099999999999909"/>
    <n v="8.99"/>
    <n v="0"/>
    <n v="1257.95"/>
    <n v="40.97"/>
    <n v="2057.4899999999998"/>
    <n v="2048.5"/>
    <n v="2039.51"/>
    <m/>
  </r>
  <r>
    <s v="6459-1"/>
    <x v="584"/>
    <s v="Ellis Ballard"/>
    <s v="53-55 Liverpool St,Sydney"/>
    <x v="0"/>
    <s v="NSW"/>
    <x v="3"/>
    <s v="Tina Carlton"/>
    <s v="Not Specified"/>
    <s v="Artisan 478 Labels"/>
    <x v="0"/>
    <s v="Wrap Bag"/>
    <s v="Regular Air"/>
    <d v="2015-11-23T00:00:00"/>
    <s v="$3.14"/>
    <s v="$4.91"/>
    <s v="$1.77"/>
    <n v="38"/>
    <s v="$160.64"/>
    <n v="0.09"/>
    <s v="$3.61"/>
    <s v="$158.93"/>
    <s v="$0.50"/>
    <s v="$159.69"/>
    <n v="158.93"/>
    <n v="159.69"/>
    <n v="-0.75999999999999091"/>
    <n v="0.5"/>
    <n v="3.61"/>
    <n v="156.57999999999998"/>
    <n v="4.91"/>
    <n v="183.47"/>
    <n v="182.97"/>
    <n v="182.47"/>
    <m/>
  </r>
  <r>
    <s v="6459-1"/>
    <x v="757"/>
    <s v="Roy Phan"/>
    <s v="506 Swan Street,Richmond"/>
    <x v="1"/>
    <s v="VIC"/>
    <x v="1"/>
    <s v="Connor Betts"/>
    <s v="High"/>
    <s v="Artisan 487 Labels"/>
    <x v="0"/>
    <s v="Wrap Bag"/>
    <s v="Regular Air"/>
    <d v="2016-11-01T00:00:00"/>
    <s v="$2.29"/>
    <s v="$3.69"/>
    <s v="$1.40"/>
    <n v="8"/>
    <s v="$157.20"/>
    <n v="0.02"/>
    <s v="$1.32"/>
    <s v="$147.30"/>
    <s v="$0.50"/>
    <s v="$147.40"/>
    <n v="147.30000000000001"/>
    <n v="147.4"/>
    <n v="-9.9999999999994316E-2"/>
    <n v="0.5"/>
    <n v="1.32"/>
    <n v="146.58000000000001"/>
    <n v="3.69"/>
    <n v="28.7"/>
    <n v="28.2"/>
    <n v="27.7"/>
    <m/>
  </r>
  <r>
    <s v="6460-1"/>
    <x v="277"/>
    <s v="Harold Dahlen"/>
    <s v="53-55 Liverpool St,Sydney"/>
    <x v="0"/>
    <s v="NSW"/>
    <x v="1"/>
    <s v="Tina Carlton"/>
    <s v="Medium"/>
    <s v="Smiths File Caddy"/>
    <x v="0"/>
    <s v="Small Box"/>
    <s v="Regular Air"/>
    <d v="2016-06-20T00:00:00"/>
    <s v="$4.03"/>
    <s v="$9.38"/>
    <s v="$5.35"/>
    <n v="27"/>
    <s v="$356.05"/>
    <n v="0.08"/>
    <s v="$3.36"/>
    <s v="$327.85"/>
    <s v="$7.28"/>
    <s v="$330.96"/>
    <n v="327.85"/>
    <n v="330.96"/>
    <n v="-3.1099999999999568"/>
    <n v="7.28"/>
    <n v="3.36"/>
    <n v="334.87999999999994"/>
    <n v="9.3800000000000008"/>
    <n v="257.18"/>
    <n v="249.9"/>
    <n v="242.62"/>
    <m/>
  </r>
  <r>
    <s v="6460-1"/>
    <x v="432"/>
    <s v="Kelly Williams"/>
    <s v="499-501 Lygon Street,Carlton North"/>
    <x v="1"/>
    <s v="VIC"/>
    <x v="1"/>
    <s v="Yvette Biti"/>
    <s v="High"/>
    <s v="Beekin 6 Outlet Metallic Surge Strip"/>
    <x v="0"/>
    <s v="Small Box"/>
    <s v="Express Air"/>
    <d v="2016-08-25T00:00:00"/>
    <s v="$4.46"/>
    <s v="$10.89"/>
    <s v="$6.43"/>
    <n v="3"/>
    <s v="$326.70"/>
    <n v="0.08"/>
    <s v="$26.14"/>
    <s v="$300.56"/>
    <s v="$4.50"/>
    <s v="$305.06"/>
    <n v="300.56"/>
    <n v="305.06"/>
    <n v="-4.5"/>
    <n v="4.5"/>
    <n v="26.14"/>
    <n v="283.42"/>
    <n v="10.89"/>
    <n v="11.030000000000001"/>
    <n v="6.5300000000000011"/>
    <n v="2.0300000000000011"/>
    <m/>
  </r>
  <r>
    <s v="6460-1"/>
    <x v="790"/>
    <s v="Steven Cartwright"/>
    <s v="531 King St,Newtown"/>
    <x v="0"/>
    <s v="NSW"/>
    <x v="1"/>
    <s v="Mihael Khan"/>
    <s v="Not Specified"/>
    <s v="Beekin 6 Outlet Metallic Surge Strip"/>
    <x v="0"/>
    <s v="Small Box"/>
    <s v="Regular Air"/>
    <d v="2016-03-09T00:00:00"/>
    <s v="$4.46"/>
    <s v="$10.89"/>
    <s v="$6.43"/>
    <n v="42"/>
    <s v="$326.70"/>
    <n v="0.04"/>
    <s v="$26.18"/>
    <s v="$300.56"/>
    <s v="$4.50"/>
    <s v="$305.06"/>
    <n v="300.56"/>
    <n v="305.06"/>
    <n v="-4.5"/>
    <n v="4.5"/>
    <n v="26.18"/>
    <n v="283.38"/>
    <n v="10.89"/>
    <n v="435.7"/>
    <n v="431.2"/>
    <n v="426.7"/>
    <m/>
  </r>
  <r>
    <s v="6460-1"/>
    <x v="761"/>
    <s v="John Castell"/>
    <s v="154 Castlereagh St,Sydney"/>
    <x v="0"/>
    <s v="NSW"/>
    <x v="1"/>
    <s v="Samantha Chairs"/>
    <s v="Critical"/>
    <s v="Beekin 6 Outlet Metallic Surge Strip"/>
    <x v="1"/>
    <s v="Small Box"/>
    <s v="Regular Air"/>
    <d v="2016-09-18T00:00:00"/>
    <s v="$4.46"/>
    <s v="$10.89"/>
    <s v="$6.43"/>
    <n v="8"/>
    <s v="$326.70"/>
    <n v="0.05"/>
    <s v="$26.14"/>
    <s v="$300.56"/>
    <s v="$4.50"/>
    <s v="$305.06"/>
    <n v="300.56"/>
    <n v="305.06"/>
    <n v="-4.5"/>
    <n v="4.5"/>
    <n v="26.14"/>
    <n v="283.42"/>
    <n v="10.89"/>
    <n v="65.48"/>
    <n v="60.980000000000004"/>
    <n v="56.480000000000004"/>
    <m/>
  </r>
  <r>
    <s v="6460-1"/>
    <x v="494"/>
    <s v="Cynthia Delaney"/>
    <s v="1/160 Anzac Parade,Kensington"/>
    <x v="0"/>
    <s v="NSW"/>
    <x v="0"/>
    <s v="Natasha Song"/>
    <s v="Medium"/>
    <s v="Beekin 6 Outlet Metallic Surge Strip"/>
    <x v="0"/>
    <s v="Wrap Bag"/>
    <s v="Regular Air"/>
    <d v="2016-03-08T00:00:00"/>
    <s v="$4.46"/>
    <s v="$10.89"/>
    <s v="$6.43"/>
    <n v="39"/>
    <s v="$326.70"/>
    <n v="0.08"/>
    <s v="$26.14"/>
    <s v="$300.56"/>
    <s v="$4.50"/>
    <s v="$305.06"/>
    <n v="300.56"/>
    <n v="305.06"/>
    <n v="-4.5"/>
    <n v="4.5"/>
    <n v="26.14"/>
    <n v="283.42"/>
    <n v="10.89"/>
    <n v="403.07000000000005"/>
    <n v="398.57000000000005"/>
    <n v="394.07000000000005"/>
    <m/>
  </r>
  <r>
    <s v="6460-1"/>
    <x v="859"/>
    <s v="Joni Sundaresam"/>
    <s v="Tom Road &amp; Weet, Melbourne"/>
    <x v="0"/>
    <s v="NSW"/>
    <x v="3"/>
    <s v="Phoebe Gour"/>
    <s v="Critical"/>
    <s v="Beekin 6 Outlet Metallic Surge Strip"/>
    <x v="0"/>
    <s v="Small Pack"/>
    <s v="Regular Air"/>
    <d v="2016-11-06T00:00:00"/>
    <s v="$4.46"/>
    <s v="$10.89"/>
    <s v="$6.43"/>
    <n v="43"/>
    <s v="$326.70"/>
    <n v="0.05"/>
    <s v="$26.14"/>
    <s v="$300.56"/>
    <s v="$4.50"/>
    <s v="$305.06"/>
    <n v="300.56"/>
    <n v="305.06"/>
    <n v="-4.5"/>
    <n v="4.5"/>
    <n v="26.14"/>
    <n v="283.42"/>
    <n v="10.89"/>
    <n v="446.63000000000005"/>
    <n v="442.13000000000005"/>
    <n v="437.63000000000005"/>
    <m/>
  </r>
  <r>
    <s v="6461-1"/>
    <x v="801"/>
    <s v="Pauline Chand"/>
    <s v="61 York St,Sydney"/>
    <x v="0"/>
    <s v="NSW"/>
    <x v="3"/>
    <s v="Leighton Forrest"/>
    <s v="High"/>
    <s v="HFX LaserJet 3310 Copier"/>
    <x v="0"/>
    <s v="Small Box"/>
    <s v="Regular Air"/>
    <d v="2016-11-29T00:00:00"/>
    <s v="$377.99"/>
    <s v="$599.99"/>
    <s v="$222.00"/>
    <n v="3"/>
    <s v="$3,743.76"/>
    <n v="0"/>
    <s v="$149.75"/>
    <s v="$2,554.03"/>
    <s v="$24.49"/>
    <s v="$2,659.71"/>
    <n v="2554.0300000000002"/>
    <n v="2659.71"/>
    <n v="-105.67999999999984"/>
    <n v="24.49"/>
    <n v="149.75"/>
    <n v="2534.4499999999998"/>
    <n v="599.99"/>
    <n v="1674.71"/>
    <n v="1650.22"/>
    <n v="1625.73"/>
    <m/>
  </r>
  <r>
    <s v="6462-1"/>
    <x v="443"/>
    <s v="Suzanne McNair"/>
    <s v="Crown Complex,Southbank"/>
    <x v="1"/>
    <s v="VIC"/>
    <x v="0"/>
    <s v="Connor Betts"/>
    <s v="Low"/>
    <s v="Cando PC940 Copier"/>
    <x v="0"/>
    <s v="Small Box"/>
    <s v="Regular Air"/>
    <d v="2015-05-05T00:00:00"/>
    <s v="$278.99"/>
    <s v="$449.99"/>
    <s v="$171.00"/>
    <n v="49"/>
    <s v="$12,149.75"/>
    <n v="0.05"/>
    <s v="$1,291.96"/>
    <s v="$11,185.25"/>
    <s v="$49.00"/>
    <s v="$11,194.51"/>
    <n v="11185.25"/>
    <n v="11194.51"/>
    <n v="-9.2600000000002183"/>
    <n v="49"/>
    <n v="1291.96"/>
    <n v="9951.5499999999993"/>
    <n v="449.99"/>
    <n v="20806.550000000003"/>
    <n v="20757.550000000003"/>
    <n v="20708.550000000003"/>
    <m/>
  </r>
  <r>
    <s v="6463-1"/>
    <x v="859"/>
    <s v="Logan Haushalter"/>
    <s v="221 Barkly St,St Kilda"/>
    <x v="1"/>
    <s v="VIC"/>
    <x v="2"/>
    <s v="Yvette Biti"/>
    <s v="Critical"/>
    <s v="Smiths General Use 3-Ring Binders"/>
    <x v="1"/>
    <s v="Small Box"/>
    <s v="Regular Air"/>
    <d v="2016-10-30T00:00:00"/>
    <s v="$1.18"/>
    <s v="$1.88"/>
    <s v="$0.70"/>
    <n v="2"/>
    <s v="$75.60"/>
    <n v="0.02"/>
    <s v="$1.51"/>
    <s v="$74.09"/>
    <s v="$1.49"/>
    <s v="$74.48"/>
    <n v="74.09"/>
    <n v="74.48"/>
    <n v="-0.39000000000000057"/>
    <n v="1.49"/>
    <n v="1.51"/>
    <n v="74.459999999999994"/>
    <n v="1.88"/>
    <n v="3.74"/>
    <n v="2.25"/>
    <n v="0.76"/>
    <m/>
  </r>
  <r>
    <s v="6463-1"/>
    <x v="863"/>
    <s v="Emily Grady"/>
    <s v="359 Crown Street,Surry Hills"/>
    <x v="0"/>
    <s v="NSW"/>
    <x v="2"/>
    <s v="Phoebe Gour"/>
    <s v="Not Specified"/>
    <s v="Adesso Programmable 142-Key Keyboard"/>
    <x v="1"/>
    <s v="Small Pack"/>
    <s v="Regular Air"/>
    <d v="2016-10-06T00:00:00"/>
    <s v="$32.02"/>
    <s v="$152.48"/>
    <s v="$120.46"/>
    <n v="21"/>
    <s v="$2,075.82"/>
    <n v="0.09"/>
    <s v="$23.17"/>
    <s v="$2,730.73"/>
    <s v="$4.00"/>
    <s v="$2,757.25"/>
    <n v="2730.73"/>
    <n v="2757.25"/>
    <n v="-26.519999999999982"/>
    <n v="4"/>
    <n v="23.17"/>
    <n v="2738.08"/>
    <n v="152.47999999999999"/>
    <n v="3182.91"/>
    <n v="3178.91"/>
    <n v="3174.91"/>
    <m/>
  </r>
  <r>
    <s v="6463-1"/>
    <x v="208"/>
    <s v="George Ashbrook"/>
    <s v="506 Swan Street,Richmond"/>
    <x v="1"/>
    <s v="VIC"/>
    <x v="3"/>
    <s v="Connor Betts"/>
    <s v="High"/>
    <s v="HFX LaserJet 3310 Copier"/>
    <x v="0"/>
    <s v="Small Box"/>
    <s v="Regular Air"/>
    <d v="2014-10-22T00:00:00"/>
    <s v="$377.99"/>
    <s v="$599.99"/>
    <s v="$222.00"/>
    <n v="30"/>
    <s v="$15,299.66"/>
    <n v="0.09"/>
    <s v="$305.99"/>
    <s v="$14,993.67"/>
    <s v="$24.49"/>
    <s v="$15,042.67"/>
    <n v="14993.67"/>
    <n v="15042.67"/>
    <n v="-49"/>
    <n v="24.49"/>
    <n v="305.99"/>
    <n v="14761.17"/>
    <n v="599.99"/>
    <n v="17718.2"/>
    <n v="17693.71"/>
    <n v="17669.219999999998"/>
    <m/>
  </r>
  <r>
    <s v="6464-1"/>
    <x v="608"/>
    <s v="Denise Monton"/>
    <s v="2/797 Botany Rd,Rosebery"/>
    <x v="0"/>
    <s v="NSW"/>
    <x v="1"/>
    <s v="Samantha Chairs"/>
    <s v="Medium"/>
    <s v="Self-Adhesive Removable Labels"/>
    <x v="0"/>
    <s v="Small Box"/>
    <s v="Regular Air"/>
    <d v="2016-07-07T00:00:00"/>
    <s v="$1.98"/>
    <s v="$3.15"/>
    <s v="$1.17"/>
    <n v="23"/>
    <s v="$152.80"/>
    <n v="7.0000000000000007E-2"/>
    <s v="$5.36"/>
    <s v="$137.16"/>
    <s v="$0.49"/>
    <s v="$137.35"/>
    <n v="137.16"/>
    <n v="137.35"/>
    <n v="-0.18999999999999773"/>
    <n v="0.49"/>
    <n v="5.36"/>
    <n v="132.47999999999999"/>
    <n v="3.15"/>
    <n v="67.58"/>
    <n v="67.09"/>
    <n v="66.600000000000009"/>
    <m/>
  </r>
  <r>
    <s v="6465-1"/>
    <x v="360"/>
    <s v="Guy Armstrong"/>
    <s v="6-8 O'Connell Street,Newtown"/>
    <x v="0"/>
    <s v="NSW"/>
    <x v="1"/>
    <s v="Nicholas Fernandes"/>
    <s v="Critical"/>
    <s v="Steady Major Accent Highlighters"/>
    <x v="0"/>
    <s v="Wrap Bag"/>
    <s v="Regular Air"/>
    <d v="2013-10-30T00:00:00"/>
    <s v="$3.75"/>
    <s v="$7.08"/>
    <s v="$3.33"/>
    <n v="47"/>
    <s v="$278.50"/>
    <n v="7.0000000000000007E-2"/>
    <s v="$0.00"/>
    <s v="$277.02"/>
    <s v="$2.35"/>
    <s v="$177.40"/>
    <n v="277.02"/>
    <n v="177.4"/>
    <n v="99.619999999999976"/>
    <n v="2.35"/>
    <n v="0"/>
    <n v="179.75"/>
    <n v="7.08"/>
    <n v="335.11"/>
    <n v="332.76"/>
    <n v="330.40999999999997"/>
    <m/>
  </r>
  <r>
    <s v="6465-1"/>
    <x v="462"/>
    <s v="Larry Tron"/>
    <s v="4A Lyons St,Strathfield"/>
    <x v="0"/>
    <s v="NSW"/>
    <x v="0"/>
    <s v="Tina Carlton"/>
    <s v="Medium"/>
    <s v="Steady Liquid Accent Tank-Style Highlighters"/>
    <x v="1"/>
    <s v="Small Box"/>
    <s v="Regular Air"/>
    <d v="2015-07-07T00:00:00"/>
    <s v="$1.31"/>
    <s v="$2.84"/>
    <s v="$1.53"/>
    <n v="27"/>
    <s v="$215.00"/>
    <n v="0.1"/>
    <s v="$6.16"/>
    <s v="$110.89"/>
    <s v="$0.93"/>
    <s v="$113.89"/>
    <n v="110.89"/>
    <n v="113.89"/>
    <n v="-3"/>
    <n v="0.93"/>
    <n v="6.16"/>
    <n v="108.66000000000001"/>
    <n v="2.84"/>
    <n v="71.45"/>
    <n v="70.52"/>
    <n v="69.589999999999989"/>
    <m/>
  </r>
  <r>
    <s v="6467-1"/>
    <x v="754"/>
    <s v="Andrew Allen"/>
    <s v="2/797 Botany Rd,Rosebery"/>
    <x v="0"/>
    <s v="NSW"/>
    <x v="3"/>
    <s v="Samantha Chairs"/>
    <s v="Low"/>
    <s v="1726 Digital Answering Machine"/>
    <x v="0"/>
    <s v="Small Box"/>
    <s v="Regular Air"/>
    <d v="2016-03-17T00:00:00"/>
    <s v="$8.82"/>
    <s v="$20.99"/>
    <s v="$12.17"/>
    <n v="50"/>
    <s v="$65.93"/>
    <n v="0.09"/>
    <s v="$0.67"/>
    <s v="$64.33"/>
    <s v="$4.81"/>
    <s v="$65.23"/>
    <n v="64.33"/>
    <n v="65.23"/>
    <n v="-0.90000000000000568"/>
    <n v="4.8099999999999996"/>
    <n v="0.67"/>
    <n v="69.37"/>
    <n v="20.99"/>
    <n v="1053.6399999999999"/>
    <n v="1048.83"/>
    <n v="1044.02"/>
    <m/>
  </r>
  <r>
    <s v="6467-1"/>
    <x v="757"/>
    <s v="Roy Phan"/>
    <s v="506 Swan Street,Richmond"/>
    <x v="1"/>
    <s v="VIC"/>
    <x v="0"/>
    <s v="Connor Betts"/>
    <s v="Medium"/>
    <s v="Artisan Hanging File Binders"/>
    <x v="0"/>
    <s v="Wrap Bag"/>
    <s v="Regular Air"/>
    <d v="2016-11-01T00:00:00"/>
    <s v="$3.65"/>
    <s v="$5.98"/>
    <s v="$2.33"/>
    <n v="22"/>
    <s v="$137.54"/>
    <n v="0.09"/>
    <s v="$1.38"/>
    <s v="$136.16"/>
    <s v="$1.49"/>
    <s v="$137.65"/>
    <n v="136.16"/>
    <n v="137.65"/>
    <n v="-1.4900000000000091"/>
    <n v="1.49"/>
    <n v="1.38"/>
    <n v="137.76000000000002"/>
    <n v="5.98"/>
    <n v="131.67000000000002"/>
    <n v="130.18"/>
    <n v="128.69"/>
    <m/>
  </r>
  <r>
    <s v="6467-1"/>
    <x v="864"/>
    <s v="Michelle Arnett"/>
    <s v="1-2/299 Sussex St,Sydney"/>
    <x v="0"/>
    <s v="NSW"/>
    <x v="1"/>
    <s v="Aanya Zhang"/>
    <s v="High"/>
    <s v="Smiths SlimLine Pencil Sharpener"/>
    <x v="1"/>
    <s v="Jumbo Drum"/>
    <s v="Delivery Truck"/>
    <d v="2016-08-09T00:00:00"/>
    <s v="$4.79"/>
    <s v="$11.97"/>
    <s v="$7.18"/>
    <n v="8"/>
    <s v="$176.26"/>
    <n v="0.09"/>
    <s v="$1.86"/>
    <s v="$165.14"/>
    <s v="$5.81"/>
    <s v="$176.75"/>
    <n v="165.14"/>
    <n v="176.75"/>
    <n v="-11.610000000000014"/>
    <n v="5.81"/>
    <n v="1.86"/>
    <n v="180.7"/>
    <n v="11.97"/>
    <n v="99.710000000000008"/>
    <n v="93.9"/>
    <n v="88.09"/>
    <m/>
  </r>
  <r>
    <s v="6469-1"/>
    <x v="757"/>
    <s v="George Zrebassa"/>
    <s v="81 MacLeay St,Potts Point"/>
    <x v="0"/>
    <s v="NSW"/>
    <x v="2"/>
    <s v="Samantha Chairs"/>
    <s v="Medium"/>
    <s v="Binder Posts"/>
    <x v="1"/>
    <s v="Small Pack"/>
    <s v="Regular Air"/>
    <d v="2016-11-03T00:00:00"/>
    <s v="$3.50"/>
    <s v="$5.74"/>
    <s v="$2.24"/>
    <n v="3"/>
    <s v="$275.52"/>
    <n v="0.03"/>
    <s v="$13.78"/>
    <s v="$261.74"/>
    <s v="$5.01"/>
    <s v="$266.75"/>
    <n v="261.74"/>
    <n v="266.75"/>
    <n v="-5.0099999999999909"/>
    <n v="5.01"/>
    <n v="13.78"/>
    <n v="257.98"/>
    <n v="5.74"/>
    <n v="8.4499999999999993"/>
    <n v="3.4399999999999995"/>
    <n v="-1.5700000000000003"/>
    <m/>
  </r>
  <r>
    <s v="6469-1"/>
    <x v="757"/>
    <s v="George Zrebassa"/>
    <s v="81 MacLeay St,Potts Point"/>
    <x v="0"/>
    <s v="NSW"/>
    <x v="3"/>
    <s v="Samantha Chairs"/>
    <s v="Critical"/>
    <s v="Binder Posts"/>
    <x v="0"/>
    <s v="Small Box"/>
    <s v="Regular Air"/>
    <d v="2016-11-03T00:00:00"/>
    <s v="$3.50"/>
    <s v="$5.74"/>
    <s v="$2.24"/>
    <n v="43"/>
    <s v="$275.52"/>
    <n v="0.03"/>
    <s v="$13.78"/>
    <s v="$261.74"/>
    <s v="$5.01"/>
    <s v="$266.75"/>
    <n v="261.74"/>
    <n v="266.75"/>
    <n v="-5.0099999999999909"/>
    <n v="5.01"/>
    <n v="13.78"/>
    <n v="257.98"/>
    <n v="5.74"/>
    <n v="238.05"/>
    <n v="233.04000000000002"/>
    <n v="228.03000000000003"/>
    <m/>
  </r>
  <r>
    <s v="6469-1"/>
    <x v="757"/>
    <s v="George Zrebassa"/>
    <s v="3 Orwell St,Potts Point"/>
    <x v="0"/>
    <s v="NSW"/>
    <x v="2"/>
    <s v="Leighton Forrest"/>
    <s v="Low"/>
    <s v="Binder Posts"/>
    <x v="0"/>
    <s v="Wrap Bag"/>
    <s v="Regular Air"/>
    <d v="2016-11-03T00:00:00"/>
    <s v="$3.50"/>
    <s v="$5.74"/>
    <s v="$2.24"/>
    <n v="23"/>
    <s v="$275.52"/>
    <n v="0.09"/>
    <s v="$13.78"/>
    <s v="$261.74"/>
    <s v="$5.01"/>
    <s v="$266.75"/>
    <n v="261.74"/>
    <n v="266.75"/>
    <n v="-5.0099999999999909"/>
    <n v="5.01"/>
    <n v="13.78"/>
    <n v="257.98"/>
    <n v="5.74"/>
    <n v="123.25000000000001"/>
    <n v="118.24000000000001"/>
    <n v="113.23"/>
    <m/>
  </r>
  <r>
    <s v="6469-1"/>
    <x v="757"/>
    <s v="Roy Phan"/>
    <s v="506 Swan Street,Richmond"/>
    <x v="1"/>
    <s v="VIC"/>
    <x v="1"/>
    <s v="Connor Betts"/>
    <s v="Not Specified"/>
    <s v="Binder Posts"/>
    <x v="0"/>
    <s v="Wrap Bag"/>
    <s v="Regular Air"/>
    <d v="2016-11-01T00:00:00"/>
    <s v="$3.50"/>
    <s v="$5.74"/>
    <s v="$2.24"/>
    <n v="39"/>
    <s v="$275.52"/>
    <n v="0.1"/>
    <s v="$13.78"/>
    <s v="$261.74"/>
    <s v="$5.01"/>
    <s v="$266.75"/>
    <n v="261.74"/>
    <n v="266.75"/>
    <n v="-5.0099999999999909"/>
    <n v="5.01"/>
    <n v="13.78"/>
    <n v="257.98"/>
    <n v="5.74"/>
    <n v="215.09"/>
    <n v="210.08"/>
    <n v="205.07000000000002"/>
    <m/>
  </r>
  <r>
    <s v="6471-1"/>
    <x v="719"/>
    <s v="Roy Skaria"/>
    <s v="2/797 Botany Rd,Rosebery"/>
    <x v="0"/>
    <s v="NSW"/>
    <x v="1"/>
    <s v="Samantha Chairs"/>
    <s v="Critical"/>
    <s v="Apex Box Cutter Scissors"/>
    <x v="0"/>
    <s v="Small Box"/>
    <s v="Regular Air"/>
    <d v="2016-02-11T00:00:00"/>
    <s v="$4.19"/>
    <s v="$10.23"/>
    <s v="$6.04"/>
    <n v="24"/>
    <s v="$198.40"/>
    <n v="0.02"/>
    <s v="$9.92"/>
    <s v="$188.48"/>
    <s v="$4.68"/>
    <s v="$192.15"/>
    <n v="188.48"/>
    <n v="192.15"/>
    <n v="-3.6700000000000159"/>
    <n v="4.68"/>
    <n v="9.92"/>
    <n v="186.91000000000003"/>
    <n v="10.23"/>
    <n v="240.28000000000003"/>
    <n v="235.60000000000002"/>
    <n v="230.92000000000002"/>
    <m/>
  </r>
  <r>
    <s v="6471-1"/>
    <x v="238"/>
    <s v="Vivek Sundaresam"/>
    <s v="152 Bunnerong Road,Eastgardens"/>
    <x v="0"/>
    <s v="NSW"/>
    <x v="1"/>
    <s v="Tina Carlton"/>
    <s v="Critical"/>
    <s v="300 Series Non-Flip"/>
    <x v="1"/>
    <s v="Medium Box"/>
    <s v="Regular Air"/>
    <d v="2014-05-03T00:00:00"/>
    <s v="$62.40"/>
    <s v="$155.99"/>
    <s v="$93.59"/>
    <n v="10"/>
    <s v="$7,719.04"/>
    <n v="0"/>
    <s v="$292.78"/>
    <s v="$7,516.38"/>
    <s v="$8.08"/>
    <s v="$6,524.83"/>
    <n v="7516.38"/>
    <n v="6524.83"/>
    <n v="991.55000000000018"/>
    <n v="8.08"/>
    <n v="292.77999999999997"/>
    <n v="6240.13"/>
    <n v="155.99"/>
    <n v="1275.2"/>
    <n v="1267.1200000000001"/>
    <n v="1259.0400000000002"/>
    <m/>
  </r>
  <r>
    <s v="6471-1"/>
    <x v="139"/>
    <s v="Erica Hernandez"/>
    <s v="12 Princess Hwy,Sylvania"/>
    <x v="0"/>
    <s v="NSW"/>
    <x v="1"/>
    <s v="Nicholas Fernandes"/>
    <s v="High"/>
    <s v="Apex Forged Steel Scissors with Black Enamel Handles"/>
    <x v="0"/>
    <s v="Small Pack"/>
    <s v="Regular Air"/>
    <d v="2016-12-12T00:00:00"/>
    <s v="$4.10"/>
    <s v="$9.31"/>
    <s v="$5.21"/>
    <n v="10"/>
    <s v="$206.61"/>
    <n v="0.01"/>
    <s v="$2.07"/>
    <s v="$196.31"/>
    <s v="$3.98"/>
    <s v="$196.74"/>
    <n v="196.31"/>
    <n v="196.74"/>
    <n v="-0.43000000000000682"/>
    <n v="3.98"/>
    <n v="2.0699999999999998"/>
    <n v="198.65"/>
    <n v="9.31"/>
    <n v="95.010000000000019"/>
    <n v="91.030000000000015"/>
    <n v="87.050000000000011"/>
    <m/>
  </r>
  <r>
    <s v="6471-1"/>
    <x v="757"/>
    <s v="George Zrebassa"/>
    <s v="81 MacLeay St,Potts Point"/>
    <x v="0"/>
    <s v="NSW"/>
    <x v="1"/>
    <s v="Samantha Chairs"/>
    <s v="Medium"/>
    <s v="Adesso Programmable 142-Key Keyboard"/>
    <x v="0"/>
    <s v="Small Box"/>
    <s v="Regular Air"/>
    <d v="2016-11-03T00:00:00"/>
    <s v="$39.64"/>
    <s v="$152.48"/>
    <s v="$112.84"/>
    <n v="3"/>
    <s v="$6,792.32"/>
    <n v="0.03"/>
    <s v="$161.44"/>
    <s v="$6,507.84"/>
    <s v="$6.50"/>
    <s v="$6,514.35"/>
    <n v="6507.84"/>
    <n v="6514.35"/>
    <n v="-6.5100000000002183"/>
    <n v="6.5"/>
    <n v="161.44"/>
    <n v="6359.4100000000008"/>
    <n v="152.47999999999999"/>
    <n v="302.49999999999994"/>
    <n v="295.99999999999994"/>
    <n v="289.49999999999994"/>
    <m/>
  </r>
  <r>
    <s v="6472-1"/>
    <x v="412"/>
    <s v="Bill Donatelli"/>
    <s v="359 Crown Street,Surry Hills"/>
    <x v="0"/>
    <s v="NSW"/>
    <x v="0"/>
    <s v="Phoebe Gour"/>
    <s v="Medium"/>
    <s v="Apex Preferred Stainless Steel Scissors"/>
    <x v="0"/>
    <s v="Small Box"/>
    <s v="Regular Air"/>
    <d v="2016-06-03T00:00:00"/>
    <s v="$2.50"/>
    <s v="$5.68"/>
    <s v="$3.18"/>
    <n v="40"/>
    <s v="$201.20"/>
    <n v="0"/>
    <s v="$8.06"/>
    <s v="$193.52"/>
    <s v="$3.60"/>
    <s v="$196.72"/>
    <n v="193.52"/>
    <n v="196.72"/>
    <n v="-3.1999999999999886"/>
    <n v="3.6"/>
    <n v="8.06"/>
    <n v="192.26"/>
    <n v="5.68"/>
    <n v="222.73999999999998"/>
    <n v="219.14"/>
    <n v="215.54"/>
    <m/>
  </r>
  <r>
    <s v="6472-1"/>
    <x v="782"/>
    <s v="Liz Carlisle"/>
    <s v="797 Botany Rd,Rosebery"/>
    <x v="0"/>
    <s v="NSW"/>
    <x v="1"/>
    <s v="Phoebe Gour"/>
    <s v="High"/>
    <s v="Apex Straight Scissors"/>
    <x v="0"/>
    <s v="Small Pack"/>
    <s v="Express Air"/>
    <d v="2016-11-03T00:00:00"/>
    <s v="$5.19"/>
    <s v="$12.98"/>
    <s v="$7.79"/>
    <n v="11"/>
    <s v="$193.12"/>
    <n v="0.03"/>
    <s v="$0.00"/>
    <s v="$193.12"/>
    <s v="$3.14"/>
    <s v="$196.72"/>
    <n v="193.12"/>
    <n v="196.72"/>
    <n v="-3.5999999999999943"/>
    <n v="3.14"/>
    <n v="0"/>
    <n v="199.85999999999999"/>
    <n v="12.98"/>
    <n v="145.91999999999999"/>
    <n v="142.78"/>
    <n v="139.64000000000001"/>
    <m/>
  </r>
  <r>
    <s v="6473-1"/>
    <x v="848"/>
    <s v="Julia Barnett"/>
    <s v="2a/285A Crown St,Surry Hills"/>
    <x v="0"/>
    <s v="NSW"/>
    <x v="1"/>
    <s v="Phoebe Gour"/>
    <s v="High"/>
    <s v="Adesso Programmable 142-Key Keyboard"/>
    <x v="0"/>
    <s v="Wrap Bag"/>
    <s v="Regular Air"/>
    <d v="2017-01-04T00:00:00"/>
    <s v="$32.02"/>
    <s v="$152.48"/>
    <s v="$120.46"/>
    <n v="35"/>
    <s v="$7,014.08"/>
    <n v="0.09"/>
    <s v="$280.56"/>
    <s v="$6,739.42"/>
    <s v="$4.00"/>
    <s v="$6,547.33"/>
    <n v="6739.42"/>
    <n v="6547.33"/>
    <n v="192.09000000000015"/>
    <n v="4"/>
    <n v="280.56"/>
    <n v="6270.7699999999995"/>
    <n v="152.47999999999999"/>
    <n v="5060.2399999999989"/>
    <n v="5056.2399999999989"/>
    <n v="5052.2399999999989"/>
    <m/>
  </r>
  <r>
    <s v="6473-1"/>
    <x v="702"/>
    <s v="Carl Muray"/>
    <s v="Sydney Fish Market, Bank Street, Sydney"/>
    <x v="0"/>
    <s v="NSW"/>
    <x v="1"/>
    <s v="Phoebe Gour"/>
    <s v="High"/>
    <s v="Wirebound Voice Message Log Book"/>
    <x v="1"/>
    <s v="Small Box"/>
    <s v="Regular Air"/>
    <d v="2016-05-26T00:00:00"/>
    <s v="$2.90"/>
    <s v="$4.76"/>
    <s v="$1.86"/>
    <n v="2"/>
    <s v="$39.92"/>
    <n v="0.08"/>
    <s v="$2.93"/>
    <s v="$36.06"/>
    <s v="$0.88"/>
    <s v="$38.53"/>
    <n v="36.06"/>
    <n v="38.53"/>
    <n v="-2.4699999999999989"/>
    <n v="0.88"/>
    <n v="2.93"/>
    <n v="36.480000000000004"/>
    <n v="4.76"/>
    <n v="7.47"/>
    <n v="6.59"/>
    <n v="5.71"/>
    <m/>
  </r>
  <r>
    <s v="6473-1"/>
    <x v="696"/>
    <s v="Sung Shariari"/>
    <s v="6/15 Cross Street,Double Bay"/>
    <x v="0"/>
    <s v="NSW"/>
    <x v="1"/>
    <s v="Leighton Forrest"/>
    <s v="High"/>
    <s v="Steady 52201 APSCO Electric Pencil Sharpener"/>
    <x v="0"/>
    <s v="Wrap Bag"/>
    <s v="Express Air"/>
    <d v="2016-03-30T00:00:00"/>
    <s v="$16.80"/>
    <s v="$40.97"/>
    <s v="$24.17"/>
    <n v="50"/>
    <s v="$1,052.74"/>
    <n v="0"/>
    <s v="$38.16"/>
    <s v="$1,011.16"/>
    <s v="$8.99"/>
    <s v="$1,027.30"/>
    <n v="1011.16"/>
    <n v="1027.3"/>
    <n v="-16.139999999999986"/>
    <n v="8.99"/>
    <n v="38.159999999999997"/>
    <n v="998.13"/>
    <n v="40.97"/>
    <n v="2019.33"/>
    <n v="2010.34"/>
    <n v="2001.35"/>
    <m/>
  </r>
  <r>
    <s v="6474-1"/>
    <x v="804"/>
    <s v="Guy Armstrong"/>
    <s v="523 King St,Newtown"/>
    <x v="0"/>
    <s v="NSW"/>
    <x v="0"/>
    <s v="Aanya Zhang"/>
    <s v="Medium"/>
    <s v="Angle-D Binders with Locking Rings, Label Holders"/>
    <x v="0"/>
    <s v="Small Box"/>
    <s v="Express Air"/>
    <d v="2016-12-10T00:00:00"/>
    <s v="$4.53"/>
    <s v="$7.30"/>
    <s v="$2.77"/>
    <n v="34"/>
    <s v="$275.32"/>
    <n v="7.0000000000000007E-2"/>
    <s v="$24.77"/>
    <s v="$261.95"/>
    <s v="$7.72"/>
    <s v="$278.92"/>
    <n v="261.95"/>
    <n v="278.92"/>
    <n v="-16.970000000000027"/>
    <n v="7.72"/>
    <n v="24.77"/>
    <n v="261.87000000000006"/>
    <n v="7.3"/>
    <n v="231.14999999999998"/>
    <n v="223.42999999999998"/>
    <n v="215.70999999999998"/>
    <m/>
  </r>
  <r>
    <s v="6475-1"/>
    <x v="361"/>
    <s v="Lindsay Shagiari"/>
    <s v="5/250 Old Northern Road ,Castle Hill"/>
    <x v="0"/>
    <s v="NSW"/>
    <x v="1"/>
    <s v="Nicholas Fernandes"/>
    <s v="Critical"/>
    <s v="1726 Digital Answering Machine"/>
    <x v="2"/>
    <s v="Small Pack"/>
    <s v="Regular Air"/>
    <d v="2014-11-04T00:00:00"/>
    <s v="$8.82"/>
    <s v="$20.99"/>
    <s v="$12.17"/>
    <n v="10"/>
    <s v="$91.68"/>
    <n v="0.01"/>
    <s v="$1.83"/>
    <s v="$89.85"/>
    <s v="$4.81"/>
    <s v="$92.75"/>
    <n v="89.85"/>
    <n v="92.75"/>
    <n v="-2.9000000000000057"/>
    <n v="4.8099999999999996"/>
    <n v="1.83"/>
    <n v="95.73"/>
    <n v="20.99"/>
    <n v="212.87999999999997"/>
    <n v="208.06999999999996"/>
    <n v="203.25999999999996"/>
    <m/>
  </r>
  <r>
    <s v="6476-1"/>
    <x v="244"/>
    <s v="Paul Prost"/>
    <s v="120 Hardware St,Melbourne"/>
    <x v="1"/>
    <s v="VIC"/>
    <x v="1"/>
    <s v="Connor Betts"/>
    <s v="Critical"/>
    <s v="Adesso Programmable 142-Key Keyboard"/>
    <x v="1"/>
    <s v="Small Box"/>
    <s v="Regular Air"/>
    <d v="2013-10-29T00:00:00"/>
    <s v="$39.64"/>
    <s v="$152.48"/>
    <s v="$112.84"/>
    <n v="42"/>
    <s v="$6,799.52"/>
    <n v="7.0000000000000007E-2"/>
    <s v="$314.98"/>
    <s v="$6,534.86"/>
    <s v="$6.50"/>
    <s v="$6,514.35"/>
    <n v="6534.86"/>
    <n v="6514.35"/>
    <n v="20.509999999999309"/>
    <n v="6.5"/>
    <n v="314.98"/>
    <n v="6205.8700000000008"/>
    <n v="152.47999999999999"/>
    <n v="6095.68"/>
    <n v="6089.18"/>
    <n v="6082.68"/>
    <m/>
  </r>
  <r>
    <s v="6477-1"/>
    <x v="752"/>
    <s v="Sheri Gordon"/>
    <s v="152 Bunnerong Road,Eastgardens"/>
    <x v="0"/>
    <s v="NSW"/>
    <x v="2"/>
    <s v="Tina Carlton"/>
    <s v="Low"/>
    <s v="Artisan 48 Labels"/>
    <x v="0"/>
    <s v="Wrap Bag"/>
    <s v="Regular Air"/>
    <d v="2016-11-04T00:00:00"/>
    <s v="$3.84"/>
    <s v="$6.30"/>
    <s v="$2.46"/>
    <n v="28"/>
    <s v="$220.50"/>
    <n v="0.06"/>
    <s v="$6.62"/>
    <s v="$213.89"/>
    <s v="$0.50"/>
    <s v="$214.39"/>
    <n v="213.89"/>
    <n v="214.39"/>
    <n v="-0.5"/>
    <n v="0.5"/>
    <n v="6.62"/>
    <n v="208.26999999999998"/>
    <n v="6.3"/>
    <n v="170.28"/>
    <n v="169.78"/>
    <n v="169.28"/>
    <m/>
  </r>
  <r>
    <s v="6477-1"/>
    <x v="849"/>
    <s v="David Flashing"/>
    <s v="Westfield 1 Anderson St,Chatswood"/>
    <x v="0"/>
    <s v="NSW"/>
    <x v="2"/>
    <s v="Nicholas Fernandes"/>
    <s v="High"/>
    <s v="Apex Straight Scissors"/>
    <x v="0"/>
    <s v="Wrap Bag"/>
    <s v="Regular Air"/>
    <d v="2016-10-02T00:00:00"/>
    <s v="$5.19"/>
    <s v="$12.98"/>
    <s v="$7.79"/>
    <n v="46"/>
    <s v="$730.16"/>
    <n v="0"/>
    <s v="$68.72"/>
    <s v="$693.36"/>
    <s v="$3.14"/>
    <s v="$644.33"/>
    <n v="693.36"/>
    <n v="644.33000000000004"/>
    <n v="49.029999999999973"/>
    <n v="3.14"/>
    <n v="68.72"/>
    <n v="578.75"/>
    <n v="12.98"/>
    <n v="531.5"/>
    <n v="528.36"/>
    <n v="525.22"/>
    <m/>
  </r>
  <r>
    <s v="6477-1"/>
    <x v="92"/>
    <s v="Rick Hansen"/>
    <s v="Macquarie Centre Cnr Herring Road &amp; Waterloo Road,Macquarie Park"/>
    <x v="0"/>
    <s v="NSW"/>
    <x v="3"/>
    <s v="Nicholas Fernandes"/>
    <s v="High"/>
    <s v="Artisan Legal 4-Ring Binder"/>
    <x v="0"/>
    <s v="Small Box"/>
    <s v="Regular Air"/>
    <d v="2017-02-03T00:00:00"/>
    <s v="$13.64"/>
    <s v="$20.98"/>
    <s v="$7.34"/>
    <n v="30"/>
    <s v="$299.94"/>
    <n v="0.09"/>
    <s v="$23.97"/>
    <s v="$275.31"/>
    <s v="$1.49"/>
    <s v="$293.26"/>
    <n v="275.31"/>
    <n v="293.26"/>
    <n v="-17.949999999999989"/>
    <n v="1.49"/>
    <n v="23.97"/>
    <n v="270.77999999999997"/>
    <n v="20.98"/>
    <n v="606.91999999999996"/>
    <n v="605.42999999999995"/>
    <n v="603.93999999999994"/>
    <m/>
  </r>
  <r>
    <s v="6477-1"/>
    <x v="752"/>
    <s v="Sheri Gordon"/>
    <s v="152 Bunnerong Road,Eastgardens"/>
    <x v="0"/>
    <s v="NSW"/>
    <x v="0"/>
    <s v="Tina Carlton"/>
    <s v="High"/>
    <s v="Artisan 48 Labels"/>
    <x v="1"/>
    <s v="Small Box"/>
    <s v="Regular Air"/>
    <d v="2016-11-04T00:00:00"/>
    <s v="$3.84"/>
    <s v="$6.30"/>
    <s v="$2.46"/>
    <n v="1"/>
    <s v="$220.50"/>
    <n v="0.04"/>
    <s v="$6.62"/>
    <s v="$213.89"/>
    <s v="$0.50"/>
    <s v="$214.39"/>
    <n v="213.89"/>
    <n v="214.39"/>
    <n v="-0.5"/>
    <n v="0.5"/>
    <n v="6.62"/>
    <n v="208.26999999999998"/>
    <n v="6.3"/>
    <n v="0.17999999999999972"/>
    <n v="-0.32000000000000028"/>
    <n v="-0.82000000000000028"/>
    <m/>
  </r>
  <r>
    <s v="6478-1"/>
    <x v="370"/>
    <s v="Becky Pak"/>
    <s v="79 Elliott St,Balmain"/>
    <x v="0"/>
    <s v="NSW"/>
    <x v="0"/>
    <s v="Aanya Zhang"/>
    <s v="Critical"/>
    <s v="Steady Colorific Colored Pencils, 12/Box"/>
    <x v="0"/>
    <s v="Small Box"/>
    <s v="Regular Air"/>
    <d v="2016-11-27T00:00:00"/>
    <s v="$1.30"/>
    <s v="$2.88"/>
    <s v="$1.58"/>
    <n v="34"/>
    <s v="$56.80"/>
    <n v="0.09"/>
    <s v="$5.11"/>
    <s v="$51.69"/>
    <s v="$1.01"/>
    <s v="$53.09"/>
    <n v="51.69"/>
    <n v="53.09"/>
    <n v="-1.4000000000000057"/>
    <n v="1.01"/>
    <n v="5.1100000000000003"/>
    <n v="48.99"/>
    <n v="2.88"/>
    <n v="93.820000000000007"/>
    <n v="92.81"/>
    <n v="91.8"/>
    <m/>
  </r>
  <r>
    <s v="6479-1"/>
    <x v="349"/>
    <s v="Pete Armstrong"/>
    <s v="506 Swan Street,Richmond"/>
    <x v="1"/>
    <s v="VIC"/>
    <x v="2"/>
    <s v="Connor Betts"/>
    <s v="Low"/>
    <s v="Angle-D Binders with Locking Rings, Label Holders"/>
    <x v="0"/>
    <s v="Small Box"/>
    <s v="Regular Air"/>
    <d v="2016-02-16T00:00:00"/>
    <s v="$4.53"/>
    <s v="$7.30"/>
    <s v="$2.77"/>
    <n v="9"/>
    <s v="$293.96"/>
    <n v="0.03"/>
    <s v="$25.95"/>
    <s v="$264.03"/>
    <s v="$7.72"/>
    <s v="$276.25"/>
    <n v="264.02999999999997"/>
    <n v="276.25"/>
    <n v="-12.220000000000027"/>
    <n v="7.72"/>
    <n v="25.95"/>
    <n v="258.02000000000004"/>
    <n v="7.3"/>
    <n v="47.47"/>
    <n v="39.75"/>
    <n v="32.03"/>
    <m/>
  </r>
  <r>
    <s v="6479-1"/>
    <x v="529"/>
    <s v="Cyra Reiten"/>
    <s v="Westfield 1 Anderson St,Chatswood"/>
    <x v="0"/>
    <s v="NSW"/>
    <x v="1"/>
    <s v="Nicholas Fernandes"/>
    <s v="Not Specified"/>
    <s v="Smiths Metal Binder Clips"/>
    <x v="0"/>
    <s v="Wrap Bag"/>
    <s v="Express Air"/>
    <d v="2015-09-11T00:00:00"/>
    <s v="$1.60"/>
    <s v="$2.62"/>
    <s v="$1.02"/>
    <n v="30"/>
    <s v="$283.84"/>
    <n v="0.03"/>
    <s v="$22.91"/>
    <s v="$258.31"/>
    <s v="$0.80"/>
    <s v="$265.92"/>
    <n v="258.31"/>
    <n v="265.92"/>
    <n v="-7.6100000000000136"/>
    <n v="0.8"/>
    <n v="22.91"/>
    <n v="243.81000000000003"/>
    <n v="2.62"/>
    <n v="56.490000000000009"/>
    <n v="55.690000000000012"/>
    <n v="54.890000000000015"/>
    <m/>
  </r>
  <r>
    <s v="6479-1"/>
    <x v="721"/>
    <s v="Scott Cohen"/>
    <s v="240-242 Johnston Street,Fitzroy"/>
    <x v="1"/>
    <s v="VIC"/>
    <x v="1"/>
    <s v="Connor Betts"/>
    <s v="Medium"/>
    <s v="Artisan Hanging File Binders"/>
    <x v="0"/>
    <s v="Small Box"/>
    <s v="Regular Air"/>
    <d v="2016-05-03T00:00:00"/>
    <s v="$3.65"/>
    <s v="$5.98"/>
    <s v="$2.33"/>
    <n v="1"/>
    <s v="$242.16"/>
    <n v="0"/>
    <s v="$26.25"/>
    <s v="$255.86"/>
    <s v="$1.49"/>
    <s v="$265.37"/>
    <n v="255.86"/>
    <n v="265.37"/>
    <n v="-9.5099999999999909"/>
    <n v="1.49"/>
    <n v="26.25"/>
    <n v="240.61"/>
    <n v="5.98"/>
    <n v="-18.78"/>
    <n v="-20.27"/>
    <n v="-21.759999999999998"/>
    <m/>
  </r>
  <r>
    <s v="6479-1"/>
    <x v="116"/>
    <s v="Lindsay Shagiari"/>
    <s v="5/250 Old Northern Road ,Castle Hill"/>
    <x v="0"/>
    <s v="NSW"/>
    <x v="0"/>
    <s v="Nicholas Fernandes"/>
    <s v="Critical"/>
    <s v="Wirebound Voice Message Log Book"/>
    <x v="1"/>
    <s v="Small Box"/>
    <s v="Regular Air"/>
    <d v="2015-07-19T00:00:00"/>
    <s v="$2.90"/>
    <s v="$4.76"/>
    <s v="$1.86"/>
    <n v="39"/>
    <s v="$16.79"/>
    <n v="0"/>
    <s v="$1.66"/>
    <s v="$17.48"/>
    <s v="$0.88"/>
    <s v="$17.68"/>
    <n v="17.48"/>
    <n v="17.68"/>
    <n v="-0.19999999999999929"/>
    <n v="0.88"/>
    <n v="1.66"/>
    <n v="16.899999999999999"/>
    <n v="4.76"/>
    <n v="184.85999999999999"/>
    <n v="183.98"/>
    <n v="183.1"/>
    <m/>
  </r>
  <r>
    <s v="6480-1"/>
    <x v="235"/>
    <s v="Cindy Chapman"/>
    <s v="73-55 Liverpool St,Sydney"/>
    <x v="0"/>
    <s v="NSW"/>
    <x v="1"/>
    <s v="Tina Carlton"/>
    <s v="Medium"/>
    <s v="Alto Perma 2700 Stacking Storage Drawers"/>
    <x v="0"/>
    <s v="Small Pack"/>
    <s v="Regular Air"/>
    <d v="2016-04-24T00:00:00"/>
    <s v="$8.92"/>
    <s v="$29.74"/>
    <s v="$20.82"/>
    <n v="34"/>
    <s v="$925.94"/>
    <n v="0.04"/>
    <s v="$0.00"/>
    <s v="$901.94"/>
    <s v="$6.64"/>
    <s v="$928.58"/>
    <n v="901.94"/>
    <n v="928.58"/>
    <n v="-26.639999999999986"/>
    <n v="6.64"/>
    <n v="0"/>
    <n v="935.22"/>
    <n v="29.74"/>
    <n v="1017.8"/>
    <n v="1011.16"/>
    <n v="1004.52"/>
    <m/>
  </r>
  <r>
    <s v="6481-1"/>
    <x v="810"/>
    <s v="Brad Eason"/>
    <s v="1737 Botany Rd,Banksmeadow"/>
    <x v="0"/>
    <s v="NSW"/>
    <x v="3"/>
    <s v="Nicholas Fernandes"/>
    <s v="Medium"/>
    <s v="Steady Liquid Accent Tank-Style Highlighters"/>
    <x v="0"/>
    <s v="Small Box"/>
    <s v="Express Air"/>
    <d v="2016-06-04T00:00:00"/>
    <s v="$1.31"/>
    <s v="$2.84"/>
    <s v="$1.53"/>
    <n v="27"/>
    <s v="$200.74"/>
    <n v="0.05"/>
    <s v="$2.02"/>
    <s v="$103.62"/>
    <s v="$0.93"/>
    <s v="$197.32"/>
    <n v="103.62"/>
    <n v="197.32"/>
    <n v="-93.699999999999989"/>
    <n v="0.93"/>
    <n v="2.02"/>
    <n v="196.23"/>
    <n v="2.84"/>
    <n v="75.59"/>
    <n v="74.66"/>
    <n v="73.72999999999999"/>
    <m/>
  </r>
  <r>
    <s v="6481-1"/>
    <x v="822"/>
    <s v="Patrick Jones"/>
    <s v="221 Barkly St,St Kilda"/>
    <x v="1"/>
    <s v="VIC"/>
    <x v="1"/>
    <s v="Yvette Biti"/>
    <s v="Critical"/>
    <s v="Smiths File Caddy"/>
    <x v="0"/>
    <s v="Small Box"/>
    <s v="Regular Air"/>
    <d v="2016-10-23T00:00:00"/>
    <s v="$4.03"/>
    <s v="$9.38"/>
    <s v="$5.35"/>
    <n v="8"/>
    <s v="$204.74"/>
    <n v="0.08"/>
    <s v="$8.04"/>
    <s v="$216.30"/>
    <s v="$7.28"/>
    <s v="$234.09"/>
    <n v="216.3"/>
    <n v="234.09"/>
    <n v="-17.789999999999992"/>
    <n v="7.28"/>
    <n v="8.0399999999999991"/>
    <n v="233.33"/>
    <n v="9.3800000000000008"/>
    <n v="74.28"/>
    <n v="67"/>
    <n v="59.72"/>
    <m/>
  </r>
  <r>
    <s v="6481-1"/>
    <x v="506"/>
    <s v="Maria Bertelson"/>
    <s v="188 Pitt Street,Sydney"/>
    <x v="0"/>
    <s v="NSW"/>
    <x v="0"/>
    <s v="Tina Carlton"/>
    <s v="Low"/>
    <s v="Smiths Metal Binder Clips"/>
    <x v="0"/>
    <s v="Small Box"/>
    <s v="Express Air"/>
    <d v="2016-01-29T00:00:00"/>
    <s v="$1.60"/>
    <s v="$2.62"/>
    <s v="$1.02"/>
    <n v="18"/>
    <s v="$119.24"/>
    <n v="0.09"/>
    <s v="$9.34"/>
    <s v="$101.62"/>
    <s v="$0.80"/>
    <s v="$107.24"/>
    <n v="101.62"/>
    <n v="107.24"/>
    <n v="-5.6199999999999903"/>
    <n v="0.8"/>
    <n v="9.34"/>
    <n v="98.699999999999989"/>
    <n v="2.62"/>
    <n v="38.620000000000005"/>
    <n v="37.820000000000007"/>
    <n v="37.02000000000001"/>
    <m/>
  </r>
  <r>
    <s v="6482-1"/>
    <x v="697"/>
    <s v="Carol Triggs"/>
    <s v="105 Pitt St,Sydney"/>
    <x v="0"/>
    <s v="NSW"/>
    <x v="1"/>
    <s v="Charlie Bui"/>
    <s v="High"/>
    <s v="Creator Anti Dust Chalk, 12/Pack"/>
    <x v="2"/>
    <s v="Small Pack"/>
    <s v="Regular Air"/>
    <d v="2016-11-10T00:00:00"/>
    <s v="$1.09"/>
    <s v="$1.82"/>
    <s v="$0.73"/>
    <n v="1"/>
    <s v="$72.80"/>
    <n v="0.1"/>
    <s v="$3.64"/>
    <s v="$69.16"/>
    <s v="$1.00"/>
    <s v="$70.16"/>
    <n v="69.16"/>
    <n v="70.16"/>
    <n v="-1"/>
    <n v="1"/>
    <n v="3.64"/>
    <n v="67.52"/>
    <n v="1.82"/>
    <n v="-0.82000000000000006"/>
    <n v="-1.82"/>
    <n v="-2.8200000000000003"/>
    <m/>
  </r>
  <r>
    <s v="6482-1"/>
    <x v="708"/>
    <s v="Ken Lonsdale"/>
    <s v="99 Lygon Street,East Brunswick"/>
    <x v="1"/>
    <s v="VIC"/>
    <x v="3"/>
    <s v="Connor Betts"/>
    <s v="Low"/>
    <s v="Artisan Hanging File Binders"/>
    <x v="0"/>
    <s v="Wrap Bag"/>
    <s v="Regular Air"/>
    <d v="2016-12-14T00:00:00"/>
    <s v="$3.65"/>
    <s v="$5.98"/>
    <s v="$2.33"/>
    <n v="47"/>
    <s v="$144.50"/>
    <n v="0.1"/>
    <s v="$1.48"/>
    <s v="$144.62"/>
    <s v="$1.49"/>
    <s v="$149.62"/>
    <n v="144.62"/>
    <n v="149.62"/>
    <n v="-5"/>
    <n v="1.49"/>
    <n v="1.48"/>
    <n v="149.63000000000002"/>
    <n v="5.98"/>
    <n v="281.07"/>
    <n v="279.58"/>
    <n v="278.08999999999997"/>
    <m/>
  </r>
  <r>
    <s v="6482-1"/>
    <x v="855"/>
    <s v="Cassandra Brandow"/>
    <s v="106 Ebley Street,Bondi Junction"/>
    <x v="0"/>
    <s v="NSW"/>
    <x v="1"/>
    <s v="Leighton Forrest"/>
    <s v="Critical"/>
    <s v="Creator Anti Dust Chalk, 12/Pack"/>
    <x v="0"/>
    <s v="Small Box"/>
    <s v="Express Air"/>
    <d v="2016-11-03T00:00:00"/>
    <s v="$1.09"/>
    <s v="$1.82"/>
    <s v="$0.73"/>
    <n v="8"/>
    <s v="$72.80"/>
    <n v="0.04"/>
    <s v="$3.64"/>
    <s v="$69.16"/>
    <s v="$1.00"/>
    <s v="$70.16"/>
    <n v="69.16"/>
    <n v="70.16"/>
    <n v="-1"/>
    <n v="1"/>
    <n v="3.64"/>
    <n v="67.52"/>
    <n v="1.82"/>
    <n v="11.92"/>
    <n v="10.92"/>
    <n v="9.92"/>
    <m/>
  </r>
  <r>
    <s v="6482-1"/>
    <x v="697"/>
    <s v="Luke Foster"/>
    <s v="2-4 College Street, Darlinghurst"/>
    <x v="0"/>
    <s v="NSW"/>
    <x v="1"/>
    <s v="Nicholas Fernandes"/>
    <s v="High"/>
    <s v="Creator Anti Dust Chalk, 12/Pack"/>
    <x v="0"/>
    <s v="Wrap Bag"/>
    <s v="Regular Air"/>
    <d v="2016-11-11T00:00:00"/>
    <s v="$1.09"/>
    <s v="$1.82"/>
    <s v="$0.73"/>
    <n v="36"/>
    <s v="$72.80"/>
    <n v="0.09"/>
    <s v="$3.64"/>
    <s v="$69.16"/>
    <s v="$1.00"/>
    <s v="$70.16"/>
    <n v="69.16"/>
    <n v="70.16"/>
    <n v="-1"/>
    <n v="1"/>
    <n v="3.64"/>
    <n v="67.52"/>
    <n v="1.82"/>
    <n v="62.879999999999995"/>
    <n v="61.879999999999995"/>
    <n v="60.879999999999995"/>
    <m/>
  </r>
  <r>
    <s v="6483-1"/>
    <x v="773"/>
    <s v="Beth Fritzler"/>
    <s v="Sydney Fish Market, Bank Street, Sydney"/>
    <x v="0"/>
    <s v="NSW"/>
    <x v="2"/>
    <s v="Phoebe Gour"/>
    <s v="High"/>
    <s v="Binder Posts"/>
    <x v="0"/>
    <s v="Wrap Bag"/>
    <s v="Regular Air"/>
    <d v="2015-11-19T00:00:00"/>
    <s v="$3.50"/>
    <s v="$5.74"/>
    <s v="$2.24"/>
    <n v="27"/>
    <s v="$46.60"/>
    <n v="7.0000000000000007E-2"/>
    <s v="$4.60"/>
    <s v="$49.24"/>
    <s v="$5.01"/>
    <s v="$49.03"/>
    <n v="49.24"/>
    <n v="49.03"/>
    <n v="0.21000000000000085"/>
    <n v="5.01"/>
    <n v="4.5999999999999996"/>
    <n v="49.44"/>
    <n v="5.74"/>
    <n v="155.39000000000001"/>
    <n v="150.38000000000002"/>
    <n v="145.37000000000003"/>
    <m/>
  </r>
  <r>
    <s v="6485-1"/>
    <x v="865"/>
    <s v="Carlo Monton"/>
    <s v="523 King St,Newtown"/>
    <x v="0"/>
    <s v="NSW"/>
    <x v="1"/>
    <s v="Aanya Zhang"/>
    <s v="Low"/>
    <s v="Artisan Hanging File Binders"/>
    <x v="1"/>
    <s v="Jumbo Drum"/>
    <s v="Delivery Truck"/>
    <d v="2016-07-27T00:00:00"/>
    <s v="$3.65"/>
    <s v="$5.98"/>
    <s v="$2.33"/>
    <n v="35"/>
    <s v="$225.60"/>
    <n v="0.08"/>
    <s v="$2.29"/>
    <s v="$213.51"/>
    <s v="$1.49"/>
    <s v="$221.52"/>
    <n v="213.51"/>
    <n v="221.52"/>
    <n v="-8.0100000000000193"/>
    <n v="1.49"/>
    <n v="2.29"/>
    <n v="220.72000000000003"/>
    <n v="5.98"/>
    <n v="208.50000000000003"/>
    <n v="207.01000000000002"/>
    <n v="205.52"/>
    <m/>
  </r>
  <r>
    <s v="6485-1"/>
    <x v="757"/>
    <s v="George Zrebassa"/>
    <s v="81 MacLeay St,Potts Point"/>
    <x v="0"/>
    <s v="NSW"/>
    <x v="1"/>
    <s v="Samantha Chairs"/>
    <s v="High"/>
    <s v="Steady Major Accent Highlighters"/>
    <x v="1"/>
    <s v="Small Box"/>
    <s v="Regular Air"/>
    <d v="2016-11-03T00:00:00"/>
    <s v="$3.75"/>
    <s v="$7.08"/>
    <s v="$3.33"/>
    <n v="36"/>
    <s v="$205.91"/>
    <n v="0"/>
    <s v="$13.38"/>
    <s v="$193.93"/>
    <s v="$2.35"/>
    <s v="$193.34"/>
    <n v="193.93"/>
    <n v="193.34"/>
    <n v="0.59000000000000341"/>
    <n v="2.35"/>
    <n v="13.38"/>
    <n v="182.31"/>
    <n v="7.08"/>
    <n v="243.85"/>
    <n v="241.5"/>
    <n v="239.15"/>
    <m/>
  </r>
  <r>
    <s v="6485-1"/>
    <x v="758"/>
    <s v="Nathan Gelder"/>
    <s v="221 Barkly St,St Kilda"/>
    <x v="1"/>
    <s v="VIC"/>
    <x v="1"/>
    <s v="Yvette Biti"/>
    <s v="Not Specified"/>
    <s v="Col-Erase Pencils with Erasers"/>
    <x v="0"/>
    <s v="Small Box"/>
    <s v="Regular Air"/>
    <d v="2016-09-16T00:00:00"/>
    <s v="$2.68"/>
    <s v="$6.08"/>
    <s v="$3.40"/>
    <n v="21"/>
    <s v="$861.12"/>
    <n v="0.03"/>
    <s v="$26.25"/>
    <s v="$705.39"/>
    <s v="$1.17"/>
    <s v="$713.38"/>
    <n v="705.39"/>
    <n v="713.38"/>
    <n v="-7.9900000000000091"/>
    <n v="1.17"/>
    <n v="26.25"/>
    <n v="688.3"/>
    <n v="6.08"/>
    <n v="102.60000000000001"/>
    <n v="101.43"/>
    <n v="100.26"/>
    <m/>
  </r>
  <r>
    <s v="6485-1"/>
    <x v="866"/>
    <s v="Sara Luxemburg"/>
    <s v="180 High Street,Windsor"/>
    <x v="1"/>
    <s v="VIC"/>
    <x v="1"/>
    <s v="Connor Betts"/>
    <s v="Low"/>
    <s v="Artisan 48 Labels"/>
    <x v="1"/>
    <s v="Small Box"/>
    <s v="Regular Air"/>
    <d v="2016-08-15T00:00:00"/>
    <s v="$3.84"/>
    <s v="$6.30"/>
    <s v="$2.46"/>
    <n v="29"/>
    <s v="$1,050.39"/>
    <n v="0.03"/>
    <s v="$112.00"/>
    <s v="$1,001.37"/>
    <s v="$0.50"/>
    <s v="$937.68"/>
    <n v="1001.37"/>
    <n v="937.68"/>
    <n v="63.690000000000055"/>
    <n v="0.5"/>
    <n v="112"/>
    <n v="826.18"/>
    <n v="6.3"/>
    <n v="71.199999999999989"/>
    <n v="70.699999999999989"/>
    <n v="70.199999999999989"/>
    <m/>
  </r>
  <r>
    <s v="6486-1"/>
    <x v="766"/>
    <s v="Saphhira Shifley"/>
    <s v="Westfield Miranda, 600 Kingsway,Miranda"/>
    <x v="0"/>
    <s v="NSW"/>
    <x v="1"/>
    <s v="Preston Senome"/>
    <s v="Not Specified"/>
    <s v="Beekin 6 Outlet Metallic Surge Strip"/>
    <x v="0"/>
    <s v="Small Box"/>
    <s v="Regular Air"/>
    <d v="2016-11-19T00:00:00"/>
    <s v="$4.46"/>
    <s v="$10.89"/>
    <s v="$6.43"/>
    <n v="21"/>
    <s v="$781.08"/>
    <n v="0.05"/>
    <s v="$70.30"/>
    <s v="$710.88"/>
    <s v="$4.50"/>
    <s v="$723.17"/>
    <n v="710.88"/>
    <n v="723.17"/>
    <n v="-12.289999999999964"/>
    <n v="4.5"/>
    <n v="70.3"/>
    <n v="657.37"/>
    <n v="10.89"/>
    <n v="162.88999999999999"/>
    <n v="158.38999999999999"/>
    <n v="153.88999999999999"/>
    <m/>
  </r>
  <r>
    <s v="6486-1"/>
    <x v="726"/>
    <s v="Matthew Clasen"/>
    <s v="Macquarie Centre Cnr Herring Road &amp; Waterloo Road,Macquarie Park"/>
    <x v="0"/>
    <s v="NSW"/>
    <x v="1"/>
    <s v="Nicholas Fernandes"/>
    <s v="Not Specified"/>
    <s v="Smiths SlimLine Pencil Sharpener"/>
    <x v="0"/>
    <s v="Small Box"/>
    <s v="Regular Air"/>
    <d v="2016-07-02T00:00:00"/>
    <s v="$4.79"/>
    <s v="$11.97"/>
    <s v="$7.18"/>
    <n v="11"/>
    <s v="$205.22"/>
    <n v="0.04"/>
    <s v="$6.04"/>
    <s v="$199.16"/>
    <s v="$5.81"/>
    <s v="$201.02"/>
    <n v="199.16"/>
    <n v="201.02"/>
    <n v="-1.8600000000000136"/>
    <n v="5.81"/>
    <n v="6.04"/>
    <n v="200.79000000000002"/>
    <n v="11.97"/>
    <n v="131.44"/>
    <n v="125.63000000000001"/>
    <n v="119.82000000000001"/>
    <m/>
  </r>
  <r>
    <s v="6487-1"/>
    <x v="697"/>
    <s v="Stephanie Ulpright"/>
    <s v="541 Church St ,Richmond"/>
    <x v="1"/>
    <s v="VIC"/>
    <x v="3"/>
    <s v="Yvette Biti"/>
    <s v="Critical"/>
    <s v="Smiths File Caddy"/>
    <x v="0"/>
    <s v="Wrap Bag"/>
    <s v="Regular Air"/>
    <d v="2016-11-08T00:00:00"/>
    <s v="$4.03"/>
    <s v="$9.38"/>
    <s v="$5.35"/>
    <n v="43"/>
    <s v="$307.60"/>
    <n v="0.01"/>
    <s v="$20.36"/>
    <s v="$305.06"/>
    <s v="$7.28"/>
    <s v="$305.06"/>
    <n v="305.06"/>
    <n v="305.06"/>
    <n v="0"/>
    <n v="7.28"/>
    <n v="20.36"/>
    <n v="291.97999999999996"/>
    <n v="9.3800000000000008"/>
    <n v="390.26"/>
    <n v="382.98"/>
    <n v="375.70000000000005"/>
    <m/>
  </r>
  <r>
    <s v="6488-1"/>
    <x v="345"/>
    <s v="Vivek Grady"/>
    <s v="99 Lygon Street,East Brunswick"/>
    <x v="1"/>
    <s v="VIC"/>
    <x v="1"/>
    <s v="Connor Betts"/>
    <s v="Critical"/>
    <s v="Steady Major Accent Highlighters"/>
    <x v="0"/>
    <s v="Small Box"/>
    <s v="Regular Air"/>
    <d v="2016-06-14T00:00:00"/>
    <s v="$3.75"/>
    <s v="$7.08"/>
    <s v="$3.33"/>
    <n v="19"/>
    <s v="$221.60"/>
    <n v="0"/>
    <s v="$2.24"/>
    <s v="$221.56"/>
    <s v="$2.35"/>
    <s v="$226.66"/>
    <n v="221.56"/>
    <n v="226.66"/>
    <n v="-5.0999999999999943"/>
    <n v="2.35"/>
    <n v="2.2400000000000002"/>
    <n v="226.76999999999998"/>
    <n v="7.08"/>
    <n v="134.63"/>
    <n v="132.28"/>
    <n v="129.93"/>
    <m/>
  </r>
  <r>
    <s v="6490-1"/>
    <x v="614"/>
    <s v="Nora Price"/>
    <s v="7 Khartoum Rd,Macquarie Park"/>
    <x v="0"/>
    <s v="NSW"/>
    <x v="0"/>
    <s v="Preston Senome"/>
    <s v="Low"/>
    <s v="Steady Liquid Accent Tank-Style Highlighters"/>
    <x v="0"/>
    <s v="Small Box"/>
    <s v="Regular Air"/>
    <d v="2015-11-13T00:00:00"/>
    <s v="$1.31"/>
    <s v="$2.84"/>
    <s v="$1.53"/>
    <n v="41"/>
    <s v="$123.52"/>
    <n v="0.04"/>
    <s v="$3.15"/>
    <s v="$123.73"/>
    <s v="$0.93"/>
    <s v="$126.93"/>
    <n v="123.73"/>
    <n v="126.93"/>
    <n v="-3.2000000000000028"/>
    <n v="0.93"/>
    <n v="3.15"/>
    <n v="124.71000000000001"/>
    <n v="2.84"/>
    <n v="114.22"/>
    <n v="113.28999999999999"/>
    <n v="112.35999999999999"/>
    <m/>
  </r>
  <r>
    <s v="6493-1"/>
    <x v="277"/>
    <s v="Harold Dahlen"/>
    <s v="53-55 Liverpool St,Sydney"/>
    <x v="0"/>
    <s v="NSW"/>
    <x v="2"/>
    <s v="Tina Carlton"/>
    <s v="Low"/>
    <s v="Binder Posts"/>
    <x v="0"/>
    <s v="Small Pack"/>
    <s v="Regular Air"/>
    <d v="2016-06-20T00:00:00"/>
    <s v="$3.50"/>
    <s v="$5.74"/>
    <s v="$2.24"/>
    <n v="22"/>
    <s v="$78.60"/>
    <n v="0.1"/>
    <s v="$3.93"/>
    <s v="$74.97"/>
    <s v="$5.01"/>
    <s v="$75.68"/>
    <n v="74.97"/>
    <n v="75.680000000000007"/>
    <n v="-0.71000000000000796"/>
    <n v="5.01"/>
    <n v="3.93"/>
    <n v="76.760000000000005"/>
    <n v="5.74"/>
    <n v="127.36"/>
    <n v="122.35"/>
    <n v="117.33999999999999"/>
    <m/>
  </r>
  <r>
    <s v="6493-1"/>
    <x v="370"/>
    <s v="Patrick ODonnell"/>
    <s v="21 Wentworth St,Parramatta"/>
    <x v="0"/>
    <s v="NSW"/>
    <x v="0"/>
    <s v="Aanya Zhang"/>
    <s v="Critical"/>
    <s v="Smiths Bulldog Clip"/>
    <x v="1"/>
    <s v="Small Box"/>
    <s v="Regular Air"/>
    <d v="2016-11-24T00:00:00"/>
    <s v="$2.31"/>
    <s v="$3.78"/>
    <s v="$1.47"/>
    <n v="28"/>
    <s v="$56.80"/>
    <n v="0.04"/>
    <s v="$5.11"/>
    <s v="$51.69"/>
    <s v="$0.71"/>
    <s v="$53.08"/>
    <n v="51.69"/>
    <n v="53.08"/>
    <n v="-1.3900000000000006"/>
    <n v="0.71"/>
    <n v="5.1100000000000003"/>
    <n v="48.68"/>
    <n v="3.78"/>
    <n v="101.43999999999998"/>
    <n v="100.72999999999999"/>
    <n v="100.02"/>
    <m/>
  </r>
  <r>
    <s v="6493-1"/>
    <x v="204"/>
    <s v="Carlos Meador"/>
    <s v="152 Bunnerong Road,Eastgardens"/>
    <x v="0"/>
    <s v="NSW"/>
    <x v="1"/>
    <s v="Tina Carlton"/>
    <s v="Not Specified"/>
    <s v="Smiths Paper Clips"/>
    <x v="2"/>
    <s v="Small Pack"/>
    <s v="Regular Air"/>
    <d v="2015-05-20T00:00:00"/>
    <s v="$1.53"/>
    <s v="$2.47"/>
    <s v="$0.94"/>
    <n v="21"/>
    <s v="$30.62"/>
    <n v="0.03"/>
    <s v="$2.03"/>
    <s v="$182.53"/>
    <s v="$1.02"/>
    <s v="$184.98"/>
    <n v="182.53"/>
    <n v="184.98"/>
    <n v="-2.4499999999999886"/>
    <n v="1.02"/>
    <n v="2.0299999999999998"/>
    <n v="183.97"/>
    <n v="2.4700000000000002"/>
    <n v="50.860000000000007"/>
    <n v="49.84"/>
    <n v="48.82"/>
    <m/>
  </r>
  <r>
    <s v="6493-1"/>
    <x v="81"/>
    <s v="Jonathan Doherty"/>
    <s v="53-55 Liverpool St,Sydney"/>
    <x v="0"/>
    <s v="NSW"/>
    <x v="1"/>
    <s v="Tina Carlton"/>
    <s v="Medium"/>
    <s v="OIC Colored Binder Clips, Assorted Sizes"/>
    <x v="0"/>
    <s v="Small Box"/>
    <s v="Regular Air"/>
    <d v="2016-11-16T00:00:00"/>
    <s v="$2.29"/>
    <s v="$3.58"/>
    <s v="$1.29"/>
    <n v="41"/>
    <s v="$114.56"/>
    <n v="0.08"/>
    <s v="$10.31"/>
    <s v="$104.25"/>
    <s v="$1.63"/>
    <s v="$105.88"/>
    <n v="104.25"/>
    <n v="105.88"/>
    <n v="-1.6299999999999955"/>
    <n v="1.63"/>
    <n v="10.31"/>
    <n v="97.199999999999989"/>
    <n v="3.58"/>
    <n v="138.1"/>
    <n v="136.47"/>
    <n v="134.84"/>
    <m/>
  </r>
  <r>
    <s v="6493-1"/>
    <x v="368"/>
    <s v="Astrea Jones"/>
    <s v="485 Crown St,Surry Hills"/>
    <x v="0"/>
    <s v="NSW"/>
    <x v="2"/>
    <s v="Leighton Forrest"/>
    <s v="Low"/>
    <s v="Smiths Colored Interoffice Envelopes"/>
    <x v="0"/>
    <s v="Small Box"/>
    <s v="Regular Air"/>
    <d v="2015-03-26T00:00:00"/>
    <s v="$19.83"/>
    <s v="$30.98"/>
    <s v="$11.15"/>
    <n v="49"/>
    <s v="$1,331.81"/>
    <n v="0.09"/>
    <s v="$12.73"/>
    <s v="$1,243.39"/>
    <s v="$19.51"/>
    <s v="$1,259.68"/>
    <n v="1243.3900000000001"/>
    <n v="1259.68"/>
    <n v="-16.289999999999964"/>
    <n v="19.510000000000002"/>
    <n v="12.73"/>
    <n v="1266.46"/>
    <n v="30.98"/>
    <n v="1524.8"/>
    <n v="1505.29"/>
    <n v="1485.78"/>
    <m/>
  </r>
  <r>
    <s v="6494-1"/>
    <x v="514"/>
    <s v="Christopher Martinez"/>
    <s v="188 Pitt Street,Sydney"/>
    <x v="0"/>
    <s v="NSW"/>
    <x v="1"/>
    <s v="Tina Carlton"/>
    <s v="Low"/>
    <s v="Alto Parchment Paper, Assorted Colors"/>
    <x v="0"/>
    <s v="Wrap Bag"/>
    <s v="Regular Air"/>
    <d v="2016-09-27T00:00:00"/>
    <s v="$4.59"/>
    <s v="$7.28"/>
    <s v="$2.69"/>
    <n v="38"/>
    <s v="$559.48"/>
    <n v="0.02"/>
    <s v="$35.33"/>
    <s v="$511.39"/>
    <s v="$11.15"/>
    <s v="$532.69"/>
    <n v="511.39"/>
    <n v="532.69000000000005"/>
    <n v="-21.300000000000068"/>
    <n v="11.15"/>
    <n v="35.33"/>
    <n v="508.51000000000005"/>
    <n v="7.28"/>
    <n v="252.46"/>
    <n v="241.31"/>
    <n v="230.16"/>
    <m/>
  </r>
  <r>
    <s v="6495-1"/>
    <x v="432"/>
    <s v="Jasper Cacioppo"/>
    <s v="333-339 Enmore Rd,Marrickville"/>
    <x v="0"/>
    <s v="NSW"/>
    <x v="0"/>
    <s v="Preston Senome"/>
    <s v="Not Specified"/>
    <s v="Office Shears by Apex"/>
    <x v="2"/>
    <s v="Large Box"/>
    <s v="Regular Air"/>
    <d v="2016-09-02T00:00:00"/>
    <s v="$0.94"/>
    <s v="$2.08"/>
    <s v="$1.14"/>
    <n v="35"/>
    <s v="$67.92"/>
    <n v="0.01"/>
    <s v="$7.34"/>
    <s v="$61.66"/>
    <s v="$2.56"/>
    <s v="$68.46"/>
    <n v="61.66"/>
    <n v="68.459999999999994"/>
    <n v="-6.7999999999999972"/>
    <n v="2.56"/>
    <n v="7.34"/>
    <n v="63.679999999999993"/>
    <n v="2.08"/>
    <n v="68.02"/>
    <n v="65.459999999999994"/>
    <n v="62.899999999999991"/>
    <m/>
  </r>
  <r>
    <s v="6495-1"/>
    <x v="131"/>
    <s v="Karl Brown"/>
    <s v="470 Anzac Parade,Kingsford"/>
    <x v="0"/>
    <s v="NSW"/>
    <x v="1"/>
    <s v="Tina Carlton"/>
    <s v="High"/>
    <s v="Artisan Hi-Liter Smear-Safe Highlighters"/>
    <x v="0"/>
    <s v="Small Box"/>
    <s v="Regular Air"/>
    <d v="2013-07-26T00:00:00"/>
    <s v="$2.98"/>
    <s v="$5.84"/>
    <s v="$2.86"/>
    <n v="43"/>
    <s v="$92.36"/>
    <n v="0.08"/>
    <s v="$3.87"/>
    <s v="$98.76"/>
    <s v="$0.83"/>
    <s v="$92.83"/>
    <n v="98.76"/>
    <n v="92.83"/>
    <n v="5.9300000000000068"/>
    <n v="0.83"/>
    <n v="3.87"/>
    <n v="89.789999999999992"/>
    <n v="5.84"/>
    <n v="248.08"/>
    <n v="247.25"/>
    <n v="246.42"/>
    <m/>
  </r>
  <r>
    <s v="6495-1"/>
    <x v="638"/>
    <s v="Hunter Glantz"/>
    <s v="152 Bunnerong Road,Eastgardens"/>
    <x v="0"/>
    <s v="NSW"/>
    <x v="1"/>
    <s v="Tina Carlton"/>
    <s v="Not Specified"/>
    <s v="OIC Bulk Pack Metal Binder Clips"/>
    <x v="0"/>
    <s v="Wrap Bag"/>
    <s v="Regular Air"/>
    <d v="2016-05-20T00:00:00"/>
    <s v="$3.95"/>
    <s v="$6.08"/>
    <s v="$2.13"/>
    <n v="15"/>
    <s v="$81.35"/>
    <n v="0"/>
    <s v="$4.65"/>
    <s v="$74.93"/>
    <s v="$1.82"/>
    <s v="$75.28"/>
    <n v="74.930000000000007"/>
    <n v="75.28"/>
    <n v="-0.34999999999999432"/>
    <n v="1.82"/>
    <n v="4.6500000000000004"/>
    <n v="72.449999999999989"/>
    <n v="6.08"/>
    <n v="88.36999999999999"/>
    <n v="86.55"/>
    <n v="84.73"/>
    <m/>
  </r>
  <r>
    <s v="6495-1"/>
    <x v="845"/>
    <s v="Philip Fox"/>
    <s v="73 York St,Sydney"/>
    <x v="0"/>
    <s v="NSW"/>
    <x v="2"/>
    <s v="Tina Carlton"/>
    <s v="Not Specified"/>
    <s v="Office Shears by Apex"/>
    <x v="0"/>
    <s v="Small Box"/>
    <s v="Regular Air"/>
    <d v="2016-07-05T00:00:00"/>
    <s v="$0.94"/>
    <s v="$2.08"/>
    <s v="$1.14"/>
    <n v="40"/>
    <s v="$90.56"/>
    <n v="0"/>
    <s v="$7.24"/>
    <s v="$88.36"/>
    <s v="$2.56"/>
    <s v="$88.36"/>
    <n v="88.36"/>
    <n v="88.36"/>
    <n v="0"/>
    <n v="2.56"/>
    <n v="7.24"/>
    <n v="83.68"/>
    <n v="2.08"/>
    <n v="78.52000000000001"/>
    <n v="75.960000000000008"/>
    <n v="73.400000000000006"/>
    <m/>
  </r>
  <r>
    <s v="6495-1"/>
    <x v="867"/>
    <s v="Nat Carroll"/>
    <s v="499-501 Lygon Street,Carlton North"/>
    <x v="1"/>
    <s v="VIC"/>
    <x v="3"/>
    <s v="Yvette Biti"/>
    <s v="Medium"/>
    <s v="1726 Digital Answering Machine"/>
    <x v="0"/>
    <s v="Small Box"/>
    <s v="Regular Air"/>
    <d v="2015-05-15T00:00:00"/>
    <s v="$8.82"/>
    <s v="$20.99"/>
    <s v="$12.17"/>
    <n v="22"/>
    <s v="$504.80"/>
    <n v="0.02"/>
    <s v="$200.79"/>
    <s v="$480.48"/>
    <s v="$4.81"/>
    <s v="$482.37"/>
    <n v="480.48"/>
    <n v="482.37"/>
    <n v="-1.8899999999999864"/>
    <n v="4.8099999999999996"/>
    <n v="200.79"/>
    <n v="286.39"/>
    <n v="20.99"/>
    <n v="265.8"/>
    <n v="260.99"/>
    <n v="256.18"/>
    <m/>
  </r>
  <r>
    <s v="6496-1"/>
    <x v="807"/>
    <s v="Brooke Gillingham"/>
    <s v="21 Wentworth St,Parramatta"/>
    <x v="0"/>
    <s v="NSW"/>
    <x v="3"/>
    <s v="Aanya Zhang"/>
    <s v="Not Specified"/>
    <s v="Beekin 6 Outlet Metallic Surge Strip"/>
    <x v="0"/>
    <s v="Small Box"/>
    <s v="Regular Air"/>
    <d v="2016-09-16T00:00:00"/>
    <s v="$4.46"/>
    <s v="$10.89"/>
    <s v="$6.43"/>
    <n v="34"/>
    <s v="$781.08"/>
    <n v="7.0000000000000007E-2"/>
    <s v="$70.30"/>
    <s v="$710.78"/>
    <s v="$4.50"/>
    <s v="$723.17"/>
    <n v="710.78"/>
    <n v="723.17"/>
    <n v="-12.389999999999986"/>
    <n v="4.5"/>
    <n v="70.3"/>
    <n v="657.37"/>
    <n v="10.89"/>
    <n v="304.45999999999998"/>
    <n v="299.95999999999998"/>
    <n v="295.45999999999998"/>
    <m/>
  </r>
  <r>
    <s v="6496-1"/>
    <x v="766"/>
    <s v="Saphhira Shifley"/>
    <s v="Westfield Miranda, 600 Kingsway,Miranda"/>
    <x v="0"/>
    <s v="NSW"/>
    <x v="2"/>
    <s v="Preston Senome"/>
    <s v="Low"/>
    <s v="Brown Kraft Recycled Envelopes"/>
    <x v="0"/>
    <s v="Small Box"/>
    <s v="Regular Air"/>
    <d v="2016-11-19T00:00:00"/>
    <s v="$11.04"/>
    <s v="$16.98"/>
    <s v="$5.94"/>
    <n v="9"/>
    <s v="$781.08"/>
    <n v="0.03"/>
    <s v="$70.30"/>
    <s v="$710.78"/>
    <s v="$12.39"/>
    <s v="$723.17"/>
    <n v="710.78"/>
    <n v="723.17"/>
    <n v="-12.389999999999986"/>
    <n v="12.39"/>
    <n v="70.3"/>
    <n v="665.26"/>
    <n v="16.98"/>
    <n v="94.91"/>
    <n v="82.52"/>
    <n v="70.13"/>
    <m/>
  </r>
  <r>
    <s v="6496-1"/>
    <x v="271"/>
    <s v="Henny Holldon"/>
    <s v="531 King St,Newtown"/>
    <x v="0"/>
    <s v="NSW"/>
    <x v="1"/>
    <s v="Mihael Khan"/>
    <s v="Medium"/>
    <s v="Angle-D Binders with Locking Rings, Label Holders"/>
    <x v="2"/>
    <s v="Small Pack"/>
    <s v="Regular Air"/>
    <d v="2015-08-01T00:00:00"/>
    <s v="$4.53"/>
    <s v="$7.30"/>
    <s v="$2.77"/>
    <n v="41"/>
    <s v="$639.36"/>
    <n v="0.06"/>
    <s v="$40.76"/>
    <s v="$691.56"/>
    <s v="$7.72"/>
    <s v="$628.37"/>
    <n v="691.56"/>
    <n v="628.37"/>
    <n v="63.189999999999941"/>
    <n v="7.72"/>
    <n v="40.76"/>
    <n v="595.33000000000004"/>
    <n v="7.3"/>
    <n v="266.26000000000005"/>
    <n v="258.54000000000002"/>
    <n v="250.82000000000002"/>
    <m/>
  </r>
  <r>
    <s v="6496-1"/>
    <x v="868"/>
    <s v="Steve Nguyen"/>
    <s v="61 York St,Sydney"/>
    <x v="0"/>
    <s v="NSW"/>
    <x v="0"/>
    <s v="Leighton Forrest"/>
    <s v="Not Specified"/>
    <s v="Smiths Bulldog Clip"/>
    <x v="1"/>
    <s v="Jumbo Drum"/>
    <s v="Delivery Truck"/>
    <d v="2016-12-26T00:00:00"/>
    <s v="$2.31"/>
    <s v="$3.78"/>
    <s v="$1.47"/>
    <n v="49"/>
    <s v="$116.20"/>
    <n v="0.09"/>
    <s v="$0.00"/>
    <s v="$116.20"/>
    <s v="$0.71"/>
    <s v="$116.98"/>
    <n v="116.2"/>
    <n v="116.98"/>
    <n v="-0.78000000000000114"/>
    <n v="0.71"/>
    <n v="0"/>
    <n v="117.69"/>
    <n v="3.78"/>
    <n v="185.93"/>
    <n v="185.22"/>
    <n v="184.51"/>
    <m/>
  </r>
  <r>
    <s v="6496-1"/>
    <x v="766"/>
    <s v="Michael Paige"/>
    <s v="506 Swan Street,Richmond"/>
    <x v="1"/>
    <s v="VIC"/>
    <x v="0"/>
    <s v="Connor Betts"/>
    <s v="Not Specified"/>
    <s v="Brown Kraft Recycled Envelopes"/>
    <x v="0"/>
    <s v="Small Box"/>
    <s v="Express Air"/>
    <d v="2016-11-19T00:00:00"/>
    <s v="$11.04"/>
    <s v="$16.98"/>
    <s v="$5.94"/>
    <n v="47"/>
    <s v="$781.08"/>
    <n v="0.1"/>
    <s v="$70.30"/>
    <s v="$710.78"/>
    <s v="$12.39"/>
    <s v="$723.17"/>
    <n v="710.78"/>
    <n v="723.17"/>
    <n v="-12.389999999999986"/>
    <n v="12.39"/>
    <n v="70.3"/>
    <n v="665.26"/>
    <n v="16.98"/>
    <n v="740.15000000000009"/>
    <n v="727.7600000000001"/>
    <n v="715.37000000000012"/>
    <m/>
  </r>
  <r>
    <s v="6497-1"/>
    <x v="783"/>
    <s v="Tony Sayre"/>
    <s v="499-501 Lygon Street,Carlton North"/>
    <x v="1"/>
    <s v="VIC"/>
    <x v="0"/>
    <s v="Yvette Biti"/>
    <s v="High"/>
    <s v="Artisan Binder Labels"/>
    <x v="1"/>
    <s v="Small Box"/>
    <s v="Regular Air"/>
    <d v="2016-11-21T00:00:00"/>
    <s v="$2.45"/>
    <s v="$3.89"/>
    <s v="$1.44"/>
    <n v="5"/>
    <s v="$39.00"/>
    <n v="0.03"/>
    <s v="$2.34"/>
    <s v="$36.66"/>
    <s v="$7.01"/>
    <s v="$38.29"/>
    <n v="36.659999999999997"/>
    <n v="38.29"/>
    <n v="-1.6300000000000026"/>
    <n v="7.01"/>
    <n v="2.34"/>
    <n v="42.959999999999994"/>
    <n v="3.89"/>
    <n v="24.119999999999997"/>
    <n v="17.11"/>
    <n v="10.1"/>
    <m/>
  </r>
  <r>
    <s v="6497-1"/>
    <x v="720"/>
    <s v="Christopher Martinez"/>
    <s v="188 Pitt Street,Sydney"/>
    <x v="0"/>
    <s v="NSW"/>
    <x v="3"/>
    <s v="Tina Carlton"/>
    <s v="Low"/>
    <s v="Artisan 479 Labels"/>
    <x v="0"/>
    <s v="Wrap Bag"/>
    <s v="Regular Air"/>
    <d v="2016-12-17T00:00:00"/>
    <s v="$1.59"/>
    <s v="$2.61"/>
    <s v="$1.02"/>
    <n v="10"/>
    <s v="$39.00"/>
    <n v="0.08"/>
    <s v="$2.34"/>
    <s v="$36.66"/>
    <s v="$0.50"/>
    <s v="$38.29"/>
    <n v="36.659999999999997"/>
    <n v="38.29"/>
    <n v="-1.6300000000000026"/>
    <n v="0.5"/>
    <n v="2.34"/>
    <n v="36.450000000000003"/>
    <n v="2.61"/>
    <n v="24.259999999999998"/>
    <n v="23.759999999999998"/>
    <n v="23.259999999999998"/>
    <m/>
  </r>
  <r>
    <s v="6497-1"/>
    <x v="710"/>
    <s v="Chuck Clark"/>
    <s v="53-55 Liverpool St,Sydney"/>
    <x v="0"/>
    <s v="NSW"/>
    <x v="1"/>
    <s v="Tina Carlton"/>
    <s v="High"/>
    <s v="Xit Blank Computer Paper"/>
    <x v="0"/>
    <s v="Small Box"/>
    <s v="Regular Air"/>
    <d v="2015-11-10T00:00:00"/>
    <s v="$12.39"/>
    <s v="$19.98"/>
    <s v="$7.59"/>
    <n v="13"/>
    <s v="$889.98"/>
    <n v="0.03"/>
    <s v="$71.00"/>
    <s v="$85.00"/>
    <s v="$5.77"/>
    <s v="$857.91"/>
    <n v="85"/>
    <n v="857.91"/>
    <n v="-772.91"/>
    <n v="5.77"/>
    <n v="71"/>
    <n v="792.68"/>
    <n v="19.98"/>
    <n v="194.51000000000002"/>
    <n v="188.74"/>
    <n v="182.97"/>
    <m/>
  </r>
  <r>
    <s v="6497-1"/>
    <x v="717"/>
    <s v="Guy Armstrong"/>
    <s v="6 Mary St,Newtown"/>
    <x v="0"/>
    <s v="NSW"/>
    <x v="0"/>
    <s v="Samantha Chairs"/>
    <s v="Medium"/>
    <s v="Apex Box Cutter Scissors"/>
    <x v="0"/>
    <s v="Small Box"/>
    <s v="Regular Air"/>
    <d v="2016-12-29T00:00:00"/>
    <s v="$4.19"/>
    <s v="$10.23"/>
    <s v="$6.04"/>
    <n v="24"/>
    <s v="$426.71"/>
    <n v="0.06"/>
    <s v="$41.06"/>
    <s v="$490.24"/>
    <s v="$4.68"/>
    <s v="$403.03"/>
    <n v="490.24"/>
    <n v="403.03"/>
    <n v="87.210000000000036"/>
    <n v="4.68"/>
    <n v="41.06"/>
    <n v="366.65"/>
    <n v="10.23"/>
    <n v="209.14000000000001"/>
    <n v="204.46"/>
    <n v="199.78"/>
    <m/>
  </r>
  <r>
    <s v="6497-1"/>
    <x v="339"/>
    <s v="Vivek Grady"/>
    <s v="99 Lygon Street,East Brunswick"/>
    <x v="1"/>
    <s v="VIC"/>
    <x v="3"/>
    <s v="Connor Betts"/>
    <s v="High"/>
    <s v="Artisan Hi-Liter EverBold Pen Style Fluorescent Highlighters, 4/Pack"/>
    <x v="0"/>
    <s v="Small Box"/>
    <s v="Express Air"/>
    <d v="2015-12-10T00:00:00"/>
    <s v="$4.48"/>
    <s v="$8.14"/>
    <s v="$3.66"/>
    <n v="3"/>
    <s v="$39.00"/>
    <n v="0"/>
    <s v="$2.94"/>
    <s v="$36.66"/>
    <s v="$3.12"/>
    <s v="$38.29"/>
    <n v="36.659999999999997"/>
    <n v="38.29"/>
    <n v="-1.6300000000000026"/>
    <n v="3.12"/>
    <n v="2.94"/>
    <n v="38.47"/>
    <n v="8.14"/>
    <n v="24.6"/>
    <n v="21.48"/>
    <n v="18.36"/>
    <m/>
  </r>
  <r>
    <s v="6497-1"/>
    <x v="855"/>
    <s v="Luke Foster"/>
    <s v="2-4 College Street, Darlinghurst"/>
    <x v="0"/>
    <s v="NSW"/>
    <x v="3"/>
    <s v="Nicholas Fernandes"/>
    <s v="Not Specified"/>
    <s v="Brown Kraft Recycled Envelopes"/>
    <x v="0"/>
    <s v="Small Box"/>
    <s v="Regular Air"/>
    <d v="2016-11-11T00:00:00"/>
    <s v="$11.04"/>
    <s v="$16.98"/>
    <s v="$5.94"/>
    <n v="38"/>
    <s v="$800.98"/>
    <n v="0"/>
    <s v="$32.25"/>
    <s v="$725.84"/>
    <s v="$12.39"/>
    <s v="$723.76"/>
    <n v="725.84"/>
    <n v="723.76"/>
    <n v="2.0800000000000409"/>
    <n v="12.39"/>
    <n v="32.25"/>
    <n v="703.9"/>
    <n v="16.98"/>
    <n v="625.38"/>
    <n v="612.99"/>
    <n v="600.6"/>
    <m/>
  </r>
  <r>
    <s v="6497-1"/>
    <x v="742"/>
    <s v="Mitch Webber"/>
    <s v="Hoyts Entertainment Quarter 122 Lang Road,Moore Park"/>
    <x v="0"/>
    <s v="NSW"/>
    <x v="1"/>
    <s v="Tina Carlton"/>
    <s v="Low"/>
    <s v="Artisan Legal 4-Ring Binder"/>
    <x v="0"/>
    <s v="Small Box"/>
    <s v="Regular Air"/>
    <d v="2015-09-21T00:00:00"/>
    <s v="$13.64"/>
    <s v="$20.98"/>
    <s v="$7.34"/>
    <n v="34"/>
    <s v="$459.96"/>
    <n v="0.06"/>
    <s v="$4.60"/>
    <s v="$415.30"/>
    <s v="$1.49"/>
    <s v="$485.39"/>
    <n v="415.3"/>
    <n v="485.39"/>
    <n v="-70.089999999999975"/>
    <n v="1.49"/>
    <n v="4.5999999999999996"/>
    <n v="482.28"/>
    <n v="20.98"/>
    <n v="710.21"/>
    <n v="708.72"/>
    <n v="707.23"/>
    <m/>
  </r>
  <r>
    <s v="6499-1"/>
    <x v="608"/>
    <s v="Denise Monton"/>
    <s v="2/797 Botany Rd,Rosebery"/>
    <x v="0"/>
    <s v="NSW"/>
    <x v="2"/>
    <s v="Samantha Chairs"/>
    <s v="Medium"/>
    <s v="Wirebound Voice Message Log Book"/>
    <x v="2"/>
    <s v="Small Pack"/>
    <s v="Regular Air"/>
    <d v="2016-07-07T00:00:00"/>
    <s v="$2.90"/>
    <s v="$4.76"/>
    <s v="$1.86"/>
    <n v="18"/>
    <s v="$128.88"/>
    <n v="0.04"/>
    <s v="$5.16"/>
    <s v="$123.72"/>
    <s v="$0.88"/>
    <s v="$129.19"/>
    <n v="123.72"/>
    <n v="129.19"/>
    <n v="-5.4699999999999989"/>
    <n v="0.88"/>
    <n v="5.16"/>
    <n v="124.91"/>
    <n v="4.76"/>
    <n v="81.399999999999991"/>
    <n v="80.52"/>
    <n v="79.64"/>
    <m/>
  </r>
  <r>
    <s v="6499-1"/>
    <x v="757"/>
    <s v="Roy Phan"/>
    <s v="506 Swan Street,Richmond"/>
    <x v="1"/>
    <s v="VIC"/>
    <x v="1"/>
    <s v="Connor Betts"/>
    <s v="Not Specified"/>
    <s v="Steady Major Accent Highlighters"/>
    <x v="2"/>
    <s v="Large Box"/>
    <s v="Regular Air"/>
    <d v="2016-11-01T00:00:00"/>
    <s v="$3.75"/>
    <s v="$7.08"/>
    <s v="$3.33"/>
    <n v="17"/>
    <s v="$205.32"/>
    <n v="0"/>
    <s v="$14.37"/>
    <s v="$190.95"/>
    <s v="$2.35"/>
    <s v="$193.30"/>
    <n v="190.95"/>
    <n v="193.3"/>
    <n v="-2.3500000000000227"/>
    <n v="2.35"/>
    <n v="14.37"/>
    <n v="181.28"/>
    <n v="7.08"/>
    <n v="108.33999999999999"/>
    <n v="105.99"/>
    <n v="103.64"/>
    <m/>
  </r>
  <r>
    <s v="6499-1"/>
    <x v="757"/>
    <s v="Roy Phan"/>
    <s v="506 Swan Street,Richmond"/>
    <x v="1"/>
    <s v="VIC"/>
    <x v="1"/>
    <s v="Connor Betts"/>
    <s v="Not Specified"/>
    <s v="Steady Major Accent Highlighters"/>
    <x v="1"/>
    <s v="Medium Box"/>
    <s v="Express Air"/>
    <d v="2016-11-01T00:00:00"/>
    <s v="$3.75"/>
    <s v="$7.08"/>
    <s v="$3.33"/>
    <n v="18"/>
    <s v="$205.32"/>
    <n v="0"/>
    <s v="$14.37"/>
    <s v="$190.95"/>
    <s v="$2.35"/>
    <s v="$193.30"/>
    <n v="190.95"/>
    <n v="193.3"/>
    <n v="-2.3500000000000227"/>
    <n v="2.35"/>
    <n v="14.37"/>
    <n v="181.28"/>
    <n v="7.08"/>
    <n v="115.41999999999999"/>
    <n v="113.07"/>
    <n v="110.72"/>
    <m/>
  </r>
  <r>
    <s v="6499-1"/>
    <x v="199"/>
    <s v="Greg Guthrie"/>
    <s v="523 King St,Newtown"/>
    <x v="0"/>
    <s v="NSW"/>
    <x v="3"/>
    <s v="Aanya Zhang"/>
    <s v="Critical"/>
    <s v="Artisan 487 Labels"/>
    <x v="0"/>
    <s v="Wrap Bag"/>
    <s v="Regular Air"/>
    <d v="2014-12-29T00:00:00"/>
    <s v="$2.29"/>
    <s v="$3.69"/>
    <s v="$1.40"/>
    <n v="33"/>
    <s v="$238.56"/>
    <n v="0.03"/>
    <s v="$11.93"/>
    <s v="$226.63"/>
    <s v="$0.50"/>
    <s v="$228.52"/>
    <n v="226.63"/>
    <n v="228.52"/>
    <n v="-1.8900000000000148"/>
    <n v="0.5"/>
    <n v="11.93"/>
    <n v="217.09"/>
    <n v="3.69"/>
    <n v="110.34"/>
    <n v="109.84"/>
    <n v="109.34"/>
    <m/>
  </r>
  <r>
    <s v="6499-1"/>
    <x v="504"/>
    <s v="Cynthia Arntzen"/>
    <s v="Hoyts Entertainment Quarter 122 Lang Road,Moore Park"/>
    <x v="0"/>
    <s v="NSW"/>
    <x v="1"/>
    <s v="Tina Carlton"/>
    <s v="Not Specified"/>
    <s v="Steady Major Accent Highlighters"/>
    <x v="0"/>
    <s v="Small Box"/>
    <s v="Regular Air"/>
    <d v="2016-10-17T00:00:00"/>
    <s v="$3.75"/>
    <s v="$7.08"/>
    <s v="$3.33"/>
    <n v="18"/>
    <s v="$205.32"/>
    <n v="0.06"/>
    <s v="$14.37"/>
    <s v="$190.95"/>
    <s v="$2.35"/>
    <s v="$193.30"/>
    <n v="190.95"/>
    <n v="193.3"/>
    <n v="-2.3500000000000227"/>
    <n v="2.35"/>
    <n v="14.37"/>
    <n v="181.28"/>
    <n v="7.08"/>
    <n v="115.41999999999999"/>
    <n v="113.07"/>
    <n v="110.72"/>
    <m/>
  </r>
  <r>
    <s v="6499-1"/>
    <x v="506"/>
    <s v="Patrick ODonnell"/>
    <s v="21 Wentworth St,Parramatta"/>
    <x v="0"/>
    <s v="NSW"/>
    <x v="3"/>
    <s v="Aanya Zhang"/>
    <s v="High"/>
    <s v="Steady Major Accent Highlighters"/>
    <x v="0"/>
    <s v="Small Box"/>
    <s v="Regular Air"/>
    <d v="2016-01-29T00:00:00"/>
    <s v="$3.75"/>
    <s v="$7.08"/>
    <s v="$3.33"/>
    <n v="10"/>
    <s v="$295.36"/>
    <n v="0.01"/>
    <s v="$16.92"/>
    <s v="$262.04"/>
    <s v="$2.35"/>
    <s v="$266.85"/>
    <n v="262.04000000000002"/>
    <n v="266.85000000000002"/>
    <n v="-4.8100000000000023"/>
    <n v="2.35"/>
    <n v="16.920000000000002"/>
    <n v="252.28000000000003"/>
    <n v="7.08"/>
    <n v="56.23"/>
    <n v="53.879999999999995"/>
    <n v="51.529999999999994"/>
    <m/>
  </r>
  <r>
    <s v="6499-1"/>
    <x v="757"/>
    <s v="Roy Phan"/>
    <s v="506 Swan Street,Richmond"/>
    <x v="1"/>
    <s v="VIC"/>
    <x v="3"/>
    <s v="Connor Betts"/>
    <s v="High"/>
    <s v="Steady Major Accent Highlighters"/>
    <x v="0"/>
    <s v="Small Box"/>
    <s v="Regular Air"/>
    <d v="2016-11-01T00:00:00"/>
    <s v="$3.75"/>
    <s v="$7.08"/>
    <s v="$3.33"/>
    <n v="30"/>
    <s v="$205.32"/>
    <n v="0.09"/>
    <s v="$14.47"/>
    <s v="$190.95"/>
    <s v="$2.35"/>
    <s v="$193.30"/>
    <n v="190.95"/>
    <n v="193.3"/>
    <n v="-2.3500000000000227"/>
    <n v="2.35"/>
    <n v="14.47"/>
    <n v="181.18"/>
    <n v="7.08"/>
    <n v="200.28"/>
    <n v="197.93"/>
    <n v="195.58"/>
    <m/>
  </r>
  <r>
    <s v="6499-1"/>
    <x v="750"/>
    <s v="Justin Kanez"/>
    <s v="7 Khartoum Rd,Macquarie Park"/>
    <x v="0"/>
    <s v="NSW"/>
    <x v="1"/>
    <s v="Preston Senome"/>
    <s v="Not Specified"/>
    <s v="Steady Major Accent Highlighters"/>
    <x v="2"/>
    <s v="Small Pack"/>
    <s v="Regular Air"/>
    <d v="2016-11-25T00:00:00"/>
    <s v="$3.75"/>
    <s v="$7.08"/>
    <s v="$3.33"/>
    <n v="8"/>
    <s v="$205.32"/>
    <n v="0.1"/>
    <s v="$14.37"/>
    <s v="$190.95"/>
    <s v="$2.35"/>
    <s v="$193.30"/>
    <n v="190.95"/>
    <n v="193.3"/>
    <n v="-2.3500000000000227"/>
    <n v="2.35"/>
    <n v="14.37"/>
    <n v="181.28"/>
    <n v="7.08"/>
    <n v="44.620000000000005"/>
    <n v="42.27"/>
    <n v="39.92"/>
    <m/>
  </r>
  <r>
    <s v="6500-1"/>
    <x v="422"/>
    <s v="Jennifer Jackson"/>
    <s v="Crown Complex,Southbank"/>
    <x v="1"/>
    <s v="VIC"/>
    <x v="2"/>
    <s v="Yvette Biti"/>
    <s v="High"/>
    <s v="3Max Organizer Strips"/>
    <x v="0"/>
    <s v="Small Box"/>
    <s v="Regular Air"/>
    <d v="2016-12-05T00:00:00"/>
    <s v="$3.40"/>
    <s v="$5.40"/>
    <s v="$2.00"/>
    <n v="42"/>
    <s v="$5.40"/>
    <n v="0.1"/>
    <s v="$0.00"/>
    <s v="$5.40"/>
    <s v="$7.78"/>
    <s v="$13.18"/>
    <n v="5.4"/>
    <n v="13.18"/>
    <n v="-7.7799999999999994"/>
    <n v="7.78"/>
    <n v="0"/>
    <n v="20.96"/>
    <n v="5.4"/>
    <n v="234.58"/>
    <n v="226.8"/>
    <n v="219.02"/>
    <m/>
  </r>
  <r>
    <s v="6500-1"/>
    <x v="143"/>
    <s v="Sam Craven"/>
    <s v="8 Rankins Lane ,Melbourne"/>
    <x v="1"/>
    <s v="VIC"/>
    <x v="1"/>
    <s v="Connor Betts"/>
    <s v="Medium"/>
    <s v="3Max Organizer Strips"/>
    <x v="0"/>
    <s v="Small Box"/>
    <s v="Regular Air"/>
    <d v="2014-10-19T00:00:00"/>
    <s v="$3.40"/>
    <s v="$5.40"/>
    <s v="$2.00"/>
    <n v="4"/>
    <s v="$5.40"/>
    <n v="7.0000000000000007E-2"/>
    <s v="$0.00"/>
    <s v="$5.40"/>
    <s v="$7.78"/>
    <s v="$13.18"/>
    <n v="5.4"/>
    <n v="13.18"/>
    <n v="-7.7799999999999994"/>
    <n v="7.78"/>
    <n v="0"/>
    <n v="20.96"/>
    <n v="5.4"/>
    <n v="29.380000000000003"/>
    <n v="21.6"/>
    <n v="13.82"/>
    <m/>
  </r>
  <r>
    <s v="6501-1"/>
    <x v="676"/>
    <s v="Dennis Bolton"/>
    <s v="8 Quay Street,Haymarket"/>
    <x v="0"/>
    <s v="NSW"/>
    <x v="0"/>
    <s v="Leighton Forrest"/>
    <s v="Medium"/>
    <s v="Cando PC940 Copier"/>
    <x v="1"/>
    <s v="Small Box"/>
    <s v="Regular Air"/>
    <d v="2016-08-13T00:00:00"/>
    <s v="$278.99"/>
    <s v="$449.99"/>
    <s v="$171.00"/>
    <n v="9"/>
    <s v="$1,559.36"/>
    <n v="0.06"/>
    <s v="$15.59"/>
    <s v="$1,345.66"/>
    <s v="$49.00"/>
    <s v="$1,562.31"/>
    <n v="1345.66"/>
    <n v="1562.31"/>
    <n v="-216.64999999999986"/>
    <n v="49"/>
    <n v="15.59"/>
    <n v="1595.72"/>
    <n v="449.99"/>
    <n v="4083.3199999999997"/>
    <n v="4034.3199999999997"/>
    <n v="3985.3199999999997"/>
    <m/>
  </r>
  <r>
    <s v="6501-1"/>
    <x v="137"/>
    <s v="Bill Donatelli"/>
    <s v="359 Crown Street,Surry Hills"/>
    <x v="0"/>
    <s v="NSW"/>
    <x v="3"/>
    <s v="Phoebe Gour"/>
    <s v="Critical"/>
    <s v="Apex Straight Scissors"/>
    <x v="0"/>
    <s v="Small Box"/>
    <s v="Regular Air"/>
    <d v="2015-01-23T00:00:00"/>
    <s v="$5.19"/>
    <s v="$12.98"/>
    <s v="$7.79"/>
    <n v="32"/>
    <s v="$191.50"/>
    <n v="0.06"/>
    <s v="$54.95"/>
    <s v="$175.29"/>
    <s v="$3.14"/>
    <s v="$176.25"/>
    <n v="175.29"/>
    <n v="176.25"/>
    <n v="-0.96000000000000796"/>
    <n v="3.14"/>
    <n v="54.95"/>
    <n v="124.43999999999998"/>
    <n v="12.98"/>
    <n v="363.55"/>
    <n v="360.41"/>
    <n v="357.27000000000004"/>
    <m/>
  </r>
  <r>
    <s v="6501-1"/>
    <x v="666"/>
    <s v="Astrea Jones"/>
    <s v="485 Crown St,Surry Hills"/>
    <x v="0"/>
    <s v="NSW"/>
    <x v="3"/>
    <s v="Leighton Forrest"/>
    <s v="Low"/>
    <s v="Cando PC940 Copier"/>
    <x v="1"/>
    <s v="Jumbo Drum"/>
    <s v="Delivery Truck"/>
    <d v="2015-08-08T00:00:00"/>
    <s v="$216.00"/>
    <s v="$449.99"/>
    <s v="$233.99"/>
    <n v="42"/>
    <s v="$1,559.96"/>
    <n v="0"/>
    <s v="$547.99"/>
    <s v="$1,191.52"/>
    <s v="$24.49"/>
    <s v="$1,184.30"/>
    <n v="1191.52"/>
    <n v="1184.3"/>
    <n v="7.2200000000000273"/>
    <n v="24.49"/>
    <n v="547.99"/>
    <n v="660.8"/>
    <n v="449.99"/>
    <n v="18376.080000000002"/>
    <n v="18351.59"/>
    <n v="18327.099999999999"/>
    <m/>
  </r>
  <r>
    <s v="6501-1"/>
    <x v="260"/>
    <s v="Michael Oakman"/>
    <s v="8 Rankins Lane ,Melbourne"/>
    <x v="1"/>
    <s v="VIC"/>
    <x v="3"/>
    <s v="Connor Betts"/>
    <s v="Low"/>
    <s v="Artisan Round Ring Poly Binders"/>
    <x v="0"/>
    <s v="Small Box"/>
    <s v="Regular Air"/>
    <d v="2015-07-31T00:00:00"/>
    <s v="$1.82"/>
    <s v="$2.84"/>
    <s v="$1.02"/>
    <n v="43"/>
    <s v="$36.50"/>
    <n v="0.08"/>
    <s v="$2.91"/>
    <s v="$34.43"/>
    <s v="$5.44"/>
    <s v="$35.91"/>
    <n v="34.43"/>
    <n v="35.909999999999997"/>
    <n v="-1.4799999999999969"/>
    <n v="5.44"/>
    <n v="2.91"/>
    <n v="38.44"/>
    <n v="2.84"/>
    <n v="124.64999999999999"/>
    <n v="119.21"/>
    <n v="113.77"/>
    <m/>
  </r>
  <r>
    <s v="6502-1"/>
    <x v="306"/>
    <s v="Erin Ashbrook"/>
    <s v="61 York St,Sydney"/>
    <x v="0"/>
    <s v="NSW"/>
    <x v="3"/>
    <s v="Leighton Forrest"/>
    <s v="Critical"/>
    <s v="Artisan 474 Labels"/>
    <x v="1"/>
    <s v="Medium Box"/>
    <s v="Regular Air"/>
    <d v="2016-11-30T00:00:00"/>
    <s v="$1.84"/>
    <s v="$2.88"/>
    <s v="$1.04"/>
    <n v="8"/>
    <s v="$17.28"/>
    <n v="0.09"/>
    <s v="$1.04"/>
    <s v="$16.24"/>
    <s v="$0.99"/>
    <s v="$17.23"/>
    <n v="16.239999999999998"/>
    <n v="17.23"/>
    <n v="-0.99000000000000199"/>
    <n v="0.99"/>
    <n v="1.04"/>
    <n v="17.18"/>
    <n v="2.88"/>
    <n v="22.99"/>
    <n v="22"/>
    <n v="21.01"/>
    <m/>
  </r>
  <r>
    <s v="6502-1"/>
    <x v="693"/>
    <s v="Bebery Jackso"/>
    <s v="506 Swan Street,Richmond"/>
    <x v="1"/>
    <s v="VIC"/>
    <x v="2"/>
    <s v="Connor Betts"/>
    <s v="Low"/>
    <s v="Artisan 474 Labels"/>
    <x v="0"/>
    <s v="Wrap Bag"/>
    <s v="Regular Air"/>
    <d v="2016-07-03T00:00:00"/>
    <s v="$1.84"/>
    <s v="$2.88"/>
    <s v="$1.04"/>
    <n v="35"/>
    <s v="$45.00"/>
    <n v="7.0000000000000007E-2"/>
    <s v="$2.65"/>
    <s v="$43.59"/>
    <s v="$0.99"/>
    <s v="$43.28"/>
    <n v="43.59"/>
    <n v="43.28"/>
    <n v="0.31000000000000227"/>
    <n v="0.99"/>
    <n v="2.65"/>
    <n v="41.620000000000005"/>
    <n v="2.88"/>
    <n v="99.139999999999986"/>
    <n v="98.149999999999991"/>
    <n v="97.16"/>
    <m/>
  </r>
  <r>
    <s v="6502-1"/>
    <x v="306"/>
    <s v="Erin Ashbrook"/>
    <s v="61 York St,Sydney"/>
    <x v="0"/>
    <s v="NSW"/>
    <x v="3"/>
    <s v="Leighton Forrest"/>
    <s v="Medium"/>
    <s v="Artisan 474 Labels"/>
    <x v="0"/>
    <s v="Small Pack"/>
    <s v="Regular Air"/>
    <d v="2016-11-30T00:00:00"/>
    <s v="$1.84"/>
    <s v="$2.88"/>
    <s v="$1.04"/>
    <n v="14"/>
    <s v="$17.28"/>
    <n v="0"/>
    <s v="$1.04"/>
    <s v="$16.24"/>
    <s v="$0.99"/>
    <s v="$17.23"/>
    <n v="16.239999999999998"/>
    <n v="17.23"/>
    <n v="-0.99000000000000199"/>
    <n v="0.99"/>
    <n v="1.04"/>
    <n v="17.18"/>
    <n v="2.88"/>
    <n v="40.270000000000003"/>
    <n v="39.28"/>
    <n v="38.29"/>
    <m/>
  </r>
  <r>
    <s v="6502-1"/>
    <x v="306"/>
    <s v="Erin Ashbrook"/>
    <s v="61 York St,Sydney"/>
    <x v="0"/>
    <s v="NSW"/>
    <x v="0"/>
    <s v="Leighton Forrest"/>
    <s v="Medium"/>
    <s v="Artisan 474 Labels"/>
    <x v="0"/>
    <s v="Small Box"/>
    <s v="Regular Air"/>
    <d v="2016-11-30T00:00:00"/>
    <s v="$1.84"/>
    <s v="$2.88"/>
    <s v="$1.04"/>
    <n v="24"/>
    <s v="$17.28"/>
    <n v="0.06"/>
    <s v="$1.04"/>
    <s v="$16.24"/>
    <s v="$0.99"/>
    <s v="$17.23"/>
    <n v="16.239999999999998"/>
    <n v="17.23"/>
    <n v="-0.99000000000000199"/>
    <n v="0.99"/>
    <n v="1.04"/>
    <n v="17.18"/>
    <n v="2.88"/>
    <n v="69.069999999999993"/>
    <n v="68.08"/>
    <n v="67.09"/>
    <m/>
  </r>
  <r>
    <s v="6502-1"/>
    <x v="303"/>
    <s v="Charlotte Melton"/>
    <s v="211/25-29 Dixon St,Haymarket"/>
    <x v="0"/>
    <s v="NSW"/>
    <x v="1"/>
    <s v="Preston Senome"/>
    <s v="Not Specified"/>
    <s v="Adesso Programmable 142-Key Keyboard"/>
    <x v="0"/>
    <s v="Small Box"/>
    <s v="Regular Air"/>
    <d v="2014-01-08T00:00:00"/>
    <s v="$32.02"/>
    <s v="$152.48"/>
    <s v="$120.46"/>
    <n v="20"/>
    <s v="$1,231.76"/>
    <n v="0"/>
    <s v="$40.37"/>
    <s v="$1,506.95"/>
    <s v="$4.00"/>
    <s v="$1,297.15"/>
    <n v="1506.95"/>
    <n v="1297.1500000000001"/>
    <n v="209.79999999999995"/>
    <n v="4"/>
    <n v="40.369999999999997"/>
    <n v="1260.7800000000002"/>
    <n v="152.47999999999999"/>
    <n v="3013.23"/>
    <n v="3009.23"/>
    <n v="3005.23"/>
    <m/>
  </r>
  <r>
    <s v="6502-1"/>
    <x v="306"/>
    <s v="Laurel Elliston"/>
    <s v="1 John St,Waterloo"/>
    <x v="0"/>
    <s v="NSW"/>
    <x v="3"/>
    <s v="Charlie Bui"/>
    <s v="Critical"/>
    <s v="Artisan 474 Labels"/>
    <x v="0"/>
    <s v="Wrap Bag"/>
    <s v="Regular Air"/>
    <d v="2016-11-28T00:00:00"/>
    <s v="$1.84"/>
    <s v="$2.88"/>
    <s v="$1.04"/>
    <n v="15"/>
    <s v="$17.28"/>
    <n v="0.03"/>
    <s v="$1.04"/>
    <s v="$16.24"/>
    <s v="$0.99"/>
    <s v="$17.23"/>
    <n v="16.239999999999998"/>
    <n v="17.23"/>
    <n v="-0.99000000000000199"/>
    <n v="0.99"/>
    <n v="1.04"/>
    <n v="17.18"/>
    <n v="2.88"/>
    <n v="43.15"/>
    <n v="42.16"/>
    <n v="41.169999999999995"/>
    <m/>
  </r>
  <r>
    <s v="6502-1"/>
    <x v="306"/>
    <s v="Laurel Elliston"/>
    <s v="1 John St,Waterloo"/>
    <x v="0"/>
    <s v="NSW"/>
    <x v="1"/>
    <s v="Charlie Bui"/>
    <s v="Critical"/>
    <s v="Artisan 479 Labels"/>
    <x v="0"/>
    <s v="Small Pack"/>
    <s v="Express Air"/>
    <d v="2016-11-28T00:00:00"/>
    <s v="$1.59"/>
    <s v="$2.61"/>
    <s v="$1.02"/>
    <n v="35"/>
    <s v="$17.28"/>
    <n v="0.02"/>
    <s v="$1.04"/>
    <s v="$16.24"/>
    <s v="$0.50"/>
    <s v="$17.23"/>
    <n v="16.239999999999998"/>
    <n v="17.23"/>
    <n v="-0.99000000000000199"/>
    <n v="0.5"/>
    <n v="1.04"/>
    <n v="16.690000000000001"/>
    <n v="2.61"/>
    <n v="90.809999999999988"/>
    <n v="90.309999999999988"/>
    <n v="89.809999999999988"/>
    <m/>
  </r>
  <r>
    <s v="6502-1"/>
    <x v="708"/>
    <s v="Brad Thomas"/>
    <s v="152 Bunnerong Road,Eastgardens"/>
    <x v="0"/>
    <s v="NSW"/>
    <x v="3"/>
    <s v="Tina Carlton"/>
    <s v="Not Specified"/>
    <s v="Artisan 479 Labels"/>
    <x v="0"/>
    <s v="Wrap Bag"/>
    <s v="Regular Air"/>
    <d v="2016-12-15T00:00:00"/>
    <s v="$1.59"/>
    <s v="$2.61"/>
    <s v="$1.02"/>
    <n v="25"/>
    <s v="$36.72"/>
    <n v="0.1"/>
    <s v="$1.70"/>
    <s v="$35.24"/>
    <s v="$0.50"/>
    <s v="$37.41"/>
    <n v="35.24"/>
    <n v="37.409999999999997"/>
    <n v="-2.1699999999999946"/>
    <n v="0.5"/>
    <n v="1.7"/>
    <n v="36.209999999999994"/>
    <n v="2.61"/>
    <n v="64.05"/>
    <n v="63.55"/>
    <n v="63.05"/>
    <m/>
  </r>
  <r>
    <s v="6502-1"/>
    <x v="306"/>
    <s v="Erin Ashbrook"/>
    <s v="61 York St,Sydney"/>
    <x v="0"/>
    <s v="NSW"/>
    <x v="1"/>
    <s v="Leighton Forrest"/>
    <s v="Not Specified"/>
    <s v="Artisan 474 Labels"/>
    <x v="0"/>
    <s v="Wrap Bag"/>
    <s v="Regular Air"/>
    <d v="2016-11-30T00:00:00"/>
    <s v="$1.84"/>
    <s v="$2.88"/>
    <s v="$1.04"/>
    <n v="40"/>
    <s v="$17.28"/>
    <n v="0.03"/>
    <s v="$1.04"/>
    <s v="$16.24"/>
    <s v="$0.99"/>
    <s v="$17.23"/>
    <n v="16.239999999999998"/>
    <n v="17.23"/>
    <n v="-0.99000000000000199"/>
    <n v="0.99"/>
    <n v="1.04"/>
    <n v="17.18"/>
    <n v="2.88"/>
    <n v="115.14999999999998"/>
    <n v="114.15999999999998"/>
    <n v="113.16999999999999"/>
    <m/>
  </r>
  <r>
    <s v="6502-1"/>
    <x v="204"/>
    <s v="Carlos Meador"/>
    <s v="152 Bunnerong Road,Eastgardens"/>
    <x v="0"/>
    <s v="NSW"/>
    <x v="0"/>
    <s v="Tina Carlton"/>
    <s v="High"/>
    <s v="Artisan 473 Labels"/>
    <x v="1"/>
    <s v="Small Box"/>
    <s v="Regular Air"/>
    <d v="2015-05-20T00:00:00"/>
    <s v="$1.84"/>
    <s v="$2.88"/>
    <s v="$1.04"/>
    <n v="27"/>
    <s v="$41.38"/>
    <n v="0"/>
    <s v="$2.49"/>
    <s v="$38.73"/>
    <s v="$0.99"/>
    <s v="$39.13"/>
    <n v="38.729999999999997"/>
    <n v="39.130000000000003"/>
    <n v="-0.40000000000000568"/>
    <n v="0.99"/>
    <n v="2.4900000000000002"/>
    <n v="37.630000000000003"/>
    <n v="2.88"/>
    <n v="76.259999999999991"/>
    <n v="75.27"/>
    <n v="74.28"/>
    <m/>
  </r>
  <r>
    <s v="6502-1"/>
    <x v="306"/>
    <s v="Laurel Elliston"/>
    <s v="1 John St,Waterloo"/>
    <x v="0"/>
    <s v="NSW"/>
    <x v="2"/>
    <s v="Charlie Bui"/>
    <s v="Low"/>
    <s v="Artisan 478 Labels"/>
    <x v="1"/>
    <s v="Small Box"/>
    <s v="Regular Air"/>
    <d v="2016-11-28T00:00:00"/>
    <s v="$3.14"/>
    <s v="$4.91"/>
    <s v="$1.77"/>
    <n v="17"/>
    <s v="$17.28"/>
    <n v="0.09"/>
    <s v="$1.04"/>
    <s v="$16.24"/>
    <s v="$0.50"/>
    <s v="$17.23"/>
    <n v="16.239999999999998"/>
    <n v="17.23"/>
    <n v="-0.99000000000000199"/>
    <n v="0.5"/>
    <n v="1.04"/>
    <n v="16.690000000000001"/>
    <n v="4.91"/>
    <n v="82.929999999999993"/>
    <n v="82.429999999999993"/>
    <n v="81.929999999999993"/>
    <m/>
  </r>
  <r>
    <s v="6503-1"/>
    <x v="414"/>
    <s v="Joy Daniels"/>
    <s v="12 Princess Hwy,Sylvania"/>
    <x v="0"/>
    <s v="NSW"/>
    <x v="0"/>
    <s v="Nicholas Fernandes"/>
    <s v="Medium"/>
    <s v="Cando PC940 Copier"/>
    <x v="1"/>
    <s v="Small Pack"/>
    <s v="Express Air"/>
    <d v="2017-02-05T00:00:00"/>
    <s v="$278.99"/>
    <s v="$449.99"/>
    <s v="$171.00"/>
    <n v="32"/>
    <s v="$6,699.50"/>
    <n v="0.05"/>
    <s v="$49.02"/>
    <s v="$7,599.53"/>
    <s v="$49.00"/>
    <s v="$6,925.84"/>
    <n v="7599.53"/>
    <n v="6925.84"/>
    <n v="673.6899999999996"/>
    <n v="49"/>
    <n v="49.02"/>
    <n v="6925.82"/>
    <n v="449.99"/>
    <n v="14399.66"/>
    <n v="14350.66"/>
    <n v="14301.66"/>
    <m/>
  </r>
  <r>
    <s v="6503-1"/>
    <x v="859"/>
    <s v="Logan Haushalter"/>
    <s v="503 Dicklex St,St Kilda"/>
    <x v="0"/>
    <s v="NSW"/>
    <x v="1"/>
    <s v="Aanya Zhang"/>
    <s v="High"/>
    <s v="Assorted Color Push Pins"/>
    <x v="0"/>
    <s v="Small Box"/>
    <s v="Regular Air"/>
    <d v="2016-10-30T00:00:00"/>
    <s v="$0.87"/>
    <s v="$1.81"/>
    <s v="$0.94"/>
    <n v="43"/>
    <s v="$31.28"/>
    <n v="0.08"/>
    <s v="$1.55"/>
    <s v="$30.63"/>
    <s v="$0.75"/>
    <s v="$31.38"/>
    <n v="30.63"/>
    <n v="31.38"/>
    <n v="-0.75"/>
    <n v="0.75"/>
    <n v="1.55"/>
    <n v="30.579999999999995"/>
    <n v="1.81"/>
    <n v="77.03"/>
    <n v="76.28"/>
    <n v="75.53"/>
    <m/>
  </r>
  <r>
    <s v="6503-1"/>
    <x v="828"/>
    <s v="Ritsa Hightower"/>
    <s v="1/160 Anzac Parade,Kensington"/>
    <x v="0"/>
    <s v="NSW"/>
    <x v="2"/>
    <s v="Natasha Song"/>
    <s v="Critical"/>
    <s v="Deluxe Rollaway Locking File with Drawer"/>
    <x v="0"/>
    <s v="Wrap Bag"/>
    <s v="Regular Air"/>
    <d v="2016-12-05T00:00:00"/>
    <s v="$178.83"/>
    <s v="$415.88"/>
    <s v="$237.05"/>
    <n v="50"/>
    <s v="$3,060.94"/>
    <n v="0.09"/>
    <s v="$40.00"/>
    <s v="$3,744.73"/>
    <s v="$11.37"/>
    <s v="$3,694.61"/>
    <n v="3744.73"/>
    <n v="3694.61"/>
    <n v="50.119999999999891"/>
    <n v="11.37"/>
    <n v="40"/>
    <n v="3665.98"/>
    <n v="415.88"/>
    <n v="20765.37"/>
    <n v="20754"/>
    <n v="20742.63"/>
    <m/>
  </r>
  <r>
    <s v="6503-1"/>
    <x v="663"/>
    <s v="Deanra Eno"/>
    <s v="412 Brunswick St,Fitzroy"/>
    <x v="1"/>
    <s v="VIC"/>
    <x v="1"/>
    <s v="Connor Betts"/>
    <s v="Low"/>
    <s v="Steady Liquid Accent Tank-Style Highlighters"/>
    <x v="0"/>
    <s v="Wrap Bag"/>
    <s v="Regular Air"/>
    <d v="2016-03-22T00:00:00"/>
    <s v="$1.31"/>
    <s v="$2.84"/>
    <s v="$1.53"/>
    <n v="38"/>
    <s v="$32.58"/>
    <n v="0.02"/>
    <s v="$1.95"/>
    <s v="$30.63"/>
    <s v="$0.93"/>
    <s v="$31.38"/>
    <n v="30.63"/>
    <n v="31.38"/>
    <n v="-0.75"/>
    <n v="0.93"/>
    <n v="1.95"/>
    <n v="30.360000000000003"/>
    <n v="2.84"/>
    <n v="106.89999999999999"/>
    <n v="105.96999999999998"/>
    <n v="105.03999999999998"/>
    <m/>
  </r>
  <r>
    <s v="6504-1"/>
    <x v="235"/>
    <s v="Yana Sorensen"/>
    <s v="53-55 Liverpool St,Sydney"/>
    <x v="0"/>
    <s v="NSW"/>
    <x v="3"/>
    <s v="Tina Carlton"/>
    <s v="Low"/>
    <s v="Artisan Flip-Chart Easel Binder, Black"/>
    <x v="0"/>
    <s v="Small Box"/>
    <s v="Regular Air"/>
    <d v="2016-04-30T00:00:00"/>
    <s v="$13.88"/>
    <s v="$22.38"/>
    <s v="$8.50"/>
    <n v="37"/>
    <s v="$594.10"/>
    <n v="0.09"/>
    <s v="$29.21"/>
    <s v="$575.40"/>
    <s v="$15.10"/>
    <s v="$558.08"/>
    <n v="575.4"/>
    <n v="558.08000000000004"/>
    <n v="17.319999999999936"/>
    <n v="15.1"/>
    <n v="29.21"/>
    <n v="543.97"/>
    <n v="22.38"/>
    <n v="813.94999999999993"/>
    <n v="798.84999999999991"/>
    <n v="783.74999999999989"/>
    <m/>
  </r>
  <r>
    <s v="6504-1"/>
    <x v="801"/>
    <s v="Pauline Chand"/>
    <s v="501 George St,Sydney"/>
    <x v="0"/>
    <s v="NSW"/>
    <x v="2"/>
    <s v="Samantha Chairs"/>
    <s v="Not Specified"/>
    <s v="300 Series Non-Flip"/>
    <x v="1"/>
    <s v="Small Box"/>
    <s v="Regular Air"/>
    <d v="2016-11-29T00:00:00"/>
    <s v="$62.40"/>
    <s v="$155.99"/>
    <s v="$93.59"/>
    <n v="21"/>
    <s v="$3,743.76"/>
    <n v="0.01"/>
    <s v="$179.75"/>
    <s v="$3,594.01"/>
    <s v="$8.08"/>
    <s v="$3,602.09"/>
    <n v="3594.01"/>
    <n v="3602.09"/>
    <n v="-8.0799999999999272"/>
    <n v="8.08"/>
    <n v="179.75"/>
    <n v="3430.42"/>
    <n v="155.99"/>
    <n v="3104.12"/>
    <n v="3096.04"/>
    <n v="3087.96"/>
    <m/>
  </r>
  <r>
    <s v="6504-1"/>
    <x v="122"/>
    <s v="Jennifer Patt"/>
    <s v="224A Gertrude St,Fitzroy"/>
    <x v="1"/>
    <s v="VIC"/>
    <x v="1"/>
    <s v="Connor Betts"/>
    <s v="Medium"/>
    <s v="Adesso Programmable 142-Key Keyboard"/>
    <x v="0"/>
    <s v="Wrap Bag"/>
    <s v="Regular Air"/>
    <d v="2013-05-12T00:00:00"/>
    <s v="$39.64"/>
    <s v="$152.48"/>
    <s v="$112.84"/>
    <n v="35"/>
    <s v="$1,652.00"/>
    <n v="0.06"/>
    <s v="$156.45"/>
    <s v="$1,529.85"/>
    <s v="$6.50"/>
    <s v="$1,368.08"/>
    <n v="1529.85"/>
    <n v="1368.08"/>
    <n v="161.76999999999998"/>
    <n v="6.5"/>
    <n v="156.44999999999999"/>
    <n v="1218.1299999999999"/>
    <n v="152.47999999999999"/>
    <n v="5186.8499999999995"/>
    <n v="5180.3499999999995"/>
    <n v="5173.8499999999995"/>
    <m/>
  </r>
  <r>
    <s v="6504-1"/>
    <x v="763"/>
    <s v="Bryan Spruell"/>
    <s v="1 John Street,Waterloo"/>
    <x v="0"/>
    <s v="NSW"/>
    <x v="3"/>
    <s v="Charlie Bui"/>
    <s v="Medium"/>
    <s v="Artisan 479 Labels"/>
    <x v="0"/>
    <s v="Wrap Bag"/>
    <s v="Regular Air"/>
    <d v="2016-01-31T00:00:00"/>
    <s v="$1.59"/>
    <s v="$2.61"/>
    <s v="$1.02"/>
    <n v="43"/>
    <s v="$17.65"/>
    <n v="0.03"/>
    <s v="$0.00"/>
    <s v="$17.44"/>
    <s v="$0.50"/>
    <s v="$15.93"/>
    <n v="17.440000000000001"/>
    <n v="15.93"/>
    <n v="1.5100000000000016"/>
    <n v="0.5"/>
    <n v="0"/>
    <n v="16.43"/>
    <n v="2.61"/>
    <n v="112.72999999999999"/>
    <n v="112.22999999999999"/>
    <n v="111.72999999999999"/>
    <m/>
  </r>
  <r>
    <s v="6504-1"/>
    <x v="312"/>
    <s v="Ken Heidel"/>
    <s v="438 Victoria Avenue,Chatswood"/>
    <x v="0"/>
    <s v="NSW"/>
    <x v="3"/>
    <s v="Natasha Song"/>
    <s v="High"/>
    <s v="Wirebound Voice Message Log Book"/>
    <x v="1"/>
    <s v="Large Box"/>
    <s v="Regular Air"/>
    <d v="2017-01-26T00:00:00"/>
    <s v="$2.90"/>
    <s v="$4.76"/>
    <s v="$1.86"/>
    <n v="20"/>
    <s v="$106.58"/>
    <n v="7.0000000000000007E-2"/>
    <s v="$10.69"/>
    <s v="$98.07"/>
    <s v="$0.88"/>
    <s v="$98.62"/>
    <n v="98.07"/>
    <n v="98.62"/>
    <n v="-0.55000000000001137"/>
    <n v="0.88"/>
    <n v="10.69"/>
    <n v="88.81"/>
    <n v="4.76"/>
    <n v="85.389999999999986"/>
    <n v="84.509999999999991"/>
    <n v="83.63"/>
    <m/>
  </r>
  <r>
    <s v="6504-1"/>
    <x v="559"/>
    <s v="Kean Takahito"/>
    <s v="21 Wentworth St,Parramatta"/>
    <x v="0"/>
    <s v="NSW"/>
    <x v="1"/>
    <s v="Aanya Zhang"/>
    <s v="Low"/>
    <s v="Adesso Programmable 142-Key Keybbard"/>
    <x v="0"/>
    <s v="Wrap Bag"/>
    <s v="Regular Air"/>
    <d v="2015-08-13T00:00:00"/>
    <s v="$32.02"/>
    <s v="$152.48"/>
    <s v="$120.46"/>
    <n v="38"/>
    <s v="$4,136.96"/>
    <n v="0.06"/>
    <s v="$414.49"/>
    <s v="$3,716.65"/>
    <s v="$4.00"/>
    <s v="$3,726.63"/>
    <n v="3716.65"/>
    <n v="3726.63"/>
    <n v="-9.9800000000000182"/>
    <n v="4"/>
    <n v="414.49"/>
    <n v="3316.1400000000003"/>
    <n v="152.47999999999999"/>
    <n v="5383.75"/>
    <n v="5379.75"/>
    <n v="5375.75"/>
    <m/>
  </r>
  <r>
    <s v="6505-1"/>
    <x v="839"/>
    <s v="Matthew Grinstein"/>
    <s v="105 Pitt St,Sydney"/>
    <x v="0"/>
    <s v="NSW"/>
    <x v="3"/>
    <s v="Charlie Bui"/>
    <s v="Not Specified"/>
    <s v="Artisan 479 Labels"/>
    <x v="0"/>
    <s v="Small Pack"/>
    <s v="Regular Air"/>
    <d v="2016-11-29T00:00:00"/>
    <s v="$1.59"/>
    <s v="$2.61"/>
    <s v="$1.02"/>
    <n v="45"/>
    <s v="$55.44"/>
    <n v="0.02"/>
    <s v="$1.11"/>
    <s v="$54.31"/>
    <s v="$0.50"/>
    <s v="$55.62"/>
    <n v="54.31"/>
    <n v="55.62"/>
    <n v="-1.3099999999999952"/>
    <n v="0.5"/>
    <n v="1.1100000000000001"/>
    <n v="55.01"/>
    <n v="2.61"/>
    <n v="116.83999999999999"/>
    <n v="116.33999999999999"/>
    <n v="115.83999999999999"/>
    <m/>
  </r>
  <r>
    <s v="6505-1"/>
    <x v="801"/>
    <s v="John Murray"/>
    <s v="Sydney Fish Market, Bank Street, Sydney"/>
    <x v="0"/>
    <s v="NSW"/>
    <x v="3"/>
    <s v="Phoebe Gour"/>
    <s v="Critical"/>
    <s v="Cando PC940 Copier"/>
    <x v="0"/>
    <s v="Small Box"/>
    <s v="Regular Air"/>
    <d v="2016-11-27T00:00:00"/>
    <s v="$216.00"/>
    <s v="$449.99"/>
    <s v="$233.99"/>
    <n v="32"/>
    <s v="$8,099.82"/>
    <n v="0.04"/>
    <s v="$728.98"/>
    <s v="$7,370.84"/>
    <s v="$24.49"/>
    <s v="$7,429.84"/>
    <n v="7370.84"/>
    <n v="7429.84"/>
    <n v="-59"/>
    <n v="24.49"/>
    <n v="728.98"/>
    <n v="6725.35"/>
    <n v="449.99"/>
    <n v="13695.19"/>
    <n v="13670.7"/>
    <n v="13646.210000000001"/>
    <m/>
  </r>
  <r>
    <s v="6506-1"/>
    <x v="839"/>
    <s v="Matthew Grinstein"/>
    <s v="105 Pitt St,Sydney"/>
    <x v="0"/>
    <s v="NSW"/>
    <x v="1"/>
    <s v="Charlie Bui"/>
    <s v="Low"/>
    <s v="Artisan 481 Labels"/>
    <x v="0"/>
    <s v="Wrap Bag"/>
    <s v="Regular Air"/>
    <d v="2016-11-29T00:00:00"/>
    <s v="$1.94"/>
    <s v="$3.08"/>
    <s v="$1.14"/>
    <n v="40"/>
    <s v="$55.44"/>
    <n v="0.01"/>
    <s v="$1.11"/>
    <s v="$54.33"/>
    <s v="$0.99"/>
    <s v="$55.32"/>
    <n v="54.33"/>
    <n v="55.32"/>
    <n v="-0.99000000000000199"/>
    <n v="0.99"/>
    <n v="1.1100000000000001"/>
    <n v="55.2"/>
    <n v="3.08"/>
    <n v="123.08"/>
    <n v="122.09"/>
    <n v="121.10000000000001"/>
    <m/>
  </r>
  <r>
    <s v="6506-1"/>
    <x v="514"/>
    <s v="Christopher Martinez"/>
    <s v="188 Pitt Street,Sydney"/>
    <x v="0"/>
    <s v="NSW"/>
    <x v="0"/>
    <s v="Tina Carlton"/>
    <s v="Medium"/>
    <s v="Deluxe Rollaway Locking File with Drawer"/>
    <x v="0"/>
    <s v="Wrap Bag"/>
    <s v="Regular Air"/>
    <d v="2016-09-27T00:00:00"/>
    <s v="$178.83"/>
    <s v="$415.88"/>
    <s v="$237.05"/>
    <n v="39"/>
    <s v="$4,282.94"/>
    <n v="0.08"/>
    <s v="$32.29"/>
    <s v="$3,826.97"/>
    <s v="$11.37"/>
    <s v="$3,823.95"/>
    <n v="3826.97"/>
    <n v="3823.95"/>
    <n v="3.0199999999999818"/>
    <n v="11.37"/>
    <n v="32.29"/>
    <n v="3803.0299999999997"/>
    <n v="415.88"/>
    <n v="16198.4"/>
    <n v="16187.029999999999"/>
    <n v="16175.659999999998"/>
    <m/>
  </r>
  <r>
    <s v="6506-1"/>
    <x v="432"/>
    <s v="Jasper Cacioppo"/>
    <s v="24 Addison Rd,Marrickville"/>
    <x v="0"/>
    <s v="NSW"/>
    <x v="0"/>
    <s v="Radhya Staples"/>
    <s v="Medium"/>
    <s v="Cando PC940 Copier"/>
    <x v="0"/>
    <s v="Small Box"/>
    <s v="Regular Air"/>
    <d v="2016-09-02T00:00:00"/>
    <s v="$278.99"/>
    <s v="$449.99"/>
    <s v="$171.00"/>
    <n v="28"/>
    <s v="$1,061.00"/>
    <n v="0.01"/>
    <s v="$87.04"/>
    <s v="$1,501.98"/>
    <s v="$49.00"/>
    <s v="$1,705.38"/>
    <n v="1501.98"/>
    <n v="1705.38"/>
    <n v="-203.40000000000009"/>
    <n v="49"/>
    <n v="87.04"/>
    <n v="1667.3400000000001"/>
    <n v="449.99"/>
    <n v="12561.68"/>
    <n v="12512.68"/>
    <n v="12463.68"/>
    <m/>
  </r>
  <r>
    <s v="6506-1"/>
    <x v="538"/>
    <s v="Mike Kennedy"/>
    <s v="99 Lygon Street,East Brunswick"/>
    <x v="1"/>
    <s v="VIC"/>
    <x v="2"/>
    <s v="Connor Betts"/>
    <s v="High"/>
    <s v="Adesso Programmable 142-Key Keyboard"/>
    <x v="0"/>
    <s v="Small Pack"/>
    <s v="Regular Air"/>
    <d v="2015-04-01T00:00:00"/>
    <s v="$32.02"/>
    <s v="$152.48"/>
    <s v="$120.46"/>
    <n v="37"/>
    <s v="$980.16"/>
    <n v="0.08"/>
    <s v="$78.66"/>
    <s v="$8,999.54"/>
    <s v="$4.00"/>
    <s v="$7,524.35"/>
    <n v="8999.5400000000009"/>
    <n v="7524.35"/>
    <n v="1475.1900000000005"/>
    <n v="4"/>
    <n v="78.66"/>
    <n v="7449.6900000000005"/>
    <n v="152.47999999999999"/>
    <n v="5567.0999999999995"/>
    <n v="5563.0999999999995"/>
    <n v="5559.0999999999995"/>
    <m/>
  </r>
  <r>
    <s v="6506-1"/>
    <x v="260"/>
    <s v="Michael Oakman"/>
    <s v="8 Rankins Lane ,Melbourne"/>
    <x v="1"/>
    <s v="VIC"/>
    <x v="3"/>
    <s v="Connor Betts"/>
    <s v="Medium"/>
    <s v="Airmail Envelopes"/>
    <x v="0"/>
    <s v="Small Box"/>
    <s v="Regular Air"/>
    <d v="2015-08-01T00:00:00"/>
    <s v="$52.04"/>
    <s v="$83.93"/>
    <s v="$31.89"/>
    <n v="48"/>
    <s v="$359.64"/>
    <n v="0.04"/>
    <s v="$14.59"/>
    <s v="$315.63"/>
    <s v="$19.99"/>
    <s v="$131.93"/>
    <n v="315.63"/>
    <n v="131.93"/>
    <n v="183.7"/>
    <n v="19.989999999999998"/>
    <n v="14.59"/>
    <n v="137.33000000000001"/>
    <n v="83.93"/>
    <n v="4034.04"/>
    <n v="4014.05"/>
    <n v="3994.0600000000004"/>
    <m/>
  </r>
  <r>
    <s v="6506-1"/>
    <x v="839"/>
    <s v="Matthew Grinstein"/>
    <s v="103 Pitt St,Sydney"/>
    <x v="0"/>
    <s v="NSW"/>
    <x v="1"/>
    <s v="Charlie Bui"/>
    <s v="Not Specified"/>
    <s v="Artisan 481 Labels"/>
    <x v="0"/>
    <s v="Wrap Bag"/>
    <s v="Regular Air"/>
    <d v="2016-11-29T00:00:00"/>
    <s v="$1.94"/>
    <s v="$3.08"/>
    <s v="$1.14"/>
    <n v="11"/>
    <s v="$55.44"/>
    <n v="0.01"/>
    <s v="$1.11"/>
    <s v="$54.33"/>
    <s v="$0.99"/>
    <s v="$55.32"/>
    <n v="54.33"/>
    <n v="55.32"/>
    <n v="-0.99000000000000199"/>
    <n v="0.99"/>
    <n v="1.1100000000000001"/>
    <n v="55.2"/>
    <n v="3.08"/>
    <n v="33.760000000000005"/>
    <n v="32.770000000000003"/>
    <n v="31.780000000000005"/>
    <m/>
  </r>
  <r>
    <s v="6506-1"/>
    <x v="404"/>
    <s v="Christina Vanderzanden"/>
    <s v="188 Pitt Street,Sydney"/>
    <x v="0"/>
    <s v="NSW"/>
    <x v="3"/>
    <s v="Tina Carlton"/>
    <s v="Not Specified"/>
    <s v="Artisan Legal 4-Ring Binder"/>
    <x v="1"/>
    <s v="Jumbo Drum"/>
    <s v="Delivery Truck"/>
    <d v="2016-09-20T00:00:00"/>
    <s v="$13.64"/>
    <s v="$20.98"/>
    <s v="$7.34"/>
    <n v="3"/>
    <s v="$579.32"/>
    <n v="0.06"/>
    <s v="$38.73"/>
    <s v="$548.61"/>
    <s v="$1.49"/>
    <s v="$558.32"/>
    <n v="548.61"/>
    <n v="558.32000000000005"/>
    <n v="-9.7100000000000364"/>
    <n v="1.49"/>
    <n v="38.729999999999997"/>
    <n v="521.08000000000004"/>
    <n v="20.98"/>
    <n v="25.7"/>
    <n v="24.21"/>
    <n v="22.720000000000002"/>
    <m/>
  </r>
  <r>
    <s v="6507-1"/>
    <x v="798"/>
    <s v="Grant Carroll"/>
    <s v="10 O'Connell St,Sydney"/>
    <x v="0"/>
    <s v="NSW"/>
    <x v="3"/>
    <s v="Aanya Zhang"/>
    <s v="Low"/>
    <s v="Colored Envelopes"/>
    <x v="0"/>
    <s v="Wrap Bag"/>
    <s v="Regular Air"/>
    <d v="2016-11-30T00:00:00"/>
    <s v="$2.25"/>
    <s v="$3.69"/>
    <s v="$1.44"/>
    <n v="47"/>
    <s v="$297.92"/>
    <n v="0.1"/>
    <s v="$23.83"/>
    <s v="$274.09"/>
    <s v="$2.50"/>
    <s v="$275.26"/>
    <n v="274.08999999999997"/>
    <n v="275.26"/>
    <n v="-1.1700000000000159"/>
    <n v="2.5"/>
    <n v="23.83"/>
    <n v="253.93"/>
    <n v="3.69"/>
    <n v="152.10000000000002"/>
    <n v="149.60000000000002"/>
    <n v="147.10000000000002"/>
    <m/>
  </r>
  <r>
    <s v="6507-1"/>
    <x v="719"/>
    <s v="Roy Skaria"/>
    <s v="797 Botany Rd,Rosebery"/>
    <x v="0"/>
    <s v="NSW"/>
    <x v="0"/>
    <s v="Phoebe Gour"/>
    <s v="Low"/>
    <s v="DrawIt Colored Pencils, 48-Color Set"/>
    <x v="0"/>
    <s v="Small Box"/>
    <s v="Regular Air"/>
    <d v="2016-02-11T00:00:00"/>
    <s v="$21.56"/>
    <s v="$36.55"/>
    <s v="$14.99"/>
    <n v="5"/>
    <s v="$352.78"/>
    <n v="7.0000000000000007E-2"/>
    <s v="$9.62"/>
    <s v="$323.71"/>
    <s v="$13.89"/>
    <s v="$334.96"/>
    <n v="323.70999999999998"/>
    <n v="334.96"/>
    <n v="-11.25"/>
    <n v="13.89"/>
    <n v="9.6199999999999992"/>
    <n v="339.22999999999996"/>
    <n v="36.549999999999997"/>
    <n v="187.01999999999998"/>
    <n v="173.13"/>
    <n v="159.24"/>
    <m/>
  </r>
  <r>
    <s v="6507-1"/>
    <x v="348"/>
    <s v="Nora Pelletier"/>
    <s v="5/250 Old Northern Road ,Castle Hill"/>
    <x v="0"/>
    <s v="NSW"/>
    <x v="1"/>
    <s v="Nicholas Fernandes"/>
    <s v="Medium"/>
    <s v="Artisan 478 Labels"/>
    <x v="0"/>
    <s v="Small Pack"/>
    <s v="Regular Air"/>
    <d v="2015-08-04T00:00:00"/>
    <s v="$3.14"/>
    <s v="$4.91"/>
    <s v="$1.77"/>
    <n v="8"/>
    <s v="$19.28"/>
    <n v="0.03"/>
    <s v="$0.58"/>
    <s v="$16.29"/>
    <s v="$0.50"/>
    <s v="$17.28"/>
    <n v="16.29"/>
    <n v="17.28"/>
    <n v="-0.99000000000000199"/>
    <n v="0.5"/>
    <n v="0.57999999999999996"/>
    <n v="17.200000000000003"/>
    <n v="4.91"/>
    <n v="39.200000000000003"/>
    <n v="38.700000000000003"/>
    <n v="38.200000000000003"/>
    <m/>
  </r>
  <r>
    <s v="6507-1"/>
    <x v="828"/>
    <s v="Steve Nguyen"/>
    <s v="61 York St,Sydney"/>
    <x v="0"/>
    <s v="NSW"/>
    <x v="1"/>
    <s v="Leighton Forrest"/>
    <s v="Critical"/>
    <s v="HFX 6S Scientific Calculator"/>
    <x v="0"/>
    <s v="Small Box"/>
    <s v="Express Air"/>
    <d v="2016-12-02T00:00:00"/>
    <s v="$7.92"/>
    <s v="$12.99"/>
    <s v="$5.07"/>
    <n v="30"/>
    <s v="$4,240.74"/>
    <n v="0.08"/>
    <s v="$424.07"/>
    <s v="$3,816.67"/>
    <s v="$9.44"/>
    <s v="$3,823.65"/>
    <n v="3816.67"/>
    <n v="3823.65"/>
    <n v="-6.9800000000000182"/>
    <n v="9.44"/>
    <n v="424.07"/>
    <n v="3409.02"/>
    <n v="12.99"/>
    <n v="-24.930000000000007"/>
    <n v="-34.370000000000005"/>
    <n v="-43.81"/>
    <m/>
  </r>
  <r>
    <s v="6507-1"/>
    <x v="589"/>
    <s v="Emily Grady"/>
    <s v="359 Crown Street,Surry Hills"/>
    <x v="0"/>
    <s v="NSW"/>
    <x v="3"/>
    <s v="Phoebe Gour"/>
    <s v="Not Specified"/>
    <s v="DrawIt Colored Pencils, 48-Color Set"/>
    <x v="1"/>
    <s v="Small Box"/>
    <s v="Regular Air"/>
    <d v="2016-05-30T00:00:00"/>
    <s v="$21.56"/>
    <s v="$36.55"/>
    <s v="$14.99"/>
    <n v="46"/>
    <s v="$584.48"/>
    <n v="0.04"/>
    <s v="$59.41"/>
    <s v="$541.15"/>
    <s v="$13.89"/>
    <s v="$555.25"/>
    <n v="541.15"/>
    <n v="555.25"/>
    <n v="-14.100000000000023"/>
    <n v="13.89"/>
    <n v="59.41"/>
    <n v="509.73"/>
    <n v="36.549999999999997"/>
    <n v="1635.78"/>
    <n v="1621.8899999999999"/>
    <n v="1607.9999999999998"/>
    <m/>
  </r>
  <r>
    <s v="6508-1"/>
    <x v="327"/>
    <s v="Eric Barreto"/>
    <s v="359 Crown Street,Surry Hills"/>
    <x v="0"/>
    <s v="NSW"/>
    <x v="3"/>
    <s v="Phoebe Gour"/>
    <s v="Medium"/>
    <s v="TechSavi Internet Navigator Keyboard"/>
    <x v="0"/>
    <s v="Wrap Bag"/>
    <s v="Regular Air"/>
    <d v="2016-05-21T00:00:00"/>
    <s v="$6.51"/>
    <s v="$30.98"/>
    <s v="$24.47"/>
    <n v="25"/>
    <s v="$1,635.20"/>
    <n v="0.1"/>
    <s v="$137.09"/>
    <s v="$1,335.29"/>
    <s v="$6.50"/>
    <s v="$1,380.38"/>
    <n v="1335.29"/>
    <n v="1380.38"/>
    <n v="-45.090000000000146"/>
    <n v="6.5"/>
    <n v="137.09"/>
    <n v="1249.7900000000002"/>
    <n v="30.98"/>
    <n v="643.91"/>
    <n v="637.41"/>
    <n v="630.91"/>
    <m/>
  </r>
  <r>
    <s v="6509-1"/>
    <x v="747"/>
    <s v="Christopher Martinez"/>
    <s v="188 Pitt Street,Sydney"/>
    <x v="0"/>
    <s v="NSW"/>
    <x v="0"/>
    <s v="Tina Carlton"/>
    <s v="Medium"/>
    <s v="Alto Parchment Paper, Assorted Colors"/>
    <x v="0"/>
    <s v="Small Box"/>
    <s v="Regular Air"/>
    <d v="2016-09-26T00:00:00"/>
    <s v="$4.59"/>
    <s v="$7.28"/>
    <s v="$2.69"/>
    <n v="13"/>
    <s v="$631.36"/>
    <n v="0.04"/>
    <s v="$38.73"/>
    <s v="$620.09"/>
    <s v="$11.15"/>
    <s v="$615.32"/>
    <n v="620.09"/>
    <n v="615.32000000000005"/>
    <n v="4.7699999999999818"/>
    <n v="11.15"/>
    <n v="38.729999999999997"/>
    <n v="587.74"/>
    <n v="7.28"/>
    <n v="67.06"/>
    <n v="55.910000000000004"/>
    <n v="44.760000000000005"/>
    <m/>
  </r>
  <r>
    <s v="6509-1"/>
    <x v="432"/>
    <s v="Jasper Cacioppo"/>
    <s v="24 Addison Rd,Marrickville"/>
    <x v="0"/>
    <s v="NSW"/>
    <x v="1"/>
    <s v="Radhya Staples"/>
    <s v="Critical"/>
    <s v="HFX LaserJet 3310 Copier"/>
    <x v="1"/>
    <s v="Small Box"/>
    <s v="Regular Air"/>
    <d v="2016-09-02T00:00:00"/>
    <s v="$377.99"/>
    <s v="$599.99"/>
    <s v="$222.00"/>
    <n v="36"/>
    <s v="$4,070.84"/>
    <n v="0.09"/>
    <s v="$0.00"/>
    <s v="$4,732.84"/>
    <s v="$24.49"/>
    <s v="$4,721.85"/>
    <n v="4732.84"/>
    <n v="4721.8500000000004"/>
    <n v="10.989999999999782"/>
    <n v="24.49"/>
    <n v="0"/>
    <n v="4746.34"/>
    <n v="599.99"/>
    <n v="21624.13"/>
    <n v="21599.64"/>
    <n v="21575.149999999998"/>
    <m/>
  </r>
  <r>
    <s v="6511-1"/>
    <x v="422"/>
    <s v="Jennifer Jackson"/>
    <s v="Crown Complex,Southbank"/>
    <x v="1"/>
    <s v="VIC"/>
    <x v="2"/>
    <s v="Connor Betts"/>
    <s v="Critical"/>
    <s v="Beekin 105-Key Black Keyboard"/>
    <x v="0"/>
    <s v="Small Box"/>
    <s v="Regular Air"/>
    <d v="2016-12-05T00:00:00"/>
    <s v="$6.39"/>
    <s v="$19.98"/>
    <s v="$13.59"/>
    <n v="46"/>
    <s v="$579.42"/>
    <n v="0.04"/>
    <s v="$34.77"/>
    <s v="$544.65"/>
    <s v="$4.00"/>
    <s v="$548.65"/>
    <n v="544.65"/>
    <n v="548.65"/>
    <n v="-4"/>
    <n v="4"/>
    <n v="34.770000000000003"/>
    <n v="517.88"/>
    <n v="19.98"/>
    <n v="888.31000000000006"/>
    <n v="884.31000000000006"/>
    <n v="880.31000000000006"/>
    <m/>
  </r>
  <r>
    <s v="6511-1"/>
    <x v="422"/>
    <s v="Jennifer Jackson"/>
    <s v="Crown Complex,Southbank"/>
    <x v="1"/>
    <s v="VIC"/>
    <x v="1"/>
    <s v="Connor Betts"/>
    <s v="Critical"/>
    <s v="Beekin 105-Key Black Keyboard"/>
    <x v="0"/>
    <s v="Small Pack"/>
    <s v="Express Air"/>
    <d v="2016-12-05T00:00:00"/>
    <s v="$6.39"/>
    <s v="$19.98"/>
    <s v="$13.59"/>
    <n v="35"/>
    <s v="$579.42"/>
    <n v="0.02"/>
    <s v="$34.77"/>
    <s v="$544.65"/>
    <s v="$4.00"/>
    <s v="$548.65"/>
    <n v="544.65"/>
    <n v="548.65"/>
    <n v="-4"/>
    <n v="4"/>
    <n v="34.770000000000003"/>
    <n v="517.88"/>
    <n v="19.98"/>
    <n v="668.53000000000009"/>
    <n v="664.53000000000009"/>
    <n v="660.53000000000009"/>
    <m/>
  </r>
  <r>
    <s v="6511-1"/>
    <x v="277"/>
    <s v="Lyna Chang"/>
    <s v="53-55 Liverpool St,Sydney"/>
    <x v="0"/>
    <s v="NSW"/>
    <x v="1"/>
    <s v="Tina Carlton"/>
    <s v="High"/>
    <s v="Pizazz Dustless Chalk Sticks"/>
    <x v="0"/>
    <s v="Small Box"/>
    <s v="Regular Air"/>
    <d v="2016-06-22T00:00:00"/>
    <s v="$1.09"/>
    <s v="$1.68"/>
    <s v="$0.59"/>
    <n v="19"/>
    <s v="$74.60"/>
    <n v="0.09"/>
    <s v="$3.43"/>
    <s v="$76.30"/>
    <s v="$1.00"/>
    <s v="$76.43"/>
    <n v="76.3"/>
    <n v="76.430000000000007"/>
    <n v="-0.13000000000000966"/>
    <n v="1"/>
    <n v="3.43"/>
    <n v="74"/>
    <n v="1.68"/>
    <n v="29.49"/>
    <n v="28.49"/>
    <n v="27.49"/>
    <m/>
  </r>
  <r>
    <s v="6511-1"/>
    <x v="683"/>
    <s v="Rick Hansen"/>
    <s v="Macquarie Centre Cnr Herring Road &amp; Waterloo Road,Macquarie Park"/>
    <x v="0"/>
    <s v="NSW"/>
    <x v="1"/>
    <s v="Nicholas Fernandes"/>
    <s v="Not Specified"/>
    <s v="Artisan Binder Labels"/>
    <x v="0"/>
    <s v="Wrap Bag"/>
    <s v="Regular Air"/>
    <d v="2016-03-08T00:00:00"/>
    <s v="$2.45"/>
    <s v="$3.89"/>
    <s v="$1.44"/>
    <n v="28"/>
    <s v="$105.64"/>
    <n v="0"/>
    <s v="$10.35"/>
    <s v="$190.57"/>
    <s v="$7.01"/>
    <s v="$190.48"/>
    <n v="190.57"/>
    <n v="190.48"/>
    <n v="9.0000000000003411E-2"/>
    <n v="7.01"/>
    <n v="10.35"/>
    <n v="187.14"/>
    <n v="3.89"/>
    <n v="105.58000000000001"/>
    <n v="98.570000000000007"/>
    <n v="91.56"/>
    <m/>
  </r>
  <r>
    <s v="6512-1"/>
    <x v="432"/>
    <s v="Lindsay Shagiari"/>
    <s v="5/250 Old Northern Road,Castle Hill"/>
    <x v="0"/>
    <s v="NSW"/>
    <x v="3"/>
    <s v="Nicholas Fernandes"/>
    <s v="Low"/>
    <s v="Artisan Hi-Liter EverBold Pen Style Fluorescent Highlighter, Yellow Ink"/>
    <x v="0"/>
    <s v="Small Box"/>
    <s v="Regular Air"/>
    <d v="2016-08-24T00:00:00"/>
    <s v="$1.05"/>
    <s v="$1.95"/>
    <s v="$0.90"/>
    <n v="13"/>
    <s v="$119.86"/>
    <n v="0.09"/>
    <s v="$11.69"/>
    <s v="$118.21"/>
    <s v="$1.63"/>
    <s v="$116.63"/>
    <n v="118.21"/>
    <n v="116.63"/>
    <n v="1.5799999999999983"/>
    <n v="1.63"/>
    <n v="11.69"/>
    <n v="106.57"/>
    <n v="1.95"/>
    <n v="15.29"/>
    <n v="13.659999999999998"/>
    <n v="12.029999999999998"/>
    <m/>
  </r>
  <r>
    <s v="6512-1"/>
    <x v="514"/>
    <s v="Vivek Gonzalez"/>
    <s v="53 Riley Street,Woolloomooloo"/>
    <x v="0"/>
    <s v="NSW"/>
    <x v="1"/>
    <s v="Tina Carlton"/>
    <s v="High"/>
    <s v="Apex Straight Scissors"/>
    <x v="0"/>
    <s v="Wrap Bag"/>
    <s v="Regular Air"/>
    <d v="2016-09-28T00:00:00"/>
    <s v="$5.19"/>
    <s v="$12.98"/>
    <s v="$7.79"/>
    <n v="33"/>
    <s v="$403.34"/>
    <n v="0.05"/>
    <s v="$50.74"/>
    <s v="$373.25"/>
    <s v="$3.14"/>
    <s v="$398.53"/>
    <n v="373.25"/>
    <n v="398.53"/>
    <n v="-25.279999999999973"/>
    <n v="3.14"/>
    <n v="50.74"/>
    <n v="350.92999999999995"/>
    <n v="12.98"/>
    <n v="380.74"/>
    <n v="377.6"/>
    <n v="374.46000000000004"/>
    <m/>
  </r>
  <r>
    <s v="6512-1"/>
    <x v="488"/>
    <s v="Patrick Jones"/>
    <s v="221 Barkly St,St Kilda"/>
    <x v="1"/>
    <s v="VIC"/>
    <x v="1"/>
    <s v="Yvette Biti"/>
    <s v="Not Specified"/>
    <s v="Apex Office Executive Series Stainless Steel Trimmers"/>
    <x v="0"/>
    <s v="Wrap Bag"/>
    <s v="Regular Air"/>
    <d v="2014-10-03T00:00:00"/>
    <s v="$3.51"/>
    <s v="$8.57"/>
    <s v="$5.06"/>
    <n v="30"/>
    <s v="$288.30"/>
    <n v="0.03"/>
    <s v="$20.24"/>
    <s v="$263.32"/>
    <s v="$6.14"/>
    <s v="$266.33"/>
    <n v="263.32"/>
    <n v="266.33"/>
    <n v="-3.0099999999999909"/>
    <n v="6.14"/>
    <n v="20.239999999999998"/>
    <n v="252.22999999999996"/>
    <n v="8.57"/>
    <n v="243"/>
    <n v="236.86"/>
    <n v="230.72000000000003"/>
    <m/>
  </r>
  <r>
    <s v="6512-1"/>
    <x v="735"/>
    <s v="Christopher Martinez"/>
    <s v="188 Pitt Street,Sydney"/>
    <x v="0"/>
    <s v="NSW"/>
    <x v="1"/>
    <s v="Tina Carlton"/>
    <s v="Low"/>
    <s v="Apex Box Cutter Scissors"/>
    <x v="0"/>
    <s v="Wrap Bag"/>
    <s v="Regular Air"/>
    <d v="2016-12-19T00:00:00"/>
    <s v="$4.19"/>
    <s v="$10.23"/>
    <s v="$6.04"/>
    <n v="38"/>
    <s v="$194.37"/>
    <n v="0.02"/>
    <s v="$9.72"/>
    <s v="$184.65"/>
    <s v="$4.68"/>
    <s v="$189.35"/>
    <n v="184.65"/>
    <n v="189.35"/>
    <n v="-4.6999999999999886"/>
    <n v="4.68"/>
    <n v="9.7200000000000006"/>
    <n v="184.31"/>
    <n v="10.23"/>
    <n v="383.7"/>
    <n v="379.02"/>
    <n v="374.34"/>
    <m/>
  </r>
  <r>
    <s v="6512-1"/>
    <x v="375"/>
    <s v="Denny Joy"/>
    <s v="99 Lygon Street,East Brunswick"/>
    <x v="1"/>
    <s v="VIC"/>
    <x v="1"/>
    <s v="Connor Betts"/>
    <s v="High"/>
    <s v="Artisan 479 Labels"/>
    <x v="0"/>
    <s v="Wrap Bag"/>
    <s v="Regular Air"/>
    <d v="2016-04-15T00:00:00"/>
    <s v="$1.59"/>
    <s v="$2.61"/>
    <s v="$1.02"/>
    <n v="6"/>
    <s v="$63.00"/>
    <n v="0.01"/>
    <s v="$5.44"/>
    <s v="$59.61"/>
    <s v="$0.50"/>
    <s v="$60.41"/>
    <n v="59.61"/>
    <n v="60.41"/>
    <n v="-0.79999999999999716"/>
    <n v="0.5"/>
    <n v="5.44"/>
    <n v="55.47"/>
    <n v="2.61"/>
    <n v="10.719999999999999"/>
    <n v="10.219999999999999"/>
    <n v="9.7199999999999989"/>
    <m/>
  </r>
  <r>
    <s v="6512-1"/>
    <x v="869"/>
    <s v="Frank Atkinson"/>
    <s v="188 Pitt Street,Sydney"/>
    <x v="0"/>
    <s v="NSW"/>
    <x v="1"/>
    <s v="Tina Carlton"/>
    <s v="Medium"/>
    <s v="Barrel Sharpener"/>
    <x v="2"/>
    <s v="Large Box"/>
    <s v="Regular Air"/>
    <d v="2016-12-07T00:00:00"/>
    <s v="$1.46"/>
    <s v="$3.57"/>
    <s v="$2.11"/>
    <n v="20"/>
    <s v="$35.70"/>
    <n v="0.05"/>
    <s v="$0.36"/>
    <s v="$35.34"/>
    <s v="$4.17"/>
    <s v="$39.51"/>
    <n v="35.340000000000003"/>
    <n v="39.51"/>
    <n v="-4.1699999999999946"/>
    <n v="4.17"/>
    <n v="0.36"/>
    <n v="43.32"/>
    <n v="3.57"/>
    <n v="75.209999999999994"/>
    <n v="71.039999999999992"/>
    <n v="66.86999999999999"/>
    <m/>
  </r>
  <r>
    <s v="6514-1"/>
    <x v="306"/>
    <s v="Erin Ashbrook"/>
    <s v="73 York St,Sydney"/>
    <x v="0"/>
    <s v="NSW"/>
    <x v="0"/>
    <s v="Tina Carlton"/>
    <s v="Critical"/>
    <s v="Smiths General Use 3-Ring Binders"/>
    <x v="0"/>
    <s v="Wrap Bag"/>
    <s v="Regular Air"/>
    <d v="2016-11-30T00:00:00"/>
    <s v="$1.18"/>
    <s v="$1.88"/>
    <s v="$0.70"/>
    <n v="24"/>
    <s v="$5.40"/>
    <n v="7.0000000000000007E-2"/>
    <s v="$0.00"/>
    <s v="$5.40"/>
    <s v="$1.49"/>
    <s v="$13.10"/>
    <n v="5.4"/>
    <n v="13.1"/>
    <n v="-7.6999999999999993"/>
    <n v="1.49"/>
    <n v="0"/>
    <n v="14.59"/>
    <n v="1.88"/>
    <n v="46.61"/>
    <n v="45.12"/>
    <n v="43.629999999999995"/>
    <m/>
  </r>
  <r>
    <s v="6514-1"/>
    <x v="78"/>
    <s v="Corinna Mitchell"/>
    <s v="27 Greenfield Parade,Bankstown"/>
    <x v="0"/>
    <s v="NSW"/>
    <x v="0"/>
    <s v="Nicholas Fernandes"/>
    <s v="High"/>
    <s v="Cando PC940 Copier"/>
    <x v="1"/>
    <s v="Small Pack"/>
    <s v="Regular Air"/>
    <d v="2013-07-31T00:00:00"/>
    <s v="$278.99"/>
    <s v="$449.99"/>
    <s v="$171.00"/>
    <n v="29"/>
    <s v="$2,272.00"/>
    <n v="0.03"/>
    <s v="$53.68"/>
    <s v="$2,246.75"/>
    <s v="$49.00"/>
    <s v="$2,276.45"/>
    <n v="2246.75"/>
    <n v="2276.4499999999998"/>
    <n v="-29.699999999999818"/>
    <n v="49"/>
    <n v="53.68"/>
    <n v="2271.77"/>
    <n v="449.99"/>
    <n v="13045.03"/>
    <n v="12996.03"/>
    <n v="12947.03"/>
    <m/>
  </r>
  <r>
    <s v="6514-1"/>
    <x v="375"/>
    <s v="Denny Joy"/>
    <s v="99 Lygon Street,East Brunswick"/>
    <x v="1"/>
    <s v="VIC"/>
    <x v="3"/>
    <s v="Connor Betts"/>
    <s v="Critical"/>
    <s v="Adesso Programmable 142-Key Keyboard"/>
    <x v="0"/>
    <s v="Small Pack"/>
    <s v="Regular Air"/>
    <d v="2016-04-15T00:00:00"/>
    <s v="$32.02"/>
    <s v="$152.48"/>
    <s v="$120.46"/>
    <n v="50"/>
    <s v="$8,539.84"/>
    <n v="0.08"/>
    <s v="$0.00"/>
    <s v="$6,943.94"/>
    <s v="$4.00"/>
    <s v="$6,947.94"/>
    <n v="6943.94"/>
    <n v="6947.94"/>
    <n v="-4"/>
    <n v="4"/>
    <n v="0"/>
    <n v="6951.94"/>
    <n v="152.47999999999999"/>
    <n v="7627.9999999999991"/>
    <n v="7623.9999999999991"/>
    <n v="7619.9999999999991"/>
    <m/>
  </r>
  <r>
    <s v="6514-1"/>
    <x v="208"/>
    <s v="George Ashbrook"/>
    <s v="506 Swan Street,Richmond"/>
    <x v="1"/>
    <s v="VIC"/>
    <x v="2"/>
    <s v="Connor Betts"/>
    <s v="Medium"/>
    <s v="Adesso Programmable 142-Key Keyboard"/>
    <x v="1"/>
    <s v="Small Box"/>
    <s v="Regular Air"/>
    <d v="2014-10-22T00:00:00"/>
    <s v="$32.02"/>
    <s v="$152.48"/>
    <s v="$120.46"/>
    <n v="32"/>
    <s v="$8,719.84"/>
    <n v="0.01"/>
    <s v="$61.40"/>
    <s v="$7,599.84"/>
    <s v="$4.00"/>
    <s v="$6,943.94"/>
    <n v="7599.84"/>
    <n v="6943.94"/>
    <n v="655.90000000000055"/>
    <n v="4"/>
    <n v="61.4"/>
    <n v="6886.54"/>
    <n v="152.47999999999999"/>
    <n v="4821.96"/>
    <n v="4817.96"/>
    <n v="4813.96"/>
    <m/>
  </r>
  <r>
    <s v="6515-1"/>
    <x v="106"/>
    <s v="Tracy Poddar"/>
    <s v="834 Bourke St,Waterloo"/>
    <x v="0"/>
    <s v="NSW"/>
    <x v="2"/>
    <s v="Charlie Bui"/>
    <s v="Not Specified"/>
    <s v="Alto Parchment Paper, Assorted Colors"/>
    <x v="0"/>
    <s v="Small Box"/>
    <s v="Regular Air"/>
    <d v="2015-03-06T00:00:00"/>
    <s v="$4.59"/>
    <s v="$7.28"/>
    <s v="$2.69"/>
    <n v="14"/>
    <s v="$130.55"/>
    <n v="0.09"/>
    <s v="$1.31"/>
    <s v="$129.24"/>
    <s v="$11.15"/>
    <s v="$130.40"/>
    <n v="129.24"/>
    <n v="130.4"/>
    <n v="-1.1599999999999966"/>
    <n v="11.15"/>
    <n v="1.31"/>
    <n v="140.24"/>
    <n v="7.28"/>
    <n v="111.76"/>
    <n v="100.61"/>
    <n v="89.46"/>
    <m/>
  </r>
  <r>
    <s v="6515-1"/>
    <x v="569"/>
    <s v="Brooke Gillingham"/>
    <s v="21 Wentworth St,Parramatta"/>
    <x v="0"/>
    <s v="NSW"/>
    <x v="1"/>
    <s v="Aanya Zhang"/>
    <s v="Critical"/>
    <s v="Wirebound Message Book, 4 per Page"/>
    <x v="2"/>
    <s v="Large Box"/>
    <s v="Regular Air"/>
    <d v="2016-09-13T00:00:00"/>
    <s v="$3.48"/>
    <s v="$5.43"/>
    <s v="$1.95"/>
    <n v="44"/>
    <s v="$83.88"/>
    <n v="0.08"/>
    <s v="$3.43"/>
    <s v="$66.19"/>
    <s v="$0.95"/>
    <s v="$78.73"/>
    <n v="66.19"/>
    <n v="78.73"/>
    <n v="-12.540000000000006"/>
    <n v="0.95"/>
    <n v="3.43"/>
    <n v="76.25"/>
    <n v="5.43"/>
    <n v="236.43999999999997"/>
    <n v="235.48999999999998"/>
    <n v="234.54"/>
    <m/>
  </r>
  <r>
    <s v="6515-2"/>
    <x v="139"/>
    <s v="Carlos Meador"/>
    <s v="152 Bunnerong Road,Eastgardens"/>
    <x v="0"/>
    <s v="NSW"/>
    <x v="0"/>
    <s v="Tina Carlton"/>
    <s v="High"/>
    <s v="OIC Thumb-Tacks"/>
    <x v="0"/>
    <s v="Small Box"/>
    <s v="Regular Air"/>
    <d v="2016-12-12T00:00:00"/>
    <s v="$0.71"/>
    <s v="$1.14"/>
    <s v="$0.43"/>
    <n v="13"/>
    <s v="$31.92"/>
    <n v="0.05"/>
    <s v="$2.87"/>
    <s v="$29.05"/>
    <s v="$0.70"/>
    <s v="$29.75"/>
    <n v="29.05"/>
    <n v="29.75"/>
    <n v="-0.69999999999999929"/>
    <n v="0.7"/>
    <n v="2.87"/>
    <n v="27.58"/>
    <n v="1.1399999999999999"/>
    <n v="12.649999999999999"/>
    <n v="11.95"/>
    <n v="11.25"/>
    <m/>
  </r>
  <r>
    <s v="6515-2"/>
    <x v="139"/>
    <s v="Erica Hernandez"/>
    <s v="12 Princess Hwy,Sylvania"/>
    <x v="0"/>
    <s v="NSW"/>
    <x v="1"/>
    <s v="Nicholas Fernandes"/>
    <s v="Low"/>
    <s v="OIC Thumb-Tacks"/>
    <x v="0"/>
    <s v="Small Box"/>
    <s v="Regular Air"/>
    <d v="2016-12-12T00:00:00"/>
    <s v="$0.71"/>
    <s v="$1.14"/>
    <s v="$0.43"/>
    <n v="17"/>
    <s v="$31.92"/>
    <n v="0.09"/>
    <s v="$2.87"/>
    <s v="$29.05"/>
    <s v="$0.70"/>
    <s v="$29.75"/>
    <n v="29.05"/>
    <n v="29.75"/>
    <n v="-0.69999999999999929"/>
    <n v="0.7"/>
    <n v="2.87"/>
    <n v="27.58"/>
    <n v="1.1399999999999999"/>
    <n v="17.209999999999997"/>
    <n v="16.509999999999998"/>
    <n v="15.809999999999999"/>
    <m/>
  </r>
  <r>
    <s v="6516-1"/>
    <x v="767"/>
    <s v="Cassandra Brandow"/>
    <s v="106 Ebley Street,Bondi Junction"/>
    <x v="0"/>
    <s v="NSW"/>
    <x v="1"/>
    <s v="Leighton Forrest"/>
    <s v="Medium"/>
    <s v="Angle-D Binders with Locking Rings, Label Holders"/>
    <x v="0"/>
    <s v="Wrap Bag"/>
    <s v="Regular Air"/>
    <d v="2016-12-03T00:00:00"/>
    <s v="$4.53"/>
    <s v="$7.30"/>
    <s v="$2.77"/>
    <n v="21"/>
    <s v="$579.42"/>
    <n v="0.06"/>
    <s v="$34.77"/>
    <s v="$544.65"/>
    <s v="$7.72"/>
    <s v="$548.65"/>
    <n v="544.65"/>
    <n v="548.65"/>
    <n v="-4"/>
    <n v="7.72"/>
    <n v="34.770000000000003"/>
    <n v="521.6"/>
    <n v="7.3"/>
    <n v="126.24999999999997"/>
    <n v="118.52999999999997"/>
    <n v="110.80999999999997"/>
    <m/>
  </r>
  <r>
    <s v="6516-1"/>
    <x v="598"/>
    <s v="Vivek Grady"/>
    <s v="99 Lygon Street,East Brunswick"/>
    <x v="1"/>
    <s v="VIC"/>
    <x v="0"/>
    <s v="Connor Betts"/>
    <s v="High"/>
    <s v="Multi-Use Personal File Cart and Caster Set, Three Stacking Bins"/>
    <x v="0"/>
    <s v="Small Box"/>
    <s v="Regular Air"/>
    <d v="2015-12-12T00:00:00"/>
    <s v="$14.95"/>
    <s v="$34.76"/>
    <s v="$19.81"/>
    <n v="42"/>
    <s v="$2,107.54"/>
    <n v="0.1"/>
    <s v="$120.39"/>
    <s v="$1,825.86"/>
    <s v="$8.22"/>
    <s v="$1,848.77"/>
    <n v="1825.86"/>
    <n v="1848.77"/>
    <n v="-22.910000000000082"/>
    <n v="8.2200000000000006"/>
    <n v="120.39"/>
    <n v="1736.6"/>
    <n v="34.76"/>
    <n v="1347.7499999999998"/>
    <n v="1339.5299999999997"/>
    <n v="1331.3099999999997"/>
    <m/>
  </r>
  <r>
    <s v="6516-1"/>
    <x v="405"/>
    <s v="Ben Peterman"/>
    <s v="359 Crown Street,Surry Hills"/>
    <x v="0"/>
    <s v="NSW"/>
    <x v="2"/>
    <s v="Phoebe Gour"/>
    <s v="Not Specified"/>
    <s v="Artisan Binder Labels"/>
    <x v="0"/>
    <s v="Small Box"/>
    <s v="Regular Air"/>
    <d v="2013-12-15T00:00:00"/>
    <s v="$2.45"/>
    <s v="$3.89"/>
    <s v="$1.44"/>
    <n v="26"/>
    <s v="$29.96"/>
    <n v="0.01"/>
    <s v="$0.20"/>
    <s v="$21.92"/>
    <s v="$7.01"/>
    <s v="$22.75"/>
    <n v="21.92"/>
    <n v="22.75"/>
    <n v="-0.82999999999999829"/>
    <n v="7.01"/>
    <n v="0.2"/>
    <n v="29.56"/>
    <n v="3.89"/>
    <n v="107.95"/>
    <n v="100.94"/>
    <n v="93.929999999999993"/>
    <m/>
  </r>
  <r>
    <s v="6517-1"/>
    <x v="614"/>
    <s v="Nora Price"/>
    <s v="7 Khartoum Rd,Macquarie Park"/>
    <x v="0"/>
    <s v="NSW"/>
    <x v="0"/>
    <s v="Preston Senome"/>
    <s v="Medium"/>
    <s v="Artisan 478 Labels"/>
    <x v="0"/>
    <s v="Small Box"/>
    <s v="Express Air"/>
    <d v="2015-11-13T00:00:00"/>
    <s v="$2.29"/>
    <s v="$3.69"/>
    <s v="$1.40"/>
    <n v="23"/>
    <s v="$103.40"/>
    <n v="0.06"/>
    <s v="$3.03"/>
    <s v="$100.27"/>
    <s v="$0.50"/>
    <s v="$103.21"/>
    <n v="100.27"/>
    <n v="103.21"/>
    <n v="-2.9399999999999977"/>
    <n v="0.5"/>
    <n v="3.03"/>
    <n v="100.67999999999999"/>
    <n v="3.69"/>
    <n v="82.34"/>
    <n v="81.84"/>
    <n v="81.34"/>
    <m/>
  </r>
  <r>
    <s v="6519-1"/>
    <x v="822"/>
    <s v="Marc Crier"/>
    <s v="Westfield Sydney,Sydney"/>
    <x v="0"/>
    <s v="NSW"/>
    <x v="3"/>
    <s v="Natasha Song"/>
    <s v="Critical"/>
    <s v="Alto Memo Cubes"/>
    <x v="1"/>
    <s v="Small Box"/>
    <s v="Regular Air"/>
    <d v="2016-10-22T00:00:00"/>
    <s v="$3.32"/>
    <s v="$5.18"/>
    <s v="$1.86"/>
    <n v="12"/>
    <s v="$121.72"/>
    <n v="0.1"/>
    <s v="$8.52"/>
    <s v="$113.00"/>
    <s v="$2.04"/>
    <s v="$116.45"/>
    <n v="113"/>
    <n v="116.45"/>
    <n v="-3.4500000000000028"/>
    <n v="2.04"/>
    <n v="8.52"/>
    <n v="109.97000000000001"/>
    <n v="5.18"/>
    <n v="55.68"/>
    <n v="53.64"/>
    <n v="51.6"/>
    <m/>
  </r>
  <r>
    <s v="6519-1"/>
    <x v="808"/>
    <s v="Trady Freych"/>
    <s v="99 Lygon Street,East Brunswick"/>
    <x v="1"/>
    <s v="VIC"/>
    <x v="0"/>
    <s v="Connor Betts"/>
    <s v="Low"/>
    <s v="Steady Major Accent Highlighters"/>
    <x v="0"/>
    <s v="Wrap Bag"/>
    <s v="Regular Air"/>
    <d v="2016-02-12T00:00:00"/>
    <s v="$3.75"/>
    <s v="$7.08"/>
    <s v="$3.33"/>
    <n v="8"/>
    <s v="$336.18"/>
    <n v="0.06"/>
    <s v="$32.53"/>
    <s v="$312.85"/>
    <s v="$2.35"/>
    <s v="$330.96"/>
    <n v="312.85000000000002"/>
    <n v="330.96"/>
    <n v="-18.109999999999957"/>
    <n v="2.35"/>
    <n v="32.53"/>
    <n v="300.77999999999997"/>
    <n v="7.08"/>
    <n v="26.46"/>
    <n v="24.11"/>
    <n v="21.759999999999998"/>
    <m/>
  </r>
  <r>
    <s v="6519-1"/>
    <x v="848"/>
    <s v="Julia Barnett"/>
    <s v="2a/285A Crown St,Surry Hills"/>
    <x v="0"/>
    <s v="NSW"/>
    <x v="0"/>
    <s v="Phoebe Gour"/>
    <s v="Medium"/>
    <s v="Artisan Flip-Chart Easel Binder, Black"/>
    <x v="1"/>
    <s v="Small Box"/>
    <s v="Regular Air"/>
    <d v="2017-01-04T00:00:00"/>
    <s v="$13.88"/>
    <s v="$22.38"/>
    <s v="$8.50"/>
    <n v="4"/>
    <s v="$639.26"/>
    <n v="0.01"/>
    <s v="$28.77"/>
    <s v="$648.47"/>
    <s v="$15.10"/>
    <s v="$659.62"/>
    <n v="648.47"/>
    <n v="659.62"/>
    <n v="-11.149999999999977"/>
    <n v="15.1"/>
    <n v="28.77"/>
    <n v="645.95000000000005"/>
    <n v="22.38"/>
    <n v="75.849999999999994"/>
    <n v="60.75"/>
    <n v="45.65"/>
    <m/>
  </r>
  <r>
    <s v="6519-1"/>
    <x v="8"/>
    <s v="John Lee"/>
    <s v="180 High Street,Windsor"/>
    <x v="1"/>
    <s v="VIC"/>
    <x v="3"/>
    <s v="Connor Betts"/>
    <s v="High"/>
    <s v="Smiths Standard Envelopes"/>
    <x v="0"/>
    <s v="Small Box"/>
    <s v="Regular Air"/>
    <d v="2014-06-10T00:00:00"/>
    <s v="$3.52"/>
    <s v="$5.68"/>
    <s v="$2.16"/>
    <n v="10"/>
    <s v="$134.36"/>
    <n v="0.01"/>
    <s v="$8.54"/>
    <s v="$136.05"/>
    <s v="$1.39"/>
    <s v="$138.95"/>
    <n v="136.05000000000001"/>
    <n v="138.94999999999999"/>
    <n v="-2.8999999999999773"/>
    <n v="1.39"/>
    <n v="8.5399999999999991"/>
    <n v="131.79999999999998"/>
    <n v="5.68"/>
    <n v="49.65"/>
    <n v="48.26"/>
    <n v="46.87"/>
    <m/>
  </r>
  <r>
    <s v="6519-1"/>
    <x v="100"/>
    <s v="Lauren Leatherbury"/>
    <s v="Westfield 1 Anderson St,Chatswood"/>
    <x v="0"/>
    <s v="NSW"/>
    <x v="2"/>
    <s v="Nicholas Fernandes"/>
    <s v="High"/>
    <s v="Artisan Hanging File Binders"/>
    <x v="0"/>
    <s v="Wrap Bag"/>
    <s v="Regular Air"/>
    <d v="2015-06-29T00:00:00"/>
    <s v="$3.65"/>
    <s v="$5.98"/>
    <s v="$2.33"/>
    <n v="43"/>
    <s v="$225.00"/>
    <n v="0.06"/>
    <s v="$5.16"/>
    <s v="$219.98"/>
    <s v="$1.49"/>
    <s v="$214.71"/>
    <n v="219.98"/>
    <n v="214.71"/>
    <n v="5.2699999999999818"/>
    <n v="1.49"/>
    <n v="5.16"/>
    <n v="211.04000000000002"/>
    <n v="5.98"/>
    <n v="253.47000000000006"/>
    <n v="251.98000000000005"/>
    <n v="250.49000000000004"/>
    <m/>
  </r>
  <r>
    <s v="6520-1"/>
    <x v="589"/>
    <s v="Emily Grady"/>
    <s v="359 Crown Street,Surry Hills"/>
    <x v="0"/>
    <s v="NSW"/>
    <x v="0"/>
    <s v="Phoebe Gour"/>
    <s v="Medium"/>
    <s v="PastelOcean Color Pencil Set"/>
    <x v="0"/>
    <s v="Small Box"/>
    <s v="Regular Air"/>
    <d v="2016-05-30T00:00:00"/>
    <s v="$11.11"/>
    <s v="$19.84"/>
    <s v="$8.73"/>
    <n v="23"/>
    <s v="$733.62"/>
    <n v="0.06"/>
    <s v="$58.74"/>
    <s v="$676.32"/>
    <s v="$4.10"/>
    <s v="$677.53"/>
    <n v="676.32"/>
    <n v="677.53"/>
    <n v="-1.2099999999999227"/>
    <n v="4.0999999999999996"/>
    <n v="58.74"/>
    <n v="622.89"/>
    <n v="19.84"/>
    <n v="401.68"/>
    <n v="397.58"/>
    <n v="393.47999999999996"/>
    <m/>
  </r>
  <r>
    <s v="6521-1"/>
    <x v="809"/>
    <s v="George Ashbrook"/>
    <s v="506 Swan Street,Richmond"/>
    <x v="1"/>
    <s v="VIC"/>
    <x v="3"/>
    <s v="Connor Betts"/>
    <s v="Low"/>
    <s v="Apex Box Cutter Scissors"/>
    <x v="0"/>
    <s v="Small Box"/>
    <s v="Express Air"/>
    <d v="2016-05-16T00:00:00"/>
    <s v="$4.19"/>
    <s v="$10.23"/>
    <s v="$6.04"/>
    <n v="1"/>
    <s v="$167.28"/>
    <n v="0.03"/>
    <s v="$1.45"/>
    <s v="$162.53"/>
    <s v="$4.68"/>
    <s v="$163.07"/>
    <n v="162.53"/>
    <n v="163.07"/>
    <n v="-0.53999999999999204"/>
    <n v="4.68"/>
    <n v="1.45"/>
    <n v="166.3"/>
    <n v="10.23"/>
    <n v="13.46"/>
    <n v="8.7800000000000011"/>
    <n v="4.1000000000000014"/>
    <m/>
  </r>
  <r>
    <s v="6521-1"/>
    <x v="804"/>
    <s v="Guy Armstrong"/>
    <s v="6 Mary St,Newtown"/>
    <x v="0"/>
    <s v="NSW"/>
    <x v="3"/>
    <s v="Samantha Chairs"/>
    <s v="Critical"/>
    <s v="12 Colored Short Pencils"/>
    <x v="0"/>
    <s v="Wrap Bag"/>
    <s v="Regular Air"/>
    <d v="2016-12-10T00:00:00"/>
    <s v="$1.09"/>
    <s v="$2.60"/>
    <s v="$1.51"/>
    <n v="10"/>
    <s v="$20.80"/>
    <n v="0.1"/>
    <s v="$0.42"/>
    <s v="$20.38"/>
    <s v="$2.40"/>
    <s v="$22.78"/>
    <n v="20.38"/>
    <n v="22.78"/>
    <n v="-2.4000000000000021"/>
    <n v="2.4"/>
    <n v="0.42"/>
    <n v="24.759999999999998"/>
    <n v="2.6"/>
    <n v="27.979999999999997"/>
    <n v="25.58"/>
    <n v="23.18"/>
    <m/>
  </r>
  <r>
    <s v="6522-1"/>
    <x v="343"/>
    <s v="Cyra Reiten"/>
    <s v="Westfield 1 Anderson St,Chatswood"/>
    <x v="0"/>
    <s v="NSW"/>
    <x v="3"/>
    <s v="Nicholas Fernandes"/>
    <s v="Medium"/>
    <s v="Artisan 481 Labels"/>
    <x v="0"/>
    <s v="Small Pack"/>
    <s v="Regular Air"/>
    <d v="2016-01-17T00:00:00"/>
    <s v="$1.94"/>
    <s v="$3.08"/>
    <s v="$1.14"/>
    <n v="22"/>
    <s v="$139.36"/>
    <n v="0.02"/>
    <s v="$12.75"/>
    <s v="$117.76"/>
    <s v="$0.99"/>
    <s v="$117.69"/>
    <n v="117.76"/>
    <n v="117.69"/>
    <n v="7.000000000000739E-2"/>
    <n v="0.99"/>
    <n v="12.75"/>
    <n v="105.92999999999999"/>
    <n v="3.08"/>
    <n v="56.000000000000007"/>
    <n v="55.010000000000005"/>
    <n v="54.02"/>
    <m/>
  </r>
  <r>
    <s v="6523-1"/>
    <x v="598"/>
    <s v="Ken Lonsdale"/>
    <s v="99 Lygon Street,East Brunswick"/>
    <x v="1"/>
    <s v="VIC"/>
    <x v="1"/>
    <s v="Connor Betts"/>
    <s v="Low"/>
    <s v="Bagged Rubber Bands"/>
    <x v="0"/>
    <s v="Small Box"/>
    <s v="Regular Air"/>
    <d v="2016-12-14T00:00:00"/>
    <s v="$0.24"/>
    <s v="$1.26"/>
    <s v="$1.02"/>
    <n v="42"/>
    <s v="$46.62"/>
    <n v="0.09"/>
    <s v="$1.40"/>
    <s v="$45.22"/>
    <s v="$0.70"/>
    <s v="$45.92"/>
    <n v="45.22"/>
    <n v="45.92"/>
    <n v="-0.70000000000000284"/>
    <n v="0.7"/>
    <n v="1.4"/>
    <n v="45.220000000000006"/>
    <n v="1.26"/>
    <n v="52.220000000000006"/>
    <n v="51.52"/>
    <n v="50.82"/>
    <m/>
  </r>
  <r>
    <s v="6523-1"/>
    <x v="703"/>
    <s v="Dave Hallsten"/>
    <s v="1 John St,Waterloo"/>
    <x v="0"/>
    <s v="NSW"/>
    <x v="1"/>
    <s v="Charlie Bui"/>
    <s v="Low"/>
    <s v="Artisan Flip-Chart Easel Binder, Black"/>
    <x v="1"/>
    <s v="Small Box"/>
    <s v="Regular Air"/>
    <d v="2016-01-14T00:00:00"/>
    <s v="$13.88"/>
    <s v="$22.38"/>
    <s v="$8.50"/>
    <n v="8"/>
    <s v="$761.46"/>
    <n v="0.01"/>
    <s v="$493.36"/>
    <s v="$764.04"/>
    <s v="$15.10"/>
    <s v="$779.46"/>
    <n v="764.04"/>
    <n v="779.46"/>
    <n v="-15.420000000000073"/>
    <n v="15.1"/>
    <n v="493.36"/>
    <n v="301.20000000000005"/>
    <n v="22.38"/>
    <n v="-299.22000000000003"/>
    <n v="-314.32000000000005"/>
    <n v="-329.42000000000007"/>
    <m/>
  </r>
  <r>
    <s v="6523-1"/>
    <x v="708"/>
    <s v="Cindy Chapman"/>
    <s v="53-55 Liverpool St,Sydney"/>
    <x v="0"/>
    <s v="NSW"/>
    <x v="1"/>
    <s v="Tina Carlton"/>
    <s v="Not Specified"/>
    <s v="Bagged Rubber Bands"/>
    <x v="0"/>
    <s v="Wrap Bag"/>
    <s v="Express Air"/>
    <d v="2016-12-12T00:00:00"/>
    <s v="$0.24"/>
    <s v="$1.26"/>
    <s v="$1.02"/>
    <n v="41"/>
    <s v="$46.62"/>
    <n v="0.02"/>
    <s v="$1.40"/>
    <s v="$45.22"/>
    <s v="$0.70"/>
    <s v="$45.92"/>
    <n v="45.22"/>
    <n v="45.92"/>
    <n v="-0.70000000000000284"/>
    <n v="0.7"/>
    <n v="1.4"/>
    <n v="45.220000000000006"/>
    <n v="1.26"/>
    <n v="50.960000000000008"/>
    <n v="50.260000000000005"/>
    <n v="49.56"/>
    <m/>
  </r>
  <r>
    <s v="6524-1"/>
    <x v="708"/>
    <s v="Mariart Ferne"/>
    <s v="188 Pitt Street,Sydney"/>
    <x v="0"/>
    <s v="NSW"/>
    <x v="2"/>
    <s v="Tina Carlton"/>
    <s v="High"/>
    <s v="12 Colored Short Pencils"/>
    <x v="0"/>
    <s v="Small Box"/>
    <s v="Regular Air"/>
    <d v="2016-12-12T00:00:00"/>
    <s v="$1.09"/>
    <s v="$2.60"/>
    <s v="$1.51"/>
    <n v="43"/>
    <s v="$46.62"/>
    <n v="7.0000000000000007E-2"/>
    <s v="$1.70"/>
    <s v="$45.22"/>
    <s v="$2.40"/>
    <s v="$45.92"/>
    <n v="45.22"/>
    <n v="45.92"/>
    <n v="-0.70000000000000284"/>
    <n v="2.4"/>
    <n v="1.7"/>
    <n v="46.62"/>
    <n v="2.6"/>
    <n v="112.5"/>
    <n v="110.1"/>
    <n v="107.69999999999999"/>
    <m/>
  </r>
  <r>
    <s v="6524-1"/>
    <x v="703"/>
    <s v="Dave Hallsten"/>
    <s v="1 John St,Waterloo"/>
    <x v="0"/>
    <s v="NSW"/>
    <x v="3"/>
    <s v="Charlie Bui"/>
    <s v="Medium"/>
    <s v="Artisan Flip-Chart Easel Binder, Black"/>
    <x v="0"/>
    <s v="Small Box"/>
    <s v="Regular Air"/>
    <d v="2016-01-14T00:00:00"/>
    <s v="$13.88"/>
    <s v="$22.38"/>
    <s v="$8.50"/>
    <n v="8"/>
    <s v="$613.36"/>
    <n v="7.0000000000000007E-2"/>
    <s v="$49.93"/>
    <s v="$620.39"/>
    <s v="$15.10"/>
    <s v="$615.12"/>
    <n v="620.39"/>
    <n v="615.12"/>
    <n v="5.2699999999999818"/>
    <n v="15.1"/>
    <n v="49.93"/>
    <n v="580.29000000000008"/>
    <n v="22.38"/>
    <n v="144.20999999999998"/>
    <n v="129.10999999999999"/>
    <n v="114.00999999999999"/>
    <m/>
  </r>
  <r>
    <s v="6524-1"/>
    <x v="735"/>
    <s v="Monica Federle"/>
    <s v="834 Bourke St,Waterloo"/>
    <x v="0"/>
    <s v="NSW"/>
    <x v="1"/>
    <s v="Charlie Bui"/>
    <s v="Low"/>
    <s v="300 Series Non-Flip"/>
    <x v="0"/>
    <s v="Wrap Bag"/>
    <s v="Regular Air"/>
    <d v="2016-12-24T00:00:00"/>
    <s v="$62.40"/>
    <s v="$155.99"/>
    <s v="$93.59"/>
    <n v="15"/>
    <s v="$4,593.26"/>
    <n v="0.03"/>
    <s v="$424.98"/>
    <s v="$4,291.74"/>
    <s v="$8.08"/>
    <s v="$4,022.91"/>
    <n v="4291.74"/>
    <n v="4022.91"/>
    <n v="268.82999999999993"/>
    <n v="8.08"/>
    <n v="424.98"/>
    <n v="3606.0099999999998"/>
    <n v="155.99"/>
    <n v="1922.9500000000003"/>
    <n v="1914.8700000000003"/>
    <n v="1906.7900000000004"/>
    <m/>
  </r>
  <r>
    <s v="6524-1"/>
    <x v="632"/>
    <s v="Cindy Stewart"/>
    <s v="1/173-179 Bronte Rd,Waverley"/>
    <x v="0"/>
    <s v="NSW"/>
    <x v="1"/>
    <s v="Leighton Forrest"/>
    <s v="Not Specified"/>
    <s v="Artisan 48 Labels"/>
    <x v="1"/>
    <s v="Jumbo Drum"/>
    <s v="Delivery Truck"/>
    <d v="2016-05-11T00:00:00"/>
    <s v="$3.84"/>
    <s v="$6.30"/>
    <s v="$2.46"/>
    <n v="44"/>
    <s v="$121.12"/>
    <n v="7.0000000000000007E-2"/>
    <s v="$3.76"/>
    <s v="$115.20"/>
    <s v="$0.50"/>
    <s v="$116.89"/>
    <n v="115.2"/>
    <n v="116.89"/>
    <n v="-1.6899999999999977"/>
    <n v="0.5"/>
    <n v="3.76"/>
    <n v="113.63"/>
    <n v="6.3"/>
    <n v="273.94"/>
    <n v="273.44"/>
    <n v="272.94"/>
    <m/>
  </r>
  <r>
    <s v="6524-1"/>
    <x v="735"/>
    <s v="Christopher Martinez"/>
    <s v="188 Pitt Street,Sydney"/>
    <x v="0"/>
    <s v="NSW"/>
    <x v="3"/>
    <s v="Tina Carlton"/>
    <s v="Medium"/>
    <s v="Artisan 474 Labels"/>
    <x v="0"/>
    <s v="Small Pack"/>
    <s v="Express Air"/>
    <d v="2016-12-19T00:00:00"/>
    <s v="$1.84"/>
    <s v="$2.88"/>
    <s v="$1.04"/>
    <n v="43"/>
    <s v="$194.37"/>
    <n v="0.05"/>
    <s v="$9.72"/>
    <s v="$184.65"/>
    <s v="$0.99"/>
    <s v="$184.37"/>
    <n v="184.65"/>
    <n v="184.37"/>
    <n v="0.28000000000000114"/>
    <n v="0.99"/>
    <n v="9.7200000000000006"/>
    <n v="175.64000000000001"/>
    <n v="2.88"/>
    <n v="115.10999999999999"/>
    <n v="114.11999999999999"/>
    <n v="113.13"/>
    <m/>
  </r>
  <r>
    <s v="6524-1"/>
    <x v="121"/>
    <s v="Scot Wooten"/>
    <s v="438 Victoria Avenue,Chatswood"/>
    <x v="0"/>
    <s v="NSW"/>
    <x v="1"/>
    <s v="Natasha Song"/>
    <s v="High"/>
    <s v="Smiths Colored Bar Computer Paper"/>
    <x v="0"/>
    <s v="Small Box"/>
    <s v="Express Air"/>
    <d v="2013-05-16T00:00:00"/>
    <s v="$21.97"/>
    <s v="$35.44"/>
    <s v="$13.47"/>
    <n v="7"/>
    <s v="$1,645.35"/>
    <n v="0.1"/>
    <s v="$166.45"/>
    <s v="$1,368.95"/>
    <s v="$4.92"/>
    <s v="$1,594.50"/>
    <n v="1368.95"/>
    <n v="1594.5"/>
    <n v="-225.54999999999995"/>
    <n v="4.92"/>
    <n v="166.45"/>
    <n v="1432.97"/>
    <n v="35.44"/>
    <n v="86.55"/>
    <n v="81.63"/>
    <n v="76.709999999999994"/>
    <m/>
  </r>
  <r>
    <s v="6524-1"/>
    <x v="327"/>
    <s v="Eric Barreto"/>
    <s v="359 Crown Street,Surry Hills"/>
    <x v="0"/>
    <s v="NSW"/>
    <x v="1"/>
    <s v="Phoebe Gour"/>
    <s v="High"/>
    <s v="Smiths SlimLine Pencil Sharpener"/>
    <x v="0"/>
    <s v="Small Box"/>
    <s v="Regular Air"/>
    <d v="2016-05-21T00:00:00"/>
    <s v="$4.79"/>
    <s v="$11.97"/>
    <s v="$7.18"/>
    <n v="23"/>
    <s v="$527.27"/>
    <n v="0.02"/>
    <s v="$21.29"/>
    <s v="$528.39"/>
    <s v="$5.81"/>
    <s v="$525.69"/>
    <n v="528.39"/>
    <n v="525.69000000000005"/>
    <n v="2.6999999999999318"/>
    <n v="5.81"/>
    <n v="21.29"/>
    <n v="510.21"/>
    <n v="11.97"/>
    <n v="259.83"/>
    <n v="254.02"/>
    <n v="248.21"/>
    <m/>
  </r>
  <r>
    <s v="6524-1"/>
    <x v="708"/>
    <s v="Gary Hwang"/>
    <s v="60 York St,Sydney"/>
    <x v="0"/>
    <s v="NSW"/>
    <x v="2"/>
    <s v="Charlie Bui"/>
    <s v="Low"/>
    <s v="Artisan 481 Labels"/>
    <x v="0"/>
    <s v="Wrap Bag"/>
    <s v="Regular Air"/>
    <d v="2016-12-12T00:00:00"/>
    <s v="$1.94"/>
    <s v="$3.08"/>
    <s v="$1.14"/>
    <n v="21"/>
    <s v="$46.62"/>
    <n v="0.09"/>
    <s v="$1.40"/>
    <s v="$45.22"/>
    <s v="$0.99"/>
    <s v="$45.92"/>
    <n v="45.22"/>
    <n v="45.92"/>
    <n v="-0.70000000000000284"/>
    <n v="0.99"/>
    <n v="1.4"/>
    <n v="45.510000000000005"/>
    <n v="3.08"/>
    <n v="64.27000000000001"/>
    <n v="63.280000000000008"/>
    <n v="62.290000000000006"/>
    <m/>
  </r>
  <r>
    <s v="6524-1"/>
    <x v="758"/>
    <s v="Brooke Gillingham"/>
    <s v="21 Wentworth St,Parramatta"/>
    <x v="0"/>
    <s v="NSW"/>
    <x v="2"/>
    <s v="Aanya Zhang"/>
    <s v="Medium"/>
    <s v="Alto Keyboard-In-A-Box"/>
    <x v="0"/>
    <s v="Small Box"/>
    <s v="Regular Air"/>
    <d v="2016-09-16T00:00:00"/>
    <s v="$6.40"/>
    <s v="$29.10"/>
    <s v="$22.70"/>
    <n v="24"/>
    <s v="$629.60"/>
    <n v="0.01"/>
    <s v="$7.28"/>
    <s v="$690.48"/>
    <s v="$4.00"/>
    <s v="$613.11"/>
    <n v="690.48"/>
    <n v="613.11"/>
    <n v="77.37"/>
    <n v="4"/>
    <n v="7.28"/>
    <n v="609.83000000000004"/>
    <n v="29.1"/>
    <n v="695.12000000000012"/>
    <n v="691.12000000000012"/>
    <n v="687.12000000000012"/>
    <m/>
  </r>
  <r>
    <s v="6524-1"/>
    <x v="726"/>
    <s v="Lindsay Castell"/>
    <s v="Qantas Domestic Terminal,Mascot"/>
    <x v="0"/>
    <s v="NSW"/>
    <x v="3"/>
    <s v="Phoebe Gour"/>
    <s v="High"/>
    <s v="UGen Ultra Cordless Optical Suite"/>
    <x v="2"/>
    <s v="Large Box"/>
    <s v="Regular Air"/>
    <d v="2016-07-01T00:00:00"/>
    <s v="$54.52"/>
    <s v="$100.97"/>
    <s v="$46.45"/>
    <n v="1"/>
    <s v="$1,497.68"/>
    <n v="0.04"/>
    <s v="$0.00"/>
    <s v="$1,494.68"/>
    <s v="$7.18"/>
    <s v="$1,502.90"/>
    <n v="1494.68"/>
    <n v="1502.9"/>
    <n v="-8.2200000000000273"/>
    <n v="7.18"/>
    <n v="0"/>
    <n v="1510.0800000000002"/>
    <n v="100.97"/>
    <n v="108.15"/>
    <n v="100.97"/>
    <n v="93.789999999999992"/>
    <m/>
  </r>
  <r>
    <s v="6525-1"/>
    <x v="126"/>
    <s v="Roy Collins"/>
    <s v="Westfield Sydney,Sydney"/>
    <x v="0"/>
    <s v="NSW"/>
    <x v="3"/>
    <s v="Natasha Song"/>
    <s v="Not Specified"/>
    <s v="Artisan Hi-Liter EverBold Pen Style Fluorescent Highlighters, 4/Pack"/>
    <x v="0"/>
    <s v="Wrap Bag"/>
    <s v="Regular Air"/>
    <d v="2016-05-12T00:00:00"/>
    <s v="$4.48"/>
    <s v="$8.14"/>
    <s v="$3.66"/>
    <n v="14"/>
    <s v="$125.60"/>
    <n v="0"/>
    <s v="$5.56"/>
    <s v="$123.71"/>
    <s v="$3.12"/>
    <s v="$126.40"/>
    <n v="123.71"/>
    <n v="126.4"/>
    <n v="-2.6900000000000119"/>
    <n v="3.12"/>
    <n v="5.56"/>
    <n v="123.96000000000001"/>
    <n v="8.14"/>
    <n v="111.52000000000001"/>
    <n v="108.4"/>
    <n v="105.28"/>
    <m/>
  </r>
  <r>
    <s v="6525-1"/>
    <x v="312"/>
    <s v="Jeremy Pistek"/>
    <s v="85-113 Dunning Ave,Roseberry"/>
    <x v="0"/>
    <s v="NSW"/>
    <x v="0"/>
    <s v="Mihael Khan"/>
    <s v="Medium"/>
    <s v="Artisan Non-Stick Binders"/>
    <x v="0"/>
    <s v="Wrap Bag"/>
    <s v="Regular Air"/>
    <d v="2017-01-25T00:00:00"/>
    <s v="$2.74"/>
    <s v="$4.49"/>
    <s v="$1.75"/>
    <n v="22"/>
    <s v="$69.30"/>
    <n v="0.09"/>
    <s v="$3.77"/>
    <s v="$66.83"/>
    <s v="$1.49"/>
    <s v="$67.22"/>
    <n v="66.83"/>
    <n v="67.22"/>
    <n v="-0.39000000000000057"/>
    <n v="1.49"/>
    <n v="3.77"/>
    <n v="64.94"/>
    <n v="4.49"/>
    <n v="96.5"/>
    <n v="95.01"/>
    <n v="93.52000000000001"/>
    <m/>
  </r>
  <r>
    <s v="6525-1"/>
    <x v="40"/>
    <s v="Sue Ann Reed"/>
    <s v="501 George St,Sydney"/>
    <x v="0"/>
    <s v="NSW"/>
    <x v="1"/>
    <s v="Samantha Chairs"/>
    <s v="Critical"/>
    <s v="Artisan Hi-Liter Pen Style Six-Color Fluorescent Set"/>
    <x v="1"/>
    <s v="Medium Box"/>
    <s v="Regular Air"/>
    <d v="2016-01-19T00:00:00"/>
    <s v="$2.16"/>
    <s v="$3.85"/>
    <s v="$1.69"/>
    <n v="10"/>
    <s v="$69.30"/>
    <n v="0"/>
    <s v="$5.94"/>
    <s v="$65.86"/>
    <s v="$0.70"/>
    <s v="$66.51"/>
    <n v="65.86"/>
    <n v="66.510000000000005"/>
    <n v="-0.65000000000000568"/>
    <n v="0.7"/>
    <n v="5.94"/>
    <n v="61.27000000000001"/>
    <n v="3.85"/>
    <n v="33.260000000000005"/>
    <n v="32.56"/>
    <n v="31.860000000000003"/>
    <m/>
  </r>
  <r>
    <s v="6525-1"/>
    <x v="235"/>
    <s v="Thomas Thornton"/>
    <s v="834 Bourke St,Waterloo"/>
    <x v="0"/>
    <s v="NSW"/>
    <x v="0"/>
    <s v="Charlie Bui"/>
    <s v="Low"/>
    <s v="Apex Straight Scissors"/>
    <x v="0"/>
    <s v="Small Box"/>
    <s v="Regular Air"/>
    <d v="2016-04-24T00:00:00"/>
    <s v="$5.19"/>
    <s v="$12.98"/>
    <s v="$7.79"/>
    <n v="8"/>
    <s v="$123.52"/>
    <n v="0"/>
    <s v="$2.58"/>
    <s v="$122.74"/>
    <s v="$3.14"/>
    <s v="$126.45"/>
    <n v="122.74"/>
    <n v="126.45"/>
    <n v="-3.710000000000008"/>
    <n v="3.14"/>
    <n v="2.58"/>
    <n v="127.01"/>
    <n v="12.98"/>
    <n v="104.4"/>
    <n v="101.26"/>
    <n v="98.12"/>
    <m/>
  </r>
  <r>
    <s v="6526-1"/>
    <x v="870"/>
    <s v="Patrick ODonnell"/>
    <s v="21 Wentworth St,Parramatta"/>
    <x v="0"/>
    <s v="NSW"/>
    <x v="2"/>
    <s v="Aanya Zhang"/>
    <s v="High"/>
    <s v="Artisan Binder Labels"/>
    <x v="0"/>
    <s v="Wrap Bag"/>
    <s v="Regular Air"/>
    <d v="2017-01-15T00:00:00"/>
    <s v="$2.45"/>
    <s v="$3.89"/>
    <s v="$1.44"/>
    <n v="9"/>
    <s v="$136.04"/>
    <n v="0.03"/>
    <s v="$4.07"/>
    <s v="$127.85"/>
    <s v="$7.01"/>
    <s v="$128.47"/>
    <n v="127.85"/>
    <n v="128.47"/>
    <n v="-0.62000000000000455"/>
    <n v="7.01"/>
    <n v="4.07"/>
    <n v="131.41"/>
    <n v="3.89"/>
    <n v="37.949999999999996"/>
    <n v="30.939999999999998"/>
    <n v="23.93"/>
    <m/>
  </r>
  <r>
    <s v="6526-1"/>
    <x v="835"/>
    <s v="Brad Eason"/>
    <s v="1737 Botany Rd,Banksmeadow"/>
    <x v="0"/>
    <s v="NSW"/>
    <x v="3"/>
    <s v="Nicholas Fernandes"/>
    <s v="High"/>
    <s v="Alto Memo Cubes"/>
    <x v="0"/>
    <s v="Small Box"/>
    <s v="Regular Air"/>
    <d v="2016-11-21T00:00:00"/>
    <s v="$3.32"/>
    <s v="$5.18"/>
    <s v="$1.86"/>
    <n v="8"/>
    <s v="$128.32"/>
    <n v="0.09"/>
    <s v="$5.82"/>
    <s v="$124.66"/>
    <s v="$2.04"/>
    <s v="$125.47"/>
    <n v="124.66"/>
    <n v="125.47"/>
    <n v="-0.81000000000000227"/>
    <n v="2.04"/>
    <n v="5.82"/>
    <n v="121.69"/>
    <n v="5.18"/>
    <n v="37.659999999999997"/>
    <n v="35.619999999999997"/>
    <n v="33.58"/>
    <m/>
  </r>
  <r>
    <s v="6526-1"/>
    <x v="235"/>
    <s v="Cindy Chapman"/>
    <s v="53-55 Liverpool St,Sydney"/>
    <x v="0"/>
    <s v="NSW"/>
    <x v="1"/>
    <s v="Tina Carlton"/>
    <s v="Critical"/>
    <s v="DrawIt Colored Pencils, 48-Color Set"/>
    <x v="1"/>
    <s v="Small Box"/>
    <s v="Regular Air"/>
    <d v="2016-04-24T00:00:00"/>
    <s v="$21.56"/>
    <s v="$36.55"/>
    <s v="$14.99"/>
    <n v="44"/>
    <s v="$928.96"/>
    <n v="0.03"/>
    <s v="$0.00"/>
    <s v="$936.22"/>
    <s v="$13.89"/>
    <s v="$974.52"/>
    <n v="936.22"/>
    <n v="974.52"/>
    <n v="-38.299999999999955"/>
    <n v="13.89"/>
    <n v="0"/>
    <n v="988.41"/>
    <n v="36.549999999999997"/>
    <n v="1622.09"/>
    <n v="1608.1999999999998"/>
    <n v="1594.3099999999997"/>
    <m/>
  </r>
  <r>
    <s v="6526-1"/>
    <x v="831"/>
    <s v="Jim Kriz"/>
    <s v="85-113 Dunning Ave,Roseberry"/>
    <x v="0"/>
    <s v="NSW"/>
    <x v="0"/>
    <s v="Mihael Khan"/>
    <s v="Not Specified"/>
    <s v="Angle-D Binders with Locking Rings, Label Holders"/>
    <x v="0"/>
    <s v="Small Box"/>
    <s v="Regular Air"/>
    <d v="2016-06-04T00:00:00"/>
    <s v="$4.53"/>
    <s v="$7.30"/>
    <s v="$2.77"/>
    <n v="38"/>
    <s v="$304.00"/>
    <n v="0"/>
    <s v="$27.36"/>
    <s v="$276.64"/>
    <s v="$7.72"/>
    <s v="$278.45"/>
    <n v="276.64"/>
    <n v="278.45"/>
    <n v="-1.8100000000000023"/>
    <n v="7.72"/>
    <n v="27.36"/>
    <n v="258.81"/>
    <n v="7.3"/>
    <n v="257.76"/>
    <n v="250.03999999999996"/>
    <n v="242.31999999999996"/>
    <m/>
  </r>
  <r>
    <s v="6527-1"/>
    <x v="871"/>
    <s v="Harold Pawlan"/>
    <s v="180 High Street,Windsor"/>
    <x v="1"/>
    <s v="VIC"/>
    <x v="3"/>
    <s v="Connor Betts"/>
    <s v="High"/>
    <s v="Smiths Colored Interoffice Envelopes"/>
    <x v="0"/>
    <s v="Small Box"/>
    <s v="Regular Air"/>
    <d v="2017-01-27T00:00:00"/>
    <s v="$19.83"/>
    <s v="$30.98"/>
    <s v="$11.15"/>
    <n v="40"/>
    <s v="$631.36"/>
    <n v="0.03"/>
    <s v="$20.96"/>
    <s v="$620.19"/>
    <s v="$19.51"/>
    <s v="$613.16"/>
    <n v="620.19000000000005"/>
    <n v="613.16"/>
    <n v="7.0300000000000864"/>
    <n v="19.510000000000002"/>
    <n v="20.96"/>
    <n v="611.70999999999992"/>
    <n v="30.98"/>
    <n v="1237.75"/>
    <n v="1218.24"/>
    <n v="1198.73"/>
    <m/>
  </r>
  <r>
    <s v="6528-1"/>
    <x v="487"/>
    <s v="Ben Peterman"/>
    <s v="2a/285A Crown St,Surry Hills"/>
    <x v="0"/>
    <s v="NSW"/>
    <x v="1"/>
    <s v="Phoebe Gour"/>
    <s v="Critical"/>
    <s v="Smiths Standard Envelopes"/>
    <x v="0"/>
    <s v="Small Pack"/>
    <s v="Express Air"/>
    <d v="2015-12-08T00:00:00"/>
    <s v="$3.52"/>
    <s v="$5.68"/>
    <s v="$2.16"/>
    <n v="45"/>
    <s v="$162.32"/>
    <n v="0.05"/>
    <s v="$5.64"/>
    <s v="$126.58"/>
    <s v="$1.39"/>
    <s v="$126.78"/>
    <n v="126.58"/>
    <n v="126.78"/>
    <n v="-0.20000000000000284"/>
    <n v="1.39"/>
    <n v="5.64"/>
    <n v="122.52999999999999"/>
    <n v="5.68"/>
    <n v="251.35"/>
    <n v="249.96"/>
    <n v="248.57000000000002"/>
    <m/>
  </r>
  <r>
    <s v="6528-1"/>
    <x v="766"/>
    <s v="Saphhira Shifley"/>
    <s v="Westfield Miranda, 600 Kingsway,Miranda"/>
    <x v="0"/>
    <s v="NSW"/>
    <x v="3"/>
    <s v="Preston Senome"/>
    <s v="Medium"/>
    <s v="Smiths Bulldog Clip"/>
    <x v="0"/>
    <s v="Wrap Bag"/>
    <s v="Regular Air"/>
    <d v="2016-11-19T00:00:00"/>
    <s v="$2.31"/>
    <s v="$3.78"/>
    <s v="$1.47"/>
    <n v="47"/>
    <s v="$136.34"/>
    <n v="0.02"/>
    <s v="$7.08"/>
    <s v="$123.76"/>
    <s v="$0.71"/>
    <s v="$123.76"/>
    <n v="123.76"/>
    <n v="123.76"/>
    <n v="0"/>
    <n v="0.71"/>
    <n v="7.08"/>
    <n v="117.39"/>
    <n v="3.78"/>
    <n v="171.29"/>
    <n v="170.57999999999998"/>
    <n v="169.86999999999998"/>
    <m/>
  </r>
  <r>
    <s v="6528-1"/>
    <x v="700"/>
    <s v="Tony Sayre"/>
    <s v="499-501 Lygon Street,Carlton North"/>
    <x v="1"/>
    <s v="VIC"/>
    <x v="3"/>
    <s v="Yvette Biti"/>
    <s v="Critical"/>
    <s v="Smiths Standard Envelopes"/>
    <x v="1"/>
    <s v="Medium Box"/>
    <s v="Regular Air"/>
    <d v="2016-02-18T00:00:00"/>
    <s v="$3.52"/>
    <s v="$5.68"/>
    <s v="$2.16"/>
    <n v="8"/>
    <s v="$137.54"/>
    <n v="0.09"/>
    <s v="$1.48"/>
    <s v="$126.75"/>
    <s v="$1.39"/>
    <s v="$128.76"/>
    <n v="126.75"/>
    <n v="128.76"/>
    <n v="-2.0099999999999909"/>
    <n v="1.39"/>
    <n v="1.48"/>
    <n v="128.66999999999999"/>
    <n v="5.68"/>
    <n v="45.35"/>
    <n v="43.96"/>
    <n v="42.57"/>
    <m/>
  </r>
  <r>
    <s v="6529-1"/>
    <x v="349"/>
    <s v="Christina Vanderzanden"/>
    <s v="188 Pitt Street,Sydney"/>
    <x v="0"/>
    <s v="NSW"/>
    <x v="0"/>
    <s v="Tina Carlton"/>
    <s v="Not Specified"/>
    <s v="Angle-D Binders with Locking Rings, Label Holders"/>
    <x v="0"/>
    <s v="Small Box"/>
    <s v="Regular Air"/>
    <d v="2016-02-20T00:00:00"/>
    <s v="$4.53"/>
    <s v="$7.30"/>
    <s v="$2.77"/>
    <n v="18"/>
    <s v="$137.56"/>
    <n v="0.02"/>
    <s v="$1.45"/>
    <s v="$124.75"/>
    <s v="$7.72"/>
    <s v="$122.46"/>
    <n v="124.75"/>
    <n v="122.46"/>
    <n v="2.2900000000000063"/>
    <n v="7.72"/>
    <n v="1.45"/>
    <n v="128.73000000000002"/>
    <n v="7.3"/>
    <n v="137.67000000000002"/>
    <n v="129.95000000000002"/>
    <n v="122.23000000000002"/>
    <m/>
  </r>
  <r>
    <s v="6530-1"/>
    <x v="759"/>
    <s v="Monica Federle"/>
    <s v="834 Bourke St,Waterloo"/>
    <x v="0"/>
    <s v="NSW"/>
    <x v="3"/>
    <s v="Charlie Bui"/>
    <s v="Critical"/>
    <s v="Aluminum Document Frame"/>
    <x v="0"/>
    <s v="Wrap Bag"/>
    <s v="Express Air"/>
    <d v="2016-12-24T00:00:00"/>
    <s v="$5.50"/>
    <s v="$12.22"/>
    <s v="$6.72"/>
    <n v="41"/>
    <s v="$207.74"/>
    <n v="0.1"/>
    <s v="$2.08"/>
    <s v="$205.66"/>
    <s v="$2.85"/>
    <s v="$208.51"/>
    <n v="205.66"/>
    <n v="208.51"/>
    <n v="-2.8499999999999943"/>
    <n v="2.85"/>
    <n v="2.08"/>
    <n v="209.27999999999997"/>
    <n v="12.22"/>
    <n v="501.79000000000008"/>
    <n v="498.94000000000005"/>
    <n v="496.09000000000003"/>
    <m/>
  </r>
  <r>
    <s v="6530-1"/>
    <x v="759"/>
    <s v="Monica Federle"/>
    <s v="834 Bourke St,Waterloo"/>
    <x v="0"/>
    <s v="NSW"/>
    <x v="0"/>
    <s v="Charlie Bui"/>
    <s v="Low"/>
    <s v="Aluminum Document Frame"/>
    <x v="0"/>
    <s v="Wrap Bag"/>
    <s v="Regular Air"/>
    <d v="2016-12-24T00:00:00"/>
    <s v="$5.50"/>
    <s v="$12.22"/>
    <s v="$6.72"/>
    <n v="42"/>
    <s v="$207.74"/>
    <n v="0.09"/>
    <s v="$2.08"/>
    <s v="$205.66"/>
    <s v="$2.85"/>
    <s v="$208.51"/>
    <n v="205.66"/>
    <n v="208.51"/>
    <n v="-2.8499999999999943"/>
    <n v="2.85"/>
    <n v="2.08"/>
    <n v="209.27999999999997"/>
    <n v="12.22"/>
    <n v="514.01"/>
    <n v="511.16"/>
    <n v="508.31"/>
    <m/>
  </r>
  <r>
    <s v="6530-1"/>
    <x v="759"/>
    <s v="Monica Federle"/>
    <s v="834 Bourke St,Waterloo"/>
    <x v="0"/>
    <s v="NSW"/>
    <x v="1"/>
    <s v="Charlie Bui"/>
    <s v="Critical"/>
    <s v="Aluminum Document Frame"/>
    <x v="0"/>
    <s v="Small Box"/>
    <s v="Regular Air"/>
    <d v="2016-12-24T00:00:00"/>
    <s v="$5.50"/>
    <s v="$12.22"/>
    <s v="$6.72"/>
    <n v="32"/>
    <s v="$207.74"/>
    <n v="0.09"/>
    <s v="$2.06"/>
    <s v="$205.66"/>
    <s v="$2.85"/>
    <s v="$208.51"/>
    <n v="205.66"/>
    <n v="208.51"/>
    <n v="-2.8499999999999943"/>
    <n v="2.85"/>
    <n v="2.06"/>
    <n v="209.29999999999998"/>
    <n v="12.22"/>
    <n v="391.83000000000004"/>
    <n v="388.98"/>
    <n v="386.13"/>
    <m/>
  </r>
  <r>
    <s v="6531-1"/>
    <x v="872"/>
    <s v="Cindy Stewart"/>
    <s v="1/173-179 Bronte Rd,Waverley"/>
    <x v="0"/>
    <s v="NSW"/>
    <x v="1"/>
    <s v="Leighton Forrest"/>
    <s v="Not Specified"/>
    <s v="UGen Ultra Cordless Optical Suite"/>
    <x v="1"/>
    <s v="Small Box"/>
    <s v="Regular Air"/>
    <d v="2016-05-14T00:00:00"/>
    <s v="$54.52"/>
    <s v="$100.97"/>
    <s v="$46.45"/>
    <n v="29"/>
    <s v="$1,242.00"/>
    <n v="0.03"/>
    <s v="$124.28"/>
    <s v="$1,248.33"/>
    <s v="$7.18"/>
    <s v="$1,270.38"/>
    <n v="1248.33"/>
    <n v="1270.3800000000001"/>
    <n v="-22.050000000000182"/>
    <n v="7.18"/>
    <n v="124.28"/>
    <n v="1153.2800000000002"/>
    <n v="100.97"/>
    <n v="2811.0299999999997"/>
    <n v="2803.85"/>
    <n v="2796.67"/>
    <m/>
  </r>
  <r>
    <s v="6531-1"/>
    <x v="836"/>
    <s v="Theresa Coyne"/>
    <s v="Hoyts Entertainment Quarter 122 Lang Road,Moore Park"/>
    <x v="0"/>
    <s v="NSW"/>
    <x v="3"/>
    <s v="Tina Carlton"/>
    <s v="Low"/>
    <s v="EcoTones Memo Sheets"/>
    <x v="1"/>
    <s v="Small Box"/>
    <s v="Regular Air"/>
    <d v="2016-12-19T00:00:00"/>
    <s v="$2.52"/>
    <s v="$4.00"/>
    <s v="$1.48"/>
    <n v="30"/>
    <s v="$112.00"/>
    <n v="0.08"/>
    <s v="$4.48"/>
    <s v="$107.52"/>
    <s v="$1.30"/>
    <s v="$108.82"/>
    <n v="107.52"/>
    <n v="108.82"/>
    <n v="-1.2999999999999972"/>
    <n v="1.3"/>
    <n v="4.4800000000000004"/>
    <n v="105.63999999999999"/>
    <n v="4"/>
    <n v="116.82"/>
    <n v="115.52"/>
    <n v="114.22"/>
    <m/>
  </r>
  <r>
    <s v="6531-1"/>
    <x v="824"/>
    <s v="Patrick Groys"/>
    <s v="188 Pitt Street,Sydney"/>
    <x v="0"/>
    <s v="NSW"/>
    <x v="1"/>
    <s v="Tina Carlton"/>
    <s v="Medium"/>
    <s v="Adesso Programmable 142-Key Keyboard"/>
    <x v="1"/>
    <s v="Small Box"/>
    <s v="Regular Air"/>
    <d v="2016-05-23T00:00:00"/>
    <s v="$32.02"/>
    <s v="$152.48"/>
    <s v="$120.46"/>
    <n v="39"/>
    <s v="$5,865.48"/>
    <n v="0.05"/>
    <s v="$337.29"/>
    <s v="$5,337.59"/>
    <s v="$4.00"/>
    <s v="$5,357.58"/>
    <n v="5337.59"/>
    <n v="5357.58"/>
    <n v="-19.989999999999782"/>
    <n v="4"/>
    <n v="337.29"/>
    <n v="5024.29"/>
    <n v="152.47999999999999"/>
    <n v="5613.4299999999994"/>
    <n v="5609.4299999999994"/>
    <n v="5605.4299999999994"/>
    <m/>
  </r>
  <r>
    <s v="6531-1"/>
    <x v="414"/>
    <s v="Joy Daniels"/>
    <s v="12 Princess Hwy,Sylvania"/>
    <x v="0"/>
    <s v="NSW"/>
    <x v="1"/>
    <s v="Nicholas Fernandes"/>
    <s v="Medium"/>
    <s v="Artisan 474 Labels"/>
    <x v="0"/>
    <s v="Wrap Bag"/>
    <s v="Express Air"/>
    <d v="2017-02-05T00:00:00"/>
    <s v="$1.84"/>
    <s v="$2.88"/>
    <s v="$1.04"/>
    <n v="11"/>
    <s v="$92.15"/>
    <n v="0.09"/>
    <s v="$3.87"/>
    <s v="$95.09"/>
    <s v="$0.99"/>
    <s v="$95.09"/>
    <n v="95.09"/>
    <n v="95.09"/>
    <n v="0"/>
    <n v="0.99"/>
    <n v="3.87"/>
    <n v="92.21"/>
    <n v="2.88"/>
    <n v="28.799999999999997"/>
    <n v="27.81"/>
    <n v="26.82"/>
    <m/>
  </r>
  <r>
    <s v="6531-1"/>
    <x v="860"/>
    <s v="Joy Bell"/>
    <s v="Westfield Miranda, 600 Kingsway,Miranda"/>
    <x v="0"/>
    <s v="NSW"/>
    <x v="1"/>
    <s v="Preston Senome"/>
    <s v="High"/>
    <s v="TechSavi Internet Navigator Keyboard"/>
    <x v="0"/>
    <s v="Wrap Bag"/>
    <s v="Regular Air"/>
    <d v="2016-01-25T00:00:00"/>
    <s v="$6.21"/>
    <s v="$30.98"/>
    <s v="$24.47"/>
    <n v="6"/>
    <s v="$643.32"/>
    <n v="0.01"/>
    <s v="$59.34"/>
    <s v="$622.20"/>
    <s v="$6.50"/>
    <s v="$626.78"/>
    <n v="622.20000000000005"/>
    <n v="626.78"/>
    <n v="-4.5799999999999272"/>
    <n v="6.5"/>
    <n v="59.34"/>
    <n v="573.93999999999994"/>
    <n v="30.98"/>
    <n v="133.04"/>
    <n v="126.53999999999999"/>
    <n v="120.03999999999999"/>
    <m/>
  </r>
  <r>
    <s v="6531-1"/>
    <x v="836"/>
    <s v="Theresa Coyne"/>
    <s v="Hoyts Entertainment Quarter 122 Lang Road,Moore Park"/>
    <x v="0"/>
    <s v="NSW"/>
    <x v="2"/>
    <s v="Tina Carlton"/>
    <s v="Critical"/>
    <s v="EcoTones Memo Sheets"/>
    <x v="0"/>
    <s v="Small Box"/>
    <s v="Regular Air"/>
    <d v="2016-12-19T00:00:00"/>
    <s v="$2.52"/>
    <s v="$4.00"/>
    <s v="$1.48"/>
    <n v="34"/>
    <s v="$112.00"/>
    <n v="0.03"/>
    <s v="$4.48"/>
    <s v="$107.52"/>
    <s v="$1.30"/>
    <s v="$108.82"/>
    <n v="107.52"/>
    <n v="108.82"/>
    <n v="-1.2999999999999972"/>
    <n v="1.3"/>
    <n v="4.4800000000000004"/>
    <n v="105.63999999999999"/>
    <n v="4"/>
    <n v="132.82000000000002"/>
    <n v="131.52000000000001"/>
    <n v="130.22"/>
    <m/>
  </r>
  <r>
    <s v="6531-1"/>
    <x v="836"/>
    <s v="Theresa Coyne"/>
    <s v="Hoyts Entertainment Quarter 122 Lang Road,Moore Park"/>
    <x v="0"/>
    <s v="NSW"/>
    <x v="0"/>
    <s v="Tina Carlton"/>
    <s v="Not Specified"/>
    <s v="EcoTones Memo Sheets"/>
    <x v="0"/>
    <s v="Wrap Bag"/>
    <s v="Express Air"/>
    <d v="2016-12-19T00:00:00"/>
    <s v="$2.52"/>
    <s v="$4.00"/>
    <s v="$1.48"/>
    <n v="6"/>
    <s v="$112.00"/>
    <n v="7.0000000000000007E-2"/>
    <s v="$4.48"/>
    <s v="$107.52"/>
    <s v="$1.30"/>
    <s v="$108.82"/>
    <n v="107.52"/>
    <n v="108.82"/>
    <n v="-1.2999999999999972"/>
    <n v="1.3"/>
    <n v="4.4800000000000004"/>
    <n v="105.63999999999999"/>
    <n v="4"/>
    <n v="20.82"/>
    <n v="19.52"/>
    <n v="18.22"/>
    <m/>
  </r>
  <r>
    <s v="6532-1"/>
    <x v="735"/>
    <s v="Christopher Martinez"/>
    <s v="188 Pitt Street,Sydney"/>
    <x v="0"/>
    <s v="NSW"/>
    <x v="0"/>
    <s v="Tina Carlton"/>
    <s v="Critical"/>
    <s v="Apex Box Cutter Scissors"/>
    <x v="0"/>
    <s v="Wrap Bag"/>
    <s v="Regular Air"/>
    <d v="2016-12-19T00:00:00"/>
    <s v="$4.19"/>
    <s v="$10.23"/>
    <s v="$6.04"/>
    <n v="32"/>
    <s v="$194.37"/>
    <n v="0.03"/>
    <s v="$9.72"/>
    <s v="$184.65"/>
    <s v="$4.68"/>
    <s v="$189.33"/>
    <n v="184.65"/>
    <n v="189.33"/>
    <n v="-4.6800000000000068"/>
    <n v="4.68"/>
    <n v="9.7200000000000006"/>
    <n v="184.29000000000002"/>
    <n v="10.23"/>
    <n v="322.32"/>
    <n v="317.64"/>
    <n v="312.95999999999998"/>
    <m/>
  </r>
  <r>
    <s v="6532-1"/>
    <x v="873"/>
    <s v="Eva Jacobs"/>
    <s v="Westfield 1 Anderson St,Chatswood"/>
    <x v="0"/>
    <s v="NSW"/>
    <x v="1"/>
    <s v="Nicholas Fernandes"/>
    <s v="Medium"/>
    <s v="Apex Preferred Stainless Steel Scissors"/>
    <x v="0"/>
    <s v="Wrap Bag"/>
    <s v="Regular Air"/>
    <d v="2015-12-24T00:00:00"/>
    <s v="$2.50"/>
    <s v="$5.68"/>
    <s v="$3.18"/>
    <n v="35"/>
    <s v="$37.62"/>
    <n v="0.06"/>
    <s v="$2.93"/>
    <s v="$167.61"/>
    <s v="$3.60"/>
    <s v="$178.04"/>
    <n v="167.61"/>
    <n v="178.04"/>
    <n v="-10.429999999999978"/>
    <n v="3.6"/>
    <n v="2.93"/>
    <n v="178.70999999999998"/>
    <n v="5.68"/>
    <n v="199.46999999999997"/>
    <n v="195.86999999999998"/>
    <n v="192.26999999999998"/>
    <m/>
  </r>
  <r>
    <s v="6532-1"/>
    <x v="735"/>
    <s v="Christopher Martinez"/>
    <s v="188 Pitt Street,Sydney"/>
    <x v="0"/>
    <s v="NSW"/>
    <x v="3"/>
    <s v="Tina Carlton"/>
    <s v="High"/>
    <s v="Apex Box Cutter Scissors"/>
    <x v="1"/>
    <s v="Small Pack"/>
    <s v="Regular Air"/>
    <d v="2016-12-19T00:00:00"/>
    <s v="$4.19"/>
    <s v="$10.23"/>
    <s v="$6.04"/>
    <n v="23"/>
    <s v="$194.37"/>
    <n v="0.01"/>
    <s v="$9.72"/>
    <s v="$184.65"/>
    <s v="$4.68"/>
    <s v="$189.33"/>
    <n v="184.65"/>
    <n v="189.33"/>
    <n v="-4.6800000000000068"/>
    <n v="4.68"/>
    <n v="9.7200000000000006"/>
    <n v="184.29000000000002"/>
    <n v="10.23"/>
    <n v="230.25000000000003"/>
    <n v="225.57000000000002"/>
    <n v="220.89000000000001"/>
    <m/>
  </r>
  <r>
    <s v="6532-1"/>
    <x v="735"/>
    <s v="Christopher Martinez"/>
    <s v="188 Pitt Street,Sydney"/>
    <x v="0"/>
    <s v="NSW"/>
    <x v="3"/>
    <s v="Tina Carlton"/>
    <s v="Not Specified"/>
    <s v="Apex Box Cutter Scissors"/>
    <x v="1"/>
    <s v="Large Box"/>
    <s v="Regular Air"/>
    <d v="2016-12-19T00:00:00"/>
    <s v="$4.19"/>
    <s v="$10.23"/>
    <s v="$6.04"/>
    <n v="7"/>
    <s v="$194.37"/>
    <n v="0.02"/>
    <s v="$9.72"/>
    <s v="$184.65"/>
    <s v="$4.68"/>
    <s v="$189.33"/>
    <n v="184.65"/>
    <n v="189.33"/>
    <n v="-4.6800000000000068"/>
    <n v="4.68"/>
    <n v="9.7200000000000006"/>
    <n v="184.29000000000002"/>
    <n v="10.23"/>
    <n v="66.569999999999993"/>
    <n v="61.89"/>
    <n v="57.21"/>
    <m/>
  </r>
  <r>
    <s v="6532-1"/>
    <x v="735"/>
    <s v="Christopher Martinez"/>
    <s v="188 Pitt Street,Sydney"/>
    <x v="0"/>
    <s v="NSW"/>
    <x v="2"/>
    <s v="Tina Carlton"/>
    <s v="High"/>
    <s v="Apex Design Stainless Steel Bent Scissors"/>
    <x v="0"/>
    <s v="Wrap Bag"/>
    <s v="Express Air"/>
    <d v="2016-12-19T00:00:00"/>
    <s v="$2.87"/>
    <s v="$6.84"/>
    <s v="$3.97"/>
    <n v="1"/>
    <s v="$194.37"/>
    <n v="0.02"/>
    <s v="$9.72"/>
    <s v="$184.65"/>
    <s v="$4.42"/>
    <s v="$189.33"/>
    <n v="184.65"/>
    <n v="189.33"/>
    <n v="-4.6800000000000068"/>
    <n v="4.42"/>
    <n v="9.7200000000000006"/>
    <n v="184.03"/>
    <n v="6.84"/>
    <n v="1.5399999999999991"/>
    <n v="-2.8800000000000008"/>
    <n v="-7.3000000000000007"/>
    <m/>
  </r>
  <r>
    <s v="6532-1"/>
    <x v="646"/>
    <s v="Art Ferdur"/>
    <s v="152 Bunnerong Road,Eastgardens"/>
    <x v="0"/>
    <s v="NSW"/>
    <x v="1"/>
    <s v="Tina Carlton"/>
    <s v="Critical"/>
    <s v="Smiths Metal Binder Clips"/>
    <x v="0"/>
    <s v="Wrap Bag"/>
    <s v="Regular Air"/>
    <d v="2015-06-12T00:00:00"/>
    <s v="$1.60"/>
    <s v="$2.62"/>
    <s v="$1.02"/>
    <n v="47"/>
    <s v="$45.44"/>
    <n v="7.0000000000000007E-2"/>
    <s v="$2.27"/>
    <s v="$43.17"/>
    <s v="$0.80"/>
    <s v="$49.56"/>
    <n v="43.17"/>
    <n v="49.56"/>
    <n v="-6.3900000000000006"/>
    <n v="0.8"/>
    <n v="2.27"/>
    <n v="48.089999999999996"/>
    <n v="2.62"/>
    <n v="121.67"/>
    <n v="120.87"/>
    <n v="120.07000000000001"/>
    <m/>
  </r>
  <r>
    <s v="6532-1"/>
    <x v="735"/>
    <s v="Christopher Martinez"/>
    <s v="188 Pitt Street,Sydney"/>
    <x v="0"/>
    <s v="NSW"/>
    <x v="1"/>
    <s v="Tina Carlton"/>
    <s v="Medium"/>
    <s v="Apex Box Cutter Scissors"/>
    <x v="0"/>
    <s v="Small Box"/>
    <s v="Express Air"/>
    <d v="2016-12-19T00:00:00"/>
    <s v="$4.19"/>
    <s v="$10.23"/>
    <s v="$6.04"/>
    <n v="18"/>
    <s v="$194.37"/>
    <n v="0.1"/>
    <s v="$9.72"/>
    <s v="$184.65"/>
    <s v="$4.68"/>
    <s v="$189.33"/>
    <n v="184.65"/>
    <n v="189.33"/>
    <n v="-4.6800000000000068"/>
    <n v="4.68"/>
    <n v="9.7200000000000006"/>
    <n v="184.29000000000002"/>
    <n v="10.23"/>
    <n v="179.10000000000002"/>
    <n v="174.42000000000002"/>
    <n v="169.74"/>
    <m/>
  </r>
  <r>
    <s v="6534-1"/>
    <x v="720"/>
    <s v="Dorris Love"/>
    <s v="359 Crown Street,Surry Hills"/>
    <x v="0"/>
    <s v="NSW"/>
    <x v="1"/>
    <s v="Phoebe Gour"/>
    <s v="Critical"/>
    <s v="Adesso Programmable 142-Key Keyboard"/>
    <x v="1"/>
    <s v="Small Box"/>
    <s v="Regular Air"/>
    <d v="2016-12-15T00:00:00"/>
    <s v="$32.02"/>
    <s v="$152.48"/>
    <s v="$120.46"/>
    <n v="48"/>
    <s v="$5,755.32"/>
    <n v="0.04"/>
    <s v="$42.35"/>
    <s v="$5,560.29"/>
    <s v="$4.00"/>
    <s v="$5,070.48"/>
    <n v="5560.29"/>
    <n v="5070.4799999999996"/>
    <n v="489.8100000000004"/>
    <n v="4"/>
    <n v="42.35"/>
    <n v="5032.1299999999992"/>
    <n v="152.47999999999999"/>
    <n v="7280.6899999999987"/>
    <n v="7276.6899999999987"/>
    <n v="7272.6899999999987"/>
    <m/>
  </r>
  <r>
    <s v="6534-1"/>
    <x v="60"/>
    <s v="Christina Vanderzanden"/>
    <s v="188 Pitt Street,Sydney"/>
    <x v="0"/>
    <s v="NSW"/>
    <x v="3"/>
    <s v="Tina Carlton"/>
    <s v="High"/>
    <s v="Ames Color-File Green Diamond Border X-ray Mailers"/>
    <x v="0"/>
    <s v="Small Box"/>
    <s v="Express Air"/>
    <d v="2013-03-20T00:00:00"/>
    <s v="$52.07"/>
    <s v="$83.98"/>
    <s v="$31.91"/>
    <n v="18"/>
    <s v="$3,154.10"/>
    <n v="0.03"/>
    <s v="$9.06"/>
    <s v="$3,132.14"/>
    <s v="$5.01"/>
    <s v="$3,206.34"/>
    <n v="3132.14"/>
    <n v="3206.34"/>
    <n v="-74.200000000000273"/>
    <n v="5.01"/>
    <n v="9.06"/>
    <n v="3202.2900000000004"/>
    <n v="83.98"/>
    <n v="1507.5900000000001"/>
    <n v="1502.5800000000002"/>
    <n v="1497.5700000000002"/>
    <m/>
  </r>
  <r>
    <s v="6534-1"/>
    <x v="410"/>
    <s v="Naresj Patel"/>
    <s v="106 Ebley Street,Bondi Junction"/>
    <x v="0"/>
    <s v="NSW"/>
    <x v="0"/>
    <s v="Leighton Forrest"/>
    <s v="Medium"/>
    <s v="Artisan 481 Labels"/>
    <x v="0"/>
    <s v="Small Box"/>
    <s v="Regular Air"/>
    <d v="2015-09-17T00:00:00"/>
    <s v="$1.94"/>
    <s v="$3.08"/>
    <s v="$1.14"/>
    <n v="34"/>
    <s v="$14.98"/>
    <n v="7.0000000000000007E-2"/>
    <s v="$0.59"/>
    <s v="$14.39"/>
    <s v="$0.99"/>
    <s v="$15.26"/>
    <n v="14.39"/>
    <n v="15.26"/>
    <n v="-0.86999999999999922"/>
    <n v="0.99"/>
    <n v="0.59"/>
    <n v="15.66"/>
    <n v="3.08"/>
    <n v="105.11999999999999"/>
    <n v="104.13"/>
    <n v="103.14"/>
    <m/>
  </r>
  <r>
    <s v="6534-1"/>
    <x v="126"/>
    <s v="Roy Collins"/>
    <s v="Westfield Sydney,Sydney"/>
    <x v="0"/>
    <s v="NSW"/>
    <x v="3"/>
    <s v="Natasha Song"/>
    <s v="Critical"/>
    <s v="Artisan 487 Labels"/>
    <x v="2"/>
    <s v="Small Pack"/>
    <s v="Regular Air"/>
    <d v="2016-05-12T00:00:00"/>
    <s v="$2.29"/>
    <s v="$3.69"/>
    <s v="$1.40"/>
    <n v="4"/>
    <s v="$139.86"/>
    <n v="0.03"/>
    <s v="$5.55"/>
    <s v="$132.87"/>
    <s v="$0.50"/>
    <s v="$132.56"/>
    <n v="132.87"/>
    <n v="132.56"/>
    <n v="0.31000000000000227"/>
    <n v="0.5"/>
    <n v="5.55"/>
    <n v="127.51"/>
    <n v="3.69"/>
    <n v="9.7100000000000009"/>
    <n v="9.2100000000000009"/>
    <n v="8.7100000000000009"/>
    <m/>
  </r>
  <r>
    <s v="6534-1"/>
    <x v="735"/>
    <s v="Christopher Martinez"/>
    <s v="188 Pitt Street,Sydney"/>
    <x v="0"/>
    <s v="NSW"/>
    <x v="3"/>
    <s v="Tina Carlton"/>
    <s v="Low"/>
    <s v="Alto Parchment Paper, Assorted Colors"/>
    <x v="1"/>
    <s v="Large Box"/>
    <s v="Regular Air"/>
    <d v="2016-12-19T00:00:00"/>
    <s v="$4.59"/>
    <s v="$7.28"/>
    <s v="$2.69"/>
    <n v="25"/>
    <s v="$194.37"/>
    <n v="7.0000000000000007E-2"/>
    <s v="$9.72"/>
    <s v="$184.65"/>
    <s v="$11.15"/>
    <s v="$189.33"/>
    <n v="184.65"/>
    <n v="189.33"/>
    <n v="-4.6800000000000068"/>
    <n v="11.15"/>
    <n v="9.7200000000000006"/>
    <n v="190.76000000000002"/>
    <n v="7.28"/>
    <n v="183.43"/>
    <n v="172.28"/>
    <n v="161.13"/>
    <m/>
  </r>
  <r>
    <s v="6534-1"/>
    <x v="764"/>
    <s v="Michelle Moray"/>
    <s v="310 Wattle St,Ultimo"/>
    <x v="0"/>
    <s v="NSW"/>
    <x v="0"/>
    <s v="Aanya Zhang"/>
    <s v="Critical"/>
    <s v="Steady 52201 APSCO Electric Pencil Sharpener"/>
    <x v="0"/>
    <s v="Wrap Bag"/>
    <s v="Regular Air"/>
    <d v="2016-05-12T00:00:00"/>
    <s v="$16.80"/>
    <s v="$40.97"/>
    <s v="$24.17"/>
    <n v="32"/>
    <s v="$546.58"/>
    <n v="0.03"/>
    <s v="$49.01"/>
    <s v="$518.78"/>
    <s v="$8.99"/>
    <s v="$516.69"/>
    <n v="518.78"/>
    <n v="516.69000000000005"/>
    <n v="2.0899999999999181"/>
    <n v="8.99"/>
    <n v="49.01"/>
    <n v="476.67000000000007"/>
    <n v="40.97"/>
    <n v="1271.02"/>
    <n v="1262.03"/>
    <n v="1253.04"/>
    <m/>
  </r>
  <r>
    <s v="6535-1"/>
    <x v="138"/>
    <s v="Julia Dunbar"/>
    <s v="Qantas Domestic Terminal,Mascot"/>
    <x v="0"/>
    <s v="NSW"/>
    <x v="3"/>
    <s v="Phoebe Gour"/>
    <s v="Not Specified"/>
    <s v="Artisan 481 Labels"/>
    <x v="0"/>
    <s v="Small Box"/>
    <s v="Express Air"/>
    <d v="2014-11-18T00:00:00"/>
    <s v="$1.94"/>
    <s v="$3.08"/>
    <s v="$1.14"/>
    <n v="50"/>
    <s v="$188.34"/>
    <n v="0.02"/>
    <s v="$18.75"/>
    <s v="$169.71"/>
    <s v="$0.99"/>
    <s v="$178.33"/>
    <n v="169.71"/>
    <n v="178.33"/>
    <n v="-8.6200000000000045"/>
    <n v="0.99"/>
    <n v="18.75"/>
    <n v="160.57000000000002"/>
    <n v="3.08"/>
    <n v="136.24"/>
    <n v="135.25"/>
    <n v="134.26"/>
    <m/>
  </r>
  <r>
    <s v="6536-1"/>
    <x v="432"/>
    <s v="Jasper Cacioppo"/>
    <s v="24 Addison Rd,Marrickville"/>
    <x v="0"/>
    <s v="NSW"/>
    <x v="2"/>
    <s v="Radhya Staples"/>
    <s v="High"/>
    <s v="Colored Envelopes"/>
    <x v="1"/>
    <s v="Small Box"/>
    <s v="Regular Air"/>
    <d v="2016-09-02T00:00:00"/>
    <s v="$2.25"/>
    <s v="$3.69"/>
    <s v="$1.44"/>
    <n v="7"/>
    <s v="$95.55"/>
    <n v="0.04"/>
    <s v="$0.00"/>
    <s v="$94.56"/>
    <s v="$2.50"/>
    <s v="$95.56"/>
    <n v="94.56"/>
    <n v="95.56"/>
    <n v="-1"/>
    <n v="2.5"/>
    <n v="0"/>
    <n v="98.06"/>
    <n v="3.69"/>
    <n v="28.33"/>
    <n v="25.83"/>
    <n v="23.33"/>
    <m/>
  </r>
  <r>
    <s v="6536-1"/>
    <x v="779"/>
    <s v="Giulietta Weimer"/>
    <s v="48 Albion St,Surry Hills"/>
    <x v="0"/>
    <s v="NSW"/>
    <x v="0"/>
    <s v="Natasha Song"/>
    <s v="High"/>
    <s v="Smiths General Use 3-Ring Binders"/>
    <x v="0"/>
    <s v="Wrap Bag"/>
    <s v="Regular Air"/>
    <d v="2016-12-23T00:00:00"/>
    <s v="$1.18"/>
    <s v="$1.88"/>
    <s v="$0.70"/>
    <n v="39"/>
    <s v="$35.72"/>
    <n v="0.04"/>
    <s v="$2.14"/>
    <s v="$33.58"/>
    <s v="$1.49"/>
    <s v="$35.07"/>
    <n v="33.58"/>
    <n v="35.07"/>
    <n v="-1.490000000000002"/>
    <n v="1.49"/>
    <n v="2.14"/>
    <n v="34.42"/>
    <n v="1.88"/>
    <n v="72.669999999999987"/>
    <n v="71.179999999999993"/>
    <n v="69.69"/>
    <m/>
  </r>
  <r>
    <s v="6536-1"/>
    <x v="779"/>
    <s v="Giulietta Weimer"/>
    <s v="48 Albion St,Surry Hills"/>
    <x v="0"/>
    <s v="NSW"/>
    <x v="1"/>
    <s v="Natasha Song"/>
    <s v="Low"/>
    <s v="Smiths General Use 3-Ring Binders"/>
    <x v="0"/>
    <s v="Small Box"/>
    <s v="Regular Air"/>
    <d v="2016-12-23T00:00:00"/>
    <s v="$1.18"/>
    <s v="$1.88"/>
    <s v="$0.70"/>
    <n v="3"/>
    <s v="$35.72"/>
    <n v="0.08"/>
    <s v="$2.14"/>
    <s v="$33.58"/>
    <s v="$1.49"/>
    <s v="$35.07"/>
    <n v="33.58"/>
    <n v="35.07"/>
    <n v="-1.490000000000002"/>
    <n v="1.49"/>
    <n v="2.14"/>
    <n v="34.42"/>
    <n v="1.88"/>
    <n v="4.9899999999999993"/>
    <n v="3.4999999999999996"/>
    <n v="2.0099999999999998"/>
    <m/>
  </r>
  <r>
    <s v="6536-1"/>
    <x v="665"/>
    <s v="Darrin Martin"/>
    <s v="221 Barkly St,St Kilda"/>
    <x v="1"/>
    <s v="VIC"/>
    <x v="1"/>
    <s v="Yvette Biti"/>
    <s v="High"/>
    <s v="Smiths General Use 3-Ring Binders"/>
    <x v="1"/>
    <s v="Jumbo Drum"/>
    <s v="Delivery Truck"/>
    <d v="2016-02-05T00:00:00"/>
    <s v="$1.18"/>
    <s v="$1.88"/>
    <s v="$0.70"/>
    <n v="12"/>
    <s v="$35.72"/>
    <n v="0.06"/>
    <s v="$2.14"/>
    <s v="$33.58"/>
    <s v="$1.49"/>
    <s v="$35.07"/>
    <n v="33.58"/>
    <n v="35.07"/>
    <n v="-1.490000000000002"/>
    <n v="1.49"/>
    <n v="2.14"/>
    <n v="34.42"/>
    <n v="1.88"/>
    <n v="21.909999999999997"/>
    <n v="20.419999999999998"/>
    <n v="18.93"/>
    <m/>
  </r>
  <r>
    <s v="6536-1"/>
    <x v="831"/>
    <s v="Jim Kriz"/>
    <s v="28 Diunnize Ave,Roseberry"/>
    <x v="0"/>
    <s v="NSW"/>
    <x v="3"/>
    <s v="Tina Carlton"/>
    <s v="High"/>
    <s v="Smiths General Use 3-Ring Binders"/>
    <x v="0"/>
    <s v="Wrap Bag"/>
    <s v="Regular Air"/>
    <d v="2016-06-04T00:00:00"/>
    <s v="$1.18"/>
    <s v="$1.88"/>
    <s v="$0.70"/>
    <n v="26"/>
    <s v="$35.44"/>
    <n v="7.0000000000000007E-2"/>
    <s v="$0.10"/>
    <s v="$35.34"/>
    <s v="$1.49"/>
    <s v="$35.07"/>
    <n v="35.340000000000003"/>
    <n v="35.07"/>
    <n v="0.27000000000000313"/>
    <n v="1.49"/>
    <n v="0.1"/>
    <n v="36.46"/>
    <n v="1.88"/>
    <n v="50.269999999999996"/>
    <n v="48.779999999999994"/>
    <n v="47.289999999999992"/>
    <m/>
  </r>
  <r>
    <s v="6537-1"/>
    <x v="805"/>
    <s v="Sally Knutson"/>
    <s v="Shop 1, 186-190 Church Street,Parramatta;46a Macleay Street,Potts Point"/>
    <x v="0"/>
    <s v="NSW"/>
    <x v="1"/>
    <s v="Mihael Khan"/>
    <s v="Medium"/>
    <s v="Angle-D Binders with Locking Rings, Label Holders"/>
    <x v="0"/>
    <s v="Small Box"/>
    <s v="Regular Air"/>
    <d v="2016-05-03T00:00:00"/>
    <s v="$4.53"/>
    <s v="$7.30"/>
    <s v="$2.77"/>
    <n v="4"/>
    <s v="$299.70"/>
    <n v="7.0000000000000007E-2"/>
    <s v="$25.98"/>
    <s v="$271.02"/>
    <s v="$7.72"/>
    <s v="$272.55"/>
    <n v="271.02"/>
    <n v="272.55"/>
    <n v="-1.5300000000000296"/>
    <n v="7.72"/>
    <n v="25.98"/>
    <n v="254.29000000000005"/>
    <n v="7.3"/>
    <n v="10.939999999999998"/>
    <n v="3.2199999999999989"/>
    <n v="-4.5000000000000009"/>
    <m/>
  </r>
  <r>
    <s v="6538-1"/>
    <x v="636"/>
    <s v="Carl Ludwig"/>
    <s v="1/173-179 Bronte Rd,Waverley"/>
    <x v="0"/>
    <s v="NSW"/>
    <x v="0"/>
    <s v="Leighton Forrest"/>
    <s v="Low"/>
    <s v="Artisan Flip-Chart Easel Binder, Black"/>
    <x v="0"/>
    <s v="Small Box"/>
    <s v="Regular Air"/>
    <d v="2015-02-02T00:00:00"/>
    <s v="$13.88"/>
    <s v="$22.38"/>
    <s v="$8.50"/>
    <n v="5"/>
    <s v="$223.72"/>
    <n v="7.0000000000000007E-2"/>
    <s v="$12.19"/>
    <s v="$221.53"/>
    <s v="$15.10"/>
    <s v="$226.64"/>
    <n v="221.53"/>
    <n v="226.64"/>
    <n v="-5.1099999999999852"/>
    <n v="15.1"/>
    <n v="12.19"/>
    <n v="229.54999999999998"/>
    <n v="22.38"/>
    <n v="114.80999999999999"/>
    <n v="99.71"/>
    <n v="84.61"/>
    <m/>
  </r>
  <r>
    <s v="6538-1"/>
    <x v="488"/>
    <s v="Patrick Jones"/>
    <s v="222 Barkly St,St Kilda"/>
    <x v="1"/>
    <s v="VIC"/>
    <x v="1"/>
    <s v="Yvette Biti"/>
    <s v="Critical"/>
    <s v="Adesso Programmable 142-Key Keyboard"/>
    <x v="1"/>
    <s v="Small Box"/>
    <s v="Regular Air"/>
    <d v="2014-10-03T00:00:00"/>
    <s v="$32.02"/>
    <s v="$152.48"/>
    <s v="$120.46"/>
    <n v="48"/>
    <s v="$4,726.80"/>
    <n v="0.04"/>
    <s v="$292.76"/>
    <s v="$3,896.82"/>
    <s v="$4.00"/>
    <s v="$3,926.86"/>
    <n v="3896.82"/>
    <n v="3926.86"/>
    <n v="-30.039999999999964"/>
    <n v="4"/>
    <n v="292.76"/>
    <n v="3638.1000000000004"/>
    <n v="152.47999999999999"/>
    <n v="7030.2799999999988"/>
    <n v="7026.2799999999988"/>
    <n v="7022.2799999999988"/>
    <m/>
  </r>
  <r>
    <s v="6538-1"/>
    <x v="822"/>
    <s v="Patrick Jones"/>
    <s v="221 Barkly St,St Kilda"/>
    <x v="1"/>
    <s v="VIC"/>
    <x v="1"/>
    <s v="Yvette Biti"/>
    <s v="Not Specified"/>
    <s v="Artisan Binder Labels"/>
    <x v="0"/>
    <s v="Small Box"/>
    <s v="Regular Air"/>
    <d v="2016-10-23T00:00:00"/>
    <s v="$2.45"/>
    <s v="$3.89"/>
    <s v="$1.44"/>
    <n v="14"/>
    <s v="$11.67"/>
    <n v="0.04"/>
    <s v="$0.00"/>
    <s v="$11.67"/>
    <s v="$7.01"/>
    <s v="$18.68"/>
    <n v="11.67"/>
    <n v="18.68"/>
    <n v="-7.01"/>
    <n v="7.01"/>
    <n v="0"/>
    <n v="25.689999999999998"/>
    <n v="3.89"/>
    <n v="61.47"/>
    <n v="54.46"/>
    <n v="47.45"/>
    <m/>
  </r>
  <r>
    <s v="6539-1"/>
    <x v="874"/>
    <s v="Dave Hallsten"/>
    <s v="1 John St,Waterloo"/>
    <x v="0"/>
    <s v="NSW"/>
    <x v="3"/>
    <s v="Charlie Bui"/>
    <s v="Not Specified"/>
    <s v="Steady Pocket Accent Highlighters"/>
    <x v="0"/>
    <s v="Small Box"/>
    <s v="Regular Air"/>
    <d v="2016-01-14T00:00:00"/>
    <s v="$0.93"/>
    <s v="$1.60"/>
    <s v="$0.67"/>
    <n v="38"/>
    <s v="$62.80"/>
    <n v="0.09"/>
    <s v="$4.35"/>
    <s v="$56.11"/>
    <s v="$1.29"/>
    <s v="$62.63"/>
    <n v="56.11"/>
    <n v="62.63"/>
    <n v="-6.5200000000000031"/>
    <n v="1.29"/>
    <n v="4.3499999999999996"/>
    <n v="59.57"/>
    <n v="1.6"/>
    <n v="57.74"/>
    <n v="56.45"/>
    <n v="55.160000000000004"/>
    <m/>
  </r>
  <r>
    <s v="6540-1"/>
    <x v="139"/>
    <s v="Erica Hernandez"/>
    <s v="12 Princess Hwy,Sylvania"/>
    <x v="0"/>
    <s v="NSW"/>
    <x v="3"/>
    <s v="Nicholas Fernandes"/>
    <s v="Low"/>
    <s v="Aluminum Document Frame"/>
    <x v="0"/>
    <s v="Wrap Bag"/>
    <s v="Regular Air"/>
    <d v="2016-12-12T00:00:00"/>
    <s v="$5.50"/>
    <s v="$12.22"/>
    <s v="$6.72"/>
    <n v="10"/>
    <s v="$207.74"/>
    <n v="0.08"/>
    <s v="$2.08"/>
    <s v="$205.66"/>
    <s v="$2.85"/>
    <s v="$218.51"/>
    <n v="205.66"/>
    <n v="218.51"/>
    <n v="-12.849999999999994"/>
    <n v="2.85"/>
    <n v="2.08"/>
    <n v="219.27999999999997"/>
    <n v="12.22"/>
    <n v="122.97"/>
    <n v="120.12"/>
    <n v="117.27000000000001"/>
    <m/>
  </r>
  <r>
    <s v="6540-1"/>
    <x v="759"/>
    <s v="Monica Federle"/>
    <s v="834 Bourke St,Waterloo"/>
    <x v="0"/>
    <s v="NSW"/>
    <x v="2"/>
    <s v="Charlie Bui"/>
    <s v="High"/>
    <s v="Aluminum Document Frame"/>
    <x v="0"/>
    <s v="Small Pack"/>
    <s v="Regular Air"/>
    <d v="2016-12-24T00:00:00"/>
    <s v="$5.50"/>
    <s v="$12.22"/>
    <s v="$6.72"/>
    <n v="37"/>
    <s v="$207.74"/>
    <n v="0.08"/>
    <s v="$2.08"/>
    <s v="$205.66"/>
    <s v="$2.85"/>
    <s v="$208.51"/>
    <n v="205.66"/>
    <n v="208.51"/>
    <n v="-2.8499999999999943"/>
    <n v="2.85"/>
    <n v="2.08"/>
    <n v="209.27999999999997"/>
    <n v="12.22"/>
    <n v="452.91000000000008"/>
    <n v="450.06000000000006"/>
    <n v="447.21000000000004"/>
    <m/>
  </r>
  <r>
    <s v="6540-1"/>
    <x v="197"/>
    <s v="Cynthia Arntzen"/>
    <s v="Hoyts Entertainment Quarter 122 Lang Road,Moore Park"/>
    <x v="0"/>
    <s v="NSW"/>
    <x v="0"/>
    <s v="Tina Carlton"/>
    <s v="High"/>
    <s v="Alto Perma 3000 Stacking Storage Drawers"/>
    <x v="0"/>
    <s v="Small Box"/>
    <s v="Regular Air"/>
    <d v="2013-08-22T00:00:00"/>
    <s v="$8.92"/>
    <s v="$29.74"/>
    <s v="$20.82"/>
    <n v="18"/>
    <s v="$336.40"/>
    <n v="0.03"/>
    <s v="$36.34"/>
    <s v="$303.54"/>
    <s v="$6.64"/>
    <s v="$318.25"/>
    <n v="303.54000000000002"/>
    <n v="318.25"/>
    <n v="-14.70999999999998"/>
    <n v="6.64"/>
    <n v="36.340000000000003"/>
    <n v="288.54999999999995"/>
    <n v="29.74"/>
    <n v="505.61999999999989"/>
    <n v="498.9799999999999"/>
    <n v="492.33999999999992"/>
    <m/>
  </r>
  <r>
    <s v="6540-1"/>
    <x v="708"/>
    <s v="Ken Lonsdale"/>
    <s v="99 Lygon Street,East Brunswick"/>
    <x v="1"/>
    <s v="VIC"/>
    <x v="3"/>
    <s v="Connor Betts"/>
    <s v="Medium"/>
    <s v="Artisan 474 Labels"/>
    <x v="1"/>
    <s v="Jumbo Drum"/>
    <s v="Delivery Truck"/>
    <d v="2016-12-14T00:00:00"/>
    <s v="$1.84"/>
    <s v="$2.88"/>
    <s v="$1.04"/>
    <n v="38"/>
    <s v="$15.35"/>
    <n v="0.09"/>
    <s v="$1.47"/>
    <s v="$14.09"/>
    <s v="$0.99"/>
    <s v="$15.27"/>
    <n v="14.09"/>
    <n v="15.27"/>
    <n v="-1.1799999999999997"/>
    <n v="0.99"/>
    <n v="1.47"/>
    <n v="14.789999999999997"/>
    <n v="2.88"/>
    <n v="108.96"/>
    <n v="107.97"/>
    <n v="106.98"/>
    <m/>
  </r>
  <r>
    <s v="6540-1"/>
    <x v="667"/>
    <s v="Brean Mhone"/>
    <s v="333-339 Enmore Rd,Marrickville"/>
    <x v="0"/>
    <s v="NSW"/>
    <x v="1"/>
    <s v="Preston Senome"/>
    <s v="Medium"/>
    <s v="Alto Parchment Paper, Assorted Colors"/>
    <x v="2"/>
    <s v="Small Pack"/>
    <s v="Regular Air"/>
    <d v="2016-03-29T00:00:00"/>
    <s v="$4.59"/>
    <s v="$7.28"/>
    <s v="$2.69"/>
    <n v="16"/>
    <s v="$285.10"/>
    <n v="0"/>
    <s v="$2.58"/>
    <s v="$258.96"/>
    <s v="$11.15"/>
    <s v="$251.96"/>
    <n v="258.95999999999998"/>
    <n v="251.96"/>
    <n v="6.9999999999999716"/>
    <n v="11.15"/>
    <n v="2.58"/>
    <n v="260.53000000000003"/>
    <n v="7.28"/>
    <n v="125.05000000000001"/>
    <n v="113.9"/>
    <n v="102.75"/>
    <m/>
  </r>
  <r>
    <s v="6541-1"/>
    <x v="875"/>
    <s v="Carol Triggs"/>
    <s v="501 George St,Sydney"/>
    <x v="0"/>
    <s v="NSW"/>
    <x v="2"/>
    <s v="Samantha Chairs"/>
    <s v="Medium"/>
    <s v="UGen Ultra Cordless Optical Suite"/>
    <x v="1"/>
    <s v="Small Box"/>
    <s v="Regular Air"/>
    <d v="2015-12-24T00:00:00"/>
    <s v="$54.52"/>
    <s v="$100.97"/>
    <s v="$46.45"/>
    <n v="12"/>
    <s v="$9,699.85"/>
    <n v="0"/>
    <s v="$65.80"/>
    <s v="$7,509.81"/>
    <s v="$7.18"/>
    <s v="$7,534.03"/>
    <n v="7509.81"/>
    <n v="7534.03"/>
    <n v="-24.219999999999345"/>
    <n v="7.18"/>
    <n v="65.8"/>
    <n v="7475.41"/>
    <n v="100.97"/>
    <n v="1153.02"/>
    <n v="1145.8399999999999"/>
    <n v="1138.6599999999999"/>
    <m/>
  </r>
  <r>
    <s v="6541-1"/>
    <x v="614"/>
    <s v="Nora Price"/>
    <s v="7 Khartoum Rd,Macquarie Park"/>
    <x v="0"/>
    <s v="NSW"/>
    <x v="0"/>
    <s v="Preston Senome"/>
    <s v="Critical"/>
    <s v="Beekin 105-Key Black Keyboard"/>
    <x v="0"/>
    <s v="Small Box"/>
    <s v="Regular Air"/>
    <d v="2015-11-13T00:00:00"/>
    <s v="$6.39"/>
    <s v="$19.98"/>
    <s v="$13.59"/>
    <n v="6"/>
    <s v="$635.16"/>
    <n v="0.02"/>
    <s v="$31.26"/>
    <s v="$518.59"/>
    <s v="$4.00"/>
    <s v="$521.36"/>
    <n v="518.59"/>
    <n v="521.36"/>
    <n v="-2.7699999999999818"/>
    <n v="4"/>
    <n v="31.26"/>
    <n v="494.1"/>
    <n v="19.98"/>
    <n v="92.61999999999999"/>
    <n v="88.61999999999999"/>
    <n v="84.61999999999999"/>
    <m/>
  </r>
  <r>
    <s v="6541-1"/>
    <x v="330"/>
    <s v="Brooke Gillingham"/>
    <s v="21 Wentworth St,Parramatta"/>
    <x v="0"/>
    <s v="NSW"/>
    <x v="1"/>
    <s v="Aanya Zhang"/>
    <s v="Not Specified"/>
    <s v="Artisan 474 Labels"/>
    <x v="0"/>
    <s v="Wrap Bag"/>
    <s v="Regular Air"/>
    <d v="2015-09-06T00:00:00"/>
    <s v="$1.84"/>
    <s v="$2.88"/>
    <s v="$1.04"/>
    <n v="45"/>
    <s v="$41.36"/>
    <n v="0.1"/>
    <s v="$3.92"/>
    <s v="$37.62"/>
    <s v="$0.99"/>
    <s v="$38.13"/>
    <n v="37.619999999999997"/>
    <n v="38.130000000000003"/>
    <n v="-0.51000000000000512"/>
    <n v="0.99"/>
    <n v="3.92"/>
    <n v="35.200000000000003"/>
    <n v="2.88"/>
    <n v="126.66999999999999"/>
    <n v="125.67999999999999"/>
    <n v="124.69"/>
    <m/>
  </r>
  <r>
    <s v="6542-1"/>
    <x v="356"/>
    <s v="Matt Collister"/>
    <s v="99 Glebe Point Rd,Glebe"/>
    <x v="0"/>
    <s v="NSW"/>
    <x v="0"/>
    <s v="Natasha Song"/>
    <s v="Medium"/>
    <s v="UGen Ultra Cordless Optical Suite"/>
    <x v="0"/>
    <s v="Small Box"/>
    <s v="Express Air"/>
    <d v="2016-01-01T00:00:00"/>
    <s v="$54.52"/>
    <s v="$100.97"/>
    <s v="$46.45"/>
    <n v="24"/>
    <s v="$1,259.16"/>
    <n v="0.06"/>
    <s v="$1,211.97"/>
    <s v="$1,228.41"/>
    <s v="$7.18"/>
    <s v="$1,298.90"/>
    <n v="1228.4100000000001"/>
    <n v="1298.9000000000001"/>
    <n v="-70.490000000000009"/>
    <n v="7.18"/>
    <n v="1211.97"/>
    <n v="94.110000000000127"/>
    <n v="100.97"/>
    <n v="1218.4899999999998"/>
    <n v="1211.3099999999997"/>
    <n v="1204.1299999999997"/>
    <m/>
  </r>
  <r>
    <s v="6542-1"/>
    <x v="717"/>
    <s v="Tracy Zic"/>
    <s v="24 Addison Rd,Marrickville"/>
    <x v="0"/>
    <s v="NSW"/>
    <x v="3"/>
    <s v="Radhya Staples"/>
    <s v="High"/>
    <s v="Pizazz Drawing Pencil Set"/>
    <x v="0"/>
    <s v="Wrap Bag"/>
    <s v="Express Air"/>
    <d v="2016-12-29T00:00:00"/>
    <s v="$1.53"/>
    <s v="$2.78"/>
    <s v="$1.25"/>
    <n v="9"/>
    <s v="$133.44"/>
    <n v="0.09"/>
    <s v="$4.00"/>
    <s v="$129.44"/>
    <s v="$1.34"/>
    <s v="$130.64"/>
    <n v="129.44"/>
    <n v="130.63999999999999"/>
    <n v="-1.1999999999999886"/>
    <n v="1.34"/>
    <n v="4"/>
    <n v="127.97999999999999"/>
    <n v="2.78"/>
    <n v="22.36"/>
    <n v="21.02"/>
    <n v="19.68"/>
    <m/>
  </r>
  <r>
    <s v="6542-1"/>
    <x v="506"/>
    <s v="Noel Staavos"/>
    <s v="85-113 Dunning Ave,Roseberry"/>
    <x v="0"/>
    <s v="NSW"/>
    <x v="3"/>
    <s v="Mihael Khan"/>
    <s v="Not Specified"/>
    <s v="Artisan 481 Labels"/>
    <x v="0"/>
    <s v="Wrap Bag"/>
    <s v="Regular Air"/>
    <d v="2016-01-30T00:00:00"/>
    <s v="$1.94"/>
    <s v="$3.08"/>
    <s v="$1.14"/>
    <n v="34"/>
    <s v="$68.00"/>
    <n v="0.02"/>
    <s v="$3.94"/>
    <s v="$57.66"/>
    <s v="$0.99"/>
    <s v="$61.41"/>
    <n v="57.66"/>
    <n v="61.41"/>
    <n v="-3.75"/>
    <n v="0.99"/>
    <n v="3.94"/>
    <n v="58.46"/>
    <n v="3.08"/>
    <n v="101.77"/>
    <n v="100.78"/>
    <n v="99.79"/>
    <m/>
  </r>
  <r>
    <s v="6542-1"/>
    <x v="759"/>
    <s v="Monica Federle"/>
    <s v="484 Bourke St,Waterloo"/>
    <x v="0"/>
    <s v="NSW"/>
    <x v="3"/>
    <s v="Charlie Bui"/>
    <s v="High"/>
    <s v="Artisan 48 Labels"/>
    <x v="1"/>
    <s v="Small Box"/>
    <s v="Regular Air"/>
    <d v="2016-12-24T00:00:00"/>
    <s v="$3.84"/>
    <s v="$6.30"/>
    <s v="$2.46"/>
    <n v="2"/>
    <s v="$207.74"/>
    <n v="0.03"/>
    <s v="$2.08"/>
    <s v="$205.68"/>
    <s v="$0.50"/>
    <s v="$218.61"/>
    <n v="205.68"/>
    <n v="218.61"/>
    <n v="-12.930000000000007"/>
    <n v="0.5"/>
    <n v="2.08"/>
    <n v="217.03"/>
    <n v="6.3"/>
    <n v="11.02"/>
    <n v="10.52"/>
    <n v="10.02"/>
    <m/>
  </r>
  <r>
    <s v="6542-1"/>
    <x v="816"/>
    <s v="Laurel Workman"/>
    <s v="38/133-145 Castlereagh St,Sydney"/>
    <x v="0"/>
    <s v="NSW"/>
    <x v="3"/>
    <s v="Natasha Song"/>
    <s v="High"/>
    <s v="Pizazz Drawing Pencil Set"/>
    <x v="0"/>
    <s v="Wrap Bag"/>
    <s v="Express Air"/>
    <d v="2017-01-21T00:00:00"/>
    <s v="$1.53"/>
    <s v="$2.78"/>
    <s v="$1.25"/>
    <n v="16"/>
    <s v="$133.44"/>
    <n v="0.1"/>
    <s v="$4.00"/>
    <s v="$129.44"/>
    <s v="$1.34"/>
    <s v="$130.64"/>
    <n v="129.44"/>
    <n v="130.63999999999999"/>
    <n v="-1.1999999999999886"/>
    <n v="1.34"/>
    <n v="4"/>
    <n v="127.97999999999999"/>
    <n v="2.78"/>
    <n v="41.82"/>
    <n v="40.479999999999997"/>
    <n v="39.139999999999993"/>
    <m/>
  </r>
  <r>
    <s v="6542-1"/>
    <x v="514"/>
    <s v="Christopher Martinez"/>
    <s v="188 Pitt Street,Sydney"/>
    <x v="0"/>
    <s v="NSW"/>
    <x v="2"/>
    <s v="Tina Carlton"/>
    <s v="Medium"/>
    <s v="Artisan Flip-Chart Easel Binder, Black"/>
    <x v="1"/>
    <s v="Small Box"/>
    <s v="Regular Air"/>
    <d v="2016-09-28T00:00:00"/>
    <s v="$13.88"/>
    <s v="$22.38"/>
    <s v="$8.50"/>
    <n v="12"/>
    <s v="$406.76"/>
    <n v="0"/>
    <s v="$26.38"/>
    <s v="$373.76"/>
    <s v="$15.10"/>
    <s v="$383.63"/>
    <n v="373.76"/>
    <n v="383.63"/>
    <n v="-9.8700000000000045"/>
    <n v="15.1"/>
    <n v="26.38"/>
    <n v="372.35"/>
    <n v="22.38"/>
    <n v="257.28000000000003"/>
    <n v="242.18"/>
    <n v="227.08"/>
    <m/>
  </r>
  <r>
    <s v="6542-1"/>
    <x v="717"/>
    <s v="Tracy Zic"/>
    <s v="24 Addison Rd,Marrickville"/>
    <x v="0"/>
    <s v="NSW"/>
    <x v="2"/>
    <s v="Radhya Staples"/>
    <s v="High"/>
    <s v="Pizazz Drawing Pencil Set"/>
    <x v="0"/>
    <s v="Small Box"/>
    <s v="Express Air"/>
    <d v="2016-12-29T00:00:00"/>
    <s v="$1.17"/>
    <s v="$2.78"/>
    <s v="$1.61"/>
    <n v="42"/>
    <s v="$133.44"/>
    <n v="0"/>
    <s v="$4.00"/>
    <s v="$129.44"/>
    <s v="$1.20"/>
    <s v="$130.64"/>
    <n v="129.44"/>
    <n v="130.63999999999999"/>
    <n v="-1.1999999999999886"/>
    <n v="1.2"/>
    <n v="4"/>
    <n v="127.83999999999997"/>
    <n v="2.78"/>
    <n v="113.96"/>
    <n v="112.75999999999999"/>
    <n v="111.55999999999999"/>
    <m/>
  </r>
  <r>
    <s v="6542-1"/>
    <x v="725"/>
    <s v="Bruce Hennar"/>
    <s v="85-113 Dunning Ave,Roseberry"/>
    <x v="0"/>
    <s v="NSW"/>
    <x v="1"/>
    <s v="Mihael Khan"/>
    <s v="Critical"/>
    <s v="Pizazz Drawing Pencil Set"/>
    <x v="1"/>
    <s v="Small Box"/>
    <s v="Regular Air"/>
    <d v="2016-05-20T00:00:00"/>
    <s v="$1.53"/>
    <s v="$2.78"/>
    <s v="$1.25"/>
    <n v="44"/>
    <s v="$133.44"/>
    <n v="0.03"/>
    <s v="$4.00"/>
    <s v="$129.44"/>
    <s v="$1.34"/>
    <s v="$130.64"/>
    <n v="129.44"/>
    <n v="130.63999999999999"/>
    <n v="-1.1999999999999886"/>
    <n v="1.34"/>
    <n v="4"/>
    <n v="127.97999999999999"/>
    <n v="2.78"/>
    <n v="119.66"/>
    <n v="118.32"/>
    <n v="116.97999999999999"/>
    <m/>
  </r>
  <r>
    <s v="6542-1"/>
    <x v="717"/>
    <s v="Tracy Zic"/>
    <s v="24 Addison Rd,Marrickville"/>
    <x v="0"/>
    <s v="NSW"/>
    <x v="1"/>
    <s v="Radhya Staples"/>
    <s v="Low"/>
    <s v="Pizazz Drawing Pencil Set"/>
    <x v="0"/>
    <s v="Wrap Bag"/>
    <s v="Regular Air"/>
    <d v="2016-12-29T00:00:00"/>
    <s v="$1.53"/>
    <s v="$2.78"/>
    <s v="$1.25"/>
    <n v="38"/>
    <s v="$133.44"/>
    <n v="0.06"/>
    <s v="$4.00"/>
    <s v="$129.44"/>
    <s v="$1.34"/>
    <s v="$130.64"/>
    <n v="129.44"/>
    <n v="130.63999999999999"/>
    <n v="-1.1999999999999886"/>
    <n v="1.34"/>
    <n v="4"/>
    <n v="127.97999999999999"/>
    <n v="2.78"/>
    <n v="102.97999999999999"/>
    <n v="101.63999999999999"/>
    <n v="100.29999999999998"/>
    <m/>
  </r>
  <r>
    <s v="6542-1"/>
    <x v="701"/>
    <s v="Alan Barnes"/>
    <s v="99 Glebe Point Rd,Glebe"/>
    <x v="0"/>
    <s v="NSW"/>
    <x v="3"/>
    <s v="Natasha Song"/>
    <s v="Medium"/>
    <s v="Alto Parchment Paper, Assorted Colors"/>
    <x v="0"/>
    <s v="Wrap Bag"/>
    <s v="Regular Air"/>
    <d v="2016-11-15T00:00:00"/>
    <s v="$4.59"/>
    <s v="$7.28"/>
    <s v="$2.69"/>
    <n v="19"/>
    <s v="$285.34"/>
    <n v="0.03"/>
    <s v="$2.37"/>
    <s v="$278.51"/>
    <s v="$11.15"/>
    <s v="$278.64"/>
    <n v="278.51"/>
    <n v="278.64"/>
    <n v="-0.12999999999999545"/>
    <n v="11.15"/>
    <n v="2.37"/>
    <n v="287.41999999999996"/>
    <n v="7.28"/>
    <n v="147.1"/>
    <n v="135.94999999999999"/>
    <n v="124.79999999999998"/>
    <m/>
  </r>
  <r>
    <s v="6543-1"/>
    <x v="410"/>
    <s v="Tony Sayre"/>
    <s v="499-501 Lygon Street,Carlton North"/>
    <x v="1"/>
    <s v="VIC"/>
    <x v="0"/>
    <s v="Yvette Biti"/>
    <s v="Not Specified"/>
    <s v="Steady Major Accent Highlighters"/>
    <x v="1"/>
    <s v="Small Box"/>
    <s v="Regular Air"/>
    <d v="2015-09-13T00:00:00"/>
    <s v="$3.75"/>
    <s v="$7.08"/>
    <s v="$3.33"/>
    <n v="38"/>
    <s v="$223.81"/>
    <n v="0"/>
    <s v="$12.44"/>
    <s v="$221.53"/>
    <s v="$2.35"/>
    <s v="$226.53"/>
    <n v="221.53"/>
    <n v="226.53"/>
    <n v="-5"/>
    <n v="2.35"/>
    <n v="12.44"/>
    <n v="216.44"/>
    <n v="7.08"/>
    <n v="258.95000000000005"/>
    <n v="256.60000000000002"/>
    <n v="254.25000000000003"/>
    <m/>
  </r>
  <r>
    <s v="6544-1"/>
    <x v="494"/>
    <s v="Erica Smith"/>
    <s v="188 Pitt Street,Sydney"/>
    <x v="0"/>
    <s v="NSW"/>
    <x v="0"/>
    <s v="Tina Carlton"/>
    <s v="Not Specified"/>
    <s v="Steady Pocket Accent Highlighters"/>
    <x v="1"/>
    <s v="Small Box"/>
    <s v="Regular Air"/>
    <d v="2016-03-11T00:00:00"/>
    <s v="$0.93"/>
    <s v="$1.60"/>
    <s v="$0.67"/>
    <n v="49"/>
    <s v="$15.96"/>
    <n v="0.08"/>
    <s v="$0.32"/>
    <s v="$13.32"/>
    <s v="$1.29"/>
    <s v="$15.71"/>
    <n v="13.32"/>
    <n v="15.71"/>
    <n v="-2.3900000000000006"/>
    <n v="1.29"/>
    <n v="0.32"/>
    <n v="16.68"/>
    <n v="1.6"/>
    <n v="79.370000000000019"/>
    <n v="78.080000000000013"/>
    <n v="76.790000000000006"/>
    <m/>
  </r>
  <r>
    <s v="6544-1"/>
    <x v="693"/>
    <s v="Astrea Jones"/>
    <s v="2a/285A Crown St,Surry Hills"/>
    <x v="0"/>
    <s v="NSW"/>
    <x v="0"/>
    <s v="Phoebe Gour"/>
    <s v="Not Specified"/>
    <s v="Alto Perma 2700 Stacking Storage Drawers"/>
    <x v="0"/>
    <s v="Small Box"/>
    <s v="Express Air"/>
    <d v="2016-07-04T00:00:00"/>
    <s v="$7.13"/>
    <s v="$20.98"/>
    <s v="$13.85"/>
    <n v="18"/>
    <s v="$431.50"/>
    <n v="0.1"/>
    <s v="$37.75"/>
    <s v="$303.05"/>
    <s v="$5.42"/>
    <s v="$309.64"/>
    <n v="303.05"/>
    <n v="309.64"/>
    <n v="-6.589999999999975"/>
    <n v="5.42"/>
    <n v="37.75"/>
    <n v="277.31"/>
    <n v="20.98"/>
    <n v="345.31"/>
    <n v="339.89"/>
    <n v="334.46999999999997"/>
    <m/>
  </r>
  <r>
    <s v="6545-1"/>
    <x v="514"/>
    <s v="Mike Kennedy"/>
    <s v="99 Lygon Street,East Brunswick"/>
    <x v="1"/>
    <s v="VIC"/>
    <x v="2"/>
    <s v="Connor Betts"/>
    <s v="High"/>
    <s v="Multi-Use Personal File Cart and Caster Set, Three Stacking Bins"/>
    <x v="0"/>
    <s v="Small Box"/>
    <s v="Regular Air"/>
    <d v="2016-10-05T00:00:00"/>
    <s v="$14.95"/>
    <s v="$34.76"/>
    <s v="$19.81"/>
    <n v="32"/>
    <s v="$3,331.78"/>
    <n v="0.08"/>
    <s v="$32.37"/>
    <s v="$3,307.59"/>
    <s v="$8.22"/>
    <s v="$3,033.84"/>
    <n v="3307.59"/>
    <n v="3033.84"/>
    <n v="273.75"/>
    <n v="8.2200000000000006"/>
    <n v="32.369999999999997"/>
    <n v="3009.69"/>
    <n v="34.76"/>
    <n v="1088.17"/>
    <n v="1079.95"/>
    <n v="1071.73"/>
    <m/>
  </r>
  <r>
    <s v="6546-1"/>
    <x v="343"/>
    <s v="John Lucas"/>
    <s v="188 Pitt Street,Sydney"/>
    <x v="0"/>
    <s v="NSW"/>
    <x v="1"/>
    <s v="Tina Carlton"/>
    <s v="Medium"/>
    <s v="Beekin 105-Key Black Keyboard"/>
    <x v="0"/>
    <s v="Wrap Bag"/>
    <s v="Regular Air"/>
    <d v="2016-01-19T00:00:00"/>
    <s v="$6.39"/>
    <s v="$19.98"/>
    <s v="$13.59"/>
    <n v="41"/>
    <s v="$325.70"/>
    <n v="0.03"/>
    <s v="$26.38"/>
    <s v="$302.56"/>
    <s v="$4.00"/>
    <s v="$315.96"/>
    <n v="302.56"/>
    <n v="315.95999999999998"/>
    <n v="-13.399999999999977"/>
    <n v="4"/>
    <n v="26.38"/>
    <n v="293.58"/>
    <n v="19.98"/>
    <n v="796.80000000000007"/>
    <n v="792.80000000000007"/>
    <n v="788.80000000000007"/>
    <m/>
  </r>
  <r>
    <s v="6546-1"/>
    <x v="411"/>
    <s v="Janet Martin"/>
    <s v="24 Addison Rd,Marrickville"/>
    <x v="0"/>
    <s v="NSW"/>
    <x v="1"/>
    <s v="Radhya Staples"/>
    <s v="Low"/>
    <s v="600 Series Non-Flip"/>
    <x v="1"/>
    <s v="Small Box"/>
    <s v="Regular Air"/>
    <d v="2013-06-08T00:00:00"/>
    <s v="$19.78"/>
    <s v="$45.99"/>
    <s v="$26.21"/>
    <n v="29"/>
    <s v="$24,599.59"/>
    <n v="0.03"/>
    <s v="$2,233.96"/>
    <s v="$22,875.63"/>
    <s v="$4.99"/>
    <s v="$22,905.16"/>
    <n v="22875.63"/>
    <n v="22905.16"/>
    <n v="-29.529999999998836"/>
    <n v="4.99"/>
    <n v="2233.96"/>
    <n v="20676.190000000002"/>
    <n v="45.99"/>
    <n v="-895.26"/>
    <n v="-900.25"/>
    <n v="-905.24"/>
    <m/>
  </r>
  <r>
    <s v="6548-1"/>
    <x v="804"/>
    <s v="Guy Armstrong"/>
    <s v="6 Mary St,Newtown"/>
    <x v="0"/>
    <s v="NSW"/>
    <x v="1"/>
    <s v="Samantha Chairs"/>
    <s v="Critical"/>
    <s v="Artisan Poly Binder Pockets"/>
    <x v="0"/>
    <s v="Wrap Bag"/>
    <s v="Regular Air"/>
    <d v="2016-12-10T00:00:00"/>
    <s v="$2.26"/>
    <s v="$3.58"/>
    <s v="$1.32"/>
    <n v="6"/>
    <s v="$11.86"/>
    <n v="0.01"/>
    <s v="$0.40"/>
    <s v="$10.30"/>
    <s v="$5.47"/>
    <s v="$12.60"/>
    <n v="10.3"/>
    <n v="12.6"/>
    <n v="-2.2999999999999989"/>
    <n v="5.47"/>
    <n v="0.4"/>
    <n v="17.670000000000002"/>
    <n v="3.58"/>
    <n v="26.55"/>
    <n v="21.080000000000002"/>
    <n v="15.610000000000003"/>
    <m/>
  </r>
  <r>
    <s v="6548-1"/>
    <x v="697"/>
    <s v="Stephanie Ulpright"/>
    <s v="541 Church St ,Richmond"/>
    <x v="1"/>
    <s v="VIC"/>
    <x v="0"/>
    <s v="Yvette Biti"/>
    <s v="Critical"/>
    <s v="Artisan 474 Labels"/>
    <x v="0"/>
    <s v="Small Box"/>
    <s v="Regular Air"/>
    <d v="2016-11-08T00:00:00"/>
    <s v="$1.84"/>
    <s v="$2.88"/>
    <s v="$1.04"/>
    <n v="12"/>
    <s v="$76.60"/>
    <n v="0.02"/>
    <s v="$2.27"/>
    <s v="$74.53"/>
    <s v="$0.99"/>
    <s v="$75.12"/>
    <n v="74.53"/>
    <n v="75.12"/>
    <n v="-0.59000000000000341"/>
    <n v="0.99"/>
    <n v="2.27"/>
    <n v="73.84"/>
    <n v="2.88"/>
    <n v="33.28"/>
    <n v="32.29"/>
    <n v="31.3"/>
    <m/>
  </r>
  <r>
    <s v="6549-1"/>
    <x v="876"/>
    <s v="William Brown"/>
    <s v="3 Carrington Road ,Box Hill"/>
    <x v="1"/>
    <s v="VIC"/>
    <x v="3"/>
    <s v="Yvette Biti"/>
    <s v="High"/>
    <s v="DrawIt Colored Pencils, 48-Color Set"/>
    <x v="0"/>
    <s v="Wrap Bag"/>
    <s v="Regular Air"/>
    <d v="2014-06-30T00:00:00"/>
    <s v="$21.56"/>
    <s v="$36.55"/>
    <s v="$14.99"/>
    <n v="26"/>
    <s v="$113.20"/>
    <n v="0.03"/>
    <s v="$12.14"/>
    <s v="$106.72"/>
    <s v="$13.89"/>
    <s v="$110.00"/>
    <n v="106.72"/>
    <n v="110"/>
    <n v="-3.2800000000000011"/>
    <n v="13.89"/>
    <n v="12.14"/>
    <n v="111.75"/>
    <n v="36.549999999999997"/>
    <n v="952.05"/>
    <n v="938.16"/>
    <n v="924.27"/>
    <m/>
  </r>
  <r>
    <s v="6550-1"/>
    <x v="845"/>
    <s v="Philip Fox"/>
    <s v="61 York St,Sydney"/>
    <x v="0"/>
    <s v="NSW"/>
    <x v="0"/>
    <s v="Leighton Forrest"/>
    <s v="Not Specified"/>
    <s v="Alto Perma 2700 Stacking Storage Drawers"/>
    <x v="0"/>
    <s v="Small Box"/>
    <s v="Regular Air"/>
    <d v="2016-07-05T00:00:00"/>
    <s v="$8.92"/>
    <s v="$29.74"/>
    <s v="$20.82"/>
    <n v="44"/>
    <s v="$840.08"/>
    <n v="7.0000000000000007E-2"/>
    <s v="$72.25"/>
    <s v="$744.21"/>
    <s v="$6.64"/>
    <s v="$755.22"/>
    <n v="744.21"/>
    <n v="755.22"/>
    <n v="-11.009999999999991"/>
    <n v="6.64"/>
    <n v="72.25"/>
    <n v="689.61"/>
    <n v="29.74"/>
    <n v="1242.95"/>
    <n v="1236.31"/>
    <n v="1229.6699999999998"/>
    <m/>
  </r>
  <r>
    <s v="6551-1"/>
    <x v="312"/>
    <s v="Jeremy Pistek"/>
    <s v="85-113 Dunning Ave,Roseberry"/>
    <x v="0"/>
    <s v="NSW"/>
    <x v="1"/>
    <s v="Mihael Khan"/>
    <s v="Not Specified"/>
    <s v="Artisan 474 Labels"/>
    <x v="0"/>
    <s v="Small Box"/>
    <s v="Regular Air"/>
    <d v="2017-01-25T00:00:00"/>
    <s v="$1.84"/>
    <s v="$2.88"/>
    <s v="$1.04"/>
    <n v="2"/>
    <s v="$69.30"/>
    <n v="7.0000000000000007E-2"/>
    <s v="$2.77"/>
    <s v="$66.54"/>
    <s v="$0.99"/>
    <s v="$67.43"/>
    <n v="66.540000000000006"/>
    <n v="67.430000000000007"/>
    <n v="-0.89000000000000057"/>
    <n v="0.99"/>
    <n v="2.77"/>
    <n v="65.650000000000006"/>
    <n v="2.88"/>
    <n v="3.9799999999999995"/>
    <n v="2.9899999999999998"/>
    <n v="1.9999999999999998"/>
    <m/>
  </r>
  <r>
    <s v="6551-1"/>
    <x v="235"/>
    <s v="Thomas Thornton"/>
    <s v="221 Barkly St,St Kilda"/>
    <x v="1"/>
    <s v="VIC"/>
    <x v="0"/>
    <s v="Yvette Biti"/>
    <s v="Critical"/>
    <s v="Beekin 105-Key Black Keyboard"/>
    <x v="0"/>
    <s v="Wrap Bag"/>
    <s v="Regular Air"/>
    <d v="2016-04-24T00:00:00"/>
    <s v="$6.39"/>
    <s v="$19.98"/>
    <s v="$13.59"/>
    <n v="2"/>
    <s v="$93.56"/>
    <n v="0.08"/>
    <s v="$0.00"/>
    <s v="$93.66"/>
    <s v="$4.00"/>
    <s v="$93.34"/>
    <n v="93.66"/>
    <n v="93.34"/>
    <n v="0.31999999999999318"/>
    <n v="4"/>
    <n v="0"/>
    <n v="97.34"/>
    <n v="19.98"/>
    <n v="43.96"/>
    <n v="39.96"/>
    <n v="35.96"/>
    <m/>
  </r>
  <r>
    <s v="6551-1"/>
    <x v="407"/>
    <s v="Bobby Trafton"/>
    <s v="85-113 Dunning Ave,Rosebery"/>
    <x v="0"/>
    <s v="NSW"/>
    <x v="3"/>
    <s v="Mihael Khan"/>
    <s v="Medium"/>
    <s v="Pizazz Drawing Pencil Set"/>
    <x v="0"/>
    <s v="Small Box"/>
    <s v="Regular Air"/>
    <d v="2015-10-14T00:00:00"/>
    <s v="$1.53"/>
    <s v="$2.78"/>
    <s v="$1.25"/>
    <n v="8"/>
    <s v="$80.12"/>
    <n v="7.0000000000000007E-2"/>
    <s v="$5.41"/>
    <s v="$67.61"/>
    <s v="$1.34"/>
    <s v="$98.43"/>
    <n v="67.61"/>
    <n v="98.43"/>
    <n v="-30.820000000000007"/>
    <n v="1.34"/>
    <n v="5.41"/>
    <n v="94.360000000000014"/>
    <n v="2.78"/>
    <n v="18.169999999999998"/>
    <n v="16.829999999999998"/>
    <n v="15.489999999999998"/>
    <m/>
  </r>
  <r>
    <s v="6551-1"/>
    <x v="336"/>
    <s v="Bryan Spruell"/>
    <s v="1 John Street,Waterloo"/>
    <x v="0"/>
    <s v="NSW"/>
    <x v="0"/>
    <s v="Charlie Bui"/>
    <s v="Low"/>
    <s v="Laser Neon Mac Format Diskettes, 10/Pack"/>
    <x v="0"/>
    <s v="Small Box"/>
    <s v="Regular Air"/>
    <d v="2015-08-27T00:00:00"/>
    <s v="$1.87"/>
    <s v="$8.12"/>
    <s v="$6.25"/>
    <n v="23"/>
    <s v="$91.28"/>
    <n v="0.03"/>
    <s v="$8.59"/>
    <s v="$88.13"/>
    <s v="$2.83"/>
    <s v="$88.84"/>
    <n v="88.13"/>
    <n v="88.84"/>
    <n v="-0.71000000000000796"/>
    <n v="2.83"/>
    <n v="8.59"/>
    <n v="83.08"/>
    <n v="8.1199999999999992"/>
    <n v="181"/>
    <n v="178.17"/>
    <n v="175.33999999999997"/>
    <m/>
  </r>
  <r>
    <s v="6552-1"/>
    <x v="70"/>
    <s v="Harold Pawlan"/>
    <s v="180 High Street,Windsor"/>
    <x v="1"/>
    <s v="VIC"/>
    <x v="1"/>
    <s v="Connor Betts"/>
    <s v="Not Specified"/>
    <s v="TechSavi Cordless Elite Duo"/>
    <x v="0"/>
    <s v="Small Pack"/>
    <s v="Regular Air"/>
    <d v="2015-03-16T00:00:00"/>
    <s v="$60.59"/>
    <s v="$100.98"/>
    <s v="$40.39"/>
    <n v="24"/>
    <s v="$1,211.76"/>
    <n v="0.1"/>
    <s v="$0.00"/>
    <s v="$1,211.76"/>
    <s v="$7.18"/>
    <s v="$1,218.94"/>
    <n v="1211.76"/>
    <n v="1218.94"/>
    <n v="-7.1800000000000637"/>
    <n v="7.18"/>
    <n v="0"/>
    <n v="1226.1200000000001"/>
    <n v="100.98"/>
    <n v="2430.6999999999998"/>
    <n v="2423.52"/>
    <n v="2416.34"/>
    <m/>
  </r>
  <r>
    <s v="6552-1"/>
    <x v="543"/>
    <s v="Olvera Toch"/>
    <s v="3 Carrington Road ,Box Hill"/>
    <x v="1"/>
    <s v="VIC"/>
    <x v="1"/>
    <s v="Yvette Biti"/>
    <s v="Low"/>
    <s v="Artisan 474 Labels"/>
    <x v="0"/>
    <s v="Small Box"/>
    <s v="Regular Air"/>
    <d v="2015-12-21T00:00:00"/>
    <s v="$1.84"/>
    <s v="$2.88"/>
    <s v="$1.04"/>
    <n v="3"/>
    <s v="$128.28"/>
    <n v="0.08"/>
    <s v="$12.92"/>
    <s v="$127.76"/>
    <s v="$0.99"/>
    <s v="$129.71"/>
    <n v="127.76"/>
    <n v="129.71"/>
    <n v="-1.9500000000000028"/>
    <n v="0.99"/>
    <n v="12.92"/>
    <n v="117.78000000000002"/>
    <n v="2.88"/>
    <n v="-3.2899999999999991"/>
    <n v="-4.2799999999999994"/>
    <n v="-5.27"/>
    <m/>
  </r>
  <r>
    <s v="6552-1"/>
    <x v="751"/>
    <s v="Shaun Weien"/>
    <s v="310 Wattle St,Ultimo"/>
    <x v="0"/>
    <s v="NSW"/>
    <x v="1"/>
    <s v="Aanya Zhang"/>
    <s v="High"/>
    <s v="Wirebound Message Book, 4 per Page"/>
    <x v="0"/>
    <s v="Small Box"/>
    <s v="Regular Air"/>
    <d v="2016-05-07T00:00:00"/>
    <s v="$3.48"/>
    <s v="$5.43"/>
    <s v="$1.95"/>
    <n v="13"/>
    <s v="$63.36"/>
    <n v="0.03"/>
    <s v="$4.67"/>
    <s v="$69.97"/>
    <s v="$0.95"/>
    <s v="$60.68"/>
    <n v="69.97"/>
    <n v="60.68"/>
    <n v="9.2899999999999991"/>
    <n v="0.95"/>
    <n v="4.67"/>
    <n v="56.96"/>
    <n v="5.43"/>
    <n v="66.87"/>
    <n v="65.92"/>
    <n v="64.97"/>
    <m/>
  </r>
  <r>
    <s v="6552-1"/>
    <x v="695"/>
    <s v="Dan Campbell"/>
    <s v="1/173-179 Bronte Rd,Waverley"/>
    <x v="0"/>
    <s v="NSW"/>
    <x v="0"/>
    <s v="Leighton Forrest"/>
    <s v="Medium"/>
    <s v="Apex Straight Scissors"/>
    <x v="1"/>
    <s v="Small Box"/>
    <s v="Regular Air"/>
    <d v="2016-09-21T00:00:00"/>
    <s v="$5.19"/>
    <s v="$12.98"/>
    <s v="$7.79"/>
    <n v="27"/>
    <s v="$172.00"/>
    <n v="0.1"/>
    <s v="$15.76"/>
    <s v="$152.08"/>
    <s v="$3.14"/>
    <s v="$160.71"/>
    <n v="152.08000000000001"/>
    <n v="160.71"/>
    <n v="-8.6299999999999955"/>
    <n v="3.14"/>
    <n v="15.76"/>
    <n v="148.09"/>
    <n v="12.98"/>
    <n v="337.84000000000003"/>
    <n v="334.70000000000005"/>
    <n v="331.56000000000006"/>
    <m/>
  </r>
  <r>
    <s v="6552-1"/>
    <x v="257"/>
    <s v="Dianna Arnett"/>
    <s v="99 Lygon Street,East Brunswick"/>
    <x v="1"/>
    <s v="VIC"/>
    <x v="3"/>
    <s v="Connor Betts"/>
    <s v="Critical"/>
    <s v="Creator Anti Dust Chalk, 12/Pack"/>
    <x v="0"/>
    <s v="Wrap Bag"/>
    <s v="Regular Air"/>
    <d v="2015-04-30T00:00:00"/>
    <s v="$1.09"/>
    <s v="$1.82"/>
    <s v="$0.73"/>
    <n v="36"/>
    <s v="$48.84"/>
    <n v="0.1"/>
    <s v="$2.97"/>
    <s v="$45.91"/>
    <s v="$1.00"/>
    <s v="$46.61"/>
    <n v="45.91"/>
    <n v="46.61"/>
    <n v="-0.70000000000000284"/>
    <n v="1"/>
    <n v="2.97"/>
    <n v="44.64"/>
    <n v="1.82"/>
    <n v="63.55"/>
    <n v="62.55"/>
    <n v="61.55"/>
    <m/>
  </r>
  <r>
    <s v="6552-1"/>
    <x v="669"/>
    <s v="Phillip Flathmann"/>
    <s v="Macquarie Centre Cnr Herring Road &amp; Waterloo Road,Macquarie Park"/>
    <x v="0"/>
    <s v="NSW"/>
    <x v="0"/>
    <s v="Nicholas Fernandes"/>
    <s v="High"/>
    <s v="Steady Colorific Colored Pencils, 12/Box"/>
    <x v="0"/>
    <s v="Small Box"/>
    <s v="Regular Air"/>
    <d v="2015-08-30T00:00:00"/>
    <s v="$1.30"/>
    <s v="$2.88"/>
    <s v="$1.58"/>
    <n v="29"/>
    <s v="$10.86"/>
    <n v="0.03"/>
    <s v="$0.79"/>
    <s v="$10.15"/>
    <s v="$1.01"/>
    <s v="$10.43"/>
    <n v="10.15"/>
    <n v="10.43"/>
    <n v="-0.27999999999999936"/>
    <n v="1.01"/>
    <n v="0.79"/>
    <n v="10.649999999999999"/>
    <n v="2.88"/>
    <n v="83.74"/>
    <n v="82.72999999999999"/>
    <n v="81.719999999999985"/>
    <m/>
  </r>
  <r>
    <s v="6553-1"/>
    <x v="701"/>
    <s v="Alan Barnes"/>
    <s v="99 Glebe Point Rd,Glebe"/>
    <x v="0"/>
    <s v="NSW"/>
    <x v="1"/>
    <s v="Natasha Song"/>
    <s v="Medium"/>
    <s v="Artisan 474 Labels"/>
    <x v="0"/>
    <s v="Small Box"/>
    <s v="Regular Air"/>
    <d v="2016-11-15T00:00:00"/>
    <s v="$1.84"/>
    <s v="$2.88"/>
    <s v="$1.04"/>
    <n v="8"/>
    <s v="$38.40"/>
    <n v="0.02"/>
    <s v="$2.54"/>
    <s v="$36.66"/>
    <s v="$0.99"/>
    <s v="$38.13"/>
    <n v="36.659999999999997"/>
    <n v="38.130000000000003"/>
    <n v="-1.470000000000006"/>
    <n v="0.99"/>
    <n v="2.54"/>
    <n v="36.580000000000005"/>
    <n v="2.88"/>
    <n v="21.49"/>
    <n v="20.5"/>
    <n v="19.510000000000002"/>
    <m/>
  </r>
  <r>
    <s v="6554-1"/>
    <x v="40"/>
    <s v="Tamara Willingham"/>
    <s v="Sydney Fish Market, Bank Street, Sydney"/>
    <x v="0"/>
    <s v="NSW"/>
    <x v="2"/>
    <s v="Phoebe Gour"/>
    <s v="Low"/>
    <s v="Angle-D Binders with Locking Rings, Label Holders"/>
    <x v="0"/>
    <s v="Wrap Bag"/>
    <s v="Regular Air"/>
    <d v="2016-01-19T00:00:00"/>
    <s v="$4.53"/>
    <s v="$7.30"/>
    <s v="$2.77"/>
    <n v="8"/>
    <s v="$62.10"/>
    <n v="0.05"/>
    <s v="$5.24"/>
    <s v="$56.16"/>
    <s v="$7.72"/>
    <s v="$55.02"/>
    <n v="56.16"/>
    <n v="55.02"/>
    <n v="1.1399999999999935"/>
    <n v="7.72"/>
    <n v="5.24"/>
    <n v="57.5"/>
    <n v="7.3"/>
    <n v="60.879999999999995"/>
    <n v="53.16"/>
    <n v="45.44"/>
    <m/>
  </r>
  <r>
    <s v="6554-1"/>
    <x v="460"/>
    <s v="Maurice Satty"/>
    <s v="188 Pitt Street,Sydney"/>
    <x v="0"/>
    <s v="NSW"/>
    <x v="2"/>
    <s v="Tina Carlton"/>
    <s v="Medium"/>
    <s v="Pestelopen Markers"/>
    <x v="0"/>
    <s v="Wrap Bag"/>
    <s v="Regular Air"/>
    <d v="2016-12-25T00:00:00"/>
    <s v="$1.76"/>
    <s v="$3.38"/>
    <s v="$1.62"/>
    <n v="30"/>
    <s v="$347.60"/>
    <n v="0.09"/>
    <s v="$20.86"/>
    <s v="$326.70"/>
    <s v="$0.85"/>
    <s v="$334.06"/>
    <n v="326.7"/>
    <n v="334.06"/>
    <n v="-7.3600000000000136"/>
    <n v="0.85"/>
    <n v="20.86"/>
    <n v="314.05"/>
    <n v="3.38"/>
    <n v="81.389999999999986"/>
    <n v="80.539999999999992"/>
    <n v="79.69"/>
    <m/>
  </r>
  <r>
    <s v="6555-1"/>
    <x v="747"/>
    <s v="Valerie Dominguez"/>
    <s v="152 Bunnerong Road,Eastgardens"/>
    <x v="0"/>
    <s v="NSW"/>
    <x v="1"/>
    <s v="Tina Carlton"/>
    <s v="Critical"/>
    <s v="Artisan 479 Labels"/>
    <x v="0"/>
    <s v="Small Pack"/>
    <s v="Regular Air"/>
    <d v="2016-09-26T00:00:00"/>
    <s v="$1.59"/>
    <s v="$2.61"/>
    <s v="$1.02"/>
    <n v="49"/>
    <s v="$194.57"/>
    <n v="0.02"/>
    <s v="$15.55"/>
    <s v="$178.65"/>
    <s v="$0.50"/>
    <s v="$187.22"/>
    <n v="178.65"/>
    <n v="187.22"/>
    <n v="-8.5699999999999932"/>
    <n v="0.5"/>
    <n v="15.55"/>
    <n v="172.17"/>
    <n v="2.61"/>
    <n v="112.84"/>
    <n v="112.34"/>
    <n v="111.84"/>
    <m/>
  </r>
  <r>
    <s v="6555-1"/>
    <x v="432"/>
    <s v="Jasper Cacioppo"/>
    <s v="24 Addison Rd,Marrickville"/>
    <x v="0"/>
    <s v="NSW"/>
    <x v="1"/>
    <s v="Radhya Staples"/>
    <s v="High"/>
    <s v="Artisan Non-Stick Binders"/>
    <x v="0"/>
    <s v="Wrap Bag"/>
    <s v="Regular Air"/>
    <d v="2016-09-02T00:00:00"/>
    <s v="$2.74"/>
    <s v="$4.49"/>
    <s v="$1.75"/>
    <n v="32"/>
    <s v="$52.83"/>
    <n v="0.09"/>
    <s v="$0.00"/>
    <s v="$52.22"/>
    <s v="$1.49"/>
    <s v="$53.22"/>
    <n v="52.22"/>
    <n v="53.22"/>
    <n v="-1"/>
    <n v="1.49"/>
    <n v="0"/>
    <n v="54.71"/>
    <n v="4.49"/>
    <n v="145.17000000000002"/>
    <n v="143.68"/>
    <n v="142.19"/>
    <m/>
  </r>
  <r>
    <s v="6555-1"/>
    <x v="571"/>
    <s v="Bheck OBriant"/>
    <s v="Macquarie Centre Cnr Herring Road &amp; Waterloo Road,Macquarie Park"/>
    <x v="0"/>
    <s v="NSW"/>
    <x v="1"/>
    <s v="Nicholas Fernandes"/>
    <s v="Not Specified"/>
    <s v="Artisan 474 Labels"/>
    <x v="0"/>
    <s v="Small Pack"/>
    <s v="Regular Air"/>
    <d v="2015-05-29T00:00:00"/>
    <s v="$1.84"/>
    <s v="$2.88"/>
    <s v="$1.04"/>
    <n v="23"/>
    <s v="$136.08"/>
    <n v="0.01"/>
    <s v="$5.56"/>
    <s v="$127.68"/>
    <s v="$0.99"/>
    <s v="$123.11"/>
    <n v="127.68"/>
    <n v="123.11"/>
    <n v="4.5700000000000074"/>
    <n v="0.99"/>
    <n v="5.56"/>
    <n v="118.53999999999999"/>
    <n v="2.88"/>
    <n v="61.669999999999995"/>
    <n v="60.679999999999993"/>
    <n v="59.689999999999991"/>
    <m/>
  </r>
  <r>
    <s v="6556-1"/>
    <x v="163"/>
    <s v="Dave Hallsten"/>
    <s v="1 John St,Waterloo"/>
    <x v="0"/>
    <s v="NSW"/>
    <x v="2"/>
    <s v="Charlie Bui"/>
    <s v="Medium"/>
    <s v="Artisan Binder Labels"/>
    <x v="0"/>
    <s v="Wrap Bag"/>
    <s v="Regular Air"/>
    <d v="2015-08-08T00:00:00"/>
    <s v="$2.45"/>
    <s v="$3.89"/>
    <s v="$1.44"/>
    <n v="10"/>
    <s v="$41.32"/>
    <n v="0.1"/>
    <s v="$4.12"/>
    <s v="$37.88"/>
    <s v="$7.01"/>
    <s v="$13.20"/>
    <n v="37.880000000000003"/>
    <n v="13.2"/>
    <n v="24.680000000000003"/>
    <n v="7.01"/>
    <n v="4.12"/>
    <n v="16.09"/>
    <n v="3.89"/>
    <n v="41.79"/>
    <n v="34.78"/>
    <n v="27.770000000000003"/>
    <m/>
  </r>
  <r>
    <s v="6557-1"/>
    <x v="816"/>
    <s v="Laurel Workman"/>
    <s v="38/133-145 Castlereagh St,Sydney"/>
    <x v="0"/>
    <s v="NSW"/>
    <x v="1"/>
    <s v="Natasha Song"/>
    <s v="Low"/>
    <s v="Artisan Hanging File Binders"/>
    <x v="0"/>
    <s v="Wrap Bag"/>
    <s v="Regular Air"/>
    <d v="2017-01-21T00:00:00"/>
    <s v="$3.65"/>
    <s v="$5.98"/>
    <s v="$2.33"/>
    <n v="19"/>
    <s v="$136.04"/>
    <n v="0"/>
    <s v="$4.08"/>
    <s v="$131.96"/>
    <s v="$1.49"/>
    <s v="$137.43"/>
    <n v="131.96"/>
    <n v="137.43"/>
    <n v="-5.4699999999999989"/>
    <n v="1.49"/>
    <n v="4.08"/>
    <n v="134.84"/>
    <n v="5.98"/>
    <n v="111.03"/>
    <n v="109.54"/>
    <n v="108.05000000000001"/>
    <m/>
  </r>
  <r>
    <s v="6557-1"/>
    <x v="499"/>
    <s v="Eria McGuire"/>
    <s v="1 John St,Waterloo"/>
    <x v="0"/>
    <s v="NSW"/>
    <x v="1"/>
    <s v="Charlie Bui"/>
    <s v="Not Specified"/>
    <s v="Artisan Poly Binder Pockets"/>
    <x v="1"/>
    <s v="Small Pack"/>
    <s v="Regular Air"/>
    <d v="2017-02-05T00:00:00"/>
    <s v="$2.26"/>
    <s v="$3.58"/>
    <s v="$1.32"/>
    <n v="8"/>
    <s v="$136.84"/>
    <n v="0.1"/>
    <s v="$4.08"/>
    <s v="$131.96"/>
    <s v="$5.47"/>
    <s v="$137.43"/>
    <n v="131.96"/>
    <n v="137.43"/>
    <n v="-5.4699999999999989"/>
    <n v="5.47"/>
    <n v="4.08"/>
    <n v="138.82"/>
    <n v="3.58"/>
    <n v="30.03"/>
    <n v="24.560000000000002"/>
    <n v="19.090000000000003"/>
    <m/>
  </r>
  <r>
    <s v="6557-1"/>
    <x v="400"/>
    <s v="Michael Oakman"/>
    <s v="8 Rankins Lane ,Melbourne"/>
    <x v="1"/>
    <s v="VIC"/>
    <x v="2"/>
    <s v="Connor Betts"/>
    <s v="Medium"/>
    <s v="PastelOcean Color Pencil Set"/>
    <x v="0"/>
    <s v="Small Box"/>
    <s v="Regular Air"/>
    <d v="2015-01-09T00:00:00"/>
    <s v="$11.11"/>
    <s v="$19.84"/>
    <s v="$8.73"/>
    <n v="32"/>
    <s v="$136.04"/>
    <n v="0.05"/>
    <s v="$10.86"/>
    <s v="$131.96"/>
    <s v="$4.10"/>
    <s v="$137.43"/>
    <n v="131.96"/>
    <n v="137.43"/>
    <n v="-5.4699999999999989"/>
    <n v="4.0999999999999996"/>
    <n v="10.86"/>
    <n v="130.67000000000002"/>
    <n v="19.84"/>
    <n v="628.12"/>
    <n v="624.02"/>
    <n v="619.91999999999996"/>
    <m/>
  </r>
  <r>
    <s v="6557-1"/>
    <x v="684"/>
    <s v="Michael Oakman"/>
    <s v="8 Rankins Lane ,Melbourne"/>
    <x v="1"/>
    <s v="VIC"/>
    <x v="3"/>
    <s v="Connor Betts"/>
    <s v="Medium"/>
    <s v="Artisan Hanging File Binders"/>
    <x v="0"/>
    <s v="Small Pack"/>
    <s v="Regular Air"/>
    <d v="2015-09-30T00:00:00"/>
    <s v="$3.65"/>
    <s v="$5.98"/>
    <s v="$2.33"/>
    <n v="22"/>
    <s v="$135.04"/>
    <n v="0.02"/>
    <s v="$4.08"/>
    <s v="$131.96"/>
    <s v="$1.49"/>
    <s v="$137.43"/>
    <n v="131.96"/>
    <n v="137.43"/>
    <n v="-5.4699999999999989"/>
    <n v="1.49"/>
    <n v="4.08"/>
    <n v="134.84"/>
    <n v="5.98"/>
    <n v="128.97"/>
    <n v="127.48"/>
    <n v="125.99000000000001"/>
    <m/>
  </r>
  <r>
    <s v="6558-1"/>
    <x v="677"/>
    <s v="Karl Brown"/>
    <s v="470 Anzac Parade,Kingsford"/>
    <x v="0"/>
    <s v="NSW"/>
    <x v="3"/>
    <s v="Tina Carlton"/>
    <s v="Not Specified"/>
    <s v="1726 Digital Answering Machine"/>
    <x v="0"/>
    <s v="Small Box"/>
    <s v="Regular Air"/>
    <d v="2015-12-26T00:00:00"/>
    <s v="$8.82"/>
    <s v="$20.99"/>
    <s v="$12.17"/>
    <n v="29"/>
    <s v="$50.92"/>
    <n v="0.08"/>
    <s v="$2.15"/>
    <s v="$48.91"/>
    <s v="$4.81"/>
    <s v="$49.60"/>
    <n v="48.91"/>
    <n v="49.6"/>
    <n v="-0.69000000000000483"/>
    <n v="4.8099999999999996"/>
    <n v="2.15"/>
    <n v="52.260000000000005"/>
    <n v="20.99"/>
    <n v="611.36999999999989"/>
    <n v="606.55999999999995"/>
    <n v="601.75"/>
    <m/>
  </r>
  <r>
    <s v="6560-1"/>
    <x v="100"/>
    <s v="Stefania Perrino"/>
    <s v="180 High Street,Windsor"/>
    <x v="1"/>
    <s v="VIC"/>
    <x v="0"/>
    <s v="Connor Betts"/>
    <s v="Medium"/>
    <s v="Angle-D Binders with Locking Rings, Label Holders"/>
    <x v="0"/>
    <s v="Small Box"/>
    <s v="Regular Air"/>
    <d v="2015-06-29T00:00:00"/>
    <s v="$4.53"/>
    <s v="$7.30"/>
    <s v="$2.77"/>
    <n v="32"/>
    <s v="$132.40"/>
    <n v="0.05"/>
    <s v="$5.56"/>
    <s v="$123.84"/>
    <s v="$7.72"/>
    <s v="$126.45"/>
    <n v="123.84"/>
    <n v="126.45"/>
    <n v="-2.6099999999999994"/>
    <n v="7.72"/>
    <n v="5.56"/>
    <n v="128.61000000000001"/>
    <n v="7.3"/>
    <n v="235.76"/>
    <n v="228.04"/>
    <n v="220.32"/>
    <m/>
  </r>
  <r>
    <s v="6560-1"/>
    <x v="843"/>
    <s v="Katherine Murray"/>
    <s v="18 Whistler St,Sydney"/>
    <x v="0"/>
    <s v="NSW"/>
    <x v="2"/>
    <s v="Nicholas Fernandes"/>
    <s v="Not Specified"/>
    <s v="Assorted Color Push Pins"/>
    <x v="1"/>
    <s v="Small Pack"/>
    <s v="Regular Air"/>
    <d v="2016-07-12T00:00:00"/>
    <s v="$0.87"/>
    <s v="$1.81"/>
    <s v="$0.94"/>
    <n v="21"/>
    <s v="$16.95"/>
    <n v="0.01"/>
    <s v="$0.63"/>
    <s v="$16.65"/>
    <s v="$0.75"/>
    <s v="$16.85"/>
    <n v="16.649999999999999"/>
    <n v="16.850000000000001"/>
    <n v="-0.20000000000000284"/>
    <n v="0.75"/>
    <n v="0.63"/>
    <n v="16.970000000000002"/>
    <n v="1.81"/>
    <n v="38.129999999999995"/>
    <n v="37.379999999999995"/>
    <n v="36.629999999999995"/>
    <m/>
  </r>
  <r>
    <s v="6560-1"/>
    <x v="672"/>
    <s v="Rick Zandusky"/>
    <s v="224A Gertrude St,Fitzroy"/>
    <x v="1"/>
    <s v="VIC"/>
    <x v="0"/>
    <s v="Connor Betts"/>
    <s v="Critical"/>
    <s v="OIC Thumb-Tacks"/>
    <x v="0"/>
    <s v="Wrap Bag"/>
    <s v="Regular Air"/>
    <d v="2017-01-21T00:00:00"/>
    <s v="$0.71"/>
    <s v="$1.14"/>
    <s v="$0.43"/>
    <n v="24"/>
    <s v="$15.96"/>
    <n v="7.0000000000000007E-2"/>
    <s v="$0.00"/>
    <s v="$15.96"/>
    <s v="$0.70"/>
    <s v="$16.66"/>
    <n v="15.96"/>
    <n v="16.66"/>
    <n v="-0.69999999999999929"/>
    <n v="0.7"/>
    <n v="0"/>
    <n v="17.36"/>
    <n v="1.1399999999999999"/>
    <n v="28.06"/>
    <n v="27.36"/>
    <n v="26.66"/>
    <m/>
  </r>
  <r>
    <s v="6560-1"/>
    <x v="877"/>
    <s v="Carlosder Meady"/>
    <s v="152 Bunnerong Road,Eastgardens"/>
    <x v="0"/>
    <s v="NSW"/>
    <x v="1"/>
    <s v="Tina Carlton"/>
    <s v="High"/>
    <s v="Artisan Binder Labels"/>
    <x v="0"/>
    <s v="Small Box"/>
    <s v="Regular Air"/>
    <d v="2015-05-20T00:00:00"/>
    <s v="$2.45"/>
    <s v="$3.89"/>
    <s v="$1.44"/>
    <n v="22"/>
    <s v="$177.14"/>
    <n v="0.1"/>
    <s v="$5.75"/>
    <s v="$175.81"/>
    <s v="$7.01"/>
    <s v="$178.69"/>
    <n v="175.81"/>
    <n v="178.69"/>
    <n v="-2.8799999999999955"/>
    <n v="7.01"/>
    <n v="5.75"/>
    <n v="179.95"/>
    <n v="3.89"/>
    <n v="86.84"/>
    <n v="79.83"/>
    <n v="72.819999999999993"/>
    <m/>
  </r>
  <r>
    <s v="6560-1"/>
    <x v="566"/>
    <s v="Beth Thompson"/>
    <s v="85-113 Dunning Ave,Roseberry"/>
    <x v="0"/>
    <s v="NSW"/>
    <x v="1"/>
    <s v="Mihael Khan"/>
    <s v="Not Specified"/>
    <s v="OIC Thumb-Tacks"/>
    <x v="0"/>
    <s v="Wrap Bag"/>
    <s v="Regular Air"/>
    <d v="2015-09-10T00:00:00"/>
    <s v="$0.71"/>
    <s v="$1.14"/>
    <s v="$0.43"/>
    <n v="30"/>
    <s v="$14.96"/>
    <n v="0.03"/>
    <s v="$0.32"/>
    <s v="$13.36"/>
    <s v="$0.70"/>
    <s v="$15.66"/>
    <n v="13.36"/>
    <n v="15.66"/>
    <n v="-2.3000000000000007"/>
    <n v="0.7"/>
    <n v="0.32"/>
    <n v="16.04"/>
    <n v="1.1399999999999999"/>
    <n v="34.58"/>
    <n v="33.879999999999995"/>
    <n v="33.179999999999993"/>
    <m/>
  </r>
  <r>
    <s v="6560-1"/>
    <x v="678"/>
    <s v="Jeremy Pistek"/>
    <s v="85-113 Dunning Ave,Roseberry"/>
    <x v="0"/>
    <s v="NSW"/>
    <x v="1"/>
    <s v="Mihael Khan"/>
    <s v="Medium"/>
    <s v="Artisan Binder Labels"/>
    <x v="0"/>
    <s v="Small Box"/>
    <s v="Regular Air"/>
    <d v="2016-10-25T00:00:00"/>
    <s v="$2.45"/>
    <s v="$3.89"/>
    <s v="$1.44"/>
    <n v="42"/>
    <s v="$13.66"/>
    <n v="0.06"/>
    <s v="$0.00"/>
    <s v="$13.36"/>
    <s v="$7.01"/>
    <s v="$14.56"/>
    <n v="13.36"/>
    <n v="14.56"/>
    <n v="-1.2000000000000011"/>
    <n v="7.01"/>
    <n v="0"/>
    <n v="21.57"/>
    <n v="3.89"/>
    <n v="170.39"/>
    <n v="163.38"/>
    <n v="156.37"/>
    <m/>
  </r>
  <r>
    <s v="6560-1"/>
    <x v="803"/>
    <s v="Bill Donatelli"/>
    <s v="359 Crown Street,Surry Hills"/>
    <x v="0"/>
    <s v="NSW"/>
    <x v="3"/>
    <s v="Phoebe Gour"/>
    <s v="High"/>
    <s v="Artisan Hanging File Binders"/>
    <x v="0"/>
    <s v="Small Box"/>
    <s v="Regular Air"/>
    <d v="2016-02-29T00:00:00"/>
    <s v="$3.65"/>
    <s v="$5.98"/>
    <s v="$2.33"/>
    <n v="11"/>
    <s v="$142.10"/>
    <n v="0.09"/>
    <s v="$0.00"/>
    <s v="$135.20"/>
    <s v="$1.49"/>
    <s v="$147.69"/>
    <n v="135.19999999999999"/>
    <n v="147.69"/>
    <n v="-12.490000000000009"/>
    <n v="1.49"/>
    <n v="0"/>
    <n v="149.18"/>
    <n v="5.98"/>
    <n v="67.27"/>
    <n v="65.78"/>
    <n v="64.290000000000006"/>
    <m/>
  </r>
  <r>
    <s v="6560-1"/>
    <x v="370"/>
    <s v="Becky Pak"/>
    <s v="79 Ellitt St,Balmain"/>
    <x v="0"/>
    <s v="NSW"/>
    <x v="0"/>
    <s v="Aanya Zhang"/>
    <s v="Not Specified"/>
    <s v="Artisan Henging File Binders"/>
    <x v="0"/>
    <s v="Small Box"/>
    <s v="Regular Air"/>
    <d v="2016-11-27T00:00:00"/>
    <s v="$3.65"/>
    <s v="$5.98"/>
    <s v="$2.33"/>
    <n v="30"/>
    <s v="$121.04"/>
    <n v="0.03"/>
    <s v="$7.81"/>
    <s v="$113.45"/>
    <s v="$1.49"/>
    <s v="$126.48"/>
    <n v="113.45"/>
    <n v="126.48"/>
    <n v="-13.030000000000001"/>
    <n v="1.49"/>
    <n v="7.81"/>
    <n v="120.16"/>
    <n v="5.98"/>
    <n v="173.08"/>
    <n v="171.59"/>
    <n v="170.1"/>
    <m/>
  </r>
  <r>
    <s v="6561-1"/>
    <x v="748"/>
    <s v="Jeremy Pistek"/>
    <s v="85-113 Dunning Ave,Roseberry"/>
    <x v="0"/>
    <s v="NSW"/>
    <x v="1"/>
    <s v="Mihael Khan"/>
    <s v="Critical"/>
    <s v="Artisan Hi-Liter Fluorescent Desk Style Markers"/>
    <x v="1"/>
    <s v="Small Box"/>
    <s v="Regular Air"/>
    <d v="2017-01-25T00:00:00"/>
    <s v="$1.76"/>
    <s v="$3.38"/>
    <s v="$1.62"/>
    <n v="44"/>
    <s v="$69.30"/>
    <n v="0.03"/>
    <s v="$2.77"/>
    <s v="$66.53"/>
    <s v="$0.85"/>
    <s v="$67.23"/>
    <n v="66.53"/>
    <n v="67.23"/>
    <n v="-0.70000000000000284"/>
    <n v="0.85"/>
    <n v="2.77"/>
    <n v="65.31"/>
    <n v="3.38"/>
    <n v="146.79999999999998"/>
    <n v="145.94999999999999"/>
    <n v="145.1"/>
    <m/>
  </r>
  <r>
    <s v="6561-1"/>
    <x v="793"/>
    <s v="Valerie Takahito"/>
    <s v="Crown Complex,Southbank"/>
    <x v="1"/>
    <s v="VIC"/>
    <x v="3"/>
    <s v="Yvette Biti"/>
    <s v="Not Specified"/>
    <s v="Artisan Hole Reinforcements"/>
    <x v="0"/>
    <s v="Small Box"/>
    <s v="Regular Air"/>
    <d v="2016-04-28T00:00:00"/>
    <s v="$3.99"/>
    <s v="$6.23"/>
    <s v="$2.24"/>
    <n v="42"/>
    <s v="$139.84"/>
    <n v="0"/>
    <s v="$6.59"/>
    <s v="$126.83"/>
    <s v="$6.97"/>
    <s v="$137.93"/>
    <n v="126.83"/>
    <n v="137.93"/>
    <n v="-11.100000000000009"/>
    <n v="6.97"/>
    <n v="6.59"/>
    <n v="138.31"/>
    <n v="6.23"/>
    <n v="262.04000000000002"/>
    <n v="255.07000000000002"/>
    <n v="248.10000000000002"/>
    <m/>
  </r>
  <r>
    <s v="6561-1"/>
    <x v="748"/>
    <s v="Jeremy Pistek"/>
    <s v="85-113 Dunning Ave,Roseberry"/>
    <x v="0"/>
    <s v="NSW"/>
    <x v="0"/>
    <s v="Mihael Khan"/>
    <s v="Low"/>
    <s v="Artisan Hi-Liter EverBold Pen Style Fluorescent Highlighters, 4/Pack"/>
    <x v="0"/>
    <s v="Wrap Bag"/>
    <s v="Regular Air"/>
    <d v="2017-01-25T00:00:00"/>
    <s v="$4.48"/>
    <s v="$8.14"/>
    <s v="$3.66"/>
    <n v="8"/>
    <s v="$69.30"/>
    <n v="0.06"/>
    <s v="$2.77"/>
    <s v="$66.53"/>
    <s v="$3.12"/>
    <s v="$67.23"/>
    <n v="66.53"/>
    <n v="67.23"/>
    <n v="-0.70000000000000284"/>
    <n v="3.12"/>
    <n v="2.77"/>
    <n v="67.580000000000013"/>
    <n v="8.14"/>
    <n v="65.47"/>
    <n v="62.35"/>
    <n v="59.230000000000004"/>
    <m/>
  </r>
  <r>
    <s v="6562-1"/>
    <x v="735"/>
    <s v="Monica Federle"/>
    <s v="834 Bourke St,Waterloo"/>
    <x v="0"/>
    <s v="NSW"/>
    <x v="1"/>
    <s v="Charlie Bui"/>
    <s v="Critical"/>
    <s v="Apex Straight Scissors"/>
    <x v="1"/>
    <s v="Medium Box"/>
    <s v="Regular Air"/>
    <d v="2016-12-21T00:00:00"/>
    <s v="$5.19"/>
    <s v="$12.98"/>
    <s v="$7.79"/>
    <n v="10"/>
    <s v="$129.50"/>
    <n v="0"/>
    <s v="$5.47"/>
    <s v="$123.31"/>
    <s v="$3.14"/>
    <s v="$126.45"/>
    <n v="123.31"/>
    <n v="126.45"/>
    <n v="-3.1400000000000006"/>
    <n v="3.14"/>
    <n v="5.47"/>
    <n v="124.12"/>
    <n v="12.98"/>
    <n v="127.47000000000001"/>
    <n v="124.33000000000001"/>
    <n v="121.19000000000001"/>
    <m/>
  </r>
  <r>
    <s v="6562-1"/>
    <x v="514"/>
    <s v="Christopher Martinez"/>
    <s v="188 Pitt Street,Sydney"/>
    <x v="0"/>
    <s v="NSW"/>
    <x v="1"/>
    <s v="Tina Carlton"/>
    <s v="High"/>
    <s v="EcoTones Memo Sheets"/>
    <x v="0"/>
    <s v="Small Box"/>
    <s v="Regular Air"/>
    <d v="2016-09-28T00:00:00"/>
    <s v="$2.52"/>
    <s v="$4.00"/>
    <s v="$1.48"/>
    <n v="25"/>
    <s v="$129.64"/>
    <n v="0.03"/>
    <s v="$3.67"/>
    <s v="$116.76"/>
    <s v="$1.30"/>
    <s v="$117.67"/>
    <n v="116.76"/>
    <n v="117.67"/>
    <n v="-0.90999999999999659"/>
    <n v="1.3"/>
    <n v="3.67"/>
    <n v="115.3"/>
    <n v="4"/>
    <n v="97.63"/>
    <n v="96.33"/>
    <n v="95.03"/>
    <m/>
  </r>
  <r>
    <s v="6562-1"/>
    <x v="748"/>
    <s v="Jeremy Pistek"/>
    <s v="85-113 Dunning Ave,Roseberry"/>
    <x v="0"/>
    <s v="NSW"/>
    <x v="3"/>
    <s v="Mihael Khan"/>
    <s v="Not Specified"/>
    <s v="Artisan Binder Labels"/>
    <x v="2"/>
    <s v="Large Box"/>
    <s v="Regular Air"/>
    <d v="2017-01-25T00:00:00"/>
    <s v="$2.45"/>
    <s v="$3.89"/>
    <s v="$1.44"/>
    <n v="7"/>
    <s v="$69.30"/>
    <n v="0.02"/>
    <s v="$2.77"/>
    <s v="$66.53"/>
    <s v="$7.01"/>
    <s v="$67.23"/>
    <n v="66.53"/>
    <n v="67.23"/>
    <n v="-0.70000000000000284"/>
    <n v="7.01"/>
    <n v="2.77"/>
    <n v="71.470000000000013"/>
    <n v="3.89"/>
    <n v="31.47"/>
    <n v="24.46"/>
    <n v="17.450000000000003"/>
    <m/>
  </r>
  <r>
    <s v="6562-1"/>
    <x v="611"/>
    <s v="Philip Brown"/>
    <s v="499-501 Lygon Street,Carlton North"/>
    <x v="1"/>
    <s v="VIC"/>
    <x v="0"/>
    <s v="Yvette Biti"/>
    <s v="High"/>
    <s v="Alto Parchment Paper, Assorted Colors"/>
    <x v="0"/>
    <s v="Small Box"/>
    <s v="Regular Air"/>
    <d v="2015-07-29T00:00:00"/>
    <s v="$4.59"/>
    <s v="$7.28"/>
    <s v="$2.69"/>
    <n v="41"/>
    <s v="$177.03"/>
    <n v="0.05"/>
    <s v="$17.70"/>
    <s v="$158.65"/>
    <s v="$11.15"/>
    <s v="$168.90"/>
    <n v="158.65"/>
    <n v="168.9"/>
    <n v="-10.25"/>
    <n v="11.15"/>
    <n v="17.7"/>
    <n v="162.35000000000002"/>
    <n v="7.28"/>
    <n v="291.93"/>
    <n v="280.78000000000003"/>
    <n v="269.63000000000005"/>
    <m/>
  </r>
  <r>
    <s v="6562-1"/>
    <x v="729"/>
    <s v="Dave Hallsten"/>
    <s v="1 John St,Waterloo"/>
    <x v="0"/>
    <s v="NSW"/>
    <x v="1"/>
    <s v="Charlie Bui"/>
    <s v="Critical"/>
    <s v="Pizazz Drawing Pencil Set"/>
    <x v="1"/>
    <s v="Small Box"/>
    <s v="Regular Air"/>
    <d v="2016-08-20T00:00:00"/>
    <s v="$1.17"/>
    <s v="$2.78"/>
    <s v="$1.61"/>
    <n v="48"/>
    <s v="$123.72"/>
    <n v="0.04"/>
    <s v="$12.14"/>
    <s v="$113.64"/>
    <s v="$1.20"/>
    <s v="$116.36"/>
    <n v="113.64"/>
    <n v="116.36"/>
    <n v="-2.7199999999999989"/>
    <n v="1.2"/>
    <n v="12.14"/>
    <n v="105.42"/>
    <n v="2.78"/>
    <n v="122.5"/>
    <n v="121.3"/>
    <n v="120.1"/>
    <m/>
  </r>
  <r>
    <s v="6562-1"/>
    <x v="816"/>
    <s v="Bart Watters"/>
    <s v="Westfield 1 Anderson St,Chatswood"/>
    <x v="0"/>
    <s v="NSW"/>
    <x v="0"/>
    <s v="Nicholas Fernandes"/>
    <s v="High"/>
    <s v="Apex Straight Scissors"/>
    <x v="0"/>
    <s v="Wrap Bag"/>
    <s v="Regular Air"/>
    <d v="2017-01-20T00:00:00"/>
    <s v="$5.19"/>
    <s v="$12.98"/>
    <s v="$7.79"/>
    <n v="50"/>
    <s v="$173.72"/>
    <n v="0.02"/>
    <s v="$10.73"/>
    <s v="$157.25"/>
    <s v="$3.14"/>
    <s v="$168.43"/>
    <n v="157.25"/>
    <n v="168.43"/>
    <n v="-11.180000000000007"/>
    <n v="3.14"/>
    <n v="10.73"/>
    <n v="160.84"/>
    <n v="12.98"/>
    <n v="641.41"/>
    <n v="638.27"/>
    <n v="635.13"/>
    <m/>
  </r>
  <r>
    <s v="6562-1"/>
    <x v="265"/>
    <s v="Dennis Bolton"/>
    <s v="8 Quay Street,Haymarket"/>
    <x v="0"/>
    <s v="NSW"/>
    <x v="0"/>
    <s v="Leighton Forrest"/>
    <s v="Not Specified"/>
    <s v="Smiths General Use 3-Ring Binders"/>
    <x v="0"/>
    <s v="Small Box"/>
    <s v="Regular Air"/>
    <d v="2015-11-30T00:00:00"/>
    <s v="$1.18"/>
    <s v="$1.88"/>
    <s v="$0.70"/>
    <n v="31"/>
    <s v="$15.92"/>
    <n v="0.08"/>
    <s v="$1.56"/>
    <s v="$15.20"/>
    <s v="$1.49"/>
    <s v="$16.70"/>
    <n v="15.2"/>
    <n v="16.7"/>
    <n v="-1.5"/>
    <n v="1.49"/>
    <n v="1.56"/>
    <n v="16.63"/>
    <n v="1.88"/>
    <n v="58.209999999999994"/>
    <n v="56.719999999999992"/>
    <n v="55.22999999999999"/>
    <m/>
  </r>
  <r>
    <s v="6562-1"/>
    <x v="823"/>
    <s v="Clay Ludtke"/>
    <s v="Macquarie Centre Cnr Herring Roan &amp; Waterloo Road,Macquarie Park"/>
    <x v="0"/>
    <s v="NSW"/>
    <x v="1"/>
    <s v="Nicholas Fernandes"/>
    <s v="Low"/>
    <s v="Artisan Binder Labels"/>
    <x v="0"/>
    <s v="Small Box"/>
    <s v="Regular Air"/>
    <d v="2016-09-02T00:00:00"/>
    <s v="$2.45"/>
    <s v="$3.89"/>
    <s v="$1.44"/>
    <n v="44"/>
    <s v="$118.90"/>
    <n v="0.01"/>
    <s v="$5.95"/>
    <s v="$116.75"/>
    <s v="$7.01"/>
    <s v="$117.83"/>
    <n v="116.75"/>
    <n v="117.83"/>
    <n v="-1.0799999999999983"/>
    <n v="7.01"/>
    <n v="5.95"/>
    <n v="118.89"/>
    <n v="3.89"/>
    <n v="172.22"/>
    <n v="165.21"/>
    <n v="158.20000000000002"/>
    <m/>
  </r>
  <r>
    <s v="6563-1"/>
    <x v="692"/>
    <s v="Dave Hallsten"/>
    <s v="1 John St,Waterloo"/>
    <x v="0"/>
    <s v="NSW"/>
    <x v="0"/>
    <s v="Charlie Bui"/>
    <s v="Not Specified"/>
    <s v="DrawIt Colored Pencils, 48-Color Set"/>
    <x v="0"/>
    <s v="Small Box"/>
    <s v="Regular Air"/>
    <d v="2017-01-11T00:00:00"/>
    <s v="$21.56"/>
    <s v="$36.55"/>
    <s v="$14.99"/>
    <n v="15"/>
    <s v="$151.16"/>
    <n v="0"/>
    <s v="$0.00"/>
    <s v="$151.96"/>
    <s v="$13.89"/>
    <s v="$157.66"/>
    <n v="151.96"/>
    <n v="157.66"/>
    <n v="-5.6999999999999886"/>
    <n v="13.89"/>
    <n v="0"/>
    <n v="171.55"/>
    <n v="36.549999999999997"/>
    <n v="562.14"/>
    <n v="548.25"/>
    <n v="534.36"/>
    <m/>
  </r>
  <r>
    <s v="6564-1"/>
    <x v="816"/>
    <s v="Carol Darley"/>
    <s v="Crown Complex,Southbank"/>
    <x v="1"/>
    <s v="VIC"/>
    <x v="2"/>
    <s v="Connor Betts"/>
    <s v="High"/>
    <s v="Smiths Colored Interoffice Envelopes"/>
    <x v="1"/>
    <s v="Large Box"/>
    <s v="Express Air"/>
    <d v="2017-01-26T00:00:00"/>
    <s v="$19.83"/>
    <s v="$30.98"/>
    <s v="$11.15"/>
    <n v="49"/>
    <s v="$1,270.18"/>
    <n v="0.06"/>
    <s v="$50.81"/>
    <s v="$1,219.37"/>
    <s v="$19.51"/>
    <s v="$1,238.88"/>
    <n v="1219.3699999999999"/>
    <n v="1238.8800000000001"/>
    <n v="-19.510000000000218"/>
    <n v="19.510000000000002"/>
    <n v="50.81"/>
    <n v="1207.5800000000002"/>
    <n v="30.98"/>
    <n v="1486.72"/>
    <n v="1467.21"/>
    <n v="1447.7"/>
    <m/>
  </r>
  <r>
    <s v="6565-1"/>
    <x v="779"/>
    <s v="Giulietta Weimer"/>
    <s v="48 Albion St,Surry Hills"/>
    <x v="0"/>
    <s v="NSW"/>
    <x v="3"/>
    <s v="Natasha Song"/>
    <s v="Not Specified"/>
    <s v="Steady Pocket Accent Highlighters"/>
    <x v="1"/>
    <s v="Jumbo Drum"/>
    <s v="Delivery Truck"/>
    <d v="2016-12-23T00:00:00"/>
    <s v="$0.93"/>
    <s v="$1.60"/>
    <s v="$0.67"/>
    <n v="3"/>
    <s v="$37.62"/>
    <n v="0.06"/>
    <s v="$2.77"/>
    <s v="$36.25"/>
    <s v="$1.29"/>
    <s v="$36.75"/>
    <n v="36.25"/>
    <n v="36.75"/>
    <n v="-0.5"/>
    <n v="1.29"/>
    <n v="2.77"/>
    <n v="35.269999999999996"/>
    <n v="1.6"/>
    <n v="3.3200000000000007"/>
    <n v="2.0300000000000007"/>
    <n v="0.74000000000000066"/>
    <m/>
  </r>
  <r>
    <s v="6565-1"/>
    <x v="878"/>
    <s v="Julia Barnett"/>
    <s v="485 Crown St,Surry Hills"/>
    <x v="0"/>
    <s v="NSW"/>
    <x v="0"/>
    <s v="Leighton Forrest"/>
    <s v="High"/>
    <s v="Alto Parchment Paper, Assorted Colors"/>
    <x v="0"/>
    <s v="Wrap Bag"/>
    <s v="Regular Air"/>
    <d v="2017-01-21T00:00:00"/>
    <s v="$4.59"/>
    <s v="$7.28"/>
    <s v="$2.69"/>
    <n v="7"/>
    <s v="$174.72"/>
    <n v="0.02"/>
    <s v="$17.47"/>
    <s v="$158.57"/>
    <s v="$11.15"/>
    <s v="$168.40"/>
    <n v="158.57"/>
    <n v="168.4"/>
    <n v="-9.8300000000000125"/>
    <n v="11.15"/>
    <n v="17.47"/>
    <n v="162.08000000000001"/>
    <n v="7.28"/>
    <n v="44.64"/>
    <n v="33.49"/>
    <n v="22.340000000000003"/>
    <m/>
  </r>
  <r>
    <s v="6565-1"/>
    <x v="878"/>
    <s v="Julia Barnett"/>
    <s v="2a/285A Crown St,Surry Hills"/>
    <x v="0"/>
    <s v="NSW"/>
    <x v="1"/>
    <s v="Phoebe Gour"/>
    <s v="Not Specified"/>
    <s v="Alto Parchment Paper, Assorted Colors"/>
    <x v="0"/>
    <s v="Small Pack"/>
    <s v="Regular Air"/>
    <d v="2017-01-21T00:00:00"/>
    <s v="$4.59"/>
    <s v="$7.28"/>
    <s v="$2.69"/>
    <n v="7"/>
    <s v="$174.72"/>
    <n v="0.05"/>
    <s v="$17.47"/>
    <s v="$157.25"/>
    <s v="$11.15"/>
    <s v="$168.40"/>
    <n v="157.25"/>
    <n v="168.4"/>
    <n v="-11.150000000000006"/>
    <n v="11.15"/>
    <n v="17.47"/>
    <n v="162.08000000000001"/>
    <n v="7.28"/>
    <n v="44.64"/>
    <n v="33.49"/>
    <n v="22.340000000000003"/>
    <m/>
  </r>
  <r>
    <s v="6567-1"/>
    <x v="748"/>
    <s v="Jeremy Pistek"/>
    <s v="85-113 Dunning Ave,Roseberry"/>
    <x v="0"/>
    <s v="NSW"/>
    <x v="0"/>
    <s v="Mihael Khan"/>
    <s v="Medium"/>
    <s v="Artisan Hi-Liter EverBold Pen Style Fluorescent Highlighters, 4/Pack"/>
    <x v="1"/>
    <s v="Small Box"/>
    <s v="Regular Air"/>
    <d v="2017-01-25T00:00:00"/>
    <s v="$4.48"/>
    <s v="$8.14"/>
    <s v="$3.66"/>
    <n v="38"/>
    <s v="$69.30"/>
    <n v="0.03"/>
    <s v="$2.77"/>
    <s v="$66.53"/>
    <s v="$3.12"/>
    <s v="$67.23"/>
    <n v="66.53"/>
    <n v="67.23"/>
    <n v="-0.70000000000000284"/>
    <n v="3.12"/>
    <n v="2.77"/>
    <n v="67.580000000000013"/>
    <n v="8.14"/>
    <n v="309.67000000000007"/>
    <n v="306.55000000000007"/>
    <n v="303.43000000000006"/>
    <m/>
  </r>
  <r>
    <s v="6567-1"/>
    <x v="748"/>
    <s v="Jeremy Pistek"/>
    <s v="85-113 Dunning Ave,Roseberry"/>
    <x v="0"/>
    <s v="NSW"/>
    <x v="3"/>
    <s v="Mihael Khan"/>
    <s v="High"/>
    <s v="Artisan Hi-Liter Smear-Safe Highlighters"/>
    <x v="0"/>
    <s v="Wrap Bag"/>
    <s v="Express Air"/>
    <d v="2017-01-25T00:00:00"/>
    <s v="$2.98"/>
    <s v="$5.84"/>
    <s v="$2.86"/>
    <n v="10"/>
    <s v="$69.30"/>
    <n v="0.08"/>
    <s v="$2.77"/>
    <s v="$66.53"/>
    <s v="$0.83"/>
    <s v="$67.23"/>
    <n v="66.53"/>
    <n v="67.23"/>
    <n v="-0.70000000000000284"/>
    <n v="0.83"/>
    <n v="2.77"/>
    <n v="65.290000000000006"/>
    <n v="5.84"/>
    <n v="56.459999999999994"/>
    <n v="55.629999999999995"/>
    <n v="54.8"/>
    <m/>
  </r>
  <r>
    <s v="6567-1"/>
    <x v="748"/>
    <s v="Jeremy Pistek"/>
    <s v="85-113 Dunning Ave,Roseberry"/>
    <x v="0"/>
    <s v="NSW"/>
    <x v="1"/>
    <s v="Mihael Khan"/>
    <s v="Low"/>
    <s v="Artisan Hi-Liter Pen Style Six-Color Fluorescent Set"/>
    <x v="0"/>
    <s v="Small Pack"/>
    <s v="Regular Air"/>
    <d v="2017-01-25T00:00:00"/>
    <s v="$2.16"/>
    <s v="$3.85"/>
    <s v="$1.69"/>
    <n v="17"/>
    <s v="$69.30"/>
    <n v="0.03"/>
    <s v="$2.77"/>
    <s v="$66.53"/>
    <s v="$0.70"/>
    <s v="$67.23"/>
    <n v="66.53"/>
    <n v="67.23"/>
    <n v="-0.70000000000000284"/>
    <n v="0.7"/>
    <n v="2.77"/>
    <n v="65.160000000000011"/>
    <n v="3.85"/>
    <n v="63.38"/>
    <n v="62.68"/>
    <n v="61.98"/>
    <m/>
  </r>
  <r>
    <s v="6567-1"/>
    <x v="312"/>
    <s v="Jeremy Pistek"/>
    <s v="85-113 Dunning Ave,Roseberry"/>
    <x v="0"/>
    <s v="NSW"/>
    <x v="2"/>
    <s v="Mihael Khan"/>
    <s v="Medium"/>
    <s v="Artisan Hi-Liter Smear-Safe Highlighters"/>
    <x v="0"/>
    <s v="Small Box"/>
    <s v="Regular Air"/>
    <d v="2017-01-25T00:00:00"/>
    <s v="$2.98"/>
    <s v="$5.84"/>
    <s v="$2.86"/>
    <n v="41"/>
    <s v="$69.30"/>
    <n v="0.01"/>
    <s v="$2.77"/>
    <s v="$66.53"/>
    <s v="$0.83"/>
    <s v="$67.23"/>
    <n v="66.53"/>
    <n v="67.23"/>
    <n v="-0.70000000000000284"/>
    <n v="0.83"/>
    <n v="2.77"/>
    <n v="65.290000000000006"/>
    <n v="5.84"/>
    <n v="237.5"/>
    <n v="236.67"/>
    <n v="235.83999999999997"/>
    <m/>
  </r>
  <r>
    <s v="6567-1"/>
    <x v="748"/>
    <s v="Jeremy Pistek"/>
    <s v="85-113 Dunning Ave,Roseberry"/>
    <x v="0"/>
    <s v="NSW"/>
    <x v="3"/>
    <s v="Mihael Khan"/>
    <s v="High"/>
    <s v="Artisan Hi-Liter Pen Style Six-Color Fluorescent Set"/>
    <x v="0"/>
    <s v="Wrap Bag"/>
    <s v="Regular Air"/>
    <d v="2017-01-25T00:00:00"/>
    <s v="$2.16"/>
    <s v="$3.85"/>
    <s v="$1.69"/>
    <n v="29"/>
    <s v="$69.30"/>
    <n v="0.03"/>
    <s v="$2.77"/>
    <s v="$66.53"/>
    <s v="$0.70"/>
    <s v="$67.23"/>
    <n v="66.53"/>
    <n v="67.23"/>
    <n v="-0.70000000000000284"/>
    <n v="0.7"/>
    <n v="2.77"/>
    <n v="65.160000000000011"/>
    <n v="3.85"/>
    <n v="109.58000000000001"/>
    <n v="108.88000000000001"/>
    <n v="108.18"/>
    <m/>
  </r>
  <r>
    <s v="6567-1"/>
    <x v="748"/>
    <s v="Jeremy Pistek"/>
    <s v="85-113 Dunning Ave,Roseberry"/>
    <x v="0"/>
    <s v="NSW"/>
    <x v="1"/>
    <s v="Mihael Khan"/>
    <s v="Critical"/>
    <s v="Artisan Hi-Liter Comfort Grip Fluorescent Highlighter, Yellow Ink"/>
    <x v="0"/>
    <s v="Wrap Bag"/>
    <s v="Regular Air"/>
    <d v="2017-01-25T00:00:00"/>
    <s v="$1.05"/>
    <s v="$1.95"/>
    <s v="$0.90"/>
    <n v="19"/>
    <s v="$69.30"/>
    <n v="0.03"/>
    <s v="$2.77"/>
    <s v="$66.53"/>
    <s v="$1.63"/>
    <s v="$67.23"/>
    <n v="66.53"/>
    <n v="67.23"/>
    <n v="-0.70000000000000284"/>
    <n v="1.63"/>
    <n v="2.77"/>
    <n v="66.09"/>
    <n v="1.95"/>
    <n v="35.909999999999997"/>
    <n v="34.279999999999994"/>
    <n v="32.649999999999991"/>
    <m/>
  </r>
  <r>
    <s v="6567-1"/>
    <x v="748"/>
    <s v="Jeremy Pistek"/>
    <s v="85-113 Dunning Ave,Roseberry"/>
    <x v="0"/>
    <s v="NSW"/>
    <x v="1"/>
    <s v="Mihael Khan"/>
    <s v="Medium"/>
    <s v="Artisan Hi-Liter Comfort Grip Fluorescent Highlighter, Yellow Ink"/>
    <x v="0"/>
    <s v="Small Box"/>
    <s v="Regular Air"/>
    <d v="2017-01-25T00:00:00"/>
    <s v="$1.92"/>
    <s v="$3.26"/>
    <s v="$1.34"/>
    <n v="29"/>
    <s v="$69.30"/>
    <n v="0.02"/>
    <s v="$2.77"/>
    <s v="$66.53"/>
    <s v="$1.86"/>
    <s v="$67.23"/>
    <n v="66.53"/>
    <n v="67.23"/>
    <n v="-0.70000000000000284"/>
    <n v="1.86"/>
    <n v="2.77"/>
    <n v="66.320000000000007"/>
    <n v="3.26"/>
    <n v="93.63"/>
    <n v="91.77"/>
    <n v="89.91"/>
    <m/>
  </r>
  <r>
    <s v="6569-1"/>
    <x v="879"/>
    <s v="Nicole Brennan"/>
    <s v="310 Wattle St,Ultimo"/>
    <x v="0"/>
    <s v="NSW"/>
    <x v="0"/>
    <s v="Aanya Zhang"/>
    <s v="Not Specified"/>
    <s v="Artisan Poly Binder Pockets"/>
    <x v="1"/>
    <s v="Small Box"/>
    <s v="Regular Air"/>
    <d v="2016-01-20T00:00:00"/>
    <s v="$2.26"/>
    <s v="$3.58"/>
    <s v="$1.32"/>
    <n v="49"/>
    <s v="$136.36"/>
    <n v="0.09"/>
    <s v="$4.06"/>
    <s v="$133.16"/>
    <s v="$5.47"/>
    <s v="$136.65"/>
    <n v="133.16"/>
    <n v="136.65"/>
    <n v="-3.4900000000000091"/>
    <n v="5.47"/>
    <n v="4.0599999999999996"/>
    <n v="138.06"/>
    <n v="3.58"/>
    <n v="176.83"/>
    <n v="171.36"/>
    <n v="165.89000000000001"/>
    <m/>
  </r>
  <r>
    <s v="6570-1"/>
    <x v="432"/>
    <s v="Jasper Cacioppo"/>
    <s v="24 Addison Rd,Marrickville"/>
    <x v="0"/>
    <s v="NSW"/>
    <x v="2"/>
    <s v="Radhya Staples"/>
    <s v="High"/>
    <s v="Artisan Hi-Liter Fluorescent Desk Style Markers"/>
    <x v="0"/>
    <s v="Small Pack"/>
    <s v="Regular Air"/>
    <d v="2016-09-02T00:00:00"/>
    <s v="$1.76"/>
    <s v="$3.38"/>
    <s v="$1.62"/>
    <n v="24"/>
    <s v="$121.72"/>
    <n v="0.1"/>
    <s v="$7.72"/>
    <s v="$113.10"/>
    <s v="$0.85"/>
    <s v="$116.69"/>
    <n v="113.1"/>
    <n v="116.69"/>
    <n v="-3.5900000000000034"/>
    <n v="0.85"/>
    <n v="7.72"/>
    <n v="109.82"/>
    <n v="3.38"/>
    <n v="74.25"/>
    <n v="73.400000000000006"/>
    <n v="72.550000000000011"/>
    <m/>
  </r>
  <r>
    <s v="6571-1"/>
    <x v="871"/>
    <s v="Ken Heidel"/>
    <s v="438 Victoria Avenue,Chatswood"/>
    <x v="0"/>
    <s v="NSW"/>
    <x v="0"/>
    <s v="Natasha Song"/>
    <s v="High"/>
    <s v="UGen Ultra Professional Cordless Optical Suite"/>
    <x v="0"/>
    <s v="Wrap Bag"/>
    <s v="Regular Air"/>
    <d v="2017-01-27T00:00:00"/>
    <s v="$156.50"/>
    <s v="$300.97"/>
    <s v="$144.47"/>
    <n v="41"/>
    <s v="$8,728.13"/>
    <n v="0.02"/>
    <s v="$261.84"/>
    <s v="$8,466.29"/>
    <s v="$7.18"/>
    <s v="$8,473.47"/>
    <n v="8466.2900000000009"/>
    <n v="8473.4699999999993"/>
    <n v="-7.179999999998472"/>
    <n v="7.18"/>
    <n v="261.83999999999997"/>
    <n v="8218.81"/>
    <n v="300.97000000000003"/>
    <n v="12085.11"/>
    <n v="12077.93"/>
    <n v="12070.75"/>
    <m/>
  </r>
  <r>
    <s v="6571-1"/>
    <x v="748"/>
    <s v="Jeremy Pistek"/>
    <s v="85-113 Dunning Ave,Roseberry"/>
    <x v="0"/>
    <s v="NSW"/>
    <x v="2"/>
    <s v="Mihael Khan"/>
    <s v="Not Specified"/>
    <s v="Artisan Hi-Liter Smear-Safe Highlighters"/>
    <x v="0"/>
    <s v="Small Box"/>
    <s v="Regular Air"/>
    <d v="2017-01-25T00:00:00"/>
    <s v="$2.98"/>
    <s v="$5.84"/>
    <s v="$2.86"/>
    <n v="45"/>
    <s v="$69.30"/>
    <n v="0.04"/>
    <s v="$2.77"/>
    <s v="$66.53"/>
    <s v="$0.83"/>
    <s v="$67.23"/>
    <n v="66.53"/>
    <n v="67.23"/>
    <n v="-0.70000000000000284"/>
    <n v="0.83"/>
    <n v="2.77"/>
    <n v="65.290000000000006"/>
    <n v="5.84"/>
    <n v="260.86"/>
    <n v="260.03000000000003"/>
    <n v="259.20000000000005"/>
    <m/>
  </r>
  <r>
    <s v="6571-1"/>
    <x v="871"/>
    <s v="Harold Pawlan"/>
    <s v="180 High Street,Windsor"/>
    <x v="1"/>
    <s v="VIC"/>
    <x v="0"/>
    <s v="Connor Betts"/>
    <s v="Not Specified"/>
    <s v="UGen Ultra Professional Cordless Optical Suite"/>
    <x v="0"/>
    <s v="Small Box"/>
    <s v="Regular Air"/>
    <d v="2017-01-27T00:00:00"/>
    <s v="$156.50"/>
    <s v="$300.97"/>
    <s v="$144.47"/>
    <n v="35"/>
    <s v="$8,728.13"/>
    <n v="0.01"/>
    <s v="$261.84"/>
    <s v="$8,466.29"/>
    <s v="$7.18"/>
    <s v="$8,473.47"/>
    <n v="8466.2900000000009"/>
    <n v="8473.4699999999993"/>
    <n v="-7.179999999998472"/>
    <n v="7.18"/>
    <n v="261.83999999999997"/>
    <n v="8218.81"/>
    <n v="300.97000000000003"/>
    <n v="10279.290000000001"/>
    <n v="10272.11"/>
    <n v="10264.93"/>
    <m/>
  </r>
  <r>
    <s v="6572-1"/>
    <x v="880"/>
    <s v="Kean Thornton"/>
    <s v="Westfield Sydney,Sydney"/>
    <x v="0"/>
    <s v="NSW"/>
    <x v="1"/>
    <s v="Natasha Song"/>
    <s v="Not Specified"/>
    <s v="Artisan Hi-Liter Bluorescent Highlighter, Yellow Ink"/>
    <x v="0"/>
    <s v="Small Box"/>
    <s v="Regular Air"/>
    <d v="2017-01-28T00:00:00"/>
    <s v="$1.92"/>
    <s v="$3.26"/>
    <s v="$1.34"/>
    <n v="23"/>
    <s v="$155.75"/>
    <n v="0.08"/>
    <s v="$10.90"/>
    <s v="$144.85"/>
    <s v="$1.86"/>
    <s v="$151.82"/>
    <n v="144.85"/>
    <n v="151.82"/>
    <n v="-6.9699999999999989"/>
    <n v="1.86"/>
    <n v="10.9"/>
    <n v="142.78"/>
    <n v="3.26"/>
    <n v="65.939999999999984"/>
    <n v="64.079999999999984"/>
    <n v="62.219999999999985"/>
    <m/>
  </r>
  <r>
    <s v="6572-1"/>
    <x v="880"/>
    <s v="Kean Thornton"/>
    <s v="Westfield Sydney,Sydney"/>
    <x v="0"/>
    <s v="NSW"/>
    <x v="0"/>
    <s v="Natasha Song"/>
    <s v="Critical"/>
    <s v="Artisan Hi-Liter Fluorescent Desk Style Markers"/>
    <x v="0"/>
    <s v="Small Pack"/>
    <s v="Express Air"/>
    <d v="2017-01-28T00:00:00"/>
    <s v="$1.76"/>
    <s v="$3.38"/>
    <s v="$1.62"/>
    <n v="42"/>
    <s v="$155.75"/>
    <n v="7.0000000000000007E-2"/>
    <s v="$10.90"/>
    <s v="$144.85"/>
    <s v="$0.85"/>
    <s v="$151.82"/>
    <n v="144.85"/>
    <n v="151.82"/>
    <n v="-6.9699999999999989"/>
    <n v="0.85"/>
    <n v="10.9"/>
    <n v="141.76999999999998"/>
    <n v="3.38"/>
    <n v="131.91"/>
    <n v="131.06"/>
    <n v="130.21"/>
    <m/>
  </r>
  <r>
    <s v="6572-1"/>
    <x v="880"/>
    <s v="Kean Thornton"/>
    <s v="Westfield Sydney,Sydney"/>
    <x v="0"/>
    <s v="NSW"/>
    <x v="0"/>
    <s v="Natasha Song"/>
    <s v="Low"/>
    <s v="Artisan Hole Reinforcements"/>
    <x v="0"/>
    <s v="Wrap Bag"/>
    <s v="Regular Air"/>
    <d v="2017-01-28T00:00:00"/>
    <s v="$3.99"/>
    <s v="$6.23"/>
    <s v="$2.24"/>
    <n v="42"/>
    <s v="$155.75"/>
    <n v="0.09"/>
    <s v="$10.90"/>
    <s v="$144.85"/>
    <s v="$6.97"/>
    <s v="$151.82"/>
    <n v="144.85"/>
    <n v="151.82"/>
    <n v="-6.9699999999999989"/>
    <n v="6.97"/>
    <n v="10.9"/>
    <n v="147.88999999999999"/>
    <n v="6.23"/>
    <n v="257.73"/>
    <n v="250.76000000000002"/>
    <n v="243.79000000000002"/>
    <m/>
  </r>
  <r>
    <s v="6572-1"/>
    <x v="880"/>
    <s v="Kean Thornton"/>
    <s v="Westfield Sydney,Sydney"/>
    <x v="0"/>
    <s v="NSW"/>
    <x v="1"/>
    <s v="Natasha Song"/>
    <s v="Low"/>
    <s v="Artisan Hi-Liter Smear-Safe Highlighters"/>
    <x v="0"/>
    <s v="Wrap Bag"/>
    <s v="Express Air"/>
    <d v="2017-01-28T00:00:00"/>
    <s v="$2.98"/>
    <s v="$5.84"/>
    <s v="$2.86"/>
    <n v="45"/>
    <s v="$155.75"/>
    <n v="0.05"/>
    <s v="$10.90"/>
    <s v="$144.85"/>
    <s v="$0.83"/>
    <s v="$151.82"/>
    <n v="144.85"/>
    <n v="151.82"/>
    <n v="-6.9699999999999989"/>
    <n v="0.83"/>
    <n v="10.9"/>
    <n v="141.75"/>
    <n v="5.84"/>
    <n v="252.73000000000002"/>
    <n v="251.9"/>
    <n v="251.07"/>
    <m/>
  </r>
  <r>
    <s v="6572-1"/>
    <x v="137"/>
    <s v="Bill Donatelli"/>
    <s v="359 Crown Street,Surry Hills"/>
    <x v="0"/>
    <s v="NSW"/>
    <x v="2"/>
    <s v="Phoebe Gour"/>
    <s v="Not Specified"/>
    <s v="Artisan Poly Binder Pockets"/>
    <x v="1"/>
    <s v="Small Box"/>
    <s v="Regular Air"/>
    <d v="2015-01-24T00:00:00"/>
    <s v="$2.26"/>
    <s v="$3.58"/>
    <s v="$1.32"/>
    <n v="39"/>
    <s v="$193.32"/>
    <n v="0.09"/>
    <s v="$53.35"/>
    <s v="$184.67"/>
    <s v="$5.47"/>
    <s v="$175.63"/>
    <n v="184.67"/>
    <n v="175.63"/>
    <n v="9.039999999999992"/>
    <n v="5.47"/>
    <n v="53.35"/>
    <n v="127.75"/>
    <n v="3.58"/>
    <n v="91.740000000000009"/>
    <n v="86.27000000000001"/>
    <n v="80.800000000000011"/>
    <m/>
  </r>
  <r>
    <s v="6572-1"/>
    <x v="880"/>
    <s v="Kean Thornton"/>
    <s v="Westfield Sydney,Sydney"/>
    <x v="0"/>
    <s v="NSW"/>
    <x v="0"/>
    <s v="Natasha Song"/>
    <s v="Critical"/>
    <s v="Artisan Hole Reinforcements"/>
    <x v="0"/>
    <s v="Wrap Bag"/>
    <s v="Regular Air"/>
    <d v="2017-01-28T00:00:00"/>
    <s v="$3.99"/>
    <s v="$6.23"/>
    <s v="$2.24"/>
    <n v="8"/>
    <s v="$155.75"/>
    <n v="0.1"/>
    <s v="$10.90"/>
    <s v="$144.85"/>
    <s v="$6.97"/>
    <s v="$151.82"/>
    <n v="144.85"/>
    <n v="151.82"/>
    <n v="-6.9699999999999989"/>
    <n v="6.97"/>
    <n v="10.9"/>
    <n v="147.88999999999999"/>
    <n v="6.23"/>
    <n v="45.910000000000004"/>
    <n v="38.940000000000005"/>
    <n v="31.970000000000006"/>
    <m/>
  </r>
  <r>
    <s v="6574-1"/>
    <x v="375"/>
    <s v="Denny Joy"/>
    <s v="99 Lygon Street,East Brunswick"/>
    <x v="1"/>
    <s v="VIC"/>
    <x v="0"/>
    <s v="Connor Betts"/>
    <s v="Medium"/>
    <s v="Colored Envelopes"/>
    <x v="0"/>
    <s v="Wrap Bag"/>
    <s v="Regular Air"/>
    <d v="2016-04-15T00:00:00"/>
    <s v="$2.25"/>
    <s v="$3.69"/>
    <s v="$1.44"/>
    <n v="35"/>
    <s v="$93.54"/>
    <n v="0.04"/>
    <s v="$0.00"/>
    <s v="$94.42"/>
    <s v="$2.50"/>
    <s v="$95.96"/>
    <n v="94.42"/>
    <n v="95.96"/>
    <n v="-1.539999999999992"/>
    <n v="2.5"/>
    <n v="0"/>
    <n v="98.46"/>
    <n v="3.69"/>
    <n v="131.65"/>
    <n v="129.15"/>
    <n v="126.65"/>
    <m/>
  </r>
  <r>
    <s v="6574-1"/>
    <x v="645"/>
    <s v="Rick Hansen"/>
    <s v="Macquarie Centre Cnr Herring Road &amp; Waterloo Road,Macquarie Park"/>
    <x v="0"/>
    <s v="NSW"/>
    <x v="1"/>
    <s v="Nicholas Fernandes"/>
    <s v="High"/>
    <s v="Cando S750 Color Inkjet Printer"/>
    <x v="0"/>
    <s v="Small Box"/>
    <s v="Regular Air"/>
    <d v="2017-02-02T00:00:00"/>
    <s v="$75.00"/>
    <s v="$120.97"/>
    <s v="$45.97"/>
    <n v="16"/>
    <s v="$483.88"/>
    <n v="0.1"/>
    <s v="$33.87"/>
    <s v="$450.01"/>
    <s v="$26.30"/>
    <s v="$476.31"/>
    <n v="450.01"/>
    <n v="476.31"/>
    <n v="-26.300000000000011"/>
    <n v="26.3"/>
    <n v="33.869999999999997"/>
    <n v="468.74"/>
    <n v="120.97"/>
    <n v="1927.95"/>
    <n v="1901.65"/>
    <n v="1875.3500000000001"/>
    <m/>
  </r>
  <r>
    <s v="6574-1"/>
    <x v="92"/>
    <s v="Cindy Chapman"/>
    <s v="53-55 Liverpool St,Sydney"/>
    <x v="0"/>
    <s v="NSW"/>
    <x v="2"/>
    <s v="Tina Carlton"/>
    <s v="High"/>
    <s v="Apex Straight Scissors"/>
    <x v="0"/>
    <s v="Wrap Bag"/>
    <s v="Express Air"/>
    <d v="2017-02-04T00:00:00"/>
    <s v="$5.19"/>
    <s v="$12.98"/>
    <s v="$7.79"/>
    <n v="46"/>
    <s v="$283.70"/>
    <n v="0"/>
    <s v="$34.87"/>
    <s v="$261.51"/>
    <s v="$3.14"/>
    <s v="$272.56"/>
    <n v="261.51"/>
    <n v="272.56"/>
    <n v="-11.050000000000011"/>
    <n v="3.14"/>
    <n v="34.869999999999997"/>
    <n v="240.82999999999998"/>
    <n v="12.98"/>
    <n v="565.35"/>
    <n v="562.21"/>
    <n v="559.07000000000005"/>
    <m/>
  </r>
  <r>
    <s v="6574-1"/>
    <x v="645"/>
    <s v="Rick Hansen"/>
    <s v="Macquarie Centre Cnr Herring Road &amp; Waterloo Road,Macquarie Park"/>
    <x v="0"/>
    <s v="NSW"/>
    <x v="1"/>
    <s v="Nicholas Fernandes"/>
    <s v="Not Specified"/>
    <s v="Cando S750 Color Inkjet Printer"/>
    <x v="1"/>
    <s v="Medium Box"/>
    <s v="Express Air"/>
    <d v="2017-02-02T00:00:00"/>
    <s v="$75.00"/>
    <s v="$120.97"/>
    <s v="$45.97"/>
    <n v="18"/>
    <s v="$483.88"/>
    <n v="0"/>
    <s v="$33.87"/>
    <s v="$450.01"/>
    <s v="$26.30"/>
    <s v="$476.31"/>
    <n v="450.01"/>
    <n v="476.31"/>
    <n v="-26.300000000000011"/>
    <n v="26.3"/>
    <n v="33.869999999999997"/>
    <n v="468.74"/>
    <n v="120.97"/>
    <n v="2169.8900000000003"/>
    <n v="2143.59"/>
    <n v="2117.29"/>
    <m/>
  </r>
  <r>
    <s v="6574-1"/>
    <x v="645"/>
    <s v="Michelle Huthwait"/>
    <s v="834 Bourke Street,Darlinghurst"/>
    <x v="0"/>
    <s v="NSW"/>
    <x v="1"/>
    <s v="Charlie Bui"/>
    <s v="Medium"/>
    <s v="Adesso Programmable 142-Key Keyboard"/>
    <x v="0"/>
    <s v="Small Box"/>
    <s v="Regular Air"/>
    <d v="2017-01-01T00:00:00"/>
    <s v="$32.02"/>
    <s v="$152.48"/>
    <s v="$120.46"/>
    <n v="39"/>
    <s v="$622.34"/>
    <n v="0.04"/>
    <s v="$32.73"/>
    <s v="$660.83"/>
    <s v="$4.00"/>
    <s v="$678.48"/>
    <n v="660.83"/>
    <n v="678.48"/>
    <n v="-17.649999999999977"/>
    <n v="4"/>
    <n v="32.729999999999997"/>
    <n v="649.75"/>
    <n v="152.47999999999999"/>
    <n v="5917.99"/>
    <n v="5913.99"/>
    <n v="5909.99"/>
    <m/>
  </r>
  <r>
    <s v="6575-1"/>
    <x v="879"/>
    <s v="Nicole Brennan"/>
    <s v="310 Wattle St,Ultimo"/>
    <x v="0"/>
    <s v="NSW"/>
    <x v="3"/>
    <s v="Aanya Zhang"/>
    <s v="Medium"/>
    <s v="Artisan Hi-Liter EverBold Pen Style Fluorescent Highlighter, Yellow Ink"/>
    <x v="0"/>
    <s v="Wrap Bag"/>
    <s v="Regular Air"/>
    <d v="2016-01-20T00:00:00"/>
    <s v="$1.05"/>
    <s v="$1.95"/>
    <s v="$0.90"/>
    <n v="27"/>
    <s v="$27.92"/>
    <n v="0.09"/>
    <s v="$1.58"/>
    <s v="$26.60"/>
    <s v="$1.63"/>
    <s v="$26.70"/>
    <n v="26.6"/>
    <n v="26.7"/>
    <n v="-9.9999999999997868E-2"/>
    <n v="1.63"/>
    <n v="1.58"/>
    <n v="26.75"/>
    <n v="1.95"/>
    <n v="52.7"/>
    <n v="51.07"/>
    <n v="49.44"/>
    <m/>
  </r>
  <r>
    <s v="6576-1"/>
    <x v="708"/>
    <s v="Brad Thomas"/>
    <s v="152 Bunnerong Road,Eastgardens"/>
    <x v="0"/>
    <s v="NSW"/>
    <x v="2"/>
    <s v="Tina Carlton"/>
    <s v="Not Specified"/>
    <s v="Artisan 474 Labels"/>
    <x v="1"/>
    <s v="Small Pack"/>
    <s v="Regular Air"/>
    <d v="2016-12-15T00:00:00"/>
    <s v="$1.84"/>
    <s v="$2.88"/>
    <s v="$1.04"/>
    <n v="27"/>
    <s v="$35.94"/>
    <n v="7.0000000000000007E-2"/>
    <s v="$1.45"/>
    <s v="$33.56"/>
    <s v="$0.99"/>
    <s v="$35.27"/>
    <n v="33.56"/>
    <n v="35.270000000000003"/>
    <n v="-1.7100000000000009"/>
    <n v="0.99"/>
    <n v="1.45"/>
    <n v="34.81"/>
    <n v="2.88"/>
    <n v="77.299999999999983"/>
    <n v="76.309999999999988"/>
    <n v="75.319999999999993"/>
    <m/>
  </r>
  <r>
    <s v="6576-1"/>
    <x v="92"/>
    <s v="Cindy Chapman"/>
    <s v="53-55 Liverpool St,Sydney"/>
    <x v="0"/>
    <s v="NSW"/>
    <x v="0"/>
    <s v="Tina Carlton"/>
    <s v="Not Specified"/>
    <s v="Colored Envelopes"/>
    <x v="0"/>
    <s v="Wrap Bag"/>
    <s v="Regular Air"/>
    <d v="2017-02-04T00:00:00"/>
    <s v="$2.25"/>
    <s v="$3.69"/>
    <s v="$1.44"/>
    <n v="37"/>
    <s v="$99.38"/>
    <n v="7.0000000000000007E-2"/>
    <s v="$3.95"/>
    <s v="$95.61"/>
    <s v="$2.50"/>
    <s v="$95.72"/>
    <n v="95.61"/>
    <n v="95.72"/>
    <n v="-0.10999999999999943"/>
    <n v="2.5"/>
    <n v="3.95"/>
    <n v="94.27"/>
    <n v="3.69"/>
    <n v="135.08000000000001"/>
    <n v="132.58000000000001"/>
    <n v="130.08000000000001"/>
    <m/>
  </r>
  <r>
    <s v="6579-1"/>
    <x v="422"/>
    <s v="Sylvia Foulston"/>
    <s v="152 Bunnerong Road,Eastgardens"/>
    <x v="0"/>
    <s v="NSW"/>
    <x v="2"/>
    <s v="Tina Carlton"/>
    <s v="High"/>
    <s v="Artisan 48 Labels"/>
    <x v="0"/>
    <s v="Small Box"/>
    <s v="Regular Air"/>
    <d v="2016-12-05T00:00:00"/>
    <s v="$3.84"/>
    <s v="$6.30"/>
    <s v="$2.46"/>
    <n v="5"/>
    <s v="$328.96"/>
    <n v="0.08"/>
    <s v="$31.17"/>
    <s v="$290.51"/>
    <s v="$0.50"/>
    <s v="$295.46"/>
    <n v="290.51"/>
    <n v="295.45999999999998"/>
    <n v="-4.9499999999999886"/>
    <n v="0.5"/>
    <n v="31.17"/>
    <n v="264.78999999999996"/>
    <n v="6.3"/>
    <n v="0.82999999999999829"/>
    <n v="0.32999999999999829"/>
    <n v="-0.17000000000000171"/>
    <m/>
  </r>
  <r>
    <s v="6579-1"/>
    <x v="312"/>
    <s v="Ken Heidel"/>
    <s v="339 Victoria Avenue,Chatswood"/>
    <x v="0"/>
    <s v="NSW"/>
    <x v="1"/>
    <s v="Natasha Song"/>
    <s v="Low"/>
    <s v="Binder Posts"/>
    <x v="0"/>
    <s v="Small Box"/>
    <s v="Express Air"/>
    <d v="2017-01-26T00:00:00"/>
    <s v="$3.50"/>
    <s v="$5.74"/>
    <s v="$2.24"/>
    <n v="42"/>
    <s v="$264.04"/>
    <n v="0.09"/>
    <s v="$13.20"/>
    <s v="$250.84"/>
    <s v="$5.01"/>
    <s v="$255.85"/>
    <n v="250.84"/>
    <n v="255.85"/>
    <n v="-5.0099999999999909"/>
    <n v="5.01"/>
    <n v="13.2"/>
    <n v="247.66000000000003"/>
    <n v="5.74"/>
    <n v="232.89000000000001"/>
    <n v="227.88000000000002"/>
    <n v="222.87000000000003"/>
    <m/>
  </r>
  <r>
    <s v="6579-1"/>
    <x v="312"/>
    <s v="Harold Pawlan"/>
    <s v="180 High Street,Windsor"/>
    <x v="1"/>
    <s v="VIC"/>
    <x v="1"/>
    <s v="Connor Betts"/>
    <s v="Not Specified"/>
    <s v="Artisan 474 Labels"/>
    <x v="0"/>
    <s v="Wrap Bag"/>
    <s v="Regular Air"/>
    <d v="2017-01-26T00:00:00"/>
    <s v="$1.84"/>
    <s v="$2.88"/>
    <s v="$1.04"/>
    <n v="40"/>
    <s v="$99.18"/>
    <n v="0.03"/>
    <s v="$3.97"/>
    <s v="$95.21"/>
    <s v="$0.99"/>
    <s v="$95.71"/>
    <n v="95.21"/>
    <n v="95.71"/>
    <n v="-0.5"/>
    <n v="0.99"/>
    <n v="3.97"/>
    <n v="92.72999999999999"/>
    <n v="2.88"/>
    <n v="112.21999999999998"/>
    <n v="111.22999999999999"/>
    <n v="110.24"/>
    <m/>
  </r>
  <r>
    <s v="6581-1"/>
    <x v="499"/>
    <s v="Cyma Kinney"/>
    <s v="Sydney Fish Market, Bank Street, Sydney"/>
    <x v="0"/>
    <s v="NSW"/>
    <x v="3"/>
    <s v="Phoebe Gour"/>
    <s v="Medium"/>
    <s v="Artisan Legal 4-Ring Binder"/>
    <x v="0"/>
    <s v="Wrap Bag"/>
    <s v="Regular Air"/>
    <d v="2017-02-07T00:00:00"/>
    <s v="$13.64"/>
    <s v="$20.98"/>
    <s v="$7.34"/>
    <n v="5"/>
    <s v="$860.18"/>
    <n v="0.08"/>
    <s v="$43.01"/>
    <s v="$817.17"/>
    <s v="$1.49"/>
    <s v="$818.66"/>
    <n v="817.17"/>
    <n v="818.66"/>
    <n v="-1.4900000000000091"/>
    <n v="1.49"/>
    <n v="43.01"/>
    <n v="777.14"/>
    <n v="20.98"/>
    <n v="63.38000000000001"/>
    <n v="61.890000000000008"/>
    <n v="60.400000000000006"/>
    <m/>
  </r>
  <r>
    <s v="6582-1"/>
    <x v="177"/>
    <s v="Art Foster"/>
    <s v="Westfield Parramatta,Parramatta"/>
    <x v="0"/>
    <s v="NSW"/>
    <x v="1"/>
    <s v="Stevie Bacata"/>
    <s v="Not Specified"/>
    <s v="Artisan Legal 4-Ring Binder"/>
    <x v="0"/>
    <s v="Small Box"/>
    <s v="Regular Air"/>
    <d v="2017-02-07T00:00:00"/>
    <s v="$13.64"/>
    <s v="$20.98"/>
    <s v="$7.34"/>
    <n v="36"/>
    <s v="$41.96"/>
    <n v="0.06"/>
    <s v="$0.42"/>
    <s v="$41.54"/>
    <s v="$1.49"/>
    <s v="$43.03"/>
    <n v="41.54"/>
    <n v="43.03"/>
    <n v="-1.490000000000002"/>
    <n v="1.49"/>
    <n v="0.42"/>
    <n v="44.1"/>
    <n v="20.98"/>
    <n v="756.35"/>
    <n v="754.86"/>
    <n v="753.37"/>
    <m/>
  </r>
  <r>
    <s v="6582-1"/>
    <x v="235"/>
    <s v="Thomas Thornton"/>
    <s v="221 Barkly St,St Kilda"/>
    <x v="1"/>
    <s v="VIC"/>
    <x v="3"/>
    <s v="Yvette Biti"/>
    <s v="Not Specified"/>
    <s v="Multi-Use Personal File Cart and Caster Set, Three Stacking Bins"/>
    <x v="0"/>
    <s v="Wrap Bag"/>
    <s v="Regular Air"/>
    <d v="2016-04-24T00:00:00"/>
    <s v="$14.95"/>
    <s v="$34.76"/>
    <s v="$19.81"/>
    <n v="10"/>
    <s v="$1,254.12"/>
    <n v="0.01"/>
    <s v="$20.35"/>
    <s v="$1,233.85"/>
    <s v="$8.22"/>
    <s v="$1,241.05"/>
    <n v="1233.8499999999999"/>
    <n v="1241.05"/>
    <n v="-7.2000000000000455"/>
    <n v="8.2200000000000006"/>
    <n v="20.350000000000001"/>
    <n v="1228.92"/>
    <n v="34.76"/>
    <n v="335.46999999999997"/>
    <n v="327.24999999999994"/>
    <n v="319.02999999999992"/>
    <m/>
  </r>
  <r>
    <s v="6584-1"/>
    <x v="414"/>
    <s v="Joy Daniels"/>
    <s v="12 Princess Hwy,Sylvania"/>
    <x v="0"/>
    <s v="NSW"/>
    <x v="1"/>
    <s v="Nicholas Fernandes"/>
    <s v="Not Specified"/>
    <s v="Angle-D Binders with Locking Rings, Label Holders"/>
    <x v="0"/>
    <s v="Small Box"/>
    <s v="Regular Air"/>
    <d v="2017-02-05T00:00:00"/>
    <s v="$4.53"/>
    <s v="$7.30"/>
    <s v="$2.77"/>
    <n v="15"/>
    <s v="$829.28"/>
    <n v="0.1"/>
    <s v="$72.80"/>
    <s v="$720.38"/>
    <s v="$7.72"/>
    <s v="$724.38"/>
    <n v="720.38"/>
    <n v="724.38"/>
    <n v="-4"/>
    <n v="7.72"/>
    <n v="72.8"/>
    <n v="659.30000000000007"/>
    <n v="7.3"/>
    <n v="44.42"/>
    <n v="36.700000000000003"/>
    <n v="28.980000000000004"/>
    <m/>
  </r>
  <r>
    <s v="6584-1"/>
    <x v="765"/>
    <s v="Brian DeCherney"/>
    <s v="523 King St,Newtown"/>
    <x v="0"/>
    <s v="NSW"/>
    <x v="2"/>
    <s v="Aanya Zhang"/>
    <s v="Medium"/>
    <s v="HFX LaserJet 3310 Copier"/>
    <x v="1"/>
    <s v="Small Box"/>
    <s v="Express Air"/>
    <d v="2016-07-01T00:00:00"/>
    <s v="$377.99"/>
    <s v="$599.99"/>
    <s v="$222.00"/>
    <n v="12"/>
    <s v="$5,080.74"/>
    <n v="0"/>
    <s v="$0.00"/>
    <s v="$5,080.54"/>
    <s v="$24.49"/>
    <s v="$5,027.54"/>
    <n v="5080.54"/>
    <n v="5027.54"/>
    <n v="53"/>
    <n v="24.49"/>
    <n v="0"/>
    <n v="5052.03"/>
    <n v="599.99"/>
    <n v="7224.37"/>
    <n v="7199.88"/>
    <n v="7175.39"/>
    <m/>
  </r>
  <r>
    <s v="6584-1"/>
    <x v="514"/>
    <s v="Mike Kennedy"/>
    <s v="99 Lygon Street,East Brunswick"/>
    <x v="1"/>
    <s v="VIC"/>
    <x v="1"/>
    <s v="Connor Betts"/>
    <s v="Medium"/>
    <s v="HFX LaserJet 3310 Copier"/>
    <x v="0"/>
    <s v="Small Box"/>
    <s v="Regular Air"/>
    <d v="2016-10-05T00:00:00"/>
    <s v="$377.99"/>
    <s v="$599.99"/>
    <s v="$222.00"/>
    <n v="50"/>
    <s v="$3,805.48"/>
    <n v="0.1"/>
    <s v="$322.71"/>
    <s v="$3,635.89"/>
    <s v="$24.49"/>
    <s v="$3,601.40"/>
    <n v="3635.89"/>
    <n v="3601.4"/>
    <n v="34.489999999999782"/>
    <n v="24.49"/>
    <n v="322.70999999999998"/>
    <n v="3303.18"/>
    <n v="599.99"/>
    <n v="29701.280000000002"/>
    <n v="29676.79"/>
    <n v="29652.3"/>
    <m/>
  </r>
  <r>
    <s v="6584-1"/>
    <x v="450"/>
    <s v="Michael Oakman"/>
    <s v="8 Rankins Lane ,Melbourne"/>
    <x v="1"/>
    <s v="VIC"/>
    <x v="2"/>
    <s v="Connor Betts"/>
    <s v="Low"/>
    <s v="Artisan Durable Binders"/>
    <x v="0"/>
    <s v="Wrap Bag"/>
    <s v="Regular Air"/>
    <d v="2015-08-01T00:00:00"/>
    <s v="$1.84"/>
    <s v="$2.88"/>
    <s v="$1.04"/>
    <n v="19"/>
    <s v="$43.78"/>
    <n v="0.09"/>
    <s v="$4.06"/>
    <s v="$42.14"/>
    <s v="$1.49"/>
    <s v="$43.93"/>
    <n v="42.14"/>
    <n v="43.93"/>
    <n v="-1.7899999999999991"/>
    <n v="1.49"/>
    <n v="4.0599999999999996"/>
    <n v="41.36"/>
    <n v="2.88"/>
    <n v="52.15"/>
    <n v="50.66"/>
    <n v="49.169999999999995"/>
    <m/>
  </r>
  <r>
    <s v="6584-1"/>
    <x v="735"/>
    <s v="Christopher Martinez"/>
    <s v="188 Pitt Street,Sydney"/>
    <x v="0"/>
    <s v="NSW"/>
    <x v="0"/>
    <s v="Tina Carlton"/>
    <s v="Not Specified"/>
    <s v="Pizazz Colored Pencils"/>
    <x v="0"/>
    <s v="Small Box"/>
    <s v="Regular Air"/>
    <d v="2016-12-19T00:00:00"/>
    <s v="$1.76"/>
    <s v="$2.94"/>
    <s v="$1.18"/>
    <n v="34"/>
    <s v="$139.35"/>
    <n v="7.0000000000000007E-2"/>
    <s v="$9.75"/>
    <s v="$128.45"/>
    <s v="$0.81"/>
    <s v="$129.46"/>
    <n v="128.44999999999999"/>
    <n v="129.46"/>
    <n v="-1.0100000000000193"/>
    <n v="0.81"/>
    <n v="9.75"/>
    <n v="120.52000000000001"/>
    <n v="2.94"/>
    <n v="91.02"/>
    <n v="90.21"/>
    <n v="89.399999999999991"/>
    <m/>
  </r>
  <r>
    <s v="6585-1"/>
    <x v="470"/>
    <s v="Erica Hackney"/>
    <s v="221 Barkly St,St Kilda"/>
    <x v="1"/>
    <s v="VIC"/>
    <x v="2"/>
    <s v="Yvette Biti"/>
    <s v="Medium"/>
    <s v="Wirebound Message Book, 4 per Page"/>
    <x v="0"/>
    <s v="Small Box"/>
    <s v="Express Air"/>
    <d v="2017-02-05T00:00:00"/>
    <s v="$3.48"/>
    <s v="$5.43"/>
    <s v="$1.95"/>
    <n v="48"/>
    <s v="$48.76"/>
    <n v="0.01"/>
    <s v="$2.87"/>
    <s v="$45.47"/>
    <s v="$0.95"/>
    <s v="$45.02"/>
    <n v="45.47"/>
    <n v="45.02"/>
    <n v="0.44999999999999574"/>
    <n v="0.95"/>
    <n v="2.87"/>
    <n v="43.100000000000009"/>
    <n v="5.43"/>
    <n v="258.71999999999997"/>
    <n v="257.77"/>
    <n v="256.82"/>
    <m/>
  </r>
  <r>
    <s v="6585-1"/>
    <x v="224"/>
    <s v="Kean Thornton"/>
    <s v="Westfield Sydney,Sydney"/>
    <x v="0"/>
    <s v="NSW"/>
    <x v="0"/>
    <s v="Natasha Song"/>
    <s v="Low"/>
    <s v="Artisan 48 Labels"/>
    <x v="0"/>
    <s v="Wrap Bag"/>
    <s v="Regular Air"/>
    <d v="2016-07-18T00:00:00"/>
    <s v="$3.84"/>
    <s v="$6.30"/>
    <s v="$2.46"/>
    <n v="40"/>
    <s v="$94.56"/>
    <n v="0.04"/>
    <s v="$7.24"/>
    <s v="$96.46"/>
    <s v="$0.50"/>
    <s v="$98.36"/>
    <n v="96.46"/>
    <n v="98.36"/>
    <n v="-1.9000000000000057"/>
    <n v="0.5"/>
    <n v="7.24"/>
    <n v="91.62"/>
    <n v="6.3"/>
    <n v="245.26"/>
    <n v="244.76"/>
    <n v="244.26"/>
    <m/>
  </r>
  <r>
    <s v="6586-1"/>
    <x v="796"/>
    <s v="Toby Knight"/>
    <s v="Crown Complex,Southbank"/>
    <x v="1"/>
    <s v="VIC"/>
    <x v="1"/>
    <s v="Yvette Biti"/>
    <s v="Not Specified"/>
    <s v="Artisan Non-Stick Binders"/>
    <x v="2"/>
    <s v="Small Pack"/>
    <s v="Regular Air"/>
    <d v="2016-03-25T00:00:00"/>
    <s v="$2.74"/>
    <s v="$4.49"/>
    <s v="$1.75"/>
    <n v="48"/>
    <s v="$92.84"/>
    <n v="0"/>
    <s v="$0.82"/>
    <s v="$97.34"/>
    <s v="$1.49"/>
    <s v="$97.62"/>
    <n v="97.34"/>
    <n v="97.62"/>
    <n v="-0.28000000000000114"/>
    <n v="1.49"/>
    <n v="0.82"/>
    <n v="98.29"/>
    <n v="4.49"/>
    <n v="216.19000000000003"/>
    <n v="214.70000000000002"/>
    <n v="213.21"/>
    <m/>
  </r>
  <r>
    <s v="6586-1"/>
    <x v="807"/>
    <s v="Brooke Gillingham"/>
    <s v="21 Wentworth St,Parramatta"/>
    <x v="0"/>
    <s v="NSW"/>
    <x v="1"/>
    <s v="Aanya Zhang"/>
    <s v="Low"/>
    <s v="Ames Color-File Green Diamond Border X-ray Mailers"/>
    <x v="0"/>
    <s v="Wrap Bag"/>
    <s v="Regular Air"/>
    <d v="2016-09-16T00:00:00"/>
    <s v="$52.07"/>
    <s v="$83.98"/>
    <s v="$31.91"/>
    <n v="41"/>
    <s v="$2,007.51"/>
    <n v="0.03"/>
    <s v="$70.34"/>
    <s v="$1,927.23"/>
    <s v="$5.01"/>
    <s v="$1,936.22"/>
    <n v="1927.23"/>
    <n v="1936.22"/>
    <n v="-8.9900000000000091"/>
    <n v="5.01"/>
    <n v="70.34"/>
    <n v="1870.89"/>
    <n v="83.98"/>
    <n v="3377.8500000000004"/>
    <n v="3372.84"/>
    <n v="3367.83"/>
    <m/>
  </r>
  <r>
    <s v="6586-1"/>
    <x v="667"/>
    <s v="Deirdre Greer"/>
    <s v="33/4 Barangaroo Avenue,Sydney"/>
    <x v="0"/>
    <s v="NSW"/>
    <x v="0"/>
    <s v="Natasha Song"/>
    <s v="Medium"/>
    <s v="Multimedia Mailers"/>
    <x v="0"/>
    <s v="Wrap Bag"/>
    <s v="Regular Air"/>
    <d v="2016-04-03T00:00:00"/>
    <s v="$99.39"/>
    <s v="$162.93"/>
    <s v="$63.54"/>
    <n v="31"/>
    <s v="$1,195.50"/>
    <n v="0"/>
    <s v="$0.00"/>
    <s v="$1,919.75"/>
    <s v="$19.99"/>
    <s v="$1,918.75"/>
    <n v="1919.75"/>
    <n v="1918.75"/>
    <n v="1"/>
    <n v="19.989999999999998"/>
    <n v="0"/>
    <n v="1938.74"/>
    <n v="162.93"/>
    <n v="5070.82"/>
    <n v="5050.83"/>
    <n v="5030.84"/>
    <m/>
  </r>
  <r>
    <s v="6587-1"/>
    <x v="811"/>
    <s v="Don Weiss"/>
    <s v="79 Elliott St,Balmain"/>
    <x v="0"/>
    <s v="NSW"/>
    <x v="0"/>
    <s v="Aanya Zhang"/>
    <s v="Medium"/>
    <s v="Bagged Rubber Bands"/>
    <x v="1"/>
    <s v="Small Box"/>
    <s v="Regular Air"/>
    <d v="2016-04-19T00:00:00"/>
    <s v="$0.24"/>
    <s v="$1.26"/>
    <s v="$1.02"/>
    <n v="39"/>
    <s v="$40.85"/>
    <n v="0.03"/>
    <s v="$4.04"/>
    <s v="$48.34"/>
    <s v="$0.70"/>
    <s v="$49.03"/>
    <n v="48.34"/>
    <n v="49.03"/>
    <n v="-0.68999999999999773"/>
    <n v="0.7"/>
    <n v="4.04"/>
    <n v="45.690000000000005"/>
    <n v="1.26"/>
    <n v="45.800000000000004"/>
    <n v="45.1"/>
    <n v="44.4"/>
    <m/>
  </r>
  <r>
    <s v="6588-1"/>
    <x v="345"/>
    <s v="Vivek Grady"/>
    <s v="99 Lygon Street,East Brunswick"/>
    <x v="1"/>
    <s v="VIC"/>
    <x v="2"/>
    <s v="Connor Betts"/>
    <s v="Low"/>
    <s v="Artisan Reinforcements for Hole-Punch Pages"/>
    <x v="0"/>
    <s v="Wrap Bag"/>
    <s v="Regular Air"/>
    <d v="2016-06-14T00:00:00"/>
    <s v="$1.19"/>
    <s v="$1.98"/>
    <s v="$0.79"/>
    <n v="44"/>
    <s v="$54.60"/>
    <n v="0.01"/>
    <s v="$2.41"/>
    <s v="$50.69"/>
    <s v="$4.77"/>
    <s v="$51.58"/>
    <n v="50.69"/>
    <n v="51.58"/>
    <n v="-0.89000000000000057"/>
    <n v="4.7699999999999996"/>
    <n v="2.41"/>
    <n v="53.94"/>
    <n v="1.98"/>
    <n v="89.48"/>
    <n v="84.710000000000008"/>
    <n v="79.940000000000012"/>
    <m/>
  </r>
  <r>
    <s v="6589-1"/>
    <x v="830"/>
    <s v="Bill Donatelli"/>
    <s v="359 Crown Street,Surry Hills"/>
    <x v="0"/>
    <s v="NSW"/>
    <x v="2"/>
    <s v="Phoebe Gour"/>
    <s v="Low"/>
    <s v="Angle-D Binders with Locking Rings, Label Holders"/>
    <x v="0"/>
    <s v="Small Box"/>
    <s v="Regular Air"/>
    <d v="2016-06-13T00:00:00"/>
    <s v="$4.53"/>
    <s v="$7.30"/>
    <s v="$2.77"/>
    <n v="49"/>
    <s v="$255.52"/>
    <n v="0.09"/>
    <s v="$2.04"/>
    <s v="$232.56"/>
    <s v="$7.72"/>
    <s v="$233.56"/>
    <n v="232.56"/>
    <n v="233.56"/>
    <n v="-1"/>
    <n v="7.72"/>
    <n v="2.04"/>
    <n v="239.24"/>
    <n v="7.3"/>
    <n v="363.38"/>
    <n v="355.65999999999997"/>
    <n v="347.93999999999994"/>
    <m/>
  </r>
  <r>
    <s v="6589-1"/>
    <x v="334"/>
    <s v="Penelope Sewall"/>
    <s v="53-55 Liverpool St,Sydney"/>
    <x v="0"/>
    <s v="NSW"/>
    <x v="3"/>
    <s v="Tina Carlton"/>
    <s v="High"/>
    <s v="Lumi Crayons"/>
    <x v="0"/>
    <s v="Small Box"/>
    <s v="Regular Air"/>
    <d v="2015-05-17T00:00:00"/>
    <s v="$5.22"/>
    <s v="$9.85"/>
    <s v="$4.63"/>
    <n v="22"/>
    <s v="$298.54"/>
    <n v="7.0000000000000007E-2"/>
    <s v="$2.99"/>
    <s v="$295.55"/>
    <s v="$4.82"/>
    <s v="$298.65"/>
    <n v="295.55"/>
    <n v="298.64999999999998"/>
    <n v="-3.0999999999999659"/>
    <n v="4.82"/>
    <n v="2.99"/>
    <n v="300.47999999999996"/>
    <n v="9.85"/>
    <n v="218.52999999999997"/>
    <n v="213.70999999999998"/>
    <n v="208.89"/>
    <m/>
  </r>
  <r>
    <s v="6590-1"/>
    <x v="339"/>
    <s v="Craig Carroll"/>
    <s v="99 Lygon Street,East Brunswick"/>
    <x v="1"/>
    <s v="VIC"/>
    <x v="0"/>
    <s v="Connor Betts"/>
    <s v="High"/>
    <s v="Colored Envelopes"/>
    <x v="0"/>
    <s v="Wrap Bag"/>
    <s v="Regular Air"/>
    <d v="2015-12-09T00:00:00"/>
    <s v="$2.25"/>
    <s v="$3.69"/>
    <s v="$1.44"/>
    <n v="31"/>
    <s v="$70.44"/>
    <n v="0.06"/>
    <s v="$2.01"/>
    <s v="$76.45"/>
    <s v="$2.50"/>
    <s v="$88.33"/>
    <n v="76.45"/>
    <n v="88.33"/>
    <n v="-11.879999999999995"/>
    <n v="2.5"/>
    <n v="2.0099999999999998"/>
    <n v="88.82"/>
    <n v="3.69"/>
    <n v="114.88"/>
    <n v="112.38"/>
    <n v="109.88"/>
    <m/>
  </r>
  <r>
    <s v="6590-1"/>
    <x v="571"/>
    <s v="Jack OBriant"/>
    <s v="85-113 Dunning Ave,Rosebery"/>
    <x v="0"/>
    <s v="NSW"/>
    <x v="0"/>
    <s v="Mihael Khan"/>
    <s v="Critical"/>
    <s v="Cando PC940 Copier"/>
    <x v="0"/>
    <s v="Small Box"/>
    <s v="Regular Air"/>
    <d v="2015-05-29T00:00:00"/>
    <s v="$278.99"/>
    <s v="$449.99"/>
    <s v="$171.00"/>
    <n v="8"/>
    <s v="$1,355.00"/>
    <n v="0"/>
    <s v="$15.59"/>
    <s v="$1,249.97"/>
    <s v="$49.00"/>
    <s v="$1,299.47"/>
    <n v="1249.97"/>
    <n v="1299.47"/>
    <n v="-49.5"/>
    <n v="49"/>
    <n v="15.59"/>
    <n v="1332.88"/>
    <n v="449.99"/>
    <n v="3633.33"/>
    <n v="3584.33"/>
    <n v="3535.33"/>
    <m/>
  </r>
  <r>
    <s v="6591-1"/>
    <x v="485"/>
    <s v="Alex Grayson"/>
    <s v="155 Oxford Street,Darlinghurst"/>
    <x v="0"/>
    <s v="NSW"/>
    <x v="0"/>
    <s v="Samantha Chairs"/>
    <s v="Low"/>
    <s v="Self-Adhesive Ring Binder Labels"/>
    <x v="0"/>
    <s v="Small Box"/>
    <s v="Regular Air"/>
    <d v="2014-04-05T00:00:00"/>
    <s v="$2.18"/>
    <s v="$3.52"/>
    <s v="$1.34"/>
    <n v="47"/>
    <s v="$43.67"/>
    <n v="0.04"/>
    <s v="$4.36"/>
    <s v="$42.34"/>
    <s v="$6.83"/>
    <s v="$43.05"/>
    <n v="42.34"/>
    <n v="43.05"/>
    <n v="-0.70999999999999375"/>
    <n v="6.83"/>
    <n v="4.3600000000000003"/>
    <n v="45.519999999999996"/>
    <n v="3.52"/>
    <n v="167.91"/>
    <n v="161.07999999999998"/>
    <n v="154.24999999999997"/>
    <m/>
  </r>
  <r>
    <s v="6592-1"/>
    <x v="312"/>
    <s v="Jeremy Pistek"/>
    <s v="85-113 Dunning Ave,Roseberry"/>
    <x v="0"/>
    <s v="NSW"/>
    <x v="2"/>
    <s v="Mihael Khan"/>
    <s v="High"/>
    <s v="Office Shears by Apex"/>
    <x v="2"/>
    <s v="Small Pack"/>
    <s v="Regular Air"/>
    <d v="2017-01-25T00:00:00"/>
    <s v="$0.94"/>
    <s v="$2.08"/>
    <s v="$1.14"/>
    <n v="10"/>
    <s v="$81.94"/>
    <n v="0.1"/>
    <s v="$4.67"/>
    <s v="$86.99"/>
    <s v="$2.56"/>
    <s v="$87.38"/>
    <n v="86.99"/>
    <n v="87.38"/>
    <n v="-0.39000000000000057"/>
    <n v="2.56"/>
    <n v="4.67"/>
    <n v="85.27"/>
    <n v="2.08"/>
    <n v="18.690000000000001"/>
    <n v="16.130000000000003"/>
    <n v="13.570000000000002"/>
    <m/>
  </r>
  <r>
    <s v="6593-1"/>
    <x v="35"/>
    <s v="Rick Duston"/>
    <s v="24 Addison Rd,Marrickville"/>
    <x v="0"/>
    <s v="NSW"/>
    <x v="3"/>
    <s v="Radhya Staples"/>
    <s v="Critical"/>
    <s v="Smiths Colored Interoffice Envelopes"/>
    <x v="1"/>
    <s v="Small Box"/>
    <s v="Regular Air"/>
    <d v="2013-05-31T00:00:00"/>
    <s v="$19.83"/>
    <s v="$30.98"/>
    <s v="$11.15"/>
    <n v="22"/>
    <s v="$1,835.08"/>
    <n v="0.1"/>
    <s v="$151.76"/>
    <s v="$1,538.89"/>
    <s v="$19.51"/>
    <s v="$1,508.98"/>
    <n v="1538.89"/>
    <n v="1508.98"/>
    <n v="29.910000000000082"/>
    <n v="19.510000000000002"/>
    <n v="151.76"/>
    <n v="1376.73"/>
    <n v="30.98"/>
    <n v="549.31000000000006"/>
    <n v="529.80000000000007"/>
    <n v="510.29000000000008"/>
    <m/>
  </r>
  <r>
    <s v="6595-1"/>
    <x v="808"/>
    <s v="Barrydle Barr"/>
    <s v="2/797 Botany Rd,Rosebery"/>
    <x v="0"/>
    <s v="NSW"/>
    <x v="0"/>
    <s v="Samantha Chairs"/>
    <s v="Critical"/>
    <s v="Alto Memo Cubes"/>
    <x v="0"/>
    <s v="Wrap Bag"/>
    <s v="Regular Air"/>
    <d v="2016-02-12T00:00:00"/>
    <s v="$3.32"/>
    <s v="$5.18"/>
    <s v="$1.86"/>
    <n v="24"/>
    <s v="$194.37"/>
    <n v="7.0000000000000007E-2"/>
    <s v="$57.95"/>
    <s v="$188.45"/>
    <s v="$2.04"/>
    <s v="$185.98"/>
    <n v="188.45"/>
    <n v="185.98"/>
    <n v="2.4699999999999989"/>
    <n v="2.04"/>
    <n v="57.95"/>
    <n v="130.07"/>
    <n v="5.18"/>
    <n v="68.41"/>
    <n v="66.36999999999999"/>
    <n v="64.329999999999984"/>
    <m/>
  </r>
  <r>
    <s v="6596-1"/>
    <x v="153"/>
    <s v="Tamara Chand"/>
    <s v="61 York St,Sydney"/>
    <x v="0"/>
    <s v="NSW"/>
    <x v="0"/>
    <s v="Leighton Forrest"/>
    <s v="Critical"/>
    <s v="Artisan 481 Labels"/>
    <x v="0"/>
    <s v="Small Box"/>
    <s v="Regular Air"/>
    <d v="2015-06-11T00:00:00"/>
    <s v="$1.94"/>
    <s v="$3.08"/>
    <s v="$1.14"/>
    <n v="41"/>
    <s v="$18.58"/>
    <n v="7.0000000000000007E-2"/>
    <s v="$1.65"/>
    <s v="$16.19"/>
    <s v="$0.99"/>
    <s v="$18.95"/>
    <n v="16.190000000000001"/>
    <n v="18.95"/>
    <n v="-2.759999999999998"/>
    <n v="0.99"/>
    <n v="1.65"/>
    <n v="18.29"/>
    <n v="3.08"/>
    <n v="125.61999999999999"/>
    <n v="124.63"/>
    <n v="123.64"/>
    <m/>
  </r>
  <r>
    <s v="6606-1"/>
    <x v="700"/>
    <s v="Katherine Ducich"/>
    <s v="61A Bay Road,Wollstonecraft"/>
    <x v="0"/>
    <s v="NSW"/>
    <x v="3"/>
    <s v="Samantha Chairs"/>
    <s v="Not Specified"/>
    <s v="Artisan Hi-Liter EverBold Pen Style Fluorescent Highlighters, 4/Pack"/>
    <x v="1"/>
    <s v="Medium Box"/>
    <s v="Regular Air"/>
    <d v="2016-02-19T00:00:00"/>
    <s v="$4.48"/>
    <s v="$8.14"/>
    <s v="$3.66"/>
    <n v="45"/>
    <s v="$39.74"/>
    <n v="0.03"/>
    <s v="$1.49"/>
    <s v="$36.09"/>
    <s v="$3.12"/>
    <s v="$36.93"/>
    <n v="36.090000000000003"/>
    <n v="36.93"/>
    <n v="-0.83999999999999631"/>
    <n v="3.12"/>
    <n v="1.49"/>
    <n v="38.559999999999995"/>
    <n v="8.14"/>
    <n v="367.93"/>
    <n v="364.81"/>
    <n v="361.69"/>
    <m/>
  </r>
  <r>
    <s v="6625-1"/>
    <x v="100"/>
    <s v="Lauren Leatherbury"/>
    <s v="Westfield 1 Anderson St,Chatswood"/>
    <x v="0"/>
    <s v="NSW"/>
    <x v="0"/>
    <s v="Nicholas Fernandes"/>
    <s v="Medium"/>
    <s v="Apex Box Cutter Scissors"/>
    <x v="0"/>
    <s v="Small Box"/>
    <s v="Regular Air"/>
    <d v="2015-06-29T00:00:00"/>
    <s v="$4.19"/>
    <s v="$10.23"/>
    <s v="$6.04"/>
    <n v="41"/>
    <s v="$133.44"/>
    <n v="0.08"/>
    <s v="$6.34"/>
    <s v="$129.14"/>
    <s v="$4.68"/>
    <s v="$136.45"/>
    <n v="129.13999999999999"/>
    <n v="136.44999999999999"/>
    <n v="-7.3100000000000023"/>
    <n v="4.68"/>
    <n v="6.34"/>
    <n v="134.79"/>
    <n v="10.23"/>
    <n v="417.77000000000004"/>
    <n v="413.09000000000003"/>
    <n v="408.41"/>
    <m/>
  </r>
  <r>
    <s v="6644-1"/>
    <x v="149"/>
    <s v="Alan Shonely"/>
    <s v="Macquarie Centre Cnr Herring Road &amp; Waterloo Road,Macquarie Park"/>
    <x v="0"/>
    <s v="NSW"/>
    <x v="2"/>
    <s v="Nicholas Fernandes"/>
    <s v="High"/>
    <s v="UGen Ultra Cordless Optical Suite"/>
    <x v="0"/>
    <s v="Wrap Bag"/>
    <s v="Regular Air"/>
    <d v="2015-05-21T00:00:00"/>
    <s v="$54.52"/>
    <s v="$100.97"/>
    <s v="$46.45"/>
    <n v="24"/>
    <s v="$3,599.88"/>
    <n v="0.04"/>
    <s v="$339.97"/>
    <s v="$2,737.65"/>
    <s v="$7.18"/>
    <s v="$2,735.62"/>
    <n v="2737.65"/>
    <n v="2735.62"/>
    <n v="2.0300000000002001"/>
    <n v="7.18"/>
    <n v="339.97"/>
    <n v="2402.83"/>
    <n v="100.97"/>
    <n v="2090.4899999999993"/>
    <n v="2083.3099999999995"/>
    <n v="2076.1299999999997"/>
    <m/>
  </r>
  <r>
    <s v="6656-1"/>
    <x v="559"/>
    <s v="Stel Carroll"/>
    <s v="499-501 Lygon Street,Carlton North"/>
    <x v="1"/>
    <s v="VIC"/>
    <x v="2"/>
    <s v="Yvette Biti"/>
    <s v="Critical"/>
    <s v="Wirebound Message Book, 4 per Page"/>
    <x v="1"/>
    <s v="Small Box"/>
    <s v="Regular Air"/>
    <d v="2015-08-12T00:00:00"/>
    <s v="$3.48"/>
    <s v="$5.43"/>
    <s v="$1.95"/>
    <n v="21"/>
    <s v="$48.84"/>
    <n v="0.08"/>
    <s v="$4.43"/>
    <s v="$45.91"/>
    <s v="$0.95"/>
    <s v="$46.61"/>
    <n v="45.91"/>
    <n v="46.61"/>
    <n v="-0.70000000000000284"/>
    <n v="0.95"/>
    <n v="4.43"/>
    <n v="43.13"/>
    <n v="5.43"/>
    <n v="110.55"/>
    <n v="109.6"/>
    <n v="108.64999999999999"/>
    <m/>
  </r>
  <r>
    <s v="6820-1"/>
    <x v="809"/>
    <s v="Barry Franz"/>
    <s v="499-501 Lygon Street,Carlton North"/>
    <x v="1"/>
    <s v="VIC"/>
    <x v="3"/>
    <s v="Yvette Biti"/>
    <s v="Medium"/>
    <s v="210 Trimline Phone, White"/>
    <x v="0"/>
    <s v="Small Pack"/>
    <s v="Regular Air"/>
    <d v="2016-05-15T00:00:00"/>
    <s v="$9.91"/>
    <s v="$15.99"/>
    <s v="$6.08"/>
    <n v="2"/>
    <s v="$864.20"/>
    <n v="0.05"/>
    <s v="$42.11"/>
    <s v="$851.97"/>
    <s v="$11.28"/>
    <s v="$852.47"/>
    <n v="851.97"/>
    <n v="852.47"/>
    <n v="-0.5"/>
    <n v="11.28"/>
    <n v="42.11"/>
    <n v="821.64"/>
    <n v="15.99"/>
    <n v="1.1500000000000004"/>
    <n v="-10.129999999999999"/>
    <n v="-21.409999999999997"/>
    <m/>
  </r>
  <r>
    <s v="6831-1"/>
    <x v="782"/>
    <s v="Roland Murray"/>
    <s v="438 Victoria Avenue,Chatswood"/>
    <x v="0"/>
    <s v="NSW"/>
    <x v="1"/>
    <s v="Natasha Song"/>
    <s v="Critical"/>
    <s v="Artisan Hi-Liter Smear-Safe Highlighters"/>
    <x v="0"/>
    <s v="Small Pack"/>
    <s v="Regular Air"/>
    <d v="2016-11-06T00:00:00"/>
    <s v="$2.98"/>
    <s v="$5.84"/>
    <s v="$2.86"/>
    <n v="35"/>
    <s v="$115.40"/>
    <n v="0.02"/>
    <s v="$10.81"/>
    <s v="$104.09"/>
    <s v="$0.83"/>
    <s v="$101.22"/>
    <n v="104.09"/>
    <n v="101.22"/>
    <n v="2.8700000000000045"/>
    <n v="0.83"/>
    <n v="10.81"/>
    <n v="91.24"/>
    <n v="5.84"/>
    <n v="194.42000000000002"/>
    <n v="193.59"/>
    <n v="192.76"/>
    <m/>
  </r>
  <r>
    <s v="6847-1"/>
    <x v="185"/>
    <s v="Patrick OBrill"/>
    <s v="63 Riley Street,Woolloomooloo"/>
    <x v="0"/>
    <s v="NSW"/>
    <x v="0"/>
    <s v="Tina Carlton"/>
    <s v="Not Specified"/>
    <s v="Smiths Colored Interoffice Envelopes"/>
    <x v="0"/>
    <s v="Small Pack"/>
    <s v="Regular Air"/>
    <d v="2015-12-18T00:00:00"/>
    <s v="$19.83"/>
    <s v="$30.98"/>
    <s v="$11.15"/>
    <n v="49"/>
    <s v="$1,999.69"/>
    <n v="7.0000000000000007E-2"/>
    <s v="$143.91"/>
    <s v="$1,947.75"/>
    <s v="$19.51"/>
    <s v="$1,052.55"/>
    <n v="1947.75"/>
    <n v="1052.55"/>
    <n v="895.2"/>
    <n v="19.510000000000002"/>
    <n v="143.91"/>
    <n v="928.15"/>
    <n v="30.98"/>
    <n v="1393.62"/>
    <n v="1374.11"/>
    <n v="1354.6"/>
    <m/>
  </r>
  <r>
    <s v="6922-1"/>
    <x v="378"/>
    <s v="Troy Staebel"/>
    <s v="1-2/299 Sussex St,Sydney"/>
    <x v="0"/>
    <s v="NSW"/>
    <x v="2"/>
    <s v="Aanya Zhang"/>
    <s v="Low"/>
    <s v="Laser DVD-RAM discs"/>
    <x v="2"/>
    <s v="Small Pack"/>
    <s v="Regular Air"/>
    <d v="2016-09-30T00:00:00"/>
    <s v="$20.18"/>
    <s v="$35.41"/>
    <s v="$15.23"/>
    <n v="19"/>
    <s v="$929.40"/>
    <n v="0.09"/>
    <s v="$27.88"/>
    <s v="$901.52"/>
    <s v="$1.99"/>
    <s v="$921.03"/>
    <n v="901.52"/>
    <n v="921.03"/>
    <n v="-19.509999999999991"/>
    <n v="1.99"/>
    <n v="27.88"/>
    <n v="895.14"/>
    <n v="35.409999999999997"/>
    <n v="646.9"/>
    <n v="644.91"/>
    <n v="642.91999999999996"/>
    <m/>
  </r>
  <r>
    <s v="6939-1"/>
    <x v="711"/>
    <s v="Shaun Weien"/>
    <s v="Shop 3/144 Wattle St,Ultimo"/>
    <x v="0"/>
    <s v="NSW"/>
    <x v="1"/>
    <s v="Samantha Chairs"/>
    <s v="Not Specified"/>
    <s v="Artisan 479 Labels"/>
    <x v="0"/>
    <s v="Wrap Bag"/>
    <s v="Regular Air"/>
    <d v="2016-06-20T00:00:00"/>
    <s v="$1.59"/>
    <s v="$2.61"/>
    <s v="$1.02"/>
    <n v="23"/>
    <s v="$66.54"/>
    <n v="0.05"/>
    <s v="$4.46"/>
    <s v="$63.77"/>
    <s v="$0.50"/>
    <s v="$64.27"/>
    <n v="63.77"/>
    <n v="64.27"/>
    <n v="-0.49999999999999289"/>
    <n v="0.5"/>
    <n v="4.46"/>
    <n v="60.309999999999995"/>
    <n v="2.61"/>
    <n v="56.069999999999993"/>
    <n v="55.569999999999993"/>
    <n v="55.069999999999993"/>
    <m/>
  </r>
  <r>
    <s v="6980-1"/>
    <x v="181"/>
    <s v="Nora Pelletier"/>
    <s v="5/250 Old Northern Road,Castle Hill"/>
    <x v="0"/>
    <s v="NSW"/>
    <x v="2"/>
    <s v="Nicholas Fernandes"/>
    <s v="Low"/>
    <s v="Binder Posts"/>
    <x v="0"/>
    <s v="Small Box"/>
    <s v="Regular Air"/>
    <d v="2015-08-14T00:00:00"/>
    <s v="$3.50"/>
    <s v="$5.74"/>
    <s v="$2.24"/>
    <n v="31"/>
    <s v="$213.34"/>
    <n v="0"/>
    <s v="$4.67"/>
    <s v="$216.51"/>
    <s v="$5.01"/>
    <s v="$221.52"/>
    <n v="216.51"/>
    <n v="221.52"/>
    <n v="-5.0100000000000193"/>
    <n v="5.01"/>
    <n v="4.67"/>
    <n v="221.86"/>
    <n v="5.74"/>
    <n v="178.28"/>
    <n v="173.27"/>
    <n v="168.26000000000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217DB-9480-424E-9AC1-BCC196F8190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9:B33" firstHeaderRow="1" firstDataRow="1" firstDataCol="1"/>
  <pivotFields count="38">
    <pivotField showAll="0"/>
    <pivotField numFmtId="14" showAll="0">
      <items count="882">
        <item x="11"/>
        <item x="14"/>
        <item x="344"/>
        <item x="144"/>
        <item x="188"/>
        <item x="20"/>
        <item x="3"/>
        <item x="28"/>
        <item x="19"/>
        <item x="44"/>
        <item x="558"/>
        <item x="49"/>
        <item x="129"/>
        <item x="56"/>
        <item x="57"/>
        <item x="449"/>
        <item x="276"/>
        <item x="61"/>
        <item x="60"/>
        <item x="536"/>
        <item x="237"/>
        <item x="551"/>
        <item x="65"/>
        <item x="95"/>
        <item x="79"/>
        <item x="437"/>
        <item x="136"/>
        <item x="262"/>
        <item x="287"/>
        <item x="842"/>
        <item x="322"/>
        <item x="77"/>
        <item x="93"/>
        <item x="376"/>
        <item x="88"/>
        <item x="87"/>
        <item x="85"/>
        <item x="99"/>
        <item x="55"/>
        <item x="475"/>
        <item x="108"/>
        <item x="112"/>
        <item x="168"/>
        <item x="105"/>
        <item x="114"/>
        <item x="263"/>
        <item x="53"/>
        <item x="122"/>
        <item x="391"/>
        <item x="54"/>
        <item x="121"/>
        <item x="240"/>
        <item x="133"/>
        <item x="47"/>
        <item x="34"/>
        <item x="135"/>
        <item x="578"/>
        <item x="386"/>
        <item x="539"/>
        <item x="72"/>
        <item x="145"/>
        <item x="75"/>
        <item x="35"/>
        <item x="552"/>
        <item x="644"/>
        <item x="50"/>
        <item x="158"/>
        <item x="411"/>
        <item x="247"/>
        <item x="159"/>
        <item x="156"/>
        <item x="165"/>
        <item x="74"/>
        <item x="170"/>
        <item x="124"/>
        <item x="111"/>
        <item x="130"/>
        <item x="417"/>
        <item x="174"/>
        <item x="64"/>
        <item x="187"/>
        <item x="502"/>
        <item x="58"/>
        <item x="194"/>
        <item x="242"/>
        <item x="59"/>
        <item x="207"/>
        <item x="212"/>
        <item x="213"/>
        <item x="550"/>
        <item x="189"/>
        <item x="179"/>
        <item x="169"/>
        <item x="269"/>
        <item x="146"/>
        <item x="275"/>
        <item x="41"/>
        <item x="230"/>
        <item x="131"/>
        <item x="308"/>
        <item x="228"/>
        <item x="272"/>
        <item x="36"/>
        <item x="78"/>
        <item x="239"/>
        <item x="117"/>
        <item x="246"/>
        <item x="477"/>
        <item x="198"/>
        <item x="654"/>
        <item x="383"/>
        <item x="358"/>
        <item x="250"/>
        <item x="183"/>
        <item x="426"/>
        <item x="252"/>
        <item x="364"/>
        <item x="382"/>
        <item x="253"/>
        <item x="30"/>
        <item x="593"/>
        <item x="197"/>
        <item x="214"/>
        <item x="192"/>
        <item x="283"/>
        <item x="388"/>
        <item x="511"/>
        <item x="321"/>
        <item x="134"/>
        <item x="211"/>
        <item x="498"/>
        <item x="323"/>
        <item x="266"/>
        <item x="639"/>
        <item x="406"/>
        <item x="352"/>
        <item x="82"/>
        <item x="455"/>
        <item x="326"/>
        <item x="305"/>
        <item x="161"/>
        <item x="555"/>
        <item x="84"/>
        <item x="293"/>
        <item x="331"/>
        <item x="221"/>
        <item x="620"/>
        <item x="219"/>
        <item x="527"/>
        <item x="314"/>
        <item x="301"/>
        <item x="281"/>
        <item x="31"/>
        <item x="115"/>
        <item x="140"/>
        <item x="662"/>
        <item x="43"/>
        <item x="110"/>
        <item x="39"/>
        <item x="18"/>
        <item x="307"/>
        <item x="203"/>
        <item x="431"/>
        <item x="38"/>
        <item x="243"/>
        <item x="420"/>
        <item x="244"/>
        <item x="360"/>
        <item x="182"/>
        <item x="148"/>
        <item x="503"/>
        <item x="299"/>
        <item x="518"/>
        <item x="369"/>
        <item x="648"/>
        <item x="660"/>
        <item x="350"/>
        <item x="274"/>
        <item x="13"/>
        <item x="384"/>
        <item x="335"/>
        <item x="273"/>
        <item x="5"/>
        <item x="533"/>
        <item x="394"/>
        <item x="389"/>
        <item x="565"/>
        <item x="561"/>
        <item x="325"/>
        <item x="101"/>
        <item x="24"/>
        <item x="279"/>
        <item x="178"/>
        <item x="405"/>
        <item x="48"/>
        <item x="333"/>
        <item x="196"/>
        <item x="297"/>
        <item x="380"/>
        <item x="416"/>
        <item x="438"/>
        <item x="12"/>
        <item x="423"/>
        <item x="597"/>
        <item x="424"/>
        <item x="303"/>
        <item x="264"/>
        <item x="592"/>
        <item x="298"/>
        <item x="37"/>
        <item x="120"/>
        <item x="318"/>
        <item x="278"/>
        <item x="385"/>
        <item x="392"/>
        <item x="445"/>
        <item x="390"/>
        <item x="442"/>
        <item x="215"/>
        <item x="249"/>
        <item x="123"/>
        <item x="454"/>
        <item x="248"/>
        <item x="657"/>
        <item x="581"/>
        <item x="457"/>
        <item x="362"/>
        <item x="290"/>
        <item x="479"/>
        <item x="107"/>
        <item x="465"/>
        <item x="167"/>
        <item x="357"/>
        <item x="83"/>
        <item x="91"/>
        <item x="25"/>
        <item x="474"/>
        <item x="448"/>
        <item x="80"/>
        <item x="530"/>
        <item x="396"/>
        <item x="268"/>
        <item x="2"/>
        <item x="453"/>
        <item x="232"/>
        <item x="549"/>
        <item x="482"/>
        <item x="338"/>
        <item x="545"/>
        <item x="523"/>
        <item x="507"/>
        <item x="86"/>
        <item x="435"/>
        <item x="478"/>
        <item x="347"/>
        <item x="10"/>
        <item x="310"/>
        <item x="485"/>
        <item x="96"/>
        <item x="320"/>
        <item x="402"/>
        <item x="254"/>
        <item x="496"/>
        <item x="567"/>
        <item x="634"/>
        <item x="464"/>
        <item x="585"/>
        <item x="513"/>
        <item x="501"/>
        <item x="238"/>
        <item x="98"/>
        <item x="294"/>
        <item x="222"/>
        <item x="90"/>
        <item x="481"/>
        <item x="575"/>
        <item x="471"/>
        <item x="509"/>
        <item x="473"/>
        <item x="132"/>
        <item x="119"/>
        <item x="642"/>
        <item x="553"/>
        <item x="524"/>
        <item x="512"/>
        <item x="451"/>
        <item x="45"/>
        <item x="296"/>
        <item x="21"/>
        <item x="200"/>
        <item x="610"/>
        <item x="8"/>
        <item x="166"/>
        <item x="160"/>
        <item x="525"/>
        <item x="363"/>
        <item x="516"/>
        <item x="176"/>
        <item x="517"/>
        <item x="521"/>
        <item x="171"/>
        <item x="17"/>
        <item x="328"/>
        <item x="522"/>
        <item x="876"/>
        <item x="142"/>
        <item x="291"/>
        <item x="418"/>
        <item x="186"/>
        <item x="421"/>
        <item x="489"/>
        <item x="505"/>
        <item x="309"/>
        <item x="413"/>
        <item x="459"/>
        <item x="491"/>
        <item x="284"/>
        <item x="531"/>
        <item x="574"/>
        <item x="184"/>
        <item x="127"/>
        <item x="313"/>
        <item x="508"/>
        <item x="526"/>
        <item x="33"/>
        <item x="528"/>
        <item x="439"/>
        <item x="541"/>
        <item x="365"/>
        <item x="542"/>
        <item x="62"/>
        <item x="554"/>
        <item x="193"/>
        <item x="547"/>
        <item x="572"/>
        <item x="595"/>
        <item x="548"/>
        <item x="519"/>
        <item x="444"/>
        <item x="201"/>
        <item x="653"/>
        <item x="641"/>
        <item x="216"/>
        <item x="0"/>
        <item x="532"/>
        <item x="141"/>
        <item x="6"/>
        <item x="227"/>
        <item x="425"/>
        <item x="32"/>
        <item x="4"/>
        <item x="154"/>
        <item x="476"/>
        <item x="292"/>
        <item x="73"/>
        <item x="52"/>
        <item x="300"/>
        <item x="619"/>
        <item x="285"/>
        <item x="147"/>
        <item x="346"/>
        <item x="488"/>
        <item x="9"/>
        <item x="560"/>
        <item x="71"/>
        <item x="342"/>
        <item x="341"/>
        <item x="286"/>
        <item x="191"/>
        <item x="433"/>
        <item x="282"/>
        <item x="709"/>
        <item x="23"/>
        <item x="544"/>
        <item x="236"/>
        <item x="143"/>
        <item x="430"/>
        <item x="458"/>
        <item x="208"/>
        <item x="316"/>
        <item x="259"/>
        <item x="493"/>
        <item x="573"/>
        <item x="387"/>
        <item x="564"/>
        <item x="113"/>
        <item x="379"/>
        <item x="361"/>
        <item x="468"/>
        <item x="576"/>
        <item x="319"/>
        <item x="577"/>
        <item x="138"/>
        <item x="579"/>
        <item x="315"/>
        <item x="162"/>
        <item x="434"/>
        <item x="258"/>
        <item x="205"/>
        <item x="367"/>
        <item x="241"/>
        <item x="429"/>
        <item x="180"/>
        <item x="401"/>
        <item x="557"/>
        <item x="582"/>
        <item x="157"/>
        <item x="372"/>
        <item x="408"/>
        <item x="288"/>
        <item x="152"/>
        <item x="150"/>
        <item x="586"/>
        <item x="472"/>
        <item x="199"/>
        <item x="118"/>
        <item x="355"/>
        <item x="588"/>
        <item x="173"/>
        <item x="594"/>
        <item x="400"/>
        <item x="261"/>
        <item x="436"/>
        <item x="67"/>
        <item x="267"/>
        <item x="354"/>
        <item x="483"/>
        <item x="682"/>
        <item x="599"/>
        <item x="601"/>
        <item x="602"/>
        <item x="104"/>
        <item x="605"/>
        <item x="137"/>
        <item x="674"/>
        <item x="563"/>
        <item x="7"/>
        <item x="722"/>
        <item x="636"/>
        <item x="175"/>
        <item x="463"/>
        <item x="103"/>
        <item x="128"/>
        <item x="813"/>
        <item x="233"/>
        <item x="225"/>
        <item x="520"/>
        <item x="270"/>
        <item x="461"/>
        <item x="26"/>
        <item x="787"/>
        <item x="151"/>
        <item x="616"/>
        <item x="556"/>
        <item x="546"/>
        <item x="172"/>
        <item x="419"/>
        <item x="106"/>
        <item x="329"/>
        <item x="612"/>
        <item x="753"/>
        <item x="466"/>
        <item x="633"/>
        <item x="70"/>
        <item x="373"/>
        <item x="251"/>
        <item x="626"/>
        <item x="604"/>
        <item x="206"/>
        <item x="289"/>
        <item x="368"/>
        <item x="255"/>
        <item x="510"/>
        <item x="538"/>
        <item x="366"/>
        <item x="686"/>
        <item x="217"/>
        <item x="94"/>
        <item x="220"/>
        <item x="627"/>
        <item x="655"/>
        <item x="351"/>
        <item x="623"/>
        <item x="66"/>
        <item x="68"/>
        <item x="630"/>
        <item x="492"/>
        <item x="631"/>
        <item x="202"/>
        <item x="403"/>
        <item x="371"/>
        <item x="257"/>
        <item x="637"/>
        <item x="606"/>
        <item x="69"/>
        <item x="570"/>
        <item x="443"/>
        <item x="234"/>
        <item x="125"/>
        <item x="704"/>
        <item x="446"/>
        <item x="456"/>
        <item x="867"/>
        <item x="15"/>
        <item x="332"/>
        <item x="562"/>
        <item x="334"/>
        <item x="877"/>
        <item x="609"/>
        <item x="16"/>
        <item x="204"/>
        <item x="149"/>
        <item x="22"/>
        <item x="377"/>
        <item x="398"/>
        <item x="571"/>
        <item x="643"/>
        <item x="97"/>
        <item x="647"/>
        <item x="537"/>
        <item x="621"/>
        <item x="337"/>
        <item x="304"/>
        <item x="427"/>
        <item x="27"/>
        <item x="646"/>
        <item x="153"/>
        <item x="712"/>
        <item x="640"/>
        <item x="209"/>
        <item x="340"/>
        <item x="324"/>
        <item x="42"/>
        <item x="649"/>
        <item x="302"/>
        <item x="102"/>
        <item x="441"/>
        <item x="651"/>
        <item x="100"/>
        <item x="295"/>
        <item x="486"/>
        <item x="656"/>
        <item x="231"/>
        <item x="462"/>
        <item x="658"/>
        <item x="689"/>
        <item x="399"/>
        <item x="218"/>
        <item x="155"/>
        <item x="223"/>
        <item x="590"/>
        <item x="353"/>
        <item x="116"/>
        <item x="428"/>
        <item x="397"/>
        <item x="675"/>
        <item x="29"/>
        <item x="381"/>
        <item x="409"/>
        <item x="611"/>
        <item x="260"/>
        <item x="415"/>
        <item x="229"/>
        <item x="348"/>
        <item x="163"/>
        <item x="666"/>
        <item x="734"/>
        <item x="51"/>
        <item x="559"/>
        <item x="181"/>
        <item x="109"/>
        <item x="587"/>
        <item x="668"/>
        <item x="625"/>
        <item x="336"/>
        <item x="497"/>
        <item x="450"/>
        <item x="847"/>
        <item x="226"/>
        <item x="603"/>
        <item x="669"/>
        <item x="846"/>
        <item x="469"/>
        <item x="271"/>
        <item x="716"/>
        <item x="245"/>
        <item x="685"/>
        <item x="330"/>
        <item x="440"/>
        <item x="195"/>
        <item x="566"/>
        <item x="635"/>
        <item x="591"/>
        <item x="529"/>
        <item x="629"/>
        <item x="791"/>
        <item x="742"/>
        <item x="410"/>
        <item x="837"/>
        <item x="480"/>
        <item x="671"/>
        <item x="256"/>
        <item x="694"/>
        <item x="684"/>
        <item x="568"/>
        <item x="164"/>
        <item x="407"/>
        <item x="280"/>
        <item x="317"/>
        <item x="63"/>
        <item x="580"/>
        <item x="1"/>
        <item x="691"/>
        <item x="495"/>
        <item x="490"/>
        <item x="374"/>
        <item x="622"/>
        <item x="818"/>
        <item x="746"/>
        <item x="710"/>
        <item x="614"/>
        <item x="46"/>
        <item x="715"/>
        <item x="661"/>
        <item x="773"/>
        <item x="615"/>
        <item x="584"/>
        <item x="607"/>
        <item x="265"/>
        <item x="583"/>
        <item x="359"/>
        <item x="487"/>
        <item x="311"/>
        <item x="339"/>
        <item x="598"/>
        <item x="185"/>
        <item x="737"/>
        <item x="543"/>
        <item x="873"/>
        <item x="628"/>
        <item x="875"/>
        <item x="679"/>
        <item x="677"/>
        <item x="484"/>
        <item x="356"/>
        <item x="858"/>
        <item x="728"/>
        <item x="703"/>
        <item x="874"/>
        <item x="343"/>
        <item x="879"/>
        <item x="40"/>
        <item x="860"/>
        <item x="732"/>
        <item x="673"/>
        <item x="506"/>
        <item x="763"/>
        <item x="713"/>
        <item x="665"/>
        <item x="395"/>
        <item x="775"/>
        <item x="774"/>
        <item x="719"/>
        <item x="808"/>
        <item x="624"/>
        <item x="349"/>
        <item x="777"/>
        <item x="786"/>
        <item x="700"/>
        <item x="785"/>
        <item x="762"/>
        <item x="730"/>
        <item x="698"/>
        <item x="802"/>
        <item x="840"/>
        <item x="738"/>
        <item x="803"/>
        <item x="852"/>
        <item x="790"/>
        <item x="494"/>
        <item x="683"/>
        <item x="707"/>
        <item x="825"/>
        <item x="754"/>
        <item x="826"/>
        <item x="795"/>
        <item x="770"/>
        <item x="718"/>
        <item x="789"/>
        <item x="760"/>
        <item x="663"/>
        <item x="714"/>
        <item x="739"/>
        <item x="796"/>
        <item x="535"/>
        <item x="667"/>
        <item x="821"/>
        <item x="696"/>
        <item x="784"/>
        <item x="190"/>
        <item x="89"/>
        <item x="600"/>
        <item x="613"/>
        <item x="819"/>
        <item x="375"/>
        <item x="755"/>
        <item x="811"/>
        <item x="800"/>
        <item x="235"/>
        <item x="500"/>
        <item x="534"/>
        <item x="793"/>
        <item x="805"/>
        <item x="721"/>
        <item x="751"/>
        <item x="764"/>
        <item x="632"/>
        <item x="126"/>
        <item x="872"/>
        <item x="699"/>
        <item x="809"/>
        <item x="815"/>
        <item x="725"/>
        <item x="638"/>
        <item x="861"/>
        <item x="327"/>
        <item x="824"/>
        <item x="827"/>
        <item x="681"/>
        <item x="702"/>
        <item x="650"/>
        <item x="589"/>
        <item x="412"/>
        <item x="831"/>
        <item x="810"/>
        <item x="768"/>
        <item x="756"/>
        <item x="806"/>
        <item x="830"/>
        <item x="833"/>
        <item x="345"/>
        <item x="727"/>
        <item x="711"/>
        <item x="680"/>
        <item x="277"/>
        <item x="769"/>
        <item x="832"/>
        <item x="765"/>
        <item x="726"/>
        <item x="693"/>
        <item x="845"/>
        <item x="608"/>
        <item x="749"/>
        <item x="843"/>
        <item x="792"/>
        <item x="844"/>
        <item x="224"/>
        <item x="820"/>
        <item x="865"/>
        <item x="794"/>
        <item x="829"/>
        <item x="618"/>
        <item x="745"/>
        <item x="771"/>
        <item x="772"/>
        <item x="515"/>
        <item x="210"/>
        <item x="781"/>
        <item x="864"/>
        <item x="676"/>
        <item x="664"/>
        <item x="866"/>
        <item x="856"/>
        <item x="729"/>
        <item x="817"/>
        <item x="776"/>
        <item x="723"/>
        <item x="778"/>
        <item x="788"/>
        <item x="432"/>
        <item x="823"/>
        <item x="733"/>
        <item x="452"/>
        <item x="814"/>
        <item x="447"/>
        <item x="76"/>
        <item x="569"/>
        <item x="404"/>
        <item x="758"/>
        <item x="807"/>
        <item x="688"/>
        <item x="761"/>
        <item x="652"/>
        <item x="695"/>
        <item x="780"/>
        <item x="617"/>
        <item x="747"/>
        <item x="514"/>
        <item x="378"/>
        <item x="850"/>
        <item x="849"/>
        <item x="863"/>
        <item x="736"/>
        <item x="834"/>
        <item x="705"/>
        <item x="393"/>
        <item x="504"/>
        <item x="740"/>
        <item x="744"/>
        <item x="841"/>
        <item x="797"/>
        <item x="822"/>
        <item x="812"/>
        <item x="678"/>
        <item x="741"/>
        <item x="799"/>
        <item x="857"/>
        <item x="859"/>
        <item x="862"/>
        <item x="757"/>
        <item x="782"/>
        <item x="752"/>
        <item x="697"/>
        <item x="855"/>
        <item x="835"/>
        <item x="670"/>
        <item x="853"/>
        <item x="701"/>
        <item x="81"/>
        <item x="766"/>
        <item x="838"/>
        <item x="783"/>
        <item x="370"/>
        <item x="750"/>
        <item x="306"/>
        <item x="801"/>
        <item x="839"/>
        <item x="798"/>
        <item x="828"/>
        <item x="767"/>
        <item x="422"/>
        <item x="869"/>
        <item x="540"/>
        <item x="139"/>
        <item x="804"/>
        <item x="708"/>
        <item x="720"/>
        <item x="759"/>
        <item x="851"/>
        <item x="836"/>
        <item x="735"/>
        <item x="731"/>
        <item x="779"/>
        <item x="659"/>
        <item x="460"/>
        <item x="868"/>
        <item x="717"/>
        <item x="743"/>
        <item x="848"/>
        <item x="596"/>
        <item x="467"/>
        <item x="690"/>
        <item x="706"/>
        <item x="692"/>
        <item x="870"/>
        <item x="724"/>
        <item x="854"/>
        <item x="672"/>
        <item x="816"/>
        <item x="878"/>
        <item x="748"/>
        <item x="312"/>
        <item x="871"/>
        <item x="880"/>
        <item x="645"/>
        <item x="414"/>
        <item x="92"/>
        <item x="470"/>
        <item x="499"/>
        <item x="177"/>
        <item x="6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( Company Shipping Cost)" fld="33" baseField="0" baseItem="0" numFmtId="164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B48D3-1536-420C-9BBB-D34B9FBF4FD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2:C26" firstHeaderRow="0" firstDataRow="1" firstDataCol="1"/>
  <pivotFields count="38">
    <pivotField showAll="0"/>
    <pivotField numFmtId="14" showAll="0">
      <items count="882">
        <item x="11"/>
        <item x="14"/>
        <item x="344"/>
        <item x="144"/>
        <item x="188"/>
        <item x="20"/>
        <item x="3"/>
        <item x="28"/>
        <item x="19"/>
        <item x="44"/>
        <item x="558"/>
        <item x="49"/>
        <item x="129"/>
        <item x="56"/>
        <item x="57"/>
        <item x="449"/>
        <item x="276"/>
        <item x="61"/>
        <item x="60"/>
        <item x="536"/>
        <item x="237"/>
        <item x="551"/>
        <item x="65"/>
        <item x="95"/>
        <item x="79"/>
        <item x="437"/>
        <item x="136"/>
        <item x="262"/>
        <item x="287"/>
        <item x="842"/>
        <item x="322"/>
        <item x="77"/>
        <item x="93"/>
        <item x="376"/>
        <item x="88"/>
        <item x="87"/>
        <item x="85"/>
        <item x="99"/>
        <item x="55"/>
        <item x="475"/>
        <item x="108"/>
        <item x="112"/>
        <item x="168"/>
        <item x="105"/>
        <item x="114"/>
        <item x="263"/>
        <item x="53"/>
        <item x="122"/>
        <item x="391"/>
        <item x="54"/>
        <item x="121"/>
        <item x="240"/>
        <item x="133"/>
        <item x="47"/>
        <item x="34"/>
        <item x="135"/>
        <item x="578"/>
        <item x="386"/>
        <item x="539"/>
        <item x="72"/>
        <item x="145"/>
        <item x="75"/>
        <item x="35"/>
        <item x="552"/>
        <item x="644"/>
        <item x="50"/>
        <item x="158"/>
        <item x="411"/>
        <item x="247"/>
        <item x="159"/>
        <item x="156"/>
        <item x="165"/>
        <item x="74"/>
        <item x="170"/>
        <item x="124"/>
        <item x="111"/>
        <item x="130"/>
        <item x="417"/>
        <item x="174"/>
        <item x="64"/>
        <item x="187"/>
        <item x="502"/>
        <item x="58"/>
        <item x="194"/>
        <item x="242"/>
        <item x="59"/>
        <item x="207"/>
        <item x="212"/>
        <item x="213"/>
        <item x="550"/>
        <item x="189"/>
        <item x="179"/>
        <item x="169"/>
        <item x="269"/>
        <item x="146"/>
        <item x="275"/>
        <item x="41"/>
        <item x="230"/>
        <item x="131"/>
        <item x="308"/>
        <item x="228"/>
        <item x="272"/>
        <item x="36"/>
        <item x="78"/>
        <item x="239"/>
        <item x="117"/>
        <item x="246"/>
        <item x="477"/>
        <item x="198"/>
        <item x="654"/>
        <item x="383"/>
        <item x="358"/>
        <item x="250"/>
        <item x="183"/>
        <item x="426"/>
        <item x="252"/>
        <item x="364"/>
        <item x="382"/>
        <item x="253"/>
        <item x="30"/>
        <item x="593"/>
        <item x="197"/>
        <item x="214"/>
        <item x="192"/>
        <item x="283"/>
        <item x="388"/>
        <item x="511"/>
        <item x="321"/>
        <item x="134"/>
        <item x="211"/>
        <item x="498"/>
        <item x="323"/>
        <item x="266"/>
        <item x="639"/>
        <item x="406"/>
        <item x="352"/>
        <item x="82"/>
        <item x="455"/>
        <item x="326"/>
        <item x="305"/>
        <item x="161"/>
        <item x="555"/>
        <item x="84"/>
        <item x="293"/>
        <item x="331"/>
        <item x="221"/>
        <item x="620"/>
        <item x="219"/>
        <item x="527"/>
        <item x="314"/>
        <item x="301"/>
        <item x="281"/>
        <item x="31"/>
        <item x="115"/>
        <item x="140"/>
        <item x="662"/>
        <item x="43"/>
        <item x="110"/>
        <item x="39"/>
        <item x="18"/>
        <item x="307"/>
        <item x="203"/>
        <item x="431"/>
        <item x="38"/>
        <item x="243"/>
        <item x="420"/>
        <item x="244"/>
        <item x="360"/>
        <item x="182"/>
        <item x="148"/>
        <item x="503"/>
        <item x="299"/>
        <item x="518"/>
        <item x="369"/>
        <item x="648"/>
        <item x="660"/>
        <item x="350"/>
        <item x="274"/>
        <item x="13"/>
        <item x="384"/>
        <item x="335"/>
        <item x="273"/>
        <item x="5"/>
        <item x="533"/>
        <item x="394"/>
        <item x="389"/>
        <item x="565"/>
        <item x="561"/>
        <item x="325"/>
        <item x="101"/>
        <item x="24"/>
        <item x="279"/>
        <item x="178"/>
        <item x="405"/>
        <item x="48"/>
        <item x="333"/>
        <item x="196"/>
        <item x="297"/>
        <item x="380"/>
        <item x="416"/>
        <item x="438"/>
        <item x="12"/>
        <item x="423"/>
        <item x="597"/>
        <item x="424"/>
        <item x="303"/>
        <item x="264"/>
        <item x="592"/>
        <item x="298"/>
        <item x="37"/>
        <item x="120"/>
        <item x="318"/>
        <item x="278"/>
        <item x="385"/>
        <item x="392"/>
        <item x="445"/>
        <item x="390"/>
        <item x="442"/>
        <item x="215"/>
        <item x="249"/>
        <item x="123"/>
        <item x="454"/>
        <item x="248"/>
        <item x="657"/>
        <item x="581"/>
        <item x="457"/>
        <item x="362"/>
        <item x="290"/>
        <item x="479"/>
        <item x="107"/>
        <item x="465"/>
        <item x="167"/>
        <item x="357"/>
        <item x="83"/>
        <item x="91"/>
        <item x="25"/>
        <item x="474"/>
        <item x="448"/>
        <item x="80"/>
        <item x="530"/>
        <item x="396"/>
        <item x="268"/>
        <item x="2"/>
        <item x="453"/>
        <item x="232"/>
        <item x="549"/>
        <item x="482"/>
        <item x="338"/>
        <item x="545"/>
        <item x="523"/>
        <item x="507"/>
        <item x="86"/>
        <item x="435"/>
        <item x="478"/>
        <item x="347"/>
        <item x="10"/>
        <item x="310"/>
        <item x="485"/>
        <item x="96"/>
        <item x="320"/>
        <item x="402"/>
        <item x="254"/>
        <item x="496"/>
        <item x="567"/>
        <item x="634"/>
        <item x="464"/>
        <item x="585"/>
        <item x="513"/>
        <item x="501"/>
        <item x="238"/>
        <item x="98"/>
        <item x="294"/>
        <item x="222"/>
        <item x="90"/>
        <item x="481"/>
        <item x="575"/>
        <item x="471"/>
        <item x="509"/>
        <item x="473"/>
        <item x="132"/>
        <item x="119"/>
        <item x="642"/>
        <item x="553"/>
        <item x="524"/>
        <item x="512"/>
        <item x="451"/>
        <item x="45"/>
        <item x="296"/>
        <item x="21"/>
        <item x="200"/>
        <item x="610"/>
        <item x="8"/>
        <item x="166"/>
        <item x="160"/>
        <item x="525"/>
        <item x="363"/>
        <item x="516"/>
        <item x="176"/>
        <item x="517"/>
        <item x="521"/>
        <item x="171"/>
        <item x="17"/>
        <item x="328"/>
        <item x="522"/>
        <item x="876"/>
        <item x="142"/>
        <item x="291"/>
        <item x="418"/>
        <item x="186"/>
        <item x="421"/>
        <item x="489"/>
        <item x="505"/>
        <item x="309"/>
        <item x="413"/>
        <item x="459"/>
        <item x="491"/>
        <item x="284"/>
        <item x="531"/>
        <item x="574"/>
        <item x="184"/>
        <item x="127"/>
        <item x="313"/>
        <item x="508"/>
        <item x="526"/>
        <item x="33"/>
        <item x="528"/>
        <item x="439"/>
        <item x="541"/>
        <item x="365"/>
        <item x="542"/>
        <item x="62"/>
        <item x="554"/>
        <item x="193"/>
        <item x="547"/>
        <item x="572"/>
        <item x="595"/>
        <item x="548"/>
        <item x="519"/>
        <item x="444"/>
        <item x="201"/>
        <item x="653"/>
        <item x="641"/>
        <item x="216"/>
        <item x="0"/>
        <item x="532"/>
        <item x="141"/>
        <item x="6"/>
        <item x="227"/>
        <item x="425"/>
        <item x="32"/>
        <item x="4"/>
        <item x="154"/>
        <item x="476"/>
        <item x="292"/>
        <item x="73"/>
        <item x="52"/>
        <item x="300"/>
        <item x="619"/>
        <item x="285"/>
        <item x="147"/>
        <item x="346"/>
        <item x="488"/>
        <item x="9"/>
        <item x="560"/>
        <item x="71"/>
        <item x="342"/>
        <item x="341"/>
        <item x="286"/>
        <item x="191"/>
        <item x="433"/>
        <item x="282"/>
        <item x="709"/>
        <item x="23"/>
        <item x="544"/>
        <item x="236"/>
        <item x="143"/>
        <item x="430"/>
        <item x="458"/>
        <item x="208"/>
        <item x="316"/>
        <item x="259"/>
        <item x="493"/>
        <item x="573"/>
        <item x="387"/>
        <item x="564"/>
        <item x="113"/>
        <item x="379"/>
        <item x="361"/>
        <item x="468"/>
        <item x="576"/>
        <item x="319"/>
        <item x="577"/>
        <item x="138"/>
        <item x="579"/>
        <item x="315"/>
        <item x="162"/>
        <item x="434"/>
        <item x="258"/>
        <item x="205"/>
        <item x="367"/>
        <item x="241"/>
        <item x="429"/>
        <item x="180"/>
        <item x="401"/>
        <item x="557"/>
        <item x="582"/>
        <item x="157"/>
        <item x="372"/>
        <item x="408"/>
        <item x="288"/>
        <item x="152"/>
        <item x="150"/>
        <item x="586"/>
        <item x="472"/>
        <item x="199"/>
        <item x="118"/>
        <item x="355"/>
        <item x="588"/>
        <item x="173"/>
        <item x="594"/>
        <item x="400"/>
        <item x="261"/>
        <item x="436"/>
        <item x="67"/>
        <item x="267"/>
        <item x="354"/>
        <item x="483"/>
        <item x="682"/>
        <item x="599"/>
        <item x="601"/>
        <item x="602"/>
        <item x="104"/>
        <item x="605"/>
        <item x="137"/>
        <item x="674"/>
        <item x="563"/>
        <item x="7"/>
        <item x="722"/>
        <item x="636"/>
        <item x="175"/>
        <item x="463"/>
        <item x="103"/>
        <item x="128"/>
        <item x="813"/>
        <item x="233"/>
        <item x="225"/>
        <item x="520"/>
        <item x="270"/>
        <item x="461"/>
        <item x="26"/>
        <item x="787"/>
        <item x="151"/>
        <item x="616"/>
        <item x="556"/>
        <item x="546"/>
        <item x="172"/>
        <item x="419"/>
        <item x="106"/>
        <item x="329"/>
        <item x="612"/>
        <item x="753"/>
        <item x="466"/>
        <item x="633"/>
        <item x="70"/>
        <item x="373"/>
        <item x="251"/>
        <item x="626"/>
        <item x="604"/>
        <item x="206"/>
        <item x="289"/>
        <item x="368"/>
        <item x="255"/>
        <item x="510"/>
        <item x="538"/>
        <item x="366"/>
        <item x="686"/>
        <item x="217"/>
        <item x="94"/>
        <item x="220"/>
        <item x="627"/>
        <item x="655"/>
        <item x="351"/>
        <item x="623"/>
        <item x="66"/>
        <item x="68"/>
        <item x="630"/>
        <item x="492"/>
        <item x="631"/>
        <item x="202"/>
        <item x="403"/>
        <item x="371"/>
        <item x="257"/>
        <item x="637"/>
        <item x="606"/>
        <item x="69"/>
        <item x="570"/>
        <item x="443"/>
        <item x="234"/>
        <item x="125"/>
        <item x="704"/>
        <item x="446"/>
        <item x="456"/>
        <item x="867"/>
        <item x="15"/>
        <item x="332"/>
        <item x="562"/>
        <item x="334"/>
        <item x="877"/>
        <item x="609"/>
        <item x="16"/>
        <item x="204"/>
        <item x="149"/>
        <item x="22"/>
        <item x="377"/>
        <item x="398"/>
        <item x="571"/>
        <item x="643"/>
        <item x="97"/>
        <item x="647"/>
        <item x="537"/>
        <item x="621"/>
        <item x="337"/>
        <item x="304"/>
        <item x="427"/>
        <item x="27"/>
        <item x="646"/>
        <item x="153"/>
        <item x="712"/>
        <item x="640"/>
        <item x="209"/>
        <item x="340"/>
        <item x="324"/>
        <item x="42"/>
        <item x="649"/>
        <item x="302"/>
        <item x="102"/>
        <item x="441"/>
        <item x="651"/>
        <item x="100"/>
        <item x="295"/>
        <item x="486"/>
        <item x="656"/>
        <item x="231"/>
        <item x="462"/>
        <item x="658"/>
        <item x="689"/>
        <item x="399"/>
        <item x="218"/>
        <item x="155"/>
        <item x="223"/>
        <item x="590"/>
        <item x="353"/>
        <item x="116"/>
        <item x="428"/>
        <item x="397"/>
        <item x="675"/>
        <item x="29"/>
        <item x="381"/>
        <item x="409"/>
        <item x="611"/>
        <item x="260"/>
        <item x="415"/>
        <item x="229"/>
        <item x="348"/>
        <item x="163"/>
        <item x="666"/>
        <item x="734"/>
        <item x="51"/>
        <item x="559"/>
        <item x="181"/>
        <item x="109"/>
        <item x="587"/>
        <item x="668"/>
        <item x="625"/>
        <item x="336"/>
        <item x="497"/>
        <item x="450"/>
        <item x="847"/>
        <item x="226"/>
        <item x="603"/>
        <item x="669"/>
        <item x="846"/>
        <item x="469"/>
        <item x="271"/>
        <item x="716"/>
        <item x="245"/>
        <item x="685"/>
        <item x="330"/>
        <item x="440"/>
        <item x="195"/>
        <item x="566"/>
        <item x="635"/>
        <item x="591"/>
        <item x="529"/>
        <item x="629"/>
        <item x="791"/>
        <item x="742"/>
        <item x="410"/>
        <item x="837"/>
        <item x="480"/>
        <item x="671"/>
        <item x="256"/>
        <item x="694"/>
        <item x="684"/>
        <item x="568"/>
        <item x="164"/>
        <item x="407"/>
        <item x="280"/>
        <item x="317"/>
        <item x="63"/>
        <item x="580"/>
        <item x="1"/>
        <item x="691"/>
        <item x="495"/>
        <item x="490"/>
        <item x="374"/>
        <item x="622"/>
        <item x="818"/>
        <item x="746"/>
        <item x="710"/>
        <item x="614"/>
        <item x="46"/>
        <item x="715"/>
        <item x="661"/>
        <item x="773"/>
        <item x="615"/>
        <item x="584"/>
        <item x="607"/>
        <item x="265"/>
        <item x="583"/>
        <item x="359"/>
        <item x="487"/>
        <item x="311"/>
        <item x="339"/>
        <item x="598"/>
        <item x="185"/>
        <item x="737"/>
        <item x="543"/>
        <item x="873"/>
        <item x="628"/>
        <item x="875"/>
        <item x="679"/>
        <item x="677"/>
        <item x="484"/>
        <item x="356"/>
        <item x="858"/>
        <item x="728"/>
        <item x="703"/>
        <item x="874"/>
        <item x="343"/>
        <item x="879"/>
        <item x="40"/>
        <item x="860"/>
        <item x="732"/>
        <item x="673"/>
        <item x="506"/>
        <item x="763"/>
        <item x="713"/>
        <item x="665"/>
        <item x="395"/>
        <item x="775"/>
        <item x="774"/>
        <item x="719"/>
        <item x="808"/>
        <item x="624"/>
        <item x="349"/>
        <item x="777"/>
        <item x="786"/>
        <item x="700"/>
        <item x="785"/>
        <item x="762"/>
        <item x="730"/>
        <item x="698"/>
        <item x="802"/>
        <item x="840"/>
        <item x="738"/>
        <item x="803"/>
        <item x="852"/>
        <item x="790"/>
        <item x="494"/>
        <item x="683"/>
        <item x="707"/>
        <item x="825"/>
        <item x="754"/>
        <item x="826"/>
        <item x="795"/>
        <item x="770"/>
        <item x="718"/>
        <item x="789"/>
        <item x="760"/>
        <item x="663"/>
        <item x="714"/>
        <item x="739"/>
        <item x="796"/>
        <item x="535"/>
        <item x="667"/>
        <item x="821"/>
        <item x="696"/>
        <item x="784"/>
        <item x="190"/>
        <item x="89"/>
        <item x="600"/>
        <item x="613"/>
        <item x="819"/>
        <item x="375"/>
        <item x="755"/>
        <item x="811"/>
        <item x="800"/>
        <item x="235"/>
        <item x="500"/>
        <item x="534"/>
        <item x="793"/>
        <item x="805"/>
        <item x="721"/>
        <item x="751"/>
        <item x="764"/>
        <item x="632"/>
        <item x="126"/>
        <item x="872"/>
        <item x="699"/>
        <item x="809"/>
        <item x="815"/>
        <item x="725"/>
        <item x="638"/>
        <item x="861"/>
        <item x="327"/>
        <item x="824"/>
        <item x="827"/>
        <item x="681"/>
        <item x="702"/>
        <item x="650"/>
        <item x="589"/>
        <item x="412"/>
        <item x="831"/>
        <item x="810"/>
        <item x="768"/>
        <item x="756"/>
        <item x="806"/>
        <item x="830"/>
        <item x="833"/>
        <item x="345"/>
        <item x="727"/>
        <item x="711"/>
        <item x="680"/>
        <item x="277"/>
        <item x="769"/>
        <item x="832"/>
        <item x="765"/>
        <item x="726"/>
        <item x="693"/>
        <item x="845"/>
        <item x="608"/>
        <item x="749"/>
        <item x="843"/>
        <item x="792"/>
        <item x="844"/>
        <item x="224"/>
        <item x="820"/>
        <item x="865"/>
        <item x="794"/>
        <item x="829"/>
        <item x="618"/>
        <item x="745"/>
        <item x="771"/>
        <item x="772"/>
        <item x="515"/>
        <item x="210"/>
        <item x="781"/>
        <item x="864"/>
        <item x="676"/>
        <item x="664"/>
        <item x="866"/>
        <item x="856"/>
        <item x="729"/>
        <item x="817"/>
        <item x="776"/>
        <item x="723"/>
        <item x="778"/>
        <item x="788"/>
        <item x="432"/>
        <item x="823"/>
        <item x="733"/>
        <item x="452"/>
        <item x="814"/>
        <item x="447"/>
        <item x="76"/>
        <item x="569"/>
        <item x="404"/>
        <item x="758"/>
        <item x="807"/>
        <item x="688"/>
        <item x="761"/>
        <item x="652"/>
        <item x="695"/>
        <item x="780"/>
        <item x="617"/>
        <item x="747"/>
        <item x="514"/>
        <item x="378"/>
        <item x="850"/>
        <item x="849"/>
        <item x="863"/>
        <item x="736"/>
        <item x="834"/>
        <item x="705"/>
        <item x="393"/>
        <item x="504"/>
        <item x="740"/>
        <item x="744"/>
        <item x="841"/>
        <item x="797"/>
        <item x="822"/>
        <item x="812"/>
        <item x="678"/>
        <item x="741"/>
        <item x="799"/>
        <item x="857"/>
        <item x="859"/>
        <item x="862"/>
        <item x="757"/>
        <item x="782"/>
        <item x="752"/>
        <item x="697"/>
        <item x="855"/>
        <item x="835"/>
        <item x="670"/>
        <item x="853"/>
        <item x="701"/>
        <item x="81"/>
        <item x="766"/>
        <item x="838"/>
        <item x="783"/>
        <item x="370"/>
        <item x="750"/>
        <item x="306"/>
        <item x="801"/>
        <item x="839"/>
        <item x="798"/>
        <item x="828"/>
        <item x="767"/>
        <item x="422"/>
        <item x="869"/>
        <item x="540"/>
        <item x="139"/>
        <item x="804"/>
        <item x="708"/>
        <item x="720"/>
        <item x="759"/>
        <item x="851"/>
        <item x="836"/>
        <item x="735"/>
        <item x="731"/>
        <item x="779"/>
        <item x="659"/>
        <item x="460"/>
        <item x="868"/>
        <item x="717"/>
        <item x="743"/>
        <item x="848"/>
        <item x="596"/>
        <item x="467"/>
        <item x="690"/>
        <item x="706"/>
        <item x="692"/>
        <item x="870"/>
        <item x="724"/>
        <item x="854"/>
        <item x="672"/>
        <item x="816"/>
        <item x="878"/>
        <item x="748"/>
        <item x="312"/>
        <item x="871"/>
        <item x="880"/>
        <item x="645"/>
        <item x="414"/>
        <item x="92"/>
        <item x="470"/>
        <item x="499"/>
        <item x="177"/>
        <item x="6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dataField="1" numFmtId="164"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(WIth Shipping cost)" fld="31" baseField="10" baseItem="0" numFmtId="164"/>
    <dataField name="Sales  (Without Shipping Cost)" fld="32" baseField="10" baseItem="0" numFmtId="164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C5A5D-289B-4358-9808-F0965A1B27D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B19" firstHeaderRow="1" firstDataRow="1" firstDataCol="1"/>
  <pivotFields count="38">
    <pivotField showAll="0"/>
    <pivotField numFmtId="14" showAll="0">
      <items count="882">
        <item x="11"/>
        <item x="14"/>
        <item x="344"/>
        <item x="144"/>
        <item x="188"/>
        <item x="20"/>
        <item x="3"/>
        <item x="28"/>
        <item x="19"/>
        <item x="44"/>
        <item x="558"/>
        <item x="49"/>
        <item x="129"/>
        <item x="56"/>
        <item x="57"/>
        <item x="449"/>
        <item x="276"/>
        <item x="61"/>
        <item x="60"/>
        <item x="536"/>
        <item x="237"/>
        <item x="551"/>
        <item x="65"/>
        <item x="95"/>
        <item x="79"/>
        <item x="437"/>
        <item x="136"/>
        <item x="262"/>
        <item x="287"/>
        <item x="842"/>
        <item x="322"/>
        <item x="77"/>
        <item x="93"/>
        <item x="376"/>
        <item x="88"/>
        <item x="87"/>
        <item x="85"/>
        <item x="99"/>
        <item x="55"/>
        <item x="475"/>
        <item x="108"/>
        <item x="112"/>
        <item x="168"/>
        <item x="105"/>
        <item x="114"/>
        <item x="263"/>
        <item x="53"/>
        <item x="122"/>
        <item x="391"/>
        <item x="54"/>
        <item x="121"/>
        <item x="240"/>
        <item x="133"/>
        <item x="47"/>
        <item x="34"/>
        <item x="135"/>
        <item x="578"/>
        <item x="386"/>
        <item x="539"/>
        <item x="72"/>
        <item x="145"/>
        <item x="75"/>
        <item x="35"/>
        <item x="552"/>
        <item x="644"/>
        <item x="50"/>
        <item x="158"/>
        <item x="411"/>
        <item x="247"/>
        <item x="159"/>
        <item x="156"/>
        <item x="165"/>
        <item x="74"/>
        <item x="170"/>
        <item x="124"/>
        <item x="111"/>
        <item x="130"/>
        <item x="417"/>
        <item x="174"/>
        <item x="64"/>
        <item x="187"/>
        <item x="502"/>
        <item x="58"/>
        <item x="194"/>
        <item x="242"/>
        <item x="59"/>
        <item x="207"/>
        <item x="212"/>
        <item x="213"/>
        <item x="550"/>
        <item x="189"/>
        <item x="179"/>
        <item x="169"/>
        <item x="269"/>
        <item x="146"/>
        <item x="275"/>
        <item x="41"/>
        <item x="230"/>
        <item x="131"/>
        <item x="308"/>
        <item x="228"/>
        <item x="272"/>
        <item x="36"/>
        <item x="78"/>
        <item x="239"/>
        <item x="117"/>
        <item x="246"/>
        <item x="477"/>
        <item x="198"/>
        <item x="654"/>
        <item x="383"/>
        <item x="358"/>
        <item x="250"/>
        <item x="183"/>
        <item x="426"/>
        <item x="252"/>
        <item x="364"/>
        <item x="382"/>
        <item x="253"/>
        <item x="30"/>
        <item x="593"/>
        <item x="197"/>
        <item x="214"/>
        <item x="192"/>
        <item x="283"/>
        <item x="388"/>
        <item x="511"/>
        <item x="321"/>
        <item x="134"/>
        <item x="211"/>
        <item x="498"/>
        <item x="323"/>
        <item x="266"/>
        <item x="639"/>
        <item x="406"/>
        <item x="352"/>
        <item x="82"/>
        <item x="455"/>
        <item x="326"/>
        <item x="305"/>
        <item x="161"/>
        <item x="555"/>
        <item x="84"/>
        <item x="293"/>
        <item x="331"/>
        <item x="221"/>
        <item x="620"/>
        <item x="219"/>
        <item x="527"/>
        <item x="314"/>
        <item x="301"/>
        <item x="281"/>
        <item x="31"/>
        <item x="115"/>
        <item x="140"/>
        <item x="662"/>
        <item x="43"/>
        <item x="110"/>
        <item x="39"/>
        <item x="18"/>
        <item x="307"/>
        <item x="203"/>
        <item x="431"/>
        <item x="38"/>
        <item x="243"/>
        <item x="420"/>
        <item x="244"/>
        <item x="360"/>
        <item x="182"/>
        <item x="148"/>
        <item x="503"/>
        <item x="299"/>
        <item x="518"/>
        <item x="369"/>
        <item x="648"/>
        <item x="660"/>
        <item x="350"/>
        <item x="274"/>
        <item x="13"/>
        <item x="384"/>
        <item x="335"/>
        <item x="273"/>
        <item x="5"/>
        <item x="533"/>
        <item x="394"/>
        <item x="389"/>
        <item x="565"/>
        <item x="561"/>
        <item x="325"/>
        <item x="101"/>
        <item x="24"/>
        <item x="279"/>
        <item x="178"/>
        <item x="405"/>
        <item x="48"/>
        <item x="333"/>
        <item x="196"/>
        <item x="297"/>
        <item x="380"/>
        <item x="416"/>
        <item x="438"/>
        <item x="12"/>
        <item x="423"/>
        <item x="597"/>
        <item x="424"/>
        <item x="303"/>
        <item x="264"/>
        <item x="592"/>
        <item x="298"/>
        <item x="37"/>
        <item x="120"/>
        <item x="318"/>
        <item x="278"/>
        <item x="385"/>
        <item x="392"/>
        <item x="445"/>
        <item x="390"/>
        <item x="442"/>
        <item x="215"/>
        <item x="249"/>
        <item x="123"/>
        <item x="454"/>
        <item x="248"/>
        <item x="657"/>
        <item x="581"/>
        <item x="457"/>
        <item x="362"/>
        <item x="290"/>
        <item x="479"/>
        <item x="107"/>
        <item x="465"/>
        <item x="167"/>
        <item x="357"/>
        <item x="83"/>
        <item x="91"/>
        <item x="25"/>
        <item x="474"/>
        <item x="448"/>
        <item x="80"/>
        <item x="530"/>
        <item x="396"/>
        <item x="268"/>
        <item x="2"/>
        <item x="453"/>
        <item x="232"/>
        <item x="549"/>
        <item x="482"/>
        <item x="338"/>
        <item x="545"/>
        <item x="523"/>
        <item x="507"/>
        <item x="86"/>
        <item x="435"/>
        <item x="478"/>
        <item x="347"/>
        <item x="10"/>
        <item x="310"/>
        <item x="485"/>
        <item x="96"/>
        <item x="320"/>
        <item x="402"/>
        <item x="254"/>
        <item x="496"/>
        <item x="567"/>
        <item x="634"/>
        <item x="464"/>
        <item x="585"/>
        <item x="513"/>
        <item x="501"/>
        <item x="238"/>
        <item x="98"/>
        <item x="294"/>
        <item x="222"/>
        <item x="90"/>
        <item x="481"/>
        <item x="575"/>
        <item x="471"/>
        <item x="509"/>
        <item x="473"/>
        <item x="132"/>
        <item x="119"/>
        <item x="642"/>
        <item x="553"/>
        <item x="524"/>
        <item x="512"/>
        <item x="451"/>
        <item x="45"/>
        <item x="296"/>
        <item x="21"/>
        <item x="200"/>
        <item x="610"/>
        <item x="8"/>
        <item x="166"/>
        <item x="160"/>
        <item x="525"/>
        <item x="363"/>
        <item x="516"/>
        <item x="176"/>
        <item x="517"/>
        <item x="521"/>
        <item x="171"/>
        <item x="17"/>
        <item x="328"/>
        <item x="522"/>
        <item x="876"/>
        <item x="142"/>
        <item x="291"/>
        <item x="418"/>
        <item x="186"/>
        <item x="421"/>
        <item x="489"/>
        <item x="505"/>
        <item x="309"/>
        <item x="413"/>
        <item x="459"/>
        <item x="491"/>
        <item x="284"/>
        <item x="531"/>
        <item x="574"/>
        <item x="184"/>
        <item x="127"/>
        <item x="313"/>
        <item x="508"/>
        <item x="526"/>
        <item x="33"/>
        <item x="528"/>
        <item x="439"/>
        <item x="541"/>
        <item x="365"/>
        <item x="542"/>
        <item x="62"/>
        <item x="554"/>
        <item x="193"/>
        <item x="547"/>
        <item x="572"/>
        <item x="595"/>
        <item x="548"/>
        <item x="519"/>
        <item x="444"/>
        <item x="201"/>
        <item x="653"/>
        <item x="641"/>
        <item x="216"/>
        <item x="0"/>
        <item x="532"/>
        <item x="141"/>
        <item x="6"/>
        <item x="227"/>
        <item x="425"/>
        <item x="32"/>
        <item x="4"/>
        <item x="154"/>
        <item x="476"/>
        <item x="292"/>
        <item x="73"/>
        <item x="52"/>
        <item x="300"/>
        <item x="619"/>
        <item x="285"/>
        <item x="147"/>
        <item x="346"/>
        <item x="488"/>
        <item x="9"/>
        <item x="560"/>
        <item x="71"/>
        <item x="342"/>
        <item x="341"/>
        <item x="286"/>
        <item x="191"/>
        <item x="433"/>
        <item x="282"/>
        <item x="709"/>
        <item x="23"/>
        <item x="544"/>
        <item x="236"/>
        <item x="143"/>
        <item x="430"/>
        <item x="458"/>
        <item x="208"/>
        <item x="316"/>
        <item x="259"/>
        <item x="493"/>
        <item x="573"/>
        <item x="387"/>
        <item x="564"/>
        <item x="113"/>
        <item x="379"/>
        <item x="361"/>
        <item x="468"/>
        <item x="576"/>
        <item x="319"/>
        <item x="577"/>
        <item x="138"/>
        <item x="579"/>
        <item x="315"/>
        <item x="162"/>
        <item x="434"/>
        <item x="258"/>
        <item x="205"/>
        <item x="367"/>
        <item x="241"/>
        <item x="429"/>
        <item x="180"/>
        <item x="401"/>
        <item x="557"/>
        <item x="582"/>
        <item x="157"/>
        <item x="372"/>
        <item x="408"/>
        <item x="288"/>
        <item x="152"/>
        <item x="150"/>
        <item x="586"/>
        <item x="472"/>
        <item x="199"/>
        <item x="118"/>
        <item x="355"/>
        <item x="588"/>
        <item x="173"/>
        <item x="594"/>
        <item x="400"/>
        <item x="261"/>
        <item x="436"/>
        <item x="67"/>
        <item x="267"/>
        <item x="354"/>
        <item x="483"/>
        <item x="682"/>
        <item x="599"/>
        <item x="601"/>
        <item x="602"/>
        <item x="104"/>
        <item x="605"/>
        <item x="137"/>
        <item x="674"/>
        <item x="563"/>
        <item x="7"/>
        <item x="722"/>
        <item x="636"/>
        <item x="175"/>
        <item x="463"/>
        <item x="103"/>
        <item x="128"/>
        <item x="813"/>
        <item x="233"/>
        <item x="225"/>
        <item x="520"/>
        <item x="270"/>
        <item x="461"/>
        <item x="26"/>
        <item x="787"/>
        <item x="151"/>
        <item x="616"/>
        <item x="556"/>
        <item x="546"/>
        <item x="172"/>
        <item x="419"/>
        <item x="106"/>
        <item x="329"/>
        <item x="612"/>
        <item x="753"/>
        <item x="466"/>
        <item x="633"/>
        <item x="70"/>
        <item x="373"/>
        <item x="251"/>
        <item x="626"/>
        <item x="604"/>
        <item x="206"/>
        <item x="289"/>
        <item x="368"/>
        <item x="255"/>
        <item x="510"/>
        <item x="538"/>
        <item x="366"/>
        <item x="686"/>
        <item x="217"/>
        <item x="94"/>
        <item x="220"/>
        <item x="627"/>
        <item x="655"/>
        <item x="351"/>
        <item x="623"/>
        <item x="66"/>
        <item x="68"/>
        <item x="630"/>
        <item x="492"/>
        <item x="631"/>
        <item x="202"/>
        <item x="403"/>
        <item x="371"/>
        <item x="257"/>
        <item x="637"/>
        <item x="606"/>
        <item x="69"/>
        <item x="570"/>
        <item x="443"/>
        <item x="234"/>
        <item x="125"/>
        <item x="704"/>
        <item x="446"/>
        <item x="456"/>
        <item x="867"/>
        <item x="15"/>
        <item x="332"/>
        <item x="562"/>
        <item x="334"/>
        <item x="877"/>
        <item x="609"/>
        <item x="16"/>
        <item x="204"/>
        <item x="149"/>
        <item x="22"/>
        <item x="377"/>
        <item x="398"/>
        <item x="571"/>
        <item x="643"/>
        <item x="97"/>
        <item x="647"/>
        <item x="537"/>
        <item x="621"/>
        <item x="337"/>
        <item x="304"/>
        <item x="427"/>
        <item x="27"/>
        <item x="646"/>
        <item x="153"/>
        <item x="712"/>
        <item x="640"/>
        <item x="209"/>
        <item x="340"/>
        <item x="324"/>
        <item x="42"/>
        <item x="649"/>
        <item x="302"/>
        <item x="102"/>
        <item x="441"/>
        <item x="651"/>
        <item x="100"/>
        <item x="295"/>
        <item x="486"/>
        <item x="656"/>
        <item x="231"/>
        <item x="462"/>
        <item x="658"/>
        <item x="689"/>
        <item x="399"/>
        <item x="218"/>
        <item x="155"/>
        <item x="223"/>
        <item x="590"/>
        <item x="353"/>
        <item x="116"/>
        <item x="428"/>
        <item x="397"/>
        <item x="675"/>
        <item x="29"/>
        <item x="381"/>
        <item x="409"/>
        <item x="611"/>
        <item x="260"/>
        <item x="415"/>
        <item x="229"/>
        <item x="348"/>
        <item x="163"/>
        <item x="666"/>
        <item x="734"/>
        <item x="51"/>
        <item x="559"/>
        <item x="181"/>
        <item x="109"/>
        <item x="587"/>
        <item x="668"/>
        <item x="625"/>
        <item x="336"/>
        <item x="497"/>
        <item x="450"/>
        <item x="847"/>
        <item x="226"/>
        <item x="603"/>
        <item x="669"/>
        <item x="846"/>
        <item x="469"/>
        <item x="271"/>
        <item x="716"/>
        <item x="245"/>
        <item x="685"/>
        <item x="330"/>
        <item x="440"/>
        <item x="195"/>
        <item x="566"/>
        <item x="635"/>
        <item x="591"/>
        <item x="529"/>
        <item x="629"/>
        <item x="791"/>
        <item x="742"/>
        <item x="410"/>
        <item x="837"/>
        <item x="480"/>
        <item x="671"/>
        <item x="256"/>
        <item x="694"/>
        <item x="684"/>
        <item x="568"/>
        <item x="164"/>
        <item x="407"/>
        <item x="280"/>
        <item x="317"/>
        <item x="63"/>
        <item x="580"/>
        <item x="1"/>
        <item x="691"/>
        <item x="495"/>
        <item x="490"/>
        <item x="374"/>
        <item x="622"/>
        <item x="818"/>
        <item x="746"/>
        <item x="710"/>
        <item x="614"/>
        <item x="46"/>
        <item x="715"/>
        <item x="661"/>
        <item x="773"/>
        <item x="615"/>
        <item x="584"/>
        <item x="607"/>
        <item x="265"/>
        <item x="583"/>
        <item x="359"/>
        <item x="487"/>
        <item x="311"/>
        <item x="339"/>
        <item x="598"/>
        <item x="185"/>
        <item x="737"/>
        <item x="543"/>
        <item x="873"/>
        <item x="628"/>
        <item x="875"/>
        <item x="679"/>
        <item x="677"/>
        <item x="484"/>
        <item x="356"/>
        <item x="858"/>
        <item x="728"/>
        <item x="703"/>
        <item x="874"/>
        <item x="343"/>
        <item x="879"/>
        <item x="40"/>
        <item x="860"/>
        <item x="732"/>
        <item x="673"/>
        <item x="506"/>
        <item x="763"/>
        <item x="713"/>
        <item x="665"/>
        <item x="395"/>
        <item x="775"/>
        <item x="774"/>
        <item x="719"/>
        <item x="808"/>
        <item x="624"/>
        <item x="349"/>
        <item x="777"/>
        <item x="786"/>
        <item x="700"/>
        <item x="785"/>
        <item x="762"/>
        <item x="730"/>
        <item x="698"/>
        <item x="802"/>
        <item x="840"/>
        <item x="738"/>
        <item x="803"/>
        <item x="852"/>
        <item x="790"/>
        <item x="494"/>
        <item x="683"/>
        <item x="707"/>
        <item x="825"/>
        <item x="754"/>
        <item x="826"/>
        <item x="795"/>
        <item x="770"/>
        <item x="718"/>
        <item x="789"/>
        <item x="760"/>
        <item x="663"/>
        <item x="714"/>
        <item x="739"/>
        <item x="796"/>
        <item x="535"/>
        <item x="667"/>
        <item x="821"/>
        <item x="696"/>
        <item x="784"/>
        <item x="190"/>
        <item x="89"/>
        <item x="600"/>
        <item x="613"/>
        <item x="819"/>
        <item x="375"/>
        <item x="755"/>
        <item x="811"/>
        <item x="800"/>
        <item x="235"/>
        <item x="500"/>
        <item x="534"/>
        <item x="793"/>
        <item x="805"/>
        <item x="721"/>
        <item x="751"/>
        <item x="764"/>
        <item x="632"/>
        <item x="126"/>
        <item x="872"/>
        <item x="699"/>
        <item x="809"/>
        <item x="815"/>
        <item x="725"/>
        <item x="638"/>
        <item x="861"/>
        <item x="327"/>
        <item x="824"/>
        <item x="827"/>
        <item x="681"/>
        <item x="702"/>
        <item x="650"/>
        <item x="589"/>
        <item x="412"/>
        <item x="831"/>
        <item x="810"/>
        <item x="768"/>
        <item x="756"/>
        <item x="806"/>
        <item x="830"/>
        <item x="833"/>
        <item x="345"/>
        <item x="727"/>
        <item x="711"/>
        <item x="680"/>
        <item x="277"/>
        <item x="769"/>
        <item x="832"/>
        <item x="765"/>
        <item x="726"/>
        <item x="693"/>
        <item x="845"/>
        <item x="608"/>
        <item x="749"/>
        <item x="843"/>
        <item x="792"/>
        <item x="844"/>
        <item x="224"/>
        <item x="820"/>
        <item x="865"/>
        <item x="794"/>
        <item x="829"/>
        <item x="618"/>
        <item x="745"/>
        <item x="771"/>
        <item x="772"/>
        <item x="515"/>
        <item x="210"/>
        <item x="781"/>
        <item x="864"/>
        <item x="676"/>
        <item x="664"/>
        <item x="866"/>
        <item x="856"/>
        <item x="729"/>
        <item x="817"/>
        <item x="776"/>
        <item x="723"/>
        <item x="778"/>
        <item x="788"/>
        <item x="432"/>
        <item x="823"/>
        <item x="733"/>
        <item x="452"/>
        <item x="814"/>
        <item x="447"/>
        <item x="76"/>
        <item x="569"/>
        <item x="404"/>
        <item x="758"/>
        <item x="807"/>
        <item x="688"/>
        <item x="761"/>
        <item x="652"/>
        <item x="695"/>
        <item x="780"/>
        <item x="617"/>
        <item x="747"/>
        <item x="514"/>
        <item x="378"/>
        <item x="850"/>
        <item x="849"/>
        <item x="863"/>
        <item x="736"/>
        <item x="834"/>
        <item x="705"/>
        <item x="393"/>
        <item x="504"/>
        <item x="740"/>
        <item x="744"/>
        <item x="841"/>
        <item x="797"/>
        <item x="822"/>
        <item x="812"/>
        <item x="678"/>
        <item x="741"/>
        <item x="799"/>
        <item x="857"/>
        <item x="859"/>
        <item x="862"/>
        <item x="757"/>
        <item x="782"/>
        <item x="752"/>
        <item x="697"/>
        <item x="855"/>
        <item x="835"/>
        <item x="670"/>
        <item x="853"/>
        <item x="701"/>
        <item x="81"/>
        <item x="766"/>
        <item x="838"/>
        <item x="783"/>
        <item x="370"/>
        <item x="750"/>
        <item x="306"/>
        <item x="801"/>
        <item x="839"/>
        <item x="798"/>
        <item x="828"/>
        <item x="767"/>
        <item x="422"/>
        <item x="869"/>
        <item x="540"/>
        <item x="139"/>
        <item x="804"/>
        <item x="708"/>
        <item x="720"/>
        <item x="759"/>
        <item x="851"/>
        <item x="836"/>
        <item x="735"/>
        <item x="731"/>
        <item x="779"/>
        <item x="659"/>
        <item x="460"/>
        <item x="868"/>
        <item x="717"/>
        <item x="743"/>
        <item x="848"/>
        <item x="596"/>
        <item x="467"/>
        <item x="690"/>
        <item x="706"/>
        <item x="692"/>
        <item x="870"/>
        <item x="724"/>
        <item x="854"/>
        <item x="672"/>
        <item x="816"/>
        <item x="878"/>
        <item x="748"/>
        <item x="312"/>
        <item x="871"/>
        <item x="880"/>
        <item x="645"/>
        <item x="414"/>
        <item x="92"/>
        <item x="470"/>
        <item x="499"/>
        <item x="177"/>
        <item x="687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 (Without Shipping Cost)" fld="3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4113C-95DF-4046-B928-1668B1AA290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:B13" firstHeaderRow="1" firstDataRow="1" firstDataCol="1"/>
  <pivotFields count="38">
    <pivotField showAll="0"/>
    <pivotField numFmtId="14" showAll="0">
      <items count="882">
        <item x="11"/>
        <item x="14"/>
        <item x="344"/>
        <item x="144"/>
        <item x="188"/>
        <item x="20"/>
        <item x="3"/>
        <item x="28"/>
        <item x="19"/>
        <item x="44"/>
        <item x="558"/>
        <item x="49"/>
        <item x="129"/>
        <item x="56"/>
        <item x="57"/>
        <item x="449"/>
        <item x="276"/>
        <item x="61"/>
        <item x="60"/>
        <item x="536"/>
        <item x="237"/>
        <item x="551"/>
        <item x="65"/>
        <item x="95"/>
        <item x="79"/>
        <item x="437"/>
        <item x="136"/>
        <item x="262"/>
        <item x="287"/>
        <item x="842"/>
        <item x="322"/>
        <item x="77"/>
        <item x="93"/>
        <item x="376"/>
        <item x="88"/>
        <item x="87"/>
        <item x="85"/>
        <item x="99"/>
        <item x="55"/>
        <item x="475"/>
        <item x="108"/>
        <item x="112"/>
        <item x="168"/>
        <item x="105"/>
        <item x="114"/>
        <item x="263"/>
        <item x="53"/>
        <item x="122"/>
        <item x="391"/>
        <item x="54"/>
        <item x="121"/>
        <item x="240"/>
        <item x="133"/>
        <item x="47"/>
        <item x="34"/>
        <item x="135"/>
        <item x="578"/>
        <item x="386"/>
        <item x="539"/>
        <item x="72"/>
        <item x="145"/>
        <item x="75"/>
        <item x="35"/>
        <item x="552"/>
        <item x="644"/>
        <item x="50"/>
        <item x="158"/>
        <item x="411"/>
        <item x="247"/>
        <item x="159"/>
        <item x="156"/>
        <item x="165"/>
        <item x="74"/>
        <item x="170"/>
        <item x="124"/>
        <item x="111"/>
        <item x="130"/>
        <item x="417"/>
        <item x="174"/>
        <item x="64"/>
        <item x="187"/>
        <item x="502"/>
        <item x="58"/>
        <item x="194"/>
        <item x="242"/>
        <item x="59"/>
        <item x="207"/>
        <item x="212"/>
        <item x="213"/>
        <item x="550"/>
        <item x="189"/>
        <item x="179"/>
        <item x="169"/>
        <item x="269"/>
        <item x="146"/>
        <item x="275"/>
        <item x="41"/>
        <item x="230"/>
        <item x="131"/>
        <item x="308"/>
        <item x="228"/>
        <item x="272"/>
        <item x="36"/>
        <item x="78"/>
        <item x="239"/>
        <item x="117"/>
        <item x="246"/>
        <item x="477"/>
        <item x="198"/>
        <item x="654"/>
        <item x="383"/>
        <item x="358"/>
        <item x="250"/>
        <item x="183"/>
        <item x="426"/>
        <item x="252"/>
        <item x="364"/>
        <item x="382"/>
        <item x="253"/>
        <item x="30"/>
        <item x="593"/>
        <item x="197"/>
        <item x="214"/>
        <item x="192"/>
        <item x="283"/>
        <item x="388"/>
        <item x="511"/>
        <item x="321"/>
        <item x="134"/>
        <item x="211"/>
        <item x="498"/>
        <item x="323"/>
        <item x="266"/>
        <item x="639"/>
        <item x="406"/>
        <item x="352"/>
        <item x="82"/>
        <item x="455"/>
        <item x="326"/>
        <item x="305"/>
        <item x="161"/>
        <item x="555"/>
        <item x="84"/>
        <item x="293"/>
        <item x="331"/>
        <item x="221"/>
        <item x="620"/>
        <item x="219"/>
        <item x="527"/>
        <item x="314"/>
        <item x="301"/>
        <item x="281"/>
        <item x="31"/>
        <item x="115"/>
        <item x="140"/>
        <item x="662"/>
        <item x="43"/>
        <item x="110"/>
        <item x="39"/>
        <item x="18"/>
        <item x="307"/>
        <item x="203"/>
        <item x="431"/>
        <item x="38"/>
        <item x="243"/>
        <item x="420"/>
        <item x="244"/>
        <item x="360"/>
        <item x="182"/>
        <item x="148"/>
        <item x="503"/>
        <item x="299"/>
        <item x="518"/>
        <item x="369"/>
        <item x="648"/>
        <item x="660"/>
        <item x="350"/>
        <item x="274"/>
        <item x="13"/>
        <item x="384"/>
        <item x="335"/>
        <item x="273"/>
        <item x="5"/>
        <item x="533"/>
        <item x="394"/>
        <item x="389"/>
        <item x="565"/>
        <item x="561"/>
        <item x="325"/>
        <item x="101"/>
        <item x="24"/>
        <item x="279"/>
        <item x="178"/>
        <item x="405"/>
        <item x="48"/>
        <item x="333"/>
        <item x="196"/>
        <item x="297"/>
        <item x="380"/>
        <item x="416"/>
        <item x="438"/>
        <item x="12"/>
        <item x="423"/>
        <item x="597"/>
        <item x="424"/>
        <item x="303"/>
        <item x="264"/>
        <item x="592"/>
        <item x="298"/>
        <item x="37"/>
        <item x="120"/>
        <item x="318"/>
        <item x="278"/>
        <item x="385"/>
        <item x="392"/>
        <item x="445"/>
        <item x="390"/>
        <item x="442"/>
        <item x="215"/>
        <item x="249"/>
        <item x="123"/>
        <item x="454"/>
        <item x="248"/>
        <item x="657"/>
        <item x="581"/>
        <item x="457"/>
        <item x="362"/>
        <item x="290"/>
        <item x="479"/>
        <item x="107"/>
        <item x="465"/>
        <item x="167"/>
        <item x="357"/>
        <item x="83"/>
        <item x="91"/>
        <item x="25"/>
        <item x="474"/>
        <item x="448"/>
        <item x="80"/>
        <item x="530"/>
        <item x="396"/>
        <item x="268"/>
        <item x="2"/>
        <item x="453"/>
        <item x="232"/>
        <item x="549"/>
        <item x="482"/>
        <item x="338"/>
        <item x="545"/>
        <item x="523"/>
        <item x="507"/>
        <item x="86"/>
        <item x="435"/>
        <item x="478"/>
        <item x="347"/>
        <item x="10"/>
        <item x="310"/>
        <item x="485"/>
        <item x="96"/>
        <item x="320"/>
        <item x="402"/>
        <item x="254"/>
        <item x="496"/>
        <item x="567"/>
        <item x="634"/>
        <item x="464"/>
        <item x="585"/>
        <item x="513"/>
        <item x="501"/>
        <item x="238"/>
        <item x="98"/>
        <item x="294"/>
        <item x="222"/>
        <item x="90"/>
        <item x="481"/>
        <item x="575"/>
        <item x="471"/>
        <item x="509"/>
        <item x="473"/>
        <item x="132"/>
        <item x="119"/>
        <item x="642"/>
        <item x="553"/>
        <item x="524"/>
        <item x="512"/>
        <item x="451"/>
        <item x="45"/>
        <item x="296"/>
        <item x="21"/>
        <item x="200"/>
        <item x="610"/>
        <item x="8"/>
        <item x="166"/>
        <item x="160"/>
        <item x="525"/>
        <item x="363"/>
        <item x="516"/>
        <item x="176"/>
        <item x="517"/>
        <item x="521"/>
        <item x="171"/>
        <item x="17"/>
        <item x="328"/>
        <item x="522"/>
        <item x="876"/>
        <item x="142"/>
        <item x="291"/>
        <item x="418"/>
        <item x="186"/>
        <item x="421"/>
        <item x="489"/>
        <item x="505"/>
        <item x="309"/>
        <item x="413"/>
        <item x="459"/>
        <item x="491"/>
        <item x="284"/>
        <item x="531"/>
        <item x="574"/>
        <item x="184"/>
        <item x="127"/>
        <item x="313"/>
        <item x="508"/>
        <item x="526"/>
        <item x="33"/>
        <item x="528"/>
        <item x="439"/>
        <item x="541"/>
        <item x="365"/>
        <item x="542"/>
        <item x="62"/>
        <item x="554"/>
        <item x="193"/>
        <item x="547"/>
        <item x="572"/>
        <item x="595"/>
        <item x="548"/>
        <item x="519"/>
        <item x="444"/>
        <item x="201"/>
        <item x="653"/>
        <item x="641"/>
        <item x="216"/>
        <item x="0"/>
        <item x="532"/>
        <item x="141"/>
        <item x="6"/>
        <item x="227"/>
        <item x="425"/>
        <item x="32"/>
        <item x="4"/>
        <item x="154"/>
        <item x="476"/>
        <item x="292"/>
        <item x="73"/>
        <item x="52"/>
        <item x="300"/>
        <item x="619"/>
        <item x="285"/>
        <item x="147"/>
        <item x="346"/>
        <item x="488"/>
        <item x="9"/>
        <item x="560"/>
        <item x="71"/>
        <item x="342"/>
        <item x="341"/>
        <item x="286"/>
        <item x="191"/>
        <item x="433"/>
        <item x="282"/>
        <item x="709"/>
        <item x="23"/>
        <item x="544"/>
        <item x="236"/>
        <item x="143"/>
        <item x="430"/>
        <item x="458"/>
        <item x="208"/>
        <item x="316"/>
        <item x="259"/>
        <item x="493"/>
        <item x="573"/>
        <item x="387"/>
        <item x="564"/>
        <item x="113"/>
        <item x="379"/>
        <item x="361"/>
        <item x="468"/>
        <item x="576"/>
        <item x="319"/>
        <item x="577"/>
        <item x="138"/>
        <item x="579"/>
        <item x="315"/>
        <item x="162"/>
        <item x="434"/>
        <item x="258"/>
        <item x="205"/>
        <item x="367"/>
        <item x="241"/>
        <item x="429"/>
        <item x="180"/>
        <item x="401"/>
        <item x="557"/>
        <item x="582"/>
        <item x="157"/>
        <item x="372"/>
        <item x="408"/>
        <item x="288"/>
        <item x="152"/>
        <item x="150"/>
        <item x="586"/>
        <item x="472"/>
        <item x="199"/>
        <item x="118"/>
        <item x="355"/>
        <item x="588"/>
        <item x="173"/>
        <item x="594"/>
        <item x="400"/>
        <item x="261"/>
        <item x="436"/>
        <item x="67"/>
        <item x="267"/>
        <item x="354"/>
        <item x="483"/>
        <item x="682"/>
        <item x="599"/>
        <item x="601"/>
        <item x="602"/>
        <item x="104"/>
        <item x="605"/>
        <item x="137"/>
        <item x="674"/>
        <item x="563"/>
        <item x="7"/>
        <item x="722"/>
        <item x="636"/>
        <item x="175"/>
        <item x="463"/>
        <item x="103"/>
        <item x="128"/>
        <item x="813"/>
        <item x="233"/>
        <item x="225"/>
        <item x="520"/>
        <item x="270"/>
        <item x="461"/>
        <item x="26"/>
        <item x="787"/>
        <item x="151"/>
        <item x="616"/>
        <item x="556"/>
        <item x="546"/>
        <item x="172"/>
        <item x="419"/>
        <item x="106"/>
        <item x="329"/>
        <item x="612"/>
        <item x="753"/>
        <item x="466"/>
        <item x="633"/>
        <item x="70"/>
        <item x="373"/>
        <item x="251"/>
        <item x="626"/>
        <item x="604"/>
        <item x="206"/>
        <item x="289"/>
        <item x="368"/>
        <item x="255"/>
        <item x="510"/>
        <item x="538"/>
        <item x="366"/>
        <item x="686"/>
        <item x="217"/>
        <item x="94"/>
        <item x="220"/>
        <item x="627"/>
        <item x="655"/>
        <item x="351"/>
        <item x="623"/>
        <item x="66"/>
        <item x="68"/>
        <item x="630"/>
        <item x="492"/>
        <item x="631"/>
        <item x="202"/>
        <item x="403"/>
        <item x="371"/>
        <item x="257"/>
        <item x="637"/>
        <item x="606"/>
        <item x="69"/>
        <item x="570"/>
        <item x="443"/>
        <item x="234"/>
        <item x="125"/>
        <item x="704"/>
        <item x="446"/>
        <item x="456"/>
        <item x="867"/>
        <item x="15"/>
        <item x="332"/>
        <item x="562"/>
        <item x="334"/>
        <item x="877"/>
        <item x="609"/>
        <item x="16"/>
        <item x="204"/>
        <item x="149"/>
        <item x="22"/>
        <item x="377"/>
        <item x="398"/>
        <item x="571"/>
        <item x="643"/>
        <item x="97"/>
        <item x="647"/>
        <item x="537"/>
        <item x="621"/>
        <item x="337"/>
        <item x="304"/>
        <item x="427"/>
        <item x="27"/>
        <item x="646"/>
        <item x="153"/>
        <item x="712"/>
        <item x="640"/>
        <item x="209"/>
        <item x="340"/>
        <item x="324"/>
        <item x="42"/>
        <item x="649"/>
        <item x="302"/>
        <item x="102"/>
        <item x="441"/>
        <item x="651"/>
        <item x="100"/>
        <item x="295"/>
        <item x="486"/>
        <item x="656"/>
        <item x="231"/>
        <item x="462"/>
        <item x="658"/>
        <item x="689"/>
        <item x="399"/>
        <item x="218"/>
        <item x="155"/>
        <item x="223"/>
        <item x="590"/>
        <item x="353"/>
        <item x="116"/>
        <item x="428"/>
        <item x="397"/>
        <item x="675"/>
        <item x="29"/>
        <item x="381"/>
        <item x="409"/>
        <item x="611"/>
        <item x="260"/>
        <item x="415"/>
        <item x="229"/>
        <item x="348"/>
        <item x="163"/>
        <item x="666"/>
        <item x="734"/>
        <item x="51"/>
        <item x="559"/>
        <item x="181"/>
        <item x="109"/>
        <item x="587"/>
        <item x="668"/>
        <item x="625"/>
        <item x="336"/>
        <item x="497"/>
        <item x="450"/>
        <item x="847"/>
        <item x="226"/>
        <item x="603"/>
        <item x="669"/>
        <item x="846"/>
        <item x="469"/>
        <item x="271"/>
        <item x="716"/>
        <item x="245"/>
        <item x="685"/>
        <item x="330"/>
        <item x="440"/>
        <item x="195"/>
        <item x="566"/>
        <item x="635"/>
        <item x="591"/>
        <item x="529"/>
        <item x="629"/>
        <item x="791"/>
        <item x="742"/>
        <item x="410"/>
        <item x="837"/>
        <item x="480"/>
        <item x="671"/>
        <item x="256"/>
        <item x="694"/>
        <item x="684"/>
        <item x="568"/>
        <item x="164"/>
        <item x="407"/>
        <item x="280"/>
        <item x="317"/>
        <item x="63"/>
        <item x="580"/>
        <item x="1"/>
        <item x="691"/>
        <item x="495"/>
        <item x="490"/>
        <item x="374"/>
        <item x="622"/>
        <item x="818"/>
        <item x="746"/>
        <item x="710"/>
        <item x="614"/>
        <item x="46"/>
        <item x="715"/>
        <item x="661"/>
        <item x="773"/>
        <item x="615"/>
        <item x="584"/>
        <item x="607"/>
        <item x="265"/>
        <item x="583"/>
        <item x="359"/>
        <item x="487"/>
        <item x="311"/>
        <item x="339"/>
        <item x="598"/>
        <item x="185"/>
        <item x="737"/>
        <item x="543"/>
        <item x="873"/>
        <item x="628"/>
        <item x="875"/>
        <item x="679"/>
        <item x="677"/>
        <item x="484"/>
        <item x="356"/>
        <item x="858"/>
        <item x="728"/>
        <item x="703"/>
        <item x="874"/>
        <item x="343"/>
        <item x="879"/>
        <item x="40"/>
        <item x="860"/>
        <item x="732"/>
        <item x="673"/>
        <item x="506"/>
        <item x="763"/>
        <item x="713"/>
        <item x="665"/>
        <item x="395"/>
        <item x="775"/>
        <item x="774"/>
        <item x="719"/>
        <item x="808"/>
        <item x="624"/>
        <item x="349"/>
        <item x="777"/>
        <item x="786"/>
        <item x="700"/>
        <item x="785"/>
        <item x="762"/>
        <item x="730"/>
        <item x="698"/>
        <item x="802"/>
        <item x="840"/>
        <item x="738"/>
        <item x="803"/>
        <item x="852"/>
        <item x="790"/>
        <item x="494"/>
        <item x="683"/>
        <item x="707"/>
        <item x="825"/>
        <item x="754"/>
        <item x="826"/>
        <item x="795"/>
        <item x="770"/>
        <item x="718"/>
        <item x="789"/>
        <item x="760"/>
        <item x="663"/>
        <item x="714"/>
        <item x="739"/>
        <item x="796"/>
        <item x="535"/>
        <item x="667"/>
        <item x="821"/>
        <item x="696"/>
        <item x="784"/>
        <item x="190"/>
        <item x="89"/>
        <item x="600"/>
        <item x="613"/>
        <item x="819"/>
        <item x="375"/>
        <item x="755"/>
        <item x="811"/>
        <item x="800"/>
        <item x="235"/>
        <item x="500"/>
        <item x="534"/>
        <item x="793"/>
        <item x="805"/>
        <item x="721"/>
        <item x="751"/>
        <item x="764"/>
        <item x="632"/>
        <item x="126"/>
        <item x="872"/>
        <item x="699"/>
        <item x="809"/>
        <item x="815"/>
        <item x="725"/>
        <item x="638"/>
        <item x="861"/>
        <item x="327"/>
        <item x="824"/>
        <item x="827"/>
        <item x="681"/>
        <item x="702"/>
        <item x="650"/>
        <item x="589"/>
        <item x="412"/>
        <item x="831"/>
        <item x="810"/>
        <item x="768"/>
        <item x="756"/>
        <item x="806"/>
        <item x="830"/>
        <item x="833"/>
        <item x="345"/>
        <item x="727"/>
        <item x="711"/>
        <item x="680"/>
        <item x="277"/>
        <item x="769"/>
        <item x="832"/>
        <item x="765"/>
        <item x="726"/>
        <item x="693"/>
        <item x="845"/>
        <item x="608"/>
        <item x="749"/>
        <item x="843"/>
        <item x="792"/>
        <item x="844"/>
        <item x="224"/>
        <item x="820"/>
        <item x="865"/>
        <item x="794"/>
        <item x="829"/>
        <item x="618"/>
        <item x="745"/>
        <item x="771"/>
        <item x="772"/>
        <item x="515"/>
        <item x="210"/>
        <item x="781"/>
        <item x="864"/>
        <item x="676"/>
        <item x="664"/>
        <item x="866"/>
        <item x="856"/>
        <item x="729"/>
        <item x="817"/>
        <item x="776"/>
        <item x="723"/>
        <item x="778"/>
        <item x="788"/>
        <item x="432"/>
        <item x="823"/>
        <item x="733"/>
        <item x="452"/>
        <item x="814"/>
        <item x="447"/>
        <item x="76"/>
        <item x="569"/>
        <item x="404"/>
        <item x="758"/>
        <item x="807"/>
        <item x="688"/>
        <item x="761"/>
        <item x="652"/>
        <item x="695"/>
        <item x="780"/>
        <item x="617"/>
        <item x="747"/>
        <item x="514"/>
        <item x="378"/>
        <item x="850"/>
        <item x="849"/>
        <item x="863"/>
        <item x="736"/>
        <item x="834"/>
        <item x="705"/>
        <item x="393"/>
        <item x="504"/>
        <item x="740"/>
        <item x="744"/>
        <item x="841"/>
        <item x="797"/>
        <item x="822"/>
        <item x="812"/>
        <item x="678"/>
        <item x="741"/>
        <item x="799"/>
        <item x="857"/>
        <item x="859"/>
        <item x="862"/>
        <item x="757"/>
        <item x="782"/>
        <item x="752"/>
        <item x="697"/>
        <item x="855"/>
        <item x="835"/>
        <item x="670"/>
        <item x="853"/>
        <item x="701"/>
        <item x="81"/>
        <item x="766"/>
        <item x="838"/>
        <item x="783"/>
        <item x="370"/>
        <item x="750"/>
        <item x="306"/>
        <item x="801"/>
        <item x="839"/>
        <item x="798"/>
        <item x="828"/>
        <item x="767"/>
        <item x="422"/>
        <item x="869"/>
        <item x="540"/>
        <item x="139"/>
        <item x="804"/>
        <item x="708"/>
        <item x="720"/>
        <item x="759"/>
        <item x="851"/>
        <item x="836"/>
        <item x="735"/>
        <item x="731"/>
        <item x="779"/>
        <item x="659"/>
        <item x="460"/>
        <item x="868"/>
        <item x="717"/>
        <item x="743"/>
        <item x="848"/>
        <item x="596"/>
        <item x="467"/>
        <item x="690"/>
        <item x="706"/>
        <item x="692"/>
        <item x="870"/>
        <item x="724"/>
        <item x="854"/>
        <item x="672"/>
        <item x="816"/>
        <item x="878"/>
        <item x="748"/>
        <item x="312"/>
        <item x="871"/>
        <item x="880"/>
        <item x="645"/>
        <item x="414"/>
        <item x="92"/>
        <item x="470"/>
        <item x="499"/>
        <item x="177"/>
        <item x="6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Without Shipping Cost)" fld="32" baseField="0" baseItem="0" numFmtId="164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CED39-9765-43C1-BD56-64331541B48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6" firstHeaderRow="1" firstDataRow="1" firstDataCol="1"/>
  <pivotFields count="38">
    <pivotField showAll="0"/>
    <pivotField numFmtId="14" showAll="0">
      <items count="882">
        <item x="11"/>
        <item x="14"/>
        <item x="344"/>
        <item x="144"/>
        <item x="188"/>
        <item x="20"/>
        <item x="3"/>
        <item x="28"/>
        <item x="19"/>
        <item x="44"/>
        <item x="558"/>
        <item x="49"/>
        <item x="129"/>
        <item x="56"/>
        <item x="57"/>
        <item x="449"/>
        <item x="276"/>
        <item x="61"/>
        <item x="60"/>
        <item x="536"/>
        <item x="237"/>
        <item x="551"/>
        <item x="65"/>
        <item x="95"/>
        <item x="79"/>
        <item x="437"/>
        <item x="136"/>
        <item x="262"/>
        <item x="287"/>
        <item x="842"/>
        <item x="322"/>
        <item x="77"/>
        <item x="93"/>
        <item x="376"/>
        <item x="88"/>
        <item x="87"/>
        <item x="85"/>
        <item x="99"/>
        <item x="55"/>
        <item x="475"/>
        <item x="108"/>
        <item x="112"/>
        <item x="168"/>
        <item x="105"/>
        <item x="114"/>
        <item x="263"/>
        <item x="53"/>
        <item x="122"/>
        <item x="391"/>
        <item x="54"/>
        <item x="121"/>
        <item x="240"/>
        <item x="133"/>
        <item x="47"/>
        <item x="34"/>
        <item x="135"/>
        <item x="578"/>
        <item x="386"/>
        <item x="539"/>
        <item x="72"/>
        <item x="145"/>
        <item x="75"/>
        <item x="35"/>
        <item x="552"/>
        <item x="644"/>
        <item x="50"/>
        <item x="158"/>
        <item x="411"/>
        <item x="247"/>
        <item x="159"/>
        <item x="156"/>
        <item x="165"/>
        <item x="74"/>
        <item x="170"/>
        <item x="124"/>
        <item x="111"/>
        <item x="130"/>
        <item x="417"/>
        <item x="174"/>
        <item x="64"/>
        <item x="187"/>
        <item x="502"/>
        <item x="58"/>
        <item x="194"/>
        <item x="242"/>
        <item x="59"/>
        <item x="207"/>
        <item x="212"/>
        <item x="213"/>
        <item x="550"/>
        <item x="189"/>
        <item x="179"/>
        <item x="169"/>
        <item x="269"/>
        <item x="146"/>
        <item x="275"/>
        <item x="41"/>
        <item x="230"/>
        <item x="131"/>
        <item x="308"/>
        <item x="228"/>
        <item x="272"/>
        <item x="36"/>
        <item x="78"/>
        <item x="239"/>
        <item x="117"/>
        <item x="246"/>
        <item x="477"/>
        <item x="198"/>
        <item x="654"/>
        <item x="383"/>
        <item x="358"/>
        <item x="250"/>
        <item x="183"/>
        <item x="426"/>
        <item x="252"/>
        <item x="364"/>
        <item x="382"/>
        <item x="253"/>
        <item x="30"/>
        <item x="593"/>
        <item x="197"/>
        <item x="214"/>
        <item x="192"/>
        <item x="283"/>
        <item x="388"/>
        <item x="511"/>
        <item x="321"/>
        <item x="134"/>
        <item x="211"/>
        <item x="498"/>
        <item x="323"/>
        <item x="266"/>
        <item x="639"/>
        <item x="406"/>
        <item x="352"/>
        <item x="82"/>
        <item x="455"/>
        <item x="326"/>
        <item x="305"/>
        <item x="161"/>
        <item x="555"/>
        <item x="84"/>
        <item x="293"/>
        <item x="331"/>
        <item x="221"/>
        <item x="620"/>
        <item x="219"/>
        <item x="527"/>
        <item x="314"/>
        <item x="301"/>
        <item x="281"/>
        <item x="31"/>
        <item x="115"/>
        <item x="140"/>
        <item x="662"/>
        <item x="43"/>
        <item x="110"/>
        <item x="39"/>
        <item x="18"/>
        <item x="307"/>
        <item x="203"/>
        <item x="431"/>
        <item x="38"/>
        <item x="243"/>
        <item x="420"/>
        <item x="244"/>
        <item x="360"/>
        <item x="182"/>
        <item x="148"/>
        <item x="503"/>
        <item x="299"/>
        <item x="518"/>
        <item x="369"/>
        <item x="648"/>
        <item x="660"/>
        <item x="350"/>
        <item x="274"/>
        <item x="13"/>
        <item x="384"/>
        <item x="335"/>
        <item x="273"/>
        <item x="5"/>
        <item x="533"/>
        <item x="394"/>
        <item x="389"/>
        <item x="565"/>
        <item x="561"/>
        <item x="325"/>
        <item x="101"/>
        <item x="24"/>
        <item x="279"/>
        <item x="178"/>
        <item x="405"/>
        <item x="48"/>
        <item x="333"/>
        <item x="196"/>
        <item x="297"/>
        <item x="380"/>
        <item x="416"/>
        <item x="438"/>
        <item x="12"/>
        <item x="423"/>
        <item x="597"/>
        <item x="424"/>
        <item x="303"/>
        <item x="264"/>
        <item x="592"/>
        <item x="298"/>
        <item x="37"/>
        <item x="120"/>
        <item x="318"/>
        <item x="278"/>
        <item x="385"/>
        <item x="392"/>
        <item x="445"/>
        <item x="390"/>
        <item x="442"/>
        <item x="215"/>
        <item x="249"/>
        <item x="123"/>
        <item x="454"/>
        <item x="248"/>
        <item x="657"/>
        <item x="581"/>
        <item x="457"/>
        <item x="362"/>
        <item x="290"/>
        <item x="479"/>
        <item x="107"/>
        <item x="465"/>
        <item x="167"/>
        <item x="357"/>
        <item x="83"/>
        <item x="91"/>
        <item x="25"/>
        <item x="474"/>
        <item x="448"/>
        <item x="80"/>
        <item x="530"/>
        <item x="396"/>
        <item x="268"/>
        <item x="2"/>
        <item x="453"/>
        <item x="232"/>
        <item x="549"/>
        <item x="482"/>
        <item x="338"/>
        <item x="545"/>
        <item x="523"/>
        <item x="507"/>
        <item x="86"/>
        <item x="435"/>
        <item x="478"/>
        <item x="347"/>
        <item x="10"/>
        <item x="310"/>
        <item x="485"/>
        <item x="96"/>
        <item x="320"/>
        <item x="402"/>
        <item x="254"/>
        <item x="496"/>
        <item x="567"/>
        <item x="634"/>
        <item x="464"/>
        <item x="585"/>
        <item x="513"/>
        <item x="501"/>
        <item x="238"/>
        <item x="98"/>
        <item x="294"/>
        <item x="222"/>
        <item x="90"/>
        <item x="481"/>
        <item x="575"/>
        <item x="471"/>
        <item x="509"/>
        <item x="473"/>
        <item x="132"/>
        <item x="119"/>
        <item x="642"/>
        <item x="553"/>
        <item x="524"/>
        <item x="512"/>
        <item x="451"/>
        <item x="45"/>
        <item x="296"/>
        <item x="21"/>
        <item x="200"/>
        <item x="610"/>
        <item x="8"/>
        <item x="166"/>
        <item x="160"/>
        <item x="525"/>
        <item x="363"/>
        <item x="516"/>
        <item x="176"/>
        <item x="517"/>
        <item x="521"/>
        <item x="171"/>
        <item x="17"/>
        <item x="328"/>
        <item x="522"/>
        <item x="876"/>
        <item x="142"/>
        <item x="291"/>
        <item x="418"/>
        <item x="186"/>
        <item x="421"/>
        <item x="489"/>
        <item x="505"/>
        <item x="309"/>
        <item x="413"/>
        <item x="459"/>
        <item x="491"/>
        <item x="284"/>
        <item x="531"/>
        <item x="574"/>
        <item x="184"/>
        <item x="127"/>
        <item x="313"/>
        <item x="508"/>
        <item x="526"/>
        <item x="33"/>
        <item x="528"/>
        <item x="439"/>
        <item x="541"/>
        <item x="365"/>
        <item x="542"/>
        <item x="62"/>
        <item x="554"/>
        <item x="193"/>
        <item x="547"/>
        <item x="572"/>
        <item x="595"/>
        <item x="548"/>
        <item x="519"/>
        <item x="444"/>
        <item x="201"/>
        <item x="653"/>
        <item x="641"/>
        <item x="216"/>
        <item x="0"/>
        <item x="532"/>
        <item x="141"/>
        <item x="6"/>
        <item x="227"/>
        <item x="425"/>
        <item x="32"/>
        <item x="4"/>
        <item x="154"/>
        <item x="476"/>
        <item x="292"/>
        <item x="73"/>
        <item x="52"/>
        <item x="300"/>
        <item x="619"/>
        <item x="285"/>
        <item x="147"/>
        <item x="346"/>
        <item x="488"/>
        <item x="9"/>
        <item x="560"/>
        <item x="71"/>
        <item x="342"/>
        <item x="341"/>
        <item x="286"/>
        <item x="191"/>
        <item x="433"/>
        <item x="282"/>
        <item x="709"/>
        <item x="23"/>
        <item x="544"/>
        <item x="236"/>
        <item x="143"/>
        <item x="430"/>
        <item x="458"/>
        <item x="208"/>
        <item x="316"/>
        <item x="259"/>
        <item x="493"/>
        <item x="573"/>
        <item x="387"/>
        <item x="564"/>
        <item x="113"/>
        <item x="379"/>
        <item x="361"/>
        <item x="468"/>
        <item x="576"/>
        <item x="319"/>
        <item x="577"/>
        <item x="138"/>
        <item x="579"/>
        <item x="315"/>
        <item x="162"/>
        <item x="434"/>
        <item x="258"/>
        <item x="205"/>
        <item x="367"/>
        <item x="241"/>
        <item x="429"/>
        <item x="180"/>
        <item x="401"/>
        <item x="557"/>
        <item x="582"/>
        <item x="157"/>
        <item x="372"/>
        <item x="408"/>
        <item x="288"/>
        <item x="152"/>
        <item x="150"/>
        <item x="586"/>
        <item x="472"/>
        <item x="199"/>
        <item x="118"/>
        <item x="355"/>
        <item x="588"/>
        <item x="173"/>
        <item x="594"/>
        <item x="400"/>
        <item x="261"/>
        <item x="436"/>
        <item x="67"/>
        <item x="267"/>
        <item x="354"/>
        <item x="483"/>
        <item x="682"/>
        <item x="599"/>
        <item x="601"/>
        <item x="602"/>
        <item x="104"/>
        <item x="605"/>
        <item x="137"/>
        <item x="674"/>
        <item x="563"/>
        <item x="7"/>
        <item x="722"/>
        <item x="636"/>
        <item x="175"/>
        <item x="463"/>
        <item x="103"/>
        <item x="128"/>
        <item x="813"/>
        <item x="233"/>
        <item x="225"/>
        <item x="520"/>
        <item x="270"/>
        <item x="461"/>
        <item x="26"/>
        <item x="787"/>
        <item x="151"/>
        <item x="616"/>
        <item x="556"/>
        <item x="546"/>
        <item x="172"/>
        <item x="419"/>
        <item x="106"/>
        <item x="329"/>
        <item x="612"/>
        <item x="753"/>
        <item x="466"/>
        <item x="633"/>
        <item x="70"/>
        <item x="373"/>
        <item x="251"/>
        <item x="626"/>
        <item x="604"/>
        <item x="206"/>
        <item x="289"/>
        <item x="368"/>
        <item x="255"/>
        <item x="510"/>
        <item x="538"/>
        <item x="366"/>
        <item x="686"/>
        <item x="217"/>
        <item x="94"/>
        <item x="220"/>
        <item x="627"/>
        <item x="655"/>
        <item x="351"/>
        <item x="623"/>
        <item x="66"/>
        <item x="68"/>
        <item x="630"/>
        <item x="492"/>
        <item x="631"/>
        <item x="202"/>
        <item x="403"/>
        <item x="371"/>
        <item x="257"/>
        <item x="637"/>
        <item x="606"/>
        <item x="69"/>
        <item x="570"/>
        <item x="443"/>
        <item x="234"/>
        <item x="125"/>
        <item x="704"/>
        <item x="446"/>
        <item x="456"/>
        <item x="867"/>
        <item x="15"/>
        <item x="332"/>
        <item x="562"/>
        <item x="334"/>
        <item x="877"/>
        <item x="609"/>
        <item x="16"/>
        <item x="204"/>
        <item x="149"/>
        <item x="22"/>
        <item x="377"/>
        <item x="398"/>
        <item x="571"/>
        <item x="643"/>
        <item x="97"/>
        <item x="647"/>
        <item x="537"/>
        <item x="621"/>
        <item x="337"/>
        <item x="304"/>
        <item x="427"/>
        <item x="27"/>
        <item x="646"/>
        <item x="153"/>
        <item x="712"/>
        <item x="640"/>
        <item x="209"/>
        <item x="340"/>
        <item x="324"/>
        <item x="42"/>
        <item x="649"/>
        <item x="302"/>
        <item x="102"/>
        <item x="441"/>
        <item x="651"/>
        <item x="100"/>
        <item x="295"/>
        <item x="486"/>
        <item x="656"/>
        <item x="231"/>
        <item x="462"/>
        <item x="658"/>
        <item x="689"/>
        <item x="399"/>
        <item x="218"/>
        <item x="155"/>
        <item x="223"/>
        <item x="590"/>
        <item x="353"/>
        <item x="116"/>
        <item x="428"/>
        <item x="397"/>
        <item x="675"/>
        <item x="29"/>
        <item x="381"/>
        <item x="409"/>
        <item x="611"/>
        <item x="260"/>
        <item x="415"/>
        <item x="229"/>
        <item x="348"/>
        <item x="163"/>
        <item x="666"/>
        <item x="734"/>
        <item x="51"/>
        <item x="559"/>
        <item x="181"/>
        <item x="109"/>
        <item x="587"/>
        <item x="668"/>
        <item x="625"/>
        <item x="336"/>
        <item x="497"/>
        <item x="450"/>
        <item x="847"/>
        <item x="226"/>
        <item x="603"/>
        <item x="669"/>
        <item x="846"/>
        <item x="469"/>
        <item x="271"/>
        <item x="716"/>
        <item x="245"/>
        <item x="685"/>
        <item x="330"/>
        <item x="440"/>
        <item x="195"/>
        <item x="566"/>
        <item x="635"/>
        <item x="591"/>
        <item x="529"/>
        <item x="629"/>
        <item x="791"/>
        <item x="742"/>
        <item x="410"/>
        <item x="837"/>
        <item x="480"/>
        <item x="671"/>
        <item x="256"/>
        <item x="694"/>
        <item x="684"/>
        <item x="568"/>
        <item x="164"/>
        <item x="407"/>
        <item x="280"/>
        <item x="317"/>
        <item x="63"/>
        <item x="580"/>
        <item x="1"/>
        <item x="691"/>
        <item x="495"/>
        <item x="490"/>
        <item x="374"/>
        <item x="622"/>
        <item x="818"/>
        <item x="746"/>
        <item x="710"/>
        <item x="614"/>
        <item x="46"/>
        <item x="715"/>
        <item x="661"/>
        <item x="773"/>
        <item x="615"/>
        <item x="584"/>
        <item x="607"/>
        <item x="265"/>
        <item x="583"/>
        <item x="359"/>
        <item x="487"/>
        <item x="311"/>
        <item x="339"/>
        <item x="598"/>
        <item x="185"/>
        <item x="737"/>
        <item x="543"/>
        <item x="873"/>
        <item x="628"/>
        <item x="875"/>
        <item x="679"/>
        <item x="677"/>
        <item x="484"/>
        <item x="356"/>
        <item x="858"/>
        <item x="728"/>
        <item x="703"/>
        <item x="874"/>
        <item x="343"/>
        <item x="879"/>
        <item x="40"/>
        <item x="860"/>
        <item x="732"/>
        <item x="673"/>
        <item x="506"/>
        <item x="763"/>
        <item x="713"/>
        <item x="665"/>
        <item x="395"/>
        <item x="775"/>
        <item x="774"/>
        <item x="719"/>
        <item x="808"/>
        <item x="624"/>
        <item x="349"/>
        <item x="777"/>
        <item x="786"/>
        <item x="700"/>
        <item x="785"/>
        <item x="762"/>
        <item x="730"/>
        <item x="698"/>
        <item x="802"/>
        <item x="840"/>
        <item x="738"/>
        <item x="803"/>
        <item x="852"/>
        <item x="790"/>
        <item x="494"/>
        <item x="683"/>
        <item x="707"/>
        <item x="825"/>
        <item x="754"/>
        <item x="826"/>
        <item x="795"/>
        <item x="770"/>
        <item x="718"/>
        <item x="789"/>
        <item x="760"/>
        <item x="663"/>
        <item x="714"/>
        <item x="739"/>
        <item x="796"/>
        <item x="535"/>
        <item x="667"/>
        <item x="821"/>
        <item x="696"/>
        <item x="784"/>
        <item x="190"/>
        <item x="89"/>
        <item x="600"/>
        <item x="613"/>
        <item x="819"/>
        <item x="375"/>
        <item x="755"/>
        <item x="811"/>
        <item x="800"/>
        <item x="235"/>
        <item x="500"/>
        <item x="534"/>
        <item x="793"/>
        <item x="805"/>
        <item x="721"/>
        <item x="751"/>
        <item x="764"/>
        <item x="632"/>
        <item x="126"/>
        <item x="872"/>
        <item x="699"/>
        <item x="809"/>
        <item x="815"/>
        <item x="725"/>
        <item x="638"/>
        <item x="861"/>
        <item x="327"/>
        <item x="824"/>
        <item x="827"/>
        <item x="681"/>
        <item x="702"/>
        <item x="650"/>
        <item x="589"/>
        <item x="412"/>
        <item x="831"/>
        <item x="810"/>
        <item x="768"/>
        <item x="756"/>
        <item x="806"/>
        <item x="830"/>
        <item x="833"/>
        <item x="345"/>
        <item x="727"/>
        <item x="711"/>
        <item x="680"/>
        <item x="277"/>
        <item x="769"/>
        <item x="832"/>
        <item x="765"/>
        <item x="726"/>
        <item x="693"/>
        <item x="845"/>
        <item x="608"/>
        <item x="749"/>
        <item x="843"/>
        <item x="792"/>
        <item x="844"/>
        <item x="224"/>
        <item x="820"/>
        <item x="865"/>
        <item x="794"/>
        <item x="829"/>
        <item x="618"/>
        <item x="745"/>
        <item x="771"/>
        <item x="772"/>
        <item x="515"/>
        <item x="210"/>
        <item x="781"/>
        <item x="864"/>
        <item x="676"/>
        <item x="664"/>
        <item x="866"/>
        <item x="856"/>
        <item x="729"/>
        <item x="817"/>
        <item x="776"/>
        <item x="723"/>
        <item x="778"/>
        <item x="788"/>
        <item x="432"/>
        <item x="823"/>
        <item x="733"/>
        <item x="452"/>
        <item x="814"/>
        <item x="447"/>
        <item x="76"/>
        <item x="569"/>
        <item x="404"/>
        <item x="758"/>
        <item x="807"/>
        <item x="688"/>
        <item x="761"/>
        <item x="652"/>
        <item x="695"/>
        <item x="780"/>
        <item x="617"/>
        <item x="747"/>
        <item x="514"/>
        <item x="378"/>
        <item x="850"/>
        <item x="849"/>
        <item x="863"/>
        <item x="736"/>
        <item x="834"/>
        <item x="705"/>
        <item x="393"/>
        <item x="504"/>
        <item x="740"/>
        <item x="744"/>
        <item x="841"/>
        <item x="797"/>
        <item x="822"/>
        <item x="812"/>
        <item x="678"/>
        <item x="741"/>
        <item x="799"/>
        <item x="857"/>
        <item x="859"/>
        <item x="862"/>
        <item x="757"/>
        <item x="782"/>
        <item x="752"/>
        <item x="697"/>
        <item x="855"/>
        <item x="835"/>
        <item x="670"/>
        <item x="853"/>
        <item x="701"/>
        <item x="81"/>
        <item x="766"/>
        <item x="838"/>
        <item x="783"/>
        <item x="370"/>
        <item x="750"/>
        <item x="306"/>
        <item x="801"/>
        <item x="839"/>
        <item x="798"/>
        <item x="828"/>
        <item x="767"/>
        <item x="422"/>
        <item x="869"/>
        <item x="540"/>
        <item x="139"/>
        <item x="804"/>
        <item x="708"/>
        <item x="720"/>
        <item x="759"/>
        <item x="851"/>
        <item x="836"/>
        <item x="735"/>
        <item x="731"/>
        <item x="779"/>
        <item x="659"/>
        <item x="460"/>
        <item x="868"/>
        <item x="717"/>
        <item x="743"/>
        <item x="848"/>
        <item x="596"/>
        <item x="467"/>
        <item x="690"/>
        <item x="706"/>
        <item x="692"/>
        <item x="870"/>
        <item x="724"/>
        <item x="854"/>
        <item x="672"/>
        <item x="816"/>
        <item x="878"/>
        <item x="748"/>
        <item x="312"/>
        <item x="871"/>
        <item x="880"/>
        <item x="645"/>
        <item x="414"/>
        <item x="92"/>
        <item x="470"/>
        <item x="499"/>
        <item x="177"/>
        <item x="687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(Without Shipping Cost)" fld="32" baseField="0" baseItem="0" numFmtId="164"/>
  </dataFields>
  <formats count="1">
    <format dxfId="4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F8009-4E12-4E67-B7B8-130E1D12D30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6:B42" firstHeaderRow="1" firstDataRow="1" firstDataCol="1"/>
  <pivotFields count="38">
    <pivotField showAll="0"/>
    <pivotField axis="axisRow" numFmtId="14" showAll="0">
      <items count="882">
        <item x="11"/>
        <item x="14"/>
        <item x="344"/>
        <item x="144"/>
        <item x="188"/>
        <item x="20"/>
        <item x="3"/>
        <item x="28"/>
        <item x="19"/>
        <item x="44"/>
        <item x="558"/>
        <item x="49"/>
        <item x="129"/>
        <item x="56"/>
        <item x="57"/>
        <item x="449"/>
        <item x="276"/>
        <item x="61"/>
        <item x="60"/>
        <item x="536"/>
        <item x="237"/>
        <item x="551"/>
        <item x="65"/>
        <item x="95"/>
        <item x="79"/>
        <item x="437"/>
        <item x="136"/>
        <item x="262"/>
        <item x="287"/>
        <item x="842"/>
        <item x="322"/>
        <item x="77"/>
        <item x="93"/>
        <item x="376"/>
        <item x="88"/>
        <item x="87"/>
        <item x="85"/>
        <item x="99"/>
        <item x="55"/>
        <item x="475"/>
        <item x="108"/>
        <item x="112"/>
        <item x="168"/>
        <item x="105"/>
        <item x="114"/>
        <item x="263"/>
        <item x="53"/>
        <item x="122"/>
        <item x="391"/>
        <item x="54"/>
        <item x="121"/>
        <item x="240"/>
        <item x="133"/>
        <item x="47"/>
        <item x="34"/>
        <item x="135"/>
        <item x="578"/>
        <item x="386"/>
        <item x="539"/>
        <item x="72"/>
        <item x="145"/>
        <item x="75"/>
        <item x="35"/>
        <item x="552"/>
        <item x="644"/>
        <item x="50"/>
        <item x="158"/>
        <item x="411"/>
        <item x="247"/>
        <item x="159"/>
        <item x="156"/>
        <item x="165"/>
        <item x="74"/>
        <item x="170"/>
        <item x="124"/>
        <item x="111"/>
        <item x="130"/>
        <item x="417"/>
        <item x="174"/>
        <item x="64"/>
        <item x="187"/>
        <item x="502"/>
        <item x="58"/>
        <item x="194"/>
        <item x="242"/>
        <item x="59"/>
        <item x="207"/>
        <item x="212"/>
        <item x="213"/>
        <item x="550"/>
        <item x="189"/>
        <item x="179"/>
        <item x="169"/>
        <item x="269"/>
        <item x="146"/>
        <item x="275"/>
        <item x="41"/>
        <item x="230"/>
        <item x="131"/>
        <item x="308"/>
        <item x="228"/>
        <item x="272"/>
        <item x="36"/>
        <item x="78"/>
        <item x="239"/>
        <item x="117"/>
        <item x="246"/>
        <item x="477"/>
        <item x="198"/>
        <item x="654"/>
        <item x="383"/>
        <item x="358"/>
        <item x="250"/>
        <item x="183"/>
        <item x="426"/>
        <item x="252"/>
        <item x="364"/>
        <item x="382"/>
        <item x="253"/>
        <item x="30"/>
        <item x="593"/>
        <item x="197"/>
        <item x="214"/>
        <item x="192"/>
        <item x="283"/>
        <item x="388"/>
        <item x="511"/>
        <item x="321"/>
        <item x="134"/>
        <item x="211"/>
        <item x="498"/>
        <item x="323"/>
        <item x="266"/>
        <item x="639"/>
        <item x="406"/>
        <item x="352"/>
        <item x="82"/>
        <item x="455"/>
        <item x="326"/>
        <item x="305"/>
        <item x="161"/>
        <item x="555"/>
        <item x="84"/>
        <item x="293"/>
        <item x="331"/>
        <item x="221"/>
        <item x="620"/>
        <item x="219"/>
        <item x="527"/>
        <item x="314"/>
        <item x="301"/>
        <item x="281"/>
        <item x="31"/>
        <item x="115"/>
        <item x="140"/>
        <item x="662"/>
        <item x="43"/>
        <item x="110"/>
        <item x="39"/>
        <item x="18"/>
        <item x="307"/>
        <item x="203"/>
        <item x="431"/>
        <item x="38"/>
        <item x="243"/>
        <item x="420"/>
        <item x="244"/>
        <item x="360"/>
        <item x="182"/>
        <item x="148"/>
        <item x="503"/>
        <item x="299"/>
        <item x="518"/>
        <item x="369"/>
        <item x="648"/>
        <item x="660"/>
        <item x="350"/>
        <item x="274"/>
        <item x="13"/>
        <item x="384"/>
        <item x="335"/>
        <item x="273"/>
        <item x="5"/>
        <item x="533"/>
        <item x="394"/>
        <item x="389"/>
        <item x="565"/>
        <item x="561"/>
        <item x="325"/>
        <item x="101"/>
        <item x="24"/>
        <item x="279"/>
        <item x="178"/>
        <item x="405"/>
        <item x="48"/>
        <item x="333"/>
        <item x="196"/>
        <item x="297"/>
        <item x="380"/>
        <item x="416"/>
        <item x="438"/>
        <item x="12"/>
        <item x="423"/>
        <item x="597"/>
        <item x="424"/>
        <item x="303"/>
        <item x="264"/>
        <item x="592"/>
        <item x="298"/>
        <item x="37"/>
        <item x="120"/>
        <item x="318"/>
        <item x="278"/>
        <item x="385"/>
        <item x="392"/>
        <item x="445"/>
        <item x="390"/>
        <item x="442"/>
        <item x="215"/>
        <item x="249"/>
        <item x="123"/>
        <item x="454"/>
        <item x="248"/>
        <item x="657"/>
        <item x="581"/>
        <item x="457"/>
        <item x="362"/>
        <item x="290"/>
        <item x="479"/>
        <item x="107"/>
        <item x="465"/>
        <item x="167"/>
        <item x="357"/>
        <item x="83"/>
        <item x="91"/>
        <item x="25"/>
        <item x="474"/>
        <item x="448"/>
        <item x="80"/>
        <item x="530"/>
        <item x="396"/>
        <item x="268"/>
        <item x="2"/>
        <item x="453"/>
        <item x="232"/>
        <item x="549"/>
        <item x="482"/>
        <item x="338"/>
        <item x="545"/>
        <item x="523"/>
        <item x="507"/>
        <item x="86"/>
        <item x="435"/>
        <item x="478"/>
        <item x="347"/>
        <item x="10"/>
        <item x="310"/>
        <item x="485"/>
        <item x="96"/>
        <item x="320"/>
        <item x="402"/>
        <item x="254"/>
        <item x="496"/>
        <item x="567"/>
        <item x="634"/>
        <item x="464"/>
        <item x="585"/>
        <item x="513"/>
        <item x="501"/>
        <item x="238"/>
        <item x="98"/>
        <item x="294"/>
        <item x="222"/>
        <item x="90"/>
        <item x="481"/>
        <item x="575"/>
        <item x="471"/>
        <item x="509"/>
        <item x="473"/>
        <item x="132"/>
        <item x="119"/>
        <item x="642"/>
        <item x="553"/>
        <item x="524"/>
        <item x="512"/>
        <item x="451"/>
        <item x="45"/>
        <item x="296"/>
        <item x="21"/>
        <item x="200"/>
        <item x="610"/>
        <item x="8"/>
        <item x="166"/>
        <item x="160"/>
        <item x="525"/>
        <item x="363"/>
        <item x="516"/>
        <item x="176"/>
        <item x="517"/>
        <item x="521"/>
        <item x="171"/>
        <item x="17"/>
        <item x="328"/>
        <item x="522"/>
        <item x="876"/>
        <item x="142"/>
        <item x="291"/>
        <item x="418"/>
        <item x="186"/>
        <item x="421"/>
        <item x="489"/>
        <item x="505"/>
        <item x="309"/>
        <item x="413"/>
        <item x="459"/>
        <item x="491"/>
        <item x="284"/>
        <item x="531"/>
        <item x="574"/>
        <item x="184"/>
        <item x="127"/>
        <item x="313"/>
        <item x="508"/>
        <item x="526"/>
        <item x="33"/>
        <item x="528"/>
        <item x="439"/>
        <item x="541"/>
        <item x="365"/>
        <item x="542"/>
        <item x="62"/>
        <item x="554"/>
        <item x="193"/>
        <item x="547"/>
        <item x="572"/>
        <item x="595"/>
        <item x="548"/>
        <item x="519"/>
        <item x="444"/>
        <item x="201"/>
        <item x="653"/>
        <item x="641"/>
        <item x="216"/>
        <item x="0"/>
        <item x="532"/>
        <item x="141"/>
        <item x="6"/>
        <item x="227"/>
        <item x="425"/>
        <item x="32"/>
        <item x="4"/>
        <item x="154"/>
        <item x="476"/>
        <item x="292"/>
        <item x="73"/>
        <item x="52"/>
        <item x="300"/>
        <item x="619"/>
        <item x="285"/>
        <item x="147"/>
        <item x="346"/>
        <item x="488"/>
        <item x="9"/>
        <item x="560"/>
        <item x="71"/>
        <item x="342"/>
        <item x="341"/>
        <item x="286"/>
        <item x="191"/>
        <item x="433"/>
        <item x="282"/>
        <item x="709"/>
        <item x="23"/>
        <item x="544"/>
        <item x="236"/>
        <item x="143"/>
        <item x="430"/>
        <item x="458"/>
        <item x="208"/>
        <item x="316"/>
        <item x="259"/>
        <item x="493"/>
        <item x="573"/>
        <item x="387"/>
        <item x="564"/>
        <item x="113"/>
        <item x="379"/>
        <item x="361"/>
        <item x="468"/>
        <item x="576"/>
        <item x="319"/>
        <item x="577"/>
        <item x="138"/>
        <item x="579"/>
        <item x="315"/>
        <item x="162"/>
        <item x="434"/>
        <item x="258"/>
        <item x="205"/>
        <item x="367"/>
        <item x="241"/>
        <item x="429"/>
        <item x="180"/>
        <item x="401"/>
        <item x="557"/>
        <item x="582"/>
        <item x="157"/>
        <item x="372"/>
        <item x="408"/>
        <item x="288"/>
        <item x="152"/>
        <item x="150"/>
        <item x="586"/>
        <item x="472"/>
        <item x="199"/>
        <item x="118"/>
        <item x="355"/>
        <item x="588"/>
        <item x="173"/>
        <item x="594"/>
        <item x="400"/>
        <item x="261"/>
        <item x="436"/>
        <item x="67"/>
        <item x="267"/>
        <item x="354"/>
        <item x="483"/>
        <item x="682"/>
        <item x="599"/>
        <item x="601"/>
        <item x="602"/>
        <item x="104"/>
        <item x="605"/>
        <item x="137"/>
        <item x="674"/>
        <item x="563"/>
        <item x="7"/>
        <item x="722"/>
        <item x="636"/>
        <item x="175"/>
        <item x="463"/>
        <item x="103"/>
        <item x="128"/>
        <item x="813"/>
        <item x="233"/>
        <item x="225"/>
        <item x="520"/>
        <item x="270"/>
        <item x="461"/>
        <item x="26"/>
        <item x="787"/>
        <item x="151"/>
        <item x="616"/>
        <item x="556"/>
        <item x="546"/>
        <item x="172"/>
        <item x="419"/>
        <item x="106"/>
        <item x="329"/>
        <item x="612"/>
        <item x="753"/>
        <item x="466"/>
        <item x="633"/>
        <item x="70"/>
        <item x="373"/>
        <item x="251"/>
        <item x="626"/>
        <item x="604"/>
        <item x="206"/>
        <item x="289"/>
        <item x="368"/>
        <item x="255"/>
        <item x="510"/>
        <item x="538"/>
        <item x="366"/>
        <item x="686"/>
        <item x="217"/>
        <item x="94"/>
        <item x="220"/>
        <item x="627"/>
        <item x="655"/>
        <item x="351"/>
        <item x="623"/>
        <item x="66"/>
        <item x="68"/>
        <item x="630"/>
        <item x="492"/>
        <item x="631"/>
        <item x="202"/>
        <item x="403"/>
        <item x="371"/>
        <item x="257"/>
        <item x="637"/>
        <item x="606"/>
        <item x="69"/>
        <item x="570"/>
        <item x="443"/>
        <item x="234"/>
        <item x="125"/>
        <item x="704"/>
        <item x="446"/>
        <item x="456"/>
        <item x="867"/>
        <item x="15"/>
        <item x="332"/>
        <item x="562"/>
        <item x="334"/>
        <item x="877"/>
        <item x="609"/>
        <item x="16"/>
        <item x="204"/>
        <item x="149"/>
        <item x="22"/>
        <item x="377"/>
        <item x="398"/>
        <item x="571"/>
        <item x="643"/>
        <item x="97"/>
        <item x="647"/>
        <item x="537"/>
        <item x="621"/>
        <item x="337"/>
        <item x="304"/>
        <item x="427"/>
        <item x="27"/>
        <item x="646"/>
        <item x="153"/>
        <item x="712"/>
        <item x="640"/>
        <item x="209"/>
        <item x="340"/>
        <item x="324"/>
        <item x="42"/>
        <item x="649"/>
        <item x="302"/>
        <item x="102"/>
        <item x="441"/>
        <item x="651"/>
        <item x="100"/>
        <item x="295"/>
        <item x="486"/>
        <item x="656"/>
        <item x="231"/>
        <item x="462"/>
        <item x="658"/>
        <item x="689"/>
        <item x="399"/>
        <item x="218"/>
        <item x="155"/>
        <item x="223"/>
        <item x="590"/>
        <item x="353"/>
        <item x="116"/>
        <item x="428"/>
        <item x="397"/>
        <item x="675"/>
        <item x="29"/>
        <item x="381"/>
        <item x="409"/>
        <item x="611"/>
        <item x="260"/>
        <item x="415"/>
        <item x="229"/>
        <item x="348"/>
        <item x="163"/>
        <item x="666"/>
        <item x="734"/>
        <item x="51"/>
        <item x="559"/>
        <item x="181"/>
        <item x="109"/>
        <item x="587"/>
        <item x="668"/>
        <item x="625"/>
        <item x="336"/>
        <item x="497"/>
        <item x="450"/>
        <item x="847"/>
        <item x="226"/>
        <item x="603"/>
        <item x="669"/>
        <item x="846"/>
        <item x="469"/>
        <item x="271"/>
        <item x="716"/>
        <item x="245"/>
        <item x="685"/>
        <item x="330"/>
        <item x="440"/>
        <item x="195"/>
        <item x="566"/>
        <item x="635"/>
        <item x="591"/>
        <item x="529"/>
        <item x="629"/>
        <item x="791"/>
        <item x="742"/>
        <item x="410"/>
        <item x="837"/>
        <item x="480"/>
        <item x="671"/>
        <item x="256"/>
        <item x="694"/>
        <item x="684"/>
        <item x="568"/>
        <item x="164"/>
        <item x="407"/>
        <item x="280"/>
        <item x="317"/>
        <item x="63"/>
        <item x="580"/>
        <item x="1"/>
        <item x="691"/>
        <item x="495"/>
        <item x="490"/>
        <item x="374"/>
        <item x="622"/>
        <item x="818"/>
        <item x="746"/>
        <item x="710"/>
        <item x="614"/>
        <item x="46"/>
        <item x="715"/>
        <item x="661"/>
        <item x="773"/>
        <item x="615"/>
        <item x="584"/>
        <item x="607"/>
        <item x="265"/>
        <item x="583"/>
        <item x="359"/>
        <item x="487"/>
        <item x="311"/>
        <item x="339"/>
        <item x="598"/>
        <item x="185"/>
        <item x="737"/>
        <item x="543"/>
        <item x="873"/>
        <item x="628"/>
        <item x="875"/>
        <item x="679"/>
        <item x="677"/>
        <item x="484"/>
        <item x="356"/>
        <item x="858"/>
        <item x="728"/>
        <item x="703"/>
        <item x="874"/>
        <item x="343"/>
        <item x="879"/>
        <item x="40"/>
        <item x="860"/>
        <item x="732"/>
        <item x="673"/>
        <item x="506"/>
        <item x="763"/>
        <item x="713"/>
        <item x="665"/>
        <item x="395"/>
        <item x="775"/>
        <item x="774"/>
        <item x="719"/>
        <item x="808"/>
        <item x="624"/>
        <item x="349"/>
        <item x="777"/>
        <item x="786"/>
        <item x="700"/>
        <item x="785"/>
        <item x="762"/>
        <item x="730"/>
        <item x="698"/>
        <item x="802"/>
        <item x="840"/>
        <item x="738"/>
        <item x="803"/>
        <item x="852"/>
        <item x="790"/>
        <item x="494"/>
        <item x="683"/>
        <item x="707"/>
        <item x="825"/>
        <item x="754"/>
        <item x="826"/>
        <item x="795"/>
        <item x="770"/>
        <item x="718"/>
        <item x="789"/>
        <item x="760"/>
        <item x="663"/>
        <item x="714"/>
        <item x="739"/>
        <item x="796"/>
        <item x="535"/>
        <item x="667"/>
        <item x="821"/>
        <item x="696"/>
        <item x="784"/>
        <item x="190"/>
        <item x="89"/>
        <item x="600"/>
        <item x="613"/>
        <item x="819"/>
        <item x="375"/>
        <item x="755"/>
        <item x="811"/>
        <item x="800"/>
        <item x="235"/>
        <item x="500"/>
        <item x="534"/>
        <item x="793"/>
        <item x="805"/>
        <item x="721"/>
        <item x="751"/>
        <item x="764"/>
        <item x="632"/>
        <item x="126"/>
        <item x="872"/>
        <item x="699"/>
        <item x="809"/>
        <item x="815"/>
        <item x="725"/>
        <item x="638"/>
        <item x="861"/>
        <item x="327"/>
        <item x="824"/>
        <item x="827"/>
        <item x="681"/>
        <item x="702"/>
        <item x="650"/>
        <item x="589"/>
        <item x="412"/>
        <item x="831"/>
        <item x="810"/>
        <item x="768"/>
        <item x="756"/>
        <item x="806"/>
        <item x="830"/>
        <item x="833"/>
        <item x="345"/>
        <item x="727"/>
        <item x="711"/>
        <item x="680"/>
        <item x="277"/>
        <item x="769"/>
        <item x="832"/>
        <item x="765"/>
        <item x="726"/>
        <item x="693"/>
        <item x="845"/>
        <item x="608"/>
        <item x="749"/>
        <item x="843"/>
        <item x="792"/>
        <item x="844"/>
        <item x="224"/>
        <item x="820"/>
        <item x="865"/>
        <item x="794"/>
        <item x="829"/>
        <item x="618"/>
        <item x="745"/>
        <item x="771"/>
        <item x="772"/>
        <item x="515"/>
        <item x="210"/>
        <item x="781"/>
        <item x="864"/>
        <item x="676"/>
        <item x="664"/>
        <item x="866"/>
        <item x="856"/>
        <item x="729"/>
        <item x="817"/>
        <item x="776"/>
        <item x="723"/>
        <item x="778"/>
        <item x="788"/>
        <item x="432"/>
        <item x="823"/>
        <item x="733"/>
        <item x="452"/>
        <item x="814"/>
        <item x="447"/>
        <item x="76"/>
        <item x="569"/>
        <item x="404"/>
        <item x="758"/>
        <item x="807"/>
        <item x="688"/>
        <item x="761"/>
        <item x="652"/>
        <item x="695"/>
        <item x="780"/>
        <item x="617"/>
        <item x="747"/>
        <item x="514"/>
        <item x="378"/>
        <item x="850"/>
        <item x="849"/>
        <item x="863"/>
        <item x="736"/>
        <item x="834"/>
        <item x="705"/>
        <item x="393"/>
        <item x="504"/>
        <item x="740"/>
        <item x="744"/>
        <item x="841"/>
        <item x="797"/>
        <item x="822"/>
        <item x="812"/>
        <item x="678"/>
        <item x="741"/>
        <item x="799"/>
        <item x="857"/>
        <item x="859"/>
        <item x="862"/>
        <item x="757"/>
        <item x="782"/>
        <item x="752"/>
        <item x="697"/>
        <item x="855"/>
        <item x="835"/>
        <item x="670"/>
        <item x="853"/>
        <item x="701"/>
        <item x="81"/>
        <item x="766"/>
        <item x="838"/>
        <item x="783"/>
        <item x="370"/>
        <item x="750"/>
        <item x="306"/>
        <item x="801"/>
        <item x="839"/>
        <item x="798"/>
        <item x="828"/>
        <item x="767"/>
        <item x="422"/>
        <item x="869"/>
        <item x="540"/>
        <item x="139"/>
        <item x="804"/>
        <item x="708"/>
        <item x="720"/>
        <item x="759"/>
        <item x="851"/>
        <item x="836"/>
        <item x="735"/>
        <item x="731"/>
        <item x="779"/>
        <item x="659"/>
        <item x="460"/>
        <item x="868"/>
        <item x="717"/>
        <item x="743"/>
        <item x="848"/>
        <item x="596"/>
        <item x="467"/>
        <item x="690"/>
        <item x="706"/>
        <item x="692"/>
        <item x="870"/>
        <item x="724"/>
        <item x="854"/>
        <item x="672"/>
        <item x="816"/>
        <item x="878"/>
        <item x="748"/>
        <item x="312"/>
        <item x="871"/>
        <item x="880"/>
        <item x="645"/>
        <item x="414"/>
        <item x="92"/>
        <item x="470"/>
        <item x="499"/>
        <item x="177"/>
        <item x="6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3">
    <field x="37"/>
    <field x="35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(Without Shipping Cost)" fld="32" baseField="0" baseItem="0" numFmtId="164"/>
  </dataFields>
  <formats count="1">
    <format dxfId="5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3767E-E725-4FBB-BE65-EB8610545462}" name="Table1" displayName="Table1" ref="A1:AI5001" totalsRowShown="0">
  <autoFilter ref="A1:AI5001" xr:uid="{00000000-0001-0000-0000-000000000000}"/>
  <tableColumns count="35">
    <tableColumn id="1" xr3:uid="{C386CE3C-7957-4AF5-A39A-93B0F10DFC07}" name="Order No"/>
    <tableColumn id="2" xr3:uid="{02636099-E20A-4DE1-8FFE-D720431AC054}" name="Order Date" dataDxfId="20"/>
    <tableColumn id="3" xr3:uid="{1E8EA893-37AF-432C-9D3C-36A0A922C7F6}" name="Customer Name"/>
    <tableColumn id="4" xr3:uid="{9526155E-8FA2-4144-9FDC-8B13AA1782F5}" name="Address"/>
    <tableColumn id="5" xr3:uid="{837F1F72-3ABE-4841-97B7-895FB78E09CA}" name="City"/>
    <tableColumn id="6" xr3:uid="{6C067888-34E3-4C8D-96D0-519302700EB3}" name="State"/>
    <tableColumn id="7" xr3:uid="{9C8DE59A-A3F1-4BA3-9CA6-602CC140C48F}" name="Customer Type"/>
    <tableColumn id="8" xr3:uid="{4703A251-00EA-4D96-939A-547E85B79FAD}" name="Account Manager"/>
    <tableColumn id="9" xr3:uid="{1DE156BC-65B6-4EFD-8730-6B339DB5EED8}" name="Order Priority"/>
    <tableColumn id="10" xr3:uid="{660EE52E-343B-48F0-8964-EE7DC1AA5C5E}" name="Product Name"/>
    <tableColumn id="11" xr3:uid="{3AAB7D52-52B7-4DFF-92DD-BD988091E419}" name="Product Category"/>
    <tableColumn id="12" xr3:uid="{70550A28-CC69-44FF-B0D7-8E0D8FE20069}" name="Product Container"/>
    <tableColumn id="13" xr3:uid="{9C727E36-58A3-46BB-8CC3-1DA5B816CC21}" name="Ship Mode"/>
    <tableColumn id="14" xr3:uid="{61EF24BD-9561-4E3B-936F-494B9AEE2CC2}" name="Ship Date" dataDxfId="19"/>
    <tableColumn id="15" xr3:uid="{C1ACD03B-38EA-42DC-B6A6-753E7EFC909F}" name="Cost Price"/>
    <tableColumn id="16" xr3:uid="{5A928B22-03E9-4E3C-9817-9F430582BB35}" name="Retail Price" dataDxfId="18"/>
    <tableColumn id="17" xr3:uid="{C86A1538-2B11-4A08-9708-A91712FBFA15}" name="Profit Margin"/>
    <tableColumn id="18" xr3:uid="{F2F054E0-8D62-4A3A-B68E-6993D455730C}" name="Order Quantity"/>
    <tableColumn id="19" xr3:uid="{EFE627DA-0296-49AF-AB63-F7E6D3F863AE}" name="Sub Total"/>
    <tableColumn id="20" xr3:uid="{5E8591AD-F20B-4F70-B4E2-BB8113577BD2}" name="Discount %" dataDxfId="17"/>
    <tableColumn id="21" xr3:uid="{4B2C358E-B66E-416E-BFA0-FFA1EB76AF7B}" name="Discount $"/>
    <tableColumn id="22" xr3:uid="{B48D8914-60D2-45B1-BE82-B38BEA6A9C9D}" name="Order Total"/>
    <tableColumn id="23" xr3:uid="{94CAF300-A5B2-41AB-960C-612452B646E3}" name="Shipping Cost"/>
    <tableColumn id="24" xr3:uid="{0B8E0360-BA56-441F-83AF-26620EB7FCD5}" name="Total"/>
    <tableColumn id="25" xr3:uid="{4B7BDBE2-1E41-4D90-B373-53A67B78F0E4}" name="Order Total Number" dataDxfId="16">
      <calculatedColumnFormula>VALUE(SUBSTITUTE(Table1[[#This Row],[Order Total]],"$",""))</calculatedColumnFormula>
    </tableColumn>
    <tableColumn id="26" xr3:uid="{5F33CE50-FE25-4DC6-B73B-BD99FEA0FD7A}" name="Total Number" dataDxfId="15">
      <calculatedColumnFormula>VALUE(SUBSTITUTE(Table1[[#This Row],[Total]],"$",""))</calculatedColumnFormula>
    </tableColumn>
    <tableColumn id="27" xr3:uid="{B0E2411D-A8AA-4FE1-BCE0-F66CE3509C39}" name="Difference" dataDxfId="14">
      <calculatedColumnFormula>Table1[[#This Row],[Order Total Number]]-Table1[[#This Row],[Total Number]]</calculatedColumnFormula>
    </tableColumn>
    <tableColumn id="28" xr3:uid="{D7B70434-0E07-4BEC-A4A7-289F172B61CF}" name="Shipping Cost Number" dataDxfId="13">
      <calculatedColumnFormula>VALUE(SUBSTITUTE(Table1[[#This Row],[Shipping Cost]],"$",""))</calculatedColumnFormula>
    </tableColumn>
    <tableColumn id="29" xr3:uid="{7B5C9AA2-CA0E-4B76-897C-7358C8B71958}" name="Discount $ Number" dataDxfId="12">
      <calculatedColumnFormula>VALUE(SUBSTITUTE(Table1[[#This Row],[Discount $]],"$",""))</calculatedColumnFormula>
    </tableColumn>
    <tableColumn id="31" xr3:uid="{C74A99ED-E802-4C83-98B4-F9A12747C4E3}" name="Retail Price Number" dataDxfId="11">
      <calculatedColumnFormula>VALUE(SUBSTITUTE(Table1[[#This Row],[Retail Price]],"$",""))</calculatedColumnFormula>
    </tableColumn>
    <tableColumn id="32" xr3:uid="{8D269354-77C2-43AB-A846-DD0D49D45E9B}" name="Sales (Customer Shipping cost)" dataDxfId="10">
      <calculatedColumnFormula>(Table1[[#This Row],[Retail Price Number]]*Table1[[#This Row],[Order Quantity]])-Table1[[#This Row],[Discount $ Number]]+Table1[[#This Row],[Shipping Cost Number]]</calculatedColumnFormula>
    </tableColumn>
    <tableColumn id="33" xr3:uid="{5FF7FEA4-D073-4913-B517-E816B679307B}" name="Sales (Without Shipping Cost)" dataDxfId="9">
      <calculatedColumnFormula>Table1[[#This Row],[Retail Price Number]]*Table1[[#This Row],[Order Quantity]]-Table1[[#This Row],[Discount $ Number]]</calculatedColumnFormula>
    </tableColumn>
    <tableColumn id="34" xr3:uid="{0D4419CA-89AA-47EF-BA5A-4ED5A1B5B780}" name="Sales( Company Shipping Cost)" dataDxfId="8">
      <calculatedColumnFormula>(Table1[[#This Row],[Retail Price Number]]*Table1[[#This Row],[Order Quantity]])-Table1[[#This Row],[Discount $ Number]]-Table1[[#This Row],[Shipping Cost Number]]</calculatedColumnFormula>
    </tableColumn>
    <tableColumn id="30" xr3:uid="{86E62A79-BF76-410B-BC6B-70FE5CA69E96}" name="Sales without discount" dataDxfId="7">
      <calculatedColumnFormula>Table1[[#This Row],[Retail Price Number]]*Table1[[#This Row],[Order Quantity]]</calculatedColumnFormula>
    </tableColumn>
    <tableColumn id="35" xr3:uid="{7E1A3B2E-0E85-4791-B7E2-B987F107EF97}" name="Year" dataDxfId="6">
      <calculatedColumnFormula>YEAR(Table1[[#This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EB35-2814-4A53-8052-243123AADA13}">
  <dimension ref="A1:X5001"/>
  <sheetViews>
    <sheetView topLeftCell="A4960" workbookViewId="0">
      <selection sqref="A1:X500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11201</v>
      </c>
      <c r="B2" s="1">
        <v>41884</v>
      </c>
      <c r="C2" t="s">
        <v>4927</v>
      </c>
      <c r="D2" t="s">
        <v>252</v>
      </c>
      <c r="E2" t="s">
        <v>27</v>
      </c>
      <c r="F2" t="s">
        <v>28</v>
      </c>
      <c r="G2" t="s">
        <v>134</v>
      </c>
      <c r="H2" t="s">
        <v>62</v>
      </c>
      <c r="I2" t="s">
        <v>92</v>
      </c>
      <c r="J2" t="s">
        <v>623</v>
      </c>
      <c r="K2" t="s">
        <v>94</v>
      </c>
      <c r="L2" t="s">
        <v>34</v>
      </c>
      <c r="M2" t="s">
        <v>35</v>
      </c>
      <c r="N2" s="1">
        <v>41886</v>
      </c>
      <c r="O2" t="s">
        <v>624</v>
      </c>
      <c r="P2" t="s">
        <v>625</v>
      </c>
      <c r="Q2" t="s">
        <v>626</v>
      </c>
      <c r="R2">
        <v>23</v>
      </c>
      <c r="S2" t="s">
        <v>11202</v>
      </c>
      <c r="T2" s="2">
        <v>0.02</v>
      </c>
      <c r="U2" t="s">
        <v>11203</v>
      </c>
      <c r="V2" t="s">
        <v>11204</v>
      </c>
      <c r="W2" t="s">
        <v>376</v>
      </c>
      <c r="X2" t="s">
        <v>11205</v>
      </c>
    </row>
    <row r="3" spans="1:24" x14ac:dyDescent="0.3">
      <c r="A3" t="s">
        <v>12231</v>
      </c>
      <c r="B3" s="1">
        <v>42301</v>
      </c>
      <c r="C3" t="s">
        <v>287</v>
      </c>
      <c r="D3" t="s">
        <v>288</v>
      </c>
      <c r="E3" t="s">
        <v>27</v>
      </c>
      <c r="F3" t="s">
        <v>28</v>
      </c>
      <c r="G3" t="s">
        <v>77</v>
      </c>
      <c r="H3" t="s">
        <v>289</v>
      </c>
      <c r="I3" t="s">
        <v>121</v>
      </c>
      <c r="J3" t="s">
        <v>651</v>
      </c>
      <c r="K3" t="s">
        <v>94</v>
      </c>
      <c r="L3" t="s">
        <v>109</v>
      </c>
      <c r="M3" t="s">
        <v>35</v>
      </c>
      <c r="N3" s="1">
        <v>42303</v>
      </c>
      <c r="O3" t="s">
        <v>652</v>
      </c>
      <c r="P3" t="s">
        <v>653</v>
      </c>
      <c r="Q3" t="s">
        <v>98</v>
      </c>
      <c r="R3">
        <v>8</v>
      </c>
      <c r="S3" t="s">
        <v>2103</v>
      </c>
      <c r="T3" s="2">
        <v>0.03</v>
      </c>
      <c r="U3" t="s">
        <v>127</v>
      </c>
      <c r="V3" t="s">
        <v>6700</v>
      </c>
      <c r="W3" t="s">
        <v>57</v>
      </c>
      <c r="X3" t="s">
        <v>5668</v>
      </c>
    </row>
    <row r="4" spans="1:24" x14ac:dyDescent="0.3">
      <c r="A4" t="s">
        <v>6815</v>
      </c>
      <c r="B4" s="1">
        <v>41711</v>
      </c>
      <c r="C4" t="s">
        <v>330</v>
      </c>
      <c r="D4" t="s">
        <v>331</v>
      </c>
      <c r="E4" t="s">
        <v>46</v>
      </c>
      <c r="F4" t="s">
        <v>47</v>
      </c>
      <c r="G4" t="s">
        <v>29</v>
      </c>
      <c r="H4" t="s">
        <v>107</v>
      </c>
      <c r="I4" t="s">
        <v>196</v>
      </c>
      <c r="J4" t="s">
        <v>1533</v>
      </c>
      <c r="K4" t="s">
        <v>94</v>
      </c>
      <c r="L4" t="s">
        <v>34</v>
      </c>
      <c r="M4" t="s">
        <v>35</v>
      </c>
      <c r="N4" s="1">
        <v>41711</v>
      </c>
      <c r="O4" t="s">
        <v>1534</v>
      </c>
      <c r="P4" t="s">
        <v>1535</v>
      </c>
      <c r="Q4" t="s">
        <v>1536</v>
      </c>
      <c r="R4">
        <v>45</v>
      </c>
      <c r="S4" t="s">
        <v>6816</v>
      </c>
      <c r="T4" s="2">
        <v>0.04</v>
      </c>
      <c r="U4" t="s">
        <v>3407</v>
      </c>
      <c r="V4" t="s">
        <v>6817</v>
      </c>
      <c r="W4" t="s">
        <v>376</v>
      </c>
      <c r="X4" t="s">
        <v>6818</v>
      </c>
    </row>
    <row r="5" spans="1:24" x14ac:dyDescent="0.3">
      <c r="A5" t="s">
        <v>12812</v>
      </c>
      <c r="B5" s="1">
        <v>41323</v>
      </c>
      <c r="C5" t="s">
        <v>2325</v>
      </c>
      <c r="D5" t="s">
        <v>3332</v>
      </c>
      <c r="E5" t="s">
        <v>27</v>
      </c>
      <c r="F5" t="s">
        <v>28</v>
      </c>
      <c r="G5" t="s">
        <v>134</v>
      </c>
      <c r="H5" t="s">
        <v>241</v>
      </c>
      <c r="I5" t="s">
        <v>92</v>
      </c>
      <c r="J5" t="s">
        <v>2168</v>
      </c>
      <c r="K5" t="s">
        <v>94</v>
      </c>
      <c r="L5" t="s">
        <v>95</v>
      </c>
      <c r="M5" t="s">
        <v>35</v>
      </c>
      <c r="N5" s="1">
        <v>41325</v>
      </c>
      <c r="O5" t="s">
        <v>1728</v>
      </c>
      <c r="P5" t="s">
        <v>2169</v>
      </c>
      <c r="Q5" t="s">
        <v>2170</v>
      </c>
      <c r="R5">
        <v>16</v>
      </c>
      <c r="S5" t="s">
        <v>12813</v>
      </c>
      <c r="T5" s="2">
        <v>0.01</v>
      </c>
      <c r="U5" t="s">
        <v>1721</v>
      </c>
      <c r="V5" t="s">
        <v>12814</v>
      </c>
      <c r="W5" t="s">
        <v>818</v>
      </c>
      <c r="X5" t="s">
        <v>12815</v>
      </c>
    </row>
    <row r="6" spans="1:24" x14ac:dyDescent="0.3">
      <c r="A6" t="s">
        <v>11564</v>
      </c>
      <c r="B6" s="1">
        <v>41895</v>
      </c>
      <c r="C6" t="s">
        <v>798</v>
      </c>
      <c r="D6" t="s">
        <v>61</v>
      </c>
      <c r="E6" t="s">
        <v>27</v>
      </c>
      <c r="F6" t="s">
        <v>28</v>
      </c>
      <c r="G6" t="s">
        <v>134</v>
      </c>
      <c r="H6" t="s">
        <v>62</v>
      </c>
      <c r="I6" t="s">
        <v>196</v>
      </c>
      <c r="J6" t="s">
        <v>253</v>
      </c>
      <c r="K6" t="s">
        <v>94</v>
      </c>
      <c r="L6" t="s">
        <v>95</v>
      </c>
      <c r="M6" t="s">
        <v>156</v>
      </c>
      <c r="N6" s="1">
        <v>41899</v>
      </c>
      <c r="O6" t="s">
        <v>254</v>
      </c>
      <c r="P6" t="s">
        <v>255</v>
      </c>
      <c r="Q6" t="s">
        <v>256</v>
      </c>
      <c r="R6">
        <v>49</v>
      </c>
      <c r="S6" t="s">
        <v>1449</v>
      </c>
      <c r="T6" s="2">
        <v>7.0000000000000007E-2</v>
      </c>
      <c r="U6" t="s">
        <v>2147</v>
      </c>
      <c r="V6" t="s">
        <v>11565</v>
      </c>
      <c r="W6" t="s">
        <v>260</v>
      </c>
      <c r="X6" t="s">
        <v>11566</v>
      </c>
    </row>
    <row r="7" spans="1:24" x14ac:dyDescent="0.3">
      <c r="A7" t="s">
        <v>11321</v>
      </c>
      <c r="B7" s="1">
        <v>41602</v>
      </c>
      <c r="C7" t="s">
        <v>792</v>
      </c>
      <c r="D7" t="s">
        <v>610</v>
      </c>
      <c r="E7" t="s">
        <v>27</v>
      </c>
      <c r="F7" t="s">
        <v>28</v>
      </c>
      <c r="G7" t="s">
        <v>91</v>
      </c>
      <c r="H7" t="s">
        <v>62</v>
      </c>
      <c r="I7" t="s">
        <v>196</v>
      </c>
      <c r="J7" t="s">
        <v>1233</v>
      </c>
      <c r="K7" t="s">
        <v>94</v>
      </c>
      <c r="L7" t="s">
        <v>95</v>
      </c>
      <c r="M7" t="s">
        <v>35</v>
      </c>
      <c r="N7" s="1">
        <v>41604</v>
      </c>
      <c r="O7" t="s">
        <v>711</v>
      </c>
      <c r="P7" t="s">
        <v>1234</v>
      </c>
      <c r="Q7" t="s">
        <v>1235</v>
      </c>
      <c r="R7">
        <v>45</v>
      </c>
      <c r="S7" t="s">
        <v>11322</v>
      </c>
      <c r="T7" s="2">
        <v>0.08</v>
      </c>
      <c r="U7" t="s">
        <v>977</v>
      </c>
      <c r="V7" t="s">
        <v>11323</v>
      </c>
      <c r="W7" t="s">
        <v>1239</v>
      </c>
      <c r="X7" t="s">
        <v>11324</v>
      </c>
    </row>
    <row r="8" spans="1:24" x14ac:dyDescent="0.3">
      <c r="A8" t="s">
        <v>8866</v>
      </c>
      <c r="B8" s="1">
        <v>41889</v>
      </c>
      <c r="C8" t="s">
        <v>279</v>
      </c>
      <c r="D8" t="s">
        <v>280</v>
      </c>
      <c r="E8" t="s">
        <v>27</v>
      </c>
      <c r="F8" t="s">
        <v>28</v>
      </c>
      <c r="G8" t="s">
        <v>29</v>
      </c>
      <c r="H8" t="s">
        <v>281</v>
      </c>
      <c r="I8" t="s">
        <v>196</v>
      </c>
      <c r="J8" t="s">
        <v>93</v>
      </c>
      <c r="K8" t="s">
        <v>94</v>
      </c>
      <c r="L8" t="s">
        <v>34</v>
      </c>
      <c r="M8" t="s">
        <v>35</v>
      </c>
      <c r="N8" s="1">
        <v>41889</v>
      </c>
      <c r="O8" t="s">
        <v>96</v>
      </c>
      <c r="P8" t="s">
        <v>97</v>
      </c>
      <c r="Q8" t="s">
        <v>98</v>
      </c>
      <c r="R8">
        <v>45</v>
      </c>
      <c r="S8" t="s">
        <v>1934</v>
      </c>
      <c r="T8" s="2">
        <v>0.04</v>
      </c>
      <c r="U8" t="s">
        <v>1297</v>
      </c>
      <c r="V8" t="s">
        <v>3315</v>
      </c>
      <c r="W8" t="s">
        <v>102</v>
      </c>
      <c r="X8" t="s">
        <v>6964</v>
      </c>
    </row>
    <row r="9" spans="1:24" x14ac:dyDescent="0.3">
      <c r="A9" t="s">
        <v>8866</v>
      </c>
      <c r="B9" s="1">
        <v>42032</v>
      </c>
      <c r="C9" t="s">
        <v>2344</v>
      </c>
      <c r="D9" t="s">
        <v>929</v>
      </c>
      <c r="E9" t="s">
        <v>27</v>
      </c>
      <c r="F9" t="s">
        <v>28</v>
      </c>
      <c r="G9" t="s">
        <v>91</v>
      </c>
      <c r="H9" t="s">
        <v>217</v>
      </c>
      <c r="I9" t="s">
        <v>121</v>
      </c>
      <c r="J9" t="s">
        <v>93</v>
      </c>
      <c r="K9" t="s">
        <v>33</v>
      </c>
      <c r="L9" t="s">
        <v>34</v>
      </c>
      <c r="M9" t="s">
        <v>35</v>
      </c>
      <c r="N9" s="1">
        <v>42033</v>
      </c>
      <c r="O9" t="s">
        <v>96</v>
      </c>
      <c r="P9" t="s">
        <v>97</v>
      </c>
      <c r="Q9" t="s">
        <v>98</v>
      </c>
      <c r="R9">
        <v>34</v>
      </c>
      <c r="S9" t="s">
        <v>7661</v>
      </c>
      <c r="T9" s="2">
        <v>0.02</v>
      </c>
      <c r="U9" t="s">
        <v>4128</v>
      </c>
      <c r="V9" t="s">
        <v>11728</v>
      </c>
      <c r="W9" t="s">
        <v>102</v>
      </c>
      <c r="X9" t="s">
        <v>4210</v>
      </c>
    </row>
    <row r="10" spans="1:24" x14ac:dyDescent="0.3">
      <c r="A10" t="s">
        <v>8243</v>
      </c>
      <c r="B10" s="1">
        <v>41798</v>
      </c>
      <c r="C10" t="s">
        <v>143</v>
      </c>
      <c r="D10" t="s">
        <v>144</v>
      </c>
      <c r="E10" t="s">
        <v>46</v>
      </c>
      <c r="F10" t="s">
        <v>47</v>
      </c>
      <c r="G10" t="s">
        <v>91</v>
      </c>
      <c r="H10" t="s">
        <v>107</v>
      </c>
      <c r="I10" t="s">
        <v>196</v>
      </c>
      <c r="J10" t="s">
        <v>1104</v>
      </c>
      <c r="K10" t="s">
        <v>94</v>
      </c>
      <c r="L10" t="s">
        <v>95</v>
      </c>
      <c r="M10" t="s">
        <v>35</v>
      </c>
      <c r="N10" s="1">
        <v>41800</v>
      </c>
      <c r="O10" t="s">
        <v>1105</v>
      </c>
      <c r="P10" t="s">
        <v>1106</v>
      </c>
      <c r="Q10" t="s">
        <v>1107</v>
      </c>
      <c r="R10">
        <v>25</v>
      </c>
      <c r="S10" t="s">
        <v>8244</v>
      </c>
      <c r="T10" s="2">
        <v>0.1</v>
      </c>
      <c r="U10" t="s">
        <v>8245</v>
      </c>
      <c r="V10" t="s">
        <v>8246</v>
      </c>
      <c r="W10" t="s">
        <v>1109</v>
      </c>
      <c r="X10" t="s">
        <v>8247</v>
      </c>
    </row>
    <row r="11" spans="1:24" x14ac:dyDescent="0.3">
      <c r="A11" t="s">
        <v>8710</v>
      </c>
      <c r="B11" s="1">
        <v>41914</v>
      </c>
      <c r="C11" t="s">
        <v>894</v>
      </c>
      <c r="D11" t="s">
        <v>895</v>
      </c>
      <c r="E11" t="s">
        <v>27</v>
      </c>
      <c r="F11" t="s">
        <v>28</v>
      </c>
      <c r="G11" t="s">
        <v>77</v>
      </c>
      <c r="H11" t="s">
        <v>289</v>
      </c>
      <c r="I11" t="s">
        <v>92</v>
      </c>
      <c r="J11" t="s">
        <v>623</v>
      </c>
      <c r="K11" t="s">
        <v>94</v>
      </c>
      <c r="L11" t="s">
        <v>34</v>
      </c>
      <c r="M11" t="s">
        <v>35</v>
      </c>
      <c r="N11" s="1">
        <v>41916</v>
      </c>
      <c r="O11" t="s">
        <v>624</v>
      </c>
      <c r="P11" t="s">
        <v>625</v>
      </c>
      <c r="Q11" t="s">
        <v>626</v>
      </c>
      <c r="R11">
        <v>42</v>
      </c>
      <c r="S11" t="s">
        <v>5241</v>
      </c>
      <c r="T11" s="2">
        <v>0.04</v>
      </c>
      <c r="U11" t="s">
        <v>4735</v>
      </c>
      <c r="V11" t="s">
        <v>8711</v>
      </c>
      <c r="W11" t="s">
        <v>376</v>
      </c>
      <c r="X11" t="s">
        <v>8712</v>
      </c>
    </row>
    <row r="12" spans="1:24" x14ac:dyDescent="0.3">
      <c r="A12" t="s">
        <v>8710</v>
      </c>
      <c r="B12" s="1">
        <v>41730</v>
      </c>
      <c r="C12" t="s">
        <v>75</v>
      </c>
      <c r="D12" t="s">
        <v>76</v>
      </c>
      <c r="E12" t="s">
        <v>27</v>
      </c>
      <c r="F12" t="s">
        <v>28</v>
      </c>
      <c r="G12" t="s">
        <v>77</v>
      </c>
      <c r="H12" t="s">
        <v>78</v>
      </c>
      <c r="I12" t="s">
        <v>121</v>
      </c>
      <c r="J12" t="s">
        <v>623</v>
      </c>
      <c r="K12" t="s">
        <v>94</v>
      </c>
      <c r="L12" t="s">
        <v>95</v>
      </c>
      <c r="M12" t="s">
        <v>156</v>
      </c>
      <c r="N12" s="1">
        <v>41731</v>
      </c>
      <c r="O12" t="s">
        <v>624</v>
      </c>
      <c r="P12" t="s">
        <v>625</v>
      </c>
      <c r="Q12" t="s">
        <v>626</v>
      </c>
      <c r="R12">
        <v>3</v>
      </c>
      <c r="S12" t="s">
        <v>11958</v>
      </c>
      <c r="T12" s="2">
        <v>0.1</v>
      </c>
      <c r="U12" t="s">
        <v>11959</v>
      </c>
      <c r="V12" t="s">
        <v>11960</v>
      </c>
      <c r="W12" t="s">
        <v>376</v>
      </c>
      <c r="X12" t="s">
        <v>11961</v>
      </c>
    </row>
    <row r="13" spans="1:24" x14ac:dyDescent="0.3">
      <c r="A13" t="s">
        <v>984</v>
      </c>
      <c r="B13" s="1">
        <v>41316</v>
      </c>
      <c r="C13" t="s">
        <v>161</v>
      </c>
      <c r="D13" t="s">
        <v>162</v>
      </c>
      <c r="E13" t="s">
        <v>46</v>
      </c>
      <c r="F13" t="s">
        <v>47</v>
      </c>
      <c r="G13" t="s">
        <v>29</v>
      </c>
      <c r="H13" t="s">
        <v>107</v>
      </c>
      <c r="I13" t="s">
        <v>63</v>
      </c>
      <c r="J13" t="s">
        <v>985</v>
      </c>
      <c r="K13" t="s">
        <v>94</v>
      </c>
      <c r="L13" t="s">
        <v>95</v>
      </c>
      <c r="M13" t="s">
        <v>35</v>
      </c>
      <c r="N13" s="1">
        <v>41317</v>
      </c>
      <c r="O13" t="s">
        <v>39</v>
      </c>
      <c r="P13" t="s">
        <v>986</v>
      </c>
      <c r="Q13" t="s">
        <v>489</v>
      </c>
      <c r="R13">
        <v>18</v>
      </c>
      <c r="S13" t="s">
        <v>987</v>
      </c>
      <c r="T13" s="2">
        <v>0.06</v>
      </c>
      <c r="U13" t="s">
        <v>988</v>
      </c>
      <c r="V13" t="s">
        <v>989</v>
      </c>
      <c r="W13" t="s">
        <v>990</v>
      </c>
      <c r="X13" t="s">
        <v>991</v>
      </c>
    </row>
    <row r="14" spans="1:24" x14ac:dyDescent="0.3">
      <c r="A14" t="s">
        <v>7129</v>
      </c>
      <c r="B14" s="1">
        <v>41637</v>
      </c>
      <c r="C14" t="s">
        <v>1467</v>
      </c>
      <c r="D14" t="s">
        <v>1468</v>
      </c>
      <c r="E14" t="s">
        <v>27</v>
      </c>
      <c r="F14" t="s">
        <v>28</v>
      </c>
      <c r="G14" t="s">
        <v>134</v>
      </c>
      <c r="H14" t="s">
        <v>433</v>
      </c>
      <c r="I14" t="s">
        <v>63</v>
      </c>
      <c r="J14" t="s">
        <v>1388</v>
      </c>
      <c r="K14" t="s">
        <v>94</v>
      </c>
      <c r="L14" t="s">
        <v>95</v>
      </c>
      <c r="M14" t="s">
        <v>156</v>
      </c>
      <c r="N14" s="1">
        <v>41630</v>
      </c>
      <c r="O14" t="s">
        <v>1389</v>
      </c>
      <c r="P14" t="s">
        <v>1390</v>
      </c>
      <c r="Q14" t="s">
        <v>1391</v>
      </c>
      <c r="R14">
        <v>1</v>
      </c>
      <c r="S14" t="s">
        <v>7130</v>
      </c>
      <c r="T14" s="2">
        <v>0.02</v>
      </c>
      <c r="U14" t="s">
        <v>7131</v>
      </c>
      <c r="V14" t="s">
        <v>7132</v>
      </c>
      <c r="W14" t="s">
        <v>812</v>
      </c>
      <c r="X14" t="s">
        <v>7133</v>
      </c>
    </row>
    <row r="15" spans="1:24" x14ac:dyDescent="0.3">
      <c r="A15" t="s">
        <v>5772</v>
      </c>
      <c r="B15" s="1">
        <v>41596</v>
      </c>
      <c r="C15" t="s">
        <v>2344</v>
      </c>
      <c r="D15" t="s">
        <v>929</v>
      </c>
      <c r="E15" t="s">
        <v>27</v>
      </c>
      <c r="F15" t="s">
        <v>28</v>
      </c>
      <c r="G15" t="s">
        <v>134</v>
      </c>
      <c r="H15" t="s">
        <v>217</v>
      </c>
      <c r="I15" t="s">
        <v>196</v>
      </c>
      <c r="J15" t="s">
        <v>218</v>
      </c>
      <c r="K15" t="s">
        <v>94</v>
      </c>
      <c r="L15" t="s">
        <v>95</v>
      </c>
      <c r="M15" t="s">
        <v>35</v>
      </c>
      <c r="N15" s="1">
        <v>41598</v>
      </c>
      <c r="O15" t="s">
        <v>219</v>
      </c>
      <c r="P15" t="s">
        <v>124</v>
      </c>
      <c r="Q15" t="s">
        <v>220</v>
      </c>
      <c r="R15">
        <v>34</v>
      </c>
      <c r="S15" t="s">
        <v>5773</v>
      </c>
      <c r="T15" s="2">
        <v>0.02</v>
      </c>
      <c r="U15" t="s">
        <v>5774</v>
      </c>
      <c r="V15" t="s">
        <v>1033</v>
      </c>
      <c r="W15" t="s">
        <v>224</v>
      </c>
      <c r="X15" t="s">
        <v>5775</v>
      </c>
    </row>
    <row r="16" spans="1:24" x14ac:dyDescent="0.3">
      <c r="A16" t="s">
        <v>5772</v>
      </c>
      <c r="B16" s="1">
        <v>41318</v>
      </c>
      <c r="C16" t="s">
        <v>3880</v>
      </c>
      <c r="D16" t="s">
        <v>195</v>
      </c>
      <c r="E16" t="s">
        <v>46</v>
      </c>
      <c r="F16" t="s">
        <v>47</v>
      </c>
      <c r="G16" t="s">
        <v>77</v>
      </c>
      <c r="H16" t="s">
        <v>48</v>
      </c>
      <c r="I16" t="s">
        <v>196</v>
      </c>
      <c r="J16" t="s">
        <v>8360</v>
      </c>
      <c r="K16" t="s">
        <v>94</v>
      </c>
      <c r="L16" t="s">
        <v>34</v>
      </c>
      <c r="M16" t="s">
        <v>35</v>
      </c>
      <c r="N16" s="1">
        <v>41320</v>
      </c>
      <c r="O16" t="s">
        <v>1151</v>
      </c>
      <c r="P16" t="s">
        <v>1152</v>
      </c>
      <c r="Q16" t="s">
        <v>1153</v>
      </c>
      <c r="R16">
        <v>33</v>
      </c>
      <c r="S16" t="s">
        <v>8361</v>
      </c>
      <c r="T16" s="2">
        <v>0.08</v>
      </c>
      <c r="U16" t="s">
        <v>6179</v>
      </c>
      <c r="V16" t="s">
        <v>8362</v>
      </c>
      <c r="W16" t="s">
        <v>1156</v>
      </c>
      <c r="X16" t="s">
        <v>8363</v>
      </c>
    </row>
    <row r="17" spans="1:24" x14ac:dyDescent="0.3">
      <c r="A17" t="s">
        <v>5772</v>
      </c>
      <c r="B17" s="1">
        <v>41318</v>
      </c>
      <c r="C17" t="s">
        <v>3880</v>
      </c>
      <c r="D17" t="s">
        <v>948</v>
      </c>
      <c r="E17" t="s">
        <v>46</v>
      </c>
      <c r="F17" t="s">
        <v>47</v>
      </c>
      <c r="G17" t="s">
        <v>77</v>
      </c>
      <c r="H17" t="s">
        <v>48</v>
      </c>
      <c r="I17" t="s">
        <v>196</v>
      </c>
      <c r="J17" t="s">
        <v>1173</v>
      </c>
      <c r="K17" t="s">
        <v>94</v>
      </c>
      <c r="L17" t="s">
        <v>95</v>
      </c>
      <c r="M17" t="s">
        <v>35</v>
      </c>
      <c r="N17" s="1">
        <v>41320</v>
      </c>
      <c r="O17" t="s">
        <v>1174</v>
      </c>
      <c r="P17" t="s">
        <v>1175</v>
      </c>
      <c r="Q17" t="s">
        <v>1176</v>
      </c>
      <c r="R17">
        <v>27</v>
      </c>
      <c r="S17" t="s">
        <v>8361</v>
      </c>
      <c r="T17" s="2">
        <v>0.08</v>
      </c>
      <c r="U17" t="s">
        <v>6179</v>
      </c>
      <c r="V17" t="s">
        <v>11248</v>
      </c>
      <c r="W17" t="s">
        <v>1180</v>
      </c>
      <c r="X17" t="s">
        <v>8363</v>
      </c>
    </row>
    <row r="18" spans="1:24" x14ac:dyDescent="0.3">
      <c r="A18" t="s">
        <v>10681</v>
      </c>
      <c r="B18" s="1">
        <v>42135</v>
      </c>
      <c r="C18" t="s">
        <v>1541</v>
      </c>
      <c r="D18" t="s">
        <v>551</v>
      </c>
      <c r="E18" t="s">
        <v>27</v>
      </c>
      <c r="F18" t="s">
        <v>28</v>
      </c>
      <c r="G18" t="s">
        <v>134</v>
      </c>
      <c r="H18" t="s">
        <v>289</v>
      </c>
      <c r="I18" t="s">
        <v>63</v>
      </c>
      <c r="J18" t="s">
        <v>2107</v>
      </c>
      <c r="K18" t="s">
        <v>94</v>
      </c>
      <c r="L18" t="s">
        <v>34</v>
      </c>
      <c r="M18" t="s">
        <v>156</v>
      </c>
      <c r="N18" s="1">
        <v>42137</v>
      </c>
      <c r="O18" t="s">
        <v>1380</v>
      </c>
      <c r="P18" t="s">
        <v>2108</v>
      </c>
      <c r="Q18" t="s">
        <v>990</v>
      </c>
      <c r="R18">
        <v>49</v>
      </c>
      <c r="S18" t="s">
        <v>2494</v>
      </c>
      <c r="T18" s="2">
        <v>0.05</v>
      </c>
      <c r="U18" t="s">
        <v>6949</v>
      </c>
      <c r="V18" t="s">
        <v>9581</v>
      </c>
      <c r="W18" t="s">
        <v>57</v>
      </c>
      <c r="X18" t="s">
        <v>3383</v>
      </c>
    </row>
    <row r="19" spans="1:24" x14ac:dyDescent="0.3">
      <c r="A19" t="s">
        <v>4274</v>
      </c>
      <c r="B19" s="1">
        <v>42142</v>
      </c>
      <c r="C19" t="s">
        <v>2162</v>
      </c>
      <c r="D19" t="s">
        <v>174</v>
      </c>
      <c r="E19" t="s">
        <v>27</v>
      </c>
      <c r="F19" t="s">
        <v>28</v>
      </c>
      <c r="G19" t="s">
        <v>77</v>
      </c>
      <c r="H19" t="s">
        <v>78</v>
      </c>
      <c r="I19" t="s">
        <v>31</v>
      </c>
      <c r="J19" t="s">
        <v>290</v>
      </c>
      <c r="K19" t="s">
        <v>33</v>
      </c>
      <c r="L19" t="s">
        <v>65</v>
      </c>
      <c r="M19" t="s">
        <v>35</v>
      </c>
      <c r="N19" s="1">
        <v>42149</v>
      </c>
      <c r="O19" t="s">
        <v>291</v>
      </c>
      <c r="P19" t="s">
        <v>292</v>
      </c>
      <c r="Q19" t="s">
        <v>293</v>
      </c>
      <c r="R19">
        <v>24</v>
      </c>
      <c r="S19" t="s">
        <v>4275</v>
      </c>
      <c r="T19" s="2">
        <v>0.01</v>
      </c>
      <c r="U19" t="s">
        <v>2626</v>
      </c>
      <c r="V19" t="s">
        <v>4276</v>
      </c>
      <c r="W19" t="s">
        <v>165</v>
      </c>
      <c r="X19" t="s">
        <v>4277</v>
      </c>
    </row>
    <row r="20" spans="1:24" x14ac:dyDescent="0.3">
      <c r="A20" t="s">
        <v>4274</v>
      </c>
      <c r="B20" s="1">
        <v>41813</v>
      </c>
      <c r="C20" t="s">
        <v>5891</v>
      </c>
      <c r="D20" t="s">
        <v>1012</v>
      </c>
      <c r="E20" t="s">
        <v>27</v>
      </c>
      <c r="F20" t="s">
        <v>28</v>
      </c>
      <c r="G20" t="s">
        <v>134</v>
      </c>
      <c r="H20" t="s">
        <v>241</v>
      </c>
      <c r="I20" t="s">
        <v>121</v>
      </c>
      <c r="J20" t="s">
        <v>478</v>
      </c>
      <c r="K20" t="s">
        <v>94</v>
      </c>
      <c r="L20" t="s">
        <v>95</v>
      </c>
      <c r="M20" t="s">
        <v>156</v>
      </c>
      <c r="N20" s="1">
        <v>41813</v>
      </c>
      <c r="O20" t="s">
        <v>479</v>
      </c>
      <c r="P20" t="s">
        <v>480</v>
      </c>
      <c r="Q20" t="s">
        <v>98</v>
      </c>
      <c r="R20">
        <v>22</v>
      </c>
      <c r="S20" t="s">
        <v>5892</v>
      </c>
      <c r="T20" s="2">
        <v>7.0000000000000007E-2</v>
      </c>
      <c r="U20" t="s">
        <v>697</v>
      </c>
      <c r="V20" t="s">
        <v>5893</v>
      </c>
      <c r="W20" t="s">
        <v>224</v>
      </c>
      <c r="X20" t="s">
        <v>5894</v>
      </c>
    </row>
    <row r="21" spans="1:24" x14ac:dyDescent="0.3">
      <c r="A21" t="s">
        <v>4274</v>
      </c>
      <c r="B21" s="1">
        <v>41567</v>
      </c>
      <c r="C21" t="s">
        <v>1719</v>
      </c>
      <c r="D21" t="s">
        <v>204</v>
      </c>
      <c r="E21" t="s">
        <v>27</v>
      </c>
      <c r="F21" t="s">
        <v>28</v>
      </c>
      <c r="G21" t="s">
        <v>91</v>
      </c>
      <c r="H21" t="s">
        <v>205</v>
      </c>
      <c r="I21" t="s">
        <v>92</v>
      </c>
      <c r="J21" t="s">
        <v>32</v>
      </c>
      <c r="K21" t="s">
        <v>94</v>
      </c>
      <c r="L21" t="s">
        <v>109</v>
      </c>
      <c r="M21" t="s">
        <v>35</v>
      </c>
      <c r="N21" s="1">
        <v>41567</v>
      </c>
      <c r="O21" t="s">
        <v>36</v>
      </c>
      <c r="P21" t="s">
        <v>37</v>
      </c>
      <c r="Q21" t="s">
        <v>36</v>
      </c>
      <c r="R21">
        <v>24</v>
      </c>
      <c r="S21" t="s">
        <v>4565</v>
      </c>
      <c r="T21" s="2">
        <v>0.06</v>
      </c>
      <c r="U21" t="s">
        <v>70</v>
      </c>
      <c r="V21" t="s">
        <v>5893</v>
      </c>
      <c r="W21" t="s">
        <v>41</v>
      </c>
      <c r="X21" t="s">
        <v>9912</v>
      </c>
    </row>
    <row r="22" spans="1:24" x14ac:dyDescent="0.3">
      <c r="A22" t="s">
        <v>10310</v>
      </c>
      <c r="B22" s="1">
        <v>41327</v>
      </c>
      <c r="C22" t="s">
        <v>10311</v>
      </c>
      <c r="D22" t="s">
        <v>929</v>
      </c>
      <c r="E22" t="s">
        <v>27</v>
      </c>
      <c r="F22" t="s">
        <v>28</v>
      </c>
      <c r="G22" t="s">
        <v>134</v>
      </c>
      <c r="H22" t="s">
        <v>217</v>
      </c>
      <c r="I22" t="s">
        <v>196</v>
      </c>
      <c r="J22" t="s">
        <v>623</v>
      </c>
      <c r="K22" t="s">
        <v>94</v>
      </c>
      <c r="L22" t="s">
        <v>95</v>
      </c>
      <c r="M22" t="s">
        <v>35</v>
      </c>
      <c r="N22" s="1">
        <v>41328</v>
      </c>
      <c r="O22" t="s">
        <v>624</v>
      </c>
      <c r="P22" t="s">
        <v>625</v>
      </c>
      <c r="Q22" t="s">
        <v>626</v>
      </c>
      <c r="R22">
        <v>49</v>
      </c>
      <c r="S22" t="s">
        <v>8525</v>
      </c>
      <c r="T22" s="2">
        <v>7.0000000000000007E-2</v>
      </c>
      <c r="U22" t="s">
        <v>7321</v>
      </c>
      <c r="V22" t="s">
        <v>8526</v>
      </c>
      <c r="W22" t="s">
        <v>376</v>
      </c>
      <c r="X22" t="s">
        <v>10312</v>
      </c>
    </row>
    <row r="23" spans="1:24" x14ac:dyDescent="0.3">
      <c r="A23" t="s">
        <v>4117</v>
      </c>
      <c r="B23" s="1">
        <v>41322</v>
      </c>
      <c r="C23" t="s">
        <v>947</v>
      </c>
      <c r="D23" t="s">
        <v>948</v>
      </c>
      <c r="E23" t="s">
        <v>46</v>
      </c>
      <c r="F23" t="s">
        <v>47</v>
      </c>
      <c r="G23" t="s">
        <v>134</v>
      </c>
      <c r="H23" t="s">
        <v>48</v>
      </c>
      <c r="I23" t="s">
        <v>63</v>
      </c>
      <c r="J23" t="s">
        <v>1906</v>
      </c>
      <c r="K23" t="s">
        <v>723</v>
      </c>
      <c r="L23" t="s">
        <v>109</v>
      </c>
      <c r="M23" t="s">
        <v>35</v>
      </c>
      <c r="N23" s="1">
        <v>41327</v>
      </c>
      <c r="O23" t="s">
        <v>275</v>
      </c>
      <c r="P23" t="s">
        <v>696</v>
      </c>
      <c r="Q23" t="s">
        <v>697</v>
      </c>
      <c r="R23">
        <v>8</v>
      </c>
      <c r="S23" t="s">
        <v>1075</v>
      </c>
      <c r="T23" s="2">
        <v>0</v>
      </c>
      <c r="U23" t="s">
        <v>147</v>
      </c>
      <c r="V23" t="s">
        <v>1076</v>
      </c>
      <c r="W23" t="s">
        <v>701</v>
      </c>
      <c r="X23" t="s">
        <v>4118</v>
      </c>
    </row>
    <row r="24" spans="1:24" x14ac:dyDescent="0.3">
      <c r="A24" t="s">
        <v>4117</v>
      </c>
      <c r="B24" s="1">
        <v>41322</v>
      </c>
      <c r="C24" t="s">
        <v>947</v>
      </c>
      <c r="D24" t="s">
        <v>948</v>
      </c>
      <c r="E24" t="s">
        <v>46</v>
      </c>
      <c r="F24" t="s">
        <v>47</v>
      </c>
      <c r="G24" t="s">
        <v>91</v>
      </c>
      <c r="H24" t="s">
        <v>48</v>
      </c>
      <c r="I24" t="s">
        <v>121</v>
      </c>
      <c r="J24" t="s">
        <v>1906</v>
      </c>
      <c r="K24" t="s">
        <v>723</v>
      </c>
      <c r="L24" t="s">
        <v>50</v>
      </c>
      <c r="M24" t="s">
        <v>35</v>
      </c>
      <c r="N24" s="1">
        <v>41327</v>
      </c>
      <c r="O24" t="s">
        <v>275</v>
      </c>
      <c r="P24" t="s">
        <v>696</v>
      </c>
      <c r="Q24" t="s">
        <v>697</v>
      </c>
      <c r="R24">
        <v>21</v>
      </c>
      <c r="S24" t="s">
        <v>1075</v>
      </c>
      <c r="T24" s="2">
        <v>0.05</v>
      </c>
      <c r="U24" t="s">
        <v>147</v>
      </c>
      <c r="V24" t="s">
        <v>1076</v>
      </c>
      <c r="W24" t="s">
        <v>701</v>
      </c>
      <c r="X24" t="s">
        <v>4118</v>
      </c>
    </row>
    <row r="25" spans="1:24" x14ac:dyDescent="0.3">
      <c r="A25" t="s">
        <v>4117</v>
      </c>
      <c r="B25" s="1">
        <v>41322</v>
      </c>
      <c r="C25" t="s">
        <v>947</v>
      </c>
      <c r="D25" t="s">
        <v>948</v>
      </c>
      <c r="E25" t="s">
        <v>46</v>
      </c>
      <c r="F25" t="s">
        <v>47</v>
      </c>
      <c r="G25" t="s">
        <v>91</v>
      </c>
      <c r="H25" t="s">
        <v>48</v>
      </c>
      <c r="I25" t="s">
        <v>31</v>
      </c>
      <c r="J25" t="s">
        <v>1906</v>
      </c>
      <c r="K25" t="s">
        <v>33</v>
      </c>
      <c r="L25" t="s">
        <v>34</v>
      </c>
      <c r="M25" t="s">
        <v>35</v>
      </c>
      <c r="N25" s="1">
        <v>41327</v>
      </c>
      <c r="O25" t="s">
        <v>275</v>
      </c>
      <c r="P25" t="s">
        <v>696</v>
      </c>
      <c r="Q25" t="s">
        <v>697</v>
      </c>
      <c r="R25">
        <v>37</v>
      </c>
      <c r="S25" t="s">
        <v>1075</v>
      </c>
      <c r="T25" s="2">
        <v>0.1</v>
      </c>
      <c r="U25" t="s">
        <v>147</v>
      </c>
      <c r="V25" t="s">
        <v>1076</v>
      </c>
      <c r="W25" t="s">
        <v>701</v>
      </c>
      <c r="X25" t="s">
        <v>4118</v>
      </c>
    </row>
    <row r="26" spans="1:24" x14ac:dyDescent="0.3">
      <c r="A26" t="s">
        <v>4117</v>
      </c>
      <c r="B26" s="1">
        <v>41322</v>
      </c>
      <c r="C26" t="s">
        <v>947</v>
      </c>
      <c r="D26" t="s">
        <v>948</v>
      </c>
      <c r="E26" t="s">
        <v>46</v>
      </c>
      <c r="F26" t="s">
        <v>47</v>
      </c>
      <c r="G26" t="s">
        <v>77</v>
      </c>
      <c r="H26" t="s">
        <v>48</v>
      </c>
      <c r="I26" t="s">
        <v>31</v>
      </c>
      <c r="J26" t="s">
        <v>313</v>
      </c>
      <c r="K26" t="s">
        <v>94</v>
      </c>
      <c r="L26" t="s">
        <v>34</v>
      </c>
      <c r="M26" t="s">
        <v>156</v>
      </c>
      <c r="N26" s="1">
        <v>41327</v>
      </c>
      <c r="O26" t="s">
        <v>314</v>
      </c>
      <c r="P26" t="s">
        <v>315</v>
      </c>
      <c r="Q26" t="s">
        <v>316</v>
      </c>
      <c r="R26">
        <v>24</v>
      </c>
      <c r="S26" t="s">
        <v>1075</v>
      </c>
      <c r="T26" s="2">
        <v>7.0000000000000007E-2</v>
      </c>
      <c r="U26" t="s">
        <v>147</v>
      </c>
      <c r="V26" t="s">
        <v>1076</v>
      </c>
      <c r="W26" t="s">
        <v>320</v>
      </c>
      <c r="X26" t="s">
        <v>4118</v>
      </c>
    </row>
    <row r="27" spans="1:24" x14ac:dyDescent="0.3">
      <c r="A27" t="s">
        <v>4117</v>
      </c>
      <c r="B27" s="1">
        <v>41794</v>
      </c>
      <c r="C27" t="s">
        <v>1343</v>
      </c>
      <c r="D27" t="s">
        <v>964</v>
      </c>
      <c r="E27" t="s">
        <v>27</v>
      </c>
      <c r="F27" t="s">
        <v>28</v>
      </c>
      <c r="G27" t="s">
        <v>77</v>
      </c>
      <c r="H27" t="s">
        <v>965</v>
      </c>
      <c r="I27" t="s">
        <v>92</v>
      </c>
      <c r="J27" t="s">
        <v>313</v>
      </c>
      <c r="K27" t="s">
        <v>94</v>
      </c>
      <c r="L27" t="s">
        <v>95</v>
      </c>
      <c r="M27" t="s">
        <v>35</v>
      </c>
      <c r="N27" s="1">
        <v>41795</v>
      </c>
      <c r="O27" t="s">
        <v>314</v>
      </c>
      <c r="P27" t="s">
        <v>315</v>
      </c>
      <c r="Q27" t="s">
        <v>316</v>
      </c>
      <c r="R27">
        <v>29</v>
      </c>
      <c r="S27" t="s">
        <v>1075</v>
      </c>
      <c r="T27" s="2">
        <v>7.0000000000000007E-2</v>
      </c>
      <c r="U27" t="s">
        <v>147</v>
      </c>
      <c r="V27" t="s">
        <v>1076</v>
      </c>
      <c r="W27" t="s">
        <v>320</v>
      </c>
      <c r="X27" t="s">
        <v>4118</v>
      </c>
    </row>
    <row r="28" spans="1:24" x14ac:dyDescent="0.3">
      <c r="A28" t="s">
        <v>1568</v>
      </c>
      <c r="B28" s="1">
        <v>42146</v>
      </c>
      <c r="C28" t="s">
        <v>1400</v>
      </c>
      <c r="D28" t="s">
        <v>1401</v>
      </c>
      <c r="E28" t="s">
        <v>27</v>
      </c>
      <c r="F28" t="s">
        <v>28</v>
      </c>
      <c r="G28" t="s">
        <v>77</v>
      </c>
      <c r="H28" t="s">
        <v>281</v>
      </c>
      <c r="I28" t="s">
        <v>121</v>
      </c>
      <c r="J28" t="s">
        <v>601</v>
      </c>
      <c r="K28" t="s">
        <v>94</v>
      </c>
      <c r="L28" t="s">
        <v>34</v>
      </c>
      <c r="M28" t="s">
        <v>156</v>
      </c>
      <c r="N28" s="1">
        <v>42148</v>
      </c>
      <c r="O28" t="s">
        <v>602</v>
      </c>
      <c r="P28" t="s">
        <v>603</v>
      </c>
      <c r="Q28" t="s">
        <v>258</v>
      </c>
      <c r="R28">
        <v>14</v>
      </c>
      <c r="S28" t="s">
        <v>1569</v>
      </c>
      <c r="T28" s="2">
        <v>0.02</v>
      </c>
      <c r="U28" t="s">
        <v>1570</v>
      </c>
      <c r="V28" t="s">
        <v>1571</v>
      </c>
      <c r="W28" t="s">
        <v>606</v>
      </c>
      <c r="X28" t="s">
        <v>1572</v>
      </c>
    </row>
    <row r="29" spans="1:24" x14ac:dyDescent="0.3">
      <c r="A29" t="s">
        <v>1568</v>
      </c>
      <c r="B29" s="1">
        <v>41925</v>
      </c>
      <c r="C29" t="s">
        <v>1364</v>
      </c>
      <c r="D29" t="s">
        <v>766</v>
      </c>
      <c r="E29" t="s">
        <v>27</v>
      </c>
      <c r="F29" t="s">
        <v>28</v>
      </c>
      <c r="G29" t="s">
        <v>77</v>
      </c>
      <c r="H29" t="s">
        <v>217</v>
      </c>
      <c r="I29" t="s">
        <v>63</v>
      </c>
      <c r="J29" t="s">
        <v>79</v>
      </c>
      <c r="K29" t="s">
        <v>94</v>
      </c>
      <c r="L29" t="s">
        <v>34</v>
      </c>
      <c r="M29" t="s">
        <v>35</v>
      </c>
      <c r="N29" s="1">
        <v>41927</v>
      </c>
      <c r="O29" t="s">
        <v>80</v>
      </c>
      <c r="P29" t="s">
        <v>81</v>
      </c>
      <c r="Q29" t="s">
        <v>82</v>
      </c>
      <c r="R29">
        <v>42</v>
      </c>
      <c r="S29" t="s">
        <v>5536</v>
      </c>
      <c r="T29" s="2">
        <v>0.01</v>
      </c>
      <c r="U29" t="s">
        <v>5106</v>
      </c>
      <c r="V29" t="s">
        <v>5537</v>
      </c>
      <c r="W29" t="s">
        <v>86</v>
      </c>
      <c r="X29" t="s">
        <v>5538</v>
      </c>
    </row>
    <row r="30" spans="1:24" x14ac:dyDescent="0.3">
      <c r="A30" t="s">
        <v>1568</v>
      </c>
      <c r="B30" s="1">
        <v>41323</v>
      </c>
      <c r="C30" t="s">
        <v>2325</v>
      </c>
      <c r="D30" t="s">
        <v>3332</v>
      </c>
      <c r="E30" t="s">
        <v>27</v>
      </c>
      <c r="F30" t="s">
        <v>28</v>
      </c>
      <c r="G30" t="s">
        <v>77</v>
      </c>
      <c r="H30" t="s">
        <v>241</v>
      </c>
      <c r="I30" t="s">
        <v>121</v>
      </c>
      <c r="J30" t="s">
        <v>805</v>
      </c>
      <c r="K30" t="s">
        <v>94</v>
      </c>
      <c r="L30" t="s">
        <v>34</v>
      </c>
      <c r="M30" t="s">
        <v>35</v>
      </c>
      <c r="N30" s="1">
        <v>41325</v>
      </c>
      <c r="O30" t="s">
        <v>806</v>
      </c>
      <c r="P30" t="s">
        <v>807</v>
      </c>
      <c r="Q30" t="s">
        <v>808</v>
      </c>
      <c r="R30">
        <v>48</v>
      </c>
      <c r="S30" t="s">
        <v>7309</v>
      </c>
      <c r="T30" s="2">
        <v>0.02</v>
      </c>
      <c r="U30" t="s">
        <v>7310</v>
      </c>
      <c r="V30" t="s">
        <v>7311</v>
      </c>
      <c r="W30" t="s">
        <v>812</v>
      </c>
      <c r="X30" t="s">
        <v>7312</v>
      </c>
    </row>
    <row r="31" spans="1:24" x14ac:dyDescent="0.3">
      <c r="A31" t="s">
        <v>1568</v>
      </c>
      <c r="B31" s="1">
        <v>41617</v>
      </c>
      <c r="C31" t="s">
        <v>650</v>
      </c>
      <c r="D31" t="s">
        <v>204</v>
      </c>
      <c r="E31" t="s">
        <v>27</v>
      </c>
      <c r="F31" t="s">
        <v>28</v>
      </c>
      <c r="G31" t="s">
        <v>29</v>
      </c>
      <c r="H31" t="s">
        <v>205</v>
      </c>
      <c r="I31" t="s">
        <v>31</v>
      </c>
      <c r="J31" t="s">
        <v>805</v>
      </c>
      <c r="K31" t="s">
        <v>33</v>
      </c>
      <c r="L31" t="s">
        <v>34</v>
      </c>
      <c r="M31" t="s">
        <v>156</v>
      </c>
      <c r="N31" s="1">
        <v>41617</v>
      </c>
      <c r="O31" t="s">
        <v>806</v>
      </c>
      <c r="P31" t="s">
        <v>807</v>
      </c>
      <c r="Q31" t="s">
        <v>808</v>
      </c>
      <c r="R31">
        <v>40</v>
      </c>
      <c r="S31" t="s">
        <v>7688</v>
      </c>
      <c r="T31" s="2">
        <v>0.03</v>
      </c>
      <c r="U31" t="s">
        <v>7689</v>
      </c>
      <c r="V31" t="s">
        <v>7690</v>
      </c>
      <c r="W31" t="s">
        <v>812</v>
      </c>
      <c r="X31" t="s">
        <v>7691</v>
      </c>
    </row>
    <row r="32" spans="1:24" x14ac:dyDescent="0.3">
      <c r="A32" t="s">
        <v>1568</v>
      </c>
      <c r="B32" s="1">
        <v>41884</v>
      </c>
      <c r="C32" t="s">
        <v>4927</v>
      </c>
      <c r="D32" t="s">
        <v>252</v>
      </c>
      <c r="E32" t="s">
        <v>27</v>
      </c>
      <c r="F32" t="s">
        <v>28</v>
      </c>
      <c r="G32" t="s">
        <v>29</v>
      </c>
      <c r="H32" t="s">
        <v>62</v>
      </c>
      <c r="I32" t="s">
        <v>63</v>
      </c>
      <c r="J32" t="s">
        <v>373</v>
      </c>
      <c r="K32" t="s">
        <v>94</v>
      </c>
      <c r="L32" t="s">
        <v>95</v>
      </c>
      <c r="M32" t="s">
        <v>156</v>
      </c>
      <c r="N32" s="1">
        <v>41886</v>
      </c>
      <c r="O32" t="s">
        <v>374</v>
      </c>
      <c r="P32" t="s">
        <v>375</v>
      </c>
      <c r="Q32" t="s">
        <v>376</v>
      </c>
      <c r="R32">
        <v>41</v>
      </c>
      <c r="S32" t="s">
        <v>9444</v>
      </c>
      <c r="T32" s="2">
        <v>0.05</v>
      </c>
      <c r="U32" t="s">
        <v>9445</v>
      </c>
      <c r="V32" t="s">
        <v>9446</v>
      </c>
      <c r="W32" t="s">
        <v>380</v>
      </c>
      <c r="X32" t="s">
        <v>9447</v>
      </c>
    </row>
    <row r="33" spans="1:24" x14ac:dyDescent="0.3">
      <c r="A33" t="s">
        <v>1568</v>
      </c>
      <c r="B33" s="1">
        <v>41695</v>
      </c>
      <c r="C33" t="s">
        <v>9820</v>
      </c>
      <c r="D33" t="s">
        <v>106</v>
      </c>
      <c r="E33" t="s">
        <v>46</v>
      </c>
      <c r="F33" t="s">
        <v>47</v>
      </c>
      <c r="G33" t="s">
        <v>29</v>
      </c>
      <c r="H33" t="s">
        <v>107</v>
      </c>
      <c r="I33" t="s">
        <v>31</v>
      </c>
      <c r="J33" t="s">
        <v>896</v>
      </c>
      <c r="K33" t="s">
        <v>94</v>
      </c>
      <c r="L33" t="s">
        <v>34</v>
      </c>
      <c r="M33" t="s">
        <v>35</v>
      </c>
      <c r="N33" s="1">
        <v>41696</v>
      </c>
      <c r="O33" t="s">
        <v>501</v>
      </c>
      <c r="P33" t="s">
        <v>897</v>
      </c>
      <c r="Q33" t="s">
        <v>898</v>
      </c>
      <c r="R33">
        <v>22</v>
      </c>
      <c r="S33" t="s">
        <v>4890</v>
      </c>
      <c r="T33" s="2">
        <v>0.1</v>
      </c>
      <c r="U33" t="s">
        <v>1790</v>
      </c>
      <c r="V33" t="s">
        <v>4891</v>
      </c>
      <c r="W33" t="s">
        <v>902</v>
      </c>
      <c r="X33" t="s">
        <v>4892</v>
      </c>
    </row>
    <row r="34" spans="1:24" x14ac:dyDescent="0.3">
      <c r="A34" t="s">
        <v>1568</v>
      </c>
      <c r="B34" s="1">
        <v>41323</v>
      </c>
      <c r="C34" t="s">
        <v>2325</v>
      </c>
      <c r="D34" t="s">
        <v>9917</v>
      </c>
      <c r="E34" t="s">
        <v>27</v>
      </c>
      <c r="F34" t="s">
        <v>28</v>
      </c>
      <c r="G34" t="s">
        <v>77</v>
      </c>
      <c r="H34" t="s">
        <v>241</v>
      </c>
      <c r="I34" t="s">
        <v>92</v>
      </c>
      <c r="J34" t="s">
        <v>805</v>
      </c>
      <c r="K34" t="s">
        <v>94</v>
      </c>
      <c r="L34" t="s">
        <v>34</v>
      </c>
      <c r="M34" t="s">
        <v>156</v>
      </c>
      <c r="N34" s="1">
        <v>41325</v>
      </c>
      <c r="O34" t="s">
        <v>806</v>
      </c>
      <c r="P34" t="s">
        <v>807</v>
      </c>
      <c r="Q34" t="s">
        <v>808</v>
      </c>
      <c r="R34">
        <v>47</v>
      </c>
      <c r="S34" t="s">
        <v>7309</v>
      </c>
      <c r="T34" s="2">
        <v>0.09</v>
      </c>
      <c r="U34" t="s">
        <v>7310</v>
      </c>
      <c r="V34" t="s">
        <v>7311</v>
      </c>
      <c r="W34" t="s">
        <v>812</v>
      </c>
      <c r="X34" t="s">
        <v>7312</v>
      </c>
    </row>
    <row r="35" spans="1:24" x14ac:dyDescent="0.3">
      <c r="A35" t="s">
        <v>1568</v>
      </c>
      <c r="B35" s="1">
        <v>41323</v>
      </c>
      <c r="C35" t="s">
        <v>2325</v>
      </c>
      <c r="D35" t="s">
        <v>3332</v>
      </c>
      <c r="E35" t="s">
        <v>27</v>
      </c>
      <c r="F35" t="s">
        <v>28</v>
      </c>
      <c r="G35" t="s">
        <v>29</v>
      </c>
      <c r="H35" t="s">
        <v>241</v>
      </c>
      <c r="I35" t="s">
        <v>31</v>
      </c>
      <c r="J35" t="s">
        <v>805</v>
      </c>
      <c r="K35" t="s">
        <v>94</v>
      </c>
      <c r="L35" t="s">
        <v>34</v>
      </c>
      <c r="M35" t="s">
        <v>156</v>
      </c>
      <c r="N35" s="1">
        <v>41325</v>
      </c>
      <c r="O35" t="s">
        <v>806</v>
      </c>
      <c r="P35" t="s">
        <v>807</v>
      </c>
      <c r="Q35" t="s">
        <v>808</v>
      </c>
      <c r="R35">
        <v>50</v>
      </c>
      <c r="S35" t="s">
        <v>7309</v>
      </c>
      <c r="T35" s="2">
        <v>7.0000000000000007E-2</v>
      </c>
      <c r="U35" t="s">
        <v>7310</v>
      </c>
      <c r="V35" t="s">
        <v>7311</v>
      </c>
      <c r="W35" t="s">
        <v>812</v>
      </c>
      <c r="X35" t="s">
        <v>7312</v>
      </c>
    </row>
    <row r="36" spans="1:24" x14ac:dyDescent="0.3">
      <c r="A36" t="s">
        <v>1568</v>
      </c>
      <c r="B36" s="1">
        <v>42053</v>
      </c>
      <c r="C36" t="s">
        <v>2117</v>
      </c>
      <c r="D36" t="s">
        <v>306</v>
      </c>
      <c r="E36" t="s">
        <v>46</v>
      </c>
      <c r="F36" t="s">
        <v>47</v>
      </c>
      <c r="G36" t="s">
        <v>91</v>
      </c>
      <c r="H36" t="s">
        <v>107</v>
      </c>
      <c r="I36" t="s">
        <v>92</v>
      </c>
      <c r="J36" t="s">
        <v>206</v>
      </c>
      <c r="K36" t="s">
        <v>33</v>
      </c>
      <c r="L36" t="s">
        <v>65</v>
      </c>
      <c r="M36" t="s">
        <v>35</v>
      </c>
      <c r="N36" s="1">
        <v>42056</v>
      </c>
      <c r="O36" t="s">
        <v>207</v>
      </c>
      <c r="P36" t="s">
        <v>208</v>
      </c>
      <c r="Q36" t="s">
        <v>125</v>
      </c>
      <c r="R36">
        <v>8</v>
      </c>
      <c r="S36" t="s">
        <v>2118</v>
      </c>
      <c r="T36" s="2">
        <v>0.09</v>
      </c>
      <c r="U36" t="s">
        <v>586</v>
      </c>
      <c r="V36" t="s">
        <v>2120</v>
      </c>
      <c r="W36" t="s">
        <v>212</v>
      </c>
      <c r="X36" t="s">
        <v>2121</v>
      </c>
    </row>
    <row r="37" spans="1:24" x14ac:dyDescent="0.3">
      <c r="A37" t="s">
        <v>3302</v>
      </c>
      <c r="B37" s="1">
        <v>42163</v>
      </c>
      <c r="C37" t="s">
        <v>852</v>
      </c>
      <c r="D37" t="s">
        <v>280</v>
      </c>
      <c r="E37" t="s">
        <v>27</v>
      </c>
      <c r="F37" t="s">
        <v>28</v>
      </c>
      <c r="G37" t="s">
        <v>77</v>
      </c>
      <c r="H37" t="s">
        <v>281</v>
      </c>
      <c r="I37" t="s">
        <v>196</v>
      </c>
      <c r="J37" t="s">
        <v>1023</v>
      </c>
      <c r="K37" t="s">
        <v>94</v>
      </c>
      <c r="L37" t="s">
        <v>34</v>
      </c>
      <c r="M37" t="s">
        <v>35</v>
      </c>
      <c r="N37" s="1">
        <v>42164</v>
      </c>
      <c r="O37" t="s">
        <v>275</v>
      </c>
      <c r="P37" t="s">
        <v>1024</v>
      </c>
      <c r="Q37" t="s">
        <v>1025</v>
      </c>
      <c r="R37">
        <v>1</v>
      </c>
      <c r="S37" t="s">
        <v>1627</v>
      </c>
      <c r="T37" s="2">
        <v>0</v>
      </c>
      <c r="U37" t="s">
        <v>3303</v>
      </c>
      <c r="V37" t="s">
        <v>1022</v>
      </c>
      <c r="W37" t="s">
        <v>1028</v>
      </c>
      <c r="X37" t="s">
        <v>3304</v>
      </c>
    </row>
    <row r="38" spans="1:24" x14ac:dyDescent="0.3">
      <c r="A38" t="s">
        <v>3302</v>
      </c>
      <c r="B38" s="1">
        <v>41325</v>
      </c>
      <c r="C38" t="s">
        <v>3330</v>
      </c>
      <c r="D38" t="s">
        <v>591</v>
      </c>
      <c r="E38" t="s">
        <v>27</v>
      </c>
      <c r="F38" t="s">
        <v>28</v>
      </c>
      <c r="G38" t="s">
        <v>77</v>
      </c>
      <c r="H38" t="s">
        <v>241</v>
      </c>
      <c r="I38" t="s">
        <v>196</v>
      </c>
      <c r="J38" t="s">
        <v>1023</v>
      </c>
      <c r="K38" t="s">
        <v>94</v>
      </c>
      <c r="L38" t="s">
        <v>34</v>
      </c>
      <c r="M38" t="s">
        <v>35</v>
      </c>
      <c r="N38" s="1">
        <v>41327</v>
      </c>
      <c r="O38" t="s">
        <v>275</v>
      </c>
      <c r="P38" t="s">
        <v>1024</v>
      </c>
      <c r="Q38" t="s">
        <v>1025</v>
      </c>
      <c r="R38">
        <v>34</v>
      </c>
      <c r="S38" t="s">
        <v>1627</v>
      </c>
      <c r="T38" s="2">
        <v>0.1</v>
      </c>
      <c r="U38" t="s">
        <v>3303</v>
      </c>
      <c r="V38" t="s">
        <v>1022</v>
      </c>
      <c r="W38" t="s">
        <v>1028</v>
      </c>
      <c r="X38" t="s">
        <v>3304</v>
      </c>
    </row>
    <row r="39" spans="1:24" x14ac:dyDescent="0.3">
      <c r="A39" t="s">
        <v>3302</v>
      </c>
      <c r="B39" s="1">
        <v>41325</v>
      </c>
      <c r="C39" t="s">
        <v>3330</v>
      </c>
      <c r="D39" t="s">
        <v>591</v>
      </c>
      <c r="E39" t="s">
        <v>27</v>
      </c>
      <c r="F39" t="s">
        <v>28</v>
      </c>
      <c r="G39" t="s">
        <v>134</v>
      </c>
      <c r="H39" t="s">
        <v>241</v>
      </c>
      <c r="I39" t="s">
        <v>196</v>
      </c>
      <c r="J39" t="s">
        <v>1023</v>
      </c>
      <c r="K39" t="s">
        <v>94</v>
      </c>
      <c r="L39" t="s">
        <v>34</v>
      </c>
      <c r="M39" t="s">
        <v>35</v>
      </c>
      <c r="N39" s="1">
        <v>41327</v>
      </c>
      <c r="O39" t="s">
        <v>275</v>
      </c>
      <c r="P39" t="s">
        <v>1024</v>
      </c>
      <c r="Q39" t="s">
        <v>1025</v>
      </c>
      <c r="R39">
        <v>18</v>
      </c>
      <c r="S39" t="s">
        <v>1627</v>
      </c>
      <c r="T39" s="2">
        <v>0.08</v>
      </c>
      <c r="U39" t="s">
        <v>3303</v>
      </c>
      <c r="V39" t="s">
        <v>1022</v>
      </c>
      <c r="W39" t="s">
        <v>1028</v>
      </c>
      <c r="X39" t="s">
        <v>3304</v>
      </c>
    </row>
    <row r="40" spans="1:24" x14ac:dyDescent="0.3">
      <c r="A40" t="s">
        <v>3302</v>
      </c>
      <c r="B40" s="1">
        <v>42208</v>
      </c>
      <c r="C40" t="s">
        <v>2106</v>
      </c>
      <c r="D40" t="s">
        <v>610</v>
      </c>
      <c r="E40" t="s">
        <v>27</v>
      </c>
      <c r="F40" t="s">
        <v>28</v>
      </c>
      <c r="G40" t="s">
        <v>77</v>
      </c>
      <c r="H40" t="s">
        <v>62</v>
      </c>
      <c r="I40" t="s">
        <v>196</v>
      </c>
      <c r="J40" t="s">
        <v>411</v>
      </c>
      <c r="K40" t="s">
        <v>94</v>
      </c>
      <c r="L40" t="s">
        <v>34</v>
      </c>
      <c r="M40" t="s">
        <v>35</v>
      </c>
      <c r="N40" s="1">
        <v>42215</v>
      </c>
      <c r="O40" t="s">
        <v>412</v>
      </c>
      <c r="P40" t="s">
        <v>413</v>
      </c>
      <c r="Q40" t="s">
        <v>414</v>
      </c>
      <c r="R40">
        <v>14</v>
      </c>
      <c r="S40" t="s">
        <v>7882</v>
      </c>
      <c r="T40" s="2">
        <v>0.1</v>
      </c>
      <c r="U40" t="s">
        <v>1844</v>
      </c>
      <c r="V40" t="s">
        <v>7883</v>
      </c>
      <c r="W40" t="s">
        <v>376</v>
      </c>
      <c r="X40" t="s">
        <v>7884</v>
      </c>
    </row>
    <row r="41" spans="1:24" x14ac:dyDescent="0.3">
      <c r="A41" t="s">
        <v>3302</v>
      </c>
      <c r="B41" s="1">
        <v>41325</v>
      </c>
      <c r="C41" t="s">
        <v>3330</v>
      </c>
      <c r="D41" t="s">
        <v>591</v>
      </c>
      <c r="E41" t="s">
        <v>27</v>
      </c>
      <c r="F41" t="s">
        <v>28</v>
      </c>
      <c r="G41" t="s">
        <v>91</v>
      </c>
      <c r="H41" t="s">
        <v>241</v>
      </c>
      <c r="I41" t="s">
        <v>31</v>
      </c>
      <c r="J41" t="s">
        <v>1023</v>
      </c>
      <c r="K41" t="s">
        <v>94</v>
      </c>
      <c r="L41" t="s">
        <v>95</v>
      </c>
      <c r="M41" t="s">
        <v>35</v>
      </c>
      <c r="N41" s="1">
        <v>41327</v>
      </c>
      <c r="O41" t="s">
        <v>275</v>
      </c>
      <c r="P41" t="s">
        <v>1024</v>
      </c>
      <c r="Q41" t="s">
        <v>1025</v>
      </c>
      <c r="R41">
        <v>29</v>
      </c>
      <c r="S41" t="s">
        <v>1627</v>
      </c>
      <c r="T41" s="2">
        <v>0.03</v>
      </c>
      <c r="U41" t="s">
        <v>3303</v>
      </c>
      <c r="V41" t="s">
        <v>1022</v>
      </c>
      <c r="W41" t="s">
        <v>1028</v>
      </c>
      <c r="X41" t="s">
        <v>3304</v>
      </c>
    </row>
    <row r="42" spans="1:24" x14ac:dyDescent="0.3">
      <c r="A42" t="s">
        <v>3302</v>
      </c>
      <c r="B42" s="1">
        <v>41325</v>
      </c>
      <c r="C42" t="s">
        <v>2959</v>
      </c>
      <c r="D42" t="s">
        <v>144</v>
      </c>
      <c r="E42" t="s">
        <v>46</v>
      </c>
      <c r="F42" t="s">
        <v>47</v>
      </c>
      <c r="G42" t="s">
        <v>77</v>
      </c>
      <c r="H42" t="s">
        <v>107</v>
      </c>
      <c r="I42" t="s">
        <v>92</v>
      </c>
      <c r="J42" t="s">
        <v>1023</v>
      </c>
      <c r="K42" t="s">
        <v>94</v>
      </c>
      <c r="L42" t="s">
        <v>34</v>
      </c>
      <c r="M42" t="s">
        <v>156</v>
      </c>
      <c r="N42" s="1">
        <v>41327</v>
      </c>
      <c r="O42" t="s">
        <v>275</v>
      </c>
      <c r="P42" t="s">
        <v>1024</v>
      </c>
      <c r="Q42" t="s">
        <v>1025</v>
      </c>
      <c r="R42">
        <v>39</v>
      </c>
      <c r="S42" t="s">
        <v>1627</v>
      </c>
      <c r="T42" s="2">
        <v>7.0000000000000007E-2</v>
      </c>
      <c r="U42" t="s">
        <v>3303</v>
      </c>
      <c r="V42" t="s">
        <v>1022</v>
      </c>
      <c r="W42" t="s">
        <v>1028</v>
      </c>
      <c r="X42" t="s">
        <v>3304</v>
      </c>
    </row>
    <row r="43" spans="1:24" x14ac:dyDescent="0.3">
      <c r="A43" t="s">
        <v>3302</v>
      </c>
      <c r="B43" s="1">
        <v>41503</v>
      </c>
      <c r="C43" t="s">
        <v>1473</v>
      </c>
      <c r="D43" t="s">
        <v>252</v>
      </c>
      <c r="E43" t="s">
        <v>27</v>
      </c>
      <c r="F43" t="s">
        <v>28</v>
      </c>
      <c r="G43" t="s">
        <v>91</v>
      </c>
      <c r="H43" t="s">
        <v>62</v>
      </c>
      <c r="I43" t="s">
        <v>31</v>
      </c>
      <c r="J43" t="s">
        <v>313</v>
      </c>
      <c r="K43" t="s">
        <v>94</v>
      </c>
      <c r="L43" t="s">
        <v>95</v>
      </c>
      <c r="M43" t="s">
        <v>35</v>
      </c>
      <c r="N43" s="1">
        <v>41503</v>
      </c>
      <c r="O43" t="s">
        <v>314</v>
      </c>
      <c r="P43" t="s">
        <v>315</v>
      </c>
      <c r="Q43" t="s">
        <v>316</v>
      </c>
      <c r="R43">
        <v>16</v>
      </c>
      <c r="S43" t="s">
        <v>7290</v>
      </c>
      <c r="T43" s="2">
        <v>0.02</v>
      </c>
      <c r="U43" t="s">
        <v>586</v>
      </c>
      <c r="V43" t="s">
        <v>9564</v>
      </c>
      <c r="W43" t="s">
        <v>320</v>
      </c>
      <c r="X43" t="s">
        <v>2221</v>
      </c>
    </row>
    <row r="44" spans="1:24" x14ac:dyDescent="0.3">
      <c r="A44" t="s">
        <v>3302</v>
      </c>
      <c r="B44" s="1">
        <v>41550</v>
      </c>
      <c r="C44" t="s">
        <v>2719</v>
      </c>
      <c r="D44" t="s">
        <v>240</v>
      </c>
      <c r="E44" t="s">
        <v>27</v>
      </c>
      <c r="F44" t="s">
        <v>28</v>
      </c>
      <c r="G44" t="s">
        <v>77</v>
      </c>
      <c r="H44" t="s">
        <v>241</v>
      </c>
      <c r="I44" t="s">
        <v>92</v>
      </c>
      <c r="J44" t="s">
        <v>1233</v>
      </c>
      <c r="K44" t="s">
        <v>94</v>
      </c>
      <c r="L44" t="s">
        <v>34</v>
      </c>
      <c r="M44" t="s">
        <v>35</v>
      </c>
      <c r="N44" s="1">
        <v>41551</v>
      </c>
      <c r="O44" t="s">
        <v>711</v>
      </c>
      <c r="P44" t="s">
        <v>1234</v>
      </c>
      <c r="Q44" t="s">
        <v>1235</v>
      </c>
      <c r="R44">
        <v>19</v>
      </c>
      <c r="S44" t="s">
        <v>9976</v>
      </c>
      <c r="T44" s="2">
        <v>0.04</v>
      </c>
      <c r="U44" t="s">
        <v>1919</v>
      </c>
      <c r="V44" t="s">
        <v>9977</v>
      </c>
      <c r="W44" t="s">
        <v>1239</v>
      </c>
      <c r="X44" t="s">
        <v>9978</v>
      </c>
    </row>
    <row r="45" spans="1:24" x14ac:dyDescent="0.3">
      <c r="A45" t="s">
        <v>3302</v>
      </c>
      <c r="B45" s="1">
        <v>41894</v>
      </c>
      <c r="C45" t="s">
        <v>1905</v>
      </c>
      <c r="D45" t="s">
        <v>312</v>
      </c>
      <c r="E45" t="s">
        <v>27</v>
      </c>
      <c r="F45" t="s">
        <v>28</v>
      </c>
      <c r="G45" t="s">
        <v>29</v>
      </c>
      <c r="H45" t="s">
        <v>205</v>
      </c>
      <c r="I45" t="s">
        <v>63</v>
      </c>
      <c r="J45" t="s">
        <v>623</v>
      </c>
      <c r="K45" t="s">
        <v>33</v>
      </c>
      <c r="L45" t="s">
        <v>392</v>
      </c>
      <c r="M45" t="s">
        <v>393</v>
      </c>
      <c r="N45" s="1">
        <v>41901</v>
      </c>
      <c r="O45" t="s">
        <v>624</v>
      </c>
      <c r="P45" t="s">
        <v>625</v>
      </c>
      <c r="Q45" t="s">
        <v>626</v>
      </c>
      <c r="R45">
        <v>4</v>
      </c>
      <c r="S45" t="s">
        <v>10229</v>
      </c>
      <c r="T45" s="2">
        <v>0.06</v>
      </c>
      <c r="U45" t="s">
        <v>10230</v>
      </c>
      <c r="V45" t="s">
        <v>10231</v>
      </c>
      <c r="W45" t="s">
        <v>376</v>
      </c>
      <c r="X45" t="s">
        <v>10232</v>
      </c>
    </row>
    <row r="46" spans="1:24" x14ac:dyDescent="0.3">
      <c r="A46" t="s">
        <v>3302</v>
      </c>
      <c r="B46" s="1">
        <v>41850</v>
      </c>
      <c r="C46" t="s">
        <v>958</v>
      </c>
      <c r="D46" t="s">
        <v>162</v>
      </c>
      <c r="E46" t="s">
        <v>46</v>
      </c>
      <c r="F46" t="s">
        <v>47</v>
      </c>
      <c r="G46" t="s">
        <v>29</v>
      </c>
      <c r="H46" t="s">
        <v>107</v>
      </c>
      <c r="I46" t="s">
        <v>196</v>
      </c>
      <c r="J46" t="s">
        <v>197</v>
      </c>
      <c r="K46" t="s">
        <v>33</v>
      </c>
      <c r="L46" t="s">
        <v>34</v>
      </c>
      <c r="M46" t="s">
        <v>35</v>
      </c>
      <c r="N46" s="1">
        <v>41852</v>
      </c>
      <c r="O46" t="s">
        <v>198</v>
      </c>
      <c r="P46" t="s">
        <v>37</v>
      </c>
      <c r="Q46" t="s">
        <v>57</v>
      </c>
      <c r="R46">
        <v>39</v>
      </c>
      <c r="S46" t="s">
        <v>2494</v>
      </c>
      <c r="T46" s="2">
        <v>0.09</v>
      </c>
      <c r="U46" t="s">
        <v>2929</v>
      </c>
      <c r="V46" t="s">
        <v>6940</v>
      </c>
      <c r="W46" t="s">
        <v>116</v>
      </c>
      <c r="X46" t="s">
        <v>3383</v>
      </c>
    </row>
    <row r="47" spans="1:24" x14ac:dyDescent="0.3">
      <c r="A47" t="s">
        <v>3646</v>
      </c>
      <c r="B47" s="1">
        <v>41415</v>
      </c>
      <c r="C47" t="s">
        <v>2838</v>
      </c>
      <c r="D47" t="s">
        <v>1617</v>
      </c>
      <c r="E47" t="s">
        <v>27</v>
      </c>
      <c r="F47" t="s">
        <v>28</v>
      </c>
      <c r="G47" t="s">
        <v>77</v>
      </c>
      <c r="H47" t="s">
        <v>78</v>
      </c>
      <c r="I47" t="s">
        <v>121</v>
      </c>
      <c r="J47" t="s">
        <v>1660</v>
      </c>
      <c r="K47" t="s">
        <v>33</v>
      </c>
      <c r="L47" t="s">
        <v>109</v>
      </c>
      <c r="M47" t="s">
        <v>35</v>
      </c>
      <c r="N47" s="1">
        <v>41417</v>
      </c>
      <c r="O47" t="s">
        <v>1369</v>
      </c>
      <c r="P47" t="s">
        <v>166</v>
      </c>
      <c r="Q47" t="s">
        <v>1661</v>
      </c>
      <c r="R47">
        <v>16</v>
      </c>
      <c r="S47" t="s">
        <v>3647</v>
      </c>
      <c r="T47" s="2">
        <v>0</v>
      </c>
      <c r="U47" t="s">
        <v>1282</v>
      </c>
      <c r="V47" t="s">
        <v>3648</v>
      </c>
      <c r="W47" t="s">
        <v>57</v>
      </c>
      <c r="X47" t="s">
        <v>3649</v>
      </c>
    </row>
    <row r="48" spans="1:24" x14ac:dyDescent="0.3">
      <c r="A48" t="s">
        <v>3646</v>
      </c>
      <c r="B48" s="1">
        <v>41425</v>
      </c>
      <c r="C48" t="s">
        <v>354</v>
      </c>
      <c r="D48" t="s">
        <v>61</v>
      </c>
      <c r="E48" t="s">
        <v>27</v>
      </c>
      <c r="F48" t="s">
        <v>28</v>
      </c>
      <c r="G48" t="s">
        <v>91</v>
      </c>
      <c r="H48" t="s">
        <v>62</v>
      </c>
      <c r="I48" t="s">
        <v>31</v>
      </c>
      <c r="J48" t="s">
        <v>478</v>
      </c>
      <c r="K48" t="s">
        <v>94</v>
      </c>
      <c r="L48" t="s">
        <v>95</v>
      </c>
      <c r="M48" t="s">
        <v>156</v>
      </c>
      <c r="N48" s="1">
        <v>41427</v>
      </c>
      <c r="O48" t="s">
        <v>479</v>
      </c>
      <c r="P48" t="s">
        <v>480</v>
      </c>
      <c r="Q48" t="s">
        <v>98</v>
      </c>
      <c r="R48">
        <v>41</v>
      </c>
      <c r="S48" t="s">
        <v>3662</v>
      </c>
      <c r="T48" s="2">
        <v>0.05</v>
      </c>
      <c r="U48" t="s">
        <v>2618</v>
      </c>
      <c r="V48" t="s">
        <v>2533</v>
      </c>
      <c r="W48" t="s">
        <v>224</v>
      </c>
      <c r="X48" t="s">
        <v>3850</v>
      </c>
    </row>
    <row r="49" spans="1:24" x14ac:dyDescent="0.3">
      <c r="A49" t="s">
        <v>4285</v>
      </c>
      <c r="B49" s="1">
        <v>41484</v>
      </c>
      <c r="C49" t="s">
        <v>1671</v>
      </c>
      <c r="D49" t="s">
        <v>306</v>
      </c>
      <c r="E49" t="s">
        <v>46</v>
      </c>
      <c r="F49" t="s">
        <v>47</v>
      </c>
      <c r="G49" t="s">
        <v>91</v>
      </c>
      <c r="H49" t="s">
        <v>107</v>
      </c>
      <c r="I49" t="s">
        <v>63</v>
      </c>
      <c r="J49" t="s">
        <v>206</v>
      </c>
      <c r="K49" t="s">
        <v>33</v>
      </c>
      <c r="L49" t="s">
        <v>34</v>
      </c>
      <c r="M49" t="s">
        <v>35</v>
      </c>
      <c r="N49" s="1">
        <v>41485</v>
      </c>
      <c r="O49" t="s">
        <v>207</v>
      </c>
      <c r="P49" t="s">
        <v>208</v>
      </c>
      <c r="Q49" t="s">
        <v>125</v>
      </c>
      <c r="R49">
        <v>29</v>
      </c>
      <c r="S49" t="s">
        <v>4286</v>
      </c>
      <c r="T49" s="2">
        <v>0.04</v>
      </c>
      <c r="U49" t="s">
        <v>4287</v>
      </c>
      <c r="V49" t="s">
        <v>4288</v>
      </c>
      <c r="W49" t="s">
        <v>212</v>
      </c>
      <c r="X49" t="s">
        <v>4289</v>
      </c>
    </row>
    <row r="50" spans="1:24" x14ac:dyDescent="0.3">
      <c r="A50" t="s">
        <v>4285</v>
      </c>
      <c r="B50" s="1">
        <v>41652</v>
      </c>
      <c r="C50" t="s">
        <v>1563</v>
      </c>
      <c r="D50" t="s">
        <v>144</v>
      </c>
      <c r="E50" t="s">
        <v>46</v>
      </c>
      <c r="F50" t="s">
        <v>47</v>
      </c>
      <c r="G50" t="s">
        <v>134</v>
      </c>
      <c r="H50" t="s">
        <v>107</v>
      </c>
      <c r="I50" t="s">
        <v>31</v>
      </c>
      <c r="J50" t="s">
        <v>478</v>
      </c>
      <c r="K50" t="s">
        <v>94</v>
      </c>
      <c r="L50" t="s">
        <v>34</v>
      </c>
      <c r="M50" t="s">
        <v>35</v>
      </c>
      <c r="N50" s="1">
        <v>41657</v>
      </c>
      <c r="O50" t="s">
        <v>479</v>
      </c>
      <c r="P50" t="s">
        <v>480</v>
      </c>
      <c r="Q50" t="s">
        <v>98</v>
      </c>
      <c r="R50">
        <v>45</v>
      </c>
      <c r="S50" t="s">
        <v>5442</v>
      </c>
      <c r="T50" s="2">
        <v>0.06</v>
      </c>
      <c r="U50" t="s">
        <v>2811</v>
      </c>
      <c r="V50" t="s">
        <v>3939</v>
      </c>
      <c r="W50" t="s">
        <v>224</v>
      </c>
      <c r="X50" t="s">
        <v>5443</v>
      </c>
    </row>
    <row r="51" spans="1:24" x14ac:dyDescent="0.3">
      <c r="A51" t="s">
        <v>4285</v>
      </c>
      <c r="B51" s="1">
        <v>41572</v>
      </c>
      <c r="C51" t="s">
        <v>650</v>
      </c>
      <c r="D51" t="s">
        <v>204</v>
      </c>
      <c r="E51" t="s">
        <v>27</v>
      </c>
      <c r="F51" t="s">
        <v>28</v>
      </c>
      <c r="G51" t="s">
        <v>29</v>
      </c>
      <c r="H51" t="s">
        <v>205</v>
      </c>
      <c r="I51" t="s">
        <v>121</v>
      </c>
      <c r="J51" t="s">
        <v>975</v>
      </c>
      <c r="K51" t="s">
        <v>33</v>
      </c>
      <c r="L51" t="s">
        <v>50</v>
      </c>
      <c r="M51" t="s">
        <v>35</v>
      </c>
      <c r="N51" s="1">
        <v>41574</v>
      </c>
      <c r="O51" t="s">
        <v>976</v>
      </c>
      <c r="P51" t="s">
        <v>977</v>
      </c>
      <c r="Q51" t="s">
        <v>978</v>
      </c>
      <c r="R51">
        <v>10</v>
      </c>
      <c r="S51" t="s">
        <v>5793</v>
      </c>
      <c r="T51" s="2">
        <v>0.01</v>
      </c>
      <c r="U51" t="s">
        <v>5794</v>
      </c>
      <c r="V51" t="s">
        <v>5795</v>
      </c>
      <c r="W51" t="s">
        <v>982</v>
      </c>
      <c r="X51" t="s">
        <v>5796</v>
      </c>
    </row>
    <row r="52" spans="1:24" x14ac:dyDescent="0.3">
      <c r="A52" t="s">
        <v>4285</v>
      </c>
      <c r="B52" s="1">
        <v>41560</v>
      </c>
      <c r="C52" t="s">
        <v>1225</v>
      </c>
      <c r="D52" t="s">
        <v>252</v>
      </c>
      <c r="E52" t="s">
        <v>27</v>
      </c>
      <c r="F52" t="s">
        <v>28</v>
      </c>
      <c r="G52" t="s">
        <v>134</v>
      </c>
      <c r="H52" t="s">
        <v>62</v>
      </c>
      <c r="I52" t="s">
        <v>31</v>
      </c>
      <c r="J52" t="s">
        <v>3183</v>
      </c>
      <c r="K52" t="s">
        <v>94</v>
      </c>
      <c r="L52" t="s">
        <v>95</v>
      </c>
      <c r="M52" t="s">
        <v>35</v>
      </c>
      <c r="N52" s="1">
        <v>41560</v>
      </c>
      <c r="O52" t="s">
        <v>1174</v>
      </c>
      <c r="P52" t="s">
        <v>1175</v>
      </c>
      <c r="Q52" t="s">
        <v>1176</v>
      </c>
      <c r="R52">
        <v>31</v>
      </c>
      <c r="S52" t="s">
        <v>6368</v>
      </c>
      <c r="T52" s="2">
        <v>0.06</v>
      </c>
      <c r="U52" t="s">
        <v>6369</v>
      </c>
      <c r="V52" t="s">
        <v>6370</v>
      </c>
      <c r="W52" t="s">
        <v>1180</v>
      </c>
      <c r="X52" t="s">
        <v>6371</v>
      </c>
    </row>
    <row r="53" spans="1:24" x14ac:dyDescent="0.3">
      <c r="A53" t="s">
        <v>4285</v>
      </c>
      <c r="B53" s="1">
        <v>42388</v>
      </c>
      <c r="C53" t="s">
        <v>2555</v>
      </c>
      <c r="D53" t="s">
        <v>591</v>
      </c>
      <c r="E53" t="s">
        <v>27</v>
      </c>
      <c r="F53" t="s">
        <v>28</v>
      </c>
      <c r="G53" t="s">
        <v>77</v>
      </c>
      <c r="H53" t="s">
        <v>241</v>
      </c>
      <c r="I53" t="s">
        <v>196</v>
      </c>
      <c r="J53" t="s">
        <v>290</v>
      </c>
      <c r="K53" t="s">
        <v>94</v>
      </c>
      <c r="L53" t="s">
        <v>109</v>
      </c>
      <c r="M53" t="s">
        <v>35</v>
      </c>
      <c r="N53" s="1">
        <v>42388</v>
      </c>
      <c r="O53" t="s">
        <v>291</v>
      </c>
      <c r="P53" t="s">
        <v>292</v>
      </c>
      <c r="Q53" t="s">
        <v>293</v>
      </c>
      <c r="R53">
        <v>4</v>
      </c>
      <c r="S53" t="s">
        <v>7393</v>
      </c>
      <c r="T53" s="2">
        <v>0.02</v>
      </c>
      <c r="U53" t="s">
        <v>7394</v>
      </c>
      <c r="V53" t="s">
        <v>7395</v>
      </c>
      <c r="W53" t="s">
        <v>165</v>
      </c>
      <c r="X53" t="s">
        <v>7396</v>
      </c>
    </row>
    <row r="54" spans="1:24" x14ac:dyDescent="0.3">
      <c r="A54" t="s">
        <v>4285</v>
      </c>
      <c r="B54" s="1">
        <v>41477</v>
      </c>
      <c r="C54" t="s">
        <v>1188</v>
      </c>
      <c r="D54" t="s">
        <v>622</v>
      </c>
      <c r="E54" t="s">
        <v>27</v>
      </c>
      <c r="F54" t="s">
        <v>28</v>
      </c>
      <c r="G54" t="s">
        <v>77</v>
      </c>
      <c r="H54" t="s">
        <v>433</v>
      </c>
      <c r="I54" t="s">
        <v>92</v>
      </c>
      <c r="J54" t="s">
        <v>623</v>
      </c>
      <c r="K54" t="s">
        <v>94</v>
      </c>
      <c r="L54" t="s">
        <v>109</v>
      </c>
      <c r="M54" t="s">
        <v>35</v>
      </c>
      <c r="N54" s="1">
        <v>41481</v>
      </c>
      <c r="O54" t="s">
        <v>624</v>
      </c>
      <c r="P54" t="s">
        <v>625</v>
      </c>
      <c r="Q54" t="s">
        <v>626</v>
      </c>
      <c r="R54">
        <v>9</v>
      </c>
      <c r="S54" t="s">
        <v>10434</v>
      </c>
      <c r="T54" s="2">
        <v>7.0000000000000007E-2</v>
      </c>
      <c r="U54" t="s">
        <v>8030</v>
      </c>
      <c r="V54" t="s">
        <v>10435</v>
      </c>
      <c r="W54" t="s">
        <v>376</v>
      </c>
      <c r="X54" t="s">
        <v>10436</v>
      </c>
    </row>
    <row r="55" spans="1:24" x14ac:dyDescent="0.3">
      <c r="A55" t="s">
        <v>4285</v>
      </c>
      <c r="B55" s="1">
        <v>41327</v>
      </c>
      <c r="C55" t="s">
        <v>239</v>
      </c>
      <c r="D55" t="s">
        <v>240</v>
      </c>
      <c r="E55" t="s">
        <v>27</v>
      </c>
      <c r="F55" t="s">
        <v>28</v>
      </c>
      <c r="G55" t="s">
        <v>91</v>
      </c>
      <c r="H55" t="s">
        <v>241</v>
      </c>
      <c r="I55" t="s">
        <v>63</v>
      </c>
      <c r="J55" t="s">
        <v>532</v>
      </c>
      <c r="K55" t="s">
        <v>94</v>
      </c>
      <c r="L55" t="s">
        <v>34</v>
      </c>
      <c r="M55" t="s">
        <v>35</v>
      </c>
      <c r="N55" s="1">
        <v>41333</v>
      </c>
      <c r="O55" t="s">
        <v>501</v>
      </c>
      <c r="P55" t="s">
        <v>533</v>
      </c>
      <c r="Q55" t="s">
        <v>534</v>
      </c>
      <c r="R55">
        <v>11</v>
      </c>
      <c r="S55" t="s">
        <v>8525</v>
      </c>
      <c r="T55" s="2">
        <v>0.01</v>
      </c>
      <c r="U55" t="s">
        <v>7321</v>
      </c>
      <c r="V55" t="s">
        <v>8526</v>
      </c>
      <c r="W55" t="s">
        <v>538</v>
      </c>
      <c r="X55" t="s">
        <v>10312</v>
      </c>
    </row>
    <row r="56" spans="1:24" x14ac:dyDescent="0.3">
      <c r="A56" t="s">
        <v>6404</v>
      </c>
      <c r="B56" s="1">
        <v>42174</v>
      </c>
      <c r="C56" t="s">
        <v>6405</v>
      </c>
      <c r="D56" t="s">
        <v>1005</v>
      </c>
      <c r="E56" t="s">
        <v>27</v>
      </c>
      <c r="F56" t="s">
        <v>28</v>
      </c>
      <c r="G56" t="s">
        <v>77</v>
      </c>
      <c r="H56" t="s">
        <v>281</v>
      </c>
      <c r="I56" t="s">
        <v>121</v>
      </c>
      <c r="J56" t="s">
        <v>1215</v>
      </c>
      <c r="K56" t="s">
        <v>33</v>
      </c>
      <c r="L56" t="s">
        <v>34</v>
      </c>
      <c r="M56" t="s">
        <v>35</v>
      </c>
      <c r="N56" s="1">
        <v>42176</v>
      </c>
      <c r="O56" t="s">
        <v>1216</v>
      </c>
      <c r="P56" t="s">
        <v>1217</v>
      </c>
      <c r="Q56" t="s">
        <v>1218</v>
      </c>
      <c r="R56">
        <v>7</v>
      </c>
      <c r="S56" t="s">
        <v>6406</v>
      </c>
      <c r="T56" s="2">
        <v>0.01</v>
      </c>
      <c r="U56" t="s">
        <v>1107</v>
      </c>
      <c r="V56" t="s">
        <v>6407</v>
      </c>
      <c r="W56" t="s">
        <v>1222</v>
      </c>
      <c r="X56" t="s">
        <v>1727</v>
      </c>
    </row>
    <row r="57" spans="1:24" x14ac:dyDescent="0.3">
      <c r="A57" t="s">
        <v>6404</v>
      </c>
      <c r="B57" s="1">
        <v>41556</v>
      </c>
      <c r="C57" t="s">
        <v>1343</v>
      </c>
      <c r="D57" t="s">
        <v>787</v>
      </c>
      <c r="E57" t="s">
        <v>27</v>
      </c>
      <c r="F57" t="s">
        <v>28</v>
      </c>
      <c r="G57" t="s">
        <v>77</v>
      </c>
      <c r="H57" t="s">
        <v>217</v>
      </c>
      <c r="I57" t="s">
        <v>196</v>
      </c>
      <c r="J57" t="s">
        <v>64</v>
      </c>
      <c r="K57" t="s">
        <v>723</v>
      </c>
      <c r="L57" t="s">
        <v>50</v>
      </c>
      <c r="M57" t="s">
        <v>35</v>
      </c>
      <c r="N57" s="1">
        <v>41558</v>
      </c>
      <c r="O57" t="s">
        <v>66</v>
      </c>
      <c r="P57" t="s">
        <v>67</v>
      </c>
      <c r="Q57" t="s">
        <v>68</v>
      </c>
      <c r="R57">
        <v>17</v>
      </c>
      <c r="S57" t="s">
        <v>4304</v>
      </c>
      <c r="T57" s="2">
        <v>0</v>
      </c>
      <c r="U57" t="s">
        <v>931</v>
      </c>
      <c r="V57" t="s">
        <v>8779</v>
      </c>
      <c r="W57" t="s">
        <v>72</v>
      </c>
      <c r="X57" t="s">
        <v>9912</v>
      </c>
    </row>
    <row r="58" spans="1:24" x14ac:dyDescent="0.3">
      <c r="A58" t="s">
        <v>5758</v>
      </c>
      <c r="B58" s="1">
        <v>41328</v>
      </c>
      <c r="C58" t="s">
        <v>5759</v>
      </c>
      <c r="D58" t="s">
        <v>2407</v>
      </c>
      <c r="E58" t="s">
        <v>27</v>
      </c>
      <c r="F58" t="s">
        <v>28</v>
      </c>
      <c r="G58" t="s">
        <v>91</v>
      </c>
      <c r="H58" t="s">
        <v>289</v>
      </c>
      <c r="I58" t="s">
        <v>121</v>
      </c>
      <c r="J58" t="s">
        <v>2168</v>
      </c>
      <c r="K58" t="s">
        <v>94</v>
      </c>
      <c r="L58" t="s">
        <v>109</v>
      </c>
      <c r="M58" t="s">
        <v>35</v>
      </c>
      <c r="N58" s="1">
        <v>41328</v>
      </c>
      <c r="O58" t="s">
        <v>1728</v>
      </c>
      <c r="P58" t="s">
        <v>2169</v>
      </c>
      <c r="Q58" t="s">
        <v>2170</v>
      </c>
      <c r="R58">
        <v>22</v>
      </c>
      <c r="S58" t="s">
        <v>3626</v>
      </c>
      <c r="T58" s="2">
        <v>7.0000000000000007E-2</v>
      </c>
      <c r="U58" t="s">
        <v>127</v>
      </c>
      <c r="V58" t="s">
        <v>3626</v>
      </c>
      <c r="W58" t="s">
        <v>818</v>
      </c>
      <c r="X58" t="s">
        <v>5760</v>
      </c>
    </row>
    <row r="59" spans="1:24" x14ac:dyDescent="0.3">
      <c r="A59" t="s">
        <v>5758</v>
      </c>
      <c r="B59" s="1">
        <v>41792</v>
      </c>
      <c r="C59" t="s">
        <v>694</v>
      </c>
      <c r="D59" t="s">
        <v>144</v>
      </c>
      <c r="E59" t="s">
        <v>46</v>
      </c>
      <c r="F59" t="s">
        <v>47</v>
      </c>
      <c r="G59" t="s">
        <v>91</v>
      </c>
      <c r="H59" t="s">
        <v>107</v>
      </c>
      <c r="I59" t="s">
        <v>31</v>
      </c>
      <c r="J59" t="s">
        <v>478</v>
      </c>
      <c r="K59" t="s">
        <v>33</v>
      </c>
      <c r="L59" t="s">
        <v>65</v>
      </c>
      <c r="M59" t="s">
        <v>35</v>
      </c>
      <c r="N59" s="1">
        <v>41794</v>
      </c>
      <c r="O59" t="s">
        <v>479</v>
      </c>
      <c r="P59" t="s">
        <v>480</v>
      </c>
      <c r="Q59" t="s">
        <v>98</v>
      </c>
      <c r="R59">
        <v>7</v>
      </c>
      <c r="S59" t="s">
        <v>3318</v>
      </c>
      <c r="T59" s="2">
        <v>0.03</v>
      </c>
      <c r="U59" t="s">
        <v>127</v>
      </c>
      <c r="V59" t="s">
        <v>3318</v>
      </c>
      <c r="W59" t="s">
        <v>224</v>
      </c>
      <c r="X59" t="s">
        <v>4450</v>
      </c>
    </row>
    <row r="60" spans="1:24" x14ac:dyDescent="0.3">
      <c r="A60" t="s">
        <v>5758</v>
      </c>
      <c r="B60" s="1">
        <v>41328</v>
      </c>
      <c r="C60" t="s">
        <v>5759</v>
      </c>
      <c r="D60" t="s">
        <v>2407</v>
      </c>
      <c r="E60" t="s">
        <v>27</v>
      </c>
      <c r="F60" t="s">
        <v>28</v>
      </c>
      <c r="G60" t="s">
        <v>77</v>
      </c>
      <c r="H60" t="s">
        <v>289</v>
      </c>
      <c r="I60" t="s">
        <v>31</v>
      </c>
      <c r="J60" t="s">
        <v>2168</v>
      </c>
      <c r="K60" t="s">
        <v>33</v>
      </c>
      <c r="L60" t="s">
        <v>392</v>
      </c>
      <c r="M60" t="s">
        <v>393</v>
      </c>
      <c r="N60" s="1">
        <v>41328</v>
      </c>
      <c r="O60" t="s">
        <v>1728</v>
      </c>
      <c r="P60" t="s">
        <v>2169</v>
      </c>
      <c r="Q60" t="s">
        <v>2170</v>
      </c>
      <c r="R60">
        <v>13</v>
      </c>
      <c r="S60" t="s">
        <v>3626</v>
      </c>
      <c r="T60" s="2">
        <v>0.04</v>
      </c>
      <c r="U60" t="s">
        <v>127</v>
      </c>
      <c r="V60" t="s">
        <v>3626</v>
      </c>
      <c r="W60" t="s">
        <v>818</v>
      </c>
      <c r="X60" t="s">
        <v>5760</v>
      </c>
    </row>
    <row r="61" spans="1:24" x14ac:dyDescent="0.3">
      <c r="A61" t="s">
        <v>5758</v>
      </c>
      <c r="B61" s="1">
        <v>42320</v>
      </c>
      <c r="C61" t="s">
        <v>1301</v>
      </c>
      <c r="D61" t="s">
        <v>228</v>
      </c>
      <c r="E61" t="s">
        <v>46</v>
      </c>
      <c r="F61" t="s">
        <v>47</v>
      </c>
      <c r="G61" t="s">
        <v>77</v>
      </c>
      <c r="H61" t="s">
        <v>107</v>
      </c>
      <c r="I61" t="s">
        <v>196</v>
      </c>
      <c r="J61" t="s">
        <v>1388</v>
      </c>
      <c r="K61" t="s">
        <v>94</v>
      </c>
      <c r="L61" t="s">
        <v>95</v>
      </c>
      <c r="M61" t="s">
        <v>35</v>
      </c>
      <c r="N61" s="1">
        <v>42322</v>
      </c>
      <c r="O61" t="s">
        <v>1389</v>
      </c>
      <c r="P61" t="s">
        <v>1390</v>
      </c>
      <c r="Q61" t="s">
        <v>1391</v>
      </c>
      <c r="R61">
        <v>40</v>
      </c>
      <c r="S61" t="s">
        <v>11616</v>
      </c>
      <c r="T61" s="2">
        <v>0.1</v>
      </c>
      <c r="U61" t="s">
        <v>11617</v>
      </c>
      <c r="V61" t="s">
        <v>11618</v>
      </c>
      <c r="W61" t="s">
        <v>812</v>
      </c>
      <c r="X61" t="s">
        <v>11619</v>
      </c>
    </row>
    <row r="62" spans="1:24" x14ac:dyDescent="0.3">
      <c r="A62" t="s">
        <v>5758</v>
      </c>
      <c r="B62" s="1">
        <v>41414</v>
      </c>
      <c r="C62" t="s">
        <v>2975</v>
      </c>
      <c r="D62" t="s">
        <v>1005</v>
      </c>
      <c r="E62" t="s">
        <v>27</v>
      </c>
      <c r="F62" t="s">
        <v>28</v>
      </c>
      <c r="G62" t="s">
        <v>77</v>
      </c>
      <c r="H62" t="s">
        <v>281</v>
      </c>
      <c r="I62" t="s">
        <v>63</v>
      </c>
      <c r="J62" t="s">
        <v>2168</v>
      </c>
      <c r="K62" t="s">
        <v>94</v>
      </c>
      <c r="L62" t="s">
        <v>34</v>
      </c>
      <c r="M62" t="s">
        <v>35</v>
      </c>
      <c r="N62" s="1">
        <v>41416</v>
      </c>
      <c r="O62" t="s">
        <v>1728</v>
      </c>
      <c r="P62" t="s">
        <v>2169</v>
      </c>
      <c r="Q62" t="s">
        <v>2170</v>
      </c>
      <c r="R62">
        <v>19</v>
      </c>
      <c r="S62" t="s">
        <v>3626</v>
      </c>
      <c r="T62" s="2">
        <v>0.1</v>
      </c>
      <c r="U62" t="s">
        <v>127</v>
      </c>
      <c r="V62" t="s">
        <v>3626</v>
      </c>
      <c r="W62" t="s">
        <v>818</v>
      </c>
      <c r="X62" t="s">
        <v>5760</v>
      </c>
    </row>
    <row r="63" spans="1:24" x14ac:dyDescent="0.3">
      <c r="A63" t="s">
        <v>7031</v>
      </c>
      <c r="B63" s="1">
        <v>41596</v>
      </c>
      <c r="C63" t="s">
        <v>2344</v>
      </c>
      <c r="D63" t="s">
        <v>929</v>
      </c>
      <c r="E63" t="s">
        <v>27</v>
      </c>
      <c r="F63" t="s">
        <v>28</v>
      </c>
      <c r="G63" t="s">
        <v>91</v>
      </c>
      <c r="H63" t="s">
        <v>217</v>
      </c>
      <c r="I63" t="s">
        <v>92</v>
      </c>
      <c r="J63" t="s">
        <v>552</v>
      </c>
      <c r="K63" t="s">
        <v>94</v>
      </c>
      <c r="L63" t="s">
        <v>34</v>
      </c>
      <c r="M63" t="s">
        <v>35</v>
      </c>
      <c r="N63" s="1">
        <v>41598</v>
      </c>
      <c r="O63" t="s">
        <v>553</v>
      </c>
      <c r="P63" t="s">
        <v>554</v>
      </c>
      <c r="Q63" t="s">
        <v>555</v>
      </c>
      <c r="R63">
        <v>32</v>
      </c>
      <c r="S63" t="s">
        <v>7032</v>
      </c>
      <c r="T63" s="2">
        <v>0.06</v>
      </c>
      <c r="U63" t="s">
        <v>7033</v>
      </c>
      <c r="V63" t="s">
        <v>7034</v>
      </c>
      <c r="W63" t="s">
        <v>559</v>
      </c>
      <c r="X63" t="s">
        <v>7035</v>
      </c>
    </row>
    <row r="64" spans="1:24" x14ac:dyDescent="0.3">
      <c r="A64" t="s">
        <v>7031</v>
      </c>
      <c r="B64" s="1">
        <v>41624</v>
      </c>
      <c r="C64" t="s">
        <v>2851</v>
      </c>
      <c r="D64" t="s">
        <v>1207</v>
      </c>
      <c r="E64" t="s">
        <v>46</v>
      </c>
      <c r="F64" t="s">
        <v>47</v>
      </c>
      <c r="G64" t="s">
        <v>77</v>
      </c>
      <c r="H64" t="s">
        <v>48</v>
      </c>
      <c r="I64" t="s">
        <v>121</v>
      </c>
      <c r="J64" t="s">
        <v>64</v>
      </c>
      <c r="K64" t="s">
        <v>94</v>
      </c>
      <c r="L64" t="s">
        <v>34</v>
      </c>
      <c r="M64" t="s">
        <v>35</v>
      </c>
      <c r="N64" s="1">
        <v>41627</v>
      </c>
      <c r="O64" t="s">
        <v>66</v>
      </c>
      <c r="P64" t="s">
        <v>67</v>
      </c>
      <c r="Q64" t="s">
        <v>68</v>
      </c>
      <c r="R64">
        <v>22</v>
      </c>
      <c r="S64" t="s">
        <v>11374</v>
      </c>
      <c r="T64" s="2">
        <v>0.01</v>
      </c>
      <c r="U64" t="s">
        <v>446</v>
      </c>
      <c r="V64" t="s">
        <v>11375</v>
      </c>
      <c r="W64" t="s">
        <v>72</v>
      </c>
      <c r="X64" t="s">
        <v>11376</v>
      </c>
    </row>
    <row r="65" spans="1:24" x14ac:dyDescent="0.3">
      <c r="A65" t="s">
        <v>6254</v>
      </c>
      <c r="B65" s="1">
        <v>41330</v>
      </c>
      <c r="C65" t="s">
        <v>6255</v>
      </c>
      <c r="D65" t="s">
        <v>3715</v>
      </c>
      <c r="E65" t="s">
        <v>27</v>
      </c>
      <c r="F65" t="s">
        <v>28</v>
      </c>
      <c r="G65" t="s">
        <v>134</v>
      </c>
      <c r="H65" t="s">
        <v>433</v>
      </c>
      <c r="I65" t="s">
        <v>31</v>
      </c>
      <c r="J65" t="s">
        <v>1388</v>
      </c>
      <c r="K65" t="s">
        <v>94</v>
      </c>
      <c r="L65" t="s">
        <v>34</v>
      </c>
      <c r="M65" t="s">
        <v>35</v>
      </c>
      <c r="N65" s="1">
        <v>41332</v>
      </c>
      <c r="O65" t="s">
        <v>1389</v>
      </c>
      <c r="P65" t="s">
        <v>1390</v>
      </c>
      <c r="Q65" t="s">
        <v>1391</v>
      </c>
      <c r="R65">
        <v>42</v>
      </c>
      <c r="S65" t="s">
        <v>6256</v>
      </c>
      <c r="T65" s="2">
        <v>0.05</v>
      </c>
      <c r="U65" t="s">
        <v>2125</v>
      </c>
      <c r="V65" t="s">
        <v>6257</v>
      </c>
      <c r="W65" t="s">
        <v>812</v>
      </c>
      <c r="X65" t="s">
        <v>6258</v>
      </c>
    </row>
    <row r="66" spans="1:24" x14ac:dyDescent="0.3">
      <c r="A66" t="s">
        <v>1030</v>
      </c>
      <c r="B66" s="1">
        <v>41430</v>
      </c>
      <c r="C66" t="s">
        <v>621</v>
      </c>
      <c r="D66" t="s">
        <v>622</v>
      </c>
      <c r="E66" t="s">
        <v>27</v>
      </c>
      <c r="F66" t="s">
        <v>28</v>
      </c>
      <c r="G66" t="s">
        <v>134</v>
      </c>
      <c r="H66" t="s">
        <v>433</v>
      </c>
      <c r="I66" t="s">
        <v>121</v>
      </c>
      <c r="J66" t="s">
        <v>64</v>
      </c>
      <c r="K66" t="s">
        <v>94</v>
      </c>
      <c r="L66" t="s">
        <v>34</v>
      </c>
      <c r="M66" t="s">
        <v>35</v>
      </c>
      <c r="N66" s="1">
        <v>41430</v>
      </c>
      <c r="O66" t="s">
        <v>66</v>
      </c>
      <c r="P66" t="s">
        <v>67</v>
      </c>
      <c r="Q66" t="s">
        <v>68</v>
      </c>
      <c r="R66">
        <v>32</v>
      </c>
      <c r="S66" t="s">
        <v>1031</v>
      </c>
      <c r="T66" s="2">
        <v>0.05</v>
      </c>
      <c r="U66" t="s">
        <v>1032</v>
      </c>
      <c r="V66" t="s">
        <v>1033</v>
      </c>
      <c r="W66" t="s">
        <v>72</v>
      </c>
      <c r="X66" t="s">
        <v>1034</v>
      </c>
    </row>
    <row r="67" spans="1:24" x14ac:dyDescent="0.3">
      <c r="A67" t="s">
        <v>1030</v>
      </c>
      <c r="B67" s="1">
        <v>42226</v>
      </c>
      <c r="C67" t="s">
        <v>1578</v>
      </c>
      <c r="D67" t="s">
        <v>1579</v>
      </c>
      <c r="E67" t="s">
        <v>27</v>
      </c>
      <c r="F67" t="s">
        <v>28</v>
      </c>
      <c r="G67" t="s">
        <v>134</v>
      </c>
      <c r="H67" t="s">
        <v>422</v>
      </c>
      <c r="I67" t="s">
        <v>121</v>
      </c>
      <c r="J67" t="s">
        <v>1580</v>
      </c>
      <c r="K67" t="s">
        <v>33</v>
      </c>
      <c r="L67" t="s">
        <v>34</v>
      </c>
      <c r="M67" t="s">
        <v>156</v>
      </c>
      <c r="N67" s="1">
        <v>42229</v>
      </c>
      <c r="O67" t="s">
        <v>1581</v>
      </c>
      <c r="P67" t="s">
        <v>1582</v>
      </c>
      <c r="Q67" t="s">
        <v>1583</v>
      </c>
      <c r="R67">
        <v>22</v>
      </c>
      <c r="S67" t="s">
        <v>1584</v>
      </c>
      <c r="T67" s="2">
        <v>7.0000000000000007E-2</v>
      </c>
      <c r="U67" t="s">
        <v>1585</v>
      </c>
      <c r="V67" t="s">
        <v>1586</v>
      </c>
      <c r="W67" t="s">
        <v>1587</v>
      </c>
      <c r="X67" t="s">
        <v>1588</v>
      </c>
    </row>
    <row r="68" spans="1:24" x14ac:dyDescent="0.3">
      <c r="A68" t="s">
        <v>1030</v>
      </c>
      <c r="B68" s="1">
        <v>41905</v>
      </c>
      <c r="C68" t="s">
        <v>3436</v>
      </c>
      <c r="D68" t="s">
        <v>3468</v>
      </c>
      <c r="E68" t="s">
        <v>27</v>
      </c>
      <c r="F68" t="s">
        <v>28</v>
      </c>
      <c r="G68" t="s">
        <v>134</v>
      </c>
      <c r="H68" t="s">
        <v>289</v>
      </c>
      <c r="I68" t="s">
        <v>92</v>
      </c>
      <c r="J68" t="s">
        <v>64</v>
      </c>
      <c r="K68" t="s">
        <v>33</v>
      </c>
      <c r="L68" t="s">
        <v>34</v>
      </c>
      <c r="M68" t="s">
        <v>35</v>
      </c>
      <c r="N68" s="1">
        <v>41907</v>
      </c>
      <c r="O68" t="s">
        <v>66</v>
      </c>
      <c r="P68" t="s">
        <v>67</v>
      </c>
      <c r="Q68" t="s">
        <v>68</v>
      </c>
      <c r="R68">
        <v>45</v>
      </c>
      <c r="S68" t="s">
        <v>3469</v>
      </c>
      <c r="T68" s="2">
        <v>0.08</v>
      </c>
      <c r="U68" t="s">
        <v>760</v>
      </c>
      <c r="V68" t="s">
        <v>3469</v>
      </c>
      <c r="W68" t="s">
        <v>72</v>
      </c>
      <c r="X68" t="s">
        <v>3470</v>
      </c>
    </row>
    <row r="69" spans="1:24" x14ac:dyDescent="0.3">
      <c r="A69" t="s">
        <v>1030</v>
      </c>
      <c r="B69" s="1">
        <v>41403</v>
      </c>
      <c r="C69" t="s">
        <v>1439</v>
      </c>
      <c r="D69" t="s">
        <v>683</v>
      </c>
      <c r="E69" t="s">
        <v>46</v>
      </c>
      <c r="F69" t="s">
        <v>47</v>
      </c>
      <c r="G69" t="s">
        <v>134</v>
      </c>
      <c r="H69" t="s">
        <v>107</v>
      </c>
      <c r="I69" t="s">
        <v>121</v>
      </c>
      <c r="J69" t="s">
        <v>832</v>
      </c>
      <c r="K69" t="s">
        <v>94</v>
      </c>
      <c r="L69" t="s">
        <v>34</v>
      </c>
      <c r="M69" t="s">
        <v>35</v>
      </c>
      <c r="N69" s="1">
        <v>41405</v>
      </c>
      <c r="O69" t="s">
        <v>833</v>
      </c>
      <c r="P69" t="s">
        <v>834</v>
      </c>
      <c r="Q69" t="s">
        <v>774</v>
      </c>
      <c r="R69">
        <v>37</v>
      </c>
      <c r="S69" t="s">
        <v>7304</v>
      </c>
      <c r="T69" s="2">
        <v>0.01</v>
      </c>
      <c r="U69" t="s">
        <v>603</v>
      </c>
      <c r="V69" t="s">
        <v>2931</v>
      </c>
      <c r="W69" t="s">
        <v>838</v>
      </c>
      <c r="X69" t="s">
        <v>7305</v>
      </c>
    </row>
    <row r="70" spans="1:24" x14ac:dyDescent="0.3">
      <c r="A70" t="s">
        <v>1030</v>
      </c>
      <c r="B70" s="1">
        <v>41407</v>
      </c>
      <c r="C70" t="s">
        <v>161</v>
      </c>
      <c r="D70" t="s">
        <v>162</v>
      </c>
      <c r="E70" t="s">
        <v>46</v>
      </c>
      <c r="F70" t="s">
        <v>47</v>
      </c>
      <c r="G70" t="s">
        <v>91</v>
      </c>
      <c r="H70" t="s">
        <v>107</v>
      </c>
      <c r="I70" t="s">
        <v>31</v>
      </c>
      <c r="J70" t="s">
        <v>832</v>
      </c>
      <c r="K70" t="s">
        <v>94</v>
      </c>
      <c r="L70" t="s">
        <v>34</v>
      </c>
      <c r="M70" t="s">
        <v>35</v>
      </c>
      <c r="N70" s="1">
        <v>41409</v>
      </c>
      <c r="O70" t="s">
        <v>833</v>
      </c>
      <c r="P70" t="s">
        <v>834</v>
      </c>
      <c r="Q70" t="s">
        <v>774</v>
      </c>
      <c r="R70">
        <v>35</v>
      </c>
      <c r="S70" t="s">
        <v>167</v>
      </c>
      <c r="T70" s="2">
        <v>0.03</v>
      </c>
      <c r="U70" t="s">
        <v>5674</v>
      </c>
      <c r="V70" t="s">
        <v>4271</v>
      </c>
      <c r="W70" t="s">
        <v>838</v>
      </c>
      <c r="X70" t="s">
        <v>171</v>
      </c>
    </row>
    <row r="71" spans="1:24" x14ac:dyDescent="0.3">
      <c r="A71" t="s">
        <v>1030</v>
      </c>
      <c r="B71" s="1">
        <v>41325</v>
      </c>
      <c r="C71" t="s">
        <v>3330</v>
      </c>
      <c r="D71" t="s">
        <v>591</v>
      </c>
      <c r="E71" t="s">
        <v>27</v>
      </c>
      <c r="F71" t="s">
        <v>28</v>
      </c>
      <c r="G71" t="s">
        <v>91</v>
      </c>
      <c r="H71" t="s">
        <v>241</v>
      </c>
      <c r="I71" t="s">
        <v>31</v>
      </c>
      <c r="J71" t="s">
        <v>975</v>
      </c>
      <c r="K71" t="s">
        <v>94</v>
      </c>
      <c r="L71" t="s">
        <v>95</v>
      </c>
      <c r="M71" t="s">
        <v>35</v>
      </c>
      <c r="N71" s="1">
        <v>41327</v>
      </c>
      <c r="O71" t="s">
        <v>976</v>
      </c>
      <c r="P71" t="s">
        <v>977</v>
      </c>
      <c r="Q71" t="s">
        <v>978</v>
      </c>
      <c r="R71">
        <v>16</v>
      </c>
      <c r="S71" t="s">
        <v>10291</v>
      </c>
      <c r="T71" s="2">
        <v>0.1</v>
      </c>
      <c r="U71" t="s">
        <v>1107</v>
      </c>
      <c r="V71" t="s">
        <v>10292</v>
      </c>
      <c r="W71" t="s">
        <v>982</v>
      </c>
      <c r="X71" t="s">
        <v>10293</v>
      </c>
    </row>
    <row r="72" spans="1:24" x14ac:dyDescent="0.3">
      <c r="A72" t="s">
        <v>7578</v>
      </c>
      <c r="B72" s="1">
        <v>41394</v>
      </c>
      <c r="C72" t="s">
        <v>4112</v>
      </c>
      <c r="D72" t="s">
        <v>312</v>
      </c>
      <c r="E72" t="s">
        <v>27</v>
      </c>
      <c r="F72" t="s">
        <v>28</v>
      </c>
      <c r="G72" t="s">
        <v>29</v>
      </c>
      <c r="H72" t="s">
        <v>205</v>
      </c>
      <c r="I72" t="s">
        <v>63</v>
      </c>
      <c r="J72" t="s">
        <v>853</v>
      </c>
      <c r="K72" t="s">
        <v>33</v>
      </c>
      <c r="L72" t="s">
        <v>34</v>
      </c>
      <c r="M72" t="s">
        <v>35</v>
      </c>
      <c r="N72" s="1">
        <v>41396</v>
      </c>
      <c r="O72" t="s">
        <v>854</v>
      </c>
      <c r="P72" t="s">
        <v>855</v>
      </c>
      <c r="Q72" t="s">
        <v>856</v>
      </c>
      <c r="R72">
        <v>35</v>
      </c>
      <c r="S72" t="s">
        <v>7579</v>
      </c>
      <c r="T72" s="2">
        <v>0.05</v>
      </c>
      <c r="U72" t="s">
        <v>7580</v>
      </c>
      <c r="V72" t="s">
        <v>7581</v>
      </c>
      <c r="W72" t="s">
        <v>618</v>
      </c>
      <c r="X72" t="s">
        <v>7582</v>
      </c>
    </row>
    <row r="73" spans="1:24" x14ac:dyDescent="0.3">
      <c r="A73" t="s">
        <v>10642</v>
      </c>
      <c r="B73" s="1">
        <v>41340</v>
      </c>
      <c r="C73" t="s">
        <v>439</v>
      </c>
      <c r="D73" t="s">
        <v>440</v>
      </c>
      <c r="E73" t="s">
        <v>46</v>
      </c>
      <c r="F73" t="s">
        <v>47</v>
      </c>
      <c r="G73" t="s">
        <v>77</v>
      </c>
      <c r="H73" t="s">
        <v>48</v>
      </c>
      <c r="I73" t="s">
        <v>121</v>
      </c>
      <c r="J73" t="s">
        <v>49</v>
      </c>
      <c r="K73" t="s">
        <v>94</v>
      </c>
      <c r="L73" t="s">
        <v>34</v>
      </c>
      <c r="M73" t="s">
        <v>156</v>
      </c>
      <c r="N73" s="1">
        <v>41343</v>
      </c>
      <c r="O73" t="s">
        <v>51</v>
      </c>
      <c r="P73" t="s">
        <v>52</v>
      </c>
      <c r="Q73" t="s">
        <v>53</v>
      </c>
      <c r="R73">
        <v>14</v>
      </c>
      <c r="S73" t="s">
        <v>7747</v>
      </c>
      <c r="T73" s="2">
        <v>0.02</v>
      </c>
      <c r="U73" t="s">
        <v>1165</v>
      </c>
      <c r="V73" t="s">
        <v>7748</v>
      </c>
      <c r="W73" t="s">
        <v>57</v>
      </c>
      <c r="X73" t="s">
        <v>10643</v>
      </c>
    </row>
    <row r="74" spans="1:24" x14ac:dyDescent="0.3">
      <c r="A74" t="s">
        <v>10642</v>
      </c>
      <c r="B74" s="1">
        <v>41340</v>
      </c>
      <c r="C74" t="s">
        <v>439</v>
      </c>
      <c r="D74" t="s">
        <v>440</v>
      </c>
      <c r="E74" t="s">
        <v>46</v>
      </c>
      <c r="F74" t="s">
        <v>47</v>
      </c>
      <c r="G74" t="s">
        <v>77</v>
      </c>
      <c r="H74" t="s">
        <v>48</v>
      </c>
      <c r="I74" t="s">
        <v>121</v>
      </c>
      <c r="J74" t="s">
        <v>49</v>
      </c>
      <c r="K74" t="s">
        <v>723</v>
      </c>
      <c r="L74" t="s">
        <v>50</v>
      </c>
      <c r="M74" t="s">
        <v>156</v>
      </c>
      <c r="N74" s="1">
        <v>41343</v>
      </c>
      <c r="O74" t="s">
        <v>51</v>
      </c>
      <c r="P74" t="s">
        <v>52</v>
      </c>
      <c r="Q74" t="s">
        <v>53</v>
      </c>
      <c r="R74">
        <v>14</v>
      </c>
      <c r="S74" t="s">
        <v>7747</v>
      </c>
      <c r="T74" s="2">
        <v>0</v>
      </c>
      <c r="U74" t="s">
        <v>1165</v>
      </c>
      <c r="V74" t="s">
        <v>7748</v>
      </c>
      <c r="W74" t="s">
        <v>57</v>
      </c>
      <c r="X74" t="s">
        <v>10643</v>
      </c>
    </row>
    <row r="75" spans="1:24" x14ac:dyDescent="0.3">
      <c r="A75" t="s">
        <v>9438</v>
      </c>
      <c r="B75" s="1">
        <v>41344</v>
      </c>
      <c r="C75" t="s">
        <v>1128</v>
      </c>
      <c r="D75" t="s">
        <v>1129</v>
      </c>
      <c r="E75" t="s">
        <v>27</v>
      </c>
      <c r="F75" t="s">
        <v>28</v>
      </c>
      <c r="G75" t="s">
        <v>29</v>
      </c>
      <c r="H75" t="s">
        <v>1130</v>
      </c>
      <c r="I75" t="s">
        <v>31</v>
      </c>
      <c r="J75" t="s">
        <v>1164</v>
      </c>
      <c r="K75" t="s">
        <v>723</v>
      </c>
      <c r="L75" t="s">
        <v>109</v>
      </c>
      <c r="M75" t="s">
        <v>35</v>
      </c>
      <c r="N75" s="1">
        <v>41346</v>
      </c>
      <c r="O75" t="s">
        <v>1165</v>
      </c>
      <c r="P75" t="s">
        <v>1166</v>
      </c>
      <c r="Q75" t="s">
        <v>1167</v>
      </c>
      <c r="R75">
        <v>32</v>
      </c>
      <c r="S75" t="s">
        <v>1131</v>
      </c>
      <c r="T75" s="2">
        <v>0.08</v>
      </c>
      <c r="U75" t="s">
        <v>165</v>
      </c>
      <c r="V75" t="s">
        <v>1132</v>
      </c>
      <c r="W75" t="s">
        <v>1169</v>
      </c>
      <c r="X75" t="s">
        <v>9439</v>
      </c>
    </row>
    <row r="76" spans="1:24" x14ac:dyDescent="0.3">
      <c r="A76" t="s">
        <v>9438</v>
      </c>
      <c r="B76" s="1">
        <v>41454</v>
      </c>
      <c r="C76" t="s">
        <v>3400</v>
      </c>
      <c r="D76" t="s">
        <v>912</v>
      </c>
      <c r="E76" t="s">
        <v>27</v>
      </c>
      <c r="F76" t="s">
        <v>28</v>
      </c>
      <c r="G76" t="s">
        <v>91</v>
      </c>
      <c r="H76" t="s">
        <v>205</v>
      </c>
      <c r="I76" t="s">
        <v>196</v>
      </c>
      <c r="J76" t="s">
        <v>1164</v>
      </c>
      <c r="K76" t="s">
        <v>94</v>
      </c>
      <c r="L76" t="s">
        <v>34</v>
      </c>
      <c r="M76" t="s">
        <v>35</v>
      </c>
      <c r="N76" s="1">
        <v>41456</v>
      </c>
      <c r="O76" t="s">
        <v>1165</v>
      </c>
      <c r="P76" t="s">
        <v>1166</v>
      </c>
      <c r="Q76" t="s">
        <v>1167</v>
      </c>
      <c r="R76">
        <v>11</v>
      </c>
      <c r="S76" t="s">
        <v>1131</v>
      </c>
      <c r="T76" s="2">
        <v>7.0000000000000007E-2</v>
      </c>
      <c r="U76" t="s">
        <v>165</v>
      </c>
      <c r="V76" t="s">
        <v>1132</v>
      </c>
      <c r="W76" t="s">
        <v>1169</v>
      </c>
      <c r="X76" t="s">
        <v>9439</v>
      </c>
    </row>
    <row r="77" spans="1:24" x14ac:dyDescent="0.3">
      <c r="A77" t="s">
        <v>9438</v>
      </c>
      <c r="B77" s="1">
        <v>41459</v>
      </c>
      <c r="C77" t="s">
        <v>1574</v>
      </c>
      <c r="D77" t="s">
        <v>10501</v>
      </c>
      <c r="E77" t="s">
        <v>27</v>
      </c>
      <c r="F77" t="s">
        <v>28</v>
      </c>
      <c r="G77" t="s">
        <v>91</v>
      </c>
      <c r="H77" t="s">
        <v>30</v>
      </c>
      <c r="I77" t="s">
        <v>92</v>
      </c>
      <c r="J77" t="s">
        <v>373</v>
      </c>
      <c r="K77" t="s">
        <v>94</v>
      </c>
      <c r="L77" t="s">
        <v>95</v>
      </c>
      <c r="M77" t="s">
        <v>35</v>
      </c>
      <c r="N77" s="1">
        <v>41460</v>
      </c>
      <c r="O77" t="s">
        <v>374</v>
      </c>
      <c r="P77" t="s">
        <v>375</v>
      </c>
      <c r="Q77" t="s">
        <v>376</v>
      </c>
      <c r="R77">
        <v>10</v>
      </c>
      <c r="S77" t="s">
        <v>10502</v>
      </c>
      <c r="T77" s="2">
        <v>0.1</v>
      </c>
      <c r="U77" t="s">
        <v>4541</v>
      </c>
      <c r="V77" t="s">
        <v>10503</v>
      </c>
      <c r="W77" t="s">
        <v>380</v>
      </c>
      <c r="X77" t="s">
        <v>8667</v>
      </c>
    </row>
    <row r="78" spans="1:24" x14ac:dyDescent="0.3">
      <c r="A78" t="s">
        <v>9438</v>
      </c>
      <c r="B78" s="1">
        <v>41344</v>
      </c>
      <c r="C78" t="s">
        <v>1128</v>
      </c>
      <c r="D78" t="s">
        <v>1129</v>
      </c>
      <c r="E78" t="s">
        <v>27</v>
      </c>
      <c r="F78" t="s">
        <v>28</v>
      </c>
      <c r="G78" t="s">
        <v>134</v>
      </c>
      <c r="H78" t="s">
        <v>1130</v>
      </c>
      <c r="I78" t="s">
        <v>31</v>
      </c>
      <c r="J78" t="s">
        <v>355</v>
      </c>
      <c r="K78" t="s">
        <v>94</v>
      </c>
      <c r="L78" t="s">
        <v>95</v>
      </c>
      <c r="M78" t="s">
        <v>156</v>
      </c>
      <c r="N78" s="1">
        <v>41346</v>
      </c>
      <c r="O78" t="s">
        <v>129</v>
      </c>
      <c r="P78" t="s">
        <v>356</v>
      </c>
      <c r="Q78" t="s">
        <v>357</v>
      </c>
      <c r="R78">
        <v>50</v>
      </c>
      <c r="S78" t="s">
        <v>1131</v>
      </c>
      <c r="T78" s="2">
        <v>0.09</v>
      </c>
      <c r="U78" t="s">
        <v>165</v>
      </c>
      <c r="V78" t="s">
        <v>1132</v>
      </c>
      <c r="W78" t="s">
        <v>361</v>
      </c>
      <c r="X78" t="s">
        <v>9439</v>
      </c>
    </row>
    <row r="79" spans="1:24" x14ac:dyDescent="0.3">
      <c r="A79" t="s">
        <v>12422</v>
      </c>
      <c r="B79" s="1">
        <v>41349</v>
      </c>
      <c r="C79" t="s">
        <v>798</v>
      </c>
      <c r="D79" t="s">
        <v>61</v>
      </c>
      <c r="E79" t="s">
        <v>27</v>
      </c>
      <c r="F79" t="s">
        <v>28</v>
      </c>
      <c r="G79" t="s">
        <v>91</v>
      </c>
      <c r="H79" t="s">
        <v>62</v>
      </c>
      <c r="I79" t="s">
        <v>121</v>
      </c>
      <c r="J79" t="s">
        <v>423</v>
      </c>
      <c r="K79" t="s">
        <v>33</v>
      </c>
      <c r="L79" t="s">
        <v>34</v>
      </c>
      <c r="M79" t="s">
        <v>35</v>
      </c>
      <c r="N79" s="1">
        <v>41353</v>
      </c>
      <c r="O79" t="s">
        <v>424</v>
      </c>
      <c r="P79" t="s">
        <v>356</v>
      </c>
      <c r="Q79" t="s">
        <v>341</v>
      </c>
      <c r="R79">
        <v>34</v>
      </c>
      <c r="S79" t="s">
        <v>12423</v>
      </c>
      <c r="T79" s="2">
        <v>0.02</v>
      </c>
      <c r="U79" t="s">
        <v>4166</v>
      </c>
      <c r="V79" t="s">
        <v>12176</v>
      </c>
      <c r="W79" t="s">
        <v>428</v>
      </c>
      <c r="X79" t="s">
        <v>38</v>
      </c>
    </row>
    <row r="80" spans="1:24" x14ac:dyDescent="0.3">
      <c r="A80" t="s">
        <v>1453</v>
      </c>
      <c r="B80" s="1">
        <v>41348</v>
      </c>
      <c r="C80" t="s">
        <v>1454</v>
      </c>
      <c r="D80" t="s">
        <v>1455</v>
      </c>
      <c r="E80" t="s">
        <v>27</v>
      </c>
      <c r="F80" t="s">
        <v>28</v>
      </c>
      <c r="G80" t="s">
        <v>134</v>
      </c>
      <c r="H80" t="s">
        <v>289</v>
      </c>
      <c r="I80" t="s">
        <v>63</v>
      </c>
      <c r="J80" t="s">
        <v>1233</v>
      </c>
      <c r="K80" t="s">
        <v>94</v>
      </c>
      <c r="L80" t="s">
        <v>95</v>
      </c>
      <c r="M80" t="s">
        <v>156</v>
      </c>
      <c r="N80" s="1">
        <v>41349</v>
      </c>
      <c r="O80" t="s">
        <v>711</v>
      </c>
      <c r="P80" t="s">
        <v>1234</v>
      </c>
      <c r="Q80" t="s">
        <v>1235</v>
      </c>
      <c r="R80">
        <v>37</v>
      </c>
      <c r="S80" t="s">
        <v>1456</v>
      </c>
      <c r="T80" s="2">
        <v>0.04</v>
      </c>
      <c r="U80" t="s">
        <v>96</v>
      </c>
      <c r="V80" t="s">
        <v>1457</v>
      </c>
      <c r="W80" t="s">
        <v>1239</v>
      </c>
      <c r="X80" t="s">
        <v>1458</v>
      </c>
    </row>
    <row r="81" spans="1:24" x14ac:dyDescent="0.3">
      <c r="A81" t="s">
        <v>1453</v>
      </c>
      <c r="B81" s="1">
        <v>41425</v>
      </c>
      <c r="C81" t="s">
        <v>786</v>
      </c>
      <c r="D81" t="s">
        <v>9972</v>
      </c>
      <c r="E81" t="s">
        <v>27</v>
      </c>
      <c r="F81" t="s">
        <v>28</v>
      </c>
      <c r="G81" t="s">
        <v>29</v>
      </c>
      <c r="H81" t="s">
        <v>30</v>
      </c>
      <c r="I81" t="s">
        <v>31</v>
      </c>
      <c r="J81" t="s">
        <v>64</v>
      </c>
      <c r="K81" t="s">
        <v>94</v>
      </c>
      <c r="L81" t="s">
        <v>34</v>
      </c>
      <c r="M81" t="s">
        <v>35</v>
      </c>
      <c r="N81" s="1">
        <v>41425</v>
      </c>
      <c r="O81" t="s">
        <v>66</v>
      </c>
      <c r="P81" t="s">
        <v>67</v>
      </c>
      <c r="Q81" t="s">
        <v>68</v>
      </c>
      <c r="R81">
        <v>42</v>
      </c>
      <c r="S81" t="s">
        <v>9804</v>
      </c>
      <c r="T81" s="2">
        <v>0</v>
      </c>
      <c r="U81" t="s">
        <v>2204</v>
      </c>
      <c r="V81" t="s">
        <v>6333</v>
      </c>
      <c r="W81" t="s">
        <v>72</v>
      </c>
      <c r="X81" t="s">
        <v>1690</v>
      </c>
    </row>
    <row r="82" spans="1:24" x14ac:dyDescent="0.3">
      <c r="A82" t="s">
        <v>1453</v>
      </c>
      <c r="B82" s="1">
        <v>41858</v>
      </c>
      <c r="C82" t="s">
        <v>458</v>
      </c>
      <c r="D82" t="s">
        <v>61</v>
      </c>
      <c r="E82" t="s">
        <v>27</v>
      </c>
      <c r="F82" t="s">
        <v>28</v>
      </c>
      <c r="G82" t="s">
        <v>77</v>
      </c>
      <c r="H82" t="s">
        <v>62</v>
      </c>
      <c r="I82" t="s">
        <v>92</v>
      </c>
      <c r="J82" t="s">
        <v>1233</v>
      </c>
      <c r="K82" t="s">
        <v>723</v>
      </c>
      <c r="L82" t="s">
        <v>50</v>
      </c>
      <c r="M82" t="s">
        <v>35</v>
      </c>
      <c r="N82" s="1">
        <v>41860</v>
      </c>
      <c r="O82" t="s">
        <v>711</v>
      </c>
      <c r="P82" t="s">
        <v>1234</v>
      </c>
      <c r="Q82" t="s">
        <v>1235</v>
      </c>
      <c r="R82">
        <v>44</v>
      </c>
      <c r="S82" t="s">
        <v>10670</v>
      </c>
      <c r="T82" s="2">
        <v>0.08</v>
      </c>
      <c r="U82" t="s">
        <v>1024</v>
      </c>
      <c r="V82" t="s">
        <v>10671</v>
      </c>
      <c r="W82" t="s">
        <v>1239</v>
      </c>
      <c r="X82" t="s">
        <v>1458</v>
      </c>
    </row>
    <row r="83" spans="1:24" x14ac:dyDescent="0.3">
      <c r="A83" t="s">
        <v>8465</v>
      </c>
      <c r="B83" s="1">
        <v>41349</v>
      </c>
      <c r="C83" t="s">
        <v>798</v>
      </c>
      <c r="D83" t="s">
        <v>61</v>
      </c>
      <c r="E83" t="s">
        <v>27</v>
      </c>
      <c r="F83" t="s">
        <v>28</v>
      </c>
      <c r="G83" t="s">
        <v>29</v>
      </c>
      <c r="H83" t="s">
        <v>62</v>
      </c>
      <c r="I83" t="s">
        <v>31</v>
      </c>
      <c r="J83" t="s">
        <v>517</v>
      </c>
      <c r="K83" t="s">
        <v>33</v>
      </c>
      <c r="L83" t="s">
        <v>50</v>
      </c>
      <c r="M83" t="s">
        <v>35</v>
      </c>
      <c r="N83" s="1">
        <v>41353</v>
      </c>
      <c r="O83" t="s">
        <v>170</v>
      </c>
      <c r="P83" t="s">
        <v>67</v>
      </c>
      <c r="Q83" t="s">
        <v>518</v>
      </c>
      <c r="R83">
        <v>46</v>
      </c>
      <c r="S83" t="s">
        <v>8466</v>
      </c>
      <c r="T83" s="2">
        <v>7.0000000000000007E-2</v>
      </c>
      <c r="U83" t="s">
        <v>4166</v>
      </c>
      <c r="V83" t="s">
        <v>8467</v>
      </c>
      <c r="W83" t="s">
        <v>521</v>
      </c>
      <c r="X83" t="s">
        <v>8468</v>
      </c>
    </row>
    <row r="84" spans="1:24" x14ac:dyDescent="0.3">
      <c r="A84" t="s">
        <v>8465</v>
      </c>
      <c r="B84" s="1">
        <v>41349</v>
      </c>
      <c r="C84" t="s">
        <v>798</v>
      </c>
      <c r="D84" t="s">
        <v>61</v>
      </c>
      <c r="E84" t="s">
        <v>27</v>
      </c>
      <c r="F84" t="s">
        <v>28</v>
      </c>
      <c r="G84" t="s">
        <v>77</v>
      </c>
      <c r="H84" t="s">
        <v>62</v>
      </c>
      <c r="I84" t="s">
        <v>92</v>
      </c>
      <c r="J84" t="s">
        <v>517</v>
      </c>
      <c r="K84" t="s">
        <v>33</v>
      </c>
      <c r="L84" t="s">
        <v>34</v>
      </c>
      <c r="M84" t="s">
        <v>156</v>
      </c>
      <c r="N84" s="1">
        <v>41353</v>
      </c>
      <c r="O84" t="s">
        <v>170</v>
      </c>
      <c r="P84" t="s">
        <v>67</v>
      </c>
      <c r="Q84" t="s">
        <v>518</v>
      </c>
      <c r="R84">
        <v>8</v>
      </c>
      <c r="S84" t="s">
        <v>8466</v>
      </c>
      <c r="T84" s="2">
        <v>0.05</v>
      </c>
      <c r="U84" t="s">
        <v>4166</v>
      </c>
      <c r="V84" t="s">
        <v>8467</v>
      </c>
      <c r="W84" t="s">
        <v>521</v>
      </c>
      <c r="X84" t="s">
        <v>8468</v>
      </c>
    </row>
    <row r="85" spans="1:24" x14ac:dyDescent="0.3">
      <c r="A85" t="s">
        <v>8465</v>
      </c>
      <c r="B85" s="1">
        <v>41349</v>
      </c>
      <c r="C85" t="s">
        <v>798</v>
      </c>
      <c r="D85" t="s">
        <v>61</v>
      </c>
      <c r="E85" t="s">
        <v>27</v>
      </c>
      <c r="F85" t="s">
        <v>28</v>
      </c>
      <c r="G85" t="s">
        <v>91</v>
      </c>
      <c r="H85" t="s">
        <v>62</v>
      </c>
      <c r="I85" t="s">
        <v>121</v>
      </c>
      <c r="J85" t="s">
        <v>517</v>
      </c>
      <c r="K85" t="s">
        <v>94</v>
      </c>
      <c r="L85" t="s">
        <v>34</v>
      </c>
      <c r="M85" t="s">
        <v>35</v>
      </c>
      <c r="N85" s="1">
        <v>41353</v>
      </c>
      <c r="O85" t="s">
        <v>170</v>
      </c>
      <c r="P85" t="s">
        <v>67</v>
      </c>
      <c r="Q85" t="s">
        <v>518</v>
      </c>
      <c r="R85">
        <v>22</v>
      </c>
      <c r="S85" t="s">
        <v>8466</v>
      </c>
      <c r="T85" s="2">
        <v>0.02</v>
      </c>
      <c r="U85" t="s">
        <v>4166</v>
      </c>
      <c r="V85" t="s">
        <v>8467</v>
      </c>
      <c r="W85" t="s">
        <v>521</v>
      </c>
      <c r="X85" t="s">
        <v>8468</v>
      </c>
    </row>
    <row r="86" spans="1:24" x14ac:dyDescent="0.3">
      <c r="A86" t="s">
        <v>8465</v>
      </c>
      <c r="B86" s="1">
        <v>41349</v>
      </c>
      <c r="C86" t="s">
        <v>798</v>
      </c>
      <c r="D86" t="s">
        <v>61</v>
      </c>
      <c r="E86" t="s">
        <v>27</v>
      </c>
      <c r="F86" t="s">
        <v>28</v>
      </c>
      <c r="G86" t="s">
        <v>29</v>
      </c>
      <c r="H86" t="s">
        <v>62</v>
      </c>
      <c r="I86" t="s">
        <v>31</v>
      </c>
      <c r="J86" t="s">
        <v>517</v>
      </c>
      <c r="K86" t="s">
        <v>33</v>
      </c>
      <c r="L86" t="s">
        <v>109</v>
      </c>
      <c r="M86" t="s">
        <v>156</v>
      </c>
      <c r="N86" s="1">
        <v>41353</v>
      </c>
      <c r="O86" t="s">
        <v>170</v>
      </c>
      <c r="P86" t="s">
        <v>67</v>
      </c>
      <c r="Q86" t="s">
        <v>518</v>
      </c>
      <c r="R86">
        <v>32</v>
      </c>
      <c r="S86" t="s">
        <v>8466</v>
      </c>
      <c r="T86" s="2">
        <v>0.08</v>
      </c>
      <c r="U86" t="s">
        <v>4166</v>
      </c>
      <c r="V86" t="s">
        <v>8467</v>
      </c>
      <c r="W86" t="s">
        <v>521</v>
      </c>
      <c r="X86" t="s">
        <v>8468</v>
      </c>
    </row>
    <row r="87" spans="1:24" x14ac:dyDescent="0.3">
      <c r="A87" t="s">
        <v>10541</v>
      </c>
      <c r="B87" s="1">
        <v>42297</v>
      </c>
      <c r="C87" t="s">
        <v>2398</v>
      </c>
      <c r="D87" t="s">
        <v>766</v>
      </c>
      <c r="E87" t="s">
        <v>27</v>
      </c>
      <c r="F87" t="s">
        <v>28</v>
      </c>
      <c r="G87" t="s">
        <v>134</v>
      </c>
      <c r="H87" t="s">
        <v>217</v>
      </c>
      <c r="I87" t="s">
        <v>121</v>
      </c>
      <c r="J87" t="s">
        <v>1215</v>
      </c>
      <c r="K87" t="s">
        <v>94</v>
      </c>
      <c r="L87" t="s">
        <v>34</v>
      </c>
      <c r="M87" t="s">
        <v>35</v>
      </c>
      <c r="N87" s="1">
        <v>42301</v>
      </c>
      <c r="O87" t="s">
        <v>1216</v>
      </c>
      <c r="P87" t="s">
        <v>1217</v>
      </c>
      <c r="Q87" t="s">
        <v>1218</v>
      </c>
      <c r="R87">
        <v>48</v>
      </c>
      <c r="S87" t="s">
        <v>10542</v>
      </c>
      <c r="T87" s="2">
        <v>0.08</v>
      </c>
      <c r="U87" t="s">
        <v>6598</v>
      </c>
      <c r="V87" t="s">
        <v>1704</v>
      </c>
      <c r="W87" t="s">
        <v>1222</v>
      </c>
      <c r="X87" t="s">
        <v>9971</v>
      </c>
    </row>
    <row r="88" spans="1:24" x14ac:dyDescent="0.3">
      <c r="A88" t="s">
        <v>4111</v>
      </c>
      <c r="B88" s="1">
        <v>41394</v>
      </c>
      <c r="C88" t="s">
        <v>4112</v>
      </c>
      <c r="D88" t="s">
        <v>312</v>
      </c>
      <c r="E88" t="s">
        <v>27</v>
      </c>
      <c r="F88" t="s">
        <v>28</v>
      </c>
      <c r="G88" t="s">
        <v>134</v>
      </c>
      <c r="H88" t="s">
        <v>205</v>
      </c>
      <c r="I88" t="s">
        <v>196</v>
      </c>
      <c r="J88" t="s">
        <v>975</v>
      </c>
      <c r="K88" t="s">
        <v>94</v>
      </c>
      <c r="L88" t="s">
        <v>109</v>
      </c>
      <c r="M88" t="s">
        <v>156</v>
      </c>
      <c r="N88" s="1">
        <v>41396</v>
      </c>
      <c r="O88" t="s">
        <v>976</v>
      </c>
      <c r="P88" t="s">
        <v>977</v>
      </c>
      <c r="Q88" t="s">
        <v>978</v>
      </c>
      <c r="R88">
        <v>49</v>
      </c>
      <c r="S88" t="s">
        <v>4113</v>
      </c>
      <c r="T88" s="2">
        <v>0.04</v>
      </c>
      <c r="U88" t="s">
        <v>4114</v>
      </c>
      <c r="V88" t="s">
        <v>4115</v>
      </c>
      <c r="W88" t="s">
        <v>982</v>
      </c>
      <c r="X88" t="s">
        <v>4116</v>
      </c>
    </row>
    <row r="89" spans="1:24" x14ac:dyDescent="0.3">
      <c r="A89" t="s">
        <v>4111</v>
      </c>
      <c r="B89" s="1">
        <v>41450</v>
      </c>
      <c r="C89" t="s">
        <v>471</v>
      </c>
      <c r="D89" t="s">
        <v>399</v>
      </c>
      <c r="E89" t="s">
        <v>27</v>
      </c>
      <c r="F89" t="s">
        <v>28</v>
      </c>
      <c r="G89" t="s">
        <v>91</v>
      </c>
      <c r="H89" t="s">
        <v>62</v>
      </c>
      <c r="I89" t="s">
        <v>31</v>
      </c>
      <c r="J89" t="s">
        <v>832</v>
      </c>
      <c r="K89" t="s">
        <v>94</v>
      </c>
      <c r="L89" t="s">
        <v>34</v>
      </c>
      <c r="M89" t="s">
        <v>35</v>
      </c>
      <c r="N89" s="1">
        <v>41420</v>
      </c>
      <c r="O89" t="s">
        <v>833</v>
      </c>
      <c r="P89" t="s">
        <v>834</v>
      </c>
      <c r="Q89" t="s">
        <v>774</v>
      </c>
      <c r="R89">
        <v>30</v>
      </c>
      <c r="S89" t="s">
        <v>6422</v>
      </c>
      <c r="T89" s="2">
        <v>0.09</v>
      </c>
      <c r="U89" t="s">
        <v>3926</v>
      </c>
      <c r="V89" t="s">
        <v>6423</v>
      </c>
      <c r="W89" t="s">
        <v>838</v>
      </c>
      <c r="X89" t="s">
        <v>6424</v>
      </c>
    </row>
    <row r="90" spans="1:24" x14ac:dyDescent="0.3">
      <c r="A90" t="s">
        <v>4111</v>
      </c>
      <c r="B90" s="1">
        <v>41356</v>
      </c>
      <c r="C90" t="s">
        <v>1428</v>
      </c>
      <c r="D90" t="s">
        <v>1429</v>
      </c>
      <c r="E90" t="s">
        <v>27</v>
      </c>
      <c r="F90" t="s">
        <v>28</v>
      </c>
      <c r="G90" t="s">
        <v>134</v>
      </c>
      <c r="H90" t="s">
        <v>217</v>
      </c>
      <c r="I90" t="s">
        <v>31</v>
      </c>
      <c r="J90" t="s">
        <v>1737</v>
      </c>
      <c r="K90" t="s">
        <v>94</v>
      </c>
      <c r="L90" t="s">
        <v>34</v>
      </c>
      <c r="M90" t="s">
        <v>35</v>
      </c>
      <c r="N90" s="1">
        <v>41359</v>
      </c>
      <c r="O90" t="s">
        <v>1699</v>
      </c>
      <c r="P90" t="s">
        <v>1738</v>
      </c>
      <c r="Q90" t="s">
        <v>36</v>
      </c>
      <c r="R90">
        <v>30</v>
      </c>
      <c r="S90" t="s">
        <v>9920</v>
      </c>
      <c r="T90" s="2">
        <v>0.03</v>
      </c>
      <c r="U90" t="s">
        <v>3905</v>
      </c>
      <c r="V90" t="s">
        <v>10072</v>
      </c>
      <c r="W90" t="s">
        <v>112</v>
      </c>
      <c r="X90" t="s">
        <v>10073</v>
      </c>
    </row>
    <row r="91" spans="1:24" x14ac:dyDescent="0.3">
      <c r="A91" t="s">
        <v>8280</v>
      </c>
      <c r="B91" s="1">
        <v>42112</v>
      </c>
      <c r="C91" t="s">
        <v>2338</v>
      </c>
      <c r="D91" t="s">
        <v>365</v>
      </c>
      <c r="E91" t="s">
        <v>46</v>
      </c>
      <c r="F91" t="s">
        <v>47</v>
      </c>
      <c r="G91" t="s">
        <v>77</v>
      </c>
      <c r="H91" t="s">
        <v>48</v>
      </c>
      <c r="I91" t="s">
        <v>196</v>
      </c>
      <c r="J91" t="s">
        <v>218</v>
      </c>
      <c r="K91" t="s">
        <v>723</v>
      </c>
      <c r="L91" t="s">
        <v>109</v>
      </c>
      <c r="M91" t="s">
        <v>156</v>
      </c>
      <c r="N91" s="1">
        <v>42113</v>
      </c>
      <c r="O91" t="s">
        <v>219</v>
      </c>
      <c r="P91" t="s">
        <v>124</v>
      </c>
      <c r="Q91" t="s">
        <v>220</v>
      </c>
      <c r="R91">
        <v>7</v>
      </c>
      <c r="S91" t="s">
        <v>8281</v>
      </c>
      <c r="T91" s="2">
        <v>0.01</v>
      </c>
      <c r="U91" t="s">
        <v>8282</v>
      </c>
      <c r="V91" t="s">
        <v>8283</v>
      </c>
      <c r="W91" t="s">
        <v>224</v>
      </c>
      <c r="X91" t="s">
        <v>8284</v>
      </c>
    </row>
    <row r="92" spans="1:24" x14ac:dyDescent="0.3">
      <c r="A92" t="s">
        <v>11628</v>
      </c>
      <c r="B92" s="1">
        <v>42015</v>
      </c>
      <c r="C92" t="s">
        <v>1876</v>
      </c>
      <c r="D92" t="s">
        <v>1198</v>
      </c>
      <c r="E92" t="s">
        <v>46</v>
      </c>
      <c r="F92" t="s">
        <v>47</v>
      </c>
      <c r="G92" t="s">
        <v>29</v>
      </c>
      <c r="H92" t="s">
        <v>107</v>
      </c>
      <c r="I92" t="s">
        <v>92</v>
      </c>
      <c r="J92" t="s">
        <v>2510</v>
      </c>
      <c r="K92" t="s">
        <v>94</v>
      </c>
      <c r="L92" t="s">
        <v>34</v>
      </c>
      <c r="M92" t="s">
        <v>35</v>
      </c>
      <c r="N92" s="1">
        <v>42016</v>
      </c>
      <c r="O92" t="s">
        <v>2475</v>
      </c>
      <c r="P92" t="s">
        <v>2511</v>
      </c>
      <c r="Q92" t="s">
        <v>2512</v>
      </c>
      <c r="R92">
        <v>34</v>
      </c>
      <c r="S92" t="s">
        <v>7153</v>
      </c>
      <c r="T92" s="2">
        <v>0.03</v>
      </c>
      <c r="U92" t="s">
        <v>1100</v>
      </c>
      <c r="V92" t="s">
        <v>11629</v>
      </c>
      <c r="W92" t="s">
        <v>2516</v>
      </c>
      <c r="X92" t="s">
        <v>11210</v>
      </c>
    </row>
    <row r="93" spans="1:24" x14ac:dyDescent="0.3">
      <c r="A93" t="s">
        <v>5172</v>
      </c>
      <c r="B93" s="1">
        <v>42113</v>
      </c>
      <c r="C93" t="s">
        <v>643</v>
      </c>
      <c r="D93" t="s">
        <v>133</v>
      </c>
      <c r="E93" t="s">
        <v>27</v>
      </c>
      <c r="F93" t="s">
        <v>28</v>
      </c>
      <c r="G93" t="s">
        <v>134</v>
      </c>
      <c r="H93" t="s">
        <v>62</v>
      </c>
      <c r="I93" t="s">
        <v>31</v>
      </c>
      <c r="J93" t="s">
        <v>734</v>
      </c>
      <c r="K93" t="s">
        <v>33</v>
      </c>
      <c r="L93" t="s">
        <v>109</v>
      </c>
      <c r="M93" t="s">
        <v>35</v>
      </c>
      <c r="N93" s="1">
        <v>42113</v>
      </c>
      <c r="O93" t="s">
        <v>735</v>
      </c>
      <c r="P93" t="s">
        <v>736</v>
      </c>
      <c r="Q93" t="s">
        <v>737</v>
      </c>
      <c r="R93">
        <v>11</v>
      </c>
      <c r="S93" t="s">
        <v>5173</v>
      </c>
      <c r="T93" s="2">
        <v>0.02</v>
      </c>
      <c r="U93" t="s">
        <v>5174</v>
      </c>
      <c r="V93" t="s">
        <v>5175</v>
      </c>
      <c r="W93" t="s">
        <v>741</v>
      </c>
      <c r="X93" t="s">
        <v>5176</v>
      </c>
    </row>
    <row r="94" spans="1:24" x14ac:dyDescent="0.3">
      <c r="A94" t="s">
        <v>5172</v>
      </c>
      <c r="B94" s="1">
        <v>42125</v>
      </c>
      <c r="C94" t="s">
        <v>1890</v>
      </c>
      <c r="D94" t="s">
        <v>2576</v>
      </c>
      <c r="E94" t="s">
        <v>27</v>
      </c>
      <c r="F94" t="s">
        <v>28</v>
      </c>
      <c r="G94" t="s">
        <v>91</v>
      </c>
      <c r="H94" t="s">
        <v>433</v>
      </c>
      <c r="I94" t="s">
        <v>63</v>
      </c>
      <c r="J94" t="s">
        <v>7938</v>
      </c>
      <c r="K94" t="s">
        <v>94</v>
      </c>
      <c r="L94" t="s">
        <v>34</v>
      </c>
      <c r="M94" t="s">
        <v>35</v>
      </c>
      <c r="N94" s="1">
        <v>42126</v>
      </c>
      <c r="O94" t="s">
        <v>7939</v>
      </c>
      <c r="P94" t="s">
        <v>7940</v>
      </c>
      <c r="Q94" t="s">
        <v>1038</v>
      </c>
      <c r="R94">
        <v>32</v>
      </c>
      <c r="S94" t="s">
        <v>7941</v>
      </c>
      <c r="T94" s="2">
        <v>0.1</v>
      </c>
      <c r="U94" t="s">
        <v>7942</v>
      </c>
      <c r="V94" t="s">
        <v>7943</v>
      </c>
      <c r="W94" t="s">
        <v>3619</v>
      </c>
      <c r="X94" t="s">
        <v>7944</v>
      </c>
    </row>
    <row r="95" spans="1:24" x14ac:dyDescent="0.3">
      <c r="A95" t="s">
        <v>5172</v>
      </c>
      <c r="B95" s="1">
        <v>42079</v>
      </c>
      <c r="C95" t="s">
        <v>8848</v>
      </c>
      <c r="D95" t="s">
        <v>935</v>
      </c>
      <c r="E95" t="s">
        <v>27</v>
      </c>
      <c r="F95" t="s">
        <v>28</v>
      </c>
      <c r="G95" t="s">
        <v>91</v>
      </c>
      <c r="H95" t="s">
        <v>433</v>
      </c>
      <c r="I95" t="s">
        <v>92</v>
      </c>
      <c r="J95" t="s">
        <v>218</v>
      </c>
      <c r="K95" t="s">
        <v>94</v>
      </c>
      <c r="L95" t="s">
        <v>109</v>
      </c>
      <c r="M95" t="s">
        <v>35</v>
      </c>
      <c r="N95" s="1">
        <v>42079</v>
      </c>
      <c r="O95" t="s">
        <v>219</v>
      </c>
      <c r="P95" t="s">
        <v>124</v>
      </c>
      <c r="Q95" t="s">
        <v>220</v>
      </c>
      <c r="R95">
        <v>50</v>
      </c>
      <c r="S95" t="s">
        <v>8849</v>
      </c>
      <c r="T95" s="2">
        <v>0.08</v>
      </c>
      <c r="U95" t="s">
        <v>8850</v>
      </c>
      <c r="V95" t="s">
        <v>7154</v>
      </c>
      <c r="W95" t="s">
        <v>224</v>
      </c>
      <c r="X95" t="s">
        <v>8851</v>
      </c>
    </row>
    <row r="96" spans="1:24" x14ac:dyDescent="0.3">
      <c r="A96" t="s">
        <v>5172</v>
      </c>
      <c r="B96" s="1">
        <v>41916</v>
      </c>
      <c r="C96" t="s">
        <v>792</v>
      </c>
      <c r="D96" t="s">
        <v>610</v>
      </c>
      <c r="E96" t="s">
        <v>27</v>
      </c>
      <c r="F96" t="s">
        <v>28</v>
      </c>
      <c r="G96" t="s">
        <v>134</v>
      </c>
      <c r="H96" t="s">
        <v>62</v>
      </c>
      <c r="I96" t="s">
        <v>92</v>
      </c>
      <c r="J96" t="s">
        <v>441</v>
      </c>
      <c r="K96" t="s">
        <v>94</v>
      </c>
      <c r="L96" t="s">
        <v>34</v>
      </c>
      <c r="M96" t="s">
        <v>35</v>
      </c>
      <c r="N96" s="1">
        <v>41918</v>
      </c>
      <c r="O96" t="s">
        <v>442</v>
      </c>
      <c r="P96" t="s">
        <v>443</v>
      </c>
      <c r="Q96" t="s">
        <v>444</v>
      </c>
      <c r="R96">
        <v>6</v>
      </c>
      <c r="S96" t="s">
        <v>11599</v>
      </c>
      <c r="T96" s="2">
        <v>0.03</v>
      </c>
      <c r="U96" t="s">
        <v>127</v>
      </c>
      <c r="V96" t="s">
        <v>11600</v>
      </c>
      <c r="W96" t="s">
        <v>448</v>
      </c>
      <c r="X96" t="s">
        <v>11601</v>
      </c>
    </row>
    <row r="97" spans="1:24" x14ac:dyDescent="0.3">
      <c r="A97" t="s">
        <v>3265</v>
      </c>
      <c r="B97" s="1">
        <v>41420</v>
      </c>
      <c r="C97" t="s">
        <v>2734</v>
      </c>
      <c r="D97" t="s">
        <v>2482</v>
      </c>
      <c r="E97" t="s">
        <v>27</v>
      </c>
      <c r="F97" t="s">
        <v>28</v>
      </c>
      <c r="G97" t="s">
        <v>91</v>
      </c>
      <c r="H97" t="s">
        <v>281</v>
      </c>
      <c r="I97" t="s">
        <v>196</v>
      </c>
      <c r="J97" t="s">
        <v>423</v>
      </c>
      <c r="K97" t="s">
        <v>33</v>
      </c>
      <c r="L97" t="s">
        <v>50</v>
      </c>
      <c r="M97" t="s">
        <v>35</v>
      </c>
      <c r="N97" s="1">
        <v>41420</v>
      </c>
      <c r="O97" t="s">
        <v>424</v>
      </c>
      <c r="P97" t="s">
        <v>356</v>
      </c>
      <c r="Q97" t="s">
        <v>341</v>
      </c>
      <c r="R97">
        <v>29</v>
      </c>
      <c r="S97" t="s">
        <v>3266</v>
      </c>
      <c r="T97" s="2">
        <v>0</v>
      </c>
      <c r="U97" t="s">
        <v>3267</v>
      </c>
      <c r="V97" t="s">
        <v>3268</v>
      </c>
      <c r="W97" t="s">
        <v>428</v>
      </c>
      <c r="X97" t="s">
        <v>3269</v>
      </c>
    </row>
    <row r="98" spans="1:24" x14ac:dyDescent="0.3">
      <c r="A98" t="s">
        <v>3265</v>
      </c>
      <c r="B98" s="1">
        <v>41904</v>
      </c>
      <c r="C98" t="s">
        <v>11577</v>
      </c>
      <c r="D98" t="s">
        <v>610</v>
      </c>
      <c r="E98" t="s">
        <v>27</v>
      </c>
      <c r="F98" t="s">
        <v>28</v>
      </c>
      <c r="G98" t="s">
        <v>77</v>
      </c>
      <c r="H98" t="s">
        <v>62</v>
      </c>
      <c r="I98" t="s">
        <v>63</v>
      </c>
      <c r="J98" t="s">
        <v>197</v>
      </c>
      <c r="K98" t="s">
        <v>94</v>
      </c>
      <c r="L98" t="s">
        <v>95</v>
      </c>
      <c r="M98" t="s">
        <v>35</v>
      </c>
      <c r="N98" s="1">
        <v>41904</v>
      </c>
      <c r="O98" t="s">
        <v>198</v>
      </c>
      <c r="P98" t="s">
        <v>37</v>
      </c>
      <c r="Q98" t="s">
        <v>57</v>
      </c>
      <c r="R98">
        <v>34</v>
      </c>
      <c r="S98" t="s">
        <v>11578</v>
      </c>
      <c r="T98" s="2">
        <v>0.03</v>
      </c>
      <c r="U98" t="s">
        <v>2018</v>
      </c>
      <c r="V98" t="s">
        <v>7013</v>
      </c>
      <c r="W98" t="s">
        <v>116</v>
      </c>
      <c r="X98" t="s">
        <v>1543</v>
      </c>
    </row>
    <row r="99" spans="1:24" x14ac:dyDescent="0.3">
      <c r="A99" t="s">
        <v>3265</v>
      </c>
      <c r="B99" s="1">
        <v>41440</v>
      </c>
      <c r="C99" t="s">
        <v>1122</v>
      </c>
      <c r="D99" t="s">
        <v>683</v>
      </c>
      <c r="E99" t="s">
        <v>46</v>
      </c>
      <c r="F99" t="s">
        <v>47</v>
      </c>
      <c r="G99" t="s">
        <v>91</v>
      </c>
      <c r="H99" t="s">
        <v>107</v>
      </c>
      <c r="I99" t="s">
        <v>196</v>
      </c>
      <c r="J99" t="s">
        <v>423</v>
      </c>
      <c r="K99" t="s">
        <v>94</v>
      </c>
      <c r="L99" t="s">
        <v>95</v>
      </c>
      <c r="M99" t="s">
        <v>35</v>
      </c>
      <c r="N99" s="1">
        <v>41442</v>
      </c>
      <c r="O99" t="s">
        <v>424</v>
      </c>
      <c r="P99" t="s">
        <v>356</v>
      </c>
      <c r="Q99" t="s">
        <v>341</v>
      </c>
      <c r="R99">
        <v>39</v>
      </c>
      <c r="S99" t="s">
        <v>4341</v>
      </c>
      <c r="T99" s="2">
        <v>0.08</v>
      </c>
      <c r="U99" t="s">
        <v>1124</v>
      </c>
      <c r="V99" t="s">
        <v>12794</v>
      </c>
      <c r="W99" t="s">
        <v>428</v>
      </c>
      <c r="X99" t="s">
        <v>3269</v>
      </c>
    </row>
    <row r="100" spans="1:24" x14ac:dyDescent="0.3">
      <c r="A100" t="s">
        <v>8022</v>
      </c>
      <c r="B100" s="1">
        <v>42297</v>
      </c>
      <c r="C100" t="s">
        <v>2398</v>
      </c>
      <c r="D100" t="s">
        <v>766</v>
      </c>
      <c r="E100" t="s">
        <v>27</v>
      </c>
      <c r="F100" t="s">
        <v>28</v>
      </c>
      <c r="G100" t="s">
        <v>77</v>
      </c>
      <c r="H100" t="s">
        <v>217</v>
      </c>
      <c r="I100" t="s">
        <v>121</v>
      </c>
      <c r="J100" t="s">
        <v>1906</v>
      </c>
      <c r="K100" t="s">
        <v>94</v>
      </c>
      <c r="L100" t="s">
        <v>34</v>
      </c>
      <c r="M100" t="s">
        <v>35</v>
      </c>
      <c r="N100" s="1">
        <v>42301</v>
      </c>
      <c r="O100" t="s">
        <v>275</v>
      </c>
      <c r="P100" t="s">
        <v>696</v>
      </c>
      <c r="Q100" t="s">
        <v>697</v>
      </c>
      <c r="R100">
        <v>1</v>
      </c>
      <c r="S100" t="s">
        <v>1100</v>
      </c>
      <c r="T100" s="2">
        <v>0</v>
      </c>
      <c r="U100" t="s">
        <v>6598</v>
      </c>
      <c r="V100" t="s">
        <v>3299</v>
      </c>
      <c r="W100" t="s">
        <v>701</v>
      </c>
      <c r="X100" t="s">
        <v>8023</v>
      </c>
    </row>
    <row r="101" spans="1:24" x14ac:dyDescent="0.3">
      <c r="A101" t="s">
        <v>8022</v>
      </c>
      <c r="B101" s="1">
        <v>41423</v>
      </c>
      <c r="C101" t="s">
        <v>643</v>
      </c>
      <c r="D101" t="s">
        <v>133</v>
      </c>
      <c r="E101" t="s">
        <v>27</v>
      </c>
      <c r="F101" t="s">
        <v>28</v>
      </c>
      <c r="G101" t="s">
        <v>77</v>
      </c>
      <c r="H101" t="s">
        <v>62</v>
      </c>
      <c r="I101" t="s">
        <v>31</v>
      </c>
      <c r="J101" t="s">
        <v>1278</v>
      </c>
      <c r="K101" t="s">
        <v>33</v>
      </c>
      <c r="L101" t="s">
        <v>392</v>
      </c>
      <c r="M101" t="s">
        <v>393</v>
      </c>
      <c r="N101" s="1">
        <v>41423</v>
      </c>
      <c r="O101" t="s">
        <v>36</v>
      </c>
      <c r="P101" t="s">
        <v>111</v>
      </c>
      <c r="Q101" t="s">
        <v>52</v>
      </c>
      <c r="R101">
        <v>13</v>
      </c>
      <c r="S101" t="s">
        <v>7785</v>
      </c>
      <c r="T101" s="2">
        <v>0.04</v>
      </c>
      <c r="U101" t="s">
        <v>931</v>
      </c>
      <c r="V101" t="s">
        <v>1482</v>
      </c>
      <c r="W101" t="s">
        <v>1282</v>
      </c>
      <c r="X101" t="s">
        <v>9971</v>
      </c>
    </row>
    <row r="102" spans="1:24" x14ac:dyDescent="0.3">
      <c r="A102" t="s">
        <v>1600</v>
      </c>
      <c r="B102" s="1">
        <v>42619</v>
      </c>
      <c r="C102" t="s">
        <v>1601</v>
      </c>
      <c r="D102" t="s">
        <v>1149</v>
      </c>
      <c r="E102" t="s">
        <v>27</v>
      </c>
      <c r="F102" t="s">
        <v>28</v>
      </c>
      <c r="G102" t="s">
        <v>29</v>
      </c>
      <c r="H102" t="s">
        <v>289</v>
      </c>
      <c r="I102" t="s">
        <v>92</v>
      </c>
      <c r="J102" t="s">
        <v>1388</v>
      </c>
      <c r="K102" t="s">
        <v>94</v>
      </c>
      <c r="L102" t="s">
        <v>34</v>
      </c>
      <c r="M102" t="s">
        <v>35</v>
      </c>
      <c r="N102" s="1">
        <v>42621</v>
      </c>
      <c r="O102" t="s">
        <v>1389</v>
      </c>
      <c r="P102" t="s">
        <v>1390</v>
      </c>
      <c r="Q102" t="s">
        <v>1391</v>
      </c>
      <c r="R102">
        <v>46</v>
      </c>
      <c r="S102" t="s">
        <v>1602</v>
      </c>
      <c r="T102" s="2">
        <v>0.04</v>
      </c>
      <c r="U102" t="s">
        <v>1603</v>
      </c>
      <c r="V102" t="s">
        <v>1604</v>
      </c>
      <c r="W102" t="s">
        <v>812</v>
      </c>
      <c r="X102" t="s">
        <v>1605</v>
      </c>
    </row>
    <row r="103" spans="1:24" x14ac:dyDescent="0.3">
      <c r="A103" t="s">
        <v>1600</v>
      </c>
      <c r="B103" s="1">
        <v>41383</v>
      </c>
      <c r="C103" t="s">
        <v>273</v>
      </c>
      <c r="D103" t="s">
        <v>162</v>
      </c>
      <c r="E103" t="s">
        <v>46</v>
      </c>
      <c r="F103" t="s">
        <v>47</v>
      </c>
      <c r="G103" t="s">
        <v>77</v>
      </c>
      <c r="H103" t="s">
        <v>107</v>
      </c>
      <c r="I103" t="s">
        <v>196</v>
      </c>
      <c r="J103" t="s">
        <v>2168</v>
      </c>
      <c r="K103" t="s">
        <v>94</v>
      </c>
      <c r="L103" t="s">
        <v>95</v>
      </c>
      <c r="M103" t="s">
        <v>156</v>
      </c>
      <c r="N103" s="1">
        <v>41384</v>
      </c>
      <c r="O103" t="s">
        <v>1728</v>
      </c>
      <c r="P103" t="s">
        <v>2169</v>
      </c>
      <c r="Q103" t="s">
        <v>2170</v>
      </c>
      <c r="R103">
        <v>25</v>
      </c>
      <c r="S103" t="s">
        <v>5870</v>
      </c>
      <c r="T103" s="2">
        <v>0.1</v>
      </c>
      <c r="U103" t="s">
        <v>466</v>
      </c>
      <c r="V103" t="s">
        <v>5871</v>
      </c>
      <c r="W103" t="s">
        <v>818</v>
      </c>
      <c r="X103" t="s">
        <v>5872</v>
      </c>
    </row>
    <row r="104" spans="1:24" x14ac:dyDescent="0.3">
      <c r="A104" t="s">
        <v>1600</v>
      </c>
      <c r="B104" s="1">
        <v>41485</v>
      </c>
      <c r="C104" t="s">
        <v>6918</v>
      </c>
      <c r="D104" t="s">
        <v>1019</v>
      </c>
      <c r="E104" t="s">
        <v>46</v>
      </c>
      <c r="F104" t="s">
        <v>47</v>
      </c>
      <c r="G104" t="s">
        <v>134</v>
      </c>
      <c r="H104" t="s">
        <v>107</v>
      </c>
      <c r="I104" t="s">
        <v>121</v>
      </c>
      <c r="J104" t="s">
        <v>290</v>
      </c>
      <c r="K104" t="s">
        <v>94</v>
      </c>
      <c r="L104" t="s">
        <v>34</v>
      </c>
      <c r="M104" t="s">
        <v>35</v>
      </c>
      <c r="N104" s="1">
        <v>41486</v>
      </c>
      <c r="O104" t="s">
        <v>291</v>
      </c>
      <c r="P104" t="s">
        <v>292</v>
      </c>
      <c r="Q104" t="s">
        <v>293</v>
      </c>
      <c r="R104">
        <v>38</v>
      </c>
      <c r="S104" t="s">
        <v>7829</v>
      </c>
      <c r="T104" s="2">
        <v>0.03</v>
      </c>
      <c r="U104" t="s">
        <v>7830</v>
      </c>
      <c r="V104" t="s">
        <v>7831</v>
      </c>
      <c r="W104" t="s">
        <v>165</v>
      </c>
      <c r="X104" t="s">
        <v>7832</v>
      </c>
    </row>
    <row r="105" spans="1:24" x14ac:dyDescent="0.3">
      <c r="A105" t="s">
        <v>9682</v>
      </c>
      <c r="B105" s="1">
        <v>41360</v>
      </c>
      <c r="C105" t="s">
        <v>451</v>
      </c>
      <c r="D105" t="s">
        <v>61</v>
      </c>
      <c r="E105" t="s">
        <v>27</v>
      </c>
      <c r="F105" t="s">
        <v>28</v>
      </c>
      <c r="G105" t="s">
        <v>134</v>
      </c>
      <c r="H105" t="s">
        <v>62</v>
      </c>
      <c r="I105" t="s">
        <v>121</v>
      </c>
      <c r="J105" t="s">
        <v>832</v>
      </c>
      <c r="K105" t="s">
        <v>94</v>
      </c>
      <c r="L105" t="s">
        <v>34</v>
      </c>
      <c r="M105" t="s">
        <v>156</v>
      </c>
      <c r="N105" s="1">
        <v>41360</v>
      </c>
      <c r="O105" t="s">
        <v>833</v>
      </c>
      <c r="P105" t="s">
        <v>834</v>
      </c>
      <c r="Q105" t="s">
        <v>774</v>
      </c>
      <c r="R105">
        <v>41</v>
      </c>
      <c r="S105" t="s">
        <v>9683</v>
      </c>
      <c r="T105" s="2">
        <v>0.08</v>
      </c>
      <c r="U105" t="s">
        <v>8179</v>
      </c>
      <c r="V105" t="s">
        <v>9684</v>
      </c>
      <c r="W105" t="s">
        <v>838</v>
      </c>
      <c r="X105" t="s">
        <v>5761</v>
      </c>
    </row>
    <row r="106" spans="1:24" x14ac:dyDescent="0.3">
      <c r="A106" t="s">
        <v>9682</v>
      </c>
      <c r="B106" s="1">
        <v>41813</v>
      </c>
      <c r="C106" t="s">
        <v>5891</v>
      </c>
      <c r="D106" t="s">
        <v>432</v>
      </c>
      <c r="E106" t="s">
        <v>27</v>
      </c>
      <c r="F106" t="s">
        <v>28</v>
      </c>
      <c r="G106" t="s">
        <v>77</v>
      </c>
      <c r="H106" t="s">
        <v>433</v>
      </c>
      <c r="I106" t="s">
        <v>92</v>
      </c>
      <c r="J106" t="s">
        <v>185</v>
      </c>
      <c r="K106" t="s">
        <v>94</v>
      </c>
      <c r="L106" t="s">
        <v>34</v>
      </c>
      <c r="M106" t="s">
        <v>35</v>
      </c>
      <c r="N106" s="1">
        <v>41813</v>
      </c>
      <c r="O106" t="s">
        <v>186</v>
      </c>
      <c r="P106" t="s">
        <v>187</v>
      </c>
      <c r="Q106" t="s">
        <v>188</v>
      </c>
      <c r="R106">
        <v>36</v>
      </c>
      <c r="S106" t="s">
        <v>9801</v>
      </c>
      <c r="T106" s="2">
        <v>0.05</v>
      </c>
      <c r="U106" t="s">
        <v>9802</v>
      </c>
      <c r="V106" t="s">
        <v>9803</v>
      </c>
      <c r="W106" t="s">
        <v>165</v>
      </c>
      <c r="X106" t="s">
        <v>7697</v>
      </c>
    </row>
    <row r="107" spans="1:24" x14ac:dyDescent="0.3">
      <c r="A107" t="s">
        <v>9996</v>
      </c>
      <c r="B107" s="1">
        <v>41704</v>
      </c>
      <c r="C107" t="s">
        <v>337</v>
      </c>
      <c r="D107" t="s">
        <v>228</v>
      </c>
      <c r="E107" t="s">
        <v>46</v>
      </c>
      <c r="F107" t="s">
        <v>47</v>
      </c>
      <c r="G107" t="s">
        <v>77</v>
      </c>
      <c r="H107" t="s">
        <v>107</v>
      </c>
      <c r="I107" t="s">
        <v>121</v>
      </c>
      <c r="J107" t="s">
        <v>64</v>
      </c>
      <c r="K107" t="s">
        <v>94</v>
      </c>
      <c r="L107" t="s">
        <v>34</v>
      </c>
      <c r="M107" t="s">
        <v>35</v>
      </c>
      <c r="N107" s="1">
        <v>41705</v>
      </c>
      <c r="O107" t="s">
        <v>66</v>
      </c>
      <c r="P107" t="s">
        <v>67</v>
      </c>
      <c r="Q107" t="s">
        <v>68</v>
      </c>
      <c r="R107">
        <v>7</v>
      </c>
      <c r="S107" t="s">
        <v>9997</v>
      </c>
      <c r="T107" s="2">
        <v>0.04</v>
      </c>
      <c r="U107" t="s">
        <v>9998</v>
      </c>
      <c r="V107" t="s">
        <v>9999</v>
      </c>
      <c r="W107" t="s">
        <v>72</v>
      </c>
      <c r="X107" t="s">
        <v>10000</v>
      </c>
    </row>
    <row r="108" spans="1:24" x14ac:dyDescent="0.3">
      <c r="A108" t="s">
        <v>2771</v>
      </c>
      <c r="B108" s="1">
        <v>42690</v>
      </c>
      <c r="C108" t="s">
        <v>2772</v>
      </c>
      <c r="D108" t="s">
        <v>133</v>
      </c>
      <c r="E108" t="s">
        <v>27</v>
      </c>
      <c r="F108" t="s">
        <v>28</v>
      </c>
      <c r="G108" t="s">
        <v>77</v>
      </c>
      <c r="H108" t="s">
        <v>62</v>
      </c>
      <c r="I108" t="s">
        <v>121</v>
      </c>
      <c r="J108" t="s">
        <v>441</v>
      </c>
      <c r="K108" t="s">
        <v>94</v>
      </c>
      <c r="L108" t="s">
        <v>109</v>
      </c>
      <c r="M108" t="s">
        <v>35</v>
      </c>
      <c r="N108" s="1">
        <v>42690</v>
      </c>
      <c r="O108" t="s">
        <v>442</v>
      </c>
      <c r="P108" t="s">
        <v>443</v>
      </c>
      <c r="Q108" t="s">
        <v>444</v>
      </c>
      <c r="R108">
        <v>30</v>
      </c>
      <c r="S108" t="s">
        <v>2773</v>
      </c>
      <c r="T108" s="2">
        <v>0.08</v>
      </c>
      <c r="U108" t="s">
        <v>127</v>
      </c>
      <c r="V108" t="s">
        <v>2774</v>
      </c>
      <c r="W108" t="s">
        <v>448</v>
      </c>
      <c r="X108" t="s">
        <v>2775</v>
      </c>
    </row>
    <row r="109" spans="1:24" x14ac:dyDescent="0.3">
      <c r="A109" t="s">
        <v>2771</v>
      </c>
      <c r="B109" s="1">
        <v>41528</v>
      </c>
      <c r="C109" t="s">
        <v>2792</v>
      </c>
      <c r="D109" t="s">
        <v>974</v>
      </c>
      <c r="E109" t="s">
        <v>46</v>
      </c>
      <c r="F109" t="s">
        <v>47</v>
      </c>
      <c r="G109" t="s">
        <v>77</v>
      </c>
      <c r="H109" t="s">
        <v>48</v>
      </c>
      <c r="I109" t="s">
        <v>196</v>
      </c>
      <c r="J109" t="s">
        <v>2793</v>
      </c>
      <c r="K109" t="s">
        <v>33</v>
      </c>
      <c r="L109" t="s">
        <v>34</v>
      </c>
      <c r="M109" t="s">
        <v>35</v>
      </c>
      <c r="N109" s="1">
        <v>41499</v>
      </c>
      <c r="O109" t="s">
        <v>479</v>
      </c>
      <c r="P109" t="s">
        <v>2794</v>
      </c>
      <c r="Q109" t="s">
        <v>2795</v>
      </c>
      <c r="R109">
        <v>1</v>
      </c>
      <c r="S109" t="s">
        <v>2796</v>
      </c>
      <c r="T109" s="2">
        <v>0</v>
      </c>
      <c r="U109" t="s">
        <v>127</v>
      </c>
      <c r="V109" t="s">
        <v>2796</v>
      </c>
      <c r="W109" t="s">
        <v>2797</v>
      </c>
      <c r="X109" t="s">
        <v>2798</v>
      </c>
    </row>
    <row r="110" spans="1:24" x14ac:dyDescent="0.3">
      <c r="A110" t="s">
        <v>2771</v>
      </c>
      <c r="B110" s="1">
        <v>42146</v>
      </c>
      <c r="C110" t="s">
        <v>2398</v>
      </c>
      <c r="D110" t="s">
        <v>766</v>
      </c>
      <c r="E110" t="s">
        <v>27</v>
      </c>
      <c r="F110" t="s">
        <v>28</v>
      </c>
      <c r="G110" t="s">
        <v>91</v>
      </c>
      <c r="H110" t="s">
        <v>217</v>
      </c>
      <c r="I110" t="s">
        <v>31</v>
      </c>
      <c r="J110" t="s">
        <v>373</v>
      </c>
      <c r="K110" t="s">
        <v>94</v>
      </c>
      <c r="L110" t="s">
        <v>34</v>
      </c>
      <c r="M110" t="s">
        <v>35</v>
      </c>
      <c r="N110" s="1">
        <v>42148</v>
      </c>
      <c r="O110" t="s">
        <v>374</v>
      </c>
      <c r="P110" t="s">
        <v>375</v>
      </c>
      <c r="Q110" t="s">
        <v>376</v>
      </c>
      <c r="R110">
        <v>12</v>
      </c>
      <c r="S110" t="s">
        <v>5288</v>
      </c>
      <c r="T110" s="2">
        <v>0.02</v>
      </c>
      <c r="U110" t="s">
        <v>127</v>
      </c>
      <c r="V110" t="s">
        <v>2796</v>
      </c>
      <c r="W110" t="s">
        <v>380</v>
      </c>
      <c r="X110" t="s">
        <v>2798</v>
      </c>
    </row>
    <row r="111" spans="1:24" x14ac:dyDescent="0.3">
      <c r="A111" t="s">
        <v>2771</v>
      </c>
      <c r="B111" s="1">
        <v>41693</v>
      </c>
      <c r="C111" t="s">
        <v>6284</v>
      </c>
      <c r="D111" t="s">
        <v>195</v>
      </c>
      <c r="E111" t="s">
        <v>46</v>
      </c>
      <c r="F111" t="s">
        <v>47</v>
      </c>
      <c r="G111" t="s">
        <v>77</v>
      </c>
      <c r="H111" t="s">
        <v>48</v>
      </c>
      <c r="I111" t="s">
        <v>92</v>
      </c>
      <c r="J111" t="s">
        <v>253</v>
      </c>
      <c r="K111" t="s">
        <v>94</v>
      </c>
      <c r="L111" t="s">
        <v>34</v>
      </c>
      <c r="M111" t="s">
        <v>35</v>
      </c>
      <c r="N111" s="1">
        <v>41696</v>
      </c>
      <c r="O111" t="s">
        <v>254</v>
      </c>
      <c r="P111" t="s">
        <v>255</v>
      </c>
      <c r="Q111" t="s">
        <v>256</v>
      </c>
      <c r="R111">
        <v>25</v>
      </c>
      <c r="S111" t="s">
        <v>6285</v>
      </c>
      <c r="T111" s="2">
        <v>7.0000000000000007E-2</v>
      </c>
      <c r="U111" t="s">
        <v>127</v>
      </c>
      <c r="V111" t="s">
        <v>2796</v>
      </c>
      <c r="W111" t="s">
        <v>260</v>
      </c>
      <c r="X111" t="s">
        <v>2798</v>
      </c>
    </row>
    <row r="112" spans="1:24" x14ac:dyDescent="0.3">
      <c r="A112" t="s">
        <v>2771</v>
      </c>
      <c r="B112" s="1">
        <v>41535</v>
      </c>
      <c r="C112" t="s">
        <v>2807</v>
      </c>
      <c r="D112" t="s">
        <v>465</v>
      </c>
      <c r="E112" t="s">
        <v>27</v>
      </c>
      <c r="F112" t="s">
        <v>28</v>
      </c>
      <c r="G112" t="s">
        <v>77</v>
      </c>
      <c r="H112" t="s">
        <v>205</v>
      </c>
      <c r="I112" t="s">
        <v>31</v>
      </c>
      <c r="J112" t="s">
        <v>253</v>
      </c>
      <c r="K112" t="s">
        <v>94</v>
      </c>
      <c r="L112" t="s">
        <v>34</v>
      </c>
      <c r="M112" t="s">
        <v>35</v>
      </c>
      <c r="N112" s="1">
        <v>41542</v>
      </c>
      <c r="O112" t="s">
        <v>254</v>
      </c>
      <c r="P112" t="s">
        <v>255</v>
      </c>
      <c r="Q112" t="s">
        <v>256</v>
      </c>
      <c r="R112">
        <v>23</v>
      </c>
      <c r="S112" t="s">
        <v>2796</v>
      </c>
      <c r="T112" s="2">
        <v>0.02</v>
      </c>
      <c r="U112" t="s">
        <v>127</v>
      </c>
      <c r="V112" t="s">
        <v>2796</v>
      </c>
      <c r="W112" t="s">
        <v>260</v>
      </c>
      <c r="X112" t="s">
        <v>2798</v>
      </c>
    </row>
    <row r="113" spans="1:24" x14ac:dyDescent="0.3">
      <c r="A113" t="s">
        <v>2771</v>
      </c>
      <c r="B113" s="1">
        <v>41391</v>
      </c>
      <c r="C113" t="s">
        <v>7313</v>
      </c>
      <c r="D113" t="s">
        <v>8473</v>
      </c>
      <c r="E113" t="s">
        <v>27</v>
      </c>
      <c r="F113" t="s">
        <v>28</v>
      </c>
      <c r="G113" t="s">
        <v>91</v>
      </c>
      <c r="H113" t="s">
        <v>241</v>
      </c>
      <c r="I113" t="s">
        <v>63</v>
      </c>
      <c r="J113" t="s">
        <v>4170</v>
      </c>
      <c r="K113" t="s">
        <v>33</v>
      </c>
      <c r="L113" t="s">
        <v>50</v>
      </c>
      <c r="M113" t="s">
        <v>35</v>
      </c>
      <c r="N113" s="1">
        <v>41392</v>
      </c>
      <c r="O113" t="s">
        <v>2211</v>
      </c>
      <c r="P113" t="s">
        <v>187</v>
      </c>
      <c r="Q113" t="s">
        <v>2212</v>
      </c>
      <c r="R113">
        <v>16</v>
      </c>
      <c r="S113" t="s">
        <v>2796</v>
      </c>
      <c r="T113" s="2">
        <v>0</v>
      </c>
      <c r="U113" t="s">
        <v>127</v>
      </c>
      <c r="V113" t="s">
        <v>2796</v>
      </c>
      <c r="W113" t="s">
        <v>2216</v>
      </c>
      <c r="X113" t="s">
        <v>2798</v>
      </c>
    </row>
    <row r="114" spans="1:24" x14ac:dyDescent="0.3">
      <c r="A114" t="s">
        <v>2771</v>
      </c>
      <c r="B114" s="1">
        <v>41725</v>
      </c>
      <c r="C114" t="s">
        <v>8574</v>
      </c>
      <c r="D114" t="s">
        <v>306</v>
      </c>
      <c r="E114" t="s">
        <v>46</v>
      </c>
      <c r="F114" t="s">
        <v>47</v>
      </c>
      <c r="G114" t="s">
        <v>91</v>
      </c>
      <c r="H114" t="s">
        <v>107</v>
      </c>
      <c r="I114" t="s">
        <v>63</v>
      </c>
      <c r="J114" t="s">
        <v>4170</v>
      </c>
      <c r="K114" t="s">
        <v>94</v>
      </c>
      <c r="L114" t="s">
        <v>34</v>
      </c>
      <c r="M114" t="s">
        <v>35</v>
      </c>
      <c r="N114" s="1">
        <v>41732</v>
      </c>
      <c r="O114" t="s">
        <v>2211</v>
      </c>
      <c r="P114" t="s">
        <v>187</v>
      </c>
      <c r="Q114" t="s">
        <v>2212</v>
      </c>
      <c r="R114">
        <v>32</v>
      </c>
      <c r="S114" t="s">
        <v>2796</v>
      </c>
      <c r="T114" s="2">
        <v>0.1</v>
      </c>
      <c r="U114" t="s">
        <v>127</v>
      </c>
      <c r="V114" t="s">
        <v>2796</v>
      </c>
      <c r="W114" t="s">
        <v>2216</v>
      </c>
      <c r="X114" t="s">
        <v>2798</v>
      </c>
    </row>
    <row r="115" spans="1:24" x14ac:dyDescent="0.3">
      <c r="A115" t="s">
        <v>2771</v>
      </c>
      <c r="B115" s="1">
        <v>41390</v>
      </c>
      <c r="C115" t="s">
        <v>1400</v>
      </c>
      <c r="D115" t="s">
        <v>1401</v>
      </c>
      <c r="E115" t="s">
        <v>27</v>
      </c>
      <c r="F115" t="s">
        <v>28</v>
      </c>
      <c r="G115" t="s">
        <v>91</v>
      </c>
      <c r="H115" t="s">
        <v>281</v>
      </c>
      <c r="I115" t="s">
        <v>196</v>
      </c>
      <c r="J115" t="s">
        <v>373</v>
      </c>
      <c r="K115" t="s">
        <v>94</v>
      </c>
      <c r="L115" t="s">
        <v>95</v>
      </c>
      <c r="M115" t="s">
        <v>35</v>
      </c>
      <c r="N115" s="1">
        <v>41390</v>
      </c>
      <c r="O115" t="s">
        <v>374</v>
      </c>
      <c r="P115" t="s">
        <v>375</v>
      </c>
      <c r="Q115" t="s">
        <v>376</v>
      </c>
      <c r="R115">
        <v>39</v>
      </c>
      <c r="S115" t="s">
        <v>2796</v>
      </c>
      <c r="T115" s="2">
        <v>0.08</v>
      </c>
      <c r="U115" t="s">
        <v>127</v>
      </c>
      <c r="V115" t="s">
        <v>2796</v>
      </c>
      <c r="W115" t="s">
        <v>380</v>
      </c>
      <c r="X115" t="s">
        <v>2798</v>
      </c>
    </row>
    <row r="116" spans="1:24" x14ac:dyDescent="0.3">
      <c r="A116" t="s">
        <v>2771</v>
      </c>
      <c r="B116" s="1">
        <v>41387</v>
      </c>
      <c r="C116" t="s">
        <v>676</v>
      </c>
      <c r="D116" t="s">
        <v>331</v>
      </c>
      <c r="E116" t="s">
        <v>46</v>
      </c>
      <c r="F116" t="s">
        <v>47</v>
      </c>
      <c r="G116" t="s">
        <v>91</v>
      </c>
      <c r="H116" t="s">
        <v>107</v>
      </c>
      <c r="I116" t="s">
        <v>121</v>
      </c>
      <c r="J116" t="s">
        <v>373</v>
      </c>
      <c r="K116" t="s">
        <v>94</v>
      </c>
      <c r="L116" t="s">
        <v>95</v>
      </c>
      <c r="M116" t="s">
        <v>35</v>
      </c>
      <c r="N116" s="1">
        <v>41389</v>
      </c>
      <c r="O116" t="s">
        <v>374</v>
      </c>
      <c r="P116" t="s">
        <v>375</v>
      </c>
      <c r="Q116" t="s">
        <v>376</v>
      </c>
      <c r="R116">
        <v>43</v>
      </c>
      <c r="S116" t="s">
        <v>2796</v>
      </c>
      <c r="T116" s="2">
        <v>0.03</v>
      </c>
      <c r="U116" t="s">
        <v>127</v>
      </c>
      <c r="V116" t="s">
        <v>2796</v>
      </c>
      <c r="W116" t="s">
        <v>380</v>
      </c>
      <c r="X116" t="s">
        <v>2798</v>
      </c>
    </row>
    <row r="117" spans="1:24" x14ac:dyDescent="0.3">
      <c r="A117" t="s">
        <v>2771</v>
      </c>
      <c r="B117" s="1">
        <v>42463</v>
      </c>
      <c r="C117" t="s">
        <v>798</v>
      </c>
      <c r="D117" t="s">
        <v>61</v>
      </c>
      <c r="E117" t="s">
        <v>27</v>
      </c>
      <c r="F117" t="s">
        <v>28</v>
      </c>
      <c r="G117" t="s">
        <v>91</v>
      </c>
      <c r="H117" t="s">
        <v>62</v>
      </c>
      <c r="I117" t="s">
        <v>31</v>
      </c>
      <c r="J117" t="s">
        <v>366</v>
      </c>
      <c r="K117" t="s">
        <v>94</v>
      </c>
      <c r="L117" t="s">
        <v>95</v>
      </c>
      <c r="M117" t="s">
        <v>35</v>
      </c>
      <c r="N117" s="1">
        <v>42463</v>
      </c>
      <c r="O117" t="s">
        <v>367</v>
      </c>
      <c r="P117" t="s">
        <v>368</v>
      </c>
      <c r="Q117" t="s">
        <v>301</v>
      </c>
      <c r="R117">
        <v>12</v>
      </c>
      <c r="S117" t="s">
        <v>4190</v>
      </c>
      <c r="T117" s="2">
        <v>0.1</v>
      </c>
      <c r="U117" t="s">
        <v>164</v>
      </c>
      <c r="V117" t="s">
        <v>5947</v>
      </c>
      <c r="W117" t="s">
        <v>116</v>
      </c>
      <c r="X117" t="s">
        <v>1022</v>
      </c>
    </row>
    <row r="118" spans="1:24" x14ac:dyDescent="0.3">
      <c r="A118" t="s">
        <v>2771</v>
      </c>
      <c r="B118" s="1">
        <v>41391</v>
      </c>
      <c r="C118" t="s">
        <v>7313</v>
      </c>
      <c r="D118" t="s">
        <v>8473</v>
      </c>
      <c r="E118" t="s">
        <v>27</v>
      </c>
      <c r="F118" t="s">
        <v>28</v>
      </c>
      <c r="G118" t="s">
        <v>77</v>
      </c>
      <c r="H118" t="s">
        <v>241</v>
      </c>
      <c r="I118" t="s">
        <v>31</v>
      </c>
      <c r="J118" t="s">
        <v>12195</v>
      </c>
      <c r="K118" t="s">
        <v>94</v>
      </c>
      <c r="L118" t="s">
        <v>34</v>
      </c>
      <c r="M118" t="s">
        <v>35</v>
      </c>
      <c r="N118" s="1">
        <v>41392</v>
      </c>
      <c r="O118" t="s">
        <v>123</v>
      </c>
      <c r="P118" t="s">
        <v>124</v>
      </c>
      <c r="Q118" t="s">
        <v>125</v>
      </c>
      <c r="R118">
        <v>29</v>
      </c>
      <c r="S118" t="s">
        <v>2796</v>
      </c>
      <c r="T118" s="2">
        <v>0.03</v>
      </c>
      <c r="U118" t="s">
        <v>127</v>
      </c>
      <c r="V118" t="s">
        <v>2796</v>
      </c>
      <c r="W118" t="s">
        <v>129</v>
      </c>
      <c r="X118" t="s">
        <v>2798</v>
      </c>
    </row>
    <row r="119" spans="1:24" x14ac:dyDescent="0.3">
      <c r="A119" t="s">
        <v>2401</v>
      </c>
      <c r="B119" s="1">
        <v>41766</v>
      </c>
      <c r="C119" t="s">
        <v>1097</v>
      </c>
      <c r="D119" t="s">
        <v>1098</v>
      </c>
      <c r="E119" t="s">
        <v>27</v>
      </c>
      <c r="F119" t="s">
        <v>28</v>
      </c>
      <c r="G119" t="s">
        <v>29</v>
      </c>
      <c r="H119" t="s">
        <v>78</v>
      </c>
      <c r="I119" t="s">
        <v>92</v>
      </c>
      <c r="J119" t="s">
        <v>2402</v>
      </c>
      <c r="K119" t="s">
        <v>94</v>
      </c>
      <c r="L119" t="s">
        <v>95</v>
      </c>
      <c r="M119" t="s">
        <v>35</v>
      </c>
      <c r="N119" s="1">
        <v>41768</v>
      </c>
      <c r="O119" t="s">
        <v>275</v>
      </c>
      <c r="P119" t="s">
        <v>757</v>
      </c>
      <c r="Q119" t="s">
        <v>2403</v>
      </c>
      <c r="R119">
        <v>2</v>
      </c>
      <c r="S119" t="s">
        <v>2404</v>
      </c>
      <c r="T119" s="2">
        <v>0.03</v>
      </c>
      <c r="U119" t="s">
        <v>838</v>
      </c>
      <c r="V119" t="s">
        <v>2405</v>
      </c>
      <c r="W119" t="s">
        <v>1028</v>
      </c>
      <c r="X119" t="s">
        <v>1022</v>
      </c>
    </row>
    <row r="120" spans="1:24" x14ac:dyDescent="0.3">
      <c r="A120" t="s">
        <v>2401</v>
      </c>
      <c r="B120" s="1">
        <v>41694</v>
      </c>
      <c r="C120" t="s">
        <v>1890</v>
      </c>
      <c r="D120" t="s">
        <v>2576</v>
      </c>
      <c r="E120" t="s">
        <v>27</v>
      </c>
      <c r="F120" t="s">
        <v>28</v>
      </c>
      <c r="G120" t="s">
        <v>91</v>
      </c>
      <c r="H120" t="s">
        <v>433</v>
      </c>
      <c r="I120" t="s">
        <v>196</v>
      </c>
      <c r="J120" t="s">
        <v>64</v>
      </c>
      <c r="K120" t="s">
        <v>723</v>
      </c>
      <c r="L120" t="s">
        <v>50</v>
      </c>
      <c r="M120" t="s">
        <v>35</v>
      </c>
      <c r="N120" s="1">
        <v>41695</v>
      </c>
      <c r="O120" t="s">
        <v>66</v>
      </c>
      <c r="P120" t="s">
        <v>67</v>
      </c>
      <c r="Q120" t="s">
        <v>68</v>
      </c>
      <c r="R120">
        <v>2</v>
      </c>
      <c r="S120" t="s">
        <v>1627</v>
      </c>
      <c r="T120" s="2">
        <v>7.0000000000000007E-2</v>
      </c>
      <c r="U120" t="s">
        <v>10342</v>
      </c>
      <c r="V120" t="s">
        <v>2879</v>
      </c>
      <c r="W120" t="s">
        <v>72</v>
      </c>
      <c r="X120" t="s">
        <v>11364</v>
      </c>
    </row>
    <row r="121" spans="1:24" x14ac:dyDescent="0.3">
      <c r="A121" t="s">
        <v>8885</v>
      </c>
      <c r="B121" s="1">
        <v>42768</v>
      </c>
      <c r="C121" t="s">
        <v>1112</v>
      </c>
      <c r="D121" t="s">
        <v>133</v>
      </c>
      <c r="E121" t="s">
        <v>27</v>
      </c>
      <c r="F121" t="s">
        <v>28</v>
      </c>
      <c r="G121" t="s">
        <v>91</v>
      </c>
      <c r="H121" t="s">
        <v>62</v>
      </c>
      <c r="I121" t="s">
        <v>92</v>
      </c>
      <c r="J121" t="s">
        <v>2660</v>
      </c>
      <c r="K121" t="s">
        <v>94</v>
      </c>
      <c r="L121" t="s">
        <v>109</v>
      </c>
      <c r="M121" t="s">
        <v>35</v>
      </c>
      <c r="N121" s="1">
        <v>42770</v>
      </c>
      <c r="O121" t="s">
        <v>2661</v>
      </c>
      <c r="P121" t="s">
        <v>2662</v>
      </c>
      <c r="Q121" t="s">
        <v>2663</v>
      </c>
      <c r="R121">
        <v>49</v>
      </c>
      <c r="S121" t="s">
        <v>8886</v>
      </c>
      <c r="T121" s="2">
        <v>7.0000000000000007E-2</v>
      </c>
      <c r="U121" t="s">
        <v>6036</v>
      </c>
      <c r="V121" t="s">
        <v>7425</v>
      </c>
      <c r="W121" t="s">
        <v>116</v>
      </c>
      <c r="X121" t="s">
        <v>8887</v>
      </c>
    </row>
    <row r="122" spans="1:24" x14ac:dyDescent="0.3">
      <c r="A122" t="s">
        <v>8885</v>
      </c>
      <c r="B122" s="1">
        <v>41384</v>
      </c>
      <c r="C122" t="s">
        <v>4717</v>
      </c>
      <c r="D122" t="s">
        <v>683</v>
      </c>
      <c r="E122" t="s">
        <v>46</v>
      </c>
      <c r="F122" t="s">
        <v>47</v>
      </c>
      <c r="G122" t="s">
        <v>29</v>
      </c>
      <c r="H122" t="s">
        <v>107</v>
      </c>
      <c r="I122" t="s">
        <v>92</v>
      </c>
      <c r="J122" t="s">
        <v>423</v>
      </c>
      <c r="K122" t="s">
        <v>94</v>
      </c>
      <c r="L122" t="s">
        <v>95</v>
      </c>
      <c r="M122" t="s">
        <v>35</v>
      </c>
      <c r="N122" s="1">
        <v>41386</v>
      </c>
      <c r="O122" t="s">
        <v>424</v>
      </c>
      <c r="P122" t="s">
        <v>356</v>
      </c>
      <c r="Q122" t="s">
        <v>341</v>
      </c>
      <c r="R122">
        <v>33</v>
      </c>
      <c r="S122" t="s">
        <v>9001</v>
      </c>
      <c r="T122" s="2">
        <v>0.04</v>
      </c>
      <c r="U122" t="s">
        <v>954</v>
      </c>
      <c r="V122" t="s">
        <v>9002</v>
      </c>
      <c r="W122" t="s">
        <v>428</v>
      </c>
      <c r="X122" t="s">
        <v>9003</v>
      </c>
    </row>
    <row r="123" spans="1:24" x14ac:dyDescent="0.3">
      <c r="A123" t="s">
        <v>2612</v>
      </c>
      <c r="B123" s="1">
        <v>42102</v>
      </c>
      <c r="C123" t="s">
        <v>1818</v>
      </c>
      <c r="D123" t="s">
        <v>133</v>
      </c>
      <c r="E123" t="s">
        <v>27</v>
      </c>
      <c r="F123" t="s">
        <v>28</v>
      </c>
      <c r="G123" t="s">
        <v>77</v>
      </c>
      <c r="H123" t="s">
        <v>62</v>
      </c>
      <c r="I123" t="s">
        <v>121</v>
      </c>
      <c r="J123" t="s">
        <v>832</v>
      </c>
      <c r="K123" t="s">
        <v>94</v>
      </c>
      <c r="L123" t="s">
        <v>34</v>
      </c>
      <c r="M123" t="s">
        <v>35</v>
      </c>
      <c r="N123" s="1">
        <v>42103</v>
      </c>
      <c r="O123" t="s">
        <v>833</v>
      </c>
      <c r="P123" t="s">
        <v>834</v>
      </c>
      <c r="Q123" t="s">
        <v>774</v>
      </c>
      <c r="R123">
        <v>7</v>
      </c>
      <c r="S123" t="s">
        <v>2613</v>
      </c>
      <c r="T123" s="2">
        <v>7.0000000000000007E-2</v>
      </c>
      <c r="U123" t="s">
        <v>2582</v>
      </c>
      <c r="V123" t="s">
        <v>2614</v>
      </c>
      <c r="W123" t="s">
        <v>838</v>
      </c>
      <c r="X123" t="s">
        <v>2615</v>
      </c>
    </row>
    <row r="124" spans="1:24" x14ac:dyDescent="0.3">
      <c r="A124" t="s">
        <v>2612</v>
      </c>
      <c r="B124" s="1">
        <v>41359</v>
      </c>
      <c r="C124" t="s">
        <v>3248</v>
      </c>
      <c r="D124" t="s">
        <v>2482</v>
      </c>
      <c r="E124" t="s">
        <v>27</v>
      </c>
      <c r="F124" t="s">
        <v>28</v>
      </c>
      <c r="G124" t="s">
        <v>91</v>
      </c>
      <c r="H124" t="s">
        <v>281</v>
      </c>
      <c r="I124" t="s">
        <v>92</v>
      </c>
      <c r="J124" t="s">
        <v>832</v>
      </c>
      <c r="K124" t="s">
        <v>33</v>
      </c>
      <c r="L124" t="s">
        <v>65</v>
      </c>
      <c r="M124" t="s">
        <v>35</v>
      </c>
      <c r="N124" s="1">
        <v>41361</v>
      </c>
      <c r="O124" t="s">
        <v>833</v>
      </c>
      <c r="P124" t="s">
        <v>834</v>
      </c>
      <c r="Q124" t="s">
        <v>774</v>
      </c>
      <c r="R124">
        <v>8</v>
      </c>
      <c r="S124" t="s">
        <v>3249</v>
      </c>
      <c r="T124" s="2">
        <v>0.09</v>
      </c>
      <c r="U124" t="s">
        <v>3250</v>
      </c>
      <c r="V124" t="s">
        <v>3054</v>
      </c>
      <c r="W124" t="s">
        <v>838</v>
      </c>
      <c r="X124" t="s">
        <v>1066</v>
      </c>
    </row>
    <row r="125" spans="1:24" x14ac:dyDescent="0.3">
      <c r="A125" t="s">
        <v>2612</v>
      </c>
      <c r="B125" s="1">
        <v>41733</v>
      </c>
      <c r="C125" t="s">
        <v>1068</v>
      </c>
      <c r="D125" t="s">
        <v>974</v>
      </c>
      <c r="E125" t="s">
        <v>46</v>
      </c>
      <c r="F125" t="s">
        <v>47</v>
      </c>
      <c r="G125" t="s">
        <v>29</v>
      </c>
      <c r="H125" t="s">
        <v>48</v>
      </c>
      <c r="I125" t="s">
        <v>196</v>
      </c>
      <c r="J125" t="s">
        <v>218</v>
      </c>
      <c r="K125" t="s">
        <v>94</v>
      </c>
      <c r="L125" t="s">
        <v>34</v>
      </c>
      <c r="M125" t="s">
        <v>35</v>
      </c>
      <c r="N125" s="1">
        <v>41734</v>
      </c>
      <c r="O125" t="s">
        <v>219</v>
      </c>
      <c r="P125" t="s">
        <v>124</v>
      </c>
      <c r="Q125" t="s">
        <v>220</v>
      </c>
      <c r="R125">
        <v>47</v>
      </c>
      <c r="S125" t="s">
        <v>2617</v>
      </c>
      <c r="T125" s="2">
        <v>0.03</v>
      </c>
      <c r="U125" t="s">
        <v>2618</v>
      </c>
      <c r="V125" t="s">
        <v>2619</v>
      </c>
      <c r="W125" t="s">
        <v>224</v>
      </c>
      <c r="X125" t="s">
        <v>3280</v>
      </c>
    </row>
    <row r="126" spans="1:24" x14ac:dyDescent="0.3">
      <c r="A126" t="s">
        <v>2612</v>
      </c>
      <c r="B126" s="1">
        <v>42153</v>
      </c>
      <c r="C126" t="s">
        <v>3839</v>
      </c>
      <c r="D126" t="s">
        <v>683</v>
      </c>
      <c r="E126" t="s">
        <v>46</v>
      </c>
      <c r="F126" t="s">
        <v>47</v>
      </c>
      <c r="G126" t="s">
        <v>134</v>
      </c>
      <c r="H126" t="s">
        <v>107</v>
      </c>
      <c r="I126" t="s">
        <v>92</v>
      </c>
      <c r="J126" t="s">
        <v>2168</v>
      </c>
      <c r="K126" t="s">
        <v>94</v>
      </c>
      <c r="L126" t="s">
        <v>95</v>
      </c>
      <c r="M126" t="s">
        <v>35</v>
      </c>
      <c r="N126" s="1">
        <v>42155</v>
      </c>
      <c r="O126" t="s">
        <v>1728</v>
      </c>
      <c r="P126" t="s">
        <v>2169</v>
      </c>
      <c r="Q126" t="s">
        <v>2170</v>
      </c>
      <c r="R126">
        <v>32</v>
      </c>
      <c r="S126" t="s">
        <v>5389</v>
      </c>
      <c r="T126" s="2">
        <v>0.03</v>
      </c>
      <c r="U126" t="s">
        <v>5216</v>
      </c>
      <c r="V126" t="s">
        <v>1866</v>
      </c>
      <c r="W126" t="s">
        <v>818</v>
      </c>
      <c r="X126" t="s">
        <v>1935</v>
      </c>
    </row>
    <row r="127" spans="1:24" x14ac:dyDescent="0.3">
      <c r="A127" t="s">
        <v>2612</v>
      </c>
      <c r="B127" s="1">
        <v>41762</v>
      </c>
      <c r="C127" t="s">
        <v>2975</v>
      </c>
      <c r="D127" t="s">
        <v>1005</v>
      </c>
      <c r="E127" t="s">
        <v>27</v>
      </c>
      <c r="F127" t="s">
        <v>28</v>
      </c>
      <c r="G127" t="s">
        <v>77</v>
      </c>
      <c r="H127" t="s">
        <v>281</v>
      </c>
      <c r="I127" t="s">
        <v>121</v>
      </c>
      <c r="J127" t="s">
        <v>1189</v>
      </c>
      <c r="K127" t="s">
        <v>33</v>
      </c>
      <c r="L127" t="s">
        <v>65</v>
      </c>
      <c r="M127" t="s">
        <v>35</v>
      </c>
      <c r="N127" s="1">
        <v>41764</v>
      </c>
      <c r="O127" t="s">
        <v>982</v>
      </c>
      <c r="P127" t="s">
        <v>1190</v>
      </c>
      <c r="Q127" t="s">
        <v>1191</v>
      </c>
      <c r="R127">
        <v>25</v>
      </c>
      <c r="S127" t="s">
        <v>9360</v>
      </c>
      <c r="T127" s="2">
        <v>0.05</v>
      </c>
      <c r="U127" t="s">
        <v>9361</v>
      </c>
      <c r="V127" t="s">
        <v>2619</v>
      </c>
      <c r="W127" t="s">
        <v>224</v>
      </c>
      <c r="X127" t="s">
        <v>9362</v>
      </c>
    </row>
    <row r="128" spans="1:24" x14ac:dyDescent="0.3">
      <c r="A128" t="s">
        <v>2612</v>
      </c>
      <c r="B128" s="1">
        <v>41392</v>
      </c>
      <c r="C128" t="s">
        <v>3458</v>
      </c>
      <c r="D128" t="s">
        <v>1626</v>
      </c>
      <c r="E128" t="s">
        <v>27</v>
      </c>
      <c r="F128" t="s">
        <v>28</v>
      </c>
      <c r="G128" t="s">
        <v>91</v>
      </c>
      <c r="H128" t="s">
        <v>30</v>
      </c>
      <c r="I128" t="s">
        <v>196</v>
      </c>
      <c r="J128" t="s">
        <v>185</v>
      </c>
      <c r="K128" t="s">
        <v>94</v>
      </c>
      <c r="L128" t="s">
        <v>34</v>
      </c>
      <c r="M128" t="s">
        <v>35</v>
      </c>
      <c r="N128" s="1">
        <v>41392</v>
      </c>
      <c r="O128" t="s">
        <v>186</v>
      </c>
      <c r="P128" t="s">
        <v>187</v>
      </c>
      <c r="Q128" t="s">
        <v>188</v>
      </c>
      <c r="R128">
        <v>45</v>
      </c>
      <c r="S128" t="s">
        <v>9726</v>
      </c>
      <c r="T128" s="2">
        <v>0.04</v>
      </c>
      <c r="U128" t="s">
        <v>220</v>
      </c>
      <c r="V128" t="s">
        <v>1449</v>
      </c>
      <c r="W128" t="s">
        <v>165</v>
      </c>
      <c r="X128" t="s">
        <v>2775</v>
      </c>
    </row>
    <row r="129" spans="1:24" x14ac:dyDescent="0.3">
      <c r="A129" t="s">
        <v>2612</v>
      </c>
      <c r="B129" s="1">
        <v>42182</v>
      </c>
      <c r="C129" t="s">
        <v>9024</v>
      </c>
      <c r="D129" t="s">
        <v>228</v>
      </c>
      <c r="E129" t="s">
        <v>46</v>
      </c>
      <c r="F129" t="s">
        <v>47</v>
      </c>
      <c r="G129" t="s">
        <v>29</v>
      </c>
      <c r="H129" t="s">
        <v>107</v>
      </c>
      <c r="I129" t="s">
        <v>63</v>
      </c>
      <c r="J129" t="s">
        <v>2818</v>
      </c>
      <c r="K129" t="s">
        <v>94</v>
      </c>
      <c r="L129" t="s">
        <v>34</v>
      </c>
      <c r="M129" t="s">
        <v>35</v>
      </c>
      <c r="N129" s="1">
        <v>42182</v>
      </c>
      <c r="O129" t="s">
        <v>219</v>
      </c>
      <c r="P129" t="s">
        <v>736</v>
      </c>
      <c r="Q129" t="s">
        <v>1478</v>
      </c>
      <c r="R129">
        <v>37</v>
      </c>
      <c r="S129" t="s">
        <v>3607</v>
      </c>
      <c r="T129" s="2">
        <v>0.06</v>
      </c>
      <c r="U129" t="s">
        <v>6585</v>
      </c>
      <c r="V129" t="s">
        <v>10861</v>
      </c>
      <c r="W129" t="s">
        <v>1384</v>
      </c>
      <c r="X129" t="s">
        <v>4987</v>
      </c>
    </row>
    <row r="130" spans="1:24" x14ac:dyDescent="0.3">
      <c r="A130" t="s">
        <v>2612</v>
      </c>
      <c r="B130" s="1">
        <v>41616</v>
      </c>
      <c r="C130" t="s">
        <v>2000</v>
      </c>
      <c r="D130" t="s">
        <v>120</v>
      </c>
      <c r="E130" t="s">
        <v>27</v>
      </c>
      <c r="F130" t="s">
        <v>28</v>
      </c>
      <c r="G130" t="s">
        <v>91</v>
      </c>
      <c r="H130" t="s">
        <v>62</v>
      </c>
      <c r="I130" t="s">
        <v>31</v>
      </c>
      <c r="J130" t="s">
        <v>885</v>
      </c>
      <c r="K130" t="s">
        <v>94</v>
      </c>
      <c r="L130" t="s">
        <v>34</v>
      </c>
      <c r="M130" t="s">
        <v>35</v>
      </c>
      <c r="N130" s="1">
        <v>41616</v>
      </c>
      <c r="O130" t="s">
        <v>886</v>
      </c>
      <c r="P130" t="s">
        <v>295</v>
      </c>
      <c r="Q130" t="s">
        <v>887</v>
      </c>
      <c r="R130">
        <v>10</v>
      </c>
      <c r="S130" t="s">
        <v>11666</v>
      </c>
      <c r="T130" s="2">
        <v>0.01</v>
      </c>
      <c r="U130" t="s">
        <v>3056</v>
      </c>
      <c r="V130" t="s">
        <v>1457</v>
      </c>
      <c r="W130" t="s">
        <v>891</v>
      </c>
      <c r="X130" t="s">
        <v>11667</v>
      </c>
    </row>
    <row r="131" spans="1:24" x14ac:dyDescent="0.3">
      <c r="A131" t="s">
        <v>2612</v>
      </c>
      <c r="B131" s="1">
        <v>42179</v>
      </c>
      <c r="C131" t="s">
        <v>1212</v>
      </c>
      <c r="D131" t="s">
        <v>1213</v>
      </c>
      <c r="E131" t="s">
        <v>27</v>
      </c>
      <c r="F131" t="s">
        <v>28</v>
      </c>
      <c r="G131" t="s">
        <v>91</v>
      </c>
      <c r="H131" t="s">
        <v>62</v>
      </c>
      <c r="I131" t="s">
        <v>63</v>
      </c>
      <c r="J131" t="s">
        <v>64</v>
      </c>
      <c r="K131" t="s">
        <v>94</v>
      </c>
      <c r="L131" t="s">
        <v>34</v>
      </c>
      <c r="M131" t="s">
        <v>35</v>
      </c>
      <c r="N131" s="1">
        <v>42180</v>
      </c>
      <c r="O131" t="s">
        <v>66</v>
      </c>
      <c r="P131" t="s">
        <v>67</v>
      </c>
      <c r="Q131" t="s">
        <v>68</v>
      </c>
      <c r="R131">
        <v>37</v>
      </c>
      <c r="S131" t="s">
        <v>11981</v>
      </c>
      <c r="T131" s="2">
        <v>0.04</v>
      </c>
      <c r="U131" t="s">
        <v>81</v>
      </c>
      <c r="V131" t="s">
        <v>11982</v>
      </c>
      <c r="W131" t="s">
        <v>72</v>
      </c>
      <c r="X131" t="s">
        <v>11983</v>
      </c>
    </row>
    <row r="132" spans="1:24" x14ac:dyDescent="0.3">
      <c r="A132" t="s">
        <v>2612</v>
      </c>
      <c r="B132" s="1">
        <v>42038</v>
      </c>
      <c r="C132" t="s">
        <v>498</v>
      </c>
      <c r="D132" t="s">
        <v>499</v>
      </c>
      <c r="E132" t="s">
        <v>27</v>
      </c>
      <c r="F132" t="s">
        <v>28</v>
      </c>
      <c r="G132" t="s">
        <v>77</v>
      </c>
      <c r="H132" t="s">
        <v>30</v>
      </c>
      <c r="I132" t="s">
        <v>196</v>
      </c>
      <c r="J132" t="s">
        <v>3226</v>
      </c>
      <c r="K132" t="s">
        <v>94</v>
      </c>
      <c r="L132" t="s">
        <v>34</v>
      </c>
      <c r="M132" t="s">
        <v>35</v>
      </c>
      <c r="N132" s="1">
        <v>42050</v>
      </c>
      <c r="O132" t="s">
        <v>3451</v>
      </c>
      <c r="P132" t="s">
        <v>2368</v>
      </c>
      <c r="Q132" t="s">
        <v>260</v>
      </c>
      <c r="R132">
        <v>35</v>
      </c>
      <c r="S132" t="s">
        <v>6170</v>
      </c>
      <c r="T132" s="2">
        <v>0.03</v>
      </c>
      <c r="U132" t="s">
        <v>697</v>
      </c>
      <c r="V132" t="s">
        <v>12111</v>
      </c>
      <c r="W132" t="s">
        <v>774</v>
      </c>
      <c r="X132" t="s">
        <v>12759</v>
      </c>
    </row>
    <row r="133" spans="1:24" x14ac:dyDescent="0.3">
      <c r="A133" t="s">
        <v>11664</v>
      </c>
      <c r="B133" s="1">
        <v>42024</v>
      </c>
      <c r="C133" t="s">
        <v>1355</v>
      </c>
      <c r="D133" t="s">
        <v>421</v>
      </c>
      <c r="E133" t="s">
        <v>27</v>
      </c>
      <c r="F133" t="s">
        <v>28</v>
      </c>
      <c r="G133" t="s">
        <v>77</v>
      </c>
      <c r="H133" t="s">
        <v>422</v>
      </c>
      <c r="I133" t="s">
        <v>121</v>
      </c>
      <c r="J133" t="s">
        <v>832</v>
      </c>
      <c r="K133" t="s">
        <v>94</v>
      </c>
      <c r="L133" t="s">
        <v>34</v>
      </c>
      <c r="M133" t="s">
        <v>156</v>
      </c>
      <c r="N133" s="1">
        <v>42025</v>
      </c>
      <c r="O133" t="s">
        <v>833</v>
      </c>
      <c r="P133" t="s">
        <v>834</v>
      </c>
      <c r="Q133" t="s">
        <v>774</v>
      </c>
      <c r="R133">
        <v>41</v>
      </c>
      <c r="S133" t="s">
        <v>1811</v>
      </c>
      <c r="T133" s="2">
        <v>0.08</v>
      </c>
      <c r="U133" t="s">
        <v>2751</v>
      </c>
      <c r="V133" t="s">
        <v>930</v>
      </c>
      <c r="W133" t="s">
        <v>838</v>
      </c>
      <c r="X133" t="s">
        <v>11665</v>
      </c>
    </row>
    <row r="134" spans="1:24" x14ac:dyDescent="0.3">
      <c r="A134" t="s">
        <v>9955</v>
      </c>
      <c r="B134" s="1">
        <v>41391</v>
      </c>
      <c r="C134" t="s">
        <v>7313</v>
      </c>
      <c r="D134" t="s">
        <v>9956</v>
      </c>
      <c r="E134" t="s">
        <v>27</v>
      </c>
      <c r="F134" t="s">
        <v>28</v>
      </c>
      <c r="G134" t="s">
        <v>29</v>
      </c>
      <c r="H134" t="s">
        <v>433</v>
      </c>
      <c r="I134" t="s">
        <v>31</v>
      </c>
      <c r="J134" t="s">
        <v>197</v>
      </c>
      <c r="K134" t="s">
        <v>94</v>
      </c>
      <c r="L134" t="s">
        <v>34</v>
      </c>
      <c r="M134" t="s">
        <v>156</v>
      </c>
      <c r="N134" s="1">
        <v>41392</v>
      </c>
      <c r="O134" t="s">
        <v>198</v>
      </c>
      <c r="P134" t="s">
        <v>37</v>
      </c>
      <c r="Q134" t="s">
        <v>57</v>
      </c>
      <c r="R134">
        <v>42</v>
      </c>
      <c r="S134" t="s">
        <v>9957</v>
      </c>
      <c r="T134" s="2">
        <v>0</v>
      </c>
      <c r="U134" t="s">
        <v>127</v>
      </c>
      <c r="V134" t="s">
        <v>9957</v>
      </c>
      <c r="W134" t="s">
        <v>116</v>
      </c>
      <c r="X134" t="s">
        <v>9958</v>
      </c>
    </row>
    <row r="135" spans="1:24" x14ac:dyDescent="0.3">
      <c r="A135" t="s">
        <v>9955</v>
      </c>
      <c r="B135" s="1">
        <v>41399</v>
      </c>
      <c r="C135" t="s">
        <v>3182</v>
      </c>
      <c r="D135" t="s">
        <v>195</v>
      </c>
      <c r="E135" t="s">
        <v>46</v>
      </c>
      <c r="F135" t="s">
        <v>47</v>
      </c>
      <c r="G135" t="s">
        <v>91</v>
      </c>
      <c r="H135" t="s">
        <v>48</v>
      </c>
      <c r="I135" t="s">
        <v>31</v>
      </c>
      <c r="J135" t="s">
        <v>290</v>
      </c>
      <c r="K135" t="s">
        <v>94</v>
      </c>
      <c r="L135" t="s">
        <v>95</v>
      </c>
      <c r="M135" t="s">
        <v>35</v>
      </c>
      <c r="N135" s="1">
        <v>41404</v>
      </c>
      <c r="O135" t="s">
        <v>291</v>
      </c>
      <c r="P135" t="s">
        <v>292</v>
      </c>
      <c r="Q135" t="s">
        <v>293</v>
      </c>
      <c r="R135">
        <v>50</v>
      </c>
      <c r="S135" t="s">
        <v>10002</v>
      </c>
      <c r="T135" s="2">
        <v>0.09</v>
      </c>
      <c r="U135" t="s">
        <v>7620</v>
      </c>
      <c r="V135" t="s">
        <v>8626</v>
      </c>
      <c r="W135" t="s">
        <v>165</v>
      </c>
      <c r="X135" t="s">
        <v>10003</v>
      </c>
    </row>
    <row r="136" spans="1:24" x14ac:dyDescent="0.3">
      <c r="A136" t="s">
        <v>9955</v>
      </c>
      <c r="B136" s="1">
        <v>42182</v>
      </c>
      <c r="C136" t="s">
        <v>765</v>
      </c>
      <c r="D136" t="s">
        <v>766</v>
      </c>
      <c r="E136" t="s">
        <v>27</v>
      </c>
      <c r="F136" t="s">
        <v>28</v>
      </c>
      <c r="G136" t="s">
        <v>77</v>
      </c>
      <c r="H136" t="s">
        <v>217</v>
      </c>
      <c r="I136" t="s">
        <v>63</v>
      </c>
      <c r="J136" t="s">
        <v>1199</v>
      </c>
      <c r="K136" t="s">
        <v>94</v>
      </c>
      <c r="L136" t="s">
        <v>95</v>
      </c>
      <c r="M136" t="s">
        <v>35</v>
      </c>
      <c r="N136" s="1">
        <v>42184</v>
      </c>
      <c r="O136" t="s">
        <v>1200</v>
      </c>
      <c r="P136" t="s">
        <v>1201</v>
      </c>
      <c r="Q136" t="s">
        <v>1202</v>
      </c>
      <c r="R136">
        <v>38</v>
      </c>
      <c r="S136" t="s">
        <v>4236</v>
      </c>
      <c r="T136" s="2">
        <v>0.06</v>
      </c>
      <c r="U136" t="s">
        <v>11674</v>
      </c>
      <c r="V136" t="s">
        <v>11675</v>
      </c>
      <c r="W136" t="s">
        <v>51</v>
      </c>
      <c r="X136" t="s">
        <v>2345</v>
      </c>
    </row>
    <row r="137" spans="1:24" x14ac:dyDescent="0.3">
      <c r="A137" t="s">
        <v>10161</v>
      </c>
      <c r="B137" s="1">
        <v>41394</v>
      </c>
      <c r="C137" t="s">
        <v>4112</v>
      </c>
      <c r="D137" t="s">
        <v>312</v>
      </c>
      <c r="E137" t="s">
        <v>27</v>
      </c>
      <c r="F137" t="s">
        <v>28</v>
      </c>
      <c r="G137" t="s">
        <v>29</v>
      </c>
      <c r="H137" t="s">
        <v>205</v>
      </c>
      <c r="I137" t="s">
        <v>63</v>
      </c>
      <c r="J137" t="s">
        <v>290</v>
      </c>
      <c r="K137" t="s">
        <v>94</v>
      </c>
      <c r="L137" t="s">
        <v>34</v>
      </c>
      <c r="M137" t="s">
        <v>35</v>
      </c>
      <c r="N137" s="1">
        <v>41396</v>
      </c>
      <c r="O137" t="s">
        <v>291</v>
      </c>
      <c r="P137" t="s">
        <v>292</v>
      </c>
      <c r="Q137" t="s">
        <v>293</v>
      </c>
      <c r="R137">
        <v>31</v>
      </c>
      <c r="S137" t="s">
        <v>4113</v>
      </c>
      <c r="T137" s="2">
        <v>0</v>
      </c>
      <c r="U137" t="s">
        <v>4114</v>
      </c>
      <c r="V137" t="s">
        <v>4115</v>
      </c>
      <c r="W137" t="s">
        <v>165</v>
      </c>
      <c r="X137" t="s">
        <v>4116</v>
      </c>
    </row>
    <row r="138" spans="1:24" x14ac:dyDescent="0.3">
      <c r="A138" t="s">
        <v>10161</v>
      </c>
      <c r="B138" s="1">
        <v>42067</v>
      </c>
      <c r="C138" t="s">
        <v>4239</v>
      </c>
      <c r="D138" t="s">
        <v>26</v>
      </c>
      <c r="E138" t="s">
        <v>27</v>
      </c>
      <c r="F138" t="s">
        <v>28</v>
      </c>
      <c r="G138" t="s">
        <v>91</v>
      </c>
      <c r="H138" t="s">
        <v>30</v>
      </c>
      <c r="I138" t="s">
        <v>121</v>
      </c>
      <c r="J138" t="s">
        <v>93</v>
      </c>
      <c r="K138" t="s">
        <v>94</v>
      </c>
      <c r="L138" t="s">
        <v>95</v>
      </c>
      <c r="M138" t="s">
        <v>35</v>
      </c>
      <c r="N138" s="1">
        <v>42069</v>
      </c>
      <c r="O138" t="s">
        <v>96</v>
      </c>
      <c r="P138" t="s">
        <v>97</v>
      </c>
      <c r="Q138" t="s">
        <v>98</v>
      </c>
      <c r="R138">
        <v>25</v>
      </c>
      <c r="S138" t="s">
        <v>12499</v>
      </c>
      <c r="T138" s="2">
        <v>0.1</v>
      </c>
      <c r="U138" t="s">
        <v>1304</v>
      </c>
      <c r="V138" t="s">
        <v>1499</v>
      </c>
      <c r="W138" t="s">
        <v>102</v>
      </c>
      <c r="X138" t="s">
        <v>12500</v>
      </c>
    </row>
    <row r="139" spans="1:24" x14ac:dyDescent="0.3">
      <c r="A139" t="s">
        <v>4701</v>
      </c>
      <c r="B139" s="1">
        <v>41685</v>
      </c>
      <c r="C139" t="s">
        <v>2289</v>
      </c>
      <c r="D139" t="s">
        <v>133</v>
      </c>
      <c r="E139" t="s">
        <v>27</v>
      </c>
      <c r="F139" t="s">
        <v>28</v>
      </c>
      <c r="G139" t="s">
        <v>91</v>
      </c>
      <c r="H139" t="s">
        <v>62</v>
      </c>
      <c r="I139" t="s">
        <v>63</v>
      </c>
      <c r="J139" t="s">
        <v>601</v>
      </c>
      <c r="K139" t="s">
        <v>94</v>
      </c>
      <c r="L139" t="s">
        <v>34</v>
      </c>
      <c r="M139" t="s">
        <v>35</v>
      </c>
      <c r="N139" s="1">
        <v>41690</v>
      </c>
      <c r="O139" t="s">
        <v>602</v>
      </c>
      <c r="P139" t="s">
        <v>603</v>
      </c>
      <c r="Q139" t="s">
        <v>258</v>
      </c>
      <c r="R139">
        <v>37</v>
      </c>
      <c r="S139" t="s">
        <v>4702</v>
      </c>
      <c r="T139" s="2">
        <v>0.04</v>
      </c>
      <c r="U139" t="s">
        <v>164</v>
      </c>
      <c r="V139" t="s">
        <v>3765</v>
      </c>
      <c r="W139" t="s">
        <v>606</v>
      </c>
      <c r="X139" t="s">
        <v>4703</v>
      </c>
    </row>
    <row r="140" spans="1:24" x14ac:dyDescent="0.3">
      <c r="A140" t="s">
        <v>2166</v>
      </c>
      <c r="B140" s="1">
        <v>41396</v>
      </c>
      <c r="C140" t="s">
        <v>2167</v>
      </c>
      <c r="D140" t="s">
        <v>365</v>
      </c>
      <c r="E140" t="s">
        <v>46</v>
      </c>
      <c r="F140" t="s">
        <v>47</v>
      </c>
      <c r="G140" t="s">
        <v>91</v>
      </c>
      <c r="H140" t="s">
        <v>48</v>
      </c>
      <c r="I140" t="s">
        <v>121</v>
      </c>
      <c r="J140" t="s">
        <v>2168</v>
      </c>
      <c r="K140" t="s">
        <v>94</v>
      </c>
      <c r="L140" t="s">
        <v>95</v>
      </c>
      <c r="M140" t="s">
        <v>35</v>
      </c>
      <c r="N140" s="1">
        <v>41397</v>
      </c>
      <c r="O140" t="s">
        <v>1728</v>
      </c>
      <c r="P140" t="s">
        <v>2169</v>
      </c>
      <c r="Q140" t="s">
        <v>2170</v>
      </c>
      <c r="R140">
        <v>23</v>
      </c>
      <c r="S140" t="s">
        <v>2171</v>
      </c>
      <c r="T140" s="2">
        <v>0.05</v>
      </c>
      <c r="U140" t="s">
        <v>2172</v>
      </c>
      <c r="V140" t="s">
        <v>2173</v>
      </c>
      <c r="W140" t="s">
        <v>818</v>
      </c>
      <c r="X140" t="s">
        <v>2174</v>
      </c>
    </row>
    <row r="141" spans="1:24" x14ac:dyDescent="0.3">
      <c r="A141" t="s">
        <v>2166</v>
      </c>
      <c r="B141" s="1">
        <v>41396</v>
      </c>
      <c r="C141" t="s">
        <v>650</v>
      </c>
      <c r="D141" t="s">
        <v>204</v>
      </c>
      <c r="E141" t="s">
        <v>27</v>
      </c>
      <c r="F141" t="s">
        <v>28</v>
      </c>
      <c r="G141" t="s">
        <v>77</v>
      </c>
      <c r="H141" t="s">
        <v>205</v>
      </c>
      <c r="I141" t="s">
        <v>31</v>
      </c>
      <c r="J141" t="s">
        <v>2705</v>
      </c>
      <c r="K141" t="s">
        <v>94</v>
      </c>
      <c r="L141" t="s">
        <v>34</v>
      </c>
      <c r="M141" t="s">
        <v>35</v>
      </c>
      <c r="N141" s="1">
        <v>41396</v>
      </c>
      <c r="O141" t="s">
        <v>2706</v>
      </c>
      <c r="P141" t="s">
        <v>2707</v>
      </c>
      <c r="Q141" t="s">
        <v>2708</v>
      </c>
      <c r="R141">
        <v>9</v>
      </c>
      <c r="S141" t="s">
        <v>2171</v>
      </c>
      <c r="T141" s="2">
        <v>0.03</v>
      </c>
      <c r="U141" t="s">
        <v>2172</v>
      </c>
      <c r="V141" t="s">
        <v>2173</v>
      </c>
      <c r="W141" t="s">
        <v>116</v>
      </c>
      <c r="X141" t="s">
        <v>2174</v>
      </c>
    </row>
    <row r="142" spans="1:24" x14ac:dyDescent="0.3">
      <c r="A142" t="s">
        <v>2166</v>
      </c>
      <c r="B142" s="1">
        <v>42230</v>
      </c>
      <c r="C142" t="s">
        <v>9470</v>
      </c>
      <c r="D142" t="s">
        <v>5161</v>
      </c>
      <c r="E142" t="s">
        <v>27</v>
      </c>
      <c r="F142" t="s">
        <v>28</v>
      </c>
      <c r="G142" t="s">
        <v>134</v>
      </c>
      <c r="H142" t="s">
        <v>422</v>
      </c>
      <c r="I142" t="s">
        <v>196</v>
      </c>
      <c r="J142" t="s">
        <v>2168</v>
      </c>
      <c r="K142" t="s">
        <v>94</v>
      </c>
      <c r="L142" t="s">
        <v>95</v>
      </c>
      <c r="M142" t="s">
        <v>35</v>
      </c>
      <c r="N142" s="1">
        <v>42231</v>
      </c>
      <c r="O142" t="s">
        <v>1728</v>
      </c>
      <c r="P142" t="s">
        <v>2169</v>
      </c>
      <c r="Q142" t="s">
        <v>2170</v>
      </c>
      <c r="R142">
        <v>13</v>
      </c>
      <c r="S142" t="s">
        <v>9471</v>
      </c>
      <c r="T142" s="2">
        <v>0.02</v>
      </c>
      <c r="U142" t="s">
        <v>956</v>
      </c>
      <c r="V142" t="s">
        <v>9472</v>
      </c>
      <c r="W142" t="s">
        <v>818</v>
      </c>
      <c r="X142" t="s">
        <v>9473</v>
      </c>
    </row>
    <row r="143" spans="1:24" x14ac:dyDescent="0.3">
      <c r="A143" t="s">
        <v>2166</v>
      </c>
      <c r="B143" s="1">
        <v>41558</v>
      </c>
      <c r="C143" t="s">
        <v>3883</v>
      </c>
      <c r="D143" t="s">
        <v>440</v>
      </c>
      <c r="E143" t="s">
        <v>46</v>
      </c>
      <c r="F143" t="s">
        <v>47</v>
      </c>
      <c r="G143" t="s">
        <v>77</v>
      </c>
      <c r="H143" t="s">
        <v>48</v>
      </c>
      <c r="I143" t="s">
        <v>63</v>
      </c>
      <c r="J143" t="s">
        <v>265</v>
      </c>
      <c r="K143" t="s">
        <v>94</v>
      </c>
      <c r="L143" t="s">
        <v>34</v>
      </c>
      <c r="M143" t="s">
        <v>35</v>
      </c>
      <c r="N143" s="1">
        <v>41559</v>
      </c>
      <c r="O143" t="s">
        <v>266</v>
      </c>
      <c r="P143" t="s">
        <v>267</v>
      </c>
      <c r="Q143" t="s">
        <v>268</v>
      </c>
      <c r="R143">
        <v>38</v>
      </c>
      <c r="S143" t="s">
        <v>9573</v>
      </c>
      <c r="T143" s="2">
        <v>0.09</v>
      </c>
      <c r="U143" t="s">
        <v>3276</v>
      </c>
      <c r="V143" t="s">
        <v>10006</v>
      </c>
      <c r="W143" t="s">
        <v>116</v>
      </c>
      <c r="X143" t="s">
        <v>5668</v>
      </c>
    </row>
    <row r="144" spans="1:24" x14ac:dyDescent="0.3">
      <c r="A144" t="s">
        <v>2166</v>
      </c>
      <c r="B144" s="1">
        <v>41396</v>
      </c>
      <c r="C144" t="s">
        <v>2167</v>
      </c>
      <c r="D144" t="s">
        <v>365</v>
      </c>
      <c r="E144" t="s">
        <v>46</v>
      </c>
      <c r="F144" t="s">
        <v>47</v>
      </c>
      <c r="G144" t="s">
        <v>77</v>
      </c>
      <c r="H144" t="s">
        <v>48</v>
      </c>
      <c r="I144" t="s">
        <v>31</v>
      </c>
      <c r="J144" t="s">
        <v>2705</v>
      </c>
      <c r="K144" t="s">
        <v>33</v>
      </c>
      <c r="L144" t="s">
        <v>392</v>
      </c>
      <c r="M144" t="s">
        <v>393</v>
      </c>
      <c r="N144" s="1">
        <v>41397</v>
      </c>
      <c r="O144" t="s">
        <v>2706</v>
      </c>
      <c r="P144" t="s">
        <v>2707</v>
      </c>
      <c r="Q144" t="s">
        <v>2708</v>
      </c>
      <c r="R144">
        <v>15</v>
      </c>
      <c r="S144" t="s">
        <v>2171</v>
      </c>
      <c r="T144" s="2">
        <v>0.04</v>
      </c>
      <c r="U144" t="s">
        <v>2172</v>
      </c>
      <c r="V144" t="s">
        <v>2173</v>
      </c>
      <c r="W144" t="s">
        <v>116</v>
      </c>
      <c r="X144" t="s">
        <v>2174</v>
      </c>
    </row>
    <row r="145" spans="1:24" x14ac:dyDescent="0.3">
      <c r="A145" t="s">
        <v>2166</v>
      </c>
      <c r="B145" s="1">
        <v>41396</v>
      </c>
      <c r="C145" t="s">
        <v>1097</v>
      </c>
      <c r="D145" t="s">
        <v>1098</v>
      </c>
      <c r="E145" t="s">
        <v>27</v>
      </c>
      <c r="F145" t="s">
        <v>28</v>
      </c>
      <c r="G145" t="s">
        <v>134</v>
      </c>
      <c r="H145" t="s">
        <v>78</v>
      </c>
      <c r="I145" t="s">
        <v>92</v>
      </c>
      <c r="J145" t="s">
        <v>135</v>
      </c>
      <c r="K145" t="s">
        <v>94</v>
      </c>
      <c r="L145" t="s">
        <v>34</v>
      </c>
      <c r="M145" t="s">
        <v>35</v>
      </c>
      <c r="N145" s="1">
        <v>41397</v>
      </c>
      <c r="O145" t="s">
        <v>136</v>
      </c>
      <c r="P145" t="s">
        <v>137</v>
      </c>
      <c r="Q145" t="s">
        <v>52</v>
      </c>
      <c r="R145">
        <v>19</v>
      </c>
      <c r="S145" t="s">
        <v>2171</v>
      </c>
      <c r="T145" s="2">
        <v>0.1</v>
      </c>
      <c r="U145" t="s">
        <v>2172</v>
      </c>
      <c r="V145" t="s">
        <v>11041</v>
      </c>
      <c r="W145" t="s">
        <v>72</v>
      </c>
      <c r="X145" t="s">
        <v>2174</v>
      </c>
    </row>
    <row r="146" spans="1:24" x14ac:dyDescent="0.3">
      <c r="A146" t="s">
        <v>2958</v>
      </c>
      <c r="B146" s="1">
        <v>41445</v>
      </c>
      <c r="C146" t="s">
        <v>2959</v>
      </c>
      <c r="D146" t="s">
        <v>144</v>
      </c>
      <c r="E146" t="s">
        <v>46</v>
      </c>
      <c r="F146" t="s">
        <v>47</v>
      </c>
      <c r="G146" t="s">
        <v>77</v>
      </c>
      <c r="H146" t="s">
        <v>107</v>
      </c>
      <c r="I146" t="s">
        <v>196</v>
      </c>
      <c r="J146" t="s">
        <v>64</v>
      </c>
      <c r="K146" t="s">
        <v>94</v>
      </c>
      <c r="L146" t="s">
        <v>34</v>
      </c>
      <c r="M146" t="s">
        <v>35</v>
      </c>
      <c r="N146" s="1">
        <v>41447</v>
      </c>
      <c r="O146" t="s">
        <v>66</v>
      </c>
      <c r="P146" t="s">
        <v>67</v>
      </c>
      <c r="Q146" t="s">
        <v>68</v>
      </c>
      <c r="R146">
        <v>2</v>
      </c>
      <c r="S146" t="s">
        <v>2960</v>
      </c>
      <c r="T146" s="2">
        <v>7.0000000000000007E-2</v>
      </c>
      <c r="U146" t="s">
        <v>990</v>
      </c>
      <c r="V146" t="s">
        <v>2961</v>
      </c>
      <c r="W146" t="s">
        <v>72</v>
      </c>
      <c r="X146" t="s">
        <v>2962</v>
      </c>
    </row>
    <row r="147" spans="1:24" x14ac:dyDescent="0.3">
      <c r="A147" t="s">
        <v>3347</v>
      </c>
      <c r="B147" s="1">
        <v>41396</v>
      </c>
      <c r="C147" t="s">
        <v>840</v>
      </c>
      <c r="D147" t="s">
        <v>61</v>
      </c>
      <c r="E147" t="s">
        <v>27</v>
      </c>
      <c r="F147" t="s">
        <v>28</v>
      </c>
      <c r="G147" t="s">
        <v>29</v>
      </c>
      <c r="H147" t="s">
        <v>62</v>
      </c>
      <c r="I147" t="s">
        <v>31</v>
      </c>
      <c r="J147" t="s">
        <v>552</v>
      </c>
      <c r="K147" t="s">
        <v>94</v>
      </c>
      <c r="L147" t="s">
        <v>109</v>
      </c>
      <c r="M147" t="s">
        <v>35</v>
      </c>
      <c r="N147" s="1">
        <v>41397</v>
      </c>
      <c r="O147" t="s">
        <v>553</v>
      </c>
      <c r="P147" t="s">
        <v>554</v>
      </c>
      <c r="Q147" t="s">
        <v>555</v>
      </c>
      <c r="R147">
        <v>26</v>
      </c>
      <c r="S147" t="s">
        <v>3348</v>
      </c>
      <c r="T147" s="2">
        <v>0.08</v>
      </c>
      <c r="U147" t="s">
        <v>3349</v>
      </c>
      <c r="V147" t="s">
        <v>3350</v>
      </c>
      <c r="W147" t="s">
        <v>3351</v>
      </c>
      <c r="X147" t="s">
        <v>3352</v>
      </c>
    </row>
    <row r="148" spans="1:24" x14ac:dyDescent="0.3">
      <c r="A148" t="s">
        <v>4631</v>
      </c>
      <c r="B148" s="1">
        <v>41485</v>
      </c>
      <c r="C148" t="s">
        <v>4632</v>
      </c>
      <c r="D148" t="s">
        <v>4059</v>
      </c>
      <c r="E148" t="s">
        <v>27</v>
      </c>
      <c r="F148" t="s">
        <v>28</v>
      </c>
      <c r="G148" t="s">
        <v>77</v>
      </c>
      <c r="H148" t="s">
        <v>433</v>
      </c>
      <c r="I148" t="s">
        <v>196</v>
      </c>
      <c r="J148" t="s">
        <v>423</v>
      </c>
      <c r="K148" t="s">
        <v>33</v>
      </c>
      <c r="L148" t="s">
        <v>109</v>
      </c>
      <c r="M148" t="s">
        <v>156</v>
      </c>
      <c r="N148" s="1">
        <v>41486</v>
      </c>
      <c r="O148" t="s">
        <v>424</v>
      </c>
      <c r="P148" t="s">
        <v>356</v>
      </c>
      <c r="Q148" t="s">
        <v>341</v>
      </c>
      <c r="R148">
        <v>8</v>
      </c>
      <c r="S148" t="s">
        <v>4633</v>
      </c>
      <c r="T148" s="2">
        <v>0.1</v>
      </c>
      <c r="U148" t="s">
        <v>1100</v>
      </c>
      <c r="V148" t="s">
        <v>4634</v>
      </c>
      <c r="W148" t="s">
        <v>428</v>
      </c>
      <c r="X148" t="s">
        <v>4635</v>
      </c>
    </row>
    <row r="149" spans="1:24" x14ac:dyDescent="0.3">
      <c r="A149" t="s">
        <v>4631</v>
      </c>
      <c r="B149" s="1">
        <v>41397</v>
      </c>
      <c r="C149" t="s">
        <v>798</v>
      </c>
      <c r="D149" t="s">
        <v>61</v>
      </c>
      <c r="E149" t="s">
        <v>27</v>
      </c>
      <c r="F149" t="s">
        <v>28</v>
      </c>
      <c r="G149" t="s">
        <v>29</v>
      </c>
      <c r="H149" t="s">
        <v>62</v>
      </c>
      <c r="I149" t="s">
        <v>121</v>
      </c>
      <c r="J149" t="s">
        <v>313</v>
      </c>
      <c r="K149" t="s">
        <v>33</v>
      </c>
      <c r="L149" t="s">
        <v>34</v>
      </c>
      <c r="M149" t="s">
        <v>35</v>
      </c>
      <c r="N149" s="1">
        <v>41397</v>
      </c>
      <c r="O149" t="s">
        <v>314</v>
      </c>
      <c r="P149" t="s">
        <v>315</v>
      </c>
      <c r="Q149" t="s">
        <v>316</v>
      </c>
      <c r="R149">
        <v>12</v>
      </c>
      <c r="S149" t="s">
        <v>8439</v>
      </c>
      <c r="T149" s="2">
        <v>0</v>
      </c>
      <c r="U149" t="s">
        <v>127</v>
      </c>
      <c r="V149" t="s">
        <v>8440</v>
      </c>
      <c r="W149" t="s">
        <v>320</v>
      </c>
      <c r="X149" t="s">
        <v>8441</v>
      </c>
    </row>
    <row r="150" spans="1:24" x14ac:dyDescent="0.3">
      <c r="A150" t="s">
        <v>7664</v>
      </c>
      <c r="B150" s="1">
        <v>41316</v>
      </c>
      <c r="C150" t="s">
        <v>7665</v>
      </c>
      <c r="D150" t="s">
        <v>1232</v>
      </c>
      <c r="E150" t="s">
        <v>27</v>
      </c>
      <c r="F150" t="s">
        <v>28</v>
      </c>
      <c r="G150" t="s">
        <v>134</v>
      </c>
      <c r="H150" t="s">
        <v>281</v>
      </c>
      <c r="I150" t="s">
        <v>31</v>
      </c>
      <c r="J150" t="s">
        <v>3275</v>
      </c>
      <c r="K150" t="s">
        <v>94</v>
      </c>
      <c r="L150" t="s">
        <v>34</v>
      </c>
      <c r="M150" t="s">
        <v>35</v>
      </c>
      <c r="N150" s="1">
        <v>41317</v>
      </c>
      <c r="O150" t="s">
        <v>254</v>
      </c>
      <c r="P150" t="s">
        <v>3276</v>
      </c>
      <c r="Q150" t="s">
        <v>36</v>
      </c>
      <c r="R150">
        <v>42</v>
      </c>
      <c r="S150" t="s">
        <v>7666</v>
      </c>
      <c r="T150" s="2">
        <v>0.05</v>
      </c>
      <c r="U150" t="s">
        <v>1703</v>
      </c>
      <c r="V150" t="s">
        <v>7667</v>
      </c>
      <c r="W150" t="s">
        <v>98</v>
      </c>
      <c r="X150" t="s">
        <v>7668</v>
      </c>
    </row>
    <row r="151" spans="1:24" x14ac:dyDescent="0.3">
      <c r="A151" t="s">
        <v>10908</v>
      </c>
      <c r="B151" s="1">
        <v>41941</v>
      </c>
      <c r="C151" t="s">
        <v>1765</v>
      </c>
      <c r="D151" t="s">
        <v>306</v>
      </c>
      <c r="E151" t="s">
        <v>46</v>
      </c>
      <c r="F151" t="s">
        <v>47</v>
      </c>
      <c r="G151" t="s">
        <v>77</v>
      </c>
      <c r="H151" t="s">
        <v>107</v>
      </c>
      <c r="I151" t="s">
        <v>63</v>
      </c>
      <c r="J151" t="s">
        <v>423</v>
      </c>
      <c r="K151" t="s">
        <v>94</v>
      </c>
      <c r="L151" t="s">
        <v>34</v>
      </c>
      <c r="M151" t="s">
        <v>35</v>
      </c>
      <c r="N151" s="1">
        <v>41933</v>
      </c>
      <c r="O151" t="s">
        <v>424</v>
      </c>
      <c r="P151" t="s">
        <v>356</v>
      </c>
      <c r="Q151" t="s">
        <v>341</v>
      </c>
      <c r="R151">
        <v>29</v>
      </c>
      <c r="S151" t="s">
        <v>5901</v>
      </c>
      <c r="T151" s="2">
        <v>0.03</v>
      </c>
      <c r="U151" t="s">
        <v>2702</v>
      </c>
      <c r="V151" t="s">
        <v>5902</v>
      </c>
      <c r="W151" t="s">
        <v>428</v>
      </c>
      <c r="X151" t="s">
        <v>5953</v>
      </c>
    </row>
    <row r="152" spans="1:24" x14ac:dyDescent="0.3">
      <c r="A152" t="s">
        <v>10908</v>
      </c>
      <c r="B152" s="1">
        <v>41485</v>
      </c>
      <c r="C152" t="s">
        <v>2543</v>
      </c>
      <c r="D152" t="s">
        <v>2544</v>
      </c>
      <c r="E152" t="s">
        <v>27</v>
      </c>
      <c r="F152" t="s">
        <v>28</v>
      </c>
      <c r="G152" t="s">
        <v>134</v>
      </c>
      <c r="H152" t="s">
        <v>217</v>
      </c>
      <c r="I152" t="s">
        <v>31</v>
      </c>
      <c r="J152" t="s">
        <v>145</v>
      </c>
      <c r="K152" t="s">
        <v>33</v>
      </c>
      <c r="L152" t="s">
        <v>34</v>
      </c>
      <c r="M152" t="s">
        <v>156</v>
      </c>
      <c r="N152" s="1">
        <v>41486</v>
      </c>
      <c r="O152" t="s">
        <v>146</v>
      </c>
      <c r="P152" t="s">
        <v>147</v>
      </c>
      <c r="Q152" t="s">
        <v>148</v>
      </c>
      <c r="R152">
        <v>27</v>
      </c>
      <c r="S152" t="s">
        <v>11057</v>
      </c>
      <c r="T152" s="2">
        <v>0.1</v>
      </c>
      <c r="U152" t="s">
        <v>11058</v>
      </c>
      <c r="V152" t="s">
        <v>9619</v>
      </c>
      <c r="W152" t="s">
        <v>152</v>
      </c>
      <c r="X152" t="s">
        <v>4087</v>
      </c>
    </row>
    <row r="153" spans="1:24" x14ac:dyDescent="0.3">
      <c r="A153" t="s">
        <v>1870</v>
      </c>
      <c r="B153" s="1">
        <v>41401</v>
      </c>
      <c r="C153" t="s">
        <v>1097</v>
      </c>
      <c r="D153" t="s">
        <v>1098</v>
      </c>
      <c r="E153" t="s">
        <v>27</v>
      </c>
      <c r="F153" t="s">
        <v>28</v>
      </c>
      <c r="G153" t="s">
        <v>134</v>
      </c>
      <c r="H153" t="s">
        <v>78</v>
      </c>
      <c r="I153" t="s">
        <v>121</v>
      </c>
      <c r="J153" t="s">
        <v>206</v>
      </c>
      <c r="K153" t="s">
        <v>94</v>
      </c>
      <c r="L153" t="s">
        <v>34</v>
      </c>
      <c r="M153" t="s">
        <v>35</v>
      </c>
      <c r="N153" s="1">
        <v>41403</v>
      </c>
      <c r="O153" t="s">
        <v>207</v>
      </c>
      <c r="P153" t="s">
        <v>208</v>
      </c>
      <c r="Q153" t="s">
        <v>125</v>
      </c>
      <c r="R153">
        <v>5</v>
      </c>
      <c r="S153" t="s">
        <v>1871</v>
      </c>
      <c r="T153" s="2">
        <v>7.0000000000000007E-2</v>
      </c>
      <c r="U153" t="s">
        <v>1872</v>
      </c>
      <c r="V153" t="s">
        <v>1873</v>
      </c>
      <c r="W153" t="s">
        <v>212</v>
      </c>
      <c r="X153" t="s">
        <v>1874</v>
      </c>
    </row>
    <row r="154" spans="1:24" x14ac:dyDescent="0.3">
      <c r="A154" t="s">
        <v>1870</v>
      </c>
      <c r="B154" s="1">
        <v>41551</v>
      </c>
      <c r="C154" t="s">
        <v>215</v>
      </c>
      <c r="D154" t="s">
        <v>5501</v>
      </c>
      <c r="E154" t="s">
        <v>27</v>
      </c>
      <c r="F154" t="s">
        <v>28</v>
      </c>
      <c r="G154" t="s">
        <v>29</v>
      </c>
      <c r="H154" t="s">
        <v>30</v>
      </c>
      <c r="I154" t="s">
        <v>31</v>
      </c>
      <c r="J154" t="s">
        <v>1302</v>
      </c>
      <c r="K154" t="s">
        <v>94</v>
      </c>
      <c r="L154" t="s">
        <v>95</v>
      </c>
      <c r="M154" t="s">
        <v>35</v>
      </c>
      <c r="N154" s="1">
        <v>41552</v>
      </c>
      <c r="O154" t="s">
        <v>1303</v>
      </c>
      <c r="P154" t="s">
        <v>168</v>
      </c>
      <c r="Q154" t="s">
        <v>1304</v>
      </c>
      <c r="R154">
        <v>43</v>
      </c>
      <c r="S154" t="s">
        <v>8547</v>
      </c>
      <c r="T154" s="2">
        <v>0.06</v>
      </c>
      <c r="U154" t="s">
        <v>8548</v>
      </c>
      <c r="V154" t="s">
        <v>2160</v>
      </c>
      <c r="W154" t="s">
        <v>1307</v>
      </c>
      <c r="X154" t="s">
        <v>8549</v>
      </c>
    </row>
    <row r="155" spans="1:24" x14ac:dyDescent="0.3">
      <c r="A155" t="s">
        <v>1870</v>
      </c>
      <c r="B155" s="1">
        <v>41733</v>
      </c>
      <c r="C155" t="s">
        <v>1068</v>
      </c>
      <c r="D155" t="s">
        <v>974</v>
      </c>
      <c r="E155" t="s">
        <v>46</v>
      </c>
      <c r="F155" t="s">
        <v>47</v>
      </c>
      <c r="G155" t="s">
        <v>91</v>
      </c>
      <c r="H155" t="s">
        <v>48</v>
      </c>
      <c r="I155" t="s">
        <v>196</v>
      </c>
      <c r="J155" t="s">
        <v>122</v>
      </c>
      <c r="K155" t="s">
        <v>94</v>
      </c>
      <c r="L155" t="s">
        <v>95</v>
      </c>
      <c r="M155" t="s">
        <v>156</v>
      </c>
      <c r="N155" s="1">
        <v>41734</v>
      </c>
      <c r="O155" t="s">
        <v>123</v>
      </c>
      <c r="P155" t="s">
        <v>124</v>
      </c>
      <c r="Q155" t="s">
        <v>125</v>
      </c>
      <c r="R155">
        <v>25</v>
      </c>
      <c r="S155" t="s">
        <v>5696</v>
      </c>
      <c r="T155" s="2">
        <v>0.1</v>
      </c>
      <c r="U155" t="s">
        <v>3508</v>
      </c>
      <c r="V155" t="s">
        <v>5272</v>
      </c>
      <c r="W155" t="s">
        <v>129</v>
      </c>
      <c r="X155" t="s">
        <v>9729</v>
      </c>
    </row>
    <row r="156" spans="1:24" x14ac:dyDescent="0.3">
      <c r="A156" t="s">
        <v>1870</v>
      </c>
      <c r="B156" s="1">
        <v>42203</v>
      </c>
      <c r="C156" t="s">
        <v>3880</v>
      </c>
      <c r="D156" t="s">
        <v>948</v>
      </c>
      <c r="E156" t="s">
        <v>46</v>
      </c>
      <c r="F156" t="s">
        <v>47</v>
      </c>
      <c r="G156" t="s">
        <v>29</v>
      </c>
      <c r="H156" t="s">
        <v>48</v>
      </c>
      <c r="I156" t="s">
        <v>196</v>
      </c>
      <c r="J156" t="s">
        <v>79</v>
      </c>
      <c r="K156" t="s">
        <v>94</v>
      </c>
      <c r="L156" t="s">
        <v>34</v>
      </c>
      <c r="M156" t="s">
        <v>35</v>
      </c>
      <c r="N156" s="1">
        <v>42205</v>
      </c>
      <c r="O156" t="s">
        <v>80</v>
      </c>
      <c r="P156" t="s">
        <v>81</v>
      </c>
      <c r="Q156" t="s">
        <v>82</v>
      </c>
      <c r="R156">
        <v>47</v>
      </c>
      <c r="S156" t="s">
        <v>8147</v>
      </c>
      <c r="T156" s="2">
        <v>0.03</v>
      </c>
      <c r="U156" t="s">
        <v>10365</v>
      </c>
      <c r="V156" t="s">
        <v>10366</v>
      </c>
      <c r="W156" t="s">
        <v>86</v>
      </c>
      <c r="X156" t="s">
        <v>10367</v>
      </c>
    </row>
    <row r="157" spans="1:24" x14ac:dyDescent="0.3">
      <c r="A157" t="s">
        <v>5950</v>
      </c>
      <c r="B157" s="1">
        <v>41798</v>
      </c>
      <c r="C157" t="s">
        <v>143</v>
      </c>
      <c r="D157" t="s">
        <v>144</v>
      </c>
      <c r="E157" t="s">
        <v>46</v>
      </c>
      <c r="F157" t="s">
        <v>47</v>
      </c>
      <c r="G157" t="s">
        <v>134</v>
      </c>
      <c r="H157" t="s">
        <v>107</v>
      </c>
      <c r="I157" t="s">
        <v>92</v>
      </c>
      <c r="J157" t="s">
        <v>1135</v>
      </c>
      <c r="K157" t="s">
        <v>94</v>
      </c>
      <c r="L157" t="s">
        <v>95</v>
      </c>
      <c r="M157" t="s">
        <v>35</v>
      </c>
      <c r="N157" s="1">
        <v>41800</v>
      </c>
      <c r="O157" t="s">
        <v>1136</v>
      </c>
      <c r="P157" t="s">
        <v>424</v>
      </c>
      <c r="Q157" t="s">
        <v>260</v>
      </c>
      <c r="R157">
        <v>18</v>
      </c>
      <c r="S157" t="s">
        <v>128</v>
      </c>
      <c r="T157" s="2">
        <v>0.01</v>
      </c>
      <c r="U157" t="s">
        <v>5951</v>
      </c>
      <c r="V157" t="s">
        <v>5952</v>
      </c>
      <c r="W157" t="s">
        <v>1139</v>
      </c>
      <c r="X157" t="s">
        <v>5953</v>
      </c>
    </row>
    <row r="158" spans="1:24" x14ac:dyDescent="0.3">
      <c r="A158" t="s">
        <v>8729</v>
      </c>
      <c r="B158" s="1">
        <v>41399</v>
      </c>
      <c r="C158" t="s">
        <v>3182</v>
      </c>
      <c r="D158" t="s">
        <v>45</v>
      </c>
      <c r="E158" t="s">
        <v>46</v>
      </c>
      <c r="F158" t="s">
        <v>47</v>
      </c>
      <c r="G158" t="s">
        <v>134</v>
      </c>
      <c r="H158" t="s">
        <v>48</v>
      </c>
      <c r="I158" t="s">
        <v>63</v>
      </c>
      <c r="J158" t="s">
        <v>290</v>
      </c>
      <c r="K158" t="s">
        <v>33</v>
      </c>
      <c r="L158" t="s">
        <v>34</v>
      </c>
      <c r="M158" t="s">
        <v>35</v>
      </c>
      <c r="N158" s="1">
        <v>41404</v>
      </c>
      <c r="O158" t="s">
        <v>291</v>
      </c>
      <c r="P158" t="s">
        <v>292</v>
      </c>
      <c r="Q158" t="s">
        <v>293</v>
      </c>
      <c r="R158">
        <v>49</v>
      </c>
      <c r="S158" t="s">
        <v>8730</v>
      </c>
      <c r="T158" s="2">
        <v>0.05</v>
      </c>
      <c r="U158" t="s">
        <v>2879</v>
      </c>
      <c r="V158" t="s">
        <v>8731</v>
      </c>
      <c r="W158" t="s">
        <v>165</v>
      </c>
      <c r="X158" t="s">
        <v>8732</v>
      </c>
    </row>
    <row r="159" spans="1:24" x14ac:dyDescent="0.3">
      <c r="A159" t="s">
        <v>8729</v>
      </c>
      <c r="B159" s="1">
        <v>41399</v>
      </c>
      <c r="C159" t="s">
        <v>119</v>
      </c>
      <c r="D159" t="s">
        <v>120</v>
      </c>
      <c r="E159" t="s">
        <v>27</v>
      </c>
      <c r="F159" t="s">
        <v>28</v>
      </c>
      <c r="G159" t="s">
        <v>91</v>
      </c>
      <c r="H159" t="s">
        <v>62</v>
      </c>
      <c r="I159" t="s">
        <v>31</v>
      </c>
      <c r="J159" t="s">
        <v>290</v>
      </c>
      <c r="K159" t="s">
        <v>33</v>
      </c>
      <c r="L159" t="s">
        <v>65</v>
      </c>
      <c r="M159" t="s">
        <v>35</v>
      </c>
      <c r="N159" s="1">
        <v>41400</v>
      </c>
      <c r="O159" t="s">
        <v>291</v>
      </c>
      <c r="P159" t="s">
        <v>292</v>
      </c>
      <c r="Q159" t="s">
        <v>293</v>
      </c>
      <c r="R159">
        <v>7</v>
      </c>
      <c r="S159" t="s">
        <v>8730</v>
      </c>
      <c r="T159" s="2">
        <v>0.03</v>
      </c>
      <c r="U159" t="s">
        <v>2879</v>
      </c>
      <c r="V159" t="s">
        <v>8731</v>
      </c>
      <c r="W159" t="s">
        <v>165</v>
      </c>
      <c r="X159" t="s">
        <v>8732</v>
      </c>
    </row>
    <row r="160" spans="1:24" x14ac:dyDescent="0.3">
      <c r="A160" t="s">
        <v>10153</v>
      </c>
      <c r="B160" s="1">
        <v>41487</v>
      </c>
      <c r="C160" t="s">
        <v>524</v>
      </c>
      <c r="D160" t="s">
        <v>506</v>
      </c>
      <c r="E160" t="s">
        <v>27</v>
      </c>
      <c r="F160" t="s">
        <v>28</v>
      </c>
      <c r="G160" t="s">
        <v>29</v>
      </c>
      <c r="H160" t="s">
        <v>62</v>
      </c>
      <c r="I160" t="s">
        <v>63</v>
      </c>
      <c r="J160" t="s">
        <v>2623</v>
      </c>
      <c r="K160" t="s">
        <v>94</v>
      </c>
      <c r="L160" t="s">
        <v>95</v>
      </c>
      <c r="M160" t="s">
        <v>35</v>
      </c>
      <c r="N160" s="1">
        <v>41488</v>
      </c>
      <c r="O160" t="s">
        <v>2624</v>
      </c>
      <c r="P160" t="s">
        <v>2625</v>
      </c>
      <c r="Q160" t="s">
        <v>2626</v>
      </c>
      <c r="R160">
        <v>23</v>
      </c>
      <c r="S160" t="s">
        <v>10154</v>
      </c>
      <c r="T160" s="2">
        <v>0.09</v>
      </c>
      <c r="U160" t="s">
        <v>773</v>
      </c>
      <c r="V160" t="s">
        <v>10155</v>
      </c>
      <c r="W160" t="s">
        <v>1234</v>
      </c>
      <c r="X160" t="s">
        <v>10156</v>
      </c>
    </row>
    <row r="161" spans="1:24" x14ac:dyDescent="0.3">
      <c r="A161" t="s">
        <v>10153</v>
      </c>
      <c r="B161" s="1">
        <v>41528</v>
      </c>
      <c r="C161" t="s">
        <v>2501</v>
      </c>
      <c r="D161" t="s">
        <v>816</v>
      </c>
      <c r="E161" t="s">
        <v>27</v>
      </c>
      <c r="F161" t="s">
        <v>28</v>
      </c>
      <c r="G161" t="s">
        <v>134</v>
      </c>
      <c r="H161" t="s">
        <v>78</v>
      </c>
      <c r="I161" t="s">
        <v>196</v>
      </c>
      <c r="J161" t="s">
        <v>423</v>
      </c>
      <c r="K161" t="s">
        <v>94</v>
      </c>
      <c r="L161" t="s">
        <v>34</v>
      </c>
      <c r="M161" t="s">
        <v>35</v>
      </c>
      <c r="N161" s="1">
        <v>41538</v>
      </c>
      <c r="O161" t="s">
        <v>424</v>
      </c>
      <c r="P161" t="s">
        <v>356</v>
      </c>
      <c r="Q161" t="s">
        <v>341</v>
      </c>
      <c r="R161">
        <v>33</v>
      </c>
      <c r="S161" t="s">
        <v>10740</v>
      </c>
      <c r="T161" s="2">
        <v>0.08</v>
      </c>
      <c r="U161" t="s">
        <v>1721</v>
      </c>
      <c r="V161" t="s">
        <v>10741</v>
      </c>
      <c r="W161" t="s">
        <v>428</v>
      </c>
      <c r="X161" t="s">
        <v>10742</v>
      </c>
    </row>
    <row r="162" spans="1:24" x14ac:dyDescent="0.3">
      <c r="A162" t="s">
        <v>10153</v>
      </c>
      <c r="B162" s="1">
        <v>41340</v>
      </c>
      <c r="C162" t="s">
        <v>439</v>
      </c>
      <c r="D162" t="s">
        <v>440</v>
      </c>
      <c r="E162" t="s">
        <v>46</v>
      </c>
      <c r="F162" t="s">
        <v>47</v>
      </c>
      <c r="G162" t="s">
        <v>91</v>
      </c>
      <c r="H162" t="s">
        <v>48</v>
      </c>
      <c r="I162" t="s">
        <v>92</v>
      </c>
      <c r="J162" t="s">
        <v>2750</v>
      </c>
      <c r="K162" t="s">
        <v>94</v>
      </c>
      <c r="L162" t="s">
        <v>95</v>
      </c>
      <c r="M162" t="s">
        <v>35</v>
      </c>
      <c r="N162" s="1">
        <v>41343</v>
      </c>
      <c r="O162" t="s">
        <v>2751</v>
      </c>
      <c r="P162" t="s">
        <v>724</v>
      </c>
      <c r="Q162" t="s">
        <v>41</v>
      </c>
      <c r="R162">
        <v>43</v>
      </c>
      <c r="S162" t="s">
        <v>10849</v>
      </c>
      <c r="T162" s="2">
        <v>0.01</v>
      </c>
      <c r="U162" t="s">
        <v>1165</v>
      </c>
      <c r="V162" t="s">
        <v>7748</v>
      </c>
      <c r="W162" t="s">
        <v>2754</v>
      </c>
      <c r="X162" t="s">
        <v>10643</v>
      </c>
    </row>
    <row r="163" spans="1:24" x14ac:dyDescent="0.3">
      <c r="A163" t="s">
        <v>10918</v>
      </c>
      <c r="B163" s="1">
        <v>41359</v>
      </c>
      <c r="C163" t="s">
        <v>3248</v>
      </c>
      <c r="D163" t="s">
        <v>2914</v>
      </c>
      <c r="E163" t="s">
        <v>27</v>
      </c>
      <c r="F163" t="s">
        <v>28</v>
      </c>
      <c r="G163" t="s">
        <v>77</v>
      </c>
      <c r="H163" t="s">
        <v>281</v>
      </c>
      <c r="I163" t="s">
        <v>63</v>
      </c>
      <c r="J163" t="s">
        <v>355</v>
      </c>
      <c r="K163" t="s">
        <v>94</v>
      </c>
      <c r="L163" t="s">
        <v>34</v>
      </c>
      <c r="M163" t="s">
        <v>35</v>
      </c>
      <c r="N163" s="1">
        <v>41361</v>
      </c>
      <c r="O163" t="s">
        <v>129</v>
      </c>
      <c r="P163" t="s">
        <v>356</v>
      </c>
      <c r="Q163" t="s">
        <v>357</v>
      </c>
      <c r="R163">
        <v>46</v>
      </c>
      <c r="S163" t="s">
        <v>1131</v>
      </c>
      <c r="T163" s="2">
        <v>0.04</v>
      </c>
      <c r="U163" t="s">
        <v>165</v>
      </c>
      <c r="V163" t="s">
        <v>1132</v>
      </c>
      <c r="W163" t="s">
        <v>361</v>
      </c>
      <c r="X163" t="s">
        <v>9439</v>
      </c>
    </row>
    <row r="164" spans="1:24" x14ac:dyDescent="0.3">
      <c r="A164" t="s">
        <v>6090</v>
      </c>
      <c r="B164" s="1">
        <v>41425</v>
      </c>
      <c r="C164" t="s">
        <v>786</v>
      </c>
      <c r="D164" t="s">
        <v>787</v>
      </c>
      <c r="E164" t="s">
        <v>27</v>
      </c>
      <c r="F164" t="s">
        <v>28</v>
      </c>
      <c r="G164" t="s">
        <v>77</v>
      </c>
      <c r="H164" t="s">
        <v>217</v>
      </c>
      <c r="I164" t="s">
        <v>31</v>
      </c>
      <c r="J164" t="s">
        <v>1164</v>
      </c>
      <c r="K164" t="s">
        <v>94</v>
      </c>
      <c r="L164" t="s">
        <v>95</v>
      </c>
      <c r="M164" t="s">
        <v>35</v>
      </c>
      <c r="N164" s="1">
        <v>41425</v>
      </c>
      <c r="O164" t="s">
        <v>1165</v>
      </c>
      <c r="P164" t="s">
        <v>1166</v>
      </c>
      <c r="Q164" t="s">
        <v>1167</v>
      </c>
      <c r="R164">
        <v>44</v>
      </c>
      <c r="S164" t="s">
        <v>6091</v>
      </c>
      <c r="T164" s="2">
        <v>7.0000000000000007E-2</v>
      </c>
      <c r="U164" t="s">
        <v>1156</v>
      </c>
      <c r="V164" t="s">
        <v>6092</v>
      </c>
      <c r="W164" t="s">
        <v>1169</v>
      </c>
      <c r="X164" t="s">
        <v>6093</v>
      </c>
    </row>
    <row r="165" spans="1:24" x14ac:dyDescent="0.3">
      <c r="A165" t="s">
        <v>6090</v>
      </c>
      <c r="B165" s="1">
        <v>42000</v>
      </c>
      <c r="C165" t="s">
        <v>420</v>
      </c>
      <c r="D165" t="s">
        <v>421</v>
      </c>
      <c r="E165" t="s">
        <v>27</v>
      </c>
      <c r="F165" t="s">
        <v>28</v>
      </c>
      <c r="G165" t="s">
        <v>91</v>
      </c>
      <c r="H165" t="s">
        <v>422</v>
      </c>
      <c r="I165" t="s">
        <v>31</v>
      </c>
      <c r="J165" t="s">
        <v>423</v>
      </c>
      <c r="K165" t="s">
        <v>94</v>
      </c>
      <c r="L165" t="s">
        <v>95</v>
      </c>
      <c r="M165" t="s">
        <v>35</v>
      </c>
      <c r="N165" s="1">
        <v>42002</v>
      </c>
      <c r="O165" t="s">
        <v>424</v>
      </c>
      <c r="P165" t="s">
        <v>356</v>
      </c>
      <c r="Q165" t="s">
        <v>341</v>
      </c>
      <c r="R165">
        <v>16</v>
      </c>
      <c r="S165" t="s">
        <v>9007</v>
      </c>
      <c r="T165" s="2">
        <v>0.1</v>
      </c>
      <c r="U165" t="s">
        <v>725</v>
      </c>
      <c r="V165" t="s">
        <v>40</v>
      </c>
      <c r="W165" t="s">
        <v>428</v>
      </c>
      <c r="X165" t="s">
        <v>6559</v>
      </c>
    </row>
    <row r="166" spans="1:24" x14ac:dyDescent="0.3">
      <c r="A166" t="s">
        <v>6066</v>
      </c>
      <c r="B166" s="1">
        <v>41778</v>
      </c>
      <c r="C166" t="s">
        <v>2176</v>
      </c>
      <c r="D166" t="s">
        <v>622</v>
      </c>
      <c r="E166" t="s">
        <v>27</v>
      </c>
      <c r="F166" t="s">
        <v>28</v>
      </c>
      <c r="G166" t="s">
        <v>77</v>
      </c>
      <c r="H166" t="s">
        <v>433</v>
      </c>
      <c r="I166" t="s">
        <v>31</v>
      </c>
      <c r="J166" t="s">
        <v>1906</v>
      </c>
      <c r="K166" t="s">
        <v>94</v>
      </c>
      <c r="L166" t="s">
        <v>34</v>
      </c>
      <c r="M166" t="s">
        <v>35</v>
      </c>
      <c r="N166" s="1">
        <v>41778</v>
      </c>
      <c r="O166" t="s">
        <v>275</v>
      </c>
      <c r="P166" t="s">
        <v>696</v>
      </c>
      <c r="Q166" t="s">
        <v>697</v>
      </c>
      <c r="R166">
        <v>10</v>
      </c>
      <c r="S166" t="s">
        <v>1653</v>
      </c>
      <c r="T166" s="2">
        <v>0.04</v>
      </c>
      <c r="U166" t="s">
        <v>199</v>
      </c>
      <c r="V166" t="s">
        <v>6067</v>
      </c>
      <c r="W166" t="s">
        <v>701</v>
      </c>
      <c r="X166" t="s">
        <v>1184</v>
      </c>
    </row>
    <row r="167" spans="1:24" x14ac:dyDescent="0.3">
      <c r="A167" t="s">
        <v>6066</v>
      </c>
      <c r="B167" s="1">
        <v>41653</v>
      </c>
      <c r="C167" t="s">
        <v>2807</v>
      </c>
      <c r="D167" t="s">
        <v>465</v>
      </c>
      <c r="E167" t="s">
        <v>27</v>
      </c>
      <c r="F167" t="s">
        <v>28</v>
      </c>
      <c r="G167" t="s">
        <v>91</v>
      </c>
      <c r="H167" t="s">
        <v>205</v>
      </c>
      <c r="I167" t="s">
        <v>121</v>
      </c>
      <c r="J167" t="s">
        <v>734</v>
      </c>
      <c r="K167" t="s">
        <v>94</v>
      </c>
      <c r="L167" t="s">
        <v>95</v>
      </c>
      <c r="M167" t="s">
        <v>35</v>
      </c>
      <c r="N167" s="1">
        <v>41656</v>
      </c>
      <c r="O167" t="s">
        <v>735</v>
      </c>
      <c r="P167" t="s">
        <v>736</v>
      </c>
      <c r="Q167" t="s">
        <v>737</v>
      </c>
      <c r="R167">
        <v>4</v>
      </c>
      <c r="S167" t="s">
        <v>10471</v>
      </c>
      <c r="T167" s="2">
        <v>0.09</v>
      </c>
      <c r="U167" t="s">
        <v>7592</v>
      </c>
      <c r="V167" t="s">
        <v>10472</v>
      </c>
      <c r="W167" t="s">
        <v>741</v>
      </c>
      <c r="X167" t="s">
        <v>660</v>
      </c>
    </row>
    <row r="168" spans="1:24" x14ac:dyDescent="0.3">
      <c r="A168" t="s">
        <v>9116</v>
      </c>
      <c r="B168" s="1">
        <v>42125</v>
      </c>
      <c r="C168" t="s">
        <v>1890</v>
      </c>
      <c r="D168" t="s">
        <v>2576</v>
      </c>
      <c r="E168" t="s">
        <v>27</v>
      </c>
      <c r="F168" t="s">
        <v>28</v>
      </c>
      <c r="G168" t="s">
        <v>29</v>
      </c>
      <c r="H168" t="s">
        <v>433</v>
      </c>
      <c r="I168" t="s">
        <v>196</v>
      </c>
      <c r="J168" t="s">
        <v>734</v>
      </c>
      <c r="K168" t="s">
        <v>94</v>
      </c>
      <c r="L168" t="s">
        <v>95</v>
      </c>
      <c r="M168" t="s">
        <v>35</v>
      </c>
      <c r="N168" s="1">
        <v>42126</v>
      </c>
      <c r="O168" t="s">
        <v>735</v>
      </c>
      <c r="P168" t="s">
        <v>736</v>
      </c>
      <c r="Q168" t="s">
        <v>737</v>
      </c>
      <c r="R168">
        <v>42</v>
      </c>
      <c r="S168" t="s">
        <v>9117</v>
      </c>
      <c r="T168" s="2">
        <v>0.06</v>
      </c>
      <c r="U168" t="s">
        <v>3870</v>
      </c>
      <c r="V168" t="s">
        <v>9118</v>
      </c>
      <c r="W168" t="s">
        <v>741</v>
      </c>
      <c r="X168" t="s">
        <v>9119</v>
      </c>
    </row>
    <row r="169" spans="1:24" x14ac:dyDescent="0.3">
      <c r="A169" t="s">
        <v>3605</v>
      </c>
      <c r="B169" s="1">
        <v>41408</v>
      </c>
      <c r="C169" t="s">
        <v>676</v>
      </c>
      <c r="D169" t="s">
        <v>331</v>
      </c>
      <c r="E169" t="s">
        <v>46</v>
      </c>
      <c r="F169" t="s">
        <v>47</v>
      </c>
      <c r="G169" t="s">
        <v>77</v>
      </c>
      <c r="H169" t="s">
        <v>107</v>
      </c>
      <c r="I169" t="s">
        <v>63</v>
      </c>
      <c r="J169" t="s">
        <v>592</v>
      </c>
      <c r="K169" t="s">
        <v>94</v>
      </c>
      <c r="L169" t="s">
        <v>34</v>
      </c>
      <c r="M169" t="s">
        <v>35</v>
      </c>
      <c r="N169" s="1">
        <v>41409</v>
      </c>
      <c r="O169" t="s">
        <v>593</v>
      </c>
      <c r="P169" t="s">
        <v>594</v>
      </c>
      <c r="Q169" t="s">
        <v>595</v>
      </c>
      <c r="R169">
        <v>42</v>
      </c>
      <c r="S169" t="s">
        <v>3606</v>
      </c>
      <c r="T169" s="2">
        <v>0.01</v>
      </c>
      <c r="U169" t="s">
        <v>3607</v>
      </c>
      <c r="V169" t="s">
        <v>3608</v>
      </c>
      <c r="W169" t="s">
        <v>376</v>
      </c>
      <c r="X169" t="s">
        <v>3609</v>
      </c>
    </row>
    <row r="170" spans="1:24" x14ac:dyDescent="0.3">
      <c r="A170" t="s">
        <v>3605</v>
      </c>
      <c r="B170" s="1">
        <v>41404</v>
      </c>
      <c r="C170" t="s">
        <v>1400</v>
      </c>
      <c r="D170" t="s">
        <v>1401</v>
      </c>
      <c r="E170" t="s">
        <v>27</v>
      </c>
      <c r="F170" t="s">
        <v>28</v>
      </c>
      <c r="G170" t="s">
        <v>91</v>
      </c>
      <c r="H170" t="s">
        <v>281</v>
      </c>
      <c r="I170" t="s">
        <v>196</v>
      </c>
      <c r="J170" t="s">
        <v>592</v>
      </c>
      <c r="K170" t="s">
        <v>94</v>
      </c>
      <c r="L170" t="s">
        <v>34</v>
      </c>
      <c r="M170" t="s">
        <v>35</v>
      </c>
      <c r="N170" s="1">
        <v>41405</v>
      </c>
      <c r="O170" t="s">
        <v>593</v>
      </c>
      <c r="P170" t="s">
        <v>594</v>
      </c>
      <c r="Q170" t="s">
        <v>595</v>
      </c>
      <c r="R170">
        <v>34</v>
      </c>
      <c r="S170" t="s">
        <v>3606</v>
      </c>
      <c r="T170" s="2">
        <v>7.0000000000000007E-2</v>
      </c>
      <c r="U170" t="s">
        <v>3607</v>
      </c>
      <c r="V170" t="s">
        <v>3608</v>
      </c>
      <c r="W170" t="s">
        <v>376</v>
      </c>
      <c r="X170" t="s">
        <v>3609</v>
      </c>
    </row>
    <row r="171" spans="1:24" x14ac:dyDescent="0.3">
      <c r="A171" t="s">
        <v>3605</v>
      </c>
      <c r="B171" s="1">
        <v>41673</v>
      </c>
      <c r="C171" t="s">
        <v>5904</v>
      </c>
      <c r="D171" t="s">
        <v>2544</v>
      </c>
      <c r="E171" t="s">
        <v>27</v>
      </c>
      <c r="F171" t="s">
        <v>28</v>
      </c>
      <c r="G171" t="s">
        <v>77</v>
      </c>
      <c r="H171" t="s">
        <v>217</v>
      </c>
      <c r="I171" t="s">
        <v>121</v>
      </c>
      <c r="J171" t="s">
        <v>592</v>
      </c>
      <c r="K171" t="s">
        <v>94</v>
      </c>
      <c r="L171" t="s">
        <v>34</v>
      </c>
      <c r="M171" t="s">
        <v>35</v>
      </c>
      <c r="N171" s="1">
        <v>41674</v>
      </c>
      <c r="O171" t="s">
        <v>593</v>
      </c>
      <c r="P171" t="s">
        <v>594</v>
      </c>
      <c r="Q171" t="s">
        <v>595</v>
      </c>
      <c r="R171">
        <v>23</v>
      </c>
      <c r="S171" t="s">
        <v>3606</v>
      </c>
      <c r="T171" s="2">
        <v>7.0000000000000007E-2</v>
      </c>
      <c r="U171" t="s">
        <v>5905</v>
      </c>
      <c r="V171" t="s">
        <v>3608</v>
      </c>
      <c r="W171" t="s">
        <v>376</v>
      </c>
      <c r="X171" t="s">
        <v>3609</v>
      </c>
    </row>
    <row r="172" spans="1:24" x14ac:dyDescent="0.3">
      <c r="A172" t="s">
        <v>3605</v>
      </c>
      <c r="B172" s="1">
        <v>41443</v>
      </c>
      <c r="C172" t="s">
        <v>1982</v>
      </c>
      <c r="D172" t="s">
        <v>1232</v>
      </c>
      <c r="E172" t="s">
        <v>27</v>
      </c>
      <c r="F172" t="s">
        <v>28</v>
      </c>
      <c r="G172" t="s">
        <v>77</v>
      </c>
      <c r="H172" t="s">
        <v>281</v>
      </c>
      <c r="I172" t="s">
        <v>31</v>
      </c>
      <c r="J172" t="s">
        <v>1813</v>
      </c>
      <c r="K172" t="s">
        <v>33</v>
      </c>
      <c r="L172" t="s">
        <v>392</v>
      </c>
      <c r="M172" t="s">
        <v>393</v>
      </c>
      <c r="N172" s="1">
        <v>41445</v>
      </c>
      <c r="O172" t="s">
        <v>1814</v>
      </c>
      <c r="P172" t="s">
        <v>1815</v>
      </c>
      <c r="Q172" t="s">
        <v>1107</v>
      </c>
      <c r="R172">
        <v>13</v>
      </c>
      <c r="S172" t="s">
        <v>7747</v>
      </c>
      <c r="T172" s="2">
        <v>0.04</v>
      </c>
      <c r="U172" t="s">
        <v>1165</v>
      </c>
      <c r="V172" t="s">
        <v>7748</v>
      </c>
      <c r="W172" t="s">
        <v>1587</v>
      </c>
      <c r="X172" t="s">
        <v>7749</v>
      </c>
    </row>
    <row r="173" spans="1:24" x14ac:dyDescent="0.3">
      <c r="A173" t="s">
        <v>160</v>
      </c>
      <c r="B173" s="1">
        <v>41407</v>
      </c>
      <c r="C173" t="s">
        <v>161</v>
      </c>
      <c r="D173" t="s">
        <v>162</v>
      </c>
      <c r="E173" t="s">
        <v>46</v>
      </c>
      <c r="F173" t="s">
        <v>47</v>
      </c>
      <c r="G173" t="s">
        <v>134</v>
      </c>
      <c r="H173" t="s">
        <v>107</v>
      </c>
      <c r="I173" t="s">
        <v>121</v>
      </c>
      <c r="J173" t="s">
        <v>163</v>
      </c>
      <c r="K173" t="s">
        <v>94</v>
      </c>
      <c r="L173" t="s">
        <v>95</v>
      </c>
      <c r="M173" t="s">
        <v>35</v>
      </c>
      <c r="N173" s="1">
        <v>41409</v>
      </c>
      <c r="O173" t="s">
        <v>164</v>
      </c>
      <c r="P173" t="s">
        <v>165</v>
      </c>
      <c r="Q173" t="s">
        <v>166</v>
      </c>
      <c r="R173">
        <v>35</v>
      </c>
      <c r="S173" t="s">
        <v>167</v>
      </c>
      <c r="T173" s="2">
        <v>0.04</v>
      </c>
      <c r="U173" t="s">
        <v>168</v>
      </c>
      <c r="V173" t="s">
        <v>169</v>
      </c>
      <c r="W173" t="s">
        <v>170</v>
      </c>
      <c r="X173" t="s">
        <v>171</v>
      </c>
    </row>
    <row r="174" spans="1:24" x14ac:dyDescent="0.3">
      <c r="A174" t="s">
        <v>160</v>
      </c>
      <c r="B174" s="1">
        <v>41407</v>
      </c>
      <c r="C174" t="s">
        <v>161</v>
      </c>
      <c r="D174" t="s">
        <v>162</v>
      </c>
      <c r="E174" t="s">
        <v>46</v>
      </c>
      <c r="F174" t="s">
        <v>47</v>
      </c>
      <c r="G174" t="s">
        <v>134</v>
      </c>
      <c r="H174" t="s">
        <v>107</v>
      </c>
      <c r="I174" t="s">
        <v>121</v>
      </c>
      <c r="J174" t="s">
        <v>163</v>
      </c>
      <c r="K174" t="s">
        <v>94</v>
      </c>
      <c r="L174" t="s">
        <v>34</v>
      </c>
      <c r="M174" t="s">
        <v>35</v>
      </c>
      <c r="N174" s="1">
        <v>41409</v>
      </c>
      <c r="O174" t="s">
        <v>164</v>
      </c>
      <c r="P174" t="s">
        <v>165</v>
      </c>
      <c r="Q174" t="s">
        <v>166</v>
      </c>
      <c r="R174">
        <v>36</v>
      </c>
      <c r="S174" t="s">
        <v>167</v>
      </c>
      <c r="T174" s="2">
        <v>0.03</v>
      </c>
      <c r="U174" t="s">
        <v>168</v>
      </c>
      <c r="V174" t="s">
        <v>169</v>
      </c>
      <c r="W174" t="s">
        <v>170</v>
      </c>
      <c r="X174" t="s">
        <v>171</v>
      </c>
    </row>
    <row r="175" spans="1:24" x14ac:dyDescent="0.3">
      <c r="A175" t="s">
        <v>7618</v>
      </c>
      <c r="B175" s="1">
        <v>42130</v>
      </c>
      <c r="C175" t="s">
        <v>2384</v>
      </c>
      <c r="D175" t="s">
        <v>591</v>
      </c>
      <c r="E175" t="s">
        <v>27</v>
      </c>
      <c r="F175" t="s">
        <v>28</v>
      </c>
      <c r="G175" t="s">
        <v>77</v>
      </c>
      <c r="H175" t="s">
        <v>241</v>
      </c>
      <c r="I175" t="s">
        <v>196</v>
      </c>
      <c r="J175" t="s">
        <v>1548</v>
      </c>
      <c r="K175" t="s">
        <v>94</v>
      </c>
      <c r="L175" t="s">
        <v>95</v>
      </c>
      <c r="M175" t="s">
        <v>35</v>
      </c>
      <c r="N175" s="1">
        <v>42132</v>
      </c>
      <c r="O175" t="s">
        <v>1549</v>
      </c>
      <c r="P175" t="s">
        <v>1550</v>
      </c>
      <c r="Q175" t="s">
        <v>1551</v>
      </c>
      <c r="R175">
        <v>40</v>
      </c>
      <c r="S175" t="s">
        <v>7619</v>
      </c>
      <c r="T175" s="2">
        <v>0.03</v>
      </c>
      <c r="U175" t="s">
        <v>7620</v>
      </c>
      <c r="V175" t="s">
        <v>7621</v>
      </c>
      <c r="W175" t="s">
        <v>1167</v>
      </c>
      <c r="X175" t="s">
        <v>7622</v>
      </c>
    </row>
    <row r="176" spans="1:24" x14ac:dyDescent="0.3">
      <c r="A176" t="s">
        <v>7618</v>
      </c>
      <c r="B176" s="1">
        <v>41408</v>
      </c>
      <c r="C176" t="s">
        <v>439</v>
      </c>
      <c r="D176" t="s">
        <v>440</v>
      </c>
      <c r="E176" t="s">
        <v>46</v>
      </c>
      <c r="F176" t="s">
        <v>47</v>
      </c>
      <c r="G176" t="s">
        <v>91</v>
      </c>
      <c r="H176" t="s">
        <v>48</v>
      </c>
      <c r="I176" t="s">
        <v>31</v>
      </c>
      <c r="J176" t="s">
        <v>441</v>
      </c>
      <c r="K176" t="s">
        <v>94</v>
      </c>
      <c r="L176" t="s">
        <v>34</v>
      </c>
      <c r="M176" t="s">
        <v>35</v>
      </c>
      <c r="N176" s="1">
        <v>41409</v>
      </c>
      <c r="O176" t="s">
        <v>442</v>
      </c>
      <c r="P176" t="s">
        <v>443</v>
      </c>
      <c r="Q176" t="s">
        <v>444</v>
      </c>
      <c r="R176">
        <v>48</v>
      </c>
      <c r="S176" t="s">
        <v>7619</v>
      </c>
      <c r="T176" s="2">
        <v>0.1</v>
      </c>
      <c r="U176" t="s">
        <v>7620</v>
      </c>
      <c r="V176" t="s">
        <v>7621</v>
      </c>
      <c r="W176" t="s">
        <v>448</v>
      </c>
      <c r="X176" t="s">
        <v>7622</v>
      </c>
    </row>
    <row r="177" spans="1:24" x14ac:dyDescent="0.3">
      <c r="A177" t="s">
        <v>6996</v>
      </c>
      <c r="B177" s="1">
        <v>41408</v>
      </c>
      <c r="C177" t="s">
        <v>6313</v>
      </c>
      <c r="D177" t="s">
        <v>766</v>
      </c>
      <c r="E177" t="s">
        <v>27</v>
      </c>
      <c r="F177" t="s">
        <v>28</v>
      </c>
      <c r="G177" t="s">
        <v>77</v>
      </c>
      <c r="H177" t="s">
        <v>217</v>
      </c>
      <c r="I177" t="s">
        <v>121</v>
      </c>
      <c r="J177" t="s">
        <v>896</v>
      </c>
      <c r="K177" t="s">
        <v>33</v>
      </c>
      <c r="L177" t="s">
        <v>34</v>
      </c>
      <c r="M177" t="s">
        <v>35</v>
      </c>
      <c r="N177" s="1">
        <v>41410</v>
      </c>
      <c r="O177" t="s">
        <v>501</v>
      </c>
      <c r="P177" t="s">
        <v>897</v>
      </c>
      <c r="Q177" t="s">
        <v>898</v>
      </c>
      <c r="R177">
        <v>16</v>
      </c>
      <c r="S177" t="s">
        <v>6997</v>
      </c>
      <c r="T177" s="2">
        <v>0.1</v>
      </c>
      <c r="U177" t="s">
        <v>6998</v>
      </c>
      <c r="V177" t="s">
        <v>6999</v>
      </c>
      <c r="W177" t="s">
        <v>902</v>
      </c>
      <c r="X177" t="s">
        <v>7000</v>
      </c>
    </row>
    <row r="178" spans="1:24" x14ac:dyDescent="0.3">
      <c r="A178" t="s">
        <v>6996</v>
      </c>
      <c r="B178" s="1">
        <v>42500</v>
      </c>
      <c r="C178" t="s">
        <v>670</v>
      </c>
      <c r="D178" t="s">
        <v>551</v>
      </c>
      <c r="E178" t="s">
        <v>27</v>
      </c>
      <c r="F178" t="s">
        <v>28</v>
      </c>
      <c r="G178" t="s">
        <v>29</v>
      </c>
      <c r="H178" t="s">
        <v>289</v>
      </c>
      <c r="I178" t="s">
        <v>31</v>
      </c>
      <c r="J178" t="s">
        <v>623</v>
      </c>
      <c r="K178" t="s">
        <v>94</v>
      </c>
      <c r="L178" t="s">
        <v>34</v>
      </c>
      <c r="M178" t="s">
        <v>35</v>
      </c>
      <c r="N178" s="1">
        <v>42502</v>
      </c>
      <c r="O178" t="s">
        <v>624</v>
      </c>
      <c r="P178" t="s">
        <v>625</v>
      </c>
      <c r="Q178" t="s">
        <v>626</v>
      </c>
      <c r="R178">
        <v>42</v>
      </c>
      <c r="S178" t="s">
        <v>7926</v>
      </c>
      <c r="T178" s="2">
        <v>0</v>
      </c>
      <c r="U178" t="s">
        <v>7927</v>
      </c>
      <c r="V178" t="s">
        <v>7928</v>
      </c>
      <c r="W178" t="s">
        <v>376</v>
      </c>
      <c r="X178" t="s">
        <v>7929</v>
      </c>
    </row>
    <row r="179" spans="1:24" x14ac:dyDescent="0.3">
      <c r="A179" t="s">
        <v>9751</v>
      </c>
      <c r="B179" s="1">
        <v>42142</v>
      </c>
      <c r="C179" t="s">
        <v>1142</v>
      </c>
      <c r="D179" t="s">
        <v>144</v>
      </c>
      <c r="E179" t="s">
        <v>46</v>
      </c>
      <c r="F179" t="s">
        <v>47</v>
      </c>
      <c r="G179" t="s">
        <v>134</v>
      </c>
      <c r="H179" t="s">
        <v>107</v>
      </c>
      <c r="I179" t="s">
        <v>92</v>
      </c>
      <c r="J179" t="s">
        <v>290</v>
      </c>
      <c r="K179" t="s">
        <v>94</v>
      </c>
      <c r="L179" t="s">
        <v>34</v>
      </c>
      <c r="M179" t="s">
        <v>35</v>
      </c>
      <c r="N179" s="1">
        <v>42142</v>
      </c>
      <c r="O179" t="s">
        <v>291</v>
      </c>
      <c r="P179" t="s">
        <v>292</v>
      </c>
      <c r="Q179" t="s">
        <v>293</v>
      </c>
      <c r="R179">
        <v>23</v>
      </c>
      <c r="S179" t="s">
        <v>9752</v>
      </c>
      <c r="T179" s="2">
        <v>0.02</v>
      </c>
      <c r="U179" t="s">
        <v>9753</v>
      </c>
      <c r="V179" t="s">
        <v>9754</v>
      </c>
      <c r="W179" t="s">
        <v>165</v>
      </c>
      <c r="X179" t="s">
        <v>9755</v>
      </c>
    </row>
    <row r="180" spans="1:24" x14ac:dyDescent="0.3">
      <c r="A180" t="s">
        <v>9881</v>
      </c>
      <c r="B180" s="1">
        <v>41845</v>
      </c>
      <c r="C180" t="s">
        <v>2338</v>
      </c>
      <c r="D180" t="s">
        <v>365</v>
      </c>
      <c r="E180" t="s">
        <v>46</v>
      </c>
      <c r="F180" t="s">
        <v>47</v>
      </c>
      <c r="G180" t="s">
        <v>91</v>
      </c>
      <c r="H180" t="s">
        <v>48</v>
      </c>
      <c r="I180" t="s">
        <v>121</v>
      </c>
      <c r="J180" t="s">
        <v>623</v>
      </c>
      <c r="K180" t="s">
        <v>94</v>
      </c>
      <c r="L180" t="s">
        <v>34</v>
      </c>
      <c r="M180" t="s">
        <v>35</v>
      </c>
      <c r="N180" s="1">
        <v>41847</v>
      </c>
      <c r="O180" t="s">
        <v>624</v>
      </c>
      <c r="P180" t="s">
        <v>625</v>
      </c>
      <c r="Q180" t="s">
        <v>626</v>
      </c>
      <c r="R180">
        <v>48</v>
      </c>
      <c r="S180" t="s">
        <v>9882</v>
      </c>
      <c r="T180" s="2">
        <v>0.04</v>
      </c>
      <c r="U180" t="s">
        <v>9883</v>
      </c>
      <c r="V180" t="s">
        <v>9884</v>
      </c>
      <c r="W180" t="s">
        <v>376</v>
      </c>
      <c r="X180" t="s">
        <v>9885</v>
      </c>
    </row>
    <row r="181" spans="1:24" x14ac:dyDescent="0.3">
      <c r="A181" t="s">
        <v>9881</v>
      </c>
      <c r="B181" s="1">
        <v>42226</v>
      </c>
      <c r="C181" t="s">
        <v>1578</v>
      </c>
      <c r="D181" t="s">
        <v>1579</v>
      </c>
      <c r="E181" t="s">
        <v>27</v>
      </c>
      <c r="F181" t="s">
        <v>28</v>
      </c>
      <c r="G181" t="s">
        <v>77</v>
      </c>
      <c r="H181" t="s">
        <v>422</v>
      </c>
      <c r="I181" t="s">
        <v>121</v>
      </c>
      <c r="J181" t="s">
        <v>885</v>
      </c>
      <c r="K181" t="s">
        <v>94</v>
      </c>
      <c r="L181" t="s">
        <v>95</v>
      </c>
      <c r="M181" t="s">
        <v>35</v>
      </c>
      <c r="N181" s="1">
        <v>42229</v>
      </c>
      <c r="O181" t="s">
        <v>886</v>
      </c>
      <c r="P181" t="s">
        <v>295</v>
      </c>
      <c r="Q181" t="s">
        <v>887</v>
      </c>
      <c r="R181">
        <v>21</v>
      </c>
      <c r="S181" t="s">
        <v>11456</v>
      </c>
      <c r="T181" s="2">
        <v>0.06</v>
      </c>
      <c r="U181" t="s">
        <v>11457</v>
      </c>
      <c r="V181" t="s">
        <v>10916</v>
      </c>
      <c r="W181" t="s">
        <v>891</v>
      </c>
      <c r="X181" t="s">
        <v>11458</v>
      </c>
    </row>
    <row r="182" spans="1:24" x14ac:dyDescent="0.3">
      <c r="A182" t="s">
        <v>10124</v>
      </c>
      <c r="B182" s="1">
        <v>42039</v>
      </c>
      <c r="C182" t="s">
        <v>5093</v>
      </c>
      <c r="D182" t="s">
        <v>1232</v>
      </c>
      <c r="E182" t="s">
        <v>27</v>
      </c>
      <c r="F182" t="s">
        <v>28</v>
      </c>
      <c r="G182" t="s">
        <v>77</v>
      </c>
      <c r="H182" t="s">
        <v>281</v>
      </c>
      <c r="I182" t="s">
        <v>121</v>
      </c>
      <c r="J182" t="s">
        <v>1388</v>
      </c>
      <c r="K182" t="s">
        <v>94</v>
      </c>
      <c r="L182" t="s">
        <v>34</v>
      </c>
      <c r="M182" t="s">
        <v>35</v>
      </c>
      <c r="N182" s="1">
        <v>42041</v>
      </c>
      <c r="O182" t="s">
        <v>1389</v>
      </c>
      <c r="P182" t="s">
        <v>1390</v>
      </c>
      <c r="Q182" t="s">
        <v>1391</v>
      </c>
      <c r="R182">
        <v>24</v>
      </c>
      <c r="S182" t="s">
        <v>10125</v>
      </c>
      <c r="T182" s="2">
        <v>0.05</v>
      </c>
      <c r="U182" t="s">
        <v>7001</v>
      </c>
      <c r="V182" t="s">
        <v>10126</v>
      </c>
      <c r="W182" t="s">
        <v>812</v>
      </c>
      <c r="X182" t="s">
        <v>10127</v>
      </c>
    </row>
    <row r="183" spans="1:24" x14ac:dyDescent="0.3">
      <c r="A183" t="s">
        <v>3522</v>
      </c>
      <c r="B183" s="1">
        <v>41653</v>
      </c>
      <c r="C183" t="s">
        <v>2807</v>
      </c>
      <c r="D183" t="s">
        <v>465</v>
      </c>
      <c r="E183" t="s">
        <v>27</v>
      </c>
      <c r="F183" t="s">
        <v>28</v>
      </c>
      <c r="G183" t="s">
        <v>91</v>
      </c>
      <c r="H183" t="s">
        <v>205</v>
      </c>
      <c r="I183" t="s">
        <v>196</v>
      </c>
      <c r="J183" t="s">
        <v>1150</v>
      </c>
      <c r="K183" t="s">
        <v>33</v>
      </c>
      <c r="L183" t="s">
        <v>50</v>
      </c>
      <c r="M183" t="s">
        <v>35</v>
      </c>
      <c r="N183" s="1">
        <v>41656</v>
      </c>
      <c r="O183" t="s">
        <v>1151</v>
      </c>
      <c r="P183" t="s">
        <v>1152</v>
      </c>
      <c r="Q183" t="s">
        <v>1153</v>
      </c>
      <c r="R183">
        <v>29</v>
      </c>
      <c r="S183" t="s">
        <v>3523</v>
      </c>
      <c r="T183" s="2">
        <v>0</v>
      </c>
      <c r="U183" t="s">
        <v>3524</v>
      </c>
      <c r="V183" t="s">
        <v>3525</v>
      </c>
      <c r="W183" t="s">
        <v>1156</v>
      </c>
      <c r="X183" t="s">
        <v>3526</v>
      </c>
    </row>
    <row r="184" spans="1:24" x14ac:dyDescent="0.3">
      <c r="A184" t="s">
        <v>3522</v>
      </c>
      <c r="B184" s="1">
        <v>41404</v>
      </c>
      <c r="C184" t="s">
        <v>670</v>
      </c>
      <c r="D184" t="s">
        <v>551</v>
      </c>
      <c r="E184" t="s">
        <v>27</v>
      </c>
      <c r="F184" t="s">
        <v>28</v>
      </c>
      <c r="G184" t="s">
        <v>77</v>
      </c>
      <c r="H184" t="s">
        <v>289</v>
      </c>
      <c r="I184" t="s">
        <v>31</v>
      </c>
      <c r="J184" t="s">
        <v>4068</v>
      </c>
      <c r="K184" t="s">
        <v>94</v>
      </c>
      <c r="L184" t="s">
        <v>34</v>
      </c>
      <c r="M184" t="s">
        <v>35</v>
      </c>
      <c r="N184" s="1">
        <v>41416</v>
      </c>
      <c r="O184" t="s">
        <v>2512</v>
      </c>
      <c r="P184" t="s">
        <v>2119</v>
      </c>
      <c r="Q184" t="s">
        <v>428</v>
      </c>
      <c r="R184">
        <v>36</v>
      </c>
      <c r="S184" t="s">
        <v>3082</v>
      </c>
      <c r="T184" s="2">
        <v>0.05</v>
      </c>
      <c r="U184" t="s">
        <v>3240</v>
      </c>
      <c r="V184" t="s">
        <v>1204</v>
      </c>
      <c r="W184" t="s">
        <v>4072</v>
      </c>
      <c r="X184" t="s">
        <v>7752</v>
      </c>
    </row>
    <row r="185" spans="1:24" x14ac:dyDescent="0.3">
      <c r="A185" t="s">
        <v>2680</v>
      </c>
      <c r="B185" s="1">
        <v>41331</v>
      </c>
      <c r="C185" t="s">
        <v>2681</v>
      </c>
      <c r="D185" t="s">
        <v>563</v>
      </c>
      <c r="E185" t="s">
        <v>27</v>
      </c>
      <c r="F185" t="s">
        <v>28</v>
      </c>
      <c r="G185" t="s">
        <v>91</v>
      </c>
      <c r="H185" t="s">
        <v>241</v>
      </c>
      <c r="I185" t="s">
        <v>31</v>
      </c>
      <c r="J185" t="s">
        <v>564</v>
      </c>
      <c r="K185" t="s">
        <v>94</v>
      </c>
      <c r="L185" t="s">
        <v>34</v>
      </c>
      <c r="M185" t="s">
        <v>35</v>
      </c>
      <c r="N185" s="1">
        <v>41331</v>
      </c>
      <c r="O185" t="s">
        <v>565</v>
      </c>
      <c r="P185" t="s">
        <v>566</v>
      </c>
      <c r="Q185" t="s">
        <v>567</v>
      </c>
      <c r="R185">
        <v>38</v>
      </c>
      <c r="S185" t="s">
        <v>2682</v>
      </c>
      <c r="T185" s="2">
        <v>0.04</v>
      </c>
      <c r="U185" t="s">
        <v>2683</v>
      </c>
      <c r="V185" t="s">
        <v>2684</v>
      </c>
      <c r="W185" t="s">
        <v>224</v>
      </c>
      <c r="X185" t="s">
        <v>2685</v>
      </c>
    </row>
    <row r="186" spans="1:24" x14ac:dyDescent="0.3">
      <c r="A186" t="s">
        <v>4152</v>
      </c>
      <c r="B186" s="1">
        <v>41316</v>
      </c>
      <c r="C186" t="s">
        <v>161</v>
      </c>
      <c r="D186" t="s">
        <v>162</v>
      </c>
      <c r="E186" t="s">
        <v>46</v>
      </c>
      <c r="F186" t="s">
        <v>47</v>
      </c>
      <c r="G186" t="s">
        <v>134</v>
      </c>
      <c r="H186" t="s">
        <v>107</v>
      </c>
      <c r="I186" t="s">
        <v>121</v>
      </c>
      <c r="J186" t="s">
        <v>1150</v>
      </c>
      <c r="K186" t="s">
        <v>94</v>
      </c>
      <c r="L186" t="s">
        <v>34</v>
      </c>
      <c r="M186" t="s">
        <v>35</v>
      </c>
      <c r="N186" s="1">
        <v>41317</v>
      </c>
      <c r="O186" t="s">
        <v>1151</v>
      </c>
      <c r="P186" t="s">
        <v>1152</v>
      </c>
      <c r="Q186" t="s">
        <v>1153</v>
      </c>
      <c r="R186">
        <v>39</v>
      </c>
      <c r="S186" t="s">
        <v>4153</v>
      </c>
      <c r="T186" s="2">
        <v>0.03</v>
      </c>
      <c r="U186" t="s">
        <v>2241</v>
      </c>
      <c r="V186" t="s">
        <v>4154</v>
      </c>
      <c r="W186" t="s">
        <v>1156</v>
      </c>
      <c r="X186" t="s">
        <v>4155</v>
      </c>
    </row>
    <row r="187" spans="1:24" x14ac:dyDescent="0.3">
      <c r="A187" t="s">
        <v>4152</v>
      </c>
      <c r="B187" s="1">
        <v>42024</v>
      </c>
      <c r="C187" t="s">
        <v>1355</v>
      </c>
      <c r="D187" t="s">
        <v>421</v>
      </c>
      <c r="E187" t="s">
        <v>27</v>
      </c>
      <c r="F187" t="s">
        <v>28</v>
      </c>
      <c r="G187" t="s">
        <v>91</v>
      </c>
      <c r="H187" t="s">
        <v>422</v>
      </c>
      <c r="I187" t="s">
        <v>31</v>
      </c>
      <c r="J187" t="s">
        <v>832</v>
      </c>
      <c r="K187" t="s">
        <v>94</v>
      </c>
      <c r="L187" t="s">
        <v>34</v>
      </c>
      <c r="M187" t="s">
        <v>156</v>
      </c>
      <c r="N187" s="1">
        <v>42025</v>
      </c>
      <c r="O187" t="s">
        <v>833</v>
      </c>
      <c r="P187" t="s">
        <v>834</v>
      </c>
      <c r="Q187" t="s">
        <v>774</v>
      </c>
      <c r="R187">
        <v>22</v>
      </c>
      <c r="S187" t="s">
        <v>7842</v>
      </c>
      <c r="T187" s="2">
        <v>7.0000000000000007E-2</v>
      </c>
      <c r="U187" t="s">
        <v>3355</v>
      </c>
      <c r="V187" t="s">
        <v>7843</v>
      </c>
      <c r="W187" t="s">
        <v>838</v>
      </c>
      <c r="X187" t="s">
        <v>5923</v>
      </c>
    </row>
    <row r="188" spans="1:24" x14ac:dyDescent="0.3">
      <c r="A188" t="s">
        <v>7351</v>
      </c>
      <c r="B188" s="1">
        <v>41446</v>
      </c>
      <c r="C188" t="s">
        <v>2959</v>
      </c>
      <c r="D188" t="s">
        <v>144</v>
      </c>
      <c r="E188" t="s">
        <v>46</v>
      </c>
      <c r="F188" t="s">
        <v>47</v>
      </c>
      <c r="G188" t="s">
        <v>77</v>
      </c>
      <c r="H188" t="s">
        <v>107</v>
      </c>
      <c r="I188" t="s">
        <v>31</v>
      </c>
      <c r="J188" t="s">
        <v>373</v>
      </c>
      <c r="K188" t="s">
        <v>94</v>
      </c>
      <c r="L188" t="s">
        <v>34</v>
      </c>
      <c r="M188" t="s">
        <v>35</v>
      </c>
      <c r="N188" s="1">
        <v>41448</v>
      </c>
      <c r="O188" t="s">
        <v>374</v>
      </c>
      <c r="P188" t="s">
        <v>375</v>
      </c>
      <c r="Q188" t="s">
        <v>376</v>
      </c>
      <c r="R188">
        <v>16</v>
      </c>
      <c r="S188" t="s">
        <v>7352</v>
      </c>
      <c r="T188" s="2">
        <v>0.1</v>
      </c>
      <c r="U188" t="s">
        <v>7353</v>
      </c>
      <c r="V188" t="s">
        <v>5514</v>
      </c>
      <c r="W188" t="s">
        <v>380</v>
      </c>
      <c r="X188" t="s">
        <v>7354</v>
      </c>
    </row>
    <row r="189" spans="1:24" x14ac:dyDescent="0.3">
      <c r="A189" t="s">
        <v>4688</v>
      </c>
      <c r="B189" s="1">
        <v>41479</v>
      </c>
      <c r="C189" t="s">
        <v>471</v>
      </c>
      <c r="D189" t="s">
        <v>399</v>
      </c>
      <c r="E189" t="s">
        <v>27</v>
      </c>
      <c r="F189" t="s">
        <v>28</v>
      </c>
      <c r="G189" t="s">
        <v>77</v>
      </c>
      <c r="H189" t="s">
        <v>62</v>
      </c>
      <c r="I189" t="s">
        <v>121</v>
      </c>
      <c r="J189" t="s">
        <v>64</v>
      </c>
      <c r="K189" t="s">
        <v>94</v>
      </c>
      <c r="L189" t="s">
        <v>95</v>
      </c>
      <c r="M189" t="s">
        <v>35</v>
      </c>
      <c r="N189" s="1">
        <v>41481</v>
      </c>
      <c r="O189" t="s">
        <v>66</v>
      </c>
      <c r="P189" t="s">
        <v>67</v>
      </c>
      <c r="Q189" t="s">
        <v>68</v>
      </c>
      <c r="R189">
        <v>35</v>
      </c>
      <c r="S189" t="s">
        <v>1137</v>
      </c>
      <c r="T189" s="2">
        <v>0.06</v>
      </c>
      <c r="U189" t="s">
        <v>4689</v>
      </c>
      <c r="V189" t="s">
        <v>3069</v>
      </c>
      <c r="W189" t="s">
        <v>72</v>
      </c>
      <c r="X189" t="s">
        <v>1022</v>
      </c>
    </row>
    <row r="190" spans="1:24" x14ac:dyDescent="0.3">
      <c r="A190" t="s">
        <v>4688</v>
      </c>
      <c r="B190" s="1">
        <v>41414</v>
      </c>
      <c r="C190" t="s">
        <v>2417</v>
      </c>
      <c r="D190" t="s">
        <v>432</v>
      </c>
      <c r="E190" t="s">
        <v>27</v>
      </c>
      <c r="F190" t="s">
        <v>28</v>
      </c>
      <c r="G190" t="s">
        <v>134</v>
      </c>
      <c r="H190" t="s">
        <v>433</v>
      </c>
      <c r="I190" t="s">
        <v>196</v>
      </c>
      <c r="J190" t="s">
        <v>145</v>
      </c>
      <c r="K190" t="s">
        <v>94</v>
      </c>
      <c r="L190" t="s">
        <v>109</v>
      </c>
      <c r="M190" t="s">
        <v>156</v>
      </c>
      <c r="N190" s="1">
        <v>41415</v>
      </c>
      <c r="O190" t="s">
        <v>146</v>
      </c>
      <c r="P190" t="s">
        <v>147</v>
      </c>
      <c r="Q190" t="s">
        <v>148</v>
      </c>
      <c r="R190">
        <v>30</v>
      </c>
      <c r="S190" t="s">
        <v>6452</v>
      </c>
      <c r="T190" s="2">
        <v>0.03</v>
      </c>
      <c r="U190" t="s">
        <v>127</v>
      </c>
      <c r="V190" t="s">
        <v>6452</v>
      </c>
      <c r="W190" t="s">
        <v>152</v>
      </c>
      <c r="X190" t="s">
        <v>6453</v>
      </c>
    </row>
    <row r="191" spans="1:24" x14ac:dyDescent="0.3">
      <c r="A191" t="s">
        <v>4688</v>
      </c>
      <c r="B191" s="1">
        <v>41414</v>
      </c>
      <c r="C191" t="s">
        <v>2417</v>
      </c>
      <c r="D191" t="s">
        <v>432</v>
      </c>
      <c r="E191" t="s">
        <v>27</v>
      </c>
      <c r="F191" t="s">
        <v>28</v>
      </c>
      <c r="G191" t="s">
        <v>134</v>
      </c>
      <c r="H191" t="s">
        <v>433</v>
      </c>
      <c r="I191" t="s">
        <v>196</v>
      </c>
      <c r="J191" t="s">
        <v>145</v>
      </c>
      <c r="K191" t="s">
        <v>94</v>
      </c>
      <c r="L191" t="s">
        <v>34</v>
      </c>
      <c r="M191" t="s">
        <v>35</v>
      </c>
      <c r="N191" s="1">
        <v>41415</v>
      </c>
      <c r="O191" t="s">
        <v>146</v>
      </c>
      <c r="P191" t="s">
        <v>147</v>
      </c>
      <c r="Q191" t="s">
        <v>148</v>
      </c>
      <c r="R191">
        <v>8</v>
      </c>
      <c r="S191" t="s">
        <v>6452</v>
      </c>
      <c r="T191" s="2">
        <v>7.0000000000000007E-2</v>
      </c>
      <c r="U191" t="s">
        <v>127</v>
      </c>
      <c r="V191" t="s">
        <v>6452</v>
      </c>
      <c r="W191" t="s">
        <v>152</v>
      </c>
      <c r="X191" t="s">
        <v>6453</v>
      </c>
    </row>
    <row r="192" spans="1:24" x14ac:dyDescent="0.3">
      <c r="A192" t="s">
        <v>4688</v>
      </c>
      <c r="B192" s="1">
        <v>41414</v>
      </c>
      <c r="C192" t="s">
        <v>2417</v>
      </c>
      <c r="D192" t="s">
        <v>432</v>
      </c>
      <c r="E192" t="s">
        <v>27</v>
      </c>
      <c r="F192" t="s">
        <v>28</v>
      </c>
      <c r="G192" t="s">
        <v>77</v>
      </c>
      <c r="H192" t="s">
        <v>433</v>
      </c>
      <c r="I192" t="s">
        <v>121</v>
      </c>
      <c r="J192" t="s">
        <v>145</v>
      </c>
      <c r="K192" t="s">
        <v>94</v>
      </c>
      <c r="L192" t="s">
        <v>109</v>
      </c>
      <c r="M192" t="s">
        <v>35</v>
      </c>
      <c r="N192" s="1">
        <v>41415</v>
      </c>
      <c r="O192" t="s">
        <v>146</v>
      </c>
      <c r="P192" t="s">
        <v>147</v>
      </c>
      <c r="Q192" t="s">
        <v>148</v>
      </c>
      <c r="R192">
        <v>8</v>
      </c>
      <c r="S192" t="s">
        <v>6452</v>
      </c>
      <c r="T192" s="2">
        <v>0.03</v>
      </c>
      <c r="U192" t="s">
        <v>127</v>
      </c>
      <c r="V192" t="s">
        <v>6452</v>
      </c>
      <c r="W192" t="s">
        <v>152</v>
      </c>
      <c r="X192" t="s">
        <v>6453</v>
      </c>
    </row>
    <row r="193" spans="1:24" x14ac:dyDescent="0.3">
      <c r="A193" t="s">
        <v>4688</v>
      </c>
      <c r="B193" s="1">
        <v>41414</v>
      </c>
      <c r="C193" t="s">
        <v>2417</v>
      </c>
      <c r="D193" t="s">
        <v>432</v>
      </c>
      <c r="E193" t="s">
        <v>27</v>
      </c>
      <c r="F193" t="s">
        <v>28</v>
      </c>
      <c r="G193" t="s">
        <v>77</v>
      </c>
      <c r="H193" t="s">
        <v>433</v>
      </c>
      <c r="I193" t="s">
        <v>121</v>
      </c>
      <c r="J193" t="s">
        <v>145</v>
      </c>
      <c r="K193" t="s">
        <v>94</v>
      </c>
      <c r="L193" t="s">
        <v>95</v>
      </c>
      <c r="M193" t="s">
        <v>35</v>
      </c>
      <c r="N193" s="1">
        <v>41415</v>
      </c>
      <c r="O193" t="s">
        <v>146</v>
      </c>
      <c r="P193" t="s">
        <v>147</v>
      </c>
      <c r="Q193" t="s">
        <v>148</v>
      </c>
      <c r="R193">
        <v>35</v>
      </c>
      <c r="S193" t="s">
        <v>6452</v>
      </c>
      <c r="T193" s="2">
        <v>0.06</v>
      </c>
      <c r="U193" t="s">
        <v>127</v>
      </c>
      <c r="V193" t="s">
        <v>6452</v>
      </c>
      <c r="W193" t="s">
        <v>152</v>
      </c>
      <c r="X193" t="s">
        <v>6453</v>
      </c>
    </row>
    <row r="194" spans="1:24" x14ac:dyDescent="0.3">
      <c r="A194" t="s">
        <v>8990</v>
      </c>
      <c r="B194" s="1">
        <v>41414</v>
      </c>
      <c r="C194" t="s">
        <v>1899</v>
      </c>
      <c r="D194" t="s">
        <v>1429</v>
      </c>
      <c r="E194" t="s">
        <v>27</v>
      </c>
      <c r="F194" t="s">
        <v>28</v>
      </c>
      <c r="G194" t="s">
        <v>77</v>
      </c>
      <c r="H194" t="s">
        <v>217</v>
      </c>
      <c r="I194" t="s">
        <v>63</v>
      </c>
      <c r="J194" t="s">
        <v>2660</v>
      </c>
      <c r="K194" t="s">
        <v>94</v>
      </c>
      <c r="L194" t="s">
        <v>34</v>
      </c>
      <c r="M194" t="s">
        <v>35</v>
      </c>
      <c r="N194" s="1">
        <v>41416</v>
      </c>
      <c r="O194" t="s">
        <v>2661</v>
      </c>
      <c r="P194" t="s">
        <v>2662</v>
      </c>
      <c r="Q194" t="s">
        <v>2663</v>
      </c>
      <c r="R194">
        <v>19</v>
      </c>
      <c r="S194" t="s">
        <v>1963</v>
      </c>
      <c r="T194" s="2">
        <v>0.1</v>
      </c>
      <c r="U194" t="s">
        <v>8991</v>
      </c>
      <c r="V194" t="s">
        <v>8992</v>
      </c>
      <c r="W194" t="s">
        <v>116</v>
      </c>
      <c r="X194" t="s">
        <v>8993</v>
      </c>
    </row>
    <row r="195" spans="1:24" x14ac:dyDescent="0.3">
      <c r="A195" t="s">
        <v>7536</v>
      </c>
      <c r="B195" s="1">
        <v>41776</v>
      </c>
      <c r="C195" t="s">
        <v>621</v>
      </c>
      <c r="D195" t="s">
        <v>622</v>
      </c>
      <c r="E195" t="s">
        <v>27</v>
      </c>
      <c r="F195" t="s">
        <v>28</v>
      </c>
      <c r="G195" t="s">
        <v>134</v>
      </c>
      <c r="H195" t="s">
        <v>433</v>
      </c>
      <c r="I195" t="s">
        <v>63</v>
      </c>
      <c r="J195" t="s">
        <v>7537</v>
      </c>
      <c r="K195" t="s">
        <v>94</v>
      </c>
      <c r="L195" t="s">
        <v>34</v>
      </c>
      <c r="M195" t="s">
        <v>35</v>
      </c>
      <c r="N195" s="1">
        <v>41777</v>
      </c>
      <c r="O195" t="s">
        <v>291</v>
      </c>
      <c r="P195" t="s">
        <v>292</v>
      </c>
      <c r="Q195" t="s">
        <v>293</v>
      </c>
      <c r="R195">
        <v>31</v>
      </c>
      <c r="S195" t="s">
        <v>4182</v>
      </c>
      <c r="T195" s="2">
        <v>7.0000000000000007E-2</v>
      </c>
      <c r="U195" t="s">
        <v>7236</v>
      </c>
      <c r="V195" t="s">
        <v>7237</v>
      </c>
      <c r="W195" t="s">
        <v>165</v>
      </c>
      <c r="X195" t="s">
        <v>7538</v>
      </c>
    </row>
    <row r="196" spans="1:24" x14ac:dyDescent="0.3">
      <c r="A196" t="s">
        <v>12136</v>
      </c>
      <c r="B196" s="1">
        <v>41413</v>
      </c>
      <c r="C196" t="s">
        <v>1400</v>
      </c>
      <c r="D196" t="s">
        <v>1401</v>
      </c>
      <c r="E196" t="s">
        <v>27</v>
      </c>
      <c r="F196" t="s">
        <v>28</v>
      </c>
      <c r="G196" t="s">
        <v>29</v>
      </c>
      <c r="H196" t="s">
        <v>281</v>
      </c>
      <c r="I196" t="s">
        <v>31</v>
      </c>
      <c r="J196" t="s">
        <v>175</v>
      </c>
      <c r="K196" t="s">
        <v>33</v>
      </c>
      <c r="L196" t="s">
        <v>34</v>
      </c>
      <c r="M196" t="s">
        <v>35</v>
      </c>
      <c r="N196" s="1">
        <v>41414</v>
      </c>
      <c r="O196" t="s">
        <v>176</v>
      </c>
      <c r="P196" t="s">
        <v>177</v>
      </c>
      <c r="Q196" t="s">
        <v>178</v>
      </c>
      <c r="R196">
        <v>40</v>
      </c>
      <c r="S196" t="s">
        <v>4802</v>
      </c>
      <c r="T196" s="2">
        <v>0.03</v>
      </c>
      <c r="U196" t="s">
        <v>1840</v>
      </c>
      <c r="V196" t="s">
        <v>12137</v>
      </c>
      <c r="W196" t="s">
        <v>182</v>
      </c>
      <c r="X196" t="s">
        <v>12138</v>
      </c>
    </row>
    <row r="197" spans="1:24" x14ac:dyDescent="0.3">
      <c r="A197" t="s">
        <v>4749</v>
      </c>
      <c r="B197" s="1">
        <v>41516</v>
      </c>
      <c r="C197" t="s">
        <v>1183</v>
      </c>
      <c r="D197" t="s">
        <v>2482</v>
      </c>
      <c r="E197" t="s">
        <v>27</v>
      </c>
      <c r="F197" t="s">
        <v>28</v>
      </c>
      <c r="G197" t="s">
        <v>77</v>
      </c>
      <c r="H197" t="s">
        <v>281</v>
      </c>
      <c r="I197" t="s">
        <v>63</v>
      </c>
      <c r="J197" t="s">
        <v>552</v>
      </c>
      <c r="K197" t="s">
        <v>94</v>
      </c>
      <c r="L197" t="s">
        <v>109</v>
      </c>
      <c r="M197" t="s">
        <v>35</v>
      </c>
      <c r="N197" s="1">
        <v>41518</v>
      </c>
      <c r="O197" t="s">
        <v>553</v>
      </c>
      <c r="P197" t="s">
        <v>554</v>
      </c>
      <c r="Q197" t="s">
        <v>555</v>
      </c>
      <c r="R197">
        <v>50</v>
      </c>
      <c r="S197" t="s">
        <v>4750</v>
      </c>
      <c r="T197" s="2">
        <v>0.08</v>
      </c>
      <c r="U197" t="s">
        <v>4751</v>
      </c>
      <c r="V197" t="s">
        <v>4752</v>
      </c>
      <c r="W197" t="s">
        <v>559</v>
      </c>
      <c r="X197" t="s">
        <v>4753</v>
      </c>
    </row>
    <row r="198" spans="1:24" x14ac:dyDescent="0.3">
      <c r="A198" t="s">
        <v>4749</v>
      </c>
      <c r="B198" s="1">
        <v>41416</v>
      </c>
      <c r="C198" t="s">
        <v>643</v>
      </c>
      <c r="D198" t="s">
        <v>133</v>
      </c>
      <c r="E198" t="s">
        <v>27</v>
      </c>
      <c r="F198" t="s">
        <v>28</v>
      </c>
      <c r="G198" t="s">
        <v>29</v>
      </c>
      <c r="H198" t="s">
        <v>62</v>
      </c>
      <c r="I198" t="s">
        <v>31</v>
      </c>
      <c r="J198" t="s">
        <v>1233</v>
      </c>
      <c r="K198" t="s">
        <v>94</v>
      </c>
      <c r="L198" t="s">
        <v>95</v>
      </c>
      <c r="M198" t="s">
        <v>35</v>
      </c>
      <c r="N198" s="1">
        <v>41417</v>
      </c>
      <c r="O198" t="s">
        <v>711</v>
      </c>
      <c r="P198" t="s">
        <v>1234</v>
      </c>
      <c r="Q198" t="s">
        <v>1235</v>
      </c>
      <c r="R198">
        <v>9</v>
      </c>
      <c r="S198" t="s">
        <v>7137</v>
      </c>
      <c r="T198" s="2">
        <v>0.09</v>
      </c>
      <c r="U198" t="s">
        <v>2124</v>
      </c>
      <c r="V198" t="s">
        <v>271</v>
      </c>
      <c r="W198" t="s">
        <v>1239</v>
      </c>
      <c r="X198" t="s">
        <v>8646</v>
      </c>
    </row>
    <row r="199" spans="1:24" x14ac:dyDescent="0.3">
      <c r="A199" t="s">
        <v>12458</v>
      </c>
      <c r="B199" s="1">
        <v>41363</v>
      </c>
      <c r="C199" t="s">
        <v>928</v>
      </c>
      <c r="D199" t="s">
        <v>929</v>
      </c>
      <c r="E199" t="s">
        <v>27</v>
      </c>
      <c r="F199" t="s">
        <v>28</v>
      </c>
      <c r="G199" t="s">
        <v>134</v>
      </c>
      <c r="H199" t="s">
        <v>217</v>
      </c>
      <c r="I199" t="s">
        <v>92</v>
      </c>
      <c r="J199" t="s">
        <v>4068</v>
      </c>
      <c r="K199" t="s">
        <v>94</v>
      </c>
      <c r="L199" t="s">
        <v>95</v>
      </c>
      <c r="M199" t="s">
        <v>35</v>
      </c>
      <c r="N199" s="1">
        <v>41364</v>
      </c>
      <c r="O199" t="s">
        <v>2512</v>
      </c>
      <c r="P199" t="s">
        <v>2119</v>
      </c>
      <c r="Q199" t="s">
        <v>428</v>
      </c>
      <c r="R199">
        <v>38</v>
      </c>
      <c r="S199" t="s">
        <v>3125</v>
      </c>
      <c r="T199" s="2">
        <v>7.0000000000000007E-2</v>
      </c>
      <c r="U199" t="s">
        <v>3021</v>
      </c>
      <c r="V199" t="s">
        <v>12459</v>
      </c>
      <c r="W199" t="s">
        <v>4072</v>
      </c>
      <c r="X199" t="s">
        <v>12460</v>
      </c>
    </row>
    <row r="200" spans="1:24" x14ac:dyDescent="0.3">
      <c r="A200" t="s">
        <v>238</v>
      </c>
      <c r="B200" s="1">
        <v>42026</v>
      </c>
      <c r="C200" t="s">
        <v>239</v>
      </c>
      <c r="D200" t="s">
        <v>240</v>
      </c>
      <c r="E200" t="s">
        <v>27</v>
      </c>
      <c r="F200" t="s">
        <v>28</v>
      </c>
      <c r="G200" t="s">
        <v>77</v>
      </c>
      <c r="H200" t="s">
        <v>241</v>
      </c>
      <c r="I200" t="s">
        <v>121</v>
      </c>
      <c r="J200" t="s">
        <v>242</v>
      </c>
      <c r="K200" t="s">
        <v>94</v>
      </c>
      <c r="L200" t="s">
        <v>95</v>
      </c>
      <c r="M200" t="s">
        <v>35</v>
      </c>
      <c r="N200" s="1">
        <v>42028</v>
      </c>
      <c r="O200" t="s">
        <v>243</v>
      </c>
      <c r="P200" t="s">
        <v>244</v>
      </c>
      <c r="Q200" t="s">
        <v>245</v>
      </c>
      <c r="R200">
        <v>17</v>
      </c>
      <c r="S200" t="s">
        <v>246</v>
      </c>
      <c r="T200" s="2">
        <v>0.09</v>
      </c>
      <c r="U200" t="s">
        <v>247</v>
      </c>
      <c r="V200" t="s">
        <v>248</v>
      </c>
      <c r="W200" t="s">
        <v>165</v>
      </c>
      <c r="X200" t="s">
        <v>249</v>
      </c>
    </row>
    <row r="201" spans="1:24" x14ac:dyDescent="0.3">
      <c r="A201" t="s">
        <v>238</v>
      </c>
      <c r="B201" s="1">
        <v>41959</v>
      </c>
      <c r="C201" t="s">
        <v>155</v>
      </c>
      <c r="D201" t="s">
        <v>26</v>
      </c>
      <c r="E201" t="s">
        <v>27</v>
      </c>
      <c r="F201" t="s">
        <v>28</v>
      </c>
      <c r="G201" t="s">
        <v>91</v>
      </c>
      <c r="H201" t="s">
        <v>30</v>
      </c>
      <c r="I201" t="s">
        <v>196</v>
      </c>
      <c r="J201" t="s">
        <v>242</v>
      </c>
      <c r="K201" t="s">
        <v>94</v>
      </c>
      <c r="L201" t="s">
        <v>95</v>
      </c>
      <c r="M201" t="s">
        <v>35</v>
      </c>
      <c r="N201" s="1">
        <v>41963</v>
      </c>
      <c r="O201" t="s">
        <v>243</v>
      </c>
      <c r="P201" t="s">
        <v>244</v>
      </c>
      <c r="Q201" t="s">
        <v>245</v>
      </c>
      <c r="R201">
        <v>45</v>
      </c>
      <c r="S201" t="s">
        <v>2393</v>
      </c>
      <c r="T201" s="2">
        <v>0.08</v>
      </c>
      <c r="U201" t="s">
        <v>2394</v>
      </c>
      <c r="V201" t="s">
        <v>2395</v>
      </c>
      <c r="W201" t="s">
        <v>165</v>
      </c>
      <c r="X201" t="s">
        <v>249</v>
      </c>
    </row>
    <row r="202" spans="1:24" x14ac:dyDescent="0.3">
      <c r="A202" t="s">
        <v>3188</v>
      </c>
      <c r="B202" s="1">
        <v>42712</v>
      </c>
      <c r="C202" t="s">
        <v>973</v>
      </c>
      <c r="D202" t="s">
        <v>974</v>
      </c>
      <c r="E202" t="s">
        <v>46</v>
      </c>
      <c r="F202" t="s">
        <v>47</v>
      </c>
      <c r="G202" t="s">
        <v>77</v>
      </c>
      <c r="H202" t="s">
        <v>48</v>
      </c>
      <c r="I202" t="s">
        <v>31</v>
      </c>
      <c r="J202" t="s">
        <v>3156</v>
      </c>
      <c r="K202" t="s">
        <v>94</v>
      </c>
      <c r="L202" t="s">
        <v>34</v>
      </c>
      <c r="M202" t="s">
        <v>35</v>
      </c>
      <c r="N202" s="1">
        <v>42714</v>
      </c>
      <c r="O202" t="s">
        <v>3157</v>
      </c>
      <c r="P202" t="s">
        <v>3158</v>
      </c>
      <c r="Q202" t="s">
        <v>3159</v>
      </c>
      <c r="R202">
        <v>24</v>
      </c>
      <c r="S202" t="s">
        <v>3189</v>
      </c>
      <c r="T202" s="2">
        <v>0.03</v>
      </c>
      <c r="U202" t="s">
        <v>3190</v>
      </c>
      <c r="V202" t="s">
        <v>3191</v>
      </c>
      <c r="W202" t="s">
        <v>3163</v>
      </c>
      <c r="X202" t="s">
        <v>3192</v>
      </c>
    </row>
    <row r="203" spans="1:24" x14ac:dyDescent="0.3">
      <c r="A203" t="s">
        <v>3188</v>
      </c>
      <c r="B203" s="1">
        <v>41552</v>
      </c>
      <c r="C203" t="s">
        <v>1911</v>
      </c>
      <c r="D203" t="s">
        <v>120</v>
      </c>
      <c r="E203" t="s">
        <v>27</v>
      </c>
      <c r="F203" t="s">
        <v>28</v>
      </c>
      <c r="G203" t="s">
        <v>134</v>
      </c>
      <c r="H203" t="s">
        <v>62</v>
      </c>
      <c r="I203" t="s">
        <v>63</v>
      </c>
      <c r="J203" t="s">
        <v>2168</v>
      </c>
      <c r="K203" t="s">
        <v>33</v>
      </c>
      <c r="L203" t="s">
        <v>392</v>
      </c>
      <c r="M203" t="s">
        <v>393</v>
      </c>
      <c r="N203" s="1">
        <v>41554</v>
      </c>
      <c r="O203" t="s">
        <v>1728</v>
      </c>
      <c r="P203" t="s">
        <v>2169</v>
      </c>
      <c r="Q203" t="s">
        <v>2170</v>
      </c>
      <c r="R203">
        <v>18</v>
      </c>
      <c r="S203" t="s">
        <v>8355</v>
      </c>
      <c r="T203" s="2">
        <v>0.09</v>
      </c>
      <c r="U203" t="s">
        <v>8356</v>
      </c>
      <c r="V203" t="s">
        <v>10604</v>
      </c>
      <c r="W203" t="s">
        <v>818</v>
      </c>
      <c r="X203" t="s">
        <v>7554</v>
      </c>
    </row>
    <row r="204" spans="1:24" x14ac:dyDescent="0.3">
      <c r="A204" t="s">
        <v>3188</v>
      </c>
      <c r="B204" s="1">
        <v>41403</v>
      </c>
      <c r="C204" t="s">
        <v>1439</v>
      </c>
      <c r="D204" t="s">
        <v>683</v>
      </c>
      <c r="E204" t="s">
        <v>46</v>
      </c>
      <c r="F204" t="s">
        <v>47</v>
      </c>
      <c r="G204" t="s">
        <v>91</v>
      </c>
      <c r="H204" t="s">
        <v>107</v>
      </c>
      <c r="I204" t="s">
        <v>31</v>
      </c>
      <c r="J204" t="s">
        <v>64</v>
      </c>
      <c r="K204" t="s">
        <v>33</v>
      </c>
      <c r="L204" t="s">
        <v>34</v>
      </c>
      <c r="M204" t="s">
        <v>35</v>
      </c>
      <c r="N204" s="1">
        <v>41405</v>
      </c>
      <c r="O204" t="s">
        <v>66</v>
      </c>
      <c r="P204" t="s">
        <v>67</v>
      </c>
      <c r="Q204" t="s">
        <v>68</v>
      </c>
      <c r="R204">
        <v>37</v>
      </c>
      <c r="S204" t="s">
        <v>10902</v>
      </c>
      <c r="T204" s="2">
        <v>0.1</v>
      </c>
      <c r="U204" t="s">
        <v>164</v>
      </c>
      <c r="V204" t="s">
        <v>4485</v>
      </c>
      <c r="W204" t="s">
        <v>72</v>
      </c>
      <c r="X204" t="s">
        <v>2364</v>
      </c>
    </row>
    <row r="205" spans="1:24" x14ac:dyDescent="0.3">
      <c r="A205" t="s">
        <v>2733</v>
      </c>
      <c r="B205" s="1">
        <v>41420</v>
      </c>
      <c r="C205" t="s">
        <v>2734</v>
      </c>
      <c r="D205" t="s">
        <v>174</v>
      </c>
      <c r="E205" t="s">
        <v>27</v>
      </c>
      <c r="F205" t="s">
        <v>28</v>
      </c>
      <c r="G205" t="s">
        <v>77</v>
      </c>
      <c r="H205" t="s">
        <v>78</v>
      </c>
      <c r="I205" t="s">
        <v>92</v>
      </c>
      <c r="J205" t="s">
        <v>2168</v>
      </c>
      <c r="K205" t="s">
        <v>33</v>
      </c>
      <c r="L205" t="s">
        <v>34</v>
      </c>
      <c r="M205" t="s">
        <v>35</v>
      </c>
      <c r="N205" s="1">
        <v>41420</v>
      </c>
      <c r="O205" t="s">
        <v>1728</v>
      </c>
      <c r="P205" t="s">
        <v>2169</v>
      </c>
      <c r="Q205" t="s">
        <v>2170</v>
      </c>
      <c r="R205">
        <v>48</v>
      </c>
      <c r="S205" t="s">
        <v>2735</v>
      </c>
      <c r="T205" s="2">
        <v>0.04</v>
      </c>
      <c r="U205" t="s">
        <v>2736</v>
      </c>
      <c r="V205" t="s">
        <v>2737</v>
      </c>
      <c r="W205" t="s">
        <v>818</v>
      </c>
      <c r="X205" t="s">
        <v>2738</v>
      </c>
    </row>
    <row r="206" spans="1:24" x14ac:dyDescent="0.3">
      <c r="A206" t="s">
        <v>2733</v>
      </c>
      <c r="B206" s="1">
        <v>41886</v>
      </c>
      <c r="C206" t="s">
        <v>884</v>
      </c>
      <c r="D206" t="s">
        <v>591</v>
      </c>
      <c r="E206" t="s">
        <v>27</v>
      </c>
      <c r="F206" t="s">
        <v>28</v>
      </c>
      <c r="G206" t="s">
        <v>134</v>
      </c>
      <c r="H206" t="s">
        <v>241</v>
      </c>
      <c r="I206" t="s">
        <v>31</v>
      </c>
      <c r="J206" t="s">
        <v>1533</v>
      </c>
      <c r="K206" t="s">
        <v>94</v>
      </c>
      <c r="L206" t="s">
        <v>34</v>
      </c>
      <c r="M206" t="s">
        <v>35</v>
      </c>
      <c r="N206" s="1">
        <v>41885</v>
      </c>
      <c r="O206" t="s">
        <v>1534</v>
      </c>
      <c r="P206" t="s">
        <v>1535</v>
      </c>
      <c r="Q206" t="s">
        <v>1536</v>
      </c>
      <c r="R206">
        <v>29</v>
      </c>
      <c r="S206" t="s">
        <v>9217</v>
      </c>
      <c r="T206" s="2">
        <v>0.03</v>
      </c>
      <c r="U206" t="s">
        <v>9218</v>
      </c>
      <c r="V206" t="s">
        <v>9219</v>
      </c>
      <c r="W206" t="s">
        <v>376</v>
      </c>
      <c r="X206" t="s">
        <v>9220</v>
      </c>
    </row>
    <row r="207" spans="1:24" x14ac:dyDescent="0.3">
      <c r="A207" t="s">
        <v>11327</v>
      </c>
      <c r="B207" s="1">
        <v>41484</v>
      </c>
      <c r="C207" t="s">
        <v>1671</v>
      </c>
      <c r="D207" t="s">
        <v>306</v>
      </c>
      <c r="E207" t="s">
        <v>46</v>
      </c>
      <c r="F207" t="s">
        <v>47</v>
      </c>
      <c r="G207" t="s">
        <v>91</v>
      </c>
      <c r="H207" t="s">
        <v>107</v>
      </c>
      <c r="I207" t="s">
        <v>196</v>
      </c>
      <c r="J207" t="s">
        <v>2168</v>
      </c>
      <c r="K207" t="s">
        <v>94</v>
      </c>
      <c r="L207" t="s">
        <v>34</v>
      </c>
      <c r="M207" t="s">
        <v>35</v>
      </c>
      <c r="N207" s="1">
        <v>41485</v>
      </c>
      <c r="O207" t="s">
        <v>1728</v>
      </c>
      <c r="P207" t="s">
        <v>2169</v>
      </c>
      <c r="Q207" t="s">
        <v>2170</v>
      </c>
      <c r="R207">
        <v>42</v>
      </c>
      <c r="S207" t="s">
        <v>11328</v>
      </c>
      <c r="T207" s="2">
        <v>0.1</v>
      </c>
      <c r="U207" t="s">
        <v>11329</v>
      </c>
      <c r="V207" t="s">
        <v>11330</v>
      </c>
      <c r="W207" t="s">
        <v>818</v>
      </c>
      <c r="X207" t="s">
        <v>11331</v>
      </c>
    </row>
    <row r="208" spans="1:24" x14ac:dyDescent="0.3">
      <c r="A208" t="s">
        <v>4041</v>
      </c>
      <c r="B208" s="1">
        <v>41819</v>
      </c>
      <c r="C208" t="s">
        <v>4042</v>
      </c>
      <c r="D208" t="s">
        <v>948</v>
      </c>
      <c r="E208" t="s">
        <v>46</v>
      </c>
      <c r="F208" t="s">
        <v>47</v>
      </c>
      <c r="G208" t="s">
        <v>77</v>
      </c>
      <c r="H208" t="s">
        <v>48</v>
      </c>
      <c r="I208" t="s">
        <v>196</v>
      </c>
      <c r="J208" t="s">
        <v>3226</v>
      </c>
      <c r="K208" t="s">
        <v>94</v>
      </c>
      <c r="L208" t="s">
        <v>34</v>
      </c>
      <c r="M208" t="s">
        <v>35</v>
      </c>
      <c r="N208" s="1">
        <v>41820</v>
      </c>
      <c r="O208" t="s">
        <v>1378</v>
      </c>
      <c r="P208" t="s">
        <v>1379</v>
      </c>
      <c r="Q208" t="s">
        <v>1380</v>
      </c>
      <c r="R208">
        <v>1</v>
      </c>
      <c r="S208" t="s">
        <v>759</v>
      </c>
      <c r="T208" s="2">
        <v>0</v>
      </c>
      <c r="U208" t="s">
        <v>760</v>
      </c>
      <c r="V208" t="s">
        <v>761</v>
      </c>
      <c r="W208" t="s">
        <v>1384</v>
      </c>
      <c r="X208" t="s">
        <v>763</v>
      </c>
    </row>
    <row r="209" spans="1:24" x14ac:dyDescent="0.3">
      <c r="A209" t="s">
        <v>4041</v>
      </c>
      <c r="B209" s="1">
        <v>41929</v>
      </c>
      <c r="C209" t="s">
        <v>2042</v>
      </c>
      <c r="D209" t="s">
        <v>228</v>
      </c>
      <c r="E209" t="s">
        <v>46</v>
      </c>
      <c r="F209" t="s">
        <v>47</v>
      </c>
      <c r="G209" t="s">
        <v>29</v>
      </c>
      <c r="H209" t="s">
        <v>107</v>
      </c>
      <c r="I209" t="s">
        <v>31</v>
      </c>
      <c r="J209" t="s">
        <v>3587</v>
      </c>
      <c r="K209" t="s">
        <v>94</v>
      </c>
      <c r="L209" t="s">
        <v>34</v>
      </c>
      <c r="M209" t="s">
        <v>35</v>
      </c>
      <c r="N209" s="1">
        <v>41931</v>
      </c>
      <c r="O209" t="s">
        <v>460</v>
      </c>
      <c r="P209" t="s">
        <v>3588</v>
      </c>
      <c r="Q209" t="s">
        <v>1220</v>
      </c>
      <c r="R209">
        <v>49</v>
      </c>
      <c r="S209" t="s">
        <v>3230</v>
      </c>
      <c r="T209" s="2">
        <v>0.08</v>
      </c>
      <c r="U209" t="s">
        <v>9204</v>
      </c>
      <c r="V209" t="s">
        <v>9205</v>
      </c>
      <c r="W209" t="s">
        <v>3589</v>
      </c>
      <c r="X209" t="s">
        <v>5347</v>
      </c>
    </row>
    <row r="210" spans="1:24" x14ac:dyDescent="0.3">
      <c r="A210" t="s">
        <v>4041</v>
      </c>
      <c r="B210" s="1">
        <v>41349</v>
      </c>
      <c r="C210" t="s">
        <v>798</v>
      </c>
      <c r="D210" t="s">
        <v>61</v>
      </c>
      <c r="E210" t="s">
        <v>27</v>
      </c>
      <c r="F210" t="s">
        <v>28</v>
      </c>
      <c r="G210" t="s">
        <v>77</v>
      </c>
      <c r="H210" t="s">
        <v>62</v>
      </c>
      <c r="I210" t="s">
        <v>31</v>
      </c>
      <c r="J210" t="s">
        <v>1113</v>
      </c>
      <c r="K210" t="s">
        <v>94</v>
      </c>
      <c r="L210" t="s">
        <v>34</v>
      </c>
      <c r="M210" t="s">
        <v>35</v>
      </c>
      <c r="N210" s="1">
        <v>41353</v>
      </c>
      <c r="O210" t="s">
        <v>1114</v>
      </c>
      <c r="P210" t="s">
        <v>1115</v>
      </c>
      <c r="Q210" t="s">
        <v>1116</v>
      </c>
      <c r="R210">
        <v>23</v>
      </c>
      <c r="S210" t="s">
        <v>385</v>
      </c>
      <c r="T210" s="2">
        <v>0.02</v>
      </c>
      <c r="U210" t="s">
        <v>6357</v>
      </c>
      <c r="V210" t="s">
        <v>4986</v>
      </c>
      <c r="W210" t="s">
        <v>1119</v>
      </c>
      <c r="X210" t="s">
        <v>8468</v>
      </c>
    </row>
    <row r="211" spans="1:24" x14ac:dyDescent="0.3">
      <c r="A211" t="s">
        <v>6475</v>
      </c>
      <c r="B211" s="1">
        <v>41360</v>
      </c>
      <c r="C211" t="s">
        <v>451</v>
      </c>
      <c r="D211" t="s">
        <v>61</v>
      </c>
      <c r="E211" t="s">
        <v>27</v>
      </c>
      <c r="F211" t="s">
        <v>28</v>
      </c>
      <c r="G211" t="s">
        <v>91</v>
      </c>
      <c r="H211" t="s">
        <v>62</v>
      </c>
      <c r="I211" t="s">
        <v>121</v>
      </c>
      <c r="J211" t="s">
        <v>3962</v>
      </c>
      <c r="K211" t="s">
        <v>94</v>
      </c>
      <c r="L211" t="s">
        <v>109</v>
      </c>
      <c r="M211" t="s">
        <v>35</v>
      </c>
      <c r="N211" s="1">
        <v>41360</v>
      </c>
      <c r="O211" t="s">
        <v>3963</v>
      </c>
      <c r="P211" t="s">
        <v>2072</v>
      </c>
      <c r="Q211" t="s">
        <v>2391</v>
      </c>
      <c r="R211">
        <v>28</v>
      </c>
      <c r="S211" t="s">
        <v>385</v>
      </c>
      <c r="T211" s="2">
        <v>0.03</v>
      </c>
      <c r="U211" t="s">
        <v>4075</v>
      </c>
      <c r="V211" t="s">
        <v>4986</v>
      </c>
      <c r="W211" t="s">
        <v>3967</v>
      </c>
      <c r="X211" t="s">
        <v>4987</v>
      </c>
    </row>
    <row r="212" spans="1:24" x14ac:dyDescent="0.3">
      <c r="A212" t="s">
        <v>6475</v>
      </c>
      <c r="B212" s="1">
        <v>41685</v>
      </c>
      <c r="C212" t="s">
        <v>2117</v>
      </c>
      <c r="D212" t="s">
        <v>306</v>
      </c>
      <c r="E212" t="s">
        <v>46</v>
      </c>
      <c r="F212" t="s">
        <v>47</v>
      </c>
      <c r="G212" t="s">
        <v>29</v>
      </c>
      <c r="H212" t="s">
        <v>107</v>
      </c>
      <c r="I212" t="s">
        <v>196</v>
      </c>
      <c r="J212" t="s">
        <v>64</v>
      </c>
      <c r="K212" t="s">
        <v>94</v>
      </c>
      <c r="L212" t="s">
        <v>34</v>
      </c>
      <c r="M212" t="s">
        <v>35</v>
      </c>
      <c r="N212" s="1">
        <v>41686</v>
      </c>
      <c r="O212" t="s">
        <v>66</v>
      </c>
      <c r="P212" t="s">
        <v>67</v>
      </c>
      <c r="Q212" t="s">
        <v>68</v>
      </c>
      <c r="R212">
        <v>8</v>
      </c>
      <c r="S212" t="s">
        <v>7131</v>
      </c>
      <c r="T212" s="2">
        <v>0.01</v>
      </c>
      <c r="U212" t="s">
        <v>3561</v>
      </c>
      <c r="V212" t="s">
        <v>9745</v>
      </c>
      <c r="W212" t="s">
        <v>72</v>
      </c>
      <c r="X212" t="s">
        <v>9746</v>
      </c>
    </row>
    <row r="213" spans="1:24" x14ac:dyDescent="0.3">
      <c r="A213" t="s">
        <v>6475</v>
      </c>
      <c r="B213" s="1">
        <v>41320</v>
      </c>
      <c r="C213" t="s">
        <v>963</v>
      </c>
      <c r="D213" t="s">
        <v>964</v>
      </c>
      <c r="E213" t="s">
        <v>27</v>
      </c>
      <c r="F213" t="s">
        <v>28</v>
      </c>
      <c r="G213" t="s">
        <v>134</v>
      </c>
      <c r="H213" t="s">
        <v>965</v>
      </c>
      <c r="I213" t="s">
        <v>92</v>
      </c>
      <c r="J213" t="s">
        <v>488</v>
      </c>
      <c r="K213" t="s">
        <v>94</v>
      </c>
      <c r="L213" t="s">
        <v>34</v>
      </c>
      <c r="M213" t="s">
        <v>35</v>
      </c>
      <c r="N213" s="1">
        <v>41321</v>
      </c>
      <c r="O213" t="s">
        <v>489</v>
      </c>
      <c r="P213" t="s">
        <v>490</v>
      </c>
      <c r="Q213" t="s">
        <v>491</v>
      </c>
      <c r="R213">
        <v>45</v>
      </c>
      <c r="S213" t="s">
        <v>11302</v>
      </c>
      <c r="T213" s="2">
        <v>0.08</v>
      </c>
      <c r="U213" t="s">
        <v>9593</v>
      </c>
      <c r="V213" t="s">
        <v>3699</v>
      </c>
      <c r="W213" t="s">
        <v>495</v>
      </c>
      <c r="X213" t="s">
        <v>11303</v>
      </c>
    </row>
    <row r="214" spans="1:24" x14ac:dyDescent="0.3">
      <c r="A214" t="s">
        <v>4985</v>
      </c>
      <c r="B214" s="1">
        <v>41422</v>
      </c>
      <c r="C214" t="s">
        <v>2838</v>
      </c>
      <c r="D214" t="s">
        <v>1617</v>
      </c>
      <c r="E214" t="s">
        <v>27</v>
      </c>
      <c r="F214" t="s">
        <v>28</v>
      </c>
      <c r="G214" t="s">
        <v>77</v>
      </c>
      <c r="H214" t="s">
        <v>78</v>
      </c>
      <c r="I214" t="s">
        <v>196</v>
      </c>
      <c r="J214" t="s">
        <v>1344</v>
      </c>
      <c r="K214" t="s">
        <v>94</v>
      </c>
      <c r="L214" t="s">
        <v>34</v>
      </c>
      <c r="M214" t="s">
        <v>35</v>
      </c>
      <c r="N214" s="1">
        <v>41426</v>
      </c>
      <c r="O214" t="s">
        <v>341</v>
      </c>
      <c r="P214" t="s">
        <v>574</v>
      </c>
      <c r="Q214" t="s">
        <v>1345</v>
      </c>
      <c r="R214">
        <v>1</v>
      </c>
      <c r="S214" t="s">
        <v>385</v>
      </c>
      <c r="T214" s="2">
        <v>0</v>
      </c>
      <c r="U214" t="s">
        <v>4075</v>
      </c>
      <c r="V214" t="s">
        <v>4986</v>
      </c>
      <c r="W214" t="s">
        <v>57</v>
      </c>
      <c r="X214" t="s">
        <v>4987</v>
      </c>
    </row>
    <row r="215" spans="1:24" x14ac:dyDescent="0.3">
      <c r="A215" t="s">
        <v>7552</v>
      </c>
      <c r="B215" s="1">
        <v>41475</v>
      </c>
      <c r="C215" t="s">
        <v>2959</v>
      </c>
      <c r="D215" t="s">
        <v>144</v>
      </c>
      <c r="E215" t="s">
        <v>46</v>
      </c>
      <c r="F215" t="s">
        <v>47</v>
      </c>
      <c r="G215" t="s">
        <v>29</v>
      </c>
      <c r="H215" t="s">
        <v>107</v>
      </c>
      <c r="I215" t="s">
        <v>63</v>
      </c>
      <c r="J215" t="s">
        <v>2210</v>
      </c>
      <c r="K215" t="s">
        <v>33</v>
      </c>
      <c r="L215" t="s">
        <v>34</v>
      </c>
      <c r="M215" t="s">
        <v>35</v>
      </c>
      <c r="N215" s="1">
        <v>41477</v>
      </c>
      <c r="O215" t="s">
        <v>2211</v>
      </c>
      <c r="P215" t="s">
        <v>187</v>
      </c>
      <c r="Q215" t="s">
        <v>2212</v>
      </c>
      <c r="R215">
        <v>35</v>
      </c>
      <c r="S215" t="s">
        <v>7553</v>
      </c>
      <c r="T215" s="2">
        <v>0.05</v>
      </c>
      <c r="U215" t="s">
        <v>6871</v>
      </c>
      <c r="V215" t="s">
        <v>7554</v>
      </c>
      <c r="W215" t="s">
        <v>2216</v>
      </c>
      <c r="X215" t="s">
        <v>2065</v>
      </c>
    </row>
    <row r="216" spans="1:24" x14ac:dyDescent="0.3">
      <c r="A216" t="s">
        <v>7552</v>
      </c>
      <c r="B216" s="1">
        <v>41423</v>
      </c>
      <c r="C216" t="s">
        <v>1004</v>
      </c>
      <c r="D216" t="s">
        <v>1005</v>
      </c>
      <c r="E216" t="s">
        <v>27</v>
      </c>
      <c r="F216" t="s">
        <v>28</v>
      </c>
      <c r="G216" t="s">
        <v>29</v>
      </c>
      <c r="H216" t="s">
        <v>281</v>
      </c>
      <c r="I216" t="s">
        <v>92</v>
      </c>
      <c r="J216" t="s">
        <v>2210</v>
      </c>
      <c r="K216" t="s">
        <v>94</v>
      </c>
      <c r="L216" t="s">
        <v>95</v>
      </c>
      <c r="M216" t="s">
        <v>156</v>
      </c>
      <c r="N216" s="1">
        <v>41423</v>
      </c>
      <c r="O216" t="s">
        <v>2211</v>
      </c>
      <c r="P216" t="s">
        <v>187</v>
      </c>
      <c r="Q216" t="s">
        <v>2212</v>
      </c>
      <c r="R216">
        <v>2</v>
      </c>
      <c r="S216" t="s">
        <v>7553</v>
      </c>
      <c r="T216" s="2">
        <v>0.03</v>
      </c>
      <c r="U216" t="s">
        <v>3637</v>
      </c>
      <c r="V216" t="s">
        <v>7554</v>
      </c>
      <c r="W216" t="s">
        <v>2216</v>
      </c>
      <c r="X216" t="s">
        <v>2065</v>
      </c>
    </row>
    <row r="217" spans="1:24" x14ac:dyDescent="0.3">
      <c r="A217" t="s">
        <v>1973</v>
      </c>
      <c r="B217" s="1">
        <v>41910</v>
      </c>
      <c r="C217" t="s">
        <v>1974</v>
      </c>
      <c r="D217" t="s">
        <v>1975</v>
      </c>
      <c r="E217" t="s">
        <v>27</v>
      </c>
      <c r="F217" t="s">
        <v>28</v>
      </c>
      <c r="G217" t="s">
        <v>77</v>
      </c>
      <c r="H217" t="s">
        <v>217</v>
      </c>
      <c r="I217" t="s">
        <v>92</v>
      </c>
      <c r="J217" t="s">
        <v>1414</v>
      </c>
      <c r="K217" t="s">
        <v>94</v>
      </c>
      <c r="L217" t="s">
        <v>34</v>
      </c>
      <c r="M217" t="s">
        <v>35</v>
      </c>
      <c r="N217" s="1">
        <v>41911</v>
      </c>
      <c r="O217" t="s">
        <v>1415</v>
      </c>
      <c r="P217" t="s">
        <v>1416</v>
      </c>
      <c r="Q217" t="s">
        <v>1417</v>
      </c>
      <c r="R217">
        <v>39</v>
      </c>
      <c r="S217" t="s">
        <v>1976</v>
      </c>
      <c r="T217" s="2">
        <v>7.0000000000000007E-2</v>
      </c>
      <c r="U217" t="s">
        <v>1977</v>
      </c>
      <c r="V217" t="s">
        <v>1978</v>
      </c>
      <c r="W217" t="s">
        <v>812</v>
      </c>
      <c r="X217" t="s">
        <v>1979</v>
      </c>
    </row>
    <row r="218" spans="1:24" x14ac:dyDescent="0.3">
      <c r="A218" t="s">
        <v>1973</v>
      </c>
      <c r="B218" s="1">
        <v>42230</v>
      </c>
      <c r="C218" t="s">
        <v>2946</v>
      </c>
      <c r="D218" t="s">
        <v>1019</v>
      </c>
      <c r="E218" t="s">
        <v>46</v>
      </c>
      <c r="F218" t="s">
        <v>47</v>
      </c>
      <c r="G218" t="s">
        <v>91</v>
      </c>
      <c r="H218" t="s">
        <v>107</v>
      </c>
      <c r="I218" t="s">
        <v>196</v>
      </c>
      <c r="J218" t="s">
        <v>1414</v>
      </c>
      <c r="K218" t="s">
        <v>33</v>
      </c>
      <c r="L218" t="s">
        <v>65</v>
      </c>
      <c r="M218" t="s">
        <v>35</v>
      </c>
      <c r="N218" s="1">
        <v>42232</v>
      </c>
      <c r="O218" t="s">
        <v>1415</v>
      </c>
      <c r="P218" t="s">
        <v>1416</v>
      </c>
      <c r="Q218" t="s">
        <v>1417</v>
      </c>
      <c r="R218">
        <v>45</v>
      </c>
      <c r="S218" t="s">
        <v>2947</v>
      </c>
      <c r="T218" s="2">
        <v>0.03</v>
      </c>
      <c r="U218" t="s">
        <v>2948</v>
      </c>
      <c r="V218" t="s">
        <v>2949</v>
      </c>
      <c r="W218" t="s">
        <v>812</v>
      </c>
      <c r="X218" t="s">
        <v>2950</v>
      </c>
    </row>
    <row r="219" spans="1:24" x14ac:dyDescent="0.3">
      <c r="A219" t="s">
        <v>1973</v>
      </c>
      <c r="B219" s="1">
        <v>41580</v>
      </c>
      <c r="C219" t="s">
        <v>4006</v>
      </c>
      <c r="D219" t="s">
        <v>1019</v>
      </c>
      <c r="E219" t="s">
        <v>46</v>
      </c>
      <c r="F219" t="s">
        <v>47</v>
      </c>
      <c r="G219" t="s">
        <v>134</v>
      </c>
      <c r="H219" t="s">
        <v>107</v>
      </c>
      <c r="I219" t="s">
        <v>63</v>
      </c>
      <c r="J219" t="s">
        <v>507</v>
      </c>
      <c r="K219" t="s">
        <v>94</v>
      </c>
      <c r="L219" t="s">
        <v>34</v>
      </c>
      <c r="M219" t="s">
        <v>35</v>
      </c>
      <c r="N219" s="1">
        <v>41581</v>
      </c>
      <c r="O219" t="s">
        <v>508</v>
      </c>
      <c r="P219" t="s">
        <v>509</v>
      </c>
      <c r="Q219" t="s">
        <v>510</v>
      </c>
      <c r="R219">
        <v>31</v>
      </c>
      <c r="S219" t="s">
        <v>9308</v>
      </c>
      <c r="T219" s="2">
        <v>7.0000000000000007E-2</v>
      </c>
      <c r="U219" t="s">
        <v>3322</v>
      </c>
      <c r="V219" t="s">
        <v>9309</v>
      </c>
      <c r="W219" t="s">
        <v>514</v>
      </c>
      <c r="X219" t="s">
        <v>9310</v>
      </c>
    </row>
    <row r="220" spans="1:24" x14ac:dyDescent="0.3">
      <c r="A220" t="s">
        <v>4512</v>
      </c>
      <c r="B220" s="1">
        <v>41580</v>
      </c>
      <c r="C220" t="s">
        <v>4006</v>
      </c>
      <c r="D220" t="s">
        <v>1019</v>
      </c>
      <c r="E220" t="s">
        <v>46</v>
      </c>
      <c r="F220" t="s">
        <v>47</v>
      </c>
      <c r="G220" t="s">
        <v>134</v>
      </c>
      <c r="H220" t="s">
        <v>48</v>
      </c>
      <c r="I220" t="s">
        <v>63</v>
      </c>
      <c r="J220" t="s">
        <v>1023</v>
      </c>
      <c r="K220" t="s">
        <v>94</v>
      </c>
      <c r="L220" t="s">
        <v>95</v>
      </c>
      <c r="M220" t="s">
        <v>35</v>
      </c>
      <c r="N220" s="1">
        <v>41581</v>
      </c>
      <c r="O220" t="s">
        <v>275</v>
      </c>
      <c r="P220" t="s">
        <v>1024</v>
      </c>
      <c r="Q220" t="s">
        <v>1025</v>
      </c>
      <c r="R220">
        <v>4</v>
      </c>
      <c r="S220" t="s">
        <v>3560</v>
      </c>
      <c r="T220" s="2">
        <v>0.09</v>
      </c>
      <c r="U220" t="s">
        <v>653</v>
      </c>
      <c r="V220" t="s">
        <v>2387</v>
      </c>
      <c r="W220" t="s">
        <v>1028</v>
      </c>
      <c r="X220" t="s">
        <v>1411</v>
      </c>
    </row>
    <row r="221" spans="1:24" x14ac:dyDescent="0.3">
      <c r="A221" t="s">
        <v>4512</v>
      </c>
      <c r="B221" s="1">
        <v>42144</v>
      </c>
      <c r="C221" t="s">
        <v>572</v>
      </c>
      <c r="D221" t="s">
        <v>306</v>
      </c>
      <c r="E221" t="s">
        <v>46</v>
      </c>
      <c r="F221" t="s">
        <v>47</v>
      </c>
      <c r="G221" t="s">
        <v>77</v>
      </c>
      <c r="H221" t="s">
        <v>107</v>
      </c>
      <c r="I221" t="s">
        <v>31</v>
      </c>
      <c r="J221" t="s">
        <v>5528</v>
      </c>
      <c r="K221" t="s">
        <v>94</v>
      </c>
      <c r="L221" t="s">
        <v>34</v>
      </c>
      <c r="M221" t="s">
        <v>35</v>
      </c>
      <c r="N221" s="1">
        <v>42146</v>
      </c>
      <c r="O221" t="s">
        <v>479</v>
      </c>
      <c r="P221" t="s">
        <v>480</v>
      </c>
      <c r="Q221" t="s">
        <v>98</v>
      </c>
      <c r="R221">
        <v>4</v>
      </c>
      <c r="S221" t="s">
        <v>5529</v>
      </c>
      <c r="T221" s="2">
        <v>0.05</v>
      </c>
      <c r="U221" t="s">
        <v>5530</v>
      </c>
      <c r="V221" t="s">
        <v>1420</v>
      </c>
      <c r="W221" t="s">
        <v>224</v>
      </c>
      <c r="X221" t="s">
        <v>5531</v>
      </c>
    </row>
    <row r="222" spans="1:24" x14ac:dyDescent="0.3">
      <c r="A222" t="s">
        <v>11853</v>
      </c>
      <c r="B222" s="1">
        <v>41910</v>
      </c>
      <c r="C222" t="s">
        <v>1974</v>
      </c>
      <c r="D222" t="s">
        <v>506</v>
      </c>
      <c r="E222" t="s">
        <v>27</v>
      </c>
      <c r="F222" t="s">
        <v>28</v>
      </c>
      <c r="G222" t="s">
        <v>91</v>
      </c>
      <c r="H222" t="s">
        <v>62</v>
      </c>
      <c r="I222" t="s">
        <v>121</v>
      </c>
      <c r="J222" t="s">
        <v>2210</v>
      </c>
      <c r="K222" t="s">
        <v>94</v>
      </c>
      <c r="L222" t="s">
        <v>34</v>
      </c>
      <c r="M222" t="s">
        <v>35</v>
      </c>
      <c r="N222" s="1">
        <v>41911</v>
      </c>
      <c r="O222" t="s">
        <v>2211</v>
      </c>
      <c r="P222" t="s">
        <v>187</v>
      </c>
      <c r="Q222" t="s">
        <v>2212</v>
      </c>
      <c r="R222">
        <v>32</v>
      </c>
      <c r="S222" t="s">
        <v>11854</v>
      </c>
      <c r="T222" s="2">
        <v>0.09</v>
      </c>
      <c r="U222" t="s">
        <v>1280</v>
      </c>
      <c r="V222" t="s">
        <v>11855</v>
      </c>
      <c r="W222" t="s">
        <v>2216</v>
      </c>
      <c r="X222" t="s">
        <v>5910</v>
      </c>
    </row>
    <row r="223" spans="1:24" x14ac:dyDescent="0.3">
      <c r="A223" t="s">
        <v>10429</v>
      </c>
      <c r="B223" s="1">
        <v>41322</v>
      </c>
      <c r="C223" t="s">
        <v>947</v>
      </c>
      <c r="D223" t="s">
        <v>948</v>
      </c>
      <c r="E223" t="s">
        <v>46</v>
      </c>
      <c r="F223" t="s">
        <v>47</v>
      </c>
      <c r="G223" t="s">
        <v>77</v>
      </c>
      <c r="H223" t="s">
        <v>48</v>
      </c>
      <c r="I223" t="s">
        <v>92</v>
      </c>
      <c r="J223" t="s">
        <v>2107</v>
      </c>
      <c r="K223" t="s">
        <v>94</v>
      </c>
      <c r="L223" t="s">
        <v>34</v>
      </c>
      <c r="M223" t="s">
        <v>156</v>
      </c>
      <c r="N223" s="1">
        <v>41327</v>
      </c>
      <c r="O223" t="s">
        <v>1380</v>
      </c>
      <c r="P223" t="s">
        <v>2108</v>
      </c>
      <c r="Q223" t="s">
        <v>990</v>
      </c>
      <c r="R223">
        <v>39</v>
      </c>
      <c r="S223" t="s">
        <v>1726</v>
      </c>
      <c r="T223" s="2">
        <v>7.0000000000000007E-2</v>
      </c>
      <c r="U223" t="s">
        <v>2391</v>
      </c>
      <c r="V223" t="s">
        <v>10430</v>
      </c>
      <c r="W223" t="s">
        <v>57</v>
      </c>
      <c r="X223" t="s">
        <v>10431</v>
      </c>
    </row>
    <row r="224" spans="1:24" x14ac:dyDescent="0.3">
      <c r="A224" t="s">
        <v>10429</v>
      </c>
      <c r="B224" s="1">
        <v>42142</v>
      </c>
      <c r="C224" t="s">
        <v>2162</v>
      </c>
      <c r="D224" t="s">
        <v>174</v>
      </c>
      <c r="E224" t="s">
        <v>27</v>
      </c>
      <c r="F224" t="s">
        <v>28</v>
      </c>
      <c r="G224" t="s">
        <v>29</v>
      </c>
      <c r="H224" t="s">
        <v>78</v>
      </c>
      <c r="I224" t="s">
        <v>63</v>
      </c>
      <c r="J224" t="s">
        <v>805</v>
      </c>
      <c r="K224" t="s">
        <v>94</v>
      </c>
      <c r="L224" t="s">
        <v>34</v>
      </c>
      <c r="M224" t="s">
        <v>35</v>
      </c>
      <c r="N224" s="1">
        <v>42149</v>
      </c>
      <c r="O224" t="s">
        <v>806</v>
      </c>
      <c r="P224" t="s">
        <v>807</v>
      </c>
      <c r="Q224" t="s">
        <v>808</v>
      </c>
      <c r="R224">
        <v>31</v>
      </c>
      <c r="S224" t="s">
        <v>11389</v>
      </c>
      <c r="T224" s="2">
        <v>0</v>
      </c>
      <c r="U224" t="s">
        <v>11390</v>
      </c>
      <c r="V224" t="s">
        <v>11391</v>
      </c>
      <c r="W224" t="s">
        <v>812</v>
      </c>
      <c r="X224" t="s">
        <v>11392</v>
      </c>
    </row>
    <row r="225" spans="1:24" x14ac:dyDescent="0.3">
      <c r="A225" t="s">
        <v>3229</v>
      </c>
      <c r="B225" s="1">
        <v>41616</v>
      </c>
      <c r="C225" t="s">
        <v>2000</v>
      </c>
      <c r="D225" t="s">
        <v>120</v>
      </c>
      <c r="E225" t="s">
        <v>27</v>
      </c>
      <c r="F225" t="s">
        <v>28</v>
      </c>
      <c r="G225" t="s">
        <v>91</v>
      </c>
      <c r="H225" t="s">
        <v>62</v>
      </c>
      <c r="I225" t="s">
        <v>121</v>
      </c>
      <c r="J225" t="s">
        <v>2510</v>
      </c>
      <c r="K225" t="s">
        <v>94</v>
      </c>
      <c r="L225" t="s">
        <v>34</v>
      </c>
      <c r="M225" t="s">
        <v>35</v>
      </c>
      <c r="N225" s="1">
        <v>41616</v>
      </c>
      <c r="O225" t="s">
        <v>2475</v>
      </c>
      <c r="P225" t="s">
        <v>2511</v>
      </c>
      <c r="Q225" t="s">
        <v>2512</v>
      </c>
      <c r="R225">
        <v>27</v>
      </c>
      <c r="S225" t="s">
        <v>3230</v>
      </c>
      <c r="T225" s="2">
        <v>0.05</v>
      </c>
      <c r="U225" t="s">
        <v>165</v>
      </c>
      <c r="V225" t="s">
        <v>3231</v>
      </c>
      <c r="W225" t="s">
        <v>2516</v>
      </c>
      <c r="X225" t="s">
        <v>3232</v>
      </c>
    </row>
    <row r="226" spans="1:24" x14ac:dyDescent="0.3">
      <c r="A226" t="s">
        <v>3229</v>
      </c>
      <c r="B226" s="1">
        <v>41995</v>
      </c>
      <c r="C226" t="s">
        <v>5048</v>
      </c>
      <c r="D226" t="s">
        <v>61</v>
      </c>
      <c r="E226" t="s">
        <v>27</v>
      </c>
      <c r="F226" t="s">
        <v>28</v>
      </c>
      <c r="G226" t="s">
        <v>29</v>
      </c>
      <c r="H226" t="s">
        <v>62</v>
      </c>
      <c r="I226" t="s">
        <v>63</v>
      </c>
      <c r="J226" t="s">
        <v>4889</v>
      </c>
      <c r="K226" t="s">
        <v>94</v>
      </c>
      <c r="L226" t="s">
        <v>34</v>
      </c>
      <c r="M226" t="s">
        <v>35</v>
      </c>
      <c r="N226" s="1">
        <v>41996</v>
      </c>
      <c r="O226" t="s">
        <v>4412</v>
      </c>
      <c r="P226" t="s">
        <v>2794</v>
      </c>
      <c r="Q226" t="s">
        <v>2795</v>
      </c>
      <c r="R226">
        <v>32</v>
      </c>
      <c r="S226" t="s">
        <v>5049</v>
      </c>
      <c r="T226" s="2">
        <v>0.1</v>
      </c>
      <c r="U226" t="s">
        <v>5050</v>
      </c>
      <c r="V226" t="s">
        <v>5051</v>
      </c>
      <c r="W226" t="s">
        <v>2797</v>
      </c>
      <c r="X226" t="s">
        <v>5052</v>
      </c>
    </row>
    <row r="227" spans="1:24" x14ac:dyDescent="0.3">
      <c r="A227" t="s">
        <v>3229</v>
      </c>
      <c r="B227" s="1">
        <v>41995</v>
      </c>
      <c r="C227" t="s">
        <v>5048</v>
      </c>
      <c r="D227" t="s">
        <v>61</v>
      </c>
      <c r="E227" t="s">
        <v>27</v>
      </c>
      <c r="F227" t="s">
        <v>28</v>
      </c>
      <c r="G227" t="s">
        <v>134</v>
      </c>
      <c r="H227" t="s">
        <v>62</v>
      </c>
      <c r="I227" t="s">
        <v>121</v>
      </c>
      <c r="J227" t="s">
        <v>122</v>
      </c>
      <c r="K227" t="s">
        <v>94</v>
      </c>
      <c r="L227" t="s">
        <v>34</v>
      </c>
      <c r="M227" t="s">
        <v>35</v>
      </c>
      <c r="N227" s="1">
        <v>41996</v>
      </c>
      <c r="O227" t="s">
        <v>123</v>
      </c>
      <c r="P227" t="s">
        <v>124</v>
      </c>
      <c r="Q227" t="s">
        <v>125</v>
      </c>
      <c r="R227">
        <v>32</v>
      </c>
      <c r="S227" t="s">
        <v>5049</v>
      </c>
      <c r="T227" s="2">
        <v>0.05</v>
      </c>
      <c r="U227" t="s">
        <v>5050</v>
      </c>
      <c r="V227" t="s">
        <v>5051</v>
      </c>
      <c r="W227" t="s">
        <v>129</v>
      </c>
      <c r="X227" t="s">
        <v>5052</v>
      </c>
    </row>
    <row r="228" spans="1:24" x14ac:dyDescent="0.3">
      <c r="A228" t="s">
        <v>2856</v>
      </c>
      <c r="B228" s="1">
        <v>41596</v>
      </c>
      <c r="C228" t="s">
        <v>2444</v>
      </c>
      <c r="D228" t="s">
        <v>1617</v>
      </c>
      <c r="E228" t="s">
        <v>27</v>
      </c>
      <c r="F228" t="s">
        <v>28</v>
      </c>
      <c r="G228" t="s">
        <v>29</v>
      </c>
      <c r="H228" t="s">
        <v>78</v>
      </c>
      <c r="I228" t="s">
        <v>121</v>
      </c>
      <c r="J228" t="s">
        <v>108</v>
      </c>
      <c r="K228" t="s">
        <v>33</v>
      </c>
      <c r="L228" t="s">
        <v>34</v>
      </c>
      <c r="M228" t="s">
        <v>35</v>
      </c>
      <c r="N228" s="1">
        <v>41598</v>
      </c>
      <c r="O228" t="s">
        <v>110</v>
      </c>
      <c r="P228" t="s">
        <v>111</v>
      </c>
      <c r="Q228" t="s">
        <v>112</v>
      </c>
      <c r="R228">
        <v>32</v>
      </c>
      <c r="S228" t="s">
        <v>2857</v>
      </c>
      <c r="T228" s="2">
        <v>0.01</v>
      </c>
      <c r="U228" t="s">
        <v>2858</v>
      </c>
      <c r="V228" t="s">
        <v>2859</v>
      </c>
      <c r="W228" t="s">
        <v>116</v>
      </c>
      <c r="X228" t="s">
        <v>2860</v>
      </c>
    </row>
    <row r="229" spans="1:24" x14ac:dyDescent="0.3">
      <c r="A229" t="s">
        <v>2856</v>
      </c>
      <c r="B229" s="1">
        <v>42058</v>
      </c>
      <c r="C229" t="s">
        <v>8088</v>
      </c>
      <c r="D229" t="s">
        <v>929</v>
      </c>
      <c r="E229" t="s">
        <v>27</v>
      </c>
      <c r="F229" t="s">
        <v>28</v>
      </c>
      <c r="G229" t="s">
        <v>91</v>
      </c>
      <c r="H229" t="s">
        <v>217</v>
      </c>
      <c r="I229" t="s">
        <v>31</v>
      </c>
      <c r="J229" t="s">
        <v>517</v>
      </c>
      <c r="K229" t="s">
        <v>94</v>
      </c>
      <c r="L229" t="s">
        <v>34</v>
      </c>
      <c r="M229" t="s">
        <v>156</v>
      </c>
      <c r="N229" s="1">
        <v>42061</v>
      </c>
      <c r="O229" t="s">
        <v>170</v>
      </c>
      <c r="P229" t="s">
        <v>67</v>
      </c>
      <c r="Q229" t="s">
        <v>518</v>
      </c>
      <c r="R229">
        <v>12</v>
      </c>
      <c r="S229" t="s">
        <v>8089</v>
      </c>
      <c r="T229" s="2">
        <v>0.02</v>
      </c>
      <c r="U229" t="s">
        <v>8090</v>
      </c>
      <c r="V229" t="s">
        <v>3293</v>
      </c>
      <c r="W229" t="s">
        <v>521</v>
      </c>
      <c r="X229" t="s">
        <v>8091</v>
      </c>
    </row>
    <row r="230" spans="1:24" x14ac:dyDescent="0.3">
      <c r="A230" t="s">
        <v>3044</v>
      </c>
      <c r="B230" s="1">
        <v>41430</v>
      </c>
      <c r="C230" t="s">
        <v>1911</v>
      </c>
      <c r="D230" t="s">
        <v>120</v>
      </c>
      <c r="E230" t="s">
        <v>27</v>
      </c>
      <c r="F230" t="s">
        <v>28</v>
      </c>
      <c r="G230" t="s">
        <v>29</v>
      </c>
      <c r="H230" t="s">
        <v>62</v>
      </c>
      <c r="I230" t="s">
        <v>121</v>
      </c>
      <c r="J230" t="s">
        <v>2705</v>
      </c>
      <c r="K230" t="s">
        <v>94</v>
      </c>
      <c r="L230" t="s">
        <v>95</v>
      </c>
      <c r="M230" t="s">
        <v>35</v>
      </c>
      <c r="N230" s="1">
        <v>41432</v>
      </c>
      <c r="O230" t="s">
        <v>2706</v>
      </c>
      <c r="P230" t="s">
        <v>2707</v>
      </c>
      <c r="Q230" t="s">
        <v>2708</v>
      </c>
      <c r="R230">
        <v>48</v>
      </c>
      <c r="S230" t="s">
        <v>3045</v>
      </c>
      <c r="T230" s="2">
        <v>7.0000000000000007E-2</v>
      </c>
      <c r="U230" t="s">
        <v>2854</v>
      </c>
      <c r="V230" t="s">
        <v>3046</v>
      </c>
      <c r="W230" t="s">
        <v>116</v>
      </c>
      <c r="X230" t="s">
        <v>3047</v>
      </c>
    </row>
    <row r="231" spans="1:24" x14ac:dyDescent="0.3">
      <c r="A231" t="s">
        <v>3044</v>
      </c>
      <c r="B231" s="1">
        <v>41430</v>
      </c>
      <c r="C231" t="s">
        <v>1911</v>
      </c>
      <c r="D231" t="s">
        <v>120</v>
      </c>
      <c r="E231" t="s">
        <v>27</v>
      </c>
      <c r="F231" t="s">
        <v>28</v>
      </c>
      <c r="G231" t="s">
        <v>29</v>
      </c>
      <c r="H231" t="s">
        <v>62</v>
      </c>
      <c r="I231" t="s">
        <v>31</v>
      </c>
      <c r="J231" t="s">
        <v>2705</v>
      </c>
      <c r="K231" t="s">
        <v>94</v>
      </c>
      <c r="L231" t="s">
        <v>95</v>
      </c>
      <c r="M231" t="s">
        <v>35</v>
      </c>
      <c r="N231" s="1">
        <v>41432</v>
      </c>
      <c r="O231" t="s">
        <v>2706</v>
      </c>
      <c r="P231" t="s">
        <v>2707</v>
      </c>
      <c r="Q231" t="s">
        <v>2708</v>
      </c>
      <c r="R231">
        <v>27</v>
      </c>
      <c r="S231" t="s">
        <v>3045</v>
      </c>
      <c r="T231" s="2">
        <v>7.0000000000000007E-2</v>
      </c>
      <c r="U231" t="s">
        <v>2854</v>
      </c>
      <c r="V231" t="s">
        <v>3046</v>
      </c>
      <c r="W231" t="s">
        <v>116</v>
      </c>
      <c r="X231" t="s">
        <v>3047</v>
      </c>
    </row>
    <row r="232" spans="1:24" x14ac:dyDescent="0.3">
      <c r="A232" t="s">
        <v>3044</v>
      </c>
      <c r="B232" s="1">
        <v>41430</v>
      </c>
      <c r="C232" t="s">
        <v>621</v>
      </c>
      <c r="D232" t="s">
        <v>2366</v>
      </c>
      <c r="E232" t="s">
        <v>27</v>
      </c>
      <c r="F232" t="s">
        <v>28</v>
      </c>
      <c r="G232" t="s">
        <v>134</v>
      </c>
      <c r="H232" t="s">
        <v>965</v>
      </c>
      <c r="I232" t="s">
        <v>121</v>
      </c>
      <c r="J232" t="s">
        <v>2705</v>
      </c>
      <c r="K232" t="s">
        <v>33</v>
      </c>
      <c r="L232" t="s">
        <v>34</v>
      </c>
      <c r="M232" t="s">
        <v>35</v>
      </c>
      <c r="N232" s="1">
        <v>41430</v>
      </c>
      <c r="O232" t="s">
        <v>2706</v>
      </c>
      <c r="P232" t="s">
        <v>2707</v>
      </c>
      <c r="Q232" t="s">
        <v>2708</v>
      </c>
      <c r="R232">
        <v>37</v>
      </c>
      <c r="S232" t="s">
        <v>3045</v>
      </c>
      <c r="T232" s="2">
        <v>0.01</v>
      </c>
      <c r="U232" t="s">
        <v>2854</v>
      </c>
      <c r="V232" t="s">
        <v>3046</v>
      </c>
      <c r="W232" t="s">
        <v>116</v>
      </c>
      <c r="X232" t="s">
        <v>3047</v>
      </c>
    </row>
    <row r="233" spans="1:24" x14ac:dyDescent="0.3">
      <c r="A233" t="s">
        <v>3044</v>
      </c>
      <c r="B233" s="1">
        <v>41430</v>
      </c>
      <c r="C233" t="s">
        <v>1911</v>
      </c>
      <c r="D233" t="s">
        <v>120</v>
      </c>
      <c r="E233" t="s">
        <v>27</v>
      </c>
      <c r="F233" t="s">
        <v>28</v>
      </c>
      <c r="G233" t="s">
        <v>134</v>
      </c>
      <c r="H233" t="s">
        <v>62</v>
      </c>
      <c r="I233" t="s">
        <v>63</v>
      </c>
      <c r="J233" t="s">
        <v>2705</v>
      </c>
      <c r="K233" t="s">
        <v>94</v>
      </c>
      <c r="L233" t="s">
        <v>95</v>
      </c>
      <c r="M233" t="s">
        <v>35</v>
      </c>
      <c r="N233" s="1">
        <v>41432</v>
      </c>
      <c r="O233" t="s">
        <v>2706</v>
      </c>
      <c r="P233" t="s">
        <v>2707</v>
      </c>
      <c r="Q233" t="s">
        <v>2708</v>
      </c>
      <c r="R233">
        <v>40</v>
      </c>
      <c r="S233" t="s">
        <v>3045</v>
      </c>
      <c r="T233" s="2">
        <v>0.04</v>
      </c>
      <c r="U233" t="s">
        <v>2854</v>
      </c>
      <c r="V233" t="s">
        <v>3046</v>
      </c>
      <c r="W233" t="s">
        <v>116</v>
      </c>
      <c r="X233" t="s">
        <v>3047</v>
      </c>
    </row>
    <row r="234" spans="1:24" x14ac:dyDescent="0.3">
      <c r="A234" t="s">
        <v>3044</v>
      </c>
      <c r="B234" s="1">
        <v>41430</v>
      </c>
      <c r="C234" t="s">
        <v>1911</v>
      </c>
      <c r="D234" t="s">
        <v>120</v>
      </c>
      <c r="E234" t="s">
        <v>27</v>
      </c>
      <c r="F234" t="s">
        <v>28</v>
      </c>
      <c r="G234" t="s">
        <v>134</v>
      </c>
      <c r="H234" t="s">
        <v>62</v>
      </c>
      <c r="I234" t="s">
        <v>121</v>
      </c>
      <c r="J234" t="s">
        <v>2705</v>
      </c>
      <c r="K234" t="s">
        <v>94</v>
      </c>
      <c r="L234" t="s">
        <v>95</v>
      </c>
      <c r="M234" t="s">
        <v>156</v>
      </c>
      <c r="N234" s="1">
        <v>41432</v>
      </c>
      <c r="O234" t="s">
        <v>2706</v>
      </c>
      <c r="P234" t="s">
        <v>2707</v>
      </c>
      <c r="Q234" t="s">
        <v>2708</v>
      </c>
      <c r="R234">
        <v>12</v>
      </c>
      <c r="S234" t="s">
        <v>3045</v>
      </c>
      <c r="T234" s="2">
        <v>0.05</v>
      </c>
      <c r="U234" t="s">
        <v>2854</v>
      </c>
      <c r="V234" t="s">
        <v>3046</v>
      </c>
      <c r="W234" t="s">
        <v>116</v>
      </c>
      <c r="X234" t="s">
        <v>3047</v>
      </c>
    </row>
    <row r="235" spans="1:24" x14ac:dyDescent="0.3">
      <c r="A235" t="s">
        <v>3044</v>
      </c>
      <c r="B235" s="1">
        <v>41430</v>
      </c>
      <c r="C235" t="s">
        <v>1911</v>
      </c>
      <c r="D235" t="s">
        <v>905</v>
      </c>
      <c r="E235" t="s">
        <v>27</v>
      </c>
      <c r="F235" t="s">
        <v>28</v>
      </c>
      <c r="G235" t="s">
        <v>29</v>
      </c>
      <c r="H235" t="s">
        <v>62</v>
      </c>
      <c r="I235" t="s">
        <v>121</v>
      </c>
      <c r="J235" t="s">
        <v>2705</v>
      </c>
      <c r="K235" t="s">
        <v>94</v>
      </c>
      <c r="L235" t="s">
        <v>34</v>
      </c>
      <c r="M235" t="s">
        <v>35</v>
      </c>
      <c r="N235" s="1">
        <v>41432</v>
      </c>
      <c r="O235" t="s">
        <v>2706</v>
      </c>
      <c r="P235" t="s">
        <v>2707</v>
      </c>
      <c r="Q235" t="s">
        <v>2708</v>
      </c>
      <c r="R235">
        <v>19</v>
      </c>
      <c r="S235" t="s">
        <v>3045</v>
      </c>
      <c r="T235" s="2">
        <v>0</v>
      </c>
      <c r="U235" t="s">
        <v>2854</v>
      </c>
      <c r="V235" t="s">
        <v>3046</v>
      </c>
      <c r="W235" t="s">
        <v>116</v>
      </c>
      <c r="X235" t="s">
        <v>3047</v>
      </c>
    </row>
    <row r="236" spans="1:24" x14ac:dyDescent="0.3">
      <c r="A236" t="s">
        <v>3044</v>
      </c>
      <c r="B236" s="1">
        <v>41430</v>
      </c>
      <c r="C236" t="s">
        <v>1911</v>
      </c>
      <c r="D236" t="s">
        <v>120</v>
      </c>
      <c r="E236" t="s">
        <v>27</v>
      </c>
      <c r="F236" t="s">
        <v>28</v>
      </c>
      <c r="G236" t="s">
        <v>77</v>
      </c>
      <c r="H236" t="s">
        <v>62</v>
      </c>
      <c r="I236" t="s">
        <v>196</v>
      </c>
      <c r="J236" t="s">
        <v>2705</v>
      </c>
      <c r="K236" t="s">
        <v>94</v>
      </c>
      <c r="L236" t="s">
        <v>34</v>
      </c>
      <c r="M236" t="s">
        <v>35</v>
      </c>
      <c r="N236" s="1">
        <v>41432</v>
      </c>
      <c r="O236" t="s">
        <v>2706</v>
      </c>
      <c r="P236" t="s">
        <v>2707</v>
      </c>
      <c r="Q236" t="s">
        <v>2708</v>
      </c>
      <c r="R236">
        <v>35</v>
      </c>
      <c r="S236" t="s">
        <v>3045</v>
      </c>
      <c r="T236" s="2">
        <v>0.03</v>
      </c>
      <c r="U236" t="s">
        <v>2854</v>
      </c>
      <c r="V236" t="s">
        <v>3046</v>
      </c>
      <c r="W236" t="s">
        <v>116</v>
      </c>
      <c r="X236" t="s">
        <v>3047</v>
      </c>
    </row>
    <row r="237" spans="1:24" x14ac:dyDescent="0.3">
      <c r="A237" t="s">
        <v>3044</v>
      </c>
      <c r="B237" s="1">
        <v>41430</v>
      </c>
      <c r="C237" t="s">
        <v>1911</v>
      </c>
      <c r="D237" t="s">
        <v>120</v>
      </c>
      <c r="E237" t="s">
        <v>27</v>
      </c>
      <c r="F237" t="s">
        <v>28</v>
      </c>
      <c r="G237" t="s">
        <v>77</v>
      </c>
      <c r="H237" t="s">
        <v>62</v>
      </c>
      <c r="I237" t="s">
        <v>31</v>
      </c>
      <c r="J237" t="s">
        <v>2705</v>
      </c>
      <c r="K237" t="s">
        <v>94</v>
      </c>
      <c r="L237" t="s">
        <v>34</v>
      </c>
      <c r="M237" t="s">
        <v>156</v>
      </c>
      <c r="N237" s="1">
        <v>41432</v>
      </c>
      <c r="O237" t="s">
        <v>2706</v>
      </c>
      <c r="P237" t="s">
        <v>2707</v>
      </c>
      <c r="Q237" t="s">
        <v>2708</v>
      </c>
      <c r="R237">
        <v>22</v>
      </c>
      <c r="S237" t="s">
        <v>3045</v>
      </c>
      <c r="T237" s="2">
        <v>0.1</v>
      </c>
      <c r="U237" t="s">
        <v>2854</v>
      </c>
      <c r="V237" t="s">
        <v>3046</v>
      </c>
      <c r="W237" t="s">
        <v>116</v>
      </c>
      <c r="X237" t="s">
        <v>3047</v>
      </c>
    </row>
    <row r="238" spans="1:24" x14ac:dyDescent="0.3">
      <c r="A238" t="s">
        <v>3044</v>
      </c>
      <c r="B238" s="1">
        <v>41430</v>
      </c>
      <c r="C238" t="s">
        <v>1911</v>
      </c>
      <c r="D238" t="s">
        <v>120</v>
      </c>
      <c r="E238" t="s">
        <v>27</v>
      </c>
      <c r="F238" t="s">
        <v>28</v>
      </c>
      <c r="G238" t="s">
        <v>77</v>
      </c>
      <c r="H238" t="s">
        <v>62</v>
      </c>
      <c r="I238" t="s">
        <v>92</v>
      </c>
      <c r="J238" t="s">
        <v>564</v>
      </c>
      <c r="K238" t="s">
        <v>94</v>
      </c>
      <c r="L238" t="s">
        <v>34</v>
      </c>
      <c r="M238" t="s">
        <v>156</v>
      </c>
      <c r="N238" s="1">
        <v>41432</v>
      </c>
      <c r="O238" t="s">
        <v>565</v>
      </c>
      <c r="P238" t="s">
        <v>566</v>
      </c>
      <c r="Q238" t="s">
        <v>567</v>
      </c>
      <c r="R238">
        <v>19</v>
      </c>
      <c r="S238" t="s">
        <v>3045</v>
      </c>
      <c r="T238" s="2">
        <v>0</v>
      </c>
      <c r="U238" t="s">
        <v>2854</v>
      </c>
      <c r="V238" t="s">
        <v>3046</v>
      </c>
      <c r="W238" t="s">
        <v>224</v>
      </c>
      <c r="X238" t="s">
        <v>3047</v>
      </c>
    </row>
    <row r="239" spans="1:24" x14ac:dyDescent="0.3">
      <c r="A239" t="s">
        <v>3044</v>
      </c>
      <c r="B239" s="1">
        <v>41430</v>
      </c>
      <c r="C239" t="s">
        <v>1911</v>
      </c>
      <c r="D239" t="s">
        <v>120</v>
      </c>
      <c r="E239" t="s">
        <v>27</v>
      </c>
      <c r="F239" t="s">
        <v>28</v>
      </c>
      <c r="G239" t="s">
        <v>29</v>
      </c>
      <c r="H239" t="s">
        <v>62</v>
      </c>
      <c r="I239" t="s">
        <v>92</v>
      </c>
      <c r="J239" t="s">
        <v>2705</v>
      </c>
      <c r="K239" t="s">
        <v>94</v>
      </c>
      <c r="L239" t="s">
        <v>95</v>
      </c>
      <c r="M239" t="s">
        <v>35</v>
      </c>
      <c r="N239" s="1">
        <v>41432</v>
      </c>
      <c r="O239" t="s">
        <v>2706</v>
      </c>
      <c r="P239" t="s">
        <v>2707</v>
      </c>
      <c r="Q239" t="s">
        <v>2708</v>
      </c>
      <c r="R239">
        <v>32</v>
      </c>
      <c r="S239" t="s">
        <v>3045</v>
      </c>
      <c r="T239" s="2">
        <v>0.06</v>
      </c>
      <c r="U239" t="s">
        <v>2854</v>
      </c>
      <c r="V239" t="s">
        <v>3046</v>
      </c>
      <c r="W239" t="s">
        <v>116</v>
      </c>
      <c r="X239" t="s">
        <v>3047</v>
      </c>
    </row>
    <row r="240" spans="1:24" x14ac:dyDescent="0.3">
      <c r="A240" t="s">
        <v>3044</v>
      </c>
      <c r="B240" s="1">
        <v>41430</v>
      </c>
      <c r="C240" t="s">
        <v>1911</v>
      </c>
      <c r="D240" t="s">
        <v>120</v>
      </c>
      <c r="E240" t="s">
        <v>27</v>
      </c>
      <c r="F240" t="s">
        <v>28</v>
      </c>
      <c r="G240" t="s">
        <v>134</v>
      </c>
      <c r="H240" t="s">
        <v>62</v>
      </c>
      <c r="I240" t="s">
        <v>196</v>
      </c>
      <c r="J240" t="s">
        <v>2705</v>
      </c>
      <c r="K240" t="s">
        <v>94</v>
      </c>
      <c r="L240" t="s">
        <v>34</v>
      </c>
      <c r="M240" t="s">
        <v>35</v>
      </c>
      <c r="N240" s="1">
        <v>41432</v>
      </c>
      <c r="O240" t="s">
        <v>2706</v>
      </c>
      <c r="P240" t="s">
        <v>2707</v>
      </c>
      <c r="Q240" t="s">
        <v>2708</v>
      </c>
      <c r="R240">
        <v>31</v>
      </c>
      <c r="S240" t="s">
        <v>3045</v>
      </c>
      <c r="T240" s="2">
        <v>0.08</v>
      </c>
      <c r="U240" t="s">
        <v>2854</v>
      </c>
      <c r="V240" t="s">
        <v>3046</v>
      </c>
      <c r="W240" t="s">
        <v>116</v>
      </c>
      <c r="X240" t="s">
        <v>3047</v>
      </c>
    </row>
    <row r="241" spans="1:24" x14ac:dyDescent="0.3">
      <c r="A241" t="s">
        <v>3044</v>
      </c>
      <c r="B241" s="1">
        <v>41430</v>
      </c>
      <c r="C241" t="s">
        <v>11308</v>
      </c>
      <c r="D241" t="s">
        <v>306</v>
      </c>
      <c r="E241" t="s">
        <v>46</v>
      </c>
      <c r="F241" t="s">
        <v>47</v>
      </c>
      <c r="G241" t="s">
        <v>29</v>
      </c>
      <c r="H241" t="s">
        <v>107</v>
      </c>
      <c r="I241" t="s">
        <v>63</v>
      </c>
      <c r="J241" t="s">
        <v>441</v>
      </c>
      <c r="K241" t="s">
        <v>94</v>
      </c>
      <c r="L241" t="s">
        <v>95</v>
      </c>
      <c r="M241" t="s">
        <v>35</v>
      </c>
      <c r="N241" s="1">
        <v>41432</v>
      </c>
      <c r="O241" t="s">
        <v>442</v>
      </c>
      <c r="P241" t="s">
        <v>443</v>
      </c>
      <c r="Q241" t="s">
        <v>444</v>
      </c>
      <c r="R241">
        <v>21</v>
      </c>
      <c r="S241" t="s">
        <v>3045</v>
      </c>
      <c r="T241" s="2">
        <v>0</v>
      </c>
      <c r="U241" t="s">
        <v>2854</v>
      </c>
      <c r="V241" t="s">
        <v>3046</v>
      </c>
      <c r="W241" t="s">
        <v>448</v>
      </c>
      <c r="X241" t="s">
        <v>3047</v>
      </c>
    </row>
    <row r="242" spans="1:24" x14ac:dyDescent="0.3">
      <c r="A242" t="s">
        <v>3044</v>
      </c>
      <c r="B242" s="1">
        <v>41430</v>
      </c>
      <c r="C242" t="s">
        <v>1911</v>
      </c>
      <c r="D242" t="s">
        <v>120</v>
      </c>
      <c r="E242" t="s">
        <v>27</v>
      </c>
      <c r="F242" t="s">
        <v>28</v>
      </c>
      <c r="G242" t="s">
        <v>77</v>
      </c>
      <c r="H242" t="s">
        <v>62</v>
      </c>
      <c r="I242" t="s">
        <v>63</v>
      </c>
      <c r="J242" t="s">
        <v>2705</v>
      </c>
      <c r="K242" t="s">
        <v>94</v>
      </c>
      <c r="L242" t="s">
        <v>34</v>
      </c>
      <c r="M242" t="s">
        <v>35</v>
      </c>
      <c r="N242" s="1">
        <v>41432</v>
      </c>
      <c r="O242" t="s">
        <v>2706</v>
      </c>
      <c r="P242" t="s">
        <v>2707</v>
      </c>
      <c r="Q242" t="s">
        <v>2708</v>
      </c>
      <c r="R242">
        <v>19</v>
      </c>
      <c r="S242" t="s">
        <v>3045</v>
      </c>
      <c r="T242" s="2">
        <v>0.1</v>
      </c>
      <c r="U242" t="s">
        <v>2854</v>
      </c>
      <c r="V242" t="s">
        <v>3046</v>
      </c>
      <c r="W242" t="s">
        <v>116</v>
      </c>
      <c r="X242" t="s">
        <v>3047</v>
      </c>
    </row>
    <row r="243" spans="1:24" x14ac:dyDescent="0.3">
      <c r="A243" t="s">
        <v>3044</v>
      </c>
      <c r="B243" s="1">
        <v>41430</v>
      </c>
      <c r="C243" t="s">
        <v>12249</v>
      </c>
      <c r="D243" t="s">
        <v>240</v>
      </c>
      <c r="E243" t="s">
        <v>27</v>
      </c>
      <c r="F243" t="s">
        <v>28</v>
      </c>
      <c r="G243" t="s">
        <v>29</v>
      </c>
      <c r="H243" t="s">
        <v>241</v>
      </c>
      <c r="I243" t="s">
        <v>63</v>
      </c>
      <c r="J243" t="s">
        <v>2705</v>
      </c>
      <c r="K243" t="s">
        <v>94</v>
      </c>
      <c r="L243" t="s">
        <v>34</v>
      </c>
      <c r="M243" t="s">
        <v>35</v>
      </c>
      <c r="N243" s="1">
        <v>41430</v>
      </c>
      <c r="O243" t="s">
        <v>2706</v>
      </c>
      <c r="P243" t="s">
        <v>2707</v>
      </c>
      <c r="Q243" t="s">
        <v>2708</v>
      </c>
      <c r="R243">
        <v>44</v>
      </c>
      <c r="S243" t="s">
        <v>3045</v>
      </c>
      <c r="T243" s="2">
        <v>0.03</v>
      </c>
      <c r="U243" t="s">
        <v>2854</v>
      </c>
      <c r="V243" t="s">
        <v>3046</v>
      </c>
      <c r="W243" t="s">
        <v>116</v>
      </c>
      <c r="X243" t="s">
        <v>3047</v>
      </c>
    </row>
    <row r="244" spans="1:24" x14ac:dyDescent="0.3">
      <c r="A244" t="s">
        <v>9710</v>
      </c>
      <c r="B244" s="1">
        <v>41989</v>
      </c>
      <c r="C244" t="s">
        <v>4471</v>
      </c>
      <c r="D244" t="s">
        <v>399</v>
      </c>
      <c r="E244" t="s">
        <v>27</v>
      </c>
      <c r="F244" t="s">
        <v>28</v>
      </c>
      <c r="G244" t="s">
        <v>134</v>
      </c>
      <c r="H244" t="s">
        <v>62</v>
      </c>
      <c r="I244" t="s">
        <v>92</v>
      </c>
      <c r="J244" t="s">
        <v>108</v>
      </c>
      <c r="K244" t="s">
        <v>94</v>
      </c>
      <c r="L244" t="s">
        <v>34</v>
      </c>
      <c r="M244" t="s">
        <v>35</v>
      </c>
      <c r="N244" s="1">
        <v>41991</v>
      </c>
      <c r="O244" t="s">
        <v>110</v>
      </c>
      <c r="P244" t="s">
        <v>111</v>
      </c>
      <c r="Q244" t="s">
        <v>112</v>
      </c>
      <c r="R244">
        <v>6</v>
      </c>
      <c r="S244" t="s">
        <v>9711</v>
      </c>
      <c r="T244" s="2">
        <v>0.03</v>
      </c>
      <c r="U244" t="s">
        <v>269</v>
      </c>
      <c r="V244" t="s">
        <v>9712</v>
      </c>
      <c r="W244" t="s">
        <v>116</v>
      </c>
      <c r="X244" t="s">
        <v>9713</v>
      </c>
    </row>
    <row r="245" spans="1:24" x14ac:dyDescent="0.3">
      <c r="A245" t="s">
        <v>620</v>
      </c>
      <c r="B245" s="1">
        <v>41430</v>
      </c>
      <c r="C245" t="s">
        <v>621</v>
      </c>
      <c r="D245" t="s">
        <v>622</v>
      </c>
      <c r="E245" t="s">
        <v>27</v>
      </c>
      <c r="F245" t="s">
        <v>28</v>
      </c>
      <c r="G245" t="s">
        <v>134</v>
      </c>
      <c r="H245" t="s">
        <v>433</v>
      </c>
      <c r="I245" t="s">
        <v>92</v>
      </c>
      <c r="J245" t="s">
        <v>623</v>
      </c>
      <c r="K245" t="s">
        <v>94</v>
      </c>
      <c r="L245" t="s">
        <v>34</v>
      </c>
      <c r="M245" t="s">
        <v>35</v>
      </c>
      <c r="N245" s="1">
        <v>41430</v>
      </c>
      <c r="O245" t="s">
        <v>624</v>
      </c>
      <c r="P245" t="s">
        <v>625</v>
      </c>
      <c r="Q245" t="s">
        <v>626</v>
      </c>
      <c r="R245">
        <v>41</v>
      </c>
      <c r="S245" t="s">
        <v>627</v>
      </c>
      <c r="T245" s="2">
        <v>7.0000000000000007E-2</v>
      </c>
      <c r="U245" t="s">
        <v>628</v>
      </c>
      <c r="V245" t="s">
        <v>629</v>
      </c>
      <c r="W245" t="s">
        <v>376</v>
      </c>
      <c r="X245" t="s">
        <v>630</v>
      </c>
    </row>
    <row r="246" spans="1:24" x14ac:dyDescent="0.3">
      <c r="A246" t="s">
        <v>620</v>
      </c>
      <c r="B246" s="1">
        <v>41430</v>
      </c>
      <c r="C246" t="s">
        <v>621</v>
      </c>
      <c r="D246" t="s">
        <v>622</v>
      </c>
      <c r="E246" t="s">
        <v>27</v>
      </c>
      <c r="F246" t="s">
        <v>28</v>
      </c>
      <c r="G246" t="s">
        <v>91</v>
      </c>
      <c r="H246" t="s">
        <v>433</v>
      </c>
      <c r="I246" t="s">
        <v>63</v>
      </c>
      <c r="J246" t="s">
        <v>623</v>
      </c>
      <c r="K246" t="s">
        <v>33</v>
      </c>
      <c r="L246" t="s">
        <v>34</v>
      </c>
      <c r="M246" t="s">
        <v>35</v>
      </c>
      <c r="N246" s="1">
        <v>41430</v>
      </c>
      <c r="O246" t="s">
        <v>624</v>
      </c>
      <c r="P246" t="s">
        <v>625</v>
      </c>
      <c r="Q246" t="s">
        <v>626</v>
      </c>
      <c r="R246">
        <v>46</v>
      </c>
      <c r="S246" t="s">
        <v>627</v>
      </c>
      <c r="T246" s="2">
        <v>0.1</v>
      </c>
      <c r="U246" t="s">
        <v>628</v>
      </c>
      <c r="V246" t="s">
        <v>629</v>
      </c>
      <c r="W246" t="s">
        <v>376</v>
      </c>
      <c r="X246" t="s">
        <v>630</v>
      </c>
    </row>
    <row r="247" spans="1:24" x14ac:dyDescent="0.3">
      <c r="A247" t="s">
        <v>620</v>
      </c>
      <c r="B247" s="1">
        <v>42166</v>
      </c>
      <c r="C247" t="s">
        <v>5040</v>
      </c>
      <c r="D247" t="s">
        <v>195</v>
      </c>
      <c r="E247" t="s">
        <v>46</v>
      </c>
      <c r="F247" t="s">
        <v>47</v>
      </c>
      <c r="G247" t="s">
        <v>134</v>
      </c>
      <c r="H247" t="s">
        <v>48</v>
      </c>
      <c r="I247" t="s">
        <v>92</v>
      </c>
      <c r="J247" t="s">
        <v>1813</v>
      </c>
      <c r="K247" t="s">
        <v>94</v>
      </c>
      <c r="L247" t="s">
        <v>34</v>
      </c>
      <c r="M247" t="s">
        <v>35</v>
      </c>
      <c r="N247" s="1">
        <v>42167</v>
      </c>
      <c r="O247" t="s">
        <v>1814</v>
      </c>
      <c r="P247" t="s">
        <v>1815</v>
      </c>
      <c r="Q247" t="s">
        <v>1107</v>
      </c>
      <c r="R247">
        <v>20</v>
      </c>
      <c r="S247" t="s">
        <v>4997</v>
      </c>
      <c r="T247" s="2">
        <v>7.0000000000000007E-2</v>
      </c>
      <c r="U247" t="s">
        <v>5041</v>
      </c>
      <c r="V247" t="s">
        <v>5042</v>
      </c>
      <c r="W247" t="s">
        <v>1587</v>
      </c>
      <c r="X247" t="s">
        <v>5043</v>
      </c>
    </row>
    <row r="248" spans="1:24" x14ac:dyDescent="0.3">
      <c r="A248" t="s">
        <v>620</v>
      </c>
      <c r="B248" s="1">
        <v>41430</v>
      </c>
      <c r="C248" t="s">
        <v>621</v>
      </c>
      <c r="D248" t="s">
        <v>622</v>
      </c>
      <c r="E248" t="s">
        <v>27</v>
      </c>
      <c r="F248" t="s">
        <v>28</v>
      </c>
      <c r="G248" t="s">
        <v>77</v>
      </c>
      <c r="H248" t="s">
        <v>433</v>
      </c>
      <c r="I248" t="s">
        <v>121</v>
      </c>
      <c r="J248" t="s">
        <v>623</v>
      </c>
      <c r="K248" t="s">
        <v>94</v>
      </c>
      <c r="L248" t="s">
        <v>34</v>
      </c>
      <c r="M248" t="s">
        <v>35</v>
      </c>
      <c r="N248" s="1">
        <v>41430</v>
      </c>
      <c r="O248" t="s">
        <v>624</v>
      </c>
      <c r="P248" t="s">
        <v>625</v>
      </c>
      <c r="Q248" t="s">
        <v>626</v>
      </c>
      <c r="R248">
        <v>3</v>
      </c>
      <c r="S248" t="s">
        <v>627</v>
      </c>
      <c r="T248" s="2">
        <v>0.01</v>
      </c>
      <c r="U248" t="s">
        <v>628</v>
      </c>
      <c r="V248" t="s">
        <v>629</v>
      </c>
      <c r="W248" t="s">
        <v>376</v>
      </c>
      <c r="X248" t="s">
        <v>630</v>
      </c>
    </row>
    <row r="249" spans="1:24" x14ac:dyDescent="0.3">
      <c r="A249" t="s">
        <v>620</v>
      </c>
      <c r="B249" s="1">
        <v>41430</v>
      </c>
      <c r="C249" t="s">
        <v>621</v>
      </c>
      <c r="D249" t="s">
        <v>622</v>
      </c>
      <c r="E249" t="s">
        <v>27</v>
      </c>
      <c r="F249" t="s">
        <v>28</v>
      </c>
      <c r="G249" t="s">
        <v>134</v>
      </c>
      <c r="H249" t="s">
        <v>433</v>
      </c>
      <c r="I249" t="s">
        <v>31</v>
      </c>
      <c r="J249" t="s">
        <v>623</v>
      </c>
      <c r="K249" t="s">
        <v>94</v>
      </c>
      <c r="L249" t="s">
        <v>34</v>
      </c>
      <c r="M249" t="s">
        <v>35</v>
      </c>
      <c r="N249" s="1">
        <v>41430</v>
      </c>
      <c r="O249" t="s">
        <v>624</v>
      </c>
      <c r="P249" t="s">
        <v>625</v>
      </c>
      <c r="Q249" t="s">
        <v>626</v>
      </c>
      <c r="R249">
        <v>15</v>
      </c>
      <c r="S249" t="s">
        <v>627</v>
      </c>
      <c r="T249" s="2">
        <v>0.05</v>
      </c>
      <c r="U249" t="s">
        <v>628</v>
      </c>
      <c r="V249" t="s">
        <v>629</v>
      </c>
      <c r="W249" t="s">
        <v>376</v>
      </c>
      <c r="X249" t="s">
        <v>630</v>
      </c>
    </row>
    <row r="250" spans="1:24" x14ac:dyDescent="0.3">
      <c r="A250" t="s">
        <v>8973</v>
      </c>
      <c r="B250" s="1">
        <v>41899</v>
      </c>
      <c r="C250" t="s">
        <v>911</v>
      </c>
      <c r="D250" t="s">
        <v>912</v>
      </c>
      <c r="E250" t="s">
        <v>27</v>
      </c>
      <c r="F250" t="s">
        <v>28</v>
      </c>
      <c r="G250" t="s">
        <v>134</v>
      </c>
      <c r="H250" t="s">
        <v>205</v>
      </c>
      <c r="I250" t="s">
        <v>31</v>
      </c>
      <c r="J250" t="s">
        <v>135</v>
      </c>
      <c r="K250" t="s">
        <v>94</v>
      </c>
      <c r="L250" t="s">
        <v>34</v>
      </c>
      <c r="M250" t="s">
        <v>35</v>
      </c>
      <c r="N250" s="1">
        <v>41900</v>
      </c>
      <c r="O250" t="s">
        <v>136</v>
      </c>
      <c r="P250" t="s">
        <v>137</v>
      </c>
      <c r="Q250" t="s">
        <v>52</v>
      </c>
      <c r="R250">
        <v>31</v>
      </c>
      <c r="S250" t="s">
        <v>3004</v>
      </c>
      <c r="T250" s="2">
        <v>0.03</v>
      </c>
      <c r="U250" t="s">
        <v>2702</v>
      </c>
      <c r="V250" t="s">
        <v>1209</v>
      </c>
      <c r="W250" t="s">
        <v>72</v>
      </c>
      <c r="X250" t="s">
        <v>5695</v>
      </c>
    </row>
    <row r="251" spans="1:24" x14ac:dyDescent="0.3">
      <c r="A251" t="s">
        <v>353</v>
      </c>
      <c r="B251" s="1">
        <v>42199</v>
      </c>
      <c r="C251" t="s">
        <v>354</v>
      </c>
      <c r="D251" t="s">
        <v>61</v>
      </c>
      <c r="E251" t="s">
        <v>27</v>
      </c>
      <c r="F251" t="s">
        <v>28</v>
      </c>
      <c r="G251" t="s">
        <v>29</v>
      </c>
      <c r="H251" t="s">
        <v>62</v>
      </c>
      <c r="I251" t="s">
        <v>31</v>
      </c>
      <c r="J251" t="s">
        <v>355</v>
      </c>
      <c r="K251" t="s">
        <v>94</v>
      </c>
      <c r="L251" t="s">
        <v>95</v>
      </c>
      <c r="M251" t="s">
        <v>35</v>
      </c>
      <c r="N251" s="1">
        <v>42204</v>
      </c>
      <c r="O251" t="s">
        <v>129</v>
      </c>
      <c r="P251" t="s">
        <v>356</v>
      </c>
      <c r="Q251" t="s">
        <v>357</v>
      </c>
      <c r="R251">
        <v>27</v>
      </c>
      <c r="S251" t="s">
        <v>358</v>
      </c>
      <c r="T251" s="2">
        <v>7.0000000000000007E-2</v>
      </c>
      <c r="U251" t="s">
        <v>359</v>
      </c>
      <c r="V251" t="s">
        <v>360</v>
      </c>
      <c r="W251" t="s">
        <v>361</v>
      </c>
      <c r="X251" t="s">
        <v>362</v>
      </c>
    </row>
    <row r="252" spans="1:24" x14ac:dyDescent="0.3">
      <c r="A252" t="s">
        <v>353</v>
      </c>
      <c r="B252" s="1">
        <v>41423</v>
      </c>
      <c r="C252" t="s">
        <v>1004</v>
      </c>
      <c r="D252" t="s">
        <v>1005</v>
      </c>
      <c r="E252" t="s">
        <v>27</v>
      </c>
      <c r="F252" t="s">
        <v>28</v>
      </c>
      <c r="G252" t="s">
        <v>29</v>
      </c>
      <c r="H252" t="s">
        <v>281</v>
      </c>
      <c r="I252" t="s">
        <v>121</v>
      </c>
      <c r="J252" t="s">
        <v>355</v>
      </c>
      <c r="K252" t="s">
        <v>33</v>
      </c>
      <c r="L252" t="s">
        <v>34</v>
      </c>
      <c r="M252" t="s">
        <v>35</v>
      </c>
      <c r="N252" s="1">
        <v>41423</v>
      </c>
      <c r="O252" t="s">
        <v>129</v>
      </c>
      <c r="P252" t="s">
        <v>356</v>
      </c>
      <c r="Q252" t="s">
        <v>357</v>
      </c>
      <c r="R252">
        <v>23</v>
      </c>
      <c r="S252" t="s">
        <v>3143</v>
      </c>
      <c r="T252" s="2">
        <v>0.1</v>
      </c>
      <c r="U252" t="s">
        <v>3637</v>
      </c>
      <c r="V252" t="s">
        <v>3638</v>
      </c>
      <c r="W252" t="s">
        <v>361</v>
      </c>
      <c r="X252" t="s">
        <v>2065</v>
      </c>
    </row>
    <row r="253" spans="1:24" x14ac:dyDescent="0.3">
      <c r="A253" t="s">
        <v>353</v>
      </c>
      <c r="B253" s="1">
        <v>41436</v>
      </c>
      <c r="C253" t="s">
        <v>1760</v>
      </c>
      <c r="D253" t="s">
        <v>1232</v>
      </c>
      <c r="E253" t="s">
        <v>27</v>
      </c>
      <c r="F253" t="s">
        <v>28</v>
      </c>
      <c r="G253" t="s">
        <v>134</v>
      </c>
      <c r="H253" t="s">
        <v>281</v>
      </c>
      <c r="I253" t="s">
        <v>92</v>
      </c>
      <c r="J253" t="s">
        <v>564</v>
      </c>
      <c r="K253" t="s">
        <v>94</v>
      </c>
      <c r="L253" t="s">
        <v>95</v>
      </c>
      <c r="M253" t="s">
        <v>35</v>
      </c>
      <c r="N253" s="1">
        <v>41438</v>
      </c>
      <c r="O253" t="s">
        <v>565</v>
      </c>
      <c r="P253" t="s">
        <v>566</v>
      </c>
      <c r="Q253" t="s">
        <v>567</v>
      </c>
      <c r="R253">
        <v>21</v>
      </c>
      <c r="S253" t="s">
        <v>7968</v>
      </c>
      <c r="T253" s="2">
        <v>0.05</v>
      </c>
      <c r="U253" t="s">
        <v>1384</v>
      </c>
      <c r="V253" t="s">
        <v>4066</v>
      </c>
      <c r="W253" t="s">
        <v>224</v>
      </c>
      <c r="X253" t="s">
        <v>7969</v>
      </c>
    </row>
    <row r="254" spans="1:24" x14ac:dyDescent="0.3">
      <c r="A254" t="s">
        <v>353</v>
      </c>
      <c r="B254" s="1">
        <v>41982</v>
      </c>
      <c r="C254" t="s">
        <v>1310</v>
      </c>
      <c r="D254" t="s">
        <v>240</v>
      </c>
      <c r="E254" t="s">
        <v>27</v>
      </c>
      <c r="F254" t="s">
        <v>28</v>
      </c>
      <c r="G254" t="s">
        <v>134</v>
      </c>
      <c r="H254" t="s">
        <v>241</v>
      </c>
      <c r="I254" t="s">
        <v>196</v>
      </c>
      <c r="J254" t="s">
        <v>1388</v>
      </c>
      <c r="K254" t="s">
        <v>33</v>
      </c>
      <c r="L254" t="s">
        <v>34</v>
      </c>
      <c r="M254" t="s">
        <v>35</v>
      </c>
      <c r="N254" s="1">
        <v>41984</v>
      </c>
      <c r="O254" t="s">
        <v>1389</v>
      </c>
      <c r="P254" t="s">
        <v>1390</v>
      </c>
      <c r="Q254" t="s">
        <v>1391</v>
      </c>
      <c r="R254">
        <v>43</v>
      </c>
      <c r="S254" t="s">
        <v>9486</v>
      </c>
      <c r="T254" s="2">
        <v>0.04</v>
      </c>
      <c r="U254" t="s">
        <v>9487</v>
      </c>
      <c r="V254" t="s">
        <v>9488</v>
      </c>
      <c r="W254" t="s">
        <v>812</v>
      </c>
      <c r="X254" t="s">
        <v>9489</v>
      </c>
    </row>
    <row r="255" spans="1:24" x14ac:dyDescent="0.3">
      <c r="A255" t="s">
        <v>353</v>
      </c>
      <c r="B255" s="1">
        <v>41431</v>
      </c>
      <c r="C255" t="s">
        <v>744</v>
      </c>
      <c r="D255" t="s">
        <v>745</v>
      </c>
      <c r="E255" t="s">
        <v>27</v>
      </c>
      <c r="F255" t="s">
        <v>28</v>
      </c>
      <c r="G255" t="s">
        <v>91</v>
      </c>
      <c r="H255" t="s">
        <v>217</v>
      </c>
      <c r="I255" t="s">
        <v>31</v>
      </c>
      <c r="J255" t="s">
        <v>1164</v>
      </c>
      <c r="K255" t="s">
        <v>94</v>
      </c>
      <c r="L255" t="s">
        <v>109</v>
      </c>
      <c r="M255" t="s">
        <v>35</v>
      </c>
      <c r="N255" s="1">
        <v>41433</v>
      </c>
      <c r="O255" t="s">
        <v>1165</v>
      </c>
      <c r="P255" t="s">
        <v>1166</v>
      </c>
      <c r="Q255" t="s">
        <v>1167</v>
      </c>
      <c r="R255">
        <v>23</v>
      </c>
      <c r="S255" t="s">
        <v>9836</v>
      </c>
      <c r="T255" s="2">
        <v>0.09</v>
      </c>
      <c r="U255" t="s">
        <v>2862</v>
      </c>
      <c r="V255" t="s">
        <v>9837</v>
      </c>
      <c r="W255" t="s">
        <v>1169</v>
      </c>
      <c r="X255" t="s">
        <v>3677</v>
      </c>
    </row>
    <row r="256" spans="1:24" x14ac:dyDescent="0.3">
      <c r="A256" t="s">
        <v>353</v>
      </c>
      <c r="B256" s="1">
        <v>41436</v>
      </c>
      <c r="C256" t="s">
        <v>1760</v>
      </c>
      <c r="D256" t="s">
        <v>1232</v>
      </c>
      <c r="E256" t="s">
        <v>27</v>
      </c>
      <c r="F256" t="s">
        <v>28</v>
      </c>
      <c r="G256" t="s">
        <v>91</v>
      </c>
      <c r="H256" t="s">
        <v>281</v>
      </c>
      <c r="I256" t="s">
        <v>31</v>
      </c>
      <c r="J256" t="s">
        <v>1938</v>
      </c>
      <c r="K256" t="s">
        <v>33</v>
      </c>
      <c r="L256" t="s">
        <v>34</v>
      </c>
      <c r="M256" t="s">
        <v>35</v>
      </c>
      <c r="N256" s="1">
        <v>41438</v>
      </c>
      <c r="O256" t="s">
        <v>1939</v>
      </c>
      <c r="P256" t="s">
        <v>877</v>
      </c>
      <c r="Q256" t="s">
        <v>1239</v>
      </c>
      <c r="R256">
        <v>48</v>
      </c>
      <c r="S256" t="s">
        <v>10210</v>
      </c>
      <c r="T256" s="2">
        <v>0.04</v>
      </c>
      <c r="U256" t="s">
        <v>10211</v>
      </c>
      <c r="V256" t="s">
        <v>10212</v>
      </c>
      <c r="W256" t="s">
        <v>1942</v>
      </c>
      <c r="X256" t="s">
        <v>10213</v>
      </c>
    </row>
    <row r="257" spans="1:24" x14ac:dyDescent="0.3">
      <c r="A257" t="s">
        <v>353</v>
      </c>
      <c r="B257" s="1">
        <v>41431</v>
      </c>
      <c r="C257" t="s">
        <v>5464</v>
      </c>
      <c r="D257" t="s">
        <v>5161</v>
      </c>
      <c r="E257" t="s">
        <v>27</v>
      </c>
      <c r="F257" t="s">
        <v>28</v>
      </c>
      <c r="G257" t="s">
        <v>77</v>
      </c>
      <c r="H257" t="s">
        <v>422</v>
      </c>
      <c r="I257" t="s">
        <v>196</v>
      </c>
      <c r="J257" t="s">
        <v>1164</v>
      </c>
      <c r="K257" t="s">
        <v>94</v>
      </c>
      <c r="L257" t="s">
        <v>95</v>
      </c>
      <c r="M257" t="s">
        <v>35</v>
      </c>
      <c r="N257" s="1">
        <v>41433</v>
      </c>
      <c r="O257" t="s">
        <v>1165</v>
      </c>
      <c r="P257" t="s">
        <v>1166</v>
      </c>
      <c r="Q257" t="s">
        <v>1167</v>
      </c>
      <c r="R257">
        <v>11</v>
      </c>
      <c r="S257" t="s">
        <v>9836</v>
      </c>
      <c r="T257" s="2">
        <v>0.01</v>
      </c>
      <c r="U257" t="s">
        <v>2862</v>
      </c>
      <c r="V257" t="s">
        <v>9837</v>
      </c>
      <c r="W257" t="s">
        <v>1169</v>
      </c>
      <c r="X257" t="s">
        <v>3677</v>
      </c>
    </row>
    <row r="258" spans="1:24" x14ac:dyDescent="0.3">
      <c r="A258" t="s">
        <v>353</v>
      </c>
      <c r="B258" s="1">
        <v>41485</v>
      </c>
      <c r="C258" t="s">
        <v>2543</v>
      </c>
      <c r="D258" t="s">
        <v>2544</v>
      </c>
      <c r="E258" t="s">
        <v>27</v>
      </c>
      <c r="F258" t="s">
        <v>28</v>
      </c>
      <c r="G258" t="s">
        <v>29</v>
      </c>
      <c r="H258" t="s">
        <v>217</v>
      </c>
      <c r="I258" t="s">
        <v>31</v>
      </c>
      <c r="J258" t="s">
        <v>3183</v>
      </c>
      <c r="K258" t="s">
        <v>94</v>
      </c>
      <c r="L258" t="s">
        <v>34</v>
      </c>
      <c r="M258" t="s">
        <v>35</v>
      </c>
      <c r="N258" s="1">
        <v>41486</v>
      </c>
      <c r="O258" t="s">
        <v>634</v>
      </c>
      <c r="P258" t="s">
        <v>635</v>
      </c>
      <c r="Q258" t="s">
        <v>636</v>
      </c>
      <c r="R258">
        <v>46</v>
      </c>
      <c r="S258" t="s">
        <v>5600</v>
      </c>
      <c r="T258" s="2">
        <v>0.04</v>
      </c>
      <c r="U258" t="s">
        <v>5601</v>
      </c>
      <c r="V258" t="s">
        <v>5602</v>
      </c>
      <c r="W258" t="s">
        <v>640</v>
      </c>
      <c r="X258" t="s">
        <v>5603</v>
      </c>
    </row>
    <row r="259" spans="1:24" x14ac:dyDescent="0.3">
      <c r="A259" t="s">
        <v>2923</v>
      </c>
      <c r="B259" s="1">
        <v>41435</v>
      </c>
      <c r="C259" t="s">
        <v>1760</v>
      </c>
      <c r="D259" t="s">
        <v>1232</v>
      </c>
      <c r="E259" t="s">
        <v>27</v>
      </c>
      <c r="F259" t="s">
        <v>28</v>
      </c>
      <c r="G259" t="s">
        <v>91</v>
      </c>
      <c r="H259" t="s">
        <v>281</v>
      </c>
      <c r="I259" t="s">
        <v>31</v>
      </c>
      <c r="J259" t="s">
        <v>135</v>
      </c>
      <c r="K259" t="s">
        <v>94</v>
      </c>
      <c r="L259" t="s">
        <v>34</v>
      </c>
      <c r="M259" t="s">
        <v>35</v>
      </c>
      <c r="N259" s="1">
        <v>41436</v>
      </c>
      <c r="O259" t="s">
        <v>136</v>
      </c>
      <c r="P259" t="s">
        <v>137</v>
      </c>
      <c r="Q259" t="s">
        <v>52</v>
      </c>
      <c r="R259">
        <v>23</v>
      </c>
      <c r="S259" t="s">
        <v>1633</v>
      </c>
      <c r="T259" s="2">
        <v>0.01</v>
      </c>
      <c r="U259" t="s">
        <v>2924</v>
      </c>
      <c r="V259" t="s">
        <v>2925</v>
      </c>
      <c r="W259" t="s">
        <v>72</v>
      </c>
      <c r="X259" t="s">
        <v>2926</v>
      </c>
    </row>
    <row r="260" spans="1:24" x14ac:dyDescent="0.3">
      <c r="A260" t="s">
        <v>2923</v>
      </c>
      <c r="B260" s="1">
        <v>41800</v>
      </c>
      <c r="C260" t="s">
        <v>5598</v>
      </c>
      <c r="D260" t="s">
        <v>1579</v>
      </c>
      <c r="E260" t="s">
        <v>27</v>
      </c>
      <c r="F260" t="s">
        <v>28</v>
      </c>
      <c r="G260" t="s">
        <v>134</v>
      </c>
      <c r="H260" t="s">
        <v>422</v>
      </c>
      <c r="I260" t="s">
        <v>196</v>
      </c>
      <c r="J260" t="s">
        <v>1474</v>
      </c>
      <c r="K260" t="s">
        <v>94</v>
      </c>
      <c r="L260" t="s">
        <v>34</v>
      </c>
      <c r="M260" t="s">
        <v>156</v>
      </c>
      <c r="N260" s="1">
        <v>41802</v>
      </c>
      <c r="O260" t="s">
        <v>1369</v>
      </c>
      <c r="P260" t="s">
        <v>96</v>
      </c>
      <c r="Q260" t="s">
        <v>1475</v>
      </c>
      <c r="R260">
        <v>8</v>
      </c>
      <c r="S260" t="s">
        <v>6808</v>
      </c>
      <c r="T260" s="2">
        <v>7.0000000000000007E-2</v>
      </c>
      <c r="U260" t="s">
        <v>1234</v>
      </c>
      <c r="V260" t="s">
        <v>6809</v>
      </c>
      <c r="W260" t="s">
        <v>1478</v>
      </c>
      <c r="X260" t="s">
        <v>2945</v>
      </c>
    </row>
    <row r="261" spans="1:24" x14ac:dyDescent="0.3">
      <c r="A261" t="s">
        <v>2923</v>
      </c>
      <c r="B261" s="1">
        <v>42144</v>
      </c>
      <c r="C261" t="s">
        <v>572</v>
      </c>
      <c r="D261" t="s">
        <v>306</v>
      </c>
      <c r="E261" t="s">
        <v>46</v>
      </c>
      <c r="F261" t="s">
        <v>47</v>
      </c>
      <c r="G261" t="s">
        <v>134</v>
      </c>
      <c r="H261" t="s">
        <v>107</v>
      </c>
      <c r="I261" t="s">
        <v>31</v>
      </c>
      <c r="J261" t="s">
        <v>1388</v>
      </c>
      <c r="K261" t="s">
        <v>94</v>
      </c>
      <c r="L261" t="s">
        <v>95</v>
      </c>
      <c r="M261" t="s">
        <v>35</v>
      </c>
      <c r="N261" s="1">
        <v>42146</v>
      </c>
      <c r="O261" t="s">
        <v>1389</v>
      </c>
      <c r="P261" t="s">
        <v>1390</v>
      </c>
      <c r="Q261" t="s">
        <v>1391</v>
      </c>
      <c r="R261">
        <v>2</v>
      </c>
      <c r="S261" t="s">
        <v>7444</v>
      </c>
      <c r="T261" s="2">
        <v>0.04</v>
      </c>
      <c r="U261" t="s">
        <v>7445</v>
      </c>
      <c r="V261" t="s">
        <v>7446</v>
      </c>
      <c r="W261" t="s">
        <v>812</v>
      </c>
      <c r="X261" t="s">
        <v>7447</v>
      </c>
    </row>
    <row r="262" spans="1:24" x14ac:dyDescent="0.3">
      <c r="A262" t="s">
        <v>2923</v>
      </c>
      <c r="B262" s="1">
        <v>41532</v>
      </c>
      <c r="C262" t="s">
        <v>584</v>
      </c>
      <c r="D262" t="s">
        <v>228</v>
      </c>
      <c r="E262" t="s">
        <v>46</v>
      </c>
      <c r="F262" t="s">
        <v>47</v>
      </c>
      <c r="G262" t="s">
        <v>91</v>
      </c>
      <c r="H262" t="s">
        <v>107</v>
      </c>
      <c r="I262" t="s">
        <v>121</v>
      </c>
      <c r="J262" t="s">
        <v>163</v>
      </c>
      <c r="K262" t="s">
        <v>33</v>
      </c>
      <c r="L262" t="s">
        <v>34</v>
      </c>
      <c r="M262" t="s">
        <v>35</v>
      </c>
      <c r="N262" s="1">
        <v>41533</v>
      </c>
      <c r="O262" t="s">
        <v>164</v>
      </c>
      <c r="P262" t="s">
        <v>165</v>
      </c>
      <c r="Q262" t="s">
        <v>166</v>
      </c>
      <c r="R262">
        <v>24</v>
      </c>
      <c r="S262" t="s">
        <v>10656</v>
      </c>
      <c r="T262" s="2">
        <v>0.08</v>
      </c>
      <c r="U262" t="s">
        <v>4128</v>
      </c>
      <c r="V262" t="s">
        <v>10657</v>
      </c>
      <c r="W262" t="s">
        <v>170</v>
      </c>
      <c r="X262" t="s">
        <v>10658</v>
      </c>
    </row>
    <row r="263" spans="1:24" x14ac:dyDescent="0.3">
      <c r="A263" t="s">
        <v>2923</v>
      </c>
      <c r="B263" s="1">
        <v>41962</v>
      </c>
      <c r="C263" t="s">
        <v>11026</v>
      </c>
      <c r="D263" t="s">
        <v>591</v>
      </c>
      <c r="E263" t="s">
        <v>27</v>
      </c>
      <c r="F263" t="s">
        <v>28</v>
      </c>
      <c r="G263" t="s">
        <v>77</v>
      </c>
      <c r="H263" t="s">
        <v>241</v>
      </c>
      <c r="I263" t="s">
        <v>31</v>
      </c>
      <c r="J263" t="s">
        <v>64</v>
      </c>
      <c r="K263" t="s">
        <v>94</v>
      </c>
      <c r="L263" t="s">
        <v>95</v>
      </c>
      <c r="M263" t="s">
        <v>156</v>
      </c>
      <c r="N263" s="1">
        <v>41964</v>
      </c>
      <c r="O263" t="s">
        <v>66</v>
      </c>
      <c r="P263" t="s">
        <v>67</v>
      </c>
      <c r="Q263" t="s">
        <v>68</v>
      </c>
      <c r="R263">
        <v>14</v>
      </c>
      <c r="S263" t="s">
        <v>8510</v>
      </c>
      <c r="T263" s="2">
        <v>0.08</v>
      </c>
      <c r="U263" t="s">
        <v>4519</v>
      </c>
      <c r="V263" t="s">
        <v>10522</v>
      </c>
      <c r="W263" t="s">
        <v>72</v>
      </c>
      <c r="X263" t="s">
        <v>11027</v>
      </c>
    </row>
    <row r="264" spans="1:24" x14ac:dyDescent="0.3">
      <c r="A264" t="s">
        <v>3405</v>
      </c>
      <c r="B264" s="1">
        <v>41711</v>
      </c>
      <c r="C264" t="s">
        <v>330</v>
      </c>
      <c r="D264" t="s">
        <v>331</v>
      </c>
      <c r="E264" t="s">
        <v>46</v>
      </c>
      <c r="F264" t="s">
        <v>47</v>
      </c>
      <c r="G264" t="s">
        <v>77</v>
      </c>
      <c r="H264" t="s">
        <v>107</v>
      </c>
      <c r="I264" t="s">
        <v>196</v>
      </c>
      <c r="J264" t="s">
        <v>1349</v>
      </c>
      <c r="K264" t="s">
        <v>94</v>
      </c>
      <c r="L264" t="s">
        <v>34</v>
      </c>
      <c r="M264" t="s">
        <v>35</v>
      </c>
      <c r="N264" s="1">
        <v>41711</v>
      </c>
      <c r="O264" t="s">
        <v>1350</v>
      </c>
      <c r="P264" t="s">
        <v>1351</v>
      </c>
      <c r="Q264" t="s">
        <v>1352</v>
      </c>
      <c r="R264">
        <v>1</v>
      </c>
      <c r="S264" t="s">
        <v>3406</v>
      </c>
      <c r="T264" s="2">
        <v>0</v>
      </c>
      <c r="U264" t="s">
        <v>3407</v>
      </c>
      <c r="V264" t="s">
        <v>3408</v>
      </c>
      <c r="W264" t="s">
        <v>1353</v>
      </c>
      <c r="X264" t="s">
        <v>3409</v>
      </c>
    </row>
    <row r="265" spans="1:24" x14ac:dyDescent="0.3">
      <c r="A265" t="s">
        <v>3405</v>
      </c>
      <c r="B265" s="1">
        <v>42219</v>
      </c>
      <c r="C265" t="s">
        <v>530</v>
      </c>
      <c r="D265" t="s">
        <v>531</v>
      </c>
      <c r="E265" t="s">
        <v>27</v>
      </c>
      <c r="F265" t="s">
        <v>28</v>
      </c>
      <c r="G265" t="s">
        <v>77</v>
      </c>
      <c r="H265" t="s">
        <v>30</v>
      </c>
      <c r="I265" t="s">
        <v>196</v>
      </c>
      <c r="J265" t="s">
        <v>885</v>
      </c>
      <c r="K265" t="s">
        <v>94</v>
      </c>
      <c r="L265" t="s">
        <v>34</v>
      </c>
      <c r="M265" t="s">
        <v>156</v>
      </c>
      <c r="N265" s="1">
        <v>42224</v>
      </c>
      <c r="O265" t="s">
        <v>886</v>
      </c>
      <c r="P265" t="s">
        <v>295</v>
      </c>
      <c r="Q265" t="s">
        <v>887</v>
      </c>
      <c r="R265">
        <v>39</v>
      </c>
      <c r="S265" t="s">
        <v>10478</v>
      </c>
      <c r="T265" s="2">
        <v>0.03</v>
      </c>
      <c r="U265" t="s">
        <v>514</v>
      </c>
      <c r="V265" t="s">
        <v>662</v>
      </c>
      <c r="W265" t="s">
        <v>891</v>
      </c>
      <c r="X265" t="s">
        <v>10479</v>
      </c>
    </row>
    <row r="266" spans="1:24" x14ac:dyDescent="0.3">
      <c r="A266" t="s">
        <v>3405</v>
      </c>
      <c r="B266" s="1">
        <v>42286</v>
      </c>
      <c r="C266" t="s">
        <v>6539</v>
      </c>
      <c r="D266" t="s">
        <v>506</v>
      </c>
      <c r="E266" t="s">
        <v>27</v>
      </c>
      <c r="F266" t="s">
        <v>28</v>
      </c>
      <c r="G266" t="s">
        <v>29</v>
      </c>
      <c r="H266" t="s">
        <v>62</v>
      </c>
      <c r="I266" t="s">
        <v>92</v>
      </c>
      <c r="J266" t="s">
        <v>2210</v>
      </c>
      <c r="K266" t="s">
        <v>94</v>
      </c>
      <c r="L266" t="s">
        <v>34</v>
      </c>
      <c r="M266" t="s">
        <v>35</v>
      </c>
      <c r="N266" s="1">
        <v>42288</v>
      </c>
      <c r="O266" t="s">
        <v>2211</v>
      </c>
      <c r="P266" t="s">
        <v>187</v>
      </c>
      <c r="Q266" t="s">
        <v>2212</v>
      </c>
      <c r="R266">
        <v>8</v>
      </c>
      <c r="S266" t="s">
        <v>10615</v>
      </c>
      <c r="T266" s="2">
        <v>0.05</v>
      </c>
      <c r="U266" t="s">
        <v>6541</v>
      </c>
      <c r="V266" t="s">
        <v>10616</v>
      </c>
      <c r="W266" t="s">
        <v>2216</v>
      </c>
      <c r="X266" t="s">
        <v>10617</v>
      </c>
    </row>
    <row r="267" spans="1:24" x14ac:dyDescent="0.3">
      <c r="A267" t="s">
        <v>3287</v>
      </c>
      <c r="B267" s="1">
        <v>41435</v>
      </c>
      <c r="C267" t="s">
        <v>1652</v>
      </c>
      <c r="D267" t="s">
        <v>1232</v>
      </c>
      <c r="E267" t="s">
        <v>27</v>
      </c>
      <c r="F267" t="s">
        <v>28</v>
      </c>
      <c r="G267" t="s">
        <v>77</v>
      </c>
      <c r="H267" t="s">
        <v>281</v>
      </c>
      <c r="I267" t="s">
        <v>196</v>
      </c>
      <c r="J267" t="s">
        <v>163</v>
      </c>
      <c r="K267" t="s">
        <v>94</v>
      </c>
      <c r="L267" t="s">
        <v>34</v>
      </c>
      <c r="M267" t="s">
        <v>35</v>
      </c>
      <c r="N267" s="1">
        <v>41437</v>
      </c>
      <c r="O267" t="s">
        <v>164</v>
      </c>
      <c r="P267" t="s">
        <v>165</v>
      </c>
      <c r="Q267" t="s">
        <v>166</v>
      </c>
      <c r="R267">
        <v>46</v>
      </c>
      <c r="S267" t="s">
        <v>1633</v>
      </c>
      <c r="T267" s="2">
        <v>0.01</v>
      </c>
      <c r="U267" t="s">
        <v>2924</v>
      </c>
      <c r="V267" t="s">
        <v>2925</v>
      </c>
      <c r="W267" t="s">
        <v>170</v>
      </c>
      <c r="X267" t="s">
        <v>2926</v>
      </c>
    </row>
    <row r="268" spans="1:24" x14ac:dyDescent="0.3">
      <c r="A268" t="s">
        <v>3287</v>
      </c>
      <c r="B268" s="1">
        <v>41435</v>
      </c>
      <c r="C268" t="s">
        <v>1652</v>
      </c>
      <c r="D268" t="s">
        <v>1232</v>
      </c>
      <c r="E268" t="s">
        <v>27</v>
      </c>
      <c r="F268" t="s">
        <v>28</v>
      </c>
      <c r="G268" t="s">
        <v>77</v>
      </c>
      <c r="H268" t="s">
        <v>281</v>
      </c>
      <c r="I268" t="s">
        <v>92</v>
      </c>
      <c r="J268" t="s">
        <v>163</v>
      </c>
      <c r="K268" t="s">
        <v>33</v>
      </c>
      <c r="L268" t="s">
        <v>34</v>
      </c>
      <c r="M268" t="s">
        <v>35</v>
      </c>
      <c r="N268" s="1">
        <v>41437</v>
      </c>
      <c r="O268" t="s">
        <v>164</v>
      </c>
      <c r="P268" t="s">
        <v>165</v>
      </c>
      <c r="Q268" t="s">
        <v>166</v>
      </c>
      <c r="R268">
        <v>44</v>
      </c>
      <c r="S268" t="s">
        <v>1633</v>
      </c>
      <c r="T268" s="2">
        <v>0.03</v>
      </c>
      <c r="U268" t="s">
        <v>2924</v>
      </c>
      <c r="V268" t="s">
        <v>2925</v>
      </c>
      <c r="W268" t="s">
        <v>170</v>
      </c>
      <c r="X268" t="s">
        <v>2926</v>
      </c>
    </row>
    <row r="269" spans="1:24" x14ac:dyDescent="0.3">
      <c r="A269" t="s">
        <v>3287</v>
      </c>
      <c r="B269" s="1">
        <v>41360</v>
      </c>
      <c r="C269" t="s">
        <v>4074</v>
      </c>
      <c r="D269" t="s">
        <v>61</v>
      </c>
      <c r="E269" t="s">
        <v>27</v>
      </c>
      <c r="F269" t="s">
        <v>28</v>
      </c>
      <c r="G269" t="s">
        <v>91</v>
      </c>
      <c r="H269" t="s">
        <v>62</v>
      </c>
      <c r="I269" t="s">
        <v>63</v>
      </c>
      <c r="J269" t="s">
        <v>1104</v>
      </c>
      <c r="K269" t="s">
        <v>33</v>
      </c>
      <c r="L269" t="s">
        <v>392</v>
      </c>
      <c r="M269" t="s">
        <v>393</v>
      </c>
      <c r="N269" s="1">
        <v>41360</v>
      </c>
      <c r="O269" t="s">
        <v>1105</v>
      </c>
      <c r="P269" t="s">
        <v>1106</v>
      </c>
      <c r="Q269" t="s">
        <v>1107</v>
      </c>
      <c r="R269">
        <v>42</v>
      </c>
      <c r="S269" t="s">
        <v>2881</v>
      </c>
      <c r="T269" s="2">
        <v>0</v>
      </c>
      <c r="U269" t="s">
        <v>4075</v>
      </c>
      <c r="V269" t="s">
        <v>4076</v>
      </c>
      <c r="W269" t="s">
        <v>1109</v>
      </c>
      <c r="X269" t="s">
        <v>4077</v>
      </c>
    </row>
    <row r="270" spans="1:24" x14ac:dyDescent="0.3">
      <c r="A270" t="s">
        <v>3287</v>
      </c>
      <c r="B270" s="1">
        <v>41435</v>
      </c>
      <c r="C270" t="s">
        <v>1652</v>
      </c>
      <c r="D270" t="s">
        <v>1232</v>
      </c>
      <c r="E270" t="s">
        <v>27</v>
      </c>
      <c r="F270" t="s">
        <v>28</v>
      </c>
      <c r="G270" t="s">
        <v>77</v>
      </c>
      <c r="H270" t="s">
        <v>281</v>
      </c>
      <c r="I270" t="s">
        <v>121</v>
      </c>
      <c r="J270" t="s">
        <v>163</v>
      </c>
      <c r="K270" t="s">
        <v>94</v>
      </c>
      <c r="L270" t="s">
        <v>109</v>
      </c>
      <c r="M270" t="s">
        <v>35</v>
      </c>
      <c r="N270" s="1">
        <v>41437</v>
      </c>
      <c r="O270" t="s">
        <v>164</v>
      </c>
      <c r="P270" t="s">
        <v>165</v>
      </c>
      <c r="Q270" t="s">
        <v>166</v>
      </c>
      <c r="R270">
        <v>8</v>
      </c>
      <c r="S270" t="s">
        <v>1633</v>
      </c>
      <c r="T270" s="2">
        <v>0.03</v>
      </c>
      <c r="U270" t="s">
        <v>2924</v>
      </c>
      <c r="V270" t="s">
        <v>2925</v>
      </c>
      <c r="W270" t="s">
        <v>170</v>
      </c>
      <c r="X270" t="s">
        <v>2926</v>
      </c>
    </row>
    <row r="271" spans="1:24" x14ac:dyDescent="0.3">
      <c r="A271" t="s">
        <v>3287</v>
      </c>
      <c r="B271" s="1">
        <v>41439</v>
      </c>
      <c r="C271" t="s">
        <v>439</v>
      </c>
      <c r="D271" t="s">
        <v>440</v>
      </c>
      <c r="E271" t="s">
        <v>46</v>
      </c>
      <c r="F271" t="s">
        <v>47</v>
      </c>
      <c r="G271" t="s">
        <v>77</v>
      </c>
      <c r="H271" t="s">
        <v>48</v>
      </c>
      <c r="I271" t="s">
        <v>196</v>
      </c>
      <c r="J271" t="s">
        <v>163</v>
      </c>
      <c r="K271" t="s">
        <v>94</v>
      </c>
      <c r="L271" t="s">
        <v>34</v>
      </c>
      <c r="M271" t="s">
        <v>35</v>
      </c>
      <c r="N271" s="1">
        <v>41440</v>
      </c>
      <c r="O271" t="s">
        <v>164</v>
      </c>
      <c r="P271" t="s">
        <v>165</v>
      </c>
      <c r="Q271" t="s">
        <v>166</v>
      </c>
      <c r="R271">
        <v>33</v>
      </c>
      <c r="S271" t="s">
        <v>1633</v>
      </c>
      <c r="T271" s="2">
        <v>0.08</v>
      </c>
      <c r="U271" t="s">
        <v>2924</v>
      </c>
      <c r="V271" t="s">
        <v>2925</v>
      </c>
      <c r="W271" t="s">
        <v>170</v>
      </c>
      <c r="X271" t="s">
        <v>2926</v>
      </c>
    </row>
    <row r="272" spans="1:24" x14ac:dyDescent="0.3">
      <c r="A272" t="s">
        <v>3287</v>
      </c>
      <c r="B272" s="1">
        <v>41439</v>
      </c>
      <c r="C272" t="s">
        <v>1687</v>
      </c>
      <c r="D272" t="s">
        <v>324</v>
      </c>
      <c r="E272" t="s">
        <v>27</v>
      </c>
      <c r="F272" t="s">
        <v>28</v>
      </c>
      <c r="G272" t="s">
        <v>29</v>
      </c>
      <c r="H272" t="s">
        <v>205</v>
      </c>
      <c r="I272" t="s">
        <v>196</v>
      </c>
      <c r="J272" t="s">
        <v>163</v>
      </c>
      <c r="K272" t="s">
        <v>94</v>
      </c>
      <c r="L272" t="s">
        <v>34</v>
      </c>
      <c r="M272" t="s">
        <v>35</v>
      </c>
      <c r="N272" s="1">
        <v>41450</v>
      </c>
      <c r="O272" t="s">
        <v>164</v>
      </c>
      <c r="P272" t="s">
        <v>165</v>
      </c>
      <c r="Q272" t="s">
        <v>166</v>
      </c>
      <c r="R272">
        <v>33</v>
      </c>
      <c r="S272" t="s">
        <v>1633</v>
      </c>
      <c r="T272" s="2">
        <v>0.05</v>
      </c>
      <c r="U272" t="s">
        <v>2924</v>
      </c>
      <c r="V272" t="s">
        <v>2925</v>
      </c>
      <c r="W272" t="s">
        <v>170</v>
      </c>
      <c r="X272" t="s">
        <v>2926</v>
      </c>
    </row>
    <row r="273" spans="1:24" x14ac:dyDescent="0.3">
      <c r="A273" t="s">
        <v>3287</v>
      </c>
      <c r="B273" s="1">
        <v>41435</v>
      </c>
      <c r="C273" t="s">
        <v>1652</v>
      </c>
      <c r="D273" t="s">
        <v>1232</v>
      </c>
      <c r="E273" t="s">
        <v>27</v>
      </c>
      <c r="F273" t="s">
        <v>28</v>
      </c>
      <c r="G273" t="s">
        <v>77</v>
      </c>
      <c r="H273" t="s">
        <v>281</v>
      </c>
      <c r="I273" t="s">
        <v>63</v>
      </c>
      <c r="J273" t="s">
        <v>163</v>
      </c>
      <c r="K273" t="s">
        <v>94</v>
      </c>
      <c r="L273" t="s">
        <v>34</v>
      </c>
      <c r="M273" t="s">
        <v>35</v>
      </c>
      <c r="N273" s="1">
        <v>41437</v>
      </c>
      <c r="O273" t="s">
        <v>164</v>
      </c>
      <c r="P273" t="s">
        <v>165</v>
      </c>
      <c r="Q273" t="s">
        <v>166</v>
      </c>
      <c r="R273">
        <v>22</v>
      </c>
      <c r="S273" t="s">
        <v>1633</v>
      </c>
      <c r="T273" s="2">
        <v>0.04</v>
      </c>
      <c r="U273" t="s">
        <v>2924</v>
      </c>
      <c r="V273" t="s">
        <v>2925</v>
      </c>
      <c r="W273" t="s">
        <v>170</v>
      </c>
      <c r="X273" t="s">
        <v>2926</v>
      </c>
    </row>
    <row r="274" spans="1:24" x14ac:dyDescent="0.3">
      <c r="A274" t="s">
        <v>3287</v>
      </c>
      <c r="B274" s="1">
        <v>41435</v>
      </c>
      <c r="C274" t="s">
        <v>1652</v>
      </c>
      <c r="D274" t="s">
        <v>1232</v>
      </c>
      <c r="E274" t="s">
        <v>27</v>
      </c>
      <c r="F274" t="s">
        <v>28</v>
      </c>
      <c r="G274" t="s">
        <v>134</v>
      </c>
      <c r="H274" t="s">
        <v>281</v>
      </c>
      <c r="I274" t="s">
        <v>63</v>
      </c>
      <c r="J274" t="s">
        <v>163</v>
      </c>
      <c r="K274" t="s">
        <v>94</v>
      </c>
      <c r="L274" t="s">
        <v>95</v>
      </c>
      <c r="M274" t="s">
        <v>35</v>
      </c>
      <c r="N274" s="1">
        <v>41437</v>
      </c>
      <c r="O274" t="s">
        <v>164</v>
      </c>
      <c r="P274" t="s">
        <v>165</v>
      </c>
      <c r="Q274" t="s">
        <v>166</v>
      </c>
      <c r="R274">
        <v>8</v>
      </c>
      <c r="S274" t="s">
        <v>1633</v>
      </c>
      <c r="T274" s="2">
        <v>0.06</v>
      </c>
      <c r="U274" t="s">
        <v>2924</v>
      </c>
      <c r="V274" t="s">
        <v>2925</v>
      </c>
      <c r="W274" t="s">
        <v>170</v>
      </c>
      <c r="X274" t="s">
        <v>2926</v>
      </c>
    </row>
    <row r="275" spans="1:24" x14ac:dyDescent="0.3">
      <c r="A275" t="s">
        <v>8529</v>
      </c>
      <c r="B275" s="1">
        <v>41340</v>
      </c>
      <c r="C275" t="s">
        <v>439</v>
      </c>
      <c r="D275" t="s">
        <v>440</v>
      </c>
      <c r="E275" t="s">
        <v>46</v>
      </c>
      <c r="F275" t="s">
        <v>47</v>
      </c>
      <c r="G275" t="s">
        <v>91</v>
      </c>
      <c r="H275" t="s">
        <v>48</v>
      </c>
      <c r="I275" t="s">
        <v>63</v>
      </c>
      <c r="J275" t="s">
        <v>185</v>
      </c>
      <c r="K275" t="s">
        <v>723</v>
      </c>
      <c r="L275" t="s">
        <v>109</v>
      </c>
      <c r="M275" t="s">
        <v>35</v>
      </c>
      <c r="N275" s="1">
        <v>41343</v>
      </c>
      <c r="O275" t="s">
        <v>186</v>
      </c>
      <c r="P275" t="s">
        <v>187</v>
      </c>
      <c r="Q275" t="s">
        <v>188</v>
      </c>
      <c r="R275">
        <v>46</v>
      </c>
      <c r="S275" t="s">
        <v>8530</v>
      </c>
      <c r="T275" s="2">
        <v>0.03</v>
      </c>
      <c r="U275" t="s">
        <v>7785</v>
      </c>
      <c r="V275" t="s">
        <v>8531</v>
      </c>
      <c r="W275" t="s">
        <v>165</v>
      </c>
      <c r="X275" t="s">
        <v>8532</v>
      </c>
    </row>
    <row r="276" spans="1:24" x14ac:dyDescent="0.3">
      <c r="A276" t="s">
        <v>8529</v>
      </c>
      <c r="B276" s="1">
        <v>41407</v>
      </c>
      <c r="C276" t="s">
        <v>1400</v>
      </c>
      <c r="D276" t="s">
        <v>1401</v>
      </c>
      <c r="E276" t="s">
        <v>27</v>
      </c>
      <c r="F276" t="s">
        <v>28</v>
      </c>
      <c r="G276" t="s">
        <v>77</v>
      </c>
      <c r="H276" t="s">
        <v>281</v>
      </c>
      <c r="I276" t="s">
        <v>196</v>
      </c>
      <c r="J276" t="s">
        <v>1938</v>
      </c>
      <c r="K276" t="s">
        <v>94</v>
      </c>
      <c r="L276" t="s">
        <v>34</v>
      </c>
      <c r="M276" t="s">
        <v>35</v>
      </c>
      <c r="N276" s="1">
        <v>41408</v>
      </c>
      <c r="O276" t="s">
        <v>1939</v>
      </c>
      <c r="P276" t="s">
        <v>877</v>
      </c>
      <c r="Q276" t="s">
        <v>1239</v>
      </c>
      <c r="R276">
        <v>8</v>
      </c>
      <c r="S276" t="s">
        <v>10696</v>
      </c>
      <c r="T276" s="2">
        <v>0</v>
      </c>
      <c r="U276" t="s">
        <v>3607</v>
      </c>
      <c r="V276" t="s">
        <v>10212</v>
      </c>
      <c r="W276" t="s">
        <v>1942</v>
      </c>
      <c r="X276" t="s">
        <v>10213</v>
      </c>
    </row>
    <row r="277" spans="1:24" x14ac:dyDescent="0.3">
      <c r="A277" t="s">
        <v>2061</v>
      </c>
      <c r="B277" s="1">
        <v>41416</v>
      </c>
      <c r="C277" t="s">
        <v>643</v>
      </c>
      <c r="D277" t="s">
        <v>133</v>
      </c>
      <c r="E277" t="s">
        <v>27</v>
      </c>
      <c r="F277" t="s">
        <v>28</v>
      </c>
      <c r="G277" t="s">
        <v>77</v>
      </c>
      <c r="H277" t="s">
        <v>62</v>
      </c>
      <c r="I277" t="s">
        <v>196</v>
      </c>
      <c r="J277" t="s">
        <v>355</v>
      </c>
      <c r="K277" t="s">
        <v>94</v>
      </c>
      <c r="L277" t="s">
        <v>95</v>
      </c>
      <c r="M277" t="s">
        <v>35</v>
      </c>
      <c r="N277" s="1">
        <v>41417</v>
      </c>
      <c r="O277" t="s">
        <v>129</v>
      </c>
      <c r="P277" t="s">
        <v>356</v>
      </c>
      <c r="Q277" t="s">
        <v>357</v>
      </c>
      <c r="R277">
        <v>18</v>
      </c>
      <c r="S277" t="s">
        <v>2062</v>
      </c>
      <c r="T277" s="2">
        <v>0.04</v>
      </c>
      <c r="U277" t="s">
        <v>2063</v>
      </c>
      <c r="V277" t="s">
        <v>2064</v>
      </c>
      <c r="W277" t="s">
        <v>361</v>
      </c>
      <c r="X277" t="s">
        <v>2065</v>
      </c>
    </row>
    <row r="278" spans="1:24" x14ac:dyDescent="0.3">
      <c r="A278" t="s">
        <v>2061</v>
      </c>
      <c r="B278" s="1">
        <v>41425</v>
      </c>
      <c r="C278" t="s">
        <v>3337</v>
      </c>
      <c r="D278" t="s">
        <v>195</v>
      </c>
      <c r="E278" t="s">
        <v>46</v>
      </c>
      <c r="F278" t="s">
        <v>47</v>
      </c>
      <c r="G278" t="s">
        <v>91</v>
      </c>
      <c r="H278" t="s">
        <v>48</v>
      </c>
      <c r="I278" t="s">
        <v>92</v>
      </c>
      <c r="J278" t="s">
        <v>1388</v>
      </c>
      <c r="K278" t="s">
        <v>94</v>
      </c>
      <c r="L278" t="s">
        <v>34</v>
      </c>
      <c r="M278" t="s">
        <v>35</v>
      </c>
      <c r="N278" s="1">
        <v>41429</v>
      </c>
      <c r="O278" t="s">
        <v>1389</v>
      </c>
      <c r="P278" t="s">
        <v>1390</v>
      </c>
      <c r="Q278" t="s">
        <v>1391</v>
      </c>
      <c r="R278">
        <v>10</v>
      </c>
      <c r="S278" t="s">
        <v>6980</v>
      </c>
      <c r="T278" s="2">
        <v>0.09</v>
      </c>
      <c r="U278" t="s">
        <v>9229</v>
      </c>
      <c r="V278" t="s">
        <v>7262</v>
      </c>
      <c r="W278" t="s">
        <v>812</v>
      </c>
      <c r="X278" t="s">
        <v>9230</v>
      </c>
    </row>
    <row r="279" spans="1:24" x14ac:dyDescent="0.3">
      <c r="A279" t="s">
        <v>11430</v>
      </c>
      <c r="B279" s="1">
        <v>41799</v>
      </c>
      <c r="C279" t="s">
        <v>11431</v>
      </c>
      <c r="D279" t="s">
        <v>1579</v>
      </c>
      <c r="E279" t="s">
        <v>27</v>
      </c>
      <c r="F279" t="s">
        <v>28</v>
      </c>
      <c r="G279" t="s">
        <v>91</v>
      </c>
      <c r="H279" t="s">
        <v>422</v>
      </c>
      <c r="I279" t="s">
        <v>121</v>
      </c>
      <c r="J279" t="s">
        <v>185</v>
      </c>
      <c r="K279" t="s">
        <v>33</v>
      </c>
      <c r="L279" t="s">
        <v>34</v>
      </c>
      <c r="M279" t="s">
        <v>35</v>
      </c>
      <c r="N279" s="1">
        <v>41799</v>
      </c>
      <c r="O279" t="s">
        <v>186</v>
      </c>
      <c r="P279" t="s">
        <v>187</v>
      </c>
      <c r="Q279" t="s">
        <v>188</v>
      </c>
      <c r="R279">
        <v>27</v>
      </c>
      <c r="S279" t="s">
        <v>11432</v>
      </c>
      <c r="T279" s="2">
        <v>0.05</v>
      </c>
      <c r="U279" t="s">
        <v>3937</v>
      </c>
      <c r="V279" t="s">
        <v>4777</v>
      </c>
      <c r="W279" t="s">
        <v>165</v>
      </c>
      <c r="X279" t="s">
        <v>662</v>
      </c>
    </row>
    <row r="280" spans="1:24" x14ac:dyDescent="0.3">
      <c r="A280" t="s">
        <v>6917</v>
      </c>
      <c r="B280" s="1">
        <v>41850</v>
      </c>
      <c r="C280" t="s">
        <v>6918</v>
      </c>
      <c r="D280" t="s">
        <v>1019</v>
      </c>
      <c r="E280" t="s">
        <v>46</v>
      </c>
      <c r="F280" t="s">
        <v>47</v>
      </c>
      <c r="G280" t="s">
        <v>29</v>
      </c>
      <c r="H280" t="s">
        <v>48</v>
      </c>
      <c r="I280" t="s">
        <v>121</v>
      </c>
      <c r="J280" t="s">
        <v>175</v>
      </c>
      <c r="K280" t="s">
        <v>33</v>
      </c>
      <c r="L280" t="s">
        <v>34</v>
      </c>
      <c r="M280" t="s">
        <v>35</v>
      </c>
      <c r="N280" s="1">
        <v>41851</v>
      </c>
      <c r="O280" t="s">
        <v>176</v>
      </c>
      <c r="P280" t="s">
        <v>177</v>
      </c>
      <c r="Q280" t="s">
        <v>178</v>
      </c>
      <c r="R280">
        <v>12</v>
      </c>
      <c r="S280" t="s">
        <v>6919</v>
      </c>
      <c r="T280" s="2">
        <v>0</v>
      </c>
      <c r="U280" t="s">
        <v>2871</v>
      </c>
      <c r="V280" t="s">
        <v>6920</v>
      </c>
      <c r="W280" t="s">
        <v>182</v>
      </c>
      <c r="X280" t="s">
        <v>6921</v>
      </c>
    </row>
    <row r="281" spans="1:24" x14ac:dyDescent="0.3">
      <c r="A281" t="s">
        <v>6917</v>
      </c>
      <c r="B281" s="1">
        <v>42203</v>
      </c>
      <c r="C281" t="s">
        <v>3880</v>
      </c>
      <c r="D281" t="s">
        <v>948</v>
      </c>
      <c r="E281" t="s">
        <v>46</v>
      </c>
      <c r="F281" t="s">
        <v>47</v>
      </c>
      <c r="G281" t="s">
        <v>134</v>
      </c>
      <c r="H281" t="s">
        <v>48</v>
      </c>
      <c r="I281" t="s">
        <v>31</v>
      </c>
      <c r="J281" t="s">
        <v>1135</v>
      </c>
      <c r="K281" t="s">
        <v>33</v>
      </c>
      <c r="L281" t="s">
        <v>34</v>
      </c>
      <c r="M281" t="s">
        <v>35</v>
      </c>
      <c r="N281" s="1">
        <v>42205</v>
      </c>
      <c r="O281" t="s">
        <v>1136</v>
      </c>
      <c r="P281" t="s">
        <v>424</v>
      </c>
      <c r="Q281" t="s">
        <v>260</v>
      </c>
      <c r="R281">
        <v>48</v>
      </c>
      <c r="S281" t="s">
        <v>8655</v>
      </c>
      <c r="T281" s="2">
        <v>0.02</v>
      </c>
      <c r="U281" t="s">
        <v>8656</v>
      </c>
      <c r="V281" t="s">
        <v>8657</v>
      </c>
      <c r="W281" t="s">
        <v>1139</v>
      </c>
      <c r="X281" t="s">
        <v>8658</v>
      </c>
    </row>
    <row r="282" spans="1:24" x14ac:dyDescent="0.3">
      <c r="A282" t="s">
        <v>6917</v>
      </c>
      <c r="B282" s="1">
        <v>41688</v>
      </c>
      <c r="C282" t="s">
        <v>3436</v>
      </c>
      <c r="D282" t="s">
        <v>1292</v>
      </c>
      <c r="E282" t="s">
        <v>27</v>
      </c>
      <c r="F282" t="s">
        <v>28</v>
      </c>
      <c r="G282" t="s">
        <v>77</v>
      </c>
      <c r="H282" t="s">
        <v>30</v>
      </c>
      <c r="I282" t="s">
        <v>196</v>
      </c>
      <c r="J282" t="s">
        <v>9747</v>
      </c>
      <c r="K282" t="s">
        <v>94</v>
      </c>
      <c r="L282" t="s">
        <v>34</v>
      </c>
      <c r="M282" t="s">
        <v>35</v>
      </c>
      <c r="N282" s="1">
        <v>41690</v>
      </c>
      <c r="O282" t="s">
        <v>96</v>
      </c>
      <c r="P282" t="s">
        <v>97</v>
      </c>
      <c r="Q282" t="s">
        <v>98</v>
      </c>
      <c r="R282">
        <v>1</v>
      </c>
      <c r="S282" t="s">
        <v>9748</v>
      </c>
      <c r="T282" s="2">
        <v>0.06</v>
      </c>
      <c r="U282" t="s">
        <v>1280</v>
      </c>
      <c r="V282" t="s">
        <v>9749</v>
      </c>
      <c r="W282" t="s">
        <v>102</v>
      </c>
      <c r="X282" t="s">
        <v>9750</v>
      </c>
    </row>
    <row r="283" spans="1:24" x14ac:dyDescent="0.3">
      <c r="A283" t="s">
        <v>6917</v>
      </c>
      <c r="B283" s="1">
        <v>41398</v>
      </c>
      <c r="C283" t="s">
        <v>3714</v>
      </c>
      <c r="D283" t="s">
        <v>3715</v>
      </c>
      <c r="E283" t="s">
        <v>27</v>
      </c>
      <c r="F283" t="s">
        <v>28</v>
      </c>
      <c r="G283" t="s">
        <v>77</v>
      </c>
      <c r="H283" t="s">
        <v>433</v>
      </c>
      <c r="I283" t="s">
        <v>63</v>
      </c>
      <c r="J283" t="s">
        <v>507</v>
      </c>
      <c r="K283" t="s">
        <v>94</v>
      </c>
      <c r="L283" t="s">
        <v>34</v>
      </c>
      <c r="M283" t="s">
        <v>35</v>
      </c>
      <c r="N283" s="1">
        <v>41400</v>
      </c>
      <c r="O283" t="s">
        <v>508</v>
      </c>
      <c r="P283" t="s">
        <v>509</v>
      </c>
      <c r="Q283" t="s">
        <v>510</v>
      </c>
      <c r="R283">
        <v>29</v>
      </c>
      <c r="S283" t="s">
        <v>10568</v>
      </c>
      <c r="T283" s="2">
        <v>0.03</v>
      </c>
      <c r="U283" t="s">
        <v>2871</v>
      </c>
      <c r="V283" t="s">
        <v>10569</v>
      </c>
      <c r="W283" t="s">
        <v>514</v>
      </c>
      <c r="X283" t="s">
        <v>10570</v>
      </c>
    </row>
    <row r="284" spans="1:24" x14ac:dyDescent="0.3">
      <c r="A284" t="s">
        <v>6917</v>
      </c>
      <c r="B284" s="1">
        <v>41894</v>
      </c>
      <c r="C284" t="s">
        <v>1905</v>
      </c>
      <c r="D284" t="s">
        <v>312</v>
      </c>
      <c r="E284" t="s">
        <v>27</v>
      </c>
      <c r="F284" t="s">
        <v>28</v>
      </c>
      <c r="G284" t="s">
        <v>77</v>
      </c>
      <c r="H284" t="s">
        <v>205</v>
      </c>
      <c r="I284" t="s">
        <v>196</v>
      </c>
      <c r="J284" t="s">
        <v>2623</v>
      </c>
      <c r="K284" t="s">
        <v>94</v>
      </c>
      <c r="L284" t="s">
        <v>34</v>
      </c>
      <c r="M284" t="s">
        <v>35</v>
      </c>
      <c r="N284" s="1">
        <v>41901</v>
      </c>
      <c r="O284" t="s">
        <v>2624</v>
      </c>
      <c r="P284" t="s">
        <v>2625</v>
      </c>
      <c r="Q284" t="s">
        <v>2626</v>
      </c>
      <c r="R284">
        <v>33</v>
      </c>
      <c r="S284" t="s">
        <v>4017</v>
      </c>
      <c r="T284" s="2">
        <v>0.08</v>
      </c>
      <c r="U284" t="s">
        <v>6640</v>
      </c>
      <c r="V284" t="s">
        <v>10881</v>
      </c>
      <c r="W284" t="s">
        <v>1234</v>
      </c>
      <c r="X284" t="s">
        <v>10882</v>
      </c>
    </row>
    <row r="285" spans="1:24" x14ac:dyDescent="0.3">
      <c r="A285" t="s">
        <v>6917</v>
      </c>
      <c r="B285" s="1">
        <v>41472</v>
      </c>
      <c r="C285" t="s">
        <v>2501</v>
      </c>
      <c r="D285" t="s">
        <v>365</v>
      </c>
      <c r="E285" t="s">
        <v>46</v>
      </c>
      <c r="F285" t="s">
        <v>47</v>
      </c>
      <c r="G285" t="s">
        <v>77</v>
      </c>
      <c r="H285" t="s">
        <v>48</v>
      </c>
      <c r="I285" t="s">
        <v>31</v>
      </c>
      <c r="J285" t="s">
        <v>355</v>
      </c>
      <c r="K285" t="s">
        <v>94</v>
      </c>
      <c r="L285" t="s">
        <v>34</v>
      </c>
      <c r="M285" t="s">
        <v>35</v>
      </c>
      <c r="N285" s="1">
        <v>41472</v>
      </c>
      <c r="O285" t="s">
        <v>129</v>
      </c>
      <c r="P285" t="s">
        <v>356</v>
      </c>
      <c r="Q285" t="s">
        <v>357</v>
      </c>
      <c r="R285">
        <v>27</v>
      </c>
      <c r="S285" t="s">
        <v>7036</v>
      </c>
      <c r="T285" s="2">
        <v>7.0000000000000007E-2</v>
      </c>
      <c r="U285" t="s">
        <v>2386</v>
      </c>
      <c r="V285" t="s">
        <v>7066</v>
      </c>
      <c r="W285" t="s">
        <v>361</v>
      </c>
      <c r="X285" t="s">
        <v>7790</v>
      </c>
    </row>
    <row r="286" spans="1:24" x14ac:dyDescent="0.3">
      <c r="A286" t="s">
        <v>1121</v>
      </c>
      <c r="B286" s="1">
        <v>41440</v>
      </c>
      <c r="C286" t="s">
        <v>1122</v>
      </c>
      <c r="D286" t="s">
        <v>683</v>
      </c>
      <c r="E286" t="s">
        <v>46</v>
      </c>
      <c r="F286" t="s">
        <v>47</v>
      </c>
      <c r="G286" t="s">
        <v>29</v>
      </c>
      <c r="H286" t="s">
        <v>107</v>
      </c>
      <c r="I286" t="s">
        <v>31</v>
      </c>
      <c r="J286" t="s">
        <v>229</v>
      </c>
      <c r="K286" t="s">
        <v>94</v>
      </c>
      <c r="L286" t="s">
        <v>95</v>
      </c>
      <c r="M286" t="s">
        <v>35</v>
      </c>
      <c r="N286" s="1">
        <v>41442</v>
      </c>
      <c r="O286" t="s">
        <v>230</v>
      </c>
      <c r="P286" t="s">
        <v>231</v>
      </c>
      <c r="Q286" t="s">
        <v>232</v>
      </c>
      <c r="R286">
        <v>9</v>
      </c>
      <c r="S286" t="s">
        <v>1123</v>
      </c>
      <c r="T286" s="2">
        <v>0.09</v>
      </c>
      <c r="U286" t="s">
        <v>1124</v>
      </c>
      <c r="V286" t="s">
        <v>1125</v>
      </c>
      <c r="W286" t="s">
        <v>236</v>
      </c>
      <c r="X286" t="s">
        <v>1126</v>
      </c>
    </row>
    <row r="287" spans="1:24" x14ac:dyDescent="0.3">
      <c r="A287" t="s">
        <v>1121</v>
      </c>
      <c r="B287" s="1">
        <v>41440</v>
      </c>
      <c r="C287" t="s">
        <v>1122</v>
      </c>
      <c r="D287" t="s">
        <v>683</v>
      </c>
      <c r="E287" t="s">
        <v>46</v>
      </c>
      <c r="F287" t="s">
        <v>47</v>
      </c>
      <c r="G287" t="s">
        <v>77</v>
      </c>
      <c r="H287" t="s">
        <v>107</v>
      </c>
      <c r="I287" t="s">
        <v>196</v>
      </c>
      <c r="J287" t="s">
        <v>771</v>
      </c>
      <c r="K287" t="s">
        <v>33</v>
      </c>
      <c r="L287" t="s">
        <v>34</v>
      </c>
      <c r="M287" t="s">
        <v>35</v>
      </c>
      <c r="N287" s="1">
        <v>41442</v>
      </c>
      <c r="O287" t="s">
        <v>772</v>
      </c>
      <c r="P287" t="s">
        <v>773</v>
      </c>
      <c r="Q287" t="s">
        <v>774</v>
      </c>
      <c r="R287">
        <v>1</v>
      </c>
      <c r="S287" t="s">
        <v>1123</v>
      </c>
      <c r="T287" s="2">
        <v>0</v>
      </c>
      <c r="U287" t="s">
        <v>1124</v>
      </c>
      <c r="V287" t="s">
        <v>1125</v>
      </c>
      <c r="W287" t="s">
        <v>778</v>
      </c>
      <c r="X287" t="s">
        <v>1126</v>
      </c>
    </row>
    <row r="288" spans="1:24" x14ac:dyDescent="0.3">
      <c r="A288" t="s">
        <v>1121</v>
      </c>
      <c r="B288" s="1">
        <v>41440</v>
      </c>
      <c r="C288" t="s">
        <v>1122</v>
      </c>
      <c r="D288" t="s">
        <v>683</v>
      </c>
      <c r="E288" t="s">
        <v>46</v>
      </c>
      <c r="F288" t="s">
        <v>47</v>
      </c>
      <c r="G288" t="s">
        <v>91</v>
      </c>
      <c r="H288" t="s">
        <v>107</v>
      </c>
      <c r="I288" t="s">
        <v>196</v>
      </c>
      <c r="J288" t="s">
        <v>771</v>
      </c>
      <c r="K288" t="s">
        <v>94</v>
      </c>
      <c r="L288" t="s">
        <v>95</v>
      </c>
      <c r="M288" t="s">
        <v>35</v>
      </c>
      <c r="N288" s="1">
        <v>41442</v>
      </c>
      <c r="O288" t="s">
        <v>772</v>
      </c>
      <c r="P288" t="s">
        <v>773</v>
      </c>
      <c r="Q288" t="s">
        <v>774</v>
      </c>
      <c r="R288">
        <v>17</v>
      </c>
      <c r="S288" t="s">
        <v>1123</v>
      </c>
      <c r="T288" s="2">
        <v>0.09</v>
      </c>
      <c r="U288" t="s">
        <v>1124</v>
      </c>
      <c r="V288" t="s">
        <v>1125</v>
      </c>
      <c r="W288" t="s">
        <v>778</v>
      </c>
      <c r="X288" t="s">
        <v>1126</v>
      </c>
    </row>
    <row r="289" spans="1:24" x14ac:dyDescent="0.3">
      <c r="A289" t="s">
        <v>9345</v>
      </c>
      <c r="B289" s="1">
        <v>41441</v>
      </c>
      <c r="C289" t="s">
        <v>2219</v>
      </c>
      <c r="D289" t="s">
        <v>306</v>
      </c>
      <c r="E289" t="s">
        <v>46</v>
      </c>
      <c r="F289" t="s">
        <v>47</v>
      </c>
      <c r="G289" t="s">
        <v>29</v>
      </c>
      <c r="H289" t="s">
        <v>107</v>
      </c>
      <c r="I289" t="s">
        <v>196</v>
      </c>
      <c r="J289" t="s">
        <v>623</v>
      </c>
      <c r="K289" t="s">
        <v>94</v>
      </c>
      <c r="L289" t="s">
        <v>95</v>
      </c>
      <c r="M289" t="s">
        <v>35</v>
      </c>
      <c r="N289" s="1">
        <v>41441</v>
      </c>
      <c r="O289" t="s">
        <v>624</v>
      </c>
      <c r="P289" t="s">
        <v>625</v>
      </c>
      <c r="Q289" t="s">
        <v>626</v>
      </c>
      <c r="R289">
        <v>23</v>
      </c>
      <c r="S289" t="s">
        <v>625</v>
      </c>
      <c r="T289" s="2">
        <v>7.0000000000000007E-2</v>
      </c>
      <c r="U289" t="s">
        <v>4559</v>
      </c>
      <c r="V289" t="s">
        <v>4560</v>
      </c>
      <c r="W289" t="s">
        <v>376</v>
      </c>
      <c r="X289" t="s">
        <v>9346</v>
      </c>
    </row>
    <row r="290" spans="1:24" x14ac:dyDescent="0.3">
      <c r="A290" t="s">
        <v>9345</v>
      </c>
      <c r="B290" s="1">
        <v>41812</v>
      </c>
      <c r="C290" t="s">
        <v>10408</v>
      </c>
      <c r="D290" t="s">
        <v>1012</v>
      </c>
      <c r="E290" t="s">
        <v>27</v>
      </c>
      <c r="F290" t="s">
        <v>28</v>
      </c>
      <c r="G290" t="s">
        <v>91</v>
      </c>
      <c r="H290" t="s">
        <v>241</v>
      </c>
      <c r="I290" t="s">
        <v>121</v>
      </c>
      <c r="J290" t="s">
        <v>10409</v>
      </c>
      <c r="K290" t="s">
        <v>94</v>
      </c>
      <c r="L290" t="s">
        <v>34</v>
      </c>
      <c r="M290" t="s">
        <v>35</v>
      </c>
      <c r="N290" s="1">
        <v>41814</v>
      </c>
      <c r="O290" t="s">
        <v>136</v>
      </c>
      <c r="P290" t="s">
        <v>137</v>
      </c>
      <c r="Q290" t="s">
        <v>52</v>
      </c>
      <c r="R290">
        <v>8</v>
      </c>
      <c r="S290" t="s">
        <v>10410</v>
      </c>
      <c r="T290" s="2">
        <v>7.0000000000000007E-2</v>
      </c>
      <c r="U290" t="s">
        <v>2618</v>
      </c>
      <c r="V290" t="s">
        <v>10411</v>
      </c>
      <c r="W290" t="s">
        <v>72</v>
      </c>
      <c r="X290" t="s">
        <v>10412</v>
      </c>
    </row>
    <row r="291" spans="1:24" x14ac:dyDescent="0.3">
      <c r="A291" t="s">
        <v>9345</v>
      </c>
      <c r="B291" s="1">
        <v>42065</v>
      </c>
      <c r="C291" t="s">
        <v>3723</v>
      </c>
      <c r="D291" t="s">
        <v>195</v>
      </c>
      <c r="E291" t="s">
        <v>46</v>
      </c>
      <c r="F291" t="s">
        <v>47</v>
      </c>
      <c r="G291" t="s">
        <v>134</v>
      </c>
      <c r="H291" t="s">
        <v>48</v>
      </c>
      <c r="I291" t="s">
        <v>31</v>
      </c>
      <c r="J291" t="s">
        <v>611</v>
      </c>
      <c r="K291" t="s">
        <v>33</v>
      </c>
      <c r="L291" t="s">
        <v>34</v>
      </c>
      <c r="M291" t="s">
        <v>35</v>
      </c>
      <c r="N291" s="1">
        <v>42067</v>
      </c>
      <c r="O291" t="s">
        <v>612</v>
      </c>
      <c r="P291" t="s">
        <v>613</v>
      </c>
      <c r="Q291" t="s">
        <v>614</v>
      </c>
      <c r="R291">
        <v>47</v>
      </c>
      <c r="S291" t="s">
        <v>11720</v>
      </c>
      <c r="T291" s="2">
        <v>0</v>
      </c>
      <c r="U291" t="s">
        <v>11721</v>
      </c>
      <c r="V291" t="s">
        <v>11722</v>
      </c>
      <c r="W291" t="s">
        <v>618</v>
      </c>
      <c r="X291" t="s">
        <v>7358</v>
      </c>
    </row>
    <row r="292" spans="1:24" x14ac:dyDescent="0.3">
      <c r="A292" t="s">
        <v>10761</v>
      </c>
      <c r="B292" s="1">
        <v>42005</v>
      </c>
      <c r="C292" t="s">
        <v>1301</v>
      </c>
      <c r="D292" t="s">
        <v>228</v>
      </c>
      <c r="E292" t="s">
        <v>46</v>
      </c>
      <c r="F292" t="s">
        <v>47</v>
      </c>
      <c r="G292" t="s">
        <v>134</v>
      </c>
      <c r="H292" t="s">
        <v>107</v>
      </c>
      <c r="I292" t="s">
        <v>63</v>
      </c>
      <c r="J292" t="s">
        <v>975</v>
      </c>
      <c r="K292" t="s">
        <v>94</v>
      </c>
      <c r="L292" t="s">
        <v>34</v>
      </c>
      <c r="M292" t="s">
        <v>35</v>
      </c>
      <c r="N292" s="1">
        <v>42008</v>
      </c>
      <c r="O292" t="s">
        <v>976</v>
      </c>
      <c r="P292" t="s">
        <v>977</v>
      </c>
      <c r="Q292" t="s">
        <v>978</v>
      </c>
      <c r="R292">
        <v>47</v>
      </c>
      <c r="S292" t="s">
        <v>10596</v>
      </c>
      <c r="T292" s="2">
        <v>0.02</v>
      </c>
      <c r="U292" t="s">
        <v>39</v>
      </c>
      <c r="V292" t="s">
        <v>10762</v>
      </c>
      <c r="W292" t="s">
        <v>982</v>
      </c>
      <c r="X292" t="s">
        <v>1308</v>
      </c>
    </row>
    <row r="293" spans="1:24" x14ac:dyDescent="0.3">
      <c r="A293" t="s">
        <v>10761</v>
      </c>
      <c r="B293" s="1">
        <v>41449</v>
      </c>
      <c r="C293" t="s">
        <v>1687</v>
      </c>
      <c r="D293" t="s">
        <v>324</v>
      </c>
      <c r="E293" t="s">
        <v>27</v>
      </c>
      <c r="F293" t="s">
        <v>28</v>
      </c>
      <c r="G293" t="s">
        <v>29</v>
      </c>
      <c r="H293" t="s">
        <v>205</v>
      </c>
      <c r="I293" t="s">
        <v>31</v>
      </c>
      <c r="J293" t="s">
        <v>601</v>
      </c>
      <c r="K293" t="s">
        <v>94</v>
      </c>
      <c r="L293" t="s">
        <v>34</v>
      </c>
      <c r="M293" t="s">
        <v>35</v>
      </c>
      <c r="N293" s="1">
        <v>41450</v>
      </c>
      <c r="O293" t="s">
        <v>602</v>
      </c>
      <c r="P293" t="s">
        <v>603</v>
      </c>
      <c r="Q293" t="s">
        <v>258</v>
      </c>
      <c r="R293">
        <v>50</v>
      </c>
      <c r="S293" t="s">
        <v>10891</v>
      </c>
      <c r="T293" s="2">
        <v>7.0000000000000007E-2</v>
      </c>
      <c r="U293" t="s">
        <v>10892</v>
      </c>
      <c r="V293" t="s">
        <v>10893</v>
      </c>
      <c r="W293" t="s">
        <v>606</v>
      </c>
      <c r="X293" t="s">
        <v>10894</v>
      </c>
    </row>
    <row r="294" spans="1:24" x14ac:dyDescent="0.3">
      <c r="A294" t="s">
        <v>11970</v>
      </c>
      <c r="B294" s="1">
        <v>42036</v>
      </c>
      <c r="C294" t="s">
        <v>733</v>
      </c>
      <c r="D294" t="s">
        <v>487</v>
      </c>
      <c r="E294" t="s">
        <v>27</v>
      </c>
      <c r="F294" t="s">
        <v>28</v>
      </c>
      <c r="G294" t="s">
        <v>29</v>
      </c>
      <c r="H294" t="s">
        <v>241</v>
      </c>
      <c r="I294" t="s">
        <v>121</v>
      </c>
      <c r="J294" t="s">
        <v>552</v>
      </c>
      <c r="K294" t="s">
        <v>33</v>
      </c>
      <c r="L294" t="s">
        <v>392</v>
      </c>
      <c r="M294" t="s">
        <v>393</v>
      </c>
      <c r="N294" s="1">
        <v>42038</v>
      </c>
      <c r="O294" t="s">
        <v>553</v>
      </c>
      <c r="P294" t="s">
        <v>554</v>
      </c>
      <c r="Q294" t="s">
        <v>555</v>
      </c>
      <c r="R294">
        <v>5</v>
      </c>
      <c r="S294" t="s">
        <v>11971</v>
      </c>
      <c r="T294" s="2">
        <v>0.01</v>
      </c>
      <c r="U294" t="s">
        <v>8464</v>
      </c>
      <c r="V294" t="s">
        <v>11972</v>
      </c>
      <c r="W294" t="s">
        <v>559</v>
      </c>
      <c r="X294" t="s">
        <v>11973</v>
      </c>
    </row>
    <row r="295" spans="1:24" x14ac:dyDescent="0.3">
      <c r="A295" t="s">
        <v>11059</v>
      </c>
      <c r="B295" s="1">
        <v>41807</v>
      </c>
      <c r="C295" t="s">
        <v>1188</v>
      </c>
      <c r="D295" t="s">
        <v>622</v>
      </c>
      <c r="E295" t="s">
        <v>27</v>
      </c>
      <c r="F295" t="s">
        <v>28</v>
      </c>
      <c r="G295" t="s">
        <v>29</v>
      </c>
      <c r="H295" t="s">
        <v>433</v>
      </c>
      <c r="I295" t="s">
        <v>121</v>
      </c>
      <c r="J295" t="s">
        <v>1365</v>
      </c>
      <c r="K295" t="s">
        <v>94</v>
      </c>
      <c r="L295" t="s">
        <v>34</v>
      </c>
      <c r="M295" t="s">
        <v>35</v>
      </c>
      <c r="N295" s="1">
        <v>41808</v>
      </c>
      <c r="O295" t="s">
        <v>925</v>
      </c>
      <c r="P295" t="s">
        <v>758</v>
      </c>
      <c r="Q295" t="s">
        <v>254</v>
      </c>
      <c r="R295">
        <v>32</v>
      </c>
      <c r="S295" t="s">
        <v>2965</v>
      </c>
      <c r="T295" s="2">
        <v>0.05</v>
      </c>
      <c r="U295" t="s">
        <v>3618</v>
      </c>
      <c r="V295" t="s">
        <v>9860</v>
      </c>
      <c r="W295" t="s">
        <v>1369</v>
      </c>
      <c r="X295" t="s">
        <v>2533</v>
      </c>
    </row>
    <row r="296" spans="1:24" x14ac:dyDescent="0.3">
      <c r="A296" t="s">
        <v>11206</v>
      </c>
      <c r="B296" s="1">
        <v>42771</v>
      </c>
      <c r="C296" t="s">
        <v>1128</v>
      </c>
      <c r="D296" t="s">
        <v>1129</v>
      </c>
      <c r="E296" t="s">
        <v>27</v>
      </c>
      <c r="F296" t="s">
        <v>28</v>
      </c>
      <c r="G296" t="s">
        <v>91</v>
      </c>
      <c r="H296" t="s">
        <v>1130</v>
      </c>
      <c r="I296" t="s">
        <v>196</v>
      </c>
      <c r="J296" t="s">
        <v>552</v>
      </c>
      <c r="K296" t="s">
        <v>94</v>
      </c>
      <c r="L296" t="s">
        <v>109</v>
      </c>
      <c r="M296" t="s">
        <v>35</v>
      </c>
      <c r="N296" s="1">
        <v>42773</v>
      </c>
      <c r="O296" t="s">
        <v>553</v>
      </c>
      <c r="P296" t="s">
        <v>554</v>
      </c>
      <c r="Q296" t="s">
        <v>555</v>
      </c>
      <c r="R296">
        <v>36</v>
      </c>
      <c r="S296" t="s">
        <v>11207</v>
      </c>
      <c r="T296" s="2">
        <v>0.1</v>
      </c>
      <c r="U296" t="s">
        <v>4344</v>
      </c>
      <c r="V296" t="s">
        <v>11208</v>
      </c>
      <c r="W296" t="s">
        <v>559</v>
      </c>
      <c r="X296" t="s">
        <v>11209</v>
      </c>
    </row>
    <row r="297" spans="1:24" x14ac:dyDescent="0.3">
      <c r="A297" t="s">
        <v>4242</v>
      </c>
      <c r="B297" s="1">
        <v>41401</v>
      </c>
      <c r="C297" t="s">
        <v>1097</v>
      </c>
      <c r="D297" t="s">
        <v>1098</v>
      </c>
      <c r="E297" t="s">
        <v>27</v>
      </c>
      <c r="F297" t="s">
        <v>28</v>
      </c>
      <c r="G297" t="s">
        <v>77</v>
      </c>
      <c r="H297" t="s">
        <v>78</v>
      </c>
      <c r="I297" t="s">
        <v>31</v>
      </c>
      <c r="J297" t="s">
        <v>93</v>
      </c>
      <c r="K297" t="s">
        <v>723</v>
      </c>
      <c r="L297" t="s">
        <v>109</v>
      </c>
      <c r="M297" t="s">
        <v>35</v>
      </c>
      <c r="N297" s="1">
        <v>41403</v>
      </c>
      <c r="O297" t="s">
        <v>96</v>
      </c>
      <c r="P297" t="s">
        <v>97</v>
      </c>
      <c r="Q297" t="s">
        <v>98</v>
      </c>
      <c r="R297">
        <v>35</v>
      </c>
      <c r="S297" t="s">
        <v>4243</v>
      </c>
      <c r="T297" s="2">
        <v>0</v>
      </c>
      <c r="U297" t="s">
        <v>4244</v>
      </c>
      <c r="V297" t="s">
        <v>4245</v>
      </c>
      <c r="W297" t="s">
        <v>102</v>
      </c>
      <c r="X297" t="s">
        <v>4246</v>
      </c>
    </row>
    <row r="298" spans="1:24" x14ac:dyDescent="0.3">
      <c r="A298" t="s">
        <v>4242</v>
      </c>
      <c r="B298" s="1">
        <v>41619</v>
      </c>
      <c r="C298" t="s">
        <v>2359</v>
      </c>
      <c r="D298" t="s">
        <v>195</v>
      </c>
      <c r="E298" t="s">
        <v>46</v>
      </c>
      <c r="F298" t="s">
        <v>47</v>
      </c>
      <c r="G298" t="s">
        <v>91</v>
      </c>
      <c r="H298" t="s">
        <v>48</v>
      </c>
      <c r="I298" t="s">
        <v>121</v>
      </c>
      <c r="J298" t="s">
        <v>197</v>
      </c>
      <c r="K298" t="s">
        <v>94</v>
      </c>
      <c r="L298" t="s">
        <v>95</v>
      </c>
      <c r="M298" t="s">
        <v>35</v>
      </c>
      <c r="N298" s="1">
        <v>41621</v>
      </c>
      <c r="O298" t="s">
        <v>198</v>
      </c>
      <c r="P298" t="s">
        <v>37</v>
      </c>
      <c r="Q298" t="s">
        <v>57</v>
      </c>
      <c r="R298">
        <v>34</v>
      </c>
      <c r="S298" t="s">
        <v>1293</v>
      </c>
      <c r="T298" s="2">
        <v>0.03</v>
      </c>
      <c r="U298" t="s">
        <v>127</v>
      </c>
      <c r="V298" t="s">
        <v>1293</v>
      </c>
      <c r="W298" t="s">
        <v>116</v>
      </c>
      <c r="X298" t="s">
        <v>4517</v>
      </c>
    </row>
    <row r="299" spans="1:24" x14ac:dyDescent="0.3">
      <c r="A299" t="s">
        <v>4242</v>
      </c>
      <c r="B299" s="1">
        <v>41471</v>
      </c>
      <c r="C299" t="s">
        <v>1887</v>
      </c>
      <c r="D299" t="s">
        <v>1503</v>
      </c>
      <c r="E299" t="s">
        <v>27</v>
      </c>
      <c r="F299" t="s">
        <v>28</v>
      </c>
      <c r="G299" t="s">
        <v>77</v>
      </c>
      <c r="H299" t="s">
        <v>289</v>
      </c>
      <c r="I299" t="s">
        <v>31</v>
      </c>
      <c r="J299" t="s">
        <v>478</v>
      </c>
      <c r="K299" t="s">
        <v>94</v>
      </c>
      <c r="L299" t="s">
        <v>34</v>
      </c>
      <c r="M299" t="s">
        <v>35</v>
      </c>
      <c r="N299" s="1">
        <v>41472</v>
      </c>
      <c r="O299" t="s">
        <v>479</v>
      </c>
      <c r="P299" t="s">
        <v>480</v>
      </c>
      <c r="Q299" t="s">
        <v>98</v>
      </c>
      <c r="R299">
        <v>25</v>
      </c>
      <c r="S299" t="s">
        <v>2513</v>
      </c>
      <c r="T299" s="2">
        <v>0.09</v>
      </c>
      <c r="U299" t="s">
        <v>4080</v>
      </c>
      <c r="V299" t="s">
        <v>7996</v>
      </c>
      <c r="W299" t="s">
        <v>224</v>
      </c>
      <c r="X299" t="s">
        <v>7997</v>
      </c>
    </row>
    <row r="300" spans="1:24" x14ac:dyDescent="0.3">
      <c r="A300" t="s">
        <v>4242</v>
      </c>
      <c r="B300" s="1">
        <v>41977</v>
      </c>
      <c r="C300" t="s">
        <v>4619</v>
      </c>
      <c r="D300" t="s">
        <v>365</v>
      </c>
      <c r="E300" t="s">
        <v>46</v>
      </c>
      <c r="F300" t="s">
        <v>47</v>
      </c>
      <c r="G300" t="s">
        <v>91</v>
      </c>
      <c r="H300" t="s">
        <v>48</v>
      </c>
      <c r="I300" t="s">
        <v>92</v>
      </c>
      <c r="J300" t="s">
        <v>1150</v>
      </c>
      <c r="K300" t="s">
        <v>94</v>
      </c>
      <c r="L300" t="s">
        <v>109</v>
      </c>
      <c r="M300" t="s">
        <v>35</v>
      </c>
      <c r="N300" s="1">
        <v>41978</v>
      </c>
      <c r="O300" t="s">
        <v>1151</v>
      </c>
      <c r="P300" t="s">
        <v>1152</v>
      </c>
      <c r="Q300" t="s">
        <v>1153</v>
      </c>
      <c r="R300">
        <v>50</v>
      </c>
      <c r="S300" t="s">
        <v>11242</v>
      </c>
      <c r="T300" s="2">
        <v>0.08</v>
      </c>
      <c r="U300" t="s">
        <v>9659</v>
      </c>
      <c r="V300" t="s">
        <v>11243</v>
      </c>
      <c r="W300" t="s">
        <v>1156</v>
      </c>
      <c r="X300" t="s">
        <v>11244</v>
      </c>
    </row>
    <row r="301" spans="1:24" x14ac:dyDescent="0.3">
      <c r="A301" t="s">
        <v>4146</v>
      </c>
      <c r="B301" s="1">
        <v>41819</v>
      </c>
      <c r="C301" t="s">
        <v>4147</v>
      </c>
      <c r="D301" t="s">
        <v>1468</v>
      </c>
      <c r="E301" t="s">
        <v>27</v>
      </c>
      <c r="F301" t="s">
        <v>28</v>
      </c>
      <c r="G301" t="s">
        <v>91</v>
      </c>
      <c r="H301" t="s">
        <v>433</v>
      </c>
      <c r="I301" t="s">
        <v>196</v>
      </c>
      <c r="J301" t="s">
        <v>355</v>
      </c>
      <c r="K301" t="s">
        <v>33</v>
      </c>
      <c r="L301" t="s">
        <v>50</v>
      </c>
      <c r="M301" t="s">
        <v>35</v>
      </c>
      <c r="N301" s="1">
        <v>41820</v>
      </c>
      <c r="O301" t="s">
        <v>129</v>
      </c>
      <c r="P301" t="s">
        <v>356</v>
      </c>
      <c r="Q301" t="s">
        <v>357</v>
      </c>
      <c r="R301">
        <v>29</v>
      </c>
      <c r="S301" t="s">
        <v>4148</v>
      </c>
      <c r="T301" s="2">
        <v>0</v>
      </c>
      <c r="U301" t="s">
        <v>4149</v>
      </c>
      <c r="V301" t="s">
        <v>4150</v>
      </c>
      <c r="W301" t="s">
        <v>361</v>
      </c>
      <c r="X301" t="s">
        <v>4151</v>
      </c>
    </row>
    <row r="302" spans="1:24" x14ac:dyDescent="0.3">
      <c r="A302" t="s">
        <v>4146</v>
      </c>
      <c r="B302" s="1">
        <v>42228</v>
      </c>
      <c r="C302" t="s">
        <v>1097</v>
      </c>
      <c r="D302" t="s">
        <v>1098</v>
      </c>
      <c r="E302" t="s">
        <v>27</v>
      </c>
      <c r="F302" t="s">
        <v>28</v>
      </c>
      <c r="G302" t="s">
        <v>77</v>
      </c>
      <c r="H302" t="s">
        <v>78</v>
      </c>
      <c r="I302" t="s">
        <v>31</v>
      </c>
      <c r="J302" t="s">
        <v>64</v>
      </c>
      <c r="K302" t="s">
        <v>94</v>
      </c>
      <c r="L302" t="s">
        <v>95</v>
      </c>
      <c r="M302" t="s">
        <v>35</v>
      </c>
      <c r="N302" s="1">
        <v>42231</v>
      </c>
      <c r="O302" t="s">
        <v>66</v>
      </c>
      <c r="P302" t="s">
        <v>67</v>
      </c>
      <c r="Q302" t="s">
        <v>68</v>
      </c>
      <c r="R302">
        <v>14</v>
      </c>
      <c r="S302" t="s">
        <v>9133</v>
      </c>
      <c r="T302" s="2">
        <v>0.06</v>
      </c>
      <c r="U302" t="s">
        <v>3890</v>
      </c>
      <c r="V302" t="s">
        <v>9134</v>
      </c>
      <c r="W302" t="s">
        <v>72</v>
      </c>
      <c r="X302" t="s">
        <v>9135</v>
      </c>
    </row>
    <row r="303" spans="1:24" x14ac:dyDescent="0.3">
      <c r="A303" t="s">
        <v>4146</v>
      </c>
      <c r="B303" s="1">
        <v>41579</v>
      </c>
      <c r="C303" t="s">
        <v>2431</v>
      </c>
      <c r="D303" t="s">
        <v>1053</v>
      </c>
      <c r="E303" t="s">
        <v>27</v>
      </c>
      <c r="F303" t="s">
        <v>28</v>
      </c>
      <c r="G303" t="s">
        <v>77</v>
      </c>
      <c r="H303" t="s">
        <v>281</v>
      </c>
      <c r="I303" t="s">
        <v>121</v>
      </c>
      <c r="J303" t="s">
        <v>1813</v>
      </c>
      <c r="K303" t="s">
        <v>94</v>
      </c>
      <c r="L303" t="s">
        <v>34</v>
      </c>
      <c r="M303" t="s">
        <v>35</v>
      </c>
      <c r="N303" s="1">
        <v>41580</v>
      </c>
      <c r="O303" t="s">
        <v>1814</v>
      </c>
      <c r="P303" t="s">
        <v>1815</v>
      </c>
      <c r="Q303" t="s">
        <v>1107</v>
      </c>
      <c r="R303">
        <v>23</v>
      </c>
      <c r="S303" t="s">
        <v>6347</v>
      </c>
      <c r="T303" s="2">
        <v>0.1</v>
      </c>
      <c r="U303" t="s">
        <v>2934</v>
      </c>
      <c r="V303" t="s">
        <v>10828</v>
      </c>
      <c r="W303" t="s">
        <v>1587</v>
      </c>
      <c r="X303" t="s">
        <v>8586</v>
      </c>
    </row>
    <row r="304" spans="1:24" x14ac:dyDescent="0.3">
      <c r="A304" t="s">
        <v>1686</v>
      </c>
      <c r="B304" s="1">
        <v>41449</v>
      </c>
      <c r="C304" t="s">
        <v>1687</v>
      </c>
      <c r="D304" t="s">
        <v>324</v>
      </c>
      <c r="E304" t="s">
        <v>27</v>
      </c>
      <c r="F304" t="s">
        <v>28</v>
      </c>
      <c r="G304" t="s">
        <v>77</v>
      </c>
      <c r="H304" t="s">
        <v>205</v>
      </c>
      <c r="I304" t="s">
        <v>31</v>
      </c>
      <c r="J304" t="s">
        <v>79</v>
      </c>
      <c r="K304" t="s">
        <v>94</v>
      </c>
      <c r="L304" t="s">
        <v>95</v>
      </c>
      <c r="M304" t="s">
        <v>35</v>
      </c>
      <c r="N304" s="1">
        <v>41450</v>
      </c>
      <c r="O304" t="s">
        <v>80</v>
      </c>
      <c r="P304" t="s">
        <v>81</v>
      </c>
      <c r="Q304" t="s">
        <v>82</v>
      </c>
      <c r="R304">
        <v>9</v>
      </c>
      <c r="S304" t="s">
        <v>1688</v>
      </c>
      <c r="T304" s="2">
        <v>0.03</v>
      </c>
      <c r="U304" t="s">
        <v>1689</v>
      </c>
      <c r="V304" t="s">
        <v>1690</v>
      </c>
      <c r="W304" t="s">
        <v>86</v>
      </c>
      <c r="X304" t="s">
        <v>1691</v>
      </c>
    </row>
    <row r="305" spans="1:24" x14ac:dyDescent="0.3">
      <c r="A305" t="s">
        <v>1686</v>
      </c>
      <c r="B305" s="1">
        <v>41495</v>
      </c>
      <c r="C305" t="s">
        <v>364</v>
      </c>
      <c r="D305" t="s">
        <v>365</v>
      </c>
      <c r="E305" t="s">
        <v>46</v>
      </c>
      <c r="F305" t="s">
        <v>47</v>
      </c>
      <c r="G305" t="s">
        <v>91</v>
      </c>
      <c r="H305" t="s">
        <v>48</v>
      </c>
      <c r="I305" t="s">
        <v>31</v>
      </c>
      <c r="J305" t="s">
        <v>145</v>
      </c>
      <c r="K305" t="s">
        <v>94</v>
      </c>
      <c r="L305" t="s">
        <v>34</v>
      </c>
      <c r="M305" t="s">
        <v>35</v>
      </c>
      <c r="N305" s="1">
        <v>41499</v>
      </c>
      <c r="O305" t="s">
        <v>146</v>
      </c>
      <c r="P305" t="s">
        <v>147</v>
      </c>
      <c r="Q305" t="s">
        <v>148</v>
      </c>
      <c r="R305">
        <v>3</v>
      </c>
      <c r="S305" t="s">
        <v>3124</v>
      </c>
      <c r="T305" s="2">
        <v>0</v>
      </c>
      <c r="U305" t="s">
        <v>3125</v>
      </c>
      <c r="V305" t="s">
        <v>3126</v>
      </c>
      <c r="W305" t="s">
        <v>152</v>
      </c>
      <c r="X305" t="s">
        <v>3127</v>
      </c>
    </row>
    <row r="306" spans="1:24" x14ac:dyDescent="0.3">
      <c r="A306" t="s">
        <v>1686</v>
      </c>
      <c r="B306" s="1">
        <v>41449</v>
      </c>
      <c r="C306" t="s">
        <v>1687</v>
      </c>
      <c r="D306" t="s">
        <v>324</v>
      </c>
      <c r="E306" t="s">
        <v>27</v>
      </c>
      <c r="F306" t="s">
        <v>28</v>
      </c>
      <c r="G306" t="s">
        <v>29</v>
      </c>
      <c r="H306" t="s">
        <v>205</v>
      </c>
      <c r="I306" t="s">
        <v>92</v>
      </c>
      <c r="J306" t="s">
        <v>79</v>
      </c>
      <c r="K306" t="s">
        <v>94</v>
      </c>
      <c r="L306" t="s">
        <v>95</v>
      </c>
      <c r="M306" t="s">
        <v>156</v>
      </c>
      <c r="N306" s="1">
        <v>41450</v>
      </c>
      <c r="O306" t="s">
        <v>80</v>
      </c>
      <c r="P306" t="s">
        <v>81</v>
      </c>
      <c r="Q306" t="s">
        <v>82</v>
      </c>
      <c r="R306">
        <v>39</v>
      </c>
      <c r="S306" t="s">
        <v>1688</v>
      </c>
      <c r="T306" s="2">
        <v>7.0000000000000007E-2</v>
      </c>
      <c r="U306" t="s">
        <v>1689</v>
      </c>
      <c r="V306" t="s">
        <v>1690</v>
      </c>
      <c r="W306" t="s">
        <v>86</v>
      </c>
      <c r="X306" t="s">
        <v>1691</v>
      </c>
    </row>
    <row r="307" spans="1:24" x14ac:dyDescent="0.3">
      <c r="A307" t="s">
        <v>1686</v>
      </c>
      <c r="B307" s="1">
        <v>41844</v>
      </c>
      <c r="C307" t="s">
        <v>8608</v>
      </c>
      <c r="D307" t="s">
        <v>195</v>
      </c>
      <c r="E307" t="s">
        <v>46</v>
      </c>
      <c r="F307" t="s">
        <v>47</v>
      </c>
      <c r="G307" t="s">
        <v>77</v>
      </c>
      <c r="H307" t="s">
        <v>48</v>
      </c>
      <c r="I307" t="s">
        <v>31</v>
      </c>
      <c r="J307" t="s">
        <v>79</v>
      </c>
      <c r="K307" t="s">
        <v>94</v>
      </c>
      <c r="L307" t="s">
        <v>95</v>
      </c>
      <c r="M307" t="s">
        <v>35</v>
      </c>
      <c r="N307" s="1">
        <v>41846</v>
      </c>
      <c r="O307" t="s">
        <v>80</v>
      </c>
      <c r="P307" t="s">
        <v>81</v>
      </c>
      <c r="Q307" t="s">
        <v>82</v>
      </c>
      <c r="R307">
        <v>8</v>
      </c>
      <c r="S307" t="s">
        <v>1688</v>
      </c>
      <c r="T307" s="2">
        <v>0.02</v>
      </c>
      <c r="U307" t="s">
        <v>5033</v>
      </c>
      <c r="V307" t="s">
        <v>1690</v>
      </c>
      <c r="W307" t="s">
        <v>86</v>
      </c>
      <c r="X307" t="s">
        <v>1691</v>
      </c>
    </row>
    <row r="308" spans="1:24" x14ac:dyDescent="0.3">
      <c r="A308" t="s">
        <v>10421</v>
      </c>
      <c r="B308" s="1">
        <v>41445</v>
      </c>
      <c r="C308" t="s">
        <v>2959</v>
      </c>
      <c r="D308" t="s">
        <v>144</v>
      </c>
      <c r="E308" t="s">
        <v>46</v>
      </c>
      <c r="F308" t="s">
        <v>47</v>
      </c>
      <c r="G308" t="s">
        <v>29</v>
      </c>
      <c r="H308" t="s">
        <v>107</v>
      </c>
      <c r="I308" t="s">
        <v>63</v>
      </c>
      <c r="J308" t="s">
        <v>896</v>
      </c>
      <c r="K308" t="s">
        <v>94</v>
      </c>
      <c r="L308" t="s">
        <v>95</v>
      </c>
      <c r="M308" t="s">
        <v>156</v>
      </c>
      <c r="N308" s="1">
        <v>41447</v>
      </c>
      <c r="O308" t="s">
        <v>501</v>
      </c>
      <c r="P308" t="s">
        <v>897</v>
      </c>
      <c r="Q308" t="s">
        <v>898</v>
      </c>
      <c r="R308">
        <v>44</v>
      </c>
      <c r="S308" t="s">
        <v>9451</v>
      </c>
      <c r="T308" s="2">
        <v>0.01</v>
      </c>
      <c r="U308" t="s">
        <v>2626</v>
      </c>
      <c r="V308" t="s">
        <v>5332</v>
      </c>
      <c r="W308" t="s">
        <v>902</v>
      </c>
      <c r="X308" t="s">
        <v>10422</v>
      </c>
    </row>
    <row r="309" spans="1:24" x14ac:dyDescent="0.3">
      <c r="A309" t="s">
        <v>5729</v>
      </c>
      <c r="B309" s="1">
        <v>42354</v>
      </c>
      <c r="C309" t="s">
        <v>792</v>
      </c>
      <c r="D309" t="s">
        <v>610</v>
      </c>
      <c r="E309" t="s">
        <v>27</v>
      </c>
      <c r="F309" t="s">
        <v>28</v>
      </c>
      <c r="G309" t="s">
        <v>77</v>
      </c>
      <c r="H309" t="s">
        <v>62</v>
      </c>
      <c r="I309" t="s">
        <v>31</v>
      </c>
      <c r="J309" t="s">
        <v>1089</v>
      </c>
      <c r="K309" t="s">
        <v>94</v>
      </c>
      <c r="L309" t="s">
        <v>95</v>
      </c>
      <c r="M309" t="s">
        <v>35</v>
      </c>
      <c r="N309" s="1">
        <v>42356</v>
      </c>
      <c r="O309" t="s">
        <v>1090</v>
      </c>
      <c r="P309" t="s">
        <v>1091</v>
      </c>
      <c r="Q309" t="s">
        <v>1092</v>
      </c>
      <c r="R309">
        <v>25</v>
      </c>
      <c r="S309" t="s">
        <v>3321</v>
      </c>
      <c r="T309" s="2">
        <v>0.06</v>
      </c>
      <c r="U309" t="s">
        <v>3322</v>
      </c>
      <c r="V309" t="s">
        <v>3323</v>
      </c>
      <c r="W309" t="s">
        <v>1094</v>
      </c>
      <c r="X309" t="s">
        <v>5730</v>
      </c>
    </row>
    <row r="310" spans="1:24" x14ac:dyDescent="0.3">
      <c r="A310" t="s">
        <v>5729</v>
      </c>
      <c r="B310" s="1">
        <v>41450</v>
      </c>
      <c r="C310" t="s">
        <v>2181</v>
      </c>
      <c r="D310" t="s">
        <v>506</v>
      </c>
      <c r="E310" t="s">
        <v>27</v>
      </c>
      <c r="F310" t="s">
        <v>28</v>
      </c>
      <c r="G310" t="s">
        <v>91</v>
      </c>
      <c r="H310" t="s">
        <v>62</v>
      </c>
      <c r="I310" t="s">
        <v>63</v>
      </c>
      <c r="J310" t="s">
        <v>175</v>
      </c>
      <c r="K310" t="s">
        <v>94</v>
      </c>
      <c r="L310" t="s">
        <v>95</v>
      </c>
      <c r="M310" t="s">
        <v>156</v>
      </c>
      <c r="N310" s="1">
        <v>41451</v>
      </c>
      <c r="O310" t="s">
        <v>176</v>
      </c>
      <c r="P310" t="s">
        <v>177</v>
      </c>
      <c r="Q310" t="s">
        <v>178</v>
      </c>
      <c r="R310">
        <v>40</v>
      </c>
      <c r="S310" t="s">
        <v>6386</v>
      </c>
      <c r="T310" s="2">
        <v>0.05</v>
      </c>
      <c r="U310" t="s">
        <v>6387</v>
      </c>
      <c r="V310" t="s">
        <v>6388</v>
      </c>
      <c r="W310" t="s">
        <v>182</v>
      </c>
      <c r="X310" t="s">
        <v>6389</v>
      </c>
    </row>
    <row r="311" spans="1:24" x14ac:dyDescent="0.3">
      <c r="A311" t="s">
        <v>5729</v>
      </c>
      <c r="B311" s="1">
        <v>41450</v>
      </c>
      <c r="C311" t="s">
        <v>1911</v>
      </c>
      <c r="D311" t="s">
        <v>120</v>
      </c>
      <c r="E311" t="s">
        <v>27</v>
      </c>
      <c r="F311" t="s">
        <v>28</v>
      </c>
      <c r="G311" t="s">
        <v>134</v>
      </c>
      <c r="H311" t="s">
        <v>62</v>
      </c>
      <c r="I311" t="s">
        <v>31</v>
      </c>
      <c r="J311" t="s">
        <v>6476</v>
      </c>
      <c r="K311" t="s">
        <v>94</v>
      </c>
      <c r="L311" t="s">
        <v>34</v>
      </c>
      <c r="M311" t="s">
        <v>35</v>
      </c>
      <c r="N311" s="1">
        <v>41452</v>
      </c>
      <c r="O311" t="s">
        <v>1534</v>
      </c>
      <c r="P311" t="s">
        <v>1535</v>
      </c>
      <c r="Q311" t="s">
        <v>1536</v>
      </c>
      <c r="R311">
        <v>50</v>
      </c>
      <c r="S311" t="s">
        <v>6386</v>
      </c>
      <c r="T311" s="2">
        <v>0.01</v>
      </c>
      <c r="U311" t="s">
        <v>6387</v>
      </c>
      <c r="V311" t="s">
        <v>6388</v>
      </c>
      <c r="W311" t="s">
        <v>376</v>
      </c>
      <c r="X311" t="s">
        <v>6389</v>
      </c>
    </row>
    <row r="312" spans="1:24" x14ac:dyDescent="0.3">
      <c r="A312" t="s">
        <v>5729</v>
      </c>
      <c r="B312" s="1">
        <v>41450</v>
      </c>
      <c r="C312" t="s">
        <v>1112</v>
      </c>
      <c r="D312" t="s">
        <v>133</v>
      </c>
      <c r="E312" t="s">
        <v>27</v>
      </c>
      <c r="F312" t="s">
        <v>28</v>
      </c>
      <c r="G312" t="s">
        <v>29</v>
      </c>
      <c r="H312" t="s">
        <v>62</v>
      </c>
      <c r="I312" t="s">
        <v>31</v>
      </c>
      <c r="J312" t="s">
        <v>1259</v>
      </c>
      <c r="K312" t="s">
        <v>94</v>
      </c>
      <c r="L312" t="s">
        <v>109</v>
      </c>
      <c r="M312" t="s">
        <v>35</v>
      </c>
      <c r="N312" s="1">
        <v>41452</v>
      </c>
      <c r="O312" t="s">
        <v>1260</v>
      </c>
      <c r="P312" t="s">
        <v>1261</v>
      </c>
      <c r="Q312" t="s">
        <v>1262</v>
      </c>
      <c r="R312">
        <v>37</v>
      </c>
      <c r="S312" t="s">
        <v>6386</v>
      </c>
      <c r="T312" s="2">
        <v>0.08</v>
      </c>
      <c r="U312" t="s">
        <v>6387</v>
      </c>
      <c r="V312" t="s">
        <v>6388</v>
      </c>
      <c r="W312" t="s">
        <v>1266</v>
      </c>
      <c r="X312" t="s">
        <v>6389</v>
      </c>
    </row>
    <row r="313" spans="1:24" x14ac:dyDescent="0.3">
      <c r="A313" t="s">
        <v>7159</v>
      </c>
      <c r="B313" s="1">
        <v>41824</v>
      </c>
      <c r="C313" t="s">
        <v>1765</v>
      </c>
      <c r="D313" t="s">
        <v>144</v>
      </c>
      <c r="E313" t="s">
        <v>46</v>
      </c>
      <c r="F313" t="s">
        <v>47</v>
      </c>
      <c r="G313" t="s">
        <v>77</v>
      </c>
      <c r="H313" t="s">
        <v>107</v>
      </c>
      <c r="I313" t="s">
        <v>31</v>
      </c>
      <c r="J313" t="s">
        <v>5373</v>
      </c>
      <c r="K313" t="s">
        <v>94</v>
      </c>
      <c r="L313" t="s">
        <v>34</v>
      </c>
      <c r="M313" t="s">
        <v>35</v>
      </c>
      <c r="N313" s="1">
        <v>41826</v>
      </c>
      <c r="O313" t="s">
        <v>5374</v>
      </c>
      <c r="P313" t="s">
        <v>3412</v>
      </c>
      <c r="Q313" t="s">
        <v>1220</v>
      </c>
      <c r="R313">
        <v>26</v>
      </c>
      <c r="S313" t="s">
        <v>1766</v>
      </c>
      <c r="T313" s="2">
        <v>0.08</v>
      </c>
      <c r="U313" t="s">
        <v>1115</v>
      </c>
      <c r="V313" t="s">
        <v>1767</v>
      </c>
      <c r="W313" t="s">
        <v>5375</v>
      </c>
      <c r="X313" t="s">
        <v>7160</v>
      </c>
    </row>
    <row r="314" spans="1:24" x14ac:dyDescent="0.3">
      <c r="A314" t="s">
        <v>7159</v>
      </c>
      <c r="B314" s="1">
        <v>41423</v>
      </c>
      <c r="C314" t="s">
        <v>1004</v>
      </c>
      <c r="D314" t="s">
        <v>1005</v>
      </c>
      <c r="E314" t="s">
        <v>27</v>
      </c>
      <c r="F314" t="s">
        <v>28</v>
      </c>
      <c r="G314" t="s">
        <v>77</v>
      </c>
      <c r="H314" t="s">
        <v>281</v>
      </c>
      <c r="I314" t="s">
        <v>196</v>
      </c>
      <c r="J314" t="s">
        <v>3481</v>
      </c>
      <c r="K314" t="s">
        <v>33</v>
      </c>
      <c r="L314" t="s">
        <v>392</v>
      </c>
      <c r="M314" t="s">
        <v>393</v>
      </c>
      <c r="N314" s="1">
        <v>41423</v>
      </c>
      <c r="O314" t="s">
        <v>3482</v>
      </c>
      <c r="P314" t="s">
        <v>2262</v>
      </c>
      <c r="Q314" t="s">
        <v>2240</v>
      </c>
      <c r="R314">
        <v>24</v>
      </c>
      <c r="S314" t="s">
        <v>10495</v>
      </c>
      <c r="T314" s="2">
        <v>0.02</v>
      </c>
      <c r="U314" t="s">
        <v>10496</v>
      </c>
      <c r="V314" t="s">
        <v>10497</v>
      </c>
      <c r="W314" t="s">
        <v>3486</v>
      </c>
      <c r="X314" t="s">
        <v>10498</v>
      </c>
    </row>
    <row r="315" spans="1:24" x14ac:dyDescent="0.3">
      <c r="A315" t="s">
        <v>2122</v>
      </c>
      <c r="B315" s="1">
        <v>41451</v>
      </c>
      <c r="C315" t="s">
        <v>670</v>
      </c>
      <c r="D315" t="s">
        <v>551</v>
      </c>
      <c r="E315" t="s">
        <v>27</v>
      </c>
      <c r="F315" t="s">
        <v>28</v>
      </c>
      <c r="G315" t="s">
        <v>134</v>
      </c>
      <c r="H315" t="s">
        <v>289</v>
      </c>
      <c r="I315" t="s">
        <v>121</v>
      </c>
      <c r="J315" t="s">
        <v>2123</v>
      </c>
      <c r="K315" t="s">
        <v>94</v>
      </c>
      <c r="L315" t="s">
        <v>34</v>
      </c>
      <c r="M315" t="s">
        <v>35</v>
      </c>
      <c r="N315" s="1">
        <v>41452</v>
      </c>
      <c r="O315" t="s">
        <v>757</v>
      </c>
      <c r="P315" t="s">
        <v>1216</v>
      </c>
      <c r="Q315" t="s">
        <v>2124</v>
      </c>
      <c r="R315">
        <v>32</v>
      </c>
      <c r="S315" t="s">
        <v>1931</v>
      </c>
      <c r="T315" s="2">
        <v>0.1</v>
      </c>
      <c r="U315" t="s">
        <v>102</v>
      </c>
      <c r="V315" t="s">
        <v>2125</v>
      </c>
      <c r="W315" t="s">
        <v>518</v>
      </c>
      <c r="X315" t="s">
        <v>1431</v>
      </c>
    </row>
    <row r="316" spans="1:24" x14ac:dyDescent="0.3">
      <c r="A316" t="s">
        <v>2122</v>
      </c>
      <c r="B316" s="1">
        <v>41451</v>
      </c>
      <c r="C316" t="s">
        <v>670</v>
      </c>
      <c r="D316" t="s">
        <v>551</v>
      </c>
      <c r="E316" t="s">
        <v>27</v>
      </c>
      <c r="F316" t="s">
        <v>28</v>
      </c>
      <c r="G316" t="s">
        <v>77</v>
      </c>
      <c r="H316" t="s">
        <v>289</v>
      </c>
      <c r="I316" t="s">
        <v>196</v>
      </c>
      <c r="J316" t="s">
        <v>197</v>
      </c>
      <c r="K316" t="s">
        <v>94</v>
      </c>
      <c r="L316" t="s">
        <v>34</v>
      </c>
      <c r="M316" t="s">
        <v>156</v>
      </c>
      <c r="N316" s="1">
        <v>41452</v>
      </c>
      <c r="O316" t="s">
        <v>198</v>
      </c>
      <c r="P316" t="s">
        <v>37</v>
      </c>
      <c r="Q316" t="s">
        <v>57</v>
      </c>
      <c r="R316">
        <v>24</v>
      </c>
      <c r="S316" t="s">
        <v>1931</v>
      </c>
      <c r="T316" s="2">
        <v>0.1</v>
      </c>
      <c r="U316" t="s">
        <v>102</v>
      </c>
      <c r="V316" t="s">
        <v>2125</v>
      </c>
      <c r="W316" t="s">
        <v>116</v>
      </c>
      <c r="X316" t="s">
        <v>1431</v>
      </c>
    </row>
    <row r="317" spans="1:24" x14ac:dyDescent="0.3">
      <c r="A317" t="s">
        <v>2122</v>
      </c>
      <c r="B317" s="1">
        <v>41451</v>
      </c>
      <c r="C317" t="s">
        <v>670</v>
      </c>
      <c r="D317" t="s">
        <v>551</v>
      </c>
      <c r="E317" t="s">
        <v>27</v>
      </c>
      <c r="F317" t="s">
        <v>28</v>
      </c>
      <c r="G317" t="s">
        <v>134</v>
      </c>
      <c r="H317" t="s">
        <v>289</v>
      </c>
      <c r="I317" t="s">
        <v>196</v>
      </c>
      <c r="J317" t="s">
        <v>651</v>
      </c>
      <c r="K317" t="s">
        <v>94</v>
      </c>
      <c r="L317" t="s">
        <v>34</v>
      </c>
      <c r="M317" t="s">
        <v>35</v>
      </c>
      <c r="N317" s="1">
        <v>41452</v>
      </c>
      <c r="O317" t="s">
        <v>652</v>
      </c>
      <c r="P317" t="s">
        <v>653</v>
      </c>
      <c r="Q317" t="s">
        <v>98</v>
      </c>
      <c r="R317">
        <v>38</v>
      </c>
      <c r="S317" t="s">
        <v>1931</v>
      </c>
      <c r="T317" s="2">
        <v>0</v>
      </c>
      <c r="U317" t="s">
        <v>102</v>
      </c>
      <c r="V317" t="s">
        <v>2125</v>
      </c>
      <c r="W317" t="s">
        <v>57</v>
      </c>
      <c r="X317" t="s">
        <v>1431</v>
      </c>
    </row>
    <row r="318" spans="1:24" x14ac:dyDescent="0.3">
      <c r="A318" t="s">
        <v>2122</v>
      </c>
      <c r="B318" s="1">
        <v>41451</v>
      </c>
      <c r="C318" t="s">
        <v>670</v>
      </c>
      <c r="D318" t="s">
        <v>551</v>
      </c>
      <c r="E318" t="s">
        <v>27</v>
      </c>
      <c r="F318" t="s">
        <v>28</v>
      </c>
      <c r="G318" t="s">
        <v>77</v>
      </c>
      <c r="H318" t="s">
        <v>289</v>
      </c>
      <c r="I318" t="s">
        <v>121</v>
      </c>
      <c r="J318" t="s">
        <v>197</v>
      </c>
      <c r="K318" t="s">
        <v>94</v>
      </c>
      <c r="L318" t="s">
        <v>34</v>
      </c>
      <c r="M318" t="s">
        <v>35</v>
      </c>
      <c r="N318" s="1">
        <v>41452</v>
      </c>
      <c r="O318" t="s">
        <v>198</v>
      </c>
      <c r="P318" t="s">
        <v>37</v>
      </c>
      <c r="Q318" t="s">
        <v>57</v>
      </c>
      <c r="R318">
        <v>22</v>
      </c>
      <c r="S318" t="s">
        <v>1931</v>
      </c>
      <c r="T318" s="2">
        <v>0.01</v>
      </c>
      <c r="U318" t="s">
        <v>102</v>
      </c>
      <c r="V318" t="s">
        <v>2125</v>
      </c>
      <c r="W318" t="s">
        <v>116</v>
      </c>
      <c r="X318" t="s">
        <v>1431</v>
      </c>
    </row>
    <row r="319" spans="1:24" x14ac:dyDescent="0.3">
      <c r="A319" t="s">
        <v>2122</v>
      </c>
      <c r="B319" s="1">
        <v>41451</v>
      </c>
      <c r="C319" t="s">
        <v>670</v>
      </c>
      <c r="D319" t="s">
        <v>551</v>
      </c>
      <c r="E319" t="s">
        <v>27</v>
      </c>
      <c r="F319" t="s">
        <v>28</v>
      </c>
      <c r="G319" t="s">
        <v>134</v>
      </c>
      <c r="H319" t="s">
        <v>289</v>
      </c>
      <c r="I319" t="s">
        <v>63</v>
      </c>
      <c r="J319" t="s">
        <v>197</v>
      </c>
      <c r="K319" t="s">
        <v>94</v>
      </c>
      <c r="L319" t="s">
        <v>34</v>
      </c>
      <c r="M319" t="s">
        <v>35</v>
      </c>
      <c r="N319" s="1">
        <v>41452</v>
      </c>
      <c r="O319" t="s">
        <v>198</v>
      </c>
      <c r="P319" t="s">
        <v>37</v>
      </c>
      <c r="Q319" t="s">
        <v>57</v>
      </c>
      <c r="R319">
        <v>17</v>
      </c>
      <c r="S319" t="s">
        <v>1931</v>
      </c>
      <c r="T319" s="2">
        <v>0.04</v>
      </c>
      <c r="U319" t="s">
        <v>102</v>
      </c>
      <c r="V319" t="s">
        <v>2125</v>
      </c>
      <c r="W319" t="s">
        <v>116</v>
      </c>
      <c r="X319" t="s">
        <v>1431</v>
      </c>
    </row>
    <row r="320" spans="1:24" x14ac:dyDescent="0.3">
      <c r="A320" t="s">
        <v>2122</v>
      </c>
      <c r="B320" s="1">
        <v>41451</v>
      </c>
      <c r="C320" t="s">
        <v>670</v>
      </c>
      <c r="D320" t="s">
        <v>551</v>
      </c>
      <c r="E320" t="s">
        <v>27</v>
      </c>
      <c r="F320" t="s">
        <v>28</v>
      </c>
      <c r="G320" t="s">
        <v>134</v>
      </c>
      <c r="H320" t="s">
        <v>289</v>
      </c>
      <c r="I320" t="s">
        <v>121</v>
      </c>
      <c r="J320" t="s">
        <v>2123</v>
      </c>
      <c r="K320" t="s">
        <v>94</v>
      </c>
      <c r="L320" t="s">
        <v>34</v>
      </c>
      <c r="M320" t="s">
        <v>35</v>
      </c>
      <c r="N320" s="1">
        <v>41452</v>
      </c>
      <c r="O320" t="s">
        <v>757</v>
      </c>
      <c r="P320" t="s">
        <v>1216</v>
      </c>
      <c r="Q320" t="s">
        <v>2124</v>
      </c>
      <c r="R320">
        <v>9</v>
      </c>
      <c r="S320" t="s">
        <v>1931</v>
      </c>
      <c r="T320" s="2">
        <v>0.06</v>
      </c>
      <c r="U320" t="s">
        <v>102</v>
      </c>
      <c r="V320" t="s">
        <v>2125</v>
      </c>
      <c r="W320" t="s">
        <v>518</v>
      </c>
      <c r="X320" t="s">
        <v>1431</v>
      </c>
    </row>
    <row r="321" spans="1:24" x14ac:dyDescent="0.3">
      <c r="A321" t="s">
        <v>2122</v>
      </c>
      <c r="B321" s="1">
        <v>41451</v>
      </c>
      <c r="C321" t="s">
        <v>670</v>
      </c>
      <c r="D321" t="s">
        <v>551</v>
      </c>
      <c r="E321" t="s">
        <v>27</v>
      </c>
      <c r="F321" t="s">
        <v>28</v>
      </c>
      <c r="G321" t="s">
        <v>77</v>
      </c>
      <c r="H321" t="s">
        <v>289</v>
      </c>
      <c r="I321" t="s">
        <v>63</v>
      </c>
      <c r="J321" t="s">
        <v>197</v>
      </c>
      <c r="K321" t="s">
        <v>94</v>
      </c>
      <c r="L321" t="s">
        <v>109</v>
      </c>
      <c r="M321" t="s">
        <v>156</v>
      </c>
      <c r="N321" s="1">
        <v>41452</v>
      </c>
      <c r="O321" t="s">
        <v>198</v>
      </c>
      <c r="P321" t="s">
        <v>37</v>
      </c>
      <c r="Q321" t="s">
        <v>57</v>
      </c>
      <c r="R321">
        <v>26</v>
      </c>
      <c r="S321" t="s">
        <v>1931</v>
      </c>
      <c r="T321" s="2">
        <v>0.04</v>
      </c>
      <c r="U321" t="s">
        <v>102</v>
      </c>
      <c r="V321" t="s">
        <v>2125</v>
      </c>
      <c r="W321" t="s">
        <v>116</v>
      </c>
      <c r="X321" t="s">
        <v>1431</v>
      </c>
    </row>
    <row r="322" spans="1:24" x14ac:dyDescent="0.3">
      <c r="A322" t="s">
        <v>2122</v>
      </c>
      <c r="B322" s="1">
        <v>41451</v>
      </c>
      <c r="C322" t="s">
        <v>670</v>
      </c>
      <c r="D322" t="s">
        <v>551</v>
      </c>
      <c r="E322" t="s">
        <v>27</v>
      </c>
      <c r="F322" t="s">
        <v>28</v>
      </c>
      <c r="G322" t="s">
        <v>77</v>
      </c>
      <c r="H322" t="s">
        <v>289</v>
      </c>
      <c r="I322" t="s">
        <v>196</v>
      </c>
      <c r="J322" t="s">
        <v>197</v>
      </c>
      <c r="K322" t="s">
        <v>33</v>
      </c>
      <c r="L322" t="s">
        <v>392</v>
      </c>
      <c r="M322" t="s">
        <v>393</v>
      </c>
      <c r="N322" s="1">
        <v>41452</v>
      </c>
      <c r="O322" t="s">
        <v>198</v>
      </c>
      <c r="P322" t="s">
        <v>37</v>
      </c>
      <c r="Q322" t="s">
        <v>57</v>
      </c>
      <c r="R322">
        <v>24</v>
      </c>
      <c r="S322" t="s">
        <v>1931</v>
      </c>
      <c r="T322" s="2">
        <v>0.02</v>
      </c>
      <c r="U322" t="s">
        <v>102</v>
      </c>
      <c r="V322" t="s">
        <v>2125</v>
      </c>
      <c r="W322" t="s">
        <v>116</v>
      </c>
      <c r="X322" t="s">
        <v>1431</v>
      </c>
    </row>
    <row r="323" spans="1:24" x14ac:dyDescent="0.3">
      <c r="A323" t="s">
        <v>2122</v>
      </c>
      <c r="B323" s="1">
        <v>41451</v>
      </c>
      <c r="C323" t="s">
        <v>670</v>
      </c>
      <c r="D323" t="s">
        <v>551</v>
      </c>
      <c r="E323" t="s">
        <v>27</v>
      </c>
      <c r="F323" t="s">
        <v>28</v>
      </c>
      <c r="G323" t="s">
        <v>134</v>
      </c>
      <c r="H323" t="s">
        <v>289</v>
      </c>
      <c r="I323" t="s">
        <v>92</v>
      </c>
      <c r="J323" t="s">
        <v>197</v>
      </c>
      <c r="K323" t="s">
        <v>33</v>
      </c>
      <c r="L323" t="s">
        <v>34</v>
      </c>
      <c r="M323" t="s">
        <v>35</v>
      </c>
      <c r="N323" s="1">
        <v>41452</v>
      </c>
      <c r="O323" t="s">
        <v>198</v>
      </c>
      <c r="P323" t="s">
        <v>37</v>
      </c>
      <c r="Q323" t="s">
        <v>57</v>
      </c>
      <c r="R323">
        <v>42</v>
      </c>
      <c r="S323" t="s">
        <v>1931</v>
      </c>
      <c r="T323" s="2">
        <v>7.0000000000000007E-2</v>
      </c>
      <c r="U323" t="s">
        <v>102</v>
      </c>
      <c r="V323" t="s">
        <v>2125</v>
      </c>
      <c r="W323" t="s">
        <v>116</v>
      </c>
      <c r="X323" t="s">
        <v>1431</v>
      </c>
    </row>
    <row r="324" spans="1:24" x14ac:dyDescent="0.3">
      <c r="A324" t="s">
        <v>2122</v>
      </c>
      <c r="B324" s="1">
        <v>41451</v>
      </c>
      <c r="C324" t="s">
        <v>670</v>
      </c>
      <c r="D324" t="s">
        <v>551</v>
      </c>
      <c r="E324" t="s">
        <v>27</v>
      </c>
      <c r="F324" t="s">
        <v>28</v>
      </c>
      <c r="G324" t="s">
        <v>134</v>
      </c>
      <c r="H324" t="s">
        <v>289</v>
      </c>
      <c r="I324" t="s">
        <v>63</v>
      </c>
      <c r="J324" t="s">
        <v>197</v>
      </c>
      <c r="K324" t="s">
        <v>33</v>
      </c>
      <c r="L324" t="s">
        <v>34</v>
      </c>
      <c r="M324" t="s">
        <v>156</v>
      </c>
      <c r="N324" s="1">
        <v>41452</v>
      </c>
      <c r="O324" t="s">
        <v>198</v>
      </c>
      <c r="P324" t="s">
        <v>37</v>
      </c>
      <c r="Q324" t="s">
        <v>57</v>
      </c>
      <c r="R324">
        <v>23</v>
      </c>
      <c r="S324" t="s">
        <v>1931</v>
      </c>
      <c r="T324" s="2">
        <v>7.0000000000000007E-2</v>
      </c>
      <c r="U324" t="s">
        <v>102</v>
      </c>
      <c r="V324" t="s">
        <v>2125</v>
      </c>
      <c r="W324" t="s">
        <v>116</v>
      </c>
      <c r="X324" t="s">
        <v>1431</v>
      </c>
    </row>
    <row r="325" spans="1:24" x14ac:dyDescent="0.3">
      <c r="A325" t="s">
        <v>2122</v>
      </c>
      <c r="B325" s="1">
        <v>41451</v>
      </c>
      <c r="C325" t="s">
        <v>670</v>
      </c>
      <c r="D325" t="s">
        <v>551</v>
      </c>
      <c r="E325" t="s">
        <v>27</v>
      </c>
      <c r="F325" t="s">
        <v>28</v>
      </c>
      <c r="G325" t="s">
        <v>91</v>
      </c>
      <c r="H325" t="s">
        <v>289</v>
      </c>
      <c r="I325" t="s">
        <v>121</v>
      </c>
      <c r="J325" t="s">
        <v>197</v>
      </c>
      <c r="K325" t="s">
        <v>33</v>
      </c>
      <c r="L325" t="s">
        <v>34</v>
      </c>
      <c r="M325" t="s">
        <v>156</v>
      </c>
      <c r="N325" s="1">
        <v>41452</v>
      </c>
      <c r="O325" t="s">
        <v>198</v>
      </c>
      <c r="P325" t="s">
        <v>37</v>
      </c>
      <c r="Q325" t="s">
        <v>57</v>
      </c>
      <c r="R325">
        <v>24</v>
      </c>
      <c r="S325" t="s">
        <v>1931</v>
      </c>
      <c r="T325" s="2">
        <v>0.08</v>
      </c>
      <c r="U325" t="s">
        <v>102</v>
      </c>
      <c r="V325" t="s">
        <v>2125</v>
      </c>
      <c r="W325" t="s">
        <v>116</v>
      </c>
      <c r="X325" t="s">
        <v>1431</v>
      </c>
    </row>
    <row r="326" spans="1:24" x14ac:dyDescent="0.3">
      <c r="A326" t="s">
        <v>2122</v>
      </c>
      <c r="B326" s="1">
        <v>41321</v>
      </c>
      <c r="C326" t="s">
        <v>9072</v>
      </c>
      <c r="D326" t="s">
        <v>465</v>
      </c>
      <c r="E326" t="s">
        <v>27</v>
      </c>
      <c r="F326" t="s">
        <v>28</v>
      </c>
      <c r="G326" t="s">
        <v>77</v>
      </c>
      <c r="H326" t="s">
        <v>205</v>
      </c>
      <c r="I326" t="s">
        <v>196</v>
      </c>
      <c r="J326" t="s">
        <v>135</v>
      </c>
      <c r="K326" t="s">
        <v>94</v>
      </c>
      <c r="L326" t="s">
        <v>34</v>
      </c>
      <c r="M326" t="s">
        <v>35</v>
      </c>
      <c r="N326" s="1">
        <v>41325</v>
      </c>
      <c r="O326" t="s">
        <v>136</v>
      </c>
      <c r="P326" t="s">
        <v>137</v>
      </c>
      <c r="Q326" t="s">
        <v>52</v>
      </c>
      <c r="R326">
        <v>21</v>
      </c>
      <c r="S326" t="s">
        <v>7399</v>
      </c>
      <c r="T326" s="2">
        <v>0.03</v>
      </c>
      <c r="U326" t="s">
        <v>5115</v>
      </c>
      <c r="V326" t="s">
        <v>4406</v>
      </c>
      <c r="W326" t="s">
        <v>72</v>
      </c>
      <c r="X326" t="s">
        <v>8540</v>
      </c>
    </row>
    <row r="327" spans="1:24" x14ac:dyDescent="0.3">
      <c r="A327" t="s">
        <v>2122</v>
      </c>
      <c r="B327" s="1">
        <v>41451</v>
      </c>
      <c r="C327" t="s">
        <v>670</v>
      </c>
      <c r="D327" t="s">
        <v>551</v>
      </c>
      <c r="E327" t="s">
        <v>27</v>
      </c>
      <c r="F327" t="s">
        <v>28</v>
      </c>
      <c r="G327" t="s">
        <v>77</v>
      </c>
      <c r="H327" t="s">
        <v>289</v>
      </c>
      <c r="I327" t="s">
        <v>63</v>
      </c>
      <c r="J327" t="s">
        <v>197</v>
      </c>
      <c r="K327" t="s">
        <v>94</v>
      </c>
      <c r="L327" t="s">
        <v>109</v>
      </c>
      <c r="M327" t="s">
        <v>35</v>
      </c>
      <c r="N327" s="1">
        <v>41452</v>
      </c>
      <c r="O327" t="s">
        <v>198</v>
      </c>
      <c r="P327" t="s">
        <v>37</v>
      </c>
      <c r="Q327" t="s">
        <v>57</v>
      </c>
      <c r="R327">
        <v>50</v>
      </c>
      <c r="S327" t="s">
        <v>1931</v>
      </c>
      <c r="T327" s="2">
        <v>0.08</v>
      </c>
      <c r="U327" t="s">
        <v>102</v>
      </c>
      <c r="V327" t="s">
        <v>2125</v>
      </c>
      <c r="W327" t="s">
        <v>116</v>
      </c>
      <c r="X327" t="s">
        <v>1431</v>
      </c>
    </row>
    <row r="328" spans="1:24" x14ac:dyDescent="0.3">
      <c r="A328" t="s">
        <v>2122</v>
      </c>
      <c r="B328" s="1">
        <v>41451</v>
      </c>
      <c r="C328" t="s">
        <v>670</v>
      </c>
      <c r="D328" t="s">
        <v>551</v>
      </c>
      <c r="E328" t="s">
        <v>27</v>
      </c>
      <c r="F328" t="s">
        <v>28</v>
      </c>
      <c r="G328" t="s">
        <v>91</v>
      </c>
      <c r="H328" t="s">
        <v>289</v>
      </c>
      <c r="I328" t="s">
        <v>31</v>
      </c>
      <c r="J328" t="s">
        <v>197</v>
      </c>
      <c r="K328" t="s">
        <v>94</v>
      </c>
      <c r="L328" t="s">
        <v>95</v>
      </c>
      <c r="M328" t="s">
        <v>35</v>
      </c>
      <c r="N328" s="1">
        <v>41452</v>
      </c>
      <c r="O328" t="s">
        <v>198</v>
      </c>
      <c r="P328" t="s">
        <v>37</v>
      </c>
      <c r="Q328" t="s">
        <v>57</v>
      </c>
      <c r="R328">
        <v>26</v>
      </c>
      <c r="S328" t="s">
        <v>1931</v>
      </c>
      <c r="T328" s="2">
        <v>7.0000000000000007E-2</v>
      </c>
      <c r="U328" t="s">
        <v>102</v>
      </c>
      <c r="V328" t="s">
        <v>2125</v>
      </c>
      <c r="W328" t="s">
        <v>116</v>
      </c>
      <c r="X328" t="s">
        <v>1431</v>
      </c>
    </row>
    <row r="329" spans="1:24" x14ac:dyDescent="0.3">
      <c r="A329" t="s">
        <v>2122</v>
      </c>
      <c r="B329" s="1">
        <v>41451</v>
      </c>
      <c r="C329" t="s">
        <v>670</v>
      </c>
      <c r="D329" t="s">
        <v>551</v>
      </c>
      <c r="E329" t="s">
        <v>27</v>
      </c>
      <c r="F329" t="s">
        <v>28</v>
      </c>
      <c r="G329" t="s">
        <v>134</v>
      </c>
      <c r="H329" t="s">
        <v>289</v>
      </c>
      <c r="I329" t="s">
        <v>121</v>
      </c>
      <c r="J329" t="s">
        <v>197</v>
      </c>
      <c r="K329" t="s">
        <v>33</v>
      </c>
      <c r="L329" t="s">
        <v>34</v>
      </c>
      <c r="M329" t="s">
        <v>35</v>
      </c>
      <c r="N329" s="1">
        <v>41452</v>
      </c>
      <c r="O329" t="s">
        <v>198</v>
      </c>
      <c r="P329" t="s">
        <v>37</v>
      </c>
      <c r="Q329" t="s">
        <v>57</v>
      </c>
      <c r="R329">
        <v>41</v>
      </c>
      <c r="S329" t="s">
        <v>1931</v>
      </c>
      <c r="T329" s="2">
        <v>0.08</v>
      </c>
      <c r="U329" t="s">
        <v>102</v>
      </c>
      <c r="V329" t="s">
        <v>2125</v>
      </c>
      <c r="W329" t="s">
        <v>116</v>
      </c>
      <c r="X329" t="s">
        <v>1431</v>
      </c>
    </row>
    <row r="330" spans="1:24" x14ac:dyDescent="0.3">
      <c r="A330" t="s">
        <v>3697</v>
      </c>
      <c r="B330" s="1">
        <v>41470</v>
      </c>
      <c r="C330" t="s">
        <v>3698</v>
      </c>
      <c r="D330" t="s">
        <v>280</v>
      </c>
      <c r="E330" t="s">
        <v>27</v>
      </c>
      <c r="F330" t="s">
        <v>28</v>
      </c>
      <c r="G330" t="s">
        <v>91</v>
      </c>
      <c r="H330" t="s">
        <v>281</v>
      </c>
      <c r="I330" t="s">
        <v>63</v>
      </c>
      <c r="J330" t="s">
        <v>2660</v>
      </c>
      <c r="K330" t="s">
        <v>94</v>
      </c>
      <c r="L330" t="s">
        <v>34</v>
      </c>
      <c r="M330" t="s">
        <v>35</v>
      </c>
      <c r="N330" s="1">
        <v>41479</v>
      </c>
      <c r="O330" t="s">
        <v>2661</v>
      </c>
      <c r="P330" t="s">
        <v>2662</v>
      </c>
      <c r="Q330" t="s">
        <v>2663</v>
      </c>
      <c r="R330">
        <v>46</v>
      </c>
      <c r="S330" t="s">
        <v>3699</v>
      </c>
      <c r="T330" s="2">
        <v>0.1</v>
      </c>
      <c r="U330" t="s">
        <v>2853</v>
      </c>
      <c r="V330" t="s">
        <v>3700</v>
      </c>
      <c r="W330" t="s">
        <v>116</v>
      </c>
      <c r="X330" t="s">
        <v>3701</v>
      </c>
    </row>
    <row r="331" spans="1:24" x14ac:dyDescent="0.3">
      <c r="A331" t="s">
        <v>3697</v>
      </c>
      <c r="B331" s="1">
        <v>41454</v>
      </c>
      <c r="C331" t="s">
        <v>884</v>
      </c>
      <c r="D331" t="s">
        <v>591</v>
      </c>
      <c r="E331" t="s">
        <v>27</v>
      </c>
      <c r="F331" t="s">
        <v>28</v>
      </c>
      <c r="G331" t="s">
        <v>29</v>
      </c>
      <c r="H331" t="s">
        <v>241</v>
      </c>
      <c r="I331" t="s">
        <v>31</v>
      </c>
      <c r="J331" t="s">
        <v>832</v>
      </c>
      <c r="K331" t="s">
        <v>94</v>
      </c>
      <c r="L331" t="s">
        <v>34</v>
      </c>
      <c r="M331" t="s">
        <v>35</v>
      </c>
      <c r="N331" s="1">
        <v>41459</v>
      </c>
      <c r="O331" t="s">
        <v>833</v>
      </c>
      <c r="P331" t="s">
        <v>834</v>
      </c>
      <c r="Q331" t="s">
        <v>774</v>
      </c>
      <c r="R331">
        <v>42</v>
      </c>
      <c r="S331" t="s">
        <v>834</v>
      </c>
      <c r="T331" s="2">
        <v>0</v>
      </c>
      <c r="U331" t="s">
        <v>270</v>
      </c>
      <c r="V331" t="s">
        <v>1897</v>
      </c>
      <c r="W331" t="s">
        <v>838</v>
      </c>
      <c r="X331" t="s">
        <v>3725</v>
      </c>
    </row>
    <row r="332" spans="1:24" x14ac:dyDescent="0.3">
      <c r="A332" t="s">
        <v>3697</v>
      </c>
      <c r="B332" s="1">
        <v>42462</v>
      </c>
      <c r="C332" t="s">
        <v>8032</v>
      </c>
      <c r="D332" t="s">
        <v>252</v>
      </c>
      <c r="E332" t="s">
        <v>27</v>
      </c>
      <c r="F332" t="s">
        <v>28</v>
      </c>
      <c r="G332" t="s">
        <v>29</v>
      </c>
      <c r="H332" t="s">
        <v>62</v>
      </c>
      <c r="I332" t="s">
        <v>63</v>
      </c>
      <c r="J332" t="s">
        <v>313</v>
      </c>
      <c r="K332" t="s">
        <v>94</v>
      </c>
      <c r="L332" t="s">
        <v>34</v>
      </c>
      <c r="M332" t="s">
        <v>35</v>
      </c>
      <c r="N332" s="1">
        <v>42470</v>
      </c>
      <c r="O332" t="s">
        <v>314</v>
      </c>
      <c r="P332" t="s">
        <v>315</v>
      </c>
      <c r="Q332" t="s">
        <v>316</v>
      </c>
      <c r="R332">
        <v>9</v>
      </c>
      <c r="S332" t="s">
        <v>12810</v>
      </c>
      <c r="T332" s="2">
        <v>0.03</v>
      </c>
      <c r="U332" t="s">
        <v>5837</v>
      </c>
      <c r="V332" t="s">
        <v>351</v>
      </c>
      <c r="W332" t="s">
        <v>320</v>
      </c>
      <c r="X332" t="s">
        <v>5535</v>
      </c>
    </row>
    <row r="333" spans="1:24" x14ac:dyDescent="0.3">
      <c r="A333" t="s">
        <v>9633</v>
      </c>
      <c r="B333" s="1">
        <v>41454</v>
      </c>
      <c r="C333" t="s">
        <v>884</v>
      </c>
      <c r="D333" t="s">
        <v>591</v>
      </c>
      <c r="E333" t="s">
        <v>27</v>
      </c>
      <c r="F333" t="s">
        <v>28</v>
      </c>
      <c r="G333" t="s">
        <v>29</v>
      </c>
      <c r="H333" t="s">
        <v>241</v>
      </c>
      <c r="I333" t="s">
        <v>196</v>
      </c>
      <c r="J333" t="s">
        <v>366</v>
      </c>
      <c r="K333" t="s">
        <v>94</v>
      </c>
      <c r="L333" t="s">
        <v>34</v>
      </c>
      <c r="M333" t="s">
        <v>35</v>
      </c>
      <c r="N333" s="1">
        <v>41458</v>
      </c>
      <c r="O333" t="s">
        <v>367</v>
      </c>
      <c r="P333" t="s">
        <v>368</v>
      </c>
      <c r="Q333" t="s">
        <v>301</v>
      </c>
      <c r="R333">
        <v>45</v>
      </c>
      <c r="S333" t="s">
        <v>56</v>
      </c>
      <c r="T333" s="2">
        <v>0.04</v>
      </c>
      <c r="U333" t="s">
        <v>2108</v>
      </c>
      <c r="V333" t="s">
        <v>4780</v>
      </c>
      <c r="W333" t="s">
        <v>116</v>
      </c>
      <c r="X333" t="s">
        <v>2532</v>
      </c>
    </row>
    <row r="334" spans="1:24" x14ac:dyDescent="0.3">
      <c r="A334" t="s">
        <v>8808</v>
      </c>
      <c r="B334" s="1">
        <v>42354</v>
      </c>
      <c r="C334" t="s">
        <v>792</v>
      </c>
      <c r="D334" t="s">
        <v>610</v>
      </c>
      <c r="E334" t="s">
        <v>27</v>
      </c>
      <c r="F334" t="s">
        <v>28</v>
      </c>
      <c r="G334" t="s">
        <v>77</v>
      </c>
      <c r="H334" t="s">
        <v>62</v>
      </c>
      <c r="I334" t="s">
        <v>196</v>
      </c>
      <c r="J334" t="s">
        <v>885</v>
      </c>
      <c r="K334" t="s">
        <v>94</v>
      </c>
      <c r="L334" t="s">
        <v>95</v>
      </c>
      <c r="M334" t="s">
        <v>35</v>
      </c>
      <c r="N334" s="1">
        <v>42356</v>
      </c>
      <c r="O334" t="s">
        <v>886</v>
      </c>
      <c r="P334" t="s">
        <v>295</v>
      </c>
      <c r="Q334" t="s">
        <v>887</v>
      </c>
      <c r="R334">
        <v>39</v>
      </c>
      <c r="S334" t="s">
        <v>3321</v>
      </c>
      <c r="T334" s="2">
        <v>0.1</v>
      </c>
      <c r="U334" t="s">
        <v>3322</v>
      </c>
      <c r="V334" t="s">
        <v>3323</v>
      </c>
      <c r="W334" t="s">
        <v>891</v>
      </c>
      <c r="X334" t="s">
        <v>3324</v>
      </c>
    </row>
    <row r="335" spans="1:24" x14ac:dyDescent="0.3">
      <c r="A335" t="s">
        <v>8808</v>
      </c>
      <c r="B335" s="1">
        <v>41394</v>
      </c>
      <c r="C335" t="s">
        <v>2192</v>
      </c>
      <c r="D335" t="s">
        <v>365</v>
      </c>
      <c r="E335" t="s">
        <v>46</v>
      </c>
      <c r="F335" t="s">
        <v>47</v>
      </c>
      <c r="G335" t="s">
        <v>29</v>
      </c>
      <c r="H335" t="s">
        <v>48</v>
      </c>
      <c r="I335" t="s">
        <v>196</v>
      </c>
      <c r="J335" t="s">
        <v>1173</v>
      </c>
      <c r="K335" t="s">
        <v>33</v>
      </c>
      <c r="L335" t="s">
        <v>109</v>
      </c>
      <c r="M335" t="s">
        <v>35</v>
      </c>
      <c r="N335" s="1">
        <v>41395</v>
      </c>
      <c r="O335" t="s">
        <v>1174</v>
      </c>
      <c r="P335" t="s">
        <v>1175</v>
      </c>
      <c r="Q335" t="s">
        <v>1176</v>
      </c>
      <c r="R335">
        <v>21</v>
      </c>
      <c r="S335" t="s">
        <v>9036</v>
      </c>
      <c r="T335" s="2">
        <v>0.09</v>
      </c>
      <c r="U335" t="s">
        <v>9037</v>
      </c>
      <c r="V335" t="s">
        <v>9038</v>
      </c>
      <c r="W335" t="s">
        <v>1180</v>
      </c>
      <c r="X335" t="s">
        <v>9039</v>
      </c>
    </row>
    <row r="336" spans="1:24" x14ac:dyDescent="0.3">
      <c r="A336" t="s">
        <v>1904</v>
      </c>
      <c r="B336" s="1">
        <v>41894</v>
      </c>
      <c r="C336" t="s">
        <v>1905</v>
      </c>
      <c r="D336" t="s">
        <v>61</v>
      </c>
      <c r="E336" t="s">
        <v>27</v>
      </c>
      <c r="F336" t="s">
        <v>28</v>
      </c>
      <c r="G336" t="s">
        <v>91</v>
      </c>
      <c r="H336" t="s">
        <v>62</v>
      </c>
      <c r="I336" t="s">
        <v>196</v>
      </c>
      <c r="J336" t="s">
        <v>1906</v>
      </c>
      <c r="K336" t="s">
        <v>723</v>
      </c>
      <c r="L336" t="s">
        <v>50</v>
      </c>
      <c r="M336" t="s">
        <v>35</v>
      </c>
      <c r="N336" s="1">
        <v>41901</v>
      </c>
      <c r="O336" t="s">
        <v>275</v>
      </c>
      <c r="P336" t="s">
        <v>696</v>
      </c>
      <c r="Q336" t="s">
        <v>697</v>
      </c>
      <c r="R336">
        <v>7</v>
      </c>
      <c r="S336" t="s">
        <v>1907</v>
      </c>
      <c r="T336" s="2">
        <v>0.02</v>
      </c>
      <c r="U336" t="s">
        <v>1908</v>
      </c>
      <c r="V336" t="s">
        <v>1909</v>
      </c>
      <c r="W336" t="s">
        <v>701</v>
      </c>
      <c r="X336" t="s">
        <v>1910</v>
      </c>
    </row>
    <row r="337" spans="1:24" x14ac:dyDescent="0.3">
      <c r="A337" t="s">
        <v>1904</v>
      </c>
      <c r="B337" s="1">
        <v>41454</v>
      </c>
      <c r="C337" t="s">
        <v>4006</v>
      </c>
      <c r="D337" t="s">
        <v>1019</v>
      </c>
      <c r="E337" t="s">
        <v>46</v>
      </c>
      <c r="F337" t="s">
        <v>47</v>
      </c>
      <c r="G337" t="s">
        <v>77</v>
      </c>
      <c r="H337" t="s">
        <v>107</v>
      </c>
      <c r="I337" t="s">
        <v>121</v>
      </c>
      <c r="J337" t="s">
        <v>108</v>
      </c>
      <c r="K337" t="s">
        <v>94</v>
      </c>
      <c r="L337" t="s">
        <v>34</v>
      </c>
      <c r="M337" t="s">
        <v>35</v>
      </c>
      <c r="N337" s="1">
        <v>41456</v>
      </c>
      <c r="O337" t="s">
        <v>110</v>
      </c>
      <c r="P337" t="s">
        <v>111</v>
      </c>
      <c r="Q337" t="s">
        <v>112</v>
      </c>
      <c r="R337">
        <v>25</v>
      </c>
      <c r="S337" t="s">
        <v>4254</v>
      </c>
      <c r="T337" s="2">
        <v>0.04</v>
      </c>
      <c r="U337" t="s">
        <v>2583</v>
      </c>
      <c r="V337" t="s">
        <v>4255</v>
      </c>
      <c r="W337" t="s">
        <v>116</v>
      </c>
      <c r="X337" t="s">
        <v>4256</v>
      </c>
    </row>
    <row r="338" spans="1:24" x14ac:dyDescent="0.3">
      <c r="A338" t="s">
        <v>1904</v>
      </c>
      <c r="B338" s="1">
        <v>41485</v>
      </c>
      <c r="C338" t="s">
        <v>5622</v>
      </c>
      <c r="D338" t="s">
        <v>1793</v>
      </c>
      <c r="E338" t="s">
        <v>46</v>
      </c>
      <c r="F338" t="s">
        <v>47</v>
      </c>
      <c r="G338" t="s">
        <v>134</v>
      </c>
      <c r="H338" t="s">
        <v>48</v>
      </c>
      <c r="I338" t="s">
        <v>196</v>
      </c>
      <c r="J338" t="s">
        <v>411</v>
      </c>
      <c r="K338" t="s">
        <v>94</v>
      </c>
      <c r="L338" t="s">
        <v>109</v>
      </c>
      <c r="M338" t="s">
        <v>35</v>
      </c>
      <c r="N338" s="1">
        <v>41486</v>
      </c>
      <c r="O338" t="s">
        <v>412</v>
      </c>
      <c r="P338" t="s">
        <v>413</v>
      </c>
      <c r="Q338" t="s">
        <v>414</v>
      </c>
      <c r="R338">
        <v>44</v>
      </c>
      <c r="S338" t="s">
        <v>5600</v>
      </c>
      <c r="T338" s="2">
        <v>7.0000000000000007E-2</v>
      </c>
      <c r="U338" t="s">
        <v>5601</v>
      </c>
      <c r="V338" t="s">
        <v>5623</v>
      </c>
      <c r="W338" t="s">
        <v>376</v>
      </c>
      <c r="X338" t="s">
        <v>5624</v>
      </c>
    </row>
    <row r="339" spans="1:24" x14ac:dyDescent="0.3">
      <c r="A339" t="s">
        <v>1904</v>
      </c>
      <c r="B339" s="1">
        <v>41471</v>
      </c>
      <c r="C339" t="s">
        <v>1887</v>
      </c>
      <c r="D339" t="s">
        <v>2576</v>
      </c>
      <c r="E339" t="s">
        <v>27</v>
      </c>
      <c r="F339" t="s">
        <v>28</v>
      </c>
      <c r="G339" t="s">
        <v>91</v>
      </c>
      <c r="H339" t="s">
        <v>433</v>
      </c>
      <c r="I339" t="s">
        <v>31</v>
      </c>
      <c r="J339" t="s">
        <v>6015</v>
      </c>
      <c r="K339" t="s">
        <v>33</v>
      </c>
      <c r="L339" t="s">
        <v>65</v>
      </c>
      <c r="M339" t="s">
        <v>35</v>
      </c>
      <c r="N339" s="1">
        <v>41472</v>
      </c>
      <c r="O339" t="s">
        <v>624</v>
      </c>
      <c r="P339" t="s">
        <v>625</v>
      </c>
      <c r="Q339" t="s">
        <v>626</v>
      </c>
      <c r="R339">
        <v>30</v>
      </c>
      <c r="S339" t="s">
        <v>4254</v>
      </c>
      <c r="T339" s="2">
        <v>0.03</v>
      </c>
      <c r="U339" t="s">
        <v>2583</v>
      </c>
      <c r="V339" t="s">
        <v>4255</v>
      </c>
      <c r="W339" t="s">
        <v>376</v>
      </c>
      <c r="X339" t="s">
        <v>4256</v>
      </c>
    </row>
    <row r="340" spans="1:24" x14ac:dyDescent="0.3">
      <c r="A340" t="s">
        <v>1904</v>
      </c>
      <c r="B340" s="1">
        <v>41348</v>
      </c>
      <c r="C340" t="s">
        <v>1454</v>
      </c>
      <c r="D340" t="s">
        <v>1455</v>
      </c>
      <c r="E340" t="s">
        <v>27</v>
      </c>
      <c r="F340" t="s">
        <v>28</v>
      </c>
      <c r="G340" t="s">
        <v>77</v>
      </c>
      <c r="H340" t="s">
        <v>289</v>
      </c>
      <c r="I340" t="s">
        <v>121</v>
      </c>
      <c r="J340" t="s">
        <v>1813</v>
      </c>
      <c r="K340" t="s">
        <v>33</v>
      </c>
      <c r="L340" t="s">
        <v>34</v>
      </c>
      <c r="M340" t="s">
        <v>35</v>
      </c>
      <c r="N340" s="1">
        <v>41349</v>
      </c>
      <c r="O340" t="s">
        <v>1814</v>
      </c>
      <c r="P340" t="s">
        <v>1815</v>
      </c>
      <c r="Q340" t="s">
        <v>1107</v>
      </c>
      <c r="R340">
        <v>39</v>
      </c>
      <c r="S340" t="s">
        <v>5458</v>
      </c>
      <c r="T340" s="2">
        <v>0.05</v>
      </c>
      <c r="U340" t="s">
        <v>1202</v>
      </c>
      <c r="V340" t="s">
        <v>10094</v>
      </c>
      <c r="W340" t="s">
        <v>1587</v>
      </c>
      <c r="X340" t="s">
        <v>10095</v>
      </c>
    </row>
    <row r="341" spans="1:24" x14ac:dyDescent="0.3">
      <c r="A341" t="s">
        <v>1904</v>
      </c>
      <c r="B341" s="1">
        <v>41320</v>
      </c>
      <c r="C341" t="s">
        <v>963</v>
      </c>
      <c r="D341" t="s">
        <v>964</v>
      </c>
      <c r="E341" t="s">
        <v>27</v>
      </c>
      <c r="F341" t="s">
        <v>28</v>
      </c>
      <c r="G341" t="s">
        <v>29</v>
      </c>
      <c r="H341" t="s">
        <v>965</v>
      </c>
      <c r="I341" t="s">
        <v>121</v>
      </c>
      <c r="J341" t="s">
        <v>1089</v>
      </c>
      <c r="K341" t="s">
        <v>94</v>
      </c>
      <c r="L341" t="s">
        <v>34</v>
      </c>
      <c r="M341" t="s">
        <v>35</v>
      </c>
      <c r="N341" s="1">
        <v>41321</v>
      </c>
      <c r="O341" t="s">
        <v>1090</v>
      </c>
      <c r="P341" t="s">
        <v>1091</v>
      </c>
      <c r="Q341" t="s">
        <v>1092</v>
      </c>
      <c r="R341">
        <v>20</v>
      </c>
      <c r="S341" t="s">
        <v>10227</v>
      </c>
      <c r="T341" s="2">
        <v>0.1</v>
      </c>
      <c r="U341" t="s">
        <v>3589</v>
      </c>
      <c r="V341" t="s">
        <v>11914</v>
      </c>
      <c r="W341" t="s">
        <v>1094</v>
      </c>
      <c r="X341" t="s">
        <v>11915</v>
      </c>
    </row>
    <row r="342" spans="1:24" x14ac:dyDescent="0.3">
      <c r="A342" t="s">
        <v>1904</v>
      </c>
      <c r="B342" s="1">
        <v>41495</v>
      </c>
      <c r="C342" t="s">
        <v>578</v>
      </c>
      <c r="D342" t="s">
        <v>551</v>
      </c>
      <c r="E342" t="s">
        <v>27</v>
      </c>
      <c r="F342" t="s">
        <v>28</v>
      </c>
      <c r="G342" t="s">
        <v>134</v>
      </c>
      <c r="H342" t="s">
        <v>289</v>
      </c>
      <c r="I342" t="s">
        <v>63</v>
      </c>
      <c r="J342" t="s">
        <v>441</v>
      </c>
      <c r="K342" t="s">
        <v>33</v>
      </c>
      <c r="L342" t="s">
        <v>50</v>
      </c>
      <c r="M342" t="s">
        <v>35</v>
      </c>
      <c r="N342" s="1">
        <v>41502</v>
      </c>
      <c r="O342" t="s">
        <v>442</v>
      </c>
      <c r="P342" t="s">
        <v>443</v>
      </c>
      <c r="Q342" t="s">
        <v>444</v>
      </c>
      <c r="R342">
        <v>40</v>
      </c>
      <c r="S342" t="s">
        <v>12130</v>
      </c>
      <c r="T342" s="2">
        <v>0.04</v>
      </c>
      <c r="U342" t="s">
        <v>1892</v>
      </c>
      <c r="V342" t="s">
        <v>12131</v>
      </c>
      <c r="W342" t="s">
        <v>448</v>
      </c>
      <c r="X342" t="s">
        <v>12132</v>
      </c>
    </row>
    <row r="343" spans="1:24" x14ac:dyDescent="0.3">
      <c r="A343" t="s">
        <v>5616</v>
      </c>
      <c r="B343" s="1">
        <v>41921</v>
      </c>
      <c r="C343" t="s">
        <v>5617</v>
      </c>
      <c r="D343" t="s">
        <v>929</v>
      </c>
      <c r="E343" t="s">
        <v>27</v>
      </c>
      <c r="F343" t="s">
        <v>28</v>
      </c>
      <c r="G343" t="s">
        <v>134</v>
      </c>
      <c r="H343" t="s">
        <v>217</v>
      </c>
      <c r="I343" t="s">
        <v>196</v>
      </c>
      <c r="J343" t="s">
        <v>185</v>
      </c>
      <c r="K343" t="s">
        <v>94</v>
      </c>
      <c r="L343" t="s">
        <v>34</v>
      </c>
      <c r="M343" t="s">
        <v>35</v>
      </c>
      <c r="N343" s="1">
        <v>41921</v>
      </c>
      <c r="O343" t="s">
        <v>186</v>
      </c>
      <c r="P343" t="s">
        <v>187</v>
      </c>
      <c r="Q343" t="s">
        <v>188</v>
      </c>
      <c r="R343">
        <v>21</v>
      </c>
      <c r="S343" t="s">
        <v>5618</v>
      </c>
      <c r="T343" s="2">
        <v>0</v>
      </c>
      <c r="U343" t="s">
        <v>5619</v>
      </c>
      <c r="V343" t="s">
        <v>5620</v>
      </c>
      <c r="W343" t="s">
        <v>165</v>
      </c>
      <c r="X343" t="s">
        <v>5621</v>
      </c>
    </row>
    <row r="344" spans="1:24" x14ac:dyDescent="0.3">
      <c r="A344" t="s">
        <v>5616</v>
      </c>
      <c r="B344" s="1">
        <v>41596</v>
      </c>
      <c r="C344" t="s">
        <v>2344</v>
      </c>
      <c r="D344" t="s">
        <v>929</v>
      </c>
      <c r="E344" t="s">
        <v>27</v>
      </c>
      <c r="F344" t="s">
        <v>28</v>
      </c>
      <c r="G344" t="s">
        <v>77</v>
      </c>
      <c r="H344" t="s">
        <v>217</v>
      </c>
      <c r="I344" t="s">
        <v>196</v>
      </c>
      <c r="J344" t="s">
        <v>601</v>
      </c>
      <c r="K344" t="s">
        <v>94</v>
      </c>
      <c r="L344" t="s">
        <v>95</v>
      </c>
      <c r="M344" t="s">
        <v>156</v>
      </c>
      <c r="N344" s="1">
        <v>41598</v>
      </c>
      <c r="O344" t="s">
        <v>602</v>
      </c>
      <c r="P344" t="s">
        <v>603</v>
      </c>
      <c r="Q344" t="s">
        <v>258</v>
      </c>
      <c r="R344">
        <v>41</v>
      </c>
      <c r="S344" t="s">
        <v>2518</v>
      </c>
      <c r="T344" s="2">
        <v>0.02</v>
      </c>
      <c r="U344" t="s">
        <v>2519</v>
      </c>
      <c r="V344" t="s">
        <v>2520</v>
      </c>
      <c r="W344" t="s">
        <v>606</v>
      </c>
      <c r="X344" t="s">
        <v>10499</v>
      </c>
    </row>
    <row r="345" spans="1:24" x14ac:dyDescent="0.3">
      <c r="A345" t="s">
        <v>4213</v>
      </c>
      <c r="B345" s="1">
        <v>41454</v>
      </c>
      <c r="C345" t="s">
        <v>4214</v>
      </c>
      <c r="D345" t="s">
        <v>912</v>
      </c>
      <c r="E345" t="s">
        <v>27</v>
      </c>
      <c r="F345" t="s">
        <v>28</v>
      </c>
      <c r="G345" t="s">
        <v>134</v>
      </c>
      <c r="H345" t="s">
        <v>205</v>
      </c>
      <c r="I345" t="s">
        <v>196</v>
      </c>
      <c r="J345" t="s">
        <v>4215</v>
      </c>
      <c r="K345" t="s">
        <v>94</v>
      </c>
      <c r="L345" t="s">
        <v>34</v>
      </c>
      <c r="M345" t="s">
        <v>35</v>
      </c>
      <c r="N345" s="1">
        <v>41456</v>
      </c>
      <c r="O345" t="s">
        <v>735</v>
      </c>
      <c r="P345" t="s">
        <v>736</v>
      </c>
      <c r="Q345" t="s">
        <v>737</v>
      </c>
      <c r="R345">
        <v>18</v>
      </c>
      <c r="S345" t="s">
        <v>4216</v>
      </c>
      <c r="T345" s="2">
        <v>0.1</v>
      </c>
      <c r="U345" t="s">
        <v>2221</v>
      </c>
      <c r="V345" t="s">
        <v>4217</v>
      </c>
      <c r="W345" t="s">
        <v>741</v>
      </c>
      <c r="X345" t="s">
        <v>4218</v>
      </c>
    </row>
    <row r="346" spans="1:24" x14ac:dyDescent="0.3">
      <c r="A346" t="s">
        <v>4213</v>
      </c>
      <c r="B346" s="1">
        <v>41398</v>
      </c>
      <c r="C346" t="s">
        <v>3714</v>
      </c>
      <c r="D346" t="s">
        <v>3715</v>
      </c>
      <c r="E346" t="s">
        <v>27</v>
      </c>
      <c r="F346" t="s">
        <v>28</v>
      </c>
      <c r="G346" t="s">
        <v>134</v>
      </c>
      <c r="H346" t="s">
        <v>433</v>
      </c>
      <c r="I346" t="s">
        <v>121</v>
      </c>
      <c r="J346" t="s">
        <v>601</v>
      </c>
      <c r="K346" t="s">
        <v>94</v>
      </c>
      <c r="L346" t="s">
        <v>34</v>
      </c>
      <c r="M346" t="s">
        <v>35</v>
      </c>
      <c r="N346" s="1">
        <v>41400</v>
      </c>
      <c r="O346" t="s">
        <v>602</v>
      </c>
      <c r="P346" t="s">
        <v>603</v>
      </c>
      <c r="Q346" t="s">
        <v>258</v>
      </c>
      <c r="R346">
        <v>39</v>
      </c>
      <c r="S346" t="s">
        <v>5006</v>
      </c>
      <c r="T346" s="2">
        <v>0.03</v>
      </c>
      <c r="U346" t="s">
        <v>3096</v>
      </c>
      <c r="V346" t="s">
        <v>5007</v>
      </c>
      <c r="W346" t="s">
        <v>606</v>
      </c>
      <c r="X346" t="s">
        <v>5008</v>
      </c>
    </row>
    <row r="347" spans="1:24" x14ac:dyDescent="0.3">
      <c r="A347" t="s">
        <v>4213</v>
      </c>
      <c r="B347" s="1">
        <v>41510</v>
      </c>
      <c r="C347" t="s">
        <v>2406</v>
      </c>
      <c r="D347" t="s">
        <v>2407</v>
      </c>
      <c r="E347" t="s">
        <v>27</v>
      </c>
      <c r="F347" t="s">
        <v>28</v>
      </c>
      <c r="G347" t="s">
        <v>29</v>
      </c>
      <c r="H347" t="s">
        <v>289</v>
      </c>
      <c r="I347" t="s">
        <v>196</v>
      </c>
      <c r="J347" t="s">
        <v>985</v>
      </c>
      <c r="K347" t="s">
        <v>33</v>
      </c>
      <c r="L347" t="s">
        <v>34</v>
      </c>
      <c r="M347" t="s">
        <v>35</v>
      </c>
      <c r="N347" s="1">
        <v>41513</v>
      </c>
      <c r="O347" t="s">
        <v>39</v>
      </c>
      <c r="P347" t="s">
        <v>986</v>
      </c>
      <c r="Q347" t="s">
        <v>489</v>
      </c>
      <c r="R347">
        <v>39</v>
      </c>
      <c r="S347" t="s">
        <v>1688</v>
      </c>
      <c r="T347" s="2">
        <v>0.09</v>
      </c>
      <c r="U347" t="s">
        <v>1689</v>
      </c>
      <c r="V347" t="s">
        <v>1690</v>
      </c>
      <c r="W347" t="s">
        <v>990</v>
      </c>
      <c r="X347" t="s">
        <v>1691</v>
      </c>
    </row>
    <row r="348" spans="1:24" x14ac:dyDescent="0.3">
      <c r="A348" t="s">
        <v>1631</v>
      </c>
      <c r="B348" s="1">
        <v>41510</v>
      </c>
      <c r="C348" t="s">
        <v>1632</v>
      </c>
      <c r="D348" t="s">
        <v>174</v>
      </c>
      <c r="E348" t="s">
        <v>27</v>
      </c>
      <c r="F348" t="s">
        <v>28</v>
      </c>
      <c r="G348" t="s">
        <v>91</v>
      </c>
      <c r="H348" t="s">
        <v>78</v>
      </c>
      <c r="I348" t="s">
        <v>196</v>
      </c>
      <c r="J348" t="s">
        <v>135</v>
      </c>
      <c r="K348" t="s">
        <v>94</v>
      </c>
      <c r="L348" t="s">
        <v>34</v>
      </c>
      <c r="M348" t="s">
        <v>35</v>
      </c>
      <c r="N348" s="1">
        <v>41514</v>
      </c>
      <c r="O348" t="s">
        <v>136</v>
      </c>
      <c r="P348" t="s">
        <v>137</v>
      </c>
      <c r="Q348" t="s">
        <v>52</v>
      </c>
      <c r="R348">
        <v>10</v>
      </c>
      <c r="S348" t="s">
        <v>1633</v>
      </c>
      <c r="T348" s="2">
        <v>0.1</v>
      </c>
      <c r="U348" t="s">
        <v>1634</v>
      </c>
      <c r="V348" t="s">
        <v>1635</v>
      </c>
      <c r="W348" t="s">
        <v>72</v>
      </c>
      <c r="X348" t="s">
        <v>1636</v>
      </c>
    </row>
    <row r="349" spans="1:24" x14ac:dyDescent="0.3">
      <c r="A349" t="s">
        <v>1631</v>
      </c>
      <c r="B349" s="1">
        <v>41320</v>
      </c>
      <c r="C349" t="s">
        <v>963</v>
      </c>
      <c r="D349" t="s">
        <v>964</v>
      </c>
      <c r="E349" t="s">
        <v>27</v>
      </c>
      <c r="F349" t="s">
        <v>28</v>
      </c>
      <c r="G349" t="s">
        <v>134</v>
      </c>
      <c r="H349" t="s">
        <v>965</v>
      </c>
      <c r="I349" t="s">
        <v>196</v>
      </c>
      <c r="J349" t="s">
        <v>93</v>
      </c>
      <c r="K349" t="s">
        <v>94</v>
      </c>
      <c r="L349" t="s">
        <v>109</v>
      </c>
      <c r="M349" t="s">
        <v>156</v>
      </c>
      <c r="N349" s="1">
        <v>41321</v>
      </c>
      <c r="O349" t="s">
        <v>96</v>
      </c>
      <c r="P349" t="s">
        <v>97</v>
      </c>
      <c r="Q349" t="s">
        <v>98</v>
      </c>
      <c r="R349">
        <v>34</v>
      </c>
      <c r="S349" t="s">
        <v>640</v>
      </c>
      <c r="T349" s="2">
        <v>0</v>
      </c>
      <c r="U349" t="s">
        <v>4322</v>
      </c>
      <c r="V349" t="s">
        <v>3469</v>
      </c>
      <c r="W349" t="s">
        <v>102</v>
      </c>
      <c r="X349" t="s">
        <v>4323</v>
      </c>
    </row>
    <row r="350" spans="1:24" x14ac:dyDescent="0.3">
      <c r="A350" t="s">
        <v>1631</v>
      </c>
      <c r="B350" s="1">
        <v>41862</v>
      </c>
      <c r="C350" t="s">
        <v>5438</v>
      </c>
      <c r="D350" t="s">
        <v>45</v>
      </c>
      <c r="E350" t="s">
        <v>46</v>
      </c>
      <c r="F350" t="s">
        <v>47</v>
      </c>
      <c r="G350" t="s">
        <v>29</v>
      </c>
      <c r="H350" t="s">
        <v>48</v>
      </c>
      <c r="I350" t="s">
        <v>92</v>
      </c>
      <c r="J350" t="s">
        <v>1906</v>
      </c>
      <c r="K350" t="s">
        <v>33</v>
      </c>
      <c r="L350" t="s">
        <v>34</v>
      </c>
      <c r="M350" t="s">
        <v>156</v>
      </c>
      <c r="N350" s="1">
        <v>41864</v>
      </c>
      <c r="O350" t="s">
        <v>275</v>
      </c>
      <c r="P350" t="s">
        <v>696</v>
      </c>
      <c r="Q350" t="s">
        <v>697</v>
      </c>
      <c r="R350">
        <v>50</v>
      </c>
      <c r="S350" t="s">
        <v>5439</v>
      </c>
      <c r="T350" s="2">
        <v>0.05</v>
      </c>
      <c r="U350" t="s">
        <v>586</v>
      </c>
      <c r="V350" t="s">
        <v>5440</v>
      </c>
      <c r="W350" t="s">
        <v>701</v>
      </c>
      <c r="X350" t="s">
        <v>5441</v>
      </c>
    </row>
    <row r="351" spans="1:24" x14ac:dyDescent="0.3">
      <c r="A351" t="s">
        <v>1631</v>
      </c>
      <c r="B351" s="1">
        <v>41455</v>
      </c>
      <c r="C351" t="s">
        <v>2243</v>
      </c>
      <c r="D351" t="s">
        <v>1232</v>
      </c>
      <c r="E351" t="s">
        <v>27</v>
      </c>
      <c r="F351" t="s">
        <v>28</v>
      </c>
      <c r="G351" t="s">
        <v>77</v>
      </c>
      <c r="H351" t="s">
        <v>281</v>
      </c>
      <c r="I351" t="s">
        <v>92</v>
      </c>
      <c r="J351" t="s">
        <v>185</v>
      </c>
      <c r="K351" t="s">
        <v>94</v>
      </c>
      <c r="L351" t="s">
        <v>95</v>
      </c>
      <c r="M351" t="s">
        <v>35</v>
      </c>
      <c r="N351" s="1">
        <v>41459</v>
      </c>
      <c r="O351" t="s">
        <v>186</v>
      </c>
      <c r="P351" t="s">
        <v>187</v>
      </c>
      <c r="Q351" t="s">
        <v>188</v>
      </c>
      <c r="R351">
        <v>8</v>
      </c>
      <c r="S351" t="s">
        <v>2270</v>
      </c>
      <c r="T351" s="2">
        <v>0.04</v>
      </c>
      <c r="U351" t="s">
        <v>7229</v>
      </c>
      <c r="V351" t="s">
        <v>3324</v>
      </c>
      <c r="W351" t="s">
        <v>165</v>
      </c>
      <c r="X351" t="s">
        <v>5621</v>
      </c>
    </row>
    <row r="352" spans="1:24" x14ac:dyDescent="0.3">
      <c r="A352" t="s">
        <v>1631</v>
      </c>
      <c r="B352" s="1">
        <v>42254</v>
      </c>
      <c r="C352" t="s">
        <v>911</v>
      </c>
      <c r="D352" t="s">
        <v>912</v>
      </c>
      <c r="E352" t="s">
        <v>27</v>
      </c>
      <c r="F352" t="s">
        <v>28</v>
      </c>
      <c r="G352" t="s">
        <v>77</v>
      </c>
      <c r="H352" t="s">
        <v>205</v>
      </c>
      <c r="I352" t="s">
        <v>196</v>
      </c>
      <c r="J352" t="s">
        <v>373</v>
      </c>
      <c r="K352" t="s">
        <v>94</v>
      </c>
      <c r="L352" t="s">
        <v>34</v>
      </c>
      <c r="M352" t="s">
        <v>35</v>
      </c>
      <c r="N352" s="1">
        <v>42256</v>
      </c>
      <c r="O352" t="s">
        <v>374</v>
      </c>
      <c r="P352" t="s">
        <v>375</v>
      </c>
      <c r="Q352" t="s">
        <v>376</v>
      </c>
      <c r="R352">
        <v>6</v>
      </c>
      <c r="S352" t="s">
        <v>7387</v>
      </c>
      <c r="T352" s="2">
        <v>0.01</v>
      </c>
      <c r="U352" t="s">
        <v>2211</v>
      </c>
      <c r="V352" t="s">
        <v>7388</v>
      </c>
      <c r="W352" t="s">
        <v>380</v>
      </c>
      <c r="X352" t="s">
        <v>7389</v>
      </c>
    </row>
    <row r="353" spans="1:24" x14ac:dyDescent="0.3">
      <c r="A353" t="s">
        <v>1631</v>
      </c>
      <c r="B353" s="1">
        <v>41455</v>
      </c>
      <c r="C353" t="s">
        <v>2243</v>
      </c>
      <c r="D353" t="s">
        <v>280</v>
      </c>
      <c r="E353" t="s">
        <v>27</v>
      </c>
      <c r="F353" t="s">
        <v>28</v>
      </c>
      <c r="G353" t="s">
        <v>134</v>
      </c>
      <c r="H353" t="s">
        <v>281</v>
      </c>
      <c r="I353" t="s">
        <v>196</v>
      </c>
      <c r="J353" t="s">
        <v>185</v>
      </c>
      <c r="K353" t="s">
        <v>94</v>
      </c>
      <c r="L353" t="s">
        <v>95</v>
      </c>
      <c r="M353" t="s">
        <v>35</v>
      </c>
      <c r="N353" s="1">
        <v>41459</v>
      </c>
      <c r="O353" t="s">
        <v>186</v>
      </c>
      <c r="P353" t="s">
        <v>187</v>
      </c>
      <c r="Q353" t="s">
        <v>188</v>
      </c>
      <c r="R353">
        <v>46</v>
      </c>
      <c r="S353" t="s">
        <v>2270</v>
      </c>
      <c r="T353" s="2">
        <v>0.08</v>
      </c>
      <c r="U353" t="s">
        <v>900</v>
      </c>
      <c r="V353" t="s">
        <v>3324</v>
      </c>
      <c r="W353" t="s">
        <v>165</v>
      </c>
      <c r="X353" t="s">
        <v>5621</v>
      </c>
    </row>
    <row r="354" spans="1:24" x14ac:dyDescent="0.3">
      <c r="A354" t="s">
        <v>8765</v>
      </c>
      <c r="B354" s="1">
        <v>41626</v>
      </c>
      <c r="C354" t="s">
        <v>1818</v>
      </c>
      <c r="D354" t="s">
        <v>622</v>
      </c>
      <c r="E354" t="s">
        <v>27</v>
      </c>
      <c r="F354" t="s">
        <v>28</v>
      </c>
      <c r="G354" t="s">
        <v>134</v>
      </c>
      <c r="H354" t="s">
        <v>433</v>
      </c>
      <c r="I354" t="s">
        <v>196</v>
      </c>
      <c r="J354" t="s">
        <v>313</v>
      </c>
      <c r="K354" t="s">
        <v>33</v>
      </c>
      <c r="L354" t="s">
        <v>34</v>
      </c>
      <c r="M354" t="s">
        <v>35</v>
      </c>
      <c r="N354" s="1">
        <v>41628</v>
      </c>
      <c r="O354" t="s">
        <v>314</v>
      </c>
      <c r="P354" t="s">
        <v>315</v>
      </c>
      <c r="Q354" t="s">
        <v>316</v>
      </c>
      <c r="R354">
        <v>33</v>
      </c>
      <c r="S354" t="s">
        <v>8766</v>
      </c>
      <c r="T354" s="2">
        <v>7.0000000000000007E-2</v>
      </c>
      <c r="U354" t="s">
        <v>6141</v>
      </c>
      <c r="V354" t="s">
        <v>8767</v>
      </c>
      <c r="W354" t="s">
        <v>320</v>
      </c>
      <c r="X354" t="s">
        <v>7847</v>
      </c>
    </row>
    <row r="355" spans="1:24" x14ac:dyDescent="0.3">
      <c r="A355" t="s">
        <v>7496</v>
      </c>
      <c r="B355" s="1">
        <v>41506</v>
      </c>
      <c r="C355" t="s">
        <v>1172</v>
      </c>
      <c r="D355" t="s">
        <v>174</v>
      </c>
      <c r="E355" t="s">
        <v>27</v>
      </c>
      <c r="F355" t="s">
        <v>28</v>
      </c>
      <c r="G355" t="s">
        <v>134</v>
      </c>
      <c r="H355" t="s">
        <v>78</v>
      </c>
      <c r="I355" t="s">
        <v>92</v>
      </c>
      <c r="J355" t="s">
        <v>478</v>
      </c>
      <c r="K355" t="s">
        <v>94</v>
      </c>
      <c r="L355" t="s">
        <v>34</v>
      </c>
      <c r="M355" t="s">
        <v>156</v>
      </c>
      <c r="N355" s="1">
        <v>41508</v>
      </c>
      <c r="O355" t="s">
        <v>479</v>
      </c>
      <c r="P355" t="s">
        <v>480</v>
      </c>
      <c r="Q355" t="s">
        <v>98</v>
      </c>
      <c r="R355">
        <v>32</v>
      </c>
      <c r="S355" t="s">
        <v>7497</v>
      </c>
      <c r="T355" s="2">
        <v>0.1</v>
      </c>
      <c r="U355" t="s">
        <v>5309</v>
      </c>
      <c r="V355" t="s">
        <v>7498</v>
      </c>
      <c r="W355" t="s">
        <v>224</v>
      </c>
      <c r="X355" t="s">
        <v>1348</v>
      </c>
    </row>
    <row r="356" spans="1:24" x14ac:dyDescent="0.3">
      <c r="A356" t="s">
        <v>7496</v>
      </c>
      <c r="B356" s="1">
        <v>41490</v>
      </c>
      <c r="C356" t="s">
        <v>578</v>
      </c>
      <c r="D356" t="s">
        <v>551</v>
      </c>
      <c r="E356" t="s">
        <v>27</v>
      </c>
      <c r="F356" t="s">
        <v>28</v>
      </c>
      <c r="G356" t="s">
        <v>134</v>
      </c>
      <c r="H356" t="s">
        <v>289</v>
      </c>
      <c r="I356" t="s">
        <v>121</v>
      </c>
      <c r="J356" t="s">
        <v>488</v>
      </c>
      <c r="K356" t="s">
        <v>94</v>
      </c>
      <c r="L356" t="s">
        <v>34</v>
      </c>
      <c r="M356" t="s">
        <v>35</v>
      </c>
      <c r="N356" s="1">
        <v>41502</v>
      </c>
      <c r="O356" t="s">
        <v>489</v>
      </c>
      <c r="P356" t="s">
        <v>490</v>
      </c>
      <c r="Q356" t="s">
        <v>491</v>
      </c>
      <c r="R356">
        <v>13</v>
      </c>
      <c r="S356" t="s">
        <v>9174</v>
      </c>
      <c r="T356" s="2">
        <v>0.1</v>
      </c>
      <c r="U356" t="s">
        <v>9175</v>
      </c>
      <c r="V356" t="s">
        <v>9176</v>
      </c>
      <c r="W356" t="s">
        <v>495</v>
      </c>
      <c r="X356" t="s">
        <v>9177</v>
      </c>
    </row>
    <row r="357" spans="1:24" x14ac:dyDescent="0.3">
      <c r="A357" t="s">
        <v>7496</v>
      </c>
      <c r="B357" s="1">
        <v>41999</v>
      </c>
      <c r="C357" t="s">
        <v>694</v>
      </c>
      <c r="D357" t="s">
        <v>144</v>
      </c>
      <c r="E357" t="s">
        <v>46</v>
      </c>
      <c r="F357" t="s">
        <v>47</v>
      </c>
      <c r="G357" t="s">
        <v>77</v>
      </c>
      <c r="H357" t="s">
        <v>107</v>
      </c>
      <c r="I357" t="s">
        <v>196</v>
      </c>
      <c r="J357" t="s">
        <v>2237</v>
      </c>
      <c r="K357" t="s">
        <v>33</v>
      </c>
      <c r="L357" t="s">
        <v>65</v>
      </c>
      <c r="M357" t="s">
        <v>35</v>
      </c>
      <c r="N357" s="1">
        <v>42002</v>
      </c>
      <c r="O357" t="s">
        <v>2238</v>
      </c>
      <c r="P357" t="s">
        <v>2149</v>
      </c>
      <c r="Q357" t="s">
        <v>2239</v>
      </c>
      <c r="R357">
        <v>18</v>
      </c>
      <c r="S357" t="s">
        <v>10080</v>
      </c>
      <c r="T357" s="2">
        <v>0</v>
      </c>
      <c r="U357" t="s">
        <v>1908</v>
      </c>
      <c r="V357" t="s">
        <v>1771</v>
      </c>
      <c r="W357" t="s">
        <v>2211</v>
      </c>
      <c r="X357" t="s">
        <v>1044</v>
      </c>
    </row>
    <row r="358" spans="1:24" x14ac:dyDescent="0.3">
      <c r="A358" t="s">
        <v>7496</v>
      </c>
      <c r="B358" s="1">
        <v>41795</v>
      </c>
      <c r="C358" t="s">
        <v>2555</v>
      </c>
      <c r="D358" t="s">
        <v>591</v>
      </c>
      <c r="E358" t="s">
        <v>27</v>
      </c>
      <c r="F358" t="s">
        <v>28</v>
      </c>
      <c r="G358" t="s">
        <v>91</v>
      </c>
      <c r="H358" t="s">
        <v>241</v>
      </c>
      <c r="I358" t="s">
        <v>121</v>
      </c>
      <c r="J358" t="s">
        <v>64</v>
      </c>
      <c r="K358" t="s">
        <v>94</v>
      </c>
      <c r="L358" t="s">
        <v>34</v>
      </c>
      <c r="M358" t="s">
        <v>35</v>
      </c>
      <c r="N358" s="1">
        <v>41797</v>
      </c>
      <c r="O358" t="s">
        <v>66</v>
      </c>
      <c r="P358" t="s">
        <v>67</v>
      </c>
      <c r="Q358" t="s">
        <v>68</v>
      </c>
      <c r="R358">
        <v>13</v>
      </c>
      <c r="S358" t="s">
        <v>2360</v>
      </c>
      <c r="T358" s="2">
        <v>0.06</v>
      </c>
      <c r="U358" t="s">
        <v>164</v>
      </c>
      <c r="V358" t="s">
        <v>6699</v>
      </c>
      <c r="W358" t="s">
        <v>72</v>
      </c>
      <c r="X358" t="s">
        <v>4271</v>
      </c>
    </row>
    <row r="359" spans="1:24" x14ac:dyDescent="0.3">
      <c r="A359" t="s">
        <v>6004</v>
      </c>
      <c r="B359" s="1">
        <v>41876</v>
      </c>
      <c r="C359" t="s">
        <v>5452</v>
      </c>
      <c r="D359" t="s">
        <v>610</v>
      </c>
      <c r="E359" t="s">
        <v>27</v>
      </c>
      <c r="F359" t="s">
        <v>28</v>
      </c>
      <c r="G359" t="s">
        <v>77</v>
      </c>
      <c r="H359" t="s">
        <v>62</v>
      </c>
      <c r="I359" t="s">
        <v>31</v>
      </c>
      <c r="J359" t="s">
        <v>3156</v>
      </c>
      <c r="K359" t="s">
        <v>94</v>
      </c>
      <c r="L359" t="s">
        <v>109</v>
      </c>
      <c r="M359" t="s">
        <v>35</v>
      </c>
      <c r="N359" s="1">
        <v>41878</v>
      </c>
      <c r="O359" t="s">
        <v>3157</v>
      </c>
      <c r="P359" t="s">
        <v>3158</v>
      </c>
      <c r="Q359" t="s">
        <v>3159</v>
      </c>
      <c r="R359">
        <v>42</v>
      </c>
      <c r="S359" t="s">
        <v>6005</v>
      </c>
      <c r="T359" s="2">
        <v>0.05</v>
      </c>
      <c r="U359" t="s">
        <v>6006</v>
      </c>
      <c r="V359" t="s">
        <v>6007</v>
      </c>
      <c r="W359" t="s">
        <v>3163</v>
      </c>
      <c r="X359" t="s">
        <v>6008</v>
      </c>
    </row>
    <row r="360" spans="1:24" x14ac:dyDescent="0.3">
      <c r="A360" t="s">
        <v>6004</v>
      </c>
      <c r="B360" s="1">
        <v>41959</v>
      </c>
      <c r="C360" t="s">
        <v>3703</v>
      </c>
      <c r="D360" t="s">
        <v>3704</v>
      </c>
      <c r="E360" t="s">
        <v>27</v>
      </c>
      <c r="F360" t="s">
        <v>28</v>
      </c>
      <c r="G360" t="s">
        <v>77</v>
      </c>
      <c r="H360" t="s">
        <v>965</v>
      </c>
      <c r="I360" t="s">
        <v>121</v>
      </c>
      <c r="J360" t="s">
        <v>64</v>
      </c>
      <c r="K360" t="s">
        <v>94</v>
      </c>
      <c r="L360" t="s">
        <v>95</v>
      </c>
      <c r="M360" t="s">
        <v>35</v>
      </c>
      <c r="N360" s="1">
        <v>41964</v>
      </c>
      <c r="O360" t="s">
        <v>66</v>
      </c>
      <c r="P360" t="s">
        <v>67</v>
      </c>
      <c r="Q360" t="s">
        <v>68</v>
      </c>
      <c r="R360">
        <v>11</v>
      </c>
      <c r="S360" t="s">
        <v>5636</v>
      </c>
      <c r="T360" s="2">
        <v>0.09</v>
      </c>
      <c r="U360" t="s">
        <v>7353</v>
      </c>
      <c r="V360" t="s">
        <v>9570</v>
      </c>
      <c r="W360" t="s">
        <v>72</v>
      </c>
      <c r="X360" t="s">
        <v>5686</v>
      </c>
    </row>
    <row r="361" spans="1:24" x14ac:dyDescent="0.3">
      <c r="A361" t="s">
        <v>6004</v>
      </c>
      <c r="B361" s="1">
        <v>41440</v>
      </c>
      <c r="C361" t="s">
        <v>1122</v>
      </c>
      <c r="D361" t="s">
        <v>683</v>
      </c>
      <c r="E361" t="s">
        <v>46</v>
      </c>
      <c r="F361" t="s">
        <v>47</v>
      </c>
      <c r="G361" t="s">
        <v>77</v>
      </c>
      <c r="H361" t="s">
        <v>107</v>
      </c>
      <c r="I361" t="s">
        <v>63</v>
      </c>
      <c r="J361" t="s">
        <v>2210</v>
      </c>
      <c r="K361" t="s">
        <v>94</v>
      </c>
      <c r="L361" t="s">
        <v>34</v>
      </c>
      <c r="M361" t="s">
        <v>35</v>
      </c>
      <c r="N361" s="1">
        <v>41442</v>
      </c>
      <c r="O361" t="s">
        <v>2211</v>
      </c>
      <c r="P361" t="s">
        <v>187</v>
      </c>
      <c r="Q361" t="s">
        <v>2212</v>
      </c>
      <c r="R361">
        <v>22</v>
      </c>
      <c r="S361" t="s">
        <v>11428</v>
      </c>
      <c r="T361" s="2">
        <v>0.04</v>
      </c>
      <c r="U361" t="s">
        <v>8380</v>
      </c>
      <c r="V361" t="s">
        <v>248</v>
      </c>
      <c r="W361" t="s">
        <v>2216</v>
      </c>
      <c r="X361" t="s">
        <v>11429</v>
      </c>
    </row>
    <row r="362" spans="1:24" x14ac:dyDescent="0.3">
      <c r="A362" t="s">
        <v>4281</v>
      </c>
      <c r="B362" s="1">
        <v>42119</v>
      </c>
      <c r="C362" t="s">
        <v>3415</v>
      </c>
      <c r="D362" t="s">
        <v>1198</v>
      </c>
      <c r="E362" t="s">
        <v>46</v>
      </c>
      <c r="F362" t="s">
        <v>47</v>
      </c>
      <c r="G362" t="s">
        <v>29</v>
      </c>
      <c r="H362" t="s">
        <v>48</v>
      </c>
      <c r="I362" t="s">
        <v>31</v>
      </c>
      <c r="J362" t="s">
        <v>722</v>
      </c>
      <c r="K362" t="s">
        <v>33</v>
      </c>
      <c r="L362" t="s">
        <v>34</v>
      </c>
      <c r="M362" t="s">
        <v>35</v>
      </c>
      <c r="N362" s="1">
        <v>42122</v>
      </c>
      <c r="O362" t="s">
        <v>724</v>
      </c>
      <c r="P362" t="s">
        <v>725</v>
      </c>
      <c r="Q362" t="s">
        <v>726</v>
      </c>
      <c r="R362">
        <v>42</v>
      </c>
      <c r="S362" t="s">
        <v>4282</v>
      </c>
      <c r="T362" s="2">
        <v>0</v>
      </c>
      <c r="U362" t="s">
        <v>3931</v>
      </c>
      <c r="V362" t="s">
        <v>4283</v>
      </c>
      <c r="W362" t="s">
        <v>730</v>
      </c>
      <c r="X362" t="s">
        <v>4284</v>
      </c>
    </row>
    <row r="363" spans="1:24" x14ac:dyDescent="0.3">
      <c r="A363" t="s">
        <v>4281</v>
      </c>
      <c r="B363" s="1">
        <v>41399</v>
      </c>
      <c r="C363" t="s">
        <v>119</v>
      </c>
      <c r="D363" t="s">
        <v>120</v>
      </c>
      <c r="E363" t="s">
        <v>27</v>
      </c>
      <c r="F363" t="s">
        <v>28</v>
      </c>
      <c r="G363" t="s">
        <v>91</v>
      </c>
      <c r="H363" t="s">
        <v>62</v>
      </c>
      <c r="I363" t="s">
        <v>196</v>
      </c>
      <c r="J363" t="s">
        <v>93</v>
      </c>
      <c r="K363" t="s">
        <v>94</v>
      </c>
      <c r="L363" t="s">
        <v>34</v>
      </c>
      <c r="M363" t="s">
        <v>35</v>
      </c>
      <c r="N363" s="1">
        <v>41400</v>
      </c>
      <c r="O363" t="s">
        <v>96</v>
      </c>
      <c r="P363" t="s">
        <v>97</v>
      </c>
      <c r="Q363" t="s">
        <v>98</v>
      </c>
      <c r="R363">
        <v>22</v>
      </c>
      <c r="S363" t="s">
        <v>8265</v>
      </c>
      <c r="T363" s="2">
        <v>0.09</v>
      </c>
      <c r="U363" t="s">
        <v>1845</v>
      </c>
      <c r="V363" t="s">
        <v>8266</v>
      </c>
      <c r="W363" t="s">
        <v>102</v>
      </c>
      <c r="X363" t="s">
        <v>8267</v>
      </c>
    </row>
    <row r="364" spans="1:24" x14ac:dyDescent="0.3">
      <c r="A364" t="s">
        <v>4281</v>
      </c>
      <c r="B364" s="1">
        <v>41570</v>
      </c>
      <c r="C364" t="s">
        <v>299</v>
      </c>
      <c r="D364" t="s">
        <v>228</v>
      </c>
      <c r="E364" t="s">
        <v>46</v>
      </c>
      <c r="F364" t="s">
        <v>47</v>
      </c>
      <c r="G364" t="s">
        <v>29</v>
      </c>
      <c r="H364" t="s">
        <v>107</v>
      </c>
      <c r="I364" t="s">
        <v>196</v>
      </c>
      <c r="J364" t="s">
        <v>2237</v>
      </c>
      <c r="K364" t="s">
        <v>94</v>
      </c>
      <c r="L364" t="s">
        <v>95</v>
      </c>
      <c r="M364" t="s">
        <v>35</v>
      </c>
      <c r="N364" s="1">
        <v>41572</v>
      </c>
      <c r="O364" t="s">
        <v>2238</v>
      </c>
      <c r="P364" t="s">
        <v>2149</v>
      </c>
      <c r="Q364" t="s">
        <v>2239</v>
      </c>
      <c r="R364">
        <v>23</v>
      </c>
      <c r="S364" t="s">
        <v>1808</v>
      </c>
      <c r="T364" s="2">
        <v>7.0000000000000007E-2</v>
      </c>
      <c r="U364" t="s">
        <v>1721</v>
      </c>
      <c r="V364" t="s">
        <v>11051</v>
      </c>
      <c r="W364" t="s">
        <v>2211</v>
      </c>
      <c r="X364" t="s">
        <v>3070</v>
      </c>
    </row>
    <row r="365" spans="1:24" x14ac:dyDescent="0.3">
      <c r="A365" t="s">
        <v>4281</v>
      </c>
      <c r="B365" s="1">
        <v>42143</v>
      </c>
      <c r="C365" t="s">
        <v>4611</v>
      </c>
      <c r="D365" t="s">
        <v>252</v>
      </c>
      <c r="E365" t="s">
        <v>27</v>
      </c>
      <c r="F365" t="s">
        <v>28</v>
      </c>
      <c r="G365" t="s">
        <v>91</v>
      </c>
      <c r="H365" t="s">
        <v>62</v>
      </c>
      <c r="I365" t="s">
        <v>31</v>
      </c>
      <c r="J365" t="s">
        <v>108</v>
      </c>
      <c r="K365" t="s">
        <v>94</v>
      </c>
      <c r="L365" t="s">
        <v>34</v>
      </c>
      <c r="M365" t="s">
        <v>35</v>
      </c>
      <c r="N365" s="1">
        <v>42144</v>
      </c>
      <c r="O365" t="s">
        <v>110</v>
      </c>
      <c r="P365" t="s">
        <v>111</v>
      </c>
      <c r="Q365" t="s">
        <v>112</v>
      </c>
      <c r="R365">
        <v>22</v>
      </c>
      <c r="S365" t="s">
        <v>2494</v>
      </c>
      <c r="T365" s="2">
        <v>7.0000000000000007E-2</v>
      </c>
      <c r="U365" t="s">
        <v>3618</v>
      </c>
      <c r="V365" t="s">
        <v>2387</v>
      </c>
      <c r="W365" t="s">
        <v>116</v>
      </c>
      <c r="X365" t="s">
        <v>11135</v>
      </c>
    </row>
    <row r="366" spans="1:24" x14ac:dyDescent="0.3">
      <c r="A366" t="s">
        <v>4281</v>
      </c>
      <c r="B366" s="1">
        <v>42036</v>
      </c>
      <c r="C366" t="s">
        <v>2488</v>
      </c>
      <c r="D366" t="s">
        <v>204</v>
      </c>
      <c r="E366" t="s">
        <v>27</v>
      </c>
      <c r="F366" t="s">
        <v>28</v>
      </c>
      <c r="G366" t="s">
        <v>91</v>
      </c>
      <c r="H366" t="s">
        <v>205</v>
      </c>
      <c r="I366" t="s">
        <v>196</v>
      </c>
      <c r="J366" t="s">
        <v>1959</v>
      </c>
      <c r="K366" t="s">
        <v>33</v>
      </c>
      <c r="L366" t="s">
        <v>392</v>
      </c>
      <c r="M366" t="s">
        <v>393</v>
      </c>
      <c r="N366" s="1">
        <v>42038</v>
      </c>
      <c r="O366" t="s">
        <v>1960</v>
      </c>
      <c r="P366" t="s">
        <v>1961</v>
      </c>
      <c r="Q366" t="s">
        <v>1962</v>
      </c>
      <c r="R366">
        <v>4</v>
      </c>
      <c r="S366" t="s">
        <v>12630</v>
      </c>
      <c r="T366" s="2">
        <v>7.0000000000000007E-2</v>
      </c>
      <c r="U366" t="s">
        <v>333</v>
      </c>
      <c r="V366" t="s">
        <v>12631</v>
      </c>
      <c r="W366" t="s">
        <v>1901</v>
      </c>
      <c r="X366" t="s">
        <v>12632</v>
      </c>
    </row>
    <row r="367" spans="1:24" x14ac:dyDescent="0.3">
      <c r="A367" t="s">
        <v>9105</v>
      </c>
      <c r="B367" s="1">
        <v>41969</v>
      </c>
      <c r="C367" t="s">
        <v>3703</v>
      </c>
      <c r="D367" t="s">
        <v>3704</v>
      </c>
      <c r="E367" t="s">
        <v>27</v>
      </c>
      <c r="F367" t="s">
        <v>28</v>
      </c>
      <c r="G367" t="s">
        <v>77</v>
      </c>
      <c r="H367" t="s">
        <v>965</v>
      </c>
      <c r="I367" t="s">
        <v>31</v>
      </c>
      <c r="J367" t="s">
        <v>93</v>
      </c>
      <c r="K367" t="s">
        <v>94</v>
      </c>
      <c r="L367" t="s">
        <v>109</v>
      </c>
      <c r="M367" t="s">
        <v>156</v>
      </c>
      <c r="N367" s="1">
        <v>41964</v>
      </c>
      <c r="O367" t="s">
        <v>96</v>
      </c>
      <c r="P367" t="s">
        <v>97</v>
      </c>
      <c r="Q367" t="s">
        <v>98</v>
      </c>
      <c r="R367">
        <v>10</v>
      </c>
      <c r="S367" t="s">
        <v>8265</v>
      </c>
      <c r="T367" s="2">
        <v>0.01</v>
      </c>
      <c r="U367" t="s">
        <v>9106</v>
      </c>
      <c r="V367" t="s">
        <v>2854</v>
      </c>
      <c r="W367" t="s">
        <v>102</v>
      </c>
      <c r="X367" t="s">
        <v>1140</v>
      </c>
    </row>
    <row r="368" spans="1:24" x14ac:dyDescent="0.3">
      <c r="A368" t="s">
        <v>10996</v>
      </c>
      <c r="B368" s="1">
        <v>42208</v>
      </c>
      <c r="C368" t="s">
        <v>2106</v>
      </c>
      <c r="D368" t="s">
        <v>610</v>
      </c>
      <c r="E368" t="s">
        <v>27</v>
      </c>
      <c r="F368" t="s">
        <v>28</v>
      </c>
      <c r="G368" t="s">
        <v>29</v>
      </c>
      <c r="H368" t="s">
        <v>62</v>
      </c>
      <c r="I368" t="s">
        <v>92</v>
      </c>
      <c r="J368" t="s">
        <v>994</v>
      </c>
      <c r="K368" t="s">
        <v>94</v>
      </c>
      <c r="L368" t="s">
        <v>95</v>
      </c>
      <c r="M368" t="s">
        <v>35</v>
      </c>
      <c r="N368" s="1">
        <v>42215</v>
      </c>
      <c r="O368" t="s">
        <v>995</v>
      </c>
      <c r="P368" t="s">
        <v>996</v>
      </c>
      <c r="Q368" t="s">
        <v>997</v>
      </c>
      <c r="R368">
        <v>28</v>
      </c>
      <c r="S368" t="s">
        <v>10997</v>
      </c>
      <c r="T368" s="2">
        <v>0.02</v>
      </c>
      <c r="U368" t="s">
        <v>10998</v>
      </c>
      <c r="V368" t="s">
        <v>10999</v>
      </c>
      <c r="W368" t="s">
        <v>1001</v>
      </c>
      <c r="X368" t="s">
        <v>11000</v>
      </c>
    </row>
    <row r="369" spans="1:24" x14ac:dyDescent="0.3">
      <c r="A369" t="s">
        <v>10996</v>
      </c>
      <c r="B369" s="1">
        <v>41485</v>
      </c>
      <c r="C369" t="s">
        <v>2543</v>
      </c>
      <c r="D369" t="s">
        <v>2544</v>
      </c>
      <c r="E369" t="s">
        <v>27</v>
      </c>
      <c r="F369" t="s">
        <v>28</v>
      </c>
      <c r="G369" t="s">
        <v>77</v>
      </c>
      <c r="H369" t="s">
        <v>217</v>
      </c>
      <c r="I369" t="s">
        <v>92</v>
      </c>
      <c r="J369" t="s">
        <v>896</v>
      </c>
      <c r="K369" t="s">
        <v>33</v>
      </c>
      <c r="L369" t="s">
        <v>34</v>
      </c>
      <c r="M369" t="s">
        <v>35</v>
      </c>
      <c r="N369" s="1">
        <v>41486</v>
      </c>
      <c r="O369" t="s">
        <v>501</v>
      </c>
      <c r="P369" t="s">
        <v>897</v>
      </c>
      <c r="Q369" t="s">
        <v>898</v>
      </c>
      <c r="R369">
        <v>8</v>
      </c>
      <c r="S369" t="s">
        <v>1907</v>
      </c>
      <c r="T369" s="2">
        <v>0.05</v>
      </c>
      <c r="U369" t="s">
        <v>2147</v>
      </c>
      <c r="V369" t="s">
        <v>11176</v>
      </c>
      <c r="W369" t="s">
        <v>902</v>
      </c>
      <c r="X369" t="s">
        <v>11177</v>
      </c>
    </row>
    <row r="370" spans="1:24" x14ac:dyDescent="0.3">
      <c r="A370" t="s">
        <v>10996</v>
      </c>
      <c r="B370" s="1">
        <v>41398</v>
      </c>
      <c r="C370" t="s">
        <v>3714</v>
      </c>
      <c r="D370" t="s">
        <v>3715</v>
      </c>
      <c r="E370" t="s">
        <v>27</v>
      </c>
      <c r="F370" t="s">
        <v>28</v>
      </c>
      <c r="G370" t="s">
        <v>77</v>
      </c>
      <c r="H370" t="s">
        <v>433</v>
      </c>
      <c r="I370" t="s">
        <v>196</v>
      </c>
      <c r="J370" t="s">
        <v>1150</v>
      </c>
      <c r="K370" t="s">
        <v>33</v>
      </c>
      <c r="L370" t="s">
        <v>65</v>
      </c>
      <c r="M370" t="s">
        <v>35</v>
      </c>
      <c r="N370" s="1">
        <v>41400</v>
      </c>
      <c r="O370" t="s">
        <v>1151</v>
      </c>
      <c r="P370" t="s">
        <v>1152</v>
      </c>
      <c r="Q370" t="s">
        <v>1153</v>
      </c>
      <c r="R370">
        <v>40</v>
      </c>
      <c r="S370" t="s">
        <v>11221</v>
      </c>
      <c r="T370" s="2">
        <v>0.03</v>
      </c>
      <c r="U370" t="s">
        <v>11222</v>
      </c>
      <c r="V370" t="s">
        <v>11223</v>
      </c>
      <c r="W370" t="s">
        <v>1156</v>
      </c>
      <c r="X370" t="s">
        <v>4151</v>
      </c>
    </row>
    <row r="371" spans="1:24" x14ac:dyDescent="0.3">
      <c r="A371" t="s">
        <v>10996</v>
      </c>
      <c r="B371" s="1">
        <v>41356</v>
      </c>
      <c r="C371" t="s">
        <v>1428</v>
      </c>
      <c r="D371" t="s">
        <v>1429</v>
      </c>
      <c r="E371" t="s">
        <v>27</v>
      </c>
      <c r="F371" t="s">
        <v>28</v>
      </c>
      <c r="G371" t="s">
        <v>134</v>
      </c>
      <c r="H371" t="s">
        <v>217</v>
      </c>
      <c r="I371" t="s">
        <v>31</v>
      </c>
      <c r="J371" t="s">
        <v>93</v>
      </c>
      <c r="K371" t="s">
        <v>94</v>
      </c>
      <c r="L371" t="s">
        <v>34</v>
      </c>
      <c r="M371" t="s">
        <v>35</v>
      </c>
      <c r="N371" s="1">
        <v>41359</v>
      </c>
      <c r="O371" t="s">
        <v>96</v>
      </c>
      <c r="P371" t="s">
        <v>97</v>
      </c>
      <c r="Q371" t="s">
        <v>98</v>
      </c>
      <c r="R371">
        <v>30</v>
      </c>
      <c r="S371" t="s">
        <v>11421</v>
      </c>
      <c r="T371" s="2">
        <v>0.03</v>
      </c>
      <c r="U371" t="s">
        <v>7745</v>
      </c>
      <c r="V371" t="s">
        <v>6588</v>
      </c>
      <c r="W371" t="s">
        <v>102</v>
      </c>
      <c r="X371" t="s">
        <v>8110</v>
      </c>
    </row>
    <row r="372" spans="1:24" x14ac:dyDescent="0.3">
      <c r="A372" t="s">
        <v>1988</v>
      </c>
      <c r="B372" s="1">
        <v>41459</v>
      </c>
      <c r="C372" t="s">
        <v>1574</v>
      </c>
      <c r="D372" t="s">
        <v>144</v>
      </c>
      <c r="E372" t="s">
        <v>46</v>
      </c>
      <c r="F372" t="s">
        <v>47</v>
      </c>
      <c r="G372" t="s">
        <v>91</v>
      </c>
      <c r="H372" t="s">
        <v>107</v>
      </c>
      <c r="I372" t="s">
        <v>121</v>
      </c>
      <c r="J372" t="s">
        <v>93</v>
      </c>
      <c r="K372" t="s">
        <v>94</v>
      </c>
      <c r="L372" t="s">
        <v>34</v>
      </c>
      <c r="M372" t="s">
        <v>35</v>
      </c>
      <c r="N372" s="1">
        <v>41460</v>
      </c>
      <c r="O372" t="s">
        <v>96</v>
      </c>
      <c r="P372" t="s">
        <v>97</v>
      </c>
      <c r="Q372" t="s">
        <v>98</v>
      </c>
      <c r="R372">
        <v>50</v>
      </c>
      <c r="S372" t="s">
        <v>1989</v>
      </c>
      <c r="T372" s="2">
        <v>7.0000000000000007E-2</v>
      </c>
      <c r="U372" t="s">
        <v>1705</v>
      </c>
      <c r="V372" t="s">
        <v>1990</v>
      </c>
      <c r="W372" t="s">
        <v>102</v>
      </c>
      <c r="X372" t="s">
        <v>1991</v>
      </c>
    </row>
    <row r="373" spans="1:24" x14ac:dyDescent="0.3">
      <c r="A373" t="s">
        <v>1988</v>
      </c>
      <c r="B373" s="1">
        <v>41318</v>
      </c>
      <c r="C373" t="s">
        <v>3880</v>
      </c>
      <c r="D373" t="s">
        <v>948</v>
      </c>
      <c r="E373" t="s">
        <v>46</v>
      </c>
      <c r="F373" t="s">
        <v>47</v>
      </c>
      <c r="G373" t="s">
        <v>134</v>
      </c>
      <c r="H373" t="s">
        <v>48</v>
      </c>
      <c r="I373" t="s">
        <v>31</v>
      </c>
      <c r="J373" t="s">
        <v>122</v>
      </c>
      <c r="K373" t="s">
        <v>94</v>
      </c>
      <c r="L373" t="s">
        <v>34</v>
      </c>
      <c r="M373" t="s">
        <v>156</v>
      </c>
      <c r="N373" s="1">
        <v>41320</v>
      </c>
      <c r="O373" t="s">
        <v>123</v>
      </c>
      <c r="P373" t="s">
        <v>124</v>
      </c>
      <c r="Q373" t="s">
        <v>125</v>
      </c>
      <c r="R373">
        <v>18</v>
      </c>
      <c r="S373" t="s">
        <v>3881</v>
      </c>
      <c r="T373" s="2">
        <v>0.03</v>
      </c>
      <c r="U373" t="s">
        <v>2457</v>
      </c>
      <c r="V373" t="s">
        <v>1990</v>
      </c>
      <c r="W373" t="s">
        <v>129</v>
      </c>
      <c r="X373" t="s">
        <v>1991</v>
      </c>
    </row>
    <row r="374" spans="1:24" x14ac:dyDescent="0.3">
      <c r="A374" t="s">
        <v>1988</v>
      </c>
      <c r="B374" s="1">
        <v>42084</v>
      </c>
      <c r="C374" t="s">
        <v>364</v>
      </c>
      <c r="D374" t="s">
        <v>365</v>
      </c>
      <c r="E374" t="s">
        <v>46</v>
      </c>
      <c r="F374" t="s">
        <v>47</v>
      </c>
      <c r="G374" t="s">
        <v>134</v>
      </c>
      <c r="H374" t="s">
        <v>48</v>
      </c>
      <c r="I374" t="s">
        <v>196</v>
      </c>
      <c r="J374" t="s">
        <v>2750</v>
      </c>
      <c r="K374" t="s">
        <v>33</v>
      </c>
      <c r="L374" t="s">
        <v>34</v>
      </c>
      <c r="M374" t="s">
        <v>156</v>
      </c>
      <c r="N374" s="1">
        <v>42085</v>
      </c>
      <c r="O374" t="s">
        <v>2751</v>
      </c>
      <c r="P374" t="s">
        <v>724</v>
      </c>
      <c r="Q374" t="s">
        <v>41</v>
      </c>
      <c r="R374">
        <v>18</v>
      </c>
      <c r="S374" t="s">
        <v>3859</v>
      </c>
      <c r="T374" s="2">
        <v>0.1</v>
      </c>
      <c r="U374" t="s">
        <v>127</v>
      </c>
      <c r="V374" t="s">
        <v>4165</v>
      </c>
      <c r="W374" t="s">
        <v>2754</v>
      </c>
      <c r="X374" t="s">
        <v>1668</v>
      </c>
    </row>
    <row r="375" spans="1:24" x14ac:dyDescent="0.3">
      <c r="A375" t="s">
        <v>1988</v>
      </c>
      <c r="B375" s="1">
        <v>41460</v>
      </c>
      <c r="C375" t="s">
        <v>2008</v>
      </c>
      <c r="D375" t="s">
        <v>144</v>
      </c>
      <c r="E375" t="s">
        <v>46</v>
      </c>
      <c r="F375" t="s">
        <v>47</v>
      </c>
      <c r="G375" t="s">
        <v>77</v>
      </c>
      <c r="H375" t="s">
        <v>107</v>
      </c>
      <c r="I375" t="s">
        <v>63</v>
      </c>
      <c r="J375" t="s">
        <v>734</v>
      </c>
      <c r="K375" t="s">
        <v>94</v>
      </c>
      <c r="L375" t="s">
        <v>34</v>
      </c>
      <c r="M375" t="s">
        <v>35</v>
      </c>
      <c r="N375" s="1">
        <v>41462</v>
      </c>
      <c r="O375" t="s">
        <v>735</v>
      </c>
      <c r="P375" t="s">
        <v>736</v>
      </c>
      <c r="Q375" t="s">
        <v>737</v>
      </c>
      <c r="R375">
        <v>20</v>
      </c>
      <c r="S375" t="s">
        <v>4785</v>
      </c>
      <c r="T375" s="2">
        <v>0.1</v>
      </c>
      <c r="U375" t="s">
        <v>1898</v>
      </c>
      <c r="V375" t="s">
        <v>4786</v>
      </c>
      <c r="W375" t="s">
        <v>741</v>
      </c>
      <c r="X375" t="s">
        <v>4787</v>
      </c>
    </row>
    <row r="376" spans="1:24" x14ac:dyDescent="0.3">
      <c r="A376" t="s">
        <v>1988</v>
      </c>
      <c r="B376" s="1">
        <v>41685</v>
      </c>
      <c r="C376" t="s">
        <v>2289</v>
      </c>
      <c r="D376" t="s">
        <v>133</v>
      </c>
      <c r="E376" t="s">
        <v>27</v>
      </c>
      <c r="F376" t="s">
        <v>28</v>
      </c>
      <c r="G376" t="s">
        <v>134</v>
      </c>
      <c r="H376" t="s">
        <v>62</v>
      </c>
      <c r="I376" t="s">
        <v>31</v>
      </c>
      <c r="J376" t="s">
        <v>734</v>
      </c>
      <c r="K376" t="s">
        <v>94</v>
      </c>
      <c r="L376" t="s">
        <v>95</v>
      </c>
      <c r="M376" t="s">
        <v>35</v>
      </c>
      <c r="N376" s="1">
        <v>41690</v>
      </c>
      <c r="O376" t="s">
        <v>735</v>
      </c>
      <c r="P376" t="s">
        <v>736</v>
      </c>
      <c r="Q376" t="s">
        <v>737</v>
      </c>
      <c r="R376">
        <v>34</v>
      </c>
      <c r="S376" t="s">
        <v>7068</v>
      </c>
      <c r="T376" s="2">
        <v>0.08</v>
      </c>
      <c r="U376" t="s">
        <v>127</v>
      </c>
      <c r="V376" t="s">
        <v>7381</v>
      </c>
      <c r="W376" t="s">
        <v>741</v>
      </c>
      <c r="X376" t="s">
        <v>7382</v>
      </c>
    </row>
    <row r="377" spans="1:24" x14ac:dyDescent="0.3">
      <c r="A377" t="s">
        <v>1988</v>
      </c>
      <c r="B377" s="1">
        <v>41932</v>
      </c>
      <c r="C377" t="s">
        <v>7768</v>
      </c>
      <c r="D377" t="s">
        <v>945</v>
      </c>
      <c r="E377" t="s">
        <v>27</v>
      </c>
      <c r="F377" t="s">
        <v>28</v>
      </c>
      <c r="G377" t="s">
        <v>29</v>
      </c>
      <c r="H377" t="s">
        <v>241</v>
      </c>
      <c r="I377" t="s">
        <v>92</v>
      </c>
      <c r="J377" t="s">
        <v>5373</v>
      </c>
      <c r="K377" t="s">
        <v>94</v>
      </c>
      <c r="L377" t="s">
        <v>95</v>
      </c>
      <c r="M377" t="s">
        <v>35</v>
      </c>
      <c r="N377" s="1">
        <v>41933</v>
      </c>
      <c r="O377" t="s">
        <v>5374</v>
      </c>
      <c r="P377" t="s">
        <v>3412</v>
      </c>
      <c r="Q377" t="s">
        <v>1220</v>
      </c>
      <c r="R377">
        <v>32</v>
      </c>
      <c r="S377" t="s">
        <v>7769</v>
      </c>
      <c r="T377" s="2">
        <v>0.06</v>
      </c>
      <c r="U377" t="s">
        <v>340</v>
      </c>
      <c r="V377" t="s">
        <v>7770</v>
      </c>
      <c r="W377" t="s">
        <v>5375</v>
      </c>
      <c r="X377" t="s">
        <v>5080</v>
      </c>
    </row>
    <row r="378" spans="1:24" x14ac:dyDescent="0.3">
      <c r="A378" t="s">
        <v>1988</v>
      </c>
      <c r="B378" s="1">
        <v>41459</v>
      </c>
      <c r="C378" t="s">
        <v>1574</v>
      </c>
      <c r="D378" t="s">
        <v>144</v>
      </c>
      <c r="E378" t="s">
        <v>46</v>
      </c>
      <c r="F378" t="s">
        <v>47</v>
      </c>
      <c r="G378" t="s">
        <v>91</v>
      </c>
      <c r="H378" t="s">
        <v>107</v>
      </c>
      <c r="I378" t="s">
        <v>121</v>
      </c>
      <c r="J378" t="s">
        <v>93</v>
      </c>
      <c r="K378" t="s">
        <v>94</v>
      </c>
      <c r="L378" t="s">
        <v>95</v>
      </c>
      <c r="M378" t="s">
        <v>156</v>
      </c>
      <c r="N378" s="1">
        <v>41460</v>
      </c>
      <c r="O378" t="s">
        <v>96</v>
      </c>
      <c r="P378" t="s">
        <v>97</v>
      </c>
      <c r="Q378" t="s">
        <v>98</v>
      </c>
      <c r="R378">
        <v>2</v>
      </c>
      <c r="S378" t="s">
        <v>1989</v>
      </c>
      <c r="T378" s="2">
        <v>0.03</v>
      </c>
      <c r="U378" t="s">
        <v>1705</v>
      </c>
      <c r="V378" t="s">
        <v>1990</v>
      </c>
      <c r="W378" t="s">
        <v>102</v>
      </c>
      <c r="X378" t="s">
        <v>1991</v>
      </c>
    </row>
    <row r="379" spans="1:24" x14ac:dyDescent="0.3">
      <c r="A379" t="s">
        <v>1988</v>
      </c>
      <c r="B379" s="1">
        <v>42169</v>
      </c>
      <c r="C379" t="s">
        <v>12699</v>
      </c>
      <c r="D379" t="s">
        <v>440</v>
      </c>
      <c r="E379" t="s">
        <v>46</v>
      </c>
      <c r="F379" t="s">
        <v>47</v>
      </c>
      <c r="G379" t="s">
        <v>29</v>
      </c>
      <c r="H379" t="s">
        <v>48</v>
      </c>
      <c r="I379" t="s">
        <v>121</v>
      </c>
      <c r="J379" t="s">
        <v>12700</v>
      </c>
      <c r="K379" t="s">
        <v>33</v>
      </c>
      <c r="L379" t="s">
        <v>34</v>
      </c>
      <c r="M379" t="s">
        <v>156</v>
      </c>
      <c r="N379" s="1">
        <v>42170</v>
      </c>
      <c r="O379" t="s">
        <v>96</v>
      </c>
      <c r="P379" t="s">
        <v>97</v>
      </c>
      <c r="Q379" t="s">
        <v>98</v>
      </c>
      <c r="R379">
        <v>12</v>
      </c>
      <c r="S379" t="s">
        <v>2778</v>
      </c>
      <c r="T379" s="2">
        <v>0</v>
      </c>
      <c r="U379" t="s">
        <v>833</v>
      </c>
      <c r="V379" t="s">
        <v>11128</v>
      </c>
      <c r="W379" t="s">
        <v>102</v>
      </c>
      <c r="X379" t="s">
        <v>10461</v>
      </c>
    </row>
    <row r="380" spans="1:24" x14ac:dyDescent="0.3">
      <c r="A380" t="s">
        <v>3342</v>
      </c>
      <c r="B380" s="1">
        <v>41460</v>
      </c>
      <c r="C380" t="s">
        <v>2008</v>
      </c>
      <c r="D380" t="s">
        <v>144</v>
      </c>
      <c r="E380" t="s">
        <v>46</v>
      </c>
      <c r="F380" t="s">
        <v>47</v>
      </c>
      <c r="G380" t="s">
        <v>77</v>
      </c>
      <c r="H380" t="s">
        <v>107</v>
      </c>
      <c r="I380" t="s">
        <v>63</v>
      </c>
      <c r="J380" t="s">
        <v>313</v>
      </c>
      <c r="K380" t="s">
        <v>33</v>
      </c>
      <c r="L380" t="s">
        <v>34</v>
      </c>
      <c r="M380" t="s">
        <v>35</v>
      </c>
      <c r="N380" s="1">
        <v>41462</v>
      </c>
      <c r="O380" t="s">
        <v>314</v>
      </c>
      <c r="P380" t="s">
        <v>315</v>
      </c>
      <c r="Q380" t="s">
        <v>316</v>
      </c>
      <c r="R380">
        <v>8</v>
      </c>
      <c r="S380" t="s">
        <v>3343</v>
      </c>
      <c r="T380" s="2">
        <v>0.01</v>
      </c>
      <c r="U380" t="s">
        <v>3344</v>
      </c>
      <c r="V380" t="s">
        <v>3345</v>
      </c>
      <c r="W380" t="s">
        <v>320</v>
      </c>
      <c r="X380" t="s">
        <v>3346</v>
      </c>
    </row>
    <row r="381" spans="1:24" x14ac:dyDescent="0.3">
      <c r="A381" t="s">
        <v>3342</v>
      </c>
      <c r="B381" s="1">
        <v>41876</v>
      </c>
      <c r="C381" t="s">
        <v>5452</v>
      </c>
      <c r="D381" t="s">
        <v>610</v>
      </c>
      <c r="E381" t="s">
        <v>27</v>
      </c>
      <c r="F381" t="s">
        <v>28</v>
      </c>
      <c r="G381" t="s">
        <v>91</v>
      </c>
      <c r="H381" t="s">
        <v>62</v>
      </c>
      <c r="I381" t="s">
        <v>92</v>
      </c>
      <c r="J381" t="s">
        <v>373</v>
      </c>
      <c r="K381" t="s">
        <v>94</v>
      </c>
      <c r="L381" t="s">
        <v>34</v>
      </c>
      <c r="M381" t="s">
        <v>35</v>
      </c>
      <c r="N381" s="1">
        <v>41878</v>
      </c>
      <c r="O381" t="s">
        <v>374</v>
      </c>
      <c r="P381" t="s">
        <v>375</v>
      </c>
      <c r="Q381" t="s">
        <v>376</v>
      </c>
      <c r="R381">
        <v>50</v>
      </c>
      <c r="S381" t="s">
        <v>3047</v>
      </c>
      <c r="T381" s="2">
        <v>0.09</v>
      </c>
      <c r="U381" t="s">
        <v>5453</v>
      </c>
      <c r="V381" t="s">
        <v>5454</v>
      </c>
      <c r="W381" t="s">
        <v>380</v>
      </c>
      <c r="X381" t="s">
        <v>5455</v>
      </c>
    </row>
    <row r="382" spans="1:24" x14ac:dyDescent="0.3">
      <c r="A382" t="s">
        <v>3342</v>
      </c>
      <c r="B382" s="1">
        <v>41932</v>
      </c>
      <c r="C382" t="s">
        <v>105</v>
      </c>
      <c r="D382" t="s">
        <v>106</v>
      </c>
      <c r="E382" t="s">
        <v>46</v>
      </c>
      <c r="F382" t="s">
        <v>47</v>
      </c>
      <c r="G382" t="s">
        <v>77</v>
      </c>
      <c r="H382" t="s">
        <v>107</v>
      </c>
      <c r="I382" t="s">
        <v>196</v>
      </c>
      <c r="J382" t="s">
        <v>229</v>
      </c>
      <c r="K382" t="s">
        <v>33</v>
      </c>
      <c r="L382" t="s">
        <v>109</v>
      </c>
      <c r="M382" t="s">
        <v>35</v>
      </c>
      <c r="N382" s="1">
        <v>41934</v>
      </c>
      <c r="O382" t="s">
        <v>230</v>
      </c>
      <c r="P382" t="s">
        <v>231</v>
      </c>
      <c r="Q382" t="s">
        <v>232</v>
      </c>
      <c r="R382">
        <v>2</v>
      </c>
      <c r="S382" t="s">
        <v>5825</v>
      </c>
      <c r="T382" s="2">
        <v>7.0000000000000007E-2</v>
      </c>
      <c r="U382" t="s">
        <v>5826</v>
      </c>
      <c r="V382" t="s">
        <v>5827</v>
      </c>
      <c r="W382" t="s">
        <v>236</v>
      </c>
      <c r="X382" t="s">
        <v>5828</v>
      </c>
    </row>
    <row r="383" spans="1:24" x14ac:dyDescent="0.3">
      <c r="A383" t="s">
        <v>4825</v>
      </c>
      <c r="B383" s="1">
        <v>42587</v>
      </c>
      <c r="C383" t="s">
        <v>1982</v>
      </c>
      <c r="D383" t="s">
        <v>1232</v>
      </c>
      <c r="E383" t="s">
        <v>27</v>
      </c>
      <c r="F383" t="s">
        <v>28</v>
      </c>
      <c r="G383" t="s">
        <v>134</v>
      </c>
      <c r="H383" t="s">
        <v>281</v>
      </c>
      <c r="I383" t="s">
        <v>63</v>
      </c>
      <c r="J383" t="s">
        <v>1660</v>
      </c>
      <c r="K383" t="s">
        <v>94</v>
      </c>
      <c r="L383" t="s">
        <v>95</v>
      </c>
      <c r="M383" t="s">
        <v>35</v>
      </c>
      <c r="N383" s="1">
        <v>42588</v>
      </c>
      <c r="O383" t="s">
        <v>1369</v>
      </c>
      <c r="P383" t="s">
        <v>166</v>
      </c>
      <c r="Q383" t="s">
        <v>1661</v>
      </c>
      <c r="R383">
        <v>37</v>
      </c>
      <c r="S383" t="s">
        <v>4826</v>
      </c>
      <c r="T383" s="2">
        <v>0.04</v>
      </c>
      <c r="U383" t="s">
        <v>70</v>
      </c>
      <c r="V383" t="s">
        <v>1897</v>
      </c>
      <c r="W383" t="s">
        <v>57</v>
      </c>
      <c r="X383" t="s">
        <v>4827</v>
      </c>
    </row>
    <row r="384" spans="1:24" x14ac:dyDescent="0.3">
      <c r="A384" t="s">
        <v>4825</v>
      </c>
      <c r="B384" s="1">
        <v>42144</v>
      </c>
      <c r="C384" t="s">
        <v>572</v>
      </c>
      <c r="D384" t="s">
        <v>306</v>
      </c>
      <c r="E384" t="s">
        <v>46</v>
      </c>
      <c r="F384" t="s">
        <v>47</v>
      </c>
      <c r="G384" t="s">
        <v>77</v>
      </c>
      <c r="H384" t="s">
        <v>107</v>
      </c>
      <c r="I384" t="s">
        <v>196</v>
      </c>
      <c r="J384" t="s">
        <v>592</v>
      </c>
      <c r="K384" t="s">
        <v>94</v>
      </c>
      <c r="L384" t="s">
        <v>34</v>
      </c>
      <c r="M384" t="s">
        <v>35</v>
      </c>
      <c r="N384" s="1">
        <v>42146</v>
      </c>
      <c r="O384" t="s">
        <v>593</v>
      </c>
      <c r="P384" t="s">
        <v>594</v>
      </c>
      <c r="Q384" t="s">
        <v>595</v>
      </c>
      <c r="R384">
        <v>39</v>
      </c>
      <c r="S384" t="s">
        <v>4988</v>
      </c>
      <c r="T384" s="2">
        <v>0.03</v>
      </c>
      <c r="U384" t="s">
        <v>4989</v>
      </c>
      <c r="V384" t="s">
        <v>4990</v>
      </c>
      <c r="W384" t="s">
        <v>376</v>
      </c>
      <c r="X384" t="s">
        <v>4991</v>
      </c>
    </row>
    <row r="385" spans="1:24" x14ac:dyDescent="0.3">
      <c r="A385" t="s">
        <v>4825</v>
      </c>
      <c r="B385" s="1">
        <v>41518</v>
      </c>
      <c r="C385" t="s">
        <v>1818</v>
      </c>
      <c r="D385" t="s">
        <v>2366</v>
      </c>
      <c r="E385" t="s">
        <v>27</v>
      </c>
      <c r="F385" t="s">
        <v>28</v>
      </c>
      <c r="G385" t="s">
        <v>91</v>
      </c>
      <c r="H385" t="s">
        <v>965</v>
      </c>
      <c r="I385" t="s">
        <v>31</v>
      </c>
      <c r="J385" t="s">
        <v>93</v>
      </c>
      <c r="K385" t="s">
        <v>723</v>
      </c>
      <c r="L385" t="s">
        <v>50</v>
      </c>
      <c r="M385" t="s">
        <v>35</v>
      </c>
      <c r="N385" s="1">
        <v>41519</v>
      </c>
      <c r="O385" t="s">
        <v>96</v>
      </c>
      <c r="P385" t="s">
        <v>97</v>
      </c>
      <c r="Q385" t="s">
        <v>98</v>
      </c>
      <c r="R385">
        <v>5</v>
      </c>
      <c r="S385" t="s">
        <v>731</v>
      </c>
      <c r="T385" s="2">
        <v>0.08</v>
      </c>
      <c r="U385" t="s">
        <v>378</v>
      </c>
      <c r="V385" t="s">
        <v>5424</v>
      </c>
      <c r="W385" t="s">
        <v>102</v>
      </c>
      <c r="X385" t="s">
        <v>2710</v>
      </c>
    </row>
    <row r="386" spans="1:24" x14ac:dyDescent="0.3">
      <c r="A386" t="s">
        <v>4825</v>
      </c>
      <c r="B386" s="1">
        <v>41461</v>
      </c>
      <c r="C386" t="s">
        <v>1428</v>
      </c>
      <c r="D386" t="s">
        <v>1429</v>
      </c>
      <c r="E386" t="s">
        <v>27</v>
      </c>
      <c r="F386" t="s">
        <v>28</v>
      </c>
      <c r="G386" t="s">
        <v>77</v>
      </c>
      <c r="H386" t="s">
        <v>217</v>
      </c>
      <c r="I386" t="s">
        <v>31</v>
      </c>
      <c r="J386" t="s">
        <v>532</v>
      </c>
      <c r="K386" t="s">
        <v>33</v>
      </c>
      <c r="L386" t="s">
        <v>392</v>
      </c>
      <c r="M386" t="s">
        <v>393</v>
      </c>
      <c r="N386" s="1">
        <v>41461</v>
      </c>
      <c r="O386" t="s">
        <v>501</v>
      </c>
      <c r="P386" t="s">
        <v>533</v>
      </c>
      <c r="Q386" t="s">
        <v>534</v>
      </c>
      <c r="R386">
        <v>37</v>
      </c>
      <c r="S386" t="s">
        <v>12179</v>
      </c>
      <c r="T386" s="2">
        <v>0</v>
      </c>
      <c r="U386" t="s">
        <v>8913</v>
      </c>
      <c r="V386" t="s">
        <v>12180</v>
      </c>
      <c r="W386" t="s">
        <v>538</v>
      </c>
      <c r="X386" t="s">
        <v>12181</v>
      </c>
    </row>
    <row r="387" spans="1:24" x14ac:dyDescent="0.3">
      <c r="A387" t="s">
        <v>4825</v>
      </c>
      <c r="B387" s="1">
        <v>41461</v>
      </c>
      <c r="C387" t="s">
        <v>1428</v>
      </c>
      <c r="D387" t="s">
        <v>1429</v>
      </c>
      <c r="E387" t="s">
        <v>27</v>
      </c>
      <c r="F387" t="s">
        <v>28</v>
      </c>
      <c r="G387" t="s">
        <v>134</v>
      </c>
      <c r="H387" t="s">
        <v>217</v>
      </c>
      <c r="I387" t="s">
        <v>31</v>
      </c>
      <c r="J387" t="s">
        <v>532</v>
      </c>
      <c r="K387" t="s">
        <v>94</v>
      </c>
      <c r="L387" t="s">
        <v>34</v>
      </c>
      <c r="M387" t="s">
        <v>35</v>
      </c>
      <c r="N387" s="1">
        <v>41461</v>
      </c>
      <c r="O387" t="s">
        <v>501</v>
      </c>
      <c r="P387" t="s">
        <v>533</v>
      </c>
      <c r="Q387" t="s">
        <v>534</v>
      </c>
      <c r="R387">
        <v>47</v>
      </c>
      <c r="S387" t="s">
        <v>12179</v>
      </c>
      <c r="T387" s="2">
        <v>0</v>
      </c>
      <c r="U387" t="s">
        <v>8913</v>
      </c>
      <c r="V387" t="s">
        <v>12180</v>
      </c>
      <c r="W387" t="s">
        <v>538</v>
      </c>
      <c r="X387" t="s">
        <v>12181</v>
      </c>
    </row>
    <row r="388" spans="1:24" x14ac:dyDescent="0.3">
      <c r="A388" t="s">
        <v>4825</v>
      </c>
      <c r="B388" s="1">
        <v>41359</v>
      </c>
      <c r="C388" t="s">
        <v>3248</v>
      </c>
      <c r="D388" t="s">
        <v>12232</v>
      </c>
      <c r="E388" t="s">
        <v>27</v>
      </c>
      <c r="F388" t="s">
        <v>28</v>
      </c>
      <c r="G388" t="s">
        <v>91</v>
      </c>
      <c r="H388" t="s">
        <v>30</v>
      </c>
      <c r="I388" t="s">
        <v>31</v>
      </c>
      <c r="J388" t="s">
        <v>185</v>
      </c>
      <c r="K388" t="s">
        <v>94</v>
      </c>
      <c r="L388" t="s">
        <v>34</v>
      </c>
      <c r="M388" t="s">
        <v>35</v>
      </c>
      <c r="N388" s="1">
        <v>41361</v>
      </c>
      <c r="O388" t="s">
        <v>186</v>
      </c>
      <c r="P388" t="s">
        <v>187</v>
      </c>
      <c r="Q388" t="s">
        <v>188</v>
      </c>
      <c r="R388">
        <v>12</v>
      </c>
      <c r="S388" t="s">
        <v>6618</v>
      </c>
      <c r="T388" s="2">
        <v>0.06</v>
      </c>
      <c r="U388" t="s">
        <v>12233</v>
      </c>
      <c r="V388" t="s">
        <v>5193</v>
      </c>
      <c r="W388" t="s">
        <v>165</v>
      </c>
      <c r="X388" t="s">
        <v>12234</v>
      </c>
    </row>
    <row r="389" spans="1:24" x14ac:dyDescent="0.3">
      <c r="A389" t="s">
        <v>4825</v>
      </c>
      <c r="B389" s="1">
        <v>41894</v>
      </c>
      <c r="C389" t="s">
        <v>1905</v>
      </c>
      <c r="D389" t="s">
        <v>312</v>
      </c>
      <c r="E389" t="s">
        <v>27</v>
      </c>
      <c r="F389" t="s">
        <v>28</v>
      </c>
      <c r="G389" t="s">
        <v>77</v>
      </c>
      <c r="H389" t="s">
        <v>205</v>
      </c>
      <c r="I389" t="s">
        <v>92</v>
      </c>
      <c r="J389" t="s">
        <v>6646</v>
      </c>
      <c r="K389" t="s">
        <v>94</v>
      </c>
      <c r="L389" t="s">
        <v>95</v>
      </c>
      <c r="M389" t="s">
        <v>156</v>
      </c>
      <c r="N389" s="1">
        <v>41901</v>
      </c>
      <c r="O389" t="s">
        <v>2238</v>
      </c>
      <c r="P389" t="s">
        <v>292</v>
      </c>
      <c r="Q389" t="s">
        <v>12366</v>
      </c>
      <c r="R389">
        <v>23</v>
      </c>
      <c r="S389" t="s">
        <v>12367</v>
      </c>
      <c r="T389" s="2">
        <v>7.0000000000000007E-2</v>
      </c>
      <c r="U389" t="s">
        <v>10196</v>
      </c>
      <c r="V389" t="s">
        <v>12368</v>
      </c>
      <c r="W389" t="s">
        <v>165</v>
      </c>
      <c r="X389" t="s">
        <v>11209</v>
      </c>
    </row>
    <row r="390" spans="1:24" x14ac:dyDescent="0.3">
      <c r="A390" t="s">
        <v>4825</v>
      </c>
      <c r="B390" s="1">
        <v>41461</v>
      </c>
      <c r="C390" t="s">
        <v>1428</v>
      </c>
      <c r="D390" t="s">
        <v>1429</v>
      </c>
      <c r="E390" t="s">
        <v>27</v>
      </c>
      <c r="F390" t="s">
        <v>28</v>
      </c>
      <c r="G390" t="s">
        <v>91</v>
      </c>
      <c r="H390" t="s">
        <v>217</v>
      </c>
      <c r="I390" t="s">
        <v>121</v>
      </c>
      <c r="J390" t="s">
        <v>532</v>
      </c>
      <c r="K390" t="s">
        <v>94</v>
      </c>
      <c r="L390" t="s">
        <v>109</v>
      </c>
      <c r="M390" t="s">
        <v>35</v>
      </c>
      <c r="N390" s="1">
        <v>41461</v>
      </c>
      <c r="O390" t="s">
        <v>501</v>
      </c>
      <c r="P390" t="s">
        <v>533</v>
      </c>
      <c r="Q390" t="s">
        <v>534</v>
      </c>
      <c r="R390">
        <v>22</v>
      </c>
      <c r="S390" t="s">
        <v>12179</v>
      </c>
      <c r="T390" s="2">
        <v>7.0000000000000007E-2</v>
      </c>
      <c r="U390" t="s">
        <v>8913</v>
      </c>
      <c r="V390" t="s">
        <v>12180</v>
      </c>
      <c r="W390" t="s">
        <v>538</v>
      </c>
      <c r="X390" t="s">
        <v>12181</v>
      </c>
    </row>
    <row r="391" spans="1:24" x14ac:dyDescent="0.3">
      <c r="A391" t="s">
        <v>675</v>
      </c>
      <c r="B391" s="1">
        <v>41408</v>
      </c>
      <c r="C391" t="s">
        <v>676</v>
      </c>
      <c r="D391" t="s">
        <v>331</v>
      </c>
      <c r="E391" t="s">
        <v>46</v>
      </c>
      <c r="F391" t="s">
        <v>47</v>
      </c>
      <c r="G391" t="s">
        <v>77</v>
      </c>
      <c r="H391" t="s">
        <v>107</v>
      </c>
      <c r="I391" t="s">
        <v>31</v>
      </c>
      <c r="J391" t="s">
        <v>163</v>
      </c>
      <c r="K391" t="s">
        <v>94</v>
      </c>
      <c r="L391" t="s">
        <v>34</v>
      </c>
      <c r="M391" t="s">
        <v>156</v>
      </c>
      <c r="N391" s="1">
        <v>41409</v>
      </c>
      <c r="O391" t="s">
        <v>164</v>
      </c>
      <c r="P391" t="s">
        <v>165</v>
      </c>
      <c r="Q391" t="s">
        <v>166</v>
      </c>
      <c r="R391">
        <v>27</v>
      </c>
      <c r="S391" t="s">
        <v>677</v>
      </c>
      <c r="T391" s="2">
        <v>7.0000000000000007E-2</v>
      </c>
      <c r="U391" t="s">
        <v>678</v>
      </c>
      <c r="V391" t="s">
        <v>679</v>
      </c>
      <c r="W391" t="s">
        <v>170</v>
      </c>
      <c r="X391" t="s">
        <v>680</v>
      </c>
    </row>
    <row r="392" spans="1:24" x14ac:dyDescent="0.3">
      <c r="A392" t="s">
        <v>675</v>
      </c>
      <c r="B392" s="1">
        <v>41465</v>
      </c>
      <c r="C392" t="s">
        <v>1396</v>
      </c>
      <c r="D392" t="s">
        <v>929</v>
      </c>
      <c r="E392" t="s">
        <v>27</v>
      </c>
      <c r="F392" t="s">
        <v>28</v>
      </c>
      <c r="G392" t="s">
        <v>91</v>
      </c>
      <c r="H392" t="s">
        <v>217</v>
      </c>
      <c r="I392" t="s">
        <v>63</v>
      </c>
      <c r="J392" t="s">
        <v>265</v>
      </c>
      <c r="K392" t="s">
        <v>94</v>
      </c>
      <c r="L392" t="s">
        <v>34</v>
      </c>
      <c r="M392" t="s">
        <v>35</v>
      </c>
      <c r="N392" s="1">
        <v>41465</v>
      </c>
      <c r="O392" t="s">
        <v>266</v>
      </c>
      <c r="P392" t="s">
        <v>267</v>
      </c>
      <c r="Q392" t="s">
        <v>268</v>
      </c>
      <c r="R392">
        <v>32</v>
      </c>
      <c r="S392" t="s">
        <v>1397</v>
      </c>
      <c r="T392" s="2">
        <v>0.1</v>
      </c>
      <c r="U392" t="s">
        <v>526</v>
      </c>
      <c r="V392" t="s">
        <v>1360</v>
      </c>
      <c r="W392" t="s">
        <v>116</v>
      </c>
      <c r="X392" t="s">
        <v>1398</v>
      </c>
    </row>
    <row r="393" spans="1:24" x14ac:dyDescent="0.3">
      <c r="A393" t="s">
        <v>675</v>
      </c>
      <c r="B393" s="1">
        <v>41413</v>
      </c>
      <c r="C393" t="s">
        <v>1097</v>
      </c>
      <c r="D393" t="s">
        <v>1098</v>
      </c>
      <c r="E393" t="s">
        <v>27</v>
      </c>
      <c r="F393" t="s">
        <v>28</v>
      </c>
      <c r="G393" t="s">
        <v>134</v>
      </c>
      <c r="H393" t="s">
        <v>78</v>
      </c>
      <c r="I393" t="s">
        <v>92</v>
      </c>
      <c r="J393" t="s">
        <v>478</v>
      </c>
      <c r="K393" t="s">
        <v>94</v>
      </c>
      <c r="L393" t="s">
        <v>34</v>
      </c>
      <c r="M393" t="s">
        <v>35</v>
      </c>
      <c r="N393" s="1">
        <v>41414</v>
      </c>
      <c r="O393" t="s">
        <v>479</v>
      </c>
      <c r="P393" t="s">
        <v>480</v>
      </c>
      <c r="Q393" t="s">
        <v>98</v>
      </c>
      <c r="R393">
        <v>34</v>
      </c>
      <c r="S393" t="s">
        <v>1397</v>
      </c>
      <c r="T393" s="2">
        <v>0.09</v>
      </c>
      <c r="U393" t="s">
        <v>526</v>
      </c>
      <c r="V393" t="s">
        <v>1360</v>
      </c>
      <c r="W393" t="s">
        <v>224</v>
      </c>
      <c r="X393" t="s">
        <v>1398</v>
      </c>
    </row>
    <row r="394" spans="1:24" x14ac:dyDescent="0.3">
      <c r="A394" t="s">
        <v>675</v>
      </c>
      <c r="B394" s="1">
        <v>41470</v>
      </c>
      <c r="C394" t="s">
        <v>3536</v>
      </c>
      <c r="D394" t="s">
        <v>1019</v>
      </c>
      <c r="E394" t="s">
        <v>46</v>
      </c>
      <c r="F394" t="s">
        <v>47</v>
      </c>
      <c r="G394" t="s">
        <v>91</v>
      </c>
      <c r="H394" t="s">
        <v>48</v>
      </c>
      <c r="I394" t="s">
        <v>92</v>
      </c>
      <c r="J394" t="s">
        <v>93</v>
      </c>
      <c r="K394" t="s">
        <v>94</v>
      </c>
      <c r="L394" t="s">
        <v>95</v>
      </c>
      <c r="M394" t="s">
        <v>35</v>
      </c>
      <c r="N394" s="1">
        <v>41471</v>
      </c>
      <c r="O394" t="s">
        <v>96</v>
      </c>
      <c r="P394" t="s">
        <v>97</v>
      </c>
      <c r="Q394" t="s">
        <v>98</v>
      </c>
      <c r="R394">
        <v>36</v>
      </c>
      <c r="S394" t="s">
        <v>1366</v>
      </c>
      <c r="T394" s="2">
        <v>0.1</v>
      </c>
      <c r="U394" t="s">
        <v>3988</v>
      </c>
      <c r="V394" t="s">
        <v>6312</v>
      </c>
      <c r="W394" t="s">
        <v>102</v>
      </c>
      <c r="X394" t="s">
        <v>3467</v>
      </c>
    </row>
    <row r="395" spans="1:24" x14ac:dyDescent="0.3">
      <c r="A395" t="s">
        <v>675</v>
      </c>
      <c r="B395" s="1">
        <v>41475</v>
      </c>
      <c r="C395" t="s">
        <v>2959</v>
      </c>
      <c r="D395" t="s">
        <v>144</v>
      </c>
      <c r="E395" t="s">
        <v>46</v>
      </c>
      <c r="F395" t="s">
        <v>47</v>
      </c>
      <c r="G395" t="s">
        <v>77</v>
      </c>
      <c r="H395" t="s">
        <v>107</v>
      </c>
      <c r="I395" t="s">
        <v>92</v>
      </c>
      <c r="J395" t="s">
        <v>564</v>
      </c>
      <c r="K395" t="s">
        <v>94</v>
      </c>
      <c r="L395" t="s">
        <v>95</v>
      </c>
      <c r="M395" t="s">
        <v>35</v>
      </c>
      <c r="N395" s="1">
        <v>41477</v>
      </c>
      <c r="O395" t="s">
        <v>565</v>
      </c>
      <c r="P395" t="s">
        <v>566</v>
      </c>
      <c r="Q395" t="s">
        <v>567</v>
      </c>
      <c r="R395">
        <v>6</v>
      </c>
      <c r="S395" t="s">
        <v>1397</v>
      </c>
      <c r="T395" s="2">
        <v>0.01</v>
      </c>
      <c r="U395" t="s">
        <v>526</v>
      </c>
      <c r="V395" t="s">
        <v>1360</v>
      </c>
      <c r="W395" t="s">
        <v>224</v>
      </c>
      <c r="X395" t="s">
        <v>1398</v>
      </c>
    </row>
    <row r="396" spans="1:24" x14ac:dyDescent="0.3">
      <c r="A396" t="s">
        <v>675</v>
      </c>
      <c r="B396" s="1">
        <v>41550</v>
      </c>
      <c r="C396" t="s">
        <v>2719</v>
      </c>
      <c r="D396" t="s">
        <v>240</v>
      </c>
      <c r="E396" t="s">
        <v>27</v>
      </c>
      <c r="F396" t="s">
        <v>28</v>
      </c>
      <c r="G396" t="s">
        <v>77</v>
      </c>
      <c r="H396" t="s">
        <v>241</v>
      </c>
      <c r="I396" t="s">
        <v>31</v>
      </c>
      <c r="J396" t="s">
        <v>313</v>
      </c>
      <c r="K396" t="s">
        <v>94</v>
      </c>
      <c r="L396" t="s">
        <v>34</v>
      </c>
      <c r="M396" t="s">
        <v>35</v>
      </c>
      <c r="N396" s="1">
        <v>41551</v>
      </c>
      <c r="O396" t="s">
        <v>314</v>
      </c>
      <c r="P396" t="s">
        <v>315</v>
      </c>
      <c r="Q396" t="s">
        <v>316</v>
      </c>
      <c r="R396">
        <v>4</v>
      </c>
      <c r="S396" t="s">
        <v>7858</v>
      </c>
      <c r="T396" s="2">
        <v>0.05</v>
      </c>
      <c r="U396" t="s">
        <v>2047</v>
      </c>
      <c r="V396" t="s">
        <v>7859</v>
      </c>
      <c r="W396" t="s">
        <v>320</v>
      </c>
      <c r="X396" t="s">
        <v>7860</v>
      </c>
    </row>
    <row r="397" spans="1:24" x14ac:dyDescent="0.3">
      <c r="A397" t="s">
        <v>675</v>
      </c>
      <c r="B397" s="1">
        <v>41508</v>
      </c>
      <c r="C397" t="s">
        <v>1413</v>
      </c>
      <c r="D397" t="s">
        <v>531</v>
      </c>
      <c r="E397" t="s">
        <v>27</v>
      </c>
      <c r="F397" t="s">
        <v>28</v>
      </c>
      <c r="G397" t="s">
        <v>91</v>
      </c>
      <c r="H397" t="s">
        <v>30</v>
      </c>
      <c r="I397" t="s">
        <v>196</v>
      </c>
      <c r="J397" t="s">
        <v>313</v>
      </c>
      <c r="K397" t="s">
        <v>94</v>
      </c>
      <c r="L397" t="s">
        <v>34</v>
      </c>
      <c r="M397" t="s">
        <v>35</v>
      </c>
      <c r="N397" s="1">
        <v>41510</v>
      </c>
      <c r="O397" t="s">
        <v>314</v>
      </c>
      <c r="P397" t="s">
        <v>315</v>
      </c>
      <c r="Q397" t="s">
        <v>316</v>
      </c>
      <c r="R397">
        <v>33</v>
      </c>
      <c r="S397" t="s">
        <v>8129</v>
      </c>
      <c r="T397" s="2">
        <v>0.09</v>
      </c>
      <c r="U397" t="s">
        <v>7348</v>
      </c>
      <c r="V397" t="s">
        <v>8130</v>
      </c>
      <c r="W397" t="s">
        <v>320</v>
      </c>
      <c r="X397" t="s">
        <v>8131</v>
      </c>
    </row>
    <row r="398" spans="1:24" x14ac:dyDescent="0.3">
      <c r="A398" t="s">
        <v>675</v>
      </c>
      <c r="B398" s="1">
        <v>41436</v>
      </c>
      <c r="C398" t="s">
        <v>1760</v>
      </c>
      <c r="D398" t="s">
        <v>1232</v>
      </c>
      <c r="E398" t="s">
        <v>27</v>
      </c>
      <c r="F398" t="s">
        <v>28</v>
      </c>
      <c r="G398" t="s">
        <v>77</v>
      </c>
      <c r="H398" t="s">
        <v>281</v>
      </c>
      <c r="I398" t="s">
        <v>196</v>
      </c>
      <c r="J398" t="s">
        <v>478</v>
      </c>
      <c r="K398" t="s">
        <v>723</v>
      </c>
      <c r="L398" t="s">
        <v>109</v>
      </c>
      <c r="M398" t="s">
        <v>35</v>
      </c>
      <c r="N398" s="1">
        <v>41438</v>
      </c>
      <c r="O398" t="s">
        <v>479</v>
      </c>
      <c r="P398" t="s">
        <v>480</v>
      </c>
      <c r="Q398" t="s">
        <v>98</v>
      </c>
      <c r="R398">
        <v>4</v>
      </c>
      <c r="S398" t="s">
        <v>12214</v>
      </c>
      <c r="T398" s="2">
        <v>7.0000000000000007E-2</v>
      </c>
      <c r="U398" t="s">
        <v>1570</v>
      </c>
      <c r="V398" t="s">
        <v>1360</v>
      </c>
      <c r="W398" t="s">
        <v>224</v>
      </c>
      <c r="X398" t="s">
        <v>1398</v>
      </c>
    </row>
    <row r="399" spans="1:24" x14ac:dyDescent="0.3">
      <c r="A399" t="s">
        <v>4211</v>
      </c>
      <c r="B399" s="1">
        <v>41363</v>
      </c>
      <c r="C399" t="s">
        <v>928</v>
      </c>
      <c r="D399" t="s">
        <v>929</v>
      </c>
      <c r="E399" t="s">
        <v>27</v>
      </c>
      <c r="F399" t="s">
        <v>28</v>
      </c>
      <c r="G399" t="s">
        <v>134</v>
      </c>
      <c r="H399" t="s">
        <v>217</v>
      </c>
      <c r="I399" t="s">
        <v>196</v>
      </c>
      <c r="J399" t="s">
        <v>1906</v>
      </c>
      <c r="K399" t="s">
        <v>94</v>
      </c>
      <c r="L399" t="s">
        <v>95</v>
      </c>
      <c r="M399" t="s">
        <v>35</v>
      </c>
      <c r="N399" s="1">
        <v>41364</v>
      </c>
      <c r="O399" t="s">
        <v>275</v>
      </c>
      <c r="P399" t="s">
        <v>696</v>
      </c>
      <c r="Q399" t="s">
        <v>697</v>
      </c>
      <c r="R399">
        <v>35</v>
      </c>
      <c r="S399" t="s">
        <v>283</v>
      </c>
      <c r="T399" s="2">
        <v>0.01</v>
      </c>
      <c r="U399" t="s">
        <v>70</v>
      </c>
      <c r="V399" t="s">
        <v>3514</v>
      </c>
      <c r="W399" t="s">
        <v>701</v>
      </c>
      <c r="X399" t="s">
        <v>4212</v>
      </c>
    </row>
    <row r="400" spans="1:24" x14ac:dyDescent="0.3">
      <c r="A400" t="s">
        <v>4211</v>
      </c>
      <c r="B400" s="1">
        <v>41999</v>
      </c>
      <c r="C400" t="s">
        <v>694</v>
      </c>
      <c r="D400" t="s">
        <v>144</v>
      </c>
      <c r="E400" t="s">
        <v>46</v>
      </c>
      <c r="F400" t="s">
        <v>47</v>
      </c>
      <c r="G400" t="s">
        <v>77</v>
      </c>
      <c r="H400" t="s">
        <v>107</v>
      </c>
      <c r="I400" t="s">
        <v>63</v>
      </c>
      <c r="J400" t="s">
        <v>1414</v>
      </c>
      <c r="K400" t="s">
        <v>723</v>
      </c>
      <c r="L400" t="s">
        <v>50</v>
      </c>
      <c r="M400" t="s">
        <v>156</v>
      </c>
      <c r="N400" s="1">
        <v>42002</v>
      </c>
      <c r="O400" t="s">
        <v>1415</v>
      </c>
      <c r="P400" t="s">
        <v>1416</v>
      </c>
      <c r="Q400" t="s">
        <v>1417</v>
      </c>
      <c r="R400">
        <v>3</v>
      </c>
      <c r="S400" t="s">
        <v>5791</v>
      </c>
      <c r="T400" s="2">
        <v>0.1</v>
      </c>
      <c r="U400" t="s">
        <v>5792</v>
      </c>
      <c r="V400" t="s">
        <v>1582</v>
      </c>
      <c r="W400" t="s">
        <v>812</v>
      </c>
      <c r="X400" t="s">
        <v>115</v>
      </c>
    </row>
    <row r="401" spans="1:24" x14ac:dyDescent="0.3">
      <c r="A401" t="s">
        <v>4211</v>
      </c>
      <c r="B401" s="1">
        <v>42039</v>
      </c>
      <c r="C401" t="s">
        <v>251</v>
      </c>
      <c r="D401" t="s">
        <v>252</v>
      </c>
      <c r="E401" t="s">
        <v>27</v>
      </c>
      <c r="F401" t="s">
        <v>28</v>
      </c>
      <c r="G401" t="s">
        <v>77</v>
      </c>
      <c r="H401" t="s">
        <v>62</v>
      </c>
      <c r="I401" t="s">
        <v>92</v>
      </c>
      <c r="J401" t="s">
        <v>313</v>
      </c>
      <c r="K401" t="s">
        <v>723</v>
      </c>
      <c r="L401" t="s">
        <v>50</v>
      </c>
      <c r="M401" t="s">
        <v>156</v>
      </c>
      <c r="N401" s="1">
        <v>42041</v>
      </c>
      <c r="O401" t="s">
        <v>314</v>
      </c>
      <c r="P401" t="s">
        <v>315</v>
      </c>
      <c r="Q401" t="s">
        <v>316</v>
      </c>
      <c r="R401">
        <v>44</v>
      </c>
      <c r="S401" t="s">
        <v>5509</v>
      </c>
      <c r="T401" s="2">
        <v>0.08</v>
      </c>
      <c r="U401" t="s">
        <v>1116</v>
      </c>
      <c r="V401" t="s">
        <v>3105</v>
      </c>
      <c r="W401" t="s">
        <v>320</v>
      </c>
      <c r="X401" t="s">
        <v>10102</v>
      </c>
    </row>
    <row r="402" spans="1:24" x14ac:dyDescent="0.3">
      <c r="A402" t="s">
        <v>4211</v>
      </c>
      <c r="B402" s="1">
        <v>41669</v>
      </c>
      <c r="C402" t="s">
        <v>6881</v>
      </c>
      <c r="D402" t="s">
        <v>4059</v>
      </c>
      <c r="E402" t="s">
        <v>27</v>
      </c>
      <c r="F402" t="s">
        <v>28</v>
      </c>
      <c r="G402" t="s">
        <v>29</v>
      </c>
      <c r="H402" t="s">
        <v>433</v>
      </c>
      <c r="I402" t="s">
        <v>63</v>
      </c>
      <c r="J402" t="s">
        <v>135</v>
      </c>
      <c r="K402" t="s">
        <v>94</v>
      </c>
      <c r="L402" t="s">
        <v>95</v>
      </c>
      <c r="M402" t="s">
        <v>35</v>
      </c>
      <c r="N402" s="1">
        <v>41672</v>
      </c>
      <c r="O402" t="s">
        <v>136</v>
      </c>
      <c r="P402" t="s">
        <v>137</v>
      </c>
      <c r="Q402" t="s">
        <v>52</v>
      </c>
      <c r="R402">
        <v>21</v>
      </c>
      <c r="S402" t="s">
        <v>1653</v>
      </c>
      <c r="T402" s="2">
        <v>0</v>
      </c>
      <c r="U402" t="s">
        <v>5199</v>
      </c>
      <c r="V402" t="s">
        <v>11174</v>
      </c>
      <c r="W402" t="s">
        <v>72</v>
      </c>
      <c r="X402" t="s">
        <v>11175</v>
      </c>
    </row>
    <row r="403" spans="1:24" x14ac:dyDescent="0.3">
      <c r="A403" t="s">
        <v>4211</v>
      </c>
      <c r="B403" s="1">
        <v>41879</v>
      </c>
      <c r="C403" t="s">
        <v>1760</v>
      </c>
      <c r="D403" t="s">
        <v>1232</v>
      </c>
      <c r="E403" t="s">
        <v>27</v>
      </c>
      <c r="F403" t="s">
        <v>28</v>
      </c>
      <c r="G403" t="s">
        <v>91</v>
      </c>
      <c r="H403" t="s">
        <v>281</v>
      </c>
      <c r="I403" t="s">
        <v>196</v>
      </c>
      <c r="J403" t="s">
        <v>1938</v>
      </c>
      <c r="K403" t="s">
        <v>33</v>
      </c>
      <c r="L403" t="s">
        <v>50</v>
      </c>
      <c r="M403" t="s">
        <v>156</v>
      </c>
      <c r="N403" s="1">
        <v>41883</v>
      </c>
      <c r="O403" t="s">
        <v>1939</v>
      </c>
      <c r="P403" t="s">
        <v>877</v>
      </c>
      <c r="Q403" t="s">
        <v>1239</v>
      </c>
      <c r="R403">
        <v>29</v>
      </c>
      <c r="S403" t="s">
        <v>11924</v>
      </c>
      <c r="T403" s="2">
        <v>0</v>
      </c>
      <c r="U403" t="s">
        <v>11265</v>
      </c>
      <c r="V403" t="s">
        <v>11925</v>
      </c>
      <c r="W403" t="s">
        <v>1942</v>
      </c>
      <c r="X403" t="s">
        <v>11926</v>
      </c>
    </row>
    <row r="404" spans="1:24" x14ac:dyDescent="0.3">
      <c r="A404" t="s">
        <v>1895</v>
      </c>
      <c r="B404" s="1">
        <v>41399</v>
      </c>
      <c r="C404" t="s">
        <v>119</v>
      </c>
      <c r="D404" t="s">
        <v>120</v>
      </c>
      <c r="E404" t="s">
        <v>27</v>
      </c>
      <c r="F404" t="s">
        <v>28</v>
      </c>
      <c r="G404" t="s">
        <v>134</v>
      </c>
      <c r="H404" t="s">
        <v>62</v>
      </c>
      <c r="I404" t="s">
        <v>92</v>
      </c>
      <c r="J404" t="s">
        <v>1259</v>
      </c>
      <c r="K404" t="s">
        <v>94</v>
      </c>
      <c r="L404" t="s">
        <v>95</v>
      </c>
      <c r="M404" t="s">
        <v>35</v>
      </c>
      <c r="N404" s="1">
        <v>41400</v>
      </c>
      <c r="O404" t="s">
        <v>1260</v>
      </c>
      <c r="P404" t="s">
        <v>1261</v>
      </c>
      <c r="Q404" t="s">
        <v>1262</v>
      </c>
      <c r="R404">
        <v>8</v>
      </c>
      <c r="S404" t="s">
        <v>1728</v>
      </c>
      <c r="T404" s="2">
        <v>0.1</v>
      </c>
      <c r="U404" t="s">
        <v>1896</v>
      </c>
      <c r="V404" t="s">
        <v>1897</v>
      </c>
      <c r="W404" t="s">
        <v>1266</v>
      </c>
      <c r="X404" t="s">
        <v>1898</v>
      </c>
    </row>
    <row r="405" spans="1:24" x14ac:dyDescent="0.3">
      <c r="A405" t="s">
        <v>24</v>
      </c>
      <c r="B405" s="1">
        <v>42067</v>
      </c>
      <c r="C405" t="s">
        <v>25</v>
      </c>
      <c r="D405" t="s">
        <v>26</v>
      </c>
      <c r="E405" t="s">
        <v>27</v>
      </c>
      <c r="F405" t="s">
        <v>28</v>
      </c>
      <c r="G405" t="s">
        <v>29</v>
      </c>
      <c r="H405" t="s">
        <v>30</v>
      </c>
      <c r="I405" t="s">
        <v>31</v>
      </c>
      <c r="J405" t="s">
        <v>32</v>
      </c>
      <c r="K405" t="s">
        <v>33</v>
      </c>
      <c r="L405" t="s">
        <v>34</v>
      </c>
      <c r="M405" t="s">
        <v>35</v>
      </c>
      <c r="N405" s="1">
        <v>42069</v>
      </c>
      <c r="O405" t="s">
        <v>36</v>
      </c>
      <c r="P405" t="s">
        <v>37</v>
      </c>
      <c r="Q405" t="s">
        <v>36</v>
      </c>
      <c r="R405">
        <v>7</v>
      </c>
      <c r="S405" t="s">
        <v>38</v>
      </c>
      <c r="T405" s="2">
        <v>0.04</v>
      </c>
      <c r="U405" t="s">
        <v>39</v>
      </c>
      <c r="V405" t="s">
        <v>40</v>
      </c>
      <c r="W405" t="s">
        <v>41</v>
      </c>
      <c r="X405" t="s">
        <v>42</v>
      </c>
    </row>
    <row r="406" spans="1:24" x14ac:dyDescent="0.3">
      <c r="A406" t="s">
        <v>24</v>
      </c>
      <c r="B406" s="1">
        <v>42079</v>
      </c>
      <c r="C406" t="s">
        <v>2464</v>
      </c>
      <c r="D406" t="s">
        <v>144</v>
      </c>
      <c r="E406" t="s">
        <v>46</v>
      </c>
      <c r="F406" t="s">
        <v>47</v>
      </c>
      <c r="G406" t="s">
        <v>77</v>
      </c>
      <c r="H406" t="s">
        <v>107</v>
      </c>
      <c r="I406" t="s">
        <v>31</v>
      </c>
      <c r="J406" t="s">
        <v>229</v>
      </c>
      <c r="K406" t="s">
        <v>94</v>
      </c>
      <c r="L406" t="s">
        <v>34</v>
      </c>
      <c r="M406" t="s">
        <v>35</v>
      </c>
      <c r="N406" s="1">
        <v>42079</v>
      </c>
      <c r="O406" t="s">
        <v>230</v>
      </c>
      <c r="P406" t="s">
        <v>231</v>
      </c>
      <c r="Q406" t="s">
        <v>232</v>
      </c>
      <c r="R406">
        <v>4</v>
      </c>
      <c r="S406" t="s">
        <v>1338</v>
      </c>
      <c r="T406" s="2">
        <v>0.05</v>
      </c>
      <c r="U406" t="s">
        <v>127</v>
      </c>
      <c r="V406" t="s">
        <v>7851</v>
      </c>
      <c r="W406" t="s">
        <v>236</v>
      </c>
      <c r="X406" t="s">
        <v>7852</v>
      </c>
    </row>
    <row r="407" spans="1:24" x14ac:dyDescent="0.3">
      <c r="A407" t="s">
        <v>24</v>
      </c>
      <c r="B407" s="1">
        <v>41436</v>
      </c>
      <c r="C407" t="s">
        <v>1760</v>
      </c>
      <c r="D407" t="s">
        <v>1232</v>
      </c>
      <c r="E407" t="s">
        <v>27</v>
      </c>
      <c r="F407" t="s">
        <v>28</v>
      </c>
      <c r="G407" t="s">
        <v>91</v>
      </c>
      <c r="H407" t="s">
        <v>281</v>
      </c>
      <c r="I407" t="s">
        <v>31</v>
      </c>
      <c r="J407" t="s">
        <v>3067</v>
      </c>
      <c r="K407" t="s">
        <v>94</v>
      </c>
      <c r="L407" t="s">
        <v>95</v>
      </c>
      <c r="M407" t="s">
        <v>35</v>
      </c>
      <c r="N407" s="1">
        <v>41438</v>
      </c>
      <c r="O407" t="s">
        <v>1379</v>
      </c>
      <c r="P407" t="s">
        <v>2119</v>
      </c>
      <c r="Q407" t="s">
        <v>3068</v>
      </c>
      <c r="R407">
        <v>9</v>
      </c>
      <c r="S407" t="s">
        <v>38</v>
      </c>
      <c r="T407" s="2">
        <v>0.09</v>
      </c>
      <c r="U407" t="s">
        <v>2512</v>
      </c>
      <c r="V407" t="s">
        <v>5488</v>
      </c>
      <c r="W407" t="s">
        <v>1222</v>
      </c>
      <c r="X407" t="s">
        <v>5489</v>
      </c>
    </row>
    <row r="408" spans="1:24" x14ac:dyDescent="0.3">
      <c r="A408" t="s">
        <v>7873</v>
      </c>
      <c r="B408" s="1">
        <v>42098</v>
      </c>
      <c r="C408" t="s">
        <v>4533</v>
      </c>
      <c r="D408" t="s">
        <v>551</v>
      </c>
      <c r="E408" t="s">
        <v>27</v>
      </c>
      <c r="F408" t="s">
        <v>28</v>
      </c>
      <c r="G408" t="s">
        <v>29</v>
      </c>
      <c r="H408" t="s">
        <v>289</v>
      </c>
      <c r="I408" t="s">
        <v>121</v>
      </c>
      <c r="J408" t="s">
        <v>896</v>
      </c>
      <c r="K408" t="s">
        <v>33</v>
      </c>
      <c r="L408" t="s">
        <v>34</v>
      </c>
      <c r="M408" t="s">
        <v>35</v>
      </c>
      <c r="N408" s="1">
        <v>42099</v>
      </c>
      <c r="O408" t="s">
        <v>501</v>
      </c>
      <c r="P408" t="s">
        <v>897</v>
      </c>
      <c r="Q408" t="s">
        <v>898</v>
      </c>
      <c r="R408">
        <v>14</v>
      </c>
      <c r="S408" t="s">
        <v>7874</v>
      </c>
      <c r="T408" s="2">
        <v>0.04</v>
      </c>
      <c r="U408" t="s">
        <v>2024</v>
      </c>
      <c r="V408" t="s">
        <v>6027</v>
      </c>
      <c r="W408" t="s">
        <v>902</v>
      </c>
      <c r="X408" t="s">
        <v>7875</v>
      </c>
    </row>
    <row r="409" spans="1:24" x14ac:dyDescent="0.3">
      <c r="A409" t="s">
        <v>7873</v>
      </c>
      <c r="B409" s="1">
        <v>42197</v>
      </c>
      <c r="C409" t="s">
        <v>10385</v>
      </c>
      <c r="D409" t="s">
        <v>162</v>
      </c>
      <c r="E409" t="s">
        <v>46</v>
      </c>
      <c r="F409" t="s">
        <v>47</v>
      </c>
      <c r="G409" t="s">
        <v>91</v>
      </c>
      <c r="H409" t="s">
        <v>107</v>
      </c>
      <c r="I409" t="s">
        <v>121</v>
      </c>
      <c r="J409" t="s">
        <v>93</v>
      </c>
      <c r="K409" t="s">
        <v>94</v>
      </c>
      <c r="L409" t="s">
        <v>34</v>
      </c>
      <c r="M409" t="s">
        <v>156</v>
      </c>
      <c r="N409" s="1">
        <v>42198</v>
      </c>
      <c r="O409" t="s">
        <v>96</v>
      </c>
      <c r="P409" t="s">
        <v>97</v>
      </c>
      <c r="Q409" t="s">
        <v>98</v>
      </c>
      <c r="R409">
        <v>13</v>
      </c>
      <c r="S409" t="s">
        <v>38</v>
      </c>
      <c r="T409" s="2">
        <v>0.06</v>
      </c>
      <c r="U409" t="s">
        <v>2512</v>
      </c>
      <c r="V409" t="s">
        <v>5488</v>
      </c>
      <c r="W409" t="s">
        <v>102</v>
      </c>
      <c r="X409" t="s">
        <v>5489</v>
      </c>
    </row>
    <row r="410" spans="1:24" x14ac:dyDescent="0.3">
      <c r="A410" t="s">
        <v>1886</v>
      </c>
      <c r="B410" s="1">
        <v>41471</v>
      </c>
      <c r="C410" t="s">
        <v>1887</v>
      </c>
      <c r="D410" t="s">
        <v>1503</v>
      </c>
      <c r="E410" t="s">
        <v>27</v>
      </c>
      <c r="F410" t="s">
        <v>28</v>
      </c>
      <c r="G410" t="s">
        <v>134</v>
      </c>
      <c r="H410" t="s">
        <v>289</v>
      </c>
      <c r="I410" t="s">
        <v>121</v>
      </c>
      <c r="J410" t="s">
        <v>651</v>
      </c>
      <c r="K410" t="s">
        <v>94</v>
      </c>
      <c r="L410" t="s">
        <v>95</v>
      </c>
      <c r="M410" t="s">
        <v>35</v>
      </c>
      <c r="N410" s="1">
        <v>41472</v>
      </c>
      <c r="O410" t="s">
        <v>652</v>
      </c>
      <c r="P410" t="s">
        <v>653</v>
      </c>
      <c r="Q410" t="s">
        <v>98</v>
      </c>
      <c r="R410">
        <v>35</v>
      </c>
      <c r="S410" t="s">
        <v>1888</v>
      </c>
      <c r="T410" s="2">
        <v>0.04</v>
      </c>
      <c r="U410" t="s">
        <v>653</v>
      </c>
      <c r="V410" t="s">
        <v>654</v>
      </c>
      <c r="W410" t="s">
        <v>57</v>
      </c>
      <c r="X410" t="s">
        <v>956</v>
      </c>
    </row>
    <row r="411" spans="1:24" x14ac:dyDescent="0.3">
      <c r="A411" t="s">
        <v>1886</v>
      </c>
      <c r="B411" s="1">
        <v>41543</v>
      </c>
      <c r="C411" t="s">
        <v>7408</v>
      </c>
      <c r="D411" t="s">
        <v>228</v>
      </c>
      <c r="E411" t="s">
        <v>46</v>
      </c>
      <c r="F411" t="s">
        <v>47</v>
      </c>
      <c r="G411" t="s">
        <v>77</v>
      </c>
      <c r="H411" t="s">
        <v>107</v>
      </c>
      <c r="I411" t="s">
        <v>121</v>
      </c>
      <c r="J411" t="s">
        <v>771</v>
      </c>
      <c r="K411" t="s">
        <v>94</v>
      </c>
      <c r="L411" t="s">
        <v>34</v>
      </c>
      <c r="M411" t="s">
        <v>35</v>
      </c>
      <c r="N411" s="1">
        <v>41545</v>
      </c>
      <c r="O411" t="s">
        <v>772</v>
      </c>
      <c r="P411" t="s">
        <v>773</v>
      </c>
      <c r="Q411" t="s">
        <v>774</v>
      </c>
      <c r="R411">
        <v>48</v>
      </c>
      <c r="S411" t="s">
        <v>4627</v>
      </c>
      <c r="T411" s="2">
        <v>0.02</v>
      </c>
      <c r="U411" t="s">
        <v>7409</v>
      </c>
      <c r="V411" t="s">
        <v>1998</v>
      </c>
      <c r="W411" t="s">
        <v>778</v>
      </c>
      <c r="X411" t="s">
        <v>2877</v>
      </c>
    </row>
    <row r="412" spans="1:24" x14ac:dyDescent="0.3">
      <c r="A412" t="s">
        <v>1886</v>
      </c>
      <c r="B412" s="1">
        <v>41471</v>
      </c>
      <c r="C412" t="s">
        <v>1887</v>
      </c>
      <c r="D412" t="s">
        <v>2576</v>
      </c>
      <c r="E412" t="s">
        <v>27</v>
      </c>
      <c r="F412" t="s">
        <v>28</v>
      </c>
      <c r="G412" t="s">
        <v>77</v>
      </c>
      <c r="H412" t="s">
        <v>433</v>
      </c>
      <c r="I412" t="s">
        <v>31</v>
      </c>
      <c r="J412" t="s">
        <v>651</v>
      </c>
      <c r="K412" t="s">
        <v>94</v>
      </c>
      <c r="L412" t="s">
        <v>34</v>
      </c>
      <c r="M412" t="s">
        <v>35</v>
      </c>
      <c r="N412" s="1">
        <v>41472</v>
      </c>
      <c r="O412" t="s">
        <v>652</v>
      </c>
      <c r="P412" t="s">
        <v>653</v>
      </c>
      <c r="Q412" t="s">
        <v>98</v>
      </c>
      <c r="R412">
        <v>11</v>
      </c>
      <c r="S412" t="s">
        <v>1888</v>
      </c>
      <c r="T412" s="2">
        <v>0.01</v>
      </c>
      <c r="U412" t="s">
        <v>653</v>
      </c>
      <c r="V412" t="s">
        <v>654</v>
      </c>
      <c r="W412" t="s">
        <v>57</v>
      </c>
      <c r="X412" t="s">
        <v>956</v>
      </c>
    </row>
    <row r="413" spans="1:24" x14ac:dyDescent="0.3">
      <c r="A413" t="s">
        <v>1886</v>
      </c>
      <c r="B413" s="1">
        <v>41471</v>
      </c>
      <c r="C413" t="s">
        <v>1887</v>
      </c>
      <c r="D413" t="s">
        <v>2576</v>
      </c>
      <c r="E413" t="s">
        <v>27</v>
      </c>
      <c r="F413" t="s">
        <v>28</v>
      </c>
      <c r="G413" t="s">
        <v>134</v>
      </c>
      <c r="H413" t="s">
        <v>433</v>
      </c>
      <c r="I413" t="s">
        <v>196</v>
      </c>
      <c r="J413" t="s">
        <v>651</v>
      </c>
      <c r="K413" t="s">
        <v>94</v>
      </c>
      <c r="L413" t="s">
        <v>34</v>
      </c>
      <c r="M413" t="s">
        <v>35</v>
      </c>
      <c r="N413" s="1">
        <v>41472</v>
      </c>
      <c r="O413" t="s">
        <v>652</v>
      </c>
      <c r="P413" t="s">
        <v>653</v>
      </c>
      <c r="Q413" t="s">
        <v>98</v>
      </c>
      <c r="R413">
        <v>38</v>
      </c>
      <c r="S413" t="s">
        <v>1888</v>
      </c>
      <c r="T413" s="2">
        <v>0.04</v>
      </c>
      <c r="U413" t="s">
        <v>653</v>
      </c>
      <c r="V413" t="s">
        <v>654</v>
      </c>
      <c r="W413" t="s">
        <v>57</v>
      </c>
      <c r="X413" t="s">
        <v>956</v>
      </c>
    </row>
    <row r="414" spans="1:24" x14ac:dyDescent="0.3">
      <c r="A414" t="s">
        <v>1886</v>
      </c>
      <c r="B414" s="1">
        <v>42104</v>
      </c>
      <c r="C414" t="s">
        <v>3312</v>
      </c>
      <c r="D414" t="s">
        <v>3003</v>
      </c>
      <c r="E414" t="s">
        <v>27</v>
      </c>
      <c r="F414" t="s">
        <v>28</v>
      </c>
      <c r="G414" t="s">
        <v>134</v>
      </c>
      <c r="H414" t="s">
        <v>78</v>
      </c>
      <c r="I414" t="s">
        <v>92</v>
      </c>
      <c r="J414" t="s">
        <v>1959</v>
      </c>
      <c r="K414" t="s">
        <v>94</v>
      </c>
      <c r="L414" t="s">
        <v>95</v>
      </c>
      <c r="M414" t="s">
        <v>156</v>
      </c>
      <c r="N414" s="1">
        <v>42106</v>
      </c>
      <c r="O414" t="s">
        <v>1960</v>
      </c>
      <c r="P414" t="s">
        <v>11864</v>
      </c>
      <c r="Q414" t="s">
        <v>7354</v>
      </c>
      <c r="R414">
        <v>25</v>
      </c>
      <c r="S414" t="s">
        <v>799</v>
      </c>
      <c r="T414" s="2">
        <v>0.09</v>
      </c>
      <c r="U414" t="s">
        <v>3313</v>
      </c>
      <c r="V414" t="s">
        <v>801</v>
      </c>
      <c r="W414" t="s">
        <v>812</v>
      </c>
      <c r="X414" t="s">
        <v>802</v>
      </c>
    </row>
    <row r="415" spans="1:24" x14ac:dyDescent="0.3">
      <c r="A415" t="s">
        <v>1886</v>
      </c>
      <c r="B415" s="1">
        <v>41552</v>
      </c>
      <c r="C415" t="s">
        <v>1911</v>
      </c>
      <c r="D415" t="s">
        <v>120</v>
      </c>
      <c r="E415" t="s">
        <v>27</v>
      </c>
      <c r="F415" t="s">
        <v>28</v>
      </c>
      <c r="G415" t="s">
        <v>77</v>
      </c>
      <c r="H415" t="s">
        <v>62</v>
      </c>
      <c r="I415" t="s">
        <v>92</v>
      </c>
      <c r="J415" t="s">
        <v>651</v>
      </c>
      <c r="K415" t="s">
        <v>94</v>
      </c>
      <c r="L415" t="s">
        <v>95</v>
      </c>
      <c r="M415" t="s">
        <v>35</v>
      </c>
      <c r="N415" s="1">
        <v>41554</v>
      </c>
      <c r="O415" t="s">
        <v>652</v>
      </c>
      <c r="P415" t="s">
        <v>653</v>
      </c>
      <c r="Q415" t="s">
        <v>98</v>
      </c>
      <c r="R415">
        <v>36</v>
      </c>
      <c r="S415" t="s">
        <v>1888</v>
      </c>
      <c r="T415" s="2">
        <v>0</v>
      </c>
      <c r="U415" t="s">
        <v>653</v>
      </c>
      <c r="V415" t="s">
        <v>654</v>
      </c>
      <c r="W415" t="s">
        <v>57</v>
      </c>
      <c r="X415" t="s">
        <v>956</v>
      </c>
    </row>
    <row r="416" spans="1:24" x14ac:dyDescent="0.3">
      <c r="A416" t="s">
        <v>1886</v>
      </c>
      <c r="B416" s="1">
        <v>41471</v>
      </c>
      <c r="C416" t="s">
        <v>1887</v>
      </c>
      <c r="D416" t="s">
        <v>1503</v>
      </c>
      <c r="E416" t="s">
        <v>27</v>
      </c>
      <c r="F416" t="s">
        <v>28</v>
      </c>
      <c r="G416" t="s">
        <v>77</v>
      </c>
      <c r="H416" t="s">
        <v>289</v>
      </c>
      <c r="I416" t="s">
        <v>92</v>
      </c>
      <c r="J416" t="s">
        <v>651</v>
      </c>
      <c r="K416" t="s">
        <v>94</v>
      </c>
      <c r="L416" t="s">
        <v>34</v>
      </c>
      <c r="M416" t="s">
        <v>35</v>
      </c>
      <c r="N416" s="1">
        <v>41472</v>
      </c>
      <c r="O416" t="s">
        <v>652</v>
      </c>
      <c r="P416" t="s">
        <v>653</v>
      </c>
      <c r="Q416" t="s">
        <v>98</v>
      </c>
      <c r="R416">
        <v>30</v>
      </c>
      <c r="S416" t="s">
        <v>1888</v>
      </c>
      <c r="T416" s="2">
        <v>0.08</v>
      </c>
      <c r="U416" t="s">
        <v>653</v>
      </c>
      <c r="V416" t="s">
        <v>654</v>
      </c>
      <c r="W416" t="s">
        <v>57</v>
      </c>
      <c r="X416" t="s">
        <v>956</v>
      </c>
    </row>
    <row r="417" spans="1:24" x14ac:dyDescent="0.3">
      <c r="A417" t="s">
        <v>1886</v>
      </c>
      <c r="B417" s="1">
        <v>41471</v>
      </c>
      <c r="C417" t="s">
        <v>1887</v>
      </c>
      <c r="D417" t="s">
        <v>2576</v>
      </c>
      <c r="E417" t="s">
        <v>27</v>
      </c>
      <c r="F417" t="s">
        <v>28</v>
      </c>
      <c r="G417" t="s">
        <v>77</v>
      </c>
      <c r="H417" t="s">
        <v>433</v>
      </c>
      <c r="I417" t="s">
        <v>92</v>
      </c>
      <c r="J417" t="s">
        <v>651</v>
      </c>
      <c r="K417" t="s">
        <v>94</v>
      </c>
      <c r="L417" t="s">
        <v>109</v>
      </c>
      <c r="M417" t="s">
        <v>35</v>
      </c>
      <c r="N417" s="1">
        <v>41472</v>
      </c>
      <c r="O417" t="s">
        <v>652</v>
      </c>
      <c r="P417" t="s">
        <v>653</v>
      </c>
      <c r="Q417" t="s">
        <v>98</v>
      </c>
      <c r="R417">
        <v>9</v>
      </c>
      <c r="S417" t="s">
        <v>1888</v>
      </c>
      <c r="T417" s="2">
        <v>7.0000000000000007E-2</v>
      </c>
      <c r="U417" t="s">
        <v>653</v>
      </c>
      <c r="V417" t="s">
        <v>654</v>
      </c>
      <c r="W417" t="s">
        <v>57</v>
      </c>
      <c r="X417" t="s">
        <v>956</v>
      </c>
    </row>
    <row r="418" spans="1:24" x14ac:dyDescent="0.3">
      <c r="A418" t="s">
        <v>8533</v>
      </c>
      <c r="B418" s="1">
        <v>41999</v>
      </c>
      <c r="C418" t="s">
        <v>7158</v>
      </c>
      <c r="D418" t="s">
        <v>174</v>
      </c>
      <c r="E418" t="s">
        <v>27</v>
      </c>
      <c r="F418" t="s">
        <v>28</v>
      </c>
      <c r="G418" t="s">
        <v>29</v>
      </c>
      <c r="H418" t="s">
        <v>78</v>
      </c>
      <c r="I418" t="s">
        <v>121</v>
      </c>
      <c r="J418" t="s">
        <v>441</v>
      </c>
      <c r="K418" t="s">
        <v>33</v>
      </c>
      <c r="L418" t="s">
        <v>34</v>
      </c>
      <c r="M418" t="s">
        <v>35</v>
      </c>
      <c r="N418" s="1">
        <v>42002</v>
      </c>
      <c r="O418" t="s">
        <v>442</v>
      </c>
      <c r="P418" t="s">
        <v>443</v>
      </c>
      <c r="Q418" t="s">
        <v>444</v>
      </c>
      <c r="R418">
        <v>12</v>
      </c>
      <c r="S418" t="s">
        <v>8534</v>
      </c>
      <c r="T418" s="2">
        <v>0</v>
      </c>
      <c r="U418" t="s">
        <v>8535</v>
      </c>
      <c r="V418" t="s">
        <v>746</v>
      </c>
      <c r="W418" t="s">
        <v>448</v>
      </c>
      <c r="X418" t="s">
        <v>6076</v>
      </c>
    </row>
    <row r="419" spans="1:24" x14ac:dyDescent="0.3">
      <c r="A419" t="s">
        <v>8533</v>
      </c>
      <c r="B419" s="1">
        <v>41543</v>
      </c>
      <c r="C419" t="s">
        <v>2181</v>
      </c>
      <c r="D419" t="s">
        <v>506</v>
      </c>
      <c r="E419" t="s">
        <v>27</v>
      </c>
      <c r="F419" t="s">
        <v>28</v>
      </c>
      <c r="G419" t="s">
        <v>134</v>
      </c>
      <c r="H419" t="s">
        <v>62</v>
      </c>
      <c r="I419" t="s">
        <v>196</v>
      </c>
      <c r="J419" t="s">
        <v>564</v>
      </c>
      <c r="K419" t="s">
        <v>33</v>
      </c>
      <c r="L419" t="s">
        <v>34</v>
      </c>
      <c r="M419" t="s">
        <v>35</v>
      </c>
      <c r="N419" s="1">
        <v>41545</v>
      </c>
      <c r="O419" t="s">
        <v>565</v>
      </c>
      <c r="P419" t="s">
        <v>566</v>
      </c>
      <c r="Q419" t="s">
        <v>567</v>
      </c>
      <c r="R419">
        <v>43</v>
      </c>
      <c r="S419" t="s">
        <v>12624</v>
      </c>
      <c r="T419" s="2">
        <v>0.05</v>
      </c>
      <c r="U419" t="s">
        <v>1908</v>
      </c>
      <c r="V419" t="s">
        <v>673</v>
      </c>
      <c r="W419" t="s">
        <v>224</v>
      </c>
      <c r="X419" t="s">
        <v>12625</v>
      </c>
    </row>
    <row r="420" spans="1:24" x14ac:dyDescent="0.3">
      <c r="A420" t="s">
        <v>2874</v>
      </c>
      <c r="B420" s="1">
        <v>41540</v>
      </c>
      <c r="C420" t="s">
        <v>2875</v>
      </c>
      <c r="D420" t="s">
        <v>1213</v>
      </c>
      <c r="E420" t="s">
        <v>27</v>
      </c>
      <c r="F420" t="s">
        <v>28</v>
      </c>
      <c r="G420" t="s">
        <v>29</v>
      </c>
      <c r="H420" t="s">
        <v>62</v>
      </c>
      <c r="I420" t="s">
        <v>121</v>
      </c>
      <c r="J420" t="s">
        <v>771</v>
      </c>
      <c r="K420" t="s">
        <v>33</v>
      </c>
      <c r="L420" t="s">
        <v>109</v>
      </c>
      <c r="M420" t="s">
        <v>35</v>
      </c>
      <c r="N420" s="1">
        <v>41542</v>
      </c>
      <c r="O420" t="s">
        <v>772</v>
      </c>
      <c r="P420" t="s">
        <v>773</v>
      </c>
      <c r="Q420" t="s">
        <v>774</v>
      </c>
      <c r="R420">
        <v>36</v>
      </c>
      <c r="S420" t="s">
        <v>1714</v>
      </c>
      <c r="T420" s="2">
        <v>0.1</v>
      </c>
      <c r="U420" t="s">
        <v>1715</v>
      </c>
      <c r="V420" t="s">
        <v>2876</v>
      </c>
      <c r="W420" t="s">
        <v>778</v>
      </c>
      <c r="X420" t="s">
        <v>2877</v>
      </c>
    </row>
    <row r="421" spans="1:24" x14ac:dyDescent="0.3">
      <c r="A421" t="s">
        <v>2874</v>
      </c>
      <c r="B421" s="1">
        <v>41778</v>
      </c>
      <c r="C421" t="s">
        <v>5906</v>
      </c>
      <c r="D421" t="s">
        <v>499</v>
      </c>
      <c r="E421" t="s">
        <v>27</v>
      </c>
      <c r="F421" t="s">
        <v>28</v>
      </c>
      <c r="G421" t="s">
        <v>77</v>
      </c>
      <c r="H421" t="s">
        <v>30</v>
      </c>
      <c r="I421" t="s">
        <v>121</v>
      </c>
      <c r="J421" t="s">
        <v>532</v>
      </c>
      <c r="K421" t="s">
        <v>94</v>
      </c>
      <c r="L421" t="s">
        <v>34</v>
      </c>
      <c r="M421" t="s">
        <v>35</v>
      </c>
      <c r="N421" s="1">
        <v>41779</v>
      </c>
      <c r="O421" t="s">
        <v>501</v>
      </c>
      <c r="P421" t="s">
        <v>533</v>
      </c>
      <c r="Q421" t="s">
        <v>534</v>
      </c>
      <c r="R421">
        <v>27</v>
      </c>
      <c r="S421" t="s">
        <v>5907</v>
      </c>
      <c r="T421" s="2">
        <v>0.08</v>
      </c>
      <c r="U421" t="s">
        <v>5908</v>
      </c>
      <c r="V421" t="s">
        <v>5909</v>
      </c>
      <c r="W421" t="s">
        <v>538</v>
      </c>
      <c r="X421" t="s">
        <v>5910</v>
      </c>
    </row>
    <row r="422" spans="1:24" x14ac:dyDescent="0.3">
      <c r="A422" t="s">
        <v>821</v>
      </c>
      <c r="B422" s="1">
        <v>41425</v>
      </c>
      <c r="C422" t="s">
        <v>354</v>
      </c>
      <c r="D422" t="s">
        <v>61</v>
      </c>
      <c r="E422" t="s">
        <v>27</v>
      </c>
      <c r="F422" t="s">
        <v>28</v>
      </c>
      <c r="G422" t="s">
        <v>77</v>
      </c>
      <c r="H422" t="s">
        <v>62</v>
      </c>
      <c r="I422" t="s">
        <v>92</v>
      </c>
      <c r="J422" t="s">
        <v>822</v>
      </c>
      <c r="K422" t="s">
        <v>94</v>
      </c>
      <c r="L422" t="s">
        <v>95</v>
      </c>
      <c r="M422" t="s">
        <v>35</v>
      </c>
      <c r="N422" s="1">
        <v>41427</v>
      </c>
      <c r="O422" t="s">
        <v>823</v>
      </c>
      <c r="P422" t="s">
        <v>824</v>
      </c>
      <c r="Q422" t="s">
        <v>825</v>
      </c>
      <c r="R422">
        <v>2</v>
      </c>
      <c r="S422" t="s">
        <v>826</v>
      </c>
      <c r="T422" s="2">
        <v>0.06</v>
      </c>
      <c r="U422" t="s">
        <v>827</v>
      </c>
      <c r="V422" t="s">
        <v>828</v>
      </c>
      <c r="W422" t="s">
        <v>829</v>
      </c>
      <c r="X422" t="s">
        <v>830</v>
      </c>
    </row>
    <row r="423" spans="1:24" x14ac:dyDescent="0.3">
      <c r="A423" t="s">
        <v>821</v>
      </c>
      <c r="B423" s="1">
        <v>41425</v>
      </c>
      <c r="C423" t="s">
        <v>354</v>
      </c>
      <c r="D423" t="s">
        <v>61</v>
      </c>
      <c r="E423" t="s">
        <v>27</v>
      </c>
      <c r="F423" t="s">
        <v>28</v>
      </c>
      <c r="G423" t="s">
        <v>77</v>
      </c>
      <c r="H423" t="s">
        <v>62</v>
      </c>
      <c r="I423" t="s">
        <v>121</v>
      </c>
      <c r="J423" t="s">
        <v>564</v>
      </c>
      <c r="K423" t="s">
        <v>94</v>
      </c>
      <c r="L423" t="s">
        <v>34</v>
      </c>
      <c r="M423" t="s">
        <v>35</v>
      </c>
      <c r="N423" s="1">
        <v>41427</v>
      </c>
      <c r="O423" t="s">
        <v>565</v>
      </c>
      <c r="P423" t="s">
        <v>566</v>
      </c>
      <c r="Q423" t="s">
        <v>567</v>
      </c>
      <c r="R423">
        <v>27</v>
      </c>
      <c r="S423" t="s">
        <v>11508</v>
      </c>
      <c r="T423" s="2">
        <v>0.04</v>
      </c>
      <c r="U423" t="s">
        <v>11509</v>
      </c>
      <c r="V423" t="s">
        <v>11510</v>
      </c>
      <c r="W423" t="s">
        <v>224</v>
      </c>
      <c r="X423" t="s">
        <v>8026</v>
      </c>
    </row>
    <row r="424" spans="1:24" x14ac:dyDescent="0.3">
      <c r="A424" t="s">
        <v>3719</v>
      </c>
      <c r="B424" s="1">
        <v>41905</v>
      </c>
      <c r="C424" t="s">
        <v>1838</v>
      </c>
      <c r="D424" t="s">
        <v>331</v>
      </c>
      <c r="E424" t="s">
        <v>46</v>
      </c>
      <c r="F424" t="s">
        <v>47</v>
      </c>
      <c r="G424" t="s">
        <v>91</v>
      </c>
      <c r="H424" t="s">
        <v>107</v>
      </c>
      <c r="I424" t="s">
        <v>196</v>
      </c>
      <c r="J424" t="s">
        <v>756</v>
      </c>
      <c r="K424" t="s">
        <v>94</v>
      </c>
      <c r="L424" t="s">
        <v>109</v>
      </c>
      <c r="M424" t="s">
        <v>35</v>
      </c>
      <c r="N424" s="1">
        <v>41907</v>
      </c>
      <c r="O424" t="s">
        <v>757</v>
      </c>
      <c r="P424" t="s">
        <v>758</v>
      </c>
      <c r="Q424" t="s">
        <v>98</v>
      </c>
      <c r="R424">
        <v>44</v>
      </c>
      <c r="S424" t="s">
        <v>3720</v>
      </c>
      <c r="T424" s="2">
        <v>0.02</v>
      </c>
      <c r="U424" t="s">
        <v>378</v>
      </c>
      <c r="V424" t="s">
        <v>3721</v>
      </c>
      <c r="W424" t="s">
        <v>762</v>
      </c>
      <c r="X424" t="s">
        <v>1821</v>
      </c>
    </row>
    <row r="425" spans="1:24" x14ac:dyDescent="0.3">
      <c r="A425" t="s">
        <v>3719</v>
      </c>
      <c r="B425" s="1">
        <v>41765</v>
      </c>
      <c r="C425" t="s">
        <v>1615</v>
      </c>
      <c r="D425" t="s">
        <v>506</v>
      </c>
      <c r="E425" t="s">
        <v>27</v>
      </c>
      <c r="F425" t="s">
        <v>28</v>
      </c>
      <c r="G425" t="s">
        <v>134</v>
      </c>
      <c r="H425" t="s">
        <v>62</v>
      </c>
      <c r="I425" t="s">
        <v>196</v>
      </c>
      <c r="J425" t="s">
        <v>197</v>
      </c>
      <c r="K425" t="s">
        <v>94</v>
      </c>
      <c r="L425" t="s">
        <v>34</v>
      </c>
      <c r="M425" t="s">
        <v>35</v>
      </c>
      <c r="N425" s="1">
        <v>41767</v>
      </c>
      <c r="O425" t="s">
        <v>198</v>
      </c>
      <c r="P425" t="s">
        <v>37</v>
      </c>
      <c r="Q425" t="s">
        <v>57</v>
      </c>
      <c r="R425">
        <v>38</v>
      </c>
      <c r="S425" t="s">
        <v>3826</v>
      </c>
      <c r="T425" s="2">
        <v>0.1</v>
      </c>
      <c r="U425" t="s">
        <v>3827</v>
      </c>
      <c r="V425" t="s">
        <v>3774</v>
      </c>
      <c r="W425" t="s">
        <v>116</v>
      </c>
      <c r="X425" t="s">
        <v>3828</v>
      </c>
    </row>
    <row r="426" spans="1:24" x14ac:dyDescent="0.3">
      <c r="A426" t="s">
        <v>3719</v>
      </c>
      <c r="B426" s="1">
        <v>41479</v>
      </c>
      <c r="C426" t="s">
        <v>471</v>
      </c>
      <c r="D426" t="s">
        <v>399</v>
      </c>
      <c r="E426" t="s">
        <v>27</v>
      </c>
      <c r="F426" t="s">
        <v>28</v>
      </c>
      <c r="G426" t="s">
        <v>77</v>
      </c>
      <c r="H426" t="s">
        <v>62</v>
      </c>
      <c r="I426" t="s">
        <v>63</v>
      </c>
      <c r="J426" t="s">
        <v>206</v>
      </c>
      <c r="K426" t="s">
        <v>94</v>
      </c>
      <c r="L426" t="s">
        <v>109</v>
      </c>
      <c r="M426" t="s">
        <v>35</v>
      </c>
      <c r="N426" s="1">
        <v>41481</v>
      </c>
      <c r="O426" t="s">
        <v>207</v>
      </c>
      <c r="P426" t="s">
        <v>208</v>
      </c>
      <c r="Q426" t="s">
        <v>125</v>
      </c>
      <c r="R426">
        <v>35</v>
      </c>
      <c r="S426" t="s">
        <v>6267</v>
      </c>
      <c r="T426" s="2">
        <v>0.01</v>
      </c>
      <c r="U426" t="s">
        <v>7753</v>
      </c>
      <c r="V426" t="s">
        <v>5685</v>
      </c>
      <c r="W426" t="s">
        <v>212</v>
      </c>
      <c r="X426" t="s">
        <v>7754</v>
      </c>
    </row>
    <row r="427" spans="1:24" x14ac:dyDescent="0.3">
      <c r="A427" t="s">
        <v>3719</v>
      </c>
      <c r="B427" s="1">
        <v>41616</v>
      </c>
      <c r="C427" t="s">
        <v>2000</v>
      </c>
      <c r="D427" t="s">
        <v>120</v>
      </c>
      <c r="E427" t="s">
        <v>27</v>
      </c>
      <c r="F427" t="s">
        <v>28</v>
      </c>
      <c r="G427" t="s">
        <v>91</v>
      </c>
      <c r="H427" t="s">
        <v>62</v>
      </c>
      <c r="I427" t="s">
        <v>31</v>
      </c>
      <c r="J427" t="s">
        <v>2660</v>
      </c>
      <c r="K427" t="s">
        <v>94</v>
      </c>
      <c r="L427" t="s">
        <v>95</v>
      </c>
      <c r="M427" t="s">
        <v>35</v>
      </c>
      <c r="N427" s="1">
        <v>41616</v>
      </c>
      <c r="O427" t="s">
        <v>2661</v>
      </c>
      <c r="P427" t="s">
        <v>2662</v>
      </c>
      <c r="Q427" t="s">
        <v>2663</v>
      </c>
      <c r="R427">
        <v>8</v>
      </c>
      <c r="S427" t="s">
        <v>8521</v>
      </c>
      <c r="T427" s="2">
        <v>0.09</v>
      </c>
      <c r="U427" t="s">
        <v>8522</v>
      </c>
      <c r="V427" t="s">
        <v>8523</v>
      </c>
      <c r="W427" t="s">
        <v>116</v>
      </c>
      <c r="X427" t="s">
        <v>5910</v>
      </c>
    </row>
    <row r="428" spans="1:24" x14ac:dyDescent="0.3">
      <c r="A428" t="s">
        <v>3719</v>
      </c>
      <c r="B428" s="1">
        <v>42024</v>
      </c>
      <c r="C428" t="s">
        <v>1355</v>
      </c>
      <c r="D428" t="s">
        <v>421</v>
      </c>
      <c r="E428" t="s">
        <v>27</v>
      </c>
      <c r="F428" t="s">
        <v>28</v>
      </c>
      <c r="G428" t="s">
        <v>77</v>
      </c>
      <c r="H428" t="s">
        <v>422</v>
      </c>
      <c r="I428" t="s">
        <v>92</v>
      </c>
      <c r="J428" t="s">
        <v>734</v>
      </c>
      <c r="K428" t="s">
        <v>94</v>
      </c>
      <c r="L428" t="s">
        <v>95</v>
      </c>
      <c r="M428" t="s">
        <v>35</v>
      </c>
      <c r="N428" s="1">
        <v>42025</v>
      </c>
      <c r="O428" t="s">
        <v>735</v>
      </c>
      <c r="P428" t="s">
        <v>736</v>
      </c>
      <c r="Q428" t="s">
        <v>737</v>
      </c>
      <c r="R428">
        <v>16</v>
      </c>
      <c r="S428" t="s">
        <v>3953</v>
      </c>
      <c r="T428" s="2">
        <v>0.06</v>
      </c>
      <c r="U428" t="s">
        <v>7696</v>
      </c>
      <c r="V428" t="s">
        <v>9793</v>
      </c>
      <c r="W428" t="s">
        <v>741</v>
      </c>
      <c r="X428" t="s">
        <v>2684</v>
      </c>
    </row>
    <row r="429" spans="1:24" x14ac:dyDescent="0.3">
      <c r="A429" t="s">
        <v>9318</v>
      </c>
      <c r="B429" s="1">
        <v>41503</v>
      </c>
      <c r="C429" t="s">
        <v>1473</v>
      </c>
      <c r="D429" t="s">
        <v>252</v>
      </c>
      <c r="E429" t="s">
        <v>27</v>
      </c>
      <c r="F429" t="s">
        <v>28</v>
      </c>
      <c r="G429" t="s">
        <v>91</v>
      </c>
      <c r="H429" t="s">
        <v>62</v>
      </c>
      <c r="I429" t="s">
        <v>196</v>
      </c>
      <c r="J429" t="s">
        <v>2705</v>
      </c>
      <c r="K429" t="s">
        <v>94</v>
      </c>
      <c r="L429" t="s">
        <v>34</v>
      </c>
      <c r="M429" t="s">
        <v>156</v>
      </c>
      <c r="N429" s="1">
        <v>41503</v>
      </c>
      <c r="O429" t="s">
        <v>2706</v>
      </c>
      <c r="P429" t="s">
        <v>2707</v>
      </c>
      <c r="Q429" t="s">
        <v>2708</v>
      </c>
      <c r="R429">
        <v>44</v>
      </c>
      <c r="S429" t="s">
        <v>1907</v>
      </c>
      <c r="T429" s="2">
        <v>0.02</v>
      </c>
      <c r="U429" t="s">
        <v>586</v>
      </c>
      <c r="V429" t="s">
        <v>5582</v>
      </c>
      <c r="W429" t="s">
        <v>116</v>
      </c>
      <c r="X429" t="s">
        <v>5583</v>
      </c>
    </row>
    <row r="430" spans="1:24" x14ac:dyDescent="0.3">
      <c r="A430" t="s">
        <v>9318</v>
      </c>
      <c r="B430" s="1">
        <v>42153</v>
      </c>
      <c r="C430" t="s">
        <v>1097</v>
      </c>
      <c r="D430" t="s">
        <v>1098</v>
      </c>
      <c r="E430" t="s">
        <v>27</v>
      </c>
      <c r="F430" t="s">
        <v>28</v>
      </c>
      <c r="G430" t="s">
        <v>91</v>
      </c>
      <c r="H430" t="s">
        <v>78</v>
      </c>
      <c r="I430" t="s">
        <v>121</v>
      </c>
      <c r="J430" t="s">
        <v>2168</v>
      </c>
      <c r="K430" t="s">
        <v>94</v>
      </c>
      <c r="L430" t="s">
        <v>34</v>
      </c>
      <c r="M430" t="s">
        <v>35</v>
      </c>
      <c r="N430" s="1">
        <v>42153</v>
      </c>
      <c r="O430" t="s">
        <v>1728</v>
      </c>
      <c r="P430" t="s">
        <v>2169</v>
      </c>
      <c r="Q430" t="s">
        <v>2170</v>
      </c>
      <c r="R430">
        <v>50</v>
      </c>
      <c r="S430" t="s">
        <v>1907</v>
      </c>
      <c r="T430" s="2">
        <v>7.0000000000000007E-2</v>
      </c>
      <c r="U430" t="s">
        <v>1908</v>
      </c>
      <c r="V430" t="s">
        <v>5582</v>
      </c>
      <c r="W430" t="s">
        <v>818</v>
      </c>
      <c r="X430" t="s">
        <v>5583</v>
      </c>
    </row>
    <row r="431" spans="1:24" x14ac:dyDescent="0.3">
      <c r="A431" t="s">
        <v>438</v>
      </c>
      <c r="B431" s="1">
        <v>41711</v>
      </c>
      <c r="C431" t="s">
        <v>439</v>
      </c>
      <c r="D431" t="s">
        <v>440</v>
      </c>
      <c r="E431" t="s">
        <v>46</v>
      </c>
      <c r="F431" t="s">
        <v>47</v>
      </c>
      <c r="G431" t="s">
        <v>91</v>
      </c>
      <c r="H431" t="s">
        <v>48</v>
      </c>
      <c r="I431" t="s">
        <v>196</v>
      </c>
      <c r="J431" t="s">
        <v>441</v>
      </c>
      <c r="K431" t="s">
        <v>33</v>
      </c>
      <c r="L431" t="s">
        <v>65</v>
      </c>
      <c r="M431" t="s">
        <v>156</v>
      </c>
      <c r="N431" s="1">
        <v>41713</v>
      </c>
      <c r="O431" t="s">
        <v>442</v>
      </c>
      <c r="P431" t="s">
        <v>443</v>
      </c>
      <c r="Q431" t="s">
        <v>444</v>
      </c>
      <c r="R431">
        <v>45</v>
      </c>
      <c r="S431" t="s">
        <v>445</v>
      </c>
      <c r="T431" s="2">
        <v>0.03</v>
      </c>
      <c r="U431" t="s">
        <v>446</v>
      </c>
      <c r="V431" t="s">
        <v>447</v>
      </c>
      <c r="W431" t="s">
        <v>448</v>
      </c>
      <c r="X431" t="s">
        <v>449</v>
      </c>
    </row>
    <row r="432" spans="1:24" x14ac:dyDescent="0.3">
      <c r="A432" t="s">
        <v>438</v>
      </c>
      <c r="B432" s="1">
        <v>42200</v>
      </c>
      <c r="C432" t="s">
        <v>1011</v>
      </c>
      <c r="D432" t="s">
        <v>1012</v>
      </c>
      <c r="E432" t="s">
        <v>27</v>
      </c>
      <c r="F432" t="s">
        <v>28</v>
      </c>
      <c r="G432" t="s">
        <v>77</v>
      </c>
      <c r="H432" t="s">
        <v>241</v>
      </c>
      <c r="I432" t="s">
        <v>31</v>
      </c>
      <c r="J432" t="s">
        <v>975</v>
      </c>
      <c r="K432" t="s">
        <v>94</v>
      </c>
      <c r="L432" t="s">
        <v>95</v>
      </c>
      <c r="M432" t="s">
        <v>35</v>
      </c>
      <c r="N432" s="1">
        <v>42204</v>
      </c>
      <c r="O432" t="s">
        <v>976</v>
      </c>
      <c r="P432" t="s">
        <v>977</v>
      </c>
      <c r="Q432" t="s">
        <v>978</v>
      </c>
      <c r="R432">
        <v>8</v>
      </c>
      <c r="S432" t="s">
        <v>1692</v>
      </c>
      <c r="T432" s="2">
        <v>0.04</v>
      </c>
      <c r="U432" t="s">
        <v>1693</v>
      </c>
      <c r="V432" t="s">
        <v>1694</v>
      </c>
      <c r="W432" t="s">
        <v>982</v>
      </c>
      <c r="X432" t="s">
        <v>1695</v>
      </c>
    </row>
    <row r="433" spans="1:24" x14ac:dyDescent="0.3">
      <c r="A433" t="s">
        <v>438</v>
      </c>
      <c r="B433" s="1">
        <v>41414</v>
      </c>
      <c r="C433" t="s">
        <v>1899</v>
      </c>
      <c r="D433" t="s">
        <v>1429</v>
      </c>
      <c r="E433" t="s">
        <v>27</v>
      </c>
      <c r="F433" t="s">
        <v>28</v>
      </c>
      <c r="G433" t="s">
        <v>134</v>
      </c>
      <c r="H433" t="s">
        <v>217</v>
      </c>
      <c r="I433" t="s">
        <v>63</v>
      </c>
      <c r="J433" t="s">
        <v>229</v>
      </c>
      <c r="K433" t="s">
        <v>94</v>
      </c>
      <c r="L433" t="s">
        <v>95</v>
      </c>
      <c r="M433" t="s">
        <v>35</v>
      </c>
      <c r="N433" s="1">
        <v>41416</v>
      </c>
      <c r="O433" t="s">
        <v>230</v>
      </c>
      <c r="P433" t="s">
        <v>231</v>
      </c>
      <c r="Q433" t="s">
        <v>232</v>
      </c>
      <c r="R433">
        <v>40</v>
      </c>
      <c r="S433" t="s">
        <v>8379</v>
      </c>
      <c r="T433" s="2">
        <v>0.04</v>
      </c>
      <c r="U433" t="s">
        <v>8380</v>
      </c>
      <c r="V433" t="s">
        <v>8381</v>
      </c>
      <c r="W433" t="s">
        <v>236</v>
      </c>
      <c r="X433" t="s">
        <v>8382</v>
      </c>
    </row>
    <row r="434" spans="1:24" x14ac:dyDescent="0.3">
      <c r="A434" t="s">
        <v>438</v>
      </c>
      <c r="B434" s="1">
        <v>41349</v>
      </c>
      <c r="C434" t="s">
        <v>798</v>
      </c>
      <c r="D434" t="s">
        <v>61</v>
      </c>
      <c r="E434" t="s">
        <v>27</v>
      </c>
      <c r="F434" t="s">
        <v>28</v>
      </c>
      <c r="G434" t="s">
        <v>77</v>
      </c>
      <c r="H434" t="s">
        <v>62</v>
      </c>
      <c r="I434" t="s">
        <v>63</v>
      </c>
      <c r="J434" t="s">
        <v>1164</v>
      </c>
      <c r="K434" t="s">
        <v>94</v>
      </c>
      <c r="L434" t="s">
        <v>95</v>
      </c>
      <c r="M434" t="s">
        <v>35</v>
      </c>
      <c r="N434" s="1">
        <v>41353</v>
      </c>
      <c r="O434" t="s">
        <v>1165</v>
      </c>
      <c r="P434" t="s">
        <v>1166</v>
      </c>
      <c r="Q434" t="s">
        <v>1167</v>
      </c>
      <c r="R434">
        <v>39</v>
      </c>
      <c r="S434" t="s">
        <v>2881</v>
      </c>
      <c r="T434" s="2">
        <v>0.05</v>
      </c>
      <c r="U434" t="s">
        <v>6357</v>
      </c>
      <c r="V434" t="s">
        <v>9196</v>
      </c>
      <c r="W434" t="s">
        <v>1169</v>
      </c>
      <c r="X434" t="s">
        <v>4740</v>
      </c>
    </row>
    <row r="435" spans="1:24" x14ac:dyDescent="0.3">
      <c r="A435" t="s">
        <v>438</v>
      </c>
      <c r="B435" s="1">
        <v>41477</v>
      </c>
      <c r="C435" t="s">
        <v>1188</v>
      </c>
      <c r="D435" t="s">
        <v>622</v>
      </c>
      <c r="E435" t="s">
        <v>27</v>
      </c>
      <c r="F435" t="s">
        <v>28</v>
      </c>
      <c r="G435" t="s">
        <v>77</v>
      </c>
      <c r="H435" t="s">
        <v>433</v>
      </c>
      <c r="I435" t="s">
        <v>196</v>
      </c>
      <c r="J435" t="s">
        <v>229</v>
      </c>
      <c r="K435" t="s">
        <v>94</v>
      </c>
      <c r="L435" t="s">
        <v>34</v>
      </c>
      <c r="M435" t="s">
        <v>156</v>
      </c>
      <c r="N435" s="1">
        <v>41481</v>
      </c>
      <c r="O435" t="s">
        <v>230</v>
      </c>
      <c r="P435" t="s">
        <v>231</v>
      </c>
      <c r="Q435" t="s">
        <v>232</v>
      </c>
      <c r="R435">
        <v>30</v>
      </c>
      <c r="S435" t="s">
        <v>10031</v>
      </c>
      <c r="T435" s="2">
        <v>0.08</v>
      </c>
      <c r="U435" t="s">
        <v>10032</v>
      </c>
      <c r="V435" t="s">
        <v>10033</v>
      </c>
      <c r="W435" t="s">
        <v>236</v>
      </c>
      <c r="X435" t="s">
        <v>10034</v>
      </c>
    </row>
    <row r="436" spans="1:24" x14ac:dyDescent="0.3">
      <c r="A436" t="s">
        <v>438</v>
      </c>
      <c r="B436" s="1">
        <v>41695</v>
      </c>
      <c r="C436" t="s">
        <v>10801</v>
      </c>
      <c r="D436" t="s">
        <v>3003</v>
      </c>
      <c r="E436" t="s">
        <v>27</v>
      </c>
      <c r="F436" t="s">
        <v>28</v>
      </c>
      <c r="G436" t="s">
        <v>29</v>
      </c>
      <c r="H436" t="s">
        <v>78</v>
      </c>
      <c r="I436" t="s">
        <v>63</v>
      </c>
      <c r="J436" t="s">
        <v>3615</v>
      </c>
      <c r="K436" t="s">
        <v>33</v>
      </c>
      <c r="L436" t="s">
        <v>109</v>
      </c>
      <c r="M436" t="s">
        <v>35</v>
      </c>
      <c r="N436" s="1">
        <v>41697</v>
      </c>
      <c r="O436" t="s">
        <v>424</v>
      </c>
      <c r="P436" t="s">
        <v>3616</v>
      </c>
      <c r="Q436" t="s">
        <v>3617</v>
      </c>
      <c r="R436">
        <v>35</v>
      </c>
      <c r="S436" t="s">
        <v>10802</v>
      </c>
      <c r="T436" s="2">
        <v>0.05</v>
      </c>
      <c r="U436" t="s">
        <v>10259</v>
      </c>
      <c r="V436" t="s">
        <v>8460</v>
      </c>
      <c r="W436" t="s">
        <v>3619</v>
      </c>
      <c r="X436" t="s">
        <v>10803</v>
      </c>
    </row>
    <row r="437" spans="1:24" x14ac:dyDescent="0.3">
      <c r="A437" t="s">
        <v>10459</v>
      </c>
      <c r="B437" s="1">
        <v>42568</v>
      </c>
      <c r="C437" t="s">
        <v>1921</v>
      </c>
      <c r="D437" t="s">
        <v>551</v>
      </c>
      <c r="E437" t="s">
        <v>27</v>
      </c>
      <c r="F437" t="s">
        <v>28</v>
      </c>
      <c r="G437" t="s">
        <v>77</v>
      </c>
      <c r="H437" t="s">
        <v>289</v>
      </c>
      <c r="I437" t="s">
        <v>92</v>
      </c>
      <c r="J437" t="s">
        <v>2581</v>
      </c>
      <c r="K437" t="s">
        <v>94</v>
      </c>
      <c r="L437" t="s">
        <v>95</v>
      </c>
      <c r="M437" t="s">
        <v>35</v>
      </c>
      <c r="N437" s="1">
        <v>42569</v>
      </c>
      <c r="O437" t="s">
        <v>2582</v>
      </c>
      <c r="P437" t="s">
        <v>2125</v>
      </c>
      <c r="Q437" t="s">
        <v>2583</v>
      </c>
      <c r="R437">
        <v>29</v>
      </c>
      <c r="S437" t="s">
        <v>10460</v>
      </c>
      <c r="T437" s="2">
        <v>7.0000000000000007E-2</v>
      </c>
      <c r="U437" t="s">
        <v>1997</v>
      </c>
      <c r="V437" t="s">
        <v>10461</v>
      </c>
      <c r="W437" t="s">
        <v>2587</v>
      </c>
      <c r="X437" t="s">
        <v>10462</v>
      </c>
    </row>
    <row r="438" spans="1:24" x14ac:dyDescent="0.3">
      <c r="A438" t="s">
        <v>10459</v>
      </c>
      <c r="B438" s="1">
        <v>41441</v>
      </c>
      <c r="C438" t="s">
        <v>2219</v>
      </c>
      <c r="D438" t="s">
        <v>306</v>
      </c>
      <c r="E438" t="s">
        <v>46</v>
      </c>
      <c r="F438" t="s">
        <v>47</v>
      </c>
      <c r="G438" t="s">
        <v>134</v>
      </c>
      <c r="H438" t="s">
        <v>107</v>
      </c>
      <c r="I438" t="s">
        <v>196</v>
      </c>
      <c r="J438" t="s">
        <v>338</v>
      </c>
      <c r="K438" t="s">
        <v>94</v>
      </c>
      <c r="L438" t="s">
        <v>34</v>
      </c>
      <c r="M438" t="s">
        <v>156</v>
      </c>
      <c r="N438" s="1">
        <v>41441</v>
      </c>
      <c r="O438" t="s">
        <v>339</v>
      </c>
      <c r="P438" t="s">
        <v>340</v>
      </c>
      <c r="Q438" t="s">
        <v>341</v>
      </c>
      <c r="R438">
        <v>7</v>
      </c>
      <c r="S438" t="s">
        <v>11790</v>
      </c>
      <c r="T438" s="2">
        <v>0.09</v>
      </c>
      <c r="U438" t="s">
        <v>11791</v>
      </c>
      <c r="V438" t="s">
        <v>11792</v>
      </c>
      <c r="W438" t="s">
        <v>345</v>
      </c>
      <c r="X438" t="s">
        <v>2684</v>
      </c>
    </row>
    <row r="439" spans="1:24" x14ac:dyDescent="0.3">
      <c r="A439" t="s">
        <v>6720</v>
      </c>
      <c r="B439" s="1">
        <v>41477</v>
      </c>
      <c r="C439" t="s">
        <v>2602</v>
      </c>
      <c r="D439" t="s">
        <v>929</v>
      </c>
      <c r="E439" t="s">
        <v>27</v>
      </c>
      <c r="F439" t="s">
        <v>28</v>
      </c>
      <c r="G439" t="s">
        <v>134</v>
      </c>
      <c r="H439" t="s">
        <v>217</v>
      </c>
      <c r="I439" t="s">
        <v>31</v>
      </c>
      <c r="J439" t="s">
        <v>108</v>
      </c>
      <c r="K439" t="s">
        <v>94</v>
      </c>
      <c r="L439" t="s">
        <v>95</v>
      </c>
      <c r="M439" t="s">
        <v>35</v>
      </c>
      <c r="N439" s="1">
        <v>41478</v>
      </c>
      <c r="O439" t="s">
        <v>110</v>
      </c>
      <c r="P439" t="s">
        <v>111</v>
      </c>
      <c r="Q439" t="s">
        <v>112</v>
      </c>
      <c r="R439">
        <v>23</v>
      </c>
      <c r="S439" t="s">
        <v>6688</v>
      </c>
      <c r="T439" s="2">
        <v>0.1</v>
      </c>
      <c r="U439" t="s">
        <v>6689</v>
      </c>
      <c r="V439" t="s">
        <v>4066</v>
      </c>
      <c r="W439" t="s">
        <v>116</v>
      </c>
      <c r="X439" t="s">
        <v>6690</v>
      </c>
    </row>
    <row r="440" spans="1:24" x14ac:dyDescent="0.3">
      <c r="A440" t="s">
        <v>6720</v>
      </c>
      <c r="B440" s="1">
        <v>41477</v>
      </c>
      <c r="C440" t="s">
        <v>2602</v>
      </c>
      <c r="D440" t="s">
        <v>929</v>
      </c>
      <c r="E440" t="s">
        <v>27</v>
      </c>
      <c r="F440" t="s">
        <v>28</v>
      </c>
      <c r="G440" t="s">
        <v>91</v>
      </c>
      <c r="H440" t="s">
        <v>217</v>
      </c>
      <c r="I440" t="s">
        <v>196</v>
      </c>
      <c r="J440" t="s">
        <v>108</v>
      </c>
      <c r="K440" t="s">
        <v>94</v>
      </c>
      <c r="L440" t="s">
        <v>34</v>
      </c>
      <c r="M440" t="s">
        <v>35</v>
      </c>
      <c r="N440" s="1">
        <v>41478</v>
      </c>
      <c r="O440" t="s">
        <v>110</v>
      </c>
      <c r="P440" t="s">
        <v>111</v>
      </c>
      <c r="Q440" t="s">
        <v>112</v>
      </c>
      <c r="R440">
        <v>8</v>
      </c>
      <c r="S440" t="s">
        <v>6688</v>
      </c>
      <c r="T440" s="2">
        <v>0.02</v>
      </c>
      <c r="U440" t="s">
        <v>6689</v>
      </c>
      <c r="V440" t="s">
        <v>4066</v>
      </c>
      <c r="W440" t="s">
        <v>116</v>
      </c>
      <c r="X440" t="s">
        <v>6690</v>
      </c>
    </row>
    <row r="441" spans="1:24" x14ac:dyDescent="0.3">
      <c r="A441" t="s">
        <v>6720</v>
      </c>
      <c r="B441" s="1">
        <v>42044</v>
      </c>
      <c r="C441" t="s">
        <v>2117</v>
      </c>
      <c r="D441" t="s">
        <v>306</v>
      </c>
      <c r="E441" t="s">
        <v>46</v>
      </c>
      <c r="F441" t="s">
        <v>47</v>
      </c>
      <c r="G441" t="s">
        <v>91</v>
      </c>
      <c r="H441" t="s">
        <v>107</v>
      </c>
      <c r="I441" t="s">
        <v>196</v>
      </c>
      <c r="J441" t="s">
        <v>313</v>
      </c>
      <c r="K441" t="s">
        <v>94</v>
      </c>
      <c r="L441" t="s">
        <v>34</v>
      </c>
      <c r="M441" t="s">
        <v>35</v>
      </c>
      <c r="N441" s="1">
        <v>42046</v>
      </c>
      <c r="O441" t="s">
        <v>314</v>
      </c>
      <c r="P441" t="s">
        <v>315</v>
      </c>
      <c r="Q441" t="s">
        <v>316</v>
      </c>
      <c r="R441">
        <v>8</v>
      </c>
      <c r="S441" t="s">
        <v>8163</v>
      </c>
      <c r="T441" s="2">
        <v>0.01</v>
      </c>
      <c r="U441" t="s">
        <v>1620</v>
      </c>
      <c r="V441" t="s">
        <v>8164</v>
      </c>
      <c r="W441" t="s">
        <v>320</v>
      </c>
      <c r="X441" t="s">
        <v>8165</v>
      </c>
    </row>
    <row r="442" spans="1:24" x14ac:dyDescent="0.3">
      <c r="A442" t="s">
        <v>6720</v>
      </c>
      <c r="B442" s="1">
        <v>41414</v>
      </c>
      <c r="C442" t="s">
        <v>2417</v>
      </c>
      <c r="D442" t="s">
        <v>432</v>
      </c>
      <c r="E442" t="s">
        <v>27</v>
      </c>
      <c r="F442" t="s">
        <v>28</v>
      </c>
      <c r="G442" t="s">
        <v>134</v>
      </c>
      <c r="H442" t="s">
        <v>433</v>
      </c>
      <c r="I442" t="s">
        <v>121</v>
      </c>
      <c r="J442" t="s">
        <v>108</v>
      </c>
      <c r="K442" t="s">
        <v>94</v>
      </c>
      <c r="L442" t="s">
        <v>95</v>
      </c>
      <c r="M442" t="s">
        <v>35</v>
      </c>
      <c r="N442" s="1">
        <v>41415</v>
      </c>
      <c r="O442" t="s">
        <v>110</v>
      </c>
      <c r="P442" t="s">
        <v>111</v>
      </c>
      <c r="Q442" t="s">
        <v>112</v>
      </c>
      <c r="R442">
        <v>39</v>
      </c>
      <c r="S442" t="s">
        <v>8686</v>
      </c>
      <c r="T442" s="2">
        <v>0.08</v>
      </c>
      <c r="U442" t="s">
        <v>8687</v>
      </c>
      <c r="V442" t="s">
        <v>4066</v>
      </c>
      <c r="W442" t="s">
        <v>116</v>
      </c>
      <c r="X442" t="s">
        <v>6192</v>
      </c>
    </row>
    <row r="443" spans="1:24" x14ac:dyDescent="0.3">
      <c r="A443" t="s">
        <v>6720</v>
      </c>
      <c r="B443" s="1">
        <v>42242</v>
      </c>
      <c r="C443" t="s">
        <v>2192</v>
      </c>
      <c r="D443" t="s">
        <v>365</v>
      </c>
      <c r="E443" t="s">
        <v>46</v>
      </c>
      <c r="F443" t="s">
        <v>47</v>
      </c>
      <c r="G443" t="s">
        <v>134</v>
      </c>
      <c r="H443" t="s">
        <v>48</v>
      </c>
      <c r="I443" t="s">
        <v>92</v>
      </c>
      <c r="J443" t="s">
        <v>2168</v>
      </c>
      <c r="K443" t="s">
        <v>33</v>
      </c>
      <c r="L443" t="s">
        <v>34</v>
      </c>
      <c r="M443" t="s">
        <v>35</v>
      </c>
      <c r="N443" s="1">
        <v>42244</v>
      </c>
      <c r="O443" t="s">
        <v>1728</v>
      </c>
      <c r="P443" t="s">
        <v>2169</v>
      </c>
      <c r="Q443" t="s">
        <v>2170</v>
      </c>
      <c r="R443">
        <v>23</v>
      </c>
      <c r="S443" t="s">
        <v>8669</v>
      </c>
      <c r="T443" s="2">
        <v>0.02</v>
      </c>
      <c r="U443" t="s">
        <v>127</v>
      </c>
      <c r="V443" t="s">
        <v>10432</v>
      </c>
      <c r="W443" t="s">
        <v>818</v>
      </c>
      <c r="X443" t="s">
        <v>10433</v>
      </c>
    </row>
    <row r="444" spans="1:24" x14ac:dyDescent="0.3">
      <c r="A444" t="s">
        <v>2045</v>
      </c>
      <c r="B444" s="1">
        <v>41477</v>
      </c>
      <c r="C444" t="s">
        <v>1188</v>
      </c>
      <c r="D444" t="s">
        <v>622</v>
      </c>
      <c r="E444" t="s">
        <v>27</v>
      </c>
      <c r="F444" t="s">
        <v>28</v>
      </c>
      <c r="G444" t="s">
        <v>77</v>
      </c>
      <c r="H444" t="s">
        <v>433</v>
      </c>
      <c r="I444" t="s">
        <v>196</v>
      </c>
      <c r="J444" t="s">
        <v>875</v>
      </c>
      <c r="K444" t="s">
        <v>33</v>
      </c>
      <c r="L444" t="s">
        <v>109</v>
      </c>
      <c r="M444" t="s">
        <v>35</v>
      </c>
      <c r="N444" s="1">
        <v>41481</v>
      </c>
      <c r="O444" t="s">
        <v>876</v>
      </c>
      <c r="P444" t="s">
        <v>877</v>
      </c>
      <c r="Q444" t="s">
        <v>878</v>
      </c>
      <c r="R444">
        <v>44</v>
      </c>
      <c r="S444" t="s">
        <v>2046</v>
      </c>
      <c r="T444" s="2">
        <v>0.03</v>
      </c>
      <c r="U444" t="s">
        <v>2047</v>
      </c>
      <c r="V444" t="s">
        <v>2048</v>
      </c>
      <c r="W444" t="s">
        <v>881</v>
      </c>
      <c r="X444" t="s">
        <v>2049</v>
      </c>
    </row>
    <row r="445" spans="1:24" x14ac:dyDescent="0.3">
      <c r="A445" t="s">
        <v>2045</v>
      </c>
      <c r="B445" s="1">
        <v>41510</v>
      </c>
      <c r="C445" t="s">
        <v>2406</v>
      </c>
      <c r="D445" t="s">
        <v>2407</v>
      </c>
      <c r="E445" t="s">
        <v>27</v>
      </c>
      <c r="F445" t="s">
        <v>28</v>
      </c>
      <c r="G445" t="s">
        <v>77</v>
      </c>
      <c r="H445" t="s">
        <v>289</v>
      </c>
      <c r="I445" t="s">
        <v>31</v>
      </c>
      <c r="J445" t="s">
        <v>290</v>
      </c>
      <c r="K445" t="s">
        <v>94</v>
      </c>
      <c r="L445" t="s">
        <v>34</v>
      </c>
      <c r="M445" t="s">
        <v>35</v>
      </c>
      <c r="N445" s="1">
        <v>41513</v>
      </c>
      <c r="O445" t="s">
        <v>291</v>
      </c>
      <c r="P445" t="s">
        <v>292</v>
      </c>
      <c r="Q445" t="s">
        <v>293</v>
      </c>
      <c r="R445">
        <v>15</v>
      </c>
      <c r="S445" t="s">
        <v>2408</v>
      </c>
      <c r="T445" s="2">
        <v>0.1</v>
      </c>
      <c r="U445" t="s">
        <v>2409</v>
      </c>
      <c r="V445" t="s">
        <v>2410</v>
      </c>
      <c r="W445" t="s">
        <v>165</v>
      </c>
      <c r="X445" t="s">
        <v>2411</v>
      </c>
    </row>
    <row r="446" spans="1:24" x14ac:dyDescent="0.3">
      <c r="A446" t="s">
        <v>2045</v>
      </c>
      <c r="B446" s="1">
        <v>41892</v>
      </c>
      <c r="C446" t="s">
        <v>2589</v>
      </c>
      <c r="D446" t="s">
        <v>76</v>
      </c>
      <c r="E446" t="s">
        <v>27</v>
      </c>
      <c r="F446" t="s">
        <v>28</v>
      </c>
      <c r="G446" t="s">
        <v>91</v>
      </c>
      <c r="H446" t="s">
        <v>78</v>
      </c>
      <c r="I446" t="s">
        <v>31</v>
      </c>
      <c r="J446" t="s">
        <v>108</v>
      </c>
      <c r="K446" t="s">
        <v>94</v>
      </c>
      <c r="L446" t="s">
        <v>95</v>
      </c>
      <c r="M446" t="s">
        <v>35</v>
      </c>
      <c r="N446" s="1">
        <v>41893</v>
      </c>
      <c r="O446" t="s">
        <v>110</v>
      </c>
      <c r="P446" t="s">
        <v>111</v>
      </c>
      <c r="Q446" t="s">
        <v>112</v>
      </c>
      <c r="R446">
        <v>13</v>
      </c>
      <c r="S446" t="s">
        <v>2590</v>
      </c>
      <c r="T446" s="2">
        <v>0</v>
      </c>
      <c r="U446" t="s">
        <v>655</v>
      </c>
      <c r="V446" t="s">
        <v>2591</v>
      </c>
      <c r="W446" t="s">
        <v>116</v>
      </c>
      <c r="X446" t="s">
        <v>2592</v>
      </c>
    </row>
    <row r="447" spans="1:24" x14ac:dyDescent="0.3">
      <c r="A447" t="s">
        <v>2045</v>
      </c>
      <c r="B447" s="1">
        <v>41556</v>
      </c>
      <c r="C447" t="s">
        <v>1343</v>
      </c>
      <c r="D447" t="s">
        <v>787</v>
      </c>
      <c r="E447" t="s">
        <v>27</v>
      </c>
      <c r="F447" t="s">
        <v>28</v>
      </c>
      <c r="G447" t="s">
        <v>134</v>
      </c>
      <c r="H447" t="s">
        <v>217</v>
      </c>
      <c r="I447" t="s">
        <v>31</v>
      </c>
      <c r="J447" t="s">
        <v>135</v>
      </c>
      <c r="K447" t="s">
        <v>94</v>
      </c>
      <c r="L447" t="s">
        <v>34</v>
      </c>
      <c r="M447" t="s">
        <v>35</v>
      </c>
      <c r="N447" s="1">
        <v>41558</v>
      </c>
      <c r="O447" t="s">
        <v>136</v>
      </c>
      <c r="P447" t="s">
        <v>137</v>
      </c>
      <c r="Q447" t="s">
        <v>52</v>
      </c>
      <c r="R447">
        <v>37</v>
      </c>
      <c r="S447" t="s">
        <v>4486</v>
      </c>
      <c r="T447" s="2">
        <v>0.04</v>
      </c>
      <c r="U447" t="s">
        <v>70</v>
      </c>
      <c r="V447" t="s">
        <v>4269</v>
      </c>
      <c r="W447" t="s">
        <v>72</v>
      </c>
      <c r="X447" t="s">
        <v>4487</v>
      </c>
    </row>
    <row r="448" spans="1:24" x14ac:dyDescent="0.3">
      <c r="A448" t="s">
        <v>2045</v>
      </c>
      <c r="B448" s="1">
        <v>41416</v>
      </c>
      <c r="C448" t="s">
        <v>643</v>
      </c>
      <c r="D448" t="s">
        <v>133</v>
      </c>
      <c r="E448" t="s">
        <v>27</v>
      </c>
      <c r="F448" t="s">
        <v>28</v>
      </c>
      <c r="G448" t="s">
        <v>91</v>
      </c>
      <c r="H448" t="s">
        <v>62</v>
      </c>
      <c r="I448" t="s">
        <v>92</v>
      </c>
      <c r="J448" t="s">
        <v>875</v>
      </c>
      <c r="K448" t="s">
        <v>33</v>
      </c>
      <c r="L448" t="s">
        <v>109</v>
      </c>
      <c r="M448" t="s">
        <v>35</v>
      </c>
      <c r="N448" s="1">
        <v>41416</v>
      </c>
      <c r="O448" t="s">
        <v>876</v>
      </c>
      <c r="P448" t="s">
        <v>877</v>
      </c>
      <c r="Q448" t="s">
        <v>878</v>
      </c>
      <c r="R448">
        <v>49</v>
      </c>
      <c r="S448" t="s">
        <v>5740</v>
      </c>
      <c r="T448" s="2">
        <v>0.02</v>
      </c>
      <c r="U448" t="s">
        <v>5741</v>
      </c>
      <c r="V448" t="s">
        <v>2048</v>
      </c>
      <c r="W448" t="s">
        <v>881</v>
      </c>
      <c r="X448" t="s">
        <v>2049</v>
      </c>
    </row>
    <row r="449" spans="1:24" x14ac:dyDescent="0.3">
      <c r="A449" t="s">
        <v>2045</v>
      </c>
      <c r="B449" s="1">
        <v>41481</v>
      </c>
      <c r="C449" t="s">
        <v>2501</v>
      </c>
      <c r="D449" t="s">
        <v>365</v>
      </c>
      <c r="E449" t="s">
        <v>46</v>
      </c>
      <c r="F449" t="s">
        <v>47</v>
      </c>
      <c r="G449" t="s">
        <v>134</v>
      </c>
      <c r="H449" t="s">
        <v>48</v>
      </c>
      <c r="I449" t="s">
        <v>196</v>
      </c>
      <c r="J449" t="s">
        <v>875</v>
      </c>
      <c r="K449" t="s">
        <v>94</v>
      </c>
      <c r="L449" t="s">
        <v>109</v>
      </c>
      <c r="M449" t="s">
        <v>35</v>
      </c>
      <c r="N449" s="1">
        <v>41482</v>
      </c>
      <c r="O449" t="s">
        <v>876</v>
      </c>
      <c r="P449" t="s">
        <v>877</v>
      </c>
      <c r="Q449" t="s">
        <v>878</v>
      </c>
      <c r="R449">
        <v>30</v>
      </c>
      <c r="S449" t="s">
        <v>2046</v>
      </c>
      <c r="T449" s="2">
        <v>0.03</v>
      </c>
      <c r="U449" t="s">
        <v>2047</v>
      </c>
      <c r="V449" t="s">
        <v>2048</v>
      </c>
      <c r="W449" t="s">
        <v>881</v>
      </c>
      <c r="X449" t="s">
        <v>2049</v>
      </c>
    </row>
    <row r="450" spans="1:24" x14ac:dyDescent="0.3">
      <c r="A450" t="s">
        <v>2045</v>
      </c>
      <c r="B450" s="1">
        <v>42215</v>
      </c>
      <c r="C450" t="s">
        <v>1736</v>
      </c>
      <c r="D450" t="s">
        <v>622</v>
      </c>
      <c r="E450" t="s">
        <v>27</v>
      </c>
      <c r="F450" t="s">
        <v>28</v>
      </c>
      <c r="G450" t="s">
        <v>29</v>
      </c>
      <c r="H450" t="s">
        <v>433</v>
      </c>
      <c r="I450" t="s">
        <v>121</v>
      </c>
      <c r="J450" t="s">
        <v>32</v>
      </c>
      <c r="K450" t="s">
        <v>33</v>
      </c>
      <c r="L450" t="s">
        <v>34</v>
      </c>
      <c r="M450" t="s">
        <v>35</v>
      </c>
      <c r="N450" s="1">
        <v>42216</v>
      </c>
      <c r="O450" t="s">
        <v>36</v>
      </c>
      <c r="P450" t="s">
        <v>37</v>
      </c>
      <c r="Q450" t="s">
        <v>36</v>
      </c>
      <c r="R450">
        <v>14</v>
      </c>
      <c r="S450" t="s">
        <v>12099</v>
      </c>
      <c r="T450" s="2">
        <v>0.04</v>
      </c>
      <c r="U450" t="s">
        <v>2683</v>
      </c>
      <c r="V450" t="s">
        <v>12100</v>
      </c>
      <c r="W450" t="s">
        <v>41</v>
      </c>
      <c r="X450" t="s">
        <v>12101</v>
      </c>
    </row>
    <row r="451" spans="1:24" x14ac:dyDescent="0.3">
      <c r="A451" t="s">
        <v>9962</v>
      </c>
      <c r="B451" s="1">
        <v>41478</v>
      </c>
      <c r="C451" t="s">
        <v>439</v>
      </c>
      <c r="D451" t="s">
        <v>440</v>
      </c>
      <c r="E451" t="s">
        <v>46</v>
      </c>
      <c r="F451" t="s">
        <v>47</v>
      </c>
      <c r="G451" t="s">
        <v>134</v>
      </c>
      <c r="H451" t="s">
        <v>48</v>
      </c>
      <c r="I451" t="s">
        <v>63</v>
      </c>
      <c r="J451" t="s">
        <v>1215</v>
      </c>
      <c r="K451" t="s">
        <v>33</v>
      </c>
      <c r="L451" t="s">
        <v>50</v>
      </c>
      <c r="M451" t="s">
        <v>35</v>
      </c>
      <c r="N451" s="1">
        <v>41480</v>
      </c>
      <c r="O451" t="s">
        <v>1216</v>
      </c>
      <c r="P451" t="s">
        <v>1217</v>
      </c>
      <c r="Q451" t="s">
        <v>1218</v>
      </c>
      <c r="R451">
        <v>40</v>
      </c>
      <c r="S451" t="s">
        <v>9963</v>
      </c>
      <c r="T451" s="2">
        <v>0.04</v>
      </c>
      <c r="U451" t="s">
        <v>5494</v>
      </c>
      <c r="V451" t="s">
        <v>4823</v>
      </c>
      <c r="W451" t="s">
        <v>1222</v>
      </c>
      <c r="X451" t="s">
        <v>4339</v>
      </c>
    </row>
    <row r="452" spans="1:24" x14ac:dyDescent="0.3">
      <c r="A452" t="s">
        <v>9962</v>
      </c>
      <c r="B452" s="1">
        <v>41481</v>
      </c>
      <c r="C452" t="s">
        <v>348</v>
      </c>
      <c r="D452" t="s">
        <v>144</v>
      </c>
      <c r="E452" t="s">
        <v>46</v>
      </c>
      <c r="F452" t="s">
        <v>47</v>
      </c>
      <c r="G452" t="s">
        <v>91</v>
      </c>
      <c r="H452" t="s">
        <v>107</v>
      </c>
      <c r="I452" t="s">
        <v>31</v>
      </c>
      <c r="J452" t="s">
        <v>11112</v>
      </c>
      <c r="K452" t="s">
        <v>94</v>
      </c>
      <c r="L452" t="s">
        <v>95</v>
      </c>
      <c r="M452" t="s">
        <v>35</v>
      </c>
      <c r="N452" s="1">
        <v>41483</v>
      </c>
      <c r="O452" t="s">
        <v>367</v>
      </c>
      <c r="P452" t="s">
        <v>368</v>
      </c>
      <c r="Q452" t="s">
        <v>301</v>
      </c>
      <c r="R452">
        <v>26</v>
      </c>
      <c r="S452" t="s">
        <v>5909</v>
      </c>
      <c r="T452" s="2">
        <v>0.03</v>
      </c>
      <c r="U452" t="s">
        <v>11113</v>
      </c>
      <c r="V452" t="s">
        <v>11114</v>
      </c>
      <c r="W452" t="s">
        <v>116</v>
      </c>
      <c r="X452" t="s">
        <v>11115</v>
      </c>
    </row>
    <row r="453" spans="1:24" x14ac:dyDescent="0.3">
      <c r="A453" t="s">
        <v>9241</v>
      </c>
      <c r="B453" s="1">
        <v>42163</v>
      </c>
      <c r="C453" t="s">
        <v>852</v>
      </c>
      <c r="D453" t="s">
        <v>280</v>
      </c>
      <c r="E453" t="s">
        <v>27</v>
      </c>
      <c r="F453" t="s">
        <v>28</v>
      </c>
      <c r="G453" t="s">
        <v>134</v>
      </c>
      <c r="H453" t="s">
        <v>281</v>
      </c>
      <c r="I453" t="s">
        <v>31</v>
      </c>
      <c r="J453" t="s">
        <v>592</v>
      </c>
      <c r="K453" t="s">
        <v>33</v>
      </c>
      <c r="L453" t="s">
        <v>34</v>
      </c>
      <c r="M453" t="s">
        <v>156</v>
      </c>
      <c r="N453" s="1">
        <v>42164</v>
      </c>
      <c r="O453" t="s">
        <v>593</v>
      </c>
      <c r="P453" t="s">
        <v>594</v>
      </c>
      <c r="Q453" t="s">
        <v>595</v>
      </c>
      <c r="R453">
        <v>42</v>
      </c>
      <c r="S453" t="s">
        <v>857</v>
      </c>
      <c r="T453" s="2">
        <v>0.1</v>
      </c>
      <c r="U453" t="s">
        <v>858</v>
      </c>
      <c r="V453" t="s">
        <v>9242</v>
      </c>
      <c r="W453" t="s">
        <v>376</v>
      </c>
      <c r="X453" t="s">
        <v>9243</v>
      </c>
    </row>
    <row r="454" spans="1:24" x14ac:dyDescent="0.3">
      <c r="A454" t="s">
        <v>9241</v>
      </c>
      <c r="B454" s="1">
        <v>42135</v>
      </c>
      <c r="C454" t="s">
        <v>1541</v>
      </c>
      <c r="D454" t="s">
        <v>61</v>
      </c>
      <c r="E454" t="s">
        <v>27</v>
      </c>
      <c r="F454" t="s">
        <v>28</v>
      </c>
      <c r="G454" t="s">
        <v>77</v>
      </c>
      <c r="H454" t="s">
        <v>62</v>
      </c>
      <c r="I454" t="s">
        <v>31</v>
      </c>
      <c r="J454" t="s">
        <v>373</v>
      </c>
      <c r="K454" t="s">
        <v>94</v>
      </c>
      <c r="L454" t="s">
        <v>95</v>
      </c>
      <c r="M454" t="s">
        <v>156</v>
      </c>
      <c r="N454" s="1">
        <v>42137</v>
      </c>
      <c r="O454" t="s">
        <v>374</v>
      </c>
      <c r="P454" t="s">
        <v>375</v>
      </c>
      <c r="Q454" t="s">
        <v>376</v>
      </c>
      <c r="R454">
        <v>14</v>
      </c>
      <c r="S454" t="s">
        <v>7356</v>
      </c>
      <c r="T454" s="2">
        <v>0.06</v>
      </c>
      <c r="U454" t="s">
        <v>10813</v>
      </c>
      <c r="V454" t="s">
        <v>10814</v>
      </c>
      <c r="W454" t="s">
        <v>380</v>
      </c>
      <c r="X454" t="s">
        <v>10815</v>
      </c>
    </row>
    <row r="455" spans="1:24" x14ac:dyDescent="0.3">
      <c r="A455" t="s">
        <v>5681</v>
      </c>
      <c r="B455" s="1">
        <v>41470</v>
      </c>
      <c r="C455" t="s">
        <v>5682</v>
      </c>
      <c r="D455" t="s">
        <v>228</v>
      </c>
      <c r="E455" t="s">
        <v>46</v>
      </c>
      <c r="F455" t="s">
        <v>47</v>
      </c>
      <c r="G455" t="s">
        <v>29</v>
      </c>
      <c r="H455" t="s">
        <v>107</v>
      </c>
      <c r="I455" t="s">
        <v>121</v>
      </c>
      <c r="J455" t="s">
        <v>1104</v>
      </c>
      <c r="K455" t="s">
        <v>94</v>
      </c>
      <c r="L455" t="s">
        <v>34</v>
      </c>
      <c r="M455" t="s">
        <v>35</v>
      </c>
      <c r="N455" s="1">
        <v>41472</v>
      </c>
      <c r="O455" t="s">
        <v>1105</v>
      </c>
      <c r="P455" t="s">
        <v>1106</v>
      </c>
      <c r="Q455" t="s">
        <v>1107</v>
      </c>
      <c r="R455">
        <v>9</v>
      </c>
      <c r="S455" t="s">
        <v>5683</v>
      </c>
      <c r="T455" s="2">
        <v>0.01</v>
      </c>
      <c r="U455" t="s">
        <v>5684</v>
      </c>
      <c r="V455" t="s">
        <v>5685</v>
      </c>
      <c r="W455" t="s">
        <v>1109</v>
      </c>
      <c r="X455" t="s">
        <v>5686</v>
      </c>
    </row>
    <row r="456" spans="1:24" x14ac:dyDescent="0.3">
      <c r="A456" t="s">
        <v>5681</v>
      </c>
      <c r="B456" s="1">
        <v>41850</v>
      </c>
      <c r="C456" t="s">
        <v>958</v>
      </c>
      <c r="D456" t="s">
        <v>162</v>
      </c>
      <c r="E456" t="s">
        <v>46</v>
      </c>
      <c r="F456" t="s">
        <v>47</v>
      </c>
      <c r="G456" t="s">
        <v>29</v>
      </c>
      <c r="H456" t="s">
        <v>107</v>
      </c>
      <c r="I456" t="s">
        <v>63</v>
      </c>
      <c r="J456" t="s">
        <v>896</v>
      </c>
      <c r="K456" t="s">
        <v>94</v>
      </c>
      <c r="L456" t="s">
        <v>95</v>
      </c>
      <c r="M456" t="s">
        <v>35</v>
      </c>
      <c r="N456" s="1">
        <v>41852</v>
      </c>
      <c r="O456" t="s">
        <v>501</v>
      </c>
      <c r="P456" t="s">
        <v>897</v>
      </c>
      <c r="Q456" t="s">
        <v>898</v>
      </c>
      <c r="R456">
        <v>21</v>
      </c>
      <c r="S456" t="s">
        <v>6709</v>
      </c>
      <c r="T456" s="2">
        <v>0</v>
      </c>
      <c r="U456" t="s">
        <v>6710</v>
      </c>
      <c r="V456" t="s">
        <v>6711</v>
      </c>
      <c r="W456" t="s">
        <v>902</v>
      </c>
      <c r="X456" t="s">
        <v>6712</v>
      </c>
    </row>
    <row r="457" spans="1:24" x14ac:dyDescent="0.3">
      <c r="A457" t="s">
        <v>5681</v>
      </c>
      <c r="B457" s="1">
        <v>41472</v>
      </c>
      <c r="C457" t="s">
        <v>7764</v>
      </c>
      <c r="D457" t="s">
        <v>1198</v>
      </c>
      <c r="E457" t="s">
        <v>46</v>
      </c>
      <c r="F457" t="s">
        <v>47</v>
      </c>
      <c r="G457" t="s">
        <v>91</v>
      </c>
      <c r="H457" t="s">
        <v>48</v>
      </c>
      <c r="I457" t="s">
        <v>31</v>
      </c>
      <c r="J457" t="s">
        <v>1813</v>
      </c>
      <c r="K457" t="s">
        <v>94</v>
      </c>
      <c r="L457" t="s">
        <v>34</v>
      </c>
      <c r="M457" t="s">
        <v>35</v>
      </c>
      <c r="N457" s="1">
        <v>41472</v>
      </c>
      <c r="O457" t="s">
        <v>1814</v>
      </c>
      <c r="P457" t="s">
        <v>1815</v>
      </c>
      <c r="Q457" t="s">
        <v>1107</v>
      </c>
      <c r="R457">
        <v>29</v>
      </c>
      <c r="S457" t="s">
        <v>7765</v>
      </c>
      <c r="T457" s="2">
        <v>0.03</v>
      </c>
      <c r="U457" t="s">
        <v>646</v>
      </c>
      <c r="V457" t="s">
        <v>7766</v>
      </c>
      <c r="W457" t="s">
        <v>1587</v>
      </c>
      <c r="X457" t="s">
        <v>7767</v>
      </c>
    </row>
    <row r="458" spans="1:24" x14ac:dyDescent="0.3">
      <c r="A458" t="s">
        <v>5681</v>
      </c>
      <c r="B458" s="1">
        <v>42000</v>
      </c>
      <c r="C458" t="s">
        <v>420</v>
      </c>
      <c r="D458" t="s">
        <v>421</v>
      </c>
      <c r="E458" t="s">
        <v>27</v>
      </c>
      <c r="F458" t="s">
        <v>28</v>
      </c>
      <c r="G458" t="s">
        <v>77</v>
      </c>
      <c r="H458" t="s">
        <v>422</v>
      </c>
      <c r="I458" t="s">
        <v>196</v>
      </c>
      <c r="J458" t="s">
        <v>564</v>
      </c>
      <c r="K458" t="s">
        <v>94</v>
      </c>
      <c r="L458" t="s">
        <v>34</v>
      </c>
      <c r="M458" t="s">
        <v>35</v>
      </c>
      <c r="N458" s="1">
        <v>42000</v>
      </c>
      <c r="O458" t="s">
        <v>565</v>
      </c>
      <c r="P458" t="s">
        <v>566</v>
      </c>
      <c r="Q458" t="s">
        <v>567</v>
      </c>
      <c r="R458">
        <v>39</v>
      </c>
      <c r="S458" t="s">
        <v>7387</v>
      </c>
      <c r="T458" s="2">
        <v>0.03</v>
      </c>
      <c r="U458" t="s">
        <v>3322</v>
      </c>
      <c r="V458" t="s">
        <v>4980</v>
      </c>
      <c r="W458" t="s">
        <v>224</v>
      </c>
      <c r="X458" t="s">
        <v>8420</v>
      </c>
    </row>
    <row r="459" spans="1:24" x14ac:dyDescent="0.3">
      <c r="A459" t="s">
        <v>5681</v>
      </c>
      <c r="B459" s="1">
        <v>41479</v>
      </c>
      <c r="C459" t="s">
        <v>471</v>
      </c>
      <c r="D459" t="s">
        <v>399</v>
      </c>
      <c r="E459" t="s">
        <v>27</v>
      </c>
      <c r="F459" t="s">
        <v>28</v>
      </c>
      <c r="G459" t="s">
        <v>77</v>
      </c>
      <c r="H459" t="s">
        <v>62</v>
      </c>
      <c r="I459" t="s">
        <v>196</v>
      </c>
      <c r="J459" t="s">
        <v>366</v>
      </c>
      <c r="K459" t="s">
        <v>94</v>
      </c>
      <c r="L459" t="s">
        <v>34</v>
      </c>
      <c r="M459" t="s">
        <v>35</v>
      </c>
      <c r="N459" s="1">
        <v>41481</v>
      </c>
      <c r="O459" t="s">
        <v>367</v>
      </c>
      <c r="P459" t="s">
        <v>368</v>
      </c>
      <c r="Q459" t="s">
        <v>301</v>
      </c>
      <c r="R459">
        <v>6</v>
      </c>
      <c r="S459" t="s">
        <v>8736</v>
      </c>
      <c r="T459" s="2">
        <v>0.01</v>
      </c>
      <c r="U459" t="s">
        <v>1732</v>
      </c>
      <c r="V459" t="s">
        <v>5685</v>
      </c>
      <c r="W459" t="s">
        <v>116</v>
      </c>
      <c r="X459" t="s">
        <v>7009</v>
      </c>
    </row>
    <row r="460" spans="1:24" x14ac:dyDescent="0.3">
      <c r="A460" t="s">
        <v>5681</v>
      </c>
      <c r="B460" s="1">
        <v>42189</v>
      </c>
      <c r="C460" t="s">
        <v>431</v>
      </c>
      <c r="D460" t="s">
        <v>432</v>
      </c>
      <c r="E460" t="s">
        <v>27</v>
      </c>
      <c r="F460" t="s">
        <v>28</v>
      </c>
      <c r="G460" t="s">
        <v>91</v>
      </c>
      <c r="H460" t="s">
        <v>433</v>
      </c>
      <c r="I460" t="s">
        <v>31</v>
      </c>
      <c r="J460" t="s">
        <v>441</v>
      </c>
      <c r="K460" t="s">
        <v>94</v>
      </c>
      <c r="L460" t="s">
        <v>34</v>
      </c>
      <c r="M460" t="s">
        <v>35</v>
      </c>
      <c r="N460" s="1">
        <v>42194</v>
      </c>
      <c r="O460" t="s">
        <v>442</v>
      </c>
      <c r="P460" t="s">
        <v>443</v>
      </c>
      <c r="Q460" t="s">
        <v>444</v>
      </c>
      <c r="R460">
        <v>21</v>
      </c>
      <c r="S460" t="s">
        <v>9635</v>
      </c>
      <c r="T460" s="2">
        <v>0.01</v>
      </c>
      <c r="U460" t="s">
        <v>5338</v>
      </c>
      <c r="V460" t="s">
        <v>9636</v>
      </c>
      <c r="W460" t="s">
        <v>448</v>
      </c>
      <c r="X460" t="s">
        <v>9637</v>
      </c>
    </row>
    <row r="461" spans="1:24" x14ac:dyDescent="0.3">
      <c r="A461" t="s">
        <v>5681</v>
      </c>
      <c r="B461" s="1">
        <v>41862</v>
      </c>
      <c r="C461" t="s">
        <v>3225</v>
      </c>
      <c r="D461" t="s">
        <v>591</v>
      </c>
      <c r="E461" t="s">
        <v>27</v>
      </c>
      <c r="F461" t="s">
        <v>28</v>
      </c>
      <c r="G461" t="s">
        <v>29</v>
      </c>
      <c r="H461" t="s">
        <v>241</v>
      </c>
      <c r="I461" t="s">
        <v>196</v>
      </c>
      <c r="J461" t="s">
        <v>2660</v>
      </c>
      <c r="K461" t="s">
        <v>94</v>
      </c>
      <c r="L461" t="s">
        <v>95</v>
      </c>
      <c r="M461" t="s">
        <v>35</v>
      </c>
      <c r="N461" s="1">
        <v>41872</v>
      </c>
      <c r="O461" t="s">
        <v>2661</v>
      </c>
      <c r="P461" t="s">
        <v>2662</v>
      </c>
      <c r="Q461" t="s">
        <v>2663</v>
      </c>
      <c r="R461">
        <v>32</v>
      </c>
      <c r="S461" t="s">
        <v>11451</v>
      </c>
      <c r="T461" s="2">
        <v>0.01</v>
      </c>
      <c r="U461" t="s">
        <v>7942</v>
      </c>
      <c r="V461" t="s">
        <v>11452</v>
      </c>
      <c r="W461" t="s">
        <v>116</v>
      </c>
      <c r="X461" t="s">
        <v>11453</v>
      </c>
    </row>
    <row r="462" spans="1:24" x14ac:dyDescent="0.3">
      <c r="A462" t="s">
        <v>10096</v>
      </c>
      <c r="B462" s="1">
        <v>41858</v>
      </c>
      <c r="C462" t="s">
        <v>458</v>
      </c>
      <c r="D462" t="s">
        <v>10097</v>
      </c>
      <c r="E462" t="s">
        <v>27</v>
      </c>
      <c r="F462" t="s">
        <v>28</v>
      </c>
      <c r="G462" t="s">
        <v>77</v>
      </c>
      <c r="H462" t="s">
        <v>62</v>
      </c>
      <c r="I462" t="s">
        <v>121</v>
      </c>
      <c r="J462" t="s">
        <v>1660</v>
      </c>
      <c r="K462" t="s">
        <v>33</v>
      </c>
      <c r="L462" t="s">
        <v>50</v>
      </c>
      <c r="M462" t="s">
        <v>35</v>
      </c>
      <c r="N462" s="1">
        <v>41860</v>
      </c>
      <c r="O462" t="s">
        <v>1369</v>
      </c>
      <c r="P462" t="s">
        <v>166</v>
      </c>
      <c r="Q462" t="s">
        <v>1661</v>
      </c>
      <c r="R462">
        <v>30</v>
      </c>
      <c r="S462" t="s">
        <v>459</v>
      </c>
      <c r="T462" s="2">
        <v>0.09</v>
      </c>
      <c r="U462" t="s">
        <v>460</v>
      </c>
      <c r="V462" t="s">
        <v>2131</v>
      </c>
      <c r="W462" t="s">
        <v>57</v>
      </c>
      <c r="X462" t="s">
        <v>462</v>
      </c>
    </row>
    <row r="463" spans="1:24" x14ac:dyDescent="0.3">
      <c r="A463" t="s">
        <v>5262</v>
      </c>
      <c r="B463" s="1">
        <v>41477</v>
      </c>
      <c r="C463" t="s">
        <v>1188</v>
      </c>
      <c r="D463" t="s">
        <v>622</v>
      </c>
      <c r="E463" t="s">
        <v>27</v>
      </c>
      <c r="F463" t="s">
        <v>28</v>
      </c>
      <c r="G463" t="s">
        <v>91</v>
      </c>
      <c r="H463" t="s">
        <v>433</v>
      </c>
      <c r="I463" t="s">
        <v>31</v>
      </c>
      <c r="J463" t="s">
        <v>592</v>
      </c>
      <c r="K463" t="s">
        <v>94</v>
      </c>
      <c r="L463" t="s">
        <v>34</v>
      </c>
      <c r="M463" t="s">
        <v>35</v>
      </c>
      <c r="N463" s="1">
        <v>41481</v>
      </c>
      <c r="O463" t="s">
        <v>593</v>
      </c>
      <c r="P463" t="s">
        <v>594</v>
      </c>
      <c r="Q463" t="s">
        <v>595</v>
      </c>
      <c r="R463">
        <v>12</v>
      </c>
      <c r="S463" t="s">
        <v>5263</v>
      </c>
      <c r="T463" s="2">
        <v>0.06</v>
      </c>
      <c r="U463" t="s">
        <v>5264</v>
      </c>
      <c r="V463" t="s">
        <v>2505</v>
      </c>
      <c r="W463" t="s">
        <v>376</v>
      </c>
      <c r="X463" t="s">
        <v>5265</v>
      </c>
    </row>
    <row r="464" spans="1:24" x14ac:dyDescent="0.3">
      <c r="A464" t="s">
        <v>5262</v>
      </c>
      <c r="B464" s="1">
        <v>41455</v>
      </c>
      <c r="C464" t="s">
        <v>3642</v>
      </c>
      <c r="D464" t="s">
        <v>929</v>
      </c>
      <c r="E464" t="s">
        <v>27</v>
      </c>
      <c r="F464" t="s">
        <v>28</v>
      </c>
      <c r="G464" t="s">
        <v>77</v>
      </c>
      <c r="H464" t="s">
        <v>217</v>
      </c>
      <c r="I464" t="s">
        <v>121</v>
      </c>
      <c r="J464" t="s">
        <v>592</v>
      </c>
      <c r="K464" t="s">
        <v>94</v>
      </c>
      <c r="L464" t="s">
        <v>34</v>
      </c>
      <c r="M464" t="s">
        <v>35</v>
      </c>
      <c r="N464" s="1">
        <v>41456</v>
      </c>
      <c r="O464" t="s">
        <v>593</v>
      </c>
      <c r="P464" t="s">
        <v>594</v>
      </c>
      <c r="Q464" t="s">
        <v>595</v>
      </c>
      <c r="R464">
        <v>42</v>
      </c>
      <c r="S464" t="s">
        <v>8599</v>
      </c>
      <c r="T464" s="2">
        <v>0.06</v>
      </c>
      <c r="U464" t="s">
        <v>6196</v>
      </c>
      <c r="V464" t="s">
        <v>8600</v>
      </c>
      <c r="W464" t="s">
        <v>376</v>
      </c>
      <c r="X464" t="s">
        <v>5320</v>
      </c>
    </row>
    <row r="465" spans="1:24" x14ac:dyDescent="0.3">
      <c r="A465" t="s">
        <v>9571</v>
      </c>
      <c r="B465" s="1">
        <v>41715</v>
      </c>
      <c r="C465" t="s">
        <v>894</v>
      </c>
      <c r="D465" t="s">
        <v>895</v>
      </c>
      <c r="E465" t="s">
        <v>27</v>
      </c>
      <c r="F465" t="s">
        <v>28</v>
      </c>
      <c r="G465" t="s">
        <v>91</v>
      </c>
      <c r="H465" t="s">
        <v>289</v>
      </c>
      <c r="I465" t="s">
        <v>92</v>
      </c>
      <c r="J465" t="s">
        <v>541</v>
      </c>
      <c r="K465" t="s">
        <v>33</v>
      </c>
      <c r="L465" t="s">
        <v>65</v>
      </c>
      <c r="M465" t="s">
        <v>35</v>
      </c>
      <c r="N465" s="1">
        <v>41717</v>
      </c>
      <c r="O465" t="s">
        <v>542</v>
      </c>
      <c r="P465" t="s">
        <v>543</v>
      </c>
      <c r="Q465" t="s">
        <v>544</v>
      </c>
      <c r="R465">
        <v>8</v>
      </c>
      <c r="S465" t="s">
        <v>9572</v>
      </c>
      <c r="T465" s="2">
        <v>0.09</v>
      </c>
      <c r="U465" t="s">
        <v>3617</v>
      </c>
      <c r="V465" t="s">
        <v>9573</v>
      </c>
      <c r="W465" t="s">
        <v>547</v>
      </c>
      <c r="X465" t="s">
        <v>6392</v>
      </c>
    </row>
    <row r="466" spans="1:24" x14ac:dyDescent="0.3">
      <c r="A466" t="s">
        <v>3652</v>
      </c>
      <c r="B466" s="1">
        <v>41460</v>
      </c>
      <c r="C466" t="s">
        <v>2008</v>
      </c>
      <c r="D466" t="s">
        <v>144</v>
      </c>
      <c r="E466" t="s">
        <v>46</v>
      </c>
      <c r="F466" t="s">
        <v>47</v>
      </c>
      <c r="G466" t="s">
        <v>29</v>
      </c>
      <c r="H466" t="s">
        <v>107</v>
      </c>
      <c r="I466" t="s">
        <v>63</v>
      </c>
      <c r="J466" t="s">
        <v>1813</v>
      </c>
      <c r="K466" t="s">
        <v>94</v>
      </c>
      <c r="L466" t="s">
        <v>95</v>
      </c>
      <c r="M466" t="s">
        <v>35</v>
      </c>
      <c r="N466" s="1">
        <v>41462</v>
      </c>
      <c r="O466" t="s">
        <v>1814</v>
      </c>
      <c r="P466" t="s">
        <v>1815</v>
      </c>
      <c r="Q466" t="s">
        <v>1107</v>
      </c>
      <c r="R466">
        <v>21</v>
      </c>
      <c r="S466" t="s">
        <v>3653</v>
      </c>
      <c r="T466" s="2">
        <v>0.1</v>
      </c>
      <c r="U466" t="s">
        <v>1152</v>
      </c>
      <c r="V466" t="s">
        <v>3654</v>
      </c>
      <c r="W466" t="s">
        <v>1587</v>
      </c>
      <c r="X466" t="s">
        <v>3655</v>
      </c>
    </row>
    <row r="467" spans="1:24" x14ac:dyDescent="0.3">
      <c r="A467" t="s">
        <v>3652</v>
      </c>
      <c r="B467" s="1">
        <v>42043</v>
      </c>
      <c r="C467" t="s">
        <v>7410</v>
      </c>
      <c r="D467" t="s">
        <v>195</v>
      </c>
      <c r="E467" t="s">
        <v>46</v>
      </c>
      <c r="F467" t="s">
        <v>47</v>
      </c>
      <c r="G467" t="s">
        <v>91</v>
      </c>
      <c r="H467" t="s">
        <v>48</v>
      </c>
      <c r="I467" t="s">
        <v>63</v>
      </c>
      <c r="J467" t="s">
        <v>4088</v>
      </c>
      <c r="K467" t="s">
        <v>94</v>
      </c>
      <c r="L467" t="s">
        <v>34</v>
      </c>
      <c r="M467" t="s">
        <v>35</v>
      </c>
      <c r="N467" s="1">
        <v>42045</v>
      </c>
      <c r="O467" t="s">
        <v>84</v>
      </c>
      <c r="P467" t="s">
        <v>4089</v>
      </c>
      <c r="Q467" t="s">
        <v>4090</v>
      </c>
      <c r="R467">
        <v>6</v>
      </c>
      <c r="S467" t="s">
        <v>8733</v>
      </c>
      <c r="T467" s="2">
        <v>0.04</v>
      </c>
      <c r="U467" t="s">
        <v>932</v>
      </c>
      <c r="V467" t="s">
        <v>8734</v>
      </c>
      <c r="W467" t="s">
        <v>123</v>
      </c>
      <c r="X467" t="s">
        <v>8735</v>
      </c>
    </row>
    <row r="468" spans="1:24" x14ac:dyDescent="0.3">
      <c r="A468" t="s">
        <v>3652</v>
      </c>
      <c r="B468" s="1">
        <v>41819</v>
      </c>
      <c r="C468" t="s">
        <v>4147</v>
      </c>
      <c r="D468" t="s">
        <v>4059</v>
      </c>
      <c r="E468" t="s">
        <v>27</v>
      </c>
      <c r="F468" t="s">
        <v>28</v>
      </c>
      <c r="G468" t="s">
        <v>77</v>
      </c>
      <c r="H468" t="s">
        <v>433</v>
      </c>
      <c r="I468" t="s">
        <v>63</v>
      </c>
      <c r="J468" t="s">
        <v>1813</v>
      </c>
      <c r="K468" t="s">
        <v>33</v>
      </c>
      <c r="L468" t="s">
        <v>34</v>
      </c>
      <c r="M468" t="s">
        <v>35</v>
      </c>
      <c r="N468" s="1">
        <v>41820</v>
      </c>
      <c r="O468" t="s">
        <v>1814</v>
      </c>
      <c r="P468" t="s">
        <v>1815</v>
      </c>
      <c r="Q468" t="s">
        <v>1107</v>
      </c>
      <c r="R468">
        <v>46</v>
      </c>
      <c r="S468" t="s">
        <v>4148</v>
      </c>
      <c r="T468" s="2">
        <v>0.01</v>
      </c>
      <c r="U468" t="s">
        <v>4149</v>
      </c>
      <c r="V468" t="s">
        <v>12824</v>
      </c>
      <c r="W468" t="s">
        <v>1587</v>
      </c>
      <c r="X468" t="s">
        <v>12825</v>
      </c>
    </row>
    <row r="469" spans="1:24" x14ac:dyDescent="0.3">
      <c r="A469" t="s">
        <v>2963</v>
      </c>
      <c r="B469" s="1">
        <v>41556</v>
      </c>
      <c r="C469" t="s">
        <v>1343</v>
      </c>
      <c r="D469" t="s">
        <v>964</v>
      </c>
      <c r="E469" t="s">
        <v>27</v>
      </c>
      <c r="F469" t="s">
        <v>28</v>
      </c>
      <c r="G469" t="s">
        <v>29</v>
      </c>
      <c r="H469" t="s">
        <v>965</v>
      </c>
      <c r="I469" t="s">
        <v>196</v>
      </c>
      <c r="J469" t="s">
        <v>163</v>
      </c>
      <c r="K469" t="s">
        <v>94</v>
      </c>
      <c r="L469" t="s">
        <v>34</v>
      </c>
      <c r="M469" t="s">
        <v>35</v>
      </c>
      <c r="N469" s="1">
        <v>41558</v>
      </c>
      <c r="O469" t="s">
        <v>164</v>
      </c>
      <c r="P469" t="s">
        <v>165</v>
      </c>
      <c r="Q469" t="s">
        <v>166</v>
      </c>
      <c r="R469">
        <v>30</v>
      </c>
      <c r="S469" t="s">
        <v>2964</v>
      </c>
      <c r="T469" s="2">
        <v>0.01</v>
      </c>
      <c r="U469" t="s">
        <v>70</v>
      </c>
      <c r="V469" t="s">
        <v>2965</v>
      </c>
      <c r="W469" t="s">
        <v>170</v>
      </c>
      <c r="X469" t="s">
        <v>2966</v>
      </c>
    </row>
    <row r="470" spans="1:24" x14ac:dyDescent="0.3">
      <c r="A470" t="s">
        <v>2850</v>
      </c>
      <c r="B470" s="1">
        <v>41510</v>
      </c>
      <c r="C470" t="s">
        <v>2851</v>
      </c>
      <c r="D470" t="s">
        <v>1207</v>
      </c>
      <c r="E470" t="s">
        <v>46</v>
      </c>
      <c r="F470" t="s">
        <v>47</v>
      </c>
      <c r="G470" t="s">
        <v>77</v>
      </c>
      <c r="H470" t="s">
        <v>48</v>
      </c>
      <c r="I470" t="s">
        <v>31</v>
      </c>
      <c r="J470" t="s">
        <v>1660</v>
      </c>
      <c r="K470" t="s">
        <v>33</v>
      </c>
      <c r="L470" t="s">
        <v>65</v>
      </c>
      <c r="M470" t="s">
        <v>35</v>
      </c>
      <c r="N470" s="1">
        <v>41513</v>
      </c>
      <c r="O470" t="s">
        <v>1369</v>
      </c>
      <c r="P470" t="s">
        <v>166</v>
      </c>
      <c r="Q470" t="s">
        <v>1661</v>
      </c>
      <c r="R470">
        <v>35</v>
      </c>
      <c r="S470" t="s">
        <v>2852</v>
      </c>
      <c r="T470" s="2">
        <v>0</v>
      </c>
      <c r="U470" t="s">
        <v>2853</v>
      </c>
      <c r="V470" t="s">
        <v>2854</v>
      </c>
      <c r="W470" t="s">
        <v>57</v>
      </c>
      <c r="X470" t="s">
        <v>2855</v>
      </c>
    </row>
    <row r="471" spans="1:24" x14ac:dyDescent="0.3">
      <c r="A471" t="s">
        <v>7440</v>
      </c>
      <c r="B471" s="1">
        <v>42128</v>
      </c>
      <c r="C471" t="s">
        <v>2975</v>
      </c>
      <c r="D471" t="s">
        <v>1005</v>
      </c>
      <c r="E471" t="s">
        <v>27</v>
      </c>
      <c r="F471" t="s">
        <v>28</v>
      </c>
      <c r="G471" t="s">
        <v>77</v>
      </c>
      <c r="H471" t="s">
        <v>281</v>
      </c>
      <c r="I471" t="s">
        <v>121</v>
      </c>
      <c r="J471" t="s">
        <v>1813</v>
      </c>
      <c r="K471" t="s">
        <v>94</v>
      </c>
      <c r="L471" t="s">
        <v>34</v>
      </c>
      <c r="M471" t="s">
        <v>35</v>
      </c>
      <c r="N471" s="1">
        <v>42130</v>
      </c>
      <c r="O471" t="s">
        <v>1814</v>
      </c>
      <c r="P471" t="s">
        <v>1815</v>
      </c>
      <c r="Q471" t="s">
        <v>1107</v>
      </c>
      <c r="R471">
        <v>42</v>
      </c>
      <c r="S471" t="s">
        <v>7441</v>
      </c>
      <c r="T471" s="2">
        <v>0.06</v>
      </c>
      <c r="U471" t="s">
        <v>6196</v>
      </c>
      <c r="V471" t="s">
        <v>7442</v>
      </c>
      <c r="W471" t="s">
        <v>1587</v>
      </c>
      <c r="X471" t="s">
        <v>7443</v>
      </c>
    </row>
    <row r="472" spans="1:24" x14ac:dyDescent="0.3">
      <c r="A472" t="s">
        <v>2066</v>
      </c>
      <c r="B472" s="1">
        <v>41484</v>
      </c>
      <c r="C472" t="s">
        <v>1671</v>
      </c>
      <c r="D472" t="s">
        <v>306</v>
      </c>
      <c r="E472" t="s">
        <v>46</v>
      </c>
      <c r="F472" t="s">
        <v>47</v>
      </c>
      <c r="G472" t="s">
        <v>77</v>
      </c>
      <c r="H472" t="s">
        <v>107</v>
      </c>
      <c r="I472" t="s">
        <v>196</v>
      </c>
      <c r="J472" t="s">
        <v>875</v>
      </c>
      <c r="K472" t="s">
        <v>94</v>
      </c>
      <c r="L472" t="s">
        <v>95</v>
      </c>
      <c r="M472" t="s">
        <v>35</v>
      </c>
      <c r="N472" s="1">
        <v>41485</v>
      </c>
      <c r="O472" t="s">
        <v>876</v>
      </c>
      <c r="P472" t="s">
        <v>877</v>
      </c>
      <c r="Q472" t="s">
        <v>878</v>
      </c>
      <c r="R472">
        <v>30</v>
      </c>
      <c r="S472" t="s">
        <v>2067</v>
      </c>
      <c r="T472" s="2">
        <v>0.03</v>
      </c>
      <c r="U472" t="s">
        <v>980</v>
      </c>
      <c r="V472" t="s">
        <v>2068</v>
      </c>
      <c r="W472" t="s">
        <v>881</v>
      </c>
      <c r="X472" t="s">
        <v>2069</v>
      </c>
    </row>
    <row r="473" spans="1:24" x14ac:dyDescent="0.3">
      <c r="A473" t="s">
        <v>2066</v>
      </c>
      <c r="B473" s="1">
        <v>41503</v>
      </c>
      <c r="C473" t="s">
        <v>1473</v>
      </c>
      <c r="D473" t="s">
        <v>252</v>
      </c>
      <c r="E473" t="s">
        <v>27</v>
      </c>
      <c r="F473" t="s">
        <v>28</v>
      </c>
      <c r="G473" t="s">
        <v>77</v>
      </c>
      <c r="H473" t="s">
        <v>62</v>
      </c>
      <c r="I473" t="s">
        <v>31</v>
      </c>
      <c r="J473" t="s">
        <v>1135</v>
      </c>
      <c r="K473" t="s">
        <v>94</v>
      </c>
      <c r="L473" t="s">
        <v>95</v>
      </c>
      <c r="M473" t="s">
        <v>35</v>
      </c>
      <c r="N473" s="1">
        <v>41503</v>
      </c>
      <c r="O473" t="s">
        <v>1136</v>
      </c>
      <c r="P473" t="s">
        <v>424</v>
      </c>
      <c r="Q473" t="s">
        <v>260</v>
      </c>
      <c r="R473">
        <v>12</v>
      </c>
      <c r="S473" t="s">
        <v>3055</v>
      </c>
      <c r="T473" s="2">
        <v>0.02</v>
      </c>
      <c r="U473" t="s">
        <v>3056</v>
      </c>
      <c r="V473" t="s">
        <v>3057</v>
      </c>
      <c r="W473" t="s">
        <v>1139</v>
      </c>
      <c r="X473" t="s">
        <v>3058</v>
      </c>
    </row>
    <row r="474" spans="1:24" x14ac:dyDescent="0.3">
      <c r="A474" t="s">
        <v>2066</v>
      </c>
      <c r="B474" s="1">
        <v>42483</v>
      </c>
      <c r="C474" t="s">
        <v>3723</v>
      </c>
      <c r="D474" t="s">
        <v>195</v>
      </c>
      <c r="E474" t="s">
        <v>46</v>
      </c>
      <c r="F474" t="s">
        <v>47</v>
      </c>
      <c r="G474" t="s">
        <v>77</v>
      </c>
      <c r="H474" t="s">
        <v>48</v>
      </c>
      <c r="I474" t="s">
        <v>31</v>
      </c>
      <c r="J474" t="s">
        <v>206</v>
      </c>
      <c r="K474" t="s">
        <v>94</v>
      </c>
      <c r="L474" t="s">
        <v>95</v>
      </c>
      <c r="M474" t="s">
        <v>35</v>
      </c>
      <c r="N474" s="1">
        <v>42484</v>
      </c>
      <c r="O474" t="s">
        <v>207</v>
      </c>
      <c r="P474" t="s">
        <v>208</v>
      </c>
      <c r="Q474" t="s">
        <v>125</v>
      </c>
      <c r="R474">
        <v>24</v>
      </c>
      <c r="S474" t="s">
        <v>1931</v>
      </c>
      <c r="T474" s="2">
        <v>0.05</v>
      </c>
      <c r="U474" t="s">
        <v>1661</v>
      </c>
      <c r="V474" t="s">
        <v>8179</v>
      </c>
      <c r="W474" t="s">
        <v>212</v>
      </c>
      <c r="X474" t="s">
        <v>9393</v>
      </c>
    </row>
    <row r="475" spans="1:24" x14ac:dyDescent="0.3">
      <c r="A475" t="s">
        <v>2066</v>
      </c>
      <c r="B475" s="1">
        <v>41928</v>
      </c>
      <c r="C475" t="s">
        <v>9706</v>
      </c>
      <c r="D475" t="s">
        <v>551</v>
      </c>
      <c r="E475" t="s">
        <v>27</v>
      </c>
      <c r="F475" t="s">
        <v>28</v>
      </c>
      <c r="G475" t="s">
        <v>77</v>
      </c>
      <c r="H475" t="s">
        <v>289</v>
      </c>
      <c r="I475" t="s">
        <v>121</v>
      </c>
      <c r="J475" t="s">
        <v>1813</v>
      </c>
      <c r="K475" t="s">
        <v>94</v>
      </c>
      <c r="L475" t="s">
        <v>109</v>
      </c>
      <c r="M475" t="s">
        <v>156</v>
      </c>
      <c r="N475" s="1">
        <v>41933</v>
      </c>
      <c r="O475" t="s">
        <v>1814</v>
      </c>
      <c r="P475" t="s">
        <v>1815</v>
      </c>
      <c r="Q475" t="s">
        <v>1107</v>
      </c>
      <c r="R475">
        <v>8</v>
      </c>
      <c r="S475" t="s">
        <v>9707</v>
      </c>
      <c r="T475" s="2">
        <v>0.03</v>
      </c>
      <c r="U475" t="s">
        <v>2478</v>
      </c>
      <c r="V475" t="s">
        <v>9339</v>
      </c>
      <c r="W475" t="s">
        <v>1587</v>
      </c>
      <c r="X475" t="s">
        <v>9708</v>
      </c>
    </row>
    <row r="476" spans="1:24" x14ac:dyDescent="0.3">
      <c r="A476" t="s">
        <v>2066</v>
      </c>
      <c r="B476" s="1">
        <v>41360</v>
      </c>
      <c r="C476" t="s">
        <v>451</v>
      </c>
      <c r="D476" t="s">
        <v>61</v>
      </c>
      <c r="E476" t="s">
        <v>27</v>
      </c>
      <c r="F476" t="s">
        <v>28</v>
      </c>
      <c r="G476" t="s">
        <v>134</v>
      </c>
      <c r="H476" t="s">
        <v>62</v>
      </c>
      <c r="I476" t="s">
        <v>121</v>
      </c>
      <c r="J476" t="s">
        <v>507</v>
      </c>
      <c r="K476" t="s">
        <v>94</v>
      </c>
      <c r="L476" t="s">
        <v>34</v>
      </c>
      <c r="M476" t="s">
        <v>35</v>
      </c>
      <c r="N476" s="1">
        <v>41360</v>
      </c>
      <c r="O476" t="s">
        <v>508</v>
      </c>
      <c r="P476" t="s">
        <v>509</v>
      </c>
      <c r="Q476" t="s">
        <v>510</v>
      </c>
      <c r="R476">
        <v>45</v>
      </c>
      <c r="S476" t="s">
        <v>453</v>
      </c>
      <c r="T476" s="2">
        <v>0</v>
      </c>
      <c r="U476" t="s">
        <v>454</v>
      </c>
      <c r="V476" t="s">
        <v>9913</v>
      </c>
      <c r="W476" t="s">
        <v>514</v>
      </c>
      <c r="X476" t="s">
        <v>9914</v>
      </c>
    </row>
    <row r="477" spans="1:24" x14ac:dyDescent="0.3">
      <c r="A477" t="s">
        <v>5599</v>
      </c>
      <c r="B477" s="1">
        <v>41485</v>
      </c>
      <c r="C477" t="s">
        <v>2543</v>
      </c>
      <c r="D477" t="s">
        <v>2544</v>
      </c>
      <c r="E477" t="s">
        <v>27</v>
      </c>
      <c r="F477" t="s">
        <v>28</v>
      </c>
      <c r="G477" t="s">
        <v>77</v>
      </c>
      <c r="H477" t="s">
        <v>217</v>
      </c>
      <c r="I477" t="s">
        <v>121</v>
      </c>
      <c r="J477" t="s">
        <v>3481</v>
      </c>
      <c r="K477" t="s">
        <v>94</v>
      </c>
      <c r="L477" t="s">
        <v>109</v>
      </c>
      <c r="M477" t="s">
        <v>35</v>
      </c>
      <c r="N477" s="1">
        <v>41486</v>
      </c>
      <c r="O477" t="s">
        <v>3482</v>
      </c>
      <c r="P477" t="s">
        <v>2262</v>
      </c>
      <c r="Q477" t="s">
        <v>2240</v>
      </c>
      <c r="R477">
        <v>30</v>
      </c>
      <c r="S477" t="s">
        <v>5600</v>
      </c>
      <c r="T477" s="2">
        <v>0.08</v>
      </c>
      <c r="U477" t="s">
        <v>5601</v>
      </c>
      <c r="V477" t="s">
        <v>5602</v>
      </c>
      <c r="W477" t="s">
        <v>3486</v>
      </c>
      <c r="X477" t="s">
        <v>5603</v>
      </c>
    </row>
    <row r="478" spans="1:24" x14ac:dyDescent="0.3">
      <c r="A478" t="s">
        <v>5599</v>
      </c>
      <c r="B478" s="1">
        <v>42024</v>
      </c>
      <c r="C478" t="s">
        <v>1355</v>
      </c>
      <c r="D478" t="s">
        <v>421</v>
      </c>
      <c r="E478" t="s">
        <v>27</v>
      </c>
      <c r="F478" t="s">
        <v>28</v>
      </c>
      <c r="G478" t="s">
        <v>91</v>
      </c>
      <c r="H478" t="s">
        <v>422</v>
      </c>
      <c r="I478" t="s">
        <v>196</v>
      </c>
      <c r="J478" t="s">
        <v>64</v>
      </c>
      <c r="K478" t="s">
        <v>94</v>
      </c>
      <c r="L478" t="s">
        <v>109</v>
      </c>
      <c r="M478" t="s">
        <v>35</v>
      </c>
      <c r="N478" s="1">
        <v>42025</v>
      </c>
      <c r="O478" t="s">
        <v>66</v>
      </c>
      <c r="P478" t="s">
        <v>67</v>
      </c>
      <c r="Q478" t="s">
        <v>68</v>
      </c>
      <c r="R478">
        <v>46</v>
      </c>
      <c r="S478" t="s">
        <v>2951</v>
      </c>
      <c r="T478" s="2">
        <v>0.04</v>
      </c>
      <c r="U478" t="s">
        <v>2751</v>
      </c>
      <c r="V478" t="s">
        <v>6938</v>
      </c>
      <c r="W478" t="s">
        <v>72</v>
      </c>
      <c r="X478" t="s">
        <v>6517</v>
      </c>
    </row>
    <row r="479" spans="1:24" x14ac:dyDescent="0.3">
      <c r="A479" t="s">
        <v>5599</v>
      </c>
      <c r="B479" s="1">
        <v>41351</v>
      </c>
      <c r="C479" t="s">
        <v>9238</v>
      </c>
      <c r="D479" t="s">
        <v>1019</v>
      </c>
      <c r="E479" t="s">
        <v>46</v>
      </c>
      <c r="F479" t="s">
        <v>47</v>
      </c>
      <c r="G479" t="s">
        <v>91</v>
      </c>
      <c r="H479" t="s">
        <v>107</v>
      </c>
      <c r="I479" t="s">
        <v>63</v>
      </c>
      <c r="J479" t="s">
        <v>601</v>
      </c>
      <c r="K479" t="s">
        <v>94</v>
      </c>
      <c r="L479" t="s">
        <v>34</v>
      </c>
      <c r="M479" t="s">
        <v>35</v>
      </c>
      <c r="N479" s="1">
        <v>41353</v>
      </c>
      <c r="O479" t="s">
        <v>602</v>
      </c>
      <c r="P479" t="s">
        <v>603</v>
      </c>
      <c r="Q479" t="s">
        <v>258</v>
      </c>
      <c r="R479">
        <v>16</v>
      </c>
      <c r="S479" t="s">
        <v>9239</v>
      </c>
      <c r="T479" s="2">
        <v>0.02</v>
      </c>
      <c r="U479" t="s">
        <v>1498</v>
      </c>
      <c r="V479" t="s">
        <v>5535</v>
      </c>
      <c r="W479" t="s">
        <v>606</v>
      </c>
      <c r="X479" t="s">
        <v>9240</v>
      </c>
    </row>
    <row r="480" spans="1:24" x14ac:dyDescent="0.3">
      <c r="A480" t="s">
        <v>5599</v>
      </c>
      <c r="B480" s="1">
        <v>41485</v>
      </c>
      <c r="C480" t="s">
        <v>2543</v>
      </c>
      <c r="D480" t="s">
        <v>2544</v>
      </c>
      <c r="E480" t="s">
        <v>27</v>
      </c>
      <c r="F480" t="s">
        <v>28</v>
      </c>
      <c r="G480" t="s">
        <v>134</v>
      </c>
      <c r="H480" t="s">
        <v>217</v>
      </c>
      <c r="I480" t="s">
        <v>92</v>
      </c>
      <c r="J480" t="s">
        <v>3481</v>
      </c>
      <c r="K480" t="s">
        <v>94</v>
      </c>
      <c r="L480" t="s">
        <v>95</v>
      </c>
      <c r="M480" t="s">
        <v>35</v>
      </c>
      <c r="N480" s="1">
        <v>41486</v>
      </c>
      <c r="O480" t="s">
        <v>3482</v>
      </c>
      <c r="P480" t="s">
        <v>2262</v>
      </c>
      <c r="Q480" t="s">
        <v>2240</v>
      </c>
      <c r="R480">
        <v>48</v>
      </c>
      <c r="S480" t="s">
        <v>5600</v>
      </c>
      <c r="T480" s="2">
        <v>0.09</v>
      </c>
      <c r="U480" t="s">
        <v>5601</v>
      </c>
      <c r="V480" t="s">
        <v>5602</v>
      </c>
      <c r="W480" t="s">
        <v>3486</v>
      </c>
      <c r="X480" t="s">
        <v>5603</v>
      </c>
    </row>
    <row r="481" spans="1:24" x14ac:dyDescent="0.3">
      <c r="A481" t="s">
        <v>6063</v>
      </c>
      <c r="B481" s="1">
        <v>41761</v>
      </c>
      <c r="C481" t="s">
        <v>4927</v>
      </c>
      <c r="D481" t="s">
        <v>252</v>
      </c>
      <c r="E481" t="s">
        <v>27</v>
      </c>
      <c r="F481" t="s">
        <v>28</v>
      </c>
      <c r="G481" t="s">
        <v>77</v>
      </c>
      <c r="H481" t="s">
        <v>62</v>
      </c>
      <c r="I481" t="s">
        <v>63</v>
      </c>
      <c r="J481" t="s">
        <v>478</v>
      </c>
      <c r="K481" t="s">
        <v>94</v>
      </c>
      <c r="L481" t="s">
        <v>109</v>
      </c>
      <c r="M481" t="s">
        <v>35</v>
      </c>
      <c r="N481" s="1">
        <v>41762</v>
      </c>
      <c r="O481" t="s">
        <v>479</v>
      </c>
      <c r="P481" t="s">
        <v>480</v>
      </c>
      <c r="Q481" t="s">
        <v>98</v>
      </c>
      <c r="R481">
        <v>36</v>
      </c>
      <c r="S481" t="s">
        <v>1808</v>
      </c>
      <c r="T481" s="2">
        <v>0.01</v>
      </c>
      <c r="U481" t="s">
        <v>6064</v>
      </c>
      <c r="V481" t="s">
        <v>3069</v>
      </c>
      <c r="W481" t="s">
        <v>224</v>
      </c>
      <c r="X481" t="s">
        <v>6065</v>
      </c>
    </row>
    <row r="482" spans="1:24" x14ac:dyDescent="0.3">
      <c r="A482" t="s">
        <v>12555</v>
      </c>
      <c r="B482" s="1">
        <v>41486</v>
      </c>
      <c r="C482" t="s">
        <v>2616</v>
      </c>
      <c r="D482" t="s">
        <v>2366</v>
      </c>
      <c r="E482" t="s">
        <v>27</v>
      </c>
      <c r="F482" t="s">
        <v>28</v>
      </c>
      <c r="G482" t="s">
        <v>134</v>
      </c>
      <c r="H482" t="s">
        <v>965</v>
      </c>
      <c r="I482" t="s">
        <v>121</v>
      </c>
      <c r="J482" t="s">
        <v>185</v>
      </c>
      <c r="K482" t="s">
        <v>94</v>
      </c>
      <c r="L482" t="s">
        <v>95</v>
      </c>
      <c r="M482" t="s">
        <v>35</v>
      </c>
      <c r="N482" s="1">
        <v>41488</v>
      </c>
      <c r="O482" t="s">
        <v>186</v>
      </c>
      <c r="P482" t="s">
        <v>187</v>
      </c>
      <c r="Q482" t="s">
        <v>188</v>
      </c>
      <c r="R482">
        <v>35</v>
      </c>
      <c r="S482" t="s">
        <v>12556</v>
      </c>
      <c r="T482" s="2">
        <v>0.04</v>
      </c>
      <c r="U482" t="s">
        <v>12557</v>
      </c>
      <c r="V482" t="s">
        <v>12558</v>
      </c>
      <c r="W482" t="s">
        <v>165</v>
      </c>
      <c r="X482" t="s">
        <v>12559</v>
      </c>
    </row>
    <row r="483" spans="1:24" x14ac:dyDescent="0.3">
      <c r="A483" t="s">
        <v>6587</v>
      </c>
      <c r="B483" s="1">
        <v>41398</v>
      </c>
      <c r="C483" t="s">
        <v>3714</v>
      </c>
      <c r="D483" t="s">
        <v>3715</v>
      </c>
      <c r="E483" t="s">
        <v>27</v>
      </c>
      <c r="F483" t="s">
        <v>28</v>
      </c>
      <c r="G483" t="s">
        <v>134</v>
      </c>
      <c r="H483" t="s">
        <v>433</v>
      </c>
      <c r="I483" t="s">
        <v>63</v>
      </c>
      <c r="J483" t="s">
        <v>93</v>
      </c>
      <c r="K483" t="s">
        <v>94</v>
      </c>
      <c r="L483" t="s">
        <v>109</v>
      </c>
      <c r="M483" t="s">
        <v>35</v>
      </c>
      <c r="N483" s="1">
        <v>41400</v>
      </c>
      <c r="O483" t="s">
        <v>96</v>
      </c>
      <c r="P483" t="s">
        <v>97</v>
      </c>
      <c r="Q483" t="s">
        <v>98</v>
      </c>
      <c r="R483">
        <v>47</v>
      </c>
      <c r="S483" t="s">
        <v>1989</v>
      </c>
      <c r="T483" s="2">
        <v>0.04</v>
      </c>
      <c r="U483" t="s">
        <v>1169</v>
      </c>
      <c r="V483" t="s">
        <v>6588</v>
      </c>
      <c r="W483" t="s">
        <v>102</v>
      </c>
      <c r="X483" t="s">
        <v>1991</v>
      </c>
    </row>
    <row r="484" spans="1:24" x14ac:dyDescent="0.3">
      <c r="A484" t="s">
        <v>6587</v>
      </c>
      <c r="B484" s="1">
        <v>41320</v>
      </c>
      <c r="C484" t="s">
        <v>963</v>
      </c>
      <c r="D484" t="s">
        <v>964</v>
      </c>
      <c r="E484" t="s">
        <v>27</v>
      </c>
      <c r="F484" t="s">
        <v>28</v>
      </c>
      <c r="G484" t="s">
        <v>134</v>
      </c>
      <c r="H484" t="s">
        <v>965</v>
      </c>
      <c r="I484" t="s">
        <v>31</v>
      </c>
      <c r="J484" t="s">
        <v>253</v>
      </c>
      <c r="K484" t="s">
        <v>94</v>
      </c>
      <c r="L484" t="s">
        <v>34</v>
      </c>
      <c r="M484" t="s">
        <v>35</v>
      </c>
      <c r="N484" s="1">
        <v>41321</v>
      </c>
      <c r="O484" t="s">
        <v>254</v>
      </c>
      <c r="P484" t="s">
        <v>255</v>
      </c>
      <c r="Q484" t="s">
        <v>256</v>
      </c>
      <c r="R484">
        <v>1</v>
      </c>
      <c r="S484" t="s">
        <v>8875</v>
      </c>
      <c r="T484" s="2">
        <v>0.04</v>
      </c>
      <c r="U484" t="s">
        <v>2386</v>
      </c>
      <c r="V484" t="s">
        <v>8876</v>
      </c>
      <c r="W484" t="s">
        <v>260</v>
      </c>
      <c r="X484" t="s">
        <v>8877</v>
      </c>
    </row>
    <row r="485" spans="1:24" x14ac:dyDescent="0.3">
      <c r="A485" t="s">
        <v>6587</v>
      </c>
      <c r="B485" s="1">
        <v>41409</v>
      </c>
      <c r="C485" t="s">
        <v>2004</v>
      </c>
      <c r="D485" t="s">
        <v>399</v>
      </c>
      <c r="E485" t="s">
        <v>27</v>
      </c>
      <c r="F485" t="s">
        <v>28</v>
      </c>
      <c r="G485" t="s">
        <v>29</v>
      </c>
      <c r="H485" t="s">
        <v>62</v>
      </c>
      <c r="I485" t="s">
        <v>92</v>
      </c>
      <c r="J485" t="s">
        <v>994</v>
      </c>
      <c r="K485" t="s">
        <v>94</v>
      </c>
      <c r="L485" t="s">
        <v>34</v>
      </c>
      <c r="M485" t="s">
        <v>35</v>
      </c>
      <c r="N485" s="1">
        <v>41410</v>
      </c>
      <c r="O485" t="s">
        <v>995</v>
      </c>
      <c r="P485" t="s">
        <v>996</v>
      </c>
      <c r="Q485" t="s">
        <v>997</v>
      </c>
      <c r="R485">
        <v>8</v>
      </c>
      <c r="S485" t="s">
        <v>9669</v>
      </c>
      <c r="T485" s="2">
        <v>0.05</v>
      </c>
      <c r="U485" t="s">
        <v>9670</v>
      </c>
      <c r="V485" t="s">
        <v>9671</v>
      </c>
      <c r="W485" t="s">
        <v>1001</v>
      </c>
      <c r="X485" t="s">
        <v>9672</v>
      </c>
    </row>
    <row r="486" spans="1:24" x14ac:dyDescent="0.3">
      <c r="A486" t="s">
        <v>2412</v>
      </c>
      <c r="B486" s="1">
        <v>41974</v>
      </c>
      <c r="C486" t="s">
        <v>1068</v>
      </c>
      <c r="D486" t="s">
        <v>974</v>
      </c>
      <c r="E486" t="s">
        <v>46</v>
      </c>
      <c r="F486" t="s">
        <v>47</v>
      </c>
      <c r="G486" t="s">
        <v>29</v>
      </c>
      <c r="H486" t="s">
        <v>48</v>
      </c>
      <c r="I486" t="s">
        <v>31</v>
      </c>
      <c r="J486" t="s">
        <v>290</v>
      </c>
      <c r="K486" t="s">
        <v>94</v>
      </c>
      <c r="L486" t="s">
        <v>109</v>
      </c>
      <c r="M486" t="s">
        <v>35</v>
      </c>
      <c r="N486" s="1">
        <v>41981</v>
      </c>
      <c r="O486" t="s">
        <v>291</v>
      </c>
      <c r="P486" t="s">
        <v>292</v>
      </c>
      <c r="Q486" t="s">
        <v>293</v>
      </c>
      <c r="R486">
        <v>24</v>
      </c>
      <c r="S486" t="s">
        <v>2413</v>
      </c>
      <c r="T486" s="2">
        <v>0.1</v>
      </c>
      <c r="U486" t="s">
        <v>127</v>
      </c>
      <c r="V486" t="s">
        <v>2414</v>
      </c>
      <c r="W486" t="s">
        <v>165</v>
      </c>
      <c r="X486" t="s">
        <v>2415</v>
      </c>
    </row>
    <row r="487" spans="1:24" x14ac:dyDescent="0.3">
      <c r="A487" t="s">
        <v>2412</v>
      </c>
      <c r="B487" s="1">
        <v>41458</v>
      </c>
      <c r="C487" t="s">
        <v>4901</v>
      </c>
      <c r="D487" t="s">
        <v>506</v>
      </c>
      <c r="E487" t="s">
        <v>27</v>
      </c>
      <c r="F487" t="s">
        <v>28</v>
      </c>
      <c r="G487" t="s">
        <v>77</v>
      </c>
      <c r="H487" t="s">
        <v>62</v>
      </c>
      <c r="I487" t="s">
        <v>92</v>
      </c>
      <c r="J487" t="s">
        <v>885</v>
      </c>
      <c r="K487" t="s">
        <v>94</v>
      </c>
      <c r="L487" t="s">
        <v>34</v>
      </c>
      <c r="M487" t="s">
        <v>156</v>
      </c>
      <c r="N487" s="1">
        <v>41460</v>
      </c>
      <c r="O487" t="s">
        <v>886</v>
      </c>
      <c r="P487" t="s">
        <v>295</v>
      </c>
      <c r="Q487" t="s">
        <v>887</v>
      </c>
      <c r="R487">
        <v>31</v>
      </c>
      <c r="S487" t="s">
        <v>1963</v>
      </c>
      <c r="T487" s="2">
        <v>0.09</v>
      </c>
      <c r="U487" t="s">
        <v>5321</v>
      </c>
      <c r="V487" t="s">
        <v>5322</v>
      </c>
      <c r="W487" t="s">
        <v>891</v>
      </c>
      <c r="X487" t="s">
        <v>5323</v>
      </c>
    </row>
    <row r="488" spans="1:24" x14ac:dyDescent="0.3">
      <c r="A488" t="s">
        <v>1134</v>
      </c>
      <c r="B488" s="1">
        <v>41344</v>
      </c>
      <c r="C488" t="s">
        <v>1128</v>
      </c>
      <c r="D488" t="s">
        <v>1129</v>
      </c>
      <c r="E488" t="s">
        <v>27</v>
      </c>
      <c r="F488" t="s">
        <v>28</v>
      </c>
      <c r="G488" t="s">
        <v>29</v>
      </c>
      <c r="H488" t="s">
        <v>1130</v>
      </c>
      <c r="I488" t="s">
        <v>63</v>
      </c>
      <c r="J488" t="s">
        <v>1135</v>
      </c>
      <c r="K488" t="s">
        <v>94</v>
      </c>
      <c r="L488" t="s">
        <v>95</v>
      </c>
      <c r="M488" t="s">
        <v>35</v>
      </c>
      <c r="N488" s="1">
        <v>41346</v>
      </c>
      <c r="O488" t="s">
        <v>1136</v>
      </c>
      <c r="P488" t="s">
        <v>424</v>
      </c>
      <c r="Q488" t="s">
        <v>260</v>
      </c>
      <c r="R488">
        <v>11</v>
      </c>
      <c r="S488" t="s">
        <v>1137</v>
      </c>
      <c r="T488" s="2">
        <v>0</v>
      </c>
      <c r="U488" t="s">
        <v>1138</v>
      </c>
      <c r="V488" t="s">
        <v>1021</v>
      </c>
      <c r="W488" t="s">
        <v>1139</v>
      </c>
      <c r="X488" t="s">
        <v>1140</v>
      </c>
    </row>
    <row r="489" spans="1:24" x14ac:dyDescent="0.3">
      <c r="A489" t="s">
        <v>1134</v>
      </c>
      <c r="B489" s="1">
        <v>41573</v>
      </c>
      <c r="C489" t="s">
        <v>1730</v>
      </c>
      <c r="D489" t="s">
        <v>1401</v>
      </c>
      <c r="E489" t="s">
        <v>27</v>
      </c>
      <c r="F489" t="s">
        <v>28</v>
      </c>
      <c r="G489" t="s">
        <v>29</v>
      </c>
      <c r="H489" t="s">
        <v>281</v>
      </c>
      <c r="I489" t="s">
        <v>63</v>
      </c>
      <c r="J489" t="s">
        <v>122</v>
      </c>
      <c r="K489" t="s">
        <v>33</v>
      </c>
      <c r="L489" t="s">
        <v>34</v>
      </c>
      <c r="M489" t="s">
        <v>35</v>
      </c>
      <c r="N489" s="1">
        <v>41575</v>
      </c>
      <c r="O489" t="s">
        <v>123</v>
      </c>
      <c r="P489" t="s">
        <v>124</v>
      </c>
      <c r="Q489" t="s">
        <v>125</v>
      </c>
      <c r="R489">
        <v>37</v>
      </c>
      <c r="S489" t="s">
        <v>1731</v>
      </c>
      <c r="T489" s="2">
        <v>0.03</v>
      </c>
      <c r="U489" t="s">
        <v>1732</v>
      </c>
      <c r="V489" t="s">
        <v>1733</v>
      </c>
      <c r="W489" t="s">
        <v>129</v>
      </c>
      <c r="X489" t="s">
        <v>1734</v>
      </c>
    </row>
    <row r="490" spans="1:24" x14ac:dyDescent="0.3">
      <c r="A490" t="s">
        <v>1134</v>
      </c>
      <c r="B490" s="1">
        <v>41575</v>
      </c>
      <c r="C490" t="s">
        <v>2362</v>
      </c>
      <c r="D490" t="s">
        <v>1019</v>
      </c>
      <c r="E490" t="s">
        <v>46</v>
      </c>
      <c r="F490" t="s">
        <v>47</v>
      </c>
      <c r="G490" t="s">
        <v>91</v>
      </c>
      <c r="H490" t="s">
        <v>48</v>
      </c>
      <c r="I490" t="s">
        <v>196</v>
      </c>
      <c r="J490" t="s">
        <v>64</v>
      </c>
      <c r="K490" t="s">
        <v>94</v>
      </c>
      <c r="L490" t="s">
        <v>34</v>
      </c>
      <c r="M490" t="s">
        <v>35</v>
      </c>
      <c r="N490" s="1">
        <v>41576</v>
      </c>
      <c r="O490" t="s">
        <v>66</v>
      </c>
      <c r="P490" t="s">
        <v>67</v>
      </c>
      <c r="Q490" t="s">
        <v>68</v>
      </c>
      <c r="R490">
        <v>8</v>
      </c>
      <c r="S490" t="s">
        <v>2363</v>
      </c>
      <c r="T490" s="2">
        <v>0.02</v>
      </c>
      <c r="U490" t="s">
        <v>602</v>
      </c>
      <c r="V490" t="s">
        <v>2364</v>
      </c>
      <c r="W490" t="s">
        <v>72</v>
      </c>
      <c r="X490" t="s">
        <v>2365</v>
      </c>
    </row>
    <row r="491" spans="1:24" x14ac:dyDescent="0.3">
      <c r="A491" t="s">
        <v>1134</v>
      </c>
      <c r="B491" s="1">
        <v>41596</v>
      </c>
      <c r="C491" t="s">
        <v>2344</v>
      </c>
      <c r="D491" t="s">
        <v>929</v>
      </c>
      <c r="E491" t="s">
        <v>27</v>
      </c>
      <c r="F491" t="s">
        <v>28</v>
      </c>
      <c r="G491" t="s">
        <v>77</v>
      </c>
      <c r="H491" t="s">
        <v>217</v>
      </c>
      <c r="I491" t="s">
        <v>121</v>
      </c>
      <c r="J491" t="s">
        <v>355</v>
      </c>
      <c r="K491" t="s">
        <v>33</v>
      </c>
      <c r="L491" t="s">
        <v>65</v>
      </c>
      <c r="M491" t="s">
        <v>35</v>
      </c>
      <c r="N491" s="1">
        <v>41598</v>
      </c>
      <c r="O491" t="s">
        <v>129</v>
      </c>
      <c r="P491" t="s">
        <v>356</v>
      </c>
      <c r="Q491" t="s">
        <v>357</v>
      </c>
      <c r="R491">
        <v>34</v>
      </c>
      <c r="S491" t="s">
        <v>2518</v>
      </c>
      <c r="T491" s="2">
        <v>7.0000000000000007E-2</v>
      </c>
      <c r="U491" t="s">
        <v>2519</v>
      </c>
      <c r="V491" t="s">
        <v>2520</v>
      </c>
      <c r="W491" t="s">
        <v>361</v>
      </c>
      <c r="X491" t="s">
        <v>2521</v>
      </c>
    </row>
    <row r="492" spans="1:24" x14ac:dyDescent="0.3">
      <c r="A492" t="s">
        <v>1134</v>
      </c>
      <c r="B492" s="1">
        <v>41704</v>
      </c>
      <c r="C492" t="s">
        <v>337</v>
      </c>
      <c r="D492" t="s">
        <v>228</v>
      </c>
      <c r="E492" t="s">
        <v>46</v>
      </c>
      <c r="F492" t="s">
        <v>47</v>
      </c>
      <c r="G492" t="s">
        <v>77</v>
      </c>
      <c r="H492" t="s">
        <v>107</v>
      </c>
      <c r="I492" t="s">
        <v>196</v>
      </c>
      <c r="J492" t="s">
        <v>265</v>
      </c>
      <c r="K492" t="s">
        <v>94</v>
      </c>
      <c r="L492" t="s">
        <v>95</v>
      </c>
      <c r="M492" t="s">
        <v>35</v>
      </c>
      <c r="N492" s="1">
        <v>41705</v>
      </c>
      <c r="O492" t="s">
        <v>266</v>
      </c>
      <c r="P492" t="s">
        <v>267</v>
      </c>
      <c r="Q492" t="s">
        <v>268</v>
      </c>
      <c r="R492">
        <v>30</v>
      </c>
      <c r="S492" t="s">
        <v>2993</v>
      </c>
      <c r="T492" s="2">
        <v>0.03</v>
      </c>
      <c r="U492" t="s">
        <v>2994</v>
      </c>
      <c r="V492" t="s">
        <v>2995</v>
      </c>
      <c r="W492" t="s">
        <v>116</v>
      </c>
      <c r="X492" t="s">
        <v>2996</v>
      </c>
    </row>
    <row r="493" spans="1:24" x14ac:dyDescent="0.3">
      <c r="A493" t="s">
        <v>1134</v>
      </c>
      <c r="B493" s="1">
        <v>41484</v>
      </c>
      <c r="C493" t="s">
        <v>1671</v>
      </c>
      <c r="D493" t="s">
        <v>306</v>
      </c>
      <c r="E493" t="s">
        <v>46</v>
      </c>
      <c r="F493" t="s">
        <v>47</v>
      </c>
      <c r="G493" t="s">
        <v>77</v>
      </c>
      <c r="H493" t="s">
        <v>107</v>
      </c>
      <c r="I493" t="s">
        <v>92</v>
      </c>
      <c r="J493" t="s">
        <v>478</v>
      </c>
      <c r="K493" t="s">
        <v>94</v>
      </c>
      <c r="L493" t="s">
        <v>95</v>
      </c>
      <c r="M493" t="s">
        <v>35</v>
      </c>
      <c r="N493" s="1">
        <v>41485</v>
      </c>
      <c r="O493" t="s">
        <v>479</v>
      </c>
      <c r="P493" t="s">
        <v>480</v>
      </c>
      <c r="Q493" t="s">
        <v>98</v>
      </c>
      <c r="R493">
        <v>42</v>
      </c>
      <c r="S493" t="s">
        <v>9542</v>
      </c>
      <c r="T493" s="2">
        <v>7.0000000000000007E-2</v>
      </c>
      <c r="U493" t="s">
        <v>9543</v>
      </c>
      <c r="V493" t="s">
        <v>9544</v>
      </c>
      <c r="W493" t="s">
        <v>224</v>
      </c>
      <c r="X493" t="s">
        <v>9545</v>
      </c>
    </row>
    <row r="494" spans="1:24" x14ac:dyDescent="0.3">
      <c r="A494" t="s">
        <v>1134</v>
      </c>
      <c r="B494" s="1">
        <v>42249</v>
      </c>
      <c r="C494" t="s">
        <v>1974</v>
      </c>
      <c r="D494" t="s">
        <v>506</v>
      </c>
      <c r="E494" t="s">
        <v>27</v>
      </c>
      <c r="F494" t="s">
        <v>28</v>
      </c>
      <c r="G494" t="s">
        <v>91</v>
      </c>
      <c r="H494" t="s">
        <v>62</v>
      </c>
      <c r="I494" t="s">
        <v>31</v>
      </c>
      <c r="J494" t="s">
        <v>441</v>
      </c>
      <c r="K494" t="s">
        <v>94</v>
      </c>
      <c r="L494" t="s">
        <v>34</v>
      </c>
      <c r="M494" t="s">
        <v>35</v>
      </c>
      <c r="N494" s="1">
        <v>42252</v>
      </c>
      <c r="O494" t="s">
        <v>442</v>
      </c>
      <c r="P494" t="s">
        <v>443</v>
      </c>
      <c r="Q494" t="s">
        <v>444</v>
      </c>
      <c r="R494">
        <v>35</v>
      </c>
      <c r="S494" t="s">
        <v>8403</v>
      </c>
      <c r="T494" s="2">
        <v>0.03</v>
      </c>
      <c r="U494" t="s">
        <v>2564</v>
      </c>
      <c r="V494" t="s">
        <v>9853</v>
      </c>
      <c r="W494" t="s">
        <v>448</v>
      </c>
      <c r="X494" t="s">
        <v>9854</v>
      </c>
    </row>
    <row r="495" spans="1:24" x14ac:dyDescent="0.3">
      <c r="A495" t="s">
        <v>1134</v>
      </c>
      <c r="B495" s="1">
        <v>41488</v>
      </c>
      <c r="C495" t="s">
        <v>2589</v>
      </c>
      <c r="D495" t="s">
        <v>76</v>
      </c>
      <c r="E495" t="s">
        <v>27</v>
      </c>
      <c r="F495" t="s">
        <v>28</v>
      </c>
      <c r="G495" t="s">
        <v>29</v>
      </c>
      <c r="H495" t="s">
        <v>78</v>
      </c>
      <c r="I495" t="s">
        <v>196</v>
      </c>
      <c r="J495" t="s">
        <v>253</v>
      </c>
      <c r="K495" t="s">
        <v>94</v>
      </c>
      <c r="L495" t="s">
        <v>34</v>
      </c>
      <c r="M495" t="s">
        <v>35</v>
      </c>
      <c r="N495" s="1">
        <v>41490</v>
      </c>
      <c r="O495" t="s">
        <v>254</v>
      </c>
      <c r="P495" t="s">
        <v>255</v>
      </c>
      <c r="Q495" t="s">
        <v>256</v>
      </c>
      <c r="R495">
        <v>37</v>
      </c>
      <c r="S495" t="s">
        <v>2513</v>
      </c>
      <c r="T495" s="2">
        <v>0</v>
      </c>
      <c r="U495" t="s">
        <v>4080</v>
      </c>
      <c r="V495" t="s">
        <v>7996</v>
      </c>
      <c r="W495" t="s">
        <v>260</v>
      </c>
      <c r="X495" t="s">
        <v>7997</v>
      </c>
    </row>
    <row r="496" spans="1:24" x14ac:dyDescent="0.3">
      <c r="A496" t="s">
        <v>1134</v>
      </c>
      <c r="B496" s="1">
        <v>41434</v>
      </c>
      <c r="C496" t="s">
        <v>1760</v>
      </c>
      <c r="D496" t="s">
        <v>133</v>
      </c>
      <c r="E496" t="s">
        <v>27</v>
      </c>
      <c r="F496" t="s">
        <v>28</v>
      </c>
      <c r="G496" t="s">
        <v>91</v>
      </c>
      <c r="H496" t="s">
        <v>62</v>
      </c>
      <c r="I496" t="s">
        <v>121</v>
      </c>
      <c r="J496" t="s">
        <v>218</v>
      </c>
      <c r="K496" t="s">
        <v>94</v>
      </c>
      <c r="L496" t="s">
        <v>95</v>
      </c>
      <c r="M496" t="s">
        <v>35</v>
      </c>
      <c r="N496" s="1">
        <v>41435</v>
      </c>
      <c r="O496" t="s">
        <v>219</v>
      </c>
      <c r="P496" t="s">
        <v>124</v>
      </c>
      <c r="Q496" t="s">
        <v>220</v>
      </c>
      <c r="R496">
        <v>30</v>
      </c>
      <c r="S496" t="s">
        <v>11731</v>
      </c>
      <c r="T496" s="2">
        <v>0.04</v>
      </c>
      <c r="U496" t="s">
        <v>2132</v>
      </c>
      <c r="V496" t="s">
        <v>5488</v>
      </c>
      <c r="W496" t="s">
        <v>224</v>
      </c>
      <c r="X496" t="s">
        <v>11732</v>
      </c>
    </row>
    <row r="497" spans="1:24" x14ac:dyDescent="0.3">
      <c r="A497" t="s">
        <v>1134</v>
      </c>
      <c r="B497" s="1">
        <v>41776</v>
      </c>
      <c r="C497" t="s">
        <v>621</v>
      </c>
      <c r="D497" t="s">
        <v>622</v>
      </c>
      <c r="E497" t="s">
        <v>27</v>
      </c>
      <c r="F497" t="s">
        <v>28</v>
      </c>
      <c r="G497" t="s">
        <v>77</v>
      </c>
      <c r="H497" t="s">
        <v>433</v>
      </c>
      <c r="I497" t="s">
        <v>92</v>
      </c>
      <c r="J497" t="s">
        <v>355</v>
      </c>
      <c r="K497" t="s">
        <v>94</v>
      </c>
      <c r="L497" t="s">
        <v>34</v>
      </c>
      <c r="M497" t="s">
        <v>35</v>
      </c>
      <c r="N497" s="1">
        <v>41777</v>
      </c>
      <c r="O497" t="s">
        <v>129</v>
      </c>
      <c r="P497" t="s">
        <v>356</v>
      </c>
      <c r="Q497" t="s">
        <v>357</v>
      </c>
      <c r="R497">
        <v>32</v>
      </c>
      <c r="S497" t="s">
        <v>4182</v>
      </c>
      <c r="T497" s="2">
        <v>0.09</v>
      </c>
      <c r="U497" t="s">
        <v>7236</v>
      </c>
      <c r="V497" t="s">
        <v>4183</v>
      </c>
      <c r="W497" t="s">
        <v>361</v>
      </c>
      <c r="X497" t="s">
        <v>12820</v>
      </c>
    </row>
    <row r="498" spans="1:24" x14ac:dyDescent="0.3">
      <c r="A498" t="s">
        <v>8961</v>
      </c>
      <c r="B498" s="1">
        <v>41624</v>
      </c>
      <c r="C498" t="s">
        <v>2851</v>
      </c>
      <c r="D498" t="s">
        <v>1207</v>
      </c>
      <c r="E498" t="s">
        <v>46</v>
      </c>
      <c r="F498" t="s">
        <v>47</v>
      </c>
      <c r="G498" t="s">
        <v>134</v>
      </c>
      <c r="H498" t="s">
        <v>48</v>
      </c>
      <c r="I498" t="s">
        <v>121</v>
      </c>
      <c r="J498" t="s">
        <v>564</v>
      </c>
      <c r="K498" t="s">
        <v>94</v>
      </c>
      <c r="L498" t="s">
        <v>95</v>
      </c>
      <c r="M498" t="s">
        <v>35</v>
      </c>
      <c r="N498" s="1">
        <v>41627</v>
      </c>
      <c r="O498" t="s">
        <v>565</v>
      </c>
      <c r="P498" t="s">
        <v>566</v>
      </c>
      <c r="Q498" t="s">
        <v>567</v>
      </c>
      <c r="R498">
        <v>21</v>
      </c>
      <c r="S498" t="s">
        <v>1653</v>
      </c>
      <c r="T498" s="2">
        <v>0.04</v>
      </c>
      <c r="U498" t="s">
        <v>3802</v>
      </c>
      <c r="V498" t="s">
        <v>8962</v>
      </c>
      <c r="W498" t="s">
        <v>224</v>
      </c>
      <c r="X498" t="s">
        <v>5157</v>
      </c>
    </row>
    <row r="499" spans="1:24" x14ac:dyDescent="0.3">
      <c r="A499" t="s">
        <v>8961</v>
      </c>
      <c r="B499" s="1">
        <v>42044</v>
      </c>
      <c r="C499" t="s">
        <v>1310</v>
      </c>
      <c r="D499" t="s">
        <v>240</v>
      </c>
      <c r="E499" t="s">
        <v>27</v>
      </c>
      <c r="F499" t="s">
        <v>28</v>
      </c>
      <c r="G499" t="s">
        <v>77</v>
      </c>
      <c r="H499" t="s">
        <v>241</v>
      </c>
      <c r="I499" t="s">
        <v>31</v>
      </c>
      <c r="J499" t="s">
        <v>253</v>
      </c>
      <c r="K499" t="s">
        <v>94</v>
      </c>
      <c r="L499" t="s">
        <v>109</v>
      </c>
      <c r="M499" t="s">
        <v>156</v>
      </c>
      <c r="N499" s="1">
        <v>42049</v>
      </c>
      <c r="O499" t="s">
        <v>254</v>
      </c>
      <c r="P499" t="s">
        <v>255</v>
      </c>
      <c r="Q499" t="s">
        <v>256</v>
      </c>
      <c r="R499">
        <v>21</v>
      </c>
      <c r="S499" t="s">
        <v>7676</v>
      </c>
      <c r="T499" s="2">
        <v>7.0000000000000007E-2</v>
      </c>
      <c r="U499" t="s">
        <v>1752</v>
      </c>
      <c r="V499" t="s">
        <v>3097</v>
      </c>
      <c r="W499" t="s">
        <v>260</v>
      </c>
      <c r="X499" t="s">
        <v>1991</v>
      </c>
    </row>
    <row r="500" spans="1:24" x14ac:dyDescent="0.3">
      <c r="A500" t="s">
        <v>7980</v>
      </c>
      <c r="B500" s="1">
        <v>41677</v>
      </c>
      <c r="C500" t="s">
        <v>5283</v>
      </c>
      <c r="D500" t="s">
        <v>195</v>
      </c>
      <c r="E500" t="s">
        <v>46</v>
      </c>
      <c r="F500" t="s">
        <v>47</v>
      </c>
      <c r="G500" t="s">
        <v>77</v>
      </c>
      <c r="H500" t="s">
        <v>48</v>
      </c>
      <c r="I500" t="s">
        <v>92</v>
      </c>
      <c r="J500" t="s">
        <v>3183</v>
      </c>
      <c r="K500" t="s">
        <v>94</v>
      </c>
      <c r="L500" t="s">
        <v>34</v>
      </c>
      <c r="M500" t="s">
        <v>35</v>
      </c>
      <c r="N500" s="1">
        <v>41686</v>
      </c>
      <c r="O500" t="s">
        <v>634</v>
      </c>
      <c r="P500" t="s">
        <v>635</v>
      </c>
      <c r="Q500" t="s">
        <v>636</v>
      </c>
      <c r="R500">
        <v>39</v>
      </c>
      <c r="S500" t="s">
        <v>7981</v>
      </c>
      <c r="T500" s="2">
        <v>0.05</v>
      </c>
      <c r="U500" t="s">
        <v>7982</v>
      </c>
      <c r="V500" t="s">
        <v>5609</v>
      </c>
      <c r="W500" t="s">
        <v>640</v>
      </c>
      <c r="X500" t="s">
        <v>7983</v>
      </c>
    </row>
    <row r="501" spans="1:24" x14ac:dyDescent="0.3">
      <c r="A501" t="s">
        <v>7980</v>
      </c>
      <c r="B501" s="1">
        <v>41414</v>
      </c>
      <c r="C501" t="s">
        <v>2417</v>
      </c>
      <c r="D501" t="s">
        <v>432</v>
      </c>
      <c r="E501" t="s">
        <v>27</v>
      </c>
      <c r="F501" t="s">
        <v>28</v>
      </c>
      <c r="G501" t="s">
        <v>91</v>
      </c>
      <c r="H501" t="s">
        <v>433</v>
      </c>
      <c r="I501" t="s">
        <v>92</v>
      </c>
      <c r="J501" t="s">
        <v>441</v>
      </c>
      <c r="K501" t="s">
        <v>94</v>
      </c>
      <c r="L501" t="s">
        <v>95</v>
      </c>
      <c r="M501" t="s">
        <v>35</v>
      </c>
      <c r="N501" s="1">
        <v>41415</v>
      </c>
      <c r="O501" t="s">
        <v>442</v>
      </c>
      <c r="P501" t="s">
        <v>443</v>
      </c>
      <c r="Q501" t="s">
        <v>444</v>
      </c>
      <c r="R501">
        <v>33</v>
      </c>
      <c r="S501" t="s">
        <v>10398</v>
      </c>
      <c r="T501" s="2">
        <v>0.03</v>
      </c>
      <c r="U501" t="s">
        <v>127</v>
      </c>
      <c r="V501" t="s">
        <v>10399</v>
      </c>
      <c r="W501" t="s">
        <v>448</v>
      </c>
      <c r="X501" t="s">
        <v>10400</v>
      </c>
    </row>
    <row r="502" spans="1:24" x14ac:dyDescent="0.3">
      <c r="A502" t="s">
        <v>7980</v>
      </c>
      <c r="B502" s="1">
        <v>41573</v>
      </c>
      <c r="C502" t="s">
        <v>1730</v>
      </c>
      <c r="D502" t="s">
        <v>1401</v>
      </c>
      <c r="E502" t="s">
        <v>27</v>
      </c>
      <c r="F502" t="s">
        <v>28</v>
      </c>
      <c r="G502" t="s">
        <v>91</v>
      </c>
      <c r="H502" t="s">
        <v>281</v>
      </c>
      <c r="I502" t="s">
        <v>63</v>
      </c>
      <c r="J502" t="s">
        <v>975</v>
      </c>
      <c r="K502" t="s">
        <v>94</v>
      </c>
      <c r="L502" t="s">
        <v>34</v>
      </c>
      <c r="M502" t="s">
        <v>156</v>
      </c>
      <c r="N502" s="1">
        <v>41575</v>
      </c>
      <c r="O502" t="s">
        <v>976</v>
      </c>
      <c r="P502" t="s">
        <v>977</v>
      </c>
      <c r="Q502" t="s">
        <v>978</v>
      </c>
      <c r="R502">
        <v>49</v>
      </c>
      <c r="S502" t="s">
        <v>11108</v>
      </c>
      <c r="T502" s="2">
        <v>0.01</v>
      </c>
      <c r="U502" t="s">
        <v>2663</v>
      </c>
      <c r="V502" t="s">
        <v>11109</v>
      </c>
      <c r="W502" t="s">
        <v>982</v>
      </c>
      <c r="X502" t="s">
        <v>11110</v>
      </c>
    </row>
    <row r="503" spans="1:24" x14ac:dyDescent="0.3">
      <c r="A503" t="s">
        <v>7980</v>
      </c>
      <c r="B503" s="1">
        <v>42079</v>
      </c>
      <c r="C503" t="s">
        <v>7110</v>
      </c>
      <c r="D503" t="s">
        <v>1455</v>
      </c>
      <c r="E503" t="s">
        <v>27</v>
      </c>
      <c r="F503" t="s">
        <v>28</v>
      </c>
      <c r="G503" t="s">
        <v>77</v>
      </c>
      <c r="H503" t="s">
        <v>289</v>
      </c>
      <c r="I503" t="s">
        <v>196</v>
      </c>
      <c r="J503" t="s">
        <v>1311</v>
      </c>
      <c r="K503" t="s">
        <v>94</v>
      </c>
      <c r="L503" t="s">
        <v>34</v>
      </c>
      <c r="M503" t="s">
        <v>35</v>
      </c>
      <c r="N503" s="1">
        <v>42080</v>
      </c>
      <c r="O503" t="s">
        <v>542</v>
      </c>
      <c r="P503" t="s">
        <v>543</v>
      </c>
      <c r="Q503" t="s">
        <v>544</v>
      </c>
      <c r="R503">
        <v>21</v>
      </c>
      <c r="S503" t="s">
        <v>11239</v>
      </c>
      <c r="T503" s="2">
        <v>0.03</v>
      </c>
      <c r="U503" t="s">
        <v>11135</v>
      </c>
      <c r="V503" t="s">
        <v>11240</v>
      </c>
      <c r="W503" t="s">
        <v>547</v>
      </c>
      <c r="X503" t="s">
        <v>11241</v>
      </c>
    </row>
    <row r="504" spans="1:24" x14ac:dyDescent="0.3">
      <c r="A504" t="s">
        <v>5381</v>
      </c>
      <c r="B504" s="1">
        <v>41672</v>
      </c>
      <c r="C504" t="s">
        <v>2279</v>
      </c>
      <c r="D504" t="s">
        <v>1198</v>
      </c>
      <c r="E504" t="s">
        <v>46</v>
      </c>
      <c r="F504" t="s">
        <v>47</v>
      </c>
      <c r="G504" t="s">
        <v>29</v>
      </c>
      <c r="H504" t="s">
        <v>107</v>
      </c>
      <c r="I504" t="s">
        <v>196</v>
      </c>
      <c r="J504" t="s">
        <v>423</v>
      </c>
      <c r="K504" t="s">
        <v>723</v>
      </c>
      <c r="L504" t="s">
        <v>109</v>
      </c>
      <c r="M504" t="s">
        <v>35</v>
      </c>
      <c r="N504" s="1">
        <v>41677</v>
      </c>
      <c r="O504" t="s">
        <v>424</v>
      </c>
      <c r="P504" t="s">
        <v>356</v>
      </c>
      <c r="Q504" t="s">
        <v>341</v>
      </c>
      <c r="R504">
        <v>27</v>
      </c>
      <c r="S504" t="s">
        <v>5382</v>
      </c>
      <c r="T504" s="2">
        <v>7.0000000000000007E-2</v>
      </c>
      <c r="U504" t="s">
        <v>2040</v>
      </c>
      <c r="V504" t="s">
        <v>5383</v>
      </c>
      <c r="W504" t="s">
        <v>428</v>
      </c>
      <c r="X504" t="s">
        <v>5384</v>
      </c>
    </row>
    <row r="505" spans="1:24" x14ac:dyDescent="0.3">
      <c r="A505" t="s">
        <v>5381</v>
      </c>
      <c r="B505" s="1">
        <v>41414</v>
      </c>
      <c r="C505" t="s">
        <v>2719</v>
      </c>
      <c r="D505" t="s">
        <v>240</v>
      </c>
      <c r="E505" t="s">
        <v>27</v>
      </c>
      <c r="F505" t="s">
        <v>28</v>
      </c>
      <c r="G505" t="s">
        <v>77</v>
      </c>
      <c r="H505" t="s">
        <v>241</v>
      </c>
      <c r="I505" t="s">
        <v>196</v>
      </c>
      <c r="J505" t="s">
        <v>4068</v>
      </c>
      <c r="K505" t="s">
        <v>94</v>
      </c>
      <c r="L505" t="s">
        <v>34</v>
      </c>
      <c r="M505" t="s">
        <v>35</v>
      </c>
      <c r="N505" s="1">
        <v>41425</v>
      </c>
      <c r="O505" t="s">
        <v>2512</v>
      </c>
      <c r="P505" t="s">
        <v>2119</v>
      </c>
      <c r="Q505" t="s">
        <v>428</v>
      </c>
      <c r="R505">
        <v>39</v>
      </c>
      <c r="S505" t="s">
        <v>5663</v>
      </c>
      <c r="T505" s="2">
        <v>0.03</v>
      </c>
      <c r="U505" t="s">
        <v>4292</v>
      </c>
      <c r="V505" t="s">
        <v>3122</v>
      </c>
      <c r="W505" t="s">
        <v>4072</v>
      </c>
      <c r="X505" t="s">
        <v>5664</v>
      </c>
    </row>
    <row r="506" spans="1:24" x14ac:dyDescent="0.3">
      <c r="A506" t="s">
        <v>5381</v>
      </c>
      <c r="B506" s="1">
        <v>41490</v>
      </c>
      <c r="C506" t="s">
        <v>6885</v>
      </c>
      <c r="D506" t="s">
        <v>162</v>
      </c>
      <c r="E506" t="s">
        <v>46</v>
      </c>
      <c r="F506" t="s">
        <v>47</v>
      </c>
      <c r="G506" t="s">
        <v>77</v>
      </c>
      <c r="H506" t="s">
        <v>107</v>
      </c>
      <c r="I506" t="s">
        <v>31</v>
      </c>
      <c r="J506" t="s">
        <v>1877</v>
      </c>
      <c r="K506" t="s">
        <v>94</v>
      </c>
      <c r="L506" t="s">
        <v>34</v>
      </c>
      <c r="M506" t="s">
        <v>35</v>
      </c>
      <c r="N506" s="1">
        <v>41495</v>
      </c>
      <c r="O506" t="s">
        <v>1878</v>
      </c>
      <c r="P506" t="s">
        <v>1879</v>
      </c>
      <c r="Q506" t="s">
        <v>1880</v>
      </c>
      <c r="R506">
        <v>25</v>
      </c>
      <c r="S506" t="s">
        <v>4869</v>
      </c>
      <c r="T506" s="2">
        <v>0.03</v>
      </c>
      <c r="U506" t="s">
        <v>6886</v>
      </c>
      <c r="V506" t="s">
        <v>6887</v>
      </c>
      <c r="W506" t="s">
        <v>1884</v>
      </c>
      <c r="X506" t="s">
        <v>6888</v>
      </c>
    </row>
    <row r="507" spans="1:24" x14ac:dyDescent="0.3">
      <c r="A507" t="s">
        <v>5381</v>
      </c>
      <c r="B507" s="1">
        <v>41470</v>
      </c>
      <c r="C507" t="s">
        <v>2975</v>
      </c>
      <c r="D507" t="s">
        <v>1005</v>
      </c>
      <c r="E507" t="s">
        <v>27</v>
      </c>
      <c r="F507" t="s">
        <v>28</v>
      </c>
      <c r="G507" t="s">
        <v>77</v>
      </c>
      <c r="H507" t="s">
        <v>281</v>
      </c>
      <c r="I507" t="s">
        <v>63</v>
      </c>
      <c r="J507" t="s">
        <v>1877</v>
      </c>
      <c r="K507" t="s">
        <v>94</v>
      </c>
      <c r="L507" t="s">
        <v>34</v>
      </c>
      <c r="M507" t="s">
        <v>35</v>
      </c>
      <c r="N507" s="1">
        <v>41472</v>
      </c>
      <c r="O507" t="s">
        <v>1878</v>
      </c>
      <c r="P507" t="s">
        <v>1879</v>
      </c>
      <c r="Q507" t="s">
        <v>1880</v>
      </c>
      <c r="R507">
        <v>8</v>
      </c>
      <c r="S507" t="s">
        <v>4869</v>
      </c>
      <c r="T507" s="2">
        <v>0.01</v>
      </c>
      <c r="U507" t="s">
        <v>6886</v>
      </c>
      <c r="V507" t="s">
        <v>6887</v>
      </c>
      <c r="W507" t="s">
        <v>1884</v>
      </c>
      <c r="X507" t="s">
        <v>6888</v>
      </c>
    </row>
    <row r="508" spans="1:24" x14ac:dyDescent="0.3">
      <c r="A508" t="s">
        <v>5606</v>
      </c>
      <c r="B508" s="1">
        <v>41677</v>
      </c>
      <c r="C508" t="s">
        <v>5283</v>
      </c>
      <c r="D508" t="s">
        <v>45</v>
      </c>
      <c r="E508" t="s">
        <v>46</v>
      </c>
      <c r="F508" t="s">
        <v>47</v>
      </c>
      <c r="G508" t="s">
        <v>91</v>
      </c>
      <c r="H508" t="s">
        <v>48</v>
      </c>
      <c r="I508" t="s">
        <v>196</v>
      </c>
      <c r="J508" t="s">
        <v>3183</v>
      </c>
      <c r="K508" t="s">
        <v>33</v>
      </c>
      <c r="L508" t="s">
        <v>392</v>
      </c>
      <c r="M508" t="s">
        <v>393</v>
      </c>
      <c r="N508" s="1">
        <v>41686</v>
      </c>
      <c r="O508" t="s">
        <v>634</v>
      </c>
      <c r="P508" t="s">
        <v>635</v>
      </c>
      <c r="Q508" t="s">
        <v>636</v>
      </c>
      <c r="R508">
        <v>31</v>
      </c>
      <c r="S508" t="s">
        <v>5607</v>
      </c>
      <c r="T508" s="2">
        <v>0.06</v>
      </c>
      <c r="U508" t="s">
        <v>5608</v>
      </c>
      <c r="V508" t="s">
        <v>5609</v>
      </c>
      <c r="W508" t="s">
        <v>640</v>
      </c>
      <c r="X508" t="s">
        <v>5610</v>
      </c>
    </row>
    <row r="509" spans="1:24" x14ac:dyDescent="0.3">
      <c r="A509" t="s">
        <v>5606</v>
      </c>
      <c r="B509" s="1">
        <v>42197</v>
      </c>
      <c r="C509" t="s">
        <v>1625</v>
      </c>
      <c r="D509" t="s">
        <v>1626</v>
      </c>
      <c r="E509" t="s">
        <v>27</v>
      </c>
      <c r="F509" t="s">
        <v>28</v>
      </c>
      <c r="G509" t="s">
        <v>134</v>
      </c>
      <c r="H509" t="s">
        <v>30</v>
      </c>
      <c r="I509" t="s">
        <v>63</v>
      </c>
      <c r="J509" t="s">
        <v>1667</v>
      </c>
      <c r="K509" t="s">
        <v>94</v>
      </c>
      <c r="L509" t="s">
        <v>34</v>
      </c>
      <c r="M509" t="s">
        <v>35</v>
      </c>
      <c r="N509" s="1">
        <v>42198</v>
      </c>
      <c r="O509" t="s">
        <v>982</v>
      </c>
      <c r="P509" t="s">
        <v>1190</v>
      </c>
      <c r="Q509" t="s">
        <v>1191</v>
      </c>
      <c r="R509">
        <v>19</v>
      </c>
      <c r="S509" t="s">
        <v>4108</v>
      </c>
      <c r="T509" s="2">
        <v>0.08</v>
      </c>
      <c r="U509" t="s">
        <v>3967</v>
      </c>
      <c r="V509" t="s">
        <v>7283</v>
      </c>
      <c r="W509" t="s">
        <v>224</v>
      </c>
      <c r="X509" t="s">
        <v>7284</v>
      </c>
    </row>
    <row r="510" spans="1:24" x14ac:dyDescent="0.3">
      <c r="A510" t="s">
        <v>5606</v>
      </c>
      <c r="B510" s="1">
        <v>41494</v>
      </c>
      <c r="C510" t="s">
        <v>5445</v>
      </c>
      <c r="D510" t="s">
        <v>120</v>
      </c>
      <c r="E510" t="s">
        <v>27</v>
      </c>
      <c r="F510" t="s">
        <v>28</v>
      </c>
      <c r="G510" t="s">
        <v>134</v>
      </c>
      <c r="H510" t="s">
        <v>62</v>
      </c>
      <c r="I510" t="s">
        <v>92</v>
      </c>
      <c r="J510" t="s">
        <v>1414</v>
      </c>
      <c r="K510" t="s">
        <v>33</v>
      </c>
      <c r="L510" t="s">
        <v>34</v>
      </c>
      <c r="M510" t="s">
        <v>35</v>
      </c>
      <c r="N510" s="1">
        <v>41495</v>
      </c>
      <c r="O510" t="s">
        <v>1415</v>
      </c>
      <c r="P510" t="s">
        <v>1416</v>
      </c>
      <c r="Q510" t="s">
        <v>1417</v>
      </c>
      <c r="R510">
        <v>42</v>
      </c>
      <c r="S510" t="s">
        <v>7539</v>
      </c>
      <c r="T510" s="2">
        <v>7.0000000000000007E-2</v>
      </c>
      <c r="U510" t="s">
        <v>4541</v>
      </c>
      <c r="V510" t="s">
        <v>7540</v>
      </c>
      <c r="W510" t="s">
        <v>812</v>
      </c>
      <c r="X510" t="s">
        <v>7541</v>
      </c>
    </row>
    <row r="511" spans="1:24" x14ac:dyDescent="0.3">
      <c r="A511" t="s">
        <v>5606</v>
      </c>
      <c r="B511" s="1">
        <v>42153</v>
      </c>
      <c r="C511" t="s">
        <v>3839</v>
      </c>
      <c r="D511" t="s">
        <v>683</v>
      </c>
      <c r="E511" t="s">
        <v>46</v>
      </c>
      <c r="F511" t="s">
        <v>47</v>
      </c>
      <c r="G511" t="s">
        <v>77</v>
      </c>
      <c r="H511" t="s">
        <v>107</v>
      </c>
      <c r="I511" t="s">
        <v>121</v>
      </c>
      <c r="J511" t="s">
        <v>64</v>
      </c>
      <c r="K511" t="s">
        <v>33</v>
      </c>
      <c r="L511" t="s">
        <v>34</v>
      </c>
      <c r="M511" t="s">
        <v>35</v>
      </c>
      <c r="N511" s="1">
        <v>42155</v>
      </c>
      <c r="O511" t="s">
        <v>66</v>
      </c>
      <c r="P511" t="s">
        <v>67</v>
      </c>
      <c r="Q511" t="s">
        <v>68</v>
      </c>
      <c r="R511">
        <v>14</v>
      </c>
      <c r="S511" t="s">
        <v>113</v>
      </c>
      <c r="T511" s="2">
        <v>0.05</v>
      </c>
      <c r="U511" t="s">
        <v>1752</v>
      </c>
      <c r="V511" t="s">
        <v>115</v>
      </c>
      <c r="W511" t="s">
        <v>72</v>
      </c>
      <c r="X511" t="s">
        <v>5346</v>
      </c>
    </row>
    <row r="512" spans="1:24" x14ac:dyDescent="0.3">
      <c r="A512" t="s">
        <v>5606</v>
      </c>
      <c r="B512" s="1">
        <v>41403</v>
      </c>
      <c r="C512" t="s">
        <v>1439</v>
      </c>
      <c r="D512" t="s">
        <v>683</v>
      </c>
      <c r="E512" t="s">
        <v>46</v>
      </c>
      <c r="F512" t="s">
        <v>47</v>
      </c>
      <c r="G512" t="s">
        <v>134</v>
      </c>
      <c r="H512" t="s">
        <v>107</v>
      </c>
      <c r="I512" t="s">
        <v>196</v>
      </c>
      <c r="J512" t="s">
        <v>975</v>
      </c>
      <c r="K512" t="s">
        <v>94</v>
      </c>
      <c r="L512" t="s">
        <v>34</v>
      </c>
      <c r="M512" t="s">
        <v>156</v>
      </c>
      <c r="N512" s="1">
        <v>41405</v>
      </c>
      <c r="O512" t="s">
        <v>976</v>
      </c>
      <c r="P512" t="s">
        <v>977</v>
      </c>
      <c r="Q512" t="s">
        <v>978</v>
      </c>
      <c r="R512">
        <v>33</v>
      </c>
      <c r="S512" t="s">
        <v>8138</v>
      </c>
      <c r="T512" s="2">
        <v>0.08</v>
      </c>
      <c r="U512" t="s">
        <v>3923</v>
      </c>
      <c r="V512" t="s">
        <v>8139</v>
      </c>
      <c r="W512" t="s">
        <v>982</v>
      </c>
      <c r="X512" t="s">
        <v>1426</v>
      </c>
    </row>
    <row r="513" spans="1:24" x14ac:dyDescent="0.3">
      <c r="A513" t="s">
        <v>5606</v>
      </c>
      <c r="B513" s="1">
        <v>41850</v>
      </c>
      <c r="C513" t="s">
        <v>6918</v>
      </c>
      <c r="D513" t="s">
        <v>1019</v>
      </c>
      <c r="E513" t="s">
        <v>46</v>
      </c>
      <c r="F513" t="s">
        <v>47</v>
      </c>
      <c r="G513" t="s">
        <v>91</v>
      </c>
      <c r="H513" t="s">
        <v>48</v>
      </c>
      <c r="I513" t="s">
        <v>31</v>
      </c>
      <c r="J513" t="s">
        <v>3067</v>
      </c>
      <c r="K513" t="s">
        <v>94</v>
      </c>
      <c r="L513" t="s">
        <v>34</v>
      </c>
      <c r="M513" t="s">
        <v>35</v>
      </c>
      <c r="N513" s="1">
        <v>41851</v>
      </c>
      <c r="O513" t="s">
        <v>1379</v>
      </c>
      <c r="P513" t="s">
        <v>2119</v>
      </c>
      <c r="Q513" t="s">
        <v>3068</v>
      </c>
      <c r="R513">
        <v>3</v>
      </c>
      <c r="S513" t="s">
        <v>1346</v>
      </c>
      <c r="T513" s="2">
        <v>0</v>
      </c>
      <c r="U513" t="s">
        <v>931</v>
      </c>
      <c r="V513" t="s">
        <v>4567</v>
      </c>
      <c r="W513" t="s">
        <v>1222</v>
      </c>
      <c r="X513" t="s">
        <v>9153</v>
      </c>
    </row>
    <row r="514" spans="1:24" x14ac:dyDescent="0.3">
      <c r="A514" t="s">
        <v>5606</v>
      </c>
      <c r="B514" s="1">
        <v>42081</v>
      </c>
      <c r="C514" t="s">
        <v>1018</v>
      </c>
      <c r="D514" t="s">
        <v>1019</v>
      </c>
      <c r="E514" t="s">
        <v>46</v>
      </c>
      <c r="F514" t="s">
        <v>47</v>
      </c>
      <c r="G514" t="s">
        <v>91</v>
      </c>
      <c r="H514" t="s">
        <v>48</v>
      </c>
      <c r="I514" t="s">
        <v>196</v>
      </c>
      <c r="J514" t="s">
        <v>218</v>
      </c>
      <c r="K514" t="s">
        <v>94</v>
      </c>
      <c r="L514" t="s">
        <v>34</v>
      </c>
      <c r="M514" t="s">
        <v>35</v>
      </c>
      <c r="N514" s="1">
        <v>42082</v>
      </c>
      <c r="O514" t="s">
        <v>219</v>
      </c>
      <c r="P514" t="s">
        <v>124</v>
      </c>
      <c r="Q514" t="s">
        <v>220</v>
      </c>
      <c r="R514">
        <v>10</v>
      </c>
      <c r="S514" t="s">
        <v>9726</v>
      </c>
      <c r="T514" s="2">
        <v>0.06</v>
      </c>
      <c r="U514" t="s">
        <v>739</v>
      </c>
      <c r="V514" t="s">
        <v>9730</v>
      </c>
      <c r="W514" t="s">
        <v>224</v>
      </c>
      <c r="X514" t="s">
        <v>9731</v>
      </c>
    </row>
    <row r="515" spans="1:24" x14ac:dyDescent="0.3">
      <c r="A515" t="s">
        <v>5606</v>
      </c>
      <c r="B515" s="1">
        <v>41495</v>
      </c>
      <c r="C515" t="s">
        <v>578</v>
      </c>
      <c r="D515" t="s">
        <v>551</v>
      </c>
      <c r="E515" t="s">
        <v>27</v>
      </c>
      <c r="F515" t="s">
        <v>28</v>
      </c>
      <c r="G515" t="s">
        <v>77</v>
      </c>
      <c r="H515" t="s">
        <v>289</v>
      </c>
      <c r="I515" t="s">
        <v>63</v>
      </c>
      <c r="J515" t="s">
        <v>875</v>
      </c>
      <c r="K515" t="s">
        <v>94</v>
      </c>
      <c r="L515" t="s">
        <v>95</v>
      </c>
      <c r="M515" t="s">
        <v>35</v>
      </c>
      <c r="N515" s="1">
        <v>41502</v>
      </c>
      <c r="O515" t="s">
        <v>876</v>
      </c>
      <c r="P515" t="s">
        <v>877</v>
      </c>
      <c r="Q515" t="s">
        <v>878</v>
      </c>
      <c r="R515">
        <v>4</v>
      </c>
      <c r="S515" t="s">
        <v>7539</v>
      </c>
      <c r="T515" s="2">
        <v>0.02</v>
      </c>
      <c r="U515" t="s">
        <v>4541</v>
      </c>
      <c r="V515" t="s">
        <v>7540</v>
      </c>
      <c r="W515" t="s">
        <v>881</v>
      </c>
      <c r="X515" t="s">
        <v>7541</v>
      </c>
    </row>
    <row r="516" spans="1:24" x14ac:dyDescent="0.3">
      <c r="A516" t="s">
        <v>10252</v>
      </c>
      <c r="B516" s="1">
        <v>41497</v>
      </c>
      <c r="C516" t="s">
        <v>2792</v>
      </c>
      <c r="D516" t="s">
        <v>974</v>
      </c>
      <c r="E516" t="s">
        <v>46</v>
      </c>
      <c r="F516" t="s">
        <v>47</v>
      </c>
      <c r="G516" t="s">
        <v>91</v>
      </c>
      <c r="H516" t="s">
        <v>48</v>
      </c>
      <c r="I516" t="s">
        <v>92</v>
      </c>
      <c r="J516" t="s">
        <v>135</v>
      </c>
      <c r="K516" t="s">
        <v>94</v>
      </c>
      <c r="L516" t="s">
        <v>95</v>
      </c>
      <c r="M516" t="s">
        <v>35</v>
      </c>
      <c r="N516" s="1">
        <v>41499</v>
      </c>
      <c r="O516" t="s">
        <v>136</v>
      </c>
      <c r="P516" t="s">
        <v>137</v>
      </c>
      <c r="Q516" t="s">
        <v>52</v>
      </c>
      <c r="R516">
        <v>33</v>
      </c>
      <c r="S516" t="s">
        <v>10253</v>
      </c>
      <c r="T516" s="2">
        <v>0.03</v>
      </c>
      <c r="U516" t="s">
        <v>123</v>
      </c>
      <c r="V516" t="s">
        <v>10254</v>
      </c>
      <c r="W516" t="s">
        <v>72</v>
      </c>
      <c r="X516" t="s">
        <v>6876</v>
      </c>
    </row>
    <row r="517" spans="1:24" x14ac:dyDescent="0.3">
      <c r="A517" t="s">
        <v>4564</v>
      </c>
      <c r="B517" s="1">
        <v>41363</v>
      </c>
      <c r="C517" t="s">
        <v>928</v>
      </c>
      <c r="D517" t="s">
        <v>929</v>
      </c>
      <c r="E517" t="s">
        <v>27</v>
      </c>
      <c r="F517" t="s">
        <v>28</v>
      </c>
      <c r="G517" t="s">
        <v>29</v>
      </c>
      <c r="H517" t="s">
        <v>217</v>
      </c>
      <c r="I517" t="s">
        <v>121</v>
      </c>
      <c r="J517" t="s">
        <v>64</v>
      </c>
      <c r="K517" t="s">
        <v>94</v>
      </c>
      <c r="L517" t="s">
        <v>34</v>
      </c>
      <c r="M517" t="s">
        <v>35</v>
      </c>
      <c r="N517" s="1">
        <v>41364</v>
      </c>
      <c r="O517" t="s">
        <v>66</v>
      </c>
      <c r="P517" t="s">
        <v>67</v>
      </c>
      <c r="Q517" t="s">
        <v>68</v>
      </c>
      <c r="R517">
        <v>2</v>
      </c>
      <c r="S517" t="s">
        <v>4565</v>
      </c>
      <c r="T517" s="2">
        <v>0.1</v>
      </c>
      <c r="U517" t="s">
        <v>4566</v>
      </c>
      <c r="V517" t="s">
        <v>4567</v>
      </c>
      <c r="W517" t="s">
        <v>72</v>
      </c>
      <c r="X517" t="s">
        <v>4568</v>
      </c>
    </row>
    <row r="518" spans="1:24" x14ac:dyDescent="0.3">
      <c r="A518" t="s">
        <v>4564</v>
      </c>
      <c r="B518" s="1">
        <v>41477</v>
      </c>
      <c r="C518" t="s">
        <v>2602</v>
      </c>
      <c r="D518" t="s">
        <v>929</v>
      </c>
      <c r="E518" t="s">
        <v>27</v>
      </c>
      <c r="F518" t="s">
        <v>28</v>
      </c>
      <c r="G518" t="s">
        <v>134</v>
      </c>
      <c r="H518" t="s">
        <v>217</v>
      </c>
      <c r="I518" t="s">
        <v>92</v>
      </c>
      <c r="J518" t="s">
        <v>478</v>
      </c>
      <c r="K518" t="s">
        <v>94</v>
      </c>
      <c r="L518" t="s">
        <v>34</v>
      </c>
      <c r="M518" t="s">
        <v>35</v>
      </c>
      <c r="N518" s="1">
        <v>41478</v>
      </c>
      <c r="O518" t="s">
        <v>479</v>
      </c>
      <c r="P518" t="s">
        <v>480</v>
      </c>
      <c r="Q518" t="s">
        <v>98</v>
      </c>
      <c r="R518">
        <v>23</v>
      </c>
      <c r="S518" t="s">
        <v>5003</v>
      </c>
      <c r="T518" s="2">
        <v>0.02</v>
      </c>
      <c r="U518" t="s">
        <v>1222</v>
      </c>
      <c r="V518" t="s">
        <v>58</v>
      </c>
      <c r="W518" t="s">
        <v>224</v>
      </c>
      <c r="X518" t="s">
        <v>7722</v>
      </c>
    </row>
    <row r="519" spans="1:24" x14ac:dyDescent="0.3">
      <c r="A519" t="s">
        <v>4564</v>
      </c>
      <c r="B519" s="1">
        <v>41501</v>
      </c>
      <c r="C519" t="s">
        <v>578</v>
      </c>
      <c r="D519" t="s">
        <v>551</v>
      </c>
      <c r="E519" t="s">
        <v>27</v>
      </c>
      <c r="F519" t="s">
        <v>28</v>
      </c>
      <c r="G519" t="s">
        <v>134</v>
      </c>
      <c r="H519" t="s">
        <v>289</v>
      </c>
      <c r="I519" t="s">
        <v>92</v>
      </c>
      <c r="J519" t="s">
        <v>423</v>
      </c>
      <c r="K519" t="s">
        <v>33</v>
      </c>
      <c r="L519" t="s">
        <v>34</v>
      </c>
      <c r="M519" t="s">
        <v>156</v>
      </c>
      <c r="N519" s="1">
        <v>41502</v>
      </c>
      <c r="O519" t="s">
        <v>424</v>
      </c>
      <c r="P519" t="s">
        <v>356</v>
      </c>
      <c r="Q519" t="s">
        <v>341</v>
      </c>
      <c r="R519">
        <v>42</v>
      </c>
      <c r="S519" t="s">
        <v>9283</v>
      </c>
      <c r="T519" s="2">
        <v>7.0000000000000007E-2</v>
      </c>
      <c r="U519" t="s">
        <v>2127</v>
      </c>
      <c r="V519" t="s">
        <v>5472</v>
      </c>
      <c r="W519" t="s">
        <v>428</v>
      </c>
      <c r="X519" t="s">
        <v>9284</v>
      </c>
    </row>
    <row r="520" spans="1:24" x14ac:dyDescent="0.3">
      <c r="A520" t="s">
        <v>5829</v>
      </c>
      <c r="B520" s="1">
        <v>41739</v>
      </c>
      <c r="C520" t="s">
        <v>958</v>
      </c>
      <c r="D520" t="s">
        <v>162</v>
      </c>
      <c r="E520" t="s">
        <v>46</v>
      </c>
      <c r="F520" t="s">
        <v>47</v>
      </c>
      <c r="G520" t="s">
        <v>77</v>
      </c>
      <c r="H520" t="s">
        <v>107</v>
      </c>
      <c r="I520" t="s">
        <v>92</v>
      </c>
      <c r="J520" t="s">
        <v>2750</v>
      </c>
      <c r="K520" t="s">
        <v>94</v>
      </c>
      <c r="L520" t="s">
        <v>34</v>
      </c>
      <c r="M520" t="s">
        <v>35</v>
      </c>
      <c r="N520" s="1">
        <v>41741</v>
      </c>
      <c r="O520" t="s">
        <v>2751</v>
      </c>
      <c r="P520" t="s">
        <v>724</v>
      </c>
      <c r="Q520" t="s">
        <v>41</v>
      </c>
      <c r="R520">
        <v>42</v>
      </c>
      <c r="S520" t="s">
        <v>727</v>
      </c>
      <c r="T520" s="2">
        <v>0.04</v>
      </c>
      <c r="U520" t="s">
        <v>728</v>
      </c>
      <c r="V520" t="s">
        <v>5830</v>
      </c>
      <c r="W520" t="s">
        <v>2754</v>
      </c>
      <c r="X520" t="s">
        <v>5831</v>
      </c>
    </row>
    <row r="521" spans="1:24" x14ac:dyDescent="0.3">
      <c r="A521" t="s">
        <v>5829</v>
      </c>
      <c r="B521" s="1">
        <v>42088</v>
      </c>
      <c r="C521" t="s">
        <v>3464</v>
      </c>
      <c r="D521" t="s">
        <v>174</v>
      </c>
      <c r="E521" t="s">
        <v>27</v>
      </c>
      <c r="F521" t="s">
        <v>28</v>
      </c>
      <c r="G521" t="s">
        <v>77</v>
      </c>
      <c r="H521" t="s">
        <v>78</v>
      </c>
      <c r="I521" t="s">
        <v>31</v>
      </c>
      <c r="J521" t="s">
        <v>564</v>
      </c>
      <c r="K521" t="s">
        <v>33</v>
      </c>
      <c r="L521" t="s">
        <v>109</v>
      </c>
      <c r="M521" t="s">
        <v>156</v>
      </c>
      <c r="N521" s="1">
        <v>42090</v>
      </c>
      <c r="O521" t="s">
        <v>565</v>
      </c>
      <c r="P521" t="s">
        <v>566</v>
      </c>
      <c r="Q521" t="s">
        <v>567</v>
      </c>
      <c r="R521">
        <v>37</v>
      </c>
      <c r="S521" t="s">
        <v>11734</v>
      </c>
      <c r="T521" s="2">
        <v>0</v>
      </c>
      <c r="U521" t="s">
        <v>1235</v>
      </c>
      <c r="V521" t="s">
        <v>11735</v>
      </c>
      <c r="W521" t="s">
        <v>224</v>
      </c>
      <c r="X521" t="s">
        <v>3146</v>
      </c>
    </row>
    <row r="522" spans="1:24" x14ac:dyDescent="0.3">
      <c r="A522" t="s">
        <v>845</v>
      </c>
      <c r="B522" s="1">
        <v>42274</v>
      </c>
      <c r="C522" t="s">
        <v>846</v>
      </c>
      <c r="D522" t="s">
        <v>133</v>
      </c>
      <c r="E522" t="s">
        <v>27</v>
      </c>
      <c r="F522" t="s">
        <v>28</v>
      </c>
      <c r="G522" t="s">
        <v>91</v>
      </c>
      <c r="H522" t="s">
        <v>62</v>
      </c>
      <c r="I522" t="s">
        <v>92</v>
      </c>
      <c r="J522" t="s">
        <v>229</v>
      </c>
      <c r="K522" t="s">
        <v>94</v>
      </c>
      <c r="L522" t="s">
        <v>34</v>
      </c>
      <c r="M522" t="s">
        <v>35</v>
      </c>
      <c r="N522" s="1">
        <v>42276</v>
      </c>
      <c r="O522" t="s">
        <v>230</v>
      </c>
      <c r="P522" t="s">
        <v>231</v>
      </c>
      <c r="Q522" t="s">
        <v>232</v>
      </c>
      <c r="R522">
        <v>50</v>
      </c>
      <c r="S522" t="s">
        <v>847</v>
      </c>
      <c r="T522" s="2">
        <v>0.09</v>
      </c>
      <c r="U522" t="s">
        <v>848</v>
      </c>
      <c r="V522" t="s">
        <v>849</v>
      </c>
      <c r="W522" t="s">
        <v>236</v>
      </c>
      <c r="X522" t="s">
        <v>850</v>
      </c>
    </row>
    <row r="523" spans="1:24" x14ac:dyDescent="0.3">
      <c r="A523" t="s">
        <v>845</v>
      </c>
      <c r="B523" s="1">
        <v>41420</v>
      </c>
      <c r="C523" t="s">
        <v>2734</v>
      </c>
      <c r="D523" t="s">
        <v>174</v>
      </c>
      <c r="E523" t="s">
        <v>27</v>
      </c>
      <c r="F523" t="s">
        <v>28</v>
      </c>
      <c r="G523" t="s">
        <v>77</v>
      </c>
      <c r="H523" t="s">
        <v>78</v>
      </c>
      <c r="I523" t="s">
        <v>63</v>
      </c>
      <c r="J523" t="s">
        <v>601</v>
      </c>
      <c r="K523" t="s">
        <v>94</v>
      </c>
      <c r="L523" t="s">
        <v>95</v>
      </c>
      <c r="M523" t="s">
        <v>35</v>
      </c>
      <c r="N523" s="1">
        <v>41420</v>
      </c>
      <c r="O523" t="s">
        <v>602</v>
      </c>
      <c r="P523" t="s">
        <v>603</v>
      </c>
      <c r="Q523" t="s">
        <v>258</v>
      </c>
      <c r="R523">
        <v>27</v>
      </c>
      <c r="S523" t="s">
        <v>4000</v>
      </c>
      <c r="T523" s="2">
        <v>0.06</v>
      </c>
      <c r="U523" t="s">
        <v>2736</v>
      </c>
      <c r="V523" t="s">
        <v>2737</v>
      </c>
      <c r="W523" t="s">
        <v>606</v>
      </c>
      <c r="X523" t="s">
        <v>4001</v>
      </c>
    </row>
    <row r="524" spans="1:24" x14ac:dyDescent="0.3">
      <c r="A524" t="s">
        <v>845</v>
      </c>
      <c r="B524" s="1">
        <v>41459</v>
      </c>
      <c r="C524" t="s">
        <v>1574</v>
      </c>
      <c r="D524" t="s">
        <v>144</v>
      </c>
      <c r="E524" t="s">
        <v>46</v>
      </c>
      <c r="F524" t="s">
        <v>47</v>
      </c>
      <c r="G524" t="s">
        <v>29</v>
      </c>
      <c r="H524" t="s">
        <v>107</v>
      </c>
      <c r="I524" t="s">
        <v>121</v>
      </c>
      <c r="J524" t="s">
        <v>93</v>
      </c>
      <c r="K524" t="s">
        <v>94</v>
      </c>
      <c r="L524" t="s">
        <v>95</v>
      </c>
      <c r="M524" t="s">
        <v>35</v>
      </c>
      <c r="N524" s="1">
        <v>41460</v>
      </c>
      <c r="O524" t="s">
        <v>96</v>
      </c>
      <c r="P524" t="s">
        <v>97</v>
      </c>
      <c r="Q524" t="s">
        <v>98</v>
      </c>
      <c r="R524">
        <v>38</v>
      </c>
      <c r="S524" t="s">
        <v>7778</v>
      </c>
      <c r="T524" s="2">
        <v>0.03</v>
      </c>
      <c r="U524" t="s">
        <v>3061</v>
      </c>
      <c r="V524" t="s">
        <v>1781</v>
      </c>
      <c r="W524" t="s">
        <v>102</v>
      </c>
      <c r="X524" t="s">
        <v>7779</v>
      </c>
    </row>
    <row r="525" spans="1:24" x14ac:dyDescent="0.3">
      <c r="A525" t="s">
        <v>845</v>
      </c>
      <c r="B525" s="1">
        <v>41932</v>
      </c>
      <c r="C525" t="s">
        <v>105</v>
      </c>
      <c r="D525" t="s">
        <v>106</v>
      </c>
      <c r="E525" t="s">
        <v>46</v>
      </c>
      <c r="F525" t="s">
        <v>47</v>
      </c>
      <c r="G525" t="s">
        <v>91</v>
      </c>
      <c r="H525" t="s">
        <v>107</v>
      </c>
      <c r="I525" t="s">
        <v>121</v>
      </c>
      <c r="J525" t="s">
        <v>229</v>
      </c>
      <c r="K525" t="s">
        <v>94</v>
      </c>
      <c r="L525" t="s">
        <v>95</v>
      </c>
      <c r="M525" t="s">
        <v>35</v>
      </c>
      <c r="N525" s="1">
        <v>41934</v>
      </c>
      <c r="O525" t="s">
        <v>230</v>
      </c>
      <c r="P525" t="s">
        <v>231</v>
      </c>
      <c r="Q525" t="s">
        <v>232</v>
      </c>
      <c r="R525">
        <v>43</v>
      </c>
      <c r="S525" t="s">
        <v>8782</v>
      </c>
      <c r="T525" s="2">
        <v>0.03</v>
      </c>
      <c r="U525" t="s">
        <v>8783</v>
      </c>
      <c r="V525" t="s">
        <v>8784</v>
      </c>
      <c r="W525" t="s">
        <v>236</v>
      </c>
      <c r="X525" t="s">
        <v>8785</v>
      </c>
    </row>
    <row r="526" spans="1:24" x14ac:dyDescent="0.3">
      <c r="A526" t="s">
        <v>845</v>
      </c>
      <c r="B526" s="1">
        <v>42122</v>
      </c>
      <c r="C526" t="s">
        <v>4398</v>
      </c>
      <c r="D526" t="s">
        <v>162</v>
      </c>
      <c r="E526" t="s">
        <v>46</v>
      </c>
      <c r="F526" t="s">
        <v>47</v>
      </c>
      <c r="G526" t="s">
        <v>91</v>
      </c>
      <c r="H526" t="s">
        <v>107</v>
      </c>
      <c r="I526" t="s">
        <v>31</v>
      </c>
      <c r="J526" t="s">
        <v>2402</v>
      </c>
      <c r="K526" t="s">
        <v>94</v>
      </c>
      <c r="L526" t="s">
        <v>34</v>
      </c>
      <c r="M526" t="s">
        <v>35</v>
      </c>
      <c r="N526" s="1">
        <v>42124</v>
      </c>
      <c r="O526" t="s">
        <v>275</v>
      </c>
      <c r="P526" t="s">
        <v>757</v>
      </c>
      <c r="Q526" t="s">
        <v>2403</v>
      </c>
      <c r="R526">
        <v>26</v>
      </c>
      <c r="S526" t="s">
        <v>8908</v>
      </c>
      <c r="T526" s="2">
        <v>0.1</v>
      </c>
      <c r="U526" t="s">
        <v>8909</v>
      </c>
      <c r="V526" t="s">
        <v>2383</v>
      </c>
      <c r="W526" t="s">
        <v>1028</v>
      </c>
      <c r="X526" t="s">
        <v>2379</v>
      </c>
    </row>
    <row r="527" spans="1:24" x14ac:dyDescent="0.3">
      <c r="A527" t="s">
        <v>845</v>
      </c>
      <c r="B527" s="1">
        <v>41966</v>
      </c>
      <c r="C527" t="s">
        <v>2959</v>
      </c>
      <c r="D527" t="s">
        <v>144</v>
      </c>
      <c r="E527" t="s">
        <v>46</v>
      </c>
      <c r="F527" t="s">
        <v>47</v>
      </c>
      <c r="G527" t="s">
        <v>29</v>
      </c>
      <c r="H527" t="s">
        <v>107</v>
      </c>
      <c r="I527" t="s">
        <v>121</v>
      </c>
      <c r="J527" t="s">
        <v>229</v>
      </c>
      <c r="K527" t="s">
        <v>94</v>
      </c>
      <c r="L527" t="s">
        <v>34</v>
      </c>
      <c r="M527" t="s">
        <v>35</v>
      </c>
      <c r="N527" s="1">
        <v>41970</v>
      </c>
      <c r="O527" t="s">
        <v>230</v>
      </c>
      <c r="P527" t="s">
        <v>231</v>
      </c>
      <c r="Q527" t="s">
        <v>232</v>
      </c>
      <c r="R527">
        <v>19</v>
      </c>
      <c r="S527" t="s">
        <v>12267</v>
      </c>
      <c r="T527" s="2">
        <v>0</v>
      </c>
      <c r="U527" t="s">
        <v>12268</v>
      </c>
      <c r="V527" t="s">
        <v>12269</v>
      </c>
      <c r="W527" t="s">
        <v>236</v>
      </c>
      <c r="X527" t="s">
        <v>12270</v>
      </c>
    </row>
    <row r="528" spans="1:24" x14ac:dyDescent="0.3">
      <c r="A528" t="s">
        <v>3001</v>
      </c>
      <c r="B528" s="1">
        <v>41899</v>
      </c>
      <c r="C528" t="s">
        <v>3002</v>
      </c>
      <c r="D528" t="s">
        <v>3003</v>
      </c>
      <c r="E528" t="s">
        <v>27</v>
      </c>
      <c r="F528" t="s">
        <v>28</v>
      </c>
      <c r="G528" t="s">
        <v>134</v>
      </c>
      <c r="H528" t="s">
        <v>78</v>
      </c>
      <c r="I528" t="s">
        <v>92</v>
      </c>
      <c r="J528" t="s">
        <v>122</v>
      </c>
      <c r="K528" t="s">
        <v>94</v>
      </c>
      <c r="L528" t="s">
        <v>95</v>
      </c>
      <c r="M528" t="s">
        <v>156</v>
      </c>
      <c r="N528" s="1">
        <v>41900</v>
      </c>
      <c r="O528" t="s">
        <v>123</v>
      </c>
      <c r="P528" t="s">
        <v>124</v>
      </c>
      <c r="Q528" t="s">
        <v>125</v>
      </c>
      <c r="R528">
        <v>35</v>
      </c>
      <c r="S528" t="s">
        <v>3004</v>
      </c>
      <c r="T528" s="2">
        <v>0.1</v>
      </c>
      <c r="U528" t="s">
        <v>2440</v>
      </c>
      <c r="V528" t="s">
        <v>1209</v>
      </c>
      <c r="W528" t="s">
        <v>129</v>
      </c>
      <c r="X528" t="s">
        <v>2895</v>
      </c>
    </row>
    <row r="529" spans="1:24" x14ac:dyDescent="0.3">
      <c r="A529" t="s">
        <v>3001</v>
      </c>
      <c r="B529" s="1">
        <v>41934</v>
      </c>
      <c r="C529" t="s">
        <v>6512</v>
      </c>
      <c r="D529" t="s">
        <v>365</v>
      </c>
      <c r="E529" t="s">
        <v>46</v>
      </c>
      <c r="F529" t="s">
        <v>47</v>
      </c>
      <c r="G529" t="s">
        <v>91</v>
      </c>
      <c r="H529" t="s">
        <v>48</v>
      </c>
      <c r="I529" t="s">
        <v>121</v>
      </c>
      <c r="J529" t="s">
        <v>2168</v>
      </c>
      <c r="K529" t="s">
        <v>33</v>
      </c>
      <c r="L529" t="s">
        <v>34</v>
      </c>
      <c r="M529" t="s">
        <v>35</v>
      </c>
      <c r="N529" s="1">
        <v>41935</v>
      </c>
      <c r="O529" t="s">
        <v>1728</v>
      </c>
      <c r="P529" t="s">
        <v>2169</v>
      </c>
      <c r="Q529" t="s">
        <v>2170</v>
      </c>
      <c r="R529">
        <v>9</v>
      </c>
      <c r="S529" t="s">
        <v>11717</v>
      </c>
      <c r="T529" s="2">
        <v>0.1</v>
      </c>
      <c r="U529" t="s">
        <v>2238</v>
      </c>
      <c r="V529" t="s">
        <v>11718</v>
      </c>
      <c r="W529" t="s">
        <v>818</v>
      </c>
      <c r="X529" t="s">
        <v>11719</v>
      </c>
    </row>
    <row r="530" spans="1:24" x14ac:dyDescent="0.3">
      <c r="A530" t="s">
        <v>7198</v>
      </c>
      <c r="B530" s="1">
        <v>42088</v>
      </c>
      <c r="C530" t="s">
        <v>4619</v>
      </c>
      <c r="D530" t="s">
        <v>365</v>
      </c>
      <c r="E530" t="s">
        <v>46</v>
      </c>
      <c r="F530" t="s">
        <v>47</v>
      </c>
      <c r="G530" t="s">
        <v>77</v>
      </c>
      <c r="H530" t="s">
        <v>48</v>
      </c>
      <c r="I530" t="s">
        <v>63</v>
      </c>
      <c r="J530" t="s">
        <v>218</v>
      </c>
      <c r="K530" t="s">
        <v>94</v>
      </c>
      <c r="L530" t="s">
        <v>95</v>
      </c>
      <c r="M530" t="s">
        <v>35</v>
      </c>
      <c r="N530" s="1">
        <v>42090</v>
      </c>
      <c r="O530" t="s">
        <v>219</v>
      </c>
      <c r="P530" t="s">
        <v>124</v>
      </c>
      <c r="Q530" t="s">
        <v>220</v>
      </c>
      <c r="R530">
        <v>41</v>
      </c>
      <c r="S530" t="s">
        <v>7199</v>
      </c>
      <c r="T530" s="2">
        <v>0.03</v>
      </c>
      <c r="U530" t="s">
        <v>7200</v>
      </c>
      <c r="V530" t="s">
        <v>7201</v>
      </c>
      <c r="W530" t="s">
        <v>224</v>
      </c>
      <c r="X530" t="s">
        <v>909</v>
      </c>
    </row>
    <row r="531" spans="1:24" x14ac:dyDescent="0.3">
      <c r="A531" t="s">
        <v>7198</v>
      </c>
      <c r="B531" s="1">
        <v>41401</v>
      </c>
      <c r="C531" t="s">
        <v>1097</v>
      </c>
      <c r="D531" t="s">
        <v>1098</v>
      </c>
      <c r="E531" t="s">
        <v>27</v>
      </c>
      <c r="F531" t="s">
        <v>28</v>
      </c>
      <c r="G531" t="s">
        <v>29</v>
      </c>
      <c r="H531" t="s">
        <v>78</v>
      </c>
      <c r="I531" t="s">
        <v>196</v>
      </c>
      <c r="J531" t="s">
        <v>601</v>
      </c>
      <c r="K531" t="s">
        <v>94</v>
      </c>
      <c r="L531" t="s">
        <v>34</v>
      </c>
      <c r="M531" t="s">
        <v>35</v>
      </c>
      <c r="N531" s="1">
        <v>41403</v>
      </c>
      <c r="O531" t="s">
        <v>602</v>
      </c>
      <c r="P531" t="s">
        <v>603</v>
      </c>
      <c r="Q531" t="s">
        <v>258</v>
      </c>
      <c r="R531">
        <v>6</v>
      </c>
      <c r="S531" t="s">
        <v>9185</v>
      </c>
      <c r="T531" s="2">
        <v>0.02</v>
      </c>
      <c r="U531" t="s">
        <v>9186</v>
      </c>
      <c r="V531" t="s">
        <v>2341</v>
      </c>
      <c r="W531" t="s">
        <v>606</v>
      </c>
      <c r="X531" t="s">
        <v>2342</v>
      </c>
    </row>
    <row r="532" spans="1:24" x14ac:dyDescent="0.3">
      <c r="A532" t="s">
        <v>7198</v>
      </c>
      <c r="B532" s="1">
        <v>41999</v>
      </c>
      <c r="C532" t="s">
        <v>694</v>
      </c>
      <c r="D532" t="s">
        <v>144</v>
      </c>
      <c r="E532" t="s">
        <v>46</v>
      </c>
      <c r="F532" t="s">
        <v>47</v>
      </c>
      <c r="G532" t="s">
        <v>77</v>
      </c>
      <c r="H532" t="s">
        <v>107</v>
      </c>
      <c r="I532" t="s">
        <v>92</v>
      </c>
      <c r="J532" t="s">
        <v>49</v>
      </c>
      <c r="K532" t="s">
        <v>723</v>
      </c>
      <c r="L532" t="s">
        <v>50</v>
      </c>
      <c r="M532" t="s">
        <v>35</v>
      </c>
      <c r="N532" s="1">
        <v>42002</v>
      </c>
      <c r="O532" t="s">
        <v>51</v>
      </c>
      <c r="P532" t="s">
        <v>52</v>
      </c>
      <c r="Q532" t="s">
        <v>53</v>
      </c>
      <c r="R532">
        <v>44</v>
      </c>
      <c r="S532" t="s">
        <v>10101</v>
      </c>
      <c r="T532" s="2">
        <v>0.08</v>
      </c>
      <c r="U532" t="s">
        <v>6598</v>
      </c>
      <c r="V532" t="s">
        <v>4066</v>
      </c>
      <c r="W532" t="s">
        <v>57</v>
      </c>
      <c r="X532" t="s">
        <v>6938</v>
      </c>
    </row>
    <row r="533" spans="1:24" x14ac:dyDescent="0.3">
      <c r="A533" t="s">
        <v>7198</v>
      </c>
      <c r="B533" s="1">
        <v>42212</v>
      </c>
      <c r="C533" t="s">
        <v>1301</v>
      </c>
      <c r="D533" t="s">
        <v>228</v>
      </c>
      <c r="E533" t="s">
        <v>46</v>
      </c>
      <c r="F533" t="s">
        <v>47</v>
      </c>
      <c r="G533" t="s">
        <v>134</v>
      </c>
      <c r="H533" t="s">
        <v>107</v>
      </c>
      <c r="I533" t="s">
        <v>121</v>
      </c>
      <c r="J533" t="s">
        <v>6799</v>
      </c>
      <c r="K533" t="s">
        <v>94</v>
      </c>
      <c r="L533" t="s">
        <v>95</v>
      </c>
      <c r="M533" t="s">
        <v>35</v>
      </c>
      <c r="N533" s="1">
        <v>42216</v>
      </c>
      <c r="O533" t="s">
        <v>526</v>
      </c>
      <c r="P533" t="s">
        <v>2185</v>
      </c>
      <c r="Q533" t="s">
        <v>3963</v>
      </c>
      <c r="R533">
        <v>23</v>
      </c>
      <c r="S533" t="s">
        <v>10533</v>
      </c>
      <c r="T533" s="2">
        <v>0.01</v>
      </c>
      <c r="U533" t="s">
        <v>4500</v>
      </c>
      <c r="V533" t="s">
        <v>10534</v>
      </c>
      <c r="W533" t="s">
        <v>757</v>
      </c>
      <c r="X533" t="s">
        <v>10535</v>
      </c>
    </row>
    <row r="534" spans="1:24" x14ac:dyDescent="0.3">
      <c r="A534" t="s">
        <v>8223</v>
      </c>
      <c r="B534" s="1">
        <v>42013</v>
      </c>
      <c r="C534" t="s">
        <v>5486</v>
      </c>
      <c r="D534" t="s">
        <v>1019</v>
      </c>
      <c r="E534" t="s">
        <v>46</v>
      </c>
      <c r="F534" t="s">
        <v>47</v>
      </c>
      <c r="G534" t="s">
        <v>77</v>
      </c>
      <c r="H534" t="s">
        <v>107</v>
      </c>
      <c r="I534" t="s">
        <v>31</v>
      </c>
      <c r="J534" t="s">
        <v>135</v>
      </c>
      <c r="K534" t="s">
        <v>94</v>
      </c>
      <c r="L534" t="s">
        <v>34</v>
      </c>
      <c r="M534" t="s">
        <v>35</v>
      </c>
      <c r="N534" s="1">
        <v>42015</v>
      </c>
      <c r="O534" t="s">
        <v>136</v>
      </c>
      <c r="P534" t="s">
        <v>137</v>
      </c>
      <c r="Q534" t="s">
        <v>52</v>
      </c>
      <c r="R534">
        <v>7</v>
      </c>
      <c r="S534" t="s">
        <v>5817</v>
      </c>
      <c r="T534" s="2">
        <v>0.1</v>
      </c>
      <c r="U534" t="s">
        <v>1202</v>
      </c>
      <c r="V534" t="s">
        <v>2900</v>
      </c>
      <c r="W534" t="s">
        <v>72</v>
      </c>
      <c r="X534" t="s">
        <v>8224</v>
      </c>
    </row>
    <row r="535" spans="1:24" x14ac:dyDescent="0.3">
      <c r="A535" t="s">
        <v>8223</v>
      </c>
      <c r="B535" s="1">
        <v>41364</v>
      </c>
      <c r="C535" t="s">
        <v>928</v>
      </c>
      <c r="D535" t="s">
        <v>929</v>
      </c>
      <c r="E535" t="s">
        <v>27</v>
      </c>
      <c r="F535" t="s">
        <v>28</v>
      </c>
      <c r="G535" t="s">
        <v>77</v>
      </c>
      <c r="H535" t="s">
        <v>217</v>
      </c>
      <c r="I535" t="s">
        <v>92</v>
      </c>
      <c r="J535" t="s">
        <v>1660</v>
      </c>
      <c r="K535" t="s">
        <v>94</v>
      </c>
      <c r="L535" t="s">
        <v>34</v>
      </c>
      <c r="M535" t="s">
        <v>156</v>
      </c>
      <c r="N535" s="1">
        <v>41364</v>
      </c>
      <c r="O535" t="s">
        <v>1369</v>
      </c>
      <c r="P535" t="s">
        <v>166</v>
      </c>
      <c r="Q535" t="s">
        <v>1661</v>
      </c>
      <c r="R535">
        <v>30</v>
      </c>
      <c r="S535" t="s">
        <v>7039</v>
      </c>
      <c r="T535" s="2">
        <v>0.08</v>
      </c>
      <c r="U535" t="s">
        <v>5309</v>
      </c>
      <c r="V535" t="s">
        <v>7151</v>
      </c>
      <c r="W535" t="s">
        <v>57</v>
      </c>
      <c r="X535" t="s">
        <v>7348</v>
      </c>
    </row>
    <row r="536" spans="1:24" x14ac:dyDescent="0.3">
      <c r="A536" t="s">
        <v>8223</v>
      </c>
      <c r="B536" s="1">
        <v>41497</v>
      </c>
      <c r="C536" t="s">
        <v>1760</v>
      </c>
      <c r="D536" t="s">
        <v>1232</v>
      </c>
      <c r="E536" t="s">
        <v>27</v>
      </c>
      <c r="F536" t="s">
        <v>28</v>
      </c>
      <c r="G536" t="s">
        <v>29</v>
      </c>
      <c r="H536" t="s">
        <v>281</v>
      </c>
      <c r="I536" t="s">
        <v>31</v>
      </c>
      <c r="J536" t="s">
        <v>1660</v>
      </c>
      <c r="K536" t="s">
        <v>94</v>
      </c>
      <c r="L536" t="s">
        <v>34</v>
      </c>
      <c r="M536" t="s">
        <v>35</v>
      </c>
      <c r="N536" s="1">
        <v>41498</v>
      </c>
      <c r="O536" t="s">
        <v>1369</v>
      </c>
      <c r="P536" t="s">
        <v>166</v>
      </c>
      <c r="Q536" t="s">
        <v>1661</v>
      </c>
      <c r="R536">
        <v>42</v>
      </c>
      <c r="S536" t="s">
        <v>11007</v>
      </c>
      <c r="T536" s="2">
        <v>0</v>
      </c>
      <c r="U536" t="s">
        <v>378</v>
      </c>
      <c r="V536" t="s">
        <v>5394</v>
      </c>
      <c r="W536" t="s">
        <v>57</v>
      </c>
      <c r="X536" t="s">
        <v>687</v>
      </c>
    </row>
    <row r="537" spans="1:24" x14ac:dyDescent="0.3">
      <c r="A537" t="s">
        <v>8223</v>
      </c>
      <c r="B537" s="1">
        <v>41402</v>
      </c>
      <c r="C537" t="s">
        <v>305</v>
      </c>
      <c r="D537" t="s">
        <v>11684</v>
      </c>
      <c r="E537" t="s">
        <v>46</v>
      </c>
      <c r="F537" t="s">
        <v>47</v>
      </c>
      <c r="G537" t="s">
        <v>91</v>
      </c>
      <c r="H537" t="s">
        <v>107</v>
      </c>
      <c r="I537" t="s">
        <v>63</v>
      </c>
      <c r="J537" t="s">
        <v>1233</v>
      </c>
      <c r="K537" t="s">
        <v>94</v>
      </c>
      <c r="L537" t="s">
        <v>34</v>
      </c>
      <c r="M537" t="s">
        <v>35</v>
      </c>
      <c r="N537" s="1">
        <v>41404</v>
      </c>
      <c r="O537" t="s">
        <v>711</v>
      </c>
      <c r="P537" t="s">
        <v>1234</v>
      </c>
      <c r="Q537" t="s">
        <v>1235</v>
      </c>
      <c r="R537">
        <v>30</v>
      </c>
      <c r="S537" t="s">
        <v>11685</v>
      </c>
      <c r="T537" s="2">
        <v>0.08</v>
      </c>
      <c r="U537" t="s">
        <v>3032</v>
      </c>
      <c r="V537" t="s">
        <v>11686</v>
      </c>
      <c r="W537" t="s">
        <v>1239</v>
      </c>
      <c r="X537" t="s">
        <v>11687</v>
      </c>
    </row>
    <row r="538" spans="1:24" x14ac:dyDescent="0.3">
      <c r="A538" t="s">
        <v>4305</v>
      </c>
      <c r="B538" s="1">
        <v>41647</v>
      </c>
      <c r="C538" t="s">
        <v>75</v>
      </c>
      <c r="D538" t="s">
        <v>76</v>
      </c>
      <c r="E538" t="s">
        <v>27</v>
      </c>
      <c r="F538" t="s">
        <v>28</v>
      </c>
      <c r="G538" t="s">
        <v>77</v>
      </c>
      <c r="H538" t="s">
        <v>78</v>
      </c>
      <c r="I538" t="s">
        <v>196</v>
      </c>
      <c r="J538" t="s">
        <v>805</v>
      </c>
      <c r="K538" t="s">
        <v>94</v>
      </c>
      <c r="L538" t="s">
        <v>34</v>
      </c>
      <c r="M538" t="s">
        <v>35</v>
      </c>
      <c r="N538" s="1">
        <v>41649</v>
      </c>
      <c r="O538" t="s">
        <v>806</v>
      </c>
      <c r="P538" t="s">
        <v>807</v>
      </c>
      <c r="Q538" t="s">
        <v>808</v>
      </c>
      <c r="R538">
        <v>39</v>
      </c>
      <c r="S538" t="s">
        <v>4306</v>
      </c>
      <c r="T538" s="2">
        <v>0.03</v>
      </c>
      <c r="U538" t="s">
        <v>4307</v>
      </c>
      <c r="V538" t="s">
        <v>4308</v>
      </c>
      <c r="W538" t="s">
        <v>812</v>
      </c>
      <c r="X538" t="s">
        <v>4309</v>
      </c>
    </row>
    <row r="539" spans="1:24" x14ac:dyDescent="0.3">
      <c r="A539" t="s">
        <v>4305</v>
      </c>
      <c r="B539" s="1">
        <v>42336</v>
      </c>
      <c r="C539" t="s">
        <v>323</v>
      </c>
      <c r="D539" t="s">
        <v>324</v>
      </c>
      <c r="E539" t="s">
        <v>27</v>
      </c>
      <c r="F539" t="s">
        <v>28</v>
      </c>
      <c r="G539" t="s">
        <v>29</v>
      </c>
      <c r="H539" t="s">
        <v>205</v>
      </c>
      <c r="I539" t="s">
        <v>121</v>
      </c>
      <c r="J539" t="s">
        <v>832</v>
      </c>
      <c r="K539" t="s">
        <v>94</v>
      </c>
      <c r="L539" t="s">
        <v>34</v>
      </c>
      <c r="M539" t="s">
        <v>156</v>
      </c>
      <c r="N539" s="1">
        <v>42338</v>
      </c>
      <c r="O539" t="s">
        <v>833</v>
      </c>
      <c r="P539" t="s">
        <v>834</v>
      </c>
      <c r="Q539" t="s">
        <v>774</v>
      </c>
      <c r="R539">
        <v>41</v>
      </c>
      <c r="S539" t="s">
        <v>4697</v>
      </c>
      <c r="T539" s="2">
        <v>0.01</v>
      </c>
      <c r="U539" t="s">
        <v>4698</v>
      </c>
      <c r="V539" t="s">
        <v>4699</v>
      </c>
      <c r="W539" t="s">
        <v>838</v>
      </c>
      <c r="X539" t="s">
        <v>4700</v>
      </c>
    </row>
    <row r="540" spans="1:24" x14ac:dyDescent="0.3">
      <c r="A540" t="s">
        <v>4305</v>
      </c>
      <c r="B540" s="1">
        <v>41521</v>
      </c>
      <c r="C540" t="s">
        <v>44</v>
      </c>
      <c r="D540" t="s">
        <v>195</v>
      </c>
      <c r="E540" t="s">
        <v>46</v>
      </c>
      <c r="F540" t="s">
        <v>47</v>
      </c>
      <c r="G540" t="s">
        <v>134</v>
      </c>
      <c r="H540" t="s">
        <v>48</v>
      </c>
      <c r="I540" t="s">
        <v>196</v>
      </c>
      <c r="J540" t="s">
        <v>832</v>
      </c>
      <c r="K540" t="s">
        <v>94</v>
      </c>
      <c r="L540" t="s">
        <v>34</v>
      </c>
      <c r="M540" t="s">
        <v>35</v>
      </c>
      <c r="N540" s="1">
        <v>41522</v>
      </c>
      <c r="O540" t="s">
        <v>833</v>
      </c>
      <c r="P540" t="s">
        <v>834</v>
      </c>
      <c r="Q540" t="s">
        <v>774</v>
      </c>
      <c r="R540">
        <v>21</v>
      </c>
      <c r="S540" t="s">
        <v>2383</v>
      </c>
      <c r="T540" s="2">
        <v>0</v>
      </c>
      <c r="U540" t="s">
        <v>1570</v>
      </c>
      <c r="V540" t="s">
        <v>6780</v>
      </c>
      <c r="W540" t="s">
        <v>838</v>
      </c>
      <c r="X540" t="s">
        <v>6781</v>
      </c>
    </row>
    <row r="541" spans="1:24" x14ac:dyDescent="0.3">
      <c r="A541" t="s">
        <v>1247</v>
      </c>
      <c r="B541" s="1">
        <v>41862</v>
      </c>
      <c r="C541" t="s">
        <v>1248</v>
      </c>
      <c r="D541" t="s">
        <v>144</v>
      </c>
      <c r="E541" t="s">
        <v>46</v>
      </c>
      <c r="F541" t="s">
        <v>47</v>
      </c>
      <c r="G541" t="s">
        <v>77</v>
      </c>
      <c r="H541" t="s">
        <v>107</v>
      </c>
      <c r="I541" t="s">
        <v>196</v>
      </c>
      <c r="J541" t="s">
        <v>541</v>
      </c>
      <c r="K541" t="s">
        <v>94</v>
      </c>
      <c r="L541" t="s">
        <v>95</v>
      </c>
      <c r="M541" t="s">
        <v>35</v>
      </c>
      <c r="N541" s="1">
        <v>41864</v>
      </c>
      <c r="O541" t="s">
        <v>542</v>
      </c>
      <c r="P541" t="s">
        <v>543</v>
      </c>
      <c r="Q541" t="s">
        <v>544</v>
      </c>
      <c r="R541">
        <v>18</v>
      </c>
      <c r="S541" t="s">
        <v>1249</v>
      </c>
      <c r="T541" s="2">
        <v>0.04</v>
      </c>
      <c r="U541" t="s">
        <v>1250</v>
      </c>
      <c r="V541" t="s">
        <v>1251</v>
      </c>
      <c r="W541" t="s">
        <v>547</v>
      </c>
      <c r="X541" t="s">
        <v>1251</v>
      </c>
    </row>
    <row r="542" spans="1:24" x14ac:dyDescent="0.3">
      <c r="A542" t="s">
        <v>1247</v>
      </c>
      <c r="B542" s="1">
        <v>41409</v>
      </c>
      <c r="C542" t="s">
        <v>2004</v>
      </c>
      <c r="D542" t="s">
        <v>399</v>
      </c>
      <c r="E542" t="s">
        <v>27</v>
      </c>
      <c r="F542" t="s">
        <v>28</v>
      </c>
      <c r="G542" t="s">
        <v>91</v>
      </c>
      <c r="H542" t="s">
        <v>62</v>
      </c>
      <c r="I542" t="s">
        <v>196</v>
      </c>
      <c r="J542" t="s">
        <v>197</v>
      </c>
      <c r="K542" t="s">
        <v>94</v>
      </c>
      <c r="L542" t="s">
        <v>34</v>
      </c>
      <c r="M542" t="s">
        <v>156</v>
      </c>
      <c r="N542" s="1">
        <v>41410</v>
      </c>
      <c r="O542" t="s">
        <v>198</v>
      </c>
      <c r="P542" t="s">
        <v>37</v>
      </c>
      <c r="Q542" t="s">
        <v>57</v>
      </c>
      <c r="R542">
        <v>25</v>
      </c>
      <c r="S542" t="s">
        <v>2005</v>
      </c>
      <c r="T542" s="2">
        <v>0.02</v>
      </c>
      <c r="U542" t="s">
        <v>2006</v>
      </c>
      <c r="V542" t="s">
        <v>2007</v>
      </c>
      <c r="W542" t="s">
        <v>116</v>
      </c>
      <c r="X542" t="s">
        <v>1029</v>
      </c>
    </row>
    <row r="543" spans="1:24" x14ac:dyDescent="0.3">
      <c r="A543" t="s">
        <v>1247</v>
      </c>
      <c r="B543" s="1">
        <v>41451</v>
      </c>
      <c r="C543" t="s">
        <v>670</v>
      </c>
      <c r="D543" t="s">
        <v>551</v>
      </c>
      <c r="E543" t="s">
        <v>27</v>
      </c>
      <c r="F543" t="s">
        <v>28</v>
      </c>
      <c r="G543" t="s">
        <v>91</v>
      </c>
      <c r="H543" t="s">
        <v>289</v>
      </c>
      <c r="I543" t="s">
        <v>31</v>
      </c>
      <c r="J543" t="s">
        <v>875</v>
      </c>
      <c r="K543" t="s">
        <v>94</v>
      </c>
      <c r="L543" t="s">
        <v>34</v>
      </c>
      <c r="M543" t="s">
        <v>35</v>
      </c>
      <c r="N543" s="1">
        <v>41452</v>
      </c>
      <c r="O543" t="s">
        <v>876</v>
      </c>
      <c r="P543" t="s">
        <v>877</v>
      </c>
      <c r="Q543" t="s">
        <v>878</v>
      </c>
      <c r="R543">
        <v>48</v>
      </c>
      <c r="S543" t="s">
        <v>5977</v>
      </c>
      <c r="T543" s="2">
        <v>0.1</v>
      </c>
      <c r="U543" t="s">
        <v>5978</v>
      </c>
      <c r="V543" t="s">
        <v>5979</v>
      </c>
      <c r="W543" t="s">
        <v>881</v>
      </c>
      <c r="X543" t="s">
        <v>5980</v>
      </c>
    </row>
    <row r="544" spans="1:24" x14ac:dyDescent="0.3">
      <c r="A544" t="s">
        <v>1247</v>
      </c>
      <c r="B544" s="1">
        <v>42016</v>
      </c>
      <c r="C544" t="s">
        <v>2004</v>
      </c>
      <c r="D544" t="s">
        <v>399</v>
      </c>
      <c r="E544" t="s">
        <v>27</v>
      </c>
      <c r="F544" t="s">
        <v>28</v>
      </c>
      <c r="G544" t="s">
        <v>29</v>
      </c>
      <c r="H544" t="s">
        <v>62</v>
      </c>
      <c r="I544" t="s">
        <v>31</v>
      </c>
      <c r="J544" t="s">
        <v>1813</v>
      </c>
      <c r="K544" t="s">
        <v>94</v>
      </c>
      <c r="L544" t="s">
        <v>34</v>
      </c>
      <c r="M544" t="s">
        <v>35</v>
      </c>
      <c r="N544" s="1">
        <v>42017</v>
      </c>
      <c r="O544" t="s">
        <v>1814</v>
      </c>
      <c r="P544" t="s">
        <v>1815</v>
      </c>
      <c r="Q544" t="s">
        <v>1107</v>
      </c>
      <c r="R544">
        <v>13</v>
      </c>
      <c r="S544" t="s">
        <v>7008</v>
      </c>
      <c r="T544" s="2">
        <v>0.03</v>
      </c>
      <c r="U544" t="s">
        <v>1235</v>
      </c>
      <c r="V544" t="s">
        <v>2201</v>
      </c>
      <c r="W544" t="s">
        <v>1587</v>
      </c>
      <c r="X544" t="s">
        <v>7009</v>
      </c>
    </row>
    <row r="545" spans="1:24" x14ac:dyDescent="0.3">
      <c r="A545" t="s">
        <v>1247</v>
      </c>
      <c r="B545" s="1">
        <v>41710</v>
      </c>
      <c r="C545" t="s">
        <v>866</v>
      </c>
      <c r="D545" t="s">
        <v>867</v>
      </c>
      <c r="E545" t="s">
        <v>27</v>
      </c>
      <c r="F545" t="s">
        <v>28</v>
      </c>
      <c r="G545" t="s">
        <v>134</v>
      </c>
      <c r="H545" t="s">
        <v>289</v>
      </c>
      <c r="I545" t="s">
        <v>31</v>
      </c>
      <c r="J545" t="s">
        <v>1365</v>
      </c>
      <c r="K545" t="s">
        <v>33</v>
      </c>
      <c r="L545" t="s">
        <v>109</v>
      </c>
      <c r="M545" t="s">
        <v>35</v>
      </c>
      <c r="N545" s="1">
        <v>41711</v>
      </c>
      <c r="O545" t="s">
        <v>925</v>
      </c>
      <c r="P545" t="s">
        <v>758</v>
      </c>
      <c r="Q545" t="s">
        <v>254</v>
      </c>
      <c r="R545">
        <v>29</v>
      </c>
      <c r="S545" t="s">
        <v>2643</v>
      </c>
      <c r="T545" s="2">
        <v>0.03</v>
      </c>
      <c r="U545" t="s">
        <v>127</v>
      </c>
      <c r="V545" t="s">
        <v>4808</v>
      </c>
      <c r="W545" t="s">
        <v>1369</v>
      </c>
      <c r="X545" t="s">
        <v>1741</v>
      </c>
    </row>
    <row r="546" spans="1:24" x14ac:dyDescent="0.3">
      <c r="A546" t="s">
        <v>3064</v>
      </c>
      <c r="B546" s="1">
        <v>41501</v>
      </c>
      <c r="C546" t="s">
        <v>578</v>
      </c>
      <c r="D546" t="s">
        <v>551</v>
      </c>
      <c r="E546" t="s">
        <v>27</v>
      </c>
      <c r="F546" t="s">
        <v>28</v>
      </c>
      <c r="G546" t="s">
        <v>77</v>
      </c>
      <c r="H546" t="s">
        <v>289</v>
      </c>
      <c r="I546" t="s">
        <v>31</v>
      </c>
      <c r="J546" t="s">
        <v>1365</v>
      </c>
      <c r="K546" t="s">
        <v>94</v>
      </c>
      <c r="L546" t="s">
        <v>95</v>
      </c>
      <c r="M546" t="s">
        <v>156</v>
      </c>
      <c r="N546" s="1">
        <v>41502</v>
      </c>
      <c r="O546" t="s">
        <v>925</v>
      </c>
      <c r="P546" t="s">
        <v>758</v>
      </c>
      <c r="Q546" t="s">
        <v>254</v>
      </c>
      <c r="R546">
        <v>39</v>
      </c>
      <c r="S546" t="s">
        <v>3065</v>
      </c>
      <c r="T546" s="2">
        <v>0.06</v>
      </c>
      <c r="U546" t="s">
        <v>751</v>
      </c>
      <c r="V546" t="s">
        <v>897</v>
      </c>
      <c r="W546" t="s">
        <v>1369</v>
      </c>
      <c r="X546" t="s">
        <v>3066</v>
      </c>
    </row>
    <row r="547" spans="1:24" x14ac:dyDescent="0.3">
      <c r="A547" t="s">
        <v>3064</v>
      </c>
      <c r="B547" s="1">
        <v>41473</v>
      </c>
      <c r="C547" t="s">
        <v>439</v>
      </c>
      <c r="D547" t="s">
        <v>440</v>
      </c>
      <c r="E547" t="s">
        <v>46</v>
      </c>
      <c r="F547" t="s">
        <v>47</v>
      </c>
      <c r="G547" t="s">
        <v>134</v>
      </c>
      <c r="H547" t="s">
        <v>48</v>
      </c>
      <c r="I547" t="s">
        <v>63</v>
      </c>
      <c r="J547" t="s">
        <v>1365</v>
      </c>
      <c r="K547" t="s">
        <v>94</v>
      </c>
      <c r="L547" t="s">
        <v>95</v>
      </c>
      <c r="M547" t="s">
        <v>35</v>
      </c>
      <c r="N547" s="1">
        <v>41475</v>
      </c>
      <c r="O547" t="s">
        <v>925</v>
      </c>
      <c r="P547" t="s">
        <v>758</v>
      </c>
      <c r="Q547" t="s">
        <v>254</v>
      </c>
      <c r="R547">
        <v>1</v>
      </c>
      <c r="S547" t="s">
        <v>4532</v>
      </c>
      <c r="T547" s="2">
        <v>0.02</v>
      </c>
      <c r="U547" t="s">
        <v>751</v>
      </c>
      <c r="V547" t="s">
        <v>897</v>
      </c>
      <c r="W547" t="s">
        <v>1369</v>
      </c>
      <c r="X547" t="s">
        <v>3066</v>
      </c>
    </row>
    <row r="548" spans="1:24" x14ac:dyDescent="0.3">
      <c r="A548" t="s">
        <v>3064</v>
      </c>
      <c r="B548" s="1">
        <v>41762</v>
      </c>
      <c r="C548" t="s">
        <v>2792</v>
      </c>
      <c r="D548" t="s">
        <v>974</v>
      </c>
      <c r="E548" t="s">
        <v>46</v>
      </c>
      <c r="F548" t="s">
        <v>47</v>
      </c>
      <c r="G548" t="s">
        <v>134</v>
      </c>
      <c r="H548" t="s">
        <v>48</v>
      </c>
      <c r="I548" t="s">
        <v>196</v>
      </c>
      <c r="J548" t="s">
        <v>1365</v>
      </c>
      <c r="K548" t="s">
        <v>94</v>
      </c>
      <c r="L548" t="s">
        <v>34</v>
      </c>
      <c r="M548" t="s">
        <v>35</v>
      </c>
      <c r="N548" s="1">
        <v>41766</v>
      </c>
      <c r="O548" t="s">
        <v>925</v>
      </c>
      <c r="P548" t="s">
        <v>758</v>
      </c>
      <c r="Q548" t="s">
        <v>254</v>
      </c>
      <c r="R548">
        <v>24</v>
      </c>
      <c r="S548" t="s">
        <v>3065</v>
      </c>
      <c r="T548" s="2">
        <v>0.05</v>
      </c>
      <c r="U548" t="s">
        <v>1345</v>
      </c>
      <c r="V548" t="s">
        <v>897</v>
      </c>
      <c r="W548" t="s">
        <v>1369</v>
      </c>
      <c r="X548" t="s">
        <v>5754</v>
      </c>
    </row>
    <row r="549" spans="1:24" x14ac:dyDescent="0.3">
      <c r="A549" t="s">
        <v>3064</v>
      </c>
      <c r="B549" s="1">
        <v>41510</v>
      </c>
      <c r="C549" t="s">
        <v>5766</v>
      </c>
      <c r="D549" t="s">
        <v>1793</v>
      </c>
      <c r="E549" t="s">
        <v>46</v>
      </c>
      <c r="F549" t="s">
        <v>47</v>
      </c>
      <c r="G549" t="s">
        <v>91</v>
      </c>
      <c r="H549" t="s">
        <v>48</v>
      </c>
      <c r="I549" t="s">
        <v>92</v>
      </c>
      <c r="J549" t="s">
        <v>1365</v>
      </c>
      <c r="K549" t="s">
        <v>94</v>
      </c>
      <c r="L549" t="s">
        <v>34</v>
      </c>
      <c r="M549" t="s">
        <v>35</v>
      </c>
      <c r="N549" s="1">
        <v>41513</v>
      </c>
      <c r="O549" t="s">
        <v>925</v>
      </c>
      <c r="P549" t="s">
        <v>758</v>
      </c>
      <c r="Q549" t="s">
        <v>254</v>
      </c>
      <c r="R549">
        <v>43</v>
      </c>
      <c r="S549" t="s">
        <v>3065</v>
      </c>
      <c r="T549" s="2">
        <v>0.03</v>
      </c>
      <c r="U549" t="s">
        <v>751</v>
      </c>
      <c r="V549" t="s">
        <v>897</v>
      </c>
      <c r="W549" t="s">
        <v>1369</v>
      </c>
      <c r="X549" t="s">
        <v>5754</v>
      </c>
    </row>
    <row r="550" spans="1:24" x14ac:dyDescent="0.3">
      <c r="A550" t="s">
        <v>7641</v>
      </c>
      <c r="B550" s="1">
        <v>42049</v>
      </c>
      <c r="C550" t="s">
        <v>7642</v>
      </c>
      <c r="D550" t="s">
        <v>3740</v>
      </c>
      <c r="E550" t="s">
        <v>27</v>
      </c>
      <c r="F550" t="s">
        <v>28</v>
      </c>
      <c r="G550" t="s">
        <v>29</v>
      </c>
      <c r="H550" t="s">
        <v>30</v>
      </c>
      <c r="I550" t="s">
        <v>31</v>
      </c>
      <c r="J550" t="s">
        <v>478</v>
      </c>
      <c r="K550" t="s">
        <v>94</v>
      </c>
      <c r="L550" t="s">
        <v>34</v>
      </c>
      <c r="M550" t="s">
        <v>35</v>
      </c>
      <c r="N550" s="1">
        <v>42050</v>
      </c>
      <c r="O550" t="s">
        <v>479</v>
      </c>
      <c r="P550" t="s">
        <v>480</v>
      </c>
      <c r="Q550" t="s">
        <v>98</v>
      </c>
      <c r="R550">
        <v>42</v>
      </c>
      <c r="S550" t="s">
        <v>3657</v>
      </c>
      <c r="T550" s="2">
        <v>0</v>
      </c>
      <c r="U550" t="s">
        <v>7643</v>
      </c>
      <c r="V550" t="s">
        <v>7644</v>
      </c>
      <c r="W550" t="s">
        <v>224</v>
      </c>
      <c r="X550" t="s">
        <v>7645</v>
      </c>
    </row>
    <row r="551" spans="1:24" x14ac:dyDescent="0.3">
      <c r="A551" t="s">
        <v>7641</v>
      </c>
      <c r="B551" s="1">
        <v>41503</v>
      </c>
      <c r="C551" t="s">
        <v>1473</v>
      </c>
      <c r="D551" t="s">
        <v>252</v>
      </c>
      <c r="E551" t="s">
        <v>27</v>
      </c>
      <c r="F551" t="s">
        <v>28</v>
      </c>
      <c r="G551" t="s">
        <v>29</v>
      </c>
      <c r="H551" t="s">
        <v>62</v>
      </c>
      <c r="I551" t="s">
        <v>63</v>
      </c>
      <c r="J551" t="s">
        <v>163</v>
      </c>
      <c r="K551" t="s">
        <v>94</v>
      </c>
      <c r="L551" t="s">
        <v>34</v>
      </c>
      <c r="M551" t="s">
        <v>35</v>
      </c>
      <c r="N551" s="1">
        <v>41503</v>
      </c>
      <c r="O551" t="s">
        <v>164</v>
      </c>
      <c r="P551" t="s">
        <v>165</v>
      </c>
      <c r="Q551" t="s">
        <v>166</v>
      </c>
      <c r="R551">
        <v>8</v>
      </c>
      <c r="S551" t="s">
        <v>10779</v>
      </c>
      <c r="T551" s="2">
        <v>0.09</v>
      </c>
      <c r="U551" t="s">
        <v>2794</v>
      </c>
      <c r="V551" t="s">
        <v>10780</v>
      </c>
      <c r="W551" t="s">
        <v>170</v>
      </c>
      <c r="X551" t="s">
        <v>11779</v>
      </c>
    </row>
    <row r="552" spans="1:24" x14ac:dyDescent="0.3">
      <c r="A552" t="s">
        <v>8154</v>
      </c>
      <c r="B552" s="1">
        <v>42242</v>
      </c>
      <c r="C552" t="s">
        <v>1301</v>
      </c>
      <c r="D552" t="s">
        <v>228</v>
      </c>
      <c r="E552" t="s">
        <v>46</v>
      </c>
      <c r="F552" t="s">
        <v>47</v>
      </c>
      <c r="G552" t="s">
        <v>134</v>
      </c>
      <c r="H552" t="s">
        <v>107</v>
      </c>
      <c r="I552" t="s">
        <v>92</v>
      </c>
      <c r="J552" t="s">
        <v>805</v>
      </c>
      <c r="K552" t="s">
        <v>94</v>
      </c>
      <c r="L552" t="s">
        <v>95</v>
      </c>
      <c r="M552" t="s">
        <v>156</v>
      </c>
      <c r="N552" s="1">
        <v>42217</v>
      </c>
      <c r="O552" t="s">
        <v>806</v>
      </c>
      <c r="P552" t="s">
        <v>807</v>
      </c>
      <c r="Q552" t="s">
        <v>808</v>
      </c>
      <c r="R552">
        <v>35</v>
      </c>
      <c r="S552" t="s">
        <v>8155</v>
      </c>
      <c r="T552" s="2">
        <v>0.1</v>
      </c>
      <c r="U552" t="s">
        <v>8156</v>
      </c>
      <c r="V552" t="s">
        <v>8157</v>
      </c>
      <c r="W552" t="s">
        <v>812</v>
      </c>
      <c r="X552" t="s">
        <v>8158</v>
      </c>
    </row>
    <row r="553" spans="1:24" x14ac:dyDescent="0.3">
      <c r="A553" t="s">
        <v>8154</v>
      </c>
      <c r="B553" s="1">
        <v>42125</v>
      </c>
      <c r="C553" t="s">
        <v>9018</v>
      </c>
      <c r="D553" t="s">
        <v>766</v>
      </c>
      <c r="E553" t="s">
        <v>27</v>
      </c>
      <c r="F553" t="s">
        <v>28</v>
      </c>
      <c r="G553" t="s">
        <v>77</v>
      </c>
      <c r="H553" t="s">
        <v>217</v>
      </c>
      <c r="I553" t="s">
        <v>92</v>
      </c>
      <c r="J553" t="s">
        <v>2210</v>
      </c>
      <c r="K553" t="s">
        <v>723</v>
      </c>
      <c r="L553" t="s">
        <v>109</v>
      </c>
      <c r="M553" t="s">
        <v>35</v>
      </c>
      <c r="N553" s="1">
        <v>42126</v>
      </c>
      <c r="O553" t="s">
        <v>2211</v>
      </c>
      <c r="P553" t="s">
        <v>187</v>
      </c>
      <c r="Q553" t="s">
        <v>2212</v>
      </c>
      <c r="R553">
        <v>10</v>
      </c>
      <c r="S553" t="s">
        <v>2695</v>
      </c>
      <c r="T553" s="2">
        <v>0.01</v>
      </c>
      <c r="U553" t="s">
        <v>9019</v>
      </c>
      <c r="V553" t="s">
        <v>3718</v>
      </c>
      <c r="W553" t="s">
        <v>2216</v>
      </c>
      <c r="X553" t="s">
        <v>9020</v>
      </c>
    </row>
    <row r="554" spans="1:24" x14ac:dyDescent="0.3">
      <c r="A554" t="s">
        <v>8154</v>
      </c>
      <c r="B554" s="1">
        <v>41704</v>
      </c>
      <c r="C554" t="s">
        <v>337</v>
      </c>
      <c r="D554" t="s">
        <v>228</v>
      </c>
      <c r="E554" t="s">
        <v>46</v>
      </c>
      <c r="F554" t="s">
        <v>47</v>
      </c>
      <c r="G554" t="s">
        <v>134</v>
      </c>
      <c r="H554" t="s">
        <v>107</v>
      </c>
      <c r="I554" t="s">
        <v>92</v>
      </c>
      <c r="J554" t="s">
        <v>985</v>
      </c>
      <c r="K554" t="s">
        <v>94</v>
      </c>
      <c r="L554" t="s">
        <v>34</v>
      </c>
      <c r="M554" t="s">
        <v>35</v>
      </c>
      <c r="N554" s="1">
        <v>41705</v>
      </c>
      <c r="O554" t="s">
        <v>39</v>
      </c>
      <c r="P554" t="s">
        <v>986</v>
      </c>
      <c r="Q554" t="s">
        <v>489</v>
      </c>
      <c r="R554">
        <v>45</v>
      </c>
      <c r="S554" t="s">
        <v>10825</v>
      </c>
      <c r="T554" s="2">
        <v>0</v>
      </c>
      <c r="U554" t="s">
        <v>10826</v>
      </c>
      <c r="V554" t="s">
        <v>10827</v>
      </c>
      <c r="W554" t="s">
        <v>990</v>
      </c>
      <c r="X554" t="s">
        <v>10828</v>
      </c>
    </row>
    <row r="555" spans="1:24" x14ac:dyDescent="0.3">
      <c r="A555" t="s">
        <v>8154</v>
      </c>
      <c r="B555" s="1">
        <v>42247</v>
      </c>
      <c r="C555" t="s">
        <v>2842</v>
      </c>
      <c r="D555" t="s">
        <v>1207</v>
      </c>
      <c r="E555" t="s">
        <v>46</v>
      </c>
      <c r="F555" t="s">
        <v>47</v>
      </c>
      <c r="G555" t="s">
        <v>77</v>
      </c>
      <c r="H555" t="s">
        <v>48</v>
      </c>
      <c r="I555" t="s">
        <v>92</v>
      </c>
      <c r="J555" t="s">
        <v>1388</v>
      </c>
      <c r="K555" t="s">
        <v>33</v>
      </c>
      <c r="L555" t="s">
        <v>34</v>
      </c>
      <c r="M555" t="s">
        <v>156</v>
      </c>
      <c r="N555" s="1">
        <v>42248</v>
      </c>
      <c r="O555" t="s">
        <v>1389</v>
      </c>
      <c r="P555" t="s">
        <v>1390</v>
      </c>
      <c r="Q555" t="s">
        <v>1391</v>
      </c>
      <c r="R555">
        <v>34</v>
      </c>
      <c r="S555" t="s">
        <v>11344</v>
      </c>
      <c r="T555" s="2">
        <v>0.03</v>
      </c>
      <c r="U555" t="s">
        <v>318</v>
      </c>
      <c r="V555" t="s">
        <v>11345</v>
      </c>
      <c r="W555" t="s">
        <v>812</v>
      </c>
      <c r="X555" t="s">
        <v>11346</v>
      </c>
    </row>
    <row r="556" spans="1:24" x14ac:dyDescent="0.3">
      <c r="A556" t="s">
        <v>3791</v>
      </c>
      <c r="B556" s="1">
        <v>41482</v>
      </c>
      <c r="C556" t="s">
        <v>1068</v>
      </c>
      <c r="D556" t="s">
        <v>974</v>
      </c>
      <c r="E556" t="s">
        <v>46</v>
      </c>
      <c r="F556" t="s">
        <v>47</v>
      </c>
      <c r="G556" t="s">
        <v>77</v>
      </c>
      <c r="H556" t="s">
        <v>48</v>
      </c>
      <c r="I556" t="s">
        <v>121</v>
      </c>
      <c r="J556" t="s">
        <v>1365</v>
      </c>
      <c r="K556" t="s">
        <v>94</v>
      </c>
      <c r="L556" t="s">
        <v>34</v>
      </c>
      <c r="M556" t="s">
        <v>35</v>
      </c>
      <c r="N556" s="1">
        <v>41484</v>
      </c>
      <c r="O556" t="s">
        <v>925</v>
      </c>
      <c r="P556" t="s">
        <v>758</v>
      </c>
      <c r="Q556" t="s">
        <v>254</v>
      </c>
      <c r="R556">
        <v>46</v>
      </c>
      <c r="S556" t="s">
        <v>3792</v>
      </c>
      <c r="T556" s="2">
        <v>0.09</v>
      </c>
      <c r="U556" t="s">
        <v>3793</v>
      </c>
      <c r="V556" t="s">
        <v>3794</v>
      </c>
      <c r="W556" t="s">
        <v>1369</v>
      </c>
      <c r="X556" t="s">
        <v>3795</v>
      </c>
    </row>
    <row r="557" spans="1:24" x14ac:dyDescent="0.3">
      <c r="A557" t="s">
        <v>3791</v>
      </c>
      <c r="B557" s="1">
        <v>41363</v>
      </c>
      <c r="C557" t="s">
        <v>928</v>
      </c>
      <c r="D557" t="s">
        <v>929</v>
      </c>
      <c r="E557" t="s">
        <v>27</v>
      </c>
      <c r="F557" t="s">
        <v>28</v>
      </c>
      <c r="G557" t="s">
        <v>134</v>
      </c>
      <c r="H557" t="s">
        <v>217</v>
      </c>
      <c r="I557" t="s">
        <v>121</v>
      </c>
      <c r="J557" t="s">
        <v>3226</v>
      </c>
      <c r="K557" t="s">
        <v>94</v>
      </c>
      <c r="L557" t="s">
        <v>95</v>
      </c>
      <c r="M557" t="s">
        <v>35</v>
      </c>
      <c r="N557" s="1">
        <v>41364</v>
      </c>
      <c r="O557" t="s">
        <v>3451</v>
      </c>
      <c r="P557" t="s">
        <v>2368</v>
      </c>
      <c r="Q557" t="s">
        <v>260</v>
      </c>
      <c r="R557">
        <v>29</v>
      </c>
      <c r="S557" t="s">
        <v>5394</v>
      </c>
      <c r="T557" s="2">
        <v>7.0000000000000007E-2</v>
      </c>
      <c r="U557" t="s">
        <v>5395</v>
      </c>
      <c r="V557" t="s">
        <v>5396</v>
      </c>
      <c r="W557" t="s">
        <v>774</v>
      </c>
      <c r="X557" t="s">
        <v>58</v>
      </c>
    </row>
    <row r="558" spans="1:24" x14ac:dyDescent="0.3">
      <c r="A558" t="s">
        <v>3791</v>
      </c>
      <c r="B558" s="1">
        <v>41601</v>
      </c>
      <c r="C558" t="s">
        <v>486</v>
      </c>
      <c r="D558" t="s">
        <v>912</v>
      </c>
      <c r="E558" t="s">
        <v>27</v>
      </c>
      <c r="F558" t="s">
        <v>28</v>
      </c>
      <c r="G558" t="s">
        <v>77</v>
      </c>
      <c r="H558" t="s">
        <v>205</v>
      </c>
      <c r="I558" t="s">
        <v>92</v>
      </c>
      <c r="J558" t="s">
        <v>1164</v>
      </c>
      <c r="K558" t="s">
        <v>94</v>
      </c>
      <c r="L558" t="s">
        <v>109</v>
      </c>
      <c r="M558" t="s">
        <v>35</v>
      </c>
      <c r="N558" s="1">
        <v>41602</v>
      </c>
      <c r="O558" t="s">
        <v>1165</v>
      </c>
      <c r="P558" t="s">
        <v>1166</v>
      </c>
      <c r="Q558" t="s">
        <v>1167</v>
      </c>
      <c r="R558">
        <v>40</v>
      </c>
      <c r="S558" t="s">
        <v>1633</v>
      </c>
      <c r="T558" s="2">
        <v>0.05</v>
      </c>
      <c r="U558" t="s">
        <v>7253</v>
      </c>
      <c r="V558" t="s">
        <v>1635</v>
      </c>
      <c r="W558" t="s">
        <v>1169</v>
      </c>
      <c r="X558" t="s">
        <v>7254</v>
      </c>
    </row>
    <row r="559" spans="1:24" x14ac:dyDescent="0.3">
      <c r="A559" t="s">
        <v>3791</v>
      </c>
      <c r="B559" s="1">
        <v>42079</v>
      </c>
      <c r="C559" t="s">
        <v>8612</v>
      </c>
      <c r="D559" t="s">
        <v>1579</v>
      </c>
      <c r="E559" t="s">
        <v>27</v>
      </c>
      <c r="F559" t="s">
        <v>28</v>
      </c>
      <c r="G559" t="s">
        <v>134</v>
      </c>
      <c r="H559" t="s">
        <v>422</v>
      </c>
      <c r="I559" t="s">
        <v>121</v>
      </c>
      <c r="J559" t="s">
        <v>564</v>
      </c>
      <c r="K559" t="s">
        <v>94</v>
      </c>
      <c r="L559" t="s">
        <v>95</v>
      </c>
      <c r="M559" t="s">
        <v>35</v>
      </c>
      <c r="N559" s="1">
        <v>42080</v>
      </c>
      <c r="O559" t="s">
        <v>565</v>
      </c>
      <c r="P559" t="s">
        <v>566</v>
      </c>
      <c r="Q559" t="s">
        <v>567</v>
      </c>
      <c r="R559">
        <v>29</v>
      </c>
      <c r="S559" t="s">
        <v>8613</v>
      </c>
      <c r="T559" s="2">
        <v>7.0000000000000007E-2</v>
      </c>
      <c r="U559" t="s">
        <v>4782</v>
      </c>
      <c r="V559" t="s">
        <v>8614</v>
      </c>
      <c r="W559" t="s">
        <v>224</v>
      </c>
      <c r="X559" t="s">
        <v>8615</v>
      </c>
    </row>
    <row r="560" spans="1:24" x14ac:dyDescent="0.3">
      <c r="A560" t="s">
        <v>3791</v>
      </c>
      <c r="B560" s="1">
        <v>42039</v>
      </c>
      <c r="C560" t="s">
        <v>10363</v>
      </c>
      <c r="D560" t="s">
        <v>1579</v>
      </c>
      <c r="E560" t="s">
        <v>27</v>
      </c>
      <c r="F560" t="s">
        <v>28</v>
      </c>
      <c r="G560" t="s">
        <v>29</v>
      </c>
      <c r="H560" t="s">
        <v>422</v>
      </c>
      <c r="I560" t="s">
        <v>196</v>
      </c>
      <c r="J560" t="s">
        <v>93</v>
      </c>
      <c r="K560" t="s">
        <v>94</v>
      </c>
      <c r="L560" t="s">
        <v>34</v>
      </c>
      <c r="M560" t="s">
        <v>35</v>
      </c>
      <c r="N560" s="1">
        <v>42042</v>
      </c>
      <c r="O560" t="s">
        <v>96</v>
      </c>
      <c r="P560" t="s">
        <v>97</v>
      </c>
      <c r="Q560" t="s">
        <v>98</v>
      </c>
      <c r="R560">
        <v>47</v>
      </c>
      <c r="S560" t="s">
        <v>8098</v>
      </c>
      <c r="T560" s="2">
        <v>0.03</v>
      </c>
      <c r="U560" t="s">
        <v>1165</v>
      </c>
      <c r="V560" t="s">
        <v>3699</v>
      </c>
      <c r="W560" t="s">
        <v>102</v>
      </c>
      <c r="X560" t="s">
        <v>10364</v>
      </c>
    </row>
    <row r="561" spans="1:24" x14ac:dyDescent="0.3">
      <c r="A561" t="s">
        <v>3791</v>
      </c>
      <c r="B561" s="1">
        <v>41506</v>
      </c>
      <c r="C561" t="s">
        <v>524</v>
      </c>
      <c r="D561" t="s">
        <v>506</v>
      </c>
      <c r="E561" t="s">
        <v>27</v>
      </c>
      <c r="F561" t="s">
        <v>28</v>
      </c>
      <c r="G561" t="s">
        <v>29</v>
      </c>
      <c r="H561" t="s">
        <v>62</v>
      </c>
      <c r="I561" t="s">
        <v>121</v>
      </c>
      <c r="J561" t="s">
        <v>1113</v>
      </c>
      <c r="K561" t="s">
        <v>94</v>
      </c>
      <c r="L561" t="s">
        <v>95</v>
      </c>
      <c r="M561" t="s">
        <v>156</v>
      </c>
      <c r="N561" s="1">
        <v>41508</v>
      </c>
      <c r="O561" t="s">
        <v>1114</v>
      </c>
      <c r="P561" t="s">
        <v>1115</v>
      </c>
      <c r="Q561" t="s">
        <v>1116</v>
      </c>
      <c r="R561">
        <v>30</v>
      </c>
      <c r="S561" t="s">
        <v>9433</v>
      </c>
      <c r="T561" s="2">
        <v>0.05</v>
      </c>
      <c r="U561" t="s">
        <v>3926</v>
      </c>
      <c r="V561" t="s">
        <v>4838</v>
      </c>
      <c r="W561" t="s">
        <v>1119</v>
      </c>
      <c r="X561" t="s">
        <v>9827</v>
      </c>
    </row>
    <row r="562" spans="1:24" x14ac:dyDescent="0.3">
      <c r="A562" t="s">
        <v>1041</v>
      </c>
      <c r="B562" s="1">
        <v>41889</v>
      </c>
      <c r="C562" t="s">
        <v>279</v>
      </c>
      <c r="D562" t="s">
        <v>280</v>
      </c>
      <c r="E562" t="s">
        <v>27</v>
      </c>
      <c r="F562" t="s">
        <v>28</v>
      </c>
      <c r="G562" t="s">
        <v>77</v>
      </c>
      <c r="H562" t="s">
        <v>281</v>
      </c>
      <c r="I562" t="s">
        <v>196</v>
      </c>
      <c r="J562" t="s">
        <v>93</v>
      </c>
      <c r="K562" t="s">
        <v>94</v>
      </c>
      <c r="L562" t="s">
        <v>95</v>
      </c>
      <c r="M562" t="s">
        <v>35</v>
      </c>
      <c r="N562" s="1">
        <v>41889</v>
      </c>
      <c r="O562" t="s">
        <v>96</v>
      </c>
      <c r="P562" t="s">
        <v>97</v>
      </c>
      <c r="Q562" t="s">
        <v>98</v>
      </c>
      <c r="R562">
        <v>15</v>
      </c>
      <c r="S562" t="s">
        <v>1042</v>
      </c>
      <c r="T562" s="2">
        <v>0.03</v>
      </c>
      <c r="U562" t="s">
        <v>1043</v>
      </c>
      <c r="V562" t="s">
        <v>1044</v>
      </c>
      <c r="W562" t="s">
        <v>102</v>
      </c>
      <c r="X562" t="s">
        <v>1045</v>
      </c>
    </row>
    <row r="563" spans="1:24" x14ac:dyDescent="0.3">
      <c r="A563" t="s">
        <v>1041</v>
      </c>
      <c r="B563" s="1">
        <v>41595</v>
      </c>
      <c r="C563" t="s">
        <v>7764</v>
      </c>
      <c r="D563" t="s">
        <v>1198</v>
      </c>
      <c r="E563" t="s">
        <v>46</v>
      </c>
      <c r="F563" t="s">
        <v>47</v>
      </c>
      <c r="G563" t="s">
        <v>91</v>
      </c>
      <c r="H563" t="s">
        <v>48</v>
      </c>
      <c r="I563" t="s">
        <v>196</v>
      </c>
      <c r="J563" t="s">
        <v>478</v>
      </c>
      <c r="K563" t="s">
        <v>94</v>
      </c>
      <c r="L563" t="s">
        <v>109</v>
      </c>
      <c r="M563" t="s">
        <v>156</v>
      </c>
      <c r="N563" s="1">
        <v>41595</v>
      </c>
      <c r="O563" t="s">
        <v>479</v>
      </c>
      <c r="P563" t="s">
        <v>480</v>
      </c>
      <c r="Q563" t="s">
        <v>98</v>
      </c>
      <c r="R563">
        <v>45</v>
      </c>
      <c r="S563" t="s">
        <v>8965</v>
      </c>
      <c r="T563" s="2">
        <v>0.02</v>
      </c>
      <c r="U563" t="s">
        <v>127</v>
      </c>
      <c r="V563" t="s">
        <v>8965</v>
      </c>
      <c r="W563" t="s">
        <v>224</v>
      </c>
      <c r="X563" t="s">
        <v>6911</v>
      </c>
    </row>
    <row r="564" spans="1:24" x14ac:dyDescent="0.3">
      <c r="A564" t="s">
        <v>1041</v>
      </c>
      <c r="B564" s="1">
        <v>42024</v>
      </c>
      <c r="C564" t="s">
        <v>1355</v>
      </c>
      <c r="D564" t="s">
        <v>421</v>
      </c>
      <c r="E564" t="s">
        <v>27</v>
      </c>
      <c r="F564" t="s">
        <v>28</v>
      </c>
      <c r="G564" t="s">
        <v>77</v>
      </c>
      <c r="H564" t="s">
        <v>422</v>
      </c>
      <c r="I564" t="s">
        <v>121</v>
      </c>
      <c r="J564" t="s">
        <v>885</v>
      </c>
      <c r="K564" t="s">
        <v>33</v>
      </c>
      <c r="L564" t="s">
        <v>34</v>
      </c>
      <c r="M564" t="s">
        <v>156</v>
      </c>
      <c r="N564" s="1">
        <v>42025</v>
      </c>
      <c r="O564" t="s">
        <v>886</v>
      </c>
      <c r="P564" t="s">
        <v>295</v>
      </c>
      <c r="Q564" t="s">
        <v>887</v>
      </c>
      <c r="R564">
        <v>34</v>
      </c>
      <c r="S564" t="s">
        <v>9602</v>
      </c>
      <c r="T564" s="2">
        <v>7.0000000000000007E-2</v>
      </c>
      <c r="U564" t="s">
        <v>268</v>
      </c>
      <c r="V564" t="s">
        <v>3008</v>
      </c>
      <c r="W564" t="s">
        <v>891</v>
      </c>
      <c r="X564" t="s">
        <v>9603</v>
      </c>
    </row>
    <row r="565" spans="1:24" x14ac:dyDescent="0.3">
      <c r="A565" t="s">
        <v>1041</v>
      </c>
      <c r="B565" s="1">
        <v>41508</v>
      </c>
      <c r="C565" t="s">
        <v>1413</v>
      </c>
      <c r="D565" t="s">
        <v>531</v>
      </c>
      <c r="E565" t="s">
        <v>27</v>
      </c>
      <c r="F565" t="s">
        <v>28</v>
      </c>
      <c r="G565" t="s">
        <v>91</v>
      </c>
      <c r="H565" t="s">
        <v>30</v>
      </c>
      <c r="I565" t="s">
        <v>196</v>
      </c>
      <c r="J565" t="s">
        <v>1414</v>
      </c>
      <c r="K565" t="s">
        <v>94</v>
      </c>
      <c r="L565" t="s">
        <v>95</v>
      </c>
      <c r="M565" t="s">
        <v>35</v>
      </c>
      <c r="N565" s="1">
        <v>41510</v>
      </c>
      <c r="O565" t="s">
        <v>1415</v>
      </c>
      <c r="P565" t="s">
        <v>1416</v>
      </c>
      <c r="Q565" t="s">
        <v>1417</v>
      </c>
      <c r="R565">
        <v>41</v>
      </c>
      <c r="S565" t="s">
        <v>1418</v>
      </c>
      <c r="T565" s="2">
        <v>7.0000000000000007E-2</v>
      </c>
      <c r="U565" t="s">
        <v>1419</v>
      </c>
      <c r="V565" t="s">
        <v>1420</v>
      </c>
      <c r="W565" t="s">
        <v>812</v>
      </c>
      <c r="X565" t="s">
        <v>10764</v>
      </c>
    </row>
    <row r="566" spans="1:24" x14ac:dyDescent="0.3">
      <c r="A566" t="s">
        <v>1041</v>
      </c>
      <c r="B566" s="1">
        <v>41476</v>
      </c>
      <c r="C566" t="s">
        <v>2016</v>
      </c>
      <c r="D566" t="s">
        <v>1129</v>
      </c>
      <c r="E566" t="s">
        <v>27</v>
      </c>
      <c r="F566" t="s">
        <v>28</v>
      </c>
      <c r="G566" t="s">
        <v>77</v>
      </c>
      <c r="H566" t="s">
        <v>1130</v>
      </c>
      <c r="I566" t="s">
        <v>121</v>
      </c>
      <c r="J566" t="s">
        <v>1414</v>
      </c>
      <c r="K566" t="s">
        <v>94</v>
      </c>
      <c r="L566" t="s">
        <v>95</v>
      </c>
      <c r="M566" t="s">
        <v>35</v>
      </c>
      <c r="N566" s="1">
        <v>41478</v>
      </c>
      <c r="O566" t="s">
        <v>1415</v>
      </c>
      <c r="P566" t="s">
        <v>1416</v>
      </c>
      <c r="Q566" t="s">
        <v>1417</v>
      </c>
      <c r="R566">
        <v>3</v>
      </c>
      <c r="S566" t="s">
        <v>1418</v>
      </c>
      <c r="T566" s="2">
        <v>0.1</v>
      </c>
      <c r="U566" t="s">
        <v>11151</v>
      </c>
      <c r="V566" t="s">
        <v>1420</v>
      </c>
      <c r="W566" t="s">
        <v>812</v>
      </c>
      <c r="X566" t="s">
        <v>10764</v>
      </c>
    </row>
    <row r="567" spans="1:24" x14ac:dyDescent="0.3">
      <c r="A567" t="s">
        <v>1041</v>
      </c>
      <c r="B567" s="1">
        <v>41347</v>
      </c>
      <c r="C567" t="s">
        <v>2681</v>
      </c>
      <c r="D567" t="s">
        <v>563</v>
      </c>
      <c r="E567" t="s">
        <v>27</v>
      </c>
      <c r="F567" t="s">
        <v>28</v>
      </c>
      <c r="G567" t="s">
        <v>134</v>
      </c>
      <c r="H567" t="s">
        <v>241</v>
      </c>
      <c r="I567" t="s">
        <v>63</v>
      </c>
      <c r="J567" t="s">
        <v>611</v>
      </c>
      <c r="K567" t="s">
        <v>94</v>
      </c>
      <c r="L567" t="s">
        <v>95</v>
      </c>
      <c r="M567" t="s">
        <v>35</v>
      </c>
      <c r="N567" s="1">
        <v>41349</v>
      </c>
      <c r="O567" t="s">
        <v>612</v>
      </c>
      <c r="P567" t="s">
        <v>613</v>
      </c>
      <c r="Q567" t="s">
        <v>614</v>
      </c>
      <c r="R567">
        <v>28</v>
      </c>
      <c r="S567" t="s">
        <v>11873</v>
      </c>
      <c r="T567" s="2">
        <v>0.08</v>
      </c>
      <c r="U567" t="s">
        <v>127</v>
      </c>
      <c r="V567" t="s">
        <v>11874</v>
      </c>
      <c r="W567" t="s">
        <v>618</v>
      </c>
      <c r="X567" t="s">
        <v>11875</v>
      </c>
    </row>
    <row r="568" spans="1:24" x14ac:dyDescent="0.3">
      <c r="A568" t="s">
        <v>6164</v>
      </c>
      <c r="B568" s="1">
        <v>42541</v>
      </c>
      <c r="C568" t="s">
        <v>2622</v>
      </c>
      <c r="D568" t="s">
        <v>133</v>
      </c>
      <c r="E568" t="s">
        <v>27</v>
      </c>
      <c r="F568" t="s">
        <v>28</v>
      </c>
      <c r="G568" t="s">
        <v>91</v>
      </c>
      <c r="H568" t="s">
        <v>62</v>
      </c>
      <c r="I568" t="s">
        <v>92</v>
      </c>
      <c r="J568" t="s">
        <v>229</v>
      </c>
      <c r="K568" t="s">
        <v>33</v>
      </c>
      <c r="L568" t="s">
        <v>65</v>
      </c>
      <c r="M568" t="s">
        <v>35</v>
      </c>
      <c r="N568" s="1">
        <v>42544</v>
      </c>
      <c r="O568" t="s">
        <v>230</v>
      </c>
      <c r="P568" t="s">
        <v>231</v>
      </c>
      <c r="Q568" t="s">
        <v>232</v>
      </c>
      <c r="R568">
        <v>8</v>
      </c>
      <c r="S568" t="s">
        <v>6165</v>
      </c>
      <c r="T568" s="2">
        <v>0.09</v>
      </c>
      <c r="U568" t="s">
        <v>6166</v>
      </c>
      <c r="V568" t="s">
        <v>6167</v>
      </c>
      <c r="W568" t="s">
        <v>236</v>
      </c>
      <c r="X568" t="s">
        <v>6168</v>
      </c>
    </row>
    <row r="569" spans="1:24" x14ac:dyDescent="0.3">
      <c r="A569" t="s">
        <v>6164</v>
      </c>
      <c r="B569" s="1">
        <v>41656</v>
      </c>
      <c r="C569" t="s">
        <v>6744</v>
      </c>
      <c r="D569" t="s">
        <v>1098</v>
      </c>
      <c r="E569" t="s">
        <v>27</v>
      </c>
      <c r="F569" t="s">
        <v>28</v>
      </c>
      <c r="G569" t="s">
        <v>91</v>
      </c>
      <c r="H569" t="s">
        <v>78</v>
      </c>
      <c r="I569" t="s">
        <v>63</v>
      </c>
      <c r="J569" t="s">
        <v>423</v>
      </c>
      <c r="K569" t="s">
        <v>94</v>
      </c>
      <c r="L569" t="s">
        <v>95</v>
      </c>
      <c r="M569" t="s">
        <v>35</v>
      </c>
      <c r="N569" s="1">
        <v>41659</v>
      </c>
      <c r="O569" t="s">
        <v>424</v>
      </c>
      <c r="P569" t="s">
        <v>356</v>
      </c>
      <c r="Q569" t="s">
        <v>341</v>
      </c>
      <c r="R569">
        <v>47</v>
      </c>
      <c r="S569" t="s">
        <v>6745</v>
      </c>
      <c r="T569" s="2">
        <v>0.1</v>
      </c>
      <c r="U569" t="s">
        <v>6746</v>
      </c>
      <c r="V569" t="s">
        <v>3360</v>
      </c>
      <c r="W569" t="s">
        <v>428</v>
      </c>
      <c r="X569" t="s">
        <v>3947</v>
      </c>
    </row>
    <row r="570" spans="1:24" x14ac:dyDescent="0.3">
      <c r="A570" t="s">
        <v>6164</v>
      </c>
      <c r="B570" s="1">
        <v>41652</v>
      </c>
      <c r="C570" t="s">
        <v>1563</v>
      </c>
      <c r="D570" t="s">
        <v>144</v>
      </c>
      <c r="E570" t="s">
        <v>46</v>
      </c>
      <c r="F570" t="s">
        <v>47</v>
      </c>
      <c r="G570" t="s">
        <v>91</v>
      </c>
      <c r="H570" t="s">
        <v>107</v>
      </c>
      <c r="I570" t="s">
        <v>196</v>
      </c>
      <c r="J570" t="s">
        <v>1349</v>
      </c>
      <c r="K570" t="s">
        <v>94</v>
      </c>
      <c r="L570" t="s">
        <v>95</v>
      </c>
      <c r="M570" t="s">
        <v>35</v>
      </c>
      <c r="N570" s="1">
        <v>41657</v>
      </c>
      <c r="O570" t="s">
        <v>1350</v>
      </c>
      <c r="P570" t="s">
        <v>1351</v>
      </c>
      <c r="Q570" t="s">
        <v>1352</v>
      </c>
      <c r="R570">
        <v>10</v>
      </c>
      <c r="S570" t="s">
        <v>1564</v>
      </c>
      <c r="T570" s="2">
        <v>0.01</v>
      </c>
      <c r="U570" t="s">
        <v>1565</v>
      </c>
      <c r="V570" t="s">
        <v>8238</v>
      </c>
      <c r="W570" t="s">
        <v>1353</v>
      </c>
      <c r="X570" t="s">
        <v>8239</v>
      </c>
    </row>
    <row r="571" spans="1:24" x14ac:dyDescent="0.3">
      <c r="A571" t="s">
        <v>6164</v>
      </c>
      <c r="B571" s="1">
        <v>41618</v>
      </c>
      <c r="C571" t="s">
        <v>2719</v>
      </c>
      <c r="D571" t="s">
        <v>240</v>
      </c>
      <c r="E571" t="s">
        <v>27</v>
      </c>
      <c r="F571" t="s">
        <v>28</v>
      </c>
      <c r="G571" t="s">
        <v>91</v>
      </c>
      <c r="H571" t="s">
        <v>241</v>
      </c>
      <c r="I571" t="s">
        <v>196</v>
      </c>
      <c r="J571" t="s">
        <v>1365</v>
      </c>
      <c r="K571" t="s">
        <v>94</v>
      </c>
      <c r="L571" t="s">
        <v>34</v>
      </c>
      <c r="M571" t="s">
        <v>156</v>
      </c>
      <c r="N571" s="1">
        <v>41620</v>
      </c>
      <c r="O571" t="s">
        <v>925</v>
      </c>
      <c r="P571" t="s">
        <v>758</v>
      </c>
      <c r="Q571" t="s">
        <v>254</v>
      </c>
      <c r="R571">
        <v>19</v>
      </c>
      <c r="S571" t="s">
        <v>3230</v>
      </c>
      <c r="T571" s="2">
        <v>7.0000000000000007E-2</v>
      </c>
      <c r="U571" t="s">
        <v>165</v>
      </c>
      <c r="V571" t="s">
        <v>7693</v>
      </c>
      <c r="W571" t="s">
        <v>1369</v>
      </c>
      <c r="X571" t="s">
        <v>10069</v>
      </c>
    </row>
    <row r="572" spans="1:24" x14ac:dyDescent="0.3">
      <c r="A572" t="s">
        <v>6164</v>
      </c>
      <c r="B572" s="1">
        <v>41693</v>
      </c>
      <c r="C572" t="s">
        <v>5904</v>
      </c>
      <c r="D572" t="s">
        <v>2544</v>
      </c>
      <c r="E572" t="s">
        <v>27</v>
      </c>
      <c r="F572" t="s">
        <v>28</v>
      </c>
      <c r="G572" t="s">
        <v>29</v>
      </c>
      <c r="H572" t="s">
        <v>217</v>
      </c>
      <c r="I572" t="s">
        <v>196</v>
      </c>
      <c r="J572" t="s">
        <v>423</v>
      </c>
      <c r="K572" t="s">
        <v>33</v>
      </c>
      <c r="L572" t="s">
        <v>109</v>
      </c>
      <c r="M572" t="s">
        <v>35</v>
      </c>
      <c r="N572" s="1">
        <v>41694</v>
      </c>
      <c r="O572" t="s">
        <v>424</v>
      </c>
      <c r="P572" t="s">
        <v>356</v>
      </c>
      <c r="Q572" t="s">
        <v>341</v>
      </c>
      <c r="R572">
        <v>21</v>
      </c>
      <c r="S572" t="s">
        <v>10386</v>
      </c>
      <c r="T572" s="2">
        <v>0.01</v>
      </c>
      <c r="U572" t="s">
        <v>10387</v>
      </c>
      <c r="V572" t="s">
        <v>10388</v>
      </c>
      <c r="W572" t="s">
        <v>428</v>
      </c>
      <c r="X572" t="s">
        <v>10389</v>
      </c>
    </row>
    <row r="573" spans="1:24" x14ac:dyDescent="0.3">
      <c r="A573" t="s">
        <v>6164</v>
      </c>
      <c r="B573" s="1">
        <v>42153</v>
      </c>
      <c r="C573" t="s">
        <v>3839</v>
      </c>
      <c r="D573" t="s">
        <v>306</v>
      </c>
      <c r="E573" t="s">
        <v>46</v>
      </c>
      <c r="F573" t="s">
        <v>47</v>
      </c>
      <c r="G573" t="s">
        <v>91</v>
      </c>
      <c r="H573" t="s">
        <v>107</v>
      </c>
      <c r="I573" t="s">
        <v>31</v>
      </c>
      <c r="J573" t="s">
        <v>611</v>
      </c>
      <c r="K573" t="s">
        <v>94</v>
      </c>
      <c r="L573" t="s">
        <v>34</v>
      </c>
      <c r="M573" t="s">
        <v>35</v>
      </c>
      <c r="N573" s="1">
        <v>42155</v>
      </c>
      <c r="O573" t="s">
        <v>612</v>
      </c>
      <c r="P573" t="s">
        <v>613</v>
      </c>
      <c r="Q573" t="s">
        <v>614</v>
      </c>
      <c r="R573">
        <v>12</v>
      </c>
      <c r="S573" t="s">
        <v>12674</v>
      </c>
      <c r="T573" s="2">
        <v>0.02</v>
      </c>
      <c r="U573" t="s">
        <v>736</v>
      </c>
      <c r="V573" t="s">
        <v>192</v>
      </c>
      <c r="W573" t="s">
        <v>618</v>
      </c>
      <c r="X573" t="s">
        <v>12675</v>
      </c>
    </row>
    <row r="574" spans="1:24" x14ac:dyDescent="0.3">
      <c r="A574" t="s">
        <v>1427</v>
      </c>
      <c r="B574" s="1">
        <v>41445</v>
      </c>
      <c r="C574" t="s">
        <v>1428</v>
      </c>
      <c r="D574" t="s">
        <v>1429</v>
      </c>
      <c r="E574" t="s">
        <v>27</v>
      </c>
      <c r="F574" t="s">
        <v>28</v>
      </c>
      <c r="G574" t="s">
        <v>29</v>
      </c>
      <c r="H574" t="s">
        <v>217</v>
      </c>
      <c r="I574" t="s">
        <v>92</v>
      </c>
      <c r="J574" t="s">
        <v>423</v>
      </c>
      <c r="K574" t="s">
        <v>94</v>
      </c>
      <c r="L574" t="s">
        <v>34</v>
      </c>
      <c r="M574" t="s">
        <v>35</v>
      </c>
      <c r="N574" s="1">
        <v>41446</v>
      </c>
      <c r="O574" t="s">
        <v>424</v>
      </c>
      <c r="P574" t="s">
        <v>356</v>
      </c>
      <c r="Q574" t="s">
        <v>341</v>
      </c>
      <c r="R574">
        <v>34</v>
      </c>
      <c r="S574" t="s">
        <v>1430</v>
      </c>
      <c r="T574" s="2">
        <v>0.03</v>
      </c>
      <c r="U574" t="s">
        <v>1431</v>
      </c>
      <c r="V574" t="s">
        <v>1432</v>
      </c>
      <c r="W574" t="s">
        <v>428</v>
      </c>
      <c r="X574" t="s">
        <v>1433</v>
      </c>
    </row>
    <row r="575" spans="1:24" x14ac:dyDescent="0.3">
      <c r="A575" t="s">
        <v>1427</v>
      </c>
      <c r="B575" s="1">
        <v>42290</v>
      </c>
      <c r="C575" t="s">
        <v>3970</v>
      </c>
      <c r="D575" t="s">
        <v>3614</v>
      </c>
      <c r="E575" t="s">
        <v>27</v>
      </c>
      <c r="F575" t="s">
        <v>28</v>
      </c>
      <c r="G575" t="s">
        <v>77</v>
      </c>
      <c r="H575" t="s">
        <v>965</v>
      </c>
      <c r="I575" t="s">
        <v>121</v>
      </c>
      <c r="J575" t="s">
        <v>2705</v>
      </c>
      <c r="K575" t="s">
        <v>94</v>
      </c>
      <c r="L575" t="s">
        <v>34</v>
      </c>
      <c r="M575" t="s">
        <v>35</v>
      </c>
      <c r="N575" s="1">
        <v>42292</v>
      </c>
      <c r="O575" t="s">
        <v>2706</v>
      </c>
      <c r="P575" t="s">
        <v>2707</v>
      </c>
      <c r="Q575" t="s">
        <v>2708</v>
      </c>
      <c r="R575">
        <v>50</v>
      </c>
      <c r="S575" t="s">
        <v>5211</v>
      </c>
      <c r="T575" s="2">
        <v>0.1</v>
      </c>
      <c r="U575" t="s">
        <v>5212</v>
      </c>
      <c r="V575" t="s">
        <v>5213</v>
      </c>
      <c r="W575" t="s">
        <v>116</v>
      </c>
      <c r="X575" t="s">
        <v>5214</v>
      </c>
    </row>
    <row r="576" spans="1:24" x14ac:dyDescent="0.3">
      <c r="A576" t="s">
        <v>1427</v>
      </c>
      <c r="B576" s="1">
        <v>41549</v>
      </c>
      <c r="C576" t="s">
        <v>7248</v>
      </c>
      <c r="D576" t="s">
        <v>551</v>
      </c>
      <c r="E576" t="s">
        <v>27</v>
      </c>
      <c r="F576" t="s">
        <v>28</v>
      </c>
      <c r="G576" t="s">
        <v>77</v>
      </c>
      <c r="H576" t="s">
        <v>289</v>
      </c>
      <c r="I576" t="s">
        <v>196</v>
      </c>
      <c r="J576" t="s">
        <v>3156</v>
      </c>
      <c r="K576" t="s">
        <v>33</v>
      </c>
      <c r="L576" t="s">
        <v>34</v>
      </c>
      <c r="M576" t="s">
        <v>35</v>
      </c>
      <c r="N576" s="1">
        <v>41551</v>
      </c>
      <c r="O576" t="s">
        <v>3157</v>
      </c>
      <c r="P576" t="s">
        <v>3158</v>
      </c>
      <c r="Q576" t="s">
        <v>3159</v>
      </c>
      <c r="R576">
        <v>21</v>
      </c>
      <c r="S576" t="s">
        <v>7249</v>
      </c>
      <c r="T576" s="2">
        <v>0.03</v>
      </c>
      <c r="U576" t="s">
        <v>7250</v>
      </c>
      <c r="V576" t="s">
        <v>7251</v>
      </c>
      <c r="W576" t="s">
        <v>3163</v>
      </c>
      <c r="X576" t="s">
        <v>7252</v>
      </c>
    </row>
    <row r="577" spans="1:24" x14ac:dyDescent="0.3">
      <c r="A577" t="s">
        <v>1427</v>
      </c>
      <c r="B577" s="1">
        <v>42135</v>
      </c>
      <c r="C577" t="s">
        <v>1541</v>
      </c>
      <c r="D577" t="s">
        <v>61</v>
      </c>
      <c r="E577" t="s">
        <v>27</v>
      </c>
      <c r="F577" t="s">
        <v>28</v>
      </c>
      <c r="G577" t="s">
        <v>91</v>
      </c>
      <c r="H577" t="s">
        <v>62</v>
      </c>
      <c r="I577" t="s">
        <v>31</v>
      </c>
      <c r="J577" t="s">
        <v>355</v>
      </c>
      <c r="K577" t="s">
        <v>94</v>
      </c>
      <c r="L577" t="s">
        <v>34</v>
      </c>
      <c r="M577" t="s">
        <v>35</v>
      </c>
      <c r="N577" s="1">
        <v>42137</v>
      </c>
      <c r="O577" t="s">
        <v>129</v>
      </c>
      <c r="P577" t="s">
        <v>356</v>
      </c>
      <c r="Q577" t="s">
        <v>357</v>
      </c>
      <c r="R577">
        <v>32</v>
      </c>
      <c r="S577" t="s">
        <v>9941</v>
      </c>
      <c r="T577" s="2">
        <v>7.0000000000000007E-2</v>
      </c>
      <c r="U577" t="s">
        <v>8198</v>
      </c>
      <c r="V577" t="s">
        <v>9942</v>
      </c>
      <c r="W577" t="s">
        <v>361</v>
      </c>
      <c r="X577" t="s">
        <v>9943</v>
      </c>
    </row>
    <row r="578" spans="1:24" x14ac:dyDescent="0.3">
      <c r="A578" t="s">
        <v>1427</v>
      </c>
      <c r="B578" s="1">
        <v>41558</v>
      </c>
      <c r="C578" t="s">
        <v>3883</v>
      </c>
      <c r="D578" t="s">
        <v>440</v>
      </c>
      <c r="E578" t="s">
        <v>46</v>
      </c>
      <c r="F578" t="s">
        <v>47</v>
      </c>
      <c r="G578" t="s">
        <v>29</v>
      </c>
      <c r="H578" t="s">
        <v>48</v>
      </c>
      <c r="I578" t="s">
        <v>31</v>
      </c>
      <c r="J578" t="s">
        <v>93</v>
      </c>
      <c r="K578" t="s">
        <v>94</v>
      </c>
      <c r="L578" t="s">
        <v>95</v>
      </c>
      <c r="M578" t="s">
        <v>35</v>
      </c>
      <c r="N578" s="1">
        <v>41560</v>
      </c>
      <c r="O578" t="s">
        <v>96</v>
      </c>
      <c r="P578" t="s">
        <v>97</v>
      </c>
      <c r="Q578" t="s">
        <v>98</v>
      </c>
      <c r="R578">
        <v>27</v>
      </c>
      <c r="S578" t="s">
        <v>12527</v>
      </c>
      <c r="T578" s="2">
        <v>7.0000000000000007E-2</v>
      </c>
      <c r="U578" t="s">
        <v>12341</v>
      </c>
      <c r="V578" t="s">
        <v>5685</v>
      </c>
      <c r="W578" t="s">
        <v>102</v>
      </c>
      <c r="X578" t="s">
        <v>12528</v>
      </c>
    </row>
    <row r="579" spans="1:24" x14ac:dyDescent="0.3">
      <c r="A579" t="s">
        <v>5631</v>
      </c>
      <c r="B579" s="1">
        <v>41923</v>
      </c>
      <c r="C579" t="s">
        <v>524</v>
      </c>
      <c r="D579" t="s">
        <v>506</v>
      </c>
      <c r="E579" t="s">
        <v>27</v>
      </c>
      <c r="F579" t="s">
        <v>28</v>
      </c>
      <c r="G579" t="s">
        <v>134</v>
      </c>
      <c r="H579" t="s">
        <v>62</v>
      </c>
      <c r="I579" t="s">
        <v>121</v>
      </c>
      <c r="J579" t="s">
        <v>532</v>
      </c>
      <c r="K579" t="s">
        <v>33</v>
      </c>
      <c r="L579" t="s">
        <v>34</v>
      </c>
      <c r="M579" t="s">
        <v>35</v>
      </c>
      <c r="N579" s="1">
        <v>41924</v>
      </c>
      <c r="O579" t="s">
        <v>501</v>
      </c>
      <c r="P579" t="s">
        <v>533</v>
      </c>
      <c r="Q579" t="s">
        <v>534</v>
      </c>
      <c r="R579">
        <v>34</v>
      </c>
      <c r="S579" t="s">
        <v>5632</v>
      </c>
      <c r="T579" s="2">
        <v>7.0000000000000007E-2</v>
      </c>
      <c r="U579" t="s">
        <v>127</v>
      </c>
      <c r="V579" t="s">
        <v>5633</v>
      </c>
      <c r="W579" t="s">
        <v>538</v>
      </c>
      <c r="X579" t="s">
        <v>5634</v>
      </c>
    </row>
    <row r="580" spans="1:24" x14ac:dyDescent="0.3">
      <c r="A580" t="s">
        <v>5631</v>
      </c>
      <c r="B580" s="1">
        <v>41511</v>
      </c>
      <c r="C580" t="s">
        <v>5724</v>
      </c>
      <c r="D580" t="s">
        <v>622</v>
      </c>
      <c r="E580" t="s">
        <v>27</v>
      </c>
      <c r="F580" t="s">
        <v>28</v>
      </c>
      <c r="G580" t="s">
        <v>77</v>
      </c>
      <c r="H580" t="s">
        <v>433</v>
      </c>
      <c r="I580" t="s">
        <v>31</v>
      </c>
      <c r="J580" t="s">
        <v>197</v>
      </c>
      <c r="K580" t="s">
        <v>33</v>
      </c>
      <c r="L580" t="s">
        <v>392</v>
      </c>
      <c r="M580" t="s">
        <v>393</v>
      </c>
      <c r="N580" s="1">
        <v>41512</v>
      </c>
      <c r="O580" t="s">
        <v>198</v>
      </c>
      <c r="P580" t="s">
        <v>37</v>
      </c>
      <c r="Q580" t="s">
        <v>57</v>
      </c>
      <c r="R580">
        <v>12</v>
      </c>
      <c r="S580" t="s">
        <v>5725</v>
      </c>
      <c r="T580" s="2">
        <v>0.06</v>
      </c>
      <c r="U580" t="s">
        <v>127</v>
      </c>
      <c r="V580" t="s">
        <v>5725</v>
      </c>
      <c r="W580" t="s">
        <v>116</v>
      </c>
      <c r="X580" t="s">
        <v>5384</v>
      </c>
    </row>
    <row r="581" spans="1:24" x14ac:dyDescent="0.3">
      <c r="A581" t="s">
        <v>5631</v>
      </c>
      <c r="B581" s="1">
        <v>42226</v>
      </c>
      <c r="C581" t="s">
        <v>1578</v>
      </c>
      <c r="D581" t="s">
        <v>1579</v>
      </c>
      <c r="E581" t="s">
        <v>27</v>
      </c>
      <c r="F581" t="s">
        <v>28</v>
      </c>
      <c r="G581" t="s">
        <v>134</v>
      </c>
      <c r="H581" t="s">
        <v>422</v>
      </c>
      <c r="I581" t="s">
        <v>31</v>
      </c>
      <c r="J581" t="s">
        <v>355</v>
      </c>
      <c r="K581" t="s">
        <v>94</v>
      </c>
      <c r="L581" t="s">
        <v>34</v>
      </c>
      <c r="M581" t="s">
        <v>156</v>
      </c>
      <c r="N581" s="1">
        <v>42227</v>
      </c>
      <c r="O581" t="s">
        <v>129</v>
      </c>
      <c r="P581" t="s">
        <v>356</v>
      </c>
      <c r="Q581" t="s">
        <v>357</v>
      </c>
      <c r="R581">
        <v>30</v>
      </c>
      <c r="S581" t="s">
        <v>9625</v>
      </c>
      <c r="T581" s="2">
        <v>0.03</v>
      </c>
      <c r="U581" t="s">
        <v>1403</v>
      </c>
      <c r="V581" t="s">
        <v>9626</v>
      </c>
      <c r="W581" t="s">
        <v>361</v>
      </c>
      <c r="X581" t="s">
        <v>6837</v>
      </c>
    </row>
    <row r="582" spans="1:24" x14ac:dyDescent="0.3">
      <c r="A582" t="s">
        <v>5631</v>
      </c>
      <c r="B582" s="1">
        <v>41889</v>
      </c>
      <c r="C582" t="s">
        <v>1364</v>
      </c>
      <c r="D582" t="s">
        <v>766</v>
      </c>
      <c r="E582" t="s">
        <v>27</v>
      </c>
      <c r="F582" t="s">
        <v>28</v>
      </c>
      <c r="G582" t="s">
        <v>91</v>
      </c>
      <c r="H582" t="s">
        <v>217</v>
      </c>
      <c r="I582" t="s">
        <v>196</v>
      </c>
      <c r="J582" t="s">
        <v>197</v>
      </c>
      <c r="K582" t="s">
        <v>723</v>
      </c>
      <c r="L582" t="s">
        <v>50</v>
      </c>
      <c r="M582" t="s">
        <v>35</v>
      </c>
      <c r="N582" s="1">
        <v>41892</v>
      </c>
      <c r="O582" t="s">
        <v>198</v>
      </c>
      <c r="P582" t="s">
        <v>37</v>
      </c>
      <c r="Q582" t="s">
        <v>57</v>
      </c>
      <c r="R582">
        <v>2</v>
      </c>
      <c r="S582" t="s">
        <v>10093</v>
      </c>
      <c r="T582" s="2">
        <v>7.0000000000000007E-2</v>
      </c>
      <c r="U582" t="s">
        <v>1845</v>
      </c>
      <c r="V582" t="s">
        <v>4506</v>
      </c>
      <c r="W582" t="s">
        <v>116</v>
      </c>
      <c r="X582" t="s">
        <v>171</v>
      </c>
    </row>
    <row r="583" spans="1:24" x14ac:dyDescent="0.3">
      <c r="A583" t="s">
        <v>5631</v>
      </c>
      <c r="B583" s="1">
        <v>41895</v>
      </c>
      <c r="C583" t="s">
        <v>798</v>
      </c>
      <c r="D583" t="s">
        <v>384</v>
      </c>
      <c r="E583" t="s">
        <v>27</v>
      </c>
      <c r="F583" t="s">
        <v>28</v>
      </c>
      <c r="G583" t="s">
        <v>77</v>
      </c>
      <c r="H583" t="s">
        <v>289</v>
      </c>
      <c r="I583" t="s">
        <v>63</v>
      </c>
      <c r="J583" t="s">
        <v>4480</v>
      </c>
      <c r="K583" t="s">
        <v>94</v>
      </c>
      <c r="L583" t="s">
        <v>95</v>
      </c>
      <c r="M583" t="s">
        <v>35</v>
      </c>
      <c r="N583" s="1">
        <v>41899</v>
      </c>
      <c r="O583" t="s">
        <v>219</v>
      </c>
      <c r="P583" t="s">
        <v>124</v>
      </c>
      <c r="Q583" t="s">
        <v>220</v>
      </c>
      <c r="R583">
        <v>19</v>
      </c>
      <c r="S583" t="s">
        <v>11797</v>
      </c>
      <c r="T583" s="2">
        <v>0</v>
      </c>
      <c r="U583" t="s">
        <v>11798</v>
      </c>
      <c r="V583" t="s">
        <v>2906</v>
      </c>
      <c r="W583" t="s">
        <v>224</v>
      </c>
      <c r="X583" t="s">
        <v>11799</v>
      </c>
    </row>
    <row r="584" spans="1:24" x14ac:dyDescent="0.3">
      <c r="A584" t="s">
        <v>5631</v>
      </c>
      <c r="B584" s="1">
        <v>41841</v>
      </c>
      <c r="C584" t="s">
        <v>2338</v>
      </c>
      <c r="D584" t="s">
        <v>365</v>
      </c>
      <c r="E584" t="s">
        <v>46</v>
      </c>
      <c r="F584" t="s">
        <v>47</v>
      </c>
      <c r="G584" t="s">
        <v>134</v>
      </c>
      <c r="H584" t="s">
        <v>48</v>
      </c>
      <c r="I584" t="s">
        <v>63</v>
      </c>
      <c r="J584" t="s">
        <v>1906</v>
      </c>
      <c r="K584" t="s">
        <v>94</v>
      </c>
      <c r="L584" t="s">
        <v>95</v>
      </c>
      <c r="M584" t="s">
        <v>35</v>
      </c>
      <c r="N584" s="1">
        <v>41843</v>
      </c>
      <c r="O584" t="s">
        <v>275</v>
      </c>
      <c r="P584" t="s">
        <v>696</v>
      </c>
      <c r="Q584" t="s">
        <v>697</v>
      </c>
      <c r="R584">
        <v>1</v>
      </c>
      <c r="S584" t="s">
        <v>2966</v>
      </c>
      <c r="T584" s="2">
        <v>0.02</v>
      </c>
      <c r="U584" t="s">
        <v>5395</v>
      </c>
      <c r="V584" t="s">
        <v>4303</v>
      </c>
      <c r="W584" t="s">
        <v>701</v>
      </c>
      <c r="X584" t="s">
        <v>9912</v>
      </c>
    </row>
    <row r="585" spans="1:24" x14ac:dyDescent="0.3">
      <c r="A585" t="s">
        <v>2191</v>
      </c>
      <c r="B585" s="1">
        <v>41394</v>
      </c>
      <c r="C585" t="s">
        <v>2192</v>
      </c>
      <c r="D585" t="s">
        <v>365</v>
      </c>
      <c r="E585" t="s">
        <v>46</v>
      </c>
      <c r="F585" t="s">
        <v>47</v>
      </c>
      <c r="G585" t="s">
        <v>77</v>
      </c>
      <c r="H585" t="s">
        <v>48</v>
      </c>
      <c r="I585" t="s">
        <v>121</v>
      </c>
      <c r="J585" t="s">
        <v>1853</v>
      </c>
      <c r="K585" t="s">
        <v>33</v>
      </c>
      <c r="L585" t="s">
        <v>34</v>
      </c>
      <c r="M585" t="s">
        <v>35</v>
      </c>
      <c r="N585" s="1">
        <v>41395</v>
      </c>
      <c r="O585" t="s">
        <v>1854</v>
      </c>
      <c r="P585" t="s">
        <v>1855</v>
      </c>
      <c r="Q585" t="s">
        <v>1856</v>
      </c>
      <c r="R585">
        <v>7</v>
      </c>
      <c r="S585" t="s">
        <v>2193</v>
      </c>
      <c r="T585" s="2">
        <v>0.01</v>
      </c>
      <c r="U585" t="s">
        <v>2194</v>
      </c>
      <c r="V585" t="s">
        <v>2195</v>
      </c>
      <c r="W585" t="s">
        <v>165</v>
      </c>
      <c r="X585" t="s">
        <v>2196</v>
      </c>
    </row>
    <row r="586" spans="1:24" x14ac:dyDescent="0.3">
      <c r="A586" t="s">
        <v>2191</v>
      </c>
      <c r="B586" s="1">
        <v>41905</v>
      </c>
      <c r="C586" t="s">
        <v>1974</v>
      </c>
      <c r="D586" t="s">
        <v>506</v>
      </c>
      <c r="E586" t="s">
        <v>27</v>
      </c>
      <c r="F586" t="s">
        <v>28</v>
      </c>
      <c r="G586" t="s">
        <v>77</v>
      </c>
      <c r="H586" t="s">
        <v>62</v>
      </c>
      <c r="I586" t="s">
        <v>63</v>
      </c>
      <c r="J586" t="s">
        <v>93</v>
      </c>
      <c r="K586" t="s">
        <v>94</v>
      </c>
      <c r="L586" t="s">
        <v>95</v>
      </c>
      <c r="M586" t="s">
        <v>156</v>
      </c>
      <c r="N586" s="1">
        <v>41907</v>
      </c>
      <c r="O586" t="s">
        <v>96</v>
      </c>
      <c r="P586" t="s">
        <v>97</v>
      </c>
      <c r="Q586" t="s">
        <v>98</v>
      </c>
      <c r="R586">
        <v>39</v>
      </c>
      <c r="S586" t="s">
        <v>12751</v>
      </c>
      <c r="T586" s="2">
        <v>0.05</v>
      </c>
      <c r="U586" t="s">
        <v>6679</v>
      </c>
      <c r="V586" t="s">
        <v>12752</v>
      </c>
      <c r="W586" t="s">
        <v>102</v>
      </c>
      <c r="X586" t="s">
        <v>12753</v>
      </c>
    </row>
    <row r="587" spans="1:24" x14ac:dyDescent="0.3">
      <c r="A587" t="s">
        <v>1111</v>
      </c>
      <c r="B587" s="1">
        <v>41909</v>
      </c>
      <c r="C587" t="s">
        <v>1112</v>
      </c>
      <c r="D587" t="s">
        <v>133</v>
      </c>
      <c r="E587" t="s">
        <v>27</v>
      </c>
      <c r="F587" t="s">
        <v>28</v>
      </c>
      <c r="G587" t="s">
        <v>134</v>
      </c>
      <c r="H587" t="s">
        <v>62</v>
      </c>
      <c r="I587" t="s">
        <v>31</v>
      </c>
      <c r="J587" t="s">
        <v>1113</v>
      </c>
      <c r="K587" t="s">
        <v>94</v>
      </c>
      <c r="L587" t="s">
        <v>34</v>
      </c>
      <c r="M587" t="s">
        <v>35</v>
      </c>
      <c r="N587" s="1">
        <v>41914</v>
      </c>
      <c r="O587" t="s">
        <v>1114</v>
      </c>
      <c r="P587" t="s">
        <v>1115</v>
      </c>
      <c r="Q587" t="s">
        <v>1116</v>
      </c>
      <c r="R587">
        <v>4</v>
      </c>
      <c r="S587" t="s">
        <v>1117</v>
      </c>
      <c r="T587" s="2">
        <v>0.03</v>
      </c>
      <c r="U587" t="s">
        <v>112</v>
      </c>
      <c r="V587" t="s">
        <v>1118</v>
      </c>
      <c r="W587" t="s">
        <v>1119</v>
      </c>
      <c r="X587" t="s">
        <v>1120</v>
      </c>
    </row>
    <row r="588" spans="1:24" x14ac:dyDescent="0.3">
      <c r="A588" t="s">
        <v>4037</v>
      </c>
      <c r="B588" s="1">
        <v>41363</v>
      </c>
      <c r="C588" t="s">
        <v>928</v>
      </c>
      <c r="D588" t="s">
        <v>929</v>
      </c>
      <c r="E588" t="s">
        <v>27</v>
      </c>
      <c r="F588" t="s">
        <v>28</v>
      </c>
      <c r="G588" t="s">
        <v>77</v>
      </c>
      <c r="H588" t="s">
        <v>217</v>
      </c>
      <c r="I588" t="s">
        <v>196</v>
      </c>
      <c r="J588" t="s">
        <v>135</v>
      </c>
      <c r="K588" t="s">
        <v>94</v>
      </c>
      <c r="L588" t="s">
        <v>34</v>
      </c>
      <c r="M588" t="s">
        <v>35</v>
      </c>
      <c r="N588" s="1">
        <v>41364</v>
      </c>
      <c r="O588" t="s">
        <v>136</v>
      </c>
      <c r="P588" t="s">
        <v>137</v>
      </c>
      <c r="Q588" t="s">
        <v>52</v>
      </c>
      <c r="R588">
        <v>6</v>
      </c>
      <c r="S588" t="s">
        <v>1653</v>
      </c>
      <c r="T588" s="2">
        <v>0.01</v>
      </c>
      <c r="U588" t="s">
        <v>4038</v>
      </c>
      <c r="V588" t="s">
        <v>4039</v>
      </c>
      <c r="W588" t="s">
        <v>72</v>
      </c>
      <c r="X588" t="s">
        <v>4040</v>
      </c>
    </row>
    <row r="589" spans="1:24" x14ac:dyDescent="0.3">
      <c r="A589" t="s">
        <v>4037</v>
      </c>
      <c r="B589" s="1">
        <v>41920</v>
      </c>
      <c r="C589" t="s">
        <v>119</v>
      </c>
      <c r="D589" t="s">
        <v>120</v>
      </c>
      <c r="E589" t="s">
        <v>27</v>
      </c>
      <c r="F589" t="s">
        <v>28</v>
      </c>
      <c r="G589" t="s">
        <v>91</v>
      </c>
      <c r="H589" t="s">
        <v>62</v>
      </c>
      <c r="I589" t="s">
        <v>63</v>
      </c>
      <c r="J589" t="s">
        <v>135</v>
      </c>
      <c r="K589" t="s">
        <v>94</v>
      </c>
      <c r="L589" t="s">
        <v>34</v>
      </c>
      <c r="M589" t="s">
        <v>35</v>
      </c>
      <c r="N589" s="1">
        <v>41922</v>
      </c>
      <c r="O589" t="s">
        <v>136</v>
      </c>
      <c r="P589" t="s">
        <v>137</v>
      </c>
      <c r="Q589" t="s">
        <v>52</v>
      </c>
      <c r="R589">
        <v>37</v>
      </c>
      <c r="S589" t="s">
        <v>4467</v>
      </c>
      <c r="T589" s="2">
        <v>0.04</v>
      </c>
      <c r="U589" t="s">
        <v>2516</v>
      </c>
      <c r="V589" t="s">
        <v>4468</v>
      </c>
      <c r="W589" t="s">
        <v>72</v>
      </c>
      <c r="X589" t="s">
        <v>4469</v>
      </c>
    </row>
    <row r="590" spans="1:24" x14ac:dyDescent="0.3">
      <c r="A590" t="s">
        <v>4037</v>
      </c>
      <c r="B590" s="1">
        <v>41899</v>
      </c>
      <c r="C590" t="s">
        <v>1364</v>
      </c>
      <c r="D590" t="s">
        <v>766</v>
      </c>
      <c r="E590" t="s">
        <v>27</v>
      </c>
      <c r="F590" t="s">
        <v>28</v>
      </c>
      <c r="G590" t="s">
        <v>91</v>
      </c>
      <c r="H590" t="s">
        <v>217</v>
      </c>
      <c r="I590" t="s">
        <v>92</v>
      </c>
      <c r="J590" t="s">
        <v>564</v>
      </c>
      <c r="K590" t="s">
        <v>33</v>
      </c>
      <c r="L590" t="s">
        <v>65</v>
      </c>
      <c r="M590" t="s">
        <v>156</v>
      </c>
      <c r="N590" s="1">
        <v>41892</v>
      </c>
      <c r="O590" t="s">
        <v>565</v>
      </c>
      <c r="P590" t="s">
        <v>566</v>
      </c>
      <c r="Q590" t="s">
        <v>567</v>
      </c>
      <c r="R590">
        <v>8</v>
      </c>
      <c r="S590" t="s">
        <v>5198</v>
      </c>
      <c r="T590" s="2">
        <v>0.09</v>
      </c>
      <c r="U590" t="s">
        <v>5199</v>
      </c>
      <c r="V590" t="s">
        <v>5200</v>
      </c>
      <c r="W590" t="s">
        <v>224</v>
      </c>
      <c r="X590" t="s">
        <v>5201</v>
      </c>
    </row>
    <row r="591" spans="1:24" x14ac:dyDescent="0.3">
      <c r="A591" t="s">
        <v>4037</v>
      </c>
      <c r="B591" s="1">
        <v>41516</v>
      </c>
      <c r="C591" t="s">
        <v>1183</v>
      </c>
      <c r="D591" t="s">
        <v>174</v>
      </c>
      <c r="E591" t="s">
        <v>27</v>
      </c>
      <c r="F591" t="s">
        <v>28</v>
      </c>
      <c r="G591" t="s">
        <v>77</v>
      </c>
      <c r="H591" t="s">
        <v>78</v>
      </c>
      <c r="I591" t="s">
        <v>63</v>
      </c>
      <c r="J591" t="s">
        <v>478</v>
      </c>
      <c r="K591" t="s">
        <v>94</v>
      </c>
      <c r="L591" t="s">
        <v>109</v>
      </c>
      <c r="M591" t="s">
        <v>35</v>
      </c>
      <c r="N591" s="1">
        <v>41518</v>
      </c>
      <c r="O591" t="s">
        <v>479</v>
      </c>
      <c r="P591" t="s">
        <v>480</v>
      </c>
      <c r="Q591" t="s">
        <v>98</v>
      </c>
      <c r="R591">
        <v>26</v>
      </c>
      <c r="S591" t="s">
        <v>8507</v>
      </c>
      <c r="T591" s="2">
        <v>0.04</v>
      </c>
      <c r="U591" t="s">
        <v>5451</v>
      </c>
      <c r="V591" t="s">
        <v>8508</v>
      </c>
      <c r="W591" t="s">
        <v>224</v>
      </c>
      <c r="X591" t="s">
        <v>8509</v>
      </c>
    </row>
    <row r="592" spans="1:24" x14ac:dyDescent="0.3">
      <c r="A592" t="s">
        <v>4037</v>
      </c>
      <c r="B592" s="1">
        <v>41495</v>
      </c>
      <c r="C592" t="s">
        <v>578</v>
      </c>
      <c r="D592" t="s">
        <v>551</v>
      </c>
      <c r="E592" t="s">
        <v>46</v>
      </c>
      <c r="F592" t="s">
        <v>47</v>
      </c>
      <c r="G592" t="s">
        <v>134</v>
      </c>
      <c r="H592" t="s">
        <v>48</v>
      </c>
      <c r="I592" t="s">
        <v>31</v>
      </c>
      <c r="J592" t="s">
        <v>1414</v>
      </c>
      <c r="K592" t="s">
        <v>94</v>
      </c>
      <c r="L592" t="s">
        <v>34</v>
      </c>
      <c r="M592" t="s">
        <v>35</v>
      </c>
      <c r="N592" s="1">
        <v>41502</v>
      </c>
      <c r="O592" t="s">
        <v>1415</v>
      </c>
      <c r="P592" t="s">
        <v>1416</v>
      </c>
      <c r="Q592" t="s">
        <v>1417</v>
      </c>
      <c r="R592">
        <v>43</v>
      </c>
      <c r="S592" t="s">
        <v>9502</v>
      </c>
      <c r="T592" s="2">
        <v>0</v>
      </c>
      <c r="U592" t="s">
        <v>8545</v>
      </c>
      <c r="V592" t="s">
        <v>9503</v>
      </c>
      <c r="W592" t="s">
        <v>812</v>
      </c>
      <c r="X592" t="s">
        <v>9504</v>
      </c>
    </row>
    <row r="593" spans="1:24" x14ac:dyDescent="0.3">
      <c r="A593" t="s">
        <v>4037</v>
      </c>
      <c r="B593" s="1">
        <v>41484</v>
      </c>
      <c r="C593" t="s">
        <v>1671</v>
      </c>
      <c r="D593" t="s">
        <v>306</v>
      </c>
      <c r="E593" t="s">
        <v>46</v>
      </c>
      <c r="F593" t="s">
        <v>47</v>
      </c>
      <c r="G593" t="s">
        <v>77</v>
      </c>
      <c r="H593" t="s">
        <v>107</v>
      </c>
      <c r="I593" t="s">
        <v>31</v>
      </c>
      <c r="J593" t="s">
        <v>1164</v>
      </c>
      <c r="K593" t="s">
        <v>94</v>
      </c>
      <c r="L593" t="s">
        <v>34</v>
      </c>
      <c r="M593" t="s">
        <v>156</v>
      </c>
      <c r="N593" s="1">
        <v>41485</v>
      </c>
      <c r="O593" t="s">
        <v>1165</v>
      </c>
      <c r="P593" t="s">
        <v>1166</v>
      </c>
      <c r="Q593" t="s">
        <v>1167</v>
      </c>
      <c r="R593">
        <v>23</v>
      </c>
      <c r="S593" t="s">
        <v>9561</v>
      </c>
      <c r="T593" s="2">
        <v>0.06</v>
      </c>
      <c r="U593" t="s">
        <v>4311</v>
      </c>
      <c r="V593" t="s">
        <v>9562</v>
      </c>
      <c r="W593" t="s">
        <v>1169</v>
      </c>
      <c r="X593" t="s">
        <v>9563</v>
      </c>
    </row>
    <row r="594" spans="1:24" x14ac:dyDescent="0.3">
      <c r="A594" t="s">
        <v>4037</v>
      </c>
      <c r="B594" s="1">
        <v>41363</v>
      </c>
      <c r="C594" t="s">
        <v>928</v>
      </c>
      <c r="D594" t="s">
        <v>929</v>
      </c>
      <c r="E594" t="s">
        <v>27</v>
      </c>
      <c r="F594" t="s">
        <v>28</v>
      </c>
      <c r="G594" t="s">
        <v>91</v>
      </c>
      <c r="H594" t="s">
        <v>217</v>
      </c>
      <c r="I594" t="s">
        <v>196</v>
      </c>
      <c r="J594" t="s">
        <v>64</v>
      </c>
      <c r="K594" t="s">
        <v>94</v>
      </c>
      <c r="L594" t="s">
        <v>34</v>
      </c>
      <c r="M594" t="s">
        <v>35</v>
      </c>
      <c r="N594" s="1">
        <v>41364</v>
      </c>
      <c r="O594" t="s">
        <v>66</v>
      </c>
      <c r="P594" t="s">
        <v>67</v>
      </c>
      <c r="Q594" t="s">
        <v>68</v>
      </c>
      <c r="R594">
        <v>10</v>
      </c>
      <c r="S594" t="s">
        <v>10368</v>
      </c>
      <c r="T594" s="2">
        <v>0.06</v>
      </c>
      <c r="U594" t="s">
        <v>931</v>
      </c>
      <c r="V594" t="s">
        <v>4383</v>
      </c>
      <c r="W594" t="s">
        <v>72</v>
      </c>
      <c r="X594" t="s">
        <v>4977</v>
      </c>
    </row>
    <row r="595" spans="1:24" x14ac:dyDescent="0.3">
      <c r="A595" t="s">
        <v>3399</v>
      </c>
      <c r="B595" s="1">
        <v>41454</v>
      </c>
      <c r="C595" t="s">
        <v>3400</v>
      </c>
      <c r="D595" t="s">
        <v>912</v>
      </c>
      <c r="E595" t="s">
        <v>27</v>
      </c>
      <c r="F595" t="s">
        <v>28</v>
      </c>
      <c r="G595" t="s">
        <v>29</v>
      </c>
      <c r="H595" t="s">
        <v>205</v>
      </c>
      <c r="I595" t="s">
        <v>31</v>
      </c>
      <c r="J595" t="s">
        <v>896</v>
      </c>
      <c r="K595" t="s">
        <v>94</v>
      </c>
      <c r="L595" t="s">
        <v>95</v>
      </c>
      <c r="M595" t="s">
        <v>35</v>
      </c>
      <c r="N595" s="1">
        <v>41456</v>
      </c>
      <c r="O595" t="s">
        <v>501</v>
      </c>
      <c r="P595" t="s">
        <v>897</v>
      </c>
      <c r="Q595" t="s">
        <v>898</v>
      </c>
      <c r="R595">
        <v>34</v>
      </c>
      <c r="S595" t="s">
        <v>3401</v>
      </c>
      <c r="T595" s="2">
        <v>0.1</v>
      </c>
      <c r="U595" t="s">
        <v>3402</v>
      </c>
      <c r="V595" t="s">
        <v>3403</v>
      </c>
      <c r="W595" t="s">
        <v>902</v>
      </c>
      <c r="X595" t="s">
        <v>3404</v>
      </c>
    </row>
    <row r="596" spans="1:24" x14ac:dyDescent="0.3">
      <c r="A596" t="s">
        <v>3399</v>
      </c>
      <c r="B596" s="1">
        <v>41407</v>
      </c>
      <c r="C596" t="s">
        <v>161</v>
      </c>
      <c r="D596" t="s">
        <v>162</v>
      </c>
      <c r="E596" t="s">
        <v>46</v>
      </c>
      <c r="F596" t="s">
        <v>47</v>
      </c>
      <c r="G596" t="s">
        <v>29</v>
      </c>
      <c r="H596" t="s">
        <v>107</v>
      </c>
      <c r="I596" t="s">
        <v>63</v>
      </c>
      <c r="J596" t="s">
        <v>478</v>
      </c>
      <c r="K596" t="s">
        <v>94</v>
      </c>
      <c r="L596" t="s">
        <v>34</v>
      </c>
      <c r="M596" t="s">
        <v>35</v>
      </c>
      <c r="N596" s="1">
        <v>41409</v>
      </c>
      <c r="O596" t="s">
        <v>479</v>
      </c>
      <c r="P596" t="s">
        <v>480</v>
      </c>
      <c r="Q596" t="s">
        <v>98</v>
      </c>
      <c r="R596">
        <v>44</v>
      </c>
      <c r="S596" t="s">
        <v>3687</v>
      </c>
      <c r="T596" s="2">
        <v>0.03</v>
      </c>
      <c r="U596" t="s">
        <v>2663</v>
      </c>
      <c r="V596" t="s">
        <v>3688</v>
      </c>
      <c r="W596" t="s">
        <v>224</v>
      </c>
      <c r="X596" t="s">
        <v>3689</v>
      </c>
    </row>
    <row r="597" spans="1:24" x14ac:dyDescent="0.3">
      <c r="A597" t="s">
        <v>3659</v>
      </c>
      <c r="B597" s="1">
        <v>41370</v>
      </c>
      <c r="C597" t="s">
        <v>3431</v>
      </c>
      <c r="D597" t="s">
        <v>240</v>
      </c>
      <c r="E597" t="s">
        <v>27</v>
      </c>
      <c r="F597" t="s">
        <v>28</v>
      </c>
      <c r="G597" t="s">
        <v>29</v>
      </c>
      <c r="H597" t="s">
        <v>241</v>
      </c>
      <c r="I597" t="s">
        <v>63</v>
      </c>
      <c r="J597" t="s">
        <v>163</v>
      </c>
      <c r="K597" t="s">
        <v>94</v>
      </c>
      <c r="L597" t="s">
        <v>34</v>
      </c>
      <c r="M597" t="s">
        <v>35</v>
      </c>
      <c r="N597" s="1">
        <v>41372</v>
      </c>
      <c r="O597" t="s">
        <v>164</v>
      </c>
      <c r="P597" t="s">
        <v>165</v>
      </c>
      <c r="Q597" t="s">
        <v>166</v>
      </c>
      <c r="R597">
        <v>32</v>
      </c>
      <c r="S597" t="s">
        <v>3660</v>
      </c>
      <c r="T597" s="2">
        <v>0.1</v>
      </c>
      <c r="U597" t="s">
        <v>3661</v>
      </c>
      <c r="V597" t="s">
        <v>2530</v>
      </c>
      <c r="W597" t="s">
        <v>170</v>
      </c>
      <c r="X597" t="s">
        <v>3662</v>
      </c>
    </row>
    <row r="598" spans="1:24" x14ac:dyDescent="0.3">
      <c r="A598" t="s">
        <v>3659</v>
      </c>
      <c r="B598" s="1">
        <v>41552</v>
      </c>
      <c r="C598" t="s">
        <v>941</v>
      </c>
      <c r="D598" t="s">
        <v>551</v>
      </c>
      <c r="E598" t="s">
        <v>27</v>
      </c>
      <c r="F598" t="s">
        <v>28</v>
      </c>
      <c r="G598" t="s">
        <v>134</v>
      </c>
      <c r="H598" t="s">
        <v>289</v>
      </c>
      <c r="I598" t="s">
        <v>92</v>
      </c>
      <c r="J598" t="s">
        <v>1938</v>
      </c>
      <c r="K598" t="s">
        <v>94</v>
      </c>
      <c r="L598" t="s">
        <v>34</v>
      </c>
      <c r="M598" t="s">
        <v>35</v>
      </c>
      <c r="N598" s="1">
        <v>41559</v>
      </c>
      <c r="O598" t="s">
        <v>1939</v>
      </c>
      <c r="P598" t="s">
        <v>877</v>
      </c>
      <c r="Q598" t="s">
        <v>1239</v>
      </c>
      <c r="R598">
        <v>11</v>
      </c>
      <c r="S598" t="s">
        <v>5584</v>
      </c>
      <c r="T598" s="2">
        <v>0.03</v>
      </c>
      <c r="U598" t="s">
        <v>5585</v>
      </c>
      <c r="V598" t="s">
        <v>5586</v>
      </c>
      <c r="W598" t="s">
        <v>1942</v>
      </c>
      <c r="X598" t="s">
        <v>5587</v>
      </c>
    </row>
    <row r="599" spans="1:24" x14ac:dyDescent="0.3">
      <c r="A599" t="s">
        <v>3659</v>
      </c>
      <c r="B599" s="1">
        <v>41986</v>
      </c>
      <c r="C599" t="s">
        <v>1047</v>
      </c>
      <c r="D599" t="s">
        <v>162</v>
      </c>
      <c r="E599" t="s">
        <v>46</v>
      </c>
      <c r="F599" t="s">
        <v>47</v>
      </c>
      <c r="G599" t="s">
        <v>91</v>
      </c>
      <c r="H599" t="s">
        <v>107</v>
      </c>
      <c r="I599" t="s">
        <v>196</v>
      </c>
      <c r="J599" t="s">
        <v>994</v>
      </c>
      <c r="K599" t="s">
        <v>94</v>
      </c>
      <c r="L599" t="s">
        <v>34</v>
      </c>
      <c r="M599" t="s">
        <v>35</v>
      </c>
      <c r="N599" s="1">
        <v>41988</v>
      </c>
      <c r="O599" t="s">
        <v>995</v>
      </c>
      <c r="P599" t="s">
        <v>996</v>
      </c>
      <c r="Q599" t="s">
        <v>997</v>
      </c>
      <c r="R599">
        <v>15</v>
      </c>
      <c r="S599" t="s">
        <v>1418</v>
      </c>
      <c r="T599" s="2">
        <v>0.01</v>
      </c>
      <c r="U599" t="s">
        <v>9490</v>
      </c>
      <c r="V599" t="s">
        <v>9491</v>
      </c>
      <c r="W599" t="s">
        <v>1001</v>
      </c>
      <c r="X599" t="s">
        <v>9492</v>
      </c>
    </row>
    <row r="600" spans="1:24" x14ac:dyDescent="0.3">
      <c r="A600" t="s">
        <v>3040</v>
      </c>
      <c r="B600" s="1">
        <v>42079</v>
      </c>
      <c r="C600" t="s">
        <v>2464</v>
      </c>
      <c r="D600" t="s">
        <v>144</v>
      </c>
      <c r="E600" t="s">
        <v>46</v>
      </c>
      <c r="F600" t="s">
        <v>47</v>
      </c>
      <c r="G600" t="s">
        <v>29</v>
      </c>
      <c r="H600" t="s">
        <v>107</v>
      </c>
      <c r="I600" t="s">
        <v>121</v>
      </c>
      <c r="J600" t="s">
        <v>975</v>
      </c>
      <c r="K600" t="s">
        <v>33</v>
      </c>
      <c r="L600" t="s">
        <v>392</v>
      </c>
      <c r="M600" t="s">
        <v>393</v>
      </c>
      <c r="N600" s="1">
        <v>42079</v>
      </c>
      <c r="O600" t="s">
        <v>976</v>
      </c>
      <c r="P600" t="s">
        <v>977</v>
      </c>
      <c r="Q600" t="s">
        <v>978</v>
      </c>
      <c r="R600">
        <v>46</v>
      </c>
      <c r="S600" t="s">
        <v>1839</v>
      </c>
      <c r="T600" s="2">
        <v>7.0000000000000007E-2</v>
      </c>
      <c r="U600" t="s">
        <v>3041</v>
      </c>
      <c r="V600" t="s">
        <v>3042</v>
      </c>
      <c r="W600" t="s">
        <v>982</v>
      </c>
      <c r="X600" t="s">
        <v>3043</v>
      </c>
    </row>
    <row r="601" spans="1:24" x14ac:dyDescent="0.3">
      <c r="A601" t="s">
        <v>3040</v>
      </c>
      <c r="B601" s="1">
        <v>42085</v>
      </c>
      <c r="C601" t="s">
        <v>8859</v>
      </c>
      <c r="D601" t="s">
        <v>551</v>
      </c>
      <c r="E601" t="s">
        <v>27</v>
      </c>
      <c r="F601" t="s">
        <v>28</v>
      </c>
      <c r="G601" t="s">
        <v>134</v>
      </c>
      <c r="H601" t="s">
        <v>289</v>
      </c>
      <c r="I601" t="s">
        <v>31</v>
      </c>
      <c r="J601" t="s">
        <v>975</v>
      </c>
      <c r="K601" t="s">
        <v>94</v>
      </c>
      <c r="L601" t="s">
        <v>34</v>
      </c>
      <c r="M601" t="s">
        <v>35</v>
      </c>
      <c r="N601" s="1">
        <v>42086</v>
      </c>
      <c r="O601" t="s">
        <v>976</v>
      </c>
      <c r="P601" t="s">
        <v>977</v>
      </c>
      <c r="Q601" t="s">
        <v>454</v>
      </c>
      <c r="R601">
        <v>2</v>
      </c>
      <c r="S601" t="s">
        <v>8860</v>
      </c>
      <c r="T601" s="2">
        <v>0.05</v>
      </c>
      <c r="U601" t="s">
        <v>8861</v>
      </c>
      <c r="V601" t="s">
        <v>6027</v>
      </c>
      <c r="W601" t="s">
        <v>982</v>
      </c>
      <c r="X601" t="s">
        <v>8862</v>
      </c>
    </row>
    <row r="602" spans="1:24" x14ac:dyDescent="0.3">
      <c r="A602" t="s">
        <v>6642</v>
      </c>
      <c r="B602" s="1">
        <v>41683</v>
      </c>
      <c r="C602" t="s">
        <v>477</v>
      </c>
      <c r="D602" t="s">
        <v>1213</v>
      </c>
      <c r="E602" t="s">
        <v>27</v>
      </c>
      <c r="F602" t="s">
        <v>28</v>
      </c>
      <c r="G602" t="s">
        <v>91</v>
      </c>
      <c r="H602" t="s">
        <v>62</v>
      </c>
      <c r="I602" t="s">
        <v>196</v>
      </c>
      <c r="J602" t="s">
        <v>1215</v>
      </c>
      <c r="K602" t="s">
        <v>94</v>
      </c>
      <c r="L602" t="s">
        <v>95</v>
      </c>
      <c r="M602" t="s">
        <v>156</v>
      </c>
      <c r="N602" s="1">
        <v>41683</v>
      </c>
      <c r="O602" t="s">
        <v>1216</v>
      </c>
      <c r="P602" t="s">
        <v>1217</v>
      </c>
      <c r="Q602" t="s">
        <v>1218</v>
      </c>
      <c r="R602">
        <v>39</v>
      </c>
      <c r="S602" t="s">
        <v>6643</v>
      </c>
      <c r="T602" s="2">
        <v>0.08</v>
      </c>
      <c r="U602" t="s">
        <v>750</v>
      </c>
      <c r="V602" t="s">
        <v>6644</v>
      </c>
      <c r="W602" t="s">
        <v>1222</v>
      </c>
      <c r="X602" t="s">
        <v>6645</v>
      </c>
    </row>
    <row r="603" spans="1:24" x14ac:dyDescent="0.3">
      <c r="A603" t="s">
        <v>904</v>
      </c>
      <c r="B603" s="1">
        <v>41399</v>
      </c>
      <c r="C603" t="s">
        <v>119</v>
      </c>
      <c r="D603" t="s">
        <v>905</v>
      </c>
      <c r="E603" t="s">
        <v>27</v>
      </c>
      <c r="F603" t="s">
        <v>28</v>
      </c>
      <c r="G603" t="s">
        <v>29</v>
      </c>
      <c r="H603" t="s">
        <v>62</v>
      </c>
      <c r="I603" t="s">
        <v>196</v>
      </c>
      <c r="J603" t="s">
        <v>601</v>
      </c>
      <c r="K603" t="s">
        <v>94</v>
      </c>
      <c r="L603" t="s">
        <v>34</v>
      </c>
      <c r="M603" t="s">
        <v>35</v>
      </c>
      <c r="N603" s="1">
        <v>41400</v>
      </c>
      <c r="O603" t="s">
        <v>602</v>
      </c>
      <c r="P603" t="s">
        <v>603</v>
      </c>
      <c r="Q603" t="s">
        <v>258</v>
      </c>
      <c r="R603">
        <v>33</v>
      </c>
      <c r="S603" t="s">
        <v>906</v>
      </c>
      <c r="T603" s="2">
        <v>0.05</v>
      </c>
      <c r="U603" t="s">
        <v>907</v>
      </c>
      <c r="V603" t="s">
        <v>908</v>
      </c>
      <c r="W603" t="s">
        <v>606</v>
      </c>
      <c r="X603" t="s">
        <v>909</v>
      </c>
    </row>
    <row r="604" spans="1:24" x14ac:dyDescent="0.3">
      <c r="A604" t="s">
        <v>904</v>
      </c>
      <c r="B604" s="1">
        <v>41820</v>
      </c>
      <c r="C604" t="s">
        <v>155</v>
      </c>
      <c r="D604" t="s">
        <v>26</v>
      </c>
      <c r="E604" t="s">
        <v>27</v>
      </c>
      <c r="F604" t="s">
        <v>28</v>
      </c>
      <c r="G604" t="s">
        <v>134</v>
      </c>
      <c r="H604" t="s">
        <v>30</v>
      </c>
      <c r="I604" t="s">
        <v>63</v>
      </c>
      <c r="J604" t="s">
        <v>1233</v>
      </c>
      <c r="K604" t="s">
        <v>94</v>
      </c>
      <c r="L604" t="s">
        <v>95</v>
      </c>
      <c r="M604" t="s">
        <v>156</v>
      </c>
      <c r="N604" s="1">
        <v>41823</v>
      </c>
      <c r="O604" t="s">
        <v>711</v>
      </c>
      <c r="P604" t="s">
        <v>1234</v>
      </c>
      <c r="Q604" t="s">
        <v>1235</v>
      </c>
      <c r="R604">
        <v>8</v>
      </c>
      <c r="S604" t="s">
        <v>3082</v>
      </c>
      <c r="T604" s="2">
        <v>0</v>
      </c>
      <c r="U604" t="s">
        <v>2147</v>
      </c>
      <c r="V604" t="s">
        <v>7337</v>
      </c>
      <c r="W604" t="s">
        <v>1239</v>
      </c>
      <c r="X604" t="s">
        <v>5492</v>
      </c>
    </row>
    <row r="605" spans="1:24" x14ac:dyDescent="0.3">
      <c r="A605" t="s">
        <v>904</v>
      </c>
      <c r="B605" s="1">
        <v>41903</v>
      </c>
      <c r="C605" t="s">
        <v>9456</v>
      </c>
      <c r="D605" t="s">
        <v>106</v>
      </c>
      <c r="E605" t="s">
        <v>46</v>
      </c>
      <c r="F605" t="s">
        <v>47</v>
      </c>
      <c r="G605" t="s">
        <v>77</v>
      </c>
      <c r="H605" t="s">
        <v>107</v>
      </c>
      <c r="I605" t="s">
        <v>63</v>
      </c>
      <c r="J605" t="s">
        <v>355</v>
      </c>
      <c r="K605" t="s">
        <v>723</v>
      </c>
      <c r="L605" t="s">
        <v>109</v>
      </c>
      <c r="M605" t="s">
        <v>35</v>
      </c>
      <c r="N605" s="1">
        <v>41904</v>
      </c>
      <c r="O605" t="s">
        <v>129</v>
      </c>
      <c r="P605" t="s">
        <v>356</v>
      </c>
      <c r="Q605" t="s">
        <v>357</v>
      </c>
      <c r="R605">
        <v>17</v>
      </c>
      <c r="S605" t="s">
        <v>9457</v>
      </c>
      <c r="T605" s="2">
        <v>0.01</v>
      </c>
      <c r="U605" t="s">
        <v>9458</v>
      </c>
      <c r="V605" t="s">
        <v>9459</v>
      </c>
      <c r="W605" t="s">
        <v>361</v>
      </c>
      <c r="X605" t="s">
        <v>7389</v>
      </c>
    </row>
    <row r="606" spans="1:24" x14ac:dyDescent="0.3">
      <c r="A606" t="s">
        <v>904</v>
      </c>
      <c r="B606" s="1">
        <v>41518</v>
      </c>
      <c r="C606" t="s">
        <v>1818</v>
      </c>
      <c r="D606" t="s">
        <v>2366</v>
      </c>
      <c r="E606" t="s">
        <v>27</v>
      </c>
      <c r="F606" t="s">
        <v>28</v>
      </c>
      <c r="G606" t="s">
        <v>134</v>
      </c>
      <c r="H606" t="s">
        <v>965</v>
      </c>
      <c r="I606" t="s">
        <v>196</v>
      </c>
      <c r="J606" t="s">
        <v>197</v>
      </c>
      <c r="K606" t="s">
        <v>94</v>
      </c>
      <c r="L606" t="s">
        <v>34</v>
      </c>
      <c r="M606" t="s">
        <v>35</v>
      </c>
      <c r="N606" s="1">
        <v>41519</v>
      </c>
      <c r="O606" t="s">
        <v>198</v>
      </c>
      <c r="P606" t="s">
        <v>37</v>
      </c>
      <c r="Q606" t="s">
        <v>57</v>
      </c>
      <c r="R606">
        <v>27</v>
      </c>
      <c r="S606" t="s">
        <v>6786</v>
      </c>
      <c r="T606" s="2">
        <v>0.03</v>
      </c>
      <c r="U606" t="s">
        <v>6787</v>
      </c>
      <c r="V606" t="s">
        <v>11196</v>
      </c>
      <c r="W606" t="s">
        <v>116</v>
      </c>
      <c r="X606" t="s">
        <v>5382</v>
      </c>
    </row>
    <row r="607" spans="1:24" x14ac:dyDescent="0.3">
      <c r="A607" t="s">
        <v>904</v>
      </c>
      <c r="B607" s="1">
        <v>41537</v>
      </c>
      <c r="C607" t="s">
        <v>2792</v>
      </c>
      <c r="D607" t="s">
        <v>974</v>
      </c>
      <c r="E607" t="s">
        <v>46</v>
      </c>
      <c r="F607" t="s">
        <v>47</v>
      </c>
      <c r="G607" t="s">
        <v>91</v>
      </c>
      <c r="H607" t="s">
        <v>48</v>
      </c>
      <c r="I607" t="s">
        <v>92</v>
      </c>
      <c r="J607" t="s">
        <v>197</v>
      </c>
      <c r="K607" t="s">
        <v>94</v>
      </c>
      <c r="L607" t="s">
        <v>34</v>
      </c>
      <c r="M607" t="s">
        <v>35</v>
      </c>
      <c r="N607" s="1">
        <v>41570</v>
      </c>
      <c r="O607" t="s">
        <v>198</v>
      </c>
      <c r="P607" t="s">
        <v>37</v>
      </c>
      <c r="Q607" t="s">
        <v>57</v>
      </c>
      <c r="R607">
        <v>43</v>
      </c>
      <c r="S607" t="s">
        <v>6786</v>
      </c>
      <c r="T607" s="2">
        <v>0.03</v>
      </c>
      <c r="U607" t="s">
        <v>6787</v>
      </c>
      <c r="V607" t="s">
        <v>11196</v>
      </c>
      <c r="W607" t="s">
        <v>116</v>
      </c>
      <c r="X607" t="s">
        <v>5382</v>
      </c>
    </row>
    <row r="608" spans="1:24" x14ac:dyDescent="0.3">
      <c r="A608" t="s">
        <v>5159</v>
      </c>
      <c r="B608" s="1">
        <v>41616</v>
      </c>
      <c r="C608" t="s">
        <v>2000</v>
      </c>
      <c r="D608" t="s">
        <v>120</v>
      </c>
      <c r="E608" t="s">
        <v>27</v>
      </c>
      <c r="F608" t="s">
        <v>28</v>
      </c>
      <c r="G608" t="s">
        <v>134</v>
      </c>
      <c r="H608" t="s">
        <v>62</v>
      </c>
      <c r="I608" t="s">
        <v>121</v>
      </c>
      <c r="J608" t="s">
        <v>1474</v>
      </c>
      <c r="K608" t="s">
        <v>94</v>
      </c>
      <c r="L608" t="s">
        <v>34</v>
      </c>
      <c r="M608" t="s">
        <v>35</v>
      </c>
      <c r="N608" s="1">
        <v>41616</v>
      </c>
      <c r="O608" t="s">
        <v>1369</v>
      </c>
      <c r="P608" t="s">
        <v>96</v>
      </c>
      <c r="Q608" t="s">
        <v>1475</v>
      </c>
      <c r="R608">
        <v>30</v>
      </c>
      <c r="S608" t="s">
        <v>3230</v>
      </c>
      <c r="T608" s="2">
        <v>0.02</v>
      </c>
      <c r="U608" t="s">
        <v>165</v>
      </c>
      <c r="V608" t="s">
        <v>3231</v>
      </c>
      <c r="W608" t="s">
        <v>1478</v>
      </c>
      <c r="X608" t="s">
        <v>3232</v>
      </c>
    </row>
    <row r="609" spans="1:24" x14ac:dyDescent="0.3">
      <c r="A609" t="s">
        <v>3557</v>
      </c>
      <c r="B609" s="1">
        <v>41320</v>
      </c>
      <c r="C609" t="s">
        <v>963</v>
      </c>
      <c r="D609" t="s">
        <v>964</v>
      </c>
      <c r="E609" t="s">
        <v>27</v>
      </c>
      <c r="F609" t="s">
        <v>28</v>
      </c>
      <c r="G609" t="s">
        <v>77</v>
      </c>
      <c r="H609" t="s">
        <v>965</v>
      </c>
      <c r="I609" t="s">
        <v>121</v>
      </c>
      <c r="J609" t="s">
        <v>197</v>
      </c>
      <c r="K609" t="s">
        <v>94</v>
      </c>
      <c r="L609" t="s">
        <v>109</v>
      </c>
      <c r="M609" t="s">
        <v>35</v>
      </c>
      <c r="N609" s="1">
        <v>41321</v>
      </c>
      <c r="O609" t="s">
        <v>198</v>
      </c>
      <c r="P609" t="s">
        <v>37</v>
      </c>
      <c r="Q609" t="s">
        <v>57</v>
      </c>
      <c r="R609">
        <v>8</v>
      </c>
      <c r="S609" t="s">
        <v>3558</v>
      </c>
      <c r="T609" s="2">
        <v>0.03</v>
      </c>
      <c r="U609" t="s">
        <v>127</v>
      </c>
      <c r="V609" t="s">
        <v>3559</v>
      </c>
      <c r="W609" t="s">
        <v>116</v>
      </c>
      <c r="X609" t="s">
        <v>1029</v>
      </c>
    </row>
    <row r="610" spans="1:24" x14ac:dyDescent="0.3">
      <c r="A610" t="s">
        <v>3557</v>
      </c>
      <c r="B610" s="1">
        <v>41763</v>
      </c>
      <c r="C610" t="s">
        <v>2464</v>
      </c>
      <c r="D610" t="s">
        <v>144</v>
      </c>
      <c r="E610" t="s">
        <v>46</v>
      </c>
      <c r="F610" t="s">
        <v>47</v>
      </c>
      <c r="G610" t="s">
        <v>91</v>
      </c>
      <c r="H610" t="s">
        <v>107</v>
      </c>
      <c r="I610" t="s">
        <v>63</v>
      </c>
      <c r="J610" t="s">
        <v>9101</v>
      </c>
      <c r="K610" t="s">
        <v>94</v>
      </c>
      <c r="L610" t="s">
        <v>34</v>
      </c>
      <c r="M610" t="s">
        <v>35</v>
      </c>
      <c r="N610" s="1">
        <v>41704</v>
      </c>
      <c r="O610" t="s">
        <v>275</v>
      </c>
      <c r="P610" t="s">
        <v>696</v>
      </c>
      <c r="Q610" t="s">
        <v>697</v>
      </c>
      <c r="R610">
        <v>30</v>
      </c>
      <c r="S610" t="s">
        <v>9102</v>
      </c>
      <c r="T610" s="2">
        <v>0.08</v>
      </c>
      <c r="U610" t="s">
        <v>127</v>
      </c>
      <c r="V610" t="s">
        <v>9103</v>
      </c>
      <c r="W610" t="s">
        <v>701</v>
      </c>
      <c r="X610" t="s">
        <v>9104</v>
      </c>
    </row>
    <row r="611" spans="1:24" x14ac:dyDescent="0.3">
      <c r="A611" t="s">
        <v>4503</v>
      </c>
      <c r="B611" s="1">
        <v>41573</v>
      </c>
      <c r="C611" t="s">
        <v>1730</v>
      </c>
      <c r="D611" t="s">
        <v>1401</v>
      </c>
      <c r="E611" t="s">
        <v>27</v>
      </c>
      <c r="F611" t="s">
        <v>28</v>
      </c>
      <c r="G611" t="s">
        <v>29</v>
      </c>
      <c r="H611" t="s">
        <v>281</v>
      </c>
      <c r="I611" t="s">
        <v>196</v>
      </c>
      <c r="J611" t="s">
        <v>1199</v>
      </c>
      <c r="K611" t="s">
        <v>94</v>
      </c>
      <c r="L611" t="s">
        <v>34</v>
      </c>
      <c r="M611" t="s">
        <v>35</v>
      </c>
      <c r="N611" s="1">
        <v>41575</v>
      </c>
      <c r="O611" t="s">
        <v>1200</v>
      </c>
      <c r="P611" t="s">
        <v>1201</v>
      </c>
      <c r="Q611" t="s">
        <v>1202</v>
      </c>
      <c r="R611">
        <v>6</v>
      </c>
      <c r="S611" t="s">
        <v>4504</v>
      </c>
      <c r="T611" s="2">
        <v>0.02</v>
      </c>
      <c r="U611" t="s">
        <v>4505</v>
      </c>
      <c r="V611" t="s">
        <v>4506</v>
      </c>
      <c r="W611" t="s">
        <v>51</v>
      </c>
      <c r="X611" t="s">
        <v>171</v>
      </c>
    </row>
    <row r="612" spans="1:24" x14ac:dyDescent="0.3">
      <c r="A612" t="s">
        <v>4503</v>
      </c>
      <c r="B612" s="1">
        <v>42183</v>
      </c>
      <c r="C612" t="s">
        <v>3019</v>
      </c>
      <c r="D612" t="s">
        <v>551</v>
      </c>
      <c r="E612" t="s">
        <v>27</v>
      </c>
      <c r="F612" t="s">
        <v>28</v>
      </c>
      <c r="G612" t="s">
        <v>91</v>
      </c>
      <c r="H612" t="s">
        <v>289</v>
      </c>
      <c r="I612" t="s">
        <v>196</v>
      </c>
      <c r="J612" t="s">
        <v>265</v>
      </c>
      <c r="K612" t="s">
        <v>94</v>
      </c>
      <c r="L612" t="s">
        <v>95</v>
      </c>
      <c r="M612" t="s">
        <v>35</v>
      </c>
      <c r="N612" s="1">
        <v>42185</v>
      </c>
      <c r="O612" t="s">
        <v>266</v>
      </c>
      <c r="P612" t="s">
        <v>267</v>
      </c>
      <c r="Q612" t="s">
        <v>268</v>
      </c>
      <c r="R612">
        <v>45</v>
      </c>
      <c r="S612" t="s">
        <v>4860</v>
      </c>
      <c r="T612" s="2">
        <v>0.08</v>
      </c>
      <c r="U612" t="s">
        <v>4861</v>
      </c>
      <c r="V612" t="s">
        <v>4847</v>
      </c>
      <c r="W612" t="s">
        <v>116</v>
      </c>
      <c r="X612" t="s">
        <v>2134</v>
      </c>
    </row>
    <row r="613" spans="1:24" x14ac:dyDescent="0.3">
      <c r="A613" t="s">
        <v>4503</v>
      </c>
      <c r="B613" s="1">
        <v>41793</v>
      </c>
      <c r="C613" t="s">
        <v>3779</v>
      </c>
      <c r="D613" t="s">
        <v>264</v>
      </c>
      <c r="E613" t="s">
        <v>27</v>
      </c>
      <c r="F613" t="s">
        <v>28</v>
      </c>
      <c r="G613" t="s">
        <v>134</v>
      </c>
      <c r="H613" t="s">
        <v>30</v>
      </c>
      <c r="I613" t="s">
        <v>121</v>
      </c>
      <c r="J613" t="s">
        <v>411</v>
      </c>
      <c r="K613" t="s">
        <v>94</v>
      </c>
      <c r="L613" t="s">
        <v>34</v>
      </c>
      <c r="M613" t="s">
        <v>35</v>
      </c>
      <c r="N613" s="1">
        <v>41794</v>
      </c>
      <c r="O613" t="s">
        <v>412</v>
      </c>
      <c r="P613" t="s">
        <v>413</v>
      </c>
      <c r="Q613" t="s">
        <v>414</v>
      </c>
      <c r="R613">
        <v>13</v>
      </c>
      <c r="S613" t="s">
        <v>6236</v>
      </c>
      <c r="T613" s="2">
        <v>0.1</v>
      </c>
      <c r="U613" t="s">
        <v>6032</v>
      </c>
      <c r="V613" t="s">
        <v>6237</v>
      </c>
      <c r="W613" t="s">
        <v>376</v>
      </c>
      <c r="X613" t="s">
        <v>6238</v>
      </c>
    </row>
    <row r="614" spans="1:24" x14ac:dyDescent="0.3">
      <c r="A614" t="s">
        <v>4503</v>
      </c>
      <c r="B614" s="1">
        <v>42005</v>
      </c>
      <c r="C614" t="s">
        <v>1301</v>
      </c>
      <c r="D614" t="s">
        <v>228</v>
      </c>
      <c r="E614" t="s">
        <v>46</v>
      </c>
      <c r="F614" t="s">
        <v>47</v>
      </c>
      <c r="G614" t="s">
        <v>77</v>
      </c>
      <c r="H614" t="s">
        <v>107</v>
      </c>
      <c r="I614" t="s">
        <v>196</v>
      </c>
      <c r="J614" t="s">
        <v>1906</v>
      </c>
      <c r="K614" t="s">
        <v>33</v>
      </c>
      <c r="L614" t="s">
        <v>34</v>
      </c>
      <c r="M614" t="s">
        <v>35</v>
      </c>
      <c r="N614" s="1">
        <v>42007</v>
      </c>
      <c r="O614" t="s">
        <v>275</v>
      </c>
      <c r="P614" t="s">
        <v>696</v>
      </c>
      <c r="Q614" t="s">
        <v>697</v>
      </c>
      <c r="R614">
        <v>26</v>
      </c>
      <c r="S614" t="s">
        <v>3363</v>
      </c>
      <c r="T614" s="2">
        <v>0.05</v>
      </c>
      <c r="U614" t="s">
        <v>5285</v>
      </c>
      <c r="V614" t="s">
        <v>9915</v>
      </c>
      <c r="W614" t="s">
        <v>701</v>
      </c>
      <c r="X614" t="s">
        <v>9916</v>
      </c>
    </row>
    <row r="615" spans="1:24" x14ac:dyDescent="0.3">
      <c r="A615" t="s">
        <v>4503</v>
      </c>
      <c r="B615" s="1">
        <v>41627</v>
      </c>
      <c r="C615" t="s">
        <v>1400</v>
      </c>
      <c r="D615" t="s">
        <v>1401</v>
      </c>
      <c r="E615" t="s">
        <v>27</v>
      </c>
      <c r="F615" t="s">
        <v>28</v>
      </c>
      <c r="G615" t="s">
        <v>77</v>
      </c>
      <c r="H615" t="s">
        <v>281</v>
      </c>
      <c r="I615" t="s">
        <v>196</v>
      </c>
      <c r="J615" t="s">
        <v>651</v>
      </c>
      <c r="K615" t="s">
        <v>94</v>
      </c>
      <c r="L615" t="s">
        <v>34</v>
      </c>
      <c r="M615" t="s">
        <v>35</v>
      </c>
      <c r="N615" s="1">
        <v>41629</v>
      </c>
      <c r="O615" t="s">
        <v>652</v>
      </c>
      <c r="P615" t="s">
        <v>653</v>
      </c>
      <c r="Q615" t="s">
        <v>98</v>
      </c>
      <c r="R615">
        <v>2</v>
      </c>
      <c r="S615" t="s">
        <v>4642</v>
      </c>
      <c r="T615" s="2">
        <v>7.0000000000000007E-2</v>
      </c>
      <c r="U615" t="s">
        <v>760</v>
      </c>
      <c r="V615" t="s">
        <v>2637</v>
      </c>
      <c r="W615" t="s">
        <v>57</v>
      </c>
      <c r="X615" t="s">
        <v>2638</v>
      </c>
    </row>
    <row r="616" spans="1:24" x14ac:dyDescent="0.3">
      <c r="A616" t="s">
        <v>10413</v>
      </c>
      <c r="B616" s="1">
        <v>41649</v>
      </c>
      <c r="C616" t="s">
        <v>75</v>
      </c>
      <c r="D616" t="s">
        <v>76</v>
      </c>
      <c r="E616" t="s">
        <v>27</v>
      </c>
      <c r="F616" t="s">
        <v>28</v>
      </c>
      <c r="G616" t="s">
        <v>91</v>
      </c>
      <c r="H616" t="s">
        <v>78</v>
      </c>
      <c r="I616" t="s">
        <v>121</v>
      </c>
      <c r="J616" t="s">
        <v>64</v>
      </c>
      <c r="K616" t="s">
        <v>94</v>
      </c>
      <c r="L616" t="s">
        <v>34</v>
      </c>
      <c r="M616" t="s">
        <v>35</v>
      </c>
      <c r="N616" s="1">
        <v>41649</v>
      </c>
      <c r="O616" t="s">
        <v>66</v>
      </c>
      <c r="P616" t="s">
        <v>67</v>
      </c>
      <c r="Q616" t="s">
        <v>68</v>
      </c>
      <c r="R616">
        <v>32</v>
      </c>
      <c r="S616" t="s">
        <v>113</v>
      </c>
      <c r="T616" s="2">
        <v>0.09</v>
      </c>
      <c r="U616" t="s">
        <v>114</v>
      </c>
      <c r="V616" t="s">
        <v>9898</v>
      </c>
      <c r="W616" t="s">
        <v>72</v>
      </c>
      <c r="X616" t="s">
        <v>6555</v>
      </c>
    </row>
    <row r="617" spans="1:24" x14ac:dyDescent="0.3">
      <c r="A617" t="s">
        <v>7234</v>
      </c>
      <c r="B617" s="1">
        <v>41776</v>
      </c>
      <c r="C617" t="s">
        <v>7235</v>
      </c>
      <c r="D617" t="s">
        <v>2366</v>
      </c>
      <c r="E617" t="s">
        <v>27</v>
      </c>
      <c r="F617" t="s">
        <v>28</v>
      </c>
      <c r="G617" t="s">
        <v>77</v>
      </c>
      <c r="H617" t="s">
        <v>965</v>
      </c>
      <c r="I617" t="s">
        <v>196</v>
      </c>
      <c r="J617" t="s">
        <v>1233</v>
      </c>
      <c r="K617" t="s">
        <v>33</v>
      </c>
      <c r="L617" t="s">
        <v>34</v>
      </c>
      <c r="M617" t="s">
        <v>156</v>
      </c>
      <c r="N617" s="1">
        <v>41777</v>
      </c>
      <c r="O617" t="s">
        <v>711</v>
      </c>
      <c r="P617" t="s">
        <v>1234</v>
      </c>
      <c r="Q617" t="s">
        <v>1235</v>
      </c>
      <c r="R617">
        <v>29</v>
      </c>
      <c r="S617" t="s">
        <v>4182</v>
      </c>
      <c r="T617" s="2">
        <v>0.03</v>
      </c>
      <c r="U617" t="s">
        <v>7236</v>
      </c>
      <c r="V617" t="s">
        <v>7237</v>
      </c>
      <c r="W617" t="s">
        <v>1239</v>
      </c>
      <c r="X617" t="s">
        <v>7238</v>
      </c>
    </row>
    <row r="618" spans="1:24" x14ac:dyDescent="0.3">
      <c r="A618" t="s">
        <v>7234</v>
      </c>
      <c r="B618" s="1">
        <v>41521</v>
      </c>
      <c r="C618" t="s">
        <v>584</v>
      </c>
      <c r="D618" t="s">
        <v>228</v>
      </c>
      <c r="E618" t="s">
        <v>46</v>
      </c>
      <c r="F618" t="s">
        <v>47</v>
      </c>
      <c r="G618" t="s">
        <v>77</v>
      </c>
      <c r="H618" t="s">
        <v>107</v>
      </c>
      <c r="I618" t="s">
        <v>31</v>
      </c>
      <c r="J618" t="s">
        <v>832</v>
      </c>
      <c r="K618" t="s">
        <v>94</v>
      </c>
      <c r="L618" t="s">
        <v>34</v>
      </c>
      <c r="M618" t="s">
        <v>35</v>
      </c>
      <c r="N618" s="1">
        <v>41523</v>
      </c>
      <c r="O618" t="s">
        <v>833</v>
      </c>
      <c r="P618" t="s">
        <v>834</v>
      </c>
      <c r="Q618" t="s">
        <v>774</v>
      </c>
      <c r="R618">
        <v>18</v>
      </c>
      <c r="S618" t="s">
        <v>6823</v>
      </c>
      <c r="T618" s="2">
        <v>0.05</v>
      </c>
      <c r="U618" t="s">
        <v>6824</v>
      </c>
      <c r="V618" t="s">
        <v>9272</v>
      </c>
      <c r="W618" t="s">
        <v>838</v>
      </c>
      <c r="X618" t="s">
        <v>9273</v>
      </c>
    </row>
    <row r="619" spans="1:24" x14ac:dyDescent="0.3">
      <c r="A619" t="s">
        <v>7234</v>
      </c>
      <c r="B619" s="1">
        <v>42104</v>
      </c>
      <c r="C619" t="s">
        <v>1532</v>
      </c>
      <c r="D619" t="s">
        <v>421</v>
      </c>
      <c r="E619" t="s">
        <v>27</v>
      </c>
      <c r="F619" t="s">
        <v>28</v>
      </c>
      <c r="G619" t="s">
        <v>77</v>
      </c>
      <c r="H619" t="s">
        <v>422</v>
      </c>
      <c r="I619" t="s">
        <v>63</v>
      </c>
      <c r="J619" t="s">
        <v>601</v>
      </c>
      <c r="K619" t="s">
        <v>94</v>
      </c>
      <c r="L619" t="s">
        <v>34</v>
      </c>
      <c r="M619" t="s">
        <v>35</v>
      </c>
      <c r="N619" s="1">
        <v>42105</v>
      </c>
      <c r="O619" t="s">
        <v>602</v>
      </c>
      <c r="P619" t="s">
        <v>603</v>
      </c>
      <c r="Q619" t="s">
        <v>258</v>
      </c>
      <c r="R619">
        <v>40</v>
      </c>
      <c r="S619" t="s">
        <v>11347</v>
      </c>
      <c r="T619" s="2">
        <v>0</v>
      </c>
      <c r="U619" t="s">
        <v>124</v>
      </c>
      <c r="V619" t="s">
        <v>11348</v>
      </c>
      <c r="W619" t="s">
        <v>606</v>
      </c>
      <c r="X619" t="s">
        <v>11349</v>
      </c>
    </row>
    <row r="620" spans="1:24" x14ac:dyDescent="0.3">
      <c r="A620" t="s">
        <v>11382</v>
      </c>
      <c r="B620" s="1">
        <v>41762</v>
      </c>
      <c r="C620" t="s">
        <v>2792</v>
      </c>
      <c r="D620" t="s">
        <v>974</v>
      </c>
      <c r="E620" t="s">
        <v>46</v>
      </c>
      <c r="F620" t="s">
        <v>47</v>
      </c>
      <c r="G620" t="s">
        <v>29</v>
      </c>
      <c r="H620" t="s">
        <v>48</v>
      </c>
      <c r="I620" t="s">
        <v>63</v>
      </c>
      <c r="J620" t="s">
        <v>135</v>
      </c>
      <c r="K620" t="s">
        <v>33</v>
      </c>
      <c r="L620" t="s">
        <v>392</v>
      </c>
      <c r="M620" t="s">
        <v>393</v>
      </c>
      <c r="N620" s="1">
        <v>41766</v>
      </c>
      <c r="O620" t="s">
        <v>136</v>
      </c>
      <c r="P620" t="s">
        <v>137</v>
      </c>
      <c r="Q620" t="s">
        <v>52</v>
      </c>
      <c r="R620">
        <v>34</v>
      </c>
      <c r="S620" t="s">
        <v>6652</v>
      </c>
      <c r="T620" s="2">
        <v>0.02</v>
      </c>
      <c r="U620" t="s">
        <v>100</v>
      </c>
      <c r="V620" t="s">
        <v>10094</v>
      </c>
      <c r="W620" t="s">
        <v>72</v>
      </c>
      <c r="X620" t="s">
        <v>11383</v>
      </c>
    </row>
    <row r="621" spans="1:24" x14ac:dyDescent="0.3">
      <c r="A621" t="s">
        <v>5428</v>
      </c>
      <c r="B621" s="1">
        <v>41693</v>
      </c>
      <c r="C621" t="s">
        <v>1258</v>
      </c>
      <c r="D621" t="s">
        <v>622</v>
      </c>
      <c r="E621" t="s">
        <v>27</v>
      </c>
      <c r="F621" t="s">
        <v>28</v>
      </c>
      <c r="G621" t="s">
        <v>91</v>
      </c>
      <c r="H621" t="s">
        <v>433</v>
      </c>
      <c r="I621" t="s">
        <v>63</v>
      </c>
      <c r="J621" t="s">
        <v>411</v>
      </c>
      <c r="K621" t="s">
        <v>33</v>
      </c>
      <c r="L621" t="s">
        <v>34</v>
      </c>
      <c r="M621" t="s">
        <v>35</v>
      </c>
      <c r="N621" s="1">
        <v>41695</v>
      </c>
      <c r="O621" t="s">
        <v>412</v>
      </c>
      <c r="P621" t="s">
        <v>413</v>
      </c>
      <c r="Q621" t="s">
        <v>414</v>
      </c>
      <c r="R621">
        <v>12</v>
      </c>
      <c r="S621" t="s">
        <v>5429</v>
      </c>
      <c r="T621" s="2">
        <v>0.04</v>
      </c>
      <c r="U621" t="s">
        <v>127</v>
      </c>
      <c r="V621" t="s">
        <v>5430</v>
      </c>
      <c r="W621" t="s">
        <v>376</v>
      </c>
      <c r="X621" t="s">
        <v>5431</v>
      </c>
    </row>
    <row r="622" spans="1:24" x14ac:dyDescent="0.3">
      <c r="A622" t="s">
        <v>5428</v>
      </c>
      <c r="B622" s="1">
        <v>41583</v>
      </c>
      <c r="C622" t="s">
        <v>923</v>
      </c>
      <c r="D622" t="s">
        <v>551</v>
      </c>
      <c r="E622" t="s">
        <v>27</v>
      </c>
      <c r="F622" t="s">
        <v>28</v>
      </c>
      <c r="G622" t="s">
        <v>29</v>
      </c>
      <c r="H622" t="s">
        <v>289</v>
      </c>
      <c r="I622" t="s">
        <v>63</v>
      </c>
      <c r="J622" t="s">
        <v>1548</v>
      </c>
      <c r="K622" t="s">
        <v>94</v>
      </c>
      <c r="L622" t="s">
        <v>95</v>
      </c>
      <c r="M622" t="s">
        <v>35</v>
      </c>
      <c r="N622" s="1">
        <v>41585</v>
      </c>
      <c r="O622" t="s">
        <v>1549</v>
      </c>
      <c r="P622" t="s">
        <v>1550</v>
      </c>
      <c r="Q622" t="s">
        <v>1551</v>
      </c>
      <c r="R622">
        <v>11</v>
      </c>
      <c r="S622" t="s">
        <v>7083</v>
      </c>
      <c r="T622" s="2">
        <v>0</v>
      </c>
      <c r="U622" t="s">
        <v>2840</v>
      </c>
      <c r="V622" t="s">
        <v>7084</v>
      </c>
      <c r="W622" t="s">
        <v>1167</v>
      </c>
      <c r="X622" t="s">
        <v>5620</v>
      </c>
    </row>
    <row r="623" spans="1:24" x14ac:dyDescent="0.3">
      <c r="A623" t="s">
        <v>5428</v>
      </c>
      <c r="B623" s="1">
        <v>41798</v>
      </c>
      <c r="C623" t="s">
        <v>143</v>
      </c>
      <c r="D623" t="s">
        <v>144</v>
      </c>
      <c r="E623" t="s">
        <v>46</v>
      </c>
      <c r="F623" t="s">
        <v>47</v>
      </c>
      <c r="G623" t="s">
        <v>29</v>
      </c>
      <c r="H623" t="s">
        <v>107</v>
      </c>
      <c r="I623" t="s">
        <v>31</v>
      </c>
      <c r="J623" t="s">
        <v>2402</v>
      </c>
      <c r="K623" t="s">
        <v>94</v>
      </c>
      <c r="L623" t="s">
        <v>95</v>
      </c>
      <c r="M623" t="s">
        <v>35</v>
      </c>
      <c r="N623" s="1">
        <v>41800</v>
      </c>
      <c r="O623" t="s">
        <v>275</v>
      </c>
      <c r="P623" t="s">
        <v>757</v>
      </c>
      <c r="Q623" t="s">
        <v>2403</v>
      </c>
      <c r="R623">
        <v>34</v>
      </c>
      <c r="S623" t="s">
        <v>3688</v>
      </c>
      <c r="T623" s="2">
        <v>0.1</v>
      </c>
      <c r="U623" t="s">
        <v>6852</v>
      </c>
      <c r="V623" t="s">
        <v>10565</v>
      </c>
      <c r="W623" t="s">
        <v>1028</v>
      </c>
      <c r="X623" t="s">
        <v>10566</v>
      </c>
    </row>
    <row r="624" spans="1:24" x14ac:dyDescent="0.3">
      <c r="A624" t="s">
        <v>5428</v>
      </c>
      <c r="B624" s="1">
        <v>42146</v>
      </c>
      <c r="C624" t="s">
        <v>1400</v>
      </c>
      <c r="D624" t="s">
        <v>1401</v>
      </c>
      <c r="E624" t="s">
        <v>27</v>
      </c>
      <c r="F624" t="s">
        <v>28</v>
      </c>
      <c r="G624" t="s">
        <v>91</v>
      </c>
      <c r="H624" t="s">
        <v>281</v>
      </c>
      <c r="I624" t="s">
        <v>196</v>
      </c>
      <c r="J624" t="s">
        <v>64</v>
      </c>
      <c r="K624" t="s">
        <v>94</v>
      </c>
      <c r="L624" t="s">
        <v>95</v>
      </c>
      <c r="M624" t="s">
        <v>35</v>
      </c>
      <c r="N624" s="1">
        <v>42148</v>
      </c>
      <c r="O624" t="s">
        <v>66</v>
      </c>
      <c r="P624" t="s">
        <v>67</v>
      </c>
      <c r="Q624" t="s">
        <v>68</v>
      </c>
      <c r="R624">
        <v>17</v>
      </c>
      <c r="S624" t="s">
        <v>5830</v>
      </c>
      <c r="T624" s="2">
        <v>0.06</v>
      </c>
      <c r="U624" t="s">
        <v>1705</v>
      </c>
      <c r="V624" t="s">
        <v>5305</v>
      </c>
      <c r="W624" t="s">
        <v>72</v>
      </c>
      <c r="X624" t="s">
        <v>11785</v>
      </c>
    </row>
    <row r="625" spans="1:24" x14ac:dyDescent="0.3">
      <c r="A625" t="s">
        <v>3142</v>
      </c>
      <c r="B625" s="1">
        <v>41907</v>
      </c>
      <c r="C625" t="s">
        <v>1473</v>
      </c>
      <c r="D625" t="s">
        <v>252</v>
      </c>
      <c r="E625" t="s">
        <v>27</v>
      </c>
      <c r="F625" t="s">
        <v>28</v>
      </c>
      <c r="G625" t="s">
        <v>29</v>
      </c>
      <c r="H625" t="s">
        <v>62</v>
      </c>
      <c r="I625" t="s">
        <v>31</v>
      </c>
      <c r="J625" t="s">
        <v>355</v>
      </c>
      <c r="K625" t="s">
        <v>94</v>
      </c>
      <c r="L625" t="s">
        <v>34</v>
      </c>
      <c r="M625" t="s">
        <v>35</v>
      </c>
      <c r="N625" s="1">
        <v>41908</v>
      </c>
      <c r="O625" t="s">
        <v>129</v>
      </c>
      <c r="P625" t="s">
        <v>356</v>
      </c>
      <c r="Q625" t="s">
        <v>357</v>
      </c>
      <c r="R625">
        <v>50</v>
      </c>
      <c r="S625" t="s">
        <v>3143</v>
      </c>
      <c r="T625" s="2">
        <v>7.0000000000000007E-2</v>
      </c>
      <c r="U625" t="s">
        <v>3144</v>
      </c>
      <c r="V625" t="s">
        <v>3145</v>
      </c>
      <c r="W625" t="s">
        <v>361</v>
      </c>
      <c r="X625" t="s">
        <v>3146</v>
      </c>
    </row>
    <row r="626" spans="1:24" x14ac:dyDescent="0.3">
      <c r="A626" t="s">
        <v>3142</v>
      </c>
      <c r="B626" s="1">
        <v>41616</v>
      </c>
      <c r="C626" t="s">
        <v>2000</v>
      </c>
      <c r="D626" t="s">
        <v>120</v>
      </c>
      <c r="E626" t="s">
        <v>27</v>
      </c>
      <c r="F626" t="s">
        <v>28</v>
      </c>
      <c r="G626" t="s">
        <v>91</v>
      </c>
      <c r="H626" t="s">
        <v>62</v>
      </c>
      <c r="I626" t="s">
        <v>121</v>
      </c>
      <c r="J626" t="s">
        <v>373</v>
      </c>
      <c r="K626" t="s">
        <v>94</v>
      </c>
      <c r="L626" t="s">
        <v>95</v>
      </c>
      <c r="M626" t="s">
        <v>156</v>
      </c>
      <c r="N626" s="1">
        <v>41616</v>
      </c>
      <c r="O626" t="s">
        <v>374</v>
      </c>
      <c r="P626" t="s">
        <v>375</v>
      </c>
      <c r="Q626" t="s">
        <v>376</v>
      </c>
      <c r="R626">
        <v>43</v>
      </c>
      <c r="S626" t="s">
        <v>9615</v>
      </c>
      <c r="T626" s="2">
        <v>0.03</v>
      </c>
      <c r="U626" t="s">
        <v>9616</v>
      </c>
      <c r="V626" t="s">
        <v>9617</v>
      </c>
      <c r="W626" t="s">
        <v>380</v>
      </c>
      <c r="X626" t="s">
        <v>9618</v>
      </c>
    </row>
    <row r="627" spans="1:24" x14ac:dyDescent="0.3">
      <c r="A627" t="s">
        <v>6785</v>
      </c>
      <c r="B627" s="1">
        <v>41518</v>
      </c>
      <c r="C627" t="s">
        <v>1818</v>
      </c>
      <c r="D627" t="s">
        <v>622</v>
      </c>
      <c r="E627" t="s">
        <v>27</v>
      </c>
      <c r="F627" t="s">
        <v>28</v>
      </c>
      <c r="G627" t="s">
        <v>77</v>
      </c>
      <c r="H627" t="s">
        <v>433</v>
      </c>
      <c r="I627" t="s">
        <v>121</v>
      </c>
      <c r="J627" t="s">
        <v>206</v>
      </c>
      <c r="K627" t="s">
        <v>94</v>
      </c>
      <c r="L627" t="s">
        <v>109</v>
      </c>
      <c r="M627" t="s">
        <v>156</v>
      </c>
      <c r="N627" s="1">
        <v>41519</v>
      </c>
      <c r="O627" t="s">
        <v>207</v>
      </c>
      <c r="P627" t="s">
        <v>208</v>
      </c>
      <c r="Q627" t="s">
        <v>125</v>
      </c>
      <c r="R627">
        <v>46</v>
      </c>
      <c r="S627" t="s">
        <v>6786</v>
      </c>
      <c r="T627" s="2">
        <v>0.05</v>
      </c>
      <c r="U627" t="s">
        <v>6787</v>
      </c>
      <c r="V627" t="s">
        <v>6788</v>
      </c>
      <c r="W627" t="s">
        <v>212</v>
      </c>
      <c r="X627" t="s">
        <v>4177</v>
      </c>
    </row>
    <row r="628" spans="1:24" x14ac:dyDescent="0.3">
      <c r="A628" t="s">
        <v>6785</v>
      </c>
      <c r="B628" s="1">
        <v>41548</v>
      </c>
      <c r="C628" t="s">
        <v>10405</v>
      </c>
      <c r="D628" t="s">
        <v>1510</v>
      </c>
      <c r="E628" t="s">
        <v>27</v>
      </c>
      <c r="F628" t="s">
        <v>28</v>
      </c>
      <c r="G628" t="s">
        <v>91</v>
      </c>
      <c r="H628" t="s">
        <v>205</v>
      </c>
      <c r="I628" t="s">
        <v>121</v>
      </c>
      <c r="J628" t="s">
        <v>1089</v>
      </c>
      <c r="K628" t="s">
        <v>94</v>
      </c>
      <c r="L628" t="s">
        <v>95</v>
      </c>
      <c r="M628" t="s">
        <v>156</v>
      </c>
      <c r="N628" s="1">
        <v>41549</v>
      </c>
      <c r="O628" t="s">
        <v>1090</v>
      </c>
      <c r="P628" t="s">
        <v>1091</v>
      </c>
      <c r="Q628" t="s">
        <v>1092</v>
      </c>
      <c r="R628">
        <v>27</v>
      </c>
      <c r="S628" t="s">
        <v>10406</v>
      </c>
      <c r="T628" s="2">
        <v>0.09</v>
      </c>
      <c r="U628" t="s">
        <v>127</v>
      </c>
      <c r="V628" t="s">
        <v>10407</v>
      </c>
      <c r="W628" t="s">
        <v>1094</v>
      </c>
      <c r="X628" t="s">
        <v>1328</v>
      </c>
    </row>
    <row r="629" spans="1:24" x14ac:dyDescent="0.3">
      <c r="A629" t="s">
        <v>6785</v>
      </c>
      <c r="B629" s="1">
        <v>41899</v>
      </c>
      <c r="C629" t="s">
        <v>1364</v>
      </c>
      <c r="D629" t="s">
        <v>766</v>
      </c>
      <c r="E629" t="s">
        <v>27</v>
      </c>
      <c r="F629" t="s">
        <v>28</v>
      </c>
      <c r="G629" t="s">
        <v>91</v>
      </c>
      <c r="H629" t="s">
        <v>217</v>
      </c>
      <c r="I629" t="s">
        <v>92</v>
      </c>
      <c r="J629" t="s">
        <v>564</v>
      </c>
      <c r="K629" t="s">
        <v>33</v>
      </c>
      <c r="L629" t="s">
        <v>34</v>
      </c>
      <c r="M629" t="s">
        <v>35</v>
      </c>
      <c r="N629" s="1">
        <v>41900</v>
      </c>
      <c r="O629" t="s">
        <v>565</v>
      </c>
      <c r="P629" t="s">
        <v>566</v>
      </c>
      <c r="Q629" t="s">
        <v>567</v>
      </c>
      <c r="R629">
        <v>18</v>
      </c>
      <c r="S629" t="s">
        <v>1528</v>
      </c>
      <c r="T629" s="2">
        <v>0.04</v>
      </c>
      <c r="U629" t="s">
        <v>283</v>
      </c>
      <c r="V629" t="s">
        <v>5200</v>
      </c>
      <c r="W629" t="s">
        <v>224</v>
      </c>
      <c r="X629" t="s">
        <v>5201</v>
      </c>
    </row>
    <row r="630" spans="1:24" x14ac:dyDescent="0.3">
      <c r="A630" t="s">
        <v>6785</v>
      </c>
      <c r="B630" s="1">
        <v>41475</v>
      </c>
      <c r="C630" t="s">
        <v>5922</v>
      </c>
      <c r="D630" t="s">
        <v>174</v>
      </c>
      <c r="E630" t="s">
        <v>27</v>
      </c>
      <c r="F630" t="s">
        <v>28</v>
      </c>
      <c r="G630" t="s">
        <v>77</v>
      </c>
      <c r="H630" t="s">
        <v>78</v>
      </c>
      <c r="I630" t="s">
        <v>92</v>
      </c>
      <c r="J630" t="s">
        <v>601</v>
      </c>
      <c r="K630" t="s">
        <v>94</v>
      </c>
      <c r="L630" t="s">
        <v>95</v>
      </c>
      <c r="M630" t="s">
        <v>156</v>
      </c>
      <c r="N630" s="1">
        <v>41478</v>
      </c>
      <c r="O630" t="s">
        <v>602</v>
      </c>
      <c r="P630" t="s">
        <v>603</v>
      </c>
      <c r="Q630" t="s">
        <v>258</v>
      </c>
      <c r="R630">
        <v>36</v>
      </c>
      <c r="S630" t="s">
        <v>11159</v>
      </c>
      <c r="T630" s="2">
        <v>0</v>
      </c>
      <c r="U630" t="s">
        <v>2662</v>
      </c>
      <c r="V630" t="s">
        <v>11160</v>
      </c>
      <c r="W630" t="s">
        <v>606</v>
      </c>
      <c r="X630" t="s">
        <v>11161</v>
      </c>
    </row>
    <row r="631" spans="1:24" x14ac:dyDescent="0.3">
      <c r="A631" t="s">
        <v>9924</v>
      </c>
      <c r="B631" s="1">
        <v>42176</v>
      </c>
      <c r="C631" t="s">
        <v>2919</v>
      </c>
      <c r="D631" t="s">
        <v>1098</v>
      </c>
      <c r="E631" t="s">
        <v>27</v>
      </c>
      <c r="F631" t="s">
        <v>28</v>
      </c>
      <c r="G631" t="s">
        <v>77</v>
      </c>
      <c r="H631" t="s">
        <v>78</v>
      </c>
      <c r="I631" t="s">
        <v>196</v>
      </c>
      <c r="J631" t="s">
        <v>64</v>
      </c>
      <c r="K631" t="s">
        <v>94</v>
      </c>
      <c r="L631" t="s">
        <v>34</v>
      </c>
      <c r="M631" t="s">
        <v>35</v>
      </c>
      <c r="N631" s="1">
        <v>42178</v>
      </c>
      <c r="O631" t="s">
        <v>66</v>
      </c>
      <c r="P631" t="s">
        <v>67</v>
      </c>
      <c r="Q631" t="s">
        <v>68</v>
      </c>
      <c r="R631">
        <v>21</v>
      </c>
      <c r="S631" t="s">
        <v>1511</v>
      </c>
      <c r="T631" s="2">
        <v>0.05</v>
      </c>
      <c r="U631" t="s">
        <v>2921</v>
      </c>
      <c r="V631" t="s">
        <v>101</v>
      </c>
      <c r="W631" t="s">
        <v>72</v>
      </c>
      <c r="X631" t="s">
        <v>9925</v>
      </c>
    </row>
    <row r="632" spans="1:24" x14ac:dyDescent="0.3">
      <c r="A632" t="s">
        <v>2015</v>
      </c>
      <c r="B632" s="1">
        <v>41476</v>
      </c>
      <c r="C632" t="s">
        <v>2016</v>
      </c>
      <c r="D632" t="s">
        <v>1129</v>
      </c>
      <c r="E632" t="s">
        <v>27</v>
      </c>
      <c r="F632" t="s">
        <v>28</v>
      </c>
      <c r="G632" t="s">
        <v>29</v>
      </c>
      <c r="H632" t="s">
        <v>1130</v>
      </c>
      <c r="I632" t="s">
        <v>121</v>
      </c>
      <c r="J632" t="s">
        <v>1667</v>
      </c>
      <c r="K632" t="s">
        <v>33</v>
      </c>
      <c r="L632" t="s">
        <v>34</v>
      </c>
      <c r="M632" t="s">
        <v>35</v>
      </c>
      <c r="N632" s="1">
        <v>41478</v>
      </c>
      <c r="O632" t="s">
        <v>982</v>
      </c>
      <c r="P632" t="s">
        <v>1190</v>
      </c>
      <c r="Q632" t="s">
        <v>1191</v>
      </c>
      <c r="R632">
        <v>12</v>
      </c>
      <c r="S632" t="s">
        <v>2017</v>
      </c>
      <c r="T632" s="2">
        <v>0</v>
      </c>
      <c r="U632" t="s">
        <v>2018</v>
      </c>
      <c r="V632" t="s">
        <v>2019</v>
      </c>
      <c r="W632" t="s">
        <v>224</v>
      </c>
      <c r="X632" t="s">
        <v>2020</v>
      </c>
    </row>
    <row r="633" spans="1:24" x14ac:dyDescent="0.3">
      <c r="A633" t="s">
        <v>2015</v>
      </c>
      <c r="B633" s="1">
        <v>42143</v>
      </c>
      <c r="C633" t="s">
        <v>4611</v>
      </c>
      <c r="D633" t="s">
        <v>252</v>
      </c>
      <c r="E633" t="s">
        <v>27</v>
      </c>
      <c r="F633" t="s">
        <v>28</v>
      </c>
      <c r="G633" t="s">
        <v>77</v>
      </c>
      <c r="H633" t="s">
        <v>62</v>
      </c>
      <c r="I633" t="s">
        <v>92</v>
      </c>
      <c r="J633" t="s">
        <v>1580</v>
      </c>
      <c r="K633" t="s">
        <v>94</v>
      </c>
      <c r="L633" t="s">
        <v>34</v>
      </c>
      <c r="M633" t="s">
        <v>156</v>
      </c>
      <c r="N633" s="1">
        <v>42144</v>
      </c>
      <c r="O633" t="s">
        <v>1581</v>
      </c>
      <c r="P633" t="s">
        <v>1582</v>
      </c>
      <c r="Q633" t="s">
        <v>1583</v>
      </c>
      <c r="R633">
        <v>8</v>
      </c>
      <c r="S633" t="s">
        <v>9877</v>
      </c>
      <c r="T633" s="2">
        <v>0.04</v>
      </c>
      <c r="U633" t="s">
        <v>9878</v>
      </c>
      <c r="V633" t="s">
        <v>9879</v>
      </c>
      <c r="W633" t="s">
        <v>1587</v>
      </c>
      <c r="X633" t="s">
        <v>9880</v>
      </c>
    </row>
    <row r="634" spans="1:24" x14ac:dyDescent="0.3">
      <c r="A634" t="s">
        <v>2015</v>
      </c>
      <c r="B634" s="1">
        <v>41762</v>
      </c>
      <c r="C634" t="s">
        <v>2792</v>
      </c>
      <c r="D634" t="s">
        <v>974</v>
      </c>
      <c r="E634" t="s">
        <v>46</v>
      </c>
      <c r="F634" t="s">
        <v>47</v>
      </c>
      <c r="G634" t="s">
        <v>77</v>
      </c>
      <c r="H634" t="s">
        <v>48</v>
      </c>
      <c r="I634" t="s">
        <v>121</v>
      </c>
      <c r="J634" t="s">
        <v>1853</v>
      </c>
      <c r="K634" t="s">
        <v>33</v>
      </c>
      <c r="L634" t="s">
        <v>34</v>
      </c>
      <c r="M634" t="s">
        <v>35</v>
      </c>
      <c r="N634" s="1">
        <v>41766</v>
      </c>
      <c r="O634" t="s">
        <v>1854</v>
      </c>
      <c r="P634" t="s">
        <v>1855</v>
      </c>
      <c r="Q634" t="s">
        <v>1856</v>
      </c>
      <c r="R634">
        <v>7</v>
      </c>
      <c r="S634" t="s">
        <v>10150</v>
      </c>
      <c r="T634" s="2">
        <v>0.01</v>
      </c>
      <c r="U634" t="s">
        <v>187</v>
      </c>
      <c r="V634" t="s">
        <v>10151</v>
      </c>
      <c r="W634" t="s">
        <v>165</v>
      </c>
      <c r="X634" t="s">
        <v>10152</v>
      </c>
    </row>
    <row r="635" spans="1:24" x14ac:dyDescent="0.3">
      <c r="A635" t="s">
        <v>5667</v>
      </c>
      <c r="B635" s="1">
        <v>42005</v>
      </c>
      <c r="C635" t="s">
        <v>1301</v>
      </c>
      <c r="D635" t="s">
        <v>228</v>
      </c>
      <c r="E635" t="s">
        <v>46</v>
      </c>
      <c r="F635" t="s">
        <v>47</v>
      </c>
      <c r="G635" t="s">
        <v>77</v>
      </c>
      <c r="H635" t="s">
        <v>107</v>
      </c>
      <c r="I635" t="s">
        <v>92</v>
      </c>
      <c r="J635" t="s">
        <v>135</v>
      </c>
      <c r="K635" t="s">
        <v>94</v>
      </c>
      <c r="L635" t="s">
        <v>34</v>
      </c>
      <c r="M635" t="s">
        <v>35</v>
      </c>
      <c r="N635" s="1">
        <v>42007</v>
      </c>
      <c r="O635" t="s">
        <v>136</v>
      </c>
      <c r="P635" t="s">
        <v>137</v>
      </c>
      <c r="Q635" t="s">
        <v>52</v>
      </c>
      <c r="R635">
        <v>23</v>
      </c>
      <c r="S635" t="s">
        <v>5668</v>
      </c>
      <c r="T635" s="2">
        <v>0.02</v>
      </c>
      <c r="U635" t="s">
        <v>1049</v>
      </c>
      <c r="V635" t="s">
        <v>5669</v>
      </c>
      <c r="W635" t="s">
        <v>72</v>
      </c>
      <c r="X635" t="s">
        <v>5670</v>
      </c>
    </row>
    <row r="636" spans="1:24" x14ac:dyDescent="0.3">
      <c r="A636" t="s">
        <v>5667</v>
      </c>
      <c r="B636" s="1">
        <v>41646</v>
      </c>
      <c r="C636" t="s">
        <v>6900</v>
      </c>
      <c r="D636" t="s">
        <v>280</v>
      </c>
      <c r="E636" t="s">
        <v>27</v>
      </c>
      <c r="F636" t="s">
        <v>28</v>
      </c>
      <c r="G636" t="s">
        <v>29</v>
      </c>
      <c r="H636" t="s">
        <v>281</v>
      </c>
      <c r="I636" t="s">
        <v>196</v>
      </c>
      <c r="J636" t="s">
        <v>1089</v>
      </c>
      <c r="K636" t="s">
        <v>94</v>
      </c>
      <c r="L636" t="s">
        <v>34</v>
      </c>
      <c r="M636" t="s">
        <v>35</v>
      </c>
      <c r="N636" s="1">
        <v>41654</v>
      </c>
      <c r="O636" t="s">
        <v>1090</v>
      </c>
      <c r="P636" t="s">
        <v>1091</v>
      </c>
      <c r="Q636" t="s">
        <v>1092</v>
      </c>
      <c r="R636">
        <v>26</v>
      </c>
      <c r="S636" t="s">
        <v>6901</v>
      </c>
      <c r="T636" s="2">
        <v>0.01</v>
      </c>
      <c r="U636" t="s">
        <v>1908</v>
      </c>
      <c r="V636" t="s">
        <v>6902</v>
      </c>
      <c r="W636" t="s">
        <v>1094</v>
      </c>
      <c r="X636" t="s">
        <v>660</v>
      </c>
    </row>
    <row r="637" spans="1:24" x14ac:dyDescent="0.3">
      <c r="A637" t="s">
        <v>5667</v>
      </c>
      <c r="B637" s="1">
        <v>42159</v>
      </c>
      <c r="C637" t="s">
        <v>1652</v>
      </c>
      <c r="D637" t="s">
        <v>1232</v>
      </c>
      <c r="E637" t="s">
        <v>27</v>
      </c>
      <c r="F637" t="s">
        <v>28</v>
      </c>
      <c r="G637" t="s">
        <v>29</v>
      </c>
      <c r="H637" t="s">
        <v>281</v>
      </c>
      <c r="I637" t="s">
        <v>31</v>
      </c>
      <c r="J637" t="s">
        <v>2496</v>
      </c>
      <c r="K637" t="s">
        <v>94</v>
      </c>
      <c r="L637" t="s">
        <v>34</v>
      </c>
      <c r="M637" t="s">
        <v>35</v>
      </c>
      <c r="N637" s="1">
        <v>42160</v>
      </c>
      <c r="O637" t="s">
        <v>2497</v>
      </c>
      <c r="P637" t="s">
        <v>2498</v>
      </c>
      <c r="Q637" t="s">
        <v>2499</v>
      </c>
      <c r="R637">
        <v>12</v>
      </c>
      <c r="S637" t="s">
        <v>2035</v>
      </c>
      <c r="T637" s="2">
        <v>7.0000000000000007E-2</v>
      </c>
      <c r="U637" t="s">
        <v>7098</v>
      </c>
      <c r="V637" t="s">
        <v>7099</v>
      </c>
      <c r="W637" t="s">
        <v>146</v>
      </c>
      <c r="X637" t="s">
        <v>7100</v>
      </c>
    </row>
    <row r="638" spans="1:24" x14ac:dyDescent="0.3">
      <c r="A638" t="s">
        <v>5667</v>
      </c>
      <c r="B638" s="1">
        <v>41425</v>
      </c>
      <c r="C638" t="s">
        <v>3337</v>
      </c>
      <c r="D638" t="s">
        <v>45</v>
      </c>
      <c r="E638" t="s">
        <v>46</v>
      </c>
      <c r="F638" t="s">
        <v>47</v>
      </c>
      <c r="G638" t="s">
        <v>77</v>
      </c>
      <c r="H638" t="s">
        <v>48</v>
      </c>
      <c r="I638" t="s">
        <v>63</v>
      </c>
      <c r="J638" t="s">
        <v>366</v>
      </c>
      <c r="K638" t="s">
        <v>94</v>
      </c>
      <c r="L638" t="s">
        <v>34</v>
      </c>
      <c r="M638" t="s">
        <v>156</v>
      </c>
      <c r="N638" s="1">
        <v>41429</v>
      </c>
      <c r="O638" t="s">
        <v>367</v>
      </c>
      <c r="P638" t="s">
        <v>368</v>
      </c>
      <c r="Q638" t="s">
        <v>301</v>
      </c>
      <c r="R638">
        <v>44</v>
      </c>
      <c r="S638" t="s">
        <v>12547</v>
      </c>
      <c r="T638" s="2">
        <v>0.01</v>
      </c>
      <c r="U638" t="s">
        <v>7164</v>
      </c>
      <c r="V638" t="s">
        <v>12548</v>
      </c>
      <c r="W638" t="s">
        <v>116</v>
      </c>
      <c r="X638" t="s">
        <v>5692</v>
      </c>
    </row>
    <row r="639" spans="1:24" x14ac:dyDescent="0.3">
      <c r="A639" t="s">
        <v>3410</v>
      </c>
      <c r="B639" s="1">
        <v>41323</v>
      </c>
      <c r="C639" t="s">
        <v>2325</v>
      </c>
      <c r="D639" t="s">
        <v>3332</v>
      </c>
      <c r="E639" t="s">
        <v>27</v>
      </c>
      <c r="F639" t="s">
        <v>28</v>
      </c>
      <c r="G639" t="s">
        <v>134</v>
      </c>
      <c r="H639" t="s">
        <v>241</v>
      </c>
      <c r="I639" t="s">
        <v>92</v>
      </c>
      <c r="J639" t="s">
        <v>651</v>
      </c>
      <c r="K639" t="s">
        <v>94</v>
      </c>
      <c r="L639" t="s">
        <v>95</v>
      </c>
      <c r="M639" t="s">
        <v>35</v>
      </c>
      <c r="N639" s="1">
        <v>41325</v>
      </c>
      <c r="O639" t="s">
        <v>652</v>
      </c>
      <c r="P639" t="s">
        <v>653</v>
      </c>
      <c r="Q639" t="s">
        <v>98</v>
      </c>
      <c r="R639">
        <v>8</v>
      </c>
      <c r="S639" t="s">
        <v>3411</v>
      </c>
      <c r="T639" s="2">
        <v>0.1</v>
      </c>
      <c r="U639" t="s">
        <v>3412</v>
      </c>
      <c r="V639" t="s">
        <v>3413</v>
      </c>
      <c r="W639" t="s">
        <v>57</v>
      </c>
      <c r="X639" t="s">
        <v>3414</v>
      </c>
    </row>
    <row r="640" spans="1:24" x14ac:dyDescent="0.3">
      <c r="A640" t="s">
        <v>3410</v>
      </c>
      <c r="B640" s="1">
        <v>41531</v>
      </c>
      <c r="C640" t="s">
        <v>963</v>
      </c>
      <c r="D640" t="s">
        <v>964</v>
      </c>
      <c r="E640" t="s">
        <v>27</v>
      </c>
      <c r="F640" t="s">
        <v>28</v>
      </c>
      <c r="G640" t="s">
        <v>29</v>
      </c>
      <c r="H640" t="s">
        <v>965</v>
      </c>
      <c r="I640" t="s">
        <v>63</v>
      </c>
      <c r="J640" t="s">
        <v>355</v>
      </c>
      <c r="K640" t="s">
        <v>94</v>
      </c>
      <c r="L640" t="s">
        <v>95</v>
      </c>
      <c r="M640" t="s">
        <v>35</v>
      </c>
      <c r="N640" s="1">
        <v>41535</v>
      </c>
      <c r="O640" t="s">
        <v>129</v>
      </c>
      <c r="P640" t="s">
        <v>356</v>
      </c>
      <c r="Q640" t="s">
        <v>357</v>
      </c>
      <c r="R640">
        <v>21</v>
      </c>
      <c r="S640" t="s">
        <v>3601</v>
      </c>
      <c r="T640" s="2">
        <v>0</v>
      </c>
      <c r="U640" t="s">
        <v>4383</v>
      </c>
      <c r="V640" t="s">
        <v>3603</v>
      </c>
      <c r="W640" t="s">
        <v>361</v>
      </c>
      <c r="X640" t="s">
        <v>3604</v>
      </c>
    </row>
    <row r="641" spans="1:24" x14ac:dyDescent="0.3">
      <c r="A641" t="s">
        <v>3410</v>
      </c>
      <c r="B641" s="1">
        <v>42079</v>
      </c>
      <c r="C641" t="s">
        <v>2464</v>
      </c>
      <c r="D641" t="s">
        <v>144</v>
      </c>
      <c r="E641" t="s">
        <v>46</v>
      </c>
      <c r="F641" t="s">
        <v>47</v>
      </c>
      <c r="G641" t="s">
        <v>77</v>
      </c>
      <c r="H641" t="s">
        <v>107</v>
      </c>
      <c r="I641" t="s">
        <v>31</v>
      </c>
      <c r="J641" t="s">
        <v>1702</v>
      </c>
      <c r="K641" t="s">
        <v>33</v>
      </c>
      <c r="L641" t="s">
        <v>392</v>
      </c>
      <c r="M641" t="s">
        <v>393</v>
      </c>
      <c r="N641" s="1">
        <v>42079</v>
      </c>
      <c r="O641" t="s">
        <v>1703</v>
      </c>
      <c r="P641" t="s">
        <v>1704</v>
      </c>
      <c r="Q641" t="s">
        <v>1705</v>
      </c>
      <c r="R641">
        <v>12</v>
      </c>
      <c r="S641" t="s">
        <v>5149</v>
      </c>
      <c r="T641" s="2">
        <v>0.06</v>
      </c>
      <c r="U641" t="s">
        <v>127</v>
      </c>
      <c r="V641" t="s">
        <v>5150</v>
      </c>
      <c r="W641" t="s">
        <v>428</v>
      </c>
      <c r="X641" t="s">
        <v>5151</v>
      </c>
    </row>
    <row r="642" spans="1:24" x14ac:dyDescent="0.3">
      <c r="A642" t="s">
        <v>3410</v>
      </c>
      <c r="B642" s="1">
        <v>41556</v>
      </c>
      <c r="C642" t="s">
        <v>1343</v>
      </c>
      <c r="D642" t="s">
        <v>787</v>
      </c>
      <c r="E642" t="s">
        <v>27</v>
      </c>
      <c r="F642" t="s">
        <v>28</v>
      </c>
      <c r="G642" t="s">
        <v>29</v>
      </c>
      <c r="H642" t="s">
        <v>217</v>
      </c>
      <c r="I642" t="s">
        <v>92</v>
      </c>
      <c r="J642" t="s">
        <v>64</v>
      </c>
      <c r="K642" t="s">
        <v>33</v>
      </c>
      <c r="L642" t="s">
        <v>34</v>
      </c>
      <c r="M642" t="s">
        <v>35</v>
      </c>
      <c r="N642" s="1">
        <v>41558</v>
      </c>
      <c r="O642" t="s">
        <v>66</v>
      </c>
      <c r="P642" t="s">
        <v>67</v>
      </c>
      <c r="Q642" t="s">
        <v>68</v>
      </c>
      <c r="R642">
        <v>8</v>
      </c>
      <c r="S642" t="s">
        <v>10805</v>
      </c>
      <c r="T642" s="2">
        <v>0.05</v>
      </c>
      <c r="U642" t="s">
        <v>931</v>
      </c>
      <c r="V642" t="s">
        <v>10806</v>
      </c>
      <c r="W642" t="s">
        <v>72</v>
      </c>
      <c r="X642" t="s">
        <v>10807</v>
      </c>
    </row>
    <row r="643" spans="1:24" x14ac:dyDescent="0.3">
      <c r="A643" t="s">
        <v>3410</v>
      </c>
      <c r="B643" s="1">
        <v>42700</v>
      </c>
      <c r="C643" t="s">
        <v>2847</v>
      </c>
      <c r="D643" t="s">
        <v>76</v>
      </c>
      <c r="E643" t="s">
        <v>27</v>
      </c>
      <c r="F643" t="s">
        <v>28</v>
      </c>
      <c r="G643" t="s">
        <v>77</v>
      </c>
      <c r="H643" t="s">
        <v>78</v>
      </c>
      <c r="I643" t="s">
        <v>196</v>
      </c>
      <c r="J643" t="s">
        <v>1906</v>
      </c>
      <c r="K643" t="s">
        <v>94</v>
      </c>
      <c r="L643" t="s">
        <v>34</v>
      </c>
      <c r="M643" t="s">
        <v>35</v>
      </c>
      <c r="N643" s="1">
        <v>42704</v>
      </c>
      <c r="O643" t="s">
        <v>275</v>
      </c>
      <c r="P643" t="s">
        <v>696</v>
      </c>
      <c r="Q643" t="s">
        <v>697</v>
      </c>
      <c r="R643">
        <v>20</v>
      </c>
      <c r="S643" t="s">
        <v>762</v>
      </c>
      <c r="T643" s="2">
        <v>0</v>
      </c>
      <c r="U643" t="s">
        <v>127</v>
      </c>
      <c r="V643" t="s">
        <v>5925</v>
      </c>
      <c r="W643" t="s">
        <v>701</v>
      </c>
      <c r="X643" t="s">
        <v>1587</v>
      </c>
    </row>
    <row r="644" spans="1:24" x14ac:dyDescent="0.3">
      <c r="A644" t="s">
        <v>3410</v>
      </c>
      <c r="B644" s="1">
        <v>41903</v>
      </c>
      <c r="C644" t="s">
        <v>105</v>
      </c>
      <c r="D644" t="s">
        <v>106</v>
      </c>
      <c r="E644" t="s">
        <v>46</v>
      </c>
      <c r="F644" t="s">
        <v>47</v>
      </c>
      <c r="G644" t="s">
        <v>29</v>
      </c>
      <c r="H644" t="s">
        <v>107</v>
      </c>
      <c r="I644" t="s">
        <v>63</v>
      </c>
      <c r="J644" t="s">
        <v>218</v>
      </c>
      <c r="K644" t="s">
        <v>94</v>
      </c>
      <c r="L644" t="s">
        <v>95</v>
      </c>
      <c r="M644" t="s">
        <v>35</v>
      </c>
      <c r="N644" s="1">
        <v>41905</v>
      </c>
      <c r="O644" t="s">
        <v>219</v>
      </c>
      <c r="P644" t="s">
        <v>124</v>
      </c>
      <c r="Q644" t="s">
        <v>220</v>
      </c>
      <c r="R644">
        <v>44</v>
      </c>
      <c r="S644" t="s">
        <v>12073</v>
      </c>
      <c r="T644" s="2">
        <v>0.01</v>
      </c>
      <c r="U644" t="s">
        <v>2147</v>
      </c>
      <c r="V644" t="s">
        <v>11687</v>
      </c>
      <c r="W644" t="s">
        <v>224</v>
      </c>
      <c r="X644" t="s">
        <v>12074</v>
      </c>
    </row>
    <row r="645" spans="1:24" x14ac:dyDescent="0.3">
      <c r="A645" t="s">
        <v>3410</v>
      </c>
      <c r="B645" s="1">
        <v>41568</v>
      </c>
      <c r="C645" t="s">
        <v>2913</v>
      </c>
      <c r="D645" t="s">
        <v>174</v>
      </c>
      <c r="E645" t="s">
        <v>27</v>
      </c>
      <c r="F645" t="s">
        <v>28</v>
      </c>
      <c r="G645" t="s">
        <v>134</v>
      </c>
      <c r="H645" t="s">
        <v>78</v>
      </c>
      <c r="I645" t="s">
        <v>196</v>
      </c>
      <c r="J645" t="s">
        <v>1023</v>
      </c>
      <c r="K645" t="s">
        <v>94</v>
      </c>
      <c r="L645" t="s">
        <v>95</v>
      </c>
      <c r="M645" t="s">
        <v>35</v>
      </c>
      <c r="N645" s="1">
        <v>41570</v>
      </c>
      <c r="O645" t="s">
        <v>275</v>
      </c>
      <c r="P645" t="s">
        <v>1024</v>
      </c>
      <c r="Q645" t="s">
        <v>1025</v>
      </c>
      <c r="R645">
        <v>49</v>
      </c>
      <c r="S645" t="s">
        <v>2915</v>
      </c>
      <c r="T645" s="2">
        <v>0.09</v>
      </c>
      <c r="U645" t="s">
        <v>114</v>
      </c>
      <c r="V645" t="s">
        <v>2916</v>
      </c>
      <c r="W645" t="s">
        <v>1028</v>
      </c>
      <c r="X645" t="s">
        <v>2917</v>
      </c>
    </row>
    <row r="646" spans="1:24" x14ac:dyDescent="0.3">
      <c r="A646" t="s">
        <v>5345</v>
      </c>
      <c r="B646" s="1">
        <v>42128</v>
      </c>
      <c r="C646" t="s">
        <v>1616</v>
      </c>
      <c r="D646" t="s">
        <v>1617</v>
      </c>
      <c r="E646" t="s">
        <v>27</v>
      </c>
      <c r="F646" t="s">
        <v>28</v>
      </c>
      <c r="G646" t="s">
        <v>91</v>
      </c>
      <c r="H646" t="s">
        <v>78</v>
      </c>
      <c r="I646" t="s">
        <v>121</v>
      </c>
      <c r="J646" t="s">
        <v>478</v>
      </c>
      <c r="K646" t="s">
        <v>94</v>
      </c>
      <c r="L646" t="s">
        <v>34</v>
      </c>
      <c r="M646" t="s">
        <v>35</v>
      </c>
      <c r="N646" s="1">
        <v>42136</v>
      </c>
      <c r="O646" t="s">
        <v>479</v>
      </c>
      <c r="P646" t="s">
        <v>480</v>
      </c>
      <c r="Q646" t="s">
        <v>98</v>
      </c>
      <c r="R646">
        <v>27</v>
      </c>
      <c r="S646" t="s">
        <v>113</v>
      </c>
      <c r="T646" s="2">
        <v>0.1</v>
      </c>
      <c r="U646" t="s">
        <v>1114</v>
      </c>
      <c r="V646" t="s">
        <v>115</v>
      </c>
      <c r="W646" t="s">
        <v>224</v>
      </c>
      <c r="X646" t="s">
        <v>5346</v>
      </c>
    </row>
    <row r="647" spans="1:24" x14ac:dyDescent="0.3">
      <c r="A647" t="s">
        <v>5345</v>
      </c>
      <c r="B647" s="1">
        <v>41363</v>
      </c>
      <c r="C647" t="s">
        <v>928</v>
      </c>
      <c r="D647" t="s">
        <v>929</v>
      </c>
      <c r="E647" t="s">
        <v>27</v>
      </c>
      <c r="F647" t="s">
        <v>28</v>
      </c>
      <c r="G647" t="s">
        <v>134</v>
      </c>
      <c r="H647" t="s">
        <v>217</v>
      </c>
      <c r="I647" t="s">
        <v>31</v>
      </c>
      <c r="J647" t="s">
        <v>478</v>
      </c>
      <c r="K647" t="s">
        <v>94</v>
      </c>
      <c r="L647" t="s">
        <v>34</v>
      </c>
      <c r="M647" t="s">
        <v>156</v>
      </c>
      <c r="N647" s="1">
        <v>41364</v>
      </c>
      <c r="O647" t="s">
        <v>479</v>
      </c>
      <c r="P647" t="s">
        <v>480</v>
      </c>
      <c r="Q647" t="s">
        <v>98</v>
      </c>
      <c r="R647">
        <v>31</v>
      </c>
      <c r="S647" t="s">
        <v>10039</v>
      </c>
      <c r="T647" s="2">
        <v>0.03</v>
      </c>
      <c r="U647" t="s">
        <v>931</v>
      </c>
      <c r="V647" t="s">
        <v>1482</v>
      </c>
      <c r="W647" t="s">
        <v>224</v>
      </c>
      <c r="X647" t="s">
        <v>152</v>
      </c>
    </row>
    <row r="648" spans="1:24" x14ac:dyDescent="0.3">
      <c r="A648" t="s">
        <v>3767</v>
      </c>
      <c r="B648" s="1">
        <v>41348</v>
      </c>
      <c r="C648" t="s">
        <v>1454</v>
      </c>
      <c r="D648" t="s">
        <v>1455</v>
      </c>
      <c r="E648" t="s">
        <v>27</v>
      </c>
      <c r="F648" t="s">
        <v>28</v>
      </c>
      <c r="G648" t="s">
        <v>134</v>
      </c>
      <c r="H648" t="s">
        <v>289</v>
      </c>
      <c r="I648" t="s">
        <v>31</v>
      </c>
      <c r="J648" t="s">
        <v>885</v>
      </c>
      <c r="K648" t="s">
        <v>94</v>
      </c>
      <c r="L648" t="s">
        <v>95</v>
      </c>
      <c r="M648" t="s">
        <v>35</v>
      </c>
      <c r="N648" s="1">
        <v>41349</v>
      </c>
      <c r="O648" t="s">
        <v>886</v>
      </c>
      <c r="P648" t="s">
        <v>295</v>
      </c>
      <c r="Q648" t="s">
        <v>887</v>
      </c>
      <c r="R648">
        <v>7</v>
      </c>
      <c r="S648" t="s">
        <v>3768</v>
      </c>
      <c r="T648" s="2">
        <v>0.02</v>
      </c>
      <c r="U648" t="s">
        <v>3769</v>
      </c>
      <c r="V648" t="s">
        <v>3770</v>
      </c>
      <c r="W648" t="s">
        <v>891</v>
      </c>
      <c r="X648" t="s">
        <v>3771</v>
      </c>
    </row>
    <row r="649" spans="1:24" x14ac:dyDescent="0.3">
      <c r="A649" t="s">
        <v>3767</v>
      </c>
      <c r="B649" s="1">
        <v>41616</v>
      </c>
      <c r="C649" t="s">
        <v>89</v>
      </c>
      <c r="D649" t="s">
        <v>465</v>
      </c>
      <c r="E649" t="s">
        <v>27</v>
      </c>
      <c r="F649" t="s">
        <v>28</v>
      </c>
      <c r="G649" t="s">
        <v>29</v>
      </c>
      <c r="H649" t="s">
        <v>205</v>
      </c>
      <c r="I649" t="s">
        <v>63</v>
      </c>
      <c r="J649" t="s">
        <v>975</v>
      </c>
      <c r="K649" t="s">
        <v>94</v>
      </c>
      <c r="L649" t="s">
        <v>109</v>
      </c>
      <c r="M649" t="s">
        <v>35</v>
      </c>
      <c r="N649" s="1">
        <v>41623</v>
      </c>
      <c r="O649" t="s">
        <v>976</v>
      </c>
      <c r="P649" t="s">
        <v>977</v>
      </c>
      <c r="Q649" t="s">
        <v>978</v>
      </c>
      <c r="R649">
        <v>22</v>
      </c>
      <c r="S649" t="s">
        <v>6877</v>
      </c>
      <c r="T649" s="2">
        <v>0.1</v>
      </c>
      <c r="U649" t="s">
        <v>6878</v>
      </c>
      <c r="V649" t="s">
        <v>6879</v>
      </c>
      <c r="W649" t="s">
        <v>982</v>
      </c>
      <c r="X649" t="s">
        <v>6880</v>
      </c>
    </row>
    <row r="650" spans="1:24" x14ac:dyDescent="0.3">
      <c r="A650" t="s">
        <v>3767</v>
      </c>
      <c r="B650" s="1">
        <v>41413</v>
      </c>
      <c r="C650" t="s">
        <v>251</v>
      </c>
      <c r="D650" t="s">
        <v>252</v>
      </c>
      <c r="E650" t="s">
        <v>27</v>
      </c>
      <c r="F650" t="s">
        <v>28</v>
      </c>
      <c r="G650" t="s">
        <v>77</v>
      </c>
      <c r="H650" t="s">
        <v>62</v>
      </c>
      <c r="I650" t="s">
        <v>92</v>
      </c>
      <c r="J650" t="s">
        <v>1089</v>
      </c>
      <c r="K650" t="s">
        <v>94</v>
      </c>
      <c r="L650" t="s">
        <v>34</v>
      </c>
      <c r="M650" t="s">
        <v>35</v>
      </c>
      <c r="N650" s="1">
        <v>41414</v>
      </c>
      <c r="O650" t="s">
        <v>1090</v>
      </c>
      <c r="P650" t="s">
        <v>1091</v>
      </c>
      <c r="Q650" t="s">
        <v>1092</v>
      </c>
      <c r="R650">
        <v>42</v>
      </c>
      <c r="S650" t="s">
        <v>9288</v>
      </c>
      <c r="T650" s="2">
        <v>0.04</v>
      </c>
      <c r="U650" t="s">
        <v>2871</v>
      </c>
      <c r="V650" t="s">
        <v>9289</v>
      </c>
      <c r="W650" t="s">
        <v>1779</v>
      </c>
      <c r="X650" t="s">
        <v>9290</v>
      </c>
    </row>
    <row r="651" spans="1:24" x14ac:dyDescent="0.3">
      <c r="A651" t="s">
        <v>3767</v>
      </c>
      <c r="B651" s="1">
        <v>41480</v>
      </c>
      <c r="C651" t="s">
        <v>348</v>
      </c>
      <c r="D651" t="s">
        <v>144</v>
      </c>
      <c r="E651" t="s">
        <v>46</v>
      </c>
      <c r="F651" t="s">
        <v>47</v>
      </c>
      <c r="G651" t="s">
        <v>29</v>
      </c>
      <c r="H651" t="s">
        <v>107</v>
      </c>
      <c r="I651" t="s">
        <v>31</v>
      </c>
      <c r="J651" t="s">
        <v>185</v>
      </c>
      <c r="K651" t="s">
        <v>94</v>
      </c>
      <c r="L651" t="s">
        <v>34</v>
      </c>
      <c r="M651" t="s">
        <v>35</v>
      </c>
      <c r="N651" s="1">
        <v>41482</v>
      </c>
      <c r="O651" t="s">
        <v>186</v>
      </c>
      <c r="P651" t="s">
        <v>187</v>
      </c>
      <c r="Q651" t="s">
        <v>188</v>
      </c>
      <c r="R651">
        <v>47</v>
      </c>
      <c r="S651" t="s">
        <v>12025</v>
      </c>
      <c r="T651" s="2">
        <v>0.01</v>
      </c>
      <c r="U651" t="s">
        <v>7295</v>
      </c>
      <c r="V651" t="s">
        <v>12026</v>
      </c>
      <c r="W651" t="s">
        <v>165</v>
      </c>
      <c r="X651" t="s">
        <v>6921</v>
      </c>
    </row>
    <row r="652" spans="1:24" x14ac:dyDescent="0.3">
      <c r="A652" t="s">
        <v>4779</v>
      </c>
      <c r="B652" s="1">
        <v>41454</v>
      </c>
      <c r="C652" t="s">
        <v>884</v>
      </c>
      <c r="D652" t="s">
        <v>591</v>
      </c>
      <c r="E652" t="s">
        <v>27</v>
      </c>
      <c r="F652" t="s">
        <v>28</v>
      </c>
      <c r="G652" t="s">
        <v>134</v>
      </c>
      <c r="H652" t="s">
        <v>241</v>
      </c>
      <c r="I652" t="s">
        <v>31</v>
      </c>
      <c r="J652" t="s">
        <v>163</v>
      </c>
      <c r="K652" t="s">
        <v>33</v>
      </c>
      <c r="L652" t="s">
        <v>34</v>
      </c>
      <c r="M652" t="s">
        <v>35</v>
      </c>
      <c r="N652" s="1">
        <v>41458</v>
      </c>
      <c r="O652" t="s">
        <v>164</v>
      </c>
      <c r="P652" t="s">
        <v>165</v>
      </c>
      <c r="Q652" t="s">
        <v>166</v>
      </c>
      <c r="R652">
        <v>47</v>
      </c>
      <c r="S652" t="s">
        <v>56</v>
      </c>
      <c r="T652" s="2">
        <v>0</v>
      </c>
      <c r="U652" t="s">
        <v>2108</v>
      </c>
      <c r="V652" t="s">
        <v>4780</v>
      </c>
      <c r="W652" t="s">
        <v>170</v>
      </c>
      <c r="X652" t="s">
        <v>2532</v>
      </c>
    </row>
    <row r="653" spans="1:24" x14ac:dyDescent="0.3">
      <c r="A653" t="s">
        <v>2144</v>
      </c>
      <c r="B653" s="1">
        <v>41833</v>
      </c>
      <c r="C653" t="s">
        <v>2145</v>
      </c>
      <c r="D653" t="s">
        <v>45</v>
      </c>
      <c r="E653" t="s">
        <v>46</v>
      </c>
      <c r="F653" t="s">
        <v>47</v>
      </c>
      <c r="G653" t="s">
        <v>29</v>
      </c>
      <c r="H653" t="s">
        <v>48</v>
      </c>
      <c r="I653" t="s">
        <v>31</v>
      </c>
      <c r="J653" t="s">
        <v>218</v>
      </c>
      <c r="K653" t="s">
        <v>94</v>
      </c>
      <c r="L653" t="s">
        <v>34</v>
      </c>
      <c r="M653" t="s">
        <v>35</v>
      </c>
      <c r="N653" s="1">
        <v>41842</v>
      </c>
      <c r="O653" t="s">
        <v>219</v>
      </c>
      <c r="P653" t="s">
        <v>124</v>
      </c>
      <c r="Q653" t="s">
        <v>220</v>
      </c>
      <c r="R653">
        <v>22</v>
      </c>
      <c r="S653" t="s">
        <v>2146</v>
      </c>
      <c r="T653" s="2">
        <v>0.1</v>
      </c>
      <c r="U653" t="s">
        <v>2147</v>
      </c>
      <c r="V653" t="s">
        <v>1673</v>
      </c>
      <c r="W653" t="s">
        <v>224</v>
      </c>
      <c r="X653" t="s">
        <v>2148</v>
      </c>
    </row>
    <row r="654" spans="1:24" x14ac:dyDescent="0.3">
      <c r="A654" t="s">
        <v>2144</v>
      </c>
      <c r="B654" s="1">
        <v>41601</v>
      </c>
      <c r="C654" t="s">
        <v>7682</v>
      </c>
      <c r="D654" t="s">
        <v>591</v>
      </c>
      <c r="E654" t="s">
        <v>27</v>
      </c>
      <c r="F654" t="s">
        <v>28</v>
      </c>
      <c r="G654" t="s">
        <v>77</v>
      </c>
      <c r="H654" t="s">
        <v>241</v>
      </c>
      <c r="I654" t="s">
        <v>31</v>
      </c>
      <c r="J654" t="s">
        <v>975</v>
      </c>
      <c r="K654" t="s">
        <v>94</v>
      </c>
      <c r="L654" t="s">
        <v>34</v>
      </c>
      <c r="M654" t="s">
        <v>35</v>
      </c>
      <c r="N654" s="1">
        <v>41603</v>
      </c>
      <c r="O654" t="s">
        <v>976</v>
      </c>
      <c r="P654" t="s">
        <v>977</v>
      </c>
      <c r="Q654" t="s">
        <v>978</v>
      </c>
      <c r="R654">
        <v>6</v>
      </c>
      <c r="S654" t="s">
        <v>9959</v>
      </c>
      <c r="T654" s="2">
        <v>7.0000000000000007E-2</v>
      </c>
      <c r="U654" t="s">
        <v>9960</v>
      </c>
      <c r="V654" t="s">
        <v>9961</v>
      </c>
      <c r="W654" t="s">
        <v>982</v>
      </c>
      <c r="X654" t="s">
        <v>9539</v>
      </c>
    </row>
    <row r="655" spans="1:24" x14ac:dyDescent="0.3">
      <c r="A655" t="s">
        <v>4357</v>
      </c>
      <c r="B655" s="1">
        <v>41731</v>
      </c>
      <c r="C655" t="s">
        <v>1748</v>
      </c>
      <c r="D655" t="s">
        <v>945</v>
      </c>
      <c r="E655" t="s">
        <v>27</v>
      </c>
      <c r="F655" t="s">
        <v>28</v>
      </c>
      <c r="G655" t="s">
        <v>77</v>
      </c>
      <c r="H655" t="s">
        <v>241</v>
      </c>
      <c r="I655" t="s">
        <v>31</v>
      </c>
      <c r="J655" t="s">
        <v>1233</v>
      </c>
      <c r="K655" t="s">
        <v>723</v>
      </c>
      <c r="L655" t="s">
        <v>109</v>
      </c>
      <c r="M655" t="s">
        <v>35</v>
      </c>
      <c r="N655" s="1">
        <v>41732</v>
      </c>
      <c r="O655" t="s">
        <v>711</v>
      </c>
      <c r="P655" t="s">
        <v>1234</v>
      </c>
      <c r="Q655" t="s">
        <v>1235</v>
      </c>
      <c r="R655">
        <v>37</v>
      </c>
      <c r="S655" t="s">
        <v>4358</v>
      </c>
      <c r="T655" s="2">
        <v>0.09</v>
      </c>
      <c r="U655" t="s">
        <v>4267</v>
      </c>
      <c r="V655" t="s">
        <v>4359</v>
      </c>
      <c r="W655" t="s">
        <v>1239</v>
      </c>
      <c r="X655" t="s">
        <v>4360</v>
      </c>
    </row>
    <row r="656" spans="1:24" x14ac:dyDescent="0.3">
      <c r="A656" t="s">
        <v>4357</v>
      </c>
      <c r="B656" s="1">
        <v>41685</v>
      </c>
      <c r="C656" t="s">
        <v>781</v>
      </c>
      <c r="D656" t="s">
        <v>162</v>
      </c>
      <c r="E656" t="s">
        <v>46</v>
      </c>
      <c r="F656" t="s">
        <v>47</v>
      </c>
      <c r="G656" t="s">
        <v>29</v>
      </c>
      <c r="H656" t="s">
        <v>107</v>
      </c>
      <c r="I656" t="s">
        <v>121</v>
      </c>
      <c r="J656" t="s">
        <v>1377</v>
      </c>
      <c r="K656" t="s">
        <v>94</v>
      </c>
      <c r="L656" t="s">
        <v>34</v>
      </c>
      <c r="M656" t="s">
        <v>35</v>
      </c>
      <c r="N656" s="1">
        <v>41687</v>
      </c>
      <c r="O656" t="s">
        <v>1378</v>
      </c>
      <c r="P656" t="s">
        <v>1379</v>
      </c>
      <c r="Q656" t="s">
        <v>1380</v>
      </c>
      <c r="R656">
        <v>20</v>
      </c>
      <c r="S656" t="s">
        <v>7954</v>
      </c>
      <c r="T656" s="2">
        <v>0.1</v>
      </c>
      <c r="U656" t="s">
        <v>127</v>
      </c>
      <c r="V656" t="s">
        <v>7955</v>
      </c>
      <c r="W656" t="s">
        <v>1384</v>
      </c>
      <c r="X656" t="s">
        <v>1656</v>
      </c>
    </row>
    <row r="657" spans="1:24" x14ac:dyDescent="0.3">
      <c r="A657" t="s">
        <v>4357</v>
      </c>
      <c r="B657" s="1">
        <v>41560</v>
      </c>
      <c r="C657" t="s">
        <v>1225</v>
      </c>
      <c r="D657" t="s">
        <v>252</v>
      </c>
      <c r="E657" t="s">
        <v>27</v>
      </c>
      <c r="F657" t="s">
        <v>28</v>
      </c>
      <c r="G657" t="s">
        <v>91</v>
      </c>
      <c r="H657" t="s">
        <v>62</v>
      </c>
      <c r="I657" t="s">
        <v>121</v>
      </c>
      <c r="J657" t="s">
        <v>601</v>
      </c>
      <c r="K657" t="s">
        <v>94</v>
      </c>
      <c r="L657" t="s">
        <v>34</v>
      </c>
      <c r="M657" t="s">
        <v>35</v>
      </c>
      <c r="N657" s="1">
        <v>41560</v>
      </c>
      <c r="O657" t="s">
        <v>602</v>
      </c>
      <c r="P657" t="s">
        <v>603</v>
      </c>
      <c r="Q657" t="s">
        <v>258</v>
      </c>
      <c r="R657">
        <v>27</v>
      </c>
      <c r="S657" t="s">
        <v>8706</v>
      </c>
      <c r="T657" s="2">
        <v>0.05</v>
      </c>
      <c r="U657" t="s">
        <v>8707</v>
      </c>
      <c r="V657" t="s">
        <v>8708</v>
      </c>
      <c r="W657" t="s">
        <v>606</v>
      </c>
      <c r="X657" t="s">
        <v>8709</v>
      </c>
    </row>
    <row r="658" spans="1:24" x14ac:dyDescent="0.3">
      <c r="A658" t="s">
        <v>4357</v>
      </c>
      <c r="B658" s="1">
        <v>41761</v>
      </c>
      <c r="C658" t="s">
        <v>4927</v>
      </c>
      <c r="D658" t="s">
        <v>252</v>
      </c>
      <c r="E658" t="s">
        <v>27</v>
      </c>
      <c r="F658" t="s">
        <v>28</v>
      </c>
      <c r="G658" t="s">
        <v>29</v>
      </c>
      <c r="H658" t="s">
        <v>62</v>
      </c>
      <c r="I658" t="s">
        <v>31</v>
      </c>
      <c r="J658" t="s">
        <v>122</v>
      </c>
      <c r="K658" t="s">
        <v>94</v>
      </c>
      <c r="L658" t="s">
        <v>95</v>
      </c>
      <c r="M658" t="s">
        <v>35</v>
      </c>
      <c r="N658" s="1">
        <v>41762</v>
      </c>
      <c r="O658" t="s">
        <v>123</v>
      </c>
      <c r="P658" t="s">
        <v>124</v>
      </c>
      <c r="Q658" t="s">
        <v>125</v>
      </c>
      <c r="R658">
        <v>43</v>
      </c>
      <c r="S658" t="s">
        <v>8287</v>
      </c>
      <c r="T658" s="2">
        <v>0.03</v>
      </c>
      <c r="U658" t="s">
        <v>10903</v>
      </c>
      <c r="V658" t="s">
        <v>10904</v>
      </c>
      <c r="W658" t="s">
        <v>129</v>
      </c>
      <c r="X658" t="s">
        <v>10905</v>
      </c>
    </row>
    <row r="659" spans="1:24" x14ac:dyDescent="0.3">
      <c r="A659" t="s">
        <v>4357</v>
      </c>
      <c r="B659" s="1">
        <v>41560</v>
      </c>
      <c r="C659" t="s">
        <v>1225</v>
      </c>
      <c r="D659" t="s">
        <v>252</v>
      </c>
      <c r="E659" t="s">
        <v>27</v>
      </c>
      <c r="F659" t="s">
        <v>28</v>
      </c>
      <c r="G659" t="s">
        <v>77</v>
      </c>
      <c r="H659" t="s">
        <v>62</v>
      </c>
      <c r="I659" t="s">
        <v>31</v>
      </c>
      <c r="J659" t="s">
        <v>441</v>
      </c>
      <c r="K659" t="s">
        <v>94</v>
      </c>
      <c r="L659" t="s">
        <v>34</v>
      </c>
      <c r="M659" t="s">
        <v>35</v>
      </c>
      <c r="N659" s="1">
        <v>41560</v>
      </c>
      <c r="O659" t="s">
        <v>442</v>
      </c>
      <c r="P659" t="s">
        <v>443</v>
      </c>
      <c r="Q659" t="s">
        <v>444</v>
      </c>
      <c r="R659">
        <v>47</v>
      </c>
      <c r="S659" t="s">
        <v>11709</v>
      </c>
      <c r="T659" s="2">
        <v>0</v>
      </c>
      <c r="U659" t="s">
        <v>10852</v>
      </c>
      <c r="V659" t="s">
        <v>11710</v>
      </c>
      <c r="W659" t="s">
        <v>448</v>
      </c>
      <c r="X659" t="s">
        <v>11711</v>
      </c>
    </row>
    <row r="660" spans="1:24" x14ac:dyDescent="0.3">
      <c r="A660" t="s">
        <v>2674</v>
      </c>
      <c r="B660" s="1">
        <v>42346</v>
      </c>
      <c r="C660" t="s">
        <v>2675</v>
      </c>
      <c r="D660" t="s">
        <v>964</v>
      </c>
      <c r="E660" t="s">
        <v>27</v>
      </c>
      <c r="F660" t="s">
        <v>28</v>
      </c>
      <c r="G660" t="s">
        <v>134</v>
      </c>
      <c r="H660" t="s">
        <v>965</v>
      </c>
      <c r="I660" t="s">
        <v>31</v>
      </c>
      <c r="J660" t="s">
        <v>206</v>
      </c>
      <c r="K660" t="s">
        <v>94</v>
      </c>
      <c r="L660" t="s">
        <v>34</v>
      </c>
      <c r="M660" t="s">
        <v>35</v>
      </c>
      <c r="N660" s="1">
        <v>42347</v>
      </c>
      <c r="O660" t="s">
        <v>207</v>
      </c>
      <c r="P660" t="s">
        <v>208</v>
      </c>
      <c r="Q660" t="s">
        <v>125</v>
      </c>
      <c r="R660">
        <v>50</v>
      </c>
      <c r="S660" t="s">
        <v>2676</v>
      </c>
      <c r="T660" s="2">
        <v>0.01</v>
      </c>
      <c r="U660" t="s">
        <v>2677</v>
      </c>
      <c r="V660" t="s">
        <v>2678</v>
      </c>
      <c r="W660" t="s">
        <v>212</v>
      </c>
      <c r="X660" t="s">
        <v>2679</v>
      </c>
    </row>
    <row r="661" spans="1:24" x14ac:dyDescent="0.3">
      <c r="A661" t="s">
        <v>2674</v>
      </c>
      <c r="B661" s="1">
        <v>41384</v>
      </c>
      <c r="C661" t="s">
        <v>1827</v>
      </c>
      <c r="D661" t="s">
        <v>264</v>
      </c>
      <c r="E661" t="s">
        <v>27</v>
      </c>
      <c r="F661" t="s">
        <v>28</v>
      </c>
      <c r="G661" t="s">
        <v>29</v>
      </c>
      <c r="H661" t="s">
        <v>30</v>
      </c>
      <c r="I661" t="s">
        <v>92</v>
      </c>
      <c r="J661" t="s">
        <v>218</v>
      </c>
      <c r="K661" t="s">
        <v>94</v>
      </c>
      <c r="L661" t="s">
        <v>109</v>
      </c>
      <c r="M661" t="s">
        <v>156</v>
      </c>
      <c r="N661" s="1">
        <v>41384</v>
      </c>
      <c r="O661" t="s">
        <v>219</v>
      </c>
      <c r="P661" t="s">
        <v>124</v>
      </c>
      <c r="Q661" t="s">
        <v>220</v>
      </c>
      <c r="R661">
        <v>44</v>
      </c>
      <c r="S661" t="s">
        <v>6288</v>
      </c>
      <c r="T661" s="2">
        <v>0.08</v>
      </c>
      <c r="U661" t="s">
        <v>1119</v>
      </c>
      <c r="V661" t="s">
        <v>6289</v>
      </c>
      <c r="W661" t="s">
        <v>224</v>
      </c>
      <c r="X661" t="s">
        <v>6290</v>
      </c>
    </row>
    <row r="662" spans="1:24" x14ac:dyDescent="0.3">
      <c r="A662" t="s">
        <v>2674</v>
      </c>
      <c r="B662" s="1">
        <v>42212</v>
      </c>
      <c r="C662" t="s">
        <v>1301</v>
      </c>
      <c r="D662" t="s">
        <v>228</v>
      </c>
      <c r="E662" t="s">
        <v>46</v>
      </c>
      <c r="F662" t="s">
        <v>47</v>
      </c>
      <c r="G662" t="s">
        <v>77</v>
      </c>
      <c r="H662" t="s">
        <v>107</v>
      </c>
      <c r="I662" t="s">
        <v>121</v>
      </c>
      <c r="J662" t="s">
        <v>355</v>
      </c>
      <c r="K662" t="s">
        <v>33</v>
      </c>
      <c r="L662" t="s">
        <v>34</v>
      </c>
      <c r="M662" t="s">
        <v>35</v>
      </c>
      <c r="N662" s="1">
        <v>42216</v>
      </c>
      <c r="O662" t="s">
        <v>129</v>
      </c>
      <c r="P662" t="s">
        <v>356</v>
      </c>
      <c r="Q662" t="s">
        <v>357</v>
      </c>
      <c r="R662">
        <v>7</v>
      </c>
      <c r="S662" t="s">
        <v>7878</v>
      </c>
      <c r="T662" s="2">
        <v>0.01</v>
      </c>
      <c r="U662" t="s">
        <v>7879</v>
      </c>
      <c r="V662" t="s">
        <v>7880</v>
      </c>
      <c r="W662" t="s">
        <v>361</v>
      </c>
      <c r="X662" t="s">
        <v>7881</v>
      </c>
    </row>
    <row r="663" spans="1:24" x14ac:dyDescent="0.3">
      <c r="A663" t="s">
        <v>2674</v>
      </c>
      <c r="B663" s="1">
        <v>42759</v>
      </c>
      <c r="C663" t="s">
        <v>1231</v>
      </c>
      <c r="D663" t="s">
        <v>1232</v>
      </c>
      <c r="E663" t="s">
        <v>27</v>
      </c>
      <c r="F663" t="s">
        <v>28</v>
      </c>
      <c r="G663" t="s">
        <v>91</v>
      </c>
      <c r="H663" t="s">
        <v>281</v>
      </c>
      <c r="I663" t="s">
        <v>63</v>
      </c>
      <c r="J663" t="s">
        <v>366</v>
      </c>
      <c r="K663" t="s">
        <v>94</v>
      </c>
      <c r="L663" t="s">
        <v>95</v>
      </c>
      <c r="M663" t="s">
        <v>35</v>
      </c>
      <c r="N663" s="1">
        <v>42760</v>
      </c>
      <c r="O663" t="s">
        <v>367</v>
      </c>
      <c r="P663" t="s">
        <v>368</v>
      </c>
      <c r="Q663" t="s">
        <v>301</v>
      </c>
      <c r="R663">
        <v>31</v>
      </c>
      <c r="S663" t="s">
        <v>11808</v>
      </c>
      <c r="T663" s="2">
        <v>7.0000000000000007E-2</v>
      </c>
      <c r="U663" t="s">
        <v>493</v>
      </c>
      <c r="V663" t="s">
        <v>11809</v>
      </c>
      <c r="W663" t="s">
        <v>116</v>
      </c>
      <c r="X663" t="s">
        <v>11810</v>
      </c>
    </row>
    <row r="664" spans="1:24" x14ac:dyDescent="0.3">
      <c r="A664" t="s">
        <v>2652</v>
      </c>
      <c r="B664" s="1">
        <v>41846</v>
      </c>
      <c r="C664" t="s">
        <v>2653</v>
      </c>
      <c r="D664" t="s">
        <v>895</v>
      </c>
      <c r="E664" t="s">
        <v>27</v>
      </c>
      <c r="F664" t="s">
        <v>28</v>
      </c>
      <c r="G664" t="s">
        <v>77</v>
      </c>
      <c r="H664" t="s">
        <v>289</v>
      </c>
      <c r="I664" t="s">
        <v>92</v>
      </c>
      <c r="J664" t="s">
        <v>135</v>
      </c>
      <c r="K664" t="s">
        <v>94</v>
      </c>
      <c r="L664" t="s">
        <v>34</v>
      </c>
      <c r="M664" t="s">
        <v>35</v>
      </c>
      <c r="N664" s="1">
        <v>41853</v>
      </c>
      <c r="O664" t="s">
        <v>136</v>
      </c>
      <c r="P664" t="s">
        <v>137</v>
      </c>
      <c r="Q664" t="s">
        <v>52</v>
      </c>
      <c r="R664">
        <v>25</v>
      </c>
      <c r="S664" t="s">
        <v>1542</v>
      </c>
      <c r="T664" s="2">
        <v>0.04</v>
      </c>
      <c r="U664" t="s">
        <v>96</v>
      </c>
      <c r="V664" t="s">
        <v>2654</v>
      </c>
      <c r="W664" t="s">
        <v>72</v>
      </c>
      <c r="X664" t="s">
        <v>2655</v>
      </c>
    </row>
    <row r="665" spans="1:24" x14ac:dyDescent="0.3">
      <c r="A665" t="s">
        <v>2652</v>
      </c>
      <c r="B665" s="1">
        <v>41451</v>
      </c>
      <c r="C665" t="s">
        <v>1911</v>
      </c>
      <c r="D665" t="s">
        <v>120</v>
      </c>
      <c r="E665" t="s">
        <v>27</v>
      </c>
      <c r="F665" t="s">
        <v>28</v>
      </c>
      <c r="G665" t="s">
        <v>91</v>
      </c>
      <c r="H665" t="s">
        <v>62</v>
      </c>
      <c r="I665" t="s">
        <v>196</v>
      </c>
      <c r="J665" t="s">
        <v>1215</v>
      </c>
      <c r="K665" t="s">
        <v>94</v>
      </c>
      <c r="L665" t="s">
        <v>34</v>
      </c>
      <c r="M665" t="s">
        <v>35</v>
      </c>
      <c r="N665" s="1">
        <v>41452</v>
      </c>
      <c r="O665" t="s">
        <v>1216</v>
      </c>
      <c r="P665" t="s">
        <v>1217</v>
      </c>
      <c r="Q665" t="s">
        <v>1218</v>
      </c>
      <c r="R665">
        <v>33</v>
      </c>
      <c r="S665" t="s">
        <v>3566</v>
      </c>
      <c r="T665" s="2">
        <v>0.09</v>
      </c>
      <c r="U665" t="s">
        <v>3567</v>
      </c>
      <c r="V665" t="s">
        <v>3568</v>
      </c>
      <c r="W665" t="s">
        <v>1222</v>
      </c>
      <c r="X665" t="s">
        <v>3569</v>
      </c>
    </row>
    <row r="666" spans="1:24" x14ac:dyDescent="0.3">
      <c r="A666" t="s">
        <v>2652</v>
      </c>
      <c r="B666" s="1">
        <v>41545</v>
      </c>
      <c r="C666" t="s">
        <v>4601</v>
      </c>
      <c r="D666" t="s">
        <v>61</v>
      </c>
      <c r="E666" t="s">
        <v>27</v>
      </c>
      <c r="F666" t="s">
        <v>28</v>
      </c>
      <c r="G666" t="s">
        <v>77</v>
      </c>
      <c r="H666" t="s">
        <v>62</v>
      </c>
      <c r="I666" t="s">
        <v>92</v>
      </c>
      <c r="J666" t="s">
        <v>1278</v>
      </c>
      <c r="K666" t="s">
        <v>94</v>
      </c>
      <c r="L666" t="s">
        <v>34</v>
      </c>
      <c r="M666" t="s">
        <v>35</v>
      </c>
      <c r="N666" s="1">
        <v>41519</v>
      </c>
      <c r="O666" t="s">
        <v>36</v>
      </c>
      <c r="P666" t="s">
        <v>111</v>
      </c>
      <c r="Q666" t="s">
        <v>52</v>
      </c>
      <c r="R666">
        <v>19</v>
      </c>
      <c r="S666" t="s">
        <v>113</v>
      </c>
      <c r="T666" s="2">
        <v>0</v>
      </c>
      <c r="U666" t="s">
        <v>114</v>
      </c>
      <c r="V666" t="s">
        <v>115</v>
      </c>
      <c r="W666" t="s">
        <v>1282</v>
      </c>
      <c r="X666" t="s">
        <v>1753</v>
      </c>
    </row>
    <row r="667" spans="1:24" x14ac:dyDescent="0.3">
      <c r="A667" t="s">
        <v>2652</v>
      </c>
      <c r="B667" s="1">
        <v>41886</v>
      </c>
      <c r="C667" t="s">
        <v>578</v>
      </c>
      <c r="D667" t="s">
        <v>551</v>
      </c>
      <c r="E667" t="s">
        <v>27</v>
      </c>
      <c r="F667" t="s">
        <v>28</v>
      </c>
      <c r="G667" t="s">
        <v>91</v>
      </c>
      <c r="H667" t="s">
        <v>289</v>
      </c>
      <c r="I667" t="s">
        <v>63</v>
      </c>
      <c r="J667" t="s">
        <v>206</v>
      </c>
      <c r="K667" t="s">
        <v>94</v>
      </c>
      <c r="L667" t="s">
        <v>34</v>
      </c>
      <c r="M667" t="s">
        <v>35</v>
      </c>
      <c r="N667" s="1">
        <v>41887</v>
      </c>
      <c r="O667" t="s">
        <v>207</v>
      </c>
      <c r="P667" t="s">
        <v>208</v>
      </c>
      <c r="Q667" t="s">
        <v>125</v>
      </c>
      <c r="R667">
        <v>47</v>
      </c>
      <c r="S667" t="s">
        <v>3486</v>
      </c>
      <c r="T667" s="2">
        <v>0</v>
      </c>
      <c r="U667" t="s">
        <v>2391</v>
      </c>
      <c r="V667" t="s">
        <v>8198</v>
      </c>
      <c r="W667" t="s">
        <v>212</v>
      </c>
      <c r="X667" t="s">
        <v>6892</v>
      </c>
    </row>
    <row r="668" spans="1:24" x14ac:dyDescent="0.3">
      <c r="A668" t="s">
        <v>2652</v>
      </c>
      <c r="B668" s="1">
        <v>41627</v>
      </c>
      <c r="C668" t="s">
        <v>3337</v>
      </c>
      <c r="D668" t="s">
        <v>195</v>
      </c>
      <c r="E668" t="s">
        <v>46</v>
      </c>
      <c r="F668" t="s">
        <v>47</v>
      </c>
      <c r="G668" t="s">
        <v>77</v>
      </c>
      <c r="H668" t="s">
        <v>48</v>
      </c>
      <c r="I668" t="s">
        <v>196</v>
      </c>
      <c r="J668" t="s">
        <v>611</v>
      </c>
      <c r="K668" t="s">
        <v>94</v>
      </c>
      <c r="L668" t="s">
        <v>95</v>
      </c>
      <c r="M668" t="s">
        <v>35</v>
      </c>
      <c r="N668" s="1">
        <v>41629</v>
      </c>
      <c r="O668" t="s">
        <v>612</v>
      </c>
      <c r="P668" t="s">
        <v>613</v>
      </c>
      <c r="Q668" t="s">
        <v>614</v>
      </c>
      <c r="R668">
        <v>40</v>
      </c>
      <c r="S668" t="s">
        <v>8936</v>
      </c>
      <c r="T668" s="2">
        <v>0.03</v>
      </c>
      <c r="U668" t="s">
        <v>8937</v>
      </c>
      <c r="V668" t="s">
        <v>8938</v>
      </c>
      <c r="W668" t="s">
        <v>618</v>
      </c>
      <c r="X668" t="s">
        <v>4916</v>
      </c>
    </row>
    <row r="669" spans="1:24" x14ac:dyDescent="0.3">
      <c r="A669" t="s">
        <v>2652</v>
      </c>
      <c r="B669" s="1">
        <v>41961</v>
      </c>
      <c r="C669" t="s">
        <v>4012</v>
      </c>
      <c r="D669" t="s">
        <v>591</v>
      </c>
      <c r="E669" t="s">
        <v>27</v>
      </c>
      <c r="F669" t="s">
        <v>28</v>
      </c>
      <c r="G669" t="s">
        <v>77</v>
      </c>
      <c r="H669" t="s">
        <v>241</v>
      </c>
      <c r="I669" t="s">
        <v>196</v>
      </c>
      <c r="J669" t="s">
        <v>1278</v>
      </c>
      <c r="K669" t="s">
        <v>94</v>
      </c>
      <c r="L669" t="s">
        <v>34</v>
      </c>
      <c r="M669" t="s">
        <v>35</v>
      </c>
      <c r="N669" s="1">
        <v>41963</v>
      </c>
      <c r="O669" t="s">
        <v>36</v>
      </c>
      <c r="P669" t="s">
        <v>111</v>
      </c>
      <c r="Q669" t="s">
        <v>52</v>
      </c>
      <c r="R669">
        <v>21</v>
      </c>
      <c r="S669" t="s">
        <v>113</v>
      </c>
      <c r="T669" s="2">
        <v>0.03</v>
      </c>
      <c r="U669" t="s">
        <v>114</v>
      </c>
      <c r="V669" t="s">
        <v>115</v>
      </c>
      <c r="W669" t="s">
        <v>1282</v>
      </c>
      <c r="X669" t="s">
        <v>1753</v>
      </c>
    </row>
    <row r="670" spans="1:24" x14ac:dyDescent="0.3">
      <c r="A670" t="s">
        <v>2652</v>
      </c>
      <c r="B670" s="1">
        <v>41933</v>
      </c>
      <c r="C670" t="s">
        <v>2338</v>
      </c>
      <c r="D670" t="s">
        <v>365</v>
      </c>
      <c r="E670" t="s">
        <v>46</v>
      </c>
      <c r="F670" t="s">
        <v>47</v>
      </c>
      <c r="G670" t="s">
        <v>77</v>
      </c>
      <c r="H670" t="s">
        <v>48</v>
      </c>
      <c r="I670" t="s">
        <v>92</v>
      </c>
      <c r="J670" t="s">
        <v>1278</v>
      </c>
      <c r="K670" t="s">
        <v>94</v>
      </c>
      <c r="L670" t="s">
        <v>34</v>
      </c>
      <c r="M670" t="s">
        <v>35</v>
      </c>
      <c r="N670" s="1">
        <v>41933</v>
      </c>
      <c r="O670" t="s">
        <v>36</v>
      </c>
      <c r="P670" t="s">
        <v>111</v>
      </c>
      <c r="Q670" t="s">
        <v>52</v>
      </c>
      <c r="R670">
        <v>8</v>
      </c>
      <c r="S670" t="s">
        <v>11660</v>
      </c>
      <c r="T670" s="2">
        <v>0.08</v>
      </c>
      <c r="U670" t="s">
        <v>6064</v>
      </c>
      <c r="V670" t="s">
        <v>115</v>
      </c>
      <c r="W670" t="s">
        <v>1282</v>
      </c>
      <c r="X670" t="s">
        <v>1753</v>
      </c>
    </row>
    <row r="671" spans="1:24" x14ac:dyDescent="0.3">
      <c r="A671" t="s">
        <v>4685</v>
      </c>
      <c r="B671" s="1">
        <v>42208</v>
      </c>
      <c r="C671" t="s">
        <v>60</v>
      </c>
      <c r="D671" t="s">
        <v>61</v>
      </c>
      <c r="E671" t="s">
        <v>27</v>
      </c>
      <c r="F671" t="s">
        <v>28</v>
      </c>
      <c r="G671" t="s">
        <v>29</v>
      </c>
      <c r="H671" t="s">
        <v>62</v>
      </c>
      <c r="I671" t="s">
        <v>31</v>
      </c>
      <c r="J671" t="s">
        <v>135</v>
      </c>
      <c r="K671" t="s">
        <v>94</v>
      </c>
      <c r="L671" t="s">
        <v>34</v>
      </c>
      <c r="M671" t="s">
        <v>35</v>
      </c>
      <c r="N671" s="1">
        <v>42209</v>
      </c>
      <c r="O671" t="s">
        <v>136</v>
      </c>
      <c r="P671" t="s">
        <v>137</v>
      </c>
      <c r="Q671" t="s">
        <v>52</v>
      </c>
      <c r="R671">
        <v>43</v>
      </c>
      <c r="S671" t="s">
        <v>4686</v>
      </c>
      <c r="T671" s="2">
        <v>7.0000000000000007E-2</v>
      </c>
      <c r="U671" t="s">
        <v>127</v>
      </c>
      <c r="V671" t="s">
        <v>4687</v>
      </c>
      <c r="W671" t="s">
        <v>72</v>
      </c>
      <c r="X671" t="s">
        <v>2642</v>
      </c>
    </row>
    <row r="672" spans="1:24" x14ac:dyDescent="0.3">
      <c r="A672" t="s">
        <v>4685</v>
      </c>
      <c r="B672" s="1">
        <v>42024</v>
      </c>
      <c r="C672" t="s">
        <v>1355</v>
      </c>
      <c r="D672" t="s">
        <v>421</v>
      </c>
      <c r="E672" t="s">
        <v>27</v>
      </c>
      <c r="F672" t="s">
        <v>28</v>
      </c>
      <c r="G672" t="s">
        <v>134</v>
      </c>
      <c r="H672" t="s">
        <v>422</v>
      </c>
      <c r="I672" t="s">
        <v>196</v>
      </c>
      <c r="J672" t="s">
        <v>1377</v>
      </c>
      <c r="K672" t="s">
        <v>94</v>
      </c>
      <c r="L672" t="s">
        <v>34</v>
      </c>
      <c r="M672" t="s">
        <v>35</v>
      </c>
      <c r="N672" s="1">
        <v>42025</v>
      </c>
      <c r="O672" t="s">
        <v>1378</v>
      </c>
      <c r="P672" t="s">
        <v>1379</v>
      </c>
      <c r="Q672" t="s">
        <v>1380</v>
      </c>
      <c r="R672">
        <v>38</v>
      </c>
      <c r="S672" t="s">
        <v>1789</v>
      </c>
      <c r="T672" s="2">
        <v>0</v>
      </c>
      <c r="U672" t="s">
        <v>725</v>
      </c>
      <c r="V672" t="s">
        <v>4998</v>
      </c>
      <c r="W672" t="s">
        <v>1384</v>
      </c>
      <c r="X672" t="s">
        <v>9899</v>
      </c>
    </row>
    <row r="673" spans="1:24" x14ac:dyDescent="0.3">
      <c r="A673" t="s">
        <v>4685</v>
      </c>
      <c r="B673" s="1">
        <v>41673</v>
      </c>
      <c r="C673" t="s">
        <v>11152</v>
      </c>
      <c r="D673" t="s">
        <v>4059</v>
      </c>
      <c r="E673" t="s">
        <v>27</v>
      </c>
      <c r="F673" t="s">
        <v>28</v>
      </c>
      <c r="G673" t="s">
        <v>91</v>
      </c>
      <c r="H673" t="s">
        <v>433</v>
      </c>
      <c r="I673" t="s">
        <v>92</v>
      </c>
      <c r="J673" t="s">
        <v>601</v>
      </c>
      <c r="K673" t="s">
        <v>33</v>
      </c>
      <c r="L673" t="s">
        <v>65</v>
      </c>
      <c r="M673" t="s">
        <v>156</v>
      </c>
      <c r="N673" s="1">
        <v>41676</v>
      </c>
      <c r="O673" t="s">
        <v>602</v>
      </c>
      <c r="P673" t="s">
        <v>603</v>
      </c>
      <c r="Q673" t="s">
        <v>258</v>
      </c>
      <c r="R673">
        <v>49</v>
      </c>
      <c r="S673" t="s">
        <v>11153</v>
      </c>
      <c r="T673" s="2">
        <v>0.06</v>
      </c>
      <c r="U673" t="s">
        <v>10684</v>
      </c>
      <c r="V673" t="s">
        <v>11154</v>
      </c>
      <c r="W673" t="s">
        <v>606</v>
      </c>
      <c r="X673" t="s">
        <v>7596</v>
      </c>
    </row>
    <row r="674" spans="1:24" x14ac:dyDescent="0.3">
      <c r="A674" t="s">
        <v>4685</v>
      </c>
      <c r="B674" s="1">
        <v>42292</v>
      </c>
      <c r="C674" t="s">
        <v>3936</v>
      </c>
      <c r="D674" t="s">
        <v>162</v>
      </c>
      <c r="E674" t="s">
        <v>46</v>
      </c>
      <c r="F674" t="s">
        <v>47</v>
      </c>
      <c r="G674" t="s">
        <v>134</v>
      </c>
      <c r="H674" t="s">
        <v>107</v>
      </c>
      <c r="I674" t="s">
        <v>196</v>
      </c>
      <c r="J674" t="s">
        <v>2168</v>
      </c>
      <c r="K674" t="s">
        <v>94</v>
      </c>
      <c r="L674" t="s">
        <v>95</v>
      </c>
      <c r="M674" t="s">
        <v>156</v>
      </c>
      <c r="N674" s="1">
        <v>42293</v>
      </c>
      <c r="O674" t="s">
        <v>1728</v>
      </c>
      <c r="P674" t="s">
        <v>2169</v>
      </c>
      <c r="Q674" t="s">
        <v>2170</v>
      </c>
      <c r="R674">
        <v>35</v>
      </c>
      <c r="S674" t="s">
        <v>9155</v>
      </c>
      <c r="T674" s="2">
        <v>0.01</v>
      </c>
      <c r="U674" t="s">
        <v>127</v>
      </c>
      <c r="V674" t="s">
        <v>12223</v>
      </c>
      <c r="W674" t="s">
        <v>818</v>
      </c>
      <c r="X674" t="s">
        <v>2642</v>
      </c>
    </row>
    <row r="675" spans="1:24" x14ac:dyDescent="0.3">
      <c r="A675" t="s">
        <v>1515</v>
      </c>
      <c r="B675" s="1">
        <v>42128</v>
      </c>
      <c r="C675" t="s">
        <v>1516</v>
      </c>
      <c r="D675" t="s">
        <v>766</v>
      </c>
      <c r="E675" t="s">
        <v>27</v>
      </c>
      <c r="F675" t="s">
        <v>28</v>
      </c>
      <c r="G675" t="s">
        <v>77</v>
      </c>
      <c r="H675" t="s">
        <v>217</v>
      </c>
      <c r="I675" t="s">
        <v>63</v>
      </c>
      <c r="J675" t="s">
        <v>313</v>
      </c>
      <c r="K675" t="s">
        <v>94</v>
      </c>
      <c r="L675" t="s">
        <v>34</v>
      </c>
      <c r="M675" t="s">
        <v>35</v>
      </c>
      <c r="N675" s="1">
        <v>42132</v>
      </c>
      <c r="O675" t="s">
        <v>314</v>
      </c>
      <c r="P675" t="s">
        <v>315</v>
      </c>
      <c r="Q675" t="s">
        <v>316</v>
      </c>
      <c r="R675">
        <v>38</v>
      </c>
      <c r="S675" t="s">
        <v>1517</v>
      </c>
      <c r="T675" s="2">
        <v>0.05</v>
      </c>
      <c r="U675" t="s">
        <v>1518</v>
      </c>
      <c r="V675" t="s">
        <v>1519</v>
      </c>
      <c r="W675" t="s">
        <v>320</v>
      </c>
      <c r="X675" t="s">
        <v>1520</v>
      </c>
    </row>
    <row r="676" spans="1:24" x14ac:dyDescent="0.3">
      <c r="A676" t="s">
        <v>1515</v>
      </c>
      <c r="B676" s="1">
        <v>41654</v>
      </c>
      <c r="C676" t="s">
        <v>2181</v>
      </c>
      <c r="D676" t="s">
        <v>506</v>
      </c>
      <c r="E676" t="s">
        <v>27</v>
      </c>
      <c r="F676" t="s">
        <v>28</v>
      </c>
      <c r="G676" t="s">
        <v>77</v>
      </c>
      <c r="H676" t="s">
        <v>62</v>
      </c>
      <c r="I676" t="s">
        <v>121</v>
      </c>
      <c r="J676" t="s">
        <v>2182</v>
      </c>
      <c r="K676" t="s">
        <v>94</v>
      </c>
      <c r="L676" t="s">
        <v>109</v>
      </c>
      <c r="M676" t="s">
        <v>35</v>
      </c>
      <c r="N676" s="1">
        <v>41656</v>
      </c>
      <c r="O676" t="s">
        <v>2183</v>
      </c>
      <c r="P676" t="s">
        <v>2184</v>
      </c>
      <c r="Q676" t="s">
        <v>2185</v>
      </c>
      <c r="R676">
        <v>46</v>
      </c>
      <c r="S676" t="s">
        <v>2186</v>
      </c>
      <c r="T676" s="2">
        <v>7.0000000000000007E-2</v>
      </c>
      <c r="U676" t="s">
        <v>2187</v>
      </c>
      <c r="V676" t="s">
        <v>2188</v>
      </c>
      <c r="W676" t="s">
        <v>2189</v>
      </c>
      <c r="X676" t="s">
        <v>2190</v>
      </c>
    </row>
    <row r="677" spans="1:24" x14ac:dyDescent="0.3">
      <c r="A677" t="s">
        <v>1515</v>
      </c>
      <c r="B677" s="1">
        <v>42038</v>
      </c>
      <c r="C677" t="s">
        <v>7489</v>
      </c>
      <c r="D677" t="s">
        <v>1129</v>
      </c>
      <c r="E677" t="s">
        <v>27</v>
      </c>
      <c r="F677" t="s">
        <v>28</v>
      </c>
      <c r="G677" t="s">
        <v>77</v>
      </c>
      <c r="H677" t="s">
        <v>1130</v>
      </c>
      <c r="I677" t="s">
        <v>196</v>
      </c>
      <c r="J677" t="s">
        <v>7490</v>
      </c>
      <c r="K677" t="s">
        <v>94</v>
      </c>
      <c r="L677" t="s">
        <v>34</v>
      </c>
      <c r="M677" t="s">
        <v>35</v>
      </c>
      <c r="N677" s="1">
        <v>42041</v>
      </c>
      <c r="O677" t="s">
        <v>1960</v>
      </c>
      <c r="P677" t="s">
        <v>1961</v>
      </c>
      <c r="Q677" t="s">
        <v>1962</v>
      </c>
      <c r="R677">
        <v>24</v>
      </c>
      <c r="S677" t="s">
        <v>3814</v>
      </c>
      <c r="T677" s="2">
        <v>0.04</v>
      </c>
      <c r="U677" t="s">
        <v>3815</v>
      </c>
      <c r="V677" t="s">
        <v>3816</v>
      </c>
      <c r="W677" t="s">
        <v>1901</v>
      </c>
      <c r="X677" t="s">
        <v>7491</v>
      </c>
    </row>
    <row r="678" spans="1:24" x14ac:dyDescent="0.3">
      <c r="A678" t="s">
        <v>1515</v>
      </c>
      <c r="B678" s="1">
        <v>41953</v>
      </c>
      <c r="C678" t="s">
        <v>3976</v>
      </c>
      <c r="D678" t="s">
        <v>1510</v>
      </c>
      <c r="E678" t="s">
        <v>27</v>
      </c>
      <c r="F678" t="s">
        <v>28</v>
      </c>
      <c r="G678" t="s">
        <v>77</v>
      </c>
      <c r="H678" t="s">
        <v>205</v>
      </c>
      <c r="I678" t="s">
        <v>31</v>
      </c>
      <c r="J678" t="s">
        <v>366</v>
      </c>
      <c r="K678" t="s">
        <v>94</v>
      </c>
      <c r="L678" t="s">
        <v>34</v>
      </c>
      <c r="M678" t="s">
        <v>35</v>
      </c>
      <c r="N678" s="1">
        <v>41955</v>
      </c>
      <c r="O678" t="s">
        <v>367</v>
      </c>
      <c r="P678" t="s">
        <v>368</v>
      </c>
      <c r="Q678" t="s">
        <v>301</v>
      </c>
      <c r="R678">
        <v>11</v>
      </c>
      <c r="S678" t="s">
        <v>7869</v>
      </c>
      <c r="T678" s="2">
        <v>0.01</v>
      </c>
      <c r="U678" t="s">
        <v>7870</v>
      </c>
      <c r="V678" t="s">
        <v>7871</v>
      </c>
      <c r="W678" t="s">
        <v>116</v>
      </c>
      <c r="X678" t="s">
        <v>6981</v>
      </c>
    </row>
    <row r="679" spans="1:24" x14ac:dyDescent="0.3">
      <c r="A679" t="s">
        <v>1515</v>
      </c>
      <c r="B679" s="1">
        <v>41798</v>
      </c>
      <c r="C679" t="s">
        <v>143</v>
      </c>
      <c r="D679" t="s">
        <v>144</v>
      </c>
      <c r="E679" t="s">
        <v>46</v>
      </c>
      <c r="F679" t="s">
        <v>47</v>
      </c>
      <c r="G679" t="s">
        <v>77</v>
      </c>
      <c r="H679" t="s">
        <v>107</v>
      </c>
      <c r="I679" t="s">
        <v>63</v>
      </c>
      <c r="J679" t="s">
        <v>366</v>
      </c>
      <c r="K679" t="s">
        <v>33</v>
      </c>
      <c r="L679" t="s">
        <v>392</v>
      </c>
      <c r="M679" t="s">
        <v>393</v>
      </c>
      <c r="N679" s="1">
        <v>41800</v>
      </c>
      <c r="O679" t="s">
        <v>367</v>
      </c>
      <c r="P679" t="s">
        <v>368</v>
      </c>
      <c r="Q679" t="s">
        <v>301</v>
      </c>
      <c r="R679">
        <v>35</v>
      </c>
      <c r="S679" t="s">
        <v>11387</v>
      </c>
      <c r="T679" s="2">
        <v>0.08</v>
      </c>
      <c r="U679" t="s">
        <v>3717</v>
      </c>
      <c r="V679" t="s">
        <v>11388</v>
      </c>
      <c r="W679" t="s">
        <v>116</v>
      </c>
      <c r="X679" t="s">
        <v>6838</v>
      </c>
    </row>
    <row r="680" spans="1:24" x14ac:dyDescent="0.3">
      <c r="A680" t="s">
        <v>1515</v>
      </c>
      <c r="B680" s="1">
        <v>41735</v>
      </c>
      <c r="C680" t="s">
        <v>6963</v>
      </c>
      <c r="D680" t="s">
        <v>1058</v>
      </c>
      <c r="E680" t="s">
        <v>27</v>
      </c>
      <c r="F680" t="s">
        <v>28</v>
      </c>
      <c r="G680" t="s">
        <v>77</v>
      </c>
      <c r="H680" t="s">
        <v>422</v>
      </c>
      <c r="I680" t="s">
        <v>63</v>
      </c>
      <c r="J680" t="s">
        <v>12165</v>
      </c>
      <c r="K680" t="s">
        <v>94</v>
      </c>
      <c r="L680" t="s">
        <v>34</v>
      </c>
      <c r="M680" t="s">
        <v>156</v>
      </c>
      <c r="N680" s="1">
        <v>41740</v>
      </c>
      <c r="O680" t="s">
        <v>39</v>
      </c>
      <c r="P680" t="s">
        <v>986</v>
      </c>
      <c r="Q680" t="s">
        <v>489</v>
      </c>
      <c r="R680">
        <v>47</v>
      </c>
      <c r="S680" t="s">
        <v>12166</v>
      </c>
      <c r="T680" s="2">
        <v>0.1</v>
      </c>
      <c r="U680" t="s">
        <v>2618</v>
      </c>
      <c r="V680" t="s">
        <v>1623</v>
      </c>
      <c r="W680" t="s">
        <v>990</v>
      </c>
      <c r="X680" t="s">
        <v>11189</v>
      </c>
    </row>
    <row r="681" spans="1:24" x14ac:dyDescent="0.3">
      <c r="A681" t="s">
        <v>2312</v>
      </c>
      <c r="B681" s="1">
        <v>41910</v>
      </c>
      <c r="C681" t="s">
        <v>1974</v>
      </c>
      <c r="D681" t="s">
        <v>506</v>
      </c>
      <c r="E681" t="s">
        <v>27</v>
      </c>
      <c r="F681" t="s">
        <v>28</v>
      </c>
      <c r="G681" t="s">
        <v>91</v>
      </c>
      <c r="H681" t="s">
        <v>62</v>
      </c>
      <c r="I681" t="s">
        <v>196</v>
      </c>
      <c r="J681" t="s">
        <v>2123</v>
      </c>
      <c r="K681" t="s">
        <v>94</v>
      </c>
      <c r="L681" t="s">
        <v>34</v>
      </c>
      <c r="M681" t="s">
        <v>156</v>
      </c>
      <c r="N681" s="1">
        <v>41911</v>
      </c>
      <c r="O681" t="s">
        <v>757</v>
      </c>
      <c r="P681" t="s">
        <v>1216</v>
      </c>
      <c r="Q681" t="s">
        <v>2124</v>
      </c>
      <c r="R681">
        <v>34</v>
      </c>
      <c r="S681" t="s">
        <v>2313</v>
      </c>
      <c r="T681" s="2">
        <v>7.0000000000000007E-2</v>
      </c>
      <c r="U681" t="s">
        <v>266</v>
      </c>
      <c r="V681" t="s">
        <v>2314</v>
      </c>
      <c r="W681" t="s">
        <v>518</v>
      </c>
      <c r="X681" t="s">
        <v>2315</v>
      </c>
    </row>
    <row r="682" spans="1:24" x14ac:dyDescent="0.3">
      <c r="A682" t="s">
        <v>2312</v>
      </c>
      <c r="B682" s="1">
        <v>41899</v>
      </c>
      <c r="C682" t="s">
        <v>1364</v>
      </c>
      <c r="D682" t="s">
        <v>766</v>
      </c>
      <c r="E682" t="s">
        <v>27</v>
      </c>
      <c r="F682" t="s">
        <v>28</v>
      </c>
      <c r="G682" t="s">
        <v>29</v>
      </c>
      <c r="H682" t="s">
        <v>217</v>
      </c>
      <c r="I682" t="s">
        <v>31</v>
      </c>
      <c r="J682" t="s">
        <v>2510</v>
      </c>
      <c r="K682" t="s">
        <v>94</v>
      </c>
      <c r="L682" t="s">
        <v>95</v>
      </c>
      <c r="M682" t="s">
        <v>35</v>
      </c>
      <c r="N682" s="1">
        <v>41900</v>
      </c>
      <c r="O682" t="s">
        <v>2475</v>
      </c>
      <c r="P682" t="s">
        <v>2511</v>
      </c>
      <c r="Q682" t="s">
        <v>2512</v>
      </c>
      <c r="R682">
        <v>33</v>
      </c>
      <c r="S682" t="s">
        <v>1020</v>
      </c>
      <c r="T682" s="2">
        <v>0.06</v>
      </c>
      <c r="U682" t="s">
        <v>127</v>
      </c>
      <c r="V682" t="s">
        <v>3639</v>
      </c>
      <c r="W682" t="s">
        <v>2516</v>
      </c>
      <c r="X682" t="s">
        <v>3640</v>
      </c>
    </row>
    <row r="683" spans="1:24" x14ac:dyDescent="0.3">
      <c r="A683" t="s">
        <v>2312</v>
      </c>
      <c r="B683" s="1">
        <v>41543</v>
      </c>
      <c r="C683" t="s">
        <v>2181</v>
      </c>
      <c r="D683" t="s">
        <v>506</v>
      </c>
      <c r="E683" t="s">
        <v>27</v>
      </c>
      <c r="F683" t="s">
        <v>28</v>
      </c>
      <c r="G683" t="s">
        <v>134</v>
      </c>
      <c r="H683" t="s">
        <v>62</v>
      </c>
      <c r="I683" t="s">
        <v>63</v>
      </c>
      <c r="J683" t="s">
        <v>832</v>
      </c>
      <c r="K683" t="s">
        <v>33</v>
      </c>
      <c r="L683" t="s">
        <v>34</v>
      </c>
      <c r="M683" t="s">
        <v>35</v>
      </c>
      <c r="N683" s="1">
        <v>41545</v>
      </c>
      <c r="O683" t="s">
        <v>833</v>
      </c>
      <c r="P683" t="s">
        <v>834</v>
      </c>
      <c r="Q683" t="s">
        <v>774</v>
      </c>
      <c r="R683">
        <v>23</v>
      </c>
      <c r="S683" t="s">
        <v>2113</v>
      </c>
      <c r="T683" s="2">
        <v>0.03</v>
      </c>
      <c r="U683" t="s">
        <v>1908</v>
      </c>
      <c r="V683" t="s">
        <v>673</v>
      </c>
      <c r="W683" t="s">
        <v>838</v>
      </c>
      <c r="X683" t="s">
        <v>2115</v>
      </c>
    </row>
    <row r="684" spans="1:24" x14ac:dyDescent="0.3">
      <c r="A684" t="s">
        <v>2112</v>
      </c>
      <c r="B684" s="1">
        <v>41515</v>
      </c>
      <c r="C684" t="s">
        <v>1183</v>
      </c>
      <c r="D684" t="s">
        <v>174</v>
      </c>
      <c r="E684" t="s">
        <v>27</v>
      </c>
      <c r="F684" t="s">
        <v>28</v>
      </c>
      <c r="G684" t="s">
        <v>134</v>
      </c>
      <c r="H684" t="s">
        <v>78</v>
      </c>
      <c r="I684" t="s">
        <v>31</v>
      </c>
      <c r="J684" t="s">
        <v>218</v>
      </c>
      <c r="K684" t="s">
        <v>94</v>
      </c>
      <c r="L684" t="s">
        <v>34</v>
      </c>
      <c r="M684" t="s">
        <v>35</v>
      </c>
      <c r="N684" s="1">
        <v>41520</v>
      </c>
      <c r="O684" t="s">
        <v>219</v>
      </c>
      <c r="P684" t="s">
        <v>124</v>
      </c>
      <c r="Q684" t="s">
        <v>220</v>
      </c>
      <c r="R684">
        <v>48</v>
      </c>
      <c r="S684" t="s">
        <v>2113</v>
      </c>
      <c r="T684" s="2">
        <v>0.02</v>
      </c>
      <c r="U684" t="s">
        <v>2114</v>
      </c>
      <c r="V684" t="s">
        <v>673</v>
      </c>
      <c r="W684" t="s">
        <v>224</v>
      </c>
      <c r="X684" t="s">
        <v>2115</v>
      </c>
    </row>
    <row r="685" spans="1:24" x14ac:dyDescent="0.3">
      <c r="A685" t="s">
        <v>2112</v>
      </c>
      <c r="B685" s="1">
        <v>41436</v>
      </c>
      <c r="C685" t="s">
        <v>1760</v>
      </c>
      <c r="D685" t="s">
        <v>1232</v>
      </c>
      <c r="E685" t="s">
        <v>27</v>
      </c>
      <c r="F685" t="s">
        <v>28</v>
      </c>
      <c r="G685" t="s">
        <v>134</v>
      </c>
      <c r="H685" t="s">
        <v>281</v>
      </c>
      <c r="I685" t="s">
        <v>121</v>
      </c>
      <c r="J685" t="s">
        <v>6418</v>
      </c>
      <c r="K685" t="s">
        <v>33</v>
      </c>
      <c r="L685" t="s">
        <v>34</v>
      </c>
      <c r="M685" t="s">
        <v>35</v>
      </c>
      <c r="N685" s="1">
        <v>41438</v>
      </c>
      <c r="O685" t="s">
        <v>198</v>
      </c>
      <c r="P685" t="s">
        <v>37</v>
      </c>
      <c r="Q685" t="s">
        <v>57</v>
      </c>
      <c r="R685">
        <v>37</v>
      </c>
      <c r="S685" t="s">
        <v>6419</v>
      </c>
      <c r="T685" s="2">
        <v>0.01</v>
      </c>
      <c r="U685" t="s">
        <v>6420</v>
      </c>
      <c r="V685" t="s">
        <v>2925</v>
      </c>
      <c r="W685" t="s">
        <v>116</v>
      </c>
      <c r="X685" t="s">
        <v>6421</v>
      </c>
    </row>
    <row r="686" spans="1:24" x14ac:dyDescent="0.3">
      <c r="A686" t="s">
        <v>2112</v>
      </c>
      <c r="B686" s="1">
        <v>41685</v>
      </c>
      <c r="C686" t="s">
        <v>2117</v>
      </c>
      <c r="D686" t="s">
        <v>306</v>
      </c>
      <c r="E686" t="s">
        <v>46</v>
      </c>
      <c r="F686" t="s">
        <v>47</v>
      </c>
      <c r="G686" t="s">
        <v>29</v>
      </c>
      <c r="H686" t="s">
        <v>107</v>
      </c>
      <c r="I686" t="s">
        <v>63</v>
      </c>
      <c r="J686" t="s">
        <v>1813</v>
      </c>
      <c r="K686" t="s">
        <v>94</v>
      </c>
      <c r="L686" t="s">
        <v>109</v>
      </c>
      <c r="M686" t="s">
        <v>35</v>
      </c>
      <c r="N686" s="1">
        <v>41686</v>
      </c>
      <c r="O686" t="s">
        <v>1814</v>
      </c>
      <c r="P686" t="s">
        <v>1815</v>
      </c>
      <c r="Q686" t="s">
        <v>1107</v>
      </c>
      <c r="R686">
        <v>22</v>
      </c>
      <c r="S686" t="s">
        <v>7136</v>
      </c>
      <c r="T686" s="2">
        <v>0.1</v>
      </c>
      <c r="U686" t="s">
        <v>166</v>
      </c>
      <c r="V686" t="s">
        <v>4900</v>
      </c>
      <c r="W686" t="s">
        <v>1587</v>
      </c>
      <c r="X686" t="s">
        <v>2584</v>
      </c>
    </row>
    <row r="687" spans="1:24" x14ac:dyDescent="0.3">
      <c r="A687" t="s">
        <v>2112</v>
      </c>
      <c r="B687" s="1">
        <v>41672</v>
      </c>
      <c r="C687" t="s">
        <v>1206</v>
      </c>
      <c r="D687" t="s">
        <v>1207</v>
      </c>
      <c r="E687" t="s">
        <v>46</v>
      </c>
      <c r="F687" t="s">
        <v>47</v>
      </c>
      <c r="G687" t="s">
        <v>77</v>
      </c>
      <c r="H687" t="s">
        <v>48</v>
      </c>
      <c r="I687" t="s">
        <v>196</v>
      </c>
      <c r="J687" t="s">
        <v>3226</v>
      </c>
      <c r="K687" t="s">
        <v>94</v>
      </c>
      <c r="L687" t="s">
        <v>95</v>
      </c>
      <c r="M687" t="s">
        <v>35</v>
      </c>
      <c r="N687" s="1">
        <v>41673</v>
      </c>
      <c r="O687" t="s">
        <v>3451</v>
      </c>
      <c r="P687" t="s">
        <v>2368</v>
      </c>
      <c r="Q687" t="s">
        <v>260</v>
      </c>
      <c r="R687">
        <v>41</v>
      </c>
      <c r="S687" t="s">
        <v>8407</v>
      </c>
      <c r="T687" s="2">
        <v>0</v>
      </c>
      <c r="U687" t="s">
        <v>7643</v>
      </c>
      <c r="V687" t="s">
        <v>6761</v>
      </c>
      <c r="W687" t="s">
        <v>774</v>
      </c>
      <c r="X687" t="s">
        <v>8408</v>
      </c>
    </row>
    <row r="688" spans="1:24" x14ac:dyDescent="0.3">
      <c r="A688" t="s">
        <v>2112</v>
      </c>
      <c r="B688" s="1">
        <v>41416</v>
      </c>
      <c r="C688" t="s">
        <v>643</v>
      </c>
      <c r="D688" t="s">
        <v>133</v>
      </c>
      <c r="E688" t="s">
        <v>27</v>
      </c>
      <c r="F688" t="s">
        <v>28</v>
      </c>
      <c r="G688" t="s">
        <v>134</v>
      </c>
      <c r="H688" t="s">
        <v>62</v>
      </c>
      <c r="I688" t="s">
        <v>92</v>
      </c>
      <c r="J688" t="s">
        <v>163</v>
      </c>
      <c r="K688" t="s">
        <v>33</v>
      </c>
      <c r="L688" t="s">
        <v>34</v>
      </c>
      <c r="M688" t="s">
        <v>35</v>
      </c>
      <c r="N688" s="1">
        <v>41417</v>
      </c>
      <c r="O688" t="s">
        <v>164</v>
      </c>
      <c r="P688" t="s">
        <v>165</v>
      </c>
      <c r="Q688" t="s">
        <v>166</v>
      </c>
      <c r="R688">
        <v>45</v>
      </c>
      <c r="S688" t="s">
        <v>9721</v>
      </c>
      <c r="T688" s="2">
        <v>0.08</v>
      </c>
      <c r="U688" t="s">
        <v>467</v>
      </c>
      <c r="V688" t="s">
        <v>9722</v>
      </c>
      <c r="W688" t="s">
        <v>170</v>
      </c>
      <c r="X688" t="s">
        <v>9723</v>
      </c>
    </row>
    <row r="689" spans="1:24" x14ac:dyDescent="0.3">
      <c r="A689" t="s">
        <v>2112</v>
      </c>
      <c r="B689" s="1">
        <v>42038</v>
      </c>
      <c r="C689" t="s">
        <v>7977</v>
      </c>
      <c r="D689" t="s">
        <v>7978</v>
      </c>
      <c r="E689" t="s">
        <v>27</v>
      </c>
      <c r="F689" t="s">
        <v>28</v>
      </c>
      <c r="G689" t="s">
        <v>134</v>
      </c>
      <c r="H689" t="s">
        <v>1130</v>
      </c>
      <c r="I689" t="s">
        <v>121</v>
      </c>
      <c r="J689" t="s">
        <v>355</v>
      </c>
      <c r="K689" t="s">
        <v>94</v>
      </c>
      <c r="L689" t="s">
        <v>34</v>
      </c>
      <c r="M689" t="s">
        <v>35</v>
      </c>
      <c r="N689" s="1">
        <v>42038</v>
      </c>
      <c r="O689" t="s">
        <v>129</v>
      </c>
      <c r="P689" t="s">
        <v>356</v>
      </c>
      <c r="Q689" t="s">
        <v>357</v>
      </c>
      <c r="R689">
        <v>1</v>
      </c>
      <c r="S689" t="s">
        <v>10683</v>
      </c>
      <c r="T689" s="2">
        <v>0</v>
      </c>
      <c r="U689" t="s">
        <v>10684</v>
      </c>
      <c r="V689" t="s">
        <v>10685</v>
      </c>
      <c r="W689" t="s">
        <v>361</v>
      </c>
      <c r="X689" t="s">
        <v>3604</v>
      </c>
    </row>
    <row r="690" spans="1:24" x14ac:dyDescent="0.3">
      <c r="A690" t="s">
        <v>2112</v>
      </c>
      <c r="B690" s="1">
        <v>42219</v>
      </c>
      <c r="C690" t="s">
        <v>530</v>
      </c>
      <c r="D690" t="s">
        <v>531</v>
      </c>
      <c r="E690" t="s">
        <v>27</v>
      </c>
      <c r="F690" t="s">
        <v>28</v>
      </c>
      <c r="G690" t="s">
        <v>91</v>
      </c>
      <c r="H690" t="s">
        <v>30</v>
      </c>
      <c r="I690" t="s">
        <v>31</v>
      </c>
      <c r="J690" t="s">
        <v>290</v>
      </c>
      <c r="K690" t="s">
        <v>94</v>
      </c>
      <c r="L690" t="s">
        <v>34</v>
      </c>
      <c r="M690" t="s">
        <v>35</v>
      </c>
      <c r="N690" s="1">
        <v>42224</v>
      </c>
      <c r="O690" t="s">
        <v>291</v>
      </c>
      <c r="P690" t="s">
        <v>292</v>
      </c>
      <c r="Q690" t="s">
        <v>293</v>
      </c>
      <c r="R690">
        <v>8</v>
      </c>
      <c r="S690" t="s">
        <v>6278</v>
      </c>
      <c r="T690" s="2">
        <v>0.09</v>
      </c>
      <c r="U690" t="s">
        <v>886</v>
      </c>
      <c r="V690" t="s">
        <v>11111</v>
      </c>
      <c r="W690" t="s">
        <v>165</v>
      </c>
      <c r="X690" t="s">
        <v>9506</v>
      </c>
    </row>
    <row r="691" spans="1:24" x14ac:dyDescent="0.3">
      <c r="A691" t="s">
        <v>2112</v>
      </c>
      <c r="B691" s="1">
        <v>42039</v>
      </c>
      <c r="C691" t="s">
        <v>498</v>
      </c>
      <c r="D691" t="s">
        <v>499</v>
      </c>
      <c r="E691" t="s">
        <v>27</v>
      </c>
      <c r="F691" t="s">
        <v>28</v>
      </c>
      <c r="G691" t="s">
        <v>29</v>
      </c>
      <c r="H691" t="s">
        <v>30</v>
      </c>
      <c r="I691" t="s">
        <v>196</v>
      </c>
      <c r="J691" t="s">
        <v>1104</v>
      </c>
      <c r="K691" t="s">
        <v>94</v>
      </c>
      <c r="L691" t="s">
        <v>34</v>
      </c>
      <c r="M691" t="s">
        <v>156</v>
      </c>
      <c r="N691" s="1">
        <v>42041</v>
      </c>
      <c r="O691" t="s">
        <v>1105</v>
      </c>
      <c r="P691" t="s">
        <v>1106</v>
      </c>
      <c r="Q691" t="s">
        <v>1107</v>
      </c>
      <c r="R691">
        <v>45</v>
      </c>
      <c r="S691" t="s">
        <v>8018</v>
      </c>
      <c r="T691" s="2">
        <v>0.04</v>
      </c>
      <c r="U691" t="s">
        <v>1950</v>
      </c>
      <c r="V691" t="s">
        <v>12452</v>
      </c>
      <c r="W691" t="s">
        <v>1109</v>
      </c>
      <c r="X691" t="s">
        <v>12453</v>
      </c>
    </row>
    <row r="692" spans="1:24" x14ac:dyDescent="0.3">
      <c r="A692" t="s">
        <v>2112</v>
      </c>
      <c r="B692" s="1">
        <v>41382</v>
      </c>
      <c r="C692" t="s">
        <v>273</v>
      </c>
      <c r="D692" t="s">
        <v>162</v>
      </c>
      <c r="E692" t="s">
        <v>46</v>
      </c>
      <c r="F692" t="s">
        <v>47</v>
      </c>
      <c r="G692" t="s">
        <v>77</v>
      </c>
      <c r="H692" t="s">
        <v>107</v>
      </c>
      <c r="I692" t="s">
        <v>121</v>
      </c>
      <c r="J692" t="s">
        <v>135</v>
      </c>
      <c r="K692" t="s">
        <v>94</v>
      </c>
      <c r="L692" t="s">
        <v>34</v>
      </c>
      <c r="M692" t="s">
        <v>35</v>
      </c>
      <c r="N692" s="1">
        <v>41384</v>
      </c>
      <c r="O692" t="s">
        <v>136</v>
      </c>
      <c r="P692" t="s">
        <v>137</v>
      </c>
      <c r="Q692" t="s">
        <v>52</v>
      </c>
      <c r="R692">
        <v>23</v>
      </c>
      <c r="S692" t="s">
        <v>5695</v>
      </c>
      <c r="T692" s="2">
        <v>0.1</v>
      </c>
      <c r="U692" t="s">
        <v>514</v>
      </c>
      <c r="V692" t="s">
        <v>12781</v>
      </c>
      <c r="W692" t="s">
        <v>72</v>
      </c>
      <c r="X692" t="s">
        <v>9505</v>
      </c>
    </row>
    <row r="693" spans="1:24" x14ac:dyDescent="0.3">
      <c r="A693" t="s">
        <v>1158</v>
      </c>
      <c r="B693" s="1">
        <v>41683</v>
      </c>
      <c r="C693" t="s">
        <v>477</v>
      </c>
      <c r="D693" t="s">
        <v>465</v>
      </c>
      <c r="E693" t="s">
        <v>27</v>
      </c>
      <c r="F693" t="s">
        <v>28</v>
      </c>
      <c r="G693" t="s">
        <v>91</v>
      </c>
      <c r="H693" t="s">
        <v>205</v>
      </c>
      <c r="I693" t="s">
        <v>121</v>
      </c>
      <c r="J693" t="s">
        <v>355</v>
      </c>
      <c r="K693" t="s">
        <v>94</v>
      </c>
      <c r="L693" t="s">
        <v>34</v>
      </c>
      <c r="M693" t="s">
        <v>156</v>
      </c>
      <c r="N693" s="1">
        <v>41683</v>
      </c>
      <c r="O693" t="s">
        <v>129</v>
      </c>
      <c r="P693" t="s">
        <v>356</v>
      </c>
      <c r="Q693" t="s">
        <v>357</v>
      </c>
      <c r="R693">
        <v>32</v>
      </c>
      <c r="S693" t="s">
        <v>1159</v>
      </c>
      <c r="T693" s="2">
        <v>0.09</v>
      </c>
      <c r="U693" t="s">
        <v>1160</v>
      </c>
      <c r="V693" t="s">
        <v>1161</v>
      </c>
      <c r="W693" t="s">
        <v>361</v>
      </c>
      <c r="X693" t="s">
        <v>1162</v>
      </c>
    </row>
    <row r="694" spans="1:24" x14ac:dyDescent="0.3">
      <c r="A694" t="s">
        <v>1158</v>
      </c>
      <c r="B694" s="1">
        <v>41895</v>
      </c>
      <c r="C694" t="s">
        <v>798</v>
      </c>
      <c r="D694" t="s">
        <v>61</v>
      </c>
      <c r="E694" t="s">
        <v>27</v>
      </c>
      <c r="F694" t="s">
        <v>28</v>
      </c>
      <c r="G694" t="s">
        <v>134</v>
      </c>
      <c r="H694" t="s">
        <v>62</v>
      </c>
      <c r="I694" t="s">
        <v>31</v>
      </c>
      <c r="J694" t="s">
        <v>206</v>
      </c>
      <c r="K694" t="s">
        <v>94</v>
      </c>
      <c r="L694" t="s">
        <v>34</v>
      </c>
      <c r="M694" t="s">
        <v>35</v>
      </c>
      <c r="N694" s="1">
        <v>41899</v>
      </c>
      <c r="O694" t="s">
        <v>207</v>
      </c>
      <c r="P694" t="s">
        <v>208</v>
      </c>
      <c r="Q694" t="s">
        <v>125</v>
      </c>
      <c r="R694">
        <v>30</v>
      </c>
      <c r="S694" t="s">
        <v>5963</v>
      </c>
      <c r="T694" s="2">
        <v>0.03</v>
      </c>
      <c r="U694" t="s">
        <v>326</v>
      </c>
      <c r="V694" t="s">
        <v>5964</v>
      </c>
      <c r="W694" t="s">
        <v>212</v>
      </c>
      <c r="X694" t="s">
        <v>1995</v>
      </c>
    </row>
    <row r="695" spans="1:24" x14ac:dyDescent="0.3">
      <c r="A695" t="s">
        <v>1158</v>
      </c>
      <c r="B695" s="1">
        <v>41520</v>
      </c>
      <c r="C695" t="s">
        <v>584</v>
      </c>
      <c r="D695" t="s">
        <v>228</v>
      </c>
      <c r="E695" t="s">
        <v>46</v>
      </c>
      <c r="F695" t="s">
        <v>47</v>
      </c>
      <c r="G695" t="s">
        <v>77</v>
      </c>
      <c r="H695" t="s">
        <v>107</v>
      </c>
      <c r="I695" t="s">
        <v>63</v>
      </c>
      <c r="J695" t="s">
        <v>1356</v>
      </c>
      <c r="K695" t="s">
        <v>94</v>
      </c>
      <c r="L695" t="s">
        <v>109</v>
      </c>
      <c r="M695" t="s">
        <v>35</v>
      </c>
      <c r="N695" s="1">
        <v>41522</v>
      </c>
      <c r="O695" t="s">
        <v>1275</v>
      </c>
      <c r="P695" t="s">
        <v>1357</v>
      </c>
      <c r="Q695" t="s">
        <v>1358</v>
      </c>
      <c r="R695">
        <v>50</v>
      </c>
      <c r="S695" t="s">
        <v>7865</v>
      </c>
      <c r="T695" s="2">
        <v>0.08</v>
      </c>
      <c r="U695" t="s">
        <v>7866</v>
      </c>
      <c r="V695" t="s">
        <v>7867</v>
      </c>
      <c r="W695" t="s">
        <v>812</v>
      </c>
      <c r="X695" t="s">
        <v>7868</v>
      </c>
    </row>
    <row r="696" spans="1:24" x14ac:dyDescent="0.3">
      <c r="A696" t="s">
        <v>1158</v>
      </c>
      <c r="B696" s="1">
        <v>42166</v>
      </c>
      <c r="C696" t="s">
        <v>464</v>
      </c>
      <c r="D696" t="s">
        <v>622</v>
      </c>
      <c r="E696" t="s">
        <v>27</v>
      </c>
      <c r="F696" t="s">
        <v>28</v>
      </c>
      <c r="G696" t="s">
        <v>91</v>
      </c>
      <c r="H696" t="s">
        <v>433</v>
      </c>
      <c r="I696" t="s">
        <v>63</v>
      </c>
      <c r="J696" t="s">
        <v>507</v>
      </c>
      <c r="K696" t="s">
        <v>94</v>
      </c>
      <c r="L696" t="s">
        <v>34</v>
      </c>
      <c r="M696" t="s">
        <v>35</v>
      </c>
      <c r="N696" s="1">
        <v>42166</v>
      </c>
      <c r="O696" t="s">
        <v>508</v>
      </c>
      <c r="P696" t="s">
        <v>509</v>
      </c>
      <c r="Q696" t="s">
        <v>510</v>
      </c>
      <c r="R696">
        <v>50</v>
      </c>
      <c r="S696" t="s">
        <v>8751</v>
      </c>
      <c r="T696" s="2">
        <v>0.09</v>
      </c>
      <c r="U696" t="s">
        <v>9538</v>
      </c>
      <c r="V696" t="s">
        <v>5566</v>
      </c>
      <c r="W696" t="s">
        <v>514</v>
      </c>
      <c r="X696" t="s">
        <v>9539</v>
      </c>
    </row>
    <row r="697" spans="1:24" x14ac:dyDescent="0.3">
      <c r="A697" t="s">
        <v>1158</v>
      </c>
      <c r="B697" s="1">
        <v>41441</v>
      </c>
      <c r="C697" t="s">
        <v>2219</v>
      </c>
      <c r="D697" t="s">
        <v>306</v>
      </c>
      <c r="E697" t="s">
        <v>46</v>
      </c>
      <c r="F697" t="s">
        <v>47</v>
      </c>
      <c r="G697" t="s">
        <v>91</v>
      </c>
      <c r="H697" t="s">
        <v>107</v>
      </c>
      <c r="I697" t="s">
        <v>31</v>
      </c>
      <c r="J697" t="s">
        <v>601</v>
      </c>
      <c r="K697" t="s">
        <v>33</v>
      </c>
      <c r="L697" t="s">
        <v>50</v>
      </c>
      <c r="M697" t="s">
        <v>35</v>
      </c>
      <c r="N697" s="1">
        <v>41441</v>
      </c>
      <c r="O697" t="s">
        <v>602</v>
      </c>
      <c r="P697" t="s">
        <v>603</v>
      </c>
      <c r="Q697" t="s">
        <v>258</v>
      </c>
      <c r="R697">
        <v>20</v>
      </c>
      <c r="S697" t="s">
        <v>625</v>
      </c>
      <c r="T697" s="2">
        <v>7.0000000000000007E-2</v>
      </c>
      <c r="U697" t="s">
        <v>4559</v>
      </c>
      <c r="V697" t="s">
        <v>4560</v>
      </c>
      <c r="W697" t="s">
        <v>606</v>
      </c>
      <c r="X697" t="s">
        <v>10695</v>
      </c>
    </row>
    <row r="698" spans="1:24" x14ac:dyDescent="0.3">
      <c r="A698" t="s">
        <v>1158</v>
      </c>
      <c r="B698" s="1">
        <v>41363</v>
      </c>
      <c r="C698" t="s">
        <v>928</v>
      </c>
      <c r="D698" t="s">
        <v>929</v>
      </c>
      <c r="E698" t="s">
        <v>27</v>
      </c>
      <c r="F698" t="s">
        <v>28</v>
      </c>
      <c r="G698" t="s">
        <v>91</v>
      </c>
      <c r="H698" t="s">
        <v>217</v>
      </c>
      <c r="I698" t="s">
        <v>196</v>
      </c>
      <c r="J698" t="s">
        <v>2581</v>
      </c>
      <c r="K698" t="s">
        <v>33</v>
      </c>
      <c r="L698" t="s">
        <v>50</v>
      </c>
      <c r="M698" t="s">
        <v>35</v>
      </c>
      <c r="N698" s="1">
        <v>41364</v>
      </c>
      <c r="O698" t="s">
        <v>2582</v>
      </c>
      <c r="P698" t="s">
        <v>2125</v>
      </c>
      <c r="Q698" t="s">
        <v>2583</v>
      </c>
      <c r="R698">
        <v>45</v>
      </c>
      <c r="S698" t="s">
        <v>2239</v>
      </c>
      <c r="T698" s="2">
        <v>0.09</v>
      </c>
      <c r="U698" t="s">
        <v>270</v>
      </c>
      <c r="V698" t="s">
        <v>2440</v>
      </c>
      <c r="W698" t="s">
        <v>2587</v>
      </c>
      <c r="X698" t="s">
        <v>10139</v>
      </c>
    </row>
    <row r="699" spans="1:24" x14ac:dyDescent="0.3">
      <c r="A699" t="s">
        <v>1158</v>
      </c>
      <c r="B699" s="1">
        <v>41521</v>
      </c>
      <c r="C699" t="s">
        <v>1743</v>
      </c>
      <c r="D699" t="s">
        <v>61</v>
      </c>
      <c r="E699" t="s">
        <v>27</v>
      </c>
      <c r="F699" t="s">
        <v>28</v>
      </c>
      <c r="G699" t="s">
        <v>77</v>
      </c>
      <c r="H699" t="s">
        <v>62</v>
      </c>
      <c r="I699" t="s">
        <v>121</v>
      </c>
      <c r="J699" t="s">
        <v>1356</v>
      </c>
      <c r="K699" t="s">
        <v>94</v>
      </c>
      <c r="L699" t="s">
        <v>34</v>
      </c>
      <c r="M699" t="s">
        <v>156</v>
      </c>
      <c r="N699" s="1">
        <v>41525</v>
      </c>
      <c r="O699" t="s">
        <v>1275</v>
      </c>
      <c r="P699" t="s">
        <v>1357</v>
      </c>
      <c r="Q699" t="s">
        <v>1358</v>
      </c>
      <c r="R699">
        <v>7</v>
      </c>
      <c r="S699" t="s">
        <v>7865</v>
      </c>
      <c r="T699" s="2">
        <v>0.06</v>
      </c>
      <c r="U699" t="s">
        <v>7866</v>
      </c>
      <c r="V699" t="s">
        <v>7867</v>
      </c>
      <c r="W699" t="s">
        <v>812</v>
      </c>
      <c r="X699" t="s">
        <v>7868</v>
      </c>
    </row>
    <row r="700" spans="1:24" x14ac:dyDescent="0.3">
      <c r="A700" t="s">
        <v>1158</v>
      </c>
      <c r="B700" s="1">
        <v>41619</v>
      </c>
      <c r="C700" t="s">
        <v>1541</v>
      </c>
      <c r="D700" t="s">
        <v>61</v>
      </c>
      <c r="E700" t="s">
        <v>27</v>
      </c>
      <c r="F700" t="s">
        <v>28</v>
      </c>
      <c r="G700" t="s">
        <v>29</v>
      </c>
      <c r="H700" t="s">
        <v>62</v>
      </c>
      <c r="I700" t="s">
        <v>121</v>
      </c>
      <c r="J700" t="s">
        <v>135</v>
      </c>
      <c r="K700" t="s">
        <v>33</v>
      </c>
      <c r="L700" t="s">
        <v>392</v>
      </c>
      <c r="M700" t="s">
        <v>393</v>
      </c>
      <c r="N700" s="1">
        <v>41623</v>
      </c>
      <c r="O700" t="s">
        <v>136</v>
      </c>
      <c r="P700" t="s">
        <v>137</v>
      </c>
      <c r="Q700" t="s">
        <v>52</v>
      </c>
      <c r="R700">
        <v>46</v>
      </c>
      <c r="S700" t="s">
        <v>9196</v>
      </c>
      <c r="T700" s="2">
        <v>7.0000000000000007E-2</v>
      </c>
      <c r="U700" t="s">
        <v>2512</v>
      </c>
      <c r="V700" t="s">
        <v>10094</v>
      </c>
      <c r="W700" t="s">
        <v>72</v>
      </c>
      <c r="X700" t="s">
        <v>9505</v>
      </c>
    </row>
    <row r="701" spans="1:24" x14ac:dyDescent="0.3">
      <c r="A701" t="s">
        <v>1158</v>
      </c>
      <c r="B701" s="1">
        <v>41850</v>
      </c>
      <c r="C701" t="s">
        <v>2842</v>
      </c>
      <c r="D701" t="s">
        <v>1207</v>
      </c>
      <c r="E701" t="s">
        <v>46</v>
      </c>
      <c r="F701" t="s">
        <v>47</v>
      </c>
      <c r="G701" t="s">
        <v>91</v>
      </c>
      <c r="H701" t="s">
        <v>48</v>
      </c>
      <c r="I701" t="s">
        <v>63</v>
      </c>
      <c r="J701" t="s">
        <v>478</v>
      </c>
      <c r="K701" t="s">
        <v>94</v>
      </c>
      <c r="L701" t="s">
        <v>34</v>
      </c>
      <c r="M701" t="s">
        <v>35</v>
      </c>
      <c r="N701" s="1">
        <v>41883</v>
      </c>
      <c r="O701" t="s">
        <v>479</v>
      </c>
      <c r="P701" t="s">
        <v>480</v>
      </c>
      <c r="Q701" t="s">
        <v>98</v>
      </c>
      <c r="R701">
        <v>43</v>
      </c>
      <c r="S701" t="s">
        <v>7842</v>
      </c>
      <c r="T701" s="2">
        <v>0.08</v>
      </c>
      <c r="U701" t="s">
        <v>2871</v>
      </c>
      <c r="V701" t="s">
        <v>9435</v>
      </c>
      <c r="W701" t="s">
        <v>224</v>
      </c>
      <c r="X701" t="s">
        <v>12682</v>
      </c>
    </row>
    <row r="702" spans="1:24" x14ac:dyDescent="0.3">
      <c r="A702" t="s">
        <v>3772</v>
      </c>
      <c r="B702" s="1">
        <v>41485</v>
      </c>
      <c r="C702" t="s">
        <v>2543</v>
      </c>
      <c r="D702" t="s">
        <v>2544</v>
      </c>
      <c r="E702" t="s">
        <v>27</v>
      </c>
      <c r="F702" t="s">
        <v>28</v>
      </c>
      <c r="G702" t="s">
        <v>77</v>
      </c>
      <c r="H702" t="s">
        <v>217</v>
      </c>
      <c r="I702" t="s">
        <v>196</v>
      </c>
      <c r="J702" t="s">
        <v>265</v>
      </c>
      <c r="K702" t="s">
        <v>33</v>
      </c>
      <c r="L702" t="s">
        <v>34</v>
      </c>
      <c r="M702" t="s">
        <v>35</v>
      </c>
      <c r="N702" s="1">
        <v>41486</v>
      </c>
      <c r="O702" t="s">
        <v>266</v>
      </c>
      <c r="P702" t="s">
        <v>267</v>
      </c>
      <c r="Q702" t="s">
        <v>268</v>
      </c>
      <c r="R702">
        <v>25</v>
      </c>
      <c r="S702" t="s">
        <v>3773</v>
      </c>
      <c r="T702" s="2">
        <v>0</v>
      </c>
      <c r="U702" t="s">
        <v>2702</v>
      </c>
      <c r="V702" t="s">
        <v>3774</v>
      </c>
      <c r="W702" t="s">
        <v>116</v>
      </c>
      <c r="X702" t="s">
        <v>3775</v>
      </c>
    </row>
    <row r="703" spans="1:24" x14ac:dyDescent="0.3">
      <c r="A703" t="s">
        <v>3772</v>
      </c>
      <c r="B703" s="1">
        <v>42173</v>
      </c>
      <c r="C703" t="s">
        <v>4611</v>
      </c>
      <c r="D703" t="s">
        <v>252</v>
      </c>
      <c r="E703" t="s">
        <v>27</v>
      </c>
      <c r="F703" t="s">
        <v>28</v>
      </c>
      <c r="G703" t="s">
        <v>77</v>
      </c>
      <c r="H703" t="s">
        <v>62</v>
      </c>
      <c r="I703" t="s">
        <v>196</v>
      </c>
      <c r="J703" t="s">
        <v>8150</v>
      </c>
      <c r="K703" t="s">
        <v>94</v>
      </c>
      <c r="L703" t="s">
        <v>34</v>
      </c>
      <c r="M703" t="s">
        <v>35</v>
      </c>
      <c r="N703" s="1">
        <v>42175</v>
      </c>
      <c r="O703" t="s">
        <v>341</v>
      </c>
      <c r="P703" t="s">
        <v>574</v>
      </c>
      <c r="Q703" t="s">
        <v>1345</v>
      </c>
      <c r="R703">
        <v>35</v>
      </c>
      <c r="S703" t="s">
        <v>8151</v>
      </c>
      <c r="T703" s="2">
        <v>0.03</v>
      </c>
      <c r="U703" t="s">
        <v>741</v>
      </c>
      <c r="V703" t="s">
        <v>8152</v>
      </c>
      <c r="W703" t="s">
        <v>57</v>
      </c>
      <c r="X703" t="s">
        <v>8153</v>
      </c>
    </row>
    <row r="704" spans="1:24" x14ac:dyDescent="0.3">
      <c r="A704" t="s">
        <v>4731</v>
      </c>
      <c r="B704" s="1">
        <v>41613</v>
      </c>
      <c r="C704" t="s">
        <v>993</v>
      </c>
      <c r="D704" t="s">
        <v>144</v>
      </c>
      <c r="E704" t="s">
        <v>46</v>
      </c>
      <c r="F704" t="s">
        <v>47</v>
      </c>
      <c r="G704" t="s">
        <v>77</v>
      </c>
      <c r="H704" t="s">
        <v>107</v>
      </c>
      <c r="I704" t="s">
        <v>121</v>
      </c>
      <c r="J704" t="s">
        <v>3156</v>
      </c>
      <c r="K704" t="s">
        <v>94</v>
      </c>
      <c r="L704" t="s">
        <v>34</v>
      </c>
      <c r="M704" t="s">
        <v>35</v>
      </c>
      <c r="N704" s="1">
        <v>41615</v>
      </c>
      <c r="O704" t="s">
        <v>3157</v>
      </c>
      <c r="P704" t="s">
        <v>3158</v>
      </c>
      <c r="Q704" t="s">
        <v>3159</v>
      </c>
      <c r="R704">
        <v>10</v>
      </c>
      <c r="S704" t="s">
        <v>998</v>
      </c>
      <c r="T704" s="2">
        <v>0.1</v>
      </c>
      <c r="U704" t="s">
        <v>999</v>
      </c>
      <c r="V704" t="s">
        <v>1000</v>
      </c>
      <c r="W704" t="s">
        <v>3163</v>
      </c>
      <c r="X704" t="s">
        <v>1002</v>
      </c>
    </row>
    <row r="705" spans="1:24" x14ac:dyDescent="0.3">
      <c r="A705" t="s">
        <v>4731</v>
      </c>
      <c r="B705" s="1">
        <v>41530</v>
      </c>
      <c r="C705" t="s">
        <v>798</v>
      </c>
      <c r="D705" t="s">
        <v>61</v>
      </c>
      <c r="E705" t="s">
        <v>27</v>
      </c>
      <c r="F705" t="s">
        <v>28</v>
      </c>
      <c r="G705" t="s">
        <v>134</v>
      </c>
      <c r="H705" t="s">
        <v>62</v>
      </c>
      <c r="I705" t="s">
        <v>196</v>
      </c>
      <c r="J705" t="s">
        <v>2660</v>
      </c>
      <c r="K705" t="s">
        <v>94</v>
      </c>
      <c r="L705" t="s">
        <v>95</v>
      </c>
      <c r="M705" t="s">
        <v>35</v>
      </c>
      <c r="N705" s="1">
        <v>41537</v>
      </c>
      <c r="O705" t="s">
        <v>2661</v>
      </c>
      <c r="P705" t="s">
        <v>2662</v>
      </c>
      <c r="Q705" t="s">
        <v>2663</v>
      </c>
      <c r="R705">
        <v>18</v>
      </c>
      <c r="S705" t="s">
        <v>6939</v>
      </c>
      <c r="T705" s="2">
        <v>0.02</v>
      </c>
      <c r="U705" t="s">
        <v>6940</v>
      </c>
      <c r="V705" t="s">
        <v>6941</v>
      </c>
      <c r="W705" t="s">
        <v>116</v>
      </c>
      <c r="X705" t="s">
        <v>6942</v>
      </c>
    </row>
    <row r="706" spans="1:24" x14ac:dyDescent="0.3">
      <c r="A706" t="s">
        <v>1127</v>
      </c>
      <c r="B706" s="1">
        <v>41344</v>
      </c>
      <c r="C706" t="s">
        <v>1128</v>
      </c>
      <c r="D706" t="s">
        <v>1129</v>
      </c>
      <c r="E706" t="s">
        <v>27</v>
      </c>
      <c r="F706" t="s">
        <v>28</v>
      </c>
      <c r="G706" t="s">
        <v>91</v>
      </c>
      <c r="H706" t="s">
        <v>1130</v>
      </c>
      <c r="I706" t="s">
        <v>63</v>
      </c>
      <c r="J706" t="s">
        <v>366</v>
      </c>
      <c r="K706" t="s">
        <v>33</v>
      </c>
      <c r="L706" t="s">
        <v>34</v>
      </c>
      <c r="M706" t="s">
        <v>156</v>
      </c>
      <c r="N706" s="1">
        <v>41346</v>
      </c>
      <c r="O706" t="s">
        <v>367</v>
      </c>
      <c r="P706" t="s">
        <v>368</v>
      </c>
      <c r="Q706" t="s">
        <v>301</v>
      </c>
      <c r="R706">
        <v>46</v>
      </c>
      <c r="S706" t="s">
        <v>1131</v>
      </c>
      <c r="T706" s="2">
        <v>0.1</v>
      </c>
      <c r="U706" t="s">
        <v>165</v>
      </c>
      <c r="V706" t="s">
        <v>1132</v>
      </c>
      <c r="W706" t="s">
        <v>116</v>
      </c>
      <c r="X706" t="s">
        <v>1133</v>
      </c>
    </row>
    <row r="707" spans="1:24" x14ac:dyDescent="0.3">
      <c r="A707" t="s">
        <v>1127</v>
      </c>
      <c r="B707" s="1">
        <v>41356</v>
      </c>
      <c r="C707" t="s">
        <v>1428</v>
      </c>
      <c r="D707" t="s">
        <v>1429</v>
      </c>
      <c r="E707" t="s">
        <v>27</v>
      </c>
      <c r="F707" t="s">
        <v>28</v>
      </c>
      <c r="G707" t="s">
        <v>77</v>
      </c>
      <c r="H707" t="s">
        <v>217</v>
      </c>
      <c r="I707" t="s">
        <v>31</v>
      </c>
      <c r="J707" t="s">
        <v>355</v>
      </c>
      <c r="K707" t="s">
        <v>94</v>
      </c>
      <c r="L707" t="s">
        <v>34</v>
      </c>
      <c r="M707" t="s">
        <v>35</v>
      </c>
      <c r="N707" s="1">
        <v>41359</v>
      </c>
      <c r="O707" t="s">
        <v>129</v>
      </c>
      <c r="P707" t="s">
        <v>356</v>
      </c>
      <c r="Q707" t="s">
        <v>357</v>
      </c>
      <c r="R707">
        <v>24</v>
      </c>
      <c r="S707" t="s">
        <v>10090</v>
      </c>
      <c r="T707" s="2">
        <v>7.0000000000000007E-2</v>
      </c>
      <c r="U707" t="s">
        <v>2340</v>
      </c>
      <c r="V707" t="s">
        <v>10091</v>
      </c>
      <c r="W707" t="s">
        <v>361</v>
      </c>
      <c r="X707" t="s">
        <v>10092</v>
      </c>
    </row>
    <row r="708" spans="1:24" x14ac:dyDescent="0.3">
      <c r="A708" t="s">
        <v>1127</v>
      </c>
      <c r="B708" s="1">
        <v>41999</v>
      </c>
      <c r="C708" t="s">
        <v>7158</v>
      </c>
      <c r="D708" t="s">
        <v>2482</v>
      </c>
      <c r="E708" t="s">
        <v>27</v>
      </c>
      <c r="F708" t="s">
        <v>28</v>
      </c>
      <c r="G708" t="s">
        <v>134</v>
      </c>
      <c r="H708" t="s">
        <v>281</v>
      </c>
      <c r="I708" t="s">
        <v>121</v>
      </c>
      <c r="J708" t="s">
        <v>206</v>
      </c>
      <c r="K708" t="s">
        <v>94</v>
      </c>
      <c r="L708" t="s">
        <v>34</v>
      </c>
      <c r="M708" t="s">
        <v>35</v>
      </c>
      <c r="N708" s="1">
        <v>42002</v>
      </c>
      <c r="O708" t="s">
        <v>207</v>
      </c>
      <c r="P708" t="s">
        <v>208</v>
      </c>
      <c r="Q708" t="s">
        <v>125</v>
      </c>
      <c r="R708">
        <v>13</v>
      </c>
      <c r="S708" t="s">
        <v>12507</v>
      </c>
      <c r="T708" s="2">
        <v>0.1</v>
      </c>
      <c r="U708" t="s">
        <v>426</v>
      </c>
      <c r="V708" t="s">
        <v>8468</v>
      </c>
      <c r="W708" t="s">
        <v>212</v>
      </c>
      <c r="X708" t="s">
        <v>12508</v>
      </c>
    </row>
    <row r="709" spans="1:24" x14ac:dyDescent="0.3">
      <c r="A709" t="s">
        <v>1127</v>
      </c>
      <c r="B709" s="1">
        <v>41348</v>
      </c>
      <c r="C709" t="s">
        <v>12777</v>
      </c>
      <c r="D709" t="s">
        <v>1468</v>
      </c>
      <c r="E709" t="s">
        <v>27</v>
      </c>
      <c r="F709" t="s">
        <v>28</v>
      </c>
      <c r="G709" t="s">
        <v>29</v>
      </c>
      <c r="H709" t="s">
        <v>433</v>
      </c>
      <c r="I709" t="s">
        <v>92</v>
      </c>
      <c r="J709" t="s">
        <v>1259</v>
      </c>
      <c r="K709" t="s">
        <v>94</v>
      </c>
      <c r="L709" t="s">
        <v>95</v>
      </c>
      <c r="M709" t="s">
        <v>35</v>
      </c>
      <c r="N709" s="1">
        <v>41349</v>
      </c>
      <c r="O709" t="s">
        <v>1260</v>
      </c>
      <c r="P709" t="s">
        <v>1261</v>
      </c>
      <c r="Q709" t="s">
        <v>1262</v>
      </c>
      <c r="R709">
        <v>32</v>
      </c>
      <c r="S709" t="s">
        <v>12778</v>
      </c>
      <c r="T709" s="2">
        <v>0.06</v>
      </c>
      <c r="U709" t="s">
        <v>127</v>
      </c>
      <c r="V709" t="s">
        <v>9767</v>
      </c>
      <c r="W709" t="s">
        <v>1266</v>
      </c>
      <c r="X709" t="s">
        <v>1251</v>
      </c>
    </row>
    <row r="710" spans="1:24" x14ac:dyDescent="0.3">
      <c r="A710" t="s">
        <v>4982</v>
      </c>
      <c r="B710" s="1">
        <v>41454</v>
      </c>
      <c r="C710" t="s">
        <v>884</v>
      </c>
      <c r="D710" t="s">
        <v>591</v>
      </c>
      <c r="E710" t="s">
        <v>27</v>
      </c>
      <c r="F710" t="s">
        <v>28</v>
      </c>
      <c r="G710" t="s">
        <v>91</v>
      </c>
      <c r="H710" t="s">
        <v>241</v>
      </c>
      <c r="I710" t="s">
        <v>196</v>
      </c>
      <c r="J710" t="s">
        <v>197</v>
      </c>
      <c r="K710" t="s">
        <v>94</v>
      </c>
      <c r="L710" t="s">
        <v>109</v>
      </c>
      <c r="M710" t="s">
        <v>35</v>
      </c>
      <c r="N710" s="1">
        <v>41459</v>
      </c>
      <c r="O710" t="s">
        <v>198</v>
      </c>
      <c r="P710" t="s">
        <v>37</v>
      </c>
      <c r="Q710" t="s">
        <v>57</v>
      </c>
      <c r="R710">
        <v>18</v>
      </c>
      <c r="S710" t="s">
        <v>4983</v>
      </c>
      <c r="T710" s="2">
        <v>0.1</v>
      </c>
      <c r="U710" t="s">
        <v>82</v>
      </c>
      <c r="V710" t="s">
        <v>4984</v>
      </c>
      <c r="W710" t="s">
        <v>116</v>
      </c>
      <c r="X710" t="s">
        <v>3101</v>
      </c>
    </row>
    <row r="711" spans="1:24" x14ac:dyDescent="0.3">
      <c r="A711" t="s">
        <v>4982</v>
      </c>
      <c r="B711" s="1">
        <v>41356</v>
      </c>
      <c r="C711" t="s">
        <v>7517</v>
      </c>
      <c r="D711" t="s">
        <v>432</v>
      </c>
      <c r="E711" t="s">
        <v>27</v>
      </c>
      <c r="F711" t="s">
        <v>28</v>
      </c>
      <c r="G711" t="s">
        <v>134</v>
      </c>
      <c r="H711" t="s">
        <v>433</v>
      </c>
      <c r="I711" t="s">
        <v>121</v>
      </c>
      <c r="J711" t="s">
        <v>135</v>
      </c>
      <c r="K711" t="s">
        <v>94</v>
      </c>
      <c r="L711" t="s">
        <v>109</v>
      </c>
      <c r="M711" t="s">
        <v>35</v>
      </c>
      <c r="N711" s="1">
        <v>41359</v>
      </c>
      <c r="O711" t="s">
        <v>136</v>
      </c>
      <c r="P711" t="s">
        <v>137</v>
      </c>
      <c r="Q711" t="s">
        <v>52</v>
      </c>
      <c r="R711">
        <v>38</v>
      </c>
      <c r="S711" t="s">
        <v>7518</v>
      </c>
      <c r="T711" s="2">
        <v>0.09</v>
      </c>
      <c r="U711" t="s">
        <v>954</v>
      </c>
      <c r="V711" t="s">
        <v>3526</v>
      </c>
      <c r="W711" t="s">
        <v>72</v>
      </c>
      <c r="X711" t="s">
        <v>3947</v>
      </c>
    </row>
    <row r="712" spans="1:24" x14ac:dyDescent="0.3">
      <c r="A712" t="s">
        <v>4982</v>
      </c>
      <c r="B712" s="1">
        <v>42163</v>
      </c>
      <c r="C712" t="s">
        <v>765</v>
      </c>
      <c r="D712" t="s">
        <v>766</v>
      </c>
      <c r="E712" t="s">
        <v>27</v>
      </c>
      <c r="F712" t="s">
        <v>28</v>
      </c>
      <c r="G712" t="s">
        <v>91</v>
      </c>
      <c r="H712" t="s">
        <v>217</v>
      </c>
      <c r="I712" t="s">
        <v>31</v>
      </c>
      <c r="J712" t="s">
        <v>373</v>
      </c>
      <c r="K712" t="s">
        <v>723</v>
      </c>
      <c r="L712" t="s">
        <v>50</v>
      </c>
      <c r="M712" t="s">
        <v>35</v>
      </c>
      <c r="N712" s="1">
        <v>42164</v>
      </c>
      <c r="O712" t="s">
        <v>374</v>
      </c>
      <c r="P712" t="s">
        <v>375</v>
      </c>
      <c r="Q712" t="s">
        <v>376</v>
      </c>
      <c r="R712">
        <v>41</v>
      </c>
      <c r="S712" t="s">
        <v>8474</v>
      </c>
      <c r="T712" s="2">
        <v>0.04</v>
      </c>
      <c r="U712" t="s">
        <v>8475</v>
      </c>
      <c r="V712" t="s">
        <v>8476</v>
      </c>
      <c r="W712" t="s">
        <v>380</v>
      </c>
      <c r="X712" t="s">
        <v>8477</v>
      </c>
    </row>
    <row r="713" spans="1:24" x14ac:dyDescent="0.3">
      <c r="A713" t="s">
        <v>4982</v>
      </c>
      <c r="B713" s="1">
        <v>41914</v>
      </c>
      <c r="C713" t="s">
        <v>2359</v>
      </c>
      <c r="D713" t="s">
        <v>195</v>
      </c>
      <c r="E713" t="s">
        <v>46</v>
      </c>
      <c r="F713" t="s">
        <v>47</v>
      </c>
      <c r="G713" t="s">
        <v>29</v>
      </c>
      <c r="H713" t="s">
        <v>48</v>
      </c>
      <c r="I713" t="s">
        <v>196</v>
      </c>
      <c r="J713" t="s">
        <v>592</v>
      </c>
      <c r="K713" t="s">
        <v>94</v>
      </c>
      <c r="L713" t="s">
        <v>34</v>
      </c>
      <c r="M713" t="s">
        <v>35</v>
      </c>
      <c r="N713" s="1">
        <v>41915</v>
      </c>
      <c r="O713" t="s">
        <v>593</v>
      </c>
      <c r="P713" t="s">
        <v>594</v>
      </c>
      <c r="Q713" t="s">
        <v>595</v>
      </c>
      <c r="R713">
        <v>47</v>
      </c>
      <c r="S713" t="s">
        <v>8805</v>
      </c>
      <c r="T713" s="2">
        <v>0.04</v>
      </c>
      <c r="U713" t="s">
        <v>4735</v>
      </c>
      <c r="V713" t="s">
        <v>8806</v>
      </c>
      <c r="W713" t="s">
        <v>376</v>
      </c>
      <c r="X713" t="s">
        <v>8807</v>
      </c>
    </row>
    <row r="714" spans="1:24" x14ac:dyDescent="0.3">
      <c r="A714" t="s">
        <v>4982</v>
      </c>
      <c r="B714" s="1">
        <v>41399</v>
      </c>
      <c r="C714" t="s">
        <v>119</v>
      </c>
      <c r="D714" t="s">
        <v>120</v>
      </c>
      <c r="E714" t="s">
        <v>27</v>
      </c>
      <c r="F714" t="s">
        <v>28</v>
      </c>
      <c r="G714" t="s">
        <v>134</v>
      </c>
      <c r="H714" t="s">
        <v>62</v>
      </c>
      <c r="I714" t="s">
        <v>196</v>
      </c>
      <c r="J714" t="s">
        <v>441</v>
      </c>
      <c r="K714" t="s">
        <v>33</v>
      </c>
      <c r="L714" t="s">
        <v>65</v>
      </c>
      <c r="M714" t="s">
        <v>35</v>
      </c>
      <c r="N714" s="1">
        <v>41400</v>
      </c>
      <c r="O714" t="s">
        <v>442</v>
      </c>
      <c r="P714" t="s">
        <v>443</v>
      </c>
      <c r="Q714" t="s">
        <v>444</v>
      </c>
      <c r="R714">
        <v>49</v>
      </c>
      <c r="S714" t="s">
        <v>8930</v>
      </c>
      <c r="T714" s="2">
        <v>0.04</v>
      </c>
      <c r="U714" t="s">
        <v>127</v>
      </c>
      <c r="V714" t="s">
        <v>5679</v>
      </c>
      <c r="W714" t="s">
        <v>448</v>
      </c>
      <c r="X714" t="s">
        <v>8931</v>
      </c>
    </row>
    <row r="715" spans="1:24" x14ac:dyDescent="0.3">
      <c r="A715" t="s">
        <v>1675</v>
      </c>
      <c r="B715" s="1">
        <v>41478</v>
      </c>
      <c r="C715" t="s">
        <v>439</v>
      </c>
      <c r="D715" t="s">
        <v>440</v>
      </c>
      <c r="E715" t="s">
        <v>46</v>
      </c>
      <c r="F715" t="s">
        <v>47</v>
      </c>
      <c r="G715" t="s">
        <v>134</v>
      </c>
      <c r="H715" t="s">
        <v>48</v>
      </c>
      <c r="I715" t="s">
        <v>121</v>
      </c>
      <c r="J715" t="s">
        <v>1676</v>
      </c>
      <c r="K715" t="s">
        <v>94</v>
      </c>
      <c r="L715" t="s">
        <v>34</v>
      </c>
      <c r="M715" t="s">
        <v>156</v>
      </c>
      <c r="N715" s="1">
        <v>41480</v>
      </c>
      <c r="O715" t="s">
        <v>66</v>
      </c>
      <c r="P715" t="s">
        <v>67</v>
      </c>
      <c r="Q715" t="s">
        <v>68</v>
      </c>
      <c r="R715">
        <v>32</v>
      </c>
      <c r="S715" t="s">
        <v>1677</v>
      </c>
      <c r="T715" s="2">
        <v>0.05</v>
      </c>
      <c r="U715" t="s">
        <v>112</v>
      </c>
      <c r="V715" t="s">
        <v>1678</v>
      </c>
      <c r="W715" t="s">
        <v>116</v>
      </c>
      <c r="X715" t="s">
        <v>1679</v>
      </c>
    </row>
    <row r="716" spans="1:24" x14ac:dyDescent="0.3">
      <c r="A716" t="s">
        <v>1675</v>
      </c>
      <c r="B716" s="1">
        <v>42511</v>
      </c>
      <c r="C716" t="s">
        <v>458</v>
      </c>
      <c r="D716" t="s">
        <v>61</v>
      </c>
      <c r="E716" t="s">
        <v>27</v>
      </c>
      <c r="F716" t="s">
        <v>28</v>
      </c>
      <c r="G716" t="s">
        <v>77</v>
      </c>
      <c r="H716" t="s">
        <v>62</v>
      </c>
      <c r="I716" t="s">
        <v>31</v>
      </c>
      <c r="J716" t="s">
        <v>564</v>
      </c>
      <c r="K716" t="s">
        <v>94</v>
      </c>
      <c r="L716" t="s">
        <v>109</v>
      </c>
      <c r="M716" t="s">
        <v>35</v>
      </c>
      <c r="N716" s="1">
        <v>42512</v>
      </c>
      <c r="O716" t="s">
        <v>565</v>
      </c>
      <c r="P716" t="s">
        <v>566</v>
      </c>
      <c r="Q716" t="s">
        <v>567</v>
      </c>
      <c r="R716">
        <v>42</v>
      </c>
      <c r="S716" t="s">
        <v>5642</v>
      </c>
      <c r="T716" s="2">
        <v>0.05</v>
      </c>
      <c r="U716" t="s">
        <v>5643</v>
      </c>
      <c r="V716" t="s">
        <v>5644</v>
      </c>
      <c r="W716" t="s">
        <v>224</v>
      </c>
      <c r="X716" t="s">
        <v>5645</v>
      </c>
    </row>
    <row r="717" spans="1:24" x14ac:dyDescent="0.3">
      <c r="A717" t="s">
        <v>1675</v>
      </c>
      <c r="B717" s="1">
        <v>41815</v>
      </c>
      <c r="C717" t="s">
        <v>1652</v>
      </c>
      <c r="D717" t="s">
        <v>1232</v>
      </c>
      <c r="E717" t="s">
        <v>27</v>
      </c>
      <c r="F717" t="s">
        <v>28</v>
      </c>
      <c r="G717" t="s">
        <v>134</v>
      </c>
      <c r="H717" t="s">
        <v>281</v>
      </c>
      <c r="I717" t="s">
        <v>63</v>
      </c>
      <c r="J717" t="s">
        <v>355</v>
      </c>
      <c r="K717" t="s">
        <v>94</v>
      </c>
      <c r="L717" t="s">
        <v>95</v>
      </c>
      <c r="M717" t="s">
        <v>35</v>
      </c>
      <c r="N717" s="1">
        <v>41815</v>
      </c>
      <c r="O717" t="s">
        <v>129</v>
      </c>
      <c r="P717" t="s">
        <v>356</v>
      </c>
      <c r="Q717" t="s">
        <v>357</v>
      </c>
      <c r="R717">
        <v>4</v>
      </c>
      <c r="S717" t="s">
        <v>5556</v>
      </c>
      <c r="T717" s="2">
        <v>0.09</v>
      </c>
      <c r="U717" t="s">
        <v>7364</v>
      </c>
      <c r="V717" t="s">
        <v>7365</v>
      </c>
      <c r="W717" t="s">
        <v>361</v>
      </c>
      <c r="X717" t="s">
        <v>7366</v>
      </c>
    </row>
    <row r="718" spans="1:24" x14ac:dyDescent="0.3">
      <c r="A718" t="s">
        <v>1675</v>
      </c>
      <c r="B718" s="1">
        <v>41508</v>
      </c>
      <c r="C718" t="s">
        <v>1413</v>
      </c>
      <c r="D718" t="s">
        <v>531</v>
      </c>
      <c r="E718" t="s">
        <v>27</v>
      </c>
      <c r="F718" t="s">
        <v>28</v>
      </c>
      <c r="G718" t="s">
        <v>134</v>
      </c>
      <c r="H718" t="s">
        <v>30</v>
      </c>
      <c r="I718" t="s">
        <v>196</v>
      </c>
      <c r="J718" t="s">
        <v>601</v>
      </c>
      <c r="K718" t="s">
        <v>94</v>
      </c>
      <c r="L718" t="s">
        <v>109</v>
      </c>
      <c r="M718" t="s">
        <v>35</v>
      </c>
      <c r="N718" s="1">
        <v>41510</v>
      </c>
      <c r="O718" t="s">
        <v>602</v>
      </c>
      <c r="P718" t="s">
        <v>603</v>
      </c>
      <c r="Q718" t="s">
        <v>258</v>
      </c>
      <c r="R718">
        <v>25</v>
      </c>
      <c r="S718" t="s">
        <v>7594</v>
      </c>
      <c r="T718" s="2">
        <v>0.03</v>
      </c>
      <c r="U718" t="s">
        <v>2871</v>
      </c>
      <c r="V718" t="s">
        <v>7595</v>
      </c>
      <c r="W718" t="s">
        <v>606</v>
      </c>
      <c r="X718" t="s">
        <v>7596</v>
      </c>
    </row>
    <row r="719" spans="1:24" x14ac:dyDescent="0.3">
      <c r="A719" t="s">
        <v>1675</v>
      </c>
      <c r="B719" s="1">
        <v>42069</v>
      </c>
      <c r="C719" t="s">
        <v>3464</v>
      </c>
      <c r="D719" t="s">
        <v>174</v>
      </c>
      <c r="E719" t="s">
        <v>27</v>
      </c>
      <c r="F719" t="s">
        <v>28</v>
      </c>
      <c r="G719" t="s">
        <v>29</v>
      </c>
      <c r="H719" t="s">
        <v>78</v>
      </c>
      <c r="I719" t="s">
        <v>196</v>
      </c>
      <c r="J719" t="s">
        <v>253</v>
      </c>
      <c r="K719" t="s">
        <v>94</v>
      </c>
      <c r="L719" t="s">
        <v>95</v>
      </c>
      <c r="M719" t="s">
        <v>35</v>
      </c>
      <c r="N719" s="1">
        <v>42072</v>
      </c>
      <c r="O719" t="s">
        <v>254</v>
      </c>
      <c r="P719" t="s">
        <v>255</v>
      </c>
      <c r="Q719" t="s">
        <v>256</v>
      </c>
      <c r="R719">
        <v>27</v>
      </c>
      <c r="S719" t="s">
        <v>9910</v>
      </c>
      <c r="T719" s="2">
        <v>0.04</v>
      </c>
      <c r="U719" t="s">
        <v>127</v>
      </c>
      <c r="V719" t="s">
        <v>3533</v>
      </c>
      <c r="W719" t="s">
        <v>260</v>
      </c>
      <c r="X719" t="s">
        <v>9911</v>
      </c>
    </row>
    <row r="720" spans="1:24" x14ac:dyDescent="0.3">
      <c r="A720" t="s">
        <v>1675</v>
      </c>
      <c r="B720" s="1">
        <v>42568</v>
      </c>
      <c r="C720" t="s">
        <v>1921</v>
      </c>
      <c r="D720" t="s">
        <v>551</v>
      </c>
      <c r="E720" t="s">
        <v>27</v>
      </c>
      <c r="F720" t="s">
        <v>28</v>
      </c>
      <c r="G720" t="s">
        <v>134</v>
      </c>
      <c r="H720" t="s">
        <v>289</v>
      </c>
      <c r="I720" t="s">
        <v>92</v>
      </c>
      <c r="J720" t="s">
        <v>218</v>
      </c>
      <c r="K720" t="s">
        <v>94</v>
      </c>
      <c r="L720" t="s">
        <v>95</v>
      </c>
      <c r="M720" t="s">
        <v>35</v>
      </c>
      <c r="N720" s="1">
        <v>42569</v>
      </c>
      <c r="O720" t="s">
        <v>219</v>
      </c>
      <c r="P720" t="s">
        <v>124</v>
      </c>
      <c r="Q720" t="s">
        <v>220</v>
      </c>
      <c r="R720">
        <v>24</v>
      </c>
      <c r="S720" t="s">
        <v>11524</v>
      </c>
      <c r="T720" s="2">
        <v>7.0000000000000007E-2</v>
      </c>
      <c r="U720" t="s">
        <v>10005</v>
      </c>
      <c r="V720" t="s">
        <v>660</v>
      </c>
      <c r="W720" t="s">
        <v>224</v>
      </c>
      <c r="X720" t="s">
        <v>3947</v>
      </c>
    </row>
    <row r="721" spans="1:24" x14ac:dyDescent="0.3">
      <c r="A721" t="s">
        <v>1675</v>
      </c>
      <c r="B721" s="1">
        <v>42215</v>
      </c>
      <c r="C721" t="s">
        <v>1736</v>
      </c>
      <c r="D721" t="s">
        <v>622</v>
      </c>
      <c r="E721" t="s">
        <v>27</v>
      </c>
      <c r="F721" t="s">
        <v>28</v>
      </c>
      <c r="G721" t="s">
        <v>134</v>
      </c>
      <c r="H721" t="s">
        <v>433</v>
      </c>
      <c r="I721" t="s">
        <v>196</v>
      </c>
      <c r="J721" t="s">
        <v>12070</v>
      </c>
      <c r="K721" t="s">
        <v>94</v>
      </c>
      <c r="L721" t="s">
        <v>109</v>
      </c>
      <c r="M721" t="s">
        <v>35</v>
      </c>
      <c r="N721" s="1">
        <v>42216</v>
      </c>
      <c r="O721" t="s">
        <v>207</v>
      </c>
      <c r="P721" t="s">
        <v>208</v>
      </c>
      <c r="Q721" t="s">
        <v>125</v>
      </c>
      <c r="R721">
        <v>24</v>
      </c>
      <c r="S721" t="s">
        <v>10747</v>
      </c>
      <c r="T721" s="2">
        <v>0.02</v>
      </c>
      <c r="U721" t="s">
        <v>1693</v>
      </c>
      <c r="V721" t="s">
        <v>12071</v>
      </c>
      <c r="W721" t="s">
        <v>212</v>
      </c>
      <c r="X721" t="s">
        <v>12072</v>
      </c>
    </row>
    <row r="722" spans="1:24" x14ac:dyDescent="0.3">
      <c r="A722" t="s">
        <v>1675</v>
      </c>
      <c r="B722" s="1">
        <v>42251</v>
      </c>
      <c r="C722" t="s">
        <v>12280</v>
      </c>
      <c r="D722" t="s">
        <v>683</v>
      </c>
      <c r="E722" t="s">
        <v>46</v>
      </c>
      <c r="F722" t="s">
        <v>47</v>
      </c>
      <c r="G722" t="s">
        <v>29</v>
      </c>
      <c r="H722" t="s">
        <v>107</v>
      </c>
      <c r="I722" t="s">
        <v>63</v>
      </c>
      <c r="J722" t="s">
        <v>355</v>
      </c>
      <c r="K722" t="s">
        <v>94</v>
      </c>
      <c r="L722" t="s">
        <v>34</v>
      </c>
      <c r="M722" t="s">
        <v>35</v>
      </c>
      <c r="N722" s="1">
        <v>42254</v>
      </c>
      <c r="O722" t="s">
        <v>129</v>
      </c>
      <c r="P722" t="s">
        <v>356</v>
      </c>
      <c r="Q722" t="s">
        <v>357</v>
      </c>
      <c r="R722">
        <v>9</v>
      </c>
      <c r="S722" t="s">
        <v>12281</v>
      </c>
      <c r="T722" s="2">
        <v>0.05</v>
      </c>
      <c r="U722" t="s">
        <v>2628</v>
      </c>
      <c r="V722" t="s">
        <v>12282</v>
      </c>
      <c r="W722" t="s">
        <v>361</v>
      </c>
      <c r="X722" t="s">
        <v>7366</v>
      </c>
    </row>
    <row r="723" spans="1:24" x14ac:dyDescent="0.3">
      <c r="A723" t="s">
        <v>2140</v>
      </c>
      <c r="B723" s="1">
        <v>41820</v>
      </c>
      <c r="C723" t="s">
        <v>155</v>
      </c>
      <c r="D723" t="s">
        <v>26</v>
      </c>
      <c r="E723" t="s">
        <v>27</v>
      </c>
      <c r="F723" t="s">
        <v>28</v>
      </c>
      <c r="G723" t="s">
        <v>77</v>
      </c>
      <c r="H723" t="s">
        <v>30</v>
      </c>
      <c r="I723" t="s">
        <v>31</v>
      </c>
      <c r="J723" t="s">
        <v>1199</v>
      </c>
      <c r="K723" t="s">
        <v>94</v>
      </c>
      <c r="L723" t="s">
        <v>95</v>
      </c>
      <c r="M723" t="s">
        <v>35</v>
      </c>
      <c r="N723" s="1">
        <v>41823</v>
      </c>
      <c r="O723" t="s">
        <v>1200</v>
      </c>
      <c r="P723" t="s">
        <v>1201</v>
      </c>
      <c r="Q723" t="s">
        <v>1202</v>
      </c>
      <c r="R723">
        <v>20</v>
      </c>
      <c r="S723" t="s">
        <v>2141</v>
      </c>
      <c r="T723" s="2">
        <v>0.06</v>
      </c>
      <c r="U723" t="s">
        <v>1043</v>
      </c>
      <c r="V723" t="s">
        <v>2142</v>
      </c>
      <c r="W723" t="s">
        <v>51</v>
      </c>
      <c r="X723" t="s">
        <v>2143</v>
      </c>
    </row>
    <row r="724" spans="1:24" x14ac:dyDescent="0.3">
      <c r="A724" t="s">
        <v>2140</v>
      </c>
      <c r="B724" s="1">
        <v>41551</v>
      </c>
      <c r="C724" t="s">
        <v>215</v>
      </c>
      <c r="D724" t="s">
        <v>5501</v>
      </c>
      <c r="E724" t="s">
        <v>27</v>
      </c>
      <c r="F724" t="s">
        <v>28</v>
      </c>
      <c r="G724" t="s">
        <v>91</v>
      </c>
      <c r="H724" t="s">
        <v>30</v>
      </c>
      <c r="I724" t="s">
        <v>31</v>
      </c>
      <c r="J724" t="s">
        <v>3156</v>
      </c>
      <c r="K724" t="s">
        <v>94</v>
      </c>
      <c r="L724" t="s">
        <v>95</v>
      </c>
      <c r="M724" t="s">
        <v>35</v>
      </c>
      <c r="N724" s="1">
        <v>41552</v>
      </c>
      <c r="O724" t="s">
        <v>3157</v>
      </c>
      <c r="P724" t="s">
        <v>3158</v>
      </c>
      <c r="Q724" t="s">
        <v>3159</v>
      </c>
      <c r="R724">
        <v>28</v>
      </c>
      <c r="S724" t="s">
        <v>5502</v>
      </c>
      <c r="T724" s="2">
        <v>0.04</v>
      </c>
      <c r="U724" t="s">
        <v>4194</v>
      </c>
      <c r="V724" t="s">
        <v>5503</v>
      </c>
      <c r="W724" t="s">
        <v>3163</v>
      </c>
      <c r="X724" t="s">
        <v>5504</v>
      </c>
    </row>
    <row r="725" spans="1:24" x14ac:dyDescent="0.3">
      <c r="A725" t="s">
        <v>3089</v>
      </c>
      <c r="B725" s="1">
        <v>41539</v>
      </c>
      <c r="C725" t="s">
        <v>3090</v>
      </c>
      <c r="D725" t="s">
        <v>133</v>
      </c>
      <c r="E725" t="s">
        <v>27</v>
      </c>
      <c r="F725" t="s">
        <v>28</v>
      </c>
      <c r="G725" t="s">
        <v>77</v>
      </c>
      <c r="H725" t="s">
        <v>62</v>
      </c>
      <c r="I725" t="s">
        <v>196</v>
      </c>
      <c r="J725" t="s">
        <v>185</v>
      </c>
      <c r="K725" t="s">
        <v>94</v>
      </c>
      <c r="L725" t="s">
        <v>34</v>
      </c>
      <c r="M725" t="s">
        <v>35</v>
      </c>
      <c r="N725" s="1">
        <v>41541</v>
      </c>
      <c r="O725" t="s">
        <v>186</v>
      </c>
      <c r="P725" t="s">
        <v>187</v>
      </c>
      <c r="Q725" t="s">
        <v>188</v>
      </c>
      <c r="R725">
        <v>5</v>
      </c>
      <c r="S725" t="s">
        <v>3091</v>
      </c>
      <c r="T725" s="2">
        <v>0.04</v>
      </c>
      <c r="U725" t="s">
        <v>114</v>
      </c>
      <c r="V725" t="s">
        <v>3092</v>
      </c>
      <c r="W725" t="s">
        <v>165</v>
      </c>
      <c r="X725" t="s">
        <v>3093</v>
      </c>
    </row>
    <row r="726" spans="1:24" x14ac:dyDescent="0.3">
      <c r="A726" t="s">
        <v>3089</v>
      </c>
      <c r="B726" s="1">
        <v>41408</v>
      </c>
      <c r="C726" t="s">
        <v>6313</v>
      </c>
      <c r="D726" t="s">
        <v>288</v>
      </c>
      <c r="E726" t="s">
        <v>27</v>
      </c>
      <c r="F726" t="s">
        <v>28</v>
      </c>
      <c r="G726" t="s">
        <v>134</v>
      </c>
      <c r="H726" t="s">
        <v>289</v>
      </c>
      <c r="I726" t="s">
        <v>121</v>
      </c>
      <c r="J726" t="s">
        <v>1079</v>
      </c>
      <c r="K726" t="s">
        <v>94</v>
      </c>
      <c r="L726" t="s">
        <v>34</v>
      </c>
      <c r="M726" t="s">
        <v>35</v>
      </c>
      <c r="N726" s="1">
        <v>41410</v>
      </c>
      <c r="O726" t="s">
        <v>1080</v>
      </c>
      <c r="P726" t="s">
        <v>1081</v>
      </c>
      <c r="Q726" t="s">
        <v>1082</v>
      </c>
      <c r="R726">
        <v>37</v>
      </c>
      <c r="S726" t="s">
        <v>6314</v>
      </c>
      <c r="T726" s="2">
        <v>0.01</v>
      </c>
      <c r="U726" t="s">
        <v>6315</v>
      </c>
      <c r="V726" t="s">
        <v>6316</v>
      </c>
      <c r="W726" t="s">
        <v>1086</v>
      </c>
      <c r="X726" t="s">
        <v>6317</v>
      </c>
    </row>
    <row r="727" spans="1:24" x14ac:dyDescent="0.3">
      <c r="A727" t="s">
        <v>3089</v>
      </c>
      <c r="B727" s="1">
        <v>41481</v>
      </c>
      <c r="C727" t="s">
        <v>348</v>
      </c>
      <c r="D727" t="s">
        <v>144</v>
      </c>
      <c r="E727" t="s">
        <v>46</v>
      </c>
      <c r="F727" t="s">
        <v>47</v>
      </c>
      <c r="G727" t="s">
        <v>77</v>
      </c>
      <c r="H727" t="s">
        <v>107</v>
      </c>
      <c r="I727" t="s">
        <v>92</v>
      </c>
      <c r="J727" t="s">
        <v>651</v>
      </c>
      <c r="K727" t="s">
        <v>94</v>
      </c>
      <c r="L727" t="s">
        <v>95</v>
      </c>
      <c r="M727" t="s">
        <v>156</v>
      </c>
      <c r="N727" s="1">
        <v>41483</v>
      </c>
      <c r="O727" t="s">
        <v>652</v>
      </c>
      <c r="P727" t="s">
        <v>653</v>
      </c>
      <c r="Q727" t="s">
        <v>98</v>
      </c>
      <c r="R727">
        <v>22</v>
      </c>
      <c r="S727" t="s">
        <v>716</v>
      </c>
      <c r="T727" s="2">
        <v>0.09</v>
      </c>
      <c r="U727" t="s">
        <v>9434</v>
      </c>
      <c r="V727" t="s">
        <v>9719</v>
      </c>
      <c r="W727" t="s">
        <v>57</v>
      </c>
      <c r="X727" t="s">
        <v>1267</v>
      </c>
    </row>
    <row r="728" spans="1:24" x14ac:dyDescent="0.3">
      <c r="A728" t="s">
        <v>3089</v>
      </c>
      <c r="B728" s="1">
        <v>41552</v>
      </c>
      <c r="C728" t="s">
        <v>941</v>
      </c>
      <c r="D728" t="s">
        <v>551</v>
      </c>
      <c r="E728" t="s">
        <v>27</v>
      </c>
      <c r="F728" t="s">
        <v>28</v>
      </c>
      <c r="G728" t="s">
        <v>77</v>
      </c>
      <c r="H728" t="s">
        <v>289</v>
      </c>
      <c r="I728" t="s">
        <v>63</v>
      </c>
      <c r="J728" t="s">
        <v>1079</v>
      </c>
      <c r="K728" t="s">
        <v>94</v>
      </c>
      <c r="L728" t="s">
        <v>95</v>
      </c>
      <c r="M728" t="s">
        <v>35</v>
      </c>
      <c r="N728" s="1">
        <v>41559</v>
      </c>
      <c r="O728" t="s">
        <v>1080</v>
      </c>
      <c r="P728" t="s">
        <v>1081</v>
      </c>
      <c r="Q728" t="s">
        <v>1082</v>
      </c>
      <c r="R728">
        <v>38</v>
      </c>
      <c r="S728" t="s">
        <v>5584</v>
      </c>
      <c r="T728" s="2">
        <v>0.06</v>
      </c>
      <c r="U728" t="s">
        <v>5585</v>
      </c>
      <c r="V728" t="s">
        <v>5586</v>
      </c>
      <c r="W728" t="s">
        <v>1086</v>
      </c>
      <c r="X728" t="s">
        <v>11780</v>
      </c>
    </row>
    <row r="729" spans="1:24" x14ac:dyDescent="0.3">
      <c r="A729" t="s">
        <v>642</v>
      </c>
      <c r="B729" s="1">
        <v>42136</v>
      </c>
      <c r="C729" t="s">
        <v>643</v>
      </c>
      <c r="D729" t="s">
        <v>644</v>
      </c>
      <c r="E729" t="s">
        <v>27</v>
      </c>
      <c r="F729" t="s">
        <v>28</v>
      </c>
      <c r="G729" t="s">
        <v>91</v>
      </c>
      <c r="H729" t="s">
        <v>62</v>
      </c>
      <c r="I729" t="s">
        <v>196</v>
      </c>
      <c r="J729" t="s">
        <v>253</v>
      </c>
      <c r="K729" t="s">
        <v>94</v>
      </c>
      <c r="L729" t="s">
        <v>95</v>
      </c>
      <c r="M729" t="s">
        <v>35</v>
      </c>
      <c r="N729" s="1">
        <v>42138</v>
      </c>
      <c r="O729" t="s">
        <v>254</v>
      </c>
      <c r="P729" t="s">
        <v>255</v>
      </c>
      <c r="Q729" t="s">
        <v>256</v>
      </c>
      <c r="R729">
        <v>33</v>
      </c>
      <c r="S729" t="s">
        <v>645</v>
      </c>
      <c r="T729" s="2">
        <v>0.09</v>
      </c>
      <c r="U729" t="s">
        <v>646</v>
      </c>
      <c r="V729" t="s">
        <v>647</v>
      </c>
      <c r="W729" t="s">
        <v>260</v>
      </c>
      <c r="X729" t="s">
        <v>648</v>
      </c>
    </row>
    <row r="730" spans="1:24" x14ac:dyDescent="0.3">
      <c r="A730" t="s">
        <v>642</v>
      </c>
      <c r="B730" s="1">
        <v>41914</v>
      </c>
      <c r="C730" t="s">
        <v>934</v>
      </c>
      <c r="D730" t="s">
        <v>935</v>
      </c>
      <c r="E730" t="s">
        <v>27</v>
      </c>
      <c r="F730" t="s">
        <v>28</v>
      </c>
      <c r="G730" t="s">
        <v>134</v>
      </c>
      <c r="H730" t="s">
        <v>433</v>
      </c>
      <c r="I730" t="s">
        <v>196</v>
      </c>
      <c r="J730" t="s">
        <v>206</v>
      </c>
      <c r="K730" t="s">
        <v>94</v>
      </c>
      <c r="L730" t="s">
        <v>34</v>
      </c>
      <c r="M730" t="s">
        <v>35</v>
      </c>
      <c r="N730" s="1">
        <v>41916</v>
      </c>
      <c r="O730" t="s">
        <v>207</v>
      </c>
      <c r="P730" t="s">
        <v>208</v>
      </c>
      <c r="Q730" t="s">
        <v>125</v>
      </c>
      <c r="R730">
        <v>44</v>
      </c>
      <c r="S730" t="s">
        <v>936</v>
      </c>
      <c r="T730" s="2">
        <v>7.0000000000000007E-2</v>
      </c>
      <c r="U730" t="s">
        <v>937</v>
      </c>
      <c r="V730" t="s">
        <v>938</v>
      </c>
      <c r="W730" t="s">
        <v>212</v>
      </c>
      <c r="X730" t="s">
        <v>939</v>
      </c>
    </row>
    <row r="731" spans="1:24" x14ac:dyDescent="0.3">
      <c r="A731" t="s">
        <v>642</v>
      </c>
      <c r="B731" s="1">
        <v>41482</v>
      </c>
      <c r="C731" t="s">
        <v>1068</v>
      </c>
      <c r="D731" t="s">
        <v>974</v>
      </c>
      <c r="E731" t="s">
        <v>46</v>
      </c>
      <c r="F731" t="s">
        <v>47</v>
      </c>
      <c r="G731" t="s">
        <v>29</v>
      </c>
      <c r="H731" t="s">
        <v>48</v>
      </c>
      <c r="I731" t="s">
        <v>92</v>
      </c>
      <c r="J731" t="s">
        <v>2237</v>
      </c>
      <c r="K731" t="s">
        <v>94</v>
      </c>
      <c r="L731" t="s">
        <v>95</v>
      </c>
      <c r="M731" t="s">
        <v>35</v>
      </c>
      <c r="N731" s="1">
        <v>41484</v>
      </c>
      <c r="O731" t="s">
        <v>2238</v>
      </c>
      <c r="P731" t="s">
        <v>2149</v>
      </c>
      <c r="Q731" t="s">
        <v>2239</v>
      </c>
      <c r="R731">
        <v>32</v>
      </c>
      <c r="S731" t="s">
        <v>2240</v>
      </c>
      <c r="T731" s="2">
        <v>0.06</v>
      </c>
      <c r="U731" t="s">
        <v>2241</v>
      </c>
      <c r="V731" t="s">
        <v>2242</v>
      </c>
      <c r="W731" t="s">
        <v>2211</v>
      </c>
      <c r="X731" t="s">
        <v>1543</v>
      </c>
    </row>
    <row r="732" spans="1:24" x14ac:dyDescent="0.3">
      <c r="A732" t="s">
        <v>642</v>
      </c>
      <c r="B732" s="1">
        <v>41537</v>
      </c>
      <c r="C732" t="s">
        <v>2106</v>
      </c>
      <c r="D732" t="s">
        <v>610</v>
      </c>
      <c r="E732" t="s">
        <v>27</v>
      </c>
      <c r="F732" t="s">
        <v>28</v>
      </c>
      <c r="G732" t="s">
        <v>77</v>
      </c>
      <c r="H732" t="s">
        <v>62</v>
      </c>
      <c r="I732" t="s">
        <v>31</v>
      </c>
      <c r="J732" t="s">
        <v>355</v>
      </c>
      <c r="K732" t="s">
        <v>94</v>
      </c>
      <c r="L732" t="s">
        <v>34</v>
      </c>
      <c r="M732" t="s">
        <v>35</v>
      </c>
      <c r="N732" s="1">
        <v>41539</v>
      </c>
      <c r="O732" t="s">
        <v>129</v>
      </c>
      <c r="P732" t="s">
        <v>356</v>
      </c>
      <c r="Q732" t="s">
        <v>357</v>
      </c>
      <c r="R732">
        <v>13</v>
      </c>
      <c r="S732" t="s">
        <v>3601</v>
      </c>
      <c r="T732" s="2">
        <v>0.03</v>
      </c>
      <c r="U732" t="s">
        <v>3602</v>
      </c>
      <c r="V732" t="s">
        <v>3603</v>
      </c>
      <c r="W732" t="s">
        <v>361</v>
      </c>
      <c r="X732" t="s">
        <v>3604</v>
      </c>
    </row>
    <row r="733" spans="1:24" x14ac:dyDescent="0.3">
      <c r="A733" t="s">
        <v>11568</v>
      </c>
      <c r="B733" s="1">
        <v>41625</v>
      </c>
      <c r="C733" t="s">
        <v>10383</v>
      </c>
      <c r="D733" t="s">
        <v>432</v>
      </c>
      <c r="E733" t="s">
        <v>27</v>
      </c>
      <c r="F733" t="s">
        <v>28</v>
      </c>
      <c r="G733" t="s">
        <v>77</v>
      </c>
      <c r="H733" t="s">
        <v>433</v>
      </c>
      <c r="I733" t="s">
        <v>196</v>
      </c>
      <c r="J733" t="s">
        <v>197</v>
      </c>
      <c r="K733" t="s">
        <v>94</v>
      </c>
      <c r="L733" t="s">
        <v>95</v>
      </c>
      <c r="M733" t="s">
        <v>35</v>
      </c>
      <c r="N733" s="1">
        <v>41627</v>
      </c>
      <c r="O733" t="s">
        <v>198</v>
      </c>
      <c r="P733" t="s">
        <v>37</v>
      </c>
      <c r="Q733" t="s">
        <v>57</v>
      </c>
      <c r="R733">
        <v>15</v>
      </c>
      <c r="S733" t="s">
        <v>3100</v>
      </c>
      <c r="T733" s="2">
        <v>0</v>
      </c>
      <c r="U733" t="s">
        <v>3021</v>
      </c>
      <c r="V733" t="s">
        <v>761</v>
      </c>
      <c r="W733" t="s">
        <v>116</v>
      </c>
      <c r="X733" t="s">
        <v>11569</v>
      </c>
    </row>
    <row r="734" spans="1:24" x14ac:dyDescent="0.3">
      <c r="A734" t="s">
        <v>10759</v>
      </c>
      <c r="B734" s="1">
        <v>41392</v>
      </c>
      <c r="C734" t="s">
        <v>3458</v>
      </c>
      <c r="D734" t="s">
        <v>133</v>
      </c>
      <c r="E734" t="s">
        <v>27</v>
      </c>
      <c r="F734" t="s">
        <v>28</v>
      </c>
      <c r="G734" t="s">
        <v>134</v>
      </c>
      <c r="H734" t="s">
        <v>62</v>
      </c>
      <c r="I734" t="s">
        <v>63</v>
      </c>
      <c r="J734" t="s">
        <v>135</v>
      </c>
      <c r="K734" t="s">
        <v>94</v>
      </c>
      <c r="L734" t="s">
        <v>34</v>
      </c>
      <c r="M734" t="s">
        <v>35</v>
      </c>
      <c r="N734" s="1">
        <v>41392</v>
      </c>
      <c r="O734" t="s">
        <v>136</v>
      </c>
      <c r="P734" t="s">
        <v>137</v>
      </c>
      <c r="Q734" t="s">
        <v>52</v>
      </c>
      <c r="R734">
        <v>23</v>
      </c>
      <c r="S734" t="s">
        <v>3760</v>
      </c>
      <c r="T734" s="2">
        <v>0.03</v>
      </c>
      <c r="U734" t="s">
        <v>1345</v>
      </c>
      <c r="V734" t="s">
        <v>10760</v>
      </c>
      <c r="W734" t="s">
        <v>72</v>
      </c>
      <c r="X734" t="s">
        <v>7164</v>
      </c>
    </row>
    <row r="735" spans="1:24" x14ac:dyDescent="0.3">
      <c r="A735" t="s">
        <v>10759</v>
      </c>
      <c r="B735" s="1">
        <v>42139</v>
      </c>
      <c r="C735" t="s">
        <v>12393</v>
      </c>
      <c r="D735" t="s">
        <v>1468</v>
      </c>
      <c r="E735" t="s">
        <v>27</v>
      </c>
      <c r="F735" t="s">
        <v>28</v>
      </c>
      <c r="G735" t="s">
        <v>77</v>
      </c>
      <c r="H735" t="s">
        <v>433</v>
      </c>
      <c r="I735" t="s">
        <v>31</v>
      </c>
      <c r="J735" t="s">
        <v>229</v>
      </c>
      <c r="K735" t="s">
        <v>94</v>
      </c>
      <c r="L735" t="s">
        <v>34</v>
      </c>
      <c r="M735" t="s">
        <v>35</v>
      </c>
      <c r="N735" s="1">
        <v>42141</v>
      </c>
      <c r="O735" t="s">
        <v>230</v>
      </c>
      <c r="P735" t="s">
        <v>231</v>
      </c>
      <c r="Q735" t="s">
        <v>232</v>
      </c>
      <c r="R735">
        <v>10</v>
      </c>
      <c r="S735" t="s">
        <v>12394</v>
      </c>
      <c r="T735" s="2">
        <v>0.04</v>
      </c>
      <c r="U735" t="s">
        <v>12395</v>
      </c>
      <c r="V735" t="s">
        <v>12396</v>
      </c>
      <c r="W735" t="s">
        <v>236</v>
      </c>
      <c r="X735" t="s">
        <v>12397</v>
      </c>
    </row>
    <row r="736" spans="1:24" x14ac:dyDescent="0.3">
      <c r="A736" t="s">
        <v>8092</v>
      </c>
      <c r="B736" s="1">
        <v>42197</v>
      </c>
      <c r="C736" t="s">
        <v>1291</v>
      </c>
      <c r="D736" t="s">
        <v>1292</v>
      </c>
      <c r="E736" t="s">
        <v>27</v>
      </c>
      <c r="F736" t="s">
        <v>28</v>
      </c>
      <c r="G736" t="s">
        <v>91</v>
      </c>
      <c r="H736" t="s">
        <v>30</v>
      </c>
      <c r="I736" t="s">
        <v>31</v>
      </c>
      <c r="J736" t="s">
        <v>64</v>
      </c>
      <c r="K736" t="s">
        <v>94</v>
      </c>
      <c r="L736" t="s">
        <v>34</v>
      </c>
      <c r="M736" t="s">
        <v>156</v>
      </c>
      <c r="N736" s="1">
        <v>42199</v>
      </c>
      <c r="O736" t="s">
        <v>66</v>
      </c>
      <c r="P736" t="s">
        <v>67</v>
      </c>
      <c r="Q736" t="s">
        <v>68</v>
      </c>
      <c r="R736">
        <v>40</v>
      </c>
      <c r="S736" t="s">
        <v>2149</v>
      </c>
      <c r="T736" s="2">
        <v>0.03</v>
      </c>
      <c r="U736" t="s">
        <v>2722</v>
      </c>
      <c r="V736" t="s">
        <v>2151</v>
      </c>
      <c r="W736" t="s">
        <v>72</v>
      </c>
      <c r="X736" t="s">
        <v>2723</v>
      </c>
    </row>
    <row r="737" spans="1:24" x14ac:dyDescent="0.3">
      <c r="A737" t="s">
        <v>8092</v>
      </c>
      <c r="B737" s="1">
        <v>41598</v>
      </c>
      <c r="C737" t="s">
        <v>1197</v>
      </c>
      <c r="D737" t="s">
        <v>1198</v>
      </c>
      <c r="E737" t="s">
        <v>46</v>
      </c>
      <c r="F737" t="s">
        <v>47</v>
      </c>
      <c r="G737" t="s">
        <v>77</v>
      </c>
      <c r="H737" t="s">
        <v>107</v>
      </c>
      <c r="I737" t="s">
        <v>63</v>
      </c>
      <c r="J737" t="s">
        <v>1938</v>
      </c>
      <c r="K737" t="s">
        <v>94</v>
      </c>
      <c r="L737" t="s">
        <v>95</v>
      </c>
      <c r="M737" t="s">
        <v>35</v>
      </c>
      <c r="N737" s="1">
        <v>41599</v>
      </c>
      <c r="O737" t="s">
        <v>1939</v>
      </c>
      <c r="P737" t="s">
        <v>877</v>
      </c>
      <c r="Q737" t="s">
        <v>1239</v>
      </c>
      <c r="R737">
        <v>33</v>
      </c>
      <c r="S737" t="s">
        <v>9016</v>
      </c>
      <c r="T737" s="2">
        <v>7.0000000000000007E-2</v>
      </c>
      <c r="U737" t="s">
        <v>2934</v>
      </c>
      <c r="V737" t="s">
        <v>9017</v>
      </c>
      <c r="W737" t="s">
        <v>1942</v>
      </c>
      <c r="X737" t="s">
        <v>4692</v>
      </c>
    </row>
    <row r="738" spans="1:24" x14ac:dyDescent="0.3">
      <c r="A738" t="s">
        <v>8092</v>
      </c>
      <c r="B738" s="1">
        <v>41903</v>
      </c>
      <c r="C738" t="s">
        <v>105</v>
      </c>
      <c r="D738" t="s">
        <v>9170</v>
      </c>
      <c r="E738" t="s">
        <v>46</v>
      </c>
      <c r="F738" t="s">
        <v>47</v>
      </c>
      <c r="G738" t="s">
        <v>134</v>
      </c>
      <c r="H738" t="s">
        <v>107</v>
      </c>
      <c r="I738" t="s">
        <v>92</v>
      </c>
      <c r="J738" t="s">
        <v>197</v>
      </c>
      <c r="K738" t="s">
        <v>94</v>
      </c>
      <c r="L738" t="s">
        <v>95</v>
      </c>
      <c r="M738" t="s">
        <v>35</v>
      </c>
      <c r="N738" s="1">
        <v>41904</v>
      </c>
      <c r="O738" t="s">
        <v>198</v>
      </c>
      <c r="P738" t="s">
        <v>37</v>
      </c>
      <c r="Q738" t="s">
        <v>57</v>
      </c>
      <c r="R738">
        <v>18</v>
      </c>
      <c r="S738" t="s">
        <v>9171</v>
      </c>
      <c r="T738" s="2">
        <v>7.0000000000000007E-2</v>
      </c>
      <c r="U738" t="s">
        <v>301</v>
      </c>
      <c r="V738" t="s">
        <v>9172</v>
      </c>
      <c r="W738" t="s">
        <v>116</v>
      </c>
      <c r="X738" t="s">
        <v>9173</v>
      </c>
    </row>
    <row r="739" spans="1:24" x14ac:dyDescent="0.3">
      <c r="A739" t="s">
        <v>5072</v>
      </c>
      <c r="B739" s="1">
        <v>42238</v>
      </c>
      <c r="C739" t="s">
        <v>1291</v>
      </c>
      <c r="D739" t="s">
        <v>1292</v>
      </c>
      <c r="E739" t="s">
        <v>27</v>
      </c>
      <c r="F739" t="s">
        <v>28</v>
      </c>
      <c r="G739" t="s">
        <v>91</v>
      </c>
      <c r="H739" t="s">
        <v>30</v>
      </c>
      <c r="I739" t="s">
        <v>63</v>
      </c>
      <c r="J739" t="s">
        <v>253</v>
      </c>
      <c r="K739" t="s">
        <v>33</v>
      </c>
      <c r="L739" t="s">
        <v>50</v>
      </c>
      <c r="M739" t="s">
        <v>35</v>
      </c>
      <c r="N739" s="1">
        <v>42243</v>
      </c>
      <c r="O739" t="s">
        <v>254</v>
      </c>
      <c r="P739" t="s">
        <v>255</v>
      </c>
      <c r="Q739" t="s">
        <v>256</v>
      </c>
      <c r="R739">
        <v>16</v>
      </c>
      <c r="S739" t="s">
        <v>5073</v>
      </c>
      <c r="T739" s="2">
        <v>0</v>
      </c>
      <c r="U739" t="s">
        <v>2715</v>
      </c>
      <c r="V739" t="s">
        <v>5074</v>
      </c>
      <c r="W739" t="s">
        <v>260</v>
      </c>
      <c r="X739" t="s">
        <v>3668</v>
      </c>
    </row>
    <row r="740" spans="1:24" x14ac:dyDescent="0.3">
      <c r="A740" t="s">
        <v>5072</v>
      </c>
      <c r="B740" s="1">
        <v>42112</v>
      </c>
      <c r="C740" t="s">
        <v>2338</v>
      </c>
      <c r="D740" t="s">
        <v>365</v>
      </c>
      <c r="E740" t="s">
        <v>46</v>
      </c>
      <c r="F740" t="s">
        <v>47</v>
      </c>
      <c r="G740" t="s">
        <v>134</v>
      </c>
      <c r="H740" t="s">
        <v>48</v>
      </c>
      <c r="I740" t="s">
        <v>63</v>
      </c>
      <c r="J740" t="s">
        <v>601</v>
      </c>
      <c r="K740" t="s">
        <v>33</v>
      </c>
      <c r="L740" t="s">
        <v>392</v>
      </c>
      <c r="M740" t="s">
        <v>393</v>
      </c>
      <c r="N740" s="1">
        <v>42113</v>
      </c>
      <c r="O740" t="s">
        <v>602</v>
      </c>
      <c r="P740" t="s">
        <v>603</v>
      </c>
      <c r="Q740" t="s">
        <v>258</v>
      </c>
      <c r="R740">
        <v>47</v>
      </c>
      <c r="S740" t="s">
        <v>6249</v>
      </c>
      <c r="T740" s="2">
        <v>0.1</v>
      </c>
      <c r="U740" t="s">
        <v>685</v>
      </c>
      <c r="V740" t="s">
        <v>1458</v>
      </c>
      <c r="W740" t="s">
        <v>606</v>
      </c>
      <c r="X740" t="s">
        <v>6250</v>
      </c>
    </row>
    <row r="741" spans="1:24" x14ac:dyDescent="0.3">
      <c r="A741" t="s">
        <v>5072</v>
      </c>
      <c r="B741" s="1">
        <v>41423</v>
      </c>
      <c r="C741" t="s">
        <v>643</v>
      </c>
      <c r="D741" t="s">
        <v>133</v>
      </c>
      <c r="E741" t="s">
        <v>27</v>
      </c>
      <c r="F741" t="s">
        <v>28</v>
      </c>
      <c r="G741" t="s">
        <v>77</v>
      </c>
      <c r="H741" t="s">
        <v>62</v>
      </c>
      <c r="I741" t="s">
        <v>31</v>
      </c>
      <c r="J741" t="s">
        <v>601</v>
      </c>
      <c r="K741" t="s">
        <v>94</v>
      </c>
      <c r="L741" t="s">
        <v>95</v>
      </c>
      <c r="M741" t="s">
        <v>35</v>
      </c>
      <c r="N741" s="1">
        <v>41423</v>
      </c>
      <c r="O741" t="s">
        <v>602</v>
      </c>
      <c r="P741" t="s">
        <v>603</v>
      </c>
      <c r="Q741" t="s">
        <v>258</v>
      </c>
      <c r="R741">
        <v>44</v>
      </c>
      <c r="S741" t="s">
        <v>6678</v>
      </c>
      <c r="T741" s="2">
        <v>7.0000000000000007E-2</v>
      </c>
      <c r="U741" t="s">
        <v>6679</v>
      </c>
      <c r="V741" t="s">
        <v>2810</v>
      </c>
      <c r="W741" t="s">
        <v>606</v>
      </c>
      <c r="X741" t="s">
        <v>6680</v>
      </c>
    </row>
    <row r="742" spans="1:24" x14ac:dyDescent="0.3">
      <c r="A742" t="s">
        <v>5072</v>
      </c>
      <c r="B742" s="1">
        <v>41982</v>
      </c>
      <c r="C742" t="s">
        <v>1310</v>
      </c>
      <c r="D742" t="s">
        <v>240</v>
      </c>
      <c r="E742" t="s">
        <v>27</v>
      </c>
      <c r="F742" t="s">
        <v>28</v>
      </c>
      <c r="G742" t="s">
        <v>77</v>
      </c>
      <c r="H742" t="s">
        <v>241</v>
      </c>
      <c r="I742" t="s">
        <v>63</v>
      </c>
      <c r="J742" t="s">
        <v>3156</v>
      </c>
      <c r="K742" t="s">
        <v>33</v>
      </c>
      <c r="L742" t="s">
        <v>34</v>
      </c>
      <c r="M742" t="s">
        <v>35</v>
      </c>
      <c r="N742" s="1">
        <v>41984</v>
      </c>
      <c r="O742" t="s">
        <v>3157</v>
      </c>
      <c r="P742" t="s">
        <v>3158</v>
      </c>
      <c r="Q742" t="s">
        <v>3159</v>
      </c>
      <c r="R742">
        <v>29</v>
      </c>
      <c r="S742" t="s">
        <v>9335</v>
      </c>
      <c r="T742" s="2">
        <v>0.03</v>
      </c>
      <c r="U742" t="s">
        <v>9336</v>
      </c>
      <c r="V742" t="s">
        <v>9337</v>
      </c>
      <c r="W742" t="s">
        <v>3163</v>
      </c>
      <c r="X742" t="s">
        <v>9338</v>
      </c>
    </row>
    <row r="743" spans="1:24" x14ac:dyDescent="0.3">
      <c r="A743" t="s">
        <v>5072</v>
      </c>
      <c r="B743" s="1">
        <v>41694</v>
      </c>
      <c r="C743" t="s">
        <v>1258</v>
      </c>
      <c r="D743" t="s">
        <v>622</v>
      </c>
      <c r="E743" t="s">
        <v>27</v>
      </c>
      <c r="F743" t="s">
        <v>28</v>
      </c>
      <c r="G743" t="s">
        <v>77</v>
      </c>
      <c r="H743" t="s">
        <v>433</v>
      </c>
      <c r="I743" t="s">
        <v>31</v>
      </c>
      <c r="J743" t="s">
        <v>1104</v>
      </c>
      <c r="K743" t="s">
        <v>94</v>
      </c>
      <c r="L743" t="s">
        <v>34</v>
      </c>
      <c r="M743" t="s">
        <v>35</v>
      </c>
      <c r="N743" s="1">
        <v>41696</v>
      </c>
      <c r="O743" t="s">
        <v>1105</v>
      </c>
      <c r="P743" t="s">
        <v>1106</v>
      </c>
      <c r="Q743" t="s">
        <v>1107</v>
      </c>
      <c r="R743">
        <v>9</v>
      </c>
      <c r="S743" t="s">
        <v>9525</v>
      </c>
      <c r="T743" s="2">
        <v>0.03</v>
      </c>
      <c r="U743" t="s">
        <v>7236</v>
      </c>
      <c r="V743" t="s">
        <v>9526</v>
      </c>
      <c r="W743" t="s">
        <v>1109</v>
      </c>
      <c r="X743" t="s">
        <v>9527</v>
      </c>
    </row>
    <row r="744" spans="1:24" x14ac:dyDescent="0.3">
      <c r="A744" t="s">
        <v>2305</v>
      </c>
      <c r="B744" s="1">
        <v>42157</v>
      </c>
      <c r="C744" t="s">
        <v>765</v>
      </c>
      <c r="D744" t="s">
        <v>766</v>
      </c>
      <c r="E744" t="s">
        <v>27</v>
      </c>
      <c r="F744" t="s">
        <v>28</v>
      </c>
      <c r="G744" t="s">
        <v>91</v>
      </c>
      <c r="H744" t="s">
        <v>217</v>
      </c>
      <c r="I744" t="s">
        <v>196</v>
      </c>
      <c r="J744" t="s">
        <v>197</v>
      </c>
      <c r="K744" t="s">
        <v>94</v>
      </c>
      <c r="L744" t="s">
        <v>34</v>
      </c>
      <c r="M744" t="s">
        <v>35</v>
      </c>
      <c r="N744" s="1">
        <v>42160</v>
      </c>
      <c r="O744" t="s">
        <v>198</v>
      </c>
      <c r="P744" t="s">
        <v>37</v>
      </c>
      <c r="Q744" t="s">
        <v>57</v>
      </c>
      <c r="R744">
        <v>8</v>
      </c>
      <c r="S744" t="s">
        <v>2306</v>
      </c>
      <c r="T744" s="2">
        <v>0.02</v>
      </c>
      <c r="U744" t="s">
        <v>57</v>
      </c>
      <c r="V744" t="s">
        <v>2307</v>
      </c>
      <c r="W744" t="s">
        <v>116</v>
      </c>
      <c r="X744" t="s">
        <v>641</v>
      </c>
    </row>
    <row r="745" spans="1:24" x14ac:dyDescent="0.3">
      <c r="A745" t="s">
        <v>2305</v>
      </c>
      <c r="B745" s="1">
        <v>41485</v>
      </c>
      <c r="C745" t="s">
        <v>2543</v>
      </c>
      <c r="D745" t="s">
        <v>2544</v>
      </c>
      <c r="E745" t="s">
        <v>27</v>
      </c>
      <c r="F745" t="s">
        <v>28</v>
      </c>
      <c r="G745" t="s">
        <v>77</v>
      </c>
      <c r="H745" t="s">
        <v>217</v>
      </c>
      <c r="I745" t="s">
        <v>31</v>
      </c>
      <c r="J745" t="s">
        <v>853</v>
      </c>
      <c r="K745" t="s">
        <v>33</v>
      </c>
      <c r="L745" t="s">
        <v>34</v>
      </c>
      <c r="M745" t="s">
        <v>35</v>
      </c>
      <c r="N745" s="1">
        <v>41486</v>
      </c>
      <c r="O745" t="s">
        <v>854</v>
      </c>
      <c r="P745" t="s">
        <v>855</v>
      </c>
      <c r="Q745" t="s">
        <v>856</v>
      </c>
      <c r="R745">
        <v>41</v>
      </c>
      <c r="S745" t="s">
        <v>2545</v>
      </c>
      <c r="T745" s="2">
        <v>0.03</v>
      </c>
      <c r="U745" t="s">
        <v>2546</v>
      </c>
      <c r="V745" t="s">
        <v>2547</v>
      </c>
      <c r="W745" t="s">
        <v>618</v>
      </c>
      <c r="X745" t="s">
        <v>2548</v>
      </c>
    </row>
    <row r="746" spans="1:24" x14ac:dyDescent="0.3">
      <c r="A746" t="s">
        <v>2305</v>
      </c>
      <c r="B746" s="1">
        <v>41846</v>
      </c>
      <c r="C746" t="s">
        <v>2653</v>
      </c>
      <c r="D746" t="s">
        <v>895</v>
      </c>
      <c r="E746" t="s">
        <v>27</v>
      </c>
      <c r="F746" t="s">
        <v>28</v>
      </c>
      <c r="G746" t="s">
        <v>77</v>
      </c>
      <c r="H746" t="s">
        <v>289</v>
      </c>
      <c r="I746" t="s">
        <v>196</v>
      </c>
      <c r="J746" t="s">
        <v>229</v>
      </c>
      <c r="K746" t="s">
        <v>94</v>
      </c>
      <c r="L746" t="s">
        <v>34</v>
      </c>
      <c r="M746" t="s">
        <v>35</v>
      </c>
      <c r="N746" s="1">
        <v>41853</v>
      </c>
      <c r="O746" t="s">
        <v>230</v>
      </c>
      <c r="P746" t="s">
        <v>231</v>
      </c>
      <c r="Q746" t="s">
        <v>232</v>
      </c>
      <c r="R746">
        <v>24</v>
      </c>
      <c r="S746" t="s">
        <v>11944</v>
      </c>
      <c r="T746" s="2">
        <v>0.04</v>
      </c>
      <c r="U746" t="s">
        <v>11945</v>
      </c>
      <c r="V746" t="s">
        <v>11946</v>
      </c>
      <c r="W746" t="s">
        <v>236</v>
      </c>
      <c r="X746" t="s">
        <v>11947</v>
      </c>
    </row>
    <row r="747" spans="1:24" x14ac:dyDescent="0.3">
      <c r="A747" t="s">
        <v>2305</v>
      </c>
      <c r="B747" s="1">
        <v>41719</v>
      </c>
      <c r="C747" t="s">
        <v>263</v>
      </c>
      <c r="D747" t="s">
        <v>12036</v>
      </c>
      <c r="E747" t="s">
        <v>27</v>
      </c>
      <c r="F747" t="s">
        <v>28</v>
      </c>
      <c r="G747" t="s">
        <v>134</v>
      </c>
      <c r="H747" t="s">
        <v>30</v>
      </c>
      <c r="I747" t="s">
        <v>31</v>
      </c>
      <c r="J747" t="s">
        <v>197</v>
      </c>
      <c r="K747" t="s">
        <v>33</v>
      </c>
      <c r="L747" t="s">
        <v>34</v>
      </c>
      <c r="M747" t="s">
        <v>35</v>
      </c>
      <c r="N747" s="1">
        <v>41724</v>
      </c>
      <c r="O747" t="s">
        <v>198</v>
      </c>
      <c r="P747" t="s">
        <v>37</v>
      </c>
      <c r="Q747" t="s">
        <v>57</v>
      </c>
      <c r="R747">
        <v>10</v>
      </c>
      <c r="S747" t="s">
        <v>269</v>
      </c>
      <c r="T747" s="2">
        <v>0.03</v>
      </c>
      <c r="U747" t="s">
        <v>70</v>
      </c>
      <c r="V747" t="s">
        <v>3514</v>
      </c>
      <c r="W747" t="s">
        <v>116</v>
      </c>
      <c r="X747" t="s">
        <v>2511</v>
      </c>
    </row>
    <row r="748" spans="1:24" x14ac:dyDescent="0.3">
      <c r="A748" t="s">
        <v>2389</v>
      </c>
      <c r="B748" s="1">
        <v>41416</v>
      </c>
      <c r="C748" t="s">
        <v>643</v>
      </c>
      <c r="D748" t="s">
        <v>133</v>
      </c>
      <c r="E748" t="s">
        <v>27</v>
      </c>
      <c r="F748" t="s">
        <v>28</v>
      </c>
      <c r="G748" t="s">
        <v>91</v>
      </c>
      <c r="H748" t="s">
        <v>62</v>
      </c>
      <c r="I748" t="s">
        <v>196</v>
      </c>
      <c r="J748" t="s">
        <v>423</v>
      </c>
      <c r="K748" t="s">
        <v>33</v>
      </c>
      <c r="L748" t="s">
        <v>392</v>
      </c>
      <c r="M748" t="s">
        <v>393</v>
      </c>
      <c r="N748" s="1">
        <v>41417</v>
      </c>
      <c r="O748" t="s">
        <v>424</v>
      </c>
      <c r="P748" t="s">
        <v>356</v>
      </c>
      <c r="Q748" t="s">
        <v>341</v>
      </c>
      <c r="R748">
        <v>31</v>
      </c>
      <c r="S748" t="s">
        <v>2390</v>
      </c>
      <c r="T748" s="2">
        <v>0.06</v>
      </c>
      <c r="U748" t="s">
        <v>2391</v>
      </c>
      <c r="V748" t="s">
        <v>939</v>
      </c>
      <c r="W748" t="s">
        <v>428</v>
      </c>
      <c r="X748" t="s">
        <v>2392</v>
      </c>
    </row>
    <row r="749" spans="1:24" x14ac:dyDescent="0.3">
      <c r="A749" t="s">
        <v>2389</v>
      </c>
      <c r="B749" s="1">
        <v>42347</v>
      </c>
      <c r="C749" t="s">
        <v>3936</v>
      </c>
      <c r="D749" t="s">
        <v>162</v>
      </c>
      <c r="E749" t="s">
        <v>46</v>
      </c>
      <c r="F749" t="s">
        <v>47</v>
      </c>
      <c r="G749" t="s">
        <v>29</v>
      </c>
      <c r="H749" t="s">
        <v>107</v>
      </c>
      <c r="I749" t="s">
        <v>31</v>
      </c>
      <c r="J749" t="s">
        <v>206</v>
      </c>
      <c r="K749" t="s">
        <v>94</v>
      </c>
      <c r="L749" t="s">
        <v>34</v>
      </c>
      <c r="M749" t="s">
        <v>35</v>
      </c>
      <c r="N749" s="1">
        <v>42348</v>
      </c>
      <c r="O749" t="s">
        <v>207</v>
      </c>
      <c r="P749" t="s">
        <v>208</v>
      </c>
      <c r="Q749" t="s">
        <v>125</v>
      </c>
      <c r="R749">
        <v>42</v>
      </c>
      <c r="S749" t="s">
        <v>11801</v>
      </c>
      <c r="T749" s="2">
        <v>0</v>
      </c>
      <c r="U749" t="s">
        <v>5156</v>
      </c>
      <c r="V749" t="s">
        <v>6761</v>
      </c>
      <c r="W749" t="s">
        <v>212</v>
      </c>
      <c r="X749" t="s">
        <v>8540</v>
      </c>
    </row>
    <row r="750" spans="1:24" x14ac:dyDescent="0.3">
      <c r="A750" t="s">
        <v>6273</v>
      </c>
      <c r="B750" s="1">
        <v>41322</v>
      </c>
      <c r="C750" t="s">
        <v>947</v>
      </c>
      <c r="D750" t="s">
        <v>948</v>
      </c>
      <c r="E750" t="s">
        <v>46</v>
      </c>
      <c r="F750" t="s">
        <v>47</v>
      </c>
      <c r="G750" t="s">
        <v>77</v>
      </c>
      <c r="H750" t="s">
        <v>48</v>
      </c>
      <c r="I750" t="s">
        <v>121</v>
      </c>
      <c r="J750" t="s">
        <v>64</v>
      </c>
      <c r="K750" t="s">
        <v>94</v>
      </c>
      <c r="L750" t="s">
        <v>95</v>
      </c>
      <c r="M750" t="s">
        <v>35</v>
      </c>
      <c r="N750" s="1">
        <v>41327</v>
      </c>
      <c r="O750" t="s">
        <v>66</v>
      </c>
      <c r="P750" t="s">
        <v>67</v>
      </c>
      <c r="Q750" t="s">
        <v>68</v>
      </c>
      <c r="R750">
        <v>11</v>
      </c>
      <c r="S750" t="s">
        <v>2905</v>
      </c>
      <c r="T750" s="2">
        <v>0.09</v>
      </c>
      <c r="U750" t="s">
        <v>2516</v>
      </c>
      <c r="V750" t="s">
        <v>6274</v>
      </c>
      <c r="W750" t="s">
        <v>72</v>
      </c>
      <c r="X750" t="s">
        <v>5019</v>
      </c>
    </row>
    <row r="751" spans="1:24" x14ac:dyDescent="0.3">
      <c r="A751" t="s">
        <v>6230</v>
      </c>
      <c r="B751" s="1">
        <v>41520</v>
      </c>
      <c r="C751" t="s">
        <v>584</v>
      </c>
      <c r="D751" t="s">
        <v>228</v>
      </c>
      <c r="E751" t="s">
        <v>46</v>
      </c>
      <c r="F751" t="s">
        <v>47</v>
      </c>
      <c r="G751" t="s">
        <v>134</v>
      </c>
      <c r="H751" t="s">
        <v>107</v>
      </c>
      <c r="I751" t="s">
        <v>121</v>
      </c>
      <c r="J751" t="s">
        <v>441</v>
      </c>
      <c r="K751" t="s">
        <v>33</v>
      </c>
      <c r="L751" t="s">
        <v>34</v>
      </c>
      <c r="M751" t="s">
        <v>35</v>
      </c>
      <c r="N751" s="1">
        <v>41522</v>
      </c>
      <c r="O751" t="s">
        <v>442</v>
      </c>
      <c r="P751" t="s">
        <v>443</v>
      </c>
      <c r="Q751" t="s">
        <v>444</v>
      </c>
      <c r="R751">
        <v>24</v>
      </c>
      <c r="S751" t="s">
        <v>6231</v>
      </c>
      <c r="T751" s="2">
        <v>0.06</v>
      </c>
      <c r="U751" t="s">
        <v>2628</v>
      </c>
      <c r="V751" t="s">
        <v>6232</v>
      </c>
      <c r="W751" t="s">
        <v>448</v>
      </c>
      <c r="X751" t="s">
        <v>6233</v>
      </c>
    </row>
    <row r="752" spans="1:24" x14ac:dyDescent="0.3">
      <c r="A752" t="s">
        <v>6230</v>
      </c>
      <c r="B752" s="1">
        <v>42197</v>
      </c>
      <c r="C752" t="s">
        <v>1291</v>
      </c>
      <c r="D752" t="s">
        <v>1292</v>
      </c>
      <c r="E752" t="s">
        <v>27</v>
      </c>
      <c r="F752" t="s">
        <v>28</v>
      </c>
      <c r="G752" t="s">
        <v>134</v>
      </c>
      <c r="H752" t="s">
        <v>30</v>
      </c>
      <c r="I752" t="s">
        <v>92</v>
      </c>
      <c r="J752" t="s">
        <v>135</v>
      </c>
      <c r="K752" t="s">
        <v>94</v>
      </c>
      <c r="L752" t="s">
        <v>34</v>
      </c>
      <c r="M752" t="s">
        <v>35</v>
      </c>
      <c r="N752" s="1">
        <v>42199</v>
      </c>
      <c r="O752" t="s">
        <v>136</v>
      </c>
      <c r="P752" t="s">
        <v>137</v>
      </c>
      <c r="Q752" t="s">
        <v>52</v>
      </c>
      <c r="R752">
        <v>50</v>
      </c>
      <c r="S752" t="s">
        <v>2149</v>
      </c>
      <c r="T752" s="2">
        <v>0.09</v>
      </c>
      <c r="U752" t="s">
        <v>2722</v>
      </c>
      <c r="V752" t="s">
        <v>2151</v>
      </c>
      <c r="W752" t="s">
        <v>72</v>
      </c>
      <c r="X752" t="s">
        <v>2723</v>
      </c>
    </row>
    <row r="753" spans="1:24" x14ac:dyDescent="0.3">
      <c r="A753" t="s">
        <v>6230</v>
      </c>
      <c r="B753" s="1">
        <v>41558</v>
      </c>
      <c r="C753" t="s">
        <v>2913</v>
      </c>
      <c r="D753" t="s">
        <v>174</v>
      </c>
      <c r="E753" t="s">
        <v>27</v>
      </c>
      <c r="F753" t="s">
        <v>28</v>
      </c>
      <c r="G753" t="s">
        <v>134</v>
      </c>
      <c r="H753" t="s">
        <v>78</v>
      </c>
      <c r="I753" t="s">
        <v>63</v>
      </c>
      <c r="J753" t="s">
        <v>601</v>
      </c>
      <c r="K753" t="s">
        <v>94</v>
      </c>
      <c r="L753" t="s">
        <v>34</v>
      </c>
      <c r="M753" t="s">
        <v>35</v>
      </c>
      <c r="N753" s="1">
        <v>41559</v>
      </c>
      <c r="O753" t="s">
        <v>602</v>
      </c>
      <c r="P753" t="s">
        <v>603</v>
      </c>
      <c r="Q753" t="s">
        <v>258</v>
      </c>
      <c r="R753">
        <v>40</v>
      </c>
      <c r="S753" t="s">
        <v>6592</v>
      </c>
      <c r="T753" s="2">
        <v>0.05</v>
      </c>
      <c r="U753" t="s">
        <v>11095</v>
      </c>
      <c r="V753" t="s">
        <v>11096</v>
      </c>
      <c r="W753" t="s">
        <v>606</v>
      </c>
      <c r="X753" t="s">
        <v>11097</v>
      </c>
    </row>
    <row r="754" spans="1:24" x14ac:dyDescent="0.3">
      <c r="A754" t="s">
        <v>7470</v>
      </c>
      <c r="B754" s="1">
        <v>42172</v>
      </c>
      <c r="C754" t="s">
        <v>765</v>
      </c>
      <c r="D754" t="s">
        <v>766</v>
      </c>
      <c r="E754" t="s">
        <v>27</v>
      </c>
      <c r="F754" t="s">
        <v>28</v>
      </c>
      <c r="G754" t="s">
        <v>134</v>
      </c>
      <c r="H754" t="s">
        <v>217</v>
      </c>
      <c r="I754" t="s">
        <v>92</v>
      </c>
      <c r="J754" t="s">
        <v>1113</v>
      </c>
      <c r="K754" t="s">
        <v>94</v>
      </c>
      <c r="L754" t="s">
        <v>34</v>
      </c>
      <c r="M754" t="s">
        <v>35</v>
      </c>
      <c r="N754" s="1">
        <v>42174</v>
      </c>
      <c r="O754" t="s">
        <v>1114</v>
      </c>
      <c r="P754" t="s">
        <v>1115</v>
      </c>
      <c r="Q754" t="s">
        <v>1116</v>
      </c>
      <c r="R754">
        <v>6</v>
      </c>
      <c r="S754" t="s">
        <v>7471</v>
      </c>
      <c r="T754" s="2">
        <v>0.03</v>
      </c>
      <c r="U754" t="s">
        <v>2457</v>
      </c>
      <c r="V754" t="s">
        <v>1027</v>
      </c>
      <c r="W754" t="s">
        <v>1119</v>
      </c>
      <c r="X754" t="s">
        <v>7472</v>
      </c>
    </row>
    <row r="755" spans="1:24" x14ac:dyDescent="0.3">
      <c r="A755" t="s">
        <v>7470</v>
      </c>
      <c r="B755" s="1">
        <v>42081</v>
      </c>
      <c r="C755" t="s">
        <v>3464</v>
      </c>
      <c r="D755" t="s">
        <v>174</v>
      </c>
      <c r="E755" t="s">
        <v>27</v>
      </c>
      <c r="F755" t="s">
        <v>28</v>
      </c>
      <c r="G755" t="s">
        <v>77</v>
      </c>
      <c r="H755" t="s">
        <v>78</v>
      </c>
      <c r="I755" t="s">
        <v>92</v>
      </c>
      <c r="J755" t="s">
        <v>338</v>
      </c>
      <c r="K755" t="s">
        <v>94</v>
      </c>
      <c r="L755" t="s">
        <v>95</v>
      </c>
      <c r="M755" t="s">
        <v>35</v>
      </c>
      <c r="N755" s="1">
        <v>42084</v>
      </c>
      <c r="O755" t="s">
        <v>339</v>
      </c>
      <c r="P755" t="s">
        <v>340</v>
      </c>
      <c r="Q755" t="s">
        <v>341</v>
      </c>
      <c r="R755">
        <v>7</v>
      </c>
      <c r="S755" t="s">
        <v>11116</v>
      </c>
      <c r="T755" s="2">
        <v>0.03</v>
      </c>
      <c r="U755" t="s">
        <v>4505</v>
      </c>
      <c r="V755" t="s">
        <v>11117</v>
      </c>
      <c r="W755" t="s">
        <v>345</v>
      </c>
      <c r="X755" t="s">
        <v>7596</v>
      </c>
    </row>
    <row r="756" spans="1:24" x14ac:dyDescent="0.3">
      <c r="A756" t="s">
        <v>9332</v>
      </c>
      <c r="B756" s="1">
        <v>41503</v>
      </c>
      <c r="C756" t="s">
        <v>1473</v>
      </c>
      <c r="D756" t="s">
        <v>252</v>
      </c>
      <c r="E756" t="s">
        <v>27</v>
      </c>
      <c r="F756" t="s">
        <v>28</v>
      </c>
      <c r="G756" t="s">
        <v>134</v>
      </c>
      <c r="H756" t="s">
        <v>62</v>
      </c>
      <c r="I756" t="s">
        <v>196</v>
      </c>
      <c r="J756" t="s">
        <v>1365</v>
      </c>
      <c r="K756" t="s">
        <v>94</v>
      </c>
      <c r="L756" t="s">
        <v>34</v>
      </c>
      <c r="M756" t="s">
        <v>35</v>
      </c>
      <c r="N756" s="1">
        <v>41503</v>
      </c>
      <c r="O756" t="s">
        <v>925</v>
      </c>
      <c r="P756" t="s">
        <v>758</v>
      </c>
      <c r="Q756" t="s">
        <v>254</v>
      </c>
      <c r="R756">
        <v>18</v>
      </c>
      <c r="S756" t="s">
        <v>9333</v>
      </c>
      <c r="T756" s="2">
        <v>0.02</v>
      </c>
      <c r="U756" t="s">
        <v>6636</v>
      </c>
      <c r="V756" t="s">
        <v>9334</v>
      </c>
      <c r="W756" t="s">
        <v>1369</v>
      </c>
      <c r="X756" t="s">
        <v>7512</v>
      </c>
    </row>
    <row r="757" spans="1:24" x14ac:dyDescent="0.3">
      <c r="A757" t="s">
        <v>9332</v>
      </c>
      <c r="B757" s="1">
        <v>41515</v>
      </c>
      <c r="C757" t="s">
        <v>1183</v>
      </c>
      <c r="D757" t="s">
        <v>174</v>
      </c>
      <c r="E757" t="s">
        <v>27</v>
      </c>
      <c r="F757" t="s">
        <v>28</v>
      </c>
      <c r="G757" t="s">
        <v>29</v>
      </c>
      <c r="H757" t="s">
        <v>78</v>
      </c>
      <c r="I757" t="s">
        <v>63</v>
      </c>
      <c r="J757" t="s">
        <v>366</v>
      </c>
      <c r="K757" t="s">
        <v>94</v>
      </c>
      <c r="L757" t="s">
        <v>34</v>
      </c>
      <c r="M757" t="s">
        <v>35</v>
      </c>
      <c r="N757" s="1">
        <v>41520</v>
      </c>
      <c r="O757" t="s">
        <v>367</v>
      </c>
      <c r="P757" t="s">
        <v>368</v>
      </c>
      <c r="Q757" t="s">
        <v>301</v>
      </c>
      <c r="R757">
        <v>9</v>
      </c>
      <c r="S757" t="s">
        <v>10743</v>
      </c>
      <c r="T757" s="2">
        <v>0.04</v>
      </c>
      <c r="U757" t="s">
        <v>267</v>
      </c>
      <c r="V757" t="s">
        <v>10744</v>
      </c>
      <c r="W757" t="s">
        <v>116</v>
      </c>
      <c r="X757" t="s">
        <v>4769</v>
      </c>
    </row>
    <row r="758" spans="1:24" x14ac:dyDescent="0.3">
      <c r="A758" t="s">
        <v>2912</v>
      </c>
      <c r="B758" s="1">
        <v>41558</v>
      </c>
      <c r="C758" t="s">
        <v>2913</v>
      </c>
      <c r="D758" t="s">
        <v>2914</v>
      </c>
      <c r="E758" t="s">
        <v>27</v>
      </c>
      <c r="F758" t="s">
        <v>28</v>
      </c>
      <c r="G758" t="s">
        <v>77</v>
      </c>
      <c r="H758" t="s">
        <v>281</v>
      </c>
      <c r="I758" t="s">
        <v>121</v>
      </c>
      <c r="J758" t="s">
        <v>1023</v>
      </c>
      <c r="K758" t="s">
        <v>94</v>
      </c>
      <c r="L758" t="s">
        <v>34</v>
      </c>
      <c r="M758" t="s">
        <v>35</v>
      </c>
      <c r="N758" s="1">
        <v>41559</v>
      </c>
      <c r="O758" t="s">
        <v>275</v>
      </c>
      <c r="P758" t="s">
        <v>1024</v>
      </c>
      <c r="Q758" t="s">
        <v>1025</v>
      </c>
      <c r="R758">
        <v>23</v>
      </c>
      <c r="S758" t="s">
        <v>2915</v>
      </c>
      <c r="T758" s="2">
        <v>0.01</v>
      </c>
      <c r="U758" t="s">
        <v>114</v>
      </c>
      <c r="V758" t="s">
        <v>2916</v>
      </c>
      <c r="W758" t="s">
        <v>1028</v>
      </c>
      <c r="X758" t="s">
        <v>2917</v>
      </c>
    </row>
    <row r="759" spans="1:24" x14ac:dyDescent="0.3">
      <c r="A759" t="s">
        <v>2912</v>
      </c>
      <c r="B759" s="1">
        <v>41530</v>
      </c>
      <c r="C759" t="s">
        <v>911</v>
      </c>
      <c r="D759" t="s">
        <v>912</v>
      </c>
      <c r="E759" t="s">
        <v>27</v>
      </c>
      <c r="F759" t="s">
        <v>28</v>
      </c>
      <c r="G759" t="s">
        <v>77</v>
      </c>
      <c r="H759" t="s">
        <v>205</v>
      </c>
      <c r="I759" t="s">
        <v>121</v>
      </c>
      <c r="J759" t="s">
        <v>3067</v>
      </c>
      <c r="K759" t="s">
        <v>94</v>
      </c>
      <c r="L759" t="s">
        <v>34</v>
      </c>
      <c r="M759" t="s">
        <v>35</v>
      </c>
      <c r="N759" s="1">
        <v>41532</v>
      </c>
      <c r="O759" t="s">
        <v>1379</v>
      </c>
      <c r="P759" t="s">
        <v>2119</v>
      </c>
      <c r="Q759" t="s">
        <v>3068</v>
      </c>
      <c r="R759">
        <v>1</v>
      </c>
      <c r="S759" t="s">
        <v>2915</v>
      </c>
      <c r="T759" s="2">
        <v>0</v>
      </c>
      <c r="U759" t="s">
        <v>1721</v>
      </c>
      <c r="V759" t="s">
        <v>3069</v>
      </c>
      <c r="W759" t="s">
        <v>1222</v>
      </c>
      <c r="X759" t="s">
        <v>3070</v>
      </c>
    </row>
    <row r="760" spans="1:24" x14ac:dyDescent="0.3">
      <c r="A760" t="s">
        <v>2912</v>
      </c>
      <c r="B760" s="1">
        <v>41558</v>
      </c>
      <c r="C760" t="s">
        <v>2913</v>
      </c>
      <c r="D760" t="s">
        <v>174</v>
      </c>
      <c r="E760" t="s">
        <v>27</v>
      </c>
      <c r="F760" t="s">
        <v>28</v>
      </c>
      <c r="G760" t="s">
        <v>134</v>
      </c>
      <c r="H760" t="s">
        <v>78</v>
      </c>
      <c r="I760" t="s">
        <v>121</v>
      </c>
      <c r="J760" t="s">
        <v>93</v>
      </c>
      <c r="K760" t="s">
        <v>94</v>
      </c>
      <c r="L760" t="s">
        <v>95</v>
      </c>
      <c r="M760" t="s">
        <v>35</v>
      </c>
      <c r="N760" s="1">
        <v>41559</v>
      </c>
      <c r="O760" t="s">
        <v>96</v>
      </c>
      <c r="P760" t="s">
        <v>97</v>
      </c>
      <c r="Q760" t="s">
        <v>98</v>
      </c>
      <c r="R760">
        <v>35</v>
      </c>
      <c r="S760" t="s">
        <v>2915</v>
      </c>
      <c r="T760" s="2">
        <v>0.04</v>
      </c>
      <c r="U760" t="s">
        <v>114</v>
      </c>
      <c r="V760" t="s">
        <v>4227</v>
      </c>
      <c r="W760" t="s">
        <v>102</v>
      </c>
      <c r="X760" t="s">
        <v>2917</v>
      </c>
    </row>
    <row r="761" spans="1:24" x14ac:dyDescent="0.3">
      <c r="A761" t="s">
        <v>2912</v>
      </c>
      <c r="B761" s="1">
        <v>41340</v>
      </c>
      <c r="C761" t="s">
        <v>439</v>
      </c>
      <c r="D761" t="s">
        <v>440</v>
      </c>
      <c r="E761" t="s">
        <v>46</v>
      </c>
      <c r="F761" t="s">
        <v>47</v>
      </c>
      <c r="G761" t="s">
        <v>29</v>
      </c>
      <c r="H761" t="s">
        <v>48</v>
      </c>
      <c r="I761" t="s">
        <v>31</v>
      </c>
      <c r="J761" t="s">
        <v>366</v>
      </c>
      <c r="K761" t="s">
        <v>94</v>
      </c>
      <c r="L761" t="s">
        <v>34</v>
      </c>
      <c r="M761" t="s">
        <v>35</v>
      </c>
      <c r="N761" s="1">
        <v>41343</v>
      </c>
      <c r="O761" t="s">
        <v>367</v>
      </c>
      <c r="P761" t="s">
        <v>368</v>
      </c>
      <c r="Q761" t="s">
        <v>301</v>
      </c>
      <c r="R761">
        <v>42</v>
      </c>
      <c r="S761" t="s">
        <v>5191</v>
      </c>
      <c r="T761" s="2">
        <v>0.1</v>
      </c>
      <c r="U761" t="s">
        <v>3717</v>
      </c>
      <c r="V761" t="s">
        <v>5192</v>
      </c>
      <c r="W761" t="s">
        <v>116</v>
      </c>
      <c r="X761" t="s">
        <v>5193</v>
      </c>
    </row>
    <row r="762" spans="1:24" x14ac:dyDescent="0.3">
      <c r="A762" t="s">
        <v>2912</v>
      </c>
      <c r="B762" s="1">
        <v>41558</v>
      </c>
      <c r="C762" t="s">
        <v>2913</v>
      </c>
      <c r="D762" t="s">
        <v>174</v>
      </c>
      <c r="E762" t="s">
        <v>27</v>
      </c>
      <c r="F762" t="s">
        <v>28</v>
      </c>
      <c r="G762" t="s">
        <v>29</v>
      </c>
      <c r="H762" t="s">
        <v>78</v>
      </c>
      <c r="I762" t="s">
        <v>121</v>
      </c>
      <c r="J762" t="s">
        <v>1023</v>
      </c>
      <c r="K762" t="s">
        <v>33</v>
      </c>
      <c r="L762" t="s">
        <v>34</v>
      </c>
      <c r="M762" t="s">
        <v>35</v>
      </c>
      <c r="N762" s="1">
        <v>41559</v>
      </c>
      <c r="O762" t="s">
        <v>275</v>
      </c>
      <c r="P762" t="s">
        <v>1024</v>
      </c>
      <c r="Q762" t="s">
        <v>1025</v>
      </c>
      <c r="R762">
        <v>14</v>
      </c>
      <c r="S762" t="s">
        <v>2915</v>
      </c>
      <c r="T762" s="2">
        <v>0.04</v>
      </c>
      <c r="U762" t="s">
        <v>114</v>
      </c>
      <c r="V762" t="s">
        <v>3033</v>
      </c>
      <c r="W762" t="s">
        <v>1028</v>
      </c>
      <c r="X762" t="s">
        <v>2917</v>
      </c>
    </row>
    <row r="763" spans="1:24" x14ac:dyDescent="0.3">
      <c r="A763" t="s">
        <v>2912</v>
      </c>
      <c r="B763" s="1">
        <v>41558</v>
      </c>
      <c r="C763" t="s">
        <v>2913</v>
      </c>
      <c r="D763" t="s">
        <v>174</v>
      </c>
      <c r="E763" t="s">
        <v>27</v>
      </c>
      <c r="F763" t="s">
        <v>28</v>
      </c>
      <c r="G763" t="s">
        <v>77</v>
      </c>
      <c r="H763" t="s">
        <v>78</v>
      </c>
      <c r="I763" t="s">
        <v>31</v>
      </c>
      <c r="J763" t="s">
        <v>1023</v>
      </c>
      <c r="K763" t="s">
        <v>94</v>
      </c>
      <c r="L763" t="s">
        <v>95</v>
      </c>
      <c r="M763" t="s">
        <v>35</v>
      </c>
      <c r="N763" s="1">
        <v>41559</v>
      </c>
      <c r="O763" t="s">
        <v>275</v>
      </c>
      <c r="P763" t="s">
        <v>1024</v>
      </c>
      <c r="Q763" t="s">
        <v>1025</v>
      </c>
      <c r="R763">
        <v>16</v>
      </c>
      <c r="S763" t="s">
        <v>2915</v>
      </c>
      <c r="T763" s="2">
        <v>0.1</v>
      </c>
      <c r="U763" t="s">
        <v>114</v>
      </c>
      <c r="V763" t="s">
        <v>2916</v>
      </c>
      <c r="W763" t="s">
        <v>1028</v>
      </c>
      <c r="X763" t="s">
        <v>2917</v>
      </c>
    </row>
    <row r="764" spans="1:24" x14ac:dyDescent="0.3">
      <c r="A764" t="s">
        <v>371</v>
      </c>
      <c r="B764" s="1">
        <v>41420</v>
      </c>
      <c r="C764" t="s">
        <v>372</v>
      </c>
      <c r="D764" t="s">
        <v>228</v>
      </c>
      <c r="E764" t="s">
        <v>46</v>
      </c>
      <c r="F764" t="s">
        <v>47</v>
      </c>
      <c r="G764" t="s">
        <v>134</v>
      </c>
      <c r="H764" t="s">
        <v>107</v>
      </c>
      <c r="I764" t="s">
        <v>63</v>
      </c>
      <c r="J764" t="s">
        <v>373</v>
      </c>
      <c r="K764" t="s">
        <v>33</v>
      </c>
      <c r="L764" t="s">
        <v>34</v>
      </c>
      <c r="M764" t="s">
        <v>35</v>
      </c>
      <c r="N764" s="1">
        <v>41421</v>
      </c>
      <c r="O764" t="s">
        <v>374</v>
      </c>
      <c r="P764" t="s">
        <v>375</v>
      </c>
      <c r="Q764" t="s">
        <v>376</v>
      </c>
      <c r="R764">
        <v>8</v>
      </c>
      <c r="S764" t="s">
        <v>377</v>
      </c>
      <c r="T764" s="2">
        <v>0</v>
      </c>
      <c r="U764" t="s">
        <v>378</v>
      </c>
      <c r="V764" t="s">
        <v>379</v>
      </c>
      <c r="W764" t="s">
        <v>380</v>
      </c>
      <c r="X764" t="s">
        <v>381</v>
      </c>
    </row>
    <row r="765" spans="1:24" x14ac:dyDescent="0.3">
      <c r="A765" t="s">
        <v>371</v>
      </c>
      <c r="B765" s="1">
        <v>42142</v>
      </c>
      <c r="C765" t="s">
        <v>1142</v>
      </c>
      <c r="D765" t="s">
        <v>144</v>
      </c>
      <c r="E765" t="s">
        <v>46</v>
      </c>
      <c r="F765" t="s">
        <v>47</v>
      </c>
      <c r="G765" t="s">
        <v>77</v>
      </c>
      <c r="H765" t="s">
        <v>107</v>
      </c>
      <c r="I765" t="s">
        <v>31</v>
      </c>
      <c r="J765" t="s">
        <v>975</v>
      </c>
      <c r="K765" t="s">
        <v>94</v>
      </c>
      <c r="L765" t="s">
        <v>34</v>
      </c>
      <c r="M765" t="s">
        <v>35</v>
      </c>
      <c r="N765" s="1">
        <v>42142</v>
      </c>
      <c r="O765" t="s">
        <v>976</v>
      </c>
      <c r="P765" t="s">
        <v>977</v>
      </c>
      <c r="Q765" t="s">
        <v>978</v>
      </c>
      <c r="R765">
        <v>50</v>
      </c>
      <c r="S765" t="s">
        <v>5165</v>
      </c>
      <c r="T765" s="2">
        <v>0.05</v>
      </c>
      <c r="U765" t="s">
        <v>5166</v>
      </c>
      <c r="V765" t="s">
        <v>5167</v>
      </c>
      <c r="W765" t="s">
        <v>982</v>
      </c>
      <c r="X765" t="s">
        <v>5168</v>
      </c>
    </row>
    <row r="766" spans="1:24" x14ac:dyDescent="0.3">
      <c r="A766" t="s">
        <v>371</v>
      </c>
      <c r="B766" s="1">
        <v>41919</v>
      </c>
      <c r="C766" t="s">
        <v>1112</v>
      </c>
      <c r="D766" t="s">
        <v>133</v>
      </c>
      <c r="E766" t="s">
        <v>27</v>
      </c>
      <c r="F766" t="s">
        <v>28</v>
      </c>
      <c r="G766" t="s">
        <v>134</v>
      </c>
      <c r="H766" t="s">
        <v>62</v>
      </c>
      <c r="I766" t="s">
        <v>31</v>
      </c>
      <c r="J766" t="s">
        <v>441</v>
      </c>
      <c r="K766" t="s">
        <v>94</v>
      </c>
      <c r="L766" t="s">
        <v>95</v>
      </c>
      <c r="M766" t="s">
        <v>35</v>
      </c>
      <c r="N766" s="1">
        <v>41914</v>
      </c>
      <c r="O766" t="s">
        <v>442</v>
      </c>
      <c r="P766" t="s">
        <v>443</v>
      </c>
      <c r="Q766" t="s">
        <v>444</v>
      </c>
      <c r="R766">
        <v>41</v>
      </c>
      <c r="S766" t="s">
        <v>5300</v>
      </c>
      <c r="T766" s="2">
        <v>0.02</v>
      </c>
      <c r="U766" t="s">
        <v>127</v>
      </c>
      <c r="V766" t="s">
        <v>5301</v>
      </c>
      <c r="W766" t="s">
        <v>448</v>
      </c>
      <c r="X766" t="s">
        <v>5302</v>
      </c>
    </row>
    <row r="767" spans="1:24" x14ac:dyDescent="0.3">
      <c r="A767" t="s">
        <v>371</v>
      </c>
      <c r="B767" s="1">
        <v>41918</v>
      </c>
      <c r="C767" t="s">
        <v>2719</v>
      </c>
      <c r="D767" t="s">
        <v>240</v>
      </c>
      <c r="E767" t="s">
        <v>27</v>
      </c>
      <c r="F767" t="s">
        <v>28</v>
      </c>
      <c r="G767" t="s">
        <v>29</v>
      </c>
      <c r="H767" t="s">
        <v>241</v>
      </c>
      <c r="I767" t="s">
        <v>63</v>
      </c>
      <c r="J767" t="s">
        <v>771</v>
      </c>
      <c r="K767" t="s">
        <v>94</v>
      </c>
      <c r="L767" t="s">
        <v>34</v>
      </c>
      <c r="M767" t="s">
        <v>156</v>
      </c>
      <c r="N767" s="1">
        <v>41914</v>
      </c>
      <c r="O767" t="s">
        <v>772</v>
      </c>
      <c r="P767" t="s">
        <v>773</v>
      </c>
      <c r="Q767" t="s">
        <v>774</v>
      </c>
      <c r="R767">
        <v>34</v>
      </c>
      <c r="S767" t="s">
        <v>38</v>
      </c>
      <c r="T767" s="2">
        <v>0.03</v>
      </c>
      <c r="U767" t="s">
        <v>2147</v>
      </c>
      <c r="V767" t="s">
        <v>5488</v>
      </c>
      <c r="W767" t="s">
        <v>778</v>
      </c>
      <c r="X767" t="s">
        <v>1061</v>
      </c>
    </row>
    <row r="768" spans="1:24" x14ac:dyDescent="0.3">
      <c r="A768" t="s">
        <v>371</v>
      </c>
      <c r="B768" s="1">
        <v>41560</v>
      </c>
      <c r="C768" t="s">
        <v>1225</v>
      </c>
      <c r="D768" t="s">
        <v>252</v>
      </c>
      <c r="E768" t="s">
        <v>27</v>
      </c>
      <c r="F768" t="s">
        <v>28</v>
      </c>
      <c r="G768" t="s">
        <v>29</v>
      </c>
      <c r="H768" t="s">
        <v>62</v>
      </c>
      <c r="I768" t="s">
        <v>63</v>
      </c>
      <c r="J768" t="s">
        <v>2449</v>
      </c>
      <c r="K768" t="s">
        <v>94</v>
      </c>
      <c r="L768" t="s">
        <v>95</v>
      </c>
      <c r="M768" t="s">
        <v>156</v>
      </c>
      <c r="N768" s="1">
        <v>41560</v>
      </c>
      <c r="O768" t="s">
        <v>1883</v>
      </c>
      <c r="P768" t="s">
        <v>2450</v>
      </c>
      <c r="Q768" t="s">
        <v>2451</v>
      </c>
      <c r="R768">
        <v>12</v>
      </c>
      <c r="S768" t="s">
        <v>8049</v>
      </c>
      <c r="T768" s="2">
        <v>0.01</v>
      </c>
      <c r="U768" t="s">
        <v>8050</v>
      </c>
      <c r="V768" t="s">
        <v>8051</v>
      </c>
      <c r="W768" t="s">
        <v>2454</v>
      </c>
      <c r="X768" t="s">
        <v>8052</v>
      </c>
    </row>
    <row r="769" spans="1:24" x14ac:dyDescent="0.3">
      <c r="A769" t="s">
        <v>371</v>
      </c>
      <c r="B769" s="1">
        <v>41537</v>
      </c>
      <c r="C769" t="s">
        <v>9058</v>
      </c>
      <c r="D769" t="s">
        <v>929</v>
      </c>
      <c r="E769" t="s">
        <v>27</v>
      </c>
      <c r="F769" t="s">
        <v>28</v>
      </c>
      <c r="G769" t="s">
        <v>77</v>
      </c>
      <c r="H769" t="s">
        <v>217</v>
      </c>
      <c r="I769" t="s">
        <v>196</v>
      </c>
      <c r="J769" t="s">
        <v>441</v>
      </c>
      <c r="K769" t="s">
        <v>94</v>
      </c>
      <c r="L769" t="s">
        <v>95</v>
      </c>
      <c r="M769" t="s">
        <v>35</v>
      </c>
      <c r="N769" s="1">
        <v>41538</v>
      </c>
      <c r="O769" t="s">
        <v>442</v>
      </c>
      <c r="P769" t="s">
        <v>443</v>
      </c>
      <c r="Q769" t="s">
        <v>444</v>
      </c>
      <c r="R769">
        <v>11</v>
      </c>
      <c r="S769" t="s">
        <v>9059</v>
      </c>
      <c r="T769" s="2">
        <v>0.01</v>
      </c>
      <c r="U769" t="s">
        <v>3190</v>
      </c>
      <c r="V769" t="s">
        <v>9060</v>
      </c>
      <c r="W769" t="s">
        <v>448</v>
      </c>
      <c r="X769" t="s">
        <v>9061</v>
      </c>
    </row>
    <row r="770" spans="1:24" x14ac:dyDescent="0.3">
      <c r="A770" t="s">
        <v>371</v>
      </c>
      <c r="B770" s="1">
        <v>41653</v>
      </c>
      <c r="C770" t="s">
        <v>2807</v>
      </c>
      <c r="D770" t="s">
        <v>465</v>
      </c>
      <c r="E770" t="s">
        <v>27</v>
      </c>
      <c r="F770" t="s">
        <v>28</v>
      </c>
      <c r="G770" t="s">
        <v>77</v>
      </c>
      <c r="H770" t="s">
        <v>205</v>
      </c>
      <c r="I770" t="s">
        <v>31</v>
      </c>
      <c r="J770" t="s">
        <v>423</v>
      </c>
      <c r="K770" t="s">
        <v>94</v>
      </c>
      <c r="L770" t="s">
        <v>95</v>
      </c>
      <c r="M770" t="s">
        <v>35</v>
      </c>
      <c r="N770" s="1">
        <v>41656</v>
      </c>
      <c r="O770" t="s">
        <v>424</v>
      </c>
      <c r="P770" t="s">
        <v>356</v>
      </c>
      <c r="Q770" t="s">
        <v>341</v>
      </c>
      <c r="R770">
        <v>33</v>
      </c>
      <c r="S770" t="s">
        <v>2052</v>
      </c>
      <c r="T770" s="2">
        <v>0.05</v>
      </c>
      <c r="U770" t="s">
        <v>2683</v>
      </c>
      <c r="V770" t="s">
        <v>9590</v>
      </c>
      <c r="W770" t="s">
        <v>428</v>
      </c>
      <c r="X770" t="s">
        <v>660</v>
      </c>
    </row>
    <row r="771" spans="1:24" x14ac:dyDescent="0.3">
      <c r="A771" t="s">
        <v>371</v>
      </c>
      <c r="B771" s="1">
        <v>42143</v>
      </c>
      <c r="C771" t="s">
        <v>4611</v>
      </c>
      <c r="D771" t="s">
        <v>252</v>
      </c>
      <c r="E771" t="s">
        <v>27</v>
      </c>
      <c r="F771" t="s">
        <v>28</v>
      </c>
      <c r="G771" t="s">
        <v>77</v>
      </c>
      <c r="H771" t="s">
        <v>62</v>
      </c>
      <c r="I771" t="s">
        <v>31</v>
      </c>
      <c r="J771" t="s">
        <v>975</v>
      </c>
      <c r="K771" t="s">
        <v>94</v>
      </c>
      <c r="L771" t="s">
        <v>109</v>
      </c>
      <c r="M771" t="s">
        <v>35</v>
      </c>
      <c r="N771" s="1">
        <v>42144</v>
      </c>
      <c r="O771" t="s">
        <v>976</v>
      </c>
      <c r="P771" t="s">
        <v>977</v>
      </c>
      <c r="Q771" t="s">
        <v>978</v>
      </c>
      <c r="R771">
        <v>11</v>
      </c>
      <c r="S771" t="s">
        <v>8917</v>
      </c>
      <c r="T771" s="2">
        <v>0.03</v>
      </c>
      <c r="U771" t="s">
        <v>1235</v>
      </c>
      <c r="V771" t="s">
        <v>10572</v>
      </c>
      <c r="W771" t="s">
        <v>982</v>
      </c>
      <c r="X771" t="s">
        <v>3523</v>
      </c>
    </row>
    <row r="772" spans="1:24" x14ac:dyDescent="0.3">
      <c r="A772" t="s">
        <v>371</v>
      </c>
      <c r="B772" s="1">
        <v>41560</v>
      </c>
      <c r="C772" t="s">
        <v>1225</v>
      </c>
      <c r="D772" t="s">
        <v>252</v>
      </c>
      <c r="E772" t="s">
        <v>27</v>
      </c>
      <c r="F772" t="s">
        <v>28</v>
      </c>
      <c r="G772" t="s">
        <v>91</v>
      </c>
      <c r="H772" t="s">
        <v>62</v>
      </c>
      <c r="I772" t="s">
        <v>121</v>
      </c>
      <c r="J772" t="s">
        <v>2449</v>
      </c>
      <c r="K772" t="s">
        <v>94</v>
      </c>
      <c r="L772" t="s">
        <v>34</v>
      </c>
      <c r="M772" t="s">
        <v>35</v>
      </c>
      <c r="N772" s="1">
        <v>41560</v>
      </c>
      <c r="O772" t="s">
        <v>1883</v>
      </c>
      <c r="P772" t="s">
        <v>2450</v>
      </c>
      <c r="Q772" t="s">
        <v>2451</v>
      </c>
      <c r="R772">
        <v>50</v>
      </c>
      <c r="S772" t="s">
        <v>8049</v>
      </c>
      <c r="T772" s="2">
        <v>7.0000000000000007E-2</v>
      </c>
      <c r="U772" t="s">
        <v>8050</v>
      </c>
      <c r="V772" t="s">
        <v>8051</v>
      </c>
      <c r="W772" t="s">
        <v>2454</v>
      </c>
      <c r="X772" t="s">
        <v>8052</v>
      </c>
    </row>
    <row r="773" spans="1:24" x14ac:dyDescent="0.3">
      <c r="A773" t="s">
        <v>6486</v>
      </c>
      <c r="B773" s="1">
        <v>42386</v>
      </c>
      <c r="C773" t="s">
        <v>3053</v>
      </c>
      <c r="D773" t="s">
        <v>766</v>
      </c>
      <c r="E773" t="s">
        <v>27</v>
      </c>
      <c r="F773" t="s">
        <v>28</v>
      </c>
      <c r="G773" t="s">
        <v>134</v>
      </c>
      <c r="H773" t="s">
        <v>217</v>
      </c>
      <c r="I773" t="s">
        <v>92</v>
      </c>
      <c r="J773" t="s">
        <v>163</v>
      </c>
      <c r="K773" t="s">
        <v>94</v>
      </c>
      <c r="L773" t="s">
        <v>95</v>
      </c>
      <c r="M773" t="s">
        <v>35</v>
      </c>
      <c r="N773" s="1">
        <v>42386</v>
      </c>
      <c r="O773" t="s">
        <v>164</v>
      </c>
      <c r="P773" t="s">
        <v>165</v>
      </c>
      <c r="Q773" t="s">
        <v>166</v>
      </c>
      <c r="R773">
        <v>16</v>
      </c>
      <c r="S773" t="s">
        <v>6487</v>
      </c>
      <c r="T773" s="2">
        <v>0.01</v>
      </c>
      <c r="U773" t="s">
        <v>956</v>
      </c>
      <c r="V773" t="s">
        <v>6488</v>
      </c>
      <c r="W773" t="s">
        <v>170</v>
      </c>
      <c r="X773" t="s">
        <v>6489</v>
      </c>
    </row>
    <row r="774" spans="1:24" x14ac:dyDescent="0.3">
      <c r="A774" t="s">
        <v>1252</v>
      </c>
      <c r="B774" s="1">
        <v>41567</v>
      </c>
      <c r="C774" t="s">
        <v>1253</v>
      </c>
      <c r="D774" t="s">
        <v>974</v>
      </c>
      <c r="E774" t="s">
        <v>46</v>
      </c>
      <c r="F774" t="s">
        <v>47</v>
      </c>
      <c r="G774" t="s">
        <v>134</v>
      </c>
      <c r="H774" t="s">
        <v>48</v>
      </c>
      <c r="I774" t="s">
        <v>92</v>
      </c>
      <c r="J774" t="s">
        <v>1254</v>
      </c>
      <c r="K774" t="s">
        <v>94</v>
      </c>
      <c r="L774" t="s">
        <v>34</v>
      </c>
      <c r="M774" t="s">
        <v>35</v>
      </c>
      <c r="N774" s="1">
        <v>41569</v>
      </c>
      <c r="O774" t="s">
        <v>501</v>
      </c>
      <c r="P774" t="s">
        <v>897</v>
      </c>
      <c r="Q774" t="s">
        <v>898</v>
      </c>
      <c r="R774">
        <v>6</v>
      </c>
      <c r="S774" t="s">
        <v>1255</v>
      </c>
      <c r="T774" s="2">
        <v>0.02</v>
      </c>
      <c r="U774" t="s">
        <v>127</v>
      </c>
      <c r="V774" t="s">
        <v>1255</v>
      </c>
      <c r="W774" t="s">
        <v>902</v>
      </c>
      <c r="X774" t="s">
        <v>1256</v>
      </c>
    </row>
    <row r="775" spans="1:24" x14ac:dyDescent="0.3">
      <c r="A775" t="s">
        <v>1252</v>
      </c>
      <c r="B775" s="1">
        <v>41403</v>
      </c>
      <c r="C775" t="s">
        <v>1439</v>
      </c>
      <c r="D775" t="s">
        <v>683</v>
      </c>
      <c r="E775" t="s">
        <v>46</v>
      </c>
      <c r="F775" t="s">
        <v>47</v>
      </c>
      <c r="G775" t="s">
        <v>134</v>
      </c>
      <c r="H775" t="s">
        <v>107</v>
      </c>
      <c r="I775" t="s">
        <v>92</v>
      </c>
      <c r="J775" t="s">
        <v>163</v>
      </c>
      <c r="K775" t="s">
        <v>94</v>
      </c>
      <c r="L775" t="s">
        <v>95</v>
      </c>
      <c r="M775" t="s">
        <v>35</v>
      </c>
      <c r="N775" s="1">
        <v>41405</v>
      </c>
      <c r="O775" t="s">
        <v>164</v>
      </c>
      <c r="P775" t="s">
        <v>165</v>
      </c>
      <c r="Q775" t="s">
        <v>166</v>
      </c>
      <c r="R775">
        <v>24</v>
      </c>
      <c r="S775" t="s">
        <v>2985</v>
      </c>
      <c r="T775" s="2">
        <v>7.0000000000000007E-2</v>
      </c>
      <c r="U775" t="s">
        <v>956</v>
      </c>
      <c r="V775" t="s">
        <v>2986</v>
      </c>
      <c r="W775" t="s">
        <v>170</v>
      </c>
      <c r="X775" t="s">
        <v>2987</v>
      </c>
    </row>
    <row r="776" spans="1:24" x14ac:dyDescent="0.3">
      <c r="A776" t="s">
        <v>1252</v>
      </c>
      <c r="B776" s="1">
        <v>41319</v>
      </c>
      <c r="C776" t="s">
        <v>2198</v>
      </c>
      <c r="D776" t="s">
        <v>2199</v>
      </c>
      <c r="E776" t="s">
        <v>27</v>
      </c>
      <c r="F776" t="s">
        <v>28</v>
      </c>
      <c r="G776" t="s">
        <v>134</v>
      </c>
      <c r="H776" t="s">
        <v>217</v>
      </c>
      <c r="I776" t="s">
        <v>196</v>
      </c>
      <c r="J776" t="s">
        <v>253</v>
      </c>
      <c r="K776" t="s">
        <v>94</v>
      </c>
      <c r="L776" t="s">
        <v>95</v>
      </c>
      <c r="M776" t="s">
        <v>35</v>
      </c>
      <c r="N776" s="1">
        <v>41320</v>
      </c>
      <c r="O776" t="s">
        <v>726</v>
      </c>
      <c r="P776" t="s">
        <v>255</v>
      </c>
      <c r="Q776" t="s">
        <v>2618</v>
      </c>
      <c r="R776">
        <v>18</v>
      </c>
      <c r="S776" t="s">
        <v>4108</v>
      </c>
      <c r="T776" s="2">
        <v>0.02</v>
      </c>
      <c r="U776" t="s">
        <v>954</v>
      </c>
      <c r="V776" t="s">
        <v>4109</v>
      </c>
      <c r="W776" t="s">
        <v>990</v>
      </c>
      <c r="X776" t="s">
        <v>3968</v>
      </c>
    </row>
    <row r="777" spans="1:24" x14ac:dyDescent="0.3">
      <c r="A777" t="s">
        <v>1252</v>
      </c>
      <c r="B777" s="1">
        <v>41420</v>
      </c>
      <c r="C777" t="s">
        <v>5066</v>
      </c>
      <c r="D777" t="s">
        <v>1012</v>
      </c>
      <c r="E777" t="s">
        <v>27</v>
      </c>
      <c r="F777" t="s">
        <v>28</v>
      </c>
      <c r="G777" t="s">
        <v>77</v>
      </c>
      <c r="H777" t="s">
        <v>241</v>
      </c>
      <c r="I777" t="s">
        <v>63</v>
      </c>
      <c r="J777" t="s">
        <v>5067</v>
      </c>
      <c r="K777" t="s">
        <v>33</v>
      </c>
      <c r="L777" t="s">
        <v>65</v>
      </c>
      <c r="M777" t="s">
        <v>35</v>
      </c>
      <c r="N777" s="1">
        <v>41422</v>
      </c>
      <c r="O777" t="s">
        <v>886</v>
      </c>
      <c r="P777" t="s">
        <v>295</v>
      </c>
      <c r="Q777" t="s">
        <v>887</v>
      </c>
      <c r="R777">
        <v>47</v>
      </c>
      <c r="S777" t="s">
        <v>1255</v>
      </c>
      <c r="T777" s="2">
        <v>0.03</v>
      </c>
      <c r="U777" t="s">
        <v>127</v>
      </c>
      <c r="V777" t="s">
        <v>1255</v>
      </c>
      <c r="W777" t="s">
        <v>891</v>
      </c>
      <c r="X777" t="s">
        <v>1256</v>
      </c>
    </row>
    <row r="778" spans="1:24" x14ac:dyDescent="0.3">
      <c r="A778" t="s">
        <v>1252</v>
      </c>
      <c r="B778" s="1">
        <v>41567</v>
      </c>
      <c r="C778" t="s">
        <v>5983</v>
      </c>
      <c r="D778" t="s">
        <v>280</v>
      </c>
      <c r="E778" t="s">
        <v>27</v>
      </c>
      <c r="F778" t="s">
        <v>28</v>
      </c>
      <c r="G778" t="s">
        <v>77</v>
      </c>
      <c r="H778" t="s">
        <v>281</v>
      </c>
      <c r="I778" t="s">
        <v>121</v>
      </c>
      <c r="J778" t="s">
        <v>5984</v>
      </c>
      <c r="K778" t="s">
        <v>94</v>
      </c>
      <c r="L778" t="s">
        <v>109</v>
      </c>
      <c r="M778" t="s">
        <v>35</v>
      </c>
      <c r="N778" s="1">
        <v>41569</v>
      </c>
      <c r="O778" t="s">
        <v>5985</v>
      </c>
      <c r="P778" t="s">
        <v>2185</v>
      </c>
      <c r="Q778" t="s">
        <v>80</v>
      </c>
      <c r="R778">
        <v>30</v>
      </c>
      <c r="S778" t="s">
        <v>1255</v>
      </c>
      <c r="T778" s="2">
        <v>0.08</v>
      </c>
      <c r="U778" t="s">
        <v>127</v>
      </c>
      <c r="V778" t="s">
        <v>1255</v>
      </c>
      <c r="W778" t="s">
        <v>726</v>
      </c>
      <c r="X778" t="s">
        <v>1256</v>
      </c>
    </row>
    <row r="779" spans="1:24" x14ac:dyDescent="0.3">
      <c r="A779" t="s">
        <v>1252</v>
      </c>
      <c r="B779" s="1">
        <v>41567</v>
      </c>
      <c r="C779" t="s">
        <v>1253</v>
      </c>
      <c r="D779" t="s">
        <v>974</v>
      </c>
      <c r="E779" t="s">
        <v>46</v>
      </c>
      <c r="F779" t="s">
        <v>47</v>
      </c>
      <c r="G779" t="s">
        <v>77</v>
      </c>
      <c r="H779" t="s">
        <v>48</v>
      </c>
      <c r="I779" t="s">
        <v>63</v>
      </c>
      <c r="J779" t="s">
        <v>1906</v>
      </c>
      <c r="K779" t="s">
        <v>94</v>
      </c>
      <c r="L779" t="s">
        <v>95</v>
      </c>
      <c r="M779" t="s">
        <v>35</v>
      </c>
      <c r="N779" s="1">
        <v>41569</v>
      </c>
      <c r="O779" t="s">
        <v>275</v>
      </c>
      <c r="P779" t="s">
        <v>696</v>
      </c>
      <c r="Q779" t="s">
        <v>697</v>
      </c>
      <c r="R779">
        <v>19</v>
      </c>
      <c r="S779" t="s">
        <v>1255</v>
      </c>
      <c r="T779" s="2">
        <v>0</v>
      </c>
      <c r="U779" t="s">
        <v>127</v>
      </c>
      <c r="V779" t="s">
        <v>1255</v>
      </c>
      <c r="W779" t="s">
        <v>701</v>
      </c>
      <c r="X779" t="s">
        <v>1256</v>
      </c>
    </row>
    <row r="780" spans="1:24" x14ac:dyDescent="0.3">
      <c r="A780" t="s">
        <v>1252</v>
      </c>
      <c r="B780" s="1">
        <v>41567</v>
      </c>
      <c r="C780" t="s">
        <v>2555</v>
      </c>
      <c r="D780" t="s">
        <v>591</v>
      </c>
      <c r="E780" t="s">
        <v>27</v>
      </c>
      <c r="F780" t="s">
        <v>28</v>
      </c>
      <c r="G780" t="s">
        <v>77</v>
      </c>
      <c r="H780" t="s">
        <v>241</v>
      </c>
      <c r="I780" t="s">
        <v>92</v>
      </c>
      <c r="J780" t="s">
        <v>1906</v>
      </c>
      <c r="K780" t="s">
        <v>94</v>
      </c>
      <c r="L780" t="s">
        <v>34</v>
      </c>
      <c r="M780" t="s">
        <v>35</v>
      </c>
      <c r="N780" s="1">
        <v>41568</v>
      </c>
      <c r="O780" t="s">
        <v>275</v>
      </c>
      <c r="P780" t="s">
        <v>696</v>
      </c>
      <c r="Q780" t="s">
        <v>697</v>
      </c>
      <c r="R780">
        <v>19</v>
      </c>
      <c r="S780" t="s">
        <v>1255</v>
      </c>
      <c r="T780" s="2">
        <v>0</v>
      </c>
      <c r="U780" t="s">
        <v>127</v>
      </c>
      <c r="V780" t="s">
        <v>1255</v>
      </c>
      <c r="W780" t="s">
        <v>701</v>
      </c>
      <c r="X780" t="s">
        <v>1256</v>
      </c>
    </row>
    <row r="781" spans="1:24" x14ac:dyDescent="0.3">
      <c r="A781" t="s">
        <v>1252</v>
      </c>
      <c r="B781" s="1">
        <v>41567</v>
      </c>
      <c r="C781" t="s">
        <v>2417</v>
      </c>
      <c r="D781" t="s">
        <v>432</v>
      </c>
      <c r="E781" t="s">
        <v>27</v>
      </c>
      <c r="F781" t="s">
        <v>28</v>
      </c>
      <c r="G781" t="s">
        <v>91</v>
      </c>
      <c r="H781" t="s">
        <v>433</v>
      </c>
      <c r="I781" t="s">
        <v>31</v>
      </c>
      <c r="J781" t="s">
        <v>1906</v>
      </c>
      <c r="K781" t="s">
        <v>94</v>
      </c>
      <c r="L781" t="s">
        <v>34</v>
      </c>
      <c r="M781" t="s">
        <v>35</v>
      </c>
      <c r="N781" s="1">
        <v>41568</v>
      </c>
      <c r="O781" t="s">
        <v>275</v>
      </c>
      <c r="P781" t="s">
        <v>696</v>
      </c>
      <c r="Q781" t="s">
        <v>697</v>
      </c>
      <c r="R781">
        <v>22</v>
      </c>
      <c r="S781" t="s">
        <v>1255</v>
      </c>
      <c r="T781" s="2">
        <v>7.0000000000000007E-2</v>
      </c>
      <c r="U781" t="s">
        <v>127</v>
      </c>
      <c r="V781" t="s">
        <v>1255</v>
      </c>
      <c r="W781" t="s">
        <v>701</v>
      </c>
      <c r="X781" t="s">
        <v>1256</v>
      </c>
    </row>
    <row r="782" spans="1:24" x14ac:dyDescent="0.3">
      <c r="A782" t="s">
        <v>1252</v>
      </c>
      <c r="B782" s="1">
        <v>41567</v>
      </c>
      <c r="C782" t="s">
        <v>2555</v>
      </c>
      <c r="D782" t="s">
        <v>591</v>
      </c>
      <c r="E782" t="s">
        <v>27</v>
      </c>
      <c r="F782" t="s">
        <v>28</v>
      </c>
      <c r="G782" t="s">
        <v>29</v>
      </c>
      <c r="H782" t="s">
        <v>241</v>
      </c>
      <c r="I782" t="s">
        <v>31</v>
      </c>
      <c r="J782" t="s">
        <v>1906</v>
      </c>
      <c r="K782" t="s">
        <v>94</v>
      </c>
      <c r="L782" t="s">
        <v>109</v>
      </c>
      <c r="M782" t="s">
        <v>35</v>
      </c>
      <c r="N782" s="1">
        <v>41568</v>
      </c>
      <c r="O782" t="s">
        <v>275</v>
      </c>
      <c r="P782" t="s">
        <v>696</v>
      </c>
      <c r="Q782" t="s">
        <v>697</v>
      </c>
      <c r="R782">
        <v>26</v>
      </c>
      <c r="S782" t="s">
        <v>1255</v>
      </c>
      <c r="T782" s="2">
        <v>0.08</v>
      </c>
      <c r="U782" t="s">
        <v>127</v>
      </c>
      <c r="V782" t="s">
        <v>1255</v>
      </c>
      <c r="W782" t="s">
        <v>701</v>
      </c>
      <c r="X782" t="s">
        <v>1256</v>
      </c>
    </row>
    <row r="783" spans="1:24" x14ac:dyDescent="0.3">
      <c r="A783" t="s">
        <v>1252</v>
      </c>
      <c r="B783" s="1">
        <v>41567</v>
      </c>
      <c r="C783" t="s">
        <v>2555</v>
      </c>
      <c r="D783" t="s">
        <v>591</v>
      </c>
      <c r="E783" t="s">
        <v>27</v>
      </c>
      <c r="F783" t="s">
        <v>28</v>
      </c>
      <c r="G783" t="s">
        <v>29</v>
      </c>
      <c r="H783" t="s">
        <v>241</v>
      </c>
      <c r="I783" t="s">
        <v>121</v>
      </c>
      <c r="J783" t="s">
        <v>1906</v>
      </c>
      <c r="K783" t="s">
        <v>94</v>
      </c>
      <c r="L783" t="s">
        <v>95</v>
      </c>
      <c r="M783" t="s">
        <v>35</v>
      </c>
      <c r="N783" s="1">
        <v>41568</v>
      </c>
      <c r="O783" t="s">
        <v>275</v>
      </c>
      <c r="P783" t="s">
        <v>696</v>
      </c>
      <c r="Q783" t="s">
        <v>697</v>
      </c>
      <c r="R783">
        <v>30</v>
      </c>
      <c r="S783" t="s">
        <v>1255</v>
      </c>
      <c r="T783" s="2">
        <v>0.09</v>
      </c>
      <c r="U783" t="s">
        <v>127</v>
      </c>
      <c r="V783" t="s">
        <v>1255</v>
      </c>
      <c r="W783" t="s">
        <v>701</v>
      </c>
      <c r="X783" t="s">
        <v>1256</v>
      </c>
    </row>
    <row r="784" spans="1:24" x14ac:dyDescent="0.3">
      <c r="A784" t="s">
        <v>3935</v>
      </c>
      <c r="B784" s="1">
        <v>42535</v>
      </c>
      <c r="C784" t="s">
        <v>3936</v>
      </c>
      <c r="D784" t="s">
        <v>162</v>
      </c>
      <c r="E784" t="s">
        <v>46</v>
      </c>
      <c r="F784" t="s">
        <v>47</v>
      </c>
      <c r="G784" t="s">
        <v>134</v>
      </c>
      <c r="H784" t="s">
        <v>107</v>
      </c>
      <c r="I784" t="s">
        <v>121</v>
      </c>
      <c r="J784" t="s">
        <v>1104</v>
      </c>
      <c r="K784" t="s">
        <v>94</v>
      </c>
      <c r="L784" t="s">
        <v>95</v>
      </c>
      <c r="M784" t="s">
        <v>35</v>
      </c>
      <c r="N784" s="1">
        <v>42535</v>
      </c>
      <c r="O784" t="s">
        <v>1105</v>
      </c>
      <c r="P784" t="s">
        <v>1106</v>
      </c>
      <c r="Q784" t="s">
        <v>1107</v>
      </c>
      <c r="R784">
        <v>35</v>
      </c>
      <c r="S784" t="s">
        <v>2905</v>
      </c>
      <c r="T784" s="2">
        <v>0.04</v>
      </c>
      <c r="U784" t="s">
        <v>3937</v>
      </c>
      <c r="V784" t="s">
        <v>3938</v>
      </c>
      <c r="W784" t="s">
        <v>1109</v>
      </c>
      <c r="X784" t="s">
        <v>3939</v>
      </c>
    </row>
    <row r="785" spans="1:24" x14ac:dyDescent="0.3">
      <c r="A785" t="s">
        <v>3935</v>
      </c>
      <c r="B785" s="1">
        <v>41360</v>
      </c>
      <c r="C785" t="s">
        <v>451</v>
      </c>
      <c r="D785" t="s">
        <v>61</v>
      </c>
      <c r="E785" t="s">
        <v>27</v>
      </c>
      <c r="F785" t="s">
        <v>28</v>
      </c>
      <c r="G785" t="s">
        <v>77</v>
      </c>
      <c r="H785" t="s">
        <v>62</v>
      </c>
      <c r="I785" t="s">
        <v>63</v>
      </c>
      <c r="J785" t="s">
        <v>1104</v>
      </c>
      <c r="K785" t="s">
        <v>94</v>
      </c>
      <c r="L785" t="s">
        <v>95</v>
      </c>
      <c r="M785" t="s">
        <v>35</v>
      </c>
      <c r="N785" s="1">
        <v>41360</v>
      </c>
      <c r="O785" t="s">
        <v>1105</v>
      </c>
      <c r="P785" t="s">
        <v>1106</v>
      </c>
      <c r="Q785" t="s">
        <v>1107</v>
      </c>
      <c r="R785">
        <v>42</v>
      </c>
      <c r="S785" t="s">
        <v>4404</v>
      </c>
      <c r="T785" s="2">
        <v>0.08</v>
      </c>
      <c r="U785" t="s">
        <v>490</v>
      </c>
      <c r="V785" t="s">
        <v>5136</v>
      </c>
      <c r="W785" t="s">
        <v>1109</v>
      </c>
      <c r="X785" t="s">
        <v>5137</v>
      </c>
    </row>
    <row r="786" spans="1:24" x14ac:dyDescent="0.3">
      <c r="A786" t="s">
        <v>3935</v>
      </c>
      <c r="B786" s="1">
        <v>41911</v>
      </c>
      <c r="C786" t="s">
        <v>1242</v>
      </c>
      <c r="D786" t="s">
        <v>61</v>
      </c>
      <c r="E786" t="s">
        <v>27</v>
      </c>
      <c r="F786" t="s">
        <v>28</v>
      </c>
      <c r="G786" t="s">
        <v>91</v>
      </c>
      <c r="H786" t="s">
        <v>62</v>
      </c>
      <c r="I786" t="s">
        <v>63</v>
      </c>
      <c r="J786" t="s">
        <v>64</v>
      </c>
      <c r="K786" t="s">
        <v>94</v>
      </c>
      <c r="L786" t="s">
        <v>34</v>
      </c>
      <c r="M786" t="s">
        <v>35</v>
      </c>
      <c r="N786" s="1">
        <v>41911</v>
      </c>
      <c r="O786" t="s">
        <v>66</v>
      </c>
      <c r="P786" t="s">
        <v>67</v>
      </c>
      <c r="Q786" t="s">
        <v>68</v>
      </c>
      <c r="R786">
        <v>1</v>
      </c>
      <c r="S786" t="s">
        <v>5676</v>
      </c>
      <c r="T786" s="2">
        <v>0.03</v>
      </c>
      <c r="U786" t="s">
        <v>2386</v>
      </c>
      <c r="V786" t="s">
        <v>3953</v>
      </c>
      <c r="W786" t="s">
        <v>72</v>
      </c>
      <c r="X786" t="s">
        <v>1123</v>
      </c>
    </row>
    <row r="787" spans="1:24" x14ac:dyDescent="0.3">
      <c r="A787" t="s">
        <v>3935</v>
      </c>
      <c r="B787" s="1">
        <v>41729</v>
      </c>
      <c r="C787" t="s">
        <v>6373</v>
      </c>
      <c r="D787" t="s">
        <v>766</v>
      </c>
      <c r="E787" t="s">
        <v>27</v>
      </c>
      <c r="F787" t="s">
        <v>28</v>
      </c>
      <c r="G787" t="s">
        <v>29</v>
      </c>
      <c r="H787" t="s">
        <v>217</v>
      </c>
      <c r="I787" t="s">
        <v>31</v>
      </c>
      <c r="J787" t="s">
        <v>423</v>
      </c>
      <c r="K787" t="s">
        <v>94</v>
      </c>
      <c r="L787" t="s">
        <v>34</v>
      </c>
      <c r="M787" t="s">
        <v>35</v>
      </c>
      <c r="N787" s="1">
        <v>41729</v>
      </c>
      <c r="O787" t="s">
        <v>424</v>
      </c>
      <c r="P787" t="s">
        <v>356</v>
      </c>
      <c r="Q787" t="s">
        <v>341</v>
      </c>
      <c r="R787">
        <v>50</v>
      </c>
      <c r="S787" t="s">
        <v>8652</v>
      </c>
      <c r="T787" s="2">
        <v>7.0000000000000007E-2</v>
      </c>
      <c r="U787" t="s">
        <v>937</v>
      </c>
      <c r="V787" t="s">
        <v>8653</v>
      </c>
      <c r="W787" t="s">
        <v>428</v>
      </c>
      <c r="X787" t="s">
        <v>2957</v>
      </c>
    </row>
    <row r="788" spans="1:24" x14ac:dyDescent="0.3">
      <c r="A788" t="s">
        <v>3935</v>
      </c>
      <c r="B788" s="1">
        <v>41575</v>
      </c>
      <c r="C788" t="s">
        <v>1197</v>
      </c>
      <c r="D788" t="s">
        <v>1198</v>
      </c>
      <c r="E788" t="s">
        <v>46</v>
      </c>
      <c r="F788" t="s">
        <v>47</v>
      </c>
      <c r="G788" t="s">
        <v>91</v>
      </c>
      <c r="H788" t="s">
        <v>48</v>
      </c>
      <c r="I788" t="s">
        <v>196</v>
      </c>
      <c r="J788" t="s">
        <v>64</v>
      </c>
      <c r="K788" t="s">
        <v>94</v>
      </c>
      <c r="L788" t="s">
        <v>95</v>
      </c>
      <c r="M788" t="s">
        <v>35</v>
      </c>
      <c r="N788" s="1">
        <v>41576</v>
      </c>
      <c r="O788" t="s">
        <v>66</v>
      </c>
      <c r="P788" t="s">
        <v>67</v>
      </c>
      <c r="Q788" t="s">
        <v>68</v>
      </c>
      <c r="R788">
        <v>48</v>
      </c>
      <c r="S788" t="s">
        <v>480</v>
      </c>
      <c r="T788" s="2">
        <v>0.1</v>
      </c>
      <c r="U788" t="s">
        <v>70</v>
      </c>
      <c r="V788" t="s">
        <v>207</v>
      </c>
      <c r="W788" t="s">
        <v>72</v>
      </c>
      <c r="X788" t="s">
        <v>1570</v>
      </c>
    </row>
    <row r="789" spans="1:24" x14ac:dyDescent="0.3">
      <c r="A789" t="s">
        <v>389</v>
      </c>
      <c r="B789" s="1">
        <v>42218</v>
      </c>
      <c r="C789" t="s">
        <v>390</v>
      </c>
      <c r="D789" t="s">
        <v>391</v>
      </c>
      <c r="E789" t="s">
        <v>27</v>
      </c>
      <c r="F789" t="s">
        <v>28</v>
      </c>
      <c r="G789" t="s">
        <v>77</v>
      </c>
      <c r="H789" t="s">
        <v>217</v>
      </c>
      <c r="I789" t="s">
        <v>63</v>
      </c>
      <c r="J789" t="s">
        <v>206</v>
      </c>
      <c r="K789" t="s">
        <v>33</v>
      </c>
      <c r="L789" t="s">
        <v>392</v>
      </c>
      <c r="M789" t="s">
        <v>393</v>
      </c>
      <c r="N789" s="1">
        <v>42220</v>
      </c>
      <c r="O789" t="s">
        <v>207</v>
      </c>
      <c r="P789" t="s">
        <v>208</v>
      </c>
      <c r="Q789" t="s">
        <v>125</v>
      </c>
      <c r="R789">
        <v>35</v>
      </c>
      <c r="S789" t="s">
        <v>394</v>
      </c>
      <c r="T789" s="2">
        <v>0.08</v>
      </c>
      <c r="U789" t="s">
        <v>395</v>
      </c>
      <c r="V789" t="s">
        <v>396</v>
      </c>
      <c r="W789" t="s">
        <v>212</v>
      </c>
      <c r="X789" t="s">
        <v>277</v>
      </c>
    </row>
    <row r="790" spans="1:24" x14ac:dyDescent="0.3">
      <c r="A790" t="s">
        <v>389</v>
      </c>
      <c r="B790" s="1">
        <v>42212</v>
      </c>
      <c r="C790" t="s">
        <v>1301</v>
      </c>
      <c r="D790" t="s">
        <v>228</v>
      </c>
      <c r="E790" t="s">
        <v>46</v>
      </c>
      <c r="F790" t="s">
        <v>47</v>
      </c>
      <c r="G790" t="s">
        <v>77</v>
      </c>
      <c r="H790" t="s">
        <v>107</v>
      </c>
      <c r="I790" t="s">
        <v>121</v>
      </c>
      <c r="J790" t="s">
        <v>366</v>
      </c>
      <c r="K790" t="s">
        <v>94</v>
      </c>
      <c r="L790" t="s">
        <v>95</v>
      </c>
      <c r="M790" t="s">
        <v>156</v>
      </c>
      <c r="N790" s="1">
        <v>42217</v>
      </c>
      <c r="O790" t="s">
        <v>367</v>
      </c>
      <c r="P790" t="s">
        <v>368</v>
      </c>
      <c r="Q790" t="s">
        <v>301</v>
      </c>
      <c r="R790">
        <v>11</v>
      </c>
      <c r="S790" t="s">
        <v>3945</v>
      </c>
      <c r="T790" s="2">
        <v>0.09</v>
      </c>
      <c r="U790" t="s">
        <v>1446</v>
      </c>
      <c r="V790" t="s">
        <v>3946</v>
      </c>
      <c r="W790" t="s">
        <v>116</v>
      </c>
      <c r="X790" t="s">
        <v>3947</v>
      </c>
    </row>
    <row r="791" spans="1:24" x14ac:dyDescent="0.3">
      <c r="A791" t="s">
        <v>389</v>
      </c>
      <c r="B791" s="1">
        <v>41360</v>
      </c>
      <c r="C791" t="s">
        <v>451</v>
      </c>
      <c r="D791" t="s">
        <v>61</v>
      </c>
      <c r="E791" t="s">
        <v>27</v>
      </c>
      <c r="F791" t="s">
        <v>28</v>
      </c>
      <c r="G791" t="s">
        <v>77</v>
      </c>
      <c r="H791" t="s">
        <v>62</v>
      </c>
      <c r="I791" t="s">
        <v>196</v>
      </c>
      <c r="J791" t="s">
        <v>355</v>
      </c>
      <c r="K791" t="s">
        <v>94</v>
      </c>
      <c r="L791" t="s">
        <v>95</v>
      </c>
      <c r="M791" t="s">
        <v>35</v>
      </c>
      <c r="N791" s="1">
        <v>41360</v>
      </c>
      <c r="O791" t="s">
        <v>129</v>
      </c>
      <c r="P791" t="s">
        <v>356</v>
      </c>
      <c r="Q791" t="s">
        <v>357</v>
      </c>
      <c r="R791">
        <v>41</v>
      </c>
      <c r="S791" t="s">
        <v>8028</v>
      </c>
      <c r="T791" s="2">
        <v>0.02</v>
      </c>
      <c r="U791" t="s">
        <v>8029</v>
      </c>
      <c r="V791" t="s">
        <v>8030</v>
      </c>
      <c r="W791" t="s">
        <v>361</v>
      </c>
      <c r="X791" t="s">
        <v>8031</v>
      </c>
    </row>
    <row r="792" spans="1:24" x14ac:dyDescent="0.3">
      <c r="A792" t="s">
        <v>389</v>
      </c>
      <c r="B792" s="1">
        <v>42413</v>
      </c>
      <c r="C792" t="s">
        <v>1074</v>
      </c>
      <c r="D792" t="s">
        <v>106</v>
      </c>
      <c r="E792" t="s">
        <v>46</v>
      </c>
      <c r="F792" t="s">
        <v>47</v>
      </c>
      <c r="G792" t="s">
        <v>77</v>
      </c>
      <c r="H792" t="s">
        <v>107</v>
      </c>
      <c r="I792" t="s">
        <v>63</v>
      </c>
      <c r="J792" t="s">
        <v>1813</v>
      </c>
      <c r="K792" t="s">
        <v>94</v>
      </c>
      <c r="L792" t="s">
        <v>109</v>
      </c>
      <c r="M792" t="s">
        <v>35</v>
      </c>
      <c r="N792" s="1">
        <v>42416</v>
      </c>
      <c r="O792" t="s">
        <v>1814</v>
      </c>
      <c r="P792" t="s">
        <v>1815</v>
      </c>
      <c r="Q792" t="s">
        <v>1107</v>
      </c>
      <c r="R792">
        <v>49</v>
      </c>
      <c r="S792" t="s">
        <v>9701</v>
      </c>
      <c r="T792" s="2">
        <v>0.1</v>
      </c>
      <c r="U792" t="s">
        <v>343</v>
      </c>
      <c r="V792" t="s">
        <v>9702</v>
      </c>
      <c r="W792" t="s">
        <v>1587</v>
      </c>
      <c r="X792" t="s">
        <v>9703</v>
      </c>
    </row>
    <row r="793" spans="1:24" x14ac:dyDescent="0.3">
      <c r="A793" t="s">
        <v>389</v>
      </c>
      <c r="B793" s="1">
        <v>41594</v>
      </c>
      <c r="C793" t="s">
        <v>3255</v>
      </c>
      <c r="D793" t="s">
        <v>432</v>
      </c>
      <c r="E793" t="s">
        <v>27</v>
      </c>
      <c r="F793" t="s">
        <v>28</v>
      </c>
      <c r="G793" t="s">
        <v>29</v>
      </c>
      <c r="H793" t="s">
        <v>433</v>
      </c>
      <c r="I793" t="s">
        <v>31</v>
      </c>
      <c r="J793" t="s">
        <v>218</v>
      </c>
      <c r="K793" t="s">
        <v>94</v>
      </c>
      <c r="L793" t="s">
        <v>34</v>
      </c>
      <c r="M793" t="s">
        <v>35</v>
      </c>
      <c r="N793" s="1">
        <v>41594</v>
      </c>
      <c r="O793" t="s">
        <v>219</v>
      </c>
      <c r="P793" t="s">
        <v>124</v>
      </c>
      <c r="Q793" t="s">
        <v>220</v>
      </c>
      <c r="R793">
        <v>7</v>
      </c>
      <c r="S793" t="s">
        <v>1653</v>
      </c>
      <c r="T793" s="2">
        <v>0.09</v>
      </c>
      <c r="U793" t="s">
        <v>4038</v>
      </c>
      <c r="V793" t="s">
        <v>4039</v>
      </c>
      <c r="W793" t="s">
        <v>224</v>
      </c>
      <c r="X793" t="s">
        <v>5121</v>
      </c>
    </row>
    <row r="794" spans="1:24" x14ac:dyDescent="0.3">
      <c r="A794" t="s">
        <v>363</v>
      </c>
      <c r="B794" s="1">
        <v>41568</v>
      </c>
      <c r="C794" t="s">
        <v>364</v>
      </c>
      <c r="D794" t="s">
        <v>365</v>
      </c>
      <c r="E794" t="s">
        <v>46</v>
      </c>
      <c r="F794" t="s">
        <v>47</v>
      </c>
      <c r="G794" t="s">
        <v>77</v>
      </c>
      <c r="H794" t="s">
        <v>48</v>
      </c>
      <c r="I794" t="s">
        <v>63</v>
      </c>
      <c r="J794" t="s">
        <v>366</v>
      </c>
      <c r="K794" t="s">
        <v>94</v>
      </c>
      <c r="L794" t="s">
        <v>95</v>
      </c>
      <c r="M794" t="s">
        <v>35</v>
      </c>
      <c r="N794" s="1">
        <v>41570</v>
      </c>
      <c r="O794" t="s">
        <v>367</v>
      </c>
      <c r="P794" t="s">
        <v>368</v>
      </c>
      <c r="Q794" t="s">
        <v>301</v>
      </c>
      <c r="R794">
        <v>41</v>
      </c>
      <c r="S794" t="s">
        <v>369</v>
      </c>
      <c r="T794" s="2">
        <v>0.03</v>
      </c>
      <c r="U794" t="s">
        <v>127</v>
      </c>
      <c r="V794" t="s">
        <v>369</v>
      </c>
      <c r="W794" t="s">
        <v>116</v>
      </c>
      <c r="X794" t="s">
        <v>370</v>
      </c>
    </row>
    <row r="795" spans="1:24" x14ac:dyDescent="0.3">
      <c r="A795" t="s">
        <v>363</v>
      </c>
      <c r="B795" s="1">
        <v>41568</v>
      </c>
      <c r="C795" t="s">
        <v>1786</v>
      </c>
      <c r="D795" t="s">
        <v>591</v>
      </c>
      <c r="E795" t="s">
        <v>27</v>
      </c>
      <c r="F795" t="s">
        <v>28</v>
      </c>
      <c r="G795" t="s">
        <v>134</v>
      </c>
      <c r="H795" t="s">
        <v>241</v>
      </c>
      <c r="I795" t="s">
        <v>196</v>
      </c>
      <c r="J795" t="s">
        <v>1676</v>
      </c>
      <c r="K795" t="s">
        <v>94</v>
      </c>
      <c r="L795" t="s">
        <v>34</v>
      </c>
      <c r="M795" t="s">
        <v>35</v>
      </c>
      <c r="N795" s="1">
        <v>41570</v>
      </c>
      <c r="O795" t="s">
        <v>66</v>
      </c>
      <c r="P795" t="s">
        <v>67</v>
      </c>
      <c r="Q795" t="s">
        <v>68</v>
      </c>
      <c r="R795">
        <v>31</v>
      </c>
      <c r="S795" t="s">
        <v>369</v>
      </c>
      <c r="T795" s="2">
        <v>0.08</v>
      </c>
      <c r="U795" t="s">
        <v>127</v>
      </c>
      <c r="V795" t="s">
        <v>369</v>
      </c>
      <c r="W795" t="s">
        <v>116</v>
      </c>
      <c r="X795" t="s">
        <v>370</v>
      </c>
    </row>
    <row r="796" spans="1:24" x14ac:dyDescent="0.3">
      <c r="A796" t="s">
        <v>363</v>
      </c>
      <c r="B796" s="1">
        <v>41845</v>
      </c>
      <c r="C796" t="s">
        <v>2338</v>
      </c>
      <c r="D796" t="s">
        <v>365</v>
      </c>
      <c r="E796" t="s">
        <v>46</v>
      </c>
      <c r="F796" t="s">
        <v>47</v>
      </c>
      <c r="G796" t="s">
        <v>77</v>
      </c>
      <c r="H796" t="s">
        <v>48</v>
      </c>
      <c r="I796" t="s">
        <v>121</v>
      </c>
      <c r="J796" t="s">
        <v>541</v>
      </c>
      <c r="K796" t="s">
        <v>94</v>
      </c>
      <c r="L796" t="s">
        <v>34</v>
      </c>
      <c r="M796" t="s">
        <v>35</v>
      </c>
      <c r="N796" s="1">
        <v>41847</v>
      </c>
      <c r="O796" t="s">
        <v>542</v>
      </c>
      <c r="P796" t="s">
        <v>543</v>
      </c>
      <c r="Q796" t="s">
        <v>544</v>
      </c>
      <c r="R796">
        <v>4</v>
      </c>
      <c r="S796" t="s">
        <v>3818</v>
      </c>
      <c r="T796" s="2">
        <v>0.1</v>
      </c>
      <c r="U796" t="s">
        <v>942</v>
      </c>
      <c r="V796" t="s">
        <v>3819</v>
      </c>
      <c r="W796" t="s">
        <v>547</v>
      </c>
      <c r="X796" t="s">
        <v>3820</v>
      </c>
    </row>
    <row r="797" spans="1:24" x14ac:dyDescent="0.3">
      <c r="A797" t="s">
        <v>363</v>
      </c>
      <c r="B797" s="1">
        <v>41568</v>
      </c>
      <c r="C797" t="s">
        <v>1786</v>
      </c>
      <c r="D797" t="s">
        <v>591</v>
      </c>
      <c r="E797" t="s">
        <v>27</v>
      </c>
      <c r="F797" t="s">
        <v>28</v>
      </c>
      <c r="G797" t="s">
        <v>77</v>
      </c>
      <c r="H797" t="s">
        <v>241</v>
      </c>
      <c r="I797" t="s">
        <v>121</v>
      </c>
      <c r="J797" t="s">
        <v>366</v>
      </c>
      <c r="K797" t="s">
        <v>94</v>
      </c>
      <c r="L797" t="s">
        <v>34</v>
      </c>
      <c r="M797" t="s">
        <v>35</v>
      </c>
      <c r="N797" s="1">
        <v>41570</v>
      </c>
      <c r="O797" t="s">
        <v>367</v>
      </c>
      <c r="P797" t="s">
        <v>368</v>
      </c>
      <c r="Q797" t="s">
        <v>301</v>
      </c>
      <c r="R797">
        <v>23</v>
      </c>
      <c r="S797" t="s">
        <v>369</v>
      </c>
      <c r="T797" s="2">
        <v>7.0000000000000007E-2</v>
      </c>
      <c r="U797" t="s">
        <v>127</v>
      </c>
      <c r="V797" t="s">
        <v>369</v>
      </c>
      <c r="W797" t="s">
        <v>116</v>
      </c>
      <c r="X797" t="s">
        <v>370</v>
      </c>
    </row>
    <row r="798" spans="1:24" x14ac:dyDescent="0.3">
      <c r="A798" t="s">
        <v>363</v>
      </c>
      <c r="B798" s="1">
        <v>41495</v>
      </c>
      <c r="C798" t="s">
        <v>578</v>
      </c>
      <c r="D798" t="s">
        <v>551</v>
      </c>
      <c r="E798" t="s">
        <v>27</v>
      </c>
      <c r="F798" t="s">
        <v>28</v>
      </c>
      <c r="G798" t="s">
        <v>134</v>
      </c>
      <c r="H798" t="s">
        <v>289</v>
      </c>
      <c r="I798" t="s">
        <v>92</v>
      </c>
      <c r="J798" t="s">
        <v>355</v>
      </c>
      <c r="K798" t="s">
        <v>94</v>
      </c>
      <c r="L798" t="s">
        <v>95</v>
      </c>
      <c r="M798" t="s">
        <v>35</v>
      </c>
      <c r="N798" s="1">
        <v>41502</v>
      </c>
      <c r="O798" t="s">
        <v>129</v>
      </c>
      <c r="P798" t="s">
        <v>356</v>
      </c>
      <c r="Q798" t="s">
        <v>357</v>
      </c>
      <c r="R798">
        <v>25</v>
      </c>
      <c r="S798" t="s">
        <v>6203</v>
      </c>
      <c r="T798" s="2">
        <v>0.09</v>
      </c>
      <c r="U798" t="s">
        <v>6204</v>
      </c>
      <c r="V798" t="s">
        <v>6205</v>
      </c>
      <c r="W798" t="s">
        <v>361</v>
      </c>
      <c r="X798" t="s">
        <v>6206</v>
      </c>
    </row>
    <row r="799" spans="1:24" x14ac:dyDescent="0.3">
      <c r="A799" t="s">
        <v>363</v>
      </c>
      <c r="B799" s="1">
        <v>41568</v>
      </c>
      <c r="C799" t="s">
        <v>4601</v>
      </c>
      <c r="D799" t="s">
        <v>61</v>
      </c>
      <c r="E799" t="s">
        <v>27</v>
      </c>
      <c r="F799" t="s">
        <v>28</v>
      </c>
      <c r="G799" t="s">
        <v>91</v>
      </c>
      <c r="H799" t="s">
        <v>62</v>
      </c>
      <c r="I799" t="s">
        <v>121</v>
      </c>
      <c r="J799" t="s">
        <v>366</v>
      </c>
      <c r="K799" t="s">
        <v>94</v>
      </c>
      <c r="L799" t="s">
        <v>34</v>
      </c>
      <c r="M799" t="s">
        <v>35</v>
      </c>
      <c r="N799" s="1">
        <v>41569</v>
      </c>
      <c r="O799" t="s">
        <v>367</v>
      </c>
      <c r="P799" t="s">
        <v>368</v>
      </c>
      <c r="Q799" t="s">
        <v>301</v>
      </c>
      <c r="R799">
        <v>19</v>
      </c>
      <c r="S799" t="s">
        <v>369</v>
      </c>
      <c r="T799" s="2">
        <v>0.01</v>
      </c>
      <c r="U799" t="s">
        <v>127</v>
      </c>
      <c r="V799" t="s">
        <v>369</v>
      </c>
      <c r="W799" t="s">
        <v>116</v>
      </c>
      <c r="X799" t="s">
        <v>370</v>
      </c>
    </row>
    <row r="800" spans="1:24" x14ac:dyDescent="0.3">
      <c r="A800" t="s">
        <v>363</v>
      </c>
      <c r="B800" s="1">
        <v>41477</v>
      </c>
      <c r="C800" t="s">
        <v>2602</v>
      </c>
      <c r="D800" t="s">
        <v>929</v>
      </c>
      <c r="E800" t="s">
        <v>27</v>
      </c>
      <c r="F800" t="s">
        <v>28</v>
      </c>
      <c r="G800" t="s">
        <v>29</v>
      </c>
      <c r="H800" t="s">
        <v>217</v>
      </c>
      <c r="I800" t="s">
        <v>196</v>
      </c>
      <c r="J800" t="s">
        <v>108</v>
      </c>
      <c r="K800" t="s">
        <v>94</v>
      </c>
      <c r="L800" t="s">
        <v>34</v>
      </c>
      <c r="M800" t="s">
        <v>35</v>
      </c>
      <c r="N800" s="1">
        <v>41478</v>
      </c>
      <c r="O800" t="s">
        <v>110</v>
      </c>
      <c r="P800" t="s">
        <v>111</v>
      </c>
      <c r="Q800" t="s">
        <v>112</v>
      </c>
      <c r="R800">
        <v>39</v>
      </c>
      <c r="S800" t="s">
        <v>6688</v>
      </c>
      <c r="T800" s="2">
        <v>0.09</v>
      </c>
      <c r="U800" t="s">
        <v>6689</v>
      </c>
      <c r="V800" t="s">
        <v>4066</v>
      </c>
      <c r="W800" t="s">
        <v>116</v>
      </c>
      <c r="X800" t="s">
        <v>6690</v>
      </c>
    </row>
    <row r="801" spans="1:24" x14ac:dyDescent="0.3">
      <c r="A801" t="s">
        <v>363</v>
      </c>
      <c r="B801" s="1">
        <v>41568</v>
      </c>
      <c r="C801" t="s">
        <v>1786</v>
      </c>
      <c r="D801" t="s">
        <v>591</v>
      </c>
      <c r="E801" t="s">
        <v>27</v>
      </c>
      <c r="F801" t="s">
        <v>28</v>
      </c>
      <c r="G801" t="s">
        <v>91</v>
      </c>
      <c r="H801" t="s">
        <v>241</v>
      </c>
      <c r="I801" t="s">
        <v>31</v>
      </c>
      <c r="J801" t="s">
        <v>366</v>
      </c>
      <c r="K801" t="s">
        <v>33</v>
      </c>
      <c r="L801" t="s">
        <v>34</v>
      </c>
      <c r="M801" t="s">
        <v>35</v>
      </c>
      <c r="N801" s="1">
        <v>41570</v>
      </c>
      <c r="O801" t="s">
        <v>367</v>
      </c>
      <c r="P801" t="s">
        <v>368</v>
      </c>
      <c r="Q801" t="s">
        <v>301</v>
      </c>
      <c r="R801">
        <v>2</v>
      </c>
      <c r="S801" t="s">
        <v>369</v>
      </c>
      <c r="T801" s="2">
        <v>0.03</v>
      </c>
      <c r="U801" t="s">
        <v>127</v>
      </c>
      <c r="V801" t="s">
        <v>369</v>
      </c>
      <c r="W801" t="s">
        <v>116</v>
      </c>
      <c r="X801" t="s">
        <v>370</v>
      </c>
    </row>
    <row r="802" spans="1:24" x14ac:dyDescent="0.3">
      <c r="A802" t="s">
        <v>363</v>
      </c>
      <c r="B802" s="1">
        <v>41568</v>
      </c>
      <c r="C802" t="s">
        <v>1786</v>
      </c>
      <c r="D802" t="s">
        <v>591</v>
      </c>
      <c r="E802" t="s">
        <v>27</v>
      </c>
      <c r="F802" t="s">
        <v>28</v>
      </c>
      <c r="G802" t="s">
        <v>91</v>
      </c>
      <c r="H802" t="s">
        <v>241</v>
      </c>
      <c r="I802" t="s">
        <v>63</v>
      </c>
      <c r="J802" t="s">
        <v>338</v>
      </c>
      <c r="K802" t="s">
        <v>33</v>
      </c>
      <c r="L802" t="s">
        <v>34</v>
      </c>
      <c r="M802" t="s">
        <v>35</v>
      </c>
      <c r="N802" s="1">
        <v>41570</v>
      </c>
      <c r="O802" t="s">
        <v>339</v>
      </c>
      <c r="P802" t="s">
        <v>340</v>
      </c>
      <c r="Q802" t="s">
        <v>341</v>
      </c>
      <c r="R802">
        <v>29</v>
      </c>
      <c r="S802" t="s">
        <v>369</v>
      </c>
      <c r="T802" s="2">
        <v>0.04</v>
      </c>
      <c r="U802" t="s">
        <v>127</v>
      </c>
      <c r="V802" t="s">
        <v>369</v>
      </c>
      <c r="W802" t="s">
        <v>345</v>
      </c>
      <c r="X802" t="s">
        <v>370</v>
      </c>
    </row>
    <row r="803" spans="1:24" x14ac:dyDescent="0.3">
      <c r="A803" t="s">
        <v>363</v>
      </c>
      <c r="B803" s="1">
        <v>41471</v>
      </c>
      <c r="C803" t="s">
        <v>1887</v>
      </c>
      <c r="D803" t="s">
        <v>2576</v>
      </c>
      <c r="E803" t="s">
        <v>27</v>
      </c>
      <c r="F803" t="s">
        <v>28</v>
      </c>
      <c r="G803" t="s">
        <v>77</v>
      </c>
      <c r="H803" t="s">
        <v>433</v>
      </c>
      <c r="I803" t="s">
        <v>31</v>
      </c>
      <c r="J803" t="s">
        <v>338</v>
      </c>
      <c r="K803" t="s">
        <v>94</v>
      </c>
      <c r="L803" t="s">
        <v>109</v>
      </c>
      <c r="M803" t="s">
        <v>35</v>
      </c>
      <c r="N803" s="1">
        <v>41472</v>
      </c>
      <c r="O803" t="s">
        <v>339</v>
      </c>
      <c r="P803" t="s">
        <v>340</v>
      </c>
      <c r="Q803" t="s">
        <v>341</v>
      </c>
      <c r="R803">
        <v>39</v>
      </c>
      <c r="S803" t="s">
        <v>8025</v>
      </c>
      <c r="T803" s="2">
        <v>0.04</v>
      </c>
      <c r="U803" t="s">
        <v>603</v>
      </c>
      <c r="V803" t="s">
        <v>4009</v>
      </c>
      <c r="W803" t="s">
        <v>345</v>
      </c>
      <c r="X803" t="s">
        <v>8026</v>
      </c>
    </row>
    <row r="804" spans="1:24" x14ac:dyDescent="0.3">
      <c r="A804" t="s">
        <v>363</v>
      </c>
      <c r="B804" s="1">
        <v>41568</v>
      </c>
      <c r="C804" t="s">
        <v>364</v>
      </c>
      <c r="D804" t="s">
        <v>365</v>
      </c>
      <c r="E804" t="s">
        <v>46</v>
      </c>
      <c r="F804" t="s">
        <v>47</v>
      </c>
      <c r="G804" t="s">
        <v>29</v>
      </c>
      <c r="H804" t="s">
        <v>48</v>
      </c>
      <c r="I804" t="s">
        <v>121</v>
      </c>
      <c r="J804" t="s">
        <v>366</v>
      </c>
      <c r="K804" t="s">
        <v>94</v>
      </c>
      <c r="L804" t="s">
        <v>34</v>
      </c>
      <c r="M804" t="s">
        <v>35</v>
      </c>
      <c r="N804" s="1">
        <v>41570</v>
      </c>
      <c r="O804" t="s">
        <v>367</v>
      </c>
      <c r="P804" t="s">
        <v>368</v>
      </c>
      <c r="Q804" t="s">
        <v>301</v>
      </c>
      <c r="R804">
        <v>20</v>
      </c>
      <c r="S804" t="s">
        <v>369</v>
      </c>
      <c r="T804" s="2">
        <v>0.1</v>
      </c>
      <c r="U804" t="s">
        <v>127</v>
      </c>
      <c r="V804" t="s">
        <v>369</v>
      </c>
      <c r="W804" t="s">
        <v>116</v>
      </c>
      <c r="X804" t="s">
        <v>370</v>
      </c>
    </row>
    <row r="805" spans="1:24" x14ac:dyDescent="0.3">
      <c r="A805" t="s">
        <v>363</v>
      </c>
      <c r="B805" s="1">
        <v>41568</v>
      </c>
      <c r="C805" t="s">
        <v>2838</v>
      </c>
      <c r="D805" t="s">
        <v>1617</v>
      </c>
      <c r="E805" t="s">
        <v>27</v>
      </c>
      <c r="F805" t="s">
        <v>28</v>
      </c>
      <c r="G805" t="s">
        <v>77</v>
      </c>
      <c r="H805" t="s">
        <v>9992</v>
      </c>
      <c r="I805" t="s">
        <v>121</v>
      </c>
      <c r="J805" t="s">
        <v>366</v>
      </c>
      <c r="K805" t="s">
        <v>94</v>
      </c>
      <c r="L805" t="s">
        <v>34</v>
      </c>
      <c r="M805" t="s">
        <v>35</v>
      </c>
      <c r="N805" s="1">
        <v>41569</v>
      </c>
      <c r="O805" t="s">
        <v>367</v>
      </c>
      <c r="P805" t="s">
        <v>368</v>
      </c>
      <c r="Q805" t="s">
        <v>301</v>
      </c>
      <c r="R805">
        <v>7</v>
      </c>
      <c r="S805" t="s">
        <v>369</v>
      </c>
      <c r="T805" s="2">
        <v>0.08</v>
      </c>
      <c r="U805" t="s">
        <v>127</v>
      </c>
      <c r="V805" t="s">
        <v>369</v>
      </c>
      <c r="W805" t="s">
        <v>116</v>
      </c>
      <c r="X805" t="s">
        <v>370</v>
      </c>
    </row>
    <row r="806" spans="1:24" x14ac:dyDescent="0.3">
      <c r="A806" t="s">
        <v>363</v>
      </c>
      <c r="B806" s="1">
        <v>42109</v>
      </c>
      <c r="C806" t="s">
        <v>10850</v>
      </c>
      <c r="D806" t="s">
        <v>974</v>
      </c>
      <c r="E806" t="s">
        <v>46</v>
      </c>
      <c r="F806" t="s">
        <v>47</v>
      </c>
      <c r="G806" t="s">
        <v>77</v>
      </c>
      <c r="H806" t="s">
        <v>48</v>
      </c>
      <c r="I806" t="s">
        <v>196</v>
      </c>
      <c r="J806" t="s">
        <v>541</v>
      </c>
      <c r="K806" t="s">
        <v>33</v>
      </c>
      <c r="L806" t="s">
        <v>109</v>
      </c>
      <c r="M806" t="s">
        <v>35</v>
      </c>
      <c r="N806" s="1">
        <v>42111</v>
      </c>
      <c r="O806" t="s">
        <v>542</v>
      </c>
      <c r="P806" t="s">
        <v>543</v>
      </c>
      <c r="Q806" t="s">
        <v>544</v>
      </c>
      <c r="R806">
        <v>11</v>
      </c>
      <c r="S806" t="s">
        <v>10851</v>
      </c>
      <c r="T806" s="2">
        <v>0.04</v>
      </c>
      <c r="U806" t="s">
        <v>10852</v>
      </c>
      <c r="V806" t="s">
        <v>10853</v>
      </c>
      <c r="W806" t="s">
        <v>547</v>
      </c>
      <c r="X806" t="s">
        <v>10854</v>
      </c>
    </row>
    <row r="807" spans="1:24" x14ac:dyDescent="0.3">
      <c r="A807" t="s">
        <v>363</v>
      </c>
      <c r="B807" s="1">
        <v>41568</v>
      </c>
      <c r="C807" t="s">
        <v>1786</v>
      </c>
      <c r="D807" t="s">
        <v>591</v>
      </c>
      <c r="E807" t="s">
        <v>27</v>
      </c>
      <c r="F807" t="s">
        <v>28</v>
      </c>
      <c r="G807" t="s">
        <v>77</v>
      </c>
      <c r="H807" t="s">
        <v>241</v>
      </c>
      <c r="I807" t="s">
        <v>121</v>
      </c>
      <c r="J807" t="s">
        <v>366</v>
      </c>
      <c r="K807" t="s">
        <v>94</v>
      </c>
      <c r="L807" t="s">
        <v>95</v>
      </c>
      <c r="M807" t="s">
        <v>35</v>
      </c>
      <c r="N807" s="1">
        <v>41570</v>
      </c>
      <c r="O807" t="s">
        <v>367</v>
      </c>
      <c r="P807" t="s">
        <v>368</v>
      </c>
      <c r="Q807" t="s">
        <v>301</v>
      </c>
      <c r="R807">
        <v>34</v>
      </c>
      <c r="S807" t="s">
        <v>369</v>
      </c>
      <c r="T807" s="2">
        <v>0</v>
      </c>
      <c r="U807" t="s">
        <v>127</v>
      </c>
      <c r="V807" t="s">
        <v>369</v>
      </c>
      <c r="W807" t="s">
        <v>116</v>
      </c>
      <c r="X807" t="s">
        <v>370</v>
      </c>
    </row>
    <row r="808" spans="1:24" x14ac:dyDescent="0.3">
      <c r="A808" t="s">
        <v>363</v>
      </c>
      <c r="B808" s="1">
        <v>41568</v>
      </c>
      <c r="C808" t="s">
        <v>1786</v>
      </c>
      <c r="D808" t="s">
        <v>591</v>
      </c>
      <c r="E808" t="s">
        <v>27</v>
      </c>
      <c r="F808" t="s">
        <v>28</v>
      </c>
      <c r="G808" t="s">
        <v>91</v>
      </c>
      <c r="H808" t="s">
        <v>241</v>
      </c>
      <c r="I808" t="s">
        <v>121</v>
      </c>
      <c r="J808" t="s">
        <v>366</v>
      </c>
      <c r="K808" t="s">
        <v>94</v>
      </c>
      <c r="L808" t="s">
        <v>34</v>
      </c>
      <c r="M808" t="s">
        <v>35</v>
      </c>
      <c r="N808" s="1">
        <v>41570</v>
      </c>
      <c r="O808" t="s">
        <v>367</v>
      </c>
      <c r="P808" t="s">
        <v>368</v>
      </c>
      <c r="Q808" t="s">
        <v>301</v>
      </c>
      <c r="R808">
        <v>18</v>
      </c>
      <c r="S808" t="s">
        <v>369</v>
      </c>
      <c r="T808" s="2">
        <v>0.05</v>
      </c>
      <c r="U808" t="s">
        <v>127</v>
      </c>
      <c r="V808" t="s">
        <v>369</v>
      </c>
      <c r="W808" t="s">
        <v>116</v>
      </c>
      <c r="X808" t="s">
        <v>370</v>
      </c>
    </row>
    <row r="809" spans="1:24" x14ac:dyDescent="0.3">
      <c r="A809" t="s">
        <v>4119</v>
      </c>
      <c r="B809" s="1">
        <v>42125</v>
      </c>
      <c r="C809" t="s">
        <v>1890</v>
      </c>
      <c r="D809" t="s">
        <v>2576</v>
      </c>
      <c r="E809" t="s">
        <v>27</v>
      </c>
      <c r="F809" t="s">
        <v>28</v>
      </c>
      <c r="G809" t="s">
        <v>29</v>
      </c>
      <c r="H809" t="s">
        <v>433</v>
      </c>
      <c r="I809" t="s">
        <v>31</v>
      </c>
      <c r="J809" t="s">
        <v>290</v>
      </c>
      <c r="K809" t="s">
        <v>94</v>
      </c>
      <c r="L809" t="s">
        <v>34</v>
      </c>
      <c r="M809" t="s">
        <v>35</v>
      </c>
      <c r="N809" s="1">
        <v>42126</v>
      </c>
      <c r="O809" t="s">
        <v>291</v>
      </c>
      <c r="P809" t="s">
        <v>292</v>
      </c>
      <c r="Q809" t="s">
        <v>293</v>
      </c>
      <c r="R809">
        <v>9</v>
      </c>
      <c r="S809" t="s">
        <v>4120</v>
      </c>
      <c r="T809" s="2">
        <v>0</v>
      </c>
      <c r="U809" t="s">
        <v>3572</v>
      </c>
      <c r="V809" t="s">
        <v>4121</v>
      </c>
      <c r="W809" t="s">
        <v>165</v>
      </c>
      <c r="X809" t="s">
        <v>4122</v>
      </c>
    </row>
    <row r="810" spans="1:24" x14ac:dyDescent="0.3">
      <c r="A810" t="s">
        <v>4119</v>
      </c>
      <c r="B810" s="1">
        <v>41567</v>
      </c>
      <c r="C810" t="s">
        <v>2555</v>
      </c>
      <c r="D810" t="s">
        <v>591</v>
      </c>
      <c r="E810" t="s">
        <v>27</v>
      </c>
      <c r="F810" t="s">
        <v>28</v>
      </c>
      <c r="G810" t="s">
        <v>29</v>
      </c>
      <c r="H810" t="s">
        <v>241</v>
      </c>
      <c r="I810" t="s">
        <v>92</v>
      </c>
      <c r="J810" t="s">
        <v>1660</v>
      </c>
      <c r="K810" t="s">
        <v>94</v>
      </c>
      <c r="L810" t="s">
        <v>95</v>
      </c>
      <c r="M810" t="s">
        <v>35</v>
      </c>
      <c r="N810" s="1">
        <v>41568</v>
      </c>
      <c r="O810" t="s">
        <v>1369</v>
      </c>
      <c r="P810" t="s">
        <v>166</v>
      </c>
      <c r="Q810" t="s">
        <v>1661</v>
      </c>
      <c r="R810">
        <v>22</v>
      </c>
      <c r="S810" t="s">
        <v>1169</v>
      </c>
      <c r="T810" s="2">
        <v>0.04</v>
      </c>
      <c r="U810" t="s">
        <v>70</v>
      </c>
      <c r="V810" t="s">
        <v>1403</v>
      </c>
      <c r="W810" t="s">
        <v>57</v>
      </c>
      <c r="X810" t="s">
        <v>152</v>
      </c>
    </row>
    <row r="811" spans="1:24" x14ac:dyDescent="0.3">
      <c r="A811" t="s">
        <v>4119</v>
      </c>
      <c r="B811" s="1">
        <v>41322</v>
      </c>
      <c r="C811" t="s">
        <v>947</v>
      </c>
      <c r="D811" t="s">
        <v>948</v>
      </c>
      <c r="E811" t="s">
        <v>46</v>
      </c>
      <c r="F811" t="s">
        <v>47</v>
      </c>
      <c r="G811" t="s">
        <v>91</v>
      </c>
      <c r="H811" t="s">
        <v>48</v>
      </c>
      <c r="I811" t="s">
        <v>196</v>
      </c>
      <c r="J811" t="s">
        <v>1135</v>
      </c>
      <c r="K811" t="s">
        <v>94</v>
      </c>
      <c r="L811" t="s">
        <v>95</v>
      </c>
      <c r="M811" t="s">
        <v>35</v>
      </c>
      <c r="N811" s="1">
        <v>41327</v>
      </c>
      <c r="O811" t="s">
        <v>1136</v>
      </c>
      <c r="P811" t="s">
        <v>424</v>
      </c>
      <c r="Q811" t="s">
        <v>260</v>
      </c>
      <c r="R811">
        <v>27</v>
      </c>
      <c r="S811" t="s">
        <v>10767</v>
      </c>
      <c r="T811" s="2">
        <v>0</v>
      </c>
      <c r="U811" t="s">
        <v>1478</v>
      </c>
      <c r="V811" t="s">
        <v>4851</v>
      </c>
      <c r="W811" t="s">
        <v>1139</v>
      </c>
      <c r="X811" t="s">
        <v>8443</v>
      </c>
    </row>
    <row r="812" spans="1:24" x14ac:dyDescent="0.3">
      <c r="A812" t="s">
        <v>3871</v>
      </c>
      <c r="B812" s="1">
        <v>41568</v>
      </c>
      <c r="C812" t="s">
        <v>2913</v>
      </c>
      <c r="D812" t="s">
        <v>174</v>
      </c>
      <c r="E812" t="s">
        <v>27</v>
      </c>
      <c r="F812" t="s">
        <v>28</v>
      </c>
      <c r="G812" t="s">
        <v>77</v>
      </c>
      <c r="H812" t="s">
        <v>78</v>
      </c>
      <c r="I812" t="s">
        <v>92</v>
      </c>
      <c r="J812" t="s">
        <v>197</v>
      </c>
      <c r="K812" t="s">
        <v>94</v>
      </c>
      <c r="L812" t="s">
        <v>34</v>
      </c>
      <c r="M812" t="s">
        <v>156</v>
      </c>
      <c r="N812" s="1">
        <v>41570</v>
      </c>
      <c r="O812" t="s">
        <v>198</v>
      </c>
      <c r="P812" t="s">
        <v>37</v>
      </c>
      <c r="Q812" t="s">
        <v>57</v>
      </c>
      <c r="R812">
        <v>39</v>
      </c>
      <c r="S812" t="s">
        <v>3872</v>
      </c>
      <c r="T812" s="2">
        <v>7.0000000000000007E-2</v>
      </c>
      <c r="U812" t="s">
        <v>3873</v>
      </c>
      <c r="V812" t="s">
        <v>3874</v>
      </c>
      <c r="W812" t="s">
        <v>116</v>
      </c>
      <c r="X812" t="s">
        <v>3875</v>
      </c>
    </row>
    <row r="813" spans="1:24" x14ac:dyDescent="0.3">
      <c r="A813" t="s">
        <v>3871</v>
      </c>
      <c r="B813" s="1">
        <v>42005</v>
      </c>
      <c r="C813" t="s">
        <v>1301</v>
      </c>
      <c r="D813" t="s">
        <v>228</v>
      </c>
      <c r="E813" t="s">
        <v>46</v>
      </c>
      <c r="F813" t="s">
        <v>47</v>
      </c>
      <c r="G813" t="s">
        <v>77</v>
      </c>
      <c r="H813" t="s">
        <v>107</v>
      </c>
      <c r="I813" t="s">
        <v>31</v>
      </c>
      <c r="J813" t="s">
        <v>564</v>
      </c>
      <c r="K813" t="s">
        <v>94</v>
      </c>
      <c r="L813" t="s">
        <v>34</v>
      </c>
      <c r="M813" t="s">
        <v>35</v>
      </c>
      <c r="N813" s="1">
        <v>42007</v>
      </c>
      <c r="O813" t="s">
        <v>565</v>
      </c>
      <c r="P813" t="s">
        <v>566</v>
      </c>
      <c r="Q813" t="s">
        <v>567</v>
      </c>
      <c r="R813">
        <v>10</v>
      </c>
      <c r="S813" t="s">
        <v>1305</v>
      </c>
      <c r="T813" s="2">
        <v>0.04</v>
      </c>
      <c r="U813" t="s">
        <v>1235</v>
      </c>
      <c r="V813" t="s">
        <v>6154</v>
      </c>
      <c r="W813" t="s">
        <v>224</v>
      </c>
      <c r="X813" t="s">
        <v>6155</v>
      </c>
    </row>
    <row r="814" spans="1:24" x14ac:dyDescent="0.3">
      <c r="A814" t="s">
        <v>3871</v>
      </c>
      <c r="B814" s="1">
        <v>41568</v>
      </c>
      <c r="C814" t="s">
        <v>2913</v>
      </c>
      <c r="D814" t="s">
        <v>174</v>
      </c>
      <c r="E814" t="s">
        <v>27</v>
      </c>
      <c r="F814" t="s">
        <v>28</v>
      </c>
      <c r="G814" t="s">
        <v>77</v>
      </c>
      <c r="H814" t="s">
        <v>78</v>
      </c>
      <c r="I814" t="s">
        <v>92</v>
      </c>
      <c r="J814" t="s">
        <v>197</v>
      </c>
      <c r="K814" t="s">
        <v>94</v>
      </c>
      <c r="L814" t="s">
        <v>34</v>
      </c>
      <c r="M814" t="s">
        <v>35</v>
      </c>
      <c r="N814" s="1">
        <v>41570</v>
      </c>
      <c r="O814" t="s">
        <v>198</v>
      </c>
      <c r="P814" t="s">
        <v>37</v>
      </c>
      <c r="Q814" t="s">
        <v>57</v>
      </c>
      <c r="R814">
        <v>39</v>
      </c>
      <c r="S814" t="s">
        <v>3872</v>
      </c>
      <c r="T814" s="2">
        <v>7.0000000000000007E-2</v>
      </c>
      <c r="U814" t="s">
        <v>3873</v>
      </c>
      <c r="V814" t="s">
        <v>7323</v>
      </c>
      <c r="W814" t="s">
        <v>116</v>
      </c>
      <c r="X814" t="s">
        <v>1739</v>
      </c>
    </row>
    <row r="815" spans="1:24" x14ac:dyDescent="0.3">
      <c r="A815" t="s">
        <v>3871</v>
      </c>
      <c r="B815" s="1">
        <v>41558</v>
      </c>
      <c r="C815" t="s">
        <v>3883</v>
      </c>
      <c r="D815" t="s">
        <v>440</v>
      </c>
      <c r="E815" t="s">
        <v>46</v>
      </c>
      <c r="F815" t="s">
        <v>47</v>
      </c>
      <c r="G815" t="s">
        <v>77</v>
      </c>
      <c r="H815" t="s">
        <v>48</v>
      </c>
      <c r="I815" t="s">
        <v>196</v>
      </c>
      <c r="J815" t="s">
        <v>1023</v>
      </c>
      <c r="K815" t="s">
        <v>94</v>
      </c>
      <c r="L815" t="s">
        <v>34</v>
      </c>
      <c r="M815" t="s">
        <v>35</v>
      </c>
      <c r="N815" s="1">
        <v>41559</v>
      </c>
      <c r="O815" t="s">
        <v>275</v>
      </c>
      <c r="P815" t="s">
        <v>1024</v>
      </c>
      <c r="Q815" t="s">
        <v>1025</v>
      </c>
      <c r="R815">
        <v>33</v>
      </c>
      <c r="S815" t="s">
        <v>2915</v>
      </c>
      <c r="T815" s="2">
        <v>0.08</v>
      </c>
      <c r="U815" t="s">
        <v>114</v>
      </c>
      <c r="V815" t="s">
        <v>2916</v>
      </c>
      <c r="W815" t="s">
        <v>1028</v>
      </c>
      <c r="X815" t="s">
        <v>2917</v>
      </c>
    </row>
    <row r="816" spans="1:24" x14ac:dyDescent="0.3">
      <c r="A816" t="s">
        <v>3871</v>
      </c>
      <c r="B816" s="1">
        <v>41435</v>
      </c>
      <c r="C816" t="s">
        <v>1652</v>
      </c>
      <c r="D816" t="s">
        <v>12693</v>
      </c>
      <c r="E816" t="s">
        <v>27</v>
      </c>
      <c r="F816" t="s">
        <v>28</v>
      </c>
      <c r="G816" t="s">
        <v>134</v>
      </c>
      <c r="H816" t="s">
        <v>281</v>
      </c>
      <c r="I816" t="s">
        <v>63</v>
      </c>
      <c r="J816" t="s">
        <v>1813</v>
      </c>
      <c r="K816" t="s">
        <v>33</v>
      </c>
      <c r="L816" t="s">
        <v>392</v>
      </c>
      <c r="M816" t="s">
        <v>393</v>
      </c>
      <c r="N816" s="1">
        <v>41437</v>
      </c>
      <c r="O816" t="s">
        <v>1814</v>
      </c>
      <c r="P816" t="s">
        <v>1815</v>
      </c>
      <c r="Q816" t="s">
        <v>1107</v>
      </c>
      <c r="R816">
        <v>47</v>
      </c>
      <c r="S816" t="s">
        <v>12694</v>
      </c>
      <c r="T816" s="2">
        <v>0.1</v>
      </c>
      <c r="U816" t="s">
        <v>12695</v>
      </c>
      <c r="V816" t="s">
        <v>1146</v>
      </c>
      <c r="W816" t="s">
        <v>1587</v>
      </c>
      <c r="X816" t="s">
        <v>12696</v>
      </c>
    </row>
    <row r="817" spans="1:24" x14ac:dyDescent="0.3">
      <c r="A817" t="s">
        <v>11197</v>
      </c>
      <c r="B817" s="1">
        <v>41527</v>
      </c>
      <c r="C817" t="s">
        <v>1610</v>
      </c>
      <c r="D817" t="s">
        <v>929</v>
      </c>
      <c r="E817" t="s">
        <v>27</v>
      </c>
      <c r="F817" t="s">
        <v>28</v>
      </c>
      <c r="G817" t="s">
        <v>134</v>
      </c>
      <c r="H817" t="s">
        <v>217</v>
      </c>
      <c r="I817" t="s">
        <v>196</v>
      </c>
      <c r="J817" t="s">
        <v>135</v>
      </c>
      <c r="K817" t="s">
        <v>94</v>
      </c>
      <c r="L817" t="s">
        <v>34</v>
      </c>
      <c r="M817" t="s">
        <v>35</v>
      </c>
      <c r="N817" s="1">
        <v>41531</v>
      </c>
      <c r="O817" t="s">
        <v>136</v>
      </c>
      <c r="P817" t="s">
        <v>137</v>
      </c>
      <c r="Q817" t="s">
        <v>52</v>
      </c>
      <c r="R817">
        <v>38</v>
      </c>
      <c r="S817" t="s">
        <v>11198</v>
      </c>
      <c r="T817" s="2">
        <v>0.1</v>
      </c>
      <c r="U817" t="s">
        <v>1049</v>
      </c>
      <c r="V817" t="s">
        <v>11199</v>
      </c>
      <c r="W817" t="s">
        <v>72</v>
      </c>
      <c r="X817" t="s">
        <v>11200</v>
      </c>
    </row>
    <row r="818" spans="1:24" x14ac:dyDescent="0.3">
      <c r="A818" t="s">
        <v>3048</v>
      </c>
      <c r="B818" s="1">
        <v>41477</v>
      </c>
      <c r="C818" t="s">
        <v>251</v>
      </c>
      <c r="D818" t="s">
        <v>252</v>
      </c>
      <c r="E818" t="s">
        <v>27</v>
      </c>
      <c r="F818" t="s">
        <v>28</v>
      </c>
      <c r="G818" t="s">
        <v>77</v>
      </c>
      <c r="H818" t="s">
        <v>62</v>
      </c>
      <c r="I818" t="s">
        <v>63</v>
      </c>
      <c r="J818" t="s">
        <v>423</v>
      </c>
      <c r="K818" t="s">
        <v>94</v>
      </c>
      <c r="L818" t="s">
        <v>95</v>
      </c>
      <c r="M818" t="s">
        <v>35</v>
      </c>
      <c r="N818" s="1">
        <v>41484</v>
      </c>
      <c r="O818" t="s">
        <v>424</v>
      </c>
      <c r="P818" t="s">
        <v>356</v>
      </c>
      <c r="Q818" t="s">
        <v>341</v>
      </c>
      <c r="R818">
        <v>39</v>
      </c>
      <c r="S818" t="s">
        <v>3049</v>
      </c>
      <c r="T818" s="2">
        <v>0.05</v>
      </c>
      <c r="U818" t="s">
        <v>378</v>
      </c>
      <c r="V818" t="s">
        <v>3050</v>
      </c>
      <c r="W818" t="s">
        <v>428</v>
      </c>
      <c r="X818" t="s">
        <v>3051</v>
      </c>
    </row>
    <row r="819" spans="1:24" x14ac:dyDescent="0.3">
      <c r="A819" t="s">
        <v>3048</v>
      </c>
      <c r="B819" s="1">
        <v>41434</v>
      </c>
      <c r="C819" t="s">
        <v>8459</v>
      </c>
      <c r="D819" t="s">
        <v>204</v>
      </c>
      <c r="E819" t="s">
        <v>27</v>
      </c>
      <c r="F819" t="s">
        <v>28</v>
      </c>
      <c r="G819" t="s">
        <v>77</v>
      </c>
      <c r="H819" t="s">
        <v>205</v>
      </c>
      <c r="I819" t="s">
        <v>63</v>
      </c>
      <c r="J819" t="s">
        <v>1215</v>
      </c>
      <c r="K819" t="s">
        <v>33</v>
      </c>
      <c r="L819" t="s">
        <v>34</v>
      </c>
      <c r="M819" t="s">
        <v>35</v>
      </c>
      <c r="N819" s="1">
        <v>41434</v>
      </c>
      <c r="O819" t="s">
        <v>1216</v>
      </c>
      <c r="P819" t="s">
        <v>1217</v>
      </c>
      <c r="Q819" t="s">
        <v>1218</v>
      </c>
      <c r="R819">
        <v>8</v>
      </c>
      <c r="S819" t="s">
        <v>5933</v>
      </c>
      <c r="T819" s="2">
        <v>0.01</v>
      </c>
      <c r="U819" t="s">
        <v>3627</v>
      </c>
      <c r="V819" t="s">
        <v>8460</v>
      </c>
      <c r="W819" t="s">
        <v>1222</v>
      </c>
      <c r="X819" t="s">
        <v>8461</v>
      </c>
    </row>
    <row r="820" spans="1:24" x14ac:dyDescent="0.3">
      <c r="A820" t="s">
        <v>3048</v>
      </c>
      <c r="B820" s="1">
        <v>42036</v>
      </c>
      <c r="C820" t="s">
        <v>10785</v>
      </c>
      <c r="D820" t="s">
        <v>61</v>
      </c>
      <c r="E820" t="s">
        <v>27</v>
      </c>
      <c r="F820" t="s">
        <v>28</v>
      </c>
      <c r="G820" t="s">
        <v>77</v>
      </c>
      <c r="H820" t="s">
        <v>62</v>
      </c>
      <c r="I820" t="s">
        <v>196</v>
      </c>
      <c r="J820" t="s">
        <v>734</v>
      </c>
      <c r="K820" t="s">
        <v>94</v>
      </c>
      <c r="L820" t="s">
        <v>95</v>
      </c>
      <c r="M820" t="s">
        <v>35</v>
      </c>
      <c r="N820" s="1">
        <v>42038</v>
      </c>
      <c r="O820" t="s">
        <v>735</v>
      </c>
      <c r="P820" t="s">
        <v>736</v>
      </c>
      <c r="Q820" t="s">
        <v>737</v>
      </c>
      <c r="R820">
        <v>42</v>
      </c>
      <c r="S820" t="s">
        <v>10786</v>
      </c>
      <c r="T820" s="2">
        <v>0.05</v>
      </c>
      <c r="U820" t="s">
        <v>1235</v>
      </c>
      <c r="V820" t="s">
        <v>5387</v>
      </c>
      <c r="W820" t="s">
        <v>741</v>
      </c>
      <c r="X820" t="s">
        <v>10787</v>
      </c>
    </row>
    <row r="821" spans="1:24" x14ac:dyDescent="0.3">
      <c r="A821" t="s">
        <v>3048</v>
      </c>
      <c r="B821" s="1">
        <v>42202</v>
      </c>
      <c r="C821" t="s">
        <v>364</v>
      </c>
      <c r="D821" t="s">
        <v>365</v>
      </c>
      <c r="E821" t="s">
        <v>46</v>
      </c>
      <c r="F821" t="s">
        <v>47</v>
      </c>
      <c r="G821" t="s">
        <v>77</v>
      </c>
      <c r="H821" t="s">
        <v>48</v>
      </c>
      <c r="I821" t="s">
        <v>31</v>
      </c>
      <c r="J821" t="s">
        <v>601</v>
      </c>
      <c r="K821" t="s">
        <v>94</v>
      </c>
      <c r="L821" t="s">
        <v>34</v>
      </c>
      <c r="M821" t="s">
        <v>35</v>
      </c>
      <c r="N821" s="1">
        <v>42204</v>
      </c>
      <c r="O821" t="s">
        <v>602</v>
      </c>
      <c r="P821" t="s">
        <v>603</v>
      </c>
      <c r="Q821" t="s">
        <v>258</v>
      </c>
      <c r="R821">
        <v>23</v>
      </c>
      <c r="S821" t="s">
        <v>9833</v>
      </c>
      <c r="T821" s="2">
        <v>0.02</v>
      </c>
      <c r="U821" t="s">
        <v>10989</v>
      </c>
      <c r="V821" t="s">
        <v>10990</v>
      </c>
      <c r="W821" t="s">
        <v>606</v>
      </c>
      <c r="X821" t="s">
        <v>1695</v>
      </c>
    </row>
    <row r="822" spans="1:24" x14ac:dyDescent="0.3">
      <c r="A822" t="s">
        <v>3048</v>
      </c>
      <c r="B822" s="1">
        <v>42146</v>
      </c>
      <c r="C822" t="s">
        <v>1400</v>
      </c>
      <c r="D822" t="s">
        <v>1401</v>
      </c>
      <c r="E822" t="s">
        <v>27</v>
      </c>
      <c r="F822" t="s">
        <v>28</v>
      </c>
      <c r="G822" t="s">
        <v>91</v>
      </c>
      <c r="H822" t="s">
        <v>281</v>
      </c>
      <c r="I822" t="s">
        <v>121</v>
      </c>
      <c r="J822" t="s">
        <v>64</v>
      </c>
      <c r="K822" t="s">
        <v>94</v>
      </c>
      <c r="L822" t="s">
        <v>95</v>
      </c>
      <c r="M822" t="s">
        <v>156</v>
      </c>
      <c r="N822" s="1">
        <v>42148</v>
      </c>
      <c r="O822" t="s">
        <v>66</v>
      </c>
      <c r="P822" t="s">
        <v>67</v>
      </c>
      <c r="Q822" t="s">
        <v>68</v>
      </c>
      <c r="R822">
        <v>5</v>
      </c>
      <c r="S822" t="s">
        <v>11650</v>
      </c>
      <c r="T822" s="2">
        <v>0.08</v>
      </c>
      <c r="U822" t="s">
        <v>1403</v>
      </c>
      <c r="V822" t="s">
        <v>11651</v>
      </c>
      <c r="W822" t="s">
        <v>72</v>
      </c>
      <c r="X822" t="s">
        <v>11652</v>
      </c>
    </row>
    <row r="823" spans="1:24" x14ac:dyDescent="0.3">
      <c r="A823" t="s">
        <v>3048</v>
      </c>
      <c r="B823" s="1">
        <v>41616</v>
      </c>
      <c r="C823" t="s">
        <v>12067</v>
      </c>
      <c r="D823" t="s">
        <v>228</v>
      </c>
      <c r="E823" t="s">
        <v>46</v>
      </c>
      <c r="F823" t="s">
        <v>47</v>
      </c>
      <c r="G823" t="s">
        <v>134</v>
      </c>
      <c r="H823" t="s">
        <v>107</v>
      </c>
      <c r="I823" t="s">
        <v>196</v>
      </c>
      <c r="J823" t="s">
        <v>564</v>
      </c>
      <c r="K823" t="s">
        <v>94</v>
      </c>
      <c r="L823" t="s">
        <v>34</v>
      </c>
      <c r="M823" t="s">
        <v>35</v>
      </c>
      <c r="N823" s="1">
        <v>41618</v>
      </c>
      <c r="O823" t="s">
        <v>565</v>
      </c>
      <c r="P823" t="s">
        <v>566</v>
      </c>
      <c r="Q823" t="s">
        <v>567</v>
      </c>
      <c r="R823">
        <v>27</v>
      </c>
      <c r="S823" t="s">
        <v>12068</v>
      </c>
      <c r="T823" s="2">
        <v>0.03</v>
      </c>
      <c r="U823" t="s">
        <v>5643</v>
      </c>
      <c r="V823" t="s">
        <v>12069</v>
      </c>
      <c r="W823" t="s">
        <v>224</v>
      </c>
      <c r="X823" t="s">
        <v>10100</v>
      </c>
    </row>
    <row r="824" spans="1:24" x14ac:dyDescent="0.3">
      <c r="A824" t="s">
        <v>3048</v>
      </c>
      <c r="B824" s="1">
        <v>41575</v>
      </c>
      <c r="C824" t="s">
        <v>2362</v>
      </c>
      <c r="D824" t="s">
        <v>1019</v>
      </c>
      <c r="E824" t="s">
        <v>46</v>
      </c>
      <c r="F824" t="s">
        <v>47</v>
      </c>
      <c r="G824" t="s">
        <v>29</v>
      </c>
      <c r="H824" t="s">
        <v>48</v>
      </c>
      <c r="I824" t="s">
        <v>63</v>
      </c>
      <c r="J824" t="s">
        <v>12119</v>
      </c>
      <c r="K824" t="s">
        <v>94</v>
      </c>
      <c r="L824" t="s">
        <v>95</v>
      </c>
      <c r="M824" t="s">
        <v>35</v>
      </c>
      <c r="N824" s="1">
        <v>41576</v>
      </c>
      <c r="O824" t="s">
        <v>275</v>
      </c>
      <c r="P824" t="s">
        <v>696</v>
      </c>
      <c r="Q824" t="s">
        <v>697</v>
      </c>
      <c r="R824">
        <v>44</v>
      </c>
      <c r="S824" t="s">
        <v>2240</v>
      </c>
      <c r="T824" s="2">
        <v>0.01</v>
      </c>
      <c r="U824" t="s">
        <v>5140</v>
      </c>
      <c r="V824" t="s">
        <v>2242</v>
      </c>
      <c r="W824" t="s">
        <v>701</v>
      </c>
      <c r="X824" t="s">
        <v>12120</v>
      </c>
    </row>
    <row r="825" spans="1:24" x14ac:dyDescent="0.3">
      <c r="A825" t="s">
        <v>3048</v>
      </c>
      <c r="B825" s="1">
        <v>41974</v>
      </c>
      <c r="C825" t="s">
        <v>1068</v>
      </c>
      <c r="D825" t="s">
        <v>974</v>
      </c>
      <c r="E825" t="s">
        <v>46</v>
      </c>
      <c r="F825" t="s">
        <v>47</v>
      </c>
      <c r="G825" t="s">
        <v>29</v>
      </c>
      <c r="H825" t="s">
        <v>48</v>
      </c>
      <c r="I825" t="s">
        <v>196</v>
      </c>
      <c r="J825" t="s">
        <v>64</v>
      </c>
      <c r="K825" t="s">
        <v>33</v>
      </c>
      <c r="L825" t="s">
        <v>109</v>
      </c>
      <c r="M825" t="s">
        <v>35</v>
      </c>
      <c r="N825" s="1">
        <v>41981</v>
      </c>
      <c r="O825" t="s">
        <v>66</v>
      </c>
      <c r="P825" t="s">
        <v>67</v>
      </c>
      <c r="Q825" t="s">
        <v>68</v>
      </c>
      <c r="R825">
        <v>21</v>
      </c>
      <c r="S825" t="s">
        <v>2839</v>
      </c>
      <c r="T825" s="2">
        <v>0.01</v>
      </c>
      <c r="U825" t="s">
        <v>112</v>
      </c>
      <c r="V825" t="s">
        <v>4383</v>
      </c>
      <c r="W825" t="s">
        <v>72</v>
      </c>
      <c r="X825" t="s">
        <v>1348</v>
      </c>
    </row>
    <row r="826" spans="1:24" x14ac:dyDescent="0.3">
      <c r="A826" t="s">
        <v>583</v>
      </c>
      <c r="B826" s="1">
        <v>41520</v>
      </c>
      <c r="C826" t="s">
        <v>584</v>
      </c>
      <c r="D826" t="s">
        <v>228</v>
      </c>
      <c r="E826" t="s">
        <v>46</v>
      </c>
      <c r="F826" t="s">
        <v>47</v>
      </c>
      <c r="G826" t="s">
        <v>134</v>
      </c>
      <c r="H826" t="s">
        <v>107</v>
      </c>
      <c r="I826" t="s">
        <v>196</v>
      </c>
      <c r="J826" t="s">
        <v>564</v>
      </c>
      <c r="K826" t="s">
        <v>94</v>
      </c>
      <c r="L826" t="s">
        <v>109</v>
      </c>
      <c r="M826" t="s">
        <v>35</v>
      </c>
      <c r="N826" s="1">
        <v>41522</v>
      </c>
      <c r="O826" t="s">
        <v>565</v>
      </c>
      <c r="P826" t="s">
        <v>566</v>
      </c>
      <c r="Q826" t="s">
        <v>567</v>
      </c>
      <c r="R826">
        <v>8</v>
      </c>
      <c r="S826" t="s">
        <v>585</v>
      </c>
      <c r="T826" s="2">
        <v>0.08</v>
      </c>
      <c r="U826" t="s">
        <v>586</v>
      </c>
      <c r="V826" t="s">
        <v>587</v>
      </c>
      <c r="W826" t="s">
        <v>224</v>
      </c>
      <c r="X826" t="s">
        <v>588</v>
      </c>
    </row>
    <row r="827" spans="1:24" x14ac:dyDescent="0.3">
      <c r="A827" t="s">
        <v>583</v>
      </c>
      <c r="B827" s="1">
        <v>41929</v>
      </c>
      <c r="C827" t="s">
        <v>2042</v>
      </c>
      <c r="D827" t="s">
        <v>228</v>
      </c>
      <c r="E827" t="s">
        <v>46</v>
      </c>
      <c r="F827" t="s">
        <v>47</v>
      </c>
      <c r="G827" t="s">
        <v>134</v>
      </c>
      <c r="H827" t="s">
        <v>107</v>
      </c>
      <c r="I827" t="s">
        <v>31</v>
      </c>
      <c r="J827" t="s">
        <v>1215</v>
      </c>
      <c r="K827" t="s">
        <v>94</v>
      </c>
      <c r="L827" t="s">
        <v>34</v>
      </c>
      <c r="M827" t="s">
        <v>156</v>
      </c>
      <c r="N827" s="1">
        <v>41931</v>
      </c>
      <c r="O827" t="s">
        <v>1216</v>
      </c>
      <c r="P827" t="s">
        <v>1217</v>
      </c>
      <c r="Q827" t="s">
        <v>1218</v>
      </c>
      <c r="R827">
        <v>29</v>
      </c>
      <c r="S827" t="s">
        <v>2043</v>
      </c>
      <c r="T827" s="2">
        <v>0.03</v>
      </c>
      <c r="U827" t="s">
        <v>1282</v>
      </c>
      <c r="V827" t="s">
        <v>2044</v>
      </c>
      <c r="W827" t="s">
        <v>1222</v>
      </c>
      <c r="X827" t="s">
        <v>236</v>
      </c>
    </row>
    <row r="828" spans="1:24" x14ac:dyDescent="0.3">
      <c r="A828" t="s">
        <v>583</v>
      </c>
      <c r="B828" s="1">
        <v>41909</v>
      </c>
      <c r="C828" t="s">
        <v>1112</v>
      </c>
      <c r="D828" t="s">
        <v>133</v>
      </c>
      <c r="E828" t="s">
        <v>27</v>
      </c>
      <c r="F828" t="s">
        <v>28</v>
      </c>
      <c r="G828" t="s">
        <v>77</v>
      </c>
      <c r="H828" t="s">
        <v>62</v>
      </c>
      <c r="I828" t="s">
        <v>196</v>
      </c>
      <c r="J828" t="s">
        <v>206</v>
      </c>
      <c r="K828" t="s">
        <v>94</v>
      </c>
      <c r="L828" t="s">
        <v>34</v>
      </c>
      <c r="M828" t="s">
        <v>35</v>
      </c>
      <c r="N828" s="1">
        <v>41914</v>
      </c>
      <c r="O828" t="s">
        <v>207</v>
      </c>
      <c r="P828" t="s">
        <v>208</v>
      </c>
      <c r="Q828" t="s">
        <v>125</v>
      </c>
      <c r="R828">
        <v>19</v>
      </c>
      <c r="S828" t="s">
        <v>3288</v>
      </c>
      <c r="T828" s="2">
        <v>0.1</v>
      </c>
      <c r="U828" t="s">
        <v>127</v>
      </c>
      <c r="V828" t="s">
        <v>3289</v>
      </c>
      <c r="W828" t="s">
        <v>212</v>
      </c>
      <c r="X828" t="s">
        <v>3290</v>
      </c>
    </row>
    <row r="829" spans="1:24" x14ac:dyDescent="0.3">
      <c r="A829" t="s">
        <v>583</v>
      </c>
      <c r="B829" s="1">
        <v>41543</v>
      </c>
      <c r="C829" t="s">
        <v>6515</v>
      </c>
      <c r="D829" t="s">
        <v>1468</v>
      </c>
      <c r="E829" t="s">
        <v>27</v>
      </c>
      <c r="F829" t="s">
        <v>28</v>
      </c>
      <c r="G829" t="s">
        <v>91</v>
      </c>
      <c r="H829" t="s">
        <v>433</v>
      </c>
      <c r="I829" t="s">
        <v>121</v>
      </c>
      <c r="J829" t="s">
        <v>1233</v>
      </c>
      <c r="K829" t="s">
        <v>94</v>
      </c>
      <c r="L829" t="s">
        <v>109</v>
      </c>
      <c r="M829" t="s">
        <v>35</v>
      </c>
      <c r="N829" s="1">
        <v>41549</v>
      </c>
      <c r="O829" t="s">
        <v>711</v>
      </c>
      <c r="P829" t="s">
        <v>1234</v>
      </c>
      <c r="Q829" t="s">
        <v>1235</v>
      </c>
      <c r="R829">
        <v>22</v>
      </c>
      <c r="S829" t="s">
        <v>6516</v>
      </c>
      <c r="T829" s="2">
        <v>7.0000000000000007E-2</v>
      </c>
      <c r="U829" t="s">
        <v>6517</v>
      </c>
      <c r="V829" t="s">
        <v>6518</v>
      </c>
      <c r="W829" t="s">
        <v>1239</v>
      </c>
      <c r="X829" t="s">
        <v>5514</v>
      </c>
    </row>
    <row r="830" spans="1:24" x14ac:dyDescent="0.3">
      <c r="A830" t="s">
        <v>583</v>
      </c>
      <c r="B830" s="1">
        <v>41485</v>
      </c>
      <c r="C830" t="s">
        <v>2543</v>
      </c>
      <c r="D830" t="s">
        <v>2544</v>
      </c>
      <c r="E830" t="s">
        <v>27</v>
      </c>
      <c r="F830" t="s">
        <v>28</v>
      </c>
      <c r="G830" t="s">
        <v>29</v>
      </c>
      <c r="H830" t="s">
        <v>217</v>
      </c>
      <c r="I830" t="s">
        <v>92</v>
      </c>
      <c r="J830" t="s">
        <v>1356</v>
      </c>
      <c r="K830" t="s">
        <v>33</v>
      </c>
      <c r="L830" t="s">
        <v>392</v>
      </c>
      <c r="M830" t="s">
        <v>393</v>
      </c>
      <c r="N830" s="1">
        <v>41486</v>
      </c>
      <c r="O830" t="s">
        <v>1275</v>
      </c>
      <c r="P830" t="s">
        <v>1357</v>
      </c>
      <c r="Q830" t="s">
        <v>1358</v>
      </c>
      <c r="R830">
        <v>42</v>
      </c>
      <c r="S830" t="s">
        <v>9577</v>
      </c>
      <c r="T830" s="2">
        <v>7.0000000000000007E-2</v>
      </c>
      <c r="U830" t="s">
        <v>9578</v>
      </c>
      <c r="V830" t="s">
        <v>9579</v>
      </c>
      <c r="W830" t="s">
        <v>812</v>
      </c>
      <c r="X830" t="s">
        <v>9580</v>
      </c>
    </row>
    <row r="831" spans="1:24" x14ac:dyDescent="0.3">
      <c r="A831" t="s">
        <v>5461</v>
      </c>
      <c r="B831" s="1">
        <v>42500</v>
      </c>
      <c r="C831" t="s">
        <v>670</v>
      </c>
      <c r="D831" t="s">
        <v>551</v>
      </c>
      <c r="E831" t="s">
        <v>27</v>
      </c>
      <c r="F831" t="s">
        <v>28</v>
      </c>
      <c r="G831" t="s">
        <v>91</v>
      </c>
      <c r="H831" t="s">
        <v>289</v>
      </c>
      <c r="I831" t="s">
        <v>63</v>
      </c>
      <c r="J831" t="s">
        <v>771</v>
      </c>
      <c r="K831" t="s">
        <v>33</v>
      </c>
      <c r="L831" t="s">
        <v>34</v>
      </c>
      <c r="M831" t="s">
        <v>35</v>
      </c>
      <c r="N831" s="1">
        <v>42502</v>
      </c>
      <c r="O831" t="s">
        <v>772</v>
      </c>
      <c r="P831" t="s">
        <v>773</v>
      </c>
      <c r="Q831" t="s">
        <v>774</v>
      </c>
      <c r="R831">
        <v>14</v>
      </c>
      <c r="S831" t="s">
        <v>533</v>
      </c>
      <c r="T831" s="2">
        <v>0.03</v>
      </c>
      <c r="U831" t="s">
        <v>5462</v>
      </c>
      <c r="V831" t="s">
        <v>897</v>
      </c>
      <c r="W831" t="s">
        <v>778</v>
      </c>
      <c r="X831" t="s">
        <v>1746</v>
      </c>
    </row>
    <row r="832" spans="1:24" x14ac:dyDescent="0.3">
      <c r="A832" t="s">
        <v>5461</v>
      </c>
      <c r="B832" s="1">
        <v>42017</v>
      </c>
      <c r="C832" t="s">
        <v>1317</v>
      </c>
      <c r="D832" t="s">
        <v>683</v>
      </c>
      <c r="E832" t="s">
        <v>46</v>
      </c>
      <c r="F832" t="s">
        <v>47</v>
      </c>
      <c r="G832" t="s">
        <v>134</v>
      </c>
      <c r="H832" t="s">
        <v>107</v>
      </c>
      <c r="I832" t="s">
        <v>121</v>
      </c>
      <c r="J832" t="s">
        <v>49</v>
      </c>
      <c r="K832" t="s">
        <v>94</v>
      </c>
      <c r="L832" t="s">
        <v>34</v>
      </c>
      <c r="M832" t="s">
        <v>156</v>
      </c>
      <c r="N832" s="1">
        <v>42019</v>
      </c>
      <c r="O832" t="s">
        <v>51</v>
      </c>
      <c r="P832" t="s">
        <v>52</v>
      </c>
      <c r="Q832" t="s">
        <v>53</v>
      </c>
      <c r="R832">
        <v>27</v>
      </c>
      <c r="S832" t="s">
        <v>6597</v>
      </c>
      <c r="T832" s="2">
        <v>0.1</v>
      </c>
      <c r="U832" t="s">
        <v>1345</v>
      </c>
      <c r="V832" t="s">
        <v>939</v>
      </c>
      <c r="W832" t="s">
        <v>57</v>
      </c>
      <c r="X832" t="s">
        <v>7289</v>
      </c>
    </row>
    <row r="833" spans="1:24" x14ac:dyDescent="0.3">
      <c r="A833" t="s">
        <v>5461</v>
      </c>
      <c r="B833" s="1">
        <v>41383</v>
      </c>
      <c r="C833" t="s">
        <v>273</v>
      </c>
      <c r="D833" t="s">
        <v>162</v>
      </c>
      <c r="E833" t="s">
        <v>46</v>
      </c>
      <c r="F833" t="s">
        <v>47</v>
      </c>
      <c r="G833" t="s">
        <v>77</v>
      </c>
      <c r="H833" t="s">
        <v>107</v>
      </c>
      <c r="I833" t="s">
        <v>31</v>
      </c>
      <c r="J833" t="s">
        <v>1906</v>
      </c>
      <c r="K833" t="s">
        <v>94</v>
      </c>
      <c r="L833" t="s">
        <v>95</v>
      </c>
      <c r="M833" t="s">
        <v>35</v>
      </c>
      <c r="N833" s="1">
        <v>41384</v>
      </c>
      <c r="O833" t="s">
        <v>275</v>
      </c>
      <c r="P833" t="s">
        <v>696</v>
      </c>
      <c r="Q833" t="s">
        <v>697</v>
      </c>
      <c r="R833">
        <v>14</v>
      </c>
      <c r="S833" t="s">
        <v>7319</v>
      </c>
      <c r="T833" s="2">
        <v>0.08</v>
      </c>
      <c r="U833" t="s">
        <v>7320</v>
      </c>
      <c r="V833" t="s">
        <v>7321</v>
      </c>
      <c r="W833" t="s">
        <v>701</v>
      </c>
      <c r="X833" t="s">
        <v>7322</v>
      </c>
    </row>
    <row r="834" spans="1:24" x14ac:dyDescent="0.3">
      <c r="A834" t="s">
        <v>5461</v>
      </c>
      <c r="B834" s="1">
        <v>42001</v>
      </c>
      <c r="C834" t="s">
        <v>4966</v>
      </c>
      <c r="D834" t="s">
        <v>61</v>
      </c>
      <c r="E834" t="s">
        <v>27</v>
      </c>
      <c r="F834" t="s">
        <v>28</v>
      </c>
      <c r="G834" t="s">
        <v>91</v>
      </c>
      <c r="H834" t="s">
        <v>62</v>
      </c>
      <c r="I834" t="s">
        <v>63</v>
      </c>
      <c r="J834" t="s">
        <v>601</v>
      </c>
      <c r="K834" t="s">
        <v>94</v>
      </c>
      <c r="L834" t="s">
        <v>95</v>
      </c>
      <c r="M834" t="s">
        <v>156</v>
      </c>
      <c r="N834" s="1">
        <v>42001</v>
      </c>
      <c r="O834" t="s">
        <v>602</v>
      </c>
      <c r="P834" t="s">
        <v>603</v>
      </c>
      <c r="Q834" t="s">
        <v>258</v>
      </c>
      <c r="R834">
        <v>43</v>
      </c>
      <c r="S834" t="s">
        <v>8232</v>
      </c>
      <c r="T834" s="2">
        <v>0.01</v>
      </c>
      <c r="U834" t="s">
        <v>8233</v>
      </c>
      <c r="V834" t="s">
        <v>8234</v>
      </c>
      <c r="W834" t="s">
        <v>606</v>
      </c>
      <c r="X834" t="s">
        <v>8235</v>
      </c>
    </row>
    <row r="835" spans="1:24" x14ac:dyDescent="0.3">
      <c r="A835" t="s">
        <v>5461</v>
      </c>
      <c r="B835" s="1">
        <v>41573</v>
      </c>
      <c r="C835" t="s">
        <v>8369</v>
      </c>
      <c r="D835" t="s">
        <v>591</v>
      </c>
      <c r="E835" t="s">
        <v>27</v>
      </c>
      <c r="F835" t="s">
        <v>28</v>
      </c>
      <c r="G835" t="s">
        <v>91</v>
      </c>
      <c r="H835" t="s">
        <v>241</v>
      </c>
      <c r="I835" t="s">
        <v>196</v>
      </c>
      <c r="J835" t="s">
        <v>1089</v>
      </c>
      <c r="K835" t="s">
        <v>33</v>
      </c>
      <c r="L835" t="s">
        <v>34</v>
      </c>
      <c r="M835" t="s">
        <v>35</v>
      </c>
      <c r="N835" s="1">
        <v>41575</v>
      </c>
      <c r="O835" t="s">
        <v>1090</v>
      </c>
      <c r="P835" t="s">
        <v>1091</v>
      </c>
      <c r="Q835" t="s">
        <v>1092</v>
      </c>
      <c r="R835">
        <v>18</v>
      </c>
      <c r="S835" t="s">
        <v>8370</v>
      </c>
      <c r="T835" s="2">
        <v>0.1</v>
      </c>
      <c r="U835" t="s">
        <v>1663</v>
      </c>
      <c r="V835" t="s">
        <v>8371</v>
      </c>
      <c r="W835" t="s">
        <v>1094</v>
      </c>
      <c r="X835" t="s">
        <v>8372</v>
      </c>
    </row>
    <row r="836" spans="1:24" x14ac:dyDescent="0.3">
      <c r="A836" t="s">
        <v>5461</v>
      </c>
      <c r="B836" s="1">
        <v>42369</v>
      </c>
      <c r="C836" t="s">
        <v>866</v>
      </c>
      <c r="D836" t="s">
        <v>867</v>
      </c>
      <c r="E836" t="s">
        <v>27</v>
      </c>
      <c r="F836" t="s">
        <v>28</v>
      </c>
      <c r="G836" t="s">
        <v>134</v>
      </c>
      <c r="H836" t="s">
        <v>289</v>
      </c>
      <c r="I836" t="s">
        <v>121</v>
      </c>
      <c r="J836" t="s">
        <v>896</v>
      </c>
      <c r="K836" t="s">
        <v>94</v>
      </c>
      <c r="L836" t="s">
        <v>34</v>
      </c>
      <c r="M836" t="s">
        <v>35</v>
      </c>
      <c r="N836" s="1">
        <v>42370</v>
      </c>
      <c r="O836" t="s">
        <v>501</v>
      </c>
      <c r="P836" t="s">
        <v>897</v>
      </c>
      <c r="Q836" t="s">
        <v>898</v>
      </c>
      <c r="R836">
        <v>39</v>
      </c>
      <c r="S836" t="s">
        <v>8801</v>
      </c>
      <c r="T836" s="2">
        <v>0.08</v>
      </c>
      <c r="U836" t="s">
        <v>8802</v>
      </c>
      <c r="V836" t="s">
        <v>8803</v>
      </c>
      <c r="W836" t="s">
        <v>902</v>
      </c>
      <c r="X836" t="s">
        <v>8804</v>
      </c>
    </row>
    <row r="837" spans="1:24" x14ac:dyDescent="0.3">
      <c r="A837" t="s">
        <v>5461</v>
      </c>
      <c r="B837" s="1">
        <v>41477</v>
      </c>
      <c r="C837" t="s">
        <v>2602</v>
      </c>
      <c r="D837" t="s">
        <v>929</v>
      </c>
      <c r="E837" t="s">
        <v>27</v>
      </c>
      <c r="F837" t="s">
        <v>28</v>
      </c>
      <c r="G837" t="s">
        <v>77</v>
      </c>
      <c r="H837" t="s">
        <v>217</v>
      </c>
      <c r="I837" t="s">
        <v>31</v>
      </c>
      <c r="J837" t="s">
        <v>64</v>
      </c>
      <c r="K837" t="s">
        <v>94</v>
      </c>
      <c r="L837" t="s">
        <v>34</v>
      </c>
      <c r="M837" t="s">
        <v>35</v>
      </c>
      <c r="N837" s="1">
        <v>41478</v>
      </c>
      <c r="O837" t="s">
        <v>66</v>
      </c>
      <c r="P837" t="s">
        <v>67</v>
      </c>
      <c r="Q837" t="s">
        <v>68</v>
      </c>
      <c r="R837">
        <v>43</v>
      </c>
      <c r="S837" t="s">
        <v>4874</v>
      </c>
      <c r="T837" s="2">
        <v>0.09</v>
      </c>
      <c r="U837" t="s">
        <v>9593</v>
      </c>
      <c r="V837" t="s">
        <v>8146</v>
      </c>
      <c r="W837" t="s">
        <v>72</v>
      </c>
      <c r="X837" t="s">
        <v>3098</v>
      </c>
    </row>
    <row r="838" spans="1:24" x14ac:dyDescent="0.3">
      <c r="A838" t="s">
        <v>5461</v>
      </c>
      <c r="B838" s="1">
        <v>41485</v>
      </c>
      <c r="C838" t="s">
        <v>2543</v>
      </c>
      <c r="D838" t="s">
        <v>2544</v>
      </c>
      <c r="E838" t="s">
        <v>27</v>
      </c>
      <c r="F838" t="s">
        <v>28</v>
      </c>
      <c r="G838" t="s">
        <v>134</v>
      </c>
      <c r="H838" t="s">
        <v>217</v>
      </c>
      <c r="I838" t="s">
        <v>31</v>
      </c>
      <c r="J838" t="s">
        <v>564</v>
      </c>
      <c r="K838" t="s">
        <v>723</v>
      </c>
      <c r="L838" t="s">
        <v>109</v>
      </c>
      <c r="M838" t="s">
        <v>35</v>
      </c>
      <c r="N838" s="1">
        <v>41486</v>
      </c>
      <c r="O838" t="s">
        <v>565</v>
      </c>
      <c r="P838" t="s">
        <v>566</v>
      </c>
      <c r="Q838" t="s">
        <v>567</v>
      </c>
      <c r="R838">
        <v>31</v>
      </c>
      <c r="S838" t="s">
        <v>11806</v>
      </c>
      <c r="T838" s="2">
        <v>0.03</v>
      </c>
      <c r="U838" t="s">
        <v>11807</v>
      </c>
      <c r="V838" t="s">
        <v>5756</v>
      </c>
      <c r="W838" t="s">
        <v>224</v>
      </c>
      <c r="X838" t="s">
        <v>4226</v>
      </c>
    </row>
    <row r="839" spans="1:24" x14ac:dyDescent="0.3">
      <c r="A839" t="s">
        <v>5461</v>
      </c>
      <c r="B839" s="1">
        <v>41652</v>
      </c>
      <c r="C839" t="s">
        <v>1563</v>
      </c>
      <c r="D839" t="s">
        <v>144</v>
      </c>
      <c r="E839" t="s">
        <v>46</v>
      </c>
      <c r="F839" t="s">
        <v>47</v>
      </c>
      <c r="G839" t="s">
        <v>77</v>
      </c>
      <c r="H839" t="s">
        <v>107</v>
      </c>
      <c r="I839" t="s">
        <v>121</v>
      </c>
      <c r="J839" t="s">
        <v>2660</v>
      </c>
      <c r="K839" t="s">
        <v>94</v>
      </c>
      <c r="L839" t="s">
        <v>95</v>
      </c>
      <c r="M839" t="s">
        <v>35</v>
      </c>
      <c r="N839" s="1">
        <v>41657</v>
      </c>
      <c r="O839" t="s">
        <v>2661</v>
      </c>
      <c r="P839" t="s">
        <v>2662</v>
      </c>
      <c r="Q839" t="s">
        <v>2663</v>
      </c>
      <c r="R839">
        <v>17</v>
      </c>
      <c r="S839" t="s">
        <v>12354</v>
      </c>
      <c r="T839" s="2">
        <v>0.09</v>
      </c>
      <c r="U839" t="s">
        <v>12355</v>
      </c>
      <c r="V839" t="s">
        <v>8625</v>
      </c>
      <c r="W839" t="s">
        <v>116</v>
      </c>
      <c r="X839" t="s">
        <v>12356</v>
      </c>
    </row>
    <row r="840" spans="1:24" x14ac:dyDescent="0.3">
      <c r="A840" t="s">
        <v>5461</v>
      </c>
      <c r="B840" s="1">
        <v>41344</v>
      </c>
      <c r="C840" t="s">
        <v>1128</v>
      </c>
      <c r="D840" t="s">
        <v>1129</v>
      </c>
      <c r="E840" t="s">
        <v>27</v>
      </c>
      <c r="F840" t="s">
        <v>28</v>
      </c>
      <c r="G840" t="s">
        <v>77</v>
      </c>
      <c r="H840" t="s">
        <v>1130</v>
      </c>
      <c r="I840" t="s">
        <v>63</v>
      </c>
      <c r="J840" t="s">
        <v>79</v>
      </c>
      <c r="K840" t="s">
        <v>94</v>
      </c>
      <c r="L840" t="s">
        <v>95</v>
      </c>
      <c r="M840" t="s">
        <v>35</v>
      </c>
      <c r="N840" s="1">
        <v>41346</v>
      </c>
      <c r="O840" t="s">
        <v>80</v>
      </c>
      <c r="P840" t="s">
        <v>81</v>
      </c>
      <c r="Q840" t="s">
        <v>82</v>
      </c>
      <c r="R840">
        <v>19</v>
      </c>
      <c r="S840" t="s">
        <v>12379</v>
      </c>
      <c r="T840" s="2">
        <v>0</v>
      </c>
      <c r="U840" t="s">
        <v>4437</v>
      </c>
      <c r="V840" t="s">
        <v>12380</v>
      </c>
      <c r="W840" t="s">
        <v>86</v>
      </c>
      <c r="X840" t="s">
        <v>9069</v>
      </c>
    </row>
    <row r="841" spans="1:24" x14ac:dyDescent="0.3">
      <c r="A841" t="s">
        <v>3108</v>
      </c>
      <c r="B841" s="1">
        <v>41692</v>
      </c>
      <c r="C841" t="s">
        <v>2913</v>
      </c>
      <c r="D841" t="s">
        <v>174</v>
      </c>
      <c r="E841" t="s">
        <v>27</v>
      </c>
      <c r="F841" t="s">
        <v>28</v>
      </c>
      <c r="G841" t="s">
        <v>91</v>
      </c>
      <c r="H841" t="s">
        <v>78</v>
      </c>
      <c r="I841" t="s">
        <v>63</v>
      </c>
      <c r="J841" t="s">
        <v>2168</v>
      </c>
      <c r="K841" t="s">
        <v>94</v>
      </c>
      <c r="L841" t="s">
        <v>34</v>
      </c>
      <c r="M841" t="s">
        <v>35</v>
      </c>
      <c r="N841" s="1">
        <v>41693</v>
      </c>
      <c r="O841" t="s">
        <v>1728</v>
      </c>
      <c r="P841" t="s">
        <v>2169</v>
      </c>
      <c r="Q841" t="s">
        <v>2170</v>
      </c>
      <c r="R841">
        <v>37</v>
      </c>
      <c r="S841" t="s">
        <v>3109</v>
      </c>
      <c r="T841" s="2">
        <v>0.04</v>
      </c>
      <c r="U841" t="s">
        <v>3110</v>
      </c>
      <c r="V841" t="s">
        <v>3111</v>
      </c>
      <c r="W841" t="s">
        <v>818</v>
      </c>
      <c r="X841" t="s">
        <v>3112</v>
      </c>
    </row>
    <row r="842" spans="1:24" x14ac:dyDescent="0.3">
      <c r="A842" t="s">
        <v>4223</v>
      </c>
      <c r="B842" s="1">
        <v>41465</v>
      </c>
      <c r="C842" t="s">
        <v>1396</v>
      </c>
      <c r="D842" t="s">
        <v>929</v>
      </c>
      <c r="E842" t="s">
        <v>27</v>
      </c>
      <c r="F842" t="s">
        <v>28</v>
      </c>
      <c r="G842" t="s">
        <v>77</v>
      </c>
      <c r="H842" t="s">
        <v>217</v>
      </c>
      <c r="I842" t="s">
        <v>92</v>
      </c>
      <c r="J842" t="s">
        <v>3587</v>
      </c>
      <c r="K842" t="s">
        <v>94</v>
      </c>
      <c r="L842" t="s">
        <v>109</v>
      </c>
      <c r="M842" t="s">
        <v>35</v>
      </c>
      <c r="N842" s="1">
        <v>41465</v>
      </c>
      <c r="O842" t="s">
        <v>460</v>
      </c>
      <c r="P842" t="s">
        <v>3588</v>
      </c>
      <c r="Q842" t="s">
        <v>1220</v>
      </c>
      <c r="R842">
        <v>49</v>
      </c>
      <c r="S842" t="s">
        <v>4224</v>
      </c>
      <c r="T842" s="2">
        <v>0.02</v>
      </c>
      <c r="U842" t="s">
        <v>3056</v>
      </c>
      <c r="V842" t="s">
        <v>4225</v>
      </c>
      <c r="W842" t="s">
        <v>3589</v>
      </c>
      <c r="X842" t="s">
        <v>4226</v>
      </c>
    </row>
    <row r="843" spans="1:24" x14ac:dyDescent="0.3">
      <c r="A843" t="s">
        <v>4223</v>
      </c>
      <c r="B843" s="1">
        <v>41909</v>
      </c>
      <c r="C843" t="s">
        <v>846</v>
      </c>
      <c r="D843" t="s">
        <v>76</v>
      </c>
      <c r="E843" t="s">
        <v>27</v>
      </c>
      <c r="F843" t="s">
        <v>28</v>
      </c>
      <c r="G843" t="s">
        <v>91</v>
      </c>
      <c r="H843" t="s">
        <v>78</v>
      </c>
      <c r="I843" t="s">
        <v>31</v>
      </c>
      <c r="J843" t="s">
        <v>853</v>
      </c>
      <c r="K843" t="s">
        <v>94</v>
      </c>
      <c r="L843" t="s">
        <v>34</v>
      </c>
      <c r="M843" t="s">
        <v>35</v>
      </c>
      <c r="N843" s="1">
        <v>41911</v>
      </c>
      <c r="O843" t="s">
        <v>854</v>
      </c>
      <c r="P843" t="s">
        <v>855</v>
      </c>
      <c r="Q843" t="s">
        <v>856</v>
      </c>
      <c r="R843">
        <v>23</v>
      </c>
      <c r="S843" t="s">
        <v>4537</v>
      </c>
      <c r="T843" s="2">
        <v>0.01</v>
      </c>
      <c r="U843" t="s">
        <v>4224</v>
      </c>
      <c r="V843" t="s">
        <v>4538</v>
      </c>
      <c r="W843" t="s">
        <v>618</v>
      </c>
      <c r="X843" t="s">
        <v>4539</v>
      </c>
    </row>
    <row r="844" spans="1:24" x14ac:dyDescent="0.3">
      <c r="A844" t="s">
        <v>4223</v>
      </c>
      <c r="B844" s="1">
        <v>41974</v>
      </c>
      <c r="C844" t="s">
        <v>894</v>
      </c>
      <c r="D844" t="s">
        <v>895</v>
      </c>
      <c r="E844" t="s">
        <v>27</v>
      </c>
      <c r="F844" t="s">
        <v>28</v>
      </c>
      <c r="G844" t="s">
        <v>29</v>
      </c>
      <c r="H844" t="s">
        <v>289</v>
      </c>
      <c r="I844" t="s">
        <v>63</v>
      </c>
      <c r="J844" t="s">
        <v>2623</v>
      </c>
      <c r="K844" t="s">
        <v>33</v>
      </c>
      <c r="L844" t="s">
        <v>34</v>
      </c>
      <c r="M844" t="s">
        <v>35</v>
      </c>
      <c r="N844" s="1">
        <v>41978</v>
      </c>
      <c r="O844" t="s">
        <v>2624</v>
      </c>
      <c r="P844" t="s">
        <v>2625</v>
      </c>
      <c r="Q844" t="s">
        <v>2626</v>
      </c>
      <c r="R844">
        <v>26</v>
      </c>
      <c r="S844" t="s">
        <v>5883</v>
      </c>
      <c r="T844" s="2">
        <v>0.01</v>
      </c>
      <c r="U844" t="s">
        <v>5884</v>
      </c>
      <c r="V844" t="s">
        <v>5885</v>
      </c>
      <c r="W844" t="s">
        <v>1234</v>
      </c>
      <c r="X844" t="s">
        <v>5886</v>
      </c>
    </row>
    <row r="845" spans="1:24" x14ac:dyDescent="0.3">
      <c r="A845" t="s">
        <v>4223</v>
      </c>
      <c r="B845" s="1">
        <v>41493</v>
      </c>
      <c r="C845" t="s">
        <v>2616</v>
      </c>
      <c r="D845" t="s">
        <v>2366</v>
      </c>
      <c r="E845" t="s">
        <v>27</v>
      </c>
      <c r="F845" t="s">
        <v>28</v>
      </c>
      <c r="G845" t="s">
        <v>29</v>
      </c>
      <c r="H845" t="s">
        <v>965</v>
      </c>
      <c r="I845" t="s">
        <v>196</v>
      </c>
      <c r="J845" t="s">
        <v>2168</v>
      </c>
      <c r="K845" t="s">
        <v>94</v>
      </c>
      <c r="L845" t="s">
        <v>34</v>
      </c>
      <c r="M845" t="s">
        <v>35</v>
      </c>
      <c r="N845" s="1">
        <v>41495</v>
      </c>
      <c r="O845" t="s">
        <v>1728</v>
      </c>
      <c r="P845" t="s">
        <v>2169</v>
      </c>
      <c r="Q845" t="s">
        <v>2170</v>
      </c>
      <c r="R845">
        <v>30</v>
      </c>
      <c r="S845" t="s">
        <v>8178</v>
      </c>
      <c r="T845" s="2">
        <v>0.01</v>
      </c>
      <c r="U845" t="s">
        <v>8179</v>
      </c>
      <c r="V845" t="s">
        <v>8180</v>
      </c>
      <c r="W845" t="s">
        <v>818</v>
      </c>
      <c r="X845" t="s">
        <v>8181</v>
      </c>
    </row>
    <row r="846" spans="1:24" x14ac:dyDescent="0.3">
      <c r="A846" t="s">
        <v>1823</v>
      </c>
      <c r="B846" s="1">
        <v>41575</v>
      </c>
      <c r="C846" t="s">
        <v>1197</v>
      </c>
      <c r="D846" t="s">
        <v>1198</v>
      </c>
      <c r="E846" t="s">
        <v>46</v>
      </c>
      <c r="F846" t="s">
        <v>47</v>
      </c>
      <c r="G846" t="s">
        <v>91</v>
      </c>
      <c r="H846" t="s">
        <v>107</v>
      </c>
      <c r="I846" t="s">
        <v>63</v>
      </c>
      <c r="J846" t="s">
        <v>488</v>
      </c>
      <c r="K846" t="s">
        <v>33</v>
      </c>
      <c r="L846" t="s">
        <v>34</v>
      </c>
      <c r="M846" t="s">
        <v>156</v>
      </c>
      <c r="N846" s="1">
        <v>41576</v>
      </c>
      <c r="O846" t="s">
        <v>489</v>
      </c>
      <c r="P846" t="s">
        <v>490</v>
      </c>
      <c r="Q846" t="s">
        <v>491</v>
      </c>
      <c r="R846">
        <v>6</v>
      </c>
      <c r="S846" t="s">
        <v>1824</v>
      </c>
      <c r="T846" s="2">
        <v>0.1</v>
      </c>
      <c r="U846" t="s">
        <v>127</v>
      </c>
      <c r="V846" t="s">
        <v>1824</v>
      </c>
      <c r="W846" t="s">
        <v>495</v>
      </c>
      <c r="X846" t="s">
        <v>1825</v>
      </c>
    </row>
    <row r="847" spans="1:24" x14ac:dyDescent="0.3">
      <c r="A847" t="s">
        <v>1823</v>
      </c>
      <c r="B847" s="1">
        <v>41451</v>
      </c>
      <c r="C847" t="s">
        <v>670</v>
      </c>
      <c r="D847" t="s">
        <v>551</v>
      </c>
      <c r="E847" t="s">
        <v>27</v>
      </c>
      <c r="F847" t="s">
        <v>28</v>
      </c>
      <c r="G847" t="s">
        <v>29</v>
      </c>
      <c r="H847" t="s">
        <v>289</v>
      </c>
      <c r="I847" t="s">
        <v>31</v>
      </c>
      <c r="J847" t="s">
        <v>832</v>
      </c>
      <c r="K847" t="s">
        <v>94</v>
      </c>
      <c r="L847" t="s">
        <v>95</v>
      </c>
      <c r="M847" t="s">
        <v>35</v>
      </c>
      <c r="N847" s="1">
        <v>41452</v>
      </c>
      <c r="O847" t="s">
        <v>833</v>
      </c>
      <c r="P847" t="s">
        <v>834</v>
      </c>
      <c r="Q847" t="s">
        <v>774</v>
      </c>
      <c r="R847">
        <v>31</v>
      </c>
      <c r="S847" t="s">
        <v>2881</v>
      </c>
      <c r="T847" s="2">
        <v>0.09</v>
      </c>
      <c r="U847" t="s">
        <v>1663</v>
      </c>
      <c r="V847" t="s">
        <v>2882</v>
      </c>
      <c r="W847" t="s">
        <v>838</v>
      </c>
      <c r="X847" t="s">
        <v>2883</v>
      </c>
    </row>
    <row r="848" spans="1:24" x14ac:dyDescent="0.3">
      <c r="A848" t="s">
        <v>1823</v>
      </c>
      <c r="B848" s="1">
        <v>41575</v>
      </c>
      <c r="C848" t="s">
        <v>1197</v>
      </c>
      <c r="D848" t="s">
        <v>1198</v>
      </c>
      <c r="E848" t="s">
        <v>46</v>
      </c>
      <c r="F848" t="s">
        <v>47</v>
      </c>
      <c r="G848" t="s">
        <v>91</v>
      </c>
      <c r="H848" t="s">
        <v>107</v>
      </c>
      <c r="I848" t="s">
        <v>31</v>
      </c>
      <c r="J848" t="s">
        <v>488</v>
      </c>
      <c r="K848" t="s">
        <v>94</v>
      </c>
      <c r="L848" t="s">
        <v>95</v>
      </c>
      <c r="M848" t="s">
        <v>35</v>
      </c>
      <c r="N848" s="1">
        <v>41576</v>
      </c>
      <c r="O848" t="s">
        <v>489</v>
      </c>
      <c r="P848" t="s">
        <v>490</v>
      </c>
      <c r="Q848" t="s">
        <v>491</v>
      </c>
      <c r="R848">
        <v>28</v>
      </c>
      <c r="S848" t="s">
        <v>1824</v>
      </c>
      <c r="T848" s="2">
        <v>0.04</v>
      </c>
      <c r="U848" t="s">
        <v>127</v>
      </c>
      <c r="V848" t="s">
        <v>1824</v>
      </c>
      <c r="W848" t="s">
        <v>495</v>
      </c>
      <c r="X848" t="s">
        <v>1825</v>
      </c>
    </row>
    <row r="849" spans="1:24" x14ac:dyDescent="0.3">
      <c r="A849" t="s">
        <v>1823</v>
      </c>
      <c r="B849" s="1">
        <v>41575</v>
      </c>
      <c r="C849" t="s">
        <v>1197</v>
      </c>
      <c r="D849" t="s">
        <v>1198</v>
      </c>
      <c r="E849" t="s">
        <v>46</v>
      </c>
      <c r="F849" t="s">
        <v>47</v>
      </c>
      <c r="G849" t="s">
        <v>77</v>
      </c>
      <c r="H849" t="s">
        <v>48</v>
      </c>
      <c r="I849" t="s">
        <v>121</v>
      </c>
      <c r="J849" t="s">
        <v>488</v>
      </c>
      <c r="K849" t="s">
        <v>94</v>
      </c>
      <c r="L849" t="s">
        <v>34</v>
      </c>
      <c r="M849" t="s">
        <v>35</v>
      </c>
      <c r="N849" s="1">
        <v>41576</v>
      </c>
      <c r="O849" t="s">
        <v>489</v>
      </c>
      <c r="P849" t="s">
        <v>490</v>
      </c>
      <c r="Q849" t="s">
        <v>491</v>
      </c>
      <c r="R849">
        <v>50</v>
      </c>
      <c r="S849" t="s">
        <v>1824</v>
      </c>
      <c r="T849" s="2">
        <v>0.09</v>
      </c>
      <c r="U849" t="s">
        <v>127</v>
      </c>
      <c r="V849" t="s">
        <v>1824</v>
      </c>
      <c r="W849" t="s">
        <v>495</v>
      </c>
      <c r="X849" t="s">
        <v>1825</v>
      </c>
    </row>
    <row r="850" spans="1:24" x14ac:dyDescent="0.3">
      <c r="A850" t="s">
        <v>1823</v>
      </c>
      <c r="B850" s="1">
        <v>41580</v>
      </c>
      <c r="C850" t="s">
        <v>4006</v>
      </c>
      <c r="D850" t="s">
        <v>1019</v>
      </c>
      <c r="E850" t="s">
        <v>46</v>
      </c>
      <c r="F850" t="s">
        <v>47</v>
      </c>
      <c r="G850" t="s">
        <v>134</v>
      </c>
      <c r="H850" t="s">
        <v>107</v>
      </c>
      <c r="I850" t="s">
        <v>196</v>
      </c>
      <c r="J850" t="s">
        <v>175</v>
      </c>
      <c r="K850" t="s">
        <v>94</v>
      </c>
      <c r="L850" t="s">
        <v>109</v>
      </c>
      <c r="M850" t="s">
        <v>35</v>
      </c>
      <c r="N850" s="1">
        <v>41581</v>
      </c>
      <c r="O850" t="s">
        <v>176</v>
      </c>
      <c r="P850" t="s">
        <v>177</v>
      </c>
      <c r="Q850" t="s">
        <v>178</v>
      </c>
      <c r="R850">
        <v>18</v>
      </c>
      <c r="S850" t="s">
        <v>4968</v>
      </c>
      <c r="T850" s="2">
        <v>0.02</v>
      </c>
      <c r="U850" t="s">
        <v>4969</v>
      </c>
      <c r="V850" t="s">
        <v>4970</v>
      </c>
      <c r="W850" t="s">
        <v>182</v>
      </c>
      <c r="X850" t="s">
        <v>4971</v>
      </c>
    </row>
    <row r="851" spans="1:24" x14ac:dyDescent="0.3">
      <c r="A851" t="s">
        <v>1823</v>
      </c>
      <c r="B851" s="1">
        <v>41331</v>
      </c>
      <c r="C851" t="s">
        <v>2681</v>
      </c>
      <c r="D851" t="s">
        <v>563</v>
      </c>
      <c r="E851" t="s">
        <v>27</v>
      </c>
      <c r="F851" t="s">
        <v>28</v>
      </c>
      <c r="G851" t="s">
        <v>77</v>
      </c>
      <c r="H851" t="s">
        <v>241</v>
      </c>
      <c r="I851" t="s">
        <v>31</v>
      </c>
      <c r="J851" t="s">
        <v>488</v>
      </c>
      <c r="K851" t="s">
        <v>723</v>
      </c>
      <c r="L851" t="s">
        <v>109</v>
      </c>
      <c r="M851" t="s">
        <v>35</v>
      </c>
      <c r="N851" s="1">
        <v>41331</v>
      </c>
      <c r="O851" t="s">
        <v>489</v>
      </c>
      <c r="P851" t="s">
        <v>490</v>
      </c>
      <c r="Q851" t="s">
        <v>491</v>
      </c>
      <c r="R851">
        <v>37</v>
      </c>
      <c r="S851" t="s">
        <v>1824</v>
      </c>
      <c r="T851" s="2">
        <v>0.09</v>
      </c>
      <c r="U851" t="s">
        <v>127</v>
      </c>
      <c r="V851" t="s">
        <v>1824</v>
      </c>
      <c r="W851" t="s">
        <v>495</v>
      </c>
      <c r="X851" t="s">
        <v>1825</v>
      </c>
    </row>
    <row r="852" spans="1:24" x14ac:dyDescent="0.3">
      <c r="A852" t="s">
        <v>1823</v>
      </c>
      <c r="B852" s="1">
        <v>41575</v>
      </c>
      <c r="C852" t="s">
        <v>1197</v>
      </c>
      <c r="D852" t="s">
        <v>1198</v>
      </c>
      <c r="E852" t="s">
        <v>46</v>
      </c>
      <c r="F852" t="s">
        <v>47</v>
      </c>
      <c r="G852" t="s">
        <v>29</v>
      </c>
      <c r="H852" t="s">
        <v>107</v>
      </c>
      <c r="I852" t="s">
        <v>31</v>
      </c>
      <c r="J852" t="s">
        <v>488</v>
      </c>
      <c r="K852" t="s">
        <v>94</v>
      </c>
      <c r="L852" t="s">
        <v>95</v>
      </c>
      <c r="M852" t="s">
        <v>35</v>
      </c>
      <c r="N852" s="1">
        <v>41576</v>
      </c>
      <c r="O852" t="s">
        <v>489</v>
      </c>
      <c r="P852" t="s">
        <v>490</v>
      </c>
      <c r="Q852" t="s">
        <v>491</v>
      </c>
      <c r="R852">
        <v>27</v>
      </c>
      <c r="S852" t="s">
        <v>1824</v>
      </c>
      <c r="T852" s="2">
        <v>7.0000000000000007E-2</v>
      </c>
      <c r="U852" t="s">
        <v>127</v>
      </c>
      <c r="V852" t="s">
        <v>1824</v>
      </c>
      <c r="W852" t="s">
        <v>495</v>
      </c>
      <c r="X852" t="s">
        <v>1825</v>
      </c>
    </row>
    <row r="853" spans="1:24" x14ac:dyDescent="0.3">
      <c r="A853" t="s">
        <v>1823</v>
      </c>
      <c r="B853" s="1">
        <v>42342</v>
      </c>
      <c r="C853" t="s">
        <v>5944</v>
      </c>
      <c r="D853" t="s">
        <v>391</v>
      </c>
      <c r="E853" t="s">
        <v>27</v>
      </c>
      <c r="F853" t="s">
        <v>28</v>
      </c>
      <c r="G853" t="s">
        <v>91</v>
      </c>
      <c r="H853" t="s">
        <v>217</v>
      </c>
      <c r="I853" t="s">
        <v>63</v>
      </c>
      <c r="J853" t="s">
        <v>1959</v>
      </c>
      <c r="K853" t="s">
        <v>94</v>
      </c>
      <c r="L853" t="s">
        <v>34</v>
      </c>
      <c r="M853" t="s">
        <v>35</v>
      </c>
      <c r="N853" s="1">
        <v>42343</v>
      </c>
      <c r="O853" t="s">
        <v>1960</v>
      </c>
      <c r="P853" t="s">
        <v>1961</v>
      </c>
      <c r="Q853" t="s">
        <v>1962</v>
      </c>
      <c r="R853">
        <v>37</v>
      </c>
      <c r="S853" t="s">
        <v>4728</v>
      </c>
      <c r="T853" s="2">
        <v>0.09</v>
      </c>
      <c r="U853" t="s">
        <v>1534</v>
      </c>
      <c r="V853" t="s">
        <v>9851</v>
      </c>
      <c r="W853" t="s">
        <v>1901</v>
      </c>
      <c r="X853" t="s">
        <v>4730</v>
      </c>
    </row>
    <row r="854" spans="1:24" x14ac:dyDescent="0.3">
      <c r="A854" t="s">
        <v>1823</v>
      </c>
      <c r="B854" s="1">
        <v>41420</v>
      </c>
      <c r="C854" t="s">
        <v>1400</v>
      </c>
      <c r="D854" t="s">
        <v>1401</v>
      </c>
      <c r="E854" t="s">
        <v>27</v>
      </c>
      <c r="F854" t="s">
        <v>28</v>
      </c>
      <c r="G854" t="s">
        <v>134</v>
      </c>
      <c r="H854" t="s">
        <v>281</v>
      </c>
      <c r="I854" t="s">
        <v>92</v>
      </c>
      <c r="J854" t="s">
        <v>2168</v>
      </c>
      <c r="K854" t="s">
        <v>94</v>
      </c>
      <c r="L854" t="s">
        <v>34</v>
      </c>
      <c r="M854" t="s">
        <v>156</v>
      </c>
      <c r="N854" s="1">
        <v>41420</v>
      </c>
      <c r="O854" t="s">
        <v>1728</v>
      </c>
      <c r="P854" t="s">
        <v>2169</v>
      </c>
      <c r="Q854" t="s">
        <v>2170</v>
      </c>
      <c r="R854">
        <v>28</v>
      </c>
      <c r="S854" t="s">
        <v>5167</v>
      </c>
      <c r="T854" s="2">
        <v>0.04</v>
      </c>
      <c r="U854" t="s">
        <v>9862</v>
      </c>
      <c r="V854" t="s">
        <v>9863</v>
      </c>
      <c r="W854" t="s">
        <v>818</v>
      </c>
      <c r="X854" t="s">
        <v>9864</v>
      </c>
    </row>
    <row r="855" spans="1:24" x14ac:dyDescent="0.3">
      <c r="A855" t="s">
        <v>4099</v>
      </c>
      <c r="B855" s="1">
        <v>41798</v>
      </c>
      <c r="C855" t="s">
        <v>143</v>
      </c>
      <c r="D855" t="s">
        <v>144</v>
      </c>
      <c r="E855" t="s">
        <v>46</v>
      </c>
      <c r="F855" t="s">
        <v>47</v>
      </c>
      <c r="G855" t="s">
        <v>91</v>
      </c>
      <c r="H855" t="s">
        <v>107</v>
      </c>
      <c r="I855" t="s">
        <v>196</v>
      </c>
      <c r="J855" t="s">
        <v>1089</v>
      </c>
      <c r="K855" t="s">
        <v>94</v>
      </c>
      <c r="L855" t="s">
        <v>34</v>
      </c>
      <c r="M855" t="s">
        <v>35</v>
      </c>
      <c r="N855" s="1">
        <v>41800</v>
      </c>
      <c r="O855" t="s">
        <v>1090</v>
      </c>
      <c r="P855" t="s">
        <v>1091</v>
      </c>
      <c r="Q855" t="s">
        <v>1092</v>
      </c>
      <c r="R855">
        <v>18</v>
      </c>
      <c r="S855" t="s">
        <v>4100</v>
      </c>
      <c r="T855" s="2">
        <v>0.1</v>
      </c>
      <c r="U855" t="s">
        <v>4101</v>
      </c>
      <c r="V855" t="s">
        <v>4102</v>
      </c>
      <c r="W855" t="s">
        <v>1094</v>
      </c>
      <c r="X855" t="s">
        <v>4103</v>
      </c>
    </row>
    <row r="856" spans="1:24" x14ac:dyDescent="0.3">
      <c r="A856" t="s">
        <v>4099</v>
      </c>
      <c r="B856" s="1">
        <v>41401</v>
      </c>
      <c r="C856" t="s">
        <v>1097</v>
      </c>
      <c r="D856" t="s">
        <v>1098</v>
      </c>
      <c r="E856" t="s">
        <v>27</v>
      </c>
      <c r="F856" t="s">
        <v>28</v>
      </c>
      <c r="G856" t="s">
        <v>91</v>
      </c>
      <c r="H856" t="s">
        <v>78</v>
      </c>
      <c r="I856" t="s">
        <v>92</v>
      </c>
      <c r="J856" t="s">
        <v>366</v>
      </c>
      <c r="K856" t="s">
        <v>94</v>
      </c>
      <c r="L856" t="s">
        <v>109</v>
      </c>
      <c r="M856" t="s">
        <v>35</v>
      </c>
      <c r="N856" s="1">
        <v>41403</v>
      </c>
      <c r="O856" t="s">
        <v>367</v>
      </c>
      <c r="P856" t="s">
        <v>368</v>
      </c>
      <c r="Q856" t="s">
        <v>301</v>
      </c>
      <c r="R856">
        <v>16</v>
      </c>
      <c r="S856" t="s">
        <v>3452</v>
      </c>
      <c r="T856" s="2">
        <v>0.03</v>
      </c>
      <c r="U856" t="s">
        <v>6897</v>
      </c>
      <c r="V856" t="s">
        <v>3453</v>
      </c>
      <c r="W856" t="s">
        <v>116</v>
      </c>
      <c r="X856" t="s">
        <v>3454</v>
      </c>
    </row>
    <row r="857" spans="1:24" x14ac:dyDescent="0.3">
      <c r="A857" t="s">
        <v>4099</v>
      </c>
      <c r="B857" s="1">
        <v>41521</v>
      </c>
      <c r="C857" t="s">
        <v>44</v>
      </c>
      <c r="D857" t="s">
        <v>195</v>
      </c>
      <c r="E857" t="s">
        <v>46</v>
      </c>
      <c r="F857" t="s">
        <v>47</v>
      </c>
      <c r="G857" t="s">
        <v>29</v>
      </c>
      <c r="H857" t="s">
        <v>48</v>
      </c>
      <c r="I857" t="s">
        <v>63</v>
      </c>
      <c r="J857" t="s">
        <v>1388</v>
      </c>
      <c r="K857" t="s">
        <v>94</v>
      </c>
      <c r="L857" t="s">
        <v>95</v>
      </c>
      <c r="M857" t="s">
        <v>35</v>
      </c>
      <c r="N857" s="1">
        <v>41523</v>
      </c>
      <c r="O857" t="s">
        <v>1389</v>
      </c>
      <c r="P857" t="s">
        <v>1390</v>
      </c>
      <c r="Q857" t="s">
        <v>1391</v>
      </c>
      <c r="R857">
        <v>8</v>
      </c>
      <c r="S857" t="s">
        <v>12644</v>
      </c>
      <c r="T857" s="2">
        <v>0.05</v>
      </c>
      <c r="U857" t="s">
        <v>2677</v>
      </c>
      <c r="V857" t="s">
        <v>2830</v>
      </c>
      <c r="W857" t="s">
        <v>812</v>
      </c>
      <c r="X857" t="s">
        <v>12645</v>
      </c>
    </row>
    <row r="858" spans="1:24" x14ac:dyDescent="0.3">
      <c r="A858" t="s">
        <v>272</v>
      </c>
      <c r="B858" s="1">
        <v>41465</v>
      </c>
      <c r="C858" t="s">
        <v>273</v>
      </c>
      <c r="D858" t="s">
        <v>162</v>
      </c>
      <c r="E858" t="s">
        <v>46</v>
      </c>
      <c r="F858" t="s">
        <v>47</v>
      </c>
      <c r="G858" t="s">
        <v>134</v>
      </c>
      <c r="H858" t="s">
        <v>107</v>
      </c>
      <c r="I858" t="s">
        <v>92</v>
      </c>
      <c r="J858" t="s">
        <v>93</v>
      </c>
      <c r="K858" t="s">
        <v>94</v>
      </c>
      <c r="L858" t="s">
        <v>34</v>
      </c>
      <c r="M858" t="s">
        <v>35</v>
      </c>
      <c r="N858" s="1">
        <v>41468</v>
      </c>
      <c r="O858" t="s">
        <v>96</v>
      </c>
      <c r="P858" t="s">
        <v>97</v>
      </c>
      <c r="Q858" t="s">
        <v>98</v>
      </c>
      <c r="R858">
        <v>15</v>
      </c>
      <c r="S858" t="s">
        <v>274</v>
      </c>
      <c r="T858" s="2">
        <v>0.05</v>
      </c>
      <c r="U858" t="s">
        <v>275</v>
      </c>
      <c r="V858" t="s">
        <v>276</v>
      </c>
      <c r="W858" t="s">
        <v>102</v>
      </c>
      <c r="X858" t="s">
        <v>277</v>
      </c>
    </row>
    <row r="859" spans="1:24" x14ac:dyDescent="0.3">
      <c r="A859" t="s">
        <v>272</v>
      </c>
      <c r="B859" s="1">
        <v>41576</v>
      </c>
      <c r="C859" t="s">
        <v>2866</v>
      </c>
      <c r="D859" t="s">
        <v>1468</v>
      </c>
      <c r="E859" t="s">
        <v>27</v>
      </c>
      <c r="F859" t="s">
        <v>28</v>
      </c>
      <c r="G859" t="s">
        <v>29</v>
      </c>
      <c r="H859" t="s">
        <v>433</v>
      </c>
      <c r="I859" t="s">
        <v>63</v>
      </c>
      <c r="J859" t="s">
        <v>135</v>
      </c>
      <c r="K859" t="s">
        <v>94</v>
      </c>
      <c r="L859" t="s">
        <v>95</v>
      </c>
      <c r="M859" t="s">
        <v>35</v>
      </c>
      <c r="N859" s="1">
        <v>41577</v>
      </c>
      <c r="O859" t="s">
        <v>136</v>
      </c>
      <c r="P859" t="s">
        <v>137</v>
      </c>
      <c r="Q859" t="s">
        <v>52</v>
      </c>
      <c r="R859">
        <v>23</v>
      </c>
      <c r="S859" t="s">
        <v>2867</v>
      </c>
      <c r="T859" s="2">
        <v>0.09</v>
      </c>
      <c r="U859" t="s">
        <v>1512</v>
      </c>
      <c r="V859" t="s">
        <v>2868</v>
      </c>
      <c r="W859" t="s">
        <v>72</v>
      </c>
      <c r="X859" t="s">
        <v>2869</v>
      </c>
    </row>
    <row r="860" spans="1:24" x14ac:dyDescent="0.3">
      <c r="A860" t="s">
        <v>272</v>
      </c>
      <c r="B860" s="1">
        <v>41945</v>
      </c>
      <c r="C860" t="s">
        <v>1945</v>
      </c>
      <c r="D860" t="s">
        <v>391</v>
      </c>
      <c r="E860" t="s">
        <v>27</v>
      </c>
      <c r="F860" t="s">
        <v>28</v>
      </c>
      <c r="G860" t="s">
        <v>77</v>
      </c>
      <c r="H860" t="s">
        <v>217</v>
      </c>
      <c r="I860" t="s">
        <v>196</v>
      </c>
      <c r="J860" t="s">
        <v>373</v>
      </c>
      <c r="K860" t="s">
        <v>94</v>
      </c>
      <c r="L860" t="s">
        <v>95</v>
      </c>
      <c r="M860" t="s">
        <v>35</v>
      </c>
      <c r="N860" s="1">
        <v>41947</v>
      </c>
      <c r="O860" t="s">
        <v>374</v>
      </c>
      <c r="P860" t="s">
        <v>375</v>
      </c>
      <c r="Q860" t="s">
        <v>376</v>
      </c>
      <c r="R860">
        <v>41</v>
      </c>
      <c r="S860" t="s">
        <v>7720</v>
      </c>
      <c r="T860" s="2">
        <v>0.02</v>
      </c>
      <c r="U860" t="s">
        <v>2250</v>
      </c>
      <c r="V860" t="s">
        <v>7721</v>
      </c>
      <c r="W860" t="s">
        <v>380</v>
      </c>
      <c r="X860" t="s">
        <v>7354</v>
      </c>
    </row>
    <row r="861" spans="1:24" x14ac:dyDescent="0.3">
      <c r="A861" t="s">
        <v>272</v>
      </c>
      <c r="B861" s="1">
        <v>41576</v>
      </c>
      <c r="C861" t="s">
        <v>2866</v>
      </c>
      <c r="D861" t="s">
        <v>1468</v>
      </c>
      <c r="E861" t="s">
        <v>27</v>
      </c>
      <c r="F861" t="s">
        <v>28</v>
      </c>
      <c r="G861" t="s">
        <v>91</v>
      </c>
      <c r="H861" t="s">
        <v>433</v>
      </c>
      <c r="I861" t="s">
        <v>196</v>
      </c>
      <c r="J861" t="s">
        <v>135</v>
      </c>
      <c r="K861" t="s">
        <v>94</v>
      </c>
      <c r="L861" t="s">
        <v>34</v>
      </c>
      <c r="M861" t="s">
        <v>35</v>
      </c>
      <c r="N861" s="1">
        <v>41577</v>
      </c>
      <c r="O861" t="s">
        <v>136</v>
      </c>
      <c r="P861" t="s">
        <v>137</v>
      </c>
      <c r="Q861" t="s">
        <v>52</v>
      </c>
      <c r="R861">
        <v>33</v>
      </c>
      <c r="S861" t="s">
        <v>2867</v>
      </c>
      <c r="T861" s="2">
        <v>0.09</v>
      </c>
      <c r="U861" t="s">
        <v>1512</v>
      </c>
      <c r="V861" t="s">
        <v>2868</v>
      </c>
      <c r="W861" t="s">
        <v>72</v>
      </c>
      <c r="X861" t="s">
        <v>10425</v>
      </c>
    </row>
    <row r="862" spans="1:24" x14ac:dyDescent="0.3">
      <c r="A862" t="s">
        <v>272</v>
      </c>
      <c r="B862" s="1">
        <v>41576</v>
      </c>
      <c r="C862" t="s">
        <v>2866</v>
      </c>
      <c r="D862" t="s">
        <v>133</v>
      </c>
      <c r="E862" t="s">
        <v>27</v>
      </c>
      <c r="F862" t="s">
        <v>28</v>
      </c>
      <c r="G862" t="s">
        <v>134</v>
      </c>
      <c r="H862" t="s">
        <v>62</v>
      </c>
      <c r="I862" t="s">
        <v>121</v>
      </c>
      <c r="J862" t="s">
        <v>135</v>
      </c>
      <c r="K862" t="s">
        <v>94</v>
      </c>
      <c r="L862" t="s">
        <v>34</v>
      </c>
      <c r="M862" t="s">
        <v>35</v>
      </c>
      <c r="N862" s="1">
        <v>41577</v>
      </c>
      <c r="O862" t="s">
        <v>136</v>
      </c>
      <c r="P862" t="s">
        <v>137</v>
      </c>
      <c r="Q862" t="s">
        <v>52</v>
      </c>
      <c r="R862">
        <v>32</v>
      </c>
      <c r="S862" t="s">
        <v>2867</v>
      </c>
      <c r="T862" s="2">
        <v>0.1</v>
      </c>
      <c r="U862" t="s">
        <v>1512</v>
      </c>
      <c r="V862" t="s">
        <v>2868</v>
      </c>
      <c r="W862" t="s">
        <v>72</v>
      </c>
      <c r="X862" t="s">
        <v>2869</v>
      </c>
    </row>
    <row r="863" spans="1:24" x14ac:dyDescent="0.3">
      <c r="A863" t="s">
        <v>272</v>
      </c>
      <c r="B863" s="1">
        <v>41576</v>
      </c>
      <c r="C863" t="s">
        <v>2866</v>
      </c>
      <c r="D863" t="s">
        <v>1468</v>
      </c>
      <c r="E863" t="s">
        <v>27</v>
      </c>
      <c r="F863" t="s">
        <v>28</v>
      </c>
      <c r="G863" t="s">
        <v>29</v>
      </c>
      <c r="H863" t="s">
        <v>433</v>
      </c>
      <c r="I863" t="s">
        <v>31</v>
      </c>
      <c r="J863" t="s">
        <v>135</v>
      </c>
      <c r="K863" t="s">
        <v>94</v>
      </c>
      <c r="L863" t="s">
        <v>34</v>
      </c>
      <c r="M863" t="s">
        <v>35</v>
      </c>
      <c r="N863" s="1">
        <v>41577</v>
      </c>
      <c r="O863" t="s">
        <v>136</v>
      </c>
      <c r="P863" t="s">
        <v>137</v>
      </c>
      <c r="Q863" t="s">
        <v>52</v>
      </c>
      <c r="R863">
        <v>4</v>
      </c>
      <c r="S863" t="s">
        <v>2867</v>
      </c>
      <c r="T863" s="2">
        <v>0.04</v>
      </c>
      <c r="U863" t="s">
        <v>1512</v>
      </c>
      <c r="V863" t="s">
        <v>2868</v>
      </c>
      <c r="W863" t="s">
        <v>72</v>
      </c>
      <c r="X863" t="s">
        <v>2869</v>
      </c>
    </row>
    <row r="864" spans="1:24" x14ac:dyDescent="0.3">
      <c r="A864" t="s">
        <v>272</v>
      </c>
      <c r="B864" s="1">
        <v>41624</v>
      </c>
      <c r="C864" t="s">
        <v>2851</v>
      </c>
      <c r="D864" t="s">
        <v>1207</v>
      </c>
      <c r="E864" t="s">
        <v>46</v>
      </c>
      <c r="F864" t="s">
        <v>47</v>
      </c>
      <c r="G864" t="s">
        <v>77</v>
      </c>
      <c r="H864" t="s">
        <v>48</v>
      </c>
      <c r="I864" t="s">
        <v>196</v>
      </c>
      <c r="J864" t="s">
        <v>135</v>
      </c>
      <c r="K864" t="s">
        <v>94</v>
      </c>
      <c r="L864" t="s">
        <v>95</v>
      </c>
      <c r="M864" t="s">
        <v>35</v>
      </c>
      <c r="N864" s="1">
        <v>41627</v>
      </c>
      <c r="O864" t="s">
        <v>136</v>
      </c>
      <c r="P864" t="s">
        <v>137</v>
      </c>
      <c r="Q864" t="s">
        <v>52</v>
      </c>
      <c r="R864">
        <v>40</v>
      </c>
      <c r="S864" t="s">
        <v>5273</v>
      </c>
      <c r="T864" s="2">
        <v>0.03</v>
      </c>
      <c r="U864" t="s">
        <v>7223</v>
      </c>
      <c r="V864" t="s">
        <v>6773</v>
      </c>
      <c r="W864" t="s">
        <v>72</v>
      </c>
      <c r="X864" t="s">
        <v>11886</v>
      </c>
    </row>
    <row r="865" spans="1:24" x14ac:dyDescent="0.3">
      <c r="A865" t="s">
        <v>272</v>
      </c>
      <c r="B865" s="1">
        <v>41916</v>
      </c>
      <c r="C865" t="s">
        <v>2719</v>
      </c>
      <c r="D865" t="s">
        <v>240</v>
      </c>
      <c r="E865" t="s">
        <v>27</v>
      </c>
      <c r="F865" t="s">
        <v>28</v>
      </c>
      <c r="G865" t="s">
        <v>77</v>
      </c>
      <c r="H865" t="s">
        <v>241</v>
      </c>
      <c r="I865" t="s">
        <v>31</v>
      </c>
      <c r="J865" t="s">
        <v>2750</v>
      </c>
      <c r="K865" t="s">
        <v>94</v>
      </c>
      <c r="L865" t="s">
        <v>95</v>
      </c>
      <c r="M865" t="s">
        <v>35</v>
      </c>
      <c r="N865" s="1">
        <v>41914</v>
      </c>
      <c r="O865" t="s">
        <v>2751</v>
      </c>
      <c r="P865" t="s">
        <v>724</v>
      </c>
      <c r="Q865" t="s">
        <v>41</v>
      </c>
      <c r="R865">
        <v>16</v>
      </c>
      <c r="S865" t="s">
        <v>2240</v>
      </c>
      <c r="T865" s="2">
        <v>0.1</v>
      </c>
      <c r="U865" t="s">
        <v>127</v>
      </c>
      <c r="V865" t="s">
        <v>2240</v>
      </c>
      <c r="W865" t="s">
        <v>2754</v>
      </c>
      <c r="X865" t="s">
        <v>12042</v>
      </c>
    </row>
    <row r="866" spans="1:24" x14ac:dyDescent="0.3">
      <c r="A866" t="s">
        <v>272</v>
      </c>
      <c r="B866" s="1">
        <v>41576</v>
      </c>
      <c r="C866" t="s">
        <v>2866</v>
      </c>
      <c r="D866" t="s">
        <v>133</v>
      </c>
      <c r="E866" t="s">
        <v>27</v>
      </c>
      <c r="F866" t="s">
        <v>28</v>
      </c>
      <c r="G866" t="s">
        <v>91</v>
      </c>
      <c r="H866" t="s">
        <v>62</v>
      </c>
      <c r="I866" t="s">
        <v>121</v>
      </c>
      <c r="J866" t="s">
        <v>135</v>
      </c>
      <c r="K866" t="s">
        <v>94</v>
      </c>
      <c r="L866" t="s">
        <v>95</v>
      </c>
      <c r="M866" t="s">
        <v>35</v>
      </c>
      <c r="N866" s="1">
        <v>41577</v>
      </c>
      <c r="O866" t="s">
        <v>136</v>
      </c>
      <c r="P866" t="s">
        <v>137</v>
      </c>
      <c r="Q866" t="s">
        <v>52</v>
      </c>
      <c r="R866">
        <v>25</v>
      </c>
      <c r="S866" t="s">
        <v>2867</v>
      </c>
      <c r="T866" s="2">
        <v>0.1</v>
      </c>
      <c r="U866" t="s">
        <v>1512</v>
      </c>
      <c r="V866" t="s">
        <v>2868</v>
      </c>
      <c r="W866" t="s">
        <v>72</v>
      </c>
      <c r="X866" t="s">
        <v>2869</v>
      </c>
    </row>
    <row r="867" spans="1:24" x14ac:dyDescent="0.3">
      <c r="A867" t="s">
        <v>272</v>
      </c>
      <c r="B867" s="1">
        <v>41682</v>
      </c>
      <c r="C867" t="s">
        <v>410</v>
      </c>
      <c r="D867" t="s">
        <v>288</v>
      </c>
      <c r="E867" t="s">
        <v>27</v>
      </c>
      <c r="F867" t="s">
        <v>28</v>
      </c>
      <c r="G867" t="s">
        <v>77</v>
      </c>
      <c r="H867" t="s">
        <v>289</v>
      </c>
      <c r="I867" t="s">
        <v>31</v>
      </c>
      <c r="J867" t="s">
        <v>1667</v>
      </c>
      <c r="K867" t="s">
        <v>94</v>
      </c>
      <c r="L867" t="s">
        <v>95</v>
      </c>
      <c r="M867" t="s">
        <v>35</v>
      </c>
      <c r="N867" s="1">
        <v>41683</v>
      </c>
      <c r="O867" t="s">
        <v>982</v>
      </c>
      <c r="P867" t="s">
        <v>1190</v>
      </c>
      <c r="Q867" t="s">
        <v>1191</v>
      </c>
      <c r="R867">
        <v>4</v>
      </c>
      <c r="S867" t="s">
        <v>2240</v>
      </c>
      <c r="T867" s="2">
        <v>0.09</v>
      </c>
      <c r="U867" t="s">
        <v>2377</v>
      </c>
      <c r="V867" t="s">
        <v>5347</v>
      </c>
      <c r="W867" t="s">
        <v>224</v>
      </c>
      <c r="X867" t="s">
        <v>12532</v>
      </c>
    </row>
    <row r="868" spans="1:24" x14ac:dyDescent="0.3">
      <c r="A868" t="s">
        <v>272</v>
      </c>
      <c r="B868" s="1">
        <v>41910</v>
      </c>
      <c r="C868" t="s">
        <v>1974</v>
      </c>
      <c r="D868" t="s">
        <v>506</v>
      </c>
      <c r="E868" t="s">
        <v>27</v>
      </c>
      <c r="F868" t="s">
        <v>28</v>
      </c>
      <c r="G868" t="s">
        <v>77</v>
      </c>
      <c r="H868" t="s">
        <v>62</v>
      </c>
      <c r="I868" t="s">
        <v>63</v>
      </c>
      <c r="J868" t="s">
        <v>3962</v>
      </c>
      <c r="K868" t="s">
        <v>94</v>
      </c>
      <c r="L868" t="s">
        <v>34</v>
      </c>
      <c r="M868" t="s">
        <v>35</v>
      </c>
      <c r="N868" s="1">
        <v>41911</v>
      </c>
      <c r="O868" t="s">
        <v>526</v>
      </c>
      <c r="P868" t="s">
        <v>2185</v>
      </c>
      <c r="Q868" t="s">
        <v>3963</v>
      </c>
      <c r="R868">
        <v>32</v>
      </c>
      <c r="S868" t="s">
        <v>1208</v>
      </c>
      <c r="T868" s="2">
        <v>0.1</v>
      </c>
      <c r="U868" t="s">
        <v>728</v>
      </c>
      <c r="V868" t="s">
        <v>1658</v>
      </c>
      <c r="W868" t="s">
        <v>757</v>
      </c>
      <c r="X868" t="s">
        <v>11724</v>
      </c>
    </row>
    <row r="869" spans="1:24" x14ac:dyDescent="0.3">
      <c r="A869" t="s">
        <v>951</v>
      </c>
      <c r="B869" s="1">
        <v>41805</v>
      </c>
      <c r="C869" t="s">
        <v>952</v>
      </c>
      <c r="D869" t="s">
        <v>312</v>
      </c>
      <c r="E869" t="s">
        <v>27</v>
      </c>
      <c r="F869" t="s">
        <v>28</v>
      </c>
      <c r="G869" t="s">
        <v>91</v>
      </c>
      <c r="H869" t="s">
        <v>205</v>
      </c>
      <c r="I869" t="s">
        <v>121</v>
      </c>
      <c r="J869" t="s">
        <v>135</v>
      </c>
      <c r="K869" t="s">
        <v>94</v>
      </c>
      <c r="L869" t="s">
        <v>109</v>
      </c>
      <c r="M869" t="s">
        <v>35</v>
      </c>
      <c r="N869" s="1">
        <v>41805</v>
      </c>
      <c r="O869" t="s">
        <v>136</v>
      </c>
      <c r="P869" t="s">
        <v>137</v>
      </c>
      <c r="Q869" t="s">
        <v>52</v>
      </c>
      <c r="R869">
        <v>22</v>
      </c>
      <c r="S869" t="s">
        <v>953</v>
      </c>
      <c r="T869" s="2">
        <v>0.02</v>
      </c>
      <c r="U869" t="s">
        <v>954</v>
      </c>
      <c r="V869" t="s">
        <v>955</v>
      </c>
      <c r="W869" t="s">
        <v>72</v>
      </c>
      <c r="X869" t="s">
        <v>956</v>
      </c>
    </row>
    <row r="870" spans="1:24" x14ac:dyDescent="0.3">
      <c r="A870" t="s">
        <v>951</v>
      </c>
      <c r="B870" s="1">
        <v>41498</v>
      </c>
      <c r="C870" t="s">
        <v>6291</v>
      </c>
      <c r="D870" t="s">
        <v>551</v>
      </c>
      <c r="E870" t="s">
        <v>27</v>
      </c>
      <c r="F870" t="s">
        <v>28</v>
      </c>
      <c r="G870" t="s">
        <v>91</v>
      </c>
      <c r="H870" t="s">
        <v>289</v>
      </c>
      <c r="I870" t="s">
        <v>121</v>
      </c>
      <c r="J870" t="s">
        <v>2660</v>
      </c>
      <c r="K870" t="s">
        <v>94</v>
      </c>
      <c r="L870" t="s">
        <v>34</v>
      </c>
      <c r="M870" t="s">
        <v>35</v>
      </c>
      <c r="N870" s="1">
        <v>41500</v>
      </c>
      <c r="O870" t="s">
        <v>2661</v>
      </c>
      <c r="P870" t="s">
        <v>2662</v>
      </c>
      <c r="Q870" t="s">
        <v>2663</v>
      </c>
      <c r="R870">
        <v>18</v>
      </c>
      <c r="S870" t="s">
        <v>6292</v>
      </c>
      <c r="T870" s="2">
        <v>0.05</v>
      </c>
      <c r="U870" t="s">
        <v>6293</v>
      </c>
      <c r="V870" t="s">
        <v>6294</v>
      </c>
      <c r="W870" t="s">
        <v>116</v>
      </c>
      <c r="X870" t="s">
        <v>6295</v>
      </c>
    </row>
    <row r="871" spans="1:24" x14ac:dyDescent="0.3">
      <c r="A871" t="s">
        <v>951</v>
      </c>
      <c r="B871" s="1">
        <v>41856</v>
      </c>
      <c r="C871" t="s">
        <v>1638</v>
      </c>
      <c r="D871" t="s">
        <v>195</v>
      </c>
      <c r="E871" t="s">
        <v>46</v>
      </c>
      <c r="F871" t="s">
        <v>47</v>
      </c>
      <c r="G871" t="s">
        <v>91</v>
      </c>
      <c r="H871" t="s">
        <v>48</v>
      </c>
      <c r="I871" t="s">
        <v>196</v>
      </c>
      <c r="J871" t="s">
        <v>355</v>
      </c>
      <c r="K871" t="s">
        <v>94</v>
      </c>
      <c r="L871" t="s">
        <v>34</v>
      </c>
      <c r="M871" t="s">
        <v>35</v>
      </c>
      <c r="N871" s="1">
        <v>41858</v>
      </c>
      <c r="O871" t="s">
        <v>129</v>
      </c>
      <c r="P871" t="s">
        <v>356</v>
      </c>
      <c r="Q871" t="s">
        <v>357</v>
      </c>
      <c r="R871">
        <v>18</v>
      </c>
      <c r="S871" t="s">
        <v>7416</v>
      </c>
      <c r="T871" s="2">
        <v>0.1</v>
      </c>
      <c r="U871" t="s">
        <v>5956</v>
      </c>
      <c r="V871" t="s">
        <v>7417</v>
      </c>
      <c r="W871" t="s">
        <v>361</v>
      </c>
      <c r="X871" t="s">
        <v>7418</v>
      </c>
    </row>
    <row r="872" spans="1:24" x14ac:dyDescent="0.3">
      <c r="A872" t="s">
        <v>1953</v>
      </c>
      <c r="B872" s="1">
        <v>41694</v>
      </c>
      <c r="C872" t="s">
        <v>1258</v>
      </c>
      <c r="D872" t="s">
        <v>622</v>
      </c>
      <c r="E872" t="s">
        <v>27</v>
      </c>
      <c r="F872" t="s">
        <v>28</v>
      </c>
      <c r="G872" t="s">
        <v>29</v>
      </c>
      <c r="H872" t="s">
        <v>433</v>
      </c>
      <c r="I872" t="s">
        <v>31</v>
      </c>
      <c r="J872" t="s">
        <v>611</v>
      </c>
      <c r="K872" t="s">
        <v>94</v>
      </c>
      <c r="L872" t="s">
        <v>109</v>
      </c>
      <c r="M872" t="s">
        <v>35</v>
      </c>
      <c r="N872" s="1">
        <v>41696</v>
      </c>
      <c r="O872" t="s">
        <v>612</v>
      </c>
      <c r="P872" t="s">
        <v>613</v>
      </c>
      <c r="Q872" t="s">
        <v>614</v>
      </c>
      <c r="R872">
        <v>26</v>
      </c>
      <c r="S872" t="s">
        <v>1954</v>
      </c>
      <c r="T872" s="2">
        <v>0.08</v>
      </c>
      <c r="U872" t="s">
        <v>1264</v>
      </c>
      <c r="V872" t="s">
        <v>1955</v>
      </c>
      <c r="W872" t="s">
        <v>618</v>
      </c>
      <c r="X872" t="s">
        <v>1956</v>
      </c>
    </row>
    <row r="873" spans="1:24" x14ac:dyDescent="0.3">
      <c r="A873" t="s">
        <v>1953</v>
      </c>
      <c r="B873" s="1">
        <v>41579</v>
      </c>
      <c r="C873" t="s">
        <v>2431</v>
      </c>
      <c r="D873" t="s">
        <v>1053</v>
      </c>
      <c r="E873" t="s">
        <v>27</v>
      </c>
      <c r="F873" t="s">
        <v>28</v>
      </c>
      <c r="G873" t="s">
        <v>77</v>
      </c>
      <c r="H873" t="s">
        <v>281</v>
      </c>
      <c r="I873" t="s">
        <v>63</v>
      </c>
      <c r="J873" t="s">
        <v>488</v>
      </c>
      <c r="K873" t="s">
        <v>94</v>
      </c>
      <c r="L873" t="s">
        <v>34</v>
      </c>
      <c r="M873" t="s">
        <v>35</v>
      </c>
      <c r="N873" s="1">
        <v>41580</v>
      </c>
      <c r="O873" t="s">
        <v>489</v>
      </c>
      <c r="P873" t="s">
        <v>490</v>
      </c>
      <c r="Q873" t="s">
        <v>491</v>
      </c>
      <c r="R873">
        <v>34</v>
      </c>
      <c r="S873" t="s">
        <v>2432</v>
      </c>
      <c r="T873" s="2">
        <v>0.06</v>
      </c>
      <c r="U873" t="s">
        <v>2433</v>
      </c>
      <c r="V873" t="s">
        <v>2434</v>
      </c>
      <c r="W873" t="s">
        <v>495</v>
      </c>
      <c r="X873" t="s">
        <v>2435</v>
      </c>
    </row>
    <row r="874" spans="1:24" x14ac:dyDescent="0.3">
      <c r="A874" t="s">
        <v>1953</v>
      </c>
      <c r="B874" s="1">
        <v>41579</v>
      </c>
      <c r="C874" t="s">
        <v>2431</v>
      </c>
      <c r="D874" t="s">
        <v>1053</v>
      </c>
      <c r="E874" t="s">
        <v>27</v>
      </c>
      <c r="F874" t="s">
        <v>28</v>
      </c>
      <c r="G874" t="s">
        <v>29</v>
      </c>
      <c r="H874" t="s">
        <v>281</v>
      </c>
      <c r="I874" t="s">
        <v>63</v>
      </c>
      <c r="J874" t="s">
        <v>488</v>
      </c>
      <c r="K874" t="s">
        <v>94</v>
      </c>
      <c r="L874" t="s">
        <v>34</v>
      </c>
      <c r="M874" t="s">
        <v>156</v>
      </c>
      <c r="N874" s="1">
        <v>41580</v>
      </c>
      <c r="O874" t="s">
        <v>489</v>
      </c>
      <c r="P874" t="s">
        <v>490</v>
      </c>
      <c r="Q874" t="s">
        <v>491</v>
      </c>
      <c r="R874">
        <v>32</v>
      </c>
      <c r="S874" t="s">
        <v>2432</v>
      </c>
      <c r="T874" s="2">
        <v>0.1</v>
      </c>
      <c r="U874" t="s">
        <v>2433</v>
      </c>
      <c r="V874" t="s">
        <v>2434</v>
      </c>
      <c r="W874" t="s">
        <v>495</v>
      </c>
      <c r="X874" t="s">
        <v>2435</v>
      </c>
    </row>
    <row r="875" spans="1:24" x14ac:dyDescent="0.3">
      <c r="A875" t="s">
        <v>1953</v>
      </c>
      <c r="B875" s="1">
        <v>41677</v>
      </c>
      <c r="C875" t="s">
        <v>5283</v>
      </c>
      <c r="D875" t="s">
        <v>195</v>
      </c>
      <c r="E875" t="s">
        <v>46</v>
      </c>
      <c r="F875" t="s">
        <v>47</v>
      </c>
      <c r="G875" t="s">
        <v>134</v>
      </c>
      <c r="H875" t="s">
        <v>48</v>
      </c>
      <c r="I875" t="s">
        <v>121</v>
      </c>
      <c r="J875" t="s">
        <v>1233</v>
      </c>
      <c r="K875" t="s">
        <v>33</v>
      </c>
      <c r="L875" t="s">
        <v>34</v>
      </c>
      <c r="M875" t="s">
        <v>35</v>
      </c>
      <c r="N875" s="1">
        <v>41686</v>
      </c>
      <c r="O875" t="s">
        <v>711</v>
      </c>
      <c r="P875" t="s">
        <v>1234</v>
      </c>
      <c r="Q875" t="s">
        <v>1235</v>
      </c>
      <c r="R875">
        <v>26</v>
      </c>
      <c r="S875" t="s">
        <v>5284</v>
      </c>
      <c r="T875" s="2">
        <v>0.03</v>
      </c>
      <c r="U875" t="s">
        <v>5285</v>
      </c>
      <c r="V875" t="s">
        <v>5286</v>
      </c>
      <c r="W875" t="s">
        <v>1239</v>
      </c>
      <c r="X875" t="s">
        <v>5287</v>
      </c>
    </row>
    <row r="876" spans="1:24" x14ac:dyDescent="0.3">
      <c r="A876" t="s">
        <v>1953</v>
      </c>
      <c r="B876" s="1">
        <v>41579</v>
      </c>
      <c r="C876" t="s">
        <v>2431</v>
      </c>
      <c r="D876" t="s">
        <v>1053</v>
      </c>
      <c r="E876" t="s">
        <v>27</v>
      </c>
      <c r="F876" t="s">
        <v>28</v>
      </c>
      <c r="G876" t="s">
        <v>77</v>
      </c>
      <c r="H876" t="s">
        <v>281</v>
      </c>
      <c r="I876" t="s">
        <v>196</v>
      </c>
      <c r="J876" t="s">
        <v>488</v>
      </c>
      <c r="K876" t="s">
        <v>723</v>
      </c>
      <c r="L876" t="s">
        <v>109</v>
      </c>
      <c r="M876" t="s">
        <v>35</v>
      </c>
      <c r="N876" s="1">
        <v>41580</v>
      </c>
      <c r="O876" t="s">
        <v>489</v>
      </c>
      <c r="P876" t="s">
        <v>490</v>
      </c>
      <c r="Q876" t="s">
        <v>491</v>
      </c>
      <c r="R876">
        <v>8</v>
      </c>
      <c r="S876" t="s">
        <v>2432</v>
      </c>
      <c r="T876" s="2">
        <v>0.1</v>
      </c>
      <c r="U876" t="s">
        <v>2433</v>
      </c>
      <c r="V876" t="s">
        <v>2434</v>
      </c>
      <c r="W876" t="s">
        <v>495</v>
      </c>
      <c r="X876" t="s">
        <v>2435</v>
      </c>
    </row>
    <row r="877" spans="1:24" x14ac:dyDescent="0.3">
      <c r="A877" t="s">
        <v>1953</v>
      </c>
      <c r="B877" s="1">
        <v>42094</v>
      </c>
      <c r="C877" t="s">
        <v>2362</v>
      </c>
      <c r="D877" t="s">
        <v>11105</v>
      </c>
      <c r="E877" t="s">
        <v>27</v>
      </c>
      <c r="F877" t="s">
        <v>28</v>
      </c>
      <c r="G877" t="s">
        <v>91</v>
      </c>
      <c r="H877" t="s">
        <v>241</v>
      </c>
      <c r="I877" t="s">
        <v>31</v>
      </c>
      <c r="J877" t="s">
        <v>1164</v>
      </c>
      <c r="K877" t="s">
        <v>94</v>
      </c>
      <c r="L877" t="s">
        <v>95</v>
      </c>
      <c r="M877" t="s">
        <v>35</v>
      </c>
      <c r="N877" s="1">
        <v>42094</v>
      </c>
      <c r="O877" t="s">
        <v>1165</v>
      </c>
      <c r="P877" t="s">
        <v>1166</v>
      </c>
      <c r="Q877" t="s">
        <v>1167</v>
      </c>
      <c r="R877">
        <v>10</v>
      </c>
      <c r="S877" t="s">
        <v>2251</v>
      </c>
      <c r="T877" s="2">
        <v>0.01</v>
      </c>
      <c r="U877" t="s">
        <v>4624</v>
      </c>
      <c r="V877" t="s">
        <v>11106</v>
      </c>
      <c r="W877" t="s">
        <v>1169</v>
      </c>
      <c r="X877" t="s">
        <v>11107</v>
      </c>
    </row>
    <row r="878" spans="1:24" x14ac:dyDescent="0.3">
      <c r="A878" t="s">
        <v>1953</v>
      </c>
      <c r="B878" s="1">
        <v>41892</v>
      </c>
      <c r="C878" t="s">
        <v>4601</v>
      </c>
      <c r="D878" t="s">
        <v>61</v>
      </c>
      <c r="E878" t="s">
        <v>27</v>
      </c>
      <c r="F878" t="s">
        <v>28</v>
      </c>
      <c r="G878" t="s">
        <v>77</v>
      </c>
      <c r="H878" t="s">
        <v>62</v>
      </c>
      <c r="I878" t="s">
        <v>63</v>
      </c>
      <c r="J878" t="s">
        <v>832</v>
      </c>
      <c r="K878" t="s">
        <v>33</v>
      </c>
      <c r="L878" t="s">
        <v>34</v>
      </c>
      <c r="M878" t="s">
        <v>35</v>
      </c>
      <c r="N878" s="1">
        <v>41894</v>
      </c>
      <c r="O878" t="s">
        <v>833</v>
      </c>
      <c r="P878" t="s">
        <v>834</v>
      </c>
      <c r="Q878" t="s">
        <v>774</v>
      </c>
      <c r="R878">
        <v>34</v>
      </c>
      <c r="S878" t="s">
        <v>8498</v>
      </c>
      <c r="T878" s="2">
        <v>0.1</v>
      </c>
      <c r="U878" t="s">
        <v>11362</v>
      </c>
      <c r="V878" t="s">
        <v>1636</v>
      </c>
      <c r="W878" t="s">
        <v>838</v>
      </c>
      <c r="X878" t="s">
        <v>8499</v>
      </c>
    </row>
    <row r="879" spans="1:24" x14ac:dyDescent="0.3">
      <c r="A879" t="s">
        <v>1953</v>
      </c>
      <c r="B879" s="1">
        <v>41349</v>
      </c>
      <c r="C879" t="s">
        <v>798</v>
      </c>
      <c r="D879" t="s">
        <v>61</v>
      </c>
      <c r="E879" t="s">
        <v>27</v>
      </c>
      <c r="F879" t="s">
        <v>28</v>
      </c>
      <c r="G879" t="s">
        <v>29</v>
      </c>
      <c r="H879" t="s">
        <v>62</v>
      </c>
      <c r="I879" t="s">
        <v>63</v>
      </c>
      <c r="J879" t="s">
        <v>265</v>
      </c>
      <c r="K879" t="s">
        <v>94</v>
      </c>
      <c r="L879" t="s">
        <v>34</v>
      </c>
      <c r="M879" t="s">
        <v>35</v>
      </c>
      <c r="N879" s="1">
        <v>41353</v>
      </c>
      <c r="O879" t="s">
        <v>266</v>
      </c>
      <c r="P879" t="s">
        <v>267</v>
      </c>
      <c r="Q879" t="s">
        <v>268</v>
      </c>
      <c r="R879">
        <v>34</v>
      </c>
      <c r="S879" t="s">
        <v>12174</v>
      </c>
      <c r="T879" s="2">
        <v>0.03</v>
      </c>
      <c r="U879" t="s">
        <v>5916</v>
      </c>
      <c r="V879" t="s">
        <v>12175</v>
      </c>
      <c r="W879" t="s">
        <v>116</v>
      </c>
      <c r="X879" t="s">
        <v>12176</v>
      </c>
    </row>
    <row r="880" spans="1:24" x14ac:dyDescent="0.3">
      <c r="A880" t="s">
        <v>1953</v>
      </c>
      <c r="B880" s="1">
        <v>41613</v>
      </c>
      <c r="C880" t="s">
        <v>993</v>
      </c>
      <c r="D880" t="s">
        <v>144</v>
      </c>
      <c r="E880" t="s">
        <v>46</v>
      </c>
      <c r="F880" t="s">
        <v>47</v>
      </c>
      <c r="G880" t="s">
        <v>134</v>
      </c>
      <c r="H880" t="s">
        <v>107</v>
      </c>
      <c r="I880" t="s">
        <v>196</v>
      </c>
      <c r="J880" t="s">
        <v>1853</v>
      </c>
      <c r="K880" t="s">
        <v>94</v>
      </c>
      <c r="L880" t="s">
        <v>95</v>
      </c>
      <c r="M880" t="s">
        <v>35</v>
      </c>
      <c r="N880" s="1">
        <v>41615</v>
      </c>
      <c r="O880" t="s">
        <v>1854</v>
      </c>
      <c r="P880" t="s">
        <v>1855</v>
      </c>
      <c r="Q880" t="s">
        <v>1856</v>
      </c>
      <c r="R880">
        <v>49</v>
      </c>
      <c r="S880" t="s">
        <v>12473</v>
      </c>
      <c r="T880" s="2">
        <v>7.0000000000000007E-2</v>
      </c>
      <c r="U880" t="s">
        <v>7344</v>
      </c>
      <c r="V880" t="s">
        <v>12474</v>
      </c>
      <c r="W880" t="s">
        <v>165</v>
      </c>
      <c r="X880" t="s">
        <v>437</v>
      </c>
    </row>
    <row r="881" spans="1:24" x14ac:dyDescent="0.3">
      <c r="A881" t="s">
        <v>5986</v>
      </c>
      <c r="B881" s="1">
        <v>41694</v>
      </c>
      <c r="C881" t="s">
        <v>1890</v>
      </c>
      <c r="D881" t="s">
        <v>2576</v>
      </c>
      <c r="E881" t="s">
        <v>27</v>
      </c>
      <c r="F881" t="s">
        <v>28</v>
      </c>
      <c r="G881" t="s">
        <v>134</v>
      </c>
      <c r="H881" t="s">
        <v>433</v>
      </c>
      <c r="I881" t="s">
        <v>63</v>
      </c>
      <c r="J881" t="s">
        <v>1233</v>
      </c>
      <c r="K881" t="s">
        <v>94</v>
      </c>
      <c r="L881" t="s">
        <v>34</v>
      </c>
      <c r="M881" t="s">
        <v>35</v>
      </c>
      <c r="N881" s="1">
        <v>41695</v>
      </c>
      <c r="O881" t="s">
        <v>711</v>
      </c>
      <c r="P881" t="s">
        <v>1234</v>
      </c>
      <c r="Q881" t="s">
        <v>1235</v>
      </c>
      <c r="R881">
        <v>41</v>
      </c>
      <c r="S881" t="s">
        <v>5987</v>
      </c>
      <c r="T881" s="2">
        <v>0.06</v>
      </c>
      <c r="U881" t="s">
        <v>127</v>
      </c>
      <c r="V881" t="s">
        <v>2796</v>
      </c>
      <c r="W881" t="s">
        <v>1239</v>
      </c>
      <c r="X881" t="s">
        <v>5988</v>
      </c>
    </row>
    <row r="882" spans="1:24" x14ac:dyDescent="0.3">
      <c r="A882" t="s">
        <v>5986</v>
      </c>
      <c r="B882" s="1">
        <v>41815</v>
      </c>
      <c r="C882" t="s">
        <v>1652</v>
      </c>
      <c r="D882" t="s">
        <v>1232</v>
      </c>
      <c r="E882" t="s">
        <v>27</v>
      </c>
      <c r="F882" t="s">
        <v>28</v>
      </c>
      <c r="G882" t="s">
        <v>134</v>
      </c>
      <c r="H882" t="s">
        <v>281</v>
      </c>
      <c r="I882" t="s">
        <v>121</v>
      </c>
      <c r="J882" t="s">
        <v>206</v>
      </c>
      <c r="K882" t="s">
        <v>94</v>
      </c>
      <c r="L882" t="s">
        <v>34</v>
      </c>
      <c r="M882" t="s">
        <v>35</v>
      </c>
      <c r="N882" s="1">
        <v>41815</v>
      </c>
      <c r="O882" t="s">
        <v>207</v>
      </c>
      <c r="P882" t="s">
        <v>208</v>
      </c>
      <c r="Q882" t="s">
        <v>125</v>
      </c>
      <c r="R882">
        <v>13</v>
      </c>
      <c r="S882" t="s">
        <v>8118</v>
      </c>
      <c r="T882" s="2">
        <v>0.04</v>
      </c>
      <c r="U882" t="s">
        <v>6469</v>
      </c>
      <c r="V882" t="s">
        <v>8119</v>
      </c>
      <c r="W882" t="s">
        <v>212</v>
      </c>
      <c r="X882" t="s">
        <v>8120</v>
      </c>
    </row>
    <row r="883" spans="1:24" x14ac:dyDescent="0.3">
      <c r="A883" t="s">
        <v>6461</v>
      </c>
      <c r="B883" s="1">
        <v>41973</v>
      </c>
      <c r="C883" t="s">
        <v>1467</v>
      </c>
      <c r="D883" t="s">
        <v>1468</v>
      </c>
      <c r="E883" t="s">
        <v>27</v>
      </c>
      <c r="F883" t="s">
        <v>28</v>
      </c>
      <c r="G883" t="s">
        <v>29</v>
      </c>
      <c r="H883" t="s">
        <v>433</v>
      </c>
      <c r="I883" t="s">
        <v>31</v>
      </c>
      <c r="J883" t="s">
        <v>975</v>
      </c>
      <c r="K883" t="s">
        <v>94</v>
      </c>
      <c r="L883" t="s">
        <v>95</v>
      </c>
      <c r="M883" t="s">
        <v>35</v>
      </c>
      <c r="N883" s="1">
        <v>41975</v>
      </c>
      <c r="O883" t="s">
        <v>976</v>
      </c>
      <c r="P883" t="s">
        <v>977</v>
      </c>
      <c r="Q883" t="s">
        <v>978</v>
      </c>
      <c r="R883">
        <v>27</v>
      </c>
      <c r="S883" t="s">
        <v>6215</v>
      </c>
      <c r="T883" s="2">
        <v>7.0000000000000007E-2</v>
      </c>
      <c r="U883" t="s">
        <v>6216</v>
      </c>
      <c r="V883" t="s">
        <v>6462</v>
      </c>
      <c r="W883" t="s">
        <v>982</v>
      </c>
      <c r="X883" t="s">
        <v>6463</v>
      </c>
    </row>
    <row r="884" spans="1:24" x14ac:dyDescent="0.3">
      <c r="A884" t="s">
        <v>4064</v>
      </c>
      <c r="B884" s="1">
        <v>41520</v>
      </c>
      <c r="C884" t="s">
        <v>584</v>
      </c>
      <c r="D884" t="s">
        <v>228</v>
      </c>
      <c r="E884" t="s">
        <v>46</v>
      </c>
      <c r="F884" t="s">
        <v>47</v>
      </c>
      <c r="G884" t="s">
        <v>134</v>
      </c>
      <c r="H884" t="s">
        <v>107</v>
      </c>
      <c r="I884" t="s">
        <v>63</v>
      </c>
      <c r="J884" t="s">
        <v>478</v>
      </c>
      <c r="K884" t="s">
        <v>33</v>
      </c>
      <c r="L884" t="s">
        <v>34</v>
      </c>
      <c r="M884" t="s">
        <v>35</v>
      </c>
      <c r="N884" s="1">
        <v>41522</v>
      </c>
      <c r="O884" t="s">
        <v>479</v>
      </c>
      <c r="P884" t="s">
        <v>480</v>
      </c>
      <c r="Q884" t="s">
        <v>98</v>
      </c>
      <c r="R884">
        <v>17</v>
      </c>
      <c r="S884" t="s">
        <v>4065</v>
      </c>
      <c r="T884" s="2">
        <v>0.04</v>
      </c>
      <c r="U884" t="s">
        <v>3661</v>
      </c>
      <c r="V884" t="s">
        <v>2708</v>
      </c>
      <c r="W884" t="s">
        <v>224</v>
      </c>
      <c r="X884" t="s">
        <v>4066</v>
      </c>
    </row>
    <row r="885" spans="1:24" x14ac:dyDescent="0.3">
      <c r="A885" t="s">
        <v>4064</v>
      </c>
      <c r="B885" s="1">
        <v>42119</v>
      </c>
      <c r="C885" t="s">
        <v>227</v>
      </c>
      <c r="D885" t="s">
        <v>228</v>
      </c>
      <c r="E885" t="s">
        <v>46</v>
      </c>
      <c r="F885" t="s">
        <v>47</v>
      </c>
      <c r="G885" t="s">
        <v>77</v>
      </c>
      <c r="H885" t="s">
        <v>107</v>
      </c>
      <c r="I885" t="s">
        <v>92</v>
      </c>
      <c r="J885" t="s">
        <v>253</v>
      </c>
      <c r="K885" t="s">
        <v>723</v>
      </c>
      <c r="L885" t="s">
        <v>50</v>
      </c>
      <c r="M885" t="s">
        <v>35</v>
      </c>
      <c r="N885" s="1">
        <v>42121</v>
      </c>
      <c r="O885" t="s">
        <v>254</v>
      </c>
      <c r="P885" t="s">
        <v>255</v>
      </c>
      <c r="Q885" t="s">
        <v>256</v>
      </c>
      <c r="R885">
        <v>44</v>
      </c>
      <c r="S885" t="s">
        <v>5139</v>
      </c>
      <c r="T885" s="2">
        <v>0.08</v>
      </c>
      <c r="U885" t="s">
        <v>5140</v>
      </c>
      <c r="V885" t="s">
        <v>4900</v>
      </c>
      <c r="W885" t="s">
        <v>260</v>
      </c>
      <c r="X885" t="s">
        <v>5141</v>
      </c>
    </row>
    <row r="886" spans="1:24" x14ac:dyDescent="0.3">
      <c r="A886" t="s">
        <v>4064</v>
      </c>
      <c r="B886" s="1">
        <v>41413</v>
      </c>
      <c r="C886" t="s">
        <v>1097</v>
      </c>
      <c r="D886" t="s">
        <v>1098</v>
      </c>
      <c r="E886" t="s">
        <v>27</v>
      </c>
      <c r="F886" t="s">
        <v>28</v>
      </c>
      <c r="G886" t="s">
        <v>29</v>
      </c>
      <c r="H886" t="s">
        <v>78</v>
      </c>
      <c r="I886" t="s">
        <v>196</v>
      </c>
      <c r="J886" t="s">
        <v>135</v>
      </c>
      <c r="K886" t="s">
        <v>94</v>
      </c>
      <c r="L886" t="s">
        <v>95</v>
      </c>
      <c r="M886" t="s">
        <v>35</v>
      </c>
      <c r="N886" s="1">
        <v>41414</v>
      </c>
      <c r="O886" t="s">
        <v>136</v>
      </c>
      <c r="P886" t="s">
        <v>137</v>
      </c>
      <c r="Q886" t="s">
        <v>52</v>
      </c>
      <c r="R886">
        <v>23</v>
      </c>
      <c r="S886" t="s">
        <v>5897</v>
      </c>
      <c r="T886" s="2">
        <v>7.0000000000000007E-2</v>
      </c>
      <c r="U886" t="s">
        <v>5898</v>
      </c>
      <c r="V886" t="s">
        <v>5899</v>
      </c>
      <c r="W886" t="s">
        <v>72</v>
      </c>
      <c r="X886" t="s">
        <v>5900</v>
      </c>
    </row>
    <row r="887" spans="1:24" x14ac:dyDescent="0.3">
      <c r="A887" t="s">
        <v>4064</v>
      </c>
      <c r="B887" s="1">
        <v>41567</v>
      </c>
      <c r="C887" t="s">
        <v>6576</v>
      </c>
      <c r="D887" t="s">
        <v>3375</v>
      </c>
      <c r="E887" t="s">
        <v>27</v>
      </c>
      <c r="F887" t="s">
        <v>28</v>
      </c>
      <c r="G887" t="s">
        <v>77</v>
      </c>
      <c r="H887" t="s">
        <v>433</v>
      </c>
      <c r="I887" t="s">
        <v>92</v>
      </c>
      <c r="J887" t="s">
        <v>1278</v>
      </c>
      <c r="K887" t="s">
        <v>94</v>
      </c>
      <c r="L887" t="s">
        <v>34</v>
      </c>
      <c r="M887" t="s">
        <v>35</v>
      </c>
      <c r="N887" s="1">
        <v>41569</v>
      </c>
      <c r="O887" t="s">
        <v>36</v>
      </c>
      <c r="P887" t="s">
        <v>111</v>
      </c>
      <c r="Q887" t="s">
        <v>52</v>
      </c>
      <c r="R887">
        <v>19</v>
      </c>
      <c r="S887" t="s">
        <v>1255</v>
      </c>
      <c r="T887" s="2">
        <v>0</v>
      </c>
      <c r="U887" t="s">
        <v>127</v>
      </c>
      <c r="V887" t="s">
        <v>1255</v>
      </c>
      <c r="W887" t="s">
        <v>1282</v>
      </c>
      <c r="X887" t="s">
        <v>1256</v>
      </c>
    </row>
    <row r="888" spans="1:24" x14ac:dyDescent="0.3">
      <c r="A888" t="s">
        <v>4064</v>
      </c>
      <c r="B888" s="1">
        <v>42087</v>
      </c>
      <c r="C888" t="s">
        <v>4192</v>
      </c>
      <c r="D888" t="s">
        <v>1019</v>
      </c>
      <c r="E888" t="s">
        <v>46</v>
      </c>
      <c r="F888" t="s">
        <v>47</v>
      </c>
      <c r="G888" t="s">
        <v>77</v>
      </c>
      <c r="H888" t="s">
        <v>48</v>
      </c>
      <c r="I888" t="s">
        <v>196</v>
      </c>
      <c r="J888" t="s">
        <v>478</v>
      </c>
      <c r="K888" t="s">
        <v>94</v>
      </c>
      <c r="L888" t="s">
        <v>95</v>
      </c>
      <c r="M888" t="s">
        <v>35</v>
      </c>
      <c r="N888" s="1">
        <v>42088</v>
      </c>
      <c r="O888" t="s">
        <v>479</v>
      </c>
      <c r="P888" t="s">
        <v>480</v>
      </c>
      <c r="Q888" t="s">
        <v>98</v>
      </c>
      <c r="R888">
        <v>27</v>
      </c>
      <c r="S888" t="s">
        <v>6699</v>
      </c>
      <c r="T888" s="2">
        <v>0.08</v>
      </c>
      <c r="U888" t="s">
        <v>127</v>
      </c>
      <c r="V888" t="s">
        <v>2103</v>
      </c>
      <c r="W888" t="s">
        <v>224</v>
      </c>
      <c r="X888" t="s">
        <v>1081</v>
      </c>
    </row>
    <row r="889" spans="1:24" x14ac:dyDescent="0.3">
      <c r="A889" t="s">
        <v>4064</v>
      </c>
      <c r="B889" s="1">
        <v>41911</v>
      </c>
      <c r="C889" t="s">
        <v>1242</v>
      </c>
      <c r="D889" t="s">
        <v>61</v>
      </c>
      <c r="E889" t="s">
        <v>27</v>
      </c>
      <c r="F889" t="s">
        <v>28</v>
      </c>
      <c r="G889" t="s">
        <v>29</v>
      </c>
      <c r="H889" t="s">
        <v>62</v>
      </c>
      <c r="I889" t="s">
        <v>31</v>
      </c>
      <c r="J889" t="s">
        <v>93</v>
      </c>
      <c r="K889" t="s">
        <v>33</v>
      </c>
      <c r="L889" t="s">
        <v>50</v>
      </c>
      <c r="M889" t="s">
        <v>35</v>
      </c>
      <c r="N889" s="1">
        <v>41911</v>
      </c>
      <c r="O889" t="s">
        <v>96</v>
      </c>
      <c r="P889" t="s">
        <v>97</v>
      </c>
      <c r="Q889" t="s">
        <v>98</v>
      </c>
      <c r="R889">
        <v>46</v>
      </c>
      <c r="S889" t="s">
        <v>9114</v>
      </c>
      <c r="T889" s="2">
        <v>7.0000000000000007E-2</v>
      </c>
      <c r="U889" t="s">
        <v>127</v>
      </c>
      <c r="V889" t="s">
        <v>9114</v>
      </c>
      <c r="W889" t="s">
        <v>102</v>
      </c>
      <c r="X889" t="s">
        <v>1256</v>
      </c>
    </row>
    <row r="890" spans="1:24" x14ac:dyDescent="0.3">
      <c r="A890" t="s">
        <v>4064</v>
      </c>
      <c r="B890" s="1">
        <v>42026</v>
      </c>
      <c r="C890" t="s">
        <v>239</v>
      </c>
      <c r="D890" t="s">
        <v>240</v>
      </c>
      <c r="E890" t="s">
        <v>27</v>
      </c>
      <c r="F890" t="s">
        <v>28</v>
      </c>
      <c r="G890" t="s">
        <v>134</v>
      </c>
      <c r="H890" t="s">
        <v>241</v>
      </c>
      <c r="I890" t="s">
        <v>31</v>
      </c>
      <c r="J890" t="s">
        <v>975</v>
      </c>
      <c r="K890" t="s">
        <v>33</v>
      </c>
      <c r="L890" t="s">
        <v>34</v>
      </c>
      <c r="M890" t="s">
        <v>156</v>
      </c>
      <c r="N890" s="1">
        <v>42028</v>
      </c>
      <c r="O890" t="s">
        <v>976</v>
      </c>
      <c r="P890" t="s">
        <v>977</v>
      </c>
      <c r="Q890" t="s">
        <v>978</v>
      </c>
      <c r="R890">
        <v>31</v>
      </c>
      <c r="S890" t="s">
        <v>246</v>
      </c>
      <c r="T890" s="2">
        <v>0.03</v>
      </c>
      <c r="U890" t="s">
        <v>247</v>
      </c>
      <c r="V890" t="s">
        <v>11766</v>
      </c>
      <c r="W890" t="s">
        <v>982</v>
      </c>
      <c r="X890" t="s">
        <v>11767</v>
      </c>
    </row>
    <row r="891" spans="1:24" x14ac:dyDescent="0.3">
      <c r="A891" t="s">
        <v>11272</v>
      </c>
      <c r="B891" s="1">
        <v>41327</v>
      </c>
      <c r="C891" t="s">
        <v>11273</v>
      </c>
      <c r="D891" t="s">
        <v>2576</v>
      </c>
      <c r="E891" t="s">
        <v>27</v>
      </c>
      <c r="F891" t="s">
        <v>28</v>
      </c>
      <c r="G891" t="s">
        <v>29</v>
      </c>
      <c r="H891" t="s">
        <v>433</v>
      </c>
      <c r="I891" t="s">
        <v>92</v>
      </c>
      <c r="J891" t="s">
        <v>601</v>
      </c>
      <c r="K891" t="s">
        <v>94</v>
      </c>
      <c r="L891" t="s">
        <v>109</v>
      </c>
      <c r="M891" t="s">
        <v>35</v>
      </c>
      <c r="N891" s="1">
        <v>41328</v>
      </c>
      <c r="O891" t="s">
        <v>602</v>
      </c>
      <c r="P891" t="s">
        <v>603</v>
      </c>
      <c r="Q891" t="s">
        <v>258</v>
      </c>
      <c r="R891">
        <v>33</v>
      </c>
      <c r="S891" t="s">
        <v>11274</v>
      </c>
      <c r="T891" s="2">
        <v>0.05</v>
      </c>
      <c r="U891" t="s">
        <v>2409</v>
      </c>
      <c r="V891" t="s">
        <v>2009</v>
      </c>
      <c r="W891" t="s">
        <v>606</v>
      </c>
      <c r="X891" t="s">
        <v>11275</v>
      </c>
    </row>
    <row r="892" spans="1:24" x14ac:dyDescent="0.3">
      <c r="A892" t="s">
        <v>5120</v>
      </c>
      <c r="B892" s="1">
        <v>41585</v>
      </c>
      <c r="C892" t="s">
        <v>2226</v>
      </c>
      <c r="D892" t="s">
        <v>280</v>
      </c>
      <c r="E892" t="s">
        <v>27</v>
      </c>
      <c r="F892" t="s">
        <v>28</v>
      </c>
      <c r="G892" t="s">
        <v>77</v>
      </c>
      <c r="H892" t="s">
        <v>281</v>
      </c>
      <c r="I892" t="s">
        <v>196</v>
      </c>
      <c r="J892" t="s">
        <v>1667</v>
      </c>
      <c r="K892" t="s">
        <v>723</v>
      </c>
      <c r="L892" t="s">
        <v>109</v>
      </c>
      <c r="M892" t="s">
        <v>35</v>
      </c>
      <c r="N892" s="1">
        <v>41587</v>
      </c>
      <c r="O892" t="s">
        <v>982</v>
      </c>
      <c r="P892" t="s">
        <v>67</v>
      </c>
      <c r="Q892" t="s">
        <v>57</v>
      </c>
      <c r="R892">
        <v>4</v>
      </c>
      <c r="S892" t="s">
        <v>1653</v>
      </c>
      <c r="T892" s="2">
        <v>7.0000000000000007E-2</v>
      </c>
      <c r="U892" t="s">
        <v>4038</v>
      </c>
      <c r="V892" t="s">
        <v>4039</v>
      </c>
      <c r="W892" t="s">
        <v>730</v>
      </c>
      <c r="X892" t="s">
        <v>5121</v>
      </c>
    </row>
    <row r="893" spans="1:24" x14ac:dyDescent="0.3">
      <c r="A893" t="s">
        <v>5120</v>
      </c>
      <c r="B893" s="1">
        <v>42696</v>
      </c>
      <c r="C893" t="s">
        <v>6039</v>
      </c>
      <c r="D893" t="s">
        <v>816</v>
      </c>
      <c r="E893" t="s">
        <v>27</v>
      </c>
      <c r="F893" t="s">
        <v>28</v>
      </c>
      <c r="G893" t="s">
        <v>134</v>
      </c>
      <c r="H893" t="s">
        <v>78</v>
      </c>
      <c r="I893" t="s">
        <v>92</v>
      </c>
      <c r="J893" t="s">
        <v>218</v>
      </c>
      <c r="K893" t="s">
        <v>94</v>
      </c>
      <c r="L893" t="s">
        <v>34</v>
      </c>
      <c r="M893" t="s">
        <v>35</v>
      </c>
      <c r="N893" s="1">
        <v>42701</v>
      </c>
      <c r="O893" t="s">
        <v>219</v>
      </c>
      <c r="P893" t="s">
        <v>124</v>
      </c>
      <c r="Q893" t="s">
        <v>220</v>
      </c>
      <c r="R893">
        <v>8</v>
      </c>
      <c r="S893" t="s">
        <v>6040</v>
      </c>
      <c r="T893" s="2">
        <v>0.02</v>
      </c>
      <c r="U893" t="s">
        <v>3706</v>
      </c>
      <c r="V893" t="s">
        <v>6041</v>
      </c>
      <c r="W893" t="s">
        <v>224</v>
      </c>
      <c r="X893" t="s">
        <v>6042</v>
      </c>
    </row>
    <row r="894" spans="1:24" x14ac:dyDescent="0.3">
      <c r="A894" t="s">
        <v>5120</v>
      </c>
      <c r="B894" s="1">
        <v>41583</v>
      </c>
      <c r="C894" t="s">
        <v>923</v>
      </c>
      <c r="D894" t="s">
        <v>551</v>
      </c>
      <c r="E894" t="s">
        <v>27</v>
      </c>
      <c r="F894" t="s">
        <v>28</v>
      </c>
      <c r="G894" t="s">
        <v>134</v>
      </c>
      <c r="H894" t="s">
        <v>289</v>
      </c>
      <c r="I894" t="s">
        <v>92</v>
      </c>
      <c r="J894" t="s">
        <v>218</v>
      </c>
      <c r="K894" t="s">
        <v>94</v>
      </c>
      <c r="L894" t="s">
        <v>34</v>
      </c>
      <c r="M894" t="s">
        <v>156</v>
      </c>
      <c r="N894" s="1">
        <v>41585</v>
      </c>
      <c r="O894" t="s">
        <v>219</v>
      </c>
      <c r="P894" t="s">
        <v>124</v>
      </c>
      <c r="Q894" t="s">
        <v>220</v>
      </c>
      <c r="R894">
        <v>37</v>
      </c>
      <c r="S894" t="s">
        <v>1653</v>
      </c>
      <c r="T894" s="2">
        <v>0.1</v>
      </c>
      <c r="U894" t="s">
        <v>4038</v>
      </c>
      <c r="V894" t="s">
        <v>4039</v>
      </c>
      <c r="W894" t="s">
        <v>224</v>
      </c>
      <c r="X894" t="s">
        <v>5121</v>
      </c>
    </row>
    <row r="895" spans="1:24" x14ac:dyDescent="0.3">
      <c r="A895" t="s">
        <v>5120</v>
      </c>
      <c r="B895" s="1">
        <v>41653</v>
      </c>
      <c r="C895" t="s">
        <v>3976</v>
      </c>
      <c r="D895" t="s">
        <v>1510</v>
      </c>
      <c r="E895" t="s">
        <v>27</v>
      </c>
      <c r="F895" t="s">
        <v>28</v>
      </c>
      <c r="G895" t="s">
        <v>29</v>
      </c>
      <c r="H895" t="s">
        <v>205</v>
      </c>
      <c r="I895" t="s">
        <v>196</v>
      </c>
      <c r="J895" t="s">
        <v>218</v>
      </c>
      <c r="K895" t="s">
        <v>94</v>
      </c>
      <c r="L895" t="s">
        <v>95</v>
      </c>
      <c r="M895" t="s">
        <v>35</v>
      </c>
      <c r="N895" s="1">
        <v>41655</v>
      </c>
      <c r="O895" t="s">
        <v>219</v>
      </c>
      <c r="P895" t="s">
        <v>124</v>
      </c>
      <c r="Q895" t="s">
        <v>220</v>
      </c>
      <c r="R895">
        <v>32</v>
      </c>
      <c r="S895" t="s">
        <v>9404</v>
      </c>
      <c r="T895" s="2">
        <v>0.01</v>
      </c>
      <c r="U895" t="s">
        <v>5674</v>
      </c>
      <c r="V895" t="s">
        <v>4039</v>
      </c>
      <c r="W895" t="s">
        <v>224</v>
      </c>
      <c r="X895" t="s">
        <v>9405</v>
      </c>
    </row>
    <row r="896" spans="1:24" x14ac:dyDescent="0.3">
      <c r="A896" t="s">
        <v>5120</v>
      </c>
      <c r="B896" s="1">
        <v>41479</v>
      </c>
      <c r="C896" t="s">
        <v>471</v>
      </c>
      <c r="D896" t="s">
        <v>399</v>
      </c>
      <c r="E896" t="s">
        <v>27</v>
      </c>
      <c r="F896" t="s">
        <v>28</v>
      </c>
      <c r="G896" t="s">
        <v>77</v>
      </c>
      <c r="H896" t="s">
        <v>62</v>
      </c>
      <c r="I896" t="s">
        <v>196</v>
      </c>
      <c r="J896" t="s">
        <v>994</v>
      </c>
      <c r="K896" t="s">
        <v>94</v>
      </c>
      <c r="L896" t="s">
        <v>34</v>
      </c>
      <c r="M896" t="s">
        <v>35</v>
      </c>
      <c r="N896" s="1">
        <v>41481</v>
      </c>
      <c r="O896" t="s">
        <v>995</v>
      </c>
      <c r="P896" t="s">
        <v>996</v>
      </c>
      <c r="Q896" t="s">
        <v>997</v>
      </c>
      <c r="R896">
        <v>25</v>
      </c>
      <c r="S896" t="s">
        <v>3266</v>
      </c>
      <c r="T896" s="2">
        <v>0</v>
      </c>
      <c r="U896" t="s">
        <v>9482</v>
      </c>
      <c r="V896" t="s">
        <v>9483</v>
      </c>
      <c r="W896" t="s">
        <v>1001</v>
      </c>
      <c r="X896" t="s">
        <v>40</v>
      </c>
    </row>
    <row r="897" spans="1:24" x14ac:dyDescent="0.3">
      <c r="A897" t="s">
        <v>5120</v>
      </c>
      <c r="B897" s="1">
        <v>41506</v>
      </c>
      <c r="C897" t="s">
        <v>1172</v>
      </c>
      <c r="D897" t="s">
        <v>174</v>
      </c>
      <c r="E897" t="s">
        <v>27</v>
      </c>
      <c r="F897" t="s">
        <v>28</v>
      </c>
      <c r="G897" t="s">
        <v>77</v>
      </c>
      <c r="H897" t="s">
        <v>78</v>
      </c>
      <c r="I897" t="s">
        <v>196</v>
      </c>
      <c r="J897" t="s">
        <v>355</v>
      </c>
      <c r="K897" t="s">
        <v>94</v>
      </c>
      <c r="L897" t="s">
        <v>109</v>
      </c>
      <c r="M897" t="s">
        <v>35</v>
      </c>
      <c r="N897" s="1">
        <v>41508</v>
      </c>
      <c r="O897" t="s">
        <v>129</v>
      </c>
      <c r="P897" t="s">
        <v>356</v>
      </c>
      <c r="Q897" t="s">
        <v>357</v>
      </c>
      <c r="R897">
        <v>23</v>
      </c>
      <c r="S897" t="s">
        <v>12018</v>
      </c>
      <c r="T897" s="2">
        <v>0.01</v>
      </c>
      <c r="U897" t="s">
        <v>1235</v>
      </c>
      <c r="V897" t="s">
        <v>7070</v>
      </c>
      <c r="W897" t="s">
        <v>361</v>
      </c>
      <c r="X897" t="s">
        <v>12019</v>
      </c>
    </row>
    <row r="898" spans="1:24" x14ac:dyDescent="0.3">
      <c r="A898" t="s">
        <v>7079</v>
      </c>
      <c r="B898" s="1">
        <v>41515</v>
      </c>
      <c r="C898" t="s">
        <v>1272</v>
      </c>
      <c r="D898" t="s">
        <v>384</v>
      </c>
      <c r="E898" t="s">
        <v>27</v>
      </c>
      <c r="F898" t="s">
        <v>28</v>
      </c>
      <c r="G898" t="s">
        <v>134</v>
      </c>
      <c r="H898" t="s">
        <v>289</v>
      </c>
      <c r="I898" t="s">
        <v>121</v>
      </c>
      <c r="J898" t="s">
        <v>1474</v>
      </c>
      <c r="K898" t="s">
        <v>94</v>
      </c>
      <c r="L898" t="s">
        <v>95</v>
      </c>
      <c r="M898" t="s">
        <v>156</v>
      </c>
      <c r="N898" s="1">
        <v>41516</v>
      </c>
      <c r="O898" t="s">
        <v>1369</v>
      </c>
      <c r="P898" t="s">
        <v>96</v>
      </c>
      <c r="Q898" t="s">
        <v>1475</v>
      </c>
      <c r="R898">
        <v>35</v>
      </c>
      <c r="S898" t="s">
        <v>7080</v>
      </c>
      <c r="T898" s="2">
        <v>0.04</v>
      </c>
      <c r="U898" t="s">
        <v>1379</v>
      </c>
      <c r="V898" t="s">
        <v>7081</v>
      </c>
      <c r="W898" t="s">
        <v>1478</v>
      </c>
      <c r="X898" t="s">
        <v>3357</v>
      </c>
    </row>
    <row r="899" spans="1:24" x14ac:dyDescent="0.3">
      <c r="A899" t="s">
        <v>7079</v>
      </c>
      <c r="B899" s="1">
        <v>41969</v>
      </c>
      <c r="C899" t="s">
        <v>3957</v>
      </c>
      <c r="D899" t="s">
        <v>61</v>
      </c>
      <c r="E899" t="s">
        <v>27</v>
      </c>
      <c r="F899" t="s">
        <v>28</v>
      </c>
      <c r="G899" t="s">
        <v>29</v>
      </c>
      <c r="H899" t="s">
        <v>62</v>
      </c>
      <c r="I899" t="s">
        <v>31</v>
      </c>
      <c r="J899" t="s">
        <v>1089</v>
      </c>
      <c r="K899" t="s">
        <v>33</v>
      </c>
      <c r="L899" t="s">
        <v>109</v>
      </c>
      <c r="M899" t="s">
        <v>35</v>
      </c>
      <c r="N899" s="1">
        <v>41971</v>
      </c>
      <c r="O899" t="s">
        <v>1090</v>
      </c>
      <c r="P899" t="s">
        <v>1091</v>
      </c>
      <c r="Q899" t="s">
        <v>1092</v>
      </c>
      <c r="R899">
        <v>32</v>
      </c>
      <c r="S899" t="s">
        <v>3261</v>
      </c>
      <c r="T899" s="2">
        <v>0.08</v>
      </c>
      <c r="U899" t="s">
        <v>11191</v>
      </c>
      <c r="V899" t="s">
        <v>2859</v>
      </c>
      <c r="W899" t="s">
        <v>1094</v>
      </c>
      <c r="X899" t="s">
        <v>11192</v>
      </c>
    </row>
    <row r="900" spans="1:24" x14ac:dyDescent="0.3">
      <c r="A900" t="s">
        <v>5188</v>
      </c>
      <c r="B900" s="1">
        <v>42121</v>
      </c>
      <c r="C900" t="s">
        <v>3415</v>
      </c>
      <c r="D900" t="s">
        <v>1198</v>
      </c>
      <c r="E900" t="s">
        <v>46</v>
      </c>
      <c r="F900" t="s">
        <v>47</v>
      </c>
      <c r="G900" t="s">
        <v>29</v>
      </c>
      <c r="H900" t="s">
        <v>107</v>
      </c>
      <c r="I900" t="s">
        <v>31</v>
      </c>
      <c r="J900" t="s">
        <v>1533</v>
      </c>
      <c r="K900" t="s">
        <v>94</v>
      </c>
      <c r="L900" t="s">
        <v>34</v>
      </c>
      <c r="M900" t="s">
        <v>35</v>
      </c>
      <c r="N900" s="1">
        <v>42122</v>
      </c>
      <c r="O900" t="s">
        <v>1534</v>
      </c>
      <c r="P900" t="s">
        <v>1535</v>
      </c>
      <c r="Q900" t="s">
        <v>1536</v>
      </c>
      <c r="R900">
        <v>13</v>
      </c>
      <c r="S900" t="s">
        <v>5189</v>
      </c>
      <c r="T900" s="2">
        <v>0.04</v>
      </c>
      <c r="U900" t="s">
        <v>267</v>
      </c>
      <c r="V900" t="s">
        <v>4198</v>
      </c>
      <c r="W900" t="s">
        <v>376</v>
      </c>
      <c r="X900" t="s">
        <v>5190</v>
      </c>
    </row>
    <row r="901" spans="1:24" x14ac:dyDescent="0.3">
      <c r="A901" t="s">
        <v>1147</v>
      </c>
      <c r="B901" s="1">
        <v>41585</v>
      </c>
      <c r="C901" t="s">
        <v>1148</v>
      </c>
      <c r="D901" t="s">
        <v>1149</v>
      </c>
      <c r="E901" t="s">
        <v>27</v>
      </c>
      <c r="F901" t="s">
        <v>28</v>
      </c>
      <c r="G901" t="s">
        <v>77</v>
      </c>
      <c r="H901" t="s">
        <v>289</v>
      </c>
      <c r="I901" t="s">
        <v>121</v>
      </c>
      <c r="J901" t="s">
        <v>1150</v>
      </c>
      <c r="K901" t="s">
        <v>33</v>
      </c>
      <c r="L901" t="s">
        <v>34</v>
      </c>
      <c r="M901" t="s">
        <v>35</v>
      </c>
      <c r="N901" s="1">
        <v>41586</v>
      </c>
      <c r="O901" t="s">
        <v>1151</v>
      </c>
      <c r="P901" t="s">
        <v>1152</v>
      </c>
      <c r="Q901" t="s">
        <v>1153</v>
      </c>
      <c r="R901">
        <v>14</v>
      </c>
      <c r="S901" t="s">
        <v>888</v>
      </c>
      <c r="T901" s="2">
        <v>0.05</v>
      </c>
      <c r="U901" t="s">
        <v>1154</v>
      </c>
      <c r="V901" t="s">
        <v>1155</v>
      </c>
      <c r="W901" t="s">
        <v>1156</v>
      </c>
      <c r="X901" t="s">
        <v>1157</v>
      </c>
    </row>
    <row r="902" spans="1:24" x14ac:dyDescent="0.3">
      <c r="A902" t="s">
        <v>1147</v>
      </c>
      <c r="B902" s="1">
        <v>41983</v>
      </c>
      <c r="C902" t="s">
        <v>1364</v>
      </c>
      <c r="D902" t="s">
        <v>766</v>
      </c>
      <c r="E902" t="s">
        <v>27</v>
      </c>
      <c r="F902" t="s">
        <v>28</v>
      </c>
      <c r="G902" t="s">
        <v>134</v>
      </c>
      <c r="H902" t="s">
        <v>217</v>
      </c>
      <c r="I902" t="s">
        <v>196</v>
      </c>
      <c r="J902" t="s">
        <v>253</v>
      </c>
      <c r="K902" t="s">
        <v>94</v>
      </c>
      <c r="L902" t="s">
        <v>34</v>
      </c>
      <c r="M902" t="s">
        <v>35</v>
      </c>
      <c r="N902" s="1">
        <v>41984</v>
      </c>
      <c r="O902" t="s">
        <v>254</v>
      </c>
      <c r="P902" t="s">
        <v>255</v>
      </c>
      <c r="Q902" t="s">
        <v>256</v>
      </c>
      <c r="R902">
        <v>49</v>
      </c>
      <c r="S902" t="s">
        <v>6810</v>
      </c>
      <c r="T902" s="2">
        <v>0.09</v>
      </c>
      <c r="U902" t="s">
        <v>2754</v>
      </c>
      <c r="V902" t="s">
        <v>6811</v>
      </c>
      <c r="W902" t="s">
        <v>260</v>
      </c>
      <c r="X902" t="s">
        <v>6812</v>
      </c>
    </row>
    <row r="903" spans="1:24" x14ac:dyDescent="0.3">
      <c r="A903" t="s">
        <v>1147</v>
      </c>
      <c r="B903" s="1">
        <v>41585</v>
      </c>
      <c r="C903" t="s">
        <v>1148</v>
      </c>
      <c r="D903" t="s">
        <v>1149</v>
      </c>
      <c r="E903" t="s">
        <v>27</v>
      </c>
      <c r="F903" t="s">
        <v>28</v>
      </c>
      <c r="G903" t="s">
        <v>29</v>
      </c>
      <c r="H903" t="s">
        <v>289</v>
      </c>
      <c r="I903" t="s">
        <v>196</v>
      </c>
      <c r="J903" t="s">
        <v>1150</v>
      </c>
      <c r="K903" t="s">
        <v>94</v>
      </c>
      <c r="L903" t="s">
        <v>34</v>
      </c>
      <c r="M903" t="s">
        <v>35</v>
      </c>
      <c r="N903" s="1">
        <v>41586</v>
      </c>
      <c r="O903" t="s">
        <v>1151</v>
      </c>
      <c r="P903" t="s">
        <v>1152</v>
      </c>
      <c r="Q903" t="s">
        <v>1153</v>
      </c>
      <c r="R903">
        <v>14</v>
      </c>
      <c r="S903" t="s">
        <v>888</v>
      </c>
      <c r="T903" s="2">
        <v>0.09</v>
      </c>
      <c r="U903" t="s">
        <v>1154</v>
      </c>
      <c r="V903" t="s">
        <v>1155</v>
      </c>
      <c r="W903" t="s">
        <v>1156</v>
      </c>
      <c r="X903" t="s">
        <v>1157</v>
      </c>
    </row>
    <row r="904" spans="1:24" x14ac:dyDescent="0.3">
      <c r="A904" t="s">
        <v>1147</v>
      </c>
      <c r="B904" s="1">
        <v>41472</v>
      </c>
      <c r="C904" t="s">
        <v>2501</v>
      </c>
      <c r="D904" t="s">
        <v>365</v>
      </c>
      <c r="E904" t="s">
        <v>46</v>
      </c>
      <c r="F904" t="s">
        <v>47</v>
      </c>
      <c r="G904" t="s">
        <v>77</v>
      </c>
      <c r="H904" t="s">
        <v>48</v>
      </c>
      <c r="I904" t="s">
        <v>31</v>
      </c>
      <c r="J904" t="s">
        <v>756</v>
      </c>
      <c r="K904" t="s">
        <v>94</v>
      </c>
      <c r="L904" t="s">
        <v>109</v>
      </c>
      <c r="M904" t="s">
        <v>35</v>
      </c>
      <c r="N904" s="1">
        <v>41472</v>
      </c>
      <c r="O904" t="s">
        <v>757</v>
      </c>
      <c r="P904" t="s">
        <v>758</v>
      </c>
      <c r="Q904" t="s">
        <v>98</v>
      </c>
      <c r="R904">
        <v>23</v>
      </c>
      <c r="S904" t="s">
        <v>6956</v>
      </c>
      <c r="T904" s="2">
        <v>0.01</v>
      </c>
      <c r="U904" t="s">
        <v>186</v>
      </c>
      <c r="V904" t="s">
        <v>6957</v>
      </c>
      <c r="W904" t="s">
        <v>762</v>
      </c>
      <c r="X904" t="s">
        <v>6958</v>
      </c>
    </row>
    <row r="905" spans="1:24" x14ac:dyDescent="0.3">
      <c r="A905" t="s">
        <v>1147</v>
      </c>
      <c r="B905" s="1">
        <v>41929</v>
      </c>
      <c r="C905" t="s">
        <v>2042</v>
      </c>
      <c r="D905" t="s">
        <v>228</v>
      </c>
      <c r="E905" t="s">
        <v>46</v>
      </c>
      <c r="F905" t="s">
        <v>47</v>
      </c>
      <c r="G905" t="s">
        <v>134</v>
      </c>
      <c r="H905" t="s">
        <v>107</v>
      </c>
      <c r="I905" t="s">
        <v>121</v>
      </c>
      <c r="J905" t="s">
        <v>1676</v>
      </c>
      <c r="K905" t="s">
        <v>94</v>
      </c>
      <c r="L905" t="s">
        <v>95</v>
      </c>
      <c r="M905" t="s">
        <v>35</v>
      </c>
      <c r="N905" s="1">
        <v>41931</v>
      </c>
      <c r="O905" t="s">
        <v>66</v>
      </c>
      <c r="P905" t="s">
        <v>67</v>
      </c>
      <c r="Q905" t="s">
        <v>68</v>
      </c>
      <c r="R905">
        <v>22</v>
      </c>
      <c r="S905" t="s">
        <v>7301</v>
      </c>
      <c r="T905" s="2">
        <v>0.09</v>
      </c>
      <c r="U905" t="s">
        <v>3967</v>
      </c>
      <c r="V905" t="s">
        <v>6024</v>
      </c>
      <c r="W905" t="s">
        <v>116</v>
      </c>
      <c r="X905" t="s">
        <v>7302</v>
      </c>
    </row>
    <row r="906" spans="1:24" x14ac:dyDescent="0.3">
      <c r="A906" t="s">
        <v>1147</v>
      </c>
      <c r="B906" s="1">
        <v>41585</v>
      </c>
      <c r="C906" t="s">
        <v>1148</v>
      </c>
      <c r="D906" t="s">
        <v>1468</v>
      </c>
      <c r="E906" t="s">
        <v>27</v>
      </c>
      <c r="F906" t="s">
        <v>28</v>
      </c>
      <c r="G906" t="s">
        <v>91</v>
      </c>
      <c r="H906" t="s">
        <v>433</v>
      </c>
      <c r="I906" t="s">
        <v>63</v>
      </c>
      <c r="J906" t="s">
        <v>1150</v>
      </c>
      <c r="K906" t="s">
        <v>94</v>
      </c>
      <c r="L906" t="s">
        <v>34</v>
      </c>
      <c r="M906" t="s">
        <v>35</v>
      </c>
      <c r="N906" s="1">
        <v>41586</v>
      </c>
      <c r="O906" t="s">
        <v>1151</v>
      </c>
      <c r="P906" t="s">
        <v>1152</v>
      </c>
      <c r="Q906" t="s">
        <v>1153</v>
      </c>
      <c r="R906">
        <v>32</v>
      </c>
      <c r="S906" t="s">
        <v>888</v>
      </c>
      <c r="T906" s="2">
        <v>0.1</v>
      </c>
      <c r="U906" t="s">
        <v>1154</v>
      </c>
      <c r="V906" t="s">
        <v>1155</v>
      </c>
      <c r="W906" t="s">
        <v>1156</v>
      </c>
      <c r="X906" t="s">
        <v>1157</v>
      </c>
    </row>
    <row r="907" spans="1:24" x14ac:dyDescent="0.3">
      <c r="A907" t="s">
        <v>1147</v>
      </c>
      <c r="B907" s="1">
        <v>42080</v>
      </c>
      <c r="C907" t="s">
        <v>7426</v>
      </c>
      <c r="D907" t="s">
        <v>948</v>
      </c>
      <c r="E907" t="s">
        <v>46</v>
      </c>
      <c r="F907" t="s">
        <v>47</v>
      </c>
      <c r="G907" t="s">
        <v>134</v>
      </c>
      <c r="H907" t="s">
        <v>48</v>
      </c>
      <c r="I907" t="s">
        <v>92</v>
      </c>
      <c r="J907" t="s">
        <v>1150</v>
      </c>
      <c r="K907" t="s">
        <v>33</v>
      </c>
      <c r="L907" t="s">
        <v>65</v>
      </c>
      <c r="M907" t="s">
        <v>35</v>
      </c>
      <c r="N907" s="1">
        <v>42080</v>
      </c>
      <c r="O907" t="s">
        <v>1151</v>
      </c>
      <c r="P907" t="s">
        <v>1152</v>
      </c>
      <c r="Q907" t="s">
        <v>1153</v>
      </c>
      <c r="R907">
        <v>2</v>
      </c>
      <c r="S907" t="s">
        <v>888</v>
      </c>
      <c r="T907" s="2">
        <v>0.08</v>
      </c>
      <c r="U907" t="s">
        <v>4645</v>
      </c>
      <c r="V907" t="s">
        <v>1155</v>
      </c>
      <c r="W907" t="s">
        <v>1156</v>
      </c>
      <c r="X907" t="s">
        <v>1157</v>
      </c>
    </row>
    <row r="908" spans="1:24" x14ac:dyDescent="0.3">
      <c r="A908" t="s">
        <v>1147</v>
      </c>
      <c r="B908" s="1">
        <v>41580</v>
      </c>
      <c r="C908" t="s">
        <v>4006</v>
      </c>
      <c r="D908" t="s">
        <v>1019</v>
      </c>
      <c r="E908" t="s">
        <v>46</v>
      </c>
      <c r="F908" t="s">
        <v>47</v>
      </c>
      <c r="G908" t="s">
        <v>29</v>
      </c>
      <c r="H908" t="s">
        <v>48</v>
      </c>
      <c r="I908" t="s">
        <v>92</v>
      </c>
      <c r="J908" t="s">
        <v>1150</v>
      </c>
      <c r="K908" t="s">
        <v>94</v>
      </c>
      <c r="L908" t="s">
        <v>34</v>
      </c>
      <c r="M908" t="s">
        <v>156</v>
      </c>
      <c r="N908" s="1">
        <v>41581</v>
      </c>
      <c r="O908" t="s">
        <v>1151</v>
      </c>
      <c r="P908" t="s">
        <v>1152</v>
      </c>
      <c r="Q908" t="s">
        <v>1153</v>
      </c>
      <c r="R908">
        <v>42</v>
      </c>
      <c r="S908" t="s">
        <v>888</v>
      </c>
      <c r="T908" s="2">
        <v>0.02</v>
      </c>
      <c r="U908" t="s">
        <v>1154</v>
      </c>
      <c r="V908" t="s">
        <v>1155</v>
      </c>
      <c r="W908" t="s">
        <v>1156</v>
      </c>
      <c r="X908" t="s">
        <v>1157</v>
      </c>
    </row>
    <row r="909" spans="1:24" x14ac:dyDescent="0.3">
      <c r="A909" t="s">
        <v>1147</v>
      </c>
      <c r="B909" s="1">
        <v>41580</v>
      </c>
      <c r="C909" t="s">
        <v>4006</v>
      </c>
      <c r="D909" t="s">
        <v>1019</v>
      </c>
      <c r="E909" t="s">
        <v>46</v>
      </c>
      <c r="F909" t="s">
        <v>47</v>
      </c>
      <c r="G909" t="s">
        <v>91</v>
      </c>
      <c r="H909" t="s">
        <v>48</v>
      </c>
      <c r="I909" t="s">
        <v>121</v>
      </c>
      <c r="J909" t="s">
        <v>1150</v>
      </c>
      <c r="K909" t="s">
        <v>94</v>
      </c>
      <c r="L909" t="s">
        <v>109</v>
      </c>
      <c r="M909" t="s">
        <v>35</v>
      </c>
      <c r="N909" s="1">
        <v>41581</v>
      </c>
      <c r="O909" t="s">
        <v>1151</v>
      </c>
      <c r="P909" t="s">
        <v>1152</v>
      </c>
      <c r="Q909" t="s">
        <v>1153</v>
      </c>
      <c r="R909">
        <v>14</v>
      </c>
      <c r="S909" t="s">
        <v>888</v>
      </c>
      <c r="T909" s="2">
        <v>0</v>
      </c>
      <c r="U909" t="s">
        <v>1154</v>
      </c>
      <c r="V909" t="s">
        <v>1155</v>
      </c>
      <c r="W909" t="s">
        <v>1156</v>
      </c>
      <c r="X909" t="s">
        <v>1157</v>
      </c>
    </row>
    <row r="910" spans="1:24" x14ac:dyDescent="0.3">
      <c r="A910" t="s">
        <v>1147</v>
      </c>
      <c r="B910" s="1">
        <v>41585</v>
      </c>
      <c r="C910" t="s">
        <v>1148</v>
      </c>
      <c r="D910" t="s">
        <v>4059</v>
      </c>
      <c r="E910" t="s">
        <v>27</v>
      </c>
      <c r="F910" t="s">
        <v>28</v>
      </c>
      <c r="G910" t="s">
        <v>91</v>
      </c>
      <c r="H910" t="s">
        <v>433</v>
      </c>
      <c r="I910" t="s">
        <v>63</v>
      </c>
      <c r="J910" t="s">
        <v>1150</v>
      </c>
      <c r="K910" t="s">
        <v>94</v>
      </c>
      <c r="L910" t="s">
        <v>95</v>
      </c>
      <c r="M910" t="s">
        <v>35</v>
      </c>
      <c r="N910" s="1">
        <v>41586</v>
      </c>
      <c r="O910" t="s">
        <v>1151</v>
      </c>
      <c r="P910" t="s">
        <v>1152</v>
      </c>
      <c r="Q910" t="s">
        <v>1153</v>
      </c>
      <c r="R910">
        <v>39</v>
      </c>
      <c r="S910" t="s">
        <v>888</v>
      </c>
      <c r="T910" s="2">
        <v>0.01</v>
      </c>
      <c r="U910" t="s">
        <v>1154</v>
      </c>
      <c r="V910" t="s">
        <v>1155</v>
      </c>
      <c r="W910" t="s">
        <v>1156</v>
      </c>
      <c r="X910" t="s">
        <v>1157</v>
      </c>
    </row>
    <row r="911" spans="1:24" x14ac:dyDescent="0.3">
      <c r="A911" t="s">
        <v>1147</v>
      </c>
      <c r="B911" s="1">
        <v>41473</v>
      </c>
      <c r="C911" t="s">
        <v>9238</v>
      </c>
      <c r="D911" t="s">
        <v>1019</v>
      </c>
      <c r="E911" t="s">
        <v>46</v>
      </c>
      <c r="F911" t="s">
        <v>47</v>
      </c>
      <c r="G911" t="s">
        <v>91</v>
      </c>
      <c r="H911" t="s">
        <v>107</v>
      </c>
      <c r="I911" t="s">
        <v>92</v>
      </c>
      <c r="J911" t="s">
        <v>1233</v>
      </c>
      <c r="K911" t="s">
        <v>94</v>
      </c>
      <c r="L911" t="s">
        <v>109</v>
      </c>
      <c r="M911" t="s">
        <v>35</v>
      </c>
      <c r="N911" s="1">
        <v>41475</v>
      </c>
      <c r="O911" t="s">
        <v>711</v>
      </c>
      <c r="P911" t="s">
        <v>1234</v>
      </c>
      <c r="Q911" t="s">
        <v>1235</v>
      </c>
      <c r="R911">
        <v>49</v>
      </c>
      <c r="S911" t="s">
        <v>11228</v>
      </c>
      <c r="T911" s="2">
        <v>7.0000000000000007E-2</v>
      </c>
      <c r="U911" t="s">
        <v>127</v>
      </c>
      <c r="V911" t="s">
        <v>4638</v>
      </c>
      <c r="W911" t="s">
        <v>1239</v>
      </c>
      <c r="X911" t="s">
        <v>11229</v>
      </c>
    </row>
    <row r="912" spans="1:24" x14ac:dyDescent="0.3">
      <c r="A912" t="s">
        <v>1147</v>
      </c>
      <c r="B912" s="1">
        <v>41327</v>
      </c>
      <c r="C912" t="s">
        <v>952</v>
      </c>
      <c r="D912" t="s">
        <v>312</v>
      </c>
      <c r="E912" t="s">
        <v>27</v>
      </c>
      <c r="F912" t="s">
        <v>28</v>
      </c>
      <c r="G912" t="s">
        <v>77</v>
      </c>
      <c r="H912" t="s">
        <v>205</v>
      </c>
      <c r="I912" t="s">
        <v>63</v>
      </c>
      <c r="J912" t="s">
        <v>623</v>
      </c>
      <c r="K912" t="s">
        <v>94</v>
      </c>
      <c r="L912" t="s">
        <v>34</v>
      </c>
      <c r="M912" t="s">
        <v>35</v>
      </c>
      <c r="N912" s="1">
        <v>41328</v>
      </c>
      <c r="O912" t="s">
        <v>624</v>
      </c>
      <c r="P912" t="s">
        <v>625</v>
      </c>
      <c r="Q912" t="s">
        <v>626</v>
      </c>
      <c r="R912">
        <v>12</v>
      </c>
      <c r="S912" t="s">
        <v>11341</v>
      </c>
      <c r="T912" s="2">
        <v>0.04</v>
      </c>
      <c r="U912" t="s">
        <v>3872</v>
      </c>
      <c r="V912" t="s">
        <v>11342</v>
      </c>
      <c r="W912" t="s">
        <v>376</v>
      </c>
      <c r="X912" t="s">
        <v>11343</v>
      </c>
    </row>
    <row r="913" spans="1:24" x14ac:dyDescent="0.3">
      <c r="A913" t="s">
        <v>1147</v>
      </c>
      <c r="B913" s="1">
        <v>41585</v>
      </c>
      <c r="C913" t="s">
        <v>1148</v>
      </c>
      <c r="D913" t="s">
        <v>133</v>
      </c>
      <c r="E913" t="s">
        <v>27</v>
      </c>
      <c r="F913" t="s">
        <v>28</v>
      </c>
      <c r="G913" t="s">
        <v>77</v>
      </c>
      <c r="H913" t="s">
        <v>62</v>
      </c>
      <c r="I913" t="s">
        <v>31</v>
      </c>
      <c r="J913" t="s">
        <v>1150</v>
      </c>
      <c r="K913" t="s">
        <v>94</v>
      </c>
      <c r="L913" t="s">
        <v>34</v>
      </c>
      <c r="M913" t="s">
        <v>156</v>
      </c>
      <c r="N913" s="1">
        <v>41586</v>
      </c>
      <c r="O913" t="s">
        <v>1151</v>
      </c>
      <c r="P913" t="s">
        <v>1152</v>
      </c>
      <c r="Q913" t="s">
        <v>1153</v>
      </c>
      <c r="R913">
        <v>9</v>
      </c>
      <c r="S913" t="s">
        <v>888</v>
      </c>
      <c r="T913" s="2">
        <v>0.03</v>
      </c>
      <c r="U913" t="s">
        <v>1154</v>
      </c>
      <c r="V913" t="s">
        <v>1155</v>
      </c>
      <c r="W913" t="s">
        <v>1156</v>
      </c>
      <c r="X913" t="s">
        <v>1157</v>
      </c>
    </row>
    <row r="914" spans="1:24" x14ac:dyDescent="0.3">
      <c r="A914" t="s">
        <v>4290</v>
      </c>
      <c r="B914" s="1">
        <v>41497</v>
      </c>
      <c r="C914" t="s">
        <v>1473</v>
      </c>
      <c r="D914" t="s">
        <v>252</v>
      </c>
      <c r="E914" t="s">
        <v>27</v>
      </c>
      <c r="F914" t="s">
        <v>28</v>
      </c>
      <c r="G914" t="s">
        <v>29</v>
      </c>
      <c r="H914" t="s">
        <v>62</v>
      </c>
      <c r="I914" t="s">
        <v>63</v>
      </c>
      <c r="J914" t="s">
        <v>478</v>
      </c>
      <c r="K914" t="s">
        <v>94</v>
      </c>
      <c r="L914" t="s">
        <v>95</v>
      </c>
      <c r="M914" t="s">
        <v>35</v>
      </c>
      <c r="N914" s="1">
        <v>41499</v>
      </c>
      <c r="O914" t="s">
        <v>479</v>
      </c>
      <c r="P914" t="s">
        <v>480</v>
      </c>
      <c r="Q914" t="s">
        <v>98</v>
      </c>
      <c r="R914">
        <v>19</v>
      </c>
      <c r="S914" t="s">
        <v>4291</v>
      </c>
      <c r="T914" s="2">
        <v>0.01</v>
      </c>
      <c r="U914" t="s">
        <v>4292</v>
      </c>
      <c r="V914" t="s">
        <v>4293</v>
      </c>
      <c r="W914" t="s">
        <v>224</v>
      </c>
      <c r="X914" t="s">
        <v>4294</v>
      </c>
    </row>
    <row r="915" spans="1:24" x14ac:dyDescent="0.3">
      <c r="A915" t="s">
        <v>4290</v>
      </c>
      <c r="B915" s="1">
        <v>42053</v>
      </c>
      <c r="C915" t="s">
        <v>2117</v>
      </c>
      <c r="D915" t="s">
        <v>306</v>
      </c>
      <c r="E915" t="s">
        <v>46</v>
      </c>
      <c r="F915" t="s">
        <v>47</v>
      </c>
      <c r="G915" t="s">
        <v>91</v>
      </c>
      <c r="H915" t="s">
        <v>107</v>
      </c>
      <c r="I915" t="s">
        <v>92</v>
      </c>
      <c r="J915" t="s">
        <v>832</v>
      </c>
      <c r="K915" t="s">
        <v>33</v>
      </c>
      <c r="L915" t="s">
        <v>65</v>
      </c>
      <c r="M915" t="s">
        <v>35</v>
      </c>
      <c r="N915" s="1">
        <v>42054</v>
      </c>
      <c r="O915" t="s">
        <v>833</v>
      </c>
      <c r="P915" t="s">
        <v>834</v>
      </c>
      <c r="Q915" t="s">
        <v>774</v>
      </c>
      <c r="R915">
        <v>8</v>
      </c>
      <c r="S915" t="s">
        <v>2376</v>
      </c>
      <c r="T915" s="2">
        <v>0.09</v>
      </c>
      <c r="U915" t="s">
        <v>2853</v>
      </c>
      <c r="V915" t="s">
        <v>1924</v>
      </c>
      <c r="W915" t="s">
        <v>838</v>
      </c>
      <c r="X915" t="s">
        <v>9558</v>
      </c>
    </row>
    <row r="916" spans="1:24" x14ac:dyDescent="0.3">
      <c r="A916" t="s">
        <v>4290</v>
      </c>
      <c r="B916" s="1">
        <v>42247</v>
      </c>
      <c r="C916" t="s">
        <v>2842</v>
      </c>
      <c r="D916" t="s">
        <v>1207</v>
      </c>
      <c r="E916" t="s">
        <v>46</v>
      </c>
      <c r="F916" t="s">
        <v>47</v>
      </c>
      <c r="G916" t="s">
        <v>29</v>
      </c>
      <c r="H916" t="s">
        <v>48</v>
      </c>
      <c r="I916" t="s">
        <v>31</v>
      </c>
      <c r="J916" t="s">
        <v>832</v>
      </c>
      <c r="K916" t="s">
        <v>723</v>
      </c>
      <c r="L916" t="s">
        <v>109</v>
      </c>
      <c r="M916" t="s">
        <v>156</v>
      </c>
      <c r="N916" s="1">
        <v>42248</v>
      </c>
      <c r="O916" t="s">
        <v>833</v>
      </c>
      <c r="P916" t="s">
        <v>834</v>
      </c>
      <c r="Q916" t="s">
        <v>774</v>
      </c>
      <c r="R916">
        <v>32</v>
      </c>
      <c r="S916" t="s">
        <v>8872</v>
      </c>
      <c r="T916" s="2">
        <v>0.08</v>
      </c>
      <c r="U916" t="s">
        <v>4628</v>
      </c>
      <c r="V916" t="s">
        <v>1924</v>
      </c>
      <c r="W916" t="s">
        <v>838</v>
      </c>
      <c r="X916" t="s">
        <v>9558</v>
      </c>
    </row>
    <row r="917" spans="1:24" x14ac:dyDescent="0.3">
      <c r="A917" t="s">
        <v>4290</v>
      </c>
      <c r="B917" s="1">
        <v>41637</v>
      </c>
      <c r="C917" t="s">
        <v>2975</v>
      </c>
      <c r="D917" t="s">
        <v>1005</v>
      </c>
      <c r="E917" t="s">
        <v>27</v>
      </c>
      <c r="F917" t="s">
        <v>28</v>
      </c>
      <c r="G917" t="s">
        <v>134</v>
      </c>
      <c r="H917" t="s">
        <v>281</v>
      </c>
      <c r="I917" t="s">
        <v>31</v>
      </c>
      <c r="J917" t="s">
        <v>229</v>
      </c>
      <c r="K917" t="s">
        <v>94</v>
      </c>
      <c r="L917" t="s">
        <v>34</v>
      </c>
      <c r="M917" t="s">
        <v>156</v>
      </c>
      <c r="N917" s="1">
        <v>41638</v>
      </c>
      <c r="O917" t="s">
        <v>230</v>
      </c>
      <c r="P917" t="s">
        <v>231</v>
      </c>
      <c r="Q917" t="s">
        <v>232</v>
      </c>
      <c r="R917">
        <v>31</v>
      </c>
      <c r="S917" t="s">
        <v>11406</v>
      </c>
      <c r="T917" s="2">
        <v>0.03</v>
      </c>
      <c r="U917" t="s">
        <v>3802</v>
      </c>
      <c r="V917" t="s">
        <v>12481</v>
      </c>
      <c r="W917" t="s">
        <v>236</v>
      </c>
      <c r="X917" t="s">
        <v>2890</v>
      </c>
    </row>
    <row r="918" spans="1:24" x14ac:dyDescent="0.3">
      <c r="A918" t="s">
        <v>4290</v>
      </c>
      <c r="B918" s="1">
        <v>42311</v>
      </c>
      <c r="C918" t="s">
        <v>3683</v>
      </c>
      <c r="D918" t="s">
        <v>252</v>
      </c>
      <c r="E918" t="s">
        <v>27</v>
      </c>
      <c r="F918" t="s">
        <v>28</v>
      </c>
      <c r="G918" t="s">
        <v>91</v>
      </c>
      <c r="H918" t="s">
        <v>62</v>
      </c>
      <c r="I918" t="s">
        <v>121</v>
      </c>
      <c r="J918" t="s">
        <v>478</v>
      </c>
      <c r="K918" t="s">
        <v>94</v>
      </c>
      <c r="L918" t="s">
        <v>109</v>
      </c>
      <c r="M918" t="s">
        <v>35</v>
      </c>
      <c r="N918" s="1">
        <v>42312</v>
      </c>
      <c r="O918" t="s">
        <v>479</v>
      </c>
      <c r="P918" t="s">
        <v>480</v>
      </c>
      <c r="Q918" t="s">
        <v>98</v>
      </c>
      <c r="R918">
        <v>43</v>
      </c>
      <c r="S918" t="s">
        <v>12697</v>
      </c>
      <c r="T918" s="2">
        <v>0.05</v>
      </c>
      <c r="U918" t="s">
        <v>956</v>
      </c>
      <c r="V918" t="s">
        <v>12698</v>
      </c>
      <c r="W918" t="s">
        <v>224</v>
      </c>
      <c r="X918" t="s">
        <v>11900</v>
      </c>
    </row>
    <row r="919" spans="1:24" x14ac:dyDescent="0.3">
      <c r="A919" t="s">
        <v>4290</v>
      </c>
      <c r="B919" s="1">
        <v>41568</v>
      </c>
      <c r="C919" t="s">
        <v>1786</v>
      </c>
      <c r="D919" t="s">
        <v>591</v>
      </c>
      <c r="E919" t="s">
        <v>27</v>
      </c>
      <c r="F919" t="s">
        <v>28</v>
      </c>
      <c r="G919" t="s">
        <v>77</v>
      </c>
      <c r="H919" t="s">
        <v>241</v>
      </c>
      <c r="I919" t="s">
        <v>121</v>
      </c>
      <c r="J919" t="s">
        <v>651</v>
      </c>
      <c r="K919" t="s">
        <v>94</v>
      </c>
      <c r="L919" t="s">
        <v>109</v>
      </c>
      <c r="M919" t="s">
        <v>35</v>
      </c>
      <c r="N919" s="1">
        <v>41570</v>
      </c>
      <c r="O919" t="s">
        <v>652</v>
      </c>
      <c r="P919" t="s">
        <v>653</v>
      </c>
      <c r="Q919" t="s">
        <v>98</v>
      </c>
      <c r="R919">
        <v>8</v>
      </c>
      <c r="S919" t="s">
        <v>12787</v>
      </c>
      <c r="T919" s="2">
        <v>0.03</v>
      </c>
      <c r="U919" t="s">
        <v>127</v>
      </c>
      <c r="V919" t="s">
        <v>6391</v>
      </c>
      <c r="W919" t="s">
        <v>57</v>
      </c>
      <c r="X919" t="s">
        <v>12788</v>
      </c>
    </row>
    <row r="920" spans="1:24" x14ac:dyDescent="0.3">
      <c r="A920" t="s">
        <v>2258</v>
      </c>
      <c r="B920" s="1">
        <v>41889</v>
      </c>
      <c r="C920" t="s">
        <v>279</v>
      </c>
      <c r="D920" t="s">
        <v>280</v>
      </c>
      <c r="E920" t="s">
        <v>27</v>
      </c>
      <c r="F920" t="s">
        <v>28</v>
      </c>
      <c r="G920" t="s">
        <v>77</v>
      </c>
      <c r="H920" t="s">
        <v>281</v>
      </c>
      <c r="I920" t="s">
        <v>121</v>
      </c>
      <c r="J920" t="s">
        <v>197</v>
      </c>
      <c r="K920" t="s">
        <v>94</v>
      </c>
      <c r="L920" t="s">
        <v>34</v>
      </c>
      <c r="M920" t="s">
        <v>35</v>
      </c>
      <c r="N920" s="1">
        <v>41889</v>
      </c>
      <c r="O920" t="s">
        <v>198</v>
      </c>
      <c r="P920" t="s">
        <v>37</v>
      </c>
      <c r="Q920" t="s">
        <v>57</v>
      </c>
      <c r="R920">
        <v>18</v>
      </c>
      <c r="S920" t="s">
        <v>2259</v>
      </c>
      <c r="T920" s="2">
        <v>0.1</v>
      </c>
      <c r="U920" t="s">
        <v>2260</v>
      </c>
      <c r="V920" t="s">
        <v>2261</v>
      </c>
      <c r="W920" t="s">
        <v>116</v>
      </c>
      <c r="X920" t="s">
        <v>2262</v>
      </c>
    </row>
    <row r="921" spans="1:24" x14ac:dyDescent="0.3">
      <c r="A921" t="s">
        <v>2258</v>
      </c>
      <c r="B921" s="1">
        <v>42473</v>
      </c>
      <c r="C921" t="s">
        <v>958</v>
      </c>
      <c r="D921" t="s">
        <v>162</v>
      </c>
      <c r="E921" t="s">
        <v>46</v>
      </c>
      <c r="F921" t="s">
        <v>47</v>
      </c>
      <c r="G921" t="s">
        <v>77</v>
      </c>
      <c r="H921" t="s">
        <v>107</v>
      </c>
      <c r="I921" t="s">
        <v>31</v>
      </c>
      <c r="J921" t="s">
        <v>885</v>
      </c>
      <c r="K921" t="s">
        <v>94</v>
      </c>
      <c r="L921" t="s">
        <v>34</v>
      </c>
      <c r="M921" t="s">
        <v>35</v>
      </c>
      <c r="N921" s="1">
        <v>42475</v>
      </c>
      <c r="O921" t="s">
        <v>886</v>
      </c>
      <c r="P921" t="s">
        <v>295</v>
      </c>
      <c r="Q921" t="s">
        <v>887</v>
      </c>
      <c r="R921">
        <v>7</v>
      </c>
      <c r="S921" t="s">
        <v>2739</v>
      </c>
      <c r="T921" s="2">
        <v>0.1</v>
      </c>
      <c r="U921" t="s">
        <v>2740</v>
      </c>
      <c r="V921" t="s">
        <v>2741</v>
      </c>
      <c r="W921" t="s">
        <v>891</v>
      </c>
      <c r="X921" t="s">
        <v>2742</v>
      </c>
    </row>
    <row r="922" spans="1:24" x14ac:dyDescent="0.3">
      <c r="A922" t="s">
        <v>2258</v>
      </c>
      <c r="B922" s="1">
        <v>42038</v>
      </c>
      <c r="C922" t="s">
        <v>161</v>
      </c>
      <c r="D922" t="s">
        <v>162</v>
      </c>
      <c r="E922" t="s">
        <v>46</v>
      </c>
      <c r="F922" t="s">
        <v>47</v>
      </c>
      <c r="G922" t="s">
        <v>77</v>
      </c>
      <c r="H922" t="s">
        <v>107</v>
      </c>
      <c r="I922" t="s">
        <v>92</v>
      </c>
      <c r="J922" t="s">
        <v>441</v>
      </c>
      <c r="K922" t="s">
        <v>94</v>
      </c>
      <c r="L922" t="s">
        <v>95</v>
      </c>
      <c r="M922" t="s">
        <v>35</v>
      </c>
      <c r="N922" s="1">
        <v>42040</v>
      </c>
      <c r="O922" t="s">
        <v>442</v>
      </c>
      <c r="P922" t="s">
        <v>443</v>
      </c>
      <c r="Q922" t="s">
        <v>444</v>
      </c>
      <c r="R922">
        <v>8</v>
      </c>
      <c r="S922" t="s">
        <v>3814</v>
      </c>
      <c r="T922" s="2">
        <v>0.04</v>
      </c>
      <c r="U922" t="s">
        <v>3815</v>
      </c>
      <c r="V922" t="s">
        <v>3816</v>
      </c>
      <c r="W922" t="s">
        <v>448</v>
      </c>
      <c r="X922" t="s">
        <v>3817</v>
      </c>
    </row>
    <row r="923" spans="1:24" x14ac:dyDescent="0.3">
      <c r="A923" t="s">
        <v>2258</v>
      </c>
      <c r="B923" s="1">
        <v>41385</v>
      </c>
      <c r="C923" t="s">
        <v>5024</v>
      </c>
      <c r="D923" t="s">
        <v>929</v>
      </c>
      <c r="E923" t="s">
        <v>27</v>
      </c>
      <c r="F923" t="s">
        <v>28</v>
      </c>
      <c r="G923" t="s">
        <v>134</v>
      </c>
      <c r="H923" t="s">
        <v>217</v>
      </c>
      <c r="I923" t="s">
        <v>196</v>
      </c>
      <c r="J923" t="s">
        <v>478</v>
      </c>
      <c r="K923" t="s">
        <v>94</v>
      </c>
      <c r="L923" t="s">
        <v>34</v>
      </c>
      <c r="M923" t="s">
        <v>35</v>
      </c>
      <c r="N923" s="1">
        <v>41386</v>
      </c>
      <c r="O923" t="s">
        <v>479</v>
      </c>
      <c r="P923" t="s">
        <v>480</v>
      </c>
      <c r="Q923" t="s">
        <v>98</v>
      </c>
      <c r="R923">
        <v>47</v>
      </c>
      <c r="S923" t="s">
        <v>4438</v>
      </c>
      <c r="T923" s="2">
        <v>0.06</v>
      </c>
      <c r="U923" t="s">
        <v>1220</v>
      </c>
      <c r="V923" t="s">
        <v>5025</v>
      </c>
      <c r="W923" t="s">
        <v>224</v>
      </c>
      <c r="X923" t="s">
        <v>5026</v>
      </c>
    </row>
    <row r="924" spans="1:24" x14ac:dyDescent="0.3">
      <c r="A924" t="s">
        <v>2258</v>
      </c>
      <c r="B924" s="1">
        <v>42148</v>
      </c>
      <c r="C924" t="s">
        <v>1765</v>
      </c>
      <c r="D924" t="s">
        <v>144</v>
      </c>
      <c r="E924" t="s">
        <v>46</v>
      </c>
      <c r="F924" t="s">
        <v>47</v>
      </c>
      <c r="G924" t="s">
        <v>77</v>
      </c>
      <c r="H924" t="s">
        <v>107</v>
      </c>
      <c r="I924" t="s">
        <v>31</v>
      </c>
      <c r="J924" t="s">
        <v>853</v>
      </c>
      <c r="K924" t="s">
        <v>94</v>
      </c>
      <c r="L924" t="s">
        <v>95</v>
      </c>
      <c r="M924" t="s">
        <v>35</v>
      </c>
      <c r="N924" s="1">
        <v>42152</v>
      </c>
      <c r="O924" t="s">
        <v>854</v>
      </c>
      <c r="P924" t="s">
        <v>855</v>
      </c>
      <c r="Q924" t="s">
        <v>856</v>
      </c>
      <c r="R924">
        <v>6</v>
      </c>
      <c r="S924" t="s">
        <v>5550</v>
      </c>
      <c r="T924" s="2">
        <v>0.01</v>
      </c>
      <c r="U924" t="s">
        <v>127</v>
      </c>
      <c r="V924" t="s">
        <v>5551</v>
      </c>
      <c r="W924" t="s">
        <v>618</v>
      </c>
      <c r="X924" t="s">
        <v>5552</v>
      </c>
    </row>
    <row r="925" spans="1:24" x14ac:dyDescent="0.3">
      <c r="A925" t="s">
        <v>2258</v>
      </c>
      <c r="B925" s="1">
        <v>42199</v>
      </c>
      <c r="C925" t="s">
        <v>7355</v>
      </c>
      <c r="D925" t="s">
        <v>610</v>
      </c>
      <c r="E925" t="s">
        <v>27</v>
      </c>
      <c r="F925" t="s">
        <v>28</v>
      </c>
      <c r="G925" t="s">
        <v>91</v>
      </c>
      <c r="H925" t="s">
        <v>62</v>
      </c>
      <c r="I925" t="s">
        <v>31</v>
      </c>
      <c r="J925" t="s">
        <v>2660</v>
      </c>
      <c r="K925" t="s">
        <v>94</v>
      </c>
      <c r="L925" t="s">
        <v>95</v>
      </c>
      <c r="M925" t="s">
        <v>35</v>
      </c>
      <c r="N925" s="1">
        <v>42204</v>
      </c>
      <c r="O925" t="s">
        <v>2661</v>
      </c>
      <c r="P925" t="s">
        <v>2662</v>
      </c>
      <c r="Q925" t="s">
        <v>2663</v>
      </c>
      <c r="R925">
        <v>26</v>
      </c>
      <c r="S925" t="s">
        <v>7356</v>
      </c>
      <c r="T925" s="2">
        <v>7.0000000000000007E-2</v>
      </c>
      <c r="U925" t="s">
        <v>7357</v>
      </c>
      <c r="V925" t="s">
        <v>7358</v>
      </c>
      <c r="W925" t="s">
        <v>116</v>
      </c>
      <c r="X925" t="s">
        <v>7359</v>
      </c>
    </row>
    <row r="926" spans="1:24" x14ac:dyDescent="0.3">
      <c r="A926" t="s">
        <v>2258</v>
      </c>
      <c r="B926" s="1">
        <v>42128</v>
      </c>
      <c r="C926" t="s">
        <v>1074</v>
      </c>
      <c r="D926" t="s">
        <v>106</v>
      </c>
      <c r="E926" t="s">
        <v>46</v>
      </c>
      <c r="F926" t="s">
        <v>47</v>
      </c>
      <c r="G926" t="s">
        <v>29</v>
      </c>
      <c r="H926" t="s">
        <v>107</v>
      </c>
      <c r="I926" t="s">
        <v>63</v>
      </c>
      <c r="J926" t="s">
        <v>1349</v>
      </c>
      <c r="K926" t="s">
        <v>94</v>
      </c>
      <c r="L926" t="s">
        <v>95</v>
      </c>
      <c r="M926" t="s">
        <v>35</v>
      </c>
      <c r="N926" s="1">
        <v>42130</v>
      </c>
      <c r="O926" t="s">
        <v>1350</v>
      </c>
      <c r="P926" t="s">
        <v>1351</v>
      </c>
      <c r="Q926" t="s">
        <v>1352</v>
      </c>
      <c r="R926">
        <v>19</v>
      </c>
      <c r="S926" t="s">
        <v>12153</v>
      </c>
      <c r="T926" s="2">
        <v>0.01</v>
      </c>
      <c r="U926" t="s">
        <v>8793</v>
      </c>
      <c r="V926" t="s">
        <v>12154</v>
      </c>
      <c r="W926" t="s">
        <v>1353</v>
      </c>
      <c r="X926" t="s">
        <v>12155</v>
      </c>
    </row>
    <row r="927" spans="1:24" x14ac:dyDescent="0.3">
      <c r="A927" t="s">
        <v>8974</v>
      </c>
      <c r="B927" s="1">
        <v>42641</v>
      </c>
      <c r="C927" t="s">
        <v>840</v>
      </c>
      <c r="D927" t="s">
        <v>1232</v>
      </c>
      <c r="E927" t="s">
        <v>27</v>
      </c>
      <c r="F927" t="s">
        <v>28</v>
      </c>
      <c r="G927" t="s">
        <v>91</v>
      </c>
      <c r="H927" t="s">
        <v>281</v>
      </c>
      <c r="I927" t="s">
        <v>121</v>
      </c>
      <c r="J927" t="s">
        <v>2210</v>
      </c>
      <c r="K927" t="s">
        <v>94</v>
      </c>
      <c r="L927" t="s">
        <v>109</v>
      </c>
      <c r="M927" t="s">
        <v>35</v>
      </c>
      <c r="N927" s="1">
        <v>42643</v>
      </c>
      <c r="O927" t="s">
        <v>2211</v>
      </c>
      <c r="P927" t="s">
        <v>187</v>
      </c>
      <c r="Q927" t="s">
        <v>2212</v>
      </c>
      <c r="R927">
        <v>22</v>
      </c>
      <c r="S927" t="s">
        <v>5679</v>
      </c>
      <c r="T927" s="2">
        <v>7.0000000000000007E-2</v>
      </c>
      <c r="U927" t="s">
        <v>5703</v>
      </c>
      <c r="V927" t="s">
        <v>8975</v>
      </c>
      <c r="W927" t="s">
        <v>2216</v>
      </c>
      <c r="X927" t="s">
        <v>8976</v>
      </c>
    </row>
    <row r="928" spans="1:24" x14ac:dyDescent="0.3">
      <c r="A928" t="s">
        <v>7149</v>
      </c>
      <c r="B928" s="1">
        <v>41497</v>
      </c>
      <c r="C928" t="s">
        <v>2792</v>
      </c>
      <c r="D928" t="s">
        <v>974</v>
      </c>
      <c r="E928" t="s">
        <v>46</v>
      </c>
      <c r="F928" t="s">
        <v>47</v>
      </c>
      <c r="G928" t="s">
        <v>91</v>
      </c>
      <c r="H928" t="s">
        <v>48</v>
      </c>
      <c r="I928" t="s">
        <v>63</v>
      </c>
      <c r="J928" t="s">
        <v>478</v>
      </c>
      <c r="K928" t="s">
        <v>94</v>
      </c>
      <c r="L928" t="s">
        <v>34</v>
      </c>
      <c r="M928" t="s">
        <v>35</v>
      </c>
      <c r="N928" s="1">
        <v>41499</v>
      </c>
      <c r="O928" t="s">
        <v>479</v>
      </c>
      <c r="P928" t="s">
        <v>480</v>
      </c>
      <c r="Q928" t="s">
        <v>98</v>
      </c>
      <c r="R928">
        <v>6</v>
      </c>
      <c r="S928" t="s">
        <v>7150</v>
      </c>
      <c r="T928" s="2">
        <v>0.04</v>
      </c>
      <c r="U928" t="s">
        <v>5309</v>
      </c>
      <c r="V928" t="s">
        <v>7151</v>
      </c>
      <c r="W928" t="s">
        <v>224</v>
      </c>
      <c r="X928" t="s">
        <v>3662</v>
      </c>
    </row>
    <row r="929" spans="1:24" x14ac:dyDescent="0.3">
      <c r="A929" t="s">
        <v>7149</v>
      </c>
      <c r="B929" s="1">
        <v>42189</v>
      </c>
      <c r="C929" t="s">
        <v>4640</v>
      </c>
      <c r="D929" t="s">
        <v>106</v>
      </c>
      <c r="E929" t="s">
        <v>46</v>
      </c>
      <c r="F929" t="s">
        <v>47</v>
      </c>
      <c r="G929" t="s">
        <v>29</v>
      </c>
      <c r="H929" t="s">
        <v>107</v>
      </c>
      <c r="I929" t="s">
        <v>196</v>
      </c>
      <c r="J929" t="s">
        <v>122</v>
      </c>
      <c r="K929" t="s">
        <v>94</v>
      </c>
      <c r="L929" t="s">
        <v>34</v>
      </c>
      <c r="M929" t="s">
        <v>156</v>
      </c>
      <c r="N929" s="1">
        <v>42190</v>
      </c>
      <c r="O929" t="s">
        <v>123</v>
      </c>
      <c r="P929" t="s">
        <v>124</v>
      </c>
      <c r="Q929" t="s">
        <v>125</v>
      </c>
      <c r="R929">
        <v>9</v>
      </c>
      <c r="S929" t="s">
        <v>6079</v>
      </c>
      <c r="T929" s="2">
        <v>0</v>
      </c>
      <c r="U929" t="s">
        <v>339</v>
      </c>
      <c r="V929" t="s">
        <v>7285</v>
      </c>
      <c r="W929" t="s">
        <v>129</v>
      </c>
      <c r="X929" t="s">
        <v>5356</v>
      </c>
    </row>
    <row r="930" spans="1:24" x14ac:dyDescent="0.3">
      <c r="A930" t="s">
        <v>7149</v>
      </c>
      <c r="B930" s="1">
        <v>41391</v>
      </c>
      <c r="C930" t="s">
        <v>7313</v>
      </c>
      <c r="D930" t="s">
        <v>3375</v>
      </c>
      <c r="E930" t="s">
        <v>27</v>
      </c>
      <c r="F930" t="s">
        <v>28</v>
      </c>
      <c r="G930" t="s">
        <v>77</v>
      </c>
      <c r="H930" t="s">
        <v>433</v>
      </c>
      <c r="I930" t="s">
        <v>121</v>
      </c>
      <c r="J930" t="s">
        <v>4889</v>
      </c>
      <c r="K930" t="s">
        <v>94</v>
      </c>
      <c r="L930" t="s">
        <v>34</v>
      </c>
      <c r="M930" t="s">
        <v>35</v>
      </c>
      <c r="N930" s="1">
        <v>41392</v>
      </c>
      <c r="O930" t="s">
        <v>4412</v>
      </c>
      <c r="P930" t="s">
        <v>2794</v>
      </c>
      <c r="Q930" t="s">
        <v>2795</v>
      </c>
      <c r="R930">
        <v>42</v>
      </c>
      <c r="S930" t="s">
        <v>3783</v>
      </c>
      <c r="T930" s="2">
        <v>0.06</v>
      </c>
      <c r="U930" t="s">
        <v>4628</v>
      </c>
      <c r="V930" t="s">
        <v>4929</v>
      </c>
      <c r="W930" t="s">
        <v>2797</v>
      </c>
      <c r="X930" t="s">
        <v>7314</v>
      </c>
    </row>
    <row r="931" spans="1:24" x14ac:dyDescent="0.3">
      <c r="A931" t="s">
        <v>7149</v>
      </c>
      <c r="B931" s="1">
        <v>41944</v>
      </c>
      <c r="C931" t="s">
        <v>6727</v>
      </c>
      <c r="D931" t="s">
        <v>591</v>
      </c>
      <c r="E931" t="s">
        <v>27</v>
      </c>
      <c r="F931" t="s">
        <v>28</v>
      </c>
      <c r="G931" t="s">
        <v>29</v>
      </c>
      <c r="H931" t="s">
        <v>241</v>
      </c>
      <c r="I931" t="s">
        <v>92</v>
      </c>
      <c r="J931" t="s">
        <v>3156</v>
      </c>
      <c r="K931" t="s">
        <v>94</v>
      </c>
      <c r="L931" t="s">
        <v>95</v>
      </c>
      <c r="M931" t="s">
        <v>35</v>
      </c>
      <c r="N931" s="1">
        <v>41946</v>
      </c>
      <c r="O931" t="s">
        <v>3157</v>
      </c>
      <c r="P931" t="s">
        <v>3158</v>
      </c>
      <c r="Q931" t="s">
        <v>3159</v>
      </c>
      <c r="R931">
        <v>22</v>
      </c>
      <c r="S931" t="s">
        <v>6867</v>
      </c>
      <c r="T931" s="2">
        <v>0.04</v>
      </c>
      <c r="U931" t="s">
        <v>6868</v>
      </c>
      <c r="V931" t="s">
        <v>8488</v>
      </c>
      <c r="W931" t="s">
        <v>3163</v>
      </c>
      <c r="X931" t="s">
        <v>8489</v>
      </c>
    </row>
    <row r="932" spans="1:24" x14ac:dyDescent="0.3">
      <c r="A932" t="s">
        <v>7149</v>
      </c>
      <c r="B932" s="1">
        <v>41503</v>
      </c>
      <c r="C932" t="s">
        <v>2417</v>
      </c>
      <c r="D932" t="s">
        <v>432</v>
      </c>
      <c r="E932" t="s">
        <v>27</v>
      </c>
      <c r="F932" t="s">
        <v>28</v>
      </c>
      <c r="G932" t="s">
        <v>91</v>
      </c>
      <c r="H932" t="s">
        <v>433</v>
      </c>
      <c r="I932" t="s">
        <v>63</v>
      </c>
      <c r="J932" t="s">
        <v>1215</v>
      </c>
      <c r="K932" t="s">
        <v>94</v>
      </c>
      <c r="L932" t="s">
        <v>95</v>
      </c>
      <c r="M932" t="s">
        <v>35</v>
      </c>
      <c r="N932" s="1">
        <v>41503</v>
      </c>
      <c r="O932" t="s">
        <v>1216</v>
      </c>
      <c r="P932" t="s">
        <v>1217</v>
      </c>
      <c r="Q932" t="s">
        <v>1218</v>
      </c>
      <c r="R932">
        <v>39</v>
      </c>
      <c r="S932" t="s">
        <v>9819</v>
      </c>
      <c r="T932" s="2">
        <v>0.01</v>
      </c>
      <c r="U932" t="s">
        <v>2170</v>
      </c>
      <c r="V932" t="s">
        <v>2800</v>
      </c>
      <c r="W932" t="s">
        <v>1222</v>
      </c>
      <c r="X932" t="s">
        <v>7845</v>
      </c>
    </row>
    <row r="933" spans="1:24" x14ac:dyDescent="0.3">
      <c r="A933" t="s">
        <v>7149</v>
      </c>
      <c r="B933" s="1">
        <v>41550</v>
      </c>
      <c r="C933" t="s">
        <v>2719</v>
      </c>
      <c r="D933" t="s">
        <v>240</v>
      </c>
      <c r="E933" t="s">
        <v>27</v>
      </c>
      <c r="F933" t="s">
        <v>28</v>
      </c>
      <c r="G933" t="s">
        <v>77</v>
      </c>
      <c r="H933" t="s">
        <v>241</v>
      </c>
      <c r="I933" t="s">
        <v>196</v>
      </c>
      <c r="J933" t="s">
        <v>1311</v>
      </c>
      <c r="K933" t="s">
        <v>723</v>
      </c>
      <c r="L933" t="s">
        <v>109</v>
      </c>
      <c r="M933" t="s">
        <v>35</v>
      </c>
      <c r="N933" s="1">
        <v>41551</v>
      </c>
      <c r="O933" t="s">
        <v>542</v>
      </c>
      <c r="P933" t="s">
        <v>543</v>
      </c>
      <c r="Q933" t="s">
        <v>544</v>
      </c>
      <c r="R933">
        <v>44</v>
      </c>
      <c r="S933" t="s">
        <v>11857</v>
      </c>
      <c r="T933" s="2">
        <v>0.03</v>
      </c>
      <c r="U933" t="s">
        <v>11858</v>
      </c>
      <c r="V933" t="s">
        <v>11859</v>
      </c>
      <c r="W933" t="s">
        <v>547</v>
      </c>
      <c r="X933" t="s">
        <v>2601</v>
      </c>
    </row>
    <row r="934" spans="1:24" x14ac:dyDescent="0.3">
      <c r="A934" t="s">
        <v>7149</v>
      </c>
      <c r="B934" s="1">
        <v>41399</v>
      </c>
      <c r="C934" t="s">
        <v>3182</v>
      </c>
      <c r="D934" t="s">
        <v>195</v>
      </c>
      <c r="E934" t="s">
        <v>46</v>
      </c>
      <c r="F934" t="s">
        <v>47</v>
      </c>
      <c r="G934" t="s">
        <v>29</v>
      </c>
      <c r="H934" t="s">
        <v>48</v>
      </c>
      <c r="I934" t="s">
        <v>121</v>
      </c>
      <c r="J934" t="s">
        <v>229</v>
      </c>
      <c r="K934" t="s">
        <v>33</v>
      </c>
      <c r="L934" t="s">
        <v>34</v>
      </c>
      <c r="M934" t="s">
        <v>35</v>
      </c>
      <c r="N934" s="1">
        <v>41404</v>
      </c>
      <c r="O934" t="s">
        <v>230</v>
      </c>
      <c r="P934" t="s">
        <v>231</v>
      </c>
      <c r="Q934" t="s">
        <v>232</v>
      </c>
      <c r="R934">
        <v>23</v>
      </c>
      <c r="S934" t="s">
        <v>8606</v>
      </c>
      <c r="T934" s="2">
        <v>0.1</v>
      </c>
      <c r="U934" t="s">
        <v>2239</v>
      </c>
      <c r="V934" t="s">
        <v>9895</v>
      </c>
      <c r="W934" t="s">
        <v>236</v>
      </c>
      <c r="X934" t="s">
        <v>7724</v>
      </c>
    </row>
    <row r="935" spans="1:24" x14ac:dyDescent="0.3">
      <c r="A935" t="s">
        <v>7149</v>
      </c>
      <c r="B935" s="1">
        <v>42053</v>
      </c>
      <c r="C935" t="s">
        <v>2117</v>
      </c>
      <c r="D935" t="s">
        <v>306</v>
      </c>
      <c r="E935" t="s">
        <v>46</v>
      </c>
      <c r="F935" t="s">
        <v>47</v>
      </c>
      <c r="G935" t="s">
        <v>77</v>
      </c>
      <c r="H935" t="s">
        <v>107</v>
      </c>
      <c r="I935" t="s">
        <v>196</v>
      </c>
      <c r="J935" t="s">
        <v>4142</v>
      </c>
      <c r="K935" t="s">
        <v>94</v>
      </c>
      <c r="L935" t="s">
        <v>34</v>
      </c>
      <c r="M935" t="s">
        <v>35</v>
      </c>
      <c r="N935" s="1">
        <v>42054</v>
      </c>
      <c r="O935" t="s">
        <v>460</v>
      </c>
      <c r="P935" t="s">
        <v>3541</v>
      </c>
      <c r="Q935" t="s">
        <v>198</v>
      </c>
      <c r="R935">
        <v>20</v>
      </c>
      <c r="S935" t="s">
        <v>2118</v>
      </c>
      <c r="T935" s="2">
        <v>7.0000000000000007E-2</v>
      </c>
      <c r="U935" t="s">
        <v>1193</v>
      </c>
      <c r="V935" t="s">
        <v>9895</v>
      </c>
      <c r="W935" t="s">
        <v>4144</v>
      </c>
      <c r="X935" t="s">
        <v>7724</v>
      </c>
    </row>
    <row r="936" spans="1:24" x14ac:dyDescent="0.3">
      <c r="A936" t="s">
        <v>6933</v>
      </c>
      <c r="B936" s="1">
        <v>41486</v>
      </c>
      <c r="C936" t="s">
        <v>2509</v>
      </c>
      <c r="D936" t="s">
        <v>1198</v>
      </c>
      <c r="E936" t="s">
        <v>46</v>
      </c>
      <c r="F936" t="s">
        <v>47</v>
      </c>
      <c r="G936" t="s">
        <v>91</v>
      </c>
      <c r="H936" t="s">
        <v>107</v>
      </c>
      <c r="I936" t="s">
        <v>196</v>
      </c>
      <c r="J936" t="s">
        <v>229</v>
      </c>
      <c r="K936" t="s">
        <v>94</v>
      </c>
      <c r="L936" t="s">
        <v>95</v>
      </c>
      <c r="M936" t="s">
        <v>35</v>
      </c>
      <c r="N936" s="1">
        <v>41488</v>
      </c>
      <c r="O936" t="s">
        <v>230</v>
      </c>
      <c r="P936" t="s">
        <v>231</v>
      </c>
      <c r="Q936" t="s">
        <v>232</v>
      </c>
      <c r="R936">
        <v>10</v>
      </c>
      <c r="S936" t="s">
        <v>6934</v>
      </c>
      <c r="T936" s="2">
        <v>0.01</v>
      </c>
      <c r="U936" t="s">
        <v>6935</v>
      </c>
      <c r="V936" t="s">
        <v>6936</v>
      </c>
      <c r="W936" t="s">
        <v>236</v>
      </c>
      <c r="X936" t="s">
        <v>6937</v>
      </c>
    </row>
    <row r="937" spans="1:24" x14ac:dyDescent="0.3">
      <c r="A937" t="s">
        <v>6933</v>
      </c>
      <c r="B937" s="1">
        <v>41454</v>
      </c>
      <c r="C937" t="s">
        <v>884</v>
      </c>
      <c r="D937" t="s">
        <v>591</v>
      </c>
      <c r="E937" t="s">
        <v>27</v>
      </c>
      <c r="F937" t="s">
        <v>28</v>
      </c>
      <c r="G937" t="s">
        <v>91</v>
      </c>
      <c r="H937" t="s">
        <v>241</v>
      </c>
      <c r="I937" t="s">
        <v>31</v>
      </c>
      <c r="J937" t="s">
        <v>1414</v>
      </c>
      <c r="K937" t="s">
        <v>94</v>
      </c>
      <c r="L937" t="s">
        <v>34</v>
      </c>
      <c r="M937" t="s">
        <v>35</v>
      </c>
      <c r="N937" s="1">
        <v>41458</v>
      </c>
      <c r="O937" t="s">
        <v>1415</v>
      </c>
      <c r="P937" t="s">
        <v>1416</v>
      </c>
      <c r="Q937" t="s">
        <v>1417</v>
      </c>
      <c r="R937">
        <v>3</v>
      </c>
      <c r="S937" t="s">
        <v>6967</v>
      </c>
      <c r="T937" s="2">
        <v>0</v>
      </c>
      <c r="U937" t="s">
        <v>6968</v>
      </c>
      <c r="V937" t="s">
        <v>6969</v>
      </c>
      <c r="W937" t="s">
        <v>812</v>
      </c>
      <c r="X937" t="s">
        <v>6970</v>
      </c>
    </row>
    <row r="938" spans="1:24" x14ac:dyDescent="0.3">
      <c r="A938" t="s">
        <v>6933</v>
      </c>
      <c r="B938" s="1">
        <v>41631</v>
      </c>
      <c r="C938" t="s">
        <v>2051</v>
      </c>
      <c r="D938" t="s">
        <v>76</v>
      </c>
      <c r="E938" t="s">
        <v>27</v>
      </c>
      <c r="F938" t="s">
        <v>28</v>
      </c>
      <c r="G938" t="s">
        <v>91</v>
      </c>
      <c r="H938" t="s">
        <v>78</v>
      </c>
      <c r="I938" t="s">
        <v>31</v>
      </c>
      <c r="J938" t="s">
        <v>805</v>
      </c>
      <c r="K938" t="s">
        <v>33</v>
      </c>
      <c r="L938" t="s">
        <v>109</v>
      </c>
      <c r="M938" t="s">
        <v>35</v>
      </c>
      <c r="N938" s="1">
        <v>41633</v>
      </c>
      <c r="O938" t="s">
        <v>806</v>
      </c>
      <c r="P938" t="s">
        <v>807</v>
      </c>
      <c r="Q938" t="s">
        <v>808</v>
      </c>
      <c r="R938">
        <v>47</v>
      </c>
      <c r="S938" t="s">
        <v>7202</v>
      </c>
      <c r="T938" s="2">
        <v>7.0000000000000007E-2</v>
      </c>
      <c r="U938" t="s">
        <v>7203</v>
      </c>
      <c r="V938" t="s">
        <v>1420</v>
      </c>
      <c r="W938" t="s">
        <v>812</v>
      </c>
      <c r="X938" t="s">
        <v>7204</v>
      </c>
    </row>
    <row r="939" spans="1:24" x14ac:dyDescent="0.3">
      <c r="A939" t="s">
        <v>6933</v>
      </c>
      <c r="B939" s="1">
        <v>41594</v>
      </c>
      <c r="C939" t="s">
        <v>4112</v>
      </c>
      <c r="D939" t="s">
        <v>312</v>
      </c>
      <c r="E939" t="s">
        <v>27</v>
      </c>
      <c r="F939" t="s">
        <v>28</v>
      </c>
      <c r="G939" t="s">
        <v>29</v>
      </c>
      <c r="H939" t="s">
        <v>205</v>
      </c>
      <c r="I939" t="s">
        <v>31</v>
      </c>
      <c r="J939" t="s">
        <v>145</v>
      </c>
      <c r="K939" t="s">
        <v>33</v>
      </c>
      <c r="L939" t="s">
        <v>392</v>
      </c>
      <c r="M939" t="s">
        <v>393</v>
      </c>
      <c r="N939" s="1">
        <v>41594</v>
      </c>
      <c r="O939" t="s">
        <v>146</v>
      </c>
      <c r="P939" t="s">
        <v>147</v>
      </c>
      <c r="Q939" t="s">
        <v>148</v>
      </c>
      <c r="R939">
        <v>25</v>
      </c>
      <c r="S939" t="s">
        <v>7807</v>
      </c>
      <c r="T939" s="2">
        <v>0.02</v>
      </c>
      <c r="U939" t="s">
        <v>7808</v>
      </c>
      <c r="V939" t="s">
        <v>7809</v>
      </c>
      <c r="W939" t="s">
        <v>152</v>
      </c>
      <c r="X939" t="s">
        <v>7810</v>
      </c>
    </row>
    <row r="940" spans="1:24" x14ac:dyDescent="0.3">
      <c r="A940" t="s">
        <v>6933</v>
      </c>
      <c r="B940" s="1">
        <v>41594</v>
      </c>
      <c r="C940" t="s">
        <v>4112</v>
      </c>
      <c r="D940" t="s">
        <v>312</v>
      </c>
      <c r="E940" t="s">
        <v>27</v>
      </c>
      <c r="F940" t="s">
        <v>28</v>
      </c>
      <c r="G940" t="s">
        <v>29</v>
      </c>
      <c r="H940" t="s">
        <v>205</v>
      </c>
      <c r="I940" t="s">
        <v>31</v>
      </c>
      <c r="J940" t="s">
        <v>145</v>
      </c>
      <c r="K940" t="s">
        <v>94</v>
      </c>
      <c r="L940" t="s">
        <v>34</v>
      </c>
      <c r="M940" t="s">
        <v>35</v>
      </c>
      <c r="N940" s="1">
        <v>41594</v>
      </c>
      <c r="O940" t="s">
        <v>146</v>
      </c>
      <c r="P940" t="s">
        <v>147</v>
      </c>
      <c r="Q940" t="s">
        <v>148</v>
      </c>
      <c r="R940">
        <v>4</v>
      </c>
      <c r="S940" t="s">
        <v>7807</v>
      </c>
      <c r="T940" s="2">
        <v>0.04</v>
      </c>
      <c r="U940" t="s">
        <v>11416</v>
      </c>
      <c r="V940" t="s">
        <v>7809</v>
      </c>
      <c r="W940" t="s">
        <v>152</v>
      </c>
      <c r="X940" t="s">
        <v>7810</v>
      </c>
    </row>
    <row r="941" spans="1:24" x14ac:dyDescent="0.3">
      <c r="A941" t="s">
        <v>6933</v>
      </c>
      <c r="B941" s="1">
        <v>42144</v>
      </c>
      <c r="C941" t="s">
        <v>572</v>
      </c>
      <c r="D941" t="s">
        <v>306</v>
      </c>
      <c r="E941" t="s">
        <v>46</v>
      </c>
      <c r="F941" t="s">
        <v>47</v>
      </c>
      <c r="G941" t="s">
        <v>77</v>
      </c>
      <c r="H941" t="s">
        <v>107</v>
      </c>
      <c r="I941" t="s">
        <v>121</v>
      </c>
      <c r="J941" t="s">
        <v>400</v>
      </c>
      <c r="K941" t="s">
        <v>94</v>
      </c>
      <c r="L941" t="s">
        <v>34</v>
      </c>
      <c r="M941" t="s">
        <v>156</v>
      </c>
      <c r="N941" s="1">
        <v>42146</v>
      </c>
      <c r="O941" t="s">
        <v>401</v>
      </c>
      <c r="P941" t="s">
        <v>402</v>
      </c>
      <c r="Q941" t="s">
        <v>403</v>
      </c>
      <c r="R941">
        <v>1</v>
      </c>
      <c r="S941" t="s">
        <v>12263</v>
      </c>
      <c r="T941" s="2">
        <v>0</v>
      </c>
      <c r="U941" t="s">
        <v>12264</v>
      </c>
      <c r="V941" t="s">
        <v>12265</v>
      </c>
      <c r="W941" t="s">
        <v>407</v>
      </c>
      <c r="X941" t="s">
        <v>12266</v>
      </c>
    </row>
    <row r="942" spans="1:24" x14ac:dyDescent="0.3">
      <c r="A942" t="s">
        <v>4314</v>
      </c>
      <c r="B942" s="1">
        <v>41974</v>
      </c>
      <c r="C942" t="s">
        <v>894</v>
      </c>
      <c r="D942" t="s">
        <v>895</v>
      </c>
      <c r="E942" t="s">
        <v>27</v>
      </c>
      <c r="F942" t="s">
        <v>28</v>
      </c>
      <c r="G942" t="s">
        <v>91</v>
      </c>
      <c r="H942" t="s">
        <v>289</v>
      </c>
      <c r="I942" t="s">
        <v>196</v>
      </c>
      <c r="J942" t="s">
        <v>1702</v>
      </c>
      <c r="K942" t="s">
        <v>33</v>
      </c>
      <c r="L942" t="s">
        <v>392</v>
      </c>
      <c r="M942" t="s">
        <v>393</v>
      </c>
      <c r="N942" s="1">
        <v>41978</v>
      </c>
      <c r="O942" t="s">
        <v>1703</v>
      </c>
      <c r="P942" t="s">
        <v>1704</v>
      </c>
      <c r="Q942" t="s">
        <v>1705</v>
      </c>
      <c r="R942">
        <v>3</v>
      </c>
      <c r="S942" t="s">
        <v>4315</v>
      </c>
      <c r="T942" s="2">
        <v>0.06</v>
      </c>
      <c r="U942" t="s">
        <v>3750</v>
      </c>
      <c r="V942" t="s">
        <v>4316</v>
      </c>
      <c r="W942" t="s">
        <v>428</v>
      </c>
      <c r="X942" t="s">
        <v>4317</v>
      </c>
    </row>
    <row r="943" spans="1:24" x14ac:dyDescent="0.3">
      <c r="A943" t="s">
        <v>4314</v>
      </c>
      <c r="B943" s="1">
        <v>41986</v>
      </c>
      <c r="C943" t="s">
        <v>1047</v>
      </c>
      <c r="D943" t="s">
        <v>162</v>
      </c>
      <c r="E943" t="s">
        <v>46</v>
      </c>
      <c r="F943" t="s">
        <v>47</v>
      </c>
      <c r="G943" t="s">
        <v>77</v>
      </c>
      <c r="H943" t="s">
        <v>107</v>
      </c>
      <c r="I943" t="s">
        <v>31</v>
      </c>
      <c r="J943" t="s">
        <v>1365</v>
      </c>
      <c r="K943" t="s">
        <v>94</v>
      </c>
      <c r="L943" t="s">
        <v>95</v>
      </c>
      <c r="M943" t="s">
        <v>35</v>
      </c>
      <c r="N943" s="1">
        <v>41988</v>
      </c>
      <c r="O943" t="s">
        <v>925</v>
      </c>
      <c r="P943" t="s">
        <v>758</v>
      </c>
      <c r="Q943" t="s">
        <v>254</v>
      </c>
      <c r="R943">
        <v>47</v>
      </c>
      <c r="S943" t="s">
        <v>1926</v>
      </c>
      <c r="T943" s="2">
        <v>0</v>
      </c>
      <c r="U943" t="s">
        <v>2403</v>
      </c>
      <c r="V943" t="s">
        <v>3751</v>
      </c>
      <c r="W943" t="s">
        <v>1369</v>
      </c>
      <c r="X943" t="s">
        <v>1398</v>
      </c>
    </row>
    <row r="944" spans="1:24" x14ac:dyDescent="0.3">
      <c r="A944" t="s">
        <v>8197</v>
      </c>
      <c r="B944" s="1">
        <v>41425</v>
      </c>
      <c r="C944" t="s">
        <v>786</v>
      </c>
      <c r="D944" t="s">
        <v>964</v>
      </c>
      <c r="E944" t="s">
        <v>27</v>
      </c>
      <c r="F944" t="s">
        <v>28</v>
      </c>
      <c r="G944" t="s">
        <v>77</v>
      </c>
      <c r="H944" t="s">
        <v>965</v>
      </c>
      <c r="I944" t="s">
        <v>121</v>
      </c>
      <c r="J944" t="s">
        <v>478</v>
      </c>
      <c r="K944" t="s">
        <v>94</v>
      </c>
      <c r="L944" t="s">
        <v>34</v>
      </c>
      <c r="M944" t="s">
        <v>35</v>
      </c>
      <c r="N944" s="1">
        <v>41425</v>
      </c>
      <c r="O944" t="s">
        <v>479</v>
      </c>
      <c r="P944" t="s">
        <v>480</v>
      </c>
      <c r="Q944" t="s">
        <v>98</v>
      </c>
      <c r="R944">
        <v>9</v>
      </c>
      <c r="S944" t="s">
        <v>3417</v>
      </c>
      <c r="T944" s="2">
        <v>0.06</v>
      </c>
      <c r="U944" t="s">
        <v>152</v>
      </c>
      <c r="V944" t="s">
        <v>4209</v>
      </c>
      <c r="W944" t="s">
        <v>224</v>
      </c>
      <c r="X944" t="s">
        <v>5845</v>
      </c>
    </row>
    <row r="945" spans="1:24" x14ac:dyDescent="0.3">
      <c r="A945" t="s">
        <v>8197</v>
      </c>
      <c r="B945" s="1">
        <v>42182</v>
      </c>
      <c r="C945" t="s">
        <v>4945</v>
      </c>
      <c r="D945" t="s">
        <v>144</v>
      </c>
      <c r="E945" t="s">
        <v>46</v>
      </c>
      <c r="F945" t="s">
        <v>47</v>
      </c>
      <c r="G945" t="s">
        <v>91</v>
      </c>
      <c r="H945" t="s">
        <v>107</v>
      </c>
      <c r="I945" t="s">
        <v>31</v>
      </c>
      <c r="J945" t="s">
        <v>651</v>
      </c>
      <c r="K945" t="s">
        <v>33</v>
      </c>
      <c r="L945" t="s">
        <v>392</v>
      </c>
      <c r="M945" t="s">
        <v>393</v>
      </c>
      <c r="N945" s="1">
        <v>42184</v>
      </c>
      <c r="O945" t="s">
        <v>652</v>
      </c>
      <c r="P945" t="s">
        <v>653</v>
      </c>
      <c r="Q945" t="s">
        <v>98</v>
      </c>
      <c r="R945">
        <v>6</v>
      </c>
      <c r="S945" t="s">
        <v>5203</v>
      </c>
      <c r="T945" s="2">
        <v>0.08</v>
      </c>
      <c r="U945" t="s">
        <v>3272</v>
      </c>
      <c r="V945" t="s">
        <v>2484</v>
      </c>
      <c r="W945" t="s">
        <v>57</v>
      </c>
      <c r="X945" t="s">
        <v>10507</v>
      </c>
    </row>
    <row r="946" spans="1:24" x14ac:dyDescent="0.3">
      <c r="A946" t="s">
        <v>4002</v>
      </c>
      <c r="B946" s="1">
        <v>41594</v>
      </c>
      <c r="C946" t="s">
        <v>1563</v>
      </c>
      <c r="D946" t="s">
        <v>144</v>
      </c>
      <c r="E946" t="s">
        <v>46</v>
      </c>
      <c r="F946" t="s">
        <v>47</v>
      </c>
      <c r="G946" t="s">
        <v>134</v>
      </c>
      <c r="H946" t="s">
        <v>107</v>
      </c>
      <c r="I946" t="s">
        <v>63</v>
      </c>
      <c r="J946" t="s">
        <v>1853</v>
      </c>
      <c r="K946" t="s">
        <v>33</v>
      </c>
      <c r="L946" t="s">
        <v>34</v>
      </c>
      <c r="M946" t="s">
        <v>35</v>
      </c>
      <c r="N946" s="1">
        <v>41596</v>
      </c>
      <c r="O946" t="s">
        <v>1854</v>
      </c>
      <c r="P946" t="s">
        <v>1855</v>
      </c>
      <c r="Q946" t="s">
        <v>1856</v>
      </c>
      <c r="R946">
        <v>5</v>
      </c>
      <c r="S946" t="s">
        <v>2518</v>
      </c>
      <c r="T946" s="2">
        <v>0.04</v>
      </c>
      <c r="U946" t="s">
        <v>2519</v>
      </c>
      <c r="V946" t="s">
        <v>4003</v>
      </c>
      <c r="W946" t="s">
        <v>165</v>
      </c>
      <c r="X946" t="s">
        <v>4004</v>
      </c>
    </row>
    <row r="947" spans="1:24" x14ac:dyDescent="0.3">
      <c r="A947" t="s">
        <v>4002</v>
      </c>
      <c r="B947" s="1">
        <v>41575</v>
      </c>
      <c r="C947" t="s">
        <v>1197</v>
      </c>
      <c r="D947" t="s">
        <v>1198</v>
      </c>
      <c r="E947" t="s">
        <v>46</v>
      </c>
      <c r="F947" t="s">
        <v>47</v>
      </c>
      <c r="G947" t="s">
        <v>77</v>
      </c>
      <c r="H947" t="s">
        <v>107</v>
      </c>
      <c r="I947" t="s">
        <v>196</v>
      </c>
      <c r="J947" t="s">
        <v>5250</v>
      </c>
      <c r="K947" t="s">
        <v>94</v>
      </c>
      <c r="L947" t="s">
        <v>34</v>
      </c>
      <c r="M947" t="s">
        <v>35</v>
      </c>
      <c r="N947" s="1">
        <v>41576</v>
      </c>
      <c r="O947" t="s">
        <v>2688</v>
      </c>
      <c r="P947" t="s">
        <v>2014</v>
      </c>
      <c r="Q947" t="s">
        <v>5251</v>
      </c>
      <c r="R947">
        <v>5</v>
      </c>
      <c r="S947" t="s">
        <v>12817</v>
      </c>
      <c r="T947" s="2">
        <v>0.01</v>
      </c>
      <c r="U947" t="s">
        <v>127</v>
      </c>
      <c r="V947" t="s">
        <v>12818</v>
      </c>
      <c r="W947" t="s">
        <v>891</v>
      </c>
      <c r="X947" t="s">
        <v>12819</v>
      </c>
    </row>
    <row r="948" spans="1:24" x14ac:dyDescent="0.3">
      <c r="A948" t="s">
        <v>6251</v>
      </c>
      <c r="B948" s="1">
        <v>41596</v>
      </c>
      <c r="C948" t="s">
        <v>2344</v>
      </c>
      <c r="D948" t="s">
        <v>929</v>
      </c>
      <c r="E948" t="s">
        <v>27</v>
      </c>
      <c r="F948" t="s">
        <v>28</v>
      </c>
      <c r="G948" t="s">
        <v>134</v>
      </c>
      <c r="H948" t="s">
        <v>217</v>
      </c>
      <c r="I948" t="s">
        <v>63</v>
      </c>
      <c r="J948" t="s">
        <v>1660</v>
      </c>
      <c r="K948" t="s">
        <v>94</v>
      </c>
      <c r="L948" t="s">
        <v>34</v>
      </c>
      <c r="M948" t="s">
        <v>35</v>
      </c>
      <c r="N948" s="1">
        <v>41598</v>
      </c>
      <c r="O948" t="s">
        <v>1369</v>
      </c>
      <c r="P948" t="s">
        <v>166</v>
      </c>
      <c r="Q948" t="s">
        <v>1661</v>
      </c>
      <c r="R948">
        <v>26</v>
      </c>
      <c r="S948" t="s">
        <v>5111</v>
      </c>
      <c r="T948" s="2">
        <v>0.03</v>
      </c>
      <c r="U948" t="s">
        <v>2858</v>
      </c>
      <c r="V948" t="s">
        <v>5112</v>
      </c>
      <c r="W948" t="s">
        <v>57</v>
      </c>
      <c r="X948" t="s">
        <v>5113</v>
      </c>
    </row>
    <row r="949" spans="1:24" x14ac:dyDescent="0.3">
      <c r="A949" t="s">
        <v>6251</v>
      </c>
      <c r="B949" s="1">
        <v>42209</v>
      </c>
      <c r="C949" t="s">
        <v>3476</v>
      </c>
      <c r="D949" t="s">
        <v>1503</v>
      </c>
      <c r="E949" t="s">
        <v>27</v>
      </c>
      <c r="F949" t="s">
        <v>28</v>
      </c>
      <c r="G949" t="s">
        <v>29</v>
      </c>
      <c r="H949" t="s">
        <v>289</v>
      </c>
      <c r="I949" t="s">
        <v>63</v>
      </c>
      <c r="J949" t="s">
        <v>11676</v>
      </c>
      <c r="K949" t="s">
        <v>94</v>
      </c>
      <c r="L949" t="s">
        <v>34</v>
      </c>
      <c r="M949" t="s">
        <v>35</v>
      </c>
      <c r="N949" s="1">
        <v>42211</v>
      </c>
      <c r="O949" t="s">
        <v>129</v>
      </c>
      <c r="P949" t="s">
        <v>356</v>
      </c>
      <c r="Q949" t="s">
        <v>357</v>
      </c>
      <c r="R949">
        <v>44</v>
      </c>
      <c r="S949" t="s">
        <v>11677</v>
      </c>
      <c r="T949" s="2">
        <v>0.03</v>
      </c>
      <c r="U949" t="s">
        <v>10727</v>
      </c>
      <c r="V949" t="s">
        <v>11678</v>
      </c>
      <c r="W949" t="s">
        <v>361</v>
      </c>
      <c r="X949" t="s">
        <v>6932</v>
      </c>
    </row>
    <row r="950" spans="1:24" x14ac:dyDescent="0.3">
      <c r="A950" t="s">
        <v>6251</v>
      </c>
      <c r="B950" s="1">
        <v>41595</v>
      </c>
      <c r="C950" t="s">
        <v>572</v>
      </c>
      <c r="D950" t="s">
        <v>306</v>
      </c>
      <c r="E950" t="s">
        <v>46</v>
      </c>
      <c r="F950" t="s">
        <v>47</v>
      </c>
      <c r="G950" t="s">
        <v>91</v>
      </c>
      <c r="H950" t="s">
        <v>107</v>
      </c>
      <c r="I950" t="s">
        <v>121</v>
      </c>
      <c r="J950" t="s">
        <v>1150</v>
      </c>
      <c r="K950" t="s">
        <v>94</v>
      </c>
      <c r="L950" t="s">
        <v>34</v>
      </c>
      <c r="M950" t="s">
        <v>156</v>
      </c>
      <c r="N950" s="1">
        <v>41596</v>
      </c>
      <c r="O950" t="s">
        <v>1151</v>
      </c>
      <c r="P950" t="s">
        <v>1152</v>
      </c>
      <c r="Q950" t="s">
        <v>1153</v>
      </c>
      <c r="R950">
        <v>3</v>
      </c>
      <c r="S950" t="s">
        <v>2376</v>
      </c>
      <c r="T950" s="2">
        <v>0.05</v>
      </c>
      <c r="U950" t="s">
        <v>646</v>
      </c>
      <c r="V950" t="s">
        <v>1924</v>
      </c>
      <c r="W950" t="s">
        <v>1156</v>
      </c>
      <c r="X950" t="s">
        <v>12719</v>
      </c>
    </row>
    <row r="951" spans="1:24" x14ac:dyDescent="0.3">
      <c r="A951" t="s">
        <v>589</v>
      </c>
      <c r="B951" s="1">
        <v>41923</v>
      </c>
      <c r="C951" t="s">
        <v>590</v>
      </c>
      <c r="D951" t="s">
        <v>591</v>
      </c>
      <c r="E951" t="s">
        <v>27</v>
      </c>
      <c r="F951" t="s">
        <v>28</v>
      </c>
      <c r="G951" t="s">
        <v>134</v>
      </c>
      <c r="H951" t="s">
        <v>241</v>
      </c>
      <c r="I951" t="s">
        <v>196</v>
      </c>
      <c r="J951" t="s">
        <v>592</v>
      </c>
      <c r="K951" t="s">
        <v>94</v>
      </c>
      <c r="L951" t="s">
        <v>34</v>
      </c>
      <c r="M951" t="s">
        <v>35</v>
      </c>
      <c r="N951" s="1">
        <v>41923</v>
      </c>
      <c r="O951" t="s">
        <v>593</v>
      </c>
      <c r="P951" t="s">
        <v>594</v>
      </c>
      <c r="Q951" t="s">
        <v>595</v>
      </c>
      <c r="R951">
        <v>33</v>
      </c>
      <c r="S951" t="s">
        <v>596</v>
      </c>
      <c r="T951" s="2">
        <v>0.08</v>
      </c>
      <c r="U951" t="s">
        <v>545</v>
      </c>
      <c r="V951" t="s">
        <v>597</v>
      </c>
      <c r="W951" t="s">
        <v>376</v>
      </c>
      <c r="X951" t="s">
        <v>598</v>
      </c>
    </row>
    <row r="952" spans="1:24" x14ac:dyDescent="0.3">
      <c r="A952" t="s">
        <v>589</v>
      </c>
      <c r="B952" s="1">
        <v>42144</v>
      </c>
      <c r="C952" t="s">
        <v>3642</v>
      </c>
      <c r="D952" t="s">
        <v>929</v>
      </c>
      <c r="E952" t="s">
        <v>27</v>
      </c>
      <c r="F952" t="s">
        <v>28</v>
      </c>
      <c r="G952" t="s">
        <v>77</v>
      </c>
      <c r="H952" t="s">
        <v>217</v>
      </c>
      <c r="I952" t="s">
        <v>63</v>
      </c>
      <c r="J952" t="s">
        <v>1365</v>
      </c>
      <c r="K952" t="s">
        <v>94</v>
      </c>
      <c r="L952" t="s">
        <v>34</v>
      </c>
      <c r="M952" t="s">
        <v>35</v>
      </c>
      <c r="N952" s="1">
        <v>42145</v>
      </c>
      <c r="O952" t="s">
        <v>925</v>
      </c>
      <c r="P952" t="s">
        <v>758</v>
      </c>
      <c r="Q952" t="s">
        <v>254</v>
      </c>
      <c r="R952">
        <v>12</v>
      </c>
      <c r="S952" t="s">
        <v>6635</v>
      </c>
      <c r="T952" s="2">
        <v>0.04</v>
      </c>
      <c r="U952" t="s">
        <v>6636</v>
      </c>
      <c r="V952" t="s">
        <v>6637</v>
      </c>
      <c r="W952" t="s">
        <v>1369</v>
      </c>
      <c r="X952" t="s">
        <v>6638</v>
      </c>
    </row>
    <row r="953" spans="1:24" x14ac:dyDescent="0.3">
      <c r="A953" t="s">
        <v>589</v>
      </c>
      <c r="B953" s="1">
        <v>41408</v>
      </c>
      <c r="C953" t="s">
        <v>676</v>
      </c>
      <c r="D953" t="s">
        <v>331</v>
      </c>
      <c r="E953" t="s">
        <v>46</v>
      </c>
      <c r="F953" t="s">
        <v>47</v>
      </c>
      <c r="G953" t="s">
        <v>91</v>
      </c>
      <c r="H953" t="s">
        <v>107</v>
      </c>
      <c r="I953" t="s">
        <v>196</v>
      </c>
      <c r="J953" t="s">
        <v>6646</v>
      </c>
      <c r="K953" t="s">
        <v>94</v>
      </c>
      <c r="L953" t="s">
        <v>95</v>
      </c>
      <c r="M953" t="s">
        <v>156</v>
      </c>
      <c r="N953" s="1">
        <v>41409</v>
      </c>
      <c r="O953" t="s">
        <v>6647</v>
      </c>
      <c r="P953" t="s">
        <v>6648</v>
      </c>
      <c r="Q953" t="s">
        <v>6649</v>
      </c>
      <c r="R953">
        <v>31</v>
      </c>
      <c r="S953" t="s">
        <v>3432</v>
      </c>
      <c r="T953" s="2">
        <v>0.06</v>
      </c>
      <c r="U953" t="s">
        <v>6650</v>
      </c>
      <c r="V953" t="s">
        <v>6651</v>
      </c>
      <c r="W953" t="s">
        <v>146</v>
      </c>
      <c r="X953" t="s">
        <v>2783</v>
      </c>
    </row>
    <row r="954" spans="1:24" x14ac:dyDescent="0.3">
      <c r="A954" t="s">
        <v>589</v>
      </c>
      <c r="B954" s="1">
        <v>42153</v>
      </c>
      <c r="C954" t="s">
        <v>3839</v>
      </c>
      <c r="D954" t="s">
        <v>683</v>
      </c>
      <c r="E954" t="s">
        <v>46</v>
      </c>
      <c r="F954" t="s">
        <v>47</v>
      </c>
      <c r="G954" t="s">
        <v>77</v>
      </c>
      <c r="H954" t="s">
        <v>107</v>
      </c>
      <c r="I954" t="s">
        <v>92</v>
      </c>
      <c r="J954" t="s">
        <v>478</v>
      </c>
      <c r="K954" t="s">
        <v>94</v>
      </c>
      <c r="L954" t="s">
        <v>34</v>
      </c>
      <c r="M954" t="s">
        <v>35</v>
      </c>
      <c r="N954" s="1">
        <v>42155</v>
      </c>
      <c r="O954" t="s">
        <v>479</v>
      </c>
      <c r="P954" t="s">
        <v>480</v>
      </c>
      <c r="Q954" t="s">
        <v>98</v>
      </c>
      <c r="R954">
        <v>8</v>
      </c>
      <c r="S954" t="s">
        <v>6909</v>
      </c>
      <c r="T954" s="2">
        <v>0.08</v>
      </c>
      <c r="U954" t="s">
        <v>1190</v>
      </c>
      <c r="V954" t="s">
        <v>6910</v>
      </c>
      <c r="W954" t="s">
        <v>224</v>
      </c>
      <c r="X954" t="s">
        <v>6911</v>
      </c>
    </row>
    <row r="955" spans="1:24" x14ac:dyDescent="0.3">
      <c r="A955" t="s">
        <v>589</v>
      </c>
      <c r="B955" s="1">
        <v>41500</v>
      </c>
      <c r="C955" t="s">
        <v>928</v>
      </c>
      <c r="D955" t="s">
        <v>929</v>
      </c>
      <c r="E955" t="s">
        <v>27</v>
      </c>
      <c r="F955" t="s">
        <v>28</v>
      </c>
      <c r="G955" t="s">
        <v>91</v>
      </c>
      <c r="H955" t="s">
        <v>217</v>
      </c>
      <c r="I955" t="s">
        <v>92</v>
      </c>
      <c r="J955" t="s">
        <v>651</v>
      </c>
      <c r="K955" t="s">
        <v>94</v>
      </c>
      <c r="L955" t="s">
        <v>109</v>
      </c>
      <c r="M955" t="s">
        <v>35</v>
      </c>
      <c r="N955" s="1">
        <v>41509</v>
      </c>
      <c r="O955" t="s">
        <v>652</v>
      </c>
      <c r="P955" t="s">
        <v>653</v>
      </c>
      <c r="Q955" t="s">
        <v>98</v>
      </c>
      <c r="R955">
        <v>9</v>
      </c>
      <c r="S955" t="s">
        <v>11519</v>
      </c>
      <c r="T955" s="2">
        <v>0.09</v>
      </c>
      <c r="U955" t="s">
        <v>1345</v>
      </c>
      <c r="V955" t="s">
        <v>11520</v>
      </c>
      <c r="W955" t="s">
        <v>57</v>
      </c>
      <c r="X955" t="s">
        <v>11521</v>
      </c>
    </row>
    <row r="956" spans="1:24" x14ac:dyDescent="0.3">
      <c r="A956" t="s">
        <v>8603</v>
      </c>
      <c r="B956" s="1">
        <v>41795</v>
      </c>
      <c r="C956" t="s">
        <v>5944</v>
      </c>
      <c r="D956" t="s">
        <v>487</v>
      </c>
      <c r="E956" t="s">
        <v>27</v>
      </c>
      <c r="F956" t="s">
        <v>28</v>
      </c>
      <c r="G956" t="s">
        <v>91</v>
      </c>
      <c r="H956" t="s">
        <v>241</v>
      </c>
      <c r="I956" t="s">
        <v>63</v>
      </c>
      <c r="J956" t="s">
        <v>478</v>
      </c>
      <c r="K956" t="s">
        <v>94</v>
      </c>
      <c r="L956" t="s">
        <v>34</v>
      </c>
      <c r="M956" t="s">
        <v>35</v>
      </c>
      <c r="N956" s="1">
        <v>41797</v>
      </c>
      <c r="O956" t="s">
        <v>479</v>
      </c>
      <c r="P956" t="s">
        <v>480</v>
      </c>
      <c r="Q956" t="s">
        <v>98</v>
      </c>
      <c r="R956">
        <v>43</v>
      </c>
      <c r="S956" t="s">
        <v>762</v>
      </c>
      <c r="T956" s="2">
        <v>0.08</v>
      </c>
      <c r="U956" t="s">
        <v>98</v>
      </c>
      <c r="V956" t="s">
        <v>3514</v>
      </c>
      <c r="W956" t="s">
        <v>224</v>
      </c>
      <c r="X956" t="s">
        <v>8604</v>
      </c>
    </row>
    <row r="957" spans="1:24" x14ac:dyDescent="0.3">
      <c r="A957" t="s">
        <v>8603</v>
      </c>
      <c r="B957" s="1">
        <v>41567</v>
      </c>
      <c r="C957" t="s">
        <v>2555</v>
      </c>
      <c r="D957" t="s">
        <v>1098</v>
      </c>
      <c r="E957" t="s">
        <v>27</v>
      </c>
      <c r="F957" t="s">
        <v>28</v>
      </c>
      <c r="G957" t="s">
        <v>77</v>
      </c>
      <c r="H957" t="s">
        <v>78</v>
      </c>
      <c r="I957" t="s">
        <v>196</v>
      </c>
      <c r="J957" t="s">
        <v>93</v>
      </c>
      <c r="K957" t="s">
        <v>723</v>
      </c>
      <c r="L957" t="s">
        <v>109</v>
      </c>
      <c r="M957" t="s">
        <v>35</v>
      </c>
      <c r="N957" s="1">
        <v>41568</v>
      </c>
      <c r="O957" t="s">
        <v>96</v>
      </c>
      <c r="P957" t="s">
        <v>97</v>
      </c>
      <c r="Q957" t="s">
        <v>98</v>
      </c>
      <c r="R957">
        <v>7</v>
      </c>
      <c r="S957" t="s">
        <v>3759</v>
      </c>
      <c r="T957" s="2">
        <v>0.01</v>
      </c>
      <c r="U957" t="s">
        <v>1200</v>
      </c>
      <c r="V957" t="s">
        <v>9895</v>
      </c>
      <c r="W957" t="s">
        <v>102</v>
      </c>
      <c r="X957" t="s">
        <v>5356</v>
      </c>
    </row>
    <row r="958" spans="1:24" x14ac:dyDescent="0.3">
      <c r="A958" t="s">
        <v>1472</v>
      </c>
      <c r="B958" s="1">
        <v>41503</v>
      </c>
      <c r="C958" t="s">
        <v>1473</v>
      </c>
      <c r="D958" t="s">
        <v>252</v>
      </c>
      <c r="E958" t="s">
        <v>27</v>
      </c>
      <c r="F958" t="s">
        <v>28</v>
      </c>
      <c r="G958" t="s">
        <v>29</v>
      </c>
      <c r="H958" t="s">
        <v>62</v>
      </c>
      <c r="I958" t="s">
        <v>31</v>
      </c>
      <c r="J958" t="s">
        <v>1474</v>
      </c>
      <c r="K958" t="s">
        <v>94</v>
      </c>
      <c r="L958" t="s">
        <v>109</v>
      </c>
      <c r="M958" t="s">
        <v>35</v>
      </c>
      <c r="N958" s="1">
        <v>41503</v>
      </c>
      <c r="O958" t="s">
        <v>1369</v>
      </c>
      <c r="P958" t="s">
        <v>96</v>
      </c>
      <c r="Q958" t="s">
        <v>1475</v>
      </c>
      <c r="R958">
        <v>24</v>
      </c>
      <c r="S958" t="s">
        <v>1476</v>
      </c>
      <c r="T958" s="2">
        <v>0.1</v>
      </c>
      <c r="U958" t="s">
        <v>1151</v>
      </c>
      <c r="V958" t="s">
        <v>1477</v>
      </c>
      <c r="W958" t="s">
        <v>1478</v>
      </c>
      <c r="X958" t="s">
        <v>1479</v>
      </c>
    </row>
    <row r="959" spans="1:24" x14ac:dyDescent="0.3">
      <c r="A959" t="s">
        <v>1472</v>
      </c>
      <c r="B959" s="1">
        <v>41492</v>
      </c>
      <c r="C959" t="s">
        <v>5399</v>
      </c>
      <c r="D959" t="s">
        <v>1207</v>
      </c>
      <c r="E959" t="s">
        <v>46</v>
      </c>
      <c r="F959" t="s">
        <v>47</v>
      </c>
      <c r="G959" t="s">
        <v>29</v>
      </c>
      <c r="H959" t="s">
        <v>48</v>
      </c>
      <c r="I959" t="s">
        <v>92</v>
      </c>
      <c r="J959" t="s">
        <v>135</v>
      </c>
      <c r="K959" t="s">
        <v>94</v>
      </c>
      <c r="L959" t="s">
        <v>34</v>
      </c>
      <c r="M959" t="s">
        <v>35</v>
      </c>
      <c r="N959" s="1">
        <v>41494</v>
      </c>
      <c r="O959" t="s">
        <v>136</v>
      </c>
      <c r="P959" t="s">
        <v>137</v>
      </c>
      <c r="Q959" t="s">
        <v>52</v>
      </c>
      <c r="R959">
        <v>34</v>
      </c>
      <c r="S959" t="s">
        <v>5400</v>
      </c>
      <c r="T959" s="2">
        <v>0.03</v>
      </c>
      <c r="U959" t="s">
        <v>5401</v>
      </c>
      <c r="V959" t="s">
        <v>3151</v>
      </c>
      <c r="W959" t="s">
        <v>72</v>
      </c>
      <c r="X959" t="s">
        <v>5402</v>
      </c>
    </row>
    <row r="960" spans="1:24" x14ac:dyDescent="0.3">
      <c r="A960" t="s">
        <v>1472</v>
      </c>
      <c r="B960" s="1">
        <v>41344</v>
      </c>
      <c r="C960" t="s">
        <v>1128</v>
      </c>
      <c r="D960" t="s">
        <v>1292</v>
      </c>
      <c r="E960" t="s">
        <v>27</v>
      </c>
      <c r="F960" t="s">
        <v>28</v>
      </c>
      <c r="G960" t="s">
        <v>91</v>
      </c>
      <c r="H960" t="s">
        <v>30</v>
      </c>
      <c r="I960" t="s">
        <v>31</v>
      </c>
      <c r="J960" t="s">
        <v>64</v>
      </c>
      <c r="K960" t="s">
        <v>94</v>
      </c>
      <c r="L960" t="s">
        <v>109</v>
      </c>
      <c r="M960" t="s">
        <v>35</v>
      </c>
      <c r="N960" s="1">
        <v>41346</v>
      </c>
      <c r="O960" t="s">
        <v>66</v>
      </c>
      <c r="P960" t="s">
        <v>67</v>
      </c>
      <c r="Q960" t="s">
        <v>68</v>
      </c>
      <c r="R960">
        <v>23</v>
      </c>
      <c r="S960" t="s">
        <v>8495</v>
      </c>
      <c r="T960" s="2">
        <v>0.01</v>
      </c>
      <c r="U960" t="s">
        <v>3021</v>
      </c>
      <c r="V960" t="s">
        <v>3417</v>
      </c>
      <c r="W960" t="s">
        <v>72</v>
      </c>
      <c r="X960" t="s">
        <v>5840</v>
      </c>
    </row>
    <row r="961" spans="1:24" x14ac:dyDescent="0.3">
      <c r="A961" t="s">
        <v>1472</v>
      </c>
      <c r="B961" s="1">
        <v>41596</v>
      </c>
      <c r="C961" t="s">
        <v>2344</v>
      </c>
      <c r="D961" t="s">
        <v>929</v>
      </c>
      <c r="E961" t="s">
        <v>27</v>
      </c>
      <c r="F961" t="s">
        <v>28</v>
      </c>
      <c r="G961" t="s">
        <v>77</v>
      </c>
      <c r="H961" t="s">
        <v>217</v>
      </c>
      <c r="I961" t="s">
        <v>196</v>
      </c>
      <c r="J961" t="s">
        <v>552</v>
      </c>
      <c r="K961" t="s">
        <v>94</v>
      </c>
      <c r="L961" t="s">
        <v>95</v>
      </c>
      <c r="M961" t="s">
        <v>35</v>
      </c>
      <c r="N961" s="1">
        <v>41598</v>
      </c>
      <c r="O961" t="s">
        <v>553</v>
      </c>
      <c r="P961" t="s">
        <v>554</v>
      </c>
      <c r="Q961" t="s">
        <v>555</v>
      </c>
      <c r="R961">
        <v>18</v>
      </c>
      <c r="S961" t="s">
        <v>12487</v>
      </c>
      <c r="T961" s="2">
        <v>0.04</v>
      </c>
      <c r="U961" t="s">
        <v>1846</v>
      </c>
      <c r="V961" t="s">
        <v>12488</v>
      </c>
      <c r="W961" t="s">
        <v>559</v>
      </c>
      <c r="X961" t="s">
        <v>12489</v>
      </c>
    </row>
    <row r="962" spans="1:24" x14ac:dyDescent="0.3">
      <c r="A962" t="s">
        <v>1472</v>
      </c>
      <c r="B962" s="1">
        <v>41989</v>
      </c>
      <c r="C962" t="s">
        <v>4471</v>
      </c>
      <c r="D962" t="s">
        <v>399</v>
      </c>
      <c r="E962" t="s">
        <v>27</v>
      </c>
      <c r="F962" t="s">
        <v>28</v>
      </c>
      <c r="G962" t="s">
        <v>77</v>
      </c>
      <c r="H962" t="s">
        <v>62</v>
      </c>
      <c r="I962" t="s">
        <v>63</v>
      </c>
      <c r="J962" t="s">
        <v>1377</v>
      </c>
      <c r="K962" t="s">
        <v>94</v>
      </c>
      <c r="L962" t="s">
        <v>95</v>
      </c>
      <c r="M962" t="s">
        <v>156</v>
      </c>
      <c r="N962" s="1">
        <v>41991</v>
      </c>
      <c r="O962" t="s">
        <v>1378</v>
      </c>
      <c r="P962" t="s">
        <v>1379</v>
      </c>
      <c r="Q962" t="s">
        <v>1380</v>
      </c>
      <c r="R962">
        <v>27</v>
      </c>
      <c r="S962" t="s">
        <v>5715</v>
      </c>
      <c r="T962" s="2">
        <v>0.06</v>
      </c>
      <c r="U962" t="s">
        <v>5050</v>
      </c>
      <c r="V962" t="s">
        <v>12754</v>
      </c>
      <c r="W962" t="s">
        <v>1384</v>
      </c>
      <c r="X962" t="s">
        <v>2955</v>
      </c>
    </row>
    <row r="963" spans="1:24" x14ac:dyDescent="0.3">
      <c r="A963" t="s">
        <v>4328</v>
      </c>
      <c r="B963" s="1">
        <v>41597</v>
      </c>
      <c r="C963" t="s">
        <v>2589</v>
      </c>
      <c r="D963" t="s">
        <v>76</v>
      </c>
      <c r="E963" t="s">
        <v>27</v>
      </c>
      <c r="F963" t="s">
        <v>28</v>
      </c>
      <c r="G963" t="s">
        <v>134</v>
      </c>
      <c r="H963" t="s">
        <v>78</v>
      </c>
      <c r="I963" t="s">
        <v>121</v>
      </c>
      <c r="J963" t="s">
        <v>1233</v>
      </c>
      <c r="K963" t="s">
        <v>94</v>
      </c>
      <c r="L963" t="s">
        <v>34</v>
      </c>
      <c r="M963" t="s">
        <v>35</v>
      </c>
      <c r="N963" s="1">
        <v>41599</v>
      </c>
      <c r="O963" t="s">
        <v>711</v>
      </c>
      <c r="P963" t="s">
        <v>1234</v>
      </c>
      <c r="Q963" t="s">
        <v>1235</v>
      </c>
      <c r="R963">
        <v>23</v>
      </c>
      <c r="S963" t="s">
        <v>4329</v>
      </c>
      <c r="T963" s="2">
        <v>0.06</v>
      </c>
      <c r="U963" t="s">
        <v>4330</v>
      </c>
      <c r="V963" t="s">
        <v>4331</v>
      </c>
      <c r="W963" t="s">
        <v>1239</v>
      </c>
      <c r="X963" t="s">
        <v>4332</v>
      </c>
    </row>
    <row r="964" spans="1:24" x14ac:dyDescent="0.3">
      <c r="A964" t="s">
        <v>4328</v>
      </c>
      <c r="B964" s="1">
        <v>41396</v>
      </c>
      <c r="C964" t="s">
        <v>1760</v>
      </c>
      <c r="D964" t="s">
        <v>1232</v>
      </c>
      <c r="E964" t="s">
        <v>27</v>
      </c>
      <c r="F964" t="s">
        <v>28</v>
      </c>
      <c r="G964" t="s">
        <v>77</v>
      </c>
      <c r="H964" t="s">
        <v>281</v>
      </c>
      <c r="I964" t="s">
        <v>31</v>
      </c>
      <c r="J964" t="s">
        <v>3481</v>
      </c>
      <c r="K964" t="s">
        <v>94</v>
      </c>
      <c r="L964" t="s">
        <v>95</v>
      </c>
      <c r="M964" t="s">
        <v>35</v>
      </c>
      <c r="N964" s="1">
        <v>41428</v>
      </c>
      <c r="O964" t="s">
        <v>3482</v>
      </c>
      <c r="P964" t="s">
        <v>2262</v>
      </c>
      <c r="Q964" t="s">
        <v>2240</v>
      </c>
      <c r="R964">
        <v>13</v>
      </c>
      <c r="S964" t="s">
        <v>5532</v>
      </c>
      <c r="T964" s="2">
        <v>7.0000000000000007E-2</v>
      </c>
      <c r="U964" t="s">
        <v>5533</v>
      </c>
      <c r="V964" t="s">
        <v>5534</v>
      </c>
      <c r="W964" t="s">
        <v>3486</v>
      </c>
      <c r="X964" t="s">
        <v>5535</v>
      </c>
    </row>
    <row r="965" spans="1:24" x14ac:dyDescent="0.3">
      <c r="A965" t="s">
        <v>4328</v>
      </c>
      <c r="B965" s="1">
        <v>41876</v>
      </c>
      <c r="C965" t="s">
        <v>5598</v>
      </c>
      <c r="D965" t="s">
        <v>1579</v>
      </c>
      <c r="E965" t="s">
        <v>27</v>
      </c>
      <c r="F965" t="s">
        <v>28</v>
      </c>
      <c r="G965" t="s">
        <v>77</v>
      </c>
      <c r="H965" t="s">
        <v>422</v>
      </c>
      <c r="I965" t="s">
        <v>31</v>
      </c>
      <c r="J965" t="s">
        <v>1474</v>
      </c>
      <c r="K965" t="s">
        <v>94</v>
      </c>
      <c r="L965" t="s">
        <v>34</v>
      </c>
      <c r="M965" t="s">
        <v>156</v>
      </c>
      <c r="N965" s="1">
        <v>41878</v>
      </c>
      <c r="O965" t="s">
        <v>1369</v>
      </c>
      <c r="P965" t="s">
        <v>96</v>
      </c>
      <c r="Q965" t="s">
        <v>1475</v>
      </c>
      <c r="R965">
        <v>29</v>
      </c>
      <c r="S965" t="s">
        <v>2240</v>
      </c>
      <c r="T965" s="2">
        <v>0.1</v>
      </c>
      <c r="U965" t="s">
        <v>1280</v>
      </c>
      <c r="V965" t="s">
        <v>8340</v>
      </c>
      <c r="W965" t="s">
        <v>1478</v>
      </c>
      <c r="X965" t="s">
        <v>8341</v>
      </c>
    </row>
    <row r="966" spans="1:24" x14ac:dyDescent="0.3">
      <c r="A966" t="s">
        <v>4328</v>
      </c>
      <c r="B966" s="1">
        <v>41573</v>
      </c>
      <c r="C966" t="s">
        <v>1730</v>
      </c>
      <c r="D966" t="s">
        <v>1401</v>
      </c>
      <c r="E966" t="s">
        <v>27</v>
      </c>
      <c r="F966" t="s">
        <v>28</v>
      </c>
      <c r="G966" t="s">
        <v>77</v>
      </c>
      <c r="H966" t="s">
        <v>281</v>
      </c>
      <c r="I966" t="s">
        <v>196</v>
      </c>
      <c r="J966" t="s">
        <v>756</v>
      </c>
      <c r="K966" t="s">
        <v>94</v>
      </c>
      <c r="L966" t="s">
        <v>34</v>
      </c>
      <c r="M966" t="s">
        <v>156</v>
      </c>
      <c r="N966" s="1">
        <v>41575</v>
      </c>
      <c r="O966" t="s">
        <v>757</v>
      </c>
      <c r="P966" t="s">
        <v>758</v>
      </c>
      <c r="Q966" t="s">
        <v>98</v>
      </c>
      <c r="R966">
        <v>21</v>
      </c>
      <c r="S966" t="s">
        <v>9178</v>
      </c>
      <c r="T966" s="2">
        <v>0.05</v>
      </c>
      <c r="U966" t="s">
        <v>9179</v>
      </c>
      <c r="V966" t="s">
        <v>9180</v>
      </c>
      <c r="W966" t="s">
        <v>762</v>
      </c>
      <c r="X966" t="s">
        <v>9102</v>
      </c>
    </row>
    <row r="967" spans="1:24" x14ac:dyDescent="0.3">
      <c r="A967" t="s">
        <v>4328</v>
      </c>
      <c r="B967" s="1">
        <v>41662</v>
      </c>
      <c r="C967" t="s">
        <v>11417</v>
      </c>
      <c r="D967" t="s">
        <v>1292</v>
      </c>
      <c r="E967" t="s">
        <v>27</v>
      </c>
      <c r="F967" t="s">
        <v>28</v>
      </c>
      <c r="G967" t="s">
        <v>77</v>
      </c>
      <c r="H967" t="s">
        <v>30</v>
      </c>
      <c r="I967" t="s">
        <v>31</v>
      </c>
      <c r="J967" t="s">
        <v>229</v>
      </c>
      <c r="K967" t="s">
        <v>94</v>
      </c>
      <c r="L967" t="s">
        <v>95</v>
      </c>
      <c r="M967" t="s">
        <v>35</v>
      </c>
      <c r="N967" s="1">
        <v>41664</v>
      </c>
      <c r="O967" t="s">
        <v>230</v>
      </c>
      <c r="P967" t="s">
        <v>231</v>
      </c>
      <c r="Q967" t="s">
        <v>232</v>
      </c>
      <c r="R967">
        <v>39</v>
      </c>
      <c r="S967" t="s">
        <v>11418</v>
      </c>
      <c r="T967" s="2">
        <v>0.06</v>
      </c>
      <c r="U967" t="s">
        <v>127</v>
      </c>
      <c r="V967" t="s">
        <v>11419</v>
      </c>
      <c r="W967" t="s">
        <v>236</v>
      </c>
      <c r="X967" t="s">
        <v>11420</v>
      </c>
    </row>
    <row r="968" spans="1:24" x14ac:dyDescent="0.3">
      <c r="A968" t="s">
        <v>4328</v>
      </c>
      <c r="B968" s="1">
        <v>41363</v>
      </c>
      <c r="C968" t="s">
        <v>928</v>
      </c>
      <c r="D968" t="s">
        <v>929</v>
      </c>
      <c r="E968" t="s">
        <v>27</v>
      </c>
      <c r="F968" t="s">
        <v>28</v>
      </c>
      <c r="G968" t="s">
        <v>91</v>
      </c>
      <c r="H968" t="s">
        <v>217</v>
      </c>
      <c r="I968" t="s">
        <v>196</v>
      </c>
      <c r="J968" t="s">
        <v>1233</v>
      </c>
      <c r="K968" t="s">
        <v>94</v>
      </c>
      <c r="L968" t="s">
        <v>34</v>
      </c>
      <c r="M968" t="s">
        <v>35</v>
      </c>
      <c r="N968" s="1">
        <v>41364</v>
      </c>
      <c r="O968" t="s">
        <v>711</v>
      </c>
      <c r="P968" t="s">
        <v>1234</v>
      </c>
      <c r="Q968" t="s">
        <v>1235</v>
      </c>
      <c r="R968">
        <v>8</v>
      </c>
      <c r="S968" t="s">
        <v>4329</v>
      </c>
      <c r="T968" s="2">
        <v>0.01</v>
      </c>
      <c r="U968" t="s">
        <v>4330</v>
      </c>
      <c r="V968" t="s">
        <v>4331</v>
      </c>
      <c r="W968" t="s">
        <v>1239</v>
      </c>
      <c r="X968" t="s">
        <v>4332</v>
      </c>
    </row>
    <row r="969" spans="1:24" x14ac:dyDescent="0.3">
      <c r="A969" t="s">
        <v>4328</v>
      </c>
      <c r="B969" s="1">
        <v>41596</v>
      </c>
      <c r="C969" t="s">
        <v>2344</v>
      </c>
      <c r="D969" t="s">
        <v>929</v>
      </c>
      <c r="E969" t="s">
        <v>27</v>
      </c>
      <c r="F969" t="s">
        <v>28</v>
      </c>
      <c r="G969" t="s">
        <v>29</v>
      </c>
      <c r="H969" t="s">
        <v>217</v>
      </c>
      <c r="I969" t="s">
        <v>92</v>
      </c>
      <c r="J969" t="s">
        <v>507</v>
      </c>
      <c r="K969" t="s">
        <v>94</v>
      </c>
      <c r="L969" t="s">
        <v>95</v>
      </c>
      <c r="M969" t="s">
        <v>35</v>
      </c>
      <c r="N969" s="1">
        <v>41598</v>
      </c>
      <c r="O969" t="s">
        <v>508</v>
      </c>
      <c r="P969" t="s">
        <v>509</v>
      </c>
      <c r="Q969" t="s">
        <v>510</v>
      </c>
      <c r="R969">
        <v>22</v>
      </c>
      <c r="S969" t="s">
        <v>12676</v>
      </c>
      <c r="T969" s="2">
        <v>0.04</v>
      </c>
      <c r="U969" t="s">
        <v>4038</v>
      </c>
      <c r="V969" t="s">
        <v>3158</v>
      </c>
      <c r="W969" t="s">
        <v>514</v>
      </c>
      <c r="X969" t="s">
        <v>321</v>
      </c>
    </row>
    <row r="970" spans="1:24" x14ac:dyDescent="0.3">
      <c r="A970" t="s">
        <v>523</v>
      </c>
      <c r="B970" s="1">
        <v>41506</v>
      </c>
      <c r="C970" t="s">
        <v>524</v>
      </c>
      <c r="D970" t="s">
        <v>506</v>
      </c>
      <c r="E970" t="s">
        <v>27</v>
      </c>
      <c r="F970" t="s">
        <v>28</v>
      </c>
      <c r="G970" t="s">
        <v>134</v>
      </c>
      <c r="H970" t="s">
        <v>62</v>
      </c>
      <c r="I970" t="s">
        <v>31</v>
      </c>
      <c r="J970" t="s">
        <v>93</v>
      </c>
      <c r="K970" t="s">
        <v>94</v>
      </c>
      <c r="L970" t="s">
        <v>95</v>
      </c>
      <c r="M970" t="s">
        <v>156</v>
      </c>
      <c r="N970" s="1">
        <v>41508</v>
      </c>
      <c r="O970" t="s">
        <v>96</v>
      </c>
      <c r="P970" t="s">
        <v>97</v>
      </c>
      <c r="Q970" t="s">
        <v>98</v>
      </c>
      <c r="R970">
        <v>39</v>
      </c>
      <c r="S970" t="s">
        <v>525</v>
      </c>
      <c r="T970" s="2">
        <v>0.04</v>
      </c>
      <c r="U970" t="s">
        <v>526</v>
      </c>
      <c r="V970" t="s">
        <v>527</v>
      </c>
      <c r="W970" t="s">
        <v>102</v>
      </c>
      <c r="X970" t="s">
        <v>528</v>
      </c>
    </row>
    <row r="971" spans="1:24" x14ac:dyDescent="0.3">
      <c r="A971" t="s">
        <v>523</v>
      </c>
      <c r="B971" s="1">
        <v>41455</v>
      </c>
      <c r="C971" t="s">
        <v>2243</v>
      </c>
      <c r="D971" t="s">
        <v>280</v>
      </c>
      <c r="E971" t="s">
        <v>27</v>
      </c>
      <c r="F971" t="s">
        <v>28</v>
      </c>
      <c r="G971" t="s">
        <v>91</v>
      </c>
      <c r="H971" t="s">
        <v>281</v>
      </c>
      <c r="I971" t="s">
        <v>121</v>
      </c>
      <c r="J971" t="s">
        <v>1089</v>
      </c>
      <c r="K971" t="s">
        <v>94</v>
      </c>
      <c r="L971" t="s">
        <v>95</v>
      </c>
      <c r="M971" t="s">
        <v>35</v>
      </c>
      <c r="N971" s="1">
        <v>41459</v>
      </c>
      <c r="O971" t="s">
        <v>1090</v>
      </c>
      <c r="P971" t="s">
        <v>1091</v>
      </c>
      <c r="Q971" t="s">
        <v>1092</v>
      </c>
      <c r="R971">
        <v>43</v>
      </c>
      <c r="S971" t="s">
        <v>2244</v>
      </c>
      <c r="T971" s="2">
        <v>0.03</v>
      </c>
      <c r="U971" t="s">
        <v>2245</v>
      </c>
      <c r="V971" t="s">
        <v>2246</v>
      </c>
      <c r="W971" t="s">
        <v>1094</v>
      </c>
      <c r="X971" t="s">
        <v>2247</v>
      </c>
    </row>
    <row r="972" spans="1:24" x14ac:dyDescent="0.3">
      <c r="A972" t="s">
        <v>523</v>
      </c>
      <c r="B972" s="1">
        <v>41596</v>
      </c>
      <c r="C972" t="s">
        <v>2344</v>
      </c>
      <c r="D972" t="s">
        <v>929</v>
      </c>
      <c r="E972" t="s">
        <v>27</v>
      </c>
      <c r="F972" t="s">
        <v>28</v>
      </c>
      <c r="G972" t="s">
        <v>91</v>
      </c>
      <c r="H972" t="s">
        <v>217</v>
      </c>
      <c r="I972" t="s">
        <v>121</v>
      </c>
      <c r="J972" t="s">
        <v>3481</v>
      </c>
      <c r="K972" t="s">
        <v>94</v>
      </c>
      <c r="L972" t="s">
        <v>34</v>
      </c>
      <c r="M972" t="s">
        <v>35</v>
      </c>
      <c r="N972" s="1">
        <v>41598</v>
      </c>
      <c r="O972" t="s">
        <v>3482</v>
      </c>
      <c r="P972" t="s">
        <v>2262</v>
      </c>
      <c r="Q972" t="s">
        <v>2240</v>
      </c>
      <c r="R972">
        <v>50</v>
      </c>
      <c r="S972" t="s">
        <v>3483</v>
      </c>
      <c r="T972" s="2">
        <v>7.0000000000000007E-2</v>
      </c>
      <c r="U972" t="s">
        <v>3484</v>
      </c>
      <c r="V972" t="s">
        <v>3485</v>
      </c>
      <c r="W972" t="s">
        <v>3486</v>
      </c>
      <c r="X972" t="s">
        <v>3487</v>
      </c>
    </row>
    <row r="973" spans="1:24" x14ac:dyDescent="0.3">
      <c r="A973" t="s">
        <v>523</v>
      </c>
      <c r="B973" s="1">
        <v>42183</v>
      </c>
      <c r="C973" t="s">
        <v>3019</v>
      </c>
      <c r="D973" t="s">
        <v>551</v>
      </c>
      <c r="E973" t="s">
        <v>27</v>
      </c>
      <c r="F973" t="s">
        <v>28</v>
      </c>
      <c r="G973" t="s">
        <v>77</v>
      </c>
      <c r="H973" t="s">
        <v>289</v>
      </c>
      <c r="I973" t="s">
        <v>121</v>
      </c>
      <c r="J973" t="s">
        <v>2808</v>
      </c>
      <c r="K973" t="s">
        <v>94</v>
      </c>
      <c r="L973" t="s">
        <v>95</v>
      </c>
      <c r="M973" t="s">
        <v>35</v>
      </c>
      <c r="N973" s="1">
        <v>42185</v>
      </c>
      <c r="O973" t="s">
        <v>2809</v>
      </c>
      <c r="P973" t="s">
        <v>2794</v>
      </c>
      <c r="Q973" t="s">
        <v>2386</v>
      </c>
      <c r="R973">
        <v>48</v>
      </c>
      <c r="S973" t="s">
        <v>6234</v>
      </c>
      <c r="T973" s="2">
        <v>0.1</v>
      </c>
      <c r="U973" t="s">
        <v>834</v>
      </c>
      <c r="V973" t="s">
        <v>6235</v>
      </c>
      <c r="W973" t="s">
        <v>1379</v>
      </c>
      <c r="X973" t="s">
        <v>3856</v>
      </c>
    </row>
    <row r="974" spans="1:24" x14ac:dyDescent="0.3">
      <c r="A974" t="s">
        <v>523</v>
      </c>
      <c r="B974" s="1">
        <v>41601</v>
      </c>
      <c r="C974" t="s">
        <v>486</v>
      </c>
      <c r="D974" t="s">
        <v>487</v>
      </c>
      <c r="E974" t="s">
        <v>27</v>
      </c>
      <c r="F974" t="s">
        <v>28</v>
      </c>
      <c r="G974" t="s">
        <v>91</v>
      </c>
      <c r="H974" t="s">
        <v>241</v>
      </c>
      <c r="I974" t="s">
        <v>31</v>
      </c>
      <c r="J974" t="s">
        <v>3481</v>
      </c>
      <c r="K974" t="s">
        <v>94</v>
      </c>
      <c r="L974" t="s">
        <v>95</v>
      </c>
      <c r="M974" t="s">
        <v>35</v>
      </c>
      <c r="N974" s="1">
        <v>41602</v>
      </c>
      <c r="O974" t="s">
        <v>3482</v>
      </c>
      <c r="P974" t="s">
        <v>2262</v>
      </c>
      <c r="Q974" t="s">
        <v>2240</v>
      </c>
      <c r="R974">
        <v>26</v>
      </c>
      <c r="S974" t="s">
        <v>3483</v>
      </c>
      <c r="T974" s="2">
        <v>7.0000000000000007E-2</v>
      </c>
      <c r="U974" t="s">
        <v>6962</v>
      </c>
      <c r="V974" t="s">
        <v>3485</v>
      </c>
      <c r="W974" t="s">
        <v>3486</v>
      </c>
      <c r="X974" t="s">
        <v>3487</v>
      </c>
    </row>
    <row r="975" spans="1:24" x14ac:dyDescent="0.3">
      <c r="A975" t="s">
        <v>523</v>
      </c>
      <c r="B975" s="1">
        <v>41929</v>
      </c>
      <c r="C975" t="s">
        <v>2042</v>
      </c>
      <c r="D975" t="s">
        <v>228</v>
      </c>
      <c r="E975" t="s">
        <v>46</v>
      </c>
      <c r="F975" t="s">
        <v>47</v>
      </c>
      <c r="G975" t="s">
        <v>91</v>
      </c>
      <c r="H975" t="s">
        <v>107</v>
      </c>
      <c r="I975" t="s">
        <v>63</v>
      </c>
      <c r="J975" t="s">
        <v>8901</v>
      </c>
      <c r="K975" t="s">
        <v>94</v>
      </c>
      <c r="L975" t="s">
        <v>95</v>
      </c>
      <c r="M975" t="s">
        <v>35</v>
      </c>
      <c r="N975" s="1">
        <v>41929</v>
      </c>
      <c r="O975" t="s">
        <v>1389</v>
      </c>
      <c r="P975" t="s">
        <v>1390</v>
      </c>
      <c r="Q975" t="s">
        <v>1391</v>
      </c>
      <c r="R975">
        <v>47</v>
      </c>
      <c r="S975" t="s">
        <v>8902</v>
      </c>
      <c r="T975" s="2">
        <v>0.1</v>
      </c>
      <c r="U975" t="s">
        <v>8279</v>
      </c>
      <c r="V975" t="s">
        <v>8903</v>
      </c>
      <c r="W975" t="s">
        <v>812</v>
      </c>
      <c r="X975" t="s">
        <v>839</v>
      </c>
    </row>
    <row r="976" spans="1:24" x14ac:dyDescent="0.3">
      <c r="A976" t="s">
        <v>3925</v>
      </c>
      <c r="B976" s="1">
        <v>41598</v>
      </c>
      <c r="C976" t="s">
        <v>1197</v>
      </c>
      <c r="D976" t="s">
        <v>1198</v>
      </c>
      <c r="E976" t="s">
        <v>46</v>
      </c>
      <c r="F976" t="s">
        <v>47</v>
      </c>
      <c r="G976" t="s">
        <v>77</v>
      </c>
      <c r="H976" t="s">
        <v>107</v>
      </c>
      <c r="I976" t="s">
        <v>92</v>
      </c>
      <c r="J976" t="s">
        <v>1113</v>
      </c>
      <c r="K976" t="s">
        <v>94</v>
      </c>
      <c r="L976" t="s">
        <v>109</v>
      </c>
      <c r="M976" t="s">
        <v>156</v>
      </c>
      <c r="N976" s="1">
        <v>41599</v>
      </c>
      <c r="O976" t="s">
        <v>1114</v>
      </c>
      <c r="P976" t="s">
        <v>1115</v>
      </c>
      <c r="Q976" t="s">
        <v>1116</v>
      </c>
      <c r="R976">
        <v>35</v>
      </c>
      <c r="S976" t="s">
        <v>1641</v>
      </c>
      <c r="T976" s="2">
        <v>0.02</v>
      </c>
      <c r="U976" t="s">
        <v>3926</v>
      </c>
      <c r="V976" t="s">
        <v>3927</v>
      </c>
      <c r="W976" t="s">
        <v>1119</v>
      </c>
      <c r="X976" t="s">
        <v>3928</v>
      </c>
    </row>
    <row r="977" spans="1:24" x14ac:dyDescent="0.3">
      <c r="A977" t="s">
        <v>3925</v>
      </c>
      <c r="B977" s="1">
        <v>41894</v>
      </c>
      <c r="C977" t="s">
        <v>1905</v>
      </c>
      <c r="D977" t="s">
        <v>312</v>
      </c>
      <c r="E977" t="s">
        <v>27</v>
      </c>
      <c r="F977" t="s">
        <v>28</v>
      </c>
      <c r="G977" t="s">
        <v>29</v>
      </c>
      <c r="H977" t="s">
        <v>205</v>
      </c>
      <c r="I977" t="s">
        <v>63</v>
      </c>
      <c r="J977" t="s">
        <v>592</v>
      </c>
      <c r="K977" t="s">
        <v>94</v>
      </c>
      <c r="L977" t="s">
        <v>95</v>
      </c>
      <c r="M977" t="s">
        <v>35</v>
      </c>
      <c r="N977" s="1">
        <v>41901</v>
      </c>
      <c r="O977" t="s">
        <v>593</v>
      </c>
      <c r="P977" t="s">
        <v>594</v>
      </c>
      <c r="Q977" t="s">
        <v>595</v>
      </c>
      <c r="R977">
        <v>11</v>
      </c>
      <c r="S977" t="s">
        <v>6705</v>
      </c>
      <c r="T977" s="2">
        <v>0</v>
      </c>
      <c r="U977" t="s">
        <v>6706</v>
      </c>
      <c r="V977" t="s">
        <v>6707</v>
      </c>
      <c r="W977" t="s">
        <v>376</v>
      </c>
      <c r="X977" t="s">
        <v>6708</v>
      </c>
    </row>
    <row r="978" spans="1:24" x14ac:dyDescent="0.3">
      <c r="A978" t="s">
        <v>3925</v>
      </c>
      <c r="B978" s="1">
        <v>42128</v>
      </c>
      <c r="C978" t="s">
        <v>3209</v>
      </c>
      <c r="D978" t="s">
        <v>935</v>
      </c>
      <c r="E978" t="s">
        <v>27</v>
      </c>
      <c r="F978" t="s">
        <v>28</v>
      </c>
      <c r="G978" t="s">
        <v>77</v>
      </c>
      <c r="H978" t="s">
        <v>433</v>
      </c>
      <c r="I978" t="s">
        <v>31</v>
      </c>
      <c r="J978" t="s">
        <v>1365</v>
      </c>
      <c r="K978" t="s">
        <v>94</v>
      </c>
      <c r="L978" t="s">
        <v>34</v>
      </c>
      <c r="M978" t="s">
        <v>35</v>
      </c>
      <c r="N978" s="1">
        <v>42129</v>
      </c>
      <c r="O978" t="s">
        <v>925</v>
      </c>
      <c r="P978" t="s">
        <v>758</v>
      </c>
      <c r="Q978" t="s">
        <v>254</v>
      </c>
      <c r="R978">
        <v>25</v>
      </c>
      <c r="S978" t="s">
        <v>7872</v>
      </c>
      <c r="T978" s="2">
        <v>0.03</v>
      </c>
      <c r="U978" t="s">
        <v>3837</v>
      </c>
      <c r="V978" t="s">
        <v>3927</v>
      </c>
      <c r="W978" t="s">
        <v>1369</v>
      </c>
      <c r="X978" t="s">
        <v>3928</v>
      </c>
    </row>
    <row r="979" spans="1:24" x14ac:dyDescent="0.3">
      <c r="A979" t="s">
        <v>5992</v>
      </c>
      <c r="B979" s="1">
        <v>42125</v>
      </c>
      <c r="C979" t="s">
        <v>1890</v>
      </c>
      <c r="D979" t="s">
        <v>2576</v>
      </c>
      <c r="E979" t="s">
        <v>27</v>
      </c>
      <c r="F979" t="s">
        <v>28</v>
      </c>
      <c r="G979" t="s">
        <v>77</v>
      </c>
      <c r="H979" t="s">
        <v>433</v>
      </c>
      <c r="I979" t="s">
        <v>92</v>
      </c>
      <c r="J979" t="s">
        <v>1938</v>
      </c>
      <c r="K979" t="s">
        <v>94</v>
      </c>
      <c r="L979" t="s">
        <v>109</v>
      </c>
      <c r="M979" t="s">
        <v>35</v>
      </c>
      <c r="N979" s="1">
        <v>42126</v>
      </c>
      <c r="O979" t="s">
        <v>1939</v>
      </c>
      <c r="P979" t="s">
        <v>877</v>
      </c>
      <c r="Q979" t="s">
        <v>1239</v>
      </c>
      <c r="R979">
        <v>35</v>
      </c>
      <c r="S979" t="s">
        <v>5993</v>
      </c>
      <c r="T979" s="2">
        <v>0.02</v>
      </c>
      <c r="U979" t="s">
        <v>3841</v>
      </c>
      <c r="V979" t="s">
        <v>5994</v>
      </c>
      <c r="W979" t="s">
        <v>1942</v>
      </c>
      <c r="X979" t="s">
        <v>5995</v>
      </c>
    </row>
    <row r="980" spans="1:24" x14ac:dyDescent="0.3">
      <c r="A980" t="s">
        <v>5992</v>
      </c>
      <c r="B980" s="1">
        <v>41418</v>
      </c>
      <c r="C980" t="s">
        <v>1792</v>
      </c>
      <c r="D980" t="s">
        <v>1793</v>
      </c>
      <c r="E980" t="s">
        <v>46</v>
      </c>
      <c r="F980" t="s">
        <v>47</v>
      </c>
      <c r="G980" t="s">
        <v>91</v>
      </c>
      <c r="H980" t="s">
        <v>48</v>
      </c>
      <c r="I980" t="s">
        <v>196</v>
      </c>
      <c r="J980" t="s">
        <v>488</v>
      </c>
      <c r="K980" t="s">
        <v>94</v>
      </c>
      <c r="L980" t="s">
        <v>34</v>
      </c>
      <c r="M980" t="s">
        <v>35</v>
      </c>
      <c r="N980" s="1">
        <v>41419</v>
      </c>
      <c r="O980" t="s">
        <v>489</v>
      </c>
      <c r="P980" t="s">
        <v>490</v>
      </c>
      <c r="Q980" t="s">
        <v>491</v>
      </c>
      <c r="R980">
        <v>38</v>
      </c>
      <c r="S980" t="s">
        <v>4733</v>
      </c>
      <c r="T980" s="2">
        <v>0.09</v>
      </c>
      <c r="U980" t="s">
        <v>98</v>
      </c>
      <c r="V980" t="s">
        <v>5936</v>
      </c>
      <c r="W980" t="s">
        <v>495</v>
      </c>
      <c r="X980" t="s">
        <v>5781</v>
      </c>
    </row>
    <row r="981" spans="1:24" x14ac:dyDescent="0.3">
      <c r="A981" t="s">
        <v>5992</v>
      </c>
      <c r="B981" s="1">
        <v>41601</v>
      </c>
      <c r="C981" t="s">
        <v>7682</v>
      </c>
      <c r="D981" t="s">
        <v>591</v>
      </c>
      <c r="E981" t="s">
        <v>27</v>
      </c>
      <c r="F981" t="s">
        <v>28</v>
      </c>
      <c r="G981" t="s">
        <v>77</v>
      </c>
      <c r="H981" t="s">
        <v>241</v>
      </c>
      <c r="I981" t="s">
        <v>63</v>
      </c>
      <c r="J981" t="s">
        <v>611</v>
      </c>
      <c r="K981" t="s">
        <v>94</v>
      </c>
      <c r="L981" t="s">
        <v>95</v>
      </c>
      <c r="M981" t="s">
        <v>35</v>
      </c>
      <c r="N981" s="1">
        <v>41603</v>
      </c>
      <c r="O981" t="s">
        <v>612</v>
      </c>
      <c r="P981" t="s">
        <v>613</v>
      </c>
      <c r="Q981" t="s">
        <v>614</v>
      </c>
      <c r="R981">
        <v>15</v>
      </c>
      <c r="S981" t="s">
        <v>9365</v>
      </c>
      <c r="T981" s="2">
        <v>0.03</v>
      </c>
      <c r="U981" t="s">
        <v>9366</v>
      </c>
      <c r="V981" t="s">
        <v>9367</v>
      </c>
      <c r="W981" t="s">
        <v>618</v>
      </c>
      <c r="X981" t="s">
        <v>9368</v>
      </c>
    </row>
    <row r="982" spans="1:24" x14ac:dyDescent="0.3">
      <c r="A982" t="s">
        <v>9267</v>
      </c>
      <c r="B982" s="1">
        <v>41488</v>
      </c>
      <c r="C982" t="s">
        <v>2589</v>
      </c>
      <c r="D982" t="s">
        <v>76</v>
      </c>
      <c r="E982" t="s">
        <v>27</v>
      </c>
      <c r="F982" t="s">
        <v>28</v>
      </c>
      <c r="G982" t="s">
        <v>29</v>
      </c>
      <c r="H982" t="s">
        <v>78</v>
      </c>
      <c r="I982" t="s">
        <v>63</v>
      </c>
      <c r="J982" t="s">
        <v>832</v>
      </c>
      <c r="K982" t="s">
        <v>33</v>
      </c>
      <c r="L982" t="s">
        <v>34</v>
      </c>
      <c r="M982" t="s">
        <v>35</v>
      </c>
      <c r="N982" s="1">
        <v>41490</v>
      </c>
      <c r="O982" t="s">
        <v>833</v>
      </c>
      <c r="P982" t="s">
        <v>834</v>
      </c>
      <c r="Q982" t="s">
        <v>774</v>
      </c>
      <c r="R982">
        <v>37</v>
      </c>
      <c r="S982" t="s">
        <v>9268</v>
      </c>
      <c r="T982" s="2">
        <v>0.03</v>
      </c>
      <c r="U982" t="s">
        <v>526</v>
      </c>
      <c r="V982" t="s">
        <v>5413</v>
      </c>
      <c r="W982" t="s">
        <v>838</v>
      </c>
      <c r="X982" t="s">
        <v>9269</v>
      </c>
    </row>
    <row r="983" spans="1:24" x14ac:dyDescent="0.3">
      <c r="A983" t="s">
        <v>4234</v>
      </c>
      <c r="B983" s="1">
        <v>41616</v>
      </c>
      <c r="C983" t="s">
        <v>89</v>
      </c>
      <c r="D983" t="s">
        <v>90</v>
      </c>
      <c r="E983" t="s">
        <v>27</v>
      </c>
      <c r="F983" t="s">
        <v>28</v>
      </c>
      <c r="G983" t="s">
        <v>77</v>
      </c>
      <c r="H983" t="s">
        <v>30</v>
      </c>
      <c r="I983" t="s">
        <v>63</v>
      </c>
      <c r="J983" t="s">
        <v>2210</v>
      </c>
      <c r="K983" t="s">
        <v>723</v>
      </c>
      <c r="L983" t="s">
        <v>109</v>
      </c>
      <c r="M983" t="s">
        <v>35</v>
      </c>
      <c r="N983" s="1">
        <v>41623</v>
      </c>
      <c r="O983" t="s">
        <v>2211</v>
      </c>
      <c r="P983" t="s">
        <v>187</v>
      </c>
      <c r="Q983" t="s">
        <v>2212</v>
      </c>
      <c r="R983">
        <v>46</v>
      </c>
      <c r="S983" t="s">
        <v>4235</v>
      </c>
      <c r="T983" s="2">
        <v>0.04</v>
      </c>
      <c r="U983" t="s">
        <v>4236</v>
      </c>
      <c r="V983" t="s">
        <v>4237</v>
      </c>
      <c r="W983" t="s">
        <v>2216</v>
      </c>
      <c r="X983" t="s">
        <v>4238</v>
      </c>
    </row>
    <row r="984" spans="1:24" x14ac:dyDescent="0.3">
      <c r="A984" t="s">
        <v>4234</v>
      </c>
      <c r="B984" s="1">
        <v>41939</v>
      </c>
      <c r="C984" t="s">
        <v>1765</v>
      </c>
      <c r="D984" t="s">
        <v>144</v>
      </c>
      <c r="E984" t="s">
        <v>46</v>
      </c>
      <c r="F984" t="s">
        <v>47</v>
      </c>
      <c r="G984" t="s">
        <v>91</v>
      </c>
      <c r="H984" t="s">
        <v>107</v>
      </c>
      <c r="I984" t="s">
        <v>121</v>
      </c>
      <c r="J984" t="s">
        <v>885</v>
      </c>
      <c r="K984" t="s">
        <v>94</v>
      </c>
      <c r="L984" t="s">
        <v>34</v>
      </c>
      <c r="M984" t="s">
        <v>35</v>
      </c>
      <c r="N984" s="1">
        <v>41943</v>
      </c>
      <c r="O984" t="s">
        <v>886</v>
      </c>
      <c r="P984" t="s">
        <v>295</v>
      </c>
      <c r="Q984" t="s">
        <v>887</v>
      </c>
      <c r="R984">
        <v>13</v>
      </c>
      <c r="S984" t="s">
        <v>7420</v>
      </c>
      <c r="T984" s="2">
        <v>0.06</v>
      </c>
      <c r="U984" t="s">
        <v>2108</v>
      </c>
      <c r="V984" t="s">
        <v>7421</v>
      </c>
      <c r="W984" t="s">
        <v>891</v>
      </c>
      <c r="X984" t="s">
        <v>7422</v>
      </c>
    </row>
    <row r="985" spans="1:24" x14ac:dyDescent="0.3">
      <c r="A985" t="s">
        <v>4690</v>
      </c>
      <c r="B985" s="1">
        <v>41619</v>
      </c>
      <c r="C985" t="s">
        <v>1541</v>
      </c>
      <c r="D985" t="s">
        <v>61</v>
      </c>
      <c r="E985" t="s">
        <v>27</v>
      </c>
      <c r="F985" t="s">
        <v>28</v>
      </c>
      <c r="G985" t="s">
        <v>77</v>
      </c>
      <c r="H985" t="s">
        <v>62</v>
      </c>
      <c r="I985" t="s">
        <v>121</v>
      </c>
      <c r="J985" t="s">
        <v>64</v>
      </c>
      <c r="K985" t="s">
        <v>94</v>
      </c>
      <c r="L985" t="s">
        <v>34</v>
      </c>
      <c r="M985" t="s">
        <v>35</v>
      </c>
      <c r="N985" s="1">
        <v>41623</v>
      </c>
      <c r="O985" t="s">
        <v>66</v>
      </c>
      <c r="P985" t="s">
        <v>67</v>
      </c>
      <c r="Q985" t="s">
        <v>68</v>
      </c>
      <c r="R985">
        <v>7</v>
      </c>
      <c r="S985" t="s">
        <v>1324</v>
      </c>
      <c r="T985" s="2">
        <v>0.06</v>
      </c>
      <c r="U985" t="s">
        <v>1663</v>
      </c>
      <c r="V985" t="s">
        <v>4691</v>
      </c>
      <c r="W985" t="s">
        <v>72</v>
      </c>
      <c r="X985" t="s">
        <v>4692</v>
      </c>
    </row>
    <row r="986" spans="1:24" x14ac:dyDescent="0.3">
      <c r="A986" t="s">
        <v>4690</v>
      </c>
      <c r="B986" s="1">
        <v>41363</v>
      </c>
      <c r="C986" t="s">
        <v>928</v>
      </c>
      <c r="D986" t="s">
        <v>929</v>
      </c>
      <c r="E986" t="s">
        <v>27</v>
      </c>
      <c r="F986" t="s">
        <v>28</v>
      </c>
      <c r="G986" t="s">
        <v>77</v>
      </c>
      <c r="H986" t="s">
        <v>217</v>
      </c>
      <c r="I986" t="s">
        <v>63</v>
      </c>
      <c r="J986" t="s">
        <v>64</v>
      </c>
      <c r="K986" t="s">
        <v>94</v>
      </c>
      <c r="L986" t="s">
        <v>34</v>
      </c>
      <c r="M986" t="s">
        <v>35</v>
      </c>
      <c r="N986" s="1">
        <v>41364</v>
      </c>
      <c r="O986" t="s">
        <v>66</v>
      </c>
      <c r="P986" t="s">
        <v>67</v>
      </c>
      <c r="Q986" t="s">
        <v>68</v>
      </c>
      <c r="R986">
        <v>30</v>
      </c>
      <c r="S986" t="s">
        <v>2239</v>
      </c>
      <c r="T986" s="2">
        <v>0.09</v>
      </c>
      <c r="U986" t="s">
        <v>270</v>
      </c>
      <c r="V986" t="s">
        <v>2440</v>
      </c>
      <c r="W986" t="s">
        <v>72</v>
      </c>
      <c r="X986" t="s">
        <v>8402</v>
      </c>
    </row>
    <row r="987" spans="1:24" x14ac:dyDescent="0.3">
      <c r="A987" t="s">
        <v>7012</v>
      </c>
      <c r="B987" s="1">
        <v>41512</v>
      </c>
      <c r="C987" t="s">
        <v>2417</v>
      </c>
      <c r="D987" t="s">
        <v>1012</v>
      </c>
      <c r="E987" t="s">
        <v>27</v>
      </c>
      <c r="F987" t="s">
        <v>28</v>
      </c>
      <c r="G987" t="s">
        <v>77</v>
      </c>
      <c r="H987" t="s">
        <v>241</v>
      </c>
      <c r="I987" t="s">
        <v>92</v>
      </c>
      <c r="J987" t="s">
        <v>93</v>
      </c>
      <c r="K987" t="s">
        <v>94</v>
      </c>
      <c r="L987" t="s">
        <v>34</v>
      </c>
      <c r="M987" t="s">
        <v>35</v>
      </c>
      <c r="N987" s="1">
        <v>41513</v>
      </c>
      <c r="O987" t="s">
        <v>96</v>
      </c>
      <c r="P987" t="s">
        <v>97</v>
      </c>
      <c r="Q987" t="s">
        <v>98</v>
      </c>
      <c r="R987">
        <v>8</v>
      </c>
      <c r="S987" t="s">
        <v>7013</v>
      </c>
      <c r="T987" s="2">
        <v>0.03</v>
      </c>
      <c r="U987" t="s">
        <v>5896</v>
      </c>
      <c r="V987" t="s">
        <v>7014</v>
      </c>
      <c r="W987" t="s">
        <v>102</v>
      </c>
      <c r="X987" t="s">
        <v>2651</v>
      </c>
    </row>
    <row r="988" spans="1:24" x14ac:dyDescent="0.3">
      <c r="A988" t="s">
        <v>7012</v>
      </c>
      <c r="B988" s="1">
        <v>41396</v>
      </c>
      <c r="C988" t="s">
        <v>8628</v>
      </c>
      <c r="D988" t="s">
        <v>1232</v>
      </c>
      <c r="E988" t="s">
        <v>27</v>
      </c>
      <c r="F988" t="s">
        <v>28</v>
      </c>
      <c r="G988" t="s">
        <v>91</v>
      </c>
      <c r="H988" t="s">
        <v>281</v>
      </c>
      <c r="I988" t="s">
        <v>121</v>
      </c>
      <c r="J988" t="s">
        <v>8298</v>
      </c>
      <c r="K988" t="s">
        <v>94</v>
      </c>
      <c r="L988" t="s">
        <v>95</v>
      </c>
      <c r="M988" t="s">
        <v>35</v>
      </c>
      <c r="N988" s="1">
        <v>41397</v>
      </c>
      <c r="O988" t="s">
        <v>8299</v>
      </c>
      <c r="P988" t="s">
        <v>4936</v>
      </c>
      <c r="Q988" t="s">
        <v>8300</v>
      </c>
      <c r="R988">
        <v>8</v>
      </c>
      <c r="S988" t="s">
        <v>8629</v>
      </c>
      <c r="T988" s="2">
        <v>0.03</v>
      </c>
      <c r="U988" t="s">
        <v>8630</v>
      </c>
      <c r="V988" t="s">
        <v>5225</v>
      </c>
      <c r="W988" t="s">
        <v>146</v>
      </c>
      <c r="X988" t="s">
        <v>8631</v>
      </c>
    </row>
    <row r="989" spans="1:24" x14ac:dyDescent="0.3">
      <c r="A989" t="s">
        <v>7012</v>
      </c>
      <c r="B989" s="1">
        <v>41607</v>
      </c>
      <c r="C989" t="s">
        <v>311</v>
      </c>
      <c r="D989" t="s">
        <v>312</v>
      </c>
      <c r="E989" t="s">
        <v>27</v>
      </c>
      <c r="F989" t="s">
        <v>28</v>
      </c>
      <c r="G989" t="s">
        <v>134</v>
      </c>
      <c r="H989" t="s">
        <v>205</v>
      </c>
      <c r="I989" t="s">
        <v>92</v>
      </c>
      <c r="J989" t="s">
        <v>875</v>
      </c>
      <c r="K989" t="s">
        <v>94</v>
      </c>
      <c r="L989" t="s">
        <v>95</v>
      </c>
      <c r="M989" t="s">
        <v>35</v>
      </c>
      <c r="N989" s="1">
        <v>41609</v>
      </c>
      <c r="O989" t="s">
        <v>876</v>
      </c>
      <c r="P989" t="s">
        <v>877</v>
      </c>
      <c r="Q989" t="s">
        <v>878</v>
      </c>
      <c r="R989">
        <v>8</v>
      </c>
      <c r="S989" t="s">
        <v>7360</v>
      </c>
      <c r="T989" s="2">
        <v>0.1</v>
      </c>
      <c r="U989" t="s">
        <v>7361</v>
      </c>
      <c r="V989" t="s">
        <v>7362</v>
      </c>
      <c r="W989" t="s">
        <v>881</v>
      </c>
      <c r="X989" t="s">
        <v>10782</v>
      </c>
    </row>
    <row r="990" spans="1:24" x14ac:dyDescent="0.3">
      <c r="A990" t="s">
        <v>946</v>
      </c>
      <c r="B990" s="1">
        <v>41322</v>
      </c>
      <c r="C990" t="s">
        <v>947</v>
      </c>
      <c r="D990" t="s">
        <v>948</v>
      </c>
      <c r="E990" t="s">
        <v>46</v>
      </c>
      <c r="F990" t="s">
        <v>47</v>
      </c>
      <c r="G990" t="s">
        <v>134</v>
      </c>
      <c r="H990" t="s">
        <v>48</v>
      </c>
      <c r="I990" t="s">
        <v>92</v>
      </c>
      <c r="J990" t="s">
        <v>478</v>
      </c>
      <c r="K990" t="s">
        <v>33</v>
      </c>
      <c r="L990" t="s">
        <v>34</v>
      </c>
      <c r="M990" t="s">
        <v>35</v>
      </c>
      <c r="N990" s="1">
        <v>41327</v>
      </c>
      <c r="O990" t="s">
        <v>479</v>
      </c>
      <c r="P990" t="s">
        <v>480</v>
      </c>
      <c r="Q990" t="s">
        <v>98</v>
      </c>
      <c r="R990">
        <v>37</v>
      </c>
      <c r="S990" t="s">
        <v>245</v>
      </c>
      <c r="T990" s="2">
        <v>0.1</v>
      </c>
      <c r="U990" t="s">
        <v>653</v>
      </c>
      <c r="V990" t="s">
        <v>949</v>
      </c>
      <c r="W990" t="s">
        <v>224</v>
      </c>
      <c r="X990" t="s">
        <v>950</v>
      </c>
    </row>
    <row r="991" spans="1:24" x14ac:dyDescent="0.3">
      <c r="A991" t="s">
        <v>946</v>
      </c>
      <c r="B991" s="1">
        <v>41666</v>
      </c>
      <c r="C991" t="s">
        <v>2384</v>
      </c>
      <c r="D991" t="s">
        <v>1232</v>
      </c>
      <c r="E991" t="s">
        <v>27</v>
      </c>
      <c r="F991" t="s">
        <v>28</v>
      </c>
      <c r="G991" t="s">
        <v>29</v>
      </c>
      <c r="H991" t="s">
        <v>281</v>
      </c>
      <c r="I991" t="s">
        <v>31</v>
      </c>
      <c r="J991" t="s">
        <v>64</v>
      </c>
      <c r="K991" t="s">
        <v>94</v>
      </c>
      <c r="L991" t="s">
        <v>95</v>
      </c>
      <c r="M991" t="s">
        <v>35</v>
      </c>
      <c r="N991" s="1">
        <v>41667</v>
      </c>
      <c r="O991" t="s">
        <v>66</v>
      </c>
      <c r="P991" t="s">
        <v>67</v>
      </c>
      <c r="Q991" t="s">
        <v>68</v>
      </c>
      <c r="R991">
        <v>46</v>
      </c>
      <c r="S991" t="s">
        <v>2385</v>
      </c>
      <c r="T991" s="2">
        <v>0</v>
      </c>
      <c r="U991" t="s">
        <v>2386</v>
      </c>
      <c r="V991" t="s">
        <v>2387</v>
      </c>
      <c r="W991" t="s">
        <v>72</v>
      </c>
      <c r="X991" t="s">
        <v>2388</v>
      </c>
    </row>
    <row r="992" spans="1:24" x14ac:dyDescent="0.3">
      <c r="A992" t="s">
        <v>946</v>
      </c>
      <c r="B992" s="1">
        <v>42568</v>
      </c>
      <c r="C992" t="s">
        <v>1921</v>
      </c>
      <c r="D992" t="s">
        <v>551</v>
      </c>
      <c r="E992" t="s">
        <v>27</v>
      </c>
      <c r="F992" t="s">
        <v>28</v>
      </c>
      <c r="G992" t="s">
        <v>77</v>
      </c>
      <c r="H992" t="s">
        <v>289</v>
      </c>
      <c r="I992" t="s">
        <v>196</v>
      </c>
      <c r="J992" t="s">
        <v>975</v>
      </c>
      <c r="K992" t="s">
        <v>94</v>
      </c>
      <c r="L992" t="s">
        <v>109</v>
      </c>
      <c r="M992" t="s">
        <v>35</v>
      </c>
      <c r="N992" s="1">
        <v>42569</v>
      </c>
      <c r="O992" t="s">
        <v>976</v>
      </c>
      <c r="P992" t="s">
        <v>977</v>
      </c>
      <c r="Q992" t="s">
        <v>978</v>
      </c>
      <c r="R992">
        <v>7</v>
      </c>
      <c r="S992" t="s">
        <v>5098</v>
      </c>
      <c r="T992" s="2">
        <v>0.05</v>
      </c>
      <c r="U992" t="s">
        <v>3299</v>
      </c>
      <c r="V992" t="s">
        <v>5099</v>
      </c>
      <c r="W992" t="s">
        <v>982</v>
      </c>
      <c r="X992" t="s">
        <v>5100</v>
      </c>
    </row>
    <row r="993" spans="1:24" x14ac:dyDescent="0.3">
      <c r="A993" t="s">
        <v>946</v>
      </c>
      <c r="B993" s="1">
        <v>41570</v>
      </c>
      <c r="C993" t="s">
        <v>6875</v>
      </c>
      <c r="D993" t="s">
        <v>61</v>
      </c>
      <c r="E993" t="s">
        <v>27</v>
      </c>
      <c r="F993" t="s">
        <v>28</v>
      </c>
      <c r="G993" t="s">
        <v>29</v>
      </c>
      <c r="H993" t="s">
        <v>62</v>
      </c>
      <c r="I993" t="s">
        <v>121</v>
      </c>
      <c r="J993" t="s">
        <v>478</v>
      </c>
      <c r="K993" t="s">
        <v>94</v>
      </c>
      <c r="L993" t="s">
        <v>95</v>
      </c>
      <c r="M993" t="s">
        <v>35</v>
      </c>
      <c r="N993" s="1">
        <v>41572</v>
      </c>
      <c r="O993" t="s">
        <v>479</v>
      </c>
      <c r="P993" t="s">
        <v>480</v>
      </c>
      <c r="Q993" t="s">
        <v>98</v>
      </c>
      <c r="R993">
        <v>48</v>
      </c>
      <c r="S993" t="s">
        <v>1274</v>
      </c>
      <c r="T993" s="2">
        <v>0.03</v>
      </c>
      <c r="U993" t="s">
        <v>1470</v>
      </c>
      <c r="V993" t="s">
        <v>443</v>
      </c>
      <c r="W993" t="s">
        <v>224</v>
      </c>
      <c r="X993" t="s">
        <v>6876</v>
      </c>
    </row>
    <row r="994" spans="1:24" x14ac:dyDescent="0.3">
      <c r="A994" t="s">
        <v>946</v>
      </c>
      <c r="B994" s="1">
        <v>41607</v>
      </c>
      <c r="C994" t="s">
        <v>311</v>
      </c>
      <c r="D994" t="s">
        <v>312</v>
      </c>
      <c r="E994" t="s">
        <v>27</v>
      </c>
      <c r="F994" t="s">
        <v>28</v>
      </c>
      <c r="G994" t="s">
        <v>91</v>
      </c>
      <c r="H994" t="s">
        <v>205</v>
      </c>
      <c r="I994" t="s">
        <v>31</v>
      </c>
      <c r="J994" t="s">
        <v>3481</v>
      </c>
      <c r="K994" t="s">
        <v>94</v>
      </c>
      <c r="L994" t="s">
        <v>95</v>
      </c>
      <c r="M994" t="s">
        <v>35</v>
      </c>
      <c r="N994" s="1">
        <v>41609</v>
      </c>
      <c r="O994" t="s">
        <v>3482</v>
      </c>
      <c r="P994" t="s">
        <v>2262</v>
      </c>
      <c r="Q994" t="s">
        <v>2240</v>
      </c>
      <c r="R994">
        <v>10</v>
      </c>
      <c r="S994" t="s">
        <v>7360</v>
      </c>
      <c r="T994" s="2">
        <v>0.08</v>
      </c>
      <c r="U994" t="s">
        <v>7361</v>
      </c>
      <c r="V994" t="s">
        <v>7362</v>
      </c>
      <c r="W994" t="s">
        <v>3486</v>
      </c>
      <c r="X994" t="s">
        <v>7363</v>
      </c>
    </row>
    <row r="995" spans="1:24" x14ac:dyDescent="0.3">
      <c r="A995" t="s">
        <v>946</v>
      </c>
      <c r="B995" s="1">
        <v>41731</v>
      </c>
      <c r="C995" t="s">
        <v>1047</v>
      </c>
      <c r="D995" t="s">
        <v>162</v>
      </c>
      <c r="E995" t="s">
        <v>46</v>
      </c>
      <c r="F995" t="s">
        <v>47</v>
      </c>
      <c r="G995" t="s">
        <v>77</v>
      </c>
      <c r="H995" t="s">
        <v>107</v>
      </c>
      <c r="I995" t="s">
        <v>92</v>
      </c>
      <c r="J995" t="s">
        <v>135</v>
      </c>
      <c r="K995" t="s">
        <v>94</v>
      </c>
      <c r="L995" t="s">
        <v>95</v>
      </c>
      <c r="M995" t="s">
        <v>35</v>
      </c>
      <c r="N995" s="1">
        <v>41732</v>
      </c>
      <c r="O995" t="s">
        <v>136</v>
      </c>
      <c r="P995" t="s">
        <v>137</v>
      </c>
      <c r="Q995" t="s">
        <v>52</v>
      </c>
      <c r="R995">
        <v>37</v>
      </c>
      <c r="S995" t="s">
        <v>7788</v>
      </c>
      <c r="T995" s="2">
        <v>0.03</v>
      </c>
      <c r="U995" t="s">
        <v>7789</v>
      </c>
      <c r="V995" t="s">
        <v>7790</v>
      </c>
      <c r="W995" t="s">
        <v>72</v>
      </c>
      <c r="X995" t="s">
        <v>7791</v>
      </c>
    </row>
    <row r="996" spans="1:24" x14ac:dyDescent="0.3">
      <c r="A996" t="s">
        <v>946</v>
      </c>
      <c r="B996" s="1">
        <v>41607</v>
      </c>
      <c r="C996" t="s">
        <v>311</v>
      </c>
      <c r="D996" t="s">
        <v>312</v>
      </c>
      <c r="E996" t="s">
        <v>27</v>
      </c>
      <c r="F996" t="s">
        <v>28</v>
      </c>
      <c r="G996" t="s">
        <v>77</v>
      </c>
      <c r="H996" t="s">
        <v>205</v>
      </c>
      <c r="I996" t="s">
        <v>63</v>
      </c>
      <c r="J996" t="s">
        <v>3481</v>
      </c>
      <c r="K996" t="s">
        <v>94</v>
      </c>
      <c r="L996" t="s">
        <v>95</v>
      </c>
      <c r="M996" t="s">
        <v>35</v>
      </c>
      <c r="N996" s="1">
        <v>41609</v>
      </c>
      <c r="O996" t="s">
        <v>3482</v>
      </c>
      <c r="P996" t="s">
        <v>2262</v>
      </c>
      <c r="Q996" t="s">
        <v>2240</v>
      </c>
      <c r="R996">
        <v>42</v>
      </c>
      <c r="S996" t="s">
        <v>7360</v>
      </c>
      <c r="T996" s="2">
        <v>0.08</v>
      </c>
      <c r="U996" t="s">
        <v>7361</v>
      </c>
      <c r="V996" t="s">
        <v>7362</v>
      </c>
      <c r="W996" t="s">
        <v>3486</v>
      </c>
      <c r="X996" t="s">
        <v>7363</v>
      </c>
    </row>
    <row r="997" spans="1:24" x14ac:dyDescent="0.3">
      <c r="A997" t="s">
        <v>946</v>
      </c>
      <c r="B997" s="1">
        <v>41607</v>
      </c>
      <c r="C997" t="s">
        <v>311</v>
      </c>
      <c r="D997" t="s">
        <v>312</v>
      </c>
      <c r="E997" t="s">
        <v>27</v>
      </c>
      <c r="F997" t="s">
        <v>28</v>
      </c>
      <c r="G997" t="s">
        <v>91</v>
      </c>
      <c r="H997" t="s">
        <v>205</v>
      </c>
      <c r="I997" t="s">
        <v>31</v>
      </c>
      <c r="J997" t="s">
        <v>3481</v>
      </c>
      <c r="K997" t="s">
        <v>94</v>
      </c>
      <c r="L997" t="s">
        <v>34</v>
      </c>
      <c r="M997" t="s">
        <v>156</v>
      </c>
      <c r="N997" s="1">
        <v>41609</v>
      </c>
      <c r="O997" t="s">
        <v>3482</v>
      </c>
      <c r="P997" t="s">
        <v>2262</v>
      </c>
      <c r="Q997" t="s">
        <v>2240</v>
      </c>
      <c r="R997">
        <v>49</v>
      </c>
      <c r="S997" t="s">
        <v>7360</v>
      </c>
      <c r="T997" s="2">
        <v>0.05</v>
      </c>
      <c r="U997" t="s">
        <v>7361</v>
      </c>
      <c r="V997" t="s">
        <v>7362</v>
      </c>
      <c r="W997" t="s">
        <v>3486</v>
      </c>
      <c r="X997" t="s">
        <v>7363</v>
      </c>
    </row>
    <row r="998" spans="1:24" x14ac:dyDescent="0.3">
      <c r="A998" t="s">
        <v>946</v>
      </c>
      <c r="B998" s="1">
        <v>41607</v>
      </c>
      <c r="C998" t="s">
        <v>3703</v>
      </c>
      <c r="D998" t="s">
        <v>3704</v>
      </c>
      <c r="E998" t="s">
        <v>27</v>
      </c>
      <c r="F998" t="s">
        <v>28</v>
      </c>
      <c r="G998" t="s">
        <v>29</v>
      </c>
      <c r="H998" t="s">
        <v>965</v>
      </c>
      <c r="I998" t="s">
        <v>63</v>
      </c>
      <c r="J998" t="s">
        <v>3481</v>
      </c>
      <c r="K998" t="s">
        <v>94</v>
      </c>
      <c r="L998" t="s">
        <v>95</v>
      </c>
      <c r="M998" t="s">
        <v>35</v>
      </c>
      <c r="N998" s="1">
        <v>41609</v>
      </c>
      <c r="O998" t="s">
        <v>3482</v>
      </c>
      <c r="P998" t="s">
        <v>2262</v>
      </c>
      <c r="Q998" t="s">
        <v>2240</v>
      </c>
      <c r="R998">
        <v>12</v>
      </c>
      <c r="S998" t="s">
        <v>9761</v>
      </c>
      <c r="T998" s="2">
        <v>0.01</v>
      </c>
      <c r="U998" t="s">
        <v>7361</v>
      </c>
      <c r="V998" t="s">
        <v>7362</v>
      </c>
      <c r="W998" t="s">
        <v>3486</v>
      </c>
      <c r="X998" t="s">
        <v>7363</v>
      </c>
    </row>
    <row r="999" spans="1:24" x14ac:dyDescent="0.3">
      <c r="A999" t="s">
        <v>946</v>
      </c>
      <c r="B999" s="1">
        <v>41607</v>
      </c>
      <c r="C999" t="s">
        <v>311</v>
      </c>
      <c r="D999" t="s">
        <v>312</v>
      </c>
      <c r="E999" t="s">
        <v>27</v>
      </c>
      <c r="F999" t="s">
        <v>28</v>
      </c>
      <c r="G999" t="s">
        <v>29</v>
      </c>
      <c r="H999" t="s">
        <v>205</v>
      </c>
      <c r="I999" t="s">
        <v>63</v>
      </c>
      <c r="J999" t="s">
        <v>3481</v>
      </c>
      <c r="K999" t="s">
        <v>94</v>
      </c>
      <c r="L999" t="s">
        <v>34</v>
      </c>
      <c r="M999" t="s">
        <v>35</v>
      </c>
      <c r="N999" s="1">
        <v>41609</v>
      </c>
      <c r="O999" t="s">
        <v>3482</v>
      </c>
      <c r="P999" t="s">
        <v>2262</v>
      </c>
      <c r="Q999" t="s">
        <v>2240</v>
      </c>
      <c r="R999">
        <v>32</v>
      </c>
      <c r="S999" t="s">
        <v>7360</v>
      </c>
      <c r="T999" s="2">
        <v>0.1</v>
      </c>
      <c r="U999" t="s">
        <v>7361</v>
      </c>
      <c r="V999" t="s">
        <v>7362</v>
      </c>
      <c r="W999" t="s">
        <v>3486</v>
      </c>
      <c r="X999" t="s">
        <v>7363</v>
      </c>
    </row>
    <row r="1000" spans="1:24" x14ac:dyDescent="0.3">
      <c r="A1000" t="s">
        <v>946</v>
      </c>
      <c r="B1000" s="1">
        <v>41406</v>
      </c>
      <c r="C1000" t="s">
        <v>12149</v>
      </c>
      <c r="D1000" t="s">
        <v>133</v>
      </c>
      <c r="E1000" t="s">
        <v>27</v>
      </c>
      <c r="F1000" t="s">
        <v>28</v>
      </c>
      <c r="G1000" t="s">
        <v>91</v>
      </c>
      <c r="H1000" t="s">
        <v>62</v>
      </c>
      <c r="I1000" t="s">
        <v>92</v>
      </c>
      <c r="J1000" t="s">
        <v>3183</v>
      </c>
      <c r="K1000" t="s">
        <v>94</v>
      </c>
      <c r="L1000" t="s">
        <v>109</v>
      </c>
      <c r="M1000" t="s">
        <v>35</v>
      </c>
      <c r="N1000" s="1">
        <v>41418</v>
      </c>
      <c r="O1000" t="s">
        <v>634</v>
      </c>
      <c r="P1000" t="s">
        <v>635</v>
      </c>
      <c r="Q1000" t="s">
        <v>636</v>
      </c>
      <c r="R1000">
        <v>43</v>
      </c>
      <c r="S1000" t="s">
        <v>12150</v>
      </c>
      <c r="T1000" s="2">
        <v>0.03</v>
      </c>
      <c r="U1000" t="s">
        <v>127</v>
      </c>
      <c r="V1000" t="s">
        <v>12151</v>
      </c>
      <c r="W1000" t="s">
        <v>640</v>
      </c>
      <c r="X1000" t="s">
        <v>12152</v>
      </c>
    </row>
    <row r="1001" spans="1:24" x14ac:dyDescent="0.3">
      <c r="A1001" t="s">
        <v>7519</v>
      </c>
      <c r="B1001" s="1">
        <v>41895</v>
      </c>
      <c r="C1001" t="s">
        <v>798</v>
      </c>
      <c r="D1001" t="s">
        <v>61</v>
      </c>
      <c r="E1001" t="s">
        <v>27</v>
      </c>
      <c r="F1001" t="s">
        <v>28</v>
      </c>
      <c r="G1001" t="s">
        <v>77</v>
      </c>
      <c r="H1001" t="s">
        <v>62</v>
      </c>
      <c r="I1001" t="s">
        <v>196</v>
      </c>
      <c r="J1001" t="s">
        <v>1813</v>
      </c>
      <c r="K1001" t="s">
        <v>94</v>
      </c>
      <c r="L1001" t="s">
        <v>34</v>
      </c>
      <c r="M1001" t="s">
        <v>35</v>
      </c>
      <c r="N1001" s="1">
        <v>41899</v>
      </c>
      <c r="O1001" t="s">
        <v>1814</v>
      </c>
      <c r="P1001" t="s">
        <v>1815</v>
      </c>
      <c r="Q1001" t="s">
        <v>1107</v>
      </c>
      <c r="R1001">
        <v>1</v>
      </c>
      <c r="S1001" t="s">
        <v>7520</v>
      </c>
      <c r="T1001" s="2">
        <v>0.06</v>
      </c>
      <c r="U1001" t="s">
        <v>7521</v>
      </c>
      <c r="V1001" t="s">
        <v>7522</v>
      </c>
      <c r="W1001" t="s">
        <v>1587</v>
      </c>
      <c r="X1001" t="s">
        <v>3493</v>
      </c>
    </row>
    <row r="1002" spans="1:24" x14ac:dyDescent="0.3">
      <c r="A1002" t="s">
        <v>2349</v>
      </c>
      <c r="B1002" s="1">
        <v>41663</v>
      </c>
      <c r="C1002" t="s">
        <v>2350</v>
      </c>
      <c r="D1002" t="s">
        <v>162</v>
      </c>
      <c r="E1002" t="s">
        <v>46</v>
      </c>
      <c r="F1002" t="s">
        <v>47</v>
      </c>
      <c r="G1002" t="s">
        <v>134</v>
      </c>
      <c r="H1002" t="s">
        <v>107</v>
      </c>
      <c r="I1002" t="s">
        <v>92</v>
      </c>
      <c r="J1002" t="s">
        <v>611</v>
      </c>
      <c r="K1002" t="s">
        <v>94</v>
      </c>
      <c r="L1002" t="s">
        <v>34</v>
      </c>
      <c r="M1002" t="s">
        <v>35</v>
      </c>
      <c r="N1002" s="1">
        <v>41665</v>
      </c>
      <c r="O1002" t="s">
        <v>612</v>
      </c>
      <c r="P1002" t="s">
        <v>613</v>
      </c>
      <c r="Q1002" t="s">
        <v>614</v>
      </c>
      <c r="R1002">
        <v>18</v>
      </c>
      <c r="S1002" t="s">
        <v>2351</v>
      </c>
      <c r="T1002" s="2">
        <v>0.02</v>
      </c>
      <c r="U1002" t="s">
        <v>127</v>
      </c>
      <c r="V1002" t="s">
        <v>2352</v>
      </c>
      <c r="W1002" t="s">
        <v>618</v>
      </c>
      <c r="X1002" t="s">
        <v>2353</v>
      </c>
    </row>
    <row r="1003" spans="1:24" x14ac:dyDescent="0.3">
      <c r="A1003" t="s">
        <v>2349</v>
      </c>
      <c r="B1003" s="1">
        <v>41929</v>
      </c>
      <c r="C1003" t="s">
        <v>2042</v>
      </c>
      <c r="D1003" t="s">
        <v>228</v>
      </c>
      <c r="E1003" t="s">
        <v>46</v>
      </c>
      <c r="F1003" t="s">
        <v>47</v>
      </c>
      <c r="G1003" t="s">
        <v>134</v>
      </c>
      <c r="H1003" t="s">
        <v>107</v>
      </c>
      <c r="I1003" t="s">
        <v>121</v>
      </c>
      <c r="J1003" t="s">
        <v>975</v>
      </c>
      <c r="K1003" t="s">
        <v>94</v>
      </c>
      <c r="L1003" t="s">
        <v>34</v>
      </c>
      <c r="M1003" t="s">
        <v>35</v>
      </c>
      <c r="N1003" s="1">
        <v>41929</v>
      </c>
      <c r="O1003" t="s">
        <v>976</v>
      </c>
      <c r="P1003" t="s">
        <v>977</v>
      </c>
      <c r="Q1003" t="s">
        <v>978</v>
      </c>
      <c r="R1003">
        <v>24</v>
      </c>
      <c r="S1003" t="s">
        <v>3335</v>
      </c>
      <c r="T1003" s="2">
        <v>0.06</v>
      </c>
      <c r="U1003" t="s">
        <v>5156</v>
      </c>
      <c r="V1003" t="s">
        <v>5157</v>
      </c>
      <c r="W1003" t="s">
        <v>982</v>
      </c>
      <c r="X1003" t="s">
        <v>5158</v>
      </c>
    </row>
    <row r="1004" spans="1:24" x14ac:dyDescent="0.3">
      <c r="A1004" t="s">
        <v>2349</v>
      </c>
      <c r="B1004" s="1">
        <v>42656</v>
      </c>
      <c r="C1004" t="s">
        <v>911</v>
      </c>
      <c r="D1004" t="s">
        <v>912</v>
      </c>
      <c r="E1004" t="s">
        <v>27</v>
      </c>
      <c r="F1004" t="s">
        <v>28</v>
      </c>
      <c r="G1004" t="s">
        <v>77</v>
      </c>
      <c r="H1004" t="s">
        <v>205</v>
      </c>
      <c r="I1004" t="s">
        <v>31</v>
      </c>
      <c r="J1004" t="s">
        <v>3156</v>
      </c>
      <c r="K1004" t="s">
        <v>33</v>
      </c>
      <c r="L1004" t="s">
        <v>65</v>
      </c>
      <c r="M1004" t="s">
        <v>35</v>
      </c>
      <c r="N1004" s="1">
        <v>42661</v>
      </c>
      <c r="O1004" t="s">
        <v>3157</v>
      </c>
      <c r="P1004" t="s">
        <v>3158</v>
      </c>
      <c r="Q1004" t="s">
        <v>3159</v>
      </c>
      <c r="R1004">
        <v>24</v>
      </c>
      <c r="S1004" t="s">
        <v>10233</v>
      </c>
      <c r="T1004" s="2">
        <v>0.01</v>
      </c>
      <c r="U1004" t="s">
        <v>10234</v>
      </c>
      <c r="V1004" t="s">
        <v>10235</v>
      </c>
      <c r="W1004" t="s">
        <v>3163</v>
      </c>
      <c r="X1004" t="s">
        <v>10236</v>
      </c>
    </row>
    <row r="1005" spans="1:24" x14ac:dyDescent="0.3">
      <c r="A1005" t="s">
        <v>2349</v>
      </c>
      <c r="B1005" s="1">
        <v>41449</v>
      </c>
      <c r="C1005" t="s">
        <v>1687</v>
      </c>
      <c r="D1005" t="s">
        <v>324</v>
      </c>
      <c r="E1005" t="s">
        <v>27</v>
      </c>
      <c r="F1005" t="s">
        <v>28</v>
      </c>
      <c r="G1005" t="s">
        <v>91</v>
      </c>
      <c r="H1005" t="s">
        <v>205</v>
      </c>
      <c r="I1005" t="s">
        <v>63</v>
      </c>
      <c r="J1005" t="s">
        <v>1474</v>
      </c>
      <c r="K1005" t="s">
        <v>94</v>
      </c>
      <c r="L1005" t="s">
        <v>34</v>
      </c>
      <c r="M1005" t="s">
        <v>35</v>
      </c>
      <c r="N1005" s="1">
        <v>41450</v>
      </c>
      <c r="O1005" t="s">
        <v>1369</v>
      </c>
      <c r="P1005" t="s">
        <v>96</v>
      </c>
      <c r="Q1005" t="s">
        <v>1475</v>
      </c>
      <c r="R1005">
        <v>13</v>
      </c>
      <c r="S1005" t="s">
        <v>1294</v>
      </c>
      <c r="T1005" s="2">
        <v>0.09</v>
      </c>
      <c r="U1005" t="s">
        <v>2238</v>
      </c>
      <c r="V1005" t="s">
        <v>12352</v>
      </c>
      <c r="W1005" t="s">
        <v>1478</v>
      </c>
      <c r="X1005" t="s">
        <v>12353</v>
      </c>
    </row>
    <row r="1006" spans="1:24" x14ac:dyDescent="0.3">
      <c r="A1006" t="s">
        <v>992</v>
      </c>
      <c r="B1006" s="1">
        <v>41613</v>
      </c>
      <c r="C1006" t="s">
        <v>993</v>
      </c>
      <c r="D1006" t="s">
        <v>144</v>
      </c>
      <c r="E1006" t="s">
        <v>46</v>
      </c>
      <c r="F1006" t="s">
        <v>47</v>
      </c>
      <c r="G1006" t="s">
        <v>29</v>
      </c>
      <c r="H1006" t="s">
        <v>107</v>
      </c>
      <c r="I1006" t="s">
        <v>63</v>
      </c>
      <c r="J1006" t="s">
        <v>994</v>
      </c>
      <c r="K1006" t="s">
        <v>94</v>
      </c>
      <c r="L1006" t="s">
        <v>34</v>
      </c>
      <c r="M1006" t="s">
        <v>35</v>
      </c>
      <c r="N1006" s="1">
        <v>41615</v>
      </c>
      <c r="O1006" t="s">
        <v>995</v>
      </c>
      <c r="P1006" t="s">
        <v>996</v>
      </c>
      <c r="Q1006" t="s">
        <v>997</v>
      </c>
      <c r="R1006">
        <v>8</v>
      </c>
      <c r="S1006" t="s">
        <v>998</v>
      </c>
      <c r="T1006" s="2">
        <v>0.09</v>
      </c>
      <c r="U1006" t="s">
        <v>999</v>
      </c>
      <c r="V1006" t="s">
        <v>1000</v>
      </c>
      <c r="W1006" t="s">
        <v>1001</v>
      </c>
      <c r="X1006" t="s">
        <v>1002</v>
      </c>
    </row>
    <row r="1007" spans="1:24" x14ac:dyDescent="0.3">
      <c r="A1007" t="s">
        <v>992</v>
      </c>
      <c r="B1007" s="1">
        <v>41613</v>
      </c>
      <c r="C1007" t="s">
        <v>993</v>
      </c>
      <c r="D1007" t="s">
        <v>144</v>
      </c>
      <c r="E1007" t="s">
        <v>46</v>
      </c>
      <c r="F1007" t="s">
        <v>47</v>
      </c>
      <c r="G1007" t="s">
        <v>134</v>
      </c>
      <c r="H1007" t="s">
        <v>107</v>
      </c>
      <c r="I1007" t="s">
        <v>31</v>
      </c>
      <c r="J1007" t="s">
        <v>1349</v>
      </c>
      <c r="K1007" t="s">
        <v>94</v>
      </c>
      <c r="L1007" t="s">
        <v>95</v>
      </c>
      <c r="M1007" t="s">
        <v>156</v>
      </c>
      <c r="N1007" s="1">
        <v>41615</v>
      </c>
      <c r="O1007" t="s">
        <v>1350</v>
      </c>
      <c r="P1007" t="s">
        <v>1351</v>
      </c>
      <c r="Q1007" t="s">
        <v>1352</v>
      </c>
      <c r="R1007">
        <v>38</v>
      </c>
      <c r="S1007" t="s">
        <v>998</v>
      </c>
      <c r="T1007" s="2">
        <v>0.02</v>
      </c>
      <c r="U1007" t="s">
        <v>999</v>
      </c>
      <c r="V1007" t="s">
        <v>1000</v>
      </c>
      <c r="W1007" t="s">
        <v>1353</v>
      </c>
      <c r="X1007" t="s">
        <v>1002</v>
      </c>
    </row>
    <row r="1008" spans="1:24" x14ac:dyDescent="0.3">
      <c r="A1008" t="s">
        <v>992</v>
      </c>
      <c r="B1008" s="1">
        <v>41605</v>
      </c>
      <c r="C1008" t="s">
        <v>3099</v>
      </c>
      <c r="D1008" t="s">
        <v>1207</v>
      </c>
      <c r="E1008" t="s">
        <v>46</v>
      </c>
      <c r="F1008" t="s">
        <v>47</v>
      </c>
      <c r="G1008" t="s">
        <v>134</v>
      </c>
      <c r="H1008" t="s">
        <v>48</v>
      </c>
      <c r="I1008" t="s">
        <v>121</v>
      </c>
      <c r="J1008" t="s">
        <v>197</v>
      </c>
      <c r="K1008" t="s">
        <v>94</v>
      </c>
      <c r="L1008" t="s">
        <v>34</v>
      </c>
      <c r="M1008" t="s">
        <v>35</v>
      </c>
      <c r="N1008" s="1">
        <v>41607</v>
      </c>
      <c r="O1008" t="s">
        <v>198</v>
      </c>
      <c r="P1008" t="s">
        <v>37</v>
      </c>
      <c r="Q1008" t="s">
        <v>57</v>
      </c>
      <c r="R1008">
        <v>32</v>
      </c>
      <c r="S1008" t="s">
        <v>3100</v>
      </c>
      <c r="T1008" s="2">
        <v>0.1</v>
      </c>
      <c r="U1008" t="s">
        <v>739</v>
      </c>
      <c r="V1008" t="s">
        <v>3101</v>
      </c>
      <c r="W1008" t="s">
        <v>116</v>
      </c>
      <c r="X1008" t="s">
        <v>412</v>
      </c>
    </row>
    <row r="1009" spans="1:24" x14ac:dyDescent="0.3">
      <c r="A1009" t="s">
        <v>992</v>
      </c>
      <c r="B1009" s="1">
        <v>41539</v>
      </c>
      <c r="C1009" t="s">
        <v>3137</v>
      </c>
      <c r="D1009" t="s">
        <v>432</v>
      </c>
      <c r="E1009" t="s">
        <v>27</v>
      </c>
      <c r="F1009" t="s">
        <v>28</v>
      </c>
      <c r="G1009" t="s">
        <v>91</v>
      </c>
      <c r="H1009" t="s">
        <v>433</v>
      </c>
      <c r="I1009" t="s">
        <v>121</v>
      </c>
      <c r="J1009" t="s">
        <v>1414</v>
      </c>
      <c r="K1009" t="s">
        <v>33</v>
      </c>
      <c r="L1009" t="s">
        <v>34</v>
      </c>
      <c r="M1009" t="s">
        <v>35</v>
      </c>
      <c r="N1009" s="1">
        <v>41520</v>
      </c>
      <c r="O1009" t="s">
        <v>1415</v>
      </c>
      <c r="P1009" t="s">
        <v>1416</v>
      </c>
      <c r="Q1009" t="s">
        <v>1417</v>
      </c>
      <c r="R1009">
        <v>34</v>
      </c>
      <c r="S1009" t="s">
        <v>3138</v>
      </c>
      <c r="T1009" s="2">
        <v>0.02</v>
      </c>
      <c r="U1009" t="s">
        <v>3139</v>
      </c>
      <c r="V1009" t="s">
        <v>3140</v>
      </c>
      <c r="W1009" t="s">
        <v>812</v>
      </c>
      <c r="X1009" t="s">
        <v>3141</v>
      </c>
    </row>
    <row r="1010" spans="1:24" x14ac:dyDescent="0.3">
      <c r="A1010" t="s">
        <v>992</v>
      </c>
      <c r="B1010" s="1">
        <v>41613</v>
      </c>
      <c r="C1010" t="s">
        <v>993</v>
      </c>
      <c r="D1010" t="s">
        <v>144</v>
      </c>
      <c r="E1010" t="s">
        <v>46</v>
      </c>
      <c r="F1010" t="s">
        <v>47</v>
      </c>
      <c r="G1010" t="s">
        <v>91</v>
      </c>
      <c r="H1010" t="s">
        <v>107</v>
      </c>
      <c r="I1010" t="s">
        <v>31</v>
      </c>
      <c r="J1010" t="s">
        <v>1349</v>
      </c>
      <c r="K1010" t="s">
        <v>94</v>
      </c>
      <c r="L1010" t="s">
        <v>95</v>
      </c>
      <c r="M1010" t="s">
        <v>35</v>
      </c>
      <c r="N1010" s="1">
        <v>41615</v>
      </c>
      <c r="O1010" t="s">
        <v>1350</v>
      </c>
      <c r="P1010" t="s">
        <v>1351</v>
      </c>
      <c r="Q1010" t="s">
        <v>1352</v>
      </c>
      <c r="R1010">
        <v>41</v>
      </c>
      <c r="S1010" t="s">
        <v>998</v>
      </c>
      <c r="T1010" s="2">
        <v>0.05</v>
      </c>
      <c r="U1010" t="s">
        <v>999</v>
      </c>
      <c r="V1010" t="s">
        <v>1000</v>
      </c>
      <c r="W1010" t="s">
        <v>1353</v>
      </c>
      <c r="X1010" t="s">
        <v>1002</v>
      </c>
    </row>
    <row r="1011" spans="1:24" x14ac:dyDescent="0.3">
      <c r="A1011" t="s">
        <v>992</v>
      </c>
      <c r="B1011" s="1">
        <v>42404</v>
      </c>
      <c r="C1011" t="s">
        <v>884</v>
      </c>
      <c r="D1011" t="s">
        <v>591</v>
      </c>
      <c r="E1011" t="s">
        <v>27</v>
      </c>
      <c r="F1011" t="s">
        <v>28</v>
      </c>
      <c r="G1011" t="s">
        <v>29</v>
      </c>
      <c r="H1011" t="s">
        <v>241</v>
      </c>
      <c r="I1011" t="s">
        <v>196</v>
      </c>
      <c r="J1011" t="s">
        <v>1349</v>
      </c>
      <c r="K1011" t="s">
        <v>94</v>
      </c>
      <c r="L1011" t="s">
        <v>34</v>
      </c>
      <c r="M1011" t="s">
        <v>35</v>
      </c>
      <c r="N1011" s="1">
        <v>42405</v>
      </c>
      <c r="O1011" t="s">
        <v>1350</v>
      </c>
      <c r="P1011" t="s">
        <v>1351</v>
      </c>
      <c r="Q1011" t="s">
        <v>1352</v>
      </c>
      <c r="R1011">
        <v>14</v>
      </c>
      <c r="S1011" t="s">
        <v>998</v>
      </c>
      <c r="T1011" s="2">
        <v>0.09</v>
      </c>
      <c r="U1011" t="s">
        <v>3444</v>
      </c>
      <c r="V1011" t="s">
        <v>1000</v>
      </c>
      <c r="W1011" t="s">
        <v>1353</v>
      </c>
      <c r="X1011" t="s">
        <v>1002</v>
      </c>
    </row>
    <row r="1012" spans="1:24" x14ac:dyDescent="0.3">
      <c r="A1012" t="s">
        <v>992</v>
      </c>
      <c r="B1012" s="1">
        <v>41470</v>
      </c>
      <c r="C1012" t="s">
        <v>3583</v>
      </c>
      <c r="D1012" t="s">
        <v>162</v>
      </c>
      <c r="E1012" t="s">
        <v>46</v>
      </c>
      <c r="F1012" t="s">
        <v>47</v>
      </c>
      <c r="G1012" t="s">
        <v>91</v>
      </c>
      <c r="H1012" t="s">
        <v>107</v>
      </c>
      <c r="I1012" t="s">
        <v>196</v>
      </c>
      <c r="J1012" t="s">
        <v>771</v>
      </c>
      <c r="K1012" t="s">
        <v>94</v>
      </c>
      <c r="L1012" t="s">
        <v>95</v>
      </c>
      <c r="M1012" t="s">
        <v>156</v>
      </c>
      <c r="N1012" s="1">
        <v>41475</v>
      </c>
      <c r="O1012" t="s">
        <v>772</v>
      </c>
      <c r="P1012" t="s">
        <v>773</v>
      </c>
      <c r="Q1012" t="s">
        <v>774</v>
      </c>
      <c r="R1012">
        <v>48</v>
      </c>
      <c r="S1012" t="s">
        <v>3584</v>
      </c>
      <c r="T1012" s="2">
        <v>0.1</v>
      </c>
      <c r="U1012" t="s">
        <v>3585</v>
      </c>
      <c r="V1012" t="s">
        <v>3586</v>
      </c>
      <c r="W1012" t="s">
        <v>778</v>
      </c>
      <c r="X1012" t="s">
        <v>2032</v>
      </c>
    </row>
    <row r="1013" spans="1:24" x14ac:dyDescent="0.3">
      <c r="A1013" t="s">
        <v>992</v>
      </c>
      <c r="B1013" s="1">
        <v>42354</v>
      </c>
      <c r="C1013" t="s">
        <v>792</v>
      </c>
      <c r="D1013" t="s">
        <v>610</v>
      </c>
      <c r="E1013" t="s">
        <v>27</v>
      </c>
      <c r="F1013" t="s">
        <v>28</v>
      </c>
      <c r="G1013" t="s">
        <v>29</v>
      </c>
      <c r="H1013" t="s">
        <v>62</v>
      </c>
      <c r="I1013" t="s">
        <v>31</v>
      </c>
      <c r="J1013" t="s">
        <v>2510</v>
      </c>
      <c r="K1013" t="s">
        <v>94</v>
      </c>
      <c r="L1013" t="s">
        <v>34</v>
      </c>
      <c r="M1013" t="s">
        <v>35</v>
      </c>
      <c r="N1013" s="1">
        <v>42356</v>
      </c>
      <c r="O1013" t="s">
        <v>2475</v>
      </c>
      <c r="P1013" t="s">
        <v>2511</v>
      </c>
      <c r="Q1013" t="s">
        <v>2512</v>
      </c>
      <c r="R1013">
        <v>50</v>
      </c>
      <c r="S1013" t="s">
        <v>6135</v>
      </c>
      <c r="T1013" s="2">
        <v>7.0000000000000007E-2</v>
      </c>
      <c r="U1013" t="s">
        <v>2582</v>
      </c>
      <c r="V1013" t="s">
        <v>5422</v>
      </c>
      <c r="W1013" t="s">
        <v>2516</v>
      </c>
      <c r="X1013" t="s">
        <v>4692</v>
      </c>
    </row>
    <row r="1014" spans="1:24" x14ac:dyDescent="0.3">
      <c r="A1014" t="s">
        <v>992</v>
      </c>
      <c r="B1014" s="1">
        <v>41944</v>
      </c>
      <c r="C1014" t="s">
        <v>6727</v>
      </c>
      <c r="D1014" t="s">
        <v>591</v>
      </c>
      <c r="E1014" t="s">
        <v>27</v>
      </c>
      <c r="F1014" t="s">
        <v>28</v>
      </c>
      <c r="G1014" t="s">
        <v>91</v>
      </c>
      <c r="H1014" t="s">
        <v>241</v>
      </c>
      <c r="I1014" t="s">
        <v>92</v>
      </c>
      <c r="J1014" t="s">
        <v>1349</v>
      </c>
      <c r="K1014" t="s">
        <v>94</v>
      </c>
      <c r="L1014" t="s">
        <v>34</v>
      </c>
      <c r="M1014" t="s">
        <v>156</v>
      </c>
      <c r="N1014" s="1">
        <v>41946</v>
      </c>
      <c r="O1014" t="s">
        <v>1350</v>
      </c>
      <c r="P1014" t="s">
        <v>1351</v>
      </c>
      <c r="Q1014" t="s">
        <v>1352</v>
      </c>
      <c r="R1014">
        <v>49</v>
      </c>
      <c r="S1014" t="s">
        <v>998</v>
      </c>
      <c r="T1014" s="2">
        <v>7.0000000000000007E-2</v>
      </c>
      <c r="U1014" t="s">
        <v>6728</v>
      </c>
      <c r="V1014" t="s">
        <v>1000</v>
      </c>
      <c r="W1014" t="s">
        <v>1353</v>
      </c>
      <c r="X1014" t="s">
        <v>1002</v>
      </c>
    </row>
    <row r="1015" spans="1:24" x14ac:dyDescent="0.3">
      <c r="A1015" t="s">
        <v>992</v>
      </c>
      <c r="B1015" s="1">
        <v>41613</v>
      </c>
      <c r="C1015" t="s">
        <v>993</v>
      </c>
      <c r="D1015" t="s">
        <v>144</v>
      </c>
      <c r="E1015" t="s">
        <v>46</v>
      </c>
      <c r="F1015" t="s">
        <v>47</v>
      </c>
      <c r="G1015" t="s">
        <v>77</v>
      </c>
      <c r="H1015" t="s">
        <v>107</v>
      </c>
      <c r="I1015" t="s">
        <v>196</v>
      </c>
      <c r="J1015" t="s">
        <v>896</v>
      </c>
      <c r="K1015" t="s">
        <v>94</v>
      </c>
      <c r="L1015" t="s">
        <v>95</v>
      </c>
      <c r="M1015" t="s">
        <v>35</v>
      </c>
      <c r="N1015" s="1">
        <v>41615</v>
      </c>
      <c r="O1015" t="s">
        <v>501</v>
      </c>
      <c r="P1015" t="s">
        <v>897</v>
      </c>
      <c r="Q1015" t="s">
        <v>898</v>
      </c>
      <c r="R1015">
        <v>33</v>
      </c>
      <c r="S1015" t="s">
        <v>998</v>
      </c>
      <c r="T1015" s="2">
        <v>0.05</v>
      </c>
      <c r="U1015" t="s">
        <v>999</v>
      </c>
      <c r="V1015" t="s">
        <v>1000</v>
      </c>
      <c r="W1015" t="s">
        <v>902</v>
      </c>
      <c r="X1015" t="s">
        <v>1002</v>
      </c>
    </row>
    <row r="1016" spans="1:24" x14ac:dyDescent="0.3">
      <c r="A1016" t="s">
        <v>992</v>
      </c>
      <c r="B1016" s="1">
        <v>41613</v>
      </c>
      <c r="C1016" t="s">
        <v>993</v>
      </c>
      <c r="D1016" t="s">
        <v>144</v>
      </c>
      <c r="E1016" t="s">
        <v>46</v>
      </c>
      <c r="F1016" t="s">
        <v>47</v>
      </c>
      <c r="G1016" t="s">
        <v>77</v>
      </c>
      <c r="H1016" t="s">
        <v>107</v>
      </c>
      <c r="I1016" t="s">
        <v>196</v>
      </c>
      <c r="J1016" t="s">
        <v>1349</v>
      </c>
      <c r="K1016" t="s">
        <v>33</v>
      </c>
      <c r="L1016" t="s">
        <v>34</v>
      </c>
      <c r="M1016" t="s">
        <v>35</v>
      </c>
      <c r="N1016" s="1">
        <v>41615</v>
      </c>
      <c r="O1016" t="s">
        <v>1350</v>
      </c>
      <c r="P1016" t="s">
        <v>1351</v>
      </c>
      <c r="Q1016" t="s">
        <v>1352</v>
      </c>
      <c r="R1016">
        <v>30</v>
      </c>
      <c r="S1016" t="s">
        <v>998</v>
      </c>
      <c r="T1016" s="2">
        <v>0.08</v>
      </c>
      <c r="U1016" t="s">
        <v>999</v>
      </c>
      <c r="V1016" t="s">
        <v>1000</v>
      </c>
      <c r="W1016" t="s">
        <v>1353</v>
      </c>
      <c r="X1016" t="s">
        <v>1002</v>
      </c>
    </row>
    <row r="1017" spans="1:24" x14ac:dyDescent="0.3">
      <c r="A1017" t="s">
        <v>992</v>
      </c>
      <c r="B1017" s="1">
        <v>41709</v>
      </c>
      <c r="C1017" t="s">
        <v>786</v>
      </c>
      <c r="D1017" t="s">
        <v>964</v>
      </c>
      <c r="E1017" t="s">
        <v>27</v>
      </c>
      <c r="F1017" t="s">
        <v>28</v>
      </c>
      <c r="G1017" t="s">
        <v>77</v>
      </c>
      <c r="H1017" t="s">
        <v>965</v>
      </c>
      <c r="I1017" t="s">
        <v>121</v>
      </c>
      <c r="J1017" t="s">
        <v>229</v>
      </c>
      <c r="K1017" t="s">
        <v>94</v>
      </c>
      <c r="L1017" t="s">
        <v>34</v>
      </c>
      <c r="M1017" t="s">
        <v>35</v>
      </c>
      <c r="N1017" s="1">
        <v>41710</v>
      </c>
      <c r="O1017" t="s">
        <v>1798</v>
      </c>
      <c r="P1017" t="s">
        <v>231</v>
      </c>
      <c r="Q1017" t="s">
        <v>1799</v>
      </c>
      <c r="R1017">
        <v>25</v>
      </c>
      <c r="S1017" t="s">
        <v>10294</v>
      </c>
      <c r="T1017" s="2">
        <v>0.04</v>
      </c>
      <c r="U1017" t="s">
        <v>9829</v>
      </c>
      <c r="V1017" t="s">
        <v>10295</v>
      </c>
      <c r="W1017" t="s">
        <v>618</v>
      </c>
      <c r="X1017" t="s">
        <v>10296</v>
      </c>
    </row>
    <row r="1018" spans="1:24" x14ac:dyDescent="0.3">
      <c r="A1018" t="s">
        <v>992</v>
      </c>
      <c r="B1018" s="1">
        <v>42000</v>
      </c>
      <c r="C1018" t="s">
        <v>420</v>
      </c>
      <c r="D1018" t="s">
        <v>421</v>
      </c>
      <c r="E1018" t="s">
        <v>27</v>
      </c>
      <c r="F1018" t="s">
        <v>28</v>
      </c>
      <c r="G1018" t="s">
        <v>77</v>
      </c>
      <c r="H1018" t="s">
        <v>422</v>
      </c>
      <c r="I1018" t="s">
        <v>196</v>
      </c>
      <c r="J1018" t="s">
        <v>1414</v>
      </c>
      <c r="K1018" t="s">
        <v>33</v>
      </c>
      <c r="L1018" t="s">
        <v>34</v>
      </c>
      <c r="M1018" t="s">
        <v>35</v>
      </c>
      <c r="N1018" s="1">
        <v>42002</v>
      </c>
      <c r="O1018" t="s">
        <v>1415</v>
      </c>
      <c r="P1018" t="s">
        <v>1416</v>
      </c>
      <c r="Q1018" t="s">
        <v>1417</v>
      </c>
      <c r="R1018">
        <v>20</v>
      </c>
      <c r="S1018" t="s">
        <v>10957</v>
      </c>
      <c r="T1018" s="2">
        <v>0</v>
      </c>
      <c r="U1018" t="s">
        <v>1043</v>
      </c>
      <c r="V1018" t="s">
        <v>10958</v>
      </c>
      <c r="W1018" t="s">
        <v>812</v>
      </c>
      <c r="X1018" t="s">
        <v>7925</v>
      </c>
    </row>
    <row r="1019" spans="1:24" x14ac:dyDescent="0.3">
      <c r="A1019" t="s">
        <v>992</v>
      </c>
      <c r="B1019" s="1">
        <v>41613</v>
      </c>
      <c r="C1019" t="s">
        <v>993</v>
      </c>
      <c r="D1019" t="s">
        <v>144</v>
      </c>
      <c r="E1019" t="s">
        <v>46</v>
      </c>
      <c r="F1019" t="s">
        <v>47</v>
      </c>
      <c r="G1019" t="s">
        <v>134</v>
      </c>
      <c r="H1019" t="s">
        <v>107</v>
      </c>
      <c r="I1019" t="s">
        <v>196</v>
      </c>
      <c r="J1019" t="s">
        <v>1349</v>
      </c>
      <c r="K1019" t="s">
        <v>94</v>
      </c>
      <c r="L1019" t="s">
        <v>109</v>
      </c>
      <c r="M1019" t="s">
        <v>35</v>
      </c>
      <c r="N1019" s="1">
        <v>41615</v>
      </c>
      <c r="O1019" t="s">
        <v>1350</v>
      </c>
      <c r="P1019" t="s">
        <v>1351</v>
      </c>
      <c r="Q1019" t="s">
        <v>1352</v>
      </c>
      <c r="R1019">
        <v>49</v>
      </c>
      <c r="S1019" t="s">
        <v>998</v>
      </c>
      <c r="T1019" s="2">
        <v>0.04</v>
      </c>
      <c r="U1019" t="s">
        <v>999</v>
      </c>
      <c r="V1019" t="s">
        <v>1000</v>
      </c>
      <c r="W1019" t="s">
        <v>1353</v>
      </c>
      <c r="X1019" t="s">
        <v>1002</v>
      </c>
    </row>
    <row r="1020" spans="1:24" x14ac:dyDescent="0.3">
      <c r="A1020" t="s">
        <v>992</v>
      </c>
      <c r="B1020" s="1">
        <v>42098</v>
      </c>
      <c r="C1020" t="s">
        <v>4533</v>
      </c>
      <c r="D1020" t="s">
        <v>551</v>
      </c>
      <c r="E1020" t="s">
        <v>27</v>
      </c>
      <c r="F1020" t="s">
        <v>28</v>
      </c>
      <c r="G1020" t="s">
        <v>134</v>
      </c>
      <c r="H1020" t="s">
        <v>289</v>
      </c>
      <c r="I1020" t="s">
        <v>121</v>
      </c>
      <c r="J1020" t="s">
        <v>1414</v>
      </c>
      <c r="K1020" t="s">
        <v>94</v>
      </c>
      <c r="L1020" t="s">
        <v>34</v>
      </c>
      <c r="M1020" t="s">
        <v>35</v>
      </c>
      <c r="N1020" s="1">
        <v>42099</v>
      </c>
      <c r="O1020" t="s">
        <v>1415</v>
      </c>
      <c r="P1020" t="s">
        <v>1416</v>
      </c>
      <c r="Q1020" t="s">
        <v>1417</v>
      </c>
      <c r="R1020">
        <v>13</v>
      </c>
      <c r="S1020" t="s">
        <v>12708</v>
      </c>
      <c r="T1020" s="2">
        <v>0.06</v>
      </c>
      <c r="U1020" t="s">
        <v>12709</v>
      </c>
      <c r="V1020" t="s">
        <v>12645</v>
      </c>
      <c r="W1020" t="s">
        <v>812</v>
      </c>
      <c r="X1020" t="s">
        <v>12710</v>
      </c>
    </row>
    <row r="1021" spans="1:24" x14ac:dyDescent="0.3">
      <c r="A1021" t="s">
        <v>6456</v>
      </c>
      <c r="B1021" s="1">
        <v>41932</v>
      </c>
      <c r="C1021" t="s">
        <v>105</v>
      </c>
      <c r="D1021" t="s">
        <v>106</v>
      </c>
      <c r="E1021" t="s">
        <v>46</v>
      </c>
      <c r="F1021" t="s">
        <v>47</v>
      </c>
      <c r="G1021" t="s">
        <v>29</v>
      </c>
      <c r="H1021" t="s">
        <v>107</v>
      </c>
      <c r="I1021" t="s">
        <v>121</v>
      </c>
      <c r="J1021" t="s">
        <v>822</v>
      </c>
      <c r="K1021" t="s">
        <v>33</v>
      </c>
      <c r="L1021" t="s">
        <v>34</v>
      </c>
      <c r="M1021" t="s">
        <v>35</v>
      </c>
      <c r="N1021" s="1">
        <v>41934</v>
      </c>
      <c r="O1021" t="s">
        <v>823</v>
      </c>
      <c r="P1021" t="s">
        <v>824</v>
      </c>
      <c r="Q1021" t="s">
        <v>825</v>
      </c>
      <c r="R1021">
        <v>12</v>
      </c>
      <c r="S1021" t="s">
        <v>6457</v>
      </c>
      <c r="T1021" s="2">
        <v>0</v>
      </c>
      <c r="U1021" t="s">
        <v>6458</v>
      </c>
      <c r="V1021" t="s">
        <v>6459</v>
      </c>
      <c r="W1021" t="s">
        <v>829</v>
      </c>
      <c r="X1021" t="s">
        <v>6460</v>
      </c>
    </row>
    <row r="1022" spans="1:24" x14ac:dyDescent="0.3">
      <c r="A1022" t="s">
        <v>6456</v>
      </c>
      <c r="B1022" s="1">
        <v>42205</v>
      </c>
      <c r="C1022" t="s">
        <v>5922</v>
      </c>
      <c r="D1022" t="s">
        <v>174</v>
      </c>
      <c r="E1022" t="s">
        <v>27</v>
      </c>
      <c r="F1022" t="s">
        <v>28</v>
      </c>
      <c r="G1022" t="s">
        <v>77</v>
      </c>
      <c r="H1022" t="s">
        <v>78</v>
      </c>
      <c r="I1022" t="s">
        <v>63</v>
      </c>
      <c r="J1022" t="s">
        <v>135</v>
      </c>
      <c r="K1022" t="s">
        <v>94</v>
      </c>
      <c r="L1022" t="s">
        <v>95</v>
      </c>
      <c r="M1022" t="s">
        <v>156</v>
      </c>
      <c r="N1022" s="1">
        <v>42208</v>
      </c>
      <c r="O1022" t="s">
        <v>136</v>
      </c>
      <c r="P1022" t="s">
        <v>137</v>
      </c>
      <c r="Q1022" t="s">
        <v>52</v>
      </c>
      <c r="R1022">
        <v>45</v>
      </c>
      <c r="S1022" t="s">
        <v>837</v>
      </c>
      <c r="T1022" s="2">
        <v>0.05</v>
      </c>
      <c r="U1022" t="s">
        <v>6469</v>
      </c>
      <c r="V1022" t="s">
        <v>6470</v>
      </c>
      <c r="W1022" t="s">
        <v>72</v>
      </c>
      <c r="X1022" t="s">
        <v>1070</v>
      </c>
    </row>
    <row r="1023" spans="1:24" x14ac:dyDescent="0.3">
      <c r="A1023" t="s">
        <v>88</v>
      </c>
      <c r="B1023" s="1">
        <v>41616</v>
      </c>
      <c r="C1023" t="s">
        <v>89</v>
      </c>
      <c r="D1023" t="s">
        <v>90</v>
      </c>
      <c r="E1023" t="s">
        <v>27</v>
      </c>
      <c r="F1023" t="s">
        <v>28</v>
      </c>
      <c r="G1023" t="s">
        <v>91</v>
      </c>
      <c r="H1023" t="s">
        <v>30</v>
      </c>
      <c r="I1023" t="s">
        <v>92</v>
      </c>
      <c r="J1023" t="s">
        <v>93</v>
      </c>
      <c r="K1023" t="s">
        <v>94</v>
      </c>
      <c r="L1023" t="s">
        <v>95</v>
      </c>
      <c r="M1023" t="s">
        <v>35</v>
      </c>
      <c r="N1023" s="1">
        <v>41623</v>
      </c>
      <c r="O1023" t="s">
        <v>96</v>
      </c>
      <c r="P1023" t="s">
        <v>97</v>
      </c>
      <c r="Q1023" t="s">
        <v>98</v>
      </c>
      <c r="R1023">
        <v>15</v>
      </c>
      <c r="S1023" t="s">
        <v>99</v>
      </c>
      <c r="T1023" s="2">
        <v>0.05</v>
      </c>
      <c r="U1023" t="s">
        <v>100</v>
      </c>
      <c r="V1023" t="s">
        <v>101</v>
      </c>
      <c r="W1023" t="s">
        <v>102</v>
      </c>
      <c r="X1023" t="s">
        <v>103</v>
      </c>
    </row>
    <row r="1024" spans="1:24" x14ac:dyDescent="0.3">
      <c r="A1024" t="s">
        <v>88</v>
      </c>
      <c r="B1024" s="1">
        <v>42320</v>
      </c>
      <c r="C1024" t="s">
        <v>1301</v>
      </c>
      <c r="D1024" t="s">
        <v>228</v>
      </c>
      <c r="E1024" t="s">
        <v>46</v>
      </c>
      <c r="F1024" t="s">
        <v>47</v>
      </c>
      <c r="G1024" t="s">
        <v>91</v>
      </c>
      <c r="H1024" t="s">
        <v>107</v>
      </c>
      <c r="I1024" t="s">
        <v>92</v>
      </c>
      <c r="J1024" t="s">
        <v>1365</v>
      </c>
      <c r="K1024" t="s">
        <v>33</v>
      </c>
      <c r="L1024" t="s">
        <v>50</v>
      </c>
      <c r="M1024" t="s">
        <v>35</v>
      </c>
      <c r="N1024" s="1">
        <v>42322</v>
      </c>
      <c r="O1024" t="s">
        <v>925</v>
      </c>
      <c r="P1024" t="s">
        <v>758</v>
      </c>
      <c r="Q1024" t="s">
        <v>254</v>
      </c>
      <c r="R1024">
        <v>3</v>
      </c>
      <c r="S1024" t="s">
        <v>3594</v>
      </c>
      <c r="T1024" s="2">
        <v>0.06</v>
      </c>
      <c r="U1024" t="s">
        <v>3595</v>
      </c>
      <c r="V1024" t="s">
        <v>3252</v>
      </c>
      <c r="W1024" t="s">
        <v>1369</v>
      </c>
      <c r="X1024" t="s">
        <v>3596</v>
      </c>
    </row>
    <row r="1025" spans="1:24" x14ac:dyDescent="0.3">
      <c r="A1025" t="s">
        <v>88</v>
      </c>
      <c r="B1025" s="1">
        <v>41616</v>
      </c>
      <c r="C1025" t="s">
        <v>89</v>
      </c>
      <c r="D1025" t="s">
        <v>622</v>
      </c>
      <c r="E1025" t="s">
        <v>27</v>
      </c>
      <c r="F1025" t="s">
        <v>28</v>
      </c>
      <c r="G1025" t="s">
        <v>77</v>
      </c>
      <c r="H1025" t="s">
        <v>433</v>
      </c>
      <c r="I1025" t="s">
        <v>31</v>
      </c>
      <c r="J1025" t="s">
        <v>423</v>
      </c>
      <c r="K1025" t="s">
        <v>94</v>
      </c>
      <c r="L1025" t="s">
        <v>109</v>
      </c>
      <c r="M1025" t="s">
        <v>35</v>
      </c>
      <c r="N1025" s="1">
        <v>41623</v>
      </c>
      <c r="O1025" t="s">
        <v>424</v>
      </c>
      <c r="P1025" t="s">
        <v>356</v>
      </c>
      <c r="Q1025" t="s">
        <v>341</v>
      </c>
      <c r="R1025">
        <v>10</v>
      </c>
      <c r="S1025" t="s">
        <v>99</v>
      </c>
      <c r="T1025" s="2">
        <v>0.01</v>
      </c>
      <c r="U1025" t="s">
        <v>100</v>
      </c>
      <c r="V1025" t="s">
        <v>101</v>
      </c>
      <c r="W1025" t="s">
        <v>428</v>
      </c>
      <c r="X1025" t="s">
        <v>103</v>
      </c>
    </row>
    <row r="1026" spans="1:24" x14ac:dyDescent="0.3">
      <c r="A1026" t="s">
        <v>88</v>
      </c>
      <c r="B1026" s="1">
        <v>42150</v>
      </c>
      <c r="C1026" t="s">
        <v>2523</v>
      </c>
      <c r="D1026" t="s">
        <v>1793</v>
      </c>
      <c r="E1026" t="s">
        <v>46</v>
      </c>
      <c r="F1026" t="s">
        <v>47</v>
      </c>
      <c r="G1026" t="s">
        <v>77</v>
      </c>
      <c r="H1026" t="s">
        <v>48</v>
      </c>
      <c r="I1026" t="s">
        <v>63</v>
      </c>
      <c r="J1026" t="s">
        <v>108</v>
      </c>
      <c r="K1026" t="s">
        <v>94</v>
      </c>
      <c r="L1026" t="s">
        <v>95</v>
      </c>
      <c r="M1026" t="s">
        <v>35</v>
      </c>
      <c r="N1026" s="1">
        <v>42149</v>
      </c>
      <c r="O1026" t="s">
        <v>110</v>
      </c>
      <c r="P1026" t="s">
        <v>111</v>
      </c>
      <c r="Q1026" t="s">
        <v>112</v>
      </c>
      <c r="R1026">
        <v>1</v>
      </c>
      <c r="S1026" t="s">
        <v>1328</v>
      </c>
      <c r="T1026" s="2">
        <v>0.1</v>
      </c>
      <c r="U1026" t="s">
        <v>6190</v>
      </c>
      <c r="V1026" t="s">
        <v>6191</v>
      </c>
      <c r="W1026" t="s">
        <v>116</v>
      </c>
      <c r="X1026" t="s">
        <v>6192</v>
      </c>
    </row>
    <row r="1027" spans="1:24" x14ac:dyDescent="0.3">
      <c r="A1027" t="s">
        <v>88</v>
      </c>
      <c r="B1027" s="1">
        <v>41616</v>
      </c>
      <c r="C1027" t="s">
        <v>89</v>
      </c>
      <c r="D1027" t="s">
        <v>90</v>
      </c>
      <c r="E1027" t="s">
        <v>27</v>
      </c>
      <c r="F1027" t="s">
        <v>28</v>
      </c>
      <c r="G1027" t="s">
        <v>77</v>
      </c>
      <c r="H1027" t="s">
        <v>30</v>
      </c>
      <c r="I1027" t="s">
        <v>31</v>
      </c>
      <c r="J1027" t="s">
        <v>93</v>
      </c>
      <c r="K1027" t="s">
        <v>94</v>
      </c>
      <c r="L1027" t="s">
        <v>34</v>
      </c>
      <c r="M1027" t="s">
        <v>35</v>
      </c>
      <c r="N1027" s="1">
        <v>41623</v>
      </c>
      <c r="O1027" t="s">
        <v>96</v>
      </c>
      <c r="P1027" t="s">
        <v>97</v>
      </c>
      <c r="Q1027" t="s">
        <v>98</v>
      </c>
      <c r="R1027">
        <v>27</v>
      </c>
      <c r="S1027" t="s">
        <v>99</v>
      </c>
      <c r="T1027" s="2">
        <v>7.0000000000000007E-2</v>
      </c>
      <c r="U1027" t="s">
        <v>100</v>
      </c>
      <c r="V1027" t="s">
        <v>101</v>
      </c>
      <c r="W1027" t="s">
        <v>102</v>
      </c>
      <c r="X1027" t="s">
        <v>103</v>
      </c>
    </row>
    <row r="1028" spans="1:24" x14ac:dyDescent="0.3">
      <c r="A1028" t="s">
        <v>88</v>
      </c>
      <c r="B1028" s="1">
        <v>42150</v>
      </c>
      <c r="C1028" t="s">
        <v>2192</v>
      </c>
      <c r="D1028" t="s">
        <v>365</v>
      </c>
      <c r="E1028" t="s">
        <v>46</v>
      </c>
      <c r="F1028" t="s">
        <v>47</v>
      </c>
      <c r="G1028" t="s">
        <v>134</v>
      </c>
      <c r="H1028" t="s">
        <v>48</v>
      </c>
      <c r="I1028" t="s">
        <v>63</v>
      </c>
      <c r="J1028" t="s">
        <v>2402</v>
      </c>
      <c r="K1028" t="s">
        <v>33</v>
      </c>
      <c r="L1028" t="s">
        <v>34</v>
      </c>
      <c r="M1028" t="s">
        <v>35</v>
      </c>
      <c r="N1028" s="1">
        <v>42152</v>
      </c>
      <c r="O1028" t="s">
        <v>275</v>
      </c>
      <c r="P1028" t="s">
        <v>757</v>
      </c>
      <c r="Q1028" t="s">
        <v>2403</v>
      </c>
      <c r="R1028">
        <v>46</v>
      </c>
      <c r="S1028" t="s">
        <v>6285</v>
      </c>
      <c r="T1028" s="2">
        <v>0.09</v>
      </c>
      <c r="U1028" t="s">
        <v>127</v>
      </c>
      <c r="V1028" t="s">
        <v>7916</v>
      </c>
      <c r="W1028" t="s">
        <v>1028</v>
      </c>
      <c r="X1028" t="s">
        <v>7917</v>
      </c>
    </row>
    <row r="1029" spans="1:24" x14ac:dyDescent="0.3">
      <c r="A1029" t="s">
        <v>88</v>
      </c>
      <c r="B1029" s="1">
        <v>41567</v>
      </c>
      <c r="C1029" t="s">
        <v>2555</v>
      </c>
      <c r="D1029" t="s">
        <v>591</v>
      </c>
      <c r="E1029" t="s">
        <v>27</v>
      </c>
      <c r="F1029" t="s">
        <v>28</v>
      </c>
      <c r="G1029" t="s">
        <v>134</v>
      </c>
      <c r="H1029" t="s">
        <v>241</v>
      </c>
      <c r="I1029" t="s">
        <v>31</v>
      </c>
      <c r="J1029" t="s">
        <v>197</v>
      </c>
      <c r="K1029" t="s">
        <v>94</v>
      </c>
      <c r="L1029" t="s">
        <v>34</v>
      </c>
      <c r="M1029" t="s">
        <v>35</v>
      </c>
      <c r="N1029" s="1">
        <v>41568</v>
      </c>
      <c r="O1029" t="s">
        <v>198</v>
      </c>
      <c r="P1029" t="s">
        <v>37</v>
      </c>
      <c r="Q1029" t="s">
        <v>57</v>
      </c>
      <c r="R1029">
        <v>28</v>
      </c>
      <c r="S1029" t="s">
        <v>10686</v>
      </c>
      <c r="T1029" s="2">
        <v>0.1</v>
      </c>
      <c r="U1029" t="s">
        <v>127</v>
      </c>
      <c r="V1029" t="s">
        <v>3296</v>
      </c>
      <c r="W1029" t="s">
        <v>116</v>
      </c>
      <c r="X1029" t="s">
        <v>10687</v>
      </c>
    </row>
    <row r="1030" spans="1:24" x14ac:dyDescent="0.3">
      <c r="A1030" t="s">
        <v>88</v>
      </c>
      <c r="B1030" s="1">
        <v>41616</v>
      </c>
      <c r="C1030" t="s">
        <v>89</v>
      </c>
      <c r="D1030" t="s">
        <v>90</v>
      </c>
      <c r="E1030" t="s">
        <v>27</v>
      </c>
      <c r="F1030" t="s">
        <v>28</v>
      </c>
      <c r="G1030" t="s">
        <v>77</v>
      </c>
      <c r="H1030" t="s">
        <v>30</v>
      </c>
      <c r="I1030" t="s">
        <v>63</v>
      </c>
      <c r="J1030" t="s">
        <v>32</v>
      </c>
      <c r="K1030" t="s">
        <v>94</v>
      </c>
      <c r="L1030" t="s">
        <v>95</v>
      </c>
      <c r="M1030" t="s">
        <v>35</v>
      </c>
      <c r="N1030" s="1">
        <v>41623</v>
      </c>
      <c r="O1030" t="s">
        <v>36</v>
      </c>
      <c r="P1030" t="s">
        <v>37</v>
      </c>
      <c r="Q1030" t="s">
        <v>36</v>
      </c>
      <c r="R1030">
        <v>31</v>
      </c>
      <c r="S1030" t="s">
        <v>99</v>
      </c>
      <c r="T1030" s="2">
        <v>0.04</v>
      </c>
      <c r="U1030" t="s">
        <v>100</v>
      </c>
      <c r="V1030" t="s">
        <v>101</v>
      </c>
      <c r="W1030" t="s">
        <v>41</v>
      </c>
      <c r="X1030" t="s">
        <v>103</v>
      </c>
    </row>
    <row r="1031" spans="1:24" x14ac:dyDescent="0.3">
      <c r="A1031" t="s">
        <v>88</v>
      </c>
      <c r="B1031" s="1">
        <v>41616</v>
      </c>
      <c r="C1031" t="s">
        <v>89</v>
      </c>
      <c r="D1031" t="s">
        <v>90</v>
      </c>
      <c r="E1031" t="s">
        <v>27</v>
      </c>
      <c r="F1031" t="s">
        <v>28</v>
      </c>
      <c r="G1031" t="s">
        <v>77</v>
      </c>
      <c r="H1031" t="s">
        <v>30</v>
      </c>
      <c r="I1031" t="s">
        <v>92</v>
      </c>
      <c r="J1031" t="s">
        <v>93</v>
      </c>
      <c r="K1031" t="s">
        <v>94</v>
      </c>
      <c r="L1031" t="s">
        <v>34</v>
      </c>
      <c r="M1031" t="s">
        <v>35</v>
      </c>
      <c r="N1031" s="1">
        <v>41623</v>
      </c>
      <c r="O1031" t="s">
        <v>96</v>
      </c>
      <c r="P1031" t="s">
        <v>97</v>
      </c>
      <c r="Q1031" t="s">
        <v>98</v>
      </c>
      <c r="R1031">
        <v>39</v>
      </c>
      <c r="S1031" t="s">
        <v>99</v>
      </c>
      <c r="T1031" s="2">
        <v>7.0000000000000007E-2</v>
      </c>
      <c r="U1031" t="s">
        <v>100</v>
      </c>
      <c r="V1031" t="s">
        <v>101</v>
      </c>
      <c r="W1031" t="s">
        <v>102</v>
      </c>
      <c r="X1031" t="s">
        <v>103</v>
      </c>
    </row>
    <row r="1032" spans="1:24" x14ac:dyDescent="0.3">
      <c r="A1032" t="s">
        <v>8496</v>
      </c>
      <c r="B1032" s="1">
        <v>42196</v>
      </c>
      <c r="C1032" t="s">
        <v>1625</v>
      </c>
      <c r="D1032" t="s">
        <v>1626</v>
      </c>
      <c r="E1032" t="s">
        <v>27</v>
      </c>
      <c r="F1032" t="s">
        <v>28</v>
      </c>
      <c r="G1032" t="s">
        <v>91</v>
      </c>
      <c r="H1032" t="s">
        <v>30</v>
      </c>
      <c r="I1032" t="s">
        <v>31</v>
      </c>
      <c r="J1032" t="s">
        <v>478</v>
      </c>
      <c r="K1032" t="s">
        <v>94</v>
      </c>
      <c r="L1032" t="s">
        <v>109</v>
      </c>
      <c r="M1032" t="s">
        <v>156</v>
      </c>
      <c r="N1032" s="1">
        <v>42198</v>
      </c>
      <c r="O1032" t="s">
        <v>479</v>
      </c>
      <c r="P1032" t="s">
        <v>480</v>
      </c>
      <c r="Q1032" t="s">
        <v>98</v>
      </c>
      <c r="R1032">
        <v>33</v>
      </c>
      <c r="S1032" t="s">
        <v>2385</v>
      </c>
      <c r="T1032" s="2">
        <v>0.05</v>
      </c>
      <c r="U1032" t="s">
        <v>39</v>
      </c>
      <c r="V1032" t="s">
        <v>2387</v>
      </c>
      <c r="W1032" t="s">
        <v>224</v>
      </c>
      <c r="X1032" t="s">
        <v>8497</v>
      </c>
    </row>
    <row r="1033" spans="1:24" x14ac:dyDescent="0.3">
      <c r="A1033" t="s">
        <v>8496</v>
      </c>
      <c r="B1033" s="1">
        <v>41601</v>
      </c>
      <c r="C1033" t="s">
        <v>7682</v>
      </c>
      <c r="D1033" t="s">
        <v>591</v>
      </c>
      <c r="E1033" t="s">
        <v>27</v>
      </c>
      <c r="F1033" t="s">
        <v>28</v>
      </c>
      <c r="G1033" t="s">
        <v>134</v>
      </c>
      <c r="H1033" t="s">
        <v>241</v>
      </c>
      <c r="I1033" t="s">
        <v>31</v>
      </c>
      <c r="J1033" t="s">
        <v>163</v>
      </c>
      <c r="K1033" t="s">
        <v>94</v>
      </c>
      <c r="L1033" t="s">
        <v>34</v>
      </c>
      <c r="M1033" t="s">
        <v>35</v>
      </c>
      <c r="N1033" s="1">
        <v>41603</v>
      </c>
      <c r="O1033" t="s">
        <v>164</v>
      </c>
      <c r="P1033" t="s">
        <v>165</v>
      </c>
      <c r="Q1033" t="s">
        <v>166</v>
      </c>
      <c r="R1033">
        <v>10</v>
      </c>
      <c r="S1033" t="s">
        <v>1653</v>
      </c>
      <c r="T1033" s="2">
        <v>0.03</v>
      </c>
      <c r="U1033" t="s">
        <v>1654</v>
      </c>
      <c r="V1033" t="s">
        <v>1635</v>
      </c>
      <c r="W1033" t="s">
        <v>170</v>
      </c>
      <c r="X1033" t="s">
        <v>5125</v>
      </c>
    </row>
    <row r="1034" spans="1:24" x14ac:dyDescent="0.3">
      <c r="A1034" t="s">
        <v>8496</v>
      </c>
      <c r="B1034" s="1">
        <v>42011</v>
      </c>
      <c r="C1034" t="s">
        <v>1595</v>
      </c>
      <c r="D1034" t="s">
        <v>365</v>
      </c>
      <c r="E1034" t="s">
        <v>46</v>
      </c>
      <c r="F1034" t="s">
        <v>47</v>
      </c>
      <c r="G1034" t="s">
        <v>29</v>
      </c>
      <c r="H1034" t="s">
        <v>48</v>
      </c>
      <c r="I1034" t="s">
        <v>92</v>
      </c>
      <c r="J1034" t="s">
        <v>163</v>
      </c>
      <c r="K1034" t="s">
        <v>94</v>
      </c>
      <c r="L1034" t="s">
        <v>95</v>
      </c>
      <c r="M1034" t="s">
        <v>35</v>
      </c>
      <c r="N1034" s="1">
        <v>42013</v>
      </c>
      <c r="O1034" t="s">
        <v>164</v>
      </c>
      <c r="P1034" t="s">
        <v>165</v>
      </c>
      <c r="Q1034" t="s">
        <v>166</v>
      </c>
      <c r="R1034">
        <v>33</v>
      </c>
      <c r="S1034" t="s">
        <v>10066</v>
      </c>
      <c r="T1034" s="2">
        <v>0.02</v>
      </c>
      <c r="U1034" t="s">
        <v>4089</v>
      </c>
      <c r="V1034" t="s">
        <v>4198</v>
      </c>
      <c r="W1034" t="s">
        <v>170</v>
      </c>
      <c r="X1034" t="s">
        <v>5190</v>
      </c>
    </row>
    <row r="1035" spans="1:24" x14ac:dyDescent="0.3">
      <c r="A1035" t="s">
        <v>8496</v>
      </c>
      <c r="B1035" s="1">
        <v>41580</v>
      </c>
      <c r="C1035" t="s">
        <v>4006</v>
      </c>
      <c r="D1035" t="s">
        <v>1019</v>
      </c>
      <c r="E1035" t="s">
        <v>46</v>
      </c>
      <c r="F1035" t="s">
        <v>47</v>
      </c>
      <c r="G1035" t="s">
        <v>77</v>
      </c>
      <c r="H1035" t="s">
        <v>48</v>
      </c>
      <c r="I1035" t="s">
        <v>196</v>
      </c>
      <c r="J1035" t="s">
        <v>163</v>
      </c>
      <c r="K1035" t="s">
        <v>94</v>
      </c>
      <c r="L1035" t="s">
        <v>95</v>
      </c>
      <c r="M1035" t="s">
        <v>35</v>
      </c>
      <c r="N1035" s="1">
        <v>41581</v>
      </c>
      <c r="O1035" t="s">
        <v>164</v>
      </c>
      <c r="P1035" t="s">
        <v>165</v>
      </c>
      <c r="Q1035" t="s">
        <v>166</v>
      </c>
      <c r="R1035">
        <v>30</v>
      </c>
      <c r="S1035" t="s">
        <v>1653</v>
      </c>
      <c r="T1035" s="2">
        <v>0.03</v>
      </c>
      <c r="U1035" t="s">
        <v>4038</v>
      </c>
      <c r="V1035" t="s">
        <v>1635</v>
      </c>
      <c r="W1035" t="s">
        <v>170</v>
      </c>
      <c r="X1035" t="s">
        <v>11072</v>
      </c>
    </row>
    <row r="1036" spans="1:24" x14ac:dyDescent="0.3">
      <c r="A1036" t="s">
        <v>8496</v>
      </c>
      <c r="B1036" s="1">
        <v>41978</v>
      </c>
      <c r="C1036" t="s">
        <v>1068</v>
      </c>
      <c r="D1036" t="s">
        <v>974</v>
      </c>
      <c r="E1036" t="s">
        <v>46</v>
      </c>
      <c r="F1036" t="s">
        <v>47</v>
      </c>
      <c r="G1036" t="s">
        <v>134</v>
      </c>
      <c r="H1036" t="s">
        <v>48</v>
      </c>
      <c r="I1036" t="s">
        <v>121</v>
      </c>
      <c r="J1036" t="s">
        <v>2168</v>
      </c>
      <c r="K1036" t="s">
        <v>94</v>
      </c>
      <c r="L1036" t="s">
        <v>34</v>
      </c>
      <c r="M1036" t="s">
        <v>35</v>
      </c>
      <c r="N1036" s="1">
        <v>41981</v>
      </c>
      <c r="O1036" t="s">
        <v>1728</v>
      </c>
      <c r="P1036" t="s">
        <v>2169</v>
      </c>
      <c r="Q1036" t="s">
        <v>2170</v>
      </c>
      <c r="R1036">
        <v>34</v>
      </c>
      <c r="S1036" t="s">
        <v>6165</v>
      </c>
      <c r="T1036" s="2">
        <v>7.0000000000000007E-2</v>
      </c>
      <c r="U1036" t="s">
        <v>2228</v>
      </c>
      <c r="V1036" t="s">
        <v>12641</v>
      </c>
      <c r="W1036" t="s">
        <v>818</v>
      </c>
      <c r="X1036" t="s">
        <v>12642</v>
      </c>
    </row>
    <row r="1037" spans="1:24" x14ac:dyDescent="0.3">
      <c r="A1037" t="s">
        <v>5419</v>
      </c>
      <c r="B1037" s="1">
        <v>41316</v>
      </c>
      <c r="C1037" t="s">
        <v>2359</v>
      </c>
      <c r="D1037" t="s">
        <v>195</v>
      </c>
      <c r="E1037" t="s">
        <v>46</v>
      </c>
      <c r="F1037" t="s">
        <v>47</v>
      </c>
      <c r="G1037" t="s">
        <v>29</v>
      </c>
      <c r="H1037" t="s">
        <v>48</v>
      </c>
      <c r="I1037" t="s">
        <v>121</v>
      </c>
      <c r="J1037" t="s">
        <v>1474</v>
      </c>
      <c r="K1037" t="s">
        <v>94</v>
      </c>
      <c r="L1037" t="s">
        <v>95</v>
      </c>
      <c r="M1037" t="s">
        <v>35</v>
      </c>
      <c r="N1037" s="1">
        <v>41317</v>
      </c>
      <c r="O1037" t="s">
        <v>1369</v>
      </c>
      <c r="P1037" t="s">
        <v>96</v>
      </c>
      <c r="Q1037" t="s">
        <v>1475</v>
      </c>
      <c r="R1037">
        <v>46</v>
      </c>
      <c r="S1037" t="s">
        <v>3230</v>
      </c>
      <c r="T1037" s="2">
        <v>0.01</v>
      </c>
      <c r="U1037" t="s">
        <v>165</v>
      </c>
      <c r="V1037" t="s">
        <v>3231</v>
      </c>
      <c r="W1037" t="s">
        <v>1478</v>
      </c>
      <c r="X1037" t="s">
        <v>3232</v>
      </c>
    </row>
    <row r="1038" spans="1:24" x14ac:dyDescent="0.3">
      <c r="A1038" t="s">
        <v>5419</v>
      </c>
      <c r="B1038" s="1">
        <v>41652</v>
      </c>
      <c r="C1038" t="s">
        <v>1563</v>
      </c>
      <c r="D1038" t="s">
        <v>144</v>
      </c>
      <c r="E1038" t="s">
        <v>46</v>
      </c>
      <c r="F1038" t="s">
        <v>47</v>
      </c>
      <c r="G1038" t="s">
        <v>77</v>
      </c>
      <c r="H1038" t="s">
        <v>107</v>
      </c>
      <c r="I1038" t="s">
        <v>31</v>
      </c>
      <c r="J1038" t="s">
        <v>507</v>
      </c>
      <c r="K1038" t="s">
        <v>723</v>
      </c>
      <c r="L1038" t="s">
        <v>109</v>
      </c>
      <c r="M1038" t="s">
        <v>35</v>
      </c>
      <c r="N1038" s="1">
        <v>41657</v>
      </c>
      <c r="O1038" t="s">
        <v>508</v>
      </c>
      <c r="P1038" t="s">
        <v>509</v>
      </c>
      <c r="Q1038" t="s">
        <v>510</v>
      </c>
      <c r="R1038">
        <v>1</v>
      </c>
      <c r="S1038" t="s">
        <v>1564</v>
      </c>
      <c r="T1038" s="2">
        <v>0.1</v>
      </c>
      <c r="U1038" t="s">
        <v>1565</v>
      </c>
      <c r="V1038" t="s">
        <v>1566</v>
      </c>
      <c r="W1038" t="s">
        <v>514</v>
      </c>
      <c r="X1038" t="s">
        <v>5841</v>
      </c>
    </row>
    <row r="1039" spans="1:24" x14ac:dyDescent="0.3">
      <c r="A1039" t="s">
        <v>5419</v>
      </c>
      <c r="B1039" s="1">
        <v>41616</v>
      </c>
      <c r="C1039" t="s">
        <v>89</v>
      </c>
      <c r="D1039" t="s">
        <v>90</v>
      </c>
      <c r="E1039" t="s">
        <v>27</v>
      </c>
      <c r="F1039" t="s">
        <v>28</v>
      </c>
      <c r="G1039" t="s">
        <v>134</v>
      </c>
      <c r="H1039" t="s">
        <v>30</v>
      </c>
      <c r="I1039" t="s">
        <v>121</v>
      </c>
      <c r="J1039" t="s">
        <v>1474</v>
      </c>
      <c r="K1039" t="s">
        <v>94</v>
      </c>
      <c r="L1039" t="s">
        <v>34</v>
      </c>
      <c r="M1039" t="s">
        <v>156</v>
      </c>
      <c r="N1039" s="1">
        <v>41623</v>
      </c>
      <c r="O1039" t="s">
        <v>1369</v>
      </c>
      <c r="P1039" t="s">
        <v>96</v>
      </c>
      <c r="Q1039" t="s">
        <v>1475</v>
      </c>
      <c r="R1039">
        <v>22</v>
      </c>
      <c r="S1039" t="s">
        <v>3230</v>
      </c>
      <c r="T1039" s="2">
        <v>7.0000000000000007E-2</v>
      </c>
      <c r="U1039" t="s">
        <v>165</v>
      </c>
      <c r="V1039" t="s">
        <v>3231</v>
      </c>
      <c r="W1039" t="s">
        <v>1478</v>
      </c>
      <c r="X1039" t="s">
        <v>3232</v>
      </c>
    </row>
    <row r="1040" spans="1:24" x14ac:dyDescent="0.3">
      <c r="A1040" t="s">
        <v>12443</v>
      </c>
      <c r="B1040" s="1">
        <v>41407</v>
      </c>
      <c r="C1040" t="s">
        <v>161</v>
      </c>
      <c r="D1040" t="s">
        <v>162</v>
      </c>
      <c r="E1040" t="s">
        <v>46</v>
      </c>
      <c r="F1040" t="s">
        <v>47</v>
      </c>
      <c r="G1040" t="s">
        <v>91</v>
      </c>
      <c r="H1040" t="s">
        <v>107</v>
      </c>
      <c r="I1040" t="s">
        <v>31</v>
      </c>
      <c r="J1040" t="s">
        <v>1150</v>
      </c>
      <c r="K1040" t="s">
        <v>723</v>
      </c>
      <c r="L1040" t="s">
        <v>50</v>
      </c>
      <c r="M1040" t="s">
        <v>35</v>
      </c>
      <c r="N1040" s="1">
        <v>41409</v>
      </c>
      <c r="O1040" t="s">
        <v>1151</v>
      </c>
      <c r="P1040" t="s">
        <v>1152</v>
      </c>
      <c r="Q1040" t="s">
        <v>1153</v>
      </c>
      <c r="R1040">
        <v>41</v>
      </c>
      <c r="S1040" t="s">
        <v>12444</v>
      </c>
      <c r="T1040" s="2">
        <v>0.04</v>
      </c>
      <c r="U1040" t="s">
        <v>12445</v>
      </c>
      <c r="V1040" t="s">
        <v>12446</v>
      </c>
      <c r="W1040" t="s">
        <v>1156</v>
      </c>
      <c r="X1040" t="s">
        <v>12447</v>
      </c>
    </row>
    <row r="1041" spans="1:24" x14ac:dyDescent="0.3">
      <c r="A1041" t="s">
        <v>649</v>
      </c>
      <c r="B1041" s="1">
        <v>41617</v>
      </c>
      <c r="C1041" t="s">
        <v>650</v>
      </c>
      <c r="D1041" t="s">
        <v>204</v>
      </c>
      <c r="E1041" t="s">
        <v>27</v>
      </c>
      <c r="F1041" t="s">
        <v>28</v>
      </c>
      <c r="G1041" t="s">
        <v>91</v>
      </c>
      <c r="H1041" t="s">
        <v>205</v>
      </c>
      <c r="I1041" t="s">
        <v>196</v>
      </c>
      <c r="J1041" t="s">
        <v>651</v>
      </c>
      <c r="K1041" t="s">
        <v>94</v>
      </c>
      <c r="L1041" t="s">
        <v>95</v>
      </c>
      <c r="M1041" t="s">
        <v>156</v>
      </c>
      <c r="N1041" s="1">
        <v>41617</v>
      </c>
      <c r="O1041" t="s">
        <v>652</v>
      </c>
      <c r="P1041" t="s">
        <v>653</v>
      </c>
      <c r="Q1041" t="s">
        <v>98</v>
      </c>
      <c r="R1041">
        <v>29</v>
      </c>
      <c r="S1041" t="s">
        <v>654</v>
      </c>
      <c r="T1041" s="2">
        <v>0.04</v>
      </c>
      <c r="U1041" t="s">
        <v>655</v>
      </c>
      <c r="V1041" t="s">
        <v>656</v>
      </c>
      <c r="W1041" t="s">
        <v>57</v>
      </c>
      <c r="X1041" t="s">
        <v>657</v>
      </c>
    </row>
    <row r="1042" spans="1:24" x14ac:dyDescent="0.3">
      <c r="A1042" t="s">
        <v>649</v>
      </c>
      <c r="B1042" s="1">
        <v>41921</v>
      </c>
      <c r="C1042" t="s">
        <v>5617</v>
      </c>
      <c r="D1042" t="s">
        <v>929</v>
      </c>
      <c r="E1042" t="s">
        <v>27</v>
      </c>
      <c r="F1042" t="s">
        <v>28</v>
      </c>
      <c r="G1042" t="s">
        <v>29</v>
      </c>
      <c r="H1042" t="s">
        <v>217</v>
      </c>
      <c r="I1042" t="s">
        <v>31</v>
      </c>
      <c r="J1042" t="s">
        <v>611</v>
      </c>
      <c r="K1042" t="s">
        <v>94</v>
      </c>
      <c r="L1042" t="s">
        <v>34</v>
      </c>
      <c r="M1042" t="s">
        <v>35</v>
      </c>
      <c r="N1042" s="1">
        <v>41921</v>
      </c>
      <c r="O1042" t="s">
        <v>612</v>
      </c>
      <c r="P1042" t="s">
        <v>613</v>
      </c>
      <c r="Q1042" t="s">
        <v>614</v>
      </c>
      <c r="R1042">
        <v>50</v>
      </c>
      <c r="S1042" t="s">
        <v>5618</v>
      </c>
      <c r="T1042" s="2">
        <v>7.0000000000000007E-2</v>
      </c>
      <c r="U1042" t="s">
        <v>5619</v>
      </c>
      <c r="V1042" t="s">
        <v>7637</v>
      </c>
      <c r="W1042" t="s">
        <v>618</v>
      </c>
      <c r="X1042" t="s">
        <v>7638</v>
      </c>
    </row>
    <row r="1043" spans="1:24" x14ac:dyDescent="0.3">
      <c r="A1043" t="s">
        <v>649</v>
      </c>
      <c r="B1043" s="1">
        <v>41736</v>
      </c>
      <c r="C1043" t="s">
        <v>215</v>
      </c>
      <c r="D1043" t="s">
        <v>5501</v>
      </c>
      <c r="E1043" t="s">
        <v>27</v>
      </c>
      <c r="F1043" t="s">
        <v>28</v>
      </c>
      <c r="G1043" t="s">
        <v>77</v>
      </c>
      <c r="H1043" t="s">
        <v>30</v>
      </c>
      <c r="I1043" t="s">
        <v>92</v>
      </c>
      <c r="J1043" t="s">
        <v>832</v>
      </c>
      <c r="K1043" t="s">
        <v>94</v>
      </c>
      <c r="L1043" t="s">
        <v>95</v>
      </c>
      <c r="M1043" t="s">
        <v>35</v>
      </c>
      <c r="N1043" s="1">
        <v>41736</v>
      </c>
      <c r="O1043" t="s">
        <v>833</v>
      </c>
      <c r="P1043" t="s">
        <v>834</v>
      </c>
      <c r="Q1043" t="s">
        <v>774</v>
      </c>
      <c r="R1043">
        <v>36</v>
      </c>
      <c r="S1043" t="s">
        <v>10755</v>
      </c>
      <c r="T1043" s="2">
        <v>0</v>
      </c>
      <c r="U1043" t="s">
        <v>10756</v>
      </c>
      <c r="V1043" t="s">
        <v>10757</v>
      </c>
      <c r="W1043" t="s">
        <v>838</v>
      </c>
      <c r="X1043" t="s">
        <v>10758</v>
      </c>
    </row>
    <row r="1044" spans="1:24" x14ac:dyDescent="0.3">
      <c r="A1044" t="s">
        <v>649</v>
      </c>
      <c r="B1044" s="1">
        <v>42120</v>
      </c>
      <c r="C1044" t="s">
        <v>3415</v>
      </c>
      <c r="D1044" t="s">
        <v>1198</v>
      </c>
      <c r="E1044" t="s">
        <v>46</v>
      </c>
      <c r="F1044" t="s">
        <v>47</v>
      </c>
      <c r="G1044" t="s">
        <v>77</v>
      </c>
      <c r="H1044" t="s">
        <v>48</v>
      </c>
      <c r="I1044" t="s">
        <v>63</v>
      </c>
      <c r="J1044" t="s">
        <v>623</v>
      </c>
      <c r="K1044" t="s">
        <v>94</v>
      </c>
      <c r="L1044" t="s">
        <v>34</v>
      </c>
      <c r="M1044" t="s">
        <v>35</v>
      </c>
      <c r="N1044" s="1">
        <v>42122</v>
      </c>
      <c r="O1044" t="s">
        <v>624</v>
      </c>
      <c r="P1044" t="s">
        <v>625</v>
      </c>
      <c r="Q1044" t="s">
        <v>626</v>
      </c>
      <c r="R1044">
        <v>12</v>
      </c>
      <c r="S1044" t="s">
        <v>12661</v>
      </c>
      <c r="T1044" s="2">
        <v>0.04</v>
      </c>
      <c r="U1044" t="s">
        <v>127</v>
      </c>
      <c r="V1044" t="s">
        <v>12662</v>
      </c>
      <c r="W1044" t="s">
        <v>376</v>
      </c>
      <c r="X1044" t="s">
        <v>8959</v>
      </c>
    </row>
    <row r="1045" spans="1:24" x14ac:dyDescent="0.3">
      <c r="A1045" t="s">
        <v>2426</v>
      </c>
      <c r="B1045" s="1">
        <v>42626</v>
      </c>
      <c r="C1045" t="s">
        <v>798</v>
      </c>
      <c r="D1045" t="s">
        <v>61</v>
      </c>
      <c r="E1045" t="s">
        <v>27</v>
      </c>
      <c r="F1045" t="s">
        <v>28</v>
      </c>
      <c r="G1045" t="s">
        <v>77</v>
      </c>
      <c r="H1045" t="s">
        <v>62</v>
      </c>
      <c r="I1045" t="s">
        <v>63</v>
      </c>
      <c r="J1045" t="s">
        <v>507</v>
      </c>
      <c r="K1045" t="s">
        <v>94</v>
      </c>
      <c r="L1045" t="s">
        <v>34</v>
      </c>
      <c r="M1045" t="s">
        <v>35</v>
      </c>
      <c r="N1045" s="1">
        <v>42633</v>
      </c>
      <c r="O1045" t="s">
        <v>508</v>
      </c>
      <c r="P1045" t="s">
        <v>509</v>
      </c>
      <c r="Q1045" t="s">
        <v>510</v>
      </c>
      <c r="R1045">
        <v>8</v>
      </c>
      <c r="S1045" t="s">
        <v>2427</v>
      </c>
      <c r="T1045" s="2">
        <v>0.1</v>
      </c>
      <c r="U1045" t="s">
        <v>2428</v>
      </c>
      <c r="V1045" t="s">
        <v>2429</v>
      </c>
      <c r="W1045" t="s">
        <v>514</v>
      </c>
      <c r="X1045" t="s">
        <v>2430</v>
      </c>
    </row>
    <row r="1046" spans="1:24" x14ac:dyDescent="0.3">
      <c r="A1046" t="s">
        <v>2426</v>
      </c>
      <c r="B1046" s="1">
        <v>41799</v>
      </c>
      <c r="C1046" t="s">
        <v>1004</v>
      </c>
      <c r="D1046" t="s">
        <v>1005</v>
      </c>
      <c r="E1046" t="s">
        <v>27</v>
      </c>
      <c r="F1046" t="s">
        <v>28</v>
      </c>
      <c r="G1046" t="s">
        <v>134</v>
      </c>
      <c r="H1046" t="s">
        <v>281</v>
      </c>
      <c r="I1046" t="s">
        <v>31</v>
      </c>
      <c r="J1046" t="s">
        <v>507</v>
      </c>
      <c r="K1046" t="s">
        <v>94</v>
      </c>
      <c r="L1046" t="s">
        <v>95</v>
      </c>
      <c r="M1046" t="s">
        <v>35</v>
      </c>
      <c r="N1046" s="1">
        <v>41799</v>
      </c>
      <c r="O1046" t="s">
        <v>508</v>
      </c>
      <c r="P1046" t="s">
        <v>509</v>
      </c>
      <c r="Q1046" t="s">
        <v>510</v>
      </c>
      <c r="R1046">
        <v>22</v>
      </c>
      <c r="S1046" t="s">
        <v>7278</v>
      </c>
      <c r="T1046" s="2">
        <v>0.04</v>
      </c>
      <c r="U1046" t="s">
        <v>7279</v>
      </c>
      <c r="V1046" t="s">
        <v>2692</v>
      </c>
      <c r="W1046" t="s">
        <v>514</v>
      </c>
      <c r="X1046" t="s">
        <v>7280</v>
      </c>
    </row>
    <row r="1047" spans="1:24" x14ac:dyDescent="0.3">
      <c r="A1047" t="s">
        <v>2718</v>
      </c>
      <c r="B1047" s="1">
        <v>41618</v>
      </c>
      <c r="C1047" t="s">
        <v>2719</v>
      </c>
      <c r="D1047" t="s">
        <v>240</v>
      </c>
      <c r="E1047" t="s">
        <v>27</v>
      </c>
      <c r="F1047" t="s">
        <v>28</v>
      </c>
      <c r="G1047" t="s">
        <v>77</v>
      </c>
      <c r="H1047" t="s">
        <v>241</v>
      </c>
      <c r="I1047" t="s">
        <v>121</v>
      </c>
      <c r="J1047" t="s">
        <v>366</v>
      </c>
      <c r="K1047" t="s">
        <v>94</v>
      </c>
      <c r="L1047" t="s">
        <v>34</v>
      </c>
      <c r="M1047" t="s">
        <v>35</v>
      </c>
      <c r="N1047" s="1">
        <v>41620</v>
      </c>
      <c r="O1047" t="s">
        <v>367</v>
      </c>
      <c r="P1047" t="s">
        <v>368</v>
      </c>
      <c r="Q1047" t="s">
        <v>301</v>
      </c>
      <c r="R1047">
        <v>50</v>
      </c>
      <c r="S1047" t="s">
        <v>1672</v>
      </c>
      <c r="T1047" s="2">
        <v>0.08</v>
      </c>
      <c r="U1047" t="s">
        <v>267</v>
      </c>
      <c r="V1047" t="s">
        <v>1673</v>
      </c>
      <c r="W1047" t="s">
        <v>116</v>
      </c>
      <c r="X1047" t="s">
        <v>2720</v>
      </c>
    </row>
    <row r="1048" spans="1:24" x14ac:dyDescent="0.3">
      <c r="A1048" t="s">
        <v>2718</v>
      </c>
      <c r="B1048" s="1">
        <v>41637</v>
      </c>
      <c r="C1048" t="s">
        <v>2851</v>
      </c>
      <c r="D1048" t="s">
        <v>1207</v>
      </c>
      <c r="E1048" t="s">
        <v>46</v>
      </c>
      <c r="F1048" t="s">
        <v>47</v>
      </c>
      <c r="G1048" t="s">
        <v>29</v>
      </c>
      <c r="H1048" t="s">
        <v>48</v>
      </c>
      <c r="I1048" t="s">
        <v>63</v>
      </c>
      <c r="J1048" t="s">
        <v>832</v>
      </c>
      <c r="K1048" t="s">
        <v>94</v>
      </c>
      <c r="L1048" t="s">
        <v>34</v>
      </c>
      <c r="M1048" t="s">
        <v>35</v>
      </c>
      <c r="N1048" s="1">
        <v>41637</v>
      </c>
      <c r="O1048" t="s">
        <v>833</v>
      </c>
      <c r="P1048" t="s">
        <v>834</v>
      </c>
      <c r="Q1048" t="s">
        <v>774</v>
      </c>
      <c r="R1048">
        <v>37</v>
      </c>
      <c r="S1048" t="s">
        <v>3650</v>
      </c>
      <c r="T1048" s="2">
        <v>0.06</v>
      </c>
      <c r="U1048" t="s">
        <v>2238</v>
      </c>
      <c r="V1048" t="s">
        <v>2564</v>
      </c>
      <c r="W1048" t="s">
        <v>838</v>
      </c>
      <c r="X1048" t="s">
        <v>3651</v>
      </c>
    </row>
    <row r="1049" spans="1:24" x14ac:dyDescent="0.3">
      <c r="A1049" t="s">
        <v>2718</v>
      </c>
      <c r="B1049" s="1">
        <v>42081</v>
      </c>
      <c r="C1049" t="s">
        <v>3464</v>
      </c>
      <c r="D1049" t="s">
        <v>174</v>
      </c>
      <c r="E1049" t="s">
        <v>27</v>
      </c>
      <c r="F1049" t="s">
        <v>28</v>
      </c>
      <c r="G1049" t="s">
        <v>77</v>
      </c>
      <c r="H1049" t="s">
        <v>78</v>
      </c>
      <c r="I1049" t="s">
        <v>121</v>
      </c>
      <c r="J1049" t="s">
        <v>771</v>
      </c>
      <c r="K1049" t="s">
        <v>94</v>
      </c>
      <c r="L1049" t="s">
        <v>109</v>
      </c>
      <c r="M1049" t="s">
        <v>35</v>
      </c>
      <c r="N1049" s="1">
        <v>42084</v>
      </c>
      <c r="O1049" t="s">
        <v>772</v>
      </c>
      <c r="P1049" t="s">
        <v>773</v>
      </c>
      <c r="Q1049" t="s">
        <v>774</v>
      </c>
      <c r="R1049">
        <v>8</v>
      </c>
      <c r="S1049" t="s">
        <v>1672</v>
      </c>
      <c r="T1049" s="2">
        <v>0.03</v>
      </c>
      <c r="U1049" t="s">
        <v>267</v>
      </c>
      <c r="V1049" t="s">
        <v>1673</v>
      </c>
      <c r="W1049" t="s">
        <v>778</v>
      </c>
      <c r="X1049" t="s">
        <v>2720</v>
      </c>
    </row>
    <row r="1050" spans="1:24" x14ac:dyDescent="0.3">
      <c r="A1050" t="s">
        <v>2718</v>
      </c>
      <c r="B1050" s="1">
        <v>41515</v>
      </c>
      <c r="C1050" t="s">
        <v>1183</v>
      </c>
      <c r="D1050" t="s">
        <v>5822</v>
      </c>
      <c r="E1050" t="s">
        <v>27</v>
      </c>
      <c r="F1050" t="s">
        <v>28</v>
      </c>
      <c r="G1050" t="s">
        <v>29</v>
      </c>
      <c r="H1050" t="s">
        <v>30</v>
      </c>
      <c r="I1050" t="s">
        <v>92</v>
      </c>
      <c r="J1050" t="s">
        <v>1302</v>
      </c>
      <c r="K1050" t="s">
        <v>94</v>
      </c>
      <c r="L1050" t="s">
        <v>109</v>
      </c>
      <c r="M1050" t="s">
        <v>156</v>
      </c>
      <c r="N1050" s="1">
        <v>41520</v>
      </c>
      <c r="O1050" t="s">
        <v>1303</v>
      </c>
      <c r="P1050" t="s">
        <v>168</v>
      </c>
      <c r="Q1050" t="s">
        <v>1304</v>
      </c>
      <c r="R1050">
        <v>41</v>
      </c>
      <c r="S1050" t="s">
        <v>1305</v>
      </c>
      <c r="T1050" s="2">
        <v>0.03</v>
      </c>
      <c r="U1050" t="s">
        <v>739</v>
      </c>
      <c r="V1050" t="s">
        <v>5823</v>
      </c>
      <c r="W1050" t="s">
        <v>1307</v>
      </c>
      <c r="X1050" t="s">
        <v>5824</v>
      </c>
    </row>
    <row r="1051" spans="1:24" x14ac:dyDescent="0.3">
      <c r="A1051" t="s">
        <v>2718</v>
      </c>
      <c r="B1051" s="1">
        <v>42058</v>
      </c>
      <c r="C1051" t="s">
        <v>6336</v>
      </c>
      <c r="D1051" t="s">
        <v>144</v>
      </c>
      <c r="E1051" t="s">
        <v>46</v>
      </c>
      <c r="F1051" t="s">
        <v>47</v>
      </c>
      <c r="G1051" t="s">
        <v>77</v>
      </c>
      <c r="H1051" t="s">
        <v>107</v>
      </c>
      <c r="I1051" t="s">
        <v>121</v>
      </c>
      <c r="J1051" t="s">
        <v>875</v>
      </c>
      <c r="K1051" t="s">
        <v>94</v>
      </c>
      <c r="L1051" t="s">
        <v>34</v>
      </c>
      <c r="M1051" t="s">
        <v>35</v>
      </c>
      <c r="N1051" s="1">
        <v>42060</v>
      </c>
      <c r="O1051" t="s">
        <v>876</v>
      </c>
      <c r="P1051" t="s">
        <v>877</v>
      </c>
      <c r="Q1051" t="s">
        <v>878</v>
      </c>
      <c r="R1051">
        <v>10</v>
      </c>
      <c r="S1051" t="s">
        <v>6337</v>
      </c>
      <c r="T1051" s="2">
        <v>0.01</v>
      </c>
      <c r="U1051" t="s">
        <v>6338</v>
      </c>
      <c r="V1051" t="s">
        <v>6339</v>
      </c>
      <c r="W1051" t="s">
        <v>881</v>
      </c>
      <c r="X1051" t="s">
        <v>6340</v>
      </c>
    </row>
    <row r="1052" spans="1:24" x14ac:dyDescent="0.3">
      <c r="A1052" t="s">
        <v>2718</v>
      </c>
      <c r="B1052" s="1">
        <v>41515</v>
      </c>
      <c r="C1052" t="s">
        <v>1183</v>
      </c>
      <c r="D1052" t="s">
        <v>174</v>
      </c>
      <c r="E1052" t="s">
        <v>27</v>
      </c>
      <c r="F1052" t="s">
        <v>28</v>
      </c>
      <c r="G1052" t="s">
        <v>134</v>
      </c>
      <c r="H1052" t="s">
        <v>78</v>
      </c>
      <c r="I1052" t="s">
        <v>121</v>
      </c>
      <c r="J1052" t="s">
        <v>366</v>
      </c>
      <c r="K1052" t="s">
        <v>33</v>
      </c>
      <c r="L1052" t="s">
        <v>109</v>
      </c>
      <c r="M1052" t="s">
        <v>35</v>
      </c>
      <c r="N1052" s="1">
        <v>41520</v>
      </c>
      <c r="O1052" t="s">
        <v>367</v>
      </c>
      <c r="P1052" t="s">
        <v>368</v>
      </c>
      <c r="Q1052" t="s">
        <v>301</v>
      </c>
      <c r="R1052">
        <v>38</v>
      </c>
      <c r="S1052" t="s">
        <v>2989</v>
      </c>
      <c r="T1052" s="2">
        <v>0.03</v>
      </c>
      <c r="U1052" t="s">
        <v>267</v>
      </c>
      <c r="V1052" t="s">
        <v>1673</v>
      </c>
      <c r="W1052" t="s">
        <v>116</v>
      </c>
      <c r="X1052" t="s">
        <v>2720</v>
      </c>
    </row>
    <row r="1053" spans="1:24" x14ac:dyDescent="0.3">
      <c r="A1053" t="s">
        <v>2718</v>
      </c>
      <c r="B1053" s="1">
        <v>41685</v>
      </c>
      <c r="C1053" t="s">
        <v>2289</v>
      </c>
      <c r="D1053" t="s">
        <v>133</v>
      </c>
      <c r="E1053" t="s">
        <v>27</v>
      </c>
      <c r="F1053" t="s">
        <v>28</v>
      </c>
      <c r="G1053" t="s">
        <v>77</v>
      </c>
      <c r="H1053" t="s">
        <v>62</v>
      </c>
      <c r="I1053" t="s">
        <v>196</v>
      </c>
      <c r="J1053" t="s">
        <v>229</v>
      </c>
      <c r="K1053" t="s">
        <v>94</v>
      </c>
      <c r="L1053" t="s">
        <v>34</v>
      </c>
      <c r="M1053" t="s">
        <v>156</v>
      </c>
      <c r="N1053" s="1">
        <v>41690</v>
      </c>
      <c r="O1053" t="s">
        <v>230</v>
      </c>
      <c r="P1053" t="s">
        <v>231</v>
      </c>
      <c r="Q1053" t="s">
        <v>232</v>
      </c>
      <c r="R1053">
        <v>20</v>
      </c>
      <c r="S1053" t="s">
        <v>8768</v>
      </c>
      <c r="T1053" s="2">
        <v>7.0000000000000007E-2</v>
      </c>
      <c r="U1053" t="s">
        <v>127</v>
      </c>
      <c r="V1053" t="s">
        <v>2194</v>
      </c>
      <c r="W1053" t="s">
        <v>236</v>
      </c>
      <c r="X1053" t="s">
        <v>8769</v>
      </c>
    </row>
    <row r="1054" spans="1:24" x14ac:dyDescent="0.3">
      <c r="A1054" t="s">
        <v>2718</v>
      </c>
      <c r="B1054" s="1">
        <v>41510</v>
      </c>
      <c r="C1054" t="s">
        <v>2851</v>
      </c>
      <c r="D1054" t="s">
        <v>1207</v>
      </c>
      <c r="E1054" t="s">
        <v>46</v>
      </c>
      <c r="F1054" t="s">
        <v>47</v>
      </c>
      <c r="G1054" t="s">
        <v>77</v>
      </c>
      <c r="H1054" t="s">
        <v>48</v>
      </c>
      <c r="I1054" t="s">
        <v>196</v>
      </c>
      <c r="J1054" t="s">
        <v>366</v>
      </c>
      <c r="K1054" t="s">
        <v>94</v>
      </c>
      <c r="L1054" t="s">
        <v>95</v>
      </c>
      <c r="M1054" t="s">
        <v>35</v>
      </c>
      <c r="N1054" s="1">
        <v>41513</v>
      </c>
      <c r="O1054" t="s">
        <v>367</v>
      </c>
      <c r="P1054" t="s">
        <v>368</v>
      </c>
      <c r="Q1054" t="s">
        <v>301</v>
      </c>
      <c r="R1054">
        <v>6</v>
      </c>
      <c r="S1054" t="s">
        <v>9744</v>
      </c>
      <c r="T1054" s="2">
        <v>0.04</v>
      </c>
      <c r="U1054" t="s">
        <v>3561</v>
      </c>
      <c r="V1054" t="s">
        <v>1673</v>
      </c>
      <c r="W1054" t="s">
        <v>116</v>
      </c>
      <c r="X1054" t="s">
        <v>2720</v>
      </c>
    </row>
    <row r="1055" spans="1:24" x14ac:dyDescent="0.3">
      <c r="A1055" t="s">
        <v>2718</v>
      </c>
      <c r="B1055" s="1">
        <v>41663</v>
      </c>
      <c r="C1055" t="s">
        <v>3002</v>
      </c>
      <c r="D1055" t="s">
        <v>3003</v>
      </c>
      <c r="E1055" t="s">
        <v>27</v>
      </c>
      <c r="F1055" t="s">
        <v>28</v>
      </c>
      <c r="G1055" t="s">
        <v>134</v>
      </c>
      <c r="H1055" t="s">
        <v>78</v>
      </c>
      <c r="I1055" t="s">
        <v>196</v>
      </c>
      <c r="J1055" t="s">
        <v>1233</v>
      </c>
      <c r="K1055" t="s">
        <v>94</v>
      </c>
      <c r="L1055" t="s">
        <v>34</v>
      </c>
      <c r="M1055" t="s">
        <v>35</v>
      </c>
      <c r="N1055" s="1">
        <v>41665</v>
      </c>
      <c r="O1055" t="s">
        <v>711</v>
      </c>
      <c r="P1055" t="s">
        <v>1234</v>
      </c>
      <c r="Q1055" t="s">
        <v>1235</v>
      </c>
      <c r="R1055">
        <v>34</v>
      </c>
      <c r="S1055" t="s">
        <v>6350</v>
      </c>
      <c r="T1055" s="2">
        <v>0</v>
      </c>
      <c r="U1055" t="s">
        <v>9780</v>
      </c>
      <c r="V1055" t="s">
        <v>7766</v>
      </c>
      <c r="W1055" t="s">
        <v>1239</v>
      </c>
      <c r="X1055" t="s">
        <v>5756</v>
      </c>
    </row>
    <row r="1056" spans="1:24" x14ac:dyDescent="0.3">
      <c r="A1056" t="s">
        <v>2718</v>
      </c>
      <c r="B1056" s="1">
        <v>41430</v>
      </c>
      <c r="C1056" t="s">
        <v>621</v>
      </c>
      <c r="D1056" t="s">
        <v>622</v>
      </c>
      <c r="E1056" t="s">
        <v>27</v>
      </c>
      <c r="F1056" t="s">
        <v>28</v>
      </c>
      <c r="G1056" t="s">
        <v>29</v>
      </c>
      <c r="H1056" t="s">
        <v>433</v>
      </c>
      <c r="I1056" t="s">
        <v>63</v>
      </c>
      <c r="J1056" t="s">
        <v>771</v>
      </c>
      <c r="K1056" t="s">
        <v>94</v>
      </c>
      <c r="L1056" t="s">
        <v>34</v>
      </c>
      <c r="M1056" t="s">
        <v>35</v>
      </c>
      <c r="N1056" s="1">
        <v>41430</v>
      </c>
      <c r="O1056" t="s">
        <v>772</v>
      </c>
      <c r="P1056" t="s">
        <v>773</v>
      </c>
      <c r="Q1056" t="s">
        <v>774</v>
      </c>
      <c r="R1056">
        <v>34</v>
      </c>
      <c r="S1056" t="s">
        <v>627</v>
      </c>
      <c r="T1056" s="2">
        <v>0.03</v>
      </c>
      <c r="U1056" t="s">
        <v>628</v>
      </c>
      <c r="V1056" t="s">
        <v>629</v>
      </c>
      <c r="W1056" t="s">
        <v>778</v>
      </c>
      <c r="X1056" t="s">
        <v>5466</v>
      </c>
    </row>
    <row r="1057" spans="1:24" x14ac:dyDescent="0.3">
      <c r="A1057" t="s">
        <v>2718</v>
      </c>
      <c r="B1057" s="1">
        <v>41619</v>
      </c>
      <c r="C1057" t="s">
        <v>1541</v>
      </c>
      <c r="D1057" t="s">
        <v>61</v>
      </c>
      <c r="E1057" t="s">
        <v>27</v>
      </c>
      <c r="F1057" t="s">
        <v>28</v>
      </c>
      <c r="G1057" t="s">
        <v>134</v>
      </c>
      <c r="H1057" t="s">
        <v>62</v>
      </c>
      <c r="I1057" t="s">
        <v>92</v>
      </c>
      <c r="J1057" t="s">
        <v>734</v>
      </c>
      <c r="K1057" t="s">
        <v>33</v>
      </c>
      <c r="L1057" t="s">
        <v>34</v>
      </c>
      <c r="M1057" t="s">
        <v>35</v>
      </c>
      <c r="N1057" s="1">
        <v>41623</v>
      </c>
      <c r="O1057" t="s">
        <v>735</v>
      </c>
      <c r="P1057" t="s">
        <v>736</v>
      </c>
      <c r="Q1057" t="s">
        <v>737</v>
      </c>
      <c r="R1057">
        <v>6</v>
      </c>
      <c r="S1057" t="s">
        <v>1672</v>
      </c>
      <c r="T1057" s="2">
        <v>0.03</v>
      </c>
      <c r="U1057" t="s">
        <v>267</v>
      </c>
      <c r="V1057" t="s">
        <v>1673</v>
      </c>
      <c r="W1057" t="s">
        <v>741</v>
      </c>
      <c r="X1057" t="s">
        <v>2720</v>
      </c>
    </row>
    <row r="1058" spans="1:24" x14ac:dyDescent="0.3">
      <c r="A1058" t="s">
        <v>2718</v>
      </c>
      <c r="B1058" s="1">
        <v>42081</v>
      </c>
      <c r="C1058" t="s">
        <v>3464</v>
      </c>
      <c r="D1058" t="s">
        <v>174</v>
      </c>
      <c r="E1058" t="s">
        <v>27</v>
      </c>
      <c r="F1058" t="s">
        <v>28</v>
      </c>
      <c r="G1058" t="s">
        <v>91</v>
      </c>
      <c r="H1058" t="s">
        <v>78</v>
      </c>
      <c r="I1058" t="s">
        <v>31</v>
      </c>
      <c r="J1058" t="s">
        <v>366</v>
      </c>
      <c r="K1058" t="s">
        <v>94</v>
      </c>
      <c r="L1058" t="s">
        <v>95</v>
      </c>
      <c r="M1058" t="s">
        <v>35</v>
      </c>
      <c r="N1058" s="1">
        <v>42084</v>
      </c>
      <c r="O1058" t="s">
        <v>367</v>
      </c>
      <c r="P1058" t="s">
        <v>368</v>
      </c>
      <c r="Q1058" t="s">
        <v>301</v>
      </c>
      <c r="R1058">
        <v>10</v>
      </c>
      <c r="S1058" t="s">
        <v>1672</v>
      </c>
      <c r="T1058" s="2">
        <v>0.08</v>
      </c>
      <c r="U1058" t="s">
        <v>267</v>
      </c>
      <c r="V1058" t="s">
        <v>1673</v>
      </c>
      <c r="W1058" t="s">
        <v>116</v>
      </c>
      <c r="X1058" t="s">
        <v>2720</v>
      </c>
    </row>
    <row r="1059" spans="1:24" x14ac:dyDescent="0.3">
      <c r="A1059" t="s">
        <v>8634</v>
      </c>
      <c r="B1059" s="1">
        <v>42000</v>
      </c>
      <c r="C1059" t="s">
        <v>420</v>
      </c>
      <c r="D1059" t="s">
        <v>421</v>
      </c>
      <c r="E1059" t="s">
        <v>27</v>
      </c>
      <c r="F1059" t="s">
        <v>28</v>
      </c>
      <c r="G1059" t="s">
        <v>77</v>
      </c>
      <c r="H1059" t="s">
        <v>422</v>
      </c>
      <c r="I1059" t="s">
        <v>121</v>
      </c>
      <c r="J1059" t="s">
        <v>64</v>
      </c>
      <c r="K1059" t="s">
        <v>94</v>
      </c>
      <c r="L1059" t="s">
        <v>34</v>
      </c>
      <c r="M1059" t="s">
        <v>35</v>
      </c>
      <c r="N1059" s="1">
        <v>42002</v>
      </c>
      <c r="O1059" t="s">
        <v>66</v>
      </c>
      <c r="P1059" t="s">
        <v>67</v>
      </c>
      <c r="Q1059" t="s">
        <v>68</v>
      </c>
      <c r="R1059">
        <v>22</v>
      </c>
      <c r="S1059" t="s">
        <v>8635</v>
      </c>
      <c r="T1059" s="2">
        <v>0.01</v>
      </c>
      <c r="U1059" t="s">
        <v>8636</v>
      </c>
      <c r="V1059" t="s">
        <v>6810</v>
      </c>
      <c r="W1059" t="s">
        <v>72</v>
      </c>
      <c r="X1059" t="s">
        <v>8637</v>
      </c>
    </row>
    <row r="1060" spans="1:24" x14ac:dyDescent="0.3">
      <c r="A1060" t="s">
        <v>8634</v>
      </c>
      <c r="B1060" s="1">
        <v>41637</v>
      </c>
      <c r="C1060" t="s">
        <v>1272</v>
      </c>
      <c r="D1060" t="s">
        <v>384</v>
      </c>
      <c r="E1060" t="s">
        <v>27</v>
      </c>
      <c r="F1060" t="s">
        <v>28</v>
      </c>
      <c r="G1060" t="s">
        <v>91</v>
      </c>
      <c r="H1060" t="s">
        <v>289</v>
      </c>
      <c r="I1060" t="s">
        <v>63</v>
      </c>
      <c r="J1060" t="s">
        <v>9163</v>
      </c>
      <c r="K1060" t="s">
        <v>94</v>
      </c>
      <c r="L1060" t="s">
        <v>34</v>
      </c>
      <c r="M1060" t="s">
        <v>35</v>
      </c>
      <c r="N1060" s="1">
        <v>41638</v>
      </c>
      <c r="O1060" t="s">
        <v>367</v>
      </c>
      <c r="P1060" t="s">
        <v>368</v>
      </c>
      <c r="Q1060" t="s">
        <v>301</v>
      </c>
      <c r="R1060">
        <v>37</v>
      </c>
      <c r="S1060" t="s">
        <v>413</v>
      </c>
      <c r="T1060" s="2">
        <v>0.04</v>
      </c>
      <c r="U1060" t="s">
        <v>3802</v>
      </c>
      <c r="V1060" t="s">
        <v>8260</v>
      </c>
      <c r="W1060" t="s">
        <v>116</v>
      </c>
      <c r="X1060" t="s">
        <v>9164</v>
      </c>
    </row>
    <row r="1061" spans="1:24" x14ac:dyDescent="0.3">
      <c r="A1061" t="s">
        <v>8634</v>
      </c>
      <c r="B1061" s="1">
        <v>41503</v>
      </c>
      <c r="C1061" t="s">
        <v>1473</v>
      </c>
      <c r="D1061" t="s">
        <v>252</v>
      </c>
      <c r="E1061" t="s">
        <v>27</v>
      </c>
      <c r="F1061" t="s">
        <v>28</v>
      </c>
      <c r="G1061" t="s">
        <v>29</v>
      </c>
      <c r="H1061" t="s">
        <v>62</v>
      </c>
      <c r="I1061" t="s">
        <v>121</v>
      </c>
      <c r="J1061" t="s">
        <v>242</v>
      </c>
      <c r="K1061" t="s">
        <v>94</v>
      </c>
      <c r="L1061" t="s">
        <v>95</v>
      </c>
      <c r="M1061" t="s">
        <v>35</v>
      </c>
      <c r="N1061" s="1">
        <v>41503</v>
      </c>
      <c r="O1061" t="s">
        <v>243</v>
      </c>
      <c r="P1061" t="s">
        <v>244</v>
      </c>
      <c r="Q1061" t="s">
        <v>245</v>
      </c>
      <c r="R1061">
        <v>48</v>
      </c>
      <c r="S1061" t="s">
        <v>12593</v>
      </c>
      <c r="T1061" s="2">
        <v>0.03</v>
      </c>
      <c r="U1061" t="s">
        <v>2368</v>
      </c>
      <c r="V1061" t="s">
        <v>12594</v>
      </c>
      <c r="W1061" t="s">
        <v>165</v>
      </c>
      <c r="X1061" t="s">
        <v>12595</v>
      </c>
    </row>
    <row r="1062" spans="1:24" x14ac:dyDescent="0.3">
      <c r="A1062" t="s">
        <v>6947</v>
      </c>
      <c r="B1062" s="1">
        <v>41621</v>
      </c>
      <c r="C1062" t="s">
        <v>3019</v>
      </c>
      <c r="D1062" t="s">
        <v>551</v>
      </c>
      <c r="E1062" t="s">
        <v>27</v>
      </c>
      <c r="F1062" t="s">
        <v>28</v>
      </c>
      <c r="G1062" t="s">
        <v>29</v>
      </c>
      <c r="H1062" t="s">
        <v>289</v>
      </c>
      <c r="I1062" t="s">
        <v>31</v>
      </c>
      <c r="J1062" t="s">
        <v>2818</v>
      </c>
      <c r="K1062" t="s">
        <v>33</v>
      </c>
      <c r="L1062" t="s">
        <v>109</v>
      </c>
      <c r="M1062" t="s">
        <v>35</v>
      </c>
      <c r="N1062" s="1">
        <v>41622</v>
      </c>
      <c r="O1062" t="s">
        <v>219</v>
      </c>
      <c r="P1062" t="s">
        <v>736</v>
      </c>
      <c r="Q1062" t="s">
        <v>1478</v>
      </c>
      <c r="R1062">
        <v>32</v>
      </c>
      <c r="S1062" t="s">
        <v>6948</v>
      </c>
      <c r="T1062" s="2">
        <v>0.08</v>
      </c>
      <c r="U1062" t="s">
        <v>6949</v>
      </c>
      <c r="V1062" t="s">
        <v>6950</v>
      </c>
      <c r="W1062" t="s">
        <v>1384</v>
      </c>
      <c r="X1062" t="s">
        <v>6951</v>
      </c>
    </row>
    <row r="1063" spans="1:24" x14ac:dyDescent="0.3">
      <c r="A1063" t="s">
        <v>6947</v>
      </c>
      <c r="B1063" s="1">
        <v>41619</v>
      </c>
      <c r="C1063" t="s">
        <v>2359</v>
      </c>
      <c r="D1063" t="s">
        <v>45</v>
      </c>
      <c r="E1063" t="s">
        <v>46</v>
      </c>
      <c r="F1063" t="s">
        <v>47</v>
      </c>
      <c r="G1063" t="s">
        <v>134</v>
      </c>
      <c r="H1063" t="s">
        <v>48</v>
      </c>
      <c r="I1063" t="s">
        <v>92</v>
      </c>
      <c r="J1063" t="s">
        <v>2818</v>
      </c>
      <c r="K1063" t="s">
        <v>94</v>
      </c>
      <c r="L1063" t="s">
        <v>34</v>
      </c>
      <c r="M1063" t="s">
        <v>35</v>
      </c>
      <c r="N1063" s="1">
        <v>41623</v>
      </c>
      <c r="O1063" t="s">
        <v>219</v>
      </c>
      <c r="P1063" t="s">
        <v>736</v>
      </c>
      <c r="Q1063" t="s">
        <v>1478</v>
      </c>
      <c r="R1063">
        <v>45</v>
      </c>
      <c r="S1063" t="s">
        <v>6948</v>
      </c>
      <c r="T1063" s="2">
        <v>0.08</v>
      </c>
      <c r="U1063" t="s">
        <v>6949</v>
      </c>
      <c r="V1063" t="s">
        <v>6950</v>
      </c>
      <c r="W1063" t="s">
        <v>1384</v>
      </c>
      <c r="X1063" t="s">
        <v>6951</v>
      </c>
    </row>
    <row r="1064" spans="1:24" x14ac:dyDescent="0.3">
      <c r="A1064" t="s">
        <v>6947</v>
      </c>
      <c r="B1064" s="1">
        <v>41619</v>
      </c>
      <c r="C1064" t="s">
        <v>2359</v>
      </c>
      <c r="D1064" t="s">
        <v>45</v>
      </c>
      <c r="E1064" t="s">
        <v>46</v>
      </c>
      <c r="F1064" t="s">
        <v>47</v>
      </c>
      <c r="G1064" t="s">
        <v>134</v>
      </c>
      <c r="H1064" t="s">
        <v>48</v>
      </c>
      <c r="I1064" t="s">
        <v>196</v>
      </c>
      <c r="J1064" t="s">
        <v>2818</v>
      </c>
      <c r="K1064" t="s">
        <v>94</v>
      </c>
      <c r="L1064" t="s">
        <v>34</v>
      </c>
      <c r="M1064" t="s">
        <v>35</v>
      </c>
      <c r="N1064" s="1">
        <v>41623</v>
      </c>
      <c r="O1064" t="s">
        <v>219</v>
      </c>
      <c r="P1064" t="s">
        <v>736</v>
      </c>
      <c r="Q1064" t="s">
        <v>1478</v>
      </c>
      <c r="R1064">
        <v>20</v>
      </c>
      <c r="S1064" t="s">
        <v>6948</v>
      </c>
      <c r="T1064" s="2">
        <v>0.05</v>
      </c>
      <c r="U1064" t="s">
        <v>6949</v>
      </c>
      <c r="V1064" t="s">
        <v>6950</v>
      </c>
      <c r="W1064" t="s">
        <v>1384</v>
      </c>
      <c r="X1064" t="s">
        <v>6951</v>
      </c>
    </row>
    <row r="1065" spans="1:24" x14ac:dyDescent="0.3">
      <c r="A1065" t="s">
        <v>703</v>
      </c>
      <c r="B1065" s="1">
        <v>41526</v>
      </c>
      <c r="C1065" t="s">
        <v>305</v>
      </c>
      <c r="D1065" t="s">
        <v>306</v>
      </c>
      <c r="E1065" t="s">
        <v>46</v>
      </c>
      <c r="F1065" t="s">
        <v>47</v>
      </c>
      <c r="G1065" t="s">
        <v>77</v>
      </c>
      <c r="H1065" t="s">
        <v>107</v>
      </c>
      <c r="I1065" t="s">
        <v>63</v>
      </c>
      <c r="J1065" t="s">
        <v>175</v>
      </c>
      <c r="K1065" t="s">
        <v>94</v>
      </c>
      <c r="L1065" t="s">
        <v>34</v>
      </c>
      <c r="M1065" t="s">
        <v>35</v>
      </c>
      <c r="N1065" s="1">
        <v>41527</v>
      </c>
      <c r="O1065" t="s">
        <v>176</v>
      </c>
      <c r="P1065" t="s">
        <v>177</v>
      </c>
      <c r="Q1065" t="s">
        <v>178</v>
      </c>
      <c r="R1065">
        <v>34</v>
      </c>
      <c r="S1065" t="s">
        <v>704</v>
      </c>
      <c r="T1065" s="2">
        <v>0.06</v>
      </c>
      <c r="U1065" t="s">
        <v>705</v>
      </c>
      <c r="V1065" t="s">
        <v>706</v>
      </c>
      <c r="W1065" t="s">
        <v>182</v>
      </c>
      <c r="X1065" t="s">
        <v>707</v>
      </c>
    </row>
    <row r="1066" spans="1:24" x14ac:dyDescent="0.3">
      <c r="A1066" t="s">
        <v>703</v>
      </c>
      <c r="B1066" s="1">
        <v>41616</v>
      </c>
      <c r="C1066" t="s">
        <v>89</v>
      </c>
      <c r="D1066" t="s">
        <v>90</v>
      </c>
      <c r="E1066" t="s">
        <v>27</v>
      </c>
      <c r="F1066" t="s">
        <v>28</v>
      </c>
      <c r="G1066" t="s">
        <v>77</v>
      </c>
      <c r="H1066" t="s">
        <v>30</v>
      </c>
      <c r="I1066" t="s">
        <v>31</v>
      </c>
      <c r="J1066" t="s">
        <v>32</v>
      </c>
      <c r="K1066" t="s">
        <v>94</v>
      </c>
      <c r="L1066" t="s">
        <v>95</v>
      </c>
      <c r="M1066" t="s">
        <v>35</v>
      </c>
      <c r="N1066" s="1">
        <v>41623</v>
      </c>
      <c r="O1066" t="s">
        <v>36</v>
      </c>
      <c r="P1066" t="s">
        <v>37</v>
      </c>
      <c r="Q1066" t="s">
        <v>36</v>
      </c>
      <c r="R1066">
        <v>50</v>
      </c>
      <c r="S1066" t="s">
        <v>6140</v>
      </c>
      <c r="T1066" s="2">
        <v>0</v>
      </c>
      <c r="U1066" t="s">
        <v>6141</v>
      </c>
      <c r="V1066" t="s">
        <v>6142</v>
      </c>
      <c r="W1066" t="s">
        <v>41</v>
      </c>
      <c r="X1066" t="s">
        <v>6143</v>
      </c>
    </row>
    <row r="1067" spans="1:24" x14ac:dyDescent="0.3">
      <c r="A1067" t="s">
        <v>703</v>
      </c>
      <c r="B1067" s="1">
        <v>41647</v>
      </c>
      <c r="C1067" t="s">
        <v>1527</v>
      </c>
      <c r="D1067" t="s">
        <v>280</v>
      </c>
      <c r="E1067" t="s">
        <v>27</v>
      </c>
      <c r="F1067" t="s">
        <v>28</v>
      </c>
      <c r="G1067" t="s">
        <v>77</v>
      </c>
      <c r="H1067" t="s">
        <v>281</v>
      </c>
      <c r="I1067" t="s">
        <v>31</v>
      </c>
      <c r="J1067" t="s">
        <v>1660</v>
      </c>
      <c r="K1067" t="s">
        <v>94</v>
      </c>
      <c r="L1067" t="s">
        <v>95</v>
      </c>
      <c r="M1067" t="s">
        <v>156</v>
      </c>
      <c r="N1067" s="1">
        <v>41654</v>
      </c>
      <c r="O1067" t="s">
        <v>1369</v>
      </c>
      <c r="P1067" t="s">
        <v>166</v>
      </c>
      <c r="Q1067" t="s">
        <v>1661</v>
      </c>
      <c r="R1067">
        <v>42</v>
      </c>
      <c r="S1067" t="s">
        <v>4477</v>
      </c>
      <c r="T1067" s="2">
        <v>0.01</v>
      </c>
      <c r="U1067" t="s">
        <v>489</v>
      </c>
      <c r="V1067" t="s">
        <v>9392</v>
      </c>
      <c r="W1067" t="s">
        <v>57</v>
      </c>
      <c r="X1067" t="s">
        <v>3563</v>
      </c>
    </row>
    <row r="1068" spans="1:24" x14ac:dyDescent="0.3">
      <c r="A1068" t="s">
        <v>703</v>
      </c>
      <c r="B1068" s="1">
        <v>41844</v>
      </c>
      <c r="C1068" t="s">
        <v>9655</v>
      </c>
      <c r="D1068" t="s">
        <v>591</v>
      </c>
      <c r="E1068" t="s">
        <v>27</v>
      </c>
      <c r="F1068" t="s">
        <v>28</v>
      </c>
      <c r="G1068" t="s">
        <v>134</v>
      </c>
      <c r="H1068" t="s">
        <v>241</v>
      </c>
      <c r="I1068" t="s">
        <v>31</v>
      </c>
      <c r="J1068" t="s">
        <v>541</v>
      </c>
      <c r="K1068" t="s">
        <v>33</v>
      </c>
      <c r="L1068" t="s">
        <v>109</v>
      </c>
      <c r="M1068" t="s">
        <v>35</v>
      </c>
      <c r="N1068" s="1">
        <v>41846</v>
      </c>
      <c r="O1068" t="s">
        <v>542</v>
      </c>
      <c r="P1068" t="s">
        <v>543</v>
      </c>
      <c r="Q1068" t="s">
        <v>544</v>
      </c>
      <c r="R1068">
        <v>29</v>
      </c>
      <c r="S1068" t="s">
        <v>9656</v>
      </c>
      <c r="T1068" s="2">
        <v>0.03</v>
      </c>
      <c r="U1068" t="s">
        <v>2222</v>
      </c>
      <c r="V1068" t="s">
        <v>9657</v>
      </c>
      <c r="W1068" t="s">
        <v>547</v>
      </c>
      <c r="X1068" t="s">
        <v>9658</v>
      </c>
    </row>
    <row r="1069" spans="1:24" x14ac:dyDescent="0.3">
      <c r="A1069" t="s">
        <v>703</v>
      </c>
      <c r="B1069" s="1">
        <v>41646</v>
      </c>
      <c r="C1069" t="s">
        <v>2669</v>
      </c>
      <c r="D1069" t="s">
        <v>2332</v>
      </c>
      <c r="E1069" t="s">
        <v>27</v>
      </c>
      <c r="F1069" t="s">
        <v>28</v>
      </c>
      <c r="G1069" t="s">
        <v>29</v>
      </c>
      <c r="H1069" t="s">
        <v>422</v>
      </c>
      <c r="I1069" t="s">
        <v>63</v>
      </c>
      <c r="J1069" t="s">
        <v>49</v>
      </c>
      <c r="K1069" t="s">
        <v>94</v>
      </c>
      <c r="L1069" t="s">
        <v>34</v>
      </c>
      <c r="M1069" t="s">
        <v>35</v>
      </c>
      <c r="N1069" s="1">
        <v>41647</v>
      </c>
      <c r="O1069" t="s">
        <v>51</v>
      </c>
      <c r="P1069" t="s">
        <v>52</v>
      </c>
      <c r="Q1069" t="s">
        <v>53</v>
      </c>
      <c r="R1069">
        <v>37</v>
      </c>
      <c r="S1069" t="s">
        <v>8510</v>
      </c>
      <c r="T1069" s="2">
        <v>0.06</v>
      </c>
      <c r="U1069" t="s">
        <v>9204</v>
      </c>
      <c r="V1069" t="s">
        <v>1868</v>
      </c>
      <c r="W1069" t="s">
        <v>57</v>
      </c>
      <c r="X1069" t="s">
        <v>1869</v>
      </c>
    </row>
    <row r="1070" spans="1:24" x14ac:dyDescent="0.3">
      <c r="A1070" t="s">
        <v>703</v>
      </c>
      <c r="B1070" s="1">
        <v>42163</v>
      </c>
      <c r="C1070" t="s">
        <v>305</v>
      </c>
      <c r="D1070" t="s">
        <v>683</v>
      </c>
      <c r="E1070" t="s">
        <v>46</v>
      </c>
      <c r="F1070" t="s">
        <v>47</v>
      </c>
      <c r="G1070" t="s">
        <v>91</v>
      </c>
      <c r="H1070" t="s">
        <v>107</v>
      </c>
      <c r="I1070" t="s">
        <v>31</v>
      </c>
      <c r="J1070" t="s">
        <v>93</v>
      </c>
      <c r="K1070" t="s">
        <v>94</v>
      </c>
      <c r="L1070" t="s">
        <v>34</v>
      </c>
      <c r="M1070" t="s">
        <v>35</v>
      </c>
      <c r="N1070" s="1">
        <v>42165</v>
      </c>
      <c r="O1070" t="s">
        <v>96</v>
      </c>
      <c r="P1070" t="s">
        <v>97</v>
      </c>
      <c r="Q1070" t="s">
        <v>98</v>
      </c>
      <c r="R1070">
        <v>38</v>
      </c>
      <c r="S1070" t="s">
        <v>6044</v>
      </c>
      <c r="T1070" s="2">
        <v>0.04</v>
      </c>
      <c r="U1070" t="s">
        <v>1107</v>
      </c>
      <c r="V1070" t="s">
        <v>10148</v>
      </c>
      <c r="W1070" t="s">
        <v>102</v>
      </c>
      <c r="X1070" t="s">
        <v>10149</v>
      </c>
    </row>
    <row r="1071" spans="1:24" x14ac:dyDescent="0.3">
      <c r="A1071" t="s">
        <v>4402</v>
      </c>
      <c r="B1071" s="1">
        <v>42289</v>
      </c>
      <c r="C1071" t="s">
        <v>4403</v>
      </c>
      <c r="D1071" t="s">
        <v>280</v>
      </c>
      <c r="E1071" t="s">
        <v>27</v>
      </c>
      <c r="F1071" t="s">
        <v>28</v>
      </c>
      <c r="G1071" t="s">
        <v>29</v>
      </c>
      <c r="H1071" t="s">
        <v>281</v>
      </c>
      <c r="I1071" t="s">
        <v>31</v>
      </c>
      <c r="J1071" t="s">
        <v>3148</v>
      </c>
      <c r="K1071" t="s">
        <v>33</v>
      </c>
      <c r="L1071" t="s">
        <v>392</v>
      </c>
      <c r="M1071" t="s">
        <v>393</v>
      </c>
      <c r="N1071" s="1">
        <v>42291</v>
      </c>
      <c r="O1071" t="s">
        <v>2929</v>
      </c>
      <c r="P1071" t="s">
        <v>3149</v>
      </c>
      <c r="Q1071" t="s">
        <v>3150</v>
      </c>
      <c r="R1071">
        <v>25</v>
      </c>
      <c r="S1071" t="s">
        <v>4404</v>
      </c>
      <c r="T1071" s="2">
        <v>0.02</v>
      </c>
      <c r="U1071" t="s">
        <v>4070</v>
      </c>
      <c r="V1071" t="s">
        <v>4405</v>
      </c>
      <c r="W1071" t="s">
        <v>3154</v>
      </c>
      <c r="X1071" t="s">
        <v>4406</v>
      </c>
    </row>
    <row r="1072" spans="1:24" x14ac:dyDescent="0.3">
      <c r="A1072" t="s">
        <v>6127</v>
      </c>
      <c r="B1072" s="1">
        <v>41481</v>
      </c>
      <c r="C1072" t="s">
        <v>1615</v>
      </c>
      <c r="D1072" t="s">
        <v>506</v>
      </c>
      <c r="E1072" t="s">
        <v>27</v>
      </c>
      <c r="F1072" t="s">
        <v>28</v>
      </c>
      <c r="G1072" t="s">
        <v>29</v>
      </c>
      <c r="H1072" t="s">
        <v>62</v>
      </c>
      <c r="I1072" t="s">
        <v>63</v>
      </c>
      <c r="J1072" t="s">
        <v>441</v>
      </c>
      <c r="K1072" t="s">
        <v>94</v>
      </c>
      <c r="L1072" t="s">
        <v>34</v>
      </c>
      <c r="M1072" t="s">
        <v>156</v>
      </c>
      <c r="N1072" s="1">
        <v>41482</v>
      </c>
      <c r="O1072" t="s">
        <v>442</v>
      </c>
      <c r="P1072" t="s">
        <v>443</v>
      </c>
      <c r="Q1072" t="s">
        <v>444</v>
      </c>
      <c r="R1072">
        <v>31</v>
      </c>
      <c r="S1072" t="s">
        <v>6128</v>
      </c>
      <c r="T1072" s="2">
        <v>0</v>
      </c>
      <c r="U1072" t="s">
        <v>6129</v>
      </c>
      <c r="V1072" t="s">
        <v>6128</v>
      </c>
      <c r="W1072" t="s">
        <v>448</v>
      </c>
      <c r="X1072" t="s">
        <v>6130</v>
      </c>
    </row>
    <row r="1073" spans="1:24" x14ac:dyDescent="0.3">
      <c r="A1073" t="s">
        <v>6127</v>
      </c>
      <c r="B1073" s="1">
        <v>41984</v>
      </c>
      <c r="C1073" t="s">
        <v>550</v>
      </c>
      <c r="D1073" t="s">
        <v>551</v>
      </c>
      <c r="E1073" t="s">
        <v>27</v>
      </c>
      <c r="F1073" t="s">
        <v>28</v>
      </c>
      <c r="G1073" t="s">
        <v>91</v>
      </c>
      <c r="H1073" t="s">
        <v>289</v>
      </c>
      <c r="I1073" t="s">
        <v>92</v>
      </c>
      <c r="J1073" t="s">
        <v>1667</v>
      </c>
      <c r="K1073" t="s">
        <v>33</v>
      </c>
      <c r="L1073" t="s">
        <v>34</v>
      </c>
      <c r="M1073" t="s">
        <v>156</v>
      </c>
      <c r="N1073" s="1">
        <v>41985</v>
      </c>
      <c r="O1073" t="s">
        <v>982</v>
      </c>
      <c r="P1073" t="s">
        <v>1190</v>
      </c>
      <c r="Q1073" t="s">
        <v>1191</v>
      </c>
      <c r="R1073">
        <v>22</v>
      </c>
      <c r="S1073" t="s">
        <v>5791</v>
      </c>
      <c r="T1073" s="2">
        <v>0.1</v>
      </c>
      <c r="U1073" t="s">
        <v>1908</v>
      </c>
      <c r="V1073" t="s">
        <v>1044</v>
      </c>
      <c r="W1073" t="s">
        <v>224</v>
      </c>
      <c r="X1073" t="s">
        <v>9109</v>
      </c>
    </row>
    <row r="1074" spans="1:24" x14ac:dyDescent="0.3">
      <c r="A1074" t="s">
        <v>1670</v>
      </c>
      <c r="B1074" s="1">
        <v>41484</v>
      </c>
      <c r="C1074" t="s">
        <v>1671</v>
      </c>
      <c r="D1074" t="s">
        <v>306</v>
      </c>
      <c r="E1074" t="s">
        <v>46</v>
      </c>
      <c r="F1074" t="s">
        <v>47</v>
      </c>
      <c r="G1074" t="s">
        <v>134</v>
      </c>
      <c r="H1074" t="s">
        <v>107</v>
      </c>
      <c r="I1074" t="s">
        <v>121</v>
      </c>
      <c r="J1074" t="s">
        <v>218</v>
      </c>
      <c r="K1074" t="s">
        <v>94</v>
      </c>
      <c r="L1074" t="s">
        <v>95</v>
      </c>
      <c r="M1074" t="s">
        <v>35</v>
      </c>
      <c r="N1074" s="1">
        <v>41485</v>
      </c>
      <c r="O1074" t="s">
        <v>219</v>
      </c>
      <c r="P1074" t="s">
        <v>124</v>
      </c>
      <c r="Q1074" t="s">
        <v>220</v>
      </c>
      <c r="R1074">
        <v>29</v>
      </c>
      <c r="S1074" t="s">
        <v>1672</v>
      </c>
      <c r="T1074" s="2">
        <v>7.0000000000000007E-2</v>
      </c>
      <c r="U1074" t="s">
        <v>267</v>
      </c>
      <c r="V1074" t="s">
        <v>1673</v>
      </c>
      <c r="W1074" t="s">
        <v>224</v>
      </c>
      <c r="X1074" t="s">
        <v>1674</v>
      </c>
    </row>
    <row r="1075" spans="1:24" x14ac:dyDescent="0.3">
      <c r="A1075" t="s">
        <v>1670</v>
      </c>
      <c r="B1075" s="1">
        <v>41347</v>
      </c>
      <c r="C1075" t="s">
        <v>439</v>
      </c>
      <c r="D1075" t="s">
        <v>440</v>
      </c>
      <c r="E1075" t="s">
        <v>46</v>
      </c>
      <c r="F1075" t="s">
        <v>47</v>
      </c>
      <c r="G1075" t="s">
        <v>91</v>
      </c>
      <c r="H1075" t="s">
        <v>48</v>
      </c>
      <c r="I1075" t="s">
        <v>92</v>
      </c>
      <c r="J1075" t="s">
        <v>2705</v>
      </c>
      <c r="K1075" t="s">
        <v>33</v>
      </c>
      <c r="L1075" t="s">
        <v>34</v>
      </c>
      <c r="M1075" t="s">
        <v>35</v>
      </c>
      <c r="N1075" s="1">
        <v>41348</v>
      </c>
      <c r="O1075" t="s">
        <v>2706</v>
      </c>
      <c r="P1075" t="s">
        <v>2707</v>
      </c>
      <c r="Q1075" t="s">
        <v>2708</v>
      </c>
      <c r="R1075">
        <v>22</v>
      </c>
      <c r="S1075" t="s">
        <v>5848</v>
      </c>
      <c r="T1075" s="2">
        <v>0.1</v>
      </c>
      <c r="U1075" t="s">
        <v>127</v>
      </c>
      <c r="V1075" t="s">
        <v>5849</v>
      </c>
      <c r="W1075" t="s">
        <v>116</v>
      </c>
      <c r="X1075" t="s">
        <v>5850</v>
      </c>
    </row>
    <row r="1076" spans="1:24" x14ac:dyDescent="0.3">
      <c r="A1076" t="s">
        <v>1670</v>
      </c>
      <c r="B1076" s="1">
        <v>41933</v>
      </c>
      <c r="C1076" t="s">
        <v>2338</v>
      </c>
      <c r="D1076" t="s">
        <v>365</v>
      </c>
      <c r="E1076" t="s">
        <v>46</v>
      </c>
      <c r="F1076" t="s">
        <v>47</v>
      </c>
      <c r="G1076" t="s">
        <v>29</v>
      </c>
      <c r="H1076" t="s">
        <v>48</v>
      </c>
      <c r="I1076" t="s">
        <v>196</v>
      </c>
      <c r="J1076" t="s">
        <v>734</v>
      </c>
      <c r="K1076" t="s">
        <v>94</v>
      </c>
      <c r="L1076" t="s">
        <v>34</v>
      </c>
      <c r="M1076" t="s">
        <v>35</v>
      </c>
      <c r="N1076" s="1">
        <v>41933</v>
      </c>
      <c r="O1076" t="s">
        <v>735</v>
      </c>
      <c r="P1076" t="s">
        <v>736</v>
      </c>
      <c r="Q1076" t="s">
        <v>737</v>
      </c>
      <c r="R1076">
        <v>39</v>
      </c>
      <c r="S1076" t="s">
        <v>8035</v>
      </c>
      <c r="T1076" s="2">
        <v>0.06</v>
      </c>
      <c r="U1076" t="s">
        <v>2127</v>
      </c>
      <c r="V1076" t="s">
        <v>8036</v>
      </c>
      <c r="W1076" t="s">
        <v>741</v>
      </c>
      <c r="X1076" t="s">
        <v>1283</v>
      </c>
    </row>
    <row r="1077" spans="1:24" x14ac:dyDescent="0.3">
      <c r="A1077" t="s">
        <v>1709</v>
      </c>
      <c r="B1077" s="1">
        <v>41776</v>
      </c>
      <c r="C1077" t="s">
        <v>621</v>
      </c>
      <c r="D1077" t="s">
        <v>622</v>
      </c>
      <c r="E1077" t="s">
        <v>27</v>
      </c>
      <c r="F1077" t="s">
        <v>28</v>
      </c>
      <c r="G1077" t="s">
        <v>77</v>
      </c>
      <c r="H1077" t="s">
        <v>433</v>
      </c>
      <c r="I1077" t="s">
        <v>63</v>
      </c>
      <c r="J1077" t="s">
        <v>265</v>
      </c>
      <c r="K1077" t="s">
        <v>94</v>
      </c>
      <c r="L1077" t="s">
        <v>34</v>
      </c>
      <c r="M1077" t="s">
        <v>35</v>
      </c>
      <c r="N1077" s="1">
        <v>41777</v>
      </c>
      <c r="O1077" t="s">
        <v>266</v>
      </c>
      <c r="P1077" t="s">
        <v>267</v>
      </c>
      <c r="Q1077" t="s">
        <v>268</v>
      </c>
      <c r="R1077">
        <v>29</v>
      </c>
      <c r="S1077" t="s">
        <v>1710</v>
      </c>
      <c r="T1077" s="2">
        <v>0.03</v>
      </c>
      <c r="U1077" t="s">
        <v>127</v>
      </c>
      <c r="V1077" t="s">
        <v>1711</v>
      </c>
      <c r="W1077" t="s">
        <v>116</v>
      </c>
      <c r="X1077" t="s">
        <v>1712</v>
      </c>
    </row>
    <row r="1078" spans="1:24" x14ac:dyDescent="0.3">
      <c r="A1078" t="s">
        <v>1709</v>
      </c>
      <c r="B1078" s="1">
        <v>41618</v>
      </c>
      <c r="C1078" t="s">
        <v>2719</v>
      </c>
      <c r="D1078" t="s">
        <v>240</v>
      </c>
      <c r="E1078" t="s">
        <v>27</v>
      </c>
      <c r="F1078" t="s">
        <v>28</v>
      </c>
      <c r="G1078" t="s">
        <v>134</v>
      </c>
      <c r="H1078" t="s">
        <v>241</v>
      </c>
      <c r="I1078" t="s">
        <v>121</v>
      </c>
      <c r="J1078" t="s">
        <v>1667</v>
      </c>
      <c r="K1078" t="s">
        <v>94</v>
      </c>
      <c r="L1078" t="s">
        <v>34</v>
      </c>
      <c r="M1078" t="s">
        <v>35</v>
      </c>
      <c r="N1078" s="1">
        <v>41620</v>
      </c>
      <c r="O1078" t="s">
        <v>982</v>
      </c>
      <c r="P1078" t="s">
        <v>724</v>
      </c>
      <c r="Q1078" t="s">
        <v>41</v>
      </c>
      <c r="R1078">
        <v>32</v>
      </c>
      <c r="S1078" t="s">
        <v>1620</v>
      </c>
      <c r="T1078" s="2">
        <v>0.1</v>
      </c>
      <c r="U1078" t="s">
        <v>127</v>
      </c>
      <c r="V1078" t="s">
        <v>1620</v>
      </c>
      <c r="W1078" t="s">
        <v>773</v>
      </c>
      <c r="X1078" t="s">
        <v>1866</v>
      </c>
    </row>
    <row r="1079" spans="1:24" x14ac:dyDescent="0.3">
      <c r="A1079" t="s">
        <v>1709</v>
      </c>
      <c r="B1079" s="1">
        <v>41454</v>
      </c>
      <c r="C1079" t="s">
        <v>884</v>
      </c>
      <c r="D1079" t="s">
        <v>2366</v>
      </c>
      <c r="E1079" t="s">
        <v>27</v>
      </c>
      <c r="F1079" t="s">
        <v>28</v>
      </c>
      <c r="G1079" t="s">
        <v>91</v>
      </c>
      <c r="H1079" t="s">
        <v>965</v>
      </c>
      <c r="I1079" t="s">
        <v>31</v>
      </c>
      <c r="J1079" t="s">
        <v>1189</v>
      </c>
      <c r="K1079" t="s">
        <v>94</v>
      </c>
      <c r="L1079" t="s">
        <v>34</v>
      </c>
      <c r="M1079" t="s">
        <v>35</v>
      </c>
      <c r="N1079" s="1">
        <v>41459</v>
      </c>
      <c r="O1079" t="s">
        <v>982</v>
      </c>
      <c r="P1079" t="s">
        <v>1190</v>
      </c>
      <c r="Q1079" t="s">
        <v>1191</v>
      </c>
      <c r="R1079">
        <v>38</v>
      </c>
      <c r="S1079" t="s">
        <v>3864</v>
      </c>
      <c r="T1079" s="2">
        <v>0.05</v>
      </c>
      <c r="U1079" t="s">
        <v>1169</v>
      </c>
      <c r="V1079" t="s">
        <v>5085</v>
      </c>
      <c r="W1079" t="s">
        <v>224</v>
      </c>
      <c r="X1079" t="s">
        <v>3555</v>
      </c>
    </row>
    <row r="1080" spans="1:24" x14ac:dyDescent="0.3">
      <c r="A1080" t="s">
        <v>1709</v>
      </c>
      <c r="B1080" s="1">
        <v>41613</v>
      </c>
      <c r="C1080" t="s">
        <v>993</v>
      </c>
      <c r="D1080" t="s">
        <v>144</v>
      </c>
      <c r="E1080" t="s">
        <v>46</v>
      </c>
      <c r="F1080" t="s">
        <v>47</v>
      </c>
      <c r="G1080" t="s">
        <v>77</v>
      </c>
      <c r="H1080" t="s">
        <v>107</v>
      </c>
      <c r="I1080" t="s">
        <v>92</v>
      </c>
      <c r="J1080" t="s">
        <v>478</v>
      </c>
      <c r="K1080" t="s">
        <v>94</v>
      </c>
      <c r="L1080" t="s">
        <v>95</v>
      </c>
      <c r="M1080" t="s">
        <v>35</v>
      </c>
      <c r="N1080" s="1">
        <v>41615</v>
      </c>
      <c r="O1080" t="s">
        <v>479</v>
      </c>
      <c r="P1080" t="s">
        <v>480</v>
      </c>
      <c r="Q1080" t="s">
        <v>98</v>
      </c>
      <c r="R1080">
        <v>22</v>
      </c>
      <c r="S1080" t="s">
        <v>5397</v>
      </c>
      <c r="T1080" s="2">
        <v>0.09</v>
      </c>
      <c r="U1080" t="s">
        <v>82</v>
      </c>
      <c r="V1080" t="s">
        <v>5398</v>
      </c>
      <c r="W1080" t="s">
        <v>224</v>
      </c>
      <c r="X1080" t="s">
        <v>4736</v>
      </c>
    </row>
    <row r="1081" spans="1:24" x14ac:dyDescent="0.3">
      <c r="A1081" t="s">
        <v>1709</v>
      </c>
      <c r="B1081" s="1">
        <v>41619</v>
      </c>
      <c r="C1081" t="s">
        <v>2359</v>
      </c>
      <c r="D1081" t="s">
        <v>195</v>
      </c>
      <c r="E1081" t="s">
        <v>46</v>
      </c>
      <c r="F1081" t="s">
        <v>47</v>
      </c>
      <c r="G1081" t="s">
        <v>134</v>
      </c>
      <c r="H1081" t="s">
        <v>48</v>
      </c>
      <c r="I1081" t="s">
        <v>92</v>
      </c>
      <c r="J1081" t="s">
        <v>1344</v>
      </c>
      <c r="K1081" t="s">
        <v>94</v>
      </c>
      <c r="L1081" t="s">
        <v>95</v>
      </c>
      <c r="M1081" t="s">
        <v>35</v>
      </c>
      <c r="N1081" s="1">
        <v>41621</v>
      </c>
      <c r="O1081" t="s">
        <v>341</v>
      </c>
      <c r="P1081" t="s">
        <v>574</v>
      </c>
      <c r="Q1081" t="s">
        <v>1345</v>
      </c>
      <c r="R1081">
        <v>24</v>
      </c>
      <c r="S1081" t="s">
        <v>1620</v>
      </c>
      <c r="T1081" s="2">
        <v>7.0000000000000007E-2</v>
      </c>
      <c r="U1081" t="s">
        <v>127</v>
      </c>
      <c r="V1081" t="s">
        <v>1620</v>
      </c>
      <c r="W1081" t="s">
        <v>57</v>
      </c>
      <c r="X1081" t="s">
        <v>1866</v>
      </c>
    </row>
    <row r="1082" spans="1:24" x14ac:dyDescent="0.3">
      <c r="A1082" t="s">
        <v>1709</v>
      </c>
      <c r="B1082" s="1">
        <v>41619</v>
      </c>
      <c r="C1082" t="s">
        <v>2359</v>
      </c>
      <c r="D1082" t="s">
        <v>195</v>
      </c>
      <c r="E1082" t="s">
        <v>46</v>
      </c>
      <c r="F1082" t="s">
        <v>47</v>
      </c>
      <c r="G1082" t="s">
        <v>29</v>
      </c>
      <c r="H1082" t="s">
        <v>48</v>
      </c>
      <c r="I1082" t="s">
        <v>63</v>
      </c>
      <c r="J1082" t="s">
        <v>478</v>
      </c>
      <c r="K1082" t="s">
        <v>94</v>
      </c>
      <c r="L1082" t="s">
        <v>95</v>
      </c>
      <c r="M1082" t="s">
        <v>156</v>
      </c>
      <c r="N1082" s="1">
        <v>41621</v>
      </c>
      <c r="O1082" t="s">
        <v>479</v>
      </c>
      <c r="P1082" t="s">
        <v>480</v>
      </c>
      <c r="Q1082" t="s">
        <v>98</v>
      </c>
      <c r="R1082">
        <v>8</v>
      </c>
      <c r="S1082" t="s">
        <v>1620</v>
      </c>
      <c r="T1082" s="2">
        <v>0.05</v>
      </c>
      <c r="U1082" t="s">
        <v>127</v>
      </c>
      <c r="V1082" t="s">
        <v>1620</v>
      </c>
      <c r="W1082" t="s">
        <v>224</v>
      </c>
      <c r="X1082" t="s">
        <v>1866</v>
      </c>
    </row>
    <row r="1083" spans="1:24" x14ac:dyDescent="0.3">
      <c r="A1083" t="s">
        <v>1709</v>
      </c>
      <c r="B1083" s="1">
        <v>41455</v>
      </c>
      <c r="C1083" t="s">
        <v>5598</v>
      </c>
      <c r="D1083" t="s">
        <v>929</v>
      </c>
      <c r="E1083" t="s">
        <v>27</v>
      </c>
      <c r="F1083" t="s">
        <v>28</v>
      </c>
      <c r="G1083" t="s">
        <v>77</v>
      </c>
      <c r="H1083" t="s">
        <v>217</v>
      </c>
      <c r="I1083" t="s">
        <v>92</v>
      </c>
      <c r="J1083" t="s">
        <v>2750</v>
      </c>
      <c r="K1083" t="s">
        <v>94</v>
      </c>
      <c r="L1083" t="s">
        <v>34</v>
      </c>
      <c r="M1083" t="s">
        <v>35</v>
      </c>
      <c r="N1083" s="1">
        <v>41459</v>
      </c>
      <c r="O1083" t="s">
        <v>2751</v>
      </c>
      <c r="P1083" t="s">
        <v>724</v>
      </c>
      <c r="Q1083" t="s">
        <v>41</v>
      </c>
      <c r="R1083">
        <v>32</v>
      </c>
      <c r="S1083" t="s">
        <v>1620</v>
      </c>
      <c r="T1083" s="2">
        <v>0.09</v>
      </c>
      <c r="U1083" t="s">
        <v>127</v>
      </c>
      <c r="V1083" t="s">
        <v>1620</v>
      </c>
      <c r="W1083" t="s">
        <v>2754</v>
      </c>
      <c r="X1083" t="s">
        <v>1866</v>
      </c>
    </row>
    <row r="1084" spans="1:24" x14ac:dyDescent="0.3">
      <c r="A1084" t="s">
        <v>7737</v>
      </c>
      <c r="B1084" s="1">
        <v>41515</v>
      </c>
      <c r="C1084" t="s">
        <v>1183</v>
      </c>
      <c r="D1084" t="s">
        <v>174</v>
      </c>
      <c r="E1084" t="s">
        <v>27</v>
      </c>
      <c r="F1084" t="s">
        <v>28</v>
      </c>
      <c r="G1084" t="s">
        <v>91</v>
      </c>
      <c r="H1084" t="s">
        <v>78</v>
      </c>
      <c r="I1084" t="s">
        <v>31</v>
      </c>
      <c r="J1084" t="s">
        <v>564</v>
      </c>
      <c r="K1084" t="s">
        <v>94</v>
      </c>
      <c r="L1084" t="s">
        <v>95</v>
      </c>
      <c r="M1084" t="s">
        <v>35</v>
      </c>
      <c r="N1084" s="1">
        <v>41520</v>
      </c>
      <c r="O1084" t="s">
        <v>565</v>
      </c>
      <c r="P1084" t="s">
        <v>566</v>
      </c>
      <c r="Q1084" t="s">
        <v>567</v>
      </c>
      <c r="R1084">
        <v>26</v>
      </c>
      <c r="S1084" t="s">
        <v>7738</v>
      </c>
      <c r="T1084" s="2">
        <v>0.03</v>
      </c>
      <c r="U1084" t="s">
        <v>2328</v>
      </c>
      <c r="V1084" t="s">
        <v>5240</v>
      </c>
      <c r="W1084" t="s">
        <v>224</v>
      </c>
      <c r="X1084" t="s">
        <v>7154</v>
      </c>
    </row>
    <row r="1085" spans="1:24" x14ac:dyDescent="0.3">
      <c r="A1085" t="s">
        <v>7737</v>
      </c>
      <c r="B1085" s="1">
        <v>41579</v>
      </c>
      <c r="C1085" t="s">
        <v>2431</v>
      </c>
      <c r="D1085" t="s">
        <v>1053</v>
      </c>
      <c r="E1085" t="s">
        <v>27</v>
      </c>
      <c r="F1085" t="s">
        <v>28</v>
      </c>
      <c r="G1085" t="s">
        <v>134</v>
      </c>
      <c r="H1085" t="s">
        <v>281</v>
      </c>
      <c r="I1085" t="s">
        <v>92</v>
      </c>
      <c r="J1085" t="s">
        <v>2623</v>
      </c>
      <c r="K1085" t="s">
        <v>94</v>
      </c>
      <c r="L1085" t="s">
        <v>95</v>
      </c>
      <c r="M1085" t="s">
        <v>35</v>
      </c>
      <c r="N1085" s="1">
        <v>41580</v>
      </c>
      <c r="O1085" t="s">
        <v>2624</v>
      </c>
      <c r="P1085" t="s">
        <v>2625</v>
      </c>
      <c r="Q1085" t="s">
        <v>2626</v>
      </c>
      <c r="R1085">
        <v>8</v>
      </c>
      <c r="S1085" t="s">
        <v>10454</v>
      </c>
      <c r="T1085" s="2">
        <v>0.1</v>
      </c>
      <c r="U1085" t="s">
        <v>1151</v>
      </c>
      <c r="V1085" t="s">
        <v>10718</v>
      </c>
      <c r="W1085" t="s">
        <v>1234</v>
      </c>
      <c r="X1085" t="s">
        <v>6570</v>
      </c>
    </row>
    <row r="1086" spans="1:24" x14ac:dyDescent="0.3">
      <c r="A1086" t="s">
        <v>7737</v>
      </c>
      <c r="B1086" s="1">
        <v>42210</v>
      </c>
      <c r="C1086" t="s">
        <v>600</v>
      </c>
      <c r="D1086" t="s">
        <v>365</v>
      </c>
      <c r="E1086" t="s">
        <v>46</v>
      </c>
      <c r="F1086" t="s">
        <v>47</v>
      </c>
      <c r="G1086" t="s">
        <v>77</v>
      </c>
      <c r="H1086" t="s">
        <v>48</v>
      </c>
      <c r="I1086" t="s">
        <v>63</v>
      </c>
      <c r="J1086" t="s">
        <v>478</v>
      </c>
      <c r="K1086" t="s">
        <v>94</v>
      </c>
      <c r="L1086" t="s">
        <v>95</v>
      </c>
      <c r="M1086" t="s">
        <v>35</v>
      </c>
      <c r="N1086" s="1">
        <v>42211</v>
      </c>
      <c r="O1086" t="s">
        <v>479</v>
      </c>
      <c r="P1086" t="s">
        <v>480</v>
      </c>
      <c r="Q1086" t="s">
        <v>98</v>
      </c>
      <c r="R1086">
        <v>33</v>
      </c>
      <c r="S1086" t="s">
        <v>11278</v>
      </c>
      <c r="T1086" s="2">
        <v>7.0000000000000007E-2</v>
      </c>
      <c r="U1086" t="s">
        <v>11279</v>
      </c>
      <c r="V1086" t="s">
        <v>8251</v>
      </c>
      <c r="W1086" t="s">
        <v>224</v>
      </c>
      <c r="X1086" t="s">
        <v>11280</v>
      </c>
    </row>
    <row r="1087" spans="1:24" x14ac:dyDescent="0.3">
      <c r="A1087" t="s">
        <v>3018</v>
      </c>
      <c r="B1087" s="1">
        <v>41621</v>
      </c>
      <c r="C1087" t="s">
        <v>3019</v>
      </c>
      <c r="D1087" t="s">
        <v>551</v>
      </c>
      <c r="E1087" t="s">
        <v>27</v>
      </c>
      <c r="F1087" t="s">
        <v>28</v>
      </c>
      <c r="G1087" t="s">
        <v>77</v>
      </c>
      <c r="H1087" t="s">
        <v>289</v>
      </c>
      <c r="I1087" t="s">
        <v>92</v>
      </c>
      <c r="J1087" t="s">
        <v>1215</v>
      </c>
      <c r="K1087" t="s">
        <v>94</v>
      </c>
      <c r="L1087" t="s">
        <v>34</v>
      </c>
      <c r="M1087" t="s">
        <v>35</v>
      </c>
      <c r="N1087" s="1">
        <v>41622</v>
      </c>
      <c r="O1087" t="s">
        <v>1216</v>
      </c>
      <c r="P1087" t="s">
        <v>1217</v>
      </c>
      <c r="Q1087" t="s">
        <v>1218</v>
      </c>
      <c r="R1087">
        <v>42</v>
      </c>
      <c r="S1087" t="s">
        <v>3020</v>
      </c>
      <c r="T1087" s="2">
        <v>7.0000000000000007E-2</v>
      </c>
      <c r="U1087" t="s">
        <v>3021</v>
      </c>
      <c r="V1087" t="s">
        <v>3022</v>
      </c>
      <c r="W1087" t="s">
        <v>1222</v>
      </c>
      <c r="X1087" t="s">
        <v>3023</v>
      </c>
    </row>
    <row r="1088" spans="1:24" x14ac:dyDescent="0.3">
      <c r="A1088" t="s">
        <v>3018</v>
      </c>
      <c r="B1088" s="1">
        <v>41621</v>
      </c>
      <c r="C1088" t="s">
        <v>1557</v>
      </c>
      <c r="D1088" t="s">
        <v>945</v>
      </c>
      <c r="E1088" t="s">
        <v>27</v>
      </c>
      <c r="F1088" t="s">
        <v>28</v>
      </c>
      <c r="G1088" t="s">
        <v>91</v>
      </c>
      <c r="H1088" t="s">
        <v>241</v>
      </c>
      <c r="I1088" t="s">
        <v>121</v>
      </c>
      <c r="J1088" t="s">
        <v>1344</v>
      </c>
      <c r="K1088" t="s">
        <v>94</v>
      </c>
      <c r="L1088" t="s">
        <v>109</v>
      </c>
      <c r="M1088" t="s">
        <v>35</v>
      </c>
      <c r="N1088" s="1">
        <v>41623</v>
      </c>
      <c r="O1088" t="s">
        <v>341</v>
      </c>
      <c r="P1088" t="s">
        <v>574</v>
      </c>
      <c r="Q1088" t="s">
        <v>1345</v>
      </c>
      <c r="R1088">
        <v>28</v>
      </c>
      <c r="S1088" t="s">
        <v>3020</v>
      </c>
      <c r="T1088" s="2">
        <v>0.03</v>
      </c>
      <c r="U1088" t="s">
        <v>3021</v>
      </c>
      <c r="V1088" t="s">
        <v>3022</v>
      </c>
      <c r="W1088" t="s">
        <v>57</v>
      </c>
      <c r="X1088" t="s">
        <v>3023</v>
      </c>
    </row>
    <row r="1089" spans="1:24" x14ac:dyDescent="0.3">
      <c r="A1089" t="s">
        <v>3018</v>
      </c>
      <c r="B1089" s="1">
        <v>41621</v>
      </c>
      <c r="C1089" t="s">
        <v>3019</v>
      </c>
      <c r="D1089" t="s">
        <v>551</v>
      </c>
      <c r="E1089" t="s">
        <v>27</v>
      </c>
      <c r="F1089" t="s">
        <v>28</v>
      </c>
      <c r="G1089" t="s">
        <v>134</v>
      </c>
      <c r="H1089" t="s">
        <v>289</v>
      </c>
      <c r="I1089" t="s">
        <v>63</v>
      </c>
      <c r="J1089" t="s">
        <v>2581</v>
      </c>
      <c r="K1089" t="s">
        <v>94</v>
      </c>
      <c r="L1089" t="s">
        <v>95</v>
      </c>
      <c r="M1089" t="s">
        <v>35</v>
      </c>
      <c r="N1089" s="1">
        <v>41622</v>
      </c>
      <c r="O1089" t="s">
        <v>2582</v>
      </c>
      <c r="P1089" t="s">
        <v>2125</v>
      </c>
      <c r="Q1089" t="s">
        <v>2583</v>
      </c>
      <c r="R1089">
        <v>22</v>
      </c>
      <c r="S1089" t="s">
        <v>3020</v>
      </c>
      <c r="T1089" s="2">
        <v>0.1</v>
      </c>
      <c r="U1089" t="s">
        <v>3021</v>
      </c>
      <c r="V1089" t="s">
        <v>3022</v>
      </c>
      <c r="W1089" t="s">
        <v>2587</v>
      </c>
      <c r="X1089" t="s">
        <v>3023</v>
      </c>
    </row>
    <row r="1090" spans="1:24" x14ac:dyDescent="0.3">
      <c r="A1090" t="s">
        <v>3018</v>
      </c>
      <c r="B1090" s="1">
        <v>41621</v>
      </c>
      <c r="C1090" t="s">
        <v>1818</v>
      </c>
      <c r="D1090" t="s">
        <v>2366</v>
      </c>
      <c r="E1090" t="s">
        <v>27</v>
      </c>
      <c r="F1090" t="s">
        <v>28</v>
      </c>
      <c r="G1090" t="s">
        <v>91</v>
      </c>
      <c r="H1090" t="s">
        <v>965</v>
      </c>
      <c r="I1090" t="s">
        <v>63</v>
      </c>
      <c r="J1090" t="s">
        <v>1344</v>
      </c>
      <c r="K1090" t="s">
        <v>33</v>
      </c>
      <c r="L1090" t="s">
        <v>50</v>
      </c>
      <c r="M1090" t="s">
        <v>35</v>
      </c>
      <c r="N1090" s="1">
        <v>41630</v>
      </c>
      <c r="O1090" t="s">
        <v>341</v>
      </c>
      <c r="P1090" t="s">
        <v>574</v>
      </c>
      <c r="Q1090" t="s">
        <v>1345</v>
      </c>
      <c r="R1090">
        <v>25</v>
      </c>
      <c r="S1090" t="s">
        <v>3020</v>
      </c>
      <c r="T1090" s="2">
        <v>7.0000000000000007E-2</v>
      </c>
      <c r="U1090" t="s">
        <v>3021</v>
      </c>
      <c r="V1090" t="s">
        <v>3022</v>
      </c>
      <c r="W1090" t="s">
        <v>57</v>
      </c>
      <c r="X1090" t="s">
        <v>3023</v>
      </c>
    </row>
    <row r="1091" spans="1:24" x14ac:dyDescent="0.3">
      <c r="A1091" t="s">
        <v>3018</v>
      </c>
      <c r="B1091" s="1">
        <v>41621</v>
      </c>
      <c r="C1091" t="s">
        <v>3019</v>
      </c>
      <c r="D1091" t="s">
        <v>551</v>
      </c>
      <c r="E1091" t="s">
        <v>27</v>
      </c>
      <c r="F1091" t="s">
        <v>28</v>
      </c>
      <c r="G1091" t="s">
        <v>29</v>
      </c>
      <c r="H1091" t="s">
        <v>289</v>
      </c>
      <c r="I1091" t="s">
        <v>92</v>
      </c>
      <c r="J1091" t="s">
        <v>3845</v>
      </c>
      <c r="K1091" t="s">
        <v>94</v>
      </c>
      <c r="L1091" t="s">
        <v>95</v>
      </c>
      <c r="M1091" t="s">
        <v>35</v>
      </c>
      <c r="N1091" s="1">
        <v>41622</v>
      </c>
      <c r="O1091" t="s">
        <v>1378</v>
      </c>
      <c r="P1091" t="s">
        <v>1379</v>
      </c>
      <c r="Q1091" t="s">
        <v>1380</v>
      </c>
      <c r="R1091">
        <v>22</v>
      </c>
      <c r="S1091" t="s">
        <v>3020</v>
      </c>
      <c r="T1091" s="2">
        <v>0.04</v>
      </c>
      <c r="U1091" t="s">
        <v>3021</v>
      </c>
      <c r="V1091" t="s">
        <v>3022</v>
      </c>
      <c r="W1091" t="s">
        <v>1384</v>
      </c>
      <c r="X1091" t="s">
        <v>3023</v>
      </c>
    </row>
    <row r="1092" spans="1:24" x14ac:dyDescent="0.3">
      <c r="A1092" t="s">
        <v>3018</v>
      </c>
      <c r="B1092" s="1">
        <v>41621</v>
      </c>
      <c r="C1092" t="s">
        <v>3019</v>
      </c>
      <c r="D1092" t="s">
        <v>551</v>
      </c>
      <c r="E1092" t="s">
        <v>27</v>
      </c>
      <c r="F1092" t="s">
        <v>28</v>
      </c>
      <c r="G1092" t="s">
        <v>134</v>
      </c>
      <c r="H1092" t="s">
        <v>289</v>
      </c>
      <c r="I1092" t="s">
        <v>63</v>
      </c>
      <c r="J1092" t="s">
        <v>2581</v>
      </c>
      <c r="K1092" t="s">
        <v>94</v>
      </c>
      <c r="L1092" t="s">
        <v>95</v>
      </c>
      <c r="M1092" t="s">
        <v>35</v>
      </c>
      <c r="N1092" s="1">
        <v>41622</v>
      </c>
      <c r="O1092" t="s">
        <v>2582</v>
      </c>
      <c r="P1092" t="s">
        <v>2125</v>
      </c>
      <c r="Q1092" t="s">
        <v>2583</v>
      </c>
      <c r="R1092">
        <v>38</v>
      </c>
      <c r="S1092" t="s">
        <v>3020</v>
      </c>
      <c r="T1092" s="2">
        <v>0.02</v>
      </c>
      <c r="U1092" t="s">
        <v>3021</v>
      </c>
      <c r="V1092" t="s">
        <v>3022</v>
      </c>
      <c r="W1092" t="s">
        <v>2587</v>
      </c>
      <c r="X1092" t="s">
        <v>3023</v>
      </c>
    </row>
    <row r="1093" spans="1:24" x14ac:dyDescent="0.3">
      <c r="A1093" t="s">
        <v>3018</v>
      </c>
      <c r="B1093" s="1">
        <v>41552</v>
      </c>
      <c r="C1093" t="s">
        <v>1911</v>
      </c>
      <c r="D1093" t="s">
        <v>120</v>
      </c>
      <c r="E1093" t="s">
        <v>27</v>
      </c>
      <c r="F1093" t="s">
        <v>28</v>
      </c>
      <c r="G1093" t="s">
        <v>77</v>
      </c>
      <c r="H1093" t="s">
        <v>62</v>
      </c>
      <c r="I1093" t="s">
        <v>196</v>
      </c>
      <c r="J1093" t="s">
        <v>64</v>
      </c>
      <c r="K1093" t="s">
        <v>94</v>
      </c>
      <c r="L1093" t="s">
        <v>95</v>
      </c>
      <c r="M1093" t="s">
        <v>156</v>
      </c>
      <c r="N1093" s="1">
        <v>41554</v>
      </c>
      <c r="O1093" t="s">
        <v>66</v>
      </c>
      <c r="P1093" t="s">
        <v>67</v>
      </c>
      <c r="Q1093" t="s">
        <v>68</v>
      </c>
      <c r="R1093">
        <v>18</v>
      </c>
      <c r="S1093" t="s">
        <v>6102</v>
      </c>
      <c r="T1093" s="2">
        <v>0.04</v>
      </c>
      <c r="U1093" t="s">
        <v>5106</v>
      </c>
      <c r="V1093" t="s">
        <v>11172</v>
      </c>
      <c r="W1093" t="s">
        <v>72</v>
      </c>
      <c r="X1093" t="s">
        <v>11173</v>
      </c>
    </row>
    <row r="1094" spans="1:24" x14ac:dyDescent="0.3">
      <c r="A1094" t="s">
        <v>5940</v>
      </c>
      <c r="B1094" s="1">
        <v>41719</v>
      </c>
      <c r="C1094" t="s">
        <v>263</v>
      </c>
      <c r="D1094" t="s">
        <v>264</v>
      </c>
      <c r="E1094" t="s">
        <v>27</v>
      </c>
      <c r="F1094" t="s">
        <v>28</v>
      </c>
      <c r="G1094" t="s">
        <v>91</v>
      </c>
      <c r="H1094" t="s">
        <v>5941</v>
      </c>
      <c r="I1094" t="s">
        <v>31</v>
      </c>
      <c r="J1094" t="s">
        <v>478</v>
      </c>
      <c r="K1094" t="s">
        <v>94</v>
      </c>
      <c r="L1094" t="s">
        <v>95</v>
      </c>
      <c r="M1094" t="s">
        <v>35</v>
      </c>
      <c r="N1094" s="1">
        <v>41724</v>
      </c>
      <c r="O1094" t="s">
        <v>479</v>
      </c>
      <c r="P1094" t="s">
        <v>480</v>
      </c>
      <c r="Q1094" t="s">
        <v>98</v>
      </c>
      <c r="R1094">
        <v>41</v>
      </c>
      <c r="S1094" t="s">
        <v>424</v>
      </c>
      <c r="T1094" s="2">
        <v>0.05</v>
      </c>
      <c r="U1094" t="s">
        <v>2346</v>
      </c>
      <c r="V1094" t="s">
        <v>3793</v>
      </c>
      <c r="W1094" t="s">
        <v>224</v>
      </c>
      <c r="X1094" t="s">
        <v>403</v>
      </c>
    </row>
    <row r="1095" spans="1:24" x14ac:dyDescent="0.3">
      <c r="A1095" t="s">
        <v>5940</v>
      </c>
      <c r="B1095" s="1">
        <v>41711</v>
      </c>
      <c r="C1095" t="s">
        <v>330</v>
      </c>
      <c r="D1095" t="s">
        <v>331</v>
      </c>
      <c r="E1095" t="s">
        <v>46</v>
      </c>
      <c r="F1095" t="s">
        <v>47</v>
      </c>
      <c r="G1095" t="s">
        <v>91</v>
      </c>
      <c r="H1095" t="s">
        <v>107</v>
      </c>
      <c r="I1095" t="s">
        <v>31</v>
      </c>
      <c r="J1095" t="s">
        <v>355</v>
      </c>
      <c r="K1095" t="s">
        <v>94</v>
      </c>
      <c r="L1095" t="s">
        <v>95</v>
      </c>
      <c r="M1095" t="s">
        <v>35</v>
      </c>
      <c r="N1095" s="1">
        <v>41711</v>
      </c>
      <c r="O1095" t="s">
        <v>129</v>
      </c>
      <c r="P1095" t="s">
        <v>356</v>
      </c>
      <c r="Q1095" t="s">
        <v>357</v>
      </c>
      <c r="R1095">
        <v>34</v>
      </c>
      <c r="S1095" t="s">
        <v>6959</v>
      </c>
      <c r="T1095" s="2">
        <v>0.03</v>
      </c>
      <c r="U1095" t="s">
        <v>2516</v>
      </c>
      <c r="V1095" t="s">
        <v>6960</v>
      </c>
      <c r="W1095" t="s">
        <v>361</v>
      </c>
      <c r="X1095" t="s">
        <v>6961</v>
      </c>
    </row>
    <row r="1096" spans="1:24" x14ac:dyDescent="0.3">
      <c r="A1096" t="s">
        <v>7020</v>
      </c>
      <c r="B1096" s="1">
        <v>41626</v>
      </c>
      <c r="C1096" t="s">
        <v>1818</v>
      </c>
      <c r="D1096" t="s">
        <v>312</v>
      </c>
      <c r="E1096" t="s">
        <v>27</v>
      </c>
      <c r="F1096" t="s">
        <v>28</v>
      </c>
      <c r="G1096" t="s">
        <v>134</v>
      </c>
      <c r="H1096" t="s">
        <v>205</v>
      </c>
      <c r="I1096" t="s">
        <v>121</v>
      </c>
      <c r="J1096" t="s">
        <v>135</v>
      </c>
      <c r="K1096" t="s">
        <v>94</v>
      </c>
      <c r="L1096" t="s">
        <v>95</v>
      </c>
      <c r="M1096" t="s">
        <v>156</v>
      </c>
      <c r="N1096" s="1">
        <v>41628</v>
      </c>
      <c r="O1096" t="s">
        <v>136</v>
      </c>
      <c r="P1096" t="s">
        <v>137</v>
      </c>
      <c r="Q1096" t="s">
        <v>52</v>
      </c>
      <c r="R1096">
        <v>39</v>
      </c>
      <c r="S1096" t="s">
        <v>3230</v>
      </c>
      <c r="T1096" s="2">
        <v>0.08</v>
      </c>
      <c r="U1096" t="s">
        <v>165</v>
      </c>
      <c r="V1096" t="s">
        <v>3231</v>
      </c>
      <c r="W1096" t="s">
        <v>72</v>
      </c>
      <c r="X1096" t="s">
        <v>7021</v>
      </c>
    </row>
    <row r="1097" spans="1:24" x14ac:dyDescent="0.3">
      <c r="A1097" t="s">
        <v>7020</v>
      </c>
      <c r="B1097" s="1">
        <v>41390</v>
      </c>
      <c r="C1097" t="s">
        <v>1400</v>
      </c>
      <c r="D1097" t="s">
        <v>1401</v>
      </c>
      <c r="E1097" t="s">
        <v>27</v>
      </c>
      <c r="F1097" t="s">
        <v>28</v>
      </c>
      <c r="G1097" t="s">
        <v>29</v>
      </c>
      <c r="H1097" t="s">
        <v>281</v>
      </c>
      <c r="I1097" t="s">
        <v>196</v>
      </c>
      <c r="J1097" t="s">
        <v>1702</v>
      </c>
      <c r="K1097" t="s">
        <v>94</v>
      </c>
      <c r="L1097" t="s">
        <v>34</v>
      </c>
      <c r="M1097" t="s">
        <v>35</v>
      </c>
      <c r="N1097" s="1">
        <v>41390</v>
      </c>
      <c r="O1097" t="s">
        <v>1703</v>
      </c>
      <c r="P1097" t="s">
        <v>1704</v>
      </c>
      <c r="Q1097" t="s">
        <v>1705</v>
      </c>
      <c r="R1097">
        <v>35</v>
      </c>
      <c r="S1097" t="s">
        <v>3321</v>
      </c>
      <c r="T1097" s="2">
        <v>0.03</v>
      </c>
      <c r="U1097" t="s">
        <v>10380</v>
      </c>
      <c r="V1097" t="s">
        <v>10381</v>
      </c>
      <c r="W1097" t="s">
        <v>428</v>
      </c>
      <c r="X1097" t="s">
        <v>3771</v>
      </c>
    </row>
    <row r="1098" spans="1:24" x14ac:dyDescent="0.3">
      <c r="A1098" t="s">
        <v>7020</v>
      </c>
      <c r="B1098" s="1">
        <v>42264</v>
      </c>
      <c r="C1098" t="s">
        <v>911</v>
      </c>
      <c r="D1098" t="s">
        <v>912</v>
      </c>
      <c r="E1098" t="s">
        <v>27</v>
      </c>
      <c r="F1098" t="s">
        <v>28</v>
      </c>
      <c r="G1098" t="s">
        <v>77</v>
      </c>
      <c r="H1098" t="s">
        <v>205</v>
      </c>
      <c r="I1098" t="s">
        <v>121</v>
      </c>
      <c r="J1098" t="s">
        <v>253</v>
      </c>
      <c r="K1098" t="s">
        <v>94</v>
      </c>
      <c r="L1098" t="s">
        <v>95</v>
      </c>
      <c r="M1098" t="s">
        <v>156</v>
      </c>
      <c r="N1098" s="1">
        <v>42264</v>
      </c>
      <c r="O1098" t="s">
        <v>254</v>
      </c>
      <c r="P1098" t="s">
        <v>255</v>
      </c>
      <c r="Q1098" t="s">
        <v>256</v>
      </c>
      <c r="R1098">
        <v>35</v>
      </c>
      <c r="S1098" t="s">
        <v>1931</v>
      </c>
      <c r="T1098" s="2">
        <v>0.06</v>
      </c>
      <c r="U1098" t="s">
        <v>3937</v>
      </c>
      <c r="V1098" t="s">
        <v>8179</v>
      </c>
      <c r="W1098" t="s">
        <v>260</v>
      </c>
      <c r="X1098" t="s">
        <v>12406</v>
      </c>
    </row>
    <row r="1099" spans="1:24" x14ac:dyDescent="0.3">
      <c r="A1099" t="s">
        <v>1666</v>
      </c>
      <c r="B1099" s="1">
        <v>42212</v>
      </c>
      <c r="C1099" t="s">
        <v>1301</v>
      </c>
      <c r="D1099" t="s">
        <v>228</v>
      </c>
      <c r="E1099" t="s">
        <v>46</v>
      </c>
      <c r="F1099" t="s">
        <v>47</v>
      </c>
      <c r="G1099" t="s">
        <v>91</v>
      </c>
      <c r="H1099" t="s">
        <v>107</v>
      </c>
      <c r="I1099" t="s">
        <v>92</v>
      </c>
      <c r="J1099" t="s">
        <v>1667</v>
      </c>
      <c r="K1099" t="s">
        <v>94</v>
      </c>
      <c r="L1099" t="s">
        <v>34</v>
      </c>
      <c r="M1099" t="s">
        <v>156</v>
      </c>
      <c r="N1099" s="1">
        <v>42216</v>
      </c>
      <c r="O1099" t="s">
        <v>982</v>
      </c>
      <c r="P1099" t="s">
        <v>1190</v>
      </c>
      <c r="Q1099" t="s">
        <v>1191</v>
      </c>
      <c r="R1099">
        <v>14</v>
      </c>
      <c r="S1099" t="s">
        <v>1668</v>
      </c>
      <c r="T1099" s="2">
        <v>0.09</v>
      </c>
      <c r="U1099" t="s">
        <v>1470</v>
      </c>
      <c r="V1099" t="s">
        <v>1346</v>
      </c>
      <c r="W1099" t="s">
        <v>224</v>
      </c>
      <c r="X1099" t="s">
        <v>1669</v>
      </c>
    </row>
    <row r="1100" spans="1:24" x14ac:dyDescent="0.3">
      <c r="A1100" t="s">
        <v>1666</v>
      </c>
      <c r="B1100" s="1">
        <v>41807</v>
      </c>
      <c r="C1100" t="s">
        <v>1188</v>
      </c>
      <c r="D1100" t="s">
        <v>622</v>
      </c>
      <c r="E1100" t="s">
        <v>27</v>
      </c>
      <c r="F1100" t="s">
        <v>28</v>
      </c>
      <c r="G1100" t="s">
        <v>77</v>
      </c>
      <c r="H1100" t="s">
        <v>433</v>
      </c>
      <c r="I1100" t="s">
        <v>121</v>
      </c>
      <c r="J1100" t="s">
        <v>135</v>
      </c>
      <c r="K1100" t="s">
        <v>94</v>
      </c>
      <c r="L1100" t="s">
        <v>95</v>
      </c>
      <c r="M1100" t="s">
        <v>35</v>
      </c>
      <c r="N1100" s="1">
        <v>41808</v>
      </c>
      <c r="O1100" t="s">
        <v>136</v>
      </c>
      <c r="P1100" t="s">
        <v>137</v>
      </c>
      <c r="Q1100" t="s">
        <v>52</v>
      </c>
      <c r="R1100">
        <v>21</v>
      </c>
      <c r="S1100" t="s">
        <v>4438</v>
      </c>
      <c r="T1100" s="2">
        <v>0.06</v>
      </c>
      <c r="U1100" t="s">
        <v>3618</v>
      </c>
      <c r="V1100" t="s">
        <v>2964</v>
      </c>
      <c r="W1100" t="s">
        <v>72</v>
      </c>
      <c r="X1100" t="s">
        <v>4439</v>
      </c>
    </row>
    <row r="1101" spans="1:24" x14ac:dyDescent="0.3">
      <c r="A1101" t="s">
        <v>1666</v>
      </c>
      <c r="B1101" s="1">
        <v>41625</v>
      </c>
      <c r="C1101" t="s">
        <v>2226</v>
      </c>
      <c r="D1101" t="s">
        <v>280</v>
      </c>
      <c r="E1101" t="s">
        <v>27</v>
      </c>
      <c r="F1101" t="s">
        <v>28</v>
      </c>
      <c r="G1101" t="s">
        <v>77</v>
      </c>
      <c r="H1101" t="s">
        <v>281</v>
      </c>
      <c r="I1101" t="s">
        <v>196</v>
      </c>
      <c r="J1101" t="s">
        <v>2168</v>
      </c>
      <c r="K1101" t="s">
        <v>94</v>
      </c>
      <c r="L1101" t="s">
        <v>34</v>
      </c>
      <c r="M1101" t="s">
        <v>156</v>
      </c>
      <c r="N1101" s="1">
        <v>41627</v>
      </c>
      <c r="O1101" t="s">
        <v>1728</v>
      </c>
      <c r="P1101" t="s">
        <v>2169</v>
      </c>
      <c r="Q1101" t="s">
        <v>2170</v>
      </c>
      <c r="R1101">
        <v>8</v>
      </c>
      <c r="S1101" t="s">
        <v>1907</v>
      </c>
      <c r="T1101" s="2">
        <v>0.06</v>
      </c>
      <c r="U1101" t="s">
        <v>586</v>
      </c>
      <c r="V1101" t="s">
        <v>5582</v>
      </c>
      <c r="W1101" t="s">
        <v>818</v>
      </c>
      <c r="X1101" t="s">
        <v>5583</v>
      </c>
    </row>
    <row r="1102" spans="1:24" x14ac:dyDescent="0.3">
      <c r="A1102" t="s">
        <v>1666</v>
      </c>
      <c r="B1102" s="1">
        <v>41432</v>
      </c>
      <c r="C1102" t="s">
        <v>2675</v>
      </c>
      <c r="D1102" t="s">
        <v>964</v>
      </c>
      <c r="E1102" t="s">
        <v>27</v>
      </c>
      <c r="F1102" t="s">
        <v>28</v>
      </c>
      <c r="G1102" t="s">
        <v>91</v>
      </c>
      <c r="H1102" t="s">
        <v>965</v>
      </c>
      <c r="I1102" t="s">
        <v>196</v>
      </c>
      <c r="J1102" t="s">
        <v>4723</v>
      </c>
      <c r="K1102" t="s">
        <v>94</v>
      </c>
      <c r="L1102" t="s">
        <v>95</v>
      </c>
      <c r="M1102" t="s">
        <v>35</v>
      </c>
      <c r="N1102" s="1">
        <v>41433</v>
      </c>
      <c r="O1102" t="s">
        <v>182</v>
      </c>
      <c r="P1102" t="s">
        <v>4724</v>
      </c>
      <c r="Q1102" t="s">
        <v>3508</v>
      </c>
      <c r="R1102">
        <v>36</v>
      </c>
      <c r="S1102" t="s">
        <v>6111</v>
      </c>
      <c r="T1102" s="2">
        <v>0.1</v>
      </c>
      <c r="U1102" t="s">
        <v>1559</v>
      </c>
      <c r="V1102" t="s">
        <v>6112</v>
      </c>
      <c r="W1102" t="s">
        <v>2119</v>
      </c>
      <c r="X1102" t="s">
        <v>6113</v>
      </c>
    </row>
    <row r="1103" spans="1:24" x14ac:dyDescent="0.3">
      <c r="A1103" t="s">
        <v>1666</v>
      </c>
      <c r="B1103" s="1">
        <v>41506</v>
      </c>
      <c r="C1103" t="s">
        <v>1172</v>
      </c>
      <c r="D1103" t="s">
        <v>174</v>
      </c>
      <c r="E1103" t="s">
        <v>27</v>
      </c>
      <c r="F1103" t="s">
        <v>28</v>
      </c>
      <c r="G1103" t="s">
        <v>29</v>
      </c>
      <c r="H1103" t="s">
        <v>78</v>
      </c>
      <c r="I1103" t="s">
        <v>31</v>
      </c>
      <c r="J1103" t="s">
        <v>2168</v>
      </c>
      <c r="K1103" t="s">
        <v>94</v>
      </c>
      <c r="L1103" t="s">
        <v>109</v>
      </c>
      <c r="M1103" t="s">
        <v>156</v>
      </c>
      <c r="N1103" s="1">
        <v>41508</v>
      </c>
      <c r="O1103" t="s">
        <v>1728</v>
      </c>
      <c r="P1103" t="s">
        <v>2169</v>
      </c>
      <c r="Q1103" t="s">
        <v>2170</v>
      </c>
      <c r="R1103">
        <v>37</v>
      </c>
      <c r="S1103" t="s">
        <v>1907</v>
      </c>
      <c r="T1103" s="2">
        <v>0.08</v>
      </c>
      <c r="U1103" t="s">
        <v>586</v>
      </c>
      <c r="V1103" t="s">
        <v>5582</v>
      </c>
      <c r="W1103" t="s">
        <v>818</v>
      </c>
      <c r="X1103" t="s">
        <v>5583</v>
      </c>
    </row>
    <row r="1104" spans="1:24" x14ac:dyDescent="0.3">
      <c r="A1104" t="s">
        <v>1666</v>
      </c>
      <c r="B1104" s="1">
        <v>41850</v>
      </c>
      <c r="C1104" t="s">
        <v>6918</v>
      </c>
      <c r="D1104" t="s">
        <v>1019</v>
      </c>
      <c r="E1104" t="s">
        <v>46</v>
      </c>
      <c r="F1104" t="s">
        <v>47</v>
      </c>
      <c r="G1104" t="s">
        <v>29</v>
      </c>
      <c r="H1104" t="s">
        <v>48</v>
      </c>
      <c r="I1104" t="s">
        <v>31</v>
      </c>
      <c r="J1104" t="s">
        <v>564</v>
      </c>
      <c r="K1104" t="s">
        <v>94</v>
      </c>
      <c r="L1104" t="s">
        <v>34</v>
      </c>
      <c r="M1104" t="s">
        <v>35</v>
      </c>
      <c r="N1104" s="1">
        <v>41851</v>
      </c>
      <c r="O1104" t="s">
        <v>565</v>
      </c>
      <c r="P1104" t="s">
        <v>566</v>
      </c>
      <c r="Q1104" t="s">
        <v>567</v>
      </c>
      <c r="R1104">
        <v>50</v>
      </c>
      <c r="S1104" t="s">
        <v>7147</v>
      </c>
      <c r="T1104" s="2">
        <v>0.1</v>
      </c>
      <c r="U1104" t="s">
        <v>123</v>
      </c>
      <c r="V1104" t="s">
        <v>7148</v>
      </c>
      <c r="W1104" t="s">
        <v>224</v>
      </c>
      <c r="X1104" t="s">
        <v>2532</v>
      </c>
    </row>
    <row r="1105" spans="1:24" x14ac:dyDescent="0.3">
      <c r="A1105" t="s">
        <v>1666</v>
      </c>
      <c r="B1105" s="1">
        <v>41520</v>
      </c>
      <c r="C1105" t="s">
        <v>584</v>
      </c>
      <c r="D1105" t="s">
        <v>228</v>
      </c>
      <c r="E1105" t="s">
        <v>46</v>
      </c>
      <c r="F1105" t="s">
        <v>47</v>
      </c>
      <c r="G1105" t="s">
        <v>91</v>
      </c>
      <c r="H1105" t="s">
        <v>107</v>
      </c>
      <c r="I1105" t="s">
        <v>31</v>
      </c>
      <c r="J1105" t="s">
        <v>2168</v>
      </c>
      <c r="K1105" t="s">
        <v>94</v>
      </c>
      <c r="L1105" t="s">
        <v>34</v>
      </c>
      <c r="M1105" t="s">
        <v>35</v>
      </c>
      <c r="N1105" s="1">
        <v>41522</v>
      </c>
      <c r="O1105" t="s">
        <v>1728</v>
      </c>
      <c r="P1105" t="s">
        <v>2169</v>
      </c>
      <c r="Q1105" t="s">
        <v>2170</v>
      </c>
      <c r="R1105">
        <v>9</v>
      </c>
      <c r="S1105" t="s">
        <v>1907</v>
      </c>
      <c r="T1105" s="2">
        <v>0.03</v>
      </c>
      <c r="U1105" t="s">
        <v>586</v>
      </c>
      <c r="V1105" t="s">
        <v>5582</v>
      </c>
      <c r="W1105" t="s">
        <v>818</v>
      </c>
      <c r="X1105" t="s">
        <v>5583</v>
      </c>
    </row>
    <row r="1106" spans="1:24" x14ac:dyDescent="0.3">
      <c r="A1106" t="s">
        <v>1666</v>
      </c>
      <c r="B1106" s="1">
        <v>41471</v>
      </c>
      <c r="C1106" t="s">
        <v>1887</v>
      </c>
      <c r="D1106" t="s">
        <v>1503</v>
      </c>
      <c r="E1106" t="s">
        <v>27</v>
      </c>
      <c r="F1106" t="s">
        <v>28</v>
      </c>
      <c r="G1106" t="s">
        <v>91</v>
      </c>
      <c r="H1106" t="s">
        <v>289</v>
      </c>
      <c r="I1106" t="s">
        <v>63</v>
      </c>
      <c r="J1106" t="s">
        <v>145</v>
      </c>
      <c r="K1106" t="s">
        <v>94</v>
      </c>
      <c r="L1106" t="s">
        <v>34</v>
      </c>
      <c r="M1106" t="s">
        <v>35</v>
      </c>
      <c r="N1106" s="1">
        <v>41472</v>
      </c>
      <c r="O1106" t="s">
        <v>146</v>
      </c>
      <c r="P1106" t="s">
        <v>147</v>
      </c>
      <c r="Q1106" t="s">
        <v>148</v>
      </c>
      <c r="R1106">
        <v>43</v>
      </c>
      <c r="S1106" t="s">
        <v>1907</v>
      </c>
      <c r="T1106" s="2">
        <v>0.08</v>
      </c>
      <c r="U1106" t="s">
        <v>586</v>
      </c>
      <c r="V1106" t="s">
        <v>5582</v>
      </c>
      <c r="W1106" t="s">
        <v>152</v>
      </c>
      <c r="X1106" t="s">
        <v>5583</v>
      </c>
    </row>
    <row r="1107" spans="1:24" x14ac:dyDescent="0.3">
      <c r="A1107" t="s">
        <v>1666</v>
      </c>
      <c r="B1107" s="1">
        <v>41895</v>
      </c>
      <c r="C1107" t="s">
        <v>798</v>
      </c>
      <c r="D1107" t="s">
        <v>61</v>
      </c>
      <c r="E1107" t="s">
        <v>27</v>
      </c>
      <c r="F1107" t="s">
        <v>28</v>
      </c>
      <c r="G1107" t="s">
        <v>77</v>
      </c>
      <c r="H1107" t="s">
        <v>62</v>
      </c>
      <c r="I1107" t="s">
        <v>196</v>
      </c>
      <c r="J1107" t="s">
        <v>10448</v>
      </c>
      <c r="K1107" t="s">
        <v>94</v>
      </c>
      <c r="L1107" t="s">
        <v>34</v>
      </c>
      <c r="M1107" t="s">
        <v>35</v>
      </c>
      <c r="N1107" s="1">
        <v>41899</v>
      </c>
      <c r="O1107" t="s">
        <v>66</v>
      </c>
      <c r="P1107" t="s">
        <v>67</v>
      </c>
      <c r="Q1107" t="s">
        <v>68</v>
      </c>
      <c r="R1107">
        <v>33</v>
      </c>
      <c r="S1107" t="s">
        <v>6553</v>
      </c>
      <c r="T1107" s="2">
        <v>0.08</v>
      </c>
      <c r="U1107" t="s">
        <v>5792</v>
      </c>
      <c r="V1107" t="s">
        <v>10449</v>
      </c>
      <c r="W1107" t="s">
        <v>72</v>
      </c>
      <c r="X1107" t="s">
        <v>10450</v>
      </c>
    </row>
    <row r="1108" spans="1:24" x14ac:dyDescent="0.3">
      <c r="A1108" t="s">
        <v>1666</v>
      </c>
      <c r="B1108" s="1">
        <v>41475</v>
      </c>
      <c r="C1108" t="s">
        <v>2959</v>
      </c>
      <c r="D1108" t="s">
        <v>144</v>
      </c>
      <c r="E1108" t="s">
        <v>46</v>
      </c>
      <c r="F1108" t="s">
        <v>47</v>
      </c>
      <c r="G1108" t="s">
        <v>77</v>
      </c>
      <c r="H1108" t="s">
        <v>107</v>
      </c>
      <c r="I1108" t="s">
        <v>31</v>
      </c>
      <c r="J1108" t="s">
        <v>2168</v>
      </c>
      <c r="K1108" t="s">
        <v>94</v>
      </c>
      <c r="L1108" t="s">
        <v>109</v>
      </c>
      <c r="M1108" t="s">
        <v>35</v>
      </c>
      <c r="N1108" s="1">
        <v>41477</v>
      </c>
      <c r="O1108" t="s">
        <v>1728</v>
      </c>
      <c r="P1108" t="s">
        <v>2169</v>
      </c>
      <c r="Q1108" t="s">
        <v>2170</v>
      </c>
      <c r="R1108">
        <v>39</v>
      </c>
      <c r="S1108" t="s">
        <v>1907</v>
      </c>
      <c r="T1108" s="2">
        <v>0.04</v>
      </c>
      <c r="U1108" t="s">
        <v>586</v>
      </c>
      <c r="V1108" t="s">
        <v>5582</v>
      </c>
      <c r="W1108" t="s">
        <v>818</v>
      </c>
      <c r="X1108" t="s">
        <v>5583</v>
      </c>
    </row>
    <row r="1109" spans="1:24" x14ac:dyDescent="0.3">
      <c r="A1109" t="s">
        <v>1666</v>
      </c>
      <c r="B1109" s="1">
        <v>41460</v>
      </c>
      <c r="C1109" t="s">
        <v>2008</v>
      </c>
      <c r="D1109" t="s">
        <v>144</v>
      </c>
      <c r="E1109" t="s">
        <v>46</v>
      </c>
      <c r="F1109" t="s">
        <v>47</v>
      </c>
      <c r="G1109" t="s">
        <v>77</v>
      </c>
      <c r="H1109" t="s">
        <v>107</v>
      </c>
      <c r="I1109" t="s">
        <v>92</v>
      </c>
      <c r="J1109" t="s">
        <v>1278</v>
      </c>
      <c r="K1109" t="s">
        <v>94</v>
      </c>
      <c r="L1109" t="s">
        <v>34</v>
      </c>
      <c r="M1109" t="s">
        <v>35</v>
      </c>
      <c r="N1109" s="1">
        <v>41462</v>
      </c>
      <c r="O1109" t="s">
        <v>36</v>
      </c>
      <c r="P1109" t="s">
        <v>111</v>
      </c>
      <c r="Q1109" t="s">
        <v>52</v>
      </c>
      <c r="R1109">
        <v>8</v>
      </c>
      <c r="S1109" t="s">
        <v>9695</v>
      </c>
      <c r="T1109" s="2">
        <v>0.02</v>
      </c>
      <c r="U1109" t="s">
        <v>6801</v>
      </c>
      <c r="V1109" t="s">
        <v>11743</v>
      </c>
      <c r="W1109" t="s">
        <v>1282</v>
      </c>
      <c r="X1109" t="s">
        <v>11744</v>
      </c>
    </row>
    <row r="1110" spans="1:24" x14ac:dyDescent="0.3">
      <c r="A1110" t="s">
        <v>5490</v>
      </c>
      <c r="B1110" s="1">
        <v>42521</v>
      </c>
      <c r="C1110" t="s">
        <v>239</v>
      </c>
      <c r="D1110" t="s">
        <v>240</v>
      </c>
      <c r="E1110" t="s">
        <v>27</v>
      </c>
      <c r="F1110" t="s">
        <v>28</v>
      </c>
      <c r="G1110" t="s">
        <v>29</v>
      </c>
      <c r="H1110" t="s">
        <v>241</v>
      </c>
      <c r="I1110" t="s">
        <v>121</v>
      </c>
      <c r="J1110" t="s">
        <v>93</v>
      </c>
      <c r="K1110" t="s">
        <v>94</v>
      </c>
      <c r="L1110" t="s">
        <v>95</v>
      </c>
      <c r="M1110" t="s">
        <v>35</v>
      </c>
      <c r="N1110" s="1">
        <v>42525</v>
      </c>
      <c r="O1110" t="s">
        <v>96</v>
      </c>
      <c r="P1110" t="s">
        <v>97</v>
      </c>
      <c r="Q1110" t="s">
        <v>98</v>
      </c>
      <c r="R1110">
        <v>46</v>
      </c>
      <c r="S1110" t="s">
        <v>5491</v>
      </c>
      <c r="T1110" s="2">
        <v>0.01</v>
      </c>
      <c r="U1110" t="s">
        <v>3240</v>
      </c>
      <c r="V1110" t="s">
        <v>5492</v>
      </c>
      <c r="W1110" t="s">
        <v>102</v>
      </c>
      <c r="X1110" t="s">
        <v>5493</v>
      </c>
    </row>
    <row r="1111" spans="1:24" x14ac:dyDescent="0.3">
      <c r="A1111" t="s">
        <v>5490</v>
      </c>
      <c r="B1111" s="1">
        <v>41835</v>
      </c>
      <c r="C1111" t="s">
        <v>6376</v>
      </c>
      <c r="D1111" t="s">
        <v>895</v>
      </c>
      <c r="E1111" t="s">
        <v>27</v>
      </c>
      <c r="F1111" t="s">
        <v>28</v>
      </c>
      <c r="G1111" t="s">
        <v>91</v>
      </c>
      <c r="H1111" t="s">
        <v>289</v>
      </c>
      <c r="I1111" t="s">
        <v>121</v>
      </c>
      <c r="J1111" t="s">
        <v>601</v>
      </c>
      <c r="K1111" t="s">
        <v>94</v>
      </c>
      <c r="L1111" t="s">
        <v>34</v>
      </c>
      <c r="M1111" t="s">
        <v>35</v>
      </c>
      <c r="N1111" s="1">
        <v>41837</v>
      </c>
      <c r="O1111" t="s">
        <v>602</v>
      </c>
      <c r="P1111" t="s">
        <v>603</v>
      </c>
      <c r="Q1111" t="s">
        <v>258</v>
      </c>
      <c r="R1111">
        <v>44</v>
      </c>
      <c r="S1111" t="s">
        <v>6377</v>
      </c>
      <c r="T1111" s="2">
        <v>0.04</v>
      </c>
      <c r="U1111" t="s">
        <v>6378</v>
      </c>
      <c r="V1111" t="s">
        <v>6379</v>
      </c>
      <c r="W1111" t="s">
        <v>606</v>
      </c>
      <c r="X1111" t="s">
        <v>6380</v>
      </c>
    </row>
    <row r="1112" spans="1:24" x14ac:dyDescent="0.3">
      <c r="A1112" t="s">
        <v>5490</v>
      </c>
      <c r="B1112" s="1">
        <v>42228</v>
      </c>
      <c r="C1112" t="s">
        <v>390</v>
      </c>
      <c r="D1112" t="s">
        <v>1300</v>
      </c>
      <c r="E1112" t="s">
        <v>27</v>
      </c>
      <c r="F1112" t="s">
        <v>28</v>
      </c>
      <c r="G1112" t="s">
        <v>29</v>
      </c>
      <c r="H1112" t="s">
        <v>217</v>
      </c>
      <c r="I1112" t="s">
        <v>31</v>
      </c>
      <c r="J1112" t="s">
        <v>218</v>
      </c>
      <c r="K1112" t="s">
        <v>94</v>
      </c>
      <c r="L1112" t="s">
        <v>109</v>
      </c>
      <c r="M1112" t="s">
        <v>35</v>
      </c>
      <c r="N1112" s="1">
        <v>42230</v>
      </c>
      <c r="O1112" t="s">
        <v>219</v>
      </c>
      <c r="P1112" t="s">
        <v>124</v>
      </c>
      <c r="Q1112" t="s">
        <v>220</v>
      </c>
      <c r="R1112">
        <v>24</v>
      </c>
      <c r="S1112" t="s">
        <v>8997</v>
      </c>
      <c r="T1112" s="2">
        <v>0.1</v>
      </c>
      <c r="U1112" t="s">
        <v>8998</v>
      </c>
      <c r="V1112" t="s">
        <v>8999</v>
      </c>
      <c r="W1112" t="s">
        <v>224</v>
      </c>
      <c r="X1112" t="s">
        <v>9000</v>
      </c>
    </row>
    <row r="1113" spans="1:24" x14ac:dyDescent="0.3">
      <c r="A1113" t="s">
        <v>7716</v>
      </c>
      <c r="B1113" s="1">
        <v>42767</v>
      </c>
      <c r="C1113" t="s">
        <v>1112</v>
      </c>
      <c r="D1113" t="s">
        <v>133</v>
      </c>
      <c r="E1113" t="s">
        <v>27</v>
      </c>
      <c r="F1113" t="s">
        <v>28</v>
      </c>
      <c r="G1113" t="s">
        <v>29</v>
      </c>
      <c r="H1113" t="s">
        <v>62</v>
      </c>
      <c r="I1113" t="s">
        <v>31</v>
      </c>
      <c r="J1113" t="s">
        <v>2168</v>
      </c>
      <c r="K1113" t="s">
        <v>94</v>
      </c>
      <c r="L1113" t="s">
        <v>34</v>
      </c>
      <c r="M1113" t="s">
        <v>35</v>
      </c>
      <c r="N1113" s="1">
        <v>42770</v>
      </c>
      <c r="O1113" t="s">
        <v>1728</v>
      </c>
      <c r="P1113" t="s">
        <v>2169</v>
      </c>
      <c r="Q1113" t="s">
        <v>2170</v>
      </c>
      <c r="R1113">
        <v>42</v>
      </c>
      <c r="S1113" t="s">
        <v>1907</v>
      </c>
      <c r="T1113" s="2">
        <v>0</v>
      </c>
      <c r="U1113" t="s">
        <v>586</v>
      </c>
      <c r="V1113" t="s">
        <v>5582</v>
      </c>
      <c r="W1113" t="s">
        <v>818</v>
      </c>
      <c r="X1113" t="s">
        <v>5583</v>
      </c>
    </row>
    <row r="1114" spans="1:24" x14ac:dyDescent="0.3">
      <c r="A1114" t="s">
        <v>7716</v>
      </c>
      <c r="B1114" s="1">
        <v>42144</v>
      </c>
      <c r="C1114" t="s">
        <v>3642</v>
      </c>
      <c r="D1114" t="s">
        <v>929</v>
      </c>
      <c r="E1114" t="s">
        <v>27</v>
      </c>
      <c r="F1114" t="s">
        <v>28</v>
      </c>
      <c r="G1114" t="s">
        <v>77</v>
      </c>
      <c r="H1114" t="s">
        <v>217</v>
      </c>
      <c r="I1114" t="s">
        <v>92</v>
      </c>
      <c r="J1114" t="s">
        <v>366</v>
      </c>
      <c r="K1114" t="s">
        <v>94</v>
      </c>
      <c r="L1114" t="s">
        <v>34</v>
      </c>
      <c r="M1114" t="s">
        <v>156</v>
      </c>
      <c r="N1114" s="1">
        <v>42145</v>
      </c>
      <c r="O1114" t="s">
        <v>367</v>
      </c>
      <c r="P1114" t="s">
        <v>368</v>
      </c>
      <c r="Q1114" t="s">
        <v>301</v>
      </c>
      <c r="R1114">
        <v>23</v>
      </c>
      <c r="S1114" t="s">
        <v>9045</v>
      </c>
      <c r="T1114" s="2">
        <v>0.02</v>
      </c>
      <c r="U1114" t="s">
        <v>2119</v>
      </c>
      <c r="V1114" t="s">
        <v>9046</v>
      </c>
      <c r="W1114" t="s">
        <v>116</v>
      </c>
      <c r="X1114" t="s">
        <v>9047</v>
      </c>
    </row>
    <row r="1115" spans="1:24" x14ac:dyDescent="0.3">
      <c r="A1115" t="s">
        <v>12191</v>
      </c>
      <c r="B1115" s="1">
        <v>42214</v>
      </c>
      <c r="C1115" t="s">
        <v>12192</v>
      </c>
      <c r="D1115" t="s">
        <v>228</v>
      </c>
      <c r="E1115" t="s">
        <v>46</v>
      </c>
      <c r="F1115" t="s">
        <v>47</v>
      </c>
      <c r="G1115" t="s">
        <v>77</v>
      </c>
      <c r="H1115" t="s">
        <v>107</v>
      </c>
      <c r="I1115" t="s">
        <v>31</v>
      </c>
      <c r="J1115" t="s">
        <v>3031</v>
      </c>
      <c r="K1115" t="s">
        <v>94</v>
      </c>
      <c r="L1115" t="s">
        <v>34</v>
      </c>
      <c r="M1115" t="s">
        <v>35</v>
      </c>
      <c r="N1115" s="1">
        <v>42216</v>
      </c>
      <c r="O1115" t="s">
        <v>2241</v>
      </c>
      <c r="P1115" t="s">
        <v>1882</v>
      </c>
      <c r="Q1115" t="s">
        <v>1379</v>
      </c>
      <c r="R1115">
        <v>10</v>
      </c>
      <c r="S1115" t="s">
        <v>7769</v>
      </c>
      <c r="T1115" s="2">
        <v>0.04</v>
      </c>
      <c r="U1115" t="s">
        <v>7753</v>
      </c>
      <c r="V1115" t="s">
        <v>12193</v>
      </c>
      <c r="W1115" t="s">
        <v>3034</v>
      </c>
      <c r="X1115" t="s">
        <v>12194</v>
      </c>
    </row>
    <row r="1116" spans="1:24" x14ac:dyDescent="0.3">
      <c r="A1116" t="s">
        <v>8097</v>
      </c>
      <c r="B1116" s="1">
        <v>41631</v>
      </c>
      <c r="C1116" t="s">
        <v>1018</v>
      </c>
      <c r="D1116" t="s">
        <v>1019</v>
      </c>
      <c r="E1116" t="s">
        <v>46</v>
      </c>
      <c r="F1116" t="s">
        <v>47</v>
      </c>
      <c r="G1116" t="s">
        <v>134</v>
      </c>
      <c r="H1116" t="s">
        <v>107</v>
      </c>
      <c r="I1116" t="s">
        <v>31</v>
      </c>
      <c r="J1116" t="s">
        <v>1667</v>
      </c>
      <c r="K1116" t="s">
        <v>94</v>
      </c>
      <c r="L1116" t="s">
        <v>95</v>
      </c>
      <c r="M1116" t="s">
        <v>35</v>
      </c>
      <c r="N1116" s="1">
        <v>41631</v>
      </c>
      <c r="O1116" t="s">
        <v>982</v>
      </c>
      <c r="P1116" t="s">
        <v>1190</v>
      </c>
      <c r="Q1116" t="s">
        <v>1191</v>
      </c>
      <c r="R1116">
        <v>7</v>
      </c>
      <c r="S1116" t="s">
        <v>8098</v>
      </c>
      <c r="T1116" s="2">
        <v>0.02</v>
      </c>
      <c r="U1116" t="s">
        <v>3793</v>
      </c>
      <c r="V1116" t="s">
        <v>8099</v>
      </c>
      <c r="W1116" t="s">
        <v>224</v>
      </c>
      <c r="X1116" t="s">
        <v>8100</v>
      </c>
    </row>
    <row r="1117" spans="1:24" x14ac:dyDescent="0.3">
      <c r="A1117" t="s">
        <v>1957</v>
      </c>
      <c r="B1117" s="1">
        <v>42001</v>
      </c>
      <c r="C1117" t="s">
        <v>1958</v>
      </c>
      <c r="D1117" t="s">
        <v>591</v>
      </c>
      <c r="E1117" t="s">
        <v>27</v>
      </c>
      <c r="F1117" t="s">
        <v>28</v>
      </c>
      <c r="G1117" t="s">
        <v>91</v>
      </c>
      <c r="H1117" t="s">
        <v>241</v>
      </c>
      <c r="I1117" t="s">
        <v>63</v>
      </c>
      <c r="J1117" t="s">
        <v>1959</v>
      </c>
      <c r="K1117" t="s">
        <v>94</v>
      </c>
      <c r="L1117" t="s">
        <v>34</v>
      </c>
      <c r="M1117" t="s">
        <v>156</v>
      </c>
      <c r="N1117" s="1">
        <v>42003</v>
      </c>
      <c r="O1117" t="s">
        <v>1960</v>
      </c>
      <c r="P1117" t="s">
        <v>1961</v>
      </c>
      <c r="Q1117" t="s">
        <v>1962</v>
      </c>
      <c r="R1117">
        <v>37</v>
      </c>
      <c r="S1117" t="s">
        <v>1963</v>
      </c>
      <c r="T1117" s="2">
        <v>0.04</v>
      </c>
      <c r="U1117" t="s">
        <v>1964</v>
      </c>
      <c r="V1117" t="s">
        <v>1965</v>
      </c>
      <c r="W1117" t="s">
        <v>1901</v>
      </c>
      <c r="X1117" t="s">
        <v>1966</v>
      </c>
    </row>
    <row r="1118" spans="1:24" x14ac:dyDescent="0.3">
      <c r="A1118" t="s">
        <v>1957</v>
      </c>
      <c r="B1118" s="1">
        <v>41635</v>
      </c>
      <c r="C1118" t="s">
        <v>431</v>
      </c>
      <c r="D1118" t="s">
        <v>1012</v>
      </c>
      <c r="E1118" t="s">
        <v>27</v>
      </c>
      <c r="F1118" t="s">
        <v>28</v>
      </c>
      <c r="G1118" t="s">
        <v>77</v>
      </c>
      <c r="H1118" t="s">
        <v>241</v>
      </c>
      <c r="I1118" t="s">
        <v>196</v>
      </c>
      <c r="J1118" t="s">
        <v>185</v>
      </c>
      <c r="K1118" t="s">
        <v>33</v>
      </c>
      <c r="L1118" t="s">
        <v>109</v>
      </c>
      <c r="M1118" t="s">
        <v>35</v>
      </c>
      <c r="N1118" s="1">
        <v>41637</v>
      </c>
      <c r="O1118" t="s">
        <v>186</v>
      </c>
      <c r="P1118" t="s">
        <v>187</v>
      </c>
      <c r="Q1118" t="s">
        <v>188</v>
      </c>
      <c r="R1118">
        <v>35</v>
      </c>
      <c r="S1118" t="s">
        <v>5967</v>
      </c>
      <c r="T1118" s="2">
        <v>0.03</v>
      </c>
      <c r="U1118" t="s">
        <v>5968</v>
      </c>
      <c r="V1118" t="s">
        <v>5969</v>
      </c>
      <c r="W1118" t="s">
        <v>165</v>
      </c>
      <c r="X1118" t="s">
        <v>1966</v>
      </c>
    </row>
    <row r="1119" spans="1:24" x14ac:dyDescent="0.3">
      <c r="A1119" t="s">
        <v>184</v>
      </c>
      <c r="B1119" s="1">
        <v>41649</v>
      </c>
      <c r="C1119" t="s">
        <v>75</v>
      </c>
      <c r="D1119" t="s">
        <v>61</v>
      </c>
      <c r="E1119" t="s">
        <v>27</v>
      </c>
      <c r="F1119" t="s">
        <v>28</v>
      </c>
      <c r="G1119" t="s">
        <v>134</v>
      </c>
      <c r="H1119" t="s">
        <v>62</v>
      </c>
      <c r="I1119" t="s">
        <v>121</v>
      </c>
      <c r="J1119" t="s">
        <v>185</v>
      </c>
      <c r="K1119" t="s">
        <v>94</v>
      </c>
      <c r="L1119" t="s">
        <v>34</v>
      </c>
      <c r="M1119" t="s">
        <v>35</v>
      </c>
      <c r="N1119" s="1">
        <v>41649</v>
      </c>
      <c r="O1119" t="s">
        <v>186</v>
      </c>
      <c r="P1119" t="s">
        <v>187</v>
      </c>
      <c r="Q1119" t="s">
        <v>188</v>
      </c>
      <c r="R1119">
        <v>39</v>
      </c>
      <c r="S1119" t="s">
        <v>189</v>
      </c>
      <c r="T1119" s="2">
        <v>0.03</v>
      </c>
      <c r="U1119" t="s">
        <v>190</v>
      </c>
      <c r="V1119" t="s">
        <v>191</v>
      </c>
      <c r="W1119" t="s">
        <v>165</v>
      </c>
      <c r="X1119" t="s">
        <v>192</v>
      </c>
    </row>
    <row r="1120" spans="1:24" x14ac:dyDescent="0.3">
      <c r="A1120" t="s">
        <v>184</v>
      </c>
      <c r="B1120" s="1">
        <v>41521</v>
      </c>
      <c r="C1120" t="s">
        <v>2954</v>
      </c>
      <c r="D1120" t="s">
        <v>133</v>
      </c>
      <c r="E1120" t="s">
        <v>27</v>
      </c>
      <c r="F1120" t="s">
        <v>28</v>
      </c>
      <c r="G1120" t="s">
        <v>77</v>
      </c>
      <c r="H1120" t="s">
        <v>62</v>
      </c>
      <c r="I1120" t="s">
        <v>196</v>
      </c>
      <c r="J1120" t="s">
        <v>423</v>
      </c>
      <c r="K1120" t="s">
        <v>94</v>
      </c>
      <c r="L1120" t="s">
        <v>95</v>
      </c>
      <c r="M1120" t="s">
        <v>156</v>
      </c>
      <c r="N1120" s="1">
        <v>41527</v>
      </c>
      <c r="O1120" t="s">
        <v>424</v>
      </c>
      <c r="P1120" t="s">
        <v>356</v>
      </c>
      <c r="Q1120" t="s">
        <v>341</v>
      </c>
      <c r="R1120">
        <v>5</v>
      </c>
      <c r="S1120" t="s">
        <v>2955</v>
      </c>
      <c r="T1120" s="2">
        <v>0.09</v>
      </c>
      <c r="U1120" t="s">
        <v>1049</v>
      </c>
      <c r="V1120" t="s">
        <v>2956</v>
      </c>
      <c r="W1120" t="s">
        <v>428</v>
      </c>
      <c r="X1120" t="s">
        <v>2957</v>
      </c>
    </row>
    <row r="1121" spans="1:24" x14ac:dyDescent="0.3">
      <c r="A1121" t="s">
        <v>184</v>
      </c>
      <c r="B1121" s="1">
        <v>41824</v>
      </c>
      <c r="C1121" t="s">
        <v>1765</v>
      </c>
      <c r="D1121" t="s">
        <v>144</v>
      </c>
      <c r="E1121" t="s">
        <v>46</v>
      </c>
      <c r="F1121" t="s">
        <v>47</v>
      </c>
      <c r="G1121" t="s">
        <v>134</v>
      </c>
      <c r="H1121" t="s">
        <v>107</v>
      </c>
      <c r="I1121" t="s">
        <v>31</v>
      </c>
      <c r="J1121" t="s">
        <v>1233</v>
      </c>
      <c r="K1121" t="s">
        <v>94</v>
      </c>
      <c r="L1121" t="s">
        <v>95</v>
      </c>
      <c r="M1121" t="s">
        <v>35</v>
      </c>
      <c r="N1121" s="1">
        <v>41826</v>
      </c>
      <c r="O1121" t="s">
        <v>711</v>
      </c>
      <c r="P1121" t="s">
        <v>1234</v>
      </c>
      <c r="Q1121" t="s">
        <v>1235</v>
      </c>
      <c r="R1121">
        <v>39</v>
      </c>
      <c r="S1121" t="s">
        <v>5296</v>
      </c>
      <c r="T1121" s="2">
        <v>0.04</v>
      </c>
      <c r="U1121" t="s">
        <v>5297</v>
      </c>
      <c r="V1121" t="s">
        <v>5298</v>
      </c>
      <c r="W1121" t="s">
        <v>1239</v>
      </c>
      <c r="X1121" t="s">
        <v>5299</v>
      </c>
    </row>
    <row r="1122" spans="1:24" x14ac:dyDescent="0.3">
      <c r="A1122" t="s">
        <v>8772</v>
      </c>
      <c r="B1122" s="1">
        <v>41941</v>
      </c>
      <c r="C1122" t="s">
        <v>7271</v>
      </c>
      <c r="D1122" t="s">
        <v>1012</v>
      </c>
      <c r="E1122" t="s">
        <v>27</v>
      </c>
      <c r="F1122" t="s">
        <v>28</v>
      </c>
      <c r="G1122" t="s">
        <v>134</v>
      </c>
      <c r="H1122" t="s">
        <v>241</v>
      </c>
      <c r="I1122" t="s">
        <v>63</v>
      </c>
      <c r="J1122" t="s">
        <v>2818</v>
      </c>
      <c r="K1122" t="s">
        <v>94</v>
      </c>
      <c r="L1122" t="s">
        <v>34</v>
      </c>
      <c r="M1122" t="s">
        <v>35</v>
      </c>
      <c r="N1122" s="1">
        <v>41943</v>
      </c>
      <c r="O1122" t="s">
        <v>219</v>
      </c>
      <c r="P1122" t="s">
        <v>736</v>
      </c>
      <c r="Q1122" t="s">
        <v>1478</v>
      </c>
      <c r="R1122">
        <v>46</v>
      </c>
      <c r="S1122" t="s">
        <v>2966</v>
      </c>
      <c r="T1122" s="2">
        <v>0.09</v>
      </c>
      <c r="U1122" t="s">
        <v>6778</v>
      </c>
      <c r="V1122" t="s">
        <v>4383</v>
      </c>
      <c r="W1122" t="s">
        <v>1384</v>
      </c>
      <c r="X1122" t="s">
        <v>1348</v>
      </c>
    </row>
    <row r="1123" spans="1:24" x14ac:dyDescent="0.3">
      <c r="A1123" t="s">
        <v>2059</v>
      </c>
      <c r="B1123" s="1">
        <v>41613</v>
      </c>
      <c r="C1123" t="s">
        <v>993</v>
      </c>
      <c r="D1123" t="s">
        <v>144</v>
      </c>
      <c r="E1123" t="s">
        <v>46</v>
      </c>
      <c r="F1123" t="s">
        <v>47</v>
      </c>
      <c r="G1123" t="s">
        <v>91</v>
      </c>
      <c r="H1123" t="s">
        <v>107</v>
      </c>
      <c r="I1123" t="s">
        <v>92</v>
      </c>
      <c r="J1123" t="s">
        <v>771</v>
      </c>
      <c r="K1123" t="s">
        <v>94</v>
      </c>
      <c r="L1123" t="s">
        <v>109</v>
      </c>
      <c r="M1123" t="s">
        <v>35</v>
      </c>
      <c r="N1123" s="1">
        <v>41615</v>
      </c>
      <c r="O1123" t="s">
        <v>772</v>
      </c>
      <c r="P1123" t="s">
        <v>773</v>
      </c>
      <c r="Q1123" t="s">
        <v>774</v>
      </c>
      <c r="R1123">
        <v>21</v>
      </c>
      <c r="S1123" t="s">
        <v>998</v>
      </c>
      <c r="T1123" s="2">
        <v>0.03</v>
      </c>
      <c r="U1123" t="s">
        <v>999</v>
      </c>
      <c r="V1123" t="s">
        <v>1000</v>
      </c>
      <c r="W1123" t="s">
        <v>778</v>
      </c>
      <c r="X1123" t="s">
        <v>2060</v>
      </c>
    </row>
    <row r="1124" spans="1:24" x14ac:dyDescent="0.3">
      <c r="A1124" t="s">
        <v>2059</v>
      </c>
      <c r="B1124" s="1">
        <v>41448</v>
      </c>
      <c r="C1124" t="s">
        <v>1760</v>
      </c>
      <c r="D1124" t="s">
        <v>1232</v>
      </c>
      <c r="E1124" t="s">
        <v>27</v>
      </c>
      <c r="F1124" t="s">
        <v>28</v>
      </c>
      <c r="G1124" t="s">
        <v>134</v>
      </c>
      <c r="H1124" t="s">
        <v>281</v>
      </c>
      <c r="I1124" t="s">
        <v>92</v>
      </c>
      <c r="J1124" t="s">
        <v>64</v>
      </c>
      <c r="K1124" t="s">
        <v>94</v>
      </c>
      <c r="L1124" t="s">
        <v>34</v>
      </c>
      <c r="M1124" t="s">
        <v>35</v>
      </c>
      <c r="N1124" s="1">
        <v>41448</v>
      </c>
      <c r="O1124" t="s">
        <v>66</v>
      </c>
      <c r="P1124" t="s">
        <v>67</v>
      </c>
      <c r="Q1124" t="s">
        <v>68</v>
      </c>
      <c r="R1124">
        <v>11</v>
      </c>
      <c r="S1124" t="s">
        <v>5928</v>
      </c>
      <c r="T1124" s="2">
        <v>0.03</v>
      </c>
      <c r="U1124" t="s">
        <v>1663</v>
      </c>
      <c r="V1124" t="s">
        <v>5929</v>
      </c>
      <c r="W1124" t="s">
        <v>72</v>
      </c>
      <c r="X1124" t="s">
        <v>5930</v>
      </c>
    </row>
    <row r="1125" spans="1:24" x14ac:dyDescent="0.3">
      <c r="A1125" t="s">
        <v>2059</v>
      </c>
      <c r="B1125" s="1">
        <v>41579</v>
      </c>
      <c r="C1125" t="s">
        <v>2431</v>
      </c>
      <c r="D1125" t="s">
        <v>1053</v>
      </c>
      <c r="E1125" t="s">
        <v>27</v>
      </c>
      <c r="F1125" t="s">
        <v>28</v>
      </c>
      <c r="G1125" t="s">
        <v>91</v>
      </c>
      <c r="H1125" t="s">
        <v>281</v>
      </c>
      <c r="I1125" t="s">
        <v>196</v>
      </c>
      <c r="J1125" t="s">
        <v>366</v>
      </c>
      <c r="K1125" t="s">
        <v>94</v>
      </c>
      <c r="L1125" t="s">
        <v>34</v>
      </c>
      <c r="M1125" t="s">
        <v>35</v>
      </c>
      <c r="N1125" s="1">
        <v>41580</v>
      </c>
      <c r="O1125" t="s">
        <v>367</v>
      </c>
      <c r="P1125" t="s">
        <v>368</v>
      </c>
      <c r="Q1125" t="s">
        <v>301</v>
      </c>
      <c r="R1125">
        <v>36</v>
      </c>
      <c r="S1125" t="s">
        <v>7653</v>
      </c>
      <c r="T1125" s="2">
        <v>0.04</v>
      </c>
      <c r="U1125" t="s">
        <v>574</v>
      </c>
      <c r="V1125" t="s">
        <v>7654</v>
      </c>
      <c r="W1125" t="s">
        <v>116</v>
      </c>
      <c r="X1125" t="s">
        <v>7655</v>
      </c>
    </row>
    <row r="1126" spans="1:24" x14ac:dyDescent="0.3">
      <c r="A1126" t="s">
        <v>4652</v>
      </c>
      <c r="B1126" s="1">
        <v>41637</v>
      </c>
      <c r="C1126" t="s">
        <v>1272</v>
      </c>
      <c r="D1126" t="s">
        <v>384</v>
      </c>
      <c r="E1126" t="s">
        <v>27</v>
      </c>
      <c r="F1126" t="s">
        <v>28</v>
      </c>
      <c r="G1126" t="s">
        <v>29</v>
      </c>
      <c r="H1126" t="s">
        <v>289</v>
      </c>
      <c r="I1126" t="s">
        <v>121</v>
      </c>
      <c r="J1126" t="s">
        <v>411</v>
      </c>
      <c r="K1126" t="s">
        <v>94</v>
      </c>
      <c r="L1126" t="s">
        <v>95</v>
      </c>
      <c r="M1126" t="s">
        <v>35</v>
      </c>
      <c r="N1126" s="1">
        <v>41638</v>
      </c>
      <c r="O1126" t="s">
        <v>412</v>
      </c>
      <c r="P1126" t="s">
        <v>413</v>
      </c>
      <c r="Q1126" t="s">
        <v>414</v>
      </c>
      <c r="R1126">
        <v>48</v>
      </c>
      <c r="S1126" t="s">
        <v>413</v>
      </c>
      <c r="T1126" s="2">
        <v>0.03</v>
      </c>
      <c r="U1126" t="s">
        <v>2836</v>
      </c>
      <c r="V1126" t="s">
        <v>2564</v>
      </c>
      <c r="W1126" t="s">
        <v>376</v>
      </c>
      <c r="X1126" t="s">
        <v>3651</v>
      </c>
    </row>
    <row r="1127" spans="1:24" x14ac:dyDescent="0.3">
      <c r="A1127" t="s">
        <v>4652</v>
      </c>
      <c r="B1127" s="1">
        <v>41823</v>
      </c>
      <c r="C1127" t="s">
        <v>4901</v>
      </c>
      <c r="D1127" t="s">
        <v>506</v>
      </c>
      <c r="E1127" t="s">
        <v>27</v>
      </c>
      <c r="F1127" t="s">
        <v>28</v>
      </c>
      <c r="G1127" t="s">
        <v>77</v>
      </c>
      <c r="H1127" t="s">
        <v>62</v>
      </c>
      <c r="I1127" t="s">
        <v>121</v>
      </c>
      <c r="J1127" t="s">
        <v>64</v>
      </c>
      <c r="K1127" t="s">
        <v>33</v>
      </c>
      <c r="L1127" t="s">
        <v>65</v>
      </c>
      <c r="M1127" t="s">
        <v>35</v>
      </c>
      <c r="N1127" s="1">
        <v>41825</v>
      </c>
      <c r="O1127" t="s">
        <v>66</v>
      </c>
      <c r="P1127" t="s">
        <v>67</v>
      </c>
      <c r="Q1127" t="s">
        <v>68</v>
      </c>
      <c r="R1127">
        <v>25</v>
      </c>
      <c r="S1127" t="s">
        <v>5553</v>
      </c>
      <c r="T1127" s="2">
        <v>0.05</v>
      </c>
      <c r="U1127" t="s">
        <v>4158</v>
      </c>
      <c r="V1127" t="s">
        <v>5554</v>
      </c>
      <c r="W1127" t="s">
        <v>72</v>
      </c>
      <c r="X1127" t="s">
        <v>4818</v>
      </c>
    </row>
    <row r="1128" spans="1:24" x14ac:dyDescent="0.3">
      <c r="A1128" t="s">
        <v>4652</v>
      </c>
      <c r="B1128" s="1">
        <v>41637</v>
      </c>
      <c r="C1128" t="s">
        <v>5024</v>
      </c>
      <c r="D1128" t="s">
        <v>929</v>
      </c>
      <c r="E1128" t="s">
        <v>27</v>
      </c>
      <c r="F1128" t="s">
        <v>28</v>
      </c>
      <c r="G1128" t="s">
        <v>77</v>
      </c>
      <c r="H1128" t="s">
        <v>217</v>
      </c>
      <c r="I1128" t="s">
        <v>92</v>
      </c>
      <c r="J1128" t="s">
        <v>2496</v>
      </c>
      <c r="K1128" t="s">
        <v>94</v>
      </c>
      <c r="L1128" t="s">
        <v>95</v>
      </c>
      <c r="M1128" t="s">
        <v>35</v>
      </c>
      <c r="N1128" s="1">
        <v>41638</v>
      </c>
      <c r="O1128" t="s">
        <v>2497</v>
      </c>
      <c r="P1128" t="s">
        <v>2498</v>
      </c>
      <c r="Q1128" t="s">
        <v>2499</v>
      </c>
      <c r="R1128">
        <v>3</v>
      </c>
      <c r="S1128" t="s">
        <v>413</v>
      </c>
      <c r="T1128" s="2">
        <v>0.09</v>
      </c>
      <c r="U1128" t="s">
        <v>2836</v>
      </c>
      <c r="V1128" t="s">
        <v>2564</v>
      </c>
      <c r="W1128" t="s">
        <v>146</v>
      </c>
      <c r="X1128" t="s">
        <v>3651</v>
      </c>
    </row>
    <row r="1129" spans="1:24" x14ac:dyDescent="0.3">
      <c r="A1129" t="s">
        <v>4652</v>
      </c>
      <c r="B1129" s="1">
        <v>41637</v>
      </c>
      <c r="C1129" t="s">
        <v>1272</v>
      </c>
      <c r="D1129" t="s">
        <v>4059</v>
      </c>
      <c r="E1129" t="s">
        <v>27</v>
      </c>
      <c r="F1129" t="s">
        <v>28</v>
      </c>
      <c r="G1129" t="s">
        <v>134</v>
      </c>
      <c r="H1129" t="s">
        <v>433</v>
      </c>
      <c r="I1129" t="s">
        <v>63</v>
      </c>
      <c r="J1129" t="s">
        <v>411</v>
      </c>
      <c r="K1129" t="s">
        <v>94</v>
      </c>
      <c r="L1129" t="s">
        <v>95</v>
      </c>
      <c r="M1129" t="s">
        <v>35</v>
      </c>
      <c r="N1129" s="1">
        <v>41638</v>
      </c>
      <c r="O1129" t="s">
        <v>412</v>
      </c>
      <c r="P1129" t="s">
        <v>413</v>
      </c>
      <c r="Q1129" t="s">
        <v>414</v>
      </c>
      <c r="R1129">
        <v>8</v>
      </c>
      <c r="S1129" t="s">
        <v>413</v>
      </c>
      <c r="T1129" s="2">
        <v>0.06</v>
      </c>
      <c r="U1129" t="s">
        <v>2836</v>
      </c>
      <c r="V1129" t="s">
        <v>2564</v>
      </c>
      <c r="W1129" t="s">
        <v>376</v>
      </c>
      <c r="X1129" t="s">
        <v>3651</v>
      </c>
    </row>
    <row r="1130" spans="1:24" x14ac:dyDescent="0.3">
      <c r="A1130" t="s">
        <v>4652</v>
      </c>
      <c r="B1130" s="1">
        <v>41637</v>
      </c>
      <c r="C1130" t="s">
        <v>1272</v>
      </c>
      <c r="D1130" t="s">
        <v>384</v>
      </c>
      <c r="E1130" t="s">
        <v>27</v>
      </c>
      <c r="F1130" t="s">
        <v>28</v>
      </c>
      <c r="G1130" t="s">
        <v>77</v>
      </c>
      <c r="H1130" t="s">
        <v>289</v>
      </c>
      <c r="I1130" t="s">
        <v>196</v>
      </c>
      <c r="J1130" t="s">
        <v>411</v>
      </c>
      <c r="K1130" t="s">
        <v>94</v>
      </c>
      <c r="L1130" t="s">
        <v>34</v>
      </c>
      <c r="M1130" t="s">
        <v>35</v>
      </c>
      <c r="N1130" s="1">
        <v>41638</v>
      </c>
      <c r="O1130" t="s">
        <v>412</v>
      </c>
      <c r="P1130" t="s">
        <v>413</v>
      </c>
      <c r="Q1130" t="s">
        <v>414</v>
      </c>
      <c r="R1130">
        <v>20</v>
      </c>
      <c r="S1130" t="s">
        <v>413</v>
      </c>
      <c r="T1130" s="2">
        <v>0</v>
      </c>
      <c r="U1130" t="s">
        <v>2836</v>
      </c>
      <c r="V1130" t="s">
        <v>2564</v>
      </c>
      <c r="W1130" t="s">
        <v>376</v>
      </c>
      <c r="X1130" t="s">
        <v>3651</v>
      </c>
    </row>
    <row r="1131" spans="1:24" x14ac:dyDescent="0.3">
      <c r="A1131" t="s">
        <v>4652</v>
      </c>
      <c r="B1131" s="1">
        <v>41637</v>
      </c>
      <c r="C1131" t="s">
        <v>1272</v>
      </c>
      <c r="D1131" t="s">
        <v>384</v>
      </c>
      <c r="E1131" t="s">
        <v>27</v>
      </c>
      <c r="F1131" t="s">
        <v>28</v>
      </c>
      <c r="G1131" t="s">
        <v>77</v>
      </c>
      <c r="H1131" t="s">
        <v>289</v>
      </c>
      <c r="I1131" t="s">
        <v>196</v>
      </c>
      <c r="J1131" t="s">
        <v>2496</v>
      </c>
      <c r="K1131" t="s">
        <v>723</v>
      </c>
      <c r="L1131" t="s">
        <v>109</v>
      </c>
      <c r="M1131" t="s">
        <v>35</v>
      </c>
      <c r="N1131" s="1">
        <v>41638</v>
      </c>
      <c r="O1131" t="s">
        <v>2497</v>
      </c>
      <c r="P1131" t="s">
        <v>2498</v>
      </c>
      <c r="Q1131" t="s">
        <v>2499</v>
      </c>
      <c r="R1131">
        <v>44</v>
      </c>
      <c r="S1131" t="s">
        <v>413</v>
      </c>
      <c r="T1131" s="2">
        <v>0.03</v>
      </c>
      <c r="U1131" t="s">
        <v>2836</v>
      </c>
      <c r="V1131" t="s">
        <v>2564</v>
      </c>
      <c r="W1131" t="s">
        <v>146</v>
      </c>
      <c r="X1131" t="s">
        <v>3651</v>
      </c>
    </row>
    <row r="1132" spans="1:24" x14ac:dyDescent="0.3">
      <c r="A1132" t="s">
        <v>10748</v>
      </c>
      <c r="B1132" s="1">
        <v>42066</v>
      </c>
      <c r="C1132" t="s">
        <v>2444</v>
      </c>
      <c r="D1132" t="s">
        <v>1617</v>
      </c>
      <c r="E1132" t="s">
        <v>27</v>
      </c>
      <c r="F1132" t="s">
        <v>28</v>
      </c>
      <c r="G1132" t="s">
        <v>29</v>
      </c>
      <c r="H1132" t="s">
        <v>78</v>
      </c>
      <c r="I1132" t="s">
        <v>92</v>
      </c>
      <c r="J1132" t="s">
        <v>1414</v>
      </c>
      <c r="K1132" t="s">
        <v>94</v>
      </c>
      <c r="L1132" t="s">
        <v>34</v>
      </c>
      <c r="M1132" t="s">
        <v>35</v>
      </c>
      <c r="N1132" s="1">
        <v>42067</v>
      </c>
      <c r="O1132" t="s">
        <v>1415</v>
      </c>
      <c r="P1132" t="s">
        <v>1416</v>
      </c>
      <c r="Q1132" t="s">
        <v>1417</v>
      </c>
      <c r="R1132">
        <v>43</v>
      </c>
      <c r="S1132" t="s">
        <v>10749</v>
      </c>
      <c r="T1132" s="2">
        <v>0.05</v>
      </c>
      <c r="U1132" t="s">
        <v>10750</v>
      </c>
      <c r="V1132" t="s">
        <v>10751</v>
      </c>
      <c r="W1132" t="s">
        <v>812</v>
      </c>
      <c r="X1132" t="s">
        <v>10752</v>
      </c>
    </row>
    <row r="1133" spans="1:24" x14ac:dyDescent="0.3">
      <c r="A1133" t="s">
        <v>10748</v>
      </c>
      <c r="B1133" s="1">
        <v>41558</v>
      </c>
      <c r="C1133" t="s">
        <v>2913</v>
      </c>
      <c r="D1133" t="s">
        <v>174</v>
      </c>
      <c r="E1133" t="s">
        <v>27</v>
      </c>
      <c r="F1133" t="s">
        <v>28</v>
      </c>
      <c r="G1133" t="s">
        <v>29</v>
      </c>
      <c r="H1133" t="s">
        <v>78</v>
      </c>
      <c r="I1133" t="s">
        <v>121</v>
      </c>
      <c r="J1133" t="s">
        <v>3031</v>
      </c>
      <c r="K1133" t="s">
        <v>94</v>
      </c>
      <c r="L1133" t="s">
        <v>95</v>
      </c>
      <c r="M1133" t="s">
        <v>156</v>
      </c>
      <c r="N1133" s="1">
        <v>41559</v>
      </c>
      <c r="O1133" t="s">
        <v>2241</v>
      </c>
      <c r="P1133" t="s">
        <v>1882</v>
      </c>
      <c r="Q1133" t="s">
        <v>1379</v>
      </c>
      <c r="R1133">
        <v>26</v>
      </c>
      <c r="S1133" t="s">
        <v>11018</v>
      </c>
      <c r="T1133" s="2">
        <v>0.1</v>
      </c>
      <c r="U1133" t="s">
        <v>886</v>
      </c>
      <c r="V1133" t="s">
        <v>4485</v>
      </c>
      <c r="W1133" t="s">
        <v>3034</v>
      </c>
      <c r="X1133" t="s">
        <v>2365</v>
      </c>
    </row>
    <row r="1134" spans="1:24" x14ac:dyDescent="0.3">
      <c r="A1134" t="s">
        <v>10748</v>
      </c>
      <c r="B1134" s="1">
        <v>41637</v>
      </c>
      <c r="C1134" t="s">
        <v>1272</v>
      </c>
      <c r="D1134" t="s">
        <v>384</v>
      </c>
      <c r="E1134" t="s">
        <v>27</v>
      </c>
      <c r="F1134" t="s">
        <v>28</v>
      </c>
      <c r="G1134" t="s">
        <v>77</v>
      </c>
      <c r="H1134" t="s">
        <v>289</v>
      </c>
      <c r="I1134" t="s">
        <v>121</v>
      </c>
      <c r="J1134" t="s">
        <v>229</v>
      </c>
      <c r="K1134" t="s">
        <v>94</v>
      </c>
      <c r="L1134" t="s">
        <v>109</v>
      </c>
      <c r="M1134" t="s">
        <v>35</v>
      </c>
      <c r="N1134" s="1">
        <v>41638</v>
      </c>
      <c r="O1134" t="s">
        <v>230</v>
      </c>
      <c r="P1134" t="s">
        <v>231</v>
      </c>
      <c r="Q1134" t="s">
        <v>232</v>
      </c>
      <c r="R1134">
        <v>34</v>
      </c>
      <c r="S1134" t="s">
        <v>11406</v>
      </c>
      <c r="T1134" s="2">
        <v>0.04</v>
      </c>
      <c r="U1134" t="s">
        <v>3802</v>
      </c>
      <c r="V1134" t="s">
        <v>2564</v>
      </c>
      <c r="W1134" t="s">
        <v>236</v>
      </c>
      <c r="X1134" t="s">
        <v>2564</v>
      </c>
    </row>
    <row r="1135" spans="1:24" x14ac:dyDescent="0.3">
      <c r="A1135" t="s">
        <v>10748</v>
      </c>
      <c r="B1135" s="1">
        <v>42039</v>
      </c>
      <c r="C1135" t="s">
        <v>5093</v>
      </c>
      <c r="D1135" t="s">
        <v>1232</v>
      </c>
      <c r="E1135" t="s">
        <v>27</v>
      </c>
      <c r="F1135" t="s">
        <v>28</v>
      </c>
      <c r="G1135" t="s">
        <v>77</v>
      </c>
      <c r="H1135" t="s">
        <v>281</v>
      </c>
      <c r="I1135" t="s">
        <v>196</v>
      </c>
      <c r="J1135" t="s">
        <v>64</v>
      </c>
      <c r="K1135" t="s">
        <v>94</v>
      </c>
      <c r="L1135" t="s">
        <v>34</v>
      </c>
      <c r="M1135" t="s">
        <v>156</v>
      </c>
      <c r="N1135" s="1">
        <v>42041</v>
      </c>
      <c r="O1135" t="s">
        <v>66</v>
      </c>
      <c r="P1135" t="s">
        <v>67</v>
      </c>
      <c r="Q1135" t="s">
        <v>68</v>
      </c>
      <c r="R1135">
        <v>5</v>
      </c>
      <c r="S1135" t="s">
        <v>11881</v>
      </c>
      <c r="T1135" s="2">
        <v>0.04</v>
      </c>
      <c r="U1135" t="s">
        <v>3644</v>
      </c>
      <c r="V1135" t="s">
        <v>4271</v>
      </c>
      <c r="W1135" t="s">
        <v>72</v>
      </c>
      <c r="X1135" t="s">
        <v>3777</v>
      </c>
    </row>
    <row r="1136" spans="1:24" x14ac:dyDescent="0.3">
      <c r="A1136" t="s">
        <v>9053</v>
      </c>
      <c r="B1136" s="1">
        <v>41574</v>
      </c>
      <c r="C1136" t="s">
        <v>299</v>
      </c>
      <c r="D1136" t="s">
        <v>228</v>
      </c>
      <c r="E1136" t="s">
        <v>46</v>
      </c>
      <c r="F1136" t="s">
        <v>47</v>
      </c>
      <c r="G1136" t="s">
        <v>134</v>
      </c>
      <c r="H1136" t="s">
        <v>107</v>
      </c>
      <c r="I1136" t="s">
        <v>31</v>
      </c>
      <c r="J1136" t="s">
        <v>2581</v>
      </c>
      <c r="K1136" t="s">
        <v>94</v>
      </c>
      <c r="L1136" t="s">
        <v>34</v>
      </c>
      <c r="M1136" t="s">
        <v>35</v>
      </c>
      <c r="N1136" s="1">
        <v>41578</v>
      </c>
      <c r="O1136" t="s">
        <v>2582</v>
      </c>
      <c r="P1136" t="s">
        <v>2125</v>
      </c>
      <c r="Q1136" t="s">
        <v>2583</v>
      </c>
      <c r="R1136">
        <v>47</v>
      </c>
      <c r="S1136" t="s">
        <v>9054</v>
      </c>
      <c r="T1136" s="2">
        <v>0</v>
      </c>
      <c r="U1136" t="s">
        <v>603</v>
      </c>
      <c r="V1136" t="s">
        <v>9055</v>
      </c>
      <c r="W1136" t="s">
        <v>2587</v>
      </c>
      <c r="X1136" t="s">
        <v>9056</v>
      </c>
    </row>
    <row r="1137" spans="1:24" x14ac:dyDescent="0.3">
      <c r="A1137" t="s">
        <v>9053</v>
      </c>
      <c r="B1137" s="1">
        <v>41575</v>
      </c>
      <c r="C1137" t="s">
        <v>1197</v>
      </c>
      <c r="D1137" t="s">
        <v>1198</v>
      </c>
      <c r="E1137" t="s">
        <v>46</v>
      </c>
      <c r="F1137" t="s">
        <v>47</v>
      </c>
      <c r="G1137" t="s">
        <v>134</v>
      </c>
      <c r="H1137" t="s">
        <v>48</v>
      </c>
      <c r="I1137" t="s">
        <v>63</v>
      </c>
      <c r="J1137" t="s">
        <v>541</v>
      </c>
      <c r="K1137" t="s">
        <v>94</v>
      </c>
      <c r="L1137" t="s">
        <v>34</v>
      </c>
      <c r="M1137" t="s">
        <v>35</v>
      </c>
      <c r="N1137" s="1">
        <v>41576</v>
      </c>
      <c r="O1137" t="s">
        <v>542</v>
      </c>
      <c r="P1137" t="s">
        <v>543</v>
      </c>
      <c r="Q1137" t="s">
        <v>544</v>
      </c>
      <c r="R1137">
        <v>5</v>
      </c>
      <c r="S1137" t="s">
        <v>3371</v>
      </c>
      <c r="T1137" s="2">
        <v>7.0000000000000007E-2</v>
      </c>
      <c r="U1137" t="s">
        <v>127</v>
      </c>
      <c r="V1137" t="s">
        <v>9619</v>
      </c>
      <c r="W1137" t="s">
        <v>547</v>
      </c>
      <c r="X1137" t="s">
        <v>9620</v>
      </c>
    </row>
    <row r="1138" spans="1:24" x14ac:dyDescent="0.3">
      <c r="A1138" t="s">
        <v>9053</v>
      </c>
      <c r="B1138" s="1">
        <v>41579</v>
      </c>
      <c r="C1138" t="s">
        <v>10530</v>
      </c>
      <c r="D1138" t="s">
        <v>591</v>
      </c>
      <c r="E1138" t="s">
        <v>27</v>
      </c>
      <c r="F1138" t="s">
        <v>28</v>
      </c>
      <c r="G1138" t="s">
        <v>134</v>
      </c>
      <c r="H1138" t="s">
        <v>241</v>
      </c>
      <c r="I1138" t="s">
        <v>121</v>
      </c>
      <c r="J1138" t="s">
        <v>1474</v>
      </c>
      <c r="K1138" t="s">
        <v>94</v>
      </c>
      <c r="L1138" t="s">
        <v>95</v>
      </c>
      <c r="M1138" t="s">
        <v>156</v>
      </c>
      <c r="N1138" s="1">
        <v>41581</v>
      </c>
      <c r="O1138" t="s">
        <v>1369</v>
      </c>
      <c r="P1138" t="s">
        <v>96</v>
      </c>
      <c r="Q1138" t="s">
        <v>1475</v>
      </c>
      <c r="R1138">
        <v>31</v>
      </c>
      <c r="S1138" t="s">
        <v>8469</v>
      </c>
      <c r="T1138" s="2">
        <v>0</v>
      </c>
      <c r="U1138" t="s">
        <v>10531</v>
      </c>
      <c r="V1138" t="s">
        <v>10532</v>
      </c>
      <c r="W1138" t="s">
        <v>1478</v>
      </c>
      <c r="X1138" t="s">
        <v>2642</v>
      </c>
    </row>
    <row r="1139" spans="1:24" x14ac:dyDescent="0.3">
      <c r="A1139" t="s">
        <v>9053</v>
      </c>
      <c r="B1139" s="1">
        <v>42219</v>
      </c>
      <c r="C1139" t="s">
        <v>530</v>
      </c>
      <c r="D1139" t="s">
        <v>531</v>
      </c>
      <c r="E1139" t="s">
        <v>27</v>
      </c>
      <c r="F1139" t="s">
        <v>28</v>
      </c>
      <c r="G1139" t="s">
        <v>91</v>
      </c>
      <c r="H1139" t="s">
        <v>30</v>
      </c>
      <c r="I1139" t="s">
        <v>31</v>
      </c>
      <c r="J1139" t="s">
        <v>197</v>
      </c>
      <c r="K1139" t="s">
        <v>94</v>
      </c>
      <c r="L1139" t="s">
        <v>34</v>
      </c>
      <c r="M1139" t="s">
        <v>35</v>
      </c>
      <c r="N1139" s="1">
        <v>42224</v>
      </c>
      <c r="O1139" t="s">
        <v>198</v>
      </c>
      <c r="P1139" t="s">
        <v>37</v>
      </c>
      <c r="Q1139" t="s">
        <v>57</v>
      </c>
      <c r="R1139">
        <v>34</v>
      </c>
      <c r="S1139" t="s">
        <v>1048</v>
      </c>
      <c r="T1139" s="2">
        <v>7.0000000000000007E-2</v>
      </c>
      <c r="U1139" t="s">
        <v>182</v>
      </c>
      <c r="V1139" t="s">
        <v>2355</v>
      </c>
      <c r="W1139" t="s">
        <v>116</v>
      </c>
      <c r="X1139" t="s">
        <v>8764</v>
      </c>
    </row>
    <row r="1140" spans="1:24" x14ac:dyDescent="0.3">
      <c r="A1140" t="s">
        <v>9053</v>
      </c>
      <c r="B1140" s="1">
        <v>41613</v>
      </c>
      <c r="C1140" t="s">
        <v>993</v>
      </c>
      <c r="D1140" t="s">
        <v>144</v>
      </c>
      <c r="E1140" t="s">
        <v>46</v>
      </c>
      <c r="F1140" t="s">
        <v>47</v>
      </c>
      <c r="G1140" t="s">
        <v>77</v>
      </c>
      <c r="H1140" t="s">
        <v>107</v>
      </c>
      <c r="I1140" t="s">
        <v>121</v>
      </c>
      <c r="J1140" t="s">
        <v>11056</v>
      </c>
      <c r="K1140" t="s">
        <v>94</v>
      </c>
      <c r="L1140" t="s">
        <v>34</v>
      </c>
      <c r="M1140" t="s">
        <v>35</v>
      </c>
      <c r="N1140" s="1">
        <v>41615</v>
      </c>
      <c r="O1140" t="s">
        <v>176</v>
      </c>
      <c r="P1140" t="s">
        <v>177</v>
      </c>
      <c r="Q1140" t="s">
        <v>178</v>
      </c>
      <c r="R1140">
        <v>7</v>
      </c>
      <c r="S1140" t="s">
        <v>998</v>
      </c>
      <c r="T1140" s="2">
        <v>0.03</v>
      </c>
      <c r="U1140" t="s">
        <v>999</v>
      </c>
      <c r="V1140" t="s">
        <v>1000</v>
      </c>
      <c r="W1140" t="s">
        <v>182</v>
      </c>
      <c r="X1140" t="s">
        <v>1002</v>
      </c>
    </row>
    <row r="1141" spans="1:24" x14ac:dyDescent="0.3">
      <c r="A1141" t="s">
        <v>9053</v>
      </c>
      <c r="B1141" s="1">
        <v>42104</v>
      </c>
      <c r="C1141" t="s">
        <v>1532</v>
      </c>
      <c r="D1141" t="s">
        <v>421</v>
      </c>
      <c r="E1141" t="s">
        <v>27</v>
      </c>
      <c r="F1141" t="s">
        <v>28</v>
      </c>
      <c r="G1141" t="s">
        <v>134</v>
      </c>
      <c r="H1141" t="s">
        <v>422</v>
      </c>
      <c r="I1141" t="s">
        <v>63</v>
      </c>
      <c r="J1141" t="s">
        <v>896</v>
      </c>
      <c r="K1141" t="s">
        <v>94</v>
      </c>
      <c r="L1141" t="s">
        <v>34</v>
      </c>
      <c r="M1141" t="s">
        <v>35</v>
      </c>
      <c r="N1141" s="1">
        <v>42105</v>
      </c>
      <c r="O1141" t="s">
        <v>501</v>
      </c>
      <c r="P1141" t="s">
        <v>897</v>
      </c>
      <c r="Q1141" t="s">
        <v>898</v>
      </c>
      <c r="R1141">
        <v>20</v>
      </c>
      <c r="S1141" t="s">
        <v>3594</v>
      </c>
      <c r="T1141" s="2">
        <v>0.05</v>
      </c>
      <c r="U1141" t="s">
        <v>3595</v>
      </c>
      <c r="V1141" t="s">
        <v>6301</v>
      </c>
      <c r="W1141" t="s">
        <v>902</v>
      </c>
      <c r="X1141" t="s">
        <v>2595</v>
      </c>
    </row>
    <row r="1142" spans="1:24" x14ac:dyDescent="0.3">
      <c r="A1142" t="s">
        <v>9053</v>
      </c>
      <c r="B1142" s="1">
        <v>41567</v>
      </c>
      <c r="C1142" t="s">
        <v>2555</v>
      </c>
      <c r="D1142" t="s">
        <v>591</v>
      </c>
      <c r="E1142" t="s">
        <v>27</v>
      </c>
      <c r="F1142" t="s">
        <v>28</v>
      </c>
      <c r="G1142" t="s">
        <v>29</v>
      </c>
      <c r="H1142" t="s">
        <v>241</v>
      </c>
      <c r="I1142" t="s">
        <v>121</v>
      </c>
      <c r="J1142" t="s">
        <v>64</v>
      </c>
      <c r="K1142" t="s">
        <v>94</v>
      </c>
      <c r="L1142" t="s">
        <v>34</v>
      </c>
      <c r="M1142" t="s">
        <v>35</v>
      </c>
      <c r="N1142" s="1">
        <v>41568</v>
      </c>
      <c r="O1142" t="s">
        <v>66</v>
      </c>
      <c r="P1142" t="s">
        <v>67</v>
      </c>
      <c r="Q1142" t="s">
        <v>68</v>
      </c>
      <c r="R1142">
        <v>37</v>
      </c>
      <c r="S1142" t="s">
        <v>545</v>
      </c>
      <c r="T1142" s="2">
        <v>0.05</v>
      </c>
      <c r="U1142" t="s">
        <v>127</v>
      </c>
      <c r="V1142" t="s">
        <v>12108</v>
      </c>
      <c r="W1142" t="s">
        <v>72</v>
      </c>
      <c r="X1142" t="s">
        <v>12109</v>
      </c>
    </row>
    <row r="1143" spans="1:24" x14ac:dyDescent="0.3">
      <c r="A1143" t="s">
        <v>6525</v>
      </c>
      <c r="B1143" s="1">
        <v>41825</v>
      </c>
      <c r="C1143" t="s">
        <v>1516</v>
      </c>
      <c r="D1143" t="s">
        <v>766</v>
      </c>
      <c r="E1143" t="s">
        <v>27</v>
      </c>
      <c r="F1143" t="s">
        <v>28</v>
      </c>
      <c r="G1143" t="s">
        <v>77</v>
      </c>
      <c r="H1143" t="s">
        <v>217</v>
      </c>
      <c r="I1143" t="s">
        <v>121</v>
      </c>
      <c r="J1143" t="s">
        <v>3962</v>
      </c>
      <c r="K1143" t="s">
        <v>94</v>
      </c>
      <c r="L1143" t="s">
        <v>109</v>
      </c>
      <c r="M1143" t="s">
        <v>35</v>
      </c>
      <c r="N1143" s="1">
        <v>41829</v>
      </c>
      <c r="O1143" t="s">
        <v>526</v>
      </c>
      <c r="P1143" t="s">
        <v>2185</v>
      </c>
      <c r="Q1143" t="s">
        <v>3963</v>
      </c>
      <c r="R1143">
        <v>34</v>
      </c>
      <c r="S1143" t="s">
        <v>6526</v>
      </c>
      <c r="T1143" s="2">
        <v>0.04</v>
      </c>
      <c r="U1143" t="s">
        <v>6527</v>
      </c>
      <c r="V1143" t="s">
        <v>6528</v>
      </c>
      <c r="W1143" t="s">
        <v>757</v>
      </c>
      <c r="X1143" t="s">
        <v>2620</v>
      </c>
    </row>
    <row r="1144" spans="1:24" x14ac:dyDescent="0.3">
      <c r="A1144" t="s">
        <v>6525</v>
      </c>
      <c r="B1144" s="1">
        <v>42708</v>
      </c>
      <c r="C1144" t="s">
        <v>11693</v>
      </c>
      <c r="D1144" t="s">
        <v>551</v>
      </c>
      <c r="E1144" t="s">
        <v>27</v>
      </c>
      <c r="F1144" t="s">
        <v>28</v>
      </c>
      <c r="G1144" t="s">
        <v>77</v>
      </c>
      <c r="H1144" t="s">
        <v>289</v>
      </c>
      <c r="I1144" t="s">
        <v>31</v>
      </c>
      <c r="J1144" t="s">
        <v>541</v>
      </c>
      <c r="K1144" t="s">
        <v>33</v>
      </c>
      <c r="L1144" t="s">
        <v>109</v>
      </c>
      <c r="M1144" t="s">
        <v>35</v>
      </c>
      <c r="N1144" s="1">
        <v>42709</v>
      </c>
      <c r="O1144" t="s">
        <v>542</v>
      </c>
      <c r="P1144" t="s">
        <v>543</v>
      </c>
      <c r="Q1144" t="s">
        <v>544</v>
      </c>
      <c r="R1144">
        <v>1</v>
      </c>
      <c r="S1144" t="s">
        <v>1969</v>
      </c>
      <c r="T1144" s="2">
        <v>0.1</v>
      </c>
      <c r="U1144" t="s">
        <v>1970</v>
      </c>
      <c r="V1144" t="s">
        <v>1971</v>
      </c>
      <c r="W1144" t="s">
        <v>547</v>
      </c>
      <c r="X1144" t="s">
        <v>1972</v>
      </c>
    </row>
    <row r="1145" spans="1:24" x14ac:dyDescent="0.3">
      <c r="A1145" t="s">
        <v>6525</v>
      </c>
      <c r="B1145" s="1">
        <v>41638</v>
      </c>
      <c r="C1145" t="s">
        <v>993</v>
      </c>
      <c r="D1145" t="s">
        <v>144</v>
      </c>
      <c r="E1145" t="s">
        <v>46</v>
      </c>
      <c r="F1145" t="s">
        <v>47</v>
      </c>
      <c r="G1145" t="s">
        <v>134</v>
      </c>
      <c r="H1145" t="s">
        <v>107</v>
      </c>
      <c r="I1145" t="s">
        <v>121</v>
      </c>
      <c r="J1145" t="s">
        <v>2660</v>
      </c>
      <c r="K1145" t="s">
        <v>94</v>
      </c>
      <c r="L1145" t="s">
        <v>34</v>
      </c>
      <c r="M1145" t="s">
        <v>35</v>
      </c>
      <c r="N1145" s="1">
        <v>41638</v>
      </c>
      <c r="O1145" t="s">
        <v>2661</v>
      </c>
      <c r="P1145" t="s">
        <v>2662</v>
      </c>
      <c r="Q1145" t="s">
        <v>2663</v>
      </c>
      <c r="R1145">
        <v>1</v>
      </c>
      <c r="S1145" t="s">
        <v>4124</v>
      </c>
      <c r="T1145" s="2">
        <v>0</v>
      </c>
      <c r="U1145" t="s">
        <v>3245</v>
      </c>
      <c r="V1145" t="s">
        <v>12560</v>
      </c>
      <c r="W1145" t="s">
        <v>116</v>
      </c>
      <c r="X1145" t="s">
        <v>12561</v>
      </c>
    </row>
    <row r="1146" spans="1:24" x14ac:dyDescent="0.3">
      <c r="A1146" t="s">
        <v>4648</v>
      </c>
      <c r="B1146" s="1">
        <v>41986</v>
      </c>
      <c r="C1146" t="s">
        <v>1047</v>
      </c>
      <c r="D1146" t="s">
        <v>162</v>
      </c>
      <c r="E1146" t="s">
        <v>46</v>
      </c>
      <c r="F1146" t="s">
        <v>47</v>
      </c>
      <c r="G1146" t="s">
        <v>91</v>
      </c>
      <c r="H1146" t="s">
        <v>107</v>
      </c>
      <c r="I1146" t="s">
        <v>63</v>
      </c>
      <c r="J1146" t="s">
        <v>756</v>
      </c>
      <c r="K1146" t="s">
        <v>94</v>
      </c>
      <c r="L1146" t="s">
        <v>34</v>
      </c>
      <c r="M1146" t="s">
        <v>35</v>
      </c>
      <c r="N1146" s="1">
        <v>41988</v>
      </c>
      <c r="O1146" t="s">
        <v>757</v>
      </c>
      <c r="P1146" t="s">
        <v>758</v>
      </c>
      <c r="Q1146" t="s">
        <v>98</v>
      </c>
      <c r="R1146">
        <v>1</v>
      </c>
      <c r="S1146" t="s">
        <v>4649</v>
      </c>
      <c r="T1146" s="2">
        <v>0.03</v>
      </c>
      <c r="U1146" t="s">
        <v>4131</v>
      </c>
      <c r="V1146" t="s">
        <v>4650</v>
      </c>
      <c r="W1146" t="s">
        <v>762</v>
      </c>
      <c r="X1146" t="s">
        <v>4651</v>
      </c>
    </row>
    <row r="1147" spans="1:24" x14ac:dyDescent="0.3">
      <c r="A1147" t="s">
        <v>4648</v>
      </c>
      <c r="B1147" s="1">
        <v>41497</v>
      </c>
      <c r="C1147" t="s">
        <v>2792</v>
      </c>
      <c r="D1147" t="s">
        <v>974</v>
      </c>
      <c r="E1147" t="s">
        <v>46</v>
      </c>
      <c r="F1147" t="s">
        <v>47</v>
      </c>
      <c r="G1147" t="s">
        <v>77</v>
      </c>
      <c r="H1147" t="s">
        <v>48</v>
      </c>
      <c r="I1147" t="s">
        <v>196</v>
      </c>
      <c r="J1147" t="s">
        <v>2581</v>
      </c>
      <c r="K1147" t="s">
        <v>723</v>
      </c>
      <c r="L1147" t="s">
        <v>50</v>
      </c>
      <c r="M1147" t="s">
        <v>35</v>
      </c>
      <c r="N1147" s="1">
        <v>41499</v>
      </c>
      <c r="O1147" t="s">
        <v>2582</v>
      </c>
      <c r="P1147" t="s">
        <v>2125</v>
      </c>
      <c r="Q1147" t="s">
        <v>2583</v>
      </c>
      <c r="R1147">
        <v>17</v>
      </c>
      <c r="S1147" t="s">
        <v>6244</v>
      </c>
      <c r="T1147" s="2">
        <v>0</v>
      </c>
      <c r="U1147" t="s">
        <v>301</v>
      </c>
      <c r="V1147" t="s">
        <v>11614</v>
      </c>
      <c r="W1147" t="s">
        <v>2587</v>
      </c>
      <c r="X1147" t="s">
        <v>11615</v>
      </c>
    </row>
    <row r="1148" spans="1:24" x14ac:dyDescent="0.3">
      <c r="A1148" t="s">
        <v>1354</v>
      </c>
      <c r="B1148" s="1">
        <v>41643</v>
      </c>
      <c r="C1148" t="s">
        <v>1355</v>
      </c>
      <c r="D1148" t="s">
        <v>421</v>
      </c>
      <c r="E1148" t="s">
        <v>27</v>
      </c>
      <c r="F1148" t="s">
        <v>28</v>
      </c>
      <c r="G1148" t="s">
        <v>91</v>
      </c>
      <c r="H1148" t="s">
        <v>422</v>
      </c>
      <c r="I1148" t="s">
        <v>121</v>
      </c>
      <c r="J1148" t="s">
        <v>1356</v>
      </c>
      <c r="K1148" t="s">
        <v>94</v>
      </c>
      <c r="L1148" t="s">
        <v>34</v>
      </c>
      <c r="M1148" t="s">
        <v>35</v>
      </c>
      <c r="N1148" s="1">
        <v>41644</v>
      </c>
      <c r="O1148" t="s">
        <v>1275</v>
      </c>
      <c r="P1148" t="s">
        <v>1357</v>
      </c>
      <c r="Q1148" t="s">
        <v>1358</v>
      </c>
      <c r="R1148">
        <v>18</v>
      </c>
      <c r="S1148" t="s">
        <v>1359</v>
      </c>
      <c r="T1148" s="2">
        <v>0.05</v>
      </c>
      <c r="U1148" t="s">
        <v>1360</v>
      </c>
      <c r="V1148" t="s">
        <v>1361</v>
      </c>
      <c r="W1148" t="s">
        <v>812</v>
      </c>
      <c r="X1148" t="s">
        <v>1362</v>
      </c>
    </row>
    <row r="1149" spans="1:24" x14ac:dyDescent="0.3">
      <c r="A1149" t="s">
        <v>1354</v>
      </c>
      <c r="B1149" s="1">
        <v>41643</v>
      </c>
      <c r="C1149" t="s">
        <v>1355</v>
      </c>
      <c r="D1149" t="s">
        <v>421</v>
      </c>
      <c r="E1149" t="s">
        <v>27</v>
      </c>
      <c r="F1149" t="s">
        <v>28</v>
      </c>
      <c r="G1149" t="s">
        <v>91</v>
      </c>
      <c r="H1149" t="s">
        <v>422</v>
      </c>
      <c r="I1149" t="s">
        <v>31</v>
      </c>
      <c r="J1149" t="s">
        <v>10623</v>
      </c>
      <c r="K1149" t="s">
        <v>94</v>
      </c>
      <c r="L1149" t="s">
        <v>95</v>
      </c>
      <c r="M1149" t="s">
        <v>35</v>
      </c>
      <c r="N1149" s="1">
        <v>41644</v>
      </c>
      <c r="O1149" t="s">
        <v>1275</v>
      </c>
      <c r="P1149" t="s">
        <v>1357</v>
      </c>
      <c r="Q1149" t="s">
        <v>1358</v>
      </c>
      <c r="R1149">
        <v>29</v>
      </c>
      <c r="S1149" t="s">
        <v>1359</v>
      </c>
      <c r="T1149" s="2">
        <v>0.03</v>
      </c>
      <c r="U1149" t="s">
        <v>1360</v>
      </c>
      <c r="V1149" t="s">
        <v>1361</v>
      </c>
      <c r="W1149" t="s">
        <v>812</v>
      </c>
      <c r="X1149" t="s">
        <v>1362</v>
      </c>
    </row>
    <row r="1150" spans="1:24" x14ac:dyDescent="0.3">
      <c r="A1150" t="s">
        <v>1354</v>
      </c>
      <c r="B1150" s="1">
        <v>41643</v>
      </c>
      <c r="C1150" t="s">
        <v>1355</v>
      </c>
      <c r="D1150" t="s">
        <v>421</v>
      </c>
      <c r="E1150" t="s">
        <v>27</v>
      </c>
      <c r="F1150" t="s">
        <v>28</v>
      </c>
      <c r="G1150" t="s">
        <v>91</v>
      </c>
      <c r="H1150" t="s">
        <v>422</v>
      </c>
      <c r="I1150" t="s">
        <v>196</v>
      </c>
      <c r="J1150" t="s">
        <v>1356</v>
      </c>
      <c r="K1150" t="s">
        <v>33</v>
      </c>
      <c r="L1150" t="s">
        <v>34</v>
      </c>
      <c r="M1150" t="s">
        <v>35</v>
      </c>
      <c r="N1150" s="1">
        <v>41644</v>
      </c>
      <c r="O1150" t="s">
        <v>1275</v>
      </c>
      <c r="P1150" t="s">
        <v>1357</v>
      </c>
      <c r="Q1150" t="s">
        <v>1358</v>
      </c>
      <c r="R1150">
        <v>34</v>
      </c>
      <c r="S1150" t="s">
        <v>10983</v>
      </c>
      <c r="T1150" s="2">
        <v>0.06</v>
      </c>
      <c r="U1150" t="s">
        <v>1360</v>
      </c>
      <c r="V1150" t="s">
        <v>1361</v>
      </c>
      <c r="W1150" t="s">
        <v>812</v>
      </c>
      <c r="X1150" t="s">
        <v>1362</v>
      </c>
    </row>
    <row r="1151" spans="1:24" x14ac:dyDescent="0.3">
      <c r="A1151" t="s">
        <v>4005</v>
      </c>
      <c r="B1151" s="1">
        <v>41580</v>
      </c>
      <c r="C1151" t="s">
        <v>4006</v>
      </c>
      <c r="D1151" t="s">
        <v>1019</v>
      </c>
      <c r="E1151" t="s">
        <v>46</v>
      </c>
      <c r="F1151" t="s">
        <v>47</v>
      </c>
      <c r="G1151" t="s">
        <v>29</v>
      </c>
      <c r="H1151" t="s">
        <v>48</v>
      </c>
      <c r="I1151" t="s">
        <v>92</v>
      </c>
      <c r="J1151" t="s">
        <v>1233</v>
      </c>
      <c r="K1151" t="s">
        <v>94</v>
      </c>
      <c r="L1151" t="s">
        <v>34</v>
      </c>
      <c r="M1151" t="s">
        <v>35</v>
      </c>
      <c r="N1151" s="1">
        <v>41581</v>
      </c>
      <c r="O1151" t="s">
        <v>711</v>
      </c>
      <c r="P1151" t="s">
        <v>1234</v>
      </c>
      <c r="Q1151" t="s">
        <v>1235</v>
      </c>
      <c r="R1151">
        <v>34</v>
      </c>
      <c r="S1151" t="s">
        <v>4007</v>
      </c>
      <c r="T1151" s="2">
        <v>0.03</v>
      </c>
      <c r="U1151" t="s">
        <v>4008</v>
      </c>
      <c r="V1151" t="s">
        <v>4009</v>
      </c>
      <c r="W1151" t="s">
        <v>1239</v>
      </c>
      <c r="X1151" t="s">
        <v>4010</v>
      </c>
    </row>
    <row r="1152" spans="1:24" x14ac:dyDescent="0.3">
      <c r="A1152" t="s">
        <v>4005</v>
      </c>
      <c r="B1152" s="1">
        <v>41643</v>
      </c>
      <c r="C1152" t="s">
        <v>3752</v>
      </c>
      <c r="D1152" t="s">
        <v>399</v>
      </c>
      <c r="E1152" t="s">
        <v>27</v>
      </c>
      <c r="F1152" t="s">
        <v>28</v>
      </c>
      <c r="G1152" t="s">
        <v>29</v>
      </c>
      <c r="H1152" t="s">
        <v>62</v>
      </c>
      <c r="I1152" t="s">
        <v>92</v>
      </c>
      <c r="J1152" t="s">
        <v>611</v>
      </c>
      <c r="K1152" t="s">
        <v>94</v>
      </c>
      <c r="L1152" t="s">
        <v>95</v>
      </c>
      <c r="M1152" t="s">
        <v>35</v>
      </c>
      <c r="N1152" s="1">
        <v>41645</v>
      </c>
      <c r="O1152" t="s">
        <v>612</v>
      </c>
      <c r="P1152" t="s">
        <v>613</v>
      </c>
      <c r="Q1152" t="s">
        <v>614</v>
      </c>
      <c r="R1152">
        <v>50</v>
      </c>
      <c r="S1152" t="s">
        <v>7125</v>
      </c>
      <c r="T1152" s="2">
        <v>0.09</v>
      </c>
      <c r="U1152" t="s">
        <v>7126</v>
      </c>
      <c r="V1152" t="s">
        <v>7127</v>
      </c>
      <c r="W1152" t="s">
        <v>618</v>
      </c>
      <c r="X1152" t="s">
        <v>7128</v>
      </c>
    </row>
    <row r="1153" spans="1:24" x14ac:dyDescent="0.3">
      <c r="A1153" t="s">
        <v>4005</v>
      </c>
      <c r="B1153" s="1">
        <v>41893</v>
      </c>
      <c r="C1153" t="s">
        <v>2338</v>
      </c>
      <c r="D1153" t="s">
        <v>1005</v>
      </c>
      <c r="E1153" t="s">
        <v>27</v>
      </c>
      <c r="F1153" t="s">
        <v>28</v>
      </c>
      <c r="G1153" t="s">
        <v>77</v>
      </c>
      <c r="H1153" t="s">
        <v>281</v>
      </c>
      <c r="I1153" t="s">
        <v>196</v>
      </c>
      <c r="J1153" t="s">
        <v>64</v>
      </c>
      <c r="K1153" t="s">
        <v>94</v>
      </c>
      <c r="L1153" t="s">
        <v>34</v>
      </c>
      <c r="M1153" t="s">
        <v>35</v>
      </c>
      <c r="N1153" s="1">
        <v>41895</v>
      </c>
      <c r="O1153" t="s">
        <v>66</v>
      </c>
      <c r="P1153" t="s">
        <v>67</v>
      </c>
      <c r="Q1153" t="s">
        <v>68</v>
      </c>
      <c r="R1153">
        <v>1</v>
      </c>
      <c r="S1153" t="s">
        <v>7623</v>
      </c>
      <c r="T1153" s="2">
        <v>0.06</v>
      </c>
      <c r="U1153" t="s">
        <v>7624</v>
      </c>
      <c r="V1153" t="s">
        <v>7625</v>
      </c>
      <c r="W1153" t="s">
        <v>72</v>
      </c>
      <c r="X1153" t="s">
        <v>7626</v>
      </c>
    </row>
    <row r="1154" spans="1:24" x14ac:dyDescent="0.3">
      <c r="A1154" t="s">
        <v>4005</v>
      </c>
      <c r="B1154" s="1">
        <v>41653</v>
      </c>
      <c r="C1154" t="s">
        <v>2807</v>
      </c>
      <c r="D1154" t="s">
        <v>465</v>
      </c>
      <c r="E1154" t="s">
        <v>27</v>
      </c>
      <c r="F1154" t="s">
        <v>28</v>
      </c>
      <c r="G1154" t="s">
        <v>29</v>
      </c>
      <c r="H1154" t="s">
        <v>205</v>
      </c>
      <c r="I1154" t="s">
        <v>196</v>
      </c>
      <c r="J1154" t="s">
        <v>1311</v>
      </c>
      <c r="K1154" t="s">
        <v>33</v>
      </c>
      <c r="L1154" t="s">
        <v>109</v>
      </c>
      <c r="M1154" t="s">
        <v>35</v>
      </c>
      <c r="N1154" s="1">
        <v>41656</v>
      </c>
      <c r="O1154" t="s">
        <v>542</v>
      </c>
      <c r="P1154" t="s">
        <v>543</v>
      </c>
      <c r="Q1154" t="s">
        <v>544</v>
      </c>
      <c r="R1154">
        <v>21</v>
      </c>
      <c r="S1154" t="s">
        <v>7698</v>
      </c>
      <c r="T1154" s="2">
        <v>0.09</v>
      </c>
      <c r="U1154" t="s">
        <v>7699</v>
      </c>
      <c r="V1154" t="s">
        <v>7700</v>
      </c>
      <c r="W1154" t="s">
        <v>547</v>
      </c>
      <c r="X1154" t="s">
        <v>2615</v>
      </c>
    </row>
    <row r="1155" spans="1:24" x14ac:dyDescent="0.3">
      <c r="A1155" t="s">
        <v>4005</v>
      </c>
      <c r="B1155" s="1">
        <v>41635</v>
      </c>
      <c r="C1155" t="s">
        <v>2226</v>
      </c>
      <c r="D1155" t="s">
        <v>280</v>
      </c>
      <c r="E1155" t="s">
        <v>27</v>
      </c>
      <c r="F1155" t="s">
        <v>28</v>
      </c>
      <c r="G1155" t="s">
        <v>77</v>
      </c>
      <c r="H1155" t="s">
        <v>281</v>
      </c>
      <c r="I1155" t="s">
        <v>196</v>
      </c>
      <c r="J1155" t="s">
        <v>1089</v>
      </c>
      <c r="K1155" t="s">
        <v>94</v>
      </c>
      <c r="L1155" t="s">
        <v>95</v>
      </c>
      <c r="M1155" t="s">
        <v>35</v>
      </c>
      <c r="N1155" s="1">
        <v>41637</v>
      </c>
      <c r="O1155" t="s">
        <v>1090</v>
      </c>
      <c r="P1155" t="s">
        <v>1091</v>
      </c>
      <c r="Q1155" t="s">
        <v>1092</v>
      </c>
      <c r="R1155">
        <v>40</v>
      </c>
      <c r="S1155" t="s">
        <v>5967</v>
      </c>
      <c r="T1155" s="2">
        <v>0.03</v>
      </c>
      <c r="U1155" t="s">
        <v>5968</v>
      </c>
      <c r="V1155" t="s">
        <v>5969</v>
      </c>
      <c r="W1155" t="s">
        <v>1094</v>
      </c>
      <c r="X1155" t="s">
        <v>1966</v>
      </c>
    </row>
    <row r="1156" spans="1:24" x14ac:dyDescent="0.3">
      <c r="A1156" t="s">
        <v>4005</v>
      </c>
      <c r="B1156" s="1">
        <v>41974</v>
      </c>
      <c r="C1156" t="s">
        <v>894</v>
      </c>
      <c r="D1156" t="s">
        <v>895</v>
      </c>
      <c r="E1156" t="s">
        <v>27</v>
      </c>
      <c r="F1156" t="s">
        <v>28</v>
      </c>
      <c r="G1156" t="s">
        <v>134</v>
      </c>
      <c r="H1156" t="s">
        <v>289</v>
      </c>
      <c r="I1156" t="s">
        <v>31</v>
      </c>
      <c r="J1156" t="s">
        <v>975</v>
      </c>
      <c r="K1156" t="s">
        <v>94</v>
      </c>
      <c r="L1156" t="s">
        <v>95</v>
      </c>
      <c r="M1156" t="s">
        <v>156</v>
      </c>
      <c r="N1156" s="1">
        <v>41978</v>
      </c>
      <c r="O1156" t="s">
        <v>976</v>
      </c>
      <c r="P1156" t="s">
        <v>977</v>
      </c>
      <c r="Q1156" t="s">
        <v>978</v>
      </c>
      <c r="R1156">
        <v>31</v>
      </c>
      <c r="S1156" t="s">
        <v>9296</v>
      </c>
      <c r="T1156" s="2">
        <v>0.06</v>
      </c>
      <c r="U1156" t="s">
        <v>9297</v>
      </c>
      <c r="V1156" t="s">
        <v>9298</v>
      </c>
      <c r="W1156" t="s">
        <v>982</v>
      </c>
      <c r="X1156" t="s">
        <v>9299</v>
      </c>
    </row>
    <row r="1157" spans="1:24" x14ac:dyDescent="0.3">
      <c r="A1157" t="s">
        <v>4005</v>
      </c>
      <c r="B1157" s="1">
        <v>41515</v>
      </c>
      <c r="C1157" t="s">
        <v>1272</v>
      </c>
      <c r="D1157" t="s">
        <v>384</v>
      </c>
      <c r="E1157" t="s">
        <v>27</v>
      </c>
      <c r="F1157" t="s">
        <v>28</v>
      </c>
      <c r="G1157" t="s">
        <v>91</v>
      </c>
      <c r="H1157" t="s">
        <v>289</v>
      </c>
      <c r="I1157" t="s">
        <v>121</v>
      </c>
      <c r="J1157" t="s">
        <v>734</v>
      </c>
      <c r="K1157" t="s">
        <v>94</v>
      </c>
      <c r="L1157" t="s">
        <v>34</v>
      </c>
      <c r="M1157" t="s">
        <v>156</v>
      </c>
      <c r="N1157" s="1">
        <v>41516</v>
      </c>
      <c r="O1157" t="s">
        <v>735</v>
      </c>
      <c r="P1157" t="s">
        <v>736</v>
      </c>
      <c r="Q1157" t="s">
        <v>737</v>
      </c>
      <c r="R1157">
        <v>22</v>
      </c>
      <c r="S1157" t="s">
        <v>9305</v>
      </c>
      <c r="T1157" s="2">
        <v>0.02</v>
      </c>
      <c r="U1157" t="s">
        <v>3923</v>
      </c>
      <c r="V1157" t="s">
        <v>9306</v>
      </c>
      <c r="W1157" t="s">
        <v>741</v>
      </c>
      <c r="X1157" t="s">
        <v>9307</v>
      </c>
    </row>
    <row r="1158" spans="1:24" x14ac:dyDescent="0.3">
      <c r="A1158" t="s">
        <v>4005</v>
      </c>
      <c r="B1158" s="1">
        <v>41762</v>
      </c>
      <c r="C1158" t="s">
        <v>2792</v>
      </c>
      <c r="D1158" t="s">
        <v>974</v>
      </c>
      <c r="E1158" t="s">
        <v>46</v>
      </c>
      <c r="F1158" t="s">
        <v>47</v>
      </c>
      <c r="G1158" t="s">
        <v>29</v>
      </c>
      <c r="H1158" t="s">
        <v>48</v>
      </c>
      <c r="I1158" t="s">
        <v>121</v>
      </c>
      <c r="J1158" t="s">
        <v>832</v>
      </c>
      <c r="K1158" t="s">
        <v>33</v>
      </c>
      <c r="L1158" t="s">
        <v>109</v>
      </c>
      <c r="M1158" t="s">
        <v>156</v>
      </c>
      <c r="N1158" s="1">
        <v>41766</v>
      </c>
      <c r="O1158" t="s">
        <v>833</v>
      </c>
      <c r="P1158" t="s">
        <v>834</v>
      </c>
      <c r="Q1158" t="s">
        <v>774</v>
      </c>
      <c r="R1158">
        <v>3</v>
      </c>
      <c r="S1158" t="s">
        <v>11373</v>
      </c>
      <c r="T1158" s="2">
        <v>0.03</v>
      </c>
      <c r="U1158" t="s">
        <v>2512</v>
      </c>
      <c r="V1158" t="s">
        <v>4400</v>
      </c>
      <c r="W1158" t="s">
        <v>838</v>
      </c>
      <c r="X1158" t="s">
        <v>7655</v>
      </c>
    </row>
    <row r="1159" spans="1:24" x14ac:dyDescent="0.3">
      <c r="A1159" t="s">
        <v>4005</v>
      </c>
      <c r="B1159" s="1">
        <v>41962</v>
      </c>
      <c r="C1159" t="s">
        <v>7271</v>
      </c>
      <c r="D1159" t="s">
        <v>432</v>
      </c>
      <c r="E1159" t="s">
        <v>27</v>
      </c>
      <c r="F1159" t="s">
        <v>28</v>
      </c>
      <c r="G1159" t="s">
        <v>77</v>
      </c>
      <c r="H1159" t="s">
        <v>433</v>
      </c>
      <c r="I1159" t="s">
        <v>63</v>
      </c>
      <c r="J1159" t="s">
        <v>175</v>
      </c>
      <c r="K1159" t="s">
        <v>723</v>
      </c>
      <c r="L1159" t="s">
        <v>109</v>
      </c>
      <c r="M1159" t="s">
        <v>35</v>
      </c>
      <c r="N1159" s="1">
        <v>41964</v>
      </c>
      <c r="O1159" t="s">
        <v>176</v>
      </c>
      <c r="P1159" t="s">
        <v>177</v>
      </c>
      <c r="Q1159" t="s">
        <v>178</v>
      </c>
      <c r="R1159">
        <v>17</v>
      </c>
      <c r="S1159" t="s">
        <v>11981</v>
      </c>
      <c r="T1159" s="2">
        <v>0.01</v>
      </c>
      <c r="U1159" t="s">
        <v>12021</v>
      </c>
      <c r="V1159" t="s">
        <v>11877</v>
      </c>
      <c r="W1159" t="s">
        <v>182</v>
      </c>
      <c r="X1159" t="s">
        <v>12022</v>
      </c>
    </row>
    <row r="1160" spans="1:24" x14ac:dyDescent="0.3">
      <c r="A1160" t="s">
        <v>3181</v>
      </c>
      <c r="B1160" s="1">
        <v>41399</v>
      </c>
      <c r="C1160" t="s">
        <v>3182</v>
      </c>
      <c r="D1160" t="s">
        <v>195</v>
      </c>
      <c r="E1160" t="s">
        <v>46</v>
      </c>
      <c r="F1160" t="s">
        <v>47</v>
      </c>
      <c r="G1160" t="s">
        <v>77</v>
      </c>
      <c r="H1160" t="s">
        <v>48</v>
      </c>
      <c r="I1160" t="s">
        <v>63</v>
      </c>
      <c r="J1160" t="s">
        <v>3183</v>
      </c>
      <c r="K1160" t="s">
        <v>94</v>
      </c>
      <c r="L1160" t="s">
        <v>34</v>
      </c>
      <c r="M1160" t="s">
        <v>35</v>
      </c>
      <c r="N1160" s="1">
        <v>41404</v>
      </c>
      <c r="O1160" t="s">
        <v>634</v>
      </c>
      <c r="P1160" t="s">
        <v>635</v>
      </c>
      <c r="Q1160" t="s">
        <v>636</v>
      </c>
      <c r="R1160">
        <v>20</v>
      </c>
      <c r="S1160" t="s">
        <v>3184</v>
      </c>
      <c r="T1160" s="2">
        <v>0.1</v>
      </c>
      <c r="U1160" t="s">
        <v>3185</v>
      </c>
      <c r="V1160" t="s">
        <v>3186</v>
      </c>
      <c r="W1160" t="s">
        <v>640</v>
      </c>
      <c r="X1160" t="s">
        <v>3187</v>
      </c>
    </row>
    <row r="1161" spans="1:24" x14ac:dyDescent="0.3">
      <c r="A1161" t="s">
        <v>3181</v>
      </c>
      <c r="B1161" s="1">
        <v>41551</v>
      </c>
      <c r="C1161" t="s">
        <v>1911</v>
      </c>
      <c r="D1161" t="s">
        <v>120</v>
      </c>
      <c r="E1161" t="s">
        <v>27</v>
      </c>
      <c r="F1161" t="s">
        <v>28</v>
      </c>
      <c r="G1161" t="s">
        <v>91</v>
      </c>
      <c r="H1161" t="s">
        <v>62</v>
      </c>
      <c r="I1161" t="s">
        <v>121</v>
      </c>
      <c r="J1161" t="s">
        <v>93</v>
      </c>
      <c r="K1161" t="s">
        <v>94</v>
      </c>
      <c r="L1161" t="s">
        <v>34</v>
      </c>
      <c r="M1161" t="s">
        <v>35</v>
      </c>
      <c r="N1161" s="1">
        <v>41554</v>
      </c>
      <c r="O1161" t="s">
        <v>96</v>
      </c>
      <c r="P1161" t="s">
        <v>97</v>
      </c>
      <c r="Q1161" t="s">
        <v>98</v>
      </c>
      <c r="R1161">
        <v>32</v>
      </c>
      <c r="S1161" t="s">
        <v>568</v>
      </c>
      <c r="T1161" s="2">
        <v>0.09</v>
      </c>
      <c r="U1161" t="s">
        <v>3827</v>
      </c>
      <c r="V1161" t="s">
        <v>115</v>
      </c>
      <c r="W1161" t="s">
        <v>102</v>
      </c>
      <c r="X1161" t="s">
        <v>4862</v>
      </c>
    </row>
    <row r="1162" spans="1:24" x14ac:dyDescent="0.3">
      <c r="A1162" t="s">
        <v>3181</v>
      </c>
      <c r="B1162" s="1">
        <v>41643</v>
      </c>
      <c r="C1162" t="s">
        <v>1355</v>
      </c>
      <c r="D1162" t="s">
        <v>421</v>
      </c>
      <c r="E1162" t="s">
        <v>27</v>
      </c>
      <c r="F1162" t="s">
        <v>28</v>
      </c>
      <c r="G1162" t="s">
        <v>77</v>
      </c>
      <c r="H1162" t="s">
        <v>422</v>
      </c>
      <c r="I1162" t="s">
        <v>196</v>
      </c>
      <c r="J1162" t="s">
        <v>1414</v>
      </c>
      <c r="K1162" t="s">
        <v>94</v>
      </c>
      <c r="L1162" t="s">
        <v>34</v>
      </c>
      <c r="M1162" t="s">
        <v>35</v>
      </c>
      <c r="N1162" s="1">
        <v>41644</v>
      </c>
      <c r="O1162" t="s">
        <v>1415</v>
      </c>
      <c r="P1162" t="s">
        <v>1416</v>
      </c>
      <c r="Q1162" t="s">
        <v>1417</v>
      </c>
      <c r="R1162">
        <v>14</v>
      </c>
      <c r="S1162" t="s">
        <v>5314</v>
      </c>
      <c r="T1162" s="2">
        <v>0.1</v>
      </c>
      <c r="U1162" t="s">
        <v>5315</v>
      </c>
      <c r="V1162" t="s">
        <v>5316</v>
      </c>
      <c r="W1162" t="s">
        <v>812</v>
      </c>
      <c r="X1162" t="s">
        <v>5317</v>
      </c>
    </row>
    <row r="1163" spans="1:24" x14ac:dyDescent="0.3">
      <c r="A1163" t="s">
        <v>3181</v>
      </c>
      <c r="B1163" s="1">
        <v>41596</v>
      </c>
      <c r="C1163" t="s">
        <v>2344</v>
      </c>
      <c r="D1163" t="s">
        <v>929</v>
      </c>
      <c r="E1163" t="s">
        <v>27</v>
      </c>
      <c r="F1163" t="s">
        <v>28</v>
      </c>
      <c r="G1163" t="s">
        <v>134</v>
      </c>
      <c r="H1163" t="s">
        <v>217</v>
      </c>
      <c r="I1163" t="s">
        <v>63</v>
      </c>
      <c r="J1163" t="s">
        <v>5237</v>
      </c>
      <c r="K1163" t="s">
        <v>33</v>
      </c>
      <c r="L1163" t="s">
        <v>34</v>
      </c>
      <c r="M1163" t="s">
        <v>35</v>
      </c>
      <c r="N1163" s="1">
        <v>41598</v>
      </c>
      <c r="O1163" t="s">
        <v>4418</v>
      </c>
      <c r="P1163" t="s">
        <v>4661</v>
      </c>
      <c r="Q1163" t="s">
        <v>4662</v>
      </c>
      <c r="R1163">
        <v>40</v>
      </c>
      <c r="S1163" t="s">
        <v>5063</v>
      </c>
      <c r="T1163" s="2">
        <v>0.04</v>
      </c>
      <c r="U1163" t="s">
        <v>7004</v>
      </c>
      <c r="V1163" t="s">
        <v>7005</v>
      </c>
      <c r="W1163" t="s">
        <v>2497</v>
      </c>
      <c r="X1163" t="s">
        <v>7006</v>
      </c>
    </row>
    <row r="1164" spans="1:24" x14ac:dyDescent="0.3">
      <c r="A1164" t="s">
        <v>3181</v>
      </c>
      <c r="B1164" s="1">
        <v>41496</v>
      </c>
      <c r="C1164" t="s">
        <v>968</v>
      </c>
      <c r="D1164" t="s">
        <v>306</v>
      </c>
      <c r="E1164" t="s">
        <v>46</v>
      </c>
      <c r="F1164" t="s">
        <v>47</v>
      </c>
      <c r="G1164" t="s">
        <v>77</v>
      </c>
      <c r="H1164" t="s">
        <v>107</v>
      </c>
      <c r="I1164" t="s">
        <v>63</v>
      </c>
      <c r="J1164" t="s">
        <v>79</v>
      </c>
      <c r="K1164" t="s">
        <v>94</v>
      </c>
      <c r="L1164" t="s">
        <v>109</v>
      </c>
      <c r="M1164" t="s">
        <v>35</v>
      </c>
      <c r="N1164" s="1">
        <v>41498</v>
      </c>
      <c r="O1164" t="s">
        <v>80</v>
      </c>
      <c r="P1164" t="s">
        <v>81</v>
      </c>
      <c r="Q1164" t="s">
        <v>82</v>
      </c>
      <c r="R1164">
        <v>50</v>
      </c>
      <c r="S1164" t="s">
        <v>7991</v>
      </c>
      <c r="T1164" s="2">
        <v>0.08</v>
      </c>
      <c r="U1164" t="s">
        <v>772</v>
      </c>
      <c r="V1164" t="s">
        <v>7992</v>
      </c>
      <c r="W1164" t="s">
        <v>86</v>
      </c>
      <c r="X1164" t="s">
        <v>7993</v>
      </c>
    </row>
    <row r="1165" spans="1:24" x14ac:dyDescent="0.3">
      <c r="A1165" t="s">
        <v>11916</v>
      </c>
      <c r="B1165" s="1">
        <v>41572</v>
      </c>
      <c r="C1165" t="s">
        <v>650</v>
      </c>
      <c r="D1165" t="s">
        <v>204</v>
      </c>
      <c r="E1165" t="s">
        <v>27</v>
      </c>
      <c r="F1165" t="s">
        <v>28</v>
      </c>
      <c r="G1165" t="s">
        <v>29</v>
      </c>
      <c r="H1165" t="s">
        <v>205</v>
      </c>
      <c r="I1165" t="s">
        <v>196</v>
      </c>
      <c r="J1165" t="s">
        <v>290</v>
      </c>
      <c r="K1165" t="s">
        <v>94</v>
      </c>
      <c r="L1165" t="s">
        <v>34</v>
      </c>
      <c r="M1165" t="s">
        <v>35</v>
      </c>
      <c r="N1165" s="1">
        <v>41574</v>
      </c>
      <c r="O1165" t="s">
        <v>1285</v>
      </c>
      <c r="P1165" t="s">
        <v>292</v>
      </c>
      <c r="Q1165" t="s">
        <v>1286</v>
      </c>
      <c r="R1165">
        <v>6</v>
      </c>
      <c r="S1165" t="s">
        <v>11917</v>
      </c>
      <c r="T1165" s="2">
        <v>0.02</v>
      </c>
      <c r="U1165" t="s">
        <v>5794</v>
      </c>
      <c r="V1165" t="s">
        <v>11918</v>
      </c>
      <c r="W1165" t="s">
        <v>881</v>
      </c>
      <c r="X1165" t="s">
        <v>11919</v>
      </c>
    </row>
    <row r="1166" spans="1:24" x14ac:dyDescent="0.3">
      <c r="A1166" t="s">
        <v>3506</v>
      </c>
      <c r="B1166" s="1">
        <v>42160</v>
      </c>
      <c r="C1166" t="s">
        <v>3507</v>
      </c>
      <c r="D1166" t="s">
        <v>2013</v>
      </c>
      <c r="E1166" t="s">
        <v>27</v>
      </c>
      <c r="F1166" t="s">
        <v>28</v>
      </c>
      <c r="G1166" t="s">
        <v>91</v>
      </c>
      <c r="H1166" t="s">
        <v>205</v>
      </c>
      <c r="I1166" t="s">
        <v>196</v>
      </c>
      <c r="J1166" t="s">
        <v>253</v>
      </c>
      <c r="K1166" t="s">
        <v>94</v>
      </c>
      <c r="L1166" t="s">
        <v>95</v>
      </c>
      <c r="M1166" t="s">
        <v>35</v>
      </c>
      <c r="N1166" s="1">
        <v>42161</v>
      </c>
      <c r="O1166" t="s">
        <v>726</v>
      </c>
      <c r="P1166" t="s">
        <v>255</v>
      </c>
      <c r="Q1166" t="s">
        <v>2618</v>
      </c>
      <c r="R1166">
        <v>34</v>
      </c>
      <c r="S1166" t="s">
        <v>1298</v>
      </c>
      <c r="T1166" s="2">
        <v>0.02</v>
      </c>
      <c r="U1166" t="s">
        <v>3508</v>
      </c>
      <c r="V1166" t="s">
        <v>3101</v>
      </c>
      <c r="W1166" t="s">
        <v>990</v>
      </c>
      <c r="X1166" t="s">
        <v>3509</v>
      </c>
    </row>
    <row r="1167" spans="1:24" x14ac:dyDescent="0.3">
      <c r="A1167" t="s">
        <v>3506</v>
      </c>
      <c r="B1167" s="1">
        <v>42053</v>
      </c>
      <c r="C1167" t="s">
        <v>2117</v>
      </c>
      <c r="D1167" t="s">
        <v>306</v>
      </c>
      <c r="E1167" t="s">
        <v>46</v>
      </c>
      <c r="F1167" t="s">
        <v>47</v>
      </c>
      <c r="G1167" t="s">
        <v>134</v>
      </c>
      <c r="H1167" t="s">
        <v>107</v>
      </c>
      <c r="I1167" t="s">
        <v>196</v>
      </c>
      <c r="J1167" t="s">
        <v>1660</v>
      </c>
      <c r="K1167" t="s">
        <v>94</v>
      </c>
      <c r="L1167" t="s">
        <v>34</v>
      </c>
      <c r="M1167" t="s">
        <v>35</v>
      </c>
      <c r="N1167" s="1">
        <v>42054</v>
      </c>
      <c r="O1167" t="s">
        <v>1369</v>
      </c>
      <c r="P1167" t="s">
        <v>166</v>
      </c>
      <c r="Q1167" t="s">
        <v>1661</v>
      </c>
      <c r="R1167">
        <v>7</v>
      </c>
      <c r="S1167" t="s">
        <v>8966</v>
      </c>
      <c r="T1167" s="2">
        <v>0.09</v>
      </c>
      <c r="U1167" t="s">
        <v>1167</v>
      </c>
      <c r="V1167" t="s">
        <v>8967</v>
      </c>
      <c r="W1167" t="s">
        <v>57</v>
      </c>
      <c r="X1167" t="s">
        <v>8968</v>
      </c>
    </row>
    <row r="1168" spans="1:24" x14ac:dyDescent="0.3">
      <c r="A1168" t="s">
        <v>3506</v>
      </c>
      <c r="B1168" s="1">
        <v>41983</v>
      </c>
      <c r="C1168" t="s">
        <v>1364</v>
      </c>
      <c r="D1168" t="s">
        <v>766</v>
      </c>
      <c r="E1168" t="s">
        <v>27</v>
      </c>
      <c r="F1168" t="s">
        <v>28</v>
      </c>
      <c r="G1168" t="s">
        <v>91</v>
      </c>
      <c r="H1168" t="s">
        <v>217</v>
      </c>
      <c r="I1168" t="s">
        <v>31</v>
      </c>
      <c r="J1168" t="s">
        <v>623</v>
      </c>
      <c r="K1168" t="s">
        <v>94</v>
      </c>
      <c r="L1168" t="s">
        <v>34</v>
      </c>
      <c r="M1168" t="s">
        <v>35</v>
      </c>
      <c r="N1168" s="1">
        <v>41984</v>
      </c>
      <c r="O1168" t="s">
        <v>593</v>
      </c>
      <c r="P1168" t="s">
        <v>594</v>
      </c>
      <c r="Q1168" t="s">
        <v>595</v>
      </c>
      <c r="R1168">
        <v>32</v>
      </c>
      <c r="S1168" t="s">
        <v>9256</v>
      </c>
      <c r="T1168" s="2">
        <v>7.0000000000000007E-2</v>
      </c>
      <c r="U1168" t="s">
        <v>9257</v>
      </c>
      <c r="V1168" t="s">
        <v>9258</v>
      </c>
      <c r="W1168" t="s">
        <v>376</v>
      </c>
      <c r="X1168" t="s">
        <v>9259</v>
      </c>
    </row>
    <row r="1169" spans="1:24" x14ac:dyDescent="0.3">
      <c r="A1169" t="s">
        <v>7885</v>
      </c>
      <c r="B1169" s="1">
        <v>42204</v>
      </c>
      <c r="C1169" t="s">
        <v>4717</v>
      </c>
      <c r="D1169" t="s">
        <v>683</v>
      </c>
      <c r="E1169" t="s">
        <v>46</v>
      </c>
      <c r="F1169" t="s">
        <v>47</v>
      </c>
      <c r="G1169" t="s">
        <v>91</v>
      </c>
      <c r="H1169" t="s">
        <v>107</v>
      </c>
      <c r="I1169" t="s">
        <v>196</v>
      </c>
      <c r="J1169" t="s">
        <v>1089</v>
      </c>
      <c r="K1169" t="s">
        <v>94</v>
      </c>
      <c r="L1169" t="s">
        <v>34</v>
      </c>
      <c r="M1169" t="s">
        <v>35</v>
      </c>
      <c r="N1169" s="1">
        <v>42205</v>
      </c>
      <c r="O1169" t="s">
        <v>1090</v>
      </c>
      <c r="P1169" t="s">
        <v>1091</v>
      </c>
      <c r="Q1169" t="s">
        <v>1092</v>
      </c>
      <c r="R1169">
        <v>10</v>
      </c>
      <c r="S1169" t="s">
        <v>7886</v>
      </c>
      <c r="T1169" s="2">
        <v>0.06</v>
      </c>
      <c r="U1169" t="s">
        <v>7887</v>
      </c>
      <c r="V1169" t="s">
        <v>7888</v>
      </c>
      <c r="W1169" t="s">
        <v>1094</v>
      </c>
      <c r="X1169" t="s">
        <v>7889</v>
      </c>
    </row>
    <row r="1170" spans="1:24" x14ac:dyDescent="0.3">
      <c r="A1170" t="s">
        <v>7885</v>
      </c>
      <c r="B1170" s="1">
        <v>41643</v>
      </c>
      <c r="C1170" t="s">
        <v>3752</v>
      </c>
      <c r="D1170" t="s">
        <v>399</v>
      </c>
      <c r="E1170" t="s">
        <v>27</v>
      </c>
      <c r="F1170" t="s">
        <v>28</v>
      </c>
      <c r="G1170" t="s">
        <v>77</v>
      </c>
      <c r="H1170" t="s">
        <v>62</v>
      </c>
      <c r="I1170" t="s">
        <v>92</v>
      </c>
      <c r="J1170" t="s">
        <v>1278</v>
      </c>
      <c r="K1170" t="s">
        <v>94</v>
      </c>
      <c r="L1170" t="s">
        <v>34</v>
      </c>
      <c r="M1170" t="s">
        <v>35</v>
      </c>
      <c r="N1170" s="1">
        <v>41645</v>
      </c>
      <c r="O1170" t="s">
        <v>36</v>
      </c>
      <c r="P1170" t="s">
        <v>111</v>
      </c>
      <c r="Q1170" t="s">
        <v>52</v>
      </c>
      <c r="R1170">
        <v>23</v>
      </c>
      <c r="S1170" t="s">
        <v>113</v>
      </c>
      <c r="T1170" s="2">
        <v>0.02</v>
      </c>
      <c r="U1170" t="s">
        <v>114</v>
      </c>
      <c r="V1170" t="s">
        <v>115</v>
      </c>
      <c r="W1170" t="s">
        <v>1282</v>
      </c>
      <c r="X1170" t="s">
        <v>1753</v>
      </c>
    </row>
    <row r="1171" spans="1:24" x14ac:dyDescent="0.3">
      <c r="A1171" t="s">
        <v>7885</v>
      </c>
      <c r="B1171" s="1">
        <v>41394</v>
      </c>
      <c r="C1171" t="s">
        <v>852</v>
      </c>
      <c r="D1171" t="s">
        <v>280</v>
      </c>
      <c r="E1171" t="s">
        <v>27</v>
      </c>
      <c r="F1171" t="s">
        <v>28</v>
      </c>
      <c r="G1171" t="s">
        <v>77</v>
      </c>
      <c r="H1171" t="s">
        <v>281</v>
      </c>
      <c r="I1171" t="s">
        <v>63</v>
      </c>
      <c r="J1171" t="s">
        <v>2123</v>
      </c>
      <c r="K1171" t="s">
        <v>94</v>
      </c>
      <c r="L1171" t="s">
        <v>34</v>
      </c>
      <c r="M1171" t="s">
        <v>35</v>
      </c>
      <c r="N1171" s="1">
        <v>41396</v>
      </c>
      <c r="O1171" t="s">
        <v>757</v>
      </c>
      <c r="P1171" t="s">
        <v>1216</v>
      </c>
      <c r="Q1171" t="s">
        <v>2124</v>
      </c>
      <c r="R1171">
        <v>38</v>
      </c>
      <c r="S1171" t="s">
        <v>1900</v>
      </c>
      <c r="T1171" s="2">
        <v>0.01</v>
      </c>
      <c r="U1171" t="s">
        <v>1901</v>
      </c>
      <c r="V1171" t="s">
        <v>10321</v>
      </c>
      <c r="W1171" t="s">
        <v>518</v>
      </c>
      <c r="X1171" t="s">
        <v>10322</v>
      </c>
    </row>
    <row r="1172" spans="1:24" x14ac:dyDescent="0.3">
      <c r="A1172" t="s">
        <v>4470</v>
      </c>
      <c r="B1172" s="1">
        <v>41989</v>
      </c>
      <c r="C1172" t="s">
        <v>4471</v>
      </c>
      <c r="D1172" t="s">
        <v>399</v>
      </c>
      <c r="E1172" t="s">
        <v>27</v>
      </c>
      <c r="F1172" t="s">
        <v>28</v>
      </c>
      <c r="G1172" t="s">
        <v>77</v>
      </c>
      <c r="H1172" t="s">
        <v>62</v>
      </c>
      <c r="I1172" t="s">
        <v>31</v>
      </c>
      <c r="J1172" t="s">
        <v>1906</v>
      </c>
      <c r="K1172" t="s">
        <v>94</v>
      </c>
      <c r="L1172" t="s">
        <v>109</v>
      </c>
      <c r="M1172" t="s">
        <v>35</v>
      </c>
      <c r="N1172" s="1">
        <v>41991</v>
      </c>
      <c r="O1172" t="s">
        <v>275</v>
      </c>
      <c r="P1172" t="s">
        <v>696</v>
      </c>
      <c r="Q1172" t="s">
        <v>697</v>
      </c>
      <c r="R1172">
        <v>10</v>
      </c>
      <c r="S1172" t="s">
        <v>727</v>
      </c>
      <c r="T1172" s="2">
        <v>0.01</v>
      </c>
      <c r="U1172" t="s">
        <v>728</v>
      </c>
      <c r="V1172" t="s">
        <v>729</v>
      </c>
      <c r="W1172" t="s">
        <v>701</v>
      </c>
      <c r="X1172" t="s">
        <v>4472</v>
      </c>
    </row>
    <row r="1173" spans="1:24" x14ac:dyDescent="0.3">
      <c r="A1173" t="s">
        <v>4470</v>
      </c>
      <c r="B1173" s="1">
        <v>41647</v>
      </c>
      <c r="C1173" t="s">
        <v>1527</v>
      </c>
      <c r="D1173" t="s">
        <v>280</v>
      </c>
      <c r="E1173" t="s">
        <v>27</v>
      </c>
      <c r="F1173" t="s">
        <v>28</v>
      </c>
      <c r="G1173" t="s">
        <v>77</v>
      </c>
      <c r="H1173" t="s">
        <v>281</v>
      </c>
      <c r="I1173" t="s">
        <v>121</v>
      </c>
      <c r="J1173" t="s">
        <v>2660</v>
      </c>
      <c r="K1173" t="s">
        <v>94</v>
      </c>
      <c r="L1173" t="s">
        <v>34</v>
      </c>
      <c r="M1173" t="s">
        <v>35</v>
      </c>
      <c r="N1173" s="1">
        <v>41654</v>
      </c>
      <c r="O1173" t="s">
        <v>2661</v>
      </c>
      <c r="P1173" t="s">
        <v>2662</v>
      </c>
      <c r="Q1173" t="s">
        <v>2663</v>
      </c>
      <c r="R1173">
        <v>16</v>
      </c>
      <c r="S1173" t="s">
        <v>10287</v>
      </c>
      <c r="T1173" s="2">
        <v>0.04</v>
      </c>
      <c r="U1173" t="s">
        <v>10288</v>
      </c>
      <c r="V1173" t="s">
        <v>10289</v>
      </c>
      <c r="W1173" t="s">
        <v>116</v>
      </c>
      <c r="X1173" t="s">
        <v>10290</v>
      </c>
    </row>
    <row r="1174" spans="1:24" x14ac:dyDescent="0.3">
      <c r="A1174" t="s">
        <v>4470</v>
      </c>
      <c r="B1174" s="1">
        <v>41601</v>
      </c>
      <c r="C1174" t="s">
        <v>11145</v>
      </c>
      <c r="D1174" t="s">
        <v>591</v>
      </c>
      <c r="E1174" t="s">
        <v>27</v>
      </c>
      <c r="F1174" t="s">
        <v>28</v>
      </c>
      <c r="G1174" t="s">
        <v>91</v>
      </c>
      <c r="H1174" t="s">
        <v>241</v>
      </c>
      <c r="I1174" t="s">
        <v>31</v>
      </c>
      <c r="J1174" t="s">
        <v>313</v>
      </c>
      <c r="K1174" t="s">
        <v>94</v>
      </c>
      <c r="L1174" t="s">
        <v>95</v>
      </c>
      <c r="M1174" t="s">
        <v>35</v>
      </c>
      <c r="N1174" s="1">
        <v>41601</v>
      </c>
      <c r="O1174" t="s">
        <v>314</v>
      </c>
      <c r="P1174" t="s">
        <v>315</v>
      </c>
      <c r="Q1174" t="s">
        <v>316</v>
      </c>
      <c r="R1174">
        <v>34</v>
      </c>
      <c r="S1174" t="s">
        <v>11146</v>
      </c>
      <c r="T1174" s="2">
        <v>0.03</v>
      </c>
      <c r="U1174" t="s">
        <v>11147</v>
      </c>
      <c r="V1174" t="s">
        <v>3485</v>
      </c>
      <c r="W1174" t="s">
        <v>320</v>
      </c>
      <c r="X1174" t="s">
        <v>10400</v>
      </c>
    </row>
    <row r="1175" spans="1:24" x14ac:dyDescent="0.3">
      <c r="A1175" t="s">
        <v>4470</v>
      </c>
      <c r="B1175" s="1">
        <v>41884</v>
      </c>
      <c r="C1175" t="s">
        <v>4927</v>
      </c>
      <c r="D1175" t="s">
        <v>252</v>
      </c>
      <c r="E1175" t="s">
        <v>27</v>
      </c>
      <c r="F1175" t="s">
        <v>28</v>
      </c>
      <c r="G1175" t="s">
        <v>77</v>
      </c>
      <c r="H1175" t="s">
        <v>62</v>
      </c>
      <c r="I1175" t="s">
        <v>121</v>
      </c>
      <c r="J1175" t="s">
        <v>441</v>
      </c>
      <c r="K1175" t="s">
        <v>94</v>
      </c>
      <c r="L1175" t="s">
        <v>95</v>
      </c>
      <c r="M1175" t="s">
        <v>35</v>
      </c>
      <c r="N1175" s="1">
        <v>41886</v>
      </c>
      <c r="O1175" t="s">
        <v>442</v>
      </c>
      <c r="P1175" t="s">
        <v>443</v>
      </c>
      <c r="Q1175" t="s">
        <v>444</v>
      </c>
      <c r="R1175">
        <v>20</v>
      </c>
      <c r="S1175" t="s">
        <v>10287</v>
      </c>
      <c r="T1175" s="2">
        <v>0.06</v>
      </c>
      <c r="U1175" t="s">
        <v>11480</v>
      </c>
      <c r="V1175" t="s">
        <v>11481</v>
      </c>
      <c r="W1175" t="s">
        <v>448</v>
      </c>
      <c r="X1175" t="s">
        <v>11482</v>
      </c>
    </row>
    <row r="1176" spans="1:24" x14ac:dyDescent="0.3">
      <c r="A1176" t="s">
        <v>5721</v>
      </c>
      <c r="B1176" s="1">
        <v>41423</v>
      </c>
      <c r="C1176" t="s">
        <v>279</v>
      </c>
      <c r="D1176" t="s">
        <v>280</v>
      </c>
      <c r="E1176" t="s">
        <v>27</v>
      </c>
      <c r="F1176" t="s">
        <v>28</v>
      </c>
      <c r="G1176" t="s">
        <v>77</v>
      </c>
      <c r="H1176" t="s">
        <v>281</v>
      </c>
      <c r="I1176" t="s">
        <v>63</v>
      </c>
      <c r="J1176" t="s">
        <v>373</v>
      </c>
      <c r="K1176" t="s">
        <v>94</v>
      </c>
      <c r="L1176" t="s">
        <v>95</v>
      </c>
      <c r="M1176" t="s">
        <v>35</v>
      </c>
      <c r="N1176" s="1">
        <v>41423</v>
      </c>
      <c r="O1176" t="s">
        <v>374</v>
      </c>
      <c r="P1176" t="s">
        <v>375</v>
      </c>
      <c r="Q1176" t="s">
        <v>376</v>
      </c>
      <c r="R1176">
        <v>31</v>
      </c>
      <c r="S1176" t="s">
        <v>3540</v>
      </c>
      <c r="T1176" s="2">
        <v>0.04</v>
      </c>
      <c r="U1176" t="s">
        <v>1151</v>
      </c>
      <c r="V1176" t="s">
        <v>5722</v>
      </c>
      <c r="W1176" t="s">
        <v>380</v>
      </c>
      <c r="X1176" t="s">
        <v>5723</v>
      </c>
    </row>
    <row r="1177" spans="1:24" x14ac:dyDescent="0.3">
      <c r="A1177" t="s">
        <v>5721</v>
      </c>
      <c r="B1177" s="1">
        <v>41583</v>
      </c>
      <c r="C1177" t="s">
        <v>923</v>
      </c>
      <c r="D1177" t="s">
        <v>551</v>
      </c>
      <c r="E1177" t="s">
        <v>27</v>
      </c>
      <c r="F1177" t="s">
        <v>28</v>
      </c>
      <c r="G1177" t="s">
        <v>134</v>
      </c>
      <c r="H1177" t="s">
        <v>289</v>
      </c>
      <c r="I1177" t="s">
        <v>121</v>
      </c>
      <c r="J1177" t="s">
        <v>229</v>
      </c>
      <c r="K1177" t="s">
        <v>33</v>
      </c>
      <c r="L1177" t="s">
        <v>34</v>
      </c>
      <c r="M1177" t="s">
        <v>35</v>
      </c>
      <c r="N1177" s="1">
        <v>41585</v>
      </c>
      <c r="O1177" t="s">
        <v>230</v>
      </c>
      <c r="P1177" t="s">
        <v>231</v>
      </c>
      <c r="Q1177" t="s">
        <v>232</v>
      </c>
      <c r="R1177">
        <v>16</v>
      </c>
      <c r="S1177" t="s">
        <v>5818</v>
      </c>
      <c r="T1177" s="2">
        <v>0</v>
      </c>
      <c r="U1177" t="s">
        <v>5819</v>
      </c>
      <c r="V1177" t="s">
        <v>5820</v>
      </c>
      <c r="W1177" t="s">
        <v>236</v>
      </c>
      <c r="X1177" t="s">
        <v>5821</v>
      </c>
    </row>
    <row r="1178" spans="1:24" x14ac:dyDescent="0.3">
      <c r="A1178" t="s">
        <v>5721</v>
      </c>
      <c r="B1178" s="1">
        <v>41647</v>
      </c>
      <c r="C1178" t="s">
        <v>75</v>
      </c>
      <c r="D1178" t="s">
        <v>76</v>
      </c>
      <c r="E1178" t="s">
        <v>27</v>
      </c>
      <c r="F1178" t="s">
        <v>28</v>
      </c>
      <c r="G1178" t="s">
        <v>91</v>
      </c>
      <c r="H1178" t="s">
        <v>78</v>
      </c>
      <c r="I1178" t="s">
        <v>63</v>
      </c>
      <c r="J1178" t="s">
        <v>517</v>
      </c>
      <c r="K1178" t="s">
        <v>33</v>
      </c>
      <c r="L1178" t="s">
        <v>50</v>
      </c>
      <c r="M1178" t="s">
        <v>35</v>
      </c>
      <c r="N1178" s="1">
        <v>41649</v>
      </c>
      <c r="O1178" t="s">
        <v>170</v>
      </c>
      <c r="P1178" t="s">
        <v>67</v>
      </c>
      <c r="Q1178" t="s">
        <v>518</v>
      </c>
      <c r="R1178">
        <v>16</v>
      </c>
      <c r="S1178" t="s">
        <v>1528</v>
      </c>
      <c r="T1178" s="2">
        <v>0</v>
      </c>
      <c r="U1178" t="s">
        <v>283</v>
      </c>
      <c r="V1178" t="s">
        <v>5200</v>
      </c>
      <c r="W1178" t="s">
        <v>521</v>
      </c>
      <c r="X1178" t="s">
        <v>9760</v>
      </c>
    </row>
    <row r="1179" spans="1:24" x14ac:dyDescent="0.3">
      <c r="A1179" t="s">
        <v>5721</v>
      </c>
      <c r="B1179" s="1">
        <v>42053</v>
      </c>
      <c r="C1179" t="s">
        <v>2117</v>
      </c>
      <c r="D1179" t="s">
        <v>306</v>
      </c>
      <c r="E1179" t="s">
        <v>46</v>
      </c>
      <c r="F1179" t="s">
        <v>47</v>
      </c>
      <c r="G1179" t="s">
        <v>77</v>
      </c>
      <c r="H1179" t="s">
        <v>107</v>
      </c>
      <c r="I1179" t="s">
        <v>92</v>
      </c>
      <c r="J1179" t="s">
        <v>1365</v>
      </c>
      <c r="K1179" t="s">
        <v>94</v>
      </c>
      <c r="L1179" t="s">
        <v>95</v>
      </c>
      <c r="M1179" t="s">
        <v>35</v>
      </c>
      <c r="N1179" s="1">
        <v>42054</v>
      </c>
      <c r="O1179" t="s">
        <v>925</v>
      </c>
      <c r="P1179" t="s">
        <v>758</v>
      </c>
      <c r="Q1179" t="s">
        <v>254</v>
      </c>
      <c r="R1179">
        <v>9</v>
      </c>
      <c r="S1179" t="s">
        <v>4873</v>
      </c>
      <c r="T1179" s="2">
        <v>0.08</v>
      </c>
      <c r="U1179" t="s">
        <v>3644</v>
      </c>
      <c r="V1179" t="s">
        <v>10609</v>
      </c>
      <c r="W1179" t="s">
        <v>1369</v>
      </c>
      <c r="X1179" t="s">
        <v>10610</v>
      </c>
    </row>
    <row r="1180" spans="1:24" x14ac:dyDescent="0.3">
      <c r="A1180" t="s">
        <v>11460</v>
      </c>
      <c r="B1180" s="1">
        <v>41436</v>
      </c>
      <c r="C1180" t="s">
        <v>1760</v>
      </c>
      <c r="D1180" t="s">
        <v>1232</v>
      </c>
      <c r="E1180" t="s">
        <v>27</v>
      </c>
      <c r="F1180" t="s">
        <v>28</v>
      </c>
      <c r="G1180" t="s">
        <v>91</v>
      </c>
      <c r="H1180" t="s">
        <v>281</v>
      </c>
      <c r="I1180" t="s">
        <v>121</v>
      </c>
      <c r="J1180" t="s">
        <v>875</v>
      </c>
      <c r="K1180" t="s">
        <v>94</v>
      </c>
      <c r="L1180" t="s">
        <v>34</v>
      </c>
      <c r="M1180" t="s">
        <v>35</v>
      </c>
      <c r="N1180" s="1">
        <v>41438</v>
      </c>
      <c r="O1180" t="s">
        <v>876</v>
      </c>
      <c r="P1180" t="s">
        <v>877</v>
      </c>
      <c r="Q1180" t="s">
        <v>878</v>
      </c>
      <c r="R1180">
        <v>50</v>
      </c>
      <c r="S1180" t="s">
        <v>11461</v>
      </c>
      <c r="T1180" s="2">
        <v>7.0000000000000007E-2</v>
      </c>
      <c r="U1180" t="s">
        <v>11462</v>
      </c>
      <c r="V1180" t="s">
        <v>11463</v>
      </c>
      <c r="W1180" t="s">
        <v>881</v>
      </c>
      <c r="X1180" t="s">
        <v>11464</v>
      </c>
    </row>
    <row r="1181" spans="1:24" x14ac:dyDescent="0.3">
      <c r="A1181" t="s">
        <v>74</v>
      </c>
      <c r="B1181" s="1">
        <v>41649</v>
      </c>
      <c r="C1181" t="s">
        <v>75</v>
      </c>
      <c r="D1181" t="s">
        <v>76</v>
      </c>
      <c r="E1181" t="s">
        <v>27</v>
      </c>
      <c r="F1181" t="s">
        <v>28</v>
      </c>
      <c r="G1181" t="s">
        <v>77</v>
      </c>
      <c r="H1181" t="s">
        <v>78</v>
      </c>
      <c r="I1181" t="s">
        <v>31</v>
      </c>
      <c r="J1181" t="s">
        <v>79</v>
      </c>
      <c r="K1181" t="s">
        <v>33</v>
      </c>
      <c r="L1181" t="s">
        <v>34</v>
      </c>
      <c r="M1181" t="s">
        <v>35</v>
      </c>
      <c r="N1181" s="1">
        <v>41650</v>
      </c>
      <c r="O1181" t="s">
        <v>80</v>
      </c>
      <c r="P1181" t="s">
        <v>81</v>
      </c>
      <c r="Q1181" t="s">
        <v>82</v>
      </c>
      <c r="R1181">
        <v>20</v>
      </c>
      <c r="S1181" t="s">
        <v>83</v>
      </c>
      <c r="T1181" s="2">
        <v>0.04</v>
      </c>
      <c r="U1181" t="s">
        <v>84</v>
      </c>
      <c r="V1181" t="s">
        <v>85</v>
      </c>
      <c r="W1181" t="s">
        <v>86</v>
      </c>
      <c r="X1181" t="s">
        <v>87</v>
      </c>
    </row>
    <row r="1182" spans="1:24" x14ac:dyDescent="0.3">
      <c r="A1182" t="s">
        <v>74</v>
      </c>
      <c r="B1182" s="1">
        <v>41975</v>
      </c>
      <c r="C1182" t="s">
        <v>1068</v>
      </c>
      <c r="D1182" t="s">
        <v>974</v>
      </c>
      <c r="E1182" t="s">
        <v>46</v>
      </c>
      <c r="F1182" t="s">
        <v>47</v>
      </c>
      <c r="G1182" t="s">
        <v>29</v>
      </c>
      <c r="H1182" t="s">
        <v>48</v>
      </c>
      <c r="I1182" t="s">
        <v>121</v>
      </c>
      <c r="J1182" t="s">
        <v>1278</v>
      </c>
      <c r="K1182" t="s">
        <v>94</v>
      </c>
      <c r="L1182" t="s">
        <v>95</v>
      </c>
      <c r="M1182" t="s">
        <v>35</v>
      </c>
      <c r="N1182" s="1">
        <v>41981</v>
      </c>
      <c r="O1182" t="s">
        <v>36</v>
      </c>
      <c r="P1182" t="s">
        <v>111</v>
      </c>
      <c r="Q1182" t="s">
        <v>52</v>
      </c>
      <c r="R1182">
        <v>37</v>
      </c>
      <c r="S1182" t="s">
        <v>113</v>
      </c>
      <c r="T1182" s="2">
        <v>0.09</v>
      </c>
      <c r="U1182" t="s">
        <v>84</v>
      </c>
      <c r="V1182" t="s">
        <v>115</v>
      </c>
      <c r="W1182" t="s">
        <v>1282</v>
      </c>
      <c r="X1182" t="s">
        <v>1753</v>
      </c>
    </row>
    <row r="1183" spans="1:24" x14ac:dyDescent="0.3">
      <c r="A1183" t="s">
        <v>74</v>
      </c>
      <c r="B1183" s="1">
        <v>41649</v>
      </c>
      <c r="C1183" t="s">
        <v>3002</v>
      </c>
      <c r="D1183" t="s">
        <v>3003</v>
      </c>
      <c r="E1183" t="s">
        <v>27</v>
      </c>
      <c r="F1183" t="s">
        <v>28</v>
      </c>
      <c r="G1183" t="s">
        <v>91</v>
      </c>
      <c r="H1183" t="s">
        <v>78</v>
      </c>
      <c r="I1183" t="s">
        <v>196</v>
      </c>
      <c r="J1183" t="s">
        <v>79</v>
      </c>
      <c r="K1183" t="s">
        <v>33</v>
      </c>
      <c r="L1183" t="s">
        <v>34</v>
      </c>
      <c r="M1183" t="s">
        <v>156</v>
      </c>
      <c r="N1183" s="1">
        <v>41651</v>
      </c>
      <c r="O1183" t="s">
        <v>80</v>
      </c>
      <c r="P1183" t="s">
        <v>81</v>
      </c>
      <c r="Q1183" t="s">
        <v>82</v>
      </c>
      <c r="R1183">
        <v>45</v>
      </c>
      <c r="S1183" t="s">
        <v>83</v>
      </c>
      <c r="T1183" s="2">
        <v>0.02</v>
      </c>
      <c r="U1183" t="s">
        <v>84</v>
      </c>
      <c r="V1183" t="s">
        <v>85</v>
      </c>
      <c r="W1183" t="s">
        <v>86</v>
      </c>
      <c r="X1183" t="s">
        <v>87</v>
      </c>
    </row>
    <row r="1184" spans="1:24" x14ac:dyDescent="0.3">
      <c r="A1184" t="s">
        <v>74</v>
      </c>
      <c r="B1184" s="1">
        <v>41643</v>
      </c>
      <c r="C1184" t="s">
        <v>1355</v>
      </c>
      <c r="D1184" t="s">
        <v>421</v>
      </c>
      <c r="E1184" t="s">
        <v>27</v>
      </c>
      <c r="F1184" t="s">
        <v>28</v>
      </c>
      <c r="G1184" t="s">
        <v>134</v>
      </c>
      <c r="H1184" t="s">
        <v>422</v>
      </c>
      <c r="I1184" t="s">
        <v>196</v>
      </c>
      <c r="J1184" t="s">
        <v>79</v>
      </c>
      <c r="K1184" t="s">
        <v>94</v>
      </c>
      <c r="L1184" t="s">
        <v>34</v>
      </c>
      <c r="M1184" t="s">
        <v>35</v>
      </c>
      <c r="N1184" s="1">
        <v>41644</v>
      </c>
      <c r="O1184" t="s">
        <v>80</v>
      </c>
      <c r="P1184" t="s">
        <v>81</v>
      </c>
      <c r="Q1184" t="s">
        <v>82</v>
      </c>
      <c r="R1184">
        <v>33</v>
      </c>
      <c r="S1184" t="s">
        <v>83</v>
      </c>
      <c r="T1184" s="2">
        <v>0.08</v>
      </c>
      <c r="U1184" t="s">
        <v>84</v>
      </c>
      <c r="V1184" t="s">
        <v>85</v>
      </c>
      <c r="W1184" t="s">
        <v>86</v>
      </c>
      <c r="X1184" t="s">
        <v>87</v>
      </c>
    </row>
    <row r="1185" spans="1:24" x14ac:dyDescent="0.3">
      <c r="A1185" t="s">
        <v>74</v>
      </c>
      <c r="B1185" s="1">
        <v>41930</v>
      </c>
      <c r="C1185" t="s">
        <v>2359</v>
      </c>
      <c r="D1185" t="s">
        <v>195</v>
      </c>
      <c r="E1185" t="s">
        <v>46</v>
      </c>
      <c r="F1185" t="s">
        <v>47</v>
      </c>
      <c r="G1185" t="s">
        <v>134</v>
      </c>
      <c r="H1185" t="s">
        <v>48</v>
      </c>
      <c r="I1185" t="s">
        <v>92</v>
      </c>
      <c r="J1185" t="s">
        <v>79</v>
      </c>
      <c r="K1185" t="s">
        <v>94</v>
      </c>
      <c r="L1185" t="s">
        <v>95</v>
      </c>
      <c r="M1185" t="s">
        <v>35</v>
      </c>
      <c r="N1185" s="1">
        <v>41932</v>
      </c>
      <c r="O1185" t="s">
        <v>80</v>
      </c>
      <c r="P1185" t="s">
        <v>81</v>
      </c>
      <c r="Q1185" t="s">
        <v>82</v>
      </c>
      <c r="R1185">
        <v>32</v>
      </c>
      <c r="S1185" t="s">
        <v>83</v>
      </c>
      <c r="T1185" s="2">
        <v>0.03</v>
      </c>
      <c r="U1185" t="s">
        <v>6765</v>
      </c>
      <c r="V1185" t="s">
        <v>85</v>
      </c>
      <c r="W1185" t="s">
        <v>86</v>
      </c>
      <c r="X1185" t="s">
        <v>87</v>
      </c>
    </row>
    <row r="1186" spans="1:24" x14ac:dyDescent="0.3">
      <c r="A1186" t="s">
        <v>74</v>
      </c>
      <c r="B1186" s="1">
        <v>41649</v>
      </c>
      <c r="C1186" t="s">
        <v>530</v>
      </c>
      <c r="D1186" t="s">
        <v>531</v>
      </c>
      <c r="E1186" t="s">
        <v>27</v>
      </c>
      <c r="F1186" t="s">
        <v>28</v>
      </c>
      <c r="G1186" t="s">
        <v>91</v>
      </c>
      <c r="H1186" t="s">
        <v>30</v>
      </c>
      <c r="I1186" t="s">
        <v>92</v>
      </c>
      <c r="J1186" t="s">
        <v>79</v>
      </c>
      <c r="K1186" t="s">
        <v>94</v>
      </c>
      <c r="L1186" t="s">
        <v>109</v>
      </c>
      <c r="M1186" t="s">
        <v>35</v>
      </c>
      <c r="N1186" s="1">
        <v>41649</v>
      </c>
      <c r="O1186" t="s">
        <v>80</v>
      </c>
      <c r="P1186" t="s">
        <v>81</v>
      </c>
      <c r="Q1186" t="s">
        <v>82</v>
      </c>
      <c r="R1186">
        <v>4</v>
      </c>
      <c r="S1186" t="s">
        <v>83</v>
      </c>
      <c r="T1186" s="2">
        <v>0.03</v>
      </c>
      <c r="U1186" t="s">
        <v>84</v>
      </c>
      <c r="V1186" t="s">
        <v>85</v>
      </c>
      <c r="W1186" t="s">
        <v>86</v>
      </c>
      <c r="X1186" t="s">
        <v>87</v>
      </c>
    </row>
    <row r="1187" spans="1:24" x14ac:dyDescent="0.3">
      <c r="A1187" t="s">
        <v>74</v>
      </c>
      <c r="B1187" s="1">
        <v>41649</v>
      </c>
      <c r="C1187" t="s">
        <v>75</v>
      </c>
      <c r="D1187" t="s">
        <v>76</v>
      </c>
      <c r="E1187" t="s">
        <v>27</v>
      </c>
      <c r="F1187" t="s">
        <v>28</v>
      </c>
      <c r="G1187" t="s">
        <v>77</v>
      </c>
      <c r="H1187" t="s">
        <v>78</v>
      </c>
      <c r="I1187" t="s">
        <v>196</v>
      </c>
      <c r="J1187" t="s">
        <v>79</v>
      </c>
      <c r="K1187" t="s">
        <v>94</v>
      </c>
      <c r="L1187" t="s">
        <v>109</v>
      </c>
      <c r="M1187" t="s">
        <v>35</v>
      </c>
      <c r="N1187" s="1">
        <v>41649</v>
      </c>
      <c r="O1187" t="s">
        <v>80</v>
      </c>
      <c r="P1187" t="s">
        <v>81</v>
      </c>
      <c r="Q1187" t="s">
        <v>82</v>
      </c>
      <c r="R1187">
        <v>6</v>
      </c>
      <c r="S1187" t="s">
        <v>83</v>
      </c>
      <c r="T1187" s="2">
        <v>0.01</v>
      </c>
      <c r="U1187" t="s">
        <v>84</v>
      </c>
      <c r="V1187" t="s">
        <v>85</v>
      </c>
      <c r="W1187" t="s">
        <v>86</v>
      </c>
      <c r="X1187" t="s">
        <v>87</v>
      </c>
    </row>
    <row r="1188" spans="1:24" x14ac:dyDescent="0.3">
      <c r="A1188" t="s">
        <v>74</v>
      </c>
      <c r="B1188" s="1">
        <v>41647</v>
      </c>
      <c r="C1188" t="s">
        <v>1527</v>
      </c>
      <c r="D1188" t="s">
        <v>76</v>
      </c>
      <c r="E1188" t="s">
        <v>27</v>
      </c>
      <c r="F1188" t="s">
        <v>28</v>
      </c>
      <c r="G1188" t="s">
        <v>134</v>
      </c>
      <c r="H1188" t="s">
        <v>78</v>
      </c>
      <c r="I1188" t="s">
        <v>92</v>
      </c>
      <c r="J1188" t="s">
        <v>79</v>
      </c>
      <c r="K1188" t="s">
        <v>33</v>
      </c>
      <c r="L1188" t="s">
        <v>34</v>
      </c>
      <c r="M1188" t="s">
        <v>35</v>
      </c>
      <c r="N1188" s="1">
        <v>41654</v>
      </c>
      <c r="O1188" t="s">
        <v>80</v>
      </c>
      <c r="P1188" t="s">
        <v>81</v>
      </c>
      <c r="Q1188" t="s">
        <v>82</v>
      </c>
      <c r="R1188">
        <v>28</v>
      </c>
      <c r="S1188" t="s">
        <v>83</v>
      </c>
      <c r="T1188" s="2">
        <v>0.04</v>
      </c>
      <c r="U1188" t="s">
        <v>84</v>
      </c>
      <c r="V1188" t="s">
        <v>85</v>
      </c>
      <c r="W1188" t="s">
        <v>86</v>
      </c>
      <c r="X1188" t="s">
        <v>87</v>
      </c>
    </row>
    <row r="1189" spans="1:24" x14ac:dyDescent="0.3">
      <c r="A1189" t="s">
        <v>74</v>
      </c>
      <c r="B1189" s="1">
        <v>41596</v>
      </c>
      <c r="C1189" t="s">
        <v>2344</v>
      </c>
      <c r="D1189" t="s">
        <v>929</v>
      </c>
      <c r="E1189" t="s">
        <v>27</v>
      </c>
      <c r="F1189" t="s">
        <v>28</v>
      </c>
      <c r="G1189" t="s">
        <v>77</v>
      </c>
      <c r="H1189" t="s">
        <v>217</v>
      </c>
      <c r="I1189" t="s">
        <v>196</v>
      </c>
      <c r="J1189" t="s">
        <v>441</v>
      </c>
      <c r="K1189" t="s">
        <v>723</v>
      </c>
      <c r="L1189" t="s">
        <v>109</v>
      </c>
      <c r="M1189" t="s">
        <v>35</v>
      </c>
      <c r="N1189" s="1">
        <v>41598</v>
      </c>
      <c r="O1189" t="s">
        <v>442</v>
      </c>
      <c r="P1189" t="s">
        <v>443</v>
      </c>
      <c r="Q1189" t="s">
        <v>444</v>
      </c>
      <c r="R1189">
        <v>8</v>
      </c>
      <c r="S1189" t="s">
        <v>11091</v>
      </c>
      <c r="T1189" s="2">
        <v>0.1</v>
      </c>
      <c r="U1189" t="s">
        <v>4038</v>
      </c>
      <c r="V1189" t="s">
        <v>11092</v>
      </c>
      <c r="W1189" t="s">
        <v>448</v>
      </c>
      <c r="X1189" t="s">
        <v>11093</v>
      </c>
    </row>
    <row r="1190" spans="1:24" x14ac:dyDescent="0.3">
      <c r="A1190" t="s">
        <v>74</v>
      </c>
      <c r="B1190" s="1">
        <v>41649</v>
      </c>
      <c r="C1190" t="s">
        <v>1671</v>
      </c>
      <c r="D1190" t="s">
        <v>306</v>
      </c>
      <c r="E1190" t="s">
        <v>46</v>
      </c>
      <c r="F1190" t="s">
        <v>47</v>
      </c>
      <c r="G1190" t="s">
        <v>29</v>
      </c>
      <c r="H1190" t="s">
        <v>107</v>
      </c>
      <c r="I1190" t="s">
        <v>196</v>
      </c>
      <c r="J1190" t="s">
        <v>79</v>
      </c>
      <c r="K1190" t="s">
        <v>94</v>
      </c>
      <c r="L1190" t="s">
        <v>34</v>
      </c>
      <c r="M1190" t="s">
        <v>35</v>
      </c>
      <c r="N1190" s="1">
        <v>41650</v>
      </c>
      <c r="O1190" t="s">
        <v>80</v>
      </c>
      <c r="P1190" t="s">
        <v>81</v>
      </c>
      <c r="Q1190" t="s">
        <v>82</v>
      </c>
      <c r="R1190">
        <v>39</v>
      </c>
      <c r="S1190" t="s">
        <v>83</v>
      </c>
      <c r="T1190" s="2">
        <v>0.06</v>
      </c>
      <c r="U1190" t="s">
        <v>84</v>
      </c>
      <c r="V1190" t="s">
        <v>85</v>
      </c>
      <c r="W1190" t="s">
        <v>86</v>
      </c>
      <c r="X1190" t="s">
        <v>87</v>
      </c>
    </row>
    <row r="1191" spans="1:24" x14ac:dyDescent="0.3">
      <c r="A1191" t="s">
        <v>2849</v>
      </c>
      <c r="B1191" s="1">
        <v>41649</v>
      </c>
      <c r="C1191" t="s">
        <v>75</v>
      </c>
      <c r="D1191" t="s">
        <v>76</v>
      </c>
      <c r="E1191" t="s">
        <v>27</v>
      </c>
      <c r="F1191" t="s">
        <v>28</v>
      </c>
      <c r="G1191" t="s">
        <v>91</v>
      </c>
      <c r="H1191" t="s">
        <v>78</v>
      </c>
      <c r="I1191" t="s">
        <v>63</v>
      </c>
      <c r="J1191" t="s">
        <v>1278</v>
      </c>
      <c r="K1191" t="s">
        <v>94</v>
      </c>
      <c r="L1191" t="s">
        <v>34</v>
      </c>
      <c r="M1191" t="s">
        <v>35</v>
      </c>
      <c r="N1191" s="1">
        <v>41649</v>
      </c>
      <c r="O1191" t="s">
        <v>36</v>
      </c>
      <c r="P1191" t="s">
        <v>111</v>
      </c>
      <c r="Q1191" t="s">
        <v>52</v>
      </c>
      <c r="R1191">
        <v>16</v>
      </c>
      <c r="S1191" t="s">
        <v>113</v>
      </c>
      <c r="T1191" s="2">
        <v>0.02</v>
      </c>
      <c r="U1191" t="s">
        <v>84</v>
      </c>
      <c r="V1191" t="s">
        <v>115</v>
      </c>
      <c r="W1191" t="s">
        <v>1282</v>
      </c>
      <c r="X1191" t="s">
        <v>1753</v>
      </c>
    </row>
    <row r="1192" spans="1:24" x14ac:dyDescent="0.3">
      <c r="A1192" t="s">
        <v>2849</v>
      </c>
      <c r="B1192" s="1">
        <v>42228</v>
      </c>
      <c r="C1192" t="s">
        <v>1097</v>
      </c>
      <c r="D1192" t="s">
        <v>1098</v>
      </c>
      <c r="E1192" t="s">
        <v>27</v>
      </c>
      <c r="F1192" t="s">
        <v>28</v>
      </c>
      <c r="G1192" t="s">
        <v>77</v>
      </c>
      <c r="H1192" t="s">
        <v>78</v>
      </c>
      <c r="I1192" t="s">
        <v>63</v>
      </c>
      <c r="J1192" t="s">
        <v>3587</v>
      </c>
      <c r="K1192" t="s">
        <v>94</v>
      </c>
      <c r="L1192" t="s">
        <v>109</v>
      </c>
      <c r="M1192" t="s">
        <v>35</v>
      </c>
      <c r="N1192" s="1">
        <v>42231</v>
      </c>
      <c r="O1192" t="s">
        <v>460</v>
      </c>
      <c r="P1192" t="s">
        <v>3588</v>
      </c>
      <c r="Q1192" t="s">
        <v>1220</v>
      </c>
      <c r="R1192">
        <v>49</v>
      </c>
      <c r="S1192" t="s">
        <v>113</v>
      </c>
      <c r="T1192" s="2">
        <v>0.01</v>
      </c>
      <c r="U1192" t="s">
        <v>114</v>
      </c>
      <c r="V1192" t="s">
        <v>115</v>
      </c>
      <c r="W1192" t="s">
        <v>3589</v>
      </c>
      <c r="X1192" t="s">
        <v>1753</v>
      </c>
    </row>
    <row r="1193" spans="1:24" x14ac:dyDescent="0.3">
      <c r="A1193" t="s">
        <v>2849</v>
      </c>
      <c r="B1193" s="1">
        <v>41528</v>
      </c>
      <c r="C1193" t="s">
        <v>911</v>
      </c>
      <c r="D1193" t="s">
        <v>912</v>
      </c>
      <c r="E1193" t="s">
        <v>27</v>
      </c>
      <c r="F1193" t="s">
        <v>28</v>
      </c>
      <c r="G1193" t="s">
        <v>77</v>
      </c>
      <c r="H1193" t="s">
        <v>205</v>
      </c>
      <c r="I1193" t="s">
        <v>121</v>
      </c>
      <c r="J1193" t="s">
        <v>1278</v>
      </c>
      <c r="K1193" t="s">
        <v>94</v>
      </c>
      <c r="L1193" t="s">
        <v>95</v>
      </c>
      <c r="M1193" t="s">
        <v>35</v>
      </c>
      <c r="N1193" s="1">
        <v>41532</v>
      </c>
      <c r="O1193" t="s">
        <v>36</v>
      </c>
      <c r="P1193" t="s">
        <v>111</v>
      </c>
      <c r="Q1193" t="s">
        <v>52</v>
      </c>
      <c r="R1193">
        <v>47</v>
      </c>
      <c r="S1193" t="s">
        <v>113</v>
      </c>
      <c r="T1193" s="2">
        <v>0.1</v>
      </c>
      <c r="U1193" t="s">
        <v>114</v>
      </c>
      <c r="V1193" t="s">
        <v>115</v>
      </c>
      <c r="W1193" t="s">
        <v>1282</v>
      </c>
      <c r="X1193" t="s">
        <v>1753</v>
      </c>
    </row>
    <row r="1194" spans="1:24" x14ac:dyDescent="0.3">
      <c r="A1194" t="s">
        <v>2849</v>
      </c>
      <c r="B1194" s="1">
        <v>41649</v>
      </c>
      <c r="C1194" t="s">
        <v>75</v>
      </c>
      <c r="D1194" t="s">
        <v>76</v>
      </c>
      <c r="E1194" t="s">
        <v>27</v>
      </c>
      <c r="F1194" t="s">
        <v>28</v>
      </c>
      <c r="G1194" t="s">
        <v>29</v>
      </c>
      <c r="H1194" t="s">
        <v>78</v>
      </c>
      <c r="I1194" t="s">
        <v>63</v>
      </c>
      <c r="J1194" t="s">
        <v>1278</v>
      </c>
      <c r="K1194" t="s">
        <v>33</v>
      </c>
      <c r="L1194" t="s">
        <v>109</v>
      </c>
      <c r="M1194" t="s">
        <v>35</v>
      </c>
      <c r="N1194" s="1">
        <v>41649</v>
      </c>
      <c r="O1194" t="s">
        <v>36</v>
      </c>
      <c r="P1194" t="s">
        <v>111</v>
      </c>
      <c r="Q1194" t="s">
        <v>52</v>
      </c>
      <c r="R1194">
        <v>19</v>
      </c>
      <c r="S1194" t="s">
        <v>9270</v>
      </c>
      <c r="T1194" s="2">
        <v>0.09</v>
      </c>
      <c r="U1194" t="s">
        <v>84</v>
      </c>
      <c r="V1194" t="s">
        <v>115</v>
      </c>
      <c r="W1194" t="s">
        <v>1282</v>
      </c>
      <c r="X1194" t="s">
        <v>1753</v>
      </c>
    </row>
    <row r="1195" spans="1:24" x14ac:dyDescent="0.3">
      <c r="A1195" t="s">
        <v>4430</v>
      </c>
      <c r="B1195" s="1">
        <v>41571</v>
      </c>
      <c r="C1195" t="s">
        <v>4431</v>
      </c>
      <c r="D1195" t="s">
        <v>1053</v>
      </c>
      <c r="E1195" t="s">
        <v>27</v>
      </c>
      <c r="F1195" t="s">
        <v>28</v>
      </c>
      <c r="G1195" t="s">
        <v>77</v>
      </c>
      <c r="H1195" t="s">
        <v>281</v>
      </c>
      <c r="I1195" t="s">
        <v>63</v>
      </c>
      <c r="J1195" t="s">
        <v>108</v>
      </c>
      <c r="K1195" t="s">
        <v>94</v>
      </c>
      <c r="L1195" t="s">
        <v>34</v>
      </c>
      <c r="M1195" t="s">
        <v>35</v>
      </c>
      <c r="N1195" s="1">
        <v>41574</v>
      </c>
      <c r="O1195" t="s">
        <v>110</v>
      </c>
      <c r="P1195" t="s">
        <v>111</v>
      </c>
      <c r="Q1195" t="s">
        <v>112</v>
      </c>
      <c r="R1195">
        <v>38</v>
      </c>
      <c r="S1195" t="s">
        <v>986</v>
      </c>
      <c r="T1195" s="2">
        <v>0.05</v>
      </c>
      <c r="U1195" t="s">
        <v>127</v>
      </c>
      <c r="V1195" t="s">
        <v>1809</v>
      </c>
      <c r="W1195" t="s">
        <v>116</v>
      </c>
      <c r="X1195" t="s">
        <v>1845</v>
      </c>
    </row>
    <row r="1196" spans="1:24" x14ac:dyDescent="0.3">
      <c r="A1196" t="s">
        <v>4430</v>
      </c>
      <c r="B1196" s="1">
        <v>42606</v>
      </c>
      <c r="C1196" t="s">
        <v>2192</v>
      </c>
      <c r="D1196" t="s">
        <v>365</v>
      </c>
      <c r="E1196" t="s">
        <v>46</v>
      </c>
      <c r="F1196" t="s">
        <v>47</v>
      </c>
      <c r="G1196" t="s">
        <v>91</v>
      </c>
      <c r="H1196" t="s">
        <v>48</v>
      </c>
      <c r="I1196" t="s">
        <v>92</v>
      </c>
      <c r="J1196" t="s">
        <v>79</v>
      </c>
      <c r="K1196" t="s">
        <v>33</v>
      </c>
      <c r="L1196" t="s">
        <v>65</v>
      </c>
      <c r="M1196" t="s">
        <v>35</v>
      </c>
      <c r="N1196" s="1">
        <v>42607</v>
      </c>
      <c r="O1196" t="s">
        <v>80</v>
      </c>
      <c r="P1196" t="s">
        <v>81</v>
      </c>
      <c r="Q1196" t="s">
        <v>82</v>
      </c>
      <c r="R1196">
        <v>8</v>
      </c>
      <c r="S1196" t="s">
        <v>9157</v>
      </c>
      <c r="T1196" s="2">
        <v>0.09</v>
      </c>
      <c r="U1196" t="s">
        <v>4180</v>
      </c>
      <c r="V1196" t="s">
        <v>9158</v>
      </c>
      <c r="W1196" t="s">
        <v>86</v>
      </c>
      <c r="X1196" t="s">
        <v>9159</v>
      </c>
    </row>
    <row r="1197" spans="1:24" x14ac:dyDescent="0.3">
      <c r="A1197" t="s">
        <v>4430</v>
      </c>
      <c r="B1197" s="1">
        <v>41543</v>
      </c>
      <c r="C1197" t="s">
        <v>11263</v>
      </c>
      <c r="D1197" t="s">
        <v>106</v>
      </c>
      <c r="E1197" t="s">
        <v>46</v>
      </c>
      <c r="F1197" t="s">
        <v>47</v>
      </c>
      <c r="G1197" t="s">
        <v>134</v>
      </c>
      <c r="H1197" t="s">
        <v>107</v>
      </c>
      <c r="I1197" t="s">
        <v>196</v>
      </c>
      <c r="J1197" t="s">
        <v>771</v>
      </c>
      <c r="K1197" t="s">
        <v>94</v>
      </c>
      <c r="L1197" t="s">
        <v>34</v>
      </c>
      <c r="M1197" t="s">
        <v>35</v>
      </c>
      <c r="N1197" s="1">
        <v>41545</v>
      </c>
      <c r="O1197" t="s">
        <v>772</v>
      </c>
      <c r="P1197" t="s">
        <v>773</v>
      </c>
      <c r="Q1197" t="s">
        <v>774</v>
      </c>
      <c r="R1197">
        <v>33</v>
      </c>
      <c r="S1197" t="s">
        <v>2378</v>
      </c>
      <c r="T1197" s="2">
        <v>0.08</v>
      </c>
      <c r="U1197" t="s">
        <v>7409</v>
      </c>
      <c r="V1197" t="s">
        <v>7591</v>
      </c>
      <c r="W1197" t="s">
        <v>778</v>
      </c>
      <c r="X1197" t="s">
        <v>3639</v>
      </c>
    </row>
    <row r="1198" spans="1:24" x14ac:dyDescent="0.3">
      <c r="A1198" t="s">
        <v>4670</v>
      </c>
      <c r="B1198" s="1">
        <v>41922</v>
      </c>
      <c r="C1198" t="s">
        <v>132</v>
      </c>
      <c r="D1198" t="s">
        <v>133</v>
      </c>
      <c r="E1198" t="s">
        <v>27</v>
      </c>
      <c r="F1198" t="s">
        <v>28</v>
      </c>
      <c r="G1198" t="s">
        <v>77</v>
      </c>
      <c r="H1198" t="s">
        <v>62</v>
      </c>
      <c r="I1198" t="s">
        <v>31</v>
      </c>
      <c r="J1198" t="s">
        <v>1173</v>
      </c>
      <c r="K1198" t="s">
        <v>94</v>
      </c>
      <c r="L1198" t="s">
        <v>95</v>
      </c>
      <c r="M1198" t="s">
        <v>35</v>
      </c>
      <c r="N1198" s="1">
        <v>41923</v>
      </c>
      <c r="O1198" t="s">
        <v>1174</v>
      </c>
      <c r="P1198" t="s">
        <v>1175</v>
      </c>
      <c r="Q1198" t="s">
        <v>1176</v>
      </c>
      <c r="R1198">
        <v>47</v>
      </c>
      <c r="S1198" t="s">
        <v>4671</v>
      </c>
      <c r="T1198" s="2">
        <v>0</v>
      </c>
      <c r="U1198" t="s">
        <v>4672</v>
      </c>
      <c r="V1198" t="s">
        <v>4673</v>
      </c>
      <c r="W1198" t="s">
        <v>1180</v>
      </c>
      <c r="X1198" t="s">
        <v>4674</v>
      </c>
    </row>
    <row r="1199" spans="1:24" x14ac:dyDescent="0.3">
      <c r="A1199" t="s">
        <v>4670</v>
      </c>
      <c r="B1199" s="1">
        <v>42200</v>
      </c>
      <c r="C1199" t="s">
        <v>5081</v>
      </c>
      <c r="D1199" t="s">
        <v>1292</v>
      </c>
      <c r="E1199" t="s">
        <v>27</v>
      </c>
      <c r="F1199" t="s">
        <v>28</v>
      </c>
      <c r="G1199" t="s">
        <v>77</v>
      </c>
      <c r="H1199" t="s">
        <v>30</v>
      </c>
      <c r="I1199" t="s">
        <v>121</v>
      </c>
      <c r="J1199" t="s">
        <v>32</v>
      </c>
      <c r="K1199" t="s">
        <v>94</v>
      </c>
      <c r="L1199" t="s">
        <v>95</v>
      </c>
      <c r="M1199" t="s">
        <v>35</v>
      </c>
      <c r="N1199" s="1">
        <v>42204</v>
      </c>
      <c r="O1199" t="s">
        <v>36</v>
      </c>
      <c r="P1199" t="s">
        <v>37</v>
      </c>
      <c r="Q1199" t="s">
        <v>36</v>
      </c>
      <c r="R1199">
        <v>20</v>
      </c>
      <c r="S1199" t="s">
        <v>5082</v>
      </c>
      <c r="T1199" s="2">
        <v>0.06</v>
      </c>
      <c r="U1199" t="s">
        <v>1235</v>
      </c>
      <c r="V1199" t="s">
        <v>5083</v>
      </c>
      <c r="W1199" t="s">
        <v>41</v>
      </c>
      <c r="X1199" t="s">
        <v>5084</v>
      </c>
    </row>
    <row r="1200" spans="1:24" x14ac:dyDescent="0.3">
      <c r="A1200" t="s">
        <v>4670</v>
      </c>
      <c r="B1200" s="1">
        <v>42189</v>
      </c>
      <c r="C1200" t="s">
        <v>2523</v>
      </c>
      <c r="D1200" t="s">
        <v>1793</v>
      </c>
      <c r="E1200" t="s">
        <v>46</v>
      </c>
      <c r="F1200" t="s">
        <v>47</v>
      </c>
      <c r="G1200" t="s">
        <v>134</v>
      </c>
      <c r="H1200" t="s">
        <v>48</v>
      </c>
      <c r="I1200" t="s">
        <v>121</v>
      </c>
      <c r="J1200" t="s">
        <v>1853</v>
      </c>
      <c r="K1200" t="s">
        <v>94</v>
      </c>
      <c r="L1200" t="s">
        <v>34</v>
      </c>
      <c r="M1200" t="s">
        <v>156</v>
      </c>
      <c r="N1200" s="1">
        <v>42190</v>
      </c>
      <c r="O1200" t="s">
        <v>1854</v>
      </c>
      <c r="P1200" t="s">
        <v>1855</v>
      </c>
      <c r="Q1200" t="s">
        <v>1856</v>
      </c>
      <c r="R1200">
        <v>30</v>
      </c>
      <c r="S1200" t="s">
        <v>6729</v>
      </c>
      <c r="T1200" s="2">
        <v>0.02</v>
      </c>
      <c r="U1200" t="s">
        <v>900</v>
      </c>
      <c r="V1200" t="s">
        <v>6730</v>
      </c>
      <c r="W1200" t="s">
        <v>165</v>
      </c>
      <c r="X1200" t="s">
        <v>6731</v>
      </c>
    </row>
    <row r="1201" spans="1:24" x14ac:dyDescent="0.3">
      <c r="A1201" t="s">
        <v>4670</v>
      </c>
      <c r="B1201" s="1">
        <v>42053</v>
      </c>
      <c r="C1201" t="s">
        <v>2117</v>
      </c>
      <c r="D1201" t="s">
        <v>306</v>
      </c>
      <c r="E1201" t="s">
        <v>46</v>
      </c>
      <c r="F1201" t="s">
        <v>47</v>
      </c>
      <c r="G1201" t="s">
        <v>77</v>
      </c>
      <c r="H1201" t="s">
        <v>107</v>
      </c>
      <c r="I1201" t="s">
        <v>196</v>
      </c>
      <c r="J1201" t="s">
        <v>218</v>
      </c>
      <c r="K1201" t="s">
        <v>94</v>
      </c>
      <c r="L1201" t="s">
        <v>95</v>
      </c>
      <c r="M1201" t="s">
        <v>35</v>
      </c>
      <c r="N1201" s="1">
        <v>42056</v>
      </c>
      <c r="O1201" t="s">
        <v>219</v>
      </c>
      <c r="P1201" t="s">
        <v>124</v>
      </c>
      <c r="Q1201" t="s">
        <v>220</v>
      </c>
      <c r="R1201">
        <v>27</v>
      </c>
      <c r="S1201" t="s">
        <v>7290</v>
      </c>
      <c r="T1201" s="2">
        <v>0.08</v>
      </c>
      <c r="U1201" t="s">
        <v>586</v>
      </c>
      <c r="V1201" t="s">
        <v>7291</v>
      </c>
      <c r="W1201" t="s">
        <v>224</v>
      </c>
      <c r="X1201" t="s">
        <v>7292</v>
      </c>
    </row>
    <row r="1202" spans="1:24" x14ac:dyDescent="0.3">
      <c r="A1202" t="s">
        <v>4670</v>
      </c>
      <c r="B1202" s="1">
        <v>41709</v>
      </c>
      <c r="C1202" t="s">
        <v>786</v>
      </c>
      <c r="D1202" t="s">
        <v>787</v>
      </c>
      <c r="E1202" t="s">
        <v>27</v>
      </c>
      <c r="F1202" t="s">
        <v>28</v>
      </c>
      <c r="G1202" t="s">
        <v>134</v>
      </c>
      <c r="H1202" t="s">
        <v>217</v>
      </c>
      <c r="I1202" t="s">
        <v>92</v>
      </c>
      <c r="J1202" t="s">
        <v>601</v>
      </c>
      <c r="K1202" t="s">
        <v>94</v>
      </c>
      <c r="L1202" t="s">
        <v>34</v>
      </c>
      <c r="M1202" t="s">
        <v>35</v>
      </c>
      <c r="N1202" s="1">
        <v>41710</v>
      </c>
      <c r="O1202" t="s">
        <v>602</v>
      </c>
      <c r="P1202" t="s">
        <v>603</v>
      </c>
      <c r="Q1202" t="s">
        <v>258</v>
      </c>
      <c r="R1202">
        <v>28</v>
      </c>
      <c r="S1202" t="s">
        <v>5300</v>
      </c>
      <c r="T1202" s="2">
        <v>0.04</v>
      </c>
      <c r="U1202" t="s">
        <v>2238</v>
      </c>
      <c r="V1202" t="s">
        <v>7627</v>
      </c>
      <c r="W1202" t="s">
        <v>606</v>
      </c>
      <c r="X1202" t="s">
        <v>7628</v>
      </c>
    </row>
    <row r="1203" spans="1:24" x14ac:dyDescent="0.3">
      <c r="A1203" t="s">
        <v>4670</v>
      </c>
      <c r="B1203" s="1">
        <v>41579</v>
      </c>
      <c r="C1203" t="s">
        <v>2431</v>
      </c>
      <c r="D1203" t="s">
        <v>1053</v>
      </c>
      <c r="E1203" t="s">
        <v>27</v>
      </c>
      <c r="F1203" t="s">
        <v>28</v>
      </c>
      <c r="G1203" t="s">
        <v>29</v>
      </c>
      <c r="H1203" t="s">
        <v>281</v>
      </c>
      <c r="I1203" t="s">
        <v>31</v>
      </c>
      <c r="J1203" t="s">
        <v>896</v>
      </c>
      <c r="K1203" t="s">
        <v>33</v>
      </c>
      <c r="L1203" t="s">
        <v>109</v>
      </c>
      <c r="M1203" t="s">
        <v>35</v>
      </c>
      <c r="N1203" s="1">
        <v>41580</v>
      </c>
      <c r="O1203" t="s">
        <v>501</v>
      </c>
      <c r="P1203" t="s">
        <v>897</v>
      </c>
      <c r="Q1203" t="s">
        <v>898</v>
      </c>
      <c r="R1203">
        <v>10</v>
      </c>
      <c r="S1203" t="s">
        <v>7676</v>
      </c>
      <c r="T1203" s="2">
        <v>0.1</v>
      </c>
      <c r="U1203" t="s">
        <v>6598</v>
      </c>
      <c r="V1203" t="s">
        <v>2484</v>
      </c>
      <c r="W1203" t="s">
        <v>902</v>
      </c>
      <c r="X1203" t="s">
        <v>7677</v>
      </c>
    </row>
    <row r="1204" spans="1:24" x14ac:dyDescent="0.3">
      <c r="A1204" t="s">
        <v>4670</v>
      </c>
      <c r="B1204" s="1">
        <v>41503</v>
      </c>
      <c r="C1204" t="s">
        <v>1473</v>
      </c>
      <c r="D1204" t="s">
        <v>252</v>
      </c>
      <c r="E1204" t="s">
        <v>27</v>
      </c>
      <c r="F1204" t="s">
        <v>28</v>
      </c>
      <c r="G1204" t="s">
        <v>77</v>
      </c>
      <c r="H1204" t="s">
        <v>62</v>
      </c>
      <c r="I1204" t="s">
        <v>31</v>
      </c>
      <c r="J1204" t="s">
        <v>229</v>
      </c>
      <c r="K1204" t="s">
        <v>723</v>
      </c>
      <c r="L1204" t="s">
        <v>109</v>
      </c>
      <c r="M1204" t="s">
        <v>35</v>
      </c>
      <c r="N1204" s="1">
        <v>41503</v>
      </c>
      <c r="O1204" t="s">
        <v>230</v>
      </c>
      <c r="P1204" t="s">
        <v>231</v>
      </c>
      <c r="Q1204" t="s">
        <v>232</v>
      </c>
      <c r="R1204">
        <v>37</v>
      </c>
      <c r="S1204" t="s">
        <v>4534</v>
      </c>
      <c r="T1204" s="2">
        <v>0.09</v>
      </c>
      <c r="U1204" t="s">
        <v>10050</v>
      </c>
      <c r="V1204" t="s">
        <v>10051</v>
      </c>
      <c r="W1204" t="s">
        <v>236</v>
      </c>
      <c r="X1204" t="s">
        <v>10052</v>
      </c>
    </row>
    <row r="1205" spans="1:24" x14ac:dyDescent="0.3">
      <c r="A1205" t="s">
        <v>4670</v>
      </c>
      <c r="B1205" s="1">
        <v>41649</v>
      </c>
      <c r="C1205" t="s">
        <v>1671</v>
      </c>
      <c r="D1205" t="s">
        <v>306</v>
      </c>
      <c r="E1205" t="s">
        <v>46</v>
      </c>
      <c r="F1205" t="s">
        <v>47</v>
      </c>
      <c r="G1205" t="s">
        <v>77</v>
      </c>
      <c r="H1205" t="s">
        <v>107</v>
      </c>
      <c r="I1205" t="s">
        <v>31</v>
      </c>
      <c r="J1205" t="s">
        <v>611</v>
      </c>
      <c r="K1205" t="s">
        <v>94</v>
      </c>
      <c r="L1205" t="s">
        <v>34</v>
      </c>
      <c r="M1205" t="s">
        <v>35</v>
      </c>
      <c r="N1205" s="1">
        <v>41650</v>
      </c>
      <c r="O1205" t="s">
        <v>612</v>
      </c>
      <c r="P1205" t="s">
        <v>613</v>
      </c>
      <c r="Q1205" t="s">
        <v>614</v>
      </c>
      <c r="R1205">
        <v>41</v>
      </c>
      <c r="S1205" t="s">
        <v>7125</v>
      </c>
      <c r="T1205" s="2">
        <v>0.03</v>
      </c>
      <c r="U1205" t="s">
        <v>7126</v>
      </c>
      <c r="V1205" t="s">
        <v>7127</v>
      </c>
      <c r="W1205" t="s">
        <v>618</v>
      </c>
      <c r="X1205" t="s">
        <v>7128</v>
      </c>
    </row>
    <row r="1206" spans="1:24" x14ac:dyDescent="0.3">
      <c r="A1206" t="s">
        <v>4670</v>
      </c>
      <c r="B1206" s="1">
        <v>41666</v>
      </c>
      <c r="C1206" t="s">
        <v>781</v>
      </c>
      <c r="D1206" t="s">
        <v>162</v>
      </c>
      <c r="E1206" t="s">
        <v>46</v>
      </c>
      <c r="F1206" t="s">
        <v>47</v>
      </c>
      <c r="G1206" t="s">
        <v>134</v>
      </c>
      <c r="H1206" t="s">
        <v>107</v>
      </c>
      <c r="I1206" t="s">
        <v>63</v>
      </c>
      <c r="J1206" t="s">
        <v>145</v>
      </c>
      <c r="K1206" t="s">
        <v>94</v>
      </c>
      <c r="L1206" t="s">
        <v>109</v>
      </c>
      <c r="M1206" t="s">
        <v>35</v>
      </c>
      <c r="N1206" s="1">
        <v>41666</v>
      </c>
      <c r="O1206" t="s">
        <v>146</v>
      </c>
      <c r="P1206" t="s">
        <v>147</v>
      </c>
      <c r="Q1206" t="s">
        <v>148</v>
      </c>
      <c r="R1206">
        <v>46</v>
      </c>
      <c r="S1206" t="s">
        <v>11422</v>
      </c>
      <c r="T1206" s="2">
        <v>0.09</v>
      </c>
      <c r="U1206" t="s">
        <v>1136</v>
      </c>
      <c r="V1206" t="s">
        <v>11423</v>
      </c>
      <c r="W1206" t="s">
        <v>152</v>
      </c>
      <c r="X1206" t="s">
        <v>11424</v>
      </c>
    </row>
    <row r="1207" spans="1:24" x14ac:dyDescent="0.3">
      <c r="A1207" t="s">
        <v>5444</v>
      </c>
      <c r="B1207" s="1">
        <v>41965</v>
      </c>
      <c r="C1207" t="s">
        <v>5445</v>
      </c>
      <c r="D1207" t="s">
        <v>120</v>
      </c>
      <c r="E1207" t="s">
        <v>27</v>
      </c>
      <c r="F1207" t="s">
        <v>28</v>
      </c>
      <c r="G1207" t="s">
        <v>91</v>
      </c>
      <c r="H1207" t="s">
        <v>62</v>
      </c>
      <c r="I1207" t="s">
        <v>121</v>
      </c>
      <c r="J1207" t="s">
        <v>253</v>
      </c>
      <c r="K1207" t="s">
        <v>94</v>
      </c>
      <c r="L1207" t="s">
        <v>109</v>
      </c>
      <c r="M1207" t="s">
        <v>35</v>
      </c>
      <c r="N1207" s="1">
        <v>41966</v>
      </c>
      <c r="O1207" t="s">
        <v>254</v>
      </c>
      <c r="P1207" t="s">
        <v>255</v>
      </c>
      <c r="Q1207" t="s">
        <v>256</v>
      </c>
      <c r="R1207">
        <v>22</v>
      </c>
      <c r="S1207" t="s">
        <v>5446</v>
      </c>
      <c r="T1207" s="2">
        <v>7.0000000000000007E-2</v>
      </c>
      <c r="U1207" t="s">
        <v>5447</v>
      </c>
      <c r="V1207" t="s">
        <v>5448</v>
      </c>
      <c r="W1207" t="s">
        <v>260</v>
      </c>
      <c r="X1207" t="s">
        <v>5449</v>
      </c>
    </row>
    <row r="1208" spans="1:24" x14ac:dyDescent="0.3">
      <c r="A1208" t="s">
        <v>5444</v>
      </c>
      <c r="B1208" s="1">
        <v>41933</v>
      </c>
      <c r="C1208" t="s">
        <v>2338</v>
      </c>
      <c r="D1208" t="s">
        <v>365</v>
      </c>
      <c r="E1208" t="s">
        <v>46</v>
      </c>
      <c r="F1208" t="s">
        <v>47</v>
      </c>
      <c r="G1208" t="s">
        <v>91</v>
      </c>
      <c r="H1208" t="s">
        <v>48</v>
      </c>
      <c r="I1208" t="s">
        <v>121</v>
      </c>
      <c r="J1208" t="s">
        <v>1365</v>
      </c>
      <c r="K1208" t="s">
        <v>94</v>
      </c>
      <c r="L1208" t="s">
        <v>95</v>
      </c>
      <c r="M1208" t="s">
        <v>35</v>
      </c>
      <c r="N1208" s="1">
        <v>41933</v>
      </c>
      <c r="O1208" t="s">
        <v>925</v>
      </c>
      <c r="P1208" t="s">
        <v>758</v>
      </c>
      <c r="Q1208" t="s">
        <v>254</v>
      </c>
      <c r="R1208">
        <v>50</v>
      </c>
      <c r="S1208" t="s">
        <v>5595</v>
      </c>
      <c r="T1208" s="2">
        <v>0.08</v>
      </c>
      <c r="U1208" t="s">
        <v>3061</v>
      </c>
      <c r="V1208" t="s">
        <v>3700</v>
      </c>
      <c r="W1208" t="s">
        <v>1369</v>
      </c>
      <c r="X1208" t="s">
        <v>5596</v>
      </c>
    </row>
    <row r="1209" spans="1:24" x14ac:dyDescent="0.3">
      <c r="A1209" t="s">
        <v>5444</v>
      </c>
      <c r="B1209" s="1">
        <v>41459</v>
      </c>
      <c r="C1209" t="s">
        <v>2975</v>
      </c>
      <c r="D1209" t="s">
        <v>1005</v>
      </c>
      <c r="E1209" t="s">
        <v>27</v>
      </c>
      <c r="F1209" t="s">
        <v>28</v>
      </c>
      <c r="G1209" t="s">
        <v>77</v>
      </c>
      <c r="H1209" t="s">
        <v>281</v>
      </c>
      <c r="I1209" t="s">
        <v>92</v>
      </c>
      <c r="J1209" t="s">
        <v>1356</v>
      </c>
      <c r="K1209" t="s">
        <v>94</v>
      </c>
      <c r="L1209" t="s">
        <v>95</v>
      </c>
      <c r="M1209" t="s">
        <v>35</v>
      </c>
      <c r="N1209" s="1">
        <v>41460</v>
      </c>
      <c r="O1209" t="s">
        <v>1275</v>
      </c>
      <c r="P1209" t="s">
        <v>1357</v>
      </c>
      <c r="Q1209" t="s">
        <v>1358</v>
      </c>
      <c r="R1209">
        <v>2</v>
      </c>
      <c r="S1209" t="s">
        <v>9260</v>
      </c>
      <c r="T1209" s="2">
        <v>0.06</v>
      </c>
      <c r="U1209" t="s">
        <v>9261</v>
      </c>
      <c r="V1209" t="s">
        <v>9262</v>
      </c>
      <c r="W1209" t="s">
        <v>812</v>
      </c>
      <c r="X1209" t="s">
        <v>9263</v>
      </c>
    </row>
    <row r="1210" spans="1:24" x14ac:dyDescent="0.3">
      <c r="A1210" t="s">
        <v>5444</v>
      </c>
      <c r="B1210" s="1">
        <v>41558</v>
      </c>
      <c r="C1210" t="s">
        <v>3883</v>
      </c>
      <c r="D1210" t="s">
        <v>440</v>
      </c>
      <c r="E1210" t="s">
        <v>46</v>
      </c>
      <c r="F1210" t="s">
        <v>47</v>
      </c>
      <c r="G1210" t="s">
        <v>29</v>
      </c>
      <c r="H1210" t="s">
        <v>48</v>
      </c>
      <c r="I1210" t="s">
        <v>31</v>
      </c>
      <c r="J1210" t="s">
        <v>2107</v>
      </c>
      <c r="K1210" t="s">
        <v>94</v>
      </c>
      <c r="L1210" t="s">
        <v>95</v>
      </c>
      <c r="M1210" t="s">
        <v>35</v>
      </c>
      <c r="N1210" s="1">
        <v>41560</v>
      </c>
      <c r="O1210" t="s">
        <v>1380</v>
      </c>
      <c r="P1210" t="s">
        <v>2108</v>
      </c>
      <c r="Q1210" t="s">
        <v>990</v>
      </c>
      <c r="R1210">
        <v>1</v>
      </c>
      <c r="S1210" t="s">
        <v>10694</v>
      </c>
      <c r="T1210" s="2">
        <v>0.02</v>
      </c>
      <c r="U1210" t="s">
        <v>3877</v>
      </c>
      <c r="V1210" t="s">
        <v>5397</v>
      </c>
      <c r="W1210" t="s">
        <v>57</v>
      </c>
      <c r="X1210" t="s">
        <v>5533</v>
      </c>
    </row>
    <row r="1211" spans="1:24" x14ac:dyDescent="0.3">
      <c r="A1211" t="s">
        <v>3386</v>
      </c>
      <c r="B1211" s="1">
        <v>41978</v>
      </c>
      <c r="C1211" t="s">
        <v>2000</v>
      </c>
      <c r="D1211" t="s">
        <v>120</v>
      </c>
      <c r="E1211" t="s">
        <v>27</v>
      </c>
      <c r="F1211" t="s">
        <v>28</v>
      </c>
      <c r="G1211" t="s">
        <v>29</v>
      </c>
      <c r="H1211" t="s">
        <v>62</v>
      </c>
      <c r="I1211" t="s">
        <v>31</v>
      </c>
      <c r="J1211" t="s">
        <v>601</v>
      </c>
      <c r="K1211" t="s">
        <v>94</v>
      </c>
      <c r="L1211" t="s">
        <v>95</v>
      </c>
      <c r="M1211" t="s">
        <v>35</v>
      </c>
      <c r="N1211" s="1">
        <v>41980</v>
      </c>
      <c r="O1211" t="s">
        <v>602</v>
      </c>
      <c r="P1211" t="s">
        <v>603</v>
      </c>
      <c r="Q1211" t="s">
        <v>258</v>
      </c>
      <c r="R1211">
        <v>27</v>
      </c>
      <c r="S1211" t="s">
        <v>3387</v>
      </c>
      <c r="T1211" s="2">
        <v>7.0000000000000007E-2</v>
      </c>
      <c r="U1211" t="s">
        <v>3355</v>
      </c>
      <c r="V1211" t="s">
        <v>3388</v>
      </c>
      <c r="W1211" t="s">
        <v>606</v>
      </c>
      <c r="X1211" t="s">
        <v>3389</v>
      </c>
    </row>
    <row r="1212" spans="1:24" x14ac:dyDescent="0.3">
      <c r="A1212" t="s">
        <v>3386</v>
      </c>
      <c r="B1212" s="1">
        <v>41360</v>
      </c>
      <c r="C1212" t="s">
        <v>451</v>
      </c>
      <c r="D1212" t="s">
        <v>61</v>
      </c>
      <c r="E1212" t="s">
        <v>27</v>
      </c>
      <c r="F1212" t="s">
        <v>28</v>
      </c>
      <c r="G1212" t="s">
        <v>134</v>
      </c>
      <c r="H1212" t="s">
        <v>62</v>
      </c>
      <c r="I1212" t="s">
        <v>31</v>
      </c>
      <c r="J1212" t="s">
        <v>3148</v>
      </c>
      <c r="K1212" t="s">
        <v>94</v>
      </c>
      <c r="L1212" t="s">
        <v>34</v>
      </c>
      <c r="M1212" t="s">
        <v>35</v>
      </c>
      <c r="N1212" s="1">
        <v>41360</v>
      </c>
      <c r="O1212" t="s">
        <v>2929</v>
      </c>
      <c r="P1212" t="s">
        <v>3149</v>
      </c>
      <c r="Q1212" t="s">
        <v>3150</v>
      </c>
      <c r="R1212">
        <v>2</v>
      </c>
      <c r="S1212" t="s">
        <v>10014</v>
      </c>
      <c r="T1212" s="2">
        <v>0.05</v>
      </c>
      <c r="U1212" t="s">
        <v>10015</v>
      </c>
      <c r="V1212" t="s">
        <v>6247</v>
      </c>
      <c r="W1212" t="s">
        <v>3154</v>
      </c>
      <c r="X1212" t="s">
        <v>6932</v>
      </c>
    </row>
    <row r="1213" spans="1:24" x14ac:dyDescent="0.3">
      <c r="A1213" t="s">
        <v>4318</v>
      </c>
      <c r="B1213" s="1">
        <v>41647</v>
      </c>
      <c r="C1213" t="s">
        <v>1527</v>
      </c>
      <c r="D1213" t="s">
        <v>280</v>
      </c>
      <c r="E1213" t="s">
        <v>27</v>
      </c>
      <c r="F1213" t="s">
        <v>28</v>
      </c>
      <c r="G1213" t="s">
        <v>134</v>
      </c>
      <c r="H1213" t="s">
        <v>281</v>
      </c>
      <c r="I1213" t="s">
        <v>196</v>
      </c>
      <c r="J1213" t="s">
        <v>734</v>
      </c>
      <c r="K1213" t="s">
        <v>94</v>
      </c>
      <c r="L1213" t="s">
        <v>34</v>
      </c>
      <c r="M1213" t="s">
        <v>35</v>
      </c>
      <c r="N1213" s="1">
        <v>41654</v>
      </c>
      <c r="O1213" t="s">
        <v>735</v>
      </c>
      <c r="P1213" t="s">
        <v>736</v>
      </c>
      <c r="Q1213" t="s">
        <v>737</v>
      </c>
      <c r="R1213">
        <v>33</v>
      </c>
      <c r="S1213" t="s">
        <v>4319</v>
      </c>
      <c r="T1213" s="2">
        <v>0.05</v>
      </c>
      <c r="U1213" t="s">
        <v>2626</v>
      </c>
      <c r="V1213" t="s">
        <v>4320</v>
      </c>
      <c r="W1213" t="s">
        <v>741</v>
      </c>
      <c r="X1213" t="s">
        <v>4321</v>
      </c>
    </row>
    <row r="1214" spans="1:24" x14ac:dyDescent="0.3">
      <c r="A1214" t="s">
        <v>4318</v>
      </c>
      <c r="B1214" s="1">
        <v>41643</v>
      </c>
      <c r="C1214" t="s">
        <v>3752</v>
      </c>
      <c r="D1214" t="s">
        <v>399</v>
      </c>
      <c r="E1214" t="s">
        <v>27</v>
      </c>
      <c r="F1214" t="s">
        <v>28</v>
      </c>
      <c r="G1214" t="s">
        <v>77</v>
      </c>
      <c r="H1214" t="s">
        <v>62</v>
      </c>
      <c r="I1214" t="s">
        <v>196</v>
      </c>
      <c r="J1214" t="s">
        <v>623</v>
      </c>
      <c r="K1214" t="s">
        <v>94</v>
      </c>
      <c r="L1214" t="s">
        <v>95</v>
      </c>
      <c r="M1214" t="s">
        <v>35</v>
      </c>
      <c r="N1214" s="1">
        <v>41645</v>
      </c>
      <c r="O1214" t="s">
        <v>624</v>
      </c>
      <c r="P1214" t="s">
        <v>625</v>
      </c>
      <c r="Q1214" t="s">
        <v>626</v>
      </c>
      <c r="R1214">
        <v>31</v>
      </c>
      <c r="S1214" t="s">
        <v>9814</v>
      </c>
      <c r="T1214" s="2">
        <v>0.08</v>
      </c>
      <c r="U1214" t="s">
        <v>9815</v>
      </c>
      <c r="V1214" t="s">
        <v>9816</v>
      </c>
      <c r="W1214" t="s">
        <v>376</v>
      </c>
      <c r="X1214" t="s">
        <v>9817</v>
      </c>
    </row>
    <row r="1215" spans="1:24" x14ac:dyDescent="0.3">
      <c r="A1215" t="s">
        <v>1562</v>
      </c>
      <c r="B1215" s="1">
        <v>41652</v>
      </c>
      <c r="C1215" t="s">
        <v>1563</v>
      </c>
      <c r="D1215" t="s">
        <v>144</v>
      </c>
      <c r="E1215" t="s">
        <v>46</v>
      </c>
      <c r="F1215" t="s">
        <v>47</v>
      </c>
      <c r="G1215" t="s">
        <v>134</v>
      </c>
      <c r="H1215" t="s">
        <v>107</v>
      </c>
      <c r="I1215" t="s">
        <v>63</v>
      </c>
      <c r="J1215" t="s">
        <v>1388</v>
      </c>
      <c r="K1215" t="s">
        <v>94</v>
      </c>
      <c r="L1215" t="s">
        <v>95</v>
      </c>
      <c r="M1215" t="s">
        <v>35</v>
      </c>
      <c r="N1215" s="1">
        <v>41657</v>
      </c>
      <c r="O1215" t="s">
        <v>1389</v>
      </c>
      <c r="P1215" t="s">
        <v>1390</v>
      </c>
      <c r="Q1215" t="s">
        <v>1391</v>
      </c>
      <c r="R1215">
        <v>1</v>
      </c>
      <c r="S1215" t="s">
        <v>1564</v>
      </c>
      <c r="T1215" s="2">
        <v>0.02</v>
      </c>
      <c r="U1215" t="s">
        <v>1565</v>
      </c>
      <c r="V1215" t="s">
        <v>1566</v>
      </c>
      <c r="W1215" t="s">
        <v>812</v>
      </c>
      <c r="X1215" t="s">
        <v>1567</v>
      </c>
    </row>
    <row r="1216" spans="1:24" x14ac:dyDescent="0.3">
      <c r="A1216" t="s">
        <v>1562</v>
      </c>
      <c r="B1216" s="1">
        <v>41941</v>
      </c>
      <c r="C1216" t="s">
        <v>7271</v>
      </c>
      <c r="D1216" t="s">
        <v>432</v>
      </c>
      <c r="E1216" t="s">
        <v>27</v>
      </c>
      <c r="F1216" t="s">
        <v>28</v>
      </c>
      <c r="G1216" t="s">
        <v>134</v>
      </c>
      <c r="H1216" t="s">
        <v>433</v>
      </c>
      <c r="I1216" t="s">
        <v>63</v>
      </c>
      <c r="J1216" t="s">
        <v>507</v>
      </c>
      <c r="K1216" t="s">
        <v>33</v>
      </c>
      <c r="L1216" t="s">
        <v>109</v>
      </c>
      <c r="M1216" t="s">
        <v>156</v>
      </c>
      <c r="N1216" s="1">
        <v>41943</v>
      </c>
      <c r="O1216" t="s">
        <v>508</v>
      </c>
      <c r="P1216" t="s">
        <v>509</v>
      </c>
      <c r="Q1216" t="s">
        <v>510</v>
      </c>
      <c r="R1216">
        <v>46</v>
      </c>
      <c r="S1216" t="s">
        <v>6215</v>
      </c>
      <c r="T1216" s="2">
        <v>0.09</v>
      </c>
      <c r="U1216" t="s">
        <v>2982</v>
      </c>
      <c r="V1216" t="s">
        <v>11774</v>
      </c>
      <c r="W1216" t="s">
        <v>514</v>
      </c>
      <c r="X1216" t="s">
        <v>11775</v>
      </c>
    </row>
    <row r="1217" spans="1:24" x14ac:dyDescent="0.3">
      <c r="A1217" t="s">
        <v>1562</v>
      </c>
      <c r="B1217" s="1">
        <v>41649</v>
      </c>
      <c r="C1217" t="s">
        <v>1671</v>
      </c>
      <c r="D1217" t="s">
        <v>306</v>
      </c>
      <c r="E1217" t="s">
        <v>46</v>
      </c>
      <c r="F1217" t="s">
        <v>47</v>
      </c>
      <c r="G1217" t="s">
        <v>134</v>
      </c>
      <c r="H1217" t="s">
        <v>107</v>
      </c>
      <c r="I1217" t="s">
        <v>196</v>
      </c>
      <c r="J1217" t="s">
        <v>832</v>
      </c>
      <c r="K1217" t="s">
        <v>94</v>
      </c>
      <c r="L1217" t="s">
        <v>34</v>
      </c>
      <c r="M1217" t="s">
        <v>35</v>
      </c>
      <c r="N1217" s="1">
        <v>41650</v>
      </c>
      <c r="O1217" t="s">
        <v>833</v>
      </c>
      <c r="P1217" t="s">
        <v>834</v>
      </c>
      <c r="Q1217" t="s">
        <v>774</v>
      </c>
      <c r="R1217">
        <v>21</v>
      </c>
      <c r="S1217" t="s">
        <v>83</v>
      </c>
      <c r="T1217" s="2">
        <v>0</v>
      </c>
      <c r="U1217" t="s">
        <v>84</v>
      </c>
      <c r="V1217" t="s">
        <v>85</v>
      </c>
      <c r="W1217" t="s">
        <v>838</v>
      </c>
      <c r="X1217" t="s">
        <v>4484</v>
      </c>
    </row>
    <row r="1218" spans="1:24" x14ac:dyDescent="0.3">
      <c r="A1218" t="s">
        <v>3488</v>
      </c>
      <c r="B1218" s="1">
        <v>41685</v>
      </c>
      <c r="C1218" t="s">
        <v>3489</v>
      </c>
      <c r="D1218" t="s">
        <v>144</v>
      </c>
      <c r="E1218" t="s">
        <v>46</v>
      </c>
      <c r="F1218" t="s">
        <v>47</v>
      </c>
      <c r="G1218" t="s">
        <v>134</v>
      </c>
      <c r="H1218" t="s">
        <v>107</v>
      </c>
      <c r="I1218" t="s">
        <v>31</v>
      </c>
      <c r="J1218" t="s">
        <v>79</v>
      </c>
      <c r="K1218" t="s">
        <v>94</v>
      </c>
      <c r="L1218" t="s">
        <v>95</v>
      </c>
      <c r="M1218" t="s">
        <v>35</v>
      </c>
      <c r="N1218" s="1">
        <v>41686</v>
      </c>
      <c r="O1218" t="s">
        <v>80</v>
      </c>
      <c r="P1218" t="s">
        <v>81</v>
      </c>
      <c r="Q1218" t="s">
        <v>82</v>
      </c>
      <c r="R1218">
        <v>22</v>
      </c>
      <c r="S1218" t="s">
        <v>3490</v>
      </c>
      <c r="T1218" s="2">
        <v>0.04</v>
      </c>
      <c r="U1218" t="s">
        <v>3491</v>
      </c>
      <c r="V1218" t="s">
        <v>3492</v>
      </c>
      <c r="W1218" t="s">
        <v>86</v>
      </c>
      <c r="X1218" t="s">
        <v>3493</v>
      </c>
    </row>
    <row r="1219" spans="1:24" x14ac:dyDescent="0.3">
      <c r="A1219" t="s">
        <v>3488</v>
      </c>
      <c r="B1219" s="1">
        <v>42122</v>
      </c>
      <c r="C1219" t="s">
        <v>4398</v>
      </c>
      <c r="D1219" t="s">
        <v>162</v>
      </c>
      <c r="E1219" t="s">
        <v>46</v>
      </c>
      <c r="F1219" t="s">
        <v>47</v>
      </c>
      <c r="G1219" t="s">
        <v>77</v>
      </c>
      <c r="H1219" t="s">
        <v>107</v>
      </c>
      <c r="I1219" t="s">
        <v>63</v>
      </c>
      <c r="J1219" t="s">
        <v>2168</v>
      </c>
      <c r="K1219" t="s">
        <v>94</v>
      </c>
      <c r="L1219" t="s">
        <v>95</v>
      </c>
      <c r="M1219" t="s">
        <v>35</v>
      </c>
      <c r="N1219" s="1">
        <v>42124</v>
      </c>
      <c r="O1219" t="s">
        <v>1728</v>
      </c>
      <c r="P1219" t="s">
        <v>2169</v>
      </c>
      <c r="Q1219" t="s">
        <v>2170</v>
      </c>
      <c r="R1219">
        <v>40</v>
      </c>
      <c r="S1219" t="s">
        <v>4399</v>
      </c>
      <c r="T1219" s="2">
        <v>0.01</v>
      </c>
      <c r="U1219" t="s">
        <v>2512</v>
      </c>
      <c r="V1219" t="s">
        <v>4400</v>
      </c>
      <c r="W1219" t="s">
        <v>818</v>
      </c>
      <c r="X1219" t="s">
        <v>4401</v>
      </c>
    </row>
    <row r="1220" spans="1:24" x14ac:dyDescent="0.3">
      <c r="A1220" t="s">
        <v>3488</v>
      </c>
      <c r="B1220" s="1">
        <v>41516</v>
      </c>
      <c r="C1220" t="s">
        <v>958</v>
      </c>
      <c r="D1220" t="s">
        <v>162</v>
      </c>
      <c r="E1220" t="s">
        <v>46</v>
      </c>
      <c r="F1220" t="s">
        <v>47</v>
      </c>
      <c r="G1220" t="s">
        <v>134</v>
      </c>
      <c r="H1220" t="s">
        <v>107</v>
      </c>
      <c r="I1220" t="s">
        <v>92</v>
      </c>
      <c r="J1220" t="s">
        <v>355</v>
      </c>
      <c r="K1220" t="s">
        <v>33</v>
      </c>
      <c r="L1220" t="s">
        <v>34</v>
      </c>
      <c r="M1220" t="s">
        <v>35</v>
      </c>
      <c r="N1220" s="1">
        <v>41487</v>
      </c>
      <c r="O1220" t="s">
        <v>129</v>
      </c>
      <c r="P1220" t="s">
        <v>356</v>
      </c>
      <c r="Q1220" t="s">
        <v>357</v>
      </c>
      <c r="R1220">
        <v>46</v>
      </c>
      <c r="S1220" t="s">
        <v>5289</v>
      </c>
      <c r="T1220" s="2">
        <v>0.06</v>
      </c>
      <c r="U1220" t="s">
        <v>3125</v>
      </c>
      <c r="V1220" t="s">
        <v>3680</v>
      </c>
      <c r="W1220" t="s">
        <v>361</v>
      </c>
      <c r="X1220" t="s">
        <v>5290</v>
      </c>
    </row>
    <row r="1221" spans="1:24" x14ac:dyDescent="0.3">
      <c r="A1221" t="s">
        <v>3488</v>
      </c>
      <c r="B1221" s="1">
        <v>41328</v>
      </c>
      <c r="C1221" t="s">
        <v>5759</v>
      </c>
      <c r="D1221" t="s">
        <v>2407</v>
      </c>
      <c r="E1221" t="s">
        <v>27</v>
      </c>
      <c r="F1221" t="s">
        <v>28</v>
      </c>
      <c r="G1221" t="s">
        <v>77</v>
      </c>
      <c r="H1221" t="s">
        <v>289</v>
      </c>
      <c r="I1221" t="s">
        <v>196</v>
      </c>
      <c r="J1221" t="s">
        <v>507</v>
      </c>
      <c r="K1221" t="s">
        <v>33</v>
      </c>
      <c r="L1221" t="s">
        <v>65</v>
      </c>
      <c r="M1221" t="s">
        <v>156</v>
      </c>
      <c r="N1221" s="1">
        <v>41328</v>
      </c>
      <c r="O1221" t="s">
        <v>508</v>
      </c>
      <c r="P1221" t="s">
        <v>509</v>
      </c>
      <c r="Q1221" t="s">
        <v>510</v>
      </c>
      <c r="R1221">
        <v>27</v>
      </c>
      <c r="S1221" t="s">
        <v>7049</v>
      </c>
      <c r="T1221" s="2">
        <v>0.09</v>
      </c>
      <c r="U1221" t="s">
        <v>127</v>
      </c>
      <c r="V1221" t="s">
        <v>7050</v>
      </c>
      <c r="W1221" t="s">
        <v>514</v>
      </c>
      <c r="X1221" t="s">
        <v>7051</v>
      </c>
    </row>
    <row r="1222" spans="1:24" x14ac:dyDescent="0.3">
      <c r="A1222" t="s">
        <v>7175</v>
      </c>
      <c r="B1222" s="1">
        <v>41407</v>
      </c>
      <c r="C1222" t="s">
        <v>161</v>
      </c>
      <c r="D1222" t="s">
        <v>162</v>
      </c>
      <c r="E1222" t="s">
        <v>46</v>
      </c>
      <c r="F1222" t="s">
        <v>47</v>
      </c>
      <c r="G1222" t="s">
        <v>77</v>
      </c>
      <c r="H1222" t="s">
        <v>107</v>
      </c>
      <c r="I1222" t="s">
        <v>121</v>
      </c>
      <c r="J1222" t="s">
        <v>79</v>
      </c>
      <c r="K1222" t="s">
        <v>33</v>
      </c>
      <c r="L1222" t="s">
        <v>65</v>
      </c>
      <c r="M1222" t="s">
        <v>35</v>
      </c>
      <c r="N1222" s="1">
        <v>41409</v>
      </c>
      <c r="O1222" t="s">
        <v>80</v>
      </c>
      <c r="P1222" t="s">
        <v>81</v>
      </c>
      <c r="Q1222" t="s">
        <v>82</v>
      </c>
      <c r="R1222">
        <v>33</v>
      </c>
      <c r="S1222" t="s">
        <v>7176</v>
      </c>
      <c r="T1222" s="2">
        <v>0.01</v>
      </c>
      <c r="U1222" t="s">
        <v>5674</v>
      </c>
      <c r="V1222" t="s">
        <v>3484</v>
      </c>
      <c r="W1222" t="s">
        <v>86</v>
      </c>
      <c r="X1222" t="s">
        <v>7177</v>
      </c>
    </row>
    <row r="1223" spans="1:24" x14ac:dyDescent="0.3">
      <c r="A1223" t="s">
        <v>7175</v>
      </c>
      <c r="B1223" s="1">
        <v>41423</v>
      </c>
      <c r="C1223" t="s">
        <v>676</v>
      </c>
      <c r="D1223" t="s">
        <v>331</v>
      </c>
      <c r="E1223" t="s">
        <v>46</v>
      </c>
      <c r="F1223" t="s">
        <v>47</v>
      </c>
      <c r="G1223" t="s">
        <v>29</v>
      </c>
      <c r="H1223" t="s">
        <v>107</v>
      </c>
      <c r="I1223" t="s">
        <v>196</v>
      </c>
      <c r="J1223" t="s">
        <v>64</v>
      </c>
      <c r="K1223" t="s">
        <v>94</v>
      </c>
      <c r="L1223" t="s">
        <v>95</v>
      </c>
      <c r="M1223" t="s">
        <v>35</v>
      </c>
      <c r="N1223" s="1">
        <v>41419</v>
      </c>
      <c r="O1223" t="s">
        <v>66</v>
      </c>
      <c r="P1223" t="s">
        <v>67</v>
      </c>
      <c r="Q1223" t="s">
        <v>68</v>
      </c>
      <c r="R1223">
        <v>27</v>
      </c>
      <c r="S1223" t="s">
        <v>8963</v>
      </c>
      <c r="T1223" s="2">
        <v>0.04</v>
      </c>
      <c r="U1223" t="s">
        <v>124</v>
      </c>
      <c r="V1223" t="s">
        <v>8964</v>
      </c>
      <c r="W1223" t="s">
        <v>72</v>
      </c>
      <c r="X1223" t="s">
        <v>5953</v>
      </c>
    </row>
    <row r="1224" spans="1:24" x14ac:dyDescent="0.3">
      <c r="A1224" t="s">
        <v>8898</v>
      </c>
      <c r="B1224" s="1">
        <v>41726</v>
      </c>
      <c r="C1224" t="s">
        <v>1527</v>
      </c>
      <c r="D1224" t="s">
        <v>280</v>
      </c>
      <c r="E1224" t="s">
        <v>27</v>
      </c>
      <c r="F1224" t="s">
        <v>28</v>
      </c>
      <c r="G1224" t="s">
        <v>134</v>
      </c>
      <c r="H1224" t="s">
        <v>281</v>
      </c>
      <c r="I1224" t="s">
        <v>121</v>
      </c>
      <c r="J1224" t="s">
        <v>373</v>
      </c>
      <c r="K1224" t="s">
        <v>94</v>
      </c>
      <c r="L1224" t="s">
        <v>34</v>
      </c>
      <c r="M1224" t="s">
        <v>35</v>
      </c>
      <c r="N1224" s="1">
        <v>41726</v>
      </c>
      <c r="O1224" t="s">
        <v>374</v>
      </c>
      <c r="P1224" t="s">
        <v>375</v>
      </c>
      <c r="Q1224" t="s">
        <v>376</v>
      </c>
      <c r="R1224">
        <v>45</v>
      </c>
      <c r="S1224" t="s">
        <v>5556</v>
      </c>
      <c r="T1224" s="2">
        <v>0</v>
      </c>
      <c r="U1224" t="s">
        <v>8899</v>
      </c>
      <c r="V1224" t="s">
        <v>8900</v>
      </c>
      <c r="W1224" t="s">
        <v>380</v>
      </c>
      <c r="X1224" t="s">
        <v>5190</v>
      </c>
    </row>
    <row r="1225" spans="1:24" x14ac:dyDescent="0.3">
      <c r="A1225" t="s">
        <v>7419</v>
      </c>
      <c r="B1225" s="1">
        <v>41663</v>
      </c>
      <c r="C1225" t="s">
        <v>1231</v>
      </c>
      <c r="D1225" t="s">
        <v>1232</v>
      </c>
      <c r="E1225" t="s">
        <v>27</v>
      </c>
      <c r="F1225" t="s">
        <v>28</v>
      </c>
      <c r="G1225" t="s">
        <v>134</v>
      </c>
      <c r="H1225" t="s">
        <v>281</v>
      </c>
      <c r="I1225" t="s">
        <v>196</v>
      </c>
      <c r="J1225" t="s">
        <v>3067</v>
      </c>
      <c r="K1225" t="s">
        <v>94</v>
      </c>
      <c r="L1225" t="s">
        <v>34</v>
      </c>
      <c r="M1225" t="s">
        <v>35</v>
      </c>
      <c r="N1225" s="1">
        <v>41664</v>
      </c>
      <c r="O1225" t="s">
        <v>1379</v>
      </c>
      <c r="P1225" t="s">
        <v>2119</v>
      </c>
      <c r="Q1225" t="s">
        <v>3068</v>
      </c>
      <c r="R1225">
        <v>31</v>
      </c>
      <c r="S1225" t="s">
        <v>5652</v>
      </c>
      <c r="T1225" s="2">
        <v>0.08</v>
      </c>
      <c r="U1225" t="s">
        <v>6031</v>
      </c>
      <c r="V1225" t="s">
        <v>3811</v>
      </c>
      <c r="W1225" t="s">
        <v>1222</v>
      </c>
      <c r="X1225" t="s">
        <v>3493</v>
      </c>
    </row>
    <row r="1226" spans="1:24" x14ac:dyDescent="0.3">
      <c r="A1226" t="s">
        <v>7419</v>
      </c>
      <c r="B1226" s="1">
        <v>41977</v>
      </c>
      <c r="C1226" t="s">
        <v>4619</v>
      </c>
      <c r="D1226" t="s">
        <v>365</v>
      </c>
      <c r="E1226" t="s">
        <v>46</v>
      </c>
      <c r="F1226" t="s">
        <v>47</v>
      </c>
      <c r="G1226" t="s">
        <v>134</v>
      </c>
      <c r="H1226" t="s">
        <v>48</v>
      </c>
      <c r="I1226" t="s">
        <v>31</v>
      </c>
      <c r="J1226" t="s">
        <v>93</v>
      </c>
      <c r="K1226" t="s">
        <v>94</v>
      </c>
      <c r="L1226" t="s">
        <v>34</v>
      </c>
      <c r="M1226" t="s">
        <v>35</v>
      </c>
      <c r="N1226" s="1">
        <v>41978</v>
      </c>
      <c r="O1226" t="s">
        <v>96</v>
      </c>
      <c r="P1226" t="s">
        <v>97</v>
      </c>
      <c r="Q1226" t="s">
        <v>98</v>
      </c>
      <c r="R1226">
        <v>30</v>
      </c>
      <c r="S1226" t="s">
        <v>5652</v>
      </c>
      <c r="T1226" s="2">
        <v>0.03</v>
      </c>
      <c r="U1226" t="s">
        <v>6031</v>
      </c>
      <c r="V1226" t="s">
        <v>3811</v>
      </c>
      <c r="W1226" t="s">
        <v>102</v>
      </c>
      <c r="X1226" t="s">
        <v>3493</v>
      </c>
    </row>
    <row r="1227" spans="1:24" x14ac:dyDescent="0.3">
      <c r="A1227" t="s">
        <v>7419</v>
      </c>
      <c r="B1227" s="1">
        <v>41653</v>
      </c>
      <c r="C1227" t="s">
        <v>2807</v>
      </c>
      <c r="D1227" t="s">
        <v>465</v>
      </c>
      <c r="E1227" t="s">
        <v>27</v>
      </c>
      <c r="F1227" t="s">
        <v>28</v>
      </c>
      <c r="G1227" t="s">
        <v>29</v>
      </c>
      <c r="H1227" t="s">
        <v>205</v>
      </c>
      <c r="I1227" t="s">
        <v>92</v>
      </c>
      <c r="J1227" t="s">
        <v>12498</v>
      </c>
      <c r="K1227" t="s">
        <v>94</v>
      </c>
      <c r="L1227" t="s">
        <v>109</v>
      </c>
      <c r="M1227" t="s">
        <v>35</v>
      </c>
      <c r="N1227" s="1">
        <v>41656</v>
      </c>
      <c r="O1227" t="s">
        <v>1200</v>
      </c>
      <c r="P1227" t="s">
        <v>1201</v>
      </c>
      <c r="Q1227" t="s">
        <v>1202</v>
      </c>
      <c r="R1227">
        <v>33</v>
      </c>
      <c r="S1227" t="s">
        <v>5652</v>
      </c>
      <c r="T1227" s="2">
        <v>0.05</v>
      </c>
      <c r="U1227" t="s">
        <v>6031</v>
      </c>
      <c r="V1227" t="s">
        <v>3811</v>
      </c>
      <c r="W1227" t="s">
        <v>51</v>
      </c>
      <c r="X1227" t="s">
        <v>3493</v>
      </c>
    </row>
    <row r="1228" spans="1:24" x14ac:dyDescent="0.3">
      <c r="A1228" t="s">
        <v>6571</v>
      </c>
      <c r="B1228" s="1">
        <v>42014</v>
      </c>
      <c r="C1228" t="s">
        <v>1317</v>
      </c>
      <c r="D1228" t="s">
        <v>683</v>
      </c>
      <c r="E1228" t="s">
        <v>46</v>
      </c>
      <c r="F1228" t="s">
        <v>47</v>
      </c>
      <c r="G1228" t="s">
        <v>29</v>
      </c>
      <c r="H1228" t="s">
        <v>107</v>
      </c>
      <c r="I1228" t="s">
        <v>92</v>
      </c>
      <c r="J1228" t="s">
        <v>564</v>
      </c>
      <c r="K1228" t="s">
        <v>94</v>
      </c>
      <c r="L1228" t="s">
        <v>34</v>
      </c>
      <c r="M1228" t="s">
        <v>35</v>
      </c>
      <c r="N1228" s="1">
        <v>42016</v>
      </c>
      <c r="O1228" t="s">
        <v>565</v>
      </c>
      <c r="P1228" t="s">
        <v>566</v>
      </c>
      <c r="Q1228" t="s">
        <v>567</v>
      </c>
      <c r="R1228">
        <v>46</v>
      </c>
      <c r="S1228" t="s">
        <v>6572</v>
      </c>
      <c r="T1228" s="2">
        <v>0.04</v>
      </c>
      <c r="U1228" t="s">
        <v>6573</v>
      </c>
      <c r="V1228" t="s">
        <v>6574</v>
      </c>
      <c r="W1228" t="s">
        <v>224</v>
      </c>
      <c r="X1228" t="s">
        <v>6575</v>
      </c>
    </row>
    <row r="1229" spans="1:24" x14ac:dyDescent="0.3">
      <c r="A1229" t="s">
        <v>6571</v>
      </c>
      <c r="B1229" s="1">
        <v>41653</v>
      </c>
      <c r="C1229" t="s">
        <v>2807</v>
      </c>
      <c r="D1229" t="s">
        <v>465</v>
      </c>
      <c r="E1229" t="s">
        <v>27</v>
      </c>
      <c r="F1229" t="s">
        <v>28</v>
      </c>
      <c r="G1229" t="s">
        <v>29</v>
      </c>
      <c r="H1229" t="s">
        <v>205</v>
      </c>
      <c r="I1229" t="s">
        <v>31</v>
      </c>
      <c r="J1229" t="s">
        <v>11021</v>
      </c>
      <c r="K1229" t="s">
        <v>33</v>
      </c>
      <c r="L1229" t="s">
        <v>392</v>
      </c>
      <c r="M1229" t="s">
        <v>393</v>
      </c>
      <c r="N1229" s="1">
        <v>41656</v>
      </c>
      <c r="O1229" t="s">
        <v>275</v>
      </c>
      <c r="P1229" t="s">
        <v>696</v>
      </c>
      <c r="Q1229" t="s">
        <v>697</v>
      </c>
      <c r="R1229">
        <v>25</v>
      </c>
      <c r="S1229" t="s">
        <v>11022</v>
      </c>
      <c r="T1229" s="2">
        <v>0.02</v>
      </c>
      <c r="U1229" t="s">
        <v>147</v>
      </c>
      <c r="V1229" t="s">
        <v>6601</v>
      </c>
      <c r="W1229" t="s">
        <v>701</v>
      </c>
      <c r="X1229" t="s">
        <v>11023</v>
      </c>
    </row>
    <row r="1230" spans="1:24" x14ac:dyDescent="0.3">
      <c r="A1230" t="s">
        <v>6571</v>
      </c>
      <c r="B1230" s="1">
        <v>41983</v>
      </c>
      <c r="C1230" t="s">
        <v>1364</v>
      </c>
      <c r="D1230" t="s">
        <v>766</v>
      </c>
      <c r="E1230" t="s">
        <v>27</v>
      </c>
      <c r="F1230" t="s">
        <v>28</v>
      </c>
      <c r="G1230" t="s">
        <v>134</v>
      </c>
      <c r="H1230" t="s">
        <v>217</v>
      </c>
      <c r="I1230" t="s">
        <v>31</v>
      </c>
      <c r="J1230" t="s">
        <v>734</v>
      </c>
      <c r="K1230" t="s">
        <v>94</v>
      </c>
      <c r="L1230" t="s">
        <v>109</v>
      </c>
      <c r="M1230" t="s">
        <v>35</v>
      </c>
      <c r="N1230" s="1">
        <v>41984</v>
      </c>
      <c r="O1230" t="s">
        <v>735</v>
      </c>
      <c r="P1230" t="s">
        <v>736</v>
      </c>
      <c r="Q1230" t="s">
        <v>737</v>
      </c>
      <c r="R1230">
        <v>45</v>
      </c>
      <c r="S1230" t="s">
        <v>9319</v>
      </c>
      <c r="T1230" s="2">
        <v>0.06</v>
      </c>
      <c r="U1230" t="s">
        <v>4070</v>
      </c>
      <c r="V1230" t="s">
        <v>11446</v>
      </c>
      <c r="W1230" t="s">
        <v>741</v>
      </c>
      <c r="X1230" t="s">
        <v>11447</v>
      </c>
    </row>
    <row r="1231" spans="1:24" x14ac:dyDescent="0.3">
      <c r="A1231" t="s">
        <v>6571</v>
      </c>
      <c r="B1231" s="1">
        <v>41862</v>
      </c>
      <c r="C1231" t="s">
        <v>1248</v>
      </c>
      <c r="D1231" t="s">
        <v>144</v>
      </c>
      <c r="E1231" t="s">
        <v>46</v>
      </c>
      <c r="F1231" t="s">
        <v>47</v>
      </c>
      <c r="G1231" t="s">
        <v>77</v>
      </c>
      <c r="H1231" t="s">
        <v>107</v>
      </c>
      <c r="I1231" t="s">
        <v>63</v>
      </c>
      <c r="J1231" t="s">
        <v>771</v>
      </c>
      <c r="K1231" t="s">
        <v>94</v>
      </c>
      <c r="L1231" t="s">
        <v>34</v>
      </c>
      <c r="M1231" t="s">
        <v>35</v>
      </c>
      <c r="N1231" s="1">
        <v>41864</v>
      </c>
      <c r="O1231" t="s">
        <v>772</v>
      </c>
      <c r="P1231" t="s">
        <v>773</v>
      </c>
      <c r="Q1231" t="s">
        <v>774</v>
      </c>
      <c r="R1231">
        <v>3</v>
      </c>
      <c r="S1231" t="s">
        <v>113</v>
      </c>
      <c r="T1231" s="2">
        <v>0.08</v>
      </c>
      <c r="U1231" t="s">
        <v>114</v>
      </c>
      <c r="V1231" t="s">
        <v>115</v>
      </c>
      <c r="W1231" t="s">
        <v>778</v>
      </c>
      <c r="X1231" t="s">
        <v>1753</v>
      </c>
    </row>
    <row r="1232" spans="1:24" x14ac:dyDescent="0.3">
      <c r="A1232" t="s">
        <v>9604</v>
      </c>
      <c r="B1232" s="1">
        <v>41654</v>
      </c>
      <c r="C1232" t="s">
        <v>2181</v>
      </c>
      <c r="D1232" t="s">
        <v>506</v>
      </c>
      <c r="E1232" t="s">
        <v>27</v>
      </c>
      <c r="F1232" t="s">
        <v>28</v>
      </c>
      <c r="G1232" t="s">
        <v>29</v>
      </c>
      <c r="H1232" t="s">
        <v>62</v>
      </c>
      <c r="I1232" t="s">
        <v>31</v>
      </c>
      <c r="J1232" t="s">
        <v>975</v>
      </c>
      <c r="K1232" t="s">
        <v>94</v>
      </c>
      <c r="L1232" t="s">
        <v>34</v>
      </c>
      <c r="M1232" t="s">
        <v>35</v>
      </c>
      <c r="N1232" s="1">
        <v>41656</v>
      </c>
      <c r="O1232" t="s">
        <v>976</v>
      </c>
      <c r="P1232" t="s">
        <v>977</v>
      </c>
      <c r="Q1232" t="s">
        <v>978</v>
      </c>
      <c r="R1232">
        <v>9</v>
      </c>
      <c r="S1232" t="s">
        <v>9605</v>
      </c>
      <c r="T1232" s="2">
        <v>0.04</v>
      </c>
      <c r="U1232" t="s">
        <v>6628</v>
      </c>
      <c r="V1232" t="s">
        <v>3842</v>
      </c>
      <c r="W1232" t="s">
        <v>982</v>
      </c>
      <c r="X1232" t="s">
        <v>9606</v>
      </c>
    </row>
    <row r="1233" spans="1:24" x14ac:dyDescent="0.3">
      <c r="A1233" t="s">
        <v>9604</v>
      </c>
      <c r="B1233" s="1">
        <v>41361</v>
      </c>
      <c r="C1233" t="s">
        <v>584</v>
      </c>
      <c r="D1233" t="s">
        <v>228</v>
      </c>
      <c r="E1233" t="s">
        <v>46</v>
      </c>
      <c r="F1233" t="s">
        <v>47</v>
      </c>
      <c r="G1233" t="s">
        <v>77</v>
      </c>
      <c r="H1233" t="s">
        <v>107</v>
      </c>
      <c r="I1233" t="s">
        <v>196</v>
      </c>
      <c r="J1233" t="s">
        <v>734</v>
      </c>
      <c r="K1233" t="s">
        <v>94</v>
      </c>
      <c r="L1233" t="s">
        <v>95</v>
      </c>
      <c r="M1233" t="s">
        <v>35</v>
      </c>
      <c r="N1233" s="1">
        <v>41363</v>
      </c>
      <c r="O1233" t="s">
        <v>735</v>
      </c>
      <c r="P1233" t="s">
        <v>736</v>
      </c>
      <c r="Q1233" t="s">
        <v>737</v>
      </c>
      <c r="R1233">
        <v>4</v>
      </c>
      <c r="S1233" t="s">
        <v>12570</v>
      </c>
      <c r="T1233" s="2">
        <v>0</v>
      </c>
      <c r="U1233" t="s">
        <v>1024</v>
      </c>
      <c r="V1233" t="s">
        <v>9306</v>
      </c>
      <c r="W1233" t="s">
        <v>741</v>
      </c>
      <c r="X1233" t="s">
        <v>12535</v>
      </c>
    </row>
    <row r="1234" spans="1:24" x14ac:dyDescent="0.3">
      <c r="A1234" t="s">
        <v>3867</v>
      </c>
      <c r="B1234" s="1">
        <v>41497</v>
      </c>
      <c r="C1234" t="s">
        <v>2792</v>
      </c>
      <c r="D1234" t="s">
        <v>974</v>
      </c>
      <c r="E1234" t="s">
        <v>46</v>
      </c>
      <c r="F1234" t="s">
        <v>47</v>
      </c>
      <c r="G1234" t="s">
        <v>77</v>
      </c>
      <c r="H1234" t="s">
        <v>48</v>
      </c>
      <c r="I1234" t="s">
        <v>92</v>
      </c>
      <c r="J1234" t="s">
        <v>1667</v>
      </c>
      <c r="K1234" t="s">
        <v>94</v>
      </c>
      <c r="L1234" t="s">
        <v>34</v>
      </c>
      <c r="M1234" t="s">
        <v>35</v>
      </c>
      <c r="N1234" s="1">
        <v>41499</v>
      </c>
      <c r="O1234" t="s">
        <v>982</v>
      </c>
      <c r="P1234" t="s">
        <v>1190</v>
      </c>
      <c r="Q1234" t="s">
        <v>1191</v>
      </c>
      <c r="R1234">
        <v>11</v>
      </c>
      <c r="S1234" t="s">
        <v>3868</v>
      </c>
      <c r="T1234" s="2">
        <v>0.08</v>
      </c>
      <c r="U1234" t="s">
        <v>1470</v>
      </c>
      <c r="V1234" t="s">
        <v>3869</v>
      </c>
      <c r="W1234" t="s">
        <v>224</v>
      </c>
      <c r="X1234" t="s">
        <v>3870</v>
      </c>
    </row>
    <row r="1235" spans="1:24" x14ac:dyDescent="0.3">
      <c r="A1235" t="s">
        <v>3867</v>
      </c>
      <c r="B1235" s="1">
        <v>41636</v>
      </c>
      <c r="C1235" t="s">
        <v>10661</v>
      </c>
      <c r="D1235" t="s">
        <v>10662</v>
      </c>
      <c r="E1235" t="s">
        <v>27</v>
      </c>
      <c r="F1235" t="s">
        <v>28</v>
      </c>
      <c r="G1235" t="s">
        <v>29</v>
      </c>
      <c r="H1235" t="s">
        <v>205</v>
      </c>
      <c r="I1235" t="s">
        <v>92</v>
      </c>
      <c r="J1235" t="s">
        <v>4142</v>
      </c>
      <c r="K1235" t="s">
        <v>94</v>
      </c>
      <c r="L1235" t="s">
        <v>34</v>
      </c>
      <c r="M1235" t="s">
        <v>35</v>
      </c>
      <c r="N1235" s="1">
        <v>41638</v>
      </c>
      <c r="O1235" t="s">
        <v>460</v>
      </c>
      <c r="P1235" t="s">
        <v>3541</v>
      </c>
      <c r="Q1235" t="s">
        <v>198</v>
      </c>
      <c r="R1235">
        <v>34</v>
      </c>
      <c r="S1235" t="s">
        <v>10663</v>
      </c>
      <c r="T1235" s="2">
        <v>0.03</v>
      </c>
      <c r="U1235" t="s">
        <v>10664</v>
      </c>
      <c r="V1235" t="s">
        <v>6500</v>
      </c>
      <c r="W1235" t="s">
        <v>4144</v>
      </c>
      <c r="X1235" t="s">
        <v>10665</v>
      </c>
    </row>
    <row r="1236" spans="1:24" x14ac:dyDescent="0.3">
      <c r="A1236" t="s">
        <v>1925</v>
      </c>
      <c r="B1236" s="1">
        <v>42771</v>
      </c>
      <c r="C1236" t="s">
        <v>1128</v>
      </c>
      <c r="D1236" t="s">
        <v>1129</v>
      </c>
      <c r="E1236" t="s">
        <v>27</v>
      </c>
      <c r="F1236" t="s">
        <v>28</v>
      </c>
      <c r="G1236" t="s">
        <v>134</v>
      </c>
      <c r="H1236" t="s">
        <v>1130</v>
      </c>
      <c r="I1236" t="s">
        <v>196</v>
      </c>
      <c r="J1236" t="s">
        <v>163</v>
      </c>
      <c r="K1236" t="s">
        <v>94</v>
      </c>
      <c r="L1236" t="s">
        <v>95</v>
      </c>
      <c r="M1236" t="s">
        <v>35</v>
      </c>
      <c r="N1236" s="1">
        <v>42773</v>
      </c>
      <c r="O1236" t="s">
        <v>164</v>
      </c>
      <c r="P1236" t="s">
        <v>165</v>
      </c>
      <c r="Q1236" t="s">
        <v>166</v>
      </c>
      <c r="R1236">
        <v>37</v>
      </c>
      <c r="S1236" t="s">
        <v>1926</v>
      </c>
      <c r="T1236" s="2">
        <v>7.0000000000000007E-2</v>
      </c>
      <c r="U1236" t="s">
        <v>1927</v>
      </c>
      <c r="V1236" t="s">
        <v>1928</v>
      </c>
      <c r="W1236" t="s">
        <v>170</v>
      </c>
      <c r="X1236" t="s">
        <v>1929</v>
      </c>
    </row>
    <row r="1237" spans="1:24" x14ac:dyDescent="0.3">
      <c r="A1237" t="s">
        <v>1925</v>
      </c>
      <c r="B1237" s="1">
        <v>41853</v>
      </c>
      <c r="C1237" t="s">
        <v>894</v>
      </c>
      <c r="D1237" t="s">
        <v>895</v>
      </c>
      <c r="E1237" t="s">
        <v>27</v>
      </c>
      <c r="F1237" t="s">
        <v>28</v>
      </c>
      <c r="G1237" t="s">
        <v>91</v>
      </c>
      <c r="H1237" t="s">
        <v>289</v>
      </c>
      <c r="I1237" t="s">
        <v>92</v>
      </c>
      <c r="J1237" t="s">
        <v>1365</v>
      </c>
      <c r="K1237" t="s">
        <v>94</v>
      </c>
      <c r="L1237" t="s">
        <v>109</v>
      </c>
      <c r="M1237" t="s">
        <v>156</v>
      </c>
      <c r="N1237" s="1">
        <v>41855</v>
      </c>
      <c r="O1237" t="s">
        <v>925</v>
      </c>
      <c r="P1237" t="s">
        <v>758</v>
      </c>
      <c r="Q1237" t="s">
        <v>254</v>
      </c>
      <c r="R1237">
        <v>49</v>
      </c>
      <c r="S1237" t="s">
        <v>12643</v>
      </c>
      <c r="T1237" s="2">
        <v>7.0000000000000007E-2</v>
      </c>
      <c r="U1237" t="s">
        <v>2403</v>
      </c>
      <c r="V1237" t="s">
        <v>6517</v>
      </c>
      <c r="W1237" t="s">
        <v>1369</v>
      </c>
      <c r="X1237" t="s">
        <v>11728</v>
      </c>
    </row>
    <row r="1238" spans="1:24" x14ac:dyDescent="0.3">
      <c r="A1238" t="s">
        <v>9400</v>
      </c>
      <c r="B1238" s="1">
        <v>41656</v>
      </c>
      <c r="C1238" t="s">
        <v>792</v>
      </c>
      <c r="D1238" t="s">
        <v>610</v>
      </c>
      <c r="E1238" t="s">
        <v>27</v>
      </c>
      <c r="F1238" t="s">
        <v>28</v>
      </c>
      <c r="G1238" t="s">
        <v>134</v>
      </c>
      <c r="H1238" t="s">
        <v>62</v>
      </c>
      <c r="I1238" t="s">
        <v>121</v>
      </c>
      <c r="J1238" t="s">
        <v>135</v>
      </c>
      <c r="K1238" t="s">
        <v>94</v>
      </c>
      <c r="L1238" t="s">
        <v>34</v>
      </c>
      <c r="M1238" t="s">
        <v>35</v>
      </c>
      <c r="N1238" s="1">
        <v>41658</v>
      </c>
      <c r="O1238" t="s">
        <v>136</v>
      </c>
      <c r="P1238" t="s">
        <v>137</v>
      </c>
      <c r="Q1238" t="s">
        <v>52</v>
      </c>
      <c r="R1238">
        <v>9</v>
      </c>
      <c r="S1238" t="s">
        <v>9401</v>
      </c>
      <c r="T1238" s="2">
        <v>0.06</v>
      </c>
      <c r="U1238" t="s">
        <v>3901</v>
      </c>
      <c r="V1238" t="s">
        <v>1033</v>
      </c>
      <c r="W1238" t="s">
        <v>72</v>
      </c>
      <c r="X1238" t="s">
        <v>9402</v>
      </c>
    </row>
    <row r="1239" spans="1:24" x14ac:dyDescent="0.3">
      <c r="A1239" t="s">
        <v>9400</v>
      </c>
      <c r="B1239" s="1">
        <v>42253</v>
      </c>
      <c r="C1239" t="s">
        <v>10313</v>
      </c>
      <c r="D1239" t="s">
        <v>816</v>
      </c>
      <c r="E1239" t="s">
        <v>27</v>
      </c>
      <c r="F1239" t="s">
        <v>28</v>
      </c>
      <c r="G1239" t="s">
        <v>134</v>
      </c>
      <c r="H1239" t="s">
        <v>78</v>
      </c>
      <c r="I1239" t="s">
        <v>196</v>
      </c>
      <c r="J1239" t="s">
        <v>1853</v>
      </c>
      <c r="K1239" t="s">
        <v>94</v>
      </c>
      <c r="L1239" t="s">
        <v>34</v>
      </c>
      <c r="M1239" t="s">
        <v>35</v>
      </c>
      <c r="N1239" s="1">
        <v>42255</v>
      </c>
      <c r="O1239" t="s">
        <v>1854</v>
      </c>
      <c r="P1239" t="s">
        <v>1855</v>
      </c>
      <c r="Q1239" t="s">
        <v>1856</v>
      </c>
      <c r="R1239">
        <v>25</v>
      </c>
      <c r="S1239" t="s">
        <v>10314</v>
      </c>
      <c r="T1239" s="2">
        <v>0.03</v>
      </c>
      <c r="U1239" t="s">
        <v>10315</v>
      </c>
      <c r="V1239" t="s">
        <v>10316</v>
      </c>
      <c r="W1239" t="s">
        <v>165</v>
      </c>
      <c r="X1239" t="s">
        <v>10317</v>
      </c>
    </row>
    <row r="1240" spans="1:24" x14ac:dyDescent="0.3">
      <c r="A1240" t="s">
        <v>9400</v>
      </c>
      <c r="B1240" s="1">
        <v>42180</v>
      </c>
      <c r="C1240" t="s">
        <v>431</v>
      </c>
      <c r="D1240" t="s">
        <v>432</v>
      </c>
      <c r="E1240" t="s">
        <v>27</v>
      </c>
      <c r="F1240" t="s">
        <v>28</v>
      </c>
      <c r="G1240" t="s">
        <v>77</v>
      </c>
      <c r="H1240" t="s">
        <v>433</v>
      </c>
      <c r="I1240" t="s">
        <v>196</v>
      </c>
      <c r="J1240" t="s">
        <v>771</v>
      </c>
      <c r="K1240" t="s">
        <v>94</v>
      </c>
      <c r="L1240" t="s">
        <v>34</v>
      </c>
      <c r="M1240" t="s">
        <v>35</v>
      </c>
      <c r="N1240" s="1">
        <v>42182</v>
      </c>
      <c r="O1240" t="s">
        <v>772</v>
      </c>
      <c r="P1240" t="s">
        <v>773</v>
      </c>
      <c r="Q1240" t="s">
        <v>774</v>
      </c>
      <c r="R1240">
        <v>25</v>
      </c>
      <c r="S1240" t="s">
        <v>5919</v>
      </c>
      <c r="T1240" s="2">
        <v>0</v>
      </c>
      <c r="U1240" t="s">
        <v>1867</v>
      </c>
      <c r="V1240" t="s">
        <v>5085</v>
      </c>
      <c r="W1240" t="s">
        <v>778</v>
      </c>
      <c r="X1240" t="s">
        <v>2860</v>
      </c>
    </row>
    <row r="1241" spans="1:24" x14ac:dyDescent="0.3">
      <c r="A1241" t="s">
        <v>7567</v>
      </c>
      <c r="B1241" s="1">
        <v>41394</v>
      </c>
      <c r="C1241" t="s">
        <v>852</v>
      </c>
      <c r="D1241" t="s">
        <v>280</v>
      </c>
      <c r="E1241" t="s">
        <v>27</v>
      </c>
      <c r="F1241" t="s">
        <v>28</v>
      </c>
      <c r="G1241" t="s">
        <v>77</v>
      </c>
      <c r="H1241" t="s">
        <v>281</v>
      </c>
      <c r="I1241" t="s">
        <v>63</v>
      </c>
      <c r="J1241" t="s">
        <v>875</v>
      </c>
      <c r="K1241" t="s">
        <v>94</v>
      </c>
      <c r="L1241" t="s">
        <v>95</v>
      </c>
      <c r="M1241" t="s">
        <v>35</v>
      </c>
      <c r="N1241" s="1">
        <v>41396</v>
      </c>
      <c r="O1241" t="s">
        <v>876</v>
      </c>
      <c r="P1241" t="s">
        <v>877</v>
      </c>
      <c r="Q1241" t="s">
        <v>878</v>
      </c>
      <c r="R1241">
        <v>40</v>
      </c>
      <c r="S1241" t="s">
        <v>7568</v>
      </c>
      <c r="T1241" s="2">
        <v>0.01</v>
      </c>
      <c r="U1241" t="s">
        <v>3240</v>
      </c>
      <c r="V1241" t="s">
        <v>7569</v>
      </c>
      <c r="W1241" t="s">
        <v>881</v>
      </c>
      <c r="X1241" t="s">
        <v>7570</v>
      </c>
    </row>
    <row r="1242" spans="1:24" x14ac:dyDescent="0.3">
      <c r="A1242" t="s">
        <v>7567</v>
      </c>
      <c r="B1242" s="1">
        <v>41454</v>
      </c>
      <c r="C1242" t="s">
        <v>1428</v>
      </c>
      <c r="D1242" t="s">
        <v>1429</v>
      </c>
      <c r="E1242" t="s">
        <v>27</v>
      </c>
      <c r="F1242" t="s">
        <v>28</v>
      </c>
      <c r="G1242" t="s">
        <v>134</v>
      </c>
      <c r="H1242" t="s">
        <v>217</v>
      </c>
      <c r="I1242" t="s">
        <v>121</v>
      </c>
      <c r="J1242" t="s">
        <v>1853</v>
      </c>
      <c r="K1242" t="s">
        <v>94</v>
      </c>
      <c r="L1242" t="s">
        <v>34</v>
      </c>
      <c r="M1242" t="s">
        <v>35</v>
      </c>
      <c r="N1242" s="1">
        <v>41446</v>
      </c>
      <c r="O1242" t="s">
        <v>2800</v>
      </c>
      <c r="P1242" t="s">
        <v>1855</v>
      </c>
      <c r="Q1242" t="s">
        <v>2801</v>
      </c>
      <c r="R1242">
        <v>9</v>
      </c>
      <c r="S1242" t="s">
        <v>2518</v>
      </c>
      <c r="T1242" s="2">
        <v>0.06</v>
      </c>
      <c r="U1242" t="s">
        <v>7571</v>
      </c>
      <c r="V1242" t="s">
        <v>7572</v>
      </c>
      <c r="W1242" t="s">
        <v>881</v>
      </c>
      <c r="X1242" t="s">
        <v>7573</v>
      </c>
    </row>
    <row r="1243" spans="1:24" x14ac:dyDescent="0.3">
      <c r="A1243" t="s">
        <v>7567</v>
      </c>
      <c r="B1243" s="1">
        <v>41668</v>
      </c>
      <c r="C1243" t="s">
        <v>7768</v>
      </c>
      <c r="D1243" t="s">
        <v>2407</v>
      </c>
      <c r="E1243" t="s">
        <v>27</v>
      </c>
      <c r="F1243" t="s">
        <v>28</v>
      </c>
      <c r="G1243" t="s">
        <v>77</v>
      </c>
      <c r="H1243" t="s">
        <v>289</v>
      </c>
      <c r="I1243" t="s">
        <v>31</v>
      </c>
      <c r="J1243" t="s">
        <v>651</v>
      </c>
      <c r="K1243" t="s">
        <v>94</v>
      </c>
      <c r="L1243" t="s">
        <v>34</v>
      </c>
      <c r="M1243" t="s">
        <v>35</v>
      </c>
      <c r="N1243" s="1">
        <v>41671</v>
      </c>
      <c r="O1243" t="s">
        <v>652</v>
      </c>
      <c r="P1243" t="s">
        <v>653</v>
      </c>
      <c r="Q1243" t="s">
        <v>98</v>
      </c>
      <c r="R1243">
        <v>29</v>
      </c>
      <c r="S1243" t="s">
        <v>8005</v>
      </c>
      <c r="T1243" s="2">
        <v>0.1</v>
      </c>
      <c r="U1243" t="s">
        <v>127</v>
      </c>
      <c r="V1243" t="s">
        <v>8005</v>
      </c>
      <c r="W1243" t="s">
        <v>57</v>
      </c>
      <c r="X1243" t="s">
        <v>9559</v>
      </c>
    </row>
    <row r="1244" spans="1:24" x14ac:dyDescent="0.3">
      <c r="A1244" t="s">
        <v>7567</v>
      </c>
      <c r="B1244" s="1">
        <v>41693</v>
      </c>
      <c r="C1244" t="s">
        <v>9940</v>
      </c>
      <c r="D1244" t="s">
        <v>622</v>
      </c>
      <c r="E1244" t="s">
        <v>27</v>
      </c>
      <c r="F1244" t="s">
        <v>28</v>
      </c>
      <c r="G1244" t="s">
        <v>77</v>
      </c>
      <c r="H1244" t="s">
        <v>433</v>
      </c>
      <c r="I1244" t="s">
        <v>92</v>
      </c>
      <c r="J1244" t="s">
        <v>1660</v>
      </c>
      <c r="K1244" t="s">
        <v>94</v>
      </c>
      <c r="L1244" t="s">
        <v>34</v>
      </c>
      <c r="M1244" t="s">
        <v>35</v>
      </c>
      <c r="N1244" s="1">
        <v>41696</v>
      </c>
      <c r="O1244" t="s">
        <v>1369</v>
      </c>
      <c r="P1244" t="s">
        <v>166</v>
      </c>
      <c r="Q1244" t="s">
        <v>1661</v>
      </c>
      <c r="R1244">
        <v>8</v>
      </c>
      <c r="S1244" t="s">
        <v>8005</v>
      </c>
      <c r="T1244" s="2">
        <v>0.02</v>
      </c>
      <c r="U1244" t="s">
        <v>127</v>
      </c>
      <c r="V1244" t="s">
        <v>8005</v>
      </c>
      <c r="W1244" t="s">
        <v>57</v>
      </c>
      <c r="X1244" t="s">
        <v>9559</v>
      </c>
    </row>
    <row r="1245" spans="1:24" x14ac:dyDescent="0.3">
      <c r="A1245" t="s">
        <v>7567</v>
      </c>
      <c r="B1245" s="1">
        <v>41495</v>
      </c>
      <c r="C1245" t="s">
        <v>578</v>
      </c>
      <c r="D1245" t="s">
        <v>551</v>
      </c>
      <c r="E1245" t="s">
        <v>27</v>
      </c>
      <c r="F1245" t="s">
        <v>28</v>
      </c>
      <c r="G1245" t="s">
        <v>91</v>
      </c>
      <c r="H1245" t="s">
        <v>289</v>
      </c>
      <c r="I1245" t="s">
        <v>31</v>
      </c>
      <c r="J1245" t="s">
        <v>541</v>
      </c>
      <c r="K1245" t="s">
        <v>94</v>
      </c>
      <c r="L1245" t="s">
        <v>34</v>
      </c>
      <c r="M1245" t="s">
        <v>35</v>
      </c>
      <c r="N1245" s="1">
        <v>41502</v>
      </c>
      <c r="O1245" t="s">
        <v>542</v>
      </c>
      <c r="P1245" t="s">
        <v>543</v>
      </c>
      <c r="Q1245" t="s">
        <v>544</v>
      </c>
      <c r="R1245">
        <v>29</v>
      </c>
      <c r="S1245" t="s">
        <v>10293</v>
      </c>
      <c r="T1245" s="2">
        <v>0</v>
      </c>
      <c r="U1245" t="s">
        <v>5170</v>
      </c>
      <c r="V1245" t="s">
        <v>10593</v>
      </c>
      <c r="W1245" t="s">
        <v>547</v>
      </c>
      <c r="X1245" t="s">
        <v>5756</v>
      </c>
    </row>
    <row r="1246" spans="1:24" x14ac:dyDescent="0.3">
      <c r="A1246" t="s">
        <v>5635</v>
      </c>
      <c r="B1246" s="1">
        <v>41858</v>
      </c>
      <c r="C1246" t="s">
        <v>458</v>
      </c>
      <c r="D1246" t="s">
        <v>61</v>
      </c>
      <c r="E1246" t="s">
        <v>27</v>
      </c>
      <c r="F1246" t="s">
        <v>28</v>
      </c>
      <c r="G1246" t="s">
        <v>134</v>
      </c>
      <c r="H1246" t="s">
        <v>62</v>
      </c>
      <c r="I1246" t="s">
        <v>121</v>
      </c>
      <c r="J1246" t="s">
        <v>478</v>
      </c>
      <c r="K1246" t="s">
        <v>33</v>
      </c>
      <c r="L1246" t="s">
        <v>34</v>
      </c>
      <c r="M1246" t="s">
        <v>35</v>
      </c>
      <c r="N1246" s="1">
        <v>41860</v>
      </c>
      <c r="O1246" t="s">
        <v>479</v>
      </c>
      <c r="P1246" t="s">
        <v>480</v>
      </c>
      <c r="Q1246" t="s">
        <v>98</v>
      </c>
      <c r="R1246">
        <v>16</v>
      </c>
      <c r="S1246" t="s">
        <v>459</v>
      </c>
      <c r="T1246" s="2">
        <v>0</v>
      </c>
      <c r="U1246" t="s">
        <v>460</v>
      </c>
      <c r="V1246" t="s">
        <v>5636</v>
      </c>
      <c r="W1246" t="s">
        <v>224</v>
      </c>
      <c r="X1246" t="s">
        <v>462</v>
      </c>
    </row>
    <row r="1247" spans="1:24" x14ac:dyDescent="0.3">
      <c r="A1247" t="s">
        <v>5635</v>
      </c>
      <c r="B1247" s="1">
        <v>41911</v>
      </c>
      <c r="C1247" t="s">
        <v>1004</v>
      </c>
      <c r="D1247" t="s">
        <v>1005</v>
      </c>
      <c r="E1247" t="s">
        <v>27</v>
      </c>
      <c r="F1247" t="s">
        <v>28</v>
      </c>
      <c r="G1247" t="s">
        <v>91</v>
      </c>
      <c r="H1247" t="s">
        <v>281</v>
      </c>
      <c r="I1247" t="s">
        <v>31</v>
      </c>
      <c r="J1247" t="s">
        <v>517</v>
      </c>
      <c r="K1247" t="s">
        <v>94</v>
      </c>
      <c r="L1247" t="s">
        <v>34</v>
      </c>
      <c r="M1247" t="s">
        <v>156</v>
      </c>
      <c r="N1247" s="1">
        <v>41546</v>
      </c>
      <c r="O1247" t="s">
        <v>170</v>
      </c>
      <c r="P1247" t="s">
        <v>67</v>
      </c>
      <c r="Q1247" t="s">
        <v>518</v>
      </c>
      <c r="R1247">
        <v>40</v>
      </c>
      <c r="S1247" t="s">
        <v>8597</v>
      </c>
      <c r="T1247" s="2">
        <v>0.03</v>
      </c>
      <c r="U1247" t="s">
        <v>508</v>
      </c>
      <c r="V1247" t="s">
        <v>729</v>
      </c>
      <c r="W1247" t="s">
        <v>521</v>
      </c>
      <c r="X1247" t="s">
        <v>8598</v>
      </c>
    </row>
    <row r="1248" spans="1:24" x14ac:dyDescent="0.3">
      <c r="A1248" t="s">
        <v>5635</v>
      </c>
      <c r="B1248" s="1">
        <v>41616</v>
      </c>
      <c r="C1248" t="s">
        <v>2000</v>
      </c>
      <c r="D1248" t="s">
        <v>120</v>
      </c>
      <c r="E1248" t="s">
        <v>27</v>
      </c>
      <c r="F1248" t="s">
        <v>28</v>
      </c>
      <c r="G1248" t="s">
        <v>29</v>
      </c>
      <c r="H1248" t="s">
        <v>62</v>
      </c>
      <c r="I1248" t="s">
        <v>121</v>
      </c>
      <c r="J1248" t="s">
        <v>3183</v>
      </c>
      <c r="K1248" t="s">
        <v>94</v>
      </c>
      <c r="L1248" t="s">
        <v>34</v>
      </c>
      <c r="M1248" t="s">
        <v>35</v>
      </c>
      <c r="N1248" s="1">
        <v>41616</v>
      </c>
      <c r="O1248" t="s">
        <v>9648</v>
      </c>
      <c r="P1248" t="s">
        <v>9649</v>
      </c>
      <c r="Q1248" t="s">
        <v>9650</v>
      </c>
      <c r="R1248">
        <v>24</v>
      </c>
      <c r="S1248" t="s">
        <v>9651</v>
      </c>
      <c r="T1248" s="2">
        <v>0.01</v>
      </c>
      <c r="U1248" t="s">
        <v>9652</v>
      </c>
      <c r="V1248" t="s">
        <v>9653</v>
      </c>
      <c r="W1248" t="s">
        <v>818</v>
      </c>
      <c r="X1248" t="s">
        <v>9654</v>
      </c>
    </row>
    <row r="1249" spans="1:24" x14ac:dyDescent="0.3">
      <c r="A1249" t="s">
        <v>5635</v>
      </c>
      <c r="B1249" s="1">
        <v>42249</v>
      </c>
      <c r="C1249" t="s">
        <v>1974</v>
      </c>
      <c r="D1249" t="s">
        <v>506</v>
      </c>
      <c r="E1249" t="s">
        <v>27</v>
      </c>
      <c r="F1249" t="s">
        <v>28</v>
      </c>
      <c r="G1249" t="s">
        <v>77</v>
      </c>
      <c r="H1249" t="s">
        <v>62</v>
      </c>
      <c r="I1249" t="s">
        <v>196</v>
      </c>
      <c r="J1249" t="s">
        <v>541</v>
      </c>
      <c r="K1249" t="s">
        <v>94</v>
      </c>
      <c r="L1249" t="s">
        <v>109</v>
      </c>
      <c r="M1249" t="s">
        <v>35</v>
      </c>
      <c r="N1249" s="1">
        <v>42252</v>
      </c>
      <c r="O1249" t="s">
        <v>542</v>
      </c>
      <c r="P1249" t="s">
        <v>543</v>
      </c>
      <c r="Q1249" t="s">
        <v>544</v>
      </c>
      <c r="R1249">
        <v>7</v>
      </c>
      <c r="S1249" t="s">
        <v>10704</v>
      </c>
      <c r="T1249" s="2">
        <v>0.05</v>
      </c>
      <c r="U1249" t="s">
        <v>10705</v>
      </c>
      <c r="V1249" t="s">
        <v>10706</v>
      </c>
      <c r="W1249" t="s">
        <v>547</v>
      </c>
      <c r="X1249" t="s">
        <v>10707</v>
      </c>
    </row>
    <row r="1250" spans="1:24" x14ac:dyDescent="0.3">
      <c r="A1250" t="s">
        <v>5635</v>
      </c>
      <c r="B1250" s="1">
        <v>41495</v>
      </c>
      <c r="C1250" t="s">
        <v>578</v>
      </c>
      <c r="D1250" t="s">
        <v>551</v>
      </c>
      <c r="E1250" t="s">
        <v>27</v>
      </c>
      <c r="F1250" t="s">
        <v>28</v>
      </c>
      <c r="G1250" t="s">
        <v>91</v>
      </c>
      <c r="H1250" t="s">
        <v>289</v>
      </c>
      <c r="I1250" t="s">
        <v>121</v>
      </c>
      <c r="J1250" t="s">
        <v>206</v>
      </c>
      <c r="K1250" t="s">
        <v>94</v>
      </c>
      <c r="L1250" t="s">
        <v>34</v>
      </c>
      <c r="M1250" t="s">
        <v>35</v>
      </c>
      <c r="N1250" s="1">
        <v>41502</v>
      </c>
      <c r="O1250" t="s">
        <v>207</v>
      </c>
      <c r="P1250" t="s">
        <v>208</v>
      </c>
      <c r="Q1250" t="s">
        <v>125</v>
      </c>
      <c r="R1250">
        <v>22</v>
      </c>
      <c r="S1250" t="s">
        <v>459</v>
      </c>
      <c r="T1250" s="2">
        <v>0.02</v>
      </c>
      <c r="U1250" t="s">
        <v>3262</v>
      </c>
      <c r="V1250" t="s">
        <v>5636</v>
      </c>
      <c r="W1250" t="s">
        <v>212</v>
      </c>
      <c r="X1250" t="s">
        <v>462</v>
      </c>
    </row>
    <row r="1251" spans="1:24" x14ac:dyDescent="0.3">
      <c r="A1251" t="s">
        <v>497</v>
      </c>
      <c r="B1251" s="1">
        <v>42127</v>
      </c>
      <c r="C1251" t="s">
        <v>498</v>
      </c>
      <c r="D1251" t="s">
        <v>499</v>
      </c>
      <c r="E1251" t="s">
        <v>27</v>
      </c>
      <c r="F1251" t="s">
        <v>28</v>
      </c>
      <c r="G1251" t="s">
        <v>134</v>
      </c>
      <c r="H1251" t="s">
        <v>30</v>
      </c>
      <c r="I1251" t="s">
        <v>121</v>
      </c>
      <c r="J1251" t="s">
        <v>373</v>
      </c>
      <c r="K1251" t="s">
        <v>94</v>
      </c>
      <c r="L1251" t="s">
        <v>95</v>
      </c>
      <c r="M1251" t="s">
        <v>35</v>
      </c>
      <c r="N1251" s="1">
        <v>42139</v>
      </c>
      <c r="O1251" t="s">
        <v>374</v>
      </c>
      <c r="P1251" t="s">
        <v>375</v>
      </c>
      <c r="Q1251" t="s">
        <v>376</v>
      </c>
      <c r="R1251">
        <v>31</v>
      </c>
      <c r="S1251" t="s">
        <v>500</v>
      </c>
      <c r="T1251" s="2">
        <v>0</v>
      </c>
      <c r="U1251" t="s">
        <v>501</v>
      </c>
      <c r="V1251" t="s">
        <v>502</v>
      </c>
      <c r="W1251" t="s">
        <v>380</v>
      </c>
      <c r="X1251" t="s">
        <v>503</v>
      </c>
    </row>
    <row r="1252" spans="1:24" x14ac:dyDescent="0.3">
      <c r="A1252" t="s">
        <v>497</v>
      </c>
      <c r="B1252" s="1">
        <v>42120</v>
      </c>
      <c r="C1252" t="s">
        <v>3415</v>
      </c>
      <c r="D1252" t="s">
        <v>1198</v>
      </c>
      <c r="E1252" t="s">
        <v>46</v>
      </c>
      <c r="F1252" t="s">
        <v>47</v>
      </c>
      <c r="G1252" t="s">
        <v>134</v>
      </c>
      <c r="H1252" t="s">
        <v>107</v>
      </c>
      <c r="I1252" t="s">
        <v>92</v>
      </c>
      <c r="J1252" t="s">
        <v>64</v>
      </c>
      <c r="K1252" t="s">
        <v>94</v>
      </c>
      <c r="L1252" t="s">
        <v>34</v>
      </c>
      <c r="M1252" t="s">
        <v>35</v>
      </c>
      <c r="N1252" s="1">
        <v>42122</v>
      </c>
      <c r="O1252" t="s">
        <v>66</v>
      </c>
      <c r="P1252" t="s">
        <v>67</v>
      </c>
      <c r="Q1252" t="s">
        <v>68</v>
      </c>
      <c r="R1252">
        <v>39</v>
      </c>
      <c r="S1252" t="s">
        <v>3416</v>
      </c>
      <c r="T1252" s="2">
        <v>0</v>
      </c>
      <c r="U1252" t="s">
        <v>937</v>
      </c>
      <c r="V1252" t="s">
        <v>3417</v>
      </c>
      <c r="W1252" t="s">
        <v>72</v>
      </c>
      <c r="X1252" t="s">
        <v>3418</v>
      </c>
    </row>
    <row r="1253" spans="1:24" x14ac:dyDescent="0.3">
      <c r="A1253" t="s">
        <v>497</v>
      </c>
      <c r="B1253" s="1">
        <v>41914</v>
      </c>
      <c r="C1253" t="s">
        <v>2359</v>
      </c>
      <c r="D1253" t="s">
        <v>421</v>
      </c>
      <c r="E1253" t="s">
        <v>27</v>
      </c>
      <c r="F1253" t="s">
        <v>28</v>
      </c>
      <c r="G1253" t="s">
        <v>77</v>
      </c>
      <c r="H1253" t="s">
        <v>422</v>
      </c>
      <c r="I1253" t="s">
        <v>63</v>
      </c>
      <c r="J1253" t="s">
        <v>1938</v>
      </c>
      <c r="K1253" t="s">
        <v>33</v>
      </c>
      <c r="L1253" t="s">
        <v>34</v>
      </c>
      <c r="M1253" t="s">
        <v>35</v>
      </c>
      <c r="N1253" s="1">
        <v>41915</v>
      </c>
      <c r="O1253" t="s">
        <v>1939</v>
      </c>
      <c r="P1253" t="s">
        <v>877</v>
      </c>
      <c r="Q1253" t="s">
        <v>1239</v>
      </c>
      <c r="R1253">
        <v>29</v>
      </c>
      <c r="S1253" t="s">
        <v>3632</v>
      </c>
      <c r="T1253" s="2">
        <v>0.03</v>
      </c>
      <c r="U1253" t="s">
        <v>3633</v>
      </c>
      <c r="V1253" t="s">
        <v>3634</v>
      </c>
      <c r="W1253" t="s">
        <v>1942</v>
      </c>
      <c r="X1253" t="s">
        <v>3635</v>
      </c>
    </row>
    <row r="1254" spans="1:24" x14ac:dyDescent="0.3">
      <c r="A1254" t="s">
        <v>497</v>
      </c>
      <c r="B1254" s="1">
        <v>42242</v>
      </c>
      <c r="C1254" t="s">
        <v>4378</v>
      </c>
      <c r="D1254" t="s">
        <v>306</v>
      </c>
      <c r="E1254" t="s">
        <v>46</v>
      </c>
      <c r="F1254" t="s">
        <v>47</v>
      </c>
      <c r="G1254" t="s">
        <v>77</v>
      </c>
      <c r="H1254" t="s">
        <v>107</v>
      </c>
      <c r="I1254" t="s">
        <v>92</v>
      </c>
      <c r="J1254" t="s">
        <v>441</v>
      </c>
      <c r="K1254" t="s">
        <v>33</v>
      </c>
      <c r="L1254" t="s">
        <v>34</v>
      </c>
      <c r="M1254" t="s">
        <v>35</v>
      </c>
      <c r="N1254" s="1">
        <v>42243</v>
      </c>
      <c r="O1254" t="s">
        <v>442</v>
      </c>
      <c r="P1254" t="s">
        <v>443</v>
      </c>
      <c r="Q1254" t="s">
        <v>444</v>
      </c>
      <c r="R1254">
        <v>40</v>
      </c>
      <c r="S1254" t="s">
        <v>4379</v>
      </c>
      <c r="T1254" s="2">
        <v>0.08</v>
      </c>
      <c r="U1254" t="s">
        <v>4380</v>
      </c>
      <c r="V1254" t="s">
        <v>4381</v>
      </c>
      <c r="W1254" t="s">
        <v>448</v>
      </c>
      <c r="X1254" t="s">
        <v>4382</v>
      </c>
    </row>
    <row r="1255" spans="1:24" x14ac:dyDescent="0.3">
      <c r="A1255" t="s">
        <v>497</v>
      </c>
      <c r="B1255" s="1">
        <v>41663</v>
      </c>
      <c r="C1255" t="s">
        <v>3752</v>
      </c>
      <c r="D1255" t="s">
        <v>399</v>
      </c>
      <c r="E1255" t="s">
        <v>27</v>
      </c>
      <c r="F1255" t="s">
        <v>28</v>
      </c>
      <c r="G1255" t="s">
        <v>77</v>
      </c>
      <c r="H1255" t="s">
        <v>62</v>
      </c>
      <c r="I1255" t="s">
        <v>63</v>
      </c>
      <c r="J1255" t="s">
        <v>3481</v>
      </c>
      <c r="K1255" t="s">
        <v>94</v>
      </c>
      <c r="L1255" t="s">
        <v>95</v>
      </c>
      <c r="M1255" t="s">
        <v>35</v>
      </c>
      <c r="N1255" s="1">
        <v>41665</v>
      </c>
      <c r="O1255" t="s">
        <v>3482</v>
      </c>
      <c r="P1255" t="s">
        <v>2262</v>
      </c>
      <c r="Q1255" t="s">
        <v>2240</v>
      </c>
      <c r="R1255">
        <v>11</v>
      </c>
      <c r="S1255" t="s">
        <v>3753</v>
      </c>
      <c r="T1255" s="2">
        <v>0.1</v>
      </c>
      <c r="U1255" t="s">
        <v>2484</v>
      </c>
      <c r="V1255" t="s">
        <v>4562</v>
      </c>
      <c r="W1255" t="s">
        <v>3486</v>
      </c>
      <c r="X1255" t="s">
        <v>7102</v>
      </c>
    </row>
    <row r="1256" spans="1:24" x14ac:dyDescent="0.3">
      <c r="A1256" t="s">
        <v>497</v>
      </c>
      <c r="B1256" s="1">
        <v>41876</v>
      </c>
      <c r="C1256" t="s">
        <v>143</v>
      </c>
      <c r="D1256" t="s">
        <v>144</v>
      </c>
      <c r="E1256" t="s">
        <v>46</v>
      </c>
      <c r="F1256" t="s">
        <v>47</v>
      </c>
      <c r="G1256" t="s">
        <v>134</v>
      </c>
      <c r="H1256" t="s">
        <v>107</v>
      </c>
      <c r="I1256" t="s">
        <v>63</v>
      </c>
      <c r="J1256" t="s">
        <v>875</v>
      </c>
      <c r="K1256" t="s">
        <v>94</v>
      </c>
      <c r="L1256" t="s">
        <v>34</v>
      </c>
      <c r="M1256" t="s">
        <v>35</v>
      </c>
      <c r="N1256" s="1">
        <v>41878</v>
      </c>
      <c r="O1256" t="s">
        <v>876</v>
      </c>
      <c r="P1256" t="s">
        <v>877</v>
      </c>
      <c r="Q1256" t="s">
        <v>878</v>
      </c>
      <c r="R1256">
        <v>19</v>
      </c>
      <c r="S1256" t="s">
        <v>8924</v>
      </c>
      <c r="T1256" s="2">
        <v>0.08</v>
      </c>
      <c r="U1256" t="s">
        <v>8512</v>
      </c>
      <c r="V1256" t="s">
        <v>8925</v>
      </c>
      <c r="W1256" t="s">
        <v>881</v>
      </c>
      <c r="X1256" t="s">
        <v>8926</v>
      </c>
    </row>
    <row r="1257" spans="1:24" x14ac:dyDescent="0.3">
      <c r="A1257" t="s">
        <v>497</v>
      </c>
      <c r="B1257" s="1">
        <v>42511</v>
      </c>
      <c r="C1257" t="s">
        <v>458</v>
      </c>
      <c r="D1257" t="s">
        <v>61</v>
      </c>
      <c r="E1257" t="s">
        <v>27</v>
      </c>
      <c r="F1257" t="s">
        <v>28</v>
      </c>
      <c r="G1257" t="s">
        <v>77</v>
      </c>
      <c r="H1257" t="s">
        <v>62</v>
      </c>
      <c r="I1257" t="s">
        <v>31</v>
      </c>
      <c r="J1257" t="s">
        <v>3481</v>
      </c>
      <c r="K1257" t="s">
        <v>94</v>
      </c>
      <c r="L1257" t="s">
        <v>34</v>
      </c>
      <c r="M1257" t="s">
        <v>35</v>
      </c>
      <c r="N1257" s="1">
        <v>42512</v>
      </c>
      <c r="O1257" t="s">
        <v>3482</v>
      </c>
      <c r="P1257" t="s">
        <v>2262</v>
      </c>
      <c r="Q1257" t="s">
        <v>2240</v>
      </c>
      <c r="R1257">
        <v>23</v>
      </c>
      <c r="S1257" t="s">
        <v>9821</v>
      </c>
      <c r="T1257" s="2">
        <v>0.02</v>
      </c>
      <c r="U1257" t="s">
        <v>9822</v>
      </c>
      <c r="V1257" t="s">
        <v>1341</v>
      </c>
      <c r="W1257" t="s">
        <v>3486</v>
      </c>
      <c r="X1257" t="s">
        <v>9823</v>
      </c>
    </row>
    <row r="1258" spans="1:24" x14ac:dyDescent="0.3">
      <c r="A1258" t="s">
        <v>497</v>
      </c>
      <c r="B1258" s="1">
        <v>41497</v>
      </c>
      <c r="C1258" t="s">
        <v>2792</v>
      </c>
      <c r="D1258" t="s">
        <v>974</v>
      </c>
      <c r="E1258" t="s">
        <v>46</v>
      </c>
      <c r="F1258" t="s">
        <v>47</v>
      </c>
      <c r="G1258" t="s">
        <v>77</v>
      </c>
      <c r="H1258" t="s">
        <v>48</v>
      </c>
      <c r="I1258" t="s">
        <v>121</v>
      </c>
      <c r="J1258" t="s">
        <v>1344</v>
      </c>
      <c r="K1258" t="s">
        <v>94</v>
      </c>
      <c r="L1258" t="s">
        <v>34</v>
      </c>
      <c r="M1258" t="s">
        <v>35</v>
      </c>
      <c r="N1258" s="1">
        <v>41499</v>
      </c>
      <c r="O1258" t="s">
        <v>341</v>
      </c>
      <c r="P1258" t="s">
        <v>574</v>
      </c>
      <c r="Q1258" t="s">
        <v>1345</v>
      </c>
      <c r="R1258">
        <v>23</v>
      </c>
      <c r="S1258" t="s">
        <v>6688</v>
      </c>
      <c r="T1258" s="2">
        <v>7.0000000000000007E-2</v>
      </c>
      <c r="U1258" t="s">
        <v>219</v>
      </c>
      <c r="V1258" t="s">
        <v>4331</v>
      </c>
      <c r="W1258" t="s">
        <v>57</v>
      </c>
      <c r="X1258" t="s">
        <v>9848</v>
      </c>
    </row>
    <row r="1259" spans="1:24" x14ac:dyDescent="0.3">
      <c r="A1259" t="s">
        <v>497</v>
      </c>
      <c r="B1259" s="1">
        <v>42036</v>
      </c>
      <c r="C1259" t="s">
        <v>2226</v>
      </c>
      <c r="D1259" t="s">
        <v>280</v>
      </c>
      <c r="E1259" t="s">
        <v>27</v>
      </c>
      <c r="F1259" t="s">
        <v>28</v>
      </c>
      <c r="G1259" t="s">
        <v>77</v>
      </c>
      <c r="H1259" t="s">
        <v>281</v>
      </c>
      <c r="I1259" t="s">
        <v>92</v>
      </c>
      <c r="J1259" t="s">
        <v>441</v>
      </c>
      <c r="K1259" t="s">
        <v>94</v>
      </c>
      <c r="L1259" t="s">
        <v>95</v>
      </c>
      <c r="M1259" t="s">
        <v>156</v>
      </c>
      <c r="N1259" s="1">
        <v>42038</v>
      </c>
      <c r="O1259" t="s">
        <v>442</v>
      </c>
      <c r="P1259" t="s">
        <v>443</v>
      </c>
      <c r="Q1259" t="s">
        <v>444</v>
      </c>
      <c r="R1259">
        <v>22</v>
      </c>
      <c r="S1259" t="s">
        <v>11870</v>
      </c>
      <c r="T1259" s="2">
        <v>0.09</v>
      </c>
      <c r="U1259" t="s">
        <v>11817</v>
      </c>
      <c r="V1259" t="s">
        <v>11871</v>
      </c>
      <c r="W1259" t="s">
        <v>448</v>
      </c>
      <c r="X1259" t="s">
        <v>11872</v>
      </c>
    </row>
    <row r="1260" spans="1:24" x14ac:dyDescent="0.3">
      <c r="A1260" t="s">
        <v>12637</v>
      </c>
      <c r="B1260" s="1">
        <v>41552</v>
      </c>
      <c r="C1260" t="s">
        <v>1911</v>
      </c>
      <c r="D1260" t="s">
        <v>120</v>
      </c>
      <c r="E1260" t="s">
        <v>27</v>
      </c>
      <c r="F1260" t="s">
        <v>28</v>
      </c>
      <c r="G1260" t="s">
        <v>91</v>
      </c>
      <c r="H1260" t="s">
        <v>62</v>
      </c>
      <c r="I1260" t="s">
        <v>92</v>
      </c>
      <c r="J1260" t="s">
        <v>5237</v>
      </c>
      <c r="K1260" t="s">
        <v>94</v>
      </c>
      <c r="L1260" t="s">
        <v>109</v>
      </c>
      <c r="M1260" t="s">
        <v>35</v>
      </c>
      <c r="N1260" s="1">
        <v>41554</v>
      </c>
      <c r="O1260" t="s">
        <v>4418</v>
      </c>
      <c r="P1260" t="s">
        <v>4661</v>
      </c>
      <c r="Q1260" t="s">
        <v>4662</v>
      </c>
      <c r="R1260">
        <v>15</v>
      </c>
      <c r="S1260" t="s">
        <v>12638</v>
      </c>
      <c r="T1260" s="2">
        <v>0</v>
      </c>
      <c r="U1260" t="s">
        <v>10087</v>
      </c>
      <c r="V1260" t="s">
        <v>12639</v>
      </c>
      <c r="W1260" t="s">
        <v>2497</v>
      </c>
      <c r="X1260" t="s">
        <v>12640</v>
      </c>
    </row>
    <row r="1261" spans="1:24" x14ac:dyDescent="0.3">
      <c r="A1261" t="s">
        <v>1573</v>
      </c>
      <c r="B1261" s="1">
        <v>41875</v>
      </c>
      <c r="C1261" t="s">
        <v>1574</v>
      </c>
      <c r="D1261" t="s">
        <v>144</v>
      </c>
      <c r="E1261" t="s">
        <v>46</v>
      </c>
      <c r="F1261" t="s">
        <v>47</v>
      </c>
      <c r="G1261" t="s">
        <v>29</v>
      </c>
      <c r="H1261" t="s">
        <v>107</v>
      </c>
      <c r="I1261" t="s">
        <v>92</v>
      </c>
      <c r="J1261" t="s">
        <v>611</v>
      </c>
      <c r="K1261" t="s">
        <v>94</v>
      </c>
      <c r="L1261" t="s">
        <v>95</v>
      </c>
      <c r="M1261" t="s">
        <v>35</v>
      </c>
      <c r="N1261" s="1">
        <v>41876</v>
      </c>
      <c r="O1261" t="s">
        <v>612</v>
      </c>
      <c r="P1261" t="s">
        <v>613</v>
      </c>
      <c r="Q1261" t="s">
        <v>614</v>
      </c>
      <c r="R1261">
        <v>21</v>
      </c>
      <c r="S1261" t="s">
        <v>1575</v>
      </c>
      <c r="T1261" s="2">
        <v>0.05</v>
      </c>
      <c r="U1261" t="s">
        <v>1160</v>
      </c>
      <c r="V1261" t="s">
        <v>1576</v>
      </c>
      <c r="W1261" t="s">
        <v>618</v>
      </c>
      <c r="X1261" t="s">
        <v>1577</v>
      </c>
    </row>
    <row r="1262" spans="1:24" x14ac:dyDescent="0.3">
      <c r="A1262" t="s">
        <v>1325</v>
      </c>
      <c r="B1262" s="1">
        <v>41665</v>
      </c>
      <c r="C1262" t="s">
        <v>1326</v>
      </c>
      <c r="D1262" t="s">
        <v>144</v>
      </c>
      <c r="E1262" t="s">
        <v>46</v>
      </c>
      <c r="F1262" t="s">
        <v>47</v>
      </c>
      <c r="G1262" t="s">
        <v>91</v>
      </c>
      <c r="H1262" t="s">
        <v>107</v>
      </c>
      <c r="I1262" t="s">
        <v>31</v>
      </c>
      <c r="J1262" t="s">
        <v>145</v>
      </c>
      <c r="K1262" t="s">
        <v>94</v>
      </c>
      <c r="L1262" t="s">
        <v>95</v>
      </c>
      <c r="M1262" t="s">
        <v>35</v>
      </c>
      <c r="N1262" s="1">
        <v>41672</v>
      </c>
      <c r="O1262" t="s">
        <v>146</v>
      </c>
      <c r="P1262" t="s">
        <v>147</v>
      </c>
      <c r="Q1262" t="s">
        <v>148</v>
      </c>
      <c r="R1262">
        <v>10</v>
      </c>
      <c r="S1262" t="s">
        <v>1327</v>
      </c>
      <c r="T1262" s="2">
        <v>0.08</v>
      </c>
      <c r="U1262" t="s">
        <v>1328</v>
      </c>
      <c r="V1262" t="s">
        <v>1329</v>
      </c>
      <c r="W1262" t="s">
        <v>152</v>
      </c>
      <c r="X1262" t="s">
        <v>1330</v>
      </c>
    </row>
    <row r="1263" spans="1:24" x14ac:dyDescent="0.3">
      <c r="A1263" t="s">
        <v>1325</v>
      </c>
      <c r="B1263" s="1">
        <v>41815</v>
      </c>
      <c r="C1263" t="s">
        <v>1652</v>
      </c>
      <c r="D1263" t="s">
        <v>1232</v>
      </c>
      <c r="E1263" t="s">
        <v>27</v>
      </c>
      <c r="F1263" t="s">
        <v>28</v>
      </c>
      <c r="G1263" t="s">
        <v>134</v>
      </c>
      <c r="H1263" t="s">
        <v>281</v>
      </c>
      <c r="I1263" t="s">
        <v>63</v>
      </c>
      <c r="J1263" t="s">
        <v>229</v>
      </c>
      <c r="K1263" t="s">
        <v>94</v>
      </c>
      <c r="L1263" t="s">
        <v>95</v>
      </c>
      <c r="M1263" t="s">
        <v>35</v>
      </c>
      <c r="N1263" s="1">
        <v>41815</v>
      </c>
      <c r="O1263" t="s">
        <v>230</v>
      </c>
      <c r="P1263" t="s">
        <v>231</v>
      </c>
      <c r="Q1263" t="s">
        <v>232</v>
      </c>
      <c r="R1263">
        <v>28</v>
      </c>
      <c r="S1263" t="s">
        <v>5227</v>
      </c>
      <c r="T1263" s="2">
        <v>0.08</v>
      </c>
      <c r="U1263" t="s">
        <v>5228</v>
      </c>
      <c r="V1263" t="s">
        <v>5229</v>
      </c>
      <c r="W1263" t="s">
        <v>236</v>
      </c>
      <c r="X1263" t="s">
        <v>5230</v>
      </c>
    </row>
    <row r="1264" spans="1:24" x14ac:dyDescent="0.3">
      <c r="A1264" t="s">
        <v>1325</v>
      </c>
      <c r="B1264" s="1">
        <v>41858</v>
      </c>
      <c r="C1264" t="s">
        <v>458</v>
      </c>
      <c r="D1264" t="s">
        <v>61</v>
      </c>
      <c r="E1264" t="s">
        <v>27</v>
      </c>
      <c r="F1264" t="s">
        <v>28</v>
      </c>
      <c r="G1264" t="s">
        <v>77</v>
      </c>
      <c r="H1264" t="s">
        <v>62</v>
      </c>
      <c r="I1264" t="s">
        <v>121</v>
      </c>
      <c r="J1264" t="s">
        <v>108</v>
      </c>
      <c r="K1264" t="s">
        <v>94</v>
      </c>
      <c r="L1264" t="s">
        <v>34</v>
      </c>
      <c r="M1264" t="s">
        <v>35</v>
      </c>
      <c r="N1264" s="1">
        <v>41860</v>
      </c>
      <c r="O1264" t="s">
        <v>110</v>
      </c>
      <c r="P1264" t="s">
        <v>111</v>
      </c>
      <c r="Q1264" t="s">
        <v>112</v>
      </c>
      <c r="R1264">
        <v>44</v>
      </c>
      <c r="S1264" t="s">
        <v>9107</v>
      </c>
      <c r="T1264" s="2">
        <v>0.09</v>
      </c>
      <c r="U1264" t="s">
        <v>460</v>
      </c>
      <c r="V1264" t="s">
        <v>7784</v>
      </c>
      <c r="W1264" t="s">
        <v>116</v>
      </c>
      <c r="X1264" t="s">
        <v>9108</v>
      </c>
    </row>
    <row r="1265" spans="1:24" x14ac:dyDescent="0.3">
      <c r="A1265" t="s">
        <v>1325</v>
      </c>
      <c r="B1265" s="1">
        <v>41665</v>
      </c>
      <c r="C1265" t="s">
        <v>1326</v>
      </c>
      <c r="D1265" t="s">
        <v>144</v>
      </c>
      <c r="E1265" t="s">
        <v>46</v>
      </c>
      <c r="F1265" t="s">
        <v>47</v>
      </c>
      <c r="G1265" t="s">
        <v>77</v>
      </c>
      <c r="H1265" t="s">
        <v>107</v>
      </c>
      <c r="I1265" t="s">
        <v>92</v>
      </c>
      <c r="J1265" t="s">
        <v>145</v>
      </c>
      <c r="K1265" t="s">
        <v>94</v>
      </c>
      <c r="L1265" t="s">
        <v>34</v>
      </c>
      <c r="M1265" t="s">
        <v>35</v>
      </c>
      <c r="N1265" s="1">
        <v>41672</v>
      </c>
      <c r="O1265" t="s">
        <v>146</v>
      </c>
      <c r="P1265" t="s">
        <v>147</v>
      </c>
      <c r="Q1265" t="s">
        <v>148</v>
      </c>
      <c r="R1265">
        <v>39</v>
      </c>
      <c r="S1265" t="s">
        <v>1327</v>
      </c>
      <c r="T1265" s="2">
        <v>7.0000000000000007E-2</v>
      </c>
      <c r="U1265" t="s">
        <v>1328</v>
      </c>
      <c r="V1265" t="s">
        <v>1329</v>
      </c>
      <c r="W1265" t="s">
        <v>152</v>
      </c>
      <c r="X1265" t="s">
        <v>1330</v>
      </c>
    </row>
    <row r="1266" spans="1:24" x14ac:dyDescent="0.3">
      <c r="A1266" t="s">
        <v>1325</v>
      </c>
      <c r="B1266" s="1">
        <v>41815</v>
      </c>
      <c r="C1266" t="s">
        <v>1652</v>
      </c>
      <c r="D1266" t="s">
        <v>1232</v>
      </c>
      <c r="E1266" t="s">
        <v>27</v>
      </c>
      <c r="F1266" t="s">
        <v>28</v>
      </c>
      <c r="G1266" t="s">
        <v>29</v>
      </c>
      <c r="H1266" t="s">
        <v>281</v>
      </c>
      <c r="I1266" t="s">
        <v>31</v>
      </c>
      <c r="J1266" t="s">
        <v>1079</v>
      </c>
      <c r="K1266" t="s">
        <v>94</v>
      </c>
      <c r="L1266" t="s">
        <v>34</v>
      </c>
      <c r="M1266" t="s">
        <v>35</v>
      </c>
      <c r="N1266" s="1">
        <v>41815</v>
      </c>
      <c r="O1266" t="s">
        <v>1080</v>
      </c>
      <c r="P1266" t="s">
        <v>1081</v>
      </c>
      <c r="Q1266" t="s">
        <v>1082</v>
      </c>
      <c r="R1266">
        <v>9</v>
      </c>
      <c r="S1266" t="s">
        <v>9210</v>
      </c>
      <c r="T1266" s="2">
        <v>0.04</v>
      </c>
      <c r="U1266" t="s">
        <v>10911</v>
      </c>
      <c r="V1266" t="s">
        <v>10912</v>
      </c>
      <c r="W1266" t="s">
        <v>1086</v>
      </c>
      <c r="X1266" t="s">
        <v>10913</v>
      </c>
    </row>
    <row r="1267" spans="1:24" x14ac:dyDescent="0.3">
      <c r="A1267" t="s">
        <v>11634</v>
      </c>
      <c r="B1267" s="1">
        <v>42132</v>
      </c>
      <c r="C1267" t="s">
        <v>1616</v>
      </c>
      <c r="D1267" t="s">
        <v>1617</v>
      </c>
      <c r="E1267" t="s">
        <v>27</v>
      </c>
      <c r="F1267" t="s">
        <v>28</v>
      </c>
      <c r="G1267" t="s">
        <v>134</v>
      </c>
      <c r="H1267" t="s">
        <v>78</v>
      </c>
      <c r="I1267" t="s">
        <v>31</v>
      </c>
      <c r="J1267" t="s">
        <v>5373</v>
      </c>
      <c r="K1267" t="s">
        <v>94</v>
      </c>
      <c r="L1267" t="s">
        <v>95</v>
      </c>
      <c r="M1267" t="s">
        <v>35</v>
      </c>
      <c r="N1267" s="1">
        <v>42136</v>
      </c>
      <c r="O1267" t="s">
        <v>5374</v>
      </c>
      <c r="P1267" t="s">
        <v>3412</v>
      </c>
      <c r="Q1267" t="s">
        <v>1220</v>
      </c>
      <c r="R1267">
        <v>39</v>
      </c>
      <c r="S1267" t="s">
        <v>11635</v>
      </c>
      <c r="T1267" s="2">
        <v>0.04</v>
      </c>
      <c r="U1267" t="s">
        <v>1107</v>
      </c>
      <c r="V1267" t="s">
        <v>6446</v>
      </c>
      <c r="W1267" t="s">
        <v>5375</v>
      </c>
      <c r="X1267" t="s">
        <v>3815</v>
      </c>
    </row>
    <row r="1268" spans="1:24" x14ac:dyDescent="0.3">
      <c r="A1268" t="s">
        <v>7848</v>
      </c>
      <c r="B1268" s="1">
        <v>41503</v>
      </c>
      <c r="C1268" t="s">
        <v>1473</v>
      </c>
      <c r="D1268" t="s">
        <v>252</v>
      </c>
      <c r="E1268" t="s">
        <v>27</v>
      </c>
      <c r="F1268" t="s">
        <v>28</v>
      </c>
      <c r="G1268" t="s">
        <v>77</v>
      </c>
      <c r="H1268" t="s">
        <v>62</v>
      </c>
      <c r="I1268" t="s">
        <v>63</v>
      </c>
      <c r="J1268" t="s">
        <v>734</v>
      </c>
      <c r="K1268" t="s">
        <v>94</v>
      </c>
      <c r="L1268" t="s">
        <v>34</v>
      </c>
      <c r="M1268" t="s">
        <v>35</v>
      </c>
      <c r="N1268" s="1">
        <v>41503</v>
      </c>
      <c r="O1268" t="s">
        <v>735</v>
      </c>
      <c r="P1268" t="s">
        <v>736</v>
      </c>
      <c r="Q1268" t="s">
        <v>737</v>
      </c>
      <c r="R1268">
        <v>42</v>
      </c>
      <c r="S1268" t="s">
        <v>7849</v>
      </c>
      <c r="T1268" s="2">
        <v>0.01</v>
      </c>
      <c r="U1268" t="s">
        <v>2170</v>
      </c>
      <c r="V1268" t="s">
        <v>7850</v>
      </c>
      <c r="W1268" t="s">
        <v>741</v>
      </c>
      <c r="X1268" t="s">
        <v>3596</v>
      </c>
    </row>
    <row r="1269" spans="1:24" x14ac:dyDescent="0.3">
      <c r="A1269" t="s">
        <v>5508</v>
      </c>
      <c r="B1269" s="1">
        <v>42463</v>
      </c>
      <c r="C1269" t="s">
        <v>798</v>
      </c>
      <c r="D1269" t="s">
        <v>61</v>
      </c>
      <c r="E1269" t="s">
        <v>27</v>
      </c>
      <c r="F1269" t="s">
        <v>28</v>
      </c>
      <c r="G1269" t="s">
        <v>134</v>
      </c>
      <c r="H1269" t="s">
        <v>62</v>
      </c>
      <c r="I1269" t="s">
        <v>121</v>
      </c>
      <c r="J1269" t="s">
        <v>2168</v>
      </c>
      <c r="K1269" t="s">
        <v>94</v>
      </c>
      <c r="L1269" t="s">
        <v>95</v>
      </c>
      <c r="M1269" t="s">
        <v>35</v>
      </c>
      <c r="N1269" s="1">
        <v>42463</v>
      </c>
      <c r="O1269" t="s">
        <v>1728</v>
      </c>
      <c r="P1269" t="s">
        <v>2169</v>
      </c>
      <c r="Q1269" t="s">
        <v>2170</v>
      </c>
      <c r="R1269">
        <v>31</v>
      </c>
      <c r="S1269" t="s">
        <v>5509</v>
      </c>
      <c r="T1269" s="2">
        <v>0</v>
      </c>
      <c r="U1269" t="s">
        <v>164</v>
      </c>
      <c r="V1269" t="s">
        <v>5510</v>
      </c>
      <c r="W1269" t="s">
        <v>818</v>
      </c>
      <c r="X1269" t="s">
        <v>5511</v>
      </c>
    </row>
    <row r="1270" spans="1:24" x14ac:dyDescent="0.3">
      <c r="A1270" t="s">
        <v>5508</v>
      </c>
      <c r="B1270" s="1">
        <v>41503</v>
      </c>
      <c r="C1270" t="s">
        <v>1473</v>
      </c>
      <c r="D1270" t="s">
        <v>252</v>
      </c>
      <c r="E1270" t="s">
        <v>27</v>
      </c>
      <c r="F1270" t="s">
        <v>28</v>
      </c>
      <c r="G1270" t="s">
        <v>134</v>
      </c>
      <c r="H1270" t="s">
        <v>62</v>
      </c>
      <c r="I1270" t="s">
        <v>31</v>
      </c>
      <c r="J1270" t="s">
        <v>975</v>
      </c>
      <c r="K1270" t="s">
        <v>94</v>
      </c>
      <c r="L1270" t="s">
        <v>34</v>
      </c>
      <c r="M1270" t="s">
        <v>156</v>
      </c>
      <c r="N1270" s="1">
        <v>41503</v>
      </c>
      <c r="O1270" t="s">
        <v>976</v>
      </c>
      <c r="P1270" t="s">
        <v>977</v>
      </c>
      <c r="Q1270" t="s">
        <v>978</v>
      </c>
      <c r="R1270">
        <v>29</v>
      </c>
      <c r="S1270" t="s">
        <v>11047</v>
      </c>
      <c r="T1270" s="2">
        <v>0.03</v>
      </c>
      <c r="U1270" t="s">
        <v>9578</v>
      </c>
      <c r="V1270" t="s">
        <v>11048</v>
      </c>
      <c r="W1270" t="s">
        <v>982</v>
      </c>
      <c r="X1270" t="s">
        <v>11049</v>
      </c>
    </row>
    <row r="1271" spans="1:24" x14ac:dyDescent="0.3">
      <c r="A1271" t="s">
        <v>5508</v>
      </c>
      <c r="B1271" s="1">
        <v>41425</v>
      </c>
      <c r="C1271" t="s">
        <v>786</v>
      </c>
      <c r="D1271" t="s">
        <v>787</v>
      </c>
      <c r="E1271" t="s">
        <v>27</v>
      </c>
      <c r="F1271" t="s">
        <v>28</v>
      </c>
      <c r="G1271" t="s">
        <v>77</v>
      </c>
      <c r="H1271" t="s">
        <v>217</v>
      </c>
      <c r="I1271" t="s">
        <v>92</v>
      </c>
      <c r="J1271" t="s">
        <v>975</v>
      </c>
      <c r="K1271" t="s">
        <v>94</v>
      </c>
      <c r="L1271" t="s">
        <v>95</v>
      </c>
      <c r="M1271" t="s">
        <v>35</v>
      </c>
      <c r="N1271" s="1">
        <v>41425</v>
      </c>
      <c r="O1271" t="s">
        <v>976</v>
      </c>
      <c r="P1271" t="s">
        <v>977</v>
      </c>
      <c r="Q1271" t="s">
        <v>978</v>
      </c>
      <c r="R1271">
        <v>37</v>
      </c>
      <c r="S1271" t="s">
        <v>11840</v>
      </c>
      <c r="T1271" s="2">
        <v>0.03</v>
      </c>
      <c r="U1271" t="s">
        <v>11841</v>
      </c>
      <c r="V1271" t="s">
        <v>11842</v>
      </c>
      <c r="W1271" t="s">
        <v>982</v>
      </c>
      <c r="X1271" t="s">
        <v>11843</v>
      </c>
    </row>
    <row r="1272" spans="1:24" x14ac:dyDescent="0.3">
      <c r="A1272" t="s">
        <v>5508</v>
      </c>
      <c r="B1272" s="1">
        <v>42618</v>
      </c>
      <c r="C1272" t="s">
        <v>6255</v>
      </c>
      <c r="D1272" t="s">
        <v>3715</v>
      </c>
      <c r="E1272" t="s">
        <v>27</v>
      </c>
      <c r="F1272" t="s">
        <v>28</v>
      </c>
      <c r="G1272" t="s">
        <v>29</v>
      </c>
      <c r="H1272" t="s">
        <v>433</v>
      </c>
      <c r="I1272" t="s">
        <v>63</v>
      </c>
      <c r="J1272" t="s">
        <v>1349</v>
      </c>
      <c r="K1272" t="s">
        <v>33</v>
      </c>
      <c r="L1272" t="s">
        <v>109</v>
      </c>
      <c r="M1272" t="s">
        <v>35</v>
      </c>
      <c r="N1272" s="1">
        <v>42620</v>
      </c>
      <c r="O1272" t="s">
        <v>1350</v>
      </c>
      <c r="P1272" t="s">
        <v>1351</v>
      </c>
      <c r="Q1272" t="s">
        <v>1352</v>
      </c>
      <c r="R1272">
        <v>19</v>
      </c>
      <c r="S1272" t="s">
        <v>12439</v>
      </c>
      <c r="T1272" s="2">
        <v>0.09</v>
      </c>
      <c r="U1272" t="s">
        <v>12440</v>
      </c>
      <c r="V1272" t="s">
        <v>12441</v>
      </c>
      <c r="W1272" t="s">
        <v>1353</v>
      </c>
      <c r="X1272" t="s">
        <v>12442</v>
      </c>
    </row>
    <row r="1273" spans="1:24" x14ac:dyDescent="0.3">
      <c r="A1273" t="s">
        <v>5508</v>
      </c>
      <c r="B1273" s="1">
        <v>41700</v>
      </c>
      <c r="C1273" t="s">
        <v>1748</v>
      </c>
      <c r="D1273" t="s">
        <v>240</v>
      </c>
      <c r="E1273" t="s">
        <v>27</v>
      </c>
      <c r="F1273" t="s">
        <v>28</v>
      </c>
      <c r="G1273" t="s">
        <v>77</v>
      </c>
      <c r="H1273" t="s">
        <v>241</v>
      </c>
      <c r="I1273" t="s">
        <v>63</v>
      </c>
      <c r="J1273" t="s">
        <v>9690</v>
      </c>
      <c r="K1273" t="s">
        <v>94</v>
      </c>
      <c r="L1273" t="s">
        <v>95</v>
      </c>
      <c r="M1273" t="s">
        <v>35</v>
      </c>
      <c r="N1273" s="1">
        <v>41701</v>
      </c>
      <c r="O1273" t="s">
        <v>66</v>
      </c>
      <c r="P1273" t="s">
        <v>67</v>
      </c>
      <c r="Q1273" t="s">
        <v>68</v>
      </c>
      <c r="R1273">
        <v>45</v>
      </c>
      <c r="S1273" t="s">
        <v>7040</v>
      </c>
      <c r="T1273" s="2">
        <v>0.05</v>
      </c>
      <c r="U1273" t="s">
        <v>1025</v>
      </c>
      <c r="V1273" t="s">
        <v>4520</v>
      </c>
      <c r="W1273" t="s">
        <v>72</v>
      </c>
      <c r="X1273" t="s">
        <v>12531</v>
      </c>
    </row>
    <row r="1274" spans="1:24" x14ac:dyDescent="0.3">
      <c r="A1274" t="s">
        <v>5092</v>
      </c>
      <c r="B1274" s="1">
        <v>42039</v>
      </c>
      <c r="C1274" t="s">
        <v>5093</v>
      </c>
      <c r="D1274" t="s">
        <v>1232</v>
      </c>
      <c r="E1274" t="s">
        <v>27</v>
      </c>
      <c r="F1274" t="s">
        <v>28</v>
      </c>
      <c r="G1274" t="s">
        <v>77</v>
      </c>
      <c r="H1274" t="s">
        <v>281</v>
      </c>
      <c r="I1274" t="s">
        <v>92</v>
      </c>
      <c r="J1274" t="s">
        <v>1199</v>
      </c>
      <c r="K1274" t="s">
        <v>33</v>
      </c>
      <c r="L1274" t="s">
        <v>65</v>
      </c>
      <c r="M1274" t="s">
        <v>156</v>
      </c>
      <c r="N1274" s="1">
        <v>42041</v>
      </c>
      <c r="O1274" t="s">
        <v>1200</v>
      </c>
      <c r="P1274" t="s">
        <v>1201</v>
      </c>
      <c r="Q1274" t="s">
        <v>1202</v>
      </c>
      <c r="R1274">
        <v>19</v>
      </c>
      <c r="S1274" t="s">
        <v>1123</v>
      </c>
      <c r="T1274" s="2">
        <v>0.01</v>
      </c>
      <c r="U1274" t="s">
        <v>2322</v>
      </c>
      <c r="V1274" t="s">
        <v>5094</v>
      </c>
      <c r="W1274" t="s">
        <v>51</v>
      </c>
      <c r="X1274" t="s">
        <v>5095</v>
      </c>
    </row>
    <row r="1275" spans="1:24" x14ac:dyDescent="0.3">
      <c r="A1275" t="s">
        <v>5092</v>
      </c>
      <c r="B1275" s="1">
        <v>41495</v>
      </c>
      <c r="C1275" t="s">
        <v>578</v>
      </c>
      <c r="D1275" t="s">
        <v>551</v>
      </c>
      <c r="E1275" t="s">
        <v>27</v>
      </c>
      <c r="F1275" t="s">
        <v>28</v>
      </c>
      <c r="G1275" t="s">
        <v>134</v>
      </c>
      <c r="H1275" t="s">
        <v>289</v>
      </c>
      <c r="I1275" t="s">
        <v>63</v>
      </c>
      <c r="J1275" t="s">
        <v>206</v>
      </c>
      <c r="K1275" t="s">
        <v>94</v>
      </c>
      <c r="L1275" t="s">
        <v>95</v>
      </c>
      <c r="M1275" t="s">
        <v>35</v>
      </c>
      <c r="N1275" s="1">
        <v>41502</v>
      </c>
      <c r="O1275" t="s">
        <v>207</v>
      </c>
      <c r="P1275" t="s">
        <v>208</v>
      </c>
      <c r="Q1275" t="s">
        <v>125</v>
      </c>
      <c r="R1275">
        <v>1</v>
      </c>
      <c r="S1275" t="s">
        <v>6278</v>
      </c>
      <c r="T1275" s="2">
        <v>0.02</v>
      </c>
      <c r="U1275" t="s">
        <v>6279</v>
      </c>
      <c r="V1275" t="s">
        <v>1529</v>
      </c>
      <c r="W1275" t="s">
        <v>212</v>
      </c>
      <c r="X1275" t="s">
        <v>6280</v>
      </c>
    </row>
    <row r="1276" spans="1:24" x14ac:dyDescent="0.3">
      <c r="A1276" t="s">
        <v>5092</v>
      </c>
      <c r="B1276" s="1">
        <v>41420</v>
      </c>
      <c r="C1276" t="s">
        <v>2734</v>
      </c>
      <c r="D1276" t="s">
        <v>174</v>
      </c>
      <c r="E1276" t="s">
        <v>27</v>
      </c>
      <c r="F1276" t="s">
        <v>28</v>
      </c>
      <c r="G1276" t="s">
        <v>77</v>
      </c>
      <c r="H1276" t="s">
        <v>78</v>
      </c>
      <c r="I1276" t="s">
        <v>121</v>
      </c>
      <c r="J1276" t="s">
        <v>1906</v>
      </c>
      <c r="K1276" t="s">
        <v>94</v>
      </c>
      <c r="L1276" t="s">
        <v>34</v>
      </c>
      <c r="M1276" t="s">
        <v>35</v>
      </c>
      <c r="N1276" s="1">
        <v>41420</v>
      </c>
      <c r="O1276" t="s">
        <v>275</v>
      </c>
      <c r="P1276" t="s">
        <v>696</v>
      </c>
      <c r="Q1276" t="s">
        <v>697</v>
      </c>
      <c r="R1276">
        <v>46</v>
      </c>
      <c r="S1276" t="s">
        <v>424</v>
      </c>
      <c r="T1276" s="2">
        <v>0.02</v>
      </c>
      <c r="U1276" t="s">
        <v>2346</v>
      </c>
      <c r="V1276" t="s">
        <v>1114</v>
      </c>
      <c r="W1276" t="s">
        <v>701</v>
      </c>
      <c r="X1276" t="s">
        <v>5789</v>
      </c>
    </row>
    <row r="1277" spans="1:24" x14ac:dyDescent="0.3">
      <c r="A1277" t="s">
        <v>1807</v>
      </c>
      <c r="B1277" s="1">
        <v>41423</v>
      </c>
      <c r="C1277" t="s">
        <v>643</v>
      </c>
      <c r="D1277" t="s">
        <v>133</v>
      </c>
      <c r="E1277" t="s">
        <v>27</v>
      </c>
      <c r="F1277" t="s">
        <v>28</v>
      </c>
      <c r="G1277" t="s">
        <v>134</v>
      </c>
      <c r="H1277" t="s">
        <v>62</v>
      </c>
      <c r="I1277" t="s">
        <v>196</v>
      </c>
      <c r="J1277" t="s">
        <v>832</v>
      </c>
      <c r="K1277" t="s">
        <v>33</v>
      </c>
      <c r="L1277" t="s">
        <v>34</v>
      </c>
      <c r="M1277" t="s">
        <v>156</v>
      </c>
      <c r="N1277" s="1">
        <v>41423</v>
      </c>
      <c r="O1277" t="s">
        <v>833</v>
      </c>
      <c r="P1277" t="s">
        <v>834</v>
      </c>
      <c r="Q1277" t="s">
        <v>774</v>
      </c>
      <c r="R1277">
        <v>33</v>
      </c>
      <c r="S1277" t="s">
        <v>1808</v>
      </c>
      <c r="T1277" s="2">
        <v>0.08</v>
      </c>
      <c r="U1277" t="s">
        <v>1809</v>
      </c>
      <c r="V1277" t="s">
        <v>1810</v>
      </c>
      <c r="W1277" t="s">
        <v>838</v>
      </c>
      <c r="X1277" t="s">
        <v>1811</v>
      </c>
    </row>
    <row r="1278" spans="1:24" x14ac:dyDescent="0.3">
      <c r="A1278" t="s">
        <v>1807</v>
      </c>
      <c r="B1278" s="1">
        <v>42215</v>
      </c>
      <c r="C1278" t="s">
        <v>1736</v>
      </c>
      <c r="D1278" t="s">
        <v>622</v>
      </c>
      <c r="E1278" t="s">
        <v>27</v>
      </c>
      <c r="F1278" t="s">
        <v>28</v>
      </c>
      <c r="G1278" t="s">
        <v>134</v>
      </c>
      <c r="H1278" t="s">
        <v>433</v>
      </c>
      <c r="I1278" t="s">
        <v>63</v>
      </c>
      <c r="J1278" t="s">
        <v>2168</v>
      </c>
      <c r="K1278" t="s">
        <v>94</v>
      </c>
      <c r="L1278" t="s">
        <v>34</v>
      </c>
      <c r="M1278" t="s">
        <v>156</v>
      </c>
      <c r="N1278" s="1">
        <v>42216</v>
      </c>
      <c r="O1278" t="s">
        <v>1728</v>
      </c>
      <c r="P1278" t="s">
        <v>2169</v>
      </c>
      <c r="Q1278" t="s">
        <v>2170</v>
      </c>
      <c r="R1278">
        <v>23</v>
      </c>
      <c r="S1278" t="s">
        <v>9794</v>
      </c>
      <c r="T1278" s="2">
        <v>0.03</v>
      </c>
      <c r="U1278" t="s">
        <v>3966</v>
      </c>
      <c r="V1278" t="s">
        <v>9795</v>
      </c>
      <c r="W1278" t="s">
        <v>818</v>
      </c>
      <c r="X1278" t="s">
        <v>5061</v>
      </c>
    </row>
    <row r="1279" spans="1:24" x14ac:dyDescent="0.3">
      <c r="A1279" t="s">
        <v>1807</v>
      </c>
      <c r="B1279" s="1">
        <v>41423</v>
      </c>
      <c r="C1279" t="s">
        <v>279</v>
      </c>
      <c r="D1279" t="s">
        <v>280</v>
      </c>
      <c r="E1279" t="s">
        <v>27</v>
      </c>
      <c r="F1279" t="s">
        <v>28</v>
      </c>
      <c r="G1279" t="s">
        <v>134</v>
      </c>
      <c r="H1279" t="s">
        <v>281</v>
      </c>
      <c r="I1279" t="s">
        <v>92</v>
      </c>
      <c r="J1279" t="s">
        <v>2660</v>
      </c>
      <c r="K1279" t="s">
        <v>94</v>
      </c>
      <c r="L1279" t="s">
        <v>109</v>
      </c>
      <c r="M1279" t="s">
        <v>35</v>
      </c>
      <c r="N1279" s="1">
        <v>41423</v>
      </c>
      <c r="O1279" t="s">
        <v>2661</v>
      </c>
      <c r="P1279" t="s">
        <v>2662</v>
      </c>
      <c r="Q1279" t="s">
        <v>2663</v>
      </c>
      <c r="R1279">
        <v>32</v>
      </c>
      <c r="S1279" t="s">
        <v>10765</v>
      </c>
      <c r="T1279" s="2">
        <v>0.1</v>
      </c>
      <c r="U1279" t="s">
        <v>6391</v>
      </c>
      <c r="V1279" t="s">
        <v>10766</v>
      </c>
      <c r="W1279" t="s">
        <v>116</v>
      </c>
      <c r="X1279" t="s">
        <v>7847</v>
      </c>
    </row>
    <row r="1280" spans="1:24" x14ac:dyDescent="0.3">
      <c r="A1280" t="s">
        <v>1807</v>
      </c>
      <c r="B1280" s="1">
        <v>41346</v>
      </c>
      <c r="C1280" t="s">
        <v>2641</v>
      </c>
      <c r="D1280" t="s">
        <v>1019</v>
      </c>
      <c r="E1280" t="s">
        <v>46</v>
      </c>
      <c r="F1280" t="s">
        <v>47</v>
      </c>
      <c r="G1280" t="s">
        <v>134</v>
      </c>
      <c r="H1280" t="s">
        <v>48</v>
      </c>
      <c r="I1280" t="s">
        <v>63</v>
      </c>
      <c r="J1280" t="s">
        <v>1150</v>
      </c>
      <c r="K1280" t="s">
        <v>94</v>
      </c>
      <c r="L1280" t="s">
        <v>95</v>
      </c>
      <c r="M1280" t="s">
        <v>35</v>
      </c>
      <c r="N1280" s="1">
        <v>41346</v>
      </c>
      <c r="O1280" t="s">
        <v>1151</v>
      </c>
      <c r="P1280" t="s">
        <v>1152</v>
      </c>
      <c r="Q1280" t="s">
        <v>1153</v>
      </c>
      <c r="R1280">
        <v>28</v>
      </c>
      <c r="S1280" t="s">
        <v>11669</v>
      </c>
      <c r="T1280" s="2">
        <v>0.09</v>
      </c>
      <c r="U1280" t="s">
        <v>11670</v>
      </c>
      <c r="V1280" t="s">
        <v>10839</v>
      </c>
      <c r="W1280" t="s">
        <v>1156</v>
      </c>
      <c r="X1280" t="s">
        <v>11671</v>
      </c>
    </row>
    <row r="1281" spans="1:24" x14ac:dyDescent="0.3">
      <c r="A1281" t="s">
        <v>1807</v>
      </c>
      <c r="B1281" s="1">
        <v>41669</v>
      </c>
      <c r="C1281" t="s">
        <v>12720</v>
      </c>
      <c r="D1281" t="s">
        <v>2013</v>
      </c>
      <c r="E1281" t="s">
        <v>27</v>
      </c>
      <c r="F1281" t="s">
        <v>28</v>
      </c>
      <c r="G1281" t="s">
        <v>134</v>
      </c>
      <c r="H1281" t="s">
        <v>205</v>
      </c>
      <c r="I1281" t="s">
        <v>63</v>
      </c>
      <c r="J1281" t="s">
        <v>2660</v>
      </c>
      <c r="K1281" t="s">
        <v>94</v>
      </c>
      <c r="L1281" t="s">
        <v>95</v>
      </c>
      <c r="M1281" t="s">
        <v>35</v>
      </c>
      <c r="N1281" s="1">
        <v>41671</v>
      </c>
      <c r="O1281" t="s">
        <v>2661</v>
      </c>
      <c r="P1281" t="s">
        <v>2662</v>
      </c>
      <c r="Q1281" t="s">
        <v>2663</v>
      </c>
      <c r="R1281">
        <v>47</v>
      </c>
      <c r="S1281" t="s">
        <v>7189</v>
      </c>
      <c r="T1281" s="2">
        <v>7.0000000000000007E-2</v>
      </c>
      <c r="U1281" t="s">
        <v>11058</v>
      </c>
      <c r="V1281" t="s">
        <v>10766</v>
      </c>
      <c r="W1281" t="s">
        <v>116</v>
      </c>
      <c r="X1281" t="s">
        <v>12721</v>
      </c>
    </row>
    <row r="1282" spans="1:24" x14ac:dyDescent="0.3">
      <c r="A1282" t="s">
        <v>1807</v>
      </c>
      <c r="B1282" s="1">
        <v>41495</v>
      </c>
      <c r="C1282" t="s">
        <v>578</v>
      </c>
      <c r="D1282" t="s">
        <v>551</v>
      </c>
      <c r="E1282" t="s">
        <v>27</v>
      </c>
      <c r="F1282" t="s">
        <v>28</v>
      </c>
      <c r="G1282" t="s">
        <v>91</v>
      </c>
      <c r="H1282" t="s">
        <v>289</v>
      </c>
      <c r="I1282" t="s">
        <v>31</v>
      </c>
      <c r="J1282" t="s">
        <v>145</v>
      </c>
      <c r="K1282" t="s">
        <v>94</v>
      </c>
      <c r="L1282" t="s">
        <v>95</v>
      </c>
      <c r="M1282" t="s">
        <v>156</v>
      </c>
      <c r="N1282" s="1">
        <v>41502</v>
      </c>
      <c r="O1282" t="s">
        <v>146</v>
      </c>
      <c r="P1282" t="s">
        <v>147</v>
      </c>
      <c r="Q1282" t="s">
        <v>148</v>
      </c>
      <c r="R1282">
        <v>23</v>
      </c>
      <c r="S1282" t="s">
        <v>12775</v>
      </c>
      <c r="T1282" s="2">
        <v>0.03</v>
      </c>
      <c r="U1282" t="s">
        <v>586</v>
      </c>
      <c r="V1282" t="s">
        <v>4056</v>
      </c>
      <c r="W1282" t="s">
        <v>152</v>
      </c>
      <c r="X1282" t="s">
        <v>12776</v>
      </c>
    </row>
    <row r="1283" spans="1:24" x14ac:dyDescent="0.3">
      <c r="A1283" t="s">
        <v>1017</v>
      </c>
      <c r="B1283" s="1">
        <v>41631</v>
      </c>
      <c r="C1283" t="s">
        <v>1018</v>
      </c>
      <c r="D1283" t="s">
        <v>1019</v>
      </c>
      <c r="E1283" t="s">
        <v>46</v>
      </c>
      <c r="F1283" t="s">
        <v>47</v>
      </c>
      <c r="G1283" t="s">
        <v>29</v>
      </c>
      <c r="H1283" t="s">
        <v>48</v>
      </c>
      <c r="I1283" t="s">
        <v>31</v>
      </c>
      <c r="J1283" t="s">
        <v>832</v>
      </c>
      <c r="K1283" t="s">
        <v>94</v>
      </c>
      <c r="L1283" t="s">
        <v>95</v>
      </c>
      <c r="M1283" t="s">
        <v>35</v>
      </c>
      <c r="N1283" s="1">
        <v>41631</v>
      </c>
      <c r="O1283" t="s">
        <v>833</v>
      </c>
      <c r="P1283" t="s">
        <v>834</v>
      </c>
      <c r="Q1283" t="s">
        <v>774</v>
      </c>
      <c r="R1283">
        <v>33</v>
      </c>
      <c r="S1283" t="s">
        <v>1020</v>
      </c>
      <c r="T1283" s="2">
        <v>0.06</v>
      </c>
      <c r="U1283" t="s">
        <v>735</v>
      </c>
      <c r="V1283" t="s">
        <v>1021</v>
      </c>
      <c r="W1283" t="s">
        <v>838</v>
      </c>
      <c r="X1283" t="s">
        <v>1022</v>
      </c>
    </row>
    <row r="1284" spans="1:24" x14ac:dyDescent="0.3">
      <c r="A1284" t="s">
        <v>1017</v>
      </c>
      <c r="B1284" s="1">
        <v>41543</v>
      </c>
      <c r="C1284" t="s">
        <v>2181</v>
      </c>
      <c r="D1284" t="s">
        <v>506</v>
      </c>
      <c r="E1284" t="s">
        <v>27</v>
      </c>
      <c r="F1284" t="s">
        <v>28</v>
      </c>
      <c r="G1284" t="s">
        <v>91</v>
      </c>
      <c r="H1284" t="s">
        <v>62</v>
      </c>
      <c r="I1284" t="s">
        <v>196</v>
      </c>
      <c r="J1284" t="s">
        <v>1853</v>
      </c>
      <c r="K1284" t="s">
        <v>94</v>
      </c>
      <c r="L1284" t="s">
        <v>95</v>
      </c>
      <c r="M1284" t="s">
        <v>35</v>
      </c>
      <c r="N1284" s="1">
        <v>41545</v>
      </c>
      <c r="O1284" t="s">
        <v>1854</v>
      </c>
      <c r="P1284" t="s">
        <v>1855</v>
      </c>
      <c r="Q1284" t="s">
        <v>1856</v>
      </c>
      <c r="R1284">
        <v>17</v>
      </c>
      <c r="S1284" t="s">
        <v>2354</v>
      </c>
      <c r="T1284" s="2">
        <v>0.09</v>
      </c>
      <c r="U1284" t="s">
        <v>2355</v>
      </c>
      <c r="V1284" t="s">
        <v>2356</v>
      </c>
      <c r="W1284" t="s">
        <v>165</v>
      </c>
      <c r="X1284" t="s">
        <v>2357</v>
      </c>
    </row>
    <row r="1285" spans="1:24" x14ac:dyDescent="0.3">
      <c r="A1285" t="s">
        <v>1017</v>
      </c>
      <c r="B1285" s="1">
        <v>41403</v>
      </c>
      <c r="C1285" t="s">
        <v>1439</v>
      </c>
      <c r="D1285" t="s">
        <v>683</v>
      </c>
      <c r="E1285" t="s">
        <v>46</v>
      </c>
      <c r="F1285" t="s">
        <v>47</v>
      </c>
      <c r="G1285" t="s">
        <v>77</v>
      </c>
      <c r="H1285" t="s">
        <v>107</v>
      </c>
      <c r="I1285" t="s">
        <v>63</v>
      </c>
      <c r="J1285" t="s">
        <v>478</v>
      </c>
      <c r="K1285" t="s">
        <v>94</v>
      </c>
      <c r="L1285" t="s">
        <v>34</v>
      </c>
      <c r="M1285" t="s">
        <v>35</v>
      </c>
      <c r="N1285" s="1">
        <v>41405</v>
      </c>
      <c r="O1285" t="s">
        <v>479</v>
      </c>
      <c r="P1285" t="s">
        <v>480</v>
      </c>
      <c r="Q1285" t="s">
        <v>98</v>
      </c>
      <c r="R1285">
        <v>44</v>
      </c>
      <c r="S1285" t="s">
        <v>5146</v>
      </c>
      <c r="T1285" s="2">
        <v>0.01</v>
      </c>
      <c r="U1285" t="s">
        <v>3618</v>
      </c>
      <c r="V1285" t="s">
        <v>5147</v>
      </c>
      <c r="W1285" t="s">
        <v>224</v>
      </c>
      <c r="X1285" t="s">
        <v>5148</v>
      </c>
    </row>
    <row r="1286" spans="1:24" x14ac:dyDescent="0.3">
      <c r="A1286" t="s">
        <v>1017</v>
      </c>
      <c r="B1286" s="1">
        <v>42088</v>
      </c>
      <c r="C1286" t="s">
        <v>3464</v>
      </c>
      <c r="D1286" t="s">
        <v>174</v>
      </c>
      <c r="E1286" t="s">
        <v>27</v>
      </c>
      <c r="F1286" t="s">
        <v>28</v>
      </c>
      <c r="G1286" t="s">
        <v>77</v>
      </c>
      <c r="H1286" t="s">
        <v>78</v>
      </c>
      <c r="I1286" t="s">
        <v>121</v>
      </c>
      <c r="J1286" t="s">
        <v>1311</v>
      </c>
      <c r="K1286" t="s">
        <v>94</v>
      </c>
      <c r="L1286" t="s">
        <v>34</v>
      </c>
      <c r="M1286" t="s">
        <v>35</v>
      </c>
      <c r="N1286" s="1">
        <v>42090</v>
      </c>
      <c r="O1286" t="s">
        <v>542</v>
      </c>
      <c r="P1286" t="s">
        <v>543</v>
      </c>
      <c r="Q1286" t="s">
        <v>544</v>
      </c>
      <c r="R1286">
        <v>50</v>
      </c>
      <c r="S1286" t="s">
        <v>7338</v>
      </c>
      <c r="T1286" s="2">
        <v>0.02</v>
      </c>
      <c r="U1286" t="s">
        <v>4380</v>
      </c>
      <c r="V1286" t="s">
        <v>7339</v>
      </c>
      <c r="W1286" t="s">
        <v>547</v>
      </c>
      <c r="X1286" t="s">
        <v>5680</v>
      </c>
    </row>
    <row r="1287" spans="1:24" x14ac:dyDescent="0.3">
      <c r="A1287" t="s">
        <v>1017</v>
      </c>
      <c r="B1287" s="1">
        <v>41921</v>
      </c>
      <c r="C1287" t="s">
        <v>5617</v>
      </c>
      <c r="D1287" t="s">
        <v>929</v>
      </c>
      <c r="E1287" t="s">
        <v>27</v>
      </c>
      <c r="F1287" t="s">
        <v>28</v>
      </c>
      <c r="G1287" t="s">
        <v>29</v>
      </c>
      <c r="H1287" t="s">
        <v>217</v>
      </c>
      <c r="I1287" t="s">
        <v>121</v>
      </c>
      <c r="J1287" t="s">
        <v>975</v>
      </c>
      <c r="K1287" t="s">
        <v>94</v>
      </c>
      <c r="L1287" t="s">
        <v>95</v>
      </c>
      <c r="M1287" t="s">
        <v>35</v>
      </c>
      <c r="N1287" s="1">
        <v>41921</v>
      </c>
      <c r="O1287" t="s">
        <v>976</v>
      </c>
      <c r="P1287" t="s">
        <v>977</v>
      </c>
      <c r="Q1287" t="s">
        <v>978</v>
      </c>
      <c r="R1287">
        <v>30</v>
      </c>
      <c r="S1287" t="s">
        <v>8585</v>
      </c>
      <c r="T1287" s="2">
        <v>0.09</v>
      </c>
      <c r="U1287" t="s">
        <v>8586</v>
      </c>
      <c r="V1287" t="s">
        <v>8587</v>
      </c>
      <c r="W1287" t="s">
        <v>982</v>
      </c>
      <c r="X1287" t="s">
        <v>8588</v>
      </c>
    </row>
    <row r="1288" spans="1:24" x14ac:dyDescent="0.3">
      <c r="A1288" t="s">
        <v>1017</v>
      </c>
      <c r="B1288" s="1">
        <v>41344</v>
      </c>
      <c r="C1288" t="s">
        <v>1128</v>
      </c>
      <c r="D1288" t="s">
        <v>1129</v>
      </c>
      <c r="E1288" t="s">
        <v>27</v>
      </c>
      <c r="F1288" t="s">
        <v>28</v>
      </c>
      <c r="G1288" t="s">
        <v>77</v>
      </c>
      <c r="H1288" t="s">
        <v>1130</v>
      </c>
      <c r="I1288" t="s">
        <v>31</v>
      </c>
      <c r="J1288" t="s">
        <v>541</v>
      </c>
      <c r="K1288" t="s">
        <v>94</v>
      </c>
      <c r="L1288" t="s">
        <v>34</v>
      </c>
      <c r="M1288" t="s">
        <v>156</v>
      </c>
      <c r="N1288" s="1">
        <v>41346</v>
      </c>
      <c r="O1288" t="s">
        <v>542</v>
      </c>
      <c r="P1288" t="s">
        <v>543</v>
      </c>
      <c r="Q1288" t="s">
        <v>544</v>
      </c>
      <c r="R1288">
        <v>7</v>
      </c>
      <c r="S1288" t="s">
        <v>10083</v>
      </c>
      <c r="T1288" s="2">
        <v>0.1</v>
      </c>
      <c r="U1288" t="s">
        <v>7295</v>
      </c>
      <c r="V1288" t="s">
        <v>10084</v>
      </c>
      <c r="W1288" t="s">
        <v>547</v>
      </c>
      <c r="X1288" t="s">
        <v>10085</v>
      </c>
    </row>
    <row r="1289" spans="1:24" x14ac:dyDescent="0.3">
      <c r="A1289" t="s">
        <v>2422</v>
      </c>
      <c r="B1289" s="1">
        <v>41479</v>
      </c>
      <c r="C1289" t="s">
        <v>471</v>
      </c>
      <c r="D1289" t="s">
        <v>399</v>
      </c>
      <c r="E1289" t="s">
        <v>27</v>
      </c>
      <c r="F1289" t="s">
        <v>28</v>
      </c>
      <c r="G1289" t="s">
        <v>134</v>
      </c>
      <c r="H1289" t="s">
        <v>62</v>
      </c>
      <c r="I1289" t="s">
        <v>63</v>
      </c>
      <c r="J1289" t="s">
        <v>185</v>
      </c>
      <c r="K1289" t="s">
        <v>723</v>
      </c>
      <c r="L1289" t="s">
        <v>109</v>
      </c>
      <c r="M1289" t="s">
        <v>156</v>
      </c>
      <c r="N1289" s="1">
        <v>41481</v>
      </c>
      <c r="O1289" t="s">
        <v>186</v>
      </c>
      <c r="P1289" t="s">
        <v>187</v>
      </c>
      <c r="Q1289" t="s">
        <v>188</v>
      </c>
      <c r="R1289">
        <v>38</v>
      </c>
      <c r="S1289" t="s">
        <v>2423</v>
      </c>
      <c r="T1289" s="2">
        <v>0.02</v>
      </c>
      <c r="U1289" t="s">
        <v>1704</v>
      </c>
      <c r="V1289" t="s">
        <v>2424</v>
      </c>
      <c r="W1289" t="s">
        <v>165</v>
      </c>
      <c r="X1289" t="s">
        <v>2425</v>
      </c>
    </row>
    <row r="1290" spans="1:24" x14ac:dyDescent="0.3">
      <c r="A1290" t="s">
        <v>814</v>
      </c>
      <c r="B1290" s="1">
        <v>42240</v>
      </c>
      <c r="C1290" t="s">
        <v>815</v>
      </c>
      <c r="D1290" t="s">
        <v>816</v>
      </c>
      <c r="E1290" t="s">
        <v>27</v>
      </c>
      <c r="F1290" t="s">
        <v>28</v>
      </c>
      <c r="G1290" t="s">
        <v>29</v>
      </c>
      <c r="H1290" t="s">
        <v>78</v>
      </c>
      <c r="I1290" t="s">
        <v>92</v>
      </c>
      <c r="J1290" t="s">
        <v>122</v>
      </c>
      <c r="K1290" t="s">
        <v>94</v>
      </c>
      <c r="L1290" t="s">
        <v>95</v>
      </c>
      <c r="M1290" t="s">
        <v>35</v>
      </c>
      <c r="N1290" s="1">
        <v>42244</v>
      </c>
      <c r="O1290" t="s">
        <v>123</v>
      </c>
      <c r="P1290" t="s">
        <v>124</v>
      </c>
      <c r="Q1290" t="s">
        <v>125</v>
      </c>
      <c r="R1290">
        <v>22</v>
      </c>
      <c r="S1290" t="s">
        <v>817</v>
      </c>
      <c r="T1290" s="2">
        <v>0.04</v>
      </c>
      <c r="U1290" t="s">
        <v>818</v>
      </c>
      <c r="V1290" t="s">
        <v>819</v>
      </c>
      <c r="W1290" t="s">
        <v>129</v>
      </c>
      <c r="X1290" t="s">
        <v>820</v>
      </c>
    </row>
    <row r="1291" spans="1:24" x14ac:dyDescent="0.3">
      <c r="A1291" t="s">
        <v>814</v>
      </c>
      <c r="B1291" s="1">
        <v>41398</v>
      </c>
      <c r="C1291" t="s">
        <v>451</v>
      </c>
      <c r="D1291" t="s">
        <v>384</v>
      </c>
      <c r="E1291" t="s">
        <v>27</v>
      </c>
      <c r="F1291" t="s">
        <v>28</v>
      </c>
      <c r="G1291" t="s">
        <v>77</v>
      </c>
      <c r="H1291" t="s">
        <v>289</v>
      </c>
      <c r="I1291" t="s">
        <v>31</v>
      </c>
      <c r="J1291" t="s">
        <v>366</v>
      </c>
      <c r="K1291" t="s">
        <v>94</v>
      </c>
      <c r="L1291" t="s">
        <v>95</v>
      </c>
      <c r="M1291" t="s">
        <v>35</v>
      </c>
      <c r="N1291" s="1">
        <v>41339</v>
      </c>
      <c r="O1291" t="s">
        <v>367</v>
      </c>
      <c r="P1291" t="s">
        <v>368</v>
      </c>
      <c r="Q1291" t="s">
        <v>301</v>
      </c>
      <c r="R1291">
        <v>33</v>
      </c>
      <c r="S1291" t="s">
        <v>4644</v>
      </c>
      <c r="T1291" s="2">
        <v>0.05</v>
      </c>
      <c r="U1291" t="s">
        <v>4645</v>
      </c>
      <c r="V1291" t="s">
        <v>4646</v>
      </c>
      <c r="W1291" t="s">
        <v>116</v>
      </c>
      <c r="X1291" t="s">
        <v>4647</v>
      </c>
    </row>
    <row r="1292" spans="1:24" x14ac:dyDescent="0.3">
      <c r="A1292" t="s">
        <v>814</v>
      </c>
      <c r="B1292" s="1">
        <v>41477</v>
      </c>
      <c r="C1292" t="s">
        <v>1188</v>
      </c>
      <c r="D1292" t="s">
        <v>1468</v>
      </c>
      <c r="E1292" t="s">
        <v>27</v>
      </c>
      <c r="F1292" t="s">
        <v>28</v>
      </c>
      <c r="G1292" t="s">
        <v>134</v>
      </c>
      <c r="H1292" t="s">
        <v>433</v>
      </c>
      <c r="I1292" t="s">
        <v>92</v>
      </c>
      <c r="J1292" t="s">
        <v>541</v>
      </c>
      <c r="K1292" t="s">
        <v>33</v>
      </c>
      <c r="L1292" t="s">
        <v>34</v>
      </c>
      <c r="M1292" t="s">
        <v>35</v>
      </c>
      <c r="N1292" s="1">
        <v>41481</v>
      </c>
      <c r="O1292" t="s">
        <v>542</v>
      </c>
      <c r="P1292" t="s">
        <v>543</v>
      </c>
      <c r="Q1292" t="s">
        <v>544</v>
      </c>
      <c r="R1292">
        <v>19</v>
      </c>
      <c r="S1292" t="s">
        <v>7255</v>
      </c>
      <c r="T1292" s="2">
        <v>0.1</v>
      </c>
      <c r="U1292" t="s">
        <v>7256</v>
      </c>
      <c r="V1292" t="s">
        <v>7257</v>
      </c>
      <c r="W1292" t="s">
        <v>547</v>
      </c>
      <c r="X1292" t="s">
        <v>7258</v>
      </c>
    </row>
    <row r="1293" spans="1:24" x14ac:dyDescent="0.3">
      <c r="A1293" t="s">
        <v>814</v>
      </c>
      <c r="B1293" s="1">
        <v>42067</v>
      </c>
      <c r="C1293" t="s">
        <v>4239</v>
      </c>
      <c r="D1293" t="s">
        <v>26</v>
      </c>
      <c r="E1293" t="s">
        <v>27</v>
      </c>
      <c r="F1293" t="s">
        <v>28</v>
      </c>
      <c r="G1293" t="s">
        <v>91</v>
      </c>
      <c r="H1293" t="s">
        <v>30</v>
      </c>
      <c r="I1293" t="s">
        <v>31</v>
      </c>
      <c r="J1293" t="s">
        <v>122</v>
      </c>
      <c r="K1293" t="s">
        <v>33</v>
      </c>
      <c r="L1293" t="s">
        <v>392</v>
      </c>
      <c r="M1293" t="s">
        <v>393</v>
      </c>
      <c r="N1293" s="1">
        <v>42069</v>
      </c>
      <c r="O1293" t="s">
        <v>123</v>
      </c>
      <c r="P1293" t="s">
        <v>124</v>
      </c>
      <c r="Q1293" t="s">
        <v>125</v>
      </c>
      <c r="R1293">
        <v>6</v>
      </c>
      <c r="S1293" t="s">
        <v>10093</v>
      </c>
      <c r="T1293" s="2">
        <v>0.08</v>
      </c>
      <c r="U1293" t="s">
        <v>219</v>
      </c>
      <c r="V1293" t="s">
        <v>9172</v>
      </c>
      <c r="W1293" t="s">
        <v>129</v>
      </c>
      <c r="X1293" t="s">
        <v>9696</v>
      </c>
    </row>
    <row r="1294" spans="1:24" x14ac:dyDescent="0.3">
      <c r="A1294" t="s">
        <v>814</v>
      </c>
      <c r="B1294" s="1">
        <v>41682</v>
      </c>
      <c r="C1294" t="s">
        <v>410</v>
      </c>
      <c r="D1294" t="s">
        <v>288</v>
      </c>
      <c r="E1294" t="s">
        <v>27</v>
      </c>
      <c r="F1294" t="s">
        <v>28</v>
      </c>
      <c r="G1294" t="s">
        <v>134</v>
      </c>
      <c r="H1294" t="s">
        <v>289</v>
      </c>
      <c r="I1294" t="s">
        <v>196</v>
      </c>
      <c r="J1294" t="s">
        <v>122</v>
      </c>
      <c r="K1294" t="s">
        <v>33</v>
      </c>
      <c r="L1294" t="s">
        <v>65</v>
      </c>
      <c r="M1294" t="s">
        <v>35</v>
      </c>
      <c r="N1294" s="1">
        <v>41681</v>
      </c>
      <c r="O1294" t="s">
        <v>123</v>
      </c>
      <c r="P1294" t="s">
        <v>124</v>
      </c>
      <c r="Q1294" t="s">
        <v>125</v>
      </c>
      <c r="R1294">
        <v>49</v>
      </c>
      <c r="S1294" t="s">
        <v>10768</v>
      </c>
      <c r="T1294" s="2">
        <v>7.0000000000000007E-2</v>
      </c>
      <c r="U1294" t="s">
        <v>1297</v>
      </c>
      <c r="V1294" t="s">
        <v>9945</v>
      </c>
      <c r="W1294" t="s">
        <v>129</v>
      </c>
      <c r="X1294" t="s">
        <v>9696</v>
      </c>
    </row>
    <row r="1295" spans="1:24" x14ac:dyDescent="0.3">
      <c r="A1295" t="s">
        <v>814</v>
      </c>
      <c r="B1295" s="1">
        <v>41596</v>
      </c>
      <c r="C1295" t="s">
        <v>2344</v>
      </c>
      <c r="D1295" t="s">
        <v>929</v>
      </c>
      <c r="E1295" t="s">
        <v>27</v>
      </c>
      <c r="F1295" t="s">
        <v>28</v>
      </c>
      <c r="G1295" t="s">
        <v>91</v>
      </c>
      <c r="H1295" t="s">
        <v>217</v>
      </c>
      <c r="I1295" t="s">
        <v>121</v>
      </c>
      <c r="J1295" t="s">
        <v>541</v>
      </c>
      <c r="K1295" t="s">
        <v>94</v>
      </c>
      <c r="L1295" t="s">
        <v>34</v>
      </c>
      <c r="M1295" t="s">
        <v>35</v>
      </c>
      <c r="N1295" s="1">
        <v>41598</v>
      </c>
      <c r="O1295" t="s">
        <v>542</v>
      </c>
      <c r="P1295" t="s">
        <v>543</v>
      </c>
      <c r="Q1295" t="s">
        <v>544</v>
      </c>
      <c r="R1295">
        <v>2</v>
      </c>
      <c r="S1295" t="s">
        <v>11630</v>
      </c>
      <c r="T1295" s="2">
        <v>0.01</v>
      </c>
      <c r="U1295" t="s">
        <v>8535</v>
      </c>
      <c r="V1295" t="s">
        <v>11631</v>
      </c>
      <c r="W1295" t="s">
        <v>547</v>
      </c>
      <c r="X1295" t="s">
        <v>11632</v>
      </c>
    </row>
    <row r="1296" spans="1:24" x14ac:dyDescent="0.3">
      <c r="A1296" t="s">
        <v>6657</v>
      </c>
      <c r="B1296" s="1">
        <v>41788</v>
      </c>
      <c r="C1296" t="s">
        <v>6658</v>
      </c>
      <c r="D1296" t="s">
        <v>1207</v>
      </c>
      <c r="E1296" t="s">
        <v>46</v>
      </c>
      <c r="F1296" t="s">
        <v>47</v>
      </c>
      <c r="G1296" t="s">
        <v>29</v>
      </c>
      <c r="H1296" t="s">
        <v>48</v>
      </c>
      <c r="I1296" t="s">
        <v>196</v>
      </c>
      <c r="J1296" t="s">
        <v>355</v>
      </c>
      <c r="K1296" t="s">
        <v>94</v>
      </c>
      <c r="L1296" t="s">
        <v>34</v>
      </c>
      <c r="M1296" t="s">
        <v>35</v>
      </c>
      <c r="N1296" s="1">
        <v>41788</v>
      </c>
      <c r="O1296" t="s">
        <v>129</v>
      </c>
      <c r="P1296" t="s">
        <v>356</v>
      </c>
      <c r="Q1296" t="s">
        <v>357</v>
      </c>
      <c r="R1296">
        <v>45</v>
      </c>
      <c r="S1296" t="s">
        <v>6659</v>
      </c>
      <c r="T1296" s="2">
        <v>0.02</v>
      </c>
      <c r="U1296" t="s">
        <v>6660</v>
      </c>
      <c r="V1296" t="s">
        <v>6661</v>
      </c>
      <c r="W1296" t="s">
        <v>361</v>
      </c>
      <c r="X1296" t="s">
        <v>692</v>
      </c>
    </row>
    <row r="1297" spans="1:24" x14ac:dyDescent="0.3">
      <c r="A1297" t="s">
        <v>6657</v>
      </c>
      <c r="B1297" s="1">
        <v>41521</v>
      </c>
      <c r="C1297" t="s">
        <v>44</v>
      </c>
      <c r="D1297" t="s">
        <v>195</v>
      </c>
      <c r="E1297" t="s">
        <v>46</v>
      </c>
      <c r="F1297" t="s">
        <v>47</v>
      </c>
      <c r="G1297" t="s">
        <v>77</v>
      </c>
      <c r="H1297" t="s">
        <v>48</v>
      </c>
      <c r="I1297" t="s">
        <v>196</v>
      </c>
      <c r="J1297" t="s">
        <v>6822</v>
      </c>
      <c r="K1297" t="s">
        <v>94</v>
      </c>
      <c r="L1297" t="s">
        <v>34</v>
      </c>
      <c r="M1297" t="s">
        <v>35</v>
      </c>
      <c r="N1297" s="1">
        <v>41523</v>
      </c>
      <c r="O1297" t="s">
        <v>925</v>
      </c>
      <c r="P1297" t="s">
        <v>758</v>
      </c>
      <c r="Q1297" t="s">
        <v>254</v>
      </c>
      <c r="R1297">
        <v>35</v>
      </c>
      <c r="S1297" t="s">
        <v>6823</v>
      </c>
      <c r="T1297" s="2">
        <v>0.03</v>
      </c>
      <c r="U1297" t="s">
        <v>6824</v>
      </c>
      <c r="V1297" t="s">
        <v>6825</v>
      </c>
      <c r="W1297" t="s">
        <v>1369</v>
      </c>
      <c r="X1297" t="s">
        <v>6826</v>
      </c>
    </row>
    <row r="1298" spans="1:24" x14ac:dyDescent="0.3">
      <c r="A1298" t="s">
        <v>6657</v>
      </c>
      <c r="B1298" s="1">
        <v>41552</v>
      </c>
      <c r="C1298" t="s">
        <v>1911</v>
      </c>
      <c r="D1298" t="s">
        <v>120</v>
      </c>
      <c r="E1298" t="s">
        <v>27</v>
      </c>
      <c r="F1298" t="s">
        <v>28</v>
      </c>
      <c r="G1298" t="s">
        <v>77</v>
      </c>
      <c r="H1298" t="s">
        <v>62</v>
      </c>
      <c r="I1298" t="s">
        <v>92</v>
      </c>
      <c r="J1298" t="s">
        <v>229</v>
      </c>
      <c r="K1298" t="s">
        <v>94</v>
      </c>
      <c r="L1298" t="s">
        <v>34</v>
      </c>
      <c r="M1298" t="s">
        <v>35</v>
      </c>
      <c r="N1298" s="1">
        <v>41554</v>
      </c>
      <c r="O1298" t="s">
        <v>1798</v>
      </c>
      <c r="P1298" t="s">
        <v>231</v>
      </c>
      <c r="Q1298" t="s">
        <v>1799</v>
      </c>
      <c r="R1298">
        <v>39</v>
      </c>
      <c r="S1298" t="s">
        <v>8386</v>
      </c>
      <c r="T1298" s="2">
        <v>7.0000000000000007E-2</v>
      </c>
      <c r="U1298" t="s">
        <v>3327</v>
      </c>
      <c r="V1298" t="s">
        <v>8387</v>
      </c>
      <c r="W1298" t="s">
        <v>618</v>
      </c>
      <c r="X1298" t="s">
        <v>8388</v>
      </c>
    </row>
    <row r="1299" spans="1:24" x14ac:dyDescent="0.3">
      <c r="A1299" t="s">
        <v>6657</v>
      </c>
      <c r="B1299" s="1">
        <v>42616</v>
      </c>
      <c r="C1299" t="s">
        <v>3366</v>
      </c>
      <c r="D1299" t="s">
        <v>421</v>
      </c>
      <c r="E1299" t="s">
        <v>27</v>
      </c>
      <c r="F1299" t="s">
        <v>28</v>
      </c>
      <c r="G1299" t="s">
        <v>134</v>
      </c>
      <c r="H1299" t="s">
        <v>422</v>
      </c>
      <c r="I1299" t="s">
        <v>121</v>
      </c>
      <c r="J1299" t="s">
        <v>1302</v>
      </c>
      <c r="K1299" t="s">
        <v>94</v>
      </c>
      <c r="L1299" t="s">
        <v>34</v>
      </c>
      <c r="M1299" t="s">
        <v>35</v>
      </c>
      <c r="N1299" s="1">
        <v>42618</v>
      </c>
      <c r="O1299" t="s">
        <v>1303</v>
      </c>
      <c r="P1299" t="s">
        <v>168</v>
      </c>
      <c r="Q1299" t="s">
        <v>1304</v>
      </c>
      <c r="R1299">
        <v>48</v>
      </c>
      <c r="S1299" t="s">
        <v>10987</v>
      </c>
      <c r="T1299" s="2">
        <v>0.08</v>
      </c>
      <c r="U1299" t="s">
        <v>6097</v>
      </c>
      <c r="V1299" t="s">
        <v>4943</v>
      </c>
      <c r="W1299" t="s">
        <v>1307</v>
      </c>
      <c r="X1299" t="s">
        <v>10988</v>
      </c>
    </row>
    <row r="1300" spans="1:24" x14ac:dyDescent="0.3">
      <c r="A1300" t="s">
        <v>7259</v>
      </c>
      <c r="B1300" s="1">
        <v>41974</v>
      </c>
      <c r="C1300" t="s">
        <v>894</v>
      </c>
      <c r="D1300" t="s">
        <v>895</v>
      </c>
      <c r="E1300" t="s">
        <v>27</v>
      </c>
      <c r="F1300" t="s">
        <v>28</v>
      </c>
      <c r="G1300" t="s">
        <v>77</v>
      </c>
      <c r="H1300" t="s">
        <v>289</v>
      </c>
      <c r="I1300" t="s">
        <v>121</v>
      </c>
      <c r="J1300" t="s">
        <v>592</v>
      </c>
      <c r="K1300" t="s">
        <v>94</v>
      </c>
      <c r="L1300" t="s">
        <v>109</v>
      </c>
      <c r="M1300" t="s">
        <v>35</v>
      </c>
      <c r="N1300" s="1">
        <v>41978</v>
      </c>
      <c r="O1300" t="s">
        <v>593</v>
      </c>
      <c r="P1300" t="s">
        <v>594</v>
      </c>
      <c r="Q1300" t="s">
        <v>595</v>
      </c>
      <c r="R1300">
        <v>8</v>
      </c>
      <c r="S1300" t="s">
        <v>7260</v>
      </c>
      <c r="T1300" s="2">
        <v>0.03</v>
      </c>
      <c r="U1300" t="s">
        <v>7261</v>
      </c>
      <c r="V1300" t="s">
        <v>7262</v>
      </c>
      <c r="W1300" t="s">
        <v>376</v>
      </c>
      <c r="X1300" t="s">
        <v>7263</v>
      </c>
    </row>
    <row r="1301" spans="1:24" x14ac:dyDescent="0.3">
      <c r="A1301" t="s">
        <v>7259</v>
      </c>
      <c r="B1301" s="1">
        <v>41683</v>
      </c>
      <c r="C1301" t="s">
        <v>477</v>
      </c>
      <c r="D1301" t="s">
        <v>465</v>
      </c>
      <c r="E1301" t="s">
        <v>27</v>
      </c>
      <c r="F1301" t="s">
        <v>28</v>
      </c>
      <c r="G1301" t="s">
        <v>134</v>
      </c>
      <c r="H1301" t="s">
        <v>205</v>
      </c>
      <c r="I1301" t="s">
        <v>196</v>
      </c>
      <c r="J1301" t="s">
        <v>592</v>
      </c>
      <c r="K1301" t="s">
        <v>94</v>
      </c>
      <c r="L1301" t="s">
        <v>34</v>
      </c>
      <c r="M1301" t="s">
        <v>35</v>
      </c>
      <c r="N1301" s="1">
        <v>41683</v>
      </c>
      <c r="O1301" t="s">
        <v>593</v>
      </c>
      <c r="P1301" t="s">
        <v>594</v>
      </c>
      <c r="Q1301" t="s">
        <v>595</v>
      </c>
      <c r="R1301">
        <v>21</v>
      </c>
      <c r="S1301" t="s">
        <v>3606</v>
      </c>
      <c r="T1301" s="2">
        <v>0</v>
      </c>
      <c r="U1301" t="s">
        <v>8174</v>
      </c>
      <c r="V1301" t="s">
        <v>8175</v>
      </c>
      <c r="W1301" t="s">
        <v>376</v>
      </c>
      <c r="X1301" t="s">
        <v>7263</v>
      </c>
    </row>
    <row r="1302" spans="1:24" x14ac:dyDescent="0.3">
      <c r="A1302" t="s">
        <v>11004</v>
      </c>
      <c r="B1302" s="1">
        <v>41879</v>
      </c>
      <c r="C1302" t="s">
        <v>1760</v>
      </c>
      <c r="D1302" t="s">
        <v>1232</v>
      </c>
      <c r="E1302" t="s">
        <v>27</v>
      </c>
      <c r="F1302" t="s">
        <v>28</v>
      </c>
      <c r="G1302" t="s">
        <v>91</v>
      </c>
      <c r="H1302" t="s">
        <v>281</v>
      </c>
      <c r="I1302" t="s">
        <v>31</v>
      </c>
      <c r="J1302" t="s">
        <v>832</v>
      </c>
      <c r="K1302" t="s">
        <v>94</v>
      </c>
      <c r="L1302" t="s">
        <v>34</v>
      </c>
      <c r="M1302" t="s">
        <v>35</v>
      </c>
      <c r="N1302" s="1">
        <v>41883</v>
      </c>
      <c r="O1302" t="s">
        <v>833</v>
      </c>
      <c r="P1302" t="s">
        <v>834</v>
      </c>
      <c r="Q1302" t="s">
        <v>774</v>
      </c>
      <c r="R1302">
        <v>21</v>
      </c>
      <c r="S1302" t="s">
        <v>5352</v>
      </c>
      <c r="T1302" s="2">
        <v>0.01</v>
      </c>
      <c r="U1302" t="s">
        <v>4436</v>
      </c>
      <c r="V1302" t="s">
        <v>11005</v>
      </c>
      <c r="W1302" t="s">
        <v>838</v>
      </c>
      <c r="X1302" t="s">
        <v>2011</v>
      </c>
    </row>
    <row r="1303" spans="1:24" x14ac:dyDescent="0.3">
      <c r="A1303" t="s">
        <v>11004</v>
      </c>
      <c r="B1303" s="1">
        <v>41479</v>
      </c>
      <c r="C1303" t="s">
        <v>471</v>
      </c>
      <c r="D1303" t="s">
        <v>399</v>
      </c>
      <c r="E1303" t="s">
        <v>27</v>
      </c>
      <c r="F1303" t="s">
        <v>28</v>
      </c>
      <c r="G1303" t="s">
        <v>77</v>
      </c>
      <c r="H1303" t="s">
        <v>62</v>
      </c>
      <c r="I1303" t="s">
        <v>196</v>
      </c>
      <c r="J1303" t="s">
        <v>734</v>
      </c>
      <c r="K1303" t="s">
        <v>94</v>
      </c>
      <c r="L1303" t="s">
        <v>95</v>
      </c>
      <c r="M1303" t="s">
        <v>35</v>
      </c>
      <c r="N1303" s="1">
        <v>41481</v>
      </c>
      <c r="O1303" t="s">
        <v>735</v>
      </c>
      <c r="P1303" t="s">
        <v>736</v>
      </c>
      <c r="Q1303" t="s">
        <v>737</v>
      </c>
      <c r="R1303">
        <v>15</v>
      </c>
      <c r="S1303" t="s">
        <v>6652</v>
      </c>
      <c r="T1303" s="2">
        <v>0</v>
      </c>
      <c r="U1303" t="s">
        <v>580</v>
      </c>
      <c r="V1303" t="s">
        <v>4740</v>
      </c>
      <c r="W1303" t="s">
        <v>741</v>
      </c>
      <c r="X1303" t="s">
        <v>11910</v>
      </c>
    </row>
    <row r="1304" spans="1:24" x14ac:dyDescent="0.3">
      <c r="A1304" t="s">
        <v>1986</v>
      </c>
      <c r="B1304" s="1">
        <v>41713</v>
      </c>
      <c r="C1304" t="s">
        <v>952</v>
      </c>
      <c r="D1304" t="s">
        <v>312</v>
      </c>
      <c r="E1304" t="s">
        <v>27</v>
      </c>
      <c r="F1304" t="s">
        <v>28</v>
      </c>
      <c r="G1304" t="s">
        <v>77</v>
      </c>
      <c r="H1304" t="s">
        <v>205</v>
      </c>
      <c r="I1304" t="s">
        <v>92</v>
      </c>
      <c r="J1304" t="s">
        <v>206</v>
      </c>
      <c r="K1304" t="s">
        <v>94</v>
      </c>
      <c r="L1304" t="s">
        <v>34</v>
      </c>
      <c r="M1304" t="s">
        <v>35</v>
      </c>
      <c r="N1304" s="1">
        <v>41713</v>
      </c>
      <c r="O1304" t="s">
        <v>207</v>
      </c>
      <c r="P1304" t="s">
        <v>208</v>
      </c>
      <c r="Q1304" t="s">
        <v>125</v>
      </c>
      <c r="R1304">
        <v>19</v>
      </c>
      <c r="S1304" t="s">
        <v>1168</v>
      </c>
      <c r="T1304" s="2">
        <v>7.0000000000000007E-2</v>
      </c>
      <c r="U1304" t="s">
        <v>127</v>
      </c>
      <c r="V1304" t="s">
        <v>1168</v>
      </c>
      <c r="W1304" t="s">
        <v>212</v>
      </c>
      <c r="X1304" t="s">
        <v>1987</v>
      </c>
    </row>
    <row r="1305" spans="1:24" x14ac:dyDescent="0.3">
      <c r="A1305" t="s">
        <v>1986</v>
      </c>
      <c r="B1305" s="1">
        <v>41460</v>
      </c>
      <c r="C1305" t="s">
        <v>2008</v>
      </c>
      <c r="D1305" t="s">
        <v>144</v>
      </c>
      <c r="E1305" t="s">
        <v>46</v>
      </c>
      <c r="F1305" t="s">
        <v>47</v>
      </c>
      <c r="G1305" t="s">
        <v>77</v>
      </c>
      <c r="H1305" t="s">
        <v>107</v>
      </c>
      <c r="I1305" t="s">
        <v>196</v>
      </c>
      <c r="J1305" t="s">
        <v>229</v>
      </c>
      <c r="K1305" t="s">
        <v>94</v>
      </c>
      <c r="L1305" t="s">
        <v>34</v>
      </c>
      <c r="M1305" t="s">
        <v>35</v>
      </c>
      <c r="N1305" s="1">
        <v>41462</v>
      </c>
      <c r="O1305" t="s">
        <v>1798</v>
      </c>
      <c r="P1305" t="s">
        <v>231</v>
      </c>
      <c r="Q1305" t="s">
        <v>1799</v>
      </c>
      <c r="R1305">
        <v>47</v>
      </c>
      <c r="S1305" t="s">
        <v>2274</v>
      </c>
      <c r="T1305" s="2">
        <v>0.05</v>
      </c>
      <c r="U1305" t="s">
        <v>2275</v>
      </c>
      <c r="V1305" t="s">
        <v>2276</v>
      </c>
      <c r="W1305" t="s">
        <v>618</v>
      </c>
      <c r="X1305" t="s">
        <v>2277</v>
      </c>
    </row>
    <row r="1306" spans="1:24" x14ac:dyDescent="0.3">
      <c r="A1306" t="s">
        <v>1986</v>
      </c>
      <c r="B1306" s="1">
        <v>42386</v>
      </c>
      <c r="C1306" t="s">
        <v>3053</v>
      </c>
      <c r="D1306" t="s">
        <v>766</v>
      </c>
      <c r="E1306" t="s">
        <v>27</v>
      </c>
      <c r="F1306" t="s">
        <v>28</v>
      </c>
      <c r="G1306" t="s">
        <v>77</v>
      </c>
      <c r="H1306" t="s">
        <v>217</v>
      </c>
      <c r="I1306" t="s">
        <v>92</v>
      </c>
      <c r="J1306" t="s">
        <v>229</v>
      </c>
      <c r="K1306" t="s">
        <v>33</v>
      </c>
      <c r="L1306" t="s">
        <v>65</v>
      </c>
      <c r="M1306" t="s">
        <v>35</v>
      </c>
      <c r="N1306" s="1">
        <v>42386</v>
      </c>
      <c r="O1306" t="s">
        <v>230</v>
      </c>
      <c r="P1306" t="s">
        <v>231</v>
      </c>
      <c r="Q1306" t="s">
        <v>232</v>
      </c>
      <c r="R1306">
        <v>3</v>
      </c>
      <c r="S1306" t="s">
        <v>3395</v>
      </c>
      <c r="T1306" s="2">
        <v>0.01</v>
      </c>
      <c r="U1306" t="s">
        <v>3396</v>
      </c>
      <c r="V1306" t="s">
        <v>3397</v>
      </c>
      <c r="W1306" t="s">
        <v>236</v>
      </c>
      <c r="X1306" t="s">
        <v>3398</v>
      </c>
    </row>
    <row r="1307" spans="1:24" x14ac:dyDescent="0.3">
      <c r="A1307" t="s">
        <v>1986</v>
      </c>
      <c r="B1307" s="1">
        <v>41675</v>
      </c>
      <c r="C1307" t="s">
        <v>4619</v>
      </c>
      <c r="D1307" t="s">
        <v>365</v>
      </c>
      <c r="E1307" t="s">
        <v>46</v>
      </c>
      <c r="F1307" t="s">
        <v>47</v>
      </c>
      <c r="G1307" t="s">
        <v>134</v>
      </c>
      <c r="H1307" t="s">
        <v>48</v>
      </c>
      <c r="I1307" t="s">
        <v>121</v>
      </c>
      <c r="J1307" t="s">
        <v>229</v>
      </c>
      <c r="K1307" t="s">
        <v>94</v>
      </c>
      <c r="L1307" t="s">
        <v>34</v>
      </c>
      <c r="M1307" t="s">
        <v>35</v>
      </c>
      <c r="N1307" s="1">
        <v>41677</v>
      </c>
      <c r="O1307" t="s">
        <v>230</v>
      </c>
      <c r="P1307" t="s">
        <v>231</v>
      </c>
      <c r="Q1307" t="s">
        <v>232</v>
      </c>
      <c r="R1307">
        <v>45</v>
      </c>
      <c r="S1307" t="s">
        <v>4866</v>
      </c>
      <c r="T1307" s="2">
        <v>0</v>
      </c>
      <c r="U1307" t="s">
        <v>4867</v>
      </c>
      <c r="V1307" t="s">
        <v>2276</v>
      </c>
      <c r="W1307" t="s">
        <v>236</v>
      </c>
      <c r="X1307" t="s">
        <v>2277</v>
      </c>
    </row>
    <row r="1308" spans="1:24" x14ac:dyDescent="0.3">
      <c r="A1308" t="s">
        <v>1986</v>
      </c>
      <c r="B1308" s="1">
        <v>41677</v>
      </c>
      <c r="C1308" t="s">
        <v>4619</v>
      </c>
      <c r="D1308" t="s">
        <v>365</v>
      </c>
      <c r="E1308" t="s">
        <v>46</v>
      </c>
      <c r="F1308" t="s">
        <v>47</v>
      </c>
      <c r="G1308" t="s">
        <v>134</v>
      </c>
      <c r="H1308" t="s">
        <v>48</v>
      </c>
      <c r="I1308" t="s">
        <v>63</v>
      </c>
      <c r="J1308" t="s">
        <v>229</v>
      </c>
      <c r="K1308" t="s">
        <v>94</v>
      </c>
      <c r="L1308" t="s">
        <v>34</v>
      </c>
      <c r="M1308" t="s">
        <v>35</v>
      </c>
      <c r="N1308" s="1">
        <v>41678</v>
      </c>
      <c r="O1308" t="s">
        <v>1798</v>
      </c>
      <c r="P1308" t="s">
        <v>231</v>
      </c>
      <c r="Q1308" t="s">
        <v>1799</v>
      </c>
      <c r="R1308">
        <v>20</v>
      </c>
      <c r="S1308" t="s">
        <v>4866</v>
      </c>
      <c r="T1308" s="2">
        <v>0.08</v>
      </c>
      <c r="U1308" t="s">
        <v>5329</v>
      </c>
      <c r="V1308" t="s">
        <v>2276</v>
      </c>
      <c r="W1308" t="s">
        <v>618</v>
      </c>
      <c r="X1308" t="s">
        <v>2277</v>
      </c>
    </row>
    <row r="1309" spans="1:24" x14ac:dyDescent="0.3">
      <c r="A1309" t="s">
        <v>1986</v>
      </c>
      <c r="B1309" s="1">
        <v>41621</v>
      </c>
      <c r="C1309" t="s">
        <v>3019</v>
      </c>
      <c r="D1309" t="s">
        <v>551</v>
      </c>
      <c r="E1309" t="s">
        <v>27</v>
      </c>
      <c r="F1309" t="s">
        <v>28</v>
      </c>
      <c r="G1309" t="s">
        <v>77</v>
      </c>
      <c r="H1309" t="s">
        <v>289</v>
      </c>
      <c r="I1309" t="s">
        <v>92</v>
      </c>
      <c r="J1309" t="s">
        <v>366</v>
      </c>
      <c r="K1309" t="s">
        <v>94</v>
      </c>
      <c r="L1309" t="s">
        <v>34</v>
      </c>
      <c r="M1309" t="s">
        <v>35</v>
      </c>
      <c r="N1309" s="1">
        <v>41622</v>
      </c>
      <c r="O1309" t="s">
        <v>367</v>
      </c>
      <c r="P1309" t="s">
        <v>368</v>
      </c>
      <c r="Q1309" t="s">
        <v>301</v>
      </c>
      <c r="R1309">
        <v>11</v>
      </c>
      <c r="S1309" t="s">
        <v>5385</v>
      </c>
      <c r="T1309" s="2">
        <v>0.08</v>
      </c>
      <c r="U1309" t="s">
        <v>3021</v>
      </c>
      <c r="V1309" t="s">
        <v>5386</v>
      </c>
      <c r="W1309" t="s">
        <v>116</v>
      </c>
      <c r="X1309" t="s">
        <v>5387</v>
      </c>
    </row>
    <row r="1310" spans="1:24" x14ac:dyDescent="0.3">
      <c r="A1310" t="s">
        <v>1986</v>
      </c>
      <c r="B1310" s="1">
        <v>41695</v>
      </c>
      <c r="C1310" t="s">
        <v>9067</v>
      </c>
      <c r="D1310" t="s">
        <v>1053</v>
      </c>
      <c r="E1310" t="s">
        <v>27</v>
      </c>
      <c r="F1310" t="s">
        <v>28</v>
      </c>
      <c r="G1310" t="s">
        <v>134</v>
      </c>
      <c r="H1310" t="s">
        <v>281</v>
      </c>
      <c r="I1310" t="s">
        <v>121</v>
      </c>
      <c r="J1310" t="s">
        <v>229</v>
      </c>
      <c r="K1310" t="s">
        <v>94</v>
      </c>
      <c r="L1310" t="s">
        <v>34</v>
      </c>
      <c r="M1310" t="s">
        <v>35</v>
      </c>
      <c r="N1310" s="1">
        <v>41697</v>
      </c>
      <c r="O1310" t="s">
        <v>230</v>
      </c>
      <c r="P1310" t="s">
        <v>231</v>
      </c>
      <c r="Q1310" t="s">
        <v>232</v>
      </c>
      <c r="R1310">
        <v>13</v>
      </c>
      <c r="S1310" t="s">
        <v>4866</v>
      </c>
      <c r="T1310" s="2">
        <v>0.1</v>
      </c>
      <c r="U1310" t="s">
        <v>9068</v>
      </c>
      <c r="V1310" t="s">
        <v>2276</v>
      </c>
      <c r="W1310" t="s">
        <v>236</v>
      </c>
      <c r="X1310" t="s">
        <v>2277</v>
      </c>
    </row>
    <row r="1311" spans="1:24" x14ac:dyDescent="0.3">
      <c r="A1311" t="s">
        <v>1986</v>
      </c>
      <c r="B1311" s="1">
        <v>41495</v>
      </c>
      <c r="C1311" t="s">
        <v>364</v>
      </c>
      <c r="D1311" t="s">
        <v>365</v>
      </c>
      <c r="E1311" t="s">
        <v>46</v>
      </c>
      <c r="F1311" t="s">
        <v>47</v>
      </c>
      <c r="G1311" t="s">
        <v>91</v>
      </c>
      <c r="H1311" t="s">
        <v>48</v>
      </c>
      <c r="I1311" t="s">
        <v>63</v>
      </c>
      <c r="J1311" t="s">
        <v>3226</v>
      </c>
      <c r="K1311" t="s">
        <v>94</v>
      </c>
      <c r="L1311" t="s">
        <v>34</v>
      </c>
      <c r="M1311" t="s">
        <v>35</v>
      </c>
      <c r="N1311" s="1">
        <v>41499</v>
      </c>
      <c r="O1311" t="s">
        <v>3451</v>
      </c>
      <c r="P1311" t="s">
        <v>2368</v>
      </c>
      <c r="Q1311" t="s">
        <v>260</v>
      </c>
      <c r="R1311">
        <v>30</v>
      </c>
      <c r="S1311" t="s">
        <v>9499</v>
      </c>
      <c r="T1311" s="2">
        <v>0.08</v>
      </c>
      <c r="U1311" t="s">
        <v>401</v>
      </c>
      <c r="V1311" t="s">
        <v>7782</v>
      </c>
      <c r="W1311" t="s">
        <v>774</v>
      </c>
      <c r="X1311" t="s">
        <v>9500</v>
      </c>
    </row>
    <row r="1312" spans="1:24" x14ac:dyDescent="0.3">
      <c r="A1312" t="s">
        <v>1986</v>
      </c>
      <c r="B1312" s="1">
        <v>41675</v>
      </c>
      <c r="C1312" t="s">
        <v>12742</v>
      </c>
      <c r="D1312" t="s">
        <v>12743</v>
      </c>
      <c r="E1312" t="s">
        <v>27</v>
      </c>
      <c r="F1312" t="s">
        <v>28</v>
      </c>
      <c r="G1312" t="s">
        <v>77</v>
      </c>
      <c r="H1312" t="s">
        <v>78</v>
      </c>
      <c r="I1312" t="s">
        <v>196</v>
      </c>
      <c r="J1312" t="s">
        <v>229</v>
      </c>
      <c r="K1312" t="s">
        <v>94</v>
      </c>
      <c r="L1312" t="s">
        <v>34</v>
      </c>
      <c r="M1312" t="s">
        <v>35</v>
      </c>
      <c r="N1312" s="1">
        <v>41677</v>
      </c>
      <c r="O1312" t="s">
        <v>1798</v>
      </c>
      <c r="P1312" t="s">
        <v>231</v>
      </c>
      <c r="Q1312" t="s">
        <v>1799</v>
      </c>
      <c r="R1312">
        <v>1</v>
      </c>
      <c r="S1312" t="s">
        <v>4866</v>
      </c>
      <c r="T1312" s="2">
        <v>0</v>
      </c>
      <c r="U1312" t="s">
        <v>9068</v>
      </c>
      <c r="V1312" t="s">
        <v>2276</v>
      </c>
      <c r="W1312" t="s">
        <v>618</v>
      </c>
      <c r="X1312" t="s">
        <v>2277</v>
      </c>
    </row>
    <row r="1313" spans="1:24" x14ac:dyDescent="0.3">
      <c r="A1313" t="s">
        <v>3314</v>
      </c>
      <c r="B1313" s="1">
        <v>41911</v>
      </c>
      <c r="C1313" t="s">
        <v>1242</v>
      </c>
      <c r="D1313" t="s">
        <v>61</v>
      </c>
      <c r="E1313" t="s">
        <v>27</v>
      </c>
      <c r="F1313" t="s">
        <v>28</v>
      </c>
      <c r="G1313" t="s">
        <v>91</v>
      </c>
      <c r="H1313" t="s">
        <v>62</v>
      </c>
      <c r="I1313" t="s">
        <v>196</v>
      </c>
      <c r="J1313" t="s">
        <v>756</v>
      </c>
      <c r="K1313" t="s">
        <v>33</v>
      </c>
      <c r="L1313" t="s">
        <v>392</v>
      </c>
      <c r="M1313" t="s">
        <v>393</v>
      </c>
      <c r="N1313" s="1">
        <v>41911</v>
      </c>
      <c r="O1313" t="s">
        <v>757</v>
      </c>
      <c r="P1313" t="s">
        <v>758</v>
      </c>
      <c r="Q1313" t="s">
        <v>98</v>
      </c>
      <c r="R1313">
        <v>31</v>
      </c>
      <c r="S1313" t="s">
        <v>3315</v>
      </c>
      <c r="T1313" s="2">
        <v>0.06</v>
      </c>
      <c r="U1313" t="s">
        <v>127</v>
      </c>
      <c r="V1313" t="s">
        <v>1740</v>
      </c>
      <c r="W1313" t="s">
        <v>762</v>
      </c>
      <c r="X1313" t="s">
        <v>3316</v>
      </c>
    </row>
    <row r="1314" spans="1:24" x14ac:dyDescent="0.3">
      <c r="A1314" t="s">
        <v>3314</v>
      </c>
      <c r="B1314" s="1">
        <v>41529</v>
      </c>
      <c r="C1314" t="s">
        <v>650</v>
      </c>
      <c r="D1314" t="s">
        <v>204</v>
      </c>
      <c r="E1314" t="s">
        <v>27</v>
      </c>
      <c r="F1314" t="s">
        <v>28</v>
      </c>
      <c r="G1314" t="s">
        <v>29</v>
      </c>
      <c r="H1314" t="s">
        <v>205</v>
      </c>
      <c r="I1314" t="s">
        <v>31</v>
      </c>
      <c r="J1314" t="s">
        <v>265</v>
      </c>
      <c r="K1314" t="s">
        <v>94</v>
      </c>
      <c r="L1314" t="s">
        <v>109</v>
      </c>
      <c r="M1314" t="s">
        <v>35</v>
      </c>
      <c r="N1314" s="1">
        <v>41566</v>
      </c>
      <c r="O1314" t="s">
        <v>266</v>
      </c>
      <c r="P1314" t="s">
        <v>267</v>
      </c>
      <c r="Q1314" t="s">
        <v>268</v>
      </c>
      <c r="R1314">
        <v>37</v>
      </c>
      <c r="S1314" t="s">
        <v>817</v>
      </c>
      <c r="T1314" s="2">
        <v>0.08</v>
      </c>
      <c r="U1314" t="s">
        <v>5494</v>
      </c>
      <c r="V1314" t="s">
        <v>2120</v>
      </c>
      <c r="W1314" t="s">
        <v>116</v>
      </c>
      <c r="X1314" t="s">
        <v>5495</v>
      </c>
    </row>
    <row r="1315" spans="1:24" x14ac:dyDescent="0.3">
      <c r="A1315" t="s">
        <v>3314</v>
      </c>
      <c r="B1315" s="1">
        <v>41552</v>
      </c>
      <c r="C1315" t="s">
        <v>1911</v>
      </c>
      <c r="D1315" t="s">
        <v>120</v>
      </c>
      <c r="E1315" t="s">
        <v>27</v>
      </c>
      <c r="F1315" t="s">
        <v>28</v>
      </c>
      <c r="G1315" t="s">
        <v>134</v>
      </c>
      <c r="H1315" t="s">
        <v>62</v>
      </c>
      <c r="I1315" t="s">
        <v>121</v>
      </c>
      <c r="J1315" t="s">
        <v>145</v>
      </c>
      <c r="K1315" t="s">
        <v>94</v>
      </c>
      <c r="L1315" t="s">
        <v>95</v>
      </c>
      <c r="M1315" t="s">
        <v>156</v>
      </c>
      <c r="N1315" s="1">
        <v>41554</v>
      </c>
      <c r="O1315" t="s">
        <v>146</v>
      </c>
      <c r="P1315" t="s">
        <v>147</v>
      </c>
      <c r="Q1315" t="s">
        <v>148</v>
      </c>
      <c r="R1315">
        <v>23</v>
      </c>
      <c r="S1315" t="s">
        <v>7347</v>
      </c>
      <c r="T1315" s="2">
        <v>0.01</v>
      </c>
      <c r="U1315" t="s">
        <v>7348</v>
      </c>
      <c r="V1315" t="s">
        <v>1442</v>
      </c>
      <c r="W1315" t="s">
        <v>152</v>
      </c>
      <c r="X1315" t="s">
        <v>7349</v>
      </c>
    </row>
    <row r="1316" spans="1:24" x14ac:dyDescent="0.3">
      <c r="A1316" t="s">
        <v>3314</v>
      </c>
      <c r="B1316" s="1">
        <v>42122</v>
      </c>
      <c r="C1316" t="s">
        <v>4398</v>
      </c>
      <c r="D1316" t="s">
        <v>162</v>
      </c>
      <c r="E1316" t="s">
        <v>46</v>
      </c>
      <c r="F1316" t="s">
        <v>47</v>
      </c>
      <c r="G1316" t="s">
        <v>91</v>
      </c>
      <c r="H1316" t="s">
        <v>107</v>
      </c>
      <c r="I1316" t="s">
        <v>92</v>
      </c>
      <c r="J1316" t="s">
        <v>64</v>
      </c>
      <c r="K1316" t="s">
        <v>94</v>
      </c>
      <c r="L1316" t="s">
        <v>109</v>
      </c>
      <c r="M1316" t="s">
        <v>35</v>
      </c>
      <c r="N1316" s="1">
        <v>42124</v>
      </c>
      <c r="O1316" t="s">
        <v>66</v>
      </c>
      <c r="P1316" t="s">
        <v>67</v>
      </c>
      <c r="Q1316" t="s">
        <v>68</v>
      </c>
      <c r="R1316">
        <v>49</v>
      </c>
      <c r="S1316" t="s">
        <v>3055</v>
      </c>
      <c r="T1316" s="2">
        <v>7.0000000000000007E-2</v>
      </c>
      <c r="U1316" t="s">
        <v>480</v>
      </c>
      <c r="V1316" t="s">
        <v>729</v>
      </c>
      <c r="W1316" t="s">
        <v>72</v>
      </c>
      <c r="X1316" t="s">
        <v>8263</v>
      </c>
    </row>
    <row r="1317" spans="1:24" x14ac:dyDescent="0.3">
      <c r="A1317" t="s">
        <v>3314</v>
      </c>
      <c r="B1317" s="1">
        <v>41580</v>
      </c>
      <c r="C1317" t="s">
        <v>4006</v>
      </c>
      <c r="D1317" t="s">
        <v>1019</v>
      </c>
      <c r="E1317" t="s">
        <v>46</v>
      </c>
      <c r="F1317" t="s">
        <v>47</v>
      </c>
      <c r="G1317" t="s">
        <v>134</v>
      </c>
      <c r="H1317" t="s">
        <v>107</v>
      </c>
      <c r="I1317" t="s">
        <v>63</v>
      </c>
      <c r="J1317" t="s">
        <v>1150</v>
      </c>
      <c r="K1317" t="s">
        <v>33</v>
      </c>
      <c r="L1317" t="s">
        <v>34</v>
      </c>
      <c r="M1317" t="s">
        <v>35</v>
      </c>
      <c r="N1317" s="1">
        <v>41581</v>
      </c>
      <c r="O1317" t="s">
        <v>1151</v>
      </c>
      <c r="P1317" t="s">
        <v>1152</v>
      </c>
      <c r="Q1317" t="s">
        <v>1153</v>
      </c>
      <c r="R1317">
        <v>41</v>
      </c>
      <c r="S1317" t="s">
        <v>888</v>
      </c>
      <c r="T1317" s="2">
        <v>0.04</v>
      </c>
      <c r="U1317" t="s">
        <v>1154</v>
      </c>
      <c r="V1317" t="s">
        <v>1155</v>
      </c>
      <c r="W1317" t="s">
        <v>1156</v>
      </c>
      <c r="X1317" t="s">
        <v>1157</v>
      </c>
    </row>
    <row r="1318" spans="1:24" x14ac:dyDescent="0.3">
      <c r="A1318" t="s">
        <v>3314</v>
      </c>
      <c r="B1318" s="1">
        <v>41320</v>
      </c>
      <c r="C1318" t="s">
        <v>963</v>
      </c>
      <c r="D1318" t="s">
        <v>9322</v>
      </c>
      <c r="E1318" t="s">
        <v>27</v>
      </c>
      <c r="F1318" t="s">
        <v>28</v>
      </c>
      <c r="G1318" t="s">
        <v>77</v>
      </c>
      <c r="H1318" t="s">
        <v>965</v>
      </c>
      <c r="I1318" t="s">
        <v>31</v>
      </c>
      <c r="J1318" t="s">
        <v>355</v>
      </c>
      <c r="K1318" t="s">
        <v>33</v>
      </c>
      <c r="L1318" t="s">
        <v>34</v>
      </c>
      <c r="M1318" t="s">
        <v>35</v>
      </c>
      <c r="N1318" s="1">
        <v>41321</v>
      </c>
      <c r="O1318" t="s">
        <v>129</v>
      </c>
      <c r="P1318" t="s">
        <v>356</v>
      </c>
      <c r="Q1318" t="s">
        <v>357</v>
      </c>
      <c r="R1318">
        <v>36</v>
      </c>
      <c r="S1318" t="s">
        <v>9323</v>
      </c>
      <c r="T1318" s="2">
        <v>0</v>
      </c>
      <c r="U1318" t="s">
        <v>2998</v>
      </c>
      <c r="V1318" t="s">
        <v>1613</v>
      </c>
      <c r="W1318" t="s">
        <v>361</v>
      </c>
      <c r="X1318" t="s">
        <v>8619</v>
      </c>
    </row>
    <row r="1319" spans="1:24" x14ac:dyDescent="0.3">
      <c r="A1319" t="s">
        <v>3314</v>
      </c>
      <c r="B1319" s="1">
        <v>41945</v>
      </c>
      <c r="C1319" t="s">
        <v>1945</v>
      </c>
      <c r="D1319" t="s">
        <v>391</v>
      </c>
      <c r="E1319" t="s">
        <v>27</v>
      </c>
      <c r="F1319" t="s">
        <v>28</v>
      </c>
      <c r="G1319" t="s">
        <v>29</v>
      </c>
      <c r="H1319" t="s">
        <v>217</v>
      </c>
      <c r="I1319" t="s">
        <v>31</v>
      </c>
      <c r="J1319" t="s">
        <v>564</v>
      </c>
      <c r="K1319" t="s">
        <v>94</v>
      </c>
      <c r="L1319" t="s">
        <v>109</v>
      </c>
      <c r="M1319" t="s">
        <v>35</v>
      </c>
      <c r="N1319" s="1">
        <v>41947</v>
      </c>
      <c r="O1319" t="s">
        <v>565</v>
      </c>
      <c r="P1319" t="s">
        <v>566</v>
      </c>
      <c r="Q1319" t="s">
        <v>567</v>
      </c>
      <c r="R1319">
        <v>26</v>
      </c>
      <c r="S1319" t="s">
        <v>10167</v>
      </c>
      <c r="T1319" s="2">
        <v>0.08</v>
      </c>
      <c r="U1319" t="s">
        <v>6276</v>
      </c>
      <c r="V1319" t="s">
        <v>6779</v>
      </c>
      <c r="W1319" t="s">
        <v>224</v>
      </c>
      <c r="X1319" t="s">
        <v>10168</v>
      </c>
    </row>
    <row r="1320" spans="1:24" x14ac:dyDescent="0.3">
      <c r="A1320" t="s">
        <v>3314</v>
      </c>
      <c r="B1320" s="1">
        <v>41401</v>
      </c>
      <c r="C1320" t="s">
        <v>11290</v>
      </c>
      <c r="D1320" t="s">
        <v>365</v>
      </c>
      <c r="E1320" t="s">
        <v>46</v>
      </c>
      <c r="F1320" t="s">
        <v>47</v>
      </c>
      <c r="G1320" t="s">
        <v>91</v>
      </c>
      <c r="H1320" t="s">
        <v>48</v>
      </c>
      <c r="I1320" t="s">
        <v>121</v>
      </c>
      <c r="J1320" t="s">
        <v>2705</v>
      </c>
      <c r="K1320" t="s">
        <v>94</v>
      </c>
      <c r="L1320" t="s">
        <v>95</v>
      </c>
      <c r="M1320" t="s">
        <v>35</v>
      </c>
      <c r="N1320" s="1">
        <v>41403</v>
      </c>
      <c r="O1320" t="s">
        <v>2706</v>
      </c>
      <c r="P1320" t="s">
        <v>2707</v>
      </c>
      <c r="Q1320" t="s">
        <v>2708</v>
      </c>
      <c r="R1320">
        <v>13</v>
      </c>
      <c r="S1320" t="s">
        <v>2110</v>
      </c>
      <c r="T1320" s="2">
        <v>0.08</v>
      </c>
      <c r="U1320" t="s">
        <v>512</v>
      </c>
      <c r="V1320" t="s">
        <v>11291</v>
      </c>
      <c r="W1320" t="s">
        <v>116</v>
      </c>
      <c r="X1320" t="s">
        <v>2873</v>
      </c>
    </row>
    <row r="1321" spans="1:24" x14ac:dyDescent="0.3">
      <c r="A1321" t="s">
        <v>3314</v>
      </c>
      <c r="B1321" s="1">
        <v>41595</v>
      </c>
      <c r="C1321" t="s">
        <v>572</v>
      </c>
      <c r="D1321" t="s">
        <v>306</v>
      </c>
      <c r="E1321" t="s">
        <v>46</v>
      </c>
      <c r="F1321" t="s">
        <v>47</v>
      </c>
      <c r="G1321" t="s">
        <v>77</v>
      </c>
      <c r="H1321" t="s">
        <v>107</v>
      </c>
      <c r="I1321" t="s">
        <v>92</v>
      </c>
      <c r="J1321" t="s">
        <v>1164</v>
      </c>
      <c r="K1321" t="s">
        <v>94</v>
      </c>
      <c r="L1321" t="s">
        <v>95</v>
      </c>
      <c r="M1321" t="s">
        <v>35</v>
      </c>
      <c r="N1321" s="1">
        <v>41596</v>
      </c>
      <c r="O1321" t="s">
        <v>1165</v>
      </c>
      <c r="P1321" t="s">
        <v>1166</v>
      </c>
      <c r="Q1321" t="s">
        <v>1167</v>
      </c>
      <c r="R1321">
        <v>29</v>
      </c>
      <c r="S1321" t="s">
        <v>888</v>
      </c>
      <c r="T1321" s="2">
        <v>7.0000000000000007E-2</v>
      </c>
      <c r="U1321" t="s">
        <v>534</v>
      </c>
      <c r="V1321" t="s">
        <v>11678</v>
      </c>
      <c r="W1321" t="s">
        <v>1169</v>
      </c>
      <c r="X1321" t="s">
        <v>4954</v>
      </c>
    </row>
    <row r="1322" spans="1:24" x14ac:dyDescent="0.3">
      <c r="A1322" t="s">
        <v>5075</v>
      </c>
      <c r="B1322" s="1">
        <v>41672</v>
      </c>
      <c r="C1322" t="s">
        <v>1748</v>
      </c>
      <c r="D1322" t="s">
        <v>945</v>
      </c>
      <c r="E1322" t="s">
        <v>27</v>
      </c>
      <c r="F1322" t="s">
        <v>28</v>
      </c>
      <c r="G1322" t="s">
        <v>91</v>
      </c>
      <c r="H1322" t="s">
        <v>241</v>
      </c>
      <c r="I1322" t="s">
        <v>92</v>
      </c>
      <c r="J1322" t="s">
        <v>4068</v>
      </c>
      <c r="K1322" t="s">
        <v>33</v>
      </c>
      <c r="L1322" t="s">
        <v>65</v>
      </c>
      <c r="M1322" t="s">
        <v>35</v>
      </c>
      <c r="N1322" s="1">
        <v>41673</v>
      </c>
      <c r="O1322" t="s">
        <v>2512</v>
      </c>
      <c r="P1322" t="s">
        <v>2119</v>
      </c>
      <c r="Q1322" t="s">
        <v>428</v>
      </c>
      <c r="R1322">
        <v>8</v>
      </c>
      <c r="S1322" t="s">
        <v>5076</v>
      </c>
      <c r="T1322" s="2">
        <v>0.09</v>
      </c>
      <c r="U1322" t="s">
        <v>3412</v>
      </c>
      <c r="V1322" t="s">
        <v>5077</v>
      </c>
      <c r="W1322" t="s">
        <v>4072</v>
      </c>
      <c r="X1322" t="s">
        <v>5078</v>
      </c>
    </row>
    <row r="1323" spans="1:24" x14ac:dyDescent="0.3">
      <c r="A1323" t="s">
        <v>1724</v>
      </c>
      <c r="B1323" s="1">
        <v>42005</v>
      </c>
      <c r="C1323" t="s">
        <v>1301</v>
      </c>
      <c r="D1323" t="s">
        <v>228</v>
      </c>
      <c r="E1323" t="s">
        <v>46</v>
      </c>
      <c r="F1323" t="s">
        <v>47</v>
      </c>
      <c r="G1323" t="s">
        <v>134</v>
      </c>
      <c r="H1323" t="s">
        <v>107</v>
      </c>
      <c r="I1323" t="s">
        <v>196</v>
      </c>
      <c r="J1323" t="s">
        <v>1725</v>
      </c>
      <c r="K1323" t="s">
        <v>94</v>
      </c>
      <c r="L1323" t="s">
        <v>34</v>
      </c>
      <c r="M1323" t="s">
        <v>35</v>
      </c>
      <c r="N1323" s="1">
        <v>42007</v>
      </c>
      <c r="O1323" t="s">
        <v>66</v>
      </c>
      <c r="P1323" t="s">
        <v>67</v>
      </c>
      <c r="Q1323" t="s">
        <v>68</v>
      </c>
      <c r="R1323">
        <v>38</v>
      </c>
      <c r="S1323" t="s">
        <v>1726</v>
      </c>
      <c r="T1323" s="2">
        <v>0</v>
      </c>
      <c r="U1323" t="s">
        <v>495</v>
      </c>
      <c r="V1323" t="s">
        <v>1727</v>
      </c>
      <c r="W1323" t="s">
        <v>1728</v>
      </c>
      <c r="X1323" t="s">
        <v>1729</v>
      </c>
    </row>
    <row r="1324" spans="1:24" x14ac:dyDescent="0.3">
      <c r="A1324" t="s">
        <v>1724</v>
      </c>
      <c r="B1324" s="1">
        <v>41495</v>
      </c>
      <c r="C1324" t="s">
        <v>1183</v>
      </c>
      <c r="D1324" t="s">
        <v>174</v>
      </c>
      <c r="E1324" t="s">
        <v>27</v>
      </c>
      <c r="F1324" t="s">
        <v>28</v>
      </c>
      <c r="G1324" t="s">
        <v>91</v>
      </c>
      <c r="H1324" t="s">
        <v>78</v>
      </c>
      <c r="I1324" t="s">
        <v>31</v>
      </c>
      <c r="J1324" t="s">
        <v>1349</v>
      </c>
      <c r="K1324" t="s">
        <v>94</v>
      </c>
      <c r="L1324" t="s">
        <v>34</v>
      </c>
      <c r="M1324" t="s">
        <v>35</v>
      </c>
      <c r="N1324" s="1">
        <v>41520</v>
      </c>
      <c r="O1324" t="s">
        <v>1350</v>
      </c>
      <c r="P1324" t="s">
        <v>1351</v>
      </c>
      <c r="Q1324" t="s">
        <v>1352</v>
      </c>
      <c r="R1324">
        <v>23</v>
      </c>
      <c r="S1324" t="s">
        <v>4540</v>
      </c>
      <c r="T1324" s="2">
        <v>0.01</v>
      </c>
      <c r="U1324" t="s">
        <v>4541</v>
      </c>
      <c r="V1324" t="s">
        <v>4542</v>
      </c>
      <c r="W1324" t="s">
        <v>1353</v>
      </c>
      <c r="X1324" t="s">
        <v>4543</v>
      </c>
    </row>
    <row r="1325" spans="1:24" x14ac:dyDescent="0.3">
      <c r="A1325" t="s">
        <v>1724</v>
      </c>
      <c r="B1325" s="1">
        <v>41619</v>
      </c>
      <c r="C1325" t="s">
        <v>2359</v>
      </c>
      <c r="D1325" t="s">
        <v>195</v>
      </c>
      <c r="E1325" t="s">
        <v>46</v>
      </c>
      <c r="F1325" t="s">
        <v>47</v>
      </c>
      <c r="G1325" t="s">
        <v>134</v>
      </c>
      <c r="H1325" t="s">
        <v>48</v>
      </c>
      <c r="I1325" t="s">
        <v>121</v>
      </c>
      <c r="J1325" t="s">
        <v>771</v>
      </c>
      <c r="K1325" t="s">
        <v>94</v>
      </c>
      <c r="L1325" t="s">
        <v>34</v>
      </c>
      <c r="M1325" t="s">
        <v>35</v>
      </c>
      <c r="N1325" s="1">
        <v>41621</v>
      </c>
      <c r="O1325" t="s">
        <v>772</v>
      </c>
      <c r="P1325" t="s">
        <v>773</v>
      </c>
      <c r="Q1325" t="s">
        <v>774</v>
      </c>
      <c r="R1325">
        <v>22</v>
      </c>
      <c r="S1325" t="s">
        <v>5199</v>
      </c>
      <c r="T1325" s="2">
        <v>7.0000000000000007E-2</v>
      </c>
      <c r="U1325" t="s">
        <v>127</v>
      </c>
      <c r="V1325" t="s">
        <v>834</v>
      </c>
      <c r="W1325" t="s">
        <v>778</v>
      </c>
      <c r="X1325" t="s">
        <v>376</v>
      </c>
    </row>
    <row r="1326" spans="1:24" x14ac:dyDescent="0.3">
      <c r="A1326" t="s">
        <v>1724</v>
      </c>
      <c r="B1326" s="1">
        <v>41862</v>
      </c>
      <c r="C1326" t="s">
        <v>1574</v>
      </c>
      <c r="D1326" t="s">
        <v>144</v>
      </c>
      <c r="E1326" t="s">
        <v>46</v>
      </c>
      <c r="F1326" t="s">
        <v>47</v>
      </c>
      <c r="G1326" t="s">
        <v>91</v>
      </c>
      <c r="H1326" t="s">
        <v>107</v>
      </c>
      <c r="I1326" t="s">
        <v>63</v>
      </c>
      <c r="J1326" t="s">
        <v>2496</v>
      </c>
      <c r="K1326" t="s">
        <v>94</v>
      </c>
      <c r="L1326" t="s">
        <v>95</v>
      </c>
      <c r="M1326" t="s">
        <v>35</v>
      </c>
      <c r="N1326" s="1">
        <v>41865</v>
      </c>
      <c r="O1326" t="s">
        <v>2497</v>
      </c>
      <c r="P1326" t="s">
        <v>2498</v>
      </c>
      <c r="Q1326" t="s">
        <v>2499</v>
      </c>
      <c r="R1326">
        <v>41</v>
      </c>
      <c r="S1326" t="s">
        <v>8681</v>
      </c>
      <c r="T1326" s="2">
        <v>0.1</v>
      </c>
      <c r="U1326" t="s">
        <v>8682</v>
      </c>
      <c r="V1326" t="s">
        <v>8683</v>
      </c>
      <c r="W1326" t="s">
        <v>146</v>
      </c>
      <c r="X1326" t="s">
        <v>8684</v>
      </c>
    </row>
    <row r="1327" spans="1:24" x14ac:dyDescent="0.3">
      <c r="A1327" t="s">
        <v>1724</v>
      </c>
      <c r="B1327" s="1">
        <v>41529</v>
      </c>
      <c r="C1327" t="s">
        <v>10491</v>
      </c>
      <c r="D1327" t="s">
        <v>766</v>
      </c>
      <c r="E1327" t="s">
        <v>27</v>
      </c>
      <c r="F1327" t="s">
        <v>28</v>
      </c>
      <c r="G1327" t="s">
        <v>134</v>
      </c>
      <c r="H1327" t="s">
        <v>217</v>
      </c>
      <c r="I1327" t="s">
        <v>92</v>
      </c>
      <c r="J1327" t="s">
        <v>1388</v>
      </c>
      <c r="K1327" t="s">
        <v>94</v>
      </c>
      <c r="L1327" t="s">
        <v>95</v>
      </c>
      <c r="M1327" t="s">
        <v>35</v>
      </c>
      <c r="N1327" s="1">
        <v>41531</v>
      </c>
      <c r="O1327" t="s">
        <v>1389</v>
      </c>
      <c r="P1327" t="s">
        <v>1390</v>
      </c>
      <c r="Q1327" t="s">
        <v>1391</v>
      </c>
      <c r="R1327">
        <v>16</v>
      </c>
      <c r="S1327" t="s">
        <v>10492</v>
      </c>
      <c r="T1327" s="2">
        <v>0.01</v>
      </c>
      <c r="U1327" t="s">
        <v>10493</v>
      </c>
      <c r="V1327" t="s">
        <v>10494</v>
      </c>
      <c r="W1327" t="s">
        <v>812</v>
      </c>
      <c r="X1327" t="s">
        <v>5531</v>
      </c>
    </row>
    <row r="1328" spans="1:24" x14ac:dyDescent="0.3">
      <c r="A1328" t="s">
        <v>1724</v>
      </c>
      <c r="B1328" s="1">
        <v>41479</v>
      </c>
      <c r="C1328" t="s">
        <v>471</v>
      </c>
      <c r="D1328" t="s">
        <v>399</v>
      </c>
      <c r="E1328" t="s">
        <v>27</v>
      </c>
      <c r="F1328" t="s">
        <v>28</v>
      </c>
      <c r="G1328" t="s">
        <v>29</v>
      </c>
      <c r="H1328" t="s">
        <v>62</v>
      </c>
      <c r="I1328" t="s">
        <v>31</v>
      </c>
      <c r="J1328" t="s">
        <v>478</v>
      </c>
      <c r="K1328" t="s">
        <v>94</v>
      </c>
      <c r="L1328" t="s">
        <v>34</v>
      </c>
      <c r="M1328" t="s">
        <v>35</v>
      </c>
      <c r="N1328" s="1">
        <v>41481</v>
      </c>
      <c r="O1328" t="s">
        <v>479</v>
      </c>
      <c r="P1328" t="s">
        <v>480</v>
      </c>
      <c r="Q1328" t="s">
        <v>98</v>
      </c>
      <c r="R1328">
        <v>13</v>
      </c>
      <c r="S1328" t="s">
        <v>11008</v>
      </c>
      <c r="T1328" s="2">
        <v>0.04</v>
      </c>
      <c r="U1328" t="s">
        <v>7753</v>
      </c>
      <c r="V1328" t="s">
        <v>11009</v>
      </c>
      <c r="W1328" t="s">
        <v>224</v>
      </c>
      <c r="X1328" t="s">
        <v>7009</v>
      </c>
    </row>
    <row r="1329" spans="1:24" x14ac:dyDescent="0.3">
      <c r="A1329" t="s">
        <v>1724</v>
      </c>
      <c r="B1329" s="1">
        <v>41477</v>
      </c>
      <c r="C1329" t="s">
        <v>2602</v>
      </c>
      <c r="D1329" t="s">
        <v>929</v>
      </c>
      <c r="E1329" t="s">
        <v>27</v>
      </c>
      <c r="F1329" t="s">
        <v>28</v>
      </c>
      <c r="G1329" t="s">
        <v>77</v>
      </c>
      <c r="H1329" t="s">
        <v>217</v>
      </c>
      <c r="I1329" t="s">
        <v>92</v>
      </c>
      <c r="J1329" t="s">
        <v>2705</v>
      </c>
      <c r="K1329" t="s">
        <v>94</v>
      </c>
      <c r="L1329" t="s">
        <v>34</v>
      </c>
      <c r="M1329" t="s">
        <v>35</v>
      </c>
      <c r="N1329" s="1">
        <v>41478</v>
      </c>
      <c r="O1329" t="s">
        <v>2706</v>
      </c>
      <c r="P1329" t="s">
        <v>2707</v>
      </c>
      <c r="Q1329" t="s">
        <v>2708</v>
      </c>
      <c r="R1329">
        <v>24</v>
      </c>
      <c r="S1329" t="s">
        <v>8761</v>
      </c>
      <c r="T1329" s="2">
        <v>0.02</v>
      </c>
      <c r="U1329" t="s">
        <v>6598</v>
      </c>
      <c r="V1329" t="s">
        <v>1778</v>
      </c>
      <c r="W1329" t="s">
        <v>116</v>
      </c>
      <c r="X1329" t="s">
        <v>2120</v>
      </c>
    </row>
    <row r="1330" spans="1:24" x14ac:dyDescent="0.3">
      <c r="A1330" t="s">
        <v>1724</v>
      </c>
      <c r="B1330" s="1">
        <v>42133</v>
      </c>
      <c r="C1330" t="s">
        <v>12496</v>
      </c>
      <c r="D1330" t="s">
        <v>240</v>
      </c>
      <c r="E1330" t="s">
        <v>27</v>
      </c>
      <c r="F1330" t="s">
        <v>28</v>
      </c>
      <c r="G1330" t="s">
        <v>134</v>
      </c>
      <c r="H1330" t="s">
        <v>241</v>
      </c>
      <c r="I1330" t="s">
        <v>196</v>
      </c>
      <c r="J1330" t="s">
        <v>832</v>
      </c>
      <c r="K1330" t="s">
        <v>94</v>
      </c>
      <c r="L1330" t="s">
        <v>34</v>
      </c>
      <c r="M1330" t="s">
        <v>35</v>
      </c>
      <c r="N1330" s="1">
        <v>42133</v>
      </c>
      <c r="O1330" t="s">
        <v>833</v>
      </c>
      <c r="P1330" t="s">
        <v>834</v>
      </c>
      <c r="Q1330" t="s">
        <v>774</v>
      </c>
      <c r="R1330">
        <v>33</v>
      </c>
      <c r="S1330" t="s">
        <v>9731</v>
      </c>
      <c r="T1330" s="2">
        <v>7.0000000000000007E-2</v>
      </c>
      <c r="U1330" t="s">
        <v>1752</v>
      </c>
      <c r="V1330" t="s">
        <v>5198</v>
      </c>
      <c r="W1330" t="s">
        <v>838</v>
      </c>
      <c r="X1330" t="s">
        <v>2143</v>
      </c>
    </row>
    <row r="1331" spans="1:24" x14ac:dyDescent="0.3">
      <c r="A1331" t="s">
        <v>7775</v>
      </c>
      <c r="B1331" s="1">
        <v>41486</v>
      </c>
      <c r="C1331" t="s">
        <v>2616</v>
      </c>
      <c r="D1331" t="s">
        <v>2366</v>
      </c>
      <c r="E1331" t="s">
        <v>27</v>
      </c>
      <c r="F1331" t="s">
        <v>28</v>
      </c>
      <c r="G1331" t="s">
        <v>29</v>
      </c>
      <c r="H1331" t="s">
        <v>965</v>
      </c>
      <c r="I1331" t="s">
        <v>121</v>
      </c>
      <c r="J1331" t="s">
        <v>734</v>
      </c>
      <c r="K1331" t="s">
        <v>33</v>
      </c>
      <c r="L1331" t="s">
        <v>392</v>
      </c>
      <c r="M1331" t="s">
        <v>393</v>
      </c>
      <c r="N1331" s="1">
        <v>41519</v>
      </c>
      <c r="O1331" t="s">
        <v>735</v>
      </c>
      <c r="P1331" t="s">
        <v>736</v>
      </c>
      <c r="Q1331" t="s">
        <v>737</v>
      </c>
      <c r="R1331">
        <v>46</v>
      </c>
      <c r="S1331" t="s">
        <v>2146</v>
      </c>
      <c r="T1331" s="2">
        <v>7.0000000000000007E-2</v>
      </c>
      <c r="U1331" t="s">
        <v>1297</v>
      </c>
      <c r="V1331" t="s">
        <v>7776</v>
      </c>
      <c r="W1331" t="s">
        <v>741</v>
      </c>
      <c r="X1331" t="s">
        <v>7777</v>
      </c>
    </row>
    <row r="1332" spans="1:24" x14ac:dyDescent="0.3">
      <c r="A1332" t="s">
        <v>7775</v>
      </c>
      <c r="B1332" s="1">
        <v>41560</v>
      </c>
      <c r="C1332" t="s">
        <v>1225</v>
      </c>
      <c r="D1332" t="s">
        <v>252</v>
      </c>
      <c r="E1332" t="s">
        <v>27</v>
      </c>
      <c r="F1332" t="s">
        <v>28</v>
      </c>
      <c r="G1332" t="s">
        <v>29</v>
      </c>
      <c r="H1332" t="s">
        <v>62</v>
      </c>
      <c r="I1332" t="s">
        <v>121</v>
      </c>
      <c r="J1332" t="s">
        <v>441</v>
      </c>
      <c r="K1332" t="s">
        <v>94</v>
      </c>
      <c r="L1332" t="s">
        <v>34</v>
      </c>
      <c r="M1332" t="s">
        <v>35</v>
      </c>
      <c r="N1332" s="1">
        <v>41560</v>
      </c>
      <c r="O1332" t="s">
        <v>442</v>
      </c>
      <c r="P1332" t="s">
        <v>443</v>
      </c>
      <c r="Q1332" t="s">
        <v>444</v>
      </c>
      <c r="R1332">
        <v>10</v>
      </c>
      <c r="S1332" t="s">
        <v>11478</v>
      </c>
      <c r="T1332" s="2">
        <v>0.05</v>
      </c>
      <c r="U1332" t="s">
        <v>11479</v>
      </c>
      <c r="V1332" t="s">
        <v>7251</v>
      </c>
      <c r="W1332" t="s">
        <v>448</v>
      </c>
      <c r="X1332" t="s">
        <v>7251</v>
      </c>
    </row>
    <row r="1333" spans="1:24" x14ac:dyDescent="0.3">
      <c r="A1333" t="s">
        <v>329</v>
      </c>
      <c r="B1333" s="1">
        <v>41680</v>
      </c>
      <c r="C1333" t="s">
        <v>330</v>
      </c>
      <c r="D1333" t="s">
        <v>331</v>
      </c>
      <c r="E1333" t="s">
        <v>46</v>
      </c>
      <c r="F1333" t="s">
        <v>47</v>
      </c>
      <c r="G1333" t="s">
        <v>77</v>
      </c>
      <c r="H1333" t="s">
        <v>107</v>
      </c>
      <c r="I1333" t="s">
        <v>121</v>
      </c>
      <c r="J1333" t="s">
        <v>313</v>
      </c>
      <c r="K1333" t="s">
        <v>94</v>
      </c>
      <c r="L1333" t="s">
        <v>34</v>
      </c>
      <c r="M1333" t="s">
        <v>35</v>
      </c>
      <c r="N1333" s="1">
        <v>41681</v>
      </c>
      <c r="O1333" t="s">
        <v>314</v>
      </c>
      <c r="P1333" t="s">
        <v>315</v>
      </c>
      <c r="Q1333" t="s">
        <v>316</v>
      </c>
      <c r="R1333">
        <v>3</v>
      </c>
      <c r="S1333" t="s">
        <v>332</v>
      </c>
      <c r="T1333" s="2">
        <v>0</v>
      </c>
      <c r="U1333" t="s">
        <v>333</v>
      </c>
      <c r="V1333" t="s">
        <v>334</v>
      </c>
      <c r="W1333" t="s">
        <v>320</v>
      </c>
      <c r="X1333" t="s">
        <v>335</v>
      </c>
    </row>
    <row r="1334" spans="1:24" x14ac:dyDescent="0.3">
      <c r="A1334" t="s">
        <v>329</v>
      </c>
      <c r="B1334" s="1">
        <v>42249</v>
      </c>
      <c r="C1334" t="s">
        <v>1974</v>
      </c>
      <c r="D1334" t="s">
        <v>506</v>
      </c>
      <c r="E1334" t="s">
        <v>27</v>
      </c>
      <c r="F1334" t="s">
        <v>28</v>
      </c>
      <c r="G1334" t="s">
        <v>91</v>
      </c>
      <c r="H1334" t="s">
        <v>62</v>
      </c>
      <c r="I1334" t="s">
        <v>121</v>
      </c>
      <c r="J1334" t="s">
        <v>313</v>
      </c>
      <c r="K1334" t="s">
        <v>94</v>
      </c>
      <c r="L1334" t="s">
        <v>95</v>
      </c>
      <c r="M1334" t="s">
        <v>35</v>
      </c>
      <c r="N1334" s="1">
        <v>42252</v>
      </c>
      <c r="O1334" t="s">
        <v>314</v>
      </c>
      <c r="P1334" t="s">
        <v>315</v>
      </c>
      <c r="Q1334" t="s">
        <v>316</v>
      </c>
      <c r="R1334">
        <v>50</v>
      </c>
      <c r="S1334" t="s">
        <v>2563</v>
      </c>
      <c r="T1334" s="2">
        <v>0.08</v>
      </c>
      <c r="U1334" t="s">
        <v>2564</v>
      </c>
      <c r="V1334" t="s">
        <v>2565</v>
      </c>
      <c r="W1334" t="s">
        <v>320</v>
      </c>
      <c r="X1334" t="s">
        <v>335</v>
      </c>
    </row>
    <row r="1335" spans="1:24" x14ac:dyDescent="0.3">
      <c r="A1335" t="s">
        <v>329</v>
      </c>
      <c r="B1335" s="1">
        <v>41680</v>
      </c>
      <c r="C1335" t="s">
        <v>330</v>
      </c>
      <c r="D1335" t="s">
        <v>331</v>
      </c>
      <c r="E1335" t="s">
        <v>46</v>
      </c>
      <c r="F1335" t="s">
        <v>47</v>
      </c>
      <c r="G1335" t="s">
        <v>134</v>
      </c>
      <c r="H1335" t="s">
        <v>107</v>
      </c>
      <c r="I1335" t="s">
        <v>196</v>
      </c>
      <c r="J1335" t="s">
        <v>313</v>
      </c>
      <c r="K1335" t="s">
        <v>94</v>
      </c>
      <c r="L1335" t="s">
        <v>34</v>
      </c>
      <c r="M1335" t="s">
        <v>35</v>
      </c>
      <c r="N1335" s="1">
        <v>41681</v>
      </c>
      <c r="O1335" t="s">
        <v>314</v>
      </c>
      <c r="P1335" t="s">
        <v>315</v>
      </c>
      <c r="Q1335" t="s">
        <v>316</v>
      </c>
      <c r="R1335">
        <v>20</v>
      </c>
      <c r="S1335" t="s">
        <v>332</v>
      </c>
      <c r="T1335" s="2">
        <v>0.05</v>
      </c>
      <c r="U1335" t="s">
        <v>3341</v>
      </c>
      <c r="V1335" t="s">
        <v>334</v>
      </c>
      <c r="W1335" t="s">
        <v>320</v>
      </c>
      <c r="X1335" t="s">
        <v>335</v>
      </c>
    </row>
    <row r="1336" spans="1:24" x14ac:dyDescent="0.3">
      <c r="A1336" t="s">
        <v>3590</v>
      </c>
      <c r="B1336" s="1">
        <v>41328</v>
      </c>
      <c r="C1336" t="s">
        <v>1225</v>
      </c>
      <c r="D1336" t="s">
        <v>252</v>
      </c>
      <c r="E1336" t="s">
        <v>27</v>
      </c>
      <c r="F1336" t="s">
        <v>28</v>
      </c>
      <c r="G1336" t="s">
        <v>77</v>
      </c>
      <c r="H1336" t="s">
        <v>62</v>
      </c>
      <c r="I1336" t="s">
        <v>31</v>
      </c>
      <c r="J1336" t="s">
        <v>373</v>
      </c>
      <c r="K1336" t="s">
        <v>94</v>
      </c>
      <c r="L1336" t="s">
        <v>34</v>
      </c>
      <c r="M1336" t="s">
        <v>35</v>
      </c>
      <c r="N1336" s="1">
        <v>41328</v>
      </c>
      <c r="O1336" t="s">
        <v>374</v>
      </c>
      <c r="P1336" t="s">
        <v>375</v>
      </c>
      <c r="Q1336" t="s">
        <v>376</v>
      </c>
      <c r="R1336">
        <v>19</v>
      </c>
      <c r="S1336" t="s">
        <v>3591</v>
      </c>
      <c r="T1336" s="2">
        <v>0.09</v>
      </c>
      <c r="U1336" t="s">
        <v>3355</v>
      </c>
      <c r="V1336" t="s">
        <v>3592</v>
      </c>
      <c r="W1336" t="s">
        <v>380</v>
      </c>
      <c r="X1336" t="s">
        <v>3593</v>
      </c>
    </row>
    <row r="1337" spans="1:24" x14ac:dyDescent="0.3">
      <c r="A1337" t="s">
        <v>5207</v>
      </c>
      <c r="B1337" s="1">
        <v>41510</v>
      </c>
      <c r="C1337" t="s">
        <v>251</v>
      </c>
      <c r="D1337" t="s">
        <v>252</v>
      </c>
      <c r="E1337" t="s">
        <v>27</v>
      </c>
      <c r="F1337" t="s">
        <v>28</v>
      </c>
      <c r="G1337" t="s">
        <v>77</v>
      </c>
      <c r="H1337" t="s">
        <v>62</v>
      </c>
      <c r="I1337" t="s">
        <v>121</v>
      </c>
      <c r="J1337" t="s">
        <v>338</v>
      </c>
      <c r="K1337" t="s">
        <v>94</v>
      </c>
      <c r="L1337" t="s">
        <v>34</v>
      </c>
      <c r="M1337" t="s">
        <v>35</v>
      </c>
      <c r="N1337" s="1">
        <v>41515</v>
      </c>
      <c r="O1337" t="s">
        <v>339</v>
      </c>
      <c r="P1337" t="s">
        <v>340</v>
      </c>
      <c r="Q1337" t="s">
        <v>341</v>
      </c>
      <c r="R1337">
        <v>7</v>
      </c>
      <c r="S1337" t="s">
        <v>5208</v>
      </c>
      <c r="T1337" s="2">
        <v>0.06</v>
      </c>
      <c r="U1337" t="s">
        <v>4267</v>
      </c>
      <c r="V1337" t="s">
        <v>5209</v>
      </c>
      <c r="W1337" t="s">
        <v>345</v>
      </c>
      <c r="X1337" t="s">
        <v>5210</v>
      </c>
    </row>
    <row r="1338" spans="1:24" x14ac:dyDescent="0.3">
      <c r="A1338" t="s">
        <v>5207</v>
      </c>
      <c r="B1338" s="1">
        <v>41680</v>
      </c>
      <c r="C1338" t="s">
        <v>330</v>
      </c>
      <c r="D1338" t="s">
        <v>331</v>
      </c>
      <c r="E1338" t="s">
        <v>46</v>
      </c>
      <c r="F1338" t="s">
        <v>47</v>
      </c>
      <c r="G1338" t="s">
        <v>77</v>
      </c>
      <c r="H1338" t="s">
        <v>107</v>
      </c>
      <c r="I1338" t="s">
        <v>92</v>
      </c>
      <c r="J1338" t="s">
        <v>1173</v>
      </c>
      <c r="K1338" t="s">
        <v>94</v>
      </c>
      <c r="L1338" t="s">
        <v>95</v>
      </c>
      <c r="M1338" t="s">
        <v>35</v>
      </c>
      <c r="N1338" s="1">
        <v>41681</v>
      </c>
      <c r="O1338" t="s">
        <v>1174</v>
      </c>
      <c r="P1338" t="s">
        <v>1175</v>
      </c>
      <c r="Q1338" t="s">
        <v>1176</v>
      </c>
      <c r="R1338">
        <v>3</v>
      </c>
      <c r="S1338" t="s">
        <v>4035</v>
      </c>
      <c r="T1338" s="2">
        <v>0.09</v>
      </c>
      <c r="U1338" t="s">
        <v>3599</v>
      </c>
      <c r="V1338" t="s">
        <v>5277</v>
      </c>
      <c r="W1338" t="s">
        <v>1180</v>
      </c>
      <c r="X1338" t="s">
        <v>5278</v>
      </c>
    </row>
    <row r="1339" spans="1:24" x14ac:dyDescent="0.3">
      <c r="A1339" t="s">
        <v>5207</v>
      </c>
      <c r="B1339" s="1">
        <v>41693</v>
      </c>
      <c r="C1339" t="s">
        <v>6304</v>
      </c>
      <c r="D1339" t="s">
        <v>195</v>
      </c>
      <c r="E1339" t="s">
        <v>46</v>
      </c>
      <c r="F1339" t="s">
        <v>47</v>
      </c>
      <c r="G1339" t="s">
        <v>77</v>
      </c>
      <c r="H1339" t="s">
        <v>48</v>
      </c>
      <c r="I1339" t="s">
        <v>121</v>
      </c>
      <c r="J1339" t="s">
        <v>313</v>
      </c>
      <c r="K1339" t="s">
        <v>94</v>
      </c>
      <c r="L1339" t="s">
        <v>34</v>
      </c>
      <c r="M1339" t="s">
        <v>35</v>
      </c>
      <c r="N1339" s="1">
        <v>41696</v>
      </c>
      <c r="O1339" t="s">
        <v>314</v>
      </c>
      <c r="P1339" t="s">
        <v>315</v>
      </c>
      <c r="Q1339" t="s">
        <v>316</v>
      </c>
      <c r="R1339">
        <v>34</v>
      </c>
      <c r="S1339" t="s">
        <v>6305</v>
      </c>
      <c r="T1339" s="2">
        <v>0.05</v>
      </c>
      <c r="U1339" t="s">
        <v>127</v>
      </c>
      <c r="V1339" t="s">
        <v>6306</v>
      </c>
      <c r="W1339" t="s">
        <v>320</v>
      </c>
      <c r="X1339" t="s">
        <v>6307</v>
      </c>
    </row>
    <row r="1340" spans="1:24" x14ac:dyDescent="0.3">
      <c r="A1340" t="s">
        <v>5207</v>
      </c>
      <c r="B1340" s="1">
        <v>41356</v>
      </c>
      <c r="C1340" t="s">
        <v>2602</v>
      </c>
      <c r="D1340" t="s">
        <v>929</v>
      </c>
      <c r="E1340" t="s">
        <v>27</v>
      </c>
      <c r="F1340" t="s">
        <v>28</v>
      </c>
      <c r="G1340" t="s">
        <v>134</v>
      </c>
      <c r="H1340" t="s">
        <v>217</v>
      </c>
      <c r="I1340" t="s">
        <v>92</v>
      </c>
      <c r="J1340" t="s">
        <v>2210</v>
      </c>
      <c r="K1340" t="s">
        <v>94</v>
      </c>
      <c r="L1340" t="s">
        <v>34</v>
      </c>
      <c r="M1340" t="s">
        <v>35</v>
      </c>
      <c r="N1340" s="1">
        <v>41328</v>
      </c>
      <c r="O1340" t="s">
        <v>2211</v>
      </c>
      <c r="P1340" t="s">
        <v>187</v>
      </c>
      <c r="Q1340" t="s">
        <v>2212</v>
      </c>
      <c r="R1340">
        <v>23</v>
      </c>
      <c r="S1340" t="s">
        <v>10701</v>
      </c>
      <c r="T1340" s="2">
        <v>0.02</v>
      </c>
      <c r="U1340" t="s">
        <v>127</v>
      </c>
      <c r="V1340" t="s">
        <v>10702</v>
      </c>
      <c r="W1340" t="s">
        <v>2216</v>
      </c>
      <c r="X1340" t="s">
        <v>10703</v>
      </c>
    </row>
    <row r="1341" spans="1:24" x14ac:dyDescent="0.3">
      <c r="A1341" t="s">
        <v>5207</v>
      </c>
      <c r="B1341" s="1">
        <v>41931</v>
      </c>
      <c r="C1341" t="s">
        <v>1343</v>
      </c>
      <c r="D1341" t="s">
        <v>964</v>
      </c>
      <c r="E1341" t="s">
        <v>27</v>
      </c>
      <c r="F1341" t="s">
        <v>28</v>
      </c>
      <c r="G1341" t="s">
        <v>134</v>
      </c>
      <c r="H1341" t="s">
        <v>965</v>
      </c>
      <c r="I1341" t="s">
        <v>31</v>
      </c>
      <c r="J1341" t="s">
        <v>355</v>
      </c>
      <c r="K1341" t="s">
        <v>94</v>
      </c>
      <c r="L1341" t="s">
        <v>34</v>
      </c>
      <c r="M1341" t="s">
        <v>35</v>
      </c>
      <c r="N1341" s="1">
        <v>41933</v>
      </c>
      <c r="O1341" t="s">
        <v>129</v>
      </c>
      <c r="P1341" t="s">
        <v>356</v>
      </c>
      <c r="Q1341" t="s">
        <v>357</v>
      </c>
      <c r="R1341">
        <v>47</v>
      </c>
      <c r="S1341" t="s">
        <v>10855</v>
      </c>
      <c r="T1341" s="2">
        <v>0</v>
      </c>
      <c r="U1341" t="s">
        <v>10856</v>
      </c>
      <c r="V1341" t="s">
        <v>6411</v>
      </c>
      <c r="W1341" t="s">
        <v>361</v>
      </c>
      <c r="X1341" t="s">
        <v>10857</v>
      </c>
    </row>
    <row r="1342" spans="1:24" x14ac:dyDescent="0.3">
      <c r="A1342" t="s">
        <v>4746</v>
      </c>
      <c r="B1342" s="1">
        <v>42143</v>
      </c>
      <c r="C1342" t="s">
        <v>4611</v>
      </c>
      <c r="D1342" t="s">
        <v>252</v>
      </c>
      <c r="E1342" t="s">
        <v>27</v>
      </c>
      <c r="F1342" t="s">
        <v>28</v>
      </c>
      <c r="G1342" t="s">
        <v>77</v>
      </c>
      <c r="H1342" t="s">
        <v>62</v>
      </c>
      <c r="I1342" t="s">
        <v>121</v>
      </c>
      <c r="J1342" t="s">
        <v>135</v>
      </c>
      <c r="K1342" t="s">
        <v>94</v>
      </c>
      <c r="L1342" t="s">
        <v>95</v>
      </c>
      <c r="M1342" t="s">
        <v>35</v>
      </c>
      <c r="N1342" s="1">
        <v>42144</v>
      </c>
      <c r="O1342" t="s">
        <v>136</v>
      </c>
      <c r="P1342" t="s">
        <v>137</v>
      </c>
      <c r="Q1342" t="s">
        <v>52</v>
      </c>
      <c r="R1342">
        <v>6</v>
      </c>
      <c r="S1342" t="s">
        <v>4747</v>
      </c>
      <c r="T1342" s="2">
        <v>0.01</v>
      </c>
      <c r="U1342" t="s">
        <v>1235</v>
      </c>
      <c r="V1342" t="s">
        <v>3572</v>
      </c>
      <c r="W1342" t="s">
        <v>72</v>
      </c>
      <c r="X1342" t="s">
        <v>4748</v>
      </c>
    </row>
    <row r="1343" spans="1:24" x14ac:dyDescent="0.3">
      <c r="A1343" t="s">
        <v>4746</v>
      </c>
      <c r="B1343" s="1">
        <v>41713</v>
      </c>
      <c r="C1343" t="s">
        <v>952</v>
      </c>
      <c r="D1343" t="s">
        <v>312</v>
      </c>
      <c r="E1343" t="s">
        <v>27</v>
      </c>
      <c r="F1343" t="s">
        <v>28</v>
      </c>
      <c r="G1343" t="s">
        <v>134</v>
      </c>
      <c r="H1343" t="s">
        <v>205</v>
      </c>
      <c r="I1343" t="s">
        <v>63</v>
      </c>
      <c r="J1343" t="s">
        <v>1813</v>
      </c>
      <c r="K1343" t="s">
        <v>94</v>
      </c>
      <c r="L1343" t="s">
        <v>95</v>
      </c>
      <c r="M1343" t="s">
        <v>156</v>
      </c>
      <c r="N1343" s="1">
        <v>41713</v>
      </c>
      <c r="O1343" t="s">
        <v>1814</v>
      </c>
      <c r="P1343" t="s">
        <v>1815</v>
      </c>
      <c r="Q1343" t="s">
        <v>1107</v>
      </c>
      <c r="R1343">
        <v>47</v>
      </c>
      <c r="S1343" t="s">
        <v>1168</v>
      </c>
      <c r="T1343" s="2">
        <v>7.0000000000000007E-2</v>
      </c>
      <c r="U1343" t="s">
        <v>127</v>
      </c>
      <c r="V1343" t="s">
        <v>1168</v>
      </c>
      <c r="W1343" t="s">
        <v>1587</v>
      </c>
      <c r="X1343" t="s">
        <v>1987</v>
      </c>
    </row>
    <row r="1344" spans="1:24" x14ac:dyDescent="0.3">
      <c r="A1344" t="s">
        <v>1797</v>
      </c>
      <c r="B1344" s="1">
        <v>41682</v>
      </c>
      <c r="C1344" t="s">
        <v>410</v>
      </c>
      <c r="D1344" t="s">
        <v>288</v>
      </c>
      <c r="E1344" t="s">
        <v>27</v>
      </c>
      <c r="F1344" t="s">
        <v>28</v>
      </c>
      <c r="G1344" t="s">
        <v>134</v>
      </c>
      <c r="H1344" t="s">
        <v>289</v>
      </c>
      <c r="I1344" t="s">
        <v>92</v>
      </c>
      <c r="J1344" t="s">
        <v>229</v>
      </c>
      <c r="K1344" t="s">
        <v>94</v>
      </c>
      <c r="L1344" t="s">
        <v>34</v>
      </c>
      <c r="M1344" t="s">
        <v>35</v>
      </c>
      <c r="N1344" s="1">
        <v>41683</v>
      </c>
      <c r="O1344" t="s">
        <v>1798</v>
      </c>
      <c r="P1344" t="s">
        <v>231</v>
      </c>
      <c r="Q1344" t="s">
        <v>1799</v>
      </c>
      <c r="R1344">
        <v>6</v>
      </c>
      <c r="S1344" t="s">
        <v>1800</v>
      </c>
      <c r="T1344" s="2">
        <v>0.02</v>
      </c>
      <c r="U1344" t="s">
        <v>1801</v>
      </c>
      <c r="V1344" t="s">
        <v>1802</v>
      </c>
      <c r="W1344" t="s">
        <v>618</v>
      </c>
      <c r="X1344" t="s">
        <v>1803</v>
      </c>
    </row>
    <row r="1345" spans="1:24" x14ac:dyDescent="0.3">
      <c r="A1345" t="s">
        <v>1797</v>
      </c>
      <c r="B1345" s="1">
        <v>41460</v>
      </c>
      <c r="C1345" t="s">
        <v>2008</v>
      </c>
      <c r="D1345" t="s">
        <v>144</v>
      </c>
      <c r="E1345" t="s">
        <v>46</v>
      </c>
      <c r="F1345" t="s">
        <v>47</v>
      </c>
      <c r="G1345" t="s">
        <v>77</v>
      </c>
      <c r="H1345" t="s">
        <v>107</v>
      </c>
      <c r="I1345" t="s">
        <v>92</v>
      </c>
      <c r="J1345" t="s">
        <v>2705</v>
      </c>
      <c r="K1345" t="s">
        <v>94</v>
      </c>
      <c r="L1345" t="s">
        <v>34</v>
      </c>
      <c r="M1345" t="s">
        <v>35</v>
      </c>
      <c r="N1345" s="1">
        <v>41462</v>
      </c>
      <c r="O1345" t="s">
        <v>2706</v>
      </c>
      <c r="P1345" t="s">
        <v>2707</v>
      </c>
      <c r="Q1345" t="s">
        <v>2708</v>
      </c>
      <c r="R1345">
        <v>11</v>
      </c>
      <c r="S1345" t="s">
        <v>2709</v>
      </c>
      <c r="T1345" s="2">
        <v>0.08</v>
      </c>
      <c r="U1345" t="s">
        <v>473</v>
      </c>
      <c r="V1345" t="s">
        <v>1120</v>
      </c>
      <c r="W1345" t="s">
        <v>116</v>
      </c>
      <c r="X1345" t="s">
        <v>2710</v>
      </c>
    </row>
    <row r="1346" spans="1:24" x14ac:dyDescent="0.3">
      <c r="A1346" t="s">
        <v>1797</v>
      </c>
      <c r="B1346" s="1">
        <v>41837</v>
      </c>
      <c r="C1346" t="s">
        <v>2719</v>
      </c>
      <c r="D1346" t="s">
        <v>240</v>
      </c>
      <c r="E1346" t="s">
        <v>27</v>
      </c>
      <c r="F1346" t="s">
        <v>28</v>
      </c>
      <c r="G1346" t="s">
        <v>77</v>
      </c>
      <c r="H1346" t="s">
        <v>241</v>
      </c>
      <c r="I1346" t="s">
        <v>196</v>
      </c>
      <c r="J1346" t="s">
        <v>1377</v>
      </c>
      <c r="K1346" t="s">
        <v>33</v>
      </c>
      <c r="L1346" t="s">
        <v>34</v>
      </c>
      <c r="M1346" t="s">
        <v>35</v>
      </c>
      <c r="N1346" s="1">
        <v>41838</v>
      </c>
      <c r="O1346" t="s">
        <v>1378</v>
      </c>
      <c r="P1346" t="s">
        <v>1379</v>
      </c>
      <c r="Q1346" t="s">
        <v>1380</v>
      </c>
      <c r="R1346">
        <v>29</v>
      </c>
      <c r="S1346" t="s">
        <v>2825</v>
      </c>
      <c r="T1346" s="2">
        <v>0.03</v>
      </c>
      <c r="U1346" t="s">
        <v>518</v>
      </c>
      <c r="V1346" t="s">
        <v>2826</v>
      </c>
      <c r="W1346" t="s">
        <v>1384</v>
      </c>
      <c r="X1346" t="s">
        <v>2827</v>
      </c>
    </row>
    <row r="1347" spans="1:24" x14ac:dyDescent="0.3">
      <c r="A1347" t="s">
        <v>1797</v>
      </c>
      <c r="B1347" s="1">
        <v>42728</v>
      </c>
      <c r="C1347" t="s">
        <v>3440</v>
      </c>
      <c r="D1347" t="s">
        <v>591</v>
      </c>
      <c r="E1347" t="s">
        <v>27</v>
      </c>
      <c r="F1347" t="s">
        <v>28</v>
      </c>
      <c r="G1347" t="s">
        <v>77</v>
      </c>
      <c r="H1347" t="s">
        <v>241</v>
      </c>
      <c r="I1347" t="s">
        <v>196</v>
      </c>
      <c r="J1347" t="s">
        <v>1853</v>
      </c>
      <c r="K1347" t="s">
        <v>94</v>
      </c>
      <c r="L1347" t="s">
        <v>34</v>
      </c>
      <c r="M1347" t="s">
        <v>35</v>
      </c>
      <c r="N1347" s="1">
        <v>42730</v>
      </c>
      <c r="O1347" t="s">
        <v>1854</v>
      </c>
      <c r="P1347" t="s">
        <v>1855</v>
      </c>
      <c r="Q1347" t="s">
        <v>1856</v>
      </c>
      <c r="R1347">
        <v>7</v>
      </c>
      <c r="S1347" t="s">
        <v>3441</v>
      </c>
      <c r="T1347" s="2">
        <v>0.08</v>
      </c>
      <c r="U1347" t="s">
        <v>127</v>
      </c>
      <c r="V1347" t="s">
        <v>3442</v>
      </c>
      <c r="W1347" t="s">
        <v>165</v>
      </c>
      <c r="X1347" t="s">
        <v>3443</v>
      </c>
    </row>
    <row r="1348" spans="1:24" x14ac:dyDescent="0.3">
      <c r="A1348" t="s">
        <v>1797</v>
      </c>
      <c r="B1348" s="1">
        <v>41643</v>
      </c>
      <c r="C1348" t="s">
        <v>1355</v>
      </c>
      <c r="D1348" t="s">
        <v>421</v>
      </c>
      <c r="E1348" t="s">
        <v>27</v>
      </c>
      <c r="F1348" t="s">
        <v>28</v>
      </c>
      <c r="G1348" t="s">
        <v>91</v>
      </c>
      <c r="H1348" t="s">
        <v>422</v>
      </c>
      <c r="I1348" t="s">
        <v>31</v>
      </c>
      <c r="J1348" t="s">
        <v>229</v>
      </c>
      <c r="K1348" t="s">
        <v>33</v>
      </c>
      <c r="L1348" t="s">
        <v>34</v>
      </c>
      <c r="M1348" t="s">
        <v>35</v>
      </c>
      <c r="N1348" s="1">
        <v>41644</v>
      </c>
      <c r="O1348" t="s">
        <v>230</v>
      </c>
      <c r="P1348" t="s">
        <v>231</v>
      </c>
      <c r="Q1348" t="s">
        <v>232</v>
      </c>
      <c r="R1348">
        <v>48</v>
      </c>
      <c r="S1348" t="s">
        <v>4713</v>
      </c>
      <c r="T1348" s="2">
        <v>0.04</v>
      </c>
      <c r="U1348" t="s">
        <v>4714</v>
      </c>
      <c r="V1348" t="s">
        <v>4715</v>
      </c>
      <c r="W1348" t="s">
        <v>236</v>
      </c>
      <c r="X1348" t="s">
        <v>1803</v>
      </c>
    </row>
    <row r="1349" spans="1:24" x14ac:dyDescent="0.3">
      <c r="A1349" t="s">
        <v>1797</v>
      </c>
      <c r="B1349" s="1">
        <v>41407</v>
      </c>
      <c r="C1349" t="s">
        <v>161</v>
      </c>
      <c r="D1349" t="s">
        <v>162</v>
      </c>
      <c r="E1349" t="s">
        <v>46</v>
      </c>
      <c r="F1349" t="s">
        <v>47</v>
      </c>
      <c r="G1349" t="s">
        <v>91</v>
      </c>
      <c r="H1349" t="s">
        <v>107</v>
      </c>
      <c r="I1349" t="s">
        <v>196</v>
      </c>
      <c r="J1349" t="s">
        <v>478</v>
      </c>
      <c r="K1349" t="s">
        <v>723</v>
      </c>
      <c r="L1349" t="s">
        <v>50</v>
      </c>
      <c r="M1349" t="s">
        <v>35</v>
      </c>
      <c r="N1349" s="1">
        <v>41409</v>
      </c>
      <c r="O1349" t="s">
        <v>479</v>
      </c>
      <c r="P1349" t="s">
        <v>480</v>
      </c>
      <c r="Q1349" t="s">
        <v>98</v>
      </c>
      <c r="R1349">
        <v>7</v>
      </c>
      <c r="S1349" t="s">
        <v>5673</v>
      </c>
      <c r="T1349" s="2">
        <v>0.02</v>
      </c>
      <c r="U1349" t="s">
        <v>5674</v>
      </c>
      <c r="V1349" t="s">
        <v>5675</v>
      </c>
      <c r="W1349" t="s">
        <v>224</v>
      </c>
      <c r="X1349" t="s">
        <v>820</v>
      </c>
    </row>
    <row r="1350" spans="1:24" x14ac:dyDescent="0.3">
      <c r="A1350" t="s">
        <v>1797</v>
      </c>
      <c r="B1350" s="1">
        <v>42036</v>
      </c>
      <c r="C1350" t="s">
        <v>2488</v>
      </c>
      <c r="D1350" t="s">
        <v>204</v>
      </c>
      <c r="E1350" t="s">
        <v>27</v>
      </c>
      <c r="F1350" t="s">
        <v>28</v>
      </c>
      <c r="G1350" t="s">
        <v>134</v>
      </c>
      <c r="H1350" t="s">
        <v>205</v>
      </c>
      <c r="I1350" t="s">
        <v>63</v>
      </c>
      <c r="J1350" t="s">
        <v>229</v>
      </c>
      <c r="K1350" t="s">
        <v>94</v>
      </c>
      <c r="L1350" t="s">
        <v>34</v>
      </c>
      <c r="M1350" t="s">
        <v>35</v>
      </c>
      <c r="N1350" s="1">
        <v>42038</v>
      </c>
      <c r="O1350" t="s">
        <v>230</v>
      </c>
      <c r="P1350" t="s">
        <v>231</v>
      </c>
      <c r="Q1350" t="s">
        <v>232</v>
      </c>
      <c r="R1350">
        <v>41</v>
      </c>
      <c r="S1350" t="s">
        <v>6505</v>
      </c>
      <c r="T1350" s="2">
        <v>0.04</v>
      </c>
      <c r="U1350" t="s">
        <v>6506</v>
      </c>
      <c r="V1350" t="s">
        <v>6507</v>
      </c>
      <c r="W1350" t="s">
        <v>236</v>
      </c>
      <c r="X1350" t="s">
        <v>1803</v>
      </c>
    </row>
    <row r="1351" spans="1:24" x14ac:dyDescent="0.3">
      <c r="A1351" t="s">
        <v>1797</v>
      </c>
      <c r="B1351" s="1">
        <v>41715</v>
      </c>
      <c r="C1351" t="s">
        <v>3086</v>
      </c>
      <c r="D1351" t="s">
        <v>365</v>
      </c>
      <c r="E1351" t="s">
        <v>46</v>
      </c>
      <c r="F1351" t="s">
        <v>47</v>
      </c>
      <c r="G1351" t="s">
        <v>77</v>
      </c>
      <c r="H1351" t="s">
        <v>48</v>
      </c>
      <c r="I1351" t="s">
        <v>92</v>
      </c>
      <c r="J1351" t="s">
        <v>2168</v>
      </c>
      <c r="K1351" t="s">
        <v>94</v>
      </c>
      <c r="L1351" t="s">
        <v>34</v>
      </c>
      <c r="M1351" t="s">
        <v>156</v>
      </c>
      <c r="N1351" s="1">
        <v>41716</v>
      </c>
      <c r="O1351" t="s">
        <v>1728</v>
      </c>
      <c r="P1351" t="s">
        <v>2169</v>
      </c>
      <c r="Q1351" t="s">
        <v>2170</v>
      </c>
      <c r="R1351">
        <v>25</v>
      </c>
      <c r="S1351" t="s">
        <v>8836</v>
      </c>
      <c r="T1351" s="2">
        <v>7.0000000000000007E-2</v>
      </c>
      <c r="U1351" t="s">
        <v>127</v>
      </c>
      <c r="V1351" t="s">
        <v>1168</v>
      </c>
      <c r="W1351" t="s">
        <v>818</v>
      </c>
      <c r="X1351" t="s">
        <v>8837</v>
      </c>
    </row>
    <row r="1352" spans="1:24" x14ac:dyDescent="0.3">
      <c r="A1352" t="s">
        <v>1797</v>
      </c>
      <c r="B1352" s="1">
        <v>41601</v>
      </c>
      <c r="C1352" t="s">
        <v>7682</v>
      </c>
      <c r="D1352" t="s">
        <v>591</v>
      </c>
      <c r="E1352" t="s">
        <v>27</v>
      </c>
      <c r="F1352" t="s">
        <v>28</v>
      </c>
      <c r="G1352" t="s">
        <v>91</v>
      </c>
      <c r="H1352" t="s">
        <v>241</v>
      </c>
      <c r="I1352" t="s">
        <v>121</v>
      </c>
      <c r="J1352" t="s">
        <v>1173</v>
      </c>
      <c r="K1352" t="s">
        <v>94</v>
      </c>
      <c r="L1352" t="s">
        <v>95</v>
      </c>
      <c r="M1352" t="s">
        <v>156</v>
      </c>
      <c r="N1352" s="1">
        <v>41603</v>
      </c>
      <c r="O1352" t="s">
        <v>1174</v>
      </c>
      <c r="P1352" t="s">
        <v>1175</v>
      </c>
      <c r="Q1352" t="s">
        <v>1176</v>
      </c>
      <c r="R1352">
        <v>19</v>
      </c>
      <c r="S1352" t="s">
        <v>8950</v>
      </c>
      <c r="T1352" s="2">
        <v>0.09</v>
      </c>
      <c r="U1352" t="s">
        <v>8951</v>
      </c>
      <c r="V1352" t="s">
        <v>8952</v>
      </c>
      <c r="W1352" t="s">
        <v>1180</v>
      </c>
      <c r="X1352" t="s">
        <v>8953</v>
      </c>
    </row>
    <row r="1353" spans="1:24" x14ac:dyDescent="0.3">
      <c r="A1353" t="s">
        <v>1797</v>
      </c>
      <c r="B1353" s="1">
        <v>42052</v>
      </c>
      <c r="C1353" t="s">
        <v>11643</v>
      </c>
      <c r="D1353" t="s">
        <v>3468</v>
      </c>
      <c r="E1353" t="s">
        <v>27</v>
      </c>
      <c r="F1353" t="s">
        <v>28</v>
      </c>
      <c r="G1353" t="s">
        <v>91</v>
      </c>
      <c r="H1353" t="s">
        <v>289</v>
      </c>
      <c r="I1353" t="s">
        <v>196</v>
      </c>
      <c r="J1353" t="s">
        <v>478</v>
      </c>
      <c r="K1353" t="s">
        <v>94</v>
      </c>
      <c r="L1353" t="s">
        <v>95</v>
      </c>
      <c r="M1353" t="s">
        <v>35</v>
      </c>
      <c r="N1353" s="1">
        <v>42054</v>
      </c>
      <c r="O1353" t="s">
        <v>479</v>
      </c>
      <c r="P1353" t="s">
        <v>480</v>
      </c>
      <c r="Q1353" t="s">
        <v>98</v>
      </c>
      <c r="R1353">
        <v>39</v>
      </c>
      <c r="S1353" t="s">
        <v>7839</v>
      </c>
      <c r="T1353" s="2">
        <v>0.08</v>
      </c>
      <c r="U1353" t="s">
        <v>495</v>
      </c>
      <c r="V1353" t="s">
        <v>4303</v>
      </c>
      <c r="W1353" t="s">
        <v>224</v>
      </c>
      <c r="X1353" t="s">
        <v>11644</v>
      </c>
    </row>
    <row r="1354" spans="1:24" x14ac:dyDescent="0.3">
      <c r="A1354" t="s">
        <v>1797</v>
      </c>
      <c r="B1354" s="1">
        <v>42039</v>
      </c>
      <c r="C1354" t="s">
        <v>12345</v>
      </c>
      <c r="D1354" t="s">
        <v>610</v>
      </c>
      <c r="E1354" t="s">
        <v>27</v>
      </c>
      <c r="F1354" t="s">
        <v>28</v>
      </c>
      <c r="G1354" t="s">
        <v>91</v>
      </c>
      <c r="H1354" t="s">
        <v>62</v>
      </c>
      <c r="I1354" t="s">
        <v>196</v>
      </c>
      <c r="J1354" t="s">
        <v>1667</v>
      </c>
      <c r="K1354" t="s">
        <v>94</v>
      </c>
      <c r="L1354" t="s">
        <v>34</v>
      </c>
      <c r="M1354" t="s">
        <v>35</v>
      </c>
      <c r="N1354" s="1">
        <v>42041</v>
      </c>
      <c r="O1354" t="s">
        <v>982</v>
      </c>
      <c r="P1354" t="s">
        <v>1190</v>
      </c>
      <c r="Q1354" t="s">
        <v>1191</v>
      </c>
      <c r="R1354">
        <v>48</v>
      </c>
      <c r="S1354" t="s">
        <v>12346</v>
      </c>
      <c r="T1354" s="2">
        <v>0.05</v>
      </c>
      <c r="U1354" t="s">
        <v>1193</v>
      </c>
      <c r="V1354" t="s">
        <v>12347</v>
      </c>
      <c r="W1354" t="s">
        <v>224</v>
      </c>
      <c r="X1354" t="s">
        <v>10076</v>
      </c>
    </row>
    <row r="1355" spans="1:24" x14ac:dyDescent="0.3">
      <c r="A1355" t="s">
        <v>1797</v>
      </c>
      <c r="B1355" s="1">
        <v>41793</v>
      </c>
      <c r="C1355" t="s">
        <v>1242</v>
      </c>
      <c r="D1355" t="s">
        <v>61</v>
      </c>
      <c r="E1355" t="s">
        <v>27</v>
      </c>
      <c r="F1355" t="s">
        <v>28</v>
      </c>
      <c r="G1355" t="s">
        <v>77</v>
      </c>
      <c r="H1355" t="s">
        <v>62</v>
      </c>
      <c r="I1355" t="s">
        <v>196</v>
      </c>
      <c r="J1355" t="s">
        <v>229</v>
      </c>
      <c r="K1355" t="s">
        <v>723</v>
      </c>
      <c r="L1355" t="s">
        <v>109</v>
      </c>
      <c r="M1355" t="s">
        <v>35</v>
      </c>
      <c r="N1355" s="1">
        <v>41795</v>
      </c>
      <c r="O1355" t="s">
        <v>230</v>
      </c>
      <c r="P1355" t="s">
        <v>231</v>
      </c>
      <c r="Q1355" t="s">
        <v>232</v>
      </c>
      <c r="R1355">
        <v>7</v>
      </c>
      <c r="S1355" t="s">
        <v>12369</v>
      </c>
      <c r="T1355" s="2">
        <v>0.01</v>
      </c>
      <c r="U1355" t="s">
        <v>12370</v>
      </c>
      <c r="V1355" t="s">
        <v>12371</v>
      </c>
      <c r="W1355" t="s">
        <v>236</v>
      </c>
      <c r="X1355" t="s">
        <v>12372</v>
      </c>
    </row>
    <row r="1356" spans="1:24" x14ac:dyDescent="0.3">
      <c r="A1356" t="s">
        <v>10206</v>
      </c>
      <c r="B1356" s="1">
        <v>42190</v>
      </c>
      <c r="C1356" t="s">
        <v>2000</v>
      </c>
      <c r="D1356" t="s">
        <v>120</v>
      </c>
      <c r="E1356" t="s">
        <v>27</v>
      </c>
      <c r="F1356" t="s">
        <v>28</v>
      </c>
      <c r="G1356" t="s">
        <v>29</v>
      </c>
      <c r="H1356" t="s">
        <v>62</v>
      </c>
      <c r="I1356" t="s">
        <v>121</v>
      </c>
      <c r="J1356" t="s">
        <v>1959</v>
      </c>
      <c r="K1356" t="s">
        <v>33</v>
      </c>
      <c r="L1356" t="s">
        <v>109</v>
      </c>
      <c r="M1356" t="s">
        <v>35</v>
      </c>
      <c r="N1356" s="1">
        <v>42192</v>
      </c>
      <c r="O1356" t="s">
        <v>1960</v>
      </c>
      <c r="P1356" t="s">
        <v>1961</v>
      </c>
      <c r="Q1356" t="s">
        <v>1962</v>
      </c>
      <c r="R1356">
        <v>41</v>
      </c>
      <c r="S1356" t="s">
        <v>10207</v>
      </c>
      <c r="T1356" s="2">
        <v>0.01</v>
      </c>
      <c r="U1356" t="s">
        <v>333</v>
      </c>
      <c r="V1356" t="s">
        <v>10208</v>
      </c>
      <c r="W1356" t="s">
        <v>1901</v>
      </c>
      <c r="X1356" t="s">
        <v>10209</v>
      </c>
    </row>
    <row r="1357" spans="1:24" x14ac:dyDescent="0.3">
      <c r="A1357" t="s">
        <v>10206</v>
      </c>
      <c r="B1357" s="1">
        <v>41683</v>
      </c>
      <c r="C1357" t="s">
        <v>477</v>
      </c>
      <c r="D1357" t="s">
        <v>465</v>
      </c>
      <c r="E1357" t="s">
        <v>27</v>
      </c>
      <c r="F1357" t="s">
        <v>28</v>
      </c>
      <c r="G1357" t="s">
        <v>134</v>
      </c>
      <c r="H1357" t="s">
        <v>205</v>
      </c>
      <c r="I1357" t="s">
        <v>196</v>
      </c>
      <c r="J1357" t="s">
        <v>2581</v>
      </c>
      <c r="K1357" t="s">
        <v>33</v>
      </c>
      <c r="L1357" t="s">
        <v>34</v>
      </c>
      <c r="M1357" t="s">
        <v>35</v>
      </c>
      <c r="N1357" s="1">
        <v>41683</v>
      </c>
      <c r="O1357" t="s">
        <v>2582</v>
      </c>
      <c r="P1357" t="s">
        <v>2125</v>
      </c>
      <c r="Q1357" t="s">
        <v>2583</v>
      </c>
      <c r="R1357">
        <v>30</v>
      </c>
      <c r="S1357" t="s">
        <v>1381</v>
      </c>
      <c r="T1357" s="2">
        <v>0.03</v>
      </c>
      <c r="U1357" t="s">
        <v>1382</v>
      </c>
      <c r="V1357" t="s">
        <v>1383</v>
      </c>
      <c r="W1357" t="s">
        <v>2587</v>
      </c>
      <c r="X1357" t="s">
        <v>1385</v>
      </c>
    </row>
    <row r="1358" spans="1:24" x14ac:dyDescent="0.3">
      <c r="A1358" t="s">
        <v>6046</v>
      </c>
      <c r="B1358" s="1">
        <v>41672</v>
      </c>
      <c r="C1358" t="s">
        <v>1206</v>
      </c>
      <c r="D1358" t="s">
        <v>1207</v>
      </c>
      <c r="E1358" t="s">
        <v>46</v>
      </c>
      <c r="F1358" t="s">
        <v>47</v>
      </c>
      <c r="G1358" t="s">
        <v>29</v>
      </c>
      <c r="H1358" t="s">
        <v>48</v>
      </c>
      <c r="I1358" t="s">
        <v>92</v>
      </c>
      <c r="J1358" t="s">
        <v>6047</v>
      </c>
      <c r="K1358" t="s">
        <v>94</v>
      </c>
      <c r="L1358" t="s">
        <v>95</v>
      </c>
      <c r="M1358" t="s">
        <v>35</v>
      </c>
      <c r="N1358" s="1">
        <v>41673</v>
      </c>
      <c r="O1358" t="s">
        <v>6048</v>
      </c>
      <c r="P1358" t="s">
        <v>2127</v>
      </c>
      <c r="Q1358" t="s">
        <v>6022</v>
      </c>
      <c r="R1358">
        <v>33</v>
      </c>
      <c r="S1358" t="s">
        <v>6049</v>
      </c>
      <c r="T1358" s="2">
        <v>0.04</v>
      </c>
      <c r="U1358" t="s">
        <v>6022</v>
      </c>
      <c r="V1358" t="s">
        <v>6050</v>
      </c>
      <c r="W1358" t="s">
        <v>6051</v>
      </c>
      <c r="X1358" t="s">
        <v>4818</v>
      </c>
    </row>
    <row r="1359" spans="1:24" x14ac:dyDescent="0.3">
      <c r="A1359" t="s">
        <v>6046</v>
      </c>
      <c r="B1359" s="1">
        <v>42037</v>
      </c>
      <c r="C1359" t="s">
        <v>2488</v>
      </c>
      <c r="D1359" t="s">
        <v>204</v>
      </c>
      <c r="E1359" t="s">
        <v>27</v>
      </c>
      <c r="F1359" t="s">
        <v>28</v>
      </c>
      <c r="G1359" t="s">
        <v>77</v>
      </c>
      <c r="H1359" t="s">
        <v>205</v>
      </c>
      <c r="I1359" t="s">
        <v>63</v>
      </c>
      <c r="J1359" t="s">
        <v>532</v>
      </c>
      <c r="K1359" t="s">
        <v>94</v>
      </c>
      <c r="L1359" t="s">
        <v>95</v>
      </c>
      <c r="M1359" t="s">
        <v>156</v>
      </c>
      <c r="N1359" s="1">
        <v>42038</v>
      </c>
      <c r="O1359" t="s">
        <v>501</v>
      </c>
      <c r="P1359" t="s">
        <v>533</v>
      </c>
      <c r="Q1359" t="s">
        <v>534</v>
      </c>
      <c r="R1359">
        <v>26</v>
      </c>
      <c r="S1359" t="s">
        <v>10633</v>
      </c>
      <c r="T1359" s="2">
        <v>0.08</v>
      </c>
      <c r="U1359" t="s">
        <v>10634</v>
      </c>
      <c r="V1359" t="s">
        <v>10635</v>
      </c>
      <c r="W1359" t="s">
        <v>538</v>
      </c>
      <c r="X1359" t="s">
        <v>10636</v>
      </c>
    </row>
    <row r="1360" spans="1:24" x14ac:dyDescent="0.3">
      <c r="A1360" t="s">
        <v>6046</v>
      </c>
      <c r="B1360" s="1">
        <v>41413</v>
      </c>
      <c r="C1360" t="s">
        <v>251</v>
      </c>
      <c r="D1360" t="s">
        <v>252</v>
      </c>
      <c r="E1360" t="s">
        <v>27</v>
      </c>
      <c r="F1360" t="s">
        <v>28</v>
      </c>
      <c r="G1360" t="s">
        <v>134</v>
      </c>
      <c r="H1360" t="s">
        <v>62</v>
      </c>
      <c r="I1360" t="s">
        <v>196</v>
      </c>
      <c r="J1360" t="s">
        <v>64</v>
      </c>
      <c r="K1360" t="s">
        <v>94</v>
      </c>
      <c r="L1360" t="s">
        <v>34</v>
      </c>
      <c r="M1360" t="s">
        <v>35</v>
      </c>
      <c r="N1360" s="1">
        <v>41414</v>
      </c>
      <c r="O1360" t="s">
        <v>66</v>
      </c>
      <c r="P1360" t="s">
        <v>67</v>
      </c>
      <c r="Q1360" t="s">
        <v>68</v>
      </c>
      <c r="R1360">
        <v>38</v>
      </c>
      <c r="S1360" t="s">
        <v>11190</v>
      </c>
      <c r="T1360" s="2">
        <v>0</v>
      </c>
      <c r="U1360" t="s">
        <v>3056</v>
      </c>
      <c r="V1360" t="s">
        <v>8251</v>
      </c>
      <c r="W1360" t="s">
        <v>72</v>
      </c>
      <c r="X1360" t="s">
        <v>4635</v>
      </c>
    </row>
    <row r="1361" spans="1:24" x14ac:dyDescent="0.3">
      <c r="A1361" t="s">
        <v>4910</v>
      </c>
      <c r="B1361" s="1">
        <v>41977</v>
      </c>
      <c r="C1361" t="s">
        <v>4619</v>
      </c>
      <c r="D1361" t="s">
        <v>365</v>
      </c>
      <c r="E1361" t="s">
        <v>46</v>
      </c>
      <c r="F1361" t="s">
        <v>47</v>
      </c>
      <c r="G1361" t="s">
        <v>91</v>
      </c>
      <c r="H1361" t="s">
        <v>48</v>
      </c>
      <c r="I1361" t="s">
        <v>121</v>
      </c>
      <c r="J1361" t="s">
        <v>601</v>
      </c>
      <c r="K1361" t="s">
        <v>94</v>
      </c>
      <c r="L1361" t="s">
        <v>109</v>
      </c>
      <c r="M1361" t="s">
        <v>35</v>
      </c>
      <c r="N1361" s="1">
        <v>41978</v>
      </c>
      <c r="O1361" t="s">
        <v>602</v>
      </c>
      <c r="P1361" t="s">
        <v>603</v>
      </c>
      <c r="Q1361" t="s">
        <v>258</v>
      </c>
      <c r="R1361">
        <v>22</v>
      </c>
      <c r="S1361" t="s">
        <v>4911</v>
      </c>
      <c r="T1361" s="2">
        <v>7.0000000000000007E-2</v>
      </c>
      <c r="U1361" t="s">
        <v>4912</v>
      </c>
      <c r="V1361" t="s">
        <v>4913</v>
      </c>
      <c r="W1361" t="s">
        <v>606</v>
      </c>
      <c r="X1361" t="s">
        <v>4914</v>
      </c>
    </row>
    <row r="1362" spans="1:24" x14ac:dyDescent="0.3">
      <c r="A1362" t="s">
        <v>4910</v>
      </c>
      <c r="B1362" s="1">
        <v>41793</v>
      </c>
      <c r="C1362" t="s">
        <v>1838</v>
      </c>
      <c r="D1362" t="s">
        <v>331</v>
      </c>
      <c r="E1362" t="s">
        <v>46</v>
      </c>
      <c r="F1362" t="s">
        <v>47</v>
      </c>
      <c r="G1362" t="s">
        <v>77</v>
      </c>
      <c r="H1362" t="s">
        <v>107</v>
      </c>
      <c r="I1362" t="s">
        <v>196</v>
      </c>
      <c r="J1362" t="s">
        <v>805</v>
      </c>
      <c r="K1362" t="s">
        <v>94</v>
      </c>
      <c r="L1362" t="s">
        <v>34</v>
      </c>
      <c r="M1362" t="s">
        <v>35</v>
      </c>
      <c r="N1362" s="1">
        <v>41795</v>
      </c>
      <c r="O1362" t="s">
        <v>806</v>
      </c>
      <c r="P1362" t="s">
        <v>807</v>
      </c>
      <c r="Q1362" t="s">
        <v>808</v>
      </c>
      <c r="R1362">
        <v>1</v>
      </c>
      <c r="S1362" t="s">
        <v>1418</v>
      </c>
      <c r="T1362" s="2">
        <v>0</v>
      </c>
      <c r="U1362" t="s">
        <v>6032</v>
      </c>
      <c r="V1362" t="s">
        <v>6033</v>
      </c>
      <c r="W1362" t="s">
        <v>812</v>
      </c>
      <c r="X1362" t="s">
        <v>6034</v>
      </c>
    </row>
    <row r="1363" spans="1:24" x14ac:dyDescent="0.3">
      <c r="A1363" t="s">
        <v>4910</v>
      </c>
      <c r="B1363" s="1">
        <v>41685</v>
      </c>
      <c r="C1363" t="s">
        <v>2289</v>
      </c>
      <c r="D1363" t="s">
        <v>133</v>
      </c>
      <c r="E1363" t="s">
        <v>27</v>
      </c>
      <c r="F1363" t="s">
        <v>28</v>
      </c>
      <c r="G1363" t="s">
        <v>91</v>
      </c>
      <c r="H1363" t="s">
        <v>62</v>
      </c>
      <c r="I1363" t="s">
        <v>92</v>
      </c>
      <c r="J1363" t="s">
        <v>218</v>
      </c>
      <c r="K1363" t="s">
        <v>94</v>
      </c>
      <c r="L1363" t="s">
        <v>34</v>
      </c>
      <c r="M1363" t="s">
        <v>35</v>
      </c>
      <c r="N1363" s="1">
        <v>41690</v>
      </c>
      <c r="O1363" t="s">
        <v>219</v>
      </c>
      <c r="P1363" t="s">
        <v>124</v>
      </c>
      <c r="Q1363" t="s">
        <v>220</v>
      </c>
      <c r="R1363">
        <v>41</v>
      </c>
      <c r="S1363" t="s">
        <v>7068</v>
      </c>
      <c r="T1363" s="2">
        <v>0.04</v>
      </c>
      <c r="U1363" t="s">
        <v>127</v>
      </c>
      <c r="V1363" t="s">
        <v>10257</v>
      </c>
      <c r="W1363" t="s">
        <v>224</v>
      </c>
      <c r="X1363" t="s">
        <v>5144</v>
      </c>
    </row>
    <row r="1364" spans="1:24" x14ac:dyDescent="0.3">
      <c r="A1364" t="s">
        <v>4910</v>
      </c>
      <c r="B1364" s="1">
        <v>41746</v>
      </c>
      <c r="C1364" t="s">
        <v>10865</v>
      </c>
      <c r="D1364" t="s">
        <v>4373</v>
      </c>
      <c r="E1364" t="s">
        <v>27</v>
      </c>
      <c r="F1364" t="s">
        <v>28</v>
      </c>
      <c r="G1364" t="s">
        <v>77</v>
      </c>
      <c r="H1364" t="s">
        <v>217</v>
      </c>
      <c r="I1364" t="s">
        <v>63</v>
      </c>
      <c r="J1364" t="s">
        <v>771</v>
      </c>
      <c r="K1364" t="s">
        <v>94</v>
      </c>
      <c r="L1364" t="s">
        <v>95</v>
      </c>
      <c r="M1364" t="s">
        <v>35</v>
      </c>
      <c r="N1364" s="1">
        <v>41747</v>
      </c>
      <c r="O1364" t="s">
        <v>772</v>
      </c>
      <c r="P1364" t="s">
        <v>773</v>
      </c>
      <c r="Q1364" t="s">
        <v>774</v>
      </c>
      <c r="R1364">
        <v>45</v>
      </c>
      <c r="S1364" t="s">
        <v>10866</v>
      </c>
      <c r="T1364" s="2">
        <v>0.05</v>
      </c>
      <c r="U1364" t="s">
        <v>1845</v>
      </c>
      <c r="V1364" t="s">
        <v>10867</v>
      </c>
      <c r="W1364" t="s">
        <v>778</v>
      </c>
      <c r="X1364" t="s">
        <v>10868</v>
      </c>
    </row>
    <row r="1365" spans="1:24" x14ac:dyDescent="0.3">
      <c r="A1365" t="s">
        <v>4910</v>
      </c>
      <c r="B1365" s="1">
        <v>41567</v>
      </c>
      <c r="C1365" t="s">
        <v>1253</v>
      </c>
      <c r="D1365" t="s">
        <v>974</v>
      </c>
      <c r="E1365" t="s">
        <v>46</v>
      </c>
      <c r="F1365" t="s">
        <v>47</v>
      </c>
      <c r="G1365" t="s">
        <v>77</v>
      </c>
      <c r="H1365" t="s">
        <v>48</v>
      </c>
      <c r="I1365" t="s">
        <v>63</v>
      </c>
      <c r="J1365" t="s">
        <v>1853</v>
      </c>
      <c r="K1365" t="s">
        <v>94</v>
      </c>
      <c r="L1365" t="s">
        <v>34</v>
      </c>
      <c r="M1365" t="s">
        <v>35</v>
      </c>
      <c r="N1365" s="1">
        <v>41569</v>
      </c>
      <c r="O1365" t="s">
        <v>1854</v>
      </c>
      <c r="P1365" t="s">
        <v>1855</v>
      </c>
      <c r="Q1365" t="s">
        <v>1856</v>
      </c>
      <c r="R1365">
        <v>29</v>
      </c>
      <c r="S1365" t="s">
        <v>5679</v>
      </c>
      <c r="T1365" s="2">
        <v>0.03</v>
      </c>
      <c r="U1365" t="s">
        <v>127</v>
      </c>
      <c r="V1365" t="s">
        <v>12601</v>
      </c>
      <c r="W1365" t="s">
        <v>165</v>
      </c>
      <c r="X1365" t="s">
        <v>12602</v>
      </c>
    </row>
    <row r="1366" spans="1:24" x14ac:dyDescent="0.3">
      <c r="A1366" t="s">
        <v>2316</v>
      </c>
      <c r="B1366" s="1">
        <v>42728</v>
      </c>
      <c r="C1366" t="s">
        <v>1792</v>
      </c>
      <c r="D1366" t="s">
        <v>1793</v>
      </c>
      <c r="E1366" t="s">
        <v>46</v>
      </c>
      <c r="F1366" t="s">
        <v>47</v>
      </c>
      <c r="G1366" t="s">
        <v>29</v>
      </c>
      <c r="H1366" t="s">
        <v>48</v>
      </c>
      <c r="I1366" t="s">
        <v>121</v>
      </c>
      <c r="J1366" t="s">
        <v>1414</v>
      </c>
      <c r="K1366" t="s">
        <v>94</v>
      </c>
      <c r="L1366" t="s">
        <v>34</v>
      </c>
      <c r="M1366" t="s">
        <v>35</v>
      </c>
      <c r="N1366" s="1">
        <v>42729</v>
      </c>
      <c r="O1366" t="s">
        <v>1415</v>
      </c>
      <c r="P1366" t="s">
        <v>1416</v>
      </c>
      <c r="Q1366" t="s">
        <v>1417</v>
      </c>
      <c r="R1366">
        <v>48</v>
      </c>
      <c r="S1366" t="s">
        <v>2317</v>
      </c>
      <c r="T1366" s="2">
        <v>0.01</v>
      </c>
      <c r="U1366" t="s">
        <v>127</v>
      </c>
      <c r="V1366" t="s">
        <v>2318</v>
      </c>
      <c r="W1366" t="s">
        <v>812</v>
      </c>
      <c r="X1366" t="s">
        <v>2319</v>
      </c>
    </row>
    <row r="1367" spans="1:24" x14ac:dyDescent="0.3">
      <c r="A1367" t="s">
        <v>2316</v>
      </c>
      <c r="B1367" s="1">
        <v>42144</v>
      </c>
      <c r="C1367" t="s">
        <v>572</v>
      </c>
      <c r="D1367" t="s">
        <v>306</v>
      </c>
      <c r="E1367" t="s">
        <v>46</v>
      </c>
      <c r="F1367" t="s">
        <v>47</v>
      </c>
      <c r="G1367" t="s">
        <v>91</v>
      </c>
      <c r="H1367" t="s">
        <v>107</v>
      </c>
      <c r="I1367" t="s">
        <v>92</v>
      </c>
      <c r="J1367" t="s">
        <v>49</v>
      </c>
      <c r="K1367" t="s">
        <v>94</v>
      </c>
      <c r="L1367" t="s">
        <v>109</v>
      </c>
      <c r="M1367" t="s">
        <v>35</v>
      </c>
      <c r="N1367" s="1">
        <v>42146</v>
      </c>
      <c r="O1367" t="s">
        <v>51</v>
      </c>
      <c r="P1367" t="s">
        <v>52</v>
      </c>
      <c r="Q1367" t="s">
        <v>53</v>
      </c>
      <c r="R1367">
        <v>9</v>
      </c>
      <c r="S1367" t="s">
        <v>2595</v>
      </c>
      <c r="T1367" s="2">
        <v>0.09</v>
      </c>
      <c r="U1367" t="s">
        <v>1165</v>
      </c>
      <c r="V1367" t="s">
        <v>4817</v>
      </c>
      <c r="W1367" t="s">
        <v>57</v>
      </c>
      <c r="X1367" t="s">
        <v>4818</v>
      </c>
    </row>
    <row r="1368" spans="1:24" x14ac:dyDescent="0.3">
      <c r="A1368" t="s">
        <v>2316</v>
      </c>
      <c r="B1368" s="1">
        <v>42148</v>
      </c>
      <c r="C1368" t="s">
        <v>1765</v>
      </c>
      <c r="D1368" t="s">
        <v>144</v>
      </c>
      <c r="E1368" t="s">
        <v>46</v>
      </c>
      <c r="F1368" t="s">
        <v>47</v>
      </c>
      <c r="G1368" t="s">
        <v>29</v>
      </c>
      <c r="H1368" t="s">
        <v>107</v>
      </c>
      <c r="I1368" t="s">
        <v>63</v>
      </c>
      <c r="J1368" t="s">
        <v>93</v>
      </c>
      <c r="K1368" t="s">
        <v>94</v>
      </c>
      <c r="L1368" t="s">
        <v>95</v>
      </c>
      <c r="M1368" t="s">
        <v>35</v>
      </c>
      <c r="N1368" s="1">
        <v>42152</v>
      </c>
      <c r="O1368" t="s">
        <v>96</v>
      </c>
      <c r="P1368" t="s">
        <v>97</v>
      </c>
      <c r="Q1368" t="s">
        <v>98</v>
      </c>
      <c r="R1368">
        <v>35</v>
      </c>
      <c r="S1368" t="s">
        <v>7206</v>
      </c>
      <c r="T1368" s="2">
        <v>7.0000000000000007E-2</v>
      </c>
      <c r="U1368" t="s">
        <v>127</v>
      </c>
      <c r="V1368" t="s">
        <v>6285</v>
      </c>
      <c r="W1368" t="s">
        <v>102</v>
      </c>
      <c r="X1368" t="s">
        <v>7207</v>
      </c>
    </row>
    <row r="1369" spans="1:24" x14ac:dyDescent="0.3">
      <c r="A1369" t="s">
        <v>2316</v>
      </c>
      <c r="B1369" s="1">
        <v>41909</v>
      </c>
      <c r="C1369" t="s">
        <v>1112</v>
      </c>
      <c r="D1369" t="s">
        <v>133</v>
      </c>
      <c r="E1369" t="s">
        <v>27</v>
      </c>
      <c r="F1369" t="s">
        <v>28</v>
      </c>
      <c r="G1369" t="s">
        <v>77</v>
      </c>
      <c r="H1369" t="s">
        <v>62</v>
      </c>
      <c r="I1369" t="s">
        <v>63</v>
      </c>
      <c r="J1369" t="s">
        <v>564</v>
      </c>
      <c r="K1369" t="s">
        <v>94</v>
      </c>
      <c r="L1369" t="s">
        <v>95</v>
      </c>
      <c r="M1369" t="s">
        <v>35</v>
      </c>
      <c r="N1369" s="1">
        <v>41914</v>
      </c>
      <c r="O1369" t="s">
        <v>565</v>
      </c>
      <c r="P1369" t="s">
        <v>566</v>
      </c>
      <c r="Q1369" t="s">
        <v>567</v>
      </c>
      <c r="R1369">
        <v>11</v>
      </c>
      <c r="S1369" t="s">
        <v>11771</v>
      </c>
      <c r="T1369" s="2">
        <v>0.1</v>
      </c>
      <c r="U1369" t="s">
        <v>127</v>
      </c>
      <c r="V1369" t="s">
        <v>5095</v>
      </c>
      <c r="W1369" t="s">
        <v>224</v>
      </c>
      <c r="X1369" t="s">
        <v>11772</v>
      </c>
    </row>
    <row r="1370" spans="1:24" x14ac:dyDescent="0.3">
      <c r="A1370" t="s">
        <v>3475</v>
      </c>
      <c r="B1370" s="1">
        <v>42209</v>
      </c>
      <c r="C1370" t="s">
        <v>3476</v>
      </c>
      <c r="D1370" t="s">
        <v>1503</v>
      </c>
      <c r="E1370" t="s">
        <v>27</v>
      </c>
      <c r="F1370" t="s">
        <v>28</v>
      </c>
      <c r="G1370" t="s">
        <v>77</v>
      </c>
      <c r="H1370" t="s">
        <v>289</v>
      </c>
      <c r="I1370" t="s">
        <v>92</v>
      </c>
      <c r="J1370" t="s">
        <v>994</v>
      </c>
      <c r="K1370" t="s">
        <v>94</v>
      </c>
      <c r="L1370" t="s">
        <v>34</v>
      </c>
      <c r="M1370" t="s">
        <v>35</v>
      </c>
      <c r="N1370" s="1">
        <v>42211</v>
      </c>
      <c r="O1370" t="s">
        <v>995</v>
      </c>
      <c r="P1370" t="s">
        <v>996</v>
      </c>
      <c r="Q1370" t="s">
        <v>997</v>
      </c>
      <c r="R1370">
        <v>13</v>
      </c>
      <c r="S1370" t="s">
        <v>3477</v>
      </c>
      <c r="T1370" s="2">
        <v>0.08</v>
      </c>
      <c r="U1370" t="s">
        <v>3478</v>
      </c>
      <c r="V1370" t="s">
        <v>3479</v>
      </c>
      <c r="W1370" t="s">
        <v>1001</v>
      </c>
      <c r="X1370" t="s">
        <v>3480</v>
      </c>
    </row>
    <row r="1371" spans="1:24" x14ac:dyDescent="0.3">
      <c r="A1371" t="s">
        <v>3475</v>
      </c>
      <c r="B1371" s="1">
        <v>41686</v>
      </c>
      <c r="C1371" t="s">
        <v>6207</v>
      </c>
      <c r="D1371" t="s">
        <v>1019</v>
      </c>
      <c r="E1371" t="s">
        <v>46</v>
      </c>
      <c r="F1371" t="s">
        <v>47</v>
      </c>
      <c r="G1371" t="s">
        <v>77</v>
      </c>
      <c r="H1371" t="s">
        <v>107</v>
      </c>
      <c r="I1371" t="s">
        <v>196</v>
      </c>
      <c r="J1371" t="s">
        <v>313</v>
      </c>
      <c r="K1371" t="s">
        <v>33</v>
      </c>
      <c r="L1371" t="s">
        <v>34</v>
      </c>
      <c r="M1371" t="s">
        <v>156</v>
      </c>
      <c r="N1371" s="1">
        <v>41688</v>
      </c>
      <c r="O1371" t="s">
        <v>314</v>
      </c>
      <c r="P1371" t="s">
        <v>315</v>
      </c>
      <c r="Q1371" t="s">
        <v>316</v>
      </c>
      <c r="R1371">
        <v>34</v>
      </c>
      <c r="S1371" t="s">
        <v>10390</v>
      </c>
      <c r="T1371" s="2">
        <v>0.06</v>
      </c>
      <c r="U1371" t="s">
        <v>3514</v>
      </c>
      <c r="V1371" t="s">
        <v>10391</v>
      </c>
      <c r="W1371" t="s">
        <v>320</v>
      </c>
      <c r="X1371" t="s">
        <v>10392</v>
      </c>
    </row>
    <row r="1372" spans="1:24" x14ac:dyDescent="0.3">
      <c r="A1372" t="s">
        <v>9011</v>
      </c>
      <c r="B1372" s="1">
        <v>41401</v>
      </c>
      <c r="C1372" t="s">
        <v>1097</v>
      </c>
      <c r="D1372" t="s">
        <v>1098</v>
      </c>
      <c r="E1372" t="s">
        <v>27</v>
      </c>
      <c r="F1372" t="s">
        <v>28</v>
      </c>
      <c r="G1372" t="s">
        <v>91</v>
      </c>
      <c r="H1372" t="s">
        <v>78</v>
      </c>
      <c r="I1372" t="s">
        <v>121</v>
      </c>
      <c r="J1372" t="s">
        <v>1548</v>
      </c>
      <c r="K1372" t="s">
        <v>94</v>
      </c>
      <c r="L1372" t="s">
        <v>95</v>
      </c>
      <c r="M1372" t="s">
        <v>35</v>
      </c>
      <c r="N1372" s="1">
        <v>41403</v>
      </c>
      <c r="O1372" t="s">
        <v>1549</v>
      </c>
      <c r="P1372" t="s">
        <v>1550</v>
      </c>
      <c r="Q1372" t="s">
        <v>1551</v>
      </c>
      <c r="R1372">
        <v>26</v>
      </c>
      <c r="S1372" t="s">
        <v>9012</v>
      </c>
      <c r="T1372" s="2">
        <v>0.08</v>
      </c>
      <c r="U1372" t="s">
        <v>9013</v>
      </c>
      <c r="V1372" t="s">
        <v>9014</v>
      </c>
      <c r="W1372" t="s">
        <v>1167</v>
      </c>
      <c r="X1372" t="s">
        <v>9015</v>
      </c>
    </row>
    <row r="1373" spans="1:24" x14ac:dyDescent="0.3">
      <c r="A1373" t="s">
        <v>7837</v>
      </c>
      <c r="B1373" s="1">
        <v>41618</v>
      </c>
      <c r="C1373" t="s">
        <v>2719</v>
      </c>
      <c r="D1373" t="s">
        <v>240</v>
      </c>
      <c r="E1373" t="s">
        <v>27</v>
      </c>
      <c r="F1373" t="s">
        <v>28</v>
      </c>
      <c r="G1373" t="s">
        <v>77</v>
      </c>
      <c r="H1373" t="s">
        <v>241</v>
      </c>
      <c r="I1373" t="s">
        <v>92</v>
      </c>
      <c r="J1373" t="s">
        <v>1113</v>
      </c>
      <c r="K1373" t="s">
        <v>33</v>
      </c>
      <c r="L1373" t="s">
        <v>65</v>
      </c>
      <c r="M1373" t="s">
        <v>35</v>
      </c>
      <c r="N1373" s="1">
        <v>41620</v>
      </c>
      <c r="O1373" t="s">
        <v>1114</v>
      </c>
      <c r="P1373" t="s">
        <v>1115</v>
      </c>
      <c r="Q1373" t="s">
        <v>1116</v>
      </c>
      <c r="R1373">
        <v>10</v>
      </c>
      <c r="S1373" t="s">
        <v>7838</v>
      </c>
      <c r="T1373" s="2">
        <v>0</v>
      </c>
      <c r="U1373" t="s">
        <v>165</v>
      </c>
      <c r="V1373" t="s">
        <v>7839</v>
      </c>
      <c r="W1373" t="s">
        <v>1119</v>
      </c>
      <c r="X1373" t="s">
        <v>416</v>
      </c>
    </row>
    <row r="1374" spans="1:24" x14ac:dyDescent="0.3">
      <c r="A1374" t="s">
        <v>2248</v>
      </c>
      <c r="B1374" s="1">
        <v>42000</v>
      </c>
      <c r="C1374" t="s">
        <v>420</v>
      </c>
      <c r="D1374" t="s">
        <v>421</v>
      </c>
      <c r="E1374" t="s">
        <v>27</v>
      </c>
      <c r="F1374" t="s">
        <v>28</v>
      </c>
      <c r="G1374" t="s">
        <v>77</v>
      </c>
      <c r="H1374" t="s">
        <v>422</v>
      </c>
      <c r="I1374" t="s">
        <v>92</v>
      </c>
      <c r="J1374" t="s">
        <v>218</v>
      </c>
      <c r="K1374" t="s">
        <v>94</v>
      </c>
      <c r="L1374" t="s">
        <v>95</v>
      </c>
      <c r="M1374" t="s">
        <v>35</v>
      </c>
      <c r="N1374" s="1">
        <v>42000</v>
      </c>
      <c r="O1374" t="s">
        <v>219</v>
      </c>
      <c r="P1374" t="s">
        <v>124</v>
      </c>
      <c r="Q1374" t="s">
        <v>220</v>
      </c>
      <c r="R1374">
        <v>29</v>
      </c>
      <c r="S1374" t="s">
        <v>2249</v>
      </c>
      <c r="T1374" s="2">
        <v>7.0000000000000007E-2</v>
      </c>
      <c r="U1374" t="s">
        <v>2250</v>
      </c>
      <c r="V1374" t="s">
        <v>2251</v>
      </c>
      <c r="W1374" t="s">
        <v>224</v>
      </c>
      <c r="X1374" t="s">
        <v>2252</v>
      </c>
    </row>
    <row r="1375" spans="1:24" x14ac:dyDescent="0.3">
      <c r="A1375" t="s">
        <v>2248</v>
      </c>
      <c r="B1375" s="1">
        <v>41889</v>
      </c>
      <c r="C1375" t="s">
        <v>279</v>
      </c>
      <c r="D1375" t="s">
        <v>280</v>
      </c>
      <c r="E1375" t="s">
        <v>27</v>
      </c>
      <c r="F1375" t="s">
        <v>28</v>
      </c>
      <c r="G1375" t="s">
        <v>77</v>
      </c>
      <c r="H1375" t="s">
        <v>281</v>
      </c>
      <c r="I1375" t="s">
        <v>121</v>
      </c>
      <c r="J1375" t="s">
        <v>722</v>
      </c>
      <c r="K1375" t="s">
        <v>33</v>
      </c>
      <c r="L1375" t="s">
        <v>34</v>
      </c>
      <c r="M1375" t="s">
        <v>35</v>
      </c>
      <c r="N1375" s="1">
        <v>41889</v>
      </c>
      <c r="O1375" t="s">
        <v>724</v>
      </c>
      <c r="P1375" t="s">
        <v>725</v>
      </c>
      <c r="Q1375" t="s">
        <v>726</v>
      </c>
      <c r="R1375">
        <v>46</v>
      </c>
      <c r="S1375" t="s">
        <v>7790</v>
      </c>
      <c r="T1375" s="2">
        <v>0.02</v>
      </c>
      <c r="U1375" t="s">
        <v>1043</v>
      </c>
      <c r="V1375" t="s">
        <v>8980</v>
      </c>
      <c r="W1375" t="s">
        <v>730</v>
      </c>
      <c r="X1375" t="s">
        <v>8981</v>
      </c>
    </row>
    <row r="1376" spans="1:24" x14ac:dyDescent="0.3">
      <c r="A1376" t="s">
        <v>2248</v>
      </c>
      <c r="B1376" s="1">
        <v>42203</v>
      </c>
      <c r="C1376" t="s">
        <v>3880</v>
      </c>
      <c r="D1376" t="s">
        <v>948</v>
      </c>
      <c r="E1376" t="s">
        <v>46</v>
      </c>
      <c r="F1376" t="s">
        <v>47</v>
      </c>
      <c r="G1376" t="s">
        <v>91</v>
      </c>
      <c r="H1376" t="s">
        <v>48</v>
      </c>
      <c r="I1376" t="s">
        <v>121</v>
      </c>
      <c r="J1376" t="s">
        <v>441</v>
      </c>
      <c r="K1376" t="s">
        <v>94</v>
      </c>
      <c r="L1376" t="s">
        <v>95</v>
      </c>
      <c r="M1376" t="s">
        <v>35</v>
      </c>
      <c r="N1376" s="1">
        <v>42205</v>
      </c>
      <c r="O1376" t="s">
        <v>442</v>
      </c>
      <c r="P1376" t="s">
        <v>443</v>
      </c>
      <c r="Q1376" t="s">
        <v>444</v>
      </c>
      <c r="R1376">
        <v>19</v>
      </c>
      <c r="S1376" t="s">
        <v>9032</v>
      </c>
      <c r="T1376" s="2">
        <v>0.09</v>
      </c>
      <c r="U1376" t="s">
        <v>9033</v>
      </c>
      <c r="V1376" t="s">
        <v>9034</v>
      </c>
      <c r="W1376" t="s">
        <v>448</v>
      </c>
      <c r="X1376" t="s">
        <v>9035</v>
      </c>
    </row>
    <row r="1377" spans="1:24" x14ac:dyDescent="0.3">
      <c r="A1377" t="s">
        <v>2248</v>
      </c>
      <c r="B1377" s="1">
        <v>41482</v>
      </c>
      <c r="C1377" t="s">
        <v>11234</v>
      </c>
      <c r="D1377" t="s">
        <v>563</v>
      </c>
      <c r="E1377" t="s">
        <v>27</v>
      </c>
      <c r="F1377" t="s">
        <v>28</v>
      </c>
      <c r="G1377" t="s">
        <v>134</v>
      </c>
      <c r="H1377" t="s">
        <v>241</v>
      </c>
      <c r="I1377" t="s">
        <v>92</v>
      </c>
      <c r="J1377" t="s">
        <v>885</v>
      </c>
      <c r="K1377" t="s">
        <v>94</v>
      </c>
      <c r="L1377" t="s">
        <v>95</v>
      </c>
      <c r="M1377" t="s">
        <v>35</v>
      </c>
      <c r="N1377" s="1">
        <v>41484</v>
      </c>
      <c r="O1377" t="s">
        <v>886</v>
      </c>
      <c r="P1377" t="s">
        <v>295</v>
      </c>
      <c r="Q1377" t="s">
        <v>887</v>
      </c>
      <c r="R1377">
        <v>24</v>
      </c>
      <c r="S1377" t="s">
        <v>11235</v>
      </c>
      <c r="T1377" s="2">
        <v>7.0000000000000007E-2</v>
      </c>
      <c r="U1377" t="s">
        <v>11236</v>
      </c>
      <c r="V1377" t="s">
        <v>11237</v>
      </c>
      <c r="W1377" t="s">
        <v>891</v>
      </c>
      <c r="X1377" t="s">
        <v>11238</v>
      </c>
    </row>
    <row r="1378" spans="1:24" x14ac:dyDescent="0.3">
      <c r="A1378" t="s">
        <v>3214</v>
      </c>
      <c r="B1378" s="1">
        <v>41476</v>
      </c>
      <c r="C1378" t="s">
        <v>2016</v>
      </c>
      <c r="D1378" t="s">
        <v>1129</v>
      </c>
      <c r="E1378" t="s">
        <v>27</v>
      </c>
      <c r="F1378" t="s">
        <v>28</v>
      </c>
      <c r="G1378" t="s">
        <v>77</v>
      </c>
      <c r="H1378" t="s">
        <v>1130</v>
      </c>
      <c r="I1378" t="s">
        <v>92</v>
      </c>
      <c r="J1378" t="s">
        <v>1853</v>
      </c>
      <c r="K1378" t="s">
        <v>94</v>
      </c>
      <c r="L1378" t="s">
        <v>34</v>
      </c>
      <c r="M1378" t="s">
        <v>35</v>
      </c>
      <c r="N1378" s="1">
        <v>41478</v>
      </c>
      <c r="O1378" t="s">
        <v>2800</v>
      </c>
      <c r="P1378" t="s">
        <v>1855</v>
      </c>
      <c r="Q1378" t="s">
        <v>2801</v>
      </c>
      <c r="R1378">
        <v>31</v>
      </c>
      <c r="S1378" t="s">
        <v>3215</v>
      </c>
      <c r="T1378" s="2">
        <v>0.09</v>
      </c>
      <c r="U1378" t="s">
        <v>3216</v>
      </c>
      <c r="V1378" t="s">
        <v>3217</v>
      </c>
      <c r="W1378" t="s">
        <v>881</v>
      </c>
      <c r="X1378" t="s">
        <v>3218</v>
      </c>
    </row>
    <row r="1379" spans="1:24" x14ac:dyDescent="0.3">
      <c r="A1379" t="s">
        <v>3214</v>
      </c>
      <c r="B1379" s="1">
        <v>42075</v>
      </c>
      <c r="C1379" t="s">
        <v>748</v>
      </c>
      <c r="D1379" t="s">
        <v>945</v>
      </c>
      <c r="E1379" t="s">
        <v>27</v>
      </c>
      <c r="F1379" t="s">
        <v>28</v>
      </c>
      <c r="G1379" t="s">
        <v>91</v>
      </c>
      <c r="H1379" t="s">
        <v>241</v>
      </c>
      <c r="I1379" t="s">
        <v>92</v>
      </c>
      <c r="J1379" t="s">
        <v>1660</v>
      </c>
      <c r="K1379" t="s">
        <v>94</v>
      </c>
      <c r="L1379" t="s">
        <v>34</v>
      </c>
      <c r="M1379" t="s">
        <v>35</v>
      </c>
      <c r="N1379" s="1">
        <v>42076</v>
      </c>
      <c r="O1379" t="s">
        <v>1369</v>
      </c>
      <c r="P1379" t="s">
        <v>166</v>
      </c>
      <c r="Q1379" t="s">
        <v>1661</v>
      </c>
      <c r="R1379">
        <v>50</v>
      </c>
      <c r="S1379" t="s">
        <v>5349</v>
      </c>
      <c r="T1379" s="2">
        <v>0.09</v>
      </c>
      <c r="U1379" t="s">
        <v>127</v>
      </c>
      <c r="V1379" t="s">
        <v>5350</v>
      </c>
      <c r="W1379" t="s">
        <v>57</v>
      </c>
      <c r="X1379" t="s">
        <v>5351</v>
      </c>
    </row>
    <row r="1380" spans="1:24" x14ac:dyDescent="0.3">
      <c r="A1380" t="s">
        <v>3214</v>
      </c>
      <c r="B1380" s="1">
        <v>41322</v>
      </c>
      <c r="C1380" t="s">
        <v>947</v>
      </c>
      <c r="D1380" t="s">
        <v>948</v>
      </c>
      <c r="E1380" t="s">
        <v>46</v>
      </c>
      <c r="F1380" t="s">
        <v>47</v>
      </c>
      <c r="G1380" t="s">
        <v>77</v>
      </c>
      <c r="H1380" t="s">
        <v>48</v>
      </c>
      <c r="I1380" t="s">
        <v>92</v>
      </c>
      <c r="J1380" t="s">
        <v>2107</v>
      </c>
      <c r="K1380" t="s">
        <v>94</v>
      </c>
      <c r="L1380" t="s">
        <v>95</v>
      </c>
      <c r="M1380" t="s">
        <v>35</v>
      </c>
      <c r="N1380" s="1">
        <v>41327</v>
      </c>
      <c r="O1380" t="s">
        <v>1380</v>
      </c>
      <c r="P1380" t="s">
        <v>2108</v>
      </c>
      <c r="Q1380" t="s">
        <v>990</v>
      </c>
      <c r="R1380">
        <v>8</v>
      </c>
      <c r="S1380" t="s">
        <v>1726</v>
      </c>
      <c r="T1380" s="2">
        <v>0.04</v>
      </c>
      <c r="U1380" t="s">
        <v>6949</v>
      </c>
      <c r="V1380" t="s">
        <v>9581</v>
      </c>
      <c r="W1380" t="s">
        <v>57</v>
      </c>
      <c r="X1380" t="s">
        <v>3383</v>
      </c>
    </row>
    <row r="1381" spans="1:24" x14ac:dyDescent="0.3">
      <c r="A1381" t="s">
        <v>3214</v>
      </c>
      <c r="B1381" s="1">
        <v>41692</v>
      </c>
      <c r="C1381" t="s">
        <v>1206</v>
      </c>
      <c r="D1381" t="s">
        <v>1207</v>
      </c>
      <c r="E1381" t="s">
        <v>46</v>
      </c>
      <c r="F1381" t="s">
        <v>47</v>
      </c>
      <c r="G1381" t="s">
        <v>134</v>
      </c>
      <c r="H1381" t="s">
        <v>48</v>
      </c>
      <c r="I1381" t="s">
        <v>121</v>
      </c>
      <c r="J1381" t="s">
        <v>1365</v>
      </c>
      <c r="K1381" t="s">
        <v>94</v>
      </c>
      <c r="L1381" t="s">
        <v>34</v>
      </c>
      <c r="M1381" t="s">
        <v>35</v>
      </c>
      <c r="N1381" s="1">
        <v>41693</v>
      </c>
      <c r="O1381" t="s">
        <v>925</v>
      </c>
      <c r="P1381" t="s">
        <v>758</v>
      </c>
      <c r="Q1381" t="s">
        <v>254</v>
      </c>
      <c r="R1381">
        <v>22</v>
      </c>
      <c r="S1381" t="s">
        <v>5350</v>
      </c>
      <c r="T1381" s="2">
        <v>7.0000000000000007E-2</v>
      </c>
      <c r="U1381" t="s">
        <v>127</v>
      </c>
      <c r="V1381" t="s">
        <v>5350</v>
      </c>
      <c r="W1381" t="s">
        <v>1369</v>
      </c>
      <c r="X1381" t="s">
        <v>11450</v>
      </c>
    </row>
    <row r="1382" spans="1:24" x14ac:dyDescent="0.3">
      <c r="A1382" t="s">
        <v>3214</v>
      </c>
      <c r="B1382" s="1">
        <v>42741</v>
      </c>
      <c r="C1382" t="s">
        <v>1355</v>
      </c>
      <c r="D1382" t="s">
        <v>421</v>
      </c>
      <c r="E1382" t="s">
        <v>27</v>
      </c>
      <c r="F1382" t="s">
        <v>28</v>
      </c>
      <c r="G1382" t="s">
        <v>29</v>
      </c>
      <c r="H1382" t="s">
        <v>422</v>
      </c>
      <c r="I1382" t="s">
        <v>31</v>
      </c>
      <c r="J1382" t="s">
        <v>651</v>
      </c>
      <c r="K1382" t="s">
        <v>94</v>
      </c>
      <c r="L1382" t="s">
        <v>34</v>
      </c>
      <c r="M1382" t="s">
        <v>35</v>
      </c>
      <c r="N1382" s="1">
        <v>42742</v>
      </c>
      <c r="O1382" t="s">
        <v>652</v>
      </c>
      <c r="P1382" t="s">
        <v>653</v>
      </c>
      <c r="Q1382" t="s">
        <v>98</v>
      </c>
      <c r="R1382">
        <v>47</v>
      </c>
      <c r="S1382" t="s">
        <v>5350</v>
      </c>
      <c r="T1382" s="2">
        <v>0.01</v>
      </c>
      <c r="U1382" t="s">
        <v>127</v>
      </c>
      <c r="V1382" t="s">
        <v>5350</v>
      </c>
      <c r="W1382" t="s">
        <v>57</v>
      </c>
      <c r="X1382" t="s">
        <v>5351</v>
      </c>
    </row>
    <row r="1383" spans="1:24" x14ac:dyDescent="0.3">
      <c r="A1383" t="s">
        <v>3214</v>
      </c>
      <c r="B1383" s="1">
        <v>41692</v>
      </c>
      <c r="C1383" t="s">
        <v>1206</v>
      </c>
      <c r="D1383" t="s">
        <v>1207</v>
      </c>
      <c r="E1383" t="s">
        <v>46</v>
      </c>
      <c r="F1383" t="s">
        <v>47</v>
      </c>
      <c r="G1383" t="s">
        <v>134</v>
      </c>
      <c r="H1383" t="s">
        <v>48</v>
      </c>
      <c r="I1383" t="s">
        <v>196</v>
      </c>
      <c r="J1383" t="s">
        <v>478</v>
      </c>
      <c r="K1383" t="s">
        <v>94</v>
      </c>
      <c r="L1383" t="s">
        <v>34</v>
      </c>
      <c r="M1383" t="s">
        <v>35</v>
      </c>
      <c r="N1383" s="1">
        <v>41693</v>
      </c>
      <c r="O1383" t="s">
        <v>479</v>
      </c>
      <c r="P1383" t="s">
        <v>480</v>
      </c>
      <c r="Q1383" t="s">
        <v>98</v>
      </c>
      <c r="R1383">
        <v>34</v>
      </c>
      <c r="S1383" t="s">
        <v>5350</v>
      </c>
      <c r="T1383" s="2">
        <v>0</v>
      </c>
      <c r="U1383" t="s">
        <v>127</v>
      </c>
      <c r="V1383" t="s">
        <v>5350</v>
      </c>
      <c r="W1383" t="s">
        <v>224</v>
      </c>
      <c r="X1383" t="s">
        <v>5351</v>
      </c>
    </row>
    <row r="1384" spans="1:24" x14ac:dyDescent="0.3">
      <c r="A1384" t="s">
        <v>3435</v>
      </c>
      <c r="B1384" s="1">
        <v>41692</v>
      </c>
      <c r="C1384" t="s">
        <v>3436</v>
      </c>
      <c r="D1384" t="s">
        <v>1292</v>
      </c>
      <c r="E1384" t="s">
        <v>27</v>
      </c>
      <c r="F1384" t="s">
        <v>28</v>
      </c>
      <c r="G1384" t="s">
        <v>77</v>
      </c>
      <c r="H1384" t="s">
        <v>30</v>
      </c>
      <c r="I1384" t="s">
        <v>196</v>
      </c>
      <c r="J1384" t="s">
        <v>552</v>
      </c>
      <c r="K1384" t="s">
        <v>94</v>
      </c>
      <c r="L1384" t="s">
        <v>34</v>
      </c>
      <c r="M1384" t="s">
        <v>35</v>
      </c>
      <c r="N1384" s="1">
        <v>41693</v>
      </c>
      <c r="O1384" t="s">
        <v>553</v>
      </c>
      <c r="P1384" t="s">
        <v>554</v>
      </c>
      <c r="Q1384" t="s">
        <v>555</v>
      </c>
      <c r="R1384">
        <v>8</v>
      </c>
      <c r="S1384" t="s">
        <v>1564</v>
      </c>
      <c r="T1384" s="2">
        <v>0.06</v>
      </c>
      <c r="U1384" t="s">
        <v>3437</v>
      </c>
      <c r="V1384" t="s">
        <v>3438</v>
      </c>
      <c r="W1384" t="s">
        <v>559</v>
      </c>
      <c r="X1384" t="s">
        <v>3439</v>
      </c>
    </row>
    <row r="1385" spans="1:24" x14ac:dyDescent="0.3">
      <c r="A1385" t="s">
        <v>3435</v>
      </c>
      <c r="B1385" s="1">
        <v>41471</v>
      </c>
      <c r="C1385" t="s">
        <v>1887</v>
      </c>
      <c r="D1385" t="s">
        <v>2576</v>
      </c>
      <c r="E1385" t="s">
        <v>27</v>
      </c>
      <c r="F1385" t="s">
        <v>28</v>
      </c>
      <c r="G1385" t="s">
        <v>77</v>
      </c>
      <c r="H1385" t="s">
        <v>433</v>
      </c>
      <c r="I1385" t="s">
        <v>121</v>
      </c>
      <c r="J1385" t="s">
        <v>1215</v>
      </c>
      <c r="K1385" t="s">
        <v>94</v>
      </c>
      <c r="L1385" t="s">
        <v>34</v>
      </c>
      <c r="M1385" t="s">
        <v>35</v>
      </c>
      <c r="N1385" s="1">
        <v>41472</v>
      </c>
      <c r="O1385" t="s">
        <v>1216</v>
      </c>
      <c r="P1385" t="s">
        <v>1217</v>
      </c>
      <c r="Q1385" t="s">
        <v>1218</v>
      </c>
      <c r="R1385">
        <v>42</v>
      </c>
      <c r="S1385" t="s">
        <v>4438</v>
      </c>
      <c r="T1385" s="2">
        <v>0.06</v>
      </c>
      <c r="U1385" t="s">
        <v>990</v>
      </c>
      <c r="V1385" t="s">
        <v>2964</v>
      </c>
      <c r="W1385" t="s">
        <v>1222</v>
      </c>
      <c r="X1385" t="s">
        <v>5261</v>
      </c>
    </row>
    <row r="1386" spans="1:24" x14ac:dyDescent="0.3">
      <c r="A1386" t="s">
        <v>3435</v>
      </c>
      <c r="B1386" s="1">
        <v>41692</v>
      </c>
      <c r="C1386" t="s">
        <v>2913</v>
      </c>
      <c r="D1386" t="s">
        <v>174</v>
      </c>
      <c r="E1386" t="s">
        <v>27</v>
      </c>
      <c r="F1386" t="s">
        <v>28</v>
      </c>
      <c r="G1386" t="s">
        <v>91</v>
      </c>
      <c r="H1386" t="s">
        <v>78</v>
      </c>
      <c r="I1386" t="s">
        <v>92</v>
      </c>
      <c r="J1386" t="s">
        <v>532</v>
      </c>
      <c r="K1386" t="s">
        <v>94</v>
      </c>
      <c r="L1386" t="s">
        <v>95</v>
      </c>
      <c r="M1386" t="s">
        <v>35</v>
      </c>
      <c r="N1386" s="1">
        <v>41693</v>
      </c>
      <c r="O1386" t="s">
        <v>501</v>
      </c>
      <c r="P1386" t="s">
        <v>533</v>
      </c>
      <c r="Q1386" t="s">
        <v>534</v>
      </c>
      <c r="R1386">
        <v>1</v>
      </c>
      <c r="S1386" t="s">
        <v>1564</v>
      </c>
      <c r="T1386" s="2">
        <v>0.05</v>
      </c>
      <c r="U1386" t="s">
        <v>3437</v>
      </c>
      <c r="V1386" t="s">
        <v>3438</v>
      </c>
      <c r="W1386" t="s">
        <v>538</v>
      </c>
      <c r="X1386" t="s">
        <v>3439</v>
      </c>
    </row>
    <row r="1387" spans="1:24" x14ac:dyDescent="0.3">
      <c r="A1387" t="s">
        <v>3435</v>
      </c>
      <c r="B1387" s="1">
        <v>41692</v>
      </c>
      <c r="C1387" t="s">
        <v>3436</v>
      </c>
      <c r="D1387" t="s">
        <v>3468</v>
      </c>
      <c r="E1387" t="s">
        <v>27</v>
      </c>
      <c r="F1387" t="s">
        <v>28</v>
      </c>
      <c r="G1387" t="s">
        <v>77</v>
      </c>
      <c r="H1387" t="s">
        <v>289</v>
      </c>
      <c r="I1387" t="s">
        <v>31</v>
      </c>
      <c r="J1387" t="s">
        <v>532</v>
      </c>
      <c r="K1387" t="s">
        <v>94</v>
      </c>
      <c r="L1387" t="s">
        <v>109</v>
      </c>
      <c r="M1387" t="s">
        <v>35</v>
      </c>
      <c r="N1387" s="1">
        <v>41693</v>
      </c>
      <c r="O1387" t="s">
        <v>501</v>
      </c>
      <c r="P1387" t="s">
        <v>533</v>
      </c>
      <c r="Q1387" t="s">
        <v>534</v>
      </c>
      <c r="R1387">
        <v>39</v>
      </c>
      <c r="S1387" t="s">
        <v>1564</v>
      </c>
      <c r="T1387" s="2">
        <v>0.04</v>
      </c>
      <c r="U1387" t="s">
        <v>3437</v>
      </c>
      <c r="V1387" t="s">
        <v>3438</v>
      </c>
      <c r="W1387" t="s">
        <v>538</v>
      </c>
      <c r="X1387" t="s">
        <v>3439</v>
      </c>
    </row>
    <row r="1388" spans="1:24" x14ac:dyDescent="0.3">
      <c r="A1388" t="s">
        <v>3929</v>
      </c>
      <c r="B1388" s="1">
        <v>42230</v>
      </c>
      <c r="C1388" t="s">
        <v>2946</v>
      </c>
      <c r="D1388" t="s">
        <v>1019</v>
      </c>
      <c r="E1388" t="s">
        <v>46</v>
      </c>
      <c r="F1388" t="s">
        <v>47</v>
      </c>
      <c r="G1388" t="s">
        <v>134</v>
      </c>
      <c r="H1388" t="s">
        <v>48</v>
      </c>
      <c r="I1388" t="s">
        <v>121</v>
      </c>
      <c r="J1388" t="s">
        <v>3930</v>
      </c>
      <c r="K1388" t="s">
        <v>94</v>
      </c>
      <c r="L1388" t="s">
        <v>95</v>
      </c>
      <c r="M1388" t="s">
        <v>35</v>
      </c>
      <c r="N1388" s="1">
        <v>42232</v>
      </c>
      <c r="O1388" t="s">
        <v>3931</v>
      </c>
      <c r="P1388" t="s">
        <v>988</v>
      </c>
      <c r="Q1388" t="s">
        <v>170</v>
      </c>
      <c r="R1388">
        <v>22</v>
      </c>
      <c r="S1388" t="s">
        <v>3932</v>
      </c>
      <c r="T1388" s="2">
        <v>7.0000000000000007E-2</v>
      </c>
      <c r="U1388" t="s">
        <v>1237</v>
      </c>
      <c r="V1388" t="s">
        <v>1209</v>
      </c>
      <c r="W1388" t="s">
        <v>3933</v>
      </c>
      <c r="X1388" t="s">
        <v>3934</v>
      </c>
    </row>
    <row r="1389" spans="1:24" x14ac:dyDescent="0.3">
      <c r="A1389" t="s">
        <v>3929</v>
      </c>
      <c r="B1389" s="1">
        <v>41693</v>
      </c>
      <c r="C1389" t="s">
        <v>4365</v>
      </c>
      <c r="D1389" t="s">
        <v>306</v>
      </c>
      <c r="E1389" t="s">
        <v>46</v>
      </c>
      <c r="F1389" t="s">
        <v>47</v>
      </c>
      <c r="G1389" t="s">
        <v>29</v>
      </c>
      <c r="H1389" t="s">
        <v>107</v>
      </c>
      <c r="I1389" t="s">
        <v>63</v>
      </c>
      <c r="J1389" t="s">
        <v>2496</v>
      </c>
      <c r="K1389" t="s">
        <v>94</v>
      </c>
      <c r="L1389" t="s">
        <v>34</v>
      </c>
      <c r="M1389" t="s">
        <v>35</v>
      </c>
      <c r="N1389" s="1">
        <v>41696</v>
      </c>
      <c r="O1389" t="s">
        <v>2497</v>
      </c>
      <c r="P1389" t="s">
        <v>2498</v>
      </c>
      <c r="Q1389" t="s">
        <v>2499</v>
      </c>
      <c r="R1389">
        <v>13</v>
      </c>
      <c r="S1389" t="s">
        <v>4366</v>
      </c>
      <c r="T1389" s="2">
        <v>0.01</v>
      </c>
      <c r="U1389" t="s">
        <v>127</v>
      </c>
      <c r="V1389" t="s">
        <v>4366</v>
      </c>
      <c r="W1389" t="s">
        <v>146</v>
      </c>
      <c r="X1389" t="s">
        <v>4367</v>
      </c>
    </row>
    <row r="1390" spans="1:24" x14ac:dyDescent="0.3">
      <c r="A1390" t="s">
        <v>3929</v>
      </c>
      <c r="B1390" s="1">
        <v>41946</v>
      </c>
      <c r="C1390" t="s">
        <v>1074</v>
      </c>
      <c r="D1390" t="s">
        <v>106</v>
      </c>
      <c r="E1390" t="s">
        <v>46</v>
      </c>
      <c r="F1390" t="s">
        <v>47</v>
      </c>
      <c r="G1390" t="s">
        <v>29</v>
      </c>
      <c r="H1390" t="s">
        <v>107</v>
      </c>
      <c r="I1390" t="s">
        <v>31</v>
      </c>
      <c r="J1390" t="s">
        <v>1533</v>
      </c>
      <c r="K1390" t="s">
        <v>94</v>
      </c>
      <c r="L1390" t="s">
        <v>34</v>
      </c>
      <c r="M1390" t="s">
        <v>35</v>
      </c>
      <c r="N1390" s="1">
        <v>41950</v>
      </c>
      <c r="O1390" t="s">
        <v>1534</v>
      </c>
      <c r="P1390" t="s">
        <v>1535</v>
      </c>
      <c r="Q1390" t="s">
        <v>1536</v>
      </c>
      <c r="R1390">
        <v>43</v>
      </c>
      <c r="S1390" t="s">
        <v>4366</v>
      </c>
      <c r="T1390" s="2">
        <v>7.0000000000000007E-2</v>
      </c>
      <c r="U1390" t="s">
        <v>127</v>
      </c>
      <c r="V1390" t="s">
        <v>4366</v>
      </c>
      <c r="W1390" t="s">
        <v>376</v>
      </c>
      <c r="X1390" t="s">
        <v>4367</v>
      </c>
    </row>
    <row r="1391" spans="1:24" x14ac:dyDescent="0.3">
      <c r="A1391" t="s">
        <v>3929</v>
      </c>
      <c r="B1391" s="1">
        <v>41595</v>
      </c>
      <c r="C1391" t="s">
        <v>7764</v>
      </c>
      <c r="D1391" t="s">
        <v>1198</v>
      </c>
      <c r="E1391" t="s">
        <v>46</v>
      </c>
      <c r="F1391" t="s">
        <v>47</v>
      </c>
      <c r="G1391" t="s">
        <v>91</v>
      </c>
      <c r="H1391" t="s">
        <v>48</v>
      </c>
      <c r="I1391" t="s">
        <v>196</v>
      </c>
      <c r="J1391" t="s">
        <v>4889</v>
      </c>
      <c r="K1391" t="s">
        <v>94</v>
      </c>
      <c r="L1391" t="s">
        <v>34</v>
      </c>
      <c r="M1391" t="s">
        <v>35</v>
      </c>
      <c r="N1391" s="1">
        <v>41595</v>
      </c>
      <c r="O1391" t="s">
        <v>4412</v>
      </c>
      <c r="P1391" t="s">
        <v>2794</v>
      </c>
      <c r="Q1391" t="s">
        <v>2795</v>
      </c>
      <c r="R1391">
        <v>4</v>
      </c>
      <c r="S1391" t="s">
        <v>3727</v>
      </c>
      <c r="T1391" s="2">
        <v>0.09</v>
      </c>
      <c r="U1391" t="s">
        <v>1829</v>
      </c>
      <c r="V1391" t="s">
        <v>4891</v>
      </c>
      <c r="W1391" t="s">
        <v>2797</v>
      </c>
      <c r="X1391" t="s">
        <v>4892</v>
      </c>
    </row>
    <row r="1392" spans="1:24" x14ac:dyDescent="0.3">
      <c r="A1392" t="s">
        <v>2903</v>
      </c>
      <c r="B1392" s="1">
        <v>41625</v>
      </c>
      <c r="C1392" t="s">
        <v>2226</v>
      </c>
      <c r="D1392" t="s">
        <v>280</v>
      </c>
      <c r="E1392" t="s">
        <v>27</v>
      </c>
      <c r="F1392" t="s">
        <v>28</v>
      </c>
      <c r="G1392" t="s">
        <v>91</v>
      </c>
      <c r="H1392" t="s">
        <v>281</v>
      </c>
      <c r="I1392" t="s">
        <v>31</v>
      </c>
      <c r="J1392" t="s">
        <v>64</v>
      </c>
      <c r="K1392" t="s">
        <v>94</v>
      </c>
      <c r="L1392" t="s">
        <v>34</v>
      </c>
      <c r="M1392" t="s">
        <v>35</v>
      </c>
      <c r="N1392" s="1">
        <v>41627</v>
      </c>
      <c r="O1392" t="s">
        <v>66</v>
      </c>
      <c r="P1392" t="s">
        <v>67</v>
      </c>
      <c r="Q1392" t="s">
        <v>68</v>
      </c>
      <c r="R1392">
        <v>22</v>
      </c>
      <c r="S1392" t="s">
        <v>2904</v>
      </c>
      <c r="T1392" s="2">
        <v>7.0000000000000007E-2</v>
      </c>
      <c r="U1392" t="s">
        <v>2905</v>
      </c>
      <c r="V1392" t="s">
        <v>2906</v>
      </c>
      <c r="W1392" t="s">
        <v>72</v>
      </c>
      <c r="X1392" t="s">
        <v>2206</v>
      </c>
    </row>
    <row r="1393" spans="1:24" x14ac:dyDescent="0.3">
      <c r="A1393" t="s">
        <v>2903</v>
      </c>
      <c r="B1393" s="1">
        <v>41481</v>
      </c>
      <c r="C1393" t="s">
        <v>2719</v>
      </c>
      <c r="D1393" t="s">
        <v>240</v>
      </c>
      <c r="E1393" t="s">
        <v>27</v>
      </c>
      <c r="F1393" t="s">
        <v>28</v>
      </c>
      <c r="G1393" t="s">
        <v>134</v>
      </c>
      <c r="H1393" t="s">
        <v>241</v>
      </c>
      <c r="I1393" t="s">
        <v>92</v>
      </c>
      <c r="J1393" t="s">
        <v>564</v>
      </c>
      <c r="K1393" t="s">
        <v>94</v>
      </c>
      <c r="L1393" t="s">
        <v>95</v>
      </c>
      <c r="M1393" t="s">
        <v>35</v>
      </c>
      <c r="N1393" s="1">
        <v>41486</v>
      </c>
      <c r="O1393" t="s">
        <v>565</v>
      </c>
      <c r="P1393" t="s">
        <v>566</v>
      </c>
      <c r="Q1393" t="s">
        <v>567</v>
      </c>
      <c r="R1393">
        <v>18</v>
      </c>
      <c r="S1393" t="s">
        <v>3284</v>
      </c>
      <c r="T1393" s="2">
        <v>0.01</v>
      </c>
      <c r="U1393" t="s">
        <v>3245</v>
      </c>
      <c r="V1393" t="s">
        <v>3285</v>
      </c>
      <c r="W1393" t="s">
        <v>224</v>
      </c>
      <c r="X1393" t="s">
        <v>3286</v>
      </c>
    </row>
    <row r="1394" spans="1:24" x14ac:dyDescent="0.3">
      <c r="A1394" t="s">
        <v>2903</v>
      </c>
      <c r="B1394" s="1">
        <v>42246</v>
      </c>
      <c r="C1394" t="s">
        <v>4843</v>
      </c>
      <c r="D1394" t="s">
        <v>2576</v>
      </c>
      <c r="E1394" t="s">
        <v>27</v>
      </c>
      <c r="F1394" t="s">
        <v>28</v>
      </c>
      <c r="G1394" t="s">
        <v>134</v>
      </c>
      <c r="H1394" t="s">
        <v>433</v>
      </c>
      <c r="I1394" t="s">
        <v>196</v>
      </c>
      <c r="J1394" t="s">
        <v>771</v>
      </c>
      <c r="K1394" t="s">
        <v>94</v>
      </c>
      <c r="L1394" t="s">
        <v>34</v>
      </c>
      <c r="M1394" t="s">
        <v>35</v>
      </c>
      <c r="N1394" s="1">
        <v>42248</v>
      </c>
      <c r="O1394" t="s">
        <v>772</v>
      </c>
      <c r="P1394" t="s">
        <v>773</v>
      </c>
      <c r="Q1394" t="s">
        <v>774</v>
      </c>
      <c r="R1394">
        <v>34</v>
      </c>
      <c r="S1394" t="s">
        <v>4844</v>
      </c>
      <c r="T1394" s="2">
        <v>7.0000000000000007E-2</v>
      </c>
      <c r="U1394" t="s">
        <v>3612</v>
      </c>
      <c r="V1394" t="s">
        <v>3584</v>
      </c>
      <c r="W1394" t="s">
        <v>778</v>
      </c>
      <c r="X1394" t="s">
        <v>1037</v>
      </c>
    </row>
    <row r="1395" spans="1:24" x14ac:dyDescent="0.3">
      <c r="A1395" t="s">
        <v>2903</v>
      </c>
      <c r="B1395" s="1">
        <v>41693</v>
      </c>
      <c r="C1395" t="s">
        <v>1890</v>
      </c>
      <c r="D1395" t="s">
        <v>2576</v>
      </c>
      <c r="E1395" t="s">
        <v>27</v>
      </c>
      <c r="F1395" t="s">
        <v>28</v>
      </c>
      <c r="G1395" t="s">
        <v>91</v>
      </c>
      <c r="H1395" t="s">
        <v>433</v>
      </c>
      <c r="I1395" t="s">
        <v>31</v>
      </c>
      <c r="J1395" t="s">
        <v>265</v>
      </c>
      <c r="K1395" t="s">
        <v>723</v>
      </c>
      <c r="L1395" t="s">
        <v>50</v>
      </c>
      <c r="M1395" t="s">
        <v>35</v>
      </c>
      <c r="N1395" s="1">
        <v>41695</v>
      </c>
      <c r="O1395" t="s">
        <v>266</v>
      </c>
      <c r="P1395" t="s">
        <v>267</v>
      </c>
      <c r="Q1395" t="s">
        <v>268</v>
      </c>
      <c r="R1395">
        <v>41</v>
      </c>
      <c r="S1395" t="s">
        <v>3781</v>
      </c>
      <c r="T1395" s="2">
        <v>0.04</v>
      </c>
      <c r="U1395" t="s">
        <v>4144</v>
      </c>
      <c r="V1395" t="s">
        <v>4383</v>
      </c>
      <c r="W1395" t="s">
        <v>116</v>
      </c>
      <c r="X1395" t="s">
        <v>4977</v>
      </c>
    </row>
    <row r="1396" spans="1:24" x14ac:dyDescent="0.3">
      <c r="A1396" t="s">
        <v>1271</v>
      </c>
      <c r="B1396" s="1">
        <v>41515</v>
      </c>
      <c r="C1396" t="s">
        <v>1272</v>
      </c>
      <c r="D1396" t="s">
        <v>1273</v>
      </c>
      <c r="E1396" t="s">
        <v>27</v>
      </c>
      <c r="F1396" t="s">
        <v>28</v>
      </c>
      <c r="G1396" t="s">
        <v>77</v>
      </c>
      <c r="H1396" t="s">
        <v>433</v>
      </c>
      <c r="I1396" t="s">
        <v>31</v>
      </c>
      <c r="J1396" t="s">
        <v>206</v>
      </c>
      <c r="K1396" t="s">
        <v>33</v>
      </c>
      <c r="L1396" t="s">
        <v>34</v>
      </c>
      <c r="M1396" t="s">
        <v>35</v>
      </c>
      <c r="N1396" s="1">
        <v>41516</v>
      </c>
      <c r="O1396" t="s">
        <v>207</v>
      </c>
      <c r="P1396" t="s">
        <v>208</v>
      </c>
      <c r="Q1396" t="s">
        <v>125</v>
      </c>
      <c r="R1396">
        <v>5</v>
      </c>
      <c r="S1396" t="s">
        <v>1274</v>
      </c>
      <c r="T1396" s="2">
        <v>0.08</v>
      </c>
      <c r="U1396" t="s">
        <v>52</v>
      </c>
      <c r="V1396" t="s">
        <v>1275</v>
      </c>
      <c r="W1396" t="s">
        <v>212</v>
      </c>
      <c r="X1396" t="s">
        <v>1276</v>
      </c>
    </row>
    <row r="1397" spans="1:24" x14ac:dyDescent="0.3">
      <c r="A1397" t="s">
        <v>1271</v>
      </c>
      <c r="B1397" s="1">
        <v>41946</v>
      </c>
      <c r="C1397" t="s">
        <v>1074</v>
      </c>
      <c r="D1397" t="s">
        <v>106</v>
      </c>
      <c r="E1397" t="s">
        <v>46</v>
      </c>
      <c r="F1397" t="s">
        <v>47</v>
      </c>
      <c r="G1397" t="s">
        <v>77</v>
      </c>
      <c r="H1397" t="s">
        <v>107</v>
      </c>
      <c r="I1397" t="s">
        <v>121</v>
      </c>
      <c r="J1397" t="s">
        <v>163</v>
      </c>
      <c r="K1397" t="s">
        <v>33</v>
      </c>
      <c r="L1397" t="s">
        <v>34</v>
      </c>
      <c r="M1397" t="s">
        <v>35</v>
      </c>
      <c r="N1397" s="1">
        <v>41950</v>
      </c>
      <c r="O1397" t="s">
        <v>164</v>
      </c>
      <c r="P1397" t="s">
        <v>165</v>
      </c>
      <c r="Q1397" t="s">
        <v>166</v>
      </c>
      <c r="R1397">
        <v>26</v>
      </c>
      <c r="S1397" t="s">
        <v>2203</v>
      </c>
      <c r="T1397" s="2">
        <v>0.02</v>
      </c>
      <c r="U1397" t="s">
        <v>2204</v>
      </c>
      <c r="V1397" t="s">
        <v>2205</v>
      </c>
      <c r="W1397" t="s">
        <v>170</v>
      </c>
      <c r="X1397" t="s">
        <v>2206</v>
      </c>
    </row>
    <row r="1398" spans="1:24" x14ac:dyDescent="0.3">
      <c r="A1398" t="s">
        <v>1271</v>
      </c>
      <c r="B1398" s="1">
        <v>41694</v>
      </c>
      <c r="C1398" t="s">
        <v>1890</v>
      </c>
      <c r="D1398" t="s">
        <v>2576</v>
      </c>
      <c r="E1398" t="s">
        <v>27</v>
      </c>
      <c r="F1398" t="s">
        <v>28</v>
      </c>
      <c r="G1398" t="s">
        <v>77</v>
      </c>
      <c r="H1398" t="s">
        <v>433</v>
      </c>
      <c r="I1398" t="s">
        <v>92</v>
      </c>
      <c r="J1398" t="s">
        <v>163</v>
      </c>
      <c r="K1398" t="s">
        <v>33</v>
      </c>
      <c r="L1398" t="s">
        <v>34</v>
      </c>
      <c r="M1398" t="s">
        <v>35</v>
      </c>
      <c r="N1398" s="1">
        <v>41695</v>
      </c>
      <c r="O1398" t="s">
        <v>164</v>
      </c>
      <c r="P1398" t="s">
        <v>165</v>
      </c>
      <c r="Q1398" t="s">
        <v>166</v>
      </c>
      <c r="R1398">
        <v>43</v>
      </c>
      <c r="S1398" t="s">
        <v>2203</v>
      </c>
      <c r="T1398" s="2">
        <v>0.08</v>
      </c>
      <c r="U1398" t="s">
        <v>2204</v>
      </c>
      <c r="V1398" t="s">
        <v>2205</v>
      </c>
      <c r="W1398" t="s">
        <v>170</v>
      </c>
      <c r="X1398" t="s">
        <v>2206</v>
      </c>
    </row>
    <row r="1399" spans="1:24" x14ac:dyDescent="0.3">
      <c r="A1399" t="s">
        <v>1271</v>
      </c>
      <c r="B1399" s="1">
        <v>42769</v>
      </c>
      <c r="C1399" t="s">
        <v>161</v>
      </c>
      <c r="D1399" t="s">
        <v>162</v>
      </c>
      <c r="E1399" t="s">
        <v>46</v>
      </c>
      <c r="F1399" t="s">
        <v>47</v>
      </c>
      <c r="G1399" t="s">
        <v>77</v>
      </c>
      <c r="H1399" t="s">
        <v>107</v>
      </c>
      <c r="I1399" t="s">
        <v>92</v>
      </c>
      <c r="J1399" t="s">
        <v>135</v>
      </c>
      <c r="K1399" t="s">
        <v>723</v>
      </c>
      <c r="L1399" t="s">
        <v>50</v>
      </c>
      <c r="M1399" t="s">
        <v>35</v>
      </c>
      <c r="N1399" s="1">
        <v>42771</v>
      </c>
      <c r="O1399" t="s">
        <v>136</v>
      </c>
      <c r="P1399" t="s">
        <v>137</v>
      </c>
      <c r="Q1399" t="s">
        <v>52</v>
      </c>
      <c r="R1399">
        <v>44</v>
      </c>
      <c r="S1399" t="s">
        <v>7178</v>
      </c>
      <c r="T1399" s="2">
        <v>0.08</v>
      </c>
      <c r="U1399" t="s">
        <v>1167</v>
      </c>
      <c r="V1399" t="s">
        <v>7179</v>
      </c>
      <c r="W1399" t="s">
        <v>72</v>
      </c>
      <c r="X1399" t="s">
        <v>7180</v>
      </c>
    </row>
    <row r="1400" spans="1:24" x14ac:dyDescent="0.3">
      <c r="A1400" t="s">
        <v>1271</v>
      </c>
      <c r="B1400" s="1">
        <v>41769</v>
      </c>
      <c r="C1400" t="s">
        <v>1172</v>
      </c>
      <c r="D1400" t="s">
        <v>174</v>
      </c>
      <c r="E1400" t="s">
        <v>27</v>
      </c>
      <c r="F1400" t="s">
        <v>28</v>
      </c>
      <c r="G1400" t="s">
        <v>29</v>
      </c>
      <c r="H1400" t="s">
        <v>78</v>
      </c>
      <c r="I1400" t="s">
        <v>121</v>
      </c>
      <c r="J1400" t="s">
        <v>896</v>
      </c>
      <c r="K1400" t="s">
        <v>94</v>
      </c>
      <c r="L1400" t="s">
        <v>95</v>
      </c>
      <c r="M1400" t="s">
        <v>156</v>
      </c>
      <c r="N1400" s="1">
        <v>41771</v>
      </c>
      <c r="O1400" t="s">
        <v>501</v>
      </c>
      <c r="P1400" t="s">
        <v>897</v>
      </c>
      <c r="Q1400" t="s">
        <v>898</v>
      </c>
      <c r="R1400">
        <v>38</v>
      </c>
      <c r="S1400" t="s">
        <v>8342</v>
      </c>
      <c r="T1400" s="2">
        <v>0.03</v>
      </c>
      <c r="U1400" t="s">
        <v>8343</v>
      </c>
      <c r="V1400" t="s">
        <v>8344</v>
      </c>
      <c r="W1400" t="s">
        <v>902</v>
      </c>
      <c r="X1400" t="s">
        <v>8345</v>
      </c>
    </row>
    <row r="1401" spans="1:24" x14ac:dyDescent="0.3">
      <c r="A1401" t="s">
        <v>1271</v>
      </c>
      <c r="B1401" s="1">
        <v>41613</v>
      </c>
      <c r="C1401" t="s">
        <v>993</v>
      </c>
      <c r="D1401" t="s">
        <v>144</v>
      </c>
      <c r="E1401" t="s">
        <v>46</v>
      </c>
      <c r="F1401" t="s">
        <v>47</v>
      </c>
      <c r="G1401" t="s">
        <v>29</v>
      </c>
      <c r="H1401" t="s">
        <v>107</v>
      </c>
      <c r="I1401" t="s">
        <v>196</v>
      </c>
      <c r="J1401" t="s">
        <v>3156</v>
      </c>
      <c r="K1401" t="s">
        <v>723</v>
      </c>
      <c r="L1401" t="s">
        <v>109</v>
      </c>
      <c r="M1401" t="s">
        <v>156</v>
      </c>
      <c r="N1401" s="1">
        <v>41615</v>
      </c>
      <c r="O1401" t="s">
        <v>3157</v>
      </c>
      <c r="P1401" t="s">
        <v>3158</v>
      </c>
      <c r="Q1401" t="s">
        <v>3159</v>
      </c>
      <c r="R1401">
        <v>25</v>
      </c>
      <c r="S1401" t="s">
        <v>998</v>
      </c>
      <c r="T1401" s="2">
        <v>0.1</v>
      </c>
      <c r="U1401" t="s">
        <v>999</v>
      </c>
      <c r="V1401" t="s">
        <v>1000</v>
      </c>
      <c r="W1401" t="s">
        <v>3163</v>
      </c>
      <c r="X1401" t="s">
        <v>1002</v>
      </c>
    </row>
    <row r="1402" spans="1:24" x14ac:dyDescent="0.3">
      <c r="A1402" t="s">
        <v>1271</v>
      </c>
      <c r="B1402" s="1">
        <v>41903</v>
      </c>
      <c r="C1402" t="s">
        <v>105</v>
      </c>
      <c r="D1402" t="s">
        <v>106</v>
      </c>
      <c r="E1402" t="s">
        <v>46</v>
      </c>
      <c r="F1402" t="s">
        <v>47</v>
      </c>
      <c r="G1402" t="s">
        <v>77</v>
      </c>
      <c r="H1402" t="s">
        <v>107</v>
      </c>
      <c r="I1402" t="s">
        <v>196</v>
      </c>
      <c r="J1402" t="s">
        <v>163</v>
      </c>
      <c r="K1402" t="s">
        <v>94</v>
      </c>
      <c r="L1402" t="s">
        <v>34</v>
      </c>
      <c r="M1402" t="s">
        <v>35</v>
      </c>
      <c r="N1402" s="1">
        <v>41905</v>
      </c>
      <c r="O1402" t="s">
        <v>164</v>
      </c>
      <c r="P1402" t="s">
        <v>165</v>
      </c>
      <c r="Q1402" t="s">
        <v>166</v>
      </c>
      <c r="R1402">
        <v>1</v>
      </c>
      <c r="S1402" t="s">
        <v>8868</v>
      </c>
      <c r="T1402" s="2">
        <v>0.06</v>
      </c>
      <c r="U1402" t="s">
        <v>2618</v>
      </c>
      <c r="V1402" t="s">
        <v>8869</v>
      </c>
      <c r="W1402" t="s">
        <v>170</v>
      </c>
      <c r="X1402" t="s">
        <v>2206</v>
      </c>
    </row>
    <row r="1403" spans="1:24" x14ac:dyDescent="0.3">
      <c r="A1403" t="s">
        <v>1271</v>
      </c>
      <c r="B1403" s="1">
        <v>42166</v>
      </c>
      <c r="C1403" t="s">
        <v>464</v>
      </c>
      <c r="D1403" t="s">
        <v>61</v>
      </c>
      <c r="E1403" t="s">
        <v>27</v>
      </c>
      <c r="F1403" t="s">
        <v>28</v>
      </c>
      <c r="G1403" t="s">
        <v>29</v>
      </c>
      <c r="H1403" t="s">
        <v>62</v>
      </c>
      <c r="I1403" t="s">
        <v>92</v>
      </c>
      <c r="J1403" t="s">
        <v>122</v>
      </c>
      <c r="K1403" t="s">
        <v>94</v>
      </c>
      <c r="L1403" t="s">
        <v>95</v>
      </c>
      <c r="M1403" t="s">
        <v>35</v>
      </c>
      <c r="N1403" s="1">
        <v>42166</v>
      </c>
      <c r="O1403" t="s">
        <v>123</v>
      </c>
      <c r="P1403" t="s">
        <v>124</v>
      </c>
      <c r="Q1403" t="s">
        <v>125</v>
      </c>
      <c r="R1403">
        <v>33</v>
      </c>
      <c r="S1403" t="s">
        <v>8900</v>
      </c>
      <c r="T1403" s="2">
        <v>0.04</v>
      </c>
      <c r="U1403" t="s">
        <v>5041</v>
      </c>
      <c r="V1403" t="s">
        <v>9071</v>
      </c>
      <c r="W1403" t="s">
        <v>129</v>
      </c>
      <c r="X1403" t="s">
        <v>5125</v>
      </c>
    </row>
    <row r="1404" spans="1:24" x14ac:dyDescent="0.3">
      <c r="A1404" t="s">
        <v>1271</v>
      </c>
      <c r="B1404" s="1">
        <v>41694</v>
      </c>
      <c r="C1404" t="s">
        <v>1258</v>
      </c>
      <c r="D1404" t="s">
        <v>622</v>
      </c>
      <c r="E1404" t="s">
        <v>27</v>
      </c>
      <c r="F1404" t="s">
        <v>28</v>
      </c>
      <c r="G1404" t="s">
        <v>77</v>
      </c>
      <c r="H1404" t="s">
        <v>433</v>
      </c>
      <c r="I1404" t="s">
        <v>92</v>
      </c>
      <c r="J1404" t="s">
        <v>163</v>
      </c>
      <c r="K1404" t="s">
        <v>94</v>
      </c>
      <c r="L1404" t="s">
        <v>34</v>
      </c>
      <c r="M1404" t="s">
        <v>35</v>
      </c>
      <c r="N1404" s="1">
        <v>41696</v>
      </c>
      <c r="O1404" t="s">
        <v>164</v>
      </c>
      <c r="P1404" t="s">
        <v>165</v>
      </c>
      <c r="Q1404" t="s">
        <v>166</v>
      </c>
      <c r="R1404">
        <v>40</v>
      </c>
      <c r="S1404" t="s">
        <v>2203</v>
      </c>
      <c r="T1404" s="2">
        <v>0.05</v>
      </c>
      <c r="U1404" t="s">
        <v>2204</v>
      </c>
      <c r="V1404" t="s">
        <v>2205</v>
      </c>
      <c r="W1404" t="s">
        <v>170</v>
      </c>
      <c r="X1404" t="s">
        <v>2206</v>
      </c>
    </row>
    <row r="1405" spans="1:24" x14ac:dyDescent="0.3">
      <c r="A1405" t="s">
        <v>1271</v>
      </c>
      <c r="B1405" s="1">
        <v>41396</v>
      </c>
      <c r="C1405" t="s">
        <v>852</v>
      </c>
      <c r="D1405" t="s">
        <v>280</v>
      </c>
      <c r="E1405" t="s">
        <v>27</v>
      </c>
      <c r="F1405" t="s">
        <v>28</v>
      </c>
      <c r="G1405" t="s">
        <v>29</v>
      </c>
      <c r="H1405" t="s">
        <v>281</v>
      </c>
      <c r="I1405" t="s">
        <v>196</v>
      </c>
      <c r="J1405" t="s">
        <v>12705</v>
      </c>
      <c r="K1405" t="s">
        <v>94</v>
      </c>
      <c r="L1405" t="s">
        <v>95</v>
      </c>
      <c r="M1405" t="s">
        <v>35</v>
      </c>
      <c r="N1405" s="1">
        <v>41396</v>
      </c>
      <c r="O1405" t="s">
        <v>2183</v>
      </c>
      <c r="P1405" t="s">
        <v>2184</v>
      </c>
      <c r="Q1405" t="s">
        <v>2185</v>
      </c>
      <c r="R1405">
        <v>27</v>
      </c>
      <c r="S1405" t="s">
        <v>12706</v>
      </c>
      <c r="T1405" s="2">
        <v>0.04</v>
      </c>
      <c r="U1405" t="s">
        <v>6805</v>
      </c>
      <c r="V1405" t="s">
        <v>12707</v>
      </c>
      <c r="W1405" t="s">
        <v>2189</v>
      </c>
      <c r="X1405" t="s">
        <v>3600</v>
      </c>
    </row>
    <row r="1406" spans="1:24" x14ac:dyDescent="0.3">
      <c r="A1406" t="s">
        <v>4888</v>
      </c>
      <c r="B1406" s="1">
        <v>41695</v>
      </c>
      <c r="C1406" t="s">
        <v>4617</v>
      </c>
      <c r="D1406" t="s">
        <v>106</v>
      </c>
      <c r="E1406" t="s">
        <v>46</v>
      </c>
      <c r="F1406" t="s">
        <v>47</v>
      </c>
      <c r="G1406" t="s">
        <v>91</v>
      </c>
      <c r="H1406" t="s">
        <v>107</v>
      </c>
      <c r="I1406" t="s">
        <v>92</v>
      </c>
      <c r="J1406" t="s">
        <v>4889</v>
      </c>
      <c r="K1406" t="s">
        <v>94</v>
      </c>
      <c r="L1406" t="s">
        <v>109</v>
      </c>
      <c r="M1406" t="s">
        <v>35</v>
      </c>
      <c r="N1406" s="1">
        <v>41696</v>
      </c>
      <c r="O1406" t="s">
        <v>4412</v>
      </c>
      <c r="P1406" t="s">
        <v>2794</v>
      </c>
      <c r="Q1406" t="s">
        <v>2795</v>
      </c>
      <c r="R1406">
        <v>21</v>
      </c>
      <c r="S1406" t="s">
        <v>4890</v>
      </c>
      <c r="T1406" s="2">
        <v>0.03</v>
      </c>
      <c r="U1406" t="s">
        <v>1790</v>
      </c>
      <c r="V1406" t="s">
        <v>4891</v>
      </c>
      <c r="W1406" t="s">
        <v>2797</v>
      </c>
      <c r="X1406" t="s">
        <v>4892</v>
      </c>
    </row>
    <row r="1407" spans="1:24" x14ac:dyDescent="0.3">
      <c r="A1407" t="s">
        <v>4888</v>
      </c>
      <c r="B1407" s="1">
        <v>41695</v>
      </c>
      <c r="C1407" t="s">
        <v>5804</v>
      </c>
      <c r="D1407" t="s">
        <v>622</v>
      </c>
      <c r="E1407" t="s">
        <v>27</v>
      </c>
      <c r="F1407" t="s">
        <v>28</v>
      </c>
      <c r="G1407" t="s">
        <v>134</v>
      </c>
      <c r="H1407" t="s">
        <v>433</v>
      </c>
      <c r="I1407" t="s">
        <v>92</v>
      </c>
      <c r="J1407" t="s">
        <v>2402</v>
      </c>
      <c r="K1407" t="s">
        <v>33</v>
      </c>
      <c r="L1407" t="s">
        <v>34</v>
      </c>
      <c r="M1407" t="s">
        <v>35</v>
      </c>
      <c r="N1407" s="1">
        <v>41697</v>
      </c>
      <c r="O1407" t="s">
        <v>275</v>
      </c>
      <c r="P1407" t="s">
        <v>757</v>
      </c>
      <c r="Q1407" t="s">
        <v>2403</v>
      </c>
      <c r="R1407">
        <v>42</v>
      </c>
      <c r="S1407" t="s">
        <v>4890</v>
      </c>
      <c r="T1407" s="2">
        <v>7.0000000000000007E-2</v>
      </c>
      <c r="U1407" t="s">
        <v>1790</v>
      </c>
      <c r="V1407" t="s">
        <v>4891</v>
      </c>
      <c r="W1407" t="s">
        <v>1028</v>
      </c>
      <c r="X1407" t="s">
        <v>4892</v>
      </c>
    </row>
    <row r="1408" spans="1:24" x14ac:dyDescent="0.3">
      <c r="A1408" t="s">
        <v>4888</v>
      </c>
      <c r="B1408" s="1">
        <v>41695</v>
      </c>
      <c r="C1408" t="s">
        <v>1128</v>
      </c>
      <c r="D1408" t="s">
        <v>1129</v>
      </c>
      <c r="E1408" t="s">
        <v>27</v>
      </c>
      <c r="F1408" t="s">
        <v>28</v>
      </c>
      <c r="G1408" t="s">
        <v>91</v>
      </c>
      <c r="H1408" t="s">
        <v>1130</v>
      </c>
      <c r="I1408" t="s">
        <v>92</v>
      </c>
      <c r="J1408" t="s">
        <v>8428</v>
      </c>
      <c r="K1408" t="s">
        <v>94</v>
      </c>
      <c r="L1408" t="s">
        <v>34</v>
      </c>
      <c r="M1408" t="s">
        <v>35</v>
      </c>
      <c r="N1408" s="1">
        <v>41697</v>
      </c>
      <c r="O1408" t="s">
        <v>170</v>
      </c>
      <c r="P1408" t="s">
        <v>67</v>
      </c>
      <c r="Q1408" t="s">
        <v>518</v>
      </c>
      <c r="R1408">
        <v>50</v>
      </c>
      <c r="S1408" t="s">
        <v>4890</v>
      </c>
      <c r="T1408" s="2">
        <v>0.09</v>
      </c>
      <c r="U1408" t="s">
        <v>1790</v>
      </c>
      <c r="V1408" t="s">
        <v>4891</v>
      </c>
      <c r="W1408" t="s">
        <v>521</v>
      </c>
      <c r="X1408" t="s">
        <v>4892</v>
      </c>
    </row>
    <row r="1409" spans="1:24" x14ac:dyDescent="0.3">
      <c r="A1409" t="s">
        <v>4888</v>
      </c>
      <c r="B1409" s="1">
        <v>41998</v>
      </c>
      <c r="C1409" t="s">
        <v>8867</v>
      </c>
      <c r="D1409" t="s">
        <v>3740</v>
      </c>
      <c r="E1409" t="s">
        <v>27</v>
      </c>
      <c r="F1409" t="s">
        <v>28</v>
      </c>
      <c r="G1409" t="s">
        <v>77</v>
      </c>
      <c r="H1409" t="s">
        <v>30</v>
      </c>
      <c r="I1409" t="s">
        <v>63</v>
      </c>
      <c r="J1409" t="s">
        <v>896</v>
      </c>
      <c r="K1409" t="s">
        <v>94</v>
      </c>
      <c r="L1409" t="s">
        <v>95</v>
      </c>
      <c r="M1409" t="s">
        <v>35</v>
      </c>
      <c r="N1409" s="1">
        <v>42000</v>
      </c>
      <c r="O1409" t="s">
        <v>501</v>
      </c>
      <c r="P1409" t="s">
        <v>897</v>
      </c>
      <c r="Q1409" t="s">
        <v>898</v>
      </c>
      <c r="R1409">
        <v>22</v>
      </c>
      <c r="S1409" t="s">
        <v>9201</v>
      </c>
      <c r="T1409" s="2">
        <v>0.1</v>
      </c>
      <c r="U1409" t="s">
        <v>1801</v>
      </c>
      <c r="V1409" t="s">
        <v>9202</v>
      </c>
      <c r="W1409" t="s">
        <v>902</v>
      </c>
      <c r="X1409" t="s">
        <v>9203</v>
      </c>
    </row>
    <row r="1410" spans="1:24" x14ac:dyDescent="0.3">
      <c r="A1410" t="s">
        <v>4888</v>
      </c>
      <c r="B1410" s="1">
        <v>41695</v>
      </c>
      <c r="C1410" t="s">
        <v>4617</v>
      </c>
      <c r="D1410" t="s">
        <v>106</v>
      </c>
      <c r="E1410" t="s">
        <v>46</v>
      </c>
      <c r="F1410" t="s">
        <v>47</v>
      </c>
      <c r="G1410" t="s">
        <v>77</v>
      </c>
      <c r="H1410" t="s">
        <v>107</v>
      </c>
      <c r="I1410" t="s">
        <v>31</v>
      </c>
      <c r="J1410" t="s">
        <v>4889</v>
      </c>
      <c r="K1410" t="s">
        <v>94</v>
      </c>
      <c r="L1410" t="s">
        <v>34</v>
      </c>
      <c r="M1410" t="s">
        <v>35</v>
      </c>
      <c r="N1410" s="1">
        <v>41696</v>
      </c>
      <c r="O1410" t="s">
        <v>4412</v>
      </c>
      <c r="P1410" t="s">
        <v>2794</v>
      </c>
      <c r="Q1410" t="s">
        <v>2795</v>
      </c>
      <c r="R1410">
        <v>11</v>
      </c>
      <c r="S1410" t="s">
        <v>4890</v>
      </c>
      <c r="T1410" s="2">
        <v>0.01</v>
      </c>
      <c r="U1410" t="s">
        <v>1790</v>
      </c>
      <c r="V1410" t="s">
        <v>4891</v>
      </c>
      <c r="W1410" t="s">
        <v>2797</v>
      </c>
      <c r="X1410" t="s">
        <v>4892</v>
      </c>
    </row>
    <row r="1411" spans="1:24" x14ac:dyDescent="0.3">
      <c r="A1411" t="s">
        <v>4888</v>
      </c>
      <c r="B1411" s="1">
        <v>41695</v>
      </c>
      <c r="C1411" t="s">
        <v>4617</v>
      </c>
      <c r="D1411" t="s">
        <v>106</v>
      </c>
      <c r="E1411" t="s">
        <v>46</v>
      </c>
      <c r="F1411" t="s">
        <v>47</v>
      </c>
      <c r="G1411" t="s">
        <v>77</v>
      </c>
      <c r="H1411" t="s">
        <v>107</v>
      </c>
      <c r="I1411" t="s">
        <v>121</v>
      </c>
      <c r="J1411" t="s">
        <v>4889</v>
      </c>
      <c r="K1411" t="s">
        <v>94</v>
      </c>
      <c r="L1411" t="s">
        <v>109</v>
      </c>
      <c r="M1411" t="s">
        <v>35</v>
      </c>
      <c r="N1411" s="1">
        <v>41696</v>
      </c>
      <c r="O1411" t="s">
        <v>4412</v>
      </c>
      <c r="P1411" t="s">
        <v>2794</v>
      </c>
      <c r="Q1411" t="s">
        <v>2795</v>
      </c>
      <c r="R1411">
        <v>34</v>
      </c>
      <c r="S1411" t="s">
        <v>4890</v>
      </c>
      <c r="T1411" s="2">
        <v>0.04</v>
      </c>
      <c r="U1411" t="s">
        <v>1790</v>
      </c>
      <c r="V1411" t="s">
        <v>4891</v>
      </c>
      <c r="W1411" t="s">
        <v>2797</v>
      </c>
      <c r="X1411" t="s">
        <v>4892</v>
      </c>
    </row>
    <row r="1412" spans="1:24" x14ac:dyDescent="0.3">
      <c r="A1412" t="s">
        <v>4888</v>
      </c>
      <c r="B1412" s="1">
        <v>41695</v>
      </c>
      <c r="C1412" t="s">
        <v>2602</v>
      </c>
      <c r="D1412" t="s">
        <v>929</v>
      </c>
      <c r="E1412" t="s">
        <v>27</v>
      </c>
      <c r="F1412" t="s">
        <v>28</v>
      </c>
      <c r="G1412" t="s">
        <v>29</v>
      </c>
      <c r="H1412" t="s">
        <v>217</v>
      </c>
      <c r="I1412" t="s">
        <v>31</v>
      </c>
      <c r="J1412" t="s">
        <v>4889</v>
      </c>
      <c r="K1412" t="s">
        <v>94</v>
      </c>
      <c r="L1412" t="s">
        <v>95</v>
      </c>
      <c r="M1412" t="s">
        <v>35</v>
      </c>
      <c r="N1412" s="1">
        <v>41696</v>
      </c>
      <c r="O1412" t="s">
        <v>4412</v>
      </c>
      <c r="P1412" t="s">
        <v>2794</v>
      </c>
      <c r="Q1412" t="s">
        <v>2795</v>
      </c>
      <c r="R1412">
        <v>29</v>
      </c>
      <c r="S1412" t="s">
        <v>4890</v>
      </c>
      <c r="T1412" s="2">
        <v>0.03</v>
      </c>
      <c r="U1412" t="s">
        <v>1790</v>
      </c>
      <c r="V1412" t="s">
        <v>4891</v>
      </c>
      <c r="W1412" t="s">
        <v>2797</v>
      </c>
      <c r="X1412" t="s">
        <v>4892</v>
      </c>
    </row>
    <row r="1413" spans="1:24" x14ac:dyDescent="0.3">
      <c r="A1413" t="s">
        <v>4888</v>
      </c>
      <c r="B1413" s="1">
        <v>41695</v>
      </c>
      <c r="C1413" t="s">
        <v>12772</v>
      </c>
      <c r="D1413" t="s">
        <v>120</v>
      </c>
      <c r="E1413" t="s">
        <v>27</v>
      </c>
      <c r="F1413" t="s">
        <v>28</v>
      </c>
      <c r="G1413" t="s">
        <v>91</v>
      </c>
      <c r="H1413" t="s">
        <v>62</v>
      </c>
      <c r="I1413" t="s">
        <v>31</v>
      </c>
      <c r="J1413" t="s">
        <v>4889</v>
      </c>
      <c r="K1413" t="s">
        <v>723</v>
      </c>
      <c r="L1413" t="s">
        <v>50</v>
      </c>
      <c r="M1413" t="s">
        <v>35</v>
      </c>
      <c r="N1413" s="1">
        <v>41696</v>
      </c>
      <c r="O1413" t="s">
        <v>4412</v>
      </c>
      <c r="P1413" t="s">
        <v>2794</v>
      </c>
      <c r="Q1413" t="s">
        <v>2795</v>
      </c>
      <c r="S1413" t="s">
        <v>4890</v>
      </c>
      <c r="T1413" s="2">
        <v>0.04</v>
      </c>
      <c r="U1413" t="s">
        <v>1790</v>
      </c>
      <c r="V1413" t="s">
        <v>4891</v>
      </c>
      <c r="W1413" t="s">
        <v>2797</v>
      </c>
      <c r="X1413" t="s">
        <v>4892</v>
      </c>
    </row>
    <row r="1414" spans="1:24" x14ac:dyDescent="0.3">
      <c r="A1414" t="s">
        <v>927</v>
      </c>
      <c r="B1414" s="1">
        <v>41363</v>
      </c>
      <c r="C1414" t="s">
        <v>928</v>
      </c>
      <c r="D1414" t="s">
        <v>929</v>
      </c>
      <c r="E1414" t="s">
        <v>27</v>
      </c>
      <c r="F1414" t="s">
        <v>28</v>
      </c>
      <c r="G1414" t="s">
        <v>134</v>
      </c>
      <c r="H1414" t="s">
        <v>217</v>
      </c>
      <c r="I1414" t="s">
        <v>196</v>
      </c>
      <c r="J1414" t="s">
        <v>206</v>
      </c>
      <c r="K1414" t="s">
        <v>94</v>
      </c>
      <c r="L1414" t="s">
        <v>34</v>
      </c>
      <c r="M1414" t="s">
        <v>35</v>
      </c>
      <c r="N1414" s="1">
        <v>41364</v>
      </c>
      <c r="O1414" t="s">
        <v>207</v>
      </c>
      <c r="P1414" t="s">
        <v>208</v>
      </c>
      <c r="Q1414" t="s">
        <v>125</v>
      </c>
      <c r="R1414">
        <v>8</v>
      </c>
      <c r="S1414" t="s">
        <v>930</v>
      </c>
      <c r="T1414" s="2">
        <v>7.0000000000000007E-2</v>
      </c>
      <c r="U1414" t="s">
        <v>931</v>
      </c>
      <c r="V1414" t="s">
        <v>932</v>
      </c>
      <c r="W1414" t="s">
        <v>212</v>
      </c>
      <c r="X1414" t="s">
        <v>933</v>
      </c>
    </row>
    <row r="1415" spans="1:24" x14ac:dyDescent="0.3">
      <c r="A1415" t="s">
        <v>927</v>
      </c>
      <c r="B1415" s="1">
        <v>41798</v>
      </c>
      <c r="C1415" t="s">
        <v>143</v>
      </c>
      <c r="D1415" t="s">
        <v>144</v>
      </c>
      <c r="E1415" t="s">
        <v>46</v>
      </c>
      <c r="F1415" t="s">
        <v>47</v>
      </c>
      <c r="G1415" t="s">
        <v>134</v>
      </c>
      <c r="H1415" t="s">
        <v>107</v>
      </c>
      <c r="I1415" t="s">
        <v>31</v>
      </c>
      <c r="J1415" t="s">
        <v>651</v>
      </c>
      <c r="K1415" t="s">
        <v>94</v>
      </c>
      <c r="L1415" t="s">
        <v>34</v>
      </c>
      <c r="M1415" t="s">
        <v>156</v>
      </c>
      <c r="N1415" s="1">
        <v>41800</v>
      </c>
      <c r="O1415" t="s">
        <v>652</v>
      </c>
      <c r="P1415" t="s">
        <v>653</v>
      </c>
      <c r="Q1415" t="s">
        <v>98</v>
      </c>
      <c r="R1415">
        <v>27</v>
      </c>
      <c r="S1415" t="s">
        <v>2892</v>
      </c>
      <c r="T1415" s="2">
        <v>0</v>
      </c>
      <c r="U1415" t="s">
        <v>762</v>
      </c>
      <c r="V1415" t="s">
        <v>2893</v>
      </c>
      <c r="W1415" t="s">
        <v>57</v>
      </c>
      <c r="X1415" t="s">
        <v>2894</v>
      </c>
    </row>
    <row r="1416" spans="1:24" x14ac:dyDescent="0.3">
      <c r="A1416" t="s">
        <v>927</v>
      </c>
      <c r="B1416" s="1">
        <v>41579</v>
      </c>
      <c r="C1416" t="s">
        <v>2431</v>
      </c>
      <c r="D1416" t="s">
        <v>1053</v>
      </c>
      <c r="E1416" t="s">
        <v>27</v>
      </c>
      <c r="F1416" t="s">
        <v>28</v>
      </c>
      <c r="G1416" t="s">
        <v>134</v>
      </c>
      <c r="H1416" t="s">
        <v>281</v>
      </c>
      <c r="I1416" t="s">
        <v>63</v>
      </c>
      <c r="J1416" t="s">
        <v>564</v>
      </c>
      <c r="K1416" t="s">
        <v>33</v>
      </c>
      <c r="L1416" t="s">
        <v>392</v>
      </c>
      <c r="M1416" t="s">
        <v>393</v>
      </c>
      <c r="N1416" s="1">
        <v>41580</v>
      </c>
      <c r="O1416" t="s">
        <v>565</v>
      </c>
      <c r="P1416" t="s">
        <v>566</v>
      </c>
      <c r="Q1416" t="s">
        <v>567</v>
      </c>
      <c r="R1416">
        <v>47</v>
      </c>
      <c r="S1416" t="s">
        <v>385</v>
      </c>
      <c r="T1416" s="2">
        <v>0.02</v>
      </c>
      <c r="U1416" t="s">
        <v>1512</v>
      </c>
      <c r="V1416" t="s">
        <v>4596</v>
      </c>
      <c r="W1416" t="s">
        <v>224</v>
      </c>
      <c r="X1416" t="s">
        <v>4597</v>
      </c>
    </row>
    <row r="1417" spans="1:24" x14ac:dyDescent="0.3">
      <c r="A1417" t="s">
        <v>927</v>
      </c>
      <c r="B1417" s="1">
        <v>41425</v>
      </c>
      <c r="C1417" t="s">
        <v>354</v>
      </c>
      <c r="D1417" t="s">
        <v>61</v>
      </c>
      <c r="E1417" t="s">
        <v>27</v>
      </c>
      <c r="F1417" t="s">
        <v>28</v>
      </c>
      <c r="G1417" t="s">
        <v>134</v>
      </c>
      <c r="H1417" t="s">
        <v>62</v>
      </c>
      <c r="I1417" t="s">
        <v>92</v>
      </c>
      <c r="J1417" t="s">
        <v>507</v>
      </c>
      <c r="K1417" t="s">
        <v>94</v>
      </c>
      <c r="L1417" t="s">
        <v>34</v>
      </c>
      <c r="M1417" t="s">
        <v>156</v>
      </c>
      <c r="N1417" s="1">
        <v>41427</v>
      </c>
      <c r="O1417" t="s">
        <v>508</v>
      </c>
      <c r="P1417" t="s">
        <v>509</v>
      </c>
      <c r="Q1417" t="s">
        <v>510</v>
      </c>
      <c r="R1417">
        <v>42</v>
      </c>
      <c r="S1417" t="s">
        <v>5101</v>
      </c>
      <c r="T1417" s="2">
        <v>7.0000000000000007E-2</v>
      </c>
      <c r="U1417" t="s">
        <v>3966</v>
      </c>
      <c r="V1417" t="s">
        <v>5102</v>
      </c>
      <c r="W1417" t="s">
        <v>514</v>
      </c>
      <c r="X1417" t="s">
        <v>5103</v>
      </c>
    </row>
    <row r="1418" spans="1:24" x14ac:dyDescent="0.3">
      <c r="A1418" t="s">
        <v>927</v>
      </c>
      <c r="B1418" s="1">
        <v>41774</v>
      </c>
      <c r="C1418" t="s">
        <v>2719</v>
      </c>
      <c r="D1418" t="s">
        <v>240</v>
      </c>
      <c r="E1418" t="s">
        <v>27</v>
      </c>
      <c r="F1418" t="s">
        <v>28</v>
      </c>
      <c r="G1418" t="s">
        <v>77</v>
      </c>
      <c r="H1418" t="s">
        <v>241</v>
      </c>
      <c r="I1418" t="s">
        <v>31</v>
      </c>
      <c r="J1418" t="s">
        <v>822</v>
      </c>
      <c r="K1418" t="s">
        <v>723</v>
      </c>
      <c r="L1418" t="s">
        <v>109</v>
      </c>
      <c r="M1418" t="s">
        <v>35</v>
      </c>
      <c r="N1418" s="1">
        <v>41775</v>
      </c>
      <c r="O1418" t="s">
        <v>823</v>
      </c>
      <c r="P1418" t="s">
        <v>824</v>
      </c>
      <c r="Q1418" t="s">
        <v>825</v>
      </c>
      <c r="R1418">
        <v>1</v>
      </c>
      <c r="S1418" t="s">
        <v>3668</v>
      </c>
      <c r="T1418" s="2">
        <v>0.1</v>
      </c>
      <c r="U1418" t="s">
        <v>127</v>
      </c>
      <c r="V1418" t="s">
        <v>3668</v>
      </c>
      <c r="W1418" t="s">
        <v>829</v>
      </c>
      <c r="X1418" t="s">
        <v>3669</v>
      </c>
    </row>
    <row r="1419" spans="1:24" x14ac:dyDescent="0.3">
      <c r="A1419" t="s">
        <v>927</v>
      </c>
      <c r="B1419" s="1">
        <v>41425</v>
      </c>
      <c r="C1419" t="s">
        <v>354</v>
      </c>
      <c r="D1419" t="s">
        <v>61</v>
      </c>
      <c r="E1419" t="s">
        <v>27</v>
      </c>
      <c r="F1419" t="s">
        <v>28</v>
      </c>
      <c r="G1419" t="s">
        <v>91</v>
      </c>
      <c r="H1419" t="s">
        <v>62</v>
      </c>
      <c r="I1419" t="s">
        <v>196</v>
      </c>
      <c r="J1419" t="s">
        <v>163</v>
      </c>
      <c r="K1419" t="s">
        <v>94</v>
      </c>
      <c r="L1419" t="s">
        <v>95</v>
      </c>
      <c r="M1419" t="s">
        <v>35</v>
      </c>
      <c r="N1419" s="1">
        <v>41427</v>
      </c>
      <c r="O1419" t="s">
        <v>164</v>
      </c>
      <c r="P1419" t="s">
        <v>165</v>
      </c>
      <c r="Q1419" t="s">
        <v>166</v>
      </c>
      <c r="R1419">
        <v>41</v>
      </c>
      <c r="S1419" t="s">
        <v>2052</v>
      </c>
      <c r="T1419" s="2">
        <v>7.0000000000000007E-2</v>
      </c>
      <c r="U1419" t="s">
        <v>6772</v>
      </c>
      <c r="V1419" t="s">
        <v>6773</v>
      </c>
      <c r="W1419" t="s">
        <v>170</v>
      </c>
      <c r="X1419" t="s">
        <v>2206</v>
      </c>
    </row>
    <row r="1420" spans="1:24" x14ac:dyDescent="0.3">
      <c r="A1420" t="s">
        <v>927</v>
      </c>
      <c r="B1420" s="1">
        <v>42024</v>
      </c>
      <c r="C1420" t="s">
        <v>1355</v>
      </c>
      <c r="D1420" t="s">
        <v>421</v>
      </c>
      <c r="E1420" t="s">
        <v>27</v>
      </c>
      <c r="F1420" t="s">
        <v>28</v>
      </c>
      <c r="G1420" t="s">
        <v>77</v>
      </c>
      <c r="H1420" t="s">
        <v>422</v>
      </c>
      <c r="I1420" t="s">
        <v>92</v>
      </c>
      <c r="J1420" t="s">
        <v>478</v>
      </c>
      <c r="K1420" t="s">
        <v>94</v>
      </c>
      <c r="L1420" t="s">
        <v>34</v>
      </c>
      <c r="M1420" t="s">
        <v>35</v>
      </c>
      <c r="N1420" s="1">
        <v>42025</v>
      </c>
      <c r="O1420" t="s">
        <v>479</v>
      </c>
      <c r="P1420" t="s">
        <v>480</v>
      </c>
      <c r="Q1420" t="s">
        <v>98</v>
      </c>
      <c r="R1420">
        <v>8</v>
      </c>
      <c r="S1420" t="s">
        <v>7695</v>
      </c>
      <c r="T1420" s="2">
        <v>0.04</v>
      </c>
      <c r="U1420" t="s">
        <v>7696</v>
      </c>
      <c r="V1420" t="s">
        <v>863</v>
      </c>
      <c r="W1420" t="s">
        <v>224</v>
      </c>
      <c r="X1420" t="s">
        <v>7697</v>
      </c>
    </row>
    <row r="1421" spans="1:24" x14ac:dyDescent="0.3">
      <c r="A1421" t="s">
        <v>927</v>
      </c>
      <c r="B1421" s="1">
        <v>41572</v>
      </c>
      <c r="C1421" t="s">
        <v>650</v>
      </c>
      <c r="D1421" t="s">
        <v>204</v>
      </c>
      <c r="E1421" t="s">
        <v>27</v>
      </c>
      <c r="F1421" t="s">
        <v>28</v>
      </c>
      <c r="G1421" t="s">
        <v>77</v>
      </c>
      <c r="H1421" t="s">
        <v>205</v>
      </c>
      <c r="I1421" t="s">
        <v>121</v>
      </c>
      <c r="J1421" t="s">
        <v>135</v>
      </c>
      <c r="K1421" t="s">
        <v>94</v>
      </c>
      <c r="L1421" t="s">
        <v>95</v>
      </c>
      <c r="M1421" t="s">
        <v>35</v>
      </c>
      <c r="N1421" s="1">
        <v>41574</v>
      </c>
      <c r="O1421" t="s">
        <v>136</v>
      </c>
      <c r="P1421" t="s">
        <v>137</v>
      </c>
      <c r="Q1421" t="s">
        <v>52</v>
      </c>
      <c r="R1421">
        <v>20</v>
      </c>
      <c r="S1421" t="s">
        <v>10058</v>
      </c>
      <c r="T1421" s="2">
        <v>0.06</v>
      </c>
      <c r="U1421" t="s">
        <v>6348</v>
      </c>
      <c r="V1421" t="s">
        <v>10059</v>
      </c>
      <c r="W1421" t="s">
        <v>72</v>
      </c>
      <c r="X1421" t="s">
        <v>10060</v>
      </c>
    </row>
    <row r="1422" spans="1:24" x14ac:dyDescent="0.3">
      <c r="A1422" t="s">
        <v>2157</v>
      </c>
      <c r="B1422" s="1">
        <v>41695</v>
      </c>
      <c r="C1422" t="s">
        <v>89</v>
      </c>
      <c r="D1422" t="s">
        <v>90</v>
      </c>
      <c r="E1422" t="s">
        <v>27</v>
      </c>
      <c r="F1422" t="s">
        <v>28</v>
      </c>
      <c r="G1422" t="s">
        <v>77</v>
      </c>
      <c r="H1422" t="s">
        <v>30</v>
      </c>
      <c r="I1422" t="s">
        <v>121</v>
      </c>
      <c r="J1422" t="s">
        <v>1150</v>
      </c>
      <c r="K1422" t="s">
        <v>94</v>
      </c>
      <c r="L1422" t="s">
        <v>34</v>
      </c>
      <c r="M1422" t="s">
        <v>35</v>
      </c>
      <c r="N1422" s="1">
        <v>41697</v>
      </c>
      <c r="O1422" t="s">
        <v>1151</v>
      </c>
      <c r="P1422" t="s">
        <v>1152</v>
      </c>
      <c r="Q1422" t="s">
        <v>1153</v>
      </c>
      <c r="R1422">
        <v>27</v>
      </c>
      <c r="S1422" t="s">
        <v>2158</v>
      </c>
      <c r="T1422" s="2">
        <v>0.04</v>
      </c>
      <c r="U1422" t="s">
        <v>2159</v>
      </c>
      <c r="V1422" t="s">
        <v>2160</v>
      </c>
      <c r="W1422" t="s">
        <v>1156</v>
      </c>
      <c r="X1422" t="s">
        <v>2161</v>
      </c>
    </row>
    <row r="1423" spans="1:24" x14ac:dyDescent="0.3">
      <c r="A1423" t="s">
        <v>2157</v>
      </c>
      <c r="B1423" s="1">
        <v>42342</v>
      </c>
      <c r="C1423" t="s">
        <v>3030</v>
      </c>
      <c r="D1423" t="s">
        <v>312</v>
      </c>
      <c r="E1423" t="s">
        <v>27</v>
      </c>
      <c r="F1423" t="s">
        <v>28</v>
      </c>
      <c r="G1423" t="s">
        <v>91</v>
      </c>
      <c r="H1423" t="s">
        <v>205</v>
      </c>
      <c r="I1423" t="s">
        <v>92</v>
      </c>
      <c r="J1423" t="s">
        <v>1737</v>
      </c>
      <c r="K1423" t="s">
        <v>94</v>
      </c>
      <c r="L1423" t="s">
        <v>95</v>
      </c>
      <c r="M1423" t="s">
        <v>35</v>
      </c>
      <c r="N1423" s="1">
        <v>42341</v>
      </c>
      <c r="O1423" t="s">
        <v>1699</v>
      </c>
      <c r="P1423" t="s">
        <v>1738</v>
      </c>
      <c r="Q1423" t="s">
        <v>36</v>
      </c>
      <c r="R1423">
        <v>36</v>
      </c>
      <c r="S1423" t="s">
        <v>461</v>
      </c>
      <c r="T1423" s="2">
        <v>0.01</v>
      </c>
      <c r="U1423" t="s">
        <v>3901</v>
      </c>
      <c r="V1423" t="s">
        <v>3902</v>
      </c>
      <c r="W1423" t="s">
        <v>112</v>
      </c>
      <c r="X1423" t="s">
        <v>3903</v>
      </c>
    </row>
    <row r="1424" spans="1:24" x14ac:dyDescent="0.3">
      <c r="A1424" t="s">
        <v>2157</v>
      </c>
      <c r="B1424" s="1">
        <v>41695</v>
      </c>
      <c r="C1424" t="s">
        <v>5767</v>
      </c>
      <c r="D1424" t="s">
        <v>5768</v>
      </c>
      <c r="E1424" t="s">
        <v>27</v>
      </c>
      <c r="F1424" t="s">
        <v>28</v>
      </c>
      <c r="G1424" t="s">
        <v>91</v>
      </c>
      <c r="H1424" t="s">
        <v>62</v>
      </c>
      <c r="I1424" t="s">
        <v>196</v>
      </c>
      <c r="J1424" t="s">
        <v>1150</v>
      </c>
      <c r="K1424" t="s">
        <v>94</v>
      </c>
      <c r="L1424" t="s">
        <v>34</v>
      </c>
      <c r="M1424" t="s">
        <v>35</v>
      </c>
      <c r="N1424" s="1">
        <v>41697</v>
      </c>
      <c r="O1424" t="s">
        <v>1151</v>
      </c>
      <c r="P1424" t="s">
        <v>1152</v>
      </c>
      <c r="Q1424" t="s">
        <v>1153</v>
      </c>
      <c r="R1424">
        <v>44</v>
      </c>
      <c r="S1424" t="s">
        <v>2158</v>
      </c>
      <c r="T1424" s="2">
        <v>0.02</v>
      </c>
      <c r="U1424" t="s">
        <v>2159</v>
      </c>
      <c r="V1424" t="s">
        <v>2160</v>
      </c>
      <c r="W1424" t="s">
        <v>1156</v>
      </c>
      <c r="X1424" t="s">
        <v>2161</v>
      </c>
    </row>
    <row r="1425" spans="1:24" x14ac:dyDescent="0.3">
      <c r="A1425" t="s">
        <v>2157</v>
      </c>
      <c r="B1425" s="1">
        <v>41695</v>
      </c>
      <c r="C1425" t="s">
        <v>89</v>
      </c>
      <c r="D1425" t="s">
        <v>90</v>
      </c>
      <c r="E1425" t="s">
        <v>27</v>
      </c>
      <c r="F1425" t="s">
        <v>28</v>
      </c>
      <c r="G1425" t="s">
        <v>29</v>
      </c>
      <c r="H1425" t="s">
        <v>30</v>
      </c>
      <c r="I1425" t="s">
        <v>92</v>
      </c>
      <c r="J1425" t="s">
        <v>1702</v>
      </c>
      <c r="K1425" t="s">
        <v>94</v>
      </c>
      <c r="L1425" t="s">
        <v>34</v>
      </c>
      <c r="M1425" t="s">
        <v>35</v>
      </c>
      <c r="N1425" s="1">
        <v>41697</v>
      </c>
      <c r="O1425" t="s">
        <v>1703</v>
      </c>
      <c r="P1425" t="s">
        <v>1704</v>
      </c>
      <c r="Q1425" t="s">
        <v>1705</v>
      </c>
      <c r="R1425">
        <v>34</v>
      </c>
      <c r="S1425" t="s">
        <v>2158</v>
      </c>
      <c r="T1425" s="2">
        <v>0.03</v>
      </c>
      <c r="U1425" t="s">
        <v>2159</v>
      </c>
      <c r="V1425" t="s">
        <v>2160</v>
      </c>
      <c r="W1425" t="s">
        <v>428</v>
      </c>
      <c r="X1425" t="s">
        <v>2161</v>
      </c>
    </row>
    <row r="1426" spans="1:24" x14ac:dyDescent="0.3">
      <c r="A1426" t="s">
        <v>2157</v>
      </c>
      <c r="B1426" s="1">
        <v>41824</v>
      </c>
      <c r="C1426" t="s">
        <v>1765</v>
      </c>
      <c r="D1426" t="s">
        <v>144</v>
      </c>
      <c r="E1426" t="s">
        <v>46</v>
      </c>
      <c r="F1426" t="s">
        <v>47</v>
      </c>
      <c r="G1426" t="s">
        <v>91</v>
      </c>
      <c r="H1426" t="s">
        <v>107</v>
      </c>
      <c r="I1426" t="s">
        <v>121</v>
      </c>
      <c r="J1426" t="s">
        <v>1150</v>
      </c>
      <c r="K1426" t="s">
        <v>94</v>
      </c>
      <c r="L1426" t="s">
        <v>109</v>
      </c>
      <c r="M1426" t="s">
        <v>156</v>
      </c>
      <c r="N1426" s="1">
        <v>41826</v>
      </c>
      <c r="O1426" t="s">
        <v>1151</v>
      </c>
      <c r="P1426" t="s">
        <v>1152</v>
      </c>
      <c r="Q1426" t="s">
        <v>1153</v>
      </c>
      <c r="R1426">
        <v>22</v>
      </c>
      <c r="S1426" t="s">
        <v>2158</v>
      </c>
      <c r="T1426" s="2">
        <v>7.0000000000000007E-2</v>
      </c>
      <c r="U1426" t="s">
        <v>2159</v>
      </c>
      <c r="V1426" t="s">
        <v>2160</v>
      </c>
      <c r="W1426" t="s">
        <v>1156</v>
      </c>
      <c r="X1426" t="s">
        <v>2161</v>
      </c>
    </row>
    <row r="1427" spans="1:24" x14ac:dyDescent="0.3">
      <c r="A1427" t="s">
        <v>457</v>
      </c>
      <c r="B1427" s="1">
        <v>41858</v>
      </c>
      <c r="C1427" t="s">
        <v>458</v>
      </c>
      <c r="D1427" t="s">
        <v>61</v>
      </c>
      <c r="E1427" t="s">
        <v>27</v>
      </c>
      <c r="F1427" t="s">
        <v>28</v>
      </c>
      <c r="G1427" t="s">
        <v>77</v>
      </c>
      <c r="H1427" t="s">
        <v>62</v>
      </c>
      <c r="I1427" t="s">
        <v>196</v>
      </c>
      <c r="J1427" t="s">
        <v>64</v>
      </c>
      <c r="K1427" t="s">
        <v>94</v>
      </c>
      <c r="L1427" t="s">
        <v>34</v>
      </c>
      <c r="M1427" t="s">
        <v>35</v>
      </c>
      <c r="N1427" s="1">
        <v>41860</v>
      </c>
      <c r="O1427" t="s">
        <v>66</v>
      </c>
      <c r="P1427" t="s">
        <v>67</v>
      </c>
      <c r="Q1427" t="s">
        <v>68</v>
      </c>
      <c r="R1427">
        <v>20</v>
      </c>
      <c r="S1427" t="s">
        <v>459</v>
      </c>
      <c r="T1427" s="2">
        <v>7.0000000000000007E-2</v>
      </c>
      <c r="U1427" t="s">
        <v>460</v>
      </c>
      <c r="V1427" t="s">
        <v>461</v>
      </c>
      <c r="W1427" t="s">
        <v>72</v>
      </c>
      <c r="X1427" t="s">
        <v>462</v>
      </c>
    </row>
    <row r="1428" spans="1:24" x14ac:dyDescent="0.3">
      <c r="A1428" t="s">
        <v>457</v>
      </c>
      <c r="B1428" s="1">
        <v>41700</v>
      </c>
      <c r="C1428" t="s">
        <v>1748</v>
      </c>
      <c r="D1428" t="s">
        <v>945</v>
      </c>
      <c r="E1428" t="s">
        <v>27</v>
      </c>
      <c r="F1428" t="s">
        <v>28</v>
      </c>
      <c r="G1428" t="s">
        <v>91</v>
      </c>
      <c r="H1428" t="s">
        <v>241</v>
      </c>
      <c r="I1428" t="s">
        <v>196</v>
      </c>
      <c r="J1428" t="s">
        <v>1813</v>
      </c>
      <c r="K1428" t="s">
        <v>94</v>
      </c>
      <c r="L1428" t="s">
        <v>34</v>
      </c>
      <c r="M1428" t="s">
        <v>35</v>
      </c>
      <c r="N1428" s="1">
        <v>41701</v>
      </c>
      <c r="O1428" t="s">
        <v>1814</v>
      </c>
      <c r="P1428" t="s">
        <v>1815</v>
      </c>
      <c r="Q1428" t="s">
        <v>1107</v>
      </c>
      <c r="R1428">
        <v>10</v>
      </c>
      <c r="S1428" t="s">
        <v>1091</v>
      </c>
      <c r="T1428" s="2">
        <v>0.06</v>
      </c>
      <c r="U1428" t="s">
        <v>5816</v>
      </c>
      <c r="V1428" t="s">
        <v>8166</v>
      </c>
      <c r="W1428" t="s">
        <v>1587</v>
      </c>
      <c r="X1428" t="s">
        <v>8167</v>
      </c>
    </row>
    <row r="1429" spans="1:24" x14ac:dyDescent="0.3">
      <c r="A1429" t="s">
        <v>457</v>
      </c>
      <c r="B1429" s="1">
        <v>41616</v>
      </c>
      <c r="C1429" t="s">
        <v>2000</v>
      </c>
      <c r="D1429" t="s">
        <v>120</v>
      </c>
      <c r="E1429" t="s">
        <v>27</v>
      </c>
      <c r="F1429" t="s">
        <v>28</v>
      </c>
      <c r="G1429" t="s">
        <v>77</v>
      </c>
      <c r="H1429" t="s">
        <v>62</v>
      </c>
      <c r="I1429" t="s">
        <v>31</v>
      </c>
      <c r="J1429" t="s">
        <v>355</v>
      </c>
      <c r="K1429" t="s">
        <v>94</v>
      </c>
      <c r="L1429" t="s">
        <v>34</v>
      </c>
      <c r="M1429" t="s">
        <v>156</v>
      </c>
      <c r="N1429" s="1">
        <v>41616</v>
      </c>
      <c r="O1429" t="s">
        <v>129</v>
      </c>
      <c r="P1429" t="s">
        <v>356</v>
      </c>
      <c r="Q1429" t="s">
        <v>357</v>
      </c>
      <c r="R1429">
        <v>29</v>
      </c>
      <c r="S1429" t="s">
        <v>7230</v>
      </c>
      <c r="T1429" s="2">
        <v>0.1</v>
      </c>
      <c r="U1429" t="s">
        <v>1663</v>
      </c>
      <c r="V1429" t="s">
        <v>12106</v>
      </c>
      <c r="W1429" t="s">
        <v>361</v>
      </c>
      <c r="X1429" t="s">
        <v>7266</v>
      </c>
    </row>
    <row r="1430" spans="1:24" x14ac:dyDescent="0.3">
      <c r="A1430" t="s">
        <v>2634</v>
      </c>
      <c r="B1430" s="1">
        <v>41698</v>
      </c>
      <c r="C1430" t="s">
        <v>2635</v>
      </c>
      <c r="D1430" t="s">
        <v>120</v>
      </c>
      <c r="E1430" t="s">
        <v>27</v>
      </c>
      <c r="F1430" t="s">
        <v>28</v>
      </c>
      <c r="G1430" t="s">
        <v>77</v>
      </c>
      <c r="H1430" t="s">
        <v>62</v>
      </c>
      <c r="I1430" t="s">
        <v>196</v>
      </c>
      <c r="J1430" t="s">
        <v>1906</v>
      </c>
      <c r="K1430" t="s">
        <v>33</v>
      </c>
      <c r="L1430" t="s">
        <v>65</v>
      </c>
      <c r="M1430" t="s">
        <v>35</v>
      </c>
      <c r="N1430" s="1">
        <v>41699</v>
      </c>
      <c r="O1430" t="s">
        <v>275</v>
      </c>
      <c r="P1430" t="s">
        <v>696</v>
      </c>
      <c r="Q1430" t="s">
        <v>697</v>
      </c>
      <c r="R1430">
        <v>18</v>
      </c>
      <c r="S1430" t="s">
        <v>2636</v>
      </c>
      <c r="T1430" s="2">
        <v>0</v>
      </c>
      <c r="U1430" t="s">
        <v>460</v>
      </c>
      <c r="V1430" t="s">
        <v>2637</v>
      </c>
      <c r="W1430" t="s">
        <v>701</v>
      </c>
      <c r="X1430" t="s">
        <v>2638</v>
      </c>
    </row>
    <row r="1431" spans="1:24" x14ac:dyDescent="0.3">
      <c r="A1431" t="s">
        <v>2634</v>
      </c>
      <c r="B1431" s="1">
        <v>41698</v>
      </c>
      <c r="C1431" t="s">
        <v>2635</v>
      </c>
      <c r="D1431" t="s">
        <v>120</v>
      </c>
      <c r="E1431" t="s">
        <v>27</v>
      </c>
      <c r="F1431" t="s">
        <v>28</v>
      </c>
      <c r="G1431" t="s">
        <v>29</v>
      </c>
      <c r="H1431" t="s">
        <v>62</v>
      </c>
      <c r="I1431" t="s">
        <v>196</v>
      </c>
      <c r="J1431" t="s">
        <v>2107</v>
      </c>
      <c r="K1431" t="s">
        <v>94</v>
      </c>
      <c r="L1431" t="s">
        <v>34</v>
      </c>
      <c r="M1431" t="s">
        <v>35</v>
      </c>
      <c r="N1431" s="1">
        <v>41699</v>
      </c>
      <c r="O1431" t="s">
        <v>1380</v>
      </c>
      <c r="P1431" t="s">
        <v>2108</v>
      </c>
      <c r="Q1431" t="s">
        <v>990</v>
      </c>
      <c r="R1431">
        <v>30</v>
      </c>
      <c r="S1431" t="s">
        <v>2636</v>
      </c>
      <c r="T1431" s="2">
        <v>0.03</v>
      </c>
      <c r="U1431" t="s">
        <v>460</v>
      </c>
      <c r="V1431" t="s">
        <v>2637</v>
      </c>
      <c r="W1431" t="s">
        <v>57</v>
      </c>
      <c r="X1431" t="s">
        <v>2638</v>
      </c>
    </row>
    <row r="1432" spans="1:24" x14ac:dyDescent="0.3">
      <c r="A1432" t="s">
        <v>2634</v>
      </c>
      <c r="B1432" s="1">
        <v>41962</v>
      </c>
      <c r="C1432" t="s">
        <v>7271</v>
      </c>
      <c r="D1432" t="s">
        <v>874</v>
      </c>
      <c r="E1432" t="s">
        <v>27</v>
      </c>
      <c r="F1432" t="s">
        <v>28</v>
      </c>
      <c r="G1432" t="s">
        <v>29</v>
      </c>
      <c r="H1432" t="s">
        <v>241</v>
      </c>
      <c r="I1432" t="s">
        <v>196</v>
      </c>
      <c r="J1432" t="s">
        <v>1388</v>
      </c>
      <c r="K1432" t="s">
        <v>723</v>
      </c>
      <c r="L1432" t="s">
        <v>109</v>
      </c>
      <c r="M1432" t="s">
        <v>35</v>
      </c>
      <c r="N1432" s="1">
        <v>41964</v>
      </c>
      <c r="O1432" t="s">
        <v>1389</v>
      </c>
      <c r="P1432" t="s">
        <v>1390</v>
      </c>
      <c r="Q1432" t="s">
        <v>1391</v>
      </c>
      <c r="R1432">
        <v>27</v>
      </c>
      <c r="S1432" t="s">
        <v>7272</v>
      </c>
      <c r="T1432" s="2">
        <v>7.0000000000000007E-2</v>
      </c>
      <c r="U1432" t="s">
        <v>7273</v>
      </c>
      <c r="V1432" t="s">
        <v>1362</v>
      </c>
      <c r="W1432" t="s">
        <v>812</v>
      </c>
      <c r="X1432" t="s">
        <v>7274</v>
      </c>
    </row>
    <row r="1433" spans="1:24" x14ac:dyDescent="0.3">
      <c r="A1433" t="s">
        <v>2634</v>
      </c>
      <c r="B1433" s="1">
        <v>41698</v>
      </c>
      <c r="C1433" t="s">
        <v>2635</v>
      </c>
      <c r="D1433" t="s">
        <v>120</v>
      </c>
      <c r="E1433" t="s">
        <v>27</v>
      </c>
      <c r="F1433" t="s">
        <v>28</v>
      </c>
      <c r="G1433" t="s">
        <v>77</v>
      </c>
      <c r="H1433" t="s">
        <v>62</v>
      </c>
      <c r="I1433" t="s">
        <v>63</v>
      </c>
      <c r="J1433" t="s">
        <v>2107</v>
      </c>
      <c r="K1433" t="s">
        <v>94</v>
      </c>
      <c r="L1433" t="s">
        <v>95</v>
      </c>
      <c r="M1433" t="s">
        <v>35</v>
      </c>
      <c r="N1433" s="1">
        <v>41699</v>
      </c>
      <c r="O1433" t="s">
        <v>1380</v>
      </c>
      <c r="P1433" t="s">
        <v>2108</v>
      </c>
      <c r="Q1433" t="s">
        <v>990</v>
      </c>
      <c r="R1433">
        <v>33</v>
      </c>
      <c r="S1433" t="s">
        <v>2636</v>
      </c>
      <c r="T1433" s="2">
        <v>7.0000000000000007E-2</v>
      </c>
      <c r="U1433" t="s">
        <v>460</v>
      </c>
      <c r="V1433" t="s">
        <v>2637</v>
      </c>
      <c r="W1433" t="s">
        <v>57</v>
      </c>
      <c r="X1433" t="s">
        <v>2638</v>
      </c>
    </row>
    <row r="1434" spans="1:24" x14ac:dyDescent="0.3">
      <c r="A1434" t="s">
        <v>7542</v>
      </c>
      <c r="B1434" s="1">
        <v>41695</v>
      </c>
      <c r="C1434" t="s">
        <v>7543</v>
      </c>
      <c r="D1434" t="s">
        <v>144</v>
      </c>
      <c r="E1434" t="s">
        <v>46</v>
      </c>
      <c r="F1434" t="s">
        <v>47</v>
      </c>
      <c r="G1434" t="s">
        <v>134</v>
      </c>
      <c r="H1434" t="s">
        <v>107</v>
      </c>
      <c r="I1434" t="s">
        <v>31</v>
      </c>
      <c r="J1434" t="s">
        <v>1150</v>
      </c>
      <c r="K1434" t="s">
        <v>94</v>
      </c>
      <c r="L1434" t="s">
        <v>34</v>
      </c>
      <c r="M1434" t="s">
        <v>35</v>
      </c>
      <c r="N1434" s="1">
        <v>41697</v>
      </c>
      <c r="O1434" t="s">
        <v>1151</v>
      </c>
      <c r="P1434" t="s">
        <v>1152</v>
      </c>
      <c r="Q1434" t="s">
        <v>1153</v>
      </c>
      <c r="R1434">
        <v>44</v>
      </c>
      <c r="S1434" t="s">
        <v>2158</v>
      </c>
      <c r="T1434" s="2">
        <v>0.03</v>
      </c>
      <c r="U1434" t="s">
        <v>2159</v>
      </c>
      <c r="V1434" t="s">
        <v>2160</v>
      </c>
      <c r="W1434" t="s">
        <v>1156</v>
      </c>
      <c r="X1434" t="s">
        <v>2161</v>
      </c>
    </row>
    <row r="1435" spans="1:24" x14ac:dyDescent="0.3">
      <c r="A1435" t="s">
        <v>7542</v>
      </c>
      <c r="B1435" s="1">
        <v>41695</v>
      </c>
      <c r="C1435" t="s">
        <v>89</v>
      </c>
      <c r="D1435" t="s">
        <v>90</v>
      </c>
      <c r="E1435" t="s">
        <v>27</v>
      </c>
      <c r="F1435" t="s">
        <v>28</v>
      </c>
      <c r="G1435" t="s">
        <v>77</v>
      </c>
      <c r="H1435" t="s">
        <v>30</v>
      </c>
      <c r="I1435" t="s">
        <v>63</v>
      </c>
      <c r="J1435" t="s">
        <v>885</v>
      </c>
      <c r="K1435" t="s">
        <v>33</v>
      </c>
      <c r="L1435" t="s">
        <v>34</v>
      </c>
      <c r="M1435" t="s">
        <v>35</v>
      </c>
      <c r="N1435" s="1">
        <v>41697</v>
      </c>
      <c r="O1435" t="s">
        <v>886</v>
      </c>
      <c r="P1435" t="s">
        <v>295</v>
      </c>
      <c r="Q1435" t="s">
        <v>887</v>
      </c>
      <c r="R1435">
        <v>8</v>
      </c>
      <c r="S1435" t="s">
        <v>2158</v>
      </c>
      <c r="T1435" s="2">
        <v>0.01</v>
      </c>
      <c r="U1435" t="s">
        <v>2159</v>
      </c>
      <c r="V1435" t="s">
        <v>2160</v>
      </c>
      <c r="W1435" t="s">
        <v>891</v>
      </c>
      <c r="X1435" t="s">
        <v>2161</v>
      </c>
    </row>
    <row r="1436" spans="1:24" x14ac:dyDescent="0.3">
      <c r="A1436" t="s">
        <v>7542</v>
      </c>
      <c r="B1436" s="1">
        <v>41413</v>
      </c>
      <c r="C1436" t="s">
        <v>251</v>
      </c>
      <c r="D1436" t="s">
        <v>252</v>
      </c>
      <c r="E1436" t="s">
        <v>27</v>
      </c>
      <c r="F1436" t="s">
        <v>28</v>
      </c>
      <c r="G1436" t="s">
        <v>134</v>
      </c>
      <c r="H1436" t="s">
        <v>62</v>
      </c>
      <c r="I1436" t="s">
        <v>196</v>
      </c>
      <c r="J1436" t="s">
        <v>135</v>
      </c>
      <c r="K1436" t="s">
        <v>94</v>
      </c>
      <c r="L1436" t="s">
        <v>34</v>
      </c>
      <c r="M1436" t="s">
        <v>156</v>
      </c>
      <c r="N1436" s="1">
        <v>41414</v>
      </c>
      <c r="O1436" t="s">
        <v>136</v>
      </c>
      <c r="P1436" t="s">
        <v>137</v>
      </c>
      <c r="Q1436" t="s">
        <v>52</v>
      </c>
      <c r="R1436">
        <v>36</v>
      </c>
      <c r="S1436" t="s">
        <v>10453</v>
      </c>
      <c r="T1436" s="2">
        <v>0.1</v>
      </c>
      <c r="U1436" t="s">
        <v>3567</v>
      </c>
      <c r="V1436" t="s">
        <v>9590</v>
      </c>
      <c r="W1436" t="s">
        <v>72</v>
      </c>
      <c r="X1436" t="s">
        <v>10454</v>
      </c>
    </row>
    <row r="1437" spans="1:24" x14ac:dyDescent="0.3">
      <c r="A1437" t="s">
        <v>7542</v>
      </c>
      <c r="B1437" s="1">
        <v>41695</v>
      </c>
      <c r="C1437" t="s">
        <v>89</v>
      </c>
      <c r="D1437" t="s">
        <v>90</v>
      </c>
      <c r="E1437" t="s">
        <v>27</v>
      </c>
      <c r="F1437" t="s">
        <v>28</v>
      </c>
      <c r="G1437" t="s">
        <v>91</v>
      </c>
      <c r="H1437" t="s">
        <v>30</v>
      </c>
      <c r="I1437" t="s">
        <v>31</v>
      </c>
      <c r="J1437" t="s">
        <v>1150</v>
      </c>
      <c r="K1437" t="s">
        <v>94</v>
      </c>
      <c r="L1437" t="s">
        <v>95</v>
      </c>
      <c r="M1437" t="s">
        <v>35</v>
      </c>
      <c r="N1437" s="1">
        <v>41697</v>
      </c>
      <c r="O1437" t="s">
        <v>1151</v>
      </c>
      <c r="P1437" t="s">
        <v>1152</v>
      </c>
      <c r="Q1437" t="s">
        <v>1153</v>
      </c>
      <c r="R1437">
        <v>23</v>
      </c>
      <c r="S1437" t="s">
        <v>2158</v>
      </c>
      <c r="T1437" s="2">
        <v>0.08</v>
      </c>
      <c r="U1437" t="s">
        <v>2159</v>
      </c>
      <c r="V1437" t="s">
        <v>2160</v>
      </c>
      <c r="W1437" t="s">
        <v>1156</v>
      </c>
      <c r="X1437" t="s">
        <v>2161</v>
      </c>
    </row>
    <row r="1438" spans="1:24" x14ac:dyDescent="0.3">
      <c r="A1438" t="s">
        <v>7542</v>
      </c>
      <c r="B1438" s="1">
        <v>41662</v>
      </c>
      <c r="C1438" t="s">
        <v>11417</v>
      </c>
      <c r="D1438" t="s">
        <v>1292</v>
      </c>
      <c r="E1438" t="s">
        <v>27</v>
      </c>
      <c r="F1438" t="s">
        <v>28</v>
      </c>
      <c r="G1438" t="s">
        <v>91</v>
      </c>
      <c r="H1438" t="s">
        <v>30</v>
      </c>
      <c r="I1438" t="s">
        <v>31</v>
      </c>
      <c r="J1438" t="s">
        <v>64</v>
      </c>
      <c r="K1438" t="s">
        <v>33</v>
      </c>
      <c r="L1438" t="s">
        <v>50</v>
      </c>
      <c r="M1438" t="s">
        <v>35</v>
      </c>
      <c r="N1438" s="1">
        <v>41664</v>
      </c>
      <c r="O1438" t="s">
        <v>66</v>
      </c>
      <c r="P1438" t="s">
        <v>67</v>
      </c>
      <c r="Q1438" t="s">
        <v>68</v>
      </c>
      <c r="R1438">
        <v>5</v>
      </c>
      <c r="S1438" t="s">
        <v>1108</v>
      </c>
      <c r="T1438" s="2">
        <v>0.02</v>
      </c>
      <c r="U1438" t="s">
        <v>127</v>
      </c>
      <c r="V1438" t="s">
        <v>11736</v>
      </c>
      <c r="W1438" t="s">
        <v>72</v>
      </c>
      <c r="X1438" t="s">
        <v>11737</v>
      </c>
    </row>
    <row r="1439" spans="1:24" x14ac:dyDescent="0.3">
      <c r="A1439" t="s">
        <v>7542</v>
      </c>
      <c r="B1439" s="1">
        <v>41695</v>
      </c>
      <c r="C1439" t="s">
        <v>11844</v>
      </c>
      <c r="D1439" t="s">
        <v>162</v>
      </c>
      <c r="E1439" t="s">
        <v>46</v>
      </c>
      <c r="F1439" t="s">
        <v>47</v>
      </c>
      <c r="G1439" t="s">
        <v>29</v>
      </c>
      <c r="H1439" t="s">
        <v>107</v>
      </c>
      <c r="I1439" t="s">
        <v>121</v>
      </c>
      <c r="J1439" t="s">
        <v>1150</v>
      </c>
      <c r="K1439" t="s">
        <v>94</v>
      </c>
      <c r="L1439" t="s">
        <v>95</v>
      </c>
      <c r="M1439" t="s">
        <v>35</v>
      </c>
      <c r="N1439" s="1">
        <v>41697</v>
      </c>
      <c r="O1439" t="s">
        <v>1151</v>
      </c>
      <c r="P1439" t="s">
        <v>1152</v>
      </c>
      <c r="Q1439" t="s">
        <v>1153</v>
      </c>
      <c r="R1439">
        <v>38</v>
      </c>
      <c r="S1439" t="s">
        <v>2158</v>
      </c>
      <c r="T1439" s="2">
        <v>0.03</v>
      </c>
      <c r="U1439" t="s">
        <v>2159</v>
      </c>
      <c r="V1439" t="s">
        <v>2160</v>
      </c>
      <c r="W1439" t="s">
        <v>1156</v>
      </c>
      <c r="X1439" t="s">
        <v>2161</v>
      </c>
    </row>
    <row r="1440" spans="1:24" x14ac:dyDescent="0.3">
      <c r="A1440" t="s">
        <v>7918</v>
      </c>
      <c r="B1440" s="1">
        <v>41328</v>
      </c>
      <c r="C1440" t="s">
        <v>5759</v>
      </c>
      <c r="D1440" t="s">
        <v>2407</v>
      </c>
      <c r="E1440" t="s">
        <v>27</v>
      </c>
      <c r="F1440" t="s">
        <v>28</v>
      </c>
      <c r="G1440" t="s">
        <v>77</v>
      </c>
      <c r="H1440" t="s">
        <v>289</v>
      </c>
      <c r="I1440" t="s">
        <v>31</v>
      </c>
      <c r="J1440" t="s">
        <v>541</v>
      </c>
      <c r="K1440" t="s">
        <v>94</v>
      </c>
      <c r="L1440" t="s">
        <v>95</v>
      </c>
      <c r="M1440" t="s">
        <v>35</v>
      </c>
      <c r="N1440" s="1">
        <v>41328</v>
      </c>
      <c r="O1440" t="s">
        <v>542</v>
      </c>
      <c r="P1440" t="s">
        <v>543</v>
      </c>
      <c r="Q1440" t="s">
        <v>544</v>
      </c>
      <c r="R1440">
        <v>50</v>
      </c>
      <c r="S1440" t="s">
        <v>7919</v>
      </c>
      <c r="T1440" s="2">
        <v>0</v>
      </c>
      <c r="U1440" t="s">
        <v>127</v>
      </c>
      <c r="V1440" t="s">
        <v>7920</v>
      </c>
      <c r="W1440" t="s">
        <v>547</v>
      </c>
      <c r="X1440" t="s">
        <v>7921</v>
      </c>
    </row>
    <row r="1441" spans="1:24" x14ac:dyDescent="0.3">
      <c r="A1441" t="s">
        <v>7918</v>
      </c>
      <c r="B1441" s="1">
        <v>41434</v>
      </c>
      <c r="C1441" t="s">
        <v>1982</v>
      </c>
      <c r="D1441" t="s">
        <v>1232</v>
      </c>
      <c r="E1441" t="s">
        <v>27</v>
      </c>
      <c r="F1441" t="s">
        <v>28</v>
      </c>
      <c r="G1441" t="s">
        <v>134</v>
      </c>
      <c r="H1441" t="s">
        <v>281</v>
      </c>
      <c r="I1441" t="s">
        <v>31</v>
      </c>
      <c r="J1441" t="s">
        <v>1548</v>
      </c>
      <c r="K1441" t="s">
        <v>94</v>
      </c>
      <c r="L1441" t="s">
        <v>34</v>
      </c>
      <c r="M1441" t="s">
        <v>35</v>
      </c>
      <c r="N1441" s="1">
        <v>41434</v>
      </c>
      <c r="O1441" t="s">
        <v>1549</v>
      </c>
      <c r="P1441" t="s">
        <v>1550</v>
      </c>
      <c r="Q1441" t="s">
        <v>1551</v>
      </c>
      <c r="R1441">
        <v>28</v>
      </c>
      <c r="S1441" t="s">
        <v>317</v>
      </c>
      <c r="T1441" s="2">
        <v>0.1</v>
      </c>
      <c r="U1441" t="s">
        <v>11448</v>
      </c>
      <c r="V1441" t="s">
        <v>11449</v>
      </c>
      <c r="W1441" t="s">
        <v>1167</v>
      </c>
      <c r="X1441" t="s">
        <v>3505</v>
      </c>
    </row>
    <row r="1442" spans="1:24" x14ac:dyDescent="0.3">
      <c r="A1442" t="s">
        <v>7918</v>
      </c>
      <c r="B1442" s="1">
        <v>41704</v>
      </c>
      <c r="C1442" t="s">
        <v>337</v>
      </c>
      <c r="D1442" t="s">
        <v>228</v>
      </c>
      <c r="E1442" t="s">
        <v>46</v>
      </c>
      <c r="F1442" t="s">
        <v>47</v>
      </c>
      <c r="G1442" t="s">
        <v>91</v>
      </c>
      <c r="H1442" t="s">
        <v>107</v>
      </c>
      <c r="I1442" t="s">
        <v>196</v>
      </c>
      <c r="J1442" t="s">
        <v>885</v>
      </c>
      <c r="K1442" t="s">
        <v>33</v>
      </c>
      <c r="L1442" t="s">
        <v>34</v>
      </c>
      <c r="M1442" t="s">
        <v>35</v>
      </c>
      <c r="N1442" s="1">
        <v>41705</v>
      </c>
      <c r="O1442" t="s">
        <v>886</v>
      </c>
      <c r="P1442" t="s">
        <v>295</v>
      </c>
      <c r="Q1442" t="s">
        <v>887</v>
      </c>
      <c r="R1442">
        <v>38</v>
      </c>
      <c r="S1442" t="s">
        <v>12143</v>
      </c>
      <c r="T1442" s="2">
        <v>0.09</v>
      </c>
      <c r="U1442" t="s">
        <v>8167</v>
      </c>
      <c r="V1442" t="s">
        <v>12144</v>
      </c>
      <c r="W1442" t="s">
        <v>891</v>
      </c>
      <c r="X1442" t="s">
        <v>12145</v>
      </c>
    </row>
    <row r="1443" spans="1:24" x14ac:dyDescent="0.3">
      <c r="A1443" t="s">
        <v>7918</v>
      </c>
      <c r="B1443" s="1">
        <v>41395</v>
      </c>
      <c r="C1443" t="s">
        <v>852</v>
      </c>
      <c r="D1443" t="s">
        <v>280</v>
      </c>
      <c r="E1443" t="s">
        <v>27</v>
      </c>
      <c r="F1443" t="s">
        <v>28</v>
      </c>
      <c r="G1443" t="s">
        <v>134</v>
      </c>
      <c r="H1443" t="s">
        <v>281</v>
      </c>
      <c r="I1443" t="s">
        <v>63</v>
      </c>
      <c r="J1443" t="s">
        <v>218</v>
      </c>
      <c r="K1443" t="s">
        <v>94</v>
      </c>
      <c r="L1443" t="s">
        <v>95</v>
      </c>
      <c r="M1443" t="s">
        <v>35</v>
      </c>
      <c r="N1443" s="1">
        <v>41396</v>
      </c>
      <c r="O1443" t="s">
        <v>219</v>
      </c>
      <c r="P1443" t="s">
        <v>124</v>
      </c>
      <c r="Q1443" t="s">
        <v>220</v>
      </c>
      <c r="R1443">
        <v>40</v>
      </c>
      <c r="S1443" t="s">
        <v>1672</v>
      </c>
      <c r="T1443" s="2">
        <v>0.04</v>
      </c>
      <c r="U1443" t="s">
        <v>267</v>
      </c>
      <c r="V1443" t="s">
        <v>1673</v>
      </c>
      <c r="W1443" t="s">
        <v>224</v>
      </c>
      <c r="X1443" t="s">
        <v>12216</v>
      </c>
    </row>
    <row r="1444" spans="1:24" x14ac:dyDescent="0.3">
      <c r="A1444" t="s">
        <v>6144</v>
      </c>
      <c r="B1444" s="1">
        <v>41928</v>
      </c>
      <c r="C1444" t="s">
        <v>2438</v>
      </c>
      <c r="D1444" t="s">
        <v>174</v>
      </c>
      <c r="E1444" t="s">
        <v>27</v>
      </c>
      <c r="F1444" t="s">
        <v>28</v>
      </c>
      <c r="G1444" t="s">
        <v>29</v>
      </c>
      <c r="H1444" t="s">
        <v>78</v>
      </c>
      <c r="I1444" t="s">
        <v>31</v>
      </c>
      <c r="J1444" t="s">
        <v>478</v>
      </c>
      <c r="K1444" t="s">
        <v>33</v>
      </c>
      <c r="L1444" t="s">
        <v>109</v>
      </c>
      <c r="M1444" t="s">
        <v>35</v>
      </c>
      <c r="N1444" s="1">
        <v>41930</v>
      </c>
      <c r="O1444" t="s">
        <v>479</v>
      </c>
      <c r="P1444" t="s">
        <v>480</v>
      </c>
      <c r="Q1444" t="s">
        <v>98</v>
      </c>
      <c r="R1444">
        <v>32</v>
      </c>
      <c r="S1444" t="s">
        <v>2895</v>
      </c>
      <c r="T1444" s="2">
        <v>0.08</v>
      </c>
      <c r="U1444" t="s">
        <v>125</v>
      </c>
      <c r="V1444" t="s">
        <v>2896</v>
      </c>
      <c r="W1444" t="s">
        <v>224</v>
      </c>
      <c r="X1444" t="s">
        <v>2897</v>
      </c>
    </row>
    <row r="1445" spans="1:24" x14ac:dyDescent="0.3">
      <c r="A1445" t="s">
        <v>6144</v>
      </c>
      <c r="B1445" s="1">
        <v>42210</v>
      </c>
      <c r="C1445" t="s">
        <v>7306</v>
      </c>
      <c r="D1445" t="s">
        <v>551</v>
      </c>
      <c r="E1445" t="s">
        <v>27</v>
      </c>
      <c r="F1445" t="s">
        <v>28</v>
      </c>
      <c r="G1445" t="s">
        <v>134</v>
      </c>
      <c r="H1445" t="s">
        <v>289</v>
      </c>
      <c r="I1445" t="s">
        <v>121</v>
      </c>
      <c r="J1445" t="s">
        <v>265</v>
      </c>
      <c r="K1445" t="s">
        <v>33</v>
      </c>
      <c r="L1445" t="s">
        <v>34</v>
      </c>
      <c r="M1445" t="s">
        <v>35</v>
      </c>
      <c r="N1445" s="1">
        <v>42212</v>
      </c>
      <c r="O1445" t="s">
        <v>266</v>
      </c>
      <c r="P1445" t="s">
        <v>267</v>
      </c>
      <c r="Q1445" t="s">
        <v>268</v>
      </c>
      <c r="R1445">
        <v>13</v>
      </c>
      <c r="S1445" t="s">
        <v>6267</v>
      </c>
      <c r="T1445" s="2">
        <v>0.04</v>
      </c>
      <c r="U1445" t="s">
        <v>378</v>
      </c>
      <c r="V1445" t="s">
        <v>7307</v>
      </c>
      <c r="W1445" t="s">
        <v>116</v>
      </c>
      <c r="X1445" t="s">
        <v>2202</v>
      </c>
    </row>
    <row r="1446" spans="1:24" x14ac:dyDescent="0.3">
      <c r="A1446" t="s">
        <v>6144</v>
      </c>
      <c r="B1446" s="1">
        <v>41695</v>
      </c>
      <c r="C1446" t="s">
        <v>89</v>
      </c>
      <c r="D1446" t="s">
        <v>465</v>
      </c>
      <c r="E1446" t="s">
        <v>27</v>
      </c>
      <c r="F1446" t="s">
        <v>28</v>
      </c>
      <c r="G1446" t="s">
        <v>77</v>
      </c>
      <c r="H1446" t="s">
        <v>205</v>
      </c>
      <c r="I1446" t="s">
        <v>63</v>
      </c>
      <c r="J1446" t="s">
        <v>1474</v>
      </c>
      <c r="K1446" t="s">
        <v>94</v>
      </c>
      <c r="L1446" t="s">
        <v>34</v>
      </c>
      <c r="M1446" t="s">
        <v>35</v>
      </c>
      <c r="N1446" s="1">
        <v>41697</v>
      </c>
      <c r="O1446" t="s">
        <v>1369</v>
      </c>
      <c r="P1446" t="s">
        <v>96</v>
      </c>
      <c r="Q1446" t="s">
        <v>1475</v>
      </c>
      <c r="R1446">
        <v>32</v>
      </c>
      <c r="S1446" t="s">
        <v>2158</v>
      </c>
      <c r="T1446" s="2">
        <v>0.1</v>
      </c>
      <c r="U1446" t="s">
        <v>2159</v>
      </c>
      <c r="V1446" t="s">
        <v>2160</v>
      </c>
      <c r="W1446" t="s">
        <v>1478</v>
      </c>
      <c r="X1446" t="s">
        <v>2161</v>
      </c>
    </row>
    <row r="1447" spans="1:24" x14ac:dyDescent="0.3">
      <c r="A1447" t="s">
        <v>3916</v>
      </c>
      <c r="B1447" s="1">
        <v>41824</v>
      </c>
      <c r="C1447" t="s">
        <v>1765</v>
      </c>
      <c r="D1447" t="s">
        <v>144</v>
      </c>
      <c r="E1447" t="s">
        <v>46</v>
      </c>
      <c r="F1447" t="s">
        <v>47</v>
      </c>
      <c r="G1447" t="s">
        <v>29</v>
      </c>
      <c r="H1447" t="s">
        <v>107</v>
      </c>
      <c r="I1447" t="s">
        <v>121</v>
      </c>
      <c r="J1447" t="s">
        <v>423</v>
      </c>
      <c r="K1447" t="s">
        <v>33</v>
      </c>
      <c r="L1447" t="s">
        <v>392</v>
      </c>
      <c r="M1447" t="s">
        <v>393</v>
      </c>
      <c r="N1447" s="1">
        <v>41826</v>
      </c>
      <c r="O1447" t="s">
        <v>424</v>
      </c>
      <c r="P1447" t="s">
        <v>356</v>
      </c>
      <c r="Q1447" t="s">
        <v>341</v>
      </c>
      <c r="R1447">
        <v>5</v>
      </c>
      <c r="S1447" t="s">
        <v>2158</v>
      </c>
      <c r="T1447" s="2">
        <v>0.01</v>
      </c>
      <c r="U1447" t="s">
        <v>2159</v>
      </c>
      <c r="V1447" t="s">
        <v>2160</v>
      </c>
      <c r="W1447" t="s">
        <v>428</v>
      </c>
      <c r="X1447" t="s">
        <v>3917</v>
      </c>
    </row>
    <row r="1448" spans="1:24" x14ac:dyDescent="0.3">
      <c r="A1448" t="s">
        <v>3916</v>
      </c>
      <c r="B1448" s="1">
        <v>41709</v>
      </c>
      <c r="C1448" t="s">
        <v>786</v>
      </c>
      <c r="D1448" t="s">
        <v>787</v>
      </c>
      <c r="E1448" t="s">
        <v>27</v>
      </c>
      <c r="F1448" t="s">
        <v>28</v>
      </c>
      <c r="G1448" t="s">
        <v>77</v>
      </c>
      <c r="H1448" t="s">
        <v>217</v>
      </c>
      <c r="I1448" t="s">
        <v>92</v>
      </c>
      <c r="J1448" t="s">
        <v>9825</v>
      </c>
      <c r="K1448" t="s">
        <v>94</v>
      </c>
      <c r="L1448" t="s">
        <v>95</v>
      </c>
      <c r="M1448" t="s">
        <v>35</v>
      </c>
      <c r="N1448" s="1">
        <v>41710</v>
      </c>
      <c r="O1448" t="s">
        <v>4687</v>
      </c>
      <c r="P1448" t="s">
        <v>9826</v>
      </c>
      <c r="Q1448" t="s">
        <v>9827</v>
      </c>
      <c r="R1448">
        <v>22</v>
      </c>
      <c r="S1448" t="s">
        <v>9828</v>
      </c>
      <c r="T1448" s="2">
        <v>0.09</v>
      </c>
      <c r="U1448" t="s">
        <v>9829</v>
      </c>
      <c r="V1448" t="s">
        <v>9830</v>
      </c>
      <c r="W1448" t="s">
        <v>812</v>
      </c>
      <c r="X1448" t="s">
        <v>9831</v>
      </c>
    </row>
    <row r="1449" spans="1:24" x14ac:dyDescent="0.3">
      <c r="A1449" t="s">
        <v>3916</v>
      </c>
      <c r="B1449" s="1">
        <v>41652</v>
      </c>
      <c r="C1449" t="s">
        <v>1563</v>
      </c>
      <c r="D1449" t="s">
        <v>144</v>
      </c>
      <c r="E1449" t="s">
        <v>46</v>
      </c>
      <c r="F1449" t="s">
        <v>47</v>
      </c>
      <c r="G1449" t="s">
        <v>91</v>
      </c>
      <c r="H1449" t="s">
        <v>107</v>
      </c>
      <c r="I1449" t="s">
        <v>31</v>
      </c>
      <c r="J1449" t="s">
        <v>9825</v>
      </c>
      <c r="K1449" t="s">
        <v>94</v>
      </c>
      <c r="L1449" t="s">
        <v>34</v>
      </c>
      <c r="M1449" t="s">
        <v>35</v>
      </c>
      <c r="N1449" s="1">
        <v>41657</v>
      </c>
      <c r="O1449" t="s">
        <v>4687</v>
      </c>
      <c r="P1449" t="s">
        <v>9826</v>
      </c>
      <c r="Q1449" t="s">
        <v>9827</v>
      </c>
      <c r="R1449">
        <v>40</v>
      </c>
      <c r="S1449" t="s">
        <v>9828</v>
      </c>
      <c r="T1449" s="2">
        <v>0.03</v>
      </c>
      <c r="U1449" t="s">
        <v>9829</v>
      </c>
      <c r="V1449" t="s">
        <v>9830</v>
      </c>
      <c r="W1449" t="s">
        <v>812</v>
      </c>
      <c r="X1449" t="s">
        <v>9831</v>
      </c>
    </row>
    <row r="1450" spans="1:24" x14ac:dyDescent="0.3">
      <c r="A1450" t="s">
        <v>4228</v>
      </c>
      <c r="B1450" s="1">
        <v>41858</v>
      </c>
      <c r="C1450" t="s">
        <v>458</v>
      </c>
      <c r="D1450" t="s">
        <v>4084</v>
      </c>
      <c r="E1450" t="s">
        <v>27</v>
      </c>
      <c r="F1450" t="s">
        <v>28</v>
      </c>
      <c r="G1450" t="s">
        <v>91</v>
      </c>
      <c r="H1450" t="s">
        <v>62</v>
      </c>
      <c r="I1450" t="s">
        <v>92</v>
      </c>
      <c r="J1450" t="s">
        <v>1660</v>
      </c>
      <c r="K1450" t="s">
        <v>94</v>
      </c>
      <c r="L1450" t="s">
        <v>34</v>
      </c>
      <c r="M1450" t="s">
        <v>35</v>
      </c>
      <c r="N1450" s="1">
        <v>41860</v>
      </c>
      <c r="O1450" t="s">
        <v>1369</v>
      </c>
      <c r="P1450" t="s">
        <v>166</v>
      </c>
      <c r="Q1450" t="s">
        <v>1661</v>
      </c>
      <c r="R1450">
        <v>32</v>
      </c>
      <c r="S1450" t="s">
        <v>2931</v>
      </c>
      <c r="T1450" s="2">
        <v>0.06</v>
      </c>
      <c r="U1450" t="s">
        <v>3056</v>
      </c>
      <c r="V1450" t="s">
        <v>4229</v>
      </c>
      <c r="W1450" t="s">
        <v>57</v>
      </c>
      <c r="X1450" t="s">
        <v>4230</v>
      </c>
    </row>
    <row r="1451" spans="1:24" x14ac:dyDescent="0.3">
      <c r="A1451" t="s">
        <v>4228</v>
      </c>
      <c r="B1451" s="1">
        <v>42088</v>
      </c>
      <c r="C1451" t="s">
        <v>4619</v>
      </c>
      <c r="D1451" t="s">
        <v>365</v>
      </c>
      <c r="E1451" t="s">
        <v>46</v>
      </c>
      <c r="F1451" t="s">
        <v>47</v>
      </c>
      <c r="G1451" t="s">
        <v>77</v>
      </c>
      <c r="H1451" t="s">
        <v>48</v>
      </c>
      <c r="I1451" t="s">
        <v>63</v>
      </c>
      <c r="J1451" t="s">
        <v>355</v>
      </c>
      <c r="K1451" t="s">
        <v>94</v>
      </c>
      <c r="L1451" t="s">
        <v>34</v>
      </c>
      <c r="M1451" t="s">
        <v>35</v>
      </c>
      <c r="N1451" s="1">
        <v>42090</v>
      </c>
      <c r="O1451" t="s">
        <v>129</v>
      </c>
      <c r="P1451" t="s">
        <v>356</v>
      </c>
      <c r="Q1451" t="s">
        <v>357</v>
      </c>
      <c r="R1451">
        <v>1</v>
      </c>
      <c r="S1451" t="s">
        <v>8564</v>
      </c>
      <c r="T1451" s="2">
        <v>0.06</v>
      </c>
      <c r="U1451" t="s">
        <v>127</v>
      </c>
      <c r="V1451" t="s">
        <v>8565</v>
      </c>
      <c r="W1451" t="s">
        <v>361</v>
      </c>
      <c r="X1451" t="s">
        <v>8566</v>
      </c>
    </row>
    <row r="1452" spans="1:24" x14ac:dyDescent="0.3">
      <c r="A1452" t="s">
        <v>4228</v>
      </c>
      <c r="B1452" s="1">
        <v>41710</v>
      </c>
      <c r="C1452" t="s">
        <v>866</v>
      </c>
      <c r="D1452" t="s">
        <v>10455</v>
      </c>
      <c r="E1452" t="s">
        <v>27</v>
      </c>
      <c r="F1452" t="s">
        <v>28</v>
      </c>
      <c r="G1452" t="s">
        <v>134</v>
      </c>
      <c r="H1452" t="s">
        <v>217</v>
      </c>
      <c r="I1452" t="s">
        <v>31</v>
      </c>
      <c r="J1452" t="s">
        <v>532</v>
      </c>
      <c r="K1452" t="s">
        <v>94</v>
      </c>
      <c r="L1452" t="s">
        <v>95</v>
      </c>
      <c r="M1452" t="s">
        <v>35</v>
      </c>
      <c r="N1452" s="1">
        <v>41711</v>
      </c>
      <c r="O1452" t="s">
        <v>501</v>
      </c>
      <c r="P1452" t="s">
        <v>533</v>
      </c>
      <c r="Q1452" t="s">
        <v>534</v>
      </c>
      <c r="R1452">
        <v>2</v>
      </c>
      <c r="S1452" t="s">
        <v>10456</v>
      </c>
      <c r="T1452" s="2">
        <v>0.04</v>
      </c>
      <c r="U1452" t="s">
        <v>2836</v>
      </c>
      <c r="V1452" t="s">
        <v>10457</v>
      </c>
      <c r="W1452" t="s">
        <v>538</v>
      </c>
      <c r="X1452" t="s">
        <v>10458</v>
      </c>
    </row>
    <row r="1453" spans="1:24" x14ac:dyDescent="0.3">
      <c r="A1453" t="s">
        <v>4228</v>
      </c>
      <c r="B1453" s="1">
        <v>41624</v>
      </c>
      <c r="C1453" t="s">
        <v>2851</v>
      </c>
      <c r="D1453" t="s">
        <v>1207</v>
      </c>
      <c r="E1453" t="s">
        <v>46</v>
      </c>
      <c r="F1453" t="s">
        <v>47</v>
      </c>
      <c r="G1453" t="s">
        <v>77</v>
      </c>
      <c r="H1453" t="s">
        <v>48</v>
      </c>
      <c r="I1453" t="s">
        <v>121</v>
      </c>
      <c r="J1453" t="s">
        <v>64</v>
      </c>
      <c r="K1453" t="s">
        <v>94</v>
      </c>
      <c r="L1453" t="s">
        <v>34</v>
      </c>
      <c r="M1453" t="s">
        <v>35</v>
      </c>
      <c r="N1453" s="1">
        <v>41627</v>
      </c>
      <c r="O1453" t="s">
        <v>66</v>
      </c>
      <c r="P1453" t="s">
        <v>67</v>
      </c>
      <c r="Q1453" t="s">
        <v>68</v>
      </c>
      <c r="R1453">
        <v>34</v>
      </c>
      <c r="S1453" t="s">
        <v>6310</v>
      </c>
      <c r="T1453" s="2">
        <v>0.05</v>
      </c>
      <c r="U1453" t="s">
        <v>82</v>
      </c>
      <c r="V1453" t="s">
        <v>1410</v>
      </c>
      <c r="W1453" t="s">
        <v>72</v>
      </c>
      <c r="X1453" t="s">
        <v>11155</v>
      </c>
    </row>
    <row r="1454" spans="1:24" x14ac:dyDescent="0.3">
      <c r="A1454" t="s">
        <v>4228</v>
      </c>
      <c r="B1454" s="1">
        <v>41733</v>
      </c>
      <c r="C1454" t="s">
        <v>1068</v>
      </c>
      <c r="D1454" t="s">
        <v>974</v>
      </c>
      <c r="E1454" t="s">
        <v>46</v>
      </c>
      <c r="F1454" t="s">
        <v>47</v>
      </c>
      <c r="G1454" t="s">
        <v>91</v>
      </c>
      <c r="H1454" t="s">
        <v>48</v>
      </c>
      <c r="I1454" t="s">
        <v>196</v>
      </c>
      <c r="J1454" t="s">
        <v>564</v>
      </c>
      <c r="K1454" t="s">
        <v>94</v>
      </c>
      <c r="L1454" t="s">
        <v>34</v>
      </c>
      <c r="M1454" t="s">
        <v>35</v>
      </c>
      <c r="N1454" s="1">
        <v>41734</v>
      </c>
      <c r="O1454" t="s">
        <v>565</v>
      </c>
      <c r="P1454" t="s">
        <v>566</v>
      </c>
      <c r="Q1454" t="s">
        <v>567</v>
      </c>
      <c r="R1454">
        <v>8</v>
      </c>
      <c r="S1454" t="s">
        <v>7651</v>
      </c>
      <c r="T1454" s="2">
        <v>0.01</v>
      </c>
      <c r="U1454" t="s">
        <v>654</v>
      </c>
      <c r="V1454" t="s">
        <v>6856</v>
      </c>
      <c r="W1454" t="s">
        <v>224</v>
      </c>
      <c r="X1454" t="s">
        <v>7652</v>
      </c>
    </row>
    <row r="1455" spans="1:24" x14ac:dyDescent="0.3">
      <c r="A1455" t="s">
        <v>1826</v>
      </c>
      <c r="B1455" s="1">
        <v>41460</v>
      </c>
      <c r="C1455" t="s">
        <v>1827</v>
      </c>
      <c r="D1455" t="s">
        <v>264</v>
      </c>
      <c r="E1455" t="s">
        <v>27</v>
      </c>
      <c r="F1455" t="s">
        <v>28</v>
      </c>
      <c r="G1455" t="s">
        <v>29</v>
      </c>
      <c r="H1455" t="s">
        <v>30</v>
      </c>
      <c r="I1455" t="s">
        <v>63</v>
      </c>
      <c r="J1455" t="s">
        <v>1150</v>
      </c>
      <c r="K1455" t="s">
        <v>33</v>
      </c>
      <c r="L1455" t="s">
        <v>392</v>
      </c>
      <c r="M1455" t="s">
        <v>393</v>
      </c>
      <c r="N1455" s="1">
        <v>41462</v>
      </c>
      <c r="O1455" t="s">
        <v>1151</v>
      </c>
      <c r="P1455" t="s">
        <v>1152</v>
      </c>
      <c r="Q1455" t="s">
        <v>1153</v>
      </c>
      <c r="R1455">
        <v>34</v>
      </c>
      <c r="S1455" t="s">
        <v>1828</v>
      </c>
      <c r="T1455" s="2">
        <v>0.02</v>
      </c>
      <c r="U1455" t="s">
        <v>1829</v>
      </c>
      <c r="V1455" t="s">
        <v>1830</v>
      </c>
      <c r="W1455" t="s">
        <v>1156</v>
      </c>
      <c r="X1455" t="s">
        <v>1831</v>
      </c>
    </row>
    <row r="1456" spans="1:24" x14ac:dyDescent="0.3">
      <c r="A1456" t="s">
        <v>1826</v>
      </c>
      <c r="B1456" s="1">
        <v>41460</v>
      </c>
      <c r="C1456" t="s">
        <v>2008</v>
      </c>
      <c r="D1456" t="s">
        <v>144</v>
      </c>
      <c r="E1456" t="s">
        <v>46</v>
      </c>
      <c r="F1456" t="s">
        <v>47</v>
      </c>
      <c r="G1456" t="s">
        <v>77</v>
      </c>
      <c r="H1456" t="s">
        <v>107</v>
      </c>
      <c r="I1456" t="s">
        <v>196</v>
      </c>
      <c r="J1456" t="s">
        <v>1150</v>
      </c>
      <c r="K1456" t="s">
        <v>94</v>
      </c>
      <c r="L1456" t="s">
        <v>95</v>
      </c>
      <c r="M1456" t="s">
        <v>35</v>
      </c>
      <c r="N1456" s="1">
        <v>41462</v>
      </c>
      <c r="O1456" t="s">
        <v>1151</v>
      </c>
      <c r="P1456" t="s">
        <v>1152</v>
      </c>
      <c r="Q1456" t="s">
        <v>1153</v>
      </c>
      <c r="R1456">
        <v>11</v>
      </c>
      <c r="S1456" t="s">
        <v>1828</v>
      </c>
      <c r="T1456" s="2">
        <v>0.01</v>
      </c>
      <c r="U1456" t="s">
        <v>1805</v>
      </c>
      <c r="V1456" t="s">
        <v>1830</v>
      </c>
      <c r="W1456" t="s">
        <v>1156</v>
      </c>
      <c r="X1456" t="s">
        <v>1831</v>
      </c>
    </row>
    <row r="1457" spans="1:24" x14ac:dyDescent="0.3">
      <c r="A1457" t="s">
        <v>1826</v>
      </c>
      <c r="B1457" s="1">
        <v>41711</v>
      </c>
      <c r="C1457" t="s">
        <v>330</v>
      </c>
      <c r="D1457" t="s">
        <v>331</v>
      </c>
      <c r="E1457" t="s">
        <v>46</v>
      </c>
      <c r="F1457" t="s">
        <v>47</v>
      </c>
      <c r="G1457" t="s">
        <v>134</v>
      </c>
      <c r="H1457" t="s">
        <v>107</v>
      </c>
      <c r="I1457" t="s">
        <v>196</v>
      </c>
      <c r="J1457" t="s">
        <v>1150</v>
      </c>
      <c r="K1457" t="s">
        <v>94</v>
      </c>
      <c r="L1457" t="s">
        <v>34</v>
      </c>
      <c r="M1457" t="s">
        <v>35</v>
      </c>
      <c r="N1457" s="1">
        <v>41711</v>
      </c>
      <c r="O1457" t="s">
        <v>1151</v>
      </c>
      <c r="P1457" t="s">
        <v>1152</v>
      </c>
      <c r="Q1457" t="s">
        <v>1153</v>
      </c>
      <c r="R1457">
        <v>38</v>
      </c>
      <c r="S1457" t="s">
        <v>1828</v>
      </c>
      <c r="T1457" s="2">
        <v>0.04</v>
      </c>
      <c r="U1457" t="s">
        <v>1805</v>
      </c>
      <c r="V1457" t="s">
        <v>1830</v>
      </c>
      <c r="W1457" t="s">
        <v>1156</v>
      </c>
      <c r="X1457" t="s">
        <v>1831</v>
      </c>
    </row>
    <row r="1458" spans="1:24" x14ac:dyDescent="0.3">
      <c r="A1458" t="s">
        <v>1826</v>
      </c>
      <c r="B1458" s="1">
        <v>41711</v>
      </c>
      <c r="C1458" t="s">
        <v>330</v>
      </c>
      <c r="D1458" t="s">
        <v>331</v>
      </c>
      <c r="E1458" t="s">
        <v>46</v>
      </c>
      <c r="F1458" t="s">
        <v>47</v>
      </c>
      <c r="G1458" t="s">
        <v>134</v>
      </c>
      <c r="H1458" t="s">
        <v>107</v>
      </c>
      <c r="I1458" t="s">
        <v>196</v>
      </c>
      <c r="J1458" t="s">
        <v>1150</v>
      </c>
      <c r="K1458" t="s">
        <v>94</v>
      </c>
      <c r="L1458" t="s">
        <v>34</v>
      </c>
      <c r="M1458" t="s">
        <v>35</v>
      </c>
      <c r="N1458" s="1">
        <v>41711</v>
      </c>
      <c r="O1458" t="s">
        <v>1151</v>
      </c>
      <c r="P1458" t="s">
        <v>1152</v>
      </c>
      <c r="Q1458" t="s">
        <v>1153</v>
      </c>
      <c r="R1458">
        <v>27</v>
      </c>
      <c r="S1458" t="s">
        <v>1828</v>
      </c>
      <c r="T1458" s="2">
        <v>0.03</v>
      </c>
      <c r="U1458" t="s">
        <v>1805</v>
      </c>
      <c r="V1458" t="s">
        <v>1830</v>
      </c>
      <c r="W1458" t="s">
        <v>1156</v>
      </c>
      <c r="X1458" t="s">
        <v>1831</v>
      </c>
    </row>
    <row r="1459" spans="1:24" x14ac:dyDescent="0.3">
      <c r="A1459" t="s">
        <v>1826</v>
      </c>
      <c r="B1459" s="1">
        <v>41711</v>
      </c>
      <c r="C1459" t="s">
        <v>330</v>
      </c>
      <c r="D1459" t="s">
        <v>331</v>
      </c>
      <c r="E1459" t="s">
        <v>46</v>
      </c>
      <c r="F1459" t="s">
        <v>47</v>
      </c>
      <c r="G1459" t="s">
        <v>91</v>
      </c>
      <c r="H1459" t="s">
        <v>107</v>
      </c>
      <c r="I1459" t="s">
        <v>121</v>
      </c>
      <c r="J1459" t="s">
        <v>1150</v>
      </c>
      <c r="K1459" t="s">
        <v>94</v>
      </c>
      <c r="L1459" t="s">
        <v>95</v>
      </c>
      <c r="M1459" t="s">
        <v>35</v>
      </c>
      <c r="N1459" s="1">
        <v>41711</v>
      </c>
      <c r="O1459" t="s">
        <v>1151</v>
      </c>
      <c r="P1459" t="s">
        <v>1152</v>
      </c>
      <c r="Q1459" t="s">
        <v>1153</v>
      </c>
      <c r="R1459">
        <v>31</v>
      </c>
      <c r="S1459" t="s">
        <v>1828</v>
      </c>
      <c r="T1459" s="2">
        <v>0.04</v>
      </c>
      <c r="U1459" t="s">
        <v>1805</v>
      </c>
      <c r="V1459" t="s">
        <v>1830</v>
      </c>
      <c r="W1459" t="s">
        <v>1156</v>
      </c>
      <c r="X1459" t="s">
        <v>1831</v>
      </c>
    </row>
    <row r="1460" spans="1:24" x14ac:dyDescent="0.3">
      <c r="A1460" t="s">
        <v>1826</v>
      </c>
      <c r="B1460" s="1">
        <v>41643</v>
      </c>
      <c r="C1460" t="s">
        <v>1355</v>
      </c>
      <c r="D1460" t="s">
        <v>421</v>
      </c>
      <c r="E1460" t="s">
        <v>27</v>
      </c>
      <c r="F1460" t="s">
        <v>28</v>
      </c>
      <c r="G1460" t="s">
        <v>134</v>
      </c>
      <c r="H1460" t="s">
        <v>422</v>
      </c>
      <c r="I1460" t="s">
        <v>92</v>
      </c>
      <c r="J1460" t="s">
        <v>1173</v>
      </c>
      <c r="K1460" t="s">
        <v>33</v>
      </c>
      <c r="L1460" t="s">
        <v>34</v>
      </c>
      <c r="M1460" t="s">
        <v>35</v>
      </c>
      <c r="N1460" s="1">
        <v>41645</v>
      </c>
      <c r="O1460" t="s">
        <v>1174</v>
      </c>
      <c r="P1460" t="s">
        <v>1175</v>
      </c>
      <c r="Q1460" t="s">
        <v>1176</v>
      </c>
      <c r="R1460">
        <v>39</v>
      </c>
      <c r="S1460" t="s">
        <v>8838</v>
      </c>
      <c r="T1460" s="2">
        <v>0</v>
      </c>
      <c r="U1460" t="s">
        <v>1801</v>
      </c>
      <c r="V1460" t="s">
        <v>5028</v>
      </c>
      <c r="W1460" t="s">
        <v>1180</v>
      </c>
      <c r="X1460" t="s">
        <v>8839</v>
      </c>
    </row>
    <row r="1461" spans="1:24" x14ac:dyDescent="0.3">
      <c r="A1461" t="s">
        <v>1826</v>
      </c>
      <c r="B1461" s="1">
        <v>41711</v>
      </c>
      <c r="C1461" t="s">
        <v>330</v>
      </c>
      <c r="D1461" t="s">
        <v>331</v>
      </c>
      <c r="E1461" t="s">
        <v>46</v>
      </c>
      <c r="F1461" t="s">
        <v>47</v>
      </c>
      <c r="G1461" t="s">
        <v>134</v>
      </c>
      <c r="H1461" t="s">
        <v>107</v>
      </c>
      <c r="I1461" t="s">
        <v>31</v>
      </c>
      <c r="J1461" t="s">
        <v>1150</v>
      </c>
      <c r="K1461" t="s">
        <v>33</v>
      </c>
      <c r="L1461" t="s">
        <v>34</v>
      </c>
      <c r="M1461" t="s">
        <v>35</v>
      </c>
      <c r="N1461" s="1">
        <v>41711</v>
      </c>
      <c r="O1461" t="s">
        <v>1151</v>
      </c>
      <c r="P1461" t="s">
        <v>1152</v>
      </c>
      <c r="Q1461" t="s">
        <v>1153</v>
      </c>
      <c r="R1461">
        <v>5</v>
      </c>
      <c r="S1461" t="s">
        <v>1828</v>
      </c>
      <c r="T1461" s="2">
        <v>0.03</v>
      </c>
      <c r="U1461" t="s">
        <v>1805</v>
      </c>
      <c r="V1461" t="s">
        <v>1830</v>
      </c>
      <c r="W1461" t="s">
        <v>1156</v>
      </c>
      <c r="X1461" t="s">
        <v>1831</v>
      </c>
    </row>
    <row r="1462" spans="1:24" x14ac:dyDescent="0.3">
      <c r="A1462" t="s">
        <v>6363</v>
      </c>
      <c r="B1462" s="1">
        <v>41900</v>
      </c>
      <c r="C1462" t="s">
        <v>4717</v>
      </c>
      <c r="D1462" t="s">
        <v>683</v>
      </c>
      <c r="E1462" t="s">
        <v>46</v>
      </c>
      <c r="F1462" t="s">
        <v>47</v>
      </c>
      <c r="G1462" t="s">
        <v>134</v>
      </c>
      <c r="H1462" t="s">
        <v>107</v>
      </c>
      <c r="I1462" t="s">
        <v>63</v>
      </c>
      <c r="J1462" t="s">
        <v>885</v>
      </c>
      <c r="K1462" t="s">
        <v>94</v>
      </c>
      <c r="L1462" t="s">
        <v>95</v>
      </c>
      <c r="M1462" t="s">
        <v>35</v>
      </c>
      <c r="N1462" s="1">
        <v>41902</v>
      </c>
      <c r="O1462" t="s">
        <v>886</v>
      </c>
      <c r="P1462" t="s">
        <v>295</v>
      </c>
      <c r="Q1462" t="s">
        <v>887</v>
      </c>
      <c r="R1462">
        <v>48</v>
      </c>
      <c r="S1462" t="s">
        <v>1168</v>
      </c>
      <c r="T1462" s="2">
        <v>7.0000000000000007E-2</v>
      </c>
      <c r="U1462" t="s">
        <v>127</v>
      </c>
      <c r="V1462" t="s">
        <v>1168</v>
      </c>
      <c r="W1462" t="s">
        <v>891</v>
      </c>
      <c r="X1462" t="s">
        <v>1987</v>
      </c>
    </row>
    <row r="1463" spans="1:24" x14ac:dyDescent="0.3">
      <c r="A1463" t="s">
        <v>6363</v>
      </c>
      <c r="B1463" s="1">
        <v>41495</v>
      </c>
      <c r="C1463" t="s">
        <v>578</v>
      </c>
      <c r="D1463" t="s">
        <v>551</v>
      </c>
      <c r="E1463" t="s">
        <v>27</v>
      </c>
      <c r="F1463" t="s">
        <v>28</v>
      </c>
      <c r="G1463" t="s">
        <v>77</v>
      </c>
      <c r="H1463" t="s">
        <v>289</v>
      </c>
      <c r="I1463" t="s">
        <v>196</v>
      </c>
      <c r="J1463" t="s">
        <v>441</v>
      </c>
      <c r="K1463" t="s">
        <v>94</v>
      </c>
      <c r="L1463" t="s">
        <v>109</v>
      </c>
      <c r="M1463" t="s">
        <v>156</v>
      </c>
      <c r="N1463" s="1">
        <v>41502</v>
      </c>
      <c r="O1463" t="s">
        <v>442</v>
      </c>
      <c r="P1463" t="s">
        <v>443</v>
      </c>
      <c r="Q1463" t="s">
        <v>444</v>
      </c>
      <c r="R1463">
        <v>7</v>
      </c>
      <c r="S1463" t="s">
        <v>6691</v>
      </c>
      <c r="T1463" s="2">
        <v>0.05</v>
      </c>
      <c r="U1463" t="s">
        <v>6692</v>
      </c>
      <c r="V1463" t="s">
        <v>6693</v>
      </c>
      <c r="W1463" t="s">
        <v>448</v>
      </c>
      <c r="X1463" t="s">
        <v>6694</v>
      </c>
    </row>
    <row r="1464" spans="1:24" x14ac:dyDescent="0.3">
      <c r="A1464" t="s">
        <v>6363</v>
      </c>
      <c r="B1464" s="1">
        <v>41476</v>
      </c>
      <c r="C1464" t="s">
        <v>2016</v>
      </c>
      <c r="D1464" t="s">
        <v>1129</v>
      </c>
      <c r="E1464" t="s">
        <v>27</v>
      </c>
      <c r="F1464" t="s">
        <v>28</v>
      </c>
      <c r="G1464" t="s">
        <v>77</v>
      </c>
      <c r="H1464" t="s">
        <v>1130</v>
      </c>
      <c r="I1464" t="s">
        <v>196</v>
      </c>
      <c r="J1464" t="s">
        <v>1548</v>
      </c>
      <c r="K1464" t="s">
        <v>94</v>
      </c>
      <c r="L1464" t="s">
        <v>95</v>
      </c>
      <c r="M1464" t="s">
        <v>35</v>
      </c>
      <c r="N1464" s="1">
        <v>41478</v>
      </c>
      <c r="O1464" t="s">
        <v>1549</v>
      </c>
      <c r="P1464" t="s">
        <v>1550</v>
      </c>
      <c r="Q1464" t="s">
        <v>1551</v>
      </c>
      <c r="R1464">
        <v>42</v>
      </c>
      <c r="S1464" t="s">
        <v>7466</v>
      </c>
      <c r="T1464" s="2">
        <v>0.05</v>
      </c>
      <c r="U1464" t="s">
        <v>7467</v>
      </c>
      <c r="V1464" t="s">
        <v>7468</v>
      </c>
      <c r="W1464" t="s">
        <v>1167</v>
      </c>
      <c r="X1464" t="s">
        <v>7469</v>
      </c>
    </row>
    <row r="1465" spans="1:24" x14ac:dyDescent="0.3">
      <c r="A1465" t="s">
        <v>6363</v>
      </c>
      <c r="B1465" s="1">
        <v>41496</v>
      </c>
      <c r="C1465" t="s">
        <v>968</v>
      </c>
      <c r="D1465" t="s">
        <v>306</v>
      </c>
      <c r="E1465" t="s">
        <v>46</v>
      </c>
      <c r="F1465" t="s">
        <v>47</v>
      </c>
      <c r="G1465" t="s">
        <v>77</v>
      </c>
      <c r="H1465" t="s">
        <v>107</v>
      </c>
      <c r="I1465" t="s">
        <v>92</v>
      </c>
      <c r="J1465" t="s">
        <v>9326</v>
      </c>
      <c r="K1465" t="s">
        <v>94</v>
      </c>
      <c r="L1465" t="s">
        <v>34</v>
      </c>
      <c r="M1465" t="s">
        <v>35</v>
      </c>
      <c r="N1465" s="1">
        <v>41498</v>
      </c>
      <c r="O1465" t="s">
        <v>1728</v>
      </c>
      <c r="P1465" t="s">
        <v>2169</v>
      </c>
      <c r="Q1465" t="s">
        <v>2170</v>
      </c>
      <c r="R1465">
        <v>19</v>
      </c>
      <c r="S1465" t="s">
        <v>5169</v>
      </c>
      <c r="T1465" s="2">
        <v>0</v>
      </c>
      <c r="U1465" t="s">
        <v>9327</v>
      </c>
      <c r="V1465" t="s">
        <v>1168</v>
      </c>
      <c r="W1465" t="s">
        <v>818</v>
      </c>
      <c r="X1465" t="s">
        <v>1987</v>
      </c>
    </row>
    <row r="1466" spans="1:24" x14ac:dyDescent="0.3">
      <c r="A1466" t="s">
        <v>9986</v>
      </c>
      <c r="B1466" s="1">
        <v>41824</v>
      </c>
      <c r="C1466" t="s">
        <v>3002</v>
      </c>
      <c r="D1466" t="s">
        <v>9987</v>
      </c>
      <c r="E1466" t="s">
        <v>27</v>
      </c>
      <c r="F1466" t="s">
        <v>28</v>
      </c>
      <c r="G1466" t="s">
        <v>77</v>
      </c>
      <c r="H1466" t="s">
        <v>78</v>
      </c>
      <c r="I1466" t="s">
        <v>63</v>
      </c>
      <c r="J1466" t="s">
        <v>1877</v>
      </c>
      <c r="K1466" t="s">
        <v>94</v>
      </c>
      <c r="L1466" t="s">
        <v>95</v>
      </c>
      <c r="M1466" t="s">
        <v>156</v>
      </c>
      <c r="N1466" s="1">
        <v>41825</v>
      </c>
      <c r="O1466" t="s">
        <v>1878</v>
      </c>
      <c r="P1466" t="s">
        <v>1879</v>
      </c>
      <c r="Q1466" t="s">
        <v>1880</v>
      </c>
      <c r="R1466">
        <v>33</v>
      </c>
      <c r="S1466" t="s">
        <v>385</v>
      </c>
      <c r="T1466" s="2">
        <v>7.0000000000000007E-2</v>
      </c>
      <c r="U1466" t="s">
        <v>1264</v>
      </c>
      <c r="V1466" t="s">
        <v>8980</v>
      </c>
      <c r="W1466" t="s">
        <v>1884</v>
      </c>
      <c r="X1466" t="s">
        <v>1949</v>
      </c>
    </row>
    <row r="1467" spans="1:24" x14ac:dyDescent="0.3">
      <c r="A1467" t="s">
        <v>8605</v>
      </c>
      <c r="B1467" s="1">
        <v>41596</v>
      </c>
      <c r="C1467" t="s">
        <v>1400</v>
      </c>
      <c r="D1467" t="s">
        <v>1401</v>
      </c>
      <c r="E1467" t="s">
        <v>27</v>
      </c>
      <c r="F1467" t="s">
        <v>28</v>
      </c>
      <c r="G1467" t="s">
        <v>29</v>
      </c>
      <c r="H1467" t="s">
        <v>281</v>
      </c>
      <c r="I1467" t="s">
        <v>121</v>
      </c>
      <c r="J1467" t="s">
        <v>1813</v>
      </c>
      <c r="K1467" t="s">
        <v>94</v>
      </c>
      <c r="L1467" t="s">
        <v>34</v>
      </c>
      <c r="M1467" t="s">
        <v>35</v>
      </c>
      <c r="N1467" s="1">
        <v>41598</v>
      </c>
      <c r="O1467" t="s">
        <v>1814</v>
      </c>
      <c r="P1467" t="s">
        <v>1815</v>
      </c>
      <c r="Q1467" t="s">
        <v>1107</v>
      </c>
      <c r="R1467">
        <v>10</v>
      </c>
      <c r="S1467" t="s">
        <v>8606</v>
      </c>
      <c r="T1467" s="2">
        <v>0.09</v>
      </c>
      <c r="U1467" t="s">
        <v>3154</v>
      </c>
      <c r="V1467" t="s">
        <v>8607</v>
      </c>
      <c r="W1467" t="s">
        <v>1587</v>
      </c>
      <c r="X1467" t="s">
        <v>5921</v>
      </c>
    </row>
    <row r="1468" spans="1:24" x14ac:dyDescent="0.3">
      <c r="A1468" t="s">
        <v>8605</v>
      </c>
      <c r="B1468" s="1">
        <v>41879</v>
      </c>
      <c r="C1468" t="s">
        <v>8193</v>
      </c>
      <c r="D1468" t="s">
        <v>1198</v>
      </c>
      <c r="E1468" t="s">
        <v>46</v>
      </c>
      <c r="F1468" t="s">
        <v>47</v>
      </c>
      <c r="G1468" t="s">
        <v>91</v>
      </c>
      <c r="H1468" t="s">
        <v>48</v>
      </c>
      <c r="I1468" t="s">
        <v>196</v>
      </c>
      <c r="J1468" t="s">
        <v>64</v>
      </c>
      <c r="K1468" t="s">
        <v>94</v>
      </c>
      <c r="L1468" t="s">
        <v>95</v>
      </c>
      <c r="M1468" t="s">
        <v>35</v>
      </c>
      <c r="N1468" s="1">
        <v>41880</v>
      </c>
      <c r="O1468" t="s">
        <v>66</v>
      </c>
      <c r="P1468" t="s">
        <v>67</v>
      </c>
      <c r="Q1468" t="s">
        <v>68</v>
      </c>
      <c r="R1468">
        <v>1</v>
      </c>
      <c r="S1468" t="s">
        <v>4614</v>
      </c>
      <c r="T1468" s="2">
        <v>0.1</v>
      </c>
      <c r="U1468" t="s">
        <v>526</v>
      </c>
      <c r="V1468" t="s">
        <v>1360</v>
      </c>
      <c r="W1468" t="s">
        <v>72</v>
      </c>
      <c r="X1468" t="s">
        <v>9111</v>
      </c>
    </row>
    <row r="1469" spans="1:24" x14ac:dyDescent="0.3">
      <c r="A1469" t="s">
        <v>8605</v>
      </c>
      <c r="B1469" s="1">
        <v>41895</v>
      </c>
      <c r="C1469" t="s">
        <v>4901</v>
      </c>
      <c r="D1469" t="s">
        <v>506</v>
      </c>
      <c r="E1469" t="s">
        <v>27</v>
      </c>
      <c r="F1469" t="s">
        <v>28</v>
      </c>
      <c r="G1469" t="s">
        <v>91</v>
      </c>
      <c r="H1469" t="s">
        <v>62</v>
      </c>
      <c r="I1469" t="s">
        <v>121</v>
      </c>
      <c r="J1469" t="s">
        <v>1278</v>
      </c>
      <c r="K1469" t="s">
        <v>94</v>
      </c>
      <c r="L1469" t="s">
        <v>95</v>
      </c>
      <c r="M1469" t="s">
        <v>35</v>
      </c>
      <c r="N1469" s="1">
        <v>41903</v>
      </c>
      <c r="O1469" t="s">
        <v>36</v>
      </c>
      <c r="P1469" t="s">
        <v>111</v>
      </c>
      <c r="Q1469" t="s">
        <v>52</v>
      </c>
      <c r="R1469">
        <v>46</v>
      </c>
      <c r="S1469" t="s">
        <v>11260</v>
      </c>
      <c r="T1469" s="2">
        <v>0.05</v>
      </c>
      <c r="U1469" t="s">
        <v>2040</v>
      </c>
      <c r="V1469" t="s">
        <v>11261</v>
      </c>
      <c r="W1469" t="s">
        <v>1282</v>
      </c>
      <c r="X1469" t="s">
        <v>10437</v>
      </c>
    </row>
    <row r="1470" spans="1:24" x14ac:dyDescent="0.3">
      <c r="A1470" t="s">
        <v>8605</v>
      </c>
      <c r="B1470" s="1">
        <v>41489</v>
      </c>
      <c r="C1470" t="s">
        <v>798</v>
      </c>
      <c r="D1470" t="s">
        <v>61</v>
      </c>
      <c r="E1470" t="s">
        <v>27</v>
      </c>
      <c r="F1470" t="s">
        <v>28</v>
      </c>
      <c r="G1470" t="s">
        <v>77</v>
      </c>
      <c r="H1470" t="s">
        <v>62</v>
      </c>
      <c r="I1470" t="s">
        <v>31</v>
      </c>
      <c r="J1470" t="s">
        <v>185</v>
      </c>
      <c r="K1470" t="s">
        <v>94</v>
      </c>
      <c r="L1470" t="s">
        <v>34</v>
      </c>
      <c r="M1470" t="s">
        <v>35</v>
      </c>
      <c r="N1470" s="1">
        <v>41489</v>
      </c>
      <c r="O1470" t="s">
        <v>186</v>
      </c>
      <c r="P1470" t="s">
        <v>187</v>
      </c>
      <c r="Q1470" t="s">
        <v>188</v>
      </c>
      <c r="R1470">
        <v>15</v>
      </c>
      <c r="S1470" t="s">
        <v>11679</v>
      </c>
      <c r="T1470" s="2">
        <v>0.04</v>
      </c>
      <c r="U1470" t="s">
        <v>1107</v>
      </c>
      <c r="V1470" t="s">
        <v>11680</v>
      </c>
      <c r="W1470" t="s">
        <v>165</v>
      </c>
      <c r="X1470" t="s">
        <v>11681</v>
      </c>
    </row>
    <row r="1471" spans="1:24" x14ac:dyDescent="0.3">
      <c r="A1471" t="s">
        <v>8605</v>
      </c>
      <c r="B1471" s="1">
        <v>41727</v>
      </c>
      <c r="C1471" t="s">
        <v>6834</v>
      </c>
      <c r="D1471" t="s">
        <v>5501</v>
      </c>
      <c r="E1471" t="s">
        <v>27</v>
      </c>
      <c r="F1471" t="s">
        <v>28</v>
      </c>
      <c r="G1471" t="s">
        <v>134</v>
      </c>
      <c r="H1471" t="s">
        <v>30</v>
      </c>
      <c r="I1471" t="s">
        <v>196</v>
      </c>
      <c r="J1471" t="s">
        <v>4723</v>
      </c>
      <c r="K1471" t="s">
        <v>94</v>
      </c>
      <c r="L1471" t="s">
        <v>34</v>
      </c>
      <c r="M1471" t="s">
        <v>35</v>
      </c>
      <c r="N1471" s="1">
        <v>41728</v>
      </c>
      <c r="O1471" t="s">
        <v>182</v>
      </c>
      <c r="P1471" t="s">
        <v>4724</v>
      </c>
      <c r="Q1471" t="s">
        <v>3508</v>
      </c>
      <c r="R1471">
        <v>27</v>
      </c>
      <c r="S1471" t="s">
        <v>6835</v>
      </c>
      <c r="T1471" s="2">
        <v>0.03</v>
      </c>
      <c r="U1471" t="s">
        <v>6836</v>
      </c>
      <c r="V1471" t="s">
        <v>11563</v>
      </c>
      <c r="W1471" t="s">
        <v>2119</v>
      </c>
      <c r="X1471" t="s">
        <v>11835</v>
      </c>
    </row>
    <row r="1472" spans="1:24" x14ac:dyDescent="0.3">
      <c r="A1472" t="s">
        <v>1211</v>
      </c>
      <c r="B1472" s="1">
        <v>42180</v>
      </c>
      <c r="C1472" t="s">
        <v>1212</v>
      </c>
      <c r="D1472" t="s">
        <v>1213</v>
      </c>
      <c r="E1472" t="s">
        <v>27</v>
      </c>
      <c r="F1472" t="s">
        <v>28</v>
      </c>
      <c r="G1472" t="s">
        <v>29</v>
      </c>
      <c r="H1472" t="s">
        <v>62</v>
      </c>
      <c r="I1472" t="s">
        <v>31</v>
      </c>
      <c r="J1472" t="s">
        <v>197</v>
      </c>
      <c r="K1472" t="s">
        <v>94</v>
      </c>
      <c r="L1472" t="s">
        <v>95</v>
      </c>
      <c r="M1472" t="s">
        <v>35</v>
      </c>
      <c r="N1472" s="1">
        <v>42181</v>
      </c>
      <c r="O1472" t="s">
        <v>198</v>
      </c>
      <c r="P1472" t="s">
        <v>37</v>
      </c>
      <c r="Q1472" t="s">
        <v>57</v>
      </c>
      <c r="R1472">
        <v>1</v>
      </c>
      <c r="S1472" t="s">
        <v>199</v>
      </c>
      <c r="T1472" s="2">
        <v>0.02</v>
      </c>
      <c r="U1472" t="s">
        <v>112</v>
      </c>
      <c r="V1472" t="s">
        <v>200</v>
      </c>
      <c r="W1472" t="s">
        <v>116</v>
      </c>
      <c r="X1472" t="s">
        <v>201</v>
      </c>
    </row>
    <row r="1473" spans="1:24" x14ac:dyDescent="0.3">
      <c r="A1473" t="s">
        <v>1211</v>
      </c>
      <c r="B1473" s="1">
        <v>41715</v>
      </c>
      <c r="C1473" t="s">
        <v>659</v>
      </c>
      <c r="D1473" t="s">
        <v>204</v>
      </c>
      <c r="E1473" t="s">
        <v>27</v>
      </c>
      <c r="F1473" t="s">
        <v>28</v>
      </c>
      <c r="G1473" t="s">
        <v>77</v>
      </c>
      <c r="H1473" t="s">
        <v>205</v>
      </c>
      <c r="I1473" t="s">
        <v>31</v>
      </c>
      <c r="J1473" t="s">
        <v>541</v>
      </c>
      <c r="K1473" t="s">
        <v>94</v>
      </c>
      <c r="L1473" t="s">
        <v>95</v>
      </c>
      <c r="M1473" t="s">
        <v>35</v>
      </c>
      <c r="N1473" s="1">
        <v>41716</v>
      </c>
      <c r="O1473" t="s">
        <v>4244</v>
      </c>
      <c r="P1473" t="s">
        <v>2662</v>
      </c>
      <c r="Q1473" t="s">
        <v>4301</v>
      </c>
      <c r="R1473">
        <v>12</v>
      </c>
      <c r="S1473" t="s">
        <v>6094</v>
      </c>
      <c r="T1473" s="2">
        <v>0.02</v>
      </c>
      <c r="U1473" t="s">
        <v>127</v>
      </c>
      <c r="V1473" t="s">
        <v>6094</v>
      </c>
      <c r="W1473" t="s">
        <v>1867</v>
      </c>
      <c r="X1473" t="s">
        <v>6095</v>
      </c>
    </row>
    <row r="1474" spans="1:24" x14ac:dyDescent="0.3">
      <c r="A1474" t="s">
        <v>1211</v>
      </c>
      <c r="B1474" s="1">
        <v>41711</v>
      </c>
      <c r="C1474" t="s">
        <v>923</v>
      </c>
      <c r="D1474" t="s">
        <v>551</v>
      </c>
      <c r="E1474" t="s">
        <v>27</v>
      </c>
      <c r="F1474" t="s">
        <v>28</v>
      </c>
      <c r="G1474" t="s">
        <v>29</v>
      </c>
      <c r="H1474" t="s">
        <v>289</v>
      </c>
      <c r="I1474" t="s">
        <v>31</v>
      </c>
      <c r="J1474" t="s">
        <v>541</v>
      </c>
      <c r="K1474" t="s">
        <v>94</v>
      </c>
      <c r="L1474" t="s">
        <v>95</v>
      </c>
      <c r="M1474" t="s">
        <v>35</v>
      </c>
      <c r="N1474" s="1">
        <v>41710</v>
      </c>
      <c r="O1474" t="s">
        <v>542</v>
      </c>
      <c r="P1474" t="s">
        <v>543</v>
      </c>
      <c r="Q1474" t="s">
        <v>544</v>
      </c>
      <c r="R1474">
        <v>46</v>
      </c>
      <c r="S1474" t="s">
        <v>6094</v>
      </c>
      <c r="T1474" s="2">
        <v>0.05</v>
      </c>
      <c r="U1474" t="s">
        <v>127</v>
      </c>
      <c r="V1474" t="s">
        <v>6094</v>
      </c>
      <c r="W1474" t="s">
        <v>547</v>
      </c>
      <c r="X1474" t="s">
        <v>6095</v>
      </c>
    </row>
    <row r="1475" spans="1:24" x14ac:dyDescent="0.3">
      <c r="A1475" t="s">
        <v>1211</v>
      </c>
      <c r="B1475" s="1">
        <v>41451</v>
      </c>
      <c r="C1475" t="s">
        <v>670</v>
      </c>
      <c r="D1475" t="s">
        <v>551</v>
      </c>
      <c r="E1475" t="s">
        <v>27</v>
      </c>
      <c r="F1475" t="s">
        <v>28</v>
      </c>
      <c r="G1475" t="s">
        <v>134</v>
      </c>
      <c r="H1475" t="s">
        <v>289</v>
      </c>
      <c r="I1475" t="s">
        <v>63</v>
      </c>
      <c r="J1475" t="s">
        <v>2123</v>
      </c>
      <c r="K1475" t="s">
        <v>94</v>
      </c>
      <c r="L1475" t="s">
        <v>34</v>
      </c>
      <c r="M1475" t="s">
        <v>156</v>
      </c>
      <c r="N1475" s="1">
        <v>41452</v>
      </c>
      <c r="O1475" t="s">
        <v>757</v>
      </c>
      <c r="P1475" t="s">
        <v>1216</v>
      </c>
      <c r="Q1475" t="s">
        <v>2124</v>
      </c>
      <c r="R1475">
        <v>26</v>
      </c>
      <c r="S1475" t="s">
        <v>1931</v>
      </c>
      <c r="T1475" s="2">
        <v>0.03</v>
      </c>
      <c r="U1475" t="s">
        <v>102</v>
      </c>
      <c r="V1475" t="s">
        <v>2125</v>
      </c>
      <c r="W1475" t="s">
        <v>518</v>
      </c>
      <c r="X1475" t="s">
        <v>4312</v>
      </c>
    </row>
    <row r="1476" spans="1:24" x14ac:dyDescent="0.3">
      <c r="A1476" t="s">
        <v>3085</v>
      </c>
      <c r="B1476" s="1">
        <v>41715</v>
      </c>
      <c r="C1476" t="s">
        <v>3086</v>
      </c>
      <c r="D1476" t="s">
        <v>365</v>
      </c>
      <c r="E1476" t="s">
        <v>46</v>
      </c>
      <c r="F1476" t="s">
        <v>47</v>
      </c>
      <c r="G1476" t="s">
        <v>77</v>
      </c>
      <c r="H1476" t="s">
        <v>48</v>
      </c>
      <c r="I1476" t="s">
        <v>196</v>
      </c>
      <c r="J1476" t="s">
        <v>411</v>
      </c>
      <c r="K1476" t="s">
        <v>94</v>
      </c>
      <c r="L1476" t="s">
        <v>34</v>
      </c>
      <c r="M1476" t="s">
        <v>35</v>
      </c>
      <c r="N1476" s="1">
        <v>41716</v>
      </c>
      <c r="O1476" t="s">
        <v>412</v>
      </c>
      <c r="P1476" t="s">
        <v>413</v>
      </c>
      <c r="Q1476" t="s">
        <v>414</v>
      </c>
      <c r="R1476">
        <v>1</v>
      </c>
      <c r="S1476" t="s">
        <v>3087</v>
      </c>
      <c r="T1476" s="2">
        <v>0.08</v>
      </c>
      <c r="U1476" t="s">
        <v>127</v>
      </c>
      <c r="V1476" t="s">
        <v>3087</v>
      </c>
      <c r="W1476" t="s">
        <v>376</v>
      </c>
      <c r="X1476" t="s">
        <v>3088</v>
      </c>
    </row>
    <row r="1477" spans="1:24" x14ac:dyDescent="0.3">
      <c r="A1477" t="s">
        <v>3085</v>
      </c>
      <c r="B1477" s="1">
        <v>41684</v>
      </c>
      <c r="C1477" t="s">
        <v>2117</v>
      </c>
      <c r="D1477" t="s">
        <v>306</v>
      </c>
      <c r="E1477" t="s">
        <v>46</v>
      </c>
      <c r="F1477" t="s">
        <v>47</v>
      </c>
      <c r="G1477" t="s">
        <v>91</v>
      </c>
      <c r="H1477" t="s">
        <v>107</v>
      </c>
      <c r="I1477" t="s">
        <v>92</v>
      </c>
      <c r="J1477" t="s">
        <v>564</v>
      </c>
      <c r="K1477" t="s">
        <v>94</v>
      </c>
      <c r="L1477" t="s">
        <v>34</v>
      </c>
      <c r="M1477" t="s">
        <v>35</v>
      </c>
      <c r="N1477" s="1">
        <v>41686</v>
      </c>
      <c r="O1477" t="s">
        <v>565</v>
      </c>
      <c r="P1477" t="s">
        <v>566</v>
      </c>
      <c r="Q1477" t="s">
        <v>567</v>
      </c>
      <c r="R1477">
        <v>43</v>
      </c>
      <c r="S1477" t="s">
        <v>7344</v>
      </c>
      <c r="T1477" s="2">
        <v>0.03</v>
      </c>
      <c r="U1477" t="s">
        <v>7345</v>
      </c>
      <c r="V1477" t="s">
        <v>673</v>
      </c>
      <c r="W1477" t="s">
        <v>224</v>
      </c>
      <c r="X1477" t="s">
        <v>7346</v>
      </c>
    </row>
    <row r="1478" spans="1:24" x14ac:dyDescent="0.3">
      <c r="A1478" t="s">
        <v>3085</v>
      </c>
      <c r="B1478" s="1">
        <v>41798</v>
      </c>
      <c r="C1478" t="s">
        <v>143</v>
      </c>
      <c r="D1478" t="s">
        <v>144</v>
      </c>
      <c r="E1478" t="s">
        <v>46</v>
      </c>
      <c r="F1478" t="s">
        <v>47</v>
      </c>
      <c r="G1478" t="s">
        <v>91</v>
      </c>
      <c r="H1478" t="s">
        <v>107</v>
      </c>
      <c r="I1478" t="s">
        <v>92</v>
      </c>
      <c r="J1478" t="s">
        <v>313</v>
      </c>
      <c r="K1478" t="s">
        <v>94</v>
      </c>
      <c r="L1478" t="s">
        <v>34</v>
      </c>
      <c r="M1478" t="s">
        <v>35</v>
      </c>
      <c r="N1478" s="1">
        <v>41800</v>
      </c>
      <c r="O1478" t="s">
        <v>314</v>
      </c>
      <c r="P1478" t="s">
        <v>315</v>
      </c>
      <c r="Q1478" t="s">
        <v>316</v>
      </c>
      <c r="R1478">
        <v>17</v>
      </c>
      <c r="S1478" t="s">
        <v>8014</v>
      </c>
      <c r="T1478" s="2">
        <v>0.05</v>
      </c>
      <c r="U1478" t="s">
        <v>836</v>
      </c>
      <c r="V1478" t="s">
        <v>8015</v>
      </c>
      <c r="W1478" t="s">
        <v>320</v>
      </c>
      <c r="X1478" t="s">
        <v>8016</v>
      </c>
    </row>
    <row r="1479" spans="1:24" x14ac:dyDescent="0.3">
      <c r="A1479" t="s">
        <v>3085</v>
      </c>
      <c r="B1479" s="1">
        <v>41685</v>
      </c>
      <c r="C1479" t="s">
        <v>2289</v>
      </c>
      <c r="D1479" t="s">
        <v>133</v>
      </c>
      <c r="E1479" t="s">
        <v>27</v>
      </c>
      <c r="F1479" t="s">
        <v>28</v>
      </c>
      <c r="G1479" t="s">
        <v>91</v>
      </c>
      <c r="H1479" t="s">
        <v>62</v>
      </c>
      <c r="I1479" t="s">
        <v>196</v>
      </c>
      <c r="J1479" t="s">
        <v>2818</v>
      </c>
      <c r="K1479" t="s">
        <v>94</v>
      </c>
      <c r="L1479" t="s">
        <v>34</v>
      </c>
      <c r="M1479" t="s">
        <v>35</v>
      </c>
      <c r="N1479" s="1">
        <v>41690</v>
      </c>
      <c r="O1479" t="s">
        <v>219</v>
      </c>
      <c r="P1479" t="s">
        <v>736</v>
      </c>
      <c r="Q1479" t="s">
        <v>1478</v>
      </c>
      <c r="R1479">
        <v>10</v>
      </c>
      <c r="S1479" t="s">
        <v>9193</v>
      </c>
      <c r="T1479" s="2">
        <v>0.06</v>
      </c>
      <c r="U1479" t="s">
        <v>127</v>
      </c>
      <c r="V1479" t="s">
        <v>9194</v>
      </c>
      <c r="W1479" t="s">
        <v>1384</v>
      </c>
      <c r="X1479" t="s">
        <v>9195</v>
      </c>
    </row>
    <row r="1480" spans="1:24" x14ac:dyDescent="0.3">
      <c r="A1480" t="s">
        <v>3085</v>
      </c>
      <c r="B1480" s="1">
        <v>41430</v>
      </c>
      <c r="C1480" t="s">
        <v>621</v>
      </c>
      <c r="D1480" t="s">
        <v>622</v>
      </c>
      <c r="E1480" t="s">
        <v>27</v>
      </c>
      <c r="F1480" t="s">
        <v>28</v>
      </c>
      <c r="G1480" t="s">
        <v>91</v>
      </c>
      <c r="H1480" t="s">
        <v>433</v>
      </c>
      <c r="I1480" t="s">
        <v>121</v>
      </c>
      <c r="J1480" t="s">
        <v>1906</v>
      </c>
      <c r="K1480" t="s">
        <v>33</v>
      </c>
      <c r="L1480" t="s">
        <v>34</v>
      </c>
      <c r="M1480" t="s">
        <v>35</v>
      </c>
      <c r="N1480" s="1">
        <v>41430</v>
      </c>
      <c r="O1480" t="s">
        <v>275</v>
      </c>
      <c r="P1480" t="s">
        <v>696</v>
      </c>
      <c r="Q1480" t="s">
        <v>697</v>
      </c>
      <c r="R1480">
        <v>9</v>
      </c>
      <c r="S1480" t="s">
        <v>11028</v>
      </c>
      <c r="T1480" s="2">
        <v>0.1</v>
      </c>
      <c r="U1480" t="s">
        <v>11029</v>
      </c>
      <c r="V1480" t="s">
        <v>8251</v>
      </c>
      <c r="W1480" t="s">
        <v>701</v>
      </c>
      <c r="X1480" t="s">
        <v>11030</v>
      </c>
    </row>
    <row r="1481" spans="1:24" x14ac:dyDescent="0.3">
      <c r="A1481" t="s">
        <v>3085</v>
      </c>
      <c r="B1481" s="1">
        <v>41983</v>
      </c>
      <c r="C1481" t="s">
        <v>1364</v>
      </c>
      <c r="D1481" t="s">
        <v>766</v>
      </c>
      <c r="E1481" t="s">
        <v>27</v>
      </c>
      <c r="F1481" t="s">
        <v>28</v>
      </c>
      <c r="G1481" t="s">
        <v>134</v>
      </c>
      <c r="H1481" t="s">
        <v>217</v>
      </c>
      <c r="I1481" t="s">
        <v>63</v>
      </c>
      <c r="J1481" t="s">
        <v>197</v>
      </c>
      <c r="K1481" t="s">
        <v>94</v>
      </c>
      <c r="L1481" t="s">
        <v>95</v>
      </c>
      <c r="M1481" t="s">
        <v>35</v>
      </c>
      <c r="N1481" s="1">
        <v>41984</v>
      </c>
      <c r="O1481" t="s">
        <v>198</v>
      </c>
      <c r="P1481" t="s">
        <v>37</v>
      </c>
      <c r="Q1481" t="s">
        <v>57</v>
      </c>
      <c r="R1481">
        <v>47</v>
      </c>
      <c r="S1481" t="s">
        <v>2102</v>
      </c>
      <c r="T1481" s="2">
        <v>7.0000000000000007E-2</v>
      </c>
      <c r="U1481" t="s">
        <v>773</v>
      </c>
      <c r="V1481" t="s">
        <v>2240</v>
      </c>
      <c r="W1481" t="s">
        <v>116</v>
      </c>
      <c r="X1481" t="s">
        <v>1801</v>
      </c>
    </row>
    <row r="1482" spans="1:24" x14ac:dyDescent="0.3">
      <c r="A1482" t="s">
        <v>9949</v>
      </c>
      <c r="B1482" s="1">
        <v>41700</v>
      </c>
      <c r="C1482" t="s">
        <v>9950</v>
      </c>
      <c r="D1482" t="s">
        <v>1012</v>
      </c>
      <c r="E1482" t="s">
        <v>27</v>
      </c>
      <c r="F1482" t="s">
        <v>28</v>
      </c>
      <c r="G1482" t="s">
        <v>77</v>
      </c>
      <c r="H1482" t="s">
        <v>241</v>
      </c>
      <c r="I1482" t="s">
        <v>63</v>
      </c>
      <c r="J1482" t="s">
        <v>734</v>
      </c>
      <c r="K1482" t="s">
        <v>94</v>
      </c>
      <c r="L1482" t="s">
        <v>95</v>
      </c>
      <c r="M1482" t="s">
        <v>35</v>
      </c>
      <c r="N1482" s="1">
        <v>41701</v>
      </c>
      <c r="O1482" t="s">
        <v>735</v>
      </c>
      <c r="P1482" t="s">
        <v>736</v>
      </c>
      <c r="Q1482" t="s">
        <v>737</v>
      </c>
      <c r="R1482">
        <v>38</v>
      </c>
      <c r="S1482" t="s">
        <v>9951</v>
      </c>
      <c r="T1482" s="2">
        <v>0.06</v>
      </c>
      <c r="U1482" t="s">
        <v>127</v>
      </c>
      <c r="V1482" t="s">
        <v>9951</v>
      </c>
      <c r="W1482" t="s">
        <v>741</v>
      </c>
      <c r="X1482" t="s">
        <v>9952</v>
      </c>
    </row>
    <row r="1483" spans="1:24" x14ac:dyDescent="0.3">
      <c r="A1483" t="s">
        <v>9949</v>
      </c>
      <c r="B1483" s="1">
        <v>42272</v>
      </c>
      <c r="C1483" t="s">
        <v>4640</v>
      </c>
      <c r="D1483" t="s">
        <v>106</v>
      </c>
      <c r="E1483" t="s">
        <v>46</v>
      </c>
      <c r="F1483" t="s">
        <v>47</v>
      </c>
      <c r="G1483" t="s">
        <v>91</v>
      </c>
      <c r="H1483" t="s">
        <v>107</v>
      </c>
      <c r="I1483" t="s">
        <v>196</v>
      </c>
      <c r="J1483" t="s">
        <v>1311</v>
      </c>
      <c r="K1483" t="s">
        <v>94</v>
      </c>
      <c r="L1483" t="s">
        <v>95</v>
      </c>
      <c r="M1483" t="s">
        <v>35</v>
      </c>
      <c r="N1483" s="1">
        <v>42274</v>
      </c>
      <c r="O1483" t="s">
        <v>542</v>
      </c>
      <c r="P1483" t="s">
        <v>543</v>
      </c>
      <c r="Q1483" t="s">
        <v>544</v>
      </c>
      <c r="R1483">
        <v>27</v>
      </c>
      <c r="S1483" t="s">
        <v>7226</v>
      </c>
      <c r="T1483" s="2">
        <v>0</v>
      </c>
      <c r="U1483" t="s">
        <v>11157</v>
      </c>
      <c r="V1483" t="s">
        <v>1442</v>
      </c>
      <c r="W1483" t="s">
        <v>547</v>
      </c>
      <c r="X1483" t="s">
        <v>11158</v>
      </c>
    </row>
    <row r="1484" spans="1:24" x14ac:dyDescent="0.3">
      <c r="A1484" t="s">
        <v>9949</v>
      </c>
      <c r="B1484" s="1">
        <v>41767</v>
      </c>
      <c r="C1484" t="s">
        <v>1616</v>
      </c>
      <c r="D1484" t="s">
        <v>1617</v>
      </c>
      <c r="E1484" t="s">
        <v>27</v>
      </c>
      <c r="F1484" t="s">
        <v>28</v>
      </c>
      <c r="G1484" t="s">
        <v>91</v>
      </c>
      <c r="H1484" t="s">
        <v>78</v>
      </c>
      <c r="I1484" t="s">
        <v>31</v>
      </c>
      <c r="J1484" t="s">
        <v>734</v>
      </c>
      <c r="K1484" t="s">
        <v>94</v>
      </c>
      <c r="L1484" t="s">
        <v>34</v>
      </c>
      <c r="M1484" t="s">
        <v>35</v>
      </c>
      <c r="N1484" s="1">
        <v>41771</v>
      </c>
      <c r="O1484" t="s">
        <v>735</v>
      </c>
      <c r="P1484" t="s">
        <v>736</v>
      </c>
      <c r="Q1484" t="s">
        <v>737</v>
      </c>
      <c r="R1484">
        <v>3</v>
      </c>
      <c r="S1484" t="s">
        <v>9951</v>
      </c>
      <c r="T1484" s="2">
        <v>0</v>
      </c>
      <c r="U1484" t="s">
        <v>127</v>
      </c>
      <c r="V1484" t="s">
        <v>9951</v>
      </c>
      <c r="W1484" t="s">
        <v>741</v>
      </c>
      <c r="X1484" t="s">
        <v>9952</v>
      </c>
    </row>
    <row r="1485" spans="1:24" x14ac:dyDescent="0.3">
      <c r="A1485" t="s">
        <v>4836</v>
      </c>
      <c r="B1485" s="1">
        <v>42000</v>
      </c>
      <c r="C1485" t="s">
        <v>420</v>
      </c>
      <c r="D1485" t="s">
        <v>421</v>
      </c>
      <c r="E1485" t="s">
        <v>27</v>
      </c>
      <c r="F1485" t="s">
        <v>28</v>
      </c>
      <c r="G1485" t="s">
        <v>91</v>
      </c>
      <c r="H1485" t="s">
        <v>422</v>
      </c>
      <c r="I1485" t="s">
        <v>196</v>
      </c>
      <c r="J1485" t="s">
        <v>975</v>
      </c>
      <c r="K1485" t="s">
        <v>94</v>
      </c>
      <c r="L1485" t="s">
        <v>34</v>
      </c>
      <c r="M1485" t="s">
        <v>35</v>
      </c>
      <c r="N1485" s="1">
        <v>42002</v>
      </c>
      <c r="O1485" t="s">
        <v>976</v>
      </c>
      <c r="P1485" t="s">
        <v>977</v>
      </c>
      <c r="Q1485" t="s">
        <v>978</v>
      </c>
      <c r="R1485">
        <v>41</v>
      </c>
      <c r="S1485" t="s">
        <v>4837</v>
      </c>
      <c r="T1485" s="2">
        <v>0.1</v>
      </c>
      <c r="U1485" t="s">
        <v>4838</v>
      </c>
      <c r="V1485" t="s">
        <v>1442</v>
      </c>
      <c r="W1485" t="s">
        <v>982</v>
      </c>
      <c r="X1485" t="s">
        <v>4839</v>
      </c>
    </row>
    <row r="1486" spans="1:24" x14ac:dyDescent="0.3">
      <c r="A1486" t="s">
        <v>7650</v>
      </c>
      <c r="B1486" s="1">
        <v>41733</v>
      </c>
      <c r="C1486" t="s">
        <v>1068</v>
      </c>
      <c r="D1486" t="s">
        <v>974</v>
      </c>
      <c r="E1486" t="s">
        <v>46</v>
      </c>
      <c r="F1486" t="s">
        <v>47</v>
      </c>
      <c r="G1486" t="s">
        <v>91</v>
      </c>
      <c r="H1486" t="s">
        <v>48</v>
      </c>
      <c r="I1486" t="s">
        <v>196</v>
      </c>
      <c r="J1486" t="s">
        <v>564</v>
      </c>
      <c r="K1486" t="s">
        <v>94</v>
      </c>
      <c r="L1486" t="s">
        <v>95</v>
      </c>
      <c r="M1486" t="s">
        <v>35</v>
      </c>
      <c r="N1486" s="1">
        <v>41734</v>
      </c>
      <c r="O1486" t="s">
        <v>565</v>
      </c>
      <c r="P1486" t="s">
        <v>566</v>
      </c>
      <c r="Q1486" t="s">
        <v>567</v>
      </c>
      <c r="R1486">
        <v>17</v>
      </c>
      <c r="S1486" t="s">
        <v>7651</v>
      </c>
      <c r="T1486" s="2">
        <v>0.09</v>
      </c>
      <c r="U1486" t="s">
        <v>654</v>
      </c>
      <c r="V1486" t="s">
        <v>6856</v>
      </c>
      <c r="W1486" t="s">
        <v>224</v>
      </c>
      <c r="X1486" t="s">
        <v>7652</v>
      </c>
    </row>
    <row r="1487" spans="1:24" x14ac:dyDescent="0.3">
      <c r="A1487" t="s">
        <v>4792</v>
      </c>
      <c r="B1487" s="1">
        <v>41726</v>
      </c>
      <c r="C1487" t="s">
        <v>1527</v>
      </c>
      <c r="D1487" t="s">
        <v>280</v>
      </c>
      <c r="E1487" t="s">
        <v>27</v>
      </c>
      <c r="F1487" t="s">
        <v>28</v>
      </c>
      <c r="G1487" t="s">
        <v>29</v>
      </c>
      <c r="H1487" t="s">
        <v>281</v>
      </c>
      <c r="I1487" t="s">
        <v>196</v>
      </c>
      <c r="J1487" t="s">
        <v>185</v>
      </c>
      <c r="K1487" t="s">
        <v>94</v>
      </c>
      <c r="L1487" t="s">
        <v>34</v>
      </c>
      <c r="M1487" t="s">
        <v>35</v>
      </c>
      <c r="N1487" s="1">
        <v>41726</v>
      </c>
      <c r="O1487" t="s">
        <v>186</v>
      </c>
      <c r="P1487" t="s">
        <v>187</v>
      </c>
      <c r="Q1487" t="s">
        <v>188</v>
      </c>
      <c r="R1487">
        <v>37</v>
      </c>
      <c r="S1487" t="s">
        <v>4793</v>
      </c>
      <c r="T1487" s="2">
        <v>0.03</v>
      </c>
      <c r="U1487" t="s">
        <v>1505</v>
      </c>
      <c r="V1487" t="s">
        <v>4794</v>
      </c>
      <c r="W1487" t="s">
        <v>165</v>
      </c>
      <c r="X1487" t="s">
        <v>4795</v>
      </c>
    </row>
    <row r="1488" spans="1:24" x14ac:dyDescent="0.3">
      <c r="A1488" t="s">
        <v>4792</v>
      </c>
      <c r="B1488" s="1">
        <v>41356</v>
      </c>
      <c r="C1488" t="s">
        <v>1428</v>
      </c>
      <c r="D1488" t="s">
        <v>1429</v>
      </c>
      <c r="E1488" t="s">
        <v>27</v>
      </c>
      <c r="F1488" t="s">
        <v>28</v>
      </c>
      <c r="G1488" t="s">
        <v>77</v>
      </c>
      <c r="H1488" t="s">
        <v>217</v>
      </c>
      <c r="I1488" t="s">
        <v>196</v>
      </c>
      <c r="J1488" t="s">
        <v>734</v>
      </c>
      <c r="K1488" t="s">
        <v>94</v>
      </c>
      <c r="L1488" t="s">
        <v>34</v>
      </c>
      <c r="M1488" t="s">
        <v>35</v>
      </c>
      <c r="N1488" s="1">
        <v>41359</v>
      </c>
      <c r="O1488" t="s">
        <v>735</v>
      </c>
      <c r="P1488" t="s">
        <v>736</v>
      </c>
      <c r="Q1488" t="s">
        <v>737</v>
      </c>
      <c r="R1488">
        <v>24</v>
      </c>
      <c r="S1488" t="s">
        <v>8770</v>
      </c>
      <c r="T1488" s="2">
        <v>0.1</v>
      </c>
      <c r="U1488" t="s">
        <v>341</v>
      </c>
      <c r="V1488" t="s">
        <v>3885</v>
      </c>
      <c r="W1488" t="s">
        <v>741</v>
      </c>
      <c r="X1488" t="s">
        <v>8771</v>
      </c>
    </row>
    <row r="1489" spans="1:24" x14ac:dyDescent="0.3">
      <c r="A1489" t="s">
        <v>4792</v>
      </c>
      <c r="B1489" s="1">
        <v>41694</v>
      </c>
      <c r="C1489" t="s">
        <v>1258</v>
      </c>
      <c r="D1489" t="s">
        <v>465</v>
      </c>
      <c r="E1489" t="s">
        <v>27</v>
      </c>
      <c r="F1489" t="s">
        <v>28</v>
      </c>
      <c r="G1489" t="s">
        <v>134</v>
      </c>
      <c r="H1489" t="s">
        <v>205</v>
      </c>
      <c r="I1489" t="s">
        <v>63</v>
      </c>
      <c r="J1489" t="s">
        <v>32</v>
      </c>
      <c r="K1489" t="s">
        <v>94</v>
      </c>
      <c r="L1489" t="s">
        <v>95</v>
      </c>
      <c r="M1489" t="s">
        <v>35</v>
      </c>
      <c r="N1489" s="1">
        <v>41696</v>
      </c>
      <c r="O1489" t="s">
        <v>36</v>
      </c>
      <c r="P1489" t="s">
        <v>37</v>
      </c>
      <c r="Q1489" t="s">
        <v>36</v>
      </c>
      <c r="R1489">
        <v>37</v>
      </c>
      <c r="S1489" t="s">
        <v>8024</v>
      </c>
      <c r="T1489" s="2">
        <v>0.04</v>
      </c>
      <c r="U1489" t="s">
        <v>3496</v>
      </c>
      <c r="V1489" t="s">
        <v>9530</v>
      </c>
      <c r="W1489" t="s">
        <v>41</v>
      </c>
      <c r="X1489" t="s">
        <v>10726</v>
      </c>
    </row>
    <row r="1490" spans="1:24" x14ac:dyDescent="0.3">
      <c r="A1490" t="s">
        <v>4792</v>
      </c>
      <c r="B1490" s="1">
        <v>41726</v>
      </c>
      <c r="C1490" t="s">
        <v>1527</v>
      </c>
      <c r="D1490" t="s">
        <v>280</v>
      </c>
      <c r="E1490" t="s">
        <v>27</v>
      </c>
      <c r="F1490" t="s">
        <v>28</v>
      </c>
      <c r="G1490" t="s">
        <v>134</v>
      </c>
      <c r="H1490" t="s">
        <v>281</v>
      </c>
      <c r="I1490" t="s">
        <v>31</v>
      </c>
      <c r="J1490" t="s">
        <v>2237</v>
      </c>
      <c r="K1490" t="s">
        <v>94</v>
      </c>
      <c r="L1490" t="s">
        <v>34</v>
      </c>
      <c r="M1490" t="s">
        <v>35</v>
      </c>
      <c r="N1490" s="1">
        <v>41726</v>
      </c>
      <c r="O1490" t="s">
        <v>2238</v>
      </c>
      <c r="P1490" t="s">
        <v>2149</v>
      </c>
      <c r="Q1490" t="s">
        <v>2239</v>
      </c>
      <c r="R1490">
        <v>18</v>
      </c>
      <c r="S1490" t="s">
        <v>4793</v>
      </c>
      <c r="T1490" s="2">
        <v>0.1</v>
      </c>
      <c r="U1490" t="s">
        <v>1505</v>
      </c>
      <c r="V1490" t="s">
        <v>4794</v>
      </c>
      <c r="W1490" t="s">
        <v>2211</v>
      </c>
      <c r="X1490" t="s">
        <v>4795</v>
      </c>
    </row>
    <row r="1491" spans="1:24" x14ac:dyDescent="0.3">
      <c r="A1491" t="s">
        <v>2887</v>
      </c>
      <c r="B1491" s="1">
        <v>41520</v>
      </c>
      <c r="C1491" t="s">
        <v>44</v>
      </c>
      <c r="D1491" t="s">
        <v>195</v>
      </c>
      <c r="E1491" t="s">
        <v>46</v>
      </c>
      <c r="F1491" t="s">
        <v>47</v>
      </c>
      <c r="G1491" t="s">
        <v>134</v>
      </c>
      <c r="H1491" t="s">
        <v>48</v>
      </c>
      <c r="I1491" t="s">
        <v>63</v>
      </c>
      <c r="J1491" t="s">
        <v>832</v>
      </c>
      <c r="K1491" t="s">
        <v>94</v>
      </c>
      <c r="L1491" t="s">
        <v>34</v>
      </c>
      <c r="M1491" t="s">
        <v>35</v>
      </c>
      <c r="N1491" s="1">
        <v>41522</v>
      </c>
      <c r="O1491" t="s">
        <v>833</v>
      </c>
      <c r="P1491" t="s">
        <v>834</v>
      </c>
      <c r="Q1491" t="s">
        <v>774</v>
      </c>
      <c r="R1491">
        <v>10</v>
      </c>
      <c r="S1491" t="s">
        <v>2888</v>
      </c>
      <c r="T1491" s="2">
        <v>0.1</v>
      </c>
      <c r="U1491" t="s">
        <v>2889</v>
      </c>
      <c r="V1491" t="s">
        <v>2890</v>
      </c>
      <c r="W1491" t="s">
        <v>838</v>
      </c>
      <c r="X1491" t="s">
        <v>2891</v>
      </c>
    </row>
    <row r="1492" spans="1:24" x14ac:dyDescent="0.3">
      <c r="A1492" t="s">
        <v>2887</v>
      </c>
      <c r="B1492" s="1">
        <v>41727</v>
      </c>
      <c r="C1492" t="s">
        <v>6834</v>
      </c>
      <c r="D1492" t="s">
        <v>5501</v>
      </c>
      <c r="E1492" t="s">
        <v>27</v>
      </c>
      <c r="F1492" t="s">
        <v>28</v>
      </c>
      <c r="G1492" t="s">
        <v>134</v>
      </c>
      <c r="H1492" t="s">
        <v>30</v>
      </c>
      <c r="I1492" t="s">
        <v>92</v>
      </c>
      <c r="J1492" t="s">
        <v>601</v>
      </c>
      <c r="K1492" t="s">
        <v>94</v>
      </c>
      <c r="L1492" t="s">
        <v>95</v>
      </c>
      <c r="M1492" t="s">
        <v>35</v>
      </c>
      <c r="N1492" s="1">
        <v>41728</v>
      </c>
      <c r="O1492" t="s">
        <v>602</v>
      </c>
      <c r="P1492" t="s">
        <v>603</v>
      </c>
      <c r="Q1492" t="s">
        <v>258</v>
      </c>
      <c r="R1492">
        <v>8</v>
      </c>
      <c r="S1492" t="s">
        <v>6835</v>
      </c>
      <c r="T1492" s="2">
        <v>0.1</v>
      </c>
      <c r="U1492" t="s">
        <v>6836</v>
      </c>
      <c r="V1492" t="s">
        <v>6837</v>
      </c>
      <c r="W1492" t="s">
        <v>606</v>
      </c>
      <c r="X1492" t="s">
        <v>6838</v>
      </c>
    </row>
    <row r="1493" spans="1:24" x14ac:dyDescent="0.3">
      <c r="A1493" t="s">
        <v>2887</v>
      </c>
      <c r="B1493" s="1">
        <v>41733</v>
      </c>
      <c r="C1493" t="s">
        <v>1068</v>
      </c>
      <c r="D1493" t="s">
        <v>974</v>
      </c>
      <c r="E1493" t="s">
        <v>46</v>
      </c>
      <c r="F1493" t="s">
        <v>47</v>
      </c>
      <c r="G1493" t="s">
        <v>134</v>
      </c>
      <c r="H1493" t="s">
        <v>48</v>
      </c>
      <c r="I1493" t="s">
        <v>92</v>
      </c>
      <c r="J1493" t="s">
        <v>1233</v>
      </c>
      <c r="K1493" t="s">
        <v>33</v>
      </c>
      <c r="L1493" t="s">
        <v>34</v>
      </c>
      <c r="M1493" t="s">
        <v>35</v>
      </c>
      <c r="N1493" s="1">
        <v>41734</v>
      </c>
      <c r="O1493" t="s">
        <v>711</v>
      </c>
      <c r="P1493" t="s">
        <v>1234</v>
      </c>
      <c r="Q1493" t="s">
        <v>1235</v>
      </c>
      <c r="R1493">
        <v>8</v>
      </c>
      <c r="S1493" t="s">
        <v>5556</v>
      </c>
      <c r="T1493" s="2">
        <v>0</v>
      </c>
      <c r="U1493" t="s">
        <v>3508</v>
      </c>
      <c r="V1493" t="s">
        <v>5125</v>
      </c>
      <c r="W1493" t="s">
        <v>1239</v>
      </c>
      <c r="X1493" t="s">
        <v>10140</v>
      </c>
    </row>
    <row r="1494" spans="1:24" x14ac:dyDescent="0.3">
      <c r="A1494" t="s">
        <v>2887</v>
      </c>
      <c r="B1494" s="1">
        <v>41903</v>
      </c>
      <c r="C1494" t="s">
        <v>105</v>
      </c>
      <c r="D1494" t="s">
        <v>106</v>
      </c>
      <c r="E1494" t="s">
        <v>46</v>
      </c>
      <c r="F1494" t="s">
        <v>47</v>
      </c>
      <c r="G1494" t="s">
        <v>77</v>
      </c>
      <c r="H1494" t="s">
        <v>107</v>
      </c>
      <c r="I1494" t="s">
        <v>121</v>
      </c>
      <c r="J1494" t="s">
        <v>478</v>
      </c>
      <c r="K1494" t="s">
        <v>94</v>
      </c>
      <c r="L1494" t="s">
        <v>34</v>
      </c>
      <c r="M1494" t="s">
        <v>35</v>
      </c>
      <c r="N1494" s="1">
        <v>41904</v>
      </c>
      <c r="O1494" t="s">
        <v>479</v>
      </c>
      <c r="P1494" t="s">
        <v>480</v>
      </c>
      <c r="Q1494" t="s">
        <v>98</v>
      </c>
      <c r="R1494">
        <v>3</v>
      </c>
      <c r="S1494" t="s">
        <v>8103</v>
      </c>
      <c r="T1494" s="2">
        <v>0</v>
      </c>
      <c r="U1494" t="s">
        <v>378</v>
      </c>
      <c r="V1494" t="s">
        <v>6161</v>
      </c>
      <c r="W1494" t="s">
        <v>224</v>
      </c>
      <c r="X1494" t="s">
        <v>7297</v>
      </c>
    </row>
    <row r="1495" spans="1:24" x14ac:dyDescent="0.3">
      <c r="A1495" t="s">
        <v>2887</v>
      </c>
      <c r="B1495" s="1">
        <v>41717</v>
      </c>
      <c r="C1495" t="s">
        <v>1849</v>
      </c>
      <c r="D1495" t="s">
        <v>106</v>
      </c>
      <c r="E1495" t="s">
        <v>46</v>
      </c>
      <c r="F1495" t="s">
        <v>47</v>
      </c>
      <c r="G1495" t="s">
        <v>77</v>
      </c>
      <c r="H1495" t="s">
        <v>107</v>
      </c>
      <c r="I1495" t="s">
        <v>92</v>
      </c>
      <c r="J1495" t="s">
        <v>734</v>
      </c>
      <c r="K1495" t="s">
        <v>94</v>
      </c>
      <c r="L1495" t="s">
        <v>95</v>
      </c>
      <c r="M1495" t="s">
        <v>35</v>
      </c>
      <c r="N1495" s="1">
        <v>41719</v>
      </c>
      <c r="O1495" t="s">
        <v>735</v>
      </c>
      <c r="P1495" t="s">
        <v>736</v>
      </c>
      <c r="Q1495" t="s">
        <v>737</v>
      </c>
      <c r="R1495">
        <v>8</v>
      </c>
      <c r="S1495" t="s">
        <v>6652</v>
      </c>
      <c r="T1495" s="2">
        <v>0.04</v>
      </c>
      <c r="U1495" t="s">
        <v>1038</v>
      </c>
      <c r="V1495" t="s">
        <v>11907</v>
      </c>
      <c r="W1495" t="s">
        <v>741</v>
      </c>
      <c r="X1495" t="s">
        <v>12789</v>
      </c>
    </row>
    <row r="1496" spans="1:24" x14ac:dyDescent="0.3">
      <c r="A1496" t="s">
        <v>11515</v>
      </c>
      <c r="B1496" s="1">
        <v>41460</v>
      </c>
      <c r="C1496" t="s">
        <v>2008</v>
      </c>
      <c r="D1496" t="s">
        <v>144</v>
      </c>
      <c r="E1496" t="s">
        <v>46</v>
      </c>
      <c r="F1496" t="s">
        <v>47</v>
      </c>
      <c r="G1496" t="s">
        <v>91</v>
      </c>
      <c r="H1496" t="s">
        <v>107</v>
      </c>
      <c r="I1496" t="s">
        <v>92</v>
      </c>
      <c r="J1496" t="s">
        <v>985</v>
      </c>
      <c r="K1496" t="s">
        <v>94</v>
      </c>
      <c r="L1496" t="s">
        <v>34</v>
      </c>
      <c r="M1496" t="s">
        <v>35</v>
      </c>
      <c r="N1496" s="1">
        <v>41462</v>
      </c>
      <c r="O1496" t="s">
        <v>39</v>
      </c>
      <c r="P1496" t="s">
        <v>986</v>
      </c>
      <c r="Q1496" t="s">
        <v>489</v>
      </c>
      <c r="R1496">
        <v>46</v>
      </c>
      <c r="S1496" t="s">
        <v>11516</v>
      </c>
      <c r="T1496" s="2">
        <v>0.09</v>
      </c>
      <c r="U1496" t="s">
        <v>1898</v>
      </c>
      <c r="V1496" t="s">
        <v>11517</v>
      </c>
      <c r="W1496" t="s">
        <v>990</v>
      </c>
      <c r="X1496" t="s">
        <v>11518</v>
      </c>
    </row>
    <row r="1497" spans="1:24" x14ac:dyDescent="0.3">
      <c r="A1497" t="s">
        <v>10341</v>
      </c>
      <c r="B1497" s="1">
        <v>41729</v>
      </c>
      <c r="C1497" t="s">
        <v>6373</v>
      </c>
      <c r="D1497" t="s">
        <v>766</v>
      </c>
      <c r="E1497" t="s">
        <v>27</v>
      </c>
      <c r="F1497" t="s">
        <v>28</v>
      </c>
      <c r="G1497" t="s">
        <v>29</v>
      </c>
      <c r="H1497" t="s">
        <v>217</v>
      </c>
      <c r="I1497" t="s">
        <v>92</v>
      </c>
      <c r="J1497" t="s">
        <v>896</v>
      </c>
      <c r="K1497" t="s">
        <v>33</v>
      </c>
      <c r="L1497" t="s">
        <v>34</v>
      </c>
      <c r="M1497" t="s">
        <v>35</v>
      </c>
      <c r="N1497" s="1">
        <v>41729</v>
      </c>
      <c r="O1497" t="s">
        <v>501</v>
      </c>
      <c r="P1497" t="s">
        <v>897</v>
      </c>
      <c r="Q1497" t="s">
        <v>898</v>
      </c>
      <c r="R1497">
        <v>33</v>
      </c>
      <c r="S1497" t="s">
        <v>4089</v>
      </c>
      <c r="T1497" s="2">
        <v>0.05</v>
      </c>
      <c r="U1497" t="s">
        <v>10342</v>
      </c>
      <c r="V1497" t="s">
        <v>6216</v>
      </c>
      <c r="W1497" t="s">
        <v>902</v>
      </c>
      <c r="X1497" t="s">
        <v>8604</v>
      </c>
    </row>
    <row r="1498" spans="1:24" x14ac:dyDescent="0.3">
      <c r="A1498" t="s">
        <v>10341</v>
      </c>
      <c r="B1498" s="1">
        <v>41729</v>
      </c>
      <c r="C1498" t="s">
        <v>6373</v>
      </c>
      <c r="D1498" t="s">
        <v>766</v>
      </c>
      <c r="E1498" t="s">
        <v>27</v>
      </c>
      <c r="F1498" t="s">
        <v>28</v>
      </c>
      <c r="G1498" t="s">
        <v>134</v>
      </c>
      <c r="H1498" t="s">
        <v>217</v>
      </c>
      <c r="I1498" t="s">
        <v>196</v>
      </c>
      <c r="J1498" t="s">
        <v>4088</v>
      </c>
      <c r="K1498" t="s">
        <v>94</v>
      </c>
      <c r="L1498" t="s">
        <v>34</v>
      </c>
      <c r="M1498" t="s">
        <v>156</v>
      </c>
      <c r="N1498" s="1">
        <v>41729</v>
      </c>
      <c r="O1498" t="s">
        <v>84</v>
      </c>
      <c r="P1498" t="s">
        <v>4089</v>
      </c>
      <c r="Q1498" t="s">
        <v>4090</v>
      </c>
      <c r="R1498">
        <v>21</v>
      </c>
      <c r="S1498" t="s">
        <v>4089</v>
      </c>
      <c r="T1498" s="2">
        <v>0</v>
      </c>
      <c r="U1498" t="s">
        <v>10342</v>
      </c>
      <c r="V1498" t="s">
        <v>6216</v>
      </c>
      <c r="W1498" t="s">
        <v>123</v>
      </c>
      <c r="X1498" t="s">
        <v>8604</v>
      </c>
    </row>
    <row r="1499" spans="1:24" x14ac:dyDescent="0.3">
      <c r="A1499" t="s">
        <v>10341</v>
      </c>
      <c r="B1499" s="1">
        <v>41729</v>
      </c>
      <c r="C1499" t="s">
        <v>6373</v>
      </c>
      <c r="D1499" t="s">
        <v>766</v>
      </c>
      <c r="E1499" t="s">
        <v>27</v>
      </c>
      <c r="F1499" t="s">
        <v>28</v>
      </c>
      <c r="G1499" t="s">
        <v>77</v>
      </c>
      <c r="H1499" t="s">
        <v>217</v>
      </c>
      <c r="I1499" t="s">
        <v>196</v>
      </c>
      <c r="J1499" t="s">
        <v>896</v>
      </c>
      <c r="K1499" t="s">
        <v>94</v>
      </c>
      <c r="L1499" t="s">
        <v>95</v>
      </c>
      <c r="M1499" t="s">
        <v>35</v>
      </c>
      <c r="N1499" s="1">
        <v>41729</v>
      </c>
      <c r="O1499" t="s">
        <v>501</v>
      </c>
      <c r="P1499" t="s">
        <v>897</v>
      </c>
      <c r="Q1499" t="s">
        <v>898</v>
      </c>
      <c r="R1499">
        <v>15</v>
      </c>
      <c r="S1499" t="s">
        <v>4089</v>
      </c>
      <c r="T1499" s="2">
        <v>0</v>
      </c>
      <c r="U1499" t="s">
        <v>10342</v>
      </c>
      <c r="V1499" t="s">
        <v>6216</v>
      </c>
      <c r="W1499" t="s">
        <v>902</v>
      </c>
      <c r="X1499" t="s">
        <v>8604</v>
      </c>
    </row>
    <row r="1500" spans="1:24" x14ac:dyDescent="0.3">
      <c r="A1500" t="s">
        <v>5467</v>
      </c>
      <c r="B1500" s="1">
        <v>41430</v>
      </c>
      <c r="C1500" t="s">
        <v>621</v>
      </c>
      <c r="D1500" t="s">
        <v>622</v>
      </c>
      <c r="E1500" t="s">
        <v>27</v>
      </c>
      <c r="F1500" t="s">
        <v>28</v>
      </c>
      <c r="G1500" t="s">
        <v>29</v>
      </c>
      <c r="H1500" t="s">
        <v>433</v>
      </c>
      <c r="I1500" t="s">
        <v>63</v>
      </c>
      <c r="J1500" t="s">
        <v>975</v>
      </c>
      <c r="K1500" t="s">
        <v>94</v>
      </c>
      <c r="L1500" t="s">
        <v>34</v>
      </c>
      <c r="M1500" t="s">
        <v>35</v>
      </c>
      <c r="N1500" s="1">
        <v>41430</v>
      </c>
      <c r="O1500" t="s">
        <v>976</v>
      </c>
      <c r="P1500" t="s">
        <v>977</v>
      </c>
      <c r="Q1500" t="s">
        <v>978</v>
      </c>
      <c r="R1500">
        <v>34</v>
      </c>
      <c r="S1500" t="s">
        <v>5468</v>
      </c>
      <c r="T1500" s="2">
        <v>0.03</v>
      </c>
      <c r="U1500" t="s">
        <v>956</v>
      </c>
      <c r="V1500" t="s">
        <v>5469</v>
      </c>
      <c r="W1500" t="s">
        <v>982</v>
      </c>
      <c r="X1500" t="s">
        <v>3286</v>
      </c>
    </row>
    <row r="1501" spans="1:24" x14ac:dyDescent="0.3">
      <c r="A1501" t="s">
        <v>2088</v>
      </c>
      <c r="B1501" s="1">
        <v>41730</v>
      </c>
      <c r="C1501" t="s">
        <v>75</v>
      </c>
      <c r="D1501" t="s">
        <v>76</v>
      </c>
      <c r="E1501" t="s">
        <v>27</v>
      </c>
      <c r="F1501" t="s">
        <v>28</v>
      </c>
      <c r="G1501" t="s">
        <v>91</v>
      </c>
      <c r="H1501" t="s">
        <v>78</v>
      </c>
      <c r="I1501" t="s">
        <v>121</v>
      </c>
      <c r="J1501" t="s">
        <v>1349</v>
      </c>
      <c r="K1501" t="s">
        <v>94</v>
      </c>
      <c r="L1501" t="s">
        <v>34</v>
      </c>
      <c r="M1501" t="s">
        <v>35</v>
      </c>
      <c r="N1501" s="1">
        <v>41731</v>
      </c>
      <c r="O1501" t="s">
        <v>1350</v>
      </c>
      <c r="P1501" t="s">
        <v>1351</v>
      </c>
      <c r="Q1501" t="s">
        <v>1352</v>
      </c>
      <c r="R1501">
        <v>22</v>
      </c>
      <c r="S1501" t="s">
        <v>2089</v>
      </c>
      <c r="T1501" s="2">
        <v>0.02</v>
      </c>
      <c r="U1501" t="s">
        <v>2090</v>
      </c>
      <c r="V1501" t="s">
        <v>2091</v>
      </c>
      <c r="W1501" t="s">
        <v>1353</v>
      </c>
      <c r="X1501" t="s">
        <v>2092</v>
      </c>
    </row>
    <row r="1502" spans="1:24" x14ac:dyDescent="0.3">
      <c r="A1502" t="s">
        <v>2088</v>
      </c>
      <c r="B1502" s="1">
        <v>41929</v>
      </c>
      <c r="C1502" t="s">
        <v>2042</v>
      </c>
      <c r="D1502" t="s">
        <v>228</v>
      </c>
      <c r="E1502" t="s">
        <v>46</v>
      </c>
      <c r="F1502" t="s">
        <v>47</v>
      </c>
      <c r="G1502" t="s">
        <v>134</v>
      </c>
      <c r="H1502" t="s">
        <v>107</v>
      </c>
      <c r="I1502" t="s">
        <v>196</v>
      </c>
      <c r="J1502" t="s">
        <v>1474</v>
      </c>
      <c r="K1502" t="s">
        <v>94</v>
      </c>
      <c r="L1502" t="s">
        <v>109</v>
      </c>
      <c r="M1502" t="s">
        <v>156</v>
      </c>
      <c r="N1502" s="1">
        <v>41931</v>
      </c>
      <c r="O1502" t="s">
        <v>1369</v>
      </c>
      <c r="P1502" t="s">
        <v>96</v>
      </c>
      <c r="Q1502" t="s">
        <v>1475</v>
      </c>
      <c r="R1502">
        <v>33</v>
      </c>
      <c r="S1502" t="s">
        <v>3727</v>
      </c>
      <c r="T1502" s="2">
        <v>7.0000000000000007E-2</v>
      </c>
      <c r="U1502" t="s">
        <v>2702</v>
      </c>
      <c r="V1502" t="s">
        <v>3728</v>
      </c>
      <c r="W1502" t="s">
        <v>1478</v>
      </c>
      <c r="X1502" t="s">
        <v>3729</v>
      </c>
    </row>
    <row r="1503" spans="1:24" x14ac:dyDescent="0.3">
      <c r="A1503" t="s">
        <v>2088</v>
      </c>
      <c r="B1503" s="1">
        <v>41835</v>
      </c>
      <c r="C1503" t="s">
        <v>7065</v>
      </c>
      <c r="D1503" t="s">
        <v>935</v>
      </c>
      <c r="E1503" t="s">
        <v>27</v>
      </c>
      <c r="F1503" t="s">
        <v>28</v>
      </c>
      <c r="G1503" t="s">
        <v>29</v>
      </c>
      <c r="H1503" t="s">
        <v>433</v>
      </c>
      <c r="I1503" t="s">
        <v>63</v>
      </c>
      <c r="J1503" t="s">
        <v>355</v>
      </c>
      <c r="K1503" t="s">
        <v>94</v>
      </c>
      <c r="L1503" t="s">
        <v>95</v>
      </c>
      <c r="M1503" t="s">
        <v>35</v>
      </c>
      <c r="N1503" s="1">
        <v>41835</v>
      </c>
      <c r="O1503" t="s">
        <v>129</v>
      </c>
      <c r="P1503" t="s">
        <v>356</v>
      </c>
      <c r="Q1503" t="s">
        <v>357</v>
      </c>
      <c r="R1503">
        <v>21</v>
      </c>
      <c r="S1503" t="s">
        <v>519</v>
      </c>
      <c r="T1503" s="2">
        <v>0</v>
      </c>
      <c r="U1503" t="s">
        <v>2147</v>
      </c>
      <c r="V1503" t="s">
        <v>2054</v>
      </c>
      <c r="W1503" t="s">
        <v>361</v>
      </c>
      <c r="X1503" t="s">
        <v>7066</v>
      </c>
    </row>
    <row r="1504" spans="1:24" x14ac:dyDescent="0.3">
      <c r="A1504" t="s">
        <v>12482</v>
      </c>
      <c r="B1504" s="1">
        <v>41363</v>
      </c>
      <c r="C1504" t="s">
        <v>928</v>
      </c>
      <c r="D1504" t="s">
        <v>929</v>
      </c>
      <c r="E1504" t="s">
        <v>27</v>
      </c>
      <c r="F1504" t="s">
        <v>28</v>
      </c>
      <c r="G1504" t="s">
        <v>91</v>
      </c>
      <c r="H1504" t="s">
        <v>217</v>
      </c>
      <c r="I1504" t="s">
        <v>196</v>
      </c>
      <c r="J1504" t="s">
        <v>975</v>
      </c>
      <c r="K1504" t="s">
        <v>33</v>
      </c>
      <c r="L1504" t="s">
        <v>34</v>
      </c>
      <c r="M1504" t="s">
        <v>35</v>
      </c>
      <c r="N1504" s="1">
        <v>41364</v>
      </c>
      <c r="O1504" t="s">
        <v>976</v>
      </c>
      <c r="P1504" t="s">
        <v>977</v>
      </c>
      <c r="Q1504" t="s">
        <v>978</v>
      </c>
      <c r="R1504">
        <v>22</v>
      </c>
      <c r="S1504" t="s">
        <v>12483</v>
      </c>
      <c r="T1504" s="2">
        <v>0.09</v>
      </c>
      <c r="U1504" t="s">
        <v>127</v>
      </c>
      <c r="V1504" t="s">
        <v>12484</v>
      </c>
      <c r="W1504" t="s">
        <v>982</v>
      </c>
      <c r="X1504" t="s">
        <v>12485</v>
      </c>
    </row>
    <row r="1505" spans="1:24" x14ac:dyDescent="0.3">
      <c r="A1505" t="s">
        <v>3132</v>
      </c>
      <c r="B1505" s="1">
        <v>42018</v>
      </c>
      <c r="C1505" t="s">
        <v>311</v>
      </c>
      <c r="D1505" t="s">
        <v>312</v>
      </c>
      <c r="E1505" t="s">
        <v>27</v>
      </c>
      <c r="F1505" t="s">
        <v>28</v>
      </c>
      <c r="G1505" t="s">
        <v>77</v>
      </c>
      <c r="H1505" t="s">
        <v>205</v>
      </c>
      <c r="I1505" t="s">
        <v>63</v>
      </c>
      <c r="J1505" t="s">
        <v>313</v>
      </c>
      <c r="K1505" t="s">
        <v>33</v>
      </c>
      <c r="L1505" t="s">
        <v>392</v>
      </c>
      <c r="M1505" t="s">
        <v>393</v>
      </c>
      <c r="N1505" s="1">
        <v>42019</v>
      </c>
      <c r="O1505" t="s">
        <v>314</v>
      </c>
      <c r="P1505" t="s">
        <v>315</v>
      </c>
      <c r="Q1505" t="s">
        <v>316</v>
      </c>
      <c r="R1505">
        <v>50</v>
      </c>
      <c r="S1505" t="s">
        <v>3133</v>
      </c>
      <c r="T1505" s="2">
        <v>0.08</v>
      </c>
      <c r="U1505" t="s">
        <v>3134</v>
      </c>
      <c r="V1505" t="s">
        <v>3135</v>
      </c>
      <c r="W1505" t="s">
        <v>320</v>
      </c>
      <c r="X1505" t="s">
        <v>3136</v>
      </c>
    </row>
    <row r="1506" spans="1:24" x14ac:dyDescent="0.3">
      <c r="A1506" t="s">
        <v>3132</v>
      </c>
      <c r="B1506" s="1">
        <v>42065</v>
      </c>
      <c r="C1506" t="s">
        <v>11368</v>
      </c>
      <c r="D1506" t="s">
        <v>1503</v>
      </c>
      <c r="E1506" t="s">
        <v>27</v>
      </c>
      <c r="F1506" t="s">
        <v>28</v>
      </c>
      <c r="G1506" t="s">
        <v>77</v>
      </c>
      <c r="H1506" t="s">
        <v>289</v>
      </c>
      <c r="I1506" t="s">
        <v>31</v>
      </c>
      <c r="J1506" t="s">
        <v>64</v>
      </c>
      <c r="K1506" t="s">
        <v>723</v>
      </c>
      <c r="L1506" t="s">
        <v>109</v>
      </c>
      <c r="M1506" t="s">
        <v>35</v>
      </c>
      <c r="N1506" s="1">
        <v>42067</v>
      </c>
      <c r="O1506" t="s">
        <v>66</v>
      </c>
      <c r="P1506" t="s">
        <v>67</v>
      </c>
      <c r="Q1506" t="s">
        <v>68</v>
      </c>
      <c r="R1506">
        <v>37</v>
      </c>
      <c r="S1506" t="s">
        <v>11369</v>
      </c>
      <c r="T1506" s="2">
        <v>0.09</v>
      </c>
      <c r="U1506" t="s">
        <v>751</v>
      </c>
      <c r="V1506" t="s">
        <v>11370</v>
      </c>
      <c r="W1506" t="s">
        <v>72</v>
      </c>
      <c r="X1506" t="s">
        <v>11371</v>
      </c>
    </row>
    <row r="1507" spans="1:24" x14ac:dyDescent="0.3">
      <c r="A1507" t="s">
        <v>4407</v>
      </c>
      <c r="B1507" s="1">
        <v>41321</v>
      </c>
      <c r="C1507" t="s">
        <v>3330</v>
      </c>
      <c r="D1507" t="s">
        <v>591</v>
      </c>
      <c r="E1507" t="s">
        <v>27</v>
      </c>
      <c r="F1507" t="s">
        <v>28</v>
      </c>
      <c r="G1507" t="s">
        <v>77</v>
      </c>
      <c r="H1507" t="s">
        <v>241</v>
      </c>
      <c r="I1507" t="s">
        <v>63</v>
      </c>
      <c r="J1507" t="s">
        <v>611</v>
      </c>
      <c r="K1507" t="s">
        <v>94</v>
      </c>
      <c r="L1507" t="s">
        <v>95</v>
      </c>
      <c r="M1507" t="s">
        <v>35</v>
      </c>
      <c r="N1507" s="1">
        <v>41327</v>
      </c>
      <c r="O1507" t="s">
        <v>612</v>
      </c>
      <c r="P1507" t="s">
        <v>613</v>
      </c>
      <c r="Q1507" t="s">
        <v>614</v>
      </c>
      <c r="R1507">
        <v>40</v>
      </c>
      <c r="S1507" t="s">
        <v>4408</v>
      </c>
      <c r="T1507" s="2">
        <v>0.01</v>
      </c>
      <c r="U1507" t="s">
        <v>127</v>
      </c>
      <c r="V1507" t="s">
        <v>4409</v>
      </c>
      <c r="W1507" t="s">
        <v>618</v>
      </c>
      <c r="X1507" t="s">
        <v>4410</v>
      </c>
    </row>
    <row r="1508" spans="1:24" x14ac:dyDescent="0.3">
      <c r="A1508" t="s">
        <v>4407</v>
      </c>
      <c r="B1508" s="1">
        <v>41733</v>
      </c>
      <c r="C1508" t="s">
        <v>215</v>
      </c>
      <c r="D1508" t="s">
        <v>216</v>
      </c>
      <c r="E1508" t="s">
        <v>27</v>
      </c>
      <c r="F1508" t="s">
        <v>28</v>
      </c>
      <c r="G1508" t="s">
        <v>134</v>
      </c>
      <c r="H1508" t="s">
        <v>217</v>
      </c>
      <c r="I1508" t="s">
        <v>63</v>
      </c>
      <c r="J1508" t="s">
        <v>1877</v>
      </c>
      <c r="K1508" t="s">
        <v>94</v>
      </c>
      <c r="L1508" t="s">
        <v>95</v>
      </c>
      <c r="M1508" t="s">
        <v>35</v>
      </c>
      <c r="N1508" s="1">
        <v>41734</v>
      </c>
      <c r="O1508" t="s">
        <v>1878</v>
      </c>
      <c r="P1508" t="s">
        <v>1879</v>
      </c>
      <c r="Q1508" t="s">
        <v>1880</v>
      </c>
      <c r="R1508">
        <v>4</v>
      </c>
      <c r="S1508" t="s">
        <v>5376</v>
      </c>
      <c r="T1508" s="2">
        <v>0.09</v>
      </c>
      <c r="U1508" t="s">
        <v>739</v>
      </c>
      <c r="V1508" t="s">
        <v>5377</v>
      </c>
      <c r="W1508" t="s">
        <v>1884</v>
      </c>
      <c r="X1508" t="s">
        <v>5378</v>
      </c>
    </row>
    <row r="1509" spans="1:24" x14ac:dyDescent="0.3">
      <c r="A1509" t="s">
        <v>4407</v>
      </c>
      <c r="B1509" s="1">
        <v>42366</v>
      </c>
      <c r="C1509" t="s">
        <v>1948</v>
      </c>
      <c r="D1509" t="s">
        <v>2576</v>
      </c>
      <c r="E1509" t="s">
        <v>27</v>
      </c>
      <c r="F1509" t="s">
        <v>28</v>
      </c>
      <c r="G1509" t="s">
        <v>77</v>
      </c>
      <c r="H1509" t="s">
        <v>433</v>
      </c>
      <c r="I1509" t="s">
        <v>31</v>
      </c>
      <c r="J1509" t="s">
        <v>206</v>
      </c>
      <c r="K1509" t="s">
        <v>94</v>
      </c>
      <c r="L1509" t="s">
        <v>34</v>
      </c>
      <c r="M1509" t="s">
        <v>35</v>
      </c>
      <c r="N1509" s="1">
        <v>42373</v>
      </c>
      <c r="O1509" t="s">
        <v>207</v>
      </c>
      <c r="P1509" t="s">
        <v>208</v>
      </c>
      <c r="Q1509" t="s">
        <v>125</v>
      </c>
      <c r="R1509">
        <v>23</v>
      </c>
      <c r="S1509" t="s">
        <v>7532</v>
      </c>
      <c r="T1509" s="2">
        <v>0.02</v>
      </c>
      <c r="U1509" t="s">
        <v>68</v>
      </c>
      <c r="V1509" t="s">
        <v>6398</v>
      </c>
      <c r="W1509" t="s">
        <v>212</v>
      </c>
      <c r="X1509" t="s">
        <v>7533</v>
      </c>
    </row>
    <row r="1510" spans="1:24" x14ac:dyDescent="0.3">
      <c r="A1510" t="s">
        <v>4407</v>
      </c>
      <c r="B1510" s="1">
        <v>41503</v>
      </c>
      <c r="C1510" t="s">
        <v>1473</v>
      </c>
      <c r="D1510" t="s">
        <v>252</v>
      </c>
      <c r="E1510" t="s">
        <v>27</v>
      </c>
      <c r="F1510" t="s">
        <v>28</v>
      </c>
      <c r="G1510" t="s">
        <v>91</v>
      </c>
      <c r="H1510" t="s">
        <v>62</v>
      </c>
      <c r="I1510" t="s">
        <v>196</v>
      </c>
      <c r="J1510" t="s">
        <v>601</v>
      </c>
      <c r="K1510" t="s">
        <v>723</v>
      </c>
      <c r="L1510" t="s">
        <v>50</v>
      </c>
      <c r="M1510" t="s">
        <v>35</v>
      </c>
      <c r="N1510" s="1">
        <v>41503</v>
      </c>
      <c r="O1510" t="s">
        <v>602</v>
      </c>
      <c r="P1510" t="s">
        <v>603</v>
      </c>
      <c r="Q1510" t="s">
        <v>258</v>
      </c>
      <c r="R1510">
        <v>44</v>
      </c>
      <c r="S1510" t="s">
        <v>192</v>
      </c>
      <c r="T1510" s="2">
        <v>0.09</v>
      </c>
      <c r="U1510" t="s">
        <v>7854</v>
      </c>
      <c r="V1510" t="s">
        <v>9224</v>
      </c>
      <c r="W1510" t="s">
        <v>606</v>
      </c>
      <c r="X1510" t="s">
        <v>9225</v>
      </c>
    </row>
    <row r="1511" spans="1:24" x14ac:dyDescent="0.3">
      <c r="A1511" t="s">
        <v>4407</v>
      </c>
      <c r="B1511" s="1">
        <v>41340</v>
      </c>
      <c r="C1511" t="s">
        <v>439</v>
      </c>
      <c r="D1511" t="s">
        <v>440</v>
      </c>
      <c r="E1511" t="s">
        <v>46</v>
      </c>
      <c r="F1511" t="s">
        <v>47</v>
      </c>
      <c r="G1511" t="s">
        <v>134</v>
      </c>
      <c r="H1511" t="s">
        <v>48</v>
      </c>
      <c r="I1511" t="s">
        <v>63</v>
      </c>
      <c r="J1511" t="s">
        <v>478</v>
      </c>
      <c r="K1511" t="s">
        <v>94</v>
      </c>
      <c r="L1511" t="s">
        <v>34</v>
      </c>
      <c r="M1511" t="s">
        <v>156</v>
      </c>
      <c r="N1511" s="1">
        <v>41343</v>
      </c>
      <c r="O1511" t="s">
        <v>479</v>
      </c>
      <c r="P1511" t="s">
        <v>480</v>
      </c>
      <c r="Q1511" t="s">
        <v>98</v>
      </c>
      <c r="R1511">
        <v>17</v>
      </c>
      <c r="S1511" t="s">
        <v>4101</v>
      </c>
      <c r="T1511" s="2">
        <v>0.04</v>
      </c>
      <c r="U1511" t="s">
        <v>127</v>
      </c>
      <c r="V1511" t="s">
        <v>11365</v>
      </c>
      <c r="W1511" t="s">
        <v>224</v>
      </c>
      <c r="X1511" t="s">
        <v>510</v>
      </c>
    </row>
    <row r="1512" spans="1:24" x14ac:dyDescent="0.3">
      <c r="A1512" t="s">
        <v>485</v>
      </c>
      <c r="B1512" s="1">
        <v>41601</v>
      </c>
      <c r="C1512" t="s">
        <v>486</v>
      </c>
      <c r="D1512" t="s">
        <v>487</v>
      </c>
      <c r="E1512" t="s">
        <v>27</v>
      </c>
      <c r="F1512" t="s">
        <v>28</v>
      </c>
      <c r="G1512" t="s">
        <v>134</v>
      </c>
      <c r="H1512" t="s">
        <v>241</v>
      </c>
      <c r="I1512" t="s">
        <v>31</v>
      </c>
      <c r="J1512" t="s">
        <v>488</v>
      </c>
      <c r="K1512" t="s">
        <v>94</v>
      </c>
      <c r="L1512" t="s">
        <v>95</v>
      </c>
      <c r="M1512" t="s">
        <v>35</v>
      </c>
      <c r="N1512" s="1">
        <v>41602</v>
      </c>
      <c r="O1512" t="s">
        <v>489</v>
      </c>
      <c r="P1512" t="s">
        <v>490</v>
      </c>
      <c r="Q1512" t="s">
        <v>491</v>
      </c>
      <c r="R1512">
        <v>12</v>
      </c>
      <c r="S1512" t="s">
        <v>492</v>
      </c>
      <c r="T1512" s="2">
        <v>0.1</v>
      </c>
      <c r="U1512" t="s">
        <v>493</v>
      </c>
      <c r="V1512" t="s">
        <v>494</v>
      </c>
      <c r="W1512" t="s">
        <v>495</v>
      </c>
      <c r="X1512" t="s">
        <v>496</v>
      </c>
    </row>
    <row r="1513" spans="1:24" x14ac:dyDescent="0.3">
      <c r="A1513" t="s">
        <v>485</v>
      </c>
      <c r="B1513" s="1">
        <v>41732</v>
      </c>
      <c r="C1513" t="s">
        <v>2616</v>
      </c>
      <c r="D1513" t="s">
        <v>2366</v>
      </c>
      <c r="E1513" t="s">
        <v>27</v>
      </c>
      <c r="F1513" t="s">
        <v>28</v>
      </c>
      <c r="G1513" t="s">
        <v>77</v>
      </c>
      <c r="H1513" t="s">
        <v>965</v>
      </c>
      <c r="I1513" t="s">
        <v>92</v>
      </c>
      <c r="J1513" t="s">
        <v>1199</v>
      </c>
      <c r="K1513" t="s">
        <v>94</v>
      </c>
      <c r="L1513" t="s">
        <v>95</v>
      </c>
      <c r="M1513" t="s">
        <v>35</v>
      </c>
      <c r="N1513" s="1">
        <v>41734</v>
      </c>
      <c r="O1513" t="s">
        <v>1200</v>
      </c>
      <c r="P1513" t="s">
        <v>1201</v>
      </c>
      <c r="Q1513" t="s">
        <v>1202</v>
      </c>
      <c r="R1513">
        <v>9</v>
      </c>
      <c r="S1513" t="s">
        <v>2617</v>
      </c>
      <c r="T1513" s="2">
        <v>0.08</v>
      </c>
      <c r="U1513" t="s">
        <v>2618</v>
      </c>
      <c r="V1513" t="s">
        <v>2619</v>
      </c>
      <c r="W1513" t="s">
        <v>51</v>
      </c>
      <c r="X1513" t="s">
        <v>2620</v>
      </c>
    </row>
    <row r="1514" spans="1:24" x14ac:dyDescent="0.3">
      <c r="A1514" t="s">
        <v>485</v>
      </c>
      <c r="B1514" s="1">
        <v>42184</v>
      </c>
      <c r="C1514" t="s">
        <v>3374</v>
      </c>
      <c r="D1514" t="s">
        <v>3375</v>
      </c>
      <c r="E1514" t="s">
        <v>27</v>
      </c>
      <c r="F1514" t="s">
        <v>28</v>
      </c>
      <c r="G1514" t="s">
        <v>77</v>
      </c>
      <c r="H1514" t="s">
        <v>433</v>
      </c>
      <c r="I1514" t="s">
        <v>196</v>
      </c>
      <c r="J1514" t="s">
        <v>734</v>
      </c>
      <c r="K1514" t="s">
        <v>94</v>
      </c>
      <c r="L1514" t="s">
        <v>95</v>
      </c>
      <c r="M1514" t="s">
        <v>35</v>
      </c>
      <c r="N1514" s="1">
        <v>42188</v>
      </c>
      <c r="O1514" t="s">
        <v>735</v>
      </c>
      <c r="P1514" t="s">
        <v>736</v>
      </c>
      <c r="Q1514" t="s">
        <v>737</v>
      </c>
      <c r="R1514">
        <v>18</v>
      </c>
      <c r="S1514" t="s">
        <v>2895</v>
      </c>
      <c r="T1514" s="2">
        <v>0.04</v>
      </c>
      <c r="U1514" t="s">
        <v>125</v>
      </c>
      <c r="V1514" t="s">
        <v>1635</v>
      </c>
      <c r="W1514" t="s">
        <v>741</v>
      </c>
      <c r="X1514" t="s">
        <v>3376</v>
      </c>
    </row>
    <row r="1515" spans="1:24" x14ac:dyDescent="0.3">
      <c r="A1515" t="s">
        <v>485</v>
      </c>
      <c r="B1515" s="1">
        <v>41732</v>
      </c>
      <c r="C1515" t="s">
        <v>3312</v>
      </c>
      <c r="D1515" t="s">
        <v>3003</v>
      </c>
      <c r="E1515" t="s">
        <v>27</v>
      </c>
      <c r="F1515" t="s">
        <v>28</v>
      </c>
      <c r="G1515" t="s">
        <v>91</v>
      </c>
      <c r="H1515" t="s">
        <v>78</v>
      </c>
      <c r="I1515" t="s">
        <v>31</v>
      </c>
      <c r="J1515" t="s">
        <v>3962</v>
      </c>
      <c r="K1515" t="s">
        <v>94</v>
      </c>
      <c r="L1515" t="s">
        <v>95</v>
      </c>
      <c r="M1515" t="s">
        <v>156</v>
      </c>
      <c r="N1515" s="1">
        <v>41731</v>
      </c>
      <c r="O1515" t="s">
        <v>3963</v>
      </c>
      <c r="P1515" t="s">
        <v>2072</v>
      </c>
      <c r="Q1515" t="s">
        <v>2391</v>
      </c>
      <c r="R1515">
        <v>16</v>
      </c>
      <c r="S1515" t="s">
        <v>4511</v>
      </c>
      <c r="T1515" s="2">
        <v>0.1</v>
      </c>
      <c r="U1515" t="s">
        <v>2618</v>
      </c>
      <c r="V1515" t="s">
        <v>2619</v>
      </c>
      <c r="W1515" t="s">
        <v>3967</v>
      </c>
      <c r="X1515" t="s">
        <v>2620</v>
      </c>
    </row>
    <row r="1516" spans="1:24" x14ac:dyDescent="0.3">
      <c r="A1516" t="s">
        <v>485</v>
      </c>
      <c r="B1516" s="1">
        <v>41732</v>
      </c>
      <c r="C1516" t="s">
        <v>3312</v>
      </c>
      <c r="D1516" t="s">
        <v>3003</v>
      </c>
      <c r="E1516" t="s">
        <v>27</v>
      </c>
      <c r="F1516" t="s">
        <v>28</v>
      </c>
      <c r="G1516" t="s">
        <v>134</v>
      </c>
      <c r="H1516" t="s">
        <v>78</v>
      </c>
      <c r="I1516" t="s">
        <v>196</v>
      </c>
      <c r="J1516" t="s">
        <v>3962</v>
      </c>
      <c r="K1516" t="s">
        <v>94</v>
      </c>
      <c r="L1516" t="s">
        <v>34</v>
      </c>
      <c r="M1516" t="s">
        <v>35</v>
      </c>
      <c r="N1516" s="1">
        <v>41731</v>
      </c>
      <c r="O1516" t="s">
        <v>526</v>
      </c>
      <c r="P1516" t="s">
        <v>2185</v>
      </c>
      <c r="Q1516" t="s">
        <v>3963</v>
      </c>
      <c r="R1516">
        <v>27</v>
      </c>
      <c r="S1516" t="s">
        <v>2617</v>
      </c>
      <c r="T1516" s="2">
        <v>0.03</v>
      </c>
      <c r="U1516" t="s">
        <v>2618</v>
      </c>
      <c r="V1516" t="s">
        <v>2619</v>
      </c>
      <c r="W1516" t="s">
        <v>757</v>
      </c>
      <c r="X1516" t="s">
        <v>2620</v>
      </c>
    </row>
    <row r="1517" spans="1:24" x14ac:dyDescent="0.3">
      <c r="A1517" t="s">
        <v>485</v>
      </c>
      <c r="B1517" s="1">
        <v>41733</v>
      </c>
      <c r="C1517" t="s">
        <v>1068</v>
      </c>
      <c r="D1517" t="s">
        <v>974</v>
      </c>
      <c r="E1517" t="s">
        <v>46</v>
      </c>
      <c r="F1517" t="s">
        <v>47</v>
      </c>
      <c r="G1517" t="s">
        <v>29</v>
      </c>
      <c r="H1517" t="s">
        <v>48</v>
      </c>
      <c r="I1517" t="s">
        <v>31</v>
      </c>
      <c r="J1517" t="s">
        <v>3962</v>
      </c>
      <c r="K1517" t="s">
        <v>94</v>
      </c>
      <c r="L1517" t="s">
        <v>34</v>
      </c>
      <c r="M1517" t="s">
        <v>35</v>
      </c>
      <c r="N1517" s="1">
        <v>41734</v>
      </c>
      <c r="O1517" t="s">
        <v>526</v>
      </c>
      <c r="P1517" t="s">
        <v>2185</v>
      </c>
      <c r="Q1517" t="s">
        <v>3963</v>
      </c>
      <c r="R1517">
        <v>50</v>
      </c>
      <c r="S1517" t="s">
        <v>2617</v>
      </c>
      <c r="T1517" s="2">
        <v>0.1</v>
      </c>
      <c r="U1517" t="s">
        <v>2618</v>
      </c>
      <c r="V1517" t="s">
        <v>2619</v>
      </c>
      <c r="W1517" t="s">
        <v>757</v>
      </c>
      <c r="X1517" t="s">
        <v>2620</v>
      </c>
    </row>
    <row r="1518" spans="1:24" x14ac:dyDescent="0.3">
      <c r="A1518" t="s">
        <v>485</v>
      </c>
      <c r="B1518" s="1">
        <v>41862</v>
      </c>
      <c r="C1518" t="s">
        <v>1601</v>
      </c>
      <c r="D1518" t="s">
        <v>1149</v>
      </c>
      <c r="E1518" t="s">
        <v>27</v>
      </c>
      <c r="F1518" t="s">
        <v>28</v>
      </c>
      <c r="G1518" t="s">
        <v>134</v>
      </c>
      <c r="H1518" t="s">
        <v>289</v>
      </c>
      <c r="I1518" t="s">
        <v>121</v>
      </c>
      <c r="J1518" t="s">
        <v>1906</v>
      </c>
      <c r="K1518" t="s">
        <v>94</v>
      </c>
      <c r="L1518" t="s">
        <v>34</v>
      </c>
      <c r="M1518" t="s">
        <v>156</v>
      </c>
      <c r="N1518" s="1">
        <v>41863</v>
      </c>
      <c r="O1518" t="s">
        <v>275</v>
      </c>
      <c r="P1518" t="s">
        <v>696</v>
      </c>
      <c r="Q1518" t="s">
        <v>697</v>
      </c>
      <c r="R1518">
        <v>26</v>
      </c>
      <c r="S1518" t="s">
        <v>7826</v>
      </c>
      <c r="T1518" s="2">
        <v>0.03</v>
      </c>
      <c r="U1518" t="s">
        <v>7827</v>
      </c>
      <c r="V1518" t="s">
        <v>5440</v>
      </c>
      <c r="W1518" t="s">
        <v>701</v>
      </c>
      <c r="X1518" t="s">
        <v>7828</v>
      </c>
    </row>
    <row r="1519" spans="1:24" x14ac:dyDescent="0.3">
      <c r="A1519" t="s">
        <v>485</v>
      </c>
      <c r="B1519" s="1">
        <v>42253</v>
      </c>
      <c r="C1519" t="s">
        <v>670</v>
      </c>
      <c r="D1519" t="s">
        <v>551</v>
      </c>
      <c r="E1519" t="s">
        <v>27</v>
      </c>
      <c r="F1519" t="s">
        <v>28</v>
      </c>
      <c r="G1519" t="s">
        <v>29</v>
      </c>
      <c r="H1519" t="s">
        <v>289</v>
      </c>
      <c r="I1519" t="s">
        <v>31</v>
      </c>
      <c r="J1519" t="s">
        <v>441</v>
      </c>
      <c r="K1519" t="s">
        <v>33</v>
      </c>
      <c r="L1519" t="s">
        <v>392</v>
      </c>
      <c r="M1519" t="s">
        <v>393</v>
      </c>
      <c r="N1519" s="1">
        <v>42254</v>
      </c>
      <c r="O1519" t="s">
        <v>442</v>
      </c>
      <c r="P1519" t="s">
        <v>443</v>
      </c>
      <c r="Q1519" t="s">
        <v>444</v>
      </c>
      <c r="R1519">
        <v>25</v>
      </c>
      <c r="S1519" t="s">
        <v>11579</v>
      </c>
      <c r="T1519" s="2">
        <v>0.02</v>
      </c>
      <c r="U1519" t="s">
        <v>7229</v>
      </c>
      <c r="V1519" t="s">
        <v>11580</v>
      </c>
      <c r="W1519" t="s">
        <v>448</v>
      </c>
      <c r="X1519" t="s">
        <v>11581</v>
      </c>
    </row>
    <row r="1520" spans="1:24" x14ac:dyDescent="0.3">
      <c r="A1520" t="s">
        <v>485</v>
      </c>
      <c r="B1520" s="1">
        <v>42344</v>
      </c>
      <c r="C1520" t="s">
        <v>7948</v>
      </c>
      <c r="D1520" t="s">
        <v>929</v>
      </c>
      <c r="E1520" t="s">
        <v>27</v>
      </c>
      <c r="F1520" t="s">
        <v>28</v>
      </c>
      <c r="G1520" t="s">
        <v>91</v>
      </c>
      <c r="H1520" t="s">
        <v>217</v>
      </c>
      <c r="I1520" t="s">
        <v>31</v>
      </c>
      <c r="J1520" t="s">
        <v>2818</v>
      </c>
      <c r="K1520" t="s">
        <v>94</v>
      </c>
      <c r="L1520" t="s">
        <v>34</v>
      </c>
      <c r="M1520" t="s">
        <v>156</v>
      </c>
      <c r="N1520" s="1">
        <v>42345</v>
      </c>
      <c r="O1520" t="s">
        <v>219</v>
      </c>
      <c r="P1520" t="s">
        <v>736</v>
      </c>
      <c r="Q1520" t="s">
        <v>1478</v>
      </c>
      <c r="R1520">
        <v>16</v>
      </c>
      <c r="S1520" t="s">
        <v>4324</v>
      </c>
      <c r="T1520" s="2">
        <v>0.1</v>
      </c>
      <c r="U1520" t="s">
        <v>2626</v>
      </c>
      <c r="V1520" t="s">
        <v>2619</v>
      </c>
      <c r="W1520" t="s">
        <v>1384</v>
      </c>
      <c r="X1520" t="s">
        <v>2620</v>
      </c>
    </row>
    <row r="1521" spans="1:24" x14ac:dyDescent="0.3">
      <c r="A1521" t="s">
        <v>6698</v>
      </c>
      <c r="B1521" s="1">
        <v>41913</v>
      </c>
      <c r="C1521" t="s">
        <v>4012</v>
      </c>
      <c r="D1521" t="s">
        <v>591</v>
      </c>
      <c r="E1521" t="s">
        <v>27</v>
      </c>
      <c r="F1521" t="s">
        <v>28</v>
      </c>
      <c r="G1521" t="s">
        <v>77</v>
      </c>
      <c r="H1521" t="s">
        <v>241</v>
      </c>
      <c r="I1521" t="s">
        <v>196</v>
      </c>
      <c r="J1521" t="s">
        <v>373</v>
      </c>
      <c r="K1521" t="s">
        <v>94</v>
      </c>
      <c r="L1521" t="s">
        <v>95</v>
      </c>
      <c r="M1521" t="s">
        <v>35</v>
      </c>
      <c r="N1521" s="1">
        <v>41914</v>
      </c>
      <c r="O1521" t="s">
        <v>374</v>
      </c>
      <c r="P1521" t="s">
        <v>375</v>
      </c>
      <c r="Q1521" t="s">
        <v>376</v>
      </c>
      <c r="R1521">
        <v>39</v>
      </c>
      <c r="S1521" t="s">
        <v>6699</v>
      </c>
      <c r="T1521" s="2">
        <v>0.1</v>
      </c>
      <c r="U1521" t="s">
        <v>127</v>
      </c>
      <c r="V1521" t="s">
        <v>2103</v>
      </c>
      <c r="W1521" t="s">
        <v>380</v>
      </c>
      <c r="X1521" t="s">
        <v>6700</v>
      </c>
    </row>
    <row r="1522" spans="1:24" x14ac:dyDescent="0.3">
      <c r="A1522" t="s">
        <v>6698</v>
      </c>
      <c r="B1522" s="1">
        <v>42180</v>
      </c>
      <c r="C1522" t="s">
        <v>431</v>
      </c>
      <c r="D1522" t="s">
        <v>7267</v>
      </c>
      <c r="E1522" t="s">
        <v>27</v>
      </c>
      <c r="F1522" t="s">
        <v>28</v>
      </c>
      <c r="G1522" t="s">
        <v>77</v>
      </c>
      <c r="H1522" t="s">
        <v>433</v>
      </c>
      <c r="I1522" t="s">
        <v>121</v>
      </c>
      <c r="J1522" t="s">
        <v>3183</v>
      </c>
      <c r="K1522" t="s">
        <v>94</v>
      </c>
      <c r="L1522" t="s">
        <v>34</v>
      </c>
      <c r="M1522" t="s">
        <v>35</v>
      </c>
      <c r="N1522" s="1">
        <v>42182</v>
      </c>
      <c r="O1522" t="s">
        <v>634</v>
      </c>
      <c r="P1522" t="s">
        <v>635</v>
      </c>
      <c r="Q1522" t="s">
        <v>636</v>
      </c>
      <c r="R1522">
        <v>27</v>
      </c>
      <c r="S1522" t="s">
        <v>2035</v>
      </c>
      <c r="T1522" s="2">
        <v>0.06</v>
      </c>
      <c r="U1522" t="s">
        <v>2036</v>
      </c>
      <c r="V1522" t="s">
        <v>7268</v>
      </c>
      <c r="W1522" t="s">
        <v>640</v>
      </c>
      <c r="X1522" t="s">
        <v>7269</v>
      </c>
    </row>
    <row r="1523" spans="1:24" x14ac:dyDescent="0.3">
      <c r="A1523" t="s">
        <v>6698</v>
      </c>
      <c r="B1523" s="1">
        <v>41694</v>
      </c>
      <c r="C1523" t="s">
        <v>1258</v>
      </c>
      <c r="D1523" t="s">
        <v>622</v>
      </c>
      <c r="E1523" t="s">
        <v>27</v>
      </c>
      <c r="F1523" t="s">
        <v>28</v>
      </c>
      <c r="G1523" t="s">
        <v>134</v>
      </c>
      <c r="H1523" t="s">
        <v>433</v>
      </c>
      <c r="I1523" t="s">
        <v>121</v>
      </c>
      <c r="J1523" t="s">
        <v>64</v>
      </c>
      <c r="K1523" t="s">
        <v>94</v>
      </c>
      <c r="L1523" t="s">
        <v>34</v>
      </c>
      <c r="M1523" t="s">
        <v>35</v>
      </c>
      <c r="N1523" s="1">
        <v>41696</v>
      </c>
      <c r="O1523" t="s">
        <v>66</v>
      </c>
      <c r="P1523" t="s">
        <v>67</v>
      </c>
      <c r="Q1523" t="s">
        <v>68</v>
      </c>
      <c r="R1523">
        <v>13</v>
      </c>
      <c r="S1523" t="s">
        <v>2642</v>
      </c>
      <c r="T1523" s="2">
        <v>0.1</v>
      </c>
      <c r="U1523" t="s">
        <v>127</v>
      </c>
      <c r="V1523" t="s">
        <v>7970</v>
      </c>
      <c r="W1523" t="s">
        <v>72</v>
      </c>
      <c r="X1523" t="s">
        <v>2644</v>
      </c>
    </row>
    <row r="1524" spans="1:24" x14ac:dyDescent="0.3">
      <c r="A1524" t="s">
        <v>6698</v>
      </c>
      <c r="B1524" s="1">
        <v>41482</v>
      </c>
      <c r="C1524" t="s">
        <v>1068</v>
      </c>
      <c r="D1524" t="s">
        <v>974</v>
      </c>
      <c r="E1524" t="s">
        <v>46</v>
      </c>
      <c r="F1524" t="s">
        <v>47</v>
      </c>
      <c r="G1524" t="s">
        <v>91</v>
      </c>
      <c r="H1524" t="s">
        <v>48</v>
      </c>
      <c r="I1524" t="s">
        <v>92</v>
      </c>
      <c r="J1524" t="s">
        <v>1474</v>
      </c>
      <c r="K1524" t="s">
        <v>33</v>
      </c>
      <c r="L1524" t="s">
        <v>109</v>
      </c>
      <c r="M1524" t="s">
        <v>35</v>
      </c>
      <c r="N1524" s="1">
        <v>41484</v>
      </c>
      <c r="O1524" t="s">
        <v>1369</v>
      </c>
      <c r="P1524" t="s">
        <v>96</v>
      </c>
      <c r="Q1524" t="s">
        <v>1475</v>
      </c>
      <c r="R1524">
        <v>49</v>
      </c>
      <c r="S1524" t="s">
        <v>12412</v>
      </c>
      <c r="T1524" s="2">
        <v>0.02</v>
      </c>
      <c r="U1524" t="s">
        <v>526</v>
      </c>
      <c r="V1524" t="s">
        <v>12413</v>
      </c>
      <c r="W1524" t="s">
        <v>1478</v>
      </c>
      <c r="X1524" t="s">
        <v>12414</v>
      </c>
    </row>
    <row r="1525" spans="1:24" x14ac:dyDescent="0.3">
      <c r="A1525" t="s">
        <v>1448</v>
      </c>
      <c r="B1525" s="1">
        <v>41683</v>
      </c>
      <c r="C1525" t="s">
        <v>1047</v>
      </c>
      <c r="D1525" t="s">
        <v>162</v>
      </c>
      <c r="E1525" t="s">
        <v>46</v>
      </c>
      <c r="F1525" t="s">
        <v>47</v>
      </c>
      <c r="G1525" t="s">
        <v>91</v>
      </c>
      <c r="H1525" t="s">
        <v>107</v>
      </c>
      <c r="I1525" t="s">
        <v>121</v>
      </c>
      <c r="J1525" t="s">
        <v>734</v>
      </c>
      <c r="K1525" t="s">
        <v>94</v>
      </c>
      <c r="L1525" t="s">
        <v>34</v>
      </c>
      <c r="M1525" t="s">
        <v>35</v>
      </c>
      <c r="N1525" s="1">
        <v>41988</v>
      </c>
      <c r="O1525" t="s">
        <v>735</v>
      </c>
      <c r="P1525" t="s">
        <v>736</v>
      </c>
      <c r="Q1525" t="s">
        <v>737</v>
      </c>
      <c r="R1525">
        <v>1</v>
      </c>
      <c r="S1525" t="s">
        <v>1449</v>
      </c>
      <c r="T1525" s="2">
        <v>0.02</v>
      </c>
      <c r="U1525" t="s">
        <v>1450</v>
      </c>
      <c r="V1525" t="s">
        <v>1451</v>
      </c>
      <c r="W1525" t="s">
        <v>741</v>
      </c>
      <c r="X1525" t="s">
        <v>1452</v>
      </c>
    </row>
    <row r="1526" spans="1:24" x14ac:dyDescent="0.3">
      <c r="A1526" t="s">
        <v>1448</v>
      </c>
      <c r="B1526" s="1">
        <v>42053</v>
      </c>
      <c r="C1526" t="s">
        <v>2117</v>
      </c>
      <c r="D1526" t="s">
        <v>306</v>
      </c>
      <c r="E1526" t="s">
        <v>46</v>
      </c>
      <c r="F1526" t="s">
        <v>47</v>
      </c>
      <c r="G1526" t="s">
        <v>77</v>
      </c>
      <c r="H1526" t="s">
        <v>107</v>
      </c>
      <c r="I1526" t="s">
        <v>196</v>
      </c>
      <c r="J1526" t="s">
        <v>611</v>
      </c>
      <c r="K1526" t="s">
        <v>94</v>
      </c>
      <c r="L1526" t="s">
        <v>95</v>
      </c>
      <c r="M1526" t="s">
        <v>35</v>
      </c>
      <c r="N1526" s="1">
        <v>42054</v>
      </c>
      <c r="O1526" t="s">
        <v>612</v>
      </c>
      <c r="P1526" t="s">
        <v>613</v>
      </c>
      <c r="Q1526" t="s">
        <v>614</v>
      </c>
      <c r="R1526">
        <v>34</v>
      </c>
      <c r="S1526" t="s">
        <v>8413</v>
      </c>
      <c r="T1526" s="2">
        <v>0</v>
      </c>
      <c r="U1526" t="s">
        <v>8414</v>
      </c>
      <c r="V1526" t="s">
        <v>8415</v>
      </c>
      <c r="W1526" t="s">
        <v>618</v>
      </c>
      <c r="X1526" t="s">
        <v>8416</v>
      </c>
    </row>
    <row r="1527" spans="1:24" x14ac:dyDescent="0.3">
      <c r="A1527" t="s">
        <v>1448</v>
      </c>
      <c r="B1527" s="1">
        <v>41827</v>
      </c>
      <c r="C1527" t="s">
        <v>2033</v>
      </c>
      <c r="D1527" t="s">
        <v>331</v>
      </c>
      <c r="E1527" t="s">
        <v>46</v>
      </c>
      <c r="F1527" t="s">
        <v>47</v>
      </c>
      <c r="G1527" t="s">
        <v>29</v>
      </c>
      <c r="H1527" t="s">
        <v>107</v>
      </c>
      <c r="I1527" t="s">
        <v>63</v>
      </c>
      <c r="J1527" t="s">
        <v>1189</v>
      </c>
      <c r="K1527" t="s">
        <v>94</v>
      </c>
      <c r="L1527" t="s">
        <v>95</v>
      </c>
      <c r="M1527" t="s">
        <v>156</v>
      </c>
      <c r="N1527" s="1">
        <v>41828</v>
      </c>
      <c r="O1527" t="s">
        <v>219</v>
      </c>
      <c r="P1527" t="s">
        <v>124</v>
      </c>
      <c r="Q1527" t="s">
        <v>220</v>
      </c>
      <c r="R1527">
        <v>21</v>
      </c>
      <c r="S1527" t="s">
        <v>5153</v>
      </c>
      <c r="T1527" s="2">
        <v>0</v>
      </c>
      <c r="U1527" t="s">
        <v>4855</v>
      </c>
      <c r="V1527" t="s">
        <v>716</v>
      </c>
      <c r="W1527" t="s">
        <v>224</v>
      </c>
      <c r="X1527" t="s">
        <v>6037</v>
      </c>
    </row>
    <row r="1528" spans="1:24" x14ac:dyDescent="0.3">
      <c r="A1528" t="s">
        <v>1448</v>
      </c>
      <c r="B1528" s="1">
        <v>41858</v>
      </c>
      <c r="C1528" t="s">
        <v>458</v>
      </c>
      <c r="D1528" t="s">
        <v>61</v>
      </c>
      <c r="E1528" t="s">
        <v>27</v>
      </c>
      <c r="F1528" t="s">
        <v>28</v>
      </c>
      <c r="G1528" t="s">
        <v>91</v>
      </c>
      <c r="H1528" t="s">
        <v>62</v>
      </c>
      <c r="I1528" t="s">
        <v>63</v>
      </c>
      <c r="J1528" t="s">
        <v>1667</v>
      </c>
      <c r="K1528" t="s">
        <v>94</v>
      </c>
      <c r="L1528" t="s">
        <v>34</v>
      </c>
      <c r="M1528" t="s">
        <v>35</v>
      </c>
      <c r="N1528" s="1">
        <v>41860</v>
      </c>
      <c r="O1528" t="s">
        <v>982</v>
      </c>
      <c r="P1528" t="s">
        <v>1190</v>
      </c>
      <c r="Q1528" t="s">
        <v>1191</v>
      </c>
      <c r="R1528">
        <v>13</v>
      </c>
      <c r="S1528" t="s">
        <v>9939</v>
      </c>
      <c r="T1528" s="2">
        <v>0.09</v>
      </c>
      <c r="U1528" t="s">
        <v>5374</v>
      </c>
      <c r="V1528" t="s">
        <v>8195</v>
      </c>
      <c r="W1528" t="s">
        <v>224</v>
      </c>
      <c r="X1528" t="s">
        <v>2961</v>
      </c>
    </row>
    <row r="1529" spans="1:24" x14ac:dyDescent="0.3">
      <c r="A1529" t="s">
        <v>1448</v>
      </c>
      <c r="B1529" s="1">
        <v>41413</v>
      </c>
      <c r="C1529" t="s">
        <v>251</v>
      </c>
      <c r="D1529" t="s">
        <v>252</v>
      </c>
      <c r="E1529" t="s">
        <v>27</v>
      </c>
      <c r="F1529" t="s">
        <v>28</v>
      </c>
      <c r="G1529" t="s">
        <v>77</v>
      </c>
      <c r="H1529" t="s">
        <v>62</v>
      </c>
      <c r="I1529" t="s">
        <v>196</v>
      </c>
      <c r="J1529" t="s">
        <v>366</v>
      </c>
      <c r="K1529" t="s">
        <v>94</v>
      </c>
      <c r="L1529" t="s">
        <v>34</v>
      </c>
      <c r="M1529" t="s">
        <v>35</v>
      </c>
      <c r="N1529" s="1">
        <v>41414</v>
      </c>
      <c r="O1529" t="s">
        <v>367</v>
      </c>
      <c r="P1529" t="s">
        <v>368</v>
      </c>
      <c r="Q1529" t="s">
        <v>301</v>
      </c>
      <c r="R1529">
        <v>33</v>
      </c>
      <c r="S1529" t="s">
        <v>9590</v>
      </c>
      <c r="T1529" s="2">
        <v>0.08</v>
      </c>
      <c r="U1529" t="s">
        <v>2322</v>
      </c>
      <c r="V1529" t="s">
        <v>3269</v>
      </c>
      <c r="W1529" t="s">
        <v>116</v>
      </c>
      <c r="X1529" t="s">
        <v>10035</v>
      </c>
    </row>
    <row r="1530" spans="1:24" x14ac:dyDescent="0.3">
      <c r="A1530" t="s">
        <v>1448</v>
      </c>
      <c r="B1530" s="1">
        <v>41506</v>
      </c>
      <c r="C1530" t="s">
        <v>1172</v>
      </c>
      <c r="D1530" t="s">
        <v>174</v>
      </c>
      <c r="E1530" t="s">
        <v>27</v>
      </c>
      <c r="F1530" t="s">
        <v>28</v>
      </c>
      <c r="G1530" t="s">
        <v>77</v>
      </c>
      <c r="H1530" t="s">
        <v>78</v>
      </c>
      <c r="I1530" t="s">
        <v>92</v>
      </c>
      <c r="J1530" t="s">
        <v>135</v>
      </c>
      <c r="K1530" t="s">
        <v>94</v>
      </c>
      <c r="L1530" t="s">
        <v>95</v>
      </c>
      <c r="M1530" t="s">
        <v>35</v>
      </c>
      <c r="N1530" s="1">
        <v>41508</v>
      </c>
      <c r="O1530" t="s">
        <v>136</v>
      </c>
      <c r="P1530" t="s">
        <v>137</v>
      </c>
      <c r="Q1530" t="s">
        <v>52</v>
      </c>
      <c r="R1530">
        <v>3</v>
      </c>
      <c r="S1530" t="s">
        <v>5382</v>
      </c>
      <c r="T1530" s="2">
        <v>0.09</v>
      </c>
      <c r="U1530" t="s">
        <v>39</v>
      </c>
      <c r="V1530" t="s">
        <v>9172</v>
      </c>
      <c r="W1530" t="s">
        <v>72</v>
      </c>
      <c r="X1530" t="s">
        <v>9173</v>
      </c>
    </row>
    <row r="1531" spans="1:24" x14ac:dyDescent="0.3">
      <c r="A1531" t="s">
        <v>1448</v>
      </c>
      <c r="B1531" s="1">
        <v>42142</v>
      </c>
      <c r="C1531" t="s">
        <v>1387</v>
      </c>
      <c r="D1531" t="s">
        <v>2482</v>
      </c>
      <c r="E1531" t="s">
        <v>27</v>
      </c>
      <c r="F1531" t="s">
        <v>28</v>
      </c>
      <c r="G1531" t="s">
        <v>29</v>
      </c>
      <c r="H1531" t="s">
        <v>281</v>
      </c>
      <c r="I1531" t="s">
        <v>121</v>
      </c>
      <c r="J1531" t="s">
        <v>122</v>
      </c>
      <c r="K1531" t="s">
        <v>33</v>
      </c>
      <c r="L1531" t="s">
        <v>392</v>
      </c>
      <c r="M1531" t="s">
        <v>393</v>
      </c>
      <c r="N1531" s="1">
        <v>42149</v>
      </c>
      <c r="O1531" t="s">
        <v>123</v>
      </c>
      <c r="P1531" t="s">
        <v>124</v>
      </c>
      <c r="Q1531" t="s">
        <v>125</v>
      </c>
      <c r="R1531">
        <v>5</v>
      </c>
      <c r="S1531" t="s">
        <v>8098</v>
      </c>
      <c r="T1531" s="2">
        <v>0.01</v>
      </c>
      <c r="U1531" t="s">
        <v>6636</v>
      </c>
      <c r="V1531" t="s">
        <v>4190</v>
      </c>
      <c r="W1531" t="s">
        <v>129</v>
      </c>
      <c r="X1531" t="s">
        <v>4190</v>
      </c>
    </row>
    <row r="1532" spans="1:24" x14ac:dyDescent="0.3">
      <c r="A1532" t="s">
        <v>1448</v>
      </c>
      <c r="B1532" s="1">
        <v>41323</v>
      </c>
      <c r="C1532" t="s">
        <v>2325</v>
      </c>
      <c r="D1532" t="s">
        <v>3332</v>
      </c>
      <c r="E1532" t="s">
        <v>27</v>
      </c>
      <c r="F1532" t="s">
        <v>28</v>
      </c>
      <c r="G1532" t="s">
        <v>91</v>
      </c>
      <c r="H1532" t="s">
        <v>241</v>
      </c>
      <c r="I1532" t="s">
        <v>121</v>
      </c>
      <c r="J1532" t="s">
        <v>1667</v>
      </c>
      <c r="K1532" t="s">
        <v>33</v>
      </c>
      <c r="L1532" t="s">
        <v>34</v>
      </c>
      <c r="M1532" t="s">
        <v>35</v>
      </c>
      <c r="N1532" s="1">
        <v>41325</v>
      </c>
      <c r="O1532" t="s">
        <v>982</v>
      </c>
      <c r="P1532" t="s">
        <v>1190</v>
      </c>
      <c r="Q1532" t="s">
        <v>1191</v>
      </c>
      <c r="R1532">
        <v>24</v>
      </c>
      <c r="S1532" t="s">
        <v>6234</v>
      </c>
      <c r="T1532" s="2">
        <v>0.08</v>
      </c>
      <c r="U1532" t="s">
        <v>4267</v>
      </c>
      <c r="V1532" t="s">
        <v>6874</v>
      </c>
      <c r="W1532" t="s">
        <v>224</v>
      </c>
      <c r="X1532" t="s">
        <v>11729</v>
      </c>
    </row>
    <row r="1533" spans="1:24" x14ac:dyDescent="0.3">
      <c r="A1533" t="s">
        <v>3940</v>
      </c>
      <c r="B1533" s="1">
        <v>41635</v>
      </c>
      <c r="C1533" t="s">
        <v>2226</v>
      </c>
      <c r="D1533" t="s">
        <v>280</v>
      </c>
      <c r="E1533" t="s">
        <v>27</v>
      </c>
      <c r="F1533" t="s">
        <v>28</v>
      </c>
      <c r="G1533" t="s">
        <v>91</v>
      </c>
      <c r="H1533" t="s">
        <v>281</v>
      </c>
      <c r="I1533" t="s">
        <v>92</v>
      </c>
      <c r="J1533" t="s">
        <v>185</v>
      </c>
      <c r="K1533" t="s">
        <v>94</v>
      </c>
      <c r="L1533" t="s">
        <v>34</v>
      </c>
      <c r="M1533" t="s">
        <v>156</v>
      </c>
      <c r="N1533" s="1">
        <v>41637</v>
      </c>
      <c r="O1533" t="s">
        <v>186</v>
      </c>
      <c r="P1533" t="s">
        <v>187</v>
      </c>
      <c r="Q1533" t="s">
        <v>188</v>
      </c>
      <c r="R1533">
        <v>43</v>
      </c>
      <c r="S1533" t="s">
        <v>3941</v>
      </c>
      <c r="T1533" s="2">
        <v>0.03</v>
      </c>
      <c r="U1533" t="s">
        <v>3942</v>
      </c>
      <c r="V1533" t="s">
        <v>3943</v>
      </c>
      <c r="W1533" t="s">
        <v>165</v>
      </c>
      <c r="X1533" t="s">
        <v>3944</v>
      </c>
    </row>
    <row r="1534" spans="1:24" x14ac:dyDescent="0.3">
      <c r="A1534" t="s">
        <v>3940</v>
      </c>
      <c r="B1534" s="1">
        <v>41735</v>
      </c>
      <c r="C1534" t="s">
        <v>6963</v>
      </c>
      <c r="D1534" t="s">
        <v>1058</v>
      </c>
      <c r="E1534" t="s">
        <v>27</v>
      </c>
      <c r="F1534" t="s">
        <v>28</v>
      </c>
      <c r="G1534" t="s">
        <v>29</v>
      </c>
      <c r="H1534" t="s">
        <v>422</v>
      </c>
      <c r="I1534" t="s">
        <v>121</v>
      </c>
      <c r="J1534" t="s">
        <v>3587</v>
      </c>
      <c r="K1534" t="s">
        <v>94</v>
      </c>
      <c r="L1534" t="s">
        <v>34</v>
      </c>
      <c r="M1534" t="s">
        <v>35</v>
      </c>
      <c r="N1534" s="1">
        <v>41740</v>
      </c>
      <c r="O1534" t="s">
        <v>460</v>
      </c>
      <c r="P1534" t="s">
        <v>3588</v>
      </c>
      <c r="Q1534" t="s">
        <v>1220</v>
      </c>
      <c r="R1534">
        <v>10</v>
      </c>
      <c r="S1534" t="s">
        <v>6964</v>
      </c>
      <c r="T1534" s="2">
        <v>0.05</v>
      </c>
      <c r="U1534" t="s">
        <v>6965</v>
      </c>
      <c r="V1534" t="s">
        <v>1740</v>
      </c>
      <c r="W1534" t="s">
        <v>3589</v>
      </c>
      <c r="X1534" t="s">
        <v>6966</v>
      </c>
    </row>
    <row r="1535" spans="1:24" x14ac:dyDescent="0.3">
      <c r="A1535" t="s">
        <v>3940</v>
      </c>
      <c r="B1535" s="1">
        <v>41736</v>
      </c>
      <c r="C1535" t="s">
        <v>2622</v>
      </c>
      <c r="D1535" t="s">
        <v>133</v>
      </c>
      <c r="E1535" t="s">
        <v>27</v>
      </c>
      <c r="F1535" t="s">
        <v>28</v>
      </c>
      <c r="G1535" t="s">
        <v>77</v>
      </c>
      <c r="H1535" t="s">
        <v>62</v>
      </c>
      <c r="I1535" t="s">
        <v>63</v>
      </c>
      <c r="J1535" t="s">
        <v>853</v>
      </c>
      <c r="K1535" t="s">
        <v>94</v>
      </c>
      <c r="L1535" t="s">
        <v>34</v>
      </c>
      <c r="M1535" t="s">
        <v>35</v>
      </c>
      <c r="N1535" s="1">
        <v>41738</v>
      </c>
      <c r="O1535" t="s">
        <v>854</v>
      </c>
      <c r="P1535" t="s">
        <v>855</v>
      </c>
      <c r="Q1535" t="s">
        <v>856</v>
      </c>
      <c r="R1535">
        <v>38</v>
      </c>
      <c r="S1535" t="s">
        <v>7712</v>
      </c>
      <c r="T1535" s="2">
        <v>0.01</v>
      </c>
      <c r="U1535" t="s">
        <v>7713</v>
      </c>
      <c r="V1535" t="s">
        <v>7714</v>
      </c>
      <c r="W1535" t="s">
        <v>618</v>
      </c>
      <c r="X1535" t="s">
        <v>7715</v>
      </c>
    </row>
    <row r="1536" spans="1:24" x14ac:dyDescent="0.3">
      <c r="A1536" t="s">
        <v>3940</v>
      </c>
      <c r="B1536" s="1">
        <v>41551</v>
      </c>
      <c r="C1536" t="s">
        <v>215</v>
      </c>
      <c r="D1536" t="s">
        <v>216</v>
      </c>
      <c r="E1536" t="s">
        <v>27</v>
      </c>
      <c r="F1536" t="s">
        <v>28</v>
      </c>
      <c r="G1536" t="s">
        <v>77</v>
      </c>
      <c r="H1536" t="s">
        <v>217</v>
      </c>
      <c r="I1536" t="s">
        <v>63</v>
      </c>
      <c r="J1536" t="s">
        <v>185</v>
      </c>
      <c r="K1536" t="s">
        <v>94</v>
      </c>
      <c r="L1536" t="s">
        <v>34</v>
      </c>
      <c r="M1536" t="s">
        <v>35</v>
      </c>
      <c r="N1536" s="1">
        <v>41552</v>
      </c>
      <c r="O1536" t="s">
        <v>186</v>
      </c>
      <c r="P1536" t="s">
        <v>187</v>
      </c>
      <c r="Q1536" t="s">
        <v>188</v>
      </c>
      <c r="R1536">
        <v>44</v>
      </c>
      <c r="S1536" t="s">
        <v>9968</v>
      </c>
      <c r="T1536" s="2">
        <v>0.01</v>
      </c>
      <c r="U1536" t="s">
        <v>3736</v>
      </c>
      <c r="V1536" t="s">
        <v>9969</v>
      </c>
      <c r="W1536" t="s">
        <v>165</v>
      </c>
      <c r="X1536" t="s">
        <v>9970</v>
      </c>
    </row>
    <row r="1537" spans="1:24" x14ac:dyDescent="0.3">
      <c r="A1537" t="s">
        <v>3940</v>
      </c>
      <c r="B1537" s="1">
        <v>42309</v>
      </c>
      <c r="C1537" t="s">
        <v>4403</v>
      </c>
      <c r="D1537" t="s">
        <v>280</v>
      </c>
      <c r="E1537" t="s">
        <v>27</v>
      </c>
      <c r="F1537" t="s">
        <v>28</v>
      </c>
      <c r="G1537" t="s">
        <v>134</v>
      </c>
      <c r="H1537" t="s">
        <v>281</v>
      </c>
      <c r="I1537" t="s">
        <v>92</v>
      </c>
      <c r="J1537" t="s">
        <v>1660</v>
      </c>
      <c r="K1537" t="s">
        <v>94</v>
      </c>
      <c r="L1537" t="s">
        <v>109</v>
      </c>
      <c r="M1537" t="s">
        <v>35</v>
      </c>
      <c r="N1537" s="1">
        <v>42311</v>
      </c>
      <c r="O1537" t="s">
        <v>1369</v>
      </c>
      <c r="P1537" t="s">
        <v>166</v>
      </c>
      <c r="Q1537" t="s">
        <v>1661</v>
      </c>
      <c r="R1537">
        <v>6</v>
      </c>
      <c r="S1537" t="s">
        <v>4612</v>
      </c>
      <c r="T1537" s="2">
        <v>0.02</v>
      </c>
      <c r="U1537" t="s">
        <v>3037</v>
      </c>
      <c r="V1537" t="s">
        <v>7474</v>
      </c>
      <c r="W1537" t="s">
        <v>57</v>
      </c>
      <c r="X1537" t="s">
        <v>10738</v>
      </c>
    </row>
    <row r="1538" spans="1:24" x14ac:dyDescent="0.3">
      <c r="A1538" t="s">
        <v>3940</v>
      </c>
      <c r="B1538" s="1">
        <v>41838</v>
      </c>
      <c r="C1538" t="s">
        <v>733</v>
      </c>
      <c r="D1538" t="s">
        <v>487</v>
      </c>
      <c r="E1538" t="s">
        <v>27</v>
      </c>
      <c r="F1538" t="s">
        <v>28</v>
      </c>
      <c r="G1538" t="s">
        <v>134</v>
      </c>
      <c r="H1538" t="s">
        <v>241</v>
      </c>
      <c r="I1538" t="s">
        <v>31</v>
      </c>
      <c r="J1538" t="s">
        <v>373</v>
      </c>
      <c r="K1538" t="s">
        <v>33</v>
      </c>
      <c r="L1538" t="s">
        <v>34</v>
      </c>
      <c r="M1538" t="s">
        <v>35</v>
      </c>
      <c r="N1538" s="1">
        <v>41845</v>
      </c>
      <c r="O1538" t="s">
        <v>374</v>
      </c>
      <c r="P1538" t="s">
        <v>375</v>
      </c>
      <c r="Q1538" t="s">
        <v>376</v>
      </c>
      <c r="R1538">
        <v>47</v>
      </c>
      <c r="S1538" t="s">
        <v>862</v>
      </c>
      <c r="T1538" s="2">
        <v>0</v>
      </c>
      <c r="U1538" t="s">
        <v>12037</v>
      </c>
      <c r="V1538" t="s">
        <v>12038</v>
      </c>
      <c r="W1538" t="s">
        <v>380</v>
      </c>
      <c r="X1538" t="s">
        <v>12039</v>
      </c>
    </row>
    <row r="1539" spans="1:24" x14ac:dyDescent="0.3">
      <c r="A1539" t="s">
        <v>7264</v>
      </c>
      <c r="B1539" s="1">
        <v>41423</v>
      </c>
      <c r="C1539" t="s">
        <v>279</v>
      </c>
      <c r="D1539" t="s">
        <v>280</v>
      </c>
      <c r="E1539" t="s">
        <v>27</v>
      </c>
      <c r="F1539" t="s">
        <v>28</v>
      </c>
      <c r="G1539" t="s">
        <v>91</v>
      </c>
      <c r="H1539" t="s">
        <v>281</v>
      </c>
      <c r="I1539" t="s">
        <v>31</v>
      </c>
      <c r="J1539" t="s">
        <v>1344</v>
      </c>
      <c r="K1539" t="s">
        <v>94</v>
      </c>
      <c r="L1539" t="s">
        <v>34</v>
      </c>
      <c r="M1539" t="s">
        <v>35</v>
      </c>
      <c r="N1539" s="1">
        <v>41423</v>
      </c>
      <c r="O1539" t="s">
        <v>341</v>
      </c>
      <c r="P1539" t="s">
        <v>574</v>
      </c>
      <c r="Q1539" t="s">
        <v>1345</v>
      </c>
      <c r="R1539">
        <v>23</v>
      </c>
      <c r="S1539" t="s">
        <v>2009</v>
      </c>
      <c r="T1539" s="2">
        <v>0.01</v>
      </c>
      <c r="U1539" t="s">
        <v>367</v>
      </c>
      <c r="V1539" t="s">
        <v>7265</v>
      </c>
      <c r="W1539" t="s">
        <v>57</v>
      </c>
      <c r="X1539" t="s">
        <v>7266</v>
      </c>
    </row>
    <row r="1540" spans="1:24" x14ac:dyDescent="0.3">
      <c r="A1540" t="s">
        <v>4159</v>
      </c>
      <c r="B1540" s="1">
        <v>41663</v>
      </c>
      <c r="C1540" t="s">
        <v>3752</v>
      </c>
      <c r="D1540" t="s">
        <v>399</v>
      </c>
      <c r="E1540" t="s">
        <v>27</v>
      </c>
      <c r="F1540" t="s">
        <v>28</v>
      </c>
      <c r="G1540" t="s">
        <v>77</v>
      </c>
      <c r="H1540" t="s">
        <v>62</v>
      </c>
      <c r="I1540" t="s">
        <v>196</v>
      </c>
      <c r="J1540" t="s">
        <v>185</v>
      </c>
      <c r="K1540" t="s">
        <v>94</v>
      </c>
      <c r="L1540" t="s">
        <v>34</v>
      </c>
      <c r="M1540" t="s">
        <v>35</v>
      </c>
      <c r="N1540" s="1">
        <v>41665</v>
      </c>
      <c r="O1540" t="s">
        <v>186</v>
      </c>
      <c r="P1540" t="s">
        <v>187</v>
      </c>
      <c r="Q1540" t="s">
        <v>188</v>
      </c>
      <c r="R1540">
        <v>8</v>
      </c>
      <c r="S1540" t="s">
        <v>4160</v>
      </c>
      <c r="T1540" s="2">
        <v>0</v>
      </c>
      <c r="U1540" t="s">
        <v>4161</v>
      </c>
      <c r="V1540" t="s">
        <v>4162</v>
      </c>
      <c r="W1540" t="s">
        <v>165</v>
      </c>
      <c r="X1540" t="s">
        <v>4163</v>
      </c>
    </row>
    <row r="1541" spans="1:24" x14ac:dyDescent="0.3">
      <c r="A1541" t="s">
        <v>3756</v>
      </c>
      <c r="B1541" s="1">
        <v>41613</v>
      </c>
      <c r="C1541" t="s">
        <v>3757</v>
      </c>
      <c r="D1541" t="s">
        <v>3758</v>
      </c>
      <c r="E1541" t="s">
        <v>27</v>
      </c>
      <c r="F1541" t="s">
        <v>28</v>
      </c>
      <c r="G1541" t="s">
        <v>91</v>
      </c>
      <c r="H1541" t="s">
        <v>205</v>
      </c>
      <c r="I1541" t="s">
        <v>31</v>
      </c>
      <c r="J1541" t="s">
        <v>185</v>
      </c>
      <c r="K1541" t="s">
        <v>94</v>
      </c>
      <c r="L1541" t="s">
        <v>34</v>
      </c>
      <c r="M1541" t="s">
        <v>35</v>
      </c>
      <c r="N1541" s="1">
        <v>41615</v>
      </c>
      <c r="O1541" t="s">
        <v>186</v>
      </c>
      <c r="P1541" t="s">
        <v>187</v>
      </c>
      <c r="Q1541" t="s">
        <v>188</v>
      </c>
      <c r="R1541">
        <v>21</v>
      </c>
      <c r="S1541" t="s">
        <v>3759</v>
      </c>
      <c r="T1541" s="2">
        <v>0.09</v>
      </c>
      <c r="U1541" t="s">
        <v>3760</v>
      </c>
      <c r="V1541" t="s">
        <v>3761</v>
      </c>
      <c r="W1541" t="s">
        <v>165</v>
      </c>
      <c r="X1541" t="s">
        <v>3762</v>
      </c>
    </row>
    <row r="1542" spans="1:24" x14ac:dyDescent="0.3">
      <c r="A1542" t="s">
        <v>6087</v>
      </c>
      <c r="B1542" s="1">
        <v>41643</v>
      </c>
      <c r="C1542" t="s">
        <v>1355</v>
      </c>
      <c r="D1542" t="s">
        <v>421</v>
      </c>
      <c r="E1542" t="s">
        <v>27</v>
      </c>
      <c r="F1542" t="s">
        <v>28</v>
      </c>
      <c r="G1542" t="s">
        <v>77</v>
      </c>
      <c r="H1542" t="s">
        <v>422</v>
      </c>
      <c r="I1542" t="s">
        <v>63</v>
      </c>
      <c r="J1542" t="s">
        <v>175</v>
      </c>
      <c r="K1542" t="s">
        <v>94</v>
      </c>
      <c r="L1542" t="s">
        <v>34</v>
      </c>
      <c r="M1542" t="s">
        <v>156</v>
      </c>
      <c r="N1542" s="1">
        <v>41644</v>
      </c>
      <c r="O1542" t="s">
        <v>176</v>
      </c>
      <c r="P1542" t="s">
        <v>177</v>
      </c>
      <c r="Q1542" t="s">
        <v>178</v>
      </c>
      <c r="R1542">
        <v>42</v>
      </c>
      <c r="S1542" t="s">
        <v>83</v>
      </c>
      <c r="T1542" s="2">
        <v>0.01</v>
      </c>
      <c r="U1542" t="s">
        <v>2671</v>
      </c>
      <c r="V1542" t="s">
        <v>6088</v>
      </c>
      <c r="W1542" t="s">
        <v>182</v>
      </c>
      <c r="X1542" t="s">
        <v>6089</v>
      </c>
    </row>
    <row r="1543" spans="1:24" x14ac:dyDescent="0.3">
      <c r="A1543" t="s">
        <v>6087</v>
      </c>
      <c r="B1543" s="1">
        <v>41693</v>
      </c>
      <c r="C1543" t="s">
        <v>1890</v>
      </c>
      <c r="D1543" t="s">
        <v>2576</v>
      </c>
      <c r="E1543" t="s">
        <v>27</v>
      </c>
      <c r="F1543" t="s">
        <v>28</v>
      </c>
      <c r="G1543" t="s">
        <v>29</v>
      </c>
      <c r="H1543" t="s">
        <v>433</v>
      </c>
      <c r="I1543" t="s">
        <v>31</v>
      </c>
      <c r="J1543" t="s">
        <v>3587</v>
      </c>
      <c r="K1543" t="s">
        <v>33</v>
      </c>
      <c r="L1543" t="s">
        <v>34</v>
      </c>
      <c r="M1543" t="s">
        <v>35</v>
      </c>
      <c r="N1543" s="1">
        <v>41695</v>
      </c>
      <c r="O1543" t="s">
        <v>460</v>
      </c>
      <c r="P1543" t="s">
        <v>3588</v>
      </c>
      <c r="Q1543" t="s">
        <v>1220</v>
      </c>
      <c r="R1543">
        <v>13</v>
      </c>
      <c r="S1543" t="s">
        <v>8462</v>
      </c>
      <c r="T1543" s="2">
        <v>0.03</v>
      </c>
      <c r="U1543" t="s">
        <v>937</v>
      </c>
      <c r="V1543" t="s">
        <v>8463</v>
      </c>
      <c r="W1543" t="s">
        <v>3589</v>
      </c>
      <c r="X1543" t="s">
        <v>8464</v>
      </c>
    </row>
    <row r="1544" spans="1:24" x14ac:dyDescent="0.3">
      <c r="A1544" t="s">
        <v>6087</v>
      </c>
      <c r="B1544" s="1">
        <v>42117</v>
      </c>
      <c r="C1544" t="s">
        <v>1047</v>
      </c>
      <c r="D1544" t="s">
        <v>162</v>
      </c>
      <c r="E1544" t="s">
        <v>46</v>
      </c>
      <c r="F1544" t="s">
        <v>47</v>
      </c>
      <c r="G1544" t="s">
        <v>77</v>
      </c>
      <c r="H1544" t="s">
        <v>107</v>
      </c>
      <c r="I1544" t="s">
        <v>31</v>
      </c>
      <c r="J1544" t="s">
        <v>313</v>
      </c>
      <c r="K1544" t="s">
        <v>94</v>
      </c>
      <c r="L1544" t="s">
        <v>34</v>
      </c>
      <c r="M1544" t="s">
        <v>35</v>
      </c>
      <c r="N1544" s="1">
        <v>42117</v>
      </c>
      <c r="O1544" t="s">
        <v>314</v>
      </c>
      <c r="P1544" t="s">
        <v>315</v>
      </c>
      <c r="Q1544" t="s">
        <v>316</v>
      </c>
      <c r="R1544">
        <v>41</v>
      </c>
      <c r="S1544" t="s">
        <v>7923</v>
      </c>
      <c r="T1544" s="2">
        <v>7.0000000000000007E-2</v>
      </c>
      <c r="U1544" t="s">
        <v>5309</v>
      </c>
      <c r="V1544" t="s">
        <v>4303</v>
      </c>
      <c r="W1544" t="s">
        <v>320</v>
      </c>
      <c r="X1544" t="s">
        <v>6412</v>
      </c>
    </row>
    <row r="1545" spans="1:24" x14ac:dyDescent="0.3">
      <c r="A1545" t="s">
        <v>6239</v>
      </c>
      <c r="B1545" s="1">
        <v>41935</v>
      </c>
      <c r="C1545" t="s">
        <v>650</v>
      </c>
      <c r="D1545" t="s">
        <v>204</v>
      </c>
      <c r="E1545" t="s">
        <v>27</v>
      </c>
      <c r="F1545" t="s">
        <v>28</v>
      </c>
      <c r="G1545" t="s">
        <v>77</v>
      </c>
      <c r="H1545" t="s">
        <v>205</v>
      </c>
      <c r="I1545" t="s">
        <v>196</v>
      </c>
      <c r="J1545" t="s">
        <v>885</v>
      </c>
      <c r="K1545" t="s">
        <v>94</v>
      </c>
      <c r="L1545" t="s">
        <v>34</v>
      </c>
      <c r="M1545" t="s">
        <v>35</v>
      </c>
      <c r="N1545" s="1">
        <v>41938</v>
      </c>
      <c r="O1545" t="s">
        <v>886</v>
      </c>
      <c r="P1545" t="s">
        <v>295</v>
      </c>
      <c r="Q1545" t="s">
        <v>887</v>
      </c>
      <c r="R1545">
        <v>24</v>
      </c>
      <c r="S1545" t="s">
        <v>6240</v>
      </c>
      <c r="T1545" s="2">
        <v>0.04</v>
      </c>
      <c r="U1545" t="s">
        <v>6241</v>
      </c>
      <c r="V1545" t="s">
        <v>6242</v>
      </c>
      <c r="W1545" t="s">
        <v>891</v>
      </c>
      <c r="X1545" t="s">
        <v>6243</v>
      </c>
    </row>
    <row r="1546" spans="1:24" x14ac:dyDescent="0.3">
      <c r="A1546" t="s">
        <v>2330</v>
      </c>
      <c r="B1546" s="1">
        <v>42435</v>
      </c>
      <c r="C1546" t="s">
        <v>2331</v>
      </c>
      <c r="D1546" t="s">
        <v>2332</v>
      </c>
      <c r="E1546" t="s">
        <v>27</v>
      </c>
      <c r="F1546" t="s">
        <v>28</v>
      </c>
      <c r="G1546" t="s">
        <v>29</v>
      </c>
      <c r="H1546" t="s">
        <v>422</v>
      </c>
      <c r="I1546" t="s">
        <v>121</v>
      </c>
      <c r="J1546" t="s">
        <v>1813</v>
      </c>
      <c r="K1546" t="s">
        <v>94</v>
      </c>
      <c r="L1546" t="s">
        <v>34</v>
      </c>
      <c r="M1546" t="s">
        <v>35</v>
      </c>
      <c r="N1546" s="1">
        <v>42436</v>
      </c>
      <c r="O1546" t="s">
        <v>1814</v>
      </c>
      <c r="P1546" t="s">
        <v>1815</v>
      </c>
      <c r="Q1546" t="s">
        <v>1107</v>
      </c>
      <c r="R1546">
        <v>19</v>
      </c>
      <c r="S1546" t="s">
        <v>2333</v>
      </c>
      <c r="T1546" s="2">
        <v>0</v>
      </c>
      <c r="U1546" t="s">
        <v>2334</v>
      </c>
      <c r="V1546" t="s">
        <v>2335</v>
      </c>
      <c r="W1546" t="s">
        <v>1587</v>
      </c>
      <c r="X1546" t="s">
        <v>2336</v>
      </c>
    </row>
    <row r="1547" spans="1:24" x14ac:dyDescent="0.3">
      <c r="A1547" t="s">
        <v>2330</v>
      </c>
      <c r="B1547" s="1">
        <v>42308</v>
      </c>
      <c r="C1547" t="s">
        <v>6617</v>
      </c>
      <c r="D1547" t="s">
        <v>1005</v>
      </c>
      <c r="E1547" t="s">
        <v>27</v>
      </c>
      <c r="F1547" t="s">
        <v>28</v>
      </c>
      <c r="G1547" t="s">
        <v>134</v>
      </c>
      <c r="H1547" t="s">
        <v>281</v>
      </c>
      <c r="I1547" t="s">
        <v>63</v>
      </c>
      <c r="J1547" t="s">
        <v>478</v>
      </c>
      <c r="K1547" t="s">
        <v>94</v>
      </c>
      <c r="L1547" t="s">
        <v>95</v>
      </c>
      <c r="M1547" t="s">
        <v>35</v>
      </c>
      <c r="N1547" s="1">
        <v>42308</v>
      </c>
      <c r="O1547" t="s">
        <v>479</v>
      </c>
      <c r="P1547" t="s">
        <v>480</v>
      </c>
      <c r="Q1547" t="s">
        <v>98</v>
      </c>
      <c r="R1547">
        <v>48</v>
      </c>
      <c r="S1547" t="s">
        <v>8582</v>
      </c>
      <c r="T1547" s="2">
        <v>7.0000000000000007E-2</v>
      </c>
      <c r="U1547" t="s">
        <v>2457</v>
      </c>
      <c r="V1547" t="s">
        <v>8583</v>
      </c>
      <c r="W1547" t="s">
        <v>224</v>
      </c>
      <c r="X1547" t="s">
        <v>8584</v>
      </c>
    </row>
    <row r="1548" spans="1:24" x14ac:dyDescent="0.3">
      <c r="A1548" t="s">
        <v>2330</v>
      </c>
      <c r="B1548" s="1">
        <v>41740</v>
      </c>
      <c r="C1548" t="s">
        <v>12227</v>
      </c>
      <c r="D1548" t="s">
        <v>465</v>
      </c>
      <c r="E1548" t="s">
        <v>27</v>
      </c>
      <c r="F1548" t="s">
        <v>28</v>
      </c>
      <c r="G1548" t="s">
        <v>77</v>
      </c>
      <c r="H1548" t="s">
        <v>205</v>
      </c>
      <c r="I1548" t="s">
        <v>196</v>
      </c>
      <c r="J1548" t="s">
        <v>1906</v>
      </c>
      <c r="K1548" t="s">
        <v>94</v>
      </c>
      <c r="L1548" t="s">
        <v>34</v>
      </c>
      <c r="M1548" t="s">
        <v>156</v>
      </c>
      <c r="N1548" s="1">
        <v>41741</v>
      </c>
      <c r="O1548" t="s">
        <v>275</v>
      </c>
      <c r="P1548" t="s">
        <v>696</v>
      </c>
      <c r="Q1548" t="s">
        <v>697</v>
      </c>
      <c r="R1548">
        <v>46</v>
      </c>
      <c r="S1548" t="s">
        <v>4826</v>
      </c>
      <c r="T1548" s="2">
        <v>0.01</v>
      </c>
      <c r="U1548" t="s">
        <v>70</v>
      </c>
      <c r="V1548" t="s">
        <v>3514</v>
      </c>
      <c r="W1548" t="s">
        <v>701</v>
      </c>
      <c r="X1548" t="s">
        <v>1683</v>
      </c>
    </row>
    <row r="1549" spans="1:24" x14ac:dyDescent="0.3">
      <c r="A1549" t="s">
        <v>11646</v>
      </c>
      <c r="B1549" s="1">
        <v>41482</v>
      </c>
      <c r="C1549" t="s">
        <v>1068</v>
      </c>
      <c r="D1549" t="s">
        <v>974</v>
      </c>
      <c r="E1549" t="s">
        <v>46</v>
      </c>
      <c r="F1549" t="s">
        <v>47</v>
      </c>
      <c r="G1549" t="s">
        <v>77</v>
      </c>
      <c r="H1549" t="s">
        <v>48</v>
      </c>
      <c r="I1549" t="s">
        <v>121</v>
      </c>
      <c r="J1549" t="s">
        <v>163</v>
      </c>
      <c r="K1549" t="s">
        <v>94</v>
      </c>
      <c r="L1549" t="s">
        <v>109</v>
      </c>
      <c r="M1549" t="s">
        <v>35</v>
      </c>
      <c r="N1549" s="1">
        <v>41484</v>
      </c>
      <c r="O1549" t="s">
        <v>164</v>
      </c>
      <c r="P1549" t="s">
        <v>165</v>
      </c>
      <c r="Q1549" t="s">
        <v>166</v>
      </c>
      <c r="R1549">
        <v>8</v>
      </c>
      <c r="S1549" t="s">
        <v>11647</v>
      </c>
      <c r="T1549" s="2">
        <v>0.03</v>
      </c>
      <c r="U1549" t="s">
        <v>666</v>
      </c>
      <c r="V1549" t="s">
        <v>5102</v>
      </c>
      <c r="W1549" t="s">
        <v>170</v>
      </c>
      <c r="X1549" t="s">
        <v>11648</v>
      </c>
    </row>
    <row r="1550" spans="1:24" x14ac:dyDescent="0.3">
      <c r="A1550" t="s">
        <v>11372</v>
      </c>
      <c r="B1550" s="1">
        <v>41540</v>
      </c>
      <c r="C1550" t="s">
        <v>2106</v>
      </c>
      <c r="D1550" t="s">
        <v>610</v>
      </c>
      <c r="E1550" t="s">
        <v>27</v>
      </c>
      <c r="F1550" t="s">
        <v>28</v>
      </c>
      <c r="G1550" t="s">
        <v>91</v>
      </c>
      <c r="H1550" t="s">
        <v>62</v>
      </c>
      <c r="I1550" t="s">
        <v>63</v>
      </c>
      <c r="J1550" t="s">
        <v>32</v>
      </c>
      <c r="K1550" t="s">
        <v>723</v>
      </c>
      <c r="L1550" t="s">
        <v>50</v>
      </c>
      <c r="M1550" t="s">
        <v>35</v>
      </c>
      <c r="N1550" s="1">
        <v>41539</v>
      </c>
      <c r="O1550" t="s">
        <v>36</v>
      </c>
      <c r="P1550" t="s">
        <v>37</v>
      </c>
      <c r="Q1550" t="s">
        <v>36</v>
      </c>
      <c r="R1550">
        <v>25</v>
      </c>
      <c r="S1550" t="s">
        <v>2915</v>
      </c>
      <c r="T1550" s="2">
        <v>7.0000000000000007E-2</v>
      </c>
      <c r="U1550" t="s">
        <v>9316</v>
      </c>
      <c r="V1550" t="s">
        <v>3100</v>
      </c>
      <c r="W1550" t="s">
        <v>41</v>
      </c>
      <c r="X1550" t="s">
        <v>4809</v>
      </c>
    </row>
    <row r="1551" spans="1:24" x14ac:dyDescent="0.3">
      <c r="A1551" t="s">
        <v>1848</v>
      </c>
      <c r="B1551" s="1">
        <v>41717</v>
      </c>
      <c r="C1551" t="s">
        <v>1849</v>
      </c>
      <c r="D1551" t="s">
        <v>106</v>
      </c>
      <c r="E1551" t="s">
        <v>46</v>
      </c>
      <c r="F1551" t="s">
        <v>47</v>
      </c>
      <c r="G1551" t="s">
        <v>29</v>
      </c>
      <c r="H1551" t="s">
        <v>107</v>
      </c>
      <c r="I1551" t="s">
        <v>31</v>
      </c>
      <c r="J1551" t="s">
        <v>875</v>
      </c>
      <c r="K1551" t="s">
        <v>33</v>
      </c>
      <c r="L1551" t="s">
        <v>34</v>
      </c>
      <c r="M1551" t="s">
        <v>35</v>
      </c>
      <c r="N1551" s="1">
        <v>41719</v>
      </c>
      <c r="O1551" t="s">
        <v>876</v>
      </c>
      <c r="P1551" t="s">
        <v>877</v>
      </c>
      <c r="Q1551" t="s">
        <v>878</v>
      </c>
      <c r="R1551">
        <v>42</v>
      </c>
      <c r="S1551" t="s">
        <v>1850</v>
      </c>
      <c r="T1551" s="2">
        <v>0.1</v>
      </c>
      <c r="U1551" t="s">
        <v>127</v>
      </c>
      <c r="V1551" t="s">
        <v>1850</v>
      </c>
      <c r="W1551" t="s">
        <v>881</v>
      </c>
      <c r="X1551" t="s">
        <v>1851</v>
      </c>
    </row>
    <row r="1552" spans="1:24" x14ac:dyDescent="0.3">
      <c r="A1552" t="s">
        <v>1848</v>
      </c>
      <c r="B1552" s="1">
        <v>41844</v>
      </c>
      <c r="C1552" t="s">
        <v>1057</v>
      </c>
      <c r="D1552" t="s">
        <v>1058</v>
      </c>
      <c r="E1552" t="s">
        <v>27</v>
      </c>
      <c r="F1552" t="s">
        <v>28</v>
      </c>
      <c r="G1552" t="s">
        <v>77</v>
      </c>
      <c r="H1552" t="s">
        <v>422</v>
      </c>
      <c r="I1552" t="s">
        <v>92</v>
      </c>
      <c r="J1552" t="s">
        <v>734</v>
      </c>
      <c r="K1552" t="s">
        <v>94</v>
      </c>
      <c r="L1552" t="s">
        <v>34</v>
      </c>
      <c r="M1552" t="s">
        <v>35</v>
      </c>
      <c r="N1552" s="1">
        <v>41846</v>
      </c>
      <c r="O1552" t="s">
        <v>735</v>
      </c>
      <c r="P1552" t="s">
        <v>736</v>
      </c>
      <c r="Q1552" t="s">
        <v>737</v>
      </c>
      <c r="R1552">
        <v>19</v>
      </c>
      <c r="S1552" t="s">
        <v>8287</v>
      </c>
      <c r="T1552" s="2">
        <v>0</v>
      </c>
      <c r="U1552" t="s">
        <v>5792</v>
      </c>
      <c r="V1552" t="s">
        <v>8288</v>
      </c>
      <c r="W1552" t="s">
        <v>741</v>
      </c>
      <c r="X1552" t="s">
        <v>8289</v>
      </c>
    </row>
    <row r="1553" spans="1:24" x14ac:dyDescent="0.3">
      <c r="A1553" t="s">
        <v>1848</v>
      </c>
      <c r="B1553" s="1">
        <v>41695</v>
      </c>
      <c r="C1553" t="s">
        <v>10258</v>
      </c>
      <c r="D1553" t="s">
        <v>331</v>
      </c>
      <c r="E1553" t="s">
        <v>46</v>
      </c>
      <c r="F1553" t="s">
        <v>47</v>
      </c>
      <c r="G1553" t="s">
        <v>134</v>
      </c>
      <c r="H1553" t="s">
        <v>107</v>
      </c>
      <c r="I1553" t="s">
        <v>121</v>
      </c>
      <c r="J1553" t="s">
        <v>564</v>
      </c>
      <c r="K1553" t="s">
        <v>94</v>
      </c>
      <c r="L1553" t="s">
        <v>34</v>
      </c>
      <c r="M1553" t="s">
        <v>35</v>
      </c>
      <c r="N1553" s="1">
        <v>41696</v>
      </c>
      <c r="O1553" t="s">
        <v>565</v>
      </c>
      <c r="P1553" t="s">
        <v>566</v>
      </c>
      <c r="Q1553" t="s">
        <v>567</v>
      </c>
      <c r="R1553">
        <v>34</v>
      </c>
      <c r="S1553" t="s">
        <v>7299</v>
      </c>
      <c r="T1553" s="2">
        <v>7.0000000000000007E-2</v>
      </c>
      <c r="U1553" t="s">
        <v>10259</v>
      </c>
      <c r="V1553" t="s">
        <v>6119</v>
      </c>
      <c r="W1553" t="s">
        <v>224</v>
      </c>
      <c r="X1553" t="s">
        <v>10260</v>
      </c>
    </row>
    <row r="1554" spans="1:24" x14ac:dyDescent="0.3">
      <c r="A1554" t="s">
        <v>1848</v>
      </c>
      <c r="B1554" s="1">
        <v>41440</v>
      </c>
      <c r="C1554" t="s">
        <v>477</v>
      </c>
      <c r="D1554" t="s">
        <v>465</v>
      </c>
      <c r="E1554" t="s">
        <v>27</v>
      </c>
      <c r="F1554" t="s">
        <v>28</v>
      </c>
      <c r="G1554" t="s">
        <v>134</v>
      </c>
      <c r="H1554" t="s">
        <v>205</v>
      </c>
      <c r="I1554" t="s">
        <v>121</v>
      </c>
      <c r="J1554" t="s">
        <v>651</v>
      </c>
      <c r="K1554" t="s">
        <v>94</v>
      </c>
      <c r="L1554" t="s">
        <v>34</v>
      </c>
      <c r="M1554" t="s">
        <v>156</v>
      </c>
      <c r="N1554" s="1">
        <v>41441</v>
      </c>
      <c r="O1554" t="s">
        <v>652</v>
      </c>
      <c r="P1554" t="s">
        <v>653</v>
      </c>
      <c r="Q1554" t="s">
        <v>98</v>
      </c>
      <c r="R1554">
        <v>27</v>
      </c>
      <c r="S1554" t="s">
        <v>11169</v>
      </c>
      <c r="T1554" s="2">
        <v>0.1</v>
      </c>
      <c r="U1554" t="s">
        <v>11170</v>
      </c>
      <c r="V1554" t="s">
        <v>7697</v>
      </c>
      <c r="W1554" t="s">
        <v>57</v>
      </c>
      <c r="X1554" t="s">
        <v>11171</v>
      </c>
    </row>
    <row r="1555" spans="1:24" x14ac:dyDescent="0.3">
      <c r="A1555" t="s">
        <v>1848</v>
      </c>
      <c r="B1555" s="1">
        <v>41973</v>
      </c>
      <c r="C1555" t="s">
        <v>1467</v>
      </c>
      <c r="D1555" t="s">
        <v>1468</v>
      </c>
      <c r="E1555" t="s">
        <v>27</v>
      </c>
      <c r="F1555" t="s">
        <v>28</v>
      </c>
      <c r="G1555" t="s">
        <v>134</v>
      </c>
      <c r="H1555" t="s">
        <v>433</v>
      </c>
      <c r="I1555" t="s">
        <v>31</v>
      </c>
      <c r="J1555" t="s">
        <v>651</v>
      </c>
      <c r="K1555" t="s">
        <v>94</v>
      </c>
      <c r="L1555" t="s">
        <v>95</v>
      </c>
      <c r="M1555" t="s">
        <v>35</v>
      </c>
      <c r="N1555" s="1">
        <v>41975</v>
      </c>
      <c r="O1555" t="s">
        <v>652</v>
      </c>
      <c r="P1555" t="s">
        <v>653</v>
      </c>
      <c r="Q1555" t="s">
        <v>98</v>
      </c>
      <c r="R1555">
        <v>41</v>
      </c>
      <c r="S1555" t="s">
        <v>7842</v>
      </c>
      <c r="T1555" s="2">
        <v>0.02</v>
      </c>
      <c r="U1555" t="s">
        <v>4038</v>
      </c>
      <c r="V1555" t="s">
        <v>810</v>
      </c>
      <c r="W1555" t="s">
        <v>57</v>
      </c>
      <c r="X1555" t="s">
        <v>12692</v>
      </c>
    </row>
    <row r="1556" spans="1:24" x14ac:dyDescent="0.3">
      <c r="A1556" t="s">
        <v>2784</v>
      </c>
      <c r="B1556" s="1">
        <v>41899</v>
      </c>
      <c r="C1556" t="s">
        <v>1364</v>
      </c>
      <c r="D1556" t="s">
        <v>766</v>
      </c>
      <c r="E1556" t="s">
        <v>27</v>
      </c>
      <c r="F1556" t="s">
        <v>28</v>
      </c>
      <c r="G1556" t="s">
        <v>77</v>
      </c>
      <c r="H1556" t="s">
        <v>217</v>
      </c>
      <c r="I1556" t="s">
        <v>92</v>
      </c>
      <c r="J1556" t="s">
        <v>1233</v>
      </c>
      <c r="K1556" t="s">
        <v>94</v>
      </c>
      <c r="L1556" t="s">
        <v>95</v>
      </c>
      <c r="M1556" t="s">
        <v>156</v>
      </c>
      <c r="N1556" s="1">
        <v>41900</v>
      </c>
      <c r="O1556" t="s">
        <v>711</v>
      </c>
      <c r="P1556" t="s">
        <v>1234</v>
      </c>
      <c r="Q1556" t="s">
        <v>1235</v>
      </c>
      <c r="R1556">
        <v>35</v>
      </c>
      <c r="S1556" t="s">
        <v>2785</v>
      </c>
      <c r="T1556" s="2">
        <v>0.09</v>
      </c>
      <c r="U1556" t="s">
        <v>2440</v>
      </c>
      <c r="V1556" t="s">
        <v>2786</v>
      </c>
      <c r="W1556" t="s">
        <v>1239</v>
      </c>
      <c r="X1556" t="s">
        <v>2787</v>
      </c>
    </row>
    <row r="1557" spans="1:24" x14ac:dyDescent="0.3">
      <c r="A1557" t="s">
        <v>2784</v>
      </c>
      <c r="B1557" s="1">
        <v>41746</v>
      </c>
      <c r="C1557" t="s">
        <v>2538</v>
      </c>
      <c r="D1557" t="s">
        <v>7544</v>
      </c>
      <c r="E1557" t="s">
        <v>27</v>
      </c>
      <c r="F1557" t="s">
        <v>28</v>
      </c>
      <c r="G1557" t="s">
        <v>91</v>
      </c>
      <c r="H1557" t="s">
        <v>289</v>
      </c>
      <c r="I1557" t="s">
        <v>92</v>
      </c>
      <c r="J1557" t="s">
        <v>1233</v>
      </c>
      <c r="K1557" t="s">
        <v>94</v>
      </c>
      <c r="L1557" t="s">
        <v>34</v>
      </c>
      <c r="M1557" t="s">
        <v>35</v>
      </c>
      <c r="N1557" s="1">
        <v>41747</v>
      </c>
      <c r="O1557" t="s">
        <v>711</v>
      </c>
      <c r="P1557" t="s">
        <v>1234</v>
      </c>
      <c r="Q1557" t="s">
        <v>1235</v>
      </c>
      <c r="R1557">
        <v>9</v>
      </c>
      <c r="S1557" t="s">
        <v>5134</v>
      </c>
      <c r="T1557" s="2">
        <v>0.09</v>
      </c>
      <c r="U1557" t="s">
        <v>7545</v>
      </c>
      <c r="V1557" t="s">
        <v>7546</v>
      </c>
      <c r="W1557" t="s">
        <v>1239</v>
      </c>
      <c r="X1557" t="s">
        <v>7547</v>
      </c>
    </row>
    <row r="1558" spans="1:24" x14ac:dyDescent="0.3">
      <c r="A1558" t="s">
        <v>2784</v>
      </c>
      <c r="B1558" s="1">
        <v>42230</v>
      </c>
      <c r="C1558" t="s">
        <v>928</v>
      </c>
      <c r="D1558" t="s">
        <v>929</v>
      </c>
      <c r="E1558" t="s">
        <v>27</v>
      </c>
      <c r="F1558" t="s">
        <v>28</v>
      </c>
      <c r="G1558" t="s">
        <v>77</v>
      </c>
      <c r="H1558" t="s">
        <v>217</v>
      </c>
      <c r="I1558" t="s">
        <v>31</v>
      </c>
      <c r="J1558" t="s">
        <v>734</v>
      </c>
      <c r="K1558" t="s">
        <v>94</v>
      </c>
      <c r="L1558" t="s">
        <v>109</v>
      </c>
      <c r="M1558" t="s">
        <v>35</v>
      </c>
      <c r="N1558" s="1">
        <v>42239</v>
      </c>
      <c r="O1558" t="s">
        <v>735</v>
      </c>
      <c r="P1558" t="s">
        <v>736</v>
      </c>
      <c r="Q1558" t="s">
        <v>737</v>
      </c>
      <c r="R1558">
        <v>11</v>
      </c>
      <c r="S1558" t="s">
        <v>8589</v>
      </c>
      <c r="T1558" s="2">
        <v>0.03</v>
      </c>
      <c r="U1558" t="s">
        <v>5592</v>
      </c>
      <c r="V1558" t="s">
        <v>4947</v>
      </c>
      <c r="W1558" t="s">
        <v>741</v>
      </c>
      <c r="X1558" t="s">
        <v>8590</v>
      </c>
    </row>
    <row r="1559" spans="1:24" x14ac:dyDescent="0.3">
      <c r="A1559" t="s">
        <v>2784</v>
      </c>
      <c r="B1559" s="1">
        <v>41495</v>
      </c>
      <c r="C1559" t="s">
        <v>578</v>
      </c>
      <c r="D1559" t="s">
        <v>551</v>
      </c>
      <c r="E1559" t="s">
        <v>27</v>
      </c>
      <c r="F1559" t="s">
        <v>28</v>
      </c>
      <c r="G1559" t="s">
        <v>77</v>
      </c>
      <c r="H1559" t="s">
        <v>289</v>
      </c>
      <c r="I1559" t="s">
        <v>121</v>
      </c>
      <c r="J1559" t="s">
        <v>1414</v>
      </c>
      <c r="K1559" t="s">
        <v>94</v>
      </c>
      <c r="L1559" t="s">
        <v>34</v>
      </c>
      <c r="M1559" t="s">
        <v>35</v>
      </c>
      <c r="N1559" s="1">
        <v>41502</v>
      </c>
      <c r="O1559" t="s">
        <v>1415</v>
      </c>
      <c r="P1559" t="s">
        <v>1416</v>
      </c>
      <c r="Q1559" t="s">
        <v>1417</v>
      </c>
      <c r="R1559">
        <v>21</v>
      </c>
      <c r="S1559" t="s">
        <v>9599</v>
      </c>
      <c r="T1559" s="2">
        <v>0.02</v>
      </c>
      <c r="U1559" t="s">
        <v>9600</v>
      </c>
      <c r="V1559" t="s">
        <v>8049</v>
      </c>
      <c r="W1559" t="s">
        <v>812</v>
      </c>
      <c r="X1559" t="s">
        <v>9601</v>
      </c>
    </row>
    <row r="1560" spans="1:24" x14ac:dyDescent="0.3">
      <c r="A1560" t="s">
        <v>2784</v>
      </c>
      <c r="B1560" s="1">
        <v>41685</v>
      </c>
      <c r="C1560" t="s">
        <v>251</v>
      </c>
      <c r="D1560" t="s">
        <v>252</v>
      </c>
      <c r="E1560" t="s">
        <v>27</v>
      </c>
      <c r="F1560" t="s">
        <v>28</v>
      </c>
      <c r="G1560" t="s">
        <v>77</v>
      </c>
      <c r="H1560" t="s">
        <v>62</v>
      </c>
      <c r="I1560" t="s">
        <v>31</v>
      </c>
      <c r="J1560" t="s">
        <v>734</v>
      </c>
      <c r="K1560" t="s">
        <v>94</v>
      </c>
      <c r="L1560" t="s">
        <v>95</v>
      </c>
      <c r="M1560" t="s">
        <v>156</v>
      </c>
      <c r="N1560" s="1">
        <v>41686</v>
      </c>
      <c r="O1560" t="s">
        <v>735</v>
      </c>
      <c r="P1560" t="s">
        <v>736</v>
      </c>
      <c r="Q1560" t="s">
        <v>737</v>
      </c>
      <c r="R1560">
        <v>28</v>
      </c>
      <c r="S1560" t="s">
        <v>2905</v>
      </c>
      <c r="T1560" s="2">
        <v>0.04</v>
      </c>
      <c r="U1560" t="s">
        <v>2516</v>
      </c>
      <c r="V1560" t="s">
        <v>5557</v>
      </c>
      <c r="W1560" t="s">
        <v>741</v>
      </c>
      <c r="X1560" t="s">
        <v>10005</v>
      </c>
    </row>
    <row r="1561" spans="1:24" x14ac:dyDescent="0.3">
      <c r="A1561" t="s">
        <v>2784</v>
      </c>
      <c r="B1561" s="1">
        <v>41904</v>
      </c>
      <c r="C1561" t="s">
        <v>1905</v>
      </c>
      <c r="D1561" t="s">
        <v>312</v>
      </c>
      <c r="E1561" t="s">
        <v>27</v>
      </c>
      <c r="F1561" t="s">
        <v>28</v>
      </c>
      <c r="G1561" t="s">
        <v>91</v>
      </c>
      <c r="H1561" t="s">
        <v>205</v>
      </c>
      <c r="I1561" t="s">
        <v>121</v>
      </c>
      <c r="J1561" t="s">
        <v>1233</v>
      </c>
      <c r="K1561" t="s">
        <v>94</v>
      </c>
      <c r="L1561" t="s">
        <v>95</v>
      </c>
      <c r="M1561" t="s">
        <v>156</v>
      </c>
      <c r="N1561" s="1">
        <v>41911</v>
      </c>
      <c r="O1561" t="s">
        <v>711</v>
      </c>
      <c r="P1561" t="s">
        <v>1234</v>
      </c>
      <c r="Q1561" t="s">
        <v>1235</v>
      </c>
      <c r="R1561">
        <v>6</v>
      </c>
      <c r="S1561" t="s">
        <v>10516</v>
      </c>
      <c r="T1561" s="2">
        <v>0.01</v>
      </c>
      <c r="U1561" t="s">
        <v>7545</v>
      </c>
      <c r="V1561" t="s">
        <v>7546</v>
      </c>
      <c r="W1561" t="s">
        <v>1239</v>
      </c>
      <c r="X1561" t="s">
        <v>7547</v>
      </c>
    </row>
    <row r="1562" spans="1:24" x14ac:dyDescent="0.3">
      <c r="A1562" t="s">
        <v>2784</v>
      </c>
      <c r="B1562" s="1">
        <v>41356</v>
      </c>
      <c r="C1562" t="s">
        <v>643</v>
      </c>
      <c r="D1562" t="s">
        <v>133</v>
      </c>
      <c r="E1562" t="s">
        <v>27</v>
      </c>
      <c r="F1562" t="s">
        <v>28</v>
      </c>
      <c r="G1562" t="s">
        <v>29</v>
      </c>
      <c r="H1562" t="s">
        <v>62</v>
      </c>
      <c r="I1562" t="s">
        <v>31</v>
      </c>
      <c r="J1562" t="s">
        <v>1113</v>
      </c>
      <c r="K1562" t="s">
        <v>94</v>
      </c>
      <c r="L1562" t="s">
        <v>34</v>
      </c>
      <c r="M1562" t="s">
        <v>35</v>
      </c>
      <c r="N1562" s="1">
        <v>41359</v>
      </c>
      <c r="O1562" t="s">
        <v>1114</v>
      </c>
      <c r="P1562" t="s">
        <v>1115</v>
      </c>
      <c r="Q1562" t="s">
        <v>1116</v>
      </c>
      <c r="R1562">
        <v>7</v>
      </c>
      <c r="S1562" t="s">
        <v>8196</v>
      </c>
      <c r="T1562" s="2">
        <v>0.09</v>
      </c>
      <c r="U1562" t="s">
        <v>1475</v>
      </c>
      <c r="V1562" t="s">
        <v>10276</v>
      </c>
      <c r="W1562" t="s">
        <v>1119</v>
      </c>
      <c r="X1562" t="s">
        <v>11282</v>
      </c>
    </row>
    <row r="1563" spans="1:24" x14ac:dyDescent="0.3">
      <c r="A1563" t="s">
        <v>2784</v>
      </c>
      <c r="B1563" s="1">
        <v>42239</v>
      </c>
      <c r="C1563" t="s">
        <v>11672</v>
      </c>
      <c r="D1563" t="s">
        <v>432</v>
      </c>
      <c r="E1563" t="s">
        <v>27</v>
      </c>
      <c r="F1563" t="s">
        <v>28</v>
      </c>
      <c r="G1563" t="s">
        <v>77</v>
      </c>
      <c r="H1563" t="s">
        <v>433</v>
      </c>
      <c r="I1563" t="s">
        <v>63</v>
      </c>
      <c r="J1563" t="s">
        <v>1233</v>
      </c>
      <c r="K1563" t="s">
        <v>94</v>
      </c>
      <c r="L1563" t="s">
        <v>95</v>
      </c>
      <c r="M1563" t="s">
        <v>35</v>
      </c>
      <c r="N1563" s="1">
        <v>42246</v>
      </c>
      <c r="O1563" t="s">
        <v>711</v>
      </c>
      <c r="P1563" t="s">
        <v>1234</v>
      </c>
      <c r="Q1563" t="s">
        <v>1235</v>
      </c>
      <c r="R1563">
        <v>42</v>
      </c>
      <c r="S1563" t="s">
        <v>1542</v>
      </c>
      <c r="T1563" s="2">
        <v>0.08</v>
      </c>
      <c r="U1563" t="s">
        <v>1235</v>
      </c>
      <c r="V1563" t="s">
        <v>11673</v>
      </c>
      <c r="W1563" t="s">
        <v>1239</v>
      </c>
      <c r="X1563" t="s">
        <v>4924</v>
      </c>
    </row>
    <row r="1564" spans="1:24" x14ac:dyDescent="0.3">
      <c r="A1564" t="s">
        <v>2784</v>
      </c>
      <c r="B1564" s="1">
        <v>41695</v>
      </c>
      <c r="C1564" t="s">
        <v>12339</v>
      </c>
      <c r="D1564" t="s">
        <v>974</v>
      </c>
      <c r="E1564" t="s">
        <v>46</v>
      </c>
      <c r="F1564" t="s">
        <v>47</v>
      </c>
      <c r="G1564" t="s">
        <v>77</v>
      </c>
      <c r="H1564" t="s">
        <v>48</v>
      </c>
      <c r="I1564" t="s">
        <v>121</v>
      </c>
      <c r="J1564" t="s">
        <v>366</v>
      </c>
      <c r="K1564" t="s">
        <v>94</v>
      </c>
      <c r="L1564" t="s">
        <v>34</v>
      </c>
      <c r="M1564" t="s">
        <v>156</v>
      </c>
      <c r="N1564" s="1">
        <v>41696</v>
      </c>
      <c r="O1564" t="s">
        <v>367</v>
      </c>
      <c r="P1564" t="s">
        <v>368</v>
      </c>
      <c r="Q1564" t="s">
        <v>301</v>
      </c>
      <c r="R1564">
        <v>22</v>
      </c>
      <c r="S1564" t="s">
        <v>11920</v>
      </c>
      <c r="T1564" s="2">
        <v>0.01</v>
      </c>
      <c r="U1564" t="s">
        <v>10259</v>
      </c>
      <c r="V1564" t="s">
        <v>12340</v>
      </c>
      <c r="W1564" t="s">
        <v>116</v>
      </c>
      <c r="X1564" t="s">
        <v>10021</v>
      </c>
    </row>
    <row r="1565" spans="1:24" x14ac:dyDescent="0.3">
      <c r="A1565" t="s">
        <v>2784</v>
      </c>
      <c r="B1565" s="1">
        <v>41746</v>
      </c>
      <c r="C1565" t="s">
        <v>7158</v>
      </c>
      <c r="D1565" t="s">
        <v>174</v>
      </c>
      <c r="E1565" t="s">
        <v>27</v>
      </c>
      <c r="F1565" t="s">
        <v>28</v>
      </c>
      <c r="G1565" t="s">
        <v>91</v>
      </c>
      <c r="H1565" t="s">
        <v>78</v>
      </c>
      <c r="I1565" t="s">
        <v>63</v>
      </c>
      <c r="J1565" t="s">
        <v>1233</v>
      </c>
      <c r="K1565" t="s">
        <v>94</v>
      </c>
      <c r="L1565" t="s">
        <v>34</v>
      </c>
      <c r="M1565" t="s">
        <v>35</v>
      </c>
      <c r="N1565" s="1">
        <v>41748</v>
      </c>
      <c r="O1565" t="s">
        <v>711</v>
      </c>
      <c r="P1565" t="s">
        <v>1234</v>
      </c>
      <c r="Q1565" t="s">
        <v>1235</v>
      </c>
      <c r="R1565">
        <v>6</v>
      </c>
      <c r="S1565" t="s">
        <v>5134</v>
      </c>
      <c r="T1565" s="2">
        <v>0.1</v>
      </c>
      <c r="U1565" t="s">
        <v>7545</v>
      </c>
      <c r="V1565" t="s">
        <v>7546</v>
      </c>
      <c r="W1565" t="s">
        <v>1239</v>
      </c>
      <c r="X1565" t="s">
        <v>7547</v>
      </c>
    </row>
    <row r="1566" spans="1:24" x14ac:dyDescent="0.3">
      <c r="A1566" t="s">
        <v>1787</v>
      </c>
      <c r="B1566" s="1">
        <v>41695</v>
      </c>
      <c r="C1566" t="s">
        <v>1788</v>
      </c>
      <c r="D1566" t="s">
        <v>162</v>
      </c>
      <c r="E1566" t="s">
        <v>46</v>
      </c>
      <c r="F1566" t="s">
        <v>47</v>
      </c>
      <c r="G1566" t="s">
        <v>77</v>
      </c>
      <c r="H1566" t="s">
        <v>107</v>
      </c>
      <c r="I1566" t="s">
        <v>63</v>
      </c>
      <c r="J1566" t="s">
        <v>366</v>
      </c>
      <c r="K1566" t="s">
        <v>33</v>
      </c>
      <c r="L1566" t="s">
        <v>34</v>
      </c>
      <c r="M1566" t="s">
        <v>35</v>
      </c>
      <c r="N1566" s="1">
        <v>41696</v>
      </c>
      <c r="O1566" t="s">
        <v>367</v>
      </c>
      <c r="P1566" t="s">
        <v>368</v>
      </c>
      <c r="Q1566" t="s">
        <v>301</v>
      </c>
      <c r="R1566">
        <v>49</v>
      </c>
      <c r="S1566" t="s">
        <v>1789</v>
      </c>
      <c r="T1566" s="2">
        <v>0.03</v>
      </c>
      <c r="U1566" t="s">
        <v>1790</v>
      </c>
      <c r="V1566" t="s">
        <v>777</v>
      </c>
      <c r="W1566" t="s">
        <v>116</v>
      </c>
      <c r="X1566" t="s">
        <v>1791</v>
      </c>
    </row>
    <row r="1567" spans="1:24" x14ac:dyDescent="0.3">
      <c r="A1567" t="s">
        <v>1787</v>
      </c>
      <c r="B1567" s="1">
        <v>41726</v>
      </c>
      <c r="C1567" t="s">
        <v>1527</v>
      </c>
      <c r="D1567" t="s">
        <v>8135</v>
      </c>
      <c r="E1567" t="s">
        <v>27</v>
      </c>
      <c r="F1567" t="s">
        <v>28</v>
      </c>
      <c r="G1567" t="s">
        <v>134</v>
      </c>
      <c r="H1567" t="s">
        <v>289</v>
      </c>
      <c r="I1567" t="s">
        <v>196</v>
      </c>
      <c r="J1567" t="s">
        <v>507</v>
      </c>
      <c r="K1567" t="s">
        <v>94</v>
      </c>
      <c r="L1567" t="s">
        <v>95</v>
      </c>
      <c r="M1567" t="s">
        <v>35</v>
      </c>
      <c r="N1567" s="1">
        <v>41726</v>
      </c>
      <c r="O1567" t="s">
        <v>508</v>
      </c>
      <c r="P1567" t="s">
        <v>509</v>
      </c>
      <c r="Q1567" t="s">
        <v>510</v>
      </c>
      <c r="R1567">
        <v>49</v>
      </c>
      <c r="S1567" t="s">
        <v>5642</v>
      </c>
      <c r="T1567" s="2">
        <v>7.0000000000000007E-2</v>
      </c>
      <c r="U1567" t="s">
        <v>1160</v>
      </c>
      <c r="V1567" t="s">
        <v>8136</v>
      </c>
      <c r="W1567" t="s">
        <v>514</v>
      </c>
      <c r="X1567" t="s">
        <v>8137</v>
      </c>
    </row>
    <row r="1568" spans="1:24" x14ac:dyDescent="0.3">
      <c r="A1568" t="s">
        <v>1787</v>
      </c>
      <c r="B1568" s="1">
        <v>41654</v>
      </c>
      <c r="C1568" t="s">
        <v>2181</v>
      </c>
      <c r="D1568" t="s">
        <v>506</v>
      </c>
      <c r="E1568" t="s">
        <v>27</v>
      </c>
      <c r="F1568" t="s">
        <v>28</v>
      </c>
      <c r="G1568" t="s">
        <v>91</v>
      </c>
      <c r="H1568" t="s">
        <v>62</v>
      </c>
      <c r="I1568" t="s">
        <v>121</v>
      </c>
      <c r="J1568" t="s">
        <v>355</v>
      </c>
      <c r="K1568" t="s">
        <v>94</v>
      </c>
      <c r="L1568" t="s">
        <v>109</v>
      </c>
      <c r="M1568" t="s">
        <v>35</v>
      </c>
      <c r="N1568" s="1">
        <v>41656</v>
      </c>
      <c r="O1568" t="s">
        <v>129</v>
      </c>
      <c r="P1568" t="s">
        <v>356</v>
      </c>
      <c r="Q1568" t="s">
        <v>357</v>
      </c>
      <c r="R1568">
        <v>22</v>
      </c>
      <c r="S1568" t="s">
        <v>8822</v>
      </c>
      <c r="T1568" s="2">
        <v>0.02</v>
      </c>
      <c r="U1568" t="s">
        <v>6897</v>
      </c>
      <c r="V1568" t="s">
        <v>8823</v>
      </c>
      <c r="W1568" t="s">
        <v>361</v>
      </c>
      <c r="X1568" t="s">
        <v>8824</v>
      </c>
    </row>
    <row r="1569" spans="1:24" x14ac:dyDescent="0.3">
      <c r="A1569" t="s">
        <v>1787</v>
      </c>
      <c r="B1569" s="1">
        <v>41732</v>
      </c>
      <c r="C1569" t="s">
        <v>2616</v>
      </c>
      <c r="D1569" t="s">
        <v>622</v>
      </c>
      <c r="E1569" t="s">
        <v>27</v>
      </c>
      <c r="F1569" t="s">
        <v>28</v>
      </c>
      <c r="G1569" t="s">
        <v>29</v>
      </c>
      <c r="H1569" t="s">
        <v>433</v>
      </c>
      <c r="I1569" t="s">
        <v>31</v>
      </c>
      <c r="J1569" t="s">
        <v>507</v>
      </c>
      <c r="K1569" t="s">
        <v>94</v>
      </c>
      <c r="L1569" t="s">
        <v>95</v>
      </c>
      <c r="M1569" t="s">
        <v>156</v>
      </c>
      <c r="N1569" s="1">
        <v>41734</v>
      </c>
      <c r="O1569" t="s">
        <v>508</v>
      </c>
      <c r="P1569" t="s">
        <v>509</v>
      </c>
      <c r="Q1569" t="s">
        <v>510</v>
      </c>
      <c r="R1569">
        <v>43</v>
      </c>
      <c r="S1569" t="s">
        <v>5642</v>
      </c>
      <c r="T1569" s="2">
        <v>0.03</v>
      </c>
      <c r="U1569" t="s">
        <v>1160</v>
      </c>
      <c r="V1569" t="s">
        <v>8136</v>
      </c>
      <c r="W1569" t="s">
        <v>514</v>
      </c>
      <c r="X1569" t="s">
        <v>8137</v>
      </c>
    </row>
    <row r="1570" spans="1:24" x14ac:dyDescent="0.3">
      <c r="A1570" t="s">
        <v>1764</v>
      </c>
      <c r="B1570" s="1">
        <v>41824</v>
      </c>
      <c r="C1570" t="s">
        <v>1765</v>
      </c>
      <c r="D1570" t="s">
        <v>144</v>
      </c>
      <c r="E1570" t="s">
        <v>46</v>
      </c>
      <c r="F1570" t="s">
        <v>47</v>
      </c>
      <c r="G1570" t="s">
        <v>29</v>
      </c>
      <c r="H1570" t="s">
        <v>107</v>
      </c>
      <c r="I1570" t="s">
        <v>31</v>
      </c>
      <c r="J1570" t="s">
        <v>366</v>
      </c>
      <c r="K1570" t="s">
        <v>33</v>
      </c>
      <c r="L1570" t="s">
        <v>109</v>
      </c>
      <c r="M1570" t="s">
        <v>35</v>
      </c>
      <c r="N1570" s="1">
        <v>41826</v>
      </c>
      <c r="O1570" t="s">
        <v>367</v>
      </c>
      <c r="P1570" t="s">
        <v>368</v>
      </c>
      <c r="Q1570" t="s">
        <v>301</v>
      </c>
      <c r="R1570">
        <v>10</v>
      </c>
      <c r="S1570" t="s">
        <v>1766</v>
      </c>
      <c r="T1570" s="2">
        <v>0.1</v>
      </c>
      <c r="U1570" t="s">
        <v>1115</v>
      </c>
      <c r="V1570" t="s">
        <v>1767</v>
      </c>
      <c r="W1570" t="s">
        <v>116</v>
      </c>
      <c r="X1570" t="s">
        <v>1768</v>
      </c>
    </row>
    <row r="1571" spans="1:24" x14ac:dyDescent="0.3">
      <c r="A1571" t="s">
        <v>1764</v>
      </c>
      <c r="B1571" s="1">
        <v>41521</v>
      </c>
      <c r="C1571" t="s">
        <v>44</v>
      </c>
      <c r="D1571" t="s">
        <v>195</v>
      </c>
      <c r="E1571" t="s">
        <v>46</v>
      </c>
      <c r="F1571" t="s">
        <v>47</v>
      </c>
      <c r="G1571" t="s">
        <v>91</v>
      </c>
      <c r="H1571" t="s">
        <v>48</v>
      </c>
      <c r="I1571" t="s">
        <v>92</v>
      </c>
      <c r="J1571" t="s">
        <v>3226</v>
      </c>
      <c r="K1571" t="s">
        <v>94</v>
      </c>
      <c r="L1571" t="s">
        <v>34</v>
      </c>
      <c r="M1571" t="s">
        <v>35</v>
      </c>
      <c r="N1571" s="1">
        <v>41523</v>
      </c>
      <c r="O1571" t="s">
        <v>3451</v>
      </c>
      <c r="P1571" t="s">
        <v>2368</v>
      </c>
      <c r="Q1571" t="s">
        <v>260</v>
      </c>
      <c r="R1571">
        <v>41</v>
      </c>
      <c r="S1571" t="s">
        <v>5764</v>
      </c>
      <c r="T1571" s="2">
        <v>0.04</v>
      </c>
      <c r="U1571" t="s">
        <v>5370</v>
      </c>
      <c r="V1571" t="s">
        <v>1805</v>
      </c>
      <c r="W1571" t="s">
        <v>653</v>
      </c>
      <c r="X1571" t="s">
        <v>5765</v>
      </c>
    </row>
    <row r="1572" spans="1:24" x14ac:dyDescent="0.3">
      <c r="A1572" t="s">
        <v>1764</v>
      </c>
      <c r="B1572" s="1">
        <v>41519</v>
      </c>
      <c r="C1572" t="s">
        <v>3137</v>
      </c>
      <c r="D1572" t="s">
        <v>432</v>
      </c>
      <c r="E1572" t="s">
        <v>27</v>
      </c>
      <c r="F1572" t="s">
        <v>28</v>
      </c>
      <c r="G1572" t="s">
        <v>29</v>
      </c>
      <c r="H1572" t="s">
        <v>433</v>
      </c>
      <c r="I1572" t="s">
        <v>31</v>
      </c>
      <c r="J1572" t="s">
        <v>1377</v>
      </c>
      <c r="K1572" t="s">
        <v>94</v>
      </c>
      <c r="L1572" t="s">
        <v>34</v>
      </c>
      <c r="M1572" t="s">
        <v>35</v>
      </c>
      <c r="N1572" s="1">
        <v>41520</v>
      </c>
      <c r="O1572" t="s">
        <v>3451</v>
      </c>
      <c r="P1572" t="s">
        <v>2368</v>
      </c>
      <c r="Q1572" t="s">
        <v>260</v>
      </c>
      <c r="R1572">
        <v>9</v>
      </c>
      <c r="S1572" t="s">
        <v>6992</v>
      </c>
      <c r="T1572" s="2">
        <v>0</v>
      </c>
      <c r="U1572" t="s">
        <v>567</v>
      </c>
      <c r="V1572" t="s">
        <v>2044</v>
      </c>
      <c r="W1572" t="s">
        <v>774</v>
      </c>
      <c r="X1572" t="s">
        <v>2638</v>
      </c>
    </row>
    <row r="1573" spans="1:24" x14ac:dyDescent="0.3">
      <c r="A1573" t="s">
        <v>1764</v>
      </c>
      <c r="B1573" s="1">
        <v>41637</v>
      </c>
      <c r="C1573" t="s">
        <v>9532</v>
      </c>
      <c r="D1573" t="s">
        <v>61</v>
      </c>
      <c r="E1573" t="s">
        <v>27</v>
      </c>
      <c r="F1573" t="s">
        <v>28</v>
      </c>
      <c r="G1573" t="s">
        <v>77</v>
      </c>
      <c r="H1573" t="s">
        <v>62</v>
      </c>
      <c r="I1573" t="s">
        <v>63</v>
      </c>
      <c r="J1573" t="s">
        <v>366</v>
      </c>
      <c r="K1573" t="s">
        <v>94</v>
      </c>
      <c r="L1573" t="s">
        <v>34</v>
      </c>
      <c r="M1573" t="s">
        <v>35</v>
      </c>
      <c r="N1573" s="1">
        <v>41638</v>
      </c>
      <c r="O1573" t="s">
        <v>367</v>
      </c>
      <c r="P1573" t="s">
        <v>368</v>
      </c>
      <c r="Q1573" t="s">
        <v>301</v>
      </c>
      <c r="R1573">
        <v>30</v>
      </c>
      <c r="S1573" t="s">
        <v>9533</v>
      </c>
      <c r="T1573" s="2">
        <v>0.09</v>
      </c>
      <c r="U1573" t="s">
        <v>9534</v>
      </c>
      <c r="V1573" t="s">
        <v>9017</v>
      </c>
      <c r="W1573" t="s">
        <v>116</v>
      </c>
      <c r="X1573" t="s">
        <v>2156</v>
      </c>
    </row>
    <row r="1574" spans="1:24" x14ac:dyDescent="0.3">
      <c r="A1574" t="s">
        <v>7717</v>
      </c>
      <c r="B1574" s="1">
        <v>41895</v>
      </c>
      <c r="C1574" t="s">
        <v>798</v>
      </c>
      <c r="D1574" t="s">
        <v>61</v>
      </c>
      <c r="E1574" t="s">
        <v>27</v>
      </c>
      <c r="F1574" t="s">
        <v>28</v>
      </c>
      <c r="G1574" t="s">
        <v>77</v>
      </c>
      <c r="H1574" t="s">
        <v>62</v>
      </c>
      <c r="I1574" t="s">
        <v>196</v>
      </c>
      <c r="J1574" t="s">
        <v>355</v>
      </c>
      <c r="K1574" t="s">
        <v>94</v>
      </c>
      <c r="L1574" t="s">
        <v>34</v>
      </c>
      <c r="M1574" t="s">
        <v>35</v>
      </c>
      <c r="N1574" s="1">
        <v>41899</v>
      </c>
      <c r="O1574" t="s">
        <v>129</v>
      </c>
      <c r="P1574" t="s">
        <v>356</v>
      </c>
      <c r="Q1574" t="s">
        <v>357</v>
      </c>
      <c r="R1574">
        <v>8</v>
      </c>
      <c r="S1574" t="s">
        <v>1131</v>
      </c>
      <c r="T1574" s="2">
        <v>0</v>
      </c>
      <c r="U1574" t="s">
        <v>1845</v>
      </c>
      <c r="V1574" t="s">
        <v>7718</v>
      </c>
      <c r="W1574" t="s">
        <v>361</v>
      </c>
      <c r="X1574" t="s">
        <v>7719</v>
      </c>
    </row>
    <row r="1575" spans="1:24" x14ac:dyDescent="0.3">
      <c r="A1575" t="s">
        <v>7717</v>
      </c>
      <c r="B1575" s="1">
        <v>41736</v>
      </c>
      <c r="C1575" t="s">
        <v>215</v>
      </c>
      <c r="D1575" t="s">
        <v>5501</v>
      </c>
      <c r="E1575" t="s">
        <v>27</v>
      </c>
      <c r="F1575" t="s">
        <v>28</v>
      </c>
      <c r="G1575" t="s">
        <v>134</v>
      </c>
      <c r="H1575" t="s">
        <v>30</v>
      </c>
      <c r="I1575" t="s">
        <v>196</v>
      </c>
      <c r="J1575" t="s">
        <v>229</v>
      </c>
      <c r="K1575" t="s">
        <v>94</v>
      </c>
      <c r="L1575" t="s">
        <v>34</v>
      </c>
      <c r="M1575" t="s">
        <v>35</v>
      </c>
      <c r="N1575" s="1">
        <v>41736</v>
      </c>
      <c r="O1575" t="s">
        <v>230</v>
      </c>
      <c r="P1575" t="s">
        <v>231</v>
      </c>
      <c r="Q1575" t="s">
        <v>232</v>
      </c>
      <c r="R1575">
        <v>15</v>
      </c>
      <c r="S1575" t="s">
        <v>10047</v>
      </c>
      <c r="T1575" s="2">
        <v>0</v>
      </c>
      <c r="U1575" t="s">
        <v>222</v>
      </c>
      <c r="V1575" t="s">
        <v>10048</v>
      </c>
      <c r="W1575" t="s">
        <v>236</v>
      </c>
      <c r="X1575" t="s">
        <v>10049</v>
      </c>
    </row>
    <row r="1576" spans="1:24" x14ac:dyDescent="0.3">
      <c r="A1576" t="s">
        <v>5797</v>
      </c>
      <c r="B1576" s="1">
        <v>42770</v>
      </c>
      <c r="C1576" t="s">
        <v>5456</v>
      </c>
      <c r="D1576" t="s">
        <v>288</v>
      </c>
      <c r="E1576" t="s">
        <v>27</v>
      </c>
      <c r="F1576" t="s">
        <v>28</v>
      </c>
      <c r="G1576" t="s">
        <v>77</v>
      </c>
      <c r="H1576" t="s">
        <v>289</v>
      </c>
      <c r="I1576" t="s">
        <v>121</v>
      </c>
      <c r="J1576" t="s">
        <v>805</v>
      </c>
      <c r="K1576" t="s">
        <v>94</v>
      </c>
      <c r="L1576" t="s">
        <v>109</v>
      </c>
      <c r="M1576" t="s">
        <v>35</v>
      </c>
      <c r="N1576" s="1">
        <v>42771</v>
      </c>
      <c r="O1576" t="s">
        <v>806</v>
      </c>
      <c r="P1576" t="s">
        <v>807</v>
      </c>
      <c r="Q1576" t="s">
        <v>808</v>
      </c>
      <c r="R1576">
        <v>34</v>
      </c>
      <c r="S1576" t="s">
        <v>5798</v>
      </c>
      <c r="T1576" s="2">
        <v>0.04</v>
      </c>
      <c r="U1576" t="s">
        <v>3278</v>
      </c>
      <c r="V1576" t="s">
        <v>5799</v>
      </c>
      <c r="W1576" t="s">
        <v>812</v>
      </c>
      <c r="X1576" t="s">
        <v>5800</v>
      </c>
    </row>
    <row r="1577" spans="1:24" x14ac:dyDescent="0.3">
      <c r="A1577" t="s">
        <v>5797</v>
      </c>
      <c r="B1577" s="1">
        <v>42484</v>
      </c>
      <c r="C1577" t="s">
        <v>1496</v>
      </c>
      <c r="D1577" t="s">
        <v>591</v>
      </c>
      <c r="E1577" t="s">
        <v>27</v>
      </c>
      <c r="F1577" t="s">
        <v>28</v>
      </c>
      <c r="G1577" t="s">
        <v>29</v>
      </c>
      <c r="H1577" t="s">
        <v>241</v>
      </c>
      <c r="I1577" t="s">
        <v>92</v>
      </c>
      <c r="J1577" t="s">
        <v>366</v>
      </c>
      <c r="K1577" t="s">
        <v>94</v>
      </c>
      <c r="L1577" t="s">
        <v>95</v>
      </c>
      <c r="M1577" t="s">
        <v>35</v>
      </c>
      <c r="N1577" s="1">
        <v>42486</v>
      </c>
      <c r="O1577" t="s">
        <v>367</v>
      </c>
      <c r="P1577" t="s">
        <v>368</v>
      </c>
      <c r="Q1577" t="s">
        <v>301</v>
      </c>
      <c r="R1577">
        <v>18</v>
      </c>
      <c r="S1577" t="s">
        <v>7901</v>
      </c>
      <c r="T1577" s="2">
        <v>0.06</v>
      </c>
      <c r="U1577" t="s">
        <v>5703</v>
      </c>
      <c r="V1577" t="s">
        <v>6285</v>
      </c>
      <c r="W1577" t="s">
        <v>116</v>
      </c>
      <c r="X1577" t="s">
        <v>7902</v>
      </c>
    </row>
    <row r="1578" spans="1:24" x14ac:dyDescent="0.3">
      <c r="A1578" t="s">
        <v>5797</v>
      </c>
      <c r="B1578" s="1">
        <v>41761</v>
      </c>
      <c r="C1578" t="s">
        <v>4927</v>
      </c>
      <c r="D1578" t="s">
        <v>252</v>
      </c>
      <c r="E1578" t="s">
        <v>27</v>
      </c>
      <c r="F1578" t="s">
        <v>28</v>
      </c>
      <c r="G1578" t="s">
        <v>134</v>
      </c>
      <c r="H1578" t="s">
        <v>62</v>
      </c>
      <c r="I1578" t="s">
        <v>121</v>
      </c>
      <c r="J1578" t="s">
        <v>1959</v>
      </c>
      <c r="K1578" t="s">
        <v>33</v>
      </c>
      <c r="L1578" t="s">
        <v>34</v>
      </c>
      <c r="M1578" t="s">
        <v>35</v>
      </c>
      <c r="N1578" s="1">
        <v>41762</v>
      </c>
      <c r="O1578" t="s">
        <v>1960</v>
      </c>
      <c r="P1578" t="s">
        <v>1961</v>
      </c>
      <c r="Q1578" t="s">
        <v>1962</v>
      </c>
      <c r="R1578">
        <v>34</v>
      </c>
      <c r="S1578" t="s">
        <v>10128</v>
      </c>
      <c r="T1578" s="2">
        <v>7.0000000000000007E-2</v>
      </c>
      <c r="U1578" t="s">
        <v>10129</v>
      </c>
      <c r="V1578" t="s">
        <v>10130</v>
      </c>
      <c r="W1578" t="s">
        <v>1901</v>
      </c>
      <c r="X1578" t="s">
        <v>10131</v>
      </c>
    </row>
    <row r="1579" spans="1:24" x14ac:dyDescent="0.3">
      <c r="A1579" t="s">
        <v>2101</v>
      </c>
      <c r="B1579" s="1">
        <v>41983</v>
      </c>
      <c r="C1579" t="s">
        <v>1364</v>
      </c>
      <c r="D1579" t="s">
        <v>766</v>
      </c>
      <c r="E1579" t="s">
        <v>27</v>
      </c>
      <c r="F1579" t="s">
        <v>28</v>
      </c>
      <c r="G1579" t="s">
        <v>91</v>
      </c>
      <c r="H1579" t="s">
        <v>217</v>
      </c>
      <c r="I1579" t="s">
        <v>121</v>
      </c>
      <c r="J1579" t="s">
        <v>1365</v>
      </c>
      <c r="K1579" t="s">
        <v>94</v>
      </c>
      <c r="L1579" t="s">
        <v>34</v>
      </c>
      <c r="M1579" t="s">
        <v>156</v>
      </c>
      <c r="N1579" s="1">
        <v>41984</v>
      </c>
      <c r="O1579" t="s">
        <v>925</v>
      </c>
      <c r="P1579" t="s">
        <v>758</v>
      </c>
      <c r="Q1579" t="s">
        <v>254</v>
      </c>
      <c r="R1579">
        <v>12</v>
      </c>
      <c r="S1579" t="s">
        <v>2102</v>
      </c>
      <c r="T1579" s="2">
        <v>0.04</v>
      </c>
      <c r="U1579" t="s">
        <v>773</v>
      </c>
      <c r="V1579" t="s">
        <v>2103</v>
      </c>
      <c r="W1579" t="s">
        <v>1369</v>
      </c>
      <c r="X1579" t="s">
        <v>2104</v>
      </c>
    </row>
    <row r="1580" spans="1:24" x14ac:dyDescent="0.3">
      <c r="A1580" t="s">
        <v>2101</v>
      </c>
      <c r="B1580" s="1">
        <v>41760</v>
      </c>
      <c r="C1580" t="s">
        <v>2645</v>
      </c>
      <c r="D1580" t="s">
        <v>228</v>
      </c>
      <c r="E1580" t="s">
        <v>46</v>
      </c>
      <c r="F1580" t="s">
        <v>47</v>
      </c>
      <c r="G1580" t="s">
        <v>134</v>
      </c>
      <c r="H1580" t="s">
        <v>107</v>
      </c>
      <c r="I1580" t="s">
        <v>31</v>
      </c>
      <c r="J1580" t="s">
        <v>218</v>
      </c>
      <c r="K1580" t="s">
        <v>94</v>
      </c>
      <c r="L1580" t="s">
        <v>109</v>
      </c>
      <c r="M1580" t="s">
        <v>35</v>
      </c>
      <c r="N1580" s="1">
        <v>41761</v>
      </c>
      <c r="O1580" t="s">
        <v>219</v>
      </c>
      <c r="P1580" t="s">
        <v>124</v>
      </c>
      <c r="Q1580" t="s">
        <v>220</v>
      </c>
      <c r="R1580">
        <v>48</v>
      </c>
      <c r="S1580" t="s">
        <v>2646</v>
      </c>
      <c r="T1580" s="2">
        <v>0.02</v>
      </c>
      <c r="U1580" t="s">
        <v>2512</v>
      </c>
      <c r="V1580" t="s">
        <v>2647</v>
      </c>
      <c r="W1580" t="s">
        <v>224</v>
      </c>
      <c r="X1580" t="s">
        <v>2648</v>
      </c>
    </row>
    <row r="1581" spans="1:24" x14ac:dyDescent="0.3">
      <c r="A1581" t="s">
        <v>2101</v>
      </c>
      <c r="B1581" s="1">
        <v>41631</v>
      </c>
      <c r="C1581" t="s">
        <v>2051</v>
      </c>
      <c r="D1581" t="s">
        <v>76</v>
      </c>
      <c r="E1581" t="s">
        <v>27</v>
      </c>
      <c r="F1581" t="s">
        <v>28</v>
      </c>
      <c r="G1581" t="s">
        <v>29</v>
      </c>
      <c r="H1581" t="s">
        <v>78</v>
      </c>
      <c r="I1581" t="s">
        <v>196</v>
      </c>
      <c r="J1581" t="s">
        <v>185</v>
      </c>
      <c r="K1581" t="s">
        <v>94</v>
      </c>
      <c r="L1581" t="s">
        <v>34</v>
      </c>
      <c r="M1581" t="s">
        <v>35</v>
      </c>
      <c r="N1581" s="1">
        <v>41633</v>
      </c>
      <c r="O1581" t="s">
        <v>186</v>
      </c>
      <c r="P1581" t="s">
        <v>187</v>
      </c>
      <c r="Q1581" t="s">
        <v>188</v>
      </c>
      <c r="R1581">
        <v>37</v>
      </c>
      <c r="S1581" t="s">
        <v>3305</v>
      </c>
      <c r="T1581" s="2">
        <v>0.03</v>
      </c>
      <c r="U1581" t="s">
        <v>3306</v>
      </c>
      <c r="V1581" t="s">
        <v>3307</v>
      </c>
      <c r="W1581" t="s">
        <v>165</v>
      </c>
      <c r="X1581" t="s">
        <v>3308</v>
      </c>
    </row>
    <row r="1582" spans="1:24" x14ac:dyDescent="0.3">
      <c r="A1582" t="s">
        <v>2101</v>
      </c>
      <c r="B1582" s="1">
        <v>41349</v>
      </c>
      <c r="C1582" t="s">
        <v>798</v>
      </c>
      <c r="D1582" t="s">
        <v>61</v>
      </c>
      <c r="E1582" t="s">
        <v>27</v>
      </c>
      <c r="F1582" t="s">
        <v>28</v>
      </c>
      <c r="G1582" t="s">
        <v>91</v>
      </c>
      <c r="H1582" t="s">
        <v>62</v>
      </c>
      <c r="I1582" t="s">
        <v>196</v>
      </c>
      <c r="J1582" t="s">
        <v>541</v>
      </c>
      <c r="K1582" t="s">
        <v>94</v>
      </c>
      <c r="L1582" t="s">
        <v>34</v>
      </c>
      <c r="M1582" t="s">
        <v>35</v>
      </c>
      <c r="N1582" s="1">
        <v>41353</v>
      </c>
      <c r="O1582" t="s">
        <v>542</v>
      </c>
      <c r="P1582" t="s">
        <v>543</v>
      </c>
      <c r="Q1582" t="s">
        <v>544</v>
      </c>
      <c r="R1582">
        <v>42</v>
      </c>
      <c r="S1582" t="s">
        <v>2735</v>
      </c>
      <c r="T1582" s="2">
        <v>0</v>
      </c>
      <c r="U1582" t="s">
        <v>4166</v>
      </c>
      <c r="V1582" t="s">
        <v>4167</v>
      </c>
      <c r="W1582" t="s">
        <v>547</v>
      </c>
      <c r="X1582" t="s">
        <v>4168</v>
      </c>
    </row>
    <row r="1583" spans="1:24" x14ac:dyDescent="0.3">
      <c r="A1583" t="s">
        <v>2101</v>
      </c>
      <c r="B1583" s="1">
        <v>41977</v>
      </c>
      <c r="C1583" t="s">
        <v>4619</v>
      </c>
      <c r="D1583" t="s">
        <v>365</v>
      </c>
      <c r="E1583" t="s">
        <v>46</v>
      </c>
      <c r="F1583" t="s">
        <v>47</v>
      </c>
      <c r="G1583" t="s">
        <v>91</v>
      </c>
      <c r="H1583" t="s">
        <v>48</v>
      </c>
      <c r="I1583" t="s">
        <v>196</v>
      </c>
      <c r="J1583" t="s">
        <v>541</v>
      </c>
      <c r="K1583" t="s">
        <v>94</v>
      </c>
      <c r="L1583" t="s">
        <v>95</v>
      </c>
      <c r="M1583" t="s">
        <v>35</v>
      </c>
      <c r="N1583" s="1">
        <v>41978</v>
      </c>
      <c r="O1583" t="s">
        <v>542</v>
      </c>
      <c r="P1583" t="s">
        <v>543</v>
      </c>
      <c r="Q1583" t="s">
        <v>544</v>
      </c>
      <c r="R1583">
        <v>33</v>
      </c>
      <c r="S1583" t="s">
        <v>5866</v>
      </c>
      <c r="T1583" s="2">
        <v>0.06</v>
      </c>
      <c r="U1583" t="s">
        <v>3879</v>
      </c>
      <c r="V1583" t="s">
        <v>5867</v>
      </c>
      <c r="W1583" t="s">
        <v>547</v>
      </c>
      <c r="X1583" t="s">
        <v>5868</v>
      </c>
    </row>
    <row r="1584" spans="1:24" x14ac:dyDescent="0.3">
      <c r="A1584" t="s">
        <v>2101</v>
      </c>
      <c r="B1584" s="1">
        <v>41497</v>
      </c>
      <c r="C1584" t="s">
        <v>2792</v>
      </c>
      <c r="D1584" t="s">
        <v>974</v>
      </c>
      <c r="E1584" t="s">
        <v>46</v>
      </c>
      <c r="F1584" t="s">
        <v>47</v>
      </c>
      <c r="G1584" t="s">
        <v>29</v>
      </c>
      <c r="H1584" t="s">
        <v>48</v>
      </c>
      <c r="I1584" t="s">
        <v>121</v>
      </c>
      <c r="J1584" t="s">
        <v>4142</v>
      </c>
      <c r="K1584" t="s">
        <v>94</v>
      </c>
      <c r="L1584" t="s">
        <v>34</v>
      </c>
      <c r="M1584" t="s">
        <v>35</v>
      </c>
      <c r="N1584" s="1">
        <v>41499</v>
      </c>
      <c r="O1584" t="s">
        <v>460</v>
      </c>
      <c r="P1584" t="s">
        <v>3541</v>
      </c>
      <c r="Q1584" t="s">
        <v>198</v>
      </c>
      <c r="R1584">
        <v>32</v>
      </c>
      <c r="S1584" t="s">
        <v>6068</v>
      </c>
      <c r="T1584" s="2">
        <v>0.02</v>
      </c>
      <c r="U1584" t="s">
        <v>207</v>
      </c>
      <c r="V1584" t="s">
        <v>2896</v>
      </c>
      <c r="W1584" t="s">
        <v>4144</v>
      </c>
      <c r="X1584" t="s">
        <v>6069</v>
      </c>
    </row>
    <row r="1585" spans="1:24" x14ac:dyDescent="0.3">
      <c r="A1585" t="s">
        <v>2101</v>
      </c>
      <c r="B1585" s="1">
        <v>41983</v>
      </c>
      <c r="C1585" t="s">
        <v>1364</v>
      </c>
      <c r="D1585" t="s">
        <v>766</v>
      </c>
      <c r="E1585" t="s">
        <v>27</v>
      </c>
      <c r="F1585" t="s">
        <v>28</v>
      </c>
      <c r="G1585" t="s">
        <v>91</v>
      </c>
      <c r="H1585" t="s">
        <v>217</v>
      </c>
      <c r="I1585" t="s">
        <v>31</v>
      </c>
      <c r="J1585" t="s">
        <v>1233</v>
      </c>
      <c r="K1585" t="s">
        <v>94</v>
      </c>
      <c r="L1585" t="s">
        <v>34</v>
      </c>
      <c r="M1585" t="s">
        <v>35</v>
      </c>
      <c r="N1585" s="1">
        <v>41984</v>
      </c>
      <c r="O1585" t="s">
        <v>711</v>
      </c>
      <c r="P1585" t="s">
        <v>1234</v>
      </c>
      <c r="Q1585" t="s">
        <v>1235</v>
      </c>
      <c r="R1585">
        <v>49</v>
      </c>
      <c r="S1585" t="s">
        <v>10352</v>
      </c>
      <c r="T1585" s="2">
        <v>0</v>
      </c>
      <c r="U1585" t="s">
        <v>2754</v>
      </c>
      <c r="V1585" t="s">
        <v>6125</v>
      </c>
      <c r="W1585" t="s">
        <v>1239</v>
      </c>
      <c r="X1585" t="s">
        <v>10353</v>
      </c>
    </row>
    <row r="1586" spans="1:24" x14ac:dyDescent="0.3">
      <c r="A1586" t="s">
        <v>4926</v>
      </c>
      <c r="B1586" s="1">
        <v>41761</v>
      </c>
      <c r="C1586" t="s">
        <v>4927</v>
      </c>
      <c r="D1586" t="s">
        <v>252</v>
      </c>
      <c r="E1586" t="s">
        <v>27</v>
      </c>
      <c r="F1586" t="s">
        <v>28</v>
      </c>
      <c r="G1586" t="s">
        <v>134</v>
      </c>
      <c r="H1586" t="s">
        <v>62</v>
      </c>
      <c r="I1586" t="s">
        <v>121</v>
      </c>
      <c r="J1586" t="s">
        <v>1278</v>
      </c>
      <c r="K1586" t="s">
        <v>94</v>
      </c>
      <c r="L1586" t="s">
        <v>34</v>
      </c>
      <c r="M1586" t="s">
        <v>35</v>
      </c>
      <c r="N1586" s="1">
        <v>41762</v>
      </c>
      <c r="O1586" t="s">
        <v>36</v>
      </c>
      <c r="P1586" t="s">
        <v>111</v>
      </c>
      <c r="Q1586" t="s">
        <v>52</v>
      </c>
      <c r="R1586">
        <v>22</v>
      </c>
      <c r="S1586" t="s">
        <v>3060</v>
      </c>
      <c r="T1586" s="2">
        <v>7.0000000000000007E-2</v>
      </c>
      <c r="U1586" t="s">
        <v>1235</v>
      </c>
      <c r="V1586" t="s">
        <v>4928</v>
      </c>
      <c r="W1586" t="s">
        <v>1282</v>
      </c>
      <c r="X1586" t="s">
        <v>4929</v>
      </c>
    </row>
    <row r="1587" spans="1:24" x14ac:dyDescent="0.3">
      <c r="A1587" t="s">
        <v>4926</v>
      </c>
      <c r="B1587" s="1">
        <v>41692</v>
      </c>
      <c r="C1587" t="s">
        <v>3436</v>
      </c>
      <c r="D1587" t="s">
        <v>3468</v>
      </c>
      <c r="E1587" t="s">
        <v>27</v>
      </c>
      <c r="F1587" t="s">
        <v>28</v>
      </c>
      <c r="G1587" t="s">
        <v>91</v>
      </c>
      <c r="H1587" t="s">
        <v>289</v>
      </c>
      <c r="I1587" t="s">
        <v>31</v>
      </c>
      <c r="J1587" t="s">
        <v>651</v>
      </c>
      <c r="K1587" t="s">
        <v>94</v>
      </c>
      <c r="L1587" t="s">
        <v>34</v>
      </c>
      <c r="M1587" t="s">
        <v>35</v>
      </c>
      <c r="N1587" s="1">
        <v>41693</v>
      </c>
      <c r="O1587" t="s">
        <v>652</v>
      </c>
      <c r="P1587" t="s">
        <v>653</v>
      </c>
      <c r="Q1587" t="s">
        <v>98</v>
      </c>
      <c r="R1587">
        <v>32</v>
      </c>
      <c r="S1587" t="s">
        <v>8749</v>
      </c>
      <c r="T1587" s="2">
        <v>7.0000000000000007E-2</v>
      </c>
      <c r="U1587" t="s">
        <v>3486</v>
      </c>
      <c r="V1587" t="s">
        <v>8750</v>
      </c>
      <c r="W1587" t="s">
        <v>57</v>
      </c>
      <c r="X1587" t="s">
        <v>8751</v>
      </c>
    </row>
    <row r="1588" spans="1:24" x14ac:dyDescent="0.3">
      <c r="A1588" t="s">
        <v>4926</v>
      </c>
      <c r="B1588" s="1">
        <v>41761</v>
      </c>
      <c r="C1588" t="s">
        <v>4927</v>
      </c>
      <c r="D1588" t="s">
        <v>252</v>
      </c>
      <c r="E1588" t="s">
        <v>27</v>
      </c>
      <c r="F1588" t="s">
        <v>28</v>
      </c>
      <c r="G1588" t="s">
        <v>91</v>
      </c>
      <c r="H1588" t="s">
        <v>62</v>
      </c>
      <c r="I1588" t="s">
        <v>92</v>
      </c>
      <c r="J1588" t="s">
        <v>2818</v>
      </c>
      <c r="K1588" t="s">
        <v>94</v>
      </c>
      <c r="L1588" t="s">
        <v>95</v>
      </c>
      <c r="M1588" t="s">
        <v>35</v>
      </c>
      <c r="N1588" s="1">
        <v>41762</v>
      </c>
      <c r="O1588" t="s">
        <v>219</v>
      </c>
      <c r="P1588" t="s">
        <v>736</v>
      </c>
      <c r="Q1588" t="s">
        <v>1478</v>
      </c>
      <c r="R1588">
        <v>20</v>
      </c>
      <c r="S1588" t="s">
        <v>3060</v>
      </c>
      <c r="T1588" s="2">
        <v>0.06</v>
      </c>
      <c r="U1588" t="s">
        <v>1235</v>
      </c>
      <c r="V1588" t="s">
        <v>4928</v>
      </c>
      <c r="W1588" t="s">
        <v>1384</v>
      </c>
      <c r="X1588" t="s">
        <v>4929</v>
      </c>
    </row>
    <row r="1589" spans="1:24" x14ac:dyDescent="0.3">
      <c r="A1589" t="s">
        <v>4926</v>
      </c>
      <c r="B1589" s="1">
        <v>41761</v>
      </c>
      <c r="C1589" t="s">
        <v>4611</v>
      </c>
      <c r="D1589" t="s">
        <v>252</v>
      </c>
      <c r="E1589" t="s">
        <v>27</v>
      </c>
      <c r="F1589" t="s">
        <v>28</v>
      </c>
      <c r="G1589" t="s">
        <v>77</v>
      </c>
      <c r="H1589" t="s">
        <v>62</v>
      </c>
      <c r="I1589" t="s">
        <v>92</v>
      </c>
      <c r="J1589" t="s">
        <v>2818</v>
      </c>
      <c r="K1589" t="s">
        <v>94</v>
      </c>
      <c r="L1589" t="s">
        <v>34</v>
      </c>
      <c r="M1589" t="s">
        <v>156</v>
      </c>
      <c r="N1589" s="1">
        <v>41761</v>
      </c>
      <c r="O1589" t="s">
        <v>219</v>
      </c>
      <c r="P1589" t="s">
        <v>736</v>
      </c>
      <c r="Q1589" t="s">
        <v>1478</v>
      </c>
      <c r="R1589">
        <v>23</v>
      </c>
      <c r="S1589" t="s">
        <v>3060</v>
      </c>
      <c r="T1589" s="2">
        <v>0.02</v>
      </c>
      <c r="U1589" t="s">
        <v>219</v>
      </c>
      <c r="V1589" t="s">
        <v>4928</v>
      </c>
      <c r="W1589" t="s">
        <v>1384</v>
      </c>
      <c r="X1589" t="s">
        <v>4929</v>
      </c>
    </row>
    <row r="1590" spans="1:24" x14ac:dyDescent="0.3">
      <c r="A1590" t="s">
        <v>3172</v>
      </c>
      <c r="B1590" s="1">
        <v>41452</v>
      </c>
      <c r="C1590" t="s">
        <v>458</v>
      </c>
      <c r="D1590" t="s">
        <v>61</v>
      </c>
      <c r="E1590" t="s">
        <v>27</v>
      </c>
      <c r="F1590" t="s">
        <v>28</v>
      </c>
      <c r="G1590" t="s">
        <v>134</v>
      </c>
      <c r="H1590" t="s">
        <v>62</v>
      </c>
      <c r="I1590" t="s">
        <v>121</v>
      </c>
      <c r="J1590" t="s">
        <v>1365</v>
      </c>
      <c r="K1590" t="s">
        <v>94</v>
      </c>
      <c r="L1590" t="s">
        <v>34</v>
      </c>
      <c r="M1590" t="s">
        <v>35</v>
      </c>
      <c r="N1590" s="1">
        <v>41454</v>
      </c>
      <c r="O1590" t="s">
        <v>925</v>
      </c>
      <c r="P1590" t="s">
        <v>758</v>
      </c>
      <c r="Q1590" t="s">
        <v>254</v>
      </c>
      <c r="R1590">
        <v>48</v>
      </c>
      <c r="S1590" t="s">
        <v>3173</v>
      </c>
      <c r="T1590" s="2">
        <v>0.05</v>
      </c>
      <c r="U1590" t="s">
        <v>82</v>
      </c>
      <c r="V1590" t="s">
        <v>3174</v>
      </c>
      <c r="W1590" t="s">
        <v>1369</v>
      </c>
      <c r="X1590" t="s">
        <v>3175</v>
      </c>
    </row>
    <row r="1591" spans="1:24" x14ac:dyDescent="0.3">
      <c r="A1591" t="s">
        <v>3172</v>
      </c>
      <c r="B1591" s="1">
        <v>42210</v>
      </c>
      <c r="C1591" t="s">
        <v>600</v>
      </c>
      <c r="D1591" t="s">
        <v>365</v>
      </c>
      <c r="E1591" t="s">
        <v>46</v>
      </c>
      <c r="F1591" t="s">
        <v>47</v>
      </c>
      <c r="G1591" t="s">
        <v>77</v>
      </c>
      <c r="H1591" t="s">
        <v>48</v>
      </c>
      <c r="I1591" t="s">
        <v>196</v>
      </c>
      <c r="J1591" t="s">
        <v>1365</v>
      </c>
      <c r="K1591" t="s">
        <v>94</v>
      </c>
      <c r="L1591" t="s">
        <v>95</v>
      </c>
      <c r="M1591" t="s">
        <v>156</v>
      </c>
      <c r="N1591" s="1">
        <v>42211</v>
      </c>
      <c r="O1591" t="s">
        <v>925</v>
      </c>
      <c r="P1591" t="s">
        <v>758</v>
      </c>
      <c r="Q1591" t="s">
        <v>254</v>
      </c>
      <c r="R1591">
        <v>45</v>
      </c>
      <c r="S1591" t="s">
        <v>3266</v>
      </c>
      <c r="T1591" s="2">
        <v>0.1</v>
      </c>
      <c r="U1591" t="s">
        <v>6852</v>
      </c>
      <c r="V1591" t="s">
        <v>6853</v>
      </c>
      <c r="W1591" t="s">
        <v>1369</v>
      </c>
      <c r="X1591" t="s">
        <v>5714</v>
      </c>
    </row>
    <row r="1592" spans="1:24" x14ac:dyDescent="0.3">
      <c r="A1592" t="s">
        <v>3172</v>
      </c>
      <c r="B1592" s="1">
        <v>41418</v>
      </c>
      <c r="C1592" t="s">
        <v>2669</v>
      </c>
      <c r="D1592" t="s">
        <v>2332</v>
      </c>
      <c r="E1592" t="s">
        <v>27</v>
      </c>
      <c r="F1592" t="s">
        <v>28</v>
      </c>
      <c r="G1592" t="s">
        <v>29</v>
      </c>
      <c r="H1592" t="s">
        <v>422</v>
      </c>
      <c r="I1592" t="s">
        <v>31</v>
      </c>
      <c r="J1592" t="s">
        <v>366</v>
      </c>
      <c r="K1592" t="s">
        <v>33</v>
      </c>
      <c r="L1592" t="s">
        <v>109</v>
      </c>
      <c r="M1592" t="s">
        <v>35</v>
      </c>
      <c r="N1592" s="1">
        <v>41419</v>
      </c>
      <c r="O1592" t="s">
        <v>367</v>
      </c>
      <c r="P1592" t="s">
        <v>368</v>
      </c>
      <c r="Q1592" t="s">
        <v>301</v>
      </c>
      <c r="R1592">
        <v>32</v>
      </c>
      <c r="S1592" t="s">
        <v>8436</v>
      </c>
      <c r="T1592" s="2">
        <v>0.08</v>
      </c>
      <c r="U1592" t="s">
        <v>8437</v>
      </c>
      <c r="V1592" t="s">
        <v>8438</v>
      </c>
      <c r="W1592" t="s">
        <v>116</v>
      </c>
      <c r="X1592" t="s">
        <v>6652</v>
      </c>
    </row>
    <row r="1593" spans="1:24" x14ac:dyDescent="0.3">
      <c r="A1593" t="s">
        <v>1067</v>
      </c>
      <c r="B1593" s="1">
        <v>41733</v>
      </c>
      <c r="C1593" t="s">
        <v>1068</v>
      </c>
      <c r="D1593" t="s">
        <v>974</v>
      </c>
      <c r="E1593" t="s">
        <v>46</v>
      </c>
      <c r="F1593" t="s">
        <v>47</v>
      </c>
      <c r="G1593" t="s">
        <v>77</v>
      </c>
      <c r="H1593" t="s">
        <v>48</v>
      </c>
      <c r="I1593" t="s">
        <v>63</v>
      </c>
      <c r="J1593" t="s">
        <v>734</v>
      </c>
      <c r="K1593" t="s">
        <v>94</v>
      </c>
      <c r="L1593" t="s">
        <v>34</v>
      </c>
      <c r="M1593" t="s">
        <v>156</v>
      </c>
      <c r="N1593" s="1">
        <v>41734</v>
      </c>
      <c r="O1593" t="s">
        <v>735</v>
      </c>
      <c r="P1593" t="s">
        <v>736</v>
      </c>
      <c r="Q1593" t="s">
        <v>737</v>
      </c>
      <c r="R1593">
        <v>18</v>
      </c>
      <c r="S1593" t="s">
        <v>1069</v>
      </c>
      <c r="T1593" s="2">
        <v>0.02</v>
      </c>
      <c r="U1593" t="s">
        <v>1070</v>
      </c>
      <c r="V1593" t="s">
        <v>1071</v>
      </c>
      <c r="W1593" t="s">
        <v>741</v>
      </c>
      <c r="X1593" t="s">
        <v>1072</v>
      </c>
    </row>
    <row r="1594" spans="1:24" x14ac:dyDescent="0.3">
      <c r="A1594" t="s">
        <v>1067</v>
      </c>
      <c r="B1594" s="1">
        <v>41619</v>
      </c>
      <c r="C1594" t="s">
        <v>1541</v>
      </c>
      <c r="D1594" t="s">
        <v>61</v>
      </c>
      <c r="E1594" t="s">
        <v>27</v>
      </c>
      <c r="F1594" t="s">
        <v>28</v>
      </c>
      <c r="G1594" t="s">
        <v>77</v>
      </c>
      <c r="H1594" t="s">
        <v>62</v>
      </c>
      <c r="I1594" t="s">
        <v>196</v>
      </c>
      <c r="J1594" t="s">
        <v>355</v>
      </c>
      <c r="K1594" t="s">
        <v>94</v>
      </c>
      <c r="L1594" t="s">
        <v>95</v>
      </c>
      <c r="M1594" t="s">
        <v>35</v>
      </c>
      <c r="N1594" s="1">
        <v>41623</v>
      </c>
      <c r="O1594" t="s">
        <v>129</v>
      </c>
      <c r="P1594" t="s">
        <v>356</v>
      </c>
      <c r="Q1594" t="s">
        <v>357</v>
      </c>
      <c r="R1594">
        <v>15</v>
      </c>
      <c r="S1594" t="s">
        <v>2270</v>
      </c>
      <c r="T1594" s="2">
        <v>0.03</v>
      </c>
      <c r="U1594" t="s">
        <v>2271</v>
      </c>
      <c r="V1594" t="s">
        <v>2272</v>
      </c>
      <c r="W1594" t="s">
        <v>361</v>
      </c>
      <c r="X1594" t="s">
        <v>2273</v>
      </c>
    </row>
    <row r="1595" spans="1:24" x14ac:dyDescent="0.3">
      <c r="A1595" t="s">
        <v>1067</v>
      </c>
      <c r="B1595" s="1">
        <v>41767</v>
      </c>
      <c r="C1595" t="s">
        <v>1616</v>
      </c>
      <c r="D1595" t="s">
        <v>1617</v>
      </c>
      <c r="E1595" t="s">
        <v>27</v>
      </c>
      <c r="F1595" t="s">
        <v>28</v>
      </c>
      <c r="G1595" t="s">
        <v>134</v>
      </c>
      <c r="H1595" t="s">
        <v>78</v>
      </c>
      <c r="I1595" t="s">
        <v>196</v>
      </c>
      <c r="J1595" t="s">
        <v>734</v>
      </c>
      <c r="K1595" t="s">
        <v>94</v>
      </c>
      <c r="L1595" t="s">
        <v>109</v>
      </c>
      <c r="M1595" t="s">
        <v>35</v>
      </c>
      <c r="N1595" s="1">
        <v>41771</v>
      </c>
      <c r="O1595" t="s">
        <v>735</v>
      </c>
      <c r="P1595" t="s">
        <v>736</v>
      </c>
      <c r="Q1595" t="s">
        <v>737</v>
      </c>
      <c r="R1595">
        <v>7</v>
      </c>
      <c r="S1595" t="s">
        <v>3668</v>
      </c>
      <c r="T1595" s="2">
        <v>0.09</v>
      </c>
      <c r="U1595" t="s">
        <v>127</v>
      </c>
      <c r="V1595" t="s">
        <v>3668</v>
      </c>
      <c r="W1595" t="s">
        <v>741</v>
      </c>
      <c r="X1595" t="s">
        <v>3669</v>
      </c>
    </row>
    <row r="1596" spans="1:24" x14ac:dyDescent="0.3">
      <c r="A1596" t="s">
        <v>1067</v>
      </c>
      <c r="B1596" s="1">
        <v>42066</v>
      </c>
      <c r="C1596" t="s">
        <v>3426</v>
      </c>
      <c r="D1596" t="s">
        <v>26</v>
      </c>
      <c r="E1596" t="s">
        <v>27</v>
      </c>
      <c r="F1596" t="s">
        <v>28</v>
      </c>
      <c r="G1596" t="s">
        <v>134</v>
      </c>
      <c r="H1596" t="s">
        <v>30</v>
      </c>
      <c r="I1596" t="s">
        <v>196</v>
      </c>
      <c r="J1596" t="s">
        <v>734</v>
      </c>
      <c r="K1596" t="s">
        <v>94</v>
      </c>
      <c r="L1596" t="s">
        <v>95</v>
      </c>
      <c r="M1596" t="s">
        <v>156</v>
      </c>
      <c r="N1596" s="1">
        <v>42064</v>
      </c>
      <c r="O1596" t="s">
        <v>735</v>
      </c>
      <c r="P1596" t="s">
        <v>736</v>
      </c>
      <c r="Q1596" t="s">
        <v>737</v>
      </c>
      <c r="R1596">
        <v>49</v>
      </c>
      <c r="S1596" t="s">
        <v>4920</v>
      </c>
      <c r="T1596" s="2">
        <v>0.08</v>
      </c>
      <c r="U1596" t="s">
        <v>3627</v>
      </c>
      <c r="V1596" t="s">
        <v>4921</v>
      </c>
      <c r="W1596" t="s">
        <v>741</v>
      </c>
      <c r="X1596" t="s">
        <v>4922</v>
      </c>
    </row>
    <row r="1597" spans="1:24" x14ac:dyDescent="0.3">
      <c r="A1597" t="s">
        <v>1067</v>
      </c>
      <c r="B1597" s="1">
        <v>41932</v>
      </c>
      <c r="C1597" t="s">
        <v>2555</v>
      </c>
      <c r="D1597" t="s">
        <v>591</v>
      </c>
      <c r="E1597" t="s">
        <v>27</v>
      </c>
      <c r="F1597" t="s">
        <v>28</v>
      </c>
      <c r="G1597" t="s">
        <v>91</v>
      </c>
      <c r="H1597" t="s">
        <v>241</v>
      </c>
      <c r="I1597" t="s">
        <v>196</v>
      </c>
      <c r="J1597" t="s">
        <v>734</v>
      </c>
      <c r="K1597" t="s">
        <v>94</v>
      </c>
      <c r="L1597" t="s">
        <v>34</v>
      </c>
      <c r="M1597" t="s">
        <v>35</v>
      </c>
      <c r="N1597" s="1">
        <v>41568</v>
      </c>
      <c r="O1597" t="s">
        <v>735</v>
      </c>
      <c r="P1597" t="s">
        <v>736</v>
      </c>
      <c r="Q1597" t="s">
        <v>737</v>
      </c>
      <c r="R1597">
        <v>31</v>
      </c>
      <c r="S1597" t="s">
        <v>4976</v>
      </c>
      <c r="T1597" s="2">
        <v>0.05</v>
      </c>
      <c r="U1597" t="s">
        <v>112</v>
      </c>
      <c r="V1597" t="s">
        <v>4303</v>
      </c>
      <c r="W1597" t="s">
        <v>741</v>
      </c>
      <c r="X1597" t="s">
        <v>4977</v>
      </c>
    </row>
    <row r="1598" spans="1:24" x14ac:dyDescent="0.3">
      <c r="A1598" t="s">
        <v>1067</v>
      </c>
      <c r="B1598" s="1">
        <v>41725</v>
      </c>
      <c r="C1598" t="s">
        <v>5053</v>
      </c>
      <c r="D1598" t="s">
        <v>929</v>
      </c>
      <c r="E1598" t="s">
        <v>27</v>
      </c>
      <c r="F1598" t="s">
        <v>28</v>
      </c>
      <c r="G1598" t="s">
        <v>29</v>
      </c>
      <c r="H1598" t="s">
        <v>217</v>
      </c>
      <c r="I1598" t="s">
        <v>121</v>
      </c>
      <c r="J1598" t="s">
        <v>734</v>
      </c>
      <c r="K1598" t="s">
        <v>94</v>
      </c>
      <c r="L1598" t="s">
        <v>34</v>
      </c>
      <c r="M1598" t="s">
        <v>35</v>
      </c>
      <c r="N1598" s="1">
        <v>41726</v>
      </c>
      <c r="O1598" t="s">
        <v>735</v>
      </c>
      <c r="P1598" t="s">
        <v>736</v>
      </c>
      <c r="Q1598" t="s">
        <v>737</v>
      </c>
      <c r="R1598">
        <v>41</v>
      </c>
      <c r="S1598" t="s">
        <v>3668</v>
      </c>
      <c r="T1598" s="2">
        <v>0.01</v>
      </c>
      <c r="U1598" t="s">
        <v>127</v>
      </c>
      <c r="V1598" t="s">
        <v>3668</v>
      </c>
      <c r="W1598" t="s">
        <v>741</v>
      </c>
      <c r="X1598" t="s">
        <v>3669</v>
      </c>
    </row>
    <row r="1599" spans="1:24" x14ac:dyDescent="0.3">
      <c r="A1599" t="s">
        <v>1067</v>
      </c>
      <c r="B1599" s="1">
        <v>41616</v>
      </c>
      <c r="C1599" t="s">
        <v>89</v>
      </c>
      <c r="D1599" t="s">
        <v>90</v>
      </c>
      <c r="E1599" t="s">
        <v>27</v>
      </c>
      <c r="F1599" t="s">
        <v>28</v>
      </c>
      <c r="G1599" t="s">
        <v>134</v>
      </c>
      <c r="H1599" t="s">
        <v>30</v>
      </c>
      <c r="I1599" t="s">
        <v>31</v>
      </c>
      <c r="J1599" t="s">
        <v>1164</v>
      </c>
      <c r="K1599" t="s">
        <v>94</v>
      </c>
      <c r="L1599" t="s">
        <v>34</v>
      </c>
      <c r="M1599" t="s">
        <v>35</v>
      </c>
      <c r="N1599" s="1">
        <v>41623</v>
      </c>
      <c r="O1599" t="s">
        <v>1165</v>
      </c>
      <c r="P1599" t="s">
        <v>1166</v>
      </c>
      <c r="Q1599" t="s">
        <v>1167</v>
      </c>
      <c r="R1599">
        <v>23</v>
      </c>
      <c r="S1599" t="s">
        <v>5450</v>
      </c>
      <c r="T1599" s="2">
        <v>0.1</v>
      </c>
      <c r="U1599" t="s">
        <v>5451</v>
      </c>
      <c r="V1599" t="s">
        <v>3318</v>
      </c>
      <c r="W1599" t="s">
        <v>1169</v>
      </c>
      <c r="X1599" t="s">
        <v>3686</v>
      </c>
    </row>
    <row r="1600" spans="1:24" x14ac:dyDescent="0.3">
      <c r="A1600" t="s">
        <v>1067</v>
      </c>
      <c r="B1600" s="1">
        <v>41330</v>
      </c>
      <c r="C1600" t="s">
        <v>7530</v>
      </c>
      <c r="D1600" t="s">
        <v>61</v>
      </c>
      <c r="E1600" t="s">
        <v>27</v>
      </c>
      <c r="F1600" t="s">
        <v>28</v>
      </c>
      <c r="G1600" t="s">
        <v>134</v>
      </c>
      <c r="H1600" t="s">
        <v>62</v>
      </c>
      <c r="I1600" t="s">
        <v>31</v>
      </c>
      <c r="J1600" t="s">
        <v>734</v>
      </c>
      <c r="K1600" t="s">
        <v>33</v>
      </c>
      <c r="L1600" t="s">
        <v>34</v>
      </c>
      <c r="M1600" t="s">
        <v>35</v>
      </c>
      <c r="N1600" s="1">
        <v>41331</v>
      </c>
      <c r="O1600" t="s">
        <v>735</v>
      </c>
      <c r="P1600" t="s">
        <v>736</v>
      </c>
      <c r="Q1600" t="s">
        <v>737</v>
      </c>
      <c r="R1600">
        <v>27</v>
      </c>
      <c r="S1600" t="s">
        <v>3266</v>
      </c>
      <c r="T1600" s="2">
        <v>0</v>
      </c>
      <c r="U1600" t="s">
        <v>7531</v>
      </c>
      <c r="V1600" t="s">
        <v>6853</v>
      </c>
      <c r="W1600" t="s">
        <v>741</v>
      </c>
      <c r="X1600" t="s">
        <v>6570</v>
      </c>
    </row>
    <row r="1601" spans="1:24" x14ac:dyDescent="0.3">
      <c r="A1601" t="s">
        <v>1067</v>
      </c>
      <c r="B1601" s="1">
        <v>41398</v>
      </c>
      <c r="C1601" t="s">
        <v>1142</v>
      </c>
      <c r="D1601" t="s">
        <v>144</v>
      </c>
      <c r="E1601" t="s">
        <v>46</v>
      </c>
      <c r="F1601" t="s">
        <v>47</v>
      </c>
      <c r="G1601" t="s">
        <v>134</v>
      </c>
      <c r="H1601" t="s">
        <v>107</v>
      </c>
      <c r="I1601" t="s">
        <v>92</v>
      </c>
      <c r="J1601" t="s">
        <v>355</v>
      </c>
      <c r="K1601" t="s">
        <v>94</v>
      </c>
      <c r="L1601" t="s">
        <v>95</v>
      </c>
      <c r="M1601" t="s">
        <v>35</v>
      </c>
      <c r="N1601" s="1">
        <v>41400</v>
      </c>
      <c r="O1601" t="s">
        <v>129</v>
      </c>
      <c r="P1601" t="s">
        <v>356</v>
      </c>
      <c r="Q1601" t="s">
        <v>357</v>
      </c>
      <c r="R1601">
        <v>16</v>
      </c>
      <c r="S1601" t="s">
        <v>8182</v>
      </c>
      <c r="T1601" s="2">
        <v>0.01</v>
      </c>
      <c r="U1601" t="s">
        <v>3637</v>
      </c>
      <c r="V1601" t="s">
        <v>8183</v>
      </c>
      <c r="W1601" t="s">
        <v>361</v>
      </c>
      <c r="X1601" t="s">
        <v>8184</v>
      </c>
    </row>
    <row r="1602" spans="1:24" x14ac:dyDescent="0.3">
      <c r="A1602" t="s">
        <v>1067</v>
      </c>
      <c r="B1602" s="1">
        <v>41765</v>
      </c>
      <c r="C1602" t="s">
        <v>1615</v>
      </c>
      <c r="D1602" t="s">
        <v>506</v>
      </c>
      <c r="E1602" t="s">
        <v>27</v>
      </c>
      <c r="F1602" t="s">
        <v>28</v>
      </c>
      <c r="G1602" t="s">
        <v>91</v>
      </c>
      <c r="H1602" t="s">
        <v>62</v>
      </c>
      <c r="I1602" t="s">
        <v>196</v>
      </c>
      <c r="J1602" t="s">
        <v>338</v>
      </c>
      <c r="K1602" t="s">
        <v>94</v>
      </c>
      <c r="L1602" t="s">
        <v>95</v>
      </c>
      <c r="M1602" t="s">
        <v>35</v>
      </c>
      <c r="N1602" s="1">
        <v>41767</v>
      </c>
      <c r="O1602" t="s">
        <v>339</v>
      </c>
      <c r="P1602" t="s">
        <v>340</v>
      </c>
      <c r="Q1602" t="s">
        <v>341</v>
      </c>
      <c r="R1602">
        <v>17</v>
      </c>
      <c r="S1602" t="s">
        <v>3826</v>
      </c>
      <c r="T1602" s="2">
        <v>0.09</v>
      </c>
      <c r="U1602" t="s">
        <v>3827</v>
      </c>
      <c r="V1602" t="s">
        <v>3774</v>
      </c>
      <c r="W1602" t="s">
        <v>345</v>
      </c>
      <c r="X1602" t="s">
        <v>4415</v>
      </c>
    </row>
    <row r="1603" spans="1:24" x14ac:dyDescent="0.3">
      <c r="A1603" t="s">
        <v>1067</v>
      </c>
      <c r="B1603" s="1">
        <v>41895</v>
      </c>
      <c r="C1603" t="s">
        <v>798</v>
      </c>
      <c r="D1603" t="s">
        <v>61</v>
      </c>
      <c r="E1603" t="s">
        <v>27</v>
      </c>
      <c r="F1603" t="s">
        <v>28</v>
      </c>
      <c r="G1603" t="s">
        <v>91</v>
      </c>
      <c r="H1603" t="s">
        <v>62</v>
      </c>
      <c r="I1603" t="s">
        <v>121</v>
      </c>
      <c r="J1603" t="s">
        <v>975</v>
      </c>
      <c r="K1603" t="s">
        <v>94</v>
      </c>
      <c r="L1603" t="s">
        <v>34</v>
      </c>
      <c r="M1603" t="s">
        <v>35</v>
      </c>
      <c r="N1603" s="1">
        <v>41899</v>
      </c>
      <c r="O1603" t="s">
        <v>976</v>
      </c>
      <c r="P1603" t="s">
        <v>977</v>
      </c>
      <c r="Q1603" t="s">
        <v>978</v>
      </c>
      <c r="R1603">
        <v>2</v>
      </c>
      <c r="S1603" t="s">
        <v>8383</v>
      </c>
      <c r="T1603" s="2">
        <v>0.01</v>
      </c>
      <c r="U1603" t="s">
        <v>976</v>
      </c>
      <c r="V1603" t="s">
        <v>8384</v>
      </c>
      <c r="W1603" t="s">
        <v>982</v>
      </c>
      <c r="X1603" t="s">
        <v>8385</v>
      </c>
    </row>
    <row r="1604" spans="1:24" x14ac:dyDescent="0.3">
      <c r="A1604" t="s">
        <v>1067</v>
      </c>
      <c r="B1604" s="1">
        <v>41765</v>
      </c>
      <c r="C1604" t="s">
        <v>1615</v>
      </c>
      <c r="D1604" t="s">
        <v>506</v>
      </c>
      <c r="E1604" t="s">
        <v>27</v>
      </c>
      <c r="F1604" t="s">
        <v>28</v>
      </c>
      <c r="G1604" t="s">
        <v>77</v>
      </c>
      <c r="H1604" t="s">
        <v>62</v>
      </c>
      <c r="I1604" t="s">
        <v>63</v>
      </c>
      <c r="J1604" t="s">
        <v>366</v>
      </c>
      <c r="K1604" t="s">
        <v>94</v>
      </c>
      <c r="L1604" t="s">
        <v>95</v>
      </c>
      <c r="M1604" t="s">
        <v>35</v>
      </c>
      <c r="N1604" s="1">
        <v>41767</v>
      </c>
      <c r="O1604" t="s">
        <v>367</v>
      </c>
      <c r="P1604" t="s">
        <v>368</v>
      </c>
      <c r="Q1604" t="s">
        <v>301</v>
      </c>
      <c r="R1604">
        <v>44</v>
      </c>
      <c r="S1604" t="s">
        <v>3668</v>
      </c>
      <c r="T1604" s="2">
        <v>0</v>
      </c>
      <c r="U1604" t="s">
        <v>127</v>
      </c>
      <c r="V1604" t="s">
        <v>3668</v>
      </c>
      <c r="W1604" t="s">
        <v>116</v>
      </c>
      <c r="X1604" t="s">
        <v>3669</v>
      </c>
    </row>
    <row r="1605" spans="1:24" x14ac:dyDescent="0.3">
      <c r="A1605" t="s">
        <v>1067</v>
      </c>
      <c r="B1605" s="1">
        <v>41774</v>
      </c>
      <c r="C1605" t="s">
        <v>2719</v>
      </c>
      <c r="D1605" t="s">
        <v>240</v>
      </c>
      <c r="E1605" t="s">
        <v>27</v>
      </c>
      <c r="F1605" t="s">
        <v>28</v>
      </c>
      <c r="G1605" t="s">
        <v>77</v>
      </c>
      <c r="H1605" t="s">
        <v>241</v>
      </c>
      <c r="I1605" t="s">
        <v>121</v>
      </c>
      <c r="J1605" t="s">
        <v>734</v>
      </c>
      <c r="K1605" t="s">
        <v>94</v>
      </c>
      <c r="L1605" t="s">
        <v>109</v>
      </c>
      <c r="M1605" t="s">
        <v>35</v>
      </c>
      <c r="N1605" s="1">
        <v>41775</v>
      </c>
      <c r="O1605" t="s">
        <v>735</v>
      </c>
      <c r="P1605" t="s">
        <v>736</v>
      </c>
      <c r="Q1605" t="s">
        <v>737</v>
      </c>
      <c r="R1605">
        <v>8</v>
      </c>
      <c r="S1605" t="s">
        <v>3668</v>
      </c>
      <c r="T1605" s="2">
        <v>0.03</v>
      </c>
      <c r="U1605" t="s">
        <v>127</v>
      </c>
      <c r="V1605" t="s">
        <v>3668</v>
      </c>
      <c r="W1605" t="s">
        <v>741</v>
      </c>
      <c r="X1605" t="s">
        <v>3669</v>
      </c>
    </row>
    <row r="1606" spans="1:24" x14ac:dyDescent="0.3">
      <c r="A1606" t="s">
        <v>4414</v>
      </c>
      <c r="B1606" s="1">
        <v>41765</v>
      </c>
      <c r="C1606" t="s">
        <v>1615</v>
      </c>
      <c r="D1606" t="s">
        <v>506</v>
      </c>
      <c r="E1606" t="s">
        <v>27</v>
      </c>
      <c r="F1606" t="s">
        <v>28</v>
      </c>
      <c r="G1606" t="s">
        <v>77</v>
      </c>
      <c r="H1606" t="s">
        <v>62</v>
      </c>
      <c r="I1606" t="s">
        <v>63</v>
      </c>
      <c r="J1606" t="s">
        <v>1377</v>
      </c>
      <c r="K1606" t="s">
        <v>94</v>
      </c>
      <c r="L1606" t="s">
        <v>95</v>
      </c>
      <c r="M1606" t="s">
        <v>35</v>
      </c>
      <c r="N1606" s="1">
        <v>41767</v>
      </c>
      <c r="O1606" t="s">
        <v>3451</v>
      </c>
      <c r="P1606" t="s">
        <v>2368</v>
      </c>
      <c r="Q1606" t="s">
        <v>260</v>
      </c>
      <c r="R1606">
        <v>19</v>
      </c>
      <c r="S1606" t="s">
        <v>3826</v>
      </c>
      <c r="T1606" s="2">
        <v>0</v>
      </c>
      <c r="U1606" t="s">
        <v>3827</v>
      </c>
      <c r="V1606" t="s">
        <v>3774</v>
      </c>
      <c r="W1606" t="s">
        <v>774</v>
      </c>
      <c r="X1606" t="s">
        <v>4415</v>
      </c>
    </row>
    <row r="1607" spans="1:24" x14ac:dyDescent="0.3">
      <c r="A1607" t="s">
        <v>4414</v>
      </c>
      <c r="B1607" s="1">
        <v>41765</v>
      </c>
      <c r="C1607" t="s">
        <v>1615</v>
      </c>
      <c r="D1607" t="s">
        <v>506</v>
      </c>
      <c r="E1607" t="s">
        <v>27</v>
      </c>
      <c r="F1607" t="s">
        <v>28</v>
      </c>
      <c r="G1607" t="s">
        <v>134</v>
      </c>
      <c r="H1607" t="s">
        <v>62</v>
      </c>
      <c r="I1607" t="s">
        <v>63</v>
      </c>
      <c r="J1607" t="s">
        <v>1737</v>
      </c>
      <c r="K1607" t="s">
        <v>33</v>
      </c>
      <c r="L1607" t="s">
        <v>34</v>
      </c>
      <c r="M1607" t="s">
        <v>35</v>
      </c>
      <c r="N1607" s="1">
        <v>41767</v>
      </c>
      <c r="O1607" t="s">
        <v>1699</v>
      </c>
      <c r="P1607" t="s">
        <v>1738</v>
      </c>
      <c r="Q1607" t="s">
        <v>36</v>
      </c>
      <c r="R1607">
        <v>20</v>
      </c>
      <c r="S1607" t="s">
        <v>3826</v>
      </c>
      <c r="T1607" s="2">
        <v>0.08</v>
      </c>
      <c r="U1607" t="s">
        <v>3827</v>
      </c>
      <c r="V1607" t="s">
        <v>3774</v>
      </c>
      <c r="W1607" t="s">
        <v>112</v>
      </c>
      <c r="X1607" t="s">
        <v>4415</v>
      </c>
    </row>
    <row r="1608" spans="1:24" x14ac:dyDescent="0.3">
      <c r="A1608" t="s">
        <v>4414</v>
      </c>
      <c r="B1608" s="1">
        <v>41765</v>
      </c>
      <c r="C1608" t="s">
        <v>1615</v>
      </c>
      <c r="D1608" t="s">
        <v>506</v>
      </c>
      <c r="E1608" t="s">
        <v>27</v>
      </c>
      <c r="F1608" t="s">
        <v>28</v>
      </c>
      <c r="G1608" t="s">
        <v>91</v>
      </c>
      <c r="H1608" t="s">
        <v>62</v>
      </c>
      <c r="I1608" t="s">
        <v>63</v>
      </c>
      <c r="J1608" t="s">
        <v>1737</v>
      </c>
      <c r="K1608" t="s">
        <v>94</v>
      </c>
      <c r="L1608" t="s">
        <v>34</v>
      </c>
      <c r="M1608" t="s">
        <v>35</v>
      </c>
      <c r="N1608" s="1">
        <v>41767</v>
      </c>
      <c r="O1608" t="s">
        <v>1699</v>
      </c>
      <c r="P1608" t="s">
        <v>1738</v>
      </c>
      <c r="Q1608" t="s">
        <v>36</v>
      </c>
      <c r="R1608">
        <v>32</v>
      </c>
      <c r="S1608" t="s">
        <v>3826</v>
      </c>
      <c r="T1608" s="2">
        <v>0.1</v>
      </c>
      <c r="U1608" t="s">
        <v>3827</v>
      </c>
      <c r="V1608" t="s">
        <v>3774</v>
      </c>
      <c r="W1608" t="s">
        <v>112</v>
      </c>
      <c r="X1608" t="s">
        <v>4415</v>
      </c>
    </row>
    <row r="1609" spans="1:24" x14ac:dyDescent="0.3">
      <c r="A1609" t="s">
        <v>4414</v>
      </c>
      <c r="B1609" s="1">
        <v>41765</v>
      </c>
      <c r="C1609" t="s">
        <v>1615</v>
      </c>
      <c r="D1609" t="s">
        <v>506</v>
      </c>
      <c r="E1609" t="s">
        <v>27</v>
      </c>
      <c r="F1609" t="s">
        <v>28</v>
      </c>
      <c r="G1609" t="s">
        <v>77</v>
      </c>
      <c r="H1609" t="s">
        <v>62</v>
      </c>
      <c r="I1609" t="s">
        <v>92</v>
      </c>
      <c r="J1609" t="s">
        <v>1737</v>
      </c>
      <c r="K1609" t="s">
        <v>33</v>
      </c>
      <c r="L1609" t="s">
        <v>34</v>
      </c>
      <c r="M1609" t="s">
        <v>35</v>
      </c>
      <c r="N1609" s="1">
        <v>41767</v>
      </c>
      <c r="O1609" t="s">
        <v>1699</v>
      </c>
      <c r="P1609" t="s">
        <v>1738</v>
      </c>
      <c r="Q1609" t="s">
        <v>36</v>
      </c>
      <c r="R1609">
        <v>8</v>
      </c>
      <c r="S1609" t="s">
        <v>3826</v>
      </c>
      <c r="T1609" s="2">
        <v>0.05</v>
      </c>
      <c r="U1609" t="s">
        <v>3827</v>
      </c>
      <c r="V1609" t="s">
        <v>3774</v>
      </c>
      <c r="W1609" t="s">
        <v>112</v>
      </c>
      <c r="X1609" t="s">
        <v>4415</v>
      </c>
    </row>
    <row r="1610" spans="1:24" x14ac:dyDescent="0.3">
      <c r="A1610" t="s">
        <v>4414</v>
      </c>
      <c r="B1610" s="1">
        <v>41765</v>
      </c>
      <c r="C1610" t="s">
        <v>1615</v>
      </c>
      <c r="D1610" t="s">
        <v>506</v>
      </c>
      <c r="E1610" t="s">
        <v>27</v>
      </c>
      <c r="F1610" t="s">
        <v>28</v>
      </c>
      <c r="G1610" t="s">
        <v>77</v>
      </c>
      <c r="H1610" t="s">
        <v>62</v>
      </c>
      <c r="I1610" t="s">
        <v>121</v>
      </c>
      <c r="J1610" t="s">
        <v>12279</v>
      </c>
      <c r="K1610" t="s">
        <v>33</v>
      </c>
      <c r="L1610" t="s">
        <v>50</v>
      </c>
      <c r="M1610" t="s">
        <v>35</v>
      </c>
      <c r="N1610" s="1">
        <v>41767</v>
      </c>
      <c r="O1610" t="s">
        <v>207</v>
      </c>
      <c r="P1610" t="s">
        <v>208</v>
      </c>
      <c r="Q1610" t="s">
        <v>125</v>
      </c>
      <c r="R1610">
        <v>30</v>
      </c>
      <c r="S1610" t="s">
        <v>3826</v>
      </c>
      <c r="T1610" s="2">
        <v>0.09</v>
      </c>
      <c r="U1610" t="s">
        <v>3827</v>
      </c>
      <c r="V1610" t="s">
        <v>3774</v>
      </c>
      <c r="W1610" t="s">
        <v>212</v>
      </c>
      <c r="X1610" t="s">
        <v>4415</v>
      </c>
    </row>
    <row r="1611" spans="1:24" x14ac:dyDescent="0.3">
      <c r="A1611" t="s">
        <v>4414</v>
      </c>
      <c r="B1611" s="1">
        <v>41765</v>
      </c>
      <c r="C1611" t="s">
        <v>1615</v>
      </c>
      <c r="D1611" t="s">
        <v>506</v>
      </c>
      <c r="E1611" t="s">
        <v>27</v>
      </c>
      <c r="F1611" t="s">
        <v>28</v>
      </c>
      <c r="G1611" t="s">
        <v>134</v>
      </c>
      <c r="H1611" t="s">
        <v>62</v>
      </c>
      <c r="I1611" t="s">
        <v>31</v>
      </c>
      <c r="J1611" t="s">
        <v>1737</v>
      </c>
      <c r="K1611" t="s">
        <v>94</v>
      </c>
      <c r="L1611" t="s">
        <v>34</v>
      </c>
      <c r="M1611" t="s">
        <v>35</v>
      </c>
      <c r="N1611" s="1">
        <v>41767</v>
      </c>
      <c r="O1611" t="s">
        <v>1699</v>
      </c>
      <c r="P1611" t="s">
        <v>1738</v>
      </c>
      <c r="Q1611" t="s">
        <v>36</v>
      </c>
      <c r="R1611">
        <v>10</v>
      </c>
      <c r="S1611" t="s">
        <v>3826</v>
      </c>
      <c r="T1611" s="2">
        <v>0.06</v>
      </c>
      <c r="U1611" t="s">
        <v>3827</v>
      </c>
      <c r="V1611" t="s">
        <v>3774</v>
      </c>
      <c r="W1611" t="s">
        <v>112</v>
      </c>
      <c r="X1611" t="s">
        <v>4415</v>
      </c>
    </row>
    <row r="1612" spans="1:24" x14ac:dyDescent="0.3">
      <c r="A1612" t="s">
        <v>3778</v>
      </c>
      <c r="B1612" s="1">
        <v>41581</v>
      </c>
      <c r="C1612" t="s">
        <v>3779</v>
      </c>
      <c r="D1612" t="s">
        <v>264</v>
      </c>
      <c r="E1612" t="s">
        <v>27</v>
      </c>
      <c r="F1612" t="s">
        <v>28</v>
      </c>
      <c r="G1612" t="s">
        <v>77</v>
      </c>
      <c r="H1612" t="s">
        <v>30</v>
      </c>
      <c r="I1612" t="s">
        <v>31</v>
      </c>
      <c r="J1612" t="s">
        <v>366</v>
      </c>
      <c r="K1612" t="s">
        <v>94</v>
      </c>
      <c r="L1612" t="s">
        <v>109</v>
      </c>
      <c r="M1612" t="s">
        <v>156</v>
      </c>
      <c r="N1612" s="1">
        <v>41581</v>
      </c>
      <c r="O1612" t="s">
        <v>367</v>
      </c>
      <c r="P1612" t="s">
        <v>368</v>
      </c>
      <c r="Q1612" t="s">
        <v>301</v>
      </c>
      <c r="R1612">
        <v>11</v>
      </c>
      <c r="S1612" t="s">
        <v>3780</v>
      </c>
      <c r="T1612" s="2">
        <v>0.03</v>
      </c>
      <c r="U1612" t="s">
        <v>3781</v>
      </c>
      <c r="V1612" t="s">
        <v>3782</v>
      </c>
      <c r="W1612" t="s">
        <v>116</v>
      </c>
      <c r="X1612" t="s">
        <v>3783</v>
      </c>
    </row>
    <row r="1613" spans="1:24" x14ac:dyDescent="0.3">
      <c r="A1613" t="s">
        <v>3778</v>
      </c>
      <c r="B1613" s="1">
        <v>42657</v>
      </c>
      <c r="C1613" t="s">
        <v>1387</v>
      </c>
      <c r="D1613" t="s">
        <v>174</v>
      </c>
      <c r="E1613" t="s">
        <v>27</v>
      </c>
      <c r="F1613" t="s">
        <v>28</v>
      </c>
      <c r="G1613" t="s">
        <v>29</v>
      </c>
      <c r="H1613" t="s">
        <v>78</v>
      </c>
      <c r="I1613" t="s">
        <v>196</v>
      </c>
      <c r="J1613" t="s">
        <v>853</v>
      </c>
      <c r="K1613" t="s">
        <v>94</v>
      </c>
      <c r="L1613" t="s">
        <v>95</v>
      </c>
      <c r="M1613" t="s">
        <v>35</v>
      </c>
      <c r="N1613" s="1">
        <v>42668</v>
      </c>
      <c r="O1613" t="s">
        <v>854</v>
      </c>
      <c r="P1613" t="s">
        <v>855</v>
      </c>
      <c r="Q1613" t="s">
        <v>856</v>
      </c>
      <c r="R1613">
        <v>32</v>
      </c>
      <c r="S1613" t="s">
        <v>5520</v>
      </c>
      <c r="T1613" s="2">
        <v>0.01</v>
      </c>
      <c r="U1613" t="s">
        <v>5521</v>
      </c>
      <c r="V1613" t="s">
        <v>5522</v>
      </c>
      <c r="W1613" t="s">
        <v>618</v>
      </c>
      <c r="X1613" t="s">
        <v>5523</v>
      </c>
    </row>
    <row r="1614" spans="1:24" x14ac:dyDescent="0.3">
      <c r="A1614" t="s">
        <v>3778</v>
      </c>
      <c r="B1614" s="1">
        <v>41832</v>
      </c>
      <c r="C1614" t="s">
        <v>2506</v>
      </c>
      <c r="D1614" t="s">
        <v>1005</v>
      </c>
      <c r="E1614" t="s">
        <v>27</v>
      </c>
      <c r="F1614" t="s">
        <v>28</v>
      </c>
      <c r="G1614" t="s">
        <v>91</v>
      </c>
      <c r="H1614" t="s">
        <v>281</v>
      </c>
      <c r="I1614" t="s">
        <v>121</v>
      </c>
      <c r="J1614" t="s">
        <v>1813</v>
      </c>
      <c r="K1614" t="s">
        <v>33</v>
      </c>
      <c r="L1614" t="s">
        <v>34</v>
      </c>
      <c r="M1614" t="s">
        <v>35</v>
      </c>
      <c r="N1614" s="1">
        <v>41834</v>
      </c>
      <c r="O1614" t="s">
        <v>1814</v>
      </c>
      <c r="P1614" t="s">
        <v>1815</v>
      </c>
      <c r="Q1614" t="s">
        <v>1107</v>
      </c>
      <c r="R1614">
        <v>27</v>
      </c>
      <c r="S1614" t="s">
        <v>1168</v>
      </c>
      <c r="T1614" s="2">
        <v>0.05</v>
      </c>
      <c r="U1614" t="s">
        <v>127</v>
      </c>
      <c r="V1614" t="s">
        <v>1168</v>
      </c>
      <c r="W1614" t="s">
        <v>1587</v>
      </c>
      <c r="X1614" t="s">
        <v>1987</v>
      </c>
    </row>
    <row r="1615" spans="1:24" x14ac:dyDescent="0.3">
      <c r="A1615" t="s">
        <v>3778</v>
      </c>
      <c r="B1615" s="1">
        <v>42397</v>
      </c>
      <c r="C1615" t="s">
        <v>3002</v>
      </c>
      <c r="D1615" t="s">
        <v>3003</v>
      </c>
      <c r="E1615" t="s">
        <v>27</v>
      </c>
      <c r="F1615" t="s">
        <v>28</v>
      </c>
      <c r="G1615" t="s">
        <v>134</v>
      </c>
      <c r="H1615" t="s">
        <v>78</v>
      </c>
      <c r="I1615" t="s">
        <v>121</v>
      </c>
      <c r="J1615" t="s">
        <v>1853</v>
      </c>
      <c r="K1615" t="s">
        <v>94</v>
      </c>
      <c r="L1615" t="s">
        <v>34</v>
      </c>
      <c r="M1615" t="s">
        <v>35</v>
      </c>
      <c r="N1615" s="1">
        <v>42398</v>
      </c>
      <c r="O1615" t="s">
        <v>1854</v>
      </c>
      <c r="P1615" t="s">
        <v>1855</v>
      </c>
      <c r="Q1615" t="s">
        <v>1856</v>
      </c>
      <c r="R1615">
        <v>16</v>
      </c>
      <c r="S1615" t="s">
        <v>434</v>
      </c>
      <c r="T1615" s="2">
        <v>0</v>
      </c>
      <c r="U1615" t="s">
        <v>10688</v>
      </c>
      <c r="V1615" t="s">
        <v>915</v>
      </c>
      <c r="W1615" t="s">
        <v>165</v>
      </c>
      <c r="X1615" t="s">
        <v>10689</v>
      </c>
    </row>
    <row r="1616" spans="1:24" x14ac:dyDescent="0.3">
      <c r="A1616" t="s">
        <v>3778</v>
      </c>
      <c r="B1616" s="1">
        <v>41723</v>
      </c>
      <c r="C1616" t="s">
        <v>12304</v>
      </c>
      <c r="D1616" t="s">
        <v>2482</v>
      </c>
      <c r="E1616" t="s">
        <v>27</v>
      </c>
      <c r="F1616" t="s">
        <v>28</v>
      </c>
      <c r="G1616" t="s">
        <v>77</v>
      </c>
      <c r="H1616" t="s">
        <v>281</v>
      </c>
      <c r="I1616" t="s">
        <v>196</v>
      </c>
      <c r="J1616" t="s">
        <v>1813</v>
      </c>
      <c r="K1616" t="s">
        <v>723</v>
      </c>
      <c r="L1616" t="s">
        <v>109</v>
      </c>
      <c r="M1616" t="s">
        <v>35</v>
      </c>
      <c r="N1616" s="1">
        <v>41724</v>
      </c>
      <c r="O1616" t="s">
        <v>1814</v>
      </c>
      <c r="P1616" t="s">
        <v>1815</v>
      </c>
      <c r="Q1616" t="s">
        <v>1107</v>
      </c>
      <c r="R1616">
        <v>7</v>
      </c>
      <c r="S1616" t="s">
        <v>1168</v>
      </c>
      <c r="T1616" s="2">
        <v>0.01</v>
      </c>
      <c r="U1616" t="s">
        <v>127</v>
      </c>
      <c r="V1616" t="s">
        <v>1168</v>
      </c>
      <c r="W1616" t="s">
        <v>1587</v>
      </c>
      <c r="X1616" t="s">
        <v>1987</v>
      </c>
    </row>
    <row r="1617" spans="1:24" x14ac:dyDescent="0.3">
      <c r="A1617" t="s">
        <v>1782</v>
      </c>
      <c r="B1617" s="1">
        <v>41798</v>
      </c>
      <c r="C1617" t="s">
        <v>143</v>
      </c>
      <c r="D1617" t="s">
        <v>144</v>
      </c>
      <c r="E1617" t="s">
        <v>46</v>
      </c>
      <c r="F1617" t="s">
        <v>47</v>
      </c>
      <c r="G1617" t="s">
        <v>134</v>
      </c>
      <c r="H1617" t="s">
        <v>107</v>
      </c>
      <c r="I1617" t="s">
        <v>196</v>
      </c>
      <c r="J1617" t="s">
        <v>875</v>
      </c>
      <c r="K1617" t="s">
        <v>94</v>
      </c>
      <c r="L1617" t="s">
        <v>95</v>
      </c>
      <c r="M1617" t="s">
        <v>156</v>
      </c>
      <c r="N1617" s="1">
        <v>41800</v>
      </c>
      <c r="O1617" t="s">
        <v>876</v>
      </c>
      <c r="P1617" t="s">
        <v>877</v>
      </c>
      <c r="Q1617" t="s">
        <v>878</v>
      </c>
      <c r="R1617">
        <v>31</v>
      </c>
      <c r="S1617" t="s">
        <v>1783</v>
      </c>
      <c r="T1617" s="2">
        <v>0.01</v>
      </c>
      <c r="U1617" t="s">
        <v>512</v>
      </c>
      <c r="V1617" t="s">
        <v>1784</v>
      </c>
      <c r="W1617" t="s">
        <v>881</v>
      </c>
      <c r="X1617" t="s">
        <v>1785</v>
      </c>
    </row>
    <row r="1618" spans="1:24" x14ac:dyDescent="0.3">
      <c r="A1618" t="s">
        <v>1782</v>
      </c>
      <c r="B1618" s="1">
        <v>41961</v>
      </c>
      <c r="C1618" t="s">
        <v>4012</v>
      </c>
      <c r="D1618" t="s">
        <v>591</v>
      </c>
      <c r="E1618" t="s">
        <v>27</v>
      </c>
      <c r="F1618" t="s">
        <v>28</v>
      </c>
      <c r="G1618" t="s">
        <v>77</v>
      </c>
      <c r="H1618" t="s">
        <v>241</v>
      </c>
      <c r="I1618" t="s">
        <v>196</v>
      </c>
      <c r="J1618" t="s">
        <v>1938</v>
      </c>
      <c r="K1618" t="s">
        <v>94</v>
      </c>
      <c r="L1618" t="s">
        <v>95</v>
      </c>
      <c r="M1618" t="s">
        <v>35</v>
      </c>
      <c r="N1618" s="1">
        <v>41963</v>
      </c>
      <c r="O1618" t="s">
        <v>1939</v>
      </c>
      <c r="P1618" t="s">
        <v>877</v>
      </c>
      <c r="Q1618" t="s">
        <v>1239</v>
      </c>
      <c r="R1618">
        <v>18</v>
      </c>
      <c r="S1618" t="s">
        <v>4033</v>
      </c>
      <c r="T1618" s="2">
        <v>0.04</v>
      </c>
      <c r="U1618" t="s">
        <v>4034</v>
      </c>
      <c r="V1618" t="s">
        <v>4035</v>
      </c>
      <c r="W1618" t="s">
        <v>1942</v>
      </c>
      <c r="X1618" t="s">
        <v>4036</v>
      </c>
    </row>
    <row r="1619" spans="1:24" x14ac:dyDescent="0.3">
      <c r="A1619" t="s">
        <v>1782</v>
      </c>
      <c r="B1619" s="1">
        <v>41858</v>
      </c>
      <c r="C1619" t="s">
        <v>458</v>
      </c>
      <c r="D1619" t="s">
        <v>61</v>
      </c>
      <c r="E1619" t="s">
        <v>27</v>
      </c>
      <c r="F1619" t="s">
        <v>28</v>
      </c>
      <c r="G1619" t="s">
        <v>134</v>
      </c>
      <c r="H1619" t="s">
        <v>62</v>
      </c>
      <c r="I1619" t="s">
        <v>63</v>
      </c>
      <c r="J1619" t="s">
        <v>64</v>
      </c>
      <c r="K1619" t="s">
        <v>94</v>
      </c>
      <c r="L1619" t="s">
        <v>95</v>
      </c>
      <c r="M1619" t="s">
        <v>35</v>
      </c>
      <c r="N1619" s="1">
        <v>41860</v>
      </c>
      <c r="O1619" t="s">
        <v>66</v>
      </c>
      <c r="P1619" t="s">
        <v>67</v>
      </c>
      <c r="Q1619" t="s">
        <v>68</v>
      </c>
      <c r="R1619">
        <v>47</v>
      </c>
      <c r="S1619" t="s">
        <v>459</v>
      </c>
      <c r="T1619" s="2">
        <v>7.0000000000000007E-2</v>
      </c>
      <c r="U1619" t="s">
        <v>460</v>
      </c>
      <c r="V1619" t="s">
        <v>5636</v>
      </c>
      <c r="W1619" t="s">
        <v>72</v>
      </c>
      <c r="X1619" t="s">
        <v>462</v>
      </c>
    </row>
    <row r="1620" spans="1:24" x14ac:dyDescent="0.3">
      <c r="A1620" t="s">
        <v>1782</v>
      </c>
      <c r="B1620" s="1">
        <v>41695</v>
      </c>
      <c r="C1620" t="s">
        <v>89</v>
      </c>
      <c r="D1620" t="s">
        <v>90</v>
      </c>
      <c r="E1620" t="s">
        <v>27</v>
      </c>
      <c r="F1620" t="s">
        <v>28</v>
      </c>
      <c r="G1620" t="s">
        <v>91</v>
      </c>
      <c r="H1620" t="s">
        <v>30</v>
      </c>
      <c r="I1620" t="s">
        <v>121</v>
      </c>
      <c r="J1620" t="s">
        <v>1813</v>
      </c>
      <c r="K1620" t="s">
        <v>33</v>
      </c>
      <c r="L1620" t="s">
        <v>34</v>
      </c>
      <c r="M1620" t="s">
        <v>35</v>
      </c>
      <c r="N1620" s="1">
        <v>41697</v>
      </c>
      <c r="O1620" t="s">
        <v>1814</v>
      </c>
      <c r="P1620" t="s">
        <v>1815</v>
      </c>
      <c r="Q1620" t="s">
        <v>1107</v>
      </c>
      <c r="R1620">
        <v>33</v>
      </c>
      <c r="S1620" t="s">
        <v>2158</v>
      </c>
      <c r="T1620" s="2">
        <v>0.01</v>
      </c>
      <c r="U1620" t="s">
        <v>2159</v>
      </c>
      <c r="V1620" t="s">
        <v>2160</v>
      </c>
      <c r="W1620" t="s">
        <v>1587</v>
      </c>
      <c r="X1620" t="s">
        <v>7007</v>
      </c>
    </row>
    <row r="1621" spans="1:24" x14ac:dyDescent="0.3">
      <c r="A1621" t="s">
        <v>1782</v>
      </c>
      <c r="B1621" s="1">
        <v>42085</v>
      </c>
      <c r="C1621" t="s">
        <v>8859</v>
      </c>
      <c r="D1621" t="s">
        <v>551</v>
      </c>
      <c r="E1621" t="s">
        <v>27</v>
      </c>
      <c r="F1621" t="s">
        <v>28</v>
      </c>
      <c r="G1621" t="s">
        <v>134</v>
      </c>
      <c r="H1621" t="s">
        <v>289</v>
      </c>
      <c r="I1621" t="s">
        <v>31</v>
      </c>
      <c r="J1621" t="s">
        <v>541</v>
      </c>
      <c r="K1621" t="s">
        <v>33</v>
      </c>
      <c r="L1621" t="s">
        <v>34</v>
      </c>
      <c r="M1621" t="s">
        <v>156</v>
      </c>
      <c r="N1621" s="1">
        <v>42086</v>
      </c>
      <c r="O1621" t="s">
        <v>542</v>
      </c>
      <c r="P1621" t="s">
        <v>543</v>
      </c>
      <c r="Q1621" t="s">
        <v>544</v>
      </c>
      <c r="R1621">
        <v>29</v>
      </c>
      <c r="S1621" t="s">
        <v>12586</v>
      </c>
      <c r="T1621" s="2">
        <v>0.03</v>
      </c>
      <c r="U1621" t="s">
        <v>12587</v>
      </c>
      <c r="V1621" t="s">
        <v>12588</v>
      </c>
      <c r="W1621" t="s">
        <v>547</v>
      </c>
      <c r="X1621" t="s">
        <v>12589</v>
      </c>
    </row>
    <row r="1622" spans="1:24" x14ac:dyDescent="0.3">
      <c r="A1622" t="s">
        <v>11688</v>
      </c>
      <c r="B1622" s="1">
        <v>41698</v>
      </c>
      <c r="C1622" t="s">
        <v>2635</v>
      </c>
      <c r="D1622" t="s">
        <v>120</v>
      </c>
      <c r="E1622" t="s">
        <v>27</v>
      </c>
      <c r="F1622" t="s">
        <v>28</v>
      </c>
      <c r="G1622" t="s">
        <v>91</v>
      </c>
      <c r="H1622" t="s">
        <v>62</v>
      </c>
      <c r="I1622" t="s">
        <v>63</v>
      </c>
      <c r="J1622" t="s">
        <v>541</v>
      </c>
      <c r="K1622" t="s">
        <v>94</v>
      </c>
      <c r="L1622" t="s">
        <v>34</v>
      </c>
      <c r="M1622" t="s">
        <v>35</v>
      </c>
      <c r="N1622" s="1">
        <v>41699</v>
      </c>
      <c r="O1622" t="s">
        <v>542</v>
      </c>
      <c r="P1622" t="s">
        <v>543</v>
      </c>
      <c r="Q1622" t="s">
        <v>544</v>
      </c>
      <c r="R1622">
        <v>50</v>
      </c>
      <c r="S1622" t="s">
        <v>11689</v>
      </c>
      <c r="T1622" s="2">
        <v>0.09</v>
      </c>
      <c r="U1622" t="s">
        <v>2862</v>
      </c>
      <c r="V1622" t="s">
        <v>11690</v>
      </c>
      <c r="W1622" t="s">
        <v>547</v>
      </c>
      <c r="X1622" t="s">
        <v>3505</v>
      </c>
    </row>
    <row r="1623" spans="1:24" x14ac:dyDescent="0.3">
      <c r="A1623" t="s">
        <v>4473</v>
      </c>
      <c r="B1623" s="1">
        <v>41710</v>
      </c>
      <c r="C1623" t="s">
        <v>263</v>
      </c>
      <c r="D1623" t="s">
        <v>264</v>
      </c>
      <c r="E1623" t="s">
        <v>27</v>
      </c>
      <c r="F1623" t="s">
        <v>28</v>
      </c>
      <c r="G1623" t="s">
        <v>91</v>
      </c>
      <c r="H1623" t="s">
        <v>30</v>
      </c>
      <c r="I1623" t="s">
        <v>63</v>
      </c>
      <c r="J1623" t="s">
        <v>108</v>
      </c>
      <c r="K1623" t="s">
        <v>94</v>
      </c>
      <c r="L1623" t="s">
        <v>34</v>
      </c>
      <c r="M1623" t="s">
        <v>35</v>
      </c>
      <c r="N1623" s="1">
        <v>41724</v>
      </c>
      <c r="O1623" t="s">
        <v>110</v>
      </c>
      <c r="P1623" t="s">
        <v>111</v>
      </c>
      <c r="Q1623" t="s">
        <v>112</v>
      </c>
      <c r="R1623">
        <v>12</v>
      </c>
      <c r="S1623" t="s">
        <v>4474</v>
      </c>
      <c r="T1623" s="2">
        <v>0.04</v>
      </c>
      <c r="U1623" t="s">
        <v>127</v>
      </c>
      <c r="V1623" t="s">
        <v>4474</v>
      </c>
      <c r="W1623" t="s">
        <v>116</v>
      </c>
      <c r="X1623" t="s">
        <v>4475</v>
      </c>
    </row>
    <row r="1624" spans="1:24" x14ac:dyDescent="0.3">
      <c r="A1624" t="s">
        <v>4473</v>
      </c>
      <c r="B1624" s="1">
        <v>41551</v>
      </c>
      <c r="C1624" t="s">
        <v>2719</v>
      </c>
      <c r="D1624" t="s">
        <v>240</v>
      </c>
      <c r="E1624" t="s">
        <v>27</v>
      </c>
      <c r="F1624" t="s">
        <v>28</v>
      </c>
      <c r="G1624" t="s">
        <v>134</v>
      </c>
      <c r="H1624" t="s">
        <v>241</v>
      </c>
      <c r="I1624" t="s">
        <v>92</v>
      </c>
      <c r="J1624" t="s">
        <v>1311</v>
      </c>
      <c r="K1624" t="s">
        <v>94</v>
      </c>
      <c r="L1624" t="s">
        <v>95</v>
      </c>
      <c r="M1624" t="s">
        <v>35</v>
      </c>
      <c r="N1624" s="1">
        <v>41551</v>
      </c>
      <c r="O1624" t="s">
        <v>542</v>
      </c>
      <c r="P1624" t="s">
        <v>543</v>
      </c>
      <c r="Q1624" t="s">
        <v>544</v>
      </c>
      <c r="R1624">
        <v>17</v>
      </c>
      <c r="S1624" t="s">
        <v>7390</v>
      </c>
      <c r="T1624" s="2">
        <v>0.02</v>
      </c>
      <c r="U1624" t="s">
        <v>2663</v>
      </c>
      <c r="V1624" t="s">
        <v>7391</v>
      </c>
      <c r="W1624" t="s">
        <v>547</v>
      </c>
      <c r="X1624" t="s">
        <v>7392</v>
      </c>
    </row>
    <row r="1625" spans="1:24" x14ac:dyDescent="0.3">
      <c r="A1625" t="s">
        <v>4473</v>
      </c>
      <c r="B1625" s="1">
        <v>41575</v>
      </c>
      <c r="C1625" t="s">
        <v>2362</v>
      </c>
      <c r="D1625" t="s">
        <v>1019</v>
      </c>
      <c r="E1625" t="s">
        <v>46</v>
      </c>
      <c r="F1625" t="s">
        <v>47</v>
      </c>
      <c r="G1625" t="s">
        <v>77</v>
      </c>
      <c r="H1625" t="s">
        <v>48</v>
      </c>
      <c r="I1625" t="s">
        <v>92</v>
      </c>
      <c r="J1625" t="s">
        <v>771</v>
      </c>
      <c r="K1625" t="s">
        <v>94</v>
      </c>
      <c r="L1625" t="s">
        <v>95</v>
      </c>
      <c r="M1625" t="s">
        <v>35</v>
      </c>
      <c r="N1625" s="1">
        <v>41576</v>
      </c>
      <c r="O1625" t="s">
        <v>772</v>
      </c>
      <c r="P1625" t="s">
        <v>773</v>
      </c>
      <c r="Q1625" t="s">
        <v>774</v>
      </c>
      <c r="R1625">
        <v>36</v>
      </c>
      <c r="S1625" t="s">
        <v>3544</v>
      </c>
      <c r="T1625" s="2">
        <v>0</v>
      </c>
      <c r="U1625" t="s">
        <v>11658</v>
      </c>
      <c r="V1625" t="s">
        <v>7303</v>
      </c>
      <c r="W1625" t="s">
        <v>778</v>
      </c>
      <c r="X1625" t="s">
        <v>11659</v>
      </c>
    </row>
    <row r="1626" spans="1:24" x14ac:dyDescent="0.3">
      <c r="A1626" t="s">
        <v>4473</v>
      </c>
      <c r="B1626" s="1">
        <v>41685</v>
      </c>
      <c r="C1626" t="s">
        <v>2289</v>
      </c>
      <c r="D1626" t="s">
        <v>133</v>
      </c>
      <c r="E1626" t="s">
        <v>27</v>
      </c>
      <c r="F1626" t="s">
        <v>28</v>
      </c>
      <c r="G1626" t="s">
        <v>77</v>
      </c>
      <c r="H1626" t="s">
        <v>62</v>
      </c>
      <c r="I1626" t="s">
        <v>63</v>
      </c>
      <c r="J1626" t="s">
        <v>108</v>
      </c>
      <c r="K1626" t="s">
        <v>94</v>
      </c>
      <c r="L1626" t="s">
        <v>95</v>
      </c>
      <c r="M1626" t="s">
        <v>35</v>
      </c>
      <c r="N1626" s="1">
        <v>41690</v>
      </c>
      <c r="O1626" t="s">
        <v>110</v>
      </c>
      <c r="P1626" t="s">
        <v>111</v>
      </c>
      <c r="Q1626" t="s">
        <v>112</v>
      </c>
      <c r="R1626">
        <v>4</v>
      </c>
      <c r="S1626" t="s">
        <v>568</v>
      </c>
      <c r="T1626" s="2">
        <v>0.09</v>
      </c>
      <c r="U1626" t="s">
        <v>127</v>
      </c>
      <c r="V1626" t="s">
        <v>4474</v>
      </c>
      <c r="W1626" t="s">
        <v>116</v>
      </c>
      <c r="X1626" t="s">
        <v>4475</v>
      </c>
    </row>
    <row r="1627" spans="1:24" x14ac:dyDescent="0.3">
      <c r="A1627" t="s">
        <v>4473</v>
      </c>
      <c r="B1627" s="1">
        <v>41795</v>
      </c>
      <c r="C1627" t="s">
        <v>12744</v>
      </c>
      <c r="D1627" t="s">
        <v>974</v>
      </c>
      <c r="E1627" t="s">
        <v>46</v>
      </c>
      <c r="F1627" t="s">
        <v>47</v>
      </c>
      <c r="G1627" t="s">
        <v>77</v>
      </c>
      <c r="H1627" t="s">
        <v>48</v>
      </c>
      <c r="I1627" t="s">
        <v>196</v>
      </c>
      <c r="J1627" t="s">
        <v>1233</v>
      </c>
      <c r="K1627" t="s">
        <v>94</v>
      </c>
      <c r="L1627" t="s">
        <v>95</v>
      </c>
      <c r="M1627" t="s">
        <v>156</v>
      </c>
      <c r="N1627" s="1">
        <v>41797</v>
      </c>
      <c r="O1627" t="s">
        <v>711</v>
      </c>
      <c r="P1627" t="s">
        <v>1234</v>
      </c>
      <c r="Q1627" t="s">
        <v>1235</v>
      </c>
      <c r="R1627">
        <v>11</v>
      </c>
      <c r="S1627" t="s">
        <v>4793</v>
      </c>
      <c r="T1627" s="2">
        <v>0</v>
      </c>
      <c r="U1627" t="s">
        <v>930</v>
      </c>
      <c r="V1627" t="s">
        <v>12745</v>
      </c>
      <c r="W1627" t="s">
        <v>1239</v>
      </c>
      <c r="X1627" t="s">
        <v>12746</v>
      </c>
    </row>
    <row r="1628" spans="1:24" x14ac:dyDescent="0.3">
      <c r="A1628" t="s">
        <v>8524</v>
      </c>
      <c r="B1628" s="1">
        <v>41327</v>
      </c>
      <c r="C1628" t="s">
        <v>952</v>
      </c>
      <c r="D1628" t="s">
        <v>465</v>
      </c>
      <c r="E1628" t="s">
        <v>27</v>
      </c>
      <c r="F1628" t="s">
        <v>28</v>
      </c>
      <c r="G1628" t="s">
        <v>91</v>
      </c>
      <c r="H1628" t="s">
        <v>205</v>
      </c>
      <c r="I1628" t="s">
        <v>31</v>
      </c>
      <c r="J1628" t="s">
        <v>2660</v>
      </c>
      <c r="K1628" t="s">
        <v>33</v>
      </c>
      <c r="L1628" t="s">
        <v>392</v>
      </c>
      <c r="M1628" t="s">
        <v>393</v>
      </c>
      <c r="N1628" s="1">
        <v>41328</v>
      </c>
      <c r="O1628" t="s">
        <v>2661</v>
      </c>
      <c r="P1628" t="s">
        <v>2662</v>
      </c>
      <c r="Q1628" t="s">
        <v>2663</v>
      </c>
      <c r="R1628">
        <v>6</v>
      </c>
      <c r="S1628" t="s">
        <v>8525</v>
      </c>
      <c r="T1628" s="2">
        <v>0.08</v>
      </c>
      <c r="U1628" t="s">
        <v>7321</v>
      </c>
      <c r="V1628" t="s">
        <v>8526</v>
      </c>
      <c r="W1628" t="s">
        <v>116</v>
      </c>
      <c r="X1628" t="s">
        <v>8527</v>
      </c>
    </row>
    <row r="1629" spans="1:24" x14ac:dyDescent="0.3">
      <c r="A1629" t="s">
        <v>5755</v>
      </c>
      <c r="B1629" s="1">
        <v>41694</v>
      </c>
      <c r="C1629" t="s">
        <v>1890</v>
      </c>
      <c r="D1629" t="s">
        <v>2576</v>
      </c>
      <c r="E1629" t="s">
        <v>27</v>
      </c>
      <c r="F1629" t="s">
        <v>28</v>
      </c>
      <c r="G1629" t="s">
        <v>134</v>
      </c>
      <c r="H1629" t="s">
        <v>433</v>
      </c>
      <c r="I1629" t="s">
        <v>196</v>
      </c>
      <c r="J1629" t="s">
        <v>2168</v>
      </c>
      <c r="K1629" t="s">
        <v>94</v>
      </c>
      <c r="L1629" t="s">
        <v>34</v>
      </c>
      <c r="M1629" t="s">
        <v>35</v>
      </c>
      <c r="N1629" s="1">
        <v>41695</v>
      </c>
      <c r="O1629" t="s">
        <v>1728</v>
      </c>
      <c r="P1629" t="s">
        <v>2169</v>
      </c>
      <c r="Q1629" t="s">
        <v>2170</v>
      </c>
      <c r="R1629">
        <v>36</v>
      </c>
      <c r="S1629" t="s">
        <v>1926</v>
      </c>
      <c r="T1629" s="2">
        <v>0.1</v>
      </c>
      <c r="U1629" t="s">
        <v>1927</v>
      </c>
      <c r="V1629" t="s">
        <v>1928</v>
      </c>
      <c r="W1629" t="s">
        <v>818</v>
      </c>
      <c r="X1629" t="s">
        <v>4900</v>
      </c>
    </row>
    <row r="1630" spans="1:24" x14ac:dyDescent="0.3">
      <c r="A1630" t="s">
        <v>5755</v>
      </c>
      <c r="B1630" s="1">
        <v>41847</v>
      </c>
      <c r="C1630" t="s">
        <v>2338</v>
      </c>
      <c r="D1630" t="s">
        <v>365</v>
      </c>
      <c r="E1630" t="s">
        <v>46</v>
      </c>
      <c r="F1630" t="s">
        <v>47</v>
      </c>
      <c r="G1630" t="s">
        <v>77</v>
      </c>
      <c r="H1630" t="s">
        <v>48</v>
      </c>
      <c r="I1630" t="s">
        <v>92</v>
      </c>
      <c r="J1630" t="s">
        <v>1660</v>
      </c>
      <c r="K1630" t="s">
        <v>94</v>
      </c>
      <c r="L1630" t="s">
        <v>34</v>
      </c>
      <c r="M1630" t="s">
        <v>35</v>
      </c>
      <c r="N1630" s="1">
        <v>41849</v>
      </c>
      <c r="O1630" t="s">
        <v>1369</v>
      </c>
      <c r="P1630" t="s">
        <v>166</v>
      </c>
      <c r="Q1630" t="s">
        <v>1661</v>
      </c>
      <c r="R1630">
        <v>36</v>
      </c>
      <c r="S1630" t="s">
        <v>8872</v>
      </c>
      <c r="T1630" s="2">
        <v>0.05</v>
      </c>
      <c r="U1630" t="s">
        <v>4855</v>
      </c>
      <c r="V1630" t="s">
        <v>8873</v>
      </c>
      <c r="W1630" t="s">
        <v>57</v>
      </c>
      <c r="X1630" t="s">
        <v>8874</v>
      </c>
    </row>
    <row r="1631" spans="1:24" x14ac:dyDescent="0.3">
      <c r="A1631" t="s">
        <v>9737</v>
      </c>
      <c r="B1631" s="1">
        <v>41449</v>
      </c>
      <c r="C1631" t="s">
        <v>1687</v>
      </c>
      <c r="D1631" t="s">
        <v>324</v>
      </c>
      <c r="E1631" t="s">
        <v>27</v>
      </c>
      <c r="F1631" t="s">
        <v>28</v>
      </c>
      <c r="G1631" t="s">
        <v>77</v>
      </c>
      <c r="H1631" t="s">
        <v>205</v>
      </c>
      <c r="I1631" t="s">
        <v>92</v>
      </c>
      <c r="J1631" t="s">
        <v>423</v>
      </c>
      <c r="K1631" t="s">
        <v>94</v>
      </c>
      <c r="L1631" t="s">
        <v>109</v>
      </c>
      <c r="M1631" t="s">
        <v>35</v>
      </c>
      <c r="N1631" s="1">
        <v>41450</v>
      </c>
      <c r="O1631" t="s">
        <v>424</v>
      </c>
      <c r="P1631" t="s">
        <v>356</v>
      </c>
      <c r="Q1631" t="s">
        <v>341</v>
      </c>
      <c r="R1631">
        <v>35</v>
      </c>
      <c r="S1631" t="s">
        <v>1688</v>
      </c>
      <c r="T1631" s="2">
        <v>0.02</v>
      </c>
      <c r="U1631" t="s">
        <v>1689</v>
      </c>
      <c r="V1631" t="s">
        <v>1690</v>
      </c>
      <c r="W1631" t="s">
        <v>428</v>
      </c>
      <c r="X1631" t="s">
        <v>1691</v>
      </c>
    </row>
    <row r="1632" spans="1:24" x14ac:dyDescent="0.3">
      <c r="A1632" t="s">
        <v>9737</v>
      </c>
      <c r="B1632" s="1">
        <v>41423</v>
      </c>
      <c r="C1632" t="s">
        <v>279</v>
      </c>
      <c r="D1632" t="s">
        <v>280</v>
      </c>
      <c r="E1632" t="s">
        <v>27</v>
      </c>
      <c r="F1632" t="s">
        <v>28</v>
      </c>
      <c r="G1632" t="s">
        <v>91</v>
      </c>
      <c r="H1632" t="s">
        <v>281</v>
      </c>
      <c r="I1632" t="s">
        <v>92</v>
      </c>
      <c r="J1632" t="s">
        <v>853</v>
      </c>
      <c r="K1632" t="s">
        <v>94</v>
      </c>
      <c r="L1632" t="s">
        <v>34</v>
      </c>
      <c r="M1632" t="s">
        <v>156</v>
      </c>
      <c r="N1632" s="1">
        <v>41423</v>
      </c>
      <c r="O1632" t="s">
        <v>854</v>
      </c>
      <c r="P1632" t="s">
        <v>855</v>
      </c>
      <c r="Q1632" t="s">
        <v>856</v>
      </c>
      <c r="R1632">
        <v>43</v>
      </c>
      <c r="S1632" t="s">
        <v>11927</v>
      </c>
      <c r="T1632" s="2">
        <v>0.03</v>
      </c>
      <c r="U1632" t="s">
        <v>11928</v>
      </c>
      <c r="V1632" t="s">
        <v>11929</v>
      </c>
      <c r="W1632" t="s">
        <v>618</v>
      </c>
      <c r="X1632" t="s">
        <v>11930</v>
      </c>
    </row>
    <row r="1633" spans="1:24" x14ac:dyDescent="0.3">
      <c r="A1633" t="s">
        <v>7166</v>
      </c>
      <c r="B1633" s="1">
        <v>41613</v>
      </c>
      <c r="C1633" t="s">
        <v>993</v>
      </c>
      <c r="D1633" t="s">
        <v>144</v>
      </c>
      <c r="E1633" t="s">
        <v>46</v>
      </c>
      <c r="F1633" t="s">
        <v>47</v>
      </c>
      <c r="G1633" t="s">
        <v>77</v>
      </c>
      <c r="H1633" t="s">
        <v>107</v>
      </c>
      <c r="I1633" t="s">
        <v>31</v>
      </c>
      <c r="J1633" t="s">
        <v>975</v>
      </c>
      <c r="K1633" t="s">
        <v>94</v>
      </c>
      <c r="L1633" t="s">
        <v>34</v>
      </c>
      <c r="M1633" t="s">
        <v>35</v>
      </c>
      <c r="N1633" s="1">
        <v>41615</v>
      </c>
      <c r="O1633" t="s">
        <v>976</v>
      </c>
      <c r="P1633" t="s">
        <v>977</v>
      </c>
      <c r="Q1633" t="s">
        <v>978</v>
      </c>
      <c r="R1633">
        <v>24</v>
      </c>
      <c r="S1633" t="s">
        <v>7167</v>
      </c>
      <c r="T1633" s="2">
        <v>7.0000000000000007E-2</v>
      </c>
      <c r="U1633" t="s">
        <v>82</v>
      </c>
      <c r="V1633" t="s">
        <v>4744</v>
      </c>
      <c r="W1633" t="s">
        <v>982</v>
      </c>
      <c r="X1633" t="s">
        <v>7168</v>
      </c>
    </row>
    <row r="1634" spans="1:24" x14ac:dyDescent="0.3">
      <c r="A1634" t="s">
        <v>7166</v>
      </c>
      <c r="B1634" s="1">
        <v>41531</v>
      </c>
      <c r="C1634" t="s">
        <v>963</v>
      </c>
      <c r="D1634" t="s">
        <v>787</v>
      </c>
      <c r="E1634" t="s">
        <v>27</v>
      </c>
      <c r="F1634" t="s">
        <v>28</v>
      </c>
      <c r="G1634" t="s">
        <v>77</v>
      </c>
      <c r="H1634" t="s">
        <v>217</v>
      </c>
      <c r="I1634" t="s">
        <v>92</v>
      </c>
      <c r="J1634" t="s">
        <v>975</v>
      </c>
      <c r="K1634" t="s">
        <v>94</v>
      </c>
      <c r="L1634" t="s">
        <v>34</v>
      </c>
      <c r="M1634" t="s">
        <v>35</v>
      </c>
      <c r="N1634" s="1">
        <v>41534</v>
      </c>
      <c r="O1634" t="s">
        <v>976</v>
      </c>
      <c r="P1634" t="s">
        <v>977</v>
      </c>
      <c r="Q1634" t="s">
        <v>978</v>
      </c>
      <c r="R1634">
        <v>30</v>
      </c>
      <c r="S1634" t="s">
        <v>7231</v>
      </c>
      <c r="T1634" s="2">
        <v>0.08</v>
      </c>
      <c r="U1634" t="s">
        <v>7232</v>
      </c>
      <c r="V1634" t="s">
        <v>7233</v>
      </c>
      <c r="W1634" t="s">
        <v>982</v>
      </c>
      <c r="X1634" t="s">
        <v>4524</v>
      </c>
    </row>
    <row r="1635" spans="1:24" x14ac:dyDescent="0.3">
      <c r="A1635" t="s">
        <v>7166</v>
      </c>
      <c r="B1635" s="1">
        <v>41914</v>
      </c>
      <c r="C1635" t="s">
        <v>894</v>
      </c>
      <c r="D1635" t="s">
        <v>895</v>
      </c>
      <c r="E1635" t="s">
        <v>27</v>
      </c>
      <c r="F1635" t="s">
        <v>28</v>
      </c>
      <c r="G1635" t="s">
        <v>29</v>
      </c>
      <c r="H1635" t="s">
        <v>289</v>
      </c>
      <c r="I1635" t="s">
        <v>121</v>
      </c>
      <c r="J1635" t="s">
        <v>290</v>
      </c>
      <c r="K1635" t="s">
        <v>94</v>
      </c>
      <c r="L1635" t="s">
        <v>34</v>
      </c>
      <c r="M1635" t="s">
        <v>156</v>
      </c>
      <c r="N1635" s="1">
        <v>41916</v>
      </c>
      <c r="O1635" t="s">
        <v>291</v>
      </c>
      <c r="P1635" t="s">
        <v>292</v>
      </c>
      <c r="Q1635" t="s">
        <v>293</v>
      </c>
      <c r="R1635">
        <v>43</v>
      </c>
      <c r="S1635" t="s">
        <v>7844</v>
      </c>
      <c r="T1635" s="2">
        <v>0.1</v>
      </c>
      <c r="U1635" t="s">
        <v>7845</v>
      </c>
      <c r="V1635" t="s">
        <v>7846</v>
      </c>
      <c r="W1635" t="s">
        <v>165</v>
      </c>
      <c r="X1635" t="s">
        <v>7847</v>
      </c>
    </row>
    <row r="1636" spans="1:24" x14ac:dyDescent="0.3">
      <c r="A1636" t="s">
        <v>7166</v>
      </c>
      <c r="B1636" s="1">
        <v>41683</v>
      </c>
      <c r="C1636" t="s">
        <v>477</v>
      </c>
      <c r="D1636" t="s">
        <v>465</v>
      </c>
      <c r="E1636" t="s">
        <v>27</v>
      </c>
      <c r="F1636" t="s">
        <v>28</v>
      </c>
      <c r="G1636" t="s">
        <v>134</v>
      </c>
      <c r="H1636" t="s">
        <v>205</v>
      </c>
      <c r="I1636" t="s">
        <v>196</v>
      </c>
      <c r="J1636" t="s">
        <v>218</v>
      </c>
      <c r="K1636" t="s">
        <v>33</v>
      </c>
      <c r="L1636" t="s">
        <v>34</v>
      </c>
      <c r="M1636" t="s">
        <v>156</v>
      </c>
      <c r="N1636" s="1">
        <v>41683</v>
      </c>
      <c r="O1636" t="s">
        <v>219</v>
      </c>
      <c r="P1636" t="s">
        <v>124</v>
      </c>
      <c r="Q1636" t="s">
        <v>220</v>
      </c>
      <c r="R1636">
        <v>38</v>
      </c>
      <c r="S1636" t="s">
        <v>4796</v>
      </c>
      <c r="T1636" s="2">
        <v>0</v>
      </c>
      <c r="U1636" t="s">
        <v>482</v>
      </c>
      <c r="V1636" t="s">
        <v>8623</v>
      </c>
      <c r="W1636" t="s">
        <v>224</v>
      </c>
      <c r="X1636" t="s">
        <v>9110</v>
      </c>
    </row>
    <row r="1637" spans="1:24" x14ac:dyDescent="0.3">
      <c r="A1637" t="s">
        <v>7166</v>
      </c>
      <c r="B1637" s="1">
        <v>41772</v>
      </c>
      <c r="C1637" t="s">
        <v>1172</v>
      </c>
      <c r="D1637" t="s">
        <v>174</v>
      </c>
      <c r="E1637" t="s">
        <v>27</v>
      </c>
      <c r="F1637" t="s">
        <v>28</v>
      </c>
      <c r="G1637" t="s">
        <v>29</v>
      </c>
      <c r="H1637" t="s">
        <v>78</v>
      </c>
      <c r="I1637" t="s">
        <v>31</v>
      </c>
      <c r="J1637" t="s">
        <v>5373</v>
      </c>
      <c r="K1637" t="s">
        <v>94</v>
      </c>
      <c r="L1637" t="s">
        <v>95</v>
      </c>
      <c r="M1637" t="s">
        <v>35</v>
      </c>
      <c r="N1637" s="1">
        <v>41773</v>
      </c>
      <c r="O1637" t="s">
        <v>5374</v>
      </c>
      <c r="P1637" t="s">
        <v>3412</v>
      </c>
      <c r="Q1637" t="s">
        <v>1220</v>
      </c>
      <c r="R1637">
        <v>43</v>
      </c>
      <c r="S1637" t="s">
        <v>2810</v>
      </c>
      <c r="T1637" s="2">
        <v>0.03</v>
      </c>
      <c r="U1637" t="s">
        <v>446</v>
      </c>
      <c r="V1637" t="s">
        <v>9134</v>
      </c>
      <c r="W1637" t="s">
        <v>5375</v>
      </c>
      <c r="X1637" t="s">
        <v>7266</v>
      </c>
    </row>
    <row r="1638" spans="1:24" x14ac:dyDescent="0.3">
      <c r="A1638" t="s">
        <v>7166</v>
      </c>
      <c r="B1638" s="1">
        <v>42092</v>
      </c>
      <c r="C1638" t="s">
        <v>1047</v>
      </c>
      <c r="D1638" t="s">
        <v>162</v>
      </c>
      <c r="E1638" t="s">
        <v>46</v>
      </c>
      <c r="F1638" t="s">
        <v>47</v>
      </c>
      <c r="G1638" t="s">
        <v>91</v>
      </c>
      <c r="H1638" t="s">
        <v>107</v>
      </c>
      <c r="I1638" t="s">
        <v>63</v>
      </c>
      <c r="J1638" t="s">
        <v>366</v>
      </c>
      <c r="K1638" t="s">
        <v>33</v>
      </c>
      <c r="L1638" t="s">
        <v>34</v>
      </c>
      <c r="M1638" t="s">
        <v>35</v>
      </c>
      <c r="N1638" s="1">
        <v>42095</v>
      </c>
      <c r="O1638" t="s">
        <v>367</v>
      </c>
      <c r="P1638" t="s">
        <v>368</v>
      </c>
      <c r="Q1638" t="s">
        <v>301</v>
      </c>
      <c r="R1638">
        <v>31</v>
      </c>
      <c r="S1638" t="s">
        <v>3266</v>
      </c>
      <c r="T1638" s="2">
        <v>0</v>
      </c>
      <c r="U1638" t="s">
        <v>473</v>
      </c>
      <c r="V1638" t="s">
        <v>671</v>
      </c>
      <c r="W1638" t="s">
        <v>116</v>
      </c>
      <c r="X1638" t="s">
        <v>10053</v>
      </c>
    </row>
    <row r="1639" spans="1:24" x14ac:dyDescent="0.3">
      <c r="A1639" t="s">
        <v>7166</v>
      </c>
      <c r="B1639" s="1">
        <v>41624</v>
      </c>
      <c r="C1639" t="s">
        <v>2851</v>
      </c>
      <c r="D1639" t="s">
        <v>1207</v>
      </c>
      <c r="E1639" t="s">
        <v>46</v>
      </c>
      <c r="F1639" t="s">
        <v>47</v>
      </c>
      <c r="G1639" t="s">
        <v>91</v>
      </c>
      <c r="H1639" t="s">
        <v>48</v>
      </c>
      <c r="I1639" t="s">
        <v>31</v>
      </c>
      <c r="J1639" t="s">
        <v>355</v>
      </c>
      <c r="K1639" t="s">
        <v>94</v>
      </c>
      <c r="L1639" t="s">
        <v>95</v>
      </c>
      <c r="M1639" t="s">
        <v>35</v>
      </c>
      <c r="N1639" s="1">
        <v>41627</v>
      </c>
      <c r="O1639" t="s">
        <v>129</v>
      </c>
      <c r="P1639" t="s">
        <v>356</v>
      </c>
      <c r="Q1639" t="s">
        <v>357</v>
      </c>
      <c r="R1639">
        <v>16</v>
      </c>
      <c r="S1639" t="s">
        <v>10204</v>
      </c>
      <c r="T1639" s="2">
        <v>0.1</v>
      </c>
      <c r="U1639" t="s">
        <v>7223</v>
      </c>
      <c r="V1639" t="s">
        <v>10205</v>
      </c>
      <c r="W1639" t="s">
        <v>361</v>
      </c>
      <c r="X1639" t="s">
        <v>5273</v>
      </c>
    </row>
    <row r="1640" spans="1:24" x14ac:dyDescent="0.3">
      <c r="A1640" t="s">
        <v>7166</v>
      </c>
      <c r="B1640" s="1">
        <v>41710</v>
      </c>
      <c r="C1640" t="s">
        <v>866</v>
      </c>
      <c r="D1640" t="s">
        <v>867</v>
      </c>
      <c r="E1640" t="s">
        <v>27</v>
      </c>
      <c r="F1640" t="s">
        <v>28</v>
      </c>
      <c r="G1640" t="s">
        <v>91</v>
      </c>
      <c r="H1640" t="s">
        <v>289</v>
      </c>
      <c r="I1640" t="s">
        <v>92</v>
      </c>
      <c r="J1640" t="s">
        <v>366</v>
      </c>
      <c r="K1640" t="s">
        <v>94</v>
      </c>
      <c r="L1640" t="s">
        <v>95</v>
      </c>
      <c r="M1640" t="s">
        <v>35</v>
      </c>
      <c r="N1640" s="1">
        <v>41711</v>
      </c>
      <c r="O1640" t="s">
        <v>367</v>
      </c>
      <c r="P1640" t="s">
        <v>368</v>
      </c>
      <c r="Q1640" t="s">
        <v>301</v>
      </c>
      <c r="R1640">
        <v>33</v>
      </c>
      <c r="S1640" t="s">
        <v>2810</v>
      </c>
      <c r="T1640" s="2">
        <v>0.03</v>
      </c>
      <c r="U1640" t="s">
        <v>446</v>
      </c>
      <c r="V1640" t="s">
        <v>9134</v>
      </c>
      <c r="W1640" t="s">
        <v>116</v>
      </c>
      <c r="X1640" t="s">
        <v>7266</v>
      </c>
    </row>
    <row r="1641" spans="1:24" x14ac:dyDescent="0.3">
      <c r="A1641" t="s">
        <v>8503</v>
      </c>
      <c r="B1641" s="1">
        <v>41735</v>
      </c>
      <c r="C1641" t="s">
        <v>6963</v>
      </c>
      <c r="D1641" t="s">
        <v>1058</v>
      </c>
      <c r="E1641" t="s">
        <v>27</v>
      </c>
      <c r="F1641" t="s">
        <v>28</v>
      </c>
      <c r="G1641" t="s">
        <v>29</v>
      </c>
      <c r="H1641" t="s">
        <v>422</v>
      </c>
      <c r="I1641" t="s">
        <v>63</v>
      </c>
      <c r="J1641" t="s">
        <v>218</v>
      </c>
      <c r="K1641" t="s">
        <v>33</v>
      </c>
      <c r="L1641" t="s">
        <v>392</v>
      </c>
      <c r="M1641" t="s">
        <v>393</v>
      </c>
      <c r="N1641" s="1">
        <v>41740</v>
      </c>
      <c r="O1641" t="s">
        <v>219</v>
      </c>
      <c r="P1641" t="s">
        <v>124</v>
      </c>
      <c r="Q1641" t="s">
        <v>220</v>
      </c>
      <c r="R1641">
        <v>34</v>
      </c>
      <c r="S1641" t="s">
        <v>7161</v>
      </c>
      <c r="T1641" s="2">
        <v>0.02</v>
      </c>
      <c r="U1641" t="s">
        <v>1220</v>
      </c>
      <c r="V1641" t="s">
        <v>2637</v>
      </c>
      <c r="W1641" t="s">
        <v>224</v>
      </c>
      <c r="X1641" t="s">
        <v>8504</v>
      </c>
    </row>
    <row r="1642" spans="1:24" x14ac:dyDescent="0.3">
      <c r="A1642" t="s">
        <v>8294</v>
      </c>
      <c r="B1642" s="1">
        <v>41824</v>
      </c>
      <c r="C1642" t="s">
        <v>1765</v>
      </c>
      <c r="D1642" t="s">
        <v>144</v>
      </c>
      <c r="E1642" t="s">
        <v>46</v>
      </c>
      <c r="F1642" t="s">
        <v>47</v>
      </c>
      <c r="G1642" t="s">
        <v>91</v>
      </c>
      <c r="H1642" t="s">
        <v>107</v>
      </c>
      <c r="I1642" t="s">
        <v>63</v>
      </c>
      <c r="J1642" t="s">
        <v>290</v>
      </c>
      <c r="K1642" t="s">
        <v>33</v>
      </c>
      <c r="L1642" t="s">
        <v>34</v>
      </c>
      <c r="M1642" t="s">
        <v>156</v>
      </c>
      <c r="N1642" s="1">
        <v>41826</v>
      </c>
      <c r="O1642" t="s">
        <v>291</v>
      </c>
      <c r="P1642" t="s">
        <v>292</v>
      </c>
      <c r="Q1642" t="s">
        <v>293</v>
      </c>
      <c r="R1642">
        <v>46</v>
      </c>
      <c r="S1642" t="s">
        <v>2158</v>
      </c>
      <c r="T1642" s="2">
        <v>0.1</v>
      </c>
      <c r="U1642" t="s">
        <v>2159</v>
      </c>
      <c r="V1642" t="s">
        <v>2160</v>
      </c>
      <c r="W1642" t="s">
        <v>165</v>
      </c>
      <c r="X1642" t="s">
        <v>2161</v>
      </c>
    </row>
    <row r="1643" spans="1:24" x14ac:dyDescent="0.3">
      <c r="A1643" t="s">
        <v>8294</v>
      </c>
      <c r="B1643" s="1">
        <v>41695</v>
      </c>
      <c r="C1643" t="s">
        <v>89</v>
      </c>
      <c r="D1643" t="s">
        <v>90</v>
      </c>
      <c r="E1643" t="s">
        <v>27</v>
      </c>
      <c r="F1643" t="s">
        <v>28</v>
      </c>
      <c r="G1643" t="s">
        <v>77</v>
      </c>
      <c r="H1643" t="s">
        <v>30</v>
      </c>
      <c r="I1643" t="s">
        <v>92</v>
      </c>
      <c r="J1643" t="s">
        <v>1150</v>
      </c>
      <c r="K1643" t="s">
        <v>94</v>
      </c>
      <c r="L1643" t="s">
        <v>34</v>
      </c>
      <c r="M1643" t="s">
        <v>35</v>
      </c>
      <c r="N1643" s="1">
        <v>41697</v>
      </c>
      <c r="O1643" t="s">
        <v>1151</v>
      </c>
      <c r="P1643" t="s">
        <v>1152</v>
      </c>
      <c r="Q1643" t="s">
        <v>1153</v>
      </c>
      <c r="R1643">
        <v>31</v>
      </c>
      <c r="S1643" t="s">
        <v>2158</v>
      </c>
      <c r="T1643" s="2">
        <v>0.09</v>
      </c>
      <c r="U1643" t="s">
        <v>2159</v>
      </c>
      <c r="V1643" t="s">
        <v>2160</v>
      </c>
      <c r="W1643" t="s">
        <v>1156</v>
      </c>
      <c r="X1643" t="s">
        <v>2161</v>
      </c>
    </row>
    <row r="1644" spans="1:24" x14ac:dyDescent="0.3">
      <c r="A1644" t="s">
        <v>8294</v>
      </c>
      <c r="B1644" s="1">
        <v>41414</v>
      </c>
      <c r="C1644" t="s">
        <v>2417</v>
      </c>
      <c r="D1644" t="s">
        <v>432</v>
      </c>
      <c r="E1644" t="s">
        <v>27</v>
      </c>
      <c r="F1644" t="s">
        <v>28</v>
      </c>
      <c r="G1644" t="s">
        <v>134</v>
      </c>
      <c r="H1644" t="s">
        <v>433</v>
      </c>
      <c r="I1644" t="s">
        <v>31</v>
      </c>
      <c r="J1644" t="s">
        <v>145</v>
      </c>
      <c r="K1644" t="s">
        <v>94</v>
      </c>
      <c r="L1644" t="s">
        <v>95</v>
      </c>
      <c r="M1644" t="s">
        <v>35</v>
      </c>
      <c r="N1644" s="1">
        <v>41415</v>
      </c>
      <c r="O1644" t="s">
        <v>146</v>
      </c>
      <c r="P1644" t="s">
        <v>147</v>
      </c>
      <c r="Q1644" t="s">
        <v>148</v>
      </c>
      <c r="R1644">
        <v>34</v>
      </c>
      <c r="S1644" t="s">
        <v>6452</v>
      </c>
      <c r="T1644" s="2">
        <v>0.08</v>
      </c>
      <c r="U1644" t="s">
        <v>127</v>
      </c>
      <c r="V1644" t="s">
        <v>6452</v>
      </c>
      <c r="W1644" t="s">
        <v>152</v>
      </c>
      <c r="X1644" t="s">
        <v>10470</v>
      </c>
    </row>
    <row r="1645" spans="1:24" x14ac:dyDescent="0.3">
      <c r="A1645" t="s">
        <v>3982</v>
      </c>
      <c r="B1645" s="1">
        <v>41425</v>
      </c>
      <c r="C1645" t="s">
        <v>786</v>
      </c>
      <c r="D1645" t="s">
        <v>787</v>
      </c>
      <c r="E1645" t="s">
        <v>27</v>
      </c>
      <c r="F1645" t="s">
        <v>28</v>
      </c>
      <c r="G1645" t="s">
        <v>77</v>
      </c>
      <c r="H1645" t="s">
        <v>217</v>
      </c>
      <c r="I1645" t="s">
        <v>196</v>
      </c>
      <c r="J1645" t="s">
        <v>185</v>
      </c>
      <c r="K1645" t="s">
        <v>94</v>
      </c>
      <c r="L1645" t="s">
        <v>95</v>
      </c>
      <c r="M1645" t="s">
        <v>35</v>
      </c>
      <c r="N1645" s="1">
        <v>41425</v>
      </c>
      <c r="O1645" t="s">
        <v>186</v>
      </c>
      <c r="P1645" t="s">
        <v>187</v>
      </c>
      <c r="Q1645" t="s">
        <v>188</v>
      </c>
      <c r="R1645">
        <v>8</v>
      </c>
      <c r="S1645" t="s">
        <v>3983</v>
      </c>
      <c r="T1645" s="2">
        <v>0.1</v>
      </c>
      <c r="U1645" t="s">
        <v>3984</v>
      </c>
      <c r="V1645" t="s">
        <v>3985</v>
      </c>
      <c r="W1645" t="s">
        <v>165</v>
      </c>
      <c r="X1645" t="s">
        <v>3986</v>
      </c>
    </row>
    <row r="1646" spans="1:24" x14ac:dyDescent="0.3">
      <c r="A1646" t="s">
        <v>3982</v>
      </c>
      <c r="B1646" s="1">
        <v>42203</v>
      </c>
      <c r="C1646" t="s">
        <v>4876</v>
      </c>
      <c r="D1646" t="s">
        <v>2332</v>
      </c>
      <c r="E1646" t="s">
        <v>27</v>
      </c>
      <c r="F1646" t="s">
        <v>28</v>
      </c>
      <c r="G1646" t="s">
        <v>134</v>
      </c>
      <c r="H1646" t="s">
        <v>422</v>
      </c>
      <c r="I1646" t="s">
        <v>121</v>
      </c>
      <c r="J1646" t="s">
        <v>541</v>
      </c>
      <c r="K1646" t="s">
        <v>94</v>
      </c>
      <c r="L1646" t="s">
        <v>95</v>
      </c>
      <c r="M1646" t="s">
        <v>35</v>
      </c>
      <c r="N1646" s="1">
        <v>42205</v>
      </c>
      <c r="O1646" t="s">
        <v>542</v>
      </c>
      <c r="P1646" t="s">
        <v>543</v>
      </c>
      <c r="Q1646" t="s">
        <v>544</v>
      </c>
      <c r="R1646">
        <v>22</v>
      </c>
      <c r="S1646" t="s">
        <v>4877</v>
      </c>
      <c r="T1646" s="2">
        <v>0.09</v>
      </c>
      <c r="U1646" t="s">
        <v>3152</v>
      </c>
      <c r="V1646" t="s">
        <v>4878</v>
      </c>
      <c r="W1646" t="s">
        <v>547</v>
      </c>
      <c r="X1646" t="s">
        <v>4879</v>
      </c>
    </row>
    <row r="1647" spans="1:24" x14ac:dyDescent="0.3">
      <c r="A1647" t="s">
        <v>7298</v>
      </c>
      <c r="B1647" s="1">
        <v>41418</v>
      </c>
      <c r="C1647" t="s">
        <v>119</v>
      </c>
      <c r="D1647" t="s">
        <v>120</v>
      </c>
      <c r="E1647" t="s">
        <v>27</v>
      </c>
      <c r="F1647" t="s">
        <v>28</v>
      </c>
      <c r="G1647" t="s">
        <v>134</v>
      </c>
      <c r="H1647" t="s">
        <v>62</v>
      </c>
      <c r="I1647" t="s">
        <v>31</v>
      </c>
      <c r="J1647" t="s">
        <v>2623</v>
      </c>
      <c r="K1647" t="s">
        <v>94</v>
      </c>
      <c r="L1647" t="s">
        <v>34</v>
      </c>
      <c r="M1647" t="s">
        <v>35</v>
      </c>
      <c r="N1647" s="1">
        <v>41420</v>
      </c>
      <c r="O1647" t="s">
        <v>2624</v>
      </c>
      <c r="P1647" t="s">
        <v>2625</v>
      </c>
      <c r="Q1647" t="s">
        <v>2626</v>
      </c>
      <c r="R1647">
        <v>28</v>
      </c>
      <c r="S1647" t="s">
        <v>7299</v>
      </c>
      <c r="T1647" s="2">
        <v>0.1</v>
      </c>
      <c r="U1647" t="s">
        <v>3567</v>
      </c>
      <c r="V1647" t="s">
        <v>7300</v>
      </c>
      <c r="W1647" t="s">
        <v>1234</v>
      </c>
      <c r="X1647" t="s">
        <v>1162</v>
      </c>
    </row>
    <row r="1648" spans="1:24" x14ac:dyDescent="0.3">
      <c r="A1648" t="s">
        <v>7298</v>
      </c>
      <c r="B1648" s="1">
        <v>41514</v>
      </c>
      <c r="C1648" t="s">
        <v>5922</v>
      </c>
      <c r="D1648" t="s">
        <v>174</v>
      </c>
      <c r="E1648" t="s">
        <v>27</v>
      </c>
      <c r="F1648" t="s">
        <v>28</v>
      </c>
      <c r="G1648" t="s">
        <v>134</v>
      </c>
      <c r="H1648" t="s">
        <v>78</v>
      </c>
      <c r="I1648" t="s">
        <v>63</v>
      </c>
      <c r="J1648" t="s">
        <v>541</v>
      </c>
      <c r="K1648" t="s">
        <v>33</v>
      </c>
      <c r="L1648" t="s">
        <v>34</v>
      </c>
      <c r="M1648" t="s">
        <v>35</v>
      </c>
      <c r="N1648" s="1">
        <v>41546</v>
      </c>
      <c r="O1648" t="s">
        <v>542</v>
      </c>
      <c r="P1648" t="s">
        <v>543</v>
      </c>
      <c r="Q1648" t="s">
        <v>544</v>
      </c>
      <c r="R1648">
        <v>47</v>
      </c>
      <c r="S1648" t="s">
        <v>4728</v>
      </c>
      <c r="T1648" s="2">
        <v>0.04</v>
      </c>
      <c r="U1648" t="s">
        <v>3122</v>
      </c>
      <c r="V1648" t="s">
        <v>12027</v>
      </c>
      <c r="W1648" t="s">
        <v>547</v>
      </c>
      <c r="X1648" t="s">
        <v>12028</v>
      </c>
    </row>
    <row r="1649" spans="1:24" x14ac:dyDescent="0.3">
      <c r="A1649" t="s">
        <v>7833</v>
      </c>
      <c r="B1649" s="1">
        <v>41486</v>
      </c>
      <c r="C1649" t="s">
        <v>2616</v>
      </c>
      <c r="D1649" t="s">
        <v>2366</v>
      </c>
      <c r="E1649" t="s">
        <v>27</v>
      </c>
      <c r="F1649" t="s">
        <v>28</v>
      </c>
      <c r="G1649" t="s">
        <v>134</v>
      </c>
      <c r="H1649" t="s">
        <v>965</v>
      </c>
      <c r="I1649" t="s">
        <v>121</v>
      </c>
      <c r="J1649" t="s">
        <v>1233</v>
      </c>
      <c r="K1649" t="s">
        <v>94</v>
      </c>
      <c r="L1649" t="s">
        <v>34</v>
      </c>
      <c r="M1649" t="s">
        <v>35</v>
      </c>
      <c r="N1649" s="1">
        <v>41488</v>
      </c>
      <c r="O1649" t="s">
        <v>711</v>
      </c>
      <c r="P1649" t="s">
        <v>1234</v>
      </c>
      <c r="Q1649" t="s">
        <v>1235</v>
      </c>
      <c r="R1649">
        <v>27</v>
      </c>
      <c r="S1649" t="s">
        <v>7834</v>
      </c>
      <c r="T1649" s="2">
        <v>0.1</v>
      </c>
      <c r="U1649" t="s">
        <v>2663</v>
      </c>
      <c r="V1649" t="s">
        <v>7835</v>
      </c>
      <c r="W1649" t="s">
        <v>1239</v>
      </c>
      <c r="X1649" t="s">
        <v>7836</v>
      </c>
    </row>
    <row r="1650" spans="1:24" x14ac:dyDescent="0.3">
      <c r="A1650" t="s">
        <v>7833</v>
      </c>
      <c r="B1650" s="1">
        <v>41455</v>
      </c>
      <c r="C1650" t="s">
        <v>2243</v>
      </c>
      <c r="D1650" t="s">
        <v>280</v>
      </c>
      <c r="E1650" t="s">
        <v>27</v>
      </c>
      <c r="F1650" t="s">
        <v>28</v>
      </c>
      <c r="G1650" t="s">
        <v>77</v>
      </c>
      <c r="H1650" t="s">
        <v>281</v>
      </c>
      <c r="I1650" t="s">
        <v>121</v>
      </c>
      <c r="J1650" t="s">
        <v>145</v>
      </c>
      <c r="K1650" t="s">
        <v>94</v>
      </c>
      <c r="L1650" t="s">
        <v>34</v>
      </c>
      <c r="M1650" t="s">
        <v>35</v>
      </c>
      <c r="N1650" s="1">
        <v>41459</v>
      </c>
      <c r="O1650" t="s">
        <v>146</v>
      </c>
      <c r="P1650" t="s">
        <v>147</v>
      </c>
      <c r="Q1650" t="s">
        <v>148</v>
      </c>
      <c r="R1650">
        <v>21</v>
      </c>
      <c r="S1650" t="s">
        <v>3771</v>
      </c>
      <c r="T1650" s="2">
        <v>0.02</v>
      </c>
      <c r="U1650" t="s">
        <v>7229</v>
      </c>
      <c r="V1650" t="s">
        <v>10146</v>
      </c>
      <c r="W1650" t="s">
        <v>152</v>
      </c>
      <c r="X1650" t="s">
        <v>10147</v>
      </c>
    </row>
    <row r="1651" spans="1:24" x14ac:dyDescent="0.3">
      <c r="A1651" t="s">
        <v>7833</v>
      </c>
      <c r="B1651" s="1">
        <v>41746</v>
      </c>
      <c r="C1651" t="s">
        <v>1047</v>
      </c>
      <c r="D1651" t="s">
        <v>162</v>
      </c>
      <c r="E1651" t="s">
        <v>46</v>
      </c>
      <c r="F1651" t="s">
        <v>47</v>
      </c>
      <c r="G1651" t="s">
        <v>134</v>
      </c>
      <c r="H1651" t="s">
        <v>107</v>
      </c>
      <c r="I1651" t="s">
        <v>63</v>
      </c>
      <c r="J1651" t="s">
        <v>2237</v>
      </c>
      <c r="K1651" t="s">
        <v>94</v>
      </c>
      <c r="L1651" t="s">
        <v>95</v>
      </c>
      <c r="M1651" t="s">
        <v>35</v>
      </c>
      <c r="N1651" s="1">
        <v>41738</v>
      </c>
      <c r="O1651" t="s">
        <v>2238</v>
      </c>
      <c r="P1651" t="s">
        <v>2149</v>
      </c>
      <c r="Q1651" t="s">
        <v>2239</v>
      </c>
      <c r="R1651">
        <v>26</v>
      </c>
      <c r="S1651" t="s">
        <v>10676</v>
      </c>
      <c r="T1651" s="2">
        <v>0.09</v>
      </c>
      <c r="U1651" t="s">
        <v>2497</v>
      </c>
      <c r="V1651" t="s">
        <v>10677</v>
      </c>
      <c r="W1651" t="s">
        <v>2211</v>
      </c>
      <c r="X1651" t="s">
        <v>10678</v>
      </c>
    </row>
    <row r="1652" spans="1:24" x14ac:dyDescent="0.3">
      <c r="A1652" t="s">
        <v>4278</v>
      </c>
      <c r="B1652" s="1">
        <v>41581</v>
      </c>
      <c r="C1652" t="s">
        <v>4279</v>
      </c>
      <c r="D1652" t="s">
        <v>228</v>
      </c>
      <c r="E1652" t="s">
        <v>46</v>
      </c>
      <c r="F1652" t="s">
        <v>47</v>
      </c>
      <c r="G1652" t="s">
        <v>77</v>
      </c>
      <c r="H1652" t="s">
        <v>107</v>
      </c>
      <c r="I1652" t="s">
        <v>121</v>
      </c>
      <c r="J1652" t="s">
        <v>4142</v>
      </c>
      <c r="K1652" t="s">
        <v>33</v>
      </c>
      <c r="L1652" t="s">
        <v>50</v>
      </c>
      <c r="M1652" t="s">
        <v>35</v>
      </c>
      <c r="N1652" s="1">
        <v>41582</v>
      </c>
      <c r="O1652" t="s">
        <v>460</v>
      </c>
      <c r="P1652" t="s">
        <v>3541</v>
      </c>
      <c r="Q1652" t="s">
        <v>198</v>
      </c>
      <c r="R1652">
        <v>41</v>
      </c>
      <c r="S1652" t="s">
        <v>4280</v>
      </c>
      <c r="T1652" s="2">
        <v>7.0000000000000007E-2</v>
      </c>
      <c r="U1652" t="s">
        <v>3617</v>
      </c>
      <c r="V1652" t="s">
        <v>2044</v>
      </c>
      <c r="W1652" t="s">
        <v>4144</v>
      </c>
      <c r="X1652" t="s">
        <v>2638</v>
      </c>
    </row>
    <row r="1653" spans="1:24" x14ac:dyDescent="0.3">
      <c r="A1653" t="s">
        <v>4278</v>
      </c>
      <c r="B1653" s="1">
        <v>42208</v>
      </c>
      <c r="C1653" t="s">
        <v>2106</v>
      </c>
      <c r="D1653" t="s">
        <v>610</v>
      </c>
      <c r="E1653" t="s">
        <v>27</v>
      </c>
      <c r="F1653" t="s">
        <v>28</v>
      </c>
      <c r="G1653" t="s">
        <v>91</v>
      </c>
      <c r="H1653" t="s">
        <v>62</v>
      </c>
      <c r="I1653" t="s">
        <v>121</v>
      </c>
      <c r="J1653" t="s">
        <v>975</v>
      </c>
      <c r="K1653" t="s">
        <v>94</v>
      </c>
      <c r="L1653" t="s">
        <v>95</v>
      </c>
      <c r="M1653" t="s">
        <v>35</v>
      </c>
      <c r="N1653" s="1">
        <v>42215</v>
      </c>
      <c r="O1653" t="s">
        <v>976</v>
      </c>
      <c r="P1653" t="s">
        <v>977</v>
      </c>
      <c r="Q1653" t="s">
        <v>978</v>
      </c>
      <c r="R1653">
        <v>6</v>
      </c>
      <c r="S1653" t="s">
        <v>3456</v>
      </c>
      <c r="T1653" s="2">
        <v>0.05</v>
      </c>
      <c r="U1653" t="s">
        <v>6301</v>
      </c>
      <c r="V1653" t="s">
        <v>6302</v>
      </c>
      <c r="W1653" t="s">
        <v>982</v>
      </c>
      <c r="X1653" t="s">
        <v>6303</v>
      </c>
    </row>
    <row r="1654" spans="1:24" x14ac:dyDescent="0.3">
      <c r="A1654" t="s">
        <v>4278</v>
      </c>
      <c r="B1654" s="1">
        <v>41479</v>
      </c>
      <c r="C1654" t="s">
        <v>471</v>
      </c>
      <c r="D1654" t="s">
        <v>399</v>
      </c>
      <c r="E1654" t="s">
        <v>27</v>
      </c>
      <c r="F1654" t="s">
        <v>28</v>
      </c>
      <c r="G1654" t="s">
        <v>91</v>
      </c>
      <c r="H1654" t="s">
        <v>62</v>
      </c>
      <c r="I1654" t="s">
        <v>31</v>
      </c>
      <c r="J1654" t="s">
        <v>1667</v>
      </c>
      <c r="K1654" t="s">
        <v>94</v>
      </c>
      <c r="L1654" t="s">
        <v>34</v>
      </c>
      <c r="M1654" t="s">
        <v>35</v>
      </c>
      <c r="N1654" s="1">
        <v>41481</v>
      </c>
      <c r="O1654" t="s">
        <v>982</v>
      </c>
      <c r="P1654" t="s">
        <v>1190</v>
      </c>
      <c r="Q1654" t="s">
        <v>1191</v>
      </c>
      <c r="R1654">
        <v>26</v>
      </c>
      <c r="S1654" t="s">
        <v>8093</v>
      </c>
      <c r="T1654" s="2">
        <v>0.1</v>
      </c>
      <c r="U1654" t="s">
        <v>1470</v>
      </c>
      <c r="V1654" t="s">
        <v>6588</v>
      </c>
      <c r="W1654" t="s">
        <v>224</v>
      </c>
      <c r="X1654" t="s">
        <v>4686</v>
      </c>
    </row>
    <row r="1655" spans="1:24" x14ac:dyDescent="0.3">
      <c r="A1655" t="s">
        <v>4278</v>
      </c>
      <c r="B1655" s="1">
        <v>41470</v>
      </c>
      <c r="C1655" t="s">
        <v>2975</v>
      </c>
      <c r="D1655" t="s">
        <v>1005</v>
      </c>
      <c r="E1655" t="s">
        <v>27</v>
      </c>
      <c r="F1655" t="s">
        <v>28</v>
      </c>
      <c r="G1655" t="s">
        <v>91</v>
      </c>
      <c r="H1655" t="s">
        <v>281</v>
      </c>
      <c r="I1655" t="s">
        <v>92</v>
      </c>
      <c r="J1655" t="s">
        <v>3226</v>
      </c>
      <c r="K1655" t="s">
        <v>94</v>
      </c>
      <c r="L1655" t="s">
        <v>34</v>
      </c>
      <c r="M1655" t="s">
        <v>35</v>
      </c>
      <c r="N1655" s="1">
        <v>41471</v>
      </c>
      <c r="O1655" t="s">
        <v>1378</v>
      </c>
      <c r="P1655" t="s">
        <v>1379</v>
      </c>
      <c r="Q1655" t="s">
        <v>1380</v>
      </c>
      <c r="R1655">
        <v>32</v>
      </c>
      <c r="S1655" t="s">
        <v>3060</v>
      </c>
      <c r="T1655" s="2">
        <v>0.04</v>
      </c>
      <c r="U1655" t="s">
        <v>1235</v>
      </c>
      <c r="V1655" t="s">
        <v>3062</v>
      </c>
      <c r="W1655" t="s">
        <v>1384</v>
      </c>
      <c r="X1655" t="s">
        <v>8266</v>
      </c>
    </row>
    <row r="1656" spans="1:24" x14ac:dyDescent="0.3">
      <c r="A1656" t="s">
        <v>4278</v>
      </c>
      <c r="B1656" s="1">
        <v>41328</v>
      </c>
      <c r="C1656" t="s">
        <v>5759</v>
      </c>
      <c r="D1656" t="s">
        <v>2013</v>
      </c>
      <c r="E1656" t="s">
        <v>27</v>
      </c>
      <c r="F1656" t="s">
        <v>28</v>
      </c>
      <c r="G1656" t="s">
        <v>91</v>
      </c>
      <c r="H1656" t="s">
        <v>205</v>
      </c>
      <c r="I1656" t="s">
        <v>196</v>
      </c>
      <c r="J1656" t="s">
        <v>218</v>
      </c>
      <c r="K1656" t="s">
        <v>723</v>
      </c>
      <c r="L1656" t="s">
        <v>50</v>
      </c>
      <c r="M1656" t="s">
        <v>35</v>
      </c>
      <c r="N1656" s="1">
        <v>41328</v>
      </c>
      <c r="O1656" t="s">
        <v>219</v>
      </c>
      <c r="P1656" t="s">
        <v>124</v>
      </c>
      <c r="Q1656" t="s">
        <v>220</v>
      </c>
      <c r="R1656">
        <v>7</v>
      </c>
      <c r="S1656" t="s">
        <v>7744</v>
      </c>
      <c r="T1656" s="2">
        <v>0.02</v>
      </c>
      <c r="U1656" t="s">
        <v>127</v>
      </c>
      <c r="V1656" t="s">
        <v>11530</v>
      </c>
      <c r="W1656" t="s">
        <v>224</v>
      </c>
      <c r="X1656" t="s">
        <v>11531</v>
      </c>
    </row>
    <row r="1657" spans="1:24" x14ac:dyDescent="0.3">
      <c r="A1657" t="s">
        <v>5959</v>
      </c>
      <c r="B1657" s="1">
        <v>41713</v>
      </c>
      <c r="C1657" t="s">
        <v>952</v>
      </c>
      <c r="D1657" t="s">
        <v>312</v>
      </c>
      <c r="E1657" t="s">
        <v>27</v>
      </c>
      <c r="F1657" t="s">
        <v>28</v>
      </c>
      <c r="G1657" t="s">
        <v>91</v>
      </c>
      <c r="H1657" t="s">
        <v>205</v>
      </c>
      <c r="I1657" t="s">
        <v>121</v>
      </c>
      <c r="J1657" t="s">
        <v>145</v>
      </c>
      <c r="K1657" t="s">
        <v>94</v>
      </c>
      <c r="L1657" t="s">
        <v>109</v>
      </c>
      <c r="M1657" t="s">
        <v>35</v>
      </c>
      <c r="N1657" s="1">
        <v>41713</v>
      </c>
      <c r="O1657" t="s">
        <v>146</v>
      </c>
      <c r="P1657" t="s">
        <v>147</v>
      </c>
      <c r="Q1657" t="s">
        <v>148</v>
      </c>
      <c r="R1657">
        <v>10</v>
      </c>
      <c r="S1657" t="s">
        <v>5960</v>
      </c>
      <c r="T1657" s="2">
        <v>0.05</v>
      </c>
      <c r="U1657" t="s">
        <v>127</v>
      </c>
      <c r="V1657" t="s">
        <v>5961</v>
      </c>
      <c r="W1657" t="s">
        <v>152</v>
      </c>
      <c r="X1657" t="s">
        <v>5962</v>
      </c>
    </row>
    <row r="1658" spans="1:24" x14ac:dyDescent="0.3">
      <c r="A1658" t="s">
        <v>5959</v>
      </c>
      <c r="B1658" s="1">
        <v>41784</v>
      </c>
      <c r="C1658" t="s">
        <v>6207</v>
      </c>
      <c r="D1658" t="s">
        <v>1019</v>
      </c>
      <c r="E1658" t="s">
        <v>46</v>
      </c>
      <c r="F1658" t="s">
        <v>47</v>
      </c>
      <c r="G1658" t="s">
        <v>134</v>
      </c>
      <c r="H1658" t="s">
        <v>48</v>
      </c>
      <c r="I1658" t="s">
        <v>92</v>
      </c>
      <c r="J1658" t="s">
        <v>229</v>
      </c>
      <c r="K1658" t="s">
        <v>94</v>
      </c>
      <c r="L1658" t="s">
        <v>34</v>
      </c>
      <c r="M1658" t="s">
        <v>35</v>
      </c>
      <c r="N1658" s="1">
        <v>41787</v>
      </c>
      <c r="O1658" t="s">
        <v>1798</v>
      </c>
      <c r="P1658" t="s">
        <v>231</v>
      </c>
      <c r="Q1658" t="s">
        <v>1799</v>
      </c>
      <c r="R1658">
        <v>8</v>
      </c>
      <c r="S1658" t="s">
        <v>3971</v>
      </c>
      <c r="T1658" s="2">
        <v>0.02</v>
      </c>
      <c r="U1658" t="s">
        <v>6208</v>
      </c>
      <c r="V1658" t="s">
        <v>6209</v>
      </c>
      <c r="W1658" t="s">
        <v>618</v>
      </c>
      <c r="X1658" t="s">
        <v>6210</v>
      </c>
    </row>
    <row r="1659" spans="1:24" x14ac:dyDescent="0.3">
      <c r="A1659" t="s">
        <v>5959</v>
      </c>
      <c r="B1659" s="1">
        <v>41784</v>
      </c>
      <c r="C1659" t="s">
        <v>3970</v>
      </c>
      <c r="D1659" t="s">
        <v>1579</v>
      </c>
      <c r="E1659" t="s">
        <v>27</v>
      </c>
      <c r="F1659" t="s">
        <v>28</v>
      </c>
      <c r="G1659" t="s">
        <v>91</v>
      </c>
      <c r="H1659" t="s">
        <v>422</v>
      </c>
      <c r="I1659" t="s">
        <v>63</v>
      </c>
      <c r="J1659" t="s">
        <v>229</v>
      </c>
      <c r="K1659" t="s">
        <v>94</v>
      </c>
      <c r="L1659" t="s">
        <v>34</v>
      </c>
      <c r="M1659" t="s">
        <v>35</v>
      </c>
      <c r="N1659" s="1">
        <v>41788</v>
      </c>
      <c r="O1659" t="s">
        <v>1798</v>
      </c>
      <c r="P1659" t="s">
        <v>231</v>
      </c>
      <c r="Q1659" t="s">
        <v>1799</v>
      </c>
      <c r="R1659">
        <v>40</v>
      </c>
      <c r="S1659" t="s">
        <v>3971</v>
      </c>
      <c r="T1659" s="2">
        <v>0.08</v>
      </c>
      <c r="U1659" t="s">
        <v>6208</v>
      </c>
      <c r="V1659" t="s">
        <v>6209</v>
      </c>
      <c r="W1659" t="s">
        <v>618</v>
      </c>
      <c r="X1659" t="s">
        <v>6210</v>
      </c>
    </row>
    <row r="1660" spans="1:24" x14ac:dyDescent="0.3">
      <c r="A1660" t="s">
        <v>5959</v>
      </c>
      <c r="B1660" s="1">
        <v>41784</v>
      </c>
      <c r="C1660" t="s">
        <v>3970</v>
      </c>
      <c r="D1660" t="s">
        <v>1579</v>
      </c>
      <c r="E1660" t="s">
        <v>27</v>
      </c>
      <c r="F1660" t="s">
        <v>28</v>
      </c>
      <c r="G1660" t="s">
        <v>77</v>
      </c>
      <c r="H1660" t="s">
        <v>422</v>
      </c>
      <c r="I1660" t="s">
        <v>196</v>
      </c>
      <c r="J1660" t="s">
        <v>229</v>
      </c>
      <c r="K1660" t="s">
        <v>94</v>
      </c>
      <c r="L1660" t="s">
        <v>34</v>
      </c>
      <c r="M1660" t="s">
        <v>35</v>
      </c>
      <c r="N1660" s="1">
        <v>41788</v>
      </c>
      <c r="O1660" t="s">
        <v>1798</v>
      </c>
      <c r="P1660" t="s">
        <v>231</v>
      </c>
      <c r="Q1660" t="s">
        <v>1799</v>
      </c>
      <c r="R1660">
        <v>8</v>
      </c>
      <c r="S1660" t="s">
        <v>3971</v>
      </c>
      <c r="T1660" s="2">
        <v>0.06</v>
      </c>
      <c r="U1660" t="s">
        <v>6208</v>
      </c>
      <c r="V1660" t="s">
        <v>6209</v>
      </c>
      <c r="W1660" t="s">
        <v>618</v>
      </c>
      <c r="X1660" t="s">
        <v>6210</v>
      </c>
    </row>
    <row r="1661" spans="1:24" x14ac:dyDescent="0.3">
      <c r="A1661" t="s">
        <v>5959</v>
      </c>
      <c r="B1661" s="1">
        <v>41784</v>
      </c>
      <c r="C1661" t="s">
        <v>3970</v>
      </c>
      <c r="D1661" t="s">
        <v>1579</v>
      </c>
      <c r="E1661" t="s">
        <v>27</v>
      </c>
      <c r="F1661" t="s">
        <v>28</v>
      </c>
      <c r="G1661" t="s">
        <v>77</v>
      </c>
      <c r="H1661" t="s">
        <v>422</v>
      </c>
      <c r="I1661" t="s">
        <v>92</v>
      </c>
      <c r="J1661" t="s">
        <v>229</v>
      </c>
      <c r="K1661" t="s">
        <v>94</v>
      </c>
      <c r="L1661" t="s">
        <v>34</v>
      </c>
      <c r="M1661" t="s">
        <v>156</v>
      </c>
      <c r="N1661" s="1">
        <v>41788</v>
      </c>
      <c r="O1661" t="s">
        <v>230</v>
      </c>
      <c r="P1661" t="s">
        <v>231</v>
      </c>
      <c r="Q1661" t="s">
        <v>232</v>
      </c>
      <c r="R1661">
        <v>23</v>
      </c>
      <c r="S1661" t="s">
        <v>3971</v>
      </c>
      <c r="T1661" s="2">
        <v>0.02</v>
      </c>
      <c r="U1661" t="s">
        <v>6208</v>
      </c>
      <c r="V1661" t="s">
        <v>6209</v>
      </c>
      <c r="W1661" t="s">
        <v>236</v>
      </c>
      <c r="X1661" t="s">
        <v>6210</v>
      </c>
    </row>
    <row r="1662" spans="1:24" x14ac:dyDescent="0.3">
      <c r="A1662" t="s">
        <v>2460</v>
      </c>
      <c r="B1662" s="1">
        <v>41403</v>
      </c>
      <c r="C1662" t="s">
        <v>1439</v>
      </c>
      <c r="D1662" t="s">
        <v>306</v>
      </c>
      <c r="E1662" t="s">
        <v>46</v>
      </c>
      <c r="F1662" t="s">
        <v>47</v>
      </c>
      <c r="G1662" t="s">
        <v>91</v>
      </c>
      <c r="H1662" t="s">
        <v>107</v>
      </c>
      <c r="I1662" t="s">
        <v>92</v>
      </c>
      <c r="J1662" t="s">
        <v>771</v>
      </c>
      <c r="K1662" t="s">
        <v>94</v>
      </c>
      <c r="L1662" t="s">
        <v>95</v>
      </c>
      <c r="M1662" t="s">
        <v>35</v>
      </c>
      <c r="N1662" s="1">
        <v>41405</v>
      </c>
      <c r="O1662" t="s">
        <v>772</v>
      </c>
      <c r="P1662" t="s">
        <v>773</v>
      </c>
      <c r="Q1662" t="s">
        <v>774</v>
      </c>
      <c r="R1662">
        <v>41</v>
      </c>
      <c r="S1662" t="s">
        <v>2461</v>
      </c>
      <c r="T1662" s="2">
        <v>0.1</v>
      </c>
      <c r="U1662" t="s">
        <v>2462</v>
      </c>
      <c r="V1662" t="s">
        <v>2463</v>
      </c>
      <c r="W1662" t="s">
        <v>778</v>
      </c>
      <c r="X1662" t="s">
        <v>2020</v>
      </c>
    </row>
    <row r="1663" spans="1:24" x14ac:dyDescent="0.3">
      <c r="A1663" t="s">
        <v>2460</v>
      </c>
      <c r="B1663" s="1">
        <v>41398</v>
      </c>
      <c r="C1663" t="s">
        <v>119</v>
      </c>
      <c r="D1663" t="s">
        <v>120</v>
      </c>
      <c r="E1663" t="s">
        <v>27</v>
      </c>
      <c r="F1663" t="s">
        <v>28</v>
      </c>
      <c r="G1663" t="s">
        <v>134</v>
      </c>
      <c r="H1663" t="s">
        <v>62</v>
      </c>
      <c r="I1663" t="s">
        <v>121</v>
      </c>
      <c r="J1663" t="s">
        <v>3512</v>
      </c>
      <c r="K1663" t="s">
        <v>94</v>
      </c>
      <c r="L1663" t="s">
        <v>95</v>
      </c>
      <c r="M1663" t="s">
        <v>35</v>
      </c>
      <c r="N1663" s="1">
        <v>41400</v>
      </c>
      <c r="O1663" t="s">
        <v>976</v>
      </c>
      <c r="P1663" t="s">
        <v>977</v>
      </c>
      <c r="Q1663" t="s">
        <v>978</v>
      </c>
      <c r="R1663">
        <v>29</v>
      </c>
      <c r="S1663" t="s">
        <v>3513</v>
      </c>
      <c r="T1663" s="2">
        <v>7.0000000000000007E-2</v>
      </c>
      <c r="U1663" t="s">
        <v>3514</v>
      </c>
      <c r="V1663" t="s">
        <v>3515</v>
      </c>
      <c r="W1663" t="s">
        <v>982</v>
      </c>
      <c r="X1663" t="s">
        <v>3516</v>
      </c>
    </row>
    <row r="1664" spans="1:24" x14ac:dyDescent="0.3">
      <c r="A1664" t="s">
        <v>11694</v>
      </c>
      <c r="B1664" s="1">
        <v>41788</v>
      </c>
      <c r="C1664" t="s">
        <v>3731</v>
      </c>
      <c r="D1664" t="s">
        <v>1198</v>
      </c>
      <c r="E1664" t="s">
        <v>46</v>
      </c>
      <c r="F1664" t="s">
        <v>47</v>
      </c>
      <c r="G1664" t="s">
        <v>91</v>
      </c>
      <c r="H1664" t="s">
        <v>107</v>
      </c>
      <c r="I1664" t="s">
        <v>63</v>
      </c>
      <c r="J1664" t="s">
        <v>441</v>
      </c>
      <c r="K1664" t="s">
        <v>33</v>
      </c>
      <c r="L1664" t="s">
        <v>34</v>
      </c>
      <c r="M1664" t="s">
        <v>156</v>
      </c>
      <c r="N1664" s="1">
        <v>41788</v>
      </c>
      <c r="O1664" t="s">
        <v>442</v>
      </c>
      <c r="P1664" t="s">
        <v>443</v>
      </c>
      <c r="Q1664" t="s">
        <v>444</v>
      </c>
      <c r="R1664">
        <v>46</v>
      </c>
      <c r="S1664" t="s">
        <v>7619</v>
      </c>
      <c r="T1664" s="2">
        <v>0.1</v>
      </c>
      <c r="U1664" t="s">
        <v>8933</v>
      </c>
      <c r="V1664" t="s">
        <v>10537</v>
      </c>
      <c r="W1664" t="s">
        <v>448</v>
      </c>
      <c r="X1664" t="s">
        <v>11695</v>
      </c>
    </row>
    <row r="1665" spans="1:24" x14ac:dyDescent="0.3">
      <c r="A1665" t="s">
        <v>5152</v>
      </c>
      <c r="B1665" s="1">
        <v>41515</v>
      </c>
      <c r="C1665" t="s">
        <v>1183</v>
      </c>
      <c r="D1665" t="s">
        <v>174</v>
      </c>
      <c r="E1665" t="s">
        <v>27</v>
      </c>
      <c r="F1665" t="s">
        <v>28</v>
      </c>
      <c r="G1665" t="s">
        <v>134</v>
      </c>
      <c r="H1665" t="s">
        <v>78</v>
      </c>
      <c r="I1665" t="s">
        <v>63</v>
      </c>
      <c r="J1665" t="s">
        <v>1474</v>
      </c>
      <c r="K1665" t="s">
        <v>33</v>
      </c>
      <c r="L1665" t="s">
        <v>34</v>
      </c>
      <c r="M1665" t="s">
        <v>35</v>
      </c>
      <c r="N1665" s="1">
        <v>41520</v>
      </c>
      <c r="O1665" t="s">
        <v>1369</v>
      </c>
      <c r="P1665" t="s">
        <v>96</v>
      </c>
      <c r="Q1665" t="s">
        <v>1475</v>
      </c>
      <c r="R1665">
        <v>26</v>
      </c>
      <c r="S1665" t="s">
        <v>5153</v>
      </c>
      <c r="T1665" s="2">
        <v>0.03</v>
      </c>
      <c r="U1665" t="s">
        <v>2333</v>
      </c>
      <c r="V1665" t="s">
        <v>5154</v>
      </c>
      <c r="W1665" t="s">
        <v>1478</v>
      </c>
      <c r="X1665" t="s">
        <v>5155</v>
      </c>
    </row>
    <row r="1666" spans="1:24" x14ac:dyDescent="0.3">
      <c r="A1666" t="s">
        <v>11653</v>
      </c>
      <c r="B1666" s="1">
        <v>41471</v>
      </c>
      <c r="C1666" t="s">
        <v>1887</v>
      </c>
      <c r="D1666" t="s">
        <v>1503</v>
      </c>
      <c r="E1666" t="s">
        <v>27</v>
      </c>
      <c r="F1666" t="s">
        <v>28</v>
      </c>
      <c r="G1666" t="s">
        <v>77</v>
      </c>
      <c r="H1666" t="s">
        <v>289</v>
      </c>
      <c r="I1666" t="s">
        <v>121</v>
      </c>
      <c r="J1666" t="s">
        <v>507</v>
      </c>
      <c r="K1666" t="s">
        <v>94</v>
      </c>
      <c r="L1666" t="s">
        <v>34</v>
      </c>
      <c r="M1666" t="s">
        <v>35</v>
      </c>
      <c r="N1666" s="1">
        <v>41472</v>
      </c>
      <c r="O1666" t="s">
        <v>508</v>
      </c>
      <c r="P1666" t="s">
        <v>509</v>
      </c>
      <c r="Q1666" t="s">
        <v>510</v>
      </c>
      <c r="R1666">
        <v>50</v>
      </c>
      <c r="S1666" t="s">
        <v>9734</v>
      </c>
      <c r="T1666" s="2">
        <v>0.02</v>
      </c>
      <c r="U1666" t="s">
        <v>3665</v>
      </c>
      <c r="V1666" t="s">
        <v>11654</v>
      </c>
      <c r="W1666" t="s">
        <v>514</v>
      </c>
      <c r="X1666" t="s">
        <v>11655</v>
      </c>
    </row>
    <row r="1667" spans="1:24" x14ac:dyDescent="0.3">
      <c r="A1667" t="s">
        <v>11653</v>
      </c>
      <c r="B1667" s="1">
        <v>41715</v>
      </c>
      <c r="C1667" t="s">
        <v>1364</v>
      </c>
      <c r="D1667" t="s">
        <v>766</v>
      </c>
      <c r="E1667" t="s">
        <v>27</v>
      </c>
      <c r="F1667" t="s">
        <v>28</v>
      </c>
      <c r="G1667" t="s">
        <v>77</v>
      </c>
      <c r="H1667" t="s">
        <v>217</v>
      </c>
      <c r="I1667" t="s">
        <v>31</v>
      </c>
      <c r="J1667" t="s">
        <v>1474</v>
      </c>
      <c r="K1667" t="s">
        <v>723</v>
      </c>
      <c r="L1667" t="s">
        <v>109</v>
      </c>
      <c r="M1667" t="s">
        <v>35</v>
      </c>
      <c r="N1667" s="1">
        <v>41716</v>
      </c>
      <c r="O1667" t="s">
        <v>1369</v>
      </c>
      <c r="P1667" t="s">
        <v>96</v>
      </c>
      <c r="Q1667" t="s">
        <v>4131</v>
      </c>
      <c r="R1667">
        <v>35</v>
      </c>
      <c r="S1667" t="s">
        <v>12139</v>
      </c>
      <c r="T1667" s="2">
        <v>0</v>
      </c>
      <c r="U1667" t="s">
        <v>12140</v>
      </c>
      <c r="V1667" t="s">
        <v>12141</v>
      </c>
      <c r="W1667" t="s">
        <v>1478</v>
      </c>
      <c r="X1667" t="s">
        <v>2378</v>
      </c>
    </row>
    <row r="1668" spans="1:24" x14ac:dyDescent="0.3">
      <c r="A1668" t="s">
        <v>12454</v>
      </c>
      <c r="B1668" s="1">
        <v>41757</v>
      </c>
      <c r="C1668" t="s">
        <v>75</v>
      </c>
      <c r="D1668" t="s">
        <v>76</v>
      </c>
      <c r="E1668" t="s">
        <v>27</v>
      </c>
      <c r="F1668" t="s">
        <v>28</v>
      </c>
      <c r="G1668" t="s">
        <v>134</v>
      </c>
      <c r="H1668" t="s">
        <v>78</v>
      </c>
      <c r="I1668" t="s">
        <v>92</v>
      </c>
      <c r="J1668" t="s">
        <v>1365</v>
      </c>
      <c r="K1668" t="s">
        <v>94</v>
      </c>
      <c r="L1668" t="s">
        <v>95</v>
      </c>
      <c r="M1668" t="s">
        <v>35</v>
      </c>
      <c r="N1668" s="1">
        <v>41730</v>
      </c>
      <c r="O1668" t="s">
        <v>925</v>
      </c>
      <c r="P1668" t="s">
        <v>758</v>
      </c>
      <c r="Q1668" t="s">
        <v>254</v>
      </c>
      <c r="R1668">
        <v>16</v>
      </c>
      <c r="S1668" t="s">
        <v>8188</v>
      </c>
      <c r="T1668" s="2">
        <v>0.01</v>
      </c>
      <c r="U1668" t="s">
        <v>2618</v>
      </c>
      <c r="V1668" t="s">
        <v>12455</v>
      </c>
      <c r="W1668" t="s">
        <v>1369</v>
      </c>
      <c r="X1668" t="s">
        <v>12456</v>
      </c>
    </row>
    <row r="1669" spans="1:24" x14ac:dyDescent="0.3">
      <c r="A1669" t="s">
        <v>3317</v>
      </c>
      <c r="B1669" s="1">
        <v>41792</v>
      </c>
      <c r="C1669" t="s">
        <v>694</v>
      </c>
      <c r="D1669" t="s">
        <v>144</v>
      </c>
      <c r="E1669" t="s">
        <v>46</v>
      </c>
      <c r="F1669" t="s">
        <v>47</v>
      </c>
      <c r="G1669" t="s">
        <v>91</v>
      </c>
      <c r="H1669" t="s">
        <v>107</v>
      </c>
      <c r="I1669" t="s">
        <v>196</v>
      </c>
      <c r="J1669" t="s">
        <v>313</v>
      </c>
      <c r="K1669" t="s">
        <v>94</v>
      </c>
      <c r="L1669" t="s">
        <v>95</v>
      </c>
      <c r="M1669" t="s">
        <v>35</v>
      </c>
      <c r="N1669" s="1">
        <v>41794</v>
      </c>
      <c r="O1669" t="s">
        <v>314</v>
      </c>
      <c r="P1669" t="s">
        <v>315</v>
      </c>
      <c r="Q1669" t="s">
        <v>316</v>
      </c>
      <c r="R1669">
        <v>34</v>
      </c>
      <c r="S1669" t="s">
        <v>3318</v>
      </c>
      <c r="T1669" s="2">
        <v>0.02</v>
      </c>
      <c r="U1669" t="s">
        <v>127</v>
      </c>
      <c r="V1669" t="s">
        <v>3318</v>
      </c>
      <c r="W1669" t="s">
        <v>320</v>
      </c>
      <c r="X1669" t="s">
        <v>3319</v>
      </c>
    </row>
    <row r="1670" spans="1:24" x14ac:dyDescent="0.3">
      <c r="A1670" t="s">
        <v>3317</v>
      </c>
      <c r="B1670" s="1">
        <v>41792</v>
      </c>
      <c r="C1670" t="s">
        <v>694</v>
      </c>
      <c r="D1670" t="s">
        <v>144</v>
      </c>
      <c r="E1670" t="s">
        <v>46</v>
      </c>
      <c r="F1670" t="s">
        <v>47</v>
      </c>
      <c r="G1670" t="s">
        <v>77</v>
      </c>
      <c r="H1670" t="s">
        <v>107</v>
      </c>
      <c r="I1670" t="s">
        <v>121</v>
      </c>
      <c r="J1670" t="s">
        <v>313</v>
      </c>
      <c r="K1670" t="s">
        <v>94</v>
      </c>
      <c r="L1670" t="s">
        <v>34</v>
      </c>
      <c r="M1670" t="s">
        <v>156</v>
      </c>
      <c r="N1670" s="1">
        <v>41794</v>
      </c>
      <c r="O1670" t="s">
        <v>314</v>
      </c>
      <c r="P1670" t="s">
        <v>315</v>
      </c>
      <c r="Q1670" t="s">
        <v>316</v>
      </c>
      <c r="R1670">
        <v>50</v>
      </c>
      <c r="S1670" t="s">
        <v>3318</v>
      </c>
      <c r="T1670" s="2">
        <v>0.08</v>
      </c>
      <c r="U1670" t="s">
        <v>127</v>
      </c>
      <c r="V1670" t="s">
        <v>3318</v>
      </c>
      <c r="W1670" t="s">
        <v>320</v>
      </c>
      <c r="X1670" t="s">
        <v>3319</v>
      </c>
    </row>
    <row r="1671" spans="1:24" x14ac:dyDescent="0.3">
      <c r="A1671" t="s">
        <v>3317</v>
      </c>
      <c r="B1671" s="1">
        <v>41792</v>
      </c>
      <c r="C1671" t="s">
        <v>694</v>
      </c>
      <c r="D1671" t="s">
        <v>144</v>
      </c>
      <c r="E1671" t="s">
        <v>46</v>
      </c>
      <c r="F1671" t="s">
        <v>47</v>
      </c>
      <c r="G1671" t="s">
        <v>77</v>
      </c>
      <c r="H1671" t="s">
        <v>107</v>
      </c>
      <c r="I1671" t="s">
        <v>31</v>
      </c>
      <c r="J1671" t="s">
        <v>313</v>
      </c>
      <c r="K1671" t="s">
        <v>33</v>
      </c>
      <c r="L1671" t="s">
        <v>34</v>
      </c>
      <c r="M1671" t="s">
        <v>156</v>
      </c>
      <c r="N1671" s="1">
        <v>41794</v>
      </c>
      <c r="O1671" t="s">
        <v>314</v>
      </c>
      <c r="P1671" t="s">
        <v>315</v>
      </c>
      <c r="Q1671" t="s">
        <v>316</v>
      </c>
      <c r="R1671">
        <v>36</v>
      </c>
      <c r="S1671" t="s">
        <v>3318</v>
      </c>
      <c r="T1671" s="2">
        <v>0</v>
      </c>
      <c r="U1671" t="s">
        <v>127</v>
      </c>
      <c r="V1671" t="s">
        <v>3318</v>
      </c>
      <c r="W1671" t="s">
        <v>320</v>
      </c>
      <c r="X1671" t="s">
        <v>3319</v>
      </c>
    </row>
    <row r="1672" spans="1:24" x14ac:dyDescent="0.3">
      <c r="A1672" t="s">
        <v>347</v>
      </c>
      <c r="B1672" s="1">
        <v>41481</v>
      </c>
      <c r="C1672" t="s">
        <v>348</v>
      </c>
      <c r="D1672" t="s">
        <v>144</v>
      </c>
      <c r="E1672" t="s">
        <v>46</v>
      </c>
      <c r="F1672" t="s">
        <v>47</v>
      </c>
      <c r="G1672" t="s">
        <v>29</v>
      </c>
      <c r="H1672" t="s">
        <v>107</v>
      </c>
      <c r="I1672" t="s">
        <v>63</v>
      </c>
      <c r="J1672" t="s">
        <v>313</v>
      </c>
      <c r="K1672" t="s">
        <v>94</v>
      </c>
      <c r="L1672" t="s">
        <v>95</v>
      </c>
      <c r="M1672" t="s">
        <v>35</v>
      </c>
      <c r="N1672" s="1">
        <v>41483</v>
      </c>
      <c r="O1672" t="s">
        <v>314</v>
      </c>
      <c r="P1672" t="s">
        <v>315</v>
      </c>
      <c r="Q1672" t="s">
        <v>316</v>
      </c>
      <c r="R1672">
        <v>45</v>
      </c>
      <c r="S1672" t="s">
        <v>349</v>
      </c>
      <c r="T1672" s="2">
        <v>7.0000000000000007E-2</v>
      </c>
      <c r="U1672" t="s">
        <v>350</v>
      </c>
      <c r="V1672" t="s">
        <v>351</v>
      </c>
      <c r="W1672" t="s">
        <v>320</v>
      </c>
      <c r="X1672" t="s">
        <v>352</v>
      </c>
    </row>
    <row r="1673" spans="1:24" x14ac:dyDescent="0.3">
      <c r="A1673" t="s">
        <v>347</v>
      </c>
      <c r="B1673" s="1">
        <v>41654</v>
      </c>
      <c r="C1673" t="s">
        <v>1563</v>
      </c>
      <c r="D1673" t="s">
        <v>144</v>
      </c>
      <c r="E1673" t="s">
        <v>46</v>
      </c>
      <c r="F1673" t="s">
        <v>47</v>
      </c>
      <c r="G1673" t="s">
        <v>134</v>
      </c>
      <c r="H1673" t="s">
        <v>107</v>
      </c>
      <c r="I1673" t="s">
        <v>92</v>
      </c>
      <c r="J1673" t="s">
        <v>1344</v>
      </c>
      <c r="K1673" t="s">
        <v>94</v>
      </c>
      <c r="L1673" t="s">
        <v>34</v>
      </c>
      <c r="M1673" t="s">
        <v>35</v>
      </c>
      <c r="N1673" s="1">
        <v>41657</v>
      </c>
      <c r="O1673" t="s">
        <v>341</v>
      </c>
      <c r="P1673" t="s">
        <v>574</v>
      </c>
      <c r="Q1673" t="s">
        <v>1345</v>
      </c>
      <c r="R1673">
        <v>39</v>
      </c>
      <c r="S1673" t="s">
        <v>4222</v>
      </c>
      <c r="T1673" s="2">
        <v>0</v>
      </c>
      <c r="U1673" t="s">
        <v>5019</v>
      </c>
      <c r="V1673" t="s">
        <v>5020</v>
      </c>
      <c r="W1673" t="s">
        <v>57</v>
      </c>
      <c r="X1673" t="s">
        <v>5021</v>
      </c>
    </row>
    <row r="1674" spans="1:24" x14ac:dyDescent="0.3">
      <c r="A1674" t="s">
        <v>347</v>
      </c>
      <c r="B1674" s="1">
        <v>42014</v>
      </c>
      <c r="C1674" t="s">
        <v>3337</v>
      </c>
      <c r="D1674" t="s">
        <v>195</v>
      </c>
      <c r="E1674" t="s">
        <v>46</v>
      </c>
      <c r="F1674" t="s">
        <v>47</v>
      </c>
      <c r="G1674" t="s">
        <v>77</v>
      </c>
      <c r="H1674" t="s">
        <v>48</v>
      </c>
      <c r="I1674" t="s">
        <v>31</v>
      </c>
      <c r="J1674" t="s">
        <v>229</v>
      </c>
      <c r="K1674" t="s">
        <v>33</v>
      </c>
      <c r="L1674" t="s">
        <v>109</v>
      </c>
      <c r="M1674" t="s">
        <v>35</v>
      </c>
      <c r="N1674" s="1">
        <v>42014</v>
      </c>
      <c r="O1674" t="s">
        <v>230</v>
      </c>
      <c r="P1674" t="s">
        <v>231</v>
      </c>
      <c r="Q1674" t="s">
        <v>232</v>
      </c>
      <c r="R1674">
        <v>37</v>
      </c>
      <c r="S1674" t="s">
        <v>6025</v>
      </c>
      <c r="T1674" s="2">
        <v>0.09</v>
      </c>
      <c r="U1674" t="s">
        <v>127</v>
      </c>
      <c r="V1674" t="s">
        <v>1800</v>
      </c>
      <c r="W1674" t="s">
        <v>236</v>
      </c>
      <c r="X1674" t="s">
        <v>3443</v>
      </c>
    </row>
    <row r="1675" spans="1:24" x14ac:dyDescent="0.3">
      <c r="A1675" t="s">
        <v>12090</v>
      </c>
      <c r="B1675" s="1">
        <v>41903</v>
      </c>
      <c r="C1675" t="s">
        <v>105</v>
      </c>
      <c r="D1675" t="s">
        <v>106</v>
      </c>
      <c r="E1675" t="s">
        <v>46</v>
      </c>
      <c r="F1675" t="s">
        <v>47</v>
      </c>
      <c r="G1675" t="s">
        <v>77</v>
      </c>
      <c r="H1675" t="s">
        <v>107</v>
      </c>
      <c r="I1675" t="s">
        <v>121</v>
      </c>
      <c r="J1675" t="s">
        <v>12091</v>
      </c>
      <c r="K1675" t="s">
        <v>94</v>
      </c>
      <c r="L1675" t="s">
        <v>34</v>
      </c>
      <c r="M1675" t="s">
        <v>35</v>
      </c>
      <c r="N1675" s="1">
        <v>41904</v>
      </c>
      <c r="O1675" t="s">
        <v>96</v>
      </c>
      <c r="P1675" t="s">
        <v>97</v>
      </c>
      <c r="Q1675" t="s">
        <v>98</v>
      </c>
      <c r="R1675">
        <v>50</v>
      </c>
      <c r="S1675" t="s">
        <v>12092</v>
      </c>
      <c r="T1675" s="2">
        <v>0.1</v>
      </c>
      <c r="U1675" t="s">
        <v>3963</v>
      </c>
      <c r="V1675" t="s">
        <v>8266</v>
      </c>
      <c r="W1675" t="s">
        <v>102</v>
      </c>
      <c r="X1675" t="s">
        <v>3070</v>
      </c>
    </row>
    <row r="1676" spans="1:24" x14ac:dyDescent="0.3">
      <c r="A1676" t="s">
        <v>4011</v>
      </c>
      <c r="B1676" s="1">
        <v>41913</v>
      </c>
      <c r="C1676" t="s">
        <v>4012</v>
      </c>
      <c r="D1676" t="s">
        <v>591</v>
      </c>
      <c r="E1676" t="s">
        <v>27</v>
      </c>
      <c r="F1676" t="s">
        <v>28</v>
      </c>
      <c r="G1676" t="s">
        <v>77</v>
      </c>
      <c r="H1676" t="s">
        <v>241</v>
      </c>
      <c r="I1676" t="s">
        <v>92</v>
      </c>
      <c r="J1676" t="s">
        <v>373</v>
      </c>
      <c r="K1676" t="s">
        <v>94</v>
      </c>
      <c r="L1676" t="s">
        <v>34</v>
      </c>
      <c r="M1676" t="s">
        <v>35</v>
      </c>
      <c r="N1676" s="1">
        <v>41914</v>
      </c>
      <c r="O1676" t="s">
        <v>374</v>
      </c>
      <c r="P1676" t="s">
        <v>375</v>
      </c>
      <c r="Q1676" t="s">
        <v>376</v>
      </c>
      <c r="R1676">
        <v>27</v>
      </c>
      <c r="S1676" t="s">
        <v>4013</v>
      </c>
      <c r="T1676" s="2">
        <v>0.06</v>
      </c>
      <c r="U1676" t="s">
        <v>3496</v>
      </c>
      <c r="V1676" t="s">
        <v>4014</v>
      </c>
      <c r="W1676" t="s">
        <v>380</v>
      </c>
      <c r="X1676" t="s">
        <v>4015</v>
      </c>
    </row>
    <row r="1677" spans="1:24" x14ac:dyDescent="0.3">
      <c r="A1677" t="s">
        <v>4011</v>
      </c>
      <c r="B1677" s="1">
        <v>41401</v>
      </c>
      <c r="C1677" t="s">
        <v>1097</v>
      </c>
      <c r="D1677" t="s">
        <v>1098</v>
      </c>
      <c r="E1677" t="s">
        <v>27</v>
      </c>
      <c r="F1677" t="s">
        <v>28</v>
      </c>
      <c r="G1677" t="s">
        <v>91</v>
      </c>
      <c r="H1677" t="s">
        <v>78</v>
      </c>
      <c r="I1677" t="s">
        <v>92</v>
      </c>
      <c r="J1677" t="s">
        <v>1259</v>
      </c>
      <c r="K1677" t="s">
        <v>94</v>
      </c>
      <c r="L1677" t="s">
        <v>34</v>
      </c>
      <c r="M1677" t="s">
        <v>156</v>
      </c>
      <c r="N1677" s="1">
        <v>41403</v>
      </c>
      <c r="O1677" t="s">
        <v>1260</v>
      </c>
      <c r="P1677" t="s">
        <v>1261</v>
      </c>
      <c r="Q1677" t="s">
        <v>1262</v>
      </c>
      <c r="R1677">
        <v>41</v>
      </c>
      <c r="S1677" t="s">
        <v>7022</v>
      </c>
      <c r="T1677" s="2">
        <v>0.04</v>
      </c>
      <c r="U1677" t="s">
        <v>7023</v>
      </c>
      <c r="V1677" t="s">
        <v>1684</v>
      </c>
      <c r="W1677" t="s">
        <v>1266</v>
      </c>
      <c r="X1677" t="s">
        <v>7024</v>
      </c>
    </row>
    <row r="1678" spans="1:24" x14ac:dyDescent="0.3">
      <c r="A1678" t="s">
        <v>4011</v>
      </c>
      <c r="B1678" s="1">
        <v>41795</v>
      </c>
      <c r="C1678" t="s">
        <v>1074</v>
      </c>
      <c r="D1678" t="s">
        <v>106</v>
      </c>
      <c r="E1678" t="s">
        <v>46</v>
      </c>
      <c r="F1678" t="s">
        <v>47</v>
      </c>
      <c r="G1678" t="s">
        <v>77</v>
      </c>
      <c r="H1678" t="s">
        <v>107</v>
      </c>
      <c r="I1678" t="s">
        <v>92</v>
      </c>
      <c r="J1678" t="s">
        <v>1150</v>
      </c>
      <c r="K1678" t="s">
        <v>94</v>
      </c>
      <c r="L1678" t="s">
        <v>95</v>
      </c>
      <c r="M1678" t="s">
        <v>35</v>
      </c>
      <c r="N1678" s="1">
        <v>41797</v>
      </c>
      <c r="O1678" t="s">
        <v>1151</v>
      </c>
      <c r="P1678" t="s">
        <v>1152</v>
      </c>
      <c r="Q1678" t="s">
        <v>1153</v>
      </c>
      <c r="R1678">
        <v>35</v>
      </c>
      <c r="S1678" t="s">
        <v>8112</v>
      </c>
      <c r="T1678" s="2">
        <v>0.09</v>
      </c>
      <c r="U1678" t="s">
        <v>12363</v>
      </c>
      <c r="V1678" t="s">
        <v>12364</v>
      </c>
      <c r="W1678" t="s">
        <v>1156</v>
      </c>
      <c r="X1678" t="s">
        <v>12365</v>
      </c>
    </row>
    <row r="1679" spans="1:24" x14ac:dyDescent="0.3">
      <c r="A1679" t="s">
        <v>4011</v>
      </c>
      <c r="B1679" s="1">
        <v>42639</v>
      </c>
      <c r="C1679" t="s">
        <v>1047</v>
      </c>
      <c r="D1679" t="s">
        <v>162</v>
      </c>
      <c r="E1679" t="s">
        <v>46</v>
      </c>
      <c r="F1679" t="s">
        <v>47</v>
      </c>
      <c r="G1679" t="s">
        <v>29</v>
      </c>
      <c r="H1679" t="s">
        <v>107</v>
      </c>
      <c r="I1679" t="s">
        <v>63</v>
      </c>
      <c r="J1679" t="s">
        <v>313</v>
      </c>
      <c r="K1679" t="s">
        <v>33</v>
      </c>
      <c r="L1679" t="s">
        <v>34</v>
      </c>
      <c r="M1679" t="s">
        <v>35</v>
      </c>
      <c r="N1679" s="1">
        <v>42648</v>
      </c>
      <c r="O1679" t="s">
        <v>314</v>
      </c>
      <c r="P1679" t="s">
        <v>315</v>
      </c>
      <c r="Q1679" t="s">
        <v>316</v>
      </c>
      <c r="R1679">
        <v>37</v>
      </c>
      <c r="S1679" t="s">
        <v>12580</v>
      </c>
      <c r="T1679" s="2">
        <v>0.03</v>
      </c>
      <c r="U1679" t="s">
        <v>11457</v>
      </c>
      <c r="V1679" t="s">
        <v>12581</v>
      </c>
      <c r="W1679" t="s">
        <v>320</v>
      </c>
      <c r="X1679" t="s">
        <v>12582</v>
      </c>
    </row>
    <row r="1680" spans="1:24" x14ac:dyDescent="0.3">
      <c r="A1680" t="s">
        <v>1531</v>
      </c>
      <c r="B1680" s="1">
        <v>42104</v>
      </c>
      <c r="C1680" t="s">
        <v>1532</v>
      </c>
      <c r="D1680" t="s">
        <v>421</v>
      </c>
      <c r="E1680" t="s">
        <v>27</v>
      </c>
      <c r="F1680" t="s">
        <v>28</v>
      </c>
      <c r="G1680" t="s">
        <v>77</v>
      </c>
      <c r="H1680" t="s">
        <v>422</v>
      </c>
      <c r="I1680" t="s">
        <v>196</v>
      </c>
      <c r="J1680" t="s">
        <v>1533</v>
      </c>
      <c r="K1680" t="s">
        <v>94</v>
      </c>
      <c r="L1680" t="s">
        <v>34</v>
      </c>
      <c r="M1680" t="s">
        <v>35</v>
      </c>
      <c r="N1680" s="1">
        <v>42105</v>
      </c>
      <c r="O1680" t="s">
        <v>1534</v>
      </c>
      <c r="P1680" t="s">
        <v>1535</v>
      </c>
      <c r="Q1680" t="s">
        <v>1536</v>
      </c>
      <c r="R1680">
        <v>30</v>
      </c>
      <c r="S1680" t="s">
        <v>799</v>
      </c>
      <c r="T1680" s="2">
        <v>0.08</v>
      </c>
      <c r="U1680" t="s">
        <v>1537</v>
      </c>
      <c r="V1680" t="s">
        <v>1538</v>
      </c>
      <c r="W1680" t="s">
        <v>376</v>
      </c>
      <c r="X1680" t="s">
        <v>1539</v>
      </c>
    </row>
    <row r="1681" spans="1:24" x14ac:dyDescent="0.3">
      <c r="A1681" t="s">
        <v>1531</v>
      </c>
      <c r="B1681" s="1">
        <v>41778</v>
      </c>
      <c r="C1681" t="s">
        <v>6118</v>
      </c>
      <c r="D1681" t="s">
        <v>432</v>
      </c>
      <c r="E1681" t="s">
        <v>27</v>
      </c>
      <c r="F1681" t="s">
        <v>28</v>
      </c>
      <c r="G1681" t="s">
        <v>29</v>
      </c>
      <c r="H1681" t="s">
        <v>433</v>
      </c>
      <c r="I1681" t="s">
        <v>63</v>
      </c>
      <c r="J1681" t="s">
        <v>3226</v>
      </c>
      <c r="K1681" t="s">
        <v>33</v>
      </c>
      <c r="L1681" t="s">
        <v>34</v>
      </c>
      <c r="M1681" t="s">
        <v>35</v>
      </c>
      <c r="N1681" s="1">
        <v>41783</v>
      </c>
      <c r="O1681" t="s">
        <v>1378</v>
      </c>
      <c r="P1681" t="s">
        <v>1379</v>
      </c>
      <c r="Q1681" t="s">
        <v>1380</v>
      </c>
      <c r="R1681">
        <v>35</v>
      </c>
      <c r="S1681" t="s">
        <v>6119</v>
      </c>
      <c r="T1681" s="2">
        <v>0.05</v>
      </c>
      <c r="U1681" t="s">
        <v>1367</v>
      </c>
      <c r="V1681" t="s">
        <v>6120</v>
      </c>
      <c r="W1681" t="s">
        <v>1384</v>
      </c>
      <c r="X1681" t="s">
        <v>6121</v>
      </c>
    </row>
    <row r="1682" spans="1:24" x14ac:dyDescent="0.3">
      <c r="A1682" t="s">
        <v>1531</v>
      </c>
      <c r="B1682" s="1">
        <v>42039</v>
      </c>
      <c r="C1682" t="s">
        <v>251</v>
      </c>
      <c r="D1682" t="s">
        <v>252</v>
      </c>
      <c r="E1682" t="s">
        <v>27</v>
      </c>
      <c r="F1682" t="s">
        <v>28</v>
      </c>
      <c r="G1682" t="s">
        <v>91</v>
      </c>
      <c r="H1682" t="s">
        <v>62</v>
      </c>
      <c r="I1682" t="s">
        <v>31</v>
      </c>
      <c r="J1682" t="s">
        <v>532</v>
      </c>
      <c r="K1682" t="s">
        <v>94</v>
      </c>
      <c r="L1682" t="s">
        <v>34</v>
      </c>
      <c r="M1682" t="s">
        <v>35</v>
      </c>
      <c r="N1682" s="1">
        <v>42041</v>
      </c>
      <c r="O1682" t="s">
        <v>501</v>
      </c>
      <c r="P1682" t="s">
        <v>533</v>
      </c>
      <c r="Q1682" t="s">
        <v>534</v>
      </c>
      <c r="R1682">
        <v>18</v>
      </c>
      <c r="S1682" t="s">
        <v>6861</v>
      </c>
      <c r="T1682" s="2">
        <v>0.04</v>
      </c>
      <c r="U1682" t="s">
        <v>6862</v>
      </c>
      <c r="V1682" t="s">
        <v>6863</v>
      </c>
      <c r="W1682" t="s">
        <v>538</v>
      </c>
      <c r="X1682" t="s">
        <v>6864</v>
      </c>
    </row>
    <row r="1683" spans="1:24" x14ac:dyDescent="0.3">
      <c r="A1683" t="s">
        <v>1531</v>
      </c>
      <c r="B1683" s="1">
        <v>41403</v>
      </c>
      <c r="C1683" t="s">
        <v>2493</v>
      </c>
      <c r="D1683" t="s">
        <v>816</v>
      </c>
      <c r="E1683" t="s">
        <v>27</v>
      </c>
      <c r="F1683" t="s">
        <v>28</v>
      </c>
      <c r="G1683" t="s">
        <v>77</v>
      </c>
      <c r="H1683" t="s">
        <v>78</v>
      </c>
      <c r="I1683" t="s">
        <v>31</v>
      </c>
      <c r="J1683" t="s">
        <v>2210</v>
      </c>
      <c r="K1683" t="s">
        <v>94</v>
      </c>
      <c r="L1683" t="s">
        <v>34</v>
      </c>
      <c r="M1683" t="s">
        <v>156</v>
      </c>
      <c r="N1683" s="1">
        <v>41404</v>
      </c>
      <c r="O1683" t="s">
        <v>2211</v>
      </c>
      <c r="P1683" t="s">
        <v>187</v>
      </c>
      <c r="Q1683" t="s">
        <v>2212</v>
      </c>
      <c r="R1683">
        <v>7</v>
      </c>
      <c r="S1683" t="s">
        <v>8229</v>
      </c>
      <c r="T1683" s="2">
        <v>0.1</v>
      </c>
      <c r="U1683" t="s">
        <v>6153</v>
      </c>
      <c r="V1683" t="s">
        <v>8230</v>
      </c>
      <c r="W1683" t="s">
        <v>2216</v>
      </c>
      <c r="X1683" t="s">
        <v>8231</v>
      </c>
    </row>
    <row r="1684" spans="1:24" x14ac:dyDescent="0.3">
      <c r="A1684" t="s">
        <v>1651</v>
      </c>
      <c r="B1684" s="1">
        <v>41435</v>
      </c>
      <c r="C1684" t="s">
        <v>1652</v>
      </c>
      <c r="D1684" t="s">
        <v>1232</v>
      </c>
      <c r="E1684" t="s">
        <v>27</v>
      </c>
      <c r="F1684" t="s">
        <v>28</v>
      </c>
      <c r="G1684" t="s">
        <v>29</v>
      </c>
      <c r="H1684" t="s">
        <v>281</v>
      </c>
      <c r="I1684" t="s">
        <v>196</v>
      </c>
      <c r="J1684" t="s">
        <v>832</v>
      </c>
      <c r="K1684" t="s">
        <v>723</v>
      </c>
      <c r="L1684" t="s">
        <v>109</v>
      </c>
      <c r="M1684" t="s">
        <v>35</v>
      </c>
      <c r="N1684" s="1">
        <v>41437</v>
      </c>
      <c r="O1684" t="s">
        <v>833</v>
      </c>
      <c r="P1684" t="s">
        <v>834</v>
      </c>
      <c r="Q1684" t="s">
        <v>774</v>
      </c>
      <c r="R1684">
        <v>21</v>
      </c>
      <c r="S1684" t="s">
        <v>1653</v>
      </c>
      <c r="T1684" s="2">
        <v>0.01</v>
      </c>
      <c r="U1684" t="s">
        <v>1654</v>
      </c>
      <c r="V1684" t="s">
        <v>1655</v>
      </c>
      <c r="W1684" t="s">
        <v>838</v>
      </c>
      <c r="X1684" t="s">
        <v>1656</v>
      </c>
    </row>
    <row r="1685" spans="1:24" x14ac:dyDescent="0.3">
      <c r="A1685" t="s">
        <v>1651</v>
      </c>
      <c r="B1685" s="1">
        <v>41508</v>
      </c>
      <c r="C1685" t="s">
        <v>1413</v>
      </c>
      <c r="D1685" t="s">
        <v>531</v>
      </c>
      <c r="E1685" t="s">
        <v>27</v>
      </c>
      <c r="F1685" t="s">
        <v>28</v>
      </c>
      <c r="G1685" t="s">
        <v>29</v>
      </c>
      <c r="H1685" t="s">
        <v>30</v>
      </c>
      <c r="I1685" t="s">
        <v>63</v>
      </c>
      <c r="J1685" t="s">
        <v>2623</v>
      </c>
      <c r="K1685" t="s">
        <v>94</v>
      </c>
      <c r="L1685" t="s">
        <v>34</v>
      </c>
      <c r="M1685" t="s">
        <v>35</v>
      </c>
      <c r="N1685" s="1">
        <v>41510</v>
      </c>
      <c r="O1685" t="s">
        <v>2624</v>
      </c>
      <c r="P1685" t="s">
        <v>2625</v>
      </c>
      <c r="Q1685" t="s">
        <v>2626</v>
      </c>
      <c r="R1685">
        <v>8</v>
      </c>
      <c r="S1685" t="s">
        <v>10098</v>
      </c>
      <c r="T1685" s="2">
        <v>0.09</v>
      </c>
      <c r="U1685" t="s">
        <v>5146</v>
      </c>
      <c r="V1685" t="s">
        <v>10099</v>
      </c>
      <c r="W1685" t="s">
        <v>1234</v>
      </c>
      <c r="X1685" t="s">
        <v>10100</v>
      </c>
    </row>
    <row r="1686" spans="1:24" x14ac:dyDescent="0.3">
      <c r="A1686" t="s">
        <v>1651</v>
      </c>
      <c r="B1686" s="1">
        <v>41416</v>
      </c>
      <c r="C1686" t="s">
        <v>6617</v>
      </c>
      <c r="D1686" t="s">
        <v>1005</v>
      </c>
      <c r="E1686" t="s">
        <v>27</v>
      </c>
      <c r="F1686" t="s">
        <v>28</v>
      </c>
      <c r="G1686" t="s">
        <v>77</v>
      </c>
      <c r="H1686" t="s">
        <v>281</v>
      </c>
      <c r="I1686" t="s">
        <v>92</v>
      </c>
      <c r="J1686" t="s">
        <v>64</v>
      </c>
      <c r="K1686" t="s">
        <v>94</v>
      </c>
      <c r="L1686" t="s">
        <v>34</v>
      </c>
      <c r="M1686" t="s">
        <v>35</v>
      </c>
      <c r="N1686" s="1">
        <v>41425</v>
      </c>
      <c r="O1686" t="s">
        <v>66</v>
      </c>
      <c r="P1686" t="s">
        <v>67</v>
      </c>
      <c r="Q1686" t="s">
        <v>68</v>
      </c>
      <c r="R1686">
        <v>9</v>
      </c>
      <c r="S1686" t="s">
        <v>11876</v>
      </c>
      <c r="T1686" s="2">
        <v>0.08</v>
      </c>
      <c r="U1686" t="s">
        <v>295</v>
      </c>
      <c r="V1686" t="s">
        <v>11877</v>
      </c>
      <c r="W1686" t="s">
        <v>72</v>
      </c>
      <c r="X1686" t="s">
        <v>7869</v>
      </c>
    </row>
    <row r="1687" spans="1:24" x14ac:dyDescent="0.3">
      <c r="A1687" t="s">
        <v>11538</v>
      </c>
      <c r="B1687" s="1">
        <v>41506</v>
      </c>
      <c r="C1687" t="s">
        <v>524</v>
      </c>
      <c r="D1687" t="s">
        <v>506</v>
      </c>
      <c r="E1687" t="s">
        <v>27</v>
      </c>
      <c r="F1687" t="s">
        <v>28</v>
      </c>
      <c r="G1687" t="s">
        <v>91</v>
      </c>
      <c r="H1687" t="s">
        <v>62</v>
      </c>
      <c r="I1687" t="s">
        <v>196</v>
      </c>
      <c r="J1687" t="s">
        <v>400</v>
      </c>
      <c r="K1687" t="s">
        <v>94</v>
      </c>
      <c r="L1687" t="s">
        <v>34</v>
      </c>
      <c r="M1687" t="s">
        <v>35</v>
      </c>
      <c r="N1687" s="1">
        <v>41508</v>
      </c>
      <c r="O1687" t="s">
        <v>401</v>
      </c>
      <c r="P1687" t="s">
        <v>402</v>
      </c>
      <c r="Q1687" t="s">
        <v>403</v>
      </c>
      <c r="R1687">
        <v>38</v>
      </c>
      <c r="S1687" t="s">
        <v>11539</v>
      </c>
      <c r="T1687" s="2">
        <v>0.09</v>
      </c>
      <c r="U1687" t="s">
        <v>3567</v>
      </c>
      <c r="V1687" t="s">
        <v>11540</v>
      </c>
      <c r="W1687" t="s">
        <v>407</v>
      </c>
      <c r="X1687" t="s">
        <v>11541</v>
      </c>
    </row>
    <row r="1688" spans="1:24" x14ac:dyDescent="0.3">
      <c r="A1688" t="s">
        <v>1376</v>
      </c>
      <c r="B1688" s="1">
        <v>41683</v>
      </c>
      <c r="C1688" t="s">
        <v>477</v>
      </c>
      <c r="D1688" t="s">
        <v>465</v>
      </c>
      <c r="E1688" t="s">
        <v>27</v>
      </c>
      <c r="F1688" t="s">
        <v>28</v>
      </c>
      <c r="G1688" t="s">
        <v>91</v>
      </c>
      <c r="H1688" t="s">
        <v>205</v>
      </c>
      <c r="I1688" t="s">
        <v>31</v>
      </c>
      <c r="J1688" t="s">
        <v>1377</v>
      </c>
      <c r="K1688" t="s">
        <v>94</v>
      </c>
      <c r="L1688" t="s">
        <v>34</v>
      </c>
      <c r="M1688" t="s">
        <v>35</v>
      </c>
      <c r="N1688" s="1">
        <v>41683</v>
      </c>
      <c r="O1688" t="s">
        <v>1378</v>
      </c>
      <c r="P1688" t="s">
        <v>1379</v>
      </c>
      <c r="Q1688" t="s">
        <v>1380</v>
      </c>
      <c r="R1688">
        <v>30</v>
      </c>
      <c r="S1688" t="s">
        <v>1381</v>
      </c>
      <c r="T1688" s="2">
        <v>0.09</v>
      </c>
      <c r="U1688" t="s">
        <v>1382</v>
      </c>
      <c r="V1688" t="s">
        <v>1383</v>
      </c>
      <c r="W1688" t="s">
        <v>1384</v>
      </c>
      <c r="X1688" t="s">
        <v>1385</v>
      </c>
    </row>
    <row r="1689" spans="1:24" x14ac:dyDescent="0.3">
      <c r="A1689" t="s">
        <v>1376</v>
      </c>
      <c r="B1689" s="1">
        <v>41683</v>
      </c>
      <c r="C1689" t="s">
        <v>477</v>
      </c>
      <c r="D1689" t="s">
        <v>465</v>
      </c>
      <c r="E1689" t="s">
        <v>27</v>
      </c>
      <c r="F1689" t="s">
        <v>28</v>
      </c>
      <c r="G1689" t="s">
        <v>29</v>
      </c>
      <c r="H1689" t="s">
        <v>205</v>
      </c>
      <c r="I1689" t="s">
        <v>196</v>
      </c>
      <c r="J1689" t="s">
        <v>1344</v>
      </c>
      <c r="K1689" t="s">
        <v>94</v>
      </c>
      <c r="L1689" t="s">
        <v>95</v>
      </c>
      <c r="M1689" t="s">
        <v>35</v>
      </c>
      <c r="N1689" s="1">
        <v>41683</v>
      </c>
      <c r="O1689" t="s">
        <v>341</v>
      </c>
      <c r="P1689" t="s">
        <v>574</v>
      </c>
      <c r="Q1689" t="s">
        <v>1345</v>
      </c>
      <c r="R1689">
        <v>47</v>
      </c>
      <c r="S1689" t="s">
        <v>1381</v>
      </c>
      <c r="T1689" s="2">
        <v>0.04</v>
      </c>
      <c r="U1689" t="s">
        <v>1382</v>
      </c>
      <c r="V1689" t="s">
        <v>1383</v>
      </c>
      <c r="W1689" t="s">
        <v>57</v>
      </c>
      <c r="X1689" t="s">
        <v>1385</v>
      </c>
    </row>
    <row r="1690" spans="1:24" x14ac:dyDescent="0.3">
      <c r="A1690" t="s">
        <v>1376</v>
      </c>
      <c r="B1690" s="1">
        <v>41485</v>
      </c>
      <c r="C1690" t="s">
        <v>2543</v>
      </c>
      <c r="D1690" t="s">
        <v>2544</v>
      </c>
      <c r="E1690" t="s">
        <v>27</v>
      </c>
      <c r="F1690" t="s">
        <v>28</v>
      </c>
      <c r="G1690" t="s">
        <v>77</v>
      </c>
      <c r="H1690" t="s">
        <v>217</v>
      </c>
      <c r="I1690" t="s">
        <v>196</v>
      </c>
      <c r="J1690" t="s">
        <v>1233</v>
      </c>
      <c r="K1690" t="s">
        <v>94</v>
      </c>
      <c r="L1690" t="s">
        <v>34</v>
      </c>
      <c r="M1690" t="s">
        <v>35</v>
      </c>
      <c r="N1690" s="1">
        <v>41486</v>
      </c>
      <c r="O1690" t="s">
        <v>711</v>
      </c>
      <c r="P1690" t="s">
        <v>1234</v>
      </c>
      <c r="Q1690" t="s">
        <v>1235</v>
      </c>
      <c r="R1690">
        <v>1</v>
      </c>
      <c r="S1690" t="s">
        <v>9811</v>
      </c>
      <c r="T1690" s="2">
        <v>0.08</v>
      </c>
      <c r="U1690" t="s">
        <v>5690</v>
      </c>
      <c r="V1690" t="s">
        <v>9812</v>
      </c>
      <c r="W1690" t="s">
        <v>1239</v>
      </c>
      <c r="X1690" t="s">
        <v>9813</v>
      </c>
    </row>
    <row r="1691" spans="1:24" x14ac:dyDescent="0.3">
      <c r="A1691" t="s">
        <v>1376</v>
      </c>
      <c r="B1691" s="1">
        <v>41693</v>
      </c>
      <c r="C1691" t="s">
        <v>2602</v>
      </c>
      <c r="D1691" t="s">
        <v>929</v>
      </c>
      <c r="E1691" t="s">
        <v>27</v>
      </c>
      <c r="F1691" t="s">
        <v>28</v>
      </c>
      <c r="G1691" t="s">
        <v>77</v>
      </c>
      <c r="H1691" t="s">
        <v>217</v>
      </c>
      <c r="I1691" t="s">
        <v>92</v>
      </c>
      <c r="J1691" t="s">
        <v>10463</v>
      </c>
      <c r="K1691" t="s">
        <v>94</v>
      </c>
      <c r="L1691" t="s">
        <v>95</v>
      </c>
      <c r="M1691" t="s">
        <v>35</v>
      </c>
      <c r="N1691" s="1">
        <v>41696</v>
      </c>
      <c r="O1691" t="s">
        <v>624</v>
      </c>
      <c r="P1691" t="s">
        <v>625</v>
      </c>
      <c r="Q1691" t="s">
        <v>626</v>
      </c>
      <c r="R1691">
        <v>16</v>
      </c>
      <c r="S1691" t="s">
        <v>5429</v>
      </c>
      <c r="T1691" s="2">
        <v>0.09</v>
      </c>
      <c r="U1691" t="s">
        <v>127</v>
      </c>
      <c r="V1691" t="s">
        <v>10464</v>
      </c>
      <c r="W1691" t="s">
        <v>376</v>
      </c>
      <c r="X1691" t="s">
        <v>10465</v>
      </c>
    </row>
    <row r="1692" spans="1:24" x14ac:dyDescent="0.3">
      <c r="A1692" t="s">
        <v>1376</v>
      </c>
      <c r="B1692" s="1">
        <v>41414</v>
      </c>
      <c r="C1692" t="s">
        <v>1899</v>
      </c>
      <c r="D1692" t="s">
        <v>1429</v>
      </c>
      <c r="E1692" t="s">
        <v>27</v>
      </c>
      <c r="F1692" t="s">
        <v>28</v>
      </c>
      <c r="G1692" t="s">
        <v>77</v>
      </c>
      <c r="H1692" t="s">
        <v>217</v>
      </c>
      <c r="I1692" t="s">
        <v>92</v>
      </c>
      <c r="J1692" t="s">
        <v>2581</v>
      </c>
      <c r="K1692" t="s">
        <v>94</v>
      </c>
      <c r="L1692" t="s">
        <v>34</v>
      </c>
      <c r="M1692" t="s">
        <v>35</v>
      </c>
      <c r="N1692" s="1">
        <v>41416</v>
      </c>
      <c r="O1692" t="s">
        <v>2582</v>
      </c>
      <c r="P1692" t="s">
        <v>2125</v>
      </c>
      <c r="Q1692" t="s">
        <v>2583</v>
      </c>
      <c r="R1692">
        <v>27</v>
      </c>
      <c r="S1692" t="s">
        <v>2087</v>
      </c>
      <c r="T1692" s="2">
        <v>0.06</v>
      </c>
      <c r="U1692" t="s">
        <v>4166</v>
      </c>
      <c r="V1692" t="s">
        <v>5191</v>
      </c>
      <c r="W1692" t="s">
        <v>2587</v>
      </c>
      <c r="X1692" t="s">
        <v>11878</v>
      </c>
    </row>
    <row r="1693" spans="1:24" x14ac:dyDescent="0.3">
      <c r="A1693" t="s">
        <v>1376</v>
      </c>
      <c r="B1693" s="1">
        <v>41498</v>
      </c>
      <c r="C1693" t="s">
        <v>2232</v>
      </c>
      <c r="D1693" t="s">
        <v>1455</v>
      </c>
      <c r="E1693" t="s">
        <v>27</v>
      </c>
      <c r="F1693" t="s">
        <v>28</v>
      </c>
      <c r="G1693" t="s">
        <v>91</v>
      </c>
      <c r="H1693" t="s">
        <v>289</v>
      </c>
      <c r="I1693" t="s">
        <v>196</v>
      </c>
      <c r="J1693" t="s">
        <v>1853</v>
      </c>
      <c r="K1693" t="s">
        <v>94</v>
      </c>
      <c r="L1693" t="s">
        <v>34</v>
      </c>
      <c r="M1693" t="s">
        <v>35</v>
      </c>
      <c r="N1693" s="1">
        <v>41500</v>
      </c>
      <c r="O1693" t="s">
        <v>1854</v>
      </c>
      <c r="P1693" t="s">
        <v>1855</v>
      </c>
      <c r="Q1693" t="s">
        <v>1856</v>
      </c>
      <c r="R1693">
        <v>11</v>
      </c>
      <c r="S1693" t="s">
        <v>12469</v>
      </c>
      <c r="T1693" s="2">
        <v>7.0000000000000007E-2</v>
      </c>
      <c r="U1693" t="s">
        <v>12470</v>
      </c>
      <c r="V1693" t="s">
        <v>12471</v>
      </c>
      <c r="W1693" t="s">
        <v>165</v>
      </c>
      <c r="X1693" t="s">
        <v>12472</v>
      </c>
    </row>
    <row r="1694" spans="1:24" x14ac:dyDescent="0.3">
      <c r="A1694" t="s">
        <v>5110</v>
      </c>
      <c r="B1694" s="1">
        <v>41594</v>
      </c>
      <c r="C1694" t="s">
        <v>1563</v>
      </c>
      <c r="D1694" t="s">
        <v>144</v>
      </c>
      <c r="E1694" t="s">
        <v>46</v>
      </c>
      <c r="F1694" t="s">
        <v>47</v>
      </c>
      <c r="G1694" t="s">
        <v>77</v>
      </c>
      <c r="H1694" t="s">
        <v>107</v>
      </c>
      <c r="I1694" t="s">
        <v>196</v>
      </c>
      <c r="J1694" t="s">
        <v>93</v>
      </c>
      <c r="K1694" t="s">
        <v>94</v>
      </c>
      <c r="L1694" t="s">
        <v>109</v>
      </c>
      <c r="M1694" t="s">
        <v>35</v>
      </c>
      <c r="N1694" s="1">
        <v>41596</v>
      </c>
      <c r="O1694" t="s">
        <v>96</v>
      </c>
      <c r="P1694" t="s">
        <v>97</v>
      </c>
      <c r="Q1694" t="s">
        <v>98</v>
      </c>
      <c r="R1694">
        <v>2</v>
      </c>
      <c r="S1694" t="s">
        <v>5111</v>
      </c>
      <c r="T1694" s="2">
        <v>0.01</v>
      </c>
      <c r="U1694" t="s">
        <v>2858</v>
      </c>
      <c r="V1694" t="s">
        <v>5112</v>
      </c>
      <c r="W1694" t="s">
        <v>102</v>
      </c>
      <c r="X1694" t="s">
        <v>5113</v>
      </c>
    </row>
    <row r="1695" spans="1:24" x14ac:dyDescent="0.3">
      <c r="A1695" t="s">
        <v>5110</v>
      </c>
      <c r="B1695" s="1">
        <v>41414</v>
      </c>
      <c r="C1695" t="s">
        <v>2417</v>
      </c>
      <c r="D1695" t="s">
        <v>1232</v>
      </c>
      <c r="E1695" t="s">
        <v>27</v>
      </c>
      <c r="F1695" t="s">
        <v>28</v>
      </c>
      <c r="G1695" t="s">
        <v>134</v>
      </c>
      <c r="H1695" t="s">
        <v>281</v>
      </c>
      <c r="I1695" t="s">
        <v>31</v>
      </c>
      <c r="J1695" t="s">
        <v>552</v>
      </c>
      <c r="K1695" t="s">
        <v>94</v>
      </c>
      <c r="L1695" t="s">
        <v>95</v>
      </c>
      <c r="M1695" t="s">
        <v>35</v>
      </c>
      <c r="N1695" s="1">
        <v>41415</v>
      </c>
      <c r="O1695" t="s">
        <v>553</v>
      </c>
      <c r="P1695" t="s">
        <v>554</v>
      </c>
      <c r="Q1695" t="s">
        <v>555</v>
      </c>
      <c r="R1695">
        <v>41</v>
      </c>
      <c r="S1695" t="s">
        <v>8698</v>
      </c>
      <c r="T1695" s="2">
        <v>0.02</v>
      </c>
      <c r="U1695" t="s">
        <v>127</v>
      </c>
      <c r="V1695" t="s">
        <v>8699</v>
      </c>
      <c r="W1695" t="s">
        <v>559</v>
      </c>
      <c r="X1695" t="s">
        <v>8700</v>
      </c>
    </row>
    <row r="1696" spans="1:24" x14ac:dyDescent="0.3">
      <c r="A1696" t="s">
        <v>336</v>
      </c>
      <c r="B1696" s="1">
        <v>41704</v>
      </c>
      <c r="C1696" t="s">
        <v>337</v>
      </c>
      <c r="D1696" t="s">
        <v>228</v>
      </c>
      <c r="E1696" t="s">
        <v>46</v>
      </c>
      <c r="F1696" t="s">
        <v>47</v>
      </c>
      <c r="G1696" t="s">
        <v>77</v>
      </c>
      <c r="H1696" t="s">
        <v>107</v>
      </c>
      <c r="I1696" t="s">
        <v>121</v>
      </c>
      <c r="J1696" t="s">
        <v>338</v>
      </c>
      <c r="K1696" t="s">
        <v>94</v>
      </c>
      <c r="L1696" t="s">
        <v>34</v>
      </c>
      <c r="M1696" t="s">
        <v>35</v>
      </c>
      <c r="N1696" s="1">
        <v>41705</v>
      </c>
      <c r="O1696" t="s">
        <v>339</v>
      </c>
      <c r="P1696" t="s">
        <v>340</v>
      </c>
      <c r="Q1696" t="s">
        <v>341</v>
      </c>
      <c r="R1696">
        <v>21</v>
      </c>
      <c r="S1696" t="s">
        <v>342</v>
      </c>
      <c r="T1696" s="2">
        <v>0.02</v>
      </c>
      <c r="U1696" t="s">
        <v>343</v>
      </c>
      <c r="V1696" t="s">
        <v>344</v>
      </c>
      <c r="W1696" t="s">
        <v>345</v>
      </c>
      <c r="X1696" t="s">
        <v>346</v>
      </c>
    </row>
    <row r="1697" spans="1:24" x14ac:dyDescent="0.3">
      <c r="A1697" t="s">
        <v>336</v>
      </c>
      <c r="B1697" s="1">
        <v>41798</v>
      </c>
      <c r="C1697" t="s">
        <v>143</v>
      </c>
      <c r="D1697" t="s">
        <v>144</v>
      </c>
      <c r="E1697" t="s">
        <v>46</v>
      </c>
      <c r="F1697" t="s">
        <v>47</v>
      </c>
      <c r="G1697" t="s">
        <v>91</v>
      </c>
      <c r="H1697" t="s">
        <v>107</v>
      </c>
      <c r="I1697" t="s">
        <v>196</v>
      </c>
      <c r="J1697" t="s">
        <v>338</v>
      </c>
      <c r="K1697" t="s">
        <v>94</v>
      </c>
      <c r="L1697" t="s">
        <v>34</v>
      </c>
      <c r="M1697" t="s">
        <v>35</v>
      </c>
      <c r="N1697" s="1">
        <v>41800</v>
      </c>
      <c r="O1697" t="s">
        <v>339</v>
      </c>
      <c r="P1697" t="s">
        <v>340</v>
      </c>
      <c r="Q1697" t="s">
        <v>341</v>
      </c>
      <c r="R1697">
        <v>42</v>
      </c>
      <c r="S1697" t="s">
        <v>342</v>
      </c>
      <c r="T1697" s="2">
        <v>0</v>
      </c>
      <c r="U1697" t="s">
        <v>343</v>
      </c>
      <c r="V1697" t="s">
        <v>344</v>
      </c>
      <c r="W1697" t="s">
        <v>345</v>
      </c>
      <c r="X1697" t="s">
        <v>346</v>
      </c>
    </row>
    <row r="1698" spans="1:24" x14ac:dyDescent="0.3">
      <c r="A1698" t="s">
        <v>336</v>
      </c>
      <c r="B1698" s="1">
        <v>41793</v>
      </c>
      <c r="C1698" t="s">
        <v>1838</v>
      </c>
      <c r="D1698" t="s">
        <v>331</v>
      </c>
      <c r="E1698" t="s">
        <v>46</v>
      </c>
      <c r="F1698" t="s">
        <v>47</v>
      </c>
      <c r="G1698" t="s">
        <v>77</v>
      </c>
      <c r="H1698" t="s">
        <v>107</v>
      </c>
      <c r="I1698" t="s">
        <v>121</v>
      </c>
      <c r="J1698" t="s">
        <v>206</v>
      </c>
      <c r="K1698" t="s">
        <v>94</v>
      </c>
      <c r="L1698" t="s">
        <v>34</v>
      </c>
      <c r="M1698" t="s">
        <v>35</v>
      </c>
      <c r="N1698" s="1">
        <v>41795</v>
      </c>
      <c r="O1698" t="s">
        <v>207</v>
      </c>
      <c r="P1698" t="s">
        <v>208</v>
      </c>
      <c r="Q1698" t="s">
        <v>125</v>
      </c>
      <c r="R1698">
        <v>24</v>
      </c>
      <c r="S1698" t="s">
        <v>5114</v>
      </c>
      <c r="T1698" s="2">
        <v>0.05</v>
      </c>
      <c r="U1698" t="s">
        <v>5115</v>
      </c>
      <c r="V1698" t="s">
        <v>5116</v>
      </c>
      <c r="W1698" t="s">
        <v>212</v>
      </c>
      <c r="X1698" t="s">
        <v>5117</v>
      </c>
    </row>
    <row r="1699" spans="1:24" x14ac:dyDescent="0.3">
      <c r="A1699" t="s">
        <v>336</v>
      </c>
      <c r="B1699" s="1">
        <v>41613</v>
      </c>
      <c r="C1699" t="s">
        <v>993</v>
      </c>
      <c r="D1699" t="s">
        <v>144</v>
      </c>
      <c r="E1699" t="s">
        <v>46</v>
      </c>
      <c r="F1699" t="s">
        <v>47</v>
      </c>
      <c r="G1699" t="s">
        <v>91</v>
      </c>
      <c r="H1699" t="s">
        <v>107</v>
      </c>
      <c r="I1699" t="s">
        <v>31</v>
      </c>
      <c r="J1699" t="s">
        <v>135</v>
      </c>
      <c r="K1699" t="s">
        <v>94</v>
      </c>
      <c r="L1699" t="s">
        <v>95</v>
      </c>
      <c r="M1699" t="s">
        <v>35</v>
      </c>
      <c r="N1699" s="1">
        <v>41615</v>
      </c>
      <c r="O1699" t="s">
        <v>136</v>
      </c>
      <c r="P1699" t="s">
        <v>137</v>
      </c>
      <c r="Q1699" t="s">
        <v>52</v>
      </c>
      <c r="R1699">
        <v>21</v>
      </c>
      <c r="S1699" t="s">
        <v>877</v>
      </c>
      <c r="T1699" s="2">
        <v>0.03</v>
      </c>
      <c r="U1699" t="s">
        <v>1028</v>
      </c>
      <c r="V1699" t="s">
        <v>5646</v>
      </c>
      <c r="W1699" t="s">
        <v>72</v>
      </c>
      <c r="X1699" t="s">
        <v>5647</v>
      </c>
    </row>
    <row r="1700" spans="1:24" x14ac:dyDescent="0.3">
      <c r="A1700" t="s">
        <v>2522</v>
      </c>
      <c r="B1700" s="1">
        <v>42189</v>
      </c>
      <c r="C1700" t="s">
        <v>2523</v>
      </c>
      <c r="D1700" t="s">
        <v>1793</v>
      </c>
      <c r="E1700" t="s">
        <v>46</v>
      </c>
      <c r="F1700" t="s">
        <v>47</v>
      </c>
      <c r="G1700" t="s">
        <v>77</v>
      </c>
      <c r="H1700" t="s">
        <v>48</v>
      </c>
      <c r="I1700" t="s">
        <v>63</v>
      </c>
      <c r="J1700" t="s">
        <v>1089</v>
      </c>
      <c r="K1700" t="s">
        <v>94</v>
      </c>
      <c r="L1700" t="s">
        <v>95</v>
      </c>
      <c r="M1700" t="s">
        <v>35</v>
      </c>
      <c r="N1700" s="1">
        <v>42190</v>
      </c>
      <c r="O1700" t="s">
        <v>1090</v>
      </c>
      <c r="P1700" t="s">
        <v>1091</v>
      </c>
      <c r="Q1700" t="s">
        <v>1092</v>
      </c>
      <c r="R1700">
        <v>42</v>
      </c>
      <c r="S1700" t="s">
        <v>2524</v>
      </c>
      <c r="T1700" s="2">
        <v>0.08</v>
      </c>
      <c r="U1700" t="s">
        <v>367</v>
      </c>
      <c r="V1700" t="s">
        <v>2525</v>
      </c>
      <c r="W1700" t="s">
        <v>1094</v>
      </c>
      <c r="X1700" t="s">
        <v>2526</v>
      </c>
    </row>
    <row r="1701" spans="1:24" x14ac:dyDescent="0.3">
      <c r="A1701" t="s">
        <v>2522</v>
      </c>
      <c r="B1701" s="1">
        <v>42586</v>
      </c>
      <c r="C1701" t="s">
        <v>7117</v>
      </c>
      <c r="D1701" t="s">
        <v>551</v>
      </c>
      <c r="E1701" t="s">
        <v>27</v>
      </c>
      <c r="F1701" t="s">
        <v>28</v>
      </c>
      <c r="G1701" t="s">
        <v>29</v>
      </c>
      <c r="H1701" t="s">
        <v>289</v>
      </c>
      <c r="I1701" t="s">
        <v>63</v>
      </c>
      <c r="J1701" t="s">
        <v>3156</v>
      </c>
      <c r="K1701" t="s">
        <v>94</v>
      </c>
      <c r="L1701" t="s">
        <v>95</v>
      </c>
      <c r="M1701" t="s">
        <v>35</v>
      </c>
      <c r="N1701" s="1">
        <v>42588</v>
      </c>
      <c r="O1701" t="s">
        <v>3157</v>
      </c>
      <c r="P1701" t="s">
        <v>3158</v>
      </c>
      <c r="Q1701" t="s">
        <v>3159</v>
      </c>
      <c r="R1701">
        <v>29</v>
      </c>
      <c r="S1701" t="s">
        <v>7118</v>
      </c>
      <c r="T1701" s="2">
        <v>7.0000000000000007E-2</v>
      </c>
      <c r="U1701" t="s">
        <v>7119</v>
      </c>
      <c r="V1701" t="s">
        <v>7120</v>
      </c>
      <c r="W1701" t="s">
        <v>3163</v>
      </c>
      <c r="X1701" t="s">
        <v>7121</v>
      </c>
    </row>
    <row r="1702" spans="1:24" x14ac:dyDescent="0.3">
      <c r="A1702" t="s">
        <v>2522</v>
      </c>
      <c r="B1702" s="1">
        <v>42144</v>
      </c>
      <c r="C1702" t="s">
        <v>1047</v>
      </c>
      <c r="D1702" t="s">
        <v>162</v>
      </c>
      <c r="E1702" t="s">
        <v>46</v>
      </c>
      <c r="F1702" t="s">
        <v>47</v>
      </c>
      <c r="G1702" t="s">
        <v>134</v>
      </c>
      <c r="H1702" t="s">
        <v>107</v>
      </c>
      <c r="I1702" t="s">
        <v>63</v>
      </c>
      <c r="J1702" t="s">
        <v>197</v>
      </c>
      <c r="K1702" t="s">
        <v>94</v>
      </c>
      <c r="L1702" t="s">
        <v>95</v>
      </c>
      <c r="M1702" t="s">
        <v>35</v>
      </c>
      <c r="N1702" s="1">
        <v>42147</v>
      </c>
      <c r="O1702" t="s">
        <v>198</v>
      </c>
      <c r="P1702" t="s">
        <v>37</v>
      </c>
      <c r="Q1702" t="s">
        <v>57</v>
      </c>
      <c r="R1702">
        <v>40</v>
      </c>
      <c r="S1702" t="s">
        <v>7692</v>
      </c>
      <c r="T1702" s="2">
        <v>0.04</v>
      </c>
      <c r="U1702" t="s">
        <v>1105</v>
      </c>
      <c r="V1702" t="s">
        <v>7693</v>
      </c>
      <c r="W1702" t="s">
        <v>116</v>
      </c>
      <c r="X1702" t="s">
        <v>7694</v>
      </c>
    </row>
    <row r="1703" spans="1:24" x14ac:dyDescent="0.3">
      <c r="A1703" t="s">
        <v>2522</v>
      </c>
      <c r="B1703" s="1">
        <v>41799</v>
      </c>
      <c r="C1703" t="s">
        <v>1004</v>
      </c>
      <c r="D1703" t="s">
        <v>1005</v>
      </c>
      <c r="E1703" t="s">
        <v>27</v>
      </c>
      <c r="F1703" t="s">
        <v>28</v>
      </c>
      <c r="G1703" t="s">
        <v>29</v>
      </c>
      <c r="H1703" t="s">
        <v>281</v>
      </c>
      <c r="I1703" t="s">
        <v>196</v>
      </c>
      <c r="J1703" t="s">
        <v>9062</v>
      </c>
      <c r="K1703" t="s">
        <v>94</v>
      </c>
      <c r="L1703" t="s">
        <v>34</v>
      </c>
      <c r="M1703" t="s">
        <v>35</v>
      </c>
      <c r="N1703" s="1">
        <v>41799</v>
      </c>
      <c r="O1703" t="s">
        <v>9063</v>
      </c>
      <c r="P1703" t="s">
        <v>1698</v>
      </c>
      <c r="Q1703" t="s">
        <v>9064</v>
      </c>
      <c r="R1703">
        <v>37</v>
      </c>
      <c r="S1703" t="s">
        <v>4416</v>
      </c>
      <c r="T1703" s="2">
        <v>0.03</v>
      </c>
      <c r="U1703" t="s">
        <v>2271</v>
      </c>
      <c r="V1703" t="s">
        <v>9065</v>
      </c>
      <c r="W1703" t="s">
        <v>1922</v>
      </c>
      <c r="X1703" t="s">
        <v>9066</v>
      </c>
    </row>
    <row r="1704" spans="1:24" x14ac:dyDescent="0.3">
      <c r="A1704" t="s">
        <v>2522</v>
      </c>
      <c r="B1704" s="1">
        <v>41799</v>
      </c>
      <c r="C1704" t="s">
        <v>1004</v>
      </c>
      <c r="D1704" t="s">
        <v>120</v>
      </c>
      <c r="E1704" t="s">
        <v>27</v>
      </c>
      <c r="F1704" t="s">
        <v>28</v>
      </c>
      <c r="G1704" t="s">
        <v>134</v>
      </c>
      <c r="H1704" t="s">
        <v>62</v>
      </c>
      <c r="I1704" t="s">
        <v>31</v>
      </c>
      <c r="J1704" t="s">
        <v>611</v>
      </c>
      <c r="K1704" t="s">
        <v>94</v>
      </c>
      <c r="L1704" t="s">
        <v>34</v>
      </c>
      <c r="M1704" t="s">
        <v>35</v>
      </c>
      <c r="N1704" s="1">
        <v>41799</v>
      </c>
      <c r="O1704" t="s">
        <v>612</v>
      </c>
      <c r="P1704" t="s">
        <v>613</v>
      </c>
      <c r="Q1704" t="s">
        <v>614</v>
      </c>
      <c r="R1704">
        <v>18</v>
      </c>
      <c r="S1704" t="s">
        <v>4416</v>
      </c>
      <c r="T1704" s="2">
        <v>0.03</v>
      </c>
      <c r="U1704" t="s">
        <v>6196</v>
      </c>
      <c r="V1704" t="s">
        <v>9065</v>
      </c>
      <c r="W1704" t="s">
        <v>618</v>
      </c>
      <c r="X1704" t="s">
        <v>9066</v>
      </c>
    </row>
    <row r="1705" spans="1:24" x14ac:dyDescent="0.3">
      <c r="A1705" t="s">
        <v>7586</v>
      </c>
      <c r="B1705" s="1">
        <v>41999</v>
      </c>
      <c r="C1705" t="s">
        <v>694</v>
      </c>
      <c r="D1705" t="s">
        <v>144</v>
      </c>
      <c r="E1705" t="s">
        <v>46</v>
      </c>
      <c r="F1705" t="s">
        <v>47</v>
      </c>
      <c r="G1705" t="s">
        <v>91</v>
      </c>
      <c r="H1705" t="s">
        <v>107</v>
      </c>
      <c r="I1705" t="s">
        <v>196</v>
      </c>
      <c r="J1705" t="s">
        <v>896</v>
      </c>
      <c r="K1705" t="s">
        <v>94</v>
      </c>
      <c r="L1705" t="s">
        <v>34</v>
      </c>
      <c r="M1705" t="s">
        <v>35</v>
      </c>
      <c r="N1705" s="1">
        <v>42002</v>
      </c>
      <c r="O1705" t="s">
        <v>501</v>
      </c>
      <c r="P1705" t="s">
        <v>897</v>
      </c>
      <c r="Q1705" t="s">
        <v>898</v>
      </c>
      <c r="R1705">
        <v>33</v>
      </c>
      <c r="S1705" t="s">
        <v>7587</v>
      </c>
      <c r="T1705" s="2">
        <v>0.09</v>
      </c>
      <c r="U1705" t="s">
        <v>190</v>
      </c>
      <c r="V1705" t="s">
        <v>7588</v>
      </c>
      <c r="W1705" t="s">
        <v>902</v>
      </c>
      <c r="X1705" t="s">
        <v>7589</v>
      </c>
    </row>
    <row r="1706" spans="1:24" x14ac:dyDescent="0.3">
      <c r="A1706" t="s">
        <v>6988</v>
      </c>
      <c r="B1706" s="1">
        <v>41568</v>
      </c>
      <c r="C1706" t="s">
        <v>1786</v>
      </c>
      <c r="D1706" t="s">
        <v>591</v>
      </c>
      <c r="E1706" t="s">
        <v>27</v>
      </c>
      <c r="F1706" t="s">
        <v>28</v>
      </c>
      <c r="G1706" t="s">
        <v>29</v>
      </c>
      <c r="H1706" t="s">
        <v>241</v>
      </c>
      <c r="I1706" t="s">
        <v>31</v>
      </c>
      <c r="J1706" t="s">
        <v>1938</v>
      </c>
      <c r="K1706" t="s">
        <v>33</v>
      </c>
      <c r="L1706" t="s">
        <v>34</v>
      </c>
      <c r="M1706" t="s">
        <v>35</v>
      </c>
      <c r="N1706" s="1">
        <v>41570</v>
      </c>
      <c r="O1706" t="s">
        <v>1939</v>
      </c>
      <c r="P1706" t="s">
        <v>877</v>
      </c>
      <c r="Q1706" t="s">
        <v>1239</v>
      </c>
      <c r="R1706">
        <v>7</v>
      </c>
      <c r="S1706" t="s">
        <v>6989</v>
      </c>
      <c r="T1706" s="2">
        <v>0.04</v>
      </c>
      <c r="U1706" t="s">
        <v>127</v>
      </c>
      <c r="V1706" t="s">
        <v>6990</v>
      </c>
      <c r="W1706" t="s">
        <v>1942</v>
      </c>
      <c r="X1706" t="s">
        <v>6991</v>
      </c>
    </row>
    <row r="1707" spans="1:24" x14ac:dyDescent="0.3">
      <c r="A1707" t="s">
        <v>6988</v>
      </c>
      <c r="B1707" s="1">
        <v>41858</v>
      </c>
      <c r="C1707" t="s">
        <v>458</v>
      </c>
      <c r="D1707" t="s">
        <v>61</v>
      </c>
      <c r="E1707" t="s">
        <v>27</v>
      </c>
      <c r="F1707" t="s">
        <v>28</v>
      </c>
      <c r="G1707" t="s">
        <v>77</v>
      </c>
      <c r="H1707" t="s">
        <v>62</v>
      </c>
      <c r="I1707" t="s">
        <v>31</v>
      </c>
      <c r="J1707" t="s">
        <v>832</v>
      </c>
      <c r="K1707" t="s">
        <v>94</v>
      </c>
      <c r="L1707" t="s">
        <v>34</v>
      </c>
      <c r="M1707" t="s">
        <v>35</v>
      </c>
      <c r="N1707" s="1">
        <v>41860</v>
      </c>
      <c r="O1707" t="s">
        <v>833</v>
      </c>
      <c r="P1707" t="s">
        <v>834</v>
      </c>
      <c r="Q1707" t="s">
        <v>774</v>
      </c>
      <c r="R1707">
        <v>18</v>
      </c>
      <c r="S1707" t="s">
        <v>459</v>
      </c>
      <c r="T1707" s="2">
        <v>0.05</v>
      </c>
      <c r="U1707" t="s">
        <v>460</v>
      </c>
      <c r="V1707" t="s">
        <v>5636</v>
      </c>
      <c r="W1707" t="s">
        <v>838</v>
      </c>
      <c r="X1707" t="s">
        <v>462</v>
      </c>
    </row>
    <row r="1708" spans="1:24" x14ac:dyDescent="0.3">
      <c r="A1708" t="s">
        <v>4636</v>
      </c>
      <c r="B1708" s="1">
        <v>41423</v>
      </c>
      <c r="C1708" t="s">
        <v>251</v>
      </c>
      <c r="D1708" t="s">
        <v>252</v>
      </c>
      <c r="E1708" t="s">
        <v>27</v>
      </c>
      <c r="F1708" t="s">
        <v>28</v>
      </c>
      <c r="G1708" t="s">
        <v>134</v>
      </c>
      <c r="H1708" t="s">
        <v>62</v>
      </c>
      <c r="I1708" t="s">
        <v>121</v>
      </c>
      <c r="J1708" t="s">
        <v>1104</v>
      </c>
      <c r="K1708" t="s">
        <v>33</v>
      </c>
      <c r="L1708" t="s">
        <v>34</v>
      </c>
      <c r="M1708" t="s">
        <v>35</v>
      </c>
      <c r="N1708" s="1">
        <v>41423</v>
      </c>
      <c r="O1708" t="s">
        <v>1105</v>
      </c>
      <c r="P1708" t="s">
        <v>1106</v>
      </c>
      <c r="Q1708" t="s">
        <v>1107</v>
      </c>
      <c r="R1708">
        <v>28</v>
      </c>
      <c r="S1708" t="s">
        <v>4637</v>
      </c>
      <c r="T1708" s="2">
        <v>0.01</v>
      </c>
      <c r="U1708" t="s">
        <v>127</v>
      </c>
      <c r="V1708" t="s">
        <v>4638</v>
      </c>
      <c r="W1708" t="s">
        <v>1109</v>
      </c>
      <c r="X1708" t="s">
        <v>4639</v>
      </c>
    </row>
    <row r="1709" spans="1:24" x14ac:dyDescent="0.3">
      <c r="A1709" t="s">
        <v>4636</v>
      </c>
      <c r="B1709" s="1">
        <v>41322</v>
      </c>
      <c r="C1709" t="s">
        <v>947</v>
      </c>
      <c r="D1709" t="s">
        <v>948</v>
      </c>
      <c r="E1709" t="s">
        <v>46</v>
      </c>
      <c r="F1709" t="s">
        <v>47</v>
      </c>
      <c r="G1709" t="s">
        <v>77</v>
      </c>
      <c r="H1709" t="s">
        <v>48</v>
      </c>
      <c r="I1709" t="s">
        <v>31</v>
      </c>
      <c r="J1709" t="s">
        <v>1199</v>
      </c>
      <c r="K1709" t="s">
        <v>94</v>
      </c>
      <c r="L1709" t="s">
        <v>34</v>
      </c>
      <c r="M1709" t="s">
        <v>35</v>
      </c>
      <c r="N1709" s="1">
        <v>41327</v>
      </c>
      <c r="O1709" t="s">
        <v>1200</v>
      </c>
      <c r="P1709" t="s">
        <v>1201</v>
      </c>
      <c r="Q1709" t="s">
        <v>1202</v>
      </c>
      <c r="R1709">
        <v>13</v>
      </c>
      <c r="S1709" t="s">
        <v>7169</v>
      </c>
      <c r="T1709" s="2">
        <v>0.03</v>
      </c>
      <c r="U1709" t="s">
        <v>7170</v>
      </c>
      <c r="V1709" t="s">
        <v>7171</v>
      </c>
      <c r="W1709" t="s">
        <v>51</v>
      </c>
      <c r="X1709" t="s">
        <v>7172</v>
      </c>
    </row>
    <row r="1710" spans="1:24" x14ac:dyDescent="0.3">
      <c r="A1710" t="s">
        <v>4636</v>
      </c>
      <c r="B1710" s="1">
        <v>41806</v>
      </c>
      <c r="C1710" t="s">
        <v>410</v>
      </c>
      <c r="D1710" t="s">
        <v>929</v>
      </c>
      <c r="E1710" t="s">
        <v>27</v>
      </c>
      <c r="F1710" t="s">
        <v>28</v>
      </c>
      <c r="G1710" t="s">
        <v>77</v>
      </c>
      <c r="H1710" t="s">
        <v>217</v>
      </c>
      <c r="I1710" t="s">
        <v>92</v>
      </c>
      <c r="J1710" t="s">
        <v>423</v>
      </c>
      <c r="K1710" t="s">
        <v>94</v>
      </c>
      <c r="L1710" t="s">
        <v>95</v>
      </c>
      <c r="M1710" t="s">
        <v>35</v>
      </c>
      <c r="N1710" s="1">
        <v>41811</v>
      </c>
      <c r="O1710" t="s">
        <v>424</v>
      </c>
      <c r="P1710" t="s">
        <v>356</v>
      </c>
      <c r="Q1710" t="s">
        <v>341</v>
      </c>
      <c r="R1710">
        <v>42</v>
      </c>
      <c r="S1710" t="s">
        <v>9247</v>
      </c>
      <c r="T1710" s="2">
        <v>7.0000000000000007E-2</v>
      </c>
      <c r="U1710" t="s">
        <v>9248</v>
      </c>
      <c r="V1710" t="s">
        <v>9249</v>
      </c>
      <c r="W1710" t="s">
        <v>428</v>
      </c>
      <c r="X1710" t="s">
        <v>9250</v>
      </c>
    </row>
    <row r="1711" spans="1:24" x14ac:dyDescent="0.3">
      <c r="A1711" t="s">
        <v>4636</v>
      </c>
      <c r="B1711" s="1">
        <v>41638</v>
      </c>
      <c r="C1711" t="s">
        <v>4123</v>
      </c>
      <c r="D1711" t="s">
        <v>3468</v>
      </c>
      <c r="E1711" t="s">
        <v>27</v>
      </c>
      <c r="F1711" t="s">
        <v>28</v>
      </c>
      <c r="G1711" t="s">
        <v>91</v>
      </c>
      <c r="H1711" t="s">
        <v>289</v>
      </c>
      <c r="I1711" t="s">
        <v>92</v>
      </c>
      <c r="J1711" t="s">
        <v>1199</v>
      </c>
      <c r="K1711" t="s">
        <v>94</v>
      </c>
      <c r="L1711" t="s">
        <v>95</v>
      </c>
      <c r="M1711" t="s">
        <v>35</v>
      </c>
      <c r="N1711" s="1">
        <v>41639</v>
      </c>
      <c r="O1711" t="s">
        <v>1200</v>
      </c>
      <c r="P1711" t="s">
        <v>1201</v>
      </c>
      <c r="Q1711" t="s">
        <v>1202</v>
      </c>
      <c r="R1711">
        <v>15</v>
      </c>
      <c r="S1711" t="s">
        <v>9734</v>
      </c>
      <c r="T1711" s="2">
        <v>0.03</v>
      </c>
      <c r="U1711" t="s">
        <v>1024</v>
      </c>
      <c r="V1711" t="s">
        <v>9735</v>
      </c>
      <c r="W1711" t="s">
        <v>51</v>
      </c>
      <c r="X1711" t="s">
        <v>9736</v>
      </c>
    </row>
    <row r="1712" spans="1:24" x14ac:dyDescent="0.3">
      <c r="A1712" t="s">
        <v>4636</v>
      </c>
      <c r="B1712" s="1">
        <v>41794</v>
      </c>
      <c r="C1712" t="s">
        <v>10395</v>
      </c>
      <c r="D1712" t="s">
        <v>1617</v>
      </c>
      <c r="E1712" t="s">
        <v>27</v>
      </c>
      <c r="F1712" t="s">
        <v>28</v>
      </c>
      <c r="G1712" t="s">
        <v>134</v>
      </c>
      <c r="H1712" t="s">
        <v>78</v>
      </c>
      <c r="I1712" t="s">
        <v>63</v>
      </c>
      <c r="J1712" t="s">
        <v>592</v>
      </c>
      <c r="K1712" t="s">
        <v>94</v>
      </c>
      <c r="L1712" t="s">
        <v>34</v>
      </c>
      <c r="M1712" t="s">
        <v>35</v>
      </c>
      <c r="N1712" s="1">
        <v>41795</v>
      </c>
      <c r="O1712" t="s">
        <v>593</v>
      </c>
      <c r="P1712" t="s">
        <v>594</v>
      </c>
      <c r="Q1712" t="s">
        <v>595</v>
      </c>
      <c r="R1712">
        <v>10</v>
      </c>
      <c r="S1712" t="s">
        <v>10396</v>
      </c>
      <c r="T1712" s="2">
        <v>0.1</v>
      </c>
      <c r="U1712" t="s">
        <v>3407</v>
      </c>
      <c r="V1712" t="s">
        <v>10397</v>
      </c>
      <c r="W1712" t="s">
        <v>376</v>
      </c>
      <c r="X1712" t="s">
        <v>3480</v>
      </c>
    </row>
    <row r="1713" spans="1:24" x14ac:dyDescent="0.3">
      <c r="A1713" t="s">
        <v>6185</v>
      </c>
      <c r="B1713" s="1">
        <v>41594</v>
      </c>
      <c r="C1713" t="s">
        <v>4112</v>
      </c>
      <c r="D1713" t="s">
        <v>312</v>
      </c>
      <c r="E1713" t="s">
        <v>27</v>
      </c>
      <c r="F1713" t="s">
        <v>28</v>
      </c>
      <c r="G1713" t="s">
        <v>29</v>
      </c>
      <c r="H1713" t="s">
        <v>205</v>
      </c>
      <c r="I1713" t="s">
        <v>63</v>
      </c>
      <c r="J1713" t="s">
        <v>197</v>
      </c>
      <c r="K1713" t="s">
        <v>94</v>
      </c>
      <c r="L1713" t="s">
        <v>34</v>
      </c>
      <c r="M1713" t="s">
        <v>35</v>
      </c>
      <c r="N1713" s="1">
        <v>41594</v>
      </c>
      <c r="O1713" t="s">
        <v>198</v>
      </c>
      <c r="P1713" t="s">
        <v>37</v>
      </c>
      <c r="Q1713" t="s">
        <v>57</v>
      </c>
      <c r="R1713">
        <v>9</v>
      </c>
      <c r="S1713" t="s">
        <v>6186</v>
      </c>
      <c r="T1713" s="2">
        <v>0.05</v>
      </c>
      <c r="U1713" t="s">
        <v>6187</v>
      </c>
      <c r="V1713" t="s">
        <v>6188</v>
      </c>
      <c r="W1713" t="s">
        <v>116</v>
      </c>
      <c r="X1713" t="s">
        <v>6189</v>
      </c>
    </row>
    <row r="1714" spans="1:24" x14ac:dyDescent="0.3">
      <c r="A1714" t="s">
        <v>6185</v>
      </c>
      <c r="B1714" s="1">
        <v>41807</v>
      </c>
      <c r="C1714" t="s">
        <v>1188</v>
      </c>
      <c r="D1714" t="s">
        <v>622</v>
      </c>
      <c r="E1714" t="s">
        <v>27</v>
      </c>
      <c r="F1714" t="s">
        <v>28</v>
      </c>
      <c r="G1714" t="s">
        <v>91</v>
      </c>
      <c r="H1714" t="s">
        <v>433</v>
      </c>
      <c r="I1714" t="s">
        <v>196</v>
      </c>
      <c r="J1714" t="s">
        <v>2123</v>
      </c>
      <c r="K1714" t="s">
        <v>94</v>
      </c>
      <c r="L1714" t="s">
        <v>34</v>
      </c>
      <c r="M1714" t="s">
        <v>35</v>
      </c>
      <c r="N1714" s="1">
        <v>41808</v>
      </c>
      <c r="O1714" t="s">
        <v>757</v>
      </c>
      <c r="P1714" t="s">
        <v>1216</v>
      </c>
      <c r="Q1714" t="s">
        <v>2124</v>
      </c>
      <c r="R1714">
        <v>29</v>
      </c>
      <c r="S1714" t="s">
        <v>2657</v>
      </c>
      <c r="T1714" s="2">
        <v>0.08</v>
      </c>
      <c r="U1714" t="s">
        <v>129</v>
      </c>
      <c r="V1714" t="s">
        <v>5510</v>
      </c>
      <c r="W1714" t="s">
        <v>518</v>
      </c>
      <c r="X1714" t="s">
        <v>6189</v>
      </c>
    </row>
    <row r="1715" spans="1:24" x14ac:dyDescent="0.3">
      <c r="A1715" t="s">
        <v>6185</v>
      </c>
      <c r="B1715" s="1">
        <v>41558</v>
      </c>
      <c r="C1715" t="s">
        <v>2913</v>
      </c>
      <c r="D1715" t="s">
        <v>174</v>
      </c>
      <c r="E1715" t="s">
        <v>27</v>
      </c>
      <c r="F1715" t="s">
        <v>28</v>
      </c>
      <c r="G1715" t="s">
        <v>91</v>
      </c>
      <c r="H1715" t="s">
        <v>78</v>
      </c>
      <c r="I1715" t="s">
        <v>63</v>
      </c>
      <c r="J1715" t="s">
        <v>651</v>
      </c>
      <c r="K1715" t="s">
        <v>94</v>
      </c>
      <c r="L1715" t="s">
        <v>34</v>
      </c>
      <c r="M1715" t="s">
        <v>35</v>
      </c>
      <c r="N1715" s="1">
        <v>41559</v>
      </c>
      <c r="O1715" t="s">
        <v>652</v>
      </c>
      <c r="P1715" t="s">
        <v>653</v>
      </c>
      <c r="Q1715" t="s">
        <v>98</v>
      </c>
      <c r="R1715">
        <v>13</v>
      </c>
      <c r="S1715" t="s">
        <v>9568</v>
      </c>
      <c r="T1715" s="2">
        <v>0.09</v>
      </c>
      <c r="U1715" t="s">
        <v>114</v>
      </c>
      <c r="V1715" t="s">
        <v>9569</v>
      </c>
      <c r="W1715" t="s">
        <v>57</v>
      </c>
      <c r="X1715" t="s">
        <v>5074</v>
      </c>
    </row>
    <row r="1716" spans="1:24" x14ac:dyDescent="0.3">
      <c r="A1716" t="s">
        <v>6185</v>
      </c>
      <c r="B1716" s="1">
        <v>41886</v>
      </c>
      <c r="C1716" t="s">
        <v>578</v>
      </c>
      <c r="D1716" t="s">
        <v>551</v>
      </c>
      <c r="E1716" t="s">
        <v>27</v>
      </c>
      <c r="F1716" t="s">
        <v>28</v>
      </c>
      <c r="G1716" t="s">
        <v>134</v>
      </c>
      <c r="H1716" t="s">
        <v>289</v>
      </c>
      <c r="I1716" t="s">
        <v>196</v>
      </c>
      <c r="J1716" t="s">
        <v>564</v>
      </c>
      <c r="K1716" t="s">
        <v>33</v>
      </c>
      <c r="L1716" t="s">
        <v>34</v>
      </c>
      <c r="M1716" t="s">
        <v>35</v>
      </c>
      <c r="N1716" s="1">
        <v>41887</v>
      </c>
      <c r="O1716" t="s">
        <v>565</v>
      </c>
      <c r="P1716" t="s">
        <v>566</v>
      </c>
      <c r="Q1716" t="s">
        <v>567</v>
      </c>
      <c r="R1716">
        <v>33</v>
      </c>
      <c r="S1716" t="s">
        <v>9927</v>
      </c>
      <c r="T1716" s="2">
        <v>0.08</v>
      </c>
      <c r="U1716" t="s">
        <v>737</v>
      </c>
      <c r="V1716" t="s">
        <v>1654</v>
      </c>
      <c r="W1716" t="s">
        <v>224</v>
      </c>
      <c r="X1716" t="s">
        <v>8518</v>
      </c>
    </row>
    <row r="1717" spans="1:24" x14ac:dyDescent="0.3">
      <c r="A1717" t="s">
        <v>9073</v>
      </c>
      <c r="B1717" s="1">
        <v>42208</v>
      </c>
      <c r="C1717" t="s">
        <v>3683</v>
      </c>
      <c r="D1717" t="s">
        <v>252</v>
      </c>
      <c r="E1717" t="s">
        <v>27</v>
      </c>
      <c r="F1717" t="s">
        <v>28</v>
      </c>
      <c r="G1717" t="s">
        <v>134</v>
      </c>
      <c r="H1717" t="s">
        <v>62</v>
      </c>
      <c r="I1717" t="s">
        <v>92</v>
      </c>
      <c r="J1717" t="s">
        <v>32</v>
      </c>
      <c r="K1717" t="s">
        <v>94</v>
      </c>
      <c r="L1717" t="s">
        <v>34</v>
      </c>
      <c r="M1717" t="s">
        <v>35</v>
      </c>
      <c r="N1717" s="1">
        <v>42209</v>
      </c>
      <c r="O1717" t="s">
        <v>36</v>
      </c>
      <c r="P1717" t="s">
        <v>37</v>
      </c>
      <c r="Q1717" t="s">
        <v>36</v>
      </c>
      <c r="R1717">
        <v>39</v>
      </c>
      <c r="S1717" t="s">
        <v>4493</v>
      </c>
      <c r="T1717" s="2">
        <v>0</v>
      </c>
      <c r="U1717" t="s">
        <v>127</v>
      </c>
      <c r="V1717" t="s">
        <v>3469</v>
      </c>
      <c r="W1717" t="s">
        <v>41</v>
      </c>
      <c r="X1717" t="s">
        <v>9074</v>
      </c>
    </row>
    <row r="1718" spans="1:24" x14ac:dyDescent="0.3">
      <c r="A1718" t="s">
        <v>7557</v>
      </c>
      <c r="B1718" s="1">
        <v>41808</v>
      </c>
      <c r="C1718" t="s">
        <v>952</v>
      </c>
      <c r="D1718" t="s">
        <v>452</v>
      </c>
      <c r="E1718" t="s">
        <v>27</v>
      </c>
      <c r="F1718" t="s">
        <v>28</v>
      </c>
      <c r="G1718" t="s">
        <v>29</v>
      </c>
      <c r="H1718" t="s">
        <v>62</v>
      </c>
      <c r="I1718" t="s">
        <v>31</v>
      </c>
      <c r="J1718" t="s">
        <v>3930</v>
      </c>
      <c r="K1718" t="s">
        <v>33</v>
      </c>
      <c r="L1718" t="s">
        <v>34</v>
      </c>
      <c r="M1718" t="s">
        <v>35</v>
      </c>
      <c r="N1718" s="1">
        <v>41808</v>
      </c>
      <c r="O1718" t="s">
        <v>3931</v>
      </c>
      <c r="P1718" t="s">
        <v>988</v>
      </c>
      <c r="Q1718" t="s">
        <v>170</v>
      </c>
      <c r="R1718">
        <v>7</v>
      </c>
      <c r="S1718" t="s">
        <v>7270</v>
      </c>
      <c r="T1718" s="2">
        <v>0.04</v>
      </c>
      <c r="U1718" t="s">
        <v>3167</v>
      </c>
      <c r="V1718" t="s">
        <v>1209</v>
      </c>
      <c r="W1718" t="s">
        <v>3933</v>
      </c>
      <c r="X1718" t="s">
        <v>1040</v>
      </c>
    </row>
    <row r="1719" spans="1:24" x14ac:dyDescent="0.3">
      <c r="A1719" t="s">
        <v>7557</v>
      </c>
      <c r="B1719" s="1">
        <v>41478</v>
      </c>
      <c r="C1719" t="s">
        <v>7987</v>
      </c>
      <c r="D1719" t="s">
        <v>2199</v>
      </c>
      <c r="E1719" t="s">
        <v>27</v>
      </c>
      <c r="F1719" t="s">
        <v>28</v>
      </c>
      <c r="G1719" t="s">
        <v>91</v>
      </c>
      <c r="H1719" t="s">
        <v>217</v>
      </c>
      <c r="I1719" t="s">
        <v>121</v>
      </c>
      <c r="J1719" t="s">
        <v>994</v>
      </c>
      <c r="K1719" t="s">
        <v>94</v>
      </c>
      <c r="L1719" t="s">
        <v>34</v>
      </c>
      <c r="M1719" t="s">
        <v>35</v>
      </c>
      <c r="N1719" s="1">
        <v>41479</v>
      </c>
      <c r="O1719" t="s">
        <v>995</v>
      </c>
      <c r="P1719" t="s">
        <v>996</v>
      </c>
      <c r="Q1719" t="s">
        <v>997</v>
      </c>
      <c r="R1719">
        <v>44</v>
      </c>
      <c r="S1719" t="s">
        <v>7988</v>
      </c>
      <c r="T1719" s="2">
        <v>0.04</v>
      </c>
      <c r="U1719" t="s">
        <v>127</v>
      </c>
      <c r="V1719" t="s">
        <v>7989</v>
      </c>
      <c r="W1719" t="s">
        <v>1001</v>
      </c>
      <c r="X1719" t="s">
        <v>7990</v>
      </c>
    </row>
    <row r="1720" spans="1:24" x14ac:dyDescent="0.3">
      <c r="A1720" t="s">
        <v>7557</v>
      </c>
      <c r="B1720" s="1">
        <v>41808</v>
      </c>
      <c r="C1720" t="s">
        <v>952</v>
      </c>
      <c r="D1720" t="s">
        <v>312</v>
      </c>
      <c r="E1720" t="s">
        <v>27</v>
      </c>
      <c r="F1720" t="s">
        <v>28</v>
      </c>
      <c r="G1720" t="s">
        <v>134</v>
      </c>
      <c r="H1720" t="s">
        <v>205</v>
      </c>
      <c r="I1720" t="s">
        <v>121</v>
      </c>
      <c r="J1720" t="s">
        <v>3930</v>
      </c>
      <c r="K1720" t="s">
        <v>33</v>
      </c>
      <c r="L1720" t="s">
        <v>109</v>
      </c>
      <c r="M1720" t="s">
        <v>35</v>
      </c>
      <c r="N1720" s="1">
        <v>41808</v>
      </c>
      <c r="O1720" t="s">
        <v>3931</v>
      </c>
      <c r="P1720" t="s">
        <v>988</v>
      </c>
      <c r="Q1720" t="s">
        <v>170</v>
      </c>
      <c r="R1720">
        <v>2</v>
      </c>
      <c r="S1720" t="s">
        <v>7270</v>
      </c>
      <c r="T1720" s="2">
        <v>0.03</v>
      </c>
      <c r="U1720" t="s">
        <v>8179</v>
      </c>
      <c r="V1720" t="s">
        <v>1209</v>
      </c>
      <c r="W1720" t="s">
        <v>3933</v>
      </c>
      <c r="X1720" t="s">
        <v>1040</v>
      </c>
    </row>
    <row r="1721" spans="1:24" x14ac:dyDescent="0.3">
      <c r="A1721" t="s">
        <v>5809</v>
      </c>
      <c r="B1721" s="1">
        <v>41425</v>
      </c>
      <c r="C1721" t="s">
        <v>5810</v>
      </c>
      <c r="D1721" t="s">
        <v>195</v>
      </c>
      <c r="E1721" t="s">
        <v>46</v>
      </c>
      <c r="F1721" t="s">
        <v>47</v>
      </c>
      <c r="G1721" t="s">
        <v>29</v>
      </c>
      <c r="H1721" t="s">
        <v>48</v>
      </c>
      <c r="I1721" t="s">
        <v>121</v>
      </c>
      <c r="J1721" t="s">
        <v>373</v>
      </c>
      <c r="K1721" t="s">
        <v>94</v>
      </c>
      <c r="L1721" t="s">
        <v>34</v>
      </c>
      <c r="M1721" t="s">
        <v>35</v>
      </c>
      <c r="N1721" s="1">
        <v>41429</v>
      </c>
      <c r="O1721" t="s">
        <v>374</v>
      </c>
      <c r="P1721" t="s">
        <v>375</v>
      </c>
      <c r="Q1721" t="s">
        <v>376</v>
      </c>
      <c r="R1721">
        <v>41</v>
      </c>
      <c r="S1721" t="s">
        <v>5811</v>
      </c>
      <c r="T1721" s="2">
        <v>0.01</v>
      </c>
      <c r="U1721" t="s">
        <v>5812</v>
      </c>
      <c r="V1721" t="s">
        <v>5813</v>
      </c>
      <c r="W1721" t="s">
        <v>380</v>
      </c>
      <c r="X1721" t="s">
        <v>5814</v>
      </c>
    </row>
    <row r="1722" spans="1:24" x14ac:dyDescent="0.3">
      <c r="A1722" t="s">
        <v>5809</v>
      </c>
      <c r="B1722" s="1">
        <v>41767</v>
      </c>
      <c r="C1722" t="s">
        <v>1616</v>
      </c>
      <c r="D1722" t="s">
        <v>1617</v>
      </c>
      <c r="E1722" t="s">
        <v>27</v>
      </c>
      <c r="F1722" t="s">
        <v>28</v>
      </c>
      <c r="G1722" t="s">
        <v>91</v>
      </c>
      <c r="H1722" t="s">
        <v>78</v>
      </c>
      <c r="I1722" t="s">
        <v>31</v>
      </c>
      <c r="J1722" t="s">
        <v>541</v>
      </c>
      <c r="K1722" t="s">
        <v>94</v>
      </c>
      <c r="L1722" t="s">
        <v>95</v>
      </c>
      <c r="M1722" t="s">
        <v>35</v>
      </c>
      <c r="N1722" s="1">
        <v>41771</v>
      </c>
      <c r="O1722" t="s">
        <v>542</v>
      </c>
      <c r="P1722" t="s">
        <v>543</v>
      </c>
      <c r="Q1722" t="s">
        <v>544</v>
      </c>
      <c r="R1722">
        <v>50</v>
      </c>
      <c r="S1722" t="s">
        <v>5497</v>
      </c>
      <c r="T1722" s="2">
        <v>0.09</v>
      </c>
      <c r="U1722" t="s">
        <v>127</v>
      </c>
      <c r="V1722" t="s">
        <v>6223</v>
      </c>
      <c r="W1722" t="s">
        <v>547</v>
      </c>
      <c r="X1722" t="s">
        <v>10950</v>
      </c>
    </row>
    <row r="1723" spans="1:24" x14ac:dyDescent="0.3">
      <c r="A1723" t="s">
        <v>1257</v>
      </c>
      <c r="B1723" s="1">
        <v>41694</v>
      </c>
      <c r="C1723" t="s">
        <v>1258</v>
      </c>
      <c r="D1723" t="s">
        <v>622</v>
      </c>
      <c r="E1723" t="s">
        <v>27</v>
      </c>
      <c r="F1723" t="s">
        <v>28</v>
      </c>
      <c r="G1723" t="s">
        <v>29</v>
      </c>
      <c r="H1723" t="s">
        <v>433</v>
      </c>
      <c r="I1723" t="s">
        <v>196</v>
      </c>
      <c r="J1723" t="s">
        <v>1259</v>
      </c>
      <c r="K1723" t="s">
        <v>94</v>
      </c>
      <c r="L1723" t="s">
        <v>34</v>
      </c>
      <c r="M1723" t="s">
        <v>35</v>
      </c>
      <c r="N1723" s="1">
        <v>41696</v>
      </c>
      <c r="O1723" t="s">
        <v>1260</v>
      </c>
      <c r="P1723" t="s">
        <v>1261</v>
      </c>
      <c r="Q1723" t="s">
        <v>1262</v>
      </c>
      <c r="R1723">
        <v>45</v>
      </c>
      <c r="S1723" t="s">
        <v>1263</v>
      </c>
      <c r="T1723" s="2">
        <v>0.04</v>
      </c>
      <c r="U1723" t="s">
        <v>1264</v>
      </c>
      <c r="V1723" t="s">
        <v>1265</v>
      </c>
      <c r="W1723" t="s">
        <v>1266</v>
      </c>
      <c r="X1723" t="s">
        <v>1267</v>
      </c>
    </row>
    <row r="1724" spans="1:24" x14ac:dyDescent="0.3">
      <c r="A1724" t="s">
        <v>1257</v>
      </c>
      <c r="B1724" s="1">
        <v>41643</v>
      </c>
      <c r="C1724" t="s">
        <v>1355</v>
      </c>
      <c r="D1724" t="s">
        <v>421</v>
      </c>
      <c r="E1724" t="s">
        <v>27</v>
      </c>
      <c r="F1724" t="s">
        <v>28</v>
      </c>
      <c r="G1724" t="s">
        <v>134</v>
      </c>
      <c r="H1724" t="s">
        <v>422</v>
      </c>
      <c r="I1724" t="s">
        <v>63</v>
      </c>
      <c r="J1724" t="s">
        <v>355</v>
      </c>
      <c r="K1724" t="s">
        <v>94</v>
      </c>
      <c r="L1724" t="s">
        <v>95</v>
      </c>
      <c r="M1724" t="s">
        <v>35</v>
      </c>
      <c r="N1724" s="1">
        <v>41645</v>
      </c>
      <c r="O1724" t="s">
        <v>129</v>
      </c>
      <c r="P1724" t="s">
        <v>356</v>
      </c>
      <c r="Q1724" t="s">
        <v>357</v>
      </c>
      <c r="R1724">
        <v>40</v>
      </c>
      <c r="S1724" t="s">
        <v>7270</v>
      </c>
      <c r="T1724" s="2">
        <v>0.04</v>
      </c>
      <c r="U1724" t="s">
        <v>711</v>
      </c>
      <c r="V1724" t="s">
        <v>1209</v>
      </c>
      <c r="W1724" t="s">
        <v>361</v>
      </c>
      <c r="X1724" t="s">
        <v>1040</v>
      </c>
    </row>
    <row r="1725" spans="1:24" x14ac:dyDescent="0.3">
      <c r="A1725" t="s">
        <v>1257</v>
      </c>
      <c r="B1725" s="1">
        <v>41584</v>
      </c>
      <c r="C1725" t="s">
        <v>348</v>
      </c>
      <c r="D1725" t="s">
        <v>144</v>
      </c>
      <c r="E1725" t="s">
        <v>46</v>
      </c>
      <c r="F1725" t="s">
        <v>47</v>
      </c>
      <c r="G1725" t="s">
        <v>29</v>
      </c>
      <c r="H1725" t="s">
        <v>107</v>
      </c>
      <c r="I1725" t="s">
        <v>92</v>
      </c>
      <c r="J1725" t="s">
        <v>1023</v>
      </c>
      <c r="K1725" t="s">
        <v>94</v>
      </c>
      <c r="L1725" t="s">
        <v>95</v>
      </c>
      <c r="M1725" t="s">
        <v>35</v>
      </c>
      <c r="N1725" s="1">
        <v>41586</v>
      </c>
      <c r="O1725" t="s">
        <v>275</v>
      </c>
      <c r="P1725" t="s">
        <v>1024</v>
      </c>
      <c r="Q1725" t="s">
        <v>1025</v>
      </c>
      <c r="R1725">
        <v>50</v>
      </c>
      <c r="S1725" t="s">
        <v>10284</v>
      </c>
      <c r="T1725" s="2">
        <v>0.09</v>
      </c>
      <c r="U1725" t="s">
        <v>1409</v>
      </c>
      <c r="V1725" t="s">
        <v>10285</v>
      </c>
      <c r="W1725" t="s">
        <v>1028</v>
      </c>
      <c r="X1725" t="s">
        <v>10286</v>
      </c>
    </row>
    <row r="1726" spans="1:24" x14ac:dyDescent="0.3">
      <c r="A1726" t="s">
        <v>1257</v>
      </c>
      <c r="B1726" s="1">
        <v>41874</v>
      </c>
      <c r="C1726" t="s">
        <v>1574</v>
      </c>
      <c r="D1726" t="s">
        <v>144</v>
      </c>
      <c r="E1726" t="s">
        <v>46</v>
      </c>
      <c r="F1726" t="s">
        <v>47</v>
      </c>
      <c r="G1726" t="s">
        <v>134</v>
      </c>
      <c r="H1726" t="s">
        <v>107</v>
      </c>
      <c r="I1726" t="s">
        <v>121</v>
      </c>
      <c r="J1726" t="s">
        <v>218</v>
      </c>
      <c r="K1726" t="s">
        <v>33</v>
      </c>
      <c r="L1726" t="s">
        <v>34</v>
      </c>
      <c r="M1726" t="s">
        <v>35</v>
      </c>
      <c r="N1726" s="1">
        <v>41876</v>
      </c>
      <c r="O1726" t="s">
        <v>219</v>
      </c>
      <c r="P1726" t="s">
        <v>124</v>
      </c>
      <c r="Q1726" t="s">
        <v>220</v>
      </c>
      <c r="R1726">
        <v>22</v>
      </c>
      <c r="S1726" t="s">
        <v>10329</v>
      </c>
      <c r="T1726" s="2">
        <v>7.0000000000000007E-2</v>
      </c>
      <c r="U1726" t="s">
        <v>10330</v>
      </c>
      <c r="V1726" t="s">
        <v>3083</v>
      </c>
      <c r="W1726" t="s">
        <v>224</v>
      </c>
      <c r="X1726" t="s">
        <v>10331</v>
      </c>
    </row>
    <row r="1727" spans="1:24" x14ac:dyDescent="0.3">
      <c r="A1727" t="s">
        <v>1257</v>
      </c>
      <c r="B1727" s="1">
        <v>41798</v>
      </c>
      <c r="C1727" t="s">
        <v>12711</v>
      </c>
      <c r="D1727" t="s">
        <v>465</v>
      </c>
      <c r="E1727" t="s">
        <v>27</v>
      </c>
      <c r="F1727" t="s">
        <v>28</v>
      </c>
      <c r="G1727" t="s">
        <v>134</v>
      </c>
      <c r="H1727" t="s">
        <v>205</v>
      </c>
      <c r="I1727" t="s">
        <v>121</v>
      </c>
      <c r="J1727" t="s">
        <v>12712</v>
      </c>
      <c r="K1727" t="s">
        <v>94</v>
      </c>
      <c r="L1727" t="s">
        <v>34</v>
      </c>
      <c r="M1727" t="s">
        <v>35</v>
      </c>
      <c r="N1727" s="1">
        <v>41798</v>
      </c>
      <c r="O1727" t="s">
        <v>2183</v>
      </c>
      <c r="P1727" t="s">
        <v>2184</v>
      </c>
      <c r="Q1727" t="s">
        <v>2185</v>
      </c>
      <c r="R1727">
        <v>24</v>
      </c>
      <c r="S1727" t="s">
        <v>12713</v>
      </c>
      <c r="T1727" s="2">
        <v>0.06</v>
      </c>
      <c r="U1727" t="s">
        <v>12714</v>
      </c>
      <c r="V1727" t="s">
        <v>12715</v>
      </c>
      <c r="W1727" t="s">
        <v>2189</v>
      </c>
      <c r="X1727" t="s">
        <v>12716</v>
      </c>
    </row>
    <row r="1728" spans="1:24" x14ac:dyDescent="0.3">
      <c r="A1728" t="s">
        <v>1412</v>
      </c>
      <c r="B1728" s="1">
        <v>41508</v>
      </c>
      <c r="C1728" t="s">
        <v>1413</v>
      </c>
      <c r="D1728" t="s">
        <v>531</v>
      </c>
      <c r="E1728" t="s">
        <v>27</v>
      </c>
      <c r="F1728" t="s">
        <v>28</v>
      </c>
      <c r="G1728" t="s">
        <v>77</v>
      </c>
      <c r="H1728" t="s">
        <v>30</v>
      </c>
      <c r="I1728" t="s">
        <v>92</v>
      </c>
      <c r="J1728" t="s">
        <v>1414</v>
      </c>
      <c r="K1728" t="s">
        <v>94</v>
      </c>
      <c r="L1728" t="s">
        <v>95</v>
      </c>
      <c r="M1728" t="s">
        <v>156</v>
      </c>
      <c r="N1728" s="1">
        <v>41510</v>
      </c>
      <c r="O1728" t="s">
        <v>1415</v>
      </c>
      <c r="P1728" t="s">
        <v>1416</v>
      </c>
      <c r="Q1728" t="s">
        <v>1417</v>
      </c>
      <c r="R1728">
        <v>47</v>
      </c>
      <c r="S1728" t="s">
        <v>1418</v>
      </c>
      <c r="T1728" s="2">
        <v>7.0000000000000007E-2</v>
      </c>
      <c r="U1728" t="s">
        <v>1419</v>
      </c>
      <c r="V1728" t="s">
        <v>1420</v>
      </c>
      <c r="W1728" t="s">
        <v>812</v>
      </c>
      <c r="X1728" t="s">
        <v>1421</v>
      </c>
    </row>
    <row r="1729" spans="1:24" x14ac:dyDescent="0.3">
      <c r="A1729" t="s">
        <v>1412</v>
      </c>
      <c r="B1729" s="1">
        <v>41653</v>
      </c>
      <c r="C1729" t="s">
        <v>2807</v>
      </c>
      <c r="D1729" t="s">
        <v>465</v>
      </c>
      <c r="E1729" t="s">
        <v>27</v>
      </c>
      <c r="F1729" t="s">
        <v>28</v>
      </c>
      <c r="G1729" t="s">
        <v>77</v>
      </c>
      <c r="H1729" t="s">
        <v>205</v>
      </c>
      <c r="I1729" t="s">
        <v>121</v>
      </c>
      <c r="J1729" t="s">
        <v>2660</v>
      </c>
      <c r="K1729" t="s">
        <v>94</v>
      </c>
      <c r="L1729" t="s">
        <v>95</v>
      </c>
      <c r="M1729" t="s">
        <v>156</v>
      </c>
      <c r="N1729" s="1">
        <v>41656</v>
      </c>
      <c r="O1729" t="s">
        <v>2661</v>
      </c>
      <c r="P1729" t="s">
        <v>2662</v>
      </c>
      <c r="Q1729" t="s">
        <v>2663</v>
      </c>
      <c r="R1729">
        <v>20</v>
      </c>
      <c r="S1729" t="s">
        <v>8346</v>
      </c>
      <c r="T1729" s="2">
        <v>0.06</v>
      </c>
      <c r="U1729" t="s">
        <v>8347</v>
      </c>
      <c r="V1729" t="s">
        <v>8348</v>
      </c>
      <c r="W1729" t="s">
        <v>116</v>
      </c>
      <c r="X1729" t="s">
        <v>8349</v>
      </c>
    </row>
    <row r="1730" spans="1:24" x14ac:dyDescent="0.3">
      <c r="A1730" t="s">
        <v>1412</v>
      </c>
      <c r="B1730" s="1">
        <v>41879</v>
      </c>
      <c r="C1730" t="s">
        <v>8193</v>
      </c>
      <c r="D1730" t="s">
        <v>1198</v>
      </c>
      <c r="E1730" t="s">
        <v>46</v>
      </c>
      <c r="F1730" t="s">
        <v>47</v>
      </c>
      <c r="G1730" t="s">
        <v>29</v>
      </c>
      <c r="H1730" t="s">
        <v>107</v>
      </c>
      <c r="I1730" t="s">
        <v>92</v>
      </c>
      <c r="J1730" t="s">
        <v>994</v>
      </c>
      <c r="K1730" t="s">
        <v>94</v>
      </c>
      <c r="L1730" t="s">
        <v>95</v>
      </c>
      <c r="M1730" t="s">
        <v>35</v>
      </c>
      <c r="N1730" s="1">
        <v>41880</v>
      </c>
      <c r="O1730" t="s">
        <v>995</v>
      </c>
      <c r="P1730" t="s">
        <v>996</v>
      </c>
      <c r="Q1730" t="s">
        <v>997</v>
      </c>
      <c r="R1730">
        <v>18</v>
      </c>
      <c r="S1730" t="s">
        <v>9855</v>
      </c>
      <c r="T1730" s="2">
        <v>0.06</v>
      </c>
      <c r="U1730" t="s">
        <v>9856</v>
      </c>
      <c r="V1730" t="s">
        <v>9857</v>
      </c>
      <c r="W1730" t="s">
        <v>1001</v>
      </c>
      <c r="X1730" t="s">
        <v>9858</v>
      </c>
    </row>
    <row r="1731" spans="1:24" x14ac:dyDescent="0.3">
      <c r="A1731" t="s">
        <v>1412</v>
      </c>
      <c r="B1731" s="1">
        <v>41774</v>
      </c>
      <c r="C1731" t="s">
        <v>2719</v>
      </c>
      <c r="D1731" t="s">
        <v>240</v>
      </c>
      <c r="E1731" t="s">
        <v>27</v>
      </c>
      <c r="F1731" t="s">
        <v>28</v>
      </c>
      <c r="G1731" t="s">
        <v>29</v>
      </c>
      <c r="H1731" t="s">
        <v>241</v>
      </c>
      <c r="I1731" t="s">
        <v>31</v>
      </c>
      <c r="J1731" t="s">
        <v>2237</v>
      </c>
      <c r="K1731" t="s">
        <v>94</v>
      </c>
      <c r="L1731" t="s">
        <v>95</v>
      </c>
      <c r="M1731" t="s">
        <v>35</v>
      </c>
      <c r="N1731" s="1">
        <v>41775</v>
      </c>
      <c r="O1731" t="s">
        <v>2238</v>
      </c>
      <c r="P1731" t="s">
        <v>2149</v>
      </c>
      <c r="Q1731" t="s">
        <v>2239</v>
      </c>
      <c r="R1731">
        <v>43</v>
      </c>
      <c r="S1731" t="s">
        <v>8066</v>
      </c>
      <c r="T1731" s="2">
        <v>0.03</v>
      </c>
      <c r="U1731" t="s">
        <v>12172</v>
      </c>
      <c r="V1731" t="s">
        <v>5506</v>
      </c>
      <c r="W1731" t="s">
        <v>2211</v>
      </c>
      <c r="X1731" t="s">
        <v>12173</v>
      </c>
    </row>
    <row r="1732" spans="1:24" x14ac:dyDescent="0.3">
      <c r="A1732" t="s">
        <v>1412</v>
      </c>
      <c r="B1732" s="1">
        <v>42047</v>
      </c>
      <c r="C1732" t="s">
        <v>4458</v>
      </c>
      <c r="D1732" t="s">
        <v>240</v>
      </c>
      <c r="E1732" t="s">
        <v>27</v>
      </c>
      <c r="F1732" t="s">
        <v>28</v>
      </c>
      <c r="G1732" t="s">
        <v>91</v>
      </c>
      <c r="H1732" t="s">
        <v>241</v>
      </c>
      <c r="I1732" t="s">
        <v>31</v>
      </c>
      <c r="J1732" t="s">
        <v>1233</v>
      </c>
      <c r="K1732" t="s">
        <v>94</v>
      </c>
      <c r="L1732" t="s">
        <v>95</v>
      </c>
      <c r="M1732" t="s">
        <v>156</v>
      </c>
      <c r="N1732" s="1">
        <v>42048</v>
      </c>
      <c r="O1732" t="s">
        <v>711</v>
      </c>
      <c r="P1732" t="s">
        <v>1234</v>
      </c>
      <c r="Q1732" t="s">
        <v>1235</v>
      </c>
      <c r="R1732">
        <v>34</v>
      </c>
      <c r="S1732" t="s">
        <v>12199</v>
      </c>
      <c r="T1732" s="2">
        <v>0.03</v>
      </c>
      <c r="U1732" t="s">
        <v>2516</v>
      </c>
      <c r="V1732" t="s">
        <v>673</v>
      </c>
      <c r="W1732" t="s">
        <v>1239</v>
      </c>
      <c r="X1732" t="s">
        <v>6916</v>
      </c>
    </row>
    <row r="1733" spans="1:24" x14ac:dyDescent="0.3">
      <c r="A1733" t="s">
        <v>1680</v>
      </c>
      <c r="B1733" s="1">
        <v>41809</v>
      </c>
      <c r="C1733" t="s">
        <v>1681</v>
      </c>
      <c r="D1733" t="s">
        <v>280</v>
      </c>
      <c r="E1733" t="s">
        <v>27</v>
      </c>
      <c r="F1733" t="s">
        <v>28</v>
      </c>
      <c r="G1733" t="s">
        <v>77</v>
      </c>
      <c r="H1733" t="s">
        <v>281</v>
      </c>
      <c r="I1733" t="s">
        <v>196</v>
      </c>
      <c r="J1733" t="s">
        <v>1259</v>
      </c>
      <c r="K1733" t="s">
        <v>94</v>
      </c>
      <c r="L1733" t="s">
        <v>95</v>
      </c>
      <c r="M1733" t="s">
        <v>35</v>
      </c>
      <c r="N1733" s="1">
        <v>41811</v>
      </c>
      <c r="O1733" t="s">
        <v>1260</v>
      </c>
      <c r="P1733" t="s">
        <v>1261</v>
      </c>
      <c r="Q1733" t="s">
        <v>1262</v>
      </c>
      <c r="R1733">
        <v>34</v>
      </c>
      <c r="S1733" t="s">
        <v>1682</v>
      </c>
      <c r="T1733" s="2">
        <v>0</v>
      </c>
      <c r="U1733" t="s">
        <v>1683</v>
      </c>
      <c r="V1733" t="s">
        <v>1684</v>
      </c>
      <c r="W1733" t="s">
        <v>1266</v>
      </c>
      <c r="X1733" t="s">
        <v>1685</v>
      </c>
    </row>
    <row r="1734" spans="1:24" x14ac:dyDescent="0.3">
      <c r="A1734" t="s">
        <v>1680</v>
      </c>
      <c r="B1734" s="1">
        <v>41809</v>
      </c>
      <c r="C1734" t="s">
        <v>1681</v>
      </c>
      <c r="D1734" t="s">
        <v>280</v>
      </c>
      <c r="E1734" t="s">
        <v>27</v>
      </c>
      <c r="F1734" t="s">
        <v>28</v>
      </c>
      <c r="G1734" t="s">
        <v>77</v>
      </c>
      <c r="H1734" t="s">
        <v>281</v>
      </c>
      <c r="I1734" t="s">
        <v>92</v>
      </c>
      <c r="J1734" t="s">
        <v>1259</v>
      </c>
      <c r="K1734" t="s">
        <v>33</v>
      </c>
      <c r="L1734" t="s">
        <v>392</v>
      </c>
      <c r="M1734" t="s">
        <v>393</v>
      </c>
      <c r="N1734" s="1">
        <v>41811</v>
      </c>
      <c r="O1734" t="s">
        <v>1260</v>
      </c>
      <c r="P1734" t="s">
        <v>1261</v>
      </c>
      <c r="Q1734" t="s">
        <v>1262</v>
      </c>
      <c r="R1734">
        <v>43</v>
      </c>
      <c r="S1734" t="s">
        <v>1682</v>
      </c>
      <c r="T1734" s="2">
        <v>0.06</v>
      </c>
      <c r="U1734" t="s">
        <v>1683</v>
      </c>
      <c r="V1734" t="s">
        <v>1684</v>
      </c>
      <c r="W1734" t="s">
        <v>1266</v>
      </c>
      <c r="X1734" t="s">
        <v>1685</v>
      </c>
    </row>
    <row r="1735" spans="1:24" x14ac:dyDescent="0.3">
      <c r="A1735" t="s">
        <v>1680</v>
      </c>
      <c r="B1735" s="1">
        <v>41809</v>
      </c>
      <c r="C1735" t="s">
        <v>1849</v>
      </c>
      <c r="D1735" t="s">
        <v>106</v>
      </c>
      <c r="E1735" t="s">
        <v>46</v>
      </c>
      <c r="F1735" t="s">
        <v>47</v>
      </c>
      <c r="G1735" t="s">
        <v>91</v>
      </c>
      <c r="H1735" t="s">
        <v>107</v>
      </c>
      <c r="I1735" t="s">
        <v>92</v>
      </c>
      <c r="J1735" t="s">
        <v>1259</v>
      </c>
      <c r="K1735" t="s">
        <v>94</v>
      </c>
      <c r="L1735" t="s">
        <v>34</v>
      </c>
      <c r="M1735" t="s">
        <v>35</v>
      </c>
      <c r="N1735" s="1">
        <v>41811</v>
      </c>
      <c r="O1735" t="s">
        <v>1260</v>
      </c>
      <c r="P1735" t="s">
        <v>1261</v>
      </c>
      <c r="Q1735" t="s">
        <v>1262</v>
      </c>
      <c r="R1735">
        <v>50</v>
      </c>
      <c r="S1735" t="s">
        <v>1682</v>
      </c>
      <c r="T1735" s="2">
        <v>0.09</v>
      </c>
      <c r="U1735" t="s">
        <v>1683</v>
      </c>
      <c r="V1735" t="s">
        <v>1684</v>
      </c>
      <c r="W1735" t="s">
        <v>1266</v>
      </c>
      <c r="X1735" t="s">
        <v>1685</v>
      </c>
    </row>
    <row r="1736" spans="1:24" x14ac:dyDescent="0.3">
      <c r="A1736" t="s">
        <v>1680</v>
      </c>
      <c r="B1736" s="1">
        <v>41613</v>
      </c>
      <c r="C1736" t="s">
        <v>993</v>
      </c>
      <c r="D1736" t="s">
        <v>144</v>
      </c>
      <c r="E1736" t="s">
        <v>46</v>
      </c>
      <c r="F1736" t="s">
        <v>47</v>
      </c>
      <c r="G1736" t="s">
        <v>29</v>
      </c>
      <c r="H1736" t="s">
        <v>107</v>
      </c>
      <c r="I1736" t="s">
        <v>31</v>
      </c>
      <c r="J1736" t="s">
        <v>805</v>
      </c>
      <c r="K1736" t="s">
        <v>94</v>
      </c>
      <c r="L1736" t="s">
        <v>95</v>
      </c>
      <c r="M1736" t="s">
        <v>35</v>
      </c>
      <c r="N1736" s="1">
        <v>41615</v>
      </c>
      <c r="O1736" t="s">
        <v>806</v>
      </c>
      <c r="P1736" t="s">
        <v>807</v>
      </c>
      <c r="Q1736" t="s">
        <v>808</v>
      </c>
      <c r="R1736">
        <v>24</v>
      </c>
      <c r="S1736" t="s">
        <v>12418</v>
      </c>
      <c r="T1736" s="2">
        <v>0.04</v>
      </c>
      <c r="U1736" t="s">
        <v>12419</v>
      </c>
      <c r="V1736" t="s">
        <v>12420</v>
      </c>
      <c r="W1736" t="s">
        <v>812</v>
      </c>
      <c r="X1736" t="s">
        <v>12421</v>
      </c>
    </row>
    <row r="1737" spans="1:24" x14ac:dyDescent="0.3">
      <c r="A1737" t="s">
        <v>8394</v>
      </c>
      <c r="B1737" s="1">
        <v>42769</v>
      </c>
      <c r="C1737" t="s">
        <v>161</v>
      </c>
      <c r="D1737" t="s">
        <v>162</v>
      </c>
      <c r="E1737" t="s">
        <v>46</v>
      </c>
      <c r="F1737" t="s">
        <v>47</v>
      </c>
      <c r="G1737" t="s">
        <v>134</v>
      </c>
      <c r="H1737" t="s">
        <v>107</v>
      </c>
      <c r="I1737" t="s">
        <v>31</v>
      </c>
      <c r="J1737" t="s">
        <v>1173</v>
      </c>
      <c r="K1737" t="s">
        <v>94</v>
      </c>
      <c r="L1737" t="s">
        <v>95</v>
      </c>
      <c r="M1737" t="s">
        <v>35</v>
      </c>
      <c r="N1737" s="1">
        <v>42771</v>
      </c>
      <c r="O1737" t="s">
        <v>1174</v>
      </c>
      <c r="P1737" t="s">
        <v>1175</v>
      </c>
      <c r="Q1737" t="s">
        <v>1176</v>
      </c>
      <c r="R1737">
        <v>45</v>
      </c>
      <c r="S1737" t="s">
        <v>8395</v>
      </c>
      <c r="T1737" s="2">
        <v>0.06</v>
      </c>
      <c r="U1737" t="s">
        <v>6036</v>
      </c>
      <c r="V1737" t="s">
        <v>8396</v>
      </c>
      <c r="W1737" t="s">
        <v>1180</v>
      </c>
      <c r="X1737" t="s">
        <v>8397</v>
      </c>
    </row>
    <row r="1738" spans="1:24" x14ac:dyDescent="0.3">
      <c r="A1738" t="s">
        <v>4618</v>
      </c>
      <c r="B1738" s="1">
        <v>42088</v>
      </c>
      <c r="C1738" t="s">
        <v>4619</v>
      </c>
      <c r="D1738" t="s">
        <v>365</v>
      </c>
      <c r="E1738" t="s">
        <v>46</v>
      </c>
      <c r="F1738" t="s">
        <v>47</v>
      </c>
      <c r="G1738" t="s">
        <v>77</v>
      </c>
      <c r="H1738" t="s">
        <v>48</v>
      </c>
      <c r="I1738" t="s">
        <v>92</v>
      </c>
      <c r="J1738" t="s">
        <v>122</v>
      </c>
      <c r="K1738" t="s">
        <v>94</v>
      </c>
      <c r="L1738" t="s">
        <v>34</v>
      </c>
      <c r="M1738" t="s">
        <v>35</v>
      </c>
      <c r="N1738" s="1">
        <v>42090</v>
      </c>
      <c r="O1738" t="s">
        <v>123</v>
      </c>
      <c r="P1738" t="s">
        <v>124</v>
      </c>
      <c r="Q1738" t="s">
        <v>125</v>
      </c>
      <c r="R1738">
        <v>36</v>
      </c>
      <c r="S1738" t="s">
        <v>637</v>
      </c>
      <c r="T1738" s="2">
        <v>0.05</v>
      </c>
      <c r="U1738" t="s">
        <v>127</v>
      </c>
      <c r="V1738" t="s">
        <v>4620</v>
      </c>
      <c r="W1738" t="s">
        <v>129</v>
      </c>
      <c r="X1738" t="s">
        <v>4621</v>
      </c>
    </row>
    <row r="1739" spans="1:24" x14ac:dyDescent="0.3">
      <c r="A1739" t="s">
        <v>4618</v>
      </c>
      <c r="B1739" s="1">
        <v>41733</v>
      </c>
      <c r="C1739" t="s">
        <v>1068</v>
      </c>
      <c r="D1739" t="s">
        <v>974</v>
      </c>
      <c r="E1739" t="s">
        <v>46</v>
      </c>
      <c r="F1739" t="s">
        <v>47</v>
      </c>
      <c r="G1739" t="s">
        <v>134</v>
      </c>
      <c r="H1739" t="s">
        <v>48</v>
      </c>
      <c r="I1739" t="s">
        <v>63</v>
      </c>
      <c r="J1739" t="s">
        <v>541</v>
      </c>
      <c r="K1739" t="s">
        <v>33</v>
      </c>
      <c r="L1739" t="s">
        <v>34</v>
      </c>
      <c r="M1739" t="s">
        <v>35</v>
      </c>
      <c r="N1739" s="1">
        <v>41734</v>
      </c>
      <c r="O1739" t="s">
        <v>542</v>
      </c>
      <c r="P1739" t="s">
        <v>543</v>
      </c>
      <c r="Q1739" t="s">
        <v>544</v>
      </c>
      <c r="R1739">
        <v>46</v>
      </c>
      <c r="S1739" t="s">
        <v>7094</v>
      </c>
      <c r="T1739" s="2">
        <v>0.09</v>
      </c>
      <c r="U1739" t="s">
        <v>7095</v>
      </c>
      <c r="V1739" t="s">
        <v>7096</v>
      </c>
      <c r="W1739" t="s">
        <v>547</v>
      </c>
      <c r="X1739" t="s">
        <v>7097</v>
      </c>
    </row>
    <row r="1740" spans="1:24" x14ac:dyDescent="0.3">
      <c r="A1740" t="s">
        <v>4618</v>
      </c>
      <c r="B1740" s="1">
        <v>41391</v>
      </c>
      <c r="C1740" t="s">
        <v>7313</v>
      </c>
      <c r="D1740" t="s">
        <v>8473</v>
      </c>
      <c r="E1740" t="s">
        <v>27</v>
      </c>
      <c r="F1740" t="s">
        <v>28</v>
      </c>
      <c r="G1740" t="s">
        <v>91</v>
      </c>
      <c r="H1740" t="s">
        <v>241</v>
      </c>
      <c r="I1740" t="s">
        <v>121</v>
      </c>
      <c r="J1740" t="s">
        <v>3183</v>
      </c>
      <c r="K1740" t="s">
        <v>94</v>
      </c>
      <c r="L1740" t="s">
        <v>95</v>
      </c>
      <c r="M1740" t="s">
        <v>35</v>
      </c>
      <c r="N1740" s="1">
        <v>41392</v>
      </c>
      <c r="O1740" t="s">
        <v>634</v>
      </c>
      <c r="P1740" t="s">
        <v>635</v>
      </c>
      <c r="Q1740" t="s">
        <v>636</v>
      </c>
      <c r="R1740">
        <v>43</v>
      </c>
      <c r="S1740" t="s">
        <v>2796</v>
      </c>
      <c r="T1740" s="2">
        <v>0.03</v>
      </c>
      <c r="U1740" t="s">
        <v>127</v>
      </c>
      <c r="V1740" t="s">
        <v>2796</v>
      </c>
      <c r="W1740" t="s">
        <v>640</v>
      </c>
      <c r="X1740" t="s">
        <v>11065</v>
      </c>
    </row>
    <row r="1741" spans="1:24" x14ac:dyDescent="0.3">
      <c r="A1741" t="s">
        <v>4618</v>
      </c>
      <c r="B1741" s="1">
        <v>41653</v>
      </c>
      <c r="C1741" t="s">
        <v>2807</v>
      </c>
      <c r="D1741" t="s">
        <v>465</v>
      </c>
      <c r="E1741" t="s">
        <v>27</v>
      </c>
      <c r="F1741" t="s">
        <v>28</v>
      </c>
      <c r="G1741" t="s">
        <v>77</v>
      </c>
      <c r="H1741" t="s">
        <v>205</v>
      </c>
      <c r="I1741" t="s">
        <v>31</v>
      </c>
      <c r="J1741" t="s">
        <v>93</v>
      </c>
      <c r="K1741" t="s">
        <v>94</v>
      </c>
      <c r="L1741" t="s">
        <v>95</v>
      </c>
      <c r="M1741" t="s">
        <v>156</v>
      </c>
      <c r="N1741" s="1">
        <v>41656</v>
      </c>
      <c r="O1741" t="s">
        <v>96</v>
      </c>
      <c r="P1741" t="s">
        <v>97</v>
      </c>
      <c r="Q1741" t="s">
        <v>98</v>
      </c>
      <c r="R1741">
        <v>44</v>
      </c>
      <c r="S1741" t="s">
        <v>2463</v>
      </c>
      <c r="T1741" s="2">
        <v>7.0000000000000007E-2</v>
      </c>
      <c r="U1741" t="s">
        <v>12545</v>
      </c>
      <c r="V1741" t="s">
        <v>8091</v>
      </c>
      <c r="W1741" t="s">
        <v>102</v>
      </c>
      <c r="X1741" t="s">
        <v>12546</v>
      </c>
    </row>
    <row r="1742" spans="1:24" x14ac:dyDescent="0.3">
      <c r="A1742" t="s">
        <v>7492</v>
      </c>
      <c r="B1742" s="1">
        <v>41704</v>
      </c>
      <c r="C1742" t="s">
        <v>337</v>
      </c>
      <c r="D1742" t="s">
        <v>228</v>
      </c>
      <c r="E1742" t="s">
        <v>46</v>
      </c>
      <c r="F1742" t="s">
        <v>47</v>
      </c>
      <c r="G1742" t="s">
        <v>134</v>
      </c>
      <c r="H1742" t="s">
        <v>107</v>
      </c>
      <c r="I1742" t="s">
        <v>196</v>
      </c>
      <c r="J1742" t="s">
        <v>3156</v>
      </c>
      <c r="K1742" t="s">
        <v>94</v>
      </c>
      <c r="L1742" t="s">
        <v>34</v>
      </c>
      <c r="M1742" t="s">
        <v>35</v>
      </c>
      <c r="N1742" s="1">
        <v>41705</v>
      </c>
      <c r="O1742" t="s">
        <v>3157</v>
      </c>
      <c r="P1742" t="s">
        <v>3158</v>
      </c>
      <c r="Q1742" t="s">
        <v>3159</v>
      </c>
      <c r="R1742">
        <v>27</v>
      </c>
      <c r="S1742" t="s">
        <v>7493</v>
      </c>
      <c r="T1742" s="2">
        <v>0.03</v>
      </c>
      <c r="U1742" t="s">
        <v>6006</v>
      </c>
      <c r="V1742" t="s">
        <v>7494</v>
      </c>
      <c r="W1742" t="s">
        <v>3163</v>
      </c>
      <c r="X1742" t="s">
        <v>7495</v>
      </c>
    </row>
    <row r="1743" spans="1:24" x14ac:dyDescent="0.3">
      <c r="A1743" t="s">
        <v>4047</v>
      </c>
      <c r="B1743" s="1">
        <v>41832</v>
      </c>
      <c r="C1743" t="s">
        <v>2506</v>
      </c>
      <c r="D1743" t="s">
        <v>1005</v>
      </c>
      <c r="E1743" t="s">
        <v>27</v>
      </c>
      <c r="F1743" t="s">
        <v>28</v>
      </c>
      <c r="G1743" t="s">
        <v>77</v>
      </c>
      <c r="H1743" t="s">
        <v>281</v>
      </c>
      <c r="I1743" t="s">
        <v>196</v>
      </c>
      <c r="J1743" t="s">
        <v>611</v>
      </c>
      <c r="K1743" t="s">
        <v>33</v>
      </c>
      <c r="L1743" t="s">
        <v>34</v>
      </c>
      <c r="M1743" t="s">
        <v>35</v>
      </c>
      <c r="N1743" s="1">
        <v>41834</v>
      </c>
      <c r="O1743" t="s">
        <v>612</v>
      </c>
      <c r="P1743" t="s">
        <v>613</v>
      </c>
      <c r="Q1743" t="s">
        <v>614</v>
      </c>
      <c r="R1743">
        <v>1</v>
      </c>
      <c r="S1743" t="s">
        <v>4048</v>
      </c>
      <c r="T1743" s="2">
        <v>0.08</v>
      </c>
      <c r="U1743" t="s">
        <v>127</v>
      </c>
      <c r="V1743" t="s">
        <v>4048</v>
      </c>
      <c r="W1743" t="s">
        <v>618</v>
      </c>
      <c r="X1743" t="s">
        <v>4049</v>
      </c>
    </row>
    <row r="1744" spans="1:24" x14ac:dyDescent="0.3">
      <c r="A1744" t="s">
        <v>4047</v>
      </c>
      <c r="B1744" s="1">
        <v>41680</v>
      </c>
      <c r="C1744" t="s">
        <v>330</v>
      </c>
      <c r="D1744" t="s">
        <v>331</v>
      </c>
      <c r="E1744" t="s">
        <v>46</v>
      </c>
      <c r="F1744" t="s">
        <v>47</v>
      </c>
      <c r="G1744" t="s">
        <v>134</v>
      </c>
      <c r="H1744" t="s">
        <v>107</v>
      </c>
      <c r="I1744" t="s">
        <v>92</v>
      </c>
      <c r="J1744" t="s">
        <v>2168</v>
      </c>
      <c r="K1744" t="s">
        <v>94</v>
      </c>
      <c r="L1744" t="s">
        <v>34</v>
      </c>
      <c r="M1744" t="s">
        <v>35</v>
      </c>
      <c r="N1744" s="1">
        <v>41681</v>
      </c>
      <c r="O1744" t="s">
        <v>1728</v>
      </c>
      <c r="P1744" t="s">
        <v>2169</v>
      </c>
      <c r="Q1744" t="s">
        <v>2170</v>
      </c>
      <c r="R1744">
        <v>23</v>
      </c>
      <c r="S1744" t="s">
        <v>7606</v>
      </c>
      <c r="T1744" s="2">
        <v>0.02</v>
      </c>
      <c r="U1744" t="s">
        <v>739</v>
      </c>
      <c r="V1744" t="s">
        <v>2090</v>
      </c>
      <c r="W1744" t="s">
        <v>818</v>
      </c>
      <c r="X1744" t="s">
        <v>7607</v>
      </c>
    </row>
    <row r="1745" spans="1:24" x14ac:dyDescent="0.3">
      <c r="A1745" t="s">
        <v>2437</v>
      </c>
      <c r="B1745" s="1">
        <v>41886</v>
      </c>
      <c r="C1745" t="s">
        <v>2438</v>
      </c>
      <c r="D1745" t="s">
        <v>174</v>
      </c>
      <c r="E1745" t="s">
        <v>27</v>
      </c>
      <c r="F1745" t="s">
        <v>28</v>
      </c>
      <c r="G1745" t="s">
        <v>134</v>
      </c>
      <c r="H1745" t="s">
        <v>78</v>
      </c>
      <c r="I1745" t="s">
        <v>31</v>
      </c>
      <c r="J1745" t="s">
        <v>355</v>
      </c>
      <c r="K1745" t="s">
        <v>94</v>
      </c>
      <c r="L1745" t="s">
        <v>34</v>
      </c>
      <c r="M1745" t="s">
        <v>156</v>
      </c>
      <c r="N1745" s="1">
        <v>41887</v>
      </c>
      <c r="O1745" t="s">
        <v>129</v>
      </c>
      <c r="P1745" t="s">
        <v>356</v>
      </c>
      <c r="Q1745" t="s">
        <v>357</v>
      </c>
      <c r="R1745">
        <v>31</v>
      </c>
      <c r="S1745" t="s">
        <v>2439</v>
      </c>
      <c r="T1745" s="2">
        <v>0.03</v>
      </c>
      <c r="U1745" t="s">
        <v>2440</v>
      </c>
      <c r="V1745" t="s">
        <v>2441</v>
      </c>
      <c r="W1745" t="s">
        <v>361</v>
      </c>
      <c r="X1745" t="s">
        <v>2442</v>
      </c>
    </row>
    <row r="1746" spans="1:24" x14ac:dyDescent="0.3">
      <c r="A1746" t="s">
        <v>2437</v>
      </c>
      <c r="B1746" s="1">
        <v>41484</v>
      </c>
      <c r="C1746" t="s">
        <v>1671</v>
      </c>
      <c r="D1746" t="s">
        <v>306</v>
      </c>
      <c r="E1746" t="s">
        <v>46</v>
      </c>
      <c r="F1746" t="s">
        <v>47</v>
      </c>
      <c r="G1746" t="s">
        <v>134</v>
      </c>
      <c r="H1746" t="s">
        <v>107</v>
      </c>
      <c r="I1746" t="s">
        <v>31</v>
      </c>
      <c r="J1746" t="s">
        <v>832</v>
      </c>
      <c r="K1746" t="s">
        <v>33</v>
      </c>
      <c r="L1746" t="s">
        <v>34</v>
      </c>
      <c r="M1746" t="s">
        <v>35</v>
      </c>
      <c r="N1746" s="1">
        <v>41485</v>
      </c>
      <c r="O1746" t="s">
        <v>833</v>
      </c>
      <c r="P1746" t="s">
        <v>834</v>
      </c>
      <c r="Q1746" t="s">
        <v>774</v>
      </c>
      <c r="R1746">
        <v>18</v>
      </c>
      <c r="S1746" t="s">
        <v>5044</v>
      </c>
      <c r="T1746" s="2">
        <v>0.1</v>
      </c>
      <c r="U1746" t="s">
        <v>4436</v>
      </c>
      <c r="V1746" t="s">
        <v>5045</v>
      </c>
      <c r="W1746" t="s">
        <v>838</v>
      </c>
      <c r="X1746" t="s">
        <v>5046</v>
      </c>
    </row>
    <row r="1747" spans="1:24" x14ac:dyDescent="0.3">
      <c r="A1747" t="s">
        <v>2437</v>
      </c>
      <c r="B1747" s="1">
        <v>41736</v>
      </c>
      <c r="C1747" t="s">
        <v>215</v>
      </c>
      <c r="D1747" t="s">
        <v>5501</v>
      </c>
      <c r="E1747" t="s">
        <v>27</v>
      </c>
      <c r="F1747" t="s">
        <v>28</v>
      </c>
      <c r="G1747" t="s">
        <v>77</v>
      </c>
      <c r="H1747" t="s">
        <v>30</v>
      </c>
      <c r="I1747" t="s">
        <v>196</v>
      </c>
      <c r="J1747" t="s">
        <v>206</v>
      </c>
      <c r="K1747" t="s">
        <v>94</v>
      </c>
      <c r="L1747" t="s">
        <v>95</v>
      </c>
      <c r="M1747" t="s">
        <v>35</v>
      </c>
      <c r="N1747" s="1">
        <v>41736</v>
      </c>
      <c r="O1747" t="s">
        <v>207</v>
      </c>
      <c r="P1747" t="s">
        <v>208</v>
      </c>
      <c r="Q1747" t="s">
        <v>125</v>
      </c>
      <c r="R1747">
        <v>10</v>
      </c>
      <c r="S1747" t="s">
        <v>12321</v>
      </c>
      <c r="T1747" s="2">
        <v>0.01</v>
      </c>
      <c r="U1747" t="s">
        <v>12322</v>
      </c>
      <c r="V1747" t="s">
        <v>12323</v>
      </c>
      <c r="W1747" t="s">
        <v>212</v>
      </c>
      <c r="X1747" t="s">
        <v>12324</v>
      </c>
    </row>
    <row r="1748" spans="1:24" x14ac:dyDescent="0.3">
      <c r="A1748" t="s">
        <v>9905</v>
      </c>
      <c r="B1748" s="1">
        <v>41815</v>
      </c>
      <c r="C1748" t="s">
        <v>1652</v>
      </c>
      <c r="D1748" t="s">
        <v>432</v>
      </c>
      <c r="E1748" t="s">
        <v>27</v>
      </c>
      <c r="F1748" t="s">
        <v>28</v>
      </c>
      <c r="G1748" t="s">
        <v>134</v>
      </c>
      <c r="H1748" t="s">
        <v>433</v>
      </c>
      <c r="I1748" t="s">
        <v>31</v>
      </c>
      <c r="J1748" t="s">
        <v>218</v>
      </c>
      <c r="K1748" t="s">
        <v>94</v>
      </c>
      <c r="L1748" t="s">
        <v>34</v>
      </c>
      <c r="M1748" t="s">
        <v>35</v>
      </c>
      <c r="N1748" s="1">
        <v>41815</v>
      </c>
      <c r="O1748" t="s">
        <v>219</v>
      </c>
      <c r="P1748" t="s">
        <v>124</v>
      </c>
      <c r="Q1748" t="s">
        <v>220</v>
      </c>
      <c r="R1748">
        <v>30</v>
      </c>
      <c r="S1748" t="s">
        <v>9906</v>
      </c>
      <c r="T1748" s="2">
        <v>0.03</v>
      </c>
      <c r="U1748" t="s">
        <v>198</v>
      </c>
      <c r="V1748" t="s">
        <v>9907</v>
      </c>
      <c r="W1748" t="s">
        <v>224</v>
      </c>
      <c r="X1748" t="s">
        <v>9908</v>
      </c>
    </row>
    <row r="1749" spans="1:24" x14ac:dyDescent="0.3">
      <c r="A1749" t="s">
        <v>9905</v>
      </c>
      <c r="B1749" s="1">
        <v>41392</v>
      </c>
      <c r="C1749" t="s">
        <v>3458</v>
      </c>
      <c r="D1749" t="s">
        <v>1626</v>
      </c>
      <c r="E1749" t="s">
        <v>27</v>
      </c>
      <c r="F1749" t="s">
        <v>28</v>
      </c>
      <c r="G1749" t="s">
        <v>77</v>
      </c>
      <c r="H1749" t="s">
        <v>30</v>
      </c>
      <c r="I1749" t="s">
        <v>92</v>
      </c>
      <c r="J1749" t="s">
        <v>218</v>
      </c>
      <c r="K1749" t="s">
        <v>94</v>
      </c>
      <c r="L1749" t="s">
        <v>34</v>
      </c>
      <c r="M1749" t="s">
        <v>35</v>
      </c>
      <c r="N1749" s="1">
        <v>41392</v>
      </c>
      <c r="O1749" t="s">
        <v>219</v>
      </c>
      <c r="P1749" t="s">
        <v>124</v>
      </c>
      <c r="Q1749" t="s">
        <v>220</v>
      </c>
      <c r="R1749">
        <v>19</v>
      </c>
      <c r="S1749" t="s">
        <v>9906</v>
      </c>
      <c r="T1749" s="2">
        <v>0.04</v>
      </c>
      <c r="U1749" t="s">
        <v>198</v>
      </c>
      <c r="V1749" t="s">
        <v>9907</v>
      </c>
      <c r="W1749" t="s">
        <v>224</v>
      </c>
      <c r="X1749" t="s">
        <v>9908</v>
      </c>
    </row>
    <row r="1750" spans="1:24" x14ac:dyDescent="0.3">
      <c r="A1750" t="s">
        <v>3243</v>
      </c>
      <c r="B1750" s="1">
        <v>41692</v>
      </c>
      <c r="C1750" t="s">
        <v>2913</v>
      </c>
      <c r="D1750" t="s">
        <v>174</v>
      </c>
      <c r="E1750" t="s">
        <v>27</v>
      </c>
      <c r="F1750" t="s">
        <v>28</v>
      </c>
      <c r="G1750" t="s">
        <v>77</v>
      </c>
      <c r="H1750" t="s">
        <v>78</v>
      </c>
      <c r="I1750" t="s">
        <v>121</v>
      </c>
      <c r="J1750" t="s">
        <v>832</v>
      </c>
      <c r="K1750" t="s">
        <v>94</v>
      </c>
      <c r="L1750" t="s">
        <v>95</v>
      </c>
      <c r="M1750" t="s">
        <v>35</v>
      </c>
      <c r="N1750" s="1">
        <v>41693</v>
      </c>
      <c r="O1750" t="s">
        <v>833</v>
      </c>
      <c r="P1750" t="s">
        <v>834</v>
      </c>
      <c r="Q1750" t="s">
        <v>774</v>
      </c>
      <c r="R1750">
        <v>20</v>
      </c>
      <c r="S1750" t="s">
        <v>3244</v>
      </c>
      <c r="T1750" s="2">
        <v>0.06</v>
      </c>
      <c r="U1750" t="s">
        <v>3245</v>
      </c>
      <c r="V1750" t="s">
        <v>3246</v>
      </c>
      <c r="W1750" t="s">
        <v>838</v>
      </c>
      <c r="X1750" t="s">
        <v>3247</v>
      </c>
    </row>
    <row r="1751" spans="1:24" x14ac:dyDescent="0.3">
      <c r="A1751" t="s">
        <v>3243</v>
      </c>
      <c r="B1751" s="1">
        <v>41895</v>
      </c>
      <c r="C1751" t="s">
        <v>798</v>
      </c>
      <c r="D1751" t="s">
        <v>61</v>
      </c>
      <c r="E1751" t="s">
        <v>27</v>
      </c>
      <c r="F1751" t="s">
        <v>28</v>
      </c>
      <c r="G1751" t="s">
        <v>77</v>
      </c>
      <c r="H1751" t="s">
        <v>62</v>
      </c>
      <c r="I1751" t="s">
        <v>31</v>
      </c>
      <c r="J1751" t="s">
        <v>1233</v>
      </c>
      <c r="K1751" t="s">
        <v>33</v>
      </c>
      <c r="L1751" t="s">
        <v>392</v>
      </c>
      <c r="M1751" t="s">
        <v>393</v>
      </c>
      <c r="N1751" s="1">
        <v>41899</v>
      </c>
      <c r="O1751" t="s">
        <v>711</v>
      </c>
      <c r="P1751" t="s">
        <v>1234</v>
      </c>
      <c r="Q1751" t="s">
        <v>1235</v>
      </c>
      <c r="R1751">
        <v>8</v>
      </c>
      <c r="S1751" t="s">
        <v>8559</v>
      </c>
      <c r="T1751" s="2">
        <v>0.09</v>
      </c>
      <c r="U1751" t="s">
        <v>728</v>
      </c>
      <c r="V1751" t="s">
        <v>807</v>
      </c>
      <c r="W1751" t="s">
        <v>1239</v>
      </c>
      <c r="X1751" t="s">
        <v>8560</v>
      </c>
    </row>
    <row r="1752" spans="1:24" x14ac:dyDescent="0.3">
      <c r="A1752" t="s">
        <v>8677</v>
      </c>
      <c r="B1752" s="1">
        <v>41322</v>
      </c>
      <c r="C1752" t="s">
        <v>947</v>
      </c>
      <c r="D1752" t="s">
        <v>948</v>
      </c>
      <c r="E1752" t="s">
        <v>46</v>
      </c>
      <c r="F1752" t="s">
        <v>47</v>
      </c>
      <c r="G1752" t="s">
        <v>77</v>
      </c>
      <c r="H1752" t="s">
        <v>48</v>
      </c>
      <c r="I1752" t="s">
        <v>63</v>
      </c>
      <c r="J1752" t="s">
        <v>1311</v>
      </c>
      <c r="K1752" t="s">
        <v>94</v>
      </c>
      <c r="L1752" t="s">
        <v>34</v>
      </c>
      <c r="M1752" t="s">
        <v>35</v>
      </c>
      <c r="N1752" s="1">
        <v>41327</v>
      </c>
      <c r="O1752" t="s">
        <v>542</v>
      </c>
      <c r="P1752" t="s">
        <v>543</v>
      </c>
      <c r="Q1752" t="s">
        <v>544</v>
      </c>
      <c r="R1752">
        <v>20</v>
      </c>
      <c r="S1752" t="s">
        <v>8678</v>
      </c>
      <c r="T1752" s="2">
        <v>0.1</v>
      </c>
      <c r="U1752" t="s">
        <v>1220</v>
      </c>
      <c r="V1752" t="s">
        <v>8679</v>
      </c>
      <c r="W1752" t="s">
        <v>547</v>
      </c>
      <c r="X1752" t="s">
        <v>8680</v>
      </c>
    </row>
    <row r="1753" spans="1:24" x14ac:dyDescent="0.3">
      <c r="A1753" t="s">
        <v>11077</v>
      </c>
      <c r="B1753" s="1">
        <v>41815</v>
      </c>
      <c r="C1753" t="s">
        <v>2219</v>
      </c>
      <c r="D1753" t="s">
        <v>306</v>
      </c>
      <c r="E1753" t="s">
        <v>46</v>
      </c>
      <c r="F1753" t="s">
        <v>47</v>
      </c>
      <c r="G1753" t="s">
        <v>77</v>
      </c>
      <c r="H1753" t="s">
        <v>107</v>
      </c>
      <c r="I1753" t="s">
        <v>31</v>
      </c>
      <c r="J1753" t="s">
        <v>1349</v>
      </c>
      <c r="K1753" t="s">
        <v>94</v>
      </c>
      <c r="L1753" t="s">
        <v>34</v>
      </c>
      <c r="M1753" t="s">
        <v>35</v>
      </c>
      <c r="N1753" s="1">
        <v>41816</v>
      </c>
      <c r="O1753" t="s">
        <v>1350</v>
      </c>
      <c r="P1753" t="s">
        <v>1351</v>
      </c>
      <c r="Q1753" t="s">
        <v>1352</v>
      </c>
      <c r="R1753">
        <v>5</v>
      </c>
      <c r="S1753" t="s">
        <v>5227</v>
      </c>
      <c r="T1753" s="2">
        <v>0.08</v>
      </c>
      <c r="U1753" t="s">
        <v>11078</v>
      </c>
      <c r="V1753" t="s">
        <v>6460</v>
      </c>
      <c r="W1753" t="s">
        <v>1353</v>
      </c>
      <c r="X1753" t="s">
        <v>9213</v>
      </c>
    </row>
    <row r="1754" spans="1:24" x14ac:dyDescent="0.3">
      <c r="A1754" t="s">
        <v>10922</v>
      </c>
      <c r="B1754" s="1">
        <v>41817</v>
      </c>
      <c r="C1754" t="s">
        <v>10923</v>
      </c>
      <c r="D1754" t="s">
        <v>929</v>
      </c>
      <c r="E1754" t="s">
        <v>27</v>
      </c>
      <c r="F1754" t="s">
        <v>28</v>
      </c>
      <c r="G1754" t="s">
        <v>91</v>
      </c>
      <c r="H1754" t="s">
        <v>217</v>
      </c>
      <c r="I1754" t="s">
        <v>121</v>
      </c>
      <c r="J1754" t="s">
        <v>1877</v>
      </c>
      <c r="K1754" t="s">
        <v>33</v>
      </c>
      <c r="L1754" t="s">
        <v>34</v>
      </c>
      <c r="M1754" t="s">
        <v>35</v>
      </c>
      <c r="N1754" s="1">
        <v>41819</v>
      </c>
      <c r="O1754" t="s">
        <v>1878</v>
      </c>
      <c r="P1754" t="s">
        <v>1879</v>
      </c>
      <c r="Q1754" t="s">
        <v>1880</v>
      </c>
      <c r="R1754">
        <v>27</v>
      </c>
      <c r="S1754" t="s">
        <v>10924</v>
      </c>
      <c r="T1754" s="2">
        <v>0.02</v>
      </c>
      <c r="U1754" t="s">
        <v>3923</v>
      </c>
      <c r="V1754" t="s">
        <v>10925</v>
      </c>
      <c r="W1754" t="s">
        <v>1884</v>
      </c>
      <c r="X1754" t="s">
        <v>10926</v>
      </c>
    </row>
    <row r="1755" spans="1:24" x14ac:dyDescent="0.3">
      <c r="A1755" t="s">
        <v>10922</v>
      </c>
      <c r="B1755" s="1">
        <v>41471</v>
      </c>
      <c r="C1755" t="s">
        <v>1887</v>
      </c>
      <c r="D1755" t="s">
        <v>7647</v>
      </c>
      <c r="E1755" t="s">
        <v>27</v>
      </c>
      <c r="F1755" t="s">
        <v>28</v>
      </c>
      <c r="G1755" t="s">
        <v>91</v>
      </c>
      <c r="H1755" t="s">
        <v>289</v>
      </c>
      <c r="I1755" t="s">
        <v>196</v>
      </c>
      <c r="J1755" t="s">
        <v>1877</v>
      </c>
      <c r="K1755" t="s">
        <v>94</v>
      </c>
      <c r="L1755" t="s">
        <v>34</v>
      </c>
      <c r="M1755" t="s">
        <v>35</v>
      </c>
      <c r="N1755" s="1">
        <v>41472</v>
      </c>
      <c r="O1755" t="s">
        <v>1878</v>
      </c>
      <c r="P1755" t="s">
        <v>1879</v>
      </c>
      <c r="Q1755" t="s">
        <v>1880</v>
      </c>
      <c r="R1755">
        <v>11</v>
      </c>
      <c r="S1755" t="s">
        <v>10924</v>
      </c>
      <c r="T1755" s="2">
        <v>7.0000000000000007E-2</v>
      </c>
      <c r="U1755" t="s">
        <v>3923</v>
      </c>
      <c r="V1755" t="s">
        <v>10925</v>
      </c>
      <c r="W1755" t="s">
        <v>1884</v>
      </c>
      <c r="X1755" t="s">
        <v>10926</v>
      </c>
    </row>
    <row r="1756" spans="1:24" x14ac:dyDescent="0.3">
      <c r="A1756" t="s">
        <v>10922</v>
      </c>
      <c r="B1756" s="1">
        <v>41817</v>
      </c>
      <c r="C1756" t="s">
        <v>804</v>
      </c>
      <c r="D1756" t="s">
        <v>331</v>
      </c>
      <c r="E1756" t="s">
        <v>46</v>
      </c>
      <c r="F1756" t="s">
        <v>47</v>
      </c>
      <c r="G1756" t="s">
        <v>29</v>
      </c>
      <c r="H1756" t="s">
        <v>107</v>
      </c>
      <c r="I1756" t="s">
        <v>196</v>
      </c>
      <c r="J1756" t="s">
        <v>1877</v>
      </c>
      <c r="K1756" t="s">
        <v>94</v>
      </c>
      <c r="L1756" t="s">
        <v>34</v>
      </c>
      <c r="M1756" t="s">
        <v>35</v>
      </c>
      <c r="N1756" s="1">
        <v>41818</v>
      </c>
      <c r="O1756" t="s">
        <v>1878</v>
      </c>
      <c r="P1756" t="s">
        <v>1879</v>
      </c>
      <c r="Q1756" t="s">
        <v>1880</v>
      </c>
      <c r="R1756">
        <v>6</v>
      </c>
      <c r="S1756" t="s">
        <v>10924</v>
      </c>
      <c r="T1756" s="2">
        <v>0.09</v>
      </c>
      <c r="U1756" t="s">
        <v>3923</v>
      </c>
      <c r="V1756" t="s">
        <v>10925</v>
      </c>
      <c r="W1756" t="s">
        <v>1884</v>
      </c>
      <c r="X1756" t="s">
        <v>10926</v>
      </c>
    </row>
    <row r="1757" spans="1:24" x14ac:dyDescent="0.3">
      <c r="A1757" t="s">
        <v>2749</v>
      </c>
      <c r="B1757" s="1">
        <v>41647</v>
      </c>
      <c r="C1757" t="s">
        <v>1527</v>
      </c>
      <c r="D1757" t="s">
        <v>280</v>
      </c>
      <c r="E1757" t="s">
        <v>27</v>
      </c>
      <c r="F1757" t="s">
        <v>28</v>
      </c>
      <c r="G1757" t="s">
        <v>29</v>
      </c>
      <c r="H1757" t="s">
        <v>281</v>
      </c>
      <c r="I1757" t="s">
        <v>31</v>
      </c>
      <c r="J1757" t="s">
        <v>2750</v>
      </c>
      <c r="K1757" t="s">
        <v>94</v>
      </c>
      <c r="L1757" t="s">
        <v>34</v>
      </c>
      <c r="M1757" t="s">
        <v>156</v>
      </c>
      <c r="N1757" s="1">
        <v>41654</v>
      </c>
      <c r="O1757" t="s">
        <v>2751</v>
      </c>
      <c r="P1757" t="s">
        <v>724</v>
      </c>
      <c r="Q1757" t="s">
        <v>41</v>
      </c>
      <c r="R1757">
        <v>50</v>
      </c>
      <c r="S1757" t="s">
        <v>2752</v>
      </c>
      <c r="T1757" s="2">
        <v>7.0000000000000007E-2</v>
      </c>
      <c r="U1757" t="s">
        <v>84</v>
      </c>
      <c r="V1757" t="s">
        <v>2753</v>
      </c>
      <c r="W1757" t="s">
        <v>2754</v>
      </c>
      <c r="X1757" t="s">
        <v>2755</v>
      </c>
    </row>
    <row r="1758" spans="1:24" x14ac:dyDescent="0.3">
      <c r="A1758" t="s">
        <v>5981</v>
      </c>
      <c r="B1758" s="1">
        <v>41516</v>
      </c>
      <c r="C1758" t="s">
        <v>1183</v>
      </c>
      <c r="D1758" t="s">
        <v>5982</v>
      </c>
      <c r="E1758" t="s">
        <v>46</v>
      </c>
      <c r="F1758" t="s">
        <v>47</v>
      </c>
      <c r="G1758" t="s">
        <v>91</v>
      </c>
      <c r="H1758" t="s">
        <v>107</v>
      </c>
      <c r="I1758" t="s">
        <v>121</v>
      </c>
      <c r="J1758" t="s">
        <v>771</v>
      </c>
      <c r="K1758" t="s">
        <v>94</v>
      </c>
      <c r="L1758" t="s">
        <v>95</v>
      </c>
      <c r="M1758" t="s">
        <v>35</v>
      </c>
      <c r="N1758" s="1">
        <v>41518</v>
      </c>
      <c r="O1758" t="s">
        <v>772</v>
      </c>
      <c r="P1758" t="s">
        <v>773</v>
      </c>
      <c r="Q1758" t="s">
        <v>774</v>
      </c>
      <c r="R1758">
        <v>43</v>
      </c>
      <c r="S1758" t="s">
        <v>2682</v>
      </c>
      <c r="T1758" s="2">
        <v>0.03</v>
      </c>
      <c r="U1758" t="s">
        <v>3802</v>
      </c>
      <c r="V1758" t="s">
        <v>5697</v>
      </c>
      <c r="W1758" t="s">
        <v>778</v>
      </c>
      <c r="X1758" t="s">
        <v>5698</v>
      </c>
    </row>
    <row r="1759" spans="1:24" x14ac:dyDescent="0.3">
      <c r="A1759" t="s">
        <v>4693</v>
      </c>
      <c r="B1759" s="1">
        <v>41819</v>
      </c>
      <c r="C1759" t="s">
        <v>4147</v>
      </c>
      <c r="D1759" t="s">
        <v>4059</v>
      </c>
      <c r="E1759" t="s">
        <v>27</v>
      </c>
      <c r="F1759" t="s">
        <v>28</v>
      </c>
      <c r="G1759" t="s">
        <v>77</v>
      </c>
      <c r="H1759" t="s">
        <v>433</v>
      </c>
      <c r="I1759" t="s">
        <v>121</v>
      </c>
      <c r="J1759" t="s">
        <v>122</v>
      </c>
      <c r="K1759" t="s">
        <v>94</v>
      </c>
      <c r="L1759" t="s">
        <v>34</v>
      </c>
      <c r="M1759" t="s">
        <v>35</v>
      </c>
      <c r="N1759" s="1">
        <v>41820</v>
      </c>
      <c r="O1759" t="s">
        <v>123</v>
      </c>
      <c r="P1759" t="s">
        <v>124</v>
      </c>
      <c r="Q1759" t="s">
        <v>125</v>
      </c>
      <c r="R1759">
        <v>3</v>
      </c>
      <c r="S1759" t="s">
        <v>140</v>
      </c>
      <c r="T1759" s="2">
        <v>0</v>
      </c>
      <c r="U1759" t="s">
        <v>4694</v>
      </c>
      <c r="V1759" t="s">
        <v>4695</v>
      </c>
      <c r="W1759" t="s">
        <v>129</v>
      </c>
      <c r="X1759" t="s">
        <v>4696</v>
      </c>
    </row>
    <row r="1760" spans="1:24" x14ac:dyDescent="0.3">
      <c r="A1760" t="s">
        <v>4693</v>
      </c>
      <c r="B1760" s="1">
        <v>41819</v>
      </c>
      <c r="C1760" t="s">
        <v>4147</v>
      </c>
      <c r="D1760" t="s">
        <v>4059</v>
      </c>
      <c r="E1760" t="s">
        <v>27</v>
      </c>
      <c r="F1760" t="s">
        <v>28</v>
      </c>
      <c r="G1760" t="s">
        <v>91</v>
      </c>
      <c r="H1760" t="s">
        <v>433</v>
      </c>
      <c r="I1760" t="s">
        <v>121</v>
      </c>
      <c r="J1760" t="s">
        <v>3275</v>
      </c>
      <c r="K1760" t="s">
        <v>33</v>
      </c>
      <c r="L1760" t="s">
        <v>34</v>
      </c>
      <c r="M1760" t="s">
        <v>156</v>
      </c>
      <c r="N1760" s="1">
        <v>41820</v>
      </c>
      <c r="O1760" t="s">
        <v>254</v>
      </c>
      <c r="P1760" t="s">
        <v>3276</v>
      </c>
      <c r="Q1760" t="s">
        <v>36</v>
      </c>
      <c r="R1760">
        <v>24</v>
      </c>
      <c r="S1760" t="s">
        <v>140</v>
      </c>
      <c r="T1760" s="2">
        <v>0.08</v>
      </c>
      <c r="U1760" t="s">
        <v>4694</v>
      </c>
      <c r="V1760" t="s">
        <v>4695</v>
      </c>
      <c r="W1760" t="s">
        <v>98</v>
      </c>
      <c r="X1760" t="s">
        <v>4696</v>
      </c>
    </row>
    <row r="1761" spans="1:24" x14ac:dyDescent="0.3">
      <c r="A1761" t="s">
        <v>6035</v>
      </c>
      <c r="B1761" s="1">
        <v>42135</v>
      </c>
      <c r="C1761" t="s">
        <v>1541</v>
      </c>
      <c r="D1761" t="s">
        <v>61</v>
      </c>
      <c r="E1761" t="s">
        <v>27</v>
      </c>
      <c r="F1761" t="s">
        <v>28</v>
      </c>
      <c r="G1761" t="s">
        <v>29</v>
      </c>
      <c r="H1761" t="s">
        <v>62</v>
      </c>
      <c r="I1761" t="s">
        <v>196</v>
      </c>
      <c r="J1761" t="s">
        <v>832</v>
      </c>
      <c r="K1761" t="s">
        <v>94</v>
      </c>
      <c r="L1761" t="s">
        <v>34</v>
      </c>
      <c r="M1761" t="s">
        <v>35</v>
      </c>
      <c r="N1761" s="1">
        <v>42137</v>
      </c>
      <c r="O1761" t="s">
        <v>833</v>
      </c>
      <c r="P1761" t="s">
        <v>834</v>
      </c>
      <c r="Q1761" t="s">
        <v>774</v>
      </c>
      <c r="R1761">
        <v>18</v>
      </c>
      <c r="S1761" t="s">
        <v>6036</v>
      </c>
      <c r="T1761" s="2">
        <v>0.05</v>
      </c>
      <c r="U1761" t="s">
        <v>1169</v>
      </c>
      <c r="V1761" t="s">
        <v>6037</v>
      </c>
      <c r="W1761" t="s">
        <v>838</v>
      </c>
      <c r="X1761" t="s">
        <v>6038</v>
      </c>
    </row>
    <row r="1762" spans="1:24" x14ac:dyDescent="0.3">
      <c r="A1762" t="s">
        <v>476</v>
      </c>
      <c r="B1762" s="1">
        <v>41683</v>
      </c>
      <c r="C1762" t="s">
        <v>477</v>
      </c>
      <c r="D1762" t="s">
        <v>465</v>
      </c>
      <c r="E1762" t="s">
        <v>27</v>
      </c>
      <c r="F1762" t="s">
        <v>28</v>
      </c>
      <c r="G1762" t="s">
        <v>77</v>
      </c>
      <c r="H1762" t="s">
        <v>205</v>
      </c>
      <c r="I1762" t="s">
        <v>92</v>
      </c>
      <c r="J1762" t="s">
        <v>478</v>
      </c>
      <c r="K1762" t="s">
        <v>94</v>
      </c>
      <c r="L1762" t="s">
        <v>109</v>
      </c>
      <c r="M1762" t="s">
        <v>35</v>
      </c>
      <c r="N1762" s="1">
        <v>41683</v>
      </c>
      <c r="O1762" t="s">
        <v>479</v>
      </c>
      <c r="P1762" t="s">
        <v>480</v>
      </c>
      <c r="Q1762" t="s">
        <v>98</v>
      </c>
      <c r="R1762">
        <v>36</v>
      </c>
      <c r="S1762" t="s">
        <v>481</v>
      </c>
      <c r="T1762" s="2">
        <v>0.08</v>
      </c>
      <c r="U1762" t="s">
        <v>482</v>
      </c>
      <c r="V1762" t="s">
        <v>483</v>
      </c>
      <c r="W1762" t="s">
        <v>224</v>
      </c>
      <c r="X1762" t="s">
        <v>484</v>
      </c>
    </row>
    <row r="1763" spans="1:24" x14ac:dyDescent="0.3">
      <c r="A1763" t="s">
        <v>476</v>
      </c>
      <c r="B1763" s="1">
        <v>41722</v>
      </c>
      <c r="C1763" t="s">
        <v>1322</v>
      </c>
      <c r="D1763" t="s">
        <v>76</v>
      </c>
      <c r="E1763" t="s">
        <v>27</v>
      </c>
      <c r="F1763" t="s">
        <v>28</v>
      </c>
      <c r="G1763" t="s">
        <v>29</v>
      </c>
      <c r="H1763" t="s">
        <v>78</v>
      </c>
      <c r="I1763" t="s">
        <v>121</v>
      </c>
      <c r="J1763" t="s">
        <v>64</v>
      </c>
      <c r="K1763" t="s">
        <v>94</v>
      </c>
      <c r="L1763" t="s">
        <v>95</v>
      </c>
      <c r="M1763" t="s">
        <v>35</v>
      </c>
      <c r="N1763" s="1">
        <v>41724</v>
      </c>
      <c r="O1763" t="s">
        <v>66</v>
      </c>
      <c r="P1763" t="s">
        <v>67</v>
      </c>
      <c r="Q1763" t="s">
        <v>68</v>
      </c>
      <c r="R1763">
        <v>33</v>
      </c>
      <c r="S1763" t="s">
        <v>481</v>
      </c>
      <c r="T1763" s="2">
        <v>0.06</v>
      </c>
      <c r="U1763" t="s">
        <v>482</v>
      </c>
      <c r="V1763" t="s">
        <v>483</v>
      </c>
      <c r="W1763" t="s">
        <v>72</v>
      </c>
      <c r="X1763" t="s">
        <v>484</v>
      </c>
    </row>
    <row r="1764" spans="1:24" x14ac:dyDescent="0.3">
      <c r="A1764" t="s">
        <v>476</v>
      </c>
      <c r="B1764" s="1">
        <v>41683</v>
      </c>
      <c r="C1764" t="s">
        <v>477</v>
      </c>
      <c r="D1764" t="s">
        <v>1213</v>
      </c>
      <c r="E1764" t="s">
        <v>27</v>
      </c>
      <c r="F1764" t="s">
        <v>28</v>
      </c>
      <c r="G1764" t="s">
        <v>91</v>
      </c>
      <c r="H1764" t="s">
        <v>62</v>
      </c>
      <c r="I1764" t="s">
        <v>63</v>
      </c>
      <c r="J1764" t="s">
        <v>478</v>
      </c>
      <c r="K1764" t="s">
        <v>94</v>
      </c>
      <c r="L1764" t="s">
        <v>34</v>
      </c>
      <c r="M1764" t="s">
        <v>35</v>
      </c>
      <c r="N1764" s="1">
        <v>41683</v>
      </c>
      <c r="O1764" t="s">
        <v>479</v>
      </c>
      <c r="P1764" t="s">
        <v>480</v>
      </c>
      <c r="Q1764" t="s">
        <v>98</v>
      </c>
      <c r="R1764">
        <v>1</v>
      </c>
      <c r="S1764" t="s">
        <v>4435</v>
      </c>
      <c r="T1764" s="2">
        <v>0.03</v>
      </c>
      <c r="U1764" t="s">
        <v>482</v>
      </c>
      <c r="V1764" t="s">
        <v>483</v>
      </c>
      <c r="W1764" t="s">
        <v>224</v>
      </c>
      <c r="X1764" t="s">
        <v>484</v>
      </c>
    </row>
    <row r="1765" spans="1:24" x14ac:dyDescent="0.3">
      <c r="A1765" t="s">
        <v>476</v>
      </c>
      <c r="B1765" s="1">
        <v>41819</v>
      </c>
      <c r="C1765" t="s">
        <v>1242</v>
      </c>
      <c r="D1765" t="s">
        <v>61</v>
      </c>
      <c r="E1765" t="s">
        <v>27</v>
      </c>
      <c r="F1765" t="s">
        <v>28</v>
      </c>
      <c r="G1765" t="s">
        <v>77</v>
      </c>
      <c r="H1765" t="s">
        <v>62</v>
      </c>
      <c r="I1765" t="s">
        <v>196</v>
      </c>
      <c r="J1765" t="s">
        <v>64</v>
      </c>
      <c r="K1765" t="s">
        <v>94</v>
      </c>
      <c r="L1765" t="s">
        <v>34</v>
      </c>
      <c r="M1765" t="s">
        <v>35</v>
      </c>
      <c r="N1765" s="1">
        <v>41819</v>
      </c>
      <c r="O1765" t="s">
        <v>66</v>
      </c>
      <c r="P1765" t="s">
        <v>67</v>
      </c>
      <c r="Q1765" t="s">
        <v>68</v>
      </c>
      <c r="R1765">
        <v>42</v>
      </c>
      <c r="S1765" t="s">
        <v>481</v>
      </c>
      <c r="T1765" s="2">
        <v>0.04</v>
      </c>
      <c r="U1765" t="s">
        <v>482</v>
      </c>
      <c r="V1765" t="s">
        <v>483</v>
      </c>
      <c r="W1765" t="s">
        <v>72</v>
      </c>
      <c r="X1765" t="s">
        <v>484</v>
      </c>
    </row>
    <row r="1766" spans="1:24" x14ac:dyDescent="0.3">
      <c r="A1766" t="s">
        <v>476</v>
      </c>
      <c r="B1766" s="1">
        <v>41683</v>
      </c>
      <c r="C1766" t="s">
        <v>477</v>
      </c>
      <c r="D1766" t="s">
        <v>465</v>
      </c>
      <c r="E1766" t="s">
        <v>27</v>
      </c>
      <c r="F1766" t="s">
        <v>28</v>
      </c>
      <c r="G1766" t="s">
        <v>29</v>
      </c>
      <c r="H1766" t="s">
        <v>205</v>
      </c>
      <c r="I1766" t="s">
        <v>121</v>
      </c>
      <c r="J1766" t="s">
        <v>1906</v>
      </c>
      <c r="K1766" t="s">
        <v>94</v>
      </c>
      <c r="L1766" t="s">
        <v>109</v>
      </c>
      <c r="M1766" t="s">
        <v>35</v>
      </c>
      <c r="N1766" s="1">
        <v>41683</v>
      </c>
      <c r="O1766" t="s">
        <v>275</v>
      </c>
      <c r="P1766" t="s">
        <v>696</v>
      </c>
      <c r="Q1766" t="s">
        <v>697</v>
      </c>
      <c r="R1766">
        <v>48</v>
      </c>
      <c r="S1766" t="s">
        <v>7523</v>
      </c>
      <c r="T1766" s="2">
        <v>0.01</v>
      </c>
      <c r="U1766" t="s">
        <v>482</v>
      </c>
      <c r="V1766" t="s">
        <v>2086</v>
      </c>
      <c r="W1766" t="s">
        <v>701</v>
      </c>
      <c r="X1766" t="s">
        <v>7524</v>
      </c>
    </row>
    <row r="1767" spans="1:24" x14ac:dyDescent="0.3">
      <c r="A1767" t="s">
        <v>476</v>
      </c>
      <c r="B1767" s="1">
        <v>41683</v>
      </c>
      <c r="C1767" t="s">
        <v>477</v>
      </c>
      <c r="D1767" t="s">
        <v>465</v>
      </c>
      <c r="E1767" t="s">
        <v>27</v>
      </c>
      <c r="F1767" t="s">
        <v>28</v>
      </c>
      <c r="G1767" t="s">
        <v>134</v>
      </c>
      <c r="H1767" t="s">
        <v>205</v>
      </c>
      <c r="I1767" t="s">
        <v>121</v>
      </c>
      <c r="J1767" t="s">
        <v>64</v>
      </c>
      <c r="K1767" t="s">
        <v>94</v>
      </c>
      <c r="L1767" t="s">
        <v>34</v>
      </c>
      <c r="M1767" t="s">
        <v>35</v>
      </c>
      <c r="N1767" s="1">
        <v>41683</v>
      </c>
      <c r="O1767" t="s">
        <v>66</v>
      </c>
      <c r="P1767" t="s">
        <v>67</v>
      </c>
      <c r="Q1767" t="s">
        <v>68</v>
      </c>
      <c r="R1767">
        <v>1</v>
      </c>
      <c r="S1767" t="s">
        <v>8847</v>
      </c>
      <c r="T1767" s="2">
        <v>0</v>
      </c>
      <c r="U1767" t="s">
        <v>482</v>
      </c>
      <c r="V1767" t="s">
        <v>483</v>
      </c>
      <c r="W1767" t="s">
        <v>72</v>
      </c>
      <c r="X1767" t="s">
        <v>484</v>
      </c>
    </row>
    <row r="1768" spans="1:24" x14ac:dyDescent="0.3">
      <c r="A1768" t="s">
        <v>476</v>
      </c>
      <c r="B1768" s="1">
        <v>41815</v>
      </c>
      <c r="C1768" t="s">
        <v>1652</v>
      </c>
      <c r="D1768" t="s">
        <v>1232</v>
      </c>
      <c r="E1768" t="s">
        <v>27</v>
      </c>
      <c r="F1768" t="s">
        <v>28</v>
      </c>
      <c r="G1768" t="s">
        <v>29</v>
      </c>
      <c r="H1768" t="s">
        <v>281</v>
      </c>
      <c r="I1768" t="s">
        <v>121</v>
      </c>
      <c r="J1768" t="s">
        <v>64</v>
      </c>
      <c r="K1768" t="s">
        <v>94</v>
      </c>
      <c r="L1768" t="s">
        <v>95</v>
      </c>
      <c r="M1768" t="s">
        <v>35</v>
      </c>
      <c r="N1768" s="1">
        <v>41815</v>
      </c>
      <c r="O1768" t="s">
        <v>66</v>
      </c>
      <c r="P1768" t="s">
        <v>67</v>
      </c>
      <c r="Q1768" t="s">
        <v>68</v>
      </c>
      <c r="R1768">
        <v>48</v>
      </c>
      <c r="S1768" t="s">
        <v>481</v>
      </c>
      <c r="T1768" s="2">
        <v>0.03</v>
      </c>
      <c r="U1768" t="s">
        <v>482</v>
      </c>
      <c r="V1768" t="s">
        <v>483</v>
      </c>
      <c r="W1768" t="s">
        <v>72</v>
      </c>
      <c r="X1768" t="s">
        <v>484</v>
      </c>
    </row>
    <row r="1769" spans="1:24" x14ac:dyDescent="0.3">
      <c r="A1769" t="s">
        <v>476</v>
      </c>
      <c r="B1769" s="1">
        <v>41819</v>
      </c>
      <c r="C1769" t="s">
        <v>5852</v>
      </c>
      <c r="D1769" t="s">
        <v>591</v>
      </c>
      <c r="E1769" t="s">
        <v>27</v>
      </c>
      <c r="F1769" t="s">
        <v>28</v>
      </c>
      <c r="G1769" t="s">
        <v>77</v>
      </c>
      <c r="H1769" t="s">
        <v>241</v>
      </c>
      <c r="I1769" t="s">
        <v>121</v>
      </c>
      <c r="J1769" t="s">
        <v>478</v>
      </c>
      <c r="K1769" t="s">
        <v>33</v>
      </c>
      <c r="L1769" t="s">
        <v>65</v>
      </c>
      <c r="M1769" t="s">
        <v>156</v>
      </c>
      <c r="N1769" s="1">
        <v>41819</v>
      </c>
      <c r="O1769" t="s">
        <v>479</v>
      </c>
      <c r="P1769" t="s">
        <v>480</v>
      </c>
      <c r="Q1769" t="s">
        <v>98</v>
      </c>
      <c r="R1769">
        <v>33</v>
      </c>
      <c r="S1769" t="s">
        <v>481</v>
      </c>
      <c r="T1769" s="2">
        <v>0.01</v>
      </c>
      <c r="U1769" t="s">
        <v>482</v>
      </c>
      <c r="V1769" t="s">
        <v>483</v>
      </c>
      <c r="W1769" t="s">
        <v>224</v>
      </c>
      <c r="X1769" t="s">
        <v>484</v>
      </c>
    </row>
    <row r="1770" spans="1:24" x14ac:dyDescent="0.3">
      <c r="A1770" t="s">
        <v>2267</v>
      </c>
      <c r="B1770" s="1">
        <v>41683</v>
      </c>
      <c r="C1770" t="s">
        <v>477</v>
      </c>
      <c r="D1770" t="s">
        <v>465</v>
      </c>
      <c r="E1770" t="s">
        <v>27</v>
      </c>
      <c r="F1770" t="s">
        <v>28</v>
      </c>
      <c r="G1770" t="s">
        <v>77</v>
      </c>
      <c r="H1770" t="s">
        <v>205</v>
      </c>
      <c r="I1770" t="s">
        <v>196</v>
      </c>
      <c r="J1770" t="s">
        <v>1215</v>
      </c>
      <c r="K1770" t="s">
        <v>94</v>
      </c>
      <c r="L1770" t="s">
        <v>34</v>
      </c>
      <c r="M1770" t="s">
        <v>35</v>
      </c>
      <c r="N1770" s="1">
        <v>41683</v>
      </c>
      <c r="O1770" t="s">
        <v>1216</v>
      </c>
      <c r="P1770" t="s">
        <v>1217</v>
      </c>
      <c r="Q1770" t="s">
        <v>1218</v>
      </c>
      <c r="R1770">
        <v>8</v>
      </c>
      <c r="S1770" t="s">
        <v>1381</v>
      </c>
      <c r="T1770" s="2">
        <v>0.06</v>
      </c>
      <c r="U1770" t="s">
        <v>1382</v>
      </c>
      <c r="V1770" t="s">
        <v>2268</v>
      </c>
      <c r="W1770" t="s">
        <v>1222</v>
      </c>
      <c r="X1770" t="s">
        <v>2269</v>
      </c>
    </row>
    <row r="1771" spans="1:24" x14ac:dyDescent="0.3">
      <c r="A1771" t="s">
        <v>5062</v>
      </c>
      <c r="B1771" s="1">
        <v>41596</v>
      </c>
      <c r="C1771" t="s">
        <v>2344</v>
      </c>
      <c r="D1771" t="s">
        <v>929</v>
      </c>
      <c r="E1771" t="s">
        <v>27</v>
      </c>
      <c r="F1771" t="s">
        <v>28</v>
      </c>
      <c r="G1771" t="s">
        <v>29</v>
      </c>
      <c r="H1771" t="s">
        <v>217</v>
      </c>
      <c r="I1771" t="s">
        <v>31</v>
      </c>
      <c r="J1771" t="s">
        <v>3930</v>
      </c>
      <c r="K1771" t="s">
        <v>723</v>
      </c>
      <c r="L1771" t="s">
        <v>109</v>
      </c>
      <c r="M1771" t="s">
        <v>35</v>
      </c>
      <c r="N1771" s="1">
        <v>41598</v>
      </c>
      <c r="O1771" t="s">
        <v>3931</v>
      </c>
      <c r="P1771" t="s">
        <v>988</v>
      </c>
      <c r="Q1771" t="s">
        <v>170</v>
      </c>
      <c r="R1771">
        <v>10</v>
      </c>
      <c r="S1771" t="s">
        <v>5063</v>
      </c>
      <c r="T1771" s="2">
        <v>0.1</v>
      </c>
      <c r="U1771" t="s">
        <v>1296</v>
      </c>
      <c r="V1771" t="s">
        <v>5064</v>
      </c>
      <c r="W1771" t="s">
        <v>3933</v>
      </c>
      <c r="X1771" t="s">
        <v>5065</v>
      </c>
    </row>
    <row r="1772" spans="1:24" x14ac:dyDescent="0.3">
      <c r="A1772" t="s">
        <v>5062</v>
      </c>
      <c r="B1772" s="1">
        <v>41845</v>
      </c>
      <c r="C1772" t="s">
        <v>2338</v>
      </c>
      <c r="D1772" t="s">
        <v>365</v>
      </c>
      <c r="E1772" t="s">
        <v>46</v>
      </c>
      <c r="F1772" t="s">
        <v>47</v>
      </c>
      <c r="G1772" t="s">
        <v>29</v>
      </c>
      <c r="H1772" t="s">
        <v>48</v>
      </c>
      <c r="I1772" t="s">
        <v>121</v>
      </c>
      <c r="J1772" t="s">
        <v>488</v>
      </c>
      <c r="K1772" t="s">
        <v>94</v>
      </c>
      <c r="L1772" t="s">
        <v>95</v>
      </c>
      <c r="M1772" t="s">
        <v>35</v>
      </c>
      <c r="N1772" s="1">
        <v>41846</v>
      </c>
      <c r="O1772" t="s">
        <v>489</v>
      </c>
      <c r="P1772" t="s">
        <v>490</v>
      </c>
      <c r="Q1772" t="s">
        <v>491</v>
      </c>
      <c r="R1772">
        <v>37</v>
      </c>
      <c r="S1772" t="s">
        <v>3076</v>
      </c>
      <c r="T1772" s="2">
        <v>0.09</v>
      </c>
      <c r="U1772" t="s">
        <v>3077</v>
      </c>
      <c r="V1772" t="s">
        <v>3078</v>
      </c>
      <c r="W1772" t="s">
        <v>495</v>
      </c>
      <c r="X1772" t="s">
        <v>3079</v>
      </c>
    </row>
    <row r="1773" spans="1:24" x14ac:dyDescent="0.3">
      <c r="A1773" t="s">
        <v>5062</v>
      </c>
      <c r="B1773" s="1">
        <v>41847</v>
      </c>
      <c r="C1773" t="s">
        <v>2338</v>
      </c>
      <c r="D1773" t="s">
        <v>365</v>
      </c>
      <c r="E1773" t="s">
        <v>46</v>
      </c>
      <c r="F1773" t="s">
        <v>47</v>
      </c>
      <c r="G1773" t="s">
        <v>29</v>
      </c>
      <c r="H1773" t="s">
        <v>48</v>
      </c>
      <c r="I1773" t="s">
        <v>92</v>
      </c>
      <c r="J1773" t="s">
        <v>488</v>
      </c>
      <c r="K1773" t="s">
        <v>33</v>
      </c>
      <c r="L1773" t="s">
        <v>34</v>
      </c>
      <c r="M1773" t="s">
        <v>35</v>
      </c>
      <c r="N1773" s="1">
        <v>41849</v>
      </c>
      <c r="O1773" t="s">
        <v>489</v>
      </c>
      <c r="P1773" t="s">
        <v>490</v>
      </c>
      <c r="Q1773" t="s">
        <v>491</v>
      </c>
      <c r="R1773">
        <v>42</v>
      </c>
      <c r="S1773" t="s">
        <v>3076</v>
      </c>
      <c r="T1773" s="2">
        <v>0.02</v>
      </c>
      <c r="U1773" t="s">
        <v>3077</v>
      </c>
      <c r="V1773" t="s">
        <v>3078</v>
      </c>
      <c r="W1773" t="s">
        <v>495</v>
      </c>
      <c r="X1773" t="s">
        <v>3079</v>
      </c>
    </row>
    <row r="1774" spans="1:24" x14ac:dyDescent="0.3">
      <c r="A1774" t="s">
        <v>9399</v>
      </c>
      <c r="B1774" s="1">
        <v>41783</v>
      </c>
      <c r="C1774" t="s">
        <v>119</v>
      </c>
      <c r="D1774" t="s">
        <v>120</v>
      </c>
      <c r="E1774" t="s">
        <v>27</v>
      </c>
      <c r="F1774" t="s">
        <v>28</v>
      </c>
      <c r="G1774" t="s">
        <v>91</v>
      </c>
      <c r="H1774" t="s">
        <v>62</v>
      </c>
      <c r="I1774" t="s">
        <v>92</v>
      </c>
      <c r="J1774" t="s">
        <v>64</v>
      </c>
      <c r="K1774" t="s">
        <v>94</v>
      </c>
      <c r="L1774" t="s">
        <v>34</v>
      </c>
      <c r="M1774" t="s">
        <v>35</v>
      </c>
      <c r="N1774" s="1">
        <v>41783</v>
      </c>
      <c r="O1774" t="s">
        <v>66</v>
      </c>
      <c r="P1774" t="s">
        <v>67</v>
      </c>
      <c r="Q1774" t="s">
        <v>68</v>
      </c>
      <c r="R1774">
        <v>18</v>
      </c>
      <c r="S1774" t="s">
        <v>481</v>
      </c>
      <c r="T1774" s="2">
        <v>0.04</v>
      </c>
      <c r="U1774" t="s">
        <v>482</v>
      </c>
      <c r="V1774" t="s">
        <v>483</v>
      </c>
      <c r="W1774" t="s">
        <v>72</v>
      </c>
      <c r="X1774" t="s">
        <v>484</v>
      </c>
    </row>
    <row r="1775" spans="1:24" x14ac:dyDescent="0.3">
      <c r="A1775" t="s">
        <v>3081</v>
      </c>
      <c r="B1775" s="1">
        <v>41803</v>
      </c>
      <c r="C1775" t="s">
        <v>1574</v>
      </c>
      <c r="D1775" t="s">
        <v>144</v>
      </c>
      <c r="E1775" t="s">
        <v>46</v>
      </c>
      <c r="F1775" t="s">
        <v>47</v>
      </c>
      <c r="G1775" t="s">
        <v>29</v>
      </c>
      <c r="H1775" t="s">
        <v>107</v>
      </c>
      <c r="I1775" t="s">
        <v>92</v>
      </c>
      <c r="J1775" t="s">
        <v>541</v>
      </c>
      <c r="K1775" t="s">
        <v>94</v>
      </c>
      <c r="L1775" t="s">
        <v>95</v>
      </c>
      <c r="M1775" t="s">
        <v>35</v>
      </c>
      <c r="N1775" s="1">
        <v>41866</v>
      </c>
      <c r="O1775" t="s">
        <v>542</v>
      </c>
      <c r="P1775" t="s">
        <v>543</v>
      </c>
      <c r="Q1775" t="s">
        <v>544</v>
      </c>
      <c r="R1775">
        <v>18</v>
      </c>
      <c r="S1775" t="s">
        <v>3082</v>
      </c>
      <c r="T1775" s="2">
        <v>0.06</v>
      </c>
      <c r="U1775" t="s">
        <v>2147</v>
      </c>
      <c r="V1775" t="s">
        <v>3083</v>
      </c>
      <c r="W1775" t="s">
        <v>547</v>
      </c>
      <c r="X1775" t="s">
        <v>3084</v>
      </c>
    </row>
    <row r="1776" spans="1:24" x14ac:dyDescent="0.3">
      <c r="A1776" t="s">
        <v>3081</v>
      </c>
      <c r="B1776" s="1">
        <v>41500</v>
      </c>
      <c r="C1776" t="s">
        <v>928</v>
      </c>
      <c r="D1776" t="s">
        <v>929</v>
      </c>
      <c r="E1776" t="s">
        <v>27</v>
      </c>
      <c r="F1776" t="s">
        <v>28</v>
      </c>
      <c r="G1776" t="s">
        <v>29</v>
      </c>
      <c r="H1776" t="s">
        <v>217</v>
      </c>
      <c r="I1776" t="s">
        <v>31</v>
      </c>
      <c r="J1776" t="s">
        <v>541</v>
      </c>
      <c r="K1776" t="s">
        <v>94</v>
      </c>
      <c r="L1776" t="s">
        <v>34</v>
      </c>
      <c r="M1776" t="s">
        <v>35</v>
      </c>
      <c r="N1776" s="1">
        <v>41509</v>
      </c>
      <c r="O1776" t="s">
        <v>542</v>
      </c>
      <c r="P1776" t="s">
        <v>543</v>
      </c>
      <c r="Q1776" t="s">
        <v>544</v>
      </c>
      <c r="R1776">
        <v>7</v>
      </c>
      <c r="S1776" t="s">
        <v>4411</v>
      </c>
      <c r="T1776" s="2">
        <v>0.09</v>
      </c>
      <c r="U1776" t="s">
        <v>4412</v>
      </c>
      <c r="V1776" t="s">
        <v>4413</v>
      </c>
      <c r="W1776" t="s">
        <v>547</v>
      </c>
      <c r="X1776" t="s">
        <v>3084</v>
      </c>
    </row>
    <row r="1777" spans="1:24" x14ac:dyDescent="0.3">
      <c r="A1777" t="s">
        <v>3081</v>
      </c>
      <c r="B1777" s="1">
        <v>41799</v>
      </c>
      <c r="C1777" t="s">
        <v>1004</v>
      </c>
      <c r="D1777" t="s">
        <v>1005</v>
      </c>
      <c r="E1777" t="s">
        <v>27</v>
      </c>
      <c r="F1777" t="s">
        <v>28</v>
      </c>
      <c r="G1777" t="s">
        <v>29</v>
      </c>
      <c r="H1777" t="s">
        <v>281</v>
      </c>
      <c r="I1777" t="s">
        <v>31</v>
      </c>
      <c r="J1777" t="s">
        <v>541</v>
      </c>
      <c r="K1777" t="s">
        <v>94</v>
      </c>
      <c r="L1777" t="s">
        <v>95</v>
      </c>
      <c r="M1777" t="s">
        <v>35</v>
      </c>
      <c r="N1777" s="1">
        <v>41799</v>
      </c>
      <c r="O1777" t="s">
        <v>4244</v>
      </c>
      <c r="P1777" t="s">
        <v>2662</v>
      </c>
      <c r="Q1777" t="s">
        <v>4301</v>
      </c>
      <c r="R1777">
        <v>27</v>
      </c>
      <c r="S1777" t="s">
        <v>4416</v>
      </c>
      <c r="T1777" s="2">
        <v>7.0000000000000007E-2</v>
      </c>
      <c r="U1777" t="s">
        <v>2271</v>
      </c>
      <c r="V1777" t="s">
        <v>4417</v>
      </c>
      <c r="W1777" t="s">
        <v>1867</v>
      </c>
      <c r="X1777" t="s">
        <v>4418</v>
      </c>
    </row>
    <row r="1778" spans="1:24" x14ac:dyDescent="0.3">
      <c r="A1778" t="s">
        <v>3081</v>
      </c>
      <c r="B1778" s="1">
        <v>41820</v>
      </c>
      <c r="C1778" t="s">
        <v>155</v>
      </c>
      <c r="D1778" t="s">
        <v>26</v>
      </c>
      <c r="E1778" t="s">
        <v>27</v>
      </c>
      <c r="F1778" t="s">
        <v>28</v>
      </c>
      <c r="G1778" t="s">
        <v>77</v>
      </c>
      <c r="H1778" t="s">
        <v>30</v>
      </c>
      <c r="I1778" t="s">
        <v>196</v>
      </c>
      <c r="J1778" t="s">
        <v>541</v>
      </c>
      <c r="K1778" t="s">
        <v>94</v>
      </c>
      <c r="L1778" t="s">
        <v>95</v>
      </c>
      <c r="M1778" t="s">
        <v>35</v>
      </c>
      <c r="N1778" s="1">
        <v>41823</v>
      </c>
      <c r="O1778" t="s">
        <v>542</v>
      </c>
      <c r="P1778" t="s">
        <v>543</v>
      </c>
      <c r="Q1778" t="s">
        <v>544</v>
      </c>
      <c r="R1778">
        <v>45</v>
      </c>
      <c r="S1778" t="s">
        <v>3082</v>
      </c>
      <c r="T1778" s="2">
        <v>0.1</v>
      </c>
      <c r="U1778" t="s">
        <v>2147</v>
      </c>
      <c r="V1778" t="s">
        <v>3083</v>
      </c>
      <c r="W1778" t="s">
        <v>547</v>
      </c>
      <c r="X1778" t="s">
        <v>3084</v>
      </c>
    </row>
    <row r="1779" spans="1:24" x14ac:dyDescent="0.3">
      <c r="A1779" t="s">
        <v>3081</v>
      </c>
      <c r="B1779" s="1">
        <v>41413</v>
      </c>
      <c r="C1779" t="s">
        <v>10218</v>
      </c>
      <c r="D1779" t="s">
        <v>1429</v>
      </c>
      <c r="E1779" t="s">
        <v>27</v>
      </c>
      <c r="F1779" t="s">
        <v>28</v>
      </c>
      <c r="G1779" t="s">
        <v>29</v>
      </c>
      <c r="H1779" t="s">
        <v>217</v>
      </c>
      <c r="I1779" t="s">
        <v>196</v>
      </c>
      <c r="J1779" t="s">
        <v>541</v>
      </c>
      <c r="K1779" t="s">
        <v>723</v>
      </c>
      <c r="L1779" t="s">
        <v>109</v>
      </c>
      <c r="M1779" t="s">
        <v>35</v>
      </c>
      <c r="N1779" s="1">
        <v>41414</v>
      </c>
      <c r="O1779" t="s">
        <v>542</v>
      </c>
      <c r="P1779" t="s">
        <v>543</v>
      </c>
      <c r="Q1779" t="s">
        <v>544</v>
      </c>
      <c r="R1779">
        <v>27</v>
      </c>
      <c r="S1779" t="s">
        <v>10219</v>
      </c>
      <c r="T1779" s="2">
        <v>7.0000000000000007E-2</v>
      </c>
      <c r="U1779" t="s">
        <v>2040</v>
      </c>
      <c r="V1779" t="s">
        <v>10220</v>
      </c>
      <c r="W1779" t="s">
        <v>547</v>
      </c>
      <c r="X1779" t="s">
        <v>3084</v>
      </c>
    </row>
    <row r="1780" spans="1:24" x14ac:dyDescent="0.3">
      <c r="A1780" t="s">
        <v>3081</v>
      </c>
      <c r="B1780" s="1">
        <v>41999</v>
      </c>
      <c r="C1780" t="s">
        <v>694</v>
      </c>
      <c r="D1780" t="s">
        <v>144</v>
      </c>
      <c r="E1780" t="s">
        <v>46</v>
      </c>
      <c r="F1780" t="s">
        <v>47</v>
      </c>
      <c r="G1780" t="s">
        <v>29</v>
      </c>
      <c r="H1780" t="s">
        <v>107</v>
      </c>
      <c r="I1780" t="s">
        <v>196</v>
      </c>
      <c r="J1780" t="s">
        <v>93</v>
      </c>
      <c r="K1780" t="s">
        <v>94</v>
      </c>
      <c r="L1780" t="s">
        <v>34</v>
      </c>
      <c r="M1780" t="s">
        <v>35</v>
      </c>
      <c r="N1780" s="1">
        <v>42002</v>
      </c>
      <c r="O1780" t="s">
        <v>96</v>
      </c>
      <c r="P1780" t="s">
        <v>97</v>
      </c>
      <c r="Q1780" t="s">
        <v>98</v>
      </c>
      <c r="R1780">
        <v>9</v>
      </c>
      <c r="S1780" t="s">
        <v>3859</v>
      </c>
      <c r="T1780" s="2">
        <v>0</v>
      </c>
      <c r="U1780" t="s">
        <v>6598</v>
      </c>
      <c r="V1780" t="s">
        <v>11906</v>
      </c>
      <c r="W1780" t="s">
        <v>102</v>
      </c>
      <c r="X1780" t="s">
        <v>7839</v>
      </c>
    </row>
    <row r="1781" spans="1:24" x14ac:dyDescent="0.3">
      <c r="A1781" t="s">
        <v>3081</v>
      </c>
      <c r="B1781" s="1">
        <v>41820</v>
      </c>
      <c r="C1781" t="s">
        <v>155</v>
      </c>
      <c r="D1781" t="s">
        <v>26</v>
      </c>
      <c r="E1781" t="s">
        <v>27</v>
      </c>
      <c r="F1781" t="s">
        <v>28</v>
      </c>
      <c r="G1781" t="s">
        <v>91</v>
      </c>
      <c r="H1781" t="s">
        <v>30</v>
      </c>
      <c r="I1781" t="s">
        <v>31</v>
      </c>
      <c r="J1781" t="s">
        <v>601</v>
      </c>
      <c r="K1781" t="s">
        <v>33</v>
      </c>
      <c r="L1781" t="s">
        <v>50</v>
      </c>
      <c r="M1781" t="s">
        <v>35</v>
      </c>
      <c r="N1781" s="1">
        <v>41823</v>
      </c>
      <c r="O1781" t="s">
        <v>602</v>
      </c>
      <c r="P1781" t="s">
        <v>603</v>
      </c>
      <c r="Q1781" t="s">
        <v>258</v>
      </c>
      <c r="R1781">
        <v>20</v>
      </c>
      <c r="S1781" t="s">
        <v>3082</v>
      </c>
      <c r="T1781" s="2">
        <v>7.0000000000000007E-2</v>
      </c>
      <c r="U1781" t="s">
        <v>2147</v>
      </c>
      <c r="V1781" t="s">
        <v>3083</v>
      </c>
      <c r="W1781" t="s">
        <v>606</v>
      </c>
      <c r="X1781" t="s">
        <v>3084</v>
      </c>
    </row>
    <row r="1782" spans="1:24" x14ac:dyDescent="0.3">
      <c r="A1782" t="s">
        <v>9081</v>
      </c>
      <c r="B1782" s="1">
        <v>41824</v>
      </c>
      <c r="C1782" t="s">
        <v>1765</v>
      </c>
      <c r="D1782" t="s">
        <v>144</v>
      </c>
      <c r="E1782" t="s">
        <v>46</v>
      </c>
      <c r="F1782" t="s">
        <v>47</v>
      </c>
      <c r="G1782" t="s">
        <v>91</v>
      </c>
      <c r="H1782" t="s">
        <v>107</v>
      </c>
      <c r="I1782" t="s">
        <v>196</v>
      </c>
      <c r="J1782" t="s">
        <v>832</v>
      </c>
      <c r="K1782" t="s">
        <v>94</v>
      </c>
      <c r="L1782" t="s">
        <v>34</v>
      </c>
      <c r="M1782" t="s">
        <v>35</v>
      </c>
      <c r="N1782" s="1">
        <v>41826</v>
      </c>
      <c r="O1782" t="s">
        <v>833</v>
      </c>
      <c r="P1782" t="s">
        <v>834</v>
      </c>
      <c r="Q1782" t="s">
        <v>774</v>
      </c>
      <c r="R1782">
        <v>23</v>
      </c>
      <c r="S1782" t="s">
        <v>1766</v>
      </c>
      <c r="T1782" s="2">
        <v>0.08</v>
      </c>
      <c r="U1782" t="s">
        <v>1115</v>
      </c>
      <c r="V1782" t="s">
        <v>1767</v>
      </c>
      <c r="W1782" t="s">
        <v>838</v>
      </c>
      <c r="X1782" t="s">
        <v>9082</v>
      </c>
    </row>
    <row r="1783" spans="1:24" x14ac:dyDescent="0.3">
      <c r="A1783" t="s">
        <v>9081</v>
      </c>
      <c r="B1783" s="1">
        <v>41695</v>
      </c>
      <c r="C1783" t="s">
        <v>89</v>
      </c>
      <c r="D1783" t="s">
        <v>90</v>
      </c>
      <c r="E1783" t="s">
        <v>27</v>
      </c>
      <c r="F1783" t="s">
        <v>28</v>
      </c>
      <c r="G1783" t="s">
        <v>134</v>
      </c>
      <c r="H1783" t="s">
        <v>30</v>
      </c>
      <c r="I1783" t="s">
        <v>196</v>
      </c>
      <c r="J1783" t="s">
        <v>832</v>
      </c>
      <c r="K1783" t="s">
        <v>94</v>
      </c>
      <c r="L1783" t="s">
        <v>34</v>
      </c>
      <c r="M1783" t="s">
        <v>156</v>
      </c>
      <c r="N1783" s="1">
        <v>41697</v>
      </c>
      <c r="O1783" t="s">
        <v>833</v>
      </c>
      <c r="P1783" t="s">
        <v>834</v>
      </c>
      <c r="Q1783" t="s">
        <v>774</v>
      </c>
      <c r="R1783">
        <v>18</v>
      </c>
      <c r="S1783" t="s">
        <v>1766</v>
      </c>
      <c r="T1783" s="2">
        <v>0.1</v>
      </c>
      <c r="U1783" t="s">
        <v>1115</v>
      </c>
      <c r="V1783" t="s">
        <v>1767</v>
      </c>
      <c r="W1783" t="s">
        <v>838</v>
      </c>
      <c r="X1783" t="s">
        <v>9082</v>
      </c>
    </row>
    <row r="1784" spans="1:24" x14ac:dyDescent="0.3">
      <c r="A1784" t="s">
        <v>9081</v>
      </c>
      <c r="B1784" s="1">
        <v>41903</v>
      </c>
      <c r="C1784" t="s">
        <v>105</v>
      </c>
      <c r="D1784" t="s">
        <v>106</v>
      </c>
      <c r="E1784" t="s">
        <v>46</v>
      </c>
      <c r="F1784" t="s">
        <v>47</v>
      </c>
      <c r="G1784" t="s">
        <v>77</v>
      </c>
      <c r="H1784" t="s">
        <v>107</v>
      </c>
      <c r="I1784" t="s">
        <v>196</v>
      </c>
      <c r="J1784" t="s">
        <v>441</v>
      </c>
      <c r="K1784" t="s">
        <v>723</v>
      </c>
      <c r="L1784" t="s">
        <v>109</v>
      </c>
      <c r="M1784" t="s">
        <v>35</v>
      </c>
      <c r="N1784" s="1">
        <v>41904</v>
      </c>
      <c r="O1784" t="s">
        <v>442</v>
      </c>
      <c r="P1784" t="s">
        <v>443</v>
      </c>
      <c r="Q1784" t="s">
        <v>444</v>
      </c>
      <c r="R1784">
        <v>44</v>
      </c>
      <c r="S1784" t="s">
        <v>12821</v>
      </c>
      <c r="T1784" s="2">
        <v>0.03</v>
      </c>
      <c r="U1784" t="s">
        <v>378</v>
      </c>
      <c r="V1784" t="s">
        <v>12822</v>
      </c>
      <c r="W1784" t="s">
        <v>448</v>
      </c>
      <c r="X1784" t="s">
        <v>12823</v>
      </c>
    </row>
    <row r="1785" spans="1:24" x14ac:dyDescent="0.3">
      <c r="A1785" t="s">
        <v>3995</v>
      </c>
      <c r="B1785" s="1">
        <v>41946</v>
      </c>
      <c r="C1785" t="s">
        <v>1074</v>
      </c>
      <c r="D1785" t="s">
        <v>106</v>
      </c>
      <c r="E1785" t="s">
        <v>46</v>
      </c>
      <c r="F1785" t="s">
        <v>47</v>
      </c>
      <c r="G1785" t="s">
        <v>29</v>
      </c>
      <c r="H1785" t="s">
        <v>107</v>
      </c>
      <c r="I1785" t="s">
        <v>63</v>
      </c>
      <c r="J1785" t="s">
        <v>875</v>
      </c>
      <c r="K1785" t="s">
        <v>94</v>
      </c>
      <c r="L1785" t="s">
        <v>95</v>
      </c>
      <c r="M1785" t="s">
        <v>35</v>
      </c>
      <c r="N1785" s="1">
        <v>41950</v>
      </c>
      <c r="O1785" t="s">
        <v>876</v>
      </c>
      <c r="P1785" t="s">
        <v>877</v>
      </c>
      <c r="Q1785" t="s">
        <v>878</v>
      </c>
      <c r="R1785">
        <v>49</v>
      </c>
      <c r="S1785" t="s">
        <v>3996</v>
      </c>
      <c r="T1785" s="2">
        <v>0</v>
      </c>
      <c r="U1785" t="s">
        <v>3997</v>
      </c>
      <c r="V1785" t="s">
        <v>3998</v>
      </c>
      <c r="W1785" t="s">
        <v>881</v>
      </c>
      <c r="X1785" t="s">
        <v>3999</v>
      </c>
    </row>
    <row r="1786" spans="1:24" x14ac:dyDescent="0.3">
      <c r="A1786" t="s">
        <v>3995</v>
      </c>
      <c r="B1786" s="1">
        <v>41934</v>
      </c>
      <c r="C1786" t="s">
        <v>6512</v>
      </c>
      <c r="D1786" t="s">
        <v>365</v>
      </c>
      <c r="E1786" t="s">
        <v>46</v>
      </c>
      <c r="F1786" t="s">
        <v>47</v>
      </c>
      <c r="G1786" t="s">
        <v>91</v>
      </c>
      <c r="H1786" t="s">
        <v>48</v>
      </c>
      <c r="I1786" t="s">
        <v>92</v>
      </c>
      <c r="J1786" t="s">
        <v>253</v>
      </c>
      <c r="K1786" t="s">
        <v>94</v>
      </c>
      <c r="L1786" t="s">
        <v>34</v>
      </c>
      <c r="M1786" t="s">
        <v>156</v>
      </c>
      <c r="N1786" s="1">
        <v>41935</v>
      </c>
      <c r="O1786" t="s">
        <v>254</v>
      </c>
      <c r="P1786" t="s">
        <v>255</v>
      </c>
      <c r="Q1786" t="s">
        <v>256</v>
      </c>
      <c r="R1786">
        <v>9</v>
      </c>
      <c r="S1786" t="s">
        <v>587</v>
      </c>
      <c r="T1786" s="2">
        <v>0.09</v>
      </c>
      <c r="U1786" t="s">
        <v>6513</v>
      </c>
      <c r="V1786" t="s">
        <v>3623</v>
      </c>
      <c r="W1786" t="s">
        <v>260</v>
      </c>
      <c r="X1786" t="s">
        <v>6514</v>
      </c>
    </row>
    <row r="1787" spans="1:24" x14ac:dyDescent="0.3">
      <c r="A1787" t="s">
        <v>3995</v>
      </c>
      <c r="B1787" s="1">
        <v>41575</v>
      </c>
      <c r="C1787" t="s">
        <v>2362</v>
      </c>
      <c r="D1787" t="s">
        <v>1019</v>
      </c>
      <c r="E1787" t="s">
        <v>46</v>
      </c>
      <c r="F1787" t="s">
        <v>47</v>
      </c>
      <c r="G1787" t="s">
        <v>134</v>
      </c>
      <c r="H1787" t="s">
        <v>107</v>
      </c>
      <c r="I1787" t="s">
        <v>196</v>
      </c>
      <c r="J1787" t="s">
        <v>832</v>
      </c>
      <c r="K1787" t="s">
        <v>723</v>
      </c>
      <c r="L1787" t="s">
        <v>50</v>
      </c>
      <c r="M1787" t="s">
        <v>35</v>
      </c>
      <c r="N1787" s="1">
        <v>41576</v>
      </c>
      <c r="O1787" t="s">
        <v>833</v>
      </c>
      <c r="P1787" t="s">
        <v>834</v>
      </c>
      <c r="Q1787" t="s">
        <v>774</v>
      </c>
      <c r="R1787">
        <v>31</v>
      </c>
      <c r="S1787" t="s">
        <v>38</v>
      </c>
      <c r="T1787" s="2">
        <v>0.01</v>
      </c>
      <c r="U1787" t="s">
        <v>711</v>
      </c>
      <c r="V1787" t="s">
        <v>40</v>
      </c>
      <c r="W1787" t="s">
        <v>838</v>
      </c>
      <c r="X1787" t="s">
        <v>42</v>
      </c>
    </row>
    <row r="1788" spans="1:24" x14ac:dyDescent="0.3">
      <c r="A1788" t="s">
        <v>3995</v>
      </c>
      <c r="B1788" s="1">
        <v>41575</v>
      </c>
      <c r="C1788" t="s">
        <v>2362</v>
      </c>
      <c r="D1788" t="s">
        <v>1019</v>
      </c>
      <c r="E1788" t="s">
        <v>46</v>
      </c>
      <c r="F1788" t="s">
        <v>47</v>
      </c>
      <c r="G1788" t="s">
        <v>77</v>
      </c>
      <c r="H1788" t="s">
        <v>107</v>
      </c>
      <c r="I1788" t="s">
        <v>92</v>
      </c>
      <c r="J1788" t="s">
        <v>423</v>
      </c>
      <c r="K1788" t="s">
        <v>94</v>
      </c>
      <c r="L1788" t="s">
        <v>34</v>
      </c>
      <c r="M1788" t="s">
        <v>35</v>
      </c>
      <c r="N1788" s="1">
        <v>41576</v>
      </c>
      <c r="O1788" t="s">
        <v>424</v>
      </c>
      <c r="P1788" t="s">
        <v>356</v>
      </c>
      <c r="Q1788" t="s">
        <v>341</v>
      </c>
      <c r="R1788">
        <v>24</v>
      </c>
      <c r="S1788" t="s">
        <v>9774</v>
      </c>
      <c r="T1788" s="2">
        <v>0.02</v>
      </c>
      <c r="U1788" t="s">
        <v>711</v>
      </c>
      <c r="V1788" t="s">
        <v>9775</v>
      </c>
      <c r="W1788" t="s">
        <v>428</v>
      </c>
      <c r="X1788" t="s">
        <v>9776</v>
      </c>
    </row>
    <row r="1789" spans="1:24" x14ac:dyDescent="0.3">
      <c r="A1789" t="s">
        <v>3995</v>
      </c>
      <c r="B1789" s="1">
        <v>42184</v>
      </c>
      <c r="C1789" t="s">
        <v>9072</v>
      </c>
      <c r="D1789" t="s">
        <v>465</v>
      </c>
      <c r="E1789" t="s">
        <v>27</v>
      </c>
      <c r="F1789" t="s">
        <v>28</v>
      </c>
      <c r="G1789" t="s">
        <v>77</v>
      </c>
      <c r="H1789" t="s">
        <v>205</v>
      </c>
      <c r="I1789" t="s">
        <v>121</v>
      </c>
      <c r="J1789" t="s">
        <v>3587</v>
      </c>
      <c r="K1789" t="s">
        <v>94</v>
      </c>
      <c r="L1789" t="s">
        <v>34</v>
      </c>
      <c r="M1789" t="s">
        <v>35</v>
      </c>
      <c r="N1789" s="1">
        <v>42185</v>
      </c>
      <c r="O1789" t="s">
        <v>460</v>
      </c>
      <c r="P1789" t="s">
        <v>3588</v>
      </c>
      <c r="Q1789" t="s">
        <v>1220</v>
      </c>
      <c r="R1789">
        <v>7</v>
      </c>
      <c r="S1789" t="s">
        <v>11459</v>
      </c>
      <c r="T1789" s="2">
        <v>0.04</v>
      </c>
      <c r="U1789" t="s">
        <v>1379</v>
      </c>
      <c r="V1789" t="s">
        <v>1698</v>
      </c>
      <c r="W1789" t="s">
        <v>3589</v>
      </c>
      <c r="X1789" t="s">
        <v>4987</v>
      </c>
    </row>
    <row r="1790" spans="1:24" x14ac:dyDescent="0.3">
      <c r="A1790" t="s">
        <v>9144</v>
      </c>
      <c r="B1790" s="1">
        <v>41450</v>
      </c>
      <c r="C1790" t="s">
        <v>1112</v>
      </c>
      <c r="D1790" t="s">
        <v>133</v>
      </c>
      <c r="E1790" t="s">
        <v>27</v>
      </c>
      <c r="F1790" t="s">
        <v>28</v>
      </c>
      <c r="G1790" t="s">
        <v>91</v>
      </c>
      <c r="H1790" t="s">
        <v>62</v>
      </c>
      <c r="I1790" t="s">
        <v>63</v>
      </c>
      <c r="J1790" t="s">
        <v>366</v>
      </c>
      <c r="K1790" t="s">
        <v>94</v>
      </c>
      <c r="L1790" t="s">
        <v>95</v>
      </c>
      <c r="M1790" t="s">
        <v>35</v>
      </c>
      <c r="N1790" s="1">
        <v>41452</v>
      </c>
      <c r="O1790" t="s">
        <v>367</v>
      </c>
      <c r="P1790" t="s">
        <v>368</v>
      </c>
      <c r="Q1790" t="s">
        <v>301</v>
      </c>
      <c r="R1790">
        <v>39</v>
      </c>
      <c r="S1790" t="s">
        <v>637</v>
      </c>
      <c r="T1790" s="2">
        <v>0.01</v>
      </c>
      <c r="U1790" t="s">
        <v>127</v>
      </c>
      <c r="V1790" t="s">
        <v>9145</v>
      </c>
      <c r="W1790" t="s">
        <v>116</v>
      </c>
      <c r="X1790" t="s">
        <v>9146</v>
      </c>
    </row>
    <row r="1791" spans="1:24" x14ac:dyDescent="0.3">
      <c r="A1791" t="s">
        <v>10724</v>
      </c>
      <c r="B1791" s="1">
        <v>41495</v>
      </c>
      <c r="C1791" t="s">
        <v>6530</v>
      </c>
      <c r="D1791" t="s">
        <v>3003</v>
      </c>
      <c r="E1791" t="s">
        <v>27</v>
      </c>
      <c r="F1791" t="s">
        <v>28</v>
      </c>
      <c r="G1791" t="s">
        <v>134</v>
      </c>
      <c r="H1791" t="s">
        <v>78</v>
      </c>
      <c r="I1791" t="s">
        <v>196</v>
      </c>
      <c r="J1791" t="s">
        <v>832</v>
      </c>
      <c r="K1791" t="s">
        <v>94</v>
      </c>
      <c r="L1791" t="s">
        <v>34</v>
      </c>
      <c r="M1791" t="s">
        <v>35</v>
      </c>
      <c r="N1791" s="1">
        <v>41496</v>
      </c>
      <c r="O1791" t="s">
        <v>833</v>
      </c>
      <c r="P1791" t="s">
        <v>834</v>
      </c>
      <c r="Q1791" t="s">
        <v>774</v>
      </c>
      <c r="R1791">
        <v>33</v>
      </c>
      <c r="S1791" t="s">
        <v>3792</v>
      </c>
      <c r="T1791" s="2">
        <v>0.08</v>
      </c>
      <c r="U1791" t="s">
        <v>652</v>
      </c>
      <c r="V1791" t="s">
        <v>10725</v>
      </c>
      <c r="W1791" t="s">
        <v>838</v>
      </c>
      <c r="X1791" t="s">
        <v>6935</v>
      </c>
    </row>
    <row r="1792" spans="1:24" x14ac:dyDescent="0.3">
      <c r="A1792" t="s">
        <v>7205</v>
      </c>
      <c r="B1792" s="1">
        <v>41710</v>
      </c>
      <c r="C1792" t="s">
        <v>866</v>
      </c>
      <c r="D1792" t="s">
        <v>867</v>
      </c>
      <c r="E1792" t="s">
        <v>27</v>
      </c>
      <c r="F1792" t="s">
        <v>28</v>
      </c>
      <c r="G1792" t="s">
        <v>29</v>
      </c>
      <c r="H1792" t="s">
        <v>289</v>
      </c>
      <c r="I1792" t="s">
        <v>31</v>
      </c>
      <c r="J1792" t="s">
        <v>756</v>
      </c>
      <c r="K1792" t="s">
        <v>94</v>
      </c>
      <c r="L1792" t="s">
        <v>34</v>
      </c>
      <c r="M1792" t="s">
        <v>35</v>
      </c>
      <c r="N1792" s="1">
        <v>41711</v>
      </c>
      <c r="O1792" t="s">
        <v>757</v>
      </c>
      <c r="P1792" t="s">
        <v>758</v>
      </c>
      <c r="Q1792" t="s">
        <v>98</v>
      </c>
      <c r="R1792">
        <v>42</v>
      </c>
      <c r="S1792" t="s">
        <v>4686</v>
      </c>
      <c r="T1792" s="2">
        <v>0</v>
      </c>
      <c r="U1792" t="s">
        <v>127</v>
      </c>
      <c r="V1792" t="s">
        <v>3639</v>
      </c>
      <c r="W1792" t="s">
        <v>762</v>
      </c>
      <c r="X1792" t="s">
        <v>3640</v>
      </c>
    </row>
    <row r="1793" spans="1:24" x14ac:dyDescent="0.3">
      <c r="A1793" t="s">
        <v>7205</v>
      </c>
      <c r="B1793" s="1">
        <v>42017</v>
      </c>
      <c r="C1793" t="s">
        <v>1317</v>
      </c>
      <c r="D1793" t="s">
        <v>683</v>
      </c>
      <c r="E1793" t="s">
        <v>46</v>
      </c>
      <c r="F1793" t="s">
        <v>47</v>
      </c>
      <c r="G1793" t="s">
        <v>77</v>
      </c>
      <c r="H1793" t="s">
        <v>107</v>
      </c>
      <c r="I1793" t="s">
        <v>31</v>
      </c>
      <c r="J1793" t="s">
        <v>2107</v>
      </c>
      <c r="K1793" t="s">
        <v>33</v>
      </c>
      <c r="L1793" t="s">
        <v>34</v>
      </c>
      <c r="M1793" t="s">
        <v>35</v>
      </c>
      <c r="N1793" s="1">
        <v>42019</v>
      </c>
      <c r="O1793" t="s">
        <v>1380</v>
      </c>
      <c r="P1793" t="s">
        <v>2108</v>
      </c>
      <c r="Q1793" t="s">
        <v>990</v>
      </c>
      <c r="R1793">
        <v>20</v>
      </c>
      <c r="S1793" t="s">
        <v>6365</v>
      </c>
      <c r="T1793" s="2">
        <v>0.04</v>
      </c>
      <c r="U1793" t="s">
        <v>10163</v>
      </c>
      <c r="V1793" t="s">
        <v>2476</v>
      </c>
      <c r="W1793" t="s">
        <v>57</v>
      </c>
      <c r="X1793" t="s">
        <v>10228</v>
      </c>
    </row>
    <row r="1794" spans="1:24" x14ac:dyDescent="0.3">
      <c r="A1794" t="s">
        <v>7205</v>
      </c>
      <c r="B1794" s="1">
        <v>41848</v>
      </c>
      <c r="C1794" t="s">
        <v>173</v>
      </c>
      <c r="D1794" t="s">
        <v>174</v>
      </c>
      <c r="E1794" t="s">
        <v>27</v>
      </c>
      <c r="F1794" t="s">
        <v>28</v>
      </c>
      <c r="G1794" t="s">
        <v>134</v>
      </c>
      <c r="H1794" t="s">
        <v>78</v>
      </c>
      <c r="I1794" t="s">
        <v>121</v>
      </c>
      <c r="J1794" t="s">
        <v>832</v>
      </c>
      <c r="K1794" t="s">
        <v>94</v>
      </c>
      <c r="L1794" t="s">
        <v>34</v>
      </c>
      <c r="M1794" t="s">
        <v>35</v>
      </c>
      <c r="N1794" s="1">
        <v>41850</v>
      </c>
      <c r="O1794" t="s">
        <v>833</v>
      </c>
      <c r="P1794" t="s">
        <v>834</v>
      </c>
      <c r="Q1794" t="s">
        <v>774</v>
      </c>
      <c r="R1794">
        <v>34</v>
      </c>
      <c r="S1794" t="s">
        <v>10716</v>
      </c>
      <c r="T1794" s="2">
        <v>7.0000000000000007E-2</v>
      </c>
      <c r="U1794" t="s">
        <v>2127</v>
      </c>
      <c r="V1794" t="s">
        <v>907</v>
      </c>
      <c r="W1794" t="s">
        <v>838</v>
      </c>
      <c r="X1794" t="s">
        <v>10717</v>
      </c>
    </row>
    <row r="1795" spans="1:24" x14ac:dyDescent="0.3">
      <c r="A1795" t="s">
        <v>7205</v>
      </c>
      <c r="B1795" s="1">
        <v>41551</v>
      </c>
      <c r="C1795" t="s">
        <v>215</v>
      </c>
      <c r="D1795" t="s">
        <v>5501</v>
      </c>
      <c r="E1795" t="s">
        <v>27</v>
      </c>
      <c r="F1795" t="s">
        <v>28</v>
      </c>
      <c r="G1795" t="s">
        <v>77</v>
      </c>
      <c r="H1795" t="s">
        <v>30</v>
      </c>
      <c r="I1795" t="s">
        <v>31</v>
      </c>
      <c r="J1795" t="s">
        <v>11759</v>
      </c>
      <c r="K1795" t="s">
        <v>94</v>
      </c>
      <c r="L1795" t="s">
        <v>95</v>
      </c>
      <c r="M1795" t="s">
        <v>35</v>
      </c>
      <c r="N1795" s="1">
        <v>41552</v>
      </c>
      <c r="O1795" t="s">
        <v>10190</v>
      </c>
      <c r="P1795" t="s">
        <v>292</v>
      </c>
      <c r="Q1795" t="s">
        <v>1612</v>
      </c>
      <c r="R1795">
        <v>47</v>
      </c>
      <c r="S1795" t="s">
        <v>11760</v>
      </c>
      <c r="T1795" s="2">
        <v>0</v>
      </c>
      <c r="U1795" t="s">
        <v>4194</v>
      </c>
      <c r="V1795" t="s">
        <v>11761</v>
      </c>
      <c r="W1795" t="s">
        <v>4437</v>
      </c>
      <c r="X1795" t="s">
        <v>11762</v>
      </c>
    </row>
    <row r="1796" spans="1:24" x14ac:dyDescent="0.3">
      <c r="A1796" t="s">
        <v>7205</v>
      </c>
      <c r="B1796" s="1">
        <v>41832</v>
      </c>
      <c r="C1796" t="s">
        <v>2506</v>
      </c>
      <c r="D1796" t="s">
        <v>1005</v>
      </c>
      <c r="E1796" t="s">
        <v>27</v>
      </c>
      <c r="F1796" t="s">
        <v>28</v>
      </c>
      <c r="G1796" t="s">
        <v>91</v>
      </c>
      <c r="H1796" t="s">
        <v>281</v>
      </c>
      <c r="I1796" t="s">
        <v>92</v>
      </c>
      <c r="J1796" t="s">
        <v>756</v>
      </c>
      <c r="K1796" t="s">
        <v>33</v>
      </c>
      <c r="L1796" t="s">
        <v>34</v>
      </c>
      <c r="M1796" t="s">
        <v>35</v>
      </c>
      <c r="N1796" s="1">
        <v>41834</v>
      </c>
      <c r="O1796" t="s">
        <v>757</v>
      </c>
      <c r="P1796" t="s">
        <v>758</v>
      </c>
      <c r="Q1796" t="s">
        <v>98</v>
      </c>
      <c r="R1796">
        <v>22</v>
      </c>
      <c r="S1796" t="s">
        <v>4686</v>
      </c>
      <c r="T1796" s="2">
        <v>0.1</v>
      </c>
      <c r="U1796" t="s">
        <v>127</v>
      </c>
      <c r="V1796" t="s">
        <v>4686</v>
      </c>
      <c r="W1796" t="s">
        <v>762</v>
      </c>
      <c r="X1796" t="s">
        <v>3640</v>
      </c>
    </row>
    <row r="1797" spans="1:24" x14ac:dyDescent="0.3">
      <c r="A1797" t="s">
        <v>7205</v>
      </c>
      <c r="B1797" s="1">
        <v>41832</v>
      </c>
      <c r="C1797" t="s">
        <v>2506</v>
      </c>
      <c r="D1797" t="s">
        <v>1005</v>
      </c>
      <c r="E1797" t="s">
        <v>27</v>
      </c>
      <c r="F1797" t="s">
        <v>28</v>
      </c>
      <c r="G1797" t="s">
        <v>77</v>
      </c>
      <c r="H1797" t="s">
        <v>281</v>
      </c>
      <c r="I1797" t="s">
        <v>121</v>
      </c>
      <c r="J1797" t="s">
        <v>2750</v>
      </c>
      <c r="K1797" t="s">
        <v>33</v>
      </c>
      <c r="L1797" t="s">
        <v>34</v>
      </c>
      <c r="M1797" t="s">
        <v>35</v>
      </c>
      <c r="N1797" s="1">
        <v>41834</v>
      </c>
      <c r="O1797" t="s">
        <v>2751</v>
      </c>
      <c r="P1797" t="s">
        <v>724</v>
      </c>
      <c r="Q1797" t="s">
        <v>41</v>
      </c>
      <c r="R1797">
        <v>46</v>
      </c>
      <c r="S1797" t="s">
        <v>4686</v>
      </c>
      <c r="T1797" s="2">
        <v>0.02</v>
      </c>
      <c r="U1797" t="s">
        <v>127</v>
      </c>
      <c r="V1797" t="s">
        <v>4686</v>
      </c>
      <c r="W1797" t="s">
        <v>2754</v>
      </c>
      <c r="X1797" t="s">
        <v>3640</v>
      </c>
    </row>
    <row r="1798" spans="1:24" x14ac:dyDescent="0.3">
      <c r="A1798" t="s">
        <v>4137</v>
      </c>
      <c r="B1798" s="1">
        <v>41544</v>
      </c>
      <c r="C1798" t="s">
        <v>1454</v>
      </c>
      <c r="D1798" t="s">
        <v>1455</v>
      </c>
      <c r="E1798" t="s">
        <v>27</v>
      </c>
      <c r="F1798" t="s">
        <v>28</v>
      </c>
      <c r="G1798" t="s">
        <v>91</v>
      </c>
      <c r="H1798" t="s">
        <v>289</v>
      </c>
      <c r="I1798" t="s">
        <v>31</v>
      </c>
      <c r="J1798" t="s">
        <v>488</v>
      </c>
      <c r="K1798" t="s">
        <v>94</v>
      </c>
      <c r="L1798" t="s">
        <v>95</v>
      </c>
      <c r="M1798" t="s">
        <v>35</v>
      </c>
      <c r="N1798" s="1">
        <v>41549</v>
      </c>
      <c r="O1798" t="s">
        <v>489</v>
      </c>
      <c r="P1798" t="s">
        <v>490</v>
      </c>
      <c r="Q1798" t="s">
        <v>491</v>
      </c>
      <c r="R1798">
        <v>50</v>
      </c>
      <c r="S1798" t="s">
        <v>4138</v>
      </c>
      <c r="T1798" s="2">
        <v>0.09</v>
      </c>
      <c r="U1798" t="s">
        <v>2170</v>
      </c>
      <c r="V1798" t="s">
        <v>4139</v>
      </c>
      <c r="W1798" t="s">
        <v>495</v>
      </c>
      <c r="X1798" t="s">
        <v>4140</v>
      </c>
    </row>
    <row r="1799" spans="1:24" x14ac:dyDescent="0.3">
      <c r="A1799" t="s">
        <v>4137</v>
      </c>
      <c r="B1799" s="1">
        <v>41852</v>
      </c>
      <c r="C1799" t="s">
        <v>5693</v>
      </c>
      <c r="D1799" t="s">
        <v>204</v>
      </c>
      <c r="E1799" t="s">
        <v>27</v>
      </c>
      <c r="F1799" t="s">
        <v>28</v>
      </c>
      <c r="G1799" t="s">
        <v>29</v>
      </c>
      <c r="H1799" t="s">
        <v>205</v>
      </c>
      <c r="I1799" t="s">
        <v>121</v>
      </c>
      <c r="J1799" t="s">
        <v>64</v>
      </c>
      <c r="K1799" t="s">
        <v>94</v>
      </c>
      <c r="L1799" t="s">
        <v>95</v>
      </c>
      <c r="M1799" t="s">
        <v>35</v>
      </c>
      <c r="N1799" s="1">
        <v>41884</v>
      </c>
      <c r="O1799" t="s">
        <v>66</v>
      </c>
      <c r="P1799" t="s">
        <v>67</v>
      </c>
      <c r="Q1799" t="s">
        <v>68</v>
      </c>
      <c r="R1799">
        <v>38</v>
      </c>
      <c r="S1799" t="s">
        <v>2926</v>
      </c>
      <c r="T1799" s="2">
        <v>0.03</v>
      </c>
      <c r="U1799" t="s">
        <v>739</v>
      </c>
      <c r="V1799" t="s">
        <v>5694</v>
      </c>
      <c r="W1799" t="s">
        <v>72</v>
      </c>
      <c r="X1799" t="s">
        <v>5695</v>
      </c>
    </row>
    <row r="1800" spans="1:24" x14ac:dyDescent="0.3">
      <c r="A1800" t="s">
        <v>4137</v>
      </c>
      <c r="B1800" s="1">
        <v>41683</v>
      </c>
      <c r="C1800" t="s">
        <v>477</v>
      </c>
      <c r="D1800" t="s">
        <v>465</v>
      </c>
      <c r="E1800" t="s">
        <v>27</v>
      </c>
      <c r="F1800" t="s">
        <v>28</v>
      </c>
      <c r="G1800" t="s">
        <v>91</v>
      </c>
      <c r="H1800" t="s">
        <v>205</v>
      </c>
      <c r="I1800" t="s">
        <v>196</v>
      </c>
      <c r="J1800" t="s">
        <v>5707</v>
      </c>
      <c r="K1800" t="s">
        <v>33</v>
      </c>
      <c r="L1800" t="s">
        <v>392</v>
      </c>
      <c r="M1800" t="s">
        <v>393</v>
      </c>
      <c r="N1800" s="1">
        <v>41683</v>
      </c>
      <c r="O1800" t="s">
        <v>176</v>
      </c>
      <c r="P1800" t="s">
        <v>177</v>
      </c>
      <c r="Q1800" t="s">
        <v>178</v>
      </c>
      <c r="R1800">
        <v>31</v>
      </c>
      <c r="S1800" t="s">
        <v>5708</v>
      </c>
      <c r="T1800" s="2">
        <v>0.06</v>
      </c>
      <c r="U1800" t="s">
        <v>5709</v>
      </c>
      <c r="V1800" t="s">
        <v>5710</v>
      </c>
      <c r="W1800" t="s">
        <v>182</v>
      </c>
      <c r="X1800" t="s">
        <v>5711</v>
      </c>
    </row>
    <row r="1801" spans="1:24" x14ac:dyDescent="0.3">
      <c r="A1801" t="s">
        <v>4137</v>
      </c>
      <c r="B1801" s="1">
        <v>41695</v>
      </c>
      <c r="C1801" t="s">
        <v>11127</v>
      </c>
      <c r="D1801" t="s">
        <v>2482</v>
      </c>
      <c r="E1801" t="s">
        <v>27</v>
      </c>
      <c r="F1801" t="s">
        <v>28</v>
      </c>
      <c r="G1801" t="s">
        <v>91</v>
      </c>
      <c r="H1801" t="s">
        <v>281</v>
      </c>
      <c r="I1801" t="s">
        <v>63</v>
      </c>
      <c r="J1801" t="s">
        <v>93</v>
      </c>
      <c r="K1801" t="s">
        <v>94</v>
      </c>
      <c r="L1801" t="s">
        <v>95</v>
      </c>
      <c r="M1801" t="s">
        <v>35</v>
      </c>
      <c r="N1801" s="1">
        <v>41695</v>
      </c>
      <c r="O1801" t="s">
        <v>96</v>
      </c>
      <c r="P1801" t="s">
        <v>97</v>
      </c>
      <c r="Q1801" t="s">
        <v>98</v>
      </c>
      <c r="R1801">
        <v>47</v>
      </c>
      <c r="S1801" t="s">
        <v>5084</v>
      </c>
      <c r="T1801" s="2">
        <v>0.1</v>
      </c>
      <c r="U1801" t="s">
        <v>762</v>
      </c>
      <c r="V1801" t="s">
        <v>10902</v>
      </c>
      <c r="W1801" t="s">
        <v>102</v>
      </c>
      <c r="X1801" t="s">
        <v>1935</v>
      </c>
    </row>
    <row r="1802" spans="1:24" x14ac:dyDescent="0.3">
      <c r="A1802" t="s">
        <v>4137</v>
      </c>
      <c r="B1802" s="1">
        <v>42258</v>
      </c>
      <c r="C1802" t="s">
        <v>3053</v>
      </c>
      <c r="D1802" t="s">
        <v>766</v>
      </c>
      <c r="E1802" t="s">
        <v>27</v>
      </c>
      <c r="F1802" t="s">
        <v>28</v>
      </c>
      <c r="G1802" t="s">
        <v>77</v>
      </c>
      <c r="H1802" t="s">
        <v>217</v>
      </c>
      <c r="I1802" t="s">
        <v>63</v>
      </c>
      <c r="J1802" t="s">
        <v>832</v>
      </c>
      <c r="K1802" t="s">
        <v>94</v>
      </c>
      <c r="L1802" t="s">
        <v>95</v>
      </c>
      <c r="M1802" t="s">
        <v>35</v>
      </c>
      <c r="N1802" s="1">
        <v>42258</v>
      </c>
      <c r="O1802" t="s">
        <v>833</v>
      </c>
      <c r="P1802" t="s">
        <v>834</v>
      </c>
      <c r="Q1802" t="s">
        <v>774</v>
      </c>
      <c r="R1802">
        <v>33</v>
      </c>
      <c r="S1802" t="s">
        <v>1585</v>
      </c>
      <c r="T1802" s="2">
        <v>7.0000000000000007E-2</v>
      </c>
      <c r="U1802" t="s">
        <v>340</v>
      </c>
      <c r="V1802" t="s">
        <v>11800</v>
      </c>
      <c r="W1802" t="s">
        <v>838</v>
      </c>
      <c r="X1802" t="s">
        <v>1426</v>
      </c>
    </row>
    <row r="1803" spans="1:24" x14ac:dyDescent="0.3">
      <c r="A1803" t="s">
        <v>12648</v>
      </c>
      <c r="B1803" s="1">
        <v>42032</v>
      </c>
      <c r="C1803" t="s">
        <v>2344</v>
      </c>
      <c r="D1803" t="s">
        <v>929</v>
      </c>
      <c r="E1803" t="s">
        <v>27</v>
      </c>
      <c r="F1803" t="s">
        <v>28</v>
      </c>
      <c r="G1803" t="s">
        <v>91</v>
      </c>
      <c r="H1803" t="s">
        <v>217</v>
      </c>
      <c r="I1803" t="s">
        <v>31</v>
      </c>
      <c r="J1803" t="s">
        <v>122</v>
      </c>
      <c r="K1803" t="s">
        <v>33</v>
      </c>
      <c r="L1803" t="s">
        <v>50</v>
      </c>
      <c r="M1803" t="s">
        <v>35</v>
      </c>
      <c r="N1803" s="1">
        <v>42033</v>
      </c>
      <c r="O1803" t="s">
        <v>123</v>
      </c>
      <c r="P1803" t="s">
        <v>124</v>
      </c>
      <c r="Q1803" t="s">
        <v>125</v>
      </c>
      <c r="R1803">
        <v>5</v>
      </c>
      <c r="S1803" t="s">
        <v>2149</v>
      </c>
      <c r="T1803" s="2">
        <v>0.02</v>
      </c>
      <c r="U1803" t="s">
        <v>4131</v>
      </c>
      <c r="V1803" t="s">
        <v>3968</v>
      </c>
      <c r="W1803" t="s">
        <v>129</v>
      </c>
      <c r="X1803" t="s">
        <v>10691</v>
      </c>
    </row>
    <row r="1804" spans="1:24" x14ac:dyDescent="0.3">
      <c r="A1804" t="s">
        <v>12804</v>
      </c>
      <c r="B1804" s="1">
        <v>41708</v>
      </c>
      <c r="C1804" t="s">
        <v>12805</v>
      </c>
      <c r="D1804" t="s">
        <v>945</v>
      </c>
      <c r="E1804" t="s">
        <v>27</v>
      </c>
      <c r="F1804" t="s">
        <v>28</v>
      </c>
      <c r="G1804" t="s">
        <v>91</v>
      </c>
      <c r="H1804" t="s">
        <v>241</v>
      </c>
      <c r="I1804" t="s">
        <v>92</v>
      </c>
      <c r="J1804" t="s">
        <v>1215</v>
      </c>
      <c r="K1804" t="s">
        <v>94</v>
      </c>
      <c r="L1804" t="s">
        <v>95</v>
      </c>
      <c r="M1804" t="s">
        <v>35</v>
      </c>
      <c r="N1804" s="1">
        <v>41709</v>
      </c>
      <c r="O1804" t="s">
        <v>1216</v>
      </c>
      <c r="P1804" t="s">
        <v>1217</v>
      </c>
      <c r="Q1804" t="s">
        <v>1218</v>
      </c>
      <c r="R1804">
        <v>10</v>
      </c>
      <c r="S1804" t="s">
        <v>12806</v>
      </c>
      <c r="T1804" s="2">
        <v>0.1</v>
      </c>
      <c r="U1804" t="s">
        <v>127</v>
      </c>
      <c r="V1804" t="s">
        <v>12807</v>
      </c>
      <c r="W1804" t="s">
        <v>1222</v>
      </c>
      <c r="X1804" t="s">
        <v>12808</v>
      </c>
    </row>
    <row r="1805" spans="1:24" x14ac:dyDescent="0.3">
      <c r="A1805" t="s">
        <v>861</v>
      </c>
      <c r="B1805" s="1">
        <v>41838</v>
      </c>
      <c r="C1805" t="s">
        <v>733</v>
      </c>
      <c r="D1805" t="s">
        <v>487</v>
      </c>
      <c r="E1805" t="s">
        <v>27</v>
      </c>
      <c r="F1805" t="s">
        <v>28</v>
      </c>
      <c r="G1805" t="s">
        <v>134</v>
      </c>
      <c r="H1805" t="s">
        <v>241</v>
      </c>
      <c r="I1805" t="s">
        <v>121</v>
      </c>
      <c r="J1805" t="s">
        <v>517</v>
      </c>
      <c r="K1805" t="s">
        <v>94</v>
      </c>
      <c r="L1805" t="s">
        <v>34</v>
      </c>
      <c r="M1805" t="s">
        <v>35</v>
      </c>
      <c r="N1805" s="1">
        <v>41845</v>
      </c>
      <c r="O1805" t="s">
        <v>170</v>
      </c>
      <c r="P1805" t="s">
        <v>67</v>
      </c>
      <c r="Q1805" t="s">
        <v>518</v>
      </c>
      <c r="R1805">
        <v>24</v>
      </c>
      <c r="S1805" t="s">
        <v>862</v>
      </c>
      <c r="T1805" s="2">
        <v>0.06</v>
      </c>
      <c r="U1805" t="s">
        <v>148</v>
      </c>
      <c r="V1805" t="s">
        <v>863</v>
      </c>
      <c r="W1805" t="s">
        <v>521</v>
      </c>
      <c r="X1805" t="s">
        <v>864</v>
      </c>
    </row>
    <row r="1806" spans="1:24" x14ac:dyDescent="0.3">
      <c r="A1806" t="s">
        <v>861</v>
      </c>
      <c r="B1806" s="1">
        <v>41838</v>
      </c>
      <c r="C1806" t="s">
        <v>733</v>
      </c>
      <c r="D1806" t="s">
        <v>487</v>
      </c>
      <c r="E1806" t="s">
        <v>27</v>
      </c>
      <c r="F1806" t="s">
        <v>28</v>
      </c>
      <c r="G1806" t="s">
        <v>91</v>
      </c>
      <c r="H1806" t="s">
        <v>241</v>
      </c>
      <c r="I1806" t="s">
        <v>121</v>
      </c>
      <c r="J1806" t="s">
        <v>517</v>
      </c>
      <c r="K1806" t="s">
        <v>94</v>
      </c>
      <c r="L1806" t="s">
        <v>95</v>
      </c>
      <c r="M1806" t="s">
        <v>35</v>
      </c>
      <c r="N1806" s="1">
        <v>41845</v>
      </c>
      <c r="O1806" t="s">
        <v>170</v>
      </c>
      <c r="P1806" t="s">
        <v>67</v>
      </c>
      <c r="Q1806" t="s">
        <v>518</v>
      </c>
      <c r="R1806">
        <v>19</v>
      </c>
      <c r="S1806" t="s">
        <v>862</v>
      </c>
      <c r="T1806" s="2">
        <v>0.03</v>
      </c>
      <c r="U1806" t="s">
        <v>148</v>
      </c>
      <c r="V1806" t="s">
        <v>863</v>
      </c>
      <c r="W1806" t="s">
        <v>521</v>
      </c>
      <c r="X1806" t="s">
        <v>864</v>
      </c>
    </row>
    <row r="1807" spans="1:24" x14ac:dyDescent="0.3">
      <c r="A1807" t="s">
        <v>861</v>
      </c>
      <c r="B1807" s="1">
        <v>41838</v>
      </c>
      <c r="C1807" t="s">
        <v>733</v>
      </c>
      <c r="D1807" t="s">
        <v>487</v>
      </c>
      <c r="E1807" t="s">
        <v>27</v>
      </c>
      <c r="F1807" t="s">
        <v>28</v>
      </c>
      <c r="G1807" t="s">
        <v>134</v>
      </c>
      <c r="H1807" t="s">
        <v>241</v>
      </c>
      <c r="I1807" t="s">
        <v>196</v>
      </c>
      <c r="J1807" t="s">
        <v>517</v>
      </c>
      <c r="K1807" t="s">
        <v>33</v>
      </c>
      <c r="L1807" t="s">
        <v>34</v>
      </c>
      <c r="M1807" t="s">
        <v>35</v>
      </c>
      <c r="N1807" s="1">
        <v>41845</v>
      </c>
      <c r="O1807" t="s">
        <v>170</v>
      </c>
      <c r="P1807" t="s">
        <v>67</v>
      </c>
      <c r="Q1807" t="s">
        <v>518</v>
      </c>
      <c r="R1807">
        <v>49</v>
      </c>
      <c r="S1807" t="s">
        <v>862</v>
      </c>
      <c r="T1807" s="2">
        <v>7.0000000000000007E-2</v>
      </c>
      <c r="U1807" t="s">
        <v>148</v>
      </c>
      <c r="V1807" t="s">
        <v>863</v>
      </c>
      <c r="W1807" t="s">
        <v>521</v>
      </c>
      <c r="X1807" t="s">
        <v>864</v>
      </c>
    </row>
    <row r="1808" spans="1:24" x14ac:dyDescent="0.3">
      <c r="A1808" t="s">
        <v>861</v>
      </c>
      <c r="B1808" s="1">
        <v>41838</v>
      </c>
      <c r="C1808" t="s">
        <v>733</v>
      </c>
      <c r="D1808" t="s">
        <v>487</v>
      </c>
      <c r="E1808" t="s">
        <v>27</v>
      </c>
      <c r="F1808" t="s">
        <v>28</v>
      </c>
      <c r="G1808" t="s">
        <v>77</v>
      </c>
      <c r="H1808" t="s">
        <v>241</v>
      </c>
      <c r="I1808" t="s">
        <v>92</v>
      </c>
      <c r="J1808" t="s">
        <v>517</v>
      </c>
      <c r="K1808" t="s">
        <v>33</v>
      </c>
      <c r="L1808" t="s">
        <v>34</v>
      </c>
      <c r="M1808" t="s">
        <v>156</v>
      </c>
      <c r="N1808" s="1">
        <v>41845</v>
      </c>
      <c r="O1808" t="s">
        <v>170</v>
      </c>
      <c r="P1808" t="s">
        <v>67</v>
      </c>
      <c r="Q1808" t="s">
        <v>518</v>
      </c>
      <c r="R1808">
        <v>44</v>
      </c>
      <c r="S1808" t="s">
        <v>862</v>
      </c>
      <c r="T1808" s="2">
        <v>0.03</v>
      </c>
      <c r="U1808" t="s">
        <v>148</v>
      </c>
      <c r="V1808" t="s">
        <v>863</v>
      </c>
      <c r="W1808" t="s">
        <v>521</v>
      </c>
      <c r="X1808" t="s">
        <v>864</v>
      </c>
    </row>
    <row r="1809" spans="1:24" x14ac:dyDescent="0.3">
      <c r="A1809" t="s">
        <v>861</v>
      </c>
      <c r="B1809" s="1">
        <v>41838</v>
      </c>
      <c r="C1809" t="s">
        <v>733</v>
      </c>
      <c r="D1809" t="s">
        <v>487</v>
      </c>
      <c r="E1809" t="s">
        <v>27</v>
      </c>
      <c r="F1809" t="s">
        <v>28</v>
      </c>
      <c r="G1809" t="s">
        <v>77</v>
      </c>
      <c r="H1809" t="s">
        <v>241</v>
      </c>
      <c r="I1809" t="s">
        <v>31</v>
      </c>
      <c r="J1809" t="s">
        <v>2808</v>
      </c>
      <c r="K1809" t="s">
        <v>94</v>
      </c>
      <c r="L1809" t="s">
        <v>34</v>
      </c>
      <c r="M1809" t="s">
        <v>35</v>
      </c>
      <c r="N1809" s="1">
        <v>41845</v>
      </c>
      <c r="O1809" t="s">
        <v>2809</v>
      </c>
      <c r="P1809" t="s">
        <v>2794</v>
      </c>
      <c r="Q1809" t="s">
        <v>2386</v>
      </c>
      <c r="R1809">
        <v>10</v>
      </c>
      <c r="S1809" t="s">
        <v>862</v>
      </c>
      <c r="T1809" s="2">
        <v>0.04</v>
      </c>
      <c r="U1809" t="s">
        <v>148</v>
      </c>
      <c r="V1809" t="s">
        <v>863</v>
      </c>
      <c r="W1809" t="s">
        <v>1379</v>
      </c>
      <c r="X1809" t="s">
        <v>864</v>
      </c>
    </row>
    <row r="1810" spans="1:24" x14ac:dyDescent="0.3">
      <c r="A1810" t="s">
        <v>861</v>
      </c>
      <c r="B1810" s="1">
        <v>41838</v>
      </c>
      <c r="C1810" t="s">
        <v>733</v>
      </c>
      <c r="D1810" t="s">
        <v>487</v>
      </c>
      <c r="E1810" t="s">
        <v>27</v>
      </c>
      <c r="F1810" t="s">
        <v>28</v>
      </c>
      <c r="G1810" t="s">
        <v>77</v>
      </c>
      <c r="H1810" t="s">
        <v>241</v>
      </c>
      <c r="I1810" t="s">
        <v>31</v>
      </c>
      <c r="J1810" t="s">
        <v>517</v>
      </c>
      <c r="K1810" t="s">
        <v>94</v>
      </c>
      <c r="L1810" t="s">
        <v>34</v>
      </c>
      <c r="M1810" t="s">
        <v>35</v>
      </c>
      <c r="N1810" s="1">
        <v>41845</v>
      </c>
      <c r="O1810" t="s">
        <v>170</v>
      </c>
      <c r="P1810" t="s">
        <v>67</v>
      </c>
      <c r="Q1810" t="s">
        <v>518</v>
      </c>
      <c r="R1810">
        <v>26</v>
      </c>
      <c r="S1810" t="s">
        <v>862</v>
      </c>
      <c r="T1810" s="2">
        <v>7.0000000000000007E-2</v>
      </c>
      <c r="U1810" t="s">
        <v>148</v>
      </c>
      <c r="V1810" t="s">
        <v>863</v>
      </c>
      <c r="W1810" t="s">
        <v>521</v>
      </c>
      <c r="X1810" t="s">
        <v>864</v>
      </c>
    </row>
    <row r="1811" spans="1:24" x14ac:dyDescent="0.3">
      <c r="A1811" t="s">
        <v>861</v>
      </c>
      <c r="B1811" s="1">
        <v>41838</v>
      </c>
      <c r="C1811" t="s">
        <v>733</v>
      </c>
      <c r="D1811" t="s">
        <v>487</v>
      </c>
      <c r="E1811" t="s">
        <v>27</v>
      </c>
      <c r="F1811" t="s">
        <v>28</v>
      </c>
      <c r="G1811" t="s">
        <v>134</v>
      </c>
      <c r="H1811" t="s">
        <v>241</v>
      </c>
      <c r="I1811" t="s">
        <v>31</v>
      </c>
      <c r="J1811" t="s">
        <v>517</v>
      </c>
      <c r="K1811" t="s">
        <v>94</v>
      </c>
      <c r="L1811" t="s">
        <v>34</v>
      </c>
      <c r="M1811" t="s">
        <v>35</v>
      </c>
      <c r="N1811" s="1">
        <v>41845</v>
      </c>
      <c r="O1811" t="s">
        <v>170</v>
      </c>
      <c r="P1811" t="s">
        <v>67</v>
      </c>
      <c r="Q1811" t="s">
        <v>518</v>
      </c>
      <c r="R1811">
        <v>47</v>
      </c>
      <c r="S1811" t="s">
        <v>862</v>
      </c>
      <c r="T1811" s="2">
        <v>0</v>
      </c>
      <c r="U1811" t="s">
        <v>148</v>
      </c>
      <c r="V1811" t="s">
        <v>863</v>
      </c>
      <c r="W1811" t="s">
        <v>521</v>
      </c>
      <c r="X1811" t="s">
        <v>864</v>
      </c>
    </row>
    <row r="1812" spans="1:24" x14ac:dyDescent="0.3">
      <c r="A1812" t="s">
        <v>861</v>
      </c>
      <c r="B1812" s="1">
        <v>41838</v>
      </c>
      <c r="C1812" t="s">
        <v>733</v>
      </c>
      <c r="D1812" t="s">
        <v>487</v>
      </c>
      <c r="E1812" t="s">
        <v>27</v>
      </c>
      <c r="F1812" t="s">
        <v>28</v>
      </c>
      <c r="G1812" t="s">
        <v>91</v>
      </c>
      <c r="H1812" t="s">
        <v>241</v>
      </c>
      <c r="I1812" t="s">
        <v>121</v>
      </c>
      <c r="J1812" t="s">
        <v>517</v>
      </c>
      <c r="K1812" t="s">
        <v>94</v>
      </c>
      <c r="L1812" t="s">
        <v>34</v>
      </c>
      <c r="M1812" t="s">
        <v>35</v>
      </c>
      <c r="N1812" s="1">
        <v>41845</v>
      </c>
      <c r="O1812" t="s">
        <v>170</v>
      </c>
      <c r="P1812" t="s">
        <v>67</v>
      </c>
      <c r="Q1812" t="s">
        <v>518</v>
      </c>
      <c r="R1812">
        <v>6</v>
      </c>
      <c r="S1812" t="s">
        <v>862</v>
      </c>
      <c r="T1812" s="2">
        <v>0.06</v>
      </c>
      <c r="U1812" t="s">
        <v>148</v>
      </c>
      <c r="V1812" t="s">
        <v>863</v>
      </c>
      <c r="W1812" t="s">
        <v>521</v>
      </c>
      <c r="X1812" t="s">
        <v>864</v>
      </c>
    </row>
    <row r="1813" spans="1:24" x14ac:dyDescent="0.3">
      <c r="A1813" t="s">
        <v>861</v>
      </c>
      <c r="B1813" s="1">
        <v>41838</v>
      </c>
      <c r="C1813" t="s">
        <v>10318</v>
      </c>
      <c r="D1813" t="s">
        <v>306</v>
      </c>
      <c r="E1813" t="s">
        <v>46</v>
      </c>
      <c r="F1813" t="s">
        <v>47</v>
      </c>
      <c r="G1813" t="s">
        <v>134</v>
      </c>
      <c r="H1813" t="s">
        <v>107</v>
      </c>
      <c r="I1813" t="s">
        <v>196</v>
      </c>
      <c r="J1813" t="s">
        <v>1365</v>
      </c>
      <c r="K1813" t="s">
        <v>94</v>
      </c>
      <c r="L1813" t="s">
        <v>34</v>
      </c>
      <c r="M1813" t="s">
        <v>35</v>
      </c>
      <c r="N1813" s="1">
        <v>41841</v>
      </c>
      <c r="O1813" t="s">
        <v>925</v>
      </c>
      <c r="P1813" t="s">
        <v>758</v>
      </c>
      <c r="Q1813" t="s">
        <v>254</v>
      </c>
      <c r="R1813">
        <v>18</v>
      </c>
      <c r="S1813" t="s">
        <v>862</v>
      </c>
      <c r="T1813" s="2">
        <v>0.1</v>
      </c>
      <c r="U1813" t="s">
        <v>148</v>
      </c>
      <c r="V1813" t="s">
        <v>863</v>
      </c>
      <c r="W1813" t="s">
        <v>1369</v>
      </c>
      <c r="X1813" t="s">
        <v>864</v>
      </c>
    </row>
    <row r="1814" spans="1:24" x14ac:dyDescent="0.3">
      <c r="A1814" t="s">
        <v>861</v>
      </c>
      <c r="B1814" s="1">
        <v>41856</v>
      </c>
      <c r="C1814" t="s">
        <v>1638</v>
      </c>
      <c r="D1814" t="s">
        <v>195</v>
      </c>
      <c r="E1814" t="s">
        <v>46</v>
      </c>
      <c r="F1814" t="s">
        <v>47</v>
      </c>
      <c r="G1814" t="s">
        <v>134</v>
      </c>
      <c r="H1814" t="s">
        <v>48</v>
      </c>
      <c r="I1814" t="s">
        <v>63</v>
      </c>
      <c r="J1814" t="s">
        <v>517</v>
      </c>
      <c r="K1814" t="s">
        <v>94</v>
      </c>
      <c r="L1814" t="s">
        <v>95</v>
      </c>
      <c r="M1814" t="s">
        <v>35</v>
      </c>
      <c r="N1814" s="1">
        <v>41858</v>
      </c>
      <c r="O1814" t="s">
        <v>170</v>
      </c>
      <c r="P1814" t="s">
        <v>67</v>
      </c>
      <c r="Q1814" t="s">
        <v>518</v>
      </c>
      <c r="R1814">
        <v>48</v>
      </c>
      <c r="S1814" t="s">
        <v>862</v>
      </c>
      <c r="T1814" s="2">
        <v>7.0000000000000007E-2</v>
      </c>
      <c r="U1814" t="s">
        <v>148</v>
      </c>
      <c r="V1814" t="s">
        <v>863</v>
      </c>
      <c r="W1814" t="s">
        <v>521</v>
      </c>
      <c r="X1814" t="s">
        <v>864</v>
      </c>
    </row>
    <row r="1815" spans="1:24" x14ac:dyDescent="0.3">
      <c r="A1815" t="s">
        <v>861</v>
      </c>
      <c r="B1815" s="1">
        <v>41838</v>
      </c>
      <c r="C1815" t="s">
        <v>733</v>
      </c>
      <c r="D1815" t="s">
        <v>487</v>
      </c>
      <c r="E1815" t="s">
        <v>27</v>
      </c>
      <c r="F1815" t="s">
        <v>28</v>
      </c>
      <c r="G1815" t="s">
        <v>77</v>
      </c>
      <c r="H1815" t="s">
        <v>241</v>
      </c>
      <c r="I1815" t="s">
        <v>196</v>
      </c>
      <c r="J1815" t="s">
        <v>12457</v>
      </c>
      <c r="K1815" t="s">
        <v>94</v>
      </c>
      <c r="L1815" t="s">
        <v>95</v>
      </c>
      <c r="M1815" t="s">
        <v>35</v>
      </c>
      <c r="N1815" s="1">
        <v>41845</v>
      </c>
      <c r="O1815" t="s">
        <v>1728</v>
      </c>
      <c r="P1815" t="s">
        <v>2169</v>
      </c>
      <c r="Q1815" t="s">
        <v>2170</v>
      </c>
      <c r="R1815">
        <v>40</v>
      </c>
      <c r="S1815" t="s">
        <v>862</v>
      </c>
      <c r="T1815" s="2">
        <v>0.03</v>
      </c>
      <c r="U1815" t="s">
        <v>148</v>
      </c>
      <c r="V1815" t="s">
        <v>863</v>
      </c>
      <c r="W1815" t="s">
        <v>818</v>
      </c>
      <c r="X1815" t="s">
        <v>864</v>
      </c>
    </row>
    <row r="1816" spans="1:24" x14ac:dyDescent="0.3">
      <c r="A1816" t="s">
        <v>861</v>
      </c>
      <c r="B1816" s="1">
        <v>41809</v>
      </c>
      <c r="C1816" t="s">
        <v>9342</v>
      </c>
      <c r="D1816" t="s">
        <v>162</v>
      </c>
      <c r="E1816" t="s">
        <v>46</v>
      </c>
      <c r="F1816" t="s">
        <v>47</v>
      </c>
      <c r="G1816" t="s">
        <v>77</v>
      </c>
      <c r="H1816" t="s">
        <v>107</v>
      </c>
      <c r="I1816" t="s">
        <v>196</v>
      </c>
      <c r="J1816" t="s">
        <v>517</v>
      </c>
      <c r="K1816" t="s">
        <v>94</v>
      </c>
      <c r="L1816" t="s">
        <v>34</v>
      </c>
      <c r="M1816" t="s">
        <v>35</v>
      </c>
      <c r="N1816" s="1">
        <v>41811</v>
      </c>
      <c r="O1816" t="s">
        <v>170</v>
      </c>
      <c r="P1816" t="s">
        <v>67</v>
      </c>
      <c r="Q1816" t="s">
        <v>518</v>
      </c>
      <c r="R1816">
        <v>21</v>
      </c>
      <c r="S1816" t="s">
        <v>1795</v>
      </c>
      <c r="T1816" s="2">
        <v>0.03</v>
      </c>
      <c r="U1816" t="s">
        <v>9482</v>
      </c>
      <c r="V1816" t="s">
        <v>12468</v>
      </c>
      <c r="W1816" t="s">
        <v>521</v>
      </c>
      <c r="X1816" t="s">
        <v>864</v>
      </c>
    </row>
    <row r="1817" spans="1:24" x14ac:dyDescent="0.3">
      <c r="A1817" t="s">
        <v>861</v>
      </c>
      <c r="B1817" s="1">
        <v>41643</v>
      </c>
      <c r="C1817" t="s">
        <v>1355</v>
      </c>
      <c r="D1817" t="s">
        <v>421</v>
      </c>
      <c r="E1817" t="s">
        <v>27</v>
      </c>
      <c r="F1817" t="s">
        <v>28</v>
      </c>
      <c r="G1817" t="s">
        <v>134</v>
      </c>
      <c r="H1817" t="s">
        <v>422</v>
      </c>
      <c r="I1817" t="s">
        <v>63</v>
      </c>
      <c r="J1817" t="s">
        <v>1356</v>
      </c>
      <c r="K1817" t="s">
        <v>94</v>
      </c>
      <c r="L1817" t="s">
        <v>109</v>
      </c>
      <c r="M1817" t="s">
        <v>35</v>
      </c>
      <c r="N1817" s="1">
        <v>41644</v>
      </c>
      <c r="O1817" t="s">
        <v>1275</v>
      </c>
      <c r="P1817" t="s">
        <v>1357</v>
      </c>
      <c r="Q1817" t="s">
        <v>1358</v>
      </c>
      <c r="R1817">
        <v>47</v>
      </c>
      <c r="S1817" t="s">
        <v>1359</v>
      </c>
      <c r="T1817" s="2">
        <v>0.04</v>
      </c>
      <c r="U1817" t="s">
        <v>1360</v>
      </c>
      <c r="V1817" t="s">
        <v>1361</v>
      </c>
      <c r="W1817" t="s">
        <v>812</v>
      </c>
      <c r="X1817" t="s">
        <v>1362</v>
      </c>
    </row>
    <row r="1818" spans="1:24" x14ac:dyDescent="0.3">
      <c r="A1818" t="s">
        <v>3430</v>
      </c>
      <c r="B1818" s="1">
        <v>42347</v>
      </c>
      <c r="C1818" t="s">
        <v>3431</v>
      </c>
      <c r="D1818" t="s">
        <v>240</v>
      </c>
      <c r="E1818" t="s">
        <v>27</v>
      </c>
      <c r="F1818" t="s">
        <v>28</v>
      </c>
      <c r="G1818" t="s">
        <v>134</v>
      </c>
      <c r="H1818" t="s">
        <v>241</v>
      </c>
      <c r="I1818" t="s">
        <v>92</v>
      </c>
      <c r="J1818" t="s">
        <v>832</v>
      </c>
      <c r="K1818" t="s">
        <v>94</v>
      </c>
      <c r="L1818" t="s">
        <v>95</v>
      </c>
      <c r="M1818" t="s">
        <v>35</v>
      </c>
      <c r="N1818" s="1">
        <v>42348</v>
      </c>
      <c r="O1818" t="s">
        <v>833</v>
      </c>
      <c r="P1818" t="s">
        <v>834</v>
      </c>
      <c r="Q1818" t="s">
        <v>774</v>
      </c>
      <c r="R1818">
        <v>8</v>
      </c>
      <c r="S1818" t="s">
        <v>3432</v>
      </c>
      <c r="T1818" s="2">
        <v>0.1</v>
      </c>
      <c r="U1818" t="s">
        <v>2665</v>
      </c>
      <c r="V1818" t="s">
        <v>3433</v>
      </c>
      <c r="W1818" t="s">
        <v>838</v>
      </c>
      <c r="X1818" t="s">
        <v>3434</v>
      </c>
    </row>
    <row r="1819" spans="1:24" x14ac:dyDescent="0.3">
      <c r="A1819" t="s">
        <v>3430</v>
      </c>
      <c r="B1819" s="1">
        <v>41637</v>
      </c>
      <c r="C1819" t="s">
        <v>2975</v>
      </c>
      <c r="D1819" t="s">
        <v>1005</v>
      </c>
      <c r="E1819" t="s">
        <v>27</v>
      </c>
      <c r="F1819" t="s">
        <v>28</v>
      </c>
      <c r="G1819" t="s">
        <v>91</v>
      </c>
      <c r="H1819" t="s">
        <v>281</v>
      </c>
      <c r="I1819" t="s">
        <v>63</v>
      </c>
      <c r="J1819" t="s">
        <v>423</v>
      </c>
      <c r="K1819" t="s">
        <v>94</v>
      </c>
      <c r="L1819" t="s">
        <v>34</v>
      </c>
      <c r="M1819" t="s">
        <v>35</v>
      </c>
      <c r="N1819" s="1">
        <v>41638</v>
      </c>
      <c r="O1819" t="s">
        <v>424</v>
      </c>
      <c r="P1819" t="s">
        <v>356</v>
      </c>
      <c r="Q1819" t="s">
        <v>341</v>
      </c>
      <c r="R1819">
        <v>50</v>
      </c>
      <c r="S1819" t="s">
        <v>5054</v>
      </c>
      <c r="T1819" s="2">
        <v>0.09</v>
      </c>
      <c r="U1819" t="s">
        <v>5055</v>
      </c>
      <c r="V1819" t="s">
        <v>5056</v>
      </c>
      <c r="W1819" t="s">
        <v>428</v>
      </c>
      <c r="X1819" t="s">
        <v>5057</v>
      </c>
    </row>
    <row r="1820" spans="1:24" x14ac:dyDescent="0.3">
      <c r="A1820" t="s">
        <v>3430</v>
      </c>
      <c r="B1820" s="1">
        <v>41819</v>
      </c>
      <c r="C1820" t="s">
        <v>562</v>
      </c>
      <c r="D1820" t="s">
        <v>563</v>
      </c>
      <c r="E1820" t="s">
        <v>27</v>
      </c>
      <c r="F1820" t="s">
        <v>28</v>
      </c>
      <c r="G1820" t="s">
        <v>77</v>
      </c>
      <c r="H1820" t="s">
        <v>241</v>
      </c>
      <c r="I1820" t="s">
        <v>92</v>
      </c>
      <c r="J1820" t="s">
        <v>135</v>
      </c>
      <c r="K1820" t="s">
        <v>33</v>
      </c>
      <c r="L1820" t="s">
        <v>34</v>
      </c>
      <c r="M1820" t="s">
        <v>35</v>
      </c>
      <c r="N1820" s="1">
        <v>41819</v>
      </c>
      <c r="O1820" t="s">
        <v>136</v>
      </c>
      <c r="P1820" t="s">
        <v>137</v>
      </c>
      <c r="Q1820" t="s">
        <v>52</v>
      </c>
      <c r="R1820">
        <v>44</v>
      </c>
      <c r="S1820" t="s">
        <v>8517</v>
      </c>
      <c r="T1820" s="2">
        <v>0.09</v>
      </c>
      <c r="U1820" t="s">
        <v>8518</v>
      </c>
      <c r="V1820" t="s">
        <v>8519</v>
      </c>
      <c r="W1820" t="s">
        <v>72</v>
      </c>
      <c r="X1820" t="s">
        <v>8520</v>
      </c>
    </row>
    <row r="1821" spans="1:24" x14ac:dyDescent="0.3">
      <c r="A1821" t="s">
        <v>3430</v>
      </c>
      <c r="B1821" s="1">
        <v>41694</v>
      </c>
      <c r="C1821" t="s">
        <v>2117</v>
      </c>
      <c r="D1821" t="s">
        <v>306</v>
      </c>
      <c r="E1821" t="s">
        <v>46</v>
      </c>
      <c r="F1821" t="s">
        <v>47</v>
      </c>
      <c r="G1821" t="s">
        <v>77</v>
      </c>
      <c r="H1821" t="s">
        <v>107</v>
      </c>
      <c r="I1821" t="s">
        <v>121</v>
      </c>
      <c r="J1821" t="s">
        <v>541</v>
      </c>
      <c r="K1821" t="s">
        <v>94</v>
      </c>
      <c r="L1821" t="s">
        <v>95</v>
      </c>
      <c r="M1821" t="s">
        <v>156</v>
      </c>
      <c r="N1821" s="1">
        <v>41696</v>
      </c>
      <c r="O1821" t="s">
        <v>542</v>
      </c>
      <c r="P1821" t="s">
        <v>543</v>
      </c>
      <c r="Q1821" t="s">
        <v>544</v>
      </c>
      <c r="R1821">
        <v>48</v>
      </c>
      <c r="S1821" t="s">
        <v>11257</v>
      </c>
      <c r="T1821" s="2">
        <v>0.1</v>
      </c>
      <c r="U1821" t="s">
        <v>3496</v>
      </c>
      <c r="V1821" t="s">
        <v>11258</v>
      </c>
      <c r="W1821" t="s">
        <v>547</v>
      </c>
      <c r="X1821" t="s">
        <v>11259</v>
      </c>
    </row>
    <row r="1822" spans="1:24" x14ac:dyDescent="0.3">
      <c r="A1822" t="s">
        <v>6537</v>
      </c>
      <c r="B1822" s="1">
        <v>41838</v>
      </c>
      <c r="C1822" t="s">
        <v>733</v>
      </c>
      <c r="D1822" t="s">
        <v>487</v>
      </c>
      <c r="E1822" t="s">
        <v>27</v>
      </c>
      <c r="F1822" t="s">
        <v>28</v>
      </c>
      <c r="G1822" t="s">
        <v>29</v>
      </c>
      <c r="H1822" t="s">
        <v>241</v>
      </c>
      <c r="I1822" t="s">
        <v>196</v>
      </c>
      <c r="J1822" t="s">
        <v>1365</v>
      </c>
      <c r="K1822" t="s">
        <v>33</v>
      </c>
      <c r="L1822" t="s">
        <v>34</v>
      </c>
      <c r="M1822" t="s">
        <v>35</v>
      </c>
      <c r="N1822" s="1">
        <v>41845</v>
      </c>
      <c r="O1822" t="s">
        <v>925</v>
      </c>
      <c r="P1822" t="s">
        <v>758</v>
      </c>
      <c r="Q1822" t="s">
        <v>254</v>
      </c>
      <c r="R1822">
        <v>39</v>
      </c>
      <c r="S1822" t="s">
        <v>862</v>
      </c>
      <c r="T1822" s="2">
        <v>0.09</v>
      </c>
      <c r="U1822" t="s">
        <v>148</v>
      </c>
      <c r="V1822" t="s">
        <v>863</v>
      </c>
      <c r="W1822" t="s">
        <v>1369</v>
      </c>
      <c r="X1822" t="s">
        <v>864</v>
      </c>
    </row>
    <row r="1823" spans="1:24" x14ac:dyDescent="0.3">
      <c r="A1823" t="s">
        <v>1214</v>
      </c>
      <c r="B1823" s="1">
        <v>41920</v>
      </c>
      <c r="C1823" t="s">
        <v>119</v>
      </c>
      <c r="D1823" t="s">
        <v>120</v>
      </c>
      <c r="E1823" t="s">
        <v>27</v>
      </c>
      <c r="F1823" t="s">
        <v>28</v>
      </c>
      <c r="G1823" t="s">
        <v>29</v>
      </c>
      <c r="H1823" t="s">
        <v>62</v>
      </c>
      <c r="I1823" t="s">
        <v>63</v>
      </c>
      <c r="J1823" t="s">
        <v>1215</v>
      </c>
      <c r="K1823" t="s">
        <v>94</v>
      </c>
      <c r="L1823" t="s">
        <v>95</v>
      </c>
      <c r="M1823" t="s">
        <v>35</v>
      </c>
      <c r="N1823" s="1">
        <v>41922</v>
      </c>
      <c r="O1823" t="s">
        <v>1216</v>
      </c>
      <c r="P1823" t="s">
        <v>1217</v>
      </c>
      <c r="Q1823" t="s">
        <v>1218</v>
      </c>
      <c r="R1823">
        <v>49</v>
      </c>
      <c r="S1823" t="s">
        <v>1219</v>
      </c>
      <c r="T1823" s="2">
        <v>0</v>
      </c>
      <c r="U1823" t="s">
        <v>1220</v>
      </c>
      <c r="V1823" t="s">
        <v>1221</v>
      </c>
      <c r="W1823" t="s">
        <v>1222</v>
      </c>
      <c r="X1823" t="s">
        <v>1223</v>
      </c>
    </row>
    <row r="1824" spans="1:24" x14ac:dyDescent="0.3">
      <c r="A1824" t="s">
        <v>1214</v>
      </c>
      <c r="B1824" s="1">
        <v>41842</v>
      </c>
      <c r="C1824" t="s">
        <v>2730</v>
      </c>
      <c r="D1824" t="s">
        <v>204</v>
      </c>
      <c r="E1824" t="s">
        <v>27</v>
      </c>
      <c r="F1824" t="s">
        <v>28</v>
      </c>
      <c r="G1824" t="s">
        <v>91</v>
      </c>
      <c r="H1824" t="s">
        <v>205</v>
      </c>
      <c r="I1824" t="s">
        <v>63</v>
      </c>
      <c r="J1824" t="s">
        <v>108</v>
      </c>
      <c r="K1824" t="s">
        <v>33</v>
      </c>
      <c r="L1824" t="s">
        <v>34</v>
      </c>
      <c r="M1824" t="s">
        <v>35</v>
      </c>
      <c r="N1824" s="1">
        <v>41844</v>
      </c>
      <c r="O1824" t="s">
        <v>110</v>
      </c>
      <c r="P1824" t="s">
        <v>111</v>
      </c>
      <c r="Q1824" t="s">
        <v>112</v>
      </c>
      <c r="R1824">
        <v>31</v>
      </c>
      <c r="S1824" t="s">
        <v>5153</v>
      </c>
      <c r="T1824" s="2">
        <v>0</v>
      </c>
      <c r="U1824" t="s">
        <v>685</v>
      </c>
      <c r="V1824" t="s">
        <v>1221</v>
      </c>
      <c r="W1824" t="s">
        <v>116</v>
      </c>
      <c r="X1824" t="s">
        <v>7761</v>
      </c>
    </row>
    <row r="1825" spans="1:24" x14ac:dyDescent="0.3">
      <c r="A1825" t="s">
        <v>1214</v>
      </c>
      <c r="B1825" s="1">
        <v>41842</v>
      </c>
      <c r="C1825" t="s">
        <v>2730</v>
      </c>
      <c r="D1825" t="s">
        <v>204</v>
      </c>
      <c r="E1825" t="s">
        <v>27</v>
      </c>
      <c r="F1825" t="s">
        <v>28</v>
      </c>
      <c r="G1825" t="s">
        <v>91</v>
      </c>
      <c r="H1825" t="s">
        <v>205</v>
      </c>
      <c r="I1825" t="s">
        <v>31</v>
      </c>
      <c r="J1825" t="s">
        <v>108</v>
      </c>
      <c r="K1825" t="s">
        <v>33</v>
      </c>
      <c r="L1825" t="s">
        <v>65</v>
      </c>
      <c r="M1825" t="s">
        <v>35</v>
      </c>
      <c r="N1825" s="1">
        <v>41844</v>
      </c>
      <c r="O1825" t="s">
        <v>110</v>
      </c>
      <c r="P1825" t="s">
        <v>111</v>
      </c>
      <c r="Q1825" t="s">
        <v>112</v>
      </c>
      <c r="R1825">
        <v>7</v>
      </c>
      <c r="S1825" t="s">
        <v>5153</v>
      </c>
      <c r="T1825" s="2">
        <v>0.03</v>
      </c>
      <c r="U1825" t="s">
        <v>685</v>
      </c>
      <c r="V1825" t="s">
        <v>1221</v>
      </c>
      <c r="W1825" t="s">
        <v>116</v>
      </c>
      <c r="X1825" t="s">
        <v>7761</v>
      </c>
    </row>
    <row r="1826" spans="1:24" x14ac:dyDescent="0.3">
      <c r="A1826" t="s">
        <v>1214</v>
      </c>
      <c r="B1826" s="1">
        <v>41847</v>
      </c>
      <c r="C1826" t="s">
        <v>9388</v>
      </c>
      <c r="D1826" t="s">
        <v>228</v>
      </c>
      <c r="E1826" t="s">
        <v>46</v>
      </c>
      <c r="F1826" t="s">
        <v>47</v>
      </c>
      <c r="G1826" t="s">
        <v>91</v>
      </c>
      <c r="H1826" t="s">
        <v>107</v>
      </c>
      <c r="I1826" t="s">
        <v>31</v>
      </c>
      <c r="J1826" t="s">
        <v>108</v>
      </c>
      <c r="K1826" t="s">
        <v>723</v>
      </c>
      <c r="L1826" t="s">
        <v>50</v>
      </c>
      <c r="M1826" t="s">
        <v>35</v>
      </c>
      <c r="N1826" s="1">
        <v>41849</v>
      </c>
      <c r="O1826" t="s">
        <v>110</v>
      </c>
      <c r="P1826" t="s">
        <v>111</v>
      </c>
      <c r="Q1826" t="s">
        <v>112</v>
      </c>
      <c r="R1826">
        <v>30</v>
      </c>
      <c r="S1826" t="s">
        <v>5153</v>
      </c>
      <c r="T1826" s="2">
        <v>0.03</v>
      </c>
      <c r="U1826" t="s">
        <v>685</v>
      </c>
      <c r="V1826" t="s">
        <v>1221</v>
      </c>
      <c r="W1826" t="s">
        <v>116</v>
      </c>
      <c r="X1826" t="s">
        <v>7761</v>
      </c>
    </row>
    <row r="1827" spans="1:24" x14ac:dyDescent="0.3">
      <c r="A1827" t="s">
        <v>1214</v>
      </c>
      <c r="B1827" s="1">
        <v>41885</v>
      </c>
      <c r="C1827" t="s">
        <v>1921</v>
      </c>
      <c r="D1827" t="s">
        <v>551</v>
      </c>
      <c r="E1827" t="s">
        <v>27</v>
      </c>
      <c r="F1827" t="s">
        <v>28</v>
      </c>
      <c r="G1827" t="s">
        <v>134</v>
      </c>
      <c r="H1827" t="s">
        <v>289</v>
      </c>
      <c r="I1827" t="s">
        <v>121</v>
      </c>
      <c r="J1827" t="s">
        <v>108</v>
      </c>
      <c r="K1827" t="s">
        <v>33</v>
      </c>
      <c r="L1827" t="s">
        <v>392</v>
      </c>
      <c r="M1827" t="s">
        <v>393</v>
      </c>
      <c r="N1827" s="1">
        <v>41892</v>
      </c>
      <c r="O1827" t="s">
        <v>110</v>
      </c>
      <c r="P1827" t="s">
        <v>111</v>
      </c>
      <c r="Q1827" t="s">
        <v>112</v>
      </c>
      <c r="R1827">
        <v>39</v>
      </c>
      <c r="S1827" t="s">
        <v>5153</v>
      </c>
      <c r="T1827" s="2">
        <v>0.08</v>
      </c>
      <c r="U1827" t="s">
        <v>685</v>
      </c>
      <c r="V1827" t="s">
        <v>1221</v>
      </c>
      <c r="W1827" t="s">
        <v>116</v>
      </c>
      <c r="X1827" t="s">
        <v>7761</v>
      </c>
    </row>
    <row r="1828" spans="1:24" x14ac:dyDescent="0.3">
      <c r="A1828" t="s">
        <v>1214</v>
      </c>
      <c r="B1828" s="1">
        <v>41732</v>
      </c>
      <c r="C1828" t="s">
        <v>2616</v>
      </c>
      <c r="D1828" t="s">
        <v>2366</v>
      </c>
      <c r="E1828" t="s">
        <v>27</v>
      </c>
      <c r="F1828" t="s">
        <v>28</v>
      </c>
      <c r="G1828" t="s">
        <v>134</v>
      </c>
      <c r="H1828" t="s">
        <v>965</v>
      </c>
      <c r="I1828" t="s">
        <v>92</v>
      </c>
      <c r="J1828" t="s">
        <v>108</v>
      </c>
      <c r="K1828" t="s">
        <v>94</v>
      </c>
      <c r="L1828" t="s">
        <v>95</v>
      </c>
      <c r="M1828" t="s">
        <v>35</v>
      </c>
      <c r="N1828" s="1">
        <v>41734</v>
      </c>
      <c r="O1828" t="s">
        <v>110</v>
      </c>
      <c r="P1828" t="s">
        <v>111</v>
      </c>
      <c r="Q1828" t="s">
        <v>112</v>
      </c>
      <c r="R1828">
        <v>31</v>
      </c>
      <c r="S1828" t="s">
        <v>5153</v>
      </c>
      <c r="T1828" s="2">
        <v>0.01</v>
      </c>
      <c r="U1828" t="s">
        <v>685</v>
      </c>
      <c r="V1828" t="s">
        <v>1221</v>
      </c>
      <c r="W1828" t="s">
        <v>116</v>
      </c>
      <c r="X1828" t="s">
        <v>7761</v>
      </c>
    </row>
    <row r="1829" spans="1:24" x14ac:dyDescent="0.3">
      <c r="A1829" t="s">
        <v>1214</v>
      </c>
      <c r="B1829" s="1">
        <v>41842</v>
      </c>
      <c r="C1829" t="s">
        <v>2730</v>
      </c>
      <c r="D1829" t="s">
        <v>204</v>
      </c>
      <c r="E1829" t="s">
        <v>27</v>
      </c>
      <c r="F1829" t="s">
        <v>28</v>
      </c>
      <c r="G1829" t="s">
        <v>134</v>
      </c>
      <c r="H1829" t="s">
        <v>205</v>
      </c>
      <c r="I1829" t="s">
        <v>63</v>
      </c>
      <c r="J1829" t="s">
        <v>108</v>
      </c>
      <c r="K1829" t="s">
        <v>94</v>
      </c>
      <c r="L1829" t="s">
        <v>95</v>
      </c>
      <c r="M1829" t="s">
        <v>35</v>
      </c>
      <c r="N1829" s="1">
        <v>41844</v>
      </c>
      <c r="O1829" t="s">
        <v>110</v>
      </c>
      <c r="P1829" t="s">
        <v>111</v>
      </c>
      <c r="Q1829" t="s">
        <v>112</v>
      </c>
      <c r="R1829">
        <v>22</v>
      </c>
      <c r="S1829" t="s">
        <v>5153</v>
      </c>
      <c r="T1829" s="2">
        <v>0.1</v>
      </c>
      <c r="U1829" t="s">
        <v>685</v>
      </c>
      <c r="V1829" t="s">
        <v>1221</v>
      </c>
      <c r="W1829" t="s">
        <v>116</v>
      </c>
      <c r="X1829" t="s">
        <v>7761</v>
      </c>
    </row>
    <row r="1830" spans="1:24" x14ac:dyDescent="0.3">
      <c r="A1830" t="s">
        <v>1214</v>
      </c>
      <c r="B1830" s="1">
        <v>41604</v>
      </c>
      <c r="C1830" t="s">
        <v>1197</v>
      </c>
      <c r="D1830" t="s">
        <v>1198</v>
      </c>
      <c r="E1830" t="s">
        <v>46</v>
      </c>
      <c r="F1830" t="s">
        <v>47</v>
      </c>
      <c r="G1830" t="s">
        <v>91</v>
      </c>
      <c r="H1830" t="s">
        <v>48</v>
      </c>
      <c r="I1830" t="s">
        <v>63</v>
      </c>
      <c r="J1830" t="s">
        <v>108</v>
      </c>
      <c r="K1830" t="s">
        <v>33</v>
      </c>
      <c r="L1830" t="s">
        <v>34</v>
      </c>
      <c r="M1830" t="s">
        <v>35</v>
      </c>
      <c r="N1830" s="1">
        <v>41606</v>
      </c>
      <c r="O1830" t="s">
        <v>110</v>
      </c>
      <c r="P1830" t="s">
        <v>111</v>
      </c>
      <c r="Q1830" t="s">
        <v>112</v>
      </c>
      <c r="R1830">
        <v>5</v>
      </c>
      <c r="S1830" t="s">
        <v>7744</v>
      </c>
      <c r="T1830" s="2">
        <v>0.06</v>
      </c>
      <c r="U1830" t="s">
        <v>5140</v>
      </c>
      <c r="V1830" t="s">
        <v>1221</v>
      </c>
      <c r="W1830" t="s">
        <v>116</v>
      </c>
      <c r="X1830" t="s">
        <v>7761</v>
      </c>
    </row>
    <row r="1831" spans="1:24" x14ac:dyDescent="0.3">
      <c r="A1831" t="s">
        <v>1214</v>
      </c>
      <c r="B1831" s="1">
        <v>41903</v>
      </c>
      <c r="C1831" t="s">
        <v>105</v>
      </c>
      <c r="D1831" t="s">
        <v>106</v>
      </c>
      <c r="E1831" t="s">
        <v>46</v>
      </c>
      <c r="F1831" t="s">
        <v>47</v>
      </c>
      <c r="G1831" t="s">
        <v>77</v>
      </c>
      <c r="H1831" t="s">
        <v>107</v>
      </c>
      <c r="I1831" t="s">
        <v>196</v>
      </c>
      <c r="J1831" t="s">
        <v>64</v>
      </c>
      <c r="K1831" t="s">
        <v>94</v>
      </c>
      <c r="L1831" t="s">
        <v>109</v>
      </c>
      <c r="M1831" t="s">
        <v>35</v>
      </c>
      <c r="N1831" s="1">
        <v>41904</v>
      </c>
      <c r="O1831" t="s">
        <v>66</v>
      </c>
      <c r="P1831" t="s">
        <v>67</v>
      </c>
      <c r="Q1831" t="s">
        <v>68</v>
      </c>
      <c r="R1831">
        <v>44</v>
      </c>
      <c r="S1831" t="s">
        <v>10769</v>
      </c>
      <c r="T1831" s="2">
        <v>0.06</v>
      </c>
      <c r="U1831" t="s">
        <v>1156</v>
      </c>
      <c r="V1831" t="s">
        <v>10770</v>
      </c>
      <c r="W1831" t="s">
        <v>72</v>
      </c>
      <c r="X1831" t="s">
        <v>10771</v>
      </c>
    </row>
    <row r="1832" spans="1:24" x14ac:dyDescent="0.3">
      <c r="A1832" t="s">
        <v>1214</v>
      </c>
      <c r="B1832" s="1">
        <v>41842</v>
      </c>
      <c r="C1832" t="s">
        <v>2730</v>
      </c>
      <c r="D1832" t="s">
        <v>204</v>
      </c>
      <c r="E1832" t="s">
        <v>27</v>
      </c>
      <c r="F1832" t="s">
        <v>28</v>
      </c>
      <c r="G1832" t="s">
        <v>77</v>
      </c>
      <c r="H1832" t="s">
        <v>205</v>
      </c>
      <c r="I1832" t="s">
        <v>121</v>
      </c>
      <c r="J1832" t="s">
        <v>108</v>
      </c>
      <c r="K1832" t="s">
        <v>94</v>
      </c>
      <c r="L1832" t="s">
        <v>34</v>
      </c>
      <c r="M1832" t="s">
        <v>35</v>
      </c>
      <c r="N1832" s="1">
        <v>41844</v>
      </c>
      <c r="O1832" t="s">
        <v>110</v>
      </c>
      <c r="P1832" t="s">
        <v>111</v>
      </c>
      <c r="Q1832" t="s">
        <v>112</v>
      </c>
      <c r="R1832">
        <v>50</v>
      </c>
      <c r="S1832" t="s">
        <v>5153</v>
      </c>
      <c r="T1832" s="2">
        <v>0.08</v>
      </c>
      <c r="U1832" t="s">
        <v>685</v>
      </c>
      <c r="V1832" t="s">
        <v>1221</v>
      </c>
      <c r="W1832" t="s">
        <v>116</v>
      </c>
      <c r="X1832" t="s">
        <v>7761</v>
      </c>
    </row>
    <row r="1833" spans="1:24" x14ac:dyDescent="0.3">
      <c r="A1833" t="s">
        <v>1214</v>
      </c>
      <c r="B1833" s="1">
        <v>41842</v>
      </c>
      <c r="C1833" t="s">
        <v>2730</v>
      </c>
      <c r="D1833" t="s">
        <v>204</v>
      </c>
      <c r="E1833" t="s">
        <v>27</v>
      </c>
      <c r="F1833" t="s">
        <v>28</v>
      </c>
      <c r="G1833" t="s">
        <v>77</v>
      </c>
      <c r="H1833" t="s">
        <v>205</v>
      </c>
      <c r="I1833" t="s">
        <v>196</v>
      </c>
      <c r="J1833" t="s">
        <v>108</v>
      </c>
      <c r="K1833" t="s">
        <v>94</v>
      </c>
      <c r="L1833" t="s">
        <v>34</v>
      </c>
      <c r="M1833" t="s">
        <v>35</v>
      </c>
      <c r="N1833" s="1">
        <v>41844</v>
      </c>
      <c r="O1833" t="s">
        <v>110</v>
      </c>
      <c r="P1833" t="s">
        <v>111</v>
      </c>
      <c r="Q1833" t="s">
        <v>112</v>
      </c>
      <c r="R1833">
        <v>42</v>
      </c>
      <c r="S1833" t="s">
        <v>5153</v>
      </c>
      <c r="T1833" s="2">
        <v>0.04</v>
      </c>
      <c r="U1833" t="s">
        <v>685</v>
      </c>
      <c r="V1833" t="s">
        <v>1221</v>
      </c>
      <c r="W1833" t="s">
        <v>116</v>
      </c>
      <c r="X1833" t="s">
        <v>7761</v>
      </c>
    </row>
    <row r="1834" spans="1:24" x14ac:dyDescent="0.3">
      <c r="A1834" t="s">
        <v>7760</v>
      </c>
      <c r="B1834" s="1">
        <v>41842</v>
      </c>
      <c r="C1834" t="s">
        <v>2730</v>
      </c>
      <c r="D1834" t="s">
        <v>204</v>
      </c>
      <c r="E1834" t="s">
        <v>27</v>
      </c>
      <c r="F1834" t="s">
        <v>28</v>
      </c>
      <c r="G1834" t="s">
        <v>77</v>
      </c>
      <c r="H1834" t="s">
        <v>205</v>
      </c>
      <c r="I1834" t="s">
        <v>92</v>
      </c>
      <c r="J1834" t="s">
        <v>163</v>
      </c>
      <c r="K1834" t="s">
        <v>723</v>
      </c>
      <c r="L1834" t="s">
        <v>50</v>
      </c>
      <c r="M1834" t="s">
        <v>35</v>
      </c>
      <c r="N1834" s="1">
        <v>41844</v>
      </c>
      <c r="O1834" t="s">
        <v>164</v>
      </c>
      <c r="P1834" t="s">
        <v>165</v>
      </c>
      <c r="Q1834" t="s">
        <v>166</v>
      </c>
      <c r="R1834">
        <v>44</v>
      </c>
      <c r="S1834" t="s">
        <v>5153</v>
      </c>
      <c r="T1834" s="2">
        <v>0.08</v>
      </c>
      <c r="U1834" t="s">
        <v>685</v>
      </c>
      <c r="V1834" t="s">
        <v>1221</v>
      </c>
      <c r="W1834" t="s">
        <v>170</v>
      </c>
      <c r="X1834" t="s">
        <v>7761</v>
      </c>
    </row>
    <row r="1835" spans="1:24" x14ac:dyDescent="0.3">
      <c r="A1835" t="s">
        <v>8713</v>
      </c>
      <c r="B1835" s="1">
        <v>41560</v>
      </c>
      <c r="C1835" t="s">
        <v>8714</v>
      </c>
      <c r="D1835" t="s">
        <v>929</v>
      </c>
      <c r="E1835" t="s">
        <v>27</v>
      </c>
      <c r="F1835" t="s">
        <v>28</v>
      </c>
      <c r="G1835" t="s">
        <v>134</v>
      </c>
      <c r="H1835" t="s">
        <v>217</v>
      </c>
      <c r="I1835" t="s">
        <v>63</v>
      </c>
      <c r="J1835" t="s">
        <v>8715</v>
      </c>
      <c r="K1835" t="s">
        <v>94</v>
      </c>
      <c r="L1835" t="s">
        <v>34</v>
      </c>
      <c r="M1835" t="s">
        <v>35</v>
      </c>
      <c r="N1835" s="1">
        <v>41562</v>
      </c>
      <c r="O1835" t="s">
        <v>339</v>
      </c>
      <c r="P1835" t="s">
        <v>340</v>
      </c>
      <c r="Q1835" t="s">
        <v>341</v>
      </c>
      <c r="R1835">
        <v>41</v>
      </c>
      <c r="S1835" t="s">
        <v>8716</v>
      </c>
      <c r="T1835" s="2">
        <v>0.04</v>
      </c>
      <c r="U1835" t="s">
        <v>7510</v>
      </c>
      <c r="V1835" t="s">
        <v>8717</v>
      </c>
      <c r="W1835" t="s">
        <v>345</v>
      </c>
      <c r="X1835" t="s">
        <v>8625</v>
      </c>
    </row>
    <row r="1836" spans="1:24" x14ac:dyDescent="0.3">
      <c r="A1836" t="s">
        <v>8713</v>
      </c>
      <c r="B1836" s="1">
        <v>42485</v>
      </c>
      <c r="C1836" t="s">
        <v>9946</v>
      </c>
      <c r="D1836" t="s">
        <v>551</v>
      </c>
      <c r="E1836" t="s">
        <v>27</v>
      </c>
      <c r="F1836" t="s">
        <v>28</v>
      </c>
      <c r="G1836" t="s">
        <v>77</v>
      </c>
      <c r="H1836" t="s">
        <v>289</v>
      </c>
      <c r="I1836" t="s">
        <v>92</v>
      </c>
      <c r="J1836" t="s">
        <v>975</v>
      </c>
      <c r="K1836" t="s">
        <v>94</v>
      </c>
      <c r="L1836" t="s">
        <v>34</v>
      </c>
      <c r="M1836" t="s">
        <v>35</v>
      </c>
      <c r="N1836" s="1">
        <v>42487</v>
      </c>
      <c r="O1836" t="s">
        <v>976</v>
      </c>
      <c r="P1836" t="s">
        <v>977</v>
      </c>
      <c r="Q1836" t="s">
        <v>978</v>
      </c>
      <c r="R1836">
        <v>8</v>
      </c>
      <c r="S1836" t="s">
        <v>3129</v>
      </c>
      <c r="T1836" s="2">
        <v>0.04</v>
      </c>
      <c r="U1836" t="s">
        <v>187</v>
      </c>
      <c r="V1836" t="s">
        <v>9947</v>
      </c>
      <c r="W1836" t="s">
        <v>982</v>
      </c>
      <c r="X1836" t="s">
        <v>9948</v>
      </c>
    </row>
    <row r="1837" spans="1:24" x14ac:dyDescent="0.3">
      <c r="A1837" t="s">
        <v>1295</v>
      </c>
      <c r="B1837" s="1">
        <v>41844</v>
      </c>
      <c r="C1837" t="s">
        <v>1057</v>
      </c>
      <c r="D1837" t="s">
        <v>1058</v>
      </c>
      <c r="E1837" t="s">
        <v>27</v>
      </c>
      <c r="F1837" t="s">
        <v>28</v>
      </c>
      <c r="G1837" t="s">
        <v>77</v>
      </c>
      <c r="H1837" t="s">
        <v>422</v>
      </c>
      <c r="I1837" t="s">
        <v>63</v>
      </c>
      <c r="J1837" t="s">
        <v>93</v>
      </c>
      <c r="K1837" t="s">
        <v>94</v>
      </c>
      <c r="L1837" t="s">
        <v>109</v>
      </c>
      <c r="M1837" t="s">
        <v>35</v>
      </c>
      <c r="N1837" s="1">
        <v>41846</v>
      </c>
      <c r="O1837" t="s">
        <v>96</v>
      </c>
      <c r="P1837" t="s">
        <v>97</v>
      </c>
      <c r="Q1837" t="s">
        <v>98</v>
      </c>
      <c r="R1837">
        <v>35</v>
      </c>
      <c r="S1837" t="s">
        <v>1296</v>
      </c>
      <c r="T1837" s="2">
        <v>0.01</v>
      </c>
      <c r="U1837" t="s">
        <v>1297</v>
      </c>
      <c r="V1837" t="s">
        <v>1298</v>
      </c>
      <c r="W1837" t="s">
        <v>102</v>
      </c>
      <c r="X1837" t="s">
        <v>1299</v>
      </c>
    </row>
    <row r="1838" spans="1:24" x14ac:dyDescent="0.3">
      <c r="A1838" t="s">
        <v>1295</v>
      </c>
      <c r="B1838" s="1">
        <v>41844</v>
      </c>
      <c r="C1838" t="s">
        <v>1057</v>
      </c>
      <c r="D1838" t="s">
        <v>1058</v>
      </c>
      <c r="E1838" t="s">
        <v>27</v>
      </c>
      <c r="F1838" t="s">
        <v>28</v>
      </c>
      <c r="G1838" t="s">
        <v>134</v>
      </c>
      <c r="H1838" t="s">
        <v>422</v>
      </c>
      <c r="I1838" t="s">
        <v>196</v>
      </c>
      <c r="J1838" t="s">
        <v>93</v>
      </c>
      <c r="K1838" t="s">
        <v>94</v>
      </c>
      <c r="L1838" t="s">
        <v>34</v>
      </c>
      <c r="M1838" t="s">
        <v>35</v>
      </c>
      <c r="N1838" s="1">
        <v>41846</v>
      </c>
      <c r="O1838" t="s">
        <v>96</v>
      </c>
      <c r="P1838" t="s">
        <v>97</v>
      </c>
      <c r="Q1838" t="s">
        <v>98</v>
      </c>
      <c r="R1838">
        <v>27</v>
      </c>
      <c r="S1838" t="s">
        <v>1934</v>
      </c>
      <c r="T1838" s="2">
        <v>0.03</v>
      </c>
      <c r="U1838" t="s">
        <v>1297</v>
      </c>
      <c r="V1838" t="s">
        <v>1935</v>
      </c>
      <c r="W1838" t="s">
        <v>102</v>
      </c>
      <c r="X1838" t="s">
        <v>1299</v>
      </c>
    </row>
    <row r="1839" spans="1:24" x14ac:dyDescent="0.3">
      <c r="A1839" t="s">
        <v>1295</v>
      </c>
      <c r="B1839" s="1">
        <v>42013</v>
      </c>
      <c r="C1839" t="s">
        <v>5486</v>
      </c>
      <c r="D1839" t="s">
        <v>1019</v>
      </c>
      <c r="E1839" t="s">
        <v>46</v>
      </c>
      <c r="F1839" t="s">
        <v>47</v>
      </c>
      <c r="G1839" t="s">
        <v>91</v>
      </c>
      <c r="H1839" t="s">
        <v>48</v>
      </c>
      <c r="I1839" t="s">
        <v>63</v>
      </c>
      <c r="J1839" t="s">
        <v>93</v>
      </c>
      <c r="K1839" t="s">
        <v>33</v>
      </c>
      <c r="L1839" t="s">
        <v>109</v>
      </c>
      <c r="M1839" t="s">
        <v>156</v>
      </c>
      <c r="N1839" s="1">
        <v>42015</v>
      </c>
      <c r="O1839" t="s">
        <v>96</v>
      </c>
      <c r="P1839" t="s">
        <v>97</v>
      </c>
      <c r="Q1839" t="s">
        <v>98</v>
      </c>
      <c r="R1839">
        <v>5</v>
      </c>
      <c r="S1839" t="s">
        <v>5487</v>
      </c>
      <c r="T1839" s="2">
        <v>0</v>
      </c>
      <c r="U1839" t="s">
        <v>220</v>
      </c>
      <c r="V1839" t="s">
        <v>759</v>
      </c>
      <c r="W1839" t="s">
        <v>102</v>
      </c>
      <c r="X1839" t="s">
        <v>1299</v>
      </c>
    </row>
    <row r="1840" spans="1:24" x14ac:dyDescent="0.3">
      <c r="A1840" t="s">
        <v>1295</v>
      </c>
      <c r="B1840" s="1">
        <v>41893</v>
      </c>
      <c r="C1840" t="s">
        <v>2338</v>
      </c>
      <c r="D1840" t="s">
        <v>365</v>
      </c>
      <c r="E1840" t="s">
        <v>46</v>
      </c>
      <c r="F1840" t="s">
        <v>47</v>
      </c>
      <c r="G1840" t="s">
        <v>91</v>
      </c>
      <c r="H1840" t="s">
        <v>48</v>
      </c>
      <c r="I1840" t="s">
        <v>31</v>
      </c>
      <c r="J1840" t="s">
        <v>93</v>
      </c>
      <c r="K1840" t="s">
        <v>94</v>
      </c>
      <c r="L1840" t="s">
        <v>34</v>
      </c>
      <c r="M1840" t="s">
        <v>35</v>
      </c>
      <c r="N1840" s="1">
        <v>41895</v>
      </c>
      <c r="O1840" t="s">
        <v>96</v>
      </c>
      <c r="P1840" t="s">
        <v>97</v>
      </c>
      <c r="Q1840" t="s">
        <v>98</v>
      </c>
      <c r="R1840">
        <v>23</v>
      </c>
      <c r="S1840" t="s">
        <v>5082</v>
      </c>
      <c r="T1840" s="2">
        <v>0.01</v>
      </c>
      <c r="U1840" t="s">
        <v>1297</v>
      </c>
      <c r="V1840" t="s">
        <v>2642</v>
      </c>
      <c r="W1840" t="s">
        <v>102</v>
      </c>
      <c r="X1840" t="s">
        <v>1299</v>
      </c>
    </row>
    <row r="1841" spans="1:24" x14ac:dyDescent="0.3">
      <c r="A1841" t="s">
        <v>1295</v>
      </c>
      <c r="B1841" s="1">
        <v>41894</v>
      </c>
      <c r="C1841" t="s">
        <v>1905</v>
      </c>
      <c r="D1841" t="s">
        <v>312</v>
      </c>
      <c r="E1841" t="s">
        <v>27</v>
      </c>
      <c r="F1841" t="s">
        <v>28</v>
      </c>
      <c r="G1841" t="s">
        <v>77</v>
      </c>
      <c r="H1841" t="s">
        <v>205</v>
      </c>
      <c r="I1841" t="s">
        <v>31</v>
      </c>
      <c r="J1841" t="s">
        <v>93</v>
      </c>
      <c r="K1841" t="s">
        <v>94</v>
      </c>
      <c r="L1841" t="s">
        <v>34</v>
      </c>
      <c r="M1841" t="s">
        <v>35</v>
      </c>
      <c r="N1841" s="1">
        <v>41901</v>
      </c>
      <c r="O1841" t="s">
        <v>96</v>
      </c>
      <c r="P1841" t="s">
        <v>97</v>
      </c>
      <c r="Q1841" t="s">
        <v>98</v>
      </c>
      <c r="R1841">
        <v>43</v>
      </c>
      <c r="S1841" t="s">
        <v>1934</v>
      </c>
      <c r="T1841" s="2">
        <v>0.09</v>
      </c>
      <c r="U1841" t="s">
        <v>1297</v>
      </c>
      <c r="V1841" t="s">
        <v>1935</v>
      </c>
      <c r="W1841" t="s">
        <v>102</v>
      </c>
      <c r="X1841" t="s">
        <v>1299</v>
      </c>
    </row>
    <row r="1842" spans="1:24" x14ac:dyDescent="0.3">
      <c r="A1842" t="s">
        <v>1295</v>
      </c>
      <c r="B1842" s="1">
        <v>42117</v>
      </c>
      <c r="C1842" t="s">
        <v>621</v>
      </c>
      <c r="D1842" t="s">
        <v>622</v>
      </c>
      <c r="E1842" t="s">
        <v>27</v>
      </c>
      <c r="F1842" t="s">
        <v>28</v>
      </c>
      <c r="G1842" t="s">
        <v>29</v>
      </c>
      <c r="H1842" t="s">
        <v>433</v>
      </c>
      <c r="I1842" t="s">
        <v>31</v>
      </c>
      <c r="J1842" t="s">
        <v>355</v>
      </c>
      <c r="K1842" t="s">
        <v>94</v>
      </c>
      <c r="L1842" t="s">
        <v>34</v>
      </c>
      <c r="M1842" t="s">
        <v>35</v>
      </c>
      <c r="N1842" s="1">
        <v>42117</v>
      </c>
      <c r="O1842" t="s">
        <v>129</v>
      </c>
      <c r="P1842" t="s">
        <v>356</v>
      </c>
      <c r="Q1842" t="s">
        <v>357</v>
      </c>
      <c r="R1842">
        <v>7</v>
      </c>
      <c r="S1842" t="s">
        <v>8458</v>
      </c>
      <c r="T1842" s="2">
        <v>0.09</v>
      </c>
      <c r="U1842" t="s">
        <v>774</v>
      </c>
      <c r="V1842" t="s">
        <v>1416</v>
      </c>
      <c r="W1842" t="s">
        <v>361</v>
      </c>
      <c r="X1842" t="s">
        <v>8458</v>
      </c>
    </row>
    <row r="1843" spans="1:24" x14ac:dyDescent="0.3">
      <c r="A1843" t="s">
        <v>1295</v>
      </c>
      <c r="B1843" s="1">
        <v>41844</v>
      </c>
      <c r="C1843" t="s">
        <v>1057</v>
      </c>
      <c r="D1843" t="s">
        <v>1058</v>
      </c>
      <c r="E1843" t="s">
        <v>27</v>
      </c>
      <c r="F1843" t="s">
        <v>28</v>
      </c>
      <c r="G1843" t="s">
        <v>91</v>
      </c>
      <c r="H1843" t="s">
        <v>422</v>
      </c>
      <c r="I1843" t="s">
        <v>196</v>
      </c>
      <c r="J1843" t="s">
        <v>93</v>
      </c>
      <c r="K1843" t="s">
        <v>94</v>
      </c>
      <c r="L1843" t="s">
        <v>95</v>
      </c>
      <c r="M1843" t="s">
        <v>35</v>
      </c>
      <c r="N1843" s="1">
        <v>41846</v>
      </c>
      <c r="O1843" t="s">
        <v>96</v>
      </c>
      <c r="P1843" t="s">
        <v>97</v>
      </c>
      <c r="Q1843" t="s">
        <v>98</v>
      </c>
      <c r="R1843">
        <v>27</v>
      </c>
      <c r="S1843" t="s">
        <v>1934</v>
      </c>
      <c r="T1843" s="2">
        <v>0</v>
      </c>
      <c r="U1843" t="s">
        <v>1297</v>
      </c>
      <c r="V1843" t="s">
        <v>1935</v>
      </c>
      <c r="W1843" t="s">
        <v>102</v>
      </c>
      <c r="X1843" t="s">
        <v>1299</v>
      </c>
    </row>
    <row r="1844" spans="1:24" x14ac:dyDescent="0.3">
      <c r="A1844" t="s">
        <v>1295</v>
      </c>
      <c r="B1844" s="1">
        <v>41613</v>
      </c>
      <c r="C1844" t="s">
        <v>993</v>
      </c>
      <c r="D1844" t="s">
        <v>144</v>
      </c>
      <c r="E1844" t="s">
        <v>46</v>
      </c>
      <c r="F1844" t="s">
        <v>47</v>
      </c>
      <c r="G1844" t="s">
        <v>77</v>
      </c>
      <c r="H1844" t="s">
        <v>107</v>
      </c>
      <c r="I1844" t="s">
        <v>63</v>
      </c>
      <c r="J1844" t="s">
        <v>2660</v>
      </c>
      <c r="K1844" t="s">
        <v>94</v>
      </c>
      <c r="L1844" t="s">
        <v>34</v>
      </c>
      <c r="M1844" t="s">
        <v>35</v>
      </c>
      <c r="N1844" s="1">
        <v>41615</v>
      </c>
      <c r="O1844" t="s">
        <v>2661</v>
      </c>
      <c r="P1844" t="s">
        <v>2662</v>
      </c>
      <c r="Q1844" t="s">
        <v>2663</v>
      </c>
      <c r="R1844">
        <v>10</v>
      </c>
      <c r="S1844" t="s">
        <v>10914</v>
      </c>
      <c r="T1844" s="2">
        <v>0.09</v>
      </c>
      <c r="U1844" t="s">
        <v>10915</v>
      </c>
      <c r="V1844" t="s">
        <v>10916</v>
      </c>
      <c r="W1844" t="s">
        <v>116</v>
      </c>
      <c r="X1844" t="s">
        <v>10917</v>
      </c>
    </row>
    <row r="1845" spans="1:24" x14ac:dyDescent="0.3">
      <c r="A1845" t="s">
        <v>1295</v>
      </c>
      <c r="B1845" s="1">
        <v>41820</v>
      </c>
      <c r="C1845" t="s">
        <v>155</v>
      </c>
      <c r="D1845" t="s">
        <v>26</v>
      </c>
      <c r="E1845" t="s">
        <v>27</v>
      </c>
      <c r="F1845" t="s">
        <v>28</v>
      </c>
      <c r="G1845" t="s">
        <v>134</v>
      </c>
      <c r="H1845" t="s">
        <v>30</v>
      </c>
      <c r="I1845" t="s">
        <v>121</v>
      </c>
      <c r="J1845" t="s">
        <v>93</v>
      </c>
      <c r="K1845" t="s">
        <v>33</v>
      </c>
      <c r="L1845" t="s">
        <v>34</v>
      </c>
      <c r="M1845" t="s">
        <v>35</v>
      </c>
      <c r="N1845" s="1">
        <v>41823</v>
      </c>
      <c r="O1845" t="s">
        <v>96</v>
      </c>
      <c r="P1845" t="s">
        <v>97</v>
      </c>
      <c r="Q1845" t="s">
        <v>98</v>
      </c>
      <c r="R1845">
        <v>22</v>
      </c>
      <c r="S1845" t="s">
        <v>1934</v>
      </c>
      <c r="T1845" s="2">
        <v>7.0000000000000007E-2</v>
      </c>
      <c r="U1845" t="s">
        <v>1297</v>
      </c>
      <c r="V1845" t="s">
        <v>1935</v>
      </c>
      <c r="W1845" t="s">
        <v>102</v>
      </c>
      <c r="X1845" t="s">
        <v>1299</v>
      </c>
    </row>
    <row r="1846" spans="1:24" x14ac:dyDescent="0.3">
      <c r="A1846" t="s">
        <v>1295</v>
      </c>
      <c r="B1846" s="1">
        <v>42173</v>
      </c>
      <c r="C1846" t="s">
        <v>439</v>
      </c>
      <c r="D1846" t="s">
        <v>440</v>
      </c>
      <c r="E1846" t="s">
        <v>46</v>
      </c>
      <c r="F1846" t="s">
        <v>47</v>
      </c>
      <c r="G1846" t="s">
        <v>91</v>
      </c>
      <c r="H1846" t="s">
        <v>48</v>
      </c>
      <c r="I1846" t="s">
        <v>31</v>
      </c>
      <c r="J1846" t="s">
        <v>93</v>
      </c>
      <c r="K1846" t="s">
        <v>94</v>
      </c>
      <c r="L1846" t="s">
        <v>95</v>
      </c>
      <c r="M1846" t="s">
        <v>35</v>
      </c>
      <c r="N1846" s="1">
        <v>42173</v>
      </c>
      <c r="O1846" t="s">
        <v>96</v>
      </c>
      <c r="P1846" t="s">
        <v>97</v>
      </c>
      <c r="Q1846" t="s">
        <v>98</v>
      </c>
      <c r="R1846">
        <v>16</v>
      </c>
      <c r="S1846" t="s">
        <v>12003</v>
      </c>
      <c r="T1846" s="2">
        <v>0.02</v>
      </c>
      <c r="U1846" t="s">
        <v>1107</v>
      </c>
      <c r="V1846" t="s">
        <v>2642</v>
      </c>
      <c r="W1846" t="s">
        <v>102</v>
      </c>
      <c r="X1846" t="s">
        <v>2139</v>
      </c>
    </row>
    <row r="1847" spans="1:24" x14ac:dyDescent="0.3">
      <c r="A1847" t="s">
        <v>1295</v>
      </c>
      <c r="B1847" s="1">
        <v>41844</v>
      </c>
      <c r="C1847" t="s">
        <v>1057</v>
      </c>
      <c r="D1847" t="s">
        <v>1058</v>
      </c>
      <c r="E1847" t="s">
        <v>27</v>
      </c>
      <c r="F1847" t="s">
        <v>28</v>
      </c>
      <c r="G1847" t="s">
        <v>91</v>
      </c>
      <c r="H1847" t="s">
        <v>422</v>
      </c>
      <c r="I1847" t="s">
        <v>121</v>
      </c>
      <c r="J1847" t="s">
        <v>93</v>
      </c>
      <c r="K1847" t="s">
        <v>94</v>
      </c>
      <c r="L1847" t="s">
        <v>34</v>
      </c>
      <c r="M1847" t="s">
        <v>35</v>
      </c>
      <c r="N1847" s="1">
        <v>41846</v>
      </c>
      <c r="O1847" t="s">
        <v>96</v>
      </c>
      <c r="P1847" t="s">
        <v>97</v>
      </c>
      <c r="Q1847" t="s">
        <v>98</v>
      </c>
      <c r="R1847">
        <v>44</v>
      </c>
      <c r="S1847" t="s">
        <v>1934</v>
      </c>
      <c r="T1847" s="2">
        <v>0.04</v>
      </c>
      <c r="U1847" t="s">
        <v>1297</v>
      </c>
      <c r="V1847" t="s">
        <v>1935</v>
      </c>
      <c r="W1847" t="s">
        <v>102</v>
      </c>
      <c r="X1847" t="s">
        <v>1299</v>
      </c>
    </row>
    <row r="1848" spans="1:24" x14ac:dyDescent="0.3">
      <c r="A1848" t="s">
        <v>1295</v>
      </c>
      <c r="B1848" s="1">
        <v>42455</v>
      </c>
      <c r="C1848" t="s">
        <v>2448</v>
      </c>
      <c r="D1848" t="s">
        <v>240</v>
      </c>
      <c r="E1848" t="s">
        <v>27</v>
      </c>
      <c r="F1848" t="s">
        <v>28</v>
      </c>
      <c r="G1848" t="s">
        <v>77</v>
      </c>
      <c r="H1848" t="s">
        <v>241</v>
      </c>
      <c r="I1848" t="s">
        <v>31</v>
      </c>
      <c r="J1848" t="s">
        <v>1853</v>
      </c>
      <c r="K1848" t="s">
        <v>33</v>
      </c>
      <c r="L1848" t="s">
        <v>34</v>
      </c>
      <c r="M1848" t="s">
        <v>35</v>
      </c>
      <c r="N1848" s="1">
        <v>42457</v>
      </c>
      <c r="O1848" t="s">
        <v>1854</v>
      </c>
      <c r="P1848" t="s">
        <v>1855</v>
      </c>
      <c r="Q1848" t="s">
        <v>1856</v>
      </c>
      <c r="R1848">
        <v>20</v>
      </c>
      <c r="S1848" t="s">
        <v>12475</v>
      </c>
      <c r="T1848" s="2">
        <v>0.04</v>
      </c>
      <c r="U1848" t="s">
        <v>127</v>
      </c>
      <c r="V1848" t="s">
        <v>8486</v>
      </c>
      <c r="W1848" t="s">
        <v>165</v>
      </c>
      <c r="X1848" t="s">
        <v>12476</v>
      </c>
    </row>
    <row r="1849" spans="1:24" x14ac:dyDescent="0.3">
      <c r="A1849" t="s">
        <v>3075</v>
      </c>
      <c r="B1849" s="1">
        <v>41845</v>
      </c>
      <c r="C1849" t="s">
        <v>2338</v>
      </c>
      <c r="D1849" t="s">
        <v>365</v>
      </c>
      <c r="E1849" t="s">
        <v>46</v>
      </c>
      <c r="F1849" t="s">
        <v>47</v>
      </c>
      <c r="G1849" t="s">
        <v>77</v>
      </c>
      <c r="H1849" t="s">
        <v>48</v>
      </c>
      <c r="I1849" t="s">
        <v>121</v>
      </c>
      <c r="J1849" t="s">
        <v>1135</v>
      </c>
      <c r="K1849" t="s">
        <v>94</v>
      </c>
      <c r="L1849" t="s">
        <v>34</v>
      </c>
      <c r="M1849" t="s">
        <v>156</v>
      </c>
      <c r="N1849" s="1">
        <v>41849</v>
      </c>
      <c r="O1849" t="s">
        <v>1136</v>
      </c>
      <c r="P1849" t="s">
        <v>424</v>
      </c>
      <c r="Q1849" t="s">
        <v>260</v>
      </c>
      <c r="R1849">
        <v>21</v>
      </c>
      <c r="S1849" t="s">
        <v>3076</v>
      </c>
      <c r="T1849" s="2">
        <v>0.02</v>
      </c>
      <c r="U1849" t="s">
        <v>3077</v>
      </c>
      <c r="V1849" t="s">
        <v>3078</v>
      </c>
      <c r="W1849" t="s">
        <v>1139</v>
      </c>
      <c r="X1849" t="s">
        <v>3079</v>
      </c>
    </row>
    <row r="1850" spans="1:24" x14ac:dyDescent="0.3">
      <c r="A1850" t="s">
        <v>3075</v>
      </c>
      <c r="B1850" s="1">
        <v>41845</v>
      </c>
      <c r="C1850" t="s">
        <v>2338</v>
      </c>
      <c r="D1850" t="s">
        <v>365</v>
      </c>
      <c r="E1850" t="s">
        <v>46</v>
      </c>
      <c r="F1850" t="s">
        <v>47</v>
      </c>
      <c r="G1850" t="s">
        <v>77</v>
      </c>
      <c r="H1850" t="s">
        <v>48</v>
      </c>
      <c r="I1850" t="s">
        <v>92</v>
      </c>
      <c r="J1850" t="s">
        <v>1702</v>
      </c>
      <c r="K1850" t="s">
        <v>94</v>
      </c>
      <c r="L1850" t="s">
        <v>34</v>
      </c>
      <c r="M1850" t="s">
        <v>35</v>
      </c>
      <c r="N1850" s="1">
        <v>41847</v>
      </c>
      <c r="O1850" t="s">
        <v>1703</v>
      </c>
      <c r="P1850" t="s">
        <v>1704</v>
      </c>
      <c r="Q1850" t="s">
        <v>1705</v>
      </c>
      <c r="R1850">
        <v>8</v>
      </c>
      <c r="S1850" t="s">
        <v>3076</v>
      </c>
      <c r="T1850" s="2">
        <v>0.04</v>
      </c>
      <c r="U1850" t="s">
        <v>3077</v>
      </c>
      <c r="V1850" t="s">
        <v>3078</v>
      </c>
      <c r="W1850" t="s">
        <v>428</v>
      </c>
      <c r="X1850" t="s">
        <v>3079</v>
      </c>
    </row>
    <row r="1851" spans="1:24" x14ac:dyDescent="0.3">
      <c r="A1851" t="s">
        <v>3075</v>
      </c>
      <c r="B1851" s="1">
        <v>41845</v>
      </c>
      <c r="C1851" t="s">
        <v>2338</v>
      </c>
      <c r="D1851" t="s">
        <v>365</v>
      </c>
      <c r="E1851" t="s">
        <v>46</v>
      </c>
      <c r="F1851" t="s">
        <v>47</v>
      </c>
      <c r="G1851" t="s">
        <v>77</v>
      </c>
      <c r="H1851" t="s">
        <v>48</v>
      </c>
      <c r="I1851" t="s">
        <v>31</v>
      </c>
      <c r="J1851" t="s">
        <v>722</v>
      </c>
      <c r="K1851" t="s">
        <v>33</v>
      </c>
      <c r="L1851" t="s">
        <v>34</v>
      </c>
      <c r="M1851" t="s">
        <v>35</v>
      </c>
      <c r="N1851" s="1">
        <v>41846</v>
      </c>
      <c r="O1851" t="s">
        <v>724</v>
      </c>
      <c r="P1851" t="s">
        <v>725</v>
      </c>
      <c r="Q1851" t="s">
        <v>726</v>
      </c>
      <c r="R1851">
        <v>36</v>
      </c>
      <c r="S1851" t="s">
        <v>3076</v>
      </c>
      <c r="T1851" s="2">
        <v>0</v>
      </c>
      <c r="U1851" t="s">
        <v>3077</v>
      </c>
      <c r="V1851" t="s">
        <v>3078</v>
      </c>
      <c r="W1851" t="s">
        <v>730</v>
      </c>
      <c r="X1851" t="s">
        <v>3079</v>
      </c>
    </row>
    <row r="1852" spans="1:24" x14ac:dyDescent="0.3">
      <c r="A1852" t="s">
        <v>3075</v>
      </c>
      <c r="B1852" s="1">
        <v>41845</v>
      </c>
      <c r="C1852" t="s">
        <v>2338</v>
      </c>
      <c r="D1852" t="s">
        <v>365</v>
      </c>
      <c r="E1852" t="s">
        <v>46</v>
      </c>
      <c r="F1852" t="s">
        <v>47</v>
      </c>
      <c r="G1852" t="s">
        <v>91</v>
      </c>
      <c r="H1852" t="s">
        <v>48</v>
      </c>
      <c r="I1852" t="s">
        <v>196</v>
      </c>
      <c r="J1852" t="s">
        <v>722</v>
      </c>
      <c r="K1852" t="s">
        <v>94</v>
      </c>
      <c r="L1852" t="s">
        <v>95</v>
      </c>
      <c r="M1852" t="s">
        <v>35</v>
      </c>
      <c r="N1852" s="1">
        <v>41847</v>
      </c>
      <c r="O1852" t="s">
        <v>724</v>
      </c>
      <c r="P1852" t="s">
        <v>725</v>
      </c>
      <c r="Q1852" t="s">
        <v>726</v>
      </c>
      <c r="R1852">
        <v>39</v>
      </c>
      <c r="S1852" t="s">
        <v>3076</v>
      </c>
      <c r="T1852" s="2">
        <v>0.08</v>
      </c>
      <c r="U1852" t="s">
        <v>3077</v>
      </c>
      <c r="V1852" t="s">
        <v>3078</v>
      </c>
      <c r="W1852" t="s">
        <v>730</v>
      </c>
      <c r="X1852" t="s">
        <v>3079</v>
      </c>
    </row>
    <row r="1853" spans="1:24" x14ac:dyDescent="0.3">
      <c r="A1853" t="s">
        <v>3075</v>
      </c>
      <c r="B1853" s="1">
        <v>41847</v>
      </c>
      <c r="C1853" t="s">
        <v>2338</v>
      </c>
      <c r="D1853" t="s">
        <v>365</v>
      </c>
      <c r="E1853" t="s">
        <v>46</v>
      </c>
      <c r="F1853" t="s">
        <v>47</v>
      </c>
      <c r="G1853" t="s">
        <v>134</v>
      </c>
      <c r="H1853" t="s">
        <v>48</v>
      </c>
      <c r="I1853" t="s">
        <v>121</v>
      </c>
      <c r="J1853" t="s">
        <v>290</v>
      </c>
      <c r="K1853" t="s">
        <v>94</v>
      </c>
      <c r="L1853" t="s">
        <v>34</v>
      </c>
      <c r="M1853" t="s">
        <v>35</v>
      </c>
      <c r="N1853" s="1">
        <v>41849</v>
      </c>
      <c r="O1853" t="s">
        <v>1285</v>
      </c>
      <c r="P1853" t="s">
        <v>292</v>
      </c>
      <c r="Q1853" t="s">
        <v>1286</v>
      </c>
      <c r="R1853">
        <v>4</v>
      </c>
      <c r="S1853" t="s">
        <v>3076</v>
      </c>
      <c r="T1853" s="2">
        <v>0.01</v>
      </c>
      <c r="U1853" t="s">
        <v>3077</v>
      </c>
      <c r="V1853" t="s">
        <v>3078</v>
      </c>
      <c r="W1853" t="s">
        <v>881</v>
      </c>
      <c r="X1853" t="s">
        <v>3079</v>
      </c>
    </row>
    <row r="1854" spans="1:24" x14ac:dyDescent="0.3">
      <c r="A1854" t="s">
        <v>4801</v>
      </c>
      <c r="B1854" s="1">
        <v>41550</v>
      </c>
      <c r="C1854" t="s">
        <v>2719</v>
      </c>
      <c r="D1854" t="s">
        <v>240</v>
      </c>
      <c r="E1854" t="s">
        <v>27</v>
      </c>
      <c r="F1854" t="s">
        <v>28</v>
      </c>
      <c r="G1854" t="s">
        <v>134</v>
      </c>
      <c r="H1854" t="s">
        <v>241</v>
      </c>
      <c r="I1854" t="s">
        <v>92</v>
      </c>
      <c r="J1854" t="s">
        <v>313</v>
      </c>
      <c r="K1854" t="s">
        <v>94</v>
      </c>
      <c r="L1854" t="s">
        <v>95</v>
      </c>
      <c r="M1854" t="s">
        <v>35</v>
      </c>
      <c r="N1854" s="1">
        <v>41551</v>
      </c>
      <c r="O1854" t="s">
        <v>314</v>
      </c>
      <c r="P1854" t="s">
        <v>315</v>
      </c>
      <c r="Q1854" t="s">
        <v>316</v>
      </c>
      <c r="R1854">
        <v>35</v>
      </c>
      <c r="S1854" t="s">
        <v>4802</v>
      </c>
      <c r="T1854" s="2">
        <v>0.1</v>
      </c>
      <c r="U1854" t="s">
        <v>1840</v>
      </c>
      <c r="V1854" t="s">
        <v>4803</v>
      </c>
      <c r="W1854" t="s">
        <v>320</v>
      </c>
      <c r="X1854" t="s">
        <v>4804</v>
      </c>
    </row>
    <row r="1855" spans="1:24" x14ac:dyDescent="0.3">
      <c r="A1855" t="s">
        <v>4801</v>
      </c>
      <c r="B1855" s="1">
        <v>41350</v>
      </c>
      <c r="C1855" t="s">
        <v>451</v>
      </c>
      <c r="D1855" t="s">
        <v>384</v>
      </c>
      <c r="E1855" t="s">
        <v>27</v>
      </c>
      <c r="F1855" t="s">
        <v>28</v>
      </c>
      <c r="G1855" t="s">
        <v>91</v>
      </c>
      <c r="H1855" t="s">
        <v>289</v>
      </c>
      <c r="I1855" t="s">
        <v>63</v>
      </c>
      <c r="J1855" t="s">
        <v>49</v>
      </c>
      <c r="K1855" t="s">
        <v>33</v>
      </c>
      <c r="L1855" t="s">
        <v>34</v>
      </c>
      <c r="M1855" t="s">
        <v>35</v>
      </c>
      <c r="N1855" s="1">
        <v>41350</v>
      </c>
      <c r="O1855" t="s">
        <v>51</v>
      </c>
      <c r="P1855" t="s">
        <v>52</v>
      </c>
      <c r="Q1855" t="s">
        <v>53</v>
      </c>
      <c r="R1855">
        <v>6</v>
      </c>
      <c r="S1855" t="s">
        <v>5068</v>
      </c>
      <c r="T1855" s="2">
        <v>0.1</v>
      </c>
      <c r="U1855" t="s">
        <v>1220</v>
      </c>
      <c r="V1855" t="s">
        <v>4240</v>
      </c>
      <c r="W1855" t="s">
        <v>57</v>
      </c>
      <c r="X1855" t="s">
        <v>5069</v>
      </c>
    </row>
    <row r="1856" spans="1:24" x14ac:dyDescent="0.3">
      <c r="A1856" t="s">
        <v>262</v>
      </c>
      <c r="B1856" s="1">
        <v>41719</v>
      </c>
      <c r="C1856" t="s">
        <v>263</v>
      </c>
      <c r="D1856" t="s">
        <v>264</v>
      </c>
      <c r="E1856" t="s">
        <v>27</v>
      </c>
      <c r="F1856" t="s">
        <v>28</v>
      </c>
      <c r="G1856" t="s">
        <v>134</v>
      </c>
      <c r="H1856" t="s">
        <v>30</v>
      </c>
      <c r="I1856" t="s">
        <v>92</v>
      </c>
      <c r="J1856" t="s">
        <v>265</v>
      </c>
      <c r="K1856" t="s">
        <v>94</v>
      </c>
      <c r="L1856" t="s">
        <v>34</v>
      </c>
      <c r="M1856" t="s">
        <v>35</v>
      </c>
      <c r="N1856" s="1">
        <v>41724</v>
      </c>
      <c r="O1856" t="s">
        <v>266</v>
      </c>
      <c r="P1856" t="s">
        <v>267</v>
      </c>
      <c r="Q1856" t="s">
        <v>268</v>
      </c>
      <c r="R1856">
        <v>46</v>
      </c>
      <c r="S1856" t="s">
        <v>269</v>
      </c>
      <c r="T1856" s="2">
        <v>0.06</v>
      </c>
      <c r="U1856" t="s">
        <v>270</v>
      </c>
      <c r="V1856" t="s">
        <v>269</v>
      </c>
      <c r="W1856" t="s">
        <v>116</v>
      </c>
      <c r="X1856" t="s">
        <v>271</v>
      </c>
    </row>
    <row r="1857" spans="1:24" x14ac:dyDescent="0.3">
      <c r="A1857" t="s">
        <v>6623</v>
      </c>
      <c r="B1857" s="1">
        <v>41846</v>
      </c>
      <c r="C1857" t="s">
        <v>2653</v>
      </c>
      <c r="D1857" t="s">
        <v>895</v>
      </c>
      <c r="E1857" t="s">
        <v>27</v>
      </c>
      <c r="F1857" t="s">
        <v>28</v>
      </c>
      <c r="G1857" t="s">
        <v>29</v>
      </c>
      <c r="H1857" t="s">
        <v>289</v>
      </c>
      <c r="I1857" t="s">
        <v>196</v>
      </c>
      <c r="J1857" t="s">
        <v>93</v>
      </c>
      <c r="K1857" t="s">
        <v>94</v>
      </c>
      <c r="L1857" t="s">
        <v>34</v>
      </c>
      <c r="M1857" t="s">
        <v>35</v>
      </c>
      <c r="N1857" s="1">
        <v>41853</v>
      </c>
      <c r="O1857" t="s">
        <v>96</v>
      </c>
      <c r="P1857" t="s">
        <v>97</v>
      </c>
      <c r="Q1857" t="s">
        <v>98</v>
      </c>
      <c r="R1857">
        <v>47</v>
      </c>
      <c r="S1857" t="s">
        <v>4438</v>
      </c>
      <c r="T1857" s="2">
        <v>0.03</v>
      </c>
      <c r="U1857" t="s">
        <v>2108</v>
      </c>
      <c r="V1857" t="s">
        <v>6624</v>
      </c>
      <c r="W1857" t="s">
        <v>102</v>
      </c>
      <c r="X1857" t="s">
        <v>6625</v>
      </c>
    </row>
    <row r="1858" spans="1:24" x14ac:dyDescent="0.3">
      <c r="A1858" t="s">
        <v>6623</v>
      </c>
      <c r="B1858" s="1">
        <v>42155</v>
      </c>
      <c r="C1858" t="s">
        <v>4717</v>
      </c>
      <c r="D1858" t="s">
        <v>683</v>
      </c>
      <c r="E1858" t="s">
        <v>46</v>
      </c>
      <c r="F1858" t="s">
        <v>47</v>
      </c>
      <c r="G1858" t="s">
        <v>29</v>
      </c>
      <c r="H1858" t="s">
        <v>107</v>
      </c>
      <c r="I1858" t="s">
        <v>31</v>
      </c>
      <c r="J1858" t="s">
        <v>93</v>
      </c>
      <c r="K1858" t="s">
        <v>94</v>
      </c>
      <c r="L1858" t="s">
        <v>34</v>
      </c>
      <c r="M1858" t="s">
        <v>35</v>
      </c>
      <c r="N1858" s="1">
        <v>42156</v>
      </c>
      <c r="O1858" t="s">
        <v>96</v>
      </c>
      <c r="P1858" t="s">
        <v>97</v>
      </c>
      <c r="Q1858" t="s">
        <v>98</v>
      </c>
      <c r="R1858">
        <v>50</v>
      </c>
      <c r="S1858" t="s">
        <v>2965</v>
      </c>
      <c r="T1858" s="2">
        <v>7.0000000000000007E-2</v>
      </c>
      <c r="U1858" t="s">
        <v>57</v>
      </c>
      <c r="V1858" t="s">
        <v>6624</v>
      </c>
      <c r="W1858" t="s">
        <v>102</v>
      </c>
      <c r="X1858" t="s">
        <v>6625</v>
      </c>
    </row>
    <row r="1859" spans="1:24" x14ac:dyDescent="0.3">
      <c r="A1859" t="s">
        <v>4659</v>
      </c>
      <c r="B1859" s="1">
        <v>41649</v>
      </c>
      <c r="C1859" t="s">
        <v>75</v>
      </c>
      <c r="D1859" t="s">
        <v>76</v>
      </c>
      <c r="E1859" t="s">
        <v>27</v>
      </c>
      <c r="F1859" t="s">
        <v>28</v>
      </c>
      <c r="G1859" t="s">
        <v>91</v>
      </c>
      <c r="H1859" t="s">
        <v>78</v>
      </c>
      <c r="I1859" t="s">
        <v>121</v>
      </c>
      <c r="J1859" t="s">
        <v>4660</v>
      </c>
      <c r="K1859" t="s">
        <v>94</v>
      </c>
      <c r="L1859" t="s">
        <v>34</v>
      </c>
      <c r="M1859" t="s">
        <v>35</v>
      </c>
      <c r="N1859" s="1">
        <v>41649</v>
      </c>
      <c r="O1859" t="s">
        <v>4418</v>
      </c>
      <c r="P1859" t="s">
        <v>4661</v>
      </c>
      <c r="Q1859" t="s">
        <v>4662</v>
      </c>
      <c r="R1859">
        <v>6</v>
      </c>
      <c r="S1859" t="s">
        <v>83</v>
      </c>
      <c r="T1859" s="2">
        <v>0.06</v>
      </c>
      <c r="U1859" t="s">
        <v>84</v>
      </c>
      <c r="V1859" t="s">
        <v>4663</v>
      </c>
      <c r="W1859" t="s">
        <v>2497</v>
      </c>
      <c r="X1859" t="s">
        <v>87</v>
      </c>
    </row>
    <row r="1860" spans="1:24" x14ac:dyDescent="0.3">
      <c r="A1860" t="s">
        <v>4659</v>
      </c>
      <c r="B1860" s="1">
        <v>41471</v>
      </c>
      <c r="C1860" t="s">
        <v>1887</v>
      </c>
      <c r="D1860" t="s">
        <v>2576</v>
      </c>
      <c r="E1860" t="s">
        <v>27</v>
      </c>
      <c r="F1860" t="s">
        <v>28</v>
      </c>
      <c r="G1860" t="s">
        <v>77</v>
      </c>
      <c r="H1860" t="s">
        <v>433</v>
      </c>
      <c r="I1860" t="s">
        <v>121</v>
      </c>
      <c r="J1860" t="s">
        <v>1278</v>
      </c>
      <c r="K1860" t="s">
        <v>94</v>
      </c>
      <c r="L1860" t="s">
        <v>34</v>
      </c>
      <c r="M1860" t="s">
        <v>35</v>
      </c>
      <c r="N1860" s="1">
        <v>41472</v>
      </c>
      <c r="O1860" t="s">
        <v>36</v>
      </c>
      <c r="P1860" t="s">
        <v>111</v>
      </c>
      <c r="Q1860" t="s">
        <v>52</v>
      </c>
      <c r="R1860">
        <v>46</v>
      </c>
      <c r="S1860" t="s">
        <v>4175</v>
      </c>
      <c r="T1860" s="2">
        <v>0.04</v>
      </c>
      <c r="U1860" t="s">
        <v>1424</v>
      </c>
      <c r="V1860" t="s">
        <v>6754</v>
      </c>
      <c r="W1860" t="s">
        <v>1282</v>
      </c>
      <c r="X1860" t="s">
        <v>3474</v>
      </c>
    </row>
    <row r="1861" spans="1:24" x14ac:dyDescent="0.3">
      <c r="A1861" t="s">
        <v>5573</v>
      </c>
      <c r="B1861" s="1">
        <v>41521</v>
      </c>
      <c r="C1861" t="s">
        <v>44</v>
      </c>
      <c r="D1861" t="s">
        <v>195</v>
      </c>
      <c r="E1861" t="s">
        <v>46</v>
      </c>
      <c r="F1861" t="s">
        <v>47</v>
      </c>
      <c r="G1861" t="s">
        <v>134</v>
      </c>
      <c r="H1861" t="s">
        <v>48</v>
      </c>
      <c r="I1861" t="s">
        <v>121</v>
      </c>
      <c r="J1861" t="s">
        <v>3481</v>
      </c>
      <c r="K1861" t="s">
        <v>94</v>
      </c>
      <c r="L1861" t="s">
        <v>34</v>
      </c>
      <c r="M1861" t="s">
        <v>35</v>
      </c>
      <c r="N1861" s="1">
        <v>41523</v>
      </c>
      <c r="O1861" t="s">
        <v>3482</v>
      </c>
      <c r="P1861" t="s">
        <v>2262</v>
      </c>
      <c r="Q1861" t="s">
        <v>2240</v>
      </c>
      <c r="R1861">
        <v>45</v>
      </c>
      <c r="S1861" t="s">
        <v>5574</v>
      </c>
      <c r="T1861" s="2">
        <v>0</v>
      </c>
      <c r="U1861" t="s">
        <v>1075</v>
      </c>
      <c r="V1861" t="s">
        <v>5575</v>
      </c>
      <c r="W1861" t="s">
        <v>3486</v>
      </c>
      <c r="X1861" t="s">
        <v>5576</v>
      </c>
    </row>
    <row r="1862" spans="1:24" x14ac:dyDescent="0.3">
      <c r="A1862" t="s">
        <v>5573</v>
      </c>
      <c r="B1862" s="1">
        <v>41486</v>
      </c>
      <c r="C1862" t="s">
        <v>8809</v>
      </c>
      <c r="D1862" t="s">
        <v>26</v>
      </c>
      <c r="E1862" t="s">
        <v>27</v>
      </c>
      <c r="F1862" t="s">
        <v>28</v>
      </c>
      <c r="G1862" t="s">
        <v>91</v>
      </c>
      <c r="H1862" t="s">
        <v>30</v>
      </c>
      <c r="I1862" t="s">
        <v>196</v>
      </c>
      <c r="J1862" t="s">
        <v>601</v>
      </c>
      <c r="K1862" t="s">
        <v>94</v>
      </c>
      <c r="L1862" t="s">
        <v>34</v>
      </c>
      <c r="M1862" t="s">
        <v>35</v>
      </c>
      <c r="N1862" s="1">
        <v>41488</v>
      </c>
      <c r="O1862" t="s">
        <v>602</v>
      </c>
      <c r="P1862" t="s">
        <v>603</v>
      </c>
      <c r="Q1862" t="s">
        <v>258</v>
      </c>
      <c r="R1862">
        <v>33</v>
      </c>
      <c r="S1862" t="s">
        <v>8810</v>
      </c>
      <c r="T1862" s="2">
        <v>0.09</v>
      </c>
      <c r="U1862" t="s">
        <v>6378</v>
      </c>
      <c r="V1862" t="s">
        <v>8811</v>
      </c>
      <c r="W1862" t="s">
        <v>606</v>
      </c>
      <c r="X1862" t="s">
        <v>8812</v>
      </c>
    </row>
    <row r="1863" spans="1:24" x14ac:dyDescent="0.3">
      <c r="A1863" t="s">
        <v>5573</v>
      </c>
      <c r="B1863" s="1">
        <v>41983</v>
      </c>
      <c r="C1863" t="s">
        <v>1364</v>
      </c>
      <c r="D1863" t="s">
        <v>766</v>
      </c>
      <c r="E1863" t="s">
        <v>27</v>
      </c>
      <c r="F1863" t="s">
        <v>28</v>
      </c>
      <c r="G1863" t="s">
        <v>29</v>
      </c>
      <c r="H1863" t="s">
        <v>217</v>
      </c>
      <c r="I1863" t="s">
        <v>92</v>
      </c>
      <c r="J1863" t="s">
        <v>1813</v>
      </c>
      <c r="K1863" t="s">
        <v>94</v>
      </c>
      <c r="L1863" t="s">
        <v>95</v>
      </c>
      <c r="M1863" t="s">
        <v>35</v>
      </c>
      <c r="N1863" s="1">
        <v>41984</v>
      </c>
      <c r="O1863" t="s">
        <v>1814</v>
      </c>
      <c r="P1863" t="s">
        <v>1815</v>
      </c>
      <c r="Q1863" t="s">
        <v>1107</v>
      </c>
      <c r="R1863">
        <v>2</v>
      </c>
      <c r="S1863" t="s">
        <v>767</v>
      </c>
      <c r="T1863" s="2">
        <v>0.03</v>
      </c>
      <c r="U1863" t="s">
        <v>9077</v>
      </c>
      <c r="V1863" t="s">
        <v>11747</v>
      </c>
      <c r="W1863" t="s">
        <v>1587</v>
      </c>
      <c r="X1863" t="s">
        <v>11748</v>
      </c>
    </row>
    <row r="1864" spans="1:24" x14ac:dyDescent="0.3">
      <c r="A1864" t="s">
        <v>4664</v>
      </c>
      <c r="B1864" s="1">
        <v>41425</v>
      </c>
      <c r="C1864" t="s">
        <v>354</v>
      </c>
      <c r="D1864" t="s">
        <v>465</v>
      </c>
      <c r="E1864" t="s">
        <v>27</v>
      </c>
      <c r="F1864" t="s">
        <v>28</v>
      </c>
      <c r="G1864" t="s">
        <v>29</v>
      </c>
      <c r="H1864" t="s">
        <v>205</v>
      </c>
      <c r="I1864" t="s">
        <v>196</v>
      </c>
      <c r="J1864" t="s">
        <v>122</v>
      </c>
      <c r="K1864" t="s">
        <v>33</v>
      </c>
      <c r="L1864" t="s">
        <v>34</v>
      </c>
      <c r="M1864" t="s">
        <v>35</v>
      </c>
      <c r="N1864" s="1">
        <v>41427</v>
      </c>
      <c r="O1864" t="s">
        <v>123</v>
      </c>
      <c r="P1864" t="s">
        <v>124</v>
      </c>
      <c r="Q1864" t="s">
        <v>125</v>
      </c>
      <c r="R1864">
        <v>39</v>
      </c>
      <c r="S1864" t="s">
        <v>4665</v>
      </c>
      <c r="T1864" s="2">
        <v>0.09</v>
      </c>
      <c r="U1864" t="s">
        <v>4666</v>
      </c>
      <c r="V1864" t="s">
        <v>3242</v>
      </c>
      <c r="W1864" t="s">
        <v>129</v>
      </c>
      <c r="X1864" t="s">
        <v>4667</v>
      </c>
    </row>
    <row r="1865" spans="1:24" x14ac:dyDescent="0.3">
      <c r="A1865" t="s">
        <v>4664</v>
      </c>
      <c r="B1865" s="1">
        <v>41383</v>
      </c>
      <c r="C1865" t="s">
        <v>273</v>
      </c>
      <c r="D1865" t="s">
        <v>162</v>
      </c>
      <c r="E1865" t="s">
        <v>46</v>
      </c>
      <c r="F1865" t="s">
        <v>47</v>
      </c>
      <c r="G1865" t="s">
        <v>77</v>
      </c>
      <c r="H1865" t="s">
        <v>107</v>
      </c>
      <c r="I1865" t="s">
        <v>63</v>
      </c>
      <c r="J1865" t="s">
        <v>1199</v>
      </c>
      <c r="K1865" t="s">
        <v>33</v>
      </c>
      <c r="L1865" t="s">
        <v>392</v>
      </c>
      <c r="M1865" t="s">
        <v>393</v>
      </c>
      <c r="N1865" s="1">
        <v>41384</v>
      </c>
      <c r="O1865" t="s">
        <v>1200</v>
      </c>
      <c r="P1865" t="s">
        <v>1201</v>
      </c>
      <c r="Q1865" t="s">
        <v>1202</v>
      </c>
      <c r="R1865">
        <v>35</v>
      </c>
      <c r="S1865" t="s">
        <v>7666</v>
      </c>
      <c r="T1865" s="2">
        <v>0.08</v>
      </c>
      <c r="U1865" t="s">
        <v>4267</v>
      </c>
      <c r="V1865" t="s">
        <v>7818</v>
      </c>
      <c r="W1865" t="s">
        <v>51</v>
      </c>
      <c r="X1865" t="s">
        <v>7819</v>
      </c>
    </row>
    <row r="1866" spans="1:24" x14ac:dyDescent="0.3">
      <c r="A1866" t="s">
        <v>4664</v>
      </c>
      <c r="B1866" s="1">
        <v>42238</v>
      </c>
      <c r="C1866" t="s">
        <v>1291</v>
      </c>
      <c r="D1866" t="s">
        <v>1292</v>
      </c>
      <c r="E1866" t="s">
        <v>27</v>
      </c>
      <c r="F1866" t="s">
        <v>28</v>
      </c>
      <c r="G1866" t="s">
        <v>134</v>
      </c>
      <c r="H1866" t="s">
        <v>30</v>
      </c>
      <c r="I1866" t="s">
        <v>196</v>
      </c>
      <c r="J1866" t="s">
        <v>373</v>
      </c>
      <c r="K1866" t="s">
        <v>94</v>
      </c>
      <c r="L1866" t="s">
        <v>95</v>
      </c>
      <c r="M1866" t="s">
        <v>35</v>
      </c>
      <c r="N1866" s="1">
        <v>42243</v>
      </c>
      <c r="O1866" t="s">
        <v>374</v>
      </c>
      <c r="P1866" t="s">
        <v>375</v>
      </c>
      <c r="Q1866" t="s">
        <v>376</v>
      </c>
      <c r="R1866">
        <v>3</v>
      </c>
      <c r="S1866" t="s">
        <v>8985</v>
      </c>
      <c r="T1866" s="2">
        <v>0.04</v>
      </c>
      <c r="U1866" t="s">
        <v>9112</v>
      </c>
      <c r="V1866" t="s">
        <v>1281</v>
      </c>
      <c r="W1866" t="s">
        <v>380</v>
      </c>
      <c r="X1866" t="s">
        <v>9113</v>
      </c>
    </row>
    <row r="1867" spans="1:24" x14ac:dyDescent="0.3">
      <c r="A1867" t="s">
        <v>4664</v>
      </c>
      <c r="B1867" s="1">
        <v>42014</v>
      </c>
      <c r="C1867" t="s">
        <v>1317</v>
      </c>
      <c r="D1867" t="s">
        <v>683</v>
      </c>
      <c r="E1867" t="s">
        <v>46</v>
      </c>
      <c r="F1867" t="s">
        <v>47</v>
      </c>
      <c r="G1867" t="s">
        <v>77</v>
      </c>
      <c r="H1867" t="s">
        <v>107</v>
      </c>
      <c r="I1867" t="s">
        <v>63</v>
      </c>
      <c r="J1867" t="s">
        <v>975</v>
      </c>
      <c r="K1867" t="s">
        <v>33</v>
      </c>
      <c r="L1867" t="s">
        <v>34</v>
      </c>
      <c r="M1867" t="s">
        <v>35</v>
      </c>
      <c r="N1867" s="1">
        <v>42016</v>
      </c>
      <c r="O1867" t="s">
        <v>976</v>
      </c>
      <c r="P1867" t="s">
        <v>977</v>
      </c>
      <c r="Q1867" t="s">
        <v>978</v>
      </c>
      <c r="R1867">
        <v>29</v>
      </c>
      <c r="S1867" t="s">
        <v>12010</v>
      </c>
      <c r="T1867" s="2">
        <v>0.03</v>
      </c>
      <c r="U1867" t="s">
        <v>9920</v>
      </c>
      <c r="V1867" t="s">
        <v>12011</v>
      </c>
      <c r="W1867" t="s">
        <v>982</v>
      </c>
      <c r="X1867" t="s">
        <v>12012</v>
      </c>
    </row>
    <row r="1868" spans="1:24" x14ac:dyDescent="0.3">
      <c r="A1868" t="s">
        <v>4664</v>
      </c>
      <c r="B1868" s="1">
        <v>41850</v>
      </c>
      <c r="C1868" t="s">
        <v>6918</v>
      </c>
      <c r="D1868" t="s">
        <v>1019</v>
      </c>
      <c r="E1868" t="s">
        <v>46</v>
      </c>
      <c r="F1868" t="s">
        <v>47</v>
      </c>
      <c r="G1868" t="s">
        <v>91</v>
      </c>
      <c r="H1868" t="s">
        <v>107</v>
      </c>
      <c r="I1868" t="s">
        <v>63</v>
      </c>
      <c r="J1868" t="s">
        <v>756</v>
      </c>
      <c r="K1868" t="s">
        <v>94</v>
      </c>
      <c r="L1868" t="s">
        <v>34</v>
      </c>
      <c r="M1868" t="s">
        <v>35</v>
      </c>
      <c r="N1868" s="1">
        <v>41851</v>
      </c>
      <c r="O1868" t="s">
        <v>757</v>
      </c>
      <c r="P1868" t="s">
        <v>758</v>
      </c>
      <c r="Q1868" t="s">
        <v>98</v>
      </c>
      <c r="R1868">
        <v>5</v>
      </c>
      <c r="S1868" t="s">
        <v>11650</v>
      </c>
      <c r="T1868" s="2">
        <v>0.06</v>
      </c>
      <c r="U1868" t="s">
        <v>6598</v>
      </c>
      <c r="V1868" t="s">
        <v>12102</v>
      </c>
      <c r="W1868" t="s">
        <v>762</v>
      </c>
      <c r="X1868" t="s">
        <v>12103</v>
      </c>
    </row>
    <row r="1869" spans="1:24" x14ac:dyDescent="0.3">
      <c r="A1869" t="s">
        <v>7163</v>
      </c>
      <c r="B1869" s="1">
        <v>41434</v>
      </c>
      <c r="C1869" t="s">
        <v>1760</v>
      </c>
      <c r="D1869" t="s">
        <v>1232</v>
      </c>
      <c r="E1869" t="s">
        <v>27</v>
      </c>
      <c r="F1869" t="s">
        <v>28</v>
      </c>
      <c r="G1869" t="s">
        <v>77</v>
      </c>
      <c r="H1869" t="s">
        <v>281</v>
      </c>
      <c r="I1869" t="s">
        <v>31</v>
      </c>
      <c r="J1869" t="s">
        <v>1702</v>
      </c>
      <c r="K1869" t="s">
        <v>94</v>
      </c>
      <c r="L1869" t="s">
        <v>95</v>
      </c>
      <c r="M1869" t="s">
        <v>35</v>
      </c>
      <c r="N1869" s="1">
        <v>41435</v>
      </c>
      <c r="O1869" t="s">
        <v>1703</v>
      </c>
      <c r="P1869" t="s">
        <v>1704</v>
      </c>
      <c r="Q1869" t="s">
        <v>1705</v>
      </c>
      <c r="R1869">
        <v>47</v>
      </c>
      <c r="S1869" t="s">
        <v>2029</v>
      </c>
      <c r="T1869" s="2">
        <v>0</v>
      </c>
      <c r="U1869" t="s">
        <v>7164</v>
      </c>
      <c r="V1869" t="s">
        <v>1635</v>
      </c>
      <c r="W1869" t="s">
        <v>428</v>
      </c>
      <c r="X1869" t="s">
        <v>7165</v>
      </c>
    </row>
    <row r="1870" spans="1:24" x14ac:dyDescent="0.3">
      <c r="A1870" t="s">
        <v>7163</v>
      </c>
      <c r="B1870" s="1">
        <v>41856</v>
      </c>
      <c r="C1870" t="s">
        <v>1074</v>
      </c>
      <c r="D1870" t="s">
        <v>106</v>
      </c>
      <c r="E1870" t="s">
        <v>46</v>
      </c>
      <c r="F1870" t="s">
        <v>47</v>
      </c>
      <c r="G1870" t="s">
        <v>77</v>
      </c>
      <c r="H1870" t="s">
        <v>107</v>
      </c>
      <c r="I1870" t="s">
        <v>196</v>
      </c>
      <c r="J1870" t="s">
        <v>1906</v>
      </c>
      <c r="K1870" t="s">
        <v>94</v>
      </c>
      <c r="L1870" t="s">
        <v>34</v>
      </c>
      <c r="M1870" t="s">
        <v>35</v>
      </c>
      <c r="N1870" s="1">
        <v>41858</v>
      </c>
      <c r="O1870" t="s">
        <v>275</v>
      </c>
      <c r="P1870" t="s">
        <v>696</v>
      </c>
      <c r="Q1870" t="s">
        <v>697</v>
      </c>
      <c r="R1870">
        <v>15</v>
      </c>
      <c r="S1870" t="s">
        <v>2967</v>
      </c>
      <c r="T1870" s="2">
        <v>0.1</v>
      </c>
      <c r="U1870" t="s">
        <v>2968</v>
      </c>
      <c r="V1870" t="s">
        <v>2969</v>
      </c>
      <c r="W1870" t="s">
        <v>701</v>
      </c>
      <c r="X1870" t="s">
        <v>2970</v>
      </c>
    </row>
    <row r="1871" spans="1:24" x14ac:dyDescent="0.3">
      <c r="A1871" t="s">
        <v>3517</v>
      </c>
      <c r="B1871" s="1">
        <v>41762</v>
      </c>
      <c r="C1871" t="s">
        <v>2792</v>
      </c>
      <c r="D1871" t="s">
        <v>974</v>
      </c>
      <c r="E1871" t="s">
        <v>46</v>
      </c>
      <c r="F1871" t="s">
        <v>47</v>
      </c>
      <c r="G1871" t="s">
        <v>134</v>
      </c>
      <c r="H1871" t="s">
        <v>48</v>
      </c>
      <c r="I1871" t="s">
        <v>121</v>
      </c>
      <c r="J1871" t="s">
        <v>507</v>
      </c>
      <c r="K1871" t="s">
        <v>94</v>
      </c>
      <c r="L1871" t="s">
        <v>95</v>
      </c>
      <c r="M1871" t="s">
        <v>35</v>
      </c>
      <c r="N1871" s="1">
        <v>41766</v>
      </c>
      <c r="O1871" t="s">
        <v>508</v>
      </c>
      <c r="P1871" t="s">
        <v>509</v>
      </c>
      <c r="Q1871" t="s">
        <v>510</v>
      </c>
      <c r="R1871">
        <v>23</v>
      </c>
      <c r="S1871" t="s">
        <v>3518</v>
      </c>
      <c r="T1871" s="2">
        <v>0.01</v>
      </c>
      <c r="U1871" t="s">
        <v>3519</v>
      </c>
      <c r="V1871" t="s">
        <v>3520</v>
      </c>
      <c r="W1871" t="s">
        <v>514</v>
      </c>
      <c r="X1871" t="s">
        <v>3521</v>
      </c>
    </row>
    <row r="1872" spans="1:24" x14ac:dyDescent="0.3">
      <c r="A1872" t="s">
        <v>3517</v>
      </c>
      <c r="B1872" s="1">
        <v>41567</v>
      </c>
      <c r="C1872" t="s">
        <v>2417</v>
      </c>
      <c r="D1872" t="s">
        <v>432</v>
      </c>
      <c r="E1872" t="s">
        <v>27</v>
      </c>
      <c r="F1872" t="s">
        <v>28</v>
      </c>
      <c r="G1872" t="s">
        <v>134</v>
      </c>
      <c r="H1872" t="s">
        <v>433</v>
      </c>
      <c r="I1872" t="s">
        <v>196</v>
      </c>
      <c r="J1872" t="s">
        <v>832</v>
      </c>
      <c r="K1872" t="s">
        <v>94</v>
      </c>
      <c r="L1872" t="s">
        <v>95</v>
      </c>
      <c r="M1872" t="s">
        <v>35</v>
      </c>
      <c r="N1872" s="1">
        <v>41568</v>
      </c>
      <c r="O1872" t="s">
        <v>833</v>
      </c>
      <c r="P1872" t="s">
        <v>834</v>
      </c>
      <c r="Q1872" t="s">
        <v>774</v>
      </c>
      <c r="R1872">
        <v>49</v>
      </c>
      <c r="S1872" t="s">
        <v>10720</v>
      </c>
      <c r="T1872" s="2">
        <v>0.09</v>
      </c>
      <c r="U1872" t="s">
        <v>127</v>
      </c>
      <c r="V1872" t="s">
        <v>7825</v>
      </c>
      <c r="W1872" t="s">
        <v>838</v>
      </c>
      <c r="X1872" t="s">
        <v>4095</v>
      </c>
    </row>
    <row r="1873" spans="1:24" x14ac:dyDescent="0.3">
      <c r="A1873" t="s">
        <v>3517</v>
      </c>
      <c r="B1873" s="1">
        <v>41817</v>
      </c>
      <c r="C1873" t="s">
        <v>804</v>
      </c>
      <c r="D1873" t="s">
        <v>331</v>
      </c>
      <c r="E1873" t="s">
        <v>46</v>
      </c>
      <c r="F1873" t="s">
        <v>47</v>
      </c>
      <c r="G1873" t="s">
        <v>77</v>
      </c>
      <c r="H1873" t="s">
        <v>107</v>
      </c>
      <c r="I1873" t="s">
        <v>121</v>
      </c>
      <c r="J1873" t="s">
        <v>507</v>
      </c>
      <c r="K1873" t="s">
        <v>33</v>
      </c>
      <c r="L1873" t="s">
        <v>34</v>
      </c>
      <c r="M1873" t="s">
        <v>35</v>
      </c>
      <c r="N1873" s="1">
        <v>41818</v>
      </c>
      <c r="O1873" t="s">
        <v>508</v>
      </c>
      <c r="P1873" t="s">
        <v>509</v>
      </c>
      <c r="Q1873" t="s">
        <v>510</v>
      </c>
      <c r="R1873">
        <v>46</v>
      </c>
      <c r="S1873" t="s">
        <v>11794</v>
      </c>
      <c r="T1873" s="2">
        <v>0.02</v>
      </c>
      <c r="U1873" t="s">
        <v>11795</v>
      </c>
      <c r="V1873" t="s">
        <v>4786</v>
      </c>
      <c r="W1873" t="s">
        <v>514</v>
      </c>
      <c r="X1873" t="s">
        <v>11796</v>
      </c>
    </row>
    <row r="1874" spans="1:24" x14ac:dyDescent="0.3">
      <c r="A1874" t="s">
        <v>1701</v>
      </c>
      <c r="B1874" s="1">
        <v>41850</v>
      </c>
      <c r="C1874" t="s">
        <v>958</v>
      </c>
      <c r="D1874" t="s">
        <v>162</v>
      </c>
      <c r="E1874" t="s">
        <v>46</v>
      </c>
      <c r="F1874" t="s">
        <v>47</v>
      </c>
      <c r="G1874" t="s">
        <v>29</v>
      </c>
      <c r="H1874" t="s">
        <v>107</v>
      </c>
      <c r="I1874" t="s">
        <v>31</v>
      </c>
      <c r="J1874" t="s">
        <v>1702</v>
      </c>
      <c r="K1874" t="s">
        <v>94</v>
      </c>
      <c r="L1874" t="s">
        <v>34</v>
      </c>
      <c r="M1874" t="s">
        <v>35</v>
      </c>
      <c r="N1874" s="1">
        <v>41852</v>
      </c>
      <c r="O1874" t="s">
        <v>1703</v>
      </c>
      <c r="P1874" t="s">
        <v>1704</v>
      </c>
      <c r="Q1874" t="s">
        <v>1705</v>
      </c>
      <c r="R1874">
        <v>5</v>
      </c>
      <c r="S1874" t="s">
        <v>1706</v>
      </c>
      <c r="T1874" s="2">
        <v>0.08</v>
      </c>
      <c r="U1874" t="s">
        <v>1116</v>
      </c>
      <c r="V1874" t="s">
        <v>1707</v>
      </c>
      <c r="W1874" t="s">
        <v>428</v>
      </c>
      <c r="X1874" t="s">
        <v>1708</v>
      </c>
    </row>
    <row r="1875" spans="1:24" x14ac:dyDescent="0.3">
      <c r="A1875" t="s">
        <v>1701</v>
      </c>
      <c r="B1875" s="1">
        <v>42093</v>
      </c>
      <c r="C1875" t="s">
        <v>1047</v>
      </c>
      <c r="D1875" t="s">
        <v>162</v>
      </c>
      <c r="E1875" t="s">
        <v>46</v>
      </c>
      <c r="F1875" t="s">
        <v>47</v>
      </c>
      <c r="G1875" t="s">
        <v>77</v>
      </c>
      <c r="H1875" t="s">
        <v>107</v>
      </c>
      <c r="I1875" t="s">
        <v>121</v>
      </c>
      <c r="J1875" t="s">
        <v>3156</v>
      </c>
      <c r="K1875" t="s">
        <v>94</v>
      </c>
      <c r="L1875" t="s">
        <v>34</v>
      </c>
      <c r="M1875" t="s">
        <v>35</v>
      </c>
      <c r="N1875" s="1">
        <v>42095</v>
      </c>
      <c r="O1875" t="s">
        <v>3157</v>
      </c>
      <c r="P1875" t="s">
        <v>3158</v>
      </c>
      <c r="Q1875" t="s">
        <v>3159</v>
      </c>
      <c r="R1875">
        <v>50</v>
      </c>
      <c r="S1875" t="s">
        <v>7934</v>
      </c>
      <c r="T1875" s="2">
        <v>0.02</v>
      </c>
      <c r="U1875" t="s">
        <v>7935</v>
      </c>
      <c r="V1875" t="s">
        <v>7936</v>
      </c>
      <c r="W1875" t="s">
        <v>3163</v>
      </c>
      <c r="X1875" t="s">
        <v>7937</v>
      </c>
    </row>
    <row r="1876" spans="1:24" x14ac:dyDescent="0.3">
      <c r="A1876" t="s">
        <v>1701</v>
      </c>
      <c r="B1876" s="1">
        <v>41884</v>
      </c>
      <c r="C1876" t="s">
        <v>4927</v>
      </c>
      <c r="D1876" t="s">
        <v>252</v>
      </c>
      <c r="E1876" t="s">
        <v>27</v>
      </c>
      <c r="F1876" t="s">
        <v>28</v>
      </c>
      <c r="G1876" t="s">
        <v>77</v>
      </c>
      <c r="H1876" t="s">
        <v>62</v>
      </c>
      <c r="I1876" t="s">
        <v>92</v>
      </c>
      <c r="J1876" t="s">
        <v>290</v>
      </c>
      <c r="K1876" t="s">
        <v>94</v>
      </c>
      <c r="L1876" t="s">
        <v>34</v>
      </c>
      <c r="M1876" t="s">
        <v>35</v>
      </c>
      <c r="N1876" s="1">
        <v>41886</v>
      </c>
      <c r="O1876" t="s">
        <v>291</v>
      </c>
      <c r="P1876" t="s">
        <v>292</v>
      </c>
      <c r="Q1876" t="s">
        <v>293</v>
      </c>
      <c r="R1876">
        <v>39</v>
      </c>
      <c r="S1876" t="s">
        <v>9311</v>
      </c>
      <c r="T1876" s="2">
        <v>7.0000000000000007E-2</v>
      </c>
      <c r="U1876" t="s">
        <v>6394</v>
      </c>
      <c r="V1876" t="s">
        <v>9312</v>
      </c>
      <c r="W1876" t="s">
        <v>165</v>
      </c>
      <c r="X1876" t="s">
        <v>9313</v>
      </c>
    </row>
    <row r="1877" spans="1:24" x14ac:dyDescent="0.3">
      <c r="A1877" t="s">
        <v>1701</v>
      </c>
      <c r="B1877" s="1">
        <v>41419</v>
      </c>
      <c r="C1877" t="s">
        <v>9424</v>
      </c>
      <c r="D1877" t="s">
        <v>1292</v>
      </c>
      <c r="E1877" t="s">
        <v>27</v>
      </c>
      <c r="F1877" t="s">
        <v>28</v>
      </c>
      <c r="G1877" t="s">
        <v>77</v>
      </c>
      <c r="H1877" t="s">
        <v>30</v>
      </c>
      <c r="I1877" t="s">
        <v>63</v>
      </c>
      <c r="J1877" t="s">
        <v>441</v>
      </c>
      <c r="K1877" t="s">
        <v>94</v>
      </c>
      <c r="L1877" t="s">
        <v>95</v>
      </c>
      <c r="M1877" t="s">
        <v>35</v>
      </c>
      <c r="N1877" s="1">
        <v>41420</v>
      </c>
      <c r="O1877" t="s">
        <v>442</v>
      </c>
      <c r="P1877" t="s">
        <v>443</v>
      </c>
      <c r="Q1877" t="s">
        <v>444</v>
      </c>
      <c r="R1877">
        <v>27</v>
      </c>
      <c r="S1877" t="s">
        <v>9425</v>
      </c>
      <c r="T1877" s="2">
        <v>0.06</v>
      </c>
      <c r="U1877" t="s">
        <v>9426</v>
      </c>
      <c r="V1877" t="s">
        <v>9427</v>
      </c>
      <c r="W1877" t="s">
        <v>448</v>
      </c>
      <c r="X1877" t="s">
        <v>9428</v>
      </c>
    </row>
    <row r="1878" spans="1:24" x14ac:dyDescent="0.3">
      <c r="A1878" t="s">
        <v>1701</v>
      </c>
      <c r="B1878" s="1">
        <v>41999</v>
      </c>
      <c r="C1878" t="s">
        <v>694</v>
      </c>
      <c r="D1878" t="s">
        <v>144</v>
      </c>
      <c r="E1878" t="s">
        <v>46</v>
      </c>
      <c r="F1878" t="s">
        <v>47</v>
      </c>
      <c r="G1878" t="s">
        <v>29</v>
      </c>
      <c r="H1878" t="s">
        <v>107</v>
      </c>
      <c r="I1878" t="s">
        <v>121</v>
      </c>
      <c r="J1878" t="s">
        <v>601</v>
      </c>
      <c r="K1878" t="s">
        <v>94</v>
      </c>
      <c r="L1878" t="s">
        <v>34</v>
      </c>
      <c r="M1878" t="s">
        <v>35</v>
      </c>
      <c r="N1878" s="1">
        <v>42002</v>
      </c>
      <c r="O1878" t="s">
        <v>602</v>
      </c>
      <c r="P1878" t="s">
        <v>603</v>
      </c>
      <c r="Q1878" t="s">
        <v>258</v>
      </c>
      <c r="R1878">
        <v>32</v>
      </c>
      <c r="S1878" t="s">
        <v>788</v>
      </c>
      <c r="T1878" s="2">
        <v>0.01</v>
      </c>
      <c r="U1878" t="s">
        <v>10618</v>
      </c>
      <c r="V1878" t="s">
        <v>10619</v>
      </c>
      <c r="W1878" t="s">
        <v>606</v>
      </c>
      <c r="X1878" t="s">
        <v>10620</v>
      </c>
    </row>
    <row r="1879" spans="1:24" x14ac:dyDescent="0.3">
      <c r="A1879" t="s">
        <v>1701</v>
      </c>
      <c r="B1879" s="1">
        <v>41903</v>
      </c>
      <c r="C1879" t="s">
        <v>105</v>
      </c>
      <c r="D1879" t="s">
        <v>106</v>
      </c>
      <c r="E1879" t="s">
        <v>46</v>
      </c>
      <c r="F1879" t="s">
        <v>47</v>
      </c>
      <c r="G1879" t="s">
        <v>91</v>
      </c>
      <c r="H1879" t="s">
        <v>107</v>
      </c>
      <c r="I1879" t="s">
        <v>92</v>
      </c>
      <c r="J1879" t="s">
        <v>338</v>
      </c>
      <c r="K1879" t="s">
        <v>33</v>
      </c>
      <c r="L1879" t="s">
        <v>34</v>
      </c>
      <c r="M1879" t="s">
        <v>35</v>
      </c>
      <c r="N1879" s="1">
        <v>41904</v>
      </c>
      <c r="O1879" t="s">
        <v>339</v>
      </c>
      <c r="P1879" t="s">
        <v>340</v>
      </c>
      <c r="Q1879" t="s">
        <v>341</v>
      </c>
      <c r="R1879">
        <v>12</v>
      </c>
      <c r="S1879" t="s">
        <v>3060</v>
      </c>
      <c r="T1879" s="2">
        <v>0.1</v>
      </c>
      <c r="U1879" t="s">
        <v>1235</v>
      </c>
      <c r="V1879" t="s">
        <v>9078</v>
      </c>
      <c r="W1879" t="s">
        <v>345</v>
      </c>
      <c r="X1879" t="s">
        <v>12013</v>
      </c>
    </row>
    <row r="1880" spans="1:24" x14ac:dyDescent="0.3">
      <c r="A1880" t="s">
        <v>10584</v>
      </c>
      <c r="B1880" s="1">
        <v>41572</v>
      </c>
      <c r="C1880" t="s">
        <v>650</v>
      </c>
      <c r="D1880" t="s">
        <v>204</v>
      </c>
      <c r="E1880" t="s">
        <v>27</v>
      </c>
      <c r="F1880" t="s">
        <v>28</v>
      </c>
      <c r="G1880" t="s">
        <v>91</v>
      </c>
      <c r="H1880" t="s">
        <v>205</v>
      </c>
      <c r="I1880" t="s">
        <v>63</v>
      </c>
      <c r="J1880" t="s">
        <v>366</v>
      </c>
      <c r="K1880" t="s">
        <v>33</v>
      </c>
      <c r="L1880" t="s">
        <v>392</v>
      </c>
      <c r="M1880" t="s">
        <v>393</v>
      </c>
      <c r="N1880" s="1">
        <v>41574</v>
      </c>
      <c r="O1880" t="s">
        <v>367</v>
      </c>
      <c r="P1880" t="s">
        <v>368</v>
      </c>
      <c r="Q1880" t="s">
        <v>301</v>
      </c>
      <c r="R1880">
        <v>42</v>
      </c>
      <c r="S1880" t="s">
        <v>2977</v>
      </c>
      <c r="T1880" s="2">
        <v>0</v>
      </c>
      <c r="U1880" t="s">
        <v>4267</v>
      </c>
      <c r="V1880" t="s">
        <v>839</v>
      </c>
      <c r="W1880" t="s">
        <v>116</v>
      </c>
      <c r="X1880" t="s">
        <v>10585</v>
      </c>
    </row>
    <row r="1881" spans="1:24" x14ac:dyDescent="0.3">
      <c r="A1881" t="s">
        <v>7646</v>
      </c>
      <c r="B1881" s="1">
        <v>41471</v>
      </c>
      <c r="C1881" t="s">
        <v>1887</v>
      </c>
      <c r="D1881" t="s">
        <v>7647</v>
      </c>
      <c r="E1881" t="s">
        <v>27</v>
      </c>
      <c r="F1881" t="s">
        <v>28</v>
      </c>
      <c r="G1881" t="s">
        <v>134</v>
      </c>
      <c r="H1881" t="s">
        <v>289</v>
      </c>
      <c r="I1881" t="s">
        <v>92</v>
      </c>
      <c r="J1881" t="s">
        <v>1877</v>
      </c>
      <c r="K1881" t="s">
        <v>94</v>
      </c>
      <c r="L1881" t="s">
        <v>95</v>
      </c>
      <c r="M1881" t="s">
        <v>156</v>
      </c>
      <c r="N1881" s="1">
        <v>41472</v>
      </c>
      <c r="O1881" t="s">
        <v>1878</v>
      </c>
      <c r="P1881" t="s">
        <v>1879</v>
      </c>
      <c r="Q1881" t="s">
        <v>1880</v>
      </c>
      <c r="R1881">
        <v>32</v>
      </c>
      <c r="S1881" t="s">
        <v>1542</v>
      </c>
      <c r="T1881" s="2">
        <v>0.03</v>
      </c>
      <c r="U1881" t="s">
        <v>685</v>
      </c>
      <c r="V1881" t="s">
        <v>7648</v>
      </c>
      <c r="W1881" t="s">
        <v>1884</v>
      </c>
      <c r="X1881" t="s">
        <v>7649</v>
      </c>
    </row>
    <row r="1882" spans="1:24" x14ac:dyDescent="0.3">
      <c r="A1882" t="s">
        <v>7646</v>
      </c>
      <c r="B1882" s="1">
        <v>41962</v>
      </c>
      <c r="C1882" t="s">
        <v>10734</v>
      </c>
      <c r="D1882" t="s">
        <v>1198</v>
      </c>
      <c r="E1882" t="s">
        <v>46</v>
      </c>
      <c r="F1882" t="s">
        <v>47</v>
      </c>
      <c r="G1882" t="s">
        <v>77</v>
      </c>
      <c r="H1882" t="s">
        <v>48</v>
      </c>
      <c r="I1882" t="s">
        <v>196</v>
      </c>
      <c r="J1882" t="s">
        <v>651</v>
      </c>
      <c r="K1882" t="s">
        <v>33</v>
      </c>
      <c r="L1882" t="s">
        <v>34</v>
      </c>
      <c r="M1882" t="s">
        <v>35</v>
      </c>
      <c r="N1882" s="1">
        <v>41964</v>
      </c>
      <c r="O1882" t="s">
        <v>652</v>
      </c>
      <c r="P1882" t="s">
        <v>653</v>
      </c>
      <c r="Q1882" t="s">
        <v>98</v>
      </c>
      <c r="R1882">
        <v>1</v>
      </c>
      <c r="S1882" t="s">
        <v>1706</v>
      </c>
      <c r="T1882" s="2">
        <v>0</v>
      </c>
      <c r="U1882" t="s">
        <v>1116</v>
      </c>
      <c r="V1882" t="s">
        <v>1707</v>
      </c>
      <c r="W1882" t="s">
        <v>57</v>
      </c>
      <c r="X1882" t="s">
        <v>10735</v>
      </c>
    </row>
    <row r="1883" spans="1:24" x14ac:dyDescent="0.3">
      <c r="A1883" t="s">
        <v>7646</v>
      </c>
      <c r="B1883" s="1">
        <v>42710</v>
      </c>
      <c r="C1883" t="s">
        <v>1557</v>
      </c>
      <c r="D1883" t="s">
        <v>945</v>
      </c>
      <c r="E1883" t="s">
        <v>27</v>
      </c>
      <c r="F1883" t="s">
        <v>28</v>
      </c>
      <c r="G1883" t="s">
        <v>134</v>
      </c>
      <c r="H1883" t="s">
        <v>241</v>
      </c>
      <c r="I1883" t="s">
        <v>63</v>
      </c>
      <c r="J1883" t="s">
        <v>2449</v>
      </c>
      <c r="K1883" t="s">
        <v>94</v>
      </c>
      <c r="L1883" t="s">
        <v>95</v>
      </c>
      <c r="M1883" t="s">
        <v>35</v>
      </c>
      <c r="N1883" s="1">
        <v>42712</v>
      </c>
      <c r="O1883" t="s">
        <v>1883</v>
      </c>
      <c r="P1883" t="s">
        <v>2450</v>
      </c>
      <c r="Q1883" t="s">
        <v>2451</v>
      </c>
      <c r="R1883">
        <v>47</v>
      </c>
      <c r="S1883" t="s">
        <v>7244</v>
      </c>
      <c r="T1883" s="2">
        <v>7.0000000000000007E-2</v>
      </c>
      <c r="U1883" t="s">
        <v>10939</v>
      </c>
      <c r="V1883" t="s">
        <v>5011</v>
      </c>
      <c r="W1883" t="s">
        <v>2454</v>
      </c>
      <c r="X1883" t="s">
        <v>5011</v>
      </c>
    </row>
    <row r="1884" spans="1:24" x14ac:dyDescent="0.3">
      <c r="A1884" t="s">
        <v>7646</v>
      </c>
      <c r="B1884" s="1">
        <v>41854</v>
      </c>
      <c r="C1884" t="s">
        <v>3883</v>
      </c>
      <c r="D1884" t="s">
        <v>440</v>
      </c>
      <c r="E1884" t="s">
        <v>46</v>
      </c>
      <c r="F1884" t="s">
        <v>47</v>
      </c>
      <c r="G1884" t="s">
        <v>91</v>
      </c>
      <c r="H1884" t="s">
        <v>48</v>
      </c>
      <c r="I1884" t="s">
        <v>92</v>
      </c>
      <c r="J1884" t="s">
        <v>1813</v>
      </c>
      <c r="K1884" t="s">
        <v>94</v>
      </c>
      <c r="L1884" t="s">
        <v>34</v>
      </c>
      <c r="M1884" t="s">
        <v>35</v>
      </c>
      <c r="N1884" s="1">
        <v>41855</v>
      </c>
      <c r="O1884" t="s">
        <v>1814</v>
      </c>
      <c r="P1884" t="s">
        <v>1815</v>
      </c>
      <c r="Q1884" t="s">
        <v>1107</v>
      </c>
      <c r="R1884">
        <v>9</v>
      </c>
      <c r="S1884" t="s">
        <v>9953</v>
      </c>
      <c r="T1884" s="2">
        <v>0.09</v>
      </c>
      <c r="U1884" t="s">
        <v>2618</v>
      </c>
      <c r="V1884" t="s">
        <v>9954</v>
      </c>
      <c r="W1884" t="s">
        <v>1587</v>
      </c>
      <c r="X1884" t="s">
        <v>6146</v>
      </c>
    </row>
    <row r="1885" spans="1:24" x14ac:dyDescent="0.3">
      <c r="A1885" t="s">
        <v>7646</v>
      </c>
      <c r="B1885" s="1">
        <v>41854</v>
      </c>
      <c r="C1885" t="s">
        <v>5891</v>
      </c>
      <c r="D1885" t="s">
        <v>432</v>
      </c>
      <c r="E1885" t="s">
        <v>27</v>
      </c>
      <c r="F1885" t="s">
        <v>28</v>
      </c>
      <c r="G1885" t="s">
        <v>91</v>
      </c>
      <c r="H1885" t="s">
        <v>433</v>
      </c>
      <c r="I1885" t="s">
        <v>121</v>
      </c>
      <c r="J1885" t="s">
        <v>1813</v>
      </c>
      <c r="K1885" t="s">
        <v>94</v>
      </c>
      <c r="L1885" t="s">
        <v>34</v>
      </c>
      <c r="M1885" t="s">
        <v>35</v>
      </c>
      <c r="N1885" s="1">
        <v>41854</v>
      </c>
      <c r="O1885" t="s">
        <v>1814</v>
      </c>
      <c r="P1885" t="s">
        <v>1815</v>
      </c>
      <c r="Q1885" t="s">
        <v>1107</v>
      </c>
      <c r="R1885">
        <v>8</v>
      </c>
      <c r="S1885" t="s">
        <v>9953</v>
      </c>
      <c r="T1885" s="2">
        <v>7.0000000000000007E-2</v>
      </c>
      <c r="U1885" t="s">
        <v>2618</v>
      </c>
      <c r="V1885" t="s">
        <v>9954</v>
      </c>
      <c r="W1885" t="s">
        <v>1587</v>
      </c>
      <c r="X1885" t="s">
        <v>6146</v>
      </c>
    </row>
    <row r="1886" spans="1:24" x14ac:dyDescent="0.3">
      <c r="A1886" t="s">
        <v>2537</v>
      </c>
      <c r="B1886" s="1">
        <v>41746</v>
      </c>
      <c r="C1886" t="s">
        <v>2538</v>
      </c>
      <c r="D1886" t="s">
        <v>195</v>
      </c>
      <c r="E1886" t="s">
        <v>46</v>
      </c>
      <c r="F1886" t="s">
        <v>47</v>
      </c>
      <c r="G1886" t="s">
        <v>77</v>
      </c>
      <c r="H1886" t="s">
        <v>48</v>
      </c>
      <c r="I1886" t="s">
        <v>31</v>
      </c>
      <c r="J1886" t="s">
        <v>1580</v>
      </c>
      <c r="K1886" t="s">
        <v>723</v>
      </c>
      <c r="L1886" t="s">
        <v>109</v>
      </c>
      <c r="M1886" t="s">
        <v>35</v>
      </c>
      <c r="N1886" s="1">
        <v>41747</v>
      </c>
      <c r="O1886" t="s">
        <v>1581</v>
      </c>
      <c r="P1886" t="s">
        <v>1582</v>
      </c>
      <c r="Q1886" t="s">
        <v>1583</v>
      </c>
      <c r="R1886">
        <v>1</v>
      </c>
      <c r="S1886" t="s">
        <v>2539</v>
      </c>
      <c r="T1886" s="2">
        <v>0.1</v>
      </c>
      <c r="U1886" t="s">
        <v>2540</v>
      </c>
      <c r="V1886" t="s">
        <v>2541</v>
      </c>
      <c r="W1886" t="s">
        <v>1587</v>
      </c>
      <c r="X1886" t="s">
        <v>2542</v>
      </c>
    </row>
    <row r="1887" spans="1:24" x14ac:dyDescent="0.3">
      <c r="A1887" t="s">
        <v>2537</v>
      </c>
      <c r="B1887" s="1">
        <v>41856</v>
      </c>
      <c r="C1887" t="s">
        <v>1638</v>
      </c>
      <c r="D1887" t="s">
        <v>45</v>
      </c>
      <c r="E1887" t="s">
        <v>46</v>
      </c>
      <c r="F1887" t="s">
        <v>47</v>
      </c>
      <c r="G1887" t="s">
        <v>77</v>
      </c>
      <c r="H1887" t="s">
        <v>48</v>
      </c>
      <c r="I1887" t="s">
        <v>92</v>
      </c>
      <c r="J1887" t="s">
        <v>1906</v>
      </c>
      <c r="K1887" t="s">
        <v>94</v>
      </c>
      <c r="L1887" t="s">
        <v>34</v>
      </c>
      <c r="M1887" t="s">
        <v>35</v>
      </c>
      <c r="N1887" s="1">
        <v>41858</v>
      </c>
      <c r="O1887" t="s">
        <v>275</v>
      </c>
      <c r="P1887" t="s">
        <v>696</v>
      </c>
      <c r="Q1887" t="s">
        <v>697</v>
      </c>
      <c r="R1887">
        <v>36</v>
      </c>
      <c r="S1887" t="s">
        <v>2967</v>
      </c>
      <c r="T1887" s="2">
        <v>0.05</v>
      </c>
      <c r="U1887" t="s">
        <v>2968</v>
      </c>
      <c r="V1887" t="s">
        <v>2969</v>
      </c>
      <c r="W1887" t="s">
        <v>701</v>
      </c>
      <c r="X1887" t="s">
        <v>2970</v>
      </c>
    </row>
    <row r="1888" spans="1:24" x14ac:dyDescent="0.3">
      <c r="A1888" t="s">
        <v>2537</v>
      </c>
      <c r="B1888" s="1">
        <v>41450</v>
      </c>
      <c r="C1888" t="s">
        <v>1911</v>
      </c>
      <c r="D1888" t="s">
        <v>120</v>
      </c>
      <c r="E1888" t="s">
        <v>27</v>
      </c>
      <c r="F1888" t="s">
        <v>28</v>
      </c>
      <c r="G1888" t="s">
        <v>134</v>
      </c>
      <c r="H1888" t="s">
        <v>62</v>
      </c>
      <c r="I1888" t="s">
        <v>196</v>
      </c>
      <c r="J1888" t="s">
        <v>592</v>
      </c>
      <c r="K1888" t="s">
        <v>33</v>
      </c>
      <c r="L1888" t="s">
        <v>34</v>
      </c>
      <c r="M1888" t="s">
        <v>35</v>
      </c>
      <c r="N1888" s="1">
        <v>41452</v>
      </c>
      <c r="O1888" t="s">
        <v>593</v>
      </c>
      <c r="P1888" t="s">
        <v>594</v>
      </c>
      <c r="Q1888" t="s">
        <v>595</v>
      </c>
      <c r="R1888">
        <v>43</v>
      </c>
      <c r="S1888" t="s">
        <v>5915</v>
      </c>
      <c r="T1888" s="2">
        <v>0.05</v>
      </c>
      <c r="U1888" t="s">
        <v>6695</v>
      </c>
      <c r="V1888" t="s">
        <v>6696</v>
      </c>
      <c r="W1888" t="s">
        <v>376</v>
      </c>
      <c r="X1888" t="s">
        <v>6697</v>
      </c>
    </row>
    <row r="1889" spans="1:24" x14ac:dyDescent="0.3">
      <c r="A1889" t="s">
        <v>2537</v>
      </c>
      <c r="B1889" s="1">
        <v>41856</v>
      </c>
      <c r="C1889" t="s">
        <v>1638</v>
      </c>
      <c r="D1889" t="s">
        <v>195</v>
      </c>
      <c r="E1889" t="s">
        <v>46</v>
      </c>
      <c r="F1889" t="s">
        <v>47</v>
      </c>
      <c r="G1889" t="s">
        <v>29</v>
      </c>
      <c r="H1889" t="s">
        <v>48</v>
      </c>
      <c r="I1889" t="s">
        <v>121</v>
      </c>
      <c r="J1889" t="s">
        <v>313</v>
      </c>
      <c r="K1889" t="s">
        <v>94</v>
      </c>
      <c r="L1889" t="s">
        <v>34</v>
      </c>
      <c r="M1889" t="s">
        <v>35</v>
      </c>
      <c r="N1889" s="1">
        <v>41858</v>
      </c>
      <c r="O1889" t="s">
        <v>314</v>
      </c>
      <c r="P1889" t="s">
        <v>315</v>
      </c>
      <c r="Q1889" t="s">
        <v>316</v>
      </c>
      <c r="R1889">
        <v>48</v>
      </c>
      <c r="S1889" t="s">
        <v>2967</v>
      </c>
      <c r="T1889" s="2">
        <v>0.01</v>
      </c>
      <c r="U1889" t="s">
        <v>2968</v>
      </c>
      <c r="V1889" t="s">
        <v>2969</v>
      </c>
      <c r="W1889" t="s">
        <v>320</v>
      </c>
      <c r="X1889" t="s">
        <v>2970</v>
      </c>
    </row>
    <row r="1890" spans="1:24" x14ac:dyDescent="0.3">
      <c r="A1890" t="s">
        <v>2537</v>
      </c>
      <c r="B1890" s="1">
        <v>41856</v>
      </c>
      <c r="C1890" t="s">
        <v>1638</v>
      </c>
      <c r="D1890" t="s">
        <v>195</v>
      </c>
      <c r="E1890" t="s">
        <v>46</v>
      </c>
      <c r="F1890" t="s">
        <v>47</v>
      </c>
      <c r="G1890" t="s">
        <v>29</v>
      </c>
      <c r="H1890" t="s">
        <v>48</v>
      </c>
      <c r="I1890" t="s">
        <v>31</v>
      </c>
      <c r="J1890" t="s">
        <v>1906</v>
      </c>
      <c r="K1890" t="s">
        <v>33</v>
      </c>
      <c r="L1890" t="s">
        <v>50</v>
      </c>
      <c r="M1890" t="s">
        <v>35</v>
      </c>
      <c r="N1890" s="1">
        <v>41858</v>
      </c>
      <c r="O1890" t="s">
        <v>275</v>
      </c>
      <c r="P1890" t="s">
        <v>696</v>
      </c>
      <c r="Q1890" t="s">
        <v>697</v>
      </c>
      <c r="R1890">
        <v>46</v>
      </c>
      <c r="S1890" t="s">
        <v>2967</v>
      </c>
      <c r="T1890" s="2">
        <v>7.0000000000000007E-2</v>
      </c>
      <c r="U1890" t="s">
        <v>2968</v>
      </c>
      <c r="V1890" t="s">
        <v>2969</v>
      </c>
      <c r="W1890" t="s">
        <v>701</v>
      </c>
      <c r="X1890" t="s">
        <v>2970</v>
      </c>
    </row>
    <row r="1891" spans="1:24" x14ac:dyDescent="0.3">
      <c r="A1891" t="s">
        <v>10649</v>
      </c>
      <c r="B1891" s="1">
        <v>42212</v>
      </c>
      <c r="C1891" t="s">
        <v>3450</v>
      </c>
      <c r="D1891" t="s">
        <v>288</v>
      </c>
      <c r="E1891" t="s">
        <v>27</v>
      </c>
      <c r="F1891" t="s">
        <v>28</v>
      </c>
      <c r="G1891" t="s">
        <v>77</v>
      </c>
      <c r="H1891" t="s">
        <v>289</v>
      </c>
      <c r="I1891" t="s">
        <v>63</v>
      </c>
      <c r="J1891" t="s">
        <v>49</v>
      </c>
      <c r="K1891" t="s">
        <v>94</v>
      </c>
      <c r="L1891" t="s">
        <v>95</v>
      </c>
      <c r="M1891" t="s">
        <v>35</v>
      </c>
      <c r="N1891" s="1">
        <v>42214</v>
      </c>
      <c r="O1891" t="s">
        <v>51</v>
      </c>
      <c r="P1891" t="s">
        <v>52</v>
      </c>
      <c r="Q1891" t="s">
        <v>53</v>
      </c>
      <c r="R1891">
        <v>38</v>
      </c>
      <c r="S1891" t="s">
        <v>7072</v>
      </c>
      <c r="T1891" s="2">
        <v>0.02</v>
      </c>
      <c r="U1891" t="s">
        <v>1235</v>
      </c>
      <c r="V1891" t="s">
        <v>1781</v>
      </c>
      <c r="W1891" t="s">
        <v>57</v>
      </c>
      <c r="X1891" t="s">
        <v>10650</v>
      </c>
    </row>
    <row r="1892" spans="1:24" x14ac:dyDescent="0.3">
      <c r="A1892" t="s">
        <v>9688</v>
      </c>
      <c r="B1892" s="1">
        <v>41857</v>
      </c>
      <c r="C1892" t="s">
        <v>9689</v>
      </c>
      <c r="D1892" t="s">
        <v>3704</v>
      </c>
      <c r="E1892" t="s">
        <v>27</v>
      </c>
      <c r="F1892" t="s">
        <v>28</v>
      </c>
      <c r="G1892" t="s">
        <v>77</v>
      </c>
      <c r="H1892" t="s">
        <v>965</v>
      </c>
      <c r="I1892" t="s">
        <v>196</v>
      </c>
      <c r="J1892" t="s">
        <v>9690</v>
      </c>
      <c r="K1892" t="s">
        <v>33</v>
      </c>
      <c r="L1892" t="s">
        <v>109</v>
      </c>
      <c r="M1892" t="s">
        <v>35</v>
      </c>
      <c r="N1892" s="1">
        <v>41857</v>
      </c>
      <c r="O1892" t="s">
        <v>66</v>
      </c>
      <c r="P1892" t="s">
        <v>67</v>
      </c>
      <c r="Q1892" t="s">
        <v>68</v>
      </c>
      <c r="R1892">
        <v>7</v>
      </c>
      <c r="S1892" t="s">
        <v>6823</v>
      </c>
      <c r="T1892" s="2">
        <v>0.01</v>
      </c>
      <c r="U1892" t="s">
        <v>9691</v>
      </c>
      <c r="V1892" t="s">
        <v>9692</v>
      </c>
      <c r="W1892" t="s">
        <v>72</v>
      </c>
      <c r="X1892" t="s">
        <v>9693</v>
      </c>
    </row>
    <row r="1893" spans="1:24" x14ac:dyDescent="0.3">
      <c r="A1893" t="s">
        <v>9688</v>
      </c>
      <c r="B1893" s="1">
        <v>42143</v>
      </c>
      <c r="C1893" t="s">
        <v>1097</v>
      </c>
      <c r="D1893" t="s">
        <v>1098</v>
      </c>
      <c r="E1893" t="s">
        <v>27</v>
      </c>
      <c r="F1893" t="s">
        <v>28</v>
      </c>
      <c r="G1893" t="s">
        <v>77</v>
      </c>
      <c r="H1893" t="s">
        <v>78</v>
      </c>
      <c r="I1893" t="s">
        <v>63</v>
      </c>
      <c r="J1893" t="s">
        <v>734</v>
      </c>
      <c r="K1893" t="s">
        <v>94</v>
      </c>
      <c r="L1893" t="s">
        <v>95</v>
      </c>
      <c r="M1893" t="s">
        <v>156</v>
      </c>
      <c r="N1893" s="1">
        <v>42144</v>
      </c>
      <c r="O1893" t="s">
        <v>735</v>
      </c>
      <c r="P1893" t="s">
        <v>736</v>
      </c>
      <c r="Q1893" t="s">
        <v>737</v>
      </c>
      <c r="R1893">
        <v>15</v>
      </c>
      <c r="S1893" t="s">
        <v>9953</v>
      </c>
      <c r="T1893" s="2">
        <v>0.03</v>
      </c>
      <c r="U1893" t="s">
        <v>3931</v>
      </c>
      <c r="V1893" t="s">
        <v>9954</v>
      </c>
      <c r="W1893" t="s">
        <v>741</v>
      </c>
      <c r="X1893" t="s">
        <v>2872</v>
      </c>
    </row>
    <row r="1894" spans="1:24" x14ac:dyDescent="0.3">
      <c r="A1894" t="s">
        <v>9688</v>
      </c>
      <c r="B1894" s="1">
        <v>42000</v>
      </c>
      <c r="C1894" t="s">
        <v>420</v>
      </c>
      <c r="D1894" t="s">
        <v>421</v>
      </c>
      <c r="E1894" t="s">
        <v>27</v>
      </c>
      <c r="F1894" t="s">
        <v>28</v>
      </c>
      <c r="G1894" t="s">
        <v>77</v>
      </c>
      <c r="H1894" t="s">
        <v>422</v>
      </c>
      <c r="I1894" t="s">
        <v>31</v>
      </c>
      <c r="J1894" t="s">
        <v>832</v>
      </c>
      <c r="K1894" t="s">
        <v>94</v>
      </c>
      <c r="L1894" t="s">
        <v>34</v>
      </c>
      <c r="M1894" t="s">
        <v>35</v>
      </c>
      <c r="N1894" s="1">
        <v>42002</v>
      </c>
      <c r="O1894" t="s">
        <v>833</v>
      </c>
      <c r="P1894" t="s">
        <v>834</v>
      </c>
      <c r="Q1894" t="s">
        <v>774</v>
      </c>
      <c r="R1894">
        <v>23</v>
      </c>
      <c r="S1894" t="s">
        <v>10278</v>
      </c>
      <c r="T1894" s="2">
        <v>0.02</v>
      </c>
      <c r="U1894" t="s">
        <v>1380</v>
      </c>
      <c r="V1894" t="s">
        <v>10279</v>
      </c>
      <c r="W1894" t="s">
        <v>838</v>
      </c>
      <c r="X1894" t="s">
        <v>10280</v>
      </c>
    </row>
    <row r="1895" spans="1:24" x14ac:dyDescent="0.3">
      <c r="A1895" t="s">
        <v>12533</v>
      </c>
      <c r="B1895" s="1">
        <v>41579</v>
      </c>
      <c r="C1895" t="s">
        <v>2431</v>
      </c>
      <c r="D1895" t="s">
        <v>1053</v>
      </c>
      <c r="E1895" t="s">
        <v>27</v>
      </c>
      <c r="F1895" t="s">
        <v>28</v>
      </c>
      <c r="G1895" t="s">
        <v>77</v>
      </c>
      <c r="H1895" t="s">
        <v>281</v>
      </c>
      <c r="I1895" t="s">
        <v>63</v>
      </c>
      <c r="J1895" t="s">
        <v>366</v>
      </c>
      <c r="K1895" t="s">
        <v>94</v>
      </c>
      <c r="L1895" t="s">
        <v>95</v>
      </c>
      <c r="M1895" t="s">
        <v>156</v>
      </c>
      <c r="N1895" s="1">
        <v>41580</v>
      </c>
      <c r="O1895" t="s">
        <v>367</v>
      </c>
      <c r="P1895" t="s">
        <v>368</v>
      </c>
      <c r="Q1895" t="s">
        <v>301</v>
      </c>
      <c r="R1895">
        <v>39</v>
      </c>
      <c r="S1895" t="s">
        <v>5421</v>
      </c>
      <c r="T1895" s="2">
        <v>0.05</v>
      </c>
      <c r="U1895" t="s">
        <v>6187</v>
      </c>
      <c r="V1895" t="s">
        <v>12534</v>
      </c>
      <c r="W1895" t="s">
        <v>116</v>
      </c>
      <c r="X1895" t="s">
        <v>12535</v>
      </c>
    </row>
    <row r="1896" spans="1:24" x14ac:dyDescent="0.3">
      <c r="A1896" t="s">
        <v>2861</v>
      </c>
      <c r="B1896" s="1">
        <v>41824</v>
      </c>
      <c r="C1896" t="s">
        <v>1765</v>
      </c>
      <c r="D1896" t="s">
        <v>144</v>
      </c>
      <c r="E1896" t="s">
        <v>46</v>
      </c>
      <c r="F1896" t="s">
        <v>47</v>
      </c>
      <c r="G1896" t="s">
        <v>29</v>
      </c>
      <c r="H1896" t="s">
        <v>107</v>
      </c>
      <c r="I1896" t="s">
        <v>31</v>
      </c>
      <c r="J1896" t="s">
        <v>832</v>
      </c>
      <c r="K1896" t="s">
        <v>94</v>
      </c>
      <c r="L1896" t="s">
        <v>95</v>
      </c>
      <c r="M1896" t="s">
        <v>35</v>
      </c>
      <c r="N1896" s="1">
        <v>41826</v>
      </c>
      <c r="O1896" t="s">
        <v>833</v>
      </c>
      <c r="P1896" t="s">
        <v>834</v>
      </c>
      <c r="Q1896" t="s">
        <v>774</v>
      </c>
      <c r="R1896">
        <v>1</v>
      </c>
      <c r="S1896" t="s">
        <v>1542</v>
      </c>
      <c r="T1896" s="2">
        <v>0.02</v>
      </c>
      <c r="U1896" t="s">
        <v>2862</v>
      </c>
      <c r="V1896" t="s">
        <v>2863</v>
      </c>
      <c r="W1896" t="s">
        <v>838</v>
      </c>
      <c r="X1896" t="s">
        <v>2864</v>
      </c>
    </row>
    <row r="1897" spans="1:24" x14ac:dyDescent="0.3">
      <c r="A1897" t="s">
        <v>2861</v>
      </c>
      <c r="B1897" s="1">
        <v>42357</v>
      </c>
      <c r="C1897" t="s">
        <v>947</v>
      </c>
      <c r="D1897" t="s">
        <v>948</v>
      </c>
      <c r="E1897" t="s">
        <v>46</v>
      </c>
      <c r="F1897" t="s">
        <v>47</v>
      </c>
      <c r="G1897" t="s">
        <v>77</v>
      </c>
      <c r="H1897" t="s">
        <v>48</v>
      </c>
      <c r="I1897" t="s">
        <v>196</v>
      </c>
      <c r="J1897" t="s">
        <v>2182</v>
      </c>
      <c r="K1897" t="s">
        <v>33</v>
      </c>
      <c r="L1897" t="s">
        <v>34</v>
      </c>
      <c r="M1897" t="s">
        <v>35</v>
      </c>
      <c r="N1897" s="1">
        <v>42359</v>
      </c>
      <c r="O1897" t="s">
        <v>2183</v>
      </c>
      <c r="P1897" t="s">
        <v>2184</v>
      </c>
      <c r="Q1897" t="s">
        <v>2185</v>
      </c>
      <c r="R1897">
        <v>29</v>
      </c>
      <c r="S1897" t="s">
        <v>8880</v>
      </c>
      <c r="T1897" s="2">
        <v>0.03</v>
      </c>
      <c r="U1897" t="s">
        <v>2736</v>
      </c>
      <c r="V1897" t="s">
        <v>8881</v>
      </c>
      <c r="W1897" t="s">
        <v>2189</v>
      </c>
      <c r="X1897" t="s">
        <v>8882</v>
      </c>
    </row>
    <row r="1898" spans="1:24" x14ac:dyDescent="0.3">
      <c r="A1898" t="s">
        <v>6732</v>
      </c>
      <c r="B1898" s="1">
        <v>41858</v>
      </c>
      <c r="C1898" t="s">
        <v>458</v>
      </c>
      <c r="D1898" t="s">
        <v>61</v>
      </c>
      <c r="E1898" t="s">
        <v>27</v>
      </c>
      <c r="F1898" t="s">
        <v>28</v>
      </c>
      <c r="G1898" t="s">
        <v>134</v>
      </c>
      <c r="H1898" t="s">
        <v>62</v>
      </c>
      <c r="I1898" t="s">
        <v>121</v>
      </c>
      <c r="J1898" t="s">
        <v>832</v>
      </c>
      <c r="K1898" t="s">
        <v>94</v>
      </c>
      <c r="L1898" t="s">
        <v>34</v>
      </c>
      <c r="M1898" t="s">
        <v>35</v>
      </c>
      <c r="N1898" s="1">
        <v>41860</v>
      </c>
      <c r="O1898" t="s">
        <v>833</v>
      </c>
      <c r="P1898" t="s">
        <v>834</v>
      </c>
      <c r="Q1898" t="s">
        <v>774</v>
      </c>
      <c r="R1898">
        <v>23</v>
      </c>
      <c r="S1898" t="s">
        <v>459</v>
      </c>
      <c r="T1898" s="2">
        <v>0.06</v>
      </c>
      <c r="U1898" t="s">
        <v>460</v>
      </c>
      <c r="V1898" t="s">
        <v>5636</v>
      </c>
      <c r="W1898" t="s">
        <v>838</v>
      </c>
      <c r="X1898" t="s">
        <v>462</v>
      </c>
    </row>
    <row r="1899" spans="1:24" x14ac:dyDescent="0.3">
      <c r="A1899" t="s">
        <v>6732</v>
      </c>
      <c r="B1899" s="1">
        <v>41858</v>
      </c>
      <c r="C1899" t="s">
        <v>458</v>
      </c>
      <c r="D1899" t="s">
        <v>61</v>
      </c>
      <c r="E1899" t="s">
        <v>27</v>
      </c>
      <c r="F1899" t="s">
        <v>28</v>
      </c>
      <c r="G1899" t="s">
        <v>77</v>
      </c>
      <c r="H1899" t="s">
        <v>62</v>
      </c>
      <c r="I1899" t="s">
        <v>196</v>
      </c>
      <c r="J1899" t="s">
        <v>832</v>
      </c>
      <c r="K1899" t="s">
        <v>94</v>
      </c>
      <c r="L1899" t="s">
        <v>34</v>
      </c>
      <c r="M1899" t="s">
        <v>35</v>
      </c>
      <c r="N1899" s="1">
        <v>41860</v>
      </c>
      <c r="O1899" t="s">
        <v>833</v>
      </c>
      <c r="P1899" t="s">
        <v>834</v>
      </c>
      <c r="Q1899" t="s">
        <v>774</v>
      </c>
      <c r="R1899">
        <v>33</v>
      </c>
      <c r="S1899" t="s">
        <v>459</v>
      </c>
      <c r="T1899" s="2">
        <v>0.08</v>
      </c>
      <c r="U1899" t="s">
        <v>460</v>
      </c>
      <c r="V1899" t="s">
        <v>5636</v>
      </c>
      <c r="W1899" t="s">
        <v>838</v>
      </c>
      <c r="X1899" t="s">
        <v>462</v>
      </c>
    </row>
    <row r="1900" spans="1:24" x14ac:dyDescent="0.3">
      <c r="A1900" t="s">
        <v>6732</v>
      </c>
      <c r="B1900" s="1">
        <v>41858</v>
      </c>
      <c r="C1900" t="s">
        <v>458</v>
      </c>
      <c r="D1900" t="s">
        <v>61</v>
      </c>
      <c r="E1900" t="s">
        <v>27</v>
      </c>
      <c r="F1900" t="s">
        <v>28</v>
      </c>
      <c r="G1900" t="s">
        <v>29</v>
      </c>
      <c r="H1900" t="s">
        <v>62</v>
      </c>
      <c r="I1900" t="s">
        <v>63</v>
      </c>
      <c r="J1900" t="s">
        <v>832</v>
      </c>
      <c r="K1900" t="s">
        <v>33</v>
      </c>
      <c r="L1900" t="s">
        <v>65</v>
      </c>
      <c r="M1900" t="s">
        <v>35</v>
      </c>
      <c r="N1900" s="1">
        <v>41860</v>
      </c>
      <c r="O1900" t="s">
        <v>833</v>
      </c>
      <c r="P1900" t="s">
        <v>834</v>
      </c>
      <c r="Q1900" t="s">
        <v>774</v>
      </c>
      <c r="R1900">
        <v>27</v>
      </c>
      <c r="S1900" t="s">
        <v>459</v>
      </c>
      <c r="T1900" s="2">
        <v>0.01</v>
      </c>
      <c r="U1900" t="s">
        <v>460</v>
      </c>
      <c r="V1900" t="s">
        <v>5636</v>
      </c>
      <c r="W1900" t="s">
        <v>838</v>
      </c>
      <c r="X1900" t="s">
        <v>462</v>
      </c>
    </row>
    <row r="1901" spans="1:24" x14ac:dyDescent="0.3">
      <c r="A1901" t="s">
        <v>6732</v>
      </c>
      <c r="B1901" s="1">
        <v>41858</v>
      </c>
      <c r="C1901" t="s">
        <v>458</v>
      </c>
      <c r="D1901" t="s">
        <v>61</v>
      </c>
      <c r="E1901" t="s">
        <v>27</v>
      </c>
      <c r="F1901" t="s">
        <v>28</v>
      </c>
      <c r="G1901" t="s">
        <v>77</v>
      </c>
      <c r="H1901" t="s">
        <v>62</v>
      </c>
      <c r="I1901" t="s">
        <v>121</v>
      </c>
      <c r="J1901" t="s">
        <v>832</v>
      </c>
      <c r="K1901" t="s">
        <v>94</v>
      </c>
      <c r="L1901" t="s">
        <v>95</v>
      </c>
      <c r="M1901" t="s">
        <v>35</v>
      </c>
      <c r="N1901" s="1">
        <v>41860</v>
      </c>
      <c r="O1901" t="s">
        <v>833</v>
      </c>
      <c r="P1901" t="s">
        <v>834</v>
      </c>
      <c r="Q1901" t="s">
        <v>774</v>
      </c>
      <c r="R1901">
        <v>21</v>
      </c>
      <c r="S1901" t="s">
        <v>459</v>
      </c>
      <c r="T1901" s="2">
        <v>0.06</v>
      </c>
      <c r="U1901" t="s">
        <v>460</v>
      </c>
      <c r="V1901" t="s">
        <v>5636</v>
      </c>
      <c r="W1901" t="s">
        <v>838</v>
      </c>
      <c r="X1901" t="s">
        <v>462</v>
      </c>
    </row>
    <row r="1902" spans="1:24" x14ac:dyDescent="0.3">
      <c r="A1902" t="s">
        <v>6732</v>
      </c>
      <c r="B1902" s="1">
        <v>41710</v>
      </c>
      <c r="C1902" t="s">
        <v>1400</v>
      </c>
      <c r="D1902" t="s">
        <v>1401</v>
      </c>
      <c r="E1902" t="s">
        <v>27</v>
      </c>
      <c r="F1902" t="s">
        <v>28</v>
      </c>
      <c r="G1902" t="s">
        <v>134</v>
      </c>
      <c r="H1902" t="s">
        <v>281</v>
      </c>
      <c r="I1902" t="s">
        <v>196</v>
      </c>
      <c r="J1902" t="s">
        <v>290</v>
      </c>
      <c r="K1902" t="s">
        <v>94</v>
      </c>
      <c r="L1902" t="s">
        <v>34</v>
      </c>
      <c r="M1902" t="s">
        <v>35</v>
      </c>
      <c r="N1902" s="1">
        <v>41773</v>
      </c>
      <c r="O1902" t="s">
        <v>1285</v>
      </c>
      <c r="P1902" t="s">
        <v>292</v>
      </c>
      <c r="Q1902" t="s">
        <v>1286</v>
      </c>
      <c r="R1902">
        <v>19</v>
      </c>
      <c r="S1902" t="s">
        <v>10777</v>
      </c>
      <c r="T1902" s="2">
        <v>7.0000000000000007E-2</v>
      </c>
      <c r="U1902" t="s">
        <v>4494</v>
      </c>
      <c r="V1902" t="s">
        <v>10778</v>
      </c>
      <c r="W1902" t="s">
        <v>881</v>
      </c>
      <c r="X1902" t="s">
        <v>2411</v>
      </c>
    </row>
    <row r="1903" spans="1:24" x14ac:dyDescent="0.3">
      <c r="A1903" t="s">
        <v>6732</v>
      </c>
      <c r="B1903" s="1">
        <v>41858</v>
      </c>
      <c r="C1903" t="s">
        <v>458</v>
      </c>
      <c r="D1903" t="s">
        <v>61</v>
      </c>
      <c r="E1903" t="s">
        <v>27</v>
      </c>
      <c r="F1903" t="s">
        <v>28</v>
      </c>
      <c r="G1903" t="s">
        <v>91</v>
      </c>
      <c r="H1903" t="s">
        <v>62</v>
      </c>
      <c r="I1903" t="s">
        <v>121</v>
      </c>
      <c r="J1903" t="s">
        <v>832</v>
      </c>
      <c r="K1903" t="s">
        <v>94</v>
      </c>
      <c r="L1903" t="s">
        <v>95</v>
      </c>
      <c r="M1903" t="s">
        <v>35</v>
      </c>
      <c r="N1903" s="1">
        <v>41860</v>
      </c>
      <c r="O1903" t="s">
        <v>833</v>
      </c>
      <c r="P1903" t="s">
        <v>834</v>
      </c>
      <c r="Q1903" t="s">
        <v>774</v>
      </c>
      <c r="R1903">
        <v>27</v>
      </c>
      <c r="S1903" t="s">
        <v>459</v>
      </c>
      <c r="T1903" s="2">
        <v>0.09</v>
      </c>
      <c r="U1903" t="s">
        <v>460</v>
      </c>
      <c r="V1903" t="s">
        <v>5636</v>
      </c>
      <c r="W1903" t="s">
        <v>838</v>
      </c>
      <c r="X1903" t="s">
        <v>462</v>
      </c>
    </row>
    <row r="1904" spans="1:24" x14ac:dyDescent="0.3">
      <c r="A1904" t="s">
        <v>6732</v>
      </c>
      <c r="B1904" s="1">
        <v>41858</v>
      </c>
      <c r="C1904" t="s">
        <v>458</v>
      </c>
      <c r="D1904" t="s">
        <v>61</v>
      </c>
      <c r="E1904" t="s">
        <v>27</v>
      </c>
      <c r="F1904" t="s">
        <v>28</v>
      </c>
      <c r="G1904" t="s">
        <v>29</v>
      </c>
      <c r="H1904" t="s">
        <v>62</v>
      </c>
      <c r="I1904" t="s">
        <v>196</v>
      </c>
      <c r="J1904" t="s">
        <v>832</v>
      </c>
      <c r="K1904" t="s">
        <v>33</v>
      </c>
      <c r="L1904" t="s">
        <v>109</v>
      </c>
      <c r="M1904" t="s">
        <v>35</v>
      </c>
      <c r="N1904" s="1">
        <v>41860</v>
      </c>
      <c r="O1904" t="s">
        <v>833</v>
      </c>
      <c r="P1904" t="s">
        <v>834</v>
      </c>
      <c r="Q1904" t="s">
        <v>774</v>
      </c>
      <c r="R1904">
        <v>19</v>
      </c>
      <c r="S1904" t="s">
        <v>459</v>
      </c>
      <c r="T1904" s="2">
        <v>7.0000000000000007E-2</v>
      </c>
      <c r="U1904" t="s">
        <v>460</v>
      </c>
      <c r="V1904" t="s">
        <v>5636</v>
      </c>
      <c r="W1904" t="s">
        <v>838</v>
      </c>
      <c r="X1904" t="s">
        <v>462</v>
      </c>
    </row>
    <row r="1905" spans="1:24" x14ac:dyDescent="0.3">
      <c r="A1905" t="s">
        <v>6732</v>
      </c>
      <c r="B1905" s="1">
        <v>41885</v>
      </c>
      <c r="C1905" t="s">
        <v>12082</v>
      </c>
      <c r="D1905" t="s">
        <v>61</v>
      </c>
      <c r="E1905" t="s">
        <v>27</v>
      </c>
      <c r="F1905" t="s">
        <v>28</v>
      </c>
      <c r="G1905" t="s">
        <v>91</v>
      </c>
      <c r="H1905" t="s">
        <v>62</v>
      </c>
      <c r="I1905" t="s">
        <v>121</v>
      </c>
      <c r="J1905" t="s">
        <v>832</v>
      </c>
      <c r="K1905" t="s">
        <v>94</v>
      </c>
      <c r="L1905" t="s">
        <v>95</v>
      </c>
      <c r="M1905" t="s">
        <v>156</v>
      </c>
      <c r="N1905" s="1">
        <v>41892</v>
      </c>
      <c r="O1905" t="s">
        <v>833</v>
      </c>
      <c r="P1905" t="s">
        <v>834</v>
      </c>
      <c r="Q1905" t="s">
        <v>774</v>
      </c>
      <c r="R1905">
        <v>28</v>
      </c>
      <c r="S1905" t="s">
        <v>6759</v>
      </c>
      <c r="T1905" s="2">
        <v>0.05</v>
      </c>
      <c r="U1905" t="s">
        <v>460</v>
      </c>
      <c r="V1905" t="s">
        <v>5636</v>
      </c>
      <c r="W1905" t="s">
        <v>838</v>
      </c>
      <c r="X1905" t="s">
        <v>462</v>
      </c>
    </row>
    <row r="1906" spans="1:24" x14ac:dyDescent="0.3">
      <c r="A1906" t="s">
        <v>8189</v>
      </c>
      <c r="B1906" s="1">
        <v>41927</v>
      </c>
      <c r="C1906" t="s">
        <v>2176</v>
      </c>
      <c r="D1906" t="s">
        <v>622</v>
      </c>
      <c r="E1906" t="s">
        <v>27</v>
      </c>
      <c r="F1906" t="s">
        <v>28</v>
      </c>
      <c r="G1906" t="s">
        <v>77</v>
      </c>
      <c r="H1906" t="s">
        <v>433</v>
      </c>
      <c r="I1906" t="s">
        <v>121</v>
      </c>
      <c r="J1906" t="s">
        <v>64</v>
      </c>
      <c r="K1906" t="s">
        <v>94</v>
      </c>
      <c r="L1906" t="s">
        <v>34</v>
      </c>
      <c r="M1906" t="s">
        <v>35</v>
      </c>
      <c r="N1906" s="1">
        <v>41931</v>
      </c>
      <c r="O1906" t="s">
        <v>66</v>
      </c>
      <c r="P1906" t="s">
        <v>67</v>
      </c>
      <c r="Q1906" t="s">
        <v>68</v>
      </c>
      <c r="R1906">
        <v>16</v>
      </c>
      <c r="S1906" t="s">
        <v>5153</v>
      </c>
      <c r="T1906" s="2">
        <v>0.04</v>
      </c>
      <c r="U1906" t="s">
        <v>685</v>
      </c>
      <c r="V1906" t="s">
        <v>8190</v>
      </c>
      <c r="W1906" t="s">
        <v>72</v>
      </c>
      <c r="X1906" t="s">
        <v>8191</v>
      </c>
    </row>
    <row r="1907" spans="1:24" x14ac:dyDescent="0.3">
      <c r="A1907" t="s">
        <v>10251</v>
      </c>
      <c r="B1907" s="1">
        <v>41862</v>
      </c>
      <c r="C1907" t="s">
        <v>1601</v>
      </c>
      <c r="D1907" t="s">
        <v>551</v>
      </c>
      <c r="E1907" t="s">
        <v>27</v>
      </c>
      <c r="F1907" t="s">
        <v>28</v>
      </c>
      <c r="G1907" t="s">
        <v>91</v>
      </c>
      <c r="H1907" t="s">
        <v>289</v>
      </c>
      <c r="I1907" t="s">
        <v>92</v>
      </c>
      <c r="J1907" t="s">
        <v>651</v>
      </c>
      <c r="K1907" t="s">
        <v>33</v>
      </c>
      <c r="L1907" t="s">
        <v>34</v>
      </c>
      <c r="M1907" t="s">
        <v>35</v>
      </c>
      <c r="N1907" s="1">
        <v>41863</v>
      </c>
      <c r="O1907" t="s">
        <v>652</v>
      </c>
      <c r="P1907" t="s">
        <v>653</v>
      </c>
      <c r="Q1907" t="s">
        <v>98</v>
      </c>
      <c r="R1907">
        <v>12</v>
      </c>
      <c r="S1907" t="s">
        <v>164</v>
      </c>
      <c r="T1907" s="2">
        <v>7.0000000000000007E-2</v>
      </c>
      <c r="U1907" t="s">
        <v>2346</v>
      </c>
      <c r="V1907" t="s">
        <v>8778</v>
      </c>
      <c r="W1907" t="s">
        <v>57</v>
      </c>
      <c r="X1907" t="s">
        <v>5789</v>
      </c>
    </row>
    <row r="1908" spans="1:24" x14ac:dyDescent="0.3">
      <c r="A1908" t="s">
        <v>2799</v>
      </c>
      <c r="B1908" s="1">
        <v>41680</v>
      </c>
      <c r="C1908" t="s">
        <v>330</v>
      </c>
      <c r="D1908" t="s">
        <v>331</v>
      </c>
      <c r="E1908" t="s">
        <v>46</v>
      </c>
      <c r="F1908" t="s">
        <v>47</v>
      </c>
      <c r="G1908" t="s">
        <v>134</v>
      </c>
      <c r="H1908" t="s">
        <v>107</v>
      </c>
      <c r="I1908" t="s">
        <v>63</v>
      </c>
      <c r="J1908" t="s">
        <v>1853</v>
      </c>
      <c r="K1908" t="s">
        <v>94</v>
      </c>
      <c r="L1908" t="s">
        <v>95</v>
      </c>
      <c r="M1908" t="s">
        <v>35</v>
      </c>
      <c r="N1908" s="1">
        <v>41681</v>
      </c>
      <c r="O1908" t="s">
        <v>2800</v>
      </c>
      <c r="P1908" t="s">
        <v>1855</v>
      </c>
      <c r="Q1908" t="s">
        <v>2801</v>
      </c>
      <c r="R1908">
        <v>40</v>
      </c>
      <c r="S1908" t="s">
        <v>2802</v>
      </c>
      <c r="T1908" s="2">
        <v>0.04</v>
      </c>
      <c r="U1908" t="s">
        <v>2803</v>
      </c>
      <c r="V1908" t="s">
        <v>2804</v>
      </c>
      <c r="W1908" t="s">
        <v>881</v>
      </c>
      <c r="X1908" t="s">
        <v>2805</v>
      </c>
    </row>
    <row r="1909" spans="1:24" x14ac:dyDescent="0.3">
      <c r="A1909" t="s">
        <v>2799</v>
      </c>
      <c r="B1909" s="1">
        <v>41495</v>
      </c>
      <c r="C1909" t="s">
        <v>578</v>
      </c>
      <c r="D1909" t="s">
        <v>551</v>
      </c>
      <c r="E1909" t="s">
        <v>27</v>
      </c>
      <c r="F1909" t="s">
        <v>28</v>
      </c>
      <c r="G1909" t="s">
        <v>91</v>
      </c>
      <c r="H1909" t="s">
        <v>289</v>
      </c>
      <c r="I1909" t="s">
        <v>63</v>
      </c>
      <c r="J1909" t="s">
        <v>355</v>
      </c>
      <c r="K1909" t="s">
        <v>94</v>
      </c>
      <c r="L1909" t="s">
        <v>34</v>
      </c>
      <c r="M1909" t="s">
        <v>35</v>
      </c>
      <c r="N1909" s="1">
        <v>41502</v>
      </c>
      <c r="O1909" t="s">
        <v>129</v>
      </c>
      <c r="P1909" t="s">
        <v>356</v>
      </c>
      <c r="Q1909" t="s">
        <v>357</v>
      </c>
      <c r="R1909">
        <v>37</v>
      </c>
      <c r="S1909" t="s">
        <v>888</v>
      </c>
      <c r="T1909" s="2">
        <v>0.04</v>
      </c>
      <c r="U1909" t="s">
        <v>3784</v>
      </c>
      <c r="V1909" t="s">
        <v>3785</v>
      </c>
      <c r="W1909" t="s">
        <v>361</v>
      </c>
      <c r="X1909" t="s">
        <v>1034</v>
      </c>
    </row>
    <row r="1910" spans="1:24" x14ac:dyDescent="0.3">
      <c r="A1910" t="s">
        <v>2799</v>
      </c>
      <c r="B1910" s="1">
        <v>41862</v>
      </c>
      <c r="C1910" t="s">
        <v>1574</v>
      </c>
      <c r="D1910" t="s">
        <v>144</v>
      </c>
      <c r="E1910" t="s">
        <v>46</v>
      </c>
      <c r="F1910" t="s">
        <v>47</v>
      </c>
      <c r="G1910" t="s">
        <v>77</v>
      </c>
      <c r="H1910" t="s">
        <v>107</v>
      </c>
      <c r="I1910" t="s">
        <v>63</v>
      </c>
      <c r="J1910" t="s">
        <v>896</v>
      </c>
      <c r="K1910" t="s">
        <v>33</v>
      </c>
      <c r="L1910" t="s">
        <v>392</v>
      </c>
      <c r="M1910" t="s">
        <v>393</v>
      </c>
      <c r="N1910" s="1">
        <v>41865</v>
      </c>
      <c r="O1910" t="s">
        <v>501</v>
      </c>
      <c r="P1910" t="s">
        <v>897</v>
      </c>
      <c r="Q1910" t="s">
        <v>898</v>
      </c>
      <c r="R1910">
        <v>35</v>
      </c>
      <c r="S1910" t="s">
        <v>9448</v>
      </c>
      <c r="T1910" s="2">
        <v>0.08</v>
      </c>
      <c r="U1910" t="s">
        <v>3959</v>
      </c>
      <c r="V1910" t="s">
        <v>9449</v>
      </c>
      <c r="W1910" t="s">
        <v>902</v>
      </c>
      <c r="X1910" t="s">
        <v>9450</v>
      </c>
    </row>
    <row r="1911" spans="1:24" x14ac:dyDescent="0.3">
      <c r="A1911" t="s">
        <v>2799</v>
      </c>
      <c r="B1911" s="1">
        <v>41862</v>
      </c>
      <c r="C1911" t="s">
        <v>1574</v>
      </c>
      <c r="D1911" t="s">
        <v>144</v>
      </c>
      <c r="E1911" t="s">
        <v>46</v>
      </c>
      <c r="F1911" t="s">
        <v>47</v>
      </c>
      <c r="G1911" t="s">
        <v>29</v>
      </c>
      <c r="H1911" t="s">
        <v>107</v>
      </c>
      <c r="I1911" t="s">
        <v>63</v>
      </c>
      <c r="J1911" t="s">
        <v>896</v>
      </c>
      <c r="K1911" t="s">
        <v>94</v>
      </c>
      <c r="L1911" t="s">
        <v>95</v>
      </c>
      <c r="M1911" t="s">
        <v>35</v>
      </c>
      <c r="N1911" s="1">
        <v>41865</v>
      </c>
      <c r="O1911" t="s">
        <v>501</v>
      </c>
      <c r="P1911" t="s">
        <v>897</v>
      </c>
      <c r="Q1911" t="s">
        <v>898</v>
      </c>
      <c r="R1911">
        <v>11</v>
      </c>
      <c r="S1911" t="s">
        <v>9448</v>
      </c>
      <c r="T1911" s="2">
        <v>0</v>
      </c>
      <c r="U1911" t="s">
        <v>3959</v>
      </c>
      <c r="V1911" t="s">
        <v>9449</v>
      </c>
      <c r="W1911" t="s">
        <v>902</v>
      </c>
      <c r="X1911" t="s">
        <v>9450</v>
      </c>
    </row>
    <row r="1912" spans="1:24" x14ac:dyDescent="0.3">
      <c r="A1912" t="s">
        <v>2799</v>
      </c>
      <c r="B1912" s="1">
        <v>41932</v>
      </c>
      <c r="C1912" t="s">
        <v>4112</v>
      </c>
      <c r="D1912" t="s">
        <v>312</v>
      </c>
      <c r="E1912" t="s">
        <v>27</v>
      </c>
      <c r="F1912" t="s">
        <v>28</v>
      </c>
      <c r="G1912" t="s">
        <v>134</v>
      </c>
      <c r="H1912" t="s">
        <v>205</v>
      </c>
      <c r="I1912" t="s">
        <v>31</v>
      </c>
      <c r="J1912" t="s">
        <v>896</v>
      </c>
      <c r="K1912" t="s">
        <v>94</v>
      </c>
      <c r="L1912" t="s">
        <v>34</v>
      </c>
      <c r="M1912" t="s">
        <v>156</v>
      </c>
      <c r="N1912" s="1">
        <v>41934</v>
      </c>
      <c r="O1912" t="s">
        <v>501</v>
      </c>
      <c r="P1912" t="s">
        <v>897</v>
      </c>
      <c r="Q1912" t="s">
        <v>898</v>
      </c>
      <c r="R1912">
        <v>10</v>
      </c>
      <c r="S1912" t="s">
        <v>9448</v>
      </c>
      <c r="T1912" s="2">
        <v>0.06</v>
      </c>
      <c r="U1912" t="s">
        <v>3959</v>
      </c>
      <c r="V1912" t="s">
        <v>9449</v>
      </c>
      <c r="W1912" t="s">
        <v>902</v>
      </c>
      <c r="X1912" t="s">
        <v>9450</v>
      </c>
    </row>
    <row r="1913" spans="1:24" x14ac:dyDescent="0.3">
      <c r="A1913" t="s">
        <v>6390</v>
      </c>
      <c r="B1913" s="1">
        <v>41423</v>
      </c>
      <c r="C1913" t="s">
        <v>1004</v>
      </c>
      <c r="D1913" t="s">
        <v>1005</v>
      </c>
      <c r="E1913" t="s">
        <v>27</v>
      </c>
      <c r="F1913" t="s">
        <v>28</v>
      </c>
      <c r="G1913" t="s">
        <v>77</v>
      </c>
      <c r="H1913" t="s">
        <v>281</v>
      </c>
      <c r="I1913" t="s">
        <v>63</v>
      </c>
      <c r="J1913" t="s">
        <v>163</v>
      </c>
      <c r="K1913" t="s">
        <v>94</v>
      </c>
      <c r="L1913" t="s">
        <v>34</v>
      </c>
      <c r="M1913" t="s">
        <v>35</v>
      </c>
      <c r="N1913" s="1">
        <v>41423</v>
      </c>
      <c r="O1913" t="s">
        <v>164</v>
      </c>
      <c r="P1913" t="s">
        <v>165</v>
      </c>
      <c r="Q1913" t="s">
        <v>166</v>
      </c>
      <c r="R1913">
        <v>19</v>
      </c>
      <c r="S1913" t="s">
        <v>1093</v>
      </c>
      <c r="T1913" s="2">
        <v>0.1</v>
      </c>
      <c r="U1913" t="s">
        <v>6391</v>
      </c>
      <c r="V1913" t="s">
        <v>6392</v>
      </c>
      <c r="W1913" t="s">
        <v>170</v>
      </c>
      <c r="X1913" t="s">
        <v>5563</v>
      </c>
    </row>
    <row r="1914" spans="1:24" x14ac:dyDescent="0.3">
      <c r="A1914" t="s">
        <v>2300</v>
      </c>
      <c r="B1914" s="1">
        <v>41495</v>
      </c>
      <c r="C1914" t="s">
        <v>364</v>
      </c>
      <c r="D1914" t="s">
        <v>365</v>
      </c>
      <c r="E1914" t="s">
        <v>46</v>
      </c>
      <c r="F1914" t="s">
        <v>47</v>
      </c>
      <c r="G1914" t="s">
        <v>91</v>
      </c>
      <c r="H1914" t="s">
        <v>48</v>
      </c>
      <c r="I1914" t="s">
        <v>196</v>
      </c>
      <c r="J1914" t="s">
        <v>853</v>
      </c>
      <c r="K1914" t="s">
        <v>94</v>
      </c>
      <c r="L1914" t="s">
        <v>95</v>
      </c>
      <c r="M1914" t="s">
        <v>156</v>
      </c>
      <c r="N1914" s="1">
        <v>41499</v>
      </c>
      <c r="O1914" t="s">
        <v>854</v>
      </c>
      <c r="P1914" t="s">
        <v>855</v>
      </c>
      <c r="Q1914" t="s">
        <v>856</v>
      </c>
      <c r="R1914">
        <v>45</v>
      </c>
      <c r="S1914" t="s">
        <v>2301</v>
      </c>
      <c r="T1914" s="2">
        <v>0.01</v>
      </c>
      <c r="U1914" t="s">
        <v>2302</v>
      </c>
      <c r="V1914" t="s">
        <v>2303</v>
      </c>
      <c r="W1914" t="s">
        <v>618</v>
      </c>
      <c r="X1914" t="s">
        <v>2304</v>
      </c>
    </row>
    <row r="1915" spans="1:24" x14ac:dyDescent="0.3">
      <c r="A1915" t="s">
        <v>2300</v>
      </c>
      <c r="B1915" s="1">
        <v>41720</v>
      </c>
      <c r="C1915" t="s">
        <v>263</v>
      </c>
      <c r="D1915" t="s">
        <v>120</v>
      </c>
      <c r="E1915" t="s">
        <v>27</v>
      </c>
      <c r="F1915" t="s">
        <v>28</v>
      </c>
      <c r="G1915" t="s">
        <v>77</v>
      </c>
      <c r="H1915" t="s">
        <v>62</v>
      </c>
      <c r="I1915" t="s">
        <v>92</v>
      </c>
      <c r="J1915" t="s">
        <v>994</v>
      </c>
      <c r="K1915" t="s">
        <v>94</v>
      </c>
      <c r="L1915" t="s">
        <v>34</v>
      </c>
      <c r="M1915" t="s">
        <v>35</v>
      </c>
      <c r="N1915" s="1">
        <v>41724</v>
      </c>
      <c r="O1915" t="s">
        <v>995</v>
      </c>
      <c r="P1915" t="s">
        <v>996</v>
      </c>
      <c r="Q1915" t="s">
        <v>997</v>
      </c>
      <c r="R1915">
        <v>39</v>
      </c>
      <c r="S1915" t="s">
        <v>2571</v>
      </c>
      <c r="T1915" s="2">
        <v>7.0000000000000007E-2</v>
      </c>
      <c r="U1915" t="s">
        <v>127</v>
      </c>
      <c r="V1915" t="s">
        <v>2572</v>
      </c>
      <c r="W1915" t="s">
        <v>1001</v>
      </c>
      <c r="X1915" t="s">
        <v>2573</v>
      </c>
    </row>
    <row r="1916" spans="1:24" x14ac:dyDescent="0.3">
      <c r="A1916" t="s">
        <v>2300</v>
      </c>
      <c r="B1916" s="1">
        <v>41884</v>
      </c>
      <c r="C1916" t="s">
        <v>4927</v>
      </c>
      <c r="D1916" t="s">
        <v>252</v>
      </c>
      <c r="E1916" t="s">
        <v>27</v>
      </c>
      <c r="F1916" t="s">
        <v>28</v>
      </c>
      <c r="G1916" t="s">
        <v>91</v>
      </c>
      <c r="H1916" t="s">
        <v>62</v>
      </c>
      <c r="I1916" t="s">
        <v>196</v>
      </c>
      <c r="J1916" t="s">
        <v>64</v>
      </c>
      <c r="K1916" t="s">
        <v>94</v>
      </c>
      <c r="L1916" t="s">
        <v>34</v>
      </c>
      <c r="M1916" t="s">
        <v>35</v>
      </c>
      <c r="N1916" s="1">
        <v>41886</v>
      </c>
      <c r="O1916" t="s">
        <v>66</v>
      </c>
      <c r="P1916" t="s">
        <v>67</v>
      </c>
      <c r="Q1916" t="s">
        <v>68</v>
      </c>
      <c r="R1916">
        <v>25</v>
      </c>
      <c r="S1916" t="s">
        <v>8240</v>
      </c>
      <c r="T1916" s="2">
        <v>0.02</v>
      </c>
      <c r="U1916" t="s">
        <v>428</v>
      </c>
      <c r="V1916" t="s">
        <v>8241</v>
      </c>
      <c r="W1916" t="s">
        <v>72</v>
      </c>
      <c r="X1916" t="s">
        <v>8242</v>
      </c>
    </row>
    <row r="1917" spans="1:24" x14ac:dyDescent="0.3">
      <c r="A1917" t="s">
        <v>2300</v>
      </c>
      <c r="B1917" s="1">
        <v>41927</v>
      </c>
      <c r="C1917" t="s">
        <v>2176</v>
      </c>
      <c r="D1917" t="s">
        <v>622</v>
      </c>
      <c r="E1917" t="s">
        <v>27</v>
      </c>
      <c r="F1917" t="s">
        <v>28</v>
      </c>
      <c r="G1917" t="s">
        <v>91</v>
      </c>
      <c r="H1917" t="s">
        <v>433</v>
      </c>
      <c r="I1917" t="s">
        <v>63</v>
      </c>
      <c r="J1917" t="s">
        <v>3481</v>
      </c>
      <c r="K1917" t="s">
        <v>94</v>
      </c>
      <c r="L1917" t="s">
        <v>95</v>
      </c>
      <c r="M1917" t="s">
        <v>35</v>
      </c>
      <c r="N1917" s="1">
        <v>41931</v>
      </c>
      <c r="O1917" t="s">
        <v>3482</v>
      </c>
      <c r="P1917" t="s">
        <v>2262</v>
      </c>
      <c r="Q1917" t="s">
        <v>2240</v>
      </c>
      <c r="R1917">
        <v>30</v>
      </c>
      <c r="S1917" t="s">
        <v>10543</v>
      </c>
      <c r="T1917" s="2">
        <v>0.01</v>
      </c>
      <c r="U1917" t="s">
        <v>10544</v>
      </c>
      <c r="V1917" t="s">
        <v>10545</v>
      </c>
      <c r="W1917" t="s">
        <v>3486</v>
      </c>
      <c r="X1917" t="s">
        <v>10546</v>
      </c>
    </row>
    <row r="1918" spans="1:24" x14ac:dyDescent="0.3">
      <c r="A1918" t="s">
        <v>2300</v>
      </c>
      <c r="B1918" s="1">
        <v>41585</v>
      </c>
      <c r="C1918" t="s">
        <v>1148</v>
      </c>
      <c r="D1918" t="s">
        <v>4059</v>
      </c>
      <c r="E1918" t="s">
        <v>27</v>
      </c>
      <c r="F1918" t="s">
        <v>28</v>
      </c>
      <c r="G1918" t="s">
        <v>77</v>
      </c>
      <c r="H1918" t="s">
        <v>433</v>
      </c>
      <c r="I1918" t="s">
        <v>121</v>
      </c>
      <c r="J1918" t="s">
        <v>93</v>
      </c>
      <c r="K1918" t="s">
        <v>94</v>
      </c>
      <c r="L1918" t="s">
        <v>95</v>
      </c>
      <c r="M1918" t="s">
        <v>35</v>
      </c>
      <c r="N1918" s="1">
        <v>41586</v>
      </c>
      <c r="O1918" t="s">
        <v>96</v>
      </c>
      <c r="P1918" t="s">
        <v>97</v>
      </c>
      <c r="Q1918" t="s">
        <v>98</v>
      </c>
      <c r="R1918">
        <v>11</v>
      </c>
      <c r="S1918" t="s">
        <v>5068</v>
      </c>
      <c r="T1918" s="2">
        <v>0.09</v>
      </c>
      <c r="U1918" t="s">
        <v>1138</v>
      </c>
      <c r="V1918" t="s">
        <v>3537</v>
      </c>
      <c r="W1918" t="s">
        <v>102</v>
      </c>
      <c r="X1918" t="s">
        <v>2873</v>
      </c>
    </row>
    <row r="1919" spans="1:24" x14ac:dyDescent="0.3">
      <c r="A1919" t="s">
        <v>2300</v>
      </c>
      <c r="B1919" s="1">
        <v>42144</v>
      </c>
      <c r="C1919" t="s">
        <v>2417</v>
      </c>
      <c r="D1919" t="s">
        <v>432</v>
      </c>
      <c r="E1919" t="s">
        <v>27</v>
      </c>
      <c r="F1919" t="s">
        <v>28</v>
      </c>
      <c r="G1919" t="s">
        <v>91</v>
      </c>
      <c r="H1919" t="s">
        <v>433</v>
      </c>
      <c r="I1919" t="s">
        <v>92</v>
      </c>
      <c r="J1919" t="s">
        <v>564</v>
      </c>
      <c r="K1919" t="s">
        <v>33</v>
      </c>
      <c r="L1919" t="s">
        <v>65</v>
      </c>
      <c r="M1919" t="s">
        <v>35</v>
      </c>
      <c r="N1919" s="1">
        <v>42145</v>
      </c>
      <c r="O1919" t="s">
        <v>565</v>
      </c>
      <c r="P1919" t="s">
        <v>566</v>
      </c>
      <c r="Q1919" t="s">
        <v>567</v>
      </c>
      <c r="R1919">
        <v>8</v>
      </c>
      <c r="S1919" t="s">
        <v>12690</v>
      </c>
      <c r="T1919" s="2">
        <v>0.09</v>
      </c>
      <c r="U1919" t="s">
        <v>526</v>
      </c>
      <c r="V1919" t="s">
        <v>10100</v>
      </c>
      <c r="W1919" t="s">
        <v>224</v>
      </c>
      <c r="X1919" t="s">
        <v>12691</v>
      </c>
    </row>
    <row r="1920" spans="1:24" x14ac:dyDescent="0.3">
      <c r="A1920" t="s">
        <v>3059</v>
      </c>
      <c r="B1920" s="1">
        <v>41459</v>
      </c>
      <c r="C1920" t="s">
        <v>1574</v>
      </c>
      <c r="D1920" t="s">
        <v>144</v>
      </c>
      <c r="E1920" t="s">
        <v>46</v>
      </c>
      <c r="F1920" t="s">
        <v>47</v>
      </c>
      <c r="G1920" t="s">
        <v>134</v>
      </c>
      <c r="H1920" t="s">
        <v>107</v>
      </c>
      <c r="I1920" t="s">
        <v>63</v>
      </c>
      <c r="J1920" t="s">
        <v>2818</v>
      </c>
      <c r="K1920" t="s">
        <v>33</v>
      </c>
      <c r="L1920" t="s">
        <v>50</v>
      </c>
      <c r="M1920" t="s">
        <v>35</v>
      </c>
      <c r="N1920" s="1">
        <v>41460</v>
      </c>
      <c r="O1920" t="s">
        <v>219</v>
      </c>
      <c r="P1920" t="s">
        <v>736</v>
      </c>
      <c r="Q1920" t="s">
        <v>1478</v>
      </c>
      <c r="R1920">
        <v>40</v>
      </c>
      <c r="S1920" t="s">
        <v>3060</v>
      </c>
      <c r="T1920" s="2">
        <v>0.04</v>
      </c>
      <c r="U1920" t="s">
        <v>3061</v>
      </c>
      <c r="V1920" t="s">
        <v>3062</v>
      </c>
      <c r="W1920" t="s">
        <v>1384</v>
      </c>
      <c r="X1920" t="s">
        <v>3063</v>
      </c>
    </row>
    <row r="1921" spans="1:24" x14ac:dyDescent="0.3">
      <c r="A1921" t="s">
        <v>3059</v>
      </c>
      <c r="B1921" s="1">
        <v>41682</v>
      </c>
      <c r="C1921" t="s">
        <v>410</v>
      </c>
      <c r="D1921" t="s">
        <v>288</v>
      </c>
      <c r="E1921" t="s">
        <v>27</v>
      </c>
      <c r="F1921" t="s">
        <v>28</v>
      </c>
      <c r="G1921" t="s">
        <v>29</v>
      </c>
      <c r="H1921" t="s">
        <v>289</v>
      </c>
      <c r="I1921" t="s">
        <v>31</v>
      </c>
      <c r="J1921" t="s">
        <v>1173</v>
      </c>
      <c r="K1921" t="s">
        <v>94</v>
      </c>
      <c r="L1921" t="s">
        <v>34</v>
      </c>
      <c r="M1921" t="s">
        <v>35</v>
      </c>
      <c r="N1921" s="1">
        <v>41683</v>
      </c>
      <c r="O1921" t="s">
        <v>1174</v>
      </c>
      <c r="P1921" t="s">
        <v>1175</v>
      </c>
      <c r="Q1921" t="s">
        <v>1176</v>
      </c>
      <c r="R1921">
        <v>50</v>
      </c>
      <c r="S1921" t="s">
        <v>10343</v>
      </c>
      <c r="T1921" s="2">
        <v>7.0000000000000007E-2</v>
      </c>
      <c r="U1921" t="s">
        <v>10344</v>
      </c>
      <c r="V1921" t="s">
        <v>10345</v>
      </c>
      <c r="W1921" t="s">
        <v>1180</v>
      </c>
      <c r="X1921" t="s">
        <v>10346</v>
      </c>
    </row>
    <row r="1922" spans="1:24" x14ac:dyDescent="0.3">
      <c r="A1922" t="s">
        <v>11572</v>
      </c>
      <c r="B1922" s="1">
        <v>41662</v>
      </c>
      <c r="C1922" t="s">
        <v>11417</v>
      </c>
      <c r="D1922" t="s">
        <v>1292</v>
      </c>
      <c r="E1922" t="s">
        <v>27</v>
      </c>
      <c r="F1922" t="s">
        <v>28</v>
      </c>
      <c r="G1922" t="s">
        <v>134</v>
      </c>
      <c r="H1922" t="s">
        <v>30</v>
      </c>
      <c r="I1922" t="s">
        <v>92</v>
      </c>
      <c r="J1922" t="s">
        <v>355</v>
      </c>
      <c r="K1922" t="s">
        <v>94</v>
      </c>
      <c r="L1922" t="s">
        <v>95</v>
      </c>
      <c r="M1922" t="s">
        <v>35</v>
      </c>
      <c r="N1922" s="1">
        <v>41664</v>
      </c>
      <c r="O1922" t="s">
        <v>129</v>
      </c>
      <c r="P1922" t="s">
        <v>356</v>
      </c>
      <c r="Q1922" t="s">
        <v>357</v>
      </c>
      <c r="R1922">
        <v>35</v>
      </c>
      <c r="S1922" t="s">
        <v>11573</v>
      </c>
      <c r="T1922" s="2">
        <v>0.1</v>
      </c>
      <c r="U1922" t="s">
        <v>3685</v>
      </c>
      <c r="V1922" t="s">
        <v>777</v>
      </c>
      <c r="W1922" t="s">
        <v>361</v>
      </c>
      <c r="X1922" t="s">
        <v>5273</v>
      </c>
    </row>
    <row r="1923" spans="1:24" x14ac:dyDescent="0.3">
      <c r="A1923" t="s">
        <v>8541</v>
      </c>
      <c r="B1923" s="1">
        <v>41617</v>
      </c>
      <c r="C1923" t="s">
        <v>650</v>
      </c>
      <c r="D1923" t="s">
        <v>204</v>
      </c>
      <c r="E1923" t="s">
        <v>27</v>
      </c>
      <c r="F1923" t="s">
        <v>28</v>
      </c>
      <c r="G1923" t="s">
        <v>77</v>
      </c>
      <c r="H1923" t="s">
        <v>205</v>
      </c>
      <c r="I1923" t="s">
        <v>92</v>
      </c>
      <c r="J1923" t="s">
        <v>229</v>
      </c>
      <c r="K1923" t="s">
        <v>94</v>
      </c>
      <c r="L1923" t="s">
        <v>95</v>
      </c>
      <c r="M1923" t="s">
        <v>35</v>
      </c>
      <c r="N1923" s="1">
        <v>41617</v>
      </c>
      <c r="O1923" t="s">
        <v>1798</v>
      </c>
      <c r="P1923" t="s">
        <v>231</v>
      </c>
      <c r="Q1923" t="s">
        <v>1799</v>
      </c>
      <c r="R1923">
        <v>12</v>
      </c>
      <c r="S1923" t="s">
        <v>8542</v>
      </c>
      <c r="T1923" s="2">
        <v>0.06</v>
      </c>
      <c r="U1923" t="s">
        <v>8543</v>
      </c>
      <c r="V1923" t="s">
        <v>6507</v>
      </c>
      <c r="W1923" t="s">
        <v>618</v>
      </c>
      <c r="X1923" t="s">
        <v>1362</v>
      </c>
    </row>
    <row r="1924" spans="1:24" x14ac:dyDescent="0.3">
      <c r="A1924" t="s">
        <v>8541</v>
      </c>
      <c r="B1924" s="1">
        <v>41893</v>
      </c>
      <c r="C1924" t="s">
        <v>1532</v>
      </c>
      <c r="D1924" t="s">
        <v>421</v>
      </c>
      <c r="E1924" t="s">
        <v>27</v>
      </c>
      <c r="F1924" t="s">
        <v>28</v>
      </c>
      <c r="G1924" t="s">
        <v>77</v>
      </c>
      <c r="H1924" t="s">
        <v>422</v>
      </c>
      <c r="I1924" t="s">
        <v>63</v>
      </c>
      <c r="J1924" t="s">
        <v>771</v>
      </c>
      <c r="K1924" t="s">
        <v>94</v>
      </c>
      <c r="L1924" t="s">
        <v>95</v>
      </c>
      <c r="M1924" t="s">
        <v>35</v>
      </c>
      <c r="N1924" s="1">
        <v>41903</v>
      </c>
      <c r="O1924" t="s">
        <v>772</v>
      </c>
      <c r="P1924" t="s">
        <v>773</v>
      </c>
      <c r="Q1924" t="s">
        <v>774</v>
      </c>
      <c r="R1924">
        <v>44</v>
      </c>
      <c r="S1924" t="s">
        <v>10869</v>
      </c>
      <c r="T1924" s="2">
        <v>0</v>
      </c>
      <c r="U1924" t="s">
        <v>508</v>
      </c>
      <c r="V1924" t="s">
        <v>10168</v>
      </c>
      <c r="W1924" t="s">
        <v>778</v>
      </c>
      <c r="X1924" t="s">
        <v>10870</v>
      </c>
    </row>
    <row r="1925" spans="1:24" x14ac:dyDescent="0.3">
      <c r="A1925" t="s">
        <v>8541</v>
      </c>
      <c r="B1925" s="1">
        <v>41349</v>
      </c>
      <c r="C1925" t="s">
        <v>798</v>
      </c>
      <c r="D1925" t="s">
        <v>61</v>
      </c>
      <c r="E1925" t="s">
        <v>27</v>
      </c>
      <c r="F1925" t="s">
        <v>28</v>
      </c>
      <c r="G1925" t="s">
        <v>77</v>
      </c>
      <c r="H1925" t="s">
        <v>62</v>
      </c>
      <c r="I1925" t="s">
        <v>121</v>
      </c>
      <c r="J1925" t="s">
        <v>3226</v>
      </c>
      <c r="K1925" t="s">
        <v>94</v>
      </c>
      <c r="L1925" t="s">
        <v>34</v>
      </c>
      <c r="M1925" t="s">
        <v>156</v>
      </c>
      <c r="N1925" s="1">
        <v>41353</v>
      </c>
      <c r="O1925" t="s">
        <v>1378</v>
      </c>
      <c r="P1925" t="s">
        <v>1379</v>
      </c>
      <c r="Q1925" t="s">
        <v>1380</v>
      </c>
      <c r="R1925">
        <v>4</v>
      </c>
      <c r="S1925" t="s">
        <v>3266</v>
      </c>
      <c r="T1925" s="2">
        <v>0.03</v>
      </c>
      <c r="U1925" t="s">
        <v>8484</v>
      </c>
      <c r="V1925" t="s">
        <v>10991</v>
      </c>
      <c r="W1925" t="s">
        <v>1384</v>
      </c>
      <c r="X1925" t="s">
        <v>2883</v>
      </c>
    </row>
    <row r="1926" spans="1:24" x14ac:dyDescent="0.3">
      <c r="A1926" t="s">
        <v>9732</v>
      </c>
      <c r="B1926" s="1">
        <v>41356</v>
      </c>
      <c r="C1926" t="s">
        <v>1428</v>
      </c>
      <c r="D1926" t="s">
        <v>1429</v>
      </c>
      <c r="E1926" t="s">
        <v>27</v>
      </c>
      <c r="F1926" t="s">
        <v>28</v>
      </c>
      <c r="G1926" t="s">
        <v>91</v>
      </c>
      <c r="H1926" t="s">
        <v>217</v>
      </c>
      <c r="I1926" t="s">
        <v>196</v>
      </c>
      <c r="J1926" t="s">
        <v>651</v>
      </c>
      <c r="K1926" t="s">
        <v>94</v>
      </c>
      <c r="L1926" t="s">
        <v>34</v>
      </c>
      <c r="M1926" t="s">
        <v>156</v>
      </c>
      <c r="N1926" s="1">
        <v>41359</v>
      </c>
      <c r="O1926" t="s">
        <v>652</v>
      </c>
      <c r="P1926" t="s">
        <v>653</v>
      </c>
      <c r="Q1926" t="s">
        <v>98</v>
      </c>
      <c r="R1926">
        <v>25</v>
      </c>
      <c r="S1926" t="s">
        <v>1989</v>
      </c>
      <c r="T1926" s="2">
        <v>0.1</v>
      </c>
      <c r="U1926" t="s">
        <v>2871</v>
      </c>
      <c r="V1926" t="s">
        <v>9733</v>
      </c>
      <c r="W1926" t="s">
        <v>57</v>
      </c>
      <c r="X1926" t="s">
        <v>1811</v>
      </c>
    </row>
    <row r="1927" spans="1:24" x14ac:dyDescent="0.3">
      <c r="A1927" t="s">
        <v>9732</v>
      </c>
      <c r="B1927" s="1">
        <v>42064</v>
      </c>
      <c r="C1927" t="s">
        <v>3426</v>
      </c>
      <c r="D1927" t="s">
        <v>26</v>
      </c>
      <c r="E1927" t="s">
        <v>27</v>
      </c>
      <c r="F1927" t="s">
        <v>28</v>
      </c>
      <c r="G1927" t="s">
        <v>134</v>
      </c>
      <c r="H1927" t="s">
        <v>30</v>
      </c>
      <c r="I1927" t="s">
        <v>121</v>
      </c>
      <c r="J1927" t="s">
        <v>478</v>
      </c>
      <c r="K1927" t="s">
        <v>94</v>
      </c>
      <c r="L1927" t="s">
        <v>34</v>
      </c>
      <c r="M1927" t="s">
        <v>35</v>
      </c>
      <c r="N1927" s="1">
        <v>42064</v>
      </c>
      <c r="O1927" t="s">
        <v>479</v>
      </c>
      <c r="P1927" t="s">
        <v>480</v>
      </c>
      <c r="Q1927" t="s">
        <v>98</v>
      </c>
      <c r="R1927">
        <v>13</v>
      </c>
      <c r="S1927" t="s">
        <v>9900</v>
      </c>
      <c r="T1927" s="2">
        <v>0.06</v>
      </c>
      <c r="U1927" t="s">
        <v>9791</v>
      </c>
      <c r="V1927" t="s">
        <v>9901</v>
      </c>
      <c r="W1927" t="s">
        <v>224</v>
      </c>
      <c r="X1927" t="s">
        <v>9110</v>
      </c>
    </row>
    <row r="1928" spans="1:24" x14ac:dyDescent="0.3">
      <c r="A1928" t="s">
        <v>9732</v>
      </c>
      <c r="B1928" s="1">
        <v>41863</v>
      </c>
      <c r="C1928" t="s">
        <v>251</v>
      </c>
      <c r="D1928" t="s">
        <v>252</v>
      </c>
      <c r="E1928" t="s">
        <v>27</v>
      </c>
      <c r="F1928" t="s">
        <v>28</v>
      </c>
      <c r="G1928" t="s">
        <v>29</v>
      </c>
      <c r="H1928" t="s">
        <v>62</v>
      </c>
      <c r="I1928" t="s">
        <v>196</v>
      </c>
      <c r="J1928" t="s">
        <v>651</v>
      </c>
      <c r="K1928" t="s">
        <v>94</v>
      </c>
      <c r="L1928" t="s">
        <v>34</v>
      </c>
      <c r="M1928" t="s">
        <v>35</v>
      </c>
      <c r="N1928" s="1">
        <v>41870</v>
      </c>
      <c r="O1928" t="s">
        <v>652</v>
      </c>
      <c r="P1928" t="s">
        <v>653</v>
      </c>
      <c r="Q1928" t="s">
        <v>98</v>
      </c>
      <c r="R1928">
        <v>47</v>
      </c>
      <c r="S1928" t="s">
        <v>10879</v>
      </c>
      <c r="T1928" s="2">
        <v>0.03</v>
      </c>
      <c r="U1928" t="s">
        <v>1353</v>
      </c>
      <c r="V1928" t="s">
        <v>10321</v>
      </c>
      <c r="W1928" t="s">
        <v>57</v>
      </c>
      <c r="X1928" t="s">
        <v>10880</v>
      </c>
    </row>
    <row r="1929" spans="1:24" x14ac:dyDescent="0.3">
      <c r="A1929" t="s">
        <v>11295</v>
      </c>
      <c r="B1929" s="1">
        <v>41461</v>
      </c>
      <c r="C1929" t="s">
        <v>1428</v>
      </c>
      <c r="D1929" t="s">
        <v>1429</v>
      </c>
      <c r="E1929" t="s">
        <v>27</v>
      </c>
      <c r="F1929" t="s">
        <v>28</v>
      </c>
      <c r="G1929" t="s">
        <v>77</v>
      </c>
      <c r="H1929" t="s">
        <v>217</v>
      </c>
      <c r="I1929" t="s">
        <v>92</v>
      </c>
      <c r="J1929" t="s">
        <v>290</v>
      </c>
      <c r="K1929" t="s">
        <v>94</v>
      </c>
      <c r="L1929" t="s">
        <v>95</v>
      </c>
      <c r="M1929" t="s">
        <v>35</v>
      </c>
      <c r="N1929" s="1">
        <v>41461</v>
      </c>
      <c r="O1929" t="s">
        <v>291</v>
      </c>
      <c r="P1929" t="s">
        <v>292</v>
      </c>
      <c r="Q1929" t="s">
        <v>293</v>
      </c>
      <c r="R1929">
        <v>35</v>
      </c>
      <c r="S1929" t="s">
        <v>777</v>
      </c>
      <c r="T1929" s="2">
        <v>0.09</v>
      </c>
      <c r="U1929" t="s">
        <v>956</v>
      </c>
      <c r="V1929" t="s">
        <v>2206</v>
      </c>
      <c r="W1929" t="s">
        <v>165</v>
      </c>
      <c r="X1929" t="s">
        <v>5273</v>
      </c>
    </row>
    <row r="1930" spans="1:24" x14ac:dyDescent="0.3">
      <c r="A1930" t="s">
        <v>11295</v>
      </c>
      <c r="B1930" s="1">
        <v>41809</v>
      </c>
      <c r="C1930" t="s">
        <v>9342</v>
      </c>
      <c r="D1930" t="s">
        <v>162</v>
      </c>
      <c r="E1930" t="s">
        <v>46</v>
      </c>
      <c r="F1930" t="s">
        <v>47</v>
      </c>
      <c r="G1930" t="s">
        <v>134</v>
      </c>
      <c r="H1930" t="s">
        <v>107</v>
      </c>
      <c r="I1930" t="s">
        <v>92</v>
      </c>
      <c r="J1930" t="s">
        <v>145</v>
      </c>
      <c r="K1930" t="s">
        <v>94</v>
      </c>
      <c r="L1930" t="s">
        <v>95</v>
      </c>
      <c r="M1930" t="s">
        <v>35</v>
      </c>
      <c r="N1930" s="1">
        <v>41811</v>
      </c>
      <c r="O1930" t="s">
        <v>146</v>
      </c>
      <c r="P1930" t="s">
        <v>147</v>
      </c>
      <c r="Q1930" t="s">
        <v>148</v>
      </c>
      <c r="R1930">
        <v>24</v>
      </c>
      <c r="S1930" t="s">
        <v>12717</v>
      </c>
      <c r="T1930" s="2">
        <v>7.0000000000000007E-2</v>
      </c>
      <c r="U1930" t="s">
        <v>1704</v>
      </c>
      <c r="V1930" t="s">
        <v>12718</v>
      </c>
      <c r="W1930" t="s">
        <v>152</v>
      </c>
      <c r="X1930" t="s">
        <v>10474</v>
      </c>
    </row>
    <row r="1931" spans="1:24" x14ac:dyDescent="0.3">
      <c r="A1931" t="s">
        <v>4457</v>
      </c>
      <c r="B1931" s="1">
        <v>41873</v>
      </c>
      <c r="C1931" t="s">
        <v>4458</v>
      </c>
      <c r="D1931" t="s">
        <v>240</v>
      </c>
      <c r="E1931" t="s">
        <v>27</v>
      </c>
      <c r="F1931" t="s">
        <v>28</v>
      </c>
      <c r="G1931" t="s">
        <v>29</v>
      </c>
      <c r="H1931" t="s">
        <v>241</v>
      </c>
      <c r="I1931" t="s">
        <v>31</v>
      </c>
      <c r="J1931" t="s">
        <v>2623</v>
      </c>
      <c r="K1931" t="s">
        <v>94</v>
      </c>
      <c r="L1931" t="s">
        <v>34</v>
      </c>
      <c r="M1931" t="s">
        <v>35</v>
      </c>
      <c r="N1931" s="1">
        <v>41874</v>
      </c>
      <c r="O1931" t="s">
        <v>2624</v>
      </c>
      <c r="P1931" t="s">
        <v>2625</v>
      </c>
      <c r="Q1931" t="s">
        <v>2626</v>
      </c>
      <c r="R1931">
        <v>50</v>
      </c>
      <c r="S1931" t="s">
        <v>4459</v>
      </c>
      <c r="T1931" s="2">
        <v>0.1</v>
      </c>
      <c r="U1931" t="s">
        <v>190</v>
      </c>
      <c r="V1931" t="s">
        <v>4460</v>
      </c>
      <c r="W1931" t="s">
        <v>1234</v>
      </c>
      <c r="X1931" t="s">
        <v>4461</v>
      </c>
    </row>
    <row r="1932" spans="1:24" x14ac:dyDescent="0.3">
      <c r="A1932" t="s">
        <v>10070</v>
      </c>
      <c r="B1932" s="1">
        <v>41399</v>
      </c>
      <c r="C1932" t="s">
        <v>119</v>
      </c>
      <c r="D1932" t="s">
        <v>120</v>
      </c>
      <c r="E1932" t="s">
        <v>27</v>
      </c>
      <c r="F1932" t="s">
        <v>28</v>
      </c>
      <c r="G1932" t="s">
        <v>91</v>
      </c>
      <c r="H1932" t="s">
        <v>62</v>
      </c>
      <c r="I1932" t="s">
        <v>196</v>
      </c>
      <c r="J1932" t="s">
        <v>488</v>
      </c>
      <c r="K1932" t="s">
        <v>94</v>
      </c>
      <c r="L1932" t="s">
        <v>34</v>
      </c>
      <c r="M1932" t="s">
        <v>35</v>
      </c>
      <c r="N1932" s="1">
        <v>41400</v>
      </c>
      <c r="O1932" t="s">
        <v>489</v>
      </c>
      <c r="P1932" t="s">
        <v>4292</v>
      </c>
      <c r="Q1932" t="s">
        <v>3166</v>
      </c>
      <c r="R1932">
        <v>25</v>
      </c>
      <c r="S1932" t="s">
        <v>6503</v>
      </c>
      <c r="T1932" s="2">
        <v>0.02</v>
      </c>
      <c r="U1932" t="s">
        <v>403</v>
      </c>
      <c r="V1932" t="s">
        <v>10071</v>
      </c>
      <c r="W1932" t="s">
        <v>495</v>
      </c>
      <c r="X1932" t="s">
        <v>5273</v>
      </c>
    </row>
    <row r="1933" spans="1:24" x14ac:dyDescent="0.3">
      <c r="A1933" t="s">
        <v>10070</v>
      </c>
      <c r="B1933" s="1">
        <v>41470</v>
      </c>
      <c r="C1933" t="s">
        <v>2975</v>
      </c>
      <c r="D1933" t="s">
        <v>1005</v>
      </c>
      <c r="E1933" t="s">
        <v>27</v>
      </c>
      <c r="F1933" t="s">
        <v>28</v>
      </c>
      <c r="G1933" t="s">
        <v>134</v>
      </c>
      <c r="H1933" t="s">
        <v>281</v>
      </c>
      <c r="I1933" t="s">
        <v>63</v>
      </c>
      <c r="J1933" t="s">
        <v>832</v>
      </c>
      <c r="K1933" t="s">
        <v>94</v>
      </c>
      <c r="L1933" t="s">
        <v>34</v>
      </c>
      <c r="M1933" t="s">
        <v>35</v>
      </c>
      <c r="N1933" s="1">
        <v>41471</v>
      </c>
      <c r="O1933" t="s">
        <v>833</v>
      </c>
      <c r="P1933" t="s">
        <v>834</v>
      </c>
      <c r="Q1933" t="s">
        <v>774</v>
      </c>
      <c r="R1933">
        <v>23</v>
      </c>
      <c r="S1933" t="s">
        <v>247</v>
      </c>
      <c r="T1933" s="2">
        <v>7.0000000000000007E-2</v>
      </c>
      <c r="U1933" t="s">
        <v>2127</v>
      </c>
      <c r="V1933" t="s">
        <v>8176</v>
      </c>
      <c r="W1933" t="s">
        <v>838</v>
      </c>
      <c r="X1933" t="s">
        <v>12288</v>
      </c>
    </row>
    <row r="1934" spans="1:24" x14ac:dyDescent="0.3">
      <c r="A1934" t="s">
        <v>142</v>
      </c>
      <c r="B1934" s="1">
        <v>41876</v>
      </c>
      <c r="C1934" t="s">
        <v>143</v>
      </c>
      <c r="D1934" t="s">
        <v>144</v>
      </c>
      <c r="E1934" t="s">
        <v>46</v>
      </c>
      <c r="F1934" t="s">
        <v>47</v>
      </c>
      <c r="G1934" t="s">
        <v>134</v>
      </c>
      <c r="H1934" t="s">
        <v>107</v>
      </c>
      <c r="I1934" t="s">
        <v>121</v>
      </c>
      <c r="J1934" t="s">
        <v>145</v>
      </c>
      <c r="K1934" t="s">
        <v>94</v>
      </c>
      <c r="L1934" t="s">
        <v>95</v>
      </c>
      <c r="M1934" t="s">
        <v>35</v>
      </c>
      <c r="N1934" s="1">
        <v>41878</v>
      </c>
      <c r="O1934" t="s">
        <v>146</v>
      </c>
      <c r="P1934" t="s">
        <v>147</v>
      </c>
      <c r="Q1934" t="s">
        <v>148</v>
      </c>
      <c r="R1934">
        <v>22</v>
      </c>
      <c r="S1934" t="s">
        <v>149</v>
      </c>
      <c r="T1934" s="2">
        <v>7.0000000000000007E-2</v>
      </c>
      <c r="U1934" t="s">
        <v>150</v>
      </c>
      <c r="V1934" t="s">
        <v>151</v>
      </c>
      <c r="W1934" t="s">
        <v>152</v>
      </c>
      <c r="X1934" t="s">
        <v>153</v>
      </c>
    </row>
    <row r="1935" spans="1:24" x14ac:dyDescent="0.3">
      <c r="A1935" t="s">
        <v>3578</v>
      </c>
      <c r="B1935" s="1">
        <v>41423</v>
      </c>
      <c r="C1935" t="s">
        <v>279</v>
      </c>
      <c r="D1935" t="s">
        <v>280</v>
      </c>
      <c r="E1935" t="s">
        <v>27</v>
      </c>
      <c r="F1935" t="s">
        <v>28</v>
      </c>
      <c r="G1935" t="s">
        <v>91</v>
      </c>
      <c r="H1935" t="s">
        <v>281</v>
      </c>
      <c r="I1935" t="s">
        <v>196</v>
      </c>
      <c r="J1935" t="s">
        <v>1233</v>
      </c>
      <c r="K1935" t="s">
        <v>94</v>
      </c>
      <c r="L1935" t="s">
        <v>34</v>
      </c>
      <c r="M1935" t="s">
        <v>35</v>
      </c>
      <c r="N1935" s="1">
        <v>41423</v>
      </c>
      <c r="O1935" t="s">
        <v>711</v>
      </c>
      <c r="P1935" t="s">
        <v>1234</v>
      </c>
      <c r="Q1935" t="s">
        <v>1235</v>
      </c>
      <c r="R1935">
        <v>22</v>
      </c>
      <c r="S1935" t="s">
        <v>3579</v>
      </c>
      <c r="T1935" s="2">
        <v>0.09</v>
      </c>
      <c r="U1935" t="s">
        <v>3580</v>
      </c>
      <c r="V1935" t="s">
        <v>3581</v>
      </c>
      <c r="W1935" t="s">
        <v>1239</v>
      </c>
      <c r="X1935" t="s">
        <v>3582</v>
      </c>
    </row>
    <row r="1936" spans="1:24" x14ac:dyDescent="0.3">
      <c r="A1936" t="s">
        <v>3578</v>
      </c>
      <c r="B1936" s="1">
        <v>41652</v>
      </c>
      <c r="C1936" t="s">
        <v>530</v>
      </c>
      <c r="D1936" t="s">
        <v>531</v>
      </c>
      <c r="E1936" t="s">
        <v>27</v>
      </c>
      <c r="F1936" t="s">
        <v>28</v>
      </c>
      <c r="G1936" t="s">
        <v>134</v>
      </c>
      <c r="H1936" t="s">
        <v>30</v>
      </c>
      <c r="I1936" t="s">
        <v>196</v>
      </c>
      <c r="J1936" t="s">
        <v>313</v>
      </c>
      <c r="K1936" t="s">
        <v>33</v>
      </c>
      <c r="L1936" t="s">
        <v>34</v>
      </c>
      <c r="M1936" t="s">
        <v>35</v>
      </c>
      <c r="N1936" s="1">
        <v>41649</v>
      </c>
      <c r="O1936" t="s">
        <v>314</v>
      </c>
      <c r="P1936" t="s">
        <v>315</v>
      </c>
      <c r="Q1936" t="s">
        <v>316</v>
      </c>
      <c r="R1936">
        <v>8</v>
      </c>
      <c r="S1936" t="s">
        <v>8625</v>
      </c>
      <c r="T1936" s="2">
        <v>7.0000000000000007E-2</v>
      </c>
      <c r="U1936" t="s">
        <v>2811</v>
      </c>
      <c r="V1936" t="s">
        <v>8626</v>
      </c>
      <c r="W1936" t="s">
        <v>320</v>
      </c>
      <c r="X1936" t="s">
        <v>8627</v>
      </c>
    </row>
    <row r="1937" spans="1:24" x14ac:dyDescent="0.3">
      <c r="A1937" t="s">
        <v>3578</v>
      </c>
      <c r="B1937" s="1">
        <v>41932</v>
      </c>
      <c r="C1937" t="s">
        <v>105</v>
      </c>
      <c r="D1937" t="s">
        <v>106</v>
      </c>
      <c r="E1937" t="s">
        <v>46</v>
      </c>
      <c r="F1937" t="s">
        <v>47</v>
      </c>
      <c r="G1937" t="s">
        <v>134</v>
      </c>
      <c r="H1937" t="s">
        <v>107</v>
      </c>
      <c r="I1937" t="s">
        <v>121</v>
      </c>
      <c r="J1937" t="s">
        <v>373</v>
      </c>
      <c r="K1937" t="s">
        <v>33</v>
      </c>
      <c r="L1937" t="s">
        <v>34</v>
      </c>
      <c r="M1937" t="s">
        <v>35</v>
      </c>
      <c r="N1937" s="1">
        <v>41934</v>
      </c>
      <c r="O1937" t="s">
        <v>374</v>
      </c>
      <c r="P1937" t="s">
        <v>375</v>
      </c>
      <c r="Q1937" t="s">
        <v>376</v>
      </c>
      <c r="R1937">
        <v>37</v>
      </c>
      <c r="S1937" t="s">
        <v>10200</v>
      </c>
      <c r="T1937" s="2">
        <v>0.01</v>
      </c>
      <c r="U1937" t="s">
        <v>10201</v>
      </c>
      <c r="V1937" t="s">
        <v>10202</v>
      </c>
      <c r="W1937" t="s">
        <v>380</v>
      </c>
      <c r="X1937" t="s">
        <v>10203</v>
      </c>
    </row>
    <row r="1938" spans="1:24" x14ac:dyDescent="0.3">
      <c r="A1938" t="s">
        <v>3578</v>
      </c>
      <c r="B1938" s="1">
        <v>41916</v>
      </c>
      <c r="C1938" t="s">
        <v>792</v>
      </c>
      <c r="D1938" t="s">
        <v>610</v>
      </c>
      <c r="E1938" t="s">
        <v>27</v>
      </c>
      <c r="F1938" t="s">
        <v>28</v>
      </c>
      <c r="G1938" t="s">
        <v>29</v>
      </c>
      <c r="H1938" t="s">
        <v>62</v>
      </c>
      <c r="I1938" t="s">
        <v>196</v>
      </c>
      <c r="J1938" t="s">
        <v>1233</v>
      </c>
      <c r="K1938" t="s">
        <v>94</v>
      </c>
      <c r="L1938" t="s">
        <v>34</v>
      </c>
      <c r="M1938" t="s">
        <v>156</v>
      </c>
      <c r="N1938" s="1">
        <v>41918</v>
      </c>
      <c r="O1938" t="s">
        <v>711</v>
      </c>
      <c r="P1938" t="s">
        <v>1234</v>
      </c>
      <c r="Q1938" t="s">
        <v>1235</v>
      </c>
      <c r="R1938">
        <v>47</v>
      </c>
      <c r="S1938" t="s">
        <v>9395</v>
      </c>
      <c r="T1938" s="2">
        <v>0.04</v>
      </c>
      <c r="U1938" t="s">
        <v>127</v>
      </c>
      <c r="V1938" t="s">
        <v>10791</v>
      </c>
      <c r="W1938" t="s">
        <v>1239</v>
      </c>
      <c r="X1938" t="s">
        <v>3297</v>
      </c>
    </row>
    <row r="1939" spans="1:24" x14ac:dyDescent="0.3">
      <c r="A1939" t="s">
        <v>3578</v>
      </c>
      <c r="B1939" s="1">
        <v>41666</v>
      </c>
      <c r="C1939" t="s">
        <v>781</v>
      </c>
      <c r="D1939" t="s">
        <v>162</v>
      </c>
      <c r="E1939" t="s">
        <v>46</v>
      </c>
      <c r="F1939" t="s">
        <v>47</v>
      </c>
      <c r="G1939" t="s">
        <v>91</v>
      </c>
      <c r="H1939" t="s">
        <v>107</v>
      </c>
      <c r="I1939" t="s">
        <v>31</v>
      </c>
      <c r="J1939" t="s">
        <v>185</v>
      </c>
      <c r="K1939" t="s">
        <v>33</v>
      </c>
      <c r="L1939" t="s">
        <v>34</v>
      </c>
      <c r="M1939" t="s">
        <v>35</v>
      </c>
      <c r="N1939" s="1">
        <v>41666</v>
      </c>
      <c r="O1939" t="s">
        <v>186</v>
      </c>
      <c r="P1939" t="s">
        <v>187</v>
      </c>
      <c r="Q1939" t="s">
        <v>188</v>
      </c>
      <c r="R1939">
        <v>29</v>
      </c>
      <c r="S1939" t="s">
        <v>1868</v>
      </c>
      <c r="T1939" s="2">
        <v>0.06</v>
      </c>
      <c r="U1939" t="s">
        <v>1136</v>
      </c>
      <c r="V1939" t="s">
        <v>7073</v>
      </c>
      <c r="W1939" t="s">
        <v>165</v>
      </c>
      <c r="X1939" t="s">
        <v>10735</v>
      </c>
    </row>
    <row r="1940" spans="1:24" x14ac:dyDescent="0.3">
      <c r="A1940" t="s">
        <v>3494</v>
      </c>
      <c r="B1940" s="1">
        <v>41694</v>
      </c>
      <c r="C1940" t="s">
        <v>1258</v>
      </c>
      <c r="D1940" t="s">
        <v>622</v>
      </c>
      <c r="E1940" t="s">
        <v>27</v>
      </c>
      <c r="F1940" t="s">
        <v>28</v>
      </c>
      <c r="G1940" t="s">
        <v>77</v>
      </c>
      <c r="H1940" t="s">
        <v>433</v>
      </c>
      <c r="I1940" t="s">
        <v>196</v>
      </c>
      <c r="J1940" t="s">
        <v>229</v>
      </c>
      <c r="K1940" t="s">
        <v>94</v>
      </c>
      <c r="L1940" t="s">
        <v>109</v>
      </c>
      <c r="M1940" t="s">
        <v>35</v>
      </c>
      <c r="N1940" s="1">
        <v>41696</v>
      </c>
      <c r="O1940" t="s">
        <v>1798</v>
      </c>
      <c r="P1940" t="s">
        <v>231</v>
      </c>
      <c r="Q1940" t="s">
        <v>1799</v>
      </c>
      <c r="R1940">
        <v>8</v>
      </c>
      <c r="S1940" t="s">
        <v>3495</v>
      </c>
      <c r="T1940" s="2">
        <v>0</v>
      </c>
      <c r="U1940" t="s">
        <v>3496</v>
      </c>
      <c r="V1940" t="s">
        <v>3497</v>
      </c>
      <c r="W1940" t="s">
        <v>618</v>
      </c>
      <c r="X1940" t="s">
        <v>3498</v>
      </c>
    </row>
    <row r="1941" spans="1:24" x14ac:dyDescent="0.3">
      <c r="A1941" t="s">
        <v>3494</v>
      </c>
      <c r="B1941" s="1">
        <v>41726</v>
      </c>
      <c r="C1941" t="s">
        <v>1527</v>
      </c>
      <c r="D1941" t="s">
        <v>280</v>
      </c>
      <c r="E1941" t="s">
        <v>27</v>
      </c>
      <c r="F1941" t="s">
        <v>28</v>
      </c>
      <c r="G1941" t="s">
        <v>77</v>
      </c>
      <c r="H1941" t="s">
        <v>281</v>
      </c>
      <c r="I1941" t="s">
        <v>92</v>
      </c>
      <c r="J1941" t="s">
        <v>290</v>
      </c>
      <c r="K1941" t="s">
        <v>94</v>
      </c>
      <c r="L1941" t="s">
        <v>109</v>
      </c>
      <c r="M1941" t="s">
        <v>35</v>
      </c>
      <c r="N1941" s="1">
        <v>41726</v>
      </c>
      <c r="O1941" t="s">
        <v>291</v>
      </c>
      <c r="P1941" t="s">
        <v>292</v>
      </c>
      <c r="Q1941" t="s">
        <v>293</v>
      </c>
      <c r="R1941">
        <v>35</v>
      </c>
      <c r="S1941" t="s">
        <v>3511</v>
      </c>
      <c r="T1941" s="2">
        <v>0.02</v>
      </c>
      <c r="U1941" t="s">
        <v>2497</v>
      </c>
      <c r="V1941" t="s">
        <v>920</v>
      </c>
      <c r="W1941" t="s">
        <v>165</v>
      </c>
      <c r="X1941" t="s">
        <v>921</v>
      </c>
    </row>
    <row r="1942" spans="1:24" x14ac:dyDescent="0.3">
      <c r="A1942" t="s">
        <v>3494</v>
      </c>
      <c r="B1942" s="1">
        <v>41694</v>
      </c>
      <c r="C1942" t="s">
        <v>1258</v>
      </c>
      <c r="D1942" t="s">
        <v>622</v>
      </c>
      <c r="E1942" t="s">
        <v>27</v>
      </c>
      <c r="F1942" t="s">
        <v>28</v>
      </c>
      <c r="G1942" t="s">
        <v>91</v>
      </c>
      <c r="H1942" t="s">
        <v>433</v>
      </c>
      <c r="I1942" t="s">
        <v>31</v>
      </c>
      <c r="J1942" t="s">
        <v>3821</v>
      </c>
      <c r="K1942" t="s">
        <v>94</v>
      </c>
      <c r="L1942" t="s">
        <v>34</v>
      </c>
      <c r="M1942" t="s">
        <v>35</v>
      </c>
      <c r="N1942" s="1">
        <v>41696</v>
      </c>
      <c r="O1942" t="s">
        <v>1151</v>
      </c>
      <c r="P1942" t="s">
        <v>2216</v>
      </c>
      <c r="Q1942" t="s">
        <v>1409</v>
      </c>
      <c r="R1942">
        <v>12</v>
      </c>
      <c r="S1942" t="s">
        <v>3822</v>
      </c>
      <c r="T1942" s="2">
        <v>0.06</v>
      </c>
      <c r="U1942" t="s">
        <v>446</v>
      </c>
      <c r="V1942" t="s">
        <v>3823</v>
      </c>
      <c r="W1942" t="s">
        <v>3824</v>
      </c>
      <c r="X1942" t="s">
        <v>3825</v>
      </c>
    </row>
    <row r="1943" spans="1:24" x14ac:dyDescent="0.3">
      <c r="A1943" t="s">
        <v>3494</v>
      </c>
      <c r="B1943" s="1">
        <v>42210</v>
      </c>
      <c r="C1943" t="s">
        <v>600</v>
      </c>
      <c r="D1943" t="s">
        <v>365</v>
      </c>
      <c r="E1943" t="s">
        <v>46</v>
      </c>
      <c r="F1943" t="s">
        <v>47</v>
      </c>
      <c r="G1943" t="s">
        <v>29</v>
      </c>
      <c r="H1943" t="s">
        <v>48</v>
      </c>
      <c r="I1943" t="s">
        <v>121</v>
      </c>
      <c r="J1943" t="s">
        <v>64</v>
      </c>
      <c r="K1943" t="s">
        <v>723</v>
      </c>
      <c r="L1943" t="s">
        <v>109</v>
      </c>
      <c r="M1943" t="s">
        <v>35</v>
      </c>
      <c r="N1943" s="1">
        <v>42211</v>
      </c>
      <c r="O1943" t="s">
        <v>66</v>
      </c>
      <c r="P1943" t="s">
        <v>67</v>
      </c>
      <c r="Q1943" t="s">
        <v>68</v>
      </c>
      <c r="R1943">
        <v>18</v>
      </c>
      <c r="S1943" t="s">
        <v>7678</v>
      </c>
      <c r="T1943" s="2">
        <v>0.04</v>
      </c>
      <c r="U1943" t="s">
        <v>343</v>
      </c>
      <c r="V1943" t="s">
        <v>7679</v>
      </c>
      <c r="W1943" t="s">
        <v>72</v>
      </c>
      <c r="X1943" t="s">
        <v>3584</v>
      </c>
    </row>
    <row r="1944" spans="1:24" x14ac:dyDescent="0.3">
      <c r="A1944" t="s">
        <v>3494</v>
      </c>
      <c r="B1944" s="1">
        <v>41716</v>
      </c>
      <c r="C1944" t="s">
        <v>9092</v>
      </c>
      <c r="D1944" t="s">
        <v>120</v>
      </c>
      <c r="E1944" t="s">
        <v>27</v>
      </c>
      <c r="F1944" t="s">
        <v>28</v>
      </c>
      <c r="G1944" t="s">
        <v>29</v>
      </c>
      <c r="H1944" t="s">
        <v>62</v>
      </c>
      <c r="I1944" t="s">
        <v>31</v>
      </c>
      <c r="J1944" t="s">
        <v>290</v>
      </c>
      <c r="K1944" t="s">
        <v>33</v>
      </c>
      <c r="L1944" t="s">
        <v>34</v>
      </c>
      <c r="M1944" t="s">
        <v>156</v>
      </c>
      <c r="N1944" s="1">
        <v>41709</v>
      </c>
      <c r="O1944" t="s">
        <v>291</v>
      </c>
      <c r="P1944" t="s">
        <v>292</v>
      </c>
      <c r="Q1944" t="s">
        <v>293</v>
      </c>
      <c r="R1944">
        <v>7</v>
      </c>
      <c r="S1944" t="s">
        <v>9093</v>
      </c>
      <c r="T1944" s="2">
        <v>0.04</v>
      </c>
      <c r="U1944" t="s">
        <v>2497</v>
      </c>
      <c r="V1944" t="s">
        <v>920</v>
      </c>
      <c r="W1944" t="s">
        <v>165</v>
      </c>
      <c r="X1944" t="s">
        <v>921</v>
      </c>
    </row>
    <row r="1945" spans="1:24" x14ac:dyDescent="0.3">
      <c r="A1945" t="s">
        <v>3494</v>
      </c>
      <c r="B1945" s="1">
        <v>41466</v>
      </c>
      <c r="C1945" t="s">
        <v>1301</v>
      </c>
      <c r="D1945" t="s">
        <v>228</v>
      </c>
      <c r="E1945" t="s">
        <v>46</v>
      </c>
      <c r="F1945" t="s">
        <v>47</v>
      </c>
      <c r="G1945" t="s">
        <v>29</v>
      </c>
      <c r="H1945" t="s">
        <v>107</v>
      </c>
      <c r="I1945" t="s">
        <v>31</v>
      </c>
      <c r="J1945" t="s">
        <v>975</v>
      </c>
      <c r="K1945" t="s">
        <v>94</v>
      </c>
      <c r="L1945" t="s">
        <v>95</v>
      </c>
      <c r="M1945" t="s">
        <v>35</v>
      </c>
      <c r="N1945" s="1">
        <v>41476</v>
      </c>
      <c r="O1945" t="s">
        <v>976</v>
      </c>
      <c r="P1945" t="s">
        <v>977</v>
      </c>
      <c r="Q1945" t="s">
        <v>978</v>
      </c>
      <c r="R1945">
        <v>34</v>
      </c>
      <c r="S1945" t="s">
        <v>9528</v>
      </c>
      <c r="T1945" s="2">
        <v>0.1</v>
      </c>
      <c r="U1945" t="s">
        <v>9529</v>
      </c>
      <c r="V1945" t="s">
        <v>9530</v>
      </c>
      <c r="W1945" t="s">
        <v>982</v>
      </c>
      <c r="X1945" t="s">
        <v>9531</v>
      </c>
    </row>
    <row r="1946" spans="1:24" x14ac:dyDescent="0.3">
      <c r="A1946" t="s">
        <v>3494</v>
      </c>
      <c r="B1946" s="1">
        <v>41354</v>
      </c>
      <c r="C1946" t="s">
        <v>643</v>
      </c>
      <c r="D1946" t="s">
        <v>133</v>
      </c>
      <c r="E1946" t="s">
        <v>27</v>
      </c>
      <c r="F1946" t="s">
        <v>28</v>
      </c>
      <c r="G1946" t="s">
        <v>91</v>
      </c>
      <c r="H1946" t="s">
        <v>62</v>
      </c>
      <c r="I1946" t="s">
        <v>121</v>
      </c>
      <c r="J1946" t="s">
        <v>122</v>
      </c>
      <c r="K1946" t="s">
        <v>94</v>
      </c>
      <c r="L1946" t="s">
        <v>109</v>
      </c>
      <c r="M1946" t="s">
        <v>35</v>
      </c>
      <c r="N1946" s="1">
        <v>41361</v>
      </c>
      <c r="O1946" t="s">
        <v>123</v>
      </c>
      <c r="P1946" t="s">
        <v>124</v>
      </c>
      <c r="Q1946" t="s">
        <v>125</v>
      </c>
      <c r="R1946">
        <v>22</v>
      </c>
      <c r="S1946" t="s">
        <v>9694</v>
      </c>
      <c r="T1946" s="2">
        <v>7.0000000000000007E-2</v>
      </c>
      <c r="U1946" t="s">
        <v>701</v>
      </c>
      <c r="V1946" t="s">
        <v>9695</v>
      </c>
      <c r="W1946" t="s">
        <v>129</v>
      </c>
      <c r="X1946" t="s">
        <v>9696</v>
      </c>
    </row>
    <row r="1947" spans="1:24" x14ac:dyDescent="0.3">
      <c r="A1947" t="s">
        <v>3494</v>
      </c>
      <c r="B1947" s="1">
        <v>41682</v>
      </c>
      <c r="C1947" t="s">
        <v>410</v>
      </c>
      <c r="D1947" t="s">
        <v>288</v>
      </c>
      <c r="E1947" t="s">
        <v>27</v>
      </c>
      <c r="F1947" t="s">
        <v>28</v>
      </c>
      <c r="G1947" t="s">
        <v>91</v>
      </c>
      <c r="H1947" t="s">
        <v>289</v>
      </c>
      <c r="I1947" t="s">
        <v>121</v>
      </c>
      <c r="J1947" t="s">
        <v>122</v>
      </c>
      <c r="K1947" t="s">
        <v>94</v>
      </c>
      <c r="L1947" t="s">
        <v>95</v>
      </c>
      <c r="M1947" t="s">
        <v>35</v>
      </c>
      <c r="N1947" s="1">
        <v>41683</v>
      </c>
      <c r="O1947" t="s">
        <v>123</v>
      </c>
      <c r="P1947" t="s">
        <v>124</v>
      </c>
      <c r="Q1947" t="s">
        <v>125</v>
      </c>
      <c r="R1947">
        <v>2</v>
      </c>
      <c r="S1947" t="s">
        <v>9008</v>
      </c>
      <c r="T1947" s="2">
        <v>0.03</v>
      </c>
      <c r="U1947" t="s">
        <v>1297</v>
      </c>
      <c r="V1947" t="s">
        <v>9945</v>
      </c>
      <c r="W1947" t="s">
        <v>129</v>
      </c>
      <c r="X1947" t="s">
        <v>9696</v>
      </c>
    </row>
    <row r="1948" spans="1:24" x14ac:dyDescent="0.3">
      <c r="A1948" t="s">
        <v>3494</v>
      </c>
      <c r="B1948" s="1">
        <v>41683</v>
      </c>
      <c r="C1948" t="s">
        <v>477</v>
      </c>
      <c r="D1948" t="s">
        <v>465</v>
      </c>
      <c r="E1948" t="s">
        <v>27</v>
      </c>
      <c r="F1948" t="s">
        <v>28</v>
      </c>
      <c r="G1948" t="s">
        <v>134</v>
      </c>
      <c r="H1948" t="s">
        <v>205</v>
      </c>
      <c r="I1948" t="s">
        <v>31</v>
      </c>
      <c r="J1948" t="s">
        <v>423</v>
      </c>
      <c r="K1948" t="s">
        <v>33</v>
      </c>
      <c r="L1948" t="s">
        <v>109</v>
      </c>
      <c r="M1948" t="s">
        <v>35</v>
      </c>
      <c r="N1948" s="1">
        <v>41683</v>
      </c>
      <c r="O1948" t="s">
        <v>424</v>
      </c>
      <c r="P1948" t="s">
        <v>356</v>
      </c>
      <c r="Q1948" t="s">
        <v>341</v>
      </c>
      <c r="R1948">
        <v>43</v>
      </c>
      <c r="S1948" t="s">
        <v>1381</v>
      </c>
      <c r="T1948" s="2">
        <v>0</v>
      </c>
      <c r="U1948" t="s">
        <v>1382</v>
      </c>
      <c r="V1948" t="s">
        <v>8871</v>
      </c>
      <c r="W1948" t="s">
        <v>428</v>
      </c>
      <c r="X1948" t="s">
        <v>6884</v>
      </c>
    </row>
    <row r="1949" spans="1:24" x14ac:dyDescent="0.3">
      <c r="A1949" t="s">
        <v>3494</v>
      </c>
      <c r="B1949" s="1">
        <v>41399</v>
      </c>
      <c r="C1949" t="s">
        <v>119</v>
      </c>
      <c r="D1949" t="s">
        <v>120</v>
      </c>
      <c r="E1949" t="s">
        <v>27</v>
      </c>
      <c r="F1949" t="s">
        <v>28</v>
      </c>
      <c r="G1949" t="s">
        <v>91</v>
      </c>
      <c r="H1949" t="s">
        <v>62</v>
      </c>
      <c r="I1949" t="s">
        <v>63</v>
      </c>
      <c r="J1949" t="s">
        <v>885</v>
      </c>
      <c r="K1949" t="s">
        <v>94</v>
      </c>
      <c r="L1949" t="s">
        <v>95</v>
      </c>
      <c r="M1949" t="s">
        <v>35</v>
      </c>
      <c r="N1949" s="1">
        <v>41400</v>
      </c>
      <c r="O1949" t="s">
        <v>886</v>
      </c>
      <c r="P1949" t="s">
        <v>295</v>
      </c>
      <c r="Q1949" t="s">
        <v>887</v>
      </c>
      <c r="R1949">
        <v>10</v>
      </c>
      <c r="S1949" t="s">
        <v>11682</v>
      </c>
      <c r="T1949" s="2">
        <v>0.08</v>
      </c>
      <c r="U1949" t="s">
        <v>717</v>
      </c>
      <c r="V1949" t="s">
        <v>11683</v>
      </c>
      <c r="W1949" t="s">
        <v>891</v>
      </c>
      <c r="X1949" t="s">
        <v>6820</v>
      </c>
    </row>
    <row r="1950" spans="1:24" x14ac:dyDescent="0.3">
      <c r="A1950" t="s">
        <v>3494</v>
      </c>
      <c r="B1950" s="1">
        <v>41595</v>
      </c>
      <c r="C1950" t="s">
        <v>572</v>
      </c>
      <c r="D1950" t="s">
        <v>306</v>
      </c>
      <c r="E1950" t="s">
        <v>46</v>
      </c>
      <c r="F1950" t="s">
        <v>47</v>
      </c>
      <c r="G1950" t="s">
        <v>77</v>
      </c>
      <c r="H1950" t="s">
        <v>107</v>
      </c>
      <c r="I1950" t="s">
        <v>31</v>
      </c>
      <c r="J1950" t="s">
        <v>975</v>
      </c>
      <c r="K1950" t="s">
        <v>94</v>
      </c>
      <c r="L1950" t="s">
        <v>95</v>
      </c>
      <c r="M1950" t="s">
        <v>156</v>
      </c>
      <c r="N1950" s="1">
        <v>41596</v>
      </c>
      <c r="O1950" t="s">
        <v>976</v>
      </c>
      <c r="P1950" t="s">
        <v>977</v>
      </c>
      <c r="Q1950" t="s">
        <v>978</v>
      </c>
      <c r="R1950">
        <v>33</v>
      </c>
      <c r="S1950" t="s">
        <v>11764</v>
      </c>
      <c r="T1950" s="2">
        <v>0.05</v>
      </c>
      <c r="U1950" t="s">
        <v>7253</v>
      </c>
      <c r="V1950" t="s">
        <v>11765</v>
      </c>
      <c r="W1950" t="s">
        <v>982</v>
      </c>
      <c r="X1950" t="s">
        <v>3404</v>
      </c>
    </row>
    <row r="1951" spans="1:24" x14ac:dyDescent="0.3">
      <c r="A1951" t="s">
        <v>7632</v>
      </c>
      <c r="B1951" s="1">
        <v>41427</v>
      </c>
      <c r="C1951" t="s">
        <v>7633</v>
      </c>
      <c r="D1951" t="s">
        <v>929</v>
      </c>
      <c r="E1951" t="s">
        <v>27</v>
      </c>
      <c r="F1951" t="s">
        <v>28</v>
      </c>
      <c r="G1951" t="s">
        <v>77</v>
      </c>
      <c r="H1951" t="s">
        <v>217</v>
      </c>
      <c r="I1951" t="s">
        <v>196</v>
      </c>
      <c r="J1951" t="s">
        <v>2660</v>
      </c>
      <c r="K1951" t="s">
        <v>94</v>
      </c>
      <c r="L1951" t="s">
        <v>34</v>
      </c>
      <c r="M1951" t="s">
        <v>35</v>
      </c>
      <c r="N1951" s="1">
        <v>41429</v>
      </c>
      <c r="O1951" t="s">
        <v>2661</v>
      </c>
      <c r="P1951" t="s">
        <v>2662</v>
      </c>
      <c r="Q1951" t="s">
        <v>2663</v>
      </c>
      <c r="R1951">
        <v>30</v>
      </c>
      <c r="S1951" t="s">
        <v>7634</v>
      </c>
      <c r="T1951" s="2">
        <v>0.08</v>
      </c>
      <c r="U1951" t="s">
        <v>7474</v>
      </c>
      <c r="V1951" t="s">
        <v>7635</v>
      </c>
      <c r="W1951" t="s">
        <v>116</v>
      </c>
      <c r="X1951" t="s">
        <v>7636</v>
      </c>
    </row>
    <row r="1952" spans="1:24" x14ac:dyDescent="0.3">
      <c r="A1952" t="s">
        <v>7632</v>
      </c>
      <c r="B1952" s="1">
        <v>41838</v>
      </c>
      <c r="C1952" t="s">
        <v>2338</v>
      </c>
      <c r="D1952" t="s">
        <v>365</v>
      </c>
      <c r="E1952" t="s">
        <v>46</v>
      </c>
      <c r="F1952" t="s">
        <v>47</v>
      </c>
      <c r="G1952" t="s">
        <v>91</v>
      </c>
      <c r="H1952" t="s">
        <v>48</v>
      </c>
      <c r="I1952" t="s">
        <v>121</v>
      </c>
      <c r="J1952" t="s">
        <v>93</v>
      </c>
      <c r="K1952" t="s">
        <v>94</v>
      </c>
      <c r="L1952" t="s">
        <v>95</v>
      </c>
      <c r="M1952" t="s">
        <v>156</v>
      </c>
      <c r="N1952" s="1">
        <v>41840</v>
      </c>
      <c r="O1952" t="s">
        <v>96</v>
      </c>
      <c r="P1952" t="s">
        <v>97</v>
      </c>
      <c r="Q1952" t="s">
        <v>98</v>
      </c>
      <c r="R1952">
        <v>34</v>
      </c>
      <c r="S1952" t="s">
        <v>11292</v>
      </c>
      <c r="T1952" s="2">
        <v>0.03</v>
      </c>
      <c r="U1952" t="s">
        <v>198</v>
      </c>
      <c r="V1952" t="s">
        <v>11293</v>
      </c>
      <c r="W1952" t="s">
        <v>102</v>
      </c>
      <c r="X1952" t="s">
        <v>11294</v>
      </c>
    </row>
    <row r="1953" spans="1:24" x14ac:dyDescent="0.3">
      <c r="A1953" t="s">
        <v>5712</v>
      </c>
      <c r="B1953" s="1">
        <v>41695</v>
      </c>
      <c r="C1953" t="s">
        <v>89</v>
      </c>
      <c r="D1953" t="s">
        <v>90</v>
      </c>
      <c r="E1953" t="s">
        <v>27</v>
      </c>
      <c r="F1953" t="s">
        <v>28</v>
      </c>
      <c r="G1953" t="s">
        <v>91</v>
      </c>
      <c r="H1953" t="s">
        <v>30</v>
      </c>
      <c r="I1953" t="s">
        <v>196</v>
      </c>
      <c r="J1953" t="s">
        <v>1233</v>
      </c>
      <c r="K1953" t="s">
        <v>94</v>
      </c>
      <c r="L1953" t="s">
        <v>95</v>
      </c>
      <c r="M1953" t="s">
        <v>35</v>
      </c>
      <c r="N1953" s="1">
        <v>41697</v>
      </c>
      <c r="O1953" t="s">
        <v>711</v>
      </c>
      <c r="P1953" t="s">
        <v>1234</v>
      </c>
      <c r="Q1953" t="s">
        <v>1235</v>
      </c>
      <c r="R1953">
        <v>17</v>
      </c>
      <c r="S1953" t="s">
        <v>5713</v>
      </c>
      <c r="T1953" s="2">
        <v>0.09</v>
      </c>
      <c r="U1953" t="s">
        <v>3685</v>
      </c>
      <c r="V1953" t="s">
        <v>5714</v>
      </c>
      <c r="W1953" t="s">
        <v>1239</v>
      </c>
      <c r="X1953" t="s">
        <v>587</v>
      </c>
    </row>
    <row r="1954" spans="1:24" x14ac:dyDescent="0.3">
      <c r="A1954" t="s">
        <v>5712</v>
      </c>
      <c r="B1954" s="1">
        <v>41440</v>
      </c>
      <c r="C1954" t="s">
        <v>477</v>
      </c>
      <c r="D1954" t="s">
        <v>465</v>
      </c>
      <c r="E1954" t="s">
        <v>27</v>
      </c>
      <c r="F1954" t="s">
        <v>28</v>
      </c>
      <c r="G1954" t="s">
        <v>77</v>
      </c>
      <c r="H1954" t="s">
        <v>205</v>
      </c>
      <c r="I1954" t="s">
        <v>196</v>
      </c>
      <c r="J1954" t="s">
        <v>366</v>
      </c>
      <c r="K1954" t="s">
        <v>94</v>
      </c>
      <c r="L1954" t="s">
        <v>95</v>
      </c>
      <c r="M1954" t="s">
        <v>35</v>
      </c>
      <c r="N1954" s="1">
        <v>41442</v>
      </c>
      <c r="O1954" t="s">
        <v>367</v>
      </c>
      <c r="P1954" t="s">
        <v>368</v>
      </c>
      <c r="Q1954" t="s">
        <v>301</v>
      </c>
      <c r="R1954">
        <v>31</v>
      </c>
      <c r="S1954" t="s">
        <v>2881</v>
      </c>
      <c r="T1954" s="2">
        <v>0.08</v>
      </c>
      <c r="U1954" t="s">
        <v>2322</v>
      </c>
      <c r="V1954" t="s">
        <v>6654</v>
      </c>
      <c r="W1954" t="s">
        <v>116</v>
      </c>
      <c r="X1954" t="s">
        <v>40</v>
      </c>
    </row>
    <row r="1955" spans="1:24" x14ac:dyDescent="0.3">
      <c r="A1955" t="s">
        <v>3851</v>
      </c>
      <c r="B1955" s="1">
        <v>41695</v>
      </c>
      <c r="C1955" t="s">
        <v>3852</v>
      </c>
      <c r="D1955" t="s">
        <v>1626</v>
      </c>
      <c r="E1955" t="s">
        <v>27</v>
      </c>
      <c r="F1955" t="s">
        <v>28</v>
      </c>
      <c r="G1955" t="s">
        <v>77</v>
      </c>
      <c r="H1955" t="s">
        <v>30</v>
      </c>
      <c r="I1955" t="s">
        <v>121</v>
      </c>
      <c r="J1955" t="s">
        <v>423</v>
      </c>
      <c r="K1955" t="s">
        <v>94</v>
      </c>
      <c r="L1955" t="s">
        <v>34</v>
      </c>
      <c r="M1955" t="s">
        <v>156</v>
      </c>
      <c r="N1955" s="1">
        <v>41697</v>
      </c>
      <c r="O1955" t="s">
        <v>424</v>
      </c>
      <c r="P1955" t="s">
        <v>356</v>
      </c>
      <c r="Q1955" t="s">
        <v>341</v>
      </c>
      <c r="R1955">
        <v>4</v>
      </c>
      <c r="S1955" t="s">
        <v>3853</v>
      </c>
      <c r="T1955" s="2">
        <v>7.0000000000000007E-2</v>
      </c>
      <c r="U1955" t="s">
        <v>3854</v>
      </c>
      <c r="V1955" t="s">
        <v>3855</v>
      </c>
      <c r="W1955" t="s">
        <v>428</v>
      </c>
      <c r="X1955" t="s">
        <v>3856</v>
      </c>
    </row>
    <row r="1956" spans="1:24" x14ac:dyDescent="0.3">
      <c r="A1956" t="s">
        <v>3851</v>
      </c>
      <c r="B1956" s="1">
        <v>41580</v>
      </c>
      <c r="C1956" t="s">
        <v>7188</v>
      </c>
      <c r="D1956" t="s">
        <v>144</v>
      </c>
      <c r="E1956" t="s">
        <v>46</v>
      </c>
      <c r="F1956" t="s">
        <v>47</v>
      </c>
      <c r="G1956" t="s">
        <v>29</v>
      </c>
      <c r="H1956" t="s">
        <v>107</v>
      </c>
      <c r="I1956" t="s">
        <v>63</v>
      </c>
      <c r="J1956" t="s">
        <v>290</v>
      </c>
      <c r="K1956" t="s">
        <v>94</v>
      </c>
      <c r="L1956" t="s">
        <v>95</v>
      </c>
      <c r="M1956" t="s">
        <v>35</v>
      </c>
      <c r="N1956" s="1">
        <v>41581</v>
      </c>
      <c r="O1956" t="s">
        <v>291</v>
      </c>
      <c r="P1956" t="s">
        <v>292</v>
      </c>
      <c r="Q1956" t="s">
        <v>293</v>
      </c>
      <c r="R1956">
        <v>45</v>
      </c>
      <c r="S1956" t="s">
        <v>7189</v>
      </c>
      <c r="T1956" s="2">
        <v>7.0000000000000007E-2</v>
      </c>
      <c r="U1956" t="s">
        <v>7190</v>
      </c>
      <c r="V1956" t="s">
        <v>7191</v>
      </c>
      <c r="W1956" t="s">
        <v>165</v>
      </c>
      <c r="X1956" t="s">
        <v>7192</v>
      </c>
    </row>
    <row r="1957" spans="1:24" x14ac:dyDescent="0.3">
      <c r="A1957" t="s">
        <v>3851</v>
      </c>
      <c r="B1957" s="1">
        <v>41932</v>
      </c>
      <c r="C1957" t="s">
        <v>105</v>
      </c>
      <c r="D1957" t="s">
        <v>106</v>
      </c>
      <c r="E1957" t="s">
        <v>46</v>
      </c>
      <c r="F1957" t="s">
        <v>47</v>
      </c>
      <c r="G1957" t="s">
        <v>91</v>
      </c>
      <c r="H1957" t="s">
        <v>107</v>
      </c>
      <c r="I1957" t="s">
        <v>196</v>
      </c>
      <c r="J1957" t="s">
        <v>229</v>
      </c>
      <c r="K1957" t="s">
        <v>94</v>
      </c>
      <c r="L1957" t="s">
        <v>34</v>
      </c>
      <c r="M1957" t="s">
        <v>35</v>
      </c>
      <c r="N1957" s="1">
        <v>41934</v>
      </c>
      <c r="O1957" t="s">
        <v>230</v>
      </c>
      <c r="P1957" t="s">
        <v>231</v>
      </c>
      <c r="Q1957" t="s">
        <v>232</v>
      </c>
      <c r="R1957">
        <v>42</v>
      </c>
      <c r="S1957" t="s">
        <v>10834</v>
      </c>
      <c r="T1957" s="2">
        <v>0</v>
      </c>
      <c r="U1957" t="s">
        <v>10835</v>
      </c>
      <c r="V1957" t="s">
        <v>10836</v>
      </c>
      <c r="W1957" t="s">
        <v>236</v>
      </c>
      <c r="X1957" t="s">
        <v>10837</v>
      </c>
    </row>
    <row r="1958" spans="1:24" x14ac:dyDescent="0.3">
      <c r="A1958" t="s">
        <v>3851</v>
      </c>
      <c r="B1958" s="1">
        <v>41544</v>
      </c>
      <c r="C1958" t="s">
        <v>4901</v>
      </c>
      <c r="D1958" t="s">
        <v>506</v>
      </c>
      <c r="E1958" t="s">
        <v>27</v>
      </c>
      <c r="F1958" t="s">
        <v>28</v>
      </c>
      <c r="G1958" t="s">
        <v>29</v>
      </c>
      <c r="H1958" t="s">
        <v>62</v>
      </c>
      <c r="I1958" t="s">
        <v>121</v>
      </c>
      <c r="J1958" t="s">
        <v>229</v>
      </c>
      <c r="K1958" t="s">
        <v>94</v>
      </c>
      <c r="L1958" t="s">
        <v>95</v>
      </c>
      <c r="M1958" t="s">
        <v>35</v>
      </c>
      <c r="N1958" s="1">
        <v>41546</v>
      </c>
      <c r="O1958" t="s">
        <v>230</v>
      </c>
      <c r="P1958" t="s">
        <v>231</v>
      </c>
      <c r="Q1958" t="s">
        <v>232</v>
      </c>
      <c r="R1958">
        <v>46</v>
      </c>
      <c r="S1958" t="s">
        <v>10927</v>
      </c>
      <c r="T1958" s="2">
        <v>0.01</v>
      </c>
      <c r="U1958" t="s">
        <v>10928</v>
      </c>
      <c r="V1958" t="s">
        <v>10929</v>
      </c>
      <c r="W1958" t="s">
        <v>236</v>
      </c>
      <c r="X1958" t="s">
        <v>10930</v>
      </c>
    </row>
    <row r="1959" spans="1:24" x14ac:dyDescent="0.3">
      <c r="A1959" t="s">
        <v>3851</v>
      </c>
      <c r="B1959" s="1">
        <v>41879</v>
      </c>
      <c r="C1959" t="s">
        <v>8193</v>
      </c>
      <c r="D1959" t="s">
        <v>1198</v>
      </c>
      <c r="E1959" t="s">
        <v>46</v>
      </c>
      <c r="F1959" t="s">
        <v>47</v>
      </c>
      <c r="G1959" t="s">
        <v>29</v>
      </c>
      <c r="H1959" t="s">
        <v>107</v>
      </c>
      <c r="I1959" t="s">
        <v>196</v>
      </c>
      <c r="J1959" t="s">
        <v>896</v>
      </c>
      <c r="K1959" t="s">
        <v>94</v>
      </c>
      <c r="L1959" t="s">
        <v>95</v>
      </c>
      <c r="M1959" t="s">
        <v>35</v>
      </c>
      <c r="N1959" s="1">
        <v>41880</v>
      </c>
      <c r="O1959" t="s">
        <v>501</v>
      </c>
      <c r="P1959" t="s">
        <v>897</v>
      </c>
      <c r="Q1959" t="s">
        <v>898</v>
      </c>
      <c r="R1959">
        <v>14</v>
      </c>
      <c r="S1959" t="s">
        <v>9528</v>
      </c>
      <c r="T1959" s="2">
        <v>0.09</v>
      </c>
      <c r="U1959" t="s">
        <v>2650</v>
      </c>
      <c r="V1959" t="s">
        <v>8228</v>
      </c>
      <c r="W1959" t="s">
        <v>902</v>
      </c>
      <c r="X1959" t="s">
        <v>9531</v>
      </c>
    </row>
    <row r="1960" spans="1:24" x14ac:dyDescent="0.3">
      <c r="A1960" t="s">
        <v>8192</v>
      </c>
      <c r="B1960" s="1">
        <v>41879</v>
      </c>
      <c r="C1960" t="s">
        <v>8193</v>
      </c>
      <c r="D1960" t="s">
        <v>1198</v>
      </c>
      <c r="E1960" t="s">
        <v>46</v>
      </c>
      <c r="F1960" t="s">
        <v>47</v>
      </c>
      <c r="G1960" t="s">
        <v>91</v>
      </c>
      <c r="H1960" t="s">
        <v>48</v>
      </c>
      <c r="I1960" t="s">
        <v>31</v>
      </c>
      <c r="J1960" t="s">
        <v>163</v>
      </c>
      <c r="K1960" t="s">
        <v>94</v>
      </c>
      <c r="L1960" t="s">
        <v>95</v>
      </c>
      <c r="M1960" t="s">
        <v>35</v>
      </c>
      <c r="N1960" s="1">
        <v>41880</v>
      </c>
      <c r="O1960" t="s">
        <v>164</v>
      </c>
      <c r="P1960" t="s">
        <v>165</v>
      </c>
      <c r="Q1960" t="s">
        <v>166</v>
      </c>
      <c r="R1960">
        <v>21</v>
      </c>
      <c r="S1960" t="s">
        <v>8194</v>
      </c>
      <c r="T1960" s="2">
        <v>0.03</v>
      </c>
      <c r="U1960" t="s">
        <v>2628</v>
      </c>
      <c r="V1960" t="s">
        <v>8195</v>
      </c>
      <c r="W1960" t="s">
        <v>170</v>
      </c>
      <c r="X1960" t="s">
        <v>8196</v>
      </c>
    </row>
    <row r="1961" spans="1:24" x14ac:dyDescent="0.3">
      <c r="A1961" t="s">
        <v>7971</v>
      </c>
      <c r="B1961" s="1">
        <v>41619</v>
      </c>
      <c r="C1961" t="s">
        <v>2359</v>
      </c>
      <c r="D1961" t="s">
        <v>195</v>
      </c>
      <c r="E1961" t="s">
        <v>46</v>
      </c>
      <c r="F1961" t="s">
        <v>47</v>
      </c>
      <c r="G1961" t="s">
        <v>77</v>
      </c>
      <c r="H1961" t="s">
        <v>48</v>
      </c>
      <c r="I1961" t="s">
        <v>196</v>
      </c>
      <c r="J1961" t="s">
        <v>832</v>
      </c>
      <c r="K1961" t="s">
        <v>94</v>
      </c>
      <c r="L1961" t="s">
        <v>34</v>
      </c>
      <c r="M1961" t="s">
        <v>35</v>
      </c>
      <c r="N1961" s="1">
        <v>41621</v>
      </c>
      <c r="O1961" t="s">
        <v>833</v>
      </c>
      <c r="P1961" t="s">
        <v>834</v>
      </c>
      <c r="Q1961" t="s">
        <v>774</v>
      </c>
      <c r="R1961">
        <v>1</v>
      </c>
      <c r="S1961" t="s">
        <v>7972</v>
      </c>
      <c r="T1961" s="2">
        <v>0</v>
      </c>
      <c r="U1961" t="s">
        <v>127</v>
      </c>
      <c r="V1961" t="s">
        <v>7973</v>
      </c>
      <c r="W1961" t="s">
        <v>838</v>
      </c>
      <c r="X1961" t="s">
        <v>7974</v>
      </c>
    </row>
    <row r="1962" spans="1:24" x14ac:dyDescent="0.3">
      <c r="A1962" t="s">
        <v>7971</v>
      </c>
      <c r="B1962" s="1">
        <v>41782</v>
      </c>
      <c r="C1962" t="s">
        <v>9385</v>
      </c>
      <c r="D1962" t="s">
        <v>399</v>
      </c>
      <c r="E1962" t="s">
        <v>27</v>
      </c>
      <c r="F1962" t="s">
        <v>28</v>
      </c>
      <c r="G1962" t="s">
        <v>77</v>
      </c>
      <c r="H1962" t="s">
        <v>62</v>
      </c>
      <c r="I1962" t="s">
        <v>196</v>
      </c>
      <c r="J1962" t="s">
        <v>832</v>
      </c>
      <c r="K1962" t="s">
        <v>94</v>
      </c>
      <c r="L1962" t="s">
        <v>109</v>
      </c>
      <c r="M1962" t="s">
        <v>35</v>
      </c>
      <c r="N1962" s="1">
        <v>41783</v>
      </c>
      <c r="O1962" t="s">
        <v>833</v>
      </c>
      <c r="P1962" t="s">
        <v>834</v>
      </c>
      <c r="Q1962" t="s">
        <v>774</v>
      </c>
      <c r="R1962">
        <v>44</v>
      </c>
      <c r="S1962" t="s">
        <v>9386</v>
      </c>
      <c r="T1962" s="2">
        <v>0.06</v>
      </c>
      <c r="U1962" t="s">
        <v>6513</v>
      </c>
      <c r="V1962" t="s">
        <v>9387</v>
      </c>
      <c r="W1962" t="s">
        <v>838</v>
      </c>
      <c r="X1962" t="s">
        <v>1635</v>
      </c>
    </row>
    <row r="1963" spans="1:24" x14ac:dyDescent="0.3">
      <c r="A1963" t="s">
        <v>3641</v>
      </c>
      <c r="B1963" s="1">
        <v>42144</v>
      </c>
      <c r="C1963" t="s">
        <v>3642</v>
      </c>
      <c r="D1963" t="s">
        <v>929</v>
      </c>
      <c r="E1963" t="s">
        <v>27</v>
      </c>
      <c r="F1963" t="s">
        <v>28</v>
      </c>
      <c r="G1963" t="s">
        <v>77</v>
      </c>
      <c r="H1963" t="s">
        <v>217</v>
      </c>
      <c r="I1963" t="s">
        <v>63</v>
      </c>
      <c r="J1963" t="s">
        <v>2581</v>
      </c>
      <c r="K1963" t="s">
        <v>94</v>
      </c>
      <c r="L1963" t="s">
        <v>95</v>
      </c>
      <c r="M1963" t="s">
        <v>35</v>
      </c>
      <c r="N1963" s="1">
        <v>42145</v>
      </c>
      <c r="O1963" t="s">
        <v>2582</v>
      </c>
      <c r="P1963" t="s">
        <v>2125</v>
      </c>
      <c r="Q1963" t="s">
        <v>2583</v>
      </c>
      <c r="R1963">
        <v>50</v>
      </c>
      <c r="S1963" t="s">
        <v>3643</v>
      </c>
      <c r="T1963" s="2">
        <v>0.08</v>
      </c>
      <c r="U1963" t="s">
        <v>3644</v>
      </c>
      <c r="V1963" t="s">
        <v>522</v>
      </c>
      <c r="W1963" t="s">
        <v>2587</v>
      </c>
      <c r="X1963" t="s">
        <v>3645</v>
      </c>
    </row>
    <row r="1964" spans="1:24" x14ac:dyDescent="0.3">
      <c r="A1964" t="s">
        <v>3641</v>
      </c>
      <c r="B1964" s="1">
        <v>41899</v>
      </c>
      <c r="C1964" t="s">
        <v>1364</v>
      </c>
      <c r="D1964" t="s">
        <v>766</v>
      </c>
      <c r="E1964" t="s">
        <v>27</v>
      </c>
      <c r="F1964" t="s">
        <v>28</v>
      </c>
      <c r="G1964" t="s">
        <v>77</v>
      </c>
      <c r="H1964" t="s">
        <v>217</v>
      </c>
      <c r="I1964" t="s">
        <v>196</v>
      </c>
      <c r="J1964" t="s">
        <v>1702</v>
      </c>
      <c r="K1964" t="s">
        <v>94</v>
      </c>
      <c r="L1964" t="s">
        <v>95</v>
      </c>
      <c r="M1964" t="s">
        <v>35</v>
      </c>
      <c r="N1964" s="1">
        <v>41900</v>
      </c>
      <c r="O1964" t="s">
        <v>1703</v>
      </c>
      <c r="P1964" t="s">
        <v>1704</v>
      </c>
      <c r="Q1964" t="s">
        <v>1705</v>
      </c>
      <c r="R1964">
        <v>30</v>
      </c>
      <c r="S1964" t="s">
        <v>4952</v>
      </c>
      <c r="T1964" s="2">
        <v>0.1</v>
      </c>
      <c r="U1964" t="s">
        <v>1908</v>
      </c>
      <c r="V1964" t="s">
        <v>4953</v>
      </c>
      <c r="W1964" t="s">
        <v>428</v>
      </c>
      <c r="X1964" t="s">
        <v>4954</v>
      </c>
    </row>
    <row r="1965" spans="1:24" x14ac:dyDescent="0.3">
      <c r="A1965" t="s">
        <v>6529</v>
      </c>
      <c r="B1965" s="1">
        <v>41860</v>
      </c>
      <c r="C1965" t="s">
        <v>6530</v>
      </c>
      <c r="D1965" t="s">
        <v>3003</v>
      </c>
      <c r="E1965" t="s">
        <v>27</v>
      </c>
      <c r="F1965" t="s">
        <v>28</v>
      </c>
      <c r="G1965" t="s">
        <v>91</v>
      </c>
      <c r="H1965" t="s">
        <v>78</v>
      </c>
      <c r="I1965" t="s">
        <v>121</v>
      </c>
      <c r="J1965" t="s">
        <v>875</v>
      </c>
      <c r="K1965" t="s">
        <v>94</v>
      </c>
      <c r="L1965" t="s">
        <v>34</v>
      </c>
      <c r="M1965" t="s">
        <v>35</v>
      </c>
      <c r="N1965" s="1">
        <v>41496</v>
      </c>
      <c r="O1965" t="s">
        <v>876</v>
      </c>
      <c r="P1965" t="s">
        <v>877</v>
      </c>
      <c r="Q1965" t="s">
        <v>878</v>
      </c>
      <c r="R1965">
        <v>8</v>
      </c>
      <c r="S1965" t="s">
        <v>6531</v>
      </c>
      <c r="T1965" s="2">
        <v>7.0000000000000007E-2</v>
      </c>
      <c r="U1965" t="s">
        <v>6532</v>
      </c>
      <c r="V1965" t="s">
        <v>6533</v>
      </c>
      <c r="W1965" t="s">
        <v>881</v>
      </c>
      <c r="X1965" t="s">
        <v>6534</v>
      </c>
    </row>
    <row r="1966" spans="1:24" x14ac:dyDescent="0.3">
      <c r="A1966" t="s">
        <v>6529</v>
      </c>
      <c r="B1966" s="1">
        <v>41594</v>
      </c>
      <c r="C1966" t="s">
        <v>8210</v>
      </c>
      <c r="D1966" t="s">
        <v>421</v>
      </c>
      <c r="E1966" t="s">
        <v>27</v>
      </c>
      <c r="F1966" t="s">
        <v>28</v>
      </c>
      <c r="G1966" t="s">
        <v>77</v>
      </c>
      <c r="H1966" t="s">
        <v>422</v>
      </c>
      <c r="I1966" t="s">
        <v>31</v>
      </c>
      <c r="J1966" t="s">
        <v>771</v>
      </c>
      <c r="K1966" t="s">
        <v>94</v>
      </c>
      <c r="L1966" t="s">
        <v>34</v>
      </c>
      <c r="M1966" t="s">
        <v>35</v>
      </c>
      <c r="N1966" s="1">
        <v>41595</v>
      </c>
      <c r="O1966" t="s">
        <v>772</v>
      </c>
      <c r="P1966" t="s">
        <v>773</v>
      </c>
      <c r="Q1966" t="s">
        <v>774</v>
      </c>
      <c r="R1966">
        <v>20</v>
      </c>
      <c r="S1966" t="s">
        <v>4614</v>
      </c>
      <c r="T1966" s="2">
        <v>0.04</v>
      </c>
      <c r="U1966" t="s">
        <v>526</v>
      </c>
      <c r="V1966" t="s">
        <v>1360</v>
      </c>
      <c r="W1966" t="s">
        <v>778</v>
      </c>
      <c r="X1966" t="s">
        <v>782</v>
      </c>
    </row>
    <row r="1967" spans="1:24" x14ac:dyDescent="0.3">
      <c r="A1967" t="s">
        <v>6529</v>
      </c>
      <c r="B1967" s="1">
        <v>41928</v>
      </c>
      <c r="C1967" t="s">
        <v>2359</v>
      </c>
      <c r="D1967" t="s">
        <v>106</v>
      </c>
      <c r="E1967" t="s">
        <v>46</v>
      </c>
      <c r="F1967" t="s">
        <v>47</v>
      </c>
      <c r="G1967" t="s">
        <v>134</v>
      </c>
      <c r="H1967" t="s">
        <v>107</v>
      </c>
      <c r="I1967" t="s">
        <v>121</v>
      </c>
      <c r="J1967" t="s">
        <v>1215</v>
      </c>
      <c r="K1967" t="s">
        <v>94</v>
      </c>
      <c r="L1967" t="s">
        <v>109</v>
      </c>
      <c r="M1967" t="s">
        <v>35</v>
      </c>
      <c r="N1967" s="1">
        <v>41929</v>
      </c>
      <c r="O1967" t="s">
        <v>1216</v>
      </c>
      <c r="P1967" t="s">
        <v>1217</v>
      </c>
      <c r="Q1967" t="s">
        <v>1218</v>
      </c>
      <c r="R1967">
        <v>24</v>
      </c>
      <c r="S1967" t="s">
        <v>2895</v>
      </c>
      <c r="T1967" s="2">
        <v>0.06</v>
      </c>
      <c r="U1967" t="s">
        <v>125</v>
      </c>
      <c r="V1967" t="s">
        <v>2896</v>
      </c>
      <c r="W1967" t="s">
        <v>1222</v>
      </c>
      <c r="X1967" t="s">
        <v>2897</v>
      </c>
    </row>
    <row r="1968" spans="1:24" x14ac:dyDescent="0.3">
      <c r="A1968" t="s">
        <v>12538</v>
      </c>
      <c r="B1968" s="1">
        <v>41889</v>
      </c>
      <c r="C1968" t="s">
        <v>279</v>
      </c>
      <c r="D1968" t="s">
        <v>280</v>
      </c>
      <c r="E1968" t="s">
        <v>27</v>
      </c>
      <c r="F1968" t="s">
        <v>28</v>
      </c>
      <c r="G1968" t="s">
        <v>77</v>
      </c>
      <c r="H1968" t="s">
        <v>281</v>
      </c>
      <c r="I1968" t="s">
        <v>92</v>
      </c>
      <c r="J1968" t="s">
        <v>185</v>
      </c>
      <c r="K1968" t="s">
        <v>94</v>
      </c>
      <c r="L1968" t="s">
        <v>95</v>
      </c>
      <c r="M1968" t="s">
        <v>35</v>
      </c>
      <c r="N1968" s="1">
        <v>41891</v>
      </c>
      <c r="O1968" t="s">
        <v>186</v>
      </c>
      <c r="P1968" t="s">
        <v>187</v>
      </c>
      <c r="Q1968" t="s">
        <v>188</v>
      </c>
      <c r="R1968">
        <v>16</v>
      </c>
      <c r="S1968" t="s">
        <v>1366</v>
      </c>
      <c r="T1968" s="2">
        <v>0.09</v>
      </c>
      <c r="U1968" t="s">
        <v>1367</v>
      </c>
      <c r="V1968" t="s">
        <v>12539</v>
      </c>
      <c r="W1968" t="s">
        <v>165</v>
      </c>
      <c r="X1968" t="s">
        <v>1370</v>
      </c>
    </row>
    <row r="1969" spans="1:24" x14ac:dyDescent="0.3">
      <c r="A1969" t="s">
        <v>2253</v>
      </c>
      <c r="B1969" s="1">
        <v>41616</v>
      </c>
      <c r="C1969" t="s">
        <v>2000</v>
      </c>
      <c r="D1969" t="s">
        <v>120</v>
      </c>
      <c r="E1969" t="s">
        <v>27</v>
      </c>
      <c r="F1969" t="s">
        <v>28</v>
      </c>
      <c r="G1969" t="s">
        <v>77</v>
      </c>
      <c r="H1969" t="s">
        <v>62</v>
      </c>
      <c r="I1969" t="s">
        <v>92</v>
      </c>
      <c r="J1969" t="s">
        <v>1215</v>
      </c>
      <c r="K1969" t="s">
        <v>94</v>
      </c>
      <c r="L1969" t="s">
        <v>95</v>
      </c>
      <c r="M1969" t="s">
        <v>35</v>
      </c>
      <c r="N1969" s="1">
        <v>41616</v>
      </c>
      <c r="O1969" t="s">
        <v>1216</v>
      </c>
      <c r="P1969" t="s">
        <v>1217</v>
      </c>
      <c r="Q1969" t="s">
        <v>1218</v>
      </c>
      <c r="R1969">
        <v>47</v>
      </c>
      <c r="S1969" t="s">
        <v>2254</v>
      </c>
      <c r="T1969" s="2">
        <v>7.0000000000000007E-2</v>
      </c>
      <c r="U1969" t="s">
        <v>2255</v>
      </c>
      <c r="V1969" t="s">
        <v>2256</v>
      </c>
      <c r="W1969" t="s">
        <v>1222</v>
      </c>
      <c r="X1969" t="s">
        <v>2257</v>
      </c>
    </row>
    <row r="1970" spans="1:24" x14ac:dyDescent="0.3">
      <c r="A1970" t="s">
        <v>2253</v>
      </c>
      <c r="B1970" s="1">
        <v>42120</v>
      </c>
      <c r="C1970" t="s">
        <v>3415</v>
      </c>
      <c r="D1970" t="s">
        <v>1198</v>
      </c>
      <c r="E1970" t="s">
        <v>46</v>
      </c>
      <c r="F1970" t="s">
        <v>47</v>
      </c>
      <c r="G1970" t="s">
        <v>77</v>
      </c>
      <c r="H1970" t="s">
        <v>48</v>
      </c>
      <c r="I1970" t="s">
        <v>196</v>
      </c>
      <c r="J1970" t="s">
        <v>3226</v>
      </c>
      <c r="K1970" t="s">
        <v>94</v>
      </c>
      <c r="L1970" t="s">
        <v>34</v>
      </c>
      <c r="M1970" t="s">
        <v>156</v>
      </c>
      <c r="N1970" s="1">
        <v>42122</v>
      </c>
      <c r="O1970" t="s">
        <v>1378</v>
      </c>
      <c r="P1970" t="s">
        <v>1379</v>
      </c>
      <c r="Q1970" t="s">
        <v>1380</v>
      </c>
      <c r="R1970">
        <v>21</v>
      </c>
      <c r="S1970" t="s">
        <v>4232</v>
      </c>
      <c r="T1970" s="2">
        <v>0.05</v>
      </c>
      <c r="U1970" t="s">
        <v>937</v>
      </c>
      <c r="V1970" t="s">
        <v>2383</v>
      </c>
      <c r="W1970" t="s">
        <v>1384</v>
      </c>
      <c r="X1970" t="s">
        <v>6248</v>
      </c>
    </row>
    <row r="1971" spans="1:24" x14ac:dyDescent="0.3">
      <c r="A1971" t="s">
        <v>2253</v>
      </c>
      <c r="B1971" s="1">
        <v>41534</v>
      </c>
      <c r="C1971" t="s">
        <v>2555</v>
      </c>
      <c r="D1971" t="s">
        <v>591</v>
      </c>
      <c r="E1971" t="s">
        <v>27</v>
      </c>
      <c r="F1971" t="s">
        <v>28</v>
      </c>
      <c r="G1971" t="s">
        <v>91</v>
      </c>
      <c r="H1971" t="s">
        <v>241</v>
      </c>
      <c r="I1971" t="s">
        <v>63</v>
      </c>
      <c r="J1971" t="s">
        <v>355</v>
      </c>
      <c r="K1971" t="s">
        <v>94</v>
      </c>
      <c r="L1971" t="s">
        <v>34</v>
      </c>
      <c r="M1971" t="s">
        <v>35</v>
      </c>
      <c r="N1971" s="1">
        <v>41536</v>
      </c>
      <c r="O1971" t="s">
        <v>129</v>
      </c>
      <c r="P1971" t="s">
        <v>356</v>
      </c>
      <c r="Q1971" t="s">
        <v>357</v>
      </c>
      <c r="R1971">
        <v>37</v>
      </c>
      <c r="S1971" t="s">
        <v>1324</v>
      </c>
      <c r="T1971" s="2">
        <v>0.09</v>
      </c>
      <c r="U1971" t="s">
        <v>925</v>
      </c>
      <c r="V1971" t="s">
        <v>5362</v>
      </c>
      <c r="W1971" t="s">
        <v>361</v>
      </c>
      <c r="X1971" t="s">
        <v>11178</v>
      </c>
    </row>
    <row r="1972" spans="1:24" x14ac:dyDescent="0.3">
      <c r="A1972" t="s">
        <v>2253</v>
      </c>
      <c r="B1972" s="1">
        <v>41330</v>
      </c>
      <c r="C1972" t="s">
        <v>6255</v>
      </c>
      <c r="D1972" t="s">
        <v>3715</v>
      </c>
      <c r="E1972" t="s">
        <v>27</v>
      </c>
      <c r="F1972" t="s">
        <v>28</v>
      </c>
      <c r="G1972" t="s">
        <v>77</v>
      </c>
      <c r="H1972" t="s">
        <v>433</v>
      </c>
      <c r="I1972" t="s">
        <v>31</v>
      </c>
      <c r="J1972" t="s">
        <v>2168</v>
      </c>
      <c r="K1972" t="s">
        <v>94</v>
      </c>
      <c r="L1972" t="s">
        <v>95</v>
      </c>
      <c r="M1972" t="s">
        <v>35</v>
      </c>
      <c r="N1972" s="1">
        <v>41332</v>
      </c>
      <c r="O1972" t="s">
        <v>1728</v>
      </c>
      <c r="P1972" t="s">
        <v>2169</v>
      </c>
      <c r="Q1972" t="s">
        <v>2170</v>
      </c>
      <c r="R1972">
        <v>14</v>
      </c>
      <c r="S1972" t="s">
        <v>11712</v>
      </c>
      <c r="T1972" s="2">
        <v>0.08</v>
      </c>
      <c r="U1972" t="s">
        <v>2125</v>
      </c>
      <c r="V1972" t="s">
        <v>11713</v>
      </c>
      <c r="W1972" t="s">
        <v>818</v>
      </c>
      <c r="X1972" t="s">
        <v>11714</v>
      </c>
    </row>
    <row r="1973" spans="1:24" x14ac:dyDescent="0.3">
      <c r="A1973" t="s">
        <v>2253</v>
      </c>
      <c r="B1973" s="1">
        <v>41884</v>
      </c>
      <c r="C1973" t="s">
        <v>4927</v>
      </c>
      <c r="D1973" t="s">
        <v>252</v>
      </c>
      <c r="E1973" t="s">
        <v>27</v>
      </c>
      <c r="F1973" t="s">
        <v>28</v>
      </c>
      <c r="G1973" t="s">
        <v>77</v>
      </c>
      <c r="H1973" t="s">
        <v>62</v>
      </c>
      <c r="I1973" t="s">
        <v>31</v>
      </c>
      <c r="J1973" t="s">
        <v>290</v>
      </c>
      <c r="K1973" t="s">
        <v>723</v>
      </c>
      <c r="L1973" t="s">
        <v>109</v>
      </c>
      <c r="M1973" t="s">
        <v>35</v>
      </c>
      <c r="N1973" s="1">
        <v>41886</v>
      </c>
      <c r="O1973" t="s">
        <v>291</v>
      </c>
      <c r="P1973" t="s">
        <v>292</v>
      </c>
      <c r="Q1973" t="s">
        <v>293</v>
      </c>
      <c r="R1973">
        <v>35</v>
      </c>
      <c r="S1973" t="s">
        <v>12114</v>
      </c>
      <c r="T1973" s="2">
        <v>0</v>
      </c>
      <c r="U1973" t="s">
        <v>12115</v>
      </c>
      <c r="V1973" t="s">
        <v>12116</v>
      </c>
      <c r="W1973" t="s">
        <v>165</v>
      </c>
      <c r="X1973" t="s">
        <v>12117</v>
      </c>
    </row>
    <row r="1974" spans="1:24" x14ac:dyDescent="0.3">
      <c r="A1974" t="s">
        <v>6854</v>
      </c>
      <c r="B1974" s="1">
        <v>41885</v>
      </c>
      <c r="C1974" t="s">
        <v>2438</v>
      </c>
      <c r="D1974" t="s">
        <v>174</v>
      </c>
      <c r="E1974" t="s">
        <v>27</v>
      </c>
      <c r="F1974" t="s">
        <v>28</v>
      </c>
      <c r="G1974" t="s">
        <v>91</v>
      </c>
      <c r="H1974" t="s">
        <v>78</v>
      </c>
      <c r="I1974" t="s">
        <v>196</v>
      </c>
      <c r="J1974" t="s">
        <v>3226</v>
      </c>
      <c r="K1974" t="s">
        <v>33</v>
      </c>
      <c r="L1974" t="s">
        <v>392</v>
      </c>
      <c r="M1974" t="s">
        <v>393</v>
      </c>
      <c r="N1974" s="1">
        <v>41887</v>
      </c>
      <c r="O1974" t="s">
        <v>3451</v>
      </c>
      <c r="P1974" t="s">
        <v>2368</v>
      </c>
      <c r="Q1974" t="s">
        <v>260</v>
      </c>
      <c r="R1974">
        <v>3</v>
      </c>
      <c r="S1974" t="s">
        <v>6855</v>
      </c>
      <c r="T1974" s="2">
        <v>0.06</v>
      </c>
      <c r="U1974" t="s">
        <v>127</v>
      </c>
      <c r="V1974" t="s">
        <v>6856</v>
      </c>
      <c r="W1974" t="s">
        <v>774</v>
      </c>
      <c r="X1974" t="s">
        <v>4719</v>
      </c>
    </row>
    <row r="1975" spans="1:24" x14ac:dyDescent="0.3">
      <c r="A1975" t="s">
        <v>6854</v>
      </c>
      <c r="B1975" s="1">
        <v>41885</v>
      </c>
      <c r="C1975" t="s">
        <v>2438</v>
      </c>
      <c r="D1975" t="s">
        <v>174</v>
      </c>
      <c r="E1975" t="s">
        <v>27</v>
      </c>
      <c r="F1975" t="s">
        <v>28</v>
      </c>
      <c r="G1975" t="s">
        <v>77</v>
      </c>
      <c r="H1975" t="s">
        <v>78</v>
      </c>
      <c r="I1975" t="s">
        <v>196</v>
      </c>
      <c r="J1975" t="s">
        <v>2581</v>
      </c>
      <c r="K1975" t="s">
        <v>723</v>
      </c>
      <c r="L1975" t="s">
        <v>109</v>
      </c>
      <c r="M1975" t="s">
        <v>35</v>
      </c>
      <c r="N1975" s="1">
        <v>41887</v>
      </c>
      <c r="O1975" t="s">
        <v>2582</v>
      </c>
      <c r="P1975" t="s">
        <v>2125</v>
      </c>
      <c r="Q1975" t="s">
        <v>2583</v>
      </c>
      <c r="R1975">
        <v>8</v>
      </c>
      <c r="S1975" t="s">
        <v>6855</v>
      </c>
      <c r="T1975" s="2">
        <v>0.1</v>
      </c>
      <c r="U1975" t="s">
        <v>127</v>
      </c>
      <c r="V1975" t="s">
        <v>6855</v>
      </c>
      <c r="W1975" t="s">
        <v>2587</v>
      </c>
      <c r="X1975" t="s">
        <v>4719</v>
      </c>
    </row>
    <row r="1976" spans="1:24" x14ac:dyDescent="0.3">
      <c r="A1976" t="s">
        <v>6854</v>
      </c>
      <c r="B1976" s="1">
        <v>41928</v>
      </c>
      <c r="C1976" t="s">
        <v>1225</v>
      </c>
      <c r="D1976" t="s">
        <v>252</v>
      </c>
      <c r="E1976" t="s">
        <v>27</v>
      </c>
      <c r="F1976" t="s">
        <v>28</v>
      </c>
      <c r="G1976" t="s">
        <v>77</v>
      </c>
      <c r="H1976" t="s">
        <v>62</v>
      </c>
      <c r="I1976" t="s">
        <v>31</v>
      </c>
      <c r="J1976" t="s">
        <v>1104</v>
      </c>
      <c r="K1976" t="s">
        <v>94</v>
      </c>
      <c r="L1976" t="s">
        <v>34</v>
      </c>
      <c r="M1976" t="s">
        <v>156</v>
      </c>
      <c r="N1976" s="1">
        <v>41930</v>
      </c>
      <c r="O1976" t="s">
        <v>1105</v>
      </c>
      <c r="P1976" t="s">
        <v>1106</v>
      </c>
      <c r="Q1976" t="s">
        <v>1107</v>
      </c>
      <c r="R1976">
        <v>10</v>
      </c>
      <c r="S1976" t="s">
        <v>10162</v>
      </c>
      <c r="T1976" s="2">
        <v>0.04</v>
      </c>
      <c r="U1976" t="s">
        <v>10163</v>
      </c>
      <c r="V1976" t="s">
        <v>6014</v>
      </c>
      <c r="W1976" t="s">
        <v>1109</v>
      </c>
      <c r="X1976" t="s">
        <v>10164</v>
      </c>
    </row>
    <row r="1977" spans="1:24" x14ac:dyDescent="0.3">
      <c r="A1977" t="s">
        <v>6854</v>
      </c>
      <c r="B1977" s="1">
        <v>41885</v>
      </c>
      <c r="C1977" t="s">
        <v>2438</v>
      </c>
      <c r="D1977" t="s">
        <v>174</v>
      </c>
      <c r="E1977" t="s">
        <v>27</v>
      </c>
      <c r="F1977" t="s">
        <v>28</v>
      </c>
      <c r="G1977" t="s">
        <v>77</v>
      </c>
      <c r="H1977" t="s">
        <v>78</v>
      </c>
      <c r="I1977" t="s">
        <v>196</v>
      </c>
      <c r="J1977" t="s">
        <v>1215</v>
      </c>
      <c r="K1977" t="s">
        <v>33</v>
      </c>
      <c r="L1977" t="s">
        <v>34</v>
      </c>
      <c r="M1977" t="s">
        <v>35</v>
      </c>
      <c r="N1977" s="1">
        <v>41887</v>
      </c>
      <c r="O1977" t="s">
        <v>1216</v>
      </c>
      <c r="P1977" t="s">
        <v>1217</v>
      </c>
      <c r="Q1977" t="s">
        <v>1218</v>
      </c>
      <c r="R1977">
        <v>1</v>
      </c>
      <c r="S1977" t="s">
        <v>6855</v>
      </c>
      <c r="T1977" s="2">
        <v>0.08</v>
      </c>
      <c r="U1977" t="s">
        <v>127</v>
      </c>
      <c r="V1977" t="s">
        <v>6855</v>
      </c>
      <c r="W1977" t="s">
        <v>1222</v>
      </c>
      <c r="X1977" t="s">
        <v>4719</v>
      </c>
    </row>
    <row r="1978" spans="1:24" x14ac:dyDescent="0.3">
      <c r="A1978" t="s">
        <v>6854</v>
      </c>
      <c r="B1978" s="1">
        <v>41885</v>
      </c>
      <c r="C1978" t="s">
        <v>1601</v>
      </c>
      <c r="D1978" t="s">
        <v>61</v>
      </c>
      <c r="E1978" t="s">
        <v>27</v>
      </c>
      <c r="F1978" t="s">
        <v>28</v>
      </c>
      <c r="G1978" t="s">
        <v>134</v>
      </c>
      <c r="H1978" t="s">
        <v>62</v>
      </c>
      <c r="I1978" t="s">
        <v>92</v>
      </c>
      <c r="J1978" t="s">
        <v>122</v>
      </c>
      <c r="K1978" t="s">
        <v>94</v>
      </c>
      <c r="L1978" t="s">
        <v>34</v>
      </c>
      <c r="M1978" t="s">
        <v>35</v>
      </c>
      <c r="N1978" s="1">
        <v>41886</v>
      </c>
      <c r="O1978" t="s">
        <v>123</v>
      </c>
      <c r="P1978" t="s">
        <v>124</v>
      </c>
      <c r="Q1978" t="s">
        <v>125</v>
      </c>
      <c r="R1978">
        <v>1</v>
      </c>
      <c r="S1978" t="s">
        <v>12217</v>
      </c>
      <c r="T1978" s="2">
        <v>0.09</v>
      </c>
      <c r="U1978" t="s">
        <v>127</v>
      </c>
      <c r="V1978" t="s">
        <v>3318</v>
      </c>
      <c r="W1978" t="s">
        <v>129</v>
      </c>
      <c r="X1978" t="s">
        <v>12218</v>
      </c>
    </row>
    <row r="1979" spans="1:24" x14ac:dyDescent="0.3">
      <c r="A1979" t="s">
        <v>6854</v>
      </c>
      <c r="B1979" s="1">
        <v>41931</v>
      </c>
      <c r="C1979" t="s">
        <v>1595</v>
      </c>
      <c r="D1979" t="s">
        <v>365</v>
      </c>
      <c r="E1979" t="s">
        <v>46</v>
      </c>
      <c r="F1979" t="s">
        <v>47</v>
      </c>
      <c r="G1979" t="s">
        <v>29</v>
      </c>
      <c r="H1979" t="s">
        <v>48</v>
      </c>
      <c r="I1979" t="s">
        <v>63</v>
      </c>
      <c r="J1979" t="s">
        <v>64</v>
      </c>
      <c r="K1979" t="s">
        <v>94</v>
      </c>
      <c r="L1979" t="s">
        <v>95</v>
      </c>
      <c r="M1979" t="s">
        <v>35</v>
      </c>
      <c r="N1979" s="1">
        <v>41932</v>
      </c>
      <c r="O1979" t="s">
        <v>66</v>
      </c>
      <c r="P1979" t="s">
        <v>67</v>
      </c>
      <c r="Q1979" t="s">
        <v>68</v>
      </c>
      <c r="R1979">
        <v>44</v>
      </c>
      <c r="S1979" t="s">
        <v>5794</v>
      </c>
      <c r="T1979" s="2">
        <v>0.01</v>
      </c>
      <c r="U1979" t="s">
        <v>1136</v>
      </c>
      <c r="V1979" t="s">
        <v>6037</v>
      </c>
      <c r="W1979" t="s">
        <v>72</v>
      </c>
      <c r="X1979" t="s">
        <v>12378</v>
      </c>
    </row>
    <row r="1980" spans="1:24" x14ac:dyDescent="0.3">
      <c r="A1980" t="s">
        <v>3952</v>
      </c>
      <c r="B1980" s="1">
        <v>41858</v>
      </c>
      <c r="C1980" t="s">
        <v>458</v>
      </c>
      <c r="D1980" t="s">
        <v>61</v>
      </c>
      <c r="E1980" t="s">
        <v>27</v>
      </c>
      <c r="F1980" t="s">
        <v>28</v>
      </c>
      <c r="G1980" t="s">
        <v>77</v>
      </c>
      <c r="H1980" t="s">
        <v>62</v>
      </c>
      <c r="I1980" t="s">
        <v>121</v>
      </c>
      <c r="J1980" t="s">
        <v>1215</v>
      </c>
      <c r="K1980" t="s">
        <v>94</v>
      </c>
      <c r="L1980" t="s">
        <v>95</v>
      </c>
      <c r="M1980" t="s">
        <v>35</v>
      </c>
      <c r="N1980" s="1">
        <v>41860</v>
      </c>
      <c r="O1980" t="s">
        <v>1216</v>
      </c>
      <c r="P1980" t="s">
        <v>1217</v>
      </c>
      <c r="Q1980" t="s">
        <v>1218</v>
      </c>
      <c r="R1980">
        <v>41</v>
      </c>
      <c r="S1980" t="s">
        <v>3953</v>
      </c>
      <c r="T1980" s="2">
        <v>0.03</v>
      </c>
      <c r="U1980" t="s">
        <v>2811</v>
      </c>
      <c r="V1980" t="s">
        <v>3954</v>
      </c>
      <c r="W1980" t="s">
        <v>1222</v>
      </c>
      <c r="X1980" t="s">
        <v>3955</v>
      </c>
    </row>
    <row r="1981" spans="1:24" x14ac:dyDescent="0.3">
      <c r="A1981" t="s">
        <v>3952</v>
      </c>
      <c r="B1981" s="1">
        <v>41654</v>
      </c>
      <c r="C1981" t="s">
        <v>2181</v>
      </c>
      <c r="D1981" t="s">
        <v>506</v>
      </c>
      <c r="E1981" t="s">
        <v>27</v>
      </c>
      <c r="F1981" t="s">
        <v>28</v>
      </c>
      <c r="G1981" t="s">
        <v>91</v>
      </c>
      <c r="H1981" t="s">
        <v>62</v>
      </c>
      <c r="I1981" t="s">
        <v>92</v>
      </c>
      <c r="J1981" t="s">
        <v>122</v>
      </c>
      <c r="K1981" t="s">
        <v>94</v>
      </c>
      <c r="L1981" t="s">
        <v>109</v>
      </c>
      <c r="M1981" t="s">
        <v>35</v>
      </c>
      <c r="N1981" s="1">
        <v>41656</v>
      </c>
      <c r="O1981" t="s">
        <v>123</v>
      </c>
      <c r="P1981" t="s">
        <v>124</v>
      </c>
      <c r="Q1981" t="s">
        <v>125</v>
      </c>
      <c r="R1981">
        <v>50</v>
      </c>
      <c r="S1981" t="s">
        <v>8833</v>
      </c>
      <c r="T1981" s="2">
        <v>0.08</v>
      </c>
      <c r="U1981" t="s">
        <v>7164</v>
      </c>
      <c r="V1981" t="s">
        <v>8834</v>
      </c>
      <c r="W1981" t="s">
        <v>129</v>
      </c>
      <c r="X1981" t="s">
        <v>3849</v>
      </c>
    </row>
    <row r="1982" spans="1:24" x14ac:dyDescent="0.3">
      <c r="A1982" t="s">
        <v>3952</v>
      </c>
      <c r="B1982" s="1">
        <v>41941</v>
      </c>
      <c r="C1982" t="s">
        <v>7271</v>
      </c>
      <c r="D1982" t="s">
        <v>1012</v>
      </c>
      <c r="E1982" t="s">
        <v>27</v>
      </c>
      <c r="F1982" t="s">
        <v>28</v>
      </c>
      <c r="G1982" t="s">
        <v>29</v>
      </c>
      <c r="H1982" t="s">
        <v>241</v>
      </c>
      <c r="I1982" t="s">
        <v>92</v>
      </c>
      <c r="J1982" t="s">
        <v>601</v>
      </c>
      <c r="K1982" t="s">
        <v>33</v>
      </c>
      <c r="L1982" t="s">
        <v>109</v>
      </c>
      <c r="M1982" t="s">
        <v>35</v>
      </c>
      <c r="N1982" s="1">
        <v>41943</v>
      </c>
      <c r="O1982" t="s">
        <v>602</v>
      </c>
      <c r="P1982" t="s">
        <v>603</v>
      </c>
      <c r="Q1982" t="s">
        <v>258</v>
      </c>
      <c r="R1982">
        <v>16</v>
      </c>
      <c r="S1982" t="s">
        <v>9021</v>
      </c>
      <c r="T1982" s="2">
        <v>0.03</v>
      </c>
      <c r="U1982" t="s">
        <v>152</v>
      </c>
      <c r="V1982" t="s">
        <v>9022</v>
      </c>
      <c r="W1982" t="s">
        <v>606</v>
      </c>
      <c r="X1982" t="s">
        <v>9023</v>
      </c>
    </row>
    <row r="1983" spans="1:24" x14ac:dyDescent="0.3">
      <c r="A1983" t="s">
        <v>3952</v>
      </c>
      <c r="B1983" s="1">
        <v>41913</v>
      </c>
      <c r="C1983" t="s">
        <v>550</v>
      </c>
      <c r="D1983" t="s">
        <v>551</v>
      </c>
      <c r="E1983" t="s">
        <v>27</v>
      </c>
      <c r="F1983" t="s">
        <v>28</v>
      </c>
      <c r="G1983" t="s">
        <v>77</v>
      </c>
      <c r="H1983" t="s">
        <v>289</v>
      </c>
      <c r="I1983" t="s">
        <v>92</v>
      </c>
      <c r="J1983" t="s">
        <v>2210</v>
      </c>
      <c r="K1983" t="s">
        <v>94</v>
      </c>
      <c r="L1983" t="s">
        <v>95</v>
      </c>
      <c r="M1983" t="s">
        <v>35</v>
      </c>
      <c r="N1983" s="1">
        <v>41914</v>
      </c>
      <c r="O1983" t="s">
        <v>2211</v>
      </c>
      <c r="P1983" t="s">
        <v>187</v>
      </c>
      <c r="Q1983" t="s">
        <v>2212</v>
      </c>
      <c r="R1983">
        <v>6</v>
      </c>
      <c r="S1983" t="s">
        <v>10334</v>
      </c>
      <c r="T1983" s="2">
        <v>0.01</v>
      </c>
      <c r="U1983" t="s">
        <v>127</v>
      </c>
      <c r="V1983" t="s">
        <v>10335</v>
      </c>
      <c r="W1983" t="s">
        <v>2216</v>
      </c>
      <c r="X1983" t="s">
        <v>10336</v>
      </c>
    </row>
    <row r="1984" spans="1:24" x14ac:dyDescent="0.3">
      <c r="A1984" t="s">
        <v>3952</v>
      </c>
      <c r="B1984" s="1">
        <v>41999</v>
      </c>
      <c r="C1984" t="s">
        <v>694</v>
      </c>
      <c r="D1984" t="s">
        <v>144</v>
      </c>
      <c r="E1984" t="s">
        <v>46</v>
      </c>
      <c r="F1984" t="s">
        <v>47</v>
      </c>
      <c r="G1984" t="s">
        <v>77</v>
      </c>
      <c r="H1984" t="s">
        <v>107</v>
      </c>
      <c r="I1984" t="s">
        <v>121</v>
      </c>
      <c r="J1984" t="s">
        <v>11745</v>
      </c>
      <c r="K1984" t="s">
        <v>94</v>
      </c>
      <c r="L1984" t="s">
        <v>34</v>
      </c>
      <c r="M1984" t="s">
        <v>35</v>
      </c>
      <c r="N1984" s="1">
        <v>42002</v>
      </c>
      <c r="O1984" t="s">
        <v>339</v>
      </c>
      <c r="P1984" t="s">
        <v>340</v>
      </c>
      <c r="Q1984" t="s">
        <v>341</v>
      </c>
      <c r="R1984">
        <v>7</v>
      </c>
      <c r="S1984" t="s">
        <v>9993</v>
      </c>
      <c r="T1984" s="2">
        <v>0.06</v>
      </c>
      <c r="U1984" t="s">
        <v>6598</v>
      </c>
      <c r="V1984" t="s">
        <v>11746</v>
      </c>
      <c r="W1984" t="s">
        <v>345</v>
      </c>
      <c r="X1984" t="s">
        <v>7724</v>
      </c>
    </row>
    <row r="1985" spans="1:24" x14ac:dyDescent="0.3">
      <c r="A1985" t="s">
        <v>1182</v>
      </c>
      <c r="B1985" s="1">
        <v>41515</v>
      </c>
      <c r="C1985" t="s">
        <v>1183</v>
      </c>
      <c r="D1985" t="s">
        <v>174</v>
      </c>
      <c r="E1985" t="s">
        <v>27</v>
      </c>
      <c r="F1985" t="s">
        <v>28</v>
      </c>
      <c r="G1985" t="s">
        <v>134</v>
      </c>
      <c r="H1985" t="s">
        <v>78</v>
      </c>
      <c r="I1985" t="s">
        <v>63</v>
      </c>
      <c r="J1985" t="s">
        <v>122</v>
      </c>
      <c r="K1985" t="s">
        <v>94</v>
      </c>
      <c r="L1985" t="s">
        <v>34</v>
      </c>
      <c r="M1985" t="s">
        <v>156</v>
      </c>
      <c r="N1985" s="1">
        <v>41520</v>
      </c>
      <c r="O1985" t="s">
        <v>123</v>
      </c>
      <c r="P1985" t="s">
        <v>124</v>
      </c>
      <c r="Q1985" t="s">
        <v>125</v>
      </c>
      <c r="R1985">
        <v>23</v>
      </c>
      <c r="S1985" t="s">
        <v>1184</v>
      </c>
      <c r="T1985" s="2">
        <v>7.0000000000000007E-2</v>
      </c>
      <c r="U1985" t="s">
        <v>267</v>
      </c>
      <c r="V1985" t="s">
        <v>1185</v>
      </c>
      <c r="W1985" t="s">
        <v>129</v>
      </c>
      <c r="X1985" t="s">
        <v>1186</v>
      </c>
    </row>
    <row r="1986" spans="1:24" x14ac:dyDescent="0.3">
      <c r="A1986" t="s">
        <v>1182</v>
      </c>
      <c r="B1986" s="1">
        <v>41552</v>
      </c>
      <c r="C1986" t="s">
        <v>1911</v>
      </c>
      <c r="D1986" t="s">
        <v>120</v>
      </c>
      <c r="E1986" t="s">
        <v>27</v>
      </c>
      <c r="F1986" t="s">
        <v>28</v>
      </c>
      <c r="G1986" t="s">
        <v>77</v>
      </c>
      <c r="H1986" t="s">
        <v>62</v>
      </c>
      <c r="I1986" t="s">
        <v>121</v>
      </c>
      <c r="J1986" t="s">
        <v>79</v>
      </c>
      <c r="K1986" t="s">
        <v>94</v>
      </c>
      <c r="L1986" t="s">
        <v>109</v>
      </c>
      <c r="M1986" t="s">
        <v>35</v>
      </c>
      <c r="N1986" s="1">
        <v>41554</v>
      </c>
      <c r="O1986" t="s">
        <v>80</v>
      </c>
      <c r="P1986" t="s">
        <v>81</v>
      </c>
      <c r="Q1986" t="s">
        <v>82</v>
      </c>
      <c r="R1986">
        <v>8</v>
      </c>
      <c r="S1986" t="s">
        <v>3859</v>
      </c>
      <c r="T1986" s="2">
        <v>0.03</v>
      </c>
      <c r="U1986" t="s">
        <v>3021</v>
      </c>
      <c r="V1986" t="s">
        <v>3860</v>
      </c>
      <c r="W1986" t="s">
        <v>86</v>
      </c>
      <c r="X1986" t="s">
        <v>3861</v>
      </c>
    </row>
    <row r="1987" spans="1:24" x14ac:dyDescent="0.3">
      <c r="A1987" t="s">
        <v>1182</v>
      </c>
      <c r="B1987" s="1">
        <v>41575</v>
      </c>
      <c r="C1987" t="s">
        <v>1197</v>
      </c>
      <c r="D1987" t="s">
        <v>1198</v>
      </c>
      <c r="E1987" t="s">
        <v>46</v>
      </c>
      <c r="F1987" t="s">
        <v>47</v>
      </c>
      <c r="G1987" t="s">
        <v>91</v>
      </c>
      <c r="H1987" t="s">
        <v>48</v>
      </c>
      <c r="I1987" t="s">
        <v>31</v>
      </c>
      <c r="J1987" t="s">
        <v>93</v>
      </c>
      <c r="K1987" t="s">
        <v>723</v>
      </c>
      <c r="L1987" t="s">
        <v>50</v>
      </c>
      <c r="M1987" t="s">
        <v>35</v>
      </c>
      <c r="N1987" s="1">
        <v>41576</v>
      </c>
      <c r="O1987" t="s">
        <v>96</v>
      </c>
      <c r="P1987" t="s">
        <v>97</v>
      </c>
      <c r="Q1987" t="s">
        <v>98</v>
      </c>
      <c r="R1987">
        <v>41</v>
      </c>
      <c r="S1987" t="s">
        <v>4273</v>
      </c>
      <c r="T1987" s="2">
        <v>0.04</v>
      </c>
      <c r="U1987" t="s">
        <v>566</v>
      </c>
      <c r="V1987" t="s">
        <v>3765</v>
      </c>
      <c r="W1987" t="s">
        <v>102</v>
      </c>
      <c r="X1987" t="s">
        <v>1822</v>
      </c>
    </row>
    <row r="1988" spans="1:24" x14ac:dyDescent="0.3">
      <c r="A1988" t="s">
        <v>1182</v>
      </c>
      <c r="B1988" s="1">
        <v>41886</v>
      </c>
      <c r="C1988" t="s">
        <v>2555</v>
      </c>
      <c r="D1988" t="s">
        <v>591</v>
      </c>
      <c r="E1988" t="s">
        <v>27</v>
      </c>
      <c r="F1988" t="s">
        <v>28</v>
      </c>
      <c r="G1988" t="s">
        <v>77</v>
      </c>
      <c r="H1988" t="s">
        <v>241</v>
      </c>
      <c r="I1988" t="s">
        <v>196</v>
      </c>
      <c r="J1988" t="s">
        <v>355</v>
      </c>
      <c r="K1988" t="s">
        <v>94</v>
      </c>
      <c r="L1988" t="s">
        <v>34</v>
      </c>
      <c r="M1988" t="s">
        <v>156</v>
      </c>
      <c r="N1988" s="1">
        <v>41888</v>
      </c>
      <c r="O1988" t="s">
        <v>129</v>
      </c>
      <c r="P1988" t="s">
        <v>356</v>
      </c>
      <c r="Q1988" t="s">
        <v>357</v>
      </c>
      <c r="R1988">
        <v>21</v>
      </c>
      <c r="S1988" t="s">
        <v>1324</v>
      </c>
      <c r="T1988" s="2">
        <v>0.05</v>
      </c>
      <c r="U1988" t="s">
        <v>925</v>
      </c>
      <c r="V1988" t="s">
        <v>5362</v>
      </c>
      <c r="W1988" t="s">
        <v>361</v>
      </c>
      <c r="X1988" t="s">
        <v>6916</v>
      </c>
    </row>
    <row r="1989" spans="1:24" x14ac:dyDescent="0.3">
      <c r="A1989" t="s">
        <v>1182</v>
      </c>
      <c r="B1989" s="1">
        <v>41394</v>
      </c>
      <c r="C1989" t="s">
        <v>4112</v>
      </c>
      <c r="D1989" t="s">
        <v>312</v>
      </c>
      <c r="E1989" t="s">
        <v>27</v>
      </c>
      <c r="F1989" t="s">
        <v>28</v>
      </c>
      <c r="G1989" t="s">
        <v>29</v>
      </c>
      <c r="H1989" t="s">
        <v>205</v>
      </c>
      <c r="I1989" t="s">
        <v>63</v>
      </c>
      <c r="J1989" t="s">
        <v>1173</v>
      </c>
      <c r="K1989" t="s">
        <v>94</v>
      </c>
      <c r="L1989" t="s">
        <v>34</v>
      </c>
      <c r="M1989" t="s">
        <v>35</v>
      </c>
      <c r="N1989" s="1">
        <v>41396</v>
      </c>
      <c r="O1989" t="s">
        <v>1174</v>
      </c>
      <c r="P1989" t="s">
        <v>1175</v>
      </c>
      <c r="Q1989" t="s">
        <v>1176</v>
      </c>
      <c r="R1989">
        <v>22</v>
      </c>
      <c r="S1989" t="s">
        <v>10337</v>
      </c>
      <c r="T1989" s="2">
        <v>0.03</v>
      </c>
      <c r="U1989" t="s">
        <v>10338</v>
      </c>
      <c r="V1989" t="s">
        <v>10339</v>
      </c>
      <c r="W1989" t="s">
        <v>1180</v>
      </c>
      <c r="X1989" t="s">
        <v>10340</v>
      </c>
    </row>
    <row r="1990" spans="1:24" x14ac:dyDescent="0.3">
      <c r="A1990" t="s">
        <v>1182</v>
      </c>
      <c r="B1990" s="1">
        <v>41885</v>
      </c>
      <c r="C1990" t="s">
        <v>1921</v>
      </c>
      <c r="D1990" t="s">
        <v>551</v>
      </c>
      <c r="E1990" t="s">
        <v>27</v>
      </c>
      <c r="F1990" t="s">
        <v>28</v>
      </c>
      <c r="G1990" t="s">
        <v>77</v>
      </c>
      <c r="H1990" t="s">
        <v>289</v>
      </c>
      <c r="I1990" t="s">
        <v>92</v>
      </c>
      <c r="J1990" t="s">
        <v>355</v>
      </c>
      <c r="K1990" t="s">
        <v>33</v>
      </c>
      <c r="L1990" t="s">
        <v>392</v>
      </c>
      <c r="M1990" t="s">
        <v>393</v>
      </c>
      <c r="N1990" s="1">
        <v>41892</v>
      </c>
      <c r="O1990" t="s">
        <v>129</v>
      </c>
      <c r="P1990" t="s">
        <v>356</v>
      </c>
      <c r="Q1990" t="s">
        <v>357</v>
      </c>
      <c r="R1990">
        <v>16</v>
      </c>
      <c r="S1990" t="s">
        <v>1324</v>
      </c>
      <c r="T1990" s="2">
        <v>0.09</v>
      </c>
      <c r="U1990" t="s">
        <v>925</v>
      </c>
      <c r="V1990" t="s">
        <v>5362</v>
      </c>
      <c r="W1990" t="s">
        <v>361</v>
      </c>
      <c r="X1990" t="s">
        <v>6916</v>
      </c>
    </row>
    <row r="1991" spans="1:24" x14ac:dyDescent="0.3">
      <c r="A1991" t="s">
        <v>1182</v>
      </c>
      <c r="B1991" s="1">
        <v>41665</v>
      </c>
      <c r="C1991" t="s">
        <v>11386</v>
      </c>
      <c r="D1991" t="s">
        <v>61</v>
      </c>
      <c r="E1991" t="s">
        <v>27</v>
      </c>
      <c r="F1991" t="s">
        <v>28</v>
      </c>
      <c r="G1991" t="s">
        <v>77</v>
      </c>
      <c r="H1991" t="s">
        <v>62</v>
      </c>
      <c r="I1991" t="s">
        <v>92</v>
      </c>
      <c r="J1991" t="s">
        <v>1104</v>
      </c>
      <c r="K1991" t="s">
        <v>723</v>
      </c>
      <c r="L1991" t="s">
        <v>50</v>
      </c>
      <c r="M1991" t="s">
        <v>35</v>
      </c>
      <c r="N1991" s="1">
        <v>41666</v>
      </c>
      <c r="O1991" t="s">
        <v>1105</v>
      </c>
      <c r="P1991" t="s">
        <v>1106</v>
      </c>
      <c r="Q1991" t="s">
        <v>1107</v>
      </c>
      <c r="R1991">
        <v>44</v>
      </c>
      <c r="S1991" t="s">
        <v>1075</v>
      </c>
      <c r="T1991" s="2">
        <v>0.08</v>
      </c>
      <c r="U1991" t="s">
        <v>5854</v>
      </c>
      <c r="V1991" t="s">
        <v>1076</v>
      </c>
      <c r="W1991" t="s">
        <v>1109</v>
      </c>
      <c r="X1991" t="s">
        <v>1077</v>
      </c>
    </row>
    <row r="1992" spans="1:24" x14ac:dyDescent="0.3">
      <c r="A1992" t="s">
        <v>1182</v>
      </c>
      <c r="B1992" s="1">
        <v>41886</v>
      </c>
      <c r="C1992" t="s">
        <v>578</v>
      </c>
      <c r="D1992" t="s">
        <v>551</v>
      </c>
      <c r="E1992" t="s">
        <v>27</v>
      </c>
      <c r="F1992" t="s">
        <v>28</v>
      </c>
      <c r="G1992" t="s">
        <v>77</v>
      </c>
      <c r="H1992" t="s">
        <v>289</v>
      </c>
      <c r="I1992" t="s">
        <v>31</v>
      </c>
      <c r="J1992" t="s">
        <v>355</v>
      </c>
      <c r="K1992" t="s">
        <v>94</v>
      </c>
      <c r="L1992" t="s">
        <v>34</v>
      </c>
      <c r="M1992" t="s">
        <v>35</v>
      </c>
      <c r="N1992" s="1">
        <v>41887</v>
      </c>
      <c r="O1992" t="s">
        <v>129</v>
      </c>
      <c r="P1992" t="s">
        <v>356</v>
      </c>
      <c r="Q1992" t="s">
        <v>357</v>
      </c>
      <c r="R1992">
        <v>26</v>
      </c>
      <c r="S1992" t="s">
        <v>1324</v>
      </c>
      <c r="T1992" s="2">
        <v>7.0000000000000007E-2</v>
      </c>
      <c r="U1992" t="s">
        <v>925</v>
      </c>
      <c r="V1992" t="s">
        <v>5362</v>
      </c>
      <c r="W1992" t="s">
        <v>361</v>
      </c>
      <c r="X1992" t="s">
        <v>6916</v>
      </c>
    </row>
    <row r="1993" spans="1:24" x14ac:dyDescent="0.3">
      <c r="A1993" t="s">
        <v>278</v>
      </c>
      <c r="B1993" s="1">
        <v>41889</v>
      </c>
      <c r="C1993" t="s">
        <v>279</v>
      </c>
      <c r="D1993" t="s">
        <v>280</v>
      </c>
      <c r="E1993" t="s">
        <v>27</v>
      </c>
      <c r="F1993" t="s">
        <v>28</v>
      </c>
      <c r="G1993" t="s">
        <v>77</v>
      </c>
      <c r="H1993" t="s">
        <v>281</v>
      </c>
      <c r="I1993" t="s">
        <v>196</v>
      </c>
      <c r="J1993" t="s">
        <v>197</v>
      </c>
      <c r="K1993" t="s">
        <v>94</v>
      </c>
      <c r="L1993" t="s">
        <v>34</v>
      </c>
      <c r="M1993" t="s">
        <v>35</v>
      </c>
      <c r="N1993" s="1">
        <v>41891</v>
      </c>
      <c r="O1993" t="s">
        <v>198</v>
      </c>
      <c r="P1993" t="s">
        <v>37</v>
      </c>
      <c r="Q1993" t="s">
        <v>57</v>
      </c>
      <c r="R1993">
        <v>24</v>
      </c>
      <c r="S1993" t="s">
        <v>282</v>
      </c>
      <c r="T1993" s="2">
        <v>0.04</v>
      </c>
      <c r="U1993" t="s">
        <v>283</v>
      </c>
      <c r="V1993" t="s">
        <v>284</v>
      </c>
      <c r="W1993" t="s">
        <v>116</v>
      </c>
      <c r="X1993" t="s">
        <v>285</v>
      </c>
    </row>
    <row r="1994" spans="1:24" x14ac:dyDescent="0.3">
      <c r="A1994" t="s">
        <v>278</v>
      </c>
      <c r="B1994" s="1">
        <v>41889</v>
      </c>
      <c r="C1994" t="s">
        <v>279</v>
      </c>
      <c r="D1994" t="s">
        <v>280</v>
      </c>
      <c r="E1994" t="s">
        <v>27</v>
      </c>
      <c r="F1994" t="s">
        <v>28</v>
      </c>
      <c r="G1994" t="s">
        <v>77</v>
      </c>
      <c r="H1994" t="s">
        <v>281</v>
      </c>
      <c r="I1994" t="s">
        <v>31</v>
      </c>
      <c r="J1994" t="s">
        <v>197</v>
      </c>
      <c r="K1994" t="s">
        <v>94</v>
      </c>
      <c r="L1994" t="s">
        <v>95</v>
      </c>
      <c r="M1994" t="s">
        <v>35</v>
      </c>
      <c r="N1994" s="1">
        <v>41889</v>
      </c>
      <c r="O1994" t="s">
        <v>198</v>
      </c>
      <c r="P1994" t="s">
        <v>37</v>
      </c>
      <c r="Q1994" t="s">
        <v>57</v>
      </c>
      <c r="R1994">
        <v>12</v>
      </c>
      <c r="S1994" t="s">
        <v>282</v>
      </c>
      <c r="T1994" s="2">
        <v>0.02</v>
      </c>
      <c r="U1994" t="s">
        <v>283</v>
      </c>
      <c r="V1994" t="s">
        <v>284</v>
      </c>
      <c r="W1994" t="s">
        <v>116</v>
      </c>
      <c r="X1994" t="s">
        <v>285</v>
      </c>
    </row>
    <row r="1995" spans="1:24" x14ac:dyDescent="0.3">
      <c r="A1995" t="s">
        <v>278</v>
      </c>
      <c r="B1995" s="1">
        <v>41527</v>
      </c>
      <c r="C1995" t="s">
        <v>923</v>
      </c>
      <c r="D1995" t="s">
        <v>551</v>
      </c>
      <c r="E1995" t="s">
        <v>27</v>
      </c>
      <c r="F1995" t="s">
        <v>28</v>
      </c>
      <c r="G1995" t="s">
        <v>91</v>
      </c>
      <c r="H1995" t="s">
        <v>289</v>
      </c>
      <c r="I1995" t="s">
        <v>121</v>
      </c>
      <c r="J1995" t="s">
        <v>651</v>
      </c>
      <c r="K1995" t="s">
        <v>94</v>
      </c>
      <c r="L1995" t="s">
        <v>34</v>
      </c>
      <c r="M1995" t="s">
        <v>35</v>
      </c>
      <c r="N1995" s="1">
        <v>41529</v>
      </c>
      <c r="O1995" t="s">
        <v>652</v>
      </c>
      <c r="P1995" t="s">
        <v>653</v>
      </c>
      <c r="Q1995" t="s">
        <v>98</v>
      </c>
      <c r="R1995">
        <v>19</v>
      </c>
      <c r="S1995" t="s">
        <v>4602</v>
      </c>
      <c r="T1995" s="2">
        <v>7.0000000000000007E-2</v>
      </c>
      <c r="U1995" t="s">
        <v>603</v>
      </c>
      <c r="V1995" t="s">
        <v>284</v>
      </c>
      <c r="W1995" t="s">
        <v>57</v>
      </c>
      <c r="X1995" t="s">
        <v>4603</v>
      </c>
    </row>
    <row r="1996" spans="1:24" x14ac:dyDescent="0.3">
      <c r="A1996" t="s">
        <v>278</v>
      </c>
      <c r="B1996" s="1">
        <v>41910</v>
      </c>
      <c r="C1996" t="s">
        <v>1974</v>
      </c>
      <c r="D1996" t="s">
        <v>506</v>
      </c>
      <c r="E1996" t="s">
        <v>27</v>
      </c>
      <c r="F1996" t="s">
        <v>28</v>
      </c>
      <c r="G1996" t="s">
        <v>77</v>
      </c>
      <c r="H1996" t="s">
        <v>62</v>
      </c>
      <c r="I1996" t="s">
        <v>196</v>
      </c>
      <c r="J1996" t="s">
        <v>4889</v>
      </c>
      <c r="K1996" t="s">
        <v>94</v>
      </c>
      <c r="L1996" t="s">
        <v>95</v>
      </c>
      <c r="M1996" t="s">
        <v>35</v>
      </c>
      <c r="N1996" s="1">
        <v>41911</v>
      </c>
      <c r="O1996" t="s">
        <v>4412</v>
      </c>
      <c r="P1996" t="s">
        <v>2794</v>
      </c>
      <c r="Q1996" t="s">
        <v>2795</v>
      </c>
      <c r="R1996">
        <v>45</v>
      </c>
      <c r="S1996" t="s">
        <v>6244</v>
      </c>
      <c r="T1996" s="2">
        <v>0.1</v>
      </c>
      <c r="U1996" t="s">
        <v>1200</v>
      </c>
      <c r="V1996" t="s">
        <v>6245</v>
      </c>
      <c r="W1996" t="s">
        <v>2797</v>
      </c>
      <c r="X1996" t="s">
        <v>4847</v>
      </c>
    </row>
    <row r="1997" spans="1:24" x14ac:dyDescent="0.3">
      <c r="A1997" t="s">
        <v>278</v>
      </c>
      <c r="B1997" s="1">
        <v>41889</v>
      </c>
      <c r="C1997" t="s">
        <v>279</v>
      </c>
      <c r="D1997" t="s">
        <v>432</v>
      </c>
      <c r="E1997" t="s">
        <v>27</v>
      </c>
      <c r="F1997" t="s">
        <v>28</v>
      </c>
      <c r="G1997" t="s">
        <v>29</v>
      </c>
      <c r="H1997" t="s">
        <v>433</v>
      </c>
      <c r="I1997" t="s">
        <v>31</v>
      </c>
      <c r="J1997" t="s">
        <v>197</v>
      </c>
      <c r="K1997" t="s">
        <v>94</v>
      </c>
      <c r="L1997" t="s">
        <v>95</v>
      </c>
      <c r="M1997" t="s">
        <v>35</v>
      </c>
      <c r="N1997" s="1">
        <v>41889</v>
      </c>
      <c r="O1997" t="s">
        <v>198</v>
      </c>
      <c r="P1997" t="s">
        <v>37</v>
      </c>
      <c r="Q1997" t="s">
        <v>57</v>
      </c>
      <c r="R1997">
        <v>11</v>
      </c>
      <c r="S1997" t="s">
        <v>282</v>
      </c>
      <c r="T1997" s="2">
        <v>0.08</v>
      </c>
      <c r="U1997" t="s">
        <v>283</v>
      </c>
      <c r="V1997" t="s">
        <v>284</v>
      </c>
      <c r="W1997" t="s">
        <v>116</v>
      </c>
      <c r="X1997" t="s">
        <v>285</v>
      </c>
    </row>
    <row r="1998" spans="1:24" x14ac:dyDescent="0.3">
      <c r="A1998" t="s">
        <v>278</v>
      </c>
      <c r="B1998" s="1">
        <v>41360</v>
      </c>
      <c r="C1998" t="s">
        <v>3458</v>
      </c>
      <c r="D1998" t="s">
        <v>1626</v>
      </c>
      <c r="E1998" t="s">
        <v>27</v>
      </c>
      <c r="F1998" t="s">
        <v>28</v>
      </c>
      <c r="G1998" t="s">
        <v>91</v>
      </c>
      <c r="H1998" t="s">
        <v>30</v>
      </c>
      <c r="I1998" t="s">
        <v>63</v>
      </c>
      <c r="J1998" t="s">
        <v>355</v>
      </c>
      <c r="K1998" t="s">
        <v>33</v>
      </c>
      <c r="L1998" t="s">
        <v>65</v>
      </c>
      <c r="M1998" t="s">
        <v>35</v>
      </c>
      <c r="N1998" s="1">
        <v>41361</v>
      </c>
      <c r="O1998" t="s">
        <v>129</v>
      </c>
      <c r="P1998" t="s">
        <v>356</v>
      </c>
      <c r="Q1998" t="s">
        <v>357</v>
      </c>
      <c r="R1998">
        <v>2</v>
      </c>
      <c r="S1998" t="s">
        <v>6914</v>
      </c>
      <c r="T1998" s="2">
        <v>0.01</v>
      </c>
      <c r="U1998" t="s">
        <v>5916</v>
      </c>
      <c r="V1998" t="s">
        <v>6915</v>
      </c>
      <c r="W1998" t="s">
        <v>361</v>
      </c>
      <c r="X1998" t="s">
        <v>6916</v>
      </c>
    </row>
    <row r="1999" spans="1:24" x14ac:dyDescent="0.3">
      <c r="A1999" t="s">
        <v>278</v>
      </c>
      <c r="B1999" s="1">
        <v>41889</v>
      </c>
      <c r="C1999" t="s">
        <v>279</v>
      </c>
      <c r="D1999" t="s">
        <v>280</v>
      </c>
      <c r="E1999" t="s">
        <v>27</v>
      </c>
      <c r="F1999" t="s">
        <v>28</v>
      </c>
      <c r="G1999" t="s">
        <v>77</v>
      </c>
      <c r="H1999" t="s">
        <v>281</v>
      </c>
      <c r="I1999" t="s">
        <v>31</v>
      </c>
      <c r="J1999" t="s">
        <v>197</v>
      </c>
      <c r="K1999" t="s">
        <v>94</v>
      </c>
      <c r="L1999" t="s">
        <v>34</v>
      </c>
      <c r="M1999" t="s">
        <v>35</v>
      </c>
      <c r="N1999" s="1">
        <v>41889</v>
      </c>
      <c r="O1999" t="s">
        <v>198</v>
      </c>
      <c r="P1999" t="s">
        <v>37</v>
      </c>
      <c r="Q1999" t="s">
        <v>57</v>
      </c>
      <c r="R1999">
        <v>27</v>
      </c>
      <c r="S1999" t="s">
        <v>282</v>
      </c>
      <c r="T1999" s="2">
        <v>7.0000000000000007E-2</v>
      </c>
      <c r="U1999" t="s">
        <v>283</v>
      </c>
      <c r="V1999" t="s">
        <v>284</v>
      </c>
      <c r="W1999" t="s">
        <v>116</v>
      </c>
      <c r="X1999" t="s">
        <v>8929</v>
      </c>
    </row>
    <row r="2000" spans="1:24" x14ac:dyDescent="0.3">
      <c r="A2000" t="s">
        <v>278</v>
      </c>
      <c r="B2000" s="1">
        <v>42026</v>
      </c>
      <c r="C2000" t="s">
        <v>239</v>
      </c>
      <c r="D2000" t="s">
        <v>12357</v>
      </c>
      <c r="E2000" t="s">
        <v>27</v>
      </c>
      <c r="F2000" t="s">
        <v>28</v>
      </c>
      <c r="G2000" t="s">
        <v>134</v>
      </c>
      <c r="H2000" t="s">
        <v>217</v>
      </c>
      <c r="I2000" t="s">
        <v>31</v>
      </c>
      <c r="J2000" t="s">
        <v>265</v>
      </c>
      <c r="K2000" t="s">
        <v>33</v>
      </c>
      <c r="L2000" t="s">
        <v>34</v>
      </c>
      <c r="M2000" t="s">
        <v>35</v>
      </c>
      <c r="N2000" s="1">
        <v>42027</v>
      </c>
      <c r="O2000" t="s">
        <v>266</v>
      </c>
      <c r="P2000" t="s">
        <v>267</v>
      </c>
      <c r="Q2000" t="s">
        <v>268</v>
      </c>
      <c r="R2000">
        <v>18</v>
      </c>
      <c r="S2000" t="s">
        <v>1847</v>
      </c>
      <c r="T2000" s="2">
        <v>0.1</v>
      </c>
      <c r="U2000" t="s">
        <v>6598</v>
      </c>
      <c r="V2000" t="s">
        <v>12358</v>
      </c>
      <c r="W2000" t="s">
        <v>116</v>
      </c>
      <c r="X2000" t="s">
        <v>12359</v>
      </c>
    </row>
    <row r="2001" spans="1:24" x14ac:dyDescent="0.3">
      <c r="A2001" t="s">
        <v>1363</v>
      </c>
      <c r="B2001" s="1">
        <v>41889</v>
      </c>
      <c r="C2001" t="s">
        <v>1364</v>
      </c>
      <c r="D2001" t="s">
        <v>766</v>
      </c>
      <c r="E2001" t="s">
        <v>27</v>
      </c>
      <c r="F2001" t="s">
        <v>28</v>
      </c>
      <c r="G2001" t="s">
        <v>134</v>
      </c>
      <c r="H2001" t="s">
        <v>217</v>
      </c>
      <c r="I2001" t="s">
        <v>31</v>
      </c>
      <c r="J2001" t="s">
        <v>1365</v>
      </c>
      <c r="K2001" t="s">
        <v>94</v>
      </c>
      <c r="L2001" t="s">
        <v>34</v>
      </c>
      <c r="M2001" t="s">
        <v>35</v>
      </c>
      <c r="N2001" s="1">
        <v>41892</v>
      </c>
      <c r="O2001" t="s">
        <v>925</v>
      </c>
      <c r="P2001" t="s">
        <v>758</v>
      </c>
      <c r="Q2001" t="s">
        <v>254</v>
      </c>
      <c r="R2001">
        <v>2</v>
      </c>
      <c r="S2001" t="s">
        <v>1366</v>
      </c>
      <c r="T2001" s="2">
        <v>0.05</v>
      </c>
      <c r="U2001" t="s">
        <v>1367</v>
      </c>
      <c r="V2001" t="s">
        <v>1368</v>
      </c>
      <c r="W2001" t="s">
        <v>1369</v>
      </c>
      <c r="X2001" t="s">
        <v>1370</v>
      </c>
    </row>
    <row r="2002" spans="1:24" x14ac:dyDescent="0.3">
      <c r="A2002" t="s">
        <v>1363</v>
      </c>
      <c r="B2002" s="1">
        <v>41889</v>
      </c>
      <c r="C2002" t="s">
        <v>354</v>
      </c>
      <c r="D2002" t="s">
        <v>61</v>
      </c>
      <c r="E2002" t="s">
        <v>27</v>
      </c>
      <c r="F2002" t="s">
        <v>28</v>
      </c>
      <c r="G2002" t="s">
        <v>77</v>
      </c>
      <c r="H2002" t="s">
        <v>62</v>
      </c>
      <c r="I2002" t="s">
        <v>196</v>
      </c>
      <c r="J2002" t="s">
        <v>1365</v>
      </c>
      <c r="K2002" t="s">
        <v>94</v>
      </c>
      <c r="L2002" t="s">
        <v>95</v>
      </c>
      <c r="M2002" t="s">
        <v>35</v>
      </c>
      <c r="N2002" s="1">
        <v>41891</v>
      </c>
      <c r="O2002" t="s">
        <v>925</v>
      </c>
      <c r="P2002" t="s">
        <v>758</v>
      </c>
      <c r="Q2002" t="s">
        <v>254</v>
      </c>
      <c r="R2002">
        <v>31</v>
      </c>
      <c r="S2002" t="s">
        <v>1366</v>
      </c>
      <c r="T2002" s="2">
        <v>0.08</v>
      </c>
      <c r="U2002" t="s">
        <v>1367</v>
      </c>
      <c r="V2002" t="s">
        <v>1368</v>
      </c>
      <c r="W2002" t="s">
        <v>1369</v>
      </c>
      <c r="X2002" t="s">
        <v>1370</v>
      </c>
    </row>
    <row r="2003" spans="1:24" x14ac:dyDescent="0.3">
      <c r="A2003" t="s">
        <v>1363</v>
      </c>
      <c r="B2003" s="1">
        <v>41889</v>
      </c>
      <c r="C2003" t="s">
        <v>279</v>
      </c>
      <c r="D2003" t="s">
        <v>280</v>
      </c>
      <c r="E2003" t="s">
        <v>27</v>
      </c>
      <c r="F2003" t="s">
        <v>28</v>
      </c>
      <c r="G2003" t="s">
        <v>77</v>
      </c>
      <c r="H2003" t="s">
        <v>281</v>
      </c>
      <c r="I2003" t="s">
        <v>31</v>
      </c>
      <c r="J2003" t="s">
        <v>1365</v>
      </c>
      <c r="K2003" t="s">
        <v>723</v>
      </c>
      <c r="L2003" t="s">
        <v>109</v>
      </c>
      <c r="M2003" t="s">
        <v>35</v>
      </c>
      <c r="N2003" s="1">
        <v>41891</v>
      </c>
      <c r="O2003" t="s">
        <v>925</v>
      </c>
      <c r="P2003" t="s">
        <v>758</v>
      </c>
      <c r="Q2003" t="s">
        <v>254</v>
      </c>
      <c r="R2003">
        <v>37</v>
      </c>
      <c r="S2003" t="s">
        <v>1366</v>
      </c>
      <c r="T2003" s="2">
        <v>0</v>
      </c>
      <c r="U2003" t="s">
        <v>1367</v>
      </c>
      <c r="V2003" t="s">
        <v>1368</v>
      </c>
      <c r="W2003" t="s">
        <v>1369</v>
      </c>
      <c r="X2003" t="s">
        <v>1370</v>
      </c>
    </row>
    <row r="2004" spans="1:24" x14ac:dyDescent="0.3">
      <c r="A2004" t="s">
        <v>1363</v>
      </c>
      <c r="B2004" s="1">
        <v>41889</v>
      </c>
      <c r="C2004" t="s">
        <v>279</v>
      </c>
      <c r="D2004" t="s">
        <v>280</v>
      </c>
      <c r="E2004" t="s">
        <v>27</v>
      </c>
      <c r="F2004" t="s">
        <v>28</v>
      </c>
      <c r="G2004" t="s">
        <v>91</v>
      </c>
      <c r="H2004" t="s">
        <v>281</v>
      </c>
      <c r="I2004" t="s">
        <v>121</v>
      </c>
      <c r="J2004" t="s">
        <v>1365</v>
      </c>
      <c r="K2004" t="s">
        <v>94</v>
      </c>
      <c r="L2004" t="s">
        <v>109</v>
      </c>
      <c r="M2004" t="s">
        <v>35</v>
      </c>
      <c r="N2004" s="1">
        <v>41891</v>
      </c>
      <c r="O2004" t="s">
        <v>925</v>
      </c>
      <c r="P2004" t="s">
        <v>758</v>
      </c>
      <c r="Q2004" t="s">
        <v>254</v>
      </c>
      <c r="R2004">
        <v>22</v>
      </c>
      <c r="S2004" t="s">
        <v>1366</v>
      </c>
      <c r="T2004" s="2">
        <v>7.0000000000000007E-2</v>
      </c>
      <c r="U2004" t="s">
        <v>1367</v>
      </c>
      <c r="V2004" t="s">
        <v>1368</v>
      </c>
      <c r="W2004" t="s">
        <v>1369</v>
      </c>
      <c r="X2004" t="s">
        <v>1370</v>
      </c>
    </row>
    <row r="2005" spans="1:24" x14ac:dyDescent="0.3">
      <c r="A2005" t="s">
        <v>1363</v>
      </c>
      <c r="B2005" s="1">
        <v>41889</v>
      </c>
      <c r="C2005" t="s">
        <v>279</v>
      </c>
      <c r="D2005" t="s">
        <v>280</v>
      </c>
      <c r="E2005" t="s">
        <v>27</v>
      </c>
      <c r="F2005" t="s">
        <v>28</v>
      </c>
      <c r="G2005" t="s">
        <v>29</v>
      </c>
      <c r="H2005" t="s">
        <v>281</v>
      </c>
      <c r="I2005" t="s">
        <v>196</v>
      </c>
      <c r="J2005" t="s">
        <v>1365</v>
      </c>
      <c r="K2005" t="s">
        <v>94</v>
      </c>
      <c r="L2005" t="s">
        <v>95</v>
      </c>
      <c r="M2005" t="s">
        <v>35</v>
      </c>
      <c r="N2005" s="1">
        <v>41891</v>
      </c>
      <c r="O2005" t="s">
        <v>925</v>
      </c>
      <c r="P2005" t="s">
        <v>758</v>
      </c>
      <c r="Q2005" t="s">
        <v>254</v>
      </c>
      <c r="R2005">
        <v>42</v>
      </c>
      <c r="S2005" t="s">
        <v>1366</v>
      </c>
      <c r="T2005" s="2">
        <v>0.06</v>
      </c>
      <c r="U2005" t="s">
        <v>1367</v>
      </c>
      <c r="V2005" t="s">
        <v>1368</v>
      </c>
      <c r="W2005" t="s">
        <v>1369</v>
      </c>
      <c r="X2005" t="s">
        <v>1370</v>
      </c>
    </row>
    <row r="2006" spans="1:24" x14ac:dyDescent="0.3">
      <c r="A2006" t="s">
        <v>8840</v>
      </c>
      <c r="B2006" s="1">
        <v>41927</v>
      </c>
      <c r="C2006" t="s">
        <v>2176</v>
      </c>
      <c r="D2006" t="s">
        <v>622</v>
      </c>
      <c r="E2006" t="s">
        <v>27</v>
      </c>
      <c r="F2006" t="s">
        <v>28</v>
      </c>
      <c r="G2006" t="s">
        <v>77</v>
      </c>
      <c r="H2006" t="s">
        <v>433</v>
      </c>
      <c r="I2006" t="s">
        <v>196</v>
      </c>
      <c r="J2006" t="s">
        <v>611</v>
      </c>
      <c r="K2006" t="s">
        <v>33</v>
      </c>
      <c r="L2006" t="s">
        <v>65</v>
      </c>
      <c r="M2006" t="s">
        <v>35</v>
      </c>
      <c r="N2006" s="1">
        <v>41931</v>
      </c>
      <c r="O2006" t="s">
        <v>612</v>
      </c>
      <c r="P2006" t="s">
        <v>613</v>
      </c>
      <c r="Q2006" t="s">
        <v>614</v>
      </c>
      <c r="R2006">
        <v>18</v>
      </c>
      <c r="S2006" t="s">
        <v>8841</v>
      </c>
      <c r="T2006" s="2">
        <v>0</v>
      </c>
      <c r="U2006" t="s">
        <v>8842</v>
      </c>
      <c r="V2006" t="s">
        <v>8843</v>
      </c>
      <c r="W2006" t="s">
        <v>618</v>
      </c>
      <c r="X2006" t="s">
        <v>8844</v>
      </c>
    </row>
    <row r="2007" spans="1:24" x14ac:dyDescent="0.3">
      <c r="A2007" t="s">
        <v>7331</v>
      </c>
      <c r="B2007" s="1">
        <v>41939</v>
      </c>
      <c r="C2007" t="s">
        <v>1765</v>
      </c>
      <c r="D2007" t="s">
        <v>144</v>
      </c>
      <c r="E2007" t="s">
        <v>46</v>
      </c>
      <c r="F2007" t="s">
        <v>47</v>
      </c>
      <c r="G2007" t="s">
        <v>29</v>
      </c>
      <c r="H2007" t="s">
        <v>107</v>
      </c>
      <c r="I2007" t="s">
        <v>121</v>
      </c>
      <c r="J2007" t="s">
        <v>1660</v>
      </c>
      <c r="K2007" t="s">
        <v>94</v>
      </c>
      <c r="L2007" t="s">
        <v>34</v>
      </c>
      <c r="M2007" t="s">
        <v>35</v>
      </c>
      <c r="N2007" s="1">
        <v>41943</v>
      </c>
      <c r="O2007" t="s">
        <v>1369</v>
      </c>
      <c r="P2007" t="s">
        <v>166</v>
      </c>
      <c r="Q2007" t="s">
        <v>1661</v>
      </c>
      <c r="R2007">
        <v>2</v>
      </c>
      <c r="S2007" t="s">
        <v>5577</v>
      </c>
      <c r="T2007" s="2">
        <v>0.1</v>
      </c>
      <c r="U2007" t="s">
        <v>1200</v>
      </c>
      <c r="V2007" t="s">
        <v>1391</v>
      </c>
      <c r="W2007" t="s">
        <v>57</v>
      </c>
      <c r="X2007" t="s">
        <v>7332</v>
      </c>
    </row>
    <row r="2008" spans="1:24" x14ac:dyDescent="0.3">
      <c r="A2008" t="s">
        <v>922</v>
      </c>
      <c r="B2008" s="1">
        <v>41892</v>
      </c>
      <c r="C2008" t="s">
        <v>923</v>
      </c>
      <c r="D2008" t="s">
        <v>551</v>
      </c>
      <c r="E2008" t="s">
        <v>27</v>
      </c>
      <c r="F2008" t="s">
        <v>28</v>
      </c>
      <c r="G2008" t="s">
        <v>134</v>
      </c>
      <c r="H2008" t="s">
        <v>289</v>
      </c>
      <c r="I2008" t="s">
        <v>92</v>
      </c>
      <c r="J2008" t="s">
        <v>611</v>
      </c>
      <c r="K2008" t="s">
        <v>94</v>
      </c>
      <c r="L2008" t="s">
        <v>34</v>
      </c>
      <c r="M2008" t="s">
        <v>35</v>
      </c>
      <c r="N2008" s="1">
        <v>41894</v>
      </c>
      <c r="O2008" t="s">
        <v>612</v>
      </c>
      <c r="P2008" t="s">
        <v>613</v>
      </c>
      <c r="Q2008" t="s">
        <v>614</v>
      </c>
      <c r="R2008">
        <v>37</v>
      </c>
      <c r="S2008" t="s">
        <v>924</v>
      </c>
      <c r="T2008" s="2">
        <v>0.1</v>
      </c>
      <c r="U2008" t="s">
        <v>925</v>
      </c>
      <c r="V2008" t="s">
        <v>585</v>
      </c>
      <c r="W2008" t="s">
        <v>618</v>
      </c>
      <c r="X2008" t="s">
        <v>926</v>
      </c>
    </row>
    <row r="2009" spans="1:24" x14ac:dyDescent="0.3">
      <c r="A2009" t="s">
        <v>571</v>
      </c>
      <c r="B2009" s="1">
        <v>42144</v>
      </c>
      <c r="C2009" t="s">
        <v>572</v>
      </c>
      <c r="D2009" t="s">
        <v>306</v>
      </c>
      <c r="E2009" t="s">
        <v>46</v>
      </c>
      <c r="F2009" t="s">
        <v>47</v>
      </c>
      <c r="G2009" t="s">
        <v>91</v>
      </c>
      <c r="H2009" t="s">
        <v>107</v>
      </c>
      <c r="I2009" t="s">
        <v>196</v>
      </c>
      <c r="J2009" t="s">
        <v>79</v>
      </c>
      <c r="K2009" t="s">
        <v>94</v>
      </c>
      <c r="L2009" t="s">
        <v>34</v>
      </c>
      <c r="M2009" t="s">
        <v>35</v>
      </c>
      <c r="N2009" s="1">
        <v>42146</v>
      </c>
      <c r="O2009" t="s">
        <v>80</v>
      </c>
      <c r="P2009" t="s">
        <v>81</v>
      </c>
      <c r="Q2009" t="s">
        <v>82</v>
      </c>
      <c r="R2009">
        <v>8</v>
      </c>
      <c r="S2009" t="s">
        <v>573</v>
      </c>
      <c r="T2009" s="2">
        <v>0.02</v>
      </c>
      <c r="U2009" t="s">
        <v>574</v>
      </c>
      <c r="V2009" t="s">
        <v>575</v>
      </c>
      <c r="W2009" t="s">
        <v>86</v>
      </c>
      <c r="X2009" t="s">
        <v>576</v>
      </c>
    </row>
    <row r="2010" spans="1:24" x14ac:dyDescent="0.3">
      <c r="A2010" t="s">
        <v>5303</v>
      </c>
      <c r="B2010" s="1">
        <v>41899</v>
      </c>
      <c r="C2010" t="s">
        <v>1364</v>
      </c>
      <c r="D2010" t="s">
        <v>766</v>
      </c>
      <c r="E2010" t="s">
        <v>27</v>
      </c>
      <c r="F2010" t="s">
        <v>28</v>
      </c>
      <c r="G2010" t="s">
        <v>91</v>
      </c>
      <c r="H2010" t="s">
        <v>217</v>
      </c>
      <c r="I2010" t="s">
        <v>196</v>
      </c>
      <c r="J2010" t="s">
        <v>313</v>
      </c>
      <c r="K2010" t="s">
        <v>94</v>
      </c>
      <c r="L2010" t="s">
        <v>95</v>
      </c>
      <c r="M2010" t="s">
        <v>156</v>
      </c>
      <c r="N2010" s="1">
        <v>41900</v>
      </c>
      <c r="O2010" t="s">
        <v>314</v>
      </c>
      <c r="P2010" t="s">
        <v>315</v>
      </c>
      <c r="Q2010" t="s">
        <v>316</v>
      </c>
      <c r="R2010">
        <v>29</v>
      </c>
      <c r="S2010" t="s">
        <v>5304</v>
      </c>
      <c r="T2010" s="2">
        <v>0.04</v>
      </c>
      <c r="U2010" t="s">
        <v>127</v>
      </c>
      <c r="V2010" t="s">
        <v>5304</v>
      </c>
      <c r="W2010" t="s">
        <v>320</v>
      </c>
      <c r="X2010" t="s">
        <v>5305</v>
      </c>
    </row>
    <row r="2011" spans="1:24" x14ac:dyDescent="0.3">
      <c r="A2011" t="s">
        <v>5303</v>
      </c>
      <c r="B2011" s="1">
        <v>41999</v>
      </c>
      <c r="C2011" t="s">
        <v>694</v>
      </c>
      <c r="D2011" t="s">
        <v>144</v>
      </c>
      <c r="E2011" t="s">
        <v>46</v>
      </c>
      <c r="F2011" t="s">
        <v>47</v>
      </c>
      <c r="G2011" t="s">
        <v>29</v>
      </c>
      <c r="H2011" t="s">
        <v>107</v>
      </c>
      <c r="I2011" t="s">
        <v>31</v>
      </c>
      <c r="J2011" t="s">
        <v>265</v>
      </c>
      <c r="K2011" t="s">
        <v>94</v>
      </c>
      <c r="L2011" t="s">
        <v>109</v>
      </c>
      <c r="M2011" t="s">
        <v>156</v>
      </c>
      <c r="N2011" s="1">
        <v>42002</v>
      </c>
      <c r="O2011" t="s">
        <v>266</v>
      </c>
      <c r="P2011" t="s">
        <v>267</v>
      </c>
      <c r="Q2011" t="s">
        <v>268</v>
      </c>
      <c r="R2011">
        <v>26</v>
      </c>
      <c r="S2011" t="s">
        <v>3792</v>
      </c>
      <c r="T2011" s="2">
        <v>0.08</v>
      </c>
      <c r="U2011" t="s">
        <v>53</v>
      </c>
      <c r="V2011" t="s">
        <v>3602</v>
      </c>
      <c r="W2011" t="s">
        <v>116</v>
      </c>
      <c r="X2011" t="s">
        <v>4977</v>
      </c>
    </row>
    <row r="2012" spans="1:24" x14ac:dyDescent="0.3">
      <c r="A2012" t="s">
        <v>5303</v>
      </c>
      <c r="B2012" s="1">
        <v>42060</v>
      </c>
      <c r="C2012" t="s">
        <v>7370</v>
      </c>
      <c r="D2012" t="s">
        <v>4373</v>
      </c>
      <c r="E2012" t="s">
        <v>27</v>
      </c>
      <c r="F2012" t="s">
        <v>28</v>
      </c>
      <c r="G2012" t="s">
        <v>77</v>
      </c>
      <c r="H2012" t="s">
        <v>217</v>
      </c>
      <c r="I2012" t="s">
        <v>92</v>
      </c>
      <c r="J2012" t="s">
        <v>197</v>
      </c>
      <c r="K2012" t="s">
        <v>94</v>
      </c>
      <c r="L2012" t="s">
        <v>109</v>
      </c>
      <c r="M2012" t="s">
        <v>35</v>
      </c>
      <c r="N2012" s="1">
        <v>42062</v>
      </c>
      <c r="O2012" t="s">
        <v>198</v>
      </c>
      <c r="P2012" t="s">
        <v>37</v>
      </c>
      <c r="Q2012" t="s">
        <v>57</v>
      </c>
      <c r="R2012">
        <v>40</v>
      </c>
      <c r="S2012" t="s">
        <v>4477</v>
      </c>
      <c r="T2012" s="2">
        <v>0.05</v>
      </c>
      <c r="U2012" t="s">
        <v>127</v>
      </c>
      <c r="V2012" t="s">
        <v>575</v>
      </c>
      <c r="W2012" t="s">
        <v>116</v>
      </c>
      <c r="X2012" t="s">
        <v>7371</v>
      </c>
    </row>
    <row r="2013" spans="1:24" x14ac:dyDescent="0.3">
      <c r="A2013" t="s">
        <v>5303</v>
      </c>
      <c r="B2013" s="1">
        <v>41979</v>
      </c>
      <c r="C2013" t="s">
        <v>755</v>
      </c>
      <c r="D2013" t="s">
        <v>610</v>
      </c>
      <c r="E2013" t="s">
        <v>27</v>
      </c>
      <c r="F2013" t="s">
        <v>28</v>
      </c>
      <c r="G2013" t="s">
        <v>77</v>
      </c>
      <c r="H2013" t="s">
        <v>62</v>
      </c>
      <c r="I2013" t="s">
        <v>92</v>
      </c>
      <c r="J2013" t="s">
        <v>1813</v>
      </c>
      <c r="K2013" t="s">
        <v>94</v>
      </c>
      <c r="L2013" t="s">
        <v>95</v>
      </c>
      <c r="M2013" t="s">
        <v>156</v>
      </c>
      <c r="N2013" s="1">
        <v>41981</v>
      </c>
      <c r="O2013" t="s">
        <v>1814</v>
      </c>
      <c r="P2013" t="s">
        <v>1815</v>
      </c>
      <c r="Q2013" t="s">
        <v>1107</v>
      </c>
      <c r="R2013">
        <v>2</v>
      </c>
      <c r="S2013" t="s">
        <v>11985</v>
      </c>
      <c r="T2013" s="2">
        <v>0.06</v>
      </c>
      <c r="U2013" t="s">
        <v>3473</v>
      </c>
      <c r="V2013" t="s">
        <v>11986</v>
      </c>
      <c r="W2013" t="s">
        <v>1587</v>
      </c>
      <c r="X2013" t="s">
        <v>6876</v>
      </c>
    </row>
    <row r="2014" spans="1:24" x14ac:dyDescent="0.3">
      <c r="A2014" t="s">
        <v>4078</v>
      </c>
      <c r="B2014" s="1">
        <v>41503</v>
      </c>
      <c r="C2014" t="s">
        <v>1473</v>
      </c>
      <c r="D2014" t="s">
        <v>252</v>
      </c>
      <c r="E2014" t="s">
        <v>27</v>
      </c>
      <c r="F2014" t="s">
        <v>28</v>
      </c>
      <c r="G2014" t="s">
        <v>77</v>
      </c>
      <c r="H2014" t="s">
        <v>62</v>
      </c>
      <c r="I2014" t="s">
        <v>196</v>
      </c>
      <c r="J2014" t="s">
        <v>108</v>
      </c>
      <c r="K2014" t="s">
        <v>94</v>
      </c>
      <c r="L2014" t="s">
        <v>109</v>
      </c>
      <c r="M2014" t="s">
        <v>35</v>
      </c>
      <c r="N2014" s="1">
        <v>41503</v>
      </c>
      <c r="O2014" t="s">
        <v>110</v>
      </c>
      <c r="P2014" t="s">
        <v>111</v>
      </c>
      <c r="Q2014" t="s">
        <v>112</v>
      </c>
      <c r="R2014">
        <v>7</v>
      </c>
      <c r="S2014" t="s">
        <v>4079</v>
      </c>
      <c r="T2014" s="2">
        <v>0.05</v>
      </c>
      <c r="U2014" t="s">
        <v>4080</v>
      </c>
      <c r="V2014" t="s">
        <v>4081</v>
      </c>
      <c r="W2014" t="s">
        <v>116</v>
      </c>
      <c r="X2014" t="s">
        <v>4082</v>
      </c>
    </row>
    <row r="2015" spans="1:24" x14ac:dyDescent="0.3">
      <c r="A2015" t="s">
        <v>5880</v>
      </c>
      <c r="B2015" s="1">
        <v>41889</v>
      </c>
      <c r="C2015" t="s">
        <v>279</v>
      </c>
      <c r="D2015" t="s">
        <v>280</v>
      </c>
      <c r="E2015" t="s">
        <v>27</v>
      </c>
      <c r="F2015" t="s">
        <v>28</v>
      </c>
      <c r="G2015" t="s">
        <v>134</v>
      </c>
      <c r="H2015" t="s">
        <v>281</v>
      </c>
      <c r="I2015" t="s">
        <v>196</v>
      </c>
      <c r="J2015" t="s">
        <v>4088</v>
      </c>
      <c r="K2015" t="s">
        <v>94</v>
      </c>
      <c r="L2015" t="s">
        <v>34</v>
      </c>
      <c r="M2015" t="s">
        <v>35</v>
      </c>
      <c r="N2015" s="1">
        <v>41891</v>
      </c>
      <c r="O2015" t="s">
        <v>84</v>
      </c>
      <c r="P2015" t="s">
        <v>4089</v>
      </c>
      <c r="Q2015" t="s">
        <v>4090</v>
      </c>
      <c r="R2015">
        <v>31</v>
      </c>
      <c r="S2015" t="s">
        <v>5881</v>
      </c>
      <c r="T2015" s="2">
        <v>0.08</v>
      </c>
      <c r="U2015" t="s">
        <v>4826</v>
      </c>
      <c r="V2015" t="s">
        <v>5882</v>
      </c>
      <c r="W2015" t="s">
        <v>123</v>
      </c>
      <c r="X2015" t="s">
        <v>4148</v>
      </c>
    </row>
    <row r="2016" spans="1:24" x14ac:dyDescent="0.3">
      <c r="A2016" t="s">
        <v>5880</v>
      </c>
      <c r="B2016" s="1">
        <v>41894</v>
      </c>
      <c r="C2016" t="s">
        <v>1905</v>
      </c>
      <c r="D2016" t="s">
        <v>312</v>
      </c>
      <c r="E2016" t="s">
        <v>27</v>
      </c>
      <c r="F2016" t="s">
        <v>28</v>
      </c>
      <c r="G2016" t="s">
        <v>134</v>
      </c>
      <c r="H2016" t="s">
        <v>205</v>
      </c>
      <c r="I2016" t="s">
        <v>31</v>
      </c>
      <c r="J2016" t="s">
        <v>994</v>
      </c>
      <c r="K2016" t="s">
        <v>33</v>
      </c>
      <c r="L2016" t="s">
        <v>34</v>
      </c>
      <c r="M2016" t="s">
        <v>35</v>
      </c>
      <c r="N2016" s="1">
        <v>41901</v>
      </c>
      <c r="O2016" t="s">
        <v>995</v>
      </c>
      <c r="P2016" t="s">
        <v>996</v>
      </c>
      <c r="Q2016" t="s">
        <v>997</v>
      </c>
      <c r="R2016">
        <v>27</v>
      </c>
      <c r="S2016" t="s">
        <v>10195</v>
      </c>
      <c r="T2016" s="2">
        <v>0</v>
      </c>
      <c r="U2016" t="s">
        <v>10196</v>
      </c>
      <c r="V2016" t="s">
        <v>10197</v>
      </c>
      <c r="W2016" t="s">
        <v>1001</v>
      </c>
      <c r="X2016" t="s">
        <v>10198</v>
      </c>
    </row>
    <row r="2017" spans="1:24" x14ac:dyDescent="0.3">
      <c r="A2017" t="s">
        <v>5880</v>
      </c>
      <c r="B2017" s="1">
        <v>41329</v>
      </c>
      <c r="C2017" t="s">
        <v>1148</v>
      </c>
      <c r="D2017" t="s">
        <v>10097</v>
      </c>
      <c r="E2017" t="s">
        <v>27</v>
      </c>
      <c r="F2017" t="s">
        <v>28</v>
      </c>
      <c r="G2017" t="s">
        <v>134</v>
      </c>
      <c r="H2017" t="s">
        <v>62</v>
      </c>
      <c r="I2017" t="s">
        <v>92</v>
      </c>
      <c r="J2017" t="s">
        <v>32</v>
      </c>
      <c r="K2017" t="s">
        <v>94</v>
      </c>
      <c r="L2017" t="s">
        <v>109</v>
      </c>
      <c r="M2017" t="s">
        <v>35</v>
      </c>
      <c r="N2017" s="1">
        <v>41331</v>
      </c>
      <c r="O2017" t="s">
        <v>36</v>
      </c>
      <c r="P2017" t="s">
        <v>37</v>
      </c>
      <c r="Q2017" t="s">
        <v>36</v>
      </c>
      <c r="R2017">
        <v>28</v>
      </c>
      <c r="S2017" t="s">
        <v>12766</v>
      </c>
      <c r="T2017" s="2">
        <v>0.04</v>
      </c>
      <c r="U2017" t="s">
        <v>301</v>
      </c>
      <c r="V2017" t="s">
        <v>12767</v>
      </c>
      <c r="W2017" t="s">
        <v>41</v>
      </c>
      <c r="X2017" t="s">
        <v>12768</v>
      </c>
    </row>
    <row r="2018" spans="1:24" x14ac:dyDescent="0.3">
      <c r="A2018" t="s">
        <v>7448</v>
      </c>
      <c r="B2018" s="1">
        <v>41403</v>
      </c>
      <c r="C2018" t="s">
        <v>1439</v>
      </c>
      <c r="D2018" t="s">
        <v>683</v>
      </c>
      <c r="E2018" t="s">
        <v>46</v>
      </c>
      <c r="F2018" t="s">
        <v>47</v>
      </c>
      <c r="G2018" t="s">
        <v>77</v>
      </c>
      <c r="H2018" t="s">
        <v>107</v>
      </c>
      <c r="I2018" t="s">
        <v>121</v>
      </c>
      <c r="J2018" t="s">
        <v>3226</v>
      </c>
      <c r="K2018" t="s">
        <v>94</v>
      </c>
      <c r="L2018" t="s">
        <v>34</v>
      </c>
      <c r="M2018" t="s">
        <v>35</v>
      </c>
      <c r="N2018" s="1">
        <v>41405</v>
      </c>
      <c r="O2018" t="s">
        <v>1378</v>
      </c>
      <c r="P2018" t="s">
        <v>1379</v>
      </c>
      <c r="Q2018" t="s">
        <v>1380</v>
      </c>
      <c r="R2018">
        <v>23</v>
      </c>
      <c r="S2018" t="s">
        <v>7449</v>
      </c>
      <c r="T2018" s="2">
        <v>0.1</v>
      </c>
      <c r="U2018" t="s">
        <v>5990</v>
      </c>
      <c r="V2018" t="s">
        <v>1731</v>
      </c>
      <c r="W2018" t="s">
        <v>1384</v>
      </c>
      <c r="X2018" t="s">
        <v>7450</v>
      </c>
    </row>
    <row r="2019" spans="1:24" x14ac:dyDescent="0.3">
      <c r="A2019" t="s">
        <v>11723</v>
      </c>
      <c r="B2019" s="1">
        <v>42227</v>
      </c>
      <c r="C2019" t="s">
        <v>5024</v>
      </c>
      <c r="D2019" t="s">
        <v>929</v>
      </c>
      <c r="E2019" t="s">
        <v>27</v>
      </c>
      <c r="F2019" t="s">
        <v>28</v>
      </c>
      <c r="G2019" t="s">
        <v>29</v>
      </c>
      <c r="H2019" t="s">
        <v>217</v>
      </c>
      <c r="I2019" t="s">
        <v>31</v>
      </c>
      <c r="J2019" t="s">
        <v>832</v>
      </c>
      <c r="K2019" t="s">
        <v>94</v>
      </c>
      <c r="L2019" t="s">
        <v>34</v>
      </c>
      <c r="M2019" t="s">
        <v>35</v>
      </c>
      <c r="N2019" s="1">
        <v>42228</v>
      </c>
      <c r="O2019" t="s">
        <v>833</v>
      </c>
      <c r="P2019" t="s">
        <v>834</v>
      </c>
      <c r="Q2019" t="s">
        <v>774</v>
      </c>
      <c r="R2019">
        <v>50</v>
      </c>
      <c r="S2019" t="s">
        <v>4404</v>
      </c>
      <c r="T2019" s="2">
        <v>0.1</v>
      </c>
      <c r="U2019" t="s">
        <v>741</v>
      </c>
      <c r="V2019" t="s">
        <v>11724</v>
      </c>
      <c r="W2019" t="s">
        <v>838</v>
      </c>
      <c r="X2019" t="s">
        <v>388</v>
      </c>
    </row>
    <row r="2020" spans="1:24" x14ac:dyDescent="0.3">
      <c r="A2020" t="s">
        <v>10177</v>
      </c>
      <c r="B2020" s="1">
        <v>41543</v>
      </c>
      <c r="C2020" t="s">
        <v>2181</v>
      </c>
      <c r="D2020" t="s">
        <v>506</v>
      </c>
      <c r="E2020" t="s">
        <v>27</v>
      </c>
      <c r="F2020" t="s">
        <v>28</v>
      </c>
      <c r="G2020" t="s">
        <v>29</v>
      </c>
      <c r="H2020" t="s">
        <v>62</v>
      </c>
      <c r="I2020" t="s">
        <v>121</v>
      </c>
      <c r="J2020" t="s">
        <v>122</v>
      </c>
      <c r="K2020" t="s">
        <v>94</v>
      </c>
      <c r="L2020" t="s">
        <v>95</v>
      </c>
      <c r="M2020" t="s">
        <v>35</v>
      </c>
      <c r="N2020" s="1">
        <v>41545</v>
      </c>
      <c r="O2020" t="s">
        <v>123</v>
      </c>
      <c r="P2020" t="s">
        <v>124</v>
      </c>
      <c r="Q2020" t="s">
        <v>125</v>
      </c>
      <c r="R2020">
        <v>38</v>
      </c>
      <c r="S2020" t="s">
        <v>2113</v>
      </c>
      <c r="T2020" s="2">
        <v>0.03</v>
      </c>
      <c r="U2020" t="s">
        <v>1908</v>
      </c>
      <c r="V2020" t="s">
        <v>10178</v>
      </c>
      <c r="W2020" t="s">
        <v>129</v>
      </c>
      <c r="X2020" t="s">
        <v>10179</v>
      </c>
    </row>
    <row r="2021" spans="1:24" x14ac:dyDescent="0.3">
      <c r="A2021" t="s">
        <v>4231</v>
      </c>
      <c r="B2021" s="1">
        <v>41838</v>
      </c>
      <c r="C2021" t="s">
        <v>2746</v>
      </c>
      <c r="D2021" t="s">
        <v>324</v>
      </c>
      <c r="E2021" t="s">
        <v>27</v>
      </c>
      <c r="F2021" t="s">
        <v>28</v>
      </c>
      <c r="G2021" t="s">
        <v>29</v>
      </c>
      <c r="H2021" t="s">
        <v>205</v>
      </c>
      <c r="I2021" t="s">
        <v>196</v>
      </c>
      <c r="J2021" t="s">
        <v>1660</v>
      </c>
      <c r="K2021" t="s">
        <v>94</v>
      </c>
      <c r="L2021" t="s">
        <v>34</v>
      </c>
      <c r="M2021" t="s">
        <v>35</v>
      </c>
      <c r="N2021" s="1">
        <v>41839</v>
      </c>
      <c r="O2021" t="s">
        <v>1369</v>
      </c>
      <c r="P2021" t="s">
        <v>166</v>
      </c>
      <c r="Q2021" t="s">
        <v>1661</v>
      </c>
      <c r="R2021">
        <v>6</v>
      </c>
      <c r="S2021" t="s">
        <v>4232</v>
      </c>
      <c r="T2021" s="2">
        <v>0.09</v>
      </c>
      <c r="U2021" t="s">
        <v>3541</v>
      </c>
      <c r="V2021" t="s">
        <v>3667</v>
      </c>
      <c r="W2021" t="s">
        <v>57</v>
      </c>
      <c r="X2021" t="s">
        <v>4233</v>
      </c>
    </row>
    <row r="2022" spans="1:24" x14ac:dyDescent="0.3">
      <c r="A2022" t="s">
        <v>4231</v>
      </c>
      <c r="B2022" s="1">
        <v>41903</v>
      </c>
      <c r="C2022" t="s">
        <v>105</v>
      </c>
      <c r="D2022" t="s">
        <v>106</v>
      </c>
      <c r="E2022" t="s">
        <v>46</v>
      </c>
      <c r="F2022" t="s">
        <v>47</v>
      </c>
      <c r="G2022" t="s">
        <v>91</v>
      </c>
      <c r="H2022" t="s">
        <v>107</v>
      </c>
      <c r="I2022" t="s">
        <v>92</v>
      </c>
      <c r="J2022" t="s">
        <v>1660</v>
      </c>
      <c r="K2022" t="s">
        <v>94</v>
      </c>
      <c r="L2022" t="s">
        <v>34</v>
      </c>
      <c r="M2022" t="s">
        <v>35</v>
      </c>
      <c r="N2022" s="1">
        <v>41904</v>
      </c>
      <c r="O2022" t="s">
        <v>1369</v>
      </c>
      <c r="P2022" t="s">
        <v>166</v>
      </c>
      <c r="Q2022" t="s">
        <v>1661</v>
      </c>
      <c r="R2022">
        <v>46</v>
      </c>
      <c r="S2022" t="s">
        <v>4232</v>
      </c>
      <c r="T2022" s="2">
        <v>0.03</v>
      </c>
      <c r="U2022" t="s">
        <v>1049</v>
      </c>
      <c r="V2022" t="s">
        <v>4887</v>
      </c>
      <c r="W2022" t="s">
        <v>57</v>
      </c>
      <c r="X2022" t="s">
        <v>4233</v>
      </c>
    </row>
    <row r="2023" spans="1:24" x14ac:dyDescent="0.3">
      <c r="A2023" t="s">
        <v>4231</v>
      </c>
      <c r="B2023" s="1">
        <v>41910</v>
      </c>
      <c r="C2023" t="s">
        <v>1974</v>
      </c>
      <c r="D2023" t="s">
        <v>506</v>
      </c>
      <c r="E2023" t="s">
        <v>27</v>
      </c>
      <c r="F2023" t="s">
        <v>28</v>
      </c>
      <c r="G2023" t="s">
        <v>29</v>
      </c>
      <c r="H2023" t="s">
        <v>62</v>
      </c>
      <c r="I2023" t="s">
        <v>31</v>
      </c>
      <c r="J2023" t="s">
        <v>1660</v>
      </c>
      <c r="K2023" t="s">
        <v>723</v>
      </c>
      <c r="L2023" t="s">
        <v>109</v>
      </c>
      <c r="M2023" t="s">
        <v>35</v>
      </c>
      <c r="N2023" s="1">
        <v>41911</v>
      </c>
      <c r="O2023" t="s">
        <v>1369</v>
      </c>
      <c r="P2023" t="s">
        <v>166</v>
      </c>
      <c r="Q2023" t="s">
        <v>1661</v>
      </c>
      <c r="R2023">
        <v>32</v>
      </c>
      <c r="S2023" t="s">
        <v>4232</v>
      </c>
      <c r="T2023" s="2">
        <v>0.08</v>
      </c>
      <c r="U2023" t="s">
        <v>1049</v>
      </c>
      <c r="V2023" t="s">
        <v>4887</v>
      </c>
      <c r="W2023" t="s">
        <v>57</v>
      </c>
      <c r="X2023" t="s">
        <v>4233</v>
      </c>
    </row>
    <row r="2024" spans="1:24" x14ac:dyDescent="0.3">
      <c r="A2024" t="s">
        <v>9964</v>
      </c>
      <c r="B2024" s="1">
        <v>42148</v>
      </c>
      <c r="C2024" t="s">
        <v>431</v>
      </c>
      <c r="D2024" t="s">
        <v>4059</v>
      </c>
      <c r="E2024" t="s">
        <v>27</v>
      </c>
      <c r="F2024" t="s">
        <v>28</v>
      </c>
      <c r="G2024" t="s">
        <v>77</v>
      </c>
      <c r="H2024" t="s">
        <v>433</v>
      </c>
      <c r="I2024" t="s">
        <v>92</v>
      </c>
      <c r="J2024" t="s">
        <v>355</v>
      </c>
      <c r="K2024" t="s">
        <v>33</v>
      </c>
      <c r="L2024" t="s">
        <v>34</v>
      </c>
      <c r="M2024" t="s">
        <v>35</v>
      </c>
      <c r="N2024" s="1">
        <v>42149</v>
      </c>
      <c r="O2024" t="s">
        <v>129</v>
      </c>
      <c r="P2024" t="s">
        <v>356</v>
      </c>
      <c r="Q2024" t="s">
        <v>357</v>
      </c>
      <c r="R2024">
        <v>8</v>
      </c>
      <c r="S2024" t="s">
        <v>9965</v>
      </c>
      <c r="T2024" s="2">
        <v>0.04</v>
      </c>
      <c r="U2024" t="s">
        <v>55</v>
      </c>
      <c r="V2024" t="s">
        <v>9966</v>
      </c>
      <c r="W2024" t="s">
        <v>361</v>
      </c>
      <c r="X2024" t="s">
        <v>9967</v>
      </c>
    </row>
    <row r="2025" spans="1:24" x14ac:dyDescent="0.3">
      <c r="A2025" t="s">
        <v>9964</v>
      </c>
      <c r="B2025" s="1">
        <v>41616</v>
      </c>
      <c r="C2025" t="s">
        <v>89</v>
      </c>
      <c r="D2025" t="s">
        <v>90</v>
      </c>
      <c r="E2025" t="s">
        <v>27</v>
      </c>
      <c r="F2025" t="s">
        <v>28</v>
      </c>
      <c r="G2025" t="s">
        <v>91</v>
      </c>
      <c r="H2025" t="s">
        <v>30</v>
      </c>
      <c r="I2025" t="s">
        <v>63</v>
      </c>
      <c r="J2025" t="s">
        <v>1813</v>
      </c>
      <c r="K2025" t="s">
        <v>33</v>
      </c>
      <c r="L2025" t="s">
        <v>34</v>
      </c>
      <c r="M2025" t="s">
        <v>35</v>
      </c>
      <c r="N2025" s="1">
        <v>41623</v>
      </c>
      <c r="O2025" t="s">
        <v>1814</v>
      </c>
      <c r="P2025" t="s">
        <v>1815</v>
      </c>
      <c r="Q2025" t="s">
        <v>1107</v>
      </c>
      <c r="R2025">
        <v>31</v>
      </c>
      <c r="S2025" t="s">
        <v>8517</v>
      </c>
      <c r="T2025" s="2">
        <v>0.01</v>
      </c>
      <c r="U2025" t="s">
        <v>100</v>
      </c>
      <c r="V2025" t="s">
        <v>10437</v>
      </c>
      <c r="W2025" t="s">
        <v>1587</v>
      </c>
      <c r="X2025" t="s">
        <v>10438</v>
      </c>
    </row>
    <row r="2026" spans="1:24" x14ac:dyDescent="0.3">
      <c r="A2026" t="s">
        <v>9964</v>
      </c>
      <c r="B2026" s="1">
        <v>41643</v>
      </c>
      <c r="C2026" t="s">
        <v>5598</v>
      </c>
      <c r="D2026" t="s">
        <v>1579</v>
      </c>
      <c r="E2026" t="s">
        <v>27</v>
      </c>
      <c r="F2026" t="s">
        <v>28</v>
      </c>
      <c r="G2026" t="s">
        <v>29</v>
      </c>
      <c r="H2026" t="s">
        <v>422</v>
      </c>
      <c r="I2026" t="s">
        <v>121</v>
      </c>
      <c r="J2026" t="s">
        <v>1667</v>
      </c>
      <c r="K2026" t="s">
        <v>33</v>
      </c>
      <c r="L2026" t="s">
        <v>34</v>
      </c>
      <c r="M2026" t="s">
        <v>35</v>
      </c>
      <c r="N2026" s="1">
        <v>41682</v>
      </c>
      <c r="O2026" t="s">
        <v>982</v>
      </c>
      <c r="P2026" t="s">
        <v>1190</v>
      </c>
      <c r="Q2026" t="s">
        <v>1191</v>
      </c>
      <c r="R2026">
        <v>23</v>
      </c>
      <c r="S2026" t="s">
        <v>5352</v>
      </c>
      <c r="T2026" s="2">
        <v>0.1</v>
      </c>
      <c r="U2026" t="s">
        <v>6048</v>
      </c>
      <c r="V2026" t="s">
        <v>10883</v>
      </c>
      <c r="W2026" t="s">
        <v>224</v>
      </c>
      <c r="X2026" t="s">
        <v>2012</v>
      </c>
    </row>
    <row r="2027" spans="1:24" x14ac:dyDescent="0.3">
      <c r="A2027" t="s">
        <v>1508</v>
      </c>
      <c r="B2027" s="1">
        <v>41576</v>
      </c>
      <c r="C2027" t="s">
        <v>1509</v>
      </c>
      <c r="D2027" t="s">
        <v>1510</v>
      </c>
      <c r="E2027" t="s">
        <v>27</v>
      </c>
      <c r="F2027" t="s">
        <v>28</v>
      </c>
      <c r="G2027" t="s">
        <v>77</v>
      </c>
      <c r="H2027" t="s">
        <v>205</v>
      </c>
      <c r="I2027" t="s">
        <v>63</v>
      </c>
      <c r="J2027" t="s">
        <v>355</v>
      </c>
      <c r="K2027" t="s">
        <v>94</v>
      </c>
      <c r="L2027" t="s">
        <v>34</v>
      </c>
      <c r="M2027" t="s">
        <v>35</v>
      </c>
      <c r="N2027" s="1">
        <v>41578</v>
      </c>
      <c r="O2027" t="s">
        <v>129</v>
      </c>
      <c r="P2027" t="s">
        <v>356</v>
      </c>
      <c r="Q2027" t="s">
        <v>357</v>
      </c>
      <c r="R2027">
        <v>44</v>
      </c>
      <c r="S2027" t="s">
        <v>1511</v>
      </c>
      <c r="T2027" s="2">
        <v>0.01</v>
      </c>
      <c r="U2027" t="s">
        <v>1512</v>
      </c>
      <c r="V2027" t="s">
        <v>1513</v>
      </c>
      <c r="W2027" t="s">
        <v>361</v>
      </c>
      <c r="X2027" t="s">
        <v>1514</v>
      </c>
    </row>
    <row r="2028" spans="1:24" x14ac:dyDescent="0.3">
      <c r="A2028" t="s">
        <v>1508</v>
      </c>
      <c r="B2028" s="1">
        <v>41403</v>
      </c>
      <c r="C2028" t="s">
        <v>2493</v>
      </c>
      <c r="D2028" t="s">
        <v>816</v>
      </c>
      <c r="E2028" t="s">
        <v>27</v>
      </c>
      <c r="F2028" t="s">
        <v>28</v>
      </c>
      <c r="G2028" t="s">
        <v>77</v>
      </c>
      <c r="H2028" t="s">
        <v>78</v>
      </c>
      <c r="I2028" t="s">
        <v>92</v>
      </c>
      <c r="J2028" t="s">
        <v>1135</v>
      </c>
      <c r="K2028" t="s">
        <v>94</v>
      </c>
      <c r="L2028" t="s">
        <v>95</v>
      </c>
      <c r="M2028" t="s">
        <v>35</v>
      </c>
      <c r="N2028" s="1">
        <v>41404</v>
      </c>
      <c r="O2028" t="s">
        <v>1136</v>
      </c>
      <c r="P2028" t="s">
        <v>424</v>
      </c>
      <c r="Q2028" t="s">
        <v>260</v>
      </c>
      <c r="R2028">
        <v>22</v>
      </c>
      <c r="S2028" t="s">
        <v>10753</v>
      </c>
      <c r="T2028" s="2">
        <v>0.09</v>
      </c>
      <c r="U2028" t="s">
        <v>1307</v>
      </c>
      <c r="V2028" t="s">
        <v>10754</v>
      </c>
      <c r="W2028" t="s">
        <v>1139</v>
      </c>
      <c r="X2028" t="s">
        <v>1320</v>
      </c>
    </row>
    <row r="2029" spans="1:24" x14ac:dyDescent="0.3">
      <c r="A2029" t="s">
        <v>4613</v>
      </c>
      <c r="B2029" s="1">
        <v>41767</v>
      </c>
      <c r="C2029" t="s">
        <v>894</v>
      </c>
      <c r="D2029" t="s">
        <v>895</v>
      </c>
      <c r="E2029" t="s">
        <v>27</v>
      </c>
      <c r="F2029" t="s">
        <v>28</v>
      </c>
      <c r="G2029" t="s">
        <v>91</v>
      </c>
      <c r="H2029" t="s">
        <v>289</v>
      </c>
      <c r="I2029" t="s">
        <v>31</v>
      </c>
      <c r="J2029" t="s">
        <v>64</v>
      </c>
      <c r="K2029" t="s">
        <v>94</v>
      </c>
      <c r="L2029" t="s">
        <v>95</v>
      </c>
      <c r="M2029" t="s">
        <v>156</v>
      </c>
      <c r="N2029" s="1">
        <v>41772</v>
      </c>
      <c r="O2029" t="s">
        <v>66</v>
      </c>
      <c r="P2029" t="s">
        <v>67</v>
      </c>
      <c r="Q2029" t="s">
        <v>68</v>
      </c>
      <c r="R2029">
        <v>12</v>
      </c>
      <c r="S2029" t="s">
        <v>4614</v>
      </c>
      <c r="T2029" s="2">
        <v>0.1</v>
      </c>
      <c r="U2029" t="s">
        <v>526</v>
      </c>
      <c r="V2029" t="s">
        <v>2110</v>
      </c>
      <c r="W2029" t="s">
        <v>72</v>
      </c>
      <c r="X2029" t="s">
        <v>4615</v>
      </c>
    </row>
    <row r="2030" spans="1:24" x14ac:dyDescent="0.3">
      <c r="A2030" t="s">
        <v>5677</v>
      </c>
      <c r="B2030" s="1">
        <v>41567</v>
      </c>
      <c r="C2030" t="s">
        <v>1253</v>
      </c>
      <c r="D2030" t="s">
        <v>974</v>
      </c>
      <c r="E2030" t="s">
        <v>46</v>
      </c>
      <c r="F2030" t="s">
        <v>47</v>
      </c>
      <c r="G2030" t="s">
        <v>77</v>
      </c>
      <c r="H2030" t="s">
        <v>48</v>
      </c>
      <c r="I2030" t="s">
        <v>31</v>
      </c>
      <c r="J2030" t="s">
        <v>4088</v>
      </c>
      <c r="K2030" t="s">
        <v>94</v>
      </c>
      <c r="L2030" t="s">
        <v>34</v>
      </c>
      <c r="M2030" t="s">
        <v>35</v>
      </c>
      <c r="N2030" s="1">
        <v>41569</v>
      </c>
      <c r="O2030" t="s">
        <v>84</v>
      </c>
      <c r="P2030" t="s">
        <v>4089</v>
      </c>
      <c r="Q2030" t="s">
        <v>4090</v>
      </c>
      <c r="R2030">
        <v>10</v>
      </c>
      <c r="S2030" t="s">
        <v>5678</v>
      </c>
      <c r="T2030" s="2">
        <v>0.04</v>
      </c>
      <c r="U2030" t="s">
        <v>127</v>
      </c>
      <c r="V2030" t="s">
        <v>5679</v>
      </c>
      <c r="W2030" t="s">
        <v>123</v>
      </c>
      <c r="X2030" t="s">
        <v>5680</v>
      </c>
    </row>
    <row r="2031" spans="1:24" x14ac:dyDescent="0.3">
      <c r="A2031" t="s">
        <v>5677</v>
      </c>
      <c r="B2031" s="1">
        <v>41862</v>
      </c>
      <c r="C2031" t="s">
        <v>1601</v>
      </c>
      <c r="D2031" t="s">
        <v>76</v>
      </c>
      <c r="E2031" t="s">
        <v>27</v>
      </c>
      <c r="F2031" t="s">
        <v>28</v>
      </c>
      <c r="G2031" t="s">
        <v>134</v>
      </c>
      <c r="H2031" t="s">
        <v>78</v>
      </c>
      <c r="I2031" t="s">
        <v>121</v>
      </c>
      <c r="J2031" t="s">
        <v>1278</v>
      </c>
      <c r="K2031" t="s">
        <v>94</v>
      </c>
      <c r="L2031" t="s">
        <v>34</v>
      </c>
      <c r="M2031" t="s">
        <v>35</v>
      </c>
      <c r="N2031" s="1">
        <v>41863</v>
      </c>
      <c r="O2031" t="s">
        <v>36</v>
      </c>
      <c r="P2031" t="s">
        <v>111</v>
      </c>
      <c r="Q2031" t="s">
        <v>52</v>
      </c>
      <c r="R2031">
        <v>16</v>
      </c>
      <c r="S2031" t="s">
        <v>1117</v>
      </c>
      <c r="T2031" s="2">
        <v>0</v>
      </c>
      <c r="U2031" t="s">
        <v>112</v>
      </c>
      <c r="V2031" t="s">
        <v>7303</v>
      </c>
      <c r="W2031" t="s">
        <v>1282</v>
      </c>
      <c r="X2031" t="s">
        <v>1120</v>
      </c>
    </row>
    <row r="2032" spans="1:24" x14ac:dyDescent="0.3">
      <c r="A2032" t="s">
        <v>5677</v>
      </c>
      <c r="B2032" s="1">
        <v>41905</v>
      </c>
      <c r="C2032" t="s">
        <v>1838</v>
      </c>
      <c r="D2032" t="s">
        <v>331</v>
      </c>
      <c r="E2032" t="s">
        <v>46</v>
      </c>
      <c r="F2032" t="s">
        <v>47</v>
      </c>
      <c r="G2032" t="s">
        <v>77</v>
      </c>
      <c r="H2032" t="s">
        <v>107</v>
      </c>
      <c r="I2032" t="s">
        <v>92</v>
      </c>
      <c r="J2032" t="s">
        <v>896</v>
      </c>
      <c r="K2032" t="s">
        <v>94</v>
      </c>
      <c r="L2032" t="s">
        <v>34</v>
      </c>
      <c r="M2032" t="s">
        <v>35</v>
      </c>
      <c r="N2032" s="1">
        <v>41907</v>
      </c>
      <c r="O2032" t="s">
        <v>501</v>
      </c>
      <c r="P2032" t="s">
        <v>897</v>
      </c>
      <c r="Q2032" t="s">
        <v>898</v>
      </c>
      <c r="R2032">
        <v>13</v>
      </c>
      <c r="S2032" t="s">
        <v>1839</v>
      </c>
      <c r="T2032" s="2">
        <v>0.08</v>
      </c>
      <c r="U2032" t="s">
        <v>1840</v>
      </c>
      <c r="V2032" t="s">
        <v>7701</v>
      </c>
      <c r="W2032" t="s">
        <v>902</v>
      </c>
      <c r="X2032" t="s">
        <v>7702</v>
      </c>
    </row>
    <row r="2033" spans="1:24" x14ac:dyDescent="0.3">
      <c r="A2033" t="s">
        <v>5677</v>
      </c>
      <c r="B2033" s="1">
        <v>41485</v>
      </c>
      <c r="C2033" t="s">
        <v>2543</v>
      </c>
      <c r="D2033" t="s">
        <v>2544</v>
      </c>
      <c r="E2033" t="s">
        <v>27</v>
      </c>
      <c r="F2033" t="s">
        <v>28</v>
      </c>
      <c r="G2033" t="s">
        <v>134</v>
      </c>
      <c r="H2033" t="s">
        <v>217</v>
      </c>
      <c r="I2033" t="s">
        <v>92</v>
      </c>
      <c r="J2033" t="s">
        <v>3587</v>
      </c>
      <c r="K2033" t="s">
        <v>94</v>
      </c>
      <c r="L2033" t="s">
        <v>34</v>
      </c>
      <c r="M2033" t="s">
        <v>35</v>
      </c>
      <c r="N2033" s="1">
        <v>41486</v>
      </c>
      <c r="O2033" t="s">
        <v>460</v>
      </c>
      <c r="P2033" t="s">
        <v>3588</v>
      </c>
      <c r="Q2033" t="s">
        <v>1220</v>
      </c>
      <c r="R2033">
        <v>11</v>
      </c>
      <c r="S2033" t="s">
        <v>3500</v>
      </c>
      <c r="T2033" s="2">
        <v>0.03</v>
      </c>
      <c r="U2033" t="s">
        <v>3056</v>
      </c>
      <c r="V2033" t="s">
        <v>115</v>
      </c>
      <c r="W2033" t="s">
        <v>3589</v>
      </c>
      <c r="X2033" t="s">
        <v>8062</v>
      </c>
    </row>
    <row r="2034" spans="1:24" x14ac:dyDescent="0.3">
      <c r="A2034" t="s">
        <v>5677</v>
      </c>
      <c r="B2034" s="1">
        <v>41909</v>
      </c>
      <c r="C2034" t="s">
        <v>1112</v>
      </c>
      <c r="D2034" t="s">
        <v>133</v>
      </c>
      <c r="E2034" t="s">
        <v>27</v>
      </c>
      <c r="F2034" t="s">
        <v>28</v>
      </c>
      <c r="G2034" t="s">
        <v>29</v>
      </c>
      <c r="H2034" t="s">
        <v>62</v>
      </c>
      <c r="I2034" t="s">
        <v>121</v>
      </c>
      <c r="J2034" t="s">
        <v>122</v>
      </c>
      <c r="K2034" t="s">
        <v>723</v>
      </c>
      <c r="L2034" t="s">
        <v>109</v>
      </c>
      <c r="M2034" t="s">
        <v>35</v>
      </c>
      <c r="N2034" s="1">
        <v>41914</v>
      </c>
      <c r="O2034" t="s">
        <v>123</v>
      </c>
      <c r="P2034" t="s">
        <v>124</v>
      </c>
      <c r="Q2034" t="s">
        <v>125</v>
      </c>
      <c r="R2034">
        <v>18</v>
      </c>
      <c r="S2034" t="s">
        <v>5725</v>
      </c>
      <c r="T2034" s="2">
        <v>0.04</v>
      </c>
      <c r="U2034" t="s">
        <v>127</v>
      </c>
      <c r="V2034" t="s">
        <v>5725</v>
      </c>
      <c r="W2034" t="s">
        <v>129</v>
      </c>
      <c r="X2034" t="s">
        <v>10440</v>
      </c>
    </row>
    <row r="2035" spans="1:24" x14ac:dyDescent="0.3">
      <c r="A2035" t="s">
        <v>5677</v>
      </c>
      <c r="B2035" s="1">
        <v>41910</v>
      </c>
      <c r="C2035" t="s">
        <v>1974</v>
      </c>
      <c r="D2035" t="s">
        <v>506</v>
      </c>
      <c r="E2035" t="s">
        <v>27</v>
      </c>
      <c r="F2035" t="s">
        <v>28</v>
      </c>
      <c r="G2035" t="s">
        <v>77</v>
      </c>
      <c r="H2035" t="s">
        <v>62</v>
      </c>
      <c r="I2035" t="s">
        <v>121</v>
      </c>
      <c r="J2035" t="s">
        <v>896</v>
      </c>
      <c r="K2035" t="s">
        <v>94</v>
      </c>
      <c r="L2035" t="s">
        <v>95</v>
      </c>
      <c r="M2035" t="s">
        <v>35</v>
      </c>
      <c r="N2035" s="1">
        <v>41911</v>
      </c>
      <c r="O2035" t="s">
        <v>501</v>
      </c>
      <c r="P2035" t="s">
        <v>897</v>
      </c>
      <c r="Q2035" t="s">
        <v>898</v>
      </c>
      <c r="R2035">
        <v>21</v>
      </c>
      <c r="S2035" t="s">
        <v>1839</v>
      </c>
      <c r="T2035" s="2">
        <v>0.06</v>
      </c>
      <c r="U2035" t="s">
        <v>1840</v>
      </c>
      <c r="V2035" t="s">
        <v>7701</v>
      </c>
      <c r="W2035" t="s">
        <v>902</v>
      </c>
      <c r="X2035" t="s">
        <v>7702</v>
      </c>
    </row>
    <row r="2036" spans="1:24" x14ac:dyDescent="0.3">
      <c r="A2036" t="s">
        <v>5677</v>
      </c>
      <c r="B2036" s="1">
        <v>41909</v>
      </c>
      <c r="C2036" t="s">
        <v>1112</v>
      </c>
      <c r="D2036" t="s">
        <v>133</v>
      </c>
      <c r="E2036" t="s">
        <v>27</v>
      </c>
      <c r="F2036" t="s">
        <v>28</v>
      </c>
      <c r="G2036" t="s">
        <v>29</v>
      </c>
      <c r="H2036" t="s">
        <v>62</v>
      </c>
      <c r="I2036" t="s">
        <v>121</v>
      </c>
      <c r="J2036" t="s">
        <v>1278</v>
      </c>
      <c r="K2036" t="s">
        <v>33</v>
      </c>
      <c r="L2036" t="s">
        <v>50</v>
      </c>
      <c r="M2036" t="s">
        <v>156</v>
      </c>
      <c r="N2036" s="1">
        <v>41914</v>
      </c>
      <c r="O2036" t="s">
        <v>36</v>
      </c>
      <c r="P2036" t="s">
        <v>111</v>
      </c>
      <c r="Q2036" t="s">
        <v>52</v>
      </c>
      <c r="R2036">
        <v>10</v>
      </c>
      <c r="S2036" t="s">
        <v>1117</v>
      </c>
      <c r="T2036" s="2">
        <v>0.01</v>
      </c>
      <c r="U2036" t="s">
        <v>112</v>
      </c>
      <c r="V2036" t="s">
        <v>1118</v>
      </c>
      <c r="W2036" t="s">
        <v>1282</v>
      </c>
      <c r="X2036" t="s">
        <v>1120</v>
      </c>
    </row>
    <row r="2037" spans="1:24" x14ac:dyDescent="0.3">
      <c r="A2037" t="s">
        <v>5677</v>
      </c>
      <c r="B2037" s="1">
        <v>42000</v>
      </c>
      <c r="C2037" t="s">
        <v>1625</v>
      </c>
      <c r="D2037" t="s">
        <v>1626</v>
      </c>
      <c r="E2037" t="s">
        <v>27</v>
      </c>
      <c r="F2037" t="s">
        <v>28</v>
      </c>
      <c r="G2037" t="s">
        <v>29</v>
      </c>
      <c r="H2037" t="s">
        <v>30</v>
      </c>
      <c r="I2037" t="s">
        <v>31</v>
      </c>
      <c r="J2037" t="s">
        <v>2402</v>
      </c>
      <c r="K2037" t="s">
        <v>94</v>
      </c>
      <c r="L2037" t="s">
        <v>34</v>
      </c>
      <c r="M2037" t="s">
        <v>35</v>
      </c>
      <c r="N2037" s="1">
        <v>42001</v>
      </c>
      <c r="O2037" t="s">
        <v>275</v>
      </c>
      <c r="P2037" t="s">
        <v>757</v>
      </c>
      <c r="Q2037" t="s">
        <v>2403</v>
      </c>
      <c r="R2037">
        <v>9</v>
      </c>
      <c r="S2037" t="s">
        <v>3942</v>
      </c>
      <c r="T2037" s="2">
        <v>0.04</v>
      </c>
      <c r="U2037" t="s">
        <v>1845</v>
      </c>
      <c r="V2037" t="s">
        <v>12247</v>
      </c>
      <c r="W2037" t="s">
        <v>1028</v>
      </c>
      <c r="X2037" t="s">
        <v>12248</v>
      </c>
    </row>
    <row r="2038" spans="1:24" x14ac:dyDescent="0.3">
      <c r="A2038" t="s">
        <v>11993</v>
      </c>
      <c r="B2038" s="1">
        <v>41909</v>
      </c>
      <c r="C2038" t="s">
        <v>1112</v>
      </c>
      <c r="D2038" t="s">
        <v>133</v>
      </c>
      <c r="E2038" t="s">
        <v>27</v>
      </c>
      <c r="F2038" t="s">
        <v>28</v>
      </c>
      <c r="G2038" t="s">
        <v>77</v>
      </c>
      <c r="H2038" t="s">
        <v>62</v>
      </c>
      <c r="I2038" t="s">
        <v>196</v>
      </c>
      <c r="J2038" t="s">
        <v>1278</v>
      </c>
      <c r="K2038" t="s">
        <v>94</v>
      </c>
      <c r="L2038" t="s">
        <v>95</v>
      </c>
      <c r="M2038" t="s">
        <v>35</v>
      </c>
      <c r="N2038" s="1">
        <v>41914</v>
      </c>
      <c r="O2038" t="s">
        <v>36</v>
      </c>
      <c r="P2038" t="s">
        <v>111</v>
      </c>
      <c r="Q2038" t="s">
        <v>52</v>
      </c>
      <c r="R2038">
        <v>41</v>
      </c>
      <c r="S2038" t="s">
        <v>1117</v>
      </c>
      <c r="T2038" s="2">
        <v>0.02</v>
      </c>
      <c r="U2038" t="s">
        <v>112</v>
      </c>
      <c r="V2038" t="s">
        <v>1118</v>
      </c>
      <c r="W2038" t="s">
        <v>1282</v>
      </c>
      <c r="X2038" t="s">
        <v>1120</v>
      </c>
    </row>
    <row r="2039" spans="1:24" x14ac:dyDescent="0.3">
      <c r="A2039" t="s">
        <v>3610</v>
      </c>
      <c r="B2039" s="1">
        <v>41918</v>
      </c>
      <c r="C2039" t="s">
        <v>894</v>
      </c>
      <c r="D2039" t="s">
        <v>895</v>
      </c>
      <c r="E2039" t="s">
        <v>27</v>
      </c>
      <c r="F2039" t="s">
        <v>28</v>
      </c>
      <c r="G2039" t="s">
        <v>91</v>
      </c>
      <c r="H2039" t="s">
        <v>289</v>
      </c>
      <c r="I2039" t="s">
        <v>121</v>
      </c>
      <c r="J2039" t="s">
        <v>3611</v>
      </c>
      <c r="K2039" t="s">
        <v>33</v>
      </c>
      <c r="L2039" t="s">
        <v>34</v>
      </c>
      <c r="M2039" t="s">
        <v>35</v>
      </c>
      <c r="N2039" s="1">
        <v>41919</v>
      </c>
      <c r="O2039" t="s">
        <v>1389</v>
      </c>
      <c r="P2039" t="s">
        <v>1390</v>
      </c>
      <c r="Q2039" t="s">
        <v>1391</v>
      </c>
      <c r="R2039">
        <v>24</v>
      </c>
      <c r="S2039" t="s">
        <v>1770</v>
      </c>
      <c r="T2039" s="2">
        <v>0.08</v>
      </c>
      <c r="U2039" t="s">
        <v>3612</v>
      </c>
      <c r="V2039" t="s">
        <v>1771</v>
      </c>
      <c r="W2039" t="s">
        <v>812</v>
      </c>
      <c r="X2039" t="s">
        <v>3613</v>
      </c>
    </row>
    <row r="2040" spans="1:24" x14ac:dyDescent="0.3">
      <c r="A2040" t="s">
        <v>3610</v>
      </c>
      <c r="B2040" s="1">
        <v>41909</v>
      </c>
      <c r="C2040" t="s">
        <v>1112</v>
      </c>
      <c r="D2040" t="s">
        <v>133</v>
      </c>
      <c r="E2040" t="s">
        <v>27</v>
      </c>
      <c r="F2040" t="s">
        <v>28</v>
      </c>
      <c r="G2040" t="s">
        <v>91</v>
      </c>
      <c r="H2040" t="s">
        <v>62</v>
      </c>
      <c r="I2040" t="s">
        <v>63</v>
      </c>
      <c r="J2040" t="s">
        <v>1278</v>
      </c>
      <c r="K2040" t="s">
        <v>94</v>
      </c>
      <c r="L2040" t="s">
        <v>34</v>
      </c>
      <c r="M2040" t="s">
        <v>35</v>
      </c>
      <c r="N2040" s="1">
        <v>41914</v>
      </c>
      <c r="O2040" t="s">
        <v>36</v>
      </c>
      <c r="P2040" t="s">
        <v>111</v>
      </c>
      <c r="Q2040" t="s">
        <v>52</v>
      </c>
      <c r="R2040">
        <v>5</v>
      </c>
      <c r="S2040" t="s">
        <v>1117</v>
      </c>
      <c r="T2040" s="2">
        <v>0.06</v>
      </c>
      <c r="U2040" t="s">
        <v>112</v>
      </c>
      <c r="V2040" t="s">
        <v>1118</v>
      </c>
      <c r="W2040" t="s">
        <v>1282</v>
      </c>
      <c r="X2040" t="s">
        <v>1120</v>
      </c>
    </row>
    <row r="2041" spans="1:24" x14ac:dyDescent="0.3">
      <c r="A2041" t="s">
        <v>3610</v>
      </c>
      <c r="B2041" s="1">
        <v>41909</v>
      </c>
      <c r="C2041" t="s">
        <v>1112</v>
      </c>
      <c r="D2041" t="s">
        <v>133</v>
      </c>
      <c r="E2041" t="s">
        <v>27</v>
      </c>
      <c r="F2041" t="s">
        <v>28</v>
      </c>
      <c r="G2041" t="s">
        <v>77</v>
      </c>
      <c r="H2041" t="s">
        <v>62</v>
      </c>
      <c r="I2041" t="s">
        <v>196</v>
      </c>
      <c r="J2041" t="s">
        <v>2107</v>
      </c>
      <c r="K2041" t="s">
        <v>94</v>
      </c>
      <c r="L2041" t="s">
        <v>34</v>
      </c>
      <c r="M2041" t="s">
        <v>35</v>
      </c>
      <c r="N2041" s="1">
        <v>41914</v>
      </c>
      <c r="O2041" t="s">
        <v>1380</v>
      </c>
      <c r="P2041" t="s">
        <v>2108</v>
      </c>
      <c r="Q2041" t="s">
        <v>990</v>
      </c>
      <c r="R2041">
        <v>24</v>
      </c>
      <c r="S2041" t="s">
        <v>1117</v>
      </c>
      <c r="T2041" s="2">
        <v>0.04</v>
      </c>
      <c r="U2041" t="s">
        <v>112</v>
      </c>
      <c r="V2041" t="s">
        <v>1118</v>
      </c>
      <c r="W2041" t="s">
        <v>57</v>
      </c>
      <c r="X2041" t="s">
        <v>1120</v>
      </c>
    </row>
    <row r="2042" spans="1:24" x14ac:dyDescent="0.3">
      <c r="A2042" t="s">
        <v>3610</v>
      </c>
      <c r="B2042" s="1">
        <v>41909</v>
      </c>
      <c r="C2042" t="s">
        <v>1112</v>
      </c>
      <c r="D2042" t="s">
        <v>133</v>
      </c>
      <c r="E2042" t="s">
        <v>27</v>
      </c>
      <c r="F2042" t="s">
        <v>28</v>
      </c>
      <c r="G2042" t="s">
        <v>77</v>
      </c>
      <c r="H2042" t="s">
        <v>62</v>
      </c>
      <c r="I2042" t="s">
        <v>121</v>
      </c>
      <c r="J2042" t="s">
        <v>1278</v>
      </c>
      <c r="K2042" t="s">
        <v>94</v>
      </c>
      <c r="L2042" t="s">
        <v>34</v>
      </c>
      <c r="M2042" t="s">
        <v>35</v>
      </c>
      <c r="N2042" s="1">
        <v>41914</v>
      </c>
      <c r="O2042" t="s">
        <v>36</v>
      </c>
      <c r="P2042" t="s">
        <v>111</v>
      </c>
      <c r="Q2042" t="s">
        <v>52</v>
      </c>
      <c r="R2042">
        <v>14</v>
      </c>
      <c r="S2042" t="s">
        <v>1117</v>
      </c>
      <c r="T2042" s="2">
        <v>0.02</v>
      </c>
      <c r="U2042" t="s">
        <v>112</v>
      </c>
      <c r="V2042" t="s">
        <v>1118</v>
      </c>
      <c r="W2042" t="s">
        <v>1282</v>
      </c>
      <c r="X2042" t="s">
        <v>1120</v>
      </c>
    </row>
    <row r="2043" spans="1:24" x14ac:dyDescent="0.3">
      <c r="A2043" t="s">
        <v>3610</v>
      </c>
      <c r="B2043" s="1">
        <v>42104</v>
      </c>
      <c r="C2043" t="s">
        <v>1532</v>
      </c>
      <c r="D2043" t="s">
        <v>421</v>
      </c>
      <c r="E2043" t="s">
        <v>27</v>
      </c>
      <c r="F2043" t="s">
        <v>28</v>
      </c>
      <c r="G2043" t="s">
        <v>29</v>
      </c>
      <c r="H2043" t="s">
        <v>422</v>
      </c>
      <c r="I2043" t="s">
        <v>196</v>
      </c>
      <c r="J2043" t="s">
        <v>6799</v>
      </c>
      <c r="K2043" t="s">
        <v>723</v>
      </c>
      <c r="L2043" t="s">
        <v>109</v>
      </c>
      <c r="M2043" t="s">
        <v>35</v>
      </c>
      <c r="N2043" s="1">
        <v>42105</v>
      </c>
      <c r="O2043" t="s">
        <v>526</v>
      </c>
      <c r="P2043" t="s">
        <v>2185</v>
      </c>
      <c r="Q2043" t="s">
        <v>3963</v>
      </c>
      <c r="R2043">
        <v>27</v>
      </c>
      <c r="S2043" t="s">
        <v>8947</v>
      </c>
      <c r="T2043" s="2">
        <v>7.0000000000000007E-2</v>
      </c>
      <c r="U2043" t="s">
        <v>6977</v>
      </c>
      <c r="V2043" t="s">
        <v>8948</v>
      </c>
      <c r="W2043" t="s">
        <v>757</v>
      </c>
      <c r="X2043" t="s">
        <v>8949</v>
      </c>
    </row>
    <row r="2044" spans="1:24" x14ac:dyDescent="0.3">
      <c r="A2044" t="s">
        <v>7795</v>
      </c>
      <c r="B2044" s="1">
        <v>41767</v>
      </c>
      <c r="C2044" t="s">
        <v>7796</v>
      </c>
      <c r="D2044" t="s">
        <v>935</v>
      </c>
      <c r="E2044" t="s">
        <v>27</v>
      </c>
      <c r="F2044" t="s">
        <v>28</v>
      </c>
      <c r="G2044" t="s">
        <v>91</v>
      </c>
      <c r="H2044" t="s">
        <v>433</v>
      </c>
      <c r="I2044" t="s">
        <v>121</v>
      </c>
      <c r="J2044" t="s">
        <v>4088</v>
      </c>
      <c r="K2044" t="s">
        <v>94</v>
      </c>
      <c r="L2044" t="s">
        <v>34</v>
      </c>
      <c r="M2044" t="s">
        <v>35</v>
      </c>
      <c r="N2044" s="1">
        <v>41771</v>
      </c>
      <c r="O2044" t="s">
        <v>84</v>
      </c>
      <c r="P2044" t="s">
        <v>4089</v>
      </c>
      <c r="Q2044" t="s">
        <v>4090</v>
      </c>
      <c r="R2044">
        <v>6</v>
      </c>
      <c r="S2044" t="s">
        <v>7797</v>
      </c>
      <c r="T2044" s="2">
        <v>0.06</v>
      </c>
      <c r="U2044" t="s">
        <v>127</v>
      </c>
      <c r="V2044" t="s">
        <v>7798</v>
      </c>
      <c r="W2044" t="s">
        <v>123</v>
      </c>
      <c r="X2044" t="s">
        <v>2215</v>
      </c>
    </row>
    <row r="2045" spans="1:24" x14ac:dyDescent="0.3">
      <c r="A2045" t="s">
        <v>6666</v>
      </c>
      <c r="B2045" s="1">
        <v>41893</v>
      </c>
      <c r="C2045" t="s">
        <v>2338</v>
      </c>
      <c r="D2045" t="s">
        <v>365</v>
      </c>
      <c r="E2045" t="s">
        <v>46</v>
      </c>
      <c r="F2045" t="s">
        <v>47</v>
      </c>
      <c r="G2045" t="s">
        <v>29</v>
      </c>
      <c r="H2045" t="s">
        <v>48</v>
      </c>
      <c r="I2045" t="s">
        <v>196</v>
      </c>
      <c r="J2045" t="s">
        <v>197</v>
      </c>
      <c r="K2045" t="s">
        <v>94</v>
      </c>
      <c r="L2045" t="s">
        <v>34</v>
      </c>
      <c r="M2045" t="s">
        <v>35</v>
      </c>
      <c r="N2045" s="1">
        <v>41895</v>
      </c>
      <c r="O2045" t="s">
        <v>198</v>
      </c>
      <c r="P2045" t="s">
        <v>37</v>
      </c>
      <c r="Q2045" t="s">
        <v>57</v>
      </c>
      <c r="R2045">
        <v>28</v>
      </c>
      <c r="S2045" t="s">
        <v>5686</v>
      </c>
      <c r="T2045" s="2">
        <v>0.05</v>
      </c>
      <c r="U2045" t="s">
        <v>5370</v>
      </c>
      <c r="V2045" t="s">
        <v>6667</v>
      </c>
      <c r="W2045" t="s">
        <v>116</v>
      </c>
      <c r="X2045" t="s">
        <v>6668</v>
      </c>
    </row>
    <row r="2046" spans="1:24" x14ac:dyDescent="0.3">
      <c r="A2046" t="s">
        <v>6666</v>
      </c>
      <c r="B2046" s="1">
        <v>41879</v>
      </c>
      <c r="C2046" t="s">
        <v>1760</v>
      </c>
      <c r="D2046" t="s">
        <v>1232</v>
      </c>
      <c r="E2046" t="s">
        <v>27</v>
      </c>
      <c r="F2046" t="s">
        <v>28</v>
      </c>
      <c r="G2046" t="s">
        <v>91</v>
      </c>
      <c r="H2046" t="s">
        <v>281</v>
      </c>
      <c r="I2046" t="s">
        <v>31</v>
      </c>
      <c r="J2046" t="s">
        <v>2510</v>
      </c>
      <c r="K2046" t="s">
        <v>94</v>
      </c>
      <c r="L2046" t="s">
        <v>95</v>
      </c>
      <c r="M2046" t="s">
        <v>35</v>
      </c>
      <c r="N2046" s="1">
        <v>41852</v>
      </c>
      <c r="O2046" t="s">
        <v>2475</v>
      </c>
      <c r="P2046" t="s">
        <v>2511</v>
      </c>
      <c r="Q2046" t="s">
        <v>2512</v>
      </c>
      <c r="R2046">
        <v>23</v>
      </c>
      <c r="S2046" t="s">
        <v>991</v>
      </c>
      <c r="T2046" s="2">
        <v>0.06</v>
      </c>
      <c r="U2046" t="s">
        <v>3769</v>
      </c>
      <c r="V2046" t="s">
        <v>8591</v>
      </c>
      <c r="W2046" t="s">
        <v>2516</v>
      </c>
      <c r="X2046" t="s">
        <v>8592</v>
      </c>
    </row>
    <row r="2047" spans="1:24" x14ac:dyDescent="0.3">
      <c r="A2047" t="s">
        <v>6666</v>
      </c>
      <c r="B2047" s="1">
        <v>41403</v>
      </c>
      <c r="C2047" t="s">
        <v>1439</v>
      </c>
      <c r="D2047" t="s">
        <v>683</v>
      </c>
      <c r="E2047" t="s">
        <v>46</v>
      </c>
      <c r="F2047" t="s">
        <v>47</v>
      </c>
      <c r="G2047" t="s">
        <v>77</v>
      </c>
      <c r="H2047" t="s">
        <v>107</v>
      </c>
      <c r="I2047" t="s">
        <v>121</v>
      </c>
      <c r="J2047" t="s">
        <v>3275</v>
      </c>
      <c r="K2047" t="s">
        <v>94</v>
      </c>
      <c r="L2047" t="s">
        <v>34</v>
      </c>
      <c r="M2047" t="s">
        <v>35</v>
      </c>
      <c r="N2047" s="1">
        <v>41405</v>
      </c>
      <c r="O2047" t="s">
        <v>254</v>
      </c>
      <c r="P2047" t="s">
        <v>3276</v>
      </c>
      <c r="Q2047" t="s">
        <v>36</v>
      </c>
      <c r="R2047">
        <v>16</v>
      </c>
      <c r="S2047" t="s">
        <v>991</v>
      </c>
      <c r="T2047" s="2">
        <v>0.1</v>
      </c>
      <c r="U2047" t="s">
        <v>3769</v>
      </c>
      <c r="V2047" t="s">
        <v>8591</v>
      </c>
      <c r="W2047" t="s">
        <v>98</v>
      </c>
      <c r="X2047" t="s">
        <v>8592</v>
      </c>
    </row>
    <row r="2048" spans="1:24" x14ac:dyDescent="0.3">
      <c r="A2048" t="s">
        <v>3353</v>
      </c>
      <c r="B2048" s="1">
        <v>41910</v>
      </c>
      <c r="C2048" t="s">
        <v>1974</v>
      </c>
      <c r="D2048" t="s">
        <v>506</v>
      </c>
      <c r="E2048" t="s">
        <v>27</v>
      </c>
      <c r="F2048" t="s">
        <v>28</v>
      </c>
      <c r="G2048" t="s">
        <v>134</v>
      </c>
      <c r="H2048" t="s">
        <v>62</v>
      </c>
      <c r="I2048" t="s">
        <v>31</v>
      </c>
      <c r="J2048" t="s">
        <v>1365</v>
      </c>
      <c r="K2048" t="s">
        <v>33</v>
      </c>
      <c r="L2048" t="s">
        <v>109</v>
      </c>
      <c r="M2048" t="s">
        <v>35</v>
      </c>
      <c r="N2048" s="1">
        <v>41911</v>
      </c>
      <c r="O2048" t="s">
        <v>925</v>
      </c>
      <c r="P2048" t="s">
        <v>758</v>
      </c>
      <c r="Q2048" t="s">
        <v>254</v>
      </c>
      <c r="R2048">
        <v>18</v>
      </c>
      <c r="S2048" t="s">
        <v>3354</v>
      </c>
      <c r="T2048" s="2">
        <v>0.03</v>
      </c>
      <c r="U2048" t="s">
        <v>3355</v>
      </c>
      <c r="V2048" t="s">
        <v>3356</v>
      </c>
      <c r="W2048" t="s">
        <v>1369</v>
      </c>
      <c r="X2048" t="s">
        <v>3357</v>
      </c>
    </row>
    <row r="2049" spans="1:24" x14ac:dyDescent="0.3">
      <c r="A2049" t="s">
        <v>3353</v>
      </c>
      <c r="B2049" s="1">
        <v>41910</v>
      </c>
      <c r="C2049" t="s">
        <v>1974</v>
      </c>
      <c r="D2049" t="s">
        <v>506</v>
      </c>
      <c r="E2049" t="s">
        <v>27</v>
      </c>
      <c r="F2049" t="s">
        <v>28</v>
      </c>
      <c r="G2049" t="s">
        <v>134</v>
      </c>
      <c r="H2049" t="s">
        <v>62</v>
      </c>
      <c r="I2049" t="s">
        <v>63</v>
      </c>
      <c r="J2049" t="s">
        <v>1365</v>
      </c>
      <c r="K2049" t="s">
        <v>94</v>
      </c>
      <c r="L2049" t="s">
        <v>95</v>
      </c>
      <c r="M2049" t="s">
        <v>35</v>
      </c>
      <c r="N2049" s="1">
        <v>41911</v>
      </c>
      <c r="O2049" t="s">
        <v>925</v>
      </c>
      <c r="P2049" t="s">
        <v>758</v>
      </c>
      <c r="Q2049" t="s">
        <v>254</v>
      </c>
      <c r="R2049">
        <v>5</v>
      </c>
      <c r="S2049" t="s">
        <v>3354</v>
      </c>
      <c r="T2049" s="2">
        <v>0.09</v>
      </c>
      <c r="U2049" t="s">
        <v>3355</v>
      </c>
      <c r="V2049" t="s">
        <v>3356</v>
      </c>
      <c r="W2049" t="s">
        <v>1369</v>
      </c>
      <c r="X2049" t="s">
        <v>3357</v>
      </c>
    </row>
    <row r="2050" spans="1:24" x14ac:dyDescent="0.3">
      <c r="A2050" t="s">
        <v>6782</v>
      </c>
      <c r="B2050" s="1">
        <v>41911</v>
      </c>
      <c r="C2050" t="s">
        <v>1242</v>
      </c>
      <c r="D2050" t="s">
        <v>61</v>
      </c>
      <c r="E2050" t="s">
        <v>27</v>
      </c>
      <c r="F2050" t="s">
        <v>28</v>
      </c>
      <c r="G2050" t="s">
        <v>77</v>
      </c>
      <c r="H2050" t="s">
        <v>62</v>
      </c>
      <c r="I2050" t="s">
        <v>92</v>
      </c>
      <c r="J2050" t="s">
        <v>49</v>
      </c>
      <c r="K2050" t="s">
        <v>94</v>
      </c>
      <c r="L2050" t="s">
        <v>95</v>
      </c>
      <c r="M2050" t="s">
        <v>35</v>
      </c>
      <c r="N2050" s="1">
        <v>41911</v>
      </c>
      <c r="O2050" t="s">
        <v>51</v>
      </c>
      <c r="P2050" t="s">
        <v>52</v>
      </c>
      <c r="Q2050" t="s">
        <v>53</v>
      </c>
      <c r="R2050">
        <v>23</v>
      </c>
      <c r="S2050" t="s">
        <v>6585</v>
      </c>
      <c r="T2050" s="2">
        <v>7.0000000000000007E-2</v>
      </c>
      <c r="U2050" t="s">
        <v>127</v>
      </c>
      <c r="V2050" t="s">
        <v>6585</v>
      </c>
      <c r="W2050" t="s">
        <v>57</v>
      </c>
      <c r="X2050" t="s">
        <v>6783</v>
      </c>
    </row>
    <row r="2051" spans="1:24" x14ac:dyDescent="0.3">
      <c r="A2051" t="s">
        <v>6782</v>
      </c>
      <c r="B2051" s="1">
        <v>42053</v>
      </c>
      <c r="C2051" t="s">
        <v>2117</v>
      </c>
      <c r="D2051" t="s">
        <v>306</v>
      </c>
      <c r="E2051" t="s">
        <v>46</v>
      </c>
      <c r="F2051" t="s">
        <v>47</v>
      </c>
      <c r="G2051" t="s">
        <v>134</v>
      </c>
      <c r="H2051" t="s">
        <v>107</v>
      </c>
      <c r="I2051" t="s">
        <v>92</v>
      </c>
      <c r="J2051" t="s">
        <v>32</v>
      </c>
      <c r="K2051" t="s">
        <v>94</v>
      </c>
      <c r="L2051" t="s">
        <v>95</v>
      </c>
      <c r="M2051" t="s">
        <v>156</v>
      </c>
      <c r="N2051" s="1">
        <v>42056</v>
      </c>
      <c r="O2051" t="s">
        <v>36</v>
      </c>
      <c r="P2051" t="s">
        <v>37</v>
      </c>
      <c r="Q2051" t="s">
        <v>36</v>
      </c>
      <c r="R2051">
        <v>8</v>
      </c>
      <c r="S2051" t="s">
        <v>640</v>
      </c>
      <c r="T2051" s="2">
        <v>0.1</v>
      </c>
      <c r="U2051" t="s">
        <v>339</v>
      </c>
      <c r="V2051" t="s">
        <v>7288</v>
      </c>
      <c r="W2051" t="s">
        <v>41</v>
      </c>
      <c r="X2051" t="s">
        <v>4194</v>
      </c>
    </row>
    <row r="2052" spans="1:24" x14ac:dyDescent="0.3">
      <c r="A2052" t="s">
        <v>6782</v>
      </c>
      <c r="B2052" s="1">
        <v>41911</v>
      </c>
      <c r="C2052" t="s">
        <v>1242</v>
      </c>
      <c r="D2052" t="s">
        <v>61</v>
      </c>
      <c r="E2052" t="s">
        <v>27</v>
      </c>
      <c r="F2052" t="s">
        <v>28</v>
      </c>
      <c r="G2052" t="s">
        <v>29</v>
      </c>
      <c r="H2052" t="s">
        <v>62</v>
      </c>
      <c r="I2052" t="s">
        <v>92</v>
      </c>
      <c r="J2052" t="s">
        <v>49</v>
      </c>
      <c r="K2052" t="s">
        <v>94</v>
      </c>
      <c r="L2052" t="s">
        <v>95</v>
      </c>
      <c r="M2052" t="s">
        <v>35</v>
      </c>
      <c r="N2052" s="1">
        <v>41911</v>
      </c>
      <c r="O2052" t="s">
        <v>51</v>
      </c>
      <c r="P2052" t="s">
        <v>52</v>
      </c>
      <c r="Q2052" t="s">
        <v>53</v>
      </c>
      <c r="R2052">
        <v>2</v>
      </c>
      <c r="S2052" t="s">
        <v>4157</v>
      </c>
      <c r="T2052" s="2">
        <v>0.03</v>
      </c>
      <c r="U2052" t="s">
        <v>127</v>
      </c>
      <c r="V2052" t="s">
        <v>6585</v>
      </c>
      <c r="W2052" t="s">
        <v>57</v>
      </c>
      <c r="X2052" t="s">
        <v>6783</v>
      </c>
    </row>
    <row r="2053" spans="1:24" x14ac:dyDescent="0.3">
      <c r="A2053" t="s">
        <v>6782</v>
      </c>
      <c r="B2053" s="1">
        <v>41974</v>
      </c>
      <c r="C2053" t="s">
        <v>894</v>
      </c>
      <c r="D2053" t="s">
        <v>895</v>
      </c>
      <c r="E2053" t="s">
        <v>27</v>
      </c>
      <c r="F2053" t="s">
        <v>28</v>
      </c>
      <c r="G2053" t="s">
        <v>77</v>
      </c>
      <c r="H2053" t="s">
        <v>289</v>
      </c>
      <c r="I2053" t="s">
        <v>92</v>
      </c>
      <c r="J2053" t="s">
        <v>1365</v>
      </c>
      <c r="K2053" t="s">
        <v>723</v>
      </c>
      <c r="L2053" t="s">
        <v>109</v>
      </c>
      <c r="M2053" t="s">
        <v>156</v>
      </c>
      <c r="N2053" s="1">
        <v>41978</v>
      </c>
      <c r="O2053" t="s">
        <v>925</v>
      </c>
      <c r="P2053" t="s">
        <v>758</v>
      </c>
      <c r="Q2053" t="s">
        <v>254</v>
      </c>
      <c r="R2053">
        <v>10</v>
      </c>
      <c r="S2053" t="s">
        <v>9639</v>
      </c>
      <c r="T2053" s="2">
        <v>0.01</v>
      </c>
      <c r="U2053" t="s">
        <v>9640</v>
      </c>
      <c r="V2053" t="s">
        <v>759</v>
      </c>
      <c r="W2053" t="s">
        <v>1369</v>
      </c>
      <c r="X2053" t="s">
        <v>2315</v>
      </c>
    </row>
    <row r="2054" spans="1:24" x14ac:dyDescent="0.3">
      <c r="A2054" t="s">
        <v>6782</v>
      </c>
      <c r="B2054" s="1">
        <v>41911</v>
      </c>
      <c r="C2054" t="s">
        <v>1242</v>
      </c>
      <c r="D2054" t="s">
        <v>61</v>
      </c>
      <c r="E2054" t="s">
        <v>27</v>
      </c>
      <c r="F2054" t="s">
        <v>28</v>
      </c>
      <c r="G2054" t="s">
        <v>77</v>
      </c>
      <c r="H2054" t="s">
        <v>62</v>
      </c>
      <c r="I2054" t="s">
        <v>63</v>
      </c>
      <c r="J2054" t="s">
        <v>49</v>
      </c>
      <c r="K2054" t="s">
        <v>723</v>
      </c>
      <c r="L2054" t="s">
        <v>109</v>
      </c>
      <c r="M2054" t="s">
        <v>35</v>
      </c>
      <c r="N2054" s="1">
        <v>41911</v>
      </c>
      <c r="O2054" t="s">
        <v>51</v>
      </c>
      <c r="P2054" t="s">
        <v>52</v>
      </c>
      <c r="Q2054" t="s">
        <v>53</v>
      </c>
      <c r="R2054">
        <v>11</v>
      </c>
      <c r="S2054" t="s">
        <v>6585</v>
      </c>
      <c r="T2054" s="2">
        <v>0.06</v>
      </c>
      <c r="U2054" t="s">
        <v>127</v>
      </c>
      <c r="V2054" t="s">
        <v>6585</v>
      </c>
      <c r="W2054" t="s">
        <v>57</v>
      </c>
      <c r="X2054" t="s">
        <v>6783</v>
      </c>
    </row>
    <row r="2055" spans="1:24" x14ac:dyDescent="0.3">
      <c r="A2055" t="s">
        <v>8482</v>
      </c>
      <c r="B2055" s="1">
        <v>42700</v>
      </c>
      <c r="C2055" t="s">
        <v>8483</v>
      </c>
      <c r="D2055" t="s">
        <v>531</v>
      </c>
      <c r="E2055" t="s">
        <v>27</v>
      </c>
      <c r="F2055" t="s">
        <v>28</v>
      </c>
      <c r="G2055" t="s">
        <v>77</v>
      </c>
      <c r="H2055" t="s">
        <v>30</v>
      </c>
      <c r="I2055" t="s">
        <v>92</v>
      </c>
      <c r="J2055" t="s">
        <v>1660</v>
      </c>
      <c r="K2055" t="s">
        <v>94</v>
      </c>
      <c r="L2055" t="s">
        <v>95</v>
      </c>
      <c r="M2055" t="s">
        <v>35</v>
      </c>
      <c r="N2055" s="1">
        <v>42702</v>
      </c>
      <c r="O2055" t="s">
        <v>1369</v>
      </c>
      <c r="P2055" t="s">
        <v>166</v>
      </c>
      <c r="Q2055" t="s">
        <v>1661</v>
      </c>
      <c r="R2055">
        <v>2</v>
      </c>
      <c r="S2055" t="s">
        <v>8484</v>
      </c>
      <c r="T2055" s="2">
        <v>0.06</v>
      </c>
      <c r="U2055" t="s">
        <v>127</v>
      </c>
      <c r="V2055" t="s">
        <v>6585</v>
      </c>
      <c r="W2055" t="s">
        <v>57</v>
      </c>
      <c r="X2055" t="s">
        <v>6783</v>
      </c>
    </row>
    <row r="2056" spans="1:24" x14ac:dyDescent="0.3">
      <c r="A2056" t="s">
        <v>8482</v>
      </c>
      <c r="B2056" s="1">
        <v>41328</v>
      </c>
      <c r="C2056" t="s">
        <v>1225</v>
      </c>
      <c r="D2056" t="s">
        <v>252</v>
      </c>
      <c r="E2056" t="s">
        <v>27</v>
      </c>
      <c r="F2056" t="s">
        <v>28</v>
      </c>
      <c r="G2056" t="s">
        <v>77</v>
      </c>
      <c r="H2056" t="s">
        <v>62</v>
      </c>
      <c r="I2056" t="s">
        <v>92</v>
      </c>
      <c r="J2056" t="s">
        <v>1853</v>
      </c>
      <c r="K2056" t="s">
        <v>33</v>
      </c>
      <c r="L2056" t="s">
        <v>34</v>
      </c>
      <c r="M2056" t="s">
        <v>35</v>
      </c>
      <c r="N2056" s="1">
        <v>41328</v>
      </c>
      <c r="O2056" t="s">
        <v>1854</v>
      </c>
      <c r="P2056" t="s">
        <v>1855</v>
      </c>
      <c r="Q2056" t="s">
        <v>1856</v>
      </c>
      <c r="R2056">
        <v>8</v>
      </c>
      <c r="S2056" t="s">
        <v>8694</v>
      </c>
      <c r="T2056" s="2">
        <v>0.05</v>
      </c>
      <c r="U2056" t="s">
        <v>8695</v>
      </c>
      <c r="V2056" t="s">
        <v>8696</v>
      </c>
      <c r="W2056" t="s">
        <v>165</v>
      </c>
      <c r="X2056" t="s">
        <v>8697</v>
      </c>
    </row>
    <row r="2057" spans="1:24" x14ac:dyDescent="0.3">
      <c r="A2057" t="s">
        <v>10575</v>
      </c>
      <c r="B2057" s="1">
        <v>41656</v>
      </c>
      <c r="C2057" t="s">
        <v>792</v>
      </c>
      <c r="D2057" t="s">
        <v>610</v>
      </c>
      <c r="E2057" t="s">
        <v>27</v>
      </c>
      <c r="F2057" t="s">
        <v>28</v>
      </c>
      <c r="G2057" t="s">
        <v>77</v>
      </c>
      <c r="H2057" t="s">
        <v>62</v>
      </c>
      <c r="I2057" t="s">
        <v>121</v>
      </c>
      <c r="J2057" t="s">
        <v>507</v>
      </c>
      <c r="K2057" t="s">
        <v>94</v>
      </c>
      <c r="L2057" t="s">
        <v>95</v>
      </c>
      <c r="M2057" t="s">
        <v>35</v>
      </c>
      <c r="N2057" s="1">
        <v>41658</v>
      </c>
      <c r="O2057" t="s">
        <v>508</v>
      </c>
      <c r="P2057" t="s">
        <v>509</v>
      </c>
      <c r="Q2057" t="s">
        <v>510</v>
      </c>
      <c r="R2057">
        <v>3</v>
      </c>
      <c r="S2057" t="s">
        <v>9401</v>
      </c>
      <c r="T2057" s="2">
        <v>0.1</v>
      </c>
      <c r="U2057" t="s">
        <v>3901</v>
      </c>
      <c r="V2057" t="s">
        <v>1033</v>
      </c>
      <c r="W2057" t="s">
        <v>514</v>
      </c>
      <c r="X2057" t="s">
        <v>10576</v>
      </c>
    </row>
    <row r="2058" spans="1:24" x14ac:dyDescent="0.3">
      <c r="A2058" t="s">
        <v>10376</v>
      </c>
      <c r="B2058" s="1">
        <v>41916</v>
      </c>
      <c r="C2058" t="s">
        <v>792</v>
      </c>
      <c r="D2058" t="s">
        <v>610</v>
      </c>
      <c r="E2058" t="s">
        <v>27</v>
      </c>
      <c r="F2058" t="s">
        <v>28</v>
      </c>
      <c r="G2058" t="s">
        <v>134</v>
      </c>
      <c r="H2058" t="s">
        <v>62</v>
      </c>
      <c r="I2058" t="s">
        <v>92</v>
      </c>
      <c r="J2058" t="s">
        <v>1259</v>
      </c>
      <c r="K2058" t="s">
        <v>94</v>
      </c>
      <c r="L2058" t="s">
        <v>95</v>
      </c>
      <c r="M2058" t="s">
        <v>35</v>
      </c>
      <c r="N2058" s="1">
        <v>41918</v>
      </c>
      <c r="O2058" t="s">
        <v>1260</v>
      </c>
      <c r="P2058" t="s">
        <v>1261</v>
      </c>
      <c r="Q2058" t="s">
        <v>1262</v>
      </c>
      <c r="R2058">
        <v>18</v>
      </c>
      <c r="S2058" t="s">
        <v>9395</v>
      </c>
      <c r="T2058" s="2">
        <v>0.01</v>
      </c>
      <c r="U2058" t="s">
        <v>127</v>
      </c>
      <c r="V2058" t="s">
        <v>10377</v>
      </c>
      <c r="W2058" t="s">
        <v>1266</v>
      </c>
      <c r="X2058" t="s">
        <v>9396</v>
      </c>
    </row>
    <row r="2059" spans="1:24" x14ac:dyDescent="0.3">
      <c r="A2059" t="s">
        <v>6943</v>
      </c>
      <c r="B2059" s="1">
        <v>42038</v>
      </c>
      <c r="C2059" t="s">
        <v>3312</v>
      </c>
      <c r="D2059" t="s">
        <v>3003</v>
      </c>
      <c r="E2059" t="s">
        <v>27</v>
      </c>
      <c r="F2059" t="s">
        <v>28</v>
      </c>
      <c r="G2059" t="s">
        <v>134</v>
      </c>
      <c r="H2059" t="s">
        <v>78</v>
      </c>
      <c r="I2059" t="s">
        <v>196</v>
      </c>
      <c r="J2059" t="s">
        <v>1233</v>
      </c>
      <c r="K2059" t="s">
        <v>94</v>
      </c>
      <c r="L2059" t="s">
        <v>95</v>
      </c>
      <c r="M2059" t="s">
        <v>35</v>
      </c>
      <c r="N2059" s="1">
        <v>42065</v>
      </c>
      <c r="O2059" t="s">
        <v>711</v>
      </c>
      <c r="P2059" t="s">
        <v>1234</v>
      </c>
      <c r="Q2059" t="s">
        <v>1235</v>
      </c>
      <c r="R2059">
        <v>49</v>
      </c>
      <c r="S2059" t="s">
        <v>6944</v>
      </c>
      <c r="T2059" s="2">
        <v>0.04</v>
      </c>
      <c r="U2059" t="s">
        <v>2519</v>
      </c>
      <c r="V2059" t="s">
        <v>6945</v>
      </c>
      <c r="W2059" t="s">
        <v>1239</v>
      </c>
      <c r="X2059" t="s">
        <v>6946</v>
      </c>
    </row>
    <row r="2060" spans="1:24" x14ac:dyDescent="0.3">
      <c r="A2060" t="s">
        <v>6943</v>
      </c>
      <c r="B2060" s="1">
        <v>41909</v>
      </c>
      <c r="C2060" t="s">
        <v>1112</v>
      </c>
      <c r="D2060" t="s">
        <v>133</v>
      </c>
      <c r="E2060" t="s">
        <v>27</v>
      </c>
      <c r="F2060" t="s">
        <v>28</v>
      </c>
      <c r="G2060" t="s">
        <v>29</v>
      </c>
      <c r="H2060" t="s">
        <v>62</v>
      </c>
      <c r="I2060" t="s">
        <v>92</v>
      </c>
      <c r="J2060" t="s">
        <v>564</v>
      </c>
      <c r="K2060" t="s">
        <v>94</v>
      </c>
      <c r="L2060" t="s">
        <v>109</v>
      </c>
      <c r="M2060" t="s">
        <v>35</v>
      </c>
      <c r="N2060" s="1">
        <v>41914</v>
      </c>
      <c r="O2060" t="s">
        <v>565</v>
      </c>
      <c r="P2060" t="s">
        <v>566</v>
      </c>
      <c r="Q2060" t="s">
        <v>567</v>
      </c>
      <c r="R2060">
        <v>33</v>
      </c>
      <c r="S2060" t="s">
        <v>545</v>
      </c>
      <c r="T2060" s="2">
        <v>0.05</v>
      </c>
      <c r="U2060" t="s">
        <v>127</v>
      </c>
      <c r="V2060" t="s">
        <v>10334</v>
      </c>
      <c r="W2060" t="s">
        <v>224</v>
      </c>
      <c r="X2060" t="s">
        <v>11363</v>
      </c>
    </row>
    <row r="2061" spans="1:24" x14ac:dyDescent="0.3">
      <c r="A2061" t="s">
        <v>6943</v>
      </c>
      <c r="B2061" s="1">
        <v>41915</v>
      </c>
      <c r="C2061" t="s">
        <v>1838</v>
      </c>
      <c r="D2061" t="s">
        <v>331</v>
      </c>
      <c r="E2061" t="s">
        <v>46</v>
      </c>
      <c r="F2061" t="s">
        <v>47</v>
      </c>
      <c r="G2061" t="s">
        <v>91</v>
      </c>
      <c r="H2061" t="s">
        <v>107</v>
      </c>
      <c r="I2061" t="s">
        <v>92</v>
      </c>
      <c r="J2061" t="s">
        <v>175</v>
      </c>
      <c r="K2061" t="s">
        <v>94</v>
      </c>
      <c r="L2061" t="s">
        <v>95</v>
      </c>
      <c r="M2061" t="s">
        <v>35</v>
      </c>
      <c r="N2061" s="1">
        <v>41917</v>
      </c>
      <c r="O2061" t="s">
        <v>176</v>
      </c>
      <c r="P2061" t="s">
        <v>177</v>
      </c>
      <c r="Q2061" t="s">
        <v>178</v>
      </c>
      <c r="R2061">
        <v>43</v>
      </c>
      <c r="S2061" t="s">
        <v>545</v>
      </c>
      <c r="T2061" s="2">
        <v>0.01</v>
      </c>
      <c r="U2061" t="s">
        <v>127</v>
      </c>
      <c r="V2061" t="s">
        <v>545</v>
      </c>
      <c r="W2061" t="s">
        <v>182</v>
      </c>
      <c r="X2061" t="s">
        <v>11427</v>
      </c>
    </row>
    <row r="2062" spans="1:24" x14ac:dyDescent="0.3">
      <c r="A2062" t="s">
        <v>3722</v>
      </c>
      <c r="B2062" s="1">
        <v>42483</v>
      </c>
      <c r="C2062" t="s">
        <v>3723</v>
      </c>
      <c r="D2062" t="s">
        <v>45</v>
      </c>
      <c r="E2062" t="s">
        <v>46</v>
      </c>
      <c r="F2062" t="s">
        <v>47</v>
      </c>
      <c r="G2062" t="s">
        <v>134</v>
      </c>
      <c r="H2062" t="s">
        <v>48</v>
      </c>
      <c r="I2062" t="s">
        <v>196</v>
      </c>
      <c r="J2062" t="s">
        <v>197</v>
      </c>
      <c r="K2062" t="s">
        <v>94</v>
      </c>
      <c r="L2062" t="s">
        <v>34</v>
      </c>
      <c r="M2062" t="s">
        <v>156</v>
      </c>
      <c r="N2062" s="1">
        <v>42484</v>
      </c>
      <c r="O2062" t="s">
        <v>198</v>
      </c>
      <c r="P2062" t="s">
        <v>37</v>
      </c>
      <c r="Q2062" t="s">
        <v>57</v>
      </c>
      <c r="R2062">
        <v>46</v>
      </c>
      <c r="S2062" t="s">
        <v>3724</v>
      </c>
      <c r="T2062" s="2">
        <v>0.08</v>
      </c>
      <c r="U2062" t="s">
        <v>224</v>
      </c>
      <c r="V2062" t="s">
        <v>3725</v>
      </c>
      <c r="W2062" t="s">
        <v>116</v>
      </c>
      <c r="X2062" t="s">
        <v>3726</v>
      </c>
    </row>
    <row r="2063" spans="1:24" x14ac:dyDescent="0.3">
      <c r="A2063" t="s">
        <v>214</v>
      </c>
      <c r="B2063" s="1">
        <v>41736</v>
      </c>
      <c r="C2063" t="s">
        <v>215</v>
      </c>
      <c r="D2063" t="s">
        <v>216</v>
      </c>
      <c r="E2063" t="s">
        <v>27</v>
      </c>
      <c r="F2063" t="s">
        <v>28</v>
      </c>
      <c r="G2063" t="s">
        <v>29</v>
      </c>
      <c r="H2063" t="s">
        <v>217</v>
      </c>
      <c r="I2063" t="s">
        <v>121</v>
      </c>
      <c r="J2063" t="s">
        <v>218</v>
      </c>
      <c r="K2063" t="s">
        <v>94</v>
      </c>
      <c r="L2063" t="s">
        <v>95</v>
      </c>
      <c r="M2063" t="s">
        <v>156</v>
      </c>
      <c r="N2063" s="1">
        <v>41736</v>
      </c>
      <c r="O2063" t="s">
        <v>219</v>
      </c>
      <c r="P2063" t="s">
        <v>124</v>
      </c>
      <c r="Q2063" t="s">
        <v>220</v>
      </c>
      <c r="R2063">
        <v>30</v>
      </c>
      <c r="S2063" t="s">
        <v>221</v>
      </c>
      <c r="T2063" s="2">
        <v>0.05</v>
      </c>
      <c r="U2063" t="s">
        <v>222</v>
      </c>
      <c r="V2063" t="s">
        <v>223</v>
      </c>
      <c r="W2063" t="s">
        <v>224</v>
      </c>
      <c r="X2063" t="s">
        <v>225</v>
      </c>
    </row>
    <row r="2064" spans="1:24" x14ac:dyDescent="0.3">
      <c r="A2064" t="s">
        <v>214</v>
      </c>
      <c r="B2064" s="1">
        <v>41914</v>
      </c>
      <c r="C2064" t="s">
        <v>934</v>
      </c>
      <c r="D2064" t="s">
        <v>935</v>
      </c>
      <c r="E2064" t="s">
        <v>27</v>
      </c>
      <c r="F2064" t="s">
        <v>28</v>
      </c>
      <c r="G2064" t="s">
        <v>91</v>
      </c>
      <c r="H2064" t="s">
        <v>433</v>
      </c>
      <c r="I2064" t="s">
        <v>121</v>
      </c>
      <c r="J2064" t="s">
        <v>1667</v>
      </c>
      <c r="K2064" t="s">
        <v>94</v>
      </c>
      <c r="L2064" t="s">
        <v>34</v>
      </c>
      <c r="M2064" t="s">
        <v>35</v>
      </c>
      <c r="N2064" s="1">
        <v>41916</v>
      </c>
      <c r="O2064" t="s">
        <v>982</v>
      </c>
      <c r="P2064" t="s">
        <v>1190</v>
      </c>
      <c r="Q2064" t="s">
        <v>1191</v>
      </c>
      <c r="R2064">
        <v>45</v>
      </c>
      <c r="S2064" t="s">
        <v>221</v>
      </c>
      <c r="T2064" s="2">
        <v>0.04</v>
      </c>
      <c r="U2064" t="s">
        <v>10727</v>
      </c>
      <c r="V2064" t="s">
        <v>223</v>
      </c>
      <c r="W2064" t="s">
        <v>224</v>
      </c>
      <c r="X2064" t="s">
        <v>225</v>
      </c>
    </row>
    <row r="2065" spans="1:24" x14ac:dyDescent="0.3">
      <c r="A2065" t="s">
        <v>4388</v>
      </c>
      <c r="B2065" s="1">
        <v>41966</v>
      </c>
      <c r="C2065" t="s">
        <v>4389</v>
      </c>
      <c r="D2065" t="s">
        <v>288</v>
      </c>
      <c r="E2065" t="s">
        <v>27</v>
      </c>
      <c r="F2065" t="s">
        <v>28</v>
      </c>
      <c r="G2065" t="s">
        <v>77</v>
      </c>
      <c r="H2065" t="s">
        <v>289</v>
      </c>
      <c r="I2065" t="s">
        <v>92</v>
      </c>
      <c r="J2065" t="s">
        <v>1853</v>
      </c>
      <c r="K2065" t="s">
        <v>723</v>
      </c>
      <c r="L2065" t="s">
        <v>50</v>
      </c>
      <c r="M2065" t="s">
        <v>35</v>
      </c>
      <c r="N2065" s="1">
        <v>41969</v>
      </c>
      <c r="O2065" t="s">
        <v>2800</v>
      </c>
      <c r="P2065" t="s">
        <v>1855</v>
      </c>
      <c r="Q2065" t="s">
        <v>2801</v>
      </c>
      <c r="R2065">
        <v>44</v>
      </c>
      <c r="S2065" t="s">
        <v>4390</v>
      </c>
      <c r="T2065" s="2">
        <v>0.08</v>
      </c>
      <c r="U2065" t="s">
        <v>4391</v>
      </c>
      <c r="V2065" t="s">
        <v>4392</v>
      </c>
      <c r="W2065" t="s">
        <v>881</v>
      </c>
      <c r="X2065" t="s">
        <v>4393</v>
      </c>
    </row>
    <row r="2066" spans="1:24" x14ac:dyDescent="0.3">
      <c r="A2066" t="s">
        <v>4775</v>
      </c>
      <c r="B2066" s="1">
        <v>41879</v>
      </c>
      <c r="C2066" t="s">
        <v>1760</v>
      </c>
      <c r="D2066" t="s">
        <v>1232</v>
      </c>
      <c r="E2066" t="s">
        <v>27</v>
      </c>
      <c r="F2066" t="s">
        <v>28</v>
      </c>
      <c r="G2066" t="s">
        <v>91</v>
      </c>
      <c r="H2066" t="s">
        <v>281</v>
      </c>
      <c r="I2066" t="s">
        <v>63</v>
      </c>
      <c r="J2066" t="s">
        <v>175</v>
      </c>
      <c r="K2066" t="s">
        <v>94</v>
      </c>
      <c r="L2066" t="s">
        <v>34</v>
      </c>
      <c r="M2066" t="s">
        <v>35</v>
      </c>
      <c r="N2066" s="1">
        <v>41883</v>
      </c>
      <c r="O2066" t="s">
        <v>176</v>
      </c>
      <c r="P2066" t="s">
        <v>177</v>
      </c>
      <c r="Q2066" t="s">
        <v>178</v>
      </c>
      <c r="R2066">
        <v>37</v>
      </c>
      <c r="S2066" t="s">
        <v>4776</v>
      </c>
      <c r="T2066" s="2">
        <v>0.09</v>
      </c>
      <c r="U2066" t="s">
        <v>1715</v>
      </c>
      <c r="V2066" t="s">
        <v>4777</v>
      </c>
      <c r="W2066" t="s">
        <v>182</v>
      </c>
      <c r="X2066" t="s">
        <v>4778</v>
      </c>
    </row>
    <row r="2067" spans="1:24" x14ac:dyDescent="0.3">
      <c r="A2067" t="s">
        <v>4775</v>
      </c>
      <c r="B2067" s="1">
        <v>41966</v>
      </c>
      <c r="C2067" t="s">
        <v>2959</v>
      </c>
      <c r="D2067" t="s">
        <v>144</v>
      </c>
      <c r="E2067" t="s">
        <v>46</v>
      </c>
      <c r="F2067" t="s">
        <v>47</v>
      </c>
      <c r="G2067" t="s">
        <v>91</v>
      </c>
      <c r="H2067" t="s">
        <v>107</v>
      </c>
      <c r="I2067" t="s">
        <v>31</v>
      </c>
      <c r="J2067" t="s">
        <v>229</v>
      </c>
      <c r="K2067" t="s">
        <v>94</v>
      </c>
      <c r="L2067" t="s">
        <v>34</v>
      </c>
      <c r="M2067" t="s">
        <v>35</v>
      </c>
      <c r="N2067" s="1">
        <v>41970</v>
      </c>
      <c r="O2067" t="s">
        <v>1798</v>
      </c>
      <c r="P2067" t="s">
        <v>231</v>
      </c>
      <c r="Q2067" t="s">
        <v>1799</v>
      </c>
      <c r="R2067">
        <v>40</v>
      </c>
      <c r="S2067" t="s">
        <v>5245</v>
      </c>
      <c r="T2067" s="2">
        <v>0.04</v>
      </c>
      <c r="U2067" t="s">
        <v>5246</v>
      </c>
      <c r="V2067" t="s">
        <v>5247</v>
      </c>
      <c r="W2067" t="s">
        <v>618</v>
      </c>
      <c r="X2067" t="s">
        <v>5248</v>
      </c>
    </row>
    <row r="2068" spans="1:24" x14ac:dyDescent="0.3">
      <c r="A2068" t="s">
        <v>4775</v>
      </c>
      <c r="B2068" s="1">
        <v>41611</v>
      </c>
      <c r="C2068" t="s">
        <v>1231</v>
      </c>
      <c r="D2068" t="s">
        <v>1232</v>
      </c>
      <c r="E2068" t="s">
        <v>27</v>
      </c>
      <c r="F2068" t="s">
        <v>28</v>
      </c>
      <c r="G2068" t="s">
        <v>29</v>
      </c>
      <c r="H2068" t="s">
        <v>281</v>
      </c>
      <c r="I2068" t="s">
        <v>92</v>
      </c>
      <c r="J2068" t="s">
        <v>1813</v>
      </c>
      <c r="K2068" t="s">
        <v>94</v>
      </c>
      <c r="L2068" t="s">
        <v>34</v>
      </c>
      <c r="M2068" t="s">
        <v>35</v>
      </c>
      <c r="N2068" s="1">
        <v>41613</v>
      </c>
      <c r="O2068" t="s">
        <v>1814</v>
      </c>
      <c r="P2068" t="s">
        <v>1815</v>
      </c>
      <c r="Q2068" t="s">
        <v>1107</v>
      </c>
      <c r="R2068">
        <v>43</v>
      </c>
      <c r="S2068" t="s">
        <v>6427</v>
      </c>
      <c r="T2068" s="2">
        <v>0.05</v>
      </c>
      <c r="U2068" t="s">
        <v>6428</v>
      </c>
      <c r="V2068" t="s">
        <v>522</v>
      </c>
      <c r="W2068" t="s">
        <v>1587</v>
      </c>
      <c r="X2068" t="s">
        <v>6429</v>
      </c>
    </row>
    <row r="2069" spans="1:24" x14ac:dyDescent="0.3">
      <c r="A2069" t="s">
        <v>4775</v>
      </c>
      <c r="B2069" s="1">
        <v>41914</v>
      </c>
      <c r="C2069" t="s">
        <v>894</v>
      </c>
      <c r="D2069" t="s">
        <v>895</v>
      </c>
      <c r="E2069" t="s">
        <v>27</v>
      </c>
      <c r="F2069" t="s">
        <v>28</v>
      </c>
      <c r="G2069" t="s">
        <v>77</v>
      </c>
      <c r="H2069" t="s">
        <v>289</v>
      </c>
      <c r="I2069" t="s">
        <v>92</v>
      </c>
      <c r="J2069" t="s">
        <v>1938</v>
      </c>
      <c r="K2069" t="s">
        <v>94</v>
      </c>
      <c r="L2069" t="s">
        <v>34</v>
      </c>
      <c r="M2069" t="s">
        <v>35</v>
      </c>
      <c r="N2069" s="1">
        <v>41916</v>
      </c>
      <c r="O2069" t="s">
        <v>1939</v>
      </c>
      <c r="P2069" t="s">
        <v>877</v>
      </c>
      <c r="Q2069" t="s">
        <v>1239</v>
      </c>
      <c r="R2069">
        <v>8</v>
      </c>
      <c r="S2069" t="s">
        <v>899</v>
      </c>
      <c r="T2069" s="2">
        <v>0.04</v>
      </c>
      <c r="U2069" t="s">
        <v>4735</v>
      </c>
      <c r="V2069" t="s">
        <v>7907</v>
      </c>
      <c r="W2069" t="s">
        <v>1942</v>
      </c>
      <c r="X2069" t="s">
        <v>7908</v>
      </c>
    </row>
    <row r="2070" spans="1:24" x14ac:dyDescent="0.3">
      <c r="A2070" t="s">
        <v>4775</v>
      </c>
      <c r="B2070" s="1">
        <v>41363</v>
      </c>
      <c r="C2070" t="s">
        <v>928</v>
      </c>
      <c r="D2070" t="s">
        <v>929</v>
      </c>
      <c r="E2070" t="s">
        <v>27</v>
      </c>
      <c r="F2070" t="s">
        <v>28</v>
      </c>
      <c r="G2070" t="s">
        <v>134</v>
      </c>
      <c r="H2070" t="s">
        <v>217</v>
      </c>
      <c r="I2070" t="s">
        <v>92</v>
      </c>
      <c r="J2070" t="s">
        <v>651</v>
      </c>
      <c r="K2070" t="s">
        <v>94</v>
      </c>
      <c r="L2070" t="s">
        <v>34</v>
      </c>
      <c r="M2070" t="s">
        <v>35</v>
      </c>
      <c r="N2070" s="1">
        <v>41364</v>
      </c>
      <c r="O2070" t="s">
        <v>652</v>
      </c>
      <c r="P2070" t="s">
        <v>653</v>
      </c>
      <c r="Q2070" t="s">
        <v>98</v>
      </c>
      <c r="R2070">
        <v>20</v>
      </c>
      <c r="S2070" t="s">
        <v>8066</v>
      </c>
      <c r="T2070" s="2">
        <v>7.0000000000000007E-2</v>
      </c>
      <c r="U2070" t="s">
        <v>931</v>
      </c>
      <c r="V2070" t="s">
        <v>8067</v>
      </c>
      <c r="W2070" t="s">
        <v>57</v>
      </c>
      <c r="X2070" t="s">
        <v>8068</v>
      </c>
    </row>
    <row r="2071" spans="1:24" x14ac:dyDescent="0.3">
      <c r="A2071" t="s">
        <v>4775</v>
      </c>
      <c r="B2071" s="1">
        <v>41815</v>
      </c>
      <c r="C2071" t="s">
        <v>1652</v>
      </c>
      <c r="D2071" t="s">
        <v>1232</v>
      </c>
      <c r="E2071" t="s">
        <v>27</v>
      </c>
      <c r="F2071" t="s">
        <v>28</v>
      </c>
      <c r="G2071" t="s">
        <v>91</v>
      </c>
      <c r="H2071" t="s">
        <v>281</v>
      </c>
      <c r="I2071" t="s">
        <v>196</v>
      </c>
      <c r="J2071" t="s">
        <v>1349</v>
      </c>
      <c r="K2071" t="s">
        <v>94</v>
      </c>
      <c r="L2071" t="s">
        <v>109</v>
      </c>
      <c r="M2071" t="s">
        <v>35</v>
      </c>
      <c r="N2071" s="1">
        <v>41815</v>
      </c>
      <c r="O2071" t="s">
        <v>1350</v>
      </c>
      <c r="P2071" t="s">
        <v>1351</v>
      </c>
      <c r="Q2071" t="s">
        <v>1352</v>
      </c>
      <c r="R2071">
        <v>36</v>
      </c>
      <c r="S2071" t="s">
        <v>9210</v>
      </c>
      <c r="T2071" s="2">
        <v>0.1</v>
      </c>
      <c r="U2071" t="s">
        <v>9211</v>
      </c>
      <c r="V2071" t="s">
        <v>9212</v>
      </c>
      <c r="W2071" t="s">
        <v>1353</v>
      </c>
      <c r="X2071" t="s">
        <v>9213</v>
      </c>
    </row>
    <row r="2072" spans="1:24" x14ac:dyDescent="0.3">
      <c r="A2072" t="s">
        <v>4775</v>
      </c>
      <c r="B2072" s="1">
        <v>41472</v>
      </c>
      <c r="C2072" t="s">
        <v>2501</v>
      </c>
      <c r="D2072" t="s">
        <v>365</v>
      </c>
      <c r="E2072" t="s">
        <v>46</v>
      </c>
      <c r="F2072" t="s">
        <v>47</v>
      </c>
      <c r="G2072" t="s">
        <v>77</v>
      </c>
      <c r="H2072" t="s">
        <v>48</v>
      </c>
      <c r="I2072" t="s">
        <v>92</v>
      </c>
      <c r="J2072" t="s">
        <v>5237</v>
      </c>
      <c r="K2072" t="s">
        <v>33</v>
      </c>
      <c r="L2072" t="s">
        <v>392</v>
      </c>
      <c r="M2072" t="s">
        <v>393</v>
      </c>
      <c r="N2072" s="1">
        <v>41472</v>
      </c>
      <c r="O2072" t="s">
        <v>4418</v>
      </c>
      <c r="P2072" t="s">
        <v>4661</v>
      </c>
      <c r="Q2072" t="s">
        <v>4662</v>
      </c>
      <c r="R2072">
        <v>43</v>
      </c>
      <c r="S2072" t="s">
        <v>8367</v>
      </c>
      <c r="T2072" s="2">
        <v>0.06</v>
      </c>
      <c r="U2072" t="s">
        <v>1705</v>
      </c>
      <c r="V2072" t="s">
        <v>10354</v>
      </c>
      <c r="W2072" t="s">
        <v>2497</v>
      </c>
      <c r="X2072" t="s">
        <v>10355</v>
      </c>
    </row>
    <row r="2073" spans="1:24" x14ac:dyDescent="0.3">
      <c r="A2073" t="s">
        <v>4775</v>
      </c>
      <c r="B2073" s="1">
        <v>41914</v>
      </c>
      <c r="C2073" t="s">
        <v>894</v>
      </c>
      <c r="D2073" t="s">
        <v>895</v>
      </c>
      <c r="E2073" t="s">
        <v>27</v>
      </c>
      <c r="F2073" t="s">
        <v>28</v>
      </c>
      <c r="G2073" t="s">
        <v>134</v>
      </c>
      <c r="H2073" t="s">
        <v>289</v>
      </c>
      <c r="I2073" t="s">
        <v>121</v>
      </c>
      <c r="J2073" t="s">
        <v>1548</v>
      </c>
      <c r="K2073" t="s">
        <v>94</v>
      </c>
      <c r="L2073" t="s">
        <v>34</v>
      </c>
      <c r="M2073" t="s">
        <v>35</v>
      </c>
      <c r="N2073" s="1">
        <v>41916</v>
      </c>
      <c r="O2073" t="s">
        <v>1549</v>
      </c>
      <c r="P2073" t="s">
        <v>1550</v>
      </c>
      <c r="Q2073" t="s">
        <v>1551</v>
      </c>
      <c r="R2073">
        <v>48</v>
      </c>
      <c r="S2073" t="s">
        <v>899</v>
      </c>
      <c r="T2073" s="2">
        <v>0.08</v>
      </c>
      <c r="U2073" t="s">
        <v>4735</v>
      </c>
      <c r="V2073" t="s">
        <v>7907</v>
      </c>
      <c r="W2073" t="s">
        <v>1167</v>
      </c>
      <c r="X2073" t="s">
        <v>7908</v>
      </c>
    </row>
    <row r="2074" spans="1:24" x14ac:dyDescent="0.3">
      <c r="A2074" t="s">
        <v>4775</v>
      </c>
      <c r="B2074" s="1">
        <v>41894</v>
      </c>
      <c r="C2074" t="s">
        <v>1905</v>
      </c>
      <c r="D2074" t="s">
        <v>312</v>
      </c>
      <c r="E2074" t="s">
        <v>27</v>
      </c>
      <c r="F2074" t="s">
        <v>28</v>
      </c>
      <c r="G2074" t="s">
        <v>29</v>
      </c>
      <c r="H2074" t="s">
        <v>205</v>
      </c>
      <c r="I2074" t="s">
        <v>196</v>
      </c>
      <c r="J2074" t="s">
        <v>411</v>
      </c>
      <c r="K2074" t="s">
        <v>94</v>
      </c>
      <c r="L2074" t="s">
        <v>34</v>
      </c>
      <c r="M2074" t="s">
        <v>35</v>
      </c>
      <c r="N2074" s="1">
        <v>41901</v>
      </c>
      <c r="O2074" t="s">
        <v>412</v>
      </c>
      <c r="P2074" t="s">
        <v>413</v>
      </c>
      <c r="Q2074" t="s">
        <v>414</v>
      </c>
      <c r="R2074">
        <v>44</v>
      </c>
      <c r="S2074" t="s">
        <v>12739</v>
      </c>
      <c r="T2074" s="2">
        <v>7.0000000000000007E-2</v>
      </c>
      <c r="U2074" t="s">
        <v>4838</v>
      </c>
      <c r="V2074" t="s">
        <v>12740</v>
      </c>
      <c r="W2074" t="s">
        <v>376</v>
      </c>
      <c r="X2074" t="s">
        <v>12741</v>
      </c>
    </row>
    <row r="2075" spans="1:24" x14ac:dyDescent="0.3">
      <c r="A2075" t="s">
        <v>7994</v>
      </c>
      <c r="B2075" s="1">
        <v>41762</v>
      </c>
      <c r="C2075" t="s">
        <v>2792</v>
      </c>
      <c r="D2075" t="s">
        <v>974</v>
      </c>
      <c r="E2075" t="s">
        <v>46</v>
      </c>
      <c r="F2075" t="s">
        <v>47</v>
      </c>
      <c r="G2075" t="s">
        <v>77</v>
      </c>
      <c r="H2075" t="s">
        <v>48</v>
      </c>
      <c r="I2075" t="s">
        <v>63</v>
      </c>
      <c r="J2075" t="s">
        <v>564</v>
      </c>
      <c r="K2075" t="s">
        <v>94</v>
      </c>
      <c r="L2075" t="s">
        <v>34</v>
      </c>
      <c r="M2075" t="s">
        <v>35</v>
      </c>
      <c r="N2075" s="1">
        <v>41766</v>
      </c>
      <c r="O2075" t="s">
        <v>565</v>
      </c>
      <c r="P2075" t="s">
        <v>566</v>
      </c>
      <c r="Q2075" t="s">
        <v>567</v>
      </c>
      <c r="R2075">
        <v>32</v>
      </c>
      <c r="S2075" t="s">
        <v>1324</v>
      </c>
      <c r="T2075" s="2">
        <v>0.1</v>
      </c>
      <c r="U2075" t="s">
        <v>697</v>
      </c>
      <c r="V2075" t="s">
        <v>5489</v>
      </c>
      <c r="W2075" t="s">
        <v>224</v>
      </c>
      <c r="X2075" t="s">
        <v>7995</v>
      </c>
    </row>
    <row r="2076" spans="1:24" x14ac:dyDescent="0.3">
      <c r="A2076" t="s">
        <v>4016</v>
      </c>
      <c r="B2076" s="1">
        <v>42226</v>
      </c>
      <c r="C2076" t="s">
        <v>1578</v>
      </c>
      <c r="D2076" t="s">
        <v>1579</v>
      </c>
      <c r="E2076" t="s">
        <v>27</v>
      </c>
      <c r="F2076" t="s">
        <v>28</v>
      </c>
      <c r="G2076" t="s">
        <v>134</v>
      </c>
      <c r="H2076" t="s">
        <v>422</v>
      </c>
      <c r="I2076" t="s">
        <v>63</v>
      </c>
      <c r="J2076" t="s">
        <v>2168</v>
      </c>
      <c r="K2076" t="s">
        <v>94</v>
      </c>
      <c r="L2076" t="s">
        <v>34</v>
      </c>
      <c r="M2076" t="s">
        <v>35</v>
      </c>
      <c r="N2076" s="1">
        <v>42229</v>
      </c>
      <c r="O2076" t="s">
        <v>1728</v>
      </c>
      <c r="P2076" t="s">
        <v>2169</v>
      </c>
      <c r="Q2076" t="s">
        <v>2170</v>
      </c>
      <c r="R2076">
        <v>23</v>
      </c>
      <c r="S2076" t="s">
        <v>4017</v>
      </c>
      <c r="T2076" s="2">
        <v>0.03</v>
      </c>
      <c r="U2076" t="s">
        <v>4018</v>
      </c>
      <c r="V2076" t="s">
        <v>4019</v>
      </c>
      <c r="W2076" t="s">
        <v>818</v>
      </c>
      <c r="X2076" t="s">
        <v>4020</v>
      </c>
    </row>
    <row r="2077" spans="1:24" x14ac:dyDescent="0.3">
      <c r="A2077" t="s">
        <v>4016</v>
      </c>
      <c r="B2077" s="1">
        <v>41567</v>
      </c>
      <c r="C2077" t="s">
        <v>941</v>
      </c>
      <c r="D2077" t="s">
        <v>551</v>
      </c>
      <c r="E2077" t="s">
        <v>27</v>
      </c>
      <c r="F2077" t="s">
        <v>28</v>
      </c>
      <c r="G2077" t="s">
        <v>91</v>
      </c>
      <c r="H2077" t="s">
        <v>289</v>
      </c>
      <c r="I2077" t="s">
        <v>196</v>
      </c>
      <c r="J2077" t="s">
        <v>4088</v>
      </c>
      <c r="K2077" t="s">
        <v>94</v>
      </c>
      <c r="L2077" t="s">
        <v>34</v>
      </c>
      <c r="M2077" t="s">
        <v>35</v>
      </c>
      <c r="N2077" s="1">
        <v>41569</v>
      </c>
      <c r="O2077" t="s">
        <v>84</v>
      </c>
      <c r="P2077" t="s">
        <v>4089</v>
      </c>
      <c r="Q2077" t="s">
        <v>4090</v>
      </c>
      <c r="R2077">
        <v>4</v>
      </c>
      <c r="S2077" t="s">
        <v>5417</v>
      </c>
      <c r="T2077" s="2">
        <v>0.04</v>
      </c>
      <c r="U2077" t="s">
        <v>127</v>
      </c>
      <c r="V2077" t="s">
        <v>6502</v>
      </c>
      <c r="W2077" t="s">
        <v>123</v>
      </c>
      <c r="X2077" t="s">
        <v>8283</v>
      </c>
    </row>
    <row r="2078" spans="1:24" x14ac:dyDescent="0.3">
      <c r="A2078" t="s">
        <v>4016</v>
      </c>
      <c r="B2078" s="1">
        <v>41916</v>
      </c>
      <c r="C2078" t="s">
        <v>715</v>
      </c>
      <c r="D2078" t="s">
        <v>591</v>
      </c>
      <c r="E2078" t="s">
        <v>27</v>
      </c>
      <c r="F2078" t="s">
        <v>28</v>
      </c>
      <c r="G2078" t="s">
        <v>134</v>
      </c>
      <c r="H2078" t="s">
        <v>241</v>
      </c>
      <c r="I2078" t="s">
        <v>121</v>
      </c>
      <c r="J2078" t="s">
        <v>265</v>
      </c>
      <c r="K2078" t="s">
        <v>94</v>
      </c>
      <c r="L2078" t="s">
        <v>34</v>
      </c>
      <c r="M2078" t="s">
        <v>35</v>
      </c>
      <c r="N2078" s="1">
        <v>41923</v>
      </c>
      <c r="O2078" t="s">
        <v>266</v>
      </c>
      <c r="P2078" t="s">
        <v>267</v>
      </c>
      <c r="Q2078" t="s">
        <v>268</v>
      </c>
      <c r="R2078">
        <v>41</v>
      </c>
      <c r="S2078" t="s">
        <v>2039</v>
      </c>
      <c r="T2078" s="2">
        <v>0.08</v>
      </c>
      <c r="U2078" t="s">
        <v>2040</v>
      </c>
      <c r="V2078" t="s">
        <v>2041</v>
      </c>
      <c r="W2078" t="s">
        <v>116</v>
      </c>
      <c r="X2078" t="s">
        <v>1757</v>
      </c>
    </row>
    <row r="2079" spans="1:24" x14ac:dyDescent="0.3">
      <c r="A2079" t="s">
        <v>4016</v>
      </c>
      <c r="B2079" s="1">
        <v>41481</v>
      </c>
      <c r="C2079" t="s">
        <v>348</v>
      </c>
      <c r="D2079" t="s">
        <v>144</v>
      </c>
      <c r="E2079" t="s">
        <v>46</v>
      </c>
      <c r="F2079" t="s">
        <v>47</v>
      </c>
      <c r="G2079" t="s">
        <v>91</v>
      </c>
      <c r="H2079" t="s">
        <v>107</v>
      </c>
      <c r="I2079" t="s">
        <v>196</v>
      </c>
      <c r="J2079" t="s">
        <v>185</v>
      </c>
      <c r="K2079" t="s">
        <v>94</v>
      </c>
      <c r="L2079" t="s">
        <v>34</v>
      </c>
      <c r="M2079" t="s">
        <v>35</v>
      </c>
      <c r="N2079" s="1">
        <v>41483</v>
      </c>
      <c r="O2079" t="s">
        <v>186</v>
      </c>
      <c r="P2079" t="s">
        <v>187</v>
      </c>
      <c r="Q2079" t="s">
        <v>188</v>
      </c>
      <c r="R2079">
        <v>50</v>
      </c>
      <c r="S2079" t="s">
        <v>12795</v>
      </c>
      <c r="T2079" s="2">
        <v>0.02</v>
      </c>
      <c r="U2079" t="s">
        <v>367</v>
      </c>
      <c r="V2079" t="s">
        <v>12796</v>
      </c>
      <c r="W2079" t="s">
        <v>165</v>
      </c>
      <c r="X2079" t="s">
        <v>12797</v>
      </c>
    </row>
    <row r="2080" spans="1:24" x14ac:dyDescent="0.3">
      <c r="A2080" t="s">
        <v>1916</v>
      </c>
      <c r="B2080" s="1">
        <v>42344</v>
      </c>
      <c r="C2080" t="s">
        <v>1074</v>
      </c>
      <c r="D2080" t="s">
        <v>106</v>
      </c>
      <c r="E2080" t="s">
        <v>46</v>
      </c>
      <c r="F2080" t="s">
        <v>47</v>
      </c>
      <c r="G2080" t="s">
        <v>77</v>
      </c>
      <c r="H2080" t="s">
        <v>107</v>
      </c>
      <c r="I2080" t="s">
        <v>92</v>
      </c>
      <c r="J2080" t="s">
        <v>651</v>
      </c>
      <c r="K2080" t="s">
        <v>94</v>
      </c>
      <c r="L2080" t="s">
        <v>34</v>
      </c>
      <c r="M2080" t="s">
        <v>35</v>
      </c>
      <c r="N2080" s="1">
        <v>42344</v>
      </c>
      <c r="O2080" t="s">
        <v>652</v>
      </c>
      <c r="P2080" t="s">
        <v>653</v>
      </c>
      <c r="Q2080" t="s">
        <v>98</v>
      </c>
      <c r="R2080">
        <v>25</v>
      </c>
      <c r="S2080" t="s">
        <v>1917</v>
      </c>
      <c r="T2080" s="2">
        <v>0.04</v>
      </c>
      <c r="U2080" t="s">
        <v>1169</v>
      </c>
      <c r="V2080" t="s">
        <v>1918</v>
      </c>
      <c r="W2080" t="s">
        <v>57</v>
      </c>
      <c r="X2080" t="s">
        <v>1919</v>
      </c>
    </row>
    <row r="2081" spans="1:24" x14ac:dyDescent="0.3">
      <c r="A2081" t="s">
        <v>1916</v>
      </c>
      <c r="B2081" s="1">
        <v>41916</v>
      </c>
      <c r="C2081" t="s">
        <v>715</v>
      </c>
      <c r="D2081" t="s">
        <v>591</v>
      </c>
      <c r="E2081" t="s">
        <v>27</v>
      </c>
      <c r="F2081" t="s">
        <v>28</v>
      </c>
      <c r="G2081" t="s">
        <v>91</v>
      </c>
      <c r="H2081" t="s">
        <v>241</v>
      </c>
      <c r="I2081" t="s">
        <v>121</v>
      </c>
      <c r="J2081" t="s">
        <v>1104</v>
      </c>
      <c r="K2081" t="s">
        <v>94</v>
      </c>
      <c r="L2081" t="s">
        <v>109</v>
      </c>
      <c r="M2081" t="s">
        <v>35</v>
      </c>
      <c r="N2081" s="1">
        <v>41923</v>
      </c>
      <c r="O2081" t="s">
        <v>1105</v>
      </c>
      <c r="P2081" t="s">
        <v>1106</v>
      </c>
      <c r="Q2081" t="s">
        <v>1107</v>
      </c>
      <c r="R2081">
        <v>22</v>
      </c>
      <c r="S2081" t="s">
        <v>2039</v>
      </c>
      <c r="T2081" s="2">
        <v>0.02</v>
      </c>
      <c r="U2081" t="s">
        <v>2040</v>
      </c>
      <c r="V2081" t="s">
        <v>2041</v>
      </c>
      <c r="W2081" t="s">
        <v>1109</v>
      </c>
      <c r="X2081" t="s">
        <v>1757</v>
      </c>
    </row>
    <row r="2082" spans="1:24" x14ac:dyDescent="0.3">
      <c r="A2082" t="s">
        <v>1916</v>
      </c>
      <c r="B2082" s="1">
        <v>41916</v>
      </c>
      <c r="C2082" t="s">
        <v>715</v>
      </c>
      <c r="D2082" t="s">
        <v>280</v>
      </c>
      <c r="E2082" t="s">
        <v>27</v>
      </c>
      <c r="F2082" t="s">
        <v>28</v>
      </c>
      <c r="G2082" t="s">
        <v>91</v>
      </c>
      <c r="H2082" t="s">
        <v>281</v>
      </c>
      <c r="I2082" t="s">
        <v>31</v>
      </c>
      <c r="J2082" t="s">
        <v>1104</v>
      </c>
      <c r="K2082" t="s">
        <v>94</v>
      </c>
      <c r="L2082" t="s">
        <v>95</v>
      </c>
      <c r="M2082" t="s">
        <v>35</v>
      </c>
      <c r="N2082" s="1">
        <v>41923</v>
      </c>
      <c r="O2082" t="s">
        <v>1105</v>
      </c>
      <c r="P2082" t="s">
        <v>1106</v>
      </c>
      <c r="Q2082" t="s">
        <v>1107</v>
      </c>
      <c r="R2082">
        <v>21</v>
      </c>
      <c r="S2082" t="s">
        <v>2039</v>
      </c>
      <c r="T2082" s="2">
        <v>0.03</v>
      </c>
      <c r="U2082" t="s">
        <v>2040</v>
      </c>
      <c r="V2082" t="s">
        <v>2041</v>
      </c>
      <c r="W2082" t="s">
        <v>1109</v>
      </c>
      <c r="X2082" t="s">
        <v>1757</v>
      </c>
    </row>
    <row r="2083" spans="1:24" x14ac:dyDescent="0.3">
      <c r="A2083" t="s">
        <v>2225</v>
      </c>
      <c r="B2083" s="1">
        <v>42251</v>
      </c>
      <c r="C2083" t="s">
        <v>2226</v>
      </c>
      <c r="D2083" t="s">
        <v>280</v>
      </c>
      <c r="E2083" t="s">
        <v>27</v>
      </c>
      <c r="F2083" t="s">
        <v>28</v>
      </c>
      <c r="G2083" t="s">
        <v>91</v>
      </c>
      <c r="H2083" t="s">
        <v>281</v>
      </c>
      <c r="I2083" t="s">
        <v>121</v>
      </c>
      <c r="J2083" t="s">
        <v>290</v>
      </c>
      <c r="K2083" t="s">
        <v>94</v>
      </c>
      <c r="L2083" t="s">
        <v>95</v>
      </c>
      <c r="M2083" t="s">
        <v>35</v>
      </c>
      <c r="N2083" s="1">
        <v>42256</v>
      </c>
      <c r="O2083" t="s">
        <v>291</v>
      </c>
      <c r="P2083" t="s">
        <v>292</v>
      </c>
      <c r="Q2083" t="s">
        <v>293</v>
      </c>
      <c r="R2083">
        <v>6</v>
      </c>
      <c r="S2083" t="s">
        <v>2227</v>
      </c>
      <c r="T2083" s="2">
        <v>0.05</v>
      </c>
      <c r="U2083" t="s">
        <v>2228</v>
      </c>
      <c r="V2083" t="s">
        <v>2229</v>
      </c>
      <c r="W2083" t="s">
        <v>165</v>
      </c>
      <c r="X2083" t="s">
        <v>2230</v>
      </c>
    </row>
    <row r="2084" spans="1:24" x14ac:dyDescent="0.3">
      <c r="A2084" t="s">
        <v>2225</v>
      </c>
      <c r="B2084" s="1">
        <v>41692</v>
      </c>
      <c r="C2084" t="s">
        <v>3436</v>
      </c>
      <c r="D2084" t="s">
        <v>3468</v>
      </c>
      <c r="E2084" t="s">
        <v>27</v>
      </c>
      <c r="F2084" t="s">
        <v>28</v>
      </c>
      <c r="G2084" t="s">
        <v>134</v>
      </c>
      <c r="H2084" t="s">
        <v>289</v>
      </c>
      <c r="I2084" t="s">
        <v>31</v>
      </c>
      <c r="J2084" t="s">
        <v>611</v>
      </c>
      <c r="K2084" t="s">
        <v>33</v>
      </c>
      <c r="L2084" t="s">
        <v>34</v>
      </c>
      <c r="M2084" t="s">
        <v>35</v>
      </c>
      <c r="N2084" s="1">
        <v>41693</v>
      </c>
      <c r="O2084" t="s">
        <v>612</v>
      </c>
      <c r="P2084" t="s">
        <v>613</v>
      </c>
      <c r="Q2084" t="s">
        <v>614</v>
      </c>
      <c r="R2084">
        <v>31</v>
      </c>
      <c r="S2084" t="s">
        <v>8332</v>
      </c>
      <c r="T2084" s="2">
        <v>0.03</v>
      </c>
      <c r="U2084" t="s">
        <v>3486</v>
      </c>
      <c r="V2084" t="s">
        <v>8333</v>
      </c>
      <c r="W2084" t="s">
        <v>618</v>
      </c>
      <c r="X2084" t="s">
        <v>8334</v>
      </c>
    </row>
    <row r="2085" spans="1:24" x14ac:dyDescent="0.3">
      <c r="A2085" t="s">
        <v>2225</v>
      </c>
      <c r="B2085" s="1">
        <v>41549</v>
      </c>
      <c r="C2085" t="s">
        <v>2694</v>
      </c>
      <c r="D2085" t="s">
        <v>195</v>
      </c>
      <c r="E2085" t="s">
        <v>46</v>
      </c>
      <c r="F2085" t="s">
        <v>47</v>
      </c>
      <c r="G2085" t="s">
        <v>77</v>
      </c>
      <c r="H2085" t="s">
        <v>48</v>
      </c>
      <c r="I2085" t="s">
        <v>63</v>
      </c>
      <c r="J2085" t="s">
        <v>1259</v>
      </c>
      <c r="K2085" t="s">
        <v>94</v>
      </c>
      <c r="L2085" t="s">
        <v>34</v>
      </c>
      <c r="M2085" t="s">
        <v>35</v>
      </c>
      <c r="N2085" s="1">
        <v>41550</v>
      </c>
      <c r="O2085" t="s">
        <v>1260</v>
      </c>
      <c r="P2085" t="s">
        <v>1261</v>
      </c>
      <c r="Q2085" t="s">
        <v>1262</v>
      </c>
      <c r="R2085">
        <v>10</v>
      </c>
      <c r="S2085" t="s">
        <v>9394</v>
      </c>
      <c r="T2085" s="2">
        <v>0.09</v>
      </c>
      <c r="U2085" t="s">
        <v>127</v>
      </c>
      <c r="V2085" t="s">
        <v>9395</v>
      </c>
      <c r="W2085" t="s">
        <v>1266</v>
      </c>
      <c r="X2085" t="s">
        <v>9396</v>
      </c>
    </row>
    <row r="2086" spans="1:24" x14ac:dyDescent="0.3">
      <c r="A2086" t="s">
        <v>1205</v>
      </c>
      <c r="B2086" s="1">
        <v>41918</v>
      </c>
      <c r="C2086" t="s">
        <v>1206</v>
      </c>
      <c r="D2086" t="s">
        <v>1207</v>
      </c>
      <c r="E2086" t="s">
        <v>46</v>
      </c>
      <c r="F2086" t="s">
        <v>47</v>
      </c>
      <c r="G2086" t="s">
        <v>91</v>
      </c>
      <c r="H2086" t="s">
        <v>48</v>
      </c>
      <c r="I2086" t="s">
        <v>63</v>
      </c>
      <c r="J2086" t="s">
        <v>135</v>
      </c>
      <c r="K2086" t="s">
        <v>33</v>
      </c>
      <c r="L2086" t="s">
        <v>34</v>
      </c>
      <c r="M2086" t="s">
        <v>35</v>
      </c>
      <c r="N2086" s="1">
        <v>41919</v>
      </c>
      <c r="O2086" t="s">
        <v>136</v>
      </c>
      <c r="P2086" t="s">
        <v>137</v>
      </c>
      <c r="Q2086" t="s">
        <v>52</v>
      </c>
      <c r="R2086">
        <v>44</v>
      </c>
      <c r="S2086" t="s">
        <v>1208</v>
      </c>
      <c r="T2086" s="2">
        <v>0.03</v>
      </c>
      <c r="U2086" t="s">
        <v>728</v>
      </c>
      <c r="V2086" t="s">
        <v>1209</v>
      </c>
      <c r="W2086" t="s">
        <v>72</v>
      </c>
      <c r="X2086" t="s">
        <v>1210</v>
      </c>
    </row>
    <row r="2087" spans="1:24" x14ac:dyDescent="0.3">
      <c r="A2087" t="s">
        <v>1205</v>
      </c>
      <c r="B2087" s="1">
        <v>41918</v>
      </c>
      <c r="C2087" t="s">
        <v>894</v>
      </c>
      <c r="D2087" t="s">
        <v>895</v>
      </c>
      <c r="E2087" t="s">
        <v>27</v>
      </c>
      <c r="F2087" t="s">
        <v>28</v>
      </c>
      <c r="G2087" t="s">
        <v>77</v>
      </c>
      <c r="H2087" t="s">
        <v>289</v>
      </c>
      <c r="I2087" t="s">
        <v>63</v>
      </c>
      <c r="J2087" t="s">
        <v>135</v>
      </c>
      <c r="K2087" t="s">
        <v>94</v>
      </c>
      <c r="L2087" t="s">
        <v>34</v>
      </c>
      <c r="M2087" t="s">
        <v>35</v>
      </c>
      <c r="N2087" s="1">
        <v>41919</v>
      </c>
      <c r="O2087" t="s">
        <v>136</v>
      </c>
      <c r="P2087" t="s">
        <v>137</v>
      </c>
      <c r="Q2087" t="s">
        <v>52</v>
      </c>
      <c r="R2087">
        <v>8</v>
      </c>
      <c r="S2087" t="s">
        <v>1208</v>
      </c>
      <c r="T2087" s="2">
        <v>0.05</v>
      </c>
      <c r="U2087" t="s">
        <v>728</v>
      </c>
      <c r="V2087" t="s">
        <v>1209</v>
      </c>
      <c r="W2087" t="s">
        <v>72</v>
      </c>
      <c r="X2087" t="s">
        <v>1210</v>
      </c>
    </row>
    <row r="2088" spans="1:24" x14ac:dyDescent="0.3">
      <c r="A2088" t="s">
        <v>1205</v>
      </c>
      <c r="B2088" s="1">
        <v>41918</v>
      </c>
      <c r="C2088" t="s">
        <v>2865</v>
      </c>
      <c r="D2088" t="s">
        <v>195</v>
      </c>
      <c r="E2088" t="s">
        <v>46</v>
      </c>
      <c r="F2088" t="s">
        <v>47</v>
      </c>
      <c r="G2088" t="s">
        <v>77</v>
      </c>
      <c r="H2088" t="s">
        <v>48</v>
      </c>
      <c r="I2088" t="s">
        <v>121</v>
      </c>
      <c r="J2088" t="s">
        <v>135</v>
      </c>
      <c r="K2088" t="s">
        <v>33</v>
      </c>
      <c r="L2088" t="s">
        <v>34</v>
      </c>
      <c r="M2088" t="s">
        <v>35</v>
      </c>
      <c r="N2088" s="1">
        <v>41919</v>
      </c>
      <c r="O2088" t="s">
        <v>136</v>
      </c>
      <c r="P2088" t="s">
        <v>137</v>
      </c>
      <c r="Q2088" t="s">
        <v>52</v>
      </c>
      <c r="R2088">
        <v>34</v>
      </c>
      <c r="S2088" t="s">
        <v>1208</v>
      </c>
      <c r="T2088" s="2">
        <v>7.0000000000000007E-2</v>
      </c>
      <c r="U2088" t="s">
        <v>728</v>
      </c>
      <c r="V2088" t="s">
        <v>1209</v>
      </c>
      <c r="W2088" t="s">
        <v>72</v>
      </c>
      <c r="X2088" t="s">
        <v>1210</v>
      </c>
    </row>
    <row r="2089" spans="1:24" x14ac:dyDescent="0.3">
      <c r="A2089" t="s">
        <v>1205</v>
      </c>
      <c r="B2089" s="1">
        <v>41934</v>
      </c>
      <c r="C2089" t="s">
        <v>4451</v>
      </c>
      <c r="D2089" t="s">
        <v>4452</v>
      </c>
      <c r="E2089" t="s">
        <v>27</v>
      </c>
      <c r="F2089" t="s">
        <v>28</v>
      </c>
      <c r="G2089" t="s">
        <v>77</v>
      </c>
      <c r="H2089" t="s">
        <v>205</v>
      </c>
      <c r="I2089" t="s">
        <v>31</v>
      </c>
      <c r="J2089" t="s">
        <v>135</v>
      </c>
      <c r="K2089" t="s">
        <v>33</v>
      </c>
      <c r="L2089" t="s">
        <v>392</v>
      </c>
      <c r="M2089" t="s">
        <v>393</v>
      </c>
      <c r="N2089" s="1">
        <v>41934</v>
      </c>
      <c r="O2089" t="s">
        <v>136</v>
      </c>
      <c r="P2089" t="s">
        <v>137</v>
      </c>
      <c r="Q2089" t="s">
        <v>52</v>
      </c>
      <c r="R2089">
        <v>13</v>
      </c>
      <c r="S2089" t="s">
        <v>1208</v>
      </c>
      <c r="T2089" s="2">
        <v>0.04</v>
      </c>
      <c r="U2089" t="s">
        <v>728</v>
      </c>
      <c r="V2089" t="s">
        <v>1209</v>
      </c>
      <c r="W2089" t="s">
        <v>72</v>
      </c>
      <c r="X2089" t="s">
        <v>1210</v>
      </c>
    </row>
    <row r="2090" spans="1:24" x14ac:dyDescent="0.3">
      <c r="A2090" t="s">
        <v>1205</v>
      </c>
      <c r="B2090" s="1">
        <v>41930</v>
      </c>
      <c r="C2090" t="s">
        <v>7327</v>
      </c>
      <c r="D2090" t="s">
        <v>1468</v>
      </c>
      <c r="E2090" t="s">
        <v>27</v>
      </c>
      <c r="F2090" t="s">
        <v>28</v>
      </c>
      <c r="G2090" t="s">
        <v>29</v>
      </c>
      <c r="H2090" t="s">
        <v>433</v>
      </c>
      <c r="I2090" t="s">
        <v>31</v>
      </c>
      <c r="J2090" t="s">
        <v>135</v>
      </c>
      <c r="K2090" t="s">
        <v>94</v>
      </c>
      <c r="L2090" t="s">
        <v>109</v>
      </c>
      <c r="M2090" t="s">
        <v>35</v>
      </c>
      <c r="N2090" s="1">
        <v>41933</v>
      </c>
      <c r="O2090" t="s">
        <v>136</v>
      </c>
      <c r="P2090" t="s">
        <v>137</v>
      </c>
      <c r="Q2090" t="s">
        <v>52</v>
      </c>
      <c r="R2090">
        <v>37</v>
      </c>
      <c r="S2090" t="s">
        <v>1208</v>
      </c>
      <c r="T2090" s="2">
        <v>0.08</v>
      </c>
      <c r="U2090" t="s">
        <v>728</v>
      </c>
      <c r="V2090" t="s">
        <v>1209</v>
      </c>
      <c r="W2090" t="s">
        <v>72</v>
      </c>
      <c r="X2090" t="s">
        <v>1210</v>
      </c>
    </row>
    <row r="2091" spans="1:24" x14ac:dyDescent="0.3">
      <c r="A2091" t="s">
        <v>1205</v>
      </c>
      <c r="B2091" s="1">
        <v>41922</v>
      </c>
      <c r="C2091" t="s">
        <v>2622</v>
      </c>
      <c r="D2091" t="s">
        <v>133</v>
      </c>
      <c r="E2091" t="s">
        <v>27</v>
      </c>
      <c r="F2091" t="s">
        <v>28</v>
      </c>
      <c r="G2091" t="s">
        <v>134</v>
      </c>
      <c r="H2091" t="s">
        <v>62</v>
      </c>
      <c r="I2091" t="s">
        <v>63</v>
      </c>
      <c r="J2091" t="s">
        <v>135</v>
      </c>
      <c r="K2091" t="s">
        <v>94</v>
      </c>
      <c r="L2091" t="s">
        <v>34</v>
      </c>
      <c r="M2091" t="s">
        <v>35</v>
      </c>
      <c r="N2091" s="1">
        <v>41990</v>
      </c>
      <c r="O2091" t="s">
        <v>136</v>
      </c>
      <c r="P2091" t="s">
        <v>137</v>
      </c>
      <c r="Q2091" t="s">
        <v>52</v>
      </c>
      <c r="R2091">
        <v>47</v>
      </c>
      <c r="S2091" t="s">
        <v>1208</v>
      </c>
      <c r="T2091" s="2">
        <v>0.04</v>
      </c>
      <c r="U2091" t="s">
        <v>728</v>
      </c>
      <c r="V2091" t="s">
        <v>1209</v>
      </c>
      <c r="W2091" t="s">
        <v>72</v>
      </c>
      <c r="X2091" t="s">
        <v>1210</v>
      </c>
    </row>
    <row r="2092" spans="1:24" x14ac:dyDescent="0.3">
      <c r="A2092" t="s">
        <v>1205</v>
      </c>
      <c r="B2092" s="1">
        <v>41916</v>
      </c>
      <c r="C2092" t="s">
        <v>792</v>
      </c>
      <c r="D2092" t="s">
        <v>288</v>
      </c>
      <c r="E2092" t="s">
        <v>27</v>
      </c>
      <c r="F2092" t="s">
        <v>28</v>
      </c>
      <c r="G2092" t="s">
        <v>77</v>
      </c>
      <c r="H2092" t="s">
        <v>289</v>
      </c>
      <c r="I2092" t="s">
        <v>92</v>
      </c>
      <c r="J2092" t="s">
        <v>441</v>
      </c>
      <c r="K2092" t="s">
        <v>33</v>
      </c>
      <c r="L2092" t="s">
        <v>65</v>
      </c>
      <c r="M2092" t="s">
        <v>35</v>
      </c>
      <c r="N2092" s="1">
        <v>41918</v>
      </c>
      <c r="O2092" t="s">
        <v>442</v>
      </c>
      <c r="P2092" t="s">
        <v>443</v>
      </c>
      <c r="Q2092" t="s">
        <v>444</v>
      </c>
      <c r="R2092">
        <v>42</v>
      </c>
      <c r="S2092" t="s">
        <v>10548</v>
      </c>
      <c r="T2092" s="2">
        <v>7.0000000000000007E-2</v>
      </c>
      <c r="U2092" t="s">
        <v>127</v>
      </c>
      <c r="V2092" t="s">
        <v>10549</v>
      </c>
      <c r="W2092" t="s">
        <v>448</v>
      </c>
      <c r="X2092" t="s">
        <v>10550</v>
      </c>
    </row>
    <row r="2093" spans="1:24" x14ac:dyDescent="0.3">
      <c r="A2093" t="s">
        <v>1205</v>
      </c>
      <c r="B2093" s="1">
        <v>41909</v>
      </c>
      <c r="C2093" t="s">
        <v>1112</v>
      </c>
      <c r="D2093" t="s">
        <v>133</v>
      </c>
      <c r="E2093" t="s">
        <v>27</v>
      </c>
      <c r="F2093" t="s">
        <v>28</v>
      </c>
      <c r="G2093" t="s">
        <v>77</v>
      </c>
      <c r="H2093" t="s">
        <v>62</v>
      </c>
      <c r="I2093" t="s">
        <v>92</v>
      </c>
      <c r="J2093" t="s">
        <v>64</v>
      </c>
      <c r="K2093" t="s">
        <v>94</v>
      </c>
      <c r="L2093" t="s">
        <v>95</v>
      </c>
      <c r="M2093" t="s">
        <v>35</v>
      </c>
      <c r="N2093" s="1">
        <v>41914</v>
      </c>
      <c r="O2093" t="s">
        <v>66</v>
      </c>
      <c r="P2093" t="s">
        <v>67</v>
      </c>
      <c r="Q2093" t="s">
        <v>68</v>
      </c>
      <c r="R2093">
        <v>35</v>
      </c>
      <c r="S2093" t="s">
        <v>1117</v>
      </c>
      <c r="T2093" s="2">
        <v>0.09</v>
      </c>
      <c r="U2093" t="s">
        <v>112</v>
      </c>
      <c r="V2093" t="s">
        <v>7303</v>
      </c>
      <c r="W2093" t="s">
        <v>72</v>
      </c>
      <c r="X2093" t="s">
        <v>10733</v>
      </c>
    </row>
    <row r="2094" spans="1:24" x14ac:dyDescent="0.3">
      <c r="A2094" t="s">
        <v>1205</v>
      </c>
      <c r="B2094" s="1">
        <v>41914</v>
      </c>
      <c r="C2094" t="s">
        <v>2359</v>
      </c>
      <c r="D2094" t="s">
        <v>45</v>
      </c>
      <c r="E2094" t="s">
        <v>46</v>
      </c>
      <c r="F2094" t="s">
        <v>47</v>
      </c>
      <c r="G2094" t="s">
        <v>29</v>
      </c>
      <c r="H2094" t="s">
        <v>48</v>
      </c>
      <c r="I2094" t="s">
        <v>121</v>
      </c>
      <c r="J2094" t="s">
        <v>135</v>
      </c>
      <c r="K2094" t="s">
        <v>94</v>
      </c>
      <c r="L2094" t="s">
        <v>34</v>
      </c>
      <c r="M2094" t="s">
        <v>35</v>
      </c>
      <c r="N2094" s="1">
        <v>41915</v>
      </c>
      <c r="O2094" t="s">
        <v>136</v>
      </c>
      <c r="P2094" t="s">
        <v>137</v>
      </c>
      <c r="Q2094" t="s">
        <v>52</v>
      </c>
      <c r="R2094">
        <v>32</v>
      </c>
      <c r="S2094" t="s">
        <v>4055</v>
      </c>
      <c r="T2094" s="2">
        <v>0.02</v>
      </c>
      <c r="U2094" t="s">
        <v>11185</v>
      </c>
      <c r="V2094" t="s">
        <v>1209</v>
      </c>
      <c r="W2094" t="s">
        <v>72</v>
      </c>
      <c r="X2094" t="s">
        <v>1210</v>
      </c>
    </row>
    <row r="2095" spans="1:24" x14ac:dyDescent="0.3">
      <c r="A2095" t="s">
        <v>1205</v>
      </c>
      <c r="B2095" s="1">
        <v>42094</v>
      </c>
      <c r="C2095" t="s">
        <v>659</v>
      </c>
      <c r="D2095" t="s">
        <v>195</v>
      </c>
      <c r="E2095" t="s">
        <v>46</v>
      </c>
      <c r="F2095" t="s">
        <v>47</v>
      </c>
      <c r="G2095" t="s">
        <v>91</v>
      </c>
      <c r="H2095" t="s">
        <v>48</v>
      </c>
      <c r="I2095" t="s">
        <v>31</v>
      </c>
      <c r="J2095" t="s">
        <v>206</v>
      </c>
      <c r="K2095" t="s">
        <v>94</v>
      </c>
      <c r="L2095" t="s">
        <v>34</v>
      </c>
      <c r="M2095" t="s">
        <v>35</v>
      </c>
      <c r="N2095" s="1">
        <v>42096</v>
      </c>
      <c r="O2095" t="s">
        <v>207</v>
      </c>
      <c r="P2095" t="s">
        <v>208</v>
      </c>
      <c r="Q2095" t="s">
        <v>125</v>
      </c>
      <c r="R2095">
        <v>18</v>
      </c>
      <c r="S2095" t="s">
        <v>2079</v>
      </c>
      <c r="T2095" s="2">
        <v>0.04</v>
      </c>
      <c r="U2095" t="s">
        <v>5812</v>
      </c>
      <c r="V2095" t="s">
        <v>11377</v>
      </c>
      <c r="W2095" t="s">
        <v>212</v>
      </c>
      <c r="X2095" t="s">
        <v>11378</v>
      </c>
    </row>
    <row r="2096" spans="1:24" x14ac:dyDescent="0.3">
      <c r="A2096" t="s">
        <v>1205</v>
      </c>
      <c r="B2096" s="1">
        <v>41918</v>
      </c>
      <c r="C2096" t="s">
        <v>1206</v>
      </c>
      <c r="D2096" t="s">
        <v>1207</v>
      </c>
      <c r="E2096" t="s">
        <v>46</v>
      </c>
      <c r="F2096" t="s">
        <v>47</v>
      </c>
      <c r="G2096" t="s">
        <v>29</v>
      </c>
      <c r="H2096" t="s">
        <v>48</v>
      </c>
      <c r="I2096" t="s">
        <v>196</v>
      </c>
      <c r="J2096" t="s">
        <v>135</v>
      </c>
      <c r="K2096" t="s">
        <v>94</v>
      </c>
      <c r="L2096" t="s">
        <v>95</v>
      </c>
      <c r="M2096" t="s">
        <v>35</v>
      </c>
      <c r="N2096" s="1">
        <v>41919</v>
      </c>
      <c r="O2096" t="s">
        <v>136</v>
      </c>
      <c r="P2096" t="s">
        <v>137</v>
      </c>
      <c r="Q2096" t="s">
        <v>52</v>
      </c>
      <c r="R2096">
        <v>32</v>
      </c>
      <c r="S2096" t="s">
        <v>1208</v>
      </c>
      <c r="T2096" s="2">
        <v>0.01</v>
      </c>
      <c r="U2096" t="s">
        <v>728</v>
      </c>
      <c r="V2096" t="s">
        <v>1209</v>
      </c>
      <c r="W2096" t="s">
        <v>72</v>
      </c>
      <c r="X2096" t="s">
        <v>1210</v>
      </c>
    </row>
    <row r="2097" spans="1:24" x14ac:dyDescent="0.3">
      <c r="A2097" t="s">
        <v>1205</v>
      </c>
      <c r="B2097" s="1">
        <v>41969</v>
      </c>
      <c r="C2097" t="s">
        <v>3957</v>
      </c>
      <c r="D2097" t="s">
        <v>61</v>
      </c>
      <c r="E2097" t="s">
        <v>46</v>
      </c>
      <c r="F2097" t="s">
        <v>47</v>
      </c>
      <c r="G2097" t="s">
        <v>91</v>
      </c>
      <c r="H2097" t="s">
        <v>62</v>
      </c>
      <c r="I2097" t="s">
        <v>121</v>
      </c>
      <c r="J2097" t="s">
        <v>478</v>
      </c>
      <c r="K2097" t="s">
        <v>94</v>
      </c>
      <c r="L2097" t="s">
        <v>34</v>
      </c>
      <c r="M2097" t="s">
        <v>156</v>
      </c>
      <c r="N2097" s="1">
        <v>41971</v>
      </c>
      <c r="O2097" t="s">
        <v>479</v>
      </c>
      <c r="P2097" t="s">
        <v>480</v>
      </c>
      <c r="Q2097" t="s">
        <v>98</v>
      </c>
      <c r="R2097">
        <v>24</v>
      </c>
      <c r="S2097" t="s">
        <v>5382</v>
      </c>
      <c r="T2097" s="2">
        <v>0.08</v>
      </c>
      <c r="U2097" t="s">
        <v>186</v>
      </c>
      <c r="V2097" t="s">
        <v>7758</v>
      </c>
      <c r="W2097" t="s">
        <v>224</v>
      </c>
      <c r="X2097" t="s">
        <v>7759</v>
      </c>
    </row>
    <row r="2098" spans="1:24" x14ac:dyDescent="0.3">
      <c r="A2098" t="s">
        <v>577</v>
      </c>
      <c r="B2098" s="1">
        <v>41495</v>
      </c>
      <c r="C2098" t="s">
        <v>578</v>
      </c>
      <c r="D2098" t="s">
        <v>551</v>
      </c>
      <c r="E2098" t="s">
        <v>27</v>
      </c>
      <c r="F2098" t="s">
        <v>28</v>
      </c>
      <c r="G2098" t="s">
        <v>134</v>
      </c>
      <c r="H2098" t="s">
        <v>289</v>
      </c>
      <c r="I2098" t="s">
        <v>196</v>
      </c>
      <c r="J2098" t="s">
        <v>79</v>
      </c>
      <c r="K2098" t="s">
        <v>94</v>
      </c>
      <c r="L2098" t="s">
        <v>34</v>
      </c>
      <c r="M2098" t="s">
        <v>35</v>
      </c>
      <c r="N2098" s="1">
        <v>41502</v>
      </c>
      <c r="O2098" t="s">
        <v>80</v>
      </c>
      <c r="P2098" t="s">
        <v>81</v>
      </c>
      <c r="Q2098" t="s">
        <v>82</v>
      </c>
      <c r="R2098">
        <v>27</v>
      </c>
      <c r="S2098" t="s">
        <v>579</v>
      </c>
      <c r="T2098" s="2">
        <v>0.03</v>
      </c>
      <c r="U2098" t="s">
        <v>580</v>
      </c>
      <c r="V2098" t="s">
        <v>581</v>
      </c>
      <c r="W2098" t="s">
        <v>86</v>
      </c>
      <c r="X2098" t="s">
        <v>582</v>
      </c>
    </row>
    <row r="2099" spans="1:24" x14ac:dyDescent="0.3">
      <c r="A2099" t="s">
        <v>577</v>
      </c>
      <c r="B2099" s="1">
        <v>42209</v>
      </c>
      <c r="C2099" t="s">
        <v>4310</v>
      </c>
      <c r="D2099" t="s">
        <v>591</v>
      </c>
      <c r="E2099" t="s">
        <v>27</v>
      </c>
      <c r="F2099" t="s">
        <v>28</v>
      </c>
      <c r="G2099" t="s">
        <v>134</v>
      </c>
      <c r="H2099" t="s">
        <v>241</v>
      </c>
      <c r="I2099" t="s">
        <v>196</v>
      </c>
      <c r="J2099" t="s">
        <v>122</v>
      </c>
      <c r="K2099" t="s">
        <v>33</v>
      </c>
      <c r="L2099" t="s">
        <v>34</v>
      </c>
      <c r="M2099" t="s">
        <v>35</v>
      </c>
      <c r="N2099" s="1">
        <v>42189</v>
      </c>
      <c r="O2099" t="s">
        <v>123</v>
      </c>
      <c r="P2099" t="s">
        <v>124</v>
      </c>
      <c r="Q2099" t="s">
        <v>125</v>
      </c>
      <c r="R2099">
        <v>21</v>
      </c>
      <c r="S2099" t="s">
        <v>4311</v>
      </c>
      <c r="T2099" s="2">
        <v>0</v>
      </c>
      <c r="U2099" t="s">
        <v>127</v>
      </c>
      <c r="V2099" t="s">
        <v>4312</v>
      </c>
      <c r="W2099" t="s">
        <v>129</v>
      </c>
      <c r="X2099" t="s">
        <v>4313</v>
      </c>
    </row>
    <row r="2100" spans="1:24" x14ac:dyDescent="0.3">
      <c r="A2100" t="s">
        <v>577</v>
      </c>
      <c r="B2100" s="1">
        <v>42038</v>
      </c>
      <c r="C2100" t="s">
        <v>3312</v>
      </c>
      <c r="D2100" t="s">
        <v>3003</v>
      </c>
      <c r="E2100" t="s">
        <v>27</v>
      </c>
      <c r="F2100" t="s">
        <v>28</v>
      </c>
      <c r="G2100" t="s">
        <v>91</v>
      </c>
      <c r="H2100" t="s">
        <v>78</v>
      </c>
      <c r="I2100" t="s">
        <v>121</v>
      </c>
      <c r="J2100" t="s">
        <v>135</v>
      </c>
      <c r="K2100" t="s">
        <v>94</v>
      </c>
      <c r="L2100" t="s">
        <v>34</v>
      </c>
      <c r="M2100" t="s">
        <v>35</v>
      </c>
      <c r="N2100" s="1">
        <v>42065</v>
      </c>
      <c r="O2100" t="s">
        <v>136</v>
      </c>
      <c r="P2100" t="s">
        <v>137</v>
      </c>
      <c r="Q2100" t="s">
        <v>52</v>
      </c>
      <c r="R2100">
        <v>41</v>
      </c>
      <c r="S2100" t="s">
        <v>5403</v>
      </c>
      <c r="T2100" s="2">
        <v>0.01</v>
      </c>
      <c r="U2100" t="s">
        <v>5404</v>
      </c>
      <c r="V2100" t="s">
        <v>5405</v>
      </c>
      <c r="W2100" t="s">
        <v>72</v>
      </c>
      <c r="X2100" t="s">
        <v>5406</v>
      </c>
    </row>
    <row r="2101" spans="1:24" x14ac:dyDescent="0.3">
      <c r="A2101" t="s">
        <v>577</v>
      </c>
      <c r="B2101" s="1">
        <v>41885</v>
      </c>
      <c r="C2101" t="s">
        <v>2438</v>
      </c>
      <c r="D2101" t="s">
        <v>174</v>
      </c>
      <c r="E2101" t="s">
        <v>27</v>
      </c>
      <c r="F2101" t="s">
        <v>28</v>
      </c>
      <c r="G2101" t="s">
        <v>77</v>
      </c>
      <c r="H2101" t="s">
        <v>78</v>
      </c>
      <c r="I2101" t="s">
        <v>196</v>
      </c>
      <c r="J2101" t="s">
        <v>8006</v>
      </c>
      <c r="K2101" t="s">
        <v>723</v>
      </c>
      <c r="L2101" t="s">
        <v>109</v>
      </c>
      <c r="M2101" t="s">
        <v>35</v>
      </c>
      <c r="N2101" s="1">
        <v>41887</v>
      </c>
      <c r="O2101" t="s">
        <v>5985</v>
      </c>
      <c r="P2101" t="s">
        <v>2185</v>
      </c>
      <c r="Q2101" t="s">
        <v>80</v>
      </c>
      <c r="R2101">
        <v>44</v>
      </c>
      <c r="S2101" t="s">
        <v>8007</v>
      </c>
      <c r="T2101" s="2">
        <v>0.03</v>
      </c>
      <c r="U2101" t="s">
        <v>127</v>
      </c>
      <c r="V2101" t="s">
        <v>8008</v>
      </c>
      <c r="W2101" t="s">
        <v>726</v>
      </c>
      <c r="X2101" t="s">
        <v>8009</v>
      </c>
    </row>
    <row r="2102" spans="1:24" x14ac:dyDescent="0.3">
      <c r="A2102" t="s">
        <v>8094</v>
      </c>
      <c r="B2102" s="1">
        <v>42065</v>
      </c>
      <c r="C2102" t="s">
        <v>4051</v>
      </c>
      <c r="D2102" t="s">
        <v>465</v>
      </c>
      <c r="E2102" t="s">
        <v>27</v>
      </c>
      <c r="F2102" t="s">
        <v>28</v>
      </c>
      <c r="G2102" t="s">
        <v>77</v>
      </c>
      <c r="H2102" t="s">
        <v>205</v>
      </c>
      <c r="I2102" t="s">
        <v>196</v>
      </c>
      <c r="J2102" t="s">
        <v>206</v>
      </c>
      <c r="K2102" t="s">
        <v>33</v>
      </c>
      <c r="L2102" t="s">
        <v>34</v>
      </c>
      <c r="M2102" t="s">
        <v>35</v>
      </c>
      <c r="N2102" s="1">
        <v>42066</v>
      </c>
      <c r="O2102" t="s">
        <v>207</v>
      </c>
      <c r="P2102" t="s">
        <v>208</v>
      </c>
      <c r="Q2102" t="s">
        <v>125</v>
      </c>
      <c r="R2102">
        <v>2</v>
      </c>
      <c r="S2102" t="s">
        <v>1305</v>
      </c>
      <c r="T2102" s="2">
        <v>7.0000000000000007E-2</v>
      </c>
      <c r="U2102" t="s">
        <v>1235</v>
      </c>
      <c r="V2102" t="s">
        <v>8095</v>
      </c>
      <c r="W2102" t="s">
        <v>212</v>
      </c>
      <c r="X2102" t="s">
        <v>8096</v>
      </c>
    </row>
    <row r="2103" spans="1:24" x14ac:dyDescent="0.3">
      <c r="A2103" t="s">
        <v>8094</v>
      </c>
      <c r="B2103" s="1">
        <v>41921</v>
      </c>
      <c r="C2103" t="s">
        <v>3099</v>
      </c>
      <c r="D2103" t="s">
        <v>1207</v>
      </c>
      <c r="E2103" t="s">
        <v>46</v>
      </c>
      <c r="F2103" t="s">
        <v>47</v>
      </c>
      <c r="G2103" t="s">
        <v>134</v>
      </c>
      <c r="H2103" t="s">
        <v>48</v>
      </c>
      <c r="I2103" t="s">
        <v>31</v>
      </c>
      <c r="J2103" t="s">
        <v>507</v>
      </c>
      <c r="K2103" t="s">
        <v>94</v>
      </c>
      <c r="L2103" t="s">
        <v>34</v>
      </c>
      <c r="M2103" t="s">
        <v>156</v>
      </c>
      <c r="N2103" s="1">
        <v>41921</v>
      </c>
      <c r="O2103" t="s">
        <v>508</v>
      </c>
      <c r="P2103" t="s">
        <v>509</v>
      </c>
      <c r="Q2103" t="s">
        <v>510</v>
      </c>
      <c r="R2103">
        <v>30</v>
      </c>
      <c r="S2103" t="s">
        <v>8248</v>
      </c>
      <c r="T2103" s="2">
        <v>0.03</v>
      </c>
      <c r="U2103" t="s">
        <v>5619</v>
      </c>
      <c r="V2103" t="s">
        <v>8249</v>
      </c>
      <c r="W2103" t="s">
        <v>514</v>
      </c>
      <c r="X2103" t="s">
        <v>8250</v>
      </c>
    </row>
    <row r="2104" spans="1:24" x14ac:dyDescent="0.3">
      <c r="A2104" t="s">
        <v>4845</v>
      </c>
      <c r="B2104" s="1">
        <v>41922</v>
      </c>
      <c r="C2104" t="s">
        <v>2622</v>
      </c>
      <c r="D2104" t="s">
        <v>133</v>
      </c>
      <c r="E2104" t="s">
        <v>27</v>
      </c>
      <c r="F2104" t="s">
        <v>28</v>
      </c>
      <c r="G2104" t="s">
        <v>134</v>
      </c>
      <c r="H2104" t="s">
        <v>62</v>
      </c>
      <c r="I2104" t="s">
        <v>196</v>
      </c>
      <c r="J2104" t="s">
        <v>2750</v>
      </c>
      <c r="K2104" t="s">
        <v>94</v>
      </c>
      <c r="L2104" t="s">
        <v>109</v>
      </c>
      <c r="M2104" t="s">
        <v>35</v>
      </c>
      <c r="N2104" s="1">
        <v>41929</v>
      </c>
      <c r="O2104" t="s">
        <v>2751</v>
      </c>
      <c r="P2104" t="s">
        <v>724</v>
      </c>
      <c r="Q2104" t="s">
        <v>41</v>
      </c>
      <c r="R2104">
        <v>49</v>
      </c>
      <c r="S2104" t="s">
        <v>4846</v>
      </c>
      <c r="T2104" s="2">
        <v>0.08</v>
      </c>
      <c r="U2104" t="s">
        <v>3056</v>
      </c>
      <c r="V2104" t="s">
        <v>4847</v>
      </c>
      <c r="W2104" t="s">
        <v>2754</v>
      </c>
      <c r="X2104" t="s">
        <v>4848</v>
      </c>
    </row>
    <row r="2105" spans="1:24" x14ac:dyDescent="0.3">
      <c r="A2105" t="s">
        <v>4845</v>
      </c>
      <c r="B2105" s="1">
        <v>41922</v>
      </c>
      <c r="C2105" t="s">
        <v>2622</v>
      </c>
      <c r="D2105" t="s">
        <v>1468</v>
      </c>
      <c r="E2105" t="s">
        <v>27</v>
      </c>
      <c r="F2105" t="s">
        <v>28</v>
      </c>
      <c r="G2105" t="s">
        <v>134</v>
      </c>
      <c r="H2105" t="s">
        <v>433</v>
      </c>
      <c r="I2105" t="s">
        <v>196</v>
      </c>
      <c r="J2105" t="s">
        <v>7896</v>
      </c>
      <c r="K2105" t="s">
        <v>94</v>
      </c>
      <c r="L2105" t="s">
        <v>34</v>
      </c>
      <c r="M2105" t="s">
        <v>35</v>
      </c>
      <c r="N2105" s="1">
        <v>41929</v>
      </c>
      <c r="O2105" t="s">
        <v>2751</v>
      </c>
      <c r="P2105" t="s">
        <v>724</v>
      </c>
      <c r="Q2105" t="s">
        <v>41</v>
      </c>
      <c r="R2105">
        <v>27</v>
      </c>
      <c r="S2105" t="s">
        <v>4846</v>
      </c>
      <c r="T2105" s="2">
        <v>0.03</v>
      </c>
      <c r="U2105" t="s">
        <v>3056</v>
      </c>
      <c r="V2105" t="s">
        <v>4847</v>
      </c>
      <c r="W2105" t="s">
        <v>2754</v>
      </c>
      <c r="X2105" t="s">
        <v>4848</v>
      </c>
    </row>
    <row r="2106" spans="1:24" x14ac:dyDescent="0.3">
      <c r="A2106" t="s">
        <v>8278</v>
      </c>
      <c r="B2106" s="1">
        <v>41450</v>
      </c>
      <c r="C2106" t="s">
        <v>1112</v>
      </c>
      <c r="D2106" t="s">
        <v>133</v>
      </c>
      <c r="E2106" t="s">
        <v>27</v>
      </c>
      <c r="F2106" t="s">
        <v>28</v>
      </c>
      <c r="G2106" t="s">
        <v>91</v>
      </c>
      <c r="H2106" t="s">
        <v>62</v>
      </c>
      <c r="I2106" t="s">
        <v>196</v>
      </c>
      <c r="J2106" t="s">
        <v>197</v>
      </c>
      <c r="K2106" t="s">
        <v>94</v>
      </c>
      <c r="L2106" t="s">
        <v>34</v>
      </c>
      <c r="M2106" t="s">
        <v>35</v>
      </c>
      <c r="N2106" s="1">
        <v>41452</v>
      </c>
      <c r="O2106" t="s">
        <v>198</v>
      </c>
      <c r="P2106" t="s">
        <v>37</v>
      </c>
      <c r="Q2106" t="s">
        <v>57</v>
      </c>
      <c r="R2106">
        <v>8</v>
      </c>
      <c r="S2106" t="s">
        <v>1931</v>
      </c>
      <c r="T2106" s="2">
        <v>0.01</v>
      </c>
      <c r="U2106" t="s">
        <v>102</v>
      </c>
      <c r="V2106" t="s">
        <v>1482</v>
      </c>
      <c r="W2106" t="s">
        <v>116</v>
      </c>
      <c r="X2106" t="s">
        <v>8279</v>
      </c>
    </row>
    <row r="2107" spans="1:24" x14ac:dyDescent="0.3">
      <c r="A2107" t="s">
        <v>8278</v>
      </c>
      <c r="B2107" s="1">
        <v>41969</v>
      </c>
      <c r="C2107" t="s">
        <v>3957</v>
      </c>
      <c r="D2107" t="s">
        <v>61</v>
      </c>
      <c r="E2107" t="s">
        <v>27</v>
      </c>
      <c r="F2107" t="s">
        <v>28</v>
      </c>
      <c r="G2107" t="s">
        <v>77</v>
      </c>
      <c r="H2107" t="s">
        <v>62</v>
      </c>
      <c r="I2107" t="s">
        <v>92</v>
      </c>
      <c r="J2107" t="s">
        <v>896</v>
      </c>
      <c r="K2107" t="s">
        <v>94</v>
      </c>
      <c r="L2107" t="s">
        <v>34</v>
      </c>
      <c r="M2107" t="s">
        <v>35</v>
      </c>
      <c r="N2107" s="1">
        <v>41971</v>
      </c>
      <c r="O2107" t="s">
        <v>501</v>
      </c>
      <c r="P2107" t="s">
        <v>897</v>
      </c>
      <c r="Q2107" t="s">
        <v>898</v>
      </c>
      <c r="R2107">
        <v>36</v>
      </c>
      <c r="S2107" t="s">
        <v>5382</v>
      </c>
      <c r="T2107" s="2">
        <v>0.05</v>
      </c>
      <c r="U2107" t="s">
        <v>186</v>
      </c>
      <c r="V2107" t="s">
        <v>7758</v>
      </c>
      <c r="W2107" t="s">
        <v>902</v>
      </c>
      <c r="X2107" t="s">
        <v>7759</v>
      </c>
    </row>
    <row r="2108" spans="1:24" x14ac:dyDescent="0.3">
      <c r="A2108" t="s">
        <v>7911</v>
      </c>
      <c r="B2108" s="1">
        <v>42018</v>
      </c>
      <c r="C2108" t="s">
        <v>311</v>
      </c>
      <c r="D2108" t="s">
        <v>312</v>
      </c>
      <c r="E2108" t="s">
        <v>27</v>
      </c>
      <c r="F2108" t="s">
        <v>28</v>
      </c>
      <c r="G2108" t="s">
        <v>77</v>
      </c>
      <c r="H2108" t="s">
        <v>205</v>
      </c>
      <c r="I2108" t="s">
        <v>31</v>
      </c>
      <c r="J2108" t="s">
        <v>896</v>
      </c>
      <c r="K2108" t="s">
        <v>94</v>
      </c>
      <c r="L2108" t="s">
        <v>95</v>
      </c>
      <c r="M2108" t="s">
        <v>35</v>
      </c>
      <c r="N2108" s="1">
        <v>42019</v>
      </c>
      <c r="O2108" t="s">
        <v>501</v>
      </c>
      <c r="P2108" t="s">
        <v>897</v>
      </c>
      <c r="Q2108" t="s">
        <v>898</v>
      </c>
      <c r="R2108">
        <v>12</v>
      </c>
      <c r="S2108" t="s">
        <v>7912</v>
      </c>
      <c r="T2108" s="2">
        <v>0.02</v>
      </c>
      <c r="U2108" t="s">
        <v>7913</v>
      </c>
      <c r="V2108" t="s">
        <v>7914</v>
      </c>
      <c r="W2108" t="s">
        <v>902</v>
      </c>
      <c r="X2108" t="s">
        <v>7915</v>
      </c>
    </row>
    <row r="2109" spans="1:24" x14ac:dyDescent="0.3">
      <c r="A2109" t="s">
        <v>10319</v>
      </c>
      <c r="B2109" s="1">
        <v>42069</v>
      </c>
      <c r="C2109" t="s">
        <v>4112</v>
      </c>
      <c r="D2109" t="s">
        <v>312</v>
      </c>
      <c r="E2109" t="s">
        <v>27</v>
      </c>
      <c r="F2109" t="s">
        <v>28</v>
      </c>
      <c r="G2109" t="s">
        <v>77</v>
      </c>
      <c r="H2109" t="s">
        <v>205</v>
      </c>
      <c r="I2109" t="s">
        <v>121</v>
      </c>
      <c r="J2109" t="s">
        <v>206</v>
      </c>
      <c r="K2109" t="s">
        <v>33</v>
      </c>
      <c r="L2109" t="s">
        <v>65</v>
      </c>
      <c r="M2109" t="s">
        <v>35</v>
      </c>
      <c r="N2109" s="1">
        <v>42069</v>
      </c>
      <c r="O2109" t="s">
        <v>207</v>
      </c>
      <c r="P2109" t="s">
        <v>208</v>
      </c>
      <c r="Q2109" t="s">
        <v>125</v>
      </c>
      <c r="R2109">
        <v>33</v>
      </c>
      <c r="S2109" t="s">
        <v>2440</v>
      </c>
      <c r="T2109" s="2">
        <v>0.01</v>
      </c>
      <c r="U2109" t="s">
        <v>127</v>
      </c>
      <c r="V2109" t="s">
        <v>5774</v>
      </c>
      <c r="W2109" t="s">
        <v>212</v>
      </c>
      <c r="X2109" t="s">
        <v>10320</v>
      </c>
    </row>
    <row r="2110" spans="1:24" x14ac:dyDescent="0.3">
      <c r="A2110" t="s">
        <v>2175</v>
      </c>
      <c r="B2110" s="1">
        <v>41927</v>
      </c>
      <c r="C2110" t="s">
        <v>2176</v>
      </c>
      <c r="D2110" t="s">
        <v>622</v>
      </c>
      <c r="E2110" t="s">
        <v>27</v>
      </c>
      <c r="F2110" t="s">
        <v>28</v>
      </c>
      <c r="G2110" t="s">
        <v>29</v>
      </c>
      <c r="H2110" t="s">
        <v>433</v>
      </c>
      <c r="I2110" t="s">
        <v>92</v>
      </c>
      <c r="J2110" t="s">
        <v>1580</v>
      </c>
      <c r="K2110" t="s">
        <v>94</v>
      </c>
      <c r="L2110" t="s">
        <v>34</v>
      </c>
      <c r="M2110" t="s">
        <v>35</v>
      </c>
      <c r="N2110" s="1">
        <v>41931</v>
      </c>
      <c r="O2110" t="s">
        <v>1581</v>
      </c>
      <c r="P2110" t="s">
        <v>1582</v>
      </c>
      <c r="Q2110" t="s">
        <v>1583</v>
      </c>
      <c r="R2110">
        <v>43</v>
      </c>
      <c r="S2110" t="s">
        <v>2177</v>
      </c>
      <c r="T2110" s="2">
        <v>0.05</v>
      </c>
      <c r="U2110" t="s">
        <v>2178</v>
      </c>
      <c r="V2110" t="s">
        <v>2179</v>
      </c>
      <c r="W2110" t="s">
        <v>1587</v>
      </c>
      <c r="X2110" t="s">
        <v>2180</v>
      </c>
    </row>
    <row r="2111" spans="1:24" x14ac:dyDescent="0.3">
      <c r="A2111" t="s">
        <v>3922</v>
      </c>
      <c r="B2111" s="1">
        <v>42138</v>
      </c>
      <c r="C2111" t="s">
        <v>1890</v>
      </c>
      <c r="D2111" t="s">
        <v>1503</v>
      </c>
      <c r="E2111" t="s">
        <v>27</v>
      </c>
      <c r="F2111" t="s">
        <v>28</v>
      </c>
      <c r="G2111" t="s">
        <v>134</v>
      </c>
      <c r="H2111" t="s">
        <v>289</v>
      </c>
      <c r="I2111" t="s">
        <v>31</v>
      </c>
      <c r="J2111" t="s">
        <v>197</v>
      </c>
      <c r="K2111" t="s">
        <v>94</v>
      </c>
      <c r="L2111" t="s">
        <v>34</v>
      </c>
      <c r="M2111" t="s">
        <v>35</v>
      </c>
      <c r="N2111" s="1">
        <v>42139</v>
      </c>
      <c r="O2111" t="s">
        <v>198</v>
      </c>
      <c r="P2111" t="s">
        <v>37</v>
      </c>
      <c r="Q2111" t="s">
        <v>57</v>
      </c>
      <c r="R2111">
        <v>18</v>
      </c>
      <c r="S2111" t="s">
        <v>3065</v>
      </c>
      <c r="T2111" s="2">
        <v>0.01</v>
      </c>
      <c r="U2111" t="s">
        <v>3923</v>
      </c>
      <c r="V2111" t="s">
        <v>1227</v>
      </c>
      <c r="W2111" t="s">
        <v>116</v>
      </c>
      <c r="X2111" t="s">
        <v>3924</v>
      </c>
    </row>
    <row r="2112" spans="1:24" x14ac:dyDescent="0.3">
      <c r="A2112" t="s">
        <v>3922</v>
      </c>
      <c r="B2112" s="1">
        <v>41484</v>
      </c>
      <c r="C2112" t="s">
        <v>1671</v>
      </c>
      <c r="D2112" t="s">
        <v>683</v>
      </c>
      <c r="E2112" t="s">
        <v>46</v>
      </c>
      <c r="F2112" t="s">
        <v>47</v>
      </c>
      <c r="G2112" t="s">
        <v>91</v>
      </c>
      <c r="H2112" t="s">
        <v>107</v>
      </c>
      <c r="I2112" t="s">
        <v>121</v>
      </c>
      <c r="J2112" t="s">
        <v>1089</v>
      </c>
      <c r="K2112" t="s">
        <v>94</v>
      </c>
      <c r="L2112" t="s">
        <v>34</v>
      </c>
      <c r="M2112" t="s">
        <v>35</v>
      </c>
      <c r="N2112" s="1">
        <v>41485</v>
      </c>
      <c r="O2112" t="s">
        <v>1090</v>
      </c>
      <c r="P2112" t="s">
        <v>1091</v>
      </c>
      <c r="Q2112" t="s">
        <v>1092</v>
      </c>
      <c r="R2112">
        <v>22</v>
      </c>
      <c r="S2112" t="s">
        <v>4810</v>
      </c>
      <c r="T2112" s="2">
        <v>0.02</v>
      </c>
      <c r="U2112" t="s">
        <v>645</v>
      </c>
      <c r="V2112" t="s">
        <v>4811</v>
      </c>
      <c r="W2112" t="s">
        <v>1094</v>
      </c>
      <c r="X2112" t="s">
        <v>4812</v>
      </c>
    </row>
    <row r="2113" spans="1:24" x14ac:dyDescent="0.3">
      <c r="A2113" t="s">
        <v>3922</v>
      </c>
      <c r="B2113" s="1">
        <v>42030</v>
      </c>
      <c r="C2113" t="s">
        <v>1786</v>
      </c>
      <c r="D2113" t="s">
        <v>591</v>
      </c>
      <c r="E2113" t="s">
        <v>27</v>
      </c>
      <c r="F2113" t="s">
        <v>28</v>
      </c>
      <c r="G2113" t="s">
        <v>29</v>
      </c>
      <c r="H2113" t="s">
        <v>241</v>
      </c>
      <c r="I2113" t="s">
        <v>63</v>
      </c>
      <c r="J2113" t="s">
        <v>478</v>
      </c>
      <c r="K2113" t="s">
        <v>94</v>
      </c>
      <c r="L2113" t="s">
        <v>95</v>
      </c>
      <c r="M2113" t="s">
        <v>35</v>
      </c>
      <c r="N2113" s="1">
        <v>42032</v>
      </c>
      <c r="O2113" t="s">
        <v>479</v>
      </c>
      <c r="P2113" t="s">
        <v>480</v>
      </c>
      <c r="Q2113" t="s">
        <v>98</v>
      </c>
      <c r="R2113">
        <v>23</v>
      </c>
      <c r="S2113" t="s">
        <v>6174</v>
      </c>
      <c r="T2113" s="2">
        <v>0.09</v>
      </c>
      <c r="U2113" t="s">
        <v>495</v>
      </c>
      <c r="V2113" t="s">
        <v>6175</v>
      </c>
      <c r="W2113" t="s">
        <v>224</v>
      </c>
      <c r="X2113" t="s">
        <v>6176</v>
      </c>
    </row>
    <row r="2114" spans="1:24" x14ac:dyDescent="0.3">
      <c r="A2114" t="s">
        <v>3922</v>
      </c>
      <c r="B2114" s="1">
        <v>41809</v>
      </c>
      <c r="C2114" t="s">
        <v>9342</v>
      </c>
      <c r="D2114" t="s">
        <v>162</v>
      </c>
      <c r="E2114" t="s">
        <v>46</v>
      </c>
      <c r="F2114" t="s">
        <v>47</v>
      </c>
      <c r="G2114" t="s">
        <v>29</v>
      </c>
      <c r="H2114" t="s">
        <v>107</v>
      </c>
      <c r="I2114" t="s">
        <v>63</v>
      </c>
      <c r="J2114" t="s">
        <v>601</v>
      </c>
      <c r="K2114" t="s">
        <v>94</v>
      </c>
      <c r="L2114" t="s">
        <v>34</v>
      </c>
      <c r="M2114" t="s">
        <v>35</v>
      </c>
      <c r="N2114" s="1">
        <v>41811</v>
      </c>
      <c r="O2114" t="s">
        <v>602</v>
      </c>
      <c r="P2114" t="s">
        <v>603</v>
      </c>
      <c r="Q2114" t="s">
        <v>258</v>
      </c>
      <c r="R2114">
        <v>8</v>
      </c>
      <c r="S2114" t="s">
        <v>9343</v>
      </c>
      <c r="T2114" s="2">
        <v>0.09</v>
      </c>
      <c r="U2114" t="s">
        <v>7592</v>
      </c>
      <c r="V2114" t="s">
        <v>2703</v>
      </c>
      <c r="W2114" t="s">
        <v>606</v>
      </c>
      <c r="X2114" t="s">
        <v>9344</v>
      </c>
    </row>
    <row r="2115" spans="1:24" x14ac:dyDescent="0.3">
      <c r="A2115" t="s">
        <v>1103</v>
      </c>
      <c r="B2115" s="1">
        <v>41946</v>
      </c>
      <c r="C2115" t="s">
        <v>1074</v>
      </c>
      <c r="D2115" t="s">
        <v>106</v>
      </c>
      <c r="E2115" t="s">
        <v>46</v>
      </c>
      <c r="F2115" t="s">
        <v>47</v>
      </c>
      <c r="G2115" t="s">
        <v>91</v>
      </c>
      <c r="H2115" t="s">
        <v>107</v>
      </c>
      <c r="I2115" t="s">
        <v>121</v>
      </c>
      <c r="J2115" t="s">
        <v>1104</v>
      </c>
      <c r="K2115" t="s">
        <v>94</v>
      </c>
      <c r="L2115" t="s">
        <v>34</v>
      </c>
      <c r="M2115" t="s">
        <v>35</v>
      </c>
      <c r="N2115" s="1">
        <v>41950</v>
      </c>
      <c r="O2115" t="s">
        <v>1105</v>
      </c>
      <c r="P2115" t="s">
        <v>1106</v>
      </c>
      <c r="Q2115" t="s">
        <v>1107</v>
      </c>
      <c r="R2115">
        <v>50</v>
      </c>
      <c r="S2115" t="s">
        <v>1108</v>
      </c>
      <c r="T2115" s="2">
        <v>7.0000000000000007E-2</v>
      </c>
      <c r="U2115" t="s">
        <v>127</v>
      </c>
      <c r="V2115" t="s">
        <v>1108</v>
      </c>
      <c r="W2115" t="s">
        <v>1109</v>
      </c>
      <c r="X2115" t="s">
        <v>1110</v>
      </c>
    </row>
    <row r="2116" spans="1:24" x14ac:dyDescent="0.3">
      <c r="A2116" t="s">
        <v>1103</v>
      </c>
      <c r="B2116" s="1">
        <v>41928</v>
      </c>
      <c r="C2116" t="s">
        <v>2359</v>
      </c>
      <c r="D2116" t="s">
        <v>195</v>
      </c>
      <c r="E2116" t="s">
        <v>46</v>
      </c>
      <c r="F2116" t="s">
        <v>47</v>
      </c>
      <c r="G2116" t="s">
        <v>91</v>
      </c>
      <c r="H2116" t="s">
        <v>48</v>
      </c>
      <c r="I2116" t="s">
        <v>92</v>
      </c>
      <c r="J2116" t="s">
        <v>163</v>
      </c>
      <c r="K2116" t="s">
        <v>94</v>
      </c>
      <c r="L2116" t="s">
        <v>95</v>
      </c>
      <c r="M2116" t="s">
        <v>35</v>
      </c>
      <c r="N2116" s="1">
        <v>41929</v>
      </c>
      <c r="O2116" t="s">
        <v>164</v>
      </c>
      <c r="P2116" t="s">
        <v>165</v>
      </c>
      <c r="Q2116" t="s">
        <v>166</v>
      </c>
      <c r="R2116">
        <v>10</v>
      </c>
      <c r="S2116" t="s">
        <v>2895</v>
      </c>
      <c r="T2116" s="2">
        <v>0.1</v>
      </c>
      <c r="U2116" t="s">
        <v>125</v>
      </c>
      <c r="V2116" t="s">
        <v>2896</v>
      </c>
      <c r="W2116" t="s">
        <v>170</v>
      </c>
      <c r="X2116" t="s">
        <v>2897</v>
      </c>
    </row>
    <row r="2117" spans="1:24" x14ac:dyDescent="0.3">
      <c r="A2117" t="s">
        <v>1103</v>
      </c>
      <c r="B2117" s="1">
        <v>41928</v>
      </c>
      <c r="C2117" t="s">
        <v>2438</v>
      </c>
      <c r="D2117" t="s">
        <v>174</v>
      </c>
      <c r="E2117" t="s">
        <v>27</v>
      </c>
      <c r="F2117" t="s">
        <v>28</v>
      </c>
      <c r="G2117" t="s">
        <v>77</v>
      </c>
      <c r="H2117" t="s">
        <v>78</v>
      </c>
      <c r="I2117" t="s">
        <v>63</v>
      </c>
      <c r="J2117" t="s">
        <v>163</v>
      </c>
      <c r="K2117" t="s">
        <v>94</v>
      </c>
      <c r="L2117" t="s">
        <v>95</v>
      </c>
      <c r="M2117" t="s">
        <v>156</v>
      </c>
      <c r="N2117" s="1">
        <v>41930</v>
      </c>
      <c r="O2117" t="s">
        <v>164</v>
      </c>
      <c r="P2117" t="s">
        <v>165</v>
      </c>
      <c r="Q2117" t="s">
        <v>166</v>
      </c>
      <c r="R2117">
        <v>34</v>
      </c>
      <c r="S2117" t="s">
        <v>2895</v>
      </c>
      <c r="T2117" s="2">
        <v>0.03</v>
      </c>
      <c r="U2117" t="s">
        <v>125</v>
      </c>
      <c r="V2117" t="s">
        <v>2896</v>
      </c>
      <c r="W2117" t="s">
        <v>170</v>
      </c>
      <c r="X2117" t="s">
        <v>2897</v>
      </c>
    </row>
    <row r="2118" spans="1:24" x14ac:dyDescent="0.3">
      <c r="A2118" t="s">
        <v>1103</v>
      </c>
      <c r="B2118" s="1">
        <v>41940</v>
      </c>
      <c r="C2118" t="s">
        <v>279</v>
      </c>
      <c r="D2118" t="s">
        <v>280</v>
      </c>
      <c r="E2118" t="s">
        <v>27</v>
      </c>
      <c r="F2118" t="s">
        <v>28</v>
      </c>
      <c r="G2118" t="s">
        <v>29</v>
      </c>
      <c r="H2118" t="s">
        <v>281</v>
      </c>
      <c r="I2118" t="s">
        <v>63</v>
      </c>
      <c r="J2118" t="s">
        <v>1259</v>
      </c>
      <c r="K2118" t="s">
        <v>94</v>
      </c>
      <c r="L2118" t="s">
        <v>34</v>
      </c>
      <c r="M2118" t="s">
        <v>35</v>
      </c>
      <c r="N2118" s="1">
        <v>41941</v>
      </c>
      <c r="O2118" t="s">
        <v>1260</v>
      </c>
      <c r="P2118" t="s">
        <v>1261</v>
      </c>
      <c r="Q2118" t="s">
        <v>1262</v>
      </c>
      <c r="R2118">
        <v>44</v>
      </c>
      <c r="S2118" t="s">
        <v>7218</v>
      </c>
      <c r="T2118" s="2">
        <v>0.03</v>
      </c>
      <c r="U2118" t="s">
        <v>7219</v>
      </c>
      <c r="V2118" t="s">
        <v>7220</v>
      </c>
      <c r="W2118" t="s">
        <v>1266</v>
      </c>
      <c r="X2118" t="s">
        <v>7221</v>
      </c>
    </row>
    <row r="2119" spans="1:24" x14ac:dyDescent="0.3">
      <c r="A2119" t="s">
        <v>1103</v>
      </c>
      <c r="B2119" s="1">
        <v>41610</v>
      </c>
      <c r="C2119" t="s">
        <v>9148</v>
      </c>
      <c r="D2119" t="s">
        <v>144</v>
      </c>
      <c r="E2119" t="s">
        <v>46</v>
      </c>
      <c r="F2119" t="s">
        <v>47</v>
      </c>
      <c r="G2119" t="s">
        <v>91</v>
      </c>
      <c r="H2119" t="s">
        <v>107</v>
      </c>
      <c r="I2119" t="s">
        <v>92</v>
      </c>
      <c r="J2119" t="s">
        <v>1474</v>
      </c>
      <c r="K2119" t="s">
        <v>33</v>
      </c>
      <c r="L2119" t="s">
        <v>34</v>
      </c>
      <c r="M2119" t="s">
        <v>35</v>
      </c>
      <c r="N2119" s="1">
        <v>41611</v>
      </c>
      <c r="O2119" t="s">
        <v>1369</v>
      </c>
      <c r="P2119" t="s">
        <v>96</v>
      </c>
      <c r="Q2119" t="s">
        <v>1475</v>
      </c>
      <c r="R2119">
        <v>12</v>
      </c>
      <c r="S2119" t="s">
        <v>4453</v>
      </c>
      <c r="T2119" s="2">
        <v>0.1</v>
      </c>
      <c r="U2119" t="s">
        <v>1475</v>
      </c>
      <c r="V2119" t="s">
        <v>8338</v>
      </c>
      <c r="W2119" t="s">
        <v>1478</v>
      </c>
      <c r="X2119" t="s">
        <v>4069</v>
      </c>
    </row>
    <row r="2120" spans="1:24" x14ac:dyDescent="0.3">
      <c r="A2120" t="s">
        <v>1103</v>
      </c>
      <c r="B2120" s="1">
        <v>41928</v>
      </c>
      <c r="C2120" t="s">
        <v>2359</v>
      </c>
      <c r="D2120" t="s">
        <v>421</v>
      </c>
      <c r="E2120" t="s">
        <v>27</v>
      </c>
      <c r="F2120" t="s">
        <v>28</v>
      </c>
      <c r="G2120" t="s">
        <v>91</v>
      </c>
      <c r="H2120" t="s">
        <v>422</v>
      </c>
      <c r="I2120" t="s">
        <v>31</v>
      </c>
      <c r="J2120" t="s">
        <v>10302</v>
      </c>
      <c r="K2120" t="s">
        <v>94</v>
      </c>
      <c r="L2120" t="s">
        <v>95</v>
      </c>
      <c r="M2120" t="s">
        <v>35</v>
      </c>
      <c r="N2120" s="1">
        <v>41929</v>
      </c>
      <c r="O2120" t="s">
        <v>84</v>
      </c>
      <c r="P2120" t="s">
        <v>4089</v>
      </c>
      <c r="Q2120" t="s">
        <v>4090</v>
      </c>
      <c r="R2120">
        <v>50</v>
      </c>
      <c r="S2120" t="s">
        <v>2895</v>
      </c>
      <c r="T2120" s="2">
        <v>0.09</v>
      </c>
      <c r="U2120" t="s">
        <v>125</v>
      </c>
      <c r="V2120" t="s">
        <v>2896</v>
      </c>
      <c r="W2120" t="s">
        <v>123</v>
      </c>
      <c r="X2120" t="s">
        <v>2897</v>
      </c>
    </row>
    <row r="2121" spans="1:24" x14ac:dyDescent="0.3">
      <c r="A2121" t="s">
        <v>1103</v>
      </c>
      <c r="B2121" s="1">
        <v>41928</v>
      </c>
      <c r="C2121" t="s">
        <v>2359</v>
      </c>
      <c r="D2121" t="s">
        <v>195</v>
      </c>
      <c r="E2121" t="s">
        <v>46</v>
      </c>
      <c r="F2121" t="s">
        <v>47</v>
      </c>
      <c r="G2121" t="s">
        <v>29</v>
      </c>
      <c r="H2121" t="s">
        <v>48</v>
      </c>
      <c r="I2121" t="s">
        <v>196</v>
      </c>
      <c r="J2121" t="s">
        <v>163</v>
      </c>
      <c r="K2121" t="s">
        <v>94</v>
      </c>
      <c r="L2121" t="s">
        <v>34</v>
      </c>
      <c r="M2121" t="s">
        <v>35</v>
      </c>
      <c r="N2121" s="1">
        <v>41929</v>
      </c>
      <c r="O2121" t="s">
        <v>164</v>
      </c>
      <c r="P2121" t="s">
        <v>165</v>
      </c>
      <c r="Q2121" t="s">
        <v>166</v>
      </c>
      <c r="R2121">
        <v>37</v>
      </c>
      <c r="S2121" t="s">
        <v>2895</v>
      </c>
      <c r="T2121" s="2">
        <v>0.03</v>
      </c>
      <c r="U2121" t="s">
        <v>125</v>
      </c>
      <c r="V2121" t="s">
        <v>2896</v>
      </c>
      <c r="W2121" t="s">
        <v>170</v>
      </c>
      <c r="X2121" t="s">
        <v>2897</v>
      </c>
    </row>
    <row r="2122" spans="1:24" x14ac:dyDescent="0.3">
      <c r="A2122" t="s">
        <v>7367</v>
      </c>
      <c r="B2122" s="1">
        <v>41604</v>
      </c>
      <c r="C2122" t="s">
        <v>3099</v>
      </c>
      <c r="D2122" t="s">
        <v>1207</v>
      </c>
      <c r="E2122" t="s">
        <v>46</v>
      </c>
      <c r="F2122" t="s">
        <v>47</v>
      </c>
      <c r="G2122" t="s">
        <v>134</v>
      </c>
      <c r="H2122" t="s">
        <v>48</v>
      </c>
      <c r="I2122" t="s">
        <v>31</v>
      </c>
      <c r="J2122" t="s">
        <v>896</v>
      </c>
      <c r="K2122" t="s">
        <v>94</v>
      </c>
      <c r="L2122" t="s">
        <v>34</v>
      </c>
      <c r="M2122" t="s">
        <v>156</v>
      </c>
      <c r="N2122" s="1">
        <v>41605</v>
      </c>
      <c r="O2122" t="s">
        <v>501</v>
      </c>
      <c r="P2122" t="s">
        <v>897</v>
      </c>
      <c r="Q2122" t="s">
        <v>898</v>
      </c>
      <c r="R2122">
        <v>47</v>
      </c>
      <c r="S2122" t="s">
        <v>799</v>
      </c>
      <c r="T2122" s="2">
        <v>0</v>
      </c>
      <c r="U2122" t="s">
        <v>7368</v>
      </c>
      <c r="V2122" t="s">
        <v>7369</v>
      </c>
      <c r="W2122" t="s">
        <v>902</v>
      </c>
      <c r="X2122" t="s">
        <v>5517</v>
      </c>
    </row>
    <row r="2123" spans="1:24" x14ac:dyDescent="0.3">
      <c r="A2123" t="s">
        <v>7367</v>
      </c>
      <c r="B2123" s="1">
        <v>41506</v>
      </c>
      <c r="C2123" t="s">
        <v>8053</v>
      </c>
      <c r="D2123" t="s">
        <v>174</v>
      </c>
      <c r="E2123" t="s">
        <v>27</v>
      </c>
      <c r="F2123" t="s">
        <v>28</v>
      </c>
      <c r="G2123" t="s">
        <v>134</v>
      </c>
      <c r="H2123" t="s">
        <v>78</v>
      </c>
      <c r="I2123" t="s">
        <v>121</v>
      </c>
      <c r="J2123" t="s">
        <v>601</v>
      </c>
      <c r="K2123" t="s">
        <v>94</v>
      </c>
      <c r="L2123" t="s">
        <v>95</v>
      </c>
      <c r="M2123" t="s">
        <v>35</v>
      </c>
      <c r="N2123" s="1">
        <v>41507</v>
      </c>
      <c r="O2123" t="s">
        <v>602</v>
      </c>
      <c r="P2123" t="s">
        <v>603</v>
      </c>
      <c r="Q2123" t="s">
        <v>258</v>
      </c>
      <c r="R2123">
        <v>2</v>
      </c>
      <c r="S2123" t="s">
        <v>4857</v>
      </c>
      <c r="T2123" s="2">
        <v>0.03</v>
      </c>
      <c r="U2123" t="s">
        <v>586</v>
      </c>
      <c r="V2123" t="s">
        <v>8054</v>
      </c>
      <c r="W2123" t="s">
        <v>606</v>
      </c>
      <c r="X2123" t="s">
        <v>8055</v>
      </c>
    </row>
    <row r="2124" spans="1:24" x14ac:dyDescent="0.3">
      <c r="A2124" t="s">
        <v>7367</v>
      </c>
      <c r="B2124" s="1">
        <v>42255</v>
      </c>
      <c r="C2124" t="s">
        <v>3209</v>
      </c>
      <c r="D2124" t="s">
        <v>5501</v>
      </c>
      <c r="E2124" t="s">
        <v>27</v>
      </c>
      <c r="F2124" t="s">
        <v>28</v>
      </c>
      <c r="G2124" t="s">
        <v>91</v>
      </c>
      <c r="H2124" t="s">
        <v>30</v>
      </c>
      <c r="I2124" t="s">
        <v>31</v>
      </c>
      <c r="J2124" t="s">
        <v>488</v>
      </c>
      <c r="K2124" t="s">
        <v>94</v>
      </c>
      <c r="L2124" t="s">
        <v>34</v>
      </c>
      <c r="M2124" t="s">
        <v>35</v>
      </c>
      <c r="N2124" s="1">
        <v>42257</v>
      </c>
      <c r="O2124" t="s">
        <v>489</v>
      </c>
      <c r="P2124" t="s">
        <v>490</v>
      </c>
      <c r="Q2124" t="s">
        <v>491</v>
      </c>
      <c r="R2124">
        <v>35</v>
      </c>
      <c r="S2124" t="s">
        <v>10525</v>
      </c>
      <c r="T2124" s="2">
        <v>0.03</v>
      </c>
      <c r="U2124" t="s">
        <v>1235</v>
      </c>
      <c r="V2124" t="s">
        <v>10526</v>
      </c>
      <c r="W2124" t="s">
        <v>495</v>
      </c>
      <c r="X2124" t="s">
        <v>1210</v>
      </c>
    </row>
    <row r="2125" spans="1:24" x14ac:dyDescent="0.3">
      <c r="A2125" t="s">
        <v>7367</v>
      </c>
      <c r="B2125" s="1">
        <v>41552</v>
      </c>
      <c r="C2125" t="s">
        <v>1911</v>
      </c>
      <c r="D2125" t="s">
        <v>120</v>
      </c>
      <c r="E2125" t="s">
        <v>27</v>
      </c>
      <c r="F2125" t="s">
        <v>28</v>
      </c>
      <c r="G2125" t="s">
        <v>91</v>
      </c>
      <c r="H2125" t="s">
        <v>62</v>
      </c>
      <c r="I2125" t="s">
        <v>31</v>
      </c>
      <c r="J2125" t="s">
        <v>253</v>
      </c>
      <c r="K2125" t="s">
        <v>94</v>
      </c>
      <c r="L2125" t="s">
        <v>34</v>
      </c>
      <c r="M2125" t="s">
        <v>35</v>
      </c>
      <c r="N2125" s="1">
        <v>41554</v>
      </c>
      <c r="O2125" t="s">
        <v>254</v>
      </c>
      <c r="P2125" t="s">
        <v>255</v>
      </c>
      <c r="Q2125" t="s">
        <v>256</v>
      </c>
      <c r="R2125">
        <v>15</v>
      </c>
      <c r="S2125" t="s">
        <v>12124</v>
      </c>
      <c r="T2125" s="2">
        <v>0.09</v>
      </c>
      <c r="U2125" t="s">
        <v>7643</v>
      </c>
      <c r="V2125" t="s">
        <v>11517</v>
      </c>
      <c r="W2125" t="s">
        <v>260</v>
      </c>
      <c r="X2125" t="s">
        <v>5417</v>
      </c>
    </row>
    <row r="2126" spans="1:24" x14ac:dyDescent="0.3">
      <c r="A2126" t="s">
        <v>7367</v>
      </c>
      <c r="B2126" s="1">
        <v>41903</v>
      </c>
      <c r="C2126" t="s">
        <v>105</v>
      </c>
      <c r="D2126" t="s">
        <v>106</v>
      </c>
      <c r="E2126" t="s">
        <v>46</v>
      </c>
      <c r="F2126" t="s">
        <v>47</v>
      </c>
      <c r="G2126" t="s">
        <v>77</v>
      </c>
      <c r="H2126" t="s">
        <v>107</v>
      </c>
      <c r="I2126" t="s">
        <v>196</v>
      </c>
      <c r="J2126" t="s">
        <v>722</v>
      </c>
      <c r="K2126" t="s">
        <v>723</v>
      </c>
      <c r="L2126" t="s">
        <v>109</v>
      </c>
      <c r="M2126" t="s">
        <v>35</v>
      </c>
      <c r="N2126" s="1">
        <v>41904</v>
      </c>
      <c r="O2126" t="s">
        <v>724</v>
      </c>
      <c r="P2126" t="s">
        <v>725</v>
      </c>
      <c r="Q2126" t="s">
        <v>726</v>
      </c>
      <c r="R2126">
        <v>7</v>
      </c>
      <c r="S2126" t="s">
        <v>8338</v>
      </c>
      <c r="T2126" s="2">
        <v>0.01</v>
      </c>
      <c r="U2126" t="s">
        <v>378</v>
      </c>
      <c r="V2126" t="s">
        <v>3365</v>
      </c>
      <c r="W2126" t="s">
        <v>730</v>
      </c>
      <c r="X2126" t="s">
        <v>12791</v>
      </c>
    </row>
    <row r="2127" spans="1:24" x14ac:dyDescent="0.3">
      <c r="A2127" t="s">
        <v>1657</v>
      </c>
      <c r="B2127" s="1">
        <v>41918</v>
      </c>
      <c r="C2127" t="s">
        <v>1206</v>
      </c>
      <c r="D2127" t="s">
        <v>1207</v>
      </c>
      <c r="E2127" t="s">
        <v>46</v>
      </c>
      <c r="F2127" t="s">
        <v>47</v>
      </c>
      <c r="G2127" t="s">
        <v>77</v>
      </c>
      <c r="H2127" t="s">
        <v>48</v>
      </c>
      <c r="I2127" t="s">
        <v>92</v>
      </c>
      <c r="J2127" t="s">
        <v>135</v>
      </c>
      <c r="K2127" t="s">
        <v>94</v>
      </c>
      <c r="L2127" t="s">
        <v>95</v>
      </c>
      <c r="M2127" t="s">
        <v>156</v>
      </c>
      <c r="N2127" s="1">
        <v>41919</v>
      </c>
      <c r="O2127" t="s">
        <v>136</v>
      </c>
      <c r="P2127" t="s">
        <v>137</v>
      </c>
      <c r="Q2127" t="s">
        <v>52</v>
      </c>
      <c r="R2127">
        <v>16</v>
      </c>
      <c r="S2127" t="s">
        <v>1208</v>
      </c>
      <c r="T2127" s="2">
        <v>0.09</v>
      </c>
      <c r="U2127" t="s">
        <v>728</v>
      </c>
      <c r="V2127" t="s">
        <v>1209</v>
      </c>
      <c r="W2127" t="s">
        <v>72</v>
      </c>
      <c r="X2127" t="s">
        <v>1658</v>
      </c>
    </row>
    <row r="2128" spans="1:24" x14ac:dyDescent="0.3">
      <c r="A2128" t="s">
        <v>1657</v>
      </c>
      <c r="B2128" s="1">
        <v>41414</v>
      </c>
      <c r="C2128" t="s">
        <v>1899</v>
      </c>
      <c r="D2128" t="s">
        <v>1429</v>
      </c>
      <c r="E2128" t="s">
        <v>27</v>
      </c>
      <c r="F2128" t="s">
        <v>28</v>
      </c>
      <c r="G2128" t="s">
        <v>134</v>
      </c>
      <c r="H2128" t="s">
        <v>217</v>
      </c>
      <c r="I2128" t="s">
        <v>63</v>
      </c>
      <c r="J2128" t="s">
        <v>478</v>
      </c>
      <c r="K2128" t="s">
        <v>33</v>
      </c>
      <c r="L2128" t="s">
        <v>392</v>
      </c>
      <c r="M2128" t="s">
        <v>393</v>
      </c>
      <c r="N2128" s="1">
        <v>41416</v>
      </c>
      <c r="O2128" t="s">
        <v>479</v>
      </c>
      <c r="P2128" t="s">
        <v>480</v>
      </c>
      <c r="Q2128" t="s">
        <v>98</v>
      </c>
      <c r="R2128">
        <v>18</v>
      </c>
      <c r="S2128" t="s">
        <v>1900</v>
      </c>
      <c r="T2128" s="2">
        <v>0.09</v>
      </c>
      <c r="U2128" t="s">
        <v>1901</v>
      </c>
      <c r="V2128" t="s">
        <v>1902</v>
      </c>
      <c r="W2128" t="s">
        <v>224</v>
      </c>
      <c r="X2128" t="s">
        <v>1903</v>
      </c>
    </row>
    <row r="2129" spans="1:24" x14ac:dyDescent="0.3">
      <c r="A2129" t="s">
        <v>1657</v>
      </c>
      <c r="B2129" s="1">
        <v>41928</v>
      </c>
      <c r="C2129" t="s">
        <v>2359</v>
      </c>
      <c r="D2129" t="s">
        <v>195</v>
      </c>
      <c r="E2129" t="s">
        <v>46</v>
      </c>
      <c r="F2129" t="s">
        <v>47</v>
      </c>
      <c r="G2129" t="s">
        <v>77</v>
      </c>
      <c r="H2129" t="s">
        <v>48</v>
      </c>
      <c r="I2129" t="s">
        <v>196</v>
      </c>
      <c r="J2129" t="s">
        <v>3587</v>
      </c>
      <c r="K2129" t="s">
        <v>94</v>
      </c>
      <c r="L2129" t="s">
        <v>95</v>
      </c>
      <c r="M2129" t="s">
        <v>35</v>
      </c>
      <c r="N2129" s="1">
        <v>41929</v>
      </c>
      <c r="O2129" t="s">
        <v>460</v>
      </c>
      <c r="P2129" t="s">
        <v>3588</v>
      </c>
      <c r="Q2129" t="s">
        <v>1220</v>
      </c>
      <c r="R2129">
        <v>45</v>
      </c>
      <c r="S2129" t="s">
        <v>2895</v>
      </c>
      <c r="T2129" s="2">
        <v>0.1</v>
      </c>
      <c r="U2129" t="s">
        <v>125</v>
      </c>
      <c r="V2129" t="s">
        <v>2896</v>
      </c>
      <c r="W2129" t="s">
        <v>3589</v>
      </c>
      <c r="X2129" t="s">
        <v>2897</v>
      </c>
    </row>
    <row r="2130" spans="1:24" x14ac:dyDescent="0.3">
      <c r="A2130" t="s">
        <v>1657</v>
      </c>
      <c r="B2130" s="1">
        <v>41446</v>
      </c>
      <c r="C2130" t="s">
        <v>2959</v>
      </c>
      <c r="D2130" t="s">
        <v>174</v>
      </c>
      <c r="E2130" t="s">
        <v>27</v>
      </c>
      <c r="F2130" t="s">
        <v>28</v>
      </c>
      <c r="G2130" t="s">
        <v>91</v>
      </c>
      <c r="H2130" t="s">
        <v>78</v>
      </c>
      <c r="I2130" t="s">
        <v>31</v>
      </c>
      <c r="J2130" t="s">
        <v>163</v>
      </c>
      <c r="K2130" t="s">
        <v>33</v>
      </c>
      <c r="L2130" t="s">
        <v>109</v>
      </c>
      <c r="M2130" t="s">
        <v>35</v>
      </c>
      <c r="N2130" s="1">
        <v>41448</v>
      </c>
      <c r="O2130" t="s">
        <v>164</v>
      </c>
      <c r="P2130" t="s">
        <v>165</v>
      </c>
      <c r="Q2130" t="s">
        <v>166</v>
      </c>
      <c r="R2130">
        <v>30</v>
      </c>
      <c r="S2130" t="s">
        <v>9390</v>
      </c>
      <c r="T2130" s="2">
        <v>0.08</v>
      </c>
      <c r="U2130" t="s">
        <v>116</v>
      </c>
      <c r="V2130" t="s">
        <v>9391</v>
      </c>
      <c r="W2130" t="s">
        <v>170</v>
      </c>
      <c r="X2130" t="s">
        <v>2897</v>
      </c>
    </row>
    <row r="2131" spans="1:24" x14ac:dyDescent="0.3">
      <c r="A2131" t="s">
        <v>1657</v>
      </c>
      <c r="B2131" s="1">
        <v>41742</v>
      </c>
      <c r="C2131" t="s">
        <v>2008</v>
      </c>
      <c r="D2131" t="s">
        <v>144</v>
      </c>
      <c r="E2131" t="s">
        <v>46</v>
      </c>
      <c r="F2131" t="s">
        <v>47</v>
      </c>
      <c r="G2131" t="s">
        <v>77</v>
      </c>
      <c r="H2131" t="s">
        <v>107</v>
      </c>
      <c r="I2131" t="s">
        <v>121</v>
      </c>
      <c r="J2131" t="s">
        <v>355</v>
      </c>
      <c r="K2131" t="s">
        <v>94</v>
      </c>
      <c r="L2131" t="s">
        <v>95</v>
      </c>
      <c r="M2131" t="s">
        <v>35</v>
      </c>
      <c r="N2131" s="1">
        <v>41740</v>
      </c>
      <c r="O2131" t="s">
        <v>129</v>
      </c>
      <c r="P2131" t="s">
        <v>356</v>
      </c>
      <c r="Q2131" t="s">
        <v>357</v>
      </c>
      <c r="R2131">
        <v>20</v>
      </c>
      <c r="S2131" t="s">
        <v>6502</v>
      </c>
      <c r="T2131" s="2">
        <v>0.05</v>
      </c>
      <c r="U2131" t="s">
        <v>127</v>
      </c>
      <c r="V2131" t="s">
        <v>6502</v>
      </c>
      <c r="W2131" t="s">
        <v>361</v>
      </c>
      <c r="X2131" t="s">
        <v>9567</v>
      </c>
    </row>
    <row r="2132" spans="1:24" x14ac:dyDescent="0.3">
      <c r="A2132" t="s">
        <v>1657</v>
      </c>
      <c r="B2132" s="1">
        <v>42278</v>
      </c>
      <c r="C2132" t="s">
        <v>1310</v>
      </c>
      <c r="D2132" t="s">
        <v>945</v>
      </c>
      <c r="E2132" t="s">
        <v>27</v>
      </c>
      <c r="F2132" t="s">
        <v>28</v>
      </c>
      <c r="G2132" t="s">
        <v>91</v>
      </c>
      <c r="H2132" t="s">
        <v>241</v>
      </c>
      <c r="I2132" t="s">
        <v>92</v>
      </c>
      <c r="J2132" t="s">
        <v>2107</v>
      </c>
      <c r="K2132" t="s">
        <v>94</v>
      </c>
      <c r="L2132" t="s">
        <v>34</v>
      </c>
      <c r="M2132" t="s">
        <v>35</v>
      </c>
      <c r="N2132" s="1">
        <v>42291</v>
      </c>
      <c r="O2132" t="s">
        <v>1380</v>
      </c>
      <c r="P2132" t="s">
        <v>2108</v>
      </c>
      <c r="Q2132" t="s">
        <v>990</v>
      </c>
      <c r="R2132">
        <v>10</v>
      </c>
      <c r="S2132" t="s">
        <v>4504</v>
      </c>
      <c r="T2132" s="2">
        <v>0.09</v>
      </c>
      <c r="U2132" t="s">
        <v>760</v>
      </c>
      <c r="V2132" t="s">
        <v>3721</v>
      </c>
      <c r="W2132" t="s">
        <v>57</v>
      </c>
      <c r="X2132" t="s">
        <v>4847</v>
      </c>
    </row>
    <row r="2133" spans="1:24" x14ac:dyDescent="0.3">
      <c r="A2133" t="s">
        <v>6286</v>
      </c>
      <c r="B2133" s="1">
        <v>41931</v>
      </c>
      <c r="C2133" t="s">
        <v>1595</v>
      </c>
      <c r="D2133" t="s">
        <v>365</v>
      </c>
      <c r="E2133" t="s">
        <v>46</v>
      </c>
      <c r="F2133" t="s">
        <v>47</v>
      </c>
      <c r="G2133" t="s">
        <v>134</v>
      </c>
      <c r="H2133" t="s">
        <v>48</v>
      </c>
      <c r="I2133" t="s">
        <v>63</v>
      </c>
      <c r="J2133" t="s">
        <v>163</v>
      </c>
      <c r="K2133" t="s">
        <v>94</v>
      </c>
      <c r="L2133" t="s">
        <v>34</v>
      </c>
      <c r="M2133" t="s">
        <v>35</v>
      </c>
      <c r="N2133" s="1">
        <v>41932</v>
      </c>
      <c r="O2133" t="s">
        <v>164</v>
      </c>
      <c r="P2133" t="s">
        <v>165</v>
      </c>
      <c r="Q2133" t="s">
        <v>166</v>
      </c>
      <c r="R2133">
        <v>40</v>
      </c>
      <c r="S2133" t="s">
        <v>167</v>
      </c>
      <c r="T2133" s="2">
        <v>0.05</v>
      </c>
      <c r="U2133" t="s">
        <v>3967</v>
      </c>
      <c r="V2133" t="s">
        <v>4846</v>
      </c>
      <c r="W2133" t="s">
        <v>170</v>
      </c>
      <c r="X2133" t="s">
        <v>6287</v>
      </c>
    </row>
    <row r="2134" spans="1:24" x14ac:dyDescent="0.3">
      <c r="A2134" t="s">
        <v>6286</v>
      </c>
      <c r="B2134" s="1">
        <v>42297</v>
      </c>
      <c r="C2134" t="s">
        <v>2398</v>
      </c>
      <c r="D2134" t="s">
        <v>766</v>
      </c>
      <c r="E2134" t="s">
        <v>27</v>
      </c>
      <c r="F2134" t="s">
        <v>28</v>
      </c>
      <c r="G2134" t="s">
        <v>77</v>
      </c>
      <c r="H2134" t="s">
        <v>217</v>
      </c>
      <c r="I2134" t="s">
        <v>63</v>
      </c>
      <c r="J2134" t="s">
        <v>163</v>
      </c>
      <c r="K2134" t="s">
        <v>94</v>
      </c>
      <c r="L2134" t="s">
        <v>34</v>
      </c>
      <c r="M2134" t="s">
        <v>35</v>
      </c>
      <c r="N2134" s="1">
        <v>42301</v>
      </c>
      <c r="O2134" t="s">
        <v>164</v>
      </c>
      <c r="P2134" t="s">
        <v>165</v>
      </c>
      <c r="Q2134" t="s">
        <v>166</v>
      </c>
      <c r="R2134">
        <v>18</v>
      </c>
      <c r="S2134" t="s">
        <v>1174</v>
      </c>
      <c r="T2134" s="2">
        <v>0.02</v>
      </c>
      <c r="U2134" t="s">
        <v>3967</v>
      </c>
      <c r="V2134" t="s">
        <v>4846</v>
      </c>
      <c r="W2134" t="s">
        <v>170</v>
      </c>
      <c r="X2134" t="s">
        <v>6287</v>
      </c>
    </row>
    <row r="2135" spans="1:24" x14ac:dyDescent="0.3">
      <c r="A2135" t="s">
        <v>6286</v>
      </c>
      <c r="B2135" s="1">
        <v>41929</v>
      </c>
      <c r="C2135" t="s">
        <v>2042</v>
      </c>
      <c r="D2135" t="s">
        <v>228</v>
      </c>
      <c r="E2135" t="s">
        <v>46</v>
      </c>
      <c r="F2135" t="s">
        <v>47</v>
      </c>
      <c r="G2135" t="s">
        <v>77</v>
      </c>
      <c r="H2135" t="s">
        <v>107</v>
      </c>
      <c r="I2135" t="s">
        <v>196</v>
      </c>
      <c r="J2135" t="s">
        <v>9904</v>
      </c>
      <c r="K2135" t="s">
        <v>94</v>
      </c>
      <c r="L2135" t="s">
        <v>95</v>
      </c>
      <c r="M2135" t="s">
        <v>35</v>
      </c>
      <c r="N2135" s="1">
        <v>41931</v>
      </c>
      <c r="O2135" t="s">
        <v>164</v>
      </c>
      <c r="P2135" t="s">
        <v>165</v>
      </c>
      <c r="Q2135" t="s">
        <v>166</v>
      </c>
      <c r="R2135">
        <v>28</v>
      </c>
      <c r="S2135" t="s">
        <v>167</v>
      </c>
      <c r="T2135" s="2">
        <v>0</v>
      </c>
      <c r="U2135" t="s">
        <v>3967</v>
      </c>
      <c r="V2135" t="s">
        <v>4846</v>
      </c>
      <c r="W2135" t="s">
        <v>170</v>
      </c>
      <c r="X2135" t="s">
        <v>6287</v>
      </c>
    </row>
    <row r="2136" spans="1:24" x14ac:dyDescent="0.3">
      <c r="A2136" t="s">
        <v>6286</v>
      </c>
      <c r="B2136" s="1">
        <v>41827</v>
      </c>
      <c r="C2136" t="s">
        <v>1765</v>
      </c>
      <c r="D2136" t="s">
        <v>144</v>
      </c>
      <c r="E2136" t="s">
        <v>46</v>
      </c>
      <c r="F2136" t="s">
        <v>47</v>
      </c>
      <c r="G2136" t="s">
        <v>134</v>
      </c>
      <c r="H2136" t="s">
        <v>107</v>
      </c>
      <c r="I2136" t="s">
        <v>92</v>
      </c>
      <c r="J2136" t="s">
        <v>163</v>
      </c>
      <c r="K2136" t="s">
        <v>94</v>
      </c>
      <c r="L2136" t="s">
        <v>34</v>
      </c>
      <c r="M2136" t="s">
        <v>35</v>
      </c>
      <c r="N2136" s="1">
        <v>41828</v>
      </c>
      <c r="O2136" t="s">
        <v>164</v>
      </c>
      <c r="P2136" t="s">
        <v>165</v>
      </c>
      <c r="Q2136" t="s">
        <v>166</v>
      </c>
      <c r="R2136">
        <v>12</v>
      </c>
      <c r="S2136" t="s">
        <v>10443</v>
      </c>
      <c r="T2136" s="2">
        <v>0.02</v>
      </c>
      <c r="U2136" t="s">
        <v>460</v>
      </c>
      <c r="V2136" t="s">
        <v>4846</v>
      </c>
      <c r="W2136" t="s">
        <v>170</v>
      </c>
      <c r="X2136" t="s">
        <v>6287</v>
      </c>
    </row>
    <row r="2137" spans="1:24" x14ac:dyDescent="0.3">
      <c r="A2137" t="s">
        <v>6286</v>
      </c>
      <c r="B2137" s="1">
        <v>41858</v>
      </c>
      <c r="C2137" t="s">
        <v>1291</v>
      </c>
      <c r="D2137" t="s">
        <v>1292</v>
      </c>
      <c r="E2137" t="s">
        <v>27</v>
      </c>
      <c r="F2137" t="s">
        <v>28</v>
      </c>
      <c r="G2137" t="s">
        <v>91</v>
      </c>
      <c r="H2137" t="s">
        <v>30</v>
      </c>
      <c r="I2137" t="s">
        <v>63</v>
      </c>
      <c r="J2137" t="s">
        <v>163</v>
      </c>
      <c r="K2137" t="s">
        <v>94</v>
      </c>
      <c r="L2137" t="s">
        <v>34</v>
      </c>
      <c r="M2137" t="s">
        <v>35</v>
      </c>
      <c r="N2137" s="1">
        <v>41858</v>
      </c>
      <c r="O2137" t="s">
        <v>164</v>
      </c>
      <c r="P2137" t="s">
        <v>165</v>
      </c>
      <c r="Q2137" t="s">
        <v>166</v>
      </c>
      <c r="R2137">
        <v>4</v>
      </c>
      <c r="S2137" t="s">
        <v>2709</v>
      </c>
      <c r="T2137" s="2">
        <v>0.08</v>
      </c>
      <c r="U2137" t="s">
        <v>12680</v>
      </c>
      <c r="V2137" t="s">
        <v>4846</v>
      </c>
      <c r="W2137" t="s">
        <v>170</v>
      </c>
      <c r="X2137" t="s">
        <v>12681</v>
      </c>
    </row>
    <row r="2138" spans="1:24" x14ac:dyDescent="0.3">
      <c r="A2138" t="s">
        <v>1466</v>
      </c>
      <c r="B2138" s="1">
        <v>42624</v>
      </c>
      <c r="C2138" t="s">
        <v>1467</v>
      </c>
      <c r="D2138" t="s">
        <v>1468</v>
      </c>
      <c r="E2138" t="s">
        <v>27</v>
      </c>
      <c r="F2138" t="s">
        <v>28</v>
      </c>
      <c r="G2138" t="s">
        <v>77</v>
      </c>
      <c r="H2138" t="s">
        <v>433</v>
      </c>
      <c r="I2138" t="s">
        <v>121</v>
      </c>
      <c r="J2138" t="s">
        <v>355</v>
      </c>
      <c r="K2138" t="s">
        <v>94</v>
      </c>
      <c r="L2138" t="s">
        <v>95</v>
      </c>
      <c r="M2138" t="s">
        <v>35</v>
      </c>
      <c r="N2138" s="1">
        <v>42624</v>
      </c>
      <c r="O2138" t="s">
        <v>129</v>
      </c>
      <c r="P2138" t="s">
        <v>356</v>
      </c>
      <c r="Q2138" t="s">
        <v>357</v>
      </c>
      <c r="R2138">
        <v>21</v>
      </c>
      <c r="S2138" t="s">
        <v>1469</v>
      </c>
      <c r="T2138" s="2">
        <v>0.06</v>
      </c>
      <c r="U2138" t="s">
        <v>1470</v>
      </c>
      <c r="V2138" t="s">
        <v>1469</v>
      </c>
      <c r="W2138" t="s">
        <v>361</v>
      </c>
      <c r="X2138" t="s">
        <v>1471</v>
      </c>
    </row>
    <row r="2139" spans="1:24" x14ac:dyDescent="0.3">
      <c r="A2139" t="s">
        <v>1466</v>
      </c>
      <c r="B2139" s="1">
        <v>42126</v>
      </c>
      <c r="C2139" t="s">
        <v>3839</v>
      </c>
      <c r="D2139" t="s">
        <v>683</v>
      </c>
      <c r="E2139" t="s">
        <v>46</v>
      </c>
      <c r="F2139" t="s">
        <v>47</v>
      </c>
      <c r="G2139" t="s">
        <v>77</v>
      </c>
      <c r="H2139" t="s">
        <v>107</v>
      </c>
      <c r="I2139" t="s">
        <v>31</v>
      </c>
      <c r="J2139" t="s">
        <v>611</v>
      </c>
      <c r="K2139" t="s">
        <v>94</v>
      </c>
      <c r="L2139" t="s">
        <v>34</v>
      </c>
      <c r="M2139" t="s">
        <v>35</v>
      </c>
      <c r="N2139" s="1">
        <v>42126</v>
      </c>
      <c r="O2139" t="s">
        <v>612</v>
      </c>
      <c r="P2139" t="s">
        <v>613</v>
      </c>
      <c r="Q2139" t="s">
        <v>614</v>
      </c>
      <c r="R2139">
        <v>23</v>
      </c>
      <c r="S2139" t="s">
        <v>3840</v>
      </c>
      <c r="T2139" s="2">
        <v>0.02</v>
      </c>
      <c r="U2139" t="s">
        <v>3841</v>
      </c>
      <c r="V2139" t="s">
        <v>3842</v>
      </c>
      <c r="W2139" t="s">
        <v>618</v>
      </c>
      <c r="X2139" t="s">
        <v>3843</v>
      </c>
    </row>
    <row r="2140" spans="1:24" x14ac:dyDescent="0.3">
      <c r="A2140" t="s">
        <v>1466</v>
      </c>
      <c r="B2140" s="1">
        <v>41922</v>
      </c>
      <c r="C2140" t="s">
        <v>2359</v>
      </c>
      <c r="D2140" t="s">
        <v>45</v>
      </c>
      <c r="E2140" t="s">
        <v>46</v>
      </c>
      <c r="F2140" t="s">
        <v>47</v>
      </c>
      <c r="G2140" t="s">
        <v>91</v>
      </c>
      <c r="H2140" t="s">
        <v>48</v>
      </c>
      <c r="I2140" t="s">
        <v>92</v>
      </c>
      <c r="J2140" t="s">
        <v>478</v>
      </c>
      <c r="K2140" t="s">
        <v>94</v>
      </c>
      <c r="L2140" t="s">
        <v>34</v>
      </c>
      <c r="M2140" t="s">
        <v>35</v>
      </c>
      <c r="N2140" s="1">
        <v>41922</v>
      </c>
      <c r="O2140" t="s">
        <v>479</v>
      </c>
      <c r="P2140" t="s">
        <v>480</v>
      </c>
      <c r="Q2140" t="s">
        <v>98</v>
      </c>
      <c r="R2140">
        <v>43</v>
      </c>
      <c r="S2140" t="s">
        <v>9697</v>
      </c>
      <c r="T2140" s="2">
        <v>0.03</v>
      </c>
      <c r="U2140" t="s">
        <v>1025</v>
      </c>
      <c r="V2140" t="s">
        <v>9698</v>
      </c>
      <c r="W2140" t="s">
        <v>224</v>
      </c>
      <c r="X2140" t="s">
        <v>9699</v>
      </c>
    </row>
    <row r="2141" spans="1:24" x14ac:dyDescent="0.3">
      <c r="A2141" t="s">
        <v>1466</v>
      </c>
      <c r="B2141" s="1">
        <v>41808</v>
      </c>
      <c r="C2141" t="s">
        <v>952</v>
      </c>
      <c r="D2141" t="s">
        <v>312</v>
      </c>
      <c r="E2141" t="s">
        <v>27</v>
      </c>
      <c r="F2141" t="s">
        <v>28</v>
      </c>
      <c r="G2141" t="s">
        <v>134</v>
      </c>
      <c r="H2141" t="s">
        <v>205</v>
      </c>
      <c r="I2141" t="s">
        <v>31</v>
      </c>
      <c r="J2141" t="s">
        <v>355</v>
      </c>
      <c r="K2141" t="s">
        <v>94</v>
      </c>
      <c r="L2141" t="s">
        <v>34</v>
      </c>
      <c r="M2141" t="s">
        <v>35</v>
      </c>
      <c r="N2141" s="1">
        <v>41808</v>
      </c>
      <c r="O2141" t="s">
        <v>129</v>
      </c>
      <c r="P2141" t="s">
        <v>356</v>
      </c>
      <c r="Q2141" t="s">
        <v>357</v>
      </c>
      <c r="R2141">
        <v>2</v>
      </c>
      <c r="S2141" t="s">
        <v>10959</v>
      </c>
      <c r="T2141" s="2">
        <v>0.05</v>
      </c>
      <c r="U2141" t="s">
        <v>8179</v>
      </c>
      <c r="V2141" t="s">
        <v>6652</v>
      </c>
      <c r="W2141" t="s">
        <v>361</v>
      </c>
      <c r="X2141" t="s">
        <v>6916</v>
      </c>
    </row>
    <row r="2142" spans="1:24" x14ac:dyDescent="0.3">
      <c r="A2142" t="s">
        <v>2358</v>
      </c>
      <c r="B2142" s="1">
        <v>41930</v>
      </c>
      <c r="C2142" t="s">
        <v>2359</v>
      </c>
      <c r="D2142" t="s">
        <v>195</v>
      </c>
      <c r="E2142" t="s">
        <v>46</v>
      </c>
      <c r="F2142" t="s">
        <v>47</v>
      </c>
      <c r="G2142" t="s">
        <v>91</v>
      </c>
      <c r="H2142" t="s">
        <v>48</v>
      </c>
      <c r="I2142" t="s">
        <v>196</v>
      </c>
      <c r="J2142" t="s">
        <v>564</v>
      </c>
      <c r="K2142" t="s">
        <v>94</v>
      </c>
      <c r="L2142" t="s">
        <v>95</v>
      </c>
      <c r="M2142" t="s">
        <v>35</v>
      </c>
      <c r="N2142" s="1">
        <v>41932</v>
      </c>
      <c r="O2142" t="s">
        <v>565</v>
      </c>
      <c r="P2142" t="s">
        <v>566</v>
      </c>
      <c r="Q2142" t="s">
        <v>567</v>
      </c>
      <c r="R2142">
        <v>39</v>
      </c>
      <c r="S2142" t="s">
        <v>2360</v>
      </c>
      <c r="T2142" s="2">
        <v>0.08</v>
      </c>
      <c r="U2142" t="s">
        <v>224</v>
      </c>
      <c r="V2142" t="s">
        <v>2361</v>
      </c>
      <c r="W2142" t="s">
        <v>224</v>
      </c>
      <c r="X2142" t="s">
        <v>2360</v>
      </c>
    </row>
    <row r="2143" spans="1:24" x14ac:dyDescent="0.3">
      <c r="A2143" t="s">
        <v>2358</v>
      </c>
      <c r="B2143" s="1">
        <v>41930</v>
      </c>
      <c r="C2143" t="s">
        <v>2359</v>
      </c>
      <c r="D2143" t="s">
        <v>45</v>
      </c>
      <c r="E2143" t="s">
        <v>46</v>
      </c>
      <c r="F2143" t="s">
        <v>47</v>
      </c>
      <c r="G2143" t="s">
        <v>91</v>
      </c>
      <c r="H2143" t="s">
        <v>48</v>
      </c>
      <c r="I2143" t="s">
        <v>196</v>
      </c>
      <c r="J2143" t="s">
        <v>564</v>
      </c>
      <c r="K2143" t="s">
        <v>94</v>
      </c>
      <c r="L2143" t="s">
        <v>95</v>
      </c>
      <c r="M2143" t="s">
        <v>35</v>
      </c>
      <c r="N2143" s="1">
        <v>41932</v>
      </c>
      <c r="O2143" t="s">
        <v>565</v>
      </c>
      <c r="P2143" t="s">
        <v>566</v>
      </c>
      <c r="Q2143" t="s">
        <v>567</v>
      </c>
      <c r="R2143">
        <v>1</v>
      </c>
      <c r="S2143" t="s">
        <v>2360</v>
      </c>
      <c r="T2143" s="2">
        <v>0.09</v>
      </c>
      <c r="U2143" t="s">
        <v>224</v>
      </c>
      <c r="V2143" t="s">
        <v>2361</v>
      </c>
      <c r="W2143" t="s">
        <v>224</v>
      </c>
      <c r="X2143" t="s">
        <v>2360</v>
      </c>
    </row>
    <row r="2144" spans="1:24" x14ac:dyDescent="0.3">
      <c r="A2144" t="s">
        <v>2358</v>
      </c>
      <c r="B2144" s="1">
        <v>41930</v>
      </c>
      <c r="C2144" t="s">
        <v>2359</v>
      </c>
      <c r="D2144" t="s">
        <v>195</v>
      </c>
      <c r="E2144" t="s">
        <v>46</v>
      </c>
      <c r="F2144" t="s">
        <v>47</v>
      </c>
      <c r="G2144" t="s">
        <v>77</v>
      </c>
      <c r="H2144" t="s">
        <v>48</v>
      </c>
      <c r="I2144" t="s">
        <v>31</v>
      </c>
      <c r="J2144" t="s">
        <v>478</v>
      </c>
      <c r="K2144" t="s">
        <v>94</v>
      </c>
      <c r="L2144" t="s">
        <v>95</v>
      </c>
      <c r="M2144" t="s">
        <v>35</v>
      </c>
      <c r="N2144" s="1">
        <v>41932</v>
      </c>
      <c r="O2144" t="s">
        <v>479</v>
      </c>
      <c r="P2144" t="s">
        <v>480</v>
      </c>
      <c r="Q2144" t="s">
        <v>98</v>
      </c>
      <c r="R2144">
        <v>13</v>
      </c>
      <c r="S2144" t="s">
        <v>2360</v>
      </c>
      <c r="T2144" s="2">
        <v>7.0000000000000007E-2</v>
      </c>
      <c r="U2144" t="s">
        <v>224</v>
      </c>
      <c r="V2144" t="s">
        <v>2361</v>
      </c>
      <c r="W2144" t="s">
        <v>224</v>
      </c>
      <c r="X2144" t="s">
        <v>2360</v>
      </c>
    </row>
    <row r="2145" spans="1:24" x14ac:dyDescent="0.3">
      <c r="A2145" t="s">
        <v>2358</v>
      </c>
      <c r="B2145" s="1">
        <v>41939</v>
      </c>
      <c r="C2145" t="s">
        <v>2042</v>
      </c>
      <c r="D2145" t="s">
        <v>228</v>
      </c>
      <c r="E2145" t="s">
        <v>46</v>
      </c>
      <c r="F2145" t="s">
        <v>47</v>
      </c>
      <c r="G2145" t="s">
        <v>29</v>
      </c>
      <c r="H2145" t="s">
        <v>107</v>
      </c>
      <c r="I2145" t="s">
        <v>31</v>
      </c>
      <c r="J2145" t="s">
        <v>64</v>
      </c>
      <c r="K2145" t="s">
        <v>94</v>
      </c>
      <c r="L2145" t="s">
        <v>34</v>
      </c>
      <c r="M2145" t="s">
        <v>35</v>
      </c>
      <c r="N2145" s="1">
        <v>41941</v>
      </c>
      <c r="O2145" t="s">
        <v>66</v>
      </c>
      <c r="P2145" t="s">
        <v>67</v>
      </c>
      <c r="Q2145" t="s">
        <v>68</v>
      </c>
      <c r="R2145">
        <v>22</v>
      </c>
      <c r="S2145" t="s">
        <v>2360</v>
      </c>
      <c r="T2145" s="2">
        <v>0.1</v>
      </c>
      <c r="U2145" t="s">
        <v>224</v>
      </c>
      <c r="V2145" t="s">
        <v>2361</v>
      </c>
      <c r="W2145" t="s">
        <v>72</v>
      </c>
      <c r="X2145" t="s">
        <v>2360</v>
      </c>
    </row>
    <row r="2146" spans="1:24" x14ac:dyDescent="0.3">
      <c r="A2146" t="s">
        <v>2358</v>
      </c>
      <c r="B2146" s="1">
        <v>42151</v>
      </c>
      <c r="C2146" t="s">
        <v>2162</v>
      </c>
      <c r="D2146" t="s">
        <v>2482</v>
      </c>
      <c r="E2146" t="s">
        <v>27</v>
      </c>
      <c r="F2146" t="s">
        <v>28</v>
      </c>
      <c r="G2146" t="s">
        <v>77</v>
      </c>
      <c r="H2146" t="s">
        <v>281</v>
      </c>
      <c r="I2146" t="s">
        <v>31</v>
      </c>
      <c r="J2146" t="s">
        <v>478</v>
      </c>
      <c r="K2146" t="s">
        <v>33</v>
      </c>
      <c r="L2146" t="s">
        <v>34</v>
      </c>
      <c r="M2146" t="s">
        <v>156</v>
      </c>
      <c r="N2146" s="1">
        <v>42153</v>
      </c>
      <c r="O2146" t="s">
        <v>479</v>
      </c>
      <c r="P2146" t="s">
        <v>480</v>
      </c>
      <c r="Q2146" t="s">
        <v>98</v>
      </c>
      <c r="R2146">
        <v>47</v>
      </c>
      <c r="S2146" t="s">
        <v>5203</v>
      </c>
      <c r="T2146" s="2">
        <v>0</v>
      </c>
      <c r="U2146" t="s">
        <v>3272</v>
      </c>
      <c r="V2146" t="s">
        <v>8266</v>
      </c>
      <c r="W2146" t="s">
        <v>224</v>
      </c>
      <c r="X2146" t="s">
        <v>7778</v>
      </c>
    </row>
    <row r="2147" spans="1:24" x14ac:dyDescent="0.3">
      <c r="A2147" t="s">
        <v>2358</v>
      </c>
      <c r="B2147" s="1">
        <v>41930</v>
      </c>
      <c r="C2147" t="s">
        <v>2359</v>
      </c>
      <c r="D2147" t="s">
        <v>195</v>
      </c>
      <c r="E2147" t="s">
        <v>46</v>
      </c>
      <c r="F2147" t="s">
        <v>47</v>
      </c>
      <c r="G2147" t="s">
        <v>77</v>
      </c>
      <c r="H2147" t="s">
        <v>48</v>
      </c>
      <c r="I2147" t="s">
        <v>31</v>
      </c>
      <c r="J2147" t="s">
        <v>478</v>
      </c>
      <c r="K2147" t="s">
        <v>33</v>
      </c>
      <c r="L2147" t="s">
        <v>34</v>
      </c>
      <c r="M2147" t="s">
        <v>35</v>
      </c>
      <c r="N2147" s="1">
        <v>41932</v>
      </c>
      <c r="O2147" t="s">
        <v>479</v>
      </c>
      <c r="P2147" t="s">
        <v>480</v>
      </c>
      <c r="Q2147" t="s">
        <v>98</v>
      </c>
      <c r="R2147">
        <v>7</v>
      </c>
      <c r="S2147" t="s">
        <v>2360</v>
      </c>
      <c r="T2147" s="2">
        <v>7.0000000000000007E-2</v>
      </c>
      <c r="U2147" t="s">
        <v>224</v>
      </c>
      <c r="V2147" t="s">
        <v>2361</v>
      </c>
      <c r="W2147" t="s">
        <v>224</v>
      </c>
      <c r="X2147" t="s">
        <v>2360</v>
      </c>
    </row>
    <row r="2148" spans="1:24" x14ac:dyDescent="0.3">
      <c r="A2148" t="s">
        <v>2358</v>
      </c>
      <c r="B2148" s="1">
        <v>41930</v>
      </c>
      <c r="C2148" t="s">
        <v>2359</v>
      </c>
      <c r="D2148" t="s">
        <v>195</v>
      </c>
      <c r="E2148" t="s">
        <v>46</v>
      </c>
      <c r="F2148" t="s">
        <v>47</v>
      </c>
      <c r="G2148" t="s">
        <v>29</v>
      </c>
      <c r="H2148" t="s">
        <v>48</v>
      </c>
      <c r="I2148" t="s">
        <v>121</v>
      </c>
      <c r="J2148" t="s">
        <v>478</v>
      </c>
      <c r="K2148" t="s">
        <v>94</v>
      </c>
      <c r="L2148" t="s">
        <v>95</v>
      </c>
      <c r="M2148" t="s">
        <v>35</v>
      </c>
      <c r="N2148" s="1">
        <v>41932</v>
      </c>
      <c r="O2148" t="s">
        <v>479</v>
      </c>
      <c r="P2148" t="s">
        <v>480</v>
      </c>
      <c r="Q2148" t="s">
        <v>98</v>
      </c>
      <c r="R2148">
        <v>20</v>
      </c>
      <c r="S2148" t="s">
        <v>2360</v>
      </c>
      <c r="T2148" s="2">
        <v>0.03</v>
      </c>
      <c r="U2148" t="s">
        <v>224</v>
      </c>
      <c r="V2148" t="s">
        <v>2361</v>
      </c>
      <c r="W2148" t="s">
        <v>224</v>
      </c>
      <c r="X2148" t="s">
        <v>2360</v>
      </c>
    </row>
    <row r="2149" spans="1:24" x14ac:dyDescent="0.3">
      <c r="A2149" t="s">
        <v>12129</v>
      </c>
      <c r="B2149" s="1">
        <v>41838</v>
      </c>
      <c r="C2149" t="s">
        <v>2746</v>
      </c>
      <c r="D2149" t="s">
        <v>324</v>
      </c>
      <c r="E2149" t="s">
        <v>27</v>
      </c>
      <c r="F2149" t="s">
        <v>28</v>
      </c>
      <c r="G2149" t="s">
        <v>77</v>
      </c>
      <c r="H2149" t="s">
        <v>205</v>
      </c>
      <c r="I2149" t="s">
        <v>31</v>
      </c>
      <c r="J2149" t="s">
        <v>2750</v>
      </c>
      <c r="K2149" t="s">
        <v>94</v>
      </c>
      <c r="L2149" t="s">
        <v>95</v>
      </c>
      <c r="M2149" t="s">
        <v>35</v>
      </c>
      <c r="N2149" s="1">
        <v>41839</v>
      </c>
      <c r="O2149" t="s">
        <v>2751</v>
      </c>
      <c r="P2149" t="s">
        <v>724</v>
      </c>
      <c r="Q2149" t="s">
        <v>41</v>
      </c>
      <c r="R2149">
        <v>12</v>
      </c>
      <c r="S2149" t="s">
        <v>2360</v>
      </c>
      <c r="T2149" s="2">
        <v>0.02</v>
      </c>
      <c r="U2149" t="s">
        <v>224</v>
      </c>
      <c r="V2149" t="s">
        <v>2361</v>
      </c>
      <c r="W2149" t="s">
        <v>2754</v>
      </c>
      <c r="X2149" t="s">
        <v>2360</v>
      </c>
    </row>
    <row r="2150" spans="1:24" x14ac:dyDescent="0.3">
      <c r="A2150" t="s">
        <v>5364</v>
      </c>
      <c r="B2150" s="1">
        <v>41905</v>
      </c>
      <c r="C2150" t="s">
        <v>1838</v>
      </c>
      <c r="D2150" t="s">
        <v>331</v>
      </c>
      <c r="E2150" t="s">
        <v>46</v>
      </c>
      <c r="F2150" t="s">
        <v>47</v>
      </c>
      <c r="G2150" t="s">
        <v>77</v>
      </c>
      <c r="H2150" t="s">
        <v>107</v>
      </c>
      <c r="I2150" t="s">
        <v>121</v>
      </c>
      <c r="J2150" t="s">
        <v>1676</v>
      </c>
      <c r="K2150" t="s">
        <v>94</v>
      </c>
      <c r="L2150" t="s">
        <v>95</v>
      </c>
      <c r="M2150" t="s">
        <v>35</v>
      </c>
      <c r="N2150" s="1">
        <v>41907</v>
      </c>
      <c r="O2150" t="s">
        <v>66</v>
      </c>
      <c r="P2150" t="s">
        <v>67</v>
      </c>
      <c r="Q2150" t="s">
        <v>68</v>
      </c>
      <c r="R2150">
        <v>6</v>
      </c>
      <c r="S2150" t="s">
        <v>5365</v>
      </c>
      <c r="T2150" s="2">
        <v>0.01</v>
      </c>
      <c r="U2150" t="s">
        <v>378</v>
      </c>
      <c r="V2150" t="s">
        <v>5366</v>
      </c>
      <c r="W2150" t="s">
        <v>116</v>
      </c>
      <c r="X2150" t="s">
        <v>3058</v>
      </c>
    </row>
    <row r="2151" spans="1:24" x14ac:dyDescent="0.3">
      <c r="A2151" t="s">
        <v>5364</v>
      </c>
      <c r="B2151" s="1">
        <v>41864</v>
      </c>
      <c r="C2151" t="s">
        <v>1574</v>
      </c>
      <c r="D2151" t="s">
        <v>144</v>
      </c>
      <c r="E2151" t="s">
        <v>46</v>
      </c>
      <c r="F2151" t="s">
        <v>47</v>
      </c>
      <c r="G2151" t="s">
        <v>77</v>
      </c>
      <c r="H2151" t="s">
        <v>107</v>
      </c>
      <c r="I2151" t="s">
        <v>196</v>
      </c>
      <c r="J2151" t="s">
        <v>229</v>
      </c>
      <c r="K2151" t="s">
        <v>94</v>
      </c>
      <c r="L2151" t="s">
        <v>34</v>
      </c>
      <c r="M2151" t="s">
        <v>156</v>
      </c>
      <c r="N2151" s="1">
        <v>41866</v>
      </c>
      <c r="O2151" t="s">
        <v>230</v>
      </c>
      <c r="P2151" t="s">
        <v>231</v>
      </c>
      <c r="Q2151" t="s">
        <v>232</v>
      </c>
      <c r="R2151">
        <v>1</v>
      </c>
      <c r="S2151" t="s">
        <v>9120</v>
      </c>
      <c r="T2151" s="2">
        <v>0</v>
      </c>
      <c r="U2151" t="s">
        <v>2147</v>
      </c>
      <c r="V2151" t="s">
        <v>9121</v>
      </c>
      <c r="W2151" t="s">
        <v>236</v>
      </c>
      <c r="X2151" t="s">
        <v>9122</v>
      </c>
    </row>
    <row r="2152" spans="1:24" x14ac:dyDescent="0.3">
      <c r="A2152" t="s">
        <v>5364</v>
      </c>
      <c r="B2152" s="1">
        <v>41857</v>
      </c>
      <c r="C2152" t="s">
        <v>9689</v>
      </c>
      <c r="D2152" t="s">
        <v>3704</v>
      </c>
      <c r="E2152" t="s">
        <v>27</v>
      </c>
      <c r="F2152" t="s">
        <v>28</v>
      </c>
      <c r="G2152" t="s">
        <v>29</v>
      </c>
      <c r="H2152" t="s">
        <v>965</v>
      </c>
      <c r="I2152" t="s">
        <v>31</v>
      </c>
      <c r="J2152" t="s">
        <v>206</v>
      </c>
      <c r="K2152" t="s">
        <v>94</v>
      </c>
      <c r="L2152" t="s">
        <v>34</v>
      </c>
      <c r="M2152" t="s">
        <v>35</v>
      </c>
      <c r="N2152" s="1">
        <v>41857</v>
      </c>
      <c r="O2152" t="s">
        <v>207</v>
      </c>
      <c r="P2152" t="s">
        <v>208</v>
      </c>
      <c r="Q2152" t="s">
        <v>125</v>
      </c>
      <c r="R2152">
        <v>42</v>
      </c>
      <c r="S2152" t="s">
        <v>6618</v>
      </c>
      <c r="T2152" s="2">
        <v>0.1</v>
      </c>
      <c r="U2152" t="s">
        <v>9691</v>
      </c>
      <c r="V2152" t="s">
        <v>9692</v>
      </c>
      <c r="W2152" t="s">
        <v>212</v>
      </c>
      <c r="X2152" t="s">
        <v>9693</v>
      </c>
    </row>
    <row r="2153" spans="1:24" x14ac:dyDescent="0.3">
      <c r="A2153" t="s">
        <v>3734</v>
      </c>
      <c r="B2153" s="1">
        <v>41932</v>
      </c>
      <c r="C2153" t="s">
        <v>105</v>
      </c>
      <c r="D2153" t="s">
        <v>106</v>
      </c>
      <c r="E2153" t="s">
        <v>46</v>
      </c>
      <c r="F2153" t="s">
        <v>47</v>
      </c>
      <c r="G2153" t="s">
        <v>29</v>
      </c>
      <c r="H2153" t="s">
        <v>107</v>
      </c>
      <c r="I2153" t="s">
        <v>92</v>
      </c>
      <c r="J2153" t="s">
        <v>290</v>
      </c>
      <c r="K2153" t="s">
        <v>94</v>
      </c>
      <c r="L2153" t="s">
        <v>95</v>
      </c>
      <c r="M2153" t="s">
        <v>35</v>
      </c>
      <c r="N2153" s="1">
        <v>41934</v>
      </c>
      <c r="O2153" t="s">
        <v>291</v>
      </c>
      <c r="P2153" t="s">
        <v>292</v>
      </c>
      <c r="Q2153" t="s">
        <v>293</v>
      </c>
      <c r="R2153">
        <v>50</v>
      </c>
      <c r="S2153" t="s">
        <v>3735</v>
      </c>
      <c r="T2153" s="2">
        <v>0.09</v>
      </c>
      <c r="U2153" t="s">
        <v>3736</v>
      </c>
      <c r="V2153" t="s">
        <v>3737</v>
      </c>
      <c r="W2153" t="s">
        <v>165</v>
      </c>
      <c r="X2153" t="s">
        <v>3738</v>
      </c>
    </row>
    <row r="2154" spans="1:24" x14ac:dyDescent="0.3">
      <c r="A2154" t="s">
        <v>3734</v>
      </c>
      <c r="B2154" s="1">
        <v>41934</v>
      </c>
      <c r="C2154" t="s">
        <v>105</v>
      </c>
      <c r="D2154" t="s">
        <v>106</v>
      </c>
      <c r="E2154" t="s">
        <v>46</v>
      </c>
      <c r="F2154" t="s">
        <v>47</v>
      </c>
      <c r="G2154" t="s">
        <v>134</v>
      </c>
      <c r="H2154" t="s">
        <v>107</v>
      </c>
      <c r="I2154" t="s">
        <v>31</v>
      </c>
      <c r="J2154" t="s">
        <v>290</v>
      </c>
      <c r="K2154" t="s">
        <v>33</v>
      </c>
      <c r="L2154" t="s">
        <v>34</v>
      </c>
      <c r="M2154" t="s">
        <v>35</v>
      </c>
      <c r="N2154" s="1">
        <v>41935</v>
      </c>
      <c r="O2154" t="s">
        <v>1285</v>
      </c>
      <c r="P2154" t="s">
        <v>292</v>
      </c>
      <c r="Q2154" t="s">
        <v>1286</v>
      </c>
      <c r="R2154">
        <v>23</v>
      </c>
      <c r="S2154" t="s">
        <v>3735</v>
      </c>
      <c r="T2154" s="2">
        <v>0.1</v>
      </c>
      <c r="U2154" t="s">
        <v>3736</v>
      </c>
      <c r="V2154" t="s">
        <v>8024</v>
      </c>
      <c r="W2154" t="s">
        <v>881</v>
      </c>
      <c r="X2154" t="s">
        <v>3738</v>
      </c>
    </row>
    <row r="2155" spans="1:24" x14ac:dyDescent="0.3">
      <c r="A2155" t="s">
        <v>3734</v>
      </c>
      <c r="B2155" s="1">
        <v>41939</v>
      </c>
      <c r="C2155" t="s">
        <v>1765</v>
      </c>
      <c r="D2155" t="s">
        <v>144</v>
      </c>
      <c r="E2155" t="s">
        <v>46</v>
      </c>
      <c r="F2155" t="s">
        <v>47</v>
      </c>
      <c r="G2155" t="s">
        <v>77</v>
      </c>
      <c r="H2155" t="s">
        <v>107</v>
      </c>
      <c r="I2155" t="s">
        <v>121</v>
      </c>
      <c r="J2155" t="s">
        <v>1344</v>
      </c>
      <c r="K2155" t="s">
        <v>94</v>
      </c>
      <c r="L2155" t="s">
        <v>34</v>
      </c>
      <c r="M2155" t="s">
        <v>35</v>
      </c>
      <c r="N2155" s="1">
        <v>41943</v>
      </c>
      <c r="O2155" t="s">
        <v>341</v>
      </c>
      <c r="P2155" t="s">
        <v>574</v>
      </c>
      <c r="Q2155" t="s">
        <v>1345</v>
      </c>
      <c r="R2155">
        <v>21</v>
      </c>
      <c r="S2155" t="s">
        <v>5577</v>
      </c>
      <c r="T2155" s="2">
        <v>0.02</v>
      </c>
      <c r="U2155" t="s">
        <v>1200</v>
      </c>
      <c r="V2155" t="s">
        <v>1391</v>
      </c>
      <c r="W2155" t="s">
        <v>57</v>
      </c>
      <c r="X2155" t="s">
        <v>7332</v>
      </c>
    </row>
    <row r="2156" spans="1:24" x14ac:dyDescent="0.3">
      <c r="A2156" t="s">
        <v>3734</v>
      </c>
      <c r="B2156" s="1">
        <v>41560</v>
      </c>
      <c r="C2156" t="s">
        <v>3683</v>
      </c>
      <c r="D2156" t="s">
        <v>252</v>
      </c>
      <c r="E2156" t="s">
        <v>27</v>
      </c>
      <c r="F2156" t="s">
        <v>28</v>
      </c>
      <c r="G2156" t="s">
        <v>77</v>
      </c>
      <c r="H2156" t="s">
        <v>62</v>
      </c>
      <c r="I2156" t="s">
        <v>92</v>
      </c>
      <c r="J2156" t="s">
        <v>93</v>
      </c>
      <c r="K2156" t="s">
        <v>94</v>
      </c>
      <c r="L2156" t="s">
        <v>95</v>
      </c>
      <c r="M2156" t="s">
        <v>35</v>
      </c>
      <c r="N2156" s="1">
        <v>41561</v>
      </c>
      <c r="O2156" t="s">
        <v>96</v>
      </c>
      <c r="P2156" t="s">
        <v>97</v>
      </c>
      <c r="Q2156" t="s">
        <v>98</v>
      </c>
      <c r="R2156">
        <v>40</v>
      </c>
      <c r="S2156" t="s">
        <v>3065</v>
      </c>
      <c r="T2156" s="2">
        <v>0.09</v>
      </c>
      <c r="U2156" t="s">
        <v>3166</v>
      </c>
      <c r="V2156" t="s">
        <v>10919</v>
      </c>
      <c r="W2156" t="s">
        <v>102</v>
      </c>
      <c r="X2156" t="s">
        <v>10769</v>
      </c>
    </row>
    <row r="2157" spans="1:24" x14ac:dyDescent="0.3">
      <c r="A2157" t="s">
        <v>3510</v>
      </c>
      <c r="B2157" s="1">
        <v>41886</v>
      </c>
      <c r="C2157" t="s">
        <v>578</v>
      </c>
      <c r="D2157" t="s">
        <v>551</v>
      </c>
      <c r="E2157" t="s">
        <v>27</v>
      </c>
      <c r="F2157" t="s">
        <v>28</v>
      </c>
      <c r="G2157" t="s">
        <v>91</v>
      </c>
      <c r="H2157" t="s">
        <v>289</v>
      </c>
      <c r="I2157" t="s">
        <v>196</v>
      </c>
      <c r="J2157" t="s">
        <v>1089</v>
      </c>
      <c r="K2157" t="s">
        <v>94</v>
      </c>
      <c r="L2157" t="s">
        <v>34</v>
      </c>
      <c r="M2157" t="s">
        <v>35</v>
      </c>
      <c r="N2157" s="1">
        <v>41887</v>
      </c>
      <c r="O2157" t="s">
        <v>1090</v>
      </c>
      <c r="P2157" t="s">
        <v>1091</v>
      </c>
      <c r="Q2157" t="s">
        <v>1092</v>
      </c>
      <c r="R2157">
        <v>33</v>
      </c>
      <c r="S2157" t="s">
        <v>924</v>
      </c>
      <c r="T2157" s="2">
        <v>0.09</v>
      </c>
      <c r="U2157" t="s">
        <v>925</v>
      </c>
      <c r="V2157" t="s">
        <v>585</v>
      </c>
      <c r="W2157" t="s">
        <v>1094</v>
      </c>
      <c r="X2157" t="s">
        <v>2704</v>
      </c>
    </row>
    <row r="2158" spans="1:24" x14ac:dyDescent="0.3">
      <c r="A2158" t="s">
        <v>3510</v>
      </c>
      <c r="B2158" s="1">
        <v>42397</v>
      </c>
      <c r="C2158" t="s">
        <v>439</v>
      </c>
      <c r="D2158" t="s">
        <v>440</v>
      </c>
      <c r="E2158" t="s">
        <v>46</v>
      </c>
      <c r="F2158" t="s">
        <v>47</v>
      </c>
      <c r="G2158" t="s">
        <v>77</v>
      </c>
      <c r="H2158" t="s">
        <v>48</v>
      </c>
      <c r="I2158" t="s">
        <v>92</v>
      </c>
      <c r="J2158" t="s">
        <v>175</v>
      </c>
      <c r="K2158" t="s">
        <v>33</v>
      </c>
      <c r="L2158" t="s">
        <v>34</v>
      </c>
      <c r="M2158" t="s">
        <v>35</v>
      </c>
      <c r="N2158" s="1">
        <v>42398</v>
      </c>
      <c r="O2158" t="s">
        <v>176</v>
      </c>
      <c r="P2158" t="s">
        <v>177</v>
      </c>
      <c r="Q2158" t="s">
        <v>178</v>
      </c>
      <c r="R2158">
        <v>44</v>
      </c>
      <c r="S2158" t="s">
        <v>12424</v>
      </c>
      <c r="T2158" s="2">
        <v>0.03</v>
      </c>
      <c r="U2158" t="s">
        <v>12425</v>
      </c>
      <c r="V2158" t="s">
        <v>12426</v>
      </c>
      <c r="W2158" t="s">
        <v>182</v>
      </c>
      <c r="X2158" t="s">
        <v>12427</v>
      </c>
    </row>
    <row r="2159" spans="1:24" x14ac:dyDescent="0.3">
      <c r="A2159" t="s">
        <v>5835</v>
      </c>
      <c r="B2159" s="1">
        <v>41933</v>
      </c>
      <c r="C2159" t="s">
        <v>2338</v>
      </c>
      <c r="D2159" t="s">
        <v>365</v>
      </c>
      <c r="E2159" t="s">
        <v>46</v>
      </c>
      <c r="F2159" t="s">
        <v>47</v>
      </c>
      <c r="G2159" t="s">
        <v>134</v>
      </c>
      <c r="H2159" t="s">
        <v>48</v>
      </c>
      <c r="I2159" t="s">
        <v>31</v>
      </c>
      <c r="J2159" t="s">
        <v>1215</v>
      </c>
      <c r="K2159" t="s">
        <v>94</v>
      </c>
      <c r="L2159" t="s">
        <v>34</v>
      </c>
      <c r="M2159" t="s">
        <v>156</v>
      </c>
      <c r="N2159" s="1">
        <v>41933</v>
      </c>
      <c r="O2159" t="s">
        <v>1216</v>
      </c>
      <c r="P2159" t="s">
        <v>1217</v>
      </c>
      <c r="Q2159" t="s">
        <v>1218</v>
      </c>
      <c r="R2159">
        <v>18</v>
      </c>
      <c r="S2159" t="s">
        <v>1108</v>
      </c>
      <c r="T2159" s="2">
        <v>0.03</v>
      </c>
      <c r="U2159" t="s">
        <v>127</v>
      </c>
      <c r="V2159" t="s">
        <v>1108</v>
      </c>
      <c r="W2159" t="s">
        <v>1222</v>
      </c>
      <c r="X2159" t="s">
        <v>1110</v>
      </c>
    </row>
    <row r="2160" spans="1:24" x14ac:dyDescent="0.3">
      <c r="A2160" t="s">
        <v>5835</v>
      </c>
      <c r="B2160" s="1">
        <v>41933</v>
      </c>
      <c r="C2160" t="s">
        <v>1945</v>
      </c>
      <c r="D2160" t="s">
        <v>391</v>
      </c>
      <c r="E2160" t="s">
        <v>27</v>
      </c>
      <c r="F2160" t="s">
        <v>28</v>
      </c>
      <c r="G2160" t="s">
        <v>91</v>
      </c>
      <c r="H2160" t="s">
        <v>217</v>
      </c>
      <c r="I2160" t="s">
        <v>31</v>
      </c>
      <c r="J2160" t="s">
        <v>3587</v>
      </c>
      <c r="K2160" t="s">
        <v>94</v>
      </c>
      <c r="L2160" t="s">
        <v>34</v>
      </c>
      <c r="M2160" t="s">
        <v>35</v>
      </c>
      <c r="N2160" s="1">
        <v>41934</v>
      </c>
      <c r="O2160" t="s">
        <v>460</v>
      </c>
      <c r="P2160" t="s">
        <v>3588</v>
      </c>
      <c r="Q2160" t="s">
        <v>1220</v>
      </c>
      <c r="R2160">
        <v>30</v>
      </c>
      <c r="S2160" t="s">
        <v>1108</v>
      </c>
      <c r="T2160" s="2">
        <v>0.09</v>
      </c>
      <c r="U2160" t="s">
        <v>127</v>
      </c>
      <c r="V2160" t="s">
        <v>1108</v>
      </c>
      <c r="W2160" t="s">
        <v>3589</v>
      </c>
      <c r="X2160" t="s">
        <v>1110</v>
      </c>
    </row>
    <row r="2161" spans="1:24" x14ac:dyDescent="0.3">
      <c r="A2161" t="s">
        <v>5835</v>
      </c>
      <c r="B2161" s="1">
        <v>41933</v>
      </c>
      <c r="C2161" t="s">
        <v>4451</v>
      </c>
      <c r="D2161" t="s">
        <v>3704</v>
      </c>
      <c r="E2161" t="s">
        <v>27</v>
      </c>
      <c r="F2161" t="s">
        <v>28</v>
      </c>
      <c r="G2161" t="s">
        <v>29</v>
      </c>
      <c r="H2161" t="s">
        <v>965</v>
      </c>
      <c r="I2161" t="s">
        <v>31</v>
      </c>
      <c r="J2161" t="s">
        <v>2581</v>
      </c>
      <c r="K2161" t="s">
        <v>94</v>
      </c>
      <c r="L2161" t="s">
        <v>95</v>
      </c>
      <c r="M2161" t="s">
        <v>35</v>
      </c>
      <c r="N2161" s="1">
        <v>41934</v>
      </c>
      <c r="O2161" t="s">
        <v>2582</v>
      </c>
      <c r="P2161" t="s">
        <v>2125</v>
      </c>
      <c r="Q2161" t="s">
        <v>2583</v>
      </c>
      <c r="R2161">
        <v>43</v>
      </c>
      <c r="S2161" t="s">
        <v>1108</v>
      </c>
      <c r="T2161" s="2">
        <v>0.06</v>
      </c>
      <c r="U2161" t="s">
        <v>127</v>
      </c>
      <c r="V2161" t="s">
        <v>1108</v>
      </c>
      <c r="W2161" t="s">
        <v>2587</v>
      </c>
      <c r="X2161" t="s">
        <v>1110</v>
      </c>
    </row>
    <row r="2162" spans="1:24" x14ac:dyDescent="0.3">
      <c r="A2162" t="s">
        <v>5835</v>
      </c>
      <c r="B2162" s="1">
        <v>41933</v>
      </c>
      <c r="C2162" t="s">
        <v>2338</v>
      </c>
      <c r="D2162" t="s">
        <v>365</v>
      </c>
      <c r="E2162" t="s">
        <v>46</v>
      </c>
      <c r="F2162" t="s">
        <v>47</v>
      </c>
      <c r="G2162" t="s">
        <v>91</v>
      </c>
      <c r="H2162" t="s">
        <v>48</v>
      </c>
      <c r="I2162" t="s">
        <v>63</v>
      </c>
      <c r="J2162" t="s">
        <v>366</v>
      </c>
      <c r="K2162" t="s">
        <v>94</v>
      </c>
      <c r="L2162" t="s">
        <v>95</v>
      </c>
      <c r="M2162" t="s">
        <v>35</v>
      </c>
      <c r="N2162" s="1">
        <v>41933</v>
      </c>
      <c r="O2162" t="s">
        <v>367</v>
      </c>
      <c r="P2162" t="s">
        <v>368</v>
      </c>
      <c r="Q2162" t="s">
        <v>301</v>
      </c>
      <c r="R2162">
        <v>48</v>
      </c>
      <c r="S2162" t="s">
        <v>1108</v>
      </c>
      <c r="T2162" s="2">
        <v>0.1</v>
      </c>
      <c r="U2162" t="s">
        <v>127</v>
      </c>
      <c r="V2162" t="s">
        <v>1108</v>
      </c>
      <c r="W2162" t="s">
        <v>116</v>
      </c>
      <c r="X2162" t="s">
        <v>1110</v>
      </c>
    </row>
    <row r="2163" spans="1:24" x14ac:dyDescent="0.3">
      <c r="A2163" t="s">
        <v>5835</v>
      </c>
      <c r="B2163" s="1">
        <v>41946</v>
      </c>
      <c r="C2163" t="s">
        <v>1827</v>
      </c>
      <c r="D2163" t="s">
        <v>264</v>
      </c>
      <c r="E2163" t="s">
        <v>27</v>
      </c>
      <c r="F2163" t="s">
        <v>28</v>
      </c>
      <c r="G2163" t="s">
        <v>134</v>
      </c>
      <c r="H2163" t="s">
        <v>30</v>
      </c>
      <c r="I2163" t="s">
        <v>92</v>
      </c>
      <c r="J2163" t="s">
        <v>3615</v>
      </c>
      <c r="K2163" t="s">
        <v>94</v>
      </c>
      <c r="L2163" t="s">
        <v>34</v>
      </c>
      <c r="M2163" t="s">
        <v>35</v>
      </c>
      <c r="N2163" s="1">
        <v>41947</v>
      </c>
      <c r="O2163" t="s">
        <v>424</v>
      </c>
      <c r="P2163" t="s">
        <v>3616</v>
      </c>
      <c r="Q2163" t="s">
        <v>3617</v>
      </c>
      <c r="R2163">
        <v>42</v>
      </c>
      <c r="S2163" t="s">
        <v>1108</v>
      </c>
      <c r="T2163" s="2">
        <v>7.0000000000000007E-2</v>
      </c>
      <c r="U2163" t="s">
        <v>127</v>
      </c>
      <c r="V2163" t="s">
        <v>1108</v>
      </c>
      <c r="W2163" t="s">
        <v>3619</v>
      </c>
      <c r="X2163" t="s">
        <v>1110</v>
      </c>
    </row>
    <row r="2164" spans="1:24" x14ac:dyDescent="0.3">
      <c r="A2164" t="s">
        <v>5835</v>
      </c>
      <c r="B2164" s="1">
        <v>41946</v>
      </c>
      <c r="C2164" t="s">
        <v>1074</v>
      </c>
      <c r="D2164" t="s">
        <v>106</v>
      </c>
      <c r="E2164" t="s">
        <v>46</v>
      </c>
      <c r="F2164" t="s">
        <v>47</v>
      </c>
      <c r="G2164" t="s">
        <v>134</v>
      </c>
      <c r="H2164" t="s">
        <v>107</v>
      </c>
      <c r="I2164" t="s">
        <v>121</v>
      </c>
      <c r="J2164" t="s">
        <v>1104</v>
      </c>
      <c r="K2164" t="s">
        <v>94</v>
      </c>
      <c r="L2164" t="s">
        <v>95</v>
      </c>
      <c r="M2164" t="s">
        <v>35</v>
      </c>
      <c r="N2164" s="1">
        <v>41950</v>
      </c>
      <c r="O2164" t="s">
        <v>1105</v>
      </c>
      <c r="P2164" t="s">
        <v>1106</v>
      </c>
      <c r="Q2164" t="s">
        <v>1107</v>
      </c>
      <c r="R2164">
        <v>31</v>
      </c>
      <c r="S2164" t="s">
        <v>1108</v>
      </c>
      <c r="T2164" s="2">
        <v>0</v>
      </c>
      <c r="U2164" t="s">
        <v>127</v>
      </c>
      <c r="V2164" t="s">
        <v>1108</v>
      </c>
      <c r="W2164" t="s">
        <v>1109</v>
      </c>
      <c r="X2164" t="s">
        <v>1110</v>
      </c>
    </row>
    <row r="2165" spans="1:24" x14ac:dyDescent="0.3">
      <c r="A2165" t="s">
        <v>4716</v>
      </c>
      <c r="B2165" s="1">
        <v>42204</v>
      </c>
      <c r="C2165" t="s">
        <v>4717</v>
      </c>
      <c r="D2165" t="s">
        <v>683</v>
      </c>
      <c r="E2165" t="s">
        <v>46</v>
      </c>
      <c r="F2165" t="s">
        <v>47</v>
      </c>
      <c r="G2165" t="s">
        <v>77</v>
      </c>
      <c r="H2165" t="s">
        <v>107</v>
      </c>
      <c r="I2165" t="s">
        <v>63</v>
      </c>
      <c r="J2165" t="s">
        <v>1215</v>
      </c>
      <c r="K2165" t="s">
        <v>94</v>
      </c>
      <c r="L2165" t="s">
        <v>95</v>
      </c>
      <c r="M2165" t="s">
        <v>156</v>
      </c>
      <c r="N2165" s="1">
        <v>42205</v>
      </c>
      <c r="O2165" t="s">
        <v>1216</v>
      </c>
      <c r="P2165" t="s">
        <v>1217</v>
      </c>
      <c r="Q2165" t="s">
        <v>1218</v>
      </c>
      <c r="R2165">
        <v>42</v>
      </c>
      <c r="S2165" t="s">
        <v>1366</v>
      </c>
      <c r="T2165" s="2">
        <v>0.08</v>
      </c>
      <c r="U2165" t="s">
        <v>4718</v>
      </c>
      <c r="V2165" t="s">
        <v>2888</v>
      </c>
      <c r="W2165" t="s">
        <v>1222</v>
      </c>
      <c r="X2165" t="s">
        <v>4719</v>
      </c>
    </row>
    <row r="2166" spans="1:24" x14ac:dyDescent="0.3">
      <c r="A2166" t="s">
        <v>4716</v>
      </c>
      <c r="B2166" s="1">
        <v>41920</v>
      </c>
      <c r="C2166" t="s">
        <v>119</v>
      </c>
      <c r="D2166" t="s">
        <v>120</v>
      </c>
      <c r="E2166" t="s">
        <v>27</v>
      </c>
      <c r="F2166" t="s">
        <v>28</v>
      </c>
      <c r="G2166" t="s">
        <v>77</v>
      </c>
      <c r="H2166" t="s">
        <v>62</v>
      </c>
      <c r="I2166" t="s">
        <v>92</v>
      </c>
      <c r="J2166" t="s">
        <v>2581</v>
      </c>
      <c r="K2166" t="s">
        <v>94</v>
      </c>
      <c r="L2166" t="s">
        <v>34</v>
      </c>
      <c r="M2166" t="s">
        <v>35</v>
      </c>
      <c r="N2166" s="1">
        <v>41922</v>
      </c>
      <c r="O2166" t="s">
        <v>2582</v>
      </c>
      <c r="P2166" t="s">
        <v>2125</v>
      </c>
      <c r="Q2166" t="s">
        <v>2583</v>
      </c>
      <c r="R2166">
        <v>28</v>
      </c>
      <c r="S2166" t="s">
        <v>9043</v>
      </c>
      <c r="T2166" s="2">
        <v>0.08</v>
      </c>
      <c r="U2166" t="s">
        <v>1220</v>
      </c>
      <c r="V2166" t="s">
        <v>6346</v>
      </c>
      <c r="W2166" t="s">
        <v>2587</v>
      </c>
      <c r="X2166" t="s">
        <v>9044</v>
      </c>
    </row>
    <row r="2167" spans="1:24" x14ac:dyDescent="0.3">
      <c r="A2167" t="s">
        <v>11620</v>
      </c>
      <c r="B2167" s="1">
        <v>41944</v>
      </c>
      <c r="C2167" t="s">
        <v>6727</v>
      </c>
      <c r="D2167" t="s">
        <v>591</v>
      </c>
      <c r="E2167" t="s">
        <v>27</v>
      </c>
      <c r="F2167" t="s">
        <v>28</v>
      </c>
      <c r="G2167" t="s">
        <v>134</v>
      </c>
      <c r="H2167" t="s">
        <v>241</v>
      </c>
      <c r="I2167" t="s">
        <v>196</v>
      </c>
      <c r="J2167" t="s">
        <v>1580</v>
      </c>
      <c r="K2167" t="s">
        <v>33</v>
      </c>
      <c r="L2167" t="s">
        <v>34</v>
      </c>
      <c r="M2167" t="s">
        <v>35</v>
      </c>
      <c r="N2167" s="1">
        <v>41946</v>
      </c>
      <c r="O2167" t="s">
        <v>1581</v>
      </c>
      <c r="P2167" t="s">
        <v>1582</v>
      </c>
      <c r="Q2167" t="s">
        <v>1583</v>
      </c>
      <c r="R2167">
        <v>33</v>
      </c>
      <c r="S2167" t="s">
        <v>6867</v>
      </c>
      <c r="T2167" s="2">
        <v>0.08</v>
      </c>
      <c r="U2167" t="s">
        <v>6868</v>
      </c>
      <c r="V2167" t="s">
        <v>6869</v>
      </c>
      <c r="W2167" t="s">
        <v>1587</v>
      </c>
      <c r="X2167" t="s">
        <v>1606</v>
      </c>
    </row>
    <row r="2168" spans="1:24" x14ac:dyDescent="0.3">
      <c r="A2168" t="s">
        <v>8375</v>
      </c>
      <c r="B2168" s="1">
        <v>42136</v>
      </c>
      <c r="C2168" t="s">
        <v>439</v>
      </c>
      <c r="D2168" t="s">
        <v>440</v>
      </c>
      <c r="E2168" t="s">
        <v>46</v>
      </c>
      <c r="F2168" t="s">
        <v>47</v>
      </c>
      <c r="G2168" t="s">
        <v>77</v>
      </c>
      <c r="H2168" t="s">
        <v>48</v>
      </c>
      <c r="I2168" t="s">
        <v>196</v>
      </c>
      <c r="J2168" t="s">
        <v>366</v>
      </c>
      <c r="K2168" t="s">
        <v>94</v>
      </c>
      <c r="L2168" t="s">
        <v>34</v>
      </c>
      <c r="M2168" t="s">
        <v>156</v>
      </c>
      <c r="N2168" s="1">
        <v>42138</v>
      </c>
      <c r="O2168" t="s">
        <v>367</v>
      </c>
      <c r="P2168" t="s">
        <v>368</v>
      </c>
      <c r="Q2168" t="s">
        <v>301</v>
      </c>
      <c r="R2168">
        <v>8</v>
      </c>
      <c r="S2168" t="s">
        <v>8376</v>
      </c>
      <c r="T2168" s="2">
        <v>0.05</v>
      </c>
      <c r="U2168" t="s">
        <v>127</v>
      </c>
      <c r="V2168" t="s">
        <v>8377</v>
      </c>
      <c r="W2168" t="s">
        <v>116</v>
      </c>
      <c r="X2168" t="s">
        <v>8378</v>
      </c>
    </row>
    <row r="2169" spans="1:24" x14ac:dyDescent="0.3">
      <c r="A2169" t="s">
        <v>12187</v>
      </c>
      <c r="B2169" s="1">
        <v>41938</v>
      </c>
      <c r="C2169" t="s">
        <v>12188</v>
      </c>
      <c r="D2169" t="s">
        <v>1468</v>
      </c>
      <c r="E2169" t="s">
        <v>27</v>
      </c>
      <c r="F2169" t="s">
        <v>28</v>
      </c>
      <c r="G2169" t="s">
        <v>134</v>
      </c>
      <c r="H2169" t="s">
        <v>433</v>
      </c>
      <c r="I2169" t="s">
        <v>121</v>
      </c>
      <c r="J2169" t="s">
        <v>366</v>
      </c>
      <c r="K2169" t="s">
        <v>94</v>
      </c>
      <c r="L2169" t="s">
        <v>95</v>
      </c>
      <c r="M2169" t="s">
        <v>35</v>
      </c>
      <c r="N2169" s="1">
        <v>41939</v>
      </c>
      <c r="O2169" t="s">
        <v>367</v>
      </c>
      <c r="P2169" t="s">
        <v>368</v>
      </c>
      <c r="Q2169" t="s">
        <v>301</v>
      </c>
      <c r="R2169">
        <v>10</v>
      </c>
      <c r="S2169" t="s">
        <v>12189</v>
      </c>
      <c r="T2169" s="2">
        <v>0.05</v>
      </c>
      <c r="U2169" t="s">
        <v>52</v>
      </c>
      <c r="V2169" t="s">
        <v>12190</v>
      </c>
      <c r="W2169" t="s">
        <v>116</v>
      </c>
      <c r="X2169" t="s">
        <v>663</v>
      </c>
    </row>
    <row r="2170" spans="1:24" x14ac:dyDescent="0.3">
      <c r="A2170" t="s">
        <v>12187</v>
      </c>
      <c r="B2170" s="1">
        <v>42242</v>
      </c>
      <c r="C2170" t="s">
        <v>1188</v>
      </c>
      <c r="D2170" t="s">
        <v>622</v>
      </c>
      <c r="E2170" t="s">
        <v>27</v>
      </c>
      <c r="F2170" t="s">
        <v>28</v>
      </c>
      <c r="G2170" t="s">
        <v>134</v>
      </c>
      <c r="H2170" t="s">
        <v>433</v>
      </c>
      <c r="I2170" t="s">
        <v>63</v>
      </c>
      <c r="J2170" t="s">
        <v>366</v>
      </c>
      <c r="K2170" t="s">
        <v>33</v>
      </c>
      <c r="L2170" t="s">
        <v>392</v>
      </c>
      <c r="M2170" t="s">
        <v>393</v>
      </c>
      <c r="N2170" s="1">
        <v>42243</v>
      </c>
      <c r="O2170" t="s">
        <v>367</v>
      </c>
      <c r="P2170" t="s">
        <v>368</v>
      </c>
      <c r="Q2170" t="s">
        <v>301</v>
      </c>
      <c r="R2170">
        <v>18</v>
      </c>
      <c r="S2170" t="s">
        <v>1381</v>
      </c>
      <c r="T2170" s="2">
        <v>0.09</v>
      </c>
      <c r="U2170" t="s">
        <v>9316</v>
      </c>
      <c r="V2170" t="s">
        <v>12190</v>
      </c>
      <c r="W2170" t="s">
        <v>116</v>
      </c>
      <c r="X2170" t="s">
        <v>663</v>
      </c>
    </row>
    <row r="2171" spans="1:24" x14ac:dyDescent="0.3">
      <c r="A2171" t="s">
        <v>12187</v>
      </c>
      <c r="B2171" s="1">
        <v>41843</v>
      </c>
      <c r="C2171" t="s">
        <v>2338</v>
      </c>
      <c r="D2171" t="s">
        <v>365</v>
      </c>
      <c r="E2171" t="s">
        <v>46</v>
      </c>
      <c r="F2171" t="s">
        <v>47</v>
      </c>
      <c r="G2171" t="s">
        <v>29</v>
      </c>
      <c r="H2171" t="s">
        <v>48</v>
      </c>
      <c r="I2171" t="s">
        <v>63</v>
      </c>
      <c r="J2171" t="s">
        <v>1344</v>
      </c>
      <c r="K2171" t="s">
        <v>94</v>
      </c>
      <c r="L2171" t="s">
        <v>95</v>
      </c>
      <c r="M2171" t="s">
        <v>35</v>
      </c>
      <c r="N2171" s="1">
        <v>41844</v>
      </c>
      <c r="O2171" t="s">
        <v>341</v>
      </c>
      <c r="P2171" t="s">
        <v>574</v>
      </c>
      <c r="Q2171" t="s">
        <v>1345</v>
      </c>
      <c r="R2171">
        <v>41</v>
      </c>
      <c r="S2171" t="s">
        <v>3953</v>
      </c>
      <c r="T2171" s="2">
        <v>0.05</v>
      </c>
      <c r="U2171" t="s">
        <v>8746</v>
      </c>
      <c r="V2171" t="s">
        <v>12190</v>
      </c>
      <c r="W2171" t="s">
        <v>57</v>
      </c>
      <c r="X2171" t="s">
        <v>663</v>
      </c>
    </row>
    <row r="2172" spans="1:24" x14ac:dyDescent="0.3">
      <c r="A2172" t="s">
        <v>1980</v>
      </c>
      <c r="B2172" s="1">
        <v>41940</v>
      </c>
      <c r="C2172" t="s">
        <v>279</v>
      </c>
      <c r="D2172" t="s">
        <v>432</v>
      </c>
      <c r="E2172" t="s">
        <v>27</v>
      </c>
      <c r="F2172" t="s">
        <v>28</v>
      </c>
      <c r="G2172" t="s">
        <v>77</v>
      </c>
      <c r="H2172" t="s">
        <v>433</v>
      </c>
      <c r="I2172" t="s">
        <v>92</v>
      </c>
      <c r="J2172" t="s">
        <v>552</v>
      </c>
      <c r="K2172" t="s">
        <v>94</v>
      </c>
      <c r="L2172" t="s">
        <v>34</v>
      </c>
      <c r="M2172" t="s">
        <v>35</v>
      </c>
      <c r="N2172" s="1">
        <v>41941</v>
      </c>
      <c r="O2172" t="s">
        <v>553</v>
      </c>
      <c r="P2172" t="s">
        <v>554</v>
      </c>
      <c r="Q2172" t="s">
        <v>555</v>
      </c>
      <c r="R2172">
        <v>39</v>
      </c>
      <c r="S2172" t="s">
        <v>556</v>
      </c>
      <c r="T2172" s="2">
        <v>7.0000000000000007E-2</v>
      </c>
      <c r="U2172" t="s">
        <v>557</v>
      </c>
      <c r="V2172" t="s">
        <v>558</v>
      </c>
      <c r="W2172" t="s">
        <v>559</v>
      </c>
      <c r="X2172" t="s">
        <v>560</v>
      </c>
    </row>
    <row r="2173" spans="1:24" x14ac:dyDescent="0.3">
      <c r="A2173" t="s">
        <v>1980</v>
      </c>
      <c r="B2173" s="1">
        <v>41939</v>
      </c>
      <c r="C2173" t="s">
        <v>1765</v>
      </c>
      <c r="D2173" t="s">
        <v>144</v>
      </c>
      <c r="E2173" t="s">
        <v>46</v>
      </c>
      <c r="F2173" t="s">
        <v>47</v>
      </c>
      <c r="G2173" t="s">
        <v>134</v>
      </c>
      <c r="H2173" t="s">
        <v>107</v>
      </c>
      <c r="I2173" t="s">
        <v>121</v>
      </c>
      <c r="J2173" t="s">
        <v>1365</v>
      </c>
      <c r="K2173" t="s">
        <v>94</v>
      </c>
      <c r="L2173" t="s">
        <v>34</v>
      </c>
      <c r="M2173" t="s">
        <v>35</v>
      </c>
      <c r="N2173" s="1">
        <v>41943</v>
      </c>
      <c r="O2173" t="s">
        <v>925</v>
      </c>
      <c r="P2173" t="s">
        <v>758</v>
      </c>
      <c r="Q2173" t="s">
        <v>254</v>
      </c>
      <c r="R2173">
        <v>23</v>
      </c>
      <c r="S2173" t="s">
        <v>5577</v>
      </c>
      <c r="T2173" s="2">
        <v>0.06</v>
      </c>
      <c r="U2173" t="s">
        <v>1200</v>
      </c>
      <c r="V2173" t="s">
        <v>1391</v>
      </c>
      <c r="W2173" t="s">
        <v>1369</v>
      </c>
      <c r="X2173" t="s">
        <v>5578</v>
      </c>
    </row>
    <row r="2174" spans="1:24" x14ac:dyDescent="0.3">
      <c r="A2174" t="s">
        <v>549</v>
      </c>
      <c r="B2174" s="1">
        <v>41932</v>
      </c>
      <c r="C2174" t="s">
        <v>550</v>
      </c>
      <c r="D2174" t="s">
        <v>551</v>
      </c>
      <c r="E2174" t="s">
        <v>27</v>
      </c>
      <c r="F2174" t="s">
        <v>28</v>
      </c>
      <c r="G2174" t="s">
        <v>134</v>
      </c>
      <c r="H2174" t="s">
        <v>289</v>
      </c>
      <c r="I2174" t="s">
        <v>63</v>
      </c>
      <c r="J2174" t="s">
        <v>552</v>
      </c>
      <c r="K2174" t="s">
        <v>94</v>
      </c>
      <c r="L2174" t="s">
        <v>34</v>
      </c>
      <c r="M2174" t="s">
        <v>35</v>
      </c>
      <c r="N2174" s="1">
        <v>41934</v>
      </c>
      <c r="O2174" t="s">
        <v>553</v>
      </c>
      <c r="P2174" t="s">
        <v>554</v>
      </c>
      <c r="Q2174" t="s">
        <v>555</v>
      </c>
      <c r="R2174">
        <v>21</v>
      </c>
      <c r="S2174" t="s">
        <v>556</v>
      </c>
      <c r="T2174" s="2">
        <v>0.04</v>
      </c>
      <c r="U2174" t="s">
        <v>557</v>
      </c>
      <c r="V2174" t="s">
        <v>558</v>
      </c>
      <c r="W2174" t="s">
        <v>559</v>
      </c>
      <c r="X2174" t="s">
        <v>560</v>
      </c>
    </row>
    <row r="2175" spans="1:24" x14ac:dyDescent="0.3">
      <c r="A2175" t="s">
        <v>549</v>
      </c>
      <c r="B2175" s="1">
        <v>41784</v>
      </c>
      <c r="C2175" t="s">
        <v>3970</v>
      </c>
      <c r="D2175" t="s">
        <v>1579</v>
      </c>
      <c r="E2175" t="s">
        <v>27</v>
      </c>
      <c r="F2175" t="s">
        <v>28</v>
      </c>
      <c r="G2175" t="s">
        <v>77</v>
      </c>
      <c r="H2175" t="s">
        <v>422</v>
      </c>
      <c r="I2175" t="s">
        <v>196</v>
      </c>
      <c r="J2175" t="s">
        <v>853</v>
      </c>
      <c r="K2175" t="s">
        <v>94</v>
      </c>
      <c r="L2175" t="s">
        <v>34</v>
      </c>
      <c r="M2175" t="s">
        <v>35</v>
      </c>
      <c r="N2175" s="1">
        <v>41788</v>
      </c>
      <c r="O2175" t="s">
        <v>854</v>
      </c>
      <c r="P2175" t="s">
        <v>855</v>
      </c>
      <c r="Q2175" t="s">
        <v>856</v>
      </c>
      <c r="R2175">
        <v>8</v>
      </c>
      <c r="S2175" t="s">
        <v>3971</v>
      </c>
      <c r="T2175" s="2">
        <v>0.05</v>
      </c>
      <c r="U2175" t="s">
        <v>6208</v>
      </c>
      <c r="V2175" t="s">
        <v>12622</v>
      </c>
      <c r="W2175" t="s">
        <v>618</v>
      </c>
      <c r="X2175" t="s">
        <v>12623</v>
      </c>
    </row>
    <row r="2176" spans="1:24" x14ac:dyDescent="0.3">
      <c r="A2176" t="s">
        <v>2756</v>
      </c>
      <c r="B2176" s="1">
        <v>41909</v>
      </c>
      <c r="C2176" t="s">
        <v>911</v>
      </c>
      <c r="D2176" t="s">
        <v>912</v>
      </c>
      <c r="E2176" t="s">
        <v>27</v>
      </c>
      <c r="F2176" t="s">
        <v>28</v>
      </c>
      <c r="G2176" t="s">
        <v>77</v>
      </c>
      <c r="H2176" t="s">
        <v>205</v>
      </c>
      <c r="I2176" t="s">
        <v>31</v>
      </c>
      <c r="J2176" t="s">
        <v>373</v>
      </c>
      <c r="K2176" t="s">
        <v>94</v>
      </c>
      <c r="L2176" t="s">
        <v>34</v>
      </c>
      <c r="M2176" t="s">
        <v>35</v>
      </c>
      <c r="N2176" s="1">
        <v>41909</v>
      </c>
      <c r="O2176" t="s">
        <v>374</v>
      </c>
      <c r="P2176" t="s">
        <v>375</v>
      </c>
      <c r="Q2176" t="s">
        <v>376</v>
      </c>
      <c r="R2176">
        <v>3</v>
      </c>
      <c r="S2176" t="s">
        <v>2757</v>
      </c>
      <c r="T2176" s="2">
        <v>0.08</v>
      </c>
      <c r="U2176" t="s">
        <v>1705</v>
      </c>
      <c r="V2176" t="s">
        <v>2758</v>
      </c>
      <c r="W2176" t="s">
        <v>380</v>
      </c>
      <c r="X2176" t="s">
        <v>2759</v>
      </c>
    </row>
    <row r="2177" spans="1:24" x14ac:dyDescent="0.3">
      <c r="A2177" t="s">
        <v>2756</v>
      </c>
      <c r="B2177" s="1">
        <v>41941</v>
      </c>
      <c r="C2177" t="s">
        <v>7271</v>
      </c>
      <c r="D2177" t="s">
        <v>432</v>
      </c>
      <c r="E2177" t="s">
        <v>27</v>
      </c>
      <c r="F2177" t="s">
        <v>28</v>
      </c>
      <c r="G2177" t="s">
        <v>77</v>
      </c>
      <c r="H2177" t="s">
        <v>433</v>
      </c>
      <c r="I2177" t="s">
        <v>92</v>
      </c>
      <c r="J2177" t="s">
        <v>373</v>
      </c>
      <c r="K2177" t="s">
        <v>94</v>
      </c>
      <c r="L2177" t="s">
        <v>34</v>
      </c>
      <c r="M2177" t="s">
        <v>35</v>
      </c>
      <c r="N2177" s="1">
        <v>41943</v>
      </c>
      <c r="O2177" t="s">
        <v>374</v>
      </c>
      <c r="P2177" t="s">
        <v>375</v>
      </c>
      <c r="Q2177" t="s">
        <v>376</v>
      </c>
      <c r="R2177">
        <v>11</v>
      </c>
      <c r="S2177" t="s">
        <v>2757</v>
      </c>
      <c r="T2177" s="2">
        <v>0.08</v>
      </c>
      <c r="U2177" t="s">
        <v>1705</v>
      </c>
      <c r="V2177" t="s">
        <v>2758</v>
      </c>
      <c r="W2177" t="s">
        <v>380</v>
      </c>
      <c r="X2177" t="s">
        <v>2759</v>
      </c>
    </row>
    <row r="2178" spans="1:24" x14ac:dyDescent="0.3">
      <c r="A2178" t="s">
        <v>2756</v>
      </c>
      <c r="B2178" s="1">
        <v>41907</v>
      </c>
      <c r="C2178" t="s">
        <v>1343</v>
      </c>
      <c r="D2178" t="s">
        <v>964</v>
      </c>
      <c r="E2178" t="s">
        <v>27</v>
      </c>
      <c r="F2178" t="s">
        <v>28</v>
      </c>
      <c r="G2178" t="s">
        <v>134</v>
      </c>
      <c r="H2178" t="s">
        <v>965</v>
      </c>
      <c r="I2178" t="s">
        <v>31</v>
      </c>
      <c r="J2178" t="s">
        <v>488</v>
      </c>
      <c r="K2178" t="s">
        <v>94</v>
      </c>
      <c r="L2178" t="s">
        <v>34</v>
      </c>
      <c r="M2178" t="s">
        <v>35</v>
      </c>
      <c r="N2178" s="1">
        <v>41908</v>
      </c>
      <c r="O2178" t="s">
        <v>489</v>
      </c>
      <c r="P2178" t="s">
        <v>490</v>
      </c>
      <c r="Q2178" t="s">
        <v>491</v>
      </c>
      <c r="R2178">
        <v>30</v>
      </c>
      <c r="S2178" t="s">
        <v>11098</v>
      </c>
      <c r="T2178" s="2">
        <v>0.03</v>
      </c>
      <c r="U2178" t="s">
        <v>1156</v>
      </c>
      <c r="V2178" t="s">
        <v>11099</v>
      </c>
      <c r="W2178" t="s">
        <v>495</v>
      </c>
      <c r="X2178" t="s">
        <v>10921</v>
      </c>
    </row>
    <row r="2179" spans="1:24" x14ac:dyDescent="0.3">
      <c r="A2179" t="s">
        <v>2756</v>
      </c>
      <c r="B2179" s="1">
        <v>41941</v>
      </c>
      <c r="C2179" t="s">
        <v>7271</v>
      </c>
      <c r="D2179" t="s">
        <v>432</v>
      </c>
      <c r="E2179" t="s">
        <v>27</v>
      </c>
      <c r="F2179" t="s">
        <v>28</v>
      </c>
      <c r="G2179" t="s">
        <v>29</v>
      </c>
      <c r="H2179" t="s">
        <v>433</v>
      </c>
      <c r="I2179" t="s">
        <v>196</v>
      </c>
      <c r="J2179" t="s">
        <v>373</v>
      </c>
      <c r="K2179" t="s">
        <v>94</v>
      </c>
      <c r="L2179" t="s">
        <v>34</v>
      </c>
      <c r="M2179" t="s">
        <v>35</v>
      </c>
      <c r="N2179" s="1">
        <v>41943</v>
      </c>
      <c r="O2179" t="s">
        <v>374</v>
      </c>
      <c r="P2179" t="s">
        <v>375</v>
      </c>
      <c r="Q2179" t="s">
        <v>376</v>
      </c>
      <c r="R2179">
        <v>37</v>
      </c>
      <c r="S2179" t="s">
        <v>2757</v>
      </c>
      <c r="T2179" s="2">
        <v>0.03</v>
      </c>
      <c r="U2179" t="s">
        <v>1705</v>
      </c>
      <c r="V2179" t="s">
        <v>2758</v>
      </c>
      <c r="W2179" t="s">
        <v>380</v>
      </c>
      <c r="X2179" t="s">
        <v>2759</v>
      </c>
    </row>
    <row r="2180" spans="1:24" x14ac:dyDescent="0.3">
      <c r="A2180" t="s">
        <v>11949</v>
      </c>
      <c r="B2180" s="1">
        <v>41454</v>
      </c>
      <c r="C2180" t="s">
        <v>884</v>
      </c>
      <c r="D2180" t="s">
        <v>591</v>
      </c>
      <c r="E2180" t="s">
        <v>27</v>
      </c>
      <c r="F2180" t="s">
        <v>28</v>
      </c>
      <c r="G2180" t="s">
        <v>134</v>
      </c>
      <c r="H2180" t="s">
        <v>241</v>
      </c>
      <c r="I2180" t="s">
        <v>92</v>
      </c>
      <c r="J2180" t="s">
        <v>355</v>
      </c>
      <c r="K2180" t="s">
        <v>94</v>
      </c>
      <c r="L2180" t="s">
        <v>109</v>
      </c>
      <c r="M2180" t="s">
        <v>35</v>
      </c>
      <c r="N2180" s="1">
        <v>41434</v>
      </c>
      <c r="O2180" t="s">
        <v>129</v>
      </c>
      <c r="P2180" t="s">
        <v>356</v>
      </c>
      <c r="Q2180" t="s">
        <v>357</v>
      </c>
      <c r="R2180">
        <v>16</v>
      </c>
      <c r="S2180" t="s">
        <v>11950</v>
      </c>
      <c r="T2180" s="2">
        <v>0.04</v>
      </c>
      <c r="U2180" t="s">
        <v>2871</v>
      </c>
      <c r="V2180" t="s">
        <v>11951</v>
      </c>
      <c r="W2180" t="s">
        <v>361</v>
      </c>
      <c r="X2180" t="s">
        <v>11952</v>
      </c>
    </row>
    <row r="2181" spans="1:24" x14ac:dyDescent="0.3">
      <c r="A2181" t="s">
        <v>764</v>
      </c>
      <c r="B2181" s="1">
        <v>42155</v>
      </c>
      <c r="C2181" t="s">
        <v>765</v>
      </c>
      <c r="D2181" t="s">
        <v>766</v>
      </c>
      <c r="E2181" t="s">
        <v>27</v>
      </c>
      <c r="F2181" t="s">
        <v>28</v>
      </c>
      <c r="G2181" t="s">
        <v>77</v>
      </c>
      <c r="H2181" t="s">
        <v>217</v>
      </c>
      <c r="I2181" t="s">
        <v>63</v>
      </c>
      <c r="J2181" t="s">
        <v>122</v>
      </c>
      <c r="K2181" t="s">
        <v>33</v>
      </c>
      <c r="L2181" t="s">
        <v>34</v>
      </c>
      <c r="M2181" t="s">
        <v>35</v>
      </c>
      <c r="N2181" s="1">
        <v>42160</v>
      </c>
      <c r="O2181" t="s">
        <v>123</v>
      </c>
      <c r="P2181" t="s">
        <v>124</v>
      </c>
      <c r="Q2181" t="s">
        <v>125</v>
      </c>
      <c r="R2181">
        <v>50</v>
      </c>
      <c r="S2181" t="s">
        <v>767</v>
      </c>
      <c r="T2181" s="2">
        <v>0</v>
      </c>
      <c r="U2181" t="s">
        <v>760</v>
      </c>
      <c r="V2181" t="s">
        <v>768</v>
      </c>
      <c r="W2181" t="s">
        <v>129</v>
      </c>
      <c r="X2181" t="s">
        <v>769</v>
      </c>
    </row>
    <row r="2182" spans="1:24" x14ac:dyDescent="0.3">
      <c r="A2182" t="s">
        <v>764</v>
      </c>
      <c r="B2182" s="1">
        <v>41944</v>
      </c>
      <c r="C2182" t="s">
        <v>6727</v>
      </c>
      <c r="D2182" t="s">
        <v>591</v>
      </c>
      <c r="E2182" t="s">
        <v>27</v>
      </c>
      <c r="F2182" t="s">
        <v>28</v>
      </c>
      <c r="G2182" t="s">
        <v>77</v>
      </c>
      <c r="H2182" t="s">
        <v>241</v>
      </c>
      <c r="I2182" t="s">
        <v>121</v>
      </c>
      <c r="J2182" t="s">
        <v>1580</v>
      </c>
      <c r="K2182" t="s">
        <v>94</v>
      </c>
      <c r="L2182" t="s">
        <v>34</v>
      </c>
      <c r="M2182" t="s">
        <v>35</v>
      </c>
      <c r="N2182" s="1">
        <v>41946</v>
      </c>
      <c r="O2182" t="s">
        <v>1581</v>
      </c>
      <c r="P2182" t="s">
        <v>1582</v>
      </c>
      <c r="Q2182" t="s">
        <v>1583</v>
      </c>
      <c r="R2182">
        <v>42</v>
      </c>
      <c r="S2182" t="s">
        <v>6867</v>
      </c>
      <c r="T2182" s="2">
        <v>0.06</v>
      </c>
      <c r="U2182" t="s">
        <v>6868</v>
      </c>
      <c r="V2182" t="s">
        <v>6869</v>
      </c>
      <c r="W2182" t="s">
        <v>1587</v>
      </c>
      <c r="X2182" t="s">
        <v>1606</v>
      </c>
    </row>
    <row r="2183" spans="1:24" x14ac:dyDescent="0.3">
      <c r="A2183" t="s">
        <v>764</v>
      </c>
      <c r="B2183" s="1">
        <v>41944</v>
      </c>
      <c r="C2183" t="s">
        <v>6727</v>
      </c>
      <c r="D2183" t="s">
        <v>591</v>
      </c>
      <c r="E2183" t="s">
        <v>27</v>
      </c>
      <c r="F2183" t="s">
        <v>28</v>
      </c>
      <c r="G2183" t="s">
        <v>29</v>
      </c>
      <c r="H2183" t="s">
        <v>241</v>
      </c>
      <c r="I2183" t="s">
        <v>92</v>
      </c>
      <c r="J2183" t="s">
        <v>1580</v>
      </c>
      <c r="K2183" t="s">
        <v>94</v>
      </c>
      <c r="L2183" t="s">
        <v>109</v>
      </c>
      <c r="M2183" t="s">
        <v>35</v>
      </c>
      <c r="N2183" s="1">
        <v>41946</v>
      </c>
      <c r="O2183" t="s">
        <v>1581</v>
      </c>
      <c r="P2183" t="s">
        <v>1582</v>
      </c>
      <c r="Q2183" t="s">
        <v>1583</v>
      </c>
      <c r="R2183">
        <v>33</v>
      </c>
      <c r="S2183" t="s">
        <v>6867</v>
      </c>
      <c r="T2183" s="2">
        <v>0.05</v>
      </c>
      <c r="U2183" t="s">
        <v>6868</v>
      </c>
      <c r="V2183" t="s">
        <v>6869</v>
      </c>
      <c r="W2183" t="s">
        <v>1587</v>
      </c>
      <c r="X2183" t="s">
        <v>1606</v>
      </c>
    </row>
    <row r="2184" spans="1:24" x14ac:dyDescent="0.3">
      <c r="A2184" t="s">
        <v>764</v>
      </c>
      <c r="B2184" s="1">
        <v>41920</v>
      </c>
      <c r="C2184" t="s">
        <v>119</v>
      </c>
      <c r="D2184" t="s">
        <v>120</v>
      </c>
      <c r="E2184" t="s">
        <v>27</v>
      </c>
      <c r="F2184" t="s">
        <v>28</v>
      </c>
      <c r="G2184" t="s">
        <v>91</v>
      </c>
      <c r="H2184" t="s">
        <v>62</v>
      </c>
      <c r="I2184" t="s">
        <v>121</v>
      </c>
      <c r="J2184" t="s">
        <v>206</v>
      </c>
      <c r="K2184" t="s">
        <v>94</v>
      </c>
      <c r="L2184" t="s">
        <v>34</v>
      </c>
      <c r="M2184" t="s">
        <v>35</v>
      </c>
      <c r="N2184" s="1">
        <v>41922</v>
      </c>
      <c r="O2184" t="s">
        <v>207</v>
      </c>
      <c r="P2184" t="s">
        <v>208</v>
      </c>
      <c r="Q2184" t="s">
        <v>125</v>
      </c>
      <c r="R2184">
        <v>8</v>
      </c>
      <c r="S2184" t="s">
        <v>147</v>
      </c>
      <c r="T2184" s="2">
        <v>7.0000000000000007E-2</v>
      </c>
      <c r="U2184" t="s">
        <v>2516</v>
      </c>
      <c r="V2184" t="s">
        <v>3802</v>
      </c>
      <c r="W2184" t="s">
        <v>212</v>
      </c>
      <c r="X2184" t="s">
        <v>10005</v>
      </c>
    </row>
    <row r="2185" spans="1:24" x14ac:dyDescent="0.3">
      <c r="A2185" t="s">
        <v>764</v>
      </c>
      <c r="B2185" s="1">
        <v>41488</v>
      </c>
      <c r="C2185" t="s">
        <v>2589</v>
      </c>
      <c r="D2185" t="s">
        <v>76</v>
      </c>
      <c r="E2185" t="s">
        <v>27</v>
      </c>
      <c r="F2185" t="s">
        <v>28</v>
      </c>
      <c r="G2185" t="s">
        <v>77</v>
      </c>
      <c r="H2185" t="s">
        <v>78</v>
      </c>
      <c r="I2185" t="s">
        <v>92</v>
      </c>
      <c r="J2185" t="s">
        <v>601</v>
      </c>
      <c r="K2185" t="s">
        <v>94</v>
      </c>
      <c r="L2185" t="s">
        <v>95</v>
      </c>
      <c r="M2185" t="s">
        <v>156</v>
      </c>
      <c r="N2185" s="1">
        <v>41490</v>
      </c>
      <c r="O2185" t="s">
        <v>602</v>
      </c>
      <c r="P2185" t="s">
        <v>603</v>
      </c>
      <c r="Q2185" t="s">
        <v>258</v>
      </c>
      <c r="R2185">
        <v>1</v>
      </c>
      <c r="S2185" t="s">
        <v>12043</v>
      </c>
      <c r="T2185" s="2">
        <v>0.01</v>
      </c>
      <c r="U2185" t="s">
        <v>1403</v>
      </c>
      <c r="V2185" t="s">
        <v>12050</v>
      </c>
      <c r="W2185" t="s">
        <v>606</v>
      </c>
      <c r="X2185" t="s">
        <v>1650</v>
      </c>
    </row>
    <row r="2186" spans="1:24" x14ac:dyDescent="0.3">
      <c r="A2186" t="s">
        <v>5459</v>
      </c>
      <c r="B2186" s="1">
        <v>41945</v>
      </c>
      <c r="C2186" t="s">
        <v>1945</v>
      </c>
      <c r="D2186" t="s">
        <v>1300</v>
      </c>
      <c r="E2186" t="s">
        <v>27</v>
      </c>
      <c r="F2186" t="s">
        <v>28</v>
      </c>
      <c r="G2186" t="s">
        <v>77</v>
      </c>
      <c r="H2186" t="s">
        <v>217</v>
      </c>
      <c r="I2186" t="s">
        <v>63</v>
      </c>
      <c r="J2186" t="s">
        <v>1702</v>
      </c>
      <c r="K2186" t="s">
        <v>33</v>
      </c>
      <c r="L2186" t="s">
        <v>34</v>
      </c>
      <c r="M2186" t="s">
        <v>35</v>
      </c>
      <c r="N2186" s="1">
        <v>41947</v>
      </c>
      <c r="O2186" t="s">
        <v>1703</v>
      </c>
      <c r="P2186" t="s">
        <v>1704</v>
      </c>
      <c r="Q2186" t="s">
        <v>1705</v>
      </c>
      <c r="R2186">
        <v>34</v>
      </c>
      <c r="S2186" t="s">
        <v>4175</v>
      </c>
      <c r="T2186" s="2">
        <v>0.1</v>
      </c>
      <c r="U2186" t="s">
        <v>4176</v>
      </c>
      <c r="V2186" t="s">
        <v>4177</v>
      </c>
      <c r="W2186" t="s">
        <v>428</v>
      </c>
      <c r="X2186" t="s">
        <v>5460</v>
      </c>
    </row>
    <row r="2187" spans="1:24" x14ac:dyDescent="0.3">
      <c r="A2187" t="s">
        <v>5851</v>
      </c>
      <c r="B2187" s="1">
        <v>41819</v>
      </c>
      <c r="C2187" t="s">
        <v>5852</v>
      </c>
      <c r="D2187" t="s">
        <v>591</v>
      </c>
      <c r="E2187" t="s">
        <v>27</v>
      </c>
      <c r="F2187" t="s">
        <v>28</v>
      </c>
      <c r="G2187" t="s">
        <v>77</v>
      </c>
      <c r="H2187" t="s">
        <v>241</v>
      </c>
      <c r="I2187" t="s">
        <v>121</v>
      </c>
      <c r="J2187" t="s">
        <v>163</v>
      </c>
      <c r="K2187" t="s">
        <v>94</v>
      </c>
      <c r="L2187" t="s">
        <v>109</v>
      </c>
      <c r="M2187" t="s">
        <v>35</v>
      </c>
      <c r="N2187" s="1">
        <v>41819</v>
      </c>
      <c r="O2187" t="s">
        <v>164</v>
      </c>
      <c r="P2187" t="s">
        <v>165</v>
      </c>
      <c r="Q2187" t="s">
        <v>166</v>
      </c>
      <c r="R2187">
        <v>8</v>
      </c>
      <c r="S2187" t="s">
        <v>5853</v>
      </c>
      <c r="T2187" s="2">
        <v>0.03</v>
      </c>
      <c r="U2187" t="s">
        <v>5854</v>
      </c>
      <c r="V2187" t="s">
        <v>1481</v>
      </c>
      <c r="W2187" t="s">
        <v>170</v>
      </c>
      <c r="X2187" t="s">
        <v>5855</v>
      </c>
    </row>
    <row r="2188" spans="1:24" x14ac:dyDescent="0.3">
      <c r="A2188" t="s">
        <v>1944</v>
      </c>
      <c r="B2188" s="1">
        <v>41946</v>
      </c>
      <c r="C2188" t="s">
        <v>1945</v>
      </c>
      <c r="D2188" t="s">
        <v>391</v>
      </c>
      <c r="E2188" t="s">
        <v>27</v>
      </c>
      <c r="F2188" t="s">
        <v>28</v>
      </c>
      <c r="G2188" t="s">
        <v>77</v>
      </c>
      <c r="H2188" t="s">
        <v>217</v>
      </c>
      <c r="I2188" t="s">
        <v>63</v>
      </c>
      <c r="J2188" t="s">
        <v>875</v>
      </c>
      <c r="K2188" t="s">
        <v>94</v>
      </c>
      <c r="L2188" t="s">
        <v>34</v>
      </c>
      <c r="M2188" t="s">
        <v>35</v>
      </c>
      <c r="N2188" s="1">
        <v>41948</v>
      </c>
      <c r="O2188" t="s">
        <v>876</v>
      </c>
      <c r="P2188" t="s">
        <v>877</v>
      </c>
      <c r="Q2188" t="s">
        <v>878</v>
      </c>
      <c r="R2188">
        <v>44</v>
      </c>
      <c r="S2188" t="s">
        <v>1946</v>
      </c>
      <c r="T2188" s="2">
        <v>0.01</v>
      </c>
      <c r="U2188" t="s">
        <v>127</v>
      </c>
      <c r="V2188" t="s">
        <v>1946</v>
      </c>
      <c r="W2188" t="s">
        <v>881</v>
      </c>
      <c r="X2188" t="s">
        <v>1947</v>
      </c>
    </row>
    <row r="2189" spans="1:24" x14ac:dyDescent="0.3">
      <c r="A2189" t="s">
        <v>1944</v>
      </c>
      <c r="B2189" s="1">
        <v>41768</v>
      </c>
      <c r="C2189" t="s">
        <v>8311</v>
      </c>
      <c r="D2189" t="s">
        <v>133</v>
      </c>
      <c r="E2189" t="s">
        <v>27</v>
      </c>
      <c r="F2189" t="s">
        <v>28</v>
      </c>
      <c r="G2189" t="s">
        <v>29</v>
      </c>
      <c r="H2189" t="s">
        <v>62</v>
      </c>
      <c r="I2189" t="s">
        <v>121</v>
      </c>
      <c r="J2189" t="s">
        <v>1414</v>
      </c>
      <c r="K2189" t="s">
        <v>94</v>
      </c>
      <c r="L2189" t="s">
        <v>34</v>
      </c>
      <c r="M2189" t="s">
        <v>35</v>
      </c>
      <c r="N2189" s="1">
        <v>41768</v>
      </c>
      <c r="O2189" t="s">
        <v>1415</v>
      </c>
      <c r="P2189" t="s">
        <v>1416</v>
      </c>
      <c r="Q2189" t="s">
        <v>1417</v>
      </c>
      <c r="R2189">
        <v>19</v>
      </c>
      <c r="S2189" t="s">
        <v>8312</v>
      </c>
      <c r="T2189" s="2">
        <v>0</v>
      </c>
      <c r="U2189" t="s">
        <v>8313</v>
      </c>
      <c r="V2189" t="s">
        <v>8314</v>
      </c>
      <c r="W2189" t="s">
        <v>812</v>
      </c>
      <c r="X2189" t="s">
        <v>8315</v>
      </c>
    </row>
    <row r="2190" spans="1:24" x14ac:dyDescent="0.3">
      <c r="A2190" t="s">
        <v>1944</v>
      </c>
      <c r="B2190" s="1">
        <v>41663</v>
      </c>
      <c r="C2190" t="s">
        <v>3752</v>
      </c>
      <c r="D2190" t="s">
        <v>399</v>
      </c>
      <c r="E2190" t="s">
        <v>27</v>
      </c>
      <c r="F2190" t="s">
        <v>28</v>
      </c>
      <c r="G2190" t="s">
        <v>77</v>
      </c>
      <c r="H2190" t="s">
        <v>62</v>
      </c>
      <c r="I2190" t="s">
        <v>121</v>
      </c>
      <c r="J2190" t="s">
        <v>1173</v>
      </c>
      <c r="K2190" t="s">
        <v>94</v>
      </c>
      <c r="L2190" t="s">
        <v>34</v>
      </c>
      <c r="M2190" t="s">
        <v>35</v>
      </c>
      <c r="N2190" s="1">
        <v>41665</v>
      </c>
      <c r="O2190" t="s">
        <v>1174</v>
      </c>
      <c r="P2190" t="s">
        <v>1175</v>
      </c>
      <c r="Q2190" t="s">
        <v>1176</v>
      </c>
      <c r="R2190">
        <v>24</v>
      </c>
      <c r="S2190" t="s">
        <v>3753</v>
      </c>
      <c r="T2190" s="2">
        <v>0.05</v>
      </c>
      <c r="U2190" t="s">
        <v>2484</v>
      </c>
      <c r="V2190" t="s">
        <v>3754</v>
      </c>
      <c r="W2190" t="s">
        <v>1180</v>
      </c>
      <c r="X2190" t="s">
        <v>9638</v>
      </c>
    </row>
    <row r="2191" spans="1:24" x14ac:dyDescent="0.3">
      <c r="A2191" t="s">
        <v>8689</v>
      </c>
      <c r="B2191" s="1">
        <v>41950</v>
      </c>
      <c r="C2191" t="s">
        <v>894</v>
      </c>
      <c r="D2191" t="s">
        <v>895</v>
      </c>
      <c r="E2191" t="s">
        <v>27</v>
      </c>
      <c r="F2191" t="s">
        <v>28</v>
      </c>
      <c r="G2191" t="s">
        <v>29</v>
      </c>
      <c r="H2191" t="s">
        <v>289</v>
      </c>
      <c r="I2191" t="s">
        <v>121</v>
      </c>
      <c r="J2191" t="s">
        <v>8690</v>
      </c>
      <c r="K2191" t="s">
        <v>33</v>
      </c>
      <c r="L2191" t="s">
        <v>34</v>
      </c>
      <c r="M2191" t="s">
        <v>35</v>
      </c>
      <c r="N2191" s="1">
        <v>41952</v>
      </c>
      <c r="O2191" t="s">
        <v>84</v>
      </c>
      <c r="P2191" t="s">
        <v>4089</v>
      </c>
      <c r="Q2191" t="s">
        <v>4090</v>
      </c>
      <c r="R2191">
        <v>23</v>
      </c>
      <c r="S2191" t="s">
        <v>857</v>
      </c>
      <c r="T2191" s="2">
        <v>0.1</v>
      </c>
      <c r="U2191" t="s">
        <v>8691</v>
      </c>
      <c r="V2191" t="s">
        <v>8692</v>
      </c>
      <c r="W2191" t="s">
        <v>123</v>
      </c>
      <c r="X2191" t="s">
        <v>8693</v>
      </c>
    </row>
    <row r="2192" spans="1:24" x14ac:dyDescent="0.3">
      <c r="A2192" t="s">
        <v>8689</v>
      </c>
      <c r="B2192" s="1">
        <v>41950</v>
      </c>
      <c r="C2192" t="s">
        <v>894</v>
      </c>
      <c r="D2192" t="s">
        <v>895</v>
      </c>
      <c r="E2192" t="s">
        <v>27</v>
      </c>
      <c r="F2192" t="s">
        <v>28</v>
      </c>
      <c r="G2192" t="s">
        <v>77</v>
      </c>
      <c r="H2192" t="s">
        <v>289</v>
      </c>
      <c r="I2192" t="s">
        <v>196</v>
      </c>
      <c r="J2192" t="s">
        <v>853</v>
      </c>
      <c r="K2192" t="s">
        <v>33</v>
      </c>
      <c r="L2192" t="s">
        <v>34</v>
      </c>
      <c r="M2192" t="s">
        <v>35</v>
      </c>
      <c r="N2192" s="1">
        <v>41952</v>
      </c>
      <c r="O2192" t="s">
        <v>854</v>
      </c>
      <c r="P2192" t="s">
        <v>855</v>
      </c>
      <c r="Q2192" t="s">
        <v>856</v>
      </c>
      <c r="R2192">
        <v>44</v>
      </c>
      <c r="S2192" t="s">
        <v>857</v>
      </c>
      <c r="T2192" s="2">
        <v>0.06</v>
      </c>
      <c r="U2192" t="s">
        <v>8691</v>
      </c>
      <c r="V2192" t="s">
        <v>8692</v>
      </c>
      <c r="W2192" t="s">
        <v>618</v>
      </c>
      <c r="X2192" t="s">
        <v>8693</v>
      </c>
    </row>
    <row r="2193" spans="1:24" x14ac:dyDescent="0.3">
      <c r="A2193" t="s">
        <v>8689</v>
      </c>
      <c r="B2193" s="1">
        <v>41552</v>
      </c>
      <c r="C2193" t="s">
        <v>1911</v>
      </c>
      <c r="D2193" t="s">
        <v>120</v>
      </c>
      <c r="E2193" t="s">
        <v>27</v>
      </c>
      <c r="F2193" t="s">
        <v>28</v>
      </c>
      <c r="G2193" t="s">
        <v>29</v>
      </c>
      <c r="H2193" t="s">
        <v>62</v>
      </c>
      <c r="I2193" t="s">
        <v>31</v>
      </c>
      <c r="J2193" t="s">
        <v>373</v>
      </c>
      <c r="K2193" t="s">
        <v>94</v>
      </c>
      <c r="L2193" t="s">
        <v>95</v>
      </c>
      <c r="M2193" t="s">
        <v>35</v>
      </c>
      <c r="N2193" s="1">
        <v>41554</v>
      </c>
      <c r="O2193" t="s">
        <v>374</v>
      </c>
      <c r="P2193" t="s">
        <v>375</v>
      </c>
      <c r="Q2193" t="s">
        <v>376</v>
      </c>
      <c r="R2193">
        <v>43</v>
      </c>
      <c r="S2193" t="s">
        <v>11283</v>
      </c>
      <c r="T2193" s="2">
        <v>0.03</v>
      </c>
      <c r="U2193" t="s">
        <v>9824</v>
      </c>
      <c r="V2193" t="s">
        <v>8181</v>
      </c>
      <c r="W2193" t="s">
        <v>380</v>
      </c>
      <c r="X2193" t="s">
        <v>5286</v>
      </c>
    </row>
    <row r="2194" spans="1:24" x14ac:dyDescent="0.3">
      <c r="A2194" t="s">
        <v>4704</v>
      </c>
      <c r="B2194" s="1">
        <v>41953</v>
      </c>
      <c r="C2194" t="s">
        <v>3976</v>
      </c>
      <c r="D2194" t="s">
        <v>1510</v>
      </c>
      <c r="E2194" t="s">
        <v>27</v>
      </c>
      <c r="F2194" t="s">
        <v>28</v>
      </c>
      <c r="G2194" t="s">
        <v>91</v>
      </c>
      <c r="H2194" t="s">
        <v>205</v>
      </c>
      <c r="I2194" t="s">
        <v>63</v>
      </c>
      <c r="J2194" t="s">
        <v>853</v>
      </c>
      <c r="K2194" t="s">
        <v>33</v>
      </c>
      <c r="L2194" t="s">
        <v>34</v>
      </c>
      <c r="M2194" t="s">
        <v>35</v>
      </c>
      <c r="N2194" s="1">
        <v>41955</v>
      </c>
      <c r="O2194" t="s">
        <v>854</v>
      </c>
      <c r="P2194" t="s">
        <v>855</v>
      </c>
      <c r="Q2194" t="s">
        <v>856</v>
      </c>
      <c r="R2194">
        <v>30</v>
      </c>
      <c r="S2194" t="s">
        <v>4705</v>
      </c>
      <c r="T2194" s="2">
        <v>0.08</v>
      </c>
      <c r="U2194" t="s">
        <v>4706</v>
      </c>
      <c r="V2194" t="s">
        <v>4707</v>
      </c>
      <c r="W2194" t="s">
        <v>618</v>
      </c>
      <c r="X2194" t="s">
        <v>4708</v>
      </c>
    </row>
    <row r="2195" spans="1:24" x14ac:dyDescent="0.3">
      <c r="A2195" t="s">
        <v>4704</v>
      </c>
      <c r="B2195" s="1">
        <v>41363</v>
      </c>
      <c r="C2195" t="s">
        <v>928</v>
      </c>
      <c r="D2195" t="s">
        <v>929</v>
      </c>
      <c r="E2195" t="s">
        <v>27</v>
      </c>
      <c r="F2195" t="s">
        <v>28</v>
      </c>
      <c r="G2195" t="s">
        <v>77</v>
      </c>
      <c r="H2195" t="s">
        <v>217</v>
      </c>
      <c r="I2195" t="s">
        <v>31</v>
      </c>
      <c r="J2195" t="s">
        <v>2402</v>
      </c>
      <c r="K2195" t="s">
        <v>94</v>
      </c>
      <c r="L2195" t="s">
        <v>34</v>
      </c>
      <c r="M2195" t="s">
        <v>35</v>
      </c>
      <c r="N2195" s="1">
        <v>41364</v>
      </c>
      <c r="O2195" t="s">
        <v>275</v>
      </c>
      <c r="P2195" t="s">
        <v>757</v>
      </c>
      <c r="Q2195" t="s">
        <v>2403</v>
      </c>
      <c r="R2195">
        <v>2</v>
      </c>
      <c r="S2195" t="s">
        <v>1913</v>
      </c>
      <c r="T2195" s="2">
        <v>0.08</v>
      </c>
      <c r="U2195" t="s">
        <v>70</v>
      </c>
      <c r="V2195" t="s">
        <v>1845</v>
      </c>
      <c r="W2195" t="s">
        <v>1028</v>
      </c>
      <c r="X2195" t="s">
        <v>1280</v>
      </c>
    </row>
    <row r="2196" spans="1:24" x14ac:dyDescent="0.3">
      <c r="A2196" t="s">
        <v>4704</v>
      </c>
      <c r="B2196" s="1">
        <v>42286</v>
      </c>
      <c r="C2196" t="s">
        <v>6539</v>
      </c>
      <c r="D2196" t="s">
        <v>506</v>
      </c>
      <c r="E2196" t="s">
        <v>27</v>
      </c>
      <c r="F2196" t="s">
        <v>28</v>
      </c>
      <c r="G2196" t="s">
        <v>77</v>
      </c>
      <c r="H2196" t="s">
        <v>62</v>
      </c>
      <c r="I2196" t="s">
        <v>121</v>
      </c>
      <c r="J2196" t="s">
        <v>1853</v>
      </c>
      <c r="K2196" t="s">
        <v>33</v>
      </c>
      <c r="L2196" t="s">
        <v>50</v>
      </c>
      <c r="M2196" t="s">
        <v>156</v>
      </c>
      <c r="N2196" s="1">
        <v>42288</v>
      </c>
      <c r="O2196" t="s">
        <v>1854</v>
      </c>
      <c r="P2196" t="s">
        <v>1855</v>
      </c>
      <c r="Q2196" t="s">
        <v>1856</v>
      </c>
      <c r="R2196">
        <v>41</v>
      </c>
      <c r="S2196" t="s">
        <v>11207</v>
      </c>
      <c r="T2196" s="2">
        <v>7.0000000000000007E-2</v>
      </c>
      <c r="U2196" t="s">
        <v>10902</v>
      </c>
      <c r="V2196" t="s">
        <v>11309</v>
      </c>
      <c r="W2196" t="s">
        <v>165</v>
      </c>
      <c r="X2196" t="s">
        <v>11310</v>
      </c>
    </row>
    <row r="2197" spans="1:24" x14ac:dyDescent="0.3">
      <c r="A2197" t="s">
        <v>3254</v>
      </c>
      <c r="B2197" s="1">
        <v>41954</v>
      </c>
      <c r="C2197" t="s">
        <v>3255</v>
      </c>
      <c r="D2197" t="s">
        <v>432</v>
      </c>
      <c r="E2197" t="s">
        <v>27</v>
      </c>
      <c r="F2197" t="s">
        <v>28</v>
      </c>
      <c r="G2197" t="s">
        <v>91</v>
      </c>
      <c r="H2197" t="s">
        <v>433</v>
      </c>
      <c r="I2197" t="s">
        <v>92</v>
      </c>
      <c r="J2197" t="s">
        <v>32</v>
      </c>
      <c r="K2197" t="s">
        <v>33</v>
      </c>
      <c r="L2197" t="s">
        <v>65</v>
      </c>
      <c r="M2197" t="s">
        <v>35</v>
      </c>
      <c r="N2197" s="1">
        <v>41955</v>
      </c>
      <c r="O2197" t="s">
        <v>36</v>
      </c>
      <c r="P2197" t="s">
        <v>37</v>
      </c>
      <c r="Q2197" t="s">
        <v>36</v>
      </c>
      <c r="R2197">
        <v>8</v>
      </c>
      <c r="S2197" t="s">
        <v>3256</v>
      </c>
      <c r="T2197" s="2">
        <v>0.09</v>
      </c>
      <c r="U2197" t="s">
        <v>3257</v>
      </c>
      <c r="V2197" t="s">
        <v>3258</v>
      </c>
      <c r="W2197" t="s">
        <v>41</v>
      </c>
      <c r="X2197" t="s">
        <v>3259</v>
      </c>
    </row>
    <row r="2198" spans="1:24" x14ac:dyDescent="0.3">
      <c r="A2198" t="s">
        <v>3254</v>
      </c>
      <c r="B2198" s="1">
        <v>41954</v>
      </c>
      <c r="C2198" t="s">
        <v>2694</v>
      </c>
      <c r="D2198" t="s">
        <v>195</v>
      </c>
      <c r="E2198" t="s">
        <v>46</v>
      </c>
      <c r="F2198" t="s">
        <v>47</v>
      </c>
      <c r="G2198" t="s">
        <v>134</v>
      </c>
      <c r="H2198" t="s">
        <v>48</v>
      </c>
      <c r="I2198" t="s">
        <v>196</v>
      </c>
      <c r="J2198" t="s">
        <v>197</v>
      </c>
      <c r="K2198" t="s">
        <v>33</v>
      </c>
      <c r="L2198" t="s">
        <v>392</v>
      </c>
      <c r="M2198" t="s">
        <v>393</v>
      </c>
      <c r="N2198" s="1">
        <v>41955</v>
      </c>
      <c r="O2198" t="s">
        <v>198</v>
      </c>
      <c r="P2198" t="s">
        <v>37</v>
      </c>
      <c r="Q2198" t="s">
        <v>57</v>
      </c>
      <c r="R2198">
        <v>6</v>
      </c>
      <c r="S2198" t="s">
        <v>3256</v>
      </c>
      <c r="T2198" s="2">
        <v>7.0000000000000007E-2</v>
      </c>
      <c r="U2198" t="s">
        <v>3257</v>
      </c>
      <c r="V2198" t="s">
        <v>3258</v>
      </c>
      <c r="W2198" t="s">
        <v>116</v>
      </c>
      <c r="X2198" t="s">
        <v>3259</v>
      </c>
    </row>
    <row r="2199" spans="1:24" x14ac:dyDescent="0.3">
      <c r="A2199" t="s">
        <v>3254</v>
      </c>
      <c r="B2199" s="1">
        <v>41954</v>
      </c>
      <c r="C2199" t="s">
        <v>2694</v>
      </c>
      <c r="D2199" t="s">
        <v>195</v>
      </c>
      <c r="E2199" t="s">
        <v>46</v>
      </c>
      <c r="F2199" t="s">
        <v>47</v>
      </c>
      <c r="G2199" t="s">
        <v>29</v>
      </c>
      <c r="H2199" t="s">
        <v>48</v>
      </c>
      <c r="I2199" t="s">
        <v>121</v>
      </c>
      <c r="J2199" t="s">
        <v>651</v>
      </c>
      <c r="K2199" t="s">
        <v>33</v>
      </c>
      <c r="L2199" t="s">
        <v>34</v>
      </c>
      <c r="M2199" t="s">
        <v>35</v>
      </c>
      <c r="N2199" s="1">
        <v>41955</v>
      </c>
      <c r="O2199" t="s">
        <v>652</v>
      </c>
      <c r="P2199" t="s">
        <v>653</v>
      </c>
      <c r="Q2199" t="s">
        <v>98</v>
      </c>
      <c r="R2199">
        <v>12</v>
      </c>
      <c r="S2199" t="s">
        <v>3256</v>
      </c>
      <c r="T2199" s="2">
        <v>0</v>
      </c>
      <c r="U2199" t="s">
        <v>3257</v>
      </c>
      <c r="V2199" t="s">
        <v>3258</v>
      </c>
      <c r="W2199" t="s">
        <v>57</v>
      </c>
      <c r="X2199" t="s">
        <v>3259</v>
      </c>
    </row>
    <row r="2200" spans="1:24" x14ac:dyDescent="0.3">
      <c r="A2200" t="s">
        <v>9664</v>
      </c>
      <c r="B2200" s="1">
        <v>41710</v>
      </c>
      <c r="C2200" t="s">
        <v>866</v>
      </c>
      <c r="D2200" t="s">
        <v>867</v>
      </c>
      <c r="E2200" t="s">
        <v>27</v>
      </c>
      <c r="F2200" t="s">
        <v>28</v>
      </c>
      <c r="G2200" t="s">
        <v>134</v>
      </c>
      <c r="H2200" t="s">
        <v>289</v>
      </c>
      <c r="I2200" t="s">
        <v>31</v>
      </c>
      <c r="J2200" t="s">
        <v>552</v>
      </c>
      <c r="K2200" t="s">
        <v>94</v>
      </c>
      <c r="L2200" t="s">
        <v>34</v>
      </c>
      <c r="M2200" t="s">
        <v>35</v>
      </c>
      <c r="N2200" s="1">
        <v>41711</v>
      </c>
      <c r="O2200" t="s">
        <v>553</v>
      </c>
      <c r="P2200" t="s">
        <v>554</v>
      </c>
      <c r="Q2200" t="s">
        <v>555</v>
      </c>
      <c r="R2200">
        <v>2</v>
      </c>
      <c r="S2200" t="s">
        <v>9665</v>
      </c>
      <c r="T2200" s="2">
        <v>0.05</v>
      </c>
      <c r="U2200" t="s">
        <v>127</v>
      </c>
      <c r="V2200" t="s">
        <v>9666</v>
      </c>
      <c r="W2200" t="s">
        <v>559</v>
      </c>
      <c r="X2200" t="s">
        <v>9667</v>
      </c>
    </row>
    <row r="2201" spans="1:24" x14ac:dyDescent="0.3">
      <c r="A2201" t="s">
        <v>9664</v>
      </c>
      <c r="B2201" s="1">
        <v>41944</v>
      </c>
      <c r="C2201" t="s">
        <v>6727</v>
      </c>
      <c r="D2201" t="s">
        <v>591</v>
      </c>
      <c r="E2201" t="s">
        <v>27</v>
      </c>
      <c r="F2201" t="s">
        <v>28</v>
      </c>
      <c r="G2201" t="s">
        <v>77</v>
      </c>
      <c r="H2201" t="s">
        <v>241</v>
      </c>
      <c r="I2201" t="s">
        <v>121</v>
      </c>
      <c r="J2201" t="s">
        <v>1853</v>
      </c>
      <c r="K2201" t="s">
        <v>94</v>
      </c>
      <c r="L2201" t="s">
        <v>34</v>
      </c>
      <c r="M2201" t="s">
        <v>35</v>
      </c>
      <c r="N2201" s="1">
        <v>41946</v>
      </c>
      <c r="O2201" t="s">
        <v>1854</v>
      </c>
      <c r="P2201" t="s">
        <v>1855</v>
      </c>
      <c r="Q2201" t="s">
        <v>1856</v>
      </c>
      <c r="R2201">
        <v>13</v>
      </c>
      <c r="S2201" t="s">
        <v>6457</v>
      </c>
      <c r="T2201" s="2">
        <v>0.1</v>
      </c>
      <c r="U2201" t="s">
        <v>12058</v>
      </c>
      <c r="V2201" t="s">
        <v>12059</v>
      </c>
      <c r="W2201" t="s">
        <v>165</v>
      </c>
      <c r="X2201" t="s">
        <v>12060</v>
      </c>
    </row>
    <row r="2202" spans="1:24" x14ac:dyDescent="0.3">
      <c r="A2202" t="s">
        <v>7804</v>
      </c>
      <c r="B2202" s="1">
        <v>41417</v>
      </c>
      <c r="C2202" t="s">
        <v>1760</v>
      </c>
      <c r="D2202" t="s">
        <v>1232</v>
      </c>
      <c r="E2202" t="s">
        <v>27</v>
      </c>
      <c r="F2202" t="s">
        <v>28</v>
      </c>
      <c r="G2202" t="s">
        <v>91</v>
      </c>
      <c r="H2202" t="s">
        <v>281</v>
      </c>
      <c r="I2202" t="s">
        <v>31</v>
      </c>
      <c r="J2202" t="s">
        <v>2705</v>
      </c>
      <c r="K2202" t="s">
        <v>94</v>
      </c>
      <c r="L2202" t="s">
        <v>95</v>
      </c>
      <c r="M2202" t="s">
        <v>35</v>
      </c>
      <c r="N2202" s="1">
        <v>41418</v>
      </c>
      <c r="O2202" t="s">
        <v>2706</v>
      </c>
      <c r="P2202" t="s">
        <v>2707</v>
      </c>
      <c r="Q2202" t="s">
        <v>2708</v>
      </c>
      <c r="R2202">
        <v>6</v>
      </c>
      <c r="S2202" t="s">
        <v>7184</v>
      </c>
      <c r="T2202" s="2">
        <v>0.03</v>
      </c>
      <c r="U2202" t="s">
        <v>127</v>
      </c>
      <c r="V2202" t="s">
        <v>7805</v>
      </c>
      <c r="W2202" t="s">
        <v>116</v>
      </c>
      <c r="X2202" t="s">
        <v>7806</v>
      </c>
    </row>
    <row r="2203" spans="1:24" x14ac:dyDescent="0.3">
      <c r="A2203" t="s">
        <v>7804</v>
      </c>
      <c r="B2203" s="1">
        <v>41842</v>
      </c>
      <c r="C2203" t="s">
        <v>2730</v>
      </c>
      <c r="D2203" t="s">
        <v>204</v>
      </c>
      <c r="E2203" t="s">
        <v>27</v>
      </c>
      <c r="F2203" t="s">
        <v>28</v>
      </c>
      <c r="G2203" t="s">
        <v>77</v>
      </c>
      <c r="H2203" t="s">
        <v>205</v>
      </c>
      <c r="I2203" t="s">
        <v>63</v>
      </c>
      <c r="J2203" t="s">
        <v>1660</v>
      </c>
      <c r="K2203" t="s">
        <v>94</v>
      </c>
      <c r="L2203" t="s">
        <v>109</v>
      </c>
      <c r="M2203" t="s">
        <v>35</v>
      </c>
      <c r="N2203" s="1">
        <v>41844</v>
      </c>
      <c r="O2203" t="s">
        <v>1369</v>
      </c>
      <c r="P2203" t="s">
        <v>166</v>
      </c>
      <c r="Q2203" t="s">
        <v>1661</v>
      </c>
      <c r="R2203">
        <v>50</v>
      </c>
      <c r="S2203" t="s">
        <v>6298</v>
      </c>
      <c r="T2203" s="2">
        <v>0.08</v>
      </c>
      <c r="U2203" t="s">
        <v>685</v>
      </c>
      <c r="V2203" t="s">
        <v>8873</v>
      </c>
      <c r="W2203" t="s">
        <v>57</v>
      </c>
      <c r="X2203" t="s">
        <v>8874</v>
      </c>
    </row>
    <row r="2204" spans="1:24" x14ac:dyDescent="0.3">
      <c r="A2204" t="s">
        <v>7804</v>
      </c>
      <c r="B2204" s="1">
        <v>41960</v>
      </c>
      <c r="C2204" t="s">
        <v>5759</v>
      </c>
      <c r="D2204" t="s">
        <v>2407</v>
      </c>
      <c r="E2204" t="s">
        <v>27</v>
      </c>
      <c r="F2204" t="s">
        <v>28</v>
      </c>
      <c r="G2204" t="s">
        <v>77</v>
      </c>
      <c r="H2204" t="s">
        <v>289</v>
      </c>
      <c r="I2204" t="s">
        <v>196</v>
      </c>
      <c r="J2204" t="s">
        <v>1660</v>
      </c>
      <c r="K2204" t="s">
        <v>94</v>
      </c>
      <c r="L2204" t="s">
        <v>34</v>
      </c>
      <c r="M2204" t="s">
        <v>35</v>
      </c>
      <c r="N2204" s="1">
        <v>41962</v>
      </c>
      <c r="O2204" t="s">
        <v>1369</v>
      </c>
      <c r="P2204" t="s">
        <v>166</v>
      </c>
      <c r="Q2204" t="s">
        <v>1661</v>
      </c>
      <c r="R2204">
        <v>1</v>
      </c>
      <c r="S2204" t="s">
        <v>8872</v>
      </c>
      <c r="T2204" s="2">
        <v>0.08</v>
      </c>
      <c r="U2204" t="s">
        <v>685</v>
      </c>
      <c r="V2204" t="s">
        <v>8873</v>
      </c>
      <c r="W2204" t="s">
        <v>57</v>
      </c>
      <c r="X2204" t="s">
        <v>8874</v>
      </c>
    </row>
    <row r="2205" spans="1:24" x14ac:dyDescent="0.3">
      <c r="A2205" t="s">
        <v>2320</v>
      </c>
      <c r="B2205" s="1">
        <v>42000</v>
      </c>
      <c r="C2205" t="s">
        <v>420</v>
      </c>
      <c r="D2205" t="s">
        <v>421</v>
      </c>
      <c r="E2205" t="s">
        <v>27</v>
      </c>
      <c r="F2205" t="s">
        <v>28</v>
      </c>
      <c r="G2205" t="s">
        <v>91</v>
      </c>
      <c r="H2205" t="s">
        <v>422</v>
      </c>
      <c r="I2205" t="s">
        <v>31</v>
      </c>
      <c r="J2205" t="s">
        <v>541</v>
      </c>
      <c r="K2205" t="s">
        <v>94</v>
      </c>
      <c r="L2205" t="s">
        <v>34</v>
      </c>
      <c r="M2205" t="s">
        <v>35</v>
      </c>
      <c r="N2205" s="1">
        <v>42002</v>
      </c>
      <c r="O2205" t="s">
        <v>542</v>
      </c>
      <c r="P2205" t="s">
        <v>543</v>
      </c>
      <c r="Q2205" t="s">
        <v>544</v>
      </c>
      <c r="R2205">
        <v>3</v>
      </c>
      <c r="S2205" t="s">
        <v>2321</v>
      </c>
      <c r="T2205" s="2">
        <v>0</v>
      </c>
      <c r="U2205" t="s">
        <v>2322</v>
      </c>
      <c r="V2205" t="s">
        <v>2323</v>
      </c>
      <c r="W2205" t="s">
        <v>547</v>
      </c>
      <c r="X2205" t="s">
        <v>2324</v>
      </c>
    </row>
    <row r="2206" spans="1:24" x14ac:dyDescent="0.3">
      <c r="A2206" t="s">
        <v>6839</v>
      </c>
      <c r="B2206" s="1">
        <v>41932</v>
      </c>
      <c r="C2206" t="s">
        <v>105</v>
      </c>
      <c r="D2206" t="s">
        <v>106</v>
      </c>
      <c r="E2206" t="s">
        <v>46</v>
      </c>
      <c r="F2206" t="s">
        <v>47</v>
      </c>
      <c r="G2206" t="s">
        <v>134</v>
      </c>
      <c r="H2206" t="s">
        <v>107</v>
      </c>
      <c r="I2206" t="s">
        <v>92</v>
      </c>
      <c r="J2206" t="s">
        <v>541</v>
      </c>
      <c r="K2206" t="s">
        <v>94</v>
      </c>
      <c r="L2206" t="s">
        <v>34</v>
      </c>
      <c r="M2206" t="s">
        <v>35</v>
      </c>
      <c r="N2206" s="1">
        <v>41934</v>
      </c>
      <c r="O2206" t="s">
        <v>542</v>
      </c>
      <c r="P2206" t="s">
        <v>543</v>
      </c>
      <c r="Q2206" t="s">
        <v>544</v>
      </c>
      <c r="R2206">
        <v>8</v>
      </c>
      <c r="S2206" t="s">
        <v>6840</v>
      </c>
      <c r="T2206" s="2">
        <v>0</v>
      </c>
      <c r="U2206" t="s">
        <v>6841</v>
      </c>
      <c r="V2206" t="s">
        <v>6842</v>
      </c>
      <c r="W2206" t="s">
        <v>547</v>
      </c>
      <c r="X2206" t="s">
        <v>6843</v>
      </c>
    </row>
    <row r="2207" spans="1:24" x14ac:dyDescent="0.3">
      <c r="A2207" t="s">
        <v>2760</v>
      </c>
      <c r="B2207" s="1">
        <v>41495</v>
      </c>
      <c r="C2207" t="s">
        <v>364</v>
      </c>
      <c r="D2207" t="s">
        <v>365</v>
      </c>
      <c r="E2207" t="s">
        <v>46</v>
      </c>
      <c r="F2207" t="s">
        <v>47</v>
      </c>
      <c r="G2207" t="s">
        <v>29</v>
      </c>
      <c r="H2207" t="s">
        <v>48</v>
      </c>
      <c r="I2207" t="s">
        <v>121</v>
      </c>
      <c r="J2207" t="s">
        <v>1414</v>
      </c>
      <c r="K2207" t="s">
        <v>94</v>
      </c>
      <c r="L2207" t="s">
        <v>95</v>
      </c>
      <c r="M2207" t="s">
        <v>35</v>
      </c>
      <c r="N2207" s="1">
        <v>41499</v>
      </c>
      <c r="O2207" t="s">
        <v>1415</v>
      </c>
      <c r="P2207" t="s">
        <v>1416</v>
      </c>
      <c r="Q2207" t="s">
        <v>1417</v>
      </c>
      <c r="R2207">
        <v>35</v>
      </c>
      <c r="S2207" t="s">
        <v>2761</v>
      </c>
      <c r="T2207" s="2">
        <v>7.0000000000000007E-2</v>
      </c>
      <c r="U2207" t="s">
        <v>2762</v>
      </c>
      <c r="V2207" t="s">
        <v>2763</v>
      </c>
      <c r="W2207" t="s">
        <v>812</v>
      </c>
      <c r="X2207" t="s">
        <v>2764</v>
      </c>
    </row>
    <row r="2208" spans="1:24" x14ac:dyDescent="0.3">
      <c r="A2208" t="s">
        <v>2760</v>
      </c>
      <c r="B2208" s="1">
        <v>41962</v>
      </c>
      <c r="C2208" t="s">
        <v>7271</v>
      </c>
      <c r="D2208" t="s">
        <v>1012</v>
      </c>
      <c r="E2208" t="s">
        <v>27</v>
      </c>
      <c r="F2208" t="s">
        <v>28</v>
      </c>
      <c r="G2208" t="s">
        <v>134</v>
      </c>
      <c r="H2208" t="s">
        <v>241</v>
      </c>
      <c r="I2208" t="s">
        <v>31</v>
      </c>
      <c r="J2208" t="s">
        <v>1414</v>
      </c>
      <c r="K2208" t="s">
        <v>94</v>
      </c>
      <c r="L2208" t="s">
        <v>34</v>
      </c>
      <c r="M2208" t="s">
        <v>35</v>
      </c>
      <c r="N2208" s="1">
        <v>41964</v>
      </c>
      <c r="O2208" t="s">
        <v>1415</v>
      </c>
      <c r="P2208" t="s">
        <v>1416</v>
      </c>
      <c r="Q2208" t="s">
        <v>1417</v>
      </c>
      <c r="R2208">
        <v>10</v>
      </c>
      <c r="S2208" t="s">
        <v>2761</v>
      </c>
      <c r="T2208" s="2">
        <v>0.06</v>
      </c>
      <c r="U2208" t="s">
        <v>6540</v>
      </c>
      <c r="V2208" t="s">
        <v>2763</v>
      </c>
      <c r="W2208" t="s">
        <v>812</v>
      </c>
      <c r="X2208" t="s">
        <v>2764</v>
      </c>
    </row>
    <row r="2209" spans="1:24" x14ac:dyDescent="0.3">
      <c r="A2209" t="s">
        <v>4722</v>
      </c>
      <c r="B2209" s="1">
        <v>42079</v>
      </c>
      <c r="C2209" t="s">
        <v>2464</v>
      </c>
      <c r="D2209" t="s">
        <v>144</v>
      </c>
      <c r="E2209" t="s">
        <v>46</v>
      </c>
      <c r="F2209" t="s">
        <v>47</v>
      </c>
      <c r="G2209" t="s">
        <v>29</v>
      </c>
      <c r="H2209" t="s">
        <v>107</v>
      </c>
      <c r="I2209" t="s">
        <v>92</v>
      </c>
      <c r="J2209" t="s">
        <v>4723</v>
      </c>
      <c r="K2209" t="s">
        <v>94</v>
      </c>
      <c r="L2209" t="s">
        <v>34</v>
      </c>
      <c r="M2209" t="s">
        <v>35</v>
      </c>
      <c r="N2209" s="1">
        <v>42079</v>
      </c>
      <c r="O2209" t="s">
        <v>182</v>
      </c>
      <c r="P2209" t="s">
        <v>4724</v>
      </c>
      <c r="Q2209" t="s">
        <v>3508</v>
      </c>
      <c r="R2209">
        <v>34</v>
      </c>
      <c r="S2209" t="s">
        <v>4725</v>
      </c>
      <c r="T2209" s="2">
        <v>0.03</v>
      </c>
      <c r="U2209" t="s">
        <v>127</v>
      </c>
      <c r="V2209" t="s">
        <v>4726</v>
      </c>
      <c r="W2209" t="s">
        <v>2119</v>
      </c>
      <c r="X2209" t="s">
        <v>4727</v>
      </c>
    </row>
    <row r="2210" spans="1:24" x14ac:dyDescent="0.3">
      <c r="A2210" t="s">
        <v>4722</v>
      </c>
      <c r="B2210" s="1">
        <v>41344</v>
      </c>
      <c r="C2210" t="s">
        <v>1128</v>
      </c>
      <c r="D2210" t="s">
        <v>1129</v>
      </c>
      <c r="E2210" t="s">
        <v>27</v>
      </c>
      <c r="F2210" t="s">
        <v>28</v>
      </c>
      <c r="G2210" t="s">
        <v>77</v>
      </c>
      <c r="H2210" t="s">
        <v>1130</v>
      </c>
      <c r="I2210" t="s">
        <v>31</v>
      </c>
      <c r="J2210" t="s">
        <v>290</v>
      </c>
      <c r="K2210" t="s">
        <v>94</v>
      </c>
      <c r="L2210" t="s">
        <v>34</v>
      </c>
      <c r="M2210" t="s">
        <v>35</v>
      </c>
      <c r="N2210" s="1">
        <v>41346</v>
      </c>
      <c r="O2210" t="s">
        <v>1285</v>
      </c>
      <c r="P2210" t="s">
        <v>292</v>
      </c>
      <c r="Q2210" t="s">
        <v>1286</v>
      </c>
      <c r="R2210">
        <v>43</v>
      </c>
      <c r="S2210" t="s">
        <v>6652</v>
      </c>
      <c r="T2210" s="2">
        <v>0.08</v>
      </c>
      <c r="U2210" t="s">
        <v>1879</v>
      </c>
      <c r="V2210" t="s">
        <v>10013</v>
      </c>
      <c r="W2210" t="s">
        <v>881</v>
      </c>
      <c r="X2210" t="s">
        <v>5273</v>
      </c>
    </row>
    <row r="2211" spans="1:24" x14ac:dyDescent="0.3">
      <c r="A2211" t="s">
        <v>4722</v>
      </c>
      <c r="B2211" s="1">
        <v>42144</v>
      </c>
      <c r="C2211" t="s">
        <v>572</v>
      </c>
      <c r="D2211" t="s">
        <v>306</v>
      </c>
      <c r="E2211" t="s">
        <v>46</v>
      </c>
      <c r="F2211" t="s">
        <v>47</v>
      </c>
      <c r="G2211" t="s">
        <v>134</v>
      </c>
      <c r="H2211" t="s">
        <v>107</v>
      </c>
      <c r="I2211" t="s">
        <v>63</v>
      </c>
      <c r="J2211" t="s">
        <v>1676</v>
      </c>
      <c r="K2211" t="s">
        <v>94</v>
      </c>
      <c r="L2211" t="s">
        <v>95</v>
      </c>
      <c r="M2211" t="s">
        <v>156</v>
      </c>
      <c r="N2211" s="1">
        <v>42146</v>
      </c>
      <c r="O2211" t="s">
        <v>66</v>
      </c>
      <c r="P2211" t="s">
        <v>67</v>
      </c>
      <c r="Q2211" t="s">
        <v>68</v>
      </c>
      <c r="R2211">
        <v>5</v>
      </c>
      <c r="S2211" t="s">
        <v>12121</v>
      </c>
      <c r="T2211" s="2">
        <v>0.09</v>
      </c>
      <c r="U2211" t="s">
        <v>339</v>
      </c>
      <c r="V2211" t="s">
        <v>12122</v>
      </c>
      <c r="W2211" t="s">
        <v>116</v>
      </c>
      <c r="X2211" t="s">
        <v>12123</v>
      </c>
    </row>
    <row r="2212" spans="1:24" x14ac:dyDescent="0.3">
      <c r="A2212" t="s">
        <v>1491</v>
      </c>
      <c r="B2212" s="1">
        <v>41965</v>
      </c>
      <c r="C2212" t="s">
        <v>1492</v>
      </c>
      <c r="D2212" t="s">
        <v>945</v>
      </c>
      <c r="E2212" t="s">
        <v>27</v>
      </c>
      <c r="F2212" t="s">
        <v>28</v>
      </c>
      <c r="G2212" t="s">
        <v>77</v>
      </c>
      <c r="H2212" t="s">
        <v>241</v>
      </c>
      <c r="I2212" t="s">
        <v>63</v>
      </c>
      <c r="J2212" t="s">
        <v>441</v>
      </c>
      <c r="K2212" t="s">
        <v>94</v>
      </c>
      <c r="L2212" t="s">
        <v>95</v>
      </c>
      <c r="M2212" t="s">
        <v>35</v>
      </c>
      <c r="N2212" s="1">
        <v>41965</v>
      </c>
      <c r="O2212" t="s">
        <v>442</v>
      </c>
      <c r="P2212" t="s">
        <v>443</v>
      </c>
      <c r="Q2212" t="s">
        <v>444</v>
      </c>
      <c r="R2212">
        <v>39</v>
      </c>
      <c r="S2212" t="s">
        <v>1493</v>
      </c>
      <c r="T2212" s="2">
        <v>0.05</v>
      </c>
      <c r="U2212" t="s">
        <v>1107</v>
      </c>
      <c r="V2212" t="s">
        <v>1494</v>
      </c>
      <c r="W2212" t="s">
        <v>448</v>
      </c>
      <c r="X2212" t="s">
        <v>1495</v>
      </c>
    </row>
    <row r="2213" spans="1:24" x14ac:dyDescent="0.3">
      <c r="A2213" t="s">
        <v>1491</v>
      </c>
      <c r="B2213" s="1">
        <v>41965</v>
      </c>
      <c r="C2213" t="s">
        <v>1492</v>
      </c>
      <c r="D2213" t="s">
        <v>945</v>
      </c>
      <c r="E2213" t="s">
        <v>27</v>
      </c>
      <c r="F2213" t="s">
        <v>28</v>
      </c>
      <c r="G2213" t="s">
        <v>91</v>
      </c>
      <c r="H2213" t="s">
        <v>241</v>
      </c>
      <c r="I2213" t="s">
        <v>31</v>
      </c>
      <c r="J2213" t="s">
        <v>441</v>
      </c>
      <c r="K2213" t="s">
        <v>94</v>
      </c>
      <c r="L2213" t="s">
        <v>109</v>
      </c>
      <c r="M2213" t="s">
        <v>35</v>
      </c>
      <c r="N2213" s="1">
        <v>41965</v>
      </c>
      <c r="O2213" t="s">
        <v>442</v>
      </c>
      <c r="P2213" t="s">
        <v>443</v>
      </c>
      <c r="Q2213" t="s">
        <v>444</v>
      </c>
      <c r="R2213">
        <v>23</v>
      </c>
      <c r="S2213" t="s">
        <v>1493</v>
      </c>
      <c r="T2213" s="2">
        <v>0.09</v>
      </c>
      <c r="U2213" t="s">
        <v>1107</v>
      </c>
      <c r="V2213" t="s">
        <v>1494</v>
      </c>
      <c r="W2213" t="s">
        <v>448</v>
      </c>
      <c r="X2213" t="s">
        <v>1495</v>
      </c>
    </row>
    <row r="2214" spans="1:24" x14ac:dyDescent="0.3">
      <c r="A2214" t="s">
        <v>1491</v>
      </c>
      <c r="B2214" s="1">
        <v>41489</v>
      </c>
      <c r="C2214" t="s">
        <v>5516</v>
      </c>
      <c r="D2214" t="s">
        <v>331</v>
      </c>
      <c r="E2214" t="s">
        <v>46</v>
      </c>
      <c r="F2214" t="s">
        <v>47</v>
      </c>
      <c r="G2214" t="s">
        <v>134</v>
      </c>
      <c r="H2214" t="s">
        <v>107</v>
      </c>
      <c r="I2214" t="s">
        <v>121</v>
      </c>
      <c r="J2214" t="s">
        <v>2705</v>
      </c>
      <c r="K2214" t="s">
        <v>94</v>
      </c>
      <c r="L2214" t="s">
        <v>34</v>
      </c>
      <c r="M2214" t="s">
        <v>35</v>
      </c>
      <c r="N2214" s="1">
        <v>41490</v>
      </c>
      <c r="O2214" t="s">
        <v>2706</v>
      </c>
      <c r="P2214" t="s">
        <v>2707</v>
      </c>
      <c r="Q2214" t="s">
        <v>2708</v>
      </c>
      <c r="R2214">
        <v>34</v>
      </c>
      <c r="S2214" t="s">
        <v>1493</v>
      </c>
      <c r="T2214" s="2">
        <v>7.0000000000000007E-2</v>
      </c>
      <c r="U2214" t="s">
        <v>1107</v>
      </c>
      <c r="V2214" t="s">
        <v>1494</v>
      </c>
      <c r="W2214" t="s">
        <v>116</v>
      </c>
      <c r="X2214" t="s">
        <v>1495</v>
      </c>
    </row>
    <row r="2215" spans="1:24" x14ac:dyDescent="0.3">
      <c r="A2215" t="s">
        <v>1491</v>
      </c>
      <c r="B2215" s="1">
        <v>41965</v>
      </c>
      <c r="C2215" t="s">
        <v>1492</v>
      </c>
      <c r="D2215" t="s">
        <v>945</v>
      </c>
      <c r="E2215" t="s">
        <v>27</v>
      </c>
      <c r="F2215" t="s">
        <v>28</v>
      </c>
      <c r="G2215" t="s">
        <v>91</v>
      </c>
      <c r="H2215" t="s">
        <v>241</v>
      </c>
      <c r="I2215" t="s">
        <v>31</v>
      </c>
      <c r="J2215" t="s">
        <v>441</v>
      </c>
      <c r="K2215" t="s">
        <v>33</v>
      </c>
      <c r="L2215" t="s">
        <v>34</v>
      </c>
      <c r="M2215" t="s">
        <v>35</v>
      </c>
      <c r="N2215" s="1">
        <v>41965</v>
      </c>
      <c r="O2215" t="s">
        <v>442</v>
      </c>
      <c r="P2215" t="s">
        <v>443</v>
      </c>
      <c r="Q2215" t="s">
        <v>444</v>
      </c>
      <c r="R2215">
        <v>29</v>
      </c>
      <c r="S2215" t="s">
        <v>1493</v>
      </c>
      <c r="T2215" s="2">
        <v>0.06</v>
      </c>
      <c r="U2215" t="s">
        <v>1107</v>
      </c>
      <c r="V2215" t="s">
        <v>1494</v>
      </c>
      <c r="W2215" t="s">
        <v>448</v>
      </c>
      <c r="X2215" t="s">
        <v>1495</v>
      </c>
    </row>
    <row r="2216" spans="1:24" x14ac:dyDescent="0.3">
      <c r="A2216" t="s">
        <v>1491</v>
      </c>
      <c r="B2216" s="1">
        <v>41965</v>
      </c>
      <c r="C2216" t="s">
        <v>1492</v>
      </c>
      <c r="D2216" t="s">
        <v>945</v>
      </c>
      <c r="E2216" t="s">
        <v>27</v>
      </c>
      <c r="F2216" t="s">
        <v>28</v>
      </c>
      <c r="G2216" t="s">
        <v>91</v>
      </c>
      <c r="H2216" t="s">
        <v>241</v>
      </c>
      <c r="I2216" t="s">
        <v>31</v>
      </c>
      <c r="J2216" t="s">
        <v>441</v>
      </c>
      <c r="K2216" t="s">
        <v>33</v>
      </c>
      <c r="L2216" t="s">
        <v>65</v>
      </c>
      <c r="M2216" t="s">
        <v>35</v>
      </c>
      <c r="N2216" s="1">
        <v>41965</v>
      </c>
      <c r="O2216" t="s">
        <v>442</v>
      </c>
      <c r="P2216" t="s">
        <v>443</v>
      </c>
      <c r="Q2216" t="s">
        <v>444</v>
      </c>
      <c r="R2216">
        <v>7</v>
      </c>
      <c r="S2216" t="s">
        <v>1493</v>
      </c>
      <c r="T2216" s="2">
        <v>0.03</v>
      </c>
      <c r="U2216" t="s">
        <v>1107</v>
      </c>
      <c r="V2216" t="s">
        <v>1494</v>
      </c>
      <c r="W2216" t="s">
        <v>448</v>
      </c>
      <c r="X2216" t="s">
        <v>1495</v>
      </c>
    </row>
    <row r="2217" spans="1:24" x14ac:dyDescent="0.3">
      <c r="A2217" t="s">
        <v>1491</v>
      </c>
      <c r="B2217" s="1">
        <v>41885</v>
      </c>
      <c r="C2217" t="s">
        <v>6898</v>
      </c>
      <c r="D2217" t="s">
        <v>2332</v>
      </c>
      <c r="E2217" t="s">
        <v>27</v>
      </c>
      <c r="F2217" t="s">
        <v>28</v>
      </c>
      <c r="G2217" t="s">
        <v>134</v>
      </c>
      <c r="H2217" t="s">
        <v>422</v>
      </c>
      <c r="I2217" t="s">
        <v>121</v>
      </c>
      <c r="J2217" t="s">
        <v>1199</v>
      </c>
      <c r="K2217" t="s">
        <v>94</v>
      </c>
      <c r="L2217" t="s">
        <v>109</v>
      </c>
      <c r="M2217" t="s">
        <v>35</v>
      </c>
      <c r="N2217" s="1">
        <v>41887</v>
      </c>
      <c r="O2217" t="s">
        <v>1200</v>
      </c>
      <c r="P2217" t="s">
        <v>1201</v>
      </c>
      <c r="Q2217" t="s">
        <v>1202</v>
      </c>
      <c r="R2217">
        <v>22</v>
      </c>
      <c r="S2217" t="s">
        <v>6855</v>
      </c>
      <c r="T2217" s="2">
        <v>7.0000000000000007E-2</v>
      </c>
      <c r="U2217" t="s">
        <v>127</v>
      </c>
      <c r="V2217" t="s">
        <v>1366</v>
      </c>
      <c r="W2217" t="s">
        <v>51</v>
      </c>
      <c r="X2217" t="s">
        <v>6899</v>
      </c>
    </row>
    <row r="2218" spans="1:24" x14ac:dyDescent="0.3">
      <c r="A2218" t="s">
        <v>1491</v>
      </c>
      <c r="B2218" s="1">
        <v>41965</v>
      </c>
      <c r="C2218" t="s">
        <v>1492</v>
      </c>
      <c r="D2218" t="s">
        <v>2013</v>
      </c>
      <c r="E2218" t="s">
        <v>27</v>
      </c>
      <c r="F2218" t="s">
        <v>28</v>
      </c>
      <c r="G2218" t="s">
        <v>77</v>
      </c>
      <c r="H2218" t="s">
        <v>205</v>
      </c>
      <c r="I2218" t="s">
        <v>196</v>
      </c>
      <c r="J2218" t="s">
        <v>441</v>
      </c>
      <c r="K2218" t="s">
        <v>94</v>
      </c>
      <c r="L2218" t="s">
        <v>34</v>
      </c>
      <c r="M2218" t="s">
        <v>35</v>
      </c>
      <c r="N2218" s="1">
        <v>41965</v>
      </c>
      <c r="O2218" t="s">
        <v>442</v>
      </c>
      <c r="P2218" t="s">
        <v>443</v>
      </c>
      <c r="Q2218" t="s">
        <v>444</v>
      </c>
      <c r="R2218">
        <v>41</v>
      </c>
      <c r="S2218" t="s">
        <v>1493</v>
      </c>
      <c r="T2218" s="2">
        <v>0.02</v>
      </c>
      <c r="U2218" t="s">
        <v>1107</v>
      </c>
      <c r="V2218" t="s">
        <v>1494</v>
      </c>
      <c r="W2218" t="s">
        <v>448</v>
      </c>
      <c r="X2218" t="s">
        <v>1495</v>
      </c>
    </row>
    <row r="2219" spans="1:24" x14ac:dyDescent="0.3">
      <c r="A2219" t="s">
        <v>1491</v>
      </c>
      <c r="B2219" s="1">
        <v>42189</v>
      </c>
      <c r="C2219" t="s">
        <v>2523</v>
      </c>
      <c r="D2219" t="s">
        <v>1793</v>
      </c>
      <c r="E2219" t="s">
        <v>46</v>
      </c>
      <c r="F2219" t="s">
        <v>47</v>
      </c>
      <c r="G2219" t="s">
        <v>29</v>
      </c>
      <c r="H2219" t="s">
        <v>48</v>
      </c>
      <c r="I2219" t="s">
        <v>31</v>
      </c>
      <c r="J2219" t="s">
        <v>975</v>
      </c>
      <c r="K2219" t="s">
        <v>94</v>
      </c>
      <c r="L2219" t="s">
        <v>95</v>
      </c>
      <c r="M2219" t="s">
        <v>156</v>
      </c>
      <c r="N2219" s="1">
        <v>42190</v>
      </c>
      <c r="O2219" t="s">
        <v>976</v>
      </c>
      <c r="P2219" t="s">
        <v>977</v>
      </c>
      <c r="Q2219" t="s">
        <v>978</v>
      </c>
      <c r="R2219">
        <v>46</v>
      </c>
      <c r="S2219" t="s">
        <v>7708</v>
      </c>
      <c r="T2219" s="2">
        <v>0</v>
      </c>
      <c r="U2219" t="s">
        <v>7709</v>
      </c>
      <c r="V2219" t="s">
        <v>7710</v>
      </c>
      <c r="W2219" t="s">
        <v>982</v>
      </c>
      <c r="X2219" t="s">
        <v>7711</v>
      </c>
    </row>
    <row r="2220" spans="1:24" x14ac:dyDescent="0.3">
      <c r="A2220" t="s">
        <v>1491</v>
      </c>
      <c r="B2220" s="1">
        <v>41965</v>
      </c>
      <c r="C2220" t="s">
        <v>1492</v>
      </c>
      <c r="D2220" t="s">
        <v>945</v>
      </c>
      <c r="E2220" t="s">
        <v>27</v>
      </c>
      <c r="F2220" t="s">
        <v>28</v>
      </c>
      <c r="G2220" t="s">
        <v>77</v>
      </c>
      <c r="H2220" t="s">
        <v>241</v>
      </c>
      <c r="I2220" t="s">
        <v>196</v>
      </c>
      <c r="J2220" t="s">
        <v>441</v>
      </c>
      <c r="K2220" t="s">
        <v>94</v>
      </c>
      <c r="L2220" t="s">
        <v>34</v>
      </c>
      <c r="M2220" t="s">
        <v>35</v>
      </c>
      <c r="N2220" s="1">
        <v>41965</v>
      </c>
      <c r="O2220" t="s">
        <v>442</v>
      </c>
      <c r="P2220" t="s">
        <v>443</v>
      </c>
      <c r="Q2220" t="s">
        <v>444</v>
      </c>
      <c r="R2220">
        <v>18</v>
      </c>
      <c r="S2220" t="s">
        <v>1493</v>
      </c>
      <c r="T2220" s="2">
        <v>0.04</v>
      </c>
      <c r="U2220" t="s">
        <v>1107</v>
      </c>
      <c r="V2220" t="s">
        <v>1494</v>
      </c>
      <c r="W2220" t="s">
        <v>448</v>
      </c>
      <c r="X2220" t="s">
        <v>1495</v>
      </c>
    </row>
    <row r="2221" spans="1:24" x14ac:dyDescent="0.3">
      <c r="A2221" t="s">
        <v>1491</v>
      </c>
      <c r="B2221" s="1">
        <v>41965</v>
      </c>
      <c r="C2221" t="s">
        <v>6039</v>
      </c>
      <c r="D2221" t="s">
        <v>816</v>
      </c>
      <c r="E2221" t="s">
        <v>27</v>
      </c>
      <c r="F2221" t="s">
        <v>28</v>
      </c>
      <c r="G2221" t="s">
        <v>29</v>
      </c>
      <c r="H2221" t="s">
        <v>78</v>
      </c>
      <c r="I2221" t="s">
        <v>31</v>
      </c>
      <c r="J2221" t="s">
        <v>441</v>
      </c>
      <c r="K2221" t="s">
        <v>94</v>
      </c>
      <c r="L2221" t="s">
        <v>34</v>
      </c>
      <c r="M2221" t="s">
        <v>35</v>
      </c>
      <c r="N2221" s="1">
        <v>41970</v>
      </c>
      <c r="O2221" t="s">
        <v>442</v>
      </c>
      <c r="P2221" t="s">
        <v>443</v>
      </c>
      <c r="Q2221" t="s">
        <v>444</v>
      </c>
      <c r="R2221">
        <v>42</v>
      </c>
      <c r="S2221" t="s">
        <v>1493</v>
      </c>
      <c r="T2221" s="2">
        <v>0.1</v>
      </c>
      <c r="U2221" t="s">
        <v>1107</v>
      </c>
      <c r="V2221" t="s">
        <v>1494</v>
      </c>
      <c r="W2221" t="s">
        <v>448</v>
      </c>
      <c r="X2221" t="s">
        <v>1495</v>
      </c>
    </row>
    <row r="2222" spans="1:24" x14ac:dyDescent="0.3">
      <c r="A2222" t="s">
        <v>1491</v>
      </c>
      <c r="B2222" s="1">
        <v>41965</v>
      </c>
      <c r="C2222" t="s">
        <v>1492</v>
      </c>
      <c r="D2222" t="s">
        <v>945</v>
      </c>
      <c r="E2222" t="s">
        <v>27</v>
      </c>
      <c r="F2222" t="s">
        <v>28</v>
      </c>
      <c r="G2222" t="s">
        <v>77</v>
      </c>
      <c r="H2222" t="s">
        <v>241</v>
      </c>
      <c r="I2222" t="s">
        <v>121</v>
      </c>
      <c r="J2222" t="s">
        <v>441</v>
      </c>
      <c r="K2222" t="s">
        <v>94</v>
      </c>
      <c r="L2222" t="s">
        <v>34</v>
      </c>
      <c r="M2222" t="s">
        <v>35</v>
      </c>
      <c r="N2222" s="1">
        <v>41965</v>
      </c>
      <c r="O2222" t="s">
        <v>442</v>
      </c>
      <c r="P2222" t="s">
        <v>443</v>
      </c>
      <c r="Q2222" t="s">
        <v>444</v>
      </c>
      <c r="R2222">
        <v>50</v>
      </c>
      <c r="S2222" t="s">
        <v>1493</v>
      </c>
      <c r="T2222" s="2">
        <v>0.02</v>
      </c>
      <c r="U2222" t="s">
        <v>1107</v>
      </c>
      <c r="V2222" t="s">
        <v>1494</v>
      </c>
      <c r="W2222" t="s">
        <v>448</v>
      </c>
      <c r="X2222" t="s">
        <v>1495</v>
      </c>
    </row>
    <row r="2223" spans="1:24" x14ac:dyDescent="0.3">
      <c r="A2223" t="s">
        <v>1491</v>
      </c>
      <c r="B2223" s="1">
        <v>41965</v>
      </c>
      <c r="C2223" t="s">
        <v>1492</v>
      </c>
      <c r="D2223" t="s">
        <v>945</v>
      </c>
      <c r="E2223" t="s">
        <v>27</v>
      </c>
      <c r="F2223" t="s">
        <v>28</v>
      </c>
      <c r="G2223" t="s">
        <v>29</v>
      </c>
      <c r="H2223" t="s">
        <v>241</v>
      </c>
      <c r="I2223" t="s">
        <v>196</v>
      </c>
      <c r="J2223" t="s">
        <v>441</v>
      </c>
      <c r="K2223" t="s">
        <v>94</v>
      </c>
      <c r="L2223" t="s">
        <v>34</v>
      </c>
      <c r="M2223" t="s">
        <v>156</v>
      </c>
      <c r="N2223" s="1">
        <v>41965</v>
      </c>
      <c r="O2223" t="s">
        <v>442</v>
      </c>
      <c r="P2223" t="s">
        <v>443</v>
      </c>
      <c r="Q2223" t="s">
        <v>444</v>
      </c>
      <c r="R2223">
        <v>37</v>
      </c>
      <c r="S2223" t="s">
        <v>1493</v>
      </c>
      <c r="T2223" s="2">
        <v>0</v>
      </c>
      <c r="U2223" t="s">
        <v>1107</v>
      </c>
      <c r="V2223" t="s">
        <v>1494</v>
      </c>
      <c r="W2223" t="s">
        <v>448</v>
      </c>
      <c r="X2223" t="s">
        <v>1495</v>
      </c>
    </row>
    <row r="2224" spans="1:24" x14ac:dyDescent="0.3">
      <c r="A2224" t="s">
        <v>1491</v>
      </c>
      <c r="B2224" s="1">
        <v>41965</v>
      </c>
      <c r="C2224" t="s">
        <v>1492</v>
      </c>
      <c r="D2224" t="s">
        <v>2013</v>
      </c>
      <c r="E2224" t="s">
        <v>27</v>
      </c>
      <c r="F2224" t="s">
        <v>28</v>
      </c>
      <c r="G2224" t="s">
        <v>77</v>
      </c>
      <c r="H2224" t="s">
        <v>205</v>
      </c>
      <c r="I2224" t="s">
        <v>31</v>
      </c>
      <c r="J2224" t="s">
        <v>441</v>
      </c>
      <c r="K2224" t="s">
        <v>94</v>
      </c>
      <c r="L2224" t="s">
        <v>95</v>
      </c>
      <c r="M2224" t="s">
        <v>35</v>
      </c>
      <c r="N2224" s="1">
        <v>41965</v>
      </c>
      <c r="O2224" t="s">
        <v>442</v>
      </c>
      <c r="P2224" t="s">
        <v>443</v>
      </c>
      <c r="Q2224" t="s">
        <v>444</v>
      </c>
      <c r="R2224">
        <v>37</v>
      </c>
      <c r="S2224" t="s">
        <v>1493</v>
      </c>
      <c r="T2224" s="2">
        <v>0</v>
      </c>
      <c r="U2224" t="s">
        <v>1107</v>
      </c>
      <c r="V2224" t="s">
        <v>1494</v>
      </c>
      <c r="W2224" t="s">
        <v>448</v>
      </c>
      <c r="X2224" t="s">
        <v>1495</v>
      </c>
    </row>
    <row r="2225" spans="1:24" x14ac:dyDescent="0.3">
      <c r="A2225" t="s">
        <v>1837</v>
      </c>
      <c r="B2225" s="1">
        <v>41905</v>
      </c>
      <c r="C2225" t="s">
        <v>1838</v>
      </c>
      <c r="D2225" t="s">
        <v>331</v>
      </c>
      <c r="E2225" t="s">
        <v>46</v>
      </c>
      <c r="F2225" t="s">
        <v>47</v>
      </c>
      <c r="G2225" t="s">
        <v>29</v>
      </c>
      <c r="H2225" t="s">
        <v>107</v>
      </c>
      <c r="I2225" t="s">
        <v>31</v>
      </c>
      <c r="J2225" t="s">
        <v>896</v>
      </c>
      <c r="K2225" t="s">
        <v>94</v>
      </c>
      <c r="L2225" t="s">
        <v>95</v>
      </c>
      <c r="M2225" t="s">
        <v>35</v>
      </c>
      <c r="N2225" s="1">
        <v>41907</v>
      </c>
      <c r="O2225" t="s">
        <v>501</v>
      </c>
      <c r="P2225" t="s">
        <v>897</v>
      </c>
      <c r="Q2225" t="s">
        <v>898</v>
      </c>
      <c r="R2225">
        <v>27</v>
      </c>
      <c r="S2225" t="s">
        <v>1839</v>
      </c>
      <c r="T2225" s="2">
        <v>7.0000000000000007E-2</v>
      </c>
      <c r="U2225" t="s">
        <v>1840</v>
      </c>
      <c r="V2225" t="s">
        <v>1841</v>
      </c>
      <c r="W2225" t="s">
        <v>902</v>
      </c>
      <c r="X2225" t="s">
        <v>1842</v>
      </c>
    </row>
    <row r="2226" spans="1:24" x14ac:dyDescent="0.3">
      <c r="A2226" t="s">
        <v>1930</v>
      </c>
      <c r="B2226" s="1">
        <v>41451</v>
      </c>
      <c r="C2226" t="s">
        <v>670</v>
      </c>
      <c r="D2226" t="s">
        <v>551</v>
      </c>
      <c r="E2226" t="s">
        <v>27</v>
      </c>
      <c r="F2226" t="s">
        <v>28</v>
      </c>
      <c r="G2226" t="s">
        <v>134</v>
      </c>
      <c r="H2226" t="s">
        <v>289</v>
      </c>
      <c r="I2226" t="s">
        <v>196</v>
      </c>
      <c r="J2226" t="s">
        <v>175</v>
      </c>
      <c r="K2226" t="s">
        <v>94</v>
      </c>
      <c r="L2226" t="s">
        <v>34</v>
      </c>
      <c r="M2226" t="s">
        <v>35</v>
      </c>
      <c r="N2226" s="1">
        <v>41452</v>
      </c>
      <c r="O2226" t="s">
        <v>176</v>
      </c>
      <c r="P2226" t="s">
        <v>177</v>
      </c>
      <c r="Q2226" t="s">
        <v>178</v>
      </c>
      <c r="R2226">
        <v>30</v>
      </c>
      <c r="S2226" t="s">
        <v>1931</v>
      </c>
      <c r="T2226" s="2">
        <v>0.03</v>
      </c>
      <c r="U2226" t="s">
        <v>102</v>
      </c>
      <c r="V2226" t="s">
        <v>1932</v>
      </c>
      <c r="W2226" t="s">
        <v>182</v>
      </c>
      <c r="X2226" t="s">
        <v>1933</v>
      </c>
    </row>
    <row r="2227" spans="1:24" x14ac:dyDescent="0.3">
      <c r="A2227" t="s">
        <v>1930</v>
      </c>
      <c r="B2227" s="1">
        <v>41965</v>
      </c>
      <c r="C2227" t="s">
        <v>3019</v>
      </c>
      <c r="D2227" t="s">
        <v>551</v>
      </c>
      <c r="E2227" t="s">
        <v>27</v>
      </c>
      <c r="F2227" t="s">
        <v>28</v>
      </c>
      <c r="G2227" t="s">
        <v>134</v>
      </c>
      <c r="H2227" t="s">
        <v>289</v>
      </c>
      <c r="I2227" t="s">
        <v>63</v>
      </c>
      <c r="J2227" t="s">
        <v>1365</v>
      </c>
      <c r="K2227" t="s">
        <v>94</v>
      </c>
      <c r="L2227" t="s">
        <v>95</v>
      </c>
      <c r="M2227" t="s">
        <v>35</v>
      </c>
      <c r="N2227" s="1">
        <v>41967</v>
      </c>
      <c r="O2227" t="s">
        <v>925</v>
      </c>
      <c r="P2227" t="s">
        <v>758</v>
      </c>
      <c r="Q2227" t="s">
        <v>254</v>
      </c>
      <c r="R2227">
        <v>48</v>
      </c>
      <c r="S2227" t="s">
        <v>1366</v>
      </c>
      <c r="T2227" s="2">
        <v>7.0000000000000007E-2</v>
      </c>
      <c r="U2227" t="s">
        <v>4101</v>
      </c>
      <c r="V2227" t="s">
        <v>4668</v>
      </c>
      <c r="W2227" t="s">
        <v>1369</v>
      </c>
      <c r="X2227" t="s">
        <v>4669</v>
      </c>
    </row>
    <row r="2228" spans="1:24" x14ac:dyDescent="0.3">
      <c r="A2228" t="s">
        <v>1930</v>
      </c>
      <c r="B2228" s="1">
        <v>41965</v>
      </c>
      <c r="C2228" t="s">
        <v>1492</v>
      </c>
      <c r="D2228" t="s">
        <v>2013</v>
      </c>
      <c r="E2228" t="s">
        <v>27</v>
      </c>
      <c r="F2228" t="s">
        <v>28</v>
      </c>
      <c r="G2228" t="s">
        <v>77</v>
      </c>
      <c r="H2228" t="s">
        <v>205</v>
      </c>
      <c r="I2228" t="s">
        <v>92</v>
      </c>
      <c r="J2228" t="s">
        <v>1365</v>
      </c>
      <c r="K2228" t="s">
        <v>94</v>
      </c>
      <c r="L2228" t="s">
        <v>109</v>
      </c>
      <c r="M2228" t="s">
        <v>35</v>
      </c>
      <c r="N2228" s="1">
        <v>41965</v>
      </c>
      <c r="O2228" t="s">
        <v>925</v>
      </c>
      <c r="P2228" t="s">
        <v>758</v>
      </c>
      <c r="Q2228" t="s">
        <v>254</v>
      </c>
      <c r="R2228">
        <v>49</v>
      </c>
      <c r="S2228" t="s">
        <v>1366</v>
      </c>
      <c r="T2228" s="2">
        <v>0.09</v>
      </c>
      <c r="U2228" t="s">
        <v>4101</v>
      </c>
      <c r="V2228" t="s">
        <v>4668</v>
      </c>
      <c r="W2228" t="s">
        <v>1369</v>
      </c>
      <c r="X2228" t="s">
        <v>4669</v>
      </c>
    </row>
    <row r="2229" spans="1:24" x14ac:dyDescent="0.3">
      <c r="A2229" t="s">
        <v>1930</v>
      </c>
      <c r="B2229" s="1">
        <v>41465</v>
      </c>
      <c r="C2229" t="s">
        <v>1396</v>
      </c>
      <c r="D2229" t="s">
        <v>929</v>
      </c>
      <c r="E2229" t="s">
        <v>27</v>
      </c>
      <c r="F2229" t="s">
        <v>28</v>
      </c>
      <c r="G2229" t="s">
        <v>134</v>
      </c>
      <c r="H2229" t="s">
        <v>217</v>
      </c>
      <c r="I2229" t="s">
        <v>63</v>
      </c>
      <c r="J2229" t="s">
        <v>1199</v>
      </c>
      <c r="K2229" t="s">
        <v>94</v>
      </c>
      <c r="L2229" t="s">
        <v>95</v>
      </c>
      <c r="M2229" t="s">
        <v>35</v>
      </c>
      <c r="N2229" s="1">
        <v>41465</v>
      </c>
      <c r="O2229" t="s">
        <v>1200</v>
      </c>
      <c r="P2229" t="s">
        <v>1201</v>
      </c>
      <c r="Q2229" t="s">
        <v>1202</v>
      </c>
      <c r="R2229">
        <v>48</v>
      </c>
      <c r="S2229" t="s">
        <v>5604</v>
      </c>
      <c r="T2229" s="2">
        <v>0.05</v>
      </c>
      <c r="U2229" t="s">
        <v>646</v>
      </c>
      <c r="V2229" t="s">
        <v>5605</v>
      </c>
      <c r="W2229" t="s">
        <v>51</v>
      </c>
      <c r="X2229" t="s">
        <v>435</v>
      </c>
    </row>
    <row r="2230" spans="1:24" x14ac:dyDescent="0.3">
      <c r="A2230" t="s">
        <v>1930</v>
      </c>
      <c r="B2230" s="1">
        <v>42264</v>
      </c>
      <c r="C2230" t="s">
        <v>911</v>
      </c>
      <c r="D2230" t="s">
        <v>912</v>
      </c>
      <c r="E2230" t="s">
        <v>27</v>
      </c>
      <c r="F2230" t="s">
        <v>28</v>
      </c>
      <c r="G2230" t="s">
        <v>91</v>
      </c>
      <c r="H2230" t="s">
        <v>205</v>
      </c>
      <c r="I2230" t="s">
        <v>31</v>
      </c>
      <c r="J2230" t="s">
        <v>832</v>
      </c>
      <c r="K2230" t="s">
        <v>94</v>
      </c>
      <c r="L2230" t="s">
        <v>34</v>
      </c>
      <c r="M2230" t="s">
        <v>35</v>
      </c>
      <c r="N2230" s="1">
        <v>42264</v>
      </c>
      <c r="O2230" t="s">
        <v>833</v>
      </c>
      <c r="P2230" t="s">
        <v>834</v>
      </c>
      <c r="Q2230" t="s">
        <v>774</v>
      </c>
      <c r="R2230">
        <v>48</v>
      </c>
      <c r="S2230" t="s">
        <v>2643</v>
      </c>
      <c r="T2230" s="2">
        <v>0.1</v>
      </c>
      <c r="U2230" t="s">
        <v>3793</v>
      </c>
      <c r="V2230" t="s">
        <v>8001</v>
      </c>
      <c r="W2230" t="s">
        <v>838</v>
      </c>
      <c r="X2230" t="s">
        <v>4190</v>
      </c>
    </row>
    <row r="2231" spans="1:24" x14ac:dyDescent="0.3">
      <c r="A2231" t="s">
        <v>1930</v>
      </c>
      <c r="B2231" s="1">
        <v>41966</v>
      </c>
      <c r="C2231" t="s">
        <v>3019</v>
      </c>
      <c r="D2231" t="s">
        <v>551</v>
      </c>
      <c r="E2231" t="s">
        <v>27</v>
      </c>
      <c r="F2231" t="s">
        <v>28</v>
      </c>
      <c r="G2231" t="s">
        <v>91</v>
      </c>
      <c r="H2231" t="s">
        <v>289</v>
      </c>
      <c r="I2231" t="s">
        <v>196</v>
      </c>
      <c r="J2231" t="s">
        <v>1113</v>
      </c>
      <c r="K2231" t="s">
        <v>94</v>
      </c>
      <c r="L2231" t="s">
        <v>34</v>
      </c>
      <c r="M2231" t="s">
        <v>156</v>
      </c>
      <c r="N2231" s="1">
        <v>41967</v>
      </c>
      <c r="O2231" t="s">
        <v>1114</v>
      </c>
      <c r="P2231" t="s">
        <v>1115</v>
      </c>
      <c r="Q2231" t="s">
        <v>1116</v>
      </c>
      <c r="R2231">
        <v>34</v>
      </c>
      <c r="S2231" t="s">
        <v>1366</v>
      </c>
      <c r="T2231" s="2">
        <v>7.0000000000000007E-2</v>
      </c>
      <c r="U2231" t="s">
        <v>4101</v>
      </c>
      <c r="V2231" t="s">
        <v>4668</v>
      </c>
      <c r="W2231" t="s">
        <v>1119</v>
      </c>
      <c r="X2231" t="s">
        <v>4669</v>
      </c>
    </row>
    <row r="2232" spans="1:24" x14ac:dyDescent="0.3">
      <c r="A2232" t="s">
        <v>1930</v>
      </c>
      <c r="B2232" s="1">
        <v>42142</v>
      </c>
      <c r="C2232" t="s">
        <v>2162</v>
      </c>
      <c r="D2232" t="s">
        <v>174</v>
      </c>
      <c r="E2232" t="s">
        <v>27</v>
      </c>
      <c r="F2232" t="s">
        <v>28</v>
      </c>
      <c r="G2232" t="s">
        <v>134</v>
      </c>
      <c r="H2232" t="s">
        <v>78</v>
      </c>
      <c r="I2232" t="s">
        <v>92</v>
      </c>
      <c r="J2232" t="s">
        <v>313</v>
      </c>
      <c r="K2232" t="s">
        <v>94</v>
      </c>
      <c r="L2232" t="s">
        <v>95</v>
      </c>
      <c r="M2232" t="s">
        <v>35</v>
      </c>
      <c r="N2232" s="1">
        <v>42145</v>
      </c>
      <c r="O2232" t="s">
        <v>314</v>
      </c>
      <c r="P2232" t="s">
        <v>315</v>
      </c>
      <c r="Q2232" t="s">
        <v>316</v>
      </c>
      <c r="R2232">
        <v>16</v>
      </c>
      <c r="S2232" t="s">
        <v>12551</v>
      </c>
      <c r="T2232" s="2">
        <v>0.04</v>
      </c>
      <c r="U2232" t="s">
        <v>12552</v>
      </c>
      <c r="V2232" t="s">
        <v>12553</v>
      </c>
      <c r="W2232" t="s">
        <v>320</v>
      </c>
      <c r="X2232" t="s">
        <v>12554</v>
      </c>
    </row>
    <row r="2233" spans="1:24" x14ac:dyDescent="0.3">
      <c r="A2233" t="s">
        <v>1930</v>
      </c>
      <c r="B2233" s="1">
        <v>41793</v>
      </c>
      <c r="C2233" t="s">
        <v>3779</v>
      </c>
      <c r="D2233" t="s">
        <v>264</v>
      </c>
      <c r="E2233" t="s">
        <v>27</v>
      </c>
      <c r="F2233" t="s">
        <v>28</v>
      </c>
      <c r="G2233" t="s">
        <v>29</v>
      </c>
      <c r="H2233" t="s">
        <v>30</v>
      </c>
      <c r="I2233" t="s">
        <v>196</v>
      </c>
      <c r="J2233" t="s">
        <v>2660</v>
      </c>
      <c r="K2233" t="s">
        <v>94</v>
      </c>
      <c r="L2233" t="s">
        <v>34</v>
      </c>
      <c r="M2233" t="s">
        <v>35</v>
      </c>
      <c r="N2233" s="1">
        <v>41794</v>
      </c>
      <c r="O2233" t="s">
        <v>2661</v>
      </c>
      <c r="P2233" t="s">
        <v>2662</v>
      </c>
      <c r="Q2233" t="s">
        <v>2663</v>
      </c>
      <c r="R2233">
        <v>47</v>
      </c>
      <c r="S2233" t="s">
        <v>12816</v>
      </c>
      <c r="T2233" s="2">
        <v>0.03</v>
      </c>
      <c r="U2233" t="s">
        <v>1805</v>
      </c>
      <c r="V2233" t="s">
        <v>1494</v>
      </c>
      <c r="W2233" t="s">
        <v>116</v>
      </c>
      <c r="X2233" t="s">
        <v>1495</v>
      </c>
    </row>
    <row r="2234" spans="1:24" x14ac:dyDescent="0.3">
      <c r="A2234" t="s">
        <v>540</v>
      </c>
      <c r="B2234" s="1">
        <v>41915</v>
      </c>
      <c r="C2234" t="s">
        <v>420</v>
      </c>
      <c r="D2234" t="s">
        <v>421</v>
      </c>
      <c r="E2234" t="s">
        <v>27</v>
      </c>
      <c r="F2234" t="s">
        <v>28</v>
      </c>
      <c r="G2234" t="s">
        <v>134</v>
      </c>
      <c r="H2234" t="s">
        <v>422</v>
      </c>
      <c r="I2234" t="s">
        <v>63</v>
      </c>
      <c r="J2234" t="s">
        <v>541</v>
      </c>
      <c r="K2234" t="s">
        <v>33</v>
      </c>
      <c r="L2234" t="s">
        <v>392</v>
      </c>
      <c r="M2234" t="s">
        <v>393</v>
      </c>
      <c r="N2234" s="1">
        <v>41916</v>
      </c>
      <c r="O2234" t="s">
        <v>542</v>
      </c>
      <c r="P2234" t="s">
        <v>543</v>
      </c>
      <c r="Q2234" t="s">
        <v>544</v>
      </c>
      <c r="R2234">
        <v>47</v>
      </c>
      <c r="S2234" t="s">
        <v>545</v>
      </c>
      <c r="T2234" s="2">
        <v>0.1</v>
      </c>
      <c r="U2234" t="s">
        <v>127</v>
      </c>
      <c r="V2234" t="s">
        <v>546</v>
      </c>
      <c r="W2234" t="s">
        <v>547</v>
      </c>
      <c r="X2234" t="s">
        <v>548</v>
      </c>
    </row>
    <row r="2235" spans="1:24" x14ac:dyDescent="0.3">
      <c r="A2235" t="s">
        <v>540</v>
      </c>
      <c r="B2235" s="1">
        <v>41460</v>
      </c>
      <c r="C2235" t="s">
        <v>2008</v>
      </c>
      <c r="D2235" t="s">
        <v>144</v>
      </c>
      <c r="E2235" t="s">
        <v>46</v>
      </c>
      <c r="F2235" t="s">
        <v>47</v>
      </c>
      <c r="G2235" t="s">
        <v>91</v>
      </c>
      <c r="H2235" t="s">
        <v>107</v>
      </c>
      <c r="I2235" t="s">
        <v>196</v>
      </c>
      <c r="J2235" t="s">
        <v>734</v>
      </c>
      <c r="K2235" t="s">
        <v>94</v>
      </c>
      <c r="L2235" t="s">
        <v>109</v>
      </c>
      <c r="M2235" t="s">
        <v>35</v>
      </c>
      <c r="N2235" s="1">
        <v>41462</v>
      </c>
      <c r="O2235" t="s">
        <v>735</v>
      </c>
      <c r="P2235" t="s">
        <v>736</v>
      </c>
      <c r="Q2235" t="s">
        <v>737</v>
      </c>
      <c r="R2235">
        <v>38</v>
      </c>
      <c r="S2235" t="s">
        <v>2009</v>
      </c>
      <c r="T2235" s="2">
        <v>0</v>
      </c>
      <c r="U2235" t="s">
        <v>2010</v>
      </c>
      <c r="V2235" t="s">
        <v>2011</v>
      </c>
      <c r="W2235" t="s">
        <v>741</v>
      </c>
      <c r="X2235" t="s">
        <v>2012</v>
      </c>
    </row>
    <row r="2236" spans="1:24" x14ac:dyDescent="0.3">
      <c r="A2236" t="s">
        <v>540</v>
      </c>
      <c r="B2236" s="1">
        <v>41356</v>
      </c>
      <c r="C2236" t="s">
        <v>1428</v>
      </c>
      <c r="D2236" t="s">
        <v>1429</v>
      </c>
      <c r="E2236" t="s">
        <v>27</v>
      </c>
      <c r="F2236" t="s">
        <v>28</v>
      </c>
      <c r="G2236" t="s">
        <v>77</v>
      </c>
      <c r="H2236" t="s">
        <v>217</v>
      </c>
      <c r="I2236" t="s">
        <v>92</v>
      </c>
      <c r="J2236" t="s">
        <v>601</v>
      </c>
      <c r="K2236" t="s">
        <v>94</v>
      </c>
      <c r="L2236" t="s">
        <v>95</v>
      </c>
      <c r="M2236" t="s">
        <v>156</v>
      </c>
      <c r="N2236" s="1">
        <v>41359</v>
      </c>
      <c r="O2236" t="s">
        <v>602</v>
      </c>
      <c r="P2236" t="s">
        <v>603</v>
      </c>
      <c r="Q2236" t="s">
        <v>258</v>
      </c>
      <c r="R2236">
        <v>12</v>
      </c>
      <c r="S2236" t="s">
        <v>2822</v>
      </c>
      <c r="T2236" s="2">
        <v>0.1</v>
      </c>
      <c r="U2236" t="s">
        <v>2340</v>
      </c>
      <c r="V2236" t="s">
        <v>2823</v>
      </c>
      <c r="W2236" t="s">
        <v>606</v>
      </c>
      <c r="X2236" t="s">
        <v>2824</v>
      </c>
    </row>
    <row r="2237" spans="1:24" x14ac:dyDescent="0.3">
      <c r="A2237" t="s">
        <v>540</v>
      </c>
      <c r="B2237" s="1">
        <v>41349</v>
      </c>
      <c r="C2237" t="s">
        <v>798</v>
      </c>
      <c r="D2237" t="s">
        <v>61</v>
      </c>
      <c r="E2237" t="s">
        <v>27</v>
      </c>
      <c r="F2237" t="s">
        <v>28</v>
      </c>
      <c r="G2237" t="s">
        <v>91</v>
      </c>
      <c r="H2237" t="s">
        <v>62</v>
      </c>
      <c r="I2237" t="s">
        <v>63</v>
      </c>
      <c r="J2237" t="s">
        <v>885</v>
      </c>
      <c r="K2237" t="s">
        <v>94</v>
      </c>
      <c r="L2237" t="s">
        <v>34</v>
      </c>
      <c r="M2237" t="s">
        <v>156</v>
      </c>
      <c r="N2237" s="1">
        <v>41353</v>
      </c>
      <c r="O2237" t="s">
        <v>886</v>
      </c>
      <c r="P2237" t="s">
        <v>295</v>
      </c>
      <c r="Q2237" t="s">
        <v>887</v>
      </c>
      <c r="R2237">
        <v>1</v>
      </c>
      <c r="S2237" t="s">
        <v>2881</v>
      </c>
      <c r="T2237" s="2">
        <v>0.03</v>
      </c>
      <c r="U2237" t="s">
        <v>6357</v>
      </c>
      <c r="V2237" t="s">
        <v>11454</v>
      </c>
      <c r="W2237" t="s">
        <v>891</v>
      </c>
      <c r="X2237" t="s">
        <v>4740</v>
      </c>
    </row>
    <row r="2238" spans="1:24" x14ac:dyDescent="0.3">
      <c r="A2238" t="s">
        <v>540</v>
      </c>
      <c r="B2238" s="1">
        <v>42215</v>
      </c>
      <c r="C2238" t="s">
        <v>1736</v>
      </c>
      <c r="D2238" t="s">
        <v>622</v>
      </c>
      <c r="E2238" t="s">
        <v>27</v>
      </c>
      <c r="F2238" t="s">
        <v>28</v>
      </c>
      <c r="G2238" t="s">
        <v>77</v>
      </c>
      <c r="H2238" t="s">
        <v>433</v>
      </c>
      <c r="I2238" t="s">
        <v>63</v>
      </c>
      <c r="J2238" t="s">
        <v>651</v>
      </c>
      <c r="K2238" t="s">
        <v>33</v>
      </c>
      <c r="L2238" t="s">
        <v>34</v>
      </c>
      <c r="M2238" t="s">
        <v>35</v>
      </c>
      <c r="N2238" s="1">
        <v>42216</v>
      </c>
      <c r="O2238" t="s">
        <v>652</v>
      </c>
      <c r="P2238" t="s">
        <v>653</v>
      </c>
      <c r="Q2238" t="s">
        <v>98</v>
      </c>
      <c r="R2238">
        <v>29</v>
      </c>
      <c r="S2238" t="s">
        <v>12773</v>
      </c>
      <c r="T2238" s="2">
        <v>0.03</v>
      </c>
      <c r="U2238" t="s">
        <v>12774</v>
      </c>
      <c r="V2238" t="s">
        <v>4515</v>
      </c>
      <c r="W2238" t="s">
        <v>57</v>
      </c>
      <c r="X2238" t="s">
        <v>11812</v>
      </c>
    </row>
    <row r="2239" spans="1:24" x14ac:dyDescent="0.3">
      <c r="A2239" t="s">
        <v>5244</v>
      </c>
      <c r="B2239" s="1">
        <v>41966</v>
      </c>
      <c r="C2239" t="s">
        <v>2959</v>
      </c>
      <c r="D2239" t="s">
        <v>144</v>
      </c>
      <c r="E2239" t="s">
        <v>46</v>
      </c>
      <c r="F2239" t="s">
        <v>47</v>
      </c>
      <c r="G2239" t="s">
        <v>77</v>
      </c>
      <c r="H2239" t="s">
        <v>107</v>
      </c>
      <c r="I2239" t="s">
        <v>63</v>
      </c>
      <c r="J2239" t="s">
        <v>229</v>
      </c>
      <c r="K2239" t="s">
        <v>33</v>
      </c>
      <c r="L2239" t="s">
        <v>34</v>
      </c>
      <c r="M2239" t="s">
        <v>35</v>
      </c>
      <c r="N2239" s="1">
        <v>41970</v>
      </c>
      <c r="O2239" t="s">
        <v>1798</v>
      </c>
      <c r="P2239" t="s">
        <v>231</v>
      </c>
      <c r="Q2239" t="s">
        <v>1799</v>
      </c>
      <c r="R2239">
        <v>8</v>
      </c>
      <c r="S2239" t="s">
        <v>5245</v>
      </c>
      <c r="T2239" s="2">
        <v>0.01</v>
      </c>
      <c r="U2239" t="s">
        <v>5246</v>
      </c>
      <c r="V2239" t="s">
        <v>5247</v>
      </c>
      <c r="W2239" t="s">
        <v>618</v>
      </c>
      <c r="X2239" t="s">
        <v>5248</v>
      </c>
    </row>
    <row r="2240" spans="1:24" x14ac:dyDescent="0.3">
      <c r="A2240" t="s">
        <v>5244</v>
      </c>
      <c r="B2240" s="1">
        <v>41966</v>
      </c>
      <c r="C2240" t="s">
        <v>2959</v>
      </c>
      <c r="D2240" t="s">
        <v>144</v>
      </c>
      <c r="E2240" t="s">
        <v>46</v>
      </c>
      <c r="F2240" t="s">
        <v>47</v>
      </c>
      <c r="G2240" t="s">
        <v>77</v>
      </c>
      <c r="H2240" t="s">
        <v>107</v>
      </c>
      <c r="I2240" t="s">
        <v>92</v>
      </c>
      <c r="J2240" t="s">
        <v>229</v>
      </c>
      <c r="K2240" t="s">
        <v>94</v>
      </c>
      <c r="L2240" t="s">
        <v>34</v>
      </c>
      <c r="M2240" t="s">
        <v>156</v>
      </c>
      <c r="N2240" s="1">
        <v>41970</v>
      </c>
      <c r="O2240" t="s">
        <v>230</v>
      </c>
      <c r="P2240" t="s">
        <v>231</v>
      </c>
      <c r="Q2240" t="s">
        <v>232</v>
      </c>
      <c r="R2240">
        <v>39</v>
      </c>
      <c r="S2240" t="s">
        <v>5245</v>
      </c>
      <c r="T2240" s="2">
        <v>7.0000000000000007E-2</v>
      </c>
      <c r="U2240" t="s">
        <v>5246</v>
      </c>
      <c r="V2240" t="s">
        <v>5247</v>
      </c>
      <c r="W2240" t="s">
        <v>236</v>
      </c>
      <c r="X2240" t="s">
        <v>8786</v>
      </c>
    </row>
    <row r="2241" spans="1:24" x14ac:dyDescent="0.3">
      <c r="A2241" t="s">
        <v>6016</v>
      </c>
      <c r="B2241" s="1">
        <v>42038</v>
      </c>
      <c r="C2241" t="s">
        <v>6017</v>
      </c>
      <c r="D2241" t="s">
        <v>929</v>
      </c>
      <c r="E2241" t="s">
        <v>27</v>
      </c>
      <c r="F2241" t="s">
        <v>28</v>
      </c>
      <c r="G2241" t="s">
        <v>77</v>
      </c>
      <c r="H2241" t="s">
        <v>217</v>
      </c>
      <c r="I2241" t="s">
        <v>63</v>
      </c>
      <c r="J2241" t="s">
        <v>373</v>
      </c>
      <c r="K2241" t="s">
        <v>94</v>
      </c>
      <c r="L2241" t="s">
        <v>95</v>
      </c>
      <c r="M2241" t="s">
        <v>156</v>
      </c>
      <c r="N2241" s="1">
        <v>42038</v>
      </c>
      <c r="O2241" t="s">
        <v>374</v>
      </c>
      <c r="P2241" t="s">
        <v>375</v>
      </c>
      <c r="Q2241" t="s">
        <v>376</v>
      </c>
      <c r="R2241">
        <v>38</v>
      </c>
      <c r="S2241" t="s">
        <v>5288</v>
      </c>
      <c r="T2241" s="2">
        <v>0.02</v>
      </c>
      <c r="U2241" t="s">
        <v>3997</v>
      </c>
      <c r="V2241" t="s">
        <v>6018</v>
      </c>
      <c r="W2241" t="s">
        <v>380</v>
      </c>
      <c r="X2241" t="s">
        <v>6019</v>
      </c>
    </row>
    <row r="2242" spans="1:24" x14ac:dyDescent="0.3">
      <c r="A2242" t="s">
        <v>6016</v>
      </c>
      <c r="B2242" s="1">
        <v>41969</v>
      </c>
      <c r="C2242" t="s">
        <v>3957</v>
      </c>
      <c r="D2242" t="s">
        <v>61</v>
      </c>
      <c r="E2242" t="s">
        <v>27</v>
      </c>
      <c r="F2242" t="s">
        <v>28</v>
      </c>
      <c r="G2242" t="s">
        <v>29</v>
      </c>
      <c r="H2242" t="s">
        <v>62</v>
      </c>
      <c r="I2242" t="s">
        <v>31</v>
      </c>
      <c r="J2242" t="s">
        <v>290</v>
      </c>
      <c r="K2242" t="s">
        <v>94</v>
      </c>
      <c r="L2242" t="s">
        <v>95</v>
      </c>
      <c r="M2242" t="s">
        <v>35</v>
      </c>
      <c r="N2242" s="1">
        <v>41971</v>
      </c>
      <c r="O2242" t="s">
        <v>291</v>
      </c>
      <c r="P2242" t="s">
        <v>292</v>
      </c>
      <c r="Q2242" t="s">
        <v>293</v>
      </c>
      <c r="R2242">
        <v>1</v>
      </c>
      <c r="S2242" t="s">
        <v>5382</v>
      </c>
      <c r="T2242" s="2">
        <v>0.02</v>
      </c>
      <c r="U2242" t="s">
        <v>186</v>
      </c>
      <c r="V2242" t="s">
        <v>7758</v>
      </c>
      <c r="W2242" t="s">
        <v>165</v>
      </c>
      <c r="X2242" t="s">
        <v>7759</v>
      </c>
    </row>
    <row r="2243" spans="1:24" x14ac:dyDescent="0.3">
      <c r="A2243" t="s">
        <v>6016</v>
      </c>
      <c r="B2243" s="1">
        <v>41939</v>
      </c>
      <c r="C2243" t="s">
        <v>1765</v>
      </c>
      <c r="D2243" t="s">
        <v>144</v>
      </c>
      <c r="E2243" t="s">
        <v>46</v>
      </c>
      <c r="F2243" t="s">
        <v>47</v>
      </c>
      <c r="G2243" t="s">
        <v>77</v>
      </c>
      <c r="H2243" t="s">
        <v>107</v>
      </c>
      <c r="I2243" t="s">
        <v>121</v>
      </c>
      <c r="J2243" t="s">
        <v>253</v>
      </c>
      <c r="K2243" t="s">
        <v>94</v>
      </c>
      <c r="L2243" t="s">
        <v>95</v>
      </c>
      <c r="M2243" t="s">
        <v>35</v>
      </c>
      <c r="N2243" s="1">
        <v>41943</v>
      </c>
      <c r="O2243" t="s">
        <v>254</v>
      </c>
      <c r="P2243" t="s">
        <v>255</v>
      </c>
      <c r="Q2243" t="s">
        <v>256</v>
      </c>
      <c r="R2243">
        <v>10</v>
      </c>
      <c r="S2243" t="s">
        <v>10061</v>
      </c>
      <c r="T2243" s="2">
        <v>0.05</v>
      </c>
      <c r="U2243" t="s">
        <v>301</v>
      </c>
      <c r="V2243" t="s">
        <v>7626</v>
      </c>
      <c r="W2243" t="s">
        <v>260</v>
      </c>
      <c r="X2243" t="s">
        <v>3540</v>
      </c>
    </row>
    <row r="2244" spans="1:24" x14ac:dyDescent="0.3">
      <c r="A2244" t="s">
        <v>6016</v>
      </c>
      <c r="B2244" s="1">
        <v>41932</v>
      </c>
      <c r="C2244" t="s">
        <v>105</v>
      </c>
      <c r="D2244" t="s">
        <v>106</v>
      </c>
      <c r="E2244" t="s">
        <v>46</v>
      </c>
      <c r="F2244" t="s">
        <v>47</v>
      </c>
      <c r="G2244" t="s">
        <v>77</v>
      </c>
      <c r="H2244" t="s">
        <v>107</v>
      </c>
      <c r="I2244" t="s">
        <v>63</v>
      </c>
      <c r="J2244" t="s">
        <v>145</v>
      </c>
      <c r="K2244" t="s">
        <v>94</v>
      </c>
      <c r="L2244" t="s">
        <v>95</v>
      </c>
      <c r="M2244" t="s">
        <v>156</v>
      </c>
      <c r="N2244" s="1">
        <v>41934</v>
      </c>
      <c r="O2244" t="s">
        <v>146</v>
      </c>
      <c r="P2244" t="s">
        <v>147</v>
      </c>
      <c r="Q2244" t="s">
        <v>148</v>
      </c>
      <c r="R2244">
        <v>19</v>
      </c>
      <c r="S2244" t="s">
        <v>6840</v>
      </c>
      <c r="T2244" s="2">
        <v>0.09</v>
      </c>
      <c r="U2244" t="s">
        <v>6841</v>
      </c>
      <c r="V2244" t="s">
        <v>6842</v>
      </c>
      <c r="W2244" t="s">
        <v>152</v>
      </c>
      <c r="X2244" t="s">
        <v>11281</v>
      </c>
    </row>
    <row r="2245" spans="1:24" x14ac:dyDescent="0.3">
      <c r="A2245" t="s">
        <v>4604</v>
      </c>
      <c r="B2245" s="1">
        <v>41682</v>
      </c>
      <c r="C2245" t="s">
        <v>410</v>
      </c>
      <c r="D2245" t="s">
        <v>288</v>
      </c>
      <c r="E2245" t="s">
        <v>27</v>
      </c>
      <c r="F2245" t="s">
        <v>28</v>
      </c>
      <c r="G2245" t="s">
        <v>77</v>
      </c>
      <c r="H2245" t="s">
        <v>289</v>
      </c>
      <c r="I2245" t="s">
        <v>121</v>
      </c>
      <c r="J2245" t="s">
        <v>832</v>
      </c>
      <c r="K2245" t="s">
        <v>94</v>
      </c>
      <c r="L2245" t="s">
        <v>34</v>
      </c>
      <c r="M2245" t="s">
        <v>156</v>
      </c>
      <c r="N2245" s="1">
        <v>41683</v>
      </c>
      <c r="O2245" t="s">
        <v>833</v>
      </c>
      <c r="P2245" t="s">
        <v>834</v>
      </c>
      <c r="Q2245" t="s">
        <v>774</v>
      </c>
      <c r="R2245">
        <v>50</v>
      </c>
      <c r="S2245" t="s">
        <v>782</v>
      </c>
      <c r="T2245" s="2">
        <v>0.08</v>
      </c>
      <c r="U2245" t="s">
        <v>4605</v>
      </c>
      <c r="V2245" t="s">
        <v>4606</v>
      </c>
      <c r="W2245" t="s">
        <v>838</v>
      </c>
      <c r="X2245" t="s">
        <v>4607</v>
      </c>
    </row>
    <row r="2246" spans="1:24" x14ac:dyDescent="0.3">
      <c r="A2246" t="s">
        <v>4604</v>
      </c>
      <c r="B2246" s="1">
        <v>41973</v>
      </c>
      <c r="C2246" t="s">
        <v>1467</v>
      </c>
      <c r="D2246" t="s">
        <v>1468</v>
      </c>
      <c r="E2246" t="s">
        <v>27</v>
      </c>
      <c r="F2246" t="s">
        <v>28</v>
      </c>
      <c r="G2246" t="s">
        <v>77</v>
      </c>
      <c r="H2246" t="s">
        <v>433</v>
      </c>
      <c r="I2246" t="s">
        <v>31</v>
      </c>
      <c r="J2246" t="s">
        <v>832</v>
      </c>
      <c r="K2246" t="s">
        <v>94</v>
      </c>
      <c r="L2246" t="s">
        <v>34</v>
      </c>
      <c r="M2246" t="s">
        <v>35</v>
      </c>
      <c r="N2246" s="1">
        <v>41975</v>
      </c>
      <c r="O2246" t="s">
        <v>833</v>
      </c>
      <c r="P2246" t="s">
        <v>834</v>
      </c>
      <c r="Q2246" t="s">
        <v>774</v>
      </c>
      <c r="R2246">
        <v>6</v>
      </c>
      <c r="S2246" t="s">
        <v>782</v>
      </c>
      <c r="T2246" s="2">
        <v>7.0000000000000007E-2</v>
      </c>
      <c r="U2246" t="s">
        <v>6361</v>
      </c>
      <c r="V2246" t="s">
        <v>4606</v>
      </c>
      <c r="W2246" t="s">
        <v>838</v>
      </c>
      <c r="X2246" t="s">
        <v>4607</v>
      </c>
    </row>
    <row r="2247" spans="1:24" x14ac:dyDescent="0.3">
      <c r="A2247" t="s">
        <v>4604</v>
      </c>
      <c r="B2247" s="1">
        <v>41973</v>
      </c>
      <c r="C2247" t="s">
        <v>1467</v>
      </c>
      <c r="D2247" t="s">
        <v>1468</v>
      </c>
      <c r="E2247" t="s">
        <v>27</v>
      </c>
      <c r="F2247" t="s">
        <v>28</v>
      </c>
      <c r="G2247" t="s">
        <v>134</v>
      </c>
      <c r="H2247" t="s">
        <v>433</v>
      </c>
      <c r="I2247" t="s">
        <v>31</v>
      </c>
      <c r="J2247" t="s">
        <v>832</v>
      </c>
      <c r="K2247" t="s">
        <v>94</v>
      </c>
      <c r="L2247" t="s">
        <v>95</v>
      </c>
      <c r="M2247" t="s">
        <v>156</v>
      </c>
      <c r="N2247" s="1">
        <v>41975</v>
      </c>
      <c r="O2247" t="s">
        <v>833</v>
      </c>
      <c r="P2247" t="s">
        <v>834</v>
      </c>
      <c r="Q2247" t="s">
        <v>774</v>
      </c>
      <c r="R2247">
        <v>5</v>
      </c>
      <c r="S2247" t="s">
        <v>782</v>
      </c>
      <c r="T2247" s="2">
        <v>0.01</v>
      </c>
      <c r="U2247" t="s">
        <v>6361</v>
      </c>
      <c r="V2247" t="s">
        <v>4606</v>
      </c>
      <c r="W2247" t="s">
        <v>838</v>
      </c>
      <c r="X2247" t="s">
        <v>4607</v>
      </c>
    </row>
    <row r="2248" spans="1:24" x14ac:dyDescent="0.3">
      <c r="A2248" t="s">
        <v>3776</v>
      </c>
      <c r="B2248" s="1">
        <v>41715</v>
      </c>
      <c r="C2248" t="s">
        <v>1364</v>
      </c>
      <c r="D2248" t="s">
        <v>766</v>
      </c>
      <c r="E2248" t="s">
        <v>27</v>
      </c>
      <c r="F2248" t="s">
        <v>28</v>
      </c>
      <c r="G2248" t="s">
        <v>91</v>
      </c>
      <c r="H2248" t="s">
        <v>217</v>
      </c>
      <c r="I2248" t="s">
        <v>63</v>
      </c>
      <c r="J2248" t="s">
        <v>338</v>
      </c>
      <c r="K2248" t="s">
        <v>94</v>
      </c>
      <c r="L2248" t="s">
        <v>95</v>
      </c>
      <c r="M2248" t="s">
        <v>35</v>
      </c>
      <c r="N2248" s="1">
        <v>41717</v>
      </c>
      <c r="O2248" t="s">
        <v>339</v>
      </c>
      <c r="P2248" t="s">
        <v>340</v>
      </c>
      <c r="Q2248" t="s">
        <v>341</v>
      </c>
      <c r="R2248">
        <v>47</v>
      </c>
      <c r="S2248" t="s">
        <v>2712</v>
      </c>
      <c r="T2248" s="2">
        <v>0.1</v>
      </c>
      <c r="U2248" t="s">
        <v>127</v>
      </c>
      <c r="V2248" t="s">
        <v>759</v>
      </c>
      <c r="W2248" t="s">
        <v>345</v>
      </c>
      <c r="X2248" t="s">
        <v>3777</v>
      </c>
    </row>
    <row r="2249" spans="1:24" x14ac:dyDescent="0.3">
      <c r="A2249" t="s">
        <v>2436</v>
      </c>
      <c r="B2249" s="1">
        <v>41983</v>
      </c>
      <c r="C2249" t="s">
        <v>550</v>
      </c>
      <c r="D2249" t="s">
        <v>551</v>
      </c>
      <c r="E2249" t="s">
        <v>27</v>
      </c>
      <c r="F2249" t="s">
        <v>28</v>
      </c>
      <c r="G2249" t="s">
        <v>77</v>
      </c>
      <c r="H2249" t="s">
        <v>289</v>
      </c>
      <c r="I2249" t="s">
        <v>31</v>
      </c>
      <c r="J2249" t="s">
        <v>488</v>
      </c>
      <c r="K2249" t="s">
        <v>94</v>
      </c>
      <c r="L2249" t="s">
        <v>34</v>
      </c>
      <c r="M2249" t="s">
        <v>35</v>
      </c>
      <c r="N2249" s="1">
        <v>41985</v>
      </c>
      <c r="O2249" t="s">
        <v>489</v>
      </c>
      <c r="P2249" t="s">
        <v>490</v>
      </c>
      <c r="Q2249" t="s">
        <v>491</v>
      </c>
      <c r="R2249">
        <v>7</v>
      </c>
      <c r="S2249" t="s">
        <v>1770</v>
      </c>
      <c r="T2249" s="2">
        <v>7.0000000000000007E-2</v>
      </c>
      <c r="U2249" t="s">
        <v>1043</v>
      </c>
      <c r="V2249" t="s">
        <v>1771</v>
      </c>
      <c r="W2249" t="s">
        <v>495</v>
      </c>
      <c r="X2249" t="s">
        <v>1772</v>
      </c>
    </row>
    <row r="2250" spans="1:24" x14ac:dyDescent="0.3">
      <c r="A2250" t="s">
        <v>2436</v>
      </c>
      <c r="B2250" s="1">
        <v>42139</v>
      </c>
      <c r="C2250" t="s">
        <v>4978</v>
      </c>
      <c r="D2250" t="s">
        <v>4059</v>
      </c>
      <c r="E2250" t="s">
        <v>27</v>
      </c>
      <c r="F2250" t="s">
        <v>28</v>
      </c>
      <c r="G2250" t="s">
        <v>91</v>
      </c>
      <c r="H2250" t="s">
        <v>433</v>
      </c>
      <c r="I2250" t="s">
        <v>196</v>
      </c>
      <c r="J2250" t="s">
        <v>355</v>
      </c>
      <c r="K2250" t="s">
        <v>94</v>
      </c>
      <c r="L2250" t="s">
        <v>34</v>
      </c>
      <c r="M2250" t="s">
        <v>156</v>
      </c>
      <c r="N2250" s="1">
        <v>42141</v>
      </c>
      <c r="O2250" t="s">
        <v>129</v>
      </c>
      <c r="P2250" t="s">
        <v>356</v>
      </c>
      <c r="Q2250" t="s">
        <v>357</v>
      </c>
      <c r="R2250">
        <v>36</v>
      </c>
      <c r="S2250" t="s">
        <v>4979</v>
      </c>
      <c r="T2250" s="2">
        <v>0.02</v>
      </c>
      <c r="U2250" t="s">
        <v>219</v>
      </c>
      <c r="V2250" t="s">
        <v>4980</v>
      </c>
      <c r="W2250" t="s">
        <v>361</v>
      </c>
      <c r="X2250" t="s">
        <v>4981</v>
      </c>
    </row>
    <row r="2251" spans="1:24" x14ac:dyDescent="0.3">
      <c r="A2251" t="s">
        <v>2436</v>
      </c>
      <c r="B2251" s="1">
        <v>41914</v>
      </c>
      <c r="C2251" t="s">
        <v>3565</v>
      </c>
      <c r="D2251" t="s">
        <v>174</v>
      </c>
      <c r="E2251" t="s">
        <v>27</v>
      </c>
      <c r="F2251" t="s">
        <v>28</v>
      </c>
      <c r="G2251" t="s">
        <v>29</v>
      </c>
      <c r="H2251" t="s">
        <v>78</v>
      </c>
      <c r="I2251" t="s">
        <v>196</v>
      </c>
      <c r="J2251" t="s">
        <v>623</v>
      </c>
      <c r="K2251" t="s">
        <v>33</v>
      </c>
      <c r="L2251" t="s">
        <v>109</v>
      </c>
      <c r="M2251" t="s">
        <v>35</v>
      </c>
      <c r="N2251" s="1">
        <v>41916</v>
      </c>
      <c r="O2251" t="s">
        <v>624</v>
      </c>
      <c r="P2251" t="s">
        <v>625</v>
      </c>
      <c r="Q2251" t="s">
        <v>626</v>
      </c>
      <c r="R2251">
        <v>21</v>
      </c>
      <c r="S2251" t="s">
        <v>10221</v>
      </c>
      <c r="T2251" s="2">
        <v>0.09</v>
      </c>
      <c r="U2251" t="s">
        <v>8636</v>
      </c>
      <c r="V2251" t="s">
        <v>10222</v>
      </c>
      <c r="W2251" t="s">
        <v>376</v>
      </c>
      <c r="X2251" t="s">
        <v>10223</v>
      </c>
    </row>
    <row r="2252" spans="1:24" x14ac:dyDescent="0.3">
      <c r="A2252" t="s">
        <v>2436</v>
      </c>
      <c r="B2252" s="1">
        <v>41979</v>
      </c>
      <c r="C2252" t="s">
        <v>755</v>
      </c>
      <c r="D2252" t="s">
        <v>610</v>
      </c>
      <c r="E2252" t="s">
        <v>27</v>
      </c>
      <c r="F2252" t="s">
        <v>28</v>
      </c>
      <c r="G2252" t="s">
        <v>91</v>
      </c>
      <c r="H2252" t="s">
        <v>62</v>
      </c>
      <c r="I2252" t="s">
        <v>92</v>
      </c>
      <c r="J2252" t="s">
        <v>756</v>
      </c>
      <c r="K2252" t="s">
        <v>94</v>
      </c>
      <c r="L2252" t="s">
        <v>109</v>
      </c>
      <c r="M2252" t="s">
        <v>35</v>
      </c>
      <c r="N2252" s="1">
        <v>41981</v>
      </c>
      <c r="O2252" t="s">
        <v>757</v>
      </c>
      <c r="P2252" t="s">
        <v>758</v>
      </c>
      <c r="Q2252" t="s">
        <v>98</v>
      </c>
      <c r="R2252">
        <v>21</v>
      </c>
      <c r="S2252" t="s">
        <v>759</v>
      </c>
      <c r="T2252" s="2">
        <v>0.03</v>
      </c>
      <c r="U2252" t="s">
        <v>760</v>
      </c>
      <c r="V2252" t="s">
        <v>761</v>
      </c>
      <c r="W2252" t="s">
        <v>762</v>
      </c>
      <c r="X2252" t="s">
        <v>763</v>
      </c>
    </row>
    <row r="2253" spans="1:24" x14ac:dyDescent="0.3">
      <c r="A2253" t="s">
        <v>5104</v>
      </c>
      <c r="B2253" s="1">
        <v>42298</v>
      </c>
      <c r="C2253" t="s">
        <v>1509</v>
      </c>
      <c r="D2253" t="s">
        <v>1510</v>
      </c>
      <c r="E2253" t="s">
        <v>27</v>
      </c>
      <c r="F2253" t="s">
        <v>28</v>
      </c>
      <c r="G2253" t="s">
        <v>77</v>
      </c>
      <c r="H2253" t="s">
        <v>205</v>
      </c>
      <c r="I2253" t="s">
        <v>196</v>
      </c>
      <c r="J2253" t="s">
        <v>5105</v>
      </c>
      <c r="K2253" t="s">
        <v>94</v>
      </c>
      <c r="L2253" t="s">
        <v>95</v>
      </c>
      <c r="M2253" t="s">
        <v>35</v>
      </c>
      <c r="N2253" s="1">
        <v>42300</v>
      </c>
      <c r="O2253" t="s">
        <v>219</v>
      </c>
      <c r="P2253" t="s">
        <v>124</v>
      </c>
      <c r="Q2253" t="s">
        <v>220</v>
      </c>
      <c r="R2253">
        <v>39</v>
      </c>
      <c r="S2253" t="s">
        <v>5106</v>
      </c>
      <c r="T2253" s="2">
        <v>0.1</v>
      </c>
      <c r="U2253" t="s">
        <v>57</v>
      </c>
      <c r="V2253" t="s">
        <v>3077</v>
      </c>
      <c r="W2253" t="s">
        <v>224</v>
      </c>
      <c r="X2253" t="s">
        <v>5107</v>
      </c>
    </row>
    <row r="2254" spans="1:24" x14ac:dyDescent="0.3">
      <c r="A2254" t="s">
        <v>5104</v>
      </c>
      <c r="B2254" s="1">
        <v>42053</v>
      </c>
      <c r="C2254" t="s">
        <v>2117</v>
      </c>
      <c r="D2254" t="s">
        <v>306</v>
      </c>
      <c r="E2254" t="s">
        <v>46</v>
      </c>
      <c r="F2254" t="s">
        <v>47</v>
      </c>
      <c r="G2254" t="s">
        <v>77</v>
      </c>
      <c r="H2254" t="s">
        <v>107</v>
      </c>
      <c r="I2254" t="s">
        <v>92</v>
      </c>
      <c r="J2254" t="s">
        <v>3587</v>
      </c>
      <c r="K2254" t="s">
        <v>94</v>
      </c>
      <c r="L2254" t="s">
        <v>109</v>
      </c>
      <c r="M2254" t="s">
        <v>35</v>
      </c>
      <c r="N2254" s="1">
        <v>42056</v>
      </c>
      <c r="O2254" t="s">
        <v>460</v>
      </c>
      <c r="P2254" t="s">
        <v>3588</v>
      </c>
      <c r="Q2254" t="s">
        <v>1220</v>
      </c>
      <c r="R2254">
        <v>40</v>
      </c>
      <c r="S2254" t="s">
        <v>2118</v>
      </c>
      <c r="T2254" s="2">
        <v>0.05</v>
      </c>
      <c r="U2254" t="s">
        <v>2119</v>
      </c>
      <c r="V2254" t="s">
        <v>2120</v>
      </c>
      <c r="W2254" t="s">
        <v>3589</v>
      </c>
      <c r="X2254" t="s">
        <v>2121</v>
      </c>
    </row>
    <row r="2255" spans="1:24" x14ac:dyDescent="0.3">
      <c r="A2255" t="s">
        <v>12606</v>
      </c>
      <c r="B2255" s="1">
        <v>41933</v>
      </c>
      <c r="C2255" t="s">
        <v>2694</v>
      </c>
      <c r="D2255" t="s">
        <v>195</v>
      </c>
      <c r="E2255" t="s">
        <v>46</v>
      </c>
      <c r="F2255" t="s">
        <v>47</v>
      </c>
      <c r="G2255" t="s">
        <v>91</v>
      </c>
      <c r="H2255" t="s">
        <v>48</v>
      </c>
      <c r="I2255" t="s">
        <v>121</v>
      </c>
      <c r="J2255" t="s">
        <v>1344</v>
      </c>
      <c r="K2255" t="s">
        <v>94</v>
      </c>
      <c r="L2255" t="s">
        <v>95</v>
      </c>
      <c r="M2255" t="s">
        <v>35</v>
      </c>
      <c r="N2255" s="1">
        <v>41934</v>
      </c>
      <c r="O2255" t="s">
        <v>341</v>
      </c>
      <c r="P2255" t="s">
        <v>574</v>
      </c>
      <c r="Q2255" t="s">
        <v>1345</v>
      </c>
      <c r="R2255">
        <v>19</v>
      </c>
      <c r="S2255" t="s">
        <v>3544</v>
      </c>
      <c r="T2255" s="2">
        <v>0.01</v>
      </c>
      <c r="U2255" t="s">
        <v>12607</v>
      </c>
      <c r="V2255" t="s">
        <v>12608</v>
      </c>
      <c r="W2255" t="s">
        <v>57</v>
      </c>
      <c r="X2255" t="s">
        <v>1117</v>
      </c>
    </row>
    <row r="2256" spans="1:24" x14ac:dyDescent="0.3">
      <c r="A2256" t="s">
        <v>6169</v>
      </c>
      <c r="B2256" s="1">
        <v>41974</v>
      </c>
      <c r="C2256" t="s">
        <v>4619</v>
      </c>
      <c r="D2256" t="s">
        <v>365</v>
      </c>
      <c r="E2256" t="s">
        <v>46</v>
      </c>
      <c r="F2256" t="s">
        <v>47</v>
      </c>
      <c r="G2256" t="s">
        <v>29</v>
      </c>
      <c r="H2256" t="s">
        <v>48</v>
      </c>
      <c r="I2256" t="s">
        <v>31</v>
      </c>
      <c r="J2256" t="s">
        <v>122</v>
      </c>
      <c r="K2256" t="s">
        <v>94</v>
      </c>
      <c r="L2256" t="s">
        <v>109</v>
      </c>
      <c r="M2256" t="s">
        <v>35</v>
      </c>
      <c r="N2256" s="1">
        <v>41978</v>
      </c>
      <c r="O2256" t="s">
        <v>123</v>
      </c>
      <c r="P2256" t="s">
        <v>124</v>
      </c>
      <c r="Q2256" t="s">
        <v>125</v>
      </c>
      <c r="R2256">
        <v>24</v>
      </c>
      <c r="S2256" t="s">
        <v>6170</v>
      </c>
      <c r="T2256" s="2">
        <v>0.1</v>
      </c>
      <c r="U2256" t="s">
        <v>2400</v>
      </c>
      <c r="V2256" t="s">
        <v>6171</v>
      </c>
      <c r="W2256" t="s">
        <v>129</v>
      </c>
      <c r="X2256" t="s">
        <v>6172</v>
      </c>
    </row>
    <row r="2257" spans="1:24" x14ac:dyDescent="0.3">
      <c r="A2257" t="s">
        <v>6169</v>
      </c>
      <c r="B2257" s="1">
        <v>41978</v>
      </c>
      <c r="C2257" t="s">
        <v>2675</v>
      </c>
      <c r="D2257" t="s">
        <v>787</v>
      </c>
      <c r="E2257" t="s">
        <v>27</v>
      </c>
      <c r="F2257" t="s">
        <v>28</v>
      </c>
      <c r="G2257" t="s">
        <v>77</v>
      </c>
      <c r="H2257" t="s">
        <v>217</v>
      </c>
      <c r="I2257" t="s">
        <v>196</v>
      </c>
      <c r="J2257" t="s">
        <v>122</v>
      </c>
      <c r="K2257" t="s">
        <v>94</v>
      </c>
      <c r="L2257" t="s">
        <v>34</v>
      </c>
      <c r="M2257" t="s">
        <v>35</v>
      </c>
      <c r="N2257" s="1">
        <v>41979</v>
      </c>
      <c r="O2257" t="s">
        <v>123</v>
      </c>
      <c r="P2257" t="s">
        <v>124</v>
      </c>
      <c r="Q2257" t="s">
        <v>125</v>
      </c>
      <c r="R2257">
        <v>8</v>
      </c>
      <c r="S2257" t="s">
        <v>6170</v>
      </c>
      <c r="T2257" s="2">
        <v>0.05</v>
      </c>
      <c r="U2257" t="s">
        <v>2400</v>
      </c>
      <c r="V2257" t="s">
        <v>6171</v>
      </c>
      <c r="W2257" t="s">
        <v>129</v>
      </c>
      <c r="X2257" t="s">
        <v>6172</v>
      </c>
    </row>
    <row r="2258" spans="1:24" x14ac:dyDescent="0.3">
      <c r="A2258" t="s">
        <v>754</v>
      </c>
      <c r="B2258" s="1">
        <v>41979</v>
      </c>
      <c r="C2258" t="s">
        <v>755</v>
      </c>
      <c r="D2258" t="s">
        <v>610</v>
      </c>
      <c r="E2258" t="s">
        <v>27</v>
      </c>
      <c r="F2258" t="s">
        <v>28</v>
      </c>
      <c r="G2258" t="s">
        <v>91</v>
      </c>
      <c r="H2258" t="s">
        <v>62</v>
      </c>
      <c r="I2258" t="s">
        <v>63</v>
      </c>
      <c r="J2258" t="s">
        <v>756</v>
      </c>
      <c r="K2258" t="s">
        <v>94</v>
      </c>
      <c r="L2258" t="s">
        <v>95</v>
      </c>
      <c r="M2258" t="s">
        <v>35</v>
      </c>
      <c r="N2258" s="1">
        <v>41981</v>
      </c>
      <c r="O2258" t="s">
        <v>757</v>
      </c>
      <c r="P2258" t="s">
        <v>758</v>
      </c>
      <c r="Q2258" t="s">
        <v>98</v>
      </c>
      <c r="R2258">
        <v>30</v>
      </c>
      <c r="S2258" t="s">
        <v>759</v>
      </c>
      <c r="T2258" s="2">
        <v>0.01</v>
      </c>
      <c r="U2258" t="s">
        <v>760</v>
      </c>
      <c r="V2258" t="s">
        <v>761</v>
      </c>
      <c r="W2258" t="s">
        <v>762</v>
      </c>
      <c r="X2258" t="s">
        <v>763</v>
      </c>
    </row>
    <row r="2259" spans="1:24" x14ac:dyDescent="0.3">
      <c r="A2259" t="s">
        <v>754</v>
      </c>
      <c r="B2259" s="1">
        <v>41979</v>
      </c>
      <c r="C2259" t="s">
        <v>2675</v>
      </c>
      <c r="D2259" t="s">
        <v>964</v>
      </c>
      <c r="E2259" t="s">
        <v>27</v>
      </c>
      <c r="F2259" t="s">
        <v>28</v>
      </c>
      <c r="G2259" t="s">
        <v>77</v>
      </c>
      <c r="H2259" t="s">
        <v>965</v>
      </c>
      <c r="I2259" t="s">
        <v>31</v>
      </c>
      <c r="J2259" t="s">
        <v>2750</v>
      </c>
      <c r="K2259" t="s">
        <v>94</v>
      </c>
      <c r="L2259" t="s">
        <v>34</v>
      </c>
      <c r="M2259" t="s">
        <v>156</v>
      </c>
      <c r="N2259" s="1">
        <v>41981</v>
      </c>
      <c r="O2259" t="s">
        <v>2751</v>
      </c>
      <c r="P2259" t="s">
        <v>724</v>
      </c>
      <c r="Q2259" t="s">
        <v>41</v>
      </c>
      <c r="R2259">
        <v>12</v>
      </c>
      <c r="S2259" t="s">
        <v>759</v>
      </c>
      <c r="T2259" s="2">
        <v>0.03</v>
      </c>
      <c r="U2259" t="s">
        <v>760</v>
      </c>
      <c r="V2259" t="s">
        <v>761</v>
      </c>
      <c r="W2259" t="s">
        <v>2754</v>
      </c>
      <c r="X2259" t="s">
        <v>763</v>
      </c>
    </row>
    <row r="2260" spans="1:24" x14ac:dyDescent="0.3">
      <c r="A2260" t="s">
        <v>754</v>
      </c>
      <c r="B2260" s="1">
        <v>41979</v>
      </c>
      <c r="C2260" t="s">
        <v>755</v>
      </c>
      <c r="D2260" t="s">
        <v>610</v>
      </c>
      <c r="E2260" t="s">
        <v>27</v>
      </c>
      <c r="F2260" t="s">
        <v>28</v>
      </c>
      <c r="G2260" t="s">
        <v>77</v>
      </c>
      <c r="H2260" t="s">
        <v>62</v>
      </c>
      <c r="I2260" t="s">
        <v>121</v>
      </c>
      <c r="J2260" t="s">
        <v>2750</v>
      </c>
      <c r="K2260" t="s">
        <v>94</v>
      </c>
      <c r="L2260" t="s">
        <v>34</v>
      </c>
      <c r="M2260" t="s">
        <v>35</v>
      </c>
      <c r="N2260" s="1">
        <v>41981</v>
      </c>
      <c r="O2260" t="s">
        <v>2751</v>
      </c>
      <c r="P2260" t="s">
        <v>724</v>
      </c>
      <c r="Q2260" t="s">
        <v>41</v>
      </c>
      <c r="R2260">
        <v>10</v>
      </c>
      <c r="S2260" t="s">
        <v>759</v>
      </c>
      <c r="T2260" s="2">
        <v>0.01</v>
      </c>
      <c r="U2260" t="s">
        <v>760</v>
      </c>
      <c r="V2260" t="s">
        <v>761</v>
      </c>
      <c r="W2260" t="s">
        <v>2754</v>
      </c>
      <c r="X2260" t="s">
        <v>763</v>
      </c>
    </row>
    <row r="2261" spans="1:24" x14ac:dyDescent="0.3">
      <c r="A2261" t="s">
        <v>754</v>
      </c>
      <c r="B2261" s="1">
        <v>41979</v>
      </c>
      <c r="C2261" t="s">
        <v>2033</v>
      </c>
      <c r="D2261" t="s">
        <v>331</v>
      </c>
      <c r="E2261" t="s">
        <v>46</v>
      </c>
      <c r="F2261" t="s">
        <v>47</v>
      </c>
      <c r="G2261" t="s">
        <v>134</v>
      </c>
      <c r="H2261" t="s">
        <v>107</v>
      </c>
      <c r="I2261" t="s">
        <v>196</v>
      </c>
      <c r="J2261" t="s">
        <v>756</v>
      </c>
      <c r="K2261" t="s">
        <v>94</v>
      </c>
      <c r="L2261" t="s">
        <v>95</v>
      </c>
      <c r="M2261" t="s">
        <v>35</v>
      </c>
      <c r="N2261" s="1">
        <v>41981</v>
      </c>
      <c r="O2261" t="s">
        <v>757</v>
      </c>
      <c r="P2261" t="s">
        <v>758</v>
      </c>
      <c r="Q2261" t="s">
        <v>98</v>
      </c>
      <c r="R2261">
        <v>37</v>
      </c>
      <c r="S2261" t="s">
        <v>759</v>
      </c>
      <c r="T2261" s="2">
        <v>7.0000000000000007E-2</v>
      </c>
      <c r="U2261" t="s">
        <v>224</v>
      </c>
      <c r="V2261" t="s">
        <v>761</v>
      </c>
      <c r="W2261" t="s">
        <v>762</v>
      </c>
      <c r="X2261" t="s">
        <v>763</v>
      </c>
    </row>
    <row r="2262" spans="1:24" x14ac:dyDescent="0.3">
      <c r="A2262" t="s">
        <v>2337</v>
      </c>
      <c r="B2262" s="1">
        <v>41845</v>
      </c>
      <c r="C2262" t="s">
        <v>2338</v>
      </c>
      <c r="D2262" t="s">
        <v>365</v>
      </c>
      <c r="E2262" t="s">
        <v>46</v>
      </c>
      <c r="F2262" t="s">
        <v>47</v>
      </c>
      <c r="G2262" t="s">
        <v>91</v>
      </c>
      <c r="H2262" t="s">
        <v>48</v>
      </c>
      <c r="I2262" t="s">
        <v>92</v>
      </c>
      <c r="J2262" t="s">
        <v>601</v>
      </c>
      <c r="K2262" t="s">
        <v>33</v>
      </c>
      <c r="L2262" t="s">
        <v>65</v>
      </c>
      <c r="M2262" t="s">
        <v>35</v>
      </c>
      <c r="N2262" s="1">
        <v>41846</v>
      </c>
      <c r="O2262" t="s">
        <v>602</v>
      </c>
      <c r="P2262" t="s">
        <v>603</v>
      </c>
      <c r="Q2262" t="s">
        <v>258</v>
      </c>
      <c r="R2262">
        <v>8</v>
      </c>
      <c r="S2262" t="s">
        <v>2339</v>
      </c>
      <c r="T2262" s="2">
        <v>0.09</v>
      </c>
      <c r="U2262" t="s">
        <v>2340</v>
      </c>
      <c r="V2262" t="s">
        <v>2341</v>
      </c>
      <c r="W2262" t="s">
        <v>606</v>
      </c>
      <c r="X2262" t="s">
        <v>2342</v>
      </c>
    </row>
    <row r="2263" spans="1:24" x14ac:dyDescent="0.3">
      <c r="A2263" t="s">
        <v>2337</v>
      </c>
      <c r="B2263" s="1">
        <v>41679</v>
      </c>
      <c r="C2263" t="s">
        <v>5704</v>
      </c>
      <c r="D2263" t="s">
        <v>610</v>
      </c>
      <c r="E2263" t="s">
        <v>27</v>
      </c>
      <c r="F2263" t="s">
        <v>28</v>
      </c>
      <c r="G2263" t="s">
        <v>77</v>
      </c>
      <c r="H2263" t="s">
        <v>62</v>
      </c>
      <c r="I2263" t="s">
        <v>196</v>
      </c>
      <c r="J2263" t="s">
        <v>1278</v>
      </c>
      <c r="K2263" t="s">
        <v>94</v>
      </c>
      <c r="L2263" t="s">
        <v>109</v>
      </c>
      <c r="M2263" t="s">
        <v>35</v>
      </c>
      <c r="N2263" s="1">
        <v>41683</v>
      </c>
      <c r="O2263" t="s">
        <v>36</v>
      </c>
      <c r="P2263" t="s">
        <v>111</v>
      </c>
      <c r="Q2263" t="s">
        <v>52</v>
      </c>
      <c r="R2263">
        <v>2</v>
      </c>
      <c r="S2263" t="s">
        <v>3853</v>
      </c>
      <c r="T2263" s="2">
        <v>0.01</v>
      </c>
      <c r="U2263" t="s">
        <v>2990</v>
      </c>
      <c r="V2263" t="s">
        <v>5705</v>
      </c>
      <c r="W2263" t="s">
        <v>1282</v>
      </c>
      <c r="X2263" t="s">
        <v>5706</v>
      </c>
    </row>
    <row r="2264" spans="1:24" x14ac:dyDescent="0.3">
      <c r="A2264" t="s">
        <v>6701</v>
      </c>
      <c r="B2264" s="1">
        <v>41394</v>
      </c>
      <c r="C2264" t="s">
        <v>4112</v>
      </c>
      <c r="D2264" t="s">
        <v>312</v>
      </c>
      <c r="E2264" t="s">
        <v>27</v>
      </c>
      <c r="F2264" t="s">
        <v>28</v>
      </c>
      <c r="G2264" t="s">
        <v>134</v>
      </c>
      <c r="H2264" t="s">
        <v>205</v>
      </c>
      <c r="I2264" t="s">
        <v>196</v>
      </c>
      <c r="J2264" t="s">
        <v>1302</v>
      </c>
      <c r="K2264" t="s">
        <v>33</v>
      </c>
      <c r="L2264" t="s">
        <v>34</v>
      </c>
      <c r="M2264" t="s">
        <v>35</v>
      </c>
      <c r="N2264" s="1">
        <v>41396</v>
      </c>
      <c r="O2264" t="s">
        <v>1303</v>
      </c>
      <c r="P2264" t="s">
        <v>168</v>
      </c>
      <c r="Q2264" t="s">
        <v>1304</v>
      </c>
      <c r="R2264">
        <v>34</v>
      </c>
      <c r="S2264" t="s">
        <v>6702</v>
      </c>
      <c r="T2264" s="2">
        <v>7.0000000000000007E-2</v>
      </c>
      <c r="U2264" t="s">
        <v>3602</v>
      </c>
      <c r="V2264" t="s">
        <v>6703</v>
      </c>
      <c r="W2264" t="s">
        <v>1307</v>
      </c>
      <c r="X2264" t="s">
        <v>6704</v>
      </c>
    </row>
    <row r="2265" spans="1:24" x14ac:dyDescent="0.3">
      <c r="A2265" t="s">
        <v>6701</v>
      </c>
      <c r="B2265" s="1">
        <v>41981</v>
      </c>
      <c r="C2265" t="s">
        <v>1827</v>
      </c>
      <c r="D2265" t="s">
        <v>264</v>
      </c>
      <c r="E2265" t="s">
        <v>27</v>
      </c>
      <c r="F2265" t="s">
        <v>28</v>
      </c>
      <c r="G2265" t="s">
        <v>134</v>
      </c>
      <c r="H2265" t="s">
        <v>30</v>
      </c>
      <c r="I2265" t="s">
        <v>92</v>
      </c>
      <c r="J2265" t="s">
        <v>3156</v>
      </c>
      <c r="K2265" t="s">
        <v>94</v>
      </c>
      <c r="L2265" t="s">
        <v>34</v>
      </c>
      <c r="M2265" t="s">
        <v>35</v>
      </c>
      <c r="N2265" s="1">
        <v>41983</v>
      </c>
      <c r="O2265" t="s">
        <v>3157</v>
      </c>
      <c r="P2265" t="s">
        <v>3158</v>
      </c>
      <c r="Q2265" t="s">
        <v>3159</v>
      </c>
      <c r="R2265">
        <v>23</v>
      </c>
      <c r="S2265" t="s">
        <v>4193</v>
      </c>
      <c r="T2265" s="2">
        <v>0.02</v>
      </c>
      <c r="U2265" t="s">
        <v>6449</v>
      </c>
      <c r="V2265" t="s">
        <v>9477</v>
      </c>
      <c r="W2265" t="s">
        <v>3163</v>
      </c>
      <c r="X2265" t="s">
        <v>9478</v>
      </c>
    </row>
    <row r="2266" spans="1:24" x14ac:dyDescent="0.3">
      <c r="A2266" t="s">
        <v>6701</v>
      </c>
      <c r="B2266" s="1">
        <v>41862</v>
      </c>
      <c r="C2266" t="s">
        <v>1248</v>
      </c>
      <c r="D2266" t="s">
        <v>10226</v>
      </c>
      <c r="E2266" t="s">
        <v>46</v>
      </c>
      <c r="F2266" t="s">
        <v>47</v>
      </c>
      <c r="G2266" t="s">
        <v>91</v>
      </c>
      <c r="H2266" t="s">
        <v>107</v>
      </c>
      <c r="I2266" t="s">
        <v>121</v>
      </c>
      <c r="J2266" t="s">
        <v>3156</v>
      </c>
      <c r="K2266" t="s">
        <v>94</v>
      </c>
      <c r="L2266" t="s">
        <v>109</v>
      </c>
      <c r="M2266" t="s">
        <v>35</v>
      </c>
      <c r="N2266" s="1">
        <v>41864</v>
      </c>
      <c r="O2266" t="s">
        <v>3157</v>
      </c>
      <c r="P2266" t="s">
        <v>3158</v>
      </c>
      <c r="Q2266" t="s">
        <v>3159</v>
      </c>
      <c r="R2266">
        <v>10</v>
      </c>
      <c r="S2266" t="s">
        <v>4193</v>
      </c>
      <c r="T2266" s="2">
        <v>0.05</v>
      </c>
      <c r="U2266" t="s">
        <v>6449</v>
      </c>
      <c r="V2266" t="s">
        <v>9477</v>
      </c>
      <c r="W2266" t="s">
        <v>3163</v>
      </c>
      <c r="X2266" t="s">
        <v>9478</v>
      </c>
    </row>
    <row r="2267" spans="1:24" x14ac:dyDescent="0.3">
      <c r="A2267" t="s">
        <v>6701</v>
      </c>
      <c r="B2267" s="1">
        <v>41982</v>
      </c>
      <c r="C2267" t="s">
        <v>1310</v>
      </c>
      <c r="D2267" t="s">
        <v>240</v>
      </c>
      <c r="E2267" t="s">
        <v>27</v>
      </c>
      <c r="F2267" t="s">
        <v>28</v>
      </c>
      <c r="G2267" t="s">
        <v>29</v>
      </c>
      <c r="H2267" t="s">
        <v>241</v>
      </c>
      <c r="I2267" t="s">
        <v>63</v>
      </c>
      <c r="J2267" t="s">
        <v>3156</v>
      </c>
      <c r="K2267" t="s">
        <v>94</v>
      </c>
      <c r="L2267" t="s">
        <v>95</v>
      </c>
      <c r="M2267" t="s">
        <v>35</v>
      </c>
      <c r="N2267" s="1">
        <v>41984</v>
      </c>
      <c r="O2267" t="s">
        <v>3157</v>
      </c>
      <c r="P2267" t="s">
        <v>3158</v>
      </c>
      <c r="Q2267" t="s">
        <v>3159</v>
      </c>
      <c r="R2267">
        <v>41</v>
      </c>
      <c r="S2267" t="s">
        <v>4193</v>
      </c>
      <c r="T2267" s="2">
        <v>0.05</v>
      </c>
      <c r="U2267" t="s">
        <v>6449</v>
      </c>
      <c r="V2267" t="s">
        <v>9477</v>
      </c>
      <c r="W2267" t="s">
        <v>3163</v>
      </c>
      <c r="X2267" t="s">
        <v>9478</v>
      </c>
    </row>
    <row r="2268" spans="1:24" x14ac:dyDescent="0.3">
      <c r="A2268" t="s">
        <v>2070</v>
      </c>
      <c r="B2268" s="1">
        <v>41390</v>
      </c>
      <c r="C2268" t="s">
        <v>1400</v>
      </c>
      <c r="D2268" t="s">
        <v>144</v>
      </c>
      <c r="E2268" t="s">
        <v>46</v>
      </c>
      <c r="F2268" t="s">
        <v>47</v>
      </c>
      <c r="G2268" t="s">
        <v>77</v>
      </c>
      <c r="H2268" t="s">
        <v>107</v>
      </c>
      <c r="I2268" t="s">
        <v>196</v>
      </c>
      <c r="J2268" t="s">
        <v>1365</v>
      </c>
      <c r="K2268" t="s">
        <v>94</v>
      </c>
      <c r="L2268" t="s">
        <v>95</v>
      </c>
      <c r="M2268" t="s">
        <v>35</v>
      </c>
      <c r="N2268" s="1">
        <v>41390</v>
      </c>
      <c r="O2268" t="s">
        <v>925</v>
      </c>
      <c r="P2268" t="s">
        <v>758</v>
      </c>
      <c r="Q2268" t="s">
        <v>254</v>
      </c>
      <c r="R2268">
        <v>40</v>
      </c>
      <c r="S2268" t="s">
        <v>2071</v>
      </c>
      <c r="T2268" s="2">
        <v>0.03</v>
      </c>
      <c r="U2268" t="s">
        <v>2072</v>
      </c>
      <c r="V2268" t="s">
        <v>2073</v>
      </c>
      <c r="W2268" t="s">
        <v>1369</v>
      </c>
      <c r="X2268" t="s">
        <v>2074</v>
      </c>
    </row>
    <row r="2269" spans="1:24" x14ac:dyDescent="0.3">
      <c r="A2269" t="s">
        <v>2070</v>
      </c>
      <c r="B2269" s="1">
        <v>41982</v>
      </c>
      <c r="C2269" t="s">
        <v>1310</v>
      </c>
      <c r="D2269" t="s">
        <v>240</v>
      </c>
      <c r="E2269" t="s">
        <v>27</v>
      </c>
      <c r="F2269" t="s">
        <v>28</v>
      </c>
      <c r="G2269" t="s">
        <v>91</v>
      </c>
      <c r="H2269" t="s">
        <v>241</v>
      </c>
      <c r="I2269" t="s">
        <v>31</v>
      </c>
      <c r="J2269" t="s">
        <v>2210</v>
      </c>
      <c r="K2269" t="s">
        <v>94</v>
      </c>
      <c r="L2269" t="s">
        <v>34</v>
      </c>
      <c r="M2269" t="s">
        <v>35</v>
      </c>
      <c r="N2269" s="1">
        <v>41984</v>
      </c>
      <c r="O2269" t="s">
        <v>2211</v>
      </c>
      <c r="P2269" t="s">
        <v>187</v>
      </c>
      <c r="Q2269" t="s">
        <v>2212</v>
      </c>
      <c r="R2269">
        <v>34</v>
      </c>
      <c r="S2269" t="s">
        <v>1312</v>
      </c>
      <c r="T2269" s="2">
        <v>7.0000000000000007E-2</v>
      </c>
      <c r="U2269" t="s">
        <v>1313</v>
      </c>
      <c r="V2269" t="s">
        <v>7406</v>
      </c>
      <c r="W2269" t="s">
        <v>2216</v>
      </c>
      <c r="X2269" t="s">
        <v>7407</v>
      </c>
    </row>
    <row r="2270" spans="1:24" x14ac:dyDescent="0.3">
      <c r="A2270" t="s">
        <v>2070</v>
      </c>
      <c r="B2270" s="1">
        <v>41998</v>
      </c>
      <c r="C2270" t="s">
        <v>8867</v>
      </c>
      <c r="D2270" t="s">
        <v>3740</v>
      </c>
      <c r="E2270" t="s">
        <v>27</v>
      </c>
      <c r="F2270" t="s">
        <v>28</v>
      </c>
      <c r="G2270" t="s">
        <v>134</v>
      </c>
      <c r="H2270" t="s">
        <v>30</v>
      </c>
      <c r="I2270" t="s">
        <v>196</v>
      </c>
      <c r="J2270" t="s">
        <v>2210</v>
      </c>
      <c r="K2270" t="s">
        <v>33</v>
      </c>
      <c r="L2270" t="s">
        <v>34</v>
      </c>
      <c r="M2270" t="s">
        <v>35</v>
      </c>
      <c r="N2270" s="1">
        <v>42000</v>
      </c>
      <c r="O2270" t="s">
        <v>2211</v>
      </c>
      <c r="P2270" t="s">
        <v>187</v>
      </c>
      <c r="Q2270" t="s">
        <v>2212</v>
      </c>
      <c r="R2270">
        <v>8</v>
      </c>
      <c r="S2270" t="s">
        <v>1312</v>
      </c>
      <c r="T2270" s="2">
        <v>7.0000000000000007E-2</v>
      </c>
      <c r="U2270" t="s">
        <v>1313</v>
      </c>
      <c r="V2270" t="s">
        <v>7406</v>
      </c>
      <c r="W2270" t="s">
        <v>2216</v>
      </c>
      <c r="X2270" t="s">
        <v>7407</v>
      </c>
    </row>
    <row r="2271" spans="1:24" x14ac:dyDescent="0.3">
      <c r="A2271" t="s">
        <v>2927</v>
      </c>
      <c r="B2271" s="1">
        <v>42338</v>
      </c>
      <c r="C2271" t="s">
        <v>1253</v>
      </c>
      <c r="D2271" t="s">
        <v>974</v>
      </c>
      <c r="E2271" t="s">
        <v>46</v>
      </c>
      <c r="F2271" t="s">
        <v>47</v>
      </c>
      <c r="G2271" t="s">
        <v>29</v>
      </c>
      <c r="H2271" t="s">
        <v>48</v>
      </c>
      <c r="I2271" t="s">
        <v>121</v>
      </c>
      <c r="J2271" t="s">
        <v>64</v>
      </c>
      <c r="K2271" t="s">
        <v>94</v>
      </c>
      <c r="L2271" t="s">
        <v>95</v>
      </c>
      <c r="M2271" t="s">
        <v>35</v>
      </c>
      <c r="N2271" s="1">
        <v>42339</v>
      </c>
      <c r="O2271" t="s">
        <v>66</v>
      </c>
      <c r="P2271" t="s">
        <v>67</v>
      </c>
      <c r="Q2271" t="s">
        <v>68</v>
      </c>
      <c r="R2271">
        <v>30</v>
      </c>
      <c r="S2271" t="s">
        <v>2928</v>
      </c>
      <c r="T2271" s="2">
        <v>0.05</v>
      </c>
      <c r="U2271" t="s">
        <v>2929</v>
      </c>
      <c r="V2271" t="s">
        <v>2930</v>
      </c>
      <c r="W2271" t="s">
        <v>72</v>
      </c>
      <c r="X2271" t="s">
        <v>2931</v>
      </c>
    </row>
    <row r="2272" spans="1:24" x14ac:dyDescent="0.3">
      <c r="A2272" t="s">
        <v>2927</v>
      </c>
      <c r="B2272" s="1">
        <v>41414</v>
      </c>
      <c r="C2272" t="s">
        <v>5024</v>
      </c>
      <c r="D2272" t="s">
        <v>929</v>
      </c>
      <c r="E2272" t="s">
        <v>27</v>
      </c>
      <c r="F2272" t="s">
        <v>28</v>
      </c>
      <c r="G2272" t="s">
        <v>134</v>
      </c>
      <c r="H2272" t="s">
        <v>217</v>
      </c>
      <c r="I2272" t="s">
        <v>196</v>
      </c>
      <c r="J2272" t="s">
        <v>2210</v>
      </c>
      <c r="K2272" t="s">
        <v>94</v>
      </c>
      <c r="L2272" t="s">
        <v>34</v>
      </c>
      <c r="M2272" t="s">
        <v>35</v>
      </c>
      <c r="N2272" s="1">
        <v>41416</v>
      </c>
      <c r="O2272" t="s">
        <v>2211</v>
      </c>
      <c r="P2272" t="s">
        <v>187</v>
      </c>
      <c r="Q2272" t="s">
        <v>2212</v>
      </c>
      <c r="R2272">
        <v>16</v>
      </c>
      <c r="S2272" t="s">
        <v>2984</v>
      </c>
      <c r="T2272" s="2">
        <v>7.0000000000000007E-2</v>
      </c>
      <c r="U2272" t="s">
        <v>5613</v>
      </c>
      <c r="V2272" t="s">
        <v>5614</v>
      </c>
      <c r="W2272" t="s">
        <v>2216</v>
      </c>
      <c r="X2272" t="s">
        <v>5615</v>
      </c>
    </row>
    <row r="2273" spans="1:24" x14ac:dyDescent="0.3">
      <c r="A2273" t="s">
        <v>2927</v>
      </c>
      <c r="B2273" s="1">
        <v>41318</v>
      </c>
      <c r="C2273" t="s">
        <v>3880</v>
      </c>
      <c r="D2273" t="s">
        <v>948</v>
      </c>
      <c r="E2273" t="s">
        <v>46</v>
      </c>
      <c r="F2273" t="s">
        <v>47</v>
      </c>
      <c r="G2273" t="s">
        <v>29</v>
      </c>
      <c r="H2273" t="s">
        <v>48</v>
      </c>
      <c r="I2273" t="s">
        <v>31</v>
      </c>
      <c r="J2273" t="s">
        <v>975</v>
      </c>
      <c r="K2273" t="s">
        <v>94</v>
      </c>
      <c r="L2273" t="s">
        <v>95</v>
      </c>
      <c r="M2273" t="s">
        <v>156</v>
      </c>
      <c r="N2273" s="1">
        <v>41320</v>
      </c>
      <c r="O2273" t="s">
        <v>976</v>
      </c>
      <c r="P2273" t="s">
        <v>977</v>
      </c>
      <c r="Q2273" t="s">
        <v>978</v>
      </c>
      <c r="R2273">
        <v>43</v>
      </c>
      <c r="S2273" t="s">
        <v>6178</v>
      </c>
      <c r="T2273" s="2">
        <v>7.0000000000000007E-2</v>
      </c>
      <c r="U2273" t="s">
        <v>6179</v>
      </c>
      <c r="V2273" t="s">
        <v>6180</v>
      </c>
      <c r="W2273" t="s">
        <v>982</v>
      </c>
      <c r="X2273" t="s">
        <v>6181</v>
      </c>
    </row>
    <row r="2274" spans="1:24" x14ac:dyDescent="0.3">
      <c r="A2274" t="s">
        <v>10393</v>
      </c>
      <c r="B2274" s="1">
        <v>41983</v>
      </c>
      <c r="C2274" t="s">
        <v>10394</v>
      </c>
      <c r="D2274" t="s">
        <v>306</v>
      </c>
      <c r="E2274" t="s">
        <v>46</v>
      </c>
      <c r="F2274" t="s">
        <v>47</v>
      </c>
      <c r="G2274" t="s">
        <v>91</v>
      </c>
      <c r="H2274" t="s">
        <v>107</v>
      </c>
      <c r="I2274" t="s">
        <v>92</v>
      </c>
      <c r="J2274" t="s">
        <v>488</v>
      </c>
      <c r="K2274" t="s">
        <v>94</v>
      </c>
      <c r="L2274" t="s">
        <v>95</v>
      </c>
      <c r="M2274" t="s">
        <v>156</v>
      </c>
      <c r="N2274" s="1">
        <v>41985</v>
      </c>
      <c r="O2274" t="s">
        <v>489</v>
      </c>
      <c r="P2274" t="s">
        <v>490</v>
      </c>
      <c r="Q2274" t="s">
        <v>491</v>
      </c>
      <c r="R2274">
        <v>33</v>
      </c>
      <c r="S2274" t="s">
        <v>1770</v>
      </c>
      <c r="T2274" s="2">
        <v>0.03</v>
      </c>
      <c r="U2274" t="s">
        <v>4050</v>
      </c>
      <c r="V2274" t="s">
        <v>1771</v>
      </c>
      <c r="W2274" t="s">
        <v>495</v>
      </c>
      <c r="X2274" t="s">
        <v>1772</v>
      </c>
    </row>
    <row r="2275" spans="1:24" x14ac:dyDescent="0.3">
      <c r="A2275" t="s">
        <v>9591</v>
      </c>
      <c r="B2275" s="1">
        <v>41998</v>
      </c>
      <c r="C2275" t="s">
        <v>8867</v>
      </c>
      <c r="D2275" t="s">
        <v>3740</v>
      </c>
      <c r="E2275" t="s">
        <v>27</v>
      </c>
      <c r="F2275" t="s">
        <v>28</v>
      </c>
      <c r="G2275" t="s">
        <v>91</v>
      </c>
      <c r="H2275" t="s">
        <v>30</v>
      </c>
      <c r="I2275" t="s">
        <v>63</v>
      </c>
      <c r="J2275" t="s">
        <v>805</v>
      </c>
      <c r="K2275" t="s">
        <v>94</v>
      </c>
      <c r="L2275" t="s">
        <v>34</v>
      </c>
      <c r="M2275" t="s">
        <v>35</v>
      </c>
      <c r="N2275" s="1">
        <v>42000</v>
      </c>
      <c r="O2275" t="s">
        <v>806</v>
      </c>
      <c r="P2275" t="s">
        <v>807</v>
      </c>
      <c r="Q2275" t="s">
        <v>808</v>
      </c>
      <c r="R2275">
        <v>43</v>
      </c>
      <c r="S2275" t="s">
        <v>5798</v>
      </c>
      <c r="T2275" s="2">
        <v>0.08</v>
      </c>
      <c r="U2275" t="s">
        <v>1801</v>
      </c>
      <c r="V2275" t="s">
        <v>5799</v>
      </c>
      <c r="W2275" t="s">
        <v>812</v>
      </c>
      <c r="X2275" t="s">
        <v>9592</v>
      </c>
    </row>
    <row r="2276" spans="1:24" x14ac:dyDescent="0.3">
      <c r="A2276" t="s">
        <v>8069</v>
      </c>
      <c r="B2276" s="1">
        <v>42330</v>
      </c>
      <c r="C2276" t="s">
        <v>2299</v>
      </c>
      <c r="D2276" t="s">
        <v>133</v>
      </c>
      <c r="E2276" t="s">
        <v>27</v>
      </c>
      <c r="F2276" t="s">
        <v>28</v>
      </c>
      <c r="G2276" t="s">
        <v>134</v>
      </c>
      <c r="H2276" t="s">
        <v>62</v>
      </c>
      <c r="I2276" t="s">
        <v>31</v>
      </c>
      <c r="J2276" t="s">
        <v>2581</v>
      </c>
      <c r="K2276" t="s">
        <v>94</v>
      </c>
      <c r="L2276" t="s">
        <v>34</v>
      </c>
      <c r="M2276" t="s">
        <v>35</v>
      </c>
      <c r="N2276" s="1">
        <v>42331</v>
      </c>
      <c r="O2276" t="s">
        <v>2582</v>
      </c>
      <c r="P2276" t="s">
        <v>2125</v>
      </c>
      <c r="Q2276" t="s">
        <v>2583</v>
      </c>
      <c r="R2276">
        <v>5</v>
      </c>
      <c r="S2276" t="s">
        <v>8070</v>
      </c>
      <c r="T2276" s="2">
        <v>0.03</v>
      </c>
      <c r="U2276" t="s">
        <v>725</v>
      </c>
      <c r="V2276" t="s">
        <v>8071</v>
      </c>
      <c r="W2276" t="s">
        <v>2587</v>
      </c>
      <c r="X2276" t="s">
        <v>8072</v>
      </c>
    </row>
    <row r="2277" spans="1:24" x14ac:dyDescent="0.3">
      <c r="A2277" t="s">
        <v>8069</v>
      </c>
      <c r="B2277" s="1">
        <v>41977</v>
      </c>
      <c r="C2277" t="s">
        <v>4619</v>
      </c>
      <c r="D2277" t="s">
        <v>365</v>
      </c>
      <c r="E2277" t="s">
        <v>46</v>
      </c>
      <c r="F2277" t="s">
        <v>47</v>
      </c>
      <c r="G2277" t="s">
        <v>77</v>
      </c>
      <c r="H2277" t="s">
        <v>48</v>
      </c>
      <c r="I2277" t="s">
        <v>121</v>
      </c>
      <c r="J2277" t="s">
        <v>975</v>
      </c>
      <c r="K2277" t="s">
        <v>94</v>
      </c>
      <c r="L2277" t="s">
        <v>34</v>
      </c>
      <c r="M2277" t="s">
        <v>35</v>
      </c>
      <c r="N2277" s="1">
        <v>41978</v>
      </c>
      <c r="O2277" t="s">
        <v>976</v>
      </c>
      <c r="P2277" t="s">
        <v>977</v>
      </c>
      <c r="Q2277" t="s">
        <v>978</v>
      </c>
      <c r="R2277">
        <v>23</v>
      </c>
      <c r="S2277" t="s">
        <v>8296</v>
      </c>
      <c r="T2277" s="2">
        <v>7.0000000000000007E-2</v>
      </c>
      <c r="U2277" t="s">
        <v>8325</v>
      </c>
      <c r="V2277" t="s">
        <v>8326</v>
      </c>
      <c r="W2277" t="s">
        <v>982</v>
      </c>
      <c r="X2277" t="s">
        <v>8327</v>
      </c>
    </row>
    <row r="2278" spans="1:24" x14ac:dyDescent="0.3">
      <c r="A2278" t="s">
        <v>8069</v>
      </c>
      <c r="B2278" s="1">
        <v>41521</v>
      </c>
      <c r="C2278" t="s">
        <v>44</v>
      </c>
      <c r="D2278" t="s">
        <v>195</v>
      </c>
      <c r="E2278" t="s">
        <v>46</v>
      </c>
      <c r="F2278" t="s">
        <v>47</v>
      </c>
      <c r="G2278" t="s">
        <v>134</v>
      </c>
      <c r="H2278" t="s">
        <v>48</v>
      </c>
      <c r="I2278" t="s">
        <v>63</v>
      </c>
      <c r="J2278" t="s">
        <v>355</v>
      </c>
      <c r="K2278" t="s">
        <v>94</v>
      </c>
      <c r="L2278" t="s">
        <v>95</v>
      </c>
      <c r="M2278" t="s">
        <v>35</v>
      </c>
      <c r="N2278" s="1">
        <v>41523</v>
      </c>
      <c r="O2278" t="s">
        <v>129</v>
      </c>
      <c r="P2278" t="s">
        <v>356</v>
      </c>
      <c r="Q2278" t="s">
        <v>357</v>
      </c>
      <c r="R2278">
        <v>40</v>
      </c>
      <c r="S2278" t="s">
        <v>999</v>
      </c>
      <c r="T2278" s="2">
        <v>0.04</v>
      </c>
      <c r="U2278" t="s">
        <v>8913</v>
      </c>
      <c r="V2278" t="s">
        <v>8914</v>
      </c>
      <c r="W2278" t="s">
        <v>361</v>
      </c>
      <c r="X2278" t="s">
        <v>8915</v>
      </c>
    </row>
    <row r="2279" spans="1:24" x14ac:dyDescent="0.3">
      <c r="A2279" t="s">
        <v>8069</v>
      </c>
      <c r="B2279" s="1">
        <v>42290</v>
      </c>
      <c r="C2279" t="s">
        <v>12182</v>
      </c>
      <c r="D2279" t="s">
        <v>506</v>
      </c>
      <c r="E2279" t="s">
        <v>27</v>
      </c>
      <c r="F2279" t="s">
        <v>28</v>
      </c>
      <c r="G2279" t="s">
        <v>134</v>
      </c>
      <c r="H2279" t="s">
        <v>62</v>
      </c>
      <c r="I2279" t="s">
        <v>31</v>
      </c>
      <c r="J2279" t="s">
        <v>1344</v>
      </c>
      <c r="K2279" t="s">
        <v>94</v>
      </c>
      <c r="L2279" t="s">
        <v>34</v>
      </c>
      <c r="M2279" t="s">
        <v>35</v>
      </c>
      <c r="N2279" s="1">
        <v>42291</v>
      </c>
      <c r="O2279" t="s">
        <v>341</v>
      </c>
      <c r="P2279" t="s">
        <v>574</v>
      </c>
      <c r="Q2279" t="s">
        <v>1345</v>
      </c>
      <c r="R2279">
        <v>46</v>
      </c>
      <c r="S2279" t="s">
        <v>12183</v>
      </c>
      <c r="T2279" s="2">
        <v>0.01</v>
      </c>
      <c r="U2279" t="s">
        <v>2582</v>
      </c>
      <c r="V2279" t="s">
        <v>12184</v>
      </c>
      <c r="W2279" t="s">
        <v>57</v>
      </c>
      <c r="X2279" t="s">
        <v>12185</v>
      </c>
    </row>
    <row r="2280" spans="1:24" x14ac:dyDescent="0.3">
      <c r="A2280" t="s">
        <v>9184</v>
      </c>
      <c r="B2280" s="1">
        <v>42011</v>
      </c>
      <c r="C2280" t="s">
        <v>1595</v>
      </c>
      <c r="D2280" t="s">
        <v>365</v>
      </c>
      <c r="E2280" t="s">
        <v>46</v>
      </c>
      <c r="F2280" t="s">
        <v>47</v>
      </c>
      <c r="G2280" t="s">
        <v>91</v>
      </c>
      <c r="H2280" t="s">
        <v>48</v>
      </c>
      <c r="I2280" t="s">
        <v>92</v>
      </c>
      <c r="J2280" t="s">
        <v>1164</v>
      </c>
      <c r="K2280" t="s">
        <v>94</v>
      </c>
      <c r="L2280" t="s">
        <v>109</v>
      </c>
      <c r="M2280" t="s">
        <v>35</v>
      </c>
      <c r="N2280" s="1">
        <v>42013</v>
      </c>
      <c r="O2280" t="s">
        <v>1165</v>
      </c>
      <c r="P2280" t="s">
        <v>1166</v>
      </c>
      <c r="Q2280" t="s">
        <v>1167</v>
      </c>
      <c r="R2280">
        <v>49</v>
      </c>
      <c r="S2280" t="s">
        <v>3626</v>
      </c>
      <c r="T2280" s="2">
        <v>7.0000000000000007E-2</v>
      </c>
      <c r="U2280" t="s">
        <v>3627</v>
      </c>
      <c r="V2280" t="s">
        <v>3628</v>
      </c>
      <c r="W2280" t="s">
        <v>1169</v>
      </c>
      <c r="X2280" t="s">
        <v>3629</v>
      </c>
    </row>
    <row r="2281" spans="1:24" x14ac:dyDescent="0.3">
      <c r="A2281" t="s">
        <v>720</v>
      </c>
      <c r="B2281" s="1">
        <v>41989</v>
      </c>
      <c r="C2281" t="s">
        <v>721</v>
      </c>
      <c r="D2281" t="s">
        <v>252</v>
      </c>
      <c r="E2281" t="s">
        <v>27</v>
      </c>
      <c r="F2281" t="s">
        <v>28</v>
      </c>
      <c r="G2281" t="s">
        <v>77</v>
      </c>
      <c r="H2281" t="s">
        <v>62</v>
      </c>
      <c r="I2281" t="s">
        <v>92</v>
      </c>
      <c r="J2281" t="s">
        <v>722</v>
      </c>
      <c r="K2281" t="s">
        <v>723</v>
      </c>
      <c r="L2281" t="s">
        <v>109</v>
      </c>
      <c r="M2281" t="s">
        <v>35</v>
      </c>
      <c r="N2281" s="1">
        <v>41991</v>
      </c>
      <c r="O2281" t="s">
        <v>724</v>
      </c>
      <c r="P2281" t="s">
        <v>725</v>
      </c>
      <c r="Q2281" t="s">
        <v>726</v>
      </c>
      <c r="R2281">
        <v>10</v>
      </c>
      <c r="S2281" t="s">
        <v>727</v>
      </c>
      <c r="T2281" s="2">
        <v>0.01</v>
      </c>
      <c r="U2281" t="s">
        <v>728</v>
      </c>
      <c r="V2281" t="s">
        <v>729</v>
      </c>
      <c r="W2281" t="s">
        <v>730</v>
      </c>
      <c r="X2281" t="s">
        <v>731</v>
      </c>
    </row>
    <row r="2282" spans="1:24" x14ac:dyDescent="0.3">
      <c r="A2282" t="s">
        <v>720</v>
      </c>
      <c r="B2282" s="1">
        <v>41995</v>
      </c>
      <c r="C2282" t="s">
        <v>5048</v>
      </c>
      <c r="D2282" t="s">
        <v>61</v>
      </c>
      <c r="E2282" t="s">
        <v>27</v>
      </c>
      <c r="F2282" t="s">
        <v>28</v>
      </c>
      <c r="G2282" t="s">
        <v>77</v>
      </c>
      <c r="H2282" t="s">
        <v>62</v>
      </c>
      <c r="I2282" t="s">
        <v>92</v>
      </c>
      <c r="J2282" t="s">
        <v>122</v>
      </c>
      <c r="K2282" t="s">
        <v>94</v>
      </c>
      <c r="L2282" t="s">
        <v>95</v>
      </c>
      <c r="M2282" t="s">
        <v>35</v>
      </c>
      <c r="N2282" s="1">
        <v>41996</v>
      </c>
      <c r="O2282" t="s">
        <v>123</v>
      </c>
      <c r="P2282" t="s">
        <v>124</v>
      </c>
      <c r="Q2282" t="s">
        <v>125</v>
      </c>
      <c r="R2282">
        <v>23</v>
      </c>
      <c r="S2282" t="s">
        <v>6784</v>
      </c>
      <c r="T2282" s="2">
        <v>7.0000000000000007E-2</v>
      </c>
      <c r="U2282" t="s">
        <v>5050</v>
      </c>
      <c r="V2282" t="s">
        <v>5051</v>
      </c>
      <c r="W2282" t="s">
        <v>129</v>
      </c>
      <c r="X2282" t="s">
        <v>5052</v>
      </c>
    </row>
    <row r="2283" spans="1:24" x14ac:dyDescent="0.3">
      <c r="A2283" t="s">
        <v>720</v>
      </c>
      <c r="B2283" s="1">
        <v>41858</v>
      </c>
      <c r="C2283" t="s">
        <v>458</v>
      </c>
      <c r="D2283" t="s">
        <v>452</v>
      </c>
      <c r="E2283" t="s">
        <v>27</v>
      </c>
      <c r="F2283" t="s">
        <v>28</v>
      </c>
      <c r="G2283" t="s">
        <v>77</v>
      </c>
      <c r="H2283" t="s">
        <v>62</v>
      </c>
      <c r="I2283" t="s">
        <v>196</v>
      </c>
      <c r="J2283" t="s">
        <v>2750</v>
      </c>
      <c r="K2283" t="s">
        <v>94</v>
      </c>
      <c r="L2283" t="s">
        <v>34</v>
      </c>
      <c r="M2283" t="s">
        <v>35</v>
      </c>
      <c r="N2283" s="1">
        <v>41860</v>
      </c>
      <c r="O2283" t="s">
        <v>2751</v>
      </c>
      <c r="P2283" t="s">
        <v>724</v>
      </c>
      <c r="Q2283" t="s">
        <v>41</v>
      </c>
      <c r="R2283">
        <v>8</v>
      </c>
      <c r="S2283" t="s">
        <v>459</v>
      </c>
      <c r="T2283" s="2">
        <v>0</v>
      </c>
      <c r="U2283" t="s">
        <v>460</v>
      </c>
      <c r="V2283" t="s">
        <v>1042</v>
      </c>
      <c r="W2283" t="s">
        <v>2754</v>
      </c>
      <c r="X2283" t="s">
        <v>8177</v>
      </c>
    </row>
    <row r="2284" spans="1:24" x14ac:dyDescent="0.3">
      <c r="A2284" t="s">
        <v>720</v>
      </c>
      <c r="B2284" s="1">
        <v>41989</v>
      </c>
      <c r="C2284" t="s">
        <v>4471</v>
      </c>
      <c r="D2284" t="s">
        <v>399</v>
      </c>
      <c r="E2284" t="s">
        <v>27</v>
      </c>
      <c r="F2284" t="s">
        <v>28</v>
      </c>
      <c r="G2284" t="s">
        <v>91</v>
      </c>
      <c r="H2284" t="s">
        <v>62</v>
      </c>
      <c r="I2284" t="s">
        <v>196</v>
      </c>
      <c r="J2284" t="s">
        <v>1135</v>
      </c>
      <c r="K2284" t="s">
        <v>94</v>
      </c>
      <c r="L2284" t="s">
        <v>95</v>
      </c>
      <c r="M2284" t="s">
        <v>35</v>
      </c>
      <c r="N2284" s="1">
        <v>41991</v>
      </c>
      <c r="O2284" t="s">
        <v>1136</v>
      </c>
      <c r="P2284" t="s">
        <v>424</v>
      </c>
      <c r="Q2284" t="s">
        <v>260</v>
      </c>
      <c r="R2284">
        <v>25</v>
      </c>
      <c r="S2284" t="s">
        <v>727</v>
      </c>
      <c r="T2284" s="2">
        <v>0.1</v>
      </c>
      <c r="U2284" t="s">
        <v>728</v>
      </c>
      <c r="V2284" t="s">
        <v>729</v>
      </c>
      <c r="W2284" t="s">
        <v>1139</v>
      </c>
      <c r="X2284" t="s">
        <v>731</v>
      </c>
    </row>
    <row r="2285" spans="1:24" x14ac:dyDescent="0.3">
      <c r="A2285" t="s">
        <v>5047</v>
      </c>
      <c r="B2285" s="1">
        <v>41995</v>
      </c>
      <c r="C2285" t="s">
        <v>5048</v>
      </c>
      <c r="D2285" t="s">
        <v>61</v>
      </c>
      <c r="E2285" t="s">
        <v>27</v>
      </c>
      <c r="F2285" t="s">
        <v>28</v>
      </c>
      <c r="G2285" t="s">
        <v>91</v>
      </c>
      <c r="H2285" t="s">
        <v>62</v>
      </c>
      <c r="I2285" t="s">
        <v>63</v>
      </c>
      <c r="J2285" t="s">
        <v>122</v>
      </c>
      <c r="K2285" t="s">
        <v>94</v>
      </c>
      <c r="L2285" t="s">
        <v>34</v>
      </c>
      <c r="M2285" t="s">
        <v>35</v>
      </c>
      <c r="N2285" s="1">
        <v>41996</v>
      </c>
      <c r="O2285" t="s">
        <v>123</v>
      </c>
      <c r="P2285" t="s">
        <v>124</v>
      </c>
      <c r="Q2285" t="s">
        <v>125</v>
      </c>
      <c r="R2285">
        <v>43</v>
      </c>
      <c r="S2285" t="s">
        <v>5049</v>
      </c>
      <c r="T2285" s="2">
        <v>0.08</v>
      </c>
      <c r="U2285" t="s">
        <v>5050</v>
      </c>
      <c r="V2285" t="s">
        <v>5051</v>
      </c>
      <c r="W2285" t="s">
        <v>129</v>
      </c>
      <c r="X2285" t="s">
        <v>5052</v>
      </c>
    </row>
    <row r="2286" spans="1:24" x14ac:dyDescent="0.3">
      <c r="A2286" t="s">
        <v>5047</v>
      </c>
      <c r="B2286" s="1">
        <v>41998</v>
      </c>
      <c r="C2286" t="s">
        <v>2675</v>
      </c>
      <c r="D2286" t="s">
        <v>1198</v>
      </c>
      <c r="E2286" t="s">
        <v>46</v>
      </c>
      <c r="F2286" t="s">
        <v>47</v>
      </c>
      <c r="G2286" t="s">
        <v>77</v>
      </c>
      <c r="H2286" t="s">
        <v>48</v>
      </c>
      <c r="I2286" t="s">
        <v>63</v>
      </c>
      <c r="J2286" t="s">
        <v>4852</v>
      </c>
      <c r="K2286" t="s">
        <v>33</v>
      </c>
      <c r="L2286" t="s">
        <v>34</v>
      </c>
      <c r="M2286" t="s">
        <v>156</v>
      </c>
      <c r="N2286" s="1">
        <v>41998</v>
      </c>
      <c r="O2286" t="s">
        <v>937</v>
      </c>
      <c r="P2286" t="s">
        <v>1738</v>
      </c>
      <c r="Q2286" t="s">
        <v>4853</v>
      </c>
      <c r="R2286">
        <v>8</v>
      </c>
      <c r="S2286" t="s">
        <v>5049</v>
      </c>
      <c r="T2286" s="2">
        <v>0.01</v>
      </c>
      <c r="U2286" t="s">
        <v>5050</v>
      </c>
      <c r="V2286" t="s">
        <v>5051</v>
      </c>
      <c r="W2286" t="s">
        <v>4855</v>
      </c>
      <c r="X2286" t="s">
        <v>5052</v>
      </c>
    </row>
    <row r="2287" spans="1:24" x14ac:dyDescent="0.3">
      <c r="A2287" t="s">
        <v>5047</v>
      </c>
      <c r="B2287" s="1">
        <v>41995</v>
      </c>
      <c r="C2287" t="s">
        <v>1492</v>
      </c>
      <c r="D2287" t="s">
        <v>2013</v>
      </c>
      <c r="E2287" t="s">
        <v>27</v>
      </c>
      <c r="F2287" t="s">
        <v>28</v>
      </c>
      <c r="G2287" t="s">
        <v>77</v>
      </c>
      <c r="H2287" t="s">
        <v>205</v>
      </c>
      <c r="I2287" t="s">
        <v>31</v>
      </c>
      <c r="J2287" t="s">
        <v>4852</v>
      </c>
      <c r="K2287" t="s">
        <v>723</v>
      </c>
      <c r="L2287" t="s">
        <v>109</v>
      </c>
      <c r="M2287" t="s">
        <v>35</v>
      </c>
      <c r="N2287" s="1">
        <v>41995</v>
      </c>
      <c r="O2287" t="s">
        <v>937</v>
      </c>
      <c r="P2287" t="s">
        <v>1738</v>
      </c>
      <c r="Q2287" t="s">
        <v>4853</v>
      </c>
      <c r="R2287">
        <v>37</v>
      </c>
      <c r="S2287" t="s">
        <v>5049</v>
      </c>
      <c r="T2287" s="2">
        <v>0</v>
      </c>
      <c r="U2287" t="s">
        <v>5050</v>
      </c>
      <c r="V2287" t="s">
        <v>5051</v>
      </c>
      <c r="W2287" t="s">
        <v>4855</v>
      </c>
      <c r="X2287" t="s">
        <v>5052</v>
      </c>
    </row>
    <row r="2288" spans="1:24" x14ac:dyDescent="0.3">
      <c r="A2288" t="s">
        <v>5047</v>
      </c>
      <c r="B2288" s="1">
        <v>41995</v>
      </c>
      <c r="C2288" t="s">
        <v>5048</v>
      </c>
      <c r="D2288" t="s">
        <v>61</v>
      </c>
      <c r="E2288" t="s">
        <v>27</v>
      </c>
      <c r="F2288" t="s">
        <v>28</v>
      </c>
      <c r="G2288" t="s">
        <v>77</v>
      </c>
      <c r="H2288" t="s">
        <v>62</v>
      </c>
      <c r="I2288" t="s">
        <v>92</v>
      </c>
      <c r="J2288" t="s">
        <v>10728</v>
      </c>
      <c r="K2288" t="s">
        <v>94</v>
      </c>
      <c r="L2288" t="s">
        <v>95</v>
      </c>
      <c r="M2288" t="s">
        <v>35</v>
      </c>
      <c r="N2288" s="1">
        <v>41996</v>
      </c>
      <c r="O2288" t="s">
        <v>123</v>
      </c>
      <c r="P2288" t="s">
        <v>124</v>
      </c>
      <c r="Q2288" t="s">
        <v>125</v>
      </c>
      <c r="R2288">
        <v>12</v>
      </c>
      <c r="S2288" t="s">
        <v>5049</v>
      </c>
      <c r="T2288" s="2">
        <v>0.1</v>
      </c>
      <c r="U2288" t="s">
        <v>5050</v>
      </c>
      <c r="V2288" t="s">
        <v>5051</v>
      </c>
      <c r="W2288" t="s">
        <v>129</v>
      </c>
      <c r="X2288" t="s">
        <v>5052</v>
      </c>
    </row>
    <row r="2289" spans="1:24" x14ac:dyDescent="0.3">
      <c r="A2289" t="s">
        <v>5047</v>
      </c>
      <c r="B2289" s="1">
        <v>41995</v>
      </c>
      <c r="C2289" t="s">
        <v>5048</v>
      </c>
      <c r="D2289" t="s">
        <v>61</v>
      </c>
      <c r="E2289" t="s">
        <v>27</v>
      </c>
      <c r="F2289" t="s">
        <v>28</v>
      </c>
      <c r="G2289" t="s">
        <v>77</v>
      </c>
      <c r="H2289" t="s">
        <v>62</v>
      </c>
      <c r="I2289" t="s">
        <v>196</v>
      </c>
      <c r="J2289" t="s">
        <v>122</v>
      </c>
      <c r="K2289" t="s">
        <v>723</v>
      </c>
      <c r="L2289" t="s">
        <v>50</v>
      </c>
      <c r="M2289" t="s">
        <v>35</v>
      </c>
      <c r="N2289" s="1">
        <v>41996</v>
      </c>
      <c r="O2289" t="s">
        <v>123</v>
      </c>
      <c r="P2289" t="s">
        <v>124</v>
      </c>
      <c r="Q2289" t="s">
        <v>125</v>
      </c>
      <c r="R2289">
        <v>17</v>
      </c>
      <c r="S2289" t="s">
        <v>5049</v>
      </c>
      <c r="T2289" s="2">
        <v>0</v>
      </c>
      <c r="U2289" t="s">
        <v>5050</v>
      </c>
      <c r="V2289" t="s">
        <v>5051</v>
      </c>
      <c r="W2289" t="s">
        <v>129</v>
      </c>
      <c r="X2289" t="s">
        <v>5052</v>
      </c>
    </row>
    <row r="2290" spans="1:24" x14ac:dyDescent="0.3">
      <c r="A2290" t="s">
        <v>10144</v>
      </c>
      <c r="B2290" s="1">
        <v>41998</v>
      </c>
      <c r="C2290" t="s">
        <v>8867</v>
      </c>
      <c r="D2290" t="s">
        <v>3740</v>
      </c>
      <c r="E2290" t="s">
        <v>27</v>
      </c>
      <c r="F2290" t="s">
        <v>28</v>
      </c>
      <c r="G2290" t="s">
        <v>91</v>
      </c>
      <c r="H2290" t="s">
        <v>30</v>
      </c>
      <c r="I2290" t="s">
        <v>31</v>
      </c>
      <c r="J2290" t="s">
        <v>229</v>
      </c>
      <c r="K2290" t="s">
        <v>94</v>
      </c>
      <c r="L2290" t="s">
        <v>95</v>
      </c>
      <c r="M2290" t="s">
        <v>35</v>
      </c>
      <c r="N2290" s="1">
        <v>42000</v>
      </c>
      <c r="O2290" t="s">
        <v>230</v>
      </c>
      <c r="P2290" t="s">
        <v>231</v>
      </c>
      <c r="Q2290" t="s">
        <v>232</v>
      </c>
      <c r="R2290">
        <v>41</v>
      </c>
      <c r="S2290" t="s">
        <v>5798</v>
      </c>
      <c r="T2290" s="2">
        <v>0.05</v>
      </c>
      <c r="U2290" t="s">
        <v>1801</v>
      </c>
      <c r="V2290" t="s">
        <v>5799</v>
      </c>
      <c r="W2290" t="s">
        <v>236</v>
      </c>
      <c r="X2290" t="s">
        <v>10145</v>
      </c>
    </row>
    <row r="2291" spans="1:24" x14ac:dyDescent="0.3">
      <c r="A2291" t="s">
        <v>10144</v>
      </c>
      <c r="B2291" s="1">
        <v>41998</v>
      </c>
      <c r="C2291" t="s">
        <v>8867</v>
      </c>
      <c r="D2291" t="s">
        <v>3740</v>
      </c>
      <c r="E2291" t="s">
        <v>27</v>
      </c>
      <c r="F2291" t="s">
        <v>28</v>
      </c>
      <c r="G2291" t="s">
        <v>91</v>
      </c>
      <c r="H2291" t="s">
        <v>30</v>
      </c>
      <c r="I2291" t="s">
        <v>31</v>
      </c>
      <c r="J2291" t="s">
        <v>229</v>
      </c>
      <c r="K2291" t="s">
        <v>94</v>
      </c>
      <c r="L2291" t="s">
        <v>95</v>
      </c>
      <c r="M2291" t="s">
        <v>35</v>
      </c>
      <c r="N2291" s="1">
        <v>42000</v>
      </c>
      <c r="O2291" t="s">
        <v>1798</v>
      </c>
      <c r="P2291" t="s">
        <v>231</v>
      </c>
      <c r="Q2291" t="s">
        <v>1799</v>
      </c>
      <c r="R2291">
        <v>41</v>
      </c>
      <c r="S2291" t="s">
        <v>5798</v>
      </c>
      <c r="T2291" s="2">
        <v>0.05</v>
      </c>
      <c r="U2291" t="s">
        <v>1801</v>
      </c>
      <c r="V2291" t="s">
        <v>5799</v>
      </c>
      <c r="W2291" t="s">
        <v>618</v>
      </c>
      <c r="X2291" t="s">
        <v>10145</v>
      </c>
    </row>
    <row r="2292" spans="1:24" x14ac:dyDescent="0.3">
      <c r="A2292" t="s">
        <v>6471</v>
      </c>
      <c r="B2292" s="1">
        <v>41750</v>
      </c>
      <c r="C2292" t="s">
        <v>6472</v>
      </c>
      <c r="D2292" t="s">
        <v>1232</v>
      </c>
      <c r="E2292" t="s">
        <v>27</v>
      </c>
      <c r="F2292" t="s">
        <v>28</v>
      </c>
      <c r="G2292" t="s">
        <v>29</v>
      </c>
      <c r="H2292" t="s">
        <v>281</v>
      </c>
      <c r="I2292" t="s">
        <v>31</v>
      </c>
      <c r="J2292" t="s">
        <v>32</v>
      </c>
      <c r="K2292" t="s">
        <v>94</v>
      </c>
      <c r="L2292" t="s">
        <v>95</v>
      </c>
      <c r="M2292" t="s">
        <v>35</v>
      </c>
      <c r="N2292" s="1">
        <v>41751</v>
      </c>
      <c r="O2292" t="s">
        <v>36</v>
      </c>
      <c r="P2292" t="s">
        <v>37</v>
      </c>
      <c r="Q2292" t="s">
        <v>36</v>
      </c>
      <c r="R2292">
        <v>34</v>
      </c>
      <c r="S2292" t="s">
        <v>6473</v>
      </c>
      <c r="T2292" s="2">
        <v>0.1</v>
      </c>
      <c r="U2292" t="s">
        <v>136</v>
      </c>
      <c r="V2292" t="s">
        <v>466</v>
      </c>
      <c r="W2292" t="s">
        <v>41</v>
      </c>
      <c r="X2292" t="s">
        <v>6474</v>
      </c>
    </row>
    <row r="2293" spans="1:24" x14ac:dyDescent="0.3">
      <c r="A2293" t="s">
        <v>6471</v>
      </c>
      <c r="B2293" s="1">
        <v>41983</v>
      </c>
      <c r="C2293" t="s">
        <v>550</v>
      </c>
      <c r="D2293" t="s">
        <v>551</v>
      </c>
      <c r="E2293" t="s">
        <v>27</v>
      </c>
      <c r="F2293" t="s">
        <v>28</v>
      </c>
      <c r="G2293" t="s">
        <v>91</v>
      </c>
      <c r="H2293" t="s">
        <v>289</v>
      </c>
      <c r="I2293" t="s">
        <v>63</v>
      </c>
      <c r="J2293" t="s">
        <v>488</v>
      </c>
      <c r="K2293" t="s">
        <v>94</v>
      </c>
      <c r="L2293" t="s">
        <v>95</v>
      </c>
      <c r="M2293" t="s">
        <v>35</v>
      </c>
      <c r="N2293" s="1">
        <v>41985</v>
      </c>
      <c r="O2293" t="s">
        <v>489</v>
      </c>
      <c r="P2293" t="s">
        <v>490</v>
      </c>
      <c r="Q2293" t="s">
        <v>491</v>
      </c>
      <c r="R2293">
        <v>43</v>
      </c>
      <c r="S2293" t="s">
        <v>1770</v>
      </c>
      <c r="T2293" s="2">
        <v>0.01</v>
      </c>
      <c r="U2293" t="s">
        <v>1043</v>
      </c>
      <c r="V2293" t="s">
        <v>1771</v>
      </c>
      <c r="W2293" t="s">
        <v>495</v>
      </c>
      <c r="X2293" t="s">
        <v>1772</v>
      </c>
    </row>
    <row r="2294" spans="1:24" x14ac:dyDescent="0.3">
      <c r="A2294" t="s">
        <v>6471</v>
      </c>
      <c r="B2294" s="1">
        <v>41548</v>
      </c>
      <c r="C2294" t="s">
        <v>5445</v>
      </c>
      <c r="D2294" t="s">
        <v>8982</v>
      </c>
      <c r="E2294" t="s">
        <v>27</v>
      </c>
      <c r="F2294" t="s">
        <v>28</v>
      </c>
      <c r="G2294" t="s">
        <v>77</v>
      </c>
      <c r="H2294" t="s">
        <v>30</v>
      </c>
      <c r="I2294" t="s">
        <v>63</v>
      </c>
      <c r="J2294" t="s">
        <v>8983</v>
      </c>
      <c r="K2294" t="s">
        <v>94</v>
      </c>
      <c r="L2294" t="s">
        <v>95</v>
      </c>
      <c r="M2294" t="s">
        <v>35</v>
      </c>
      <c r="N2294" s="1">
        <v>41549</v>
      </c>
      <c r="O2294" t="s">
        <v>1136</v>
      </c>
      <c r="P2294" t="s">
        <v>424</v>
      </c>
      <c r="Q2294" t="s">
        <v>260</v>
      </c>
      <c r="R2294">
        <v>38</v>
      </c>
      <c r="S2294" t="s">
        <v>8984</v>
      </c>
      <c r="T2294" s="2">
        <v>0.06</v>
      </c>
      <c r="U2294" t="s">
        <v>127</v>
      </c>
      <c r="V2294" t="s">
        <v>8985</v>
      </c>
      <c r="W2294" t="s">
        <v>1139</v>
      </c>
      <c r="X2294" t="s">
        <v>8986</v>
      </c>
    </row>
    <row r="2295" spans="1:24" x14ac:dyDescent="0.3">
      <c r="A2295" t="s">
        <v>6471</v>
      </c>
      <c r="B2295" s="1">
        <v>42541</v>
      </c>
      <c r="C2295" t="s">
        <v>2622</v>
      </c>
      <c r="D2295" t="s">
        <v>133</v>
      </c>
      <c r="E2295" t="s">
        <v>27</v>
      </c>
      <c r="F2295" t="s">
        <v>28</v>
      </c>
      <c r="G2295" t="s">
        <v>77</v>
      </c>
      <c r="H2295" t="s">
        <v>62</v>
      </c>
      <c r="I2295" t="s">
        <v>121</v>
      </c>
      <c r="J2295" t="s">
        <v>722</v>
      </c>
      <c r="K2295" t="s">
        <v>94</v>
      </c>
      <c r="L2295" t="s">
        <v>109</v>
      </c>
      <c r="M2295" t="s">
        <v>156</v>
      </c>
      <c r="N2295" s="1">
        <v>42541</v>
      </c>
      <c r="O2295" t="s">
        <v>724</v>
      </c>
      <c r="P2295" t="s">
        <v>725</v>
      </c>
      <c r="Q2295" t="s">
        <v>726</v>
      </c>
      <c r="R2295">
        <v>8</v>
      </c>
      <c r="S2295" t="s">
        <v>3643</v>
      </c>
      <c r="T2295" s="2">
        <v>0.03</v>
      </c>
      <c r="U2295" t="s">
        <v>2137</v>
      </c>
      <c r="V2295" t="s">
        <v>9787</v>
      </c>
      <c r="W2295" t="s">
        <v>730</v>
      </c>
      <c r="X2295" t="s">
        <v>8139</v>
      </c>
    </row>
    <row r="2296" spans="1:24" x14ac:dyDescent="0.3">
      <c r="A2296" t="s">
        <v>6471</v>
      </c>
      <c r="B2296" s="1">
        <v>41983</v>
      </c>
      <c r="C2296" t="s">
        <v>550</v>
      </c>
      <c r="D2296" t="s">
        <v>551</v>
      </c>
      <c r="E2296" t="s">
        <v>27</v>
      </c>
      <c r="F2296" t="s">
        <v>28</v>
      </c>
      <c r="G2296" t="s">
        <v>29</v>
      </c>
      <c r="H2296" t="s">
        <v>289</v>
      </c>
      <c r="I2296" t="s">
        <v>31</v>
      </c>
      <c r="J2296" t="s">
        <v>1365</v>
      </c>
      <c r="K2296" t="s">
        <v>94</v>
      </c>
      <c r="L2296" t="s">
        <v>34</v>
      </c>
      <c r="M2296" t="s">
        <v>35</v>
      </c>
      <c r="N2296" s="1">
        <v>41985</v>
      </c>
      <c r="O2296" t="s">
        <v>925</v>
      </c>
      <c r="P2296" t="s">
        <v>758</v>
      </c>
      <c r="Q2296" t="s">
        <v>254</v>
      </c>
      <c r="R2296">
        <v>49</v>
      </c>
      <c r="S2296" t="s">
        <v>1770</v>
      </c>
      <c r="T2296" s="2">
        <v>0.08</v>
      </c>
      <c r="U2296" t="s">
        <v>1043</v>
      </c>
      <c r="V2296" t="s">
        <v>1771</v>
      </c>
      <c r="W2296" t="s">
        <v>1369</v>
      </c>
      <c r="X2296" t="s">
        <v>1772</v>
      </c>
    </row>
    <row r="2297" spans="1:24" x14ac:dyDescent="0.3">
      <c r="A2297" t="s">
        <v>6471</v>
      </c>
      <c r="B2297" s="1">
        <v>41983</v>
      </c>
      <c r="C2297" t="s">
        <v>550</v>
      </c>
      <c r="D2297" t="s">
        <v>551</v>
      </c>
      <c r="E2297" t="s">
        <v>27</v>
      </c>
      <c r="F2297" t="s">
        <v>28</v>
      </c>
      <c r="G2297" t="s">
        <v>91</v>
      </c>
      <c r="H2297" t="s">
        <v>289</v>
      </c>
      <c r="I2297" t="s">
        <v>92</v>
      </c>
      <c r="J2297" t="s">
        <v>93</v>
      </c>
      <c r="K2297" t="s">
        <v>94</v>
      </c>
      <c r="L2297" t="s">
        <v>95</v>
      </c>
      <c r="M2297" t="s">
        <v>35</v>
      </c>
      <c r="N2297" s="1">
        <v>41985</v>
      </c>
      <c r="O2297" t="s">
        <v>96</v>
      </c>
      <c r="P2297" t="s">
        <v>97</v>
      </c>
      <c r="Q2297" t="s">
        <v>98</v>
      </c>
      <c r="R2297">
        <v>10</v>
      </c>
      <c r="S2297" t="s">
        <v>1770</v>
      </c>
      <c r="T2297" s="2">
        <v>0.1</v>
      </c>
      <c r="U2297" t="s">
        <v>1043</v>
      </c>
      <c r="V2297" t="s">
        <v>1771</v>
      </c>
      <c r="W2297" t="s">
        <v>102</v>
      </c>
      <c r="X2297" t="s">
        <v>12320</v>
      </c>
    </row>
    <row r="2298" spans="1:24" x14ac:dyDescent="0.3">
      <c r="A2298" t="s">
        <v>6471</v>
      </c>
      <c r="B2298" s="1">
        <v>41999</v>
      </c>
      <c r="C2298" t="s">
        <v>694</v>
      </c>
      <c r="D2298" t="s">
        <v>144</v>
      </c>
      <c r="E2298" t="s">
        <v>46</v>
      </c>
      <c r="F2298" t="s">
        <v>47</v>
      </c>
      <c r="G2298" t="s">
        <v>91</v>
      </c>
      <c r="H2298" t="s">
        <v>107</v>
      </c>
      <c r="I2298" t="s">
        <v>121</v>
      </c>
      <c r="J2298" t="s">
        <v>93</v>
      </c>
      <c r="K2298" t="s">
        <v>94</v>
      </c>
      <c r="L2298" t="s">
        <v>95</v>
      </c>
      <c r="M2298" t="s">
        <v>35</v>
      </c>
      <c r="N2298" s="1">
        <v>42002</v>
      </c>
      <c r="O2298" t="s">
        <v>96</v>
      </c>
      <c r="P2298" t="s">
        <v>97</v>
      </c>
      <c r="Q2298" t="s">
        <v>98</v>
      </c>
      <c r="R2298">
        <v>47</v>
      </c>
      <c r="S2298" t="s">
        <v>12328</v>
      </c>
      <c r="T2298" s="2">
        <v>0.02</v>
      </c>
      <c r="U2298" t="s">
        <v>12329</v>
      </c>
      <c r="V2298" t="s">
        <v>2956</v>
      </c>
      <c r="W2298" t="s">
        <v>102</v>
      </c>
      <c r="X2298" t="s">
        <v>12330</v>
      </c>
    </row>
    <row r="2299" spans="1:24" x14ac:dyDescent="0.3">
      <c r="A2299" t="s">
        <v>419</v>
      </c>
      <c r="B2299" s="1">
        <v>41996</v>
      </c>
      <c r="C2299" t="s">
        <v>420</v>
      </c>
      <c r="D2299" t="s">
        <v>421</v>
      </c>
      <c r="E2299" t="s">
        <v>27</v>
      </c>
      <c r="F2299" t="s">
        <v>28</v>
      </c>
      <c r="G2299" t="s">
        <v>77</v>
      </c>
      <c r="H2299" t="s">
        <v>422</v>
      </c>
      <c r="I2299" t="s">
        <v>31</v>
      </c>
      <c r="J2299" t="s">
        <v>423</v>
      </c>
      <c r="K2299" t="s">
        <v>94</v>
      </c>
      <c r="L2299" t="s">
        <v>95</v>
      </c>
      <c r="M2299" t="s">
        <v>156</v>
      </c>
      <c r="N2299" s="1">
        <v>41999</v>
      </c>
      <c r="O2299" t="s">
        <v>424</v>
      </c>
      <c r="P2299" t="s">
        <v>356</v>
      </c>
      <c r="Q2299" t="s">
        <v>341</v>
      </c>
      <c r="R2299">
        <v>33</v>
      </c>
      <c r="S2299" t="s">
        <v>425</v>
      </c>
      <c r="T2299" s="2">
        <v>0.05</v>
      </c>
      <c r="U2299" t="s">
        <v>426</v>
      </c>
      <c r="V2299" t="s">
        <v>427</v>
      </c>
      <c r="W2299" t="s">
        <v>428</v>
      </c>
      <c r="X2299" t="s">
        <v>429</v>
      </c>
    </row>
    <row r="2300" spans="1:24" x14ac:dyDescent="0.3">
      <c r="A2300" t="s">
        <v>419</v>
      </c>
      <c r="B2300" s="1">
        <v>41680</v>
      </c>
      <c r="C2300" t="s">
        <v>330</v>
      </c>
      <c r="D2300" t="s">
        <v>331</v>
      </c>
      <c r="E2300" t="s">
        <v>46</v>
      </c>
      <c r="F2300" t="s">
        <v>47</v>
      </c>
      <c r="G2300" t="s">
        <v>77</v>
      </c>
      <c r="H2300" t="s">
        <v>107</v>
      </c>
      <c r="I2300" t="s">
        <v>121</v>
      </c>
      <c r="J2300" t="s">
        <v>5122</v>
      </c>
      <c r="K2300" t="s">
        <v>94</v>
      </c>
      <c r="L2300" t="s">
        <v>34</v>
      </c>
      <c r="M2300" t="s">
        <v>35</v>
      </c>
      <c r="N2300" s="1">
        <v>41681</v>
      </c>
      <c r="O2300" t="s">
        <v>123</v>
      </c>
      <c r="P2300" t="s">
        <v>124</v>
      </c>
      <c r="Q2300" t="s">
        <v>125</v>
      </c>
      <c r="R2300">
        <v>23</v>
      </c>
      <c r="S2300" t="s">
        <v>5123</v>
      </c>
      <c r="T2300" s="2">
        <v>0.1</v>
      </c>
      <c r="U2300" t="s">
        <v>739</v>
      </c>
      <c r="V2300" t="s">
        <v>5124</v>
      </c>
      <c r="W2300" t="s">
        <v>129</v>
      </c>
      <c r="X2300" t="s">
        <v>5125</v>
      </c>
    </row>
    <row r="2301" spans="1:24" x14ac:dyDescent="0.3">
      <c r="A2301" t="s">
        <v>419</v>
      </c>
      <c r="B2301" s="1">
        <v>41999</v>
      </c>
      <c r="C2301" t="s">
        <v>7158</v>
      </c>
      <c r="D2301" t="s">
        <v>174</v>
      </c>
      <c r="E2301" t="s">
        <v>27</v>
      </c>
      <c r="F2301" t="s">
        <v>28</v>
      </c>
      <c r="G2301" t="s">
        <v>77</v>
      </c>
      <c r="H2301" t="s">
        <v>78</v>
      </c>
      <c r="I2301" t="s">
        <v>31</v>
      </c>
      <c r="J2301" t="s">
        <v>423</v>
      </c>
      <c r="K2301" t="s">
        <v>94</v>
      </c>
      <c r="L2301" t="s">
        <v>34</v>
      </c>
      <c r="M2301" t="s">
        <v>35</v>
      </c>
      <c r="N2301" s="1">
        <v>42002</v>
      </c>
      <c r="O2301" t="s">
        <v>424</v>
      </c>
      <c r="P2301" t="s">
        <v>356</v>
      </c>
      <c r="Q2301" t="s">
        <v>341</v>
      </c>
      <c r="R2301">
        <v>27</v>
      </c>
      <c r="S2301" t="s">
        <v>425</v>
      </c>
      <c r="T2301" s="2">
        <v>7.0000000000000007E-2</v>
      </c>
      <c r="U2301" t="s">
        <v>426</v>
      </c>
      <c r="V2301" t="s">
        <v>427</v>
      </c>
      <c r="W2301" t="s">
        <v>428</v>
      </c>
      <c r="X2301" t="s">
        <v>429</v>
      </c>
    </row>
    <row r="2302" spans="1:24" x14ac:dyDescent="0.3">
      <c r="A2302" t="s">
        <v>419</v>
      </c>
      <c r="B2302" s="1">
        <v>41969</v>
      </c>
      <c r="C2302" t="s">
        <v>3957</v>
      </c>
      <c r="D2302" t="s">
        <v>61</v>
      </c>
      <c r="E2302" t="s">
        <v>27</v>
      </c>
      <c r="F2302" t="s">
        <v>28</v>
      </c>
      <c r="G2302" t="s">
        <v>77</v>
      </c>
      <c r="H2302" t="s">
        <v>62</v>
      </c>
      <c r="I2302" t="s">
        <v>121</v>
      </c>
      <c r="J2302" t="s">
        <v>93</v>
      </c>
      <c r="K2302" t="s">
        <v>33</v>
      </c>
      <c r="L2302" t="s">
        <v>50</v>
      </c>
      <c r="M2302" t="s">
        <v>35</v>
      </c>
      <c r="N2302" s="1">
        <v>41971</v>
      </c>
      <c r="O2302" t="s">
        <v>96</v>
      </c>
      <c r="P2302" t="s">
        <v>97</v>
      </c>
      <c r="Q2302" t="s">
        <v>98</v>
      </c>
      <c r="R2302">
        <v>9</v>
      </c>
      <c r="S2302" t="s">
        <v>6808</v>
      </c>
      <c r="T2302" s="2">
        <v>0.08</v>
      </c>
      <c r="U2302" t="s">
        <v>566</v>
      </c>
      <c r="V2302" t="s">
        <v>5080</v>
      </c>
      <c r="W2302" t="s">
        <v>102</v>
      </c>
      <c r="X2302" t="s">
        <v>7757</v>
      </c>
    </row>
    <row r="2303" spans="1:24" x14ac:dyDescent="0.3">
      <c r="A2303" t="s">
        <v>2711</v>
      </c>
      <c r="B2303" s="1">
        <v>41823</v>
      </c>
      <c r="C2303" t="s">
        <v>155</v>
      </c>
      <c r="D2303" t="s">
        <v>26</v>
      </c>
      <c r="E2303" t="s">
        <v>27</v>
      </c>
      <c r="F2303" t="s">
        <v>28</v>
      </c>
      <c r="G2303" t="s">
        <v>77</v>
      </c>
      <c r="H2303" t="s">
        <v>30</v>
      </c>
      <c r="I2303" t="s">
        <v>92</v>
      </c>
      <c r="J2303" t="s">
        <v>1113</v>
      </c>
      <c r="K2303" t="s">
        <v>94</v>
      </c>
      <c r="L2303" t="s">
        <v>34</v>
      </c>
      <c r="M2303" t="s">
        <v>156</v>
      </c>
      <c r="N2303" s="1">
        <v>41824</v>
      </c>
      <c r="O2303" t="s">
        <v>1114</v>
      </c>
      <c r="P2303" t="s">
        <v>1115</v>
      </c>
      <c r="Q2303" t="s">
        <v>1116</v>
      </c>
      <c r="R2303">
        <v>19</v>
      </c>
      <c r="S2303" t="s">
        <v>2712</v>
      </c>
      <c r="T2303" s="2">
        <v>0.04</v>
      </c>
      <c r="U2303" t="s">
        <v>127</v>
      </c>
      <c r="V2303" t="s">
        <v>2712</v>
      </c>
      <c r="W2303" t="s">
        <v>1119</v>
      </c>
      <c r="X2303" t="s">
        <v>1741</v>
      </c>
    </row>
    <row r="2304" spans="1:24" x14ac:dyDescent="0.3">
      <c r="A2304" t="s">
        <v>2711</v>
      </c>
      <c r="B2304" s="1">
        <v>41647</v>
      </c>
      <c r="C2304" t="s">
        <v>1527</v>
      </c>
      <c r="D2304" t="s">
        <v>280</v>
      </c>
      <c r="E2304" t="s">
        <v>27</v>
      </c>
      <c r="F2304" t="s">
        <v>28</v>
      </c>
      <c r="G2304" t="s">
        <v>77</v>
      </c>
      <c r="H2304" t="s">
        <v>281</v>
      </c>
      <c r="I2304" t="s">
        <v>63</v>
      </c>
      <c r="J2304" t="s">
        <v>441</v>
      </c>
      <c r="K2304" t="s">
        <v>94</v>
      </c>
      <c r="L2304" t="s">
        <v>95</v>
      </c>
      <c r="M2304" t="s">
        <v>35</v>
      </c>
      <c r="N2304" s="1">
        <v>41654</v>
      </c>
      <c r="O2304" t="s">
        <v>442</v>
      </c>
      <c r="P2304" t="s">
        <v>443</v>
      </c>
      <c r="Q2304" t="s">
        <v>444</v>
      </c>
      <c r="R2304">
        <v>40</v>
      </c>
      <c r="S2304" t="s">
        <v>4368</v>
      </c>
      <c r="T2304" s="2">
        <v>0.01</v>
      </c>
      <c r="U2304" t="s">
        <v>4369</v>
      </c>
      <c r="V2304" t="s">
        <v>4370</v>
      </c>
      <c r="W2304" t="s">
        <v>448</v>
      </c>
      <c r="X2304" t="s">
        <v>4371</v>
      </c>
    </row>
    <row r="2305" spans="1:24" x14ac:dyDescent="0.3">
      <c r="A2305" t="s">
        <v>2711</v>
      </c>
      <c r="B2305" s="1">
        <v>42000</v>
      </c>
      <c r="C2305" t="s">
        <v>420</v>
      </c>
      <c r="D2305" t="s">
        <v>421</v>
      </c>
      <c r="E2305" t="s">
        <v>27</v>
      </c>
      <c r="F2305" t="s">
        <v>28</v>
      </c>
      <c r="G2305" t="s">
        <v>91</v>
      </c>
      <c r="H2305" t="s">
        <v>422</v>
      </c>
      <c r="I2305" t="s">
        <v>196</v>
      </c>
      <c r="J2305" t="s">
        <v>64</v>
      </c>
      <c r="K2305" t="s">
        <v>94</v>
      </c>
      <c r="L2305" t="s">
        <v>95</v>
      </c>
      <c r="M2305" t="s">
        <v>35</v>
      </c>
      <c r="N2305" s="1">
        <v>42000</v>
      </c>
      <c r="O2305" t="s">
        <v>66</v>
      </c>
      <c r="P2305" t="s">
        <v>67</v>
      </c>
      <c r="Q2305" t="s">
        <v>68</v>
      </c>
      <c r="R2305">
        <v>17</v>
      </c>
      <c r="S2305" t="s">
        <v>5715</v>
      </c>
      <c r="T2305" s="2">
        <v>0.09</v>
      </c>
      <c r="U2305" t="s">
        <v>5050</v>
      </c>
      <c r="V2305" t="s">
        <v>5716</v>
      </c>
      <c r="W2305" t="s">
        <v>72</v>
      </c>
      <c r="X2305" t="s">
        <v>5717</v>
      </c>
    </row>
    <row r="2306" spans="1:24" x14ac:dyDescent="0.3">
      <c r="A2306" t="s">
        <v>2711</v>
      </c>
      <c r="B2306" s="1">
        <v>42000</v>
      </c>
      <c r="C2306" t="s">
        <v>1730</v>
      </c>
      <c r="D2306" t="s">
        <v>1401</v>
      </c>
      <c r="E2306" t="s">
        <v>27</v>
      </c>
      <c r="F2306" t="s">
        <v>28</v>
      </c>
      <c r="G2306" t="s">
        <v>77</v>
      </c>
      <c r="H2306" t="s">
        <v>281</v>
      </c>
      <c r="I2306" t="s">
        <v>63</v>
      </c>
      <c r="J2306" t="s">
        <v>478</v>
      </c>
      <c r="K2306" t="s">
        <v>94</v>
      </c>
      <c r="L2306" t="s">
        <v>95</v>
      </c>
      <c r="M2306" t="s">
        <v>35</v>
      </c>
      <c r="N2306" s="1">
        <v>42002</v>
      </c>
      <c r="O2306" t="s">
        <v>479</v>
      </c>
      <c r="P2306" t="s">
        <v>480</v>
      </c>
      <c r="Q2306" t="s">
        <v>98</v>
      </c>
      <c r="R2306">
        <v>4</v>
      </c>
      <c r="S2306" t="s">
        <v>5715</v>
      </c>
      <c r="T2306" s="2">
        <v>0.09</v>
      </c>
      <c r="U2306" t="s">
        <v>5050</v>
      </c>
      <c r="V2306" t="s">
        <v>6177</v>
      </c>
      <c r="W2306" t="s">
        <v>224</v>
      </c>
      <c r="X2306" t="s">
        <v>5717</v>
      </c>
    </row>
    <row r="2307" spans="1:24" x14ac:dyDescent="0.3">
      <c r="A2307" t="s">
        <v>2711</v>
      </c>
      <c r="B2307" s="1">
        <v>41932</v>
      </c>
      <c r="C2307" t="s">
        <v>105</v>
      </c>
      <c r="D2307" t="s">
        <v>106</v>
      </c>
      <c r="E2307" t="s">
        <v>46</v>
      </c>
      <c r="F2307" t="s">
        <v>47</v>
      </c>
      <c r="G2307" t="s">
        <v>77</v>
      </c>
      <c r="H2307" t="s">
        <v>107</v>
      </c>
      <c r="I2307" t="s">
        <v>92</v>
      </c>
      <c r="J2307" t="s">
        <v>1150</v>
      </c>
      <c r="K2307" t="s">
        <v>94</v>
      </c>
      <c r="L2307" t="s">
        <v>34</v>
      </c>
      <c r="M2307" t="s">
        <v>35</v>
      </c>
      <c r="N2307" s="1">
        <v>41934</v>
      </c>
      <c r="O2307" t="s">
        <v>1151</v>
      </c>
      <c r="P2307" t="s">
        <v>1152</v>
      </c>
      <c r="Q2307" t="s">
        <v>1153</v>
      </c>
      <c r="R2307">
        <v>23</v>
      </c>
      <c r="S2307" t="s">
        <v>6508</v>
      </c>
      <c r="T2307" s="2">
        <v>0.02</v>
      </c>
      <c r="U2307" t="s">
        <v>6509</v>
      </c>
      <c r="V2307" t="s">
        <v>6510</v>
      </c>
      <c r="W2307" t="s">
        <v>1156</v>
      </c>
      <c r="X2307" t="s">
        <v>6511</v>
      </c>
    </row>
    <row r="2308" spans="1:24" x14ac:dyDescent="0.3">
      <c r="A2308" t="s">
        <v>2711</v>
      </c>
      <c r="B2308" s="1">
        <v>41983</v>
      </c>
      <c r="C2308" t="s">
        <v>1364</v>
      </c>
      <c r="D2308" t="s">
        <v>766</v>
      </c>
      <c r="E2308" t="s">
        <v>27</v>
      </c>
      <c r="F2308" t="s">
        <v>28</v>
      </c>
      <c r="G2308" t="s">
        <v>77</v>
      </c>
      <c r="H2308" t="s">
        <v>217</v>
      </c>
      <c r="I2308" t="s">
        <v>63</v>
      </c>
      <c r="J2308" t="s">
        <v>507</v>
      </c>
      <c r="K2308" t="s">
        <v>94</v>
      </c>
      <c r="L2308" t="s">
        <v>95</v>
      </c>
      <c r="M2308" t="s">
        <v>156</v>
      </c>
      <c r="N2308" s="1">
        <v>41984</v>
      </c>
      <c r="O2308" t="s">
        <v>508</v>
      </c>
      <c r="P2308" t="s">
        <v>509</v>
      </c>
      <c r="Q2308" t="s">
        <v>510</v>
      </c>
      <c r="R2308">
        <v>39</v>
      </c>
      <c r="S2308" t="s">
        <v>3571</v>
      </c>
      <c r="T2308" s="2">
        <v>0.05</v>
      </c>
      <c r="U2308" t="s">
        <v>7085</v>
      </c>
      <c r="V2308" t="s">
        <v>7086</v>
      </c>
      <c r="W2308" t="s">
        <v>514</v>
      </c>
      <c r="X2308" t="s">
        <v>7087</v>
      </c>
    </row>
    <row r="2309" spans="1:24" x14ac:dyDescent="0.3">
      <c r="A2309" t="s">
        <v>2711</v>
      </c>
      <c r="B2309" s="1">
        <v>41961</v>
      </c>
      <c r="C2309" t="s">
        <v>4012</v>
      </c>
      <c r="D2309" t="s">
        <v>591</v>
      </c>
      <c r="E2309" t="s">
        <v>27</v>
      </c>
      <c r="F2309" t="s">
        <v>28</v>
      </c>
      <c r="G2309" t="s">
        <v>77</v>
      </c>
      <c r="H2309" t="s">
        <v>241</v>
      </c>
      <c r="I2309" t="s">
        <v>63</v>
      </c>
      <c r="J2309" t="s">
        <v>478</v>
      </c>
      <c r="K2309" t="s">
        <v>94</v>
      </c>
      <c r="L2309" t="s">
        <v>95</v>
      </c>
      <c r="M2309" t="s">
        <v>35</v>
      </c>
      <c r="N2309" s="1">
        <v>41963</v>
      </c>
      <c r="O2309" t="s">
        <v>479</v>
      </c>
      <c r="P2309" t="s">
        <v>480</v>
      </c>
      <c r="Q2309" t="s">
        <v>98</v>
      </c>
      <c r="R2309">
        <v>19</v>
      </c>
      <c r="S2309" t="s">
        <v>5715</v>
      </c>
      <c r="T2309" s="2">
        <v>0.09</v>
      </c>
      <c r="U2309" t="s">
        <v>5050</v>
      </c>
      <c r="V2309" t="s">
        <v>6177</v>
      </c>
      <c r="W2309" t="s">
        <v>224</v>
      </c>
      <c r="X2309" t="s">
        <v>5717</v>
      </c>
    </row>
    <row r="2310" spans="1:24" x14ac:dyDescent="0.3">
      <c r="A2310" t="s">
        <v>2711</v>
      </c>
      <c r="B2310" s="1">
        <v>41631</v>
      </c>
      <c r="C2310" t="s">
        <v>2051</v>
      </c>
      <c r="D2310" t="s">
        <v>76</v>
      </c>
      <c r="E2310" t="s">
        <v>27</v>
      </c>
      <c r="F2310" t="s">
        <v>28</v>
      </c>
      <c r="G2310" t="s">
        <v>77</v>
      </c>
      <c r="H2310" t="s">
        <v>78</v>
      </c>
      <c r="I2310" t="s">
        <v>31</v>
      </c>
      <c r="J2310" t="s">
        <v>3156</v>
      </c>
      <c r="K2310" t="s">
        <v>94</v>
      </c>
      <c r="L2310" t="s">
        <v>95</v>
      </c>
      <c r="M2310" t="s">
        <v>35</v>
      </c>
      <c r="N2310" s="1">
        <v>41633</v>
      </c>
      <c r="O2310" t="s">
        <v>3157</v>
      </c>
      <c r="P2310" t="s">
        <v>3158</v>
      </c>
      <c r="Q2310" t="s">
        <v>3159</v>
      </c>
      <c r="R2310">
        <v>42</v>
      </c>
      <c r="S2310" t="s">
        <v>7922</v>
      </c>
      <c r="T2310" s="2">
        <v>0.01</v>
      </c>
      <c r="U2310" t="s">
        <v>7923</v>
      </c>
      <c r="V2310" t="s">
        <v>7924</v>
      </c>
      <c r="W2310" t="s">
        <v>3163</v>
      </c>
      <c r="X2310" t="s">
        <v>7925</v>
      </c>
    </row>
    <row r="2311" spans="1:24" x14ac:dyDescent="0.3">
      <c r="A2311" t="s">
        <v>2711</v>
      </c>
      <c r="B2311" s="1">
        <v>42039</v>
      </c>
      <c r="C2311" t="s">
        <v>5093</v>
      </c>
      <c r="D2311" t="s">
        <v>1232</v>
      </c>
      <c r="E2311" t="s">
        <v>27</v>
      </c>
      <c r="F2311" t="s">
        <v>28</v>
      </c>
      <c r="G2311" t="s">
        <v>91</v>
      </c>
      <c r="H2311" t="s">
        <v>281</v>
      </c>
      <c r="I2311" t="s">
        <v>31</v>
      </c>
      <c r="J2311" t="s">
        <v>1302</v>
      </c>
      <c r="K2311" t="s">
        <v>33</v>
      </c>
      <c r="L2311" t="s">
        <v>109</v>
      </c>
      <c r="M2311" t="s">
        <v>35</v>
      </c>
      <c r="N2311" s="1">
        <v>42041</v>
      </c>
      <c r="O2311" t="s">
        <v>1303</v>
      </c>
      <c r="P2311" t="s">
        <v>168</v>
      </c>
      <c r="Q2311" t="s">
        <v>1304</v>
      </c>
      <c r="R2311">
        <v>30</v>
      </c>
      <c r="S2311" t="s">
        <v>8663</v>
      </c>
      <c r="T2311" s="2">
        <v>0.08</v>
      </c>
      <c r="U2311" t="s">
        <v>1201</v>
      </c>
      <c r="V2311" t="s">
        <v>8664</v>
      </c>
      <c r="W2311" t="s">
        <v>1307</v>
      </c>
      <c r="X2311" t="s">
        <v>8665</v>
      </c>
    </row>
    <row r="2312" spans="1:24" x14ac:dyDescent="0.3">
      <c r="A2312" t="s">
        <v>2711</v>
      </c>
      <c r="B2312" s="1">
        <v>41983</v>
      </c>
      <c r="C2312" t="s">
        <v>1364</v>
      </c>
      <c r="D2312" t="s">
        <v>766</v>
      </c>
      <c r="E2312" t="s">
        <v>27</v>
      </c>
      <c r="F2312" t="s">
        <v>28</v>
      </c>
      <c r="G2312" t="s">
        <v>91</v>
      </c>
      <c r="H2312" t="s">
        <v>217</v>
      </c>
      <c r="I2312" t="s">
        <v>31</v>
      </c>
      <c r="J2312" t="s">
        <v>1302</v>
      </c>
      <c r="K2312" t="s">
        <v>94</v>
      </c>
      <c r="L2312" t="s">
        <v>34</v>
      </c>
      <c r="M2312" t="s">
        <v>35</v>
      </c>
      <c r="N2312" s="1">
        <v>41984</v>
      </c>
      <c r="O2312" t="s">
        <v>1303</v>
      </c>
      <c r="P2312" t="s">
        <v>168</v>
      </c>
      <c r="Q2312" t="s">
        <v>1304</v>
      </c>
      <c r="R2312">
        <v>13</v>
      </c>
      <c r="S2312" t="s">
        <v>3571</v>
      </c>
      <c r="T2312" s="2">
        <v>0</v>
      </c>
      <c r="U2312" t="s">
        <v>7085</v>
      </c>
      <c r="V2312" t="s">
        <v>7086</v>
      </c>
      <c r="W2312" t="s">
        <v>1307</v>
      </c>
      <c r="X2312" t="s">
        <v>7087</v>
      </c>
    </row>
    <row r="2313" spans="1:24" x14ac:dyDescent="0.3">
      <c r="A2313" t="s">
        <v>2711</v>
      </c>
      <c r="B2313" s="1">
        <v>41946</v>
      </c>
      <c r="C2313" t="s">
        <v>1074</v>
      </c>
      <c r="D2313" t="s">
        <v>106</v>
      </c>
      <c r="E2313" t="s">
        <v>46</v>
      </c>
      <c r="F2313" t="s">
        <v>47</v>
      </c>
      <c r="G2313" t="s">
        <v>91</v>
      </c>
      <c r="H2313" t="s">
        <v>107</v>
      </c>
      <c r="I2313" t="s">
        <v>121</v>
      </c>
      <c r="J2313" t="s">
        <v>2510</v>
      </c>
      <c r="K2313" t="s">
        <v>94</v>
      </c>
      <c r="L2313" t="s">
        <v>95</v>
      </c>
      <c r="M2313" t="s">
        <v>35</v>
      </c>
      <c r="N2313" s="1">
        <v>41950</v>
      </c>
      <c r="O2313" t="s">
        <v>2475</v>
      </c>
      <c r="P2313" t="s">
        <v>2511</v>
      </c>
      <c r="Q2313" t="s">
        <v>2512</v>
      </c>
      <c r="R2313">
        <v>27</v>
      </c>
      <c r="S2313" t="s">
        <v>5853</v>
      </c>
      <c r="T2313" s="2">
        <v>0.09</v>
      </c>
      <c r="U2313" t="s">
        <v>5854</v>
      </c>
      <c r="V2313" t="s">
        <v>5697</v>
      </c>
      <c r="W2313" t="s">
        <v>2516</v>
      </c>
      <c r="X2313" t="s">
        <v>1529</v>
      </c>
    </row>
    <row r="2314" spans="1:24" x14ac:dyDescent="0.3">
      <c r="A2314" t="s">
        <v>2711</v>
      </c>
      <c r="B2314" s="1">
        <v>41894</v>
      </c>
      <c r="C2314" t="s">
        <v>1905</v>
      </c>
      <c r="D2314" t="s">
        <v>312</v>
      </c>
      <c r="E2314" t="s">
        <v>27</v>
      </c>
      <c r="F2314" t="s">
        <v>28</v>
      </c>
      <c r="G2314" t="s">
        <v>77</v>
      </c>
      <c r="H2314" t="s">
        <v>205</v>
      </c>
      <c r="I2314" t="s">
        <v>63</v>
      </c>
      <c r="J2314" t="s">
        <v>64</v>
      </c>
      <c r="K2314" t="s">
        <v>33</v>
      </c>
      <c r="L2314" t="s">
        <v>34</v>
      </c>
      <c r="M2314" t="s">
        <v>35</v>
      </c>
      <c r="N2314" s="1">
        <v>41901</v>
      </c>
      <c r="O2314" t="s">
        <v>66</v>
      </c>
      <c r="P2314" t="s">
        <v>67</v>
      </c>
      <c r="Q2314" t="s">
        <v>68</v>
      </c>
      <c r="R2314">
        <v>50</v>
      </c>
      <c r="S2314" t="s">
        <v>5715</v>
      </c>
      <c r="T2314" s="2">
        <v>0</v>
      </c>
      <c r="U2314" t="s">
        <v>5050</v>
      </c>
      <c r="V2314" t="s">
        <v>6177</v>
      </c>
      <c r="W2314" t="s">
        <v>72</v>
      </c>
      <c r="X2314" t="s">
        <v>5717</v>
      </c>
    </row>
    <row r="2315" spans="1:24" x14ac:dyDescent="0.3">
      <c r="A2315" t="s">
        <v>2711</v>
      </c>
      <c r="B2315" s="1">
        <v>42231</v>
      </c>
      <c r="C2315" t="s">
        <v>1760</v>
      </c>
      <c r="D2315" t="s">
        <v>1232</v>
      </c>
      <c r="E2315" t="s">
        <v>27</v>
      </c>
      <c r="F2315" t="s">
        <v>28</v>
      </c>
      <c r="G2315" t="s">
        <v>77</v>
      </c>
      <c r="H2315" t="s">
        <v>281</v>
      </c>
      <c r="I2315" t="s">
        <v>92</v>
      </c>
      <c r="J2315" t="s">
        <v>1660</v>
      </c>
      <c r="K2315" t="s">
        <v>94</v>
      </c>
      <c r="L2315" t="s">
        <v>95</v>
      </c>
      <c r="M2315" t="s">
        <v>156</v>
      </c>
      <c r="N2315" s="1">
        <v>42233</v>
      </c>
      <c r="O2315" t="s">
        <v>1369</v>
      </c>
      <c r="P2315" t="s">
        <v>166</v>
      </c>
      <c r="Q2315" t="s">
        <v>1661</v>
      </c>
      <c r="R2315">
        <v>43</v>
      </c>
      <c r="S2315" t="s">
        <v>10646</v>
      </c>
      <c r="T2315" s="2">
        <v>0.06</v>
      </c>
      <c r="U2315" t="s">
        <v>8636</v>
      </c>
      <c r="V2315" t="s">
        <v>6177</v>
      </c>
      <c r="W2315" t="s">
        <v>57</v>
      </c>
      <c r="X2315" t="s">
        <v>5717</v>
      </c>
    </row>
    <row r="2316" spans="1:24" x14ac:dyDescent="0.3">
      <c r="A2316" t="s">
        <v>2711</v>
      </c>
      <c r="B2316" s="1">
        <v>42039</v>
      </c>
      <c r="C2316" t="s">
        <v>5093</v>
      </c>
      <c r="D2316" t="s">
        <v>1232</v>
      </c>
      <c r="E2316" t="s">
        <v>27</v>
      </c>
      <c r="F2316" t="s">
        <v>28</v>
      </c>
      <c r="G2316" t="s">
        <v>134</v>
      </c>
      <c r="H2316" t="s">
        <v>281</v>
      </c>
      <c r="I2316" t="s">
        <v>196</v>
      </c>
      <c r="J2316" t="s">
        <v>93</v>
      </c>
      <c r="K2316" t="s">
        <v>94</v>
      </c>
      <c r="L2316" t="s">
        <v>95</v>
      </c>
      <c r="M2316" t="s">
        <v>35</v>
      </c>
      <c r="N2316" s="1">
        <v>42041</v>
      </c>
      <c r="O2316" t="s">
        <v>96</v>
      </c>
      <c r="P2316" t="s">
        <v>97</v>
      </c>
      <c r="Q2316" t="s">
        <v>98</v>
      </c>
      <c r="R2316">
        <v>18</v>
      </c>
      <c r="S2316" t="s">
        <v>9102</v>
      </c>
      <c r="T2316" s="2">
        <v>0.02</v>
      </c>
      <c r="U2316" t="s">
        <v>2119</v>
      </c>
      <c r="V2316" t="s">
        <v>11262</v>
      </c>
      <c r="W2316" t="s">
        <v>102</v>
      </c>
      <c r="X2316" t="s">
        <v>9364</v>
      </c>
    </row>
    <row r="2317" spans="1:24" x14ac:dyDescent="0.3">
      <c r="A2317" t="s">
        <v>2711</v>
      </c>
      <c r="B2317" s="1">
        <v>42369</v>
      </c>
      <c r="C2317" t="s">
        <v>866</v>
      </c>
      <c r="D2317" t="s">
        <v>867</v>
      </c>
      <c r="E2317" t="s">
        <v>27</v>
      </c>
      <c r="F2317" t="s">
        <v>28</v>
      </c>
      <c r="G2317" t="s">
        <v>134</v>
      </c>
      <c r="H2317" t="s">
        <v>289</v>
      </c>
      <c r="I2317" t="s">
        <v>92</v>
      </c>
      <c r="J2317" t="s">
        <v>197</v>
      </c>
      <c r="K2317" t="s">
        <v>33</v>
      </c>
      <c r="L2317" t="s">
        <v>65</v>
      </c>
      <c r="M2317" t="s">
        <v>35</v>
      </c>
      <c r="N2317" s="1">
        <v>42370</v>
      </c>
      <c r="O2317" t="s">
        <v>198</v>
      </c>
      <c r="P2317" t="s">
        <v>37</v>
      </c>
      <c r="Q2317" t="s">
        <v>57</v>
      </c>
      <c r="R2317">
        <v>42</v>
      </c>
      <c r="S2317" t="s">
        <v>1298</v>
      </c>
      <c r="T2317" s="2">
        <v>7.0000000000000007E-2</v>
      </c>
      <c r="U2317" t="s">
        <v>3272</v>
      </c>
      <c r="V2317" t="s">
        <v>2476</v>
      </c>
      <c r="W2317" t="s">
        <v>116</v>
      </c>
      <c r="X2317" t="s">
        <v>11802</v>
      </c>
    </row>
    <row r="2318" spans="1:24" x14ac:dyDescent="0.3">
      <c r="A2318" t="s">
        <v>2711</v>
      </c>
      <c r="B2318" s="1">
        <v>41863</v>
      </c>
      <c r="C2318" t="s">
        <v>530</v>
      </c>
      <c r="D2318" t="s">
        <v>531</v>
      </c>
      <c r="E2318" t="s">
        <v>27</v>
      </c>
      <c r="F2318" t="s">
        <v>28</v>
      </c>
      <c r="G2318" t="s">
        <v>77</v>
      </c>
      <c r="H2318" t="s">
        <v>30</v>
      </c>
      <c r="I2318" t="s">
        <v>196</v>
      </c>
      <c r="J2318" t="s">
        <v>64</v>
      </c>
      <c r="K2318" t="s">
        <v>33</v>
      </c>
      <c r="L2318" t="s">
        <v>34</v>
      </c>
      <c r="M2318" t="s">
        <v>156</v>
      </c>
      <c r="N2318" s="1">
        <v>41861</v>
      </c>
      <c r="O2318" t="s">
        <v>66</v>
      </c>
      <c r="P2318" t="s">
        <v>67</v>
      </c>
      <c r="Q2318" t="s">
        <v>68</v>
      </c>
      <c r="R2318">
        <v>8</v>
      </c>
      <c r="S2318" t="s">
        <v>5715</v>
      </c>
      <c r="T2318" s="2">
        <v>0</v>
      </c>
      <c r="U2318" t="s">
        <v>5050</v>
      </c>
      <c r="V2318" t="s">
        <v>6177</v>
      </c>
      <c r="W2318" t="s">
        <v>72</v>
      </c>
      <c r="X2318" t="s">
        <v>5717</v>
      </c>
    </row>
    <row r="2319" spans="1:24" x14ac:dyDescent="0.3">
      <c r="A2319" t="s">
        <v>1769</v>
      </c>
      <c r="B2319" s="1">
        <v>41983</v>
      </c>
      <c r="C2319" t="s">
        <v>550</v>
      </c>
      <c r="D2319" t="s">
        <v>551</v>
      </c>
      <c r="E2319" t="s">
        <v>27</v>
      </c>
      <c r="F2319" t="s">
        <v>28</v>
      </c>
      <c r="G2319" t="s">
        <v>77</v>
      </c>
      <c r="H2319" t="s">
        <v>289</v>
      </c>
      <c r="I2319" t="s">
        <v>121</v>
      </c>
      <c r="J2319" t="s">
        <v>488</v>
      </c>
      <c r="K2319" t="s">
        <v>33</v>
      </c>
      <c r="L2319" t="s">
        <v>34</v>
      </c>
      <c r="M2319" t="s">
        <v>35</v>
      </c>
      <c r="N2319" s="1">
        <v>41985</v>
      </c>
      <c r="O2319" t="s">
        <v>489</v>
      </c>
      <c r="P2319" t="s">
        <v>490</v>
      </c>
      <c r="Q2319" t="s">
        <v>491</v>
      </c>
      <c r="R2319">
        <v>39</v>
      </c>
      <c r="S2319" t="s">
        <v>1770</v>
      </c>
      <c r="T2319" s="2">
        <v>0.05</v>
      </c>
      <c r="U2319" t="s">
        <v>1043</v>
      </c>
      <c r="V2319" t="s">
        <v>1771</v>
      </c>
      <c r="W2319" t="s">
        <v>495</v>
      </c>
      <c r="X2319" t="s">
        <v>1772</v>
      </c>
    </row>
    <row r="2320" spans="1:24" x14ac:dyDescent="0.3">
      <c r="A2320" t="s">
        <v>1769</v>
      </c>
      <c r="B2320" s="1">
        <v>41983</v>
      </c>
      <c r="C2320" t="s">
        <v>550</v>
      </c>
      <c r="D2320" t="s">
        <v>551</v>
      </c>
      <c r="E2320" t="s">
        <v>27</v>
      </c>
      <c r="F2320" t="s">
        <v>28</v>
      </c>
      <c r="G2320" t="s">
        <v>77</v>
      </c>
      <c r="H2320" t="s">
        <v>289</v>
      </c>
      <c r="I2320" t="s">
        <v>196</v>
      </c>
      <c r="J2320" t="s">
        <v>488</v>
      </c>
      <c r="K2320" t="s">
        <v>33</v>
      </c>
      <c r="L2320" t="s">
        <v>392</v>
      </c>
      <c r="M2320" t="s">
        <v>393</v>
      </c>
      <c r="N2320" s="1">
        <v>41985</v>
      </c>
      <c r="O2320" t="s">
        <v>489</v>
      </c>
      <c r="P2320" t="s">
        <v>490</v>
      </c>
      <c r="Q2320" t="s">
        <v>491</v>
      </c>
      <c r="R2320">
        <v>24</v>
      </c>
      <c r="S2320" t="s">
        <v>1770</v>
      </c>
      <c r="T2320" s="2">
        <v>0.02</v>
      </c>
      <c r="U2320" t="s">
        <v>1043</v>
      </c>
      <c r="V2320" t="s">
        <v>1771</v>
      </c>
      <c r="W2320" t="s">
        <v>495</v>
      </c>
      <c r="X2320" t="s">
        <v>1772</v>
      </c>
    </row>
    <row r="2321" spans="1:24" x14ac:dyDescent="0.3">
      <c r="A2321" t="s">
        <v>1769</v>
      </c>
      <c r="B2321" s="1">
        <v>41983</v>
      </c>
      <c r="C2321" t="s">
        <v>550</v>
      </c>
      <c r="D2321" t="s">
        <v>551</v>
      </c>
      <c r="E2321" t="s">
        <v>27</v>
      </c>
      <c r="F2321" t="s">
        <v>28</v>
      </c>
      <c r="G2321" t="s">
        <v>77</v>
      </c>
      <c r="H2321" t="s">
        <v>289</v>
      </c>
      <c r="I2321" t="s">
        <v>63</v>
      </c>
      <c r="J2321" t="s">
        <v>488</v>
      </c>
      <c r="K2321" t="s">
        <v>94</v>
      </c>
      <c r="L2321" t="s">
        <v>95</v>
      </c>
      <c r="M2321" t="s">
        <v>35</v>
      </c>
      <c r="N2321" s="1">
        <v>41985</v>
      </c>
      <c r="O2321" t="s">
        <v>489</v>
      </c>
      <c r="P2321" t="s">
        <v>490</v>
      </c>
      <c r="Q2321" t="s">
        <v>491</v>
      </c>
      <c r="R2321">
        <v>22</v>
      </c>
      <c r="S2321" t="s">
        <v>1770</v>
      </c>
      <c r="T2321" s="2">
        <v>0.1</v>
      </c>
      <c r="U2321" t="s">
        <v>1043</v>
      </c>
      <c r="V2321" t="s">
        <v>1771</v>
      </c>
      <c r="W2321" t="s">
        <v>495</v>
      </c>
      <c r="X2321" t="s">
        <v>1772</v>
      </c>
    </row>
    <row r="2322" spans="1:24" x14ac:dyDescent="0.3">
      <c r="A2322" t="s">
        <v>1769</v>
      </c>
      <c r="B2322" s="1">
        <v>41983</v>
      </c>
      <c r="C2322" t="s">
        <v>550</v>
      </c>
      <c r="D2322" t="s">
        <v>551</v>
      </c>
      <c r="E2322" t="s">
        <v>27</v>
      </c>
      <c r="F2322" t="s">
        <v>28</v>
      </c>
      <c r="G2322" t="s">
        <v>29</v>
      </c>
      <c r="H2322" t="s">
        <v>289</v>
      </c>
      <c r="I2322" t="s">
        <v>196</v>
      </c>
      <c r="J2322" t="s">
        <v>488</v>
      </c>
      <c r="K2322" t="s">
        <v>94</v>
      </c>
      <c r="L2322" t="s">
        <v>95</v>
      </c>
      <c r="M2322" t="s">
        <v>35</v>
      </c>
      <c r="N2322" s="1">
        <v>41985</v>
      </c>
      <c r="O2322" t="s">
        <v>489</v>
      </c>
      <c r="P2322" t="s">
        <v>490</v>
      </c>
      <c r="Q2322" t="s">
        <v>491</v>
      </c>
      <c r="R2322">
        <v>27</v>
      </c>
      <c r="S2322" t="s">
        <v>1770</v>
      </c>
      <c r="T2322" s="2">
        <v>0.04</v>
      </c>
      <c r="U2322" t="s">
        <v>1043</v>
      </c>
      <c r="V2322" t="s">
        <v>1771</v>
      </c>
      <c r="W2322" t="s">
        <v>495</v>
      </c>
      <c r="X2322" t="s">
        <v>1772</v>
      </c>
    </row>
    <row r="2323" spans="1:24" x14ac:dyDescent="0.3">
      <c r="A2323" t="s">
        <v>1769</v>
      </c>
      <c r="B2323" s="1">
        <v>42003</v>
      </c>
      <c r="C2323" t="s">
        <v>8364</v>
      </c>
      <c r="D2323" t="s">
        <v>228</v>
      </c>
      <c r="E2323" t="s">
        <v>46</v>
      </c>
      <c r="F2323" t="s">
        <v>47</v>
      </c>
      <c r="G2323" t="s">
        <v>77</v>
      </c>
      <c r="H2323" t="s">
        <v>107</v>
      </c>
      <c r="I2323" t="s">
        <v>196</v>
      </c>
      <c r="J2323" t="s">
        <v>488</v>
      </c>
      <c r="K2323" t="s">
        <v>94</v>
      </c>
      <c r="L2323" t="s">
        <v>95</v>
      </c>
      <c r="M2323" t="s">
        <v>35</v>
      </c>
      <c r="N2323" s="1">
        <v>42004</v>
      </c>
      <c r="O2323" t="s">
        <v>489</v>
      </c>
      <c r="P2323" t="s">
        <v>490</v>
      </c>
      <c r="Q2323" t="s">
        <v>491</v>
      </c>
      <c r="R2323">
        <v>11</v>
      </c>
      <c r="S2323" t="s">
        <v>1770</v>
      </c>
      <c r="T2323" s="2">
        <v>0.01</v>
      </c>
      <c r="U2323" t="s">
        <v>1043</v>
      </c>
      <c r="V2323" t="s">
        <v>1771</v>
      </c>
      <c r="W2323" t="s">
        <v>495</v>
      </c>
      <c r="X2323" t="s">
        <v>1772</v>
      </c>
    </row>
    <row r="2324" spans="1:24" x14ac:dyDescent="0.3">
      <c r="A2324" t="s">
        <v>6430</v>
      </c>
      <c r="B2324" s="1">
        <v>41354</v>
      </c>
      <c r="C2324" t="s">
        <v>643</v>
      </c>
      <c r="D2324" t="s">
        <v>133</v>
      </c>
      <c r="E2324" t="s">
        <v>27</v>
      </c>
      <c r="F2324" t="s">
        <v>28</v>
      </c>
      <c r="G2324" t="s">
        <v>77</v>
      </c>
      <c r="H2324" t="s">
        <v>62</v>
      </c>
      <c r="I2324" t="s">
        <v>121</v>
      </c>
      <c r="J2324" t="s">
        <v>64</v>
      </c>
      <c r="K2324" t="s">
        <v>33</v>
      </c>
      <c r="L2324" t="s">
        <v>65</v>
      </c>
      <c r="M2324" t="s">
        <v>35</v>
      </c>
      <c r="N2324" s="1">
        <v>41361</v>
      </c>
      <c r="O2324" t="s">
        <v>66</v>
      </c>
      <c r="P2324" t="s">
        <v>67</v>
      </c>
      <c r="Q2324" t="s">
        <v>68</v>
      </c>
      <c r="R2324">
        <v>25</v>
      </c>
      <c r="S2324" t="s">
        <v>56</v>
      </c>
      <c r="T2324" s="2">
        <v>0.05</v>
      </c>
      <c r="U2324" t="s">
        <v>3618</v>
      </c>
      <c r="V2324" t="s">
        <v>6431</v>
      </c>
      <c r="W2324" t="s">
        <v>72</v>
      </c>
      <c r="X2324" t="s">
        <v>6432</v>
      </c>
    </row>
    <row r="2325" spans="1:24" x14ac:dyDescent="0.3">
      <c r="A2325" t="s">
        <v>6430</v>
      </c>
      <c r="B2325" s="1">
        <v>42520</v>
      </c>
      <c r="C2325" t="s">
        <v>3431</v>
      </c>
      <c r="D2325" t="s">
        <v>240</v>
      </c>
      <c r="E2325" t="s">
        <v>27</v>
      </c>
      <c r="F2325" t="s">
        <v>28</v>
      </c>
      <c r="G2325" t="s">
        <v>77</v>
      </c>
      <c r="H2325" t="s">
        <v>241</v>
      </c>
      <c r="I2325" t="s">
        <v>121</v>
      </c>
      <c r="J2325" t="s">
        <v>3183</v>
      </c>
      <c r="K2325" t="s">
        <v>94</v>
      </c>
      <c r="L2325" t="s">
        <v>34</v>
      </c>
      <c r="M2325" t="s">
        <v>35</v>
      </c>
      <c r="N2325" s="1">
        <v>42520</v>
      </c>
      <c r="O2325" t="s">
        <v>634</v>
      </c>
      <c r="P2325" t="s">
        <v>635</v>
      </c>
      <c r="Q2325" t="s">
        <v>636</v>
      </c>
      <c r="R2325">
        <v>25</v>
      </c>
      <c r="S2325" t="s">
        <v>6560</v>
      </c>
      <c r="T2325" s="2">
        <v>0.04</v>
      </c>
      <c r="U2325" t="s">
        <v>6561</v>
      </c>
      <c r="V2325" t="s">
        <v>6562</v>
      </c>
      <c r="W2325" t="s">
        <v>640</v>
      </c>
      <c r="X2325" t="s">
        <v>6563</v>
      </c>
    </row>
    <row r="2326" spans="1:24" x14ac:dyDescent="0.3">
      <c r="A2326" t="s">
        <v>6430</v>
      </c>
      <c r="B2326" s="1">
        <v>42201</v>
      </c>
      <c r="C2326" t="s">
        <v>1047</v>
      </c>
      <c r="D2326" t="s">
        <v>162</v>
      </c>
      <c r="E2326" t="s">
        <v>46</v>
      </c>
      <c r="F2326" t="s">
        <v>47</v>
      </c>
      <c r="G2326" t="s">
        <v>29</v>
      </c>
      <c r="H2326" t="s">
        <v>107</v>
      </c>
      <c r="I2326" t="s">
        <v>121</v>
      </c>
      <c r="J2326" t="s">
        <v>197</v>
      </c>
      <c r="K2326" t="s">
        <v>94</v>
      </c>
      <c r="L2326" t="s">
        <v>34</v>
      </c>
      <c r="M2326" t="s">
        <v>35</v>
      </c>
      <c r="N2326" s="1">
        <v>42205</v>
      </c>
      <c r="O2326" t="s">
        <v>198</v>
      </c>
      <c r="P2326" t="s">
        <v>37</v>
      </c>
      <c r="Q2326" t="s">
        <v>57</v>
      </c>
      <c r="R2326">
        <v>19</v>
      </c>
      <c r="S2326" t="s">
        <v>4477</v>
      </c>
      <c r="T2326" s="2">
        <v>0</v>
      </c>
      <c r="U2326" t="s">
        <v>3923</v>
      </c>
      <c r="V2326" t="s">
        <v>10303</v>
      </c>
      <c r="W2326" t="s">
        <v>116</v>
      </c>
      <c r="X2326" t="s">
        <v>6509</v>
      </c>
    </row>
    <row r="2327" spans="1:24" x14ac:dyDescent="0.3">
      <c r="A2327" t="s">
        <v>6430</v>
      </c>
      <c r="B2327" s="1">
        <v>42257</v>
      </c>
      <c r="C2327" t="s">
        <v>5735</v>
      </c>
      <c r="D2327" t="s">
        <v>3468</v>
      </c>
      <c r="E2327" t="s">
        <v>27</v>
      </c>
      <c r="F2327" t="s">
        <v>28</v>
      </c>
      <c r="G2327" t="s">
        <v>134</v>
      </c>
      <c r="H2327" t="s">
        <v>289</v>
      </c>
      <c r="I2327" t="s">
        <v>63</v>
      </c>
      <c r="J2327" t="s">
        <v>1813</v>
      </c>
      <c r="K2327" t="s">
        <v>94</v>
      </c>
      <c r="L2327" t="s">
        <v>95</v>
      </c>
      <c r="M2327" t="s">
        <v>35</v>
      </c>
      <c r="N2327" s="1">
        <v>42258</v>
      </c>
      <c r="O2327" t="s">
        <v>1814</v>
      </c>
      <c r="P2327" t="s">
        <v>1815</v>
      </c>
      <c r="Q2327" t="s">
        <v>1107</v>
      </c>
      <c r="R2327">
        <v>17</v>
      </c>
      <c r="S2327" t="s">
        <v>12215</v>
      </c>
      <c r="T2327" s="2">
        <v>0.09</v>
      </c>
      <c r="U2327" t="s">
        <v>1119</v>
      </c>
      <c r="V2327" t="s">
        <v>522</v>
      </c>
      <c r="W2327" t="s">
        <v>1587</v>
      </c>
      <c r="X2327" t="s">
        <v>9566</v>
      </c>
    </row>
    <row r="2328" spans="1:24" x14ac:dyDescent="0.3">
      <c r="A2328" t="s">
        <v>9300</v>
      </c>
      <c r="B2328" s="1">
        <v>42000</v>
      </c>
      <c r="C2328" t="s">
        <v>420</v>
      </c>
      <c r="D2328" t="s">
        <v>421</v>
      </c>
      <c r="E2328" t="s">
        <v>27</v>
      </c>
      <c r="F2328" t="s">
        <v>28</v>
      </c>
      <c r="G2328" t="s">
        <v>91</v>
      </c>
      <c r="H2328" t="s">
        <v>422</v>
      </c>
      <c r="I2328" t="s">
        <v>121</v>
      </c>
      <c r="J2328" t="s">
        <v>1199</v>
      </c>
      <c r="K2328" t="s">
        <v>94</v>
      </c>
      <c r="L2328" t="s">
        <v>34</v>
      </c>
      <c r="M2328" t="s">
        <v>35</v>
      </c>
      <c r="N2328" s="1">
        <v>42002</v>
      </c>
      <c r="O2328" t="s">
        <v>1200</v>
      </c>
      <c r="P2328" t="s">
        <v>1201</v>
      </c>
      <c r="Q2328" t="s">
        <v>1202</v>
      </c>
      <c r="R2328">
        <v>48</v>
      </c>
      <c r="S2328" t="s">
        <v>1653</v>
      </c>
      <c r="T2328" s="2">
        <v>0.04</v>
      </c>
      <c r="U2328" t="s">
        <v>6187</v>
      </c>
      <c r="V2328" t="s">
        <v>9301</v>
      </c>
      <c r="W2328" t="s">
        <v>51</v>
      </c>
      <c r="X2328" t="s">
        <v>3493</v>
      </c>
    </row>
    <row r="2329" spans="1:24" x14ac:dyDescent="0.3">
      <c r="A2329" t="s">
        <v>4058</v>
      </c>
      <c r="B2329" s="1">
        <v>41648</v>
      </c>
      <c r="C2329" t="s">
        <v>1467</v>
      </c>
      <c r="D2329" t="s">
        <v>4059</v>
      </c>
      <c r="E2329" t="s">
        <v>27</v>
      </c>
      <c r="F2329" t="s">
        <v>28</v>
      </c>
      <c r="G2329" t="s">
        <v>77</v>
      </c>
      <c r="H2329" t="s">
        <v>433</v>
      </c>
      <c r="I2329" t="s">
        <v>92</v>
      </c>
      <c r="J2329" t="s">
        <v>64</v>
      </c>
      <c r="K2329" t="s">
        <v>33</v>
      </c>
      <c r="L2329" t="s">
        <v>392</v>
      </c>
      <c r="M2329" t="s">
        <v>393</v>
      </c>
      <c r="N2329" s="1">
        <v>41650</v>
      </c>
      <c r="O2329" t="s">
        <v>66</v>
      </c>
      <c r="P2329" t="s">
        <v>67</v>
      </c>
      <c r="Q2329" t="s">
        <v>68</v>
      </c>
      <c r="R2329">
        <v>43</v>
      </c>
      <c r="S2329" t="s">
        <v>4060</v>
      </c>
      <c r="T2329" s="2">
        <v>0.06</v>
      </c>
      <c r="U2329" t="s">
        <v>1345</v>
      </c>
      <c r="V2329" t="s">
        <v>4061</v>
      </c>
      <c r="W2329" t="s">
        <v>72</v>
      </c>
      <c r="X2329" t="s">
        <v>4062</v>
      </c>
    </row>
    <row r="2330" spans="1:24" x14ac:dyDescent="0.3">
      <c r="A2330" t="s">
        <v>4058</v>
      </c>
      <c r="B2330" s="1">
        <v>42369</v>
      </c>
      <c r="C2330" t="s">
        <v>866</v>
      </c>
      <c r="D2330" t="s">
        <v>867</v>
      </c>
      <c r="E2330" t="s">
        <v>27</v>
      </c>
      <c r="F2330" t="s">
        <v>28</v>
      </c>
      <c r="G2330" t="s">
        <v>77</v>
      </c>
      <c r="H2330" t="s">
        <v>289</v>
      </c>
      <c r="I2330" t="s">
        <v>121</v>
      </c>
      <c r="J2330" t="s">
        <v>3148</v>
      </c>
      <c r="K2330" t="s">
        <v>94</v>
      </c>
      <c r="L2330" t="s">
        <v>109</v>
      </c>
      <c r="M2330" t="s">
        <v>35</v>
      </c>
      <c r="N2330" s="1">
        <v>42370</v>
      </c>
      <c r="O2330" t="s">
        <v>2929</v>
      </c>
      <c r="P2330" t="s">
        <v>3149</v>
      </c>
      <c r="Q2330" t="s">
        <v>3150</v>
      </c>
      <c r="R2330">
        <v>30</v>
      </c>
      <c r="S2330" t="s">
        <v>4720</v>
      </c>
      <c r="T2330" s="2">
        <v>0.08</v>
      </c>
      <c r="U2330" t="s">
        <v>4301</v>
      </c>
      <c r="V2330" t="s">
        <v>2461</v>
      </c>
      <c r="W2330" t="s">
        <v>3154</v>
      </c>
      <c r="X2330" t="s">
        <v>4721</v>
      </c>
    </row>
    <row r="2331" spans="1:24" x14ac:dyDescent="0.3">
      <c r="A2331" t="s">
        <v>4058</v>
      </c>
      <c r="B2331" s="1">
        <v>41653</v>
      </c>
      <c r="C2331" t="s">
        <v>1563</v>
      </c>
      <c r="D2331" t="s">
        <v>144</v>
      </c>
      <c r="E2331" t="s">
        <v>46</v>
      </c>
      <c r="F2331" t="s">
        <v>47</v>
      </c>
      <c r="G2331" t="s">
        <v>134</v>
      </c>
      <c r="H2331" t="s">
        <v>107</v>
      </c>
      <c r="I2331" t="s">
        <v>31</v>
      </c>
      <c r="J2331" t="s">
        <v>541</v>
      </c>
      <c r="K2331" t="s">
        <v>94</v>
      </c>
      <c r="L2331" t="s">
        <v>34</v>
      </c>
      <c r="M2331" t="s">
        <v>35</v>
      </c>
      <c r="N2331" s="1">
        <v>41657</v>
      </c>
      <c r="O2331" t="s">
        <v>542</v>
      </c>
      <c r="P2331" t="s">
        <v>543</v>
      </c>
      <c r="Q2331" t="s">
        <v>544</v>
      </c>
      <c r="R2331">
        <v>27</v>
      </c>
      <c r="S2331" t="s">
        <v>4863</v>
      </c>
      <c r="T2331" s="2">
        <v>0</v>
      </c>
      <c r="U2331" t="s">
        <v>3020</v>
      </c>
      <c r="V2331" t="s">
        <v>3520</v>
      </c>
      <c r="W2331" t="s">
        <v>547</v>
      </c>
      <c r="X2331" t="s">
        <v>4864</v>
      </c>
    </row>
    <row r="2332" spans="1:24" x14ac:dyDescent="0.3">
      <c r="A2332" t="s">
        <v>4058</v>
      </c>
      <c r="B2332" s="1">
        <v>41458</v>
      </c>
      <c r="C2332" t="s">
        <v>4901</v>
      </c>
      <c r="D2332" t="s">
        <v>506</v>
      </c>
      <c r="E2332" t="s">
        <v>27</v>
      </c>
      <c r="F2332" t="s">
        <v>28</v>
      </c>
      <c r="G2332" t="s">
        <v>77</v>
      </c>
      <c r="H2332" t="s">
        <v>62</v>
      </c>
      <c r="I2332" t="s">
        <v>92</v>
      </c>
      <c r="J2332" t="s">
        <v>2210</v>
      </c>
      <c r="K2332" t="s">
        <v>94</v>
      </c>
      <c r="L2332" t="s">
        <v>34</v>
      </c>
      <c r="M2332" t="s">
        <v>35</v>
      </c>
      <c r="N2332" s="1">
        <v>41480</v>
      </c>
      <c r="O2332" t="s">
        <v>2211</v>
      </c>
      <c r="P2332" t="s">
        <v>187</v>
      </c>
      <c r="Q2332" t="s">
        <v>2212</v>
      </c>
      <c r="R2332">
        <v>25</v>
      </c>
      <c r="S2332" t="s">
        <v>4902</v>
      </c>
      <c r="T2332" s="2">
        <v>0.04</v>
      </c>
      <c r="U2332" t="s">
        <v>4903</v>
      </c>
      <c r="V2332" t="s">
        <v>4904</v>
      </c>
      <c r="W2332" t="s">
        <v>2216</v>
      </c>
      <c r="X2332" t="s">
        <v>4905</v>
      </c>
    </row>
    <row r="2333" spans="1:24" x14ac:dyDescent="0.3">
      <c r="A2333" t="s">
        <v>4058</v>
      </c>
      <c r="B2333" s="1">
        <v>41573</v>
      </c>
      <c r="C2333" t="s">
        <v>1730</v>
      </c>
      <c r="D2333" t="s">
        <v>1401</v>
      </c>
      <c r="E2333" t="s">
        <v>27</v>
      </c>
      <c r="F2333" t="s">
        <v>28</v>
      </c>
      <c r="G2333" t="s">
        <v>91</v>
      </c>
      <c r="H2333" t="s">
        <v>281</v>
      </c>
      <c r="I2333" t="s">
        <v>196</v>
      </c>
      <c r="J2333" t="s">
        <v>2210</v>
      </c>
      <c r="K2333" t="s">
        <v>94</v>
      </c>
      <c r="L2333" t="s">
        <v>34</v>
      </c>
      <c r="M2333" t="s">
        <v>35</v>
      </c>
      <c r="N2333" s="1">
        <v>41575</v>
      </c>
      <c r="O2333" t="s">
        <v>2211</v>
      </c>
      <c r="P2333" t="s">
        <v>187</v>
      </c>
      <c r="Q2333" t="s">
        <v>2212</v>
      </c>
      <c r="R2333">
        <v>8</v>
      </c>
      <c r="S2333" t="s">
        <v>3720</v>
      </c>
      <c r="T2333" s="2">
        <v>0.01</v>
      </c>
      <c r="U2333" t="s">
        <v>4972</v>
      </c>
      <c r="V2333" t="s">
        <v>4973</v>
      </c>
      <c r="W2333" t="s">
        <v>2216</v>
      </c>
      <c r="X2333" t="s">
        <v>4974</v>
      </c>
    </row>
    <row r="2334" spans="1:24" x14ac:dyDescent="0.3">
      <c r="A2334" t="s">
        <v>6438</v>
      </c>
      <c r="B2334" s="1">
        <v>41504</v>
      </c>
      <c r="C2334" t="s">
        <v>973</v>
      </c>
      <c r="D2334" t="s">
        <v>974</v>
      </c>
      <c r="E2334" t="s">
        <v>46</v>
      </c>
      <c r="F2334" t="s">
        <v>47</v>
      </c>
      <c r="G2334" t="s">
        <v>91</v>
      </c>
      <c r="H2334" t="s">
        <v>48</v>
      </c>
      <c r="I2334" t="s">
        <v>121</v>
      </c>
      <c r="J2334" t="s">
        <v>1702</v>
      </c>
      <c r="K2334" t="s">
        <v>33</v>
      </c>
      <c r="L2334" t="s">
        <v>34</v>
      </c>
      <c r="M2334" t="s">
        <v>35</v>
      </c>
      <c r="N2334" s="1">
        <v>41506</v>
      </c>
      <c r="O2334" t="s">
        <v>1703</v>
      </c>
      <c r="P2334" t="s">
        <v>1704</v>
      </c>
      <c r="Q2334" t="s">
        <v>1705</v>
      </c>
      <c r="R2334">
        <v>24</v>
      </c>
      <c r="S2334" t="s">
        <v>6439</v>
      </c>
      <c r="T2334" s="2">
        <v>0.08</v>
      </c>
      <c r="U2334" t="s">
        <v>3865</v>
      </c>
      <c r="V2334" t="s">
        <v>6440</v>
      </c>
      <c r="W2334" t="s">
        <v>428</v>
      </c>
      <c r="X2334" t="s">
        <v>6441</v>
      </c>
    </row>
    <row r="2335" spans="1:24" x14ac:dyDescent="0.3">
      <c r="A2335" t="s">
        <v>6030</v>
      </c>
      <c r="B2335" s="1">
        <v>41653</v>
      </c>
      <c r="C2335" t="s">
        <v>2807</v>
      </c>
      <c r="D2335" t="s">
        <v>465</v>
      </c>
      <c r="E2335" t="s">
        <v>27</v>
      </c>
      <c r="F2335" t="s">
        <v>28</v>
      </c>
      <c r="G2335" t="s">
        <v>29</v>
      </c>
      <c r="H2335" t="s">
        <v>205</v>
      </c>
      <c r="I2335" t="s">
        <v>196</v>
      </c>
      <c r="J2335" t="s">
        <v>3067</v>
      </c>
      <c r="K2335" t="s">
        <v>94</v>
      </c>
      <c r="L2335" t="s">
        <v>95</v>
      </c>
      <c r="M2335" t="s">
        <v>35</v>
      </c>
      <c r="N2335" s="1">
        <v>41656</v>
      </c>
      <c r="O2335" t="s">
        <v>1379</v>
      </c>
      <c r="P2335" t="s">
        <v>2119</v>
      </c>
      <c r="Q2335" t="s">
        <v>3068</v>
      </c>
      <c r="R2335">
        <v>32</v>
      </c>
      <c r="S2335" t="s">
        <v>5652</v>
      </c>
      <c r="T2335" s="2">
        <v>0.01</v>
      </c>
      <c r="U2335" t="s">
        <v>6031</v>
      </c>
      <c r="V2335" t="s">
        <v>3811</v>
      </c>
      <c r="W2335" t="s">
        <v>1222</v>
      </c>
      <c r="X2335" t="s">
        <v>3493</v>
      </c>
    </row>
    <row r="2336" spans="1:24" x14ac:dyDescent="0.3">
      <c r="A2336" t="s">
        <v>4965</v>
      </c>
      <c r="B2336" s="1">
        <v>42001</v>
      </c>
      <c r="C2336" t="s">
        <v>4966</v>
      </c>
      <c r="D2336" t="s">
        <v>61</v>
      </c>
      <c r="E2336" t="s">
        <v>27</v>
      </c>
      <c r="F2336" t="s">
        <v>28</v>
      </c>
      <c r="G2336" t="s">
        <v>134</v>
      </c>
      <c r="H2336" t="s">
        <v>62</v>
      </c>
      <c r="I2336" t="s">
        <v>196</v>
      </c>
      <c r="J2336" t="s">
        <v>1311</v>
      </c>
      <c r="K2336" t="s">
        <v>94</v>
      </c>
      <c r="L2336" t="s">
        <v>34</v>
      </c>
      <c r="M2336" t="s">
        <v>35</v>
      </c>
      <c r="N2336" s="1">
        <v>42001</v>
      </c>
      <c r="O2336" t="s">
        <v>542</v>
      </c>
      <c r="P2336" t="s">
        <v>543</v>
      </c>
      <c r="Q2336" t="s">
        <v>544</v>
      </c>
      <c r="R2336">
        <v>20</v>
      </c>
      <c r="S2336" t="s">
        <v>1963</v>
      </c>
      <c r="T2336" s="2">
        <v>0.05</v>
      </c>
      <c r="U2336" t="s">
        <v>1964</v>
      </c>
      <c r="V2336" t="s">
        <v>1965</v>
      </c>
      <c r="W2336" t="s">
        <v>547</v>
      </c>
      <c r="X2336" t="s">
        <v>4967</v>
      </c>
    </row>
    <row r="2337" spans="1:24" x14ac:dyDescent="0.3">
      <c r="A2337" t="s">
        <v>4965</v>
      </c>
      <c r="B2337" s="1">
        <v>42253</v>
      </c>
      <c r="C2337" t="s">
        <v>670</v>
      </c>
      <c r="D2337" t="s">
        <v>551</v>
      </c>
      <c r="E2337" t="s">
        <v>27</v>
      </c>
      <c r="F2337" t="s">
        <v>28</v>
      </c>
      <c r="G2337" t="s">
        <v>134</v>
      </c>
      <c r="H2337" t="s">
        <v>289</v>
      </c>
      <c r="I2337" t="s">
        <v>31</v>
      </c>
      <c r="J2337" t="s">
        <v>2210</v>
      </c>
      <c r="K2337" t="s">
        <v>94</v>
      </c>
      <c r="L2337" t="s">
        <v>95</v>
      </c>
      <c r="M2337" t="s">
        <v>35</v>
      </c>
      <c r="N2337" s="1">
        <v>42254</v>
      </c>
      <c r="O2337" t="s">
        <v>2211</v>
      </c>
      <c r="P2337" t="s">
        <v>187</v>
      </c>
      <c r="Q2337" t="s">
        <v>2212</v>
      </c>
      <c r="R2337">
        <v>2</v>
      </c>
      <c r="S2337" t="s">
        <v>7376</v>
      </c>
      <c r="T2337" s="2">
        <v>0.04</v>
      </c>
      <c r="U2337" t="s">
        <v>5252</v>
      </c>
      <c r="V2337" t="s">
        <v>7377</v>
      </c>
      <c r="W2337" t="s">
        <v>2216</v>
      </c>
      <c r="X2337" t="s">
        <v>7378</v>
      </c>
    </row>
    <row r="2338" spans="1:24" x14ac:dyDescent="0.3">
      <c r="A2338" t="s">
        <v>5306</v>
      </c>
      <c r="B2338" s="1">
        <v>42136</v>
      </c>
      <c r="C2338" t="s">
        <v>5307</v>
      </c>
      <c r="D2338" t="s">
        <v>162</v>
      </c>
      <c r="E2338" t="s">
        <v>46</v>
      </c>
      <c r="F2338" t="s">
        <v>47</v>
      </c>
      <c r="G2338" t="s">
        <v>91</v>
      </c>
      <c r="H2338" t="s">
        <v>107</v>
      </c>
      <c r="I2338" t="s">
        <v>196</v>
      </c>
      <c r="J2338" t="s">
        <v>896</v>
      </c>
      <c r="K2338" t="s">
        <v>94</v>
      </c>
      <c r="L2338" t="s">
        <v>95</v>
      </c>
      <c r="M2338" t="s">
        <v>35</v>
      </c>
      <c r="N2338" s="1">
        <v>42138</v>
      </c>
      <c r="O2338" t="s">
        <v>501</v>
      </c>
      <c r="P2338" t="s">
        <v>897</v>
      </c>
      <c r="Q2338" t="s">
        <v>898</v>
      </c>
      <c r="R2338">
        <v>37</v>
      </c>
      <c r="S2338" t="s">
        <v>5308</v>
      </c>
      <c r="T2338" s="2">
        <v>0.08</v>
      </c>
      <c r="U2338" t="s">
        <v>5309</v>
      </c>
      <c r="V2338" t="s">
        <v>5310</v>
      </c>
      <c r="W2338" t="s">
        <v>902</v>
      </c>
      <c r="X2338" t="s">
        <v>5311</v>
      </c>
    </row>
    <row r="2339" spans="1:24" x14ac:dyDescent="0.3">
      <c r="A2339" t="s">
        <v>5306</v>
      </c>
      <c r="B2339" s="1">
        <v>41320</v>
      </c>
      <c r="C2339" t="s">
        <v>963</v>
      </c>
      <c r="D2339" t="s">
        <v>964</v>
      </c>
      <c r="E2339" t="s">
        <v>27</v>
      </c>
      <c r="F2339" t="s">
        <v>28</v>
      </c>
      <c r="G2339" t="s">
        <v>134</v>
      </c>
      <c r="H2339" t="s">
        <v>965</v>
      </c>
      <c r="I2339" t="s">
        <v>121</v>
      </c>
      <c r="J2339" t="s">
        <v>290</v>
      </c>
      <c r="K2339" t="s">
        <v>94</v>
      </c>
      <c r="L2339" t="s">
        <v>34</v>
      </c>
      <c r="M2339" t="s">
        <v>35</v>
      </c>
      <c r="N2339" s="1">
        <v>41321</v>
      </c>
      <c r="O2339" t="s">
        <v>291</v>
      </c>
      <c r="P2339" t="s">
        <v>292</v>
      </c>
      <c r="Q2339" t="s">
        <v>293</v>
      </c>
      <c r="R2339">
        <v>39</v>
      </c>
      <c r="S2339" t="s">
        <v>5517</v>
      </c>
      <c r="T2339" s="2">
        <v>0.03</v>
      </c>
      <c r="U2339" t="s">
        <v>4322</v>
      </c>
      <c r="V2339" t="s">
        <v>5518</v>
      </c>
      <c r="W2339" t="s">
        <v>165</v>
      </c>
      <c r="X2339" t="s">
        <v>5519</v>
      </c>
    </row>
    <row r="2340" spans="1:24" x14ac:dyDescent="0.3">
      <c r="A2340" t="s">
        <v>1224</v>
      </c>
      <c r="B2340" s="1">
        <v>41560</v>
      </c>
      <c r="C2340" t="s">
        <v>1225</v>
      </c>
      <c r="D2340" t="s">
        <v>252</v>
      </c>
      <c r="E2340" t="s">
        <v>27</v>
      </c>
      <c r="F2340" t="s">
        <v>28</v>
      </c>
      <c r="G2340" t="s">
        <v>77</v>
      </c>
      <c r="H2340" t="s">
        <v>62</v>
      </c>
      <c r="I2340" t="s">
        <v>63</v>
      </c>
      <c r="J2340" t="s">
        <v>373</v>
      </c>
      <c r="K2340" t="s">
        <v>94</v>
      </c>
      <c r="L2340" t="s">
        <v>34</v>
      </c>
      <c r="M2340" t="s">
        <v>156</v>
      </c>
      <c r="N2340" s="1">
        <v>41561</v>
      </c>
      <c r="O2340" t="s">
        <v>374</v>
      </c>
      <c r="P2340" t="s">
        <v>375</v>
      </c>
      <c r="Q2340" t="s">
        <v>376</v>
      </c>
      <c r="R2340">
        <v>8</v>
      </c>
      <c r="S2340" t="s">
        <v>1226</v>
      </c>
      <c r="T2340" s="2">
        <v>0.05</v>
      </c>
      <c r="U2340" t="s">
        <v>1227</v>
      </c>
      <c r="V2340" t="s">
        <v>1228</v>
      </c>
      <c r="W2340" t="s">
        <v>380</v>
      </c>
      <c r="X2340" t="s">
        <v>1229</v>
      </c>
    </row>
    <row r="2341" spans="1:24" x14ac:dyDescent="0.3">
      <c r="A2341" t="s">
        <v>6757</v>
      </c>
      <c r="B2341" s="1">
        <v>42000</v>
      </c>
      <c r="C2341" t="s">
        <v>420</v>
      </c>
      <c r="D2341" t="s">
        <v>421</v>
      </c>
      <c r="E2341" t="s">
        <v>27</v>
      </c>
      <c r="F2341" t="s">
        <v>28</v>
      </c>
      <c r="G2341" t="s">
        <v>77</v>
      </c>
      <c r="H2341" t="s">
        <v>422</v>
      </c>
      <c r="I2341" t="s">
        <v>121</v>
      </c>
      <c r="J2341" t="s">
        <v>1377</v>
      </c>
      <c r="K2341" t="s">
        <v>94</v>
      </c>
      <c r="L2341" t="s">
        <v>34</v>
      </c>
      <c r="M2341" t="s">
        <v>35</v>
      </c>
      <c r="N2341" s="1">
        <v>42002</v>
      </c>
      <c r="O2341" t="s">
        <v>1378</v>
      </c>
      <c r="P2341" t="s">
        <v>1379</v>
      </c>
      <c r="Q2341" t="s">
        <v>1380</v>
      </c>
      <c r="R2341">
        <v>10</v>
      </c>
      <c r="S2341" t="s">
        <v>6758</v>
      </c>
      <c r="T2341" s="2">
        <v>0.1</v>
      </c>
      <c r="U2341" t="s">
        <v>937</v>
      </c>
      <c r="V2341" t="s">
        <v>6759</v>
      </c>
      <c r="W2341" t="s">
        <v>1384</v>
      </c>
      <c r="X2341" t="s">
        <v>4256</v>
      </c>
    </row>
    <row r="2342" spans="1:24" x14ac:dyDescent="0.3">
      <c r="A2342" t="s">
        <v>450</v>
      </c>
      <c r="B2342" s="1">
        <v>41360</v>
      </c>
      <c r="C2342" t="s">
        <v>451</v>
      </c>
      <c r="D2342" t="s">
        <v>452</v>
      </c>
      <c r="E2342" t="s">
        <v>27</v>
      </c>
      <c r="F2342" t="s">
        <v>28</v>
      </c>
      <c r="G2342" t="s">
        <v>29</v>
      </c>
      <c r="H2342" t="s">
        <v>62</v>
      </c>
      <c r="I2342" t="s">
        <v>196</v>
      </c>
      <c r="J2342" t="s">
        <v>441</v>
      </c>
      <c r="K2342" t="s">
        <v>94</v>
      </c>
      <c r="L2342" t="s">
        <v>34</v>
      </c>
      <c r="M2342" t="s">
        <v>35</v>
      </c>
      <c r="N2342" s="1">
        <v>41360</v>
      </c>
      <c r="O2342" t="s">
        <v>442</v>
      </c>
      <c r="P2342" t="s">
        <v>443</v>
      </c>
      <c r="Q2342" t="s">
        <v>444</v>
      </c>
      <c r="R2342">
        <v>39</v>
      </c>
      <c r="S2342" t="s">
        <v>453</v>
      </c>
      <c r="T2342" s="2">
        <v>0.06</v>
      </c>
      <c r="U2342" t="s">
        <v>454</v>
      </c>
      <c r="V2342" t="s">
        <v>455</v>
      </c>
      <c r="W2342" t="s">
        <v>448</v>
      </c>
      <c r="X2342" t="s">
        <v>456</v>
      </c>
    </row>
    <row r="2343" spans="1:24" x14ac:dyDescent="0.3">
      <c r="A2343" t="s">
        <v>450</v>
      </c>
      <c r="B2343" s="1">
        <v>42005</v>
      </c>
      <c r="C2343" t="s">
        <v>1301</v>
      </c>
      <c r="D2343" t="s">
        <v>228</v>
      </c>
      <c r="E2343" t="s">
        <v>46</v>
      </c>
      <c r="F2343" t="s">
        <v>47</v>
      </c>
      <c r="G2343" t="s">
        <v>29</v>
      </c>
      <c r="H2343" t="s">
        <v>107</v>
      </c>
      <c r="I2343" t="s">
        <v>92</v>
      </c>
      <c r="J2343" t="s">
        <v>1302</v>
      </c>
      <c r="K2343" t="s">
        <v>94</v>
      </c>
      <c r="L2343" t="s">
        <v>95</v>
      </c>
      <c r="M2343" t="s">
        <v>35</v>
      </c>
      <c r="N2343" s="1">
        <v>42007</v>
      </c>
      <c r="O2343" t="s">
        <v>1303</v>
      </c>
      <c r="P2343" t="s">
        <v>168</v>
      </c>
      <c r="Q2343" t="s">
        <v>1304</v>
      </c>
      <c r="R2343">
        <v>2</v>
      </c>
      <c r="S2343" t="s">
        <v>1305</v>
      </c>
      <c r="T2343" s="2">
        <v>0.03</v>
      </c>
      <c r="U2343" t="s">
        <v>39</v>
      </c>
      <c r="V2343" t="s">
        <v>1306</v>
      </c>
      <c r="W2343" t="s">
        <v>1307</v>
      </c>
      <c r="X2343" t="s">
        <v>1308</v>
      </c>
    </row>
    <row r="2344" spans="1:24" x14ac:dyDescent="0.3">
      <c r="A2344" t="s">
        <v>450</v>
      </c>
      <c r="B2344" s="1">
        <v>42202</v>
      </c>
      <c r="C2344" t="s">
        <v>1615</v>
      </c>
      <c r="D2344" t="s">
        <v>506</v>
      </c>
      <c r="E2344" t="s">
        <v>27</v>
      </c>
      <c r="F2344" t="s">
        <v>28</v>
      </c>
      <c r="G2344" t="s">
        <v>134</v>
      </c>
      <c r="H2344" t="s">
        <v>62</v>
      </c>
      <c r="I2344" t="s">
        <v>92</v>
      </c>
      <c r="J2344" t="s">
        <v>1302</v>
      </c>
      <c r="K2344" t="s">
        <v>94</v>
      </c>
      <c r="L2344" t="s">
        <v>34</v>
      </c>
      <c r="M2344" t="s">
        <v>35</v>
      </c>
      <c r="N2344" s="1">
        <v>42202</v>
      </c>
      <c r="O2344" t="s">
        <v>1303</v>
      </c>
      <c r="P2344" t="s">
        <v>168</v>
      </c>
      <c r="Q2344" t="s">
        <v>1304</v>
      </c>
      <c r="R2344">
        <v>32</v>
      </c>
      <c r="S2344" t="s">
        <v>1305</v>
      </c>
      <c r="T2344" s="2">
        <v>0.1</v>
      </c>
      <c r="U2344" t="s">
        <v>39</v>
      </c>
      <c r="V2344" t="s">
        <v>1306</v>
      </c>
      <c r="W2344" t="s">
        <v>1307</v>
      </c>
      <c r="X2344" t="s">
        <v>1308</v>
      </c>
    </row>
    <row r="2345" spans="1:24" x14ac:dyDescent="0.3">
      <c r="A2345" t="s">
        <v>450</v>
      </c>
      <c r="B2345" s="1">
        <v>42006</v>
      </c>
      <c r="C2345" t="s">
        <v>2299</v>
      </c>
      <c r="D2345" t="s">
        <v>1468</v>
      </c>
      <c r="E2345" t="s">
        <v>27</v>
      </c>
      <c r="F2345" t="s">
        <v>28</v>
      </c>
      <c r="G2345" t="s">
        <v>77</v>
      </c>
      <c r="H2345" t="s">
        <v>433</v>
      </c>
      <c r="I2345" t="s">
        <v>121</v>
      </c>
      <c r="J2345" t="s">
        <v>1302</v>
      </c>
      <c r="K2345" t="s">
        <v>94</v>
      </c>
      <c r="L2345" t="s">
        <v>95</v>
      </c>
      <c r="M2345" t="s">
        <v>35</v>
      </c>
      <c r="N2345" s="1">
        <v>42008</v>
      </c>
      <c r="O2345" t="s">
        <v>1303</v>
      </c>
      <c r="P2345" t="s">
        <v>168</v>
      </c>
      <c r="Q2345" t="s">
        <v>1304</v>
      </c>
      <c r="R2345">
        <v>11</v>
      </c>
      <c r="S2345" t="s">
        <v>1305</v>
      </c>
      <c r="T2345" s="2">
        <v>0.09</v>
      </c>
      <c r="U2345" t="s">
        <v>39</v>
      </c>
      <c r="V2345" t="s">
        <v>1306</v>
      </c>
      <c r="W2345" t="s">
        <v>1307</v>
      </c>
      <c r="X2345" t="s">
        <v>1308</v>
      </c>
    </row>
    <row r="2346" spans="1:24" x14ac:dyDescent="0.3">
      <c r="A2346" t="s">
        <v>450</v>
      </c>
      <c r="B2346" s="1">
        <v>42005</v>
      </c>
      <c r="C2346" t="s">
        <v>1301</v>
      </c>
      <c r="D2346" t="s">
        <v>228</v>
      </c>
      <c r="E2346" t="s">
        <v>46</v>
      </c>
      <c r="F2346" t="s">
        <v>47</v>
      </c>
      <c r="G2346" t="s">
        <v>77</v>
      </c>
      <c r="H2346" t="s">
        <v>107</v>
      </c>
      <c r="I2346" t="s">
        <v>92</v>
      </c>
      <c r="J2346" t="s">
        <v>1302</v>
      </c>
      <c r="K2346" t="s">
        <v>94</v>
      </c>
      <c r="L2346" t="s">
        <v>95</v>
      </c>
      <c r="M2346" t="s">
        <v>35</v>
      </c>
      <c r="N2346" s="1">
        <v>42007</v>
      </c>
      <c r="O2346" t="s">
        <v>1303</v>
      </c>
      <c r="P2346" t="s">
        <v>168</v>
      </c>
      <c r="Q2346" t="s">
        <v>1304</v>
      </c>
      <c r="R2346">
        <v>9</v>
      </c>
      <c r="S2346" t="s">
        <v>1305</v>
      </c>
      <c r="T2346" s="2">
        <v>0.08</v>
      </c>
      <c r="U2346" t="s">
        <v>39</v>
      </c>
      <c r="V2346" t="s">
        <v>1306</v>
      </c>
      <c r="W2346" t="s">
        <v>1307</v>
      </c>
      <c r="X2346" t="s">
        <v>1308</v>
      </c>
    </row>
    <row r="2347" spans="1:24" x14ac:dyDescent="0.3">
      <c r="A2347" t="s">
        <v>450</v>
      </c>
      <c r="B2347" s="1">
        <v>42104</v>
      </c>
      <c r="C2347" t="s">
        <v>1532</v>
      </c>
      <c r="D2347" t="s">
        <v>421</v>
      </c>
      <c r="E2347" t="s">
        <v>27</v>
      </c>
      <c r="F2347" t="s">
        <v>28</v>
      </c>
      <c r="G2347" t="s">
        <v>134</v>
      </c>
      <c r="H2347" t="s">
        <v>422</v>
      </c>
      <c r="I2347" t="s">
        <v>92</v>
      </c>
      <c r="J2347" t="s">
        <v>832</v>
      </c>
      <c r="K2347" t="s">
        <v>94</v>
      </c>
      <c r="L2347" t="s">
        <v>34</v>
      </c>
      <c r="M2347" t="s">
        <v>156</v>
      </c>
      <c r="N2347" s="1">
        <v>42105</v>
      </c>
      <c r="O2347" t="s">
        <v>833</v>
      </c>
      <c r="P2347" t="s">
        <v>834</v>
      </c>
      <c r="Q2347" t="s">
        <v>774</v>
      </c>
      <c r="R2347">
        <v>15</v>
      </c>
      <c r="S2347" t="s">
        <v>1926</v>
      </c>
      <c r="T2347" s="2">
        <v>0.08</v>
      </c>
      <c r="U2347" t="s">
        <v>1424</v>
      </c>
      <c r="V2347" t="s">
        <v>8764</v>
      </c>
      <c r="W2347" t="s">
        <v>838</v>
      </c>
      <c r="X2347" t="s">
        <v>1223</v>
      </c>
    </row>
    <row r="2348" spans="1:24" x14ac:dyDescent="0.3">
      <c r="A2348" t="s">
        <v>450</v>
      </c>
      <c r="B2348" s="1">
        <v>42153</v>
      </c>
      <c r="C2348" t="s">
        <v>3839</v>
      </c>
      <c r="D2348" t="s">
        <v>683</v>
      </c>
      <c r="E2348" t="s">
        <v>46</v>
      </c>
      <c r="F2348" t="s">
        <v>47</v>
      </c>
      <c r="G2348" t="s">
        <v>134</v>
      </c>
      <c r="H2348" t="s">
        <v>107</v>
      </c>
      <c r="I2348" t="s">
        <v>31</v>
      </c>
      <c r="J2348" t="s">
        <v>206</v>
      </c>
      <c r="K2348" t="s">
        <v>94</v>
      </c>
      <c r="L2348" t="s">
        <v>95</v>
      </c>
      <c r="M2348" t="s">
        <v>35</v>
      </c>
      <c r="N2348" s="1">
        <v>42155</v>
      </c>
      <c r="O2348" t="s">
        <v>207</v>
      </c>
      <c r="P2348" t="s">
        <v>208</v>
      </c>
      <c r="Q2348" t="s">
        <v>125</v>
      </c>
      <c r="R2348">
        <v>13</v>
      </c>
      <c r="S2348" t="s">
        <v>2131</v>
      </c>
      <c r="T2348" s="2">
        <v>0.06</v>
      </c>
      <c r="U2348" t="s">
        <v>5908</v>
      </c>
      <c r="V2348" t="s">
        <v>8883</v>
      </c>
      <c r="W2348" t="s">
        <v>212</v>
      </c>
      <c r="X2348" t="s">
        <v>8884</v>
      </c>
    </row>
    <row r="2349" spans="1:24" x14ac:dyDescent="0.3">
      <c r="A2349" t="s">
        <v>450</v>
      </c>
      <c r="B2349" s="1">
        <v>41514</v>
      </c>
      <c r="C2349" t="s">
        <v>5922</v>
      </c>
      <c r="D2349" t="s">
        <v>174</v>
      </c>
      <c r="E2349" t="s">
        <v>27</v>
      </c>
      <c r="F2349" t="s">
        <v>28</v>
      </c>
      <c r="G2349" t="s">
        <v>29</v>
      </c>
      <c r="H2349" t="s">
        <v>78</v>
      </c>
      <c r="I2349" t="s">
        <v>196</v>
      </c>
      <c r="J2349" t="s">
        <v>1302</v>
      </c>
      <c r="K2349" t="s">
        <v>33</v>
      </c>
      <c r="L2349" t="s">
        <v>109</v>
      </c>
      <c r="M2349" t="s">
        <v>156</v>
      </c>
      <c r="N2349" s="1">
        <v>41515</v>
      </c>
      <c r="O2349" t="s">
        <v>1303</v>
      </c>
      <c r="P2349" t="s">
        <v>168</v>
      </c>
      <c r="Q2349" t="s">
        <v>1304</v>
      </c>
      <c r="R2349">
        <v>21</v>
      </c>
      <c r="S2349" t="s">
        <v>1305</v>
      </c>
      <c r="T2349" s="2">
        <v>0.09</v>
      </c>
      <c r="U2349" t="s">
        <v>739</v>
      </c>
      <c r="V2349" t="s">
        <v>2727</v>
      </c>
      <c r="W2349" t="s">
        <v>1307</v>
      </c>
      <c r="X2349" t="s">
        <v>1308</v>
      </c>
    </row>
    <row r="2350" spans="1:24" x14ac:dyDescent="0.3">
      <c r="A2350" t="s">
        <v>450</v>
      </c>
      <c r="B2350" s="1">
        <v>42005</v>
      </c>
      <c r="C2350" t="s">
        <v>1301</v>
      </c>
      <c r="D2350" t="s">
        <v>228</v>
      </c>
      <c r="E2350" t="s">
        <v>46</v>
      </c>
      <c r="F2350" t="s">
        <v>47</v>
      </c>
      <c r="G2350" t="s">
        <v>134</v>
      </c>
      <c r="H2350" t="s">
        <v>107</v>
      </c>
      <c r="I2350" t="s">
        <v>92</v>
      </c>
      <c r="J2350" t="s">
        <v>1302</v>
      </c>
      <c r="K2350" t="s">
        <v>33</v>
      </c>
      <c r="L2350" t="s">
        <v>34</v>
      </c>
      <c r="M2350" t="s">
        <v>35</v>
      </c>
      <c r="N2350" s="1">
        <v>42007</v>
      </c>
      <c r="O2350" t="s">
        <v>1303</v>
      </c>
      <c r="P2350" t="s">
        <v>168</v>
      </c>
      <c r="Q2350" t="s">
        <v>1304</v>
      </c>
      <c r="R2350">
        <v>39</v>
      </c>
      <c r="S2350" t="s">
        <v>1305</v>
      </c>
      <c r="T2350" s="2">
        <v>0</v>
      </c>
      <c r="U2350" t="s">
        <v>39</v>
      </c>
      <c r="V2350" t="s">
        <v>1306</v>
      </c>
      <c r="W2350" t="s">
        <v>1307</v>
      </c>
      <c r="X2350" t="s">
        <v>1308</v>
      </c>
    </row>
    <row r="2351" spans="1:24" x14ac:dyDescent="0.3">
      <c r="A2351" t="s">
        <v>450</v>
      </c>
      <c r="B2351" s="1">
        <v>42005</v>
      </c>
      <c r="C2351" t="s">
        <v>1301</v>
      </c>
      <c r="D2351" t="s">
        <v>228</v>
      </c>
      <c r="E2351" t="s">
        <v>46</v>
      </c>
      <c r="F2351" t="s">
        <v>47</v>
      </c>
      <c r="G2351" t="s">
        <v>134</v>
      </c>
      <c r="H2351" t="s">
        <v>107</v>
      </c>
      <c r="I2351" t="s">
        <v>31</v>
      </c>
      <c r="J2351" t="s">
        <v>1302</v>
      </c>
      <c r="K2351" t="s">
        <v>94</v>
      </c>
      <c r="L2351" t="s">
        <v>34</v>
      </c>
      <c r="M2351" t="s">
        <v>35</v>
      </c>
      <c r="N2351" s="1">
        <v>42007</v>
      </c>
      <c r="O2351" t="s">
        <v>1303</v>
      </c>
      <c r="P2351" t="s">
        <v>168</v>
      </c>
      <c r="Q2351" t="s">
        <v>1304</v>
      </c>
      <c r="R2351">
        <v>29</v>
      </c>
      <c r="S2351" t="s">
        <v>1305</v>
      </c>
      <c r="T2351" s="2">
        <v>0.03</v>
      </c>
      <c r="U2351" t="s">
        <v>39</v>
      </c>
      <c r="V2351" t="s">
        <v>1306</v>
      </c>
      <c r="W2351" t="s">
        <v>1307</v>
      </c>
      <c r="X2351" t="s">
        <v>1308</v>
      </c>
    </row>
    <row r="2352" spans="1:24" x14ac:dyDescent="0.3">
      <c r="A2352" t="s">
        <v>450</v>
      </c>
      <c r="B2352" s="1">
        <v>42005</v>
      </c>
      <c r="C2352" t="s">
        <v>1301</v>
      </c>
      <c r="D2352" t="s">
        <v>228</v>
      </c>
      <c r="E2352" t="s">
        <v>46</v>
      </c>
      <c r="F2352" t="s">
        <v>47</v>
      </c>
      <c r="G2352" t="s">
        <v>77</v>
      </c>
      <c r="H2352" t="s">
        <v>107</v>
      </c>
      <c r="I2352" t="s">
        <v>121</v>
      </c>
      <c r="J2352" t="s">
        <v>1164</v>
      </c>
      <c r="K2352" t="s">
        <v>94</v>
      </c>
      <c r="L2352" t="s">
        <v>109</v>
      </c>
      <c r="M2352" t="s">
        <v>35</v>
      </c>
      <c r="N2352" s="1">
        <v>42007</v>
      </c>
      <c r="O2352" t="s">
        <v>1165</v>
      </c>
      <c r="P2352" t="s">
        <v>1166</v>
      </c>
      <c r="Q2352" t="s">
        <v>1167</v>
      </c>
      <c r="R2352">
        <v>30</v>
      </c>
      <c r="S2352" t="s">
        <v>1305</v>
      </c>
      <c r="T2352" s="2">
        <v>0.08</v>
      </c>
      <c r="U2352" t="s">
        <v>39</v>
      </c>
      <c r="V2352" t="s">
        <v>1306</v>
      </c>
      <c r="W2352" t="s">
        <v>1169</v>
      </c>
      <c r="X2352" t="s">
        <v>1308</v>
      </c>
    </row>
    <row r="2353" spans="1:24" x14ac:dyDescent="0.3">
      <c r="A2353" t="s">
        <v>450</v>
      </c>
      <c r="B2353" s="1">
        <v>41497</v>
      </c>
      <c r="C2353" t="s">
        <v>2792</v>
      </c>
      <c r="D2353" t="s">
        <v>974</v>
      </c>
      <c r="E2353" t="s">
        <v>46</v>
      </c>
      <c r="F2353" t="s">
        <v>47</v>
      </c>
      <c r="G2353" t="s">
        <v>77</v>
      </c>
      <c r="H2353" t="s">
        <v>48</v>
      </c>
      <c r="I2353" t="s">
        <v>31</v>
      </c>
      <c r="J2353" t="s">
        <v>1164</v>
      </c>
      <c r="K2353" t="s">
        <v>94</v>
      </c>
      <c r="L2353" t="s">
        <v>34</v>
      </c>
      <c r="M2353" t="s">
        <v>35</v>
      </c>
      <c r="N2353" s="1">
        <v>41499</v>
      </c>
      <c r="O2353" t="s">
        <v>1165</v>
      </c>
      <c r="P2353" t="s">
        <v>1166</v>
      </c>
      <c r="Q2353" t="s">
        <v>1167</v>
      </c>
      <c r="R2353">
        <v>7</v>
      </c>
      <c r="S2353" t="s">
        <v>8534</v>
      </c>
      <c r="T2353" s="2">
        <v>0.1</v>
      </c>
      <c r="U2353" t="s">
        <v>2512</v>
      </c>
      <c r="V2353" t="s">
        <v>11455</v>
      </c>
      <c r="W2353" t="s">
        <v>1169</v>
      </c>
      <c r="X2353" t="s">
        <v>1308</v>
      </c>
    </row>
    <row r="2354" spans="1:24" x14ac:dyDescent="0.3">
      <c r="A2354" t="s">
        <v>450</v>
      </c>
      <c r="B2354" s="1">
        <v>42067</v>
      </c>
      <c r="C2354" t="s">
        <v>4239</v>
      </c>
      <c r="D2354" t="s">
        <v>26</v>
      </c>
      <c r="E2354" t="s">
        <v>27</v>
      </c>
      <c r="F2354" t="s">
        <v>28</v>
      </c>
      <c r="G2354" t="s">
        <v>91</v>
      </c>
      <c r="H2354" t="s">
        <v>30</v>
      </c>
      <c r="I2354" t="s">
        <v>196</v>
      </c>
      <c r="J2354" t="s">
        <v>1302</v>
      </c>
      <c r="K2354" t="s">
        <v>33</v>
      </c>
      <c r="L2354" t="s">
        <v>50</v>
      </c>
      <c r="M2354" t="s">
        <v>35</v>
      </c>
      <c r="N2354" s="1">
        <v>42069</v>
      </c>
      <c r="O2354" t="s">
        <v>1303</v>
      </c>
      <c r="P2354" t="s">
        <v>11365</v>
      </c>
      <c r="Q2354" t="s">
        <v>1304</v>
      </c>
      <c r="R2354">
        <v>29</v>
      </c>
      <c r="S2354" t="s">
        <v>1305</v>
      </c>
      <c r="T2354" s="2">
        <v>0</v>
      </c>
      <c r="U2354" t="s">
        <v>39</v>
      </c>
      <c r="V2354" t="s">
        <v>1306</v>
      </c>
      <c r="W2354" t="s">
        <v>1167</v>
      </c>
      <c r="X2354" t="s">
        <v>1308</v>
      </c>
    </row>
    <row r="2355" spans="1:24" x14ac:dyDescent="0.3">
      <c r="A2355" t="s">
        <v>450</v>
      </c>
      <c r="B2355" s="1">
        <v>42005</v>
      </c>
      <c r="C2355" t="s">
        <v>1301</v>
      </c>
      <c r="D2355" t="s">
        <v>228</v>
      </c>
      <c r="E2355" t="s">
        <v>46</v>
      </c>
      <c r="F2355" t="s">
        <v>47</v>
      </c>
      <c r="G2355" t="s">
        <v>134</v>
      </c>
      <c r="H2355" t="s">
        <v>107</v>
      </c>
      <c r="I2355" t="s">
        <v>92</v>
      </c>
      <c r="J2355" t="s">
        <v>1302</v>
      </c>
      <c r="K2355" t="s">
        <v>94</v>
      </c>
      <c r="L2355" t="s">
        <v>109</v>
      </c>
      <c r="M2355" t="s">
        <v>35</v>
      </c>
      <c r="N2355" s="1">
        <v>42007</v>
      </c>
      <c r="O2355" t="s">
        <v>1303</v>
      </c>
      <c r="P2355" t="s">
        <v>168</v>
      </c>
      <c r="Q2355" t="s">
        <v>1304</v>
      </c>
      <c r="R2355">
        <v>16</v>
      </c>
      <c r="S2355" t="s">
        <v>1305</v>
      </c>
      <c r="T2355" s="2">
        <v>0.02</v>
      </c>
      <c r="U2355" t="s">
        <v>39</v>
      </c>
      <c r="V2355" t="s">
        <v>1306</v>
      </c>
      <c r="W2355" t="s">
        <v>1307</v>
      </c>
      <c r="X2355" t="s">
        <v>1308</v>
      </c>
    </row>
    <row r="2356" spans="1:24" x14ac:dyDescent="0.3">
      <c r="A2356" t="s">
        <v>450</v>
      </c>
      <c r="B2356" s="1">
        <v>42144</v>
      </c>
      <c r="C2356" t="s">
        <v>572</v>
      </c>
      <c r="D2356" t="s">
        <v>306</v>
      </c>
      <c r="E2356" t="s">
        <v>46</v>
      </c>
      <c r="F2356" t="s">
        <v>47</v>
      </c>
      <c r="G2356" t="s">
        <v>29</v>
      </c>
      <c r="H2356" t="s">
        <v>107</v>
      </c>
      <c r="I2356" t="s">
        <v>92</v>
      </c>
      <c r="J2356" t="s">
        <v>1150</v>
      </c>
      <c r="K2356" t="s">
        <v>94</v>
      </c>
      <c r="L2356" t="s">
        <v>109</v>
      </c>
      <c r="M2356" t="s">
        <v>35</v>
      </c>
      <c r="N2356" s="1">
        <v>42146</v>
      </c>
      <c r="O2356" t="s">
        <v>1151</v>
      </c>
      <c r="P2356" t="s">
        <v>1152</v>
      </c>
      <c r="Q2356" t="s">
        <v>1153</v>
      </c>
      <c r="R2356">
        <v>26</v>
      </c>
      <c r="S2356" t="s">
        <v>12724</v>
      </c>
      <c r="T2356" s="2">
        <v>0.06</v>
      </c>
      <c r="U2356" t="s">
        <v>988</v>
      </c>
      <c r="V2356" t="s">
        <v>10094</v>
      </c>
      <c r="W2356" t="s">
        <v>1156</v>
      </c>
      <c r="X2356" t="s">
        <v>7506</v>
      </c>
    </row>
    <row r="2357" spans="1:24" x14ac:dyDescent="0.3">
      <c r="A2357" t="s">
        <v>1589</v>
      </c>
      <c r="B2357" s="1">
        <v>41866</v>
      </c>
      <c r="C2357" t="s">
        <v>251</v>
      </c>
      <c r="D2357" t="s">
        <v>252</v>
      </c>
      <c r="E2357" t="s">
        <v>27</v>
      </c>
      <c r="F2357" t="s">
        <v>28</v>
      </c>
      <c r="G2357" t="s">
        <v>134</v>
      </c>
      <c r="H2357" t="s">
        <v>62</v>
      </c>
      <c r="I2357" t="s">
        <v>63</v>
      </c>
      <c r="J2357" t="s">
        <v>1388</v>
      </c>
      <c r="K2357" t="s">
        <v>94</v>
      </c>
      <c r="L2357" t="s">
        <v>95</v>
      </c>
      <c r="M2357" t="s">
        <v>156</v>
      </c>
      <c r="N2357" s="1">
        <v>41869</v>
      </c>
      <c r="O2357" t="s">
        <v>1389</v>
      </c>
      <c r="P2357" t="s">
        <v>1390</v>
      </c>
      <c r="Q2357" t="s">
        <v>1391</v>
      </c>
      <c r="R2357">
        <v>48</v>
      </c>
      <c r="S2357" t="s">
        <v>1590</v>
      </c>
      <c r="T2357" s="2">
        <v>7.0000000000000007E-2</v>
      </c>
      <c r="U2357" t="s">
        <v>1591</v>
      </c>
      <c r="V2357" t="s">
        <v>1592</v>
      </c>
      <c r="W2357" t="s">
        <v>812</v>
      </c>
      <c r="X2357" t="s">
        <v>1593</v>
      </c>
    </row>
    <row r="2358" spans="1:24" x14ac:dyDescent="0.3">
      <c r="A2358" t="s">
        <v>1589</v>
      </c>
      <c r="B2358" s="1">
        <v>42739</v>
      </c>
      <c r="C2358" t="s">
        <v>2198</v>
      </c>
      <c r="D2358" t="s">
        <v>2199</v>
      </c>
      <c r="E2358" t="s">
        <v>27</v>
      </c>
      <c r="F2358" t="s">
        <v>28</v>
      </c>
      <c r="G2358" t="s">
        <v>77</v>
      </c>
      <c r="H2358" t="s">
        <v>217</v>
      </c>
      <c r="I2358" t="s">
        <v>92</v>
      </c>
      <c r="J2358" t="s">
        <v>875</v>
      </c>
      <c r="K2358" t="s">
        <v>94</v>
      </c>
      <c r="L2358" t="s">
        <v>34</v>
      </c>
      <c r="M2358" t="s">
        <v>35</v>
      </c>
      <c r="N2358" s="1">
        <v>42740</v>
      </c>
      <c r="O2358" t="s">
        <v>876</v>
      </c>
      <c r="P2358" t="s">
        <v>877</v>
      </c>
      <c r="Q2358" t="s">
        <v>878</v>
      </c>
      <c r="R2358">
        <v>39</v>
      </c>
      <c r="S2358" t="s">
        <v>11588</v>
      </c>
      <c r="T2358" s="2">
        <v>7.0000000000000007E-2</v>
      </c>
      <c r="U2358" t="s">
        <v>11589</v>
      </c>
      <c r="V2358" t="s">
        <v>11590</v>
      </c>
      <c r="W2358" t="s">
        <v>881</v>
      </c>
      <c r="X2358" t="s">
        <v>11591</v>
      </c>
    </row>
    <row r="2359" spans="1:24" x14ac:dyDescent="0.3">
      <c r="A2359" t="s">
        <v>4558</v>
      </c>
      <c r="B2359" s="1">
        <v>41441</v>
      </c>
      <c r="C2359" t="s">
        <v>2219</v>
      </c>
      <c r="D2359" t="s">
        <v>306</v>
      </c>
      <c r="E2359" t="s">
        <v>46</v>
      </c>
      <c r="F2359" t="s">
        <v>47</v>
      </c>
      <c r="G2359" t="s">
        <v>77</v>
      </c>
      <c r="H2359" t="s">
        <v>107</v>
      </c>
      <c r="I2359" t="s">
        <v>121</v>
      </c>
      <c r="J2359" t="s">
        <v>3156</v>
      </c>
      <c r="K2359" t="s">
        <v>94</v>
      </c>
      <c r="L2359" t="s">
        <v>34</v>
      </c>
      <c r="M2359" t="s">
        <v>156</v>
      </c>
      <c r="N2359" s="1">
        <v>41441</v>
      </c>
      <c r="O2359" t="s">
        <v>3157</v>
      </c>
      <c r="P2359" t="s">
        <v>3158</v>
      </c>
      <c r="Q2359" t="s">
        <v>3159</v>
      </c>
      <c r="R2359">
        <v>3</v>
      </c>
      <c r="S2359" t="s">
        <v>625</v>
      </c>
      <c r="T2359" s="2">
        <v>0.03</v>
      </c>
      <c r="U2359" t="s">
        <v>4559</v>
      </c>
      <c r="V2359" t="s">
        <v>4560</v>
      </c>
      <c r="W2359" t="s">
        <v>3163</v>
      </c>
      <c r="X2359" t="s">
        <v>4561</v>
      </c>
    </row>
    <row r="2360" spans="1:24" x14ac:dyDescent="0.3">
      <c r="A2360" t="s">
        <v>4558</v>
      </c>
      <c r="B2360" s="1">
        <v>42006</v>
      </c>
      <c r="C2360" t="s">
        <v>2299</v>
      </c>
      <c r="D2360" t="s">
        <v>1468</v>
      </c>
      <c r="E2360" t="s">
        <v>27</v>
      </c>
      <c r="F2360" t="s">
        <v>28</v>
      </c>
      <c r="G2360" t="s">
        <v>77</v>
      </c>
      <c r="H2360" t="s">
        <v>433</v>
      </c>
      <c r="I2360" t="s">
        <v>121</v>
      </c>
      <c r="J2360" t="s">
        <v>1079</v>
      </c>
      <c r="K2360" t="s">
        <v>94</v>
      </c>
      <c r="L2360" t="s">
        <v>109</v>
      </c>
      <c r="M2360" t="s">
        <v>35</v>
      </c>
      <c r="N2360" s="1">
        <v>42008</v>
      </c>
      <c r="O2360" t="s">
        <v>1080</v>
      </c>
      <c r="P2360" t="s">
        <v>1081</v>
      </c>
      <c r="Q2360" t="s">
        <v>1082</v>
      </c>
      <c r="R2360">
        <v>8</v>
      </c>
      <c r="S2360" t="s">
        <v>2528</v>
      </c>
      <c r="T2360" s="2">
        <v>0.03</v>
      </c>
      <c r="U2360" t="s">
        <v>127</v>
      </c>
      <c r="V2360" t="s">
        <v>2528</v>
      </c>
      <c r="W2360" t="s">
        <v>1086</v>
      </c>
      <c r="X2360" t="s">
        <v>6908</v>
      </c>
    </row>
    <row r="2361" spans="1:24" x14ac:dyDescent="0.3">
      <c r="A2361" t="s">
        <v>4558</v>
      </c>
      <c r="B2361" s="1">
        <v>42067</v>
      </c>
      <c r="C2361" t="s">
        <v>11043</v>
      </c>
      <c r="D2361" t="s">
        <v>531</v>
      </c>
      <c r="E2361" t="s">
        <v>27</v>
      </c>
      <c r="F2361" t="s">
        <v>28</v>
      </c>
      <c r="G2361" t="s">
        <v>77</v>
      </c>
      <c r="H2361" t="s">
        <v>30</v>
      </c>
      <c r="I2361" t="s">
        <v>121</v>
      </c>
      <c r="J2361" t="s">
        <v>1302</v>
      </c>
      <c r="K2361" t="s">
        <v>94</v>
      </c>
      <c r="L2361" t="s">
        <v>34</v>
      </c>
      <c r="M2361" t="s">
        <v>35</v>
      </c>
      <c r="N2361" s="1">
        <v>42069</v>
      </c>
      <c r="O2361" t="s">
        <v>1303</v>
      </c>
      <c r="P2361" t="s">
        <v>168</v>
      </c>
      <c r="Q2361" t="s">
        <v>1304</v>
      </c>
      <c r="R2361">
        <v>30</v>
      </c>
      <c r="S2361" t="s">
        <v>1305</v>
      </c>
      <c r="T2361" s="2">
        <v>0.01</v>
      </c>
      <c r="U2361" t="s">
        <v>39</v>
      </c>
      <c r="V2361" t="s">
        <v>1306</v>
      </c>
      <c r="W2361" t="s">
        <v>1307</v>
      </c>
      <c r="X2361" t="s">
        <v>1308</v>
      </c>
    </row>
    <row r="2362" spans="1:24" x14ac:dyDescent="0.3">
      <c r="A2362" t="s">
        <v>310</v>
      </c>
      <c r="B2362" s="1">
        <v>41646</v>
      </c>
      <c r="C2362" t="s">
        <v>311</v>
      </c>
      <c r="D2362" t="s">
        <v>312</v>
      </c>
      <c r="E2362" t="s">
        <v>27</v>
      </c>
      <c r="F2362" t="s">
        <v>28</v>
      </c>
      <c r="G2362" t="s">
        <v>91</v>
      </c>
      <c r="H2362" t="s">
        <v>205</v>
      </c>
      <c r="I2362" t="s">
        <v>63</v>
      </c>
      <c r="J2362" t="s">
        <v>313</v>
      </c>
      <c r="K2362" t="s">
        <v>94</v>
      </c>
      <c r="L2362" t="s">
        <v>95</v>
      </c>
      <c r="M2362" t="s">
        <v>35</v>
      </c>
      <c r="N2362" s="1">
        <v>41646</v>
      </c>
      <c r="O2362" t="s">
        <v>314</v>
      </c>
      <c r="P2362" t="s">
        <v>315</v>
      </c>
      <c r="Q2362" t="s">
        <v>316</v>
      </c>
      <c r="R2362">
        <v>47</v>
      </c>
      <c r="S2362" t="s">
        <v>317</v>
      </c>
      <c r="T2362" s="2">
        <v>0.1</v>
      </c>
      <c r="U2362" t="s">
        <v>318</v>
      </c>
      <c r="V2362" t="s">
        <v>319</v>
      </c>
      <c r="W2362" t="s">
        <v>320</v>
      </c>
      <c r="X2362" t="s">
        <v>321</v>
      </c>
    </row>
    <row r="2363" spans="1:24" x14ac:dyDescent="0.3">
      <c r="A2363" t="s">
        <v>310</v>
      </c>
      <c r="B2363" s="1">
        <v>42018</v>
      </c>
      <c r="C2363" t="s">
        <v>311</v>
      </c>
      <c r="D2363" t="s">
        <v>312</v>
      </c>
      <c r="E2363" t="s">
        <v>27</v>
      </c>
      <c r="F2363" t="s">
        <v>28</v>
      </c>
      <c r="G2363" t="s">
        <v>134</v>
      </c>
      <c r="H2363" t="s">
        <v>205</v>
      </c>
      <c r="I2363" t="s">
        <v>31</v>
      </c>
      <c r="J2363" t="s">
        <v>242</v>
      </c>
      <c r="K2363" t="s">
        <v>94</v>
      </c>
      <c r="L2363" t="s">
        <v>34</v>
      </c>
      <c r="M2363" t="s">
        <v>35</v>
      </c>
      <c r="N2363" s="1">
        <v>42019</v>
      </c>
      <c r="O2363" t="s">
        <v>243</v>
      </c>
      <c r="P2363" t="s">
        <v>244</v>
      </c>
      <c r="Q2363" t="s">
        <v>245</v>
      </c>
      <c r="R2363">
        <v>50</v>
      </c>
      <c r="S2363" t="s">
        <v>9919</v>
      </c>
      <c r="T2363" s="2">
        <v>0.01</v>
      </c>
      <c r="U2363" t="s">
        <v>9920</v>
      </c>
      <c r="V2363" t="s">
        <v>9921</v>
      </c>
      <c r="W2363" t="s">
        <v>165</v>
      </c>
      <c r="X2363" t="s">
        <v>9922</v>
      </c>
    </row>
    <row r="2364" spans="1:24" x14ac:dyDescent="0.3">
      <c r="A2364" t="s">
        <v>310</v>
      </c>
      <c r="B2364" s="1">
        <v>41694</v>
      </c>
      <c r="C2364" t="s">
        <v>1258</v>
      </c>
      <c r="D2364" t="s">
        <v>622</v>
      </c>
      <c r="E2364" t="s">
        <v>27</v>
      </c>
      <c r="F2364" t="s">
        <v>28</v>
      </c>
      <c r="G2364" t="s">
        <v>134</v>
      </c>
      <c r="H2364" t="s">
        <v>433</v>
      </c>
      <c r="I2364" t="s">
        <v>31</v>
      </c>
      <c r="J2364" t="s">
        <v>4723</v>
      </c>
      <c r="K2364" t="s">
        <v>94</v>
      </c>
      <c r="L2364" t="s">
        <v>95</v>
      </c>
      <c r="M2364" t="s">
        <v>35</v>
      </c>
      <c r="N2364" s="1">
        <v>41696</v>
      </c>
      <c r="O2364" t="s">
        <v>182</v>
      </c>
      <c r="P2364" t="s">
        <v>4724</v>
      </c>
      <c r="Q2364" t="s">
        <v>3508</v>
      </c>
      <c r="R2364">
        <v>38</v>
      </c>
      <c r="S2364" t="s">
        <v>10016</v>
      </c>
      <c r="T2364" s="2">
        <v>0.02</v>
      </c>
      <c r="U2364" t="s">
        <v>656</v>
      </c>
      <c r="V2364" t="s">
        <v>10017</v>
      </c>
      <c r="W2364" t="s">
        <v>2119</v>
      </c>
      <c r="X2364" t="s">
        <v>10018</v>
      </c>
    </row>
    <row r="2365" spans="1:24" x14ac:dyDescent="0.3">
      <c r="A2365" t="s">
        <v>118</v>
      </c>
      <c r="B2365" s="1">
        <v>41399</v>
      </c>
      <c r="C2365" t="s">
        <v>119</v>
      </c>
      <c r="D2365" t="s">
        <v>120</v>
      </c>
      <c r="E2365" t="s">
        <v>27</v>
      </c>
      <c r="F2365" t="s">
        <v>28</v>
      </c>
      <c r="G2365" t="s">
        <v>91</v>
      </c>
      <c r="H2365" t="s">
        <v>62</v>
      </c>
      <c r="I2365" t="s">
        <v>121</v>
      </c>
      <c r="J2365" t="s">
        <v>122</v>
      </c>
      <c r="K2365" t="s">
        <v>94</v>
      </c>
      <c r="L2365" t="s">
        <v>109</v>
      </c>
      <c r="M2365" t="s">
        <v>35</v>
      </c>
      <c r="N2365" s="1">
        <v>41400</v>
      </c>
      <c r="O2365" t="s">
        <v>123</v>
      </c>
      <c r="P2365" t="s">
        <v>124</v>
      </c>
      <c r="Q2365" t="s">
        <v>125</v>
      </c>
      <c r="R2365">
        <v>22</v>
      </c>
      <c r="S2365" t="s">
        <v>126</v>
      </c>
      <c r="T2365" s="2">
        <v>0.02</v>
      </c>
      <c r="U2365" t="s">
        <v>127</v>
      </c>
      <c r="V2365" t="s">
        <v>128</v>
      </c>
      <c r="W2365" t="s">
        <v>129</v>
      </c>
      <c r="X2365" t="s">
        <v>130</v>
      </c>
    </row>
    <row r="2366" spans="1:24" x14ac:dyDescent="0.3">
      <c r="A2366" t="s">
        <v>118</v>
      </c>
      <c r="B2366" s="1">
        <v>42044</v>
      </c>
      <c r="C2366" t="s">
        <v>498</v>
      </c>
      <c r="D2366" t="s">
        <v>499</v>
      </c>
      <c r="E2366" t="s">
        <v>27</v>
      </c>
      <c r="F2366" t="s">
        <v>28</v>
      </c>
      <c r="G2366" t="s">
        <v>29</v>
      </c>
      <c r="H2366" t="s">
        <v>30</v>
      </c>
      <c r="I2366" t="s">
        <v>92</v>
      </c>
      <c r="J2366" t="s">
        <v>64</v>
      </c>
      <c r="K2366" t="s">
        <v>94</v>
      </c>
      <c r="L2366" t="s">
        <v>95</v>
      </c>
      <c r="M2366" t="s">
        <v>35</v>
      </c>
      <c r="N2366" s="1">
        <v>42050</v>
      </c>
      <c r="O2366" t="s">
        <v>66</v>
      </c>
      <c r="P2366" t="s">
        <v>67</v>
      </c>
      <c r="Q2366" t="s">
        <v>68</v>
      </c>
      <c r="R2366">
        <v>50</v>
      </c>
      <c r="S2366" t="s">
        <v>593</v>
      </c>
      <c r="T2366" s="2">
        <v>0.09</v>
      </c>
      <c r="U2366" t="s">
        <v>2222</v>
      </c>
      <c r="V2366" t="s">
        <v>2223</v>
      </c>
      <c r="W2366" t="s">
        <v>72</v>
      </c>
      <c r="X2366" t="s">
        <v>2224</v>
      </c>
    </row>
    <row r="2367" spans="1:24" x14ac:dyDescent="0.3">
      <c r="A2367" t="s">
        <v>3625</v>
      </c>
      <c r="B2367" s="1">
        <v>42011</v>
      </c>
      <c r="C2367" t="s">
        <v>1595</v>
      </c>
      <c r="D2367" t="s">
        <v>365</v>
      </c>
      <c r="E2367" t="s">
        <v>46</v>
      </c>
      <c r="F2367" t="s">
        <v>47</v>
      </c>
      <c r="G2367" t="s">
        <v>91</v>
      </c>
      <c r="H2367" t="s">
        <v>48</v>
      </c>
      <c r="I2367" t="s">
        <v>196</v>
      </c>
      <c r="J2367" t="s">
        <v>2168</v>
      </c>
      <c r="K2367" t="s">
        <v>94</v>
      </c>
      <c r="L2367" t="s">
        <v>95</v>
      </c>
      <c r="M2367" t="s">
        <v>35</v>
      </c>
      <c r="N2367" s="1">
        <v>42013</v>
      </c>
      <c r="O2367" t="s">
        <v>1728</v>
      </c>
      <c r="P2367" t="s">
        <v>2169</v>
      </c>
      <c r="Q2367" t="s">
        <v>2170</v>
      </c>
      <c r="R2367">
        <v>17</v>
      </c>
      <c r="S2367" t="s">
        <v>3626</v>
      </c>
      <c r="T2367" s="2">
        <v>0.09</v>
      </c>
      <c r="U2367" t="s">
        <v>3627</v>
      </c>
      <c r="V2367" t="s">
        <v>3628</v>
      </c>
      <c r="W2367" t="s">
        <v>818</v>
      </c>
      <c r="X2367" t="s">
        <v>3629</v>
      </c>
    </row>
    <row r="2368" spans="1:24" x14ac:dyDescent="0.3">
      <c r="A2368" t="s">
        <v>9870</v>
      </c>
      <c r="B2368" s="1">
        <v>41642</v>
      </c>
      <c r="C2368" t="s">
        <v>1355</v>
      </c>
      <c r="D2368" t="s">
        <v>421</v>
      </c>
      <c r="E2368" t="s">
        <v>27</v>
      </c>
      <c r="F2368" t="s">
        <v>28</v>
      </c>
      <c r="G2368" t="s">
        <v>134</v>
      </c>
      <c r="H2368" t="s">
        <v>422</v>
      </c>
      <c r="I2368" t="s">
        <v>196</v>
      </c>
      <c r="J2368" t="s">
        <v>441</v>
      </c>
      <c r="K2368" t="s">
        <v>94</v>
      </c>
      <c r="L2368" t="s">
        <v>34</v>
      </c>
      <c r="M2368" t="s">
        <v>35</v>
      </c>
      <c r="N2368" s="1">
        <v>41642</v>
      </c>
      <c r="O2368" t="s">
        <v>442</v>
      </c>
      <c r="P2368" t="s">
        <v>443</v>
      </c>
      <c r="Q2368" t="s">
        <v>444</v>
      </c>
      <c r="R2368">
        <v>33</v>
      </c>
      <c r="S2368" t="s">
        <v>9871</v>
      </c>
      <c r="T2368" s="2">
        <v>0.08</v>
      </c>
      <c r="U2368" t="s">
        <v>2457</v>
      </c>
      <c r="V2368" t="s">
        <v>9872</v>
      </c>
      <c r="W2368" t="s">
        <v>448</v>
      </c>
      <c r="X2368" t="s">
        <v>9873</v>
      </c>
    </row>
    <row r="2369" spans="1:24" x14ac:dyDescent="0.3">
      <c r="A2369" t="s">
        <v>3690</v>
      </c>
      <c r="B2369" s="1">
        <v>41807</v>
      </c>
      <c r="C2369" t="s">
        <v>1188</v>
      </c>
      <c r="D2369" t="s">
        <v>622</v>
      </c>
      <c r="E2369" t="s">
        <v>27</v>
      </c>
      <c r="F2369" t="s">
        <v>28</v>
      </c>
      <c r="G2369" t="s">
        <v>77</v>
      </c>
      <c r="H2369" t="s">
        <v>433</v>
      </c>
      <c r="I2369" t="s">
        <v>63</v>
      </c>
      <c r="J2369" t="s">
        <v>1104</v>
      </c>
      <c r="K2369" t="s">
        <v>94</v>
      </c>
      <c r="L2369" t="s">
        <v>95</v>
      </c>
      <c r="M2369" t="s">
        <v>35</v>
      </c>
      <c r="N2369" s="1">
        <v>41808</v>
      </c>
      <c r="O2369" t="s">
        <v>1105</v>
      </c>
      <c r="P2369" t="s">
        <v>1106</v>
      </c>
      <c r="Q2369" t="s">
        <v>1107</v>
      </c>
      <c r="R2369">
        <v>19</v>
      </c>
      <c r="S2369" t="s">
        <v>3691</v>
      </c>
      <c r="T2369" s="2">
        <v>0</v>
      </c>
      <c r="U2369" t="s">
        <v>1169</v>
      </c>
      <c r="V2369" t="s">
        <v>3692</v>
      </c>
      <c r="W2369" t="s">
        <v>1109</v>
      </c>
      <c r="X2369" t="s">
        <v>3693</v>
      </c>
    </row>
    <row r="2370" spans="1:24" x14ac:dyDescent="0.3">
      <c r="A2370" t="s">
        <v>3690</v>
      </c>
      <c r="B2370" s="1">
        <v>41715</v>
      </c>
      <c r="C2370" t="s">
        <v>1364</v>
      </c>
      <c r="D2370" t="s">
        <v>766</v>
      </c>
      <c r="E2370" t="s">
        <v>27</v>
      </c>
      <c r="F2370" t="s">
        <v>28</v>
      </c>
      <c r="G2370" t="s">
        <v>91</v>
      </c>
      <c r="H2370" t="s">
        <v>217</v>
      </c>
      <c r="I2370" t="s">
        <v>121</v>
      </c>
      <c r="J2370" t="s">
        <v>734</v>
      </c>
      <c r="K2370" t="s">
        <v>94</v>
      </c>
      <c r="L2370" t="s">
        <v>34</v>
      </c>
      <c r="M2370" t="s">
        <v>35</v>
      </c>
      <c r="N2370" s="1">
        <v>41716</v>
      </c>
      <c r="O2370" t="s">
        <v>735</v>
      </c>
      <c r="P2370" t="s">
        <v>736</v>
      </c>
      <c r="Q2370" t="s">
        <v>737</v>
      </c>
      <c r="R2370">
        <v>8</v>
      </c>
      <c r="S2370" t="s">
        <v>9522</v>
      </c>
      <c r="T2370" s="2">
        <v>7.0000000000000007E-2</v>
      </c>
      <c r="U2370" t="s">
        <v>127</v>
      </c>
      <c r="V2370" t="s">
        <v>11990</v>
      </c>
      <c r="W2370" t="s">
        <v>741</v>
      </c>
      <c r="X2370" t="s">
        <v>12612</v>
      </c>
    </row>
    <row r="2371" spans="1:24" x14ac:dyDescent="0.3">
      <c r="A2371" t="s">
        <v>7208</v>
      </c>
      <c r="B2371" s="1">
        <v>42348</v>
      </c>
      <c r="C2371" t="s">
        <v>781</v>
      </c>
      <c r="D2371" t="s">
        <v>162</v>
      </c>
      <c r="E2371" t="s">
        <v>46</v>
      </c>
      <c r="F2371" t="s">
        <v>47</v>
      </c>
      <c r="G2371" t="s">
        <v>134</v>
      </c>
      <c r="H2371" t="s">
        <v>107</v>
      </c>
      <c r="I2371" t="s">
        <v>63</v>
      </c>
      <c r="J2371" t="s">
        <v>1737</v>
      </c>
      <c r="K2371" t="s">
        <v>33</v>
      </c>
      <c r="L2371" t="s">
        <v>34</v>
      </c>
      <c r="M2371" t="s">
        <v>35</v>
      </c>
      <c r="N2371" s="1">
        <v>42718</v>
      </c>
      <c r="O2371" t="s">
        <v>1699</v>
      </c>
      <c r="P2371" t="s">
        <v>1738</v>
      </c>
      <c r="Q2371" t="s">
        <v>36</v>
      </c>
      <c r="R2371">
        <v>8</v>
      </c>
      <c r="S2371" t="s">
        <v>5817</v>
      </c>
      <c r="T2371" s="2">
        <v>0</v>
      </c>
      <c r="U2371" t="s">
        <v>1202</v>
      </c>
      <c r="V2371" t="s">
        <v>4109</v>
      </c>
      <c r="W2371" t="s">
        <v>112</v>
      </c>
      <c r="X2371" t="s">
        <v>7209</v>
      </c>
    </row>
    <row r="2372" spans="1:24" x14ac:dyDescent="0.3">
      <c r="A2372" t="s">
        <v>7208</v>
      </c>
      <c r="B2372" s="1">
        <v>42013</v>
      </c>
      <c r="C2372" t="s">
        <v>5486</v>
      </c>
      <c r="D2372" t="s">
        <v>1019</v>
      </c>
      <c r="E2372" t="s">
        <v>46</v>
      </c>
      <c r="F2372" t="s">
        <v>47</v>
      </c>
      <c r="G2372" t="s">
        <v>77</v>
      </c>
      <c r="H2372" t="s">
        <v>107</v>
      </c>
      <c r="I2372" t="s">
        <v>196</v>
      </c>
      <c r="J2372" t="s">
        <v>1737</v>
      </c>
      <c r="K2372" t="s">
        <v>94</v>
      </c>
      <c r="L2372" t="s">
        <v>34</v>
      </c>
      <c r="M2372" t="s">
        <v>35</v>
      </c>
      <c r="N2372" s="1">
        <v>42015</v>
      </c>
      <c r="O2372" t="s">
        <v>1699</v>
      </c>
      <c r="P2372" t="s">
        <v>1738</v>
      </c>
      <c r="Q2372" t="s">
        <v>36</v>
      </c>
      <c r="R2372">
        <v>24</v>
      </c>
      <c r="S2372" t="s">
        <v>5817</v>
      </c>
      <c r="T2372" s="2">
        <v>0.04</v>
      </c>
      <c r="U2372" t="s">
        <v>1202</v>
      </c>
      <c r="V2372" t="s">
        <v>4109</v>
      </c>
      <c r="W2372" t="s">
        <v>112</v>
      </c>
      <c r="X2372" t="s">
        <v>7209</v>
      </c>
    </row>
    <row r="2373" spans="1:24" x14ac:dyDescent="0.3">
      <c r="A2373" t="s">
        <v>1812</v>
      </c>
      <c r="B2373" s="1">
        <v>41449</v>
      </c>
      <c r="C2373" t="s">
        <v>1687</v>
      </c>
      <c r="D2373" t="s">
        <v>324</v>
      </c>
      <c r="E2373" t="s">
        <v>27</v>
      </c>
      <c r="F2373" t="s">
        <v>28</v>
      </c>
      <c r="G2373" t="s">
        <v>134</v>
      </c>
      <c r="H2373" t="s">
        <v>205</v>
      </c>
      <c r="I2373" t="s">
        <v>92</v>
      </c>
      <c r="J2373" t="s">
        <v>1813</v>
      </c>
      <c r="K2373" t="s">
        <v>94</v>
      </c>
      <c r="L2373" t="s">
        <v>95</v>
      </c>
      <c r="M2373" t="s">
        <v>156</v>
      </c>
      <c r="N2373" s="1">
        <v>41450</v>
      </c>
      <c r="O2373" t="s">
        <v>1814</v>
      </c>
      <c r="P2373" t="s">
        <v>1815</v>
      </c>
      <c r="Q2373" t="s">
        <v>1107</v>
      </c>
      <c r="R2373">
        <v>35</v>
      </c>
      <c r="S2373" t="s">
        <v>1688</v>
      </c>
      <c r="T2373" s="2">
        <v>0.1</v>
      </c>
      <c r="U2373" t="s">
        <v>1689</v>
      </c>
      <c r="V2373" t="s">
        <v>1816</v>
      </c>
      <c r="W2373" t="s">
        <v>1587</v>
      </c>
      <c r="X2373" t="s">
        <v>1691</v>
      </c>
    </row>
    <row r="2374" spans="1:24" x14ac:dyDescent="0.3">
      <c r="A2374" t="s">
        <v>1812</v>
      </c>
      <c r="B2374" s="1">
        <v>41857</v>
      </c>
      <c r="C2374" t="s">
        <v>2509</v>
      </c>
      <c r="D2374" t="s">
        <v>1198</v>
      </c>
      <c r="E2374" t="s">
        <v>46</v>
      </c>
      <c r="F2374" t="s">
        <v>47</v>
      </c>
      <c r="G2374" t="s">
        <v>77</v>
      </c>
      <c r="H2374" t="s">
        <v>107</v>
      </c>
      <c r="I2374" t="s">
        <v>63</v>
      </c>
      <c r="J2374" t="s">
        <v>1164</v>
      </c>
      <c r="K2374" t="s">
        <v>94</v>
      </c>
      <c r="L2374" t="s">
        <v>95</v>
      </c>
      <c r="M2374" t="s">
        <v>156</v>
      </c>
      <c r="N2374" s="1">
        <v>41857</v>
      </c>
      <c r="O2374" t="s">
        <v>1165</v>
      </c>
      <c r="P2374" t="s">
        <v>1166</v>
      </c>
      <c r="Q2374" t="s">
        <v>1167</v>
      </c>
      <c r="R2374">
        <v>22</v>
      </c>
      <c r="S2374" t="s">
        <v>8650</v>
      </c>
      <c r="T2374" s="2">
        <v>0.1</v>
      </c>
      <c r="U2374" t="s">
        <v>6585</v>
      </c>
      <c r="V2374" t="s">
        <v>8651</v>
      </c>
      <c r="W2374" t="s">
        <v>1169</v>
      </c>
      <c r="X2374" t="s">
        <v>2684</v>
      </c>
    </row>
    <row r="2375" spans="1:24" x14ac:dyDescent="0.3">
      <c r="A2375" t="s">
        <v>1812</v>
      </c>
      <c r="B2375" s="1">
        <v>41939</v>
      </c>
      <c r="C2375" t="s">
        <v>1765</v>
      </c>
      <c r="D2375" t="s">
        <v>144</v>
      </c>
      <c r="E2375" t="s">
        <v>46</v>
      </c>
      <c r="F2375" t="s">
        <v>47</v>
      </c>
      <c r="G2375" t="s">
        <v>77</v>
      </c>
      <c r="H2375" t="s">
        <v>107</v>
      </c>
      <c r="I2375" t="s">
        <v>196</v>
      </c>
      <c r="J2375" t="s">
        <v>771</v>
      </c>
      <c r="K2375" t="s">
        <v>94</v>
      </c>
      <c r="L2375" t="s">
        <v>95</v>
      </c>
      <c r="M2375" t="s">
        <v>35</v>
      </c>
      <c r="N2375" s="1">
        <v>41943</v>
      </c>
      <c r="O2375" t="s">
        <v>772</v>
      </c>
      <c r="P2375" t="s">
        <v>773</v>
      </c>
      <c r="Q2375" t="s">
        <v>774</v>
      </c>
      <c r="R2375">
        <v>45</v>
      </c>
      <c r="S2375" t="s">
        <v>5577</v>
      </c>
      <c r="T2375" s="2">
        <v>0.1</v>
      </c>
      <c r="U2375" t="s">
        <v>1200</v>
      </c>
      <c r="V2375" t="s">
        <v>1391</v>
      </c>
      <c r="W2375" t="s">
        <v>778</v>
      </c>
      <c r="X2375" t="s">
        <v>3924</v>
      </c>
    </row>
    <row r="2376" spans="1:24" x14ac:dyDescent="0.3">
      <c r="A2376" t="s">
        <v>4164</v>
      </c>
      <c r="B2376" s="1">
        <v>41916</v>
      </c>
      <c r="C2376" t="s">
        <v>792</v>
      </c>
      <c r="D2376" t="s">
        <v>610</v>
      </c>
      <c r="E2376" t="s">
        <v>27</v>
      </c>
      <c r="F2376" t="s">
        <v>28</v>
      </c>
      <c r="G2376" t="s">
        <v>77</v>
      </c>
      <c r="H2376" t="s">
        <v>62</v>
      </c>
      <c r="I2376" t="s">
        <v>196</v>
      </c>
      <c r="J2376" t="s">
        <v>1365</v>
      </c>
      <c r="K2376" t="s">
        <v>94</v>
      </c>
      <c r="L2376" t="s">
        <v>34</v>
      </c>
      <c r="M2376" t="s">
        <v>35</v>
      </c>
      <c r="N2376" s="1">
        <v>41918</v>
      </c>
      <c r="O2376" t="s">
        <v>925</v>
      </c>
      <c r="P2376" t="s">
        <v>758</v>
      </c>
      <c r="Q2376" t="s">
        <v>254</v>
      </c>
      <c r="R2376">
        <v>39</v>
      </c>
      <c r="S2376" t="s">
        <v>759</v>
      </c>
      <c r="T2376" s="2">
        <v>0.03</v>
      </c>
      <c r="U2376" t="s">
        <v>127</v>
      </c>
      <c r="V2376" t="s">
        <v>759</v>
      </c>
      <c r="W2376" t="s">
        <v>1369</v>
      </c>
      <c r="X2376" t="s">
        <v>1055</v>
      </c>
    </row>
    <row r="2377" spans="1:24" x14ac:dyDescent="0.3">
      <c r="A2377" t="s">
        <v>4164</v>
      </c>
      <c r="B2377" s="1">
        <v>41537</v>
      </c>
      <c r="C2377" t="s">
        <v>1563</v>
      </c>
      <c r="D2377" t="s">
        <v>144</v>
      </c>
      <c r="E2377" t="s">
        <v>46</v>
      </c>
      <c r="F2377" t="s">
        <v>47</v>
      </c>
      <c r="G2377" t="s">
        <v>77</v>
      </c>
      <c r="H2377" t="s">
        <v>107</v>
      </c>
      <c r="I2377" t="s">
        <v>63</v>
      </c>
      <c r="J2377" t="s">
        <v>64</v>
      </c>
      <c r="K2377" t="s">
        <v>94</v>
      </c>
      <c r="L2377" t="s">
        <v>34</v>
      </c>
      <c r="M2377" t="s">
        <v>35</v>
      </c>
      <c r="N2377" s="1">
        <v>41537</v>
      </c>
      <c r="O2377" t="s">
        <v>66</v>
      </c>
      <c r="P2377" t="s">
        <v>67</v>
      </c>
      <c r="Q2377" t="s">
        <v>68</v>
      </c>
      <c r="R2377">
        <v>38</v>
      </c>
      <c r="S2377" t="s">
        <v>6549</v>
      </c>
      <c r="T2377" s="2">
        <v>0.01</v>
      </c>
      <c r="U2377" t="s">
        <v>1280</v>
      </c>
      <c r="V2377" t="s">
        <v>6550</v>
      </c>
      <c r="W2377" t="s">
        <v>72</v>
      </c>
      <c r="X2377" t="s">
        <v>6551</v>
      </c>
    </row>
    <row r="2378" spans="1:24" x14ac:dyDescent="0.3">
      <c r="A2378" t="s">
        <v>4164</v>
      </c>
      <c r="B2378" s="1">
        <v>41356</v>
      </c>
      <c r="C2378" t="s">
        <v>1428</v>
      </c>
      <c r="D2378" t="s">
        <v>1429</v>
      </c>
      <c r="E2378" t="s">
        <v>27</v>
      </c>
      <c r="F2378" t="s">
        <v>28</v>
      </c>
      <c r="G2378" t="s">
        <v>134</v>
      </c>
      <c r="H2378" t="s">
        <v>217</v>
      </c>
      <c r="I2378" t="s">
        <v>92</v>
      </c>
      <c r="J2378" t="s">
        <v>355</v>
      </c>
      <c r="K2378" t="s">
        <v>94</v>
      </c>
      <c r="L2378" t="s">
        <v>34</v>
      </c>
      <c r="M2378" t="s">
        <v>35</v>
      </c>
      <c r="N2378" s="1">
        <v>41359</v>
      </c>
      <c r="O2378" t="s">
        <v>129</v>
      </c>
      <c r="P2378" t="s">
        <v>356</v>
      </c>
      <c r="Q2378" t="s">
        <v>357</v>
      </c>
      <c r="R2378">
        <v>45</v>
      </c>
      <c r="S2378" t="s">
        <v>9189</v>
      </c>
      <c r="T2378" s="2">
        <v>0.08</v>
      </c>
      <c r="U2378" t="s">
        <v>2340</v>
      </c>
      <c r="V2378" t="s">
        <v>9151</v>
      </c>
      <c r="W2378" t="s">
        <v>361</v>
      </c>
      <c r="X2378" t="s">
        <v>9190</v>
      </c>
    </row>
    <row r="2379" spans="1:24" x14ac:dyDescent="0.3">
      <c r="A2379" t="s">
        <v>4164</v>
      </c>
      <c r="B2379" s="1">
        <v>42135</v>
      </c>
      <c r="C2379" t="s">
        <v>1541</v>
      </c>
      <c r="D2379" t="s">
        <v>61</v>
      </c>
      <c r="E2379" t="s">
        <v>27</v>
      </c>
      <c r="F2379" t="s">
        <v>28</v>
      </c>
      <c r="G2379" t="s">
        <v>77</v>
      </c>
      <c r="H2379" t="s">
        <v>62</v>
      </c>
      <c r="I2379" t="s">
        <v>31</v>
      </c>
      <c r="J2379" t="s">
        <v>9890</v>
      </c>
      <c r="K2379" t="s">
        <v>33</v>
      </c>
      <c r="L2379" t="s">
        <v>65</v>
      </c>
      <c r="M2379" t="s">
        <v>35</v>
      </c>
      <c r="N2379" s="1">
        <v>42137</v>
      </c>
      <c r="O2379" t="s">
        <v>1119</v>
      </c>
      <c r="P2379" t="s">
        <v>4694</v>
      </c>
      <c r="Q2379" t="s">
        <v>2516</v>
      </c>
      <c r="R2379">
        <v>24</v>
      </c>
      <c r="S2379" t="s">
        <v>9891</v>
      </c>
      <c r="T2379" s="2">
        <v>0.01</v>
      </c>
      <c r="U2379" t="s">
        <v>2127</v>
      </c>
      <c r="V2379" t="s">
        <v>6147</v>
      </c>
      <c r="W2379" t="s">
        <v>57</v>
      </c>
      <c r="X2379" t="s">
        <v>3277</v>
      </c>
    </row>
    <row r="2380" spans="1:24" x14ac:dyDescent="0.3">
      <c r="A2380" t="s">
        <v>4164</v>
      </c>
      <c r="B2380" s="1">
        <v>41594</v>
      </c>
      <c r="C2380" t="s">
        <v>1473</v>
      </c>
      <c r="D2380" t="s">
        <v>252</v>
      </c>
      <c r="E2380" t="s">
        <v>27</v>
      </c>
      <c r="F2380" t="s">
        <v>28</v>
      </c>
      <c r="G2380" t="s">
        <v>91</v>
      </c>
      <c r="H2380" t="s">
        <v>62</v>
      </c>
      <c r="I2380" t="s">
        <v>121</v>
      </c>
      <c r="J2380" t="s">
        <v>1365</v>
      </c>
      <c r="K2380" t="s">
        <v>94</v>
      </c>
      <c r="L2380" t="s">
        <v>34</v>
      </c>
      <c r="M2380" t="s">
        <v>35</v>
      </c>
      <c r="N2380" s="1">
        <v>41595</v>
      </c>
      <c r="O2380" t="s">
        <v>925</v>
      </c>
      <c r="P2380" t="s">
        <v>758</v>
      </c>
      <c r="Q2380" t="s">
        <v>254</v>
      </c>
      <c r="R2380">
        <v>19</v>
      </c>
      <c r="S2380" t="s">
        <v>10224</v>
      </c>
      <c r="T2380" s="2">
        <v>7.0000000000000007E-2</v>
      </c>
      <c r="U2380" t="s">
        <v>1138</v>
      </c>
      <c r="V2380" t="s">
        <v>10225</v>
      </c>
      <c r="W2380" t="s">
        <v>1369</v>
      </c>
      <c r="X2380" t="s">
        <v>1055</v>
      </c>
    </row>
    <row r="2381" spans="1:24" x14ac:dyDescent="0.3">
      <c r="A2381" t="s">
        <v>4252</v>
      </c>
      <c r="B2381" s="1">
        <v>42020</v>
      </c>
      <c r="C2381" t="s">
        <v>2004</v>
      </c>
      <c r="D2381" t="s">
        <v>399</v>
      </c>
      <c r="E2381" t="s">
        <v>27</v>
      </c>
      <c r="F2381" t="s">
        <v>28</v>
      </c>
      <c r="G2381" t="s">
        <v>29</v>
      </c>
      <c r="H2381" t="s">
        <v>62</v>
      </c>
      <c r="I2381" t="s">
        <v>63</v>
      </c>
      <c r="J2381" t="s">
        <v>1259</v>
      </c>
      <c r="K2381" t="s">
        <v>94</v>
      </c>
      <c r="L2381" t="s">
        <v>95</v>
      </c>
      <c r="M2381" t="s">
        <v>35</v>
      </c>
      <c r="N2381" s="1">
        <v>42021</v>
      </c>
      <c r="O2381" t="s">
        <v>1260</v>
      </c>
      <c r="P2381" t="s">
        <v>1261</v>
      </c>
      <c r="Q2381" t="s">
        <v>1262</v>
      </c>
      <c r="R2381">
        <v>45</v>
      </c>
      <c r="S2381" t="s">
        <v>1261</v>
      </c>
      <c r="T2381" s="2">
        <v>7.0000000000000007E-2</v>
      </c>
      <c r="U2381" t="s">
        <v>127</v>
      </c>
      <c r="V2381" t="s">
        <v>1261</v>
      </c>
      <c r="W2381" t="s">
        <v>1266</v>
      </c>
      <c r="X2381" t="s">
        <v>4253</v>
      </c>
    </row>
    <row r="2382" spans="1:24" x14ac:dyDescent="0.3">
      <c r="A2382" t="s">
        <v>4252</v>
      </c>
      <c r="B2382" s="1">
        <v>42015</v>
      </c>
      <c r="C2382" t="s">
        <v>1876</v>
      </c>
      <c r="D2382" t="s">
        <v>1198</v>
      </c>
      <c r="E2382" t="s">
        <v>46</v>
      </c>
      <c r="F2382" t="s">
        <v>47</v>
      </c>
      <c r="G2382" t="s">
        <v>134</v>
      </c>
      <c r="H2382" t="s">
        <v>107</v>
      </c>
      <c r="I2382" t="s">
        <v>63</v>
      </c>
      <c r="J2382" t="s">
        <v>1259</v>
      </c>
      <c r="K2382" t="s">
        <v>94</v>
      </c>
      <c r="L2382" t="s">
        <v>34</v>
      </c>
      <c r="M2382" t="s">
        <v>35</v>
      </c>
      <c r="N2382" s="1">
        <v>42016</v>
      </c>
      <c r="O2382" t="s">
        <v>1260</v>
      </c>
      <c r="P2382" t="s">
        <v>1261</v>
      </c>
      <c r="Q2382" t="s">
        <v>1262</v>
      </c>
      <c r="R2382">
        <v>31</v>
      </c>
      <c r="S2382" t="s">
        <v>1261</v>
      </c>
      <c r="T2382" s="2">
        <v>7.0000000000000007E-2</v>
      </c>
      <c r="U2382" t="s">
        <v>127</v>
      </c>
      <c r="V2382" t="s">
        <v>1261</v>
      </c>
      <c r="W2382" t="s">
        <v>1266</v>
      </c>
      <c r="X2382" t="s">
        <v>4253</v>
      </c>
    </row>
    <row r="2383" spans="1:24" x14ac:dyDescent="0.3">
      <c r="A2383" t="s">
        <v>10792</v>
      </c>
      <c r="B2383" s="1">
        <v>41715</v>
      </c>
      <c r="C2383" t="s">
        <v>10793</v>
      </c>
      <c r="D2383" t="s">
        <v>1401</v>
      </c>
      <c r="E2383" t="s">
        <v>27</v>
      </c>
      <c r="F2383" t="s">
        <v>28</v>
      </c>
      <c r="G2383" t="s">
        <v>77</v>
      </c>
      <c r="H2383" t="s">
        <v>281</v>
      </c>
      <c r="I2383" t="s">
        <v>196</v>
      </c>
      <c r="J2383" t="s">
        <v>771</v>
      </c>
      <c r="K2383" t="s">
        <v>94</v>
      </c>
      <c r="L2383" t="s">
        <v>95</v>
      </c>
      <c r="M2383" t="s">
        <v>35</v>
      </c>
      <c r="N2383" s="1">
        <v>41716</v>
      </c>
      <c r="O2383" t="s">
        <v>772</v>
      </c>
      <c r="P2383" t="s">
        <v>773</v>
      </c>
      <c r="Q2383" t="s">
        <v>774</v>
      </c>
      <c r="R2383">
        <v>15</v>
      </c>
      <c r="S2383" t="s">
        <v>4182</v>
      </c>
      <c r="T2383" s="2">
        <v>0.03</v>
      </c>
      <c r="U2383" t="s">
        <v>127</v>
      </c>
      <c r="V2383" t="s">
        <v>10794</v>
      </c>
      <c r="W2383" t="s">
        <v>778</v>
      </c>
      <c r="X2383" t="s">
        <v>10795</v>
      </c>
    </row>
    <row r="2384" spans="1:24" x14ac:dyDescent="0.3">
      <c r="A2384" t="s">
        <v>2105</v>
      </c>
      <c r="B2384" s="1">
        <v>42208</v>
      </c>
      <c r="C2384" t="s">
        <v>2106</v>
      </c>
      <c r="D2384" t="s">
        <v>610</v>
      </c>
      <c r="E2384" t="s">
        <v>27</v>
      </c>
      <c r="F2384" t="s">
        <v>28</v>
      </c>
      <c r="G2384" t="s">
        <v>91</v>
      </c>
      <c r="H2384" t="s">
        <v>62</v>
      </c>
      <c r="I2384" t="s">
        <v>121</v>
      </c>
      <c r="J2384" t="s">
        <v>2107</v>
      </c>
      <c r="K2384" t="s">
        <v>94</v>
      </c>
      <c r="L2384" t="s">
        <v>34</v>
      </c>
      <c r="M2384" t="s">
        <v>35</v>
      </c>
      <c r="N2384" s="1">
        <v>42215</v>
      </c>
      <c r="O2384" t="s">
        <v>1380</v>
      </c>
      <c r="P2384" t="s">
        <v>2108</v>
      </c>
      <c r="Q2384" t="s">
        <v>990</v>
      </c>
      <c r="R2384">
        <v>22</v>
      </c>
      <c r="S2384" t="s">
        <v>2109</v>
      </c>
      <c r="T2384" s="2">
        <v>0.02</v>
      </c>
      <c r="U2384" t="s">
        <v>772</v>
      </c>
      <c r="V2384" t="s">
        <v>2110</v>
      </c>
      <c r="W2384" t="s">
        <v>57</v>
      </c>
      <c r="X2384" t="s">
        <v>2111</v>
      </c>
    </row>
    <row r="2385" spans="1:24" x14ac:dyDescent="0.3">
      <c r="A2385" t="s">
        <v>2105</v>
      </c>
      <c r="B2385" s="1">
        <v>42135</v>
      </c>
      <c r="C2385" t="s">
        <v>1541</v>
      </c>
      <c r="D2385" t="s">
        <v>133</v>
      </c>
      <c r="E2385" t="s">
        <v>27</v>
      </c>
      <c r="F2385" t="s">
        <v>28</v>
      </c>
      <c r="G2385" t="s">
        <v>77</v>
      </c>
      <c r="H2385" t="s">
        <v>62</v>
      </c>
      <c r="I2385" t="s">
        <v>196</v>
      </c>
      <c r="J2385" t="s">
        <v>64</v>
      </c>
      <c r="K2385" t="s">
        <v>94</v>
      </c>
      <c r="L2385" t="s">
        <v>34</v>
      </c>
      <c r="M2385" t="s">
        <v>35</v>
      </c>
      <c r="N2385" s="1">
        <v>42137</v>
      </c>
      <c r="O2385" t="s">
        <v>66</v>
      </c>
      <c r="P2385" t="s">
        <v>67</v>
      </c>
      <c r="Q2385" t="s">
        <v>68</v>
      </c>
      <c r="R2385">
        <v>24</v>
      </c>
      <c r="S2385" t="s">
        <v>2126</v>
      </c>
      <c r="T2385" s="2">
        <v>0.04</v>
      </c>
      <c r="U2385" t="s">
        <v>2127</v>
      </c>
      <c r="V2385" t="s">
        <v>2128</v>
      </c>
      <c r="W2385" t="s">
        <v>72</v>
      </c>
      <c r="X2385" t="s">
        <v>2129</v>
      </c>
    </row>
    <row r="2386" spans="1:24" x14ac:dyDescent="0.3">
      <c r="A2386" t="s">
        <v>2105</v>
      </c>
      <c r="B2386" s="1">
        <v>42465</v>
      </c>
      <c r="C2386" t="s">
        <v>6396</v>
      </c>
      <c r="D2386" t="s">
        <v>591</v>
      </c>
      <c r="E2386" t="s">
        <v>27</v>
      </c>
      <c r="F2386" t="s">
        <v>28</v>
      </c>
      <c r="G2386" t="s">
        <v>91</v>
      </c>
      <c r="H2386" t="s">
        <v>241</v>
      </c>
      <c r="I2386" t="s">
        <v>92</v>
      </c>
      <c r="J2386" t="s">
        <v>564</v>
      </c>
      <c r="K2386" t="s">
        <v>94</v>
      </c>
      <c r="L2386" t="s">
        <v>34</v>
      </c>
      <c r="M2386" t="s">
        <v>35</v>
      </c>
      <c r="N2386" s="1">
        <v>42471</v>
      </c>
      <c r="O2386" t="s">
        <v>565</v>
      </c>
      <c r="P2386" t="s">
        <v>566</v>
      </c>
      <c r="Q2386" t="s">
        <v>567</v>
      </c>
      <c r="R2386">
        <v>50</v>
      </c>
      <c r="S2386" t="s">
        <v>6477</v>
      </c>
      <c r="T2386" s="2">
        <v>0.09</v>
      </c>
      <c r="U2386" t="s">
        <v>6478</v>
      </c>
      <c r="V2386" t="s">
        <v>6479</v>
      </c>
      <c r="W2386" t="s">
        <v>224</v>
      </c>
      <c r="X2386" t="s">
        <v>6480</v>
      </c>
    </row>
    <row r="2387" spans="1:24" x14ac:dyDescent="0.3">
      <c r="A2387" t="s">
        <v>2105</v>
      </c>
      <c r="B2387" s="1">
        <v>41683</v>
      </c>
      <c r="C2387" t="s">
        <v>477</v>
      </c>
      <c r="D2387" t="s">
        <v>465</v>
      </c>
      <c r="E2387" t="s">
        <v>27</v>
      </c>
      <c r="F2387" t="s">
        <v>28</v>
      </c>
      <c r="G2387" t="s">
        <v>77</v>
      </c>
      <c r="H2387" t="s">
        <v>205</v>
      </c>
      <c r="I2387" t="s">
        <v>92</v>
      </c>
      <c r="J2387" t="s">
        <v>218</v>
      </c>
      <c r="K2387" t="s">
        <v>94</v>
      </c>
      <c r="L2387" t="s">
        <v>95</v>
      </c>
      <c r="M2387" t="s">
        <v>35</v>
      </c>
      <c r="N2387" s="1">
        <v>41683</v>
      </c>
      <c r="O2387" t="s">
        <v>219</v>
      </c>
      <c r="P2387" t="s">
        <v>124</v>
      </c>
      <c r="Q2387" t="s">
        <v>220</v>
      </c>
      <c r="R2387">
        <v>1</v>
      </c>
      <c r="S2387" t="s">
        <v>5556</v>
      </c>
      <c r="T2387" s="2">
        <v>0.01</v>
      </c>
      <c r="U2387" t="s">
        <v>5557</v>
      </c>
      <c r="V2387" t="s">
        <v>9069</v>
      </c>
      <c r="W2387" t="s">
        <v>224</v>
      </c>
      <c r="X2387" t="s">
        <v>9070</v>
      </c>
    </row>
    <row r="2388" spans="1:24" x14ac:dyDescent="0.3">
      <c r="A2388" t="s">
        <v>2105</v>
      </c>
      <c r="B2388" s="1">
        <v>41471</v>
      </c>
      <c r="C2388" t="s">
        <v>1887</v>
      </c>
      <c r="D2388" t="s">
        <v>1503</v>
      </c>
      <c r="E2388" t="s">
        <v>27</v>
      </c>
      <c r="F2388" t="s">
        <v>28</v>
      </c>
      <c r="G2388" t="s">
        <v>134</v>
      </c>
      <c r="H2388" t="s">
        <v>289</v>
      </c>
      <c r="I2388" t="s">
        <v>196</v>
      </c>
      <c r="J2388" t="s">
        <v>1377</v>
      </c>
      <c r="K2388" t="s">
        <v>94</v>
      </c>
      <c r="L2388" t="s">
        <v>34</v>
      </c>
      <c r="M2388" t="s">
        <v>35</v>
      </c>
      <c r="N2388" s="1">
        <v>41472</v>
      </c>
      <c r="O2388" t="s">
        <v>3451</v>
      </c>
      <c r="P2388" t="s">
        <v>2368</v>
      </c>
      <c r="Q2388" t="s">
        <v>260</v>
      </c>
      <c r="R2388">
        <v>8</v>
      </c>
      <c r="S2388" t="s">
        <v>7769</v>
      </c>
      <c r="T2388" s="2">
        <v>7.0000000000000007E-2</v>
      </c>
      <c r="U2388" t="s">
        <v>2663</v>
      </c>
      <c r="V2388" t="s">
        <v>10369</v>
      </c>
      <c r="W2388" t="s">
        <v>774</v>
      </c>
      <c r="X2388" t="s">
        <v>10370</v>
      </c>
    </row>
    <row r="2389" spans="1:24" x14ac:dyDescent="0.3">
      <c r="A2389" t="s">
        <v>10577</v>
      </c>
      <c r="B2389" s="1">
        <v>42354</v>
      </c>
      <c r="C2389" t="s">
        <v>792</v>
      </c>
      <c r="D2389" t="s">
        <v>610</v>
      </c>
      <c r="E2389" t="s">
        <v>27</v>
      </c>
      <c r="F2389" t="s">
        <v>28</v>
      </c>
      <c r="G2389" t="s">
        <v>77</v>
      </c>
      <c r="H2389" t="s">
        <v>62</v>
      </c>
      <c r="I2389" t="s">
        <v>63</v>
      </c>
      <c r="J2389" t="s">
        <v>2705</v>
      </c>
      <c r="K2389" t="s">
        <v>94</v>
      </c>
      <c r="L2389" t="s">
        <v>34</v>
      </c>
      <c r="M2389" t="s">
        <v>35</v>
      </c>
      <c r="N2389" s="1">
        <v>42356</v>
      </c>
      <c r="O2389" t="s">
        <v>2706</v>
      </c>
      <c r="P2389" t="s">
        <v>2707</v>
      </c>
      <c r="Q2389" t="s">
        <v>2708</v>
      </c>
      <c r="R2389">
        <v>38</v>
      </c>
      <c r="S2389" t="s">
        <v>10578</v>
      </c>
      <c r="T2389" s="2">
        <v>0.05</v>
      </c>
      <c r="U2389" t="s">
        <v>6787</v>
      </c>
      <c r="V2389" t="s">
        <v>783</v>
      </c>
      <c r="W2389" t="s">
        <v>116</v>
      </c>
      <c r="X2389" t="s">
        <v>1801</v>
      </c>
    </row>
    <row r="2390" spans="1:24" x14ac:dyDescent="0.3">
      <c r="A2390" t="s">
        <v>10577</v>
      </c>
      <c r="B2390" s="1">
        <v>42016</v>
      </c>
      <c r="C2390" t="s">
        <v>11060</v>
      </c>
      <c r="D2390" t="s">
        <v>421</v>
      </c>
      <c r="E2390" t="s">
        <v>27</v>
      </c>
      <c r="F2390" t="s">
        <v>28</v>
      </c>
      <c r="G2390" t="s">
        <v>77</v>
      </c>
      <c r="H2390" t="s">
        <v>422</v>
      </c>
      <c r="I2390" t="s">
        <v>92</v>
      </c>
      <c r="J2390" t="s">
        <v>373</v>
      </c>
      <c r="K2390" t="s">
        <v>94</v>
      </c>
      <c r="L2390" t="s">
        <v>95</v>
      </c>
      <c r="M2390" t="s">
        <v>35</v>
      </c>
      <c r="N2390" s="1">
        <v>42018</v>
      </c>
      <c r="O2390" t="s">
        <v>374</v>
      </c>
      <c r="P2390" t="s">
        <v>375</v>
      </c>
      <c r="Q2390" t="s">
        <v>376</v>
      </c>
      <c r="R2390">
        <v>16</v>
      </c>
      <c r="S2390" t="s">
        <v>11061</v>
      </c>
      <c r="T2390" s="2">
        <v>0.09</v>
      </c>
      <c r="U2390" t="s">
        <v>2858</v>
      </c>
      <c r="V2390" t="s">
        <v>11062</v>
      </c>
      <c r="W2390" t="s">
        <v>380</v>
      </c>
      <c r="X2390" t="s">
        <v>11063</v>
      </c>
    </row>
    <row r="2391" spans="1:24" x14ac:dyDescent="0.3">
      <c r="A2391" t="s">
        <v>3024</v>
      </c>
      <c r="B2391" s="1">
        <v>42087</v>
      </c>
      <c r="C2391" t="s">
        <v>3025</v>
      </c>
      <c r="D2391" t="s">
        <v>945</v>
      </c>
      <c r="E2391" t="s">
        <v>27</v>
      </c>
      <c r="F2391" t="s">
        <v>28</v>
      </c>
      <c r="G2391" t="s">
        <v>77</v>
      </c>
      <c r="H2391" t="s">
        <v>241</v>
      </c>
      <c r="I2391" t="s">
        <v>92</v>
      </c>
      <c r="J2391" t="s">
        <v>771</v>
      </c>
      <c r="K2391" t="s">
        <v>94</v>
      </c>
      <c r="L2391" t="s">
        <v>34</v>
      </c>
      <c r="M2391" t="s">
        <v>35</v>
      </c>
      <c r="N2391" s="1">
        <v>42089</v>
      </c>
      <c r="O2391" t="s">
        <v>772</v>
      </c>
      <c r="P2391" t="s">
        <v>773</v>
      </c>
      <c r="Q2391" t="s">
        <v>774</v>
      </c>
      <c r="R2391">
        <v>39</v>
      </c>
      <c r="S2391" t="s">
        <v>3026</v>
      </c>
      <c r="T2391" s="2">
        <v>7.0000000000000007E-2</v>
      </c>
      <c r="U2391" t="s">
        <v>3027</v>
      </c>
      <c r="V2391" t="s">
        <v>3028</v>
      </c>
      <c r="W2391" t="s">
        <v>778</v>
      </c>
      <c r="X2391" t="s">
        <v>3029</v>
      </c>
    </row>
    <row r="2392" spans="1:24" x14ac:dyDescent="0.3">
      <c r="A2392" t="s">
        <v>3024</v>
      </c>
      <c r="B2392" s="1">
        <v>41575</v>
      </c>
      <c r="C2392" t="s">
        <v>1197</v>
      </c>
      <c r="D2392" t="s">
        <v>1198</v>
      </c>
      <c r="E2392" t="s">
        <v>46</v>
      </c>
      <c r="F2392" t="s">
        <v>47</v>
      </c>
      <c r="G2392" t="s">
        <v>77</v>
      </c>
      <c r="H2392" t="s">
        <v>107</v>
      </c>
      <c r="I2392" t="s">
        <v>63</v>
      </c>
      <c r="J2392" t="s">
        <v>122</v>
      </c>
      <c r="K2392" t="s">
        <v>33</v>
      </c>
      <c r="L2392" t="s">
        <v>50</v>
      </c>
      <c r="M2392" t="s">
        <v>35</v>
      </c>
      <c r="N2392" s="1">
        <v>41576</v>
      </c>
      <c r="O2392" t="s">
        <v>123</v>
      </c>
      <c r="P2392" t="s">
        <v>124</v>
      </c>
      <c r="Q2392" t="s">
        <v>125</v>
      </c>
      <c r="R2392">
        <v>48</v>
      </c>
      <c r="S2392" t="s">
        <v>4979</v>
      </c>
      <c r="T2392" s="2">
        <v>0.08</v>
      </c>
      <c r="U2392" t="s">
        <v>127</v>
      </c>
      <c r="V2392" t="s">
        <v>9271</v>
      </c>
      <c r="W2392" t="s">
        <v>129</v>
      </c>
      <c r="X2392" t="s">
        <v>9006</v>
      </c>
    </row>
    <row r="2393" spans="1:24" x14ac:dyDescent="0.3">
      <c r="A2393" t="s">
        <v>3024</v>
      </c>
      <c r="B2393" s="1">
        <v>41653</v>
      </c>
      <c r="C2393" t="s">
        <v>11044</v>
      </c>
      <c r="D2393" t="s">
        <v>1401</v>
      </c>
      <c r="E2393" t="s">
        <v>27</v>
      </c>
      <c r="F2393" t="s">
        <v>28</v>
      </c>
      <c r="G2393" t="s">
        <v>91</v>
      </c>
      <c r="H2393" t="s">
        <v>281</v>
      </c>
      <c r="I2393" t="s">
        <v>121</v>
      </c>
      <c r="J2393" t="s">
        <v>975</v>
      </c>
      <c r="K2393" t="s">
        <v>94</v>
      </c>
      <c r="L2393" t="s">
        <v>95</v>
      </c>
      <c r="M2393" t="s">
        <v>35</v>
      </c>
      <c r="N2393" s="1">
        <v>41655</v>
      </c>
      <c r="O2393" t="s">
        <v>976</v>
      </c>
      <c r="P2393" t="s">
        <v>977</v>
      </c>
      <c r="Q2393" t="s">
        <v>978</v>
      </c>
      <c r="R2393">
        <v>4</v>
      </c>
      <c r="S2393" t="s">
        <v>11045</v>
      </c>
      <c r="T2393" s="2">
        <v>0.09</v>
      </c>
      <c r="U2393" t="s">
        <v>8325</v>
      </c>
      <c r="V2393" t="s">
        <v>8326</v>
      </c>
      <c r="W2393" t="s">
        <v>982</v>
      </c>
      <c r="X2393" t="s">
        <v>11046</v>
      </c>
    </row>
    <row r="2394" spans="1:24" x14ac:dyDescent="0.3">
      <c r="A2394" t="s">
        <v>1316</v>
      </c>
      <c r="B2394" s="1">
        <v>42017</v>
      </c>
      <c r="C2394" t="s">
        <v>1317</v>
      </c>
      <c r="D2394" t="s">
        <v>683</v>
      </c>
      <c r="E2394" t="s">
        <v>46</v>
      </c>
      <c r="F2394" t="s">
        <v>47</v>
      </c>
      <c r="G2394" t="s">
        <v>77</v>
      </c>
      <c r="H2394" t="s">
        <v>107</v>
      </c>
      <c r="I2394" t="s">
        <v>31</v>
      </c>
      <c r="J2394" t="s">
        <v>1302</v>
      </c>
      <c r="K2394" t="s">
        <v>94</v>
      </c>
      <c r="L2394" t="s">
        <v>34</v>
      </c>
      <c r="M2394" t="s">
        <v>35</v>
      </c>
      <c r="N2394" s="1">
        <v>42019</v>
      </c>
      <c r="O2394" t="s">
        <v>1303</v>
      </c>
      <c r="P2394" t="s">
        <v>168</v>
      </c>
      <c r="Q2394" t="s">
        <v>1304</v>
      </c>
      <c r="R2394">
        <v>13</v>
      </c>
      <c r="S2394" t="s">
        <v>1318</v>
      </c>
      <c r="T2394" s="2">
        <v>0.03</v>
      </c>
      <c r="U2394" t="s">
        <v>1319</v>
      </c>
      <c r="V2394" t="s">
        <v>1320</v>
      </c>
      <c r="W2394" t="s">
        <v>1307</v>
      </c>
      <c r="X2394" t="s">
        <v>1321</v>
      </c>
    </row>
    <row r="2395" spans="1:24" x14ac:dyDescent="0.3">
      <c r="A2395" t="s">
        <v>1316</v>
      </c>
      <c r="B2395" s="1">
        <v>41481</v>
      </c>
      <c r="C2395" t="s">
        <v>1887</v>
      </c>
      <c r="D2395" t="s">
        <v>2576</v>
      </c>
      <c r="E2395" t="s">
        <v>27</v>
      </c>
      <c r="F2395" t="s">
        <v>28</v>
      </c>
      <c r="G2395" t="s">
        <v>29</v>
      </c>
      <c r="H2395" t="s">
        <v>433</v>
      </c>
      <c r="I2395" t="s">
        <v>196</v>
      </c>
      <c r="J2395" t="s">
        <v>373</v>
      </c>
      <c r="K2395" t="s">
        <v>94</v>
      </c>
      <c r="L2395" t="s">
        <v>34</v>
      </c>
      <c r="M2395" t="s">
        <v>35</v>
      </c>
      <c r="N2395" s="1">
        <v>41482</v>
      </c>
      <c r="O2395" t="s">
        <v>374</v>
      </c>
      <c r="P2395" t="s">
        <v>375</v>
      </c>
      <c r="Q2395" t="s">
        <v>376</v>
      </c>
      <c r="R2395">
        <v>9</v>
      </c>
      <c r="S2395" t="s">
        <v>9764</v>
      </c>
      <c r="T2395" s="2">
        <v>0.04</v>
      </c>
      <c r="U2395" t="s">
        <v>3561</v>
      </c>
      <c r="V2395" t="s">
        <v>9765</v>
      </c>
      <c r="W2395" t="s">
        <v>380</v>
      </c>
      <c r="X2395" t="s">
        <v>1426</v>
      </c>
    </row>
    <row r="2396" spans="1:24" x14ac:dyDescent="0.3">
      <c r="A2396" t="s">
        <v>11645</v>
      </c>
      <c r="B2396" s="1">
        <v>41398</v>
      </c>
      <c r="C2396" t="s">
        <v>3714</v>
      </c>
      <c r="D2396" t="s">
        <v>3715</v>
      </c>
      <c r="E2396" t="s">
        <v>27</v>
      </c>
      <c r="F2396" t="s">
        <v>28</v>
      </c>
      <c r="G2396" t="s">
        <v>77</v>
      </c>
      <c r="H2396" t="s">
        <v>433</v>
      </c>
      <c r="I2396" t="s">
        <v>31</v>
      </c>
      <c r="J2396" t="s">
        <v>2623</v>
      </c>
      <c r="K2396" t="s">
        <v>94</v>
      </c>
      <c r="L2396" t="s">
        <v>109</v>
      </c>
      <c r="M2396" t="s">
        <v>156</v>
      </c>
      <c r="N2396" s="1">
        <v>41400</v>
      </c>
      <c r="O2396" t="s">
        <v>2624</v>
      </c>
      <c r="P2396" t="s">
        <v>2625</v>
      </c>
      <c r="Q2396" t="s">
        <v>2626</v>
      </c>
      <c r="R2396">
        <v>11</v>
      </c>
      <c r="S2396" t="s">
        <v>10558</v>
      </c>
      <c r="T2396" s="2">
        <v>0.03</v>
      </c>
      <c r="U2396" t="s">
        <v>1705</v>
      </c>
      <c r="V2396" t="s">
        <v>6703</v>
      </c>
      <c r="W2396" t="s">
        <v>1234</v>
      </c>
      <c r="X2396" t="s">
        <v>6704</v>
      </c>
    </row>
    <row r="2397" spans="1:24" x14ac:dyDescent="0.3">
      <c r="A2397" t="s">
        <v>11645</v>
      </c>
      <c r="B2397" s="1">
        <v>42182</v>
      </c>
      <c r="C2397" t="s">
        <v>4945</v>
      </c>
      <c r="D2397" t="s">
        <v>144</v>
      </c>
      <c r="E2397" t="s">
        <v>46</v>
      </c>
      <c r="F2397" t="s">
        <v>47</v>
      </c>
      <c r="G2397" t="s">
        <v>134</v>
      </c>
      <c r="H2397" t="s">
        <v>107</v>
      </c>
      <c r="I2397" t="s">
        <v>92</v>
      </c>
      <c r="J2397" t="s">
        <v>1660</v>
      </c>
      <c r="K2397" t="s">
        <v>94</v>
      </c>
      <c r="L2397" t="s">
        <v>34</v>
      </c>
      <c r="M2397" t="s">
        <v>156</v>
      </c>
      <c r="N2397" s="1">
        <v>42184</v>
      </c>
      <c r="O2397" t="s">
        <v>1369</v>
      </c>
      <c r="P2397" t="s">
        <v>166</v>
      </c>
      <c r="Q2397" t="s">
        <v>1661</v>
      </c>
      <c r="R2397">
        <v>37</v>
      </c>
      <c r="S2397" t="s">
        <v>3544</v>
      </c>
      <c r="T2397" s="2">
        <v>0.09</v>
      </c>
      <c r="U2397" t="s">
        <v>3272</v>
      </c>
      <c r="V2397" t="s">
        <v>3546</v>
      </c>
      <c r="W2397" t="s">
        <v>57</v>
      </c>
      <c r="X2397" t="s">
        <v>12219</v>
      </c>
    </row>
    <row r="2398" spans="1:24" x14ac:dyDescent="0.3">
      <c r="A2398" t="s">
        <v>5560</v>
      </c>
      <c r="B2398" s="1">
        <v>42153</v>
      </c>
      <c r="C2398" t="s">
        <v>3839</v>
      </c>
      <c r="D2398" t="s">
        <v>683</v>
      </c>
      <c r="E2398" t="s">
        <v>46</v>
      </c>
      <c r="F2398" t="s">
        <v>47</v>
      </c>
      <c r="G2398" t="s">
        <v>29</v>
      </c>
      <c r="H2398" t="s">
        <v>107</v>
      </c>
      <c r="I2398" t="s">
        <v>196</v>
      </c>
      <c r="J2398" t="s">
        <v>771</v>
      </c>
      <c r="K2398" t="s">
        <v>94</v>
      </c>
      <c r="L2398" t="s">
        <v>95</v>
      </c>
      <c r="M2398" t="s">
        <v>35</v>
      </c>
      <c r="N2398" s="1">
        <v>42155</v>
      </c>
      <c r="O2398" t="s">
        <v>772</v>
      </c>
      <c r="P2398" t="s">
        <v>773</v>
      </c>
      <c r="Q2398" t="s">
        <v>774</v>
      </c>
      <c r="R2398">
        <v>23</v>
      </c>
      <c r="S2398" t="s">
        <v>4069</v>
      </c>
      <c r="T2398" s="2">
        <v>7.0000000000000007E-2</v>
      </c>
      <c r="U2398" t="s">
        <v>5561</v>
      </c>
      <c r="V2398" t="s">
        <v>5562</v>
      </c>
      <c r="W2398" t="s">
        <v>778</v>
      </c>
      <c r="X2398" t="s">
        <v>5563</v>
      </c>
    </row>
    <row r="2399" spans="1:24" x14ac:dyDescent="0.3">
      <c r="A2399" t="s">
        <v>5560</v>
      </c>
      <c r="B2399" s="1">
        <v>42088</v>
      </c>
      <c r="C2399" t="s">
        <v>7948</v>
      </c>
      <c r="D2399" t="s">
        <v>929</v>
      </c>
      <c r="E2399" t="s">
        <v>27</v>
      </c>
      <c r="F2399" t="s">
        <v>28</v>
      </c>
      <c r="G2399" t="s">
        <v>91</v>
      </c>
      <c r="H2399" t="s">
        <v>217</v>
      </c>
      <c r="I2399" t="s">
        <v>63</v>
      </c>
      <c r="J2399" t="s">
        <v>93</v>
      </c>
      <c r="K2399" t="s">
        <v>94</v>
      </c>
      <c r="L2399" t="s">
        <v>34</v>
      </c>
      <c r="M2399" t="s">
        <v>35</v>
      </c>
      <c r="N2399" s="1">
        <v>42090</v>
      </c>
      <c r="O2399" t="s">
        <v>96</v>
      </c>
      <c r="P2399" t="s">
        <v>97</v>
      </c>
      <c r="Q2399" t="s">
        <v>98</v>
      </c>
      <c r="R2399">
        <v>47</v>
      </c>
      <c r="S2399" t="s">
        <v>967</v>
      </c>
      <c r="T2399" s="2">
        <v>0</v>
      </c>
      <c r="U2399" t="s">
        <v>127</v>
      </c>
      <c r="V2399" t="s">
        <v>7949</v>
      </c>
      <c r="W2399" t="s">
        <v>102</v>
      </c>
      <c r="X2399" t="s">
        <v>7950</v>
      </c>
    </row>
    <row r="2400" spans="1:24" x14ac:dyDescent="0.3">
      <c r="A2400" t="s">
        <v>5560</v>
      </c>
      <c r="B2400" s="1">
        <v>42021</v>
      </c>
      <c r="C2400" t="s">
        <v>8701</v>
      </c>
      <c r="D2400" t="s">
        <v>204</v>
      </c>
      <c r="E2400" t="s">
        <v>27</v>
      </c>
      <c r="F2400" t="s">
        <v>28</v>
      </c>
      <c r="G2400" t="s">
        <v>77</v>
      </c>
      <c r="H2400" t="s">
        <v>205</v>
      </c>
      <c r="I2400" t="s">
        <v>92</v>
      </c>
      <c r="J2400" t="s">
        <v>3148</v>
      </c>
      <c r="K2400" t="s">
        <v>94</v>
      </c>
      <c r="L2400" t="s">
        <v>34</v>
      </c>
      <c r="M2400" t="s">
        <v>156</v>
      </c>
      <c r="N2400" s="1">
        <v>42021</v>
      </c>
      <c r="O2400" t="s">
        <v>2929</v>
      </c>
      <c r="P2400" t="s">
        <v>3149</v>
      </c>
      <c r="Q2400" t="s">
        <v>3150</v>
      </c>
      <c r="R2400">
        <v>30</v>
      </c>
      <c r="S2400" t="s">
        <v>8702</v>
      </c>
      <c r="T2400" s="2">
        <v>0.08</v>
      </c>
      <c r="U2400" t="s">
        <v>8703</v>
      </c>
      <c r="V2400" t="s">
        <v>8704</v>
      </c>
      <c r="W2400" t="s">
        <v>3154</v>
      </c>
      <c r="X2400" t="s">
        <v>8705</v>
      </c>
    </row>
    <row r="2401" spans="1:24" x14ac:dyDescent="0.3">
      <c r="A2401" t="s">
        <v>5560</v>
      </c>
      <c r="B2401" s="1">
        <v>42023</v>
      </c>
      <c r="C2401" t="s">
        <v>1532</v>
      </c>
      <c r="D2401" t="s">
        <v>421</v>
      </c>
      <c r="E2401" t="s">
        <v>27</v>
      </c>
      <c r="F2401" t="s">
        <v>28</v>
      </c>
      <c r="G2401" t="s">
        <v>77</v>
      </c>
      <c r="H2401" t="s">
        <v>422</v>
      </c>
      <c r="I2401" t="s">
        <v>92</v>
      </c>
      <c r="J2401" t="s">
        <v>2107</v>
      </c>
      <c r="K2401" t="s">
        <v>723</v>
      </c>
      <c r="L2401" t="s">
        <v>50</v>
      </c>
      <c r="M2401" t="s">
        <v>35</v>
      </c>
      <c r="N2401" s="1">
        <v>42025</v>
      </c>
      <c r="O2401" t="s">
        <v>1380</v>
      </c>
      <c r="P2401" t="s">
        <v>2108</v>
      </c>
      <c r="Q2401" t="s">
        <v>990</v>
      </c>
      <c r="R2401">
        <v>44</v>
      </c>
      <c r="S2401" t="s">
        <v>6365</v>
      </c>
      <c r="T2401" s="2">
        <v>0.08</v>
      </c>
      <c r="U2401" t="s">
        <v>10163</v>
      </c>
      <c r="V2401" t="s">
        <v>2476</v>
      </c>
      <c r="W2401" t="s">
        <v>57</v>
      </c>
      <c r="X2401" t="s">
        <v>10627</v>
      </c>
    </row>
    <row r="2402" spans="1:24" x14ac:dyDescent="0.3">
      <c r="A2402" t="s">
        <v>5560</v>
      </c>
      <c r="B2402" s="1">
        <v>41529</v>
      </c>
      <c r="C2402" t="s">
        <v>12210</v>
      </c>
      <c r="D2402" t="s">
        <v>240</v>
      </c>
      <c r="E2402" t="s">
        <v>27</v>
      </c>
      <c r="F2402" t="s">
        <v>28</v>
      </c>
      <c r="G2402" t="s">
        <v>134</v>
      </c>
      <c r="H2402" t="s">
        <v>241</v>
      </c>
      <c r="I2402" t="s">
        <v>63</v>
      </c>
      <c r="J2402" t="s">
        <v>1365</v>
      </c>
      <c r="K2402" t="s">
        <v>94</v>
      </c>
      <c r="L2402" t="s">
        <v>95</v>
      </c>
      <c r="M2402" t="s">
        <v>35</v>
      </c>
      <c r="N2402" s="1">
        <v>41531</v>
      </c>
      <c r="O2402" t="s">
        <v>925</v>
      </c>
      <c r="P2402" t="s">
        <v>758</v>
      </c>
      <c r="Q2402" t="s">
        <v>254</v>
      </c>
      <c r="R2402">
        <v>18</v>
      </c>
      <c r="S2402" t="s">
        <v>12211</v>
      </c>
      <c r="T2402" s="2">
        <v>0.09</v>
      </c>
      <c r="U2402" t="s">
        <v>9316</v>
      </c>
      <c r="V2402" t="s">
        <v>12212</v>
      </c>
      <c r="W2402" t="s">
        <v>1369</v>
      </c>
      <c r="X2402" t="s">
        <v>12213</v>
      </c>
    </row>
    <row r="2403" spans="1:24" x14ac:dyDescent="0.3">
      <c r="A2403" t="s">
        <v>5202</v>
      </c>
      <c r="B2403" s="1">
        <v>41316</v>
      </c>
      <c r="C2403" t="s">
        <v>1400</v>
      </c>
      <c r="D2403" t="s">
        <v>1401</v>
      </c>
      <c r="E2403" t="s">
        <v>27</v>
      </c>
      <c r="F2403" t="s">
        <v>28</v>
      </c>
      <c r="G2403" t="s">
        <v>77</v>
      </c>
      <c r="H2403" t="s">
        <v>281</v>
      </c>
      <c r="I2403" t="s">
        <v>31</v>
      </c>
      <c r="J2403" t="s">
        <v>1676</v>
      </c>
      <c r="K2403" t="s">
        <v>94</v>
      </c>
      <c r="L2403" t="s">
        <v>109</v>
      </c>
      <c r="M2403" t="s">
        <v>35</v>
      </c>
      <c r="N2403" s="1">
        <v>41318</v>
      </c>
      <c r="O2403" t="s">
        <v>66</v>
      </c>
      <c r="P2403" t="s">
        <v>67</v>
      </c>
      <c r="Q2403" t="s">
        <v>68</v>
      </c>
      <c r="R2403">
        <v>10</v>
      </c>
      <c r="S2403" t="s">
        <v>5203</v>
      </c>
      <c r="T2403" s="2">
        <v>0.01</v>
      </c>
      <c r="U2403" t="s">
        <v>5204</v>
      </c>
      <c r="V2403" t="s">
        <v>5205</v>
      </c>
      <c r="W2403" t="s">
        <v>116</v>
      </c>
      <c r="X2403" t="s">
        <v>5206</v>
      </c>
    </row>
    <row r="2404" spans="1:24" x14ac:dyDescent="0.3">
      <c r="A2404" t="s">
        <v>8550</v>
      </c>
      <c r="B2404" s="1">
        <v>42144</v>
      </c>
      <c r="C2404" t="s">
        <v>572</v>
      </c>
      <c r="D2404" t="s">
        <v>306</v>
      </c>
      <c r="E2404" t="s">
        <v>46</v>
      </c>
      <c r="F2404" t="s">
        <v>47</v>
      </c>
      <c r="G2404" t="s">
        <v>29</v>
      </c>
      <c r="H2404" t="s">
        <v>107</v>
      </c>
      <c r="I2404" t="s">
        <v>63</v>
      </c>
      <c r="J2404" t="s">
        <v>441</v>
      </c>
      <c r="K2404" t="s">
        <v>94</v>
      </c>
      <c r="L2404" t="s">
        <v>109</v>
      </c>
      <c r="M2404" t="s">
        <v>156</v>
      </c>
      <c r="N2404" s="1">
        <v>42146</v>
      </c>
      <c r="O2404" t="s">
        <v>442</v>
      </c>
      <c r="P2404" t="s">
        <v>443</v>
      </c>
      <c r="Q2404" t="s">
        <v>444</v>
      </c>
      <c r="R2404">
        <v>22</v>
      </c>
      <c r="S2404" t="s">
        <v>8551</v>
      </c>
      <c r="T2404" s="2">
        <v>0.1</v>
      </c>
      <c r="U2404" t="s">
        <v>2119</v>
      </c>
      <c r="V2404" t="s">
        <v>8552</v>
      </c>
      <c r="W2404" t="s">
        <v>448</v>
      </c>
      <c r="X2404" t="s">
        <v>8553</v>
      </c>
    </row>
    <row r="2405" spans="1:24" x14ac:dyDescent="0.3">
      <c r="A2405" t="s">
        <v>470</v>
      </c>
      <c r="B2405" s="1">
        <v>41479</v>
      </c>
      <c r="C2405" t="s">
        <v>471</v>
      </c>
      <c r="D2405" t="s">
        <v>399</v>
      </c>
      <c r="E2405" t="s">
        <v>27</v>
      </c>
      <c r="F2405" t="s">
        <v>28</v>
      </c>
      <c r="G2405" t="s">
        <v>91</v>
      </c>
      <c r="H2405" t="s">
        <v>62</v>
      </c>
      <c r="I2405" t="s">
        <v>196</v>
      </c>
      <c r="J2405" t="s">
        <v>64</v>
      </c>
      <c r="K2405" t="s">
        <v>94</v>
      </c>
      <c r="L2405" t="s">
        <v>95</v>
      </c>
      <c r="M2405" t="s">
        <v>156</v>
      </c>
      <c r="N2405" s="1">
        <v>41481</v>
      </c>
      <c r="O2405" t="s">
        <v>66</v>
      </c>
      <c r="P2405" t="s">
        <v>67</v>
      </c>
      <c r="Q2405" t="s">
        <v>68</v>
      </c>
      <c r="R2405">
        <v>4</v>
      </c>
      <c r="S2405" t="s">
        <v>472</v>
      </c>
      <c r="T2405" s="2">
        <v>0.09</v>
      </c>
      <c r="U2405" t="s">
        <v>473</v>
      </c>
      <c r="V2405" t="s">
        <v>474</v>
      </c>
      <c r="W2405" t="s">
        <v>72</v>
      </c>
      <c r="X2405" t="s">
        <v>475</v>
      </c>
    </row>
    <row r="2406" spans="1:24" x14ac:dyDescent="0.3">
      <c r="A2406" t="s">
        <v>470</v>
      </c>
      <c r="B2406" s="1">
        <v>42000</v>
      </c>
      <c r="C2406" t="s">
        <v>420</v>
      </c>
      <c r="D2406" t="s">
        <v>421</v>
      </c>
      <c r="E2406" t="s">
        <v>27</v>
      </c>
      <c r="F2406" t="s">
        <v>28</v>
      </c>
      <c r="G2406" t="s">
        <v>29</v>
      </c>
      <c r="H2406" t="s">
        <v>422</v>
      </c>
      <c r="I2406" t="s">
        <v>121</v>
      </c>
      <c r="J2406" t="s">
        <v>163</v>
      </c>
      <c r="K2406" t="s">
        <v>94</v>
      </c>
      <c r="L2406" t="s">
        <v>95</v>
      </c>
      <c r="M2406" t="s">
        <v>35</v>
      </c>
      <c r="N2406" s="1">
        <v>42002</v>
      </c>
      <c r="O2406" t="s">
        <v>164</v>
      </c>
      <c r="P2406" t="s">
        <v>165</v>
      </c>
      <c r="Q2406" t="s">
        <v>166</v>
      </c>
      <c r="R2406">
        <v>47</v>
      </c>
      <c r="S2406" t="s">
        <v>2284</v>
      </c>
      <c r="T2406" s="2">
        <v>0.1</v>
      </c>
      <c r="U2406" t="s">
        <v>2285</v>
      </c>
      <c r="V2406" t="s">
        <v>2286</v>
      </c>
      <c r="W2406" t="s">
        <v>170</v>
      </c>
      <c r="X2406" t="s">
        <v>2287</v>
      </c>
    </row>
    <row r="2407" spans="1:24" x14ac:dyDescent="0.3">
      <c r="A2407" t="s">
        <v>470</v>
      </c>
      <c r="B2407" s="1">
        <v>41319</v>
      </c>
      <c r="C2407" t="s">
        <v>2198</v>
      </c>
      <c r="D2407" t="s">
        <v>2199</v>
      </c>
      <c r="E2407" t="s">
        <v>27</v>
      </c>
      <c r="F2407" t="s">
        <v>28</v>
      </c>
      <c r="G2407" t="s">
        <v>91</v>
      </c>
      <c r="H2407" t="s">
        <v>217</v>
      </c>
      <c r="I2407" t="s">
        <v>196</v>
      </c>
      <c r="J2407" t="s">
        <v>12731</v>
      </c>
      <c r="K2407" t="s">
        <v>94</v>
      </c>
      <c r="L2407" t="s">
        <v>95</v>
      </c>
      <c r="M2407" t="s">
        <v>35</v>
      </c>
      <c r="N2407" s="1">
        <v>41320</v>
      </c>
      <c r="O2407" t="s">
        <v>6446</v>
      </c>
      <c r="P2407" t="s">
        <v>2957</v>
      </c>
      <c r="Q2407" t="s">
        <v>6447</v>
      </c>
      <c r="R2407">
        <v>38</v>
      </c>
      <c r="S2407" t="s">
        <v>12073</v>
      </c>
      <c r="T2407" s="2">
        <v>0</v>
      </c>
      <c r="U2407" t="s">
        <v>1237</v>
      </c>
      <c r="V2407" t="s">
        <v>12732</v>
      </c>
      <c r="W2407" t="s">
        <v>1353</v>
      </c>
      <c r="X2407" t="s">
        <v>12733</v>
      </c>
    </row>
    <row r="2408" spans="1:24" x14ac:dyDescent="0.3">
      <c r="A2408" t="s">
        <v>10120</v>
      </c>
      <c r="B2408" s="1">
        <v>42020</v>
      </c>
      <c r="C2408" t="s">
        <v>10121</v>
      </c>
      <c r="D2408" t="s">
        <v>144</v>
      </c>
      <c r="E2408" t="s">
        <v>46</v>
      </c>
      <c r="F2408" t="s">
        <v>47</v>
      </c>
      <c r="G2408" t="s">
        <v>77</v>
      </c>
      <c r="H2408" t="s">
        <v>107</v>
      </c>
      <c r="I2408" t="s">
        <v>121</v>
      </c>
      <c r="J2408" t="s">
        <v>3183</v>
      </c>
      <c r="K2408" t="s">
        <v>94</v>
      </c>
      <c r="L2408" t="s">
        <v>34</v>
      </c>
      <c r="M2408" t="s">
        <v>35</v>
      </c>
      <c r="N2408" s="1">
        <v>42021</v>
      </c>
      <c r="O2408" t="s">
        <v>634</v>
      </c>
      <c r="P2408" t="s">
        <v>635</v>
      </c>
      <c r="Q2408" t="s">
        <v>636</v>
      </c>
      <c r="R2408">
        <v>17</v>
      </c>
      <c r="S2408" t="s">
        <v>10122</v>
      </c>
      <c r="T2408" s="2">
        <v>0.02</v>
      </c>
      <c r="U2408" t="s">
        <v>127</v>
      </c>
      <c r="V2408" t="s">
        <v>10122</v>
      </c>
      <c r="W2408" t="s">
        <v>640</v>
      </c>
      <c r="X2408" t="s">
        <v>10123</v>
      </c>
    </row>
    <row r="2409" spans="1:24" x14ac:dyDescent="0.3">
      <c r="A2409" t="s">
        <v>11832</v>
      </c>
      <c r="B2409" s="1">
        <v>41495</v>
      </c>
      <c r="C2409" t="s">
        <v>364</v>
      </c>
      <c r="D2409" t="s">
        <v>365</v>
      </c>
      <c r="E2409" t="s">
        <v>46</v>
      </c>
      <c r="F2409" t="s">
        <v>47</v>
      </c>
      <c r="G2409" t="s">
        <v>77</v>
      </c>
      <c r="H2409" t="s">
        <v>48</v>
      </c>
      <c r="I2409" t="s">
        <v>196</v>
      </c>
      <c r="J2409" t="s">
        <v>441</v>
      </c>
      <c r="K2409" t="s">
        <v>94</v>
      </c>
      <c r="L2409" t="s">
        <v>34</v>
      </c>
      <c r="M2409" t="s">
        <v>35</v>
      </c>
      <c r="N2409" s="1">
        <v>41499</v>
      </c>
      <c r="O2409" t="s">
        <v>442</v>
      </c>
      <c r="P2409" t="s">
        <v>443</v>
      </c>
      <c r="Q2409" t="s">
        <v>444</v>
      </c>
      <c r="R2409">
        <v>39</v>
      </c>
      <c r="S2409" t="s">
        <v>11833</v>
      </c>
      <c r="T2409" s="2">
        <v>0.03</v>
      </c>
      <c r="U2409" t="s">
        <v>1892</v>
      </c>
      <c r="V2409" t="s">
        <v>11097</v>
      </c>
      <c r="W2409" t="s">
        <v>448</v>
      </c>
      <c r="X2409" t="s">
        <v>11834</v>
      </c>
    </row>
    <row r="2410" spans="1:24" x14ac:dyDescent="0.3">
      <c r="A2410" t="s">
        <v>11832</v>
      </c>
      <c r="B2410" s="1">
        <v>41637</v>
      </c>
      <c r="C2410" t="s">
        <v>1231</v>
      </c>
      <c r="D2410" t="s">
        <v>1232</v>
      </c>
      <c r="E2410" t="s">
        <v>27</v>
      </c>
      <c r="F2410" t="s">
        <v>28</v>
      </c>
      <c r="G2410" t="s">
        <v>29</v>
      </c>
      <c r="H2410" t="s">
        <v>281</v>
      </c>
      <c r="I2410" t="s">
        <v>196</v>
      </c>
      <c r="J2410" t="s">
        <v>265</v>
      </c>
      <c r="K2410" t="s">
        <v>33</v>
      </c>
      <c r="L2410" t="s">
        <v>34</v>
      </c>
      <c r="M2410" t="s">
        <v>35</v>
      </c>
      <c r="N2410" s="1">
        <v>41629</v>
      </c>
      <c r="O2410" t="s">
        <v>266</v>
      </c>
      <c r="P2410" t="s">
        <v>267</v>
      </c>
      <c r="Q2410" t="s">
        <v>268</v>
      </c>
      <c r="R2410">
        <v>44</v>
      </c>
      <c r="S2410" t="s">
        <v>5700</v>
      </c>
      <c r="T2410" s="2">
        <v>0.1</v>
      </c>
      <c r="U2410" t="s">
        <v>224</v>
      </c>
      <c r="V2410" t="s">
        <v>10754</v>
      </c>
      <c r="W2410" t="s">
        <v>116</v>
      </c>
      <c r="X2410" t="s">
        <v>12005</v>
      </c>
    </row>
    <row r="2411" spans="1:24" x14ac:dyDescent="0.3">
      <c r="A2411" t="s">
        <v>7890</v>
      </c>
      <c r="B2411" s="1">
        <v>42190</v>
      </c>
      <c r="C2411" t="s">
        <v>2000</v>
      </c>
      <c r="D2411" t="s">
        <v>120</v>
      </c>
      <c r="E2411" t="s">
        <v>27</v>
      </c>
      <c r="F2411" t="s">
        <v>28</v>
      </c>
      <c r="G2411" t="s">
        <v>134</v>
      </c>
      <c r="H2411" t="s">
        <v>62</v>
      </c>
      <c r="I2411" t="s">
        <v>196</v>
      </c>
      <c r="J2411" t="s">
        <v>541</v>
      </c>
      <c r="K2411" t="s">
        <v>94</v>
      </c>
      <c r="L2411" t="s">
        <v>95</v>
      </c>
      <c r="M2411" t="s">
        <v>35</v>
      </c>
      <c r="N2411" s="1">
        <v>42192</v>
      </c>
      <c r="O2411" t="s">
        <v>542</v>
      </c>
      <c r="P2411" t="s">
        <v>543</v>
      </c>
      <c r="Q2411" t="s">
        <v>544</v>
      </c>
      <c r="R2411">
        <v>24</v>
      </c>
      <c r="S2411" t="s">
        <v>2001</v>
      </c>
      <c r="T2411" s="2">
        <v>0.05</v>
      </c>
      <c r="U2411" t="s">
        <v>333</v>
      </c>
      <c r="V2411" t="s">
        <v>7891</v>
      </c>
      <c r="W2411" t="s">
        <v>547</v>
      </c>
      <c r="X2411" t="s">
        <v>7892</v>
      </c>
    </row>
    <row r="2412" spans="1:24" x14ac:dyDescent="0.3">
      <c r="A2412" t="s">
        <v>7890</v>
      </c>
      <c r="B2412" s="1">
        <v>41472</v>
      </c>
      <c r="C2412" t="s">
        <v>2501</v>
      </c>
      <c r="D2412" t="s">
        <v>365</v>
      </c>
      <c r="E2412" t="s">
        <v>46</v>
      </c>
      <c r="F2412" t="s">
        <v>47</v>
      </c>
      <c r="G2412" t="s">
        <v>29</v>
      </c>
      <c r="H2412" t="s">
        <v>48</v>
      </c>
      <c r="I2412" t="s">
        <v>63</v>
      </c>
      <c r="J2412" t="s">
        <v>734</v>
      </c>
      <c r="K2412" t="s">
        <v>94</v>
      </c>
      <c r="L2412" t="s">
        <v>95</v>
      </c>
      <c r="M2412" t="s">
        <v>35</v>
      </c>
      <c r="N2412" s="1">
        <v>41472</v>
      </c>
      <c r="O2412" t="s">
        <v>735</v>
      </c>
      <c r="P2412" t="s">
        <v>736</v>
      </c>
      <c r="Q2412" t="s">
        <v>737</v>
      </c>
      <c r="R2412">
        <v>19</v>
      </c>
      <c r="S2412" t="s">
        <v>10846</v>
      </c>
      <c r="T2412" s="2">
        <v>0.01</v>
      </c>
      <c r="U2412" t="s">
        <v>6628</v>
      </c>
      <c r="V2412" t="s">
        <v>10847</v>
      </c>
      <c r="W2412" t="s">
        <v>741</v>
      </c>
      <c r="X2412" t="s">
        <v>10848</v>
      </c>
    </row>
    <row r="2413" spans="1:24" x14ac:dyDescent="0.3">
      <c r="A2413" t="s">
        <v>12701</v>
      </c>
      <c r="B2413" s="1">
        <v>41384</v>
      </c>
      <c r="C2413" t="s">
        <v>1400</v>
      </c>
      <c r="D2413" t="s">
        <v>1401</v>
      </c>
      <c r="E2413" t="s">
        <v>27</v>
      </c>
      <c r="F2413" t="s">
        <v>28</v>
      </c>
      <c r="G2413" t="s">
        <v>29</v>
      </c>
      <c r="H2413" t="s">
        <v>281</v>
      </c>
      <c r="I2413" t="s">
        <v>63</v>
      </c>
      <c r="J2413" t="s">
        <v>49</v>
      </c>
      <c r="K2413" t="s">
        <v>94</v>
      </c>
      <c r="L2413" t="s">
        <v>95</v>
      </c>
      <c r="M2413" t="s">
        <v>35</v>
      </c>
      <c r="N2413" s="1">
        <v>41386</v>
      </c>
      <c r="O2413" t="s">
        <v>51</v>
      </c>
      <c r="P2413" t="s">
        <v>52</v>
      </c>
      <c r="Q2413" t="s">
        <v>53</v>
      </c>
      <c r="R2413">
        <v>49</v>
      </c>
      <c r="S2413" t="s">
        <v>4108</v>
      </c>
      <c r="T2413" s="2">
        <v>0</v>
      </c>
      <c r="U2413" t="s">
        <v>1220</v>
      </c>
      <c r="V2413" t="s">
        <v>12702</v>
      </c>
      <c r="W2413" t="s">
        <v>57</v>
      </c>
      <c r="X2413" t="s">
        <v>3879</v>
      </c>
    </row>
    <row r="2414" spans="1:24" x14ac:dyDescent="0.3">
      <c r="A2414" t="s">
        <v>10214</v>
      </c>
      <c r="B2414" s="1">
        <v>42243</v>
      </c>
      <c r="C2414" t="s">
        <v>1736</v>
      </c>
      <c r="D2414" t="s">
        <v>622</v>
      </c>
      <c r="E2414" t="s">
        <v>27</v>
      </c>
      <c r="F2414" t="s">
        <v>28</v>
      </c>
      <c r="G2414" t="s">
        <v>77</v>
      </c>
      <c r="H2414" t="s">
        <v>433</v>
      </c>
      <c r="I2414" t="s">
        <v>92</v>
      </c>
      <c r="J2414" t="s">
        <v>3587</v>
      </c>
      <c r="K2414" t="s">
        <v>33</v>
      </c>
      <c r="L2414" t="s">
        <v>34</v>
      </c>
      <c r="M2414" t="s">
        <v>35</v>
      </c>
      <c r="N2414" s="1">
        <v>42244</v>
      </c>
      <c r="O2414" t="s">
        <v>460</v>
      </c>
      <c r="P2414" t="s">
        <v>3588</v>
      </c>
      <c r="Q2414" t="s">
        <v>1220</v>
      </c>
      <c r="R2414">
        <v>8</v>
      </c>
      <c r="S2414" t="s">
        <v>10215</v>
      </c>
      <c r="T2414" s="2">
        <v>0.05</v>
      </c>
      <c r="U2414" t="s">
        <v>114</v>
      </c>
      <c r="V2414" t="s">
        <v>10216</v>
      </c>
      <c r="W2414" t="s">
        <v>3589</v>
      </c>
      <c r="X2414" t="s">
        <v>10217</v>
      </c>
    </row>
    <row r="2415" spans="1:24" x14ac:dyDescent="0.3">
      <c r="A2415" t="s">
        <v>10214</v>
      </c>
      <c r="B2415" s="1">
        <v>41511</v>
      </c>
      <c r="C2415" t="s">
        <v>5724</v>
      </c>
      <c r="D2415" t="s">
        <v>622</v>
      </c>
      <c r="E2415" t="s">
        <v>27</v>
      </c>
      <c r="F2415" t="s">
        <v>28</v>
      </c>
      <c r="G2415" t="s">
        <v>91</v>
      </c>
      <c r="H2415" t="s">
        <v>433</v>
      </c>
      <c r="I2415" t="s">
        <v>31</v>
      </c>
      <c r="J2415" t="s">
        <v>122</v>
      </c>
      <c r="K2415" t="s">
        <v>94</v>
      </c>
      <c r="L2415" t="s">
        <v>34</v>
      </c>
      <c r="M2415" t="s">
        <v>35</v>
      </c>
      <c r="N2415" s="1">
        <v>41512</v>
      </c>
      <c r="O2415" t="s">
        <v>123</v>
      </c>
      <c r="P2415" t="s">
        <v>124</v>
      </c>
      <c r="Q2415" t="s">
        <v>125</v>
      </c>
      <c r="R2415">
        <v>29</v>
      </c>
      <c r="S2415" t="s">
        <v>11987</v>
      </c>
      <c r="T2415" s="2">
        <v>0</v>
      </c>
      <c r="U2415" t="s">
        <v>127</v>
      </c>
      <c r="V2415" t="s">
        <v>11988</v>
      </c>
      <c r="W2415" t="s">
        <v>129</v>
      </c>
      <c r="X2415" t="s">
        <v>1771</v>
      </c>
    </row>
    <row r="2416" spans="1:24" x14ac:dyDescent="0.3">
      <c r="A2416" t="s">
        <v>6136</v>
      </c>
      <c r="B2416" s="1">
        <v>42024</v>
      </c>
      <c r="C2416" t="s">
        <v>1355</v>
      </c>
      <c r="D2416" t="s">
        <v>421</v>
      </c>
      <c r="E2416" t="s">
        <v>27</v>
      </c>
      <c r="F2416" t="s">
        <v>28</v>
      </c>
      <c r="G2416" t="s">
        <v>77</v>
      </c>
      <c r="H2416" t="s">
        <v>422</v>
      </c>
      <c r="I2416" t="s">
        <v>92</v>
      </c>
      <c r="J2416" t="s">
        <v>2581</v>
      </c>
      <c r="K2416" t="s">
        <v>33</v>
      </c>
      <c r="L2416" t="s">
        <v>65</v>
      </c>
      <c r="M2416" t="s">
        <v>35</v>
      </c>
      <c r="N2416" s="1">
        <v>42025</v>
      </c>
      <c r="O2416" t="s">
        <v>2582</v>
      </c>
      <c r="P2416" t="s">
        <v>2125</v>
      </c>
      <c r="Q2416" t="s">
        <v>2583</v>
      </c>
      <c r="R2416">
        <v>3</v>
      </c>
      <c r="S2416" t="s">
        <v>2984</v>
      </c>
      <c r="T2416" s="2">
        <v>0.01</v>
      </c>
      <c r="U2416" t="s">
        <v>6137</v>
      </c>
      <c r="V2416" t="s">
        <v>6138</v>
      </c>
      <c r="W2416" t="s">
        <v>2587</v>
      </c>
      <c r="X2416" t="s">
        <v>6139</v>
      </c>
    </row>
    <row r="2417" spans="1:24" x14ac:dyDescent="0.3">
      <c r="A2417" t="s">
        <v>6136</v>
      </c>
      <c r="B2417" s="1">
        <v>42347</v>
      </c>
      <c r="C2417" t="s">
        <v>273</v>
      </c>
      <c r="D2417" t="s">
        <v>162</v>
      </c>
      <c r="E2417" t="s">
        <v>46</v>
      </c>
      <c r="F2417" t="s">
        <v>47</v>
      </c>
      <c r="G2417" t="s">
        <v>29</v>
      </c>
      <c r="H2417" t="s">
        <v>107</v>
      </c>
      <c r="I2417" t="s">
        <v>196</v>
      </c>
      <c r="J2417" t="s">
        <v>206</v>
      </c>
      <c r="K2417" t="s">
        <v>94</v>
      </c>
      <c r="L2417" t="s">
        <v>34</v>
      </c>
      <c r="M2417" t="s">
        <v>35</v>
      </c>
      <c r="N2417" s="1">
        <v>42347</v>
      </c>
      <c r="O2417" t="s">
        <v>207</v>
      </c>
      <c r="P2417" t="s">
        <v>208</v>
      </c>
      <c r="Q2417" t="s">
        <v>125</v>
      </c>
      <c r="R2417">
        <v>30</v>
      </c>
      <c r="S2417" t="s">
        <v>3876</v>
      </c>
      <c r="T2417" s="2">
        <v>0.01</v>
      </c>
      <c r="U2417" t="s">
        <v>10163</v>
      </c>
      <c r="V2417" t="s">
        <v>2982</v>
      </c>
      <c r="W2417" t="s">
        <v>212</v>
      </c>
      <c r="X2417" t="s">
        <v>10790</v>
      </c>
    </row>
    <row r="2418" spans="1:24" x14ac:dyDescent="0.3">
      <c r="A2418" t="s">
        <v>6136</v>
      </c>
      <c r="B2418" s="1">
        <v>42024</v>
      </c>
      <c r="C2418" t="s">
        <v>1355</v>
      </c>
      <c r="D2418" t="s">
        <v>421</v>
      </c>
      <c r="E2418" t="s">
        <v>27</v>
      </c>
      <c r="F2418" t="s">
        <v>28</v>
      </c>
      <c r="G2418" t="s">
        <v>77</v>
      </c>
      <c r="H2418" t="s">
        <v>422</v>
      </c>
      <c r="I2418" t="s">
        <v>121</v>
      </c>
      <c r="J2418" t="s">
        <v>197</v>
      </c>
      <c r="K2418" t="s">
        <v>94</v>
      </c>
      <c r="L2418" t="s">
        <v>95</v>
      </c>
      <c r="M2418" t="s">
        <v>35</v>
      </c>
      <c r="N2418" s="1">
        <v>42025</v>
      </c>
      <c r="O2418" t="s">
        <v>198</v>
      </c>
      <c r="P2418" t="s">
        <v>37</v>
      </c>
      <c r="Q2418" t="s">
        <v>57</v>
      </c>
      <c r="R2418">
        <v>34</v>
      </c>
      <c r="S2418" t="s">
        <v>3872</v>
      </c>
      <c r="T2418" s="2">
        <v>0</v>
      </c>
      <c r="U2418" t="s">
        <v>6187</v>
      </c>
      <c r="V2418" t="s">
        <v>10975</v>
      </c>
      <c r="W2418" t="s">
        <v>116</v>
      </c>
      <c r="X2418" t="s">
        <v>4809</v>
      </c>
    </row>
    <row r="2419" spans="1:24" x14ac:dyDescent="0.3">
      <c r="A2419" t="s">
        <v>6136</v>
      </c>
      <c r="B2419" s="1">
        <v>42083</v>
      </c>
      <c r="C2419" t="s">
        <v>1142</v>
      </c>
      <c r="D2419" t="s">
        <v>144</v>
      </c>
      <c r="E2419" t="s">
        <v>46</v>
      </c>
      <c r="F2419" t="s">
        <v>47</v>
      </c>
      <c r="G2419" t="s">
        <v>91</v>
      </c>
      <c r="H2419" t="s">
        <v>107</v>
      </c>
      <c r="I2419" t="s">
        <v>121</v>
      </c>
      <c r="J2419" t="s">
        <v>2660</v>
      </c>
      <c r="K2419" t="s">
        <v>94</v>
      </c>
      <c r="L2419" t="s">
        <v>109</v>
      </c>
      <c r="M2419" t="s">
        <v>35</v>
      </c>
      <c r="N2419" s="1">
        <v>42084</v>
      </c>
      <c r="O2419" t="s">
        <v>2661</v>
      </c>
      <c r="P2419" t="s">
        <v>2662</v>
      </c>
      <c r="Q2419" t="s">
        <v>2663</v>
      </c>
      <c r="R2419">
        <v>11</v>
      </c>
      <c r="S2419" t="s">
        <v>8367</v>
      </c>
      <c r="T2419" s="2">
        <v>0.08</v>
      </c>
      <c r="U2419" t="s">
        <v>11425</v>
      </c>
      <c r="V2419" t="s">
        <v>11426</v>
      </c>
      <c r="W2419" t="s">
        <v>116</v>
      </c>
      <c r="X2419" t="s">
        <v>10747</v>
      </c>
    </row>
    <row r="2420" spans="1:24" x14ac:dyDescent="0.3">
      <c r="A2420" t="s">
        <v>6136</v>
      </c>
      <c r="B2420" s="1">
        <v>42024</v>
      </c>
      <c r="C2420" t="s">
        <v>1355</v>
      </c>
      <c r="D2420" t="s">
        <v>421</v>
      </c>
      <c r="E2420" t="s">
        <v>27</v>
      </c>
      <c r="F2420" t="s">
        <v>28</v>
      </c>
      <c r="G2420" t="s">
        <v>29</v>
      </c>
      <c r="H2420" t="s">
        <v>422</v>
      </c>
      <c r="I2420" t="s">
        <v>196</v>
      </c>
      <c r="J2420" t="s">
        <v>3587</v>
      </c>
      <c r="K2420" t="s">
        <v>94</v>
      </c>
      <c r="L2420" t="s">
        <v>34</v>
      </c>
      <c r="M2420" t="s">
        <v>35</v>
      </c>
      <c r="N2420" s="1">
        <v>42025</v>
      </c>
      <c r="O2420" t="s">
        <v>460</v>
      </c>
      <c r="P2420" t="s">
        <v>3588</v>
      </c>
      <c r="Q2420" t="s">
        <v>1220</v>
      </c>
      <c r="R2420">
        <v>34</v>
      </c>
      <c r="S2420" t="s">
        <v>2984</v>
      </c>
      <c r="T2420" s="2">
        <v>0</v>
      </c>
      <c r="U2420" t="s">
        <v>6137</v>
      </c>
      <c r="V2420" t="s">
        <v>6138</v>
      </c>
      <c r="W2420" t="s">
        <v>3589</v>
      </c>
      <c r="X2420" t="s">
        <v>6139</v>
      </c>
    </row>
    <row r="2421" spans="1:24" x14ac:dyDescent="0.3">
      <c r="A2421" t="s">
        <v>6136</v>
      </c>
      <c r="B2421" s="1">
        <v>42024</v>
      </c>
      <c r="C2421" t="s">
        <v>2746</v>
      </c>
      <c r="D2421" t="s">
        <v>324</v>
      </c>
      <c r="E2421" t="s">
        <v>27</v>
      </c>
      <c r="F2421" t="s">
        <v>28</v>
      </c>
      <c r="G2421" t="s">
        <v>77</v>
      </c>
      <c r="H2421" t="s">
        <v>205</v>
      </c>
      <c r="I2421" t="s">
        <v>31</v>
      </c>
      <c r="J2421" t="s">
        <v>206</v>
      </c>
      <c r="K2421" t="s">
        <v>94</v>
      </c>
      <c r="L2421" t="s">
        <v>109</v>
      </c>
      <c r="M2421" t="s">
        <v>35</v>
      </c>
      <c r="N2421" s="1">
        <v>42025</v>
      </c>
      <c r="O2421" t="s">
        <v>207</v>
      </c>
      <c r="P2421" t="s">
        <v>208</v>
      </c>
      <c r="Q2421" t="s">
        <v>125</v>
      </c>
      <c r="R2421">
        <v>19</v>
      </c>
      <c r="S2421" t="s">
        <v>2984</v>
      </c>
      <c r="T2421" s="2">
        <v>0.08</v>
      </c>
      <c r="U2421" t="s">
        <v>6137</v>
      </c>
      <c r="V2421" t="s">
        <v>6138</v>
      </c>
      <c r="W2421" t="s">
        <v>212</v>
      </c>
      <c r="X2421" t="s">
        <v>6139</v>
      </c>
    </row>
    <row r="2422" spans="1:24" x14ac:dyDescent="0.3">
      <c r="A2422" t="s">
        <v>6136</v>
      </c>
      <c r="B2422" s="1">
        <v>42006</v>
      </c>
      <c r="C2422" t="s">
        <v>530</v>
      </c>
      <c r="D2422" t="s">
        <v>531</v>
      </c>
      <c r="E2422" t="s">
        <v>27</v>
      </c>
      <c r="F2422" t="s">
        <v>28</v>
      </c>
      <c r="G2422" t="s">
        <v>77</v>
      </c>
      <c r="H2422" t="s">
        <v>30</v>
      </c>
      <c r="I2422" t="s">
        <v>92</v>
      </c>
      <c r="J2422" t="s">
        <v>93</v>
      </c>
      <c r="K2422" t="s">
        <v>94</v>
      </c>
      <c r="L2422" t="s">
        <v>34</v>
      </c>
      <c r="M2422" t="s">
        <v>35</v>
      </c>
      <c r="N2422" s="1">
        <v>42008</v>
      </c>
      <c r="O2422" t="s">
        <v>96</v>
      </c>
      <c r="P2422" t="s">
        <v>97</v>
      </c>
      <c r="Q2422" t="s">
        <v>98</v>
      </c>
      <c r="R2422">
        <v>19</v>
      </c>
      <c r="S2422" t="s">
        <v>12086</v>
      </c>
      <c r="T2422" s="2">
        <v>0</v>
      </c>
      <c r="U2422" t="s">
        <v>127</v>
      </c>
      <c r="V2422" t="s">
        <v>759</v>
      </c>
      <c r="W2422" t="s">
        <v>102</v>
      </c>
      <c r="X2422" t="s">
        <v>12087</v>
      </c>
    </row>
    <row r="2423" spans="1:24" x14ac:dyDescent="0.3">
      <c r="A2423" t="s">
        <v>4807</v>
      </c>
      <c r="B2423" s="1">
        <v>41895</v>
      </c>
      <c r="C2423" t="s">
        <v>798</v>
      </c>
      <c r="D2423" t="s">
        <v>61</v>
      </c>
      <c r="E2423" t="s">
        <v>27</v>
      </c>
      <c r="F2423" t="s">
        <v>28</v>
      </c>
      <c r="G2423" t="s">
        <v>134</v>
      </c>
      <c r="H2423" t="s">
        <v>62</v>
      </c>
      <c r="I2423" t="s">
        <v>31</v>
      </c>
      <c r="J2423" t="s">
        <v>197</v>
      </c>
      <c r="K2423" t="s">
        <v>94</v>
      </c>
      <c r="L2423" t="s">
        <v>95</v>
      </c>
      <c r="M2423" t="s">
        <v>35</v>
      </c>
      <c r="N2423" s="1">
        <v>41899</v>
      </c>
      <c r="O2423" t="s">
        <v>198</v>
      </c>
      <c r="P2423" t="s">
        <v>37</v>
      </c>
      <c r="Q2423" t="s">
        <v>57</v>
      </c>
      <c r="R2423">
        <v>31</v>
      </c>
      <c r="S2423" t="s">
        <v>2642</v>
      </c>
      <c r="T2423" s="2">
        <v>0.06</v>
      </c>
      <c r="U2423" t="s">
        <v>760</v>
      </c>
      <c r="V2423" t="s">
        <v>4808</v>
      </c>
      <c r="W2423" t="s">
        <v>116</v>
      </c>
      <c r="X2423" t="s">
        <v>4809</v>
      </c>
    </row>
    <row r="2424" spans="1:24" x14ac:dyDescent="0.3">
      <c r="A2424" t="s">
        <v>11249</v>
      </c>
      <c r="B2424" s="1">
        <v>42018</v>
      </c>
      <c r="C2424" t="s">
        <v>311</v>
      </c>
      <c r="D2424" t="s">
        <v>312</v>
      </c>
      <c r="E2424" t="s">
        <v>27</v>
      </c>
      <c r="F2424" t="s">
        <v>28</v>
      </c>
      <c r="G2424" t="s">
        <v>29</v>
      </c>
      <c r="H2424" t="s">
        <v>205</v>
      </c>
      <c r="I2424" t="s">
        <v>92</v>
      </c>
      <c r="J2424" t="s">
        <v>441</v>
      </c>
      <c r="K2424" t="s">
        <v>94</v>
      </c>
      <c r="L2424" t="s">
        <v>95</v>
      </c>
      <c r="M2424" t="s">
        <v>156</v>
      </c>
      <c r="N2424" s="1">
        <v>42019</v>
      </c>
      <c r="O2424" t="s">
        <v>442</v>
      </c>
      <c r="P2424" t="s">
        <v>443</v>
      </c>
      <c r="Q2424" t="s">
        <v>444</v>
      </c>
      <c r="R2424">
        <v>42</v>
      </c>
      <c r="S2424" t="s">
        <v>9919</v>
      </c>
      <c r="T2424" s="2">
        <v>7.0000000000000007E-2</v>
      </c>
      <c r="U2424" t="s">
        <v>11250</v>
      </c>
      <c r="V2424" t="s">
        <v>9921</v>
      </c>
      <c r="W2424" t="s">
        <v>448</v>
      </c>
      <c r="X2424" t="s">
        <v>9922</v>
      </c>
    </row>
    <row r="2425" spans="1:24" x14ac:dyDescent="0.3">
      <c r="A2425" t="s">
        <v>5637</v>
      </c>
      <c r="B2425" s="1">
        <v>41983</v>
      </c>
      <c r="C2425" t="s">
        <v>550</v>
      </c>
      <c r="D2425" t="s">
        <v>551</v>
      </c>
      <c r="E2425" t="s">
        <v>27</v>
      </c>
      <c r="F2425" t="s">
        <v>28</v>
      </c>
      <c r="G2425" t="s">
        <v>77</v>
      </c>
      <c r="H2425" t="s">
        <v>289</v>
      </c>
      <c r="I2425" t="s">
        <v>92</v>
      </c>
      <c r="J2425" t="s">
        <v>122</v>
      </c>
      <c r="K2425" t="s">
        <v>33</v>
      </c>
      <c r="L2425" t="s">
        <v>65</v>
      </c>
      <c r="M2425" t="s">
        <v>35</v>
      </c>
      <c r="N2425" s="1">
        <v>41985</v>
      </c>
      <c r="O2425" t="s">
        <v>123</v>
      </c>
      <c r="P2425" t="s">
        <v>124</v>
      </c>
      <c r="Q2425" t="s">
        <v>125</v>
      </c>
      <c r="R2425">
        <v>10</v>
      </c>
      <c r="S2425" t="s">
        <v>1770</v>
      </c>
      <c r="T2425" s="2">
        <v>0.01</v>
      </c>
      <c r="U2425" t="s">
        <v>1043</v>
      </c>
      <c r="V2425" t="s">
        <v>1771</v>
      </c>
      <c r="W2425" t="s">
        <v>129</v>
      </c>
      <c r="X2425" t="s">
        <v>5638</v>
      </c>
    </row>
    <row r="2426" spans="1:24" x14ac:dyDescent="0.3">
      <c r="A2426" t="s">
        <v>2668</v>
      </c>
      <c r="B2426" s="1">
        <v>41646</v>
      </c>
      <c r="C2426" t="s">
        <v>2669</v>
      </c>
      <c r="D2426" t="s">
        <v>2332</v>
      </c>
      <c r="E2426" t="s">
        <v>27</v>
      </c>
      <c r="F2426" t="s">
        <v>28</v>
      </c>
      <c r="G2426" t="s">
        <v>91</v>
      </c>
      <c r="H2426" t="s">
        <v>422</v>
      </c>
      <c r="I2426" t="s">
        <v>92</v>
      </c>
      <c r="J2426" t="s">
        <v>122</v>
      </c>
      <c r="K2426" t="s">
        <v>94</v>
      </c>
      <c r="L2426" t="s">
        <v>34</v>
      </c>
      <c r="M2426" t="s">
        <v>35</v>
      </c>
      <c r="N2426" s="1">
        <v>41647</v>
      </c>
      <c r="O2426" t="s">
        <v>123</v>
      </c>
      <c r="P2426" t="s">
        <v>124</v>
      </c>
      <c r="Q2426" t="s">
        <v>125</v>
      </c>
      <c r="R2426">
        <v>9</v>
      </c>
      <c r="S2426" t="s">
        <v>2670</v>
      </c>
      <c r="T2426" s="2">
        <v>0.09</v>
      </c>
      <c r="U2426" t="s">
        <v>2671</v>
      </c>
      <c r="V2426" t="s">
        <v>2672</v>
      </c>
      <c r="W2426" t="s">
        <v>129</v>
      </c>
      <c r="X2426" t="s">
        <v>2673</v>
      </c>
    </row>
    <row r="2427" spans="1:24" x14ac:dyDescent="0.3">
      <c r="A2427" t="s">
        <v>2668</v>
      </c>
      <c r="B2427" s="1">
        <v>42143</v>
      </c>
      <c r="C2427" t="s">
        <v>4611</v>
      </c>
      <c r="D2427" t="s">
        <v>252</v>
      </c>
      <c r="E2427" t="s">
        <v>27</v>
      </c>
      <c r="F2427" t="s">
        <v>28</v>
      </c>
      <c r="G2427" t="s">
        <v>29</v>
      </c>
      <c r="H2427" t="s">
        <v>62</v>
      </c>
      <c r="I2427" t="s">
        <v>92</v>
      </c>
      <c r="J2427" t="s">
        <v>122</v>
      </c>
      <c r="K2427" t="s">
        <v>94</v>
      </c>
      <c r="L2427" t="s">
        <v>95</v>
      </c>
      <c r="M2427" t="s">
        <v>35</v>
      </c>
      <c r="N2427" s="1">
        <v>42144</v>
      </c>
      <c r="O2427" t="s">
        <v>123</v>
      </c>
      <c r="P2427" t="s">
        <v>124</v>
      </c>
      <c r="Q2427" t="s">
        <v>125</v>
      </c>
      <c r="R2427">
        <v>18</v>
      </c>
      <c r="S2427" t="s">
        <v>4612</v>
      </c>
      <c r="T2427" s="2">
        <v>0.06</v>
      </c>
      <c r="U2427" t="s">
        <v>701</v>
      </c>
      <c r="V2427" t="s">
        <v>2672</v>
      </c>
      <c r="W2427" t="s">
        <v>129</v>
      </c>
      <c r="X2427" t="s">
        <v>2673</v>
      </c>
    </row>
    <row r="2428" spans="1:24" x14ac:dyDescent="0.3">
      <c r="A2428" t="s">
        <v>2668</v>
      </c>
      <c r="B2428" s="1">
        <v>42025</v>
      </c>
      <c r="C2428" t="s">
        <v>6776</v>
      </c>
      <c r="D2428" t="s">
        <v>174</v>
      </c>
      <c r="E2428" t="s">
        <v>27</v>
      </c>
      <c r="F2428" t="s">
        <v>28</v>
      </c>
      <c r="G2428" t="s">
        <v>77</v>
      </c>
      <c r="H2428" t="s">
        <v>78</v>
      </c>
      <c r="I2428" t="s">
        <v>196</v>
      </c>
      <c r="J2428" t="s">
        <v>122</v>
      </c>
      <c r="K2428" t="s">
        <v>94</v>
      </c>
      <c r="L2428" t="s">
        <v>34</v>
      </c>
      <c r="M2428" t="s">
        <v>35</v>
      </c>
      <c r="N2428" s="1">
        <v>42027</v>
      </c>
      <c r="O2428" t="s">
        <v>123</v>
      </c>
      <c r="P2428" t="s">
        <v>124</v>
      </c>
      <c r="Q2428" t="s">
        <v>125</v>
      </c>
      <c r="R2428">
        <v>14</v>
      </c>
      <c r="S2428" t="s">
        <v>6777</v>
      </c>
      <c r="T2428" s="2">
        <v>0.1</v>
      </c>
      <c r="U2428" t="s">
        <v>6778</v>
      </c>
      <c r="V2428" t="s">
        <v>6779</v>
      </c>
      <c r="W2428" t="s">
        <v>129</v>
      </c>
      <c r="X2428" t="s">
        <v>2673</v>
      </c>
    </row>
    <row r="2429" spans="1:24" x14ac:dyDescent="0.3">
      <c r="A2429" t="s">
        <v>9097</v>
      </c>
      <c r="B2429" s="1">
        <v>41619</v>
      </c>
      <c r="C2429" t="s">
        <v>1541</v>
      </c>
      <c r="D2429" t="s">
        <v>61</v>
      </c>
      <c r="E2429" t="s">
        <v>27</v>
      </c>
      <c r="F2429" t="s">
        <v>28</v>
      </c>
      <c r="G2429" t="s">
        <v>91</v>
      </c>
      <c r="H2429" t="s">
        <v>62</v>
      </c>
      <c r="I2429" t="s">
        <v>31</v>
      </c>
      <c r="J2429" t="s">
        <v>265</v>
      </c>
      <c r="K2429" t="s">
        <v>33</v>
      </c>
      <c r="L2429" t="s">
        <v>50</v>
      </c>
      <c r="M2429" t="s">
        <v>35</v>
      </c>
      <c r="N2429" s="1">
        <v>41623</v>
      </c>
      <c r="O2429" t="s">
        <v>266</v>
      </c>
      <c r="P2429" t="s">
        <v>267</v>
      </c>
      <c r="Q2429" t="s">
        <v>268</v>
      </c>
      <c r="R2429">
        <v>5</v>
      </c>
      <c r="S2429" t="s">
        <v>4612</v>
      </c>
      <c r="T2429" s="2">
        <v>0.02</v>
      </c>
      <c r="U2429" t="s">
        <v>80</v>
      </c>
      <c r="V2429" t="s">
        <v>9098</v>
      </c>
      <c r="W2429" t="s">
        <v>116</v>
      </c>
      <c r="X2429" t="s">
        <v>9099</v>
      </c>
    </row>
    <row r="2430" spans="1:24" x14ac:dyDescent="0.3">
      <c r="A2430" t="s">
        <v>2776</v>
      </c>
      <c r="B2430" s="1">
        <v>42026</v>
      </c>
      <c r="C2430" t="s">
        <v>239</v>
      </c>
      <c r="D2430" t="s">
        <v>240</v>
      </c>
      <c r="E2430" t="s">
        <v>27</v>
      </c>
      <c r="F2430" t="s">
        <v>28</v>
      </c>
      <c r="G2430" t="s">
        <v>134</v>
      </c>
      <c r="H2430" t="s">
        <v>241</v>
      </c>
      <c r="I2430" t="s">
        <v>63</v>
      </c>
      <c r="J2430" t="s">
        <v>441</v>
      </c>
      <c r="K2430" t="s">
        <v>94</v>
      </c>
      <c r="L2430" t="s">
        <v>95</v>
      </c>
      <c r="M2430" t="s">
        <v>156</v>
      </c>
      <c r="N2430" s="1">
        <v>42026</v>
      </c>
      <c r="O2430" t="s">
        <v>442</v>
      </c>
      <c r="P2430" t="s">
        <v>443</v>
      </c>
      <c r="Q2430" t="s">
        <v>444</v>
      </c>
      <c r="R2430">
        <v>48</v>
      </c>
      <c r="S2430" t="s">
        <v>2777</v>
      </c>
      <c r="T2430" s="2">
        <v>7.0000000000000007E-2</v>
      </c>
      <c r="U2430" t="s">
        <v>2778</v>
      </c>
      <c r="V2430" t="s">
        <v>2779</v>
      </c>
      <c r="W2430" t="s">
        <v>448</v>
      </c>
      <c r="X2430" t="s">
        <v>2780</v>
      </c>
    </row>
    <row r="2431" spans="1:24" x14ac:dyDescent="0.3">
      <c r="A2431" t="s">
        <v>2776</v>
      </c>
      <c r="B2431" s="1">
        <v>42026</v>
      </c>
      <c r="C2431" t="s">
        <v>239</v>
      </c>
      <c r="D2431" t="s">
        <v>240</v>
      </c>
      <c r="E2431" t="s">
        <v>27</v>
      </c>
      <c r="F2431" t="s">
        <v>28</v>
      </c>
      <c r="G2431" t="s">
        <v>77</v>
      </c>
      <c r="H2431" t="s">
        <v>241</v>
      </c>
      <c r="I2431" t="s">
        <v>31</v>
      </c>
      <c r="J2431" t="s">
        <v>441</v>
      </c>
      <c r="K2431" t="s">
        <v>94</v>
      </c>
      <c r="L2431" t="s">
        <v>34</v>
      </c>
      <c r="M2431" t="s">
        <v>35</v>
      </c>
      <c r="N2431" s="1">
        <v>42026</v>
      </c>
      <c r="O2431" t="s">
        <v>442</v>
      </c>
      <c r="P2431" t="s">
        <v>443</v>
      </c>
      <c r="Q2431" t="s">
        <v>444</v>
      </c>
      <c r="R2431">
        <v>41</v>
      </c>
      <c r="S2431" t="s">
        <v>2777</v>
      </c>
      <c r="T2431" s="2">
        <v>0.03</v>
      </c>
      <c r="U2431" t="s">
        <v>2778</v>
      </c>
      <c r="V2431" t="s">
        <v>2779</v>
      </c>
      <c r="W2431" t="s">
        <v>448</v>
      </c>
      <c r="X2431" t="s">
        <v>2780</v>
      </c>
    </row>
    <row r="2432" spans="1:24" x14ac:dyDescent="0.3">
      <c r="A2432" t="s">
        <v>2776</v>
      </c>
      <c r="B2432" s="1">
        <v>41363</v>
      </c>
      <c r="C2432" t="s">
        <v>928</v>
      </c>
      <c r="D2432" t="s">
        <v>929</v>
      </c>
      <c r="E2432" t="s">
        <v>27</v>
      </c>
      <c r="F2432" t="s">
        <v>28</v>
      </c>
      <c r="G2432" t="s">
        <v>134</v>
      </c>
      <c r="H2432" t="s">
        <v>217</v>
      </c>
      <c r="I2432" t="s">
        <v>196</v>
      </c>
      <c r="J2432" t="s">
        <v>1660</v>
      </c>
      <c r="K2432" t="s">
        <v>94</v>
      </c>
      <c r="L2432" t="s">
        <v>34</v>
      </c>
      <c r="M2432" t="s">
        <v>35</v>
      </c>
      <c r="N2432" s="1">
        <v>41364</v>
      </c>
      <c r="O2432" t="s">
        <v>1369</v>
      </c>
      <c r="P2432" t="s">
        <v>166</v>
      </c>
      <c r="Q2432" t="s">
        <v>1661</v>
      </c>
      <c r="R2432">
        <v>38</v>
      </c>
      <c r="S2432" t="s">
        <v>759</v>
      </c>
      <c r="T2432" s="2">
        <v>0.04</v>
      </c>
      <c r="U2432" t="s">
        <v>3021</v>
      </c>
      <c r="V2432" t="s">
        <v>761</v>
      </c>
      <c r="W2432" t="s">
        <v>57</v>
      </c>
      <c r="X2432" t="s">
        <v>3630</v>
      </c>
    </row>
    <row r="2433" spans="1:24" x14ac:dyDescent="0.3">
      <c r="A2433" t="s">
        <v>2776</v>
      </c>
      <c r="B2433" s="1">
        <v>42208</v>
      </c>
      <c r="C2433" t="s">
        <v>2106</v>
      </c>
      <c r="D2433" t="s">
        <v>610</v>
      </c>
      <c r="E2433" t="s">
        <v>27</v>
      </c>
      <c r="F2433" t="s">
        <v>28</v>
      </c>
      <c r="G2433" t="s">
        <v>134</v>
      </c>
      <c r="H2433" t="s">
        <v>62</v>
      </c>
      <c r="I2433" t="s">
        <v>63</v>
      </c>
      <c r="J2433" t="s">
        <v>441</v>
      </c>
      <c r="K2433" t="s">
        <v>94</v>
      </c>
      <c r="L2433" t="s">
        <v>34</v>
      </c>
      <c r="M2433" t="s">
        <v>35</v>
      </c>
      <c r="N2433" s="1">
        <v>42215</v>
      </c>
      <c r="O2433" t="s">
        <v>442</v>
      </c>
      <c r="P2433" t="s">
        <v>443</v>
      </c>
      <c r="Q2433" t="s">
        <v>444</v>
      </c>
      <c r="R2433">
        <v>46</v>
      </c>
      <c r="S2433" t="s">
        <v>2777</v>
      </c>
      <c r="T2433" s="2">
        <v>0.09</v>
      </c>
      <c r="U2433" t="s">
        <v>2778</v>
      </c>
      <c r="V2433" t="s">
        <v>2779</v>
      </c>
      <c r="W2433" t="s">
        <v>448</v>
      </c>
      <c r="X2433" t="s">
        <v>2780</v>
      </c>
    </row>
    <row r="2434" spans="1:24" x14ac:dyDescent="0.3">
      <c r="A2434" t="s">
        <v>2776</v>
      </c>
      <c r="B2434" s="1">
        <v>41935</v>
      </c>
      <c r="C2434" t="s">
        <v>4675</v>
      </c>
      <c r="D2434" t="s">
        <v>3332</v>
      </c>
      <c r="E2434" t="s">
        <v>27</v>
      </c>
      <c r="F2434" t="s">
        <v>28</v>
      </c>
      <c r="G2434" t="s">
        <v>77</v>
      </c>
      <c r="H2434" t="s">
        <v>241</v>
      </c>
      <c r="I2434" t="s">
        <v>196</v>
      </c>
      <c r="J2434" t="s">
        <v>185</v>
      </c>
      <c r="K2434" t="s">
        <v>33</v>
      </c>
      <c r="L2434" t="s">
        <v>34</v>
      </c>
      <c r="M2434" t="s">
        <v>35</v>
      </c>
      <c r="N2434" s="1">
        <v>41937</v>
      </c>
      <c r="O2434" t="s">
        <v>186</v>
      </c>
      <c r="P2434" t="s">
        <v>187</v>
      </c>
      <c r="Q2434" t="s">
        <v>188</v>
      </c>
      <c r="R2434">
        <v>36</v>
      </c>
      <c r="S2434" t="s">
        <v>4528</v>
      </c>
      <c r="T2434" s="2">
        <v>0.06</v>
      </c>
      <c r="U2434" t="s">
        <v>11218</v>
      </c>
      <c r="V2434" t="s">
        <v>11219</v>
      </c>
      <c r="W2434" t="s">
        <v>165</v>
      </c>
      <c r="X2434" t="s">
        <v>11220</v>
      </c>
    </row>
    <row r="2435" spans="1:24" x14ac:dyDescent="0.3">
      <c r="A2435" t="s">
        <v>2776</v>
      </c>
      <c r="B2435" s="1">
        <v>42026</v>
      </c>
      <c r="C2435" t="s">
        <v>239</v>
      </c>
      <c r="D2435" t="s">
        <v>240</v>
      </c>
      <c r="E2435" t="s">
        <v>27</v>
      </c>
      <c r="F2435" t="s">
        <v>28</v>
      </c>
      <c r="G2435" t="s">
        <v>29</v>
      </c>
      <c r="H2435" t="s">
        <v>241</v>
      </c>
      <c r="I2435" t="s">
        <v>92</v>
      </c>
      <c r="J2435" t="s">
        <v>12271</v>
      </c>
      <c r="K2435" t="s">
        <v>94</v>
      </c>
      <c r="L2435" t="s">
        <v>34</v>
      </c>
      <c r="M2435" t="s">
        <v>156</v>
      </c>
      <c r="N2435" s="1">
        <v>42026</v>
      </c>
      <c r="O2435" t="s">
        <v>442</v>
      </c>
      <c r="P2435" t="s">
        <v>443</v>
      </c>
      <c r="Q2435" t="s">
        <v>444</v>
      </c>
      <c r="R2435">
        <v>8</v>
      </c>
      <c r="S2435" t="s">
        <v>12272</v>
      </c>
      <c r="T2435" s="2">
        <v>0.05</v>
      </c>
      <c r="U2435" t="s">
        <v>2778</v>
      </c>
      <c r="V2435" t="s">
        <v>2779</v>
      </c>
      <c r="W2435" t="s">
        <v>448</v>
      </c>
      <c r="X2435" t="s">
        <v>2780</v>
      </c>
    </row>
    <row r="2436" spans="1:24" x14ac:dyDescent="0.3">
      <c r="A2436" t="s">
        <v>2776</v>
      </c>
      <c r="B2436" s="1">
        <v>42026</v>
      </c>
      <c r="C2436" t="s">
        <v>239</v>
      </c>
      <c r="D2436" t="s">
        <v>240</v>
      </c>
      <c r="E2436" t="s">
        <v>27</v>
      </c>
      <c r="F2436" t="s">
        <v>28</v>
      </c>
      <c r="G2436" t="s">
        <v>29</v>
      </c>
      <c r="H2436" t="s">
        <v>241</v>
      </c>
      <c r="I2436" t="s">
        <v>196</v>
      </c>
      <c r="J2436" t="s">
        <v>185</v>
      </c>
      <c r="K2436" t="s">
        <v>94</v>
      </c>
      <c r="L2436" t="s">
        <v>95</v>
      </c>
      <c r="M2436" t="s">
        <v>35</v>
      </c>
      <c r="N2436" s="1">
        <v>42028</v>
      </c>
      <c r="O2436" t="s">
        <v>186</v>
      </c>
      <c r="P2436" t="s">
        <v>187</v>
      </c>
      <c r="Q2436" t="s">
        <v>188</v>
      </c>
      <c r="R2436">
        <v>47</v>
      </c>
      <c r="S2436" t="s">
        <v>246</v>
      </c>
      <c r="T2436" s="2">
        <v>0.04</v>
      </c>
      <c r="U2436" t="s">
        <v>247</v>
      </c>
      <c r="V2436" t="s">
        <v>12564</v>
      </c>
      <c r="W2436" t="s">
        <v>165</v>
      </c>
      <c r="X2436" t="s">
        <v>12565</v>
      </c>
    </row>
    <row r="2437" spans="1:24" x14ac:dyDescent="0.3">
      <c r="A2437" t="s">
        <v>10375</v>
      </c>
      <c r="B2437" s="1">
        <v>42124</v>
      </c>
      <c r="C2437" t="s">
        <v>2501</v>
      </c>
      <c r="D2437" t="s">
        <v>365</v>
      </c>
      <c r="E2437" t="s">
        <v>46</v>
      </c>
      <c r="F2437" t="s">
        <v>47</v>
      </c>
      <c r="G2437" t="s">
        <v>77</v>
      </c>
      <c r="H2437" t="s">
        <v>48</v>
      </c>
      <c r="I2437" t="s">
        <v>121</v>
      </c>
      <c r="J2437" t="s">
        <v>122</v>
      </c>
      <c r="K2437" t="s">
        <v>33</v>
      </c>
      <c r="L2437" t="s">
        <v>65</v>
      </c>
      <c r="M2437" t="s">
        <v>35</v>
      </c>
      <c r="N2437" s="1">
        <v>42126</v>
      </c>
      <c r="O2437" t="s">
        <v>123</v>
      </c>
      <c r="P2437" t="s">
        <v>124</v>
      </c>
      <c r="Q2437" t="s">
        <v>125</v>
      </c>
      <c r="R2437">
        <v>9</v>
      </c>
      <c r="S2437" t="s">
        <v>5577</v>
      </c>
      <c r="T2437" s="2">
        <v>0.08</v>
      </c>
      <c r="U2437" t="s">
        <v>5570</v>
      </c>
      <c r="V2437" t="s">
        <v>1391</v>
      </c>
      <c r="W2437" t="s">
        <v>129</v>
      </c>
      <c r="X2437" t="s">
        <v>3924</v>
      </c>
    </row>
    <row r="2438" spans="1:24" x14ac:dyDescent="0.3">
      <c r="A2438" t="s">
        <v>10375</v>
      </c>
      <c r="B2438" s="1">
        <v>41733</v>
      </c>
      <c r="C2438" t="s">
        <v>1068</v>
      </c>
      <c r="D2438" t="s">
        <v>974</v>
      </c>
      <c r="E2438" t="s">
        <v>46</v>
      </c>
      <c r="F2438" t="s">
        <v>47</v>
      </c>
      <c r="G2438" t="s">
        <v>91</v>
      </c>
      <c r="H2438" t="s">
        <v>48</v>
      </c>
      <c r="I2438" t="s">
        <v>196</v>
      </c>
      <c r="J2438" t="s">
        <v>218</v>
      </c>
      <c r="K2438" t="s">
        <v>94</v>
      </c>
      <c r="L2438" t="s">
        <v>95</v>
      </c>
      <c r="M2438" t="s">
        <v>35</v>
      </c>
      <c r="N2438" s="1">
        <v>41734</v>
      </c>
      <c r="O2438" t="s">
        <v>219</v>
      </c>
      <c r="P2438" t="s">
        <v>124</v>
      </c>
      <c r="Q2438" t="s">
        <v>220</v>
      </c>
      <c r="R2438">
        <v>39</v>
      </c>
      <c r="S2438" t="s">
        <v>2345</v>
      </c>
      <c r="T2438" s="2">
        <v>0.08</v>
      </c>
      <c r="U2438" t="s">
        <v>2391</v>
      </c>
      <c r="V2438" t="s">
        <v>10424</v>
      </c>
      <c r="W2438" t="s">
        <v>224</v>
      </c>
      <c r="X2438" t="s">
        <v>2150</v>
      </c>
    </row>
    <row r="2439" spans="1:24" x14ac:dyDescent="0.3">
      <c r="A2439" t="s">
        <v>9419</v>
      </c>
      <c r="B2439" s="1">
        <v>42210</v>
      </c>
      <c r="C2439" t="s">
        <v>1212</v>
      </c>
      <c r="D2439" t="s">
        <v>106</v>
      </c>
      <c r="E2439" t="s">
        <v>46</v>
      </c>
      <c r="F2439" t="s">
        <v>47</v>
      </c>
      <c r="G2439" t="s">
        <v>77</v>
      </c>
      <c r="H2439" t="s">
        <v>107</v>
      </c>
      <c r="I2439" t="s">
        <v>63</v>
      </c>
      <c r="J2439" t="s">
        <v>3031</v>
      </c>
      <c r="K2439" t="s">
        <v>94</v>
      </c>
      <c r="L2439" t="s">
        <v>95</v>
      </c>
      <c r="M2439" t="s">
        <v>35</v>
      </c>
      <c r="N2439" s="1">
        <v>42211</v>
      </c>
      <c r="O2439" t="s">
        <v>2241</v>
      </c>
      <c r="P2439" t="s">
        <v>1882</v>
      </c>
      <c r="Q2439" t="s">
        <v>1379</v>
      </c>
      <c r="R2439">
        <v>19</v>
      </c>
      <c r="S2439" t="s">
        <v>3964</v>
      </c>
      <c r="T2439" s="2">
        <v>0</v>
      </c>
      <c r="U2439" t="s">
        <v>9420</v>
      </c>
      <c r="V2439" t="s">
        <v>3968</v>
      </c>
      <c r="W2439" t="s">
        <v>3034</v>
      </c>
      <c r="X2439" t="s">
        <v>2392</v>
      </c>
    </row>
    <row r="2440" spans="1:24" x14ac:dyDescent="0.3">
      <c r="A2440" t="s">
        <v>9419</v>
      </c>
      <c r="B2440" s="1">
        <v>42136</v>
      </c>
      <c r="C2440" t="s">
        <v>439</v>
      </c>
      <c r="D2440" t="s">
        <v>440</v>
      </c>
      <c r="E2440" t="s">
        <v>46</v>
      </c>
      <c r="F2440" t="s">
        <v>47</v>
      </c>
      <c r="G2440" t="s">
        <v>77</v>
      </c>
      <c r="H2440" t="s">
        <v>48</v>
      </c>
      <c r="I2440" t="s">
        <v>92</v>
      </c>
      <c r="J2440" t="s">
        <v>366</v>
      </c>
      <c r="K2440" t="s">
        <v>94</v>
      </c>
      <c r="L2440" t="s">
        <v>95</v>
      </c>
      <c r="M2440" t="s">
        <v>35</v>
      </c>
      <c r="N2440" s="1">
        <v>42138</v>
      </c>
      <c r="O2440" t="s">
        <v>367</v>
      </c>
      <c r="P2440" t="s">
        <v>368</v>
      </c>
      <c r="Q2440" t="s">
        <v>301</v>
      </c>
      <c r="R2440">
        <v>9</v>
      </c>
      <c r="S2440" t="s">
        <v>12785</v>
      </c>
      <c r="T2440" s="2">
        <v>0.08</v>
      </c>
      <c r="U2440" t="s">
        <v>127</v>
      </c>
      <c r="V2440" t="s">
        <v>12786</v>
      </c>
      <c r="W2440" t="s">
        <v>116</v>
      </c>
      <c r="X2440" t="s">
        <v>4720</v>
      </c>
    </row>
    <row r="2441" spans="1:24" x14ac:dyDescent="0.3">
      <c r="A2441" t="s">
        <v>6735</v>
      </c>
      <c r="B2441" s="1">
        <v>42030</v>
      </c>
      <c r="C2441" t="s">
        <v>1786</v>
      </c>
      <c r="D2441" t="s">
        <v>591</v>
      </c>
      <c r="E2441" t="s">
        <v>27</v>
      </c>
      <c r="F2441" t="s">
        <v>28</v>
      </c>
      <c r="G2441" t="s">
        <v>77</v>
      </c>
      <c r="H2441" t="s">
        <v>241</v>
      </c>
      <c r="I2441" t="s">
        <v>196</v>
      </c>
      <c r="J2441" t="s">
        <v>49</v>
      </c>
      <c r="K2441" t="s">
        <v>94</v>
      </c>
      <c r="L2441" t="s">
        <v>95</v>
      </c>
      <c r="M2441" t="s">
        <v>35</v>
      </c>
      <c r="N2441" s="1">
        <v>42032</v>
      </c>
      <c r="O2441" t="s">
        <v>51</v>
      </c>
      <c r="P2441" t="s">
        <v>52</v>
      </c>
      <c r="Q2441" t="s">
        <v>53</v>
      </c>
      <c r="R2441">
        <v>40</v>
      </c>
      <c r="S2441" t="s">
        <v>6736</v>
      </c>
      <c r="T2441" s="2">
        <v>0.03</v>
      </c>
      <c r="U2441" t="s">
        <v>1303</v>
      </c>
      <c r="V2441" t="s">
        <v>6737</v>
      </c>
      <c r="W2441" t="s">
        <v>57</v>
      </c>
      <c r="X2441" t="s">
        <v>6738</v>
      </c>
    </row>
    <row r="2442" spans="1:24" x14ac:dyDescent="0.3">
      <c r="A2442" t="s">
        <v>2343</v>
      </c>
      <c r="B2442" s="1">
        <v>42032</v>
      </c>
      <c r="C2442" t="s">
        <v>2344</v>
      </c>
      <c r="D2442" t="s">
        <v>929</v>
      </c>
      <c r="E2442" t="s">
        <v>27</v>
      </c>
      <c r="F2442" t="s">
        <v>28</v>
      </c>
      <c r="G2442" t="s">
        <v>77</v>
      </c>
      <c r="H2442" t="s">
        <v>217</v>
      </c>
      <c r="I2442" t="s">
        <v>196</v>
      </c>
      <c r="J2442" t="s">
        <v>218</v>
      </c>
      <c r="K2442" t="s">
        <v>94</v>
      </c>
      <c r="L2442" t="s">
        <v>95</v>
      </c>
      <c r="M2442" t="s">
        <v>35</v>
      </c>
      <c r="N2442" s="1">
        <v>42033</v>
      </c>
      <c r="O2442" t="s">
        <v>219</v>
      </c>
      <c r="P2442" t="s">
        <v>124</v>
      </c>
      <c r="Q2442" t="s">
        <v>220</v>
      </c>
      <c r="R2442">
        <v>45</v>
      </c>
      <c r="S2442" t="s">
        <v>2345</v>
      </c>
      <c r="T2442" s="2">
        <v>0.1</v>
      </c>
      <c r="U2442" t="s">
        <v>2346</v>
      </c>
      <c r="V2442" t="s">
        <v>2347</v>
      </c>
      <c r="W2442" t="s">
        <v>224</v>
      </c>
      <c r="X2442" t="s">
        <v>2348</v>
      </c>
    </row>
    <row r="2443" spans="1:24" x14ac:dyDescent="0.3">
      <c r="A2443" t="s">
        <v>2343</v>
      </c>
      <c r="B2443" s="1">
        <v>42032</v>
      </c>
      <c r="C2443" t="s">
        <v>2344</v>
      </c>
      <c r="D2443" t="s">
        <v>929</v>
      </c>
      <c r="E2443" t="s">
        <v>27</v>
      </c>
      <c r="F2443" t="s">
        <v>28</v>
      </c>
      <c r="G2443" t="s">
        <v>77</v>
      </c>
      <c r="H2443" t="s">
        <v>217</v>
      </c>
      <c r="I2443" t="s">
        <v>196</v>
      </c>
      <c r="J2443" t="s">
        <v>218</v>
      </c>
      <c r="K2443" t="s">
        <v>94</v>
      </c>
      <c r="L2443" t="s">
        <v>34</v>
      </c>
      <c r="M2443" t="s">
        <v>35</v>
      </c>
      <c r="N2443" s="1">
        <v>42033</v>
      </c>
      <c r="O2443" t="s">
        <v>219</v>
      </c>
      <c r="P2443" t="s">
        <v>124</v>
      </c>
      <c r="Q2443" t="s">
        <v>220</v>
      </c>
      <c r="R2443">
        <v>34</v>
      </c>
      <c r="S2443" t="s">
        <v>2345</v>
      </c>
      <c r="T2443" s="2">
        <v>0.1</v>
      </c>
      <c r="U2443" t="s">
        <v>2346</v>
      </c>
      <c r="V2443" t="s">
        <v>2347</v>
      </c>
      <c r="W2443" t="s">
        <v>224</v>
      </c>
      <c r="X2443" t="s">
        <v>2348</v>
      </c>
    </row>
    <row r="2444" spans="1:24" x14ac:dyDescent="0.3">
      <c r="A2444" t="s">
        <v>2343</v>
      </c>
      <c r="B2444" s="1">
        <v>42032</v>
      </c>
      <c r="C2444" t="s">
        <v>2344</v>
      </c>
      <c r="D2444" t="s">
        <v>929</v>
      </c>
      <c r="E2444" t="s">
        <v>27</v>
      </c>
      <c r="F2444" t="s">
        <v>28</v>
      </c>
      <c r="G2444" t="s">
        <v>29</v>
      </c>
      <c r="H2444" t="s">
        <v>217</v>
      </c>
      <c r="I2444" t="s">
        <v>63</v>
      </c>
      <c r="J2444" t="s">
        <v>478</v>
      </c>
      <c r="K2444" t="s">
        <v>94</v>
      </c>
      <c r="L2444" t="s">
        <v>34</v>
      </c>
      <c r="M2444" t="s">
        <v>35</v>
      </c>
      <c r="N2444" s="1">
        <v>42033</v>
      </c>
      <c r="O2444" t="s">
        <v>479</v>
      </c>
      <c r="P2444" t="s">
        <v>480</v>
      </c>
      <c r="Q2444" t="s">
        <v>98</v>
      </c>
      <c r="R2444">
        <v>32</v>
      </c>
      <c r="S2444" t="s">
        <v>2345</v>
      </c>
      <c r="T2444" s="2">
        <v>0.1</v>
      </c>
      <c r="U2444" t="s">
        <v>2346</v>
      </c>
      <c r="V2444" t="s">
        <v>2347</v>
      </c>
      <c r="W2444" t="s">
        <v>224</v>
      </c>
      <c r="X2444" t="s">
        <v>2348</v>
      </c>
    </row>
    <row r="2445" spans="1:24" x14ac:dyDescent="0.3">
      <c r="A2445" t="s">
        <v>1852</v>
      </c>
      <c r="B2445" s="1">
        <v>42163</v>
      </c>
      <c r="C2445" t="s">
        <v>852</v>
      </c>
      <c r="D2445" t="s">
        <v>280</v>
      </c>
      <c r="E2445" t="s">
        <v>27</v>
      </c>
      <c r="F2445" t="s">
        <v>28</v>
      </c>
      <c r="G2445" t="s">
        <v>91</v>
      </c>
      <c r="H2445" t="s">
        <v>281</v>
      </c>
      <c r="I2445" t="s">
        <v>63</v>
      </c>
      <c r="J2445" t="s">
        <v>1853</v>
      </c>
      <c r="K2445" t="s">
        <v>33</v>
      </c>
      <c r="L2445" t="s">
        <v>50</v>
      </c>
      <c r="M2445" t="s">
        <v>35</v>
      </c>
      <c r="N2445" s="1">
        <v>42164</v>
      </c>
      <c r="O2445" t="s">
        <v>1854</v>
      </c>
      <c r="P2445" t="s">
        <v>1855</v>
      </c>
      <c r="Q2445" t="s">
        <v>1856</v>
      </c>
      <c r="R2445">
        <v>16</v>
      </c>
      <c r="S2445" t="s">
        <v>1857</v>
      </c>
      <c r="T2445" s="2">
        <v>0</v>
      </c>
      <c r="U2445" t="s">
        <v>1858</v>
      </c>
      <c r="V2445" t="s">
        <v>1859</v>
      </c>
      <c r="W2445" t="s">
        <v>165</v>
      </c>
      <c r="X2445" t="s">
        <v>1860</v>
      </c>
    </row>
    <row r="2446" spans="1:24" x14ac:dyDescent="0.3">
      <c r="A2446" t="s">
        <v>1852</v>
      </c>
      <c r="B2446" s="1">
        <v>42332</v>
      </c>
      <c r="C2446" t="s">
        <v>2851</v>
      </c>
      <c r="D2446" t="s">
        <v>1207</v>
      </c>
      <c r="E2446" t="s">
        <v>46</v>
      </c>
      <c r="F2446" t="s">
        <v>47</v>
      </c>
      <c r="G2446" t="s">
        <v>91</v>
      </c>
      <c r="H2446" t="s">
        <v>48</v>
      </c>
      <c r="I2446" t="s">
        <v>31</v>
      </c>
      <c r="J2446" t="s">
        <v>1104</v>
      </c>
      <c r="K2446" t="s">
        <v>94</v>
      </c>
      <c r="L2446" t="s">
        <v>34</v>
      </c>
      <c r="M2446" t="s">
        <v>156</v>
      </c>
      <c r="N2446" s="1">
        <v>42332</v>
      </c>
      <c r="O2446" t="s">
        <v>1105</v>
      </c>
      <c r="P2446" t="s">
        <v>1106</v>
      </c>
      <c r="Q2446" t="s">
        <v>1107</v>
      </c>
      <c r="R2446">
        <v>30</v>
      </c>
      <c r="S2446" t="s">
        <v>3550</v>
      </c>
      <c r="T2446" s="2">
        <v>0.09</v>
      </c>
      <c r="U2446" t="s">
        <v>1077</v>
      </c>
      <c r="V2446" t="s">
        <v>3551</v>
      </c>
      <c r="W2446" t="s">
        <v>1109</v>
      </c>
      <c r="X2446" t="s">
        <v>3552</v>
      </c>
    </row>
    <row r="2447" spans="1:24" x14ac:dyDescent="0.3">
      <c r="A2447" t="s">
        <v>3829</v>
      </c>
      <c r="B2447" s="1">
        <v>42556</v>
      </c>
      <c r="C2447" t="s">
        <v>431</v>
      </c>
      <c r="D2447" t="s">
        <v>432</v>
      </c>
      <c r="E2447" t="s">
        <v>27</v>
      </c>
      <c r="F2447" t="s">
        <v>28</v>
      </c>
      <c r="G2447" t="s">
        <v>134</v>
      </c>
      <c r="H2447" t="s">
        <v>433</v>
      </c>
      <c r="I2447" t="s">
        <v>31</v>
      </c>
      <c r="J2447" t="s">
        <v>623</v>
      </c>
      <c r="K2447" t="s">
        <v>33</v>
      </c>
      <c r="L2447" t="s">
        <v>50</v>
      </c>
      <c r="M2447" t="s">
        <v>156</v>
      </c>
      <c r="N2447" s="1">
        <v>42558</v>
      </c>
      <c r="O2447" t="s">
        <v>624</v>
      </c>
      <c r="P2447" t="s">
        <v>625</v>
      </c>
      <c r="Q2447" t="s">
        <v>626</v>
      </c>
      <c r="R2447">
        <v>50</v>
      </c>
      <c r="S2447" t="s">
        <v>3830</v>
      </c>
      <c r="T2447" s="2">
        <v>0.09</v>
      </c>
      <c r="U2447" t="s">
        <v>3831</v>
      </c>
      <c r="V2447" t="s">
        <v>3832</v>
      </c>
      <c r="W2447" t="s">
        <v>376</v>
      </c>
      <c r="X2447" t="s">
        <v>3833</v>
      </c>
    </row>
    <row r="2448" spans="1:24" x14ac:dyDescent="0.3">
      <c r="A2448" t="s">
        <v>3829</v>
      </c>
      <c r="B2448" s="1">
        <v>42130</v>
      </c>
      <c r="C2448" t="s">
        <v>2384</v>
      </c>
      <c r="D2448" t="s">
        <v>144</v>
      </c>
      <c r="E2448" t="s">
        <v>46</v>
      </c>
      <c r="F2448" t="s">
        <v>47</v>
      </c>
      <c r="G2448" t="s">
        <v>29</v>
      </c>
      <c r="H2448" t="s">
        <v>107</v>
      </c>
      <c r="I2448" t="s">
        <v>63</v>
      </c>
      <c r="J2448" t="s">
        <v>229</v>
      </c>
      <c r="K2448" t="s">
        <v>94</v>
      </c>
      <c r="L2448" t="s">
        <v>34</v>
      </c>
      <c r="M2448" t="s">
        <v>35</v>
      </c>
      <c r="N2448" s="1">
        <v>42132</v>
      </c>
      <c r="O2448" t="s">
        <v>230</v>
      </c>
      <c r="P2448" t="s">
        <v>231</v>
      </c>
      <c r="Q2448" t="s">
        <v>232</v>
      </c>
      <c r="R2448">
        <v>8</v>
      </c>
      <c r="S2448" t="s">
        <v>4343</v>
      </c>
      <c r="T2448" s="2">
        <v>0.09</v>
      </c>
      <c r="U2448" t="s">
        <v>4344</v>
      </c>
      <c r="V2448" t="s">
        <v>4345</v>
      </c>
      <c r="W2448" t="s">
        <v>236</v>
      </c>
      <c r="X2448" t="s">
        <v>4346</v>
      </c>
    </row>
    <row r="2449" spans="1:24" x14ac:dyDescent="0.3">
      <c r="A2449" t="s">
        <v>3829</v>
      </c>
      <c r="B2449" s="1">
        <v>42088</v>
      </c>
      <c r="C2449" t="s">
        <v>4619</v>
      </c>
      <c r="D2449" t="s">
        <v>365</v>
      </c>
      <c r="E2449" t="s">
        <v>46</v>
      </c>
      <c r="F2449" t="s">
        <v>47</v>
      </c>
      <c r="G2449" t="s">
        <v>29</v>
      </c>
      <c r="H2449" t="s">
        <v>48</v>
      </c>
      <c r="I2449" t="s">
        <v>121</v>
      </c>
      <c r="J2449" t="s">
        <v>366</v>
      </c>
      <c r="K2449" t="s">
        <v>94</v>
      </c>
      <c r="L2449" t="s">
        <v>95</v>
      </c>
      <c r="M2449" t="s">
        <v>35</v>
      </c>
      <c r="N2449" s="1">
        <v>42090</v>
      </c>
      <c r="O2449" t="s">
        <v>367</v>
      </c>
      <c r="P2449" t="s">
        <v>368</v>
      </c>
      <c r="Q2449" t="s">
        <v>301</v>
      </c>
      <c r="R2449">
        <v>46</v>
      </c>
      <c r="S2449" t="s">
        <v>459</v>
      </c>
      <c r="T2449" s="2">
        <v>0.01</v>
      </c>
      <c r="U2449" t="s">
        <v>495</v>
      </c>
      <c r="V2449" t="s">
        <v>9431</v>
      </c>
      <c r="W2449" t="s">
        <v>116</v>
      </c>
      <c r="X2449" t="s">
        <v>9432</v>
      </c>
    </row>
    <row r="2450" spans="1:24" x14ac:dyDescent="0.3">
      <c r="A2450" t="s">
        <v>3829</v>
      </c>
      <c r="B2450" s="1">
        <v>41526</v>
      </c>
      <c r="C2450" t="s">
        <v>715</v>
      </c>
      <c r="D2450" t="s">
        <v>1198</v>
      </c>
      <c r="E2450" t="s">
        <v>46</v>
      </c>
      <c r="F2450" t="s">
        <v>47</v>
      </c>
      <c r="G2450" t="s">
        <v>77</v>
      </c>
      <c r="H2450" t="s">
        <v>48</v>
      </c>
      <c r="I2450" t="s">
        <v>196</v>
      </c>
      <c r="J2450" t="s">
        <v>64</v>
      </c>
      <c r="K2450" t="s">
        <v>94</v>
      </c>
      <c r="L2450" t="s">
        <v>34</v>
      </c>
      <c r="M2450" t="s">
        <v>35</v>
      </c>
      <c r="N2450" s="1">
        <v>41527</v>
      </c>
      <c r="O2450" t="s">
        <v>66</v>
      </c>
      <c r="P2450" t="s">
        <v>67</v>
      </c>
      <c r="Q2450" t="s">
        <v>68</v>
      </c>
      <c r="R2450">
        <v>39</v>
      </c>
      <c r="S2450" t="s">
        <v>9926</v>
      </c>
      <c r="T2450" s="2">
        <v>0.03</v>
      </c>
      <c r="U2450" t="s">
        <v>1049</v>
      </c>
      <c r="V2450" t="s">
        <v>6737</v>
      </c>
      <c r="W2450" t="s">
        <v>72</v>
      </c>
      <c r="X2450" t="s">
        <v>4887</v>
      </c>
    </row>
    <row r="2451" spans="1:24" x14ac:dyDescent="0.3">
      <c r="A2451" t="s">
        <v>7222</v>
      </c>
      <c r="B2451" s="1">
        <v>41624</v>
      </c>
      <c r="C2451" t="s">
        <v>792</v>
      </c>
      <c r="D2451" t="s">
        <v>610</v>
      </c>
      <c r="E2451" t="s">
        <v>27</v>
      </c>
      <c r="F2451" t="s">
        <v>28</v>
      </c>
      <c r="G2451" t="s">
        <v>91</v>
      </c>
      <c r="H2451" t="s">
        <v>62</v>
      </c>
      <c r="I2451" t="s">
        <v>31</v>
      </c>
      <c r="J2451" t="s">
        <v>265</v>
      </c>
      <c r="K2451" t="s">
        <v>94</v>
      </c>
      <c r="L2451" t="s">
        <v>34</v>
      </c>
      <c r="M2451" t="s">
        <v>35</v>
      </c>
      <c r="N2451" s="1">
        <v>41626</v>
      </c>
      <c r="O2451" t="s">
        <v>266</v>
      </c>
      <c r="P2451" t="s">
        <v>267</v>
      </c>
      <c r="Q2451" t="s">
        <v>268</v>
      </c>
      <c r="R2451">
        <v>30</v>
      </c>
      <c r="S2451" t="s">
        <v>5273</v>
      </c>
      <c r="T2451" s="2">
        <v>0.09</v>
      </c>
      <c r="U2451" t="s">
        <v>7223</v>
      </c>
      <c r="V2451" t="s">
        <v>7224</v>
      </c>
      <c r="W2451" t="s">
        <v>116</v>
      </c>
      <c r="X2451" t="s">
        <v>7225</v>
      </c>
    </row>
    <row r="2452" spans="1:24" x14ac:dyDescent="0.3">
      <c r="A2452" t="s">
        <v>7222</v>
      </c>
      <c r="B2452" s="1">
        <v>42038</v>
      </c>
      <c r="C2452" t="s">
        <v>3312</v>
      </c>
      <c r="D2452" t="s">
        <v>3003</v>
      </c>
      <c r="E2452" t="s">
        <v>27</v>
      </c>
      <c r="F2452" t="s">
        <v>28</v>
      </c>
      <c r="G2452" t="s">
        <v>77</v>
      </c>
      <c r="H2452" t="s">
        <v>78</v>
      </c>
      <c r="I2452" t="s">
        <v>92</v>
      </c>
      <c r="J2452" t="s">
        <v>896</v>
      </c>
      <c r="K2452" t="s">
        <v>94</v>
      </c>
      <c r="L2452" t="s">
        <v>34</v>
      </c>
      <c r="M2452" t="s">
        <v>35</v>
      </c>
      <c r="N2452" s="1">
        <v>42065</v>
      </c>
      <c r="O2452" t="s">
        <v>501</v>
      </c>
      <c r="P2452" t="s">
        <v>897</v>
      </c>
      <c r="Q2452" t="s">
        <v>898</v>
      </c>
      <c r="R2452">
        <v>42</v>
      </c>
      <c r="S2452" t="s">
        <v>11816</v>
      </c>
      <c r="T2452" s="2">
        <v>7.0000000000000007E-2</v>
      </c>
      <c r="U2452" t="s">
        <v>11817</v>
      </c>
      <c r="V2452" t="s">
        <v>11818</v>
      </c>
      <c r="W2452" t="s">
        <v>902</v>
      </c>
      <c r="X2452" t="s">
        <v>11819</v>
      </c>
    </row>
    <row r="2453" spans="1:24" x14ac:dyDescent="0.3">
      <c r="A2453" t="s">
        <v>2396</v>
      </c>
      <c r="B2453" s="1">
        <v>42053</v>
      </c>
      <c r="C2453" t="s">
        <v>2117</v>
      </c>
      <c r="D2453" t="s">
        <v>306</v>
      </c>
      <c r="E2453" t="s">
        <v>46</v>
      </c>
      <c r="F2453" t="s">
        <v>47</v>
      </c>
      <c r="G2453" t="s">
        <v>91</v>
      </c>
      <c r="H2453" t="s">
        <v>107</v>
      </c>
      <c r="I2453" t="s">
        <v>196</v>
      </c>
      <c r="J2453" t="s">
        <v>1676</v>
      </c>
      <c r="K2453" t="s">
        <v>94</v>
      </c>
      <c r="L2453" t="s">
        <v>95</v>
      </c>
      <c r="M2453" t="s">
        <v>35</v>
      </c>
      <c r="N2453" s="1">
        <v>42054</v>
      </c>
      <c r="O2453" t="s">
        <v>66</v>
      </c>
      <c r="P2453" t="s">
        <v>67</v>
      </c>
      <c r="Q2453" t="s">
        <v>68</v>
      </c>
      <c r="R2453">
        <v>39</v>
      </c>
      <c r="S2453" t="s">
        <v>2397</v>
      </c>
      <c r="T2453" s="2">
        <v>0.08</v>
      </c>
      <c r="U2453" t="s">
        <v>2335</v>
      </c>
      <c r="V2453" t="s">
        <v>1928</v>
      </c>
      <c r="W2453" t="s">
        <v>116</v>
      </c>
      <c r="X2453" t="s">
        <v>2378</v>
      </c>
    </row>
    <row r="2454" spans="1:24" x14ac:dyDescent="0.3">
      <c r="A2454" t="s">
        <v>2396</v>
      </c>
      <c r="B2454" s="1">
        <v>41346</v>
      </c>
      <c r="C2454" t="s">
        <v>2641</v>
      </c>
      <c r="D2454" t="s">
        <v>1019</v>
      </c>
      <c r="E2454" t="s">
        <v>46</v>
      </c>
      <c r="F2454" t="s">
        <v>47</v>
      </c>
      <c r="G2454" t="s">
        <v>91</v>
      </c>
      <c r="H2454" t="s">
        <v>107</v>
      </c>
      <c r="I2454" t="s">
        <v>92</v>
      </c>
      <c r="J2454" t="s">
        <v>218</v>
      </c>
      <c r="K2454" t="s">
        <v>94</v>
      </c>
      <c r="L2454" t="s">
        <v>109</v>
      </c>
      <c r="M2454" t="s">
        <v>35</v>
      </c>
      <c r="N2454" s="1">
        <v>41346</v>
      </c>
      <c r="O2454" t="s">
        <v>219</v>
      </c>
      <c r="P2454" t="s">
        <v>124</v>
      </c>
      <c r="Q2454" t="s">
        <v>220</v>
      </c>
      <c r="R2454">
        <v>6</v>
      </c>
      <c r="S2454" t="s">
        <v>2642</v>
      </c>
      <c r="T2454" s="2">
        <v>0</v>
      </c>
      <c r="U2454" t="s">
        <v>102</v>
      </c>
      <c r="V2454" t="s">
        <v>2643</v>
      </c>
      <c r="W2454" t="s">
        <v>224</v>
      </c>
      <c r="X2454" t="s">
        <v>2644</v>
      </c>
    </row>
    <row r="2455" spans="1:24" x14ac:dyDescent="0.3">
      <c r="A2455" t="s">
        <v>2396</v>
      </c>
      <c r="B2455" s="1">
        <v>41441</v>
      </c>
      <c r="C2455" t="s">
        <v>2219</v>
      </c>
      <c r="D2455" t="s">
        <v>306</v>
      </c>
      <c r="E2455" t="s">
        <v>46</v>
      </c>
      <c r="F2455" t="s">
        <v>47</v>
      </c>
      <c r="G2455" t="s">
        <v>134</v>
      </c>
      <c r="H2455" t="s">
        <v>107</v>
      </c>
      <c r="I2455" t="s">
        <v>92</v>
      </c>
      <c r="J2455" t="s">
        <v>1259</v>
      </c>
      <c r="K2455" t="s">
        <v>94</v>
      </c>
      <c r="L2455" t="s">
        <v>34</v>
      </c>
      <c r="M2455" t="s">
        <v>35</v>
      </c>
      <c r="N2455" s="1">
        <v>41441</v>
      </c>
      <c r="O2455" t="s">
        <v>1260</v>
      </c>
      <c r="P2455" t="s">
        <v>1261</v>
      </c>
      <c r="Q2455" t="s">
        <v>1262</v>
      </c>
      <c r="R2455">
        <v>45</v>
      </c>
      <c r="S2455" t="s">
        <v>625</v>
      </c>
      <c r="T2455" s="2">
        <v>0</v>
      </c>
      <c r="U2455" t="s">
        <v>4559</v>
      </c>
      <c r="V2455" t="s">
        <v>4560</v>
      </c>
      <c r="W2455" t="s">
        <v>1266</v>
      </c>
      <c r="X2455" t="s">
        <v>9125</v>
      </c>
    </row>
    <row r="2456" spans="1:24" x14ac:dyDescent="0.3">
      <c r="A2456" t="s">
        <v>2396</v>
      </c>
      <c r="B2456" s="1">
        <v>41552</v>
      </c>
      <c r="C2456" t="s">
        <v>1911</v>
      </c>
      <c r="D2456" t="s">
        <v>120</v>
      </c>
      <c r="E2456" t="s">
        <v>27</v>
      </c>
      <c r="F2456" t="s">
        <v>28</v>
      </c>
      <c r="G2456" t="s">
        <v>29</v>
      </c>
      <c r="H2456" t="s">
        <v>62</v>
      </c>
      <c r="I2456" t="s">
        <v>196</v>
      </c>
      <c r="J2456" t="s">
        <v>253</v>
      </c>
      <c r="K2456" t="s">
        <v>94</v>
      </c>
      <c r="L2456" t="s">
        <v>95</v>
      </c>
      <c r="M2456" t="s">
        <v>35</v>
      </c>
      <c r="N2456" s="1">
        <v>41554</v>
      </c>
      <c r="O2456" t="s">
        <v>254</v>
      </c>
      <c r="P2456" t="s">
        <v>255</v>
      </c>
      <c r="Q2456" t="s">
        <v>256</v>
      </c>
      <c r="R2456">
        <v>47</v>
      </c>
      <c r="S2456" t="s">
        <v>10506</v>
      </c>
      <c r="T2456" s="2">
        <v>0.04</v>
      </c>
      <c r="U2456" t="s">
        <v>127</v>
      </c>
      <c r="V2456" t="s">
        <v>2007</v>
      </c>
      <c r="W2456" t="s">
        <v>260</v>
      </c>
      <c r="X2456" t="s">
        <v>1029</v>
      </c>
    </row>
    <row r="2457" spans="1:24" x14ac:dyDescent="0.3">
      <c r="A2457" t="s">
        <v>2396</v>
      </c>
      <c r="B2457" s="1">
        <v>41508</v>
      </c>
      <c r="C2457" t="s">
        <v>1413</v>
      </c>
      <c r="D2457" t="s">
        <v>531</v>
      </c>
      <c r="E2457" t="s">
        <v>27</v>
      </c>
      <c r="F2457" t="s">
        <v>28</v>
      </c>
      <c r="G2457" t="s">
        <v>29</v>
      </c>
      <c r="H2457" t="s">
        <v>30</v>
      </c>
      <c r="I2457" t="s">
        <v>31</v>
      </c>
      <c r="J2457" t="s">
        <v>1356</v>
      </c>
      <c r="K2457" t="s">
        <v>94</v>
      </c>
      <c r="L2457" t="s">
        <v>95</v>
      </c>
      <c r="M2457" t="s">
        <v>35</v>
      </c>
      <c r="N2457" s="1">
        <v>41510</v>
      </c>
      <c r="O2457" t="s">
        <v>1275</v>
      </c>
      <c r="P2457" t="s">
        <v>1357</v>
      </c>
      <c r="Q2457" t="s">
        <v>1358</v>
      </c>
      <c r="R2457">
        <v>46</v>
      </c>
      <c r="S2457" t="s">
        <v>10745</v>
      </c>
      <c r="T2457" s="2">
        <v>0</v>
      </c>
      <c r="U2457" t="s">
        <v>123</v>
      </c>
      <c r="V2457" t="s">
        <v>10746</v>
      </c>
      <c r="W2457" t="s">
        <v>812</v>
      </c>
      <c r="X2457" t="s">
        <v>10747</v>
      </c>
    </row>
    <row r="2458" spans="1:24" x14ac:dyDescent="0.3">
      <c r="A2458" t="s">
        <v>2396</v>
      </c>
      <c r="B2458" s="1">
        <v>41999</v>
      </c>
      <c r="C2458" t="s">
        <v>694</v>
      </c>
      <c r="D2458" t="s">
        <v>144</v>
      </c>
      <c r="E2458" t="s">
        <v>46</v>
      </c>
      <c r="F2458" t="s">
        <v>47</v>
      </c>
      <c r="G2458" t="s">
        <v>134</v>
      </c>
      <c r="H2458" t="s">
        <v>107</v>
      </c>
      <c r="I2458" t="s">
        <v>196</v>
      </c>
      <c r="J2458" t="s">
        <v>3615</v>
      </c>
      <c r="K2458" t="s">
        <v>94</v>
      </c>
      <c r="L2458" t="s">
        <v>34</v>
      </c>
      <c r="M2458" t="s">
        <v>156</v>
      </c>
      <c r="N2458" s="1">
        <v>42002</v>
      </c>
      <c r="O2458" t="s">
        <v>424</v>
      </c>
      <c r="P2458" t="s">
        <v>3616</v>
      </c>
      <c r="Q2458" t="s">
        <v>3617</v>
      </c>
      <c r="R2458">
        <v>44</v>
      </c>
      <c r="S2458" t="s">
        <v>5588</v>
      </c>
      <c r="T2458" s="2">
        <v>7.0000000000000007E-2</v>
      </c>
      <c r="U2458" t="s">
        <v>426</v>
      </c>
      <c r="V2458" t="s">
        <v>6214</v>
      </c>
      <c r="W2458" t="s">
        <v>3619</v>
      </c>
      <c r="X2458" t="s">
        <v>8546</v>
      </c>
    </row>
    <row r="2459" spans="1:24" x14ac:dyDescent="0.3">
      <c r="A2459" t="s">
        <v>12431</v>
      </c>
      <c r="B2459" s="1">
        <v>42141</v>
      </c>
      <c r="C2459" t="s">
        <v>12432</v>
      </c>
      <c r="D2459" t="s">
        <v>384</v>
      </c>
      <c r="E2459" t="s">
        <v>27</v>
      </c>
      <c r="F2459" t="s">
        <v>28</v>
      </c>
      <c r="G2459" t="s">
        <v>77</v>
      </c>
      <c r="H2459" t="s">
        <v>289</v>
      </c>
      <c r="I2459" t="s">
        <v>63</v>
      </c>
      <c r="J2459" t="s">
        <v>1365</v>
      </c>
      <c r="K2459" t="s">
        <v>723</v>
      </c>
      <c r="L2459" t="s">
        <v>50</v>
      </c>
      <c r="M2459" t="s">
        <v>35</v>
      </c>
      <c r="N2459" s="1">
        <v>42143</v>
      </c>
      <c r="O2459" t="s">
        <v>925</v>
      </c>
      <c r="P2459" t="s">
        <v>758</v>
      </c>
      <c r="Q2459" t="s">
        <v>254</v>
      </c>
      <c r="R2459">
        <v>3</v>
      </c>
      <c r="S2459" t="s">
        <v>759</v>
      </c>
      <c r="T2459" s="2">
        <v>0.1</v>
      </c>
      <c r="U2459" t="s">
        <v>127</v>
      </c>
      <c r="V2459" t="s">
        <v>759</v>
      </c>
      <c r="W2459" t="s">
        <v>1369</v>
      </c>
      <c r="X2459" t="s">
        <v>1055</v>
      </c>
    </row>
    <row r="2460" spans="1:24" x14ac:dyDescent="0.3">
      <c r="A2460" t="s">
        <v>2487</v>
      </c>
      <c r="B2460" s="1">
        <v>42037</v>
      </c>
      <c r="C2460" t="s">
        <v>2488</v>
      </c>
      <c r="D2460" t="s">
        <v>204</v>
      </c>
      <c r="E2460" t="s">
        <v>27</v>
      </c>
      <c r="F2460" t="s">
        <v>28</v>
      </c>
      <c r="G2460" t="s">
        <v>77</v>
      </c>
      <c r="H2460" t="s">
        <v>205</v>
      </c>
      <c r="I2460" t="s">
        <v>63</v>
      </c>
      <c r="J2460" t="s">
        <v>229</v>
      </c>
      <c r="K2460" t="s">
        <v>94</v>
      </c>
      <c r="L2460" t="s">
        <v>95</v>
      </c>
      <c r="M2460" t="s">
        <v>35</v>
      </c>
      <c r="N2460" s="1">
        <v>42038</v>
      </c>
      <c r="O2460" t="s">
        <v>230</v>
      </c>
      <c r="P2460" t="s">
        <v>231</v>
      </c>
      <c r="Q2460" t="s">
        <v>232</v>
      </c>
      <c r="R2460">
        <v>19</v>
      </c>
      <c r="S2460" t="s">
        <v>2489</v>
      </c>
      <c r="T2460" s="2">
        <v>0.09</v>
      </c>
      <c r="U2460" t="s">
        <v>2490</v>
      </c>
      <c r="V2460" t="s">
        <v>2491</v>
      </c>
      <c r="W2460" t="s">
        <v>236</v>
      </c>
      <c r="X2460" t="s">
        <v>2492</v>
      </c>
    </row>
    <row r="2461" spans="1:24" x14ac:dyDescent="0.3">
      <c r="A2461" t="s">
        <v>2487</v>
      </c>
      <c r="B2461" s="1">
        <v>42037</v>
      </c>
      <c r="C2461" t="s">
        <v>1301</v>
      </c>
      <c r="D2461" t="s">
        <v>228</v>
      </c>
      <c r="E2461" t="s">
        <v>46</v>
      </c>
      <c r="F2461" t="s">
        <v>47</v>
      </c>
      <c r="G2461" t="s">
        <v>77</v>
      </c>
      <c r="H2461" t="s">
        <v>107</v>
      </c>
      <c r="I2461" t="s">
        <v>31</v>
      </c>
      <c r="J2461" t="s">
        <v>229</v>
      </c>
      <c r="K2461" t="s">
        <v>94</v>
      </c>
      <c r="L2461" t="s">
        <v>109</v>
      </c>
      <c r="M2461" t="s">
        <v>35</v>
      </c>
      <c r="N2461" s="1">
        <v>42038</v>
      </c>
      <c r="O2461" t="s">
        <v>1798</v>
      </c>
      <c r="P2461" t="s">
        <v>231</v>
      </c>
      <c r="Q2461" t="s">
        <v>1799</v>
      </c>
      <c r="R2461">
        <v>42</v>
      </c>
      <c r="S2461" t="s">
        <v>2489</v>
      </c>
      <c r="T2461" s="2">
        <v>0.05</v>
      </c>
      <c r="U2461" t="s">
        <v>2490</v>
      </c>
      <c r="V2461" t="s">
        <v>2491</v>
      </c>
      <c r="W2461" t="s">
        <v>618</v>
      </c>
      <c r="X2461" t="s">
        <v>2492</v>
      </c>
    </row>
    <row r="2462" spans="1:24" x14ac:dyDescent="0.3">
      <c r="A2462" t="s">
        <v>2487</v>
      </c>
      <c r="B2462" s="1">
        <v>41494</v>
      </c>
      <c r="C2462" t="s">
        <v>5445</v>
      </c>
      <c r="D2462" t="s">
        <v>120</v>
      </c>
      <c r="E2462" t="s">
        <v>27</v>
      </c>
      <c r="F2462" t="s">
        <v>28</v>
      </c>
      <c r="G2462" t="s">
        <v>77</v>
      </c>
      <c r="H2462" t="s">
        <v>62</v>
      </c>
      <c r="I2462" t="s">
        <v>63</v>
      </c>
      <c r="J2462" t="s">
        <v>229</v>
      </c>
      <c r="K2462" t="s">
        <v>94</v>
      </c>
      <c r="L2462" t="s">
        <v>34</v>
      </c>
      <c r="M2462" t="s">
        <v>35</v>
      </c>
      <c r="N2462" s="1">
        <v>41495</v>
      </c>
      <c r="O2462" t="s">
        <v>230</v>
      </c>
      <c r="P2462" t="s">
        <v>231</v>
      </c>
      <c r="Q2462" t="s">
        <v>232</v>
      </c>
      <c r="R2462">
        <v>12</v>
      </c>
      <c r="S2462" t="s">
        <v>9129</v>
      </c>
      <c r="T2462" s="2">
        <v>0.04</v>
      </c>
      <c r="U2462" t="s">
        <v>9130</v>
      </c>
      <c r="V2462" t="s">
        <v>9131</v>
      </c>
      <c r="W2462" t="s">
        <v>236</v>
      </c>
      <c r="X2462" t="s">
        <v>9132</v>
      </c>
    </row>
    <row r="2463" spans="1:24" x14ac:dyDescent="0.3">
      <c r="A2463" t="s">
        <v>2487</v>
      </c>
      <c r="B2463" s="1">
        <v>42036</v>
      </c>
      <c r="C2463" t="s">
        <v>12404</v>
      </c>
      <c r="D2463" t="s">
        <v>816</v>
      </c>
      <c r="E2463" t="s">
        <v>27</v>
      </c>
      <c r="F2463" t="s">
        <v>28</v>
      </c>
      <c r="G2463" t="s">
        <v>77</v>
      </c>
      <c r="H2463" t="s">
        <v>78</v>
      </c>
      <c r="I2463" t="s">
        <v>92</v>
      </c>
      <c r="J2463" t="s">
        <v>229</v>
      </c>
      <c r="K2463" t="s">
        <v>94</v>
      </c>
      <c r="L2463" t="s">
        <v>95</v>
      </c>
      <c r="M2463" t="s">
        <v>35</v>
      </c>
      <c r="N2463" s="1">
        <v>42038</v>
      </c>
      <c r="O2463" t="s">
        <v>230</v>
      </c>
      <c r="P2463" t="s">
        <v>231</v>
      </c>
      <c r="Q2463" t="s">
        <v>232</v>
      </c>
      <c r="R2463">
        <v>11</v>
      </c>
      <c r="S2463" t="s">
        <v>12405</v>
      </c>
      <c r="T2463" s="2">
        <v>7.0000000000000007E-2</v>
      </c>
      <c r="U2463" t="s">
        <v>2490</v>
      </c>
      <c r="V2463" t="s">
        <v>2491</v>
      </c>
      <c r="W2463" t="s">
        <v>236</v>
      </c>
      <c r="X2463" t="s">
        <v>2492</v>
      </c>
    </row>
    <row r="2464" spans="1:24" x14ac:dyDescent="0.3">
      <c r="A2464" t="s">
        <v>7397</v>
      </c>
      <c r="B2464" s="1">
        <v>41548</v>
      </c>
      <c r="C2464" t="s">
        <v>7398</v>
      </c>
      <c r="D2464" t="s">
        <v>228</v>
      </c>
      <c r="E2464" t="s">
        <v>46</v>
      </c>
      <c r="F2464" t="s">
        <v>47</v>
      </c>
      <c r="G2464" t="s">
        <v>77</v>
      </c>
      <c r="H2464" t="s">
        <v>107</v>
      </c>
      <c r="I2464" t="s">
        <v>196</v>
      </c>
      <c r="J2464" t="s">
        <v>2168</v>
      </c>
      <c r="K2464" t="s">
        <v>94</v>
      </c>
      <c r="L2464" t="s">
        <v>109</v>
      </c>
      <c r="M2464" t="s">
        <v>156</v>
      </c>
      <c r="N2464" s="1">
        <v>41549</v>
      </c>
      <c r="O2464" t="s">
        <v>1728</v>
      </c>
      <c r="P2464" t="s">
        <v>2169</v>
      </c>
      <c r="Q2464" t="s">
        <v>2170</v>
      </c>
      <c r="R2464">
        <v>23</v>
      </c>
      <c r="S2464" t="s">
        <v>7399</v>
      </c>
      <c r="T2464" s="2">
        <v>0.01</v>
      </c>
      <c r="U2464" t="s">
        <v>127</v>
      </c>
      <c r="V2464" t="s">
        <v>7399</v>
      </c>
      <c r="W2464" t="s">
        <v>818</v>
      </c>
      <c r="X2464" t="s">
        <v>7400</v>
      </c>
    </row>
    <row r="2465" spans="1:24" x14ac:dyDescent="0.3">
      <c r="A2465" t="s">
        <v>693</v>
      </c>
      <c r="B2465" s="1">
        <v>41797</v>
      </c>
      <c r="C2465" t="s">
        <v>694</v>
      </c>
      <c r="D2465" t="s">
        <v>144</v>
      </c>
      <c r="E2465" t="s">
        <v>46</v>
      </c>
      <c r="F2465" t="s">
        <v>47</v>
      </c>
      <c r="G2465" t="s">
        <v>77</v>
      </c>
      <c r="H2465" t="s">
        <v>107</v>
      </c>
      <c r="I2465" t="s">
        <v>63</v>
      </c>
      <c r="J2465" t="s">
        <v>695</v>
      </c>
      <c r="K2465" t="s">
        <v>94</v>
      </c>
      <c r="L2465" t="s">
        <v>34</v>
      </c>
      <c r="M2465" t="s">
        <v>35</v>
      </c>
      <c r="N2465" s="1">
        <v>41799</v>
      </c>
      <c r="O2465" t="s">
        <v>275</v>
      </c>
      <c r="P2465" t="s">
        <v>696</v>
      </c>
      <c r="Q2465" t="s">
        <v>697</v>
      </c>
      <c r="R2465">
        <v>38</v>
      </c>
      <c r="S2465" t="s">
        <v>698</v>
      </c>
      <c r="T2465" s="2">
        <v>0.09</v>
      </c>
      <c r="U2465" t="s">
        <v>699</v>
      </c>
      <c r="V2465" t="s">
        <v>700</v>
      </c>
      <c r="W2465" t="s">
        <v>701</v>
      </c>
      <c r="X2465" t="s">
        <v>702</v>
      </c>
    </row>
    <row r="2466" spans="1:24" x14ac:dyDescent="0.3">
      <c r="A2466" t="s">
        <v>693</v>
      </c>
      <c r="B2466" s="1">
        <v>42166</v>
      </c>
      <c r="C2466" t="s">
        <v>464</v>
      </c>
      <c r="D2466" t="s">
        <v>4059</v>
      </c>
      <c r="E2466" t="s">
        <v>27</v>
      </c>
      <c r="F2466" t="s">
        <v>28</v>
      </c>
      <c r="G2466" t="s">
        <v>91</v>
      </c>
      <c r="H2466" t="s">
        <v>433</v>
      </c>
      <c r="I2466" t="s">
        <v>196</v>
      </c>
      <c r="J2466" t="s">
        <v>2581</v>
      </c>
      <c r="K2466" t="s">
        <v>94</v>
      </c>
      <c r="L2466" t="s">
        <v>95</v>
      </c>
      <c r="M2466" t="s">
        <v>35</v>
      </c>
      <c r="N2466" s="1">
        <v>42166</v>
      </c>
      <c r="O2466" t="s">
        <v>2582</v>
      </c>
      <c r="P2466" t="s">
        <v>2125</v>
      </c>
      <c r="Q2466" t="s">
        <v>2583</v>
      </c>
      <c r="R2466">
        <v>25</v>
      </c>
      <c r="S2466" t="s">
        <v>11542</v>
      </c>
      <c r="T2466" s="2">
        <v>0.1</v>
      </c>
      <c r="U2466" t="s">
        <v>5462</v>
      </c>
      <c r="V2466" t="s">
        <v>2982</v>
      </c>
      <c r="W2466" t="s">
        <v>2587</v>
      </c>
      <c r="X2466" t="s">
        <v>11543</v>
      </c>
    </row>
    <row r="2467" spans="1:24" x14ac:dyDescent="0.3">
      <c r="A2467" t="s">
        <v>11890</v>
      </c>
      <c r="B2467" s="1">
        <v>42039</v>
      </c>
      <c r="C2467" t="s">
        <v>5093</v>
      </c>
      <c r="D2467" t="s">
        <v>1232</v>
      </c>
      <c r="E2467" t="s">
        <v>27</v>
      </c>
      <c r="F2467" t="s">
        <v>28</v>
      </c>
      <c r="G2467" t="s">
        <v>29</v>
      </c>
      <c r="H2467" t="s">
        <v>281</v>
      </c>
      <c r="I2467" t="s">
        <v>196</v>
      </c>
      <c r="J2467" t="s">
        <v>1199</v>
      </c>
      <c r="K2467" t="s">
        <v>94</v>
      </c>
      <c r="L2467" t="s">
        <v>34</v>
      </c>
      <c r="M2467" t="s">
        <v>35</v>
      </c>
      <c r="N2467" s="1">
        <v>42041</v>
      </c>
      <c r="O2467" t="s">
        <v>1200</v>
      </c>
      <c r="P2467" t="s">
        <v>1201</v>
      </c>
      <c r="Q2467" t="s">
        <v>1202</v>
      </c>
      <c r="R2467">
        <v>47</v>
      </c>
      <c r="S2467" t="s">
        <v>1123</v>
      </c>
      <c r="T2467" s="2">
        <v>0.03</v>
      </c>
      <c r="U2467" t="s">
        <v>2322</v>
      </c>
      <c r="V2467" t="s">
        <v>5094</v>
      </c>
      <c r="W2467" t="s">
        <v>51</v>
      </c>
      <c r="X2467" t="s">
        <v>11891</v>
      </c>
    </row>
    <row r="2468" spans="1:24" x14ac:dyDescent="0.3">
      <c r="A2468" t="s">
        <v>2971</v>
      </c>
      <c r="B2468" s="1">
        <v>41903</v>
      </c>
      <c r="C2468" t="s">
        <v>923</v>
      </c>
      <c r="D2468" t="s">
        <v>551</v>
      </c>
      <c r="E2468" t="s">
        <v>27</v>
      </c>
      <c r="F2468" t="s">
        <v>28</v>
      </c>
      <c r="G2468" t="s">
        <v>77</v>
      </c>
      <c r="H2468" t="s">
        <v>289</v>
      </c>
      <c r="I2468" t="s">
        <v>92</v>
      </c>
      <c r="J2468" t="s">
        <v>135</v>
      </c>
      <c r="K2468" t="s">
        <v>94</v>
      </c>
      <c r="L2468" t="s">
        <v>34</v>
      </c>
      <c r="M2468" t="s">
        <v>35</v>
      </c>
      <c r="N2468" s="1">
        <v>41904</v>
      </c>
      <c r="O2468" t="s">
        <v>136</v>
      </c>
      <c r="P2468" t="s">
        <v>137</v>
      </c>
      <c r="Q2468" t="s">
        <v>52</v>
      </c>
      <c r="R2468">
        <v>42</v>
      </c>
      <c r="S2468" t="s">
        <v>2972</v>
      </c>
      <c r="T2468" s="2">
        <v>0.04</v>
      </c>
      <c r="U2468" t="s">
        <v>2618</v>
      </c>
      <c r="V2468" t="s">
        <v>2973</v>
      </c>
      <c r="W2468" t="s">
        <v>72</v>
      </c>
      <c r="X2468" t="s">
        <v>2974</v>
      </c>
    </row>
    <row r="2469" spans="1:24" x14ac:dyDescent="0.3">
      <c r="A2469" t="s">
        <v>4189</v>
      </c>
      <c r="B2469" s="1">
        <v>41465</v>
      </c>
      <c r="C2469" t="s">
        <v>1396</v>
      </c>
      <c r="D2469" t="s">
        <v>929</v>
      </c>
      <c r="E2469" t="s">
        <v>27</v>
      </c>
      <c r="F2469" t="s">
        <v>28</v>
      </c>
      <c r="G2469" t="s">
        <v>77</v>
      </c>
      <c r="H2469" t="s">
        <v>217</v>
      </c>
      <c r="I2469" t="s">
        <v>92</v>
      </c>
      <c r="J2469" t="s">
        <v>832</v>
      </c>
      <c r="K2469" t="s">
        <v>94</v>
      </c>
      <c r="L2469" t="s">
        <v>34</v>
      </c>
      <c r="M2469" t="s">
        <v>35</v>
      </c>
      <c r="N2469" s="1">
        <v>41465</v>
      </c>
      <c r="O2469" t="s">
        <v>833</v>
      </c>
      <c r="P2469" t="s">
        <v>834</v>
      </c>
      <c r="Q2469" t="s">
        <v>774</v>
      </c>
      <c r="R2469">
        <v>36</v>
      </c>
      <c r="S2469" t="s">
        <v>2687</v>
      </c>
      <c r="T2469" s="2">
        <v>0.09</v>
      </c>
      <c r="U2469" t="s">
        <v>833</v>
      </c>
      <c r="V2469" t="s">
        <v>1868</v>
      </c>
      <c r="W2469" t="s">
        <v>838</v>
      </c>
      <c r="X2469" t="s">
        <v>4190</v>
      </c>
    </row>
    <row r="2470" spans="1:24" x14ac:dyDescent="0.3">
      <c r="A2470" t="s">
        <v>12493</v>
      </c>
      <c r="B2470" s="1">
        <v>41983</v>
      </c>
      <c r="C2470" t="s">
        <v>550</v>
      </c>
      <c r="D2470" t="s">
        <v>551</v>
      </c>
      <c r="E2470" t="s">
        <v>27</v>
      </c>
      <c r="F2470" t="s">
        <v>28</v>
      </c>
      <c r="G2470" t="s">
        <v>91</v>
      </c>
      <c r="H2470" t="s">
        <v>289</v>
      </c>
      <c r="I2470" t="s">
        <v>196</v>
      </c>
      <c r="J2470" t="s">
        <v>122</v>
      </c>
      <c r="K2470" t="s">
        <v>94</v>
      </c>
      <c r="L2470" t="s">
        <v>95</v>
      </c>
      <c r="M2470" t="s">
        <v>156</v>
      </c>
      <c r="N2470" s="1">
        <v>41985</v>
      </c>
      <c r="O2470" t="s">
        <v>123</v>
      </c>
      <c r="P2470" t="s">
        <v>124</v>
      </c>
      <c r="Q2470" t="s">
        <v>125</v>
      </c>
      <c r="R2470">
        <v>27</v>
      </c>
      <c r="S2470" t="s">
        <v>1770</v>
      </c>
      <c r="T2470" s="2">
        <v>0</v>
      </c>
      <c r="U2470" t="s">
        <v>1043</v>
      </c>
      <c r="V2470" t="s">
        <v>1771</v>
      </c>
      <c r="W2470" t="s">
        <v>129</v>
      </c>
      <c r="X2470" t="s">
        <v>12494</v>
      </c>
    </row>
    <row r="2471" spans="1:24" x14ac:dyDescent="0.3">
      <c r="A2471" t="s">
        <v>5942</v>
      </c>
      <c r="B2471" s="1">
        <v>42211</v>
      </c>
      <c r="C2471" t="s">
        <v>852</v>
      </c>
      <c r="D2471" t="s">
        <v>280</v>
      </c>
      <c r="E2471" t="s">
        <v>27</v>
      </c>
      <c r="F2471" t="s">
        <v>28</v>
      </c>
      <c r="G2471" t="s">
        <v>91</v>
      </c>
      <c r="H2471" t="s">
        <v>281</v>
      </c>
      <c r="I2471" t="s">
        <v>31</v>
      </c>
      <c r="J2471" t="s">
        <v>423</v>
      </c>
      <c r="K2471" t="s">
        <v>94</v>
      </c>
      <c r="L2471" t="s">
        <v>95</v>
      </c>
      <c r="M2471" t="s">
        <v>35</v>
      </c>
      <c r="N2471" s="1">
        <v>42212</v>
      </c>
      <c r="O2471" t="s">
        <v>424</v>
      </c>
      <c r="P2471" t="s">
        <v>356</v>
      </c>
      <c r="Q2471" t="s">
        <v>341</v>
      </c>
      <c r="R2471">
        <v>34</v>
      </c>
      <c r="S2471" t="s">
        <v>4607</v>
      </c>
      <c r="T2471" s="2">
        <v>0.03</v>
      </c>
      <c r="U2471" t="s">
        <v>4128</v>
      </c>
      <c r="V2471" t="s">
        <v>5943</v>
      </c>
      <c r="W2471" t="s">
        <v>428</v>
      </c>
      <c r="X2471" t="s">
        <v>2103</v>
      </c>
    </row>
    <row r="2472" spans="1:24" x14ac:dyDescent="0.3">
      <c r="A2472" t="s">
        <v>5942</v>
      </c>
      <c r="B2472" s="1">
        <v>41979</v>
      </c>
      <c r="C2472" t="s">
        <v>4640</v>
      </c>
      <c r="D2472" t="s">
        <v>106</v>
      </c>
      <c r="E2472" t="s">
        <v>46</v>
      </c>
      <c r="F2472" t="s">
        <v>47</v>
      </c>
      <c r="G2472" t="s">
        <v>77</v>
      </c>
      <c r="H2472" t="s">
        <v>107</v>
      </c>
      <c r="I2472" t="s">
        <v>196</v>
      </c>
      <c r="J2472" t="s">
        <v>975</v>
      </c>
      <c r="K2472" t="s">
        <v>94</v>
      </c>
      <c r="L2472" t="s">
        <v>95</v>
      </c>
      <c r="M2472" t="s">
        <v>35</v>
      </c>
      <c r="N2472" s="1">
        <v>41950</v>
      </c>
      <c r="O2472" t="s">
        <v>976</v>
      </c>
      <c r="P2472" t="s">
        <v>977</v>
      </c>
      <c r="Q2472" t="s">
        <v>978</v>
      </c>
      <c r="R2472">
        <v>27</v>
      </c>
      <c r="S2472" t="s">
        <v>12325</v>
      </c>
      <c r="T2472" s="2">
        <v>0.08</v>
      </c>
      <c r="U2472" t="s">
        <v>318</v>
      </c>
      <c r="V2472" t="s">
        <v>12326</v>
      </c>
      <c r="W2472" t="s">
        <v>982</v>
      </c>
      <c r="X2472" t="s">
        <v>12327</v>
      </c>
    </row>
    <row r="2473" spans="1:24" x14ac:dyDescent="0.3">
      <c r="A2473" t="s">
        <v>8126</v>
      </c>
      <c r="B2473" s="1">
        <v>42005</v>
      </c>
      <c r="C2473" t="s">
        <v>1301</v>
      </c>
      <c r="D2473" t="s">
        <v>228</v>
      </c>
      <c r="E2473" t="s">
        <v>46</v>
      </c>
      <c r="F2473" t="s">
        <v>47</v>
      </c>
      <c r="G2473" t="s">
        <v>29</v>
      </c>
      <c r="H2473" t="s">
        <v>107</v>
      </c>
      <c r="I2473" t="s">
        <v>196</v>
      </c>
      <c r="J2473" t="s">
        <v>4142</v>
      </c>
      <c r="K2473" t="s">
        <v>94</v>
      </c>
      <c r="L2473" t="s">
        <v>34</v>
      </c>
      <c r="M2473" t="s">
        <v>35</v>
      </c>
      <c r="N2473" s="1">
        <v>42007</v>
      </c>
      <c r="O2473" t="s">
        <v>460</v>
      </c>
      <c r="P2473" t="s">
        <v>3541</v>
      </c>
      <c r="Q2473" t="s">
        <v>198</v>
      </c>
      <c r="R2473">
        <v>47</v>
      </c>
      <c r="S2473" t="s">
        <v>8127</v>
      </c>
      <c r="T2473" s="2">
        <v>0.04</v>
      </c>
      <c r="U2473" t="s">
        <v>2889</v>
      </c>
      <c r="V2473" t="s">
        <v>8128</v>
      </c>
      <c r="W2473" t="s">
        <v>4144</v>
      </c>
      <c r="X2473" t="s">
        <v>4461</v>
      </c>
    </row>
    <row r="2474" spans="1:24" x14ac:dyDescent="0.3">
      <c r="A2474" t="s">
        <v>1096</v>
      </c>
      <c r="B2474" s="1">
        <v>41401</v>
      </c>
      <c r="C2474" t="s">
        <v>1097</v>
      </c>
      <c r="D2474" t="s">
        <v>1098</v>
      </c>
      <c r="E2474" t="s">
        <v>27</v>
      </c>
      <c r="F2474" t="s">
        <v>28</v>
      </c>
      <c r="G2474" t="s">
        <v>77</v>
      </c>
      <c r="H2474" t="s">
        <v>78</v>
      </c>
      <c r="I2474" t="s">
        <v>92</v>
      </c>
      <c r="J2474" t="s">
        <v>229</v>
      </c>
      <c r="K2474" t="s">
        <v>94</v>
      </c>
      <c r="L2474" t="s">
        <v>95</v>
      </c>
      <c r="M2474" t="s">
        <v>156</v>
      </c>
      <c r="N2474" s="1">
        <v>41403</v>
      </c>
      <c r="O2474" t="s">
        <v>230</v>
      </c>
      <c r="P2474" t="s">
        <v>231</v>
      </c>
      <c r="Q2474" t="s">
        <v>232</v>
      </c>
      <c r="R2474">
        <v>29</v>
      </c>
      <c r="S2474" t="s">
        <v>1099</v>
      </c>
      <c r="T2474" s="2">
        <v>7.0000000000000007E-2</v>
      </c>
      <c r="U2474" t="s">
        <v>1100</v>
      </c>
      <c r="V2474" t="s">
        <v>1101</v>
      </c>
      <c r="W2474" t="s">
        <v>236</v>
      </c>
      <c r="X2474" t="s">
        <v>1102</v>
      </c>
    </row>
    <row r="2475" spans="1:24" x14ac:dyDescent="0.3">
      <c r="A2475" t="s">
        <v>1096</v>
      </c>
      <c r="B2475" s="1">
        <v>42386</v>
      </c>
      <c r="C2475" t="s">
        <v>1899</v>
      </c>
      <c r="D2475" t="s">
        <v>1429</v>
      </c>
      <c r="E2475" t="s">
        <v>27</v>
      </c>
      <c r="F2475" t="s">
        <v>28</v>
      </c>
      <c r="G2475" t="s">
        <v>77</v>
      </c>
      <c r="H2475" t="s">
        <v>217</v>
      </c>
      <c r="I2475" t="s">
        <v>196</v>
      </c>
      <c r="J2475" t="s">
        <v>623</v>
      </c>
      <c r="K2475" t="s">
        <v>94</v>
      </c>
      <c r="L2475" t="s">
        <v>34</v>
      </c>
      <c r="M2475" t="s">
        <v>156</v>
      </c>
      <c r="N2475" s="1">
        <v>42388</v>
      </c>
      <c r="O2475" t="s">
        <v>624</v>
      </c>
      <c r="P2475" t="s">
        <v>625</v>
      </c>
      <c r="Q2475" t="s">
        <v>626</v>
      </c>
      <c r="R2475">
        <v>42</v>
      </c>
      <c r="S2475" t="s">
        <v>4043</v>
      </c>
      <c r="T2475" s="2">
        <v>0.04</v>
      </c>
      <c r="U2475" t="s">
        <v>4044</v>
      </c>
      <c r="V2475" t="s">
        <v>4045</v>
      </c>
      <c r="W2475" t="s">
        <v>376</v>
      </c>
      <c r="X2475" t="s">
        <v>4046</v>
      </c>
    </row>
    <row r="2476" spans="1:24" x14ac:dyDescent="0.3">
      <c r="A2476" t="s">
        <v>1096</v>
      </c>
      <c r="B2476" s="1">
        <v>42163</v>
      </c>
      <c r="C2476" t="s">
        <v>7134</v>
      </c>
      <c r="D2476" t="s">
        <v>228</v>
      </c>
      <c r="E2476" t="s">
        <v>46</v>
      </c>
      <c r="F2476" t="s">
        <v>47</v>
      </c>
      <c r="G2476" t="s">
        <v>91</v>
      </c>
      <c r="H2476" t="s">
        <v>107</v>
      </c>
      <c r="I2476" t="s">
        <v>31</v>
      </c>
      <c r="J2476" t="s">
        <v>623</v>
      </c>
      <c r="K2476" t="s">
        <v>94</v>
      </c>
      <c r="L2476" t="s">
        <v>34</v>
      </c>
      <c r="M2476" t="s">
        <v>35</v>
      </c>
      <c r="N2476" s="1">
        <v>42164</v>
      </c>
      <c r="O2476" t="s">
        <v>624</v>
      </c>
      <c r="P2476" t="s">
        <v>625</v>
      </c>
      <c r="Q2476" t="s">
        <v>626</v>
      </c>
      <c r="R2476">
        <v>21</v>
      </c>
      <c r="S2476" t="s">
        <v>4043</v>
      </c>
      <c r="T2476" s="2">
        <v>0.09</v>
      </c>
      <c r="U2476" t="s">
        <v>7135</v>
      </c>
      <c r="V2476" t="s">
        <v>4045</v>
      </c>
      <c r="W2476" t="s">
        <v>376</v>
      </c>
      <c r="X2476" t="s">
        <v>4046</v>
      </c>
    </row>
    <row r="2477" spans="1:24" x14ac:dyDescent="0.3">
      <c r="A2477" t="s">
        <v>1096</v>
      </c>
      <c r="B2477" s="1">
        <v>41808</v>
      </c>
      <c r="C2477" t="s">
        <v>952</v>
      </c>
      <c r="D2477" t="s">
        <v>312</v>
      </c>
      <c r="E2477" t="s">
        <v>27</v>
      </c>
      <c r="F2477" t="s">
        <v>28</v>
      </c>
      <c r="G2477" t="s">
        <v>77</v>
      </c>
      <c r="H2477" t="s">
        <v>205</v>
      </c>
      <c r="I2477" t="s">
        <v>31</v>
      </c>
      <c r="J2477" t="s">
        <v>975</v>
      </c>
      <c r="K2477" t="s">
        <v>94</v>
      </c>
      <c r="L2477" t="s">
        <v>95</v>
      </c>
      <c r="M2477" t="s">
        <v>35</v>
      </c>
      <c r="N2477" s="1">
        <v>41808</v>
      </c>
      <c r="O2477" t="s">
        <v>976</v>
      </c>
      <c r="P2477" t="s">
        <v>977</v>
      </c>
      <c r="Q2477" t="s">
        <v>978</v>
      </c>
      <c r="R2477">
        <v>20</v>
      </c>
      <c r="S2477" t="s">
        <v>9609</v>
      </c>
      <c r="T2477" s="2">
        <v>0.06</v>
      </c>
      <c r="U2477" t="s">
        <v>4018</v>
      </c>
      <c r="V2477" t="s">
        <v>9610</v>
      </c>
      <c r="W2477" t="s">
        <v>982</v>
      </c>
      <c r="X2477" t="s">
        <v>9611</v>
      </c>
    </row>
    <row r="2478" spans="1:24" x14ac:dyDescent="0.3">
      <c r="A2478" t="s">
        <v>1096</v>
      </c>
      <c r="B2478" s="1">
        <v>41736</v>
      </c>
      <c r="C2478" t="s">
        <v>215</v>
      </c>
      <c r="D2478" t="s">
        <v>5501</v>
      </c>
      <c r="E2478" t="s">
        <v>27</v>
      </c>
      <c r="F2478" t="s">
        <v>28</v>
      </c>
      <c r="G2478" t="s">
        <v>77</v>
      </c>
      <c r="H2478" t="s">
        <v>30</v>
      </c>
      <c r="I2478" t="s">
        <v>92</v>
      </c>
      <c r="J2478" t="s">
        <v>623</v>
      </c>
      <c r="K2478" t="s">
        <v>94</v>
      </c>
      <c r="L2478" t="s">
        <v>95</v>
      </c>
      <c r="M2478" t="s">
        <v>35</v>
      </c>
      <c r="N2478" s="1">
        <v>41736</v>
      </c>
      <c r="O2478" t="s">
        <v>624</v>
      </c>
      <c r="P2478" t="s">
        <v>625</v>
      </c>
      <c r="Q2478" t="s">
        <v>626</v>
      </c>
      <c r="R2478">
        <v>9</v>
      </c>
      <c r="S2478" t="s">
        <v>12672</v>
      </c>
      <c r="T2478" s="2">
        <v>0.08</v>
      </c>
      <c r="U2478" t="s">
        <v>222</v>
      </c>
      <c r="V2478" t="s">
        <v>12673</v>
      </c>
      <c r="W2478" t="s">
        <v>376</v>
      </c>
      <c r="X2478" t="s">
        <v>4046</v>
      </c>
    </row>
    <row r="2479" spans="1:24" x14ac:dyDescent="0.3">
      <c r="A2479" t="s">
        <v>5856</v>
      </c>
      <c r="B2479" s="1">
        <v>41895</v>
      </c>
      <c r="C2479" t="s">
        <v>798</v>
      </c>
      <c r="D2479" t="s">
        <v>61</v>
      </c>
      <c r="E2479" t="s">
        <v>27</v>
      </c>
      <c r="F2479" t="s">
        <v>28</v>
      </c>
      <c r="G2479" t="s">
        <v>29</v>
      </c>
      <c r="H2479" t="s">
        <v>62</v>
      </c>
      <c r="I2479" t="s">
        <v>92</v>
      </c>
      <c r="J2479" t="s">
        <v>885</v>
      </c>
      <c r="K2479" t="s">
        <v>94</v>
      </c>
      <c r="L2479" t="s">
        <v>34</v>
      </c>
      <c r="M2479" t="s">
        <v>35</v>
      </c>
      <c r="N2479" s="1">
        <v>41899</v>
      </c>
      <c r="O2479" t="s">
        <v>886</v>
      </c>
      <c r="P2479" t="s">
        <v>295</v>
      </c>
      <c r="Q2479" t="s">
        <v>887</v>
      </c>
      <c r="R2479">
        <v>46</v>
      </c>
      <c r="S2479" t="s">
        <v>5857</v>
      </c>
      <c r="T2479" s="2">
        <v>0.04</v>
      </c>
      <c r="U2479" t="s">
        <v>2440</v>
      </c>
      <c r="V2479" t="s">
        <v>2786</v>
      </c>
      <c r="W2479" t="s">
        <v>891</v>
      </c>
      <c r="X2479" t="s">
        <v>5858</v>
      </c>
    </row>
    <row r="2480" spans="1:24" x14ac:dyDescent="0.3">
      <c r="A2480" t="s">
        <v>5856</v>
      </c>
      <c r="B2480" s="1">
        <v>42052</v>
      </c>
      <c r="C2480" t="s">
        <v>1730</v>
      </c>
      <c r="D2480" t="s">
        <v>1401</v>
      </c>
      <c r="E2480" t="s">
        <v>27</v>
      </c>
      <c r="F2480" t="s">
        <v>28</v>
      </c>
      <c r="G2480" t="s">
        <v>134</v>
      </c>
      <c r="H2480" t="s">
        <v>281</v>
      </c>
      <c r="I2480" t="s">
        <v>121</v>
      </c>
      <c r="J2480" t="s">
        <v>373</v>
      </c>
      <c r="K2480" t="s">
        <v>94</v>
      </c>
      <c r="L2480" t="s">
        <v>95</v>
      </c>
      <c r="M2480" t="s">
        <v>35</v>
      </c>
      <c r="N2480" s="1">
        <v>42054</v>
      </c>
      <c r="O2480" t="s">
        <v>374</v>
      </c>
      <c r="P2480" t="s">
        <v>375</v>
      </c>
      <c r="Q2480" t="s">
        <v>376</v>
      </c>
      <c r="R2480">
        <v>35</v>
      </c>
      <c r="S2480" t="s">
        <v>8825</v>
      </c>
      <c r="T2480" s="2">
        <v>0.04</v>
      </c>
      <c r="U2480" t="s">
        <v>8826</v>
      </c>
      <c r="V2480" t="s">
        <v>8827</v>
      </c>
      <c r="W2480" t="s">
        <v>380</v>
      </c>
      <c r="X2480" t="s">
        <v>3072</v>
      </c>
    </row>
    <row r="2481" spans="1:24" x14ac:dyDescent="0.3">
      <c r="A2481" t="s">
        <v>2932</v>
      </c>
      <c r="B2481" s="1">
        <v>41579</v>
      </c>
      <c r="C2481" t="s">
        <v>2431</v>
      </c>
      <c r="D2481" t="s">
        <v>2933</v>
      </c>
      <c r="E2481" t="s">
        <v>27</v>
      </c>
      <c r="F2481" t="s">
        <v>28</v>
      </c>
      <c r="G2481" t="s">
        <v>134</v>
      </c>
      <c r="H2481" t="s">
        <v>281</v>
      </c>
      <c r="I2481" t="s">
        <v>121</v>
      </c>
      <c r="J2481" t="s">
        <v>1023</v>
      </c>
      <c r="K2481" t="s">
        <v>33</v>
      </c>
      <c r="L2481" t="s">
        <v>34</v>
      </c>
      <c r="M2481" t="s">
        <v>35</v>
      </c>
      <c r="N2481" s="1">
        <v>41580</v>
      </c>
      <c r="O2481" t="s">
        <v>275</v>
      </c>
      <c r="P2481" t="s">
        <v>1024</v>
      </c>
      <c r="Q2481" t="s">
        <v>1025</v>
      </c>
      <c r="R2481">
        <v>9</v>
      </c>
      <c r="S2481" t="s">
        <v>1665</v>
      </c>
      <c r="T2481" s="2">
        <v>0.06</v>
      </c>
      <c r="U2481" t="s">
        <v>2934</v>
      </c>
      <c r="V2481" t="s">
        <v>2935</v>
      </c>
      <c r="W2481" t="s">
        <v>1028</v>
      </c>
      <c r="X2481" t="s">
        <v>2936</v>
      </c>
    </row>
    <row r="2482" spans="1:24" x14ac:dyDescent="0.3">
      <c r="A2482" t="s">
        <v>2932</v>
      </c>
      <c r="B2482" s="1">
        <v>42070</v>
      </c>
      <c r="C2482" t="s">
        <v>498</v>
      </c>
      <c r="D2482" t="s">
        <v>499</v>
      </c>
      <c r="E2482" t="s">
        <v>27</v>
      </c>
      <c r="F2482" t="s">
        <v>28</v>
      </c>
      <c r="G2482" t="s">
        <v>77</v>
      </c>
      <c r="H2482" t="s">
        <v>30</v>
      </c>
      <c r="I2482" t="s">
        <v>121</v>
      </c>
      <c r="J2482" t="s">
        <v>651</v>
      </c>
      <c r="K2482" t="s">
        <v>94</v>
      </c>
      <c r="L2482" t="s">
        <v>95</v>
      </c>
      <c r="M2482" t="s">
        <v>35</v>
      </c>
      <c r="N2482" s="1">
        <v>42081</v>
      </c>
      <c r="O2482" t="s">
        <v>652</v>
      </c>
      <c r="P2482" t="s">
        <v>653</v>
      </c>
      <c r="Q2482" t="s">
        <v>98</v>
      </c>
      <c r="R2482">
        <v>8</v>
      </c>
      <c r="S2482" t="s">
        <v>5407</v>
      </c>
      <c r="T2482" s="2">
        <v>0.06</v>
      </c>
      <c r="U2482" t="s">
        <v>1345</v>
      </c>
      <c r="V2482" t="s">
        <v>5026</v>
      </c>
      <c r="W2482" t="s">
        <v>57</v>
      </c>
      <c r="X2482" t="s">
        <v>2953</v>
      </c>
    </row>
    <row r="2483" spans="1:24" x14ac:dyDescent="0.3">
      <c r="A2483" t="s">
        <v>2932</v>
      </c>
      <c r="B2483" s="1">
        <v>42471</v>
      </c>
      <c r="C2483" t="s">
        <v>2008</v>
      </c>
      <c r="D2483" t="s">
        <v>144</v>
      </c>
      <c r="E2483" t="s">
        <v>46</v>
      </c>
      <c r="F2483" t="s">
        <v>47</v>
      </c>
      <c r="G2483" t="s">
        <v>134</v>
      </c>
      <c r="H2483" t="s">
        <v>107</v>
      </c>
      <c r="I2483" t="s">
        <v>63</v>
      </c>
      <c r="J2483" t="s">
        <v>290</v>
      </c>
      <c r="K2483" t="s">
        <v>33</v>
      </c>
      <c r="L2483" t="s">
        <v>34</v>
      </c>
      <c r="M2483" t="s">
        <v>35</v>
      </c>
      <c r="N2483" s="1">
        <v>42471</v>
      </c>
      <c r="O2483" t="s">
        <v>1285</v>
      </c>
      <c r="P2483" t="s">
        <v>292</v>
      </c>
      <c r="Q2483" t="s">
        <v>1286</v>
      </c>
      <c r="R2483">
        <v>41</v>
      </c>
      <c r="S2483" t="s">
        <v>10009</v>
      </c>
      <c r="T2483" s="2">
        <v>0.06</v>
      </c>
      <c r="U2483" t="s">
        <v>10010</v>
      </c>
      <c r="V2483" t="s">
        <v>10011</v>
      </c>
      <c r="W2483" t="s">
        <v>881</v>
      </c>
      <c r="X2483" t="s">
        <v>10012</v>
      </c>
    </row>
    <row r="2484" spans="1:24" x14ac:dyDescent="0.3">
      <c r="A2484" t="s">
        <v>2932</v>
      </c>
      <c r="B2484" s="1">
        <v>41885</v>
      </c>
      <c r="C2484" t="s">
        <v>1921</v>
      </c>
      <c r="D2484" t="s">
        <v>551</v>
      </c>
      <c r="E2484" t="s">
        <v>27</v>
      </c>
      <c r="F2484" t="s">
        <v>28</v>
      </c>
      <c r="G2484" t="s">
        <v>91</v>
      </c>
      <c r="H2484" t="s">
        <v>289</v>
      </c>
      <c r="I2484" t="s">
        <v>92</v>
      </c>
      <c r="J2484" t="s">
        <v>1233</v>
      </c>
      <c r="K2484" t="s">
        <v>94</v>
      </c>
      <c r="L2484" t="s">
        <v>95</v>
      </c>
      <c r="M2484" t="s">
        <v>35</v>
      </c>
      <c r="N2484" s="1">
        <v>41892</v>
      </c>
      <c r="O2484" t="s">
        <v>711</v>
      </c>
      <c r="P2484" t="s">
        <v>1234</v>
      </c>
      <c r="Q2484" t="s">
        <v>1235</v>
      </c>
      <c r="R2484">
        <v>10</v>
      </c>
      <c r="S2484" t="s">
        <v>10504</v>
      </c>
      <c r="T2484" s="2">
        <v>0.1</v>
      </c>
      <c r="U2484" t="s">
        <v>2386</v>
      </c>
      <c r="V2484" t="s">
        <v>10505</v>
      </c>
      <c r="W2484" t="s">
        <v>1239</v>
      </c>
      <c r="X2484" t="s">
        <v>426</v>
      </c>
    </row>
    <row r="2485" spans="1:24" x14ac:dyDescent="0.3">
      <c r="A2485" t="s">
        <v>1659</v>
      </c>
      <c r="B2485" s="1">
        <v>42319</v>
      </c>
      <c r="C2485" t="s">
        <v>1578</v>
      </c>
      <c r="D2485" t="s">
        <v>1579</v>
      </c>
      <c r="E2485" t="s">
        <v>27</v>
      </c>
      <c r="F2485" t="s">
        <v>28</v>
      </c>
      <c r="G2485" t="s">
        <v>134</v>
      </c>
      <c r="H2485" t="s">
        <v>422</v>
      </c>
      <c r="I2485" t="s">
        <v>121</v>
      </c>
      <c r="J2485" t="s">
        <v>1660</v>
      </c>
      <c r="K2485" t="s">
        <v>94</v>
      </c>
      <c r="L2485" t="s">
        <v>95</v>
      </c>
      <c r="M2485" t="s">
        <v>35</v>
      </c>
      <c r="N2485" s="1">
        <v>42321</v>
      </c>
      <c r="O2485" t="s">
        <v>1369</v>
      </c>
      <c r="P2485" t="s">
        <v>166</v>
      </c>
      <c r="Q2485" t="s">
        <v>1661</v>
      </c>
      <c r="R2485">
        <v>21</v>
      </c>
      <c r="S2485" t="s">
        <v>1662</v>
      </c>
      <c r="T2485" s="2">
        <v>0.04</v>
      </c>
      <c r="U2485" t="s">
        <v>1663</v>
      </c>
      <c r="V2485" t="s">
        <v>1664</v>
      </c>
      <c r="W2485" t="s">
        <v>57</v>
      </c>
      <c r="X2485" t="s">
        <v>1665</v>
      </c>
    </row>
    <row r="2486" spans="1:24" x14ac:dyDescent="0.3">
      <c r="A2486" t="s">
        <v>2116</v>
      </c>
      <c r="B2486" s="1">
        <v>42053</v>
      </c>
      <c r="C2486" t="s">
        <v>2117</v>
      </c>
      <c r="D2486" t="s">
        <v>306</v>
      </c>
      <c r="E2486" t="s">
        <v>46</v>
      </c>
      <c r="F2486" t="s">
        <v>47</v>
      </c>
      <c r="G2486" t="s">
        <v>77</v>
      </c>
      <c r="H2486" t="s">
        <v>107</v>
      </c>
      <c r="I2486" t="s">
        <v>196</v>
      </c>
      <c r="J2486" t="s">
        <v>1813</v>
      </c>
      <c r="K2486" t="s">
        <v>94</v>
      </c>
      <c r="L2486" t="s">
        <v>95</v>
      </c>
      <c r="M2486" t="s">
        <v>35</v>
      </c>
      <c r="N2486" s="1">
        <v>42056</v>
      </c>
      <c r="O2486" t="s">
        <v>1814</v>
      </c>
      <c r="P2486" t="s">
        <v>1815</v>
      </c>
      <c r="Q2486" t="s">
        <v>1107</v>
      </c>
      <c r="R2486">
        <v>40</v>
      </c>
      <c r="S2486" t="s">
        <v>2118</v>
      </c>
      <c r="T2486" s="2">
        <v>0.03</v>
      </c>
      <c r="U2486" t="s">
        <v>2119</v>
      </c>
      <c r="V2486" t="s">
        <v>2120</v>
      </c>
      <c r="W2486" t="s">
        <v>1587</v>
      </c>
      <c r="X2486" t="s">
        <v>2121</v>
      </c>
    </row>
    <row r="2487" spans="1:24" x14ac:dyDescent="0.3">
      <c r="A2487" t="s">
        <v>2116</v>
      </c>
      <c r="B2487" s="1">
        <v>42053</v>
      </c>
      <c r="C2487" t="s">
        <v>2117</v>
      </c>
      <c r="D2487" t="s">
        <v>306</v>
      </c>
      <c r="E2487" t="s">
        <v>46</v>
      </c>
      <c r="F2487" t="s">
        <v>47</v>
      </c>
      <c r="G2487" t="s">
        <v>134</v>
      </c>
      <c r="H2487" t="s">
        <v>107</v>
      </c>
      <c r="I2487" t="s">
        <v>63</v>
      </c>
      <c r="J2487" t="s">
        <v>832</v>
      </c>
      <c r="K2487" t="s">
        <v>94</v>
      </c>
      <c r="L2487" t="s">
        <v>95</v>
      </c>
      <c r="M2487" t="s">
        <v>35</v>
      </c>
      <c r="N2487" s="1">
        <v>42056</v>
      </c>
      <c r="O2487" t="s">
        <v>833</v>
      </c>
      <c r="P2487" t="s">
        <v>834</v>
      </c>
      <c r="Q2487" t="s">
        <v>774</v>
      </c>
      <c r="R2487">
        <v>22</v>
      </c>
      <c r="S2487" t="s">
        <v>2118</v>
      </c>
      <c r="T2487" s="2">
        <v>0.1</v>
      </c>
      <c r="U2487" t="s">
        <v>2119</v>
      </c>
      <c r="V2487" t="s">
        <v>2120</v>
      </c>
      <c r="W2487" t="s">
        <v>838</v>
      </c>
      <c r="X2487" t="s">
        <v>2121</v>
      </c>
    </row>
    <row r="2488" spans="1:24" x14ac:dyDescent="0.3">
      <c r="A2488" t="s">
        <v>2116</v>
      </c>
      <c r="B2488" s="1">
        <v>42053</v>
      </c>
      <c r="C2488" t="s">
        <v>2117</v>
      </c>
      <c r="D2488" t="s">
        <v>306</v>
      </c>
      <c r="E2488" t="s">
        <v>46</v>
      </c>
      <c r="F2488" t="s">
        <v>47</v>
      </c>
      <c r="G2488" t="s">
        <v>91</v>
      </c>
      <c r="H2488" t="s">
        <v>107</v>
      </c>
      <c r="I2488" t="s">
        <v>92</v>
      </c>
      <c r="J2488" t="s">
        <v>832</v>
      </c>
      <c r="K2488" t="s">
        <v>94</v>
      </c>
      <c r="L2488" t="s">
        <v>34</v>
      </c>
      <c r="M2488" t="s">
        <v>35</v>
      </c>
      <c r="N2488" s="1">
        <v>42056</v>
      </c>
      <c r="O2488" t="s">
        <v>833</v>
      </c>
      <c r="P2488" t="s">
        <v>834</v>
      </c>
      <c r="Q2488" t="s">
        <v>774</v>
      </c>
      <c r="R2488">
        <v>43</v>
      </c>
      <c r="S2488" t="s">
        <v>2118</v>
      </c>
      <c r="T2488" s="2">
        <v>0.03</v>
      </c>
      <c r="U2488" t="s">
        <v>2119</v>
      </c>
      <c r="V2488" t="s">
        <v>2120</v>
      </c>
      <c r="W2488" t="s">
        <v>838</v>
      </c>
      <c r="X2488" t="s">
        <v>2121</v>
      </c>
    </row>
    <row r="2489" spans="1:24" x14ac:dyDescent="0.3">
      <c r="A2489" t="s">
        <v>2116</v>
      </c>
      <c r="B2489" s="1">
        <v>42200</v>
      </c>
      <c r="C2489" t="s">
        <v>1011</v>
      </c>
      <c r="D2489" t="s">
        <v>432</v>
      </c>
      <c r="E2489" t="s">
        <v>27</v>
      </c>
      <c r="F2489" t="s">
        <v>28</v>
      </c>
      <c r="G2489" t="s">
        <v>91</v>
      </c>
      <c r="H2489" t="s">
        <v>433</v>
      </c>
      <c r="I2489" t="s">
        <v>63</v>
      </c>
      <c r="J2489" t="s">
        <v>734</v>
      </c>
      <c r="K2489" t="s">
        <v>94</v>
      </c>
      <c r="L2489" t="s">
        <v>34</v>
      </c>
      <c r="M2489" t="s">
        <v>35</v>
      </c>
      <c r="N2489" s="1">
        <v>42204</v>
      </c>
      <c r="O2489" t="s">
        <v>735</v>
      </c>
      <c r="P2489" t="s">
        <v>736</v>
      </c>
      <c r="Q2489" t="s">
        <v>737</v>
      </c>
      <c r="R2489">
        <v>43</v>
      </c>
      <c r="S2489" t="s">
        <v>12338</v>
      </c>
      <c r="T2489" s="2">
        <v>0.08</v>
      </c>
      <c r="U2489" t="s">
        <v>1345</v>
      </c>
      <c r="V2489" t="s">
        <v>7348</v>
      </c>
      <c r="W2489" t="s">
        <v>741</v>
      </c>
      <c r="X2489" t="s">
        <v>10723</v>
      </c>
    </row>
    <row r="2490" spans="1:24" x14ac:dyDescent="0.3">
      <c r="A2490" t="s">
        <v>2116</v>
      </c>
      <c r="B2490" s="1">
        <v>42053</v>
      </c>
      <c r="C2490" t="s">
        <v>2117</v>
      </c>
      <c r="D2490" t="s">
        <v>306</v>
      </c>
      <c r="E2490" t="s">
        <v>46</v>
      </c>
      <c r="F2490" t="s">
        <v>47</v>
      </c>
      <c r="G2490" t="s">
        <v>134</v>
      </c>
      <c r="H2490" t="s">
        <v>107</v>
      </c>
      <c r="I2490" t="s">
        <v>92</v>
      </c>
      <c r="J2490" t="s">
        <v>338</v>
      </c>
      <c r="K2490" t="s">
        <v>94</v>
      </c>
      <c r="L2490" t="s">
        <v>34</v>
      </c>
      <c r="M2490" t="s">
        <v>35</v>
      </c>
      <c r="N2490" s="1">
        <v>42056</v>
      </c>
      <c r="O2490" t="s">
        <v>339</v>
      </c>
      <c r="P2490" t="s">
        <v>340</v>
      </c>
      <c r="Q2490" t="s">
        <v>341</v>
      </c>
      <c r="R2490">
        <v>6</v>
      </c>
      <c r="S2490" t="s">
        <v>2118</v>
      </c>
      <c r="T2490" s="2">
        <v>0.03</v>
      </c>
      <c r="U2490" t="s">
        <v>2119</v>
      </c>
      <c r="V2490" t="s">
        <v>2120</v>
      </c>
      <c r="W2490" t="s">
        <v>345</v>
      </c>
      <c r="X2490" t="s">
        <v>2121</v>
      </c>
    </row>
    <row r="2491" spans="1:24" x14ac:dyDescent="0.3">
      <c r="A2491" t="s">
        <v>4932</v>
      </c>
      <c r="B2491" s="1">
        <v>42328</v>
      </c>
      <c r="C2491" t="s">
        <v>1736</v>
      </c>
      <c r="D2491" t="s">
        <v>622</v>
      </c>
      <c r="E2491" t="s">
        <v>27</v>
      </c>
      <c r="F2491" t="s">
        <v>28</v>
      </c>
      <c r="G2491" t="s">
        <v>77</v>
      </c>
      <c r="H2491" t="s">
        <v>433</v>
      </c>
      <c r="I2491" t="s">
        <v>196</v>
      </c>
      <c r="J2491" t="s">
        <v>290</v>
      </c>
      <c r="K2491" t="s">
        <v>94</v>
      </c>
      <c r="L2491" t="s">
        <v>95</v>
      </c>
      <c r="M2491" t="s">
        <v>35</v>
      </c>
      <c r="N2491" s="1">
        <v>42329</v>
      </c>
      <c r="O2491" t="s">
        <v>291</v>
      </c>
      <c r="P2491" t="s">
        <v>292</v>
      </c>
      <c r="Q2491" t="s">
        <v>293</v>
      </c>
      <c r="R2491">
        <v>40</v>
      </c>
      <c r="S2491" t="s">
        <v>4933</v>
      </c>
      <c r="T2491" s="2">
        <v>0.03</v>
      </c>
      <c r="U2491" t="s">
        <v>4934</v>
      </c>
      <c r="V2491" t="s">
        <v>4935</v>
      </c>
      <c r="W2491" t="s">
        <v>165</v>
      </c>
      <c r="X2491" t="s">
        <v>4936</v>
      </c>
    </row>
    <row r="2492" spans="1:24" x14ac:dyDescent="0.3">
      <c r="A2492" t="s">
        <v>4932</v>
      </c>
      <c r="B2492" s="1">
        <v>42053</v>
      </c>
      <c r="C2492" t="s">
        <v>2117</v>
      </c>
      <c r="D2492" t="s">
        <v>306</v>
      </c>
      <c r="E2492" t="s">
        <v>46</v>
      </c>
      <c r="F2492" t="s">
        <v>47</v>
      </c>
      <c r="G2492" t="s">
        <v>134</v>
      </c>
      <c r="H2492" t="s">
        <v>107</v>
      </c>
      <c r="I2492" t="s">
        <v>121</v>
      </c>
      <c r="J2492" t="s">
        <v>1676</v>
      </c>
      <c r="K2492" t="s">
        <v>94</v>
      </c>
      <c r="L2492" t="s">
        <v>34</v>
      </c>
      <c r="M2492" t="s">
        <v>35</v>
      </c>
      <c r="N2492" s="1">
        <v>42056</v>
      </c>
      <c r="O2492" t="s">
        <v>66</v>
      </c>
      <c r="P2492" t="s">
        <v>67</v>
      </c>
      <c r="Q2492" t="s">
        <v>68</v>
      </c>
      <c r="R2492">
        <v>38</v>
      </c>
      <c r="S2492" t="s">
        <v>2118</v>
      </c>
      <c r="T2492" s="2">
        <v>0.03</v>
      </c>
      <c r="U2492" t="s">
        <v>2119</v>
      </c>
      <c r="V2492" t="s">
        <v>2120</v>
      </c>
      <c r="W2492" t="s">
        <v>116</v>
      </c>
      <c r="X2492" t="s">
        <v>2121</v>
      </c>
    </row>
    <row r="2493" spans="1:24" x14ac:dyDescent="0.3">
      <c r="A2493" t="s">
        <v>4932</v>
      </c>
      <c r="B2493" s="1">
        <v>42143</v>
      </c>
      <c r="C2493" t="s">
        <v>4611</v>
      </c>
      <c r="D2493" t="s">
        <v>252</v>
      </c>
      <c r="E2493" t="s">
        <v>27</v>
      </c>
      <c r="F2493" t="s">
        <v>28</v>
      </c>
      <c r="G2493" t="s">
        <v>134</v>
      </c>
      <c r="H2493" t="s">
        <v>62</v>
      </c>
      <c r="I2493" t="s">
        <v>31</v>
      </c>
      <c r="J2493" t="s">
        <v>3226</v>
      </c>
      <c r="K2493" t="s">
        <v>33</v>
      </c>
      <c r="L2493" t="s">
        <v>392</v>
      </c>
      <c r="M2493" t="s">
        <v>393</v>
      </c>
      <c r="N2493" s="1">
        <v>42144</v>
      </c>
      <c r="O2493" t="s">
        <v>1378</v>
      </c>
      <c r="P2493" t="s">
        <v>1379</v>
      </c>
      <c r="Q2493" t="s">
        <v>1380</v>
      </c>
      <c r="R2493">
        <v>44</v>
      </c>
      <c r="S2493" t="s">
        <v>2873</v>
      </c>
      <c r="T2493" s="2">
        <v>0.03</v>
      </c>
      <c r="U2493" t="s">
        <v>1235</v>
      </c>
      <c r="V2493" t="s">
        <v>9543</v>
      </c>
      <c r="W2493" t="s">
        <v>1384</v>
      </c>
      <c r="X2493" t="s">
        <v>6347</v>
      </c>
    </row>
    <row r="2494" spans="1:24" x14ac:dyDescent="0.3">
      <c r="A2494" t="s">
        <v>9874</v>
      </c>
      <c r="B2494" s="1">
        <v>42053</v>
      </c>
      <c r="C2494" t="s">
        <v>2117</v>
      </c>
      <c r="D2494" t="s">
        <v>306</v>
      </c>
      <c r="E2494" t="s">
        <v>46</v>
      </c>
      <c r="F2494" t="s">
        <v>47</v>
      </c>
      <c r="G2494" t="s">
        <v>134</v>
      </c>
      <c r="H2494" t="s">
        <v>107</v>
      </c>
      <c r="I2494" t="s">
        <v>63</v>
      </c>
      <c r="J2494" t="s">
        <v>3226</v>
      </c>
      <c r="K2494" t="s">
        <v>94</v>
      </c>
      <c r="L2494" t="s">
        <v>95</v>
      </c>
      <c r="M2494" t="s">
        <v>156</v>
      </c>
      <c r="N2494" s="1">
        <v>42054</v>
      </c>
      <c r="O2494" t="s">
        <v>1378</v>
      </c>
      <c r="P2494" t="s">
        <v>1379</v>
      </c>
      <c r="Q2494" t="s">
        <v>1380</v>
      </c>
      <c r="R2494">
        <v>40</v>
      </c>
      <c r="S2494" t="s">
        <v>7161</v>
      </c>
      <c r="T2494" s="2">
        <v>0.04</v>
      </c>
      <c r="U2494" t="s">
        <v>9875</v>
      </c>
      <c r="V2494" t="s">
        <v>3537</v>
      </c>
      <c r="W2494" t="s">
        <v>1384</v>
      </c>
      <c r="X2494" t="s">
        <v>9876</v>
      </c>
    </row>
    <row r="2495" spans="1:24" x14ac:dyDescent="0.3">
      <c r="A2495" t="s">
        <v>9874</v>
      </c>
      <c r="B2495" s="1">
        <v>42053</v>
      </c>
      <c r="C2495" t="s">
        <v>2117</v>
      </c>
      <c r="D2495" t="s">
        <v>306</v>
      </c>
      <c r="E2495" t="s">
        <v>46</v>
      </c>
      <c r="F2495" t="s">
        <v>47</v>
      </c>
      <c r="G2495" t="s">
        <v>77</v>
      </c>
      <c r="H2495" t="s">
        <v>107</v>
      </c>
      <c r="I2495" t="s">
        <v>31</v>
      </c>
      <c r="J2495" t="s">
        <v>2581</v>
      </c>
      <c r="K2495" t="s">
        <v>94</v>
      </c>
      <c r="L2495" t="s">
        <v>34</v>
      </c>
      <c r="M2495" t="s">
        <v>35</v>
      </c>
      <c r="N2495" s="1">
        <v>42054</v>
      </c>
      <c r="O2495" t="s">
        <v>2582</v>
      </c>
      <c r="P2495" t="s">
        <v>2125</v>
      </c>
      <c r="Q2495" t="s">
        <v>2583</v>
      </c>
      <c r="R2495">
        <v>18</v>
      </c>
      <c r="S2495" t="s">
        <v>7161</v>
      </c>
      <c r="T2495" s="2">
        <v>0.05</v>
      </c>
      <c r="U2495" t="s">
        <v>9875</v>
      </c>
      <c r="V2495" t="s">
        <v>3537</v>
      </c>
      <c r="W2495" t="s">
        <v>2587</v>
      </c>
      <c r="X2495" t="s">
        <v>9876</v>
      </c>
    </row>
    <row r="2496" spans="1:24" x14ac:dyDescent="0.3">
      <c r="A2496" t="s">
        <v>9874</v>
      </c>
      <c r="B2496" s="1">
        <v>42053</v>
      </c>
      <c r="C2496" t="s">
        <v>2117</v>
      </c>
      <c r="D2496" t="s">
        <v>306</v>
      </c>
      <c r="E2496" t="s">
        <v>46</v>
      </c>
      <c r="F2496" t="s">
        <v>47</v>
      </c>
      <c r="G2496" t="s">
        <v>77</v>
      </c>
      <c r="H2496" t="s">
        <v>107</v>
      </c>
      <c r="I2496" t="s">
        <v>121</v>
      </c>
      <c r="J2496" t="s">
        <v>1215</v>
      </c>
      <c r="K2496" t="s">
        <v>94</v>
      </c>
      <c r="L2496" t="s">
        <v>95</v>
      </c>
      <c r="M2496" t="s">
        <v>35</v>
      </c>
      <c r="N2496" s="1">
        <v>42054</v>
      </c>
      <c r="O2496" t="s">
        <v>1216</v>
      </c>
      <c r="P2496" t="s">
        <v>1217</v>
      </c>
      <c r="Q2496" t="s">
        <v>1218</v>
      </c>
      <c r="R2496">
        <v>35</v>
      </c>
      <c r="S2496" t="s">
        <v>7161</v>
      </c>
      <c r="T2496" s="2">
        <v>0.06</v>
      </c>
      <c r="U2496" t="s">
        <v>9875</v>
      </c>
      <c r="V2496" t="s">
        <v>3537</v>
      </c>
      <c r="W2496" t="s">
        <v>1222</v>
      </c>
      <c r="X2496" t="s">
        <v>9876</v>
      </c>
    </row>
    <row r="2497" spans="1:24" x14ac:dyDescent="0.3">
      <c r="A2497" t="s">
        <v>1230</v>
      </c>
      <c r="B2497" s="1">
        <v>42052</v>
      </c>
      <c r="C2497" t="s">
        <v>1231</v>
      </c>
      <c r="D2497" t="s">
        <v>1232</v>
      </c>
      <c r="E2497" t="s">
        <v>27</v>
      </c>
      <c r="F2497" t="s">
        <v>28</v>
      </c>
      <c r="G2497" t="s">
        <v>29</v>
      </c>
      <c r="H2497" t="s">
        <v>281</v>
      </c>
      <c r="I2497" t="s">
        <v>196</v>
      </c>
      <c r="J2497" t="s">
        <v>1233</v>
      </c>
      <c r="K2497" t="s">
        <v>94</v>
      </c>
      <c r="L2497" t="s">
        <v>34</v>
      </c>
      <c r="M2497" t="s">
        <v>156</v>
      </c>
      <c r="N2497" s="1">
        <v>42055</v>
      </c>
      <c r="O2497" t="s">
        <v>711</v>
      </c>
      <c r="P2497" t="s">
        <v>1234</v>
      </c>
      <c r="Q2497" t="s">
        <v>1235</v>
      </c>
      <c r="R2497">
        <v>26</v>
      </c>
      <c r="S2497" t="s">
        <v>1236</v>
      </c>
      <c r="T2497" s="2">
        <v>0.01</v>
      </c>
      <c r="U2497" t="s">
        <v>1237</v>
      </c>
      <c r="V2497" t="s">
        <v>1238</v>
      </c>
      <c r="W2497" t="s">
        <v>1239</v>
      </c>
      <c r="X2497" t="s">
        <v>1240</v>
      </c>
    </row>
    <row r="2498" spans="1:24" x14ac:dyDescent="0.3">
      <c r="A2498" t="s">
        <v>1230</v>
      </c>
      <c r="B2498" s="1">
        <v>42144</v>
      </c>
      <c r="C2498" t="s">
        <v>3642</v>
      </c>
      <c r="D2498" t="s">
        <v>929</v>
      </c>
      <c r="E2498" t="s">
        <v>27</v>
      </c>
      <c r="F2498" t="s">
        <v>28</v>
      </c>
      <c r="G2498" t="s">
        <v>29</v>
      </c>
      <c r="H2498" t="s">
        <v>217</v>
      </c>
      <c r="I2498" t="s">
        <v>121</v>
      </c>
      <c r="J2498" t="s">
        <v>1676</v>
      </c>
      <c r="K2498" t="s">
        <v>33</v>
      </c>
      <c r="L2498" t="s">
        <v>50</v>
      </c>
      <c r="M2498" t="s">
        <v>35</v>
      </c>
      <c r="N2498" s="1">
        <v>42145</v>
      </c>
      <c r="O2498" t="s">
        <v>66</v>
      </c>
      <c r="P2498" t="s">
        <v>67</v>
      </c>
      <c r="Q2498" t="s">
        <v>68</v>
      </c>
      <c r="R2498">
        <v>10</v>
      </c>
      <c r="S2498" t="s">
        <v>7250</v>
      </c>
      <c r="T2498" s="2">
        <v>0.01</v>
      </c>
      <c r="U2498" t="s">
        <v>526</v>
      </c>
      <c r="V2498" t="s">
        <v>4515</v>
      </c>
      <c r="W2498" t="s">
        <v>116</v>
      </c>
      <c r="X2498" t="s">
        <v>12244</v>
      </c>
    </row>
    <row r="2499" spans="1:24" x14ac:dyDescent="0.3">
      <c r="A2499" t="s">
        <v>2978</v>
      </c>
      <c r="B2499" s="1">
        <v>42058</v>
      </c>
      <c r="C2499" t="s">
        <v>1486</v>
      </c>
      <c r="D2499" t="s">
        <v>1273</v>
      </c>
      <c r="E2499" t="s">
        <v>27</v>
      </c>
      <c r="F2499" t="s">
        <v>28</v>
      </c>
      <c r="G2499" t="s">
        <v>91</v>
      </c>
      <c r="H2499" t="s">
        <v>433</v>
      </c>
      <c r="I2499" t="s">
        <v>121</v>
      </c>
      <c r="J2499" t="s">
        <v>1702</v>
      </c>
      <c r="K2499" t="s">
        <v>94</v>
      </c>
      <c r="L2499" t="s">
        <v>109</v>
      </c>
      <c r="M2499" t="s">
        <v>35</v>
      </c>
      <c r="N2499" s="1">
        <v>42061</v>
      </c>
      <c r="O2499" t="s">
        <v>1703</v>
      </c>
      <c r="P2499" t="s">
        <v>1704</v>
      </c>
      <c r="Q2499" t="s">
        <v>1705</v>
      </c>
      <c r="R2499">
        <v>22</v>
      </c>
      <c r="S2499" t="s">
        <v>1236</v>
      </c>
      <c r="T2499" s="2">
        <v>0.02</v>
      </c>
      <c r="U2499" t="s">
        <v>1237</v>
      </c>
      <c r="V2499" t="s">
        <v>2979</v>
      </c>
      <c r="W2499" t="s">
        <v>428</v>
      </c>
      <c r="X2499" t="s">
        <v>1240</v>
      </c>
    </row>
    <row r="2500" spans="1:24" x14ac:dyDescent="0.3">
      <c r="A2500" t="s">
        <v>2978</v>
      </c>
      <c r="B2500" s="1">
        <v>42058</v>
      </c>
      <c r="C2500" t="s">
        <v>1486</v>
      </c>
      <c r="D2500" t="s">
        <v>1273</v>
      </c>
      <c r="E2500" t="s">
        <v>27</v>
      </c>
      <c r="F2500" t="s">
        <v>28</v>
      </c>
      <c r="G2500" t="s">
        <v>134</v>
      </c>
      <c r="H2500" t="s">
        <v>433</v>
      </c>
      <c r="I2500" t="s">
        <v>31</v>
      </c>
      <c r="J2500" t="s">
        <v>1702</v>
      </c>
      <c r="K2500" t="s">
        <v>94</v>
      </c>
      <c r="L2500" t="s">
        <v>109</v>
      </c>
      <c r="M2500" t="s">
        <v>35</v>
      </c>
      <c r="N2500" s="1">
        <v>42061</v>
      </c>
      <c r="O2500" t="s">
        <v>1703</v>
      </c>
      <c r="P2500" t="s">
        <v>1704</v>
      </c>
      <c r="Q2500" t="s">
        <v>1705</v>
      </c>
      <c r="R2500">
        <v>23</v>
      </c>
      <c r="S2500" t="s">
        <v>4930</v>
      </c>
      <c r="T2500" s="2">
        <v>0.1</v>
      </c>
      <c r="U2500" t="s">
        <v>4931</v>
      </c>
      <c r="V2500" t="s">
        <v>2979</v>
      </c>
      <c r="W2500" t="s">
        <v>428</v>
      </c>
      <c r="X2500" t="s">
        <v>1240</v>
      </c>
    </row>
    <row r="2501" spans="1:24" x14ac:dyDescent="0.3">
      <c r="A2501" t="s">
        <v>2978</v>
      </c>
      <c r="B2501" s="1">
        <v>41617</v>
      </c>
      <c r="C2501" t="s">
        <v>650</v>
      </c>
      <c r="D2501" t="s">
        <v>204</v>
      </c>
      <c r="E2501" t="s">
        <v>27</v>
      </c>
      <c r="F2501" t="s">
        <v>28</v>
      </c>
      <c r="G2501" t="s">
        <v>91</v>
      </c>
      <c r="H2501" t="s">
        <v>205</v>
      </c>
      <c r="I2501" t="s">
        <v>31</v>
      </c>
      <c r="J2501" t="s">
        <v>2750</v>
      </c>
      <c r="K2501" t="s">
        <v>94</v>
      </c>
      <c r="L2501" t="s">
        <v>109</v>
      </c>
      <c r="M2501" t="s">
        <v>35</v>
      </c>
      <c r="N2501" s="1">
        <v>41617</v>
      </c>
      <c r="O2501" t="s">
        <v>2751</v>
      </c>
      <c r="P2501" t="s">
        <v>724</v>
      </c>
      <c r="Q2501" t="s">
        <v>41</v>
      </c>
      <c r="R2501">
        <v>46</v>
      </c>
      <c r="S2501" t="s">
        <v>6346</v>
      </c>
      <c r="T2501" s="2">
        <v>0.06</v>
      </c>
      <c r="U2501" t="s">
        <v>5370</v>
      </c>
      <c r="V2501" t="s">
        <v>6347</v>
      </c>
      <c r="W2501" t="s">
        <v>2754</v>
      </c>
      <c r="X2501" t="s">
        <v>6348</v>
      </c>
    </row>
    <row r="2502" spans="1:24" x14ac:dyDescent="0.3">
      <c r="A2502" t="s">
        <v>2978</v>
      </c>
      <c r="B2502" s="1">
        <v>41596</v>
      </c>
      <c r="C2502" t="s">
        <v>2344</v>
      </c>
      <c r="D2502" t="s">
        <v>929</v>
      </c>
      <c r="E2502" t="s">
        <v>27</v>
      </c>
      <c r="F2502" t="s">
        <v>28</v>
      </c>
      <c r="G2502" t="s">
        <v>91</v>
      </c>
      <c r="H2502" t="s">
        <v>217</v>
      </c>
      <c r="I2502" t="s">
        <v>121</v>
      </c>
      <c r="J2502" t="s">
        <v>64</v>
      </c>
      <c r="K2502" t="s">
        <v>94</v>
      </c>
      <c r="L2502" t="s">
        <v>34</v>
      </c>
      <c r="M2502" t="s">
        <v>35</v>
      </c>
      <c r="N2502" s="1">
        <v>41598</v>
      </c>
      <c r="O2502" t="s">
        <v>66</v>
      </c>
      <c r="P2502" t="s">
        <v>67</v>
      </c>
      <c r="Q2502" t="s">
        <v>68</v>
      </c>
      <c r="R2502">
        <v>50</v>
      </c>
      <c r="S2502" t="s">
        <v>1847</v>
      </c>
      <c r="T2502" s="2">
        <v>7.0000000000000007E-2</v>
      </c>
      <c r="U2502" t="s">
        <v>1109</v>
      </c>
      <c r="V2502" t="s">
        <v>2484</v>
      </c>
      <c r="W2502" t="s">
        <v>72</v>
      </c>
      <c r="X2502" t="s">
        <v>7724</v>
      </c>
    </row>
    <row r="2503" spans="1:24" x14ac:dyDescent="0.3">
      <c r="A2503" t="s">
        <v>2978</v>
      </c>
      <c r="B2503" s="1">
        <v>42058</v>
      </c>
      <c r="C2503" t="s">
        <v>1486</v>
      </c>
      <c r="D2503" t="s">
        <v>1273</v>
      </c>
      <c r="E2503" t="s">
        <v>27</v>
      </c>
      <c r="F2503" t="s">
        <v>28</v>
      </c>
      <c r="G2503" t="s">
        <v>77</v>
      </c>
      <c r="H2503" t="s">
        <v>433</v>
      </c>
      <c r="I2503" t="s">
        <v>121</v>
      </c>
      <c r="J2503" t="s">
        <v>1702</v>
      </c>
      <c r="K2503" t="s">
        <v>94</v>
      </c>
      <c r="L2503" t="s">
        <v>34</v>
      </c>
      <c r="M2503" t="s">
        <v>156</v>
      </c>
      <c r="N2503" s="1">
        <v>42061</v>
      </c>
      <c r="O2503" t="s">
        <v>1703</v>
      </c>
      <c r="P2503" t="s">
        <v>1704</v>
      </c>
      <c r="Q2503" t="s">
        <v>1705</v>
      </c>
      <c r="R2503">
        <v>27</v>
      </c>
      <c r="S2503" t="s">
        <v>1236</v>
      </c>
      <c r="T2503" s="2">
        <v>0.08</v>
      </c>
      <c r="U2503" t="s">
        <v>1237</v>
      </c>
      <c r="V2503" t="s">
        <v>2979</v>
      </c>
      <c r="W2503" t="s">
        <v>428</v>
      </c>
      <c r="X2503" t="s">
        <v>1240</v>
      </c>
    </row>
    <row r="2504" spans="1:24" x14ac:dyDescent="0.3">
      <c r="A2504" t="s">
        <v>2978</v>
      </c>
      <c r="B2504" s="1">
        <v>41329</v>
      </c>
      <c r="C2504" t="s">
        <v>1225</v>
      </c>
      <c r="D2504" t="s">
        <v>252</v>
      </c>
      <c r="E2504" t="s">
        <v>27</v>
      </c>
      <c r="F2504" t="s">
        <v>28</v>
      </c>
      <c r="G2504" t="s">
        <v>29</v>
      </c>
      <c r="H2504" t="s">
        <v>62</v>
      </c>
      <c r="I2504" t="s">
        <v>31</v>
      </c>
      <c r="J2504" t="s">
        <v>601</v>
      </c>
      <c r="K2504" t="s">
        <v>33</v>
      </c>
      <c r="L2504" t="s">
        <v>34</v>
      </c>
      <c r="M2504" t="s">
        <v>35</v>
      </c>
      <c r="N2504" s="1">
        <v>41330</v>
      </c>
      <c r="O2504" t="s">
        <v>602</v>
      </c>
      <c r="P2504" t="s">
        <v>603</v>
      </c>
      <c r="Q2504" t="s">
        <v>258</v>
      </c>
      <c r="R2504">
        <v>40</v>
      </c>
      <c r="S2504" t="s">
        <v>10227</v>
      </c>
      <c r="T2504" s="2">
        <v>0.03</v>
      </c>
      <c r="U2504" t="s">
        <v>2889</v>
      </c>
      <c r="V2504" t="s">
        <v>1821</v>
      </c>
      <c r="W2504" t="s">
        <v>606</v>
      </c>
      <c r="X2504" t="s">
        <v>1117</v>
      </c>
    </row>
    <row r="2505" spans="1:24" x14ac:dyDescent="0.3">
      <c r="A2505" t="s">
        <v>6655</v>
      </c>
      <c r="B2505" s="1">
        <v>41514</v>
      </c>
      <c r="C2505" t="s">
        <v>1532</v>
      </c>
      <c r="D2505" t="s">
        <v>421</v>
      </c>
      <c r="E2505" t="s">
        <v>27</v>
      </c>
      <c r="F2505" t="s">
        <v>28</v>
      </c>
      <c r="G2505" t="s">
        <v>91</v>
      </c>
      <c r="H2505" t="s">
        <v>422</v>
      </c>
      <c r="I2505" t="s">
        <v>196</v>
      </c>
      <c r="J2505" t="s">
        <v>651</v>
      </c>
      <c r="K2505" t="s">
        <v>94</v>
      </c>
      <c r="L2505" t="s">
        <v>34</v>
      </c>
      <c r="M2505" t="s">
        <v>35</v>
      </c>
      <c r="N2505" s="1">
        <v>41487</v>
      </c>
      <c r="O2505" t="s">
        <v>652</v>
      </c>
      <c r="P2505" t="s">
        <v>653</v>
      </c>
      <c r="Q2505" t="s">
        <v>98</v>
      </c>
      <c r="R2505">
        <v>38</v>
      </c>
      <c r="S2505" t="s">
        <v>6656</v>
      </c>
      <c r="T2505" s="2">
        <v>0.09</v>
      </c>
      <c r="U2505" t="s">
        <v>267</v>
      </c>
      <c r="V2505" t="s">
        <v>5034</v>
      </c>
      <c r="W2505" t="s">
        <v>57</v>
      </c>
      <c r="X2505" t="s">
        <v>3027</v>
      </c>
    </row>
    <row r="2506" spans="1:24" x14ac:dyDescent="0.3">
      <c r="A2506" t="s">
        <v>8168</v>
      </c>
      <c r="B2506" s="1">
        <v>42059</v>
      </c>
      <c r="C2506" t="s">
        <v>8169</v>
      </c>
      <c r="D2506" t="s">
        <v>144</v>
      </c>
      <c r="E2506" t="s">
        <v>46</v>
      </c>
      <c r="F2506" t="s">
        <v>47</v>
      </c>
      <c r="G2506" t="s">
        <v>91</v>
      </c>
      <c r="H2506" t="s">
        <v>107</v>
      </c>
      <c r="I2506" t="s">
        <v>196</v>
      </c>
      <c r="J2506" t="s">
        <v>1667</v>
      </c>
      <c r="K2506" t="s">
        <v>94</v>
      </c>
      <c r="L2506" t="s">
        <v>109</v>
      </c>
      <c r="M2506" t="s">
        <v>35</v>
      </c>
      <c r="N2506" s="1">
        <v>42059</v>
      </c>
      <c r="O2506" t="s">
        <v>982</v>
      </c>
      <c r="P2506" t="s">
        <v>1190</v>
      </c>
      <c r="Q2506" t="s">
        <v>1191</v>
      </c>
      <c r="R2506">
        <v>34</v>
      </c>
      <c r="S2506" t="s">
        <v>8170</v>
      </c>
      <c r="T2506" s="2">
        <v>0</v>
      </c>
      <c r="U2506" t="s">
        <v>4853</v>
      </c>
      <c r="V2506" t="s">
        <v>5347</v>
      </c>
      <c r="W2506" t="s">
        <v>224</v>
      </c>
      <c r="X2506" t="s">
        <v>5658</v>
      </c>
    </row>
    <row r="2507" spans="1:24" x14ac:dyDescent="0.3">
      <c r="A2507" t="s">
        <v>5655</v>
      </c>
      <c r="B2507" s="1">
        <v>42021</v>
      </c>
      <c r="C2507" t="s">
        <v>5656</v>
      </c>
      <c r="D2507" t="s">
        <v>133</v>
      </c>
      <c r="E2507" t="s">
        <v>27</v>
      </c>
      <c r="F2507" t="s">
        <v>28</v>
      </c>
      <c r="G2507" t="s">
        <v>29</v>
      </c>
      <c r="H2507" t="s">
        <v>62</v>
      </c>
      <c r="I2507" t="s">
        <v>196</v>
      </c>
      <c r="J2507" t="s">
        <v>1667</v>
      </c>
      <c r="K2507" t="s">
        <v>94</v>
      </c>
      <c r="L2507" t="s">
        <v>95</v>
      </c>
      <c r="M2507" t="s">
        <v>35</v>
      </c>
      <c r="N2507" s="1">
        <v>42023</v>
      </c>
      <c r="O2507" t="s">
        <v>982</v>
      </c>
      <c r="P2507" t="s">
        <v>1190</v>
      </c>
      <c r="Q2507" t="s">
        <v>1191</v>
      </c>
      <c r="R2507">
        <v>42</v>
      </c>
      <c r="S2507" t="s">
        <v>5657</v>
      </c>
      <c r="T2507" s="2">
        <v>0.06</v>
      </c>
      <c r="U2507" t="s">
        <v>4128</v>
      </c>
      <c r="V2507" t="s">
        <v>5347</v>
      </c>
      <c r="W2507" t="s">
        <v>224</v>
      </c>
      <c r="X2507" t="s">
        <v>5658</v>
      </c>
    </row>
    <row r="2508" spans="1:24" x14ac:dyDescent="0.3">
      <c r="A2508" t="s">
        <v>2371</v>
      </c>
      <c r="B2508" s="1">
        <v>42587</v>
      </c>
      <c r="C2508" t="s">
        <v>1982</v>
      </c>
      <c r="D2508" t="s">
        <v>1232</v>
      </c>
      <c r="E2508" t="s">
        <v>27</v>
      </c>
      <c r="F2508" t="s">
        <v>28</v>
      </c>
      <c r="G2508" t="s">
        <v>29</v>
      </c>
      <c r="H2508" t="s">
        <v>281</v>
      </c>
      <c r="I2508" t="s">
        <v>63</v>
      </c>
      <c r="J2508" t="s">
        <v>478</v>
      </c>
      <c r="K2508" t="s">
        <v>94</v>
      </c>
      <c r="L2508" t="s">
        <v>95</v>
      </c>
      <c r="M2508" t="s">
        <v>35</v>
      </c>
      <c r="N2508" s="1">
        <v>42588</v>
      </c>
      <c r="O2508" t="s">
        <v>479</v>
      </c>
      <c r="P2508" t="s">
        <v>480</v>
      </c>
      <c r="Q2508" t="s">
        <v>98</v>
      </c>
      <c r="R2508">
        <v>21</v>
      </c>
      <c r="S2508" t="s">
        <v>2372</v>
      </c>
      <c r="T2508" s="2">
        <v>0</v>
      </c>
      <c r="U2508" t="s">
        <v>2373</v>
      </c>
      <c r="V2508" t="s">
        <v>938</v>
      </c>
      <c r="W2508" t="s">
        <v>224</v>
      </c>
      <c r="X2508" t="s">
        <v>2374</v>
      </c>
    </row>
    <row r="2509" spans="1:24" x14ac:dyDescent="0.3">
      <c r="A2509" t="s">
        <v>2371</v>
      </c>
      <c r="B2509" s="1">
        <v>42298</v>
      </c>
      <c r="C2509" t="s">
        <v>2838</v>
      </c>
      <c r="D2509" t="s">
        <v>1617</v>
      </c>
      <c r="E2509" t="s">
        <v>27</v>
      </c>
      <c r="F2509" t="s">
        <v>28</v>
      </c>
      <c r="G2509" t="s">
        <v>134</v>
      </c>
      <c r="H2509" t="s">
        <v>78</v>
      </c>
      <c r="I2509" t="s">
        <v>31</v>
      </c>
      <c r="J2509" t="s">
        <v>64</v>
      </c>
      <c r="K2509" t="s">
        <v>33</v>
      </c>
      <c r="L2509" t="s">
        <v>34</v>
      </c>
      <c r="M2509" t="s">
        <v>35</v>
      </c>
      <c r="N2509" s="1">
        <v>42300</v>
      </c>
      <c r="O2509" t="s">
        <v>66</v>
      </c>
      <c r="P2509" t="s">
        <v>67</v>
      </c>
      <c r="Q2509" t="s">
        <v>68</v>
      </c>
      <c r="R2509">
        <v>31</v>
      </c>
      <c r="S2509" t="s">
        <v>2839</v>
      </c>
      <c r="T2509" s="2">
        <v>0.03</v>
      </c>
      <c r="U2509" t="s">
        <v>127</v>
      </c>
      <c r="V2509" t="s">
        <v>2633</v>
      </c>
      <c r="W2509" t="s">
        <v>72</v>
      </c>
      <c r="X2509" t="s">
        <v>2840</v>
      </c>
    </row>
    <row r="2510" spans="1:24" x14ac:dyDescent="0.3">
      <c r="A2510" t="s">
        <v>2371</v>
      </c>
      <c r="B2510" s="1">
        <v>42005</v>
      </c>
      <c r="C2510" t="s">
        <v>1301</v>
      </c>
      <c r="D2510" t="s">
        <v>228</v>
      </c>
      <c r="E2510" t="s">
        <v>46</v>
      </c>
      <c r="F2510" t="s">
        <v>47</v>
      </c>
      <c r="G2510" t="s">
        <v>29</v>
      </c>
      <c r="H2510" t="s">
        <v>107</v>
      </c>
      <c r="I2510" t="s">
        <v>196</v>
      </c>
      <c r="J2510" t="s">
        <v>734</v>
      </c>
      <c r="K2510" t="s">
        <v>94</v>
      </c>
      <c r="L2510" t="s">
        <v>34</v>
      </c>
      <c r="M2510" t="s">
        <v>35</v>
      </c>
      <c r="N2510" s="1">
        <v>42007</v>
      </c>
      <c r="O2510" t="s">
        <v>735</v>
      </c>
      <c r="P2510" t="s">
        <v>736</v>
      </c>
      <c r="Q2510" t="s">
        <v>737</v>
      </c>
      <c r="R2510">
        <v>6</v>
      </c>
      <c r="S2510" t="s">
        <v>2951</v>
      </c>
      <c r="T2510" s="2">
        <v>0.09</v>
      </c>
      <c r="U2510" t="s">
        <v>1235</v>
      </c>
      <c r="V2510" t="s">
        <v>2952</v>
      </c>
      <c r="W2510" t="s">
        <v>741</v>
      </c>
      <c r="X2510" t="s">
        <v>2953</v>
      </c>
    </row>
    <row r="2511" spans="1:24" x14ac:dyDescent="0.3">
      <c r="A2511" t="s">
        <v>2371</v>
      </c>
      <c r="B2511" s="1">
        <v>41996</v>
      </c>
      <c r="C2511" t="s">
        <v>8210</v>
      </c>
      <c r="D2511" t="s">
        <v>324</v>
      </c>
      <c r="E2511" t="s">
        <v>27</v>
      </c>
      <c r="F2511" t="s">
        <v>28</v>
      </c>
      <c r="G2511" t="s">
        <v>29</v>
      </c>
      <c r="H2511" t="s">
        <v>205</v>
      </c>
      <c r="I2511" t="s">
        <v>92</v>
      </c>
      <c r="J2511" t="s">
        <v>734</v>
      </c>
      <c r="K2511" t="s">
        <v>94</v>
      </c>
      <c r="L2511" t="s">
        <v>95</v>
      </c>
      <c r="M2511" t="s">
        <v>35</v>
      </c>
      <c r="N2511" s="1">
        <v>41996</v>
      </c>
      <c r="O2511" t="s">
        <v>735</v>
      </c>
      <c r="P2511" t="s">
        <v>736</v>
      </c>
      <c r="Q2511" t="s">
        <v>737</v>
      </c>
      <c r="R2511">
        <v>32</v>
      </c>
      <c r="S2511" t="s">
        <v>11399</v>
      </c>
      <c r="T2511" s="2">
        <v>0.06</v>
      </c>
      <c r="U2511" t="s">
        <v>361</v>
      </c>
      <c r="V2511" t="s">
        <v>4565</v>
      </c>
      <c r="W2511" t="s">
        <v>741</v>
      </c>
      <c r="X2511" t="s">
        <v>11370</v>
      </c>
    </row>
    <row r="2512" spans="1:24" x14ac:dyDescent="0.3">
      <c r="A2512" t="s">
        <v>1754</v>
      </c>
      <c r="B2512" s="1">
        <v>42006</v>
      </c>
      <c r="C2512" t="s">
        <v>530</v>
      </c>
      <c r="D2512" t="s">
        <v>531</v>
      </c>
      <c r="E2512" t="s">
        <v>27</v>
      </c>
      <c r="F2512" t="s">
        <v>28</v>
      </c>
      <c r="G2512" t="s">
        <v>77</v>
      </c>
      <c r="H2512" t="s">
        <v>30</v>
      </c>
      <c r="I2512" t="s">
        <v>63</v>
      </c>
      <c r="J2512" t="s">
        <v>1233</v>
      </c>
      <c r="K2512" t="s">
        <v>33</v>
      </c>
      <c r="L2512" t="s">
        <v>34</v>
      </c>
      <c r="M2512" t="s">
        <v>35</v>
      </c>
      <c r="N2512" s="1">
        <v>42008</v>
      </c>
      <c r="O2512" t="s">
        <v>711</v>
      </c>
      <c r="P2512" t="s">
        <v>1234</v>
      </c>
      <c r="Q2512" t="s">
        <v>1235</v>
      </c>
      <c r="R2512">
        <v>8</v>
      </c>
      <c r="S2512" t="s">
        <v>1755</v>
      </c>
      <c r="T2512" s="2">
        <v>0.01</v>
      </c>
      <c r="U2512" t="s">
        <v>1756</v>
      </c>
      <c r="V2512" t="s">
        <v>1757</v>
      </c>
      <c r="W2512" t="s">
        <v>1239</v>
      </c>
      <c r="X2512" t="s">
        <v>1758</v>
      </c>
    </row>
    <row r="2513" spans="1:24" x14ac:dyDescent="0.3">
      <c r="A2513" t="s">
        <v>1754</v>
      </c>
      <c r="B2513" s="1">
        <v>42064</v>
      </c>
      <c r="C2513" t="s">
        <v>3426</v>
      </c>
      <c r="D2513" t="s">
        <v>26</v>
      </c>
      <c r="E2513" t="s">
        <v>27</v>
      </c>
      <c r="F2513" t="s">
        <v>28</v>
      </c>
      <c r="G2513" t="s">
        <v>77</v>
      </c>
      <c r="H2513" t="s">
        <v>30</v>
      </c>
      <c r="I2513" t="s">
        <v>196</v>
      </c>
      <c r="J2513" t="s">
        <v>290</v>
      </c>
      <c r="K2513" t="s">
        <v>94</v>
      </c>
      <c r="L2513" t="s">
        <v>34</v>
      </c>
      <c r="M2513" t="s">
        <v>156</v>
      </c>
      <c r="N2513" s="1">
        <v>42064</v>
      </c>
      <c r="O2513" t="s">
        <v>291</v>
      </c>
      <c r="P2513" t="s">
        <v>292</v>
      </c>
      <c r="Q2513" t="s">
        <v>293</v>
      </c>
      <c r="R2513">
        <v>36</v>
      </c>
      <c r="S2513" t="s">
        <v>5108</v>
      </c>
      <c r="T2513" s="2">
        <v>0.06</v>
      </c>
      <c r="U2513" t="s">
        <v>1775</v>
      </c>
      <c r="V2513" t="s">
        <v>5109</v>
      </c>
      <c r="W2513" t="s">
        <v>165</v>
      </c>
      <c r="X2513" t="s">
        <v>321</v>
      </c>
    </row>
    <row r="2514" spans="1:24" x14ac:dyDescent="0.3">
      <c r="A2514" t="s">
        <v>1754</v>
      </c>
      <c r="B2514" s="1">
        <v>42080</v>
      </c>
      <c r="C2514" t="s">
        <v>3103</v>
      </c>
      <c r="D2514" t="s">
        <v>144</v>
      </c>
      <c r="E2514" t="s">
        <v>46</v>
      </c>
      <c r="F2514" t="s">
        <v>47</v>
      </c>
      <c r="G2514" t="s">
        <v>134</v>
      </c>
      <c r="H2514" t="s">
        <v>107</v>
      </c>
      <c r="I2514" t="s">
        <v>31</v>
      </c>
      <c r="J2514" t="s">
        <v>290</v>
      </c>
      <c r="K2514" t="s">
        <v>94</v>
      </c>
      <c r="L2514" t="s">
        <v>34</v>
      </c>
      <c r="M2514" t="s">
        <v>35</v>
      </c>
      <c r="N2514" s="1">
        <v>42080</v>
      </c>
      <c r="O2514" t="s">
        <v>291</v>
      </c>
      <c r="P2514" t="s">
        <v>292</v>
      </c>
      <c r="Q2514" t="s">
        <v>293</v>
      </c>
      <c r="R2514">
        <v>47</v>
      </c>
      <c r="S2514" t="s">
        <v>5970</v>
      </c>
      <c r="T2514" s="2">
        <v>0</v>
      </c>
      <c r="U2514" t="s">
        <v>5971</v>
      </c>
      <c r="V2514" t="s">
        <v>5972</v>
      </c>
      <c r="W2514" t="s">
        <v>165</v>
      </c>
      <c r="X2514" t="s">
        <v>321</v>
      </c>
    </row>
    <row r="2515" spans="1:24" x14ac:dyDescent="0.3">
      <c r="A2515" t="s">
        <v>1754</v>
      </c>
      <c r="B2515" s="1">
        <v>41552</v>
      </c>
      <c r="C2515" t="s">
        <v>1911</v>
      </c>
      <c r="D2515" t="s">
        <v>120</v>
      </c>
      <c r="E2515" t="s">
        <v>27</v>
      </c>
      <c r="F2515" t="s">
        <v>28</v>
      </c>
      <c r="G2515" t="s">
        <v>134</v>
      </c>
      <c r="H2515" t="s">
        <v>62</v>
      </c>
      <c r="I2515" t="s">
        <v>63</v>
      </c>
      <c r="J2515" t="s">
        <v>366</v>
      </c>
      <c r="K2515" t="s">
        <v>94</v>
      </c>
      <c r="L2515" t="s">
        <v>34</v>
      </c>
      <c r="M2515" t="s">
        <v>35</v>
      </c>
      <c r="N2515" s="1">
        <v>41554</v>
      </c>
      <c r="O2515" t="s">
        <v>367</v>
      </c>
      <c r="P2515" t="s">
        <v>368</v>
      </c>
      <c r="Q2515" t="s">
        <v>301</v>
      </c>
      <c r="R2515">
        <v>23</v>
      </c>
      <c r="S2515" t="s">
        <v>7379</v>
      </c>
      <c r="T2515" s="2">
        <v>7.0000000000000007E-2</v>
      </c>
      <c r="U2515" t="s">
        <v>534</v>
      </c>
      <c r="V2515" t="s">
        <v>4501</v>
      </c>
      <c r="W2515" t="s">
        <v>116</v>
      </c>
      <c r="X2515" t="s">
        <v>7380</v>
      </c>
    </row>
    <row r="2516" spans="1:24" x14ac:dyDescent="0.3">
      <c r="A2516" t="s">
        <v>1754</v>
      </c>
      <c r="B2516" s="1">
        <v>42636</v>
      </c>
      <c r="C2516" t="s">
        <v>2438</v>
      </c>
      <c r="D2516" t="s">
        <v>2482</v>
      </c>
      <c r="E2516" t="s">
        <v>27</v>
      </c>
      <c r="F2516" t="s">
        <v>28</v>
      </c>
      <c r="G2516" t="s">
        <v>134</v>
      </c>
      <c r="H2516" t="s">
        <v>281</v>
      </c>
      <c r="I2516" t="s">
        <v>92</v>
      </c>
      <c r="J2516" t="s">
        <v>1813</v>
      </c>
      <c r="K2516" t="s">
        <v>33</v>
      </c>
      <c r="L2516" t="s">
        <v>34</v>
      </c>
      <c r="M2516" t="s">
        <v>35</v>
      </c>
      <c r="N2516" s="1">
        <v>42638</v>
      </c>
      <c r="O2516" t="s">
        <v>1814</v>
      </c>
      <c r="P2516" t="s">
        <v>1815</v>
      </c>
      <c r="Q2516" t="s">
        <v>1107</v>
      </c>
      <c r="R2516">
        <v>8</v>
      </c>
      <c r="S2516" t="s">
        <v>11979</v>
      </c>
      <c r="T2516" s="2">
        <v>0.02</v>
      </c>
      <c r="U2516" t="s">
        <v>8548</v>
      </c>
      <c r="V2516" t="s">
        <v>9563</v>
      </c>
      <c r="W2516" t="s">
        <v>1587</v>
      </c>
      <c r="X2516" t="s">
        <v>11980</v>
      </c>
    </row>
    <row r="2517" spans="1:24" x14ac:dyDescent="0.3">
      <c r="A2517" t="s">
        <v>1754</v>
      </c>
      <c r="B2517" s="1">
        <v>42606</v>
      </c>
      <c r="C2517" t="s">
        <v>963</v>
      </c>
      <c r="D2517" t="s">
        <v>964</v>
      </c>
      <c r="E2517" t="s">
        <v>27</v>
      </c>
      <c r="F2517" t="s">
        <v>28</v>
      </c>
      <c r="G2517" t="s">
        <v>29</v>
      </c>
      <c r="H2517" t="s">
        <v>965</v>
      </c>
      <c r="I2517" t="s">
        <v>63</v>
      </c>
      <c r="J2517" t="s">
        <v>1233</v>
      </c>
      <c r="K2517" t="s">
        <v>94</v>
      </c>
      <c r="L2517" t="s">
        <v>34</v>
      </c>
      <c r="M2517" t="s">
        <v>35</v>
      </c>
      <c r="N2517" s="1">
        <v>42615</v>
      </c>
      <c r="O2517" t="s">
        <v>711</v>
      </c>
      <c r="P2517" t="s">
        <v>1234</v>
      </c>
      <c r="Q2517" t="s">
        <v>1235</v>
      </c>
      <c r="R2517">
        <v>8</v>
      </c>
      <c r="S2517" t="s">
        <v>7522</v>
      </c>
      <c r="T2517" s="2">
        <v>0.09</v>
      </c>
      <c r="U2517" t="s">
        <v>376</v>
      </c>
      <c r="V2517" t="s">
        <v>12748</v>
      </c>
      <c r="W2517" t="s">
        <v>1239</v>
      </c>
      <c r="X2517" t="s">
        <v>12749</v>
      </c>
    </row>
    <row r="2518" spans="1:24" x14ac:dyDescent="0.3">
      <c r="A2518" t="s">
        <v>4206</v>
      </c>
      <c r="B2518" s="1">
        <v>41363</v>
      </c>
      <c r="C2518" t="s">
        <v>928</v>
      </c>
      <c r="D2518" t="s">
        <v>929</v>
      </c>
      <c r="E2518" t="s">
        <v>27</v>
      </c>
      <c r="F2518" t="s">
        <v>28</v>
      </c>
      <c r="G2518" t="s">
        <v>134</v>
      </c>
      <c r="H2518" t="s">
        <v>217</v>
      </c>
      <c r="I2518" t="s">
        <v>63</v>
      </c>
      <c r="J2518" t="s">
        <v>163</v>
      </c>
      <c r="K2518" t="s">
        <v>94</v>
      </c>
      <c r="L2518" t="s">
        <v>34</v>
      </c>
      <c r="M2518" t="s">
        <v>156</v>
      </c>
      <c r="N2518" s="1">
        <v>41364</v>
      </c>
      <c r="O2518" t="s">
        <v>164</v>
      </c>
      <c r="P2518" t="s">
        <v>165</v>
      </c>
      <c r="Q2518" t="s">
        <v>166</v>
      </c>
      <c r="R2518">
        <v>49</v>
      </c>
      <c r="S2518" t="s">
        <v>4207</v>
      </c>
      <c r="T2518" s="2">
        <v>0.05</v>
      </c>
      <c r="U2518" t="s">
        <v>4208</v>
      </c>
      <c r="V2518" t="s">
        <v>4209</v>
      </c>
      <c r="W2518" t="s">
        <v>170</v>
      </c>
      <c r="X2518" t="s">
        <v>4210</v>
      </c>
    </row>
    <row r="2519" spans="1:24" x14ac:dyDescent="0.3">
      <c r="A2519" t="s">
        <v>4206</v>
      </c>
      <c r="B2519" s="1">
        <v>41471</v>
      </c>
      <c r="C2519" t="s">
        <v>584</v>
      </c>
      <c r="D2519" t="s">
        <v>228</v>
      </c>
      <c r="E2519" t="s">
        <v>46</v>
      </c>
      <c r="F2519" t="s">
        <v>47</v>
      </c>
      <c r="G2519" t="s">
        <v>134</v>
      </c>
      <c r="H2519" t="s">
        <v>107</v>
      </c>
      <c r="I2519" t="s">
        <v>31</v>
      </c>
      <c r="J2519" t="s">
        <v>290</v>
      </c>
      <c r="K2519" t="s">
        <v>94</v>
      </c>
      <c r="L2519" t="s">
        <v>95</v>
      </c>
      <c r="M2519" t="s">
        <v>35</v>
      </c>
      <c r="N2519" s="1">
        <v>41471</v>
      </c>
      <c r="O2519" t="s">
        <v>1285</v>
      </c>
      <c r="P2519" t="s">
        <v>292</v>
      </c>
      <c r="Q2519" t="s">
        <v>1286</v>
      </c>
      <c r="R2519">
        <v>38</v>
      </c>
      <c r="S2519" t="s">
        <v>4627</v>
      </c>
      <c r="T2519" s="2">
        <v>0.02</v>
      </c>
      <c r="U2519" t="s">
        <v>4628</v>
      </c>
      <c r="V2519" t="s">
        <v>1998</v>
      </c>
      <c r="W2519" t="s">
        <v>881</v>
      </c>
      <c r="X2519" t="s">
        <v>2712</v>
      </c>
    </row>
    <row r="2520" spans="1:24" x14ac:dyDescent="0.3">
      <c r="A2520" t="s">
        <v>4206</v>
      </c>
      <c r="B2520" s="1">
        <v>41653</v>
      </c>
      <c r="C2520" t="s">
        <v>132</v>
      </c>
      <c r="D2520" t="s">
        <v>133</v>
      </c>
      <c r="E2520" t="s">
        <v>27</v>
      </c>
      <c r="F2520" t="s">
        <v>28</v>
      </c>
      <c r="G2520" t="s">
        <v>77</v>
      </c>
      <c r="H2520" t="s">
        <v>62</v>
      </c>
      <c r="I2520" t="s">
        <v>63</v>
      </c>
      <c r="J2520" t="s">
        <v>1344</v>
      </c>
      <c r="K2520" t="s">
        <v>723</v>
      </c>
      <c r="L2520" t="s">
        <v>50</v>
      </c>
      <c r="M2520" t="s">
        <v>35</v>
      </c>
      <c r="N2520" s="1">
        <v>41655</v>
      </c>
      <c r="O2520" t="s">
        <v>341</v>
      </c>
      <c r="P2520" t="s">
        <v>574</v>
      </c>
      <c r="Q2520" t="s">
        <v>1345</v>
      </c>
      <c r="R2520">
        <v>3</v>
      </c>
      <c r="S2520" t="s">
        <v>10690</v>
      </c>
      <c r="T2520" s="2">
        <v>0.1</v>
      </c>
      <c r="U2520" t="s">
        <v>10691</v>
      </c>
      <c r="V2520" t="s">
        <v>7522</v>
      </c>
      <c r="W2520" t="s">
        <v>57</v>
      </c>
      <c r="X2520" t="s">
        <v>10692</v>
      </c>
    </row>
    <row r="2521" spans="1:24" x14ac:dyDescent="0.3">
      <c r="A2521" t="s">
        <v>8421</v>
      </c>
      <c r="B2521" s="1">
        <v>42226</v>
      </c>
      <c r="C2521" t="s">
        <v>1578</v>
      </c>
      <c r="D2521" t="s">
        <v>1579</v>
      </c>
      <c r="E2521" t="s">
        <v>27</v>
      </c>
      <c r="F2521" t="s">
        <v>28</v>
      </c>
      <c r="G2521" t="s">
        <v>134</v>
      </c>
      <c r="H2521" t="s">
        <v>422</v>
      </c>
      <c r="I2521" t="s">
        <v>121</v>
      </c>
      <c r="J2521" t="s">
        <v>771</v>
      </c>
      <c r="K2521" t="s">
        <v>94</v>
      </c>
      <c r="L2521" t="s">
        <v>95</v>
      </c>
      <c r="M2521" t="s">
        <v>35</v>
      </c>
      <c r="N2521" s="1">
        <v>42229</v>
      </c>
      <c r="O2521" t="s">
        <v>772</v>
      </c>
      <c r="P2521" t="s">
        <v>773</v>
      </c>
      <c r="Q2521" t="s">
        <v>774</v>
      </c>
      <c r="R2521">
        <v>2</v>
      </c>
      <c r="S2521" t="s">
        <v>8422</v>
      </c>
      <c r="T2521" s="2">
        <v>0.03</v>
      </c>
      <c r="U2521" t="s">
        <v>8108</v>
      </c>
      <c r="V2521" t="s">
        <v>8423</v>
      </c>
      <c r="W2521" t="s">
        <v>778</v>
      </c>
      <c r="X2521" t="s">
        <v>7645</v>
      </c>
    </row>
    <row r="2522" spans="1:24" x14ac:dyDescent="0.3">
      <c r="A2522" t="s">
        <v>8421</v>
      </c>
      <c r="B2522" s="1">
        <v>42135</v>
      </c>
      <c r="C2522" t="s">
        <v>1541</v>
      </c>
      <c r="D2522" t="s">
        <v>61</v>
      </c>
      <c r="E2522" t="s">
        <v>27</v>
      </c>
      <c r="F2522" t="s">
        <v>28</v>
      </c>
      <c r="G2522" t="s">
        <v>77</v>
      </c>
      <c r="H2522" t="s">
        <v>62</v>
      </c>
      <c r="I2522" t="s">
        <v>196</v>
      </c>
      <c r="J2522" t="s">
        <v>1215</v>
      </c>
      <c r="K2522" t="s">
        <v>33</v>
      </c>
      <c r="L2522" t="s">
        <v>65</v>
      </c>
      <c r="M2522" t="s">
        <v>156</v>
      </c>
      <c r="N2522" s="1">
        <v>42137</v>
      </c>
      <c r="O2522" t="s">
        <v>1216</v>
      </c>
      <c r="P2522" t="s">
        <v>1217</v>
      </c>
      <c r="Q2522" t="s">
        <v>1218</v>
      </c>
      <c r="R2522">
        <v>18</v>
      </c>
      <c r="S2522" t="s">
        <v>2839</v>
      </c>
      <c r="T2522" s="2">
        <v>0</v>
      </c>
      <c r="U2522" t="s">
        <v>8778</v>
      </c>
      <c r="V2522" t="s">
        <v>8779</v>
      </c>
      <c r="W2522" t="s">
        <v>1222</v>
      </c>
      <c r="X2522" t="s">
        <v>1348</v>
      </c>
    </row>
    <row r="2523" spans="1:24" x14ac:dyDescent="0.3">
      <c r="A2523" t="s">
        <v>8421</v>
      </c>
      <c r="B2523" s="1">
        <v>42210</v>
      </c>
      <c r="C2523" t="s">
        <v>10441</v>
      </c>
      <c r="D2523" t="s">
        <v>1232</v>
      </c>
      <c r="E2523" t="s">
        <v>27</v>
      </c>
      <c r="F2523" t="s">
        <v>28</v>
      </c>
      <c r="G2523" t="s">
        <v>77</v>
      </c>
      <c r="H2523" t="s">
        <v>281</v>
      </c>
      <c r="I2523" t="s">
        <v>63</v>
      </c>
      <c r="J2523" t="s">
        <v>1660</v>
      </c>
      <c r="K2523" t="s">
        <v>94</v>
      </c>
      <c r="L2523" t="s">
        <v>95</v>
      </c>
      <c r="M2523" t="s">
        <v>35</v>
      </c>
      <c r="N2523" s="1">
        <v>42212</v>
      </c>
      <c r="O2523" t="s">
        <v>1369</v>
      </c>
      <c r="P2523" t="s">
        <v>166</v>
      </c>
      <c r="Q2523" t="s">
        <v>1661</v>
      </c>
      <c r="R2523">
        <v>41</v>
      </c>
      <c r="S2523" t="s">
        <v>10442</v>
      </c>
      <c r="T2523" s="2">
        <v>0.03</v>
      </c>
      <c r="U2523" t="s">
        <v>685</v>
      </c>
      <c r="V2523" t="s">
        <v>58</v>
      </c>
      <c r="W2523" t="s">
        <v>57</v>
      </c>
      <c r="X2523" t="s">
        <v>9848</v>
      </c>
    </row>
    <row r="2524" spans="1:24" x14ac:dyDescent="0.3">
      <c r="A2524" t="s">
        <v>3675</v>
      </c>
      <c r="B2524" s="1">
        <v>42204</v>
      </c>
      <c r="C2524" t="s">
        <v>3676</v>
      </c>
      <c r="D2524" t="s">
        <v>1292</v>
      </c>
      <c r="E2524" t="s">
        <v>27</v>
      </c>
      <c r="F2524" t="s">
        <v>28</v>
      </c>
      <c r="G2524" t="s">
        <v>77</v>
      </c>
      <c r="H2524" t="s">
        <v>30</v>
      </c>
      <c r="I2524" t="s">
        <v>31</v>
      </c>
      <c r="J2524" t="s">
        <v>206</v>
      </c>
      <c r="K2524" t="s">
        <v>33</v>
      </c>
      <c r="L2524" t="s">
        <v>34</v>
      </c>
      <c r="M2524" t="s">
        <v>35</v>
      </c>
      <c r="N2524" s="1">
        <v>42205</v>
      </c>
      <c r="O2524" t="s">
        <v>207</v>
      </c>
      <c r="P2524" t="s">
        <v>208</v>
      </c>
      <c r="Q2524" t="s">
        <v>125</v>
      </c>
      <c r="R2524">
        <v>36</v>
      </c>
      <c r="S2524" t="s">
        <v>3677</v>
      </c>
      <c r="T2524" s="2">
        <v>0</v>
      </c>
      <c r="U2524" t="s">
        <v>3678</v>
      </c>
      <c r="V2524" t="s">
        <v>3679</v>
      </c>
      <c r="W2524" t="s">
        <v>212</v>
      </c>
      <c r="X2524" t="s">
        <v>3680</v>
      </c>
    </row>
    <row r="2525" spans="1:24" x14ac:dyDescent="0.3">
      <c r="A2525" t="s">
        <v>3675</v>
      </c>
      <c r="B2525" s="1">
        <v>41850</v>
      </c>
      <c r="C2525" t="s">
        <v>958</v>
      </c>
      <c r="D2525" t="s">
        <v>162</v>
      </c>
      <c r="E2525" t="s">
        <v>46</v>
      </c>
      <c r="F2525" t="s">
        <v>47</v>
      </c>
      <c r="G2525" t="s">
        <v>77</v>
      </c>
      <c r="H2525" t="s">
        <v>107</v>
      </c>
      <c r="I2525" t="s">
        <v>31</v>
      </c>
      <c r="J2525" t="s">
        <v>313</v>
      </c>
      <c r="K2525" t="s">
        <v>94</v>
      </c>
      <c r="L2525" t="s">
        <v>34</v>
      </c>
      <c r="M2525" t="s">
        <v>35</v>
      </c>
      <c r="N2525" s="1">
        <v>41852</v>
      </c>
      <c r="O2525" t="s">
        <v>314</v>
      </c>
      <c r="P2525" t="s">
        <v>315</v>
      </c>
      <c r="Q2525" t="s">
        <v>316</v>
      </c>
      <c r="R2525">
        <v>10</v>
      </c>
      <c r="S2525" t="s">
        <v>9433</v>
      </c>
      <c r="T2525" s="2">
        <v>0.04</v>
      </c>
      <c r="U2525" t="s">
        <v>9434</v>
      </c>
      <c r="V2525" t="s">
        <v>4838</v>
      </c>
      <c r="W2525" t="s">
        <v>320</v>
      </c>
      <c r="X2525" t="s">
        <v>9435</v>
      </c>
    </row>
    <row r="2526" spans="1:24" x14ac:dyDescent="0.3">
      <c r="A2526" t="s">
        <v>3675</v>
      </c>
      <c r="B2526" s="1">
        <v>41683</v>
      </c>
      <c r="C2526" t="s">
        <v>477</v>
      </c>
      <c r="D2526" t="s">
        <v>465</v>
      </c>
      <c r="E2526" t="s">
        <v>27</v>
      </c>
      <c r="F2526" t="s">
        <v>28</v>
      </c>
      <c r="G2526" t="s">
        <v>91</v>
      </c>
      <c r="H2526" t="s">
        <v>205</v>
      </c>
      <c r="I2526" t="s">
        <v>63</v>
      </c>
      <c r="J2526" t="s">
        <v>366</v>
      </c>
      <c r="K2526" t="s">
        <v>94</v>
      </c>
      <c r="L2526" t="s">
        <v>34</v>
      </c>
      <c r="M2526" t="s">
        <v>35</v>
      </c>
      <c r="N2526" s="1">
        <v>41683</v>
      </c>
      <c r="O2526" t="s">
        <v>367</v>
      </c>
      <c r="P2526" t="s">
        <v>368</v>
      </c>
      <c r="Q2526" t="s">
        <v>301</v>
      </c>
      <c r="R2526">
        <v>43</v>
      </c>
      <c r="S2526" t="s">
        <v>4173</v>
      </c>
      <c r="T2526" s="2">
        <v>0.08</v>
      </c>
      <c r="U2526" t="s">
        <v>1382</v>
      </c>
      <c r="V2526" t="s">
        <v>9994</v>
      </c>
      <c r="W2526" t="s">
        <v>116</v>
      </c>
      <c r="X2526" t="s">
        <v>9995</v>
      </c>
    </row>
    <row r="2527" spans="1:24" x14ac:dyDescent="0.3">
      <c r="A2527" t="s">
        <v>3675</v>
      </c>
      <c r="B2527" s="1">
        <v>42017</v>
      </c>
      <c r="C2527" t="s">
        <v>1317</v>
      </c>
      <c r="D2527" t="s">
        <v>683</v>
      </c>
      <c r="E2527" t="s">
        <v>46</v>
      </c>
      <c r="F2527" t="s">
        <v>47</v>
      </c>
      <c r="G2527" t="s">
        <v>77</v>
      </c>
      <c r="H2527" t="s">
        <v>107</v>
      </c>
      <c r="I2527" t="s">
        <v>196</v>
      </c>
      <c r="J2527" t="s">
        <v>135</v>
      </c>
      <c r="K2527" t="s">
        <v>94</v>
      </c>
      <c r="L2527" t="s">
        <v>95</v>
      </c>
      <c r="M2527" t="s">
        <v>35</v>
      </c>
      <c r="N2527" s="1">
        <v>42019</v>
      </c>
      <c r="O2527" t="s">
        <v>136</v>
      </c>
      <c r="P2527" t="s">
        <v>137</v>
      </c>
      <c r="Q2527" t="s">
        <v>52</v>
      </c>
      <c r="R2527">
        <v>5</v>
      </c>
      <c r="S2527" t="s">
        <v>10263</v>
      </c>
      <c r="T2527" s="2">
        <v>0.09</v>
      </c>
      <c r="U2527" t="s">
        <v>1345</v>
      </c>
      <c r="V2527" t="s">
        <v>4624</v>
      </c>
      <c r="W2527" t="s">
        <v>72</v>
      </c>
      <c r="X2527" t="s">
        <v>10264</v>
      </c>
    </row>
    <row r="2528" spans="1:24" x14ac:dyDescent="0.3">
      <c r="A2528" t="s">
        <v>3675</v>
      </c>
      <c r="B2528" s="1">
        <v>42366</v>
      </c>
      <c r="C2528" t="s">
        <v>1948</v>
      </c>
      <c r="D2528" t="s">
        <v>1005</v>
      </c>
      <c r="E2528" t="s">
        <v>27</v>
      </c>
      <c r="F2528" t="s">
        <v>28</v>
      </c>
      <c r="G2528" t="s">
        <v>77</v>
      </c>
      <c r="H2528" t="s">
        <v>281</v>
      </c>
      <c r="I2528" t="s">
        <v>63</v>
      </c>
      <c r="J2528" t="s">
        <v>338</v>
      </c>
      <c r="K2528" t="s">
        <v>94</v>
      </c>
      <c r="L2528" t="s">
        <v>95</v>
      </c>
      <c r="M2528" t="s">
        <v>156</v>
      </c>
      <c r="N2528" s="1">
        <v>42373</v>
      </c>
      <c r="O2528" t="s">
        <v>339</v>
      </c>
      <c r="P2528" t="s">
        <v>340</v>
      </c>
      <c r="Q2528" t="s">
        <v>341</v>
      </c>
      <c r="R2528">
        <v>39</v>
      </c>
      <c r="S2528" t="s">
        <v>11311</v>
      </c>
      <c r="T2528" s="2">
        <v>0.05</v>
      </c>
      <c r="U2528" t="s">
        <v>3460</v>
      </c>
      <c r="V2528" t="s">
        <v>11312</v>
      </c>
      <c r="W2528" t="s">
        <v>345</v>
      </c>
      <c r="X2528" t="s">
        <v>11313</v>
      </c>
    </row>
    <row r="2529" spans="1:24" x14ac:dyDescent="0.3">
      <c r="A2529" t="s">
        <v>5954</v>
      </c>
      <c r="B2529" s="1">
        <v>41856</v>
      </c>
      <c r="C2529" t="s">
        <v>1638</v>
      </c>
      <c r="D2529" t="s">
        <v>195</v>
      </c>
      <c r="E2529" t="s">
        <v>46</v>
      </c>
      <c r="F2529" t="s">
        <v>47</v>
      </c>
      <c r="G2529" t="s">
        <v>134</v>
      </c>
      <c r="H2529" t="s">
        <v>48</v>
      </c>
      <c r="I2529" t="s">
        <v>92</v>
      </c>
      <c r="J2529" t="s">
        <v>197</v>
      </c>
      <c r="K2529" t="s">
        <v>94</v>
      </c>
      <c r="L2529" t="s">
        <v>34</v>
      </c>
      <c r="M2529" t="s">
        <v>35</v>
      </c>
      <c r="N2529" s="1">
        <v>41858</v>
      </c>
      <c r="O2529" t="s">
        <v>198</v>
      </c>
      <c r="P2529" t="s">
        <v>37</v>
      </c>
      <c r="Q2529" t="s">
        <v>57</v>
      </c>
      <c r="R2529">
        <v>8</v>
      </c>
      <c r="S2529" t="s">
        <v>5955</v>
      </c>
      <c r="T2529" s="2">
        <v>0.02</v>
      </c>
      <c r="U2529" t="s">
        <v>5956</v>
      </c>
      <c r="V2529" t="s">
        <v>5957</v>
      </c>
      <c r="W2529" t="s">
        <v>116</v>
      </c>
      <c r="X2529" t="s">
        <v>5958</v>
      </c>
    </row>
    <row r="2530" spans="1:24" x14ac:dyDescent="0.3">
      <c r="A2530" t="s">
        <v>5954</v>
      </c>
      <c r="B2530" s="1">
        <v>42579</v>
      </c>
      <c r="C2530" t="s">
        <v>2444</v>
      </c>
      <c r="D2530" t="s">
        <v>144</v>
      </c>
      <c r="E2530" t="s">
        <v>46</v>
      </c>
      <c r="F2530" t="s">
        <v>47</v>
      </c>
      <c r="G2530" t="s">
        <v>77</v>
      </c>
      <c r="H2530" t="s">
        <v>107</v>
      </c>
      <c r="I2530" t="s">
        <v>121</v>
      </c>
      <c r="J2530" t="s">
        <v>822</v>
      </c>
      <c r="K2530" t="s">
        <v>33</v>
      </c>
      <c r="L2530" t="s">
        <v>65</v>
      </c>
      <c r="M2530" t="s">
        <v>35</v>
      </c>
      <c r="N2530" s="1">
        <v>42581</v>
      </c>
      <c r="O2530" t="s">
        <v>823</v>
      </c>
      <c r="P2530" t="s">
        <v>824</v>
      </c>
      <c r="Q2530" t="s">
        <v>825</v>
      </c>
      <c r="R2530">
        <v>9</v>
      </c>
      <c r="S2530" t="s">
        <v>10749</v>
      </c>
      <c r="T2530" s="2">
        <v>0.08</v>
      </c>
      <c r="U2530" t="s">
        <v>10750</v>
      </c>
      <c r="V2530" t="s">
        <v>10751</v>
      </c>
      <c r="W2530" t="s">
        <v>829</v>
      </c>
      <c r="X2530" t="s">
        <v>10845</v>
      </c>
    </row>
    <row r="2531" spans="1:24" x14ac:dyDescent="0.3">
      <c r="A2531" t="s">
        <v>5954</v>
      </c>
      <c r="B2531" s="1">
        <v>42079</v>
      </c>
      <c r="C2531" t="s">
        <v>2464</v>
      </c>
      <c r="D2531" t="s">
        <v>144</v>
      </c>
      <c r="E2531" t="s">
        <v>46</v>
      </c>
      <c r="F2531" t="s">
        <v>47</v>
      </c>
      <c r="G2531" t="s">
        <v>77</v>
      </c>
      <c r="H2531" t="s">
        <v>107</v>
      </c>
      <c r="I2531" t="s">
        <v>31</v>
      </c>
      <c r="J2531" t="s">
        <v>822</v>
      </c>
      <c r="K2531" t="s">
        <v>33</v>
      </c>
      <c r="L2531" t="s">
        <v>34</v>
      </c>
      <c r="M2531" t="s">
        <v>35</v>
      </c>
      <c r="N2531" s="1">
        <v>42079</v>
      </c>
      <c r="O2531" t="s">
        <v>823</v>
      </c>
      <c r="P2531" t="s">
        <v>824</v>
      </c>
      <c r="Q2531" t="s">
        <v>825</v>
      </c>
      <c r="R2531">
        <v>5</v>
      </c>
      <c r="S2531" t="s">
        <v>10749</v>
      </c>
      <c r="T2531" s="2">
        <v>0.08</v>
      </c>
      <c r="U2531" t="s">
        <v>10750</v>
      </c>
      <c r="V2531" t="s">
        <v>10751</v>
      </c>
      <c r="W2531" t="s">
        <v>829</v>
      </c>
      <c r="X2531" t="s">
        <v>10845</v>
      </c>
    </row>
    <row r="2532" spans="1:24" x14ac:dyDescent="0.3">
      <c r="A2532" t="s">
        <v>5954</v>
      </c>
      <c r="B2532" s="1">
        <v>41647</v>
      </c>
      <c r="C2532" t="s">
        <v>1527</v>
      </c>
      <c r="D2532" t="s">
        <v>280</v>
      </c>
      <c r="E2532" t="s">
        <v>27</v>
      </c>
      <c r="F2532" t="s">
        <v>28</v>
      </c>
      <c r="G2532" t="s">
        <v>77</v>
      </c>
      <c r="H2532" t="s">
        <v>281</v>
      </c>
      <c r="I2532" t="s">
        <v>31</v>
      </c>
      <c r="J2532" t="s">
        <v>896</v>
      </c>
      <c r="K2532" t="s">
        <v>94</v>
      </c>
      <c r="L2532" t="s">
        <v>34</v>
      </c>
      <c r="M2532" t="s">
        <v>35</v>
      </c>
      <c r="N2532" s="1">
        <v>41654</v>
      </c>
      <c r="O2532" t="s">
        <v>501</v>
      </c>
      <c r="P2532" t="s">
        <v>897</v>
      </c>
      <c r="Q2532" t="s">
        <v>898</v>
      </c>
      <c r="R2532">
        <v>20</v>
      </c>
      <c r="S2532" t="s">
        <v>11847</v>
      </c>
      <c r="T2532" s="2">
        <v>0.04</v>
      </c>
      <c r="U2532" t="s">
        <v>4034</v>
      </c>
      <c r="V2532" t="s">
        <v>11848</v>
      </c>
      <c r="W2532" t="s">
        <v>902</v>
      </c>
      <c r="X2532" t="s">
        <v>11849</v>
      </c>
    </row>
    <row r="2533" spans="1:24" x14ac:dyDescent="0.3">
      <c r="A2533" t="s">
        <v>202</v>
      </c>
      <c r="B2533" s="1">
        <v>42214</v>
      </c>
      <c r="C2533" t="s">
        <v>203</v>
      </c>
      <c r="D2533" t="s">
        <v>204</v>
      </c>
      <c r="E2533" t="s">
        <v>27</v>
      </c>
      <c r="F2533" t="s">
        <v>28</v>
      </c>
      <c r="G2533" t="s">
        <v>134</v>
      </c>
      <c r="H2533" t="s">
        <v>205</v>
      </c>
      <c r="I2533" t="s">
        <v>31</v>
      </c>
      <c r="J2533" t="s">
        <v>206</v>
      </c>
      <c r="K2533" t="s">
        <v>33</v>
      </c>
      <c r="L2533" t="s">
        <v>34</v>
      </c>
      <c r="M2533" t="s">
        <v>35</v>
      </c>
      <c r="N2533" s="1">
        <v>42215</v>
      </c>
      <c r="O2533" t="s">
        <v>207</v>
      </c>
      <c r="P2533" t="s">
        <v>208</v>
      </c>
      <c r="Q2533" t="s">
        <v>125</v>
      </c>
      <c r="R2533">
        <v>34</v>
      </c>
      <c r="S2533" t="s">
        <v>209</v>
      </c>
      <c r="T2533" s="2">
        <v>0.01</v>
      </c>
      <c r="U2533" t="s">
        <v>210</v>
      </c>
      <c r="V2533" t="s">
        <v>211</v>
      </c>
      <c r="W2533" t="s">
        <v>212</v>
      </c>
      <c r="X2533" t="s">
        <v>213</v>
      </c>
    </row>
    <row r="2534" spans="1:24" x14ac:dyDescent="0.3">
      <c r="A2534" t="s">
        <v>202</v>
      </c>
      <c r="B2534" s="1">
        <v>41663</v>
      </c>
      <c r="C2534" t="s">
        <v>3752</v>
      </c>
      <c r="D2534" t="s">
        <v>399</v>
      </c>
      <c r="E2534" t="s">
        <v>27</v>
      </c>
      <c r="F2534" t="s">
        <v>28</v>
      </c>
      <c r="G2534" t="s">
        <v>91</v>
      </c>
      <c r="H2534" t="s">
        <v>62</v>
      </c>
      <c r="I2534" t="s">
        <v>31</v>
      </c>
      <c r="J2534" t="s">
        <v>3156</v>
      </c>
      <c r="K2534" t="s">
        <v>94</v>
      </c>
      <c r="L2534" t="s">
        <v>95</v>
      </c>
      <c r="M2534" t="s">
        <v>35</v>
      </c>
      <c r="N2534" s="1">
        <v>41665</v>
      </c>
      <c r="O2534" t="s">
        <v>3157</v>
      </c>
      <c r="P2534" t="s">
        <v>3158</v>
      </c>
      <c r="Q2534" t="s">
        <v>3159</v>
      </c>
      <c r="R2534">
        <v>26</v>
      </c>
      <c r="S2534" t="s">
        <v>3753</v>
      </c>
      <c r="T2534" s="2">
        <v>0.03</v>
      </c>
      <c r="U2534" t="s">
        <v>2484</v>
      </c>
      <c r="V2534" t="s">
        <v>4562</v>
      </c>
      <c r="W2534" t="s">
        <v>3163</v>
      </c>
      <c r="X2534" t="s">
        <v>4563</v>
      </c>
    </row>
    <row r="2535" spans="1:24" x14ac:dyDescent="0.3">
      <c r="A2535" t="s">
        <v>202</v>
      </c>
      <c r="B2535" s="1">
        <v>42087</v>
      </c>
      <c r="C2535" t="s">
        <v>3025</v>
      </c>
      <c r="D2535" t="s">
        <v>945</v>
      </c>
      <c r="E2535" t="s">
        <v>27</v>
      </c>
      <c r="F2535" t="s">
        <v>28</v>
      </c>
      <c r="G2535" t="s">
        <v>77</v>
      </c>
      <c r="H2535" t="s">
        <v>241</v>
      </c>
      <c r="I2535" t="s">
        <v>121</v>
      </c>
      <c r="J2535" t="s">
        <v>2581</v>
      </c>
      <c r="K2535" t="s">
        <v>94</v>
      </c>
      <c r="L2535" t="s">
        <v>95</v>
      </c>
      <c r="M2535" t="s">
        <v>35</v>
      </c>
      <c r="N2535" s="1">
        <v>42089</v>
      </c>
      <c r="O2535" t="s">
        <v>2582</v>
      </c>
      <c r="P2535" t="s">
        <v>2125</v>
      </c>
      <c r="Q2535" t="s">
        <v>2583</v>
      </c>
      <c r="R2535">
        <v>20</v>
      </c>
      <c r="S2535" t="s">
        <v>4573</v>
      </c>
      <c r="T2535" s="2">
        <v>0.06</v>
      </c>
      <c r="U2535" t="s">
        <v>428</v>
      </c>
      <c r="V2535" t="s">
        <v>4574</v>
      </c>
      <c r="W2535" t="s">
        <v>2587</v>
      </c>
      <c r="X2535" t="s">
        <v>4575</v>
      </c>
    </row>
    <row r="2536" spans="1:24" x14ac:dyDescent="0.3">
      <c r="A2536" t="s">
        <v>202</v>
      </c>
      <c r="B2536" s="1">
        <v>41858</v>
      </c>
      <c r="C2536" t="s">
        <v>458</v>
      </c>
      <c r="D2536" t="s">
        <v>61</v>
      </c>
      <c r="E2536" t="s">
        <v>27</v>
      </c>
      <c r="F2536" t="s">
        <v>28</v>
      </c>
      <c r="G2536" t="s">
        <v>77</v>
      </c>
      <c r="H2536" t="s">
        <v>62</v>
      </c>
      <c r="I2536" t="s">
        <v>196</v>
      </c>
      <c r="J2536" t="s">
        <v>1344</v>
      </c>
      <c r="K2536" t="s">
        <v>723</v>
      </c>
      <c r="L2536" t="s">
        <v>50</v>
      </c>
      <c r="M2536" t="s">
        <v>35</v>
      </c>
      <c r="N2536" s="1">
        <v>41860</v>
      </c>
      <c r="O2536" t="s">
        <v>341</v>
      </c>
      <c r="P2536" t="s">
        <v>574</v>
      </c>
      <c r="Q2536" t="s">
        <v>1345</v>
      </c>
      <c r="R2536">
        <v>27</v>
      </c>
      <c r="S2536" t="s">
        <v>6523</v>
      </c>
      <c r="T2536" s="2">
        <v>0.09</v>
      </c>
      <c r="U2536" t="s">
        <v>2386</v>
      </c>
      <c r="V2536" t="s">
        <v>6524</v>
      </c>
      <c r="W2536" t="s">
        <v>57</v>
      </c>
      <c r="X2536" t="s">
        <v>4575</v>
      </c>
    </row>
    <row r="2537" spans="1:24" x14ac:dyDescent="0.3">
      <c r="A2537" t="s">
        <v>202</v>
      </c>
      <c r="B2537" s="1">
        <v>41558</v>
      </c>
      <c r="C2537" t="s">
        <v>7534</v>
      </c>
      <c r="D2537" t="s">
        <v>622</v>
      </c>
      <c r="E2537" t="s">
        <v>27</v>
      </c>
      <c r="F2537" t="s">
        <v>28</v>
      </c>
      <c r="G2537" t="s">
        <v>134</v>
      </c>
      <c r="H2537" t="s">
        <v>433</v>
      </c>
      <c r="I2537" t="s">
        <v>31</v>
      </c>
      <c r="J2537" t="s">
        <v>373</v>
      </c>
      <c r="K2537" t="s">
        <v>33</v>
      </c>
      <c r="L2537" t="s">
        <v>34</v>
      </c>
      <c r="M2537" t="s">
        <v>156</v>
      </c>
      <c r="N2537" s="1">
        <v>41560</v>
      </c>
      <c r="O2537" t="s">
        <v>374</v>
      </c>
      <c r="P2537" t="s">
        <v>375</v>
      </c>
      <c r="Q2537" t="s">
        <v>376</v>
      </c>
      <c r="R2537">
        <v>29</v>
      </c>
      <c r="S2537" t="s">
        <v>2915</v>
      </c>
      <c r="T2537" s="2">
        <v>0.03</v>
      </c>
      <c r="U2537" t="s">
        <v>114</v>
      </c>
      <c r="V2537" t="s">
        <v>2916</v>
      </c>
      <c r="W2537" t="s">
        <v>380</v>
      </c>
      <c r="X2537" t="s">
        <v>7535</v>
      </c>
    </row>
    <row r="2538" spans="1:24" x14ac:dyDescent="0.3">
      <c r="A2538" t="s">
        <v>202</v>
      </c>
      <c r="B2538" s="1">
        <v>41946</v>
      </c>
      <c r="C2538" t="s">
        <v>10054</v>
      </c>
      <c r="D2538" t="s">
        <v>61</v>
      </c>
      <c r="E2538" t="s">
        <v>27</v>
      </c>
      <c r="F2538" t="s">
        <v>28</v>
      </c>
      <c r="G2538" t="s">
        <v>29</v>
      </c>
      <c r="H2538" t="s">
        <v>62</v>
      </c>
      <c r="I2538" t="s">
        <v>121</v>
      </c>
      <c r="J2538" t="s">
        <v>1233</v>
      </c>
      <c r="K2538" t="s">
        <v>33</v>
      </c>
      <c r="L2538" t="s">
        <v>34</v>
      </c>
      <c r="M2538" t="s">
        <v>35</v>
      </c>
      <c r="N2538" s="1">
        <v>41947</v>
      </c>
      <c r="O2538" t="s">
        <v>711</v>
      </c>
      <c r="P2538" t="s">
        <v>1234</v>
      </c>
      <c r="Q2538" t="s">
        <v>1235</v>
      </c>
      <c r="R2538">
        <v>12</v>
      </c>
      <c r="S2538" t="s">
        <v>10055</v>
      </c>
      <c r="T2538" s="2">
        <v>0</v>
      </c>
      <c r="U2538" t="s">
        <v>127</v>
      </c>
      <c r="V2538" t="s">
        <v>10056</v>
      </c>
      <c r="W2538" t="s">
        <v>1239</v>
      </c>
      <c r="X2538" t="s">
        <v>10057</v>
      </c>
    </row>
    <row r="2539" spans="1:24" x14ac:dyDescent="0.3">
      <c r="A2539" t="s">
        <v>202</v>
      </c>
      <c r="B2539" s="1">
        <v>41327</v>
      </c>
      <c r="C2539" t="s">
        <v>952</v>
      </c>
      <c r="D2539" t="s">
        <v>312</v>
      </c>
      <c r="E2539" t="s">
        <v>27</v>
      </c>
      <c r="F2539" t="s">
        <v>28</v>
      </c>
      <c r="G2539" t="s">
        <v>134</v>
      </c>
      <c r="H2539" t="s">
        <v>205</v>
      </c>
      <c r="I2539" t="s">
        <v>92</v>
      </c>
      <c r="J2539" t="s">
        <v>975</v>
      </c>
      <c r="K2539" t="s">
        <v>94</v>
      </c>
      <c r="L2539" t="s">
        <v>95</v>
      </c>
      <c r="M2539" t="s">
        <v>35</v>
      </c>
      <c r="N2539" s="1">
        <v>41328</v>
      </c>
      <c r="O2539" t="s">
        <v>976</v>
      </c>
      <c r="P2539" t="s">
        <v>977</v>
      </c>
      <c r="Q2539" t="s">
        <v>978</v>
      </c>
      <c r="R2539">
        <v>35</v>
      </c>
      <c r="S2539" t="s">
        <v>10473</v>
      </c>
      <c r="T2539" s="2">
        <v>0.1</v>
      </c>
      <c r="U2539" t="s">
        <v>1741</v>
      </c>
      <c r="V2539" t="s">
        <v>10474</v>
      </c>
      <c r="W2539" t="s">
        <v>982</v>
      </c>
      <c r="X2539" t="s">
        <v>10475</v>
      </c>
    </row>
    <row r="2540" spans="1:24" x14ac:dyDescent="0.3">
      <c r="A2540" t="s">
        <v>202</v>
      </c>
      <c r="B2540" s="1">
        <v>41479</v>
      </c>
      <c r="C2540" t="s">
        <v>471</v>
      </c>
      <c r="D2540" t="s">
        <v>399</v>
      </c>
      <c r="E2540" t="s">
        <v>27</v>
      </c>
      <c r="F2540" t="s">
        <v>28</v>
      </c>
      <c r="G2540" t="s">
        <v>134</v>
      </c>
      <c r="H2540" t="s">
        <v>62</v>
      </c>
      <c r="I2540" t="s">
        <v>92</v>
      </c>
      <c r="J2540" t="s">
        <v>2402</v>
      </c>
      <c r="K2540" t="s">
        <v>94</v>
      </c>
      <c r="L2540" t="s">
        <v>34</v>
      </c>
      <c r="M2540" t="s">
        <v>35</v>
      </c>
      <c r="N2540" s="1">
        <v>41481</v>
      </c>
      <c r="O2540" t="s">
        <v>275</v>
      </c>
      <c r="P2540" t="s">
        <v>757</v>
      </c>
      <c r="Q2540" t="s">
        <v>2403</v>
      </c>
      <c r="R2540">
        <v>32</v>
      </c>
      <c r="S2540" t="s">
        <v>8185</v>
      </c>
      <c r="T2540" s="2">
        <v>0.1</v>
      </c>
      <c r="U2540" t="s">
        <v>2440</v>
      </c>
      <c r="V2540" t="s">
        <v>3033</v>
      </c>
      <c r="W2540" t="s">
        <v>1028</v>
      </c>
      <c r="X2540" t="s">
        <v>12007</v>
      </c>
    </row>
    <row r="2541" spans="1:24" x14ac:dyDescent="0.3">
      <c r="A2541" t="s">
        <v>11139</v>
      </c>
      <c r="B2541" s="1">
        <v>41440</v>
      </c>
      <c r="C2541" t="s">
        <v>477</v>
      </c>
      <c r="D2541" t="s">
        <v>465</v>
      </c>
      <c r="E2541" t="s">
        <v>27</v>
      </c>
      <c r="F2541" t="s">
        <v>28</v>
      </c>
      <c r="G2541" t="s">
        <v>77</v>
      </c>
      <c r="H2541" t="s">
        <v>205</v>
      </c>
      <c r="I2541" t="s">
        <v>92</v>
      </c>
      <c r="J2541" t="s">
        <v>564</v>
      </c>
      <c r="K2541" t="s">
        <v>94</v>
      </c>
      <c r="L2541" t="s">
        <v>95</v>
      </c>
      <c r="M2541" t="s">
        <v>35</v>
      </c>
      <c r="N2541" s="1">
        <v>41442</v>
      </c>
      <c r="O2541" t="s">
        <v>565</v>
      </c>
      <c r="P2541" t="s">
        <v>566</v>
      </c>
      <c r="Q2541" t="s">
        <v>567</v>
      </c>
      <c r="R2541">
        <v>16</v>
      </c>
      <c r="S2541" t="s">
        <v>11140</v>
      </c>
      <c r="T2541" s="2">
        <v>0.09</v>
      </c>
      <c r="U2541" t="s">
        <v>127</v>
      </c>
      <c r="V2541" t="s">
        <v>7077</v>
      </c>
      <c r="W2541" t="s">
        <v>224</v>
      </c>
      <c r="X2541" t="s">
        <v>11120</v>
      </c>
    </row>
    <row r="2542" spans="1:24" x14ac:dyDescent="0.3">
      <c r="A2542" t="s">
        <v>1501</v>
      </c>
      <c r="B2542" s="1">
        <v>41908</v>
      </c>
      <c r="C2542" t="s">
        <v>1502</v>
      </c>
      <c r="D2542" t="s">
        <v>1503</v>
      </c>
      <c r="E2542" t="s">
        <v>27</v>
      </c>
      <c r="F2542" t="s">
        <v>28</v>
      </c>
      <c r="G2542" t="s">
        <v>77</v>
      </c>
      <c r="H2542" t="s">
        <v>289</v>
      </c>
      <c r="I2542" t="s">
        <v>92</v>
      </c>
      <c r="J2542" t="s">
        <v>896</v>
      </c>
      <c r="K2542" t="s">
        <v>33</v>
      </c>
      <c r="L2542" t="s">
        <v>34</v>
      </c>
      <c r="M2542" t="s">
        <v>35</v>
      </c>
      <c r="N2542" s="1">
        <v>41910</v>
      </c>
      <c r="O2542" t="s">
        <v>501</v>
      </c>
      <c r="P2542" t="s">
        <v>897</v>
      </c>
      <c r="Q2542" t="s">
        <v>898</v>
      </c>
      <c r="R2542">
        <v>42</v>
      </c>
      <c r="S2542" t="s">
        <v>1504</v>
      </c>
      <c r="T2542" s="2">
        <v>0.02</v>
      </c>
      <c r="U2542" t="s">
        <v>1505</v>
      </c>
      <c r="V2542" t="s">
        <v>1506</v>
      </c>
      <c r="W2542" t="s">
        <v>902</v>
      </c>
      <c r="X2542" t="s">
        <v>1507</v>
      </c>
    </row>
    <row r="2543" spans="1:24" x14ac:dyDescent="0.3">
      <c r="A2543" t="s">
        <v>1501</v>
      </c>
      <c r="B2543" s="1">
        <v>41585</v>
      </c>
      <c r="C2543" t="s">
        <v>1148</v>
      </c>
      <c r="D2543" t="s">
        <v>1149</v>
      </c>
      <c r="E2543" t="s">
        <v>27</v>
      </c>
      <c r="F2543" t="s">
        <v>28</v>
      </c>
      <c r="G2543" t="s">
        <v>77</v>
      </c>
      <c r="H2543" t="s">
        <v>289</v>
      </c>
      <c r="I2543" t="s">
        <v>31</v>
      </c>
      <c r="J2543" t="s">
        <v>507</v>
      </c>
      <c r="K2543" t="s">
        <v>94</v>
      </c>
      <c r="L2543" t="s">
        <v>95</v>
      </c>
      <c r="M2543" t="s">
        <v>35</v>
      </c>
      <c r="N2543" s="1">
        <v>41586</v>
      </c>
      <c r="O2543" t="s">
        <v>508</v>
      </c>
      <c r="P2543" t="s">
        <v>509</v>
      </c>
      <c r="Q2543" t="s">
        <v>510</v>
      </c>
      <c r="R2543">
        <v>50</v>
      </c>
      <c r="S2543" t="s">
        <v>2076</v>
      </c>
      <c r="T2543" s="2">
        <v>0</v>
      </c>
      <c r="U2543" t="s">
        <v>2077</v>
      </c>
      <c r="V2543" t="s">
        <v>3914</v>
      </c>
      <c r="W2543" t="s">
        <v>514</v>
      </c>
      <c r="X2543" t="s">
        <v>3915</v>
      </c>
    </row>
    <row r="2544" spans="1:24" x14ac:dyDescent="0.3">
      <c r="A2544" t="s">
        <v>1501</v>
      </c>
      <c r="B2544" s="1">
        <v>41652</v>
      </c>
      <c r="C2544" t="s">
        <v>75</v>
      </c>
      <c r="D2544" t="s">
        <v>1273</v>
      </c>
      <c r="E2544" t="s">
        <v>27</v>
      </c>
      <c r="F2544" t="s">
        <v>28</v>
      </c>
      <c r="G2544" t="s">
        <v>77</v>
      </c>
      <c r="H2544" t="s">
        <v>433</v>
      </c>
      <c r="I2544" t="s">
        <v>196</v>
      </c>
      <c r="J2544" t="s">
        <v>601</v>
      </c>
      <c r="K2544" t="s">
        <v>94</v>
      </c>
      <c r="L2544" t="s">
        <v>34</v>
      </c>
      <c r="M2544" t="s">
        <v>35</v>
      </c>
      <c r="N2544" s="1">
        <v>41649</v>
      </c>
      <c r="O2544" t="s">
        <v>602</v>
      </c>
      <c r="P2544" t="s">
        <v>603</v>
      </c>
      <c r="Q2544" t="s">
        <v>258</v>
      </c>
      <c r="R2544">
        <v>21</v>
      </c>
      <c r="S2544" t="s">
        <v>5588</v>
      </c>
      <c r="T2544" s="2">
        <v>0.05</v>
      </c>
      <c r="U2544" t="s">
        <v>3524</v>
      </c>
      <c r="V2544" t="s">
        <v>971</v>
      </c>
      <c r="W2544" t="s">
        <v>606</v>
      </c>
      <c r="X2544" t="s">
        <v>5589</v>
      </c>
    </row>
    <row r="2545" spans="1:24" x14ac:dyDescent="0.3">
      <c r="A2545" t="s">
        <v>9897</v>
      </c>
      <c r="B2545" s="1">
        <v>41541</v>
      </c>
      <c r="C2545" t="s">
        <v>5093</v>
      </c>
      <c r="D2545" t="s">
        <v>1232</v>
      </c>
      <c r="E2545" t="s">
        <v>27</v>
      </c>
      <c r="F2545" t="s">
        <v>28</v>
      </c>
      <c r="G2545" t="s">
        <v>77</v>
      </c>
      <c r="H2545" t="s">
        <v>281</v>
      </c>
      <c r="I2545" t="s">
        <v>196</v>
      </c>
      <c r="J2545" t="s">
        <v>832</v>
      </c>
      <c r="K2545" t="s">
        <v>94</v>
      </c>
      <c r="L2545" t="s">
        <v>109</v>
      </c>
      <c r="M2545" t="s">
        <v>35</v>
      </c>
      <c r="N2545" s="1">
        <v>41543</v>
      </c>
      <c r="O2545" t="s">
        <v>833</v>
      </c>
      <c r="P2545" t="s">
        <v>834</v>
      </c>
      <c r="Q2545" t="s">
        <v>774</v>
      </c>
      <c r="R2545">
        <v>6</v>
      </c>
      <c r="S2545" t="s">
        <v>1874</v>
      </c>
      <c r="T2545" s="2">
        <v>0.01</v>
      </c>
      <c r="U2545" t="s">
        <v>6787</v>
      </c>
      <c r="V2545" t="s">
        <v>2930</v>
      </c>
      <c r="W2545" t="s">
        <v>838</v>
      </c>
      <c r="X2545" t="s">
        <v>9898</v>
      </c>
    </row>
    <row r="2546" spans="1:24" x14ac:dyDescent="0.3">
      <c r="A2546" t="s">
        <v>747</v>
      </c>
      <c r="B2546" s="1">
        <v>42075</v>
      </c>
      <c r="C2546" t="s">
        <v>748</v>
      </c>
      <c r="D2546" t="s">
        <v>749</v>
      </c>
      <c r="E2546" t="s">
        <v>27</v>
      </c>
      <c r="F2546" t="s">
        <v>28</v>
      </c>
      <c r="G2546" t="s">
        <v>91</v>
      </c>
      <c r="H2546" t="s">
        <v>217</v>
      </c>
      <c r="I2546" t="s">
        <v>63</v>
      </c>
      <c r="J2546" t="s">
        <v>135</v>
      </c>
      <c r="K2546" t="s">
        <v>94</v>
      </c>
      <c r="L2546" t="s">
        <v>34</v>
      </c>
      <c r="M2546" t="s">
        <v>35</v>
      </c>
      <c r="N2546" s="1">
        <v>42076</v>
      </c>
      <c r="O2546" t="s">
        <v>136</v>
      </c>
      <c r="P2546" t="s">
        <v>137</v>
      </c>
      <c r="Q2546" t="s">
        <v>52</v>
      </c>
      <c r="R2546">
        <v>4</v>
      </c>
      <c r="S2546" t="s">
        <v>750</v>
      </c>
      <c r="T2546" s="2">
        <v>0.08</v>
      </c>
      <c r="U2546" t="s">
        <v>751</v>
      </c>
      <c r="V2546" t="s">
        <v>752</v>
      </c>
      <c r="W2546" t="s">
        <v>72</v>
      </c>
      <c r="X2546" t="s">
        <v>753</v>
      </c>
    </row>
    <row r="2547" spans="1:24" x14ac:dyDescent="0.3">
      <c r="A2547" t="s">
        <v>747</v>
      </c>
      <c r="B2547" s="1">
        <v>42075</v>
      </c>
      <c r="C2547" t="s">
        <v>748</v>
      </c>
      <c r="D2547" t="s">
        <v>945</v>
      </c>
      <c r="E2547" t="s">
        <v>27</v>
      </c>
      <c r="F2547" t="s">
        <v>28</v>
      </c>
      <c r="G2547" t="s">
        <v>134</v>
      </c>
      <c r="H2547" t="s">
        <v>241</v>
      </c>
      <c r="I2547" t="s">
        <v>31</v>
      </c>
      <c r="J2547" t="s">
        <v>135</v>
      </c>
      <c r="K2547" t="s">
        <v>94</v>
      </c>
      <c r="L2547" t="s">
        <v>34</v>
      </c>
      <c r="M2547" t="s">
        <v>35</v>
      </c>
      <c r="N2547" s="1">
        <v>42076</v>
      </c>
      <c r="O2547" t="s">
        <v>136</v>
      </c>
      <c r="P2547" t="s">
        <v>137</v>
      </c>
      <c r="Q2547" t="s">
        <v>52</v>
      </c>
      <c r="R2547">
        <v>27</v>
      </c>
      <c r="S2547" t="s">
        <v>750</v>
      </c>
      <c r="T2547" s="2">
        <v>0</v>
      </c>
      <c r="U2547" t="s">
        <v>751</v>
      </c>
      <c r="V2547" t="s">
        <v>752</v>
      </c>
      <c r="W2547" t="s">
        <v>72</v>
      </c>
      <c r="X2547" t="s">
        <v>753</v>
      </c>
    </row>
    <row r="2548" spans="1:24" x14ac:dyDescent="0.3">
      <c r="A2548" t="s">
        <v>747</v>
      </c>
      <c r="B2548" s="1">
        <v>42075</v>
      </c>
      <c r="C2548" t="s">
        <v>748</v>
      </c>
      <c r="D2548" t="s">
        <v>945</v>
      </c>
      <c r="E2548" t="s">
        <v>27</v>
      </c>
      <c r="F2548" t="s">
        <v>28</v>
      </c>
      <c r="G2548" t="s">
        <v>77</v>
      </c>
      <c r="H2548" t="s">
        <v>241</v>
      </c>
      <c r="I2548" t="s">
        <v>196</v>
      </c>
      <c r="J2548" t="s">
        <v>135</v>
      </c>
      <c r="K2548" t="s">
        <v>723</v>
      </c>
      <c r="L2548" t="s">
        <v>109</v>
      </c>
      <c r="M2548" t="s">
        <v>35</v>
      </c>
      <c r="N2548" s="1">
        <v>42076</v>
      </c>
      <c r="O2548" t="s">
        <v>136</v>
      </c>
      <c r="P2548" t="s">
        <v>137</v>
      </c>
      <c r="Q2548" t="s">
        <v>52</v>
      </c>
      <c r="R2548">
        <v>8</v>
      </c>
      <c r="S2548" t="s">
        <v>750</v>
      </c>
      <c r="T2548" s="2">
        <v>0.1</v>
      </c>
      <c r="U2548" t="s">
        <v>751</v>
      </c>
      <c r="V2548" t="s">
        <v>752</v>
      </c>
      <c r="W2548" t="s">
        <v>72</v>
      </c>
      <c r="X2548" t="s">
        <v>753</v>
      </c>
    </row>
    <row r="2549" spans="1:24" x14ac:dyDescent="0.3">
      <c r="A2549" t="s">
        <v>747</v>
      </c>
      <c r="B2549" s="1">
        <v>41685</v>
      </c>
      <c r="C2549" t="s">
        <v>6332</v>
      </c>
      <c r="D2549" t="s">
        <v>745</v>
      </c>
      <c r="E2549" t="s">
        <v>27</v>
      </c>
      <c r="F2549" t="s">
        <v>28</v>
      </c>
      <c r="G2549" t="s">
        <v>134</v>
      </c>
      <c r="H2549" t="s">
        <v>217</v>
      </c>
      <c r="I2549" t="s">
        <v>31</v>
      </c>
      <c r="J2549" t="s">
        <v>1164</v>
      </c>
      <c r="K2549" t="s">
        <v>94</v>
      </c>
      <c r="L2549" t="s">
        <v>95</v>
      </c>
      <c r="M2549" t="s">
        <v>35</v>
      </c>
      <c r="N2549" s="1">
        <v>41656</v>
      </c>
      <c r="O2549" t="s">
        <v>1165</v>
      </c>
      <c r="P2549" t="s">
        <v>1166</v>
      </c>
      <c r="Q2549" t="s">
        <v>1167</v>
      </c>
      <c r="R2549">
        <v>39</v>
      </c>
      <c r="S2549" t="s">
        <v>6333</v>
      </c>
      <c r="T2549" s="2">
        <v>0.04</v>
      </c>
      <c r="U2549" t="s">
        <v>728</v>
      </c>
      <c r="V2549" t="s">
        <v>6334</v>
      </c>
      <c r="W2549" t="s">
        <v>1169</v>
      </c>
      <c r="X2549" t="s">
        <v>6335</v>
      </c>
    </row>
    <row r="2550" spans="1:24" x14ac:dyDescent="0.3">
      <c r="A2550" t="s">
        <v>747</v>
      </c>
      <c r="B2550" s="1">
        <v>42075</v>
      </c>
      <c r="C2550" t="s">
        <v>748</v>
      </c>
      <c r="D2550" t="s">
        <v>945</v>
      </c>
      <c r="E2550" t="s">
        <v>27</v>
      </c>
      <c r="F2550" t="s">
        <v>28</v>
      </c>
      <c r="G2550" t="s">
        <v>134</v>
      </c>
      <c r="H2550" t="s">
        <v>241</v>
      </c>
      <c r="I2550" t="s">
        <v>92</v>
      </c>
      <c r="J2550" t="s">
        <v>135</v>
      </c>
      <c r="K2550" t="s">
        <v>94</v>
      </c>
      <c r="L2550" t="s">
        <v>95</v>
      </c>
      <c r="M2550" t="s">
        <v>35</v>
      </c>
      <c r="N2550" s="1">
        <v>42076</v>
      </c>
      <c r="O2550" t="s">
        <v>136</v>
      </c>
      <c r="P2550" t="s">
        <v>137</v>
      </c>
      <c r="Q2550" t="s">
        <v>52</v>
      </c>
      <c r="R2550">
        <v>8</v>
      </c>
      <c r="S2550" t="s">
        <v>750</v>
      </c>
      <c r="T2550" s="2">
        <v>0.1</v>
      </c>
      <c r="U2550" t="s">
        <v>751</v>
      </c>
      <c r="V2550" t="s">
        <v>752</v>
      </c>
      <c r="W2550" t="s">
        <v>72</v>
      </c>
      <c r="X2550" t="s">
        <v>753</v>
      </c>
    </row>
    <row r="2551" spans="1:24" x14ac:dyDescent="0.3">
      <c r="A2551" t="s">
        <v>747</v>
      </c>
      <c r="B2551" s="1">
        <v>42075</v>
      </c>
      <c r="C2551" t="s">
        <v>748</v>
      </c>
      <c r="D2551" t="s">
        <v>2013</v>
      </c>
      <c r="E2551" t="s">
        <v>27</v>
      </c>
      <c r="F2551" t="s">
        <v>28</v>
      </c>
      <c r="G2551" t="s">
        <v>134</v>
      </c>
      <c r="H2551" t="s">
        <v>205</v>
      </c>
      <c r="I2551" t="s">
        <v>31</v>
      </c>
      <c r="J2551" t="s">
        <v>135</v>
      </c>
      <c r="K2551" t="s">
        <v>94</v>
      </c>
      <c r="L2551" t="s">
        <v>95</v>
      </c>
      <c r="M2551" t="s">
        <v>156</v>
      </c>
      <c r="N2551" s="1">
        <v>42076</v>
      </c>
      <c r="O2551" t="s">
        <v>136</v>
      </c>
      <c r="P2551" t="s">
        <v>137</v>
      </c>
      <c r="Q2551" t="s">
        <v>52</v>
      </c>
      <c r="R2551">
        <v>22</v>
      </c>
      <c r="S2551" t="s">
        <v>750</v>
      </c>
      <c r="T2551" s="2">
        <v>0.04</v>
      </c>
      <c r="U2551" t="s">
        <v>751</v>
      </c>
      <c r="V2551" t="s">
        <v>752</v>
      </c>
      <c r="W2551" t="s">
        <v>72</v>
      </c>
      <c r="X2551" t="s">
        <v>753</v>
      </c>
    </row>
    <row r="2552" spans="1:24" x14ac:dyDescent="0.3">
      <c r="A2552" t="s">
        <v>2152</v>
      </c>
      <c r="B2552" s="1">
        <v>41552</v>
      </c>
      <c r="C2552" t="s">
        <v>941</v>
      </c>
      <c r="D2552" t="s">
        <v>551</v>
      </c>
      <c r="E2552" t="s">
        <v>27</v>
      </c>
      <c r="F2552" t="s">
        <v>28</v>
      </c>
      <c r="G2552" t="s">
        <v>77</v>
      </c>
      <c r="H2552" t="s">
        <v>289</v>
      </c>
      <c r="I2552" t="s">
        <v>31</v>
      </c>
      <c r="J2552" t="s">
        <v>1199</v>
      </c>
      <c r="K2552" t="s">
        <v>94</v>
      </c>
      <c r="L2552" t="s">
        <v>34</v>
      </c>
      <c r="M2552" t="s">
        <v>35</v>
      </c>
      <c r="N2552" s="1">
        <v>41559</v>
      </c>
      <c r="O2552" t="s">
        <v>1200</v>
      </c>
      <c r="P2552" t="s">
        <v>1201</v>
      </c>
      <c r="Q2552" t="s">
        <v>1202</v>
      </c>
      <c r="R2552">
        <v>29</v>
      </c>
      <c r="S2552" t="s">
        <v>2153</v>
      </c>
      <c r="T2552" s="2">
        <v>0.03</v>
      </c>
      <c r="U2552" t="s">
        <v>2154</v>
      </c>
      <c r="V2552" t="s">
        <v>2155</v>
      </c>
      <c r="W2552" t="s">
        <v>51</v>
      </c>
      <c r="X2552" t="s">
        <v>2156</v>
      </c>
    </row>
    <row r="2553" spans="1:24" x14ac:dyDescent="0.3">
      <c r="A2553" t="s">
        <v>2152</v>
      </c>
      <c r="B2553" s="1">
        <v>41624</v>
      </c>
      <c r="C2553" t="s">
        <v>2851</v>
      </c>
      <c r="D2553" t="s">
        <v>1207</v>
      </c>
      <c r="E2553" t="s">
        <v>46</v>
      </c>
      <c r="F2553" t="s">
        <v>47</v>
      </c>
      <c r="G2553" t="s">
        <v>77</v>
      </c>
      <c r="H2553" t="s">
        <v>48</v>
      </c>
      <c r="I2553" t="s">
        <v>196</v>
      </c>
      <c r="J2553" t="s">
        <v>1660</v>
      </c>
      <c r="K2553" t="s">
        <v>94</v>
      </c>
      <c r="L2553" t="s">
        <v>95</v>
      </c>
      <c r="M2553" t="s">
        <v>35</v>
      </c>
      <c r="N2553" s="1">
        <v>41627</v>
      </c>
      <c r="O2553" t="s">
        <v>1369</v>
      </c>
      <c r="P2553" t="s">
        <v>166</v>
      </c>
      <c r="Q2553" t="s">
        <v>1661</v>
      </c>
      <c r="R2553">
        <v>44</v>
      </c>
      <c r="S2553" t="s">
        <v>3022</v>
      </c>
      <c r="T2553" s="2">
        <v>0.09</v>
      </c>
      <c r="U2553" t="s">
        <v>4208</v>
      </c>
      <c r="V2553" t="s">
        <v>750</v>
      </c>
      <c r="W2553" t="s">
        <v>57</v>
      </c>
      <c r="X2553" t="s">
        <v>5927</v>
      </c>
    </row>
    <row r="2554" spans="1:24" x14ac:dyDescent="0.3">
      <c r="A2554" t="s">
        <v>2152</v>
      </c>
      <c r="B2554" s="1">
        <v>41451</v>
      </c>
      <c r="C2554" t="s">
        <v>670</v>
      </c>
      <c r="D2554" t="s">
        <v>551</v>
      </c>
      <c r="E2554" t="s">
        <v>27</v>
      </c>
      <c r="F2554" t="s">
        <v>28</v>
      </c>
      <c r="G2554" t="s">
        <v>29</v>
      </c>
      <c r="H2554" t="s">
        <v>289</v>
      </c>
      <c r="I2554" t="s">
        <v>31</v>
      </c>
      <c r="J2554" t="s">
        <v>1660</v>
      </c>
      <c r="K2554" t="s">
        <v>94</v>
      </c>
      <c r="L2554" t="s">
        <v>109</v>
      </c>
      <c r="M2554" t="s">
        <v>35</v>
      </c>
      <c r="N2554" s="1">
        <v>41452</v>
      </c>
      <c r="O2554" t="s">
        <v>1369</v>
      </c>
      <c r="P2554" t="s">
        <v>166</v>
      </c>
      <c r="Q2554" t="s">
        <v>1661</v>
      </c>
      <c r="R2554">
        <v>24</v>
      </c>
      <c r="S2554" t="s">
        <v>7137</v>
      </c>
      <c r="T2554" s="2">
        <v>0.1</v>
      </c>
      <c r="U2554" t="s">
        <v>778</v>
      </c>
      <c r="V2554" t="s">
        <v>750</v>
      </c>
      <c r="W2554" t="s">
        <v>57</v>
      </c>
      <c r="X2554" t="s">
        <v>4624</v>
      </c>
    </row>
    <row r="2555" spans="1:24" x14ac:dyDescent="0.3">
      <c r="A2555" t="s">
        <v>2152</v>
      </c>
      <c r="B2555" s="1">
        <v>41529</v>
      </c>
      <c r="C2555" t="s">
        <v>10491</v>
      </c>
      <c r="D2555" t="s">
        <v>766</v>
      </c>
      <c r="E2555" t="s">
        <v>27</v>
      </c>
      <c r="F2555" t="s">
        <v>28</v>
      </c>
      <c r="G2555" t="s">
        <v>77</v>
      </c>
      <c r="H2555" t="s">
        <v>217</v>
      </c>
      <c r="I2555" t="s">
        <v>31</v>
      </c>
      <c r="J2555" t="s">
        <v>93</v>
      </c>
      <c r="K2555" t="s">
        <v>94</v>
      </c>
      <c r="L2555" t="s">
        <v>34</v>
      </c>
      <c r="M2555" t="s">
        <v>35</v>
      </c>
      <c r="N2555" s="1">
        <v>41531</v>
      </c>
      <c r="O2555" t="s">
        <v>96</v>
      </c>
      <c r="P2555" t="s">
        <v>97</v>
      </c>
      <c r="Q2555" t="s">
        <v>98</v>
      </c>
      <c r="R2555">
        <v>50</v>
      </c>
      <c r="S2555" t="s">
        <v>1296</v>
      </c>
      <c r="T2555" s="2">
        <v>0.05</v>
      </c>
      <c r="U2555" t="s">
        <v>9316</v>
      </c>
      <c r="V2555" t="s">
        <v>12040</v>
      </c>
      <c r="W2555" t="s">
        <v>102</v>
      </c>
      <c r="X2555" t="s">
        <v>12041</v>
      </c>
    </row>
    <row r="2556" spans="1:24" x14ac:dyDescent="0.3">
      <c r="A2556" t="s">
        <v>2152</v>
      </c>
      <c r="B2556" s="1">
        <v>41583</v>
      </c>
      <c r="C2556" t="s">
        <v>923</v>
      </c>
      <c r="D2556" t="s">
        <v>551</v>
      </c>
      <c r="E2556" t="s">
        <v>27</v>
      </c>
      <c r="F2556" t="s">
        <v>28</v>
      </c>
      <c r="G2556" t="s">
        <v>91</v>
      </c>
      <c r="H2556" t="s">
        <v>289</v>
      </c>
      <c r="I2556" t="s">
        <v>196</v>
      </c>
      <c r="J2556" t="s">
        <v>975</v>
      </c>
      <c r="K2556" t="s">
        <v>94</v>
      </c>
      <c r="L2556" t="s">
        <v>34</v>
      </c>
      <c r="M2556" t="s">
        <v>156</v>
      </c>
      <c r="N2556" s="1">
        <v>41585</v>
      </c>
      <c r="O2556" t="s">
        <v>976</v>
      </c>
      <c r="P2556" t="s">
        <v>977</v>
      </c>
      <c r="Q2556" t="s">
        <v>978</v>
      </c>
      <c r="R2556">
        <v>50</v>
      </c>
      <c r="S2556" t="s">
        <v>12522</v>
      </c>
      <c r="T2556" s="2">
        <v>0.02</v>
      </c>
      <c r="U2556" t="s">
        <v>12523</v>
      </c>
      <c r="V2556" t="s">
        <v>12524</v>
      </c>
      <c r="W2556" t="s">
        <v>982</v>
      </c>
      <c r="X2556" t="s">
        <v>12525</v>
      </c>
    </row>
    <row r="2557" spans="1:24" x14ac:dyDescent="0.3">
      <c r="A2557" t="s">
        <v>5360</v>
      </c>
      <c r="B2557" s="1">
        <v>41885</v>
      </c>
      <c r="C2557" t="s">
        <v>1921</v>
      </c>
      <c r="D2557" t="s">
        <v>551</v>
      </c>
      <c r="E2557" t="s">
        <v>27</v>
      </c>
      <c r="F2557" t="s">
        <v>28</v>
      </c>
      <c r="G2557" t="s">
        <v>77</v>
      </c>
      <c r="H2557" t="s">
        <v>289</v>
      </c>
      <c r="I2557" t="s">
        <v>31</v>
      </c>
      <c r="J2557" t="s">
        <v>1702</v>
      </c>
      <c r="K2557" t="s">
        <v>94</v>
      </c>
      <c r="L2557" t="s">
        <v>34</v>
      </c>
      <c r="M2557" t="s">
        <v>35</v>
      </c>
      <c r="N2557" s="1">
        <v>41892</v>
      </c>
      <c r="O2557" t="s">
        <v>1703</v>
      </c>
      <c r="P2557" t="s">
        <v>1704</v>
      </c>
      <c r="Q2557" t="s">
        <v>1705</v>
      </c>
      <c r="R2557">
        <v>47</v>
      </c>
      <c r="S2557" t="s">
        <v>5361</v>
      </c>
      <c r="T2557" s="2">
        <v>0</v>
      </c>
      <c r="U2557" t="s">
        <v>925</v>
      </c>
      <c r="V2557" t="s">
        <v>5362</v>
      </c>
      <c r="W2557" t="s">
        <v>428</v>
      </c>
      <c r="X2557" t="s">
        <v>5363</v>
      </c>
    </row>
    <row r="2558" spans="1:24" x14ac:dyDescent="0.3">
      <c r="A2558" t="s">
        <v>5360</v>
      </c>
      <c r="B2558" s="1">
        <v>41406</v>
      </c>
      <c r="C2558" t="s">
        <v>439</v>
      </c>
      <c r="D2558" t="s">
        <v>440</v>
      </c>
      <c r="E2558" t="s">
        <v>46</v>
      </c>
      <c r="F2558" t="s">
        <v>47</v>
      </c>
      <c r="G2558" t="s">
        <v>77</v>
      </c>
      <c r="H2558" t="s">
        <v>48</v>
      </c>
      <c r="I2558" t="s">
        <v>63</v>
      </c>
      <c r="J2558" t="s">
        <v>1813</v>
      </c>
      <c r="K2558" t="s">
        <v>723</v>
      </c>
      <c r="L2558" t="s">
        <v>50</v>
      </c>
      <c r="M2558" t="s">
        <v>35</v>
      </c>
      <c r="N2558" s="1">
        <v>41407</v>
      </c>
      <c r="O2558" t="s">
        <v>1814</v>
      </c>
      <c r="P2558" t="s">
        <v>1815</v>
      </c>
      <c r="Q2558" t="s">
        <v>1107</v>
      </c>
      <c r="R2558">
        <v>3</v>
      </c>
      <c r="S2558" t="s">
        <v>8723</v>
      </c>
      <c r="T2558" s="2">
        <v>0.1</v>
      </c>
      <c r="U2558" t="s">
        <v>1025</v>
      </c>
      <c r="V2558" t="s">
        <v>1654</v>
      </c>
      <c r="W2558" t="s">
        <v>1587</v>
      </c>
      <c r="X2558" t="s">
        <v>12677</v>
      </c>
    </row>
    <row r="2559" spans="1:24" x14ac:dyDescent="0.3">
      <c r="A2559" t="s">
        <v>1992</v>
      </c>
      <c r="B2559" s="1">
        <v>42347</v>
      </c>
      <c r="C2559" t="s">
        <v>273</v>
      </c>
      <c r="D2559" t="s">
        <v>162</v>
      </c>
      <c r="E2559" t="s">
        <v>46</v>
      </c>
      <c r="F2559" t="s">
        <v>47</v>
      </c>
      <c r="G2559" t="s">
        <v>91</v>
      </c>
      <c r="H2559" t="s">
        <v>107</v>
      </c>
      <c r="I2559" t="s">
        <v>196</v>
      </c>
      <c r="J2559" t="s">
        <v>218</v>
      </c>
      <c r="K2559" t="s">
        <v>94</v>
      </c>
      <c r="L2559" t="s">
        <v>34</v>
      </c>
      <c r="M2559" t="s">
        <v>35</v>
      </c>
      <c r="N2559" s="1">
        <v>42347</v>
      </c>
      <c r="O2559" t="s">
        <v>219</v>
      </c>
      <c r="P2559" t="s">
        <v>124</v>
      </c>
      <c r="Q2559" t="s">
        <v>220</v>
      </c>
      <c r="R2559">
        <v>38</v>
      </c>
      <c r="S2559" t="s">
        <v>1993</v>
      </c>
      <c r="T2559" s="2">
        <v>0.09</v>
      </c>
      <c r="U2559" t="s">
        <v>512</v>
      </c>
      <c r="V2559" t="s">
        <v>1994</v>
      </c>
      <c r="W2559" t="s">
        <v>224</v>
      </c>
      <c r="X2559" t="s">
        <v>1995</v>
      </c>
    </row>
    <row r="2560" spans="1:24" x14ac:dyDescent="0.3">
      <c r="A2560" t="s">
        <v>1992</v>
      </c>
      <c r="B2560" s="1">
        <v>42067</v>
      </c>
      <c r="C2560" t="s">
        <v>4169</v>
      </c>
      <c r="D2560" t="s">
        <v>2366</v>
      </c>
      <c r="E2560" t="s">
        <v>27</v>
      </c>
      <c r="F2560" t="s">
        <v>28</v>
      </c>
      <c r="G2560" t="s">
        <v>77</v>
      </c>
      <c r="H2560" t="s">
        <v>965</v>
      </c>
      <c r="I2560" t="s">
        <v>31</v>
      </c>
      <c r="J2560" t="s">
        <v>4170</v>
      </c>
      <c r="K2560" t="s">
        <v>94</v>
      </c>
      <c r="L2560" t="s">
        <v>95</v>
      </c>
      <c r="M2560" t="s">
        <v>35</v>
      </c>
      <c r="N2560" s="1">
        <v>42069</v>
      </c>
      <c r="O2560" t="s">
        <v>4171</v>
      </c>
      <c r="P2560" t="s">
        <v>1353</v>
      </c>
      <c r="Q2560" t="s">
        <v>1351</v>
      </c>
      <c r="R2560">
        <v>50</v>
      </c>
      <c r="S2560" t="s">
        <v>4127</v>
      </c>
      <c r="T2560" s="2">
        <v>0</v>
      </c>
      <c r="U2560" t="s">
        <v>3096</v>
      </c>
      <c r="V2560" t="s">
        <v>4172</v>
      </c>
      <c r="W2560" t="s">
        <v>1587</v>
      </c>
      <c r="X2560" t="s">
        <v>4173</v>
      </c>
    </row>
    <row r="2561" spans="1:24" x14ac:dyDescent="0.3">
      <c r="A2561" t="s">
        <v>1992</v>
      </c>
      <c r="B2561" s="1">
        <v>41498</v>
      </c>
      <c r="C2561" t="s">
        <v>1473</v>
      </c>
      <c r="D2561" t="s">
        <v>252</v>
      </c>
      <c r="E2561" t="s">
        <v>27</v>
      </c>
      <c r="F2561" t="s">
        <v>28</v>
      </c>
      <c r="G2561" t="s">
        <v>91</v>
      </c>
      <c r="H2561" t="s">
        <v>62</v>
      </c>
      <c r="I2561" t="s">
        <v>121</v>
      </c>
      <c r="J2561" t="s">
        <v>1199</v>
      </c>
      <c r="K2561" t="s">
        <v>33</v>
      </c>
      <c r="L2561" t="s">
        <v>34</v>
      </c>
      <c r="M2561" t="s">
        <v>35</v>
      </c>
      <c r="N2561" s="1">
        <v>41502</v>
      </c>
      <c r="O2561" t="s">
        <v>1200</v>
      </c>
      <c r="P2561" t="s">
        <v>1201</v>
      </c>
      <c r="Q2561" t="s">
        <v>1202</v>
      </c>
      <c r="R2561">
        <v>29</v>
      </c>
      <c r="S2561" t="s">
        <v>12163</v>
      </c>
      <c r="T2561" s="2">
        <v>0.09</v>
      </c>
      <c r="U2561" t="s">
        <v>3769</v>
      </c>
      <c r="V2561" t="s">
        <v>12164</v>
      </c>
      <c r="W2561" t="s">
        <v>51</v>
      </c>
      <c r="X2561" t="s">
        <v>3493</v>
      </c>
    </row>
    <row r="2562" spans="1:24" x14ac:dyDescent="0.3">
      <c r="A2562" t="s">
        <v>1992</v>
      </c>
      <c r="B2562" s="1">
        <v>41694</v>
      </c>
      <c r="C2562" t="s">
        <v>1258</v>
      </c>
      <c r="D2562" t="s">
        <v>622</v>
      </c>
      <c r="E2562" t="s">
        <v>27</v>
      </c>
      <c r="F2562" t="s">
        <v>28</v>
      </c>
      <c r="G2562" t="s">
        <v>77</v>
      </c>
      <c r="H2562" t="s">
        <v>433</v>
      </c>
      <c r="I2562" t="s">
        <v>92</v>
      </c>
      <c r="J2562" t="s">
        <v>734</v>
      </c>
      <c r="K2562" t="s">
        <v>94</v>
      </c>
      <c r="L2562" t="s">
        <v>95</v>
      </c>
      <c r="M2562" t="s">
        <v>35</v>
      </c>
      <c r="N2562" s="1">
        <v>41696</v>
      </c>
      <c r="O2562" t="s">
        <v>735</v>
      </c>
      <c r="P2562" t="s">
        <v>736</v>
      </c>
      <c r="Q2562" t="s">
        <v>737</v>
      </c>
      <c r="R2562">
        <v>9</v>
      </c>
      <c r="S2562" t="s">
        <v>97</v>
      </c>
      <c r="T2562" s="2">
        <v>0.06</v>
      </c>
      <c r="U2562" t="s">
        <v>70</v>
      </c>
      <c r="V2562" t="s">
        <v>2964</v>
      </c>
      <c r="W2562" t="s">
        <v>741</v>
      </c>
      <c r="X2562" t="s">
        <v>1082</v>
      </c>
    </row>
    <row r="2563" spans="1:24" x14ac:dyDescent="0.3">
      <c r="A2563" t="s">
        <v>1342</v>
      </c>
      <c r="B2563" s="1">
        <v>41556</v>
      </c>
      <c r="C2563" t="s">
        <v>1343</v>
      </c>
      <c r="D2563" t="s">
        <v>964</v>
      </c>
      <c r="E2563" t="s">
        <v>27</v>
      </c>
      <c r="F2563" t="s">
        <v>28</v>
      </c>
      <c r="G2563" t="s">
        <v>29</v>
      </c>
      <c r="H2563" t="s">
        <v>965</v>
      </c>
      <c r="I2563" t="s">
        <v>92</v>
      </c>
      <c r="J2563" t="s">
        <v>1344</v>
      </c>
      <c r="K2563" t="s">
        <v>94</v>
      </c>
      <c r="L2563" t="s">
        <v>109</v>
      </c>
      <c r="M2563" t="s">
        <v>35</v>
      </c>
      <c r="N2563" s="1">
        <v>41558</v>
      </c>
      <c r="O2563" t="s">
        <v>341</v>
      </c>
      <c r="P2563" t="s">
        <v>574</v>
      </c>
      <c r="Q2563" t="s">
        <v>1345</v>
      </c>
      <c r="R2563">
        <v>41</v>
      </c>
      <c r="S2563" t="s">
        <v>1346</v>
      </c>
      <c r="T2563" s="2">
        <v>0.03</v>
      </c>
      <c r="U2563" t="s">
        <v>931</v>
      </c>
      <c r="V2563" t="s">
        <v>1347</v>
      </c>
      <c r="W2563" t="s">
        <v>57</v>
      </c>
      <c r="X2563" t="s">
        <v>1348</v>
      </c>
    </row>
    <row r="2564" spans="1:24" x14ac:dyDescent="0.3">
      <c r="A2564" t="s">
        <v>1342</v>
      </c>
      <c r="B2564" s="1">
        <v>41715</v>
      </c>
      <c r="C2564" t="s">
        <v>1364</v>
      </c>
      <c r="D2564" t="s">
        <v>766</v>
      </c>
      <c r="E2564" t="s">
        <v>27</v>
      </c>
      <c r="F2564" t="s">
        <v>28</v>
      </c>
      <c r="G2564" t="s">
        <v>134</v>
      </c>
      <c r="H2564" t="s">
        <v>217</v>
      </c>
      <c r="I2564" t="s">
        <v>31</v>
      </c>
      <c r="J2564" t="s">
        <v>229</v>
      </c>
      <c r="K2564" t="s">
        <v>94</v>
      </c>
      <c r="L2564" t="s">
        <v>95</v>
      </c>
      <c r="M2564" t="s">
        <v>35</v>
      </c>
      <c r="N2564" s="1">
        <v>41716</v>
      </c>
      <c r="O2564" t="s">
        <v>230</v>
      </c>
      <c r="P2564" t="s">
        <v>231</v>
      </c>
      <c r="Q2564" t="s">
        <v>232</v>
      </c>
      <c r="R2564">
        <v>38</v>
      </c>
      <c r="S2564" t="s">
        <v>5832</v>
      </c>
      <c r="T2564" s="2">
        <v>0.02</v>
      </c>
      <c r="U2564" t="s">
        <v>127</v>
      </c>
      <c r="V2564" t="s">
        <v>5833</v>
      </c>
      <c r="W2564" t="s">
        <v>236</v>
      </c>
      <c r="X2564" t="s">
        <v>5834</v>
      </c>
    </row>
    <row r="2565" spans="1:24" x14ac:dyDescent="0.3">
      <c r="A2565" t="s">
        <v>1342</v>
      </c>
      <c r="B2565" s="1">
        <v>41895</v>
      </c>
      <c r="C2565" t="s">
        <v>798</v>
      </c>
      <c r="D2565" t="s">
        <v>61</v>
      </c>
      <c r="E2565" t="s">
        <v>27</v>
      </c>
      <c r="F2565" t="s">
        <v>28</v>
      </c>
      <c r="G2565" t="s">
        <v>77</v>
      </c>
      <c r="H2565" t="s">
        <v>62</v>
      </c>
      <c r="I2565" t="s">
        <v>196</v>
      </c>
      <c r="J2565" t="s">
        <v>564</v>
      </c>
      <c r="K2565" t="s">
        <v>723</v>
      </c>
      <c r="L2565" t="s">
        <v>109</v>
      </c>
      <c r="M2565" t="s">
        <v>35</v>
      </c>
      <c r="N2565" s="1">
        <v>41899</v>
      </c>
      <c r="O2565" t="s">
        <v>565</v>
      </c>
      <c r="P2565" t="s">
        <v>566</v>
      </c>
      <c r="Q2565" t="s">
        <v>567</v>
      </c>
      <c r="R2565">
        <v>7</v>
      </c>
      <c r="S2565" t="s">
        <v>6755</v>
      </c>
      <c r="T2565" s="2">
        <v>0.01</v>
      </c>
      <c r="U2565" t="s">
        <v>776</v>
      </c>
      <c r="V2565" t="s">
        <v>5907</v>
      </c>
      <c r="W2565" t="s">
        <v>224</v>
      </c>
      <c r="X2565" t="s">
        <v>6756</v>
      </c>
    </row>
    <row r="2566" spans="1:24" x14ac:dyDescent="0.3">
      <c r="A2566" t="s">
        <v>1342</v>
      </c>
      <c r="B2566" s="1">
        <v>41817</v>
      </c>
      <c r="C2566" t="s">
        <v>1188</v>
      </c>
      <c r="D2566" t="s">
        <v>384</v>
      </c>
      <c r="E2566" t="s">
        <v>27</v>
      </c>
      <c r="F2566" t="s">
        <v>28</v>
      </c>
      <c r="G2566" t="s">
        <v>134</v>
      </c>
      <c r="H2566" t="s">
        <v>289</v>
      </c>
      <c r="I2566" t="s">
        <v>196</v>
      </c>
      <c r="J2566" t="s">
        <v>478</v>
      </c>
      <c r="K2566" t="s">
        <v>94</v>
      </c>
      <c r="L2566" t="s">
        <v>109</v>
      </c>
      <c r="M2566" t="s">
        <v>35</v>
      </c>
      <c r="N2566" s="1">
        <v>41818</v>
      </c>
      <c r="O2566" t="s">
        <v>479</v>
      </c>
      <c r="P2566" t="s">
        <v>480</v>
      </c>
      <c r="Q2566" t="s">
        <v>98</v>
      </c>
      <c r="R2566">
        <v>49</v>
      </c>
      <c r="S2566" t="s">
        <v>3660</v>
      </c>
      <c r="T2566" s="2">
        <v>0.09</v>
      </c>
      <c r="U2566" t="s">
        <v>3303</v>
      </c>
      <c r="V2566" t="s">
        <v>8969</v>
      </c>
      <c r="W2566" t="s">
        <v>224</v>
      </c>
      <c r="X2566" t="s">
        <v>8970</v>
      </c>
    </row>
    <row r="2567" spans="1:24" x14ac:dyDescent="0.3">
      <c r="A2567" t="s">
        <v>1342</v>
      </c>
      <c r="B2567" s="1">
        <v>42157</v>
      </c>
      <c r="C2567" t="s">
        <v>12566</v>
      </c>
      <c r="D2567" t="s">
        <v>365</v>
      </c>
      <c r="E2567" t="s">
        <v>46</v>
      </c>
      <c r="F2567" t="s">
        <v>47</v>
      </c>
      <c r="G2567" t="s">
        <v>91</v>
      </c>
      <c r="H2567" t="s">
        <v>48</v>
      </c>
      <c r="I2567" t="s">
        <v>196</v>
      </c>
      <c r="J2567" t="s">
        <v>1259</v>
      </c>
      <c r="K2567" t="s">
        <v>33</v>
      </c>
      <c r="L2567" t="s">
        <v>34</v>
      </c>
      <c r="M2567" t="s">
        <v>35</v>
      </c>
      <c r="N2567" s="1">
        <v>42164</v>
      </c>
      <c r="O2567" t="s">
        <v>1260</v>
      </c>
      <c r="P2567" t="s">
        <v>1261</v>
      </c>
      <c r="Q2567" t="s">
        <v>1262</v>
      </c>
      <c r="R2567">
        <v>18</v>
      </c>
      <c r="S2567" t="s">
        <v>12567</v>
      </c>
      <c r="T2567" s="2">
        <v>0.1</v>
      </c>
      <c r="U2567" t="s">
        <v>553</v>
      </c>
      <c r="V2567" t="s">
        <v>12568</v>
      </c>
      <c r="W2567" t="s">
        <v>1266</v>
      </c>
      <c r="X2567" t="s">
        <v>12569</v>
      </c>
    </row>
    <row r="2568" spans="1:24" x14ac:dyDescent="0.3">
      <c r="A2568" t="s">
        <v>608</v>
      </c>
      <c r="B2568" s="1">
        <v>41347</v>
      </c>
      <c r="C2568" t="s">
        <v>609</v>
      </c>
      <c r="D2568" t="s">
        <v>610</v>
      </c>
      <c r="E2568" t="s">
        <v>27</v>
      </c>
      <c r="F2568" t="s">
        <v>28</v>
      </c>
      <c r="G2568" t="s">
        <v>77</v>
      </c>
      <c r="H2568" t="s">
        <v>62</v>
      </c>
      <c r="I2568" t="s">
        <v>196</v>
      </c>
      <c r="J2568" t="s">
        <v>611</v>
      </c>
      <c r="K2568" t="s">
        <v>94</v>
      </c>
      <c r="L2568" t="s">
        <v>34</v>
      </c>
      <c r="M2568" t="s">
        <v>35</v>
      </c>
      <c r="N2568" s="1">
        <v>41349</v>
      </c>
      <c r="O2568" t="s">
        <v>612</v>
      </c>
      <c r="P2568" t="s">
        <v>613</v>
      </c>
      <c r="Q2568" t="s">
        <v>614</v>
      </c>
      <c r="R2568">
        <v>20</v>
      </c>
      <c r="S2568" t="s">
        <v>615</v>
      </c>
      <c r="T2568" s="2">
        <v>7.0000000000000007E-2</v>
      </c>
      <c r="U2568" t="s">
        <v>616</v>
      </c>
      <c r="V2568" t="s">
        <v>617</v>
      </c>
      <c r="W2568" t="s">
        <v>618</v>
      </c>
      <c r="X2568" t="s">
        <v>619</v>
      </c>
    </row>
    <row r="2569" spans="1:24" x14ac:dyDescent="0.3">
      <c r="A2569" t="s">
        <v>608</v>
      </c>
      <c r="B2569" s="1">
        <v>42079</v>
      </c>
      <c r="C2569" t="s">
        <v>2464</v>
      </c>
      <c r="D2569" t="s">
        <v>144</v>
      </c>
      <c r="E2569" t="s">
        <v>46</v>
      </c>
      <c r="F2569" t="s">
        <v>47</v>
      </c>
      <c r="G2569" t="s">
        <v>29</v>
      </c>
      <c r="H2569" t="s">
        <v>107</v>
      </c>
      <c r="I2569" t="s">
        <v>121</v>
      </c>
      <c r="J2569" t="s">
        <v>994</v>
      </c>
      <c r="K2569" t="s">
        <v>33</v>
      </c>
      <c r="L2569" t="s">
        <v>50</v>
      </c>
      <c r="M2569" t="s">
        <v>35</v>
      </c>
      <c r="N2569" s="1">
        <v>42079</v>
      </c>
      <c r="O2569" t="s">
        <v>995</v>
      </c>
      <c r="P2569" t="s">
        <v>996</v>
      </c>
      <c r="Q2569" t="s">
        <v>997</v>
      </c>
      <c r="R2569">
        <v>10</v>
      </c>
      <c r="S2569" t="s">
        <v>1338</v>
      </c>
      <c r="T2569" s="2">
        <v>0.01</v>
      </c>
      <c r="U2569" t="s">
        <v>127</v>
      </c>
      <c r="V2569" t="s">
        <v>1338</v>
      </c>
      <c r="W2569" t="s">
        <v>1001</v>
      </c>
      <c r="X2569" t="s">
        <v>3636</v>
      </c>
    </row>
    <row r="2570" spans="1:24" x14ac:dyDescent="0.3">
      <c r="A2570" t="s">
        <v>608</v>
      </c>
      <c r="B2570" s="1">
        <v>41974</v>
      </c>
      <c r="C2570" t="s">
        <v>894</v>
      </c>
      <c r="D2570" t="s">
        <v>895</v>
      </c>
      <c r="E2570" t="s">
        <v>27</v>
      </c>
      <c r="F2570" t="s">
        <v>28</v>
      </c>
      <c r="G2570" t="s">
        <v>77</v>
      </c>
      <c r="H2570" t="s">
        <v>289</v>
      </c>
      <c r="I2570" t="s">
        <v>121</v>
      </c>
      <c r="J2570" t="s">
        <v>3226</v>
      </c>
      <c r="K2570" t="s">
        <v>94</v>
      </c>
      <c r="L2570" t="s">
        <v>34</v>
      </c>
      <c r="M2570" t="s">
        <v>35</v>
      </c>
      <c r="N2570" s="1">
        <v>41978</v>
      </c>
      <c r="O2570" t="s">
        <v>3451</v>
      </c>
      <c r="P2570" t="s">
        <v>2368</v>
      </c>
      <c r="Q2570" t="s">
        <v>260</v>
      </c>
      <c r="R2570">
        <v>50</v>
      </c>
      <c r="S2570" t="s">
        <v>5626</v>
      </c>
      <c r="T2570" s="2">
        <v>0.02</v>
      </c>
      <c r="U2570" t="s">
        <v>5627</v>
      </c>
      <c r="V2570" t="s">
        <v>5628</v>
      </c>
      <c r="W2570" t="s">
        <v>774</v>
      </c>
      <c r="X2570" t="s">
        <v>4575</v>
      </c>
    </row>
    <row r="2571" spans="1:24" x14ac:dyDescent="0.3">
      <c r="A2571" t="s">
        <v>608</v>
      </c>
      <c r="B2571" s="1">
        <v>42058</v>
      </c>
      <c r="C2571" t="s">
        <v>1486</v>
      </c>
      <c r="D2571" t="s">
        <v>1273</v>
      </c>
      <c r="E2571" t="s">
        <v>27</v>
      </c>
      <c r="F2571" t="s">
        <v>28</v>
      </c>
      <c r="G2571" t="s">
        <v>134</v>
      </c>
      <c r="H2571" t="s">
        <v>433</v>
      </c>
      <c r="I2571" t="s">
        <v>196</v>
      </c>
      <c r="J2571" t="s">
        <v>994</v>
      </c>
      <c r="K2571" t="s">
        <v>94</v>
      </c>
      <c r="L2571" t="s">
        <v>34</v>
      </c>
      <c r="M2571" t="s">
        <v>35</v>
      </c>
      <c r="N2571" s="1">
        <v>42061</v>
      </c>
      <c r="O2571" t="s">
        <v>995</v>
      </c>
      <c r="P2571" t="s">
        <v>996</v>
      </c>
      <c r="Q2571" t="s">
        <v>997</v>
      </c>
      <c r="R2571">
        <v>33</v>
      </c>
      <c r="S2571" t="s">
        <v>5776</v>
      </c>
      <c r="T2571" s="2">
        <v>0.08</v>
      </c>
      <c r="U2571" t="s">
        <v>5777</v>
      </c>
      <c r="V2571" t="s">
        <v>1338</v>
      </c>
      <c r="W2571" t="s">
        <v>1001</v>
      </c>
      <c r="X2571" t="s">
        <v>3636</v>
      </c>
    </row>
    <row r="2572" spans="1:24" x14ac:dyDescent="0.3">
      <c r="A2572" t="s">
        <v>608</v>
      </c>
      <c r="B2572" s="1">
        <v>41899</v>
      </c>
      <c r="C2572" t="s">
        <v>1364</v>
      </c>
      <c r="D2572" t="s">
        <v>766</v>
      </c>
      <c r="E2572" t="s">
        <v>27</v>
      </c>
      <c r="F2572" t="s">
        <v>28</v>
      </c>
      <c r="G2572" t="s">
        <v>91</v>
      </c>
      <c r="H2572" t="s">
        <v>217</v>
      </c>
      <c r="I2572" t="s">
        <v>31</v>
      </c>
      <c r="J2572" t="s">
        <v>229</v>
      </c>
      <c r="K2572" t="s">
        <v>33</v>
      </c>
      <c r="L2572" t="s">
        <v>392</v>
      </c>
      <c r="M2572" t="s">
        <v>393</v>
      </c>
      <c r="N2572" s="1">
        <v>41900</v>
      </c>
      <c r="O2572" t="s">
        <v>230</v>
      </c>
      <c r="P2572" t="s">
        <v>231</v>
      </c>
      <c r="Q2572" t="s">
        <v>232</v>
      </c>
      <c r="R2572">
        <v>6</v>
      </c>
      <c r="S2572" t="s">
        <v>5996</v>
      </c>
      <c r="T2572" s="2">
        <v>0.08</v>
      </c>
      <c r="U2572" t="s">
        <v>127</v>
      </c>
      <c r="V2572" t="s">
        <v>5997</v>
      </c>
      <c r="W2572" t="s">
        <v>236</v>
      </c>
      <c r="X2572" t="s">
        <v>5998</v>
      </c>
    </row>
    <row r="2573" spans="1:24" x14ac:dyDescent="0.3">
      <c r="A2573" t="s">
        <v>608</v>
      </c>
      <c r="B2573" s="1">
        <v>41597</v>
      </c>
      <c r="C2573" t="s">
        <v>2589</v>
      </c>
      <c r="D2573" t="s">
        <v>4059</v>
      </c>
      <c r="E2573" t="s">
        <v>27</v>
      </c>
      <c r="F2573" t="s">
        <v>28</v>
      </c>
      <c r="G2573" t="s">
        <v>91</v>
      </c>
      <c r="H2573" t="s">
        <v>433</v>
      </c>
      <c r="I2573" t="s">
        <v>121</v>
      </c>
      <c r="J2573" t="s">
        <v>64</v>
      </c>
      <c r="K2573" t="s">
        <v>94</v>
      </c>
      <c r="L2573" t="s">
        <v>34</v>
      </c>
      <c r="M2573" t="s">
        <v>35</v>
      </c>
      <c r="N2573" s="1">
        <v>41599</v>
      </c>
      <c r="O2573" t="s">
        <v>66</v>
      </c>
      <c r="P2573" t="s">
        <v>67</v>
      </c>
      <c r="Q2573" t="s">
        <v>68</v>
      </c>
      <c r="R2573">
        <v>38</v>
      </c>
      <c r="S2573" t="s">
        <v>2633</v>
      </c>
      <c r="T2573" s="2">
        <v>0.03</v>
      </c>
      <c r="U2573" t="s">
        <v>4038</v>
      </c>
      <c r="V2573" t="s">
        <v>6173</v>
      </c>
      <c r="W2573" t="s">
        <v>72</v>
      </c>
      <c r="X2573" t="s">
        <v>6173</v>
      </c>
    </row>
    <row r="2574" spans="1:24" x14ac:dyDescent="0.3">
      <c r="A2574" t="s">
        <v>608</v>
      </c>
      <c r="B2574" s="1">
        <v>41663</v>
      </c>
      <c r="C2574" t="s">
        <v>3752</v>
      </c>
      <c r="D2574" t="s">
        <v>399</v>
      </c>
      <c r="E2574" t="s">
        <v>27</v>
      </c>
      <c r="F2574" t="s">
        <v>28</v>
      </c>
      <c r="G2574" t="s">
        <v>91</v>
      </c>
      <c r="H2574" t="s">
        <v>62</v>
      </c>
      <c r="I2574" t="s">
        <v>92</v>
      </c>
      <c r="J2574" t="s">
        <v>994</v>
      </c>
      <c r="K2574" t="s">
        <v>94</v>
      </c>
      <c r="L2574" t="s">
        <v>95</v>
      </c>
      <c r="M2574" t="s">
        <v>35</v>
      </c>
      <c r="N2574" s="1">
        <v>41665</v>
      </c>
      <c r="O2574" t="s">
        <v>995</v>
      </c>
      <c r="P2574" t="s">
        <v>996</v>
      </c>
      <c r="Q2574" t="s">
        <v>997</v>
      </c>
      <c r="R2574">
        <v>33</v>
      </c>
      <c r="S2574" t="s">
        <v>3753</v>
      </c>
      <c r="T2574" s="2">
        <v>0.03</v>
      </c>
      <c r="U2574" t="s">
        <v>2484</v>
      </c>
      <c r="V2574" t="s">
        <v>9057</v>
      </c>
      <c r="W2574" t="s">
        <v>1001</v>
      </c>
      <c r="X2574" t="s">
        <v>3636</v>
      </c>
    </row>
    <row r="2575" spans="1:24" x14ac:dyDescent="0.3">
      <c r="A2575" t="s">
        <v>608</v>
      </c>
      <c r="B2575" s="1">
        <v>42079</v>
      </c>
      <c r="C2575" t="s">
        <v>2464</v>
      </c>
      <c r="D2575" t="s">
        <v>144</v>
      </c>
      <c r="E2575" t="s">
        <v>46</v>
      </c>
      <c r="F2575" t="s">
        <v>47</v>
      </c>
      <c r="G2575" t="s">
        <v>29</v>
      </c>
      <c r="H2575" t="s">
        <v>107</v>
      </c>
      <c r="I2575" t="s">
        <v>121</v>
      </c>
      <c r="J2575" t="s">
        <v>994</v>
      </c>
      <c r="K2575" t="s">
        <v>94</v>
      </c>
      <c r="L2575" t="s">
        <v>34</v>
      </c>
      <c r="M2575" t="s">
        <v>156</v>
      </c>
      <c r="N2575" s="1">
        <v>42079</v>
      </c>
      <c r="O2575" t="s">
        <v>995</v>
      </c>
      <c r="P2575" t="s">
        <v>996</v>
      </c>
      <c r="Q2575" t="s">
        <v>997</v>
      </c>
      <c r="R2575">
        <v>48</v>
      </c>
      <c r="S2575" t="s">
        <v>1338</v>
      </c>
      <c r="T2575" s="2">
        <v>0.01</v>
      </c>
      <c r="U2575" t="s">
        <v>127</v>
      </c>
      <c r="V2575" t="s">
        <v>1338</v>
      </c>
      <c r="W2575" t="s">
        <v>1001</v>
      </c>
      <c r="X2575" t="s">
        <v>3636</v>
      </c>
    </row>
    <row r="2576" spans="1:24" x14ac:dyDescent="0.3">
      <c r="A2576" t="s">
        <v>608</v>
      </c>
      <c r="B2576" s="1">
        <v>42120</v>
      </c>
      <c r="C2576" t="s">
        <v>3415</v>
      </c>
      <c r="D2576" t="s">
        <v>1198</v>
      </c>
      <c r="E2576" t="s">
        <v>46</v>
      </c>
      <c r="F2576" t="s">
        <v>47</v>
      </c>
      <c r="G2576" t="s">
        <v>77</v>
      </c>
      <c r="H2576" t="s">
        <v>107</v>
      </c>
      <c r="I2576" t="s">
        <v>92</v>
      </c>
      <c r="J2576" t="s">
        <v>994</v>
      </c>
      <c r="K2576" t="s">
        <v>33</v>
      </c>
      <c r="L2576" t="s">
        <v>392</v>
      </c>
      <c r="M2576" t="s">
        <v>393</v>
      </c>
      <c r="N2576" s="1">
        <v>42122</v>
      </c>
      <c r="O2576" t="s">
        <v>995</v>
      </c>
      <c r="P2576" t="s">
        <v>996</v>
      </c>
      <c r="Q2576" t="s">
        <v>997</v>
      </c>
      <c r="R2576">
        <v>43</v>
      </c>
      <c r="S2576" t="s">
        <v>1338</v>
      </c>
      <c r="T2576" s="2">
        <v>0.06</v>
      </c>
      <c r="U2576" t="s">
        <v>127</v>
      </c>
      <c r="V2576" t="s">
        <v>1338</v>
      </c>
      <c r="W2576" t="s">
        <v>1001</v>
      </c>
      <c r="X2576" t="s">
        <v>3636</v>
      </c>
    </row>
    <row r="2577" spans="1:24" x14ac:dyDescent="0.3">
      <c r="A2577" t="s">
        <v>2806</v>
      </c>
      <c r="B2577" s="1">
        <v>41653</v>
      </c>
      <c r="C2577" t="s">
        <v>2807</v>
      </c>
      <c r="D2577" t="s">
        <v>465</v>
      </c>
      <c r="E2577" t="s">
        <v>27</v>
      </c>
      <c r="F2577" t="s">
        <v>28</v>
      </c>
      <c r="G2577" t="s">
        <v>134</v>
      </c>
      <c r="H2577" t="s">
        <v>205</v>
      </c>
      <c r="I2577" t="s">
        <v>63</v>
      </c>
      <c r="J2577" t="s">
        <v>2808</v>
      </c>
      <c r="K2577" t="s">
        <v>94</v>
      </c>
      <c r="L2577" t="s">
        <v>34</v>
      </c>
      <c r="M2577" t="s">
        <v>35</v>
      </c>
      <c r="N2577" s="1">
        <v>41656</v>
      </c>
      <c r="O2577" t="s">
        <v>2809</v>
      </c>
      <c r="P2577" t="s">
        <v>2794</v>
      </c>
      <c r="Q2577" t="s">
        <v>2386</v>
      </c>
      <c r="R2577">
        <v>8</v>
      </c>
      <c r="S2577" t="s">
        <v>2810</v>
      </c>
      <c r="T2577" s="2">
        <v>0</v>
      </c>
      <c r="U2577" t="s">
        <v>2811</v>
      </c>
      <c r="V2577" t="s">
        <v>2812</v>
      </c>
      <c r="W2577" t="s">
        <v>1379</v>
      </c>
      <c r="X2577" t="s">
        <v>2813</v>
      </c>
    </row>
    <row r="2578" spans="1:24" x14ac:dyDescent="0.3">
      <c r="A2578" t="s">
        <v>3102</v>
      </c>
      <c r="B2578" s="1">
        <v>42080</v>
      </c>
      <c r="C2578" t="s">
        <v>3103</v>
      </c>
      <c r="D2578" t="s">
        <v>144</v>
      </c>
      <c r="E2578" t="s">
        <v>46</v>
      </c>
      <c r="F2578" t="s">
        <v>47</v>
      </c>
      <c r="G2578" t="s">
        <v>134</v>
      </c>
      <c r="H2578" t="s">
        <v>107</v>
      </c>
      <c r="I2578" t="s">
        <v>92</v>
      </c>
      <c r="J2578" t="s">
        <v>2210</v>
      </c>
      <c r="K2578" t="s">
        <v>94</v>
      </c>
      <c r="L2578" t="s">
        <v>34</v>
      </c>
      <c r="M2578" t="s">
        <v>156</v>
      </c>
      <c r="N2578" s="1">
        <v>42080</v>
      </c>
      <c r="O2578" t="s">
        <v>2211</v>
      </c>
      <c r="P2578" t="s">
        <v>187</v>
      </c>
      <c r="Q2578" t="s">
        <v>2212</v>
      </c>
      <c r="R2578">
        <v>11</v>
      </c>
      <c r="S2578" t="s">
        <v>3104</v>
      </c>
      <c r="T2578" s="2">
        <v>0.03</v>
      </c>
      <c r="U2578" t="s">
        <v>3105</v>
      </c>
      <c r="V2578" t="s">
        <v>3106</v>
      </c>
      <c r="W2578" t="s">
        <v>2216</v>
      </c>
      <c r="X2578" t="s">
        <v>3107</v>
      </c>
    </row>
    <row r="2579" spans="1:24" x14ac:dyDescent="0.3">
      <c r="A2579" t="s">
        <v>3102</v>
      </c>
      <c r="B2579" s="1">
        <v>42080</v>
      </c>
      <c r="C2579" t="s">
        <v>1142</v>
      </c>
      <c r="D2579" t="s">
        <v>144</v>
      </c>
      <c r="E2579" t="s">
        <v>46</v>
      </c>
      <c r="F2579" t="s">
        <v>47</v>
      </c>
      <c r="G2579" t="s">
        <v>134</v>
      </c>
      <c r="H2579" t="s">
        <v>107</v>
      </c>
      <c r="I2579" t="s">
        <v>92</v>
      </c>
      <c r="J2579" t="s">
        <v>2210</v>
      </c>
      <c r="K2579" t="s">
        <v>94</v>
      </c>
      <c r="L2579" t="s">
        <v>95</v>
      </c>
      <c r="M2579" t="s">
        <v>35</v>
      </c>
      <c r="N2579" s="1">
        <v>42081</v>
      </c>
      <c r="O2579" t="s">
        <v>2211</v>
      </c>
      <c r="P2579" t="s">
        <v>187</v>
      </c>
      <c r="Q2579" t="s">
        <v>2212</v>
      </c>
      <c r="R2579">
        <v>48</v>
      </c>
      <c r="S2579" t="s">
        <v>3104</v>
      </c>
      <c r="T2579" s="2">
        <v>0.09</v>
      </c>
      <c r="U2579" t="s">
        <v>3105</v>
      </c>
      <c r="V2579" t="s">
        <v>3106</v>
      </c>
      <c r="W2579" t="s">
        <v>2216</v>
      </c>
      <c r="X2579" t="s">
        <v>3107</v>
      </c>
    </row>
    <row r="2580" spans="1:24" x14ac:dyDescent="0.3">
      <c r="A2580" t="s">
        <v>3102</v>
      </c>
      <c r="B2580" s="1">
        <v>41903</v>
      </c>
      <c r="C2580" t="s">
        <v>105</v>
      </c>
      <c r="D2580" t="s">
        <v>106</v>
      </c>
      <c r="E2580" t="s">
        <v>46</v>
      </c>
      <c r="F2580" t="s">
        <v>47</v>
      </c>
      <c r="G2580" t="s">
        <v>77</v>
      </c>
      <c r="H2580" t="s">
        <v>107</v>
      </c>
      <c r="I2580" t="s">
        <v>31</v>
      </c>
      <c r="J2580" t="s">
        <v>229</v>
      </c>
      <c r="K2580" t="s">
        <v>94</v>
      </c>
      <c r="L2580" t="s">
        <v>34</v>
      </c>
      <c r="M2580" t="s">
        <v>35</v>
      </c>
      <c r="N2580" s="1">
        <v>41904</v>
      </c>
      <c r="O2580" t="s">
        <v>1798</v>
      </c>
      <c r="P2580" t="s">
        <v>231</v>
      </c>
      <c r="Q2580" t="s">
        <v>1799</v>
      </c>
      <c r="R2580">
        <v>2</v>
      </c>
      <c r="S2580" t="s">
        <v>1839</v>
      </c>
      <c r="T2580" s="2">
        <v>0.08</v>
      </c>
      <c r="U2580" t="s">
        <v>1840</v>
      </c>
      <c r="V2580" t="s">
        <v>5186</v>
      </c>
      <c r="W2580" t="s">
        <v>618</v>
      </c>
      <c r="X2580" t="s">
        <v>5187</v>
      </c>
    </row>
    <row r="2581" spans="1:24" x14ac:dyDescent="0.3">
      <c r="A2581" t="s">
        <v>3102</v>
      </c>
      <c r="B2581" s="1">
        <v>42190</v>
      </c>
      <c r="C2581" t="s">
        <v>2000</v>
      </c>
      <c r="D2581" t="s">
        <v>120</v>
      </c>
      <c r="E2581" t="s">
        <v>27</v>
      </c>
      <c r="F2581" t="s">
        <v>28</v>
      </c>
      <c r="G2581" t="s">
        <v>91</v>
      </c>
      <c r="H2581" t="s">
        <v>62</v>
      </c>
      <c r="I2581" t="s">
        <v>31</v>
      </c>
      <c r="J2581" t="s">
        <v>896</v>
      </c>
      <c r="K2581" t="s">
        <v>94</v>
      </c>
      <c r="L2581" t="s">
        <v>34</v>
      </c>
      <c r="M2581" t="s">
        <v>35</v>
      </c>
      <c r="N2581" s="1">
        <v>42192</v>
      </c>
      <c r="O2581" t="s">
        <v>501</v>
      </c>
      <c r="P2581" t="s">
        <v>897</v>
      </c>
      <c r="Q2581" t="s">
        <v>898</v>
      </c>
      <c r="R2581">
        <v>18</v>
      </c>
      <c r="S2581" t="s">
        <v>10598</v>
      </c>
      <c r="T2581" s="2">
        <v>0.03</v>
      </c>
      <c r="U2581" t="s">
        <v>333</v>
      </c>
      <c r="V2581" t="s">
        <v>8401</v>
      </c>
      <c r="W2581" t="s">
        <v>902</v>
      </c>
      <c r="X2581" t="s">
        <v>10599</v>
      </c>
    </row>
    <row r="2582" spans="1:24" x14ac:dyDescent="0.3">
      <c r="A2582" t="s">
        <v>5474</v>
      </c>
      <c r="B2582" s="1">
        <v>42386</v>
      </c>
      <c r="C2582" t="s">
        <v>1743</v>
      </c>
      <c r="D2582" t="s">
        <v>1058</v>
      </c>
      <c r="E2582" t="s">
        <v>27</v>
      </c>
      <c r="F2582" t="s">
        <v>28</v>
      </c>
      <c r="G2582" t="s">
        <v>29</v>
      </c>
      <c r="H2582" t="s">
        <v>422</v>
      </c>
      <c r="I2582" t="s">
        <v>121</v>
      </c>
      <c r="J2582" t="s">
        <v>5475</v>
      </c>
      <c r="K2582" t="s">
        <v>33</v>
      </c>
      <c r="L2582" t="s">
        <v>50</v>
      </c>
      <c r="M2582" t="s">
        <v>35</v>
      </c>
      <c r="N2582" s="1">
        <v>42388</v>
      </c>
      <c r="O2582" t="s">
        <v>1165</v>
      </c>
      <c r="P2582" t="s">
        <v>1166</v>
      </c>
      <c r="Q2582" t="s">
        <v>1167</v>
      </c>
      <c r="R2582">
        <v>10</v>
      </c>
      <c r="S2582" t="s">
        <v>5476</v>
      </c>
      <c r="T2582" s="2">
        <v>0.01</v>
      </c>
      <c r="U2582" t="s">
        <v>5477</v>
      </c>
      <c r="V2582" t="s">
        <v>5478</v>
      </c>
      <c r="W2582" t="s">
        <v>1169</v>
      </c>
      <c r="X2582" t="s">
        <v>5479</v>
      </c>
    </row>
    <row r="2583" spans="1:24" x14ac:dyDescent="0.3">
      <c r="A2583" t="s">
        <v>5474</v>
      </c>
      <c r="B2583" s="1">
        <v>41432</v>
      </c>
      <c r="C2583" t="s">
        <v>2675</v>
      </c>
      <c r="D2583" t="s">
        <v>964</v>
      </c>
      <c r="E2583" t="s">
        <v>27</v>
      </c>
      <c r="F2583" t="s">
        <v>28</v>
      </c>
      <c r="G2583" t="s">
        <v>77</v>
      </c>
      <c r="H2583" t="s">
        <v>965</v>
      </c>
      <c r="I2583" t="s">
        <v>92</v>
      </c>
      <c r="J2583" t="s">
        <v>1302</v>
      </c>
      <c r="K2583" t="s">
        <v>94</v>
      </c>
      <c r="L2583" t="s">
        <v>95</v>
      </c>
      <c r="M2583" t="s">
        <v>35</v>
      </c>
      <c r="N2583" s="1">
        <v>41433</v>
      </c>
      <c r="O2583" t="s">
        <v>1303</v>
      </c>
      <c r="P2583" t="s">
        <v>168</v>
      </c>
      <c r="Q2583" t="s">
        <v>1304</v>
      </c>
      <c r="R2583">
        <v>27</v>
      </c>
      <c r="S2583" t="s">
        <v>5989</v>
      </c>
      <c r="T2583" s="2">
        <v>0.1</v>
      </c>
      <c r="U2583" t="s">
        <v>5990</v>
      </c>
      <c r="V2583" t="s">
        <v>5991</v>
      </c>
      <c r="W2583" t="s">
        <v>1307</v>
      </c>
      <c r="X2583" t="s">
        <v>5824</v>
      </c>
    </row>
    <row r="2584" spans="1:24" x14ac:dyDescent="0.3">
      <c r="A2584" t="s">
        <v>5474</v>
      </c>
      <c r="B2584" s="1">
        <v>42347</v>
      </c>
      <c r="C2584" t="s">
        <v>273</v>
      </c>
      <c r="D2584" t="s">
        <v>162</v>
      </c>
      <c r="E2584" t="s">
        <v>46</v>
      </c>
      <c r="F2584" t="s">
        <v>47</v>
      </c>
      <c r="G2584" t="s">
        <v>29</v>
      </c>
      <c r="H2584" t="s">
        <v>107</v>
      </c>
      <c r="I2584" t="s">
        <v>31</v>
      </c>
      <c r="J2584" t="s">
        <v>875</v>
      </c>
      <c r="K2584" t="s">
        <v>94</v>
      </c>
      <c r="L2584" t="s">
        <v>95</v>
      </c>
      <c r="M2584" t="s">
        <v>35</v>
      </c>
      <c r="N2584" s="1">
        <v>42347</v>
      </c>
      <c r="O2584" t="s">
        <v>876</v>
      </c>
      <c r="P2584" t="s">
        <v>877</v>
      </c>
      <c r="Q2584" t="s">
        <v>878</v>
      </c>
      <c r="R2584">
        <v>24</v>
      </c>
      <c r="S2584" t="s">
        <v>856</v>
      </c>
      <c r="T2584" s="2">
        <v>0.04</v>
      </c>
      <c r="U2584" t="s">
        <v>6713</v>
      </c>
      <c r="V2584" t="s">
        <v>6714</v>
      </c>
      <c r="W2584" t="s">
        <v>881</v>
      </c>
      <c r="X2584" t="s">
        <v>6715</v>
      </c>
    </row>
    <row r="2585" spans="1:24" x14ac:dyDescent="0.3">
      <c r="A2585" t="s">
        <v>1141</v>
      </c>
      <c r="B2585" s="1">
        <v>42083</v>
      </c>
      <c r="C2585" t="s">
        <v>1142</v>
      </c>
      <c r="D2585" t="s">
        <v>144</v>
      </c>
      <c r="E2585" t="s">
        <v>46</v>
      </c>
      <c r="F2585" t="s">
        <v>47</v>
      </c>
      <c r="G2585" t="s">
        <v>29</v>
      </c>
      <c r="H2585" t="s">
        <v>107</v>
      </c>
      <c r="I2585" t="s">
        <v>63</v>
      </c>
      <c r="J2585" t="s">
        <v>242</v>
      </c>
      <c r="K2585" t="s">
        <v>94</v>
      </c>
      <c r="L2585" t="s">
        <v>95</v>
      </c>
      <c r="M2585" t="s">
        <v>156</v>
      </c>
      <c r="N2585" s="1">
        <v>42084</v>
      </c>
      <c r="O2585" t="s">
        <v>243</v>
      </c>
      <c r="P2585" t="s">
        <v>244</v>
      </c>
      <c r="Q2585" t="s">
        <v>245</v>
      </c>
      <c r="R2585">
        <v>11</v>
      </c>
      <c r="S2585" t="s">
        <v>1143</v>
      </c>
      <c r="T2585" s="2">
        <v>0.06</v>
      </c>
      <c r="U2585" t="s">
        <v>1144</v>
      </c>
      <c r="V2585" t="s">
        <v>1145</v>
      </c>
      <c r="W2585" t="s">
        <v>165</v>
      </c>
      <c r="X2585" t="s">
        <v>1146</v>
      </c>
    </row>
    <row r="2586" spans="1:24" x14ac:dyDescent="0.3">
      <c r="A2586" t="s">
        <v>1141</v>
      </c>
      <c r="B2586" s="1">
        <v>42511</v>
      </c>
      <c r="C2586" t="s">
        <v>458</v>
      </c>
      <c r="D2586" t="s">
        <v>61</v>
      </c>
      <c r="E2586" t="s">
        <v>27</v>
      </c>
      <c r="F2586" t="s">
        <v>28</v>
      </c>
      <c r="G2586" t="s">
        <v>77</v>
      </c>
      <c r="H2586" t="s">
        <v>62</v>
      </c>
      <c r="I2586" t="s">
        <v>196</v>
      </c>
      <c r="J2586" t="s">
        <v>242</v>
      </c>
      <c r="K2586" t="s">
        <v>94</v>
      </c>
      <c r="L2586" t="s">
        <v>34</v>
      </c>
      <c r="M2586" t="s">
        <v>35</v>
      </c>
      <c r="N2586" s="1">
        <v>42512</v>
      </c>
      <c r="O2586" t="s">
        <v>243</v>
      </c>
      <c r="P2586" t="s">
        <v>244</v>
      </c>
      <c r="Q2586" t="s">
        <v>245</v>
      </c>
      <c r="R2586">
        <v>8</v>
      </c>
      <c r="S2586" t="s">
        <v>8124</v>
      </c>
      <c r="T2586" s="2">
        <v>0.06</v>
      </c>
      <c r="U2586" t="s">
        <v>8125</v>
      </c>
      <c r="V2586" t="s">
        <v>1145</v>
      </c>
      <c r="W2586" t="s">
        <v>165</v>
      </c>
      <c r="X2586" t="s">
        <v>1146</v>
      </c>
    </row>
    <row r="2587" spans="1:24" x14ac:dyDescent="0.3">
      <c r="A2587" t="s">
        <v>1141</v>
      </c>
      <c r="B2587" s="1">
        <v>42156</v>
      </c>
      <c r="C2587" t="s">
        <v>1838</v>
      </c>
      <c r="D2587" t="s">
        <v>331</v>
      </c>
      <c r="E2587" t="s">
        <v>46</v>
      </c>
      <c r="F2587" t="s">
        <v>47</v>
      </c>
      <c r="G2587" t="s">
        <v>134</v>
      </c>
      <c r="H2587" t="s">
        <v>107</v>
      </c>
      <c r="I2587" t="s">
        <v>31</v>
      </c>
      <c r="J2587" t="s">
        <v>366</v>
      </c>
      <c r="K2587" t="s">
        <v>94</v>
      </c>
      <c r="L2587" t="s">
        <v>34</v>
      </c>
      <c r="M2587" t="s">
        <v>35</v>
      </c>
      <c r="N2587" s="1">
        <v>42161</v>
      </c>
      <c r="O2587" t="s">
        <v>367</v>
      </c>
      <c r="P2587" t="s">
        <v>368</v>
      </c>
      <c r="Q2587" t="s">
        <v>301</v>
      </c>
      <c r="R2587">
        <v>11</v>
      </c>
      <c r="S2587" t="s">
        <v>11036</v>
      </c>
      <c r="T2587" s="2">
        <v>0.02</v>
      </c>
      <c r="U2587" t="s">
        <v>3056</v>
      </c>
      <c r="V2587" t="s">
        <v>11037</v>
      </c>
      <c r="W2587" t="s">
        <v>116</v>
      </c>
      <c r="X2587" t="s">
        <v>11038</v>
      </c>
    </row>
    <row r="2588" spans="1:24" x14ac:dyDescent="0.3">
      <c r="A2588" t="s">
        <v>1141</v>
      </c>
      <c r="B2588" s="1">
        <v>41519</v>
      </c>
      <c r="C2588" t="s">
        <v>3137</v>
      </c>
      <c r="D2588" t="s">
        <v>1012</v>
      </c>
      <c r="E2588" t="s">
        <v>27</v>
      </c>
      <c r="F2588" t="s">
        <v>28</v>
      </c>
      <c r="G2588" t="s">
        <v>77</v>
      </c>
      <c r="H2588" t="s">
        <v>241</v>
      </c>
      <c r="I2588" t="s">
        <v>92</v>
      </c>
      <c r="J2588" t="s">
        <v>366</v>
      </c>
      <c r="K2588" t="s">
        <v>94</v>
      </c>
      <c r="L2588" t="s">
        <v>34</v>
      </c>
      <c r="M2588" t="s">
        <v>35</v>
      </c>
      <c r="N2588" s="1">
        <v>41520</v>
      </c>
      <c r="O2588" t="s">
        <v>367</v>
      </c>
      <c r="P2588" t="s">
        <v>368</v>
      </c>
      <c r="Q2588" t="s">
        <v>301</v>
      </c>
      <c r="R2588">
        <v>42</v>
      </c>
      <c r="S2588" t="s">
        <v>5460</v>
      </c>
      <c r="T2588" s="2">
        <v>0.04</v>
      </c>
      <c r="U2588" t="s">
        <v>1049</v>
      </c>
      <c r="V2588" t="s">
        <v>1771</v>
      </c>
      <c r="W2588" t="s">
        <v>116</v>
      </c>
      <c r="X2588" t="s">
        <v>11895</v>
      </c>
    </row>
    <row r="2589" spans="1:24" x14ac:dyDescent="0.3">
      <c r="A2589" t="s">
        <v>5524</v>
      </c>
      <c r="B2589" s="1">
        <v>42087</v>
      </c>
      <c r="C2589" t="s">
        <v>3025</v>
      </c>
      <c r="D2589" t="s">
        <v>2013</v>
      </c>
      <c r="E2589" t="s">
        <v>27</v>
      </c>
      <c r="F2589" t="s">
        <v>28</v>
      </c>
      <c r="G2589" t="s">
        <v>77</v>
      </c>
      <c r="H2589" t="s">
        <v>205</v>
      </c>
      <c r="I2589" t="s">
        <v>63</v>
      </c>
      <c r="J2589" t="s">
        <v>1150</v>
      </c>
      <c r="K2589" t="s">
        <v>94</v>
      </c>
      <c r="L2589" t="s">
        <v>34</v>
      </c>
      <c r="M2589" t="s">
        <v>35</v>
      </c>
      <c r="N2589" s="1">
        <v>42089</v>
      </c>
      <c r="O2589" t="s">
        <v>1151</v>
      </c>
      <c r="P2589" t="s">
        <v>1152</v>
      </c>
      <c r="Q2589" t="s">
        <v>1153</v>
      </c>
      <c r="R2589">
        <v>40</v>
      </c>
      <c r="S2589" t="s">
        <v>5525</v>
      </c>
      <c r="T2589" s="2">
        <v>0</v>
      </c>
      <c r="U2589" t="s">
        <v>3096</v>
      </c>
      <c r="V2589" t="s">
        <v>5526</v>
      </c>
      <c r="W2589" t="s">
        <v>1156</v>
      </c>
      <c r="X2589" t="s">
        <v>5527</v>
      </c>
    </row>
    <row r="2590" spans="1:24" x14ac:dyDescent="0.3">
      <c r="A2590" t="s">
        <v>6721</v>
      </c>
      <c r="B2590" s="1">
        <v>42024</v>
      </c>
      <c r="C2590" t="s">
        <v>1355</v>
      </c>
      <c r="D2590" t="s">
        <v>421</v>
      </c>
      <c r="E2590" t="s">
        <v>27</v>
      </c>
      <c r="F2590" t="s">
        <v>28</v>
      </c>
      <c r="G2590" t="s">
        <v>91</v>
      </c>
      <c r="H2590" t="s">
        <v>422</v>
      </c>
      <c r="I2590" t="s">
        <v>121</v>
      </c>
      <c r="J2590" t="s">
        <v>355</v>
      </c>
      <c r="K2590" t="s">
        <v>94</v>
      </c>
      <c r="L2590" t="s">
        <v>109</v>
      </c>
      <c r="M2590" t="s">
        <v>35</v>
      </c>
      <c r="N2590" s="1">
        <v>42025</v>
      </c>
      <c r="O2590" t="s">
        <v>129</v>
      </c>
      <c r="P2590" t="s">
        <v>356</v>
      </c>
      <c r="Q2590" t="s">
        <v>357</v>
      </c>
      <c r="R2590">
        <v>22</v>
      </c>
      <c r="S2590" t="s">
        <v>6722</v>
      </c>
      <c r="T2590" s="2">
        <v>0.02</v>
      </c>
      <c r="U2590" t="s">
        <v>5199</v>
      </c>
      <c r="V2590" t="s">
        <v>6257</v>
      </c>
      <c r="W2590" t="s">
        <v>361</v>
      </c>
      <c r="X2590" t="s">
        <v>6723</v>
      </c>
    </row>
    <row r="2591" spans="1:24" x14ac:dyDescent="0.3">
      <c r="A2591" t="s">
        <v>6721</v>
      </c>
      <c r="B2591" s="1">
        <v>41527</v>
      </c>
      <c r="C2591" t="s">
        <v>3436</v>
      </c>
      <c r="D2591" t="s">
        <v>3468</v>
      </c>
      <c r="E2591" t="s">
        <v>27</v>
      </c>
      <c r="F2591" t="s">
        <v>28</v>
      </c>
      <c r="G2591" t="s">
        <v>134</v>
      </c>
      <c r="H2591" t="s">
        <v>289</v>
      </c>
      <c r="I2591" t="s">
        <v>196</v>
      </c>
      <c r="J2591" t="s">
        <v>313</v>
      </c>
      <c r="K2591" t="s">
        <v>94</v>
      </c>
      <c r="L2591" t="s">
        <v>34</v>
      </c>
      <c r="M2591" t="s">
        <v>35</v>
      </c>
      <c r="N2591" s="1">
        <v>41529</v>
      </c>
      <c r="O2591" t="s">
        <v>314</v>
      </c>
      <c r="P2591" t="s">
        <v>315</v>
      </c>
      <c r="Q2591" t="s">
        <v>316</v>
      </c>
      <c r="R2591">
        <v>27</v>
      </c>
      <c r="S2591" t="s">
        <v>7575</v>
      </c>
      <c r="T2591" s="2">
        <v>0.03</v>
      </c>
      <c r="U2591" t="s">
        <v>7576</v>
      </c>
      <c r="V2591" t="s">
        <v>4535</v>
      </c>
      <c r="W2591" t="s">
        <v>320</v>
      </c>
      <c r="X2591" t="s">
        <v>7577</v>
      </c>
    </row>
    <row r="2592" spans="1:24" x14ac:dyDescent="0.3">
      <c r="A2592" t="s">
        <v>6721</v>
      </c>
      <c r="B2592" s="1">
        <v>41503</v>
      </c>
      <c r="C2592" t="s">
        <v>1473</v>
      </c>
      <c r="D2592" t="s">
        <v>252</v>
      </c>
      <c r="E2592" t="s">
        <v>27</v>
      </c>
      <c r="F2592" t="s">
        <v>28</v>
      </c>
      <c r="G2592" t="s">
        <v>134</v>
      </c>
      <c r="H2592" t="s">
        <v>62</v>
      </c>
      <c r="I2592" t="s">
        <v>196</v>
      </c>
      <c r="J2592" t="s">
        <v>366</v>
      </c>
      <c r="K2592" t="s">
        <v>94</v>
      </c>
      <c r="L2592" t="s">
        <v>34</v>
      </c>
      <c r="M2592" t="s">
        <v>35</v>
      </c>
      <c r="N2592" s="1">
        <v>41503</v>
      </c>
      <c r="O2592" t="s">
        <v>367</v>
      </c>
      <c r="P2592" t="s">
        <v>368</v>
      </c>
      <c r="Q2592" t="s">
        <v>301</v>
      </c>
      <c r="R2592">
        <v>27</v>
      </c>
      <c r="S2592" t="s">
        <v>10779</v>
      </c>
      <c r="T2592" s="2">
        <v>0.03</v>
      </c>
      <c r="U2592" t="s">
        <v>2794</v>
      </c>
      <c r="V2592" t="s">
        <v>10780</v>
      </c>
      <c r="W2592" t="s">
        <v>116</v>
      </c>
      <c r="X2592" t="s">
        <v>10781</v>
      </c>
    </row>
    <row r="2593" spans="1:24" x14ac:dyDescent="0.3">
      <c r="A2593" t="s">
        <v>4352</v>
      </c>
      <c r="B2593" s="1">
        <v>42314</v>
      </c>
      <c r="C2593" t="s">
        <v>3431</v>
      </c>
      <c r="D2593" t="s">
        <v>240</v>
      </c>
      <c r="E2593" t="s">
        <v>27</v>
      </c>
      <c r="F2593" t="s">
        <v>28</v>
      </c>
      <c r="G2593" t="s">
        <v>77</v>
      </c>
      <c r="H2593" t="s">
        <v>241</v>
      </c>
      <c r="I2593" t="s">
        <v>63</v>
      </c>
      <c r="J2593" t="s">
        <v>853</v>
      </c>
      <c r="K2593" t="s">
        <v>33</v>
      </c>
      <c r="L2593" t="s">
        <v>34</v>
      </c>
      <c r="M2593" t="s">
        <v>35</v>
      </c>
      <c r="N2593" s="1">
        <v>42314</v>
      </c>
      <c r="O2593" t="s">
        <v>854</v>
      </c>
      <c r="P2593" t="s">
        <v>855</v>
      </c>
      <c r="Q2593" t="s">
        <v>856</v>
      </c>
      <c r="R2593">
        <v>8</v>
      </c>
      <c r="S2593" t="s">
        <v>4353</v>
      </c>
      <c r="T2593" s="2">
        <v>0.01</v>
      </c>
      <c r="U2593" t="s">
        <v>4354</v>
      </c>
      <c r="V2593" t="s">
        <v>4355</v>
      </c>
      <c r="W2593" t="s">
        <v>618</v>
      </c>
      <c r="X2593" t="s">
        <v>4356</v>
      </c>
    </row>
    <row r="2594" spans="1:24" x14ac:dyDescent="0.3">
      <c r="A2594" t="s">
        <v>4352</v>
      </c>
      <c r="B2594" s="1">
        <v>42142</v>
      </c>
      <c r="C2594" t="s">
        <v>2162</v>
      </c>
      <c r="D2594" t="s">
        <v>174</v>
      </c>
      <c r="E2594" t="s">
        <v>27</v>
      </c>
      <c r="F2594" t="s">
        <v>28</v>
      </c>
      <c r="G2594" t="s">
        <v>77</v>
      </c>
      <c r="H2594" t="s">
        <v>78</v>
      </c>
      <c r="I2594" t="s">
        <v>121</v>
      </c>
      <c r="J2594" t="s">
        <v>1233</v>
      </c>
      <c r="K2594" t="s">
        <v>94</v>
      </c>
      <c r="L2594" t="s">
        <v>34</v>
      </c>
      <c r="M2594" t="s">
        <v>35</v>
      </c>
      <c r="N2594" s="1">
        <v>42149</v>
      </c>
      <c r="O2594" t="s">
        <v>711</v>
      </c>
      <c r="P2594" t="s">
        <v>1234</v>
      </c>
      <c r="Q2594" t="s">
        <v>1235</v>
      </c>
      <c r="R2594">
        <v>42</v>
      </c>
      <c r="S2594" t="s">
        <v>5731</v>
      </c>
      <c r="T2594" s="2">
        <v>0.06</v>
      </c>
      <c r="U2594" t="s">
        <v>3865</v>
      </c>
      <c r="V2594" t="s">
        <v>5732</v>
      </c>
      <c r="W2594" t="s">
        <v>1239</v>
      </c>
      <c r="X2594" t="s">
        <v>5733</v>
      </c>
    </row>
    <row r="2595" spans="1:24" x14ac:dyDescent="0.3">
      <c r="A2595" t="s">
        <v>4352</v>
      </c>
      <c r="B2595" s="1">
        <v>41359</v>
      </c>
      <c r="C2595" t="s">
        <v>3248</v>
      </c>
      <c r="D2595" t="s">
        <v>174</v>
      </c>
      <c r="E2595" t="s">
        <v>27</v>
      </c>
      <c r="F2595" t="s">
        <v>28</v>
      </c>
      <c r="G2595" t="s">
        <v>134</v>
      </c>
      <c r="H2595" t="s">
        <v>78</v>
      </c>
      <c r="I2595" t="s">
        <v>92</v>
      </c>
      <c r="J2595" t="s">
        <v>338</v>
      </c>
      <c r="K2595" t="s">
        <v>94</v>
      </c>
      <c r="L2595" t="s">
        <v>34</v>
      </c>
      <c r="M2595" t="s">
        <v>35</v>
      </c>
      <c r="N2595" s="1">
        <v>41361</v>
      </c>
      <c r="O2595" t="s">
        <v>339</v>
      </c>
      <c r="P2595" t="s">
        <v>340</v>
      </c>
      <c r="Q2595" t="s">
        <v>341</v>
      </c>
      <c r="R2595">
        <v>16</v>
      </c>
      <c r="S2595" t="s">
        <v>9616</v>
      </c>
      <c r="T2595" s="2">
        <v>0.04</v>
      </c>
      <c r="U2595" t="s">
        <v>165</v>
      </c>
      <c r="V2595" t="s">
        <v>2361</v>
      </c>
      <c r="W2595" t="s">
        <v>345</v>
      </c>
      <c r="X2595" t="s">
        <v>9728</v>
      </c>
    </row>
    <row r="2596" spans="1:24" x14ac:dyDescent="0.3">
      <c r="A2596" t="s">
        <v>10113</v>
      </c>
      <c r="B2596" s="1">
        <v>42121</v>
      </c>
      <c r="C2596" t="s">
        <v>3415</v>
      </c>
      <c r="D2596" t="s">
        <v>1198</v>
      </c>
      <c r="E2596" t="s">
        <v>46</v>
      </c>
      <c r="F2596" t="s">
        <v>47</v>
      </c>
      <c r="G2596" t="s">
        <v>77</v>
      </c>
      <c r="H2596" t="s">
        <v>107</v>
      </c>
      <c r="I2596" t="s">
        <v>63</v>
      </c>
      <c r="J2596" t="s">
        <v>163</v>
      </c>
      <c r="K2596" t="s">
        <v>33</v>
      </c>
      <c r="L2596" t="s">
        <v>50</v>
      </c>
      <c r="M2596" t="s">
        <v>35</v>
      </c>
      <c r="N2596" s="1">
        <v>42122</v>
      </c>
      <c r="O2596" t="s">
        <v>164</v>
      </c>
      <c r="P2596" t="s">
        <v>165</v>
      </c>
      <c r="Q2596" t="s">
        <v>166</v>
      </c>
      <c r="R2596">
        <v>48</v>
      </c>
      <c r="S2596" t="s">
        <v>10114</v>
      </c>
      <c r="T2596" s="2">
        <v>0.08</v>
      </c>
      <c r="U2596" t="s">
        <v>2377</v>
      </c>
      <c r="V2596" t="s">
        <v>10115</v>
      </c>
      <c r="W2596" t="s">
        <v>170</v>
      </c>
      <c r="X2596" t="s">
        <v>10116</v>
      </c>
    </row>
    <row r="2597" spans="1:24" x14ac:dyDescent="0.3">
      <c r="A2597" t="s">
        <v>7155</v>
      </c>
      <c r="B2597" s="1">
        <v>42568</v>
      </c>
      <c r="C2597" t="s">
        <v>1921</v>
      </c>
      <c r="D2597" t="s">
        <v>551</v>
      </c>
      <c r="E2597" t="s">
        <v>27</v>
      </c>
      <c r="F2597" t="s">
        <v>28</v>
      </c>
      <c r="G2597" t="s">
        <v>91</v>
      </c>
      <c r="H2597" t="s">
        <v>289</v>
      </c>
      <c r="I2597" t="s">
        <v>31</v>
      </c>
      <c r="J2597" t="s">
        <v>651</v>
      </c>
      <c r="K2597" t="s">
        <v>94</v>
      </c>
      <c r="L2597" t="s">
        <v>95</v>
      </c>
      <c r="M2597" t="s">
        <v>35</v>
      </c>
      <c r="N2597" s="1">
        <v>42569</v>
      </c>
      <c r="O2597" t="s">
        <v>652</v>
      </c>
      <c r="P2597" t="s">
        <v>653</v>
      </c>
      <c r="Q2597" t="s">
        <v>98</v>
      </c>
      <c r="R2597">
        <v>26</v>
      </c>
      <c r="S2597" t="s">
        <v>7156</v>
      </c>
      <c r="T2597" s="2">
        <v>7.0000000000000007E-2</v>
      </c>
      <c r="U2597" t="s">
        <v>7157</v>
      </c>
      <c r="V2597" t="s">
        <v>6979</v>
      </c>
      <c r="W2597" t="s">
        <v>57</v>
      </c>
      <c r="X2597" t="s">
        <v>183</v>
      </c>
    </row>
    <row r="2598" spans="1:24" x14ac:dyDescent="0.3">
      <c r="A2598" t="s">
        <v>7155</v>
      </c>
      <c r="B2598" s="1">
        <v>41685</v>
      </c>
      <c r="C2598" t="s">
        <v>2117</v>
      </c>
      <c r="D2598" t="s">
        <v>306</v>
      </c>
      <c r="E2598" t="s">
        <v>46</v>
      </c>
      <c r="F2598" t="s">
        <v>47</v>
      </c>
      <c r="G2598" t="s">
        <v>91</v>
      </c>
      <c r="H2598" t="s">
        <v>107</v>
      </c>
      <c r="I2598" t="s">
        <v>92</v>
      </c>
      <c r="J2598" t="s">
        <v>734</v>
      </c>
      <c r="K2598" t="s">
        <v>94</v>
      </c>
      <c r="L2598" t="s">
        <v>109</v>
      </c>
      <c r="M2598" t="s">
        <v>35</v>
      </c>
      <c r="N2598" s="1">
        <v>41686</v>
      </c>
      <c r="O2598" t="s">
        <v>735</v>
      </c>
      <c r="P2598" t="s">
        <v>736</v>
      </c>
      <c r="Q2598" t="s">
        <v>737</v>
      </c>
      <c r="R2598">
        <v>16</v>
      </c>
      <c r="S2598" t="s">
        <v>1219</v>
      </c>
      <c r="T2598" s="2">
        <v>0.03</v>
      </c>
      <c r="U2598" t="s">
        <v>7643</v>
      </c>
      <c r="V2598" t="s">
        <v>9115</v>
      </c>
      <c r="W2598" t="s">
        <v>741</v>
      </c>
      <c r="X2598" t="s">
        <v>416</v>
      </c>
    </row>
    <row r="2599" spans="1:24" x14ac:dyDescent="0.3">
      <c r="A2599" t="s">
        <v>5876</v>
      </c>
      <c r="B2599" s="1">
        <v>41695</v>
      </c>
      <c r="C2599" t="s">
        <v>3436</v>
      </c>
      <c r="D2599" t="s">
        <v>3740</v>
      </c>
      <c r="E2599" t="s">
        <v>27</v>
      </c>
      <c r="F2599" t="s">
        <v>28</v>
      </c>
      <c r="G2599" t="s">
        <v>91</v>
      </c>
      <c r="H2599" t="s">
        <v>30</v>
      </c>
      <c r="I2599" t="s">
        <v>196</v>
      </c>
      <c r="J2599" t="s">
        <v>206</v>
      </c>
      <c r="K2599" t="s">
        <v>94</v>
      </c>
      <c r="L2599" t="s">
        <v>34</v>
      </c>
      <c r="M2599" t="s">
        <v>35</v>
      </c>
      <c r="N2599" s="1">
        <v>41697</v>
      </c>
      <c r="O2599" t="s">
        <v>207</v>
      </c>
      <c r="P2599" t="s">
        <v>208</v>
      </c>
      <c r="Q2599" t="s">
        <v>125</v>
      </c>
      <c r="R2599">
        <v>10</v>
      </c>
      <c r="S2599" t="s">
        <v>5877</v>
      </c>
      <c r="T2599" s="2">
        <v>0.06</v>
      </c>
      <c r="U2599" t="s">
        <v>995</v>
      </c>
      <c r="V2599" t="s">
        <v>5878</v>
      </c>
      <c r="W2599" t="s">
        <v>212</v>
      </c>
      <c r="X2599" t="s">
        <v>5879</v>
      </c>
    </row>
    <row r="2600" spans="1:24" x14ac:dyDescent="0.3">
      <c r="A2600" t="s">
        <v>5876</v>
      </c>
      <c r="B2600" s="1">
        <v>42087</v>
      </c>
      <c r="C2600" t="s">
        <v>4192</v>
      </c>
      <c r="D2600" t="s">
        <v>1019</v>
      </c>
      <c r="E2600" t="s">
        <v>46</v>
      </c>
      <c r="F2600" t="s">
        <v>47</v>
      </c>
      <c r="G2600" t="s">
        <v>91</v>
      </c>
      <c r="H2600" t="s">
        <v>107</v>
      </c>
      <c r="I2600" t="s">
        <v>121</v>
      </c>
      <c r="J2600" t="s">
        <v>373</v>
      </c>
      <c r="K2600" t="s">
        <v>94</v>
      </c>
      <c r="L2600" t="s">
        <v>34</v>
      </c>
      <c r="M2600" t="s">
        <v>35</v>
      </c>
      <c r="N2600" s="1">
        <v>42088</v>
      </c>
      <c r="O2600" t="s">
        <v>374</v>
      </c>
      <c r="P2600" t="s">
        <v>375</v>
      </c>
      <c r="Q2600" t="s">
        <v>376</v>
      </c>
      <c r="R2600">
        <v>32</v>
      </c>
      <c r="S2600" t="s">
        <v>1360</v>
      </c>
      <c r="T2600" s="2">
        <v>0.09</v>
      </c>
      <c r="U2600" t="s">
        <v>10342</v>
      </c>
      <c r="V2600" t="s">
        <v>11747</v>
      </c>
      <c r="W2600" t="s">
        <v>380</v>
      </c>
      <c r="X2600" t="s">
        <v>3667</v>
      </c>
    </row>
    <row r="2601" spans="1:24" x14ac:dyDescent="0.3">
      <c r="A2601" t="s">
        <v>4134</v>
      </c>
      <c r="B2601" s="1">
        <v>42146</v>
      </c>
      <c r="C2601" t="s">
        <v>1400</v>
      </c>
      <c r="D2601" t="s">
        <v>1401</v>
      </c>
      <c r="E2601" t="s">
        <v>27</v>
      </c>
      <c r="F2601" t="s">
        <v>28</v>
      </c>
      <c r="G2601" t="s">
        <v>77</v>
      </c>
      <c r="H2601" t="s">
        <v>281</v>
      </c>
      <c r="I2601" t="s">
        <v>121</v>
      </c>
      <c r="J2601" t="s">
        <v>734</v>
      </c>
      <c r="K2601" t="s">
        <v>94</v>
      </c>
      <c r="L2601" t="s">
        <v>34</v>
      </c>
      <c r="M2601" t="s">
        <v>35</v>
      </c>
      <c r="N2601" s="1">
        <v>42148</v>
      </c>
      <c r="O2601" t="s">
        <v>735</v>
      </c>
      <c r="P2601" t="s">
        <v>736</v>
      </c>
      <c r="Q2601" t="s">
        <v>737</v>
      </c>
      <c r="R2601">
        <v>7</v>
      </c>
      <c r="S2601" t="s">
        <v>4135</v>
      </c>
      <c r="T2601" s="2">
        <v>0.06</v>
      </c>
      <c r="U2601" t="s">
        <v>123</v>
      </c>
      <c r="V2601" t="s">
        <v>2058</v>
      </c>
      <c r="W2601" t="s">
        <v>741</v>
      </c>
      <c r="X2601" t="s">
        <v>4136</v>
      </c>
    </row>
    <row r="2602" spans="1:24" x14ac:dyDescent="0.3">
      <c r="A2602" t="s">
        <v>4134</v>
      </c>
      <c r="B2602" s="1">
        <v>42626</v>
      </c>
      <c r="C2602" t="s">
        <v>798</v>
      </c>
      <c r="D2602" t="s">
        <v>61</v>
      </c>
      <c r="E2602" t="s">
        <v>27</v>
      </c>
      <c r="F2602" t="s">
        <v>28</v>
      </c>
      <c r="G2602" t="s">
        <v>91</v>
      </c>
      <c r="H2602" t="s">
        <v>62</v>
      </c>
      <c r="I2602" t="s">
        <v>31</v>
      </c>
      <c r="J2602" t="s">
        <v>1233</v>
      </c>
      <c r="K2602" t="s">
        <v>33</v>
      </c>
      <c r="L2602" t="s">
        <v>109</v>
      </c>
      <c r="M2602" t="s">
        <v>35</v>
      </c>
      <c r="N2602" s="1">
        <v>42633</v>
      </c>
      <c r="O2602" t="s">
        <v>711</v>
      </c>
      <c r="P2602" t="s">
        <v>1234</v>
      </c>
      <c r="Q2602" t="s">
        <v>1235</v>
      </c>
      <c r="R2602">
        <v>30</v>
      </c>
      <c r="S2602" t="s">
        <v>6083</v>
      </c>
      <c r="T2602" s="2">
        <v>0.08</v>
      </c>
      <c r="U2602" t="s">
        <v>6084</v>
      </c>
      <c r="V2602" t="s">
        <v>6085</v>
      </c>
      <c r="W2602" t="s">
        <v>1239</v>
      </c>
      <c r="X2602" t="s">
        <v>6086</v>
      </c>
    </row>
    <row r="2603" spans="1:24" x14ac:dyDescent="0.3">
      <c r="A2603" t="s">
        <v>5236</v>
      </c>
      <c r="B2603" s="1">
        <v>41479</v>
      </c>
      <c r="C2603" t="s">
        <v>471</v>
      </c>
      <c r="D2603" t="s">
        <v>399</v>
      </c>
      <c r="E2603" t="s">
        <v>27</v>
      </c>
      <c r="F2603" t="s">
        <v>28</v>
      </c>
      <c r="G2603" t="s">
        <v>29</v>
      </c>
      <c r="H2603" t="s">
        <v>62</v>
      </c>
      <c r="I2603" t="s">
        <v>121</v>
      </c>
      <c r="J2603" t="s">
        <v>5237</v>
      </c>
      <c r="K2603" t="s">
        <v>94</v>
      </c>
      <c r="L2603" t="s">
        <v>34</v>
      </c>
      <c r="M2603" t="s">
        <v>35</v>
      </c>
      <c r="N2603" s="1">
        <v>41481</v>
      </c>
      <c r="O2603" t="s">
        <v>4418</v>
      </c>
      <c r="P2603" t="s">
        <v>4661</v>
      </c>
      <c r="Q2603" t="s">
        <v>4662</v>
      </c>
      <c r="R2603">
        <v>32</v>
      </c>
      <c r="S2603" t="s">
        <v>5238</v>
      </c>
      <c r="T2603" s="2">
        <v>0.05</v>
      </c>
      <c r="U2603" t="s">
        <v>1732</v>
      </c>
      <c r="V2603" t="s">
        <v>5239</v>
      </c>
      <c r="W2603" t="s">
        <v>2497</v>
      </c>
      <c r="X2603" t="s">
        <v>5240</v>
      </c>
    </row>
    <row r="2604" spans="1:24" x14ac:dyDescent="0.3">
      <c r="A2604" t="s">
        <v>5236</v>
      </c>
      <c r="B2604" s="1">
        <v>42018</v>
      </c>
      <c r="C2604" t="s">
        <v>311</v>
      </c>
      <c r="D2604" t="s">
        <v>312</v>
      </c>
      <c r="E2604" t="s">
        <v>27</v>
      </c>
      <c r="F2604" t="s">
        <v>28</v>
      </c>
      <c r="G2604" t="s">
        <v>77</v>
      </c>
      <c r="H2604" t="s">
        <v>205</v>
      </c>
      <c r="I2604" t="s">
        <v>31</v>
      </c>
      <c r="J2604" t="s">
        <v>564</v>
      </c>
      <c r="K2604" t="s">
        <v>94</v>
      </c>
      <c r="L2604" t="s">
        <v>34</v>
      </c>
      <c r="M2604" t="s">
        <v>35</v>
      </c>
      <c r="N2604" s="1">
        <v>42019</v>
      </c>
      <c r="O2604" t="s">
        <v>565</v>
      </c>
      <c r="P2604" t="s">
        <v>566</v>
      </c>
      <c r="Q2604" t="s">
        <v>567</v>
      </c>
      <c r="R2604">
        <v>43</v>
      </c>
      <c r="S2604" t="s">
        <v>2415</v>
      </c>
      <c r="T2604" s="2">
        <v>0.08</v>
      </c>
      <c r="U2604" t="s">
        <v>9274</v>
      </c>
      <c r="V2604" t="s">
        <v>9275</v>
      </c>
      <c r="W2604" t="s">
        <v>224</v>
      </c>
      <c r="X2604" t="s">
        <v>9276</v>
      </c>
    </row>
    <row r="2605" spans="1:24" x14ac:dyDescent="0.3">
      <c r="A2605" t="s">
        <v>5236</v>
      </c>
      <c r="B2605" s="1">
        <v>41893</v>
      </c>
      <c r="C2605" t="s">
        <v>2338</v>
      </c>
      <c r="D2605" t="s">
        <v>365</v>
      </c>
      <c r="E2605" t="s">
        <v>46</v>
      </c>
      <c r="F2605" t="s">
        <v>47</v>
      </c>
      <c r="G2605" t="s">
        <v>91</v>
      </c>
      <c r="H2605" t="s">
        <v>48</v>
      </c>
      <c r="I2605" t="s">
        <v>92</v>
      </c>
      <c r="J2605" t="s">
        <v>338</v>
      </c>
      <c r="K2605" t="s">
        <v>33</v>
      </c>
      <c r="L2605" t="s">
        <v>65</v>
      </c>
      <c r="M2605" t="s">
        <v>35</v>
      </c>
      <c r="N2605" s="1">
        <v>41895</v>
      </c>
      <c r="O2605" t="s">
        <v>339</v>
      </c>
      <c r="P2605" t="s">
        <v>340</v>
      </c>
      <c r="Q2605" t="s">
        <v>341</v>
      </c>
      <c r="R2605">
        <v>8</v>
      </c>
      <c r="S2605" t="s">
        <v>9565</v>
      </c>
      <c r="T2605" s="2">
        <v>0.09</v>
      </c>
      <c r="U2605" t="s">
        <v>2147</v>
      </c>
      <c r="V2605" t="s">
        <v>9566</v>
      </c>
      <c r="W2605" t="s">
        <v>345</v>
      </c>
      <c r="X2605" t="s">
        <v>3493</v>
      </c>
    </row>
    <row r="2606" spans="1:24" x14ac:dyDescent="0.3">
      <c r="A2606" t="s">
        <v>5236</v>
      </c>
      <c r="B2606" s="1">
        <v>42088</v>
      </c>
      <c r="C2606" t="s">
        <v>3464</v>
      </c>
      <c r="D2606" t="s">
        <v>174</v>
      </c>
      <c r="E2606" t="s">
        <v>27</v>
      </c>
      <c r="F2606" t="s">
        <v>28</v>
      </c>
      <c r="G2606" t="s">
        <v>29</v>
      </c>
      <c r="H2606" t="s">
        <v>78</v>
      </c>
      <c r="I2606" t="s">
        <v>121</v>
      </c>
      <c r="J2606" t="s">
        <v>253</v>
      </c>
      <c r="K2606" t="s">
        <v>94</v>
      </c>
      <c r="L2606" t="s">
        <v>95</v>
      </c>
      <c r="M2606" t="s">
        <v>35</v>
      </c>
      <c r="N2606" s="1">
        <v>42090</v>
      </c>
      <c r="O2606" t="s">
        <v>254</v>
      </c>
      <c r="P2606" t="s">
        <v>255</v>
      </c>
      <c r="Q2606" t="s">
        <v>256</v>
      </c>
      <c r="R2606">
        <v>47</v>
      </c>
      <c r="S2606" t="s">
        <v>5672</v>
      </c>
      <c r="T2606" s="2">
        <v>0.1</v>
      </c>
      <c r="U2606" t="s">
        <v>127</v>
      </c>
      <c r="V2606" t="s">
        <v>5672</v>
      </c>
      <c r="W2606" t="s">
        <v>260</v>
      </c>
      <c r="X2606" t="s">
        <v>12689</v>
      </c>
    </row>
    <row r="2607" spans="1:24" x14ac:dyDescent="0.3">
      <c r="A2607" t="s">
        <v>664</v>
      </c>
      <c r="B2607" s="1">
        <v>42111</v>
      </c>
      <c r="C2607" t="s">
        <v>665</v>
      </c>
      <c r="D2607" t="s">
        <v>144</v>
      </c>
      <c r="E2607" t="s">
        <v>46</v>
      </c>
      <c r="F2607" t="s">
        <v>47</v>
      </c>
      <c r="G2607" t="s">
        <v>77</v>
      </c>
      <c r="H2607" t="s">
        <v>107</v>
      </c>
      <c r="I2607" t="s">
        <v>92</v>
      </c>
      <c r="J2607" t="s">
        <v>253</v>
      </c>
      <c r="K2607" t="s">
        <v>33</v>
      </c>
      <c r="L2607" t="s">
        <v>34</v>
      </c>
      <c r="M2607" t="s">
        <v>35</v>
      </c>
      <c r="N2607" s="1">
        <v>42113</v>
      </c>
      <c r="O2607" t="s">
        <v>254</v>
      </c>
      <c r="P2607" t="s">
        <v>255</v>
      </c>
      <c r="Q2607" t="s">
        <v>256</v>
      </c>
      <c r="R2607">
        <v>44</v>
      </c>
      <c r="S2607" t="s">
        <v>666</v>
      </c>
      <c r="T2607" s="2">
        <v>0.09</v>
      </c>
      <c r="U2607" t="s">
        <v>480</v>
      </c>
      <c r="V2607" t="s">
        <v>667</v>
      </c>
      <c r="W2607" t="s">
        <v>260</v>
      </c>
      <c r="X2607" t="s">
        <v>668</v>
      </c>
    </row>
    <row r="2608" spans="1:24" x14ac:dyDescent="0.3">
      <c r="A2608" t="s">
        <v>4680</v>
      </c>
      <c r="B2608" s="1">
        <v>42098</v>
      </c>
      <c r="C2608" t="s">
        <v>4533</v>
      </c>
      <c r="D2608" t="s">
        <v>551</v>
      </c>
      <c r="E2608" t="s">
        <v>27</v>
      </c>
      <c r="F2608" t="s">
        <v>28</v>
      </c>
      <c r="G2608" t="s">
        <v>29</v>
      </c>
      <c r="H2608" t="s">
        <v>289</v>
      </c>
      <c r="I2608" t="s">
        <v>63</v>
      </c>
      <c r="J2608" t="s">
        <v>1173</v>
      </c>
      <c r="K2608" t="s">
        <v>94</v>
      </c>
      <c r="L2608" t="s">
        <v>34</v>
      </c>
      <c r="M2608" t="s">
        <v>35</v>
      </c>
      <c r="N2608" s="1">
        <v>42099</v>
      </c>
      <c r="O2608" t="s">
        <v>1174</v>
      </c>
      <c r="P2608" t="s">
        <v>1175</v>
      </c>
      <c r="Q2608" t="s">
        <v>1176</v>
      </c>
      <c r="R2608">
        <v>32</v>
      </c>
      <c r="S2608" t="s">
        <v>4681</v>
      </c>
      <c r="T2608" s="2">
        <v>0.1</v>
      </c>
      <c r="U2608" t="s">
        <v>4682</v>
      </c>
      <c r="V2608" t="s">
        <v>4683</v>
      </c>
      <c r="W2608" t="s">
        <v>1180</v>
      </c>
      <c r="X2608" t="s">
        <v>4684</v>
      </c>
    </row>
    <row r="2609" spans="1:24" x14ac:dyDescent="0.3">
      <c r="A2609" t="s">
        <v>4680</v>
      </c>
      <c r="B2609" s="1">
        <v>42180</v>
      </c>
      <c r="C2609" t="s">
        <v>431</v>
      </c>
      <c r="D2609" t="s">
        <v>874</v>
      </c>
      <c r="E2609" t="s">
        <v>27</v>
      </c>
      <c r="F2609" t="s">
        <v>28</v>
      </c>
      <c r="G2609" t="s">
        <v>77</v>
      </c>
      <c r="H2609" t="s">
        <v>241</v>
      </c>
      <c r="I2609" t="s">
        <v>92</v>
      </c>
      <c r="J2609" t="s">
        <v>1173</v>
      </c>
      <c r="K2609" t="s">
        <v>94</v>
      </c>
      <c r="L2609" t="s">
        <v>109</v>
      </c>
      <c r="M2609" t="s">
        <v>35</v>
      </c>
      <c r="N2609" s="1">
        <v>42182</v>
      </c>
      <c r="O2609" t="s">
        <v>1174</v>
      </c>
      <c r="P2609" t="s">
        <v>1175</v>
      </c>
      <c r="Q2609" t="s">
        <v>1176</v>
      </c>
      <c r="R2609">
        <v>35</v>
      </c>
      <c r="S2609" t="s">
        <v>2035</v>
      </c>
      <c r="T2609" s="2">
        <v>0.02</v>
      </c>
      <c r="U2609" t="s">
        <v>2036</v>
      </c>
      <c r="V2609" t="s">
        <v>2037</v>
      </c>
      <c r="W2609" t="s">
        <v>1180</v>
      </c>
      <c r="X2609" t="s">
        <v>2038</v>
      </c>
    </row>
    <row r="2610" spans="1:24" x14ac:dyDescent="0.3">
      <c r="A2610" t="s">
        <v>4680</v>
      </c>
      <c r="B2610" s="1">
        <v>42219</v>
      </c>
      <c r="C2610" t="s">
        <v>530</v>
      </c>
      <c r="D2610" t="s">
        <v>531</v>
      </c>
      <c r="E2610" t="s">
        <v>27</v>
      </c>
      <c r="F2610" t="s">
        <v>28</v>
      </c>
      <c r="G2610" t="s">
        <v>77</v>
      </c>
      <c r="H2610" t="s">
        <v>30</v>
      </c>
      <c r="I2610" t="s">
        <v>63</v>
      </c>
      <c r="J2610" t="s">
        <v>366</v>
      </c>
      <c r="K2610" t="s">
        <v>94</v>
      </c>
      <c r="L2610" t="s">
        <v>95</v>
      </c>
      <c r="M2610" t="s">
        <v>35</v>
      </c>
      <c r="N2610" s="1">
        <v>42224</v>
      </c>
      <c r="O2610" t="s">
        <v>367</v>
      </c>
      <c r="P2610" t="s">
        <v>368</v>
      </c>
      <c r="Q2610" t="s">
        <v>301</v>
      </c>
      <c r="R2610">
        <v>41</v>
      </c>
      <c r="S2610" t="s">
        <v>3286</v>
      </c>
      <c r="T2610" s="2">
        <v>0.03</v>
      </c>
      <c r="U2610" t="s">
        <v>1809</v>
      </c>
      <c r="V2610" t="s">
        <v>671</v>
      </c>
      <c r="W2610" t="s">
        <v>116</v>
      </c>
      <c r="X2610" t="s">
        <v>10422</v>
      </c>
    </row>
    <row r="2611" spans="1:24" x14ac:dyDescent="0.3">
      <c r="A2611" t="s">
        <v>3455</v>
      </c>
      <c r="B2611" s="1">
        <v>41399</v>
      </c>
      <c r="C2611" t="s">
        <v>119</v>
      </c>
      <c r="D2611" t="s">
        <v>120</v>
      </c>
      <c r="E2611" t="s">
        <v>27</v>
      </c>
      <c r="F2611" t="s">
        <v>28</v>
      </c>
      <c r="G2611" t="s">
        <v>77</v>
      </c>
      <c r="H2611" t="s">
        <v>62</v>
      </c>
      <c r="I2611" t="s">
        <v>92</v>
      </c>
      <c r="J2611" t="s">
        <v>832</v>
      </c>
      <c r="K2611" t="s">
        <v>94</v>
      </c>
      <c r="L2611" t="s">
        <v>34</v>
      </c>
      <c r="M2611" t="s">
        <v>35</v>
      </c>
      <c r="N2611" s="1">
        <v>41400</v>
      </c>
      <c r="O2611" t="s">
        <v>833</v>
      </c>
      <c r="P2611" t="s">
        <v>834</v>
      </c>
      <c r="Q2611" t="s">
        <v>774</v>
      </c>
      <c r="R2611">
        <v>1</v>
      </c>
      <c r="S2611" t="s">
        <v>3456</v>
      </c>
      <c r="T2611" s="2">
        <v>0.05</v>
      </c>
      <c r="U2611" t="s">
        <v>127</v>
      </c>
      <c r="V2611" t="s">
        <v>3456</v>
      </c>
      <c r="W2611" t="s">
        <v>838</v>
      </c>
      <c r="X2611" t="s">
        <v>3457</v>
      </c>
    </row>
    <row r="2612" spans="1:24" x14ac:dyDescent="0.3">
      <c r="A2612" t="s">
        <v>3455</v>
      </c>
      <c r="B2612" s="1">
        <v>42412</v>
      </c>
      <c r="C2612" t="s">
        <v>8225</v>
      </c>
      <c r="D2612" t="s">
        <v>1429</v>
      </c>
      <c r="E2612" t="s">
        <v>27</v>
      </c>
      <c r="F2612" t="s">
        <v>28</v>
      </c>
      <c r="G2612" t="s">
        <v>134</v>
      </c>
      <c r="H2612" t="s">
        <v>217</v>
      </c>
      <c r="I2612" t="s">
        <v>31</v>
      </c>
      <c r="J2612" t="s">
        <v>822</v>
      </c>
      <c r="K2612" t="s">
        <v>33</v>
      </c>
      <c r="L2612" t="s">
        <v>34</v>
      </c>
      <c r="M2612" t="s">
        <v>35</v>
      </c>
      <c r="N2612" s="1">
        <v>42414</v>
      </c>
      <c r="O2612" t="s">
        <v>823</v>
      </c>
      <c r="P2612" t="s">
        <v>824</v>
      </c>
      <c r="Q2612" t="s">
        <v>825</v>
      </c>
      <c r="R2612">
        <v>27</v>
      </c>
      <c r="S2612" t="s">
        <v>8226</v>
      </c>
      <c r="T2612" s="2">
        <v>0</v>
      </c>
      <c r="U2612" t="s">
        <v>8227</v>
      </c>
      <c r="V2612" t="s">
        <v>8228</v>
      </c>
      <c r="W2612" t="s">
        <v>829</v>
      </c>
      <c r="X2612" t="s">
        <v>7058</v>
      </c>
    </row>
    <row r="2613" spans="1:24" x14ac:dyDescent="0.3">
      <c r="A2613" t="s">
        <v>3455</v>
      </c>
      <c r="B2613" s="1">
        <v>42088</v>
      </c>
      <c r="C2613" t="s">
        <v>4619</v>
      </c>
      <c r="D2613" t="s">
        <v>365</v>
      </c>
      <c r="E2613" t="s">
        <v>46</v>
      </c>
      <c r="F2613" t="s">
        <v>47</v>
      </c>
      <c r="G2613" t="s">
        <v>77</v>
      </c>
      <c r="H2613" t="s">
        <v>48</v>
      </c>
      <c r="I2613" t="s">
        <v>63</v>
      </c>
      <c r="J2613" t="s">
        <v>185</v>
      </c>
      <c r="K2613" t="s">
        <v>94</v>
      </c>
      <c r="L2613" t="s">
        <v>34</v>
      </c>
      <c r="M2613" t="s">
        <v>35</v>
      </c>
      <c r="N2613" s="1">
        <v>42090</v>
      </c>
      <c r="O2613" t="s">
        <v>186</v>
      </c>
      <c r="P2613" t="s">
        <v>187</v>
      </c>
      <c r="Q2613" t="s">
        <v>188</v>
      </c>
      <c r="R2613">
        <v>8</v>
      </c>
      <c r="S2613" t="s">
        <v>2217</v>
      </c>
      <c r="T2613" s="2">
        <v>0.05</v>
      </c>
      <c r="U2613" t="s">
        <v>4380</v>
      </c>
      <c r="V2613" t="s">
        <v>8659</v>
      </c>
      <c r="W2613" t="s">
        <v>165</v>
      </c>
      <c r="X2613" t="s">
        <v>8660</v>
      </c>
    </row>
    <row r="2614" spans="1:24" x14ac:dyDescent="0.3">
      <c r="A2614" t="s">
        <v>4054</v>
      </c>
      <c r="B2614" s="1">
        <v>41459</v>
      </c>
      <c r="C2614" t="s">
        <v>354</v>
      </c>
      <c r="D2614" t="s">
        <v>61</v>
      </c>
      <c r="E2614" t="s">
        <v>27</v>
      </c>
      <c r="F2614" t="s">
        <v>28</v>
      </c>
      <c r="G2614" t="s">
        <v>91</v>
      </c>
      <c r="H2614" t="s">
        <v>62</v>
      </c>
      <c r="I2614" t="s">
        <v>31</v>
      </c>
      <c r="J2614" t="s">
        <v>832</v>
      </c>
      <c r="K2614" t="s">
        <v>94</v>
      </c>
      <c r="L2614" t="s">
        <v>109</v>
      </c>
      <c r="M2614" t="s">
        <v>35</v>
      </c>
      <c r="N2614" s="1">
        <v>41460</v>
      </c>
      <c r="O2614" t="s">
        <v>833</v>
      </c>
      <c r="P2614" t="s">
        <v>834</v>
      </c>
      <c r="Q2614" t="s">
        <v>774</v>
      </c>
      <c r="R2614">
        <v>19</v>
      </c>
      <c r="S2614" t="s">
        <v>4055</v>
      </c>
      <c r="T2614" s="2">
        <v>0.08</v>
      </c>
      <c r="U2614" t="s">
        <v>3149</v>
      </c>
      <c r="V2614" t="s">
        <v>4056</v>
      </c>
      <c r="W2614" t="s">
        <v>838</v>
      </c>
      <c r="X2614" t="s">
        <v>4057</v>
      </c>
    </row>
    <row r="2615" spans="1:24" x14ac:dyDescent="0.3">
      <c r="A2615" t="s">
        <v>4054</v>
      </c>
      <c r="B2615" s="1">
        <v>42135</v>
      </c>
      <c r="C2615" t="s">
        <v>1541</v>
      </c>
      <c r="D2615" t="s">
        <v>61</v>
      </c>
      <c r="E2615" t="s">
        <v>27</v>
      </c>
      <c r="F2615" t="s">
        <v>28</v>
      </c>
      <c r="G2615" t="s">
        <v>77</v>
      </c>
      <c r="H2615" t="s">
        <v>62</v>
      </c>
      <c r="I2615" t="s">
        <v>92</v>
      </c>
      <c r="J2615" t="s">
        <v>64</v>
      </c>
      <c r="K2615" t="s">
        <v>33</v>
      </c>
      <c r="L2615" t="s">
        <v>65</v>
      </c>
      <c r="M2615" t="s">
        <v>35</v>
      </c>
      <c r="N2615" s="1">
        <v>42137</v>
      </c>
      <c r="O2615" t="s">
        <v>66</v>
      </c>
      <c r="P2615" t="s">
        <v>67</v>
      </c>
      <c r="Q2615" t="s">
        <v>68</v>
      </c>
      <c r="R2615">
        <v>10</v>
      </c>
      <c r="S2615" t="s">
        <v>3903</v>
      </c>
      <c r="T2615" s="2">
        <v>0</v>
      </c>
      <c r="U2615" t="s">
        <v>39</v>
      </c>
      <c r="V2615" t="s">
        <v>6264</v>
      </c>
      <c r="W2615" t="s">
        <v>72</v>
      </c>
      <c r="X2615" t="s">
        <v>6265</v>
      </c>
    </row>
    <row r="2616" spans="1:24" x14ac:dyDescent="0.3">
      <c r="A2616" t="s">
        <v>4054</v>
      </c>
      <c r="B2616" s="1">
        <v>42264</v>
      </c>
      <c r="C2616" t="s">
        <v>911</v>
      </c>
      <c r="D2616" t="s">
        <v>912</v>
      </c>
      <c r="E2616" t="s">
        <v>27</v>
      </c>
      <c r="F2616" t="s">
        <v>28</v>
      </c>
      <c r="G2616" t="s">
        <v>91</v>
      </c>
      <c r="H2616" t="s">
        <v>205</v>
      </c>
      <c r="I2616" t="s">
        <v>196</v>
      </c>
      <c r="J2616" t="s">
        <v>4068</v>
      </c>
      <c r="K2616" t="s">
        <v>94</v>
      </c>
      <c r="L2616" t="s">
        <v>95</v>
      </c>
      <c r="M2616" t="s">
        <v>35</v>
      </c>
      <c r="N2616" s="1">
        <v>42264</v>
      </c>
      <c r="O2616" t="s">
        <v>2512</v>
      </c>
      <c r="P2616" t="s">
        <v>2119</v>
      </c>
      <c r="Q2616" t="s">
        <v>428</v>
      </c>
      <c r="R2616">
        <v>17</v>
      </c>
      <c r="S2616" t="s">
        <v>10138</v>
      </c>
      <c r="T2616" s="2">
        <v>0.09</v>
      </c>
      <c r="U2616" t="s">
        <v>3166</v>
      </c>
      <c r="V2616" t="s">
        <v>1704</v>
      </c>
      <c r="W2616" t="s">
        <v>4072</v>
      </c>
      <c r="X2616" t="s">
        <v>10139</v>
      </c>
    </row>
    <row r="2617" spans="1:24" x14ac:dyDescent="0.3">
      <c r="A2617" t="s">
        <v>11953</v>
      </c>
      <c r="B2617" s="1">
        <v>42000</v>
      </c>
      <c r="C2617" t="s">
        <v>420</v>
      </c>
      <c r="D2617" t="s">
        <v>11954</v>
      </c>
      <c r="E2617" t="s">
        <v>27</v>
      </c>
      <c r="F2617" t="s">
        <v>28</v>
      </c>
      <c r="G2617" t="s">
        <v>91</v>
      </c>
      <c r="H2617" t="s">
        <v>289</v>
      </c>
      <c r="I2617" t="s">
        <v>63</v>
      </c>
      <c r="J2617" t="s">
        <v>441</v>
      </c>
      <c r="K2617" t="s">
        <v>94</v>
      </c>
      <c r="L2617" t="s">
        <v>95</v>
      </c>
      <c r="M2617" t="s">
        <v>35</v>
      </c>
      <c r="N2617" s="1">
        <v>42002</v>
      </c>
      <c r="O2617" t="s">
        <v>442</v>
      </c>
      <c r="P2617" t="s">
        <v>443</v>
      </c>
      <c r="Q2617" t="s">
        <v>444</v>
      </c>
      <c r="R2617">
        <v>47</v>
      </c>
      <c r="S2617" t="s">
        <v>11955</v>
      </c>
      <c r="T2617" s="2">
        <v>0.1</v>
      </c>
      <c r="U2617" t="s">
        <v>8636</v>
      </c>
      <c r="V2617" t="s">
        <v>11956</v>
      </c>
      <c r="W2617" t="s">
        <v>448</v>
      </c>
      <c r="X2617" t="s">
        <v>11957</v>
      </c>
    </row>
    <row r="2618" spans="1:24" x14ac:dyDescent="0.3">
      <c r="A2618" t="s">
        <v>5931</v>
      </c>
      <c r="B2618" s="1">
        <v>42102</v>
      </c>
      <c r="C2618" t="s">
        <v>1818</v>
      </c>
      <c r="D2618" t="s">
        <v>1626</v>
      </c>
      <c r="E2618" t="s">
        <v>27</v>
      </c>
      <c r="F2618" t="s">
        <v>28</v>
      </c>
      <c r="G2618" t="s">
        <v>91</v>
      </c>
      <c r="H2618" t="s">
        <v>30</v>
      </c>
      <c r="I2618" t="s">
        <v>196</v>
      </c>
      <c r="J2618" t="s">
        <v>338</v>
      </c>
      <c r="K2618" t="s">
        <v>94</v>
      </c>
      <c r="L2618" t="s">
        <v>95</v>
      </c>
      <c r="M2618" t="s">
        <v>35</v>
      </c>
      <c r="N2618" s="1">
        <v>42103</v>
      </c>
      <c r="O2618" t="s">
        <v>339</v>
      </c>
      <c r="P2618" t="s">
        <v>340</v>
      </c>
      <c r="Q2618" t="s">
        <v>341</v>
      </c>
      <c r="R2618">
        <v>14</v>
      </c>
      <c r="S2618" t="s">
        <v>5932</v>
      </c>
      <c r="T2618" s="2">
        <v>0</v>
      </c>
      <c r="U2618" t="s">
        <v>2582</v>
      </c>
      <c r="V2618" t="s">
        <v>4663</v>
      </c>
      <c r="W2618" t="s">
        <v>345</v>
      </c>
      <c r="X2618" t="s">
        <v>1990</v>
      </c>
    </row>
    <row r="2619" spans="1:24" x14ac:dyDescent="0.3">
      <c r="A2619" t="s">
        <v>5931</v>
      </c>
      <c r="B2619" s="1">
        <v>42135</v>
      </c>
      <c r="C2619" t="s">
        <v>1541</v>
      </c>
      <c r="D2619" t="s">
        <v>61</v>
      </c>
      <c r="E2619" t="s">
        <v>27</v>
      </c>
      <c r="F2619" t="s">
        <v>28</v>
      </c>
      <c r="G2619" t="s">
        <v>91</v>
      </c>
      <c r="H2619" t="s">
        <v>62</v>
      </c>
      <c r="I2619" t="s">
        <v>121</v>
      </c>
      <c r="J2619" t="s">
        <v>338</v>
      </c>
      <c r="K2619" t="s">
        <v>94</v>
      </c>
      <c r="L2619" t="s">
        <v>95</v>
      </c>
      <c r="M2619" t="s">
        <v>35</v>
      </c>
      <c r="N2619" s="1">
        <v>42137</v>
      </c>
      <c r="O2619" t="s">
        <v>339</v>
      </c>
      <c r="P2619" t="s">
        <v>340</v>
      </c>
      <c r="Q2619" t="s">
        <v>341</v>
      </c>
      <c r="R2619">
        <v>36</v>
      </c>
      <c r="S2619" t="s">
        <v>6589</v>
      </c>
      <c r="T2619" s="2">
        <v>0.04</v>
      </c>
      <c r="U2619" t="s">
        <v>6590</v>
      </c>
      <c r="V2619" t="s">
        <v>692</v>
      </c>
      <c r="W2619" t="s">
        <v>345</v>
      </c>
      <c r="X2619" t="s">
        <v>6591</v>
      </c>
    </row>
    <row r="2620" spans="1:24" x14ac:dyDescent="0.3">
      <c r="A2620" t="s">
        <v>5931</v>
      </c>
      <c r="B2620" s="1">
        <v>42237</v>
      </c>
      <c r="C2620" t="s">
        <v>1301</v>
      </c>
      <c r="D2620" t="s">
        <v>228</v>
      </c>
      <c r="E2620" t="s">
        <v>46</v>
      </c>
      <c r="F2620" t="s">
        <v>47</v>
      </c>
      <c r="G2620" t="s">
        <v>134</v>
      </c>
      <c r="H2620" t="s">
        <v>107</v>
      </c>
      <c r="I2620" t="s">
        <v>92</v>
      </c>
      <c r="J2620" t="s">
        <v>564</v>
      </c>
      <c r="K2620" t="s">
        <v>33</v>
      </c>
      <c r="L2620" t="s">
        <v>34</v>
      </c>
      <c r="M2620" t="s">
        <v>35</v>
      </c>
      <c r="N2620" s="1">
        <v>42217</v>
      </c>
      <c r="O2620" t="s">
        <v>565</v>
      </c>
      <c r="P2620" t="s">
        <v>566</v>
      </c>
      <c r="Q2620" t="s">
        <v>567</v>
      </c>
      <c r="R2620">
        <v>23</v>
      </c>
      <c r="S2620" t="s">
        <v>6894</v>
      </c>
      <c r="T2620" s="2">
        <v>0.02</v>
      </c>
      <c r="U2620" t="s">
        <v>5592</v>
      </c>
      <c r="V2620" t="s">
        <v>6895</v>
      </c>
      <c r="W2620" t="s">
        <v>224</v>
      </c>
      <c r="X2620" t="s">
        <v>6896</v>
      </c>
    </row>
    <row r="2621" spans="1:24" x14ac:dyDescent="0.3">
      <c r="A2621" t="s">
        <v>5931</v>
      </c>
      <c r="B2621" s="1">
        <v>42082</v>
      </c>
      <c r="C2621" t="s">
        <v>3464</v>
      </c>
      <c r="D2621" t="s">
        <v>174</v>
      </c>
      <c r="E2621" t="s">
        <v>27</v>
      </c>
      <c r="F2621" t="s">
        <v>28</v>
      </c>
      <c r="G2621" t="s">
        <v>77</v>
      </c>
      <c r="H2621" t="s">
        <v>78</v>
      </c>
      <c r="I2621" t="s">
        <v>92</v>
      </c>
      <c r="J2621" t="s">
        <v>366</v>
      </c>
      <c r="K2621" t="s">
        <v>94</v>
      </c>
      <c r="L2621" t="s">
        <v>95</v>
      </c>
      <c r="M2621" t="s">
        <v>35</v>
      </c>
      <c r="N2621" s="1">
        <v>42084</v>
      </c>
      <c r="O2621" t="s">
        <v>367</v>
      </c>
      <c r="P2621" t="s">
        <v>368</v>
      </c>
      <c r="Q2621" t="s">
        <v>301</v>
      </c>
      <c r="R2621">
        <v>35</v>
      </c>
      <c r="S2621" t="s">
        <v>4858</v>
      </c>
      <c r="T2621" s="2">
        <v>0.09</v>
      </c>
      <c r="U2621" t="s">
        <v>711</v>
      </c>
      <c r="V2621" t="s">
        <v>8215</v>
      </c>
      <c r="W2621" t="s">
        <v>116</v>
      </c>
      <c r="X2621" t="s">
        <v>8216</v>
      </c>
    </row>
    <row r="2622" spans="1:24" x14ac:dyDescent="0.3">
      <c r="A2622" t="s">
        <v>5931</v>
      </c>
      <c r="B2622" s="1">
        <v>41316</v>
      </c>
      <c r="C2622" t="s">
        <v>161</v>
      </c>
      <c r="D2622" t="s">
        <v>162</v>
      </c>
      <c r="E2622" t="s">
        <v>46</v>
      </c>
      <c r="F2622" t="s">
        <v>47</v>
      </c>
      <c r="G2622" t="s">
        <v>77</v>
      </c>
      <c r="H2622" t="s">
        <v>107</v>
      </c>
      <c r="I2622" t="s">
        <v>31</v>
      </c>
      <c r="J2622" t="s">
        <v>1667</v>
      </c>
      <c r="K2622" t="s">
        <v>94</v>
      </c>
      <c r="L2622" t="s">
        <v>95</v>
      </c>
      <c r="M2622" t="s">
        <v>35</v>
      </c>
      <c r="N2622" s="1">
        <v>41317</v>
      </c>
      <c r="O2622" t="s">
        <v>982</v>
      </c>
      <c r="P2622" t="s">
        <v>1190</v>
      </c>
      <c r="Q2622" t="s">
        <v>1191</v>
      </c>
      <c r="R2622">
        <v>14</v>
      </c>
      <c r="S2622" t="s">
        <v>5563</v>
      </c>
      <c r="T2622" s="2">
        <v>0.08</v>
      </c>
      <c r="U2622" t="s">
        <v>717</v>
      </c>
      <c r="V2622" t="s">
        <v>7321</v>
      </c>
      <c r="W2622" t="s">
        <v>224</v>
      </c>
      <c r="X2622" t="s">
        <v>9589</v>
      </c>
    </row>
    <row r="2623" spans="1:24" x14ac:dyDescent="0.3">
      <c r="A2623" t="s">
        <v>5931</v>
      </c>
      <c r="B2623" s="1">
        <v>42102</v>
      </c>
      <c r="C2623" t="s">
        <v>9716</v>
      </c>
      <c r="D2623" t="s">
        <v>816</v>
      </c>
      <c r="E2623" t="s">
        <v>27</v>
      </c>
      <c r="F2623" t="s">
        <v>28</v>
      </c>
      <c r="G2623" t="s">
        <v>134</v>
      </c>
      <c r="H2623" t="s">
        <v>78</v>
      </c>
      <c r="I2623" t="s">
        <v>92</v>
      </c>
      <c r="J2623" t="s">
        <v>338</v>
      </c>
      <c r="K2623" t="s">
        <v>94</v>
      </c>
      <c r="L2623" t="s">
        <v>34</v>
      </c>
      <c r="M2623" t="s">
        <v>35</v>
      </c>
      <c r="N2623" s="1">
        <v>42103</v>
      </c>
      <c r="O2623" t="s">
        <v>339</v>
      </c>
      <c r="P2623" t="s">
        <v>340</v>
      </c>
      <c r="Q2623" t="s">
        <v>341</v>
      </c>
      <c r="R2623">
        <v>37</v>
      </c>
      <c r="S2623" t="s">
        <v>5932</v>
      </c>
      <c r="T2623" s="2">
        <v>0.09</v>
      </c>
      <c r="U2623" t="s">
        <v>2582</v>
      </c>
      <c r="V2623" t="s">
        <v>4663</v>
      </c>
      <c r="W2623" t="s">
        <v>345</v>
      </c>
      <c r="X2623" t="s">
        <v>1990</v>
      </c>
    </row>
    <row r="2624" spans="1:24" x14ac:dyDescent="0.3">
      <c r="A2624" t="s">
        <v>5931</v>
      </c>
      <c r="B2624" s="1">
        <v>42102</v>
      </c>
      <c r="C2624" t="s">
        <v>1818</v>
      </c>
      <c r="D2624" t="s">
        <v>2366</v>
      </c>
      <c r="E2624" t="s">
        <v>27</v>
      </c>
      <c r="F2624" t="s">
        <v>28</v>
      </c>
      <c r="G2624" t="s">
        <v>134</v>
      </c>
      <c r="H2624" t="s">
        <v>965</v>
      </c>
      <c r="I2624" t="s">
        <v>121</v>
      </c>
      <c r="J2624" t="s">
        <v>338</v>
      </c>
      <c r="K2624" t="s">
        <v>94</v>
      </c>
      <c r="L2624" t="s">
        <v>109</v>
      </c>
      <c r="M2624" t="s">
        <v>35</v>
      </c>
      <c r="N2624" s="1">
        <v>42103</v>
      </c>
      <c r="O2624" t="s">
        <v>339</v>
      </c>
      <c r="P2624" t="s">
        <v>340</v>
      </c>
      <c r="Q2624" t="s">
        <v>341</v>
      </c>
      <c r="R2624">
        <v>34</v>
      </c>
      <c r="S2624" t="s">
        <v>5932</v>
      </c>
      <c r="T2624" s="2">
        <v>7.0000000000000007E-2</v>
      </c>
      <c r="U2624" t="s">
        <v>2582</v>
      </c>
      <c r="V2624" t="s">
        <v>4663</v>
      </c>
      <c r="W2624" t="s">
        <v>345</v>
      </c>
      <c r="X2624" t="s">
        <v>1990</v>
      </c>
    </row>
    <row r="2625" spans="1:24" x14ac:dyDescent="0.3">
      <c r="A2625" t="s">
        <v>5931</v>
      </c>
      <c r="B2625" s="1">
        <v>41934</v>
      </c>
      <c r="C2625" t="s">
        <v>6512</v>
      </c>
      <c r="D2625" t="s">
        <v>365</v>
      </c>
      <c r="E2625" t="s">
        <v>46</v>
      </c>
      <c r="F2625" t="s">
        <v>47</v>
      </c>
      <c r="G2625" t="s">
        <v>91</v>
      </c>
      <c r="H2625" t="s">
        <v>48</v>
      </c>
      <c r="I2625" t="s">
        <v>31</v>
      </c>
      <c r="J2625" t="s">
        <v>756</v>
      </c>
      <c r="K2625" t="s">
        <v>94</v>
      </c>
      <c r="L2625" t="s">
        <v>34</v>
      </c>
      <c r="M2625" t="s">
        <v>35</v>
      </c>
      <c r="N2625" s="1">
        <v>41935</v>
      </c>
      <c r="O2625" t="s">
        <v>757</v>
      </c>
      <c r="P2625" t="s">
        <v>758</v>
      </c>
      <c r="Q2625" t="s">
        <v>98</v>
      </c>
      <c r="R2625">
        <v>18</v>
      </c>
      <c r="S2625" t="s">
        <v>5044</v>
      </c>
      <c r="T2625" s="2">
        <v>0.04</v>
      </c>
      <c r="U2625" t="s">
        <v>7811</v>
      </c>
      <c r="V2625" t="s">
        <v>6347</v>
      </c>
      <c r="W2625" t="s">
        <v>762</v>
      </c>
      <c r="X2625" t="s">
        <v>6700</v>
      </c>
    </row>
    <row r="2626" spans="1:24" x14ac:dyDescent="0.3">
      <c r="A2626" t="s">
        <v>10382</v>
      </c>
      <c r="B2626" s="1">
        <v>42102</v>
      </c>
      <c r="C2626" t="s">
        <v>10383</v>
      </c>
      <c r="D2626" t="s">
        <v>432</v>
      </c>
      <c r="E2626" t="s">
        <v>27</v>
      </c>
      <c r="F2626" t="s">
        <v>28</v>
      </c>
      <c r="G2626" t="s">
        <v>134</v>
      </c>
      <c r="H2626" t="s">
        <v>433</v>
      </c>
      <c r="I2626" t="s">
        <v>63</v>
      </c>
      <c r="J2626" t="s">
        <v>3031</v>
      </c>
      <c r="K2626" t="s">
        <v>94</v>
      </c>
      <c r="L2626" t="s">
        <v>34</v>
      </c>
      <c r="M2626" t="s">
        <v>156</v>
      </c>
      <c r="N2626" s="1">
        <v>42103</v>
      </c>
      <c r="O2626" t="s">
        <v>2241</v>
      </c>
      <c r="P2626" t="s">
        <v>1882</v>
      </c>
      <c r="Q2626" t="s">
        <v>1379</v>
      </c>
      <c r="R2626">
        <v>23</v>
      </c>
      <c r="S2626" t="s">
        <v>10384</v>
      </c>
      <c r="T2626" s="2">
        <v>7.0000000000000007E-2</v>
      </c>
      <c r="U2626" t="s">
        <v>3545</v>
      </c>
      <c r="V2626" t="s">
        <v>3857</v>
      </c>
      <c r="W2626" t="s">
        <v>3034</v>
      </c>
      <c r="X2626" t="s">
        <v>3858</v>
      </c>
    </row>
    <row r="2627" spans="1:24" x14ac:dyDescent="0.3">
      <c r="A2627" t="s">
        <v>9075</v>
      </c>
      <c r="B2627" s="1">
        <v>42064</v>
      </c>
      <c r="C2627" t="s">
        <v>3426</v>
      </c>
      <c r="D2627" t="s">
        <v>26</v>
      </c>
      <c r="E2627" t="s">
        <v>27</v>
      </c>
      <c r="F2627" t="s">
        <v>28</v>
      </c>
      <c r="G2627" t="s">
        <v>134</v>
      </c>
      <c r="H2627" t="s">
        <v>30</v>
      </c>
      <c r="I2627" t="s">
        <v>92</v>
      </c>
      <c r="J2627" t="s">
        <v>1676</v>
      </c>
      <c r="K2627" t="s">
        <v>94</v>
      </c>
      <c r="L2627" t="s">
        <v>34</v>
      </c>
      <c r="M2627" t="s">
        <v>35</v>
      </c>
      <c r="N2627" s="1">
        <v>42064</v>
      </c>
      <c r="O2627" t="s">
        <v>66</v>
      </c>
      <c r="P2627" t="s">
        <v>67</v>
      </c>
      <c r="Q2627" t="s">
        <v>68</v>
      </c>
      <c r="R2627">
        <v>37</v>
      </c>
      <c r="S2627" t="s">
        <v>9076</v>
      </c>
      <c r="T2627" s="2">
        <v>0.1</v>
      </c>
      <c r="U2627" t="s">
        <v>9077</v>
      </c>
      <c r="V2627" t="s">
        <v>9078</v>
      </c>
      <c r="W2627" t="s">
        <v>116</v>
      </c>
      <c r="X2627" t="s">
        <v>3060</v>
      </c>
    </row>
    <row r="2628" spans="1:24" x14ac:dyDescent="0.3">
      <c r="A2628" t="s">
        <v>5249</v>
      </c>
      <c r="B2628" s="1">
        <v>42104</v>
      </c>
      <c r="C2628" t="s">
        <v>132</v>
      </c>
      <c r="D2628" t="s">
        <v>133</v>
      </c>
      <c r="E2628" t="s">
        <v>27</v>
      </c>
      <c r="F2628" t="s">
        <v>28</v>
      </c>
      <c r="G2628" t="s">
        <v>77</v>
      </c>
      <c r="H2628" t="s">
        <v>62</v>
      </c>
      <c r="I2628" t="s">
        <v>63</v>
      </c>
      <c r="J2628" t="s">
        <v>5250</v>
      </c>
      <c r="K2628" t="s">
        <v>723</v>
      </c>
      <c r="L2628" t="s">
        <v>109</v>
      </c>
      <c r="M2628" t="s">
        <v>35</v>
      </c>
      <c r="N2628" s="1">
        <v>42105</v>
      </c>
      <c r="O2628" t="s">
        <v>2688</v>
      </c>
      <c r="P2628" t="s">
        <v>2014</v>
      </c>
      <c r="Q2628" t="s">
        <v>5251</v>
      </c>
      <c r="R2628">
        <v>17</v>
      </c>
      <c r="S2628" t="s">
        <v>3716</v>
      </c>
      <c r="T2628" s="2">
        <v>0.01</v>
      </c>
      <c r="U2628" t="s">
        <v>5252</v>
      </c>
      <c r="V2628" t="s">
        <v>5253</v>
      </c>
      <c r="W2628" t="s">
        <v>891</v>
      </c>
      <c r="X2628" t="s">
        <v>1229</v>
      </c>
    </row>
    <row r="2629" spans="1:24" x14ac:dyDescent="0.3">
      <c r="A2629" t="s">
        <v>5249</v>
      </c>
      <c r="B2629" s="1">
        <v>42104</v>
      </c>
      <c r="C2629" t="s">
        <v>12618</v>
      </c>
      <c r="D2629" t="s">
        <v>1468</v>
      </c>
      <c r="E2629" t="s">
        <v>27</v>
      </c>
      <c r="F2629" t="s">
        <v>28</v>
      </c>
      <c r="G2629" t="s">
        <v>29</v>
      </c>
      <c r="H2629" t="s">
        <v>433</v>
      </c>
      <c r="I2629" t="s">
        <v>196</v>
      </c>
      <c r="J2629" t="s">
        <v>5250</v>
      </c>
      <c r="K2629" t="s">
        <v>723</v>
      </c>
      <c r="L2629" t="s">
        <v>109</v>
      </c>
      <c r="M2629" t="s">
        <v>35</v>
      </c>
      <c r="N2629" s="1">
        <v>42107</v>
      </c>
      <c r="O2629" t="s">
        <v>2688</v>
      </c>
      <c r="P2629" t="s">
        <v>2014</v>
      </c>
      <c r="Q2629" t="s">
        <v>5251</v>
      </c>
      <c r="R2629">
        <v>27</v>
      </c>
      <c r="S2629" t="s">
        <v>3716</v>
      </c>
      <c r="T2629" s="2">
        <v>7.0000000000000007E-2</v>
      </c>
      <c r="U2629" t="s">
        <v>5252</v>
      </c>
      <c r="V2629" t="s">
        <v>5253</v>
      </c>
      <c r="W2629" t="s">
        <v>891</v>
      </c>
      <c r="X2629" t="s">
        <v>1229</v>
      </c>
    </row>
    <row r="2630" spans="1:24" x14ac:dyDescent="0.3">
      <c r="A2630" t="s">
        <v>797</v>
      </c>
      <c r="B2630" s="1">
        <v>41895</v>
      </c>
      <c r="C2630" t="s">
        <v>798</v>
      </c>
      <c r="D2630" t="s">
        <v>61</v>
      </c>
      <c r="E2630" t="s">
        <v>27</v>
      </c>
      <c r="F2630" t="s">
        <v>28</v>
      </c>
      <c r="G2630" t="s">
        <v>91</v>
      </c>
      <c r="H2630" t="s">
        <v>62</v>
      </c>
      <c r="I2630" t="s">
        <v>31</v>
      </c>
      <c r="J2630" t="s">
        <v>185</v>
      </c>
      <c r="K2630" t="s">
        <v>94</v>
      </c>
      <c r="L2630" t="s">
        <v>95</v>
      </c>
      <c r="M2630" t="s">
        <v>35</v>
      </c>
      <c r="N2630" s="1">
        <v>41899</v>
      </c>
      <c r="O2630" t="s">
        <v>186</v>
      </c>
      <c r="P2630" t="s">
        <v>187</v>
      </c>
      <c r="Q2630" t="s">
        <v>188</v>
      </c>
      <c r="R2630">
        <v>29</v>
      </c>
      <c r="S2630" t="s">
        <v>799</v>
      </c>
      <c r="T2630" s="2">
        <v>0.03</v>
      </c>
      <c r="U2630" t="s">
        <v>800</v>
      </c>
      <c r="V2630" t="s">
        <v>801</v>
      </c>
      <c r="W2630" t="s">
        <v>165</v>
      </c>
      <c r="X2630" t="s">
        <v>802</v>
      </c>
    </row>
    <row r="2631" spans="1:24" x14ac:dyDescent="0.3">
      <c r="A2631" t="s">
        <v>797</v>
      </c>
      <c r="B2631" s="1">
        <v>42104</v>
      </c>
      <c r="C2631" t="s">
        <v>3312</v>
      </c>
      <c r="D2631" t="s">
        <v>3003</v>
      </c>
      <c r="E2631" t="s">
        <v>27</v>
      </c>
      <c r="F2631" t="s">
        <v>28</v>
      </c>
      <c r="G2631" t="s">
        <v>77</v>
      </c>
      <c r="H2631" t="s">
        <v>78</v>
      </c>
      <c r="I2631" t="s">
        <v>196</v>
      </c>
      <c r="J2631" t="s">
        <v>185</v>
      </c>
      <c r="K2631" t="s">
        <v>94</v>
      </c>
      <c r="L2631" t="s">
        <v>95</v>
      </c>
      <c r="M2631" t="s">
        <v>35</v>
      </c>
      <c r="N2631" s="1">
        <v>42106</v>
      </c>
      <c r="O2631" t="s">
        <v>186</v>
      </c>
      <c r="P2631" t="s">
        <v>187</v>
      </c>
      <c r="Q2631" t="s">
        <v>188</v>
      </c>
      <c r="R2631">
        <v>15</v>
      </c>
      <c r="S2631" t="s">
        <v>799</v>
      </c>
      <c r="T2631" s="2">
        <v>0.03</v>
      </c>
      <c r="U2631" t="s">
        <v>3313</v>
      </c>
      <c r="V2631" t="s">
        <v>801</v>
      </c>
      <c r="W2631" t="s">
        <v>165</v>
      </c>
      <c r="X2631" t="s">
        <v>802</v>
      </c>
    </row>
    <row r="2632" spans="1:24" x14ac:dyDescent="0.3">
      <c r="A2632" t="s">
        <v>797</v>
      </c>
      <c r="B2632" s="1">
        <v>42112</v>
      </c>
      <c r="C2632" t="s">
        <v>3744</v>
      </c>
      <c r="D2632" t="s">
        <v>2199</v>
      </c>
      <c r="E2632" t="s">
        <v>27</v>
      </c>
      <c r="F2632" t="s">
        <v>28</v>
      </c>
      <c r="G2632" t="s">
        <v>29</v>
      </c>
      <c r="H2632" t="s">
        <v>217</v>
      </c>
      <c r="I2632" t="s">
        <v>121</v>
      </c>
      <c r="J2632" t="s">
        <v>366</v>
      </c>
      <c r="K2632" t="s">
        <v>94</v>
      </c>
      <c r="L2632" t="s">
        <v>109</v>
      </c>
      <c r="M2632" t="s">
        <v>35</v>
      </c>
      <c r="N2632" s="1">
        <v>42113</v>
      </c>
      <c r="O2632" t="s">
        <v>367</v>
      </c>
      <c r="P2632" t="s">
        <v>368</v>
      </c>
      <c r="Q2632" t="s">
        <v>301</v>
      </c>
      <c r="R2632">
        <v>27</v>
      </c>
      <c r="S2632" t="s">
        <v>3745</v>
      </c>
      <c r="T2632" s="2">
        <v>0.03</v>
      </c>
      <c r="U2632" t="s">
        <v>685</v>
      </c>
      <c r="V2632" t="s">
        <v>3746</v>
      </c>
      <c r="W2632" t="s">
        <v>116</v>
      </c>
      <c r="X2632" t="s">
        <v>3747</v>
      </c>
    </row>
    <row r="2633" spans="1:24" x14ac:dyDescent="0.3">
      <c r="A2633" t="s">
        <v>797</v>
      </c>
      <c r="B2633" s="1">
        <v>42112</v>
      </c>
      <c r="C2633" t="s">
        <v>2338</v>
      </c>
      <c r="D2633" t="s">
        <v>365</v>
      </c>
      <c r="E2633" t="s">
        <v>46</v>
      </c>
      <c r="F2633" t="s">
        <v>47</v>
      </c>
      <c r="G2633" t="s">
        <v>134</v>
      </c>
      <c r="H2633" t="s">
        <v>48</v>
      </c>
      <c r="I2633" t="s">
        <v>121</v>
      </c>
      <c r="J2633" t="s">
        <v>366</v>
      </c>
      <c r="K2633" t="s">
        <v>33</v>
      </c>
      <c r="L2633" t="s">
        <v>392</v>
      </c>
      <c r="M2633" t="s">
        <v>393</v>
      </c>
      <c r="N2633" s="1">
        <v>42113</v>
      </c>
      <c r="O2633" t="s">
        <v>367</v>
      </c>
      <c r="P2633" t="s">
        <v>368</v>
      </c>
      <c r="Q2633" t="s">
        <v>301</v>
      </c>
      <c r="R2633">
        <v>39</v>
      </c>
      <c r="S2633" t="s">
        <v>3745</v>
      </c>
      <c r="T2633" s="2">
        <v>0.08</v>
      </c>
      <c r="U2633" t="s">
        <v>685</v>
      </c>
      <c r="V2633" t="s">
        <v>3746</v>
      </c>
      <c r="W2633" t="s">
        <v>116</v>
      </c>
      <c r="X2633" t="s">
        <v>3747</v>
      </c>
    </row>
    <row r="2634" spans="1:24" x14ac:dyDescent="0.3">
      <c r="A2634" t="s">
        <v>797</v>
      </c>
      <c r="B2634" s="1">
        <v>42122</v>
      </c>
      <c r="C2634" t="s">
        <v>4398</v>
      </c>
      <c r="D2634" t="s">
        <v>162</v>
      </c>
      <c r="E2634" t="s">
        <v>46</v>
      </c>
      <c r="F2634" t="s">
        <v>47</v>
      </c>
      <c r="G2634" t="s">
        <v>29</v>
      </c>
      <c r="H2634" t="s">
        <v>107</v>
      </c>
      <c r="I2634" t="s">
        <v>121</v>
      </c>
      <c r="J2634" t="s">
        <v>601</v>
      </c>
      <c r="K2634" t="s">
        <v>94</v>
      </c>
      <c r="L2634" t="s">
        <v>109</v>
      </c>
      <c r="M2634" t="s">
        <v>35</v>
      </c>
      <c r="N2634" s="1">
        <v>42124</v>
      </c>
      <c r="O2634" t="s">
        <v>602</v>
      </c>
      <c r="P2634" t="s">
        <v>603</v>
      </c>
      <c r="Q2634" t="s">
        <v>258</v>
      </c>
      <c r="R2634">
        <v>27</v>
      </c>
      <c r="S2634" t="s">
        <v>3745</v>
      </c>
      <c r="T2634" s="2">
        <v>0.03</v>
      </c>
      <c r="U2634" t="s">
        <v>685</v>
      </c>
      <c r="V2634" t="s">
        <v>4754</v>
      </c>
      <c r="W2634" t="s">
        <v>606</v>
      </c>
      <c r="X2634" t="s">
        <v>3747</v>
      </c>
    </row>
    <row r="2635" spans="1:24" x14ac:dyDescent="0.3">
      <c r="A2635" t="s">
        <v>797</v>
      </c>
      <c r="B2635" s="1">
        <v>42104</v>
      </c>
      <c r="C2635" t="s">
        <v>3312</v>
      </c>
      <c r="D2635" t="s">
        <v>3003</v>
      </c>
      <c r="E2635" t="s">
        <v>27</v>
      </c>
      <c r="F2635" t="s">
        <v>28</v>
      </c>
      <c r="G2635" t="s">
        <v>29</v>
      </c>
      <c r="H2635" t="s">
        <v>78</v>
      </c>
      <c r="I2635" t="s">
        <v>31</v>
      </c>
      <c r="J2635" t="s">
        <v>185</v>
      </c>
      <c r="K2635" t="s">
        <v>94</v>
      </c>
      <c r="L2635" t="s">
        <v>109</v>
      </c>
      <c r="M2635" t="s">
        <v>35</v>
      </c>
      <c r="N2635" s="1">
        <v>42106</v>
      </c>
      <c r="O2635" t="s">
        <v>186</v>
      </c>
      <c r="P2635" t="s">
        <v>187</v>
      </c>
      <c r="Q2635" t="s">
        <v>188</v>
      </c>
      <c r="R2635">
        <v>24</v>
      </c>
      <c r="S2635" t="s">
        <v>799</v>
      </c>
      <c r="T2635" s="2">
        <v>0.1</v>
      </c>
      <c r="U2635" t="s">
        <v>3313</v>
      </c>
      <c r="V2635" t="s">
        <v>801</v>
      </c>
      <c r="W2635" t="s">
        <v>165</v>
      </c>
      <c r="X2635" t="s">
        <v>802</v>
      </c>
    </row>
    <row r="2636" spans="1:24" x14ac:dyDescent="0.3">
      <c r="A2636" t="s">
        <v>797</v>
      </c>
      <c r="B2636" s="1">
        <v>42336</v>
      </c>
      <c r="C2636" t="s">
        <v>1231</v>
      </c>
      <c r="D2636" t="s">
        <v>1232</v>
      </c>
      <c r="E2636" t="s">
        <v>27</v>
      </c>
      <c r="F2636" t="s">
        <v>28</v>
      </c>
      <c r="G2636" t="s">
        <v>91</v>
      </c>
      <c r="H2636" t="s">
        <v>281</v>
      </c>
      <c r="I2636" t="s">
        <v>196</v>
      </c>
      <c r="J2636" t="s">
        <v>366</v>
      </c>
      <c r="K2636" t="s">
        <v>94</v>
      </c>
      <c r="L2636" t="s">
        <v>95</v>
      </c>
      <c r="M2636" t="s">
        <v>35</v>
      </c>
      <c r="N2636" s="1">
        <v>42339</v>
      </c>
      <c r="O2636" t="s">
        <v>367</v>
      </c>
      <c r="P2636" t="s">
        <v>368</v>
      </c>
      <c r="Q2636" t="s">
        <v>301</v>
      </c>
      <c r="R2636">
        <v>45</v>
      </c>
      <c r="S2636" t="s">
        <v>6333</v>
      </c>
      <c r="T2636" s="2">
        <v>0.01</v>
      </c>
      <c r="U2636" t="s">
        <v>6794</v>
      </c>
      <c r="V2636" t="s">
        <v>6795</v>
      </c>
      <c r="W2636" t="s">
        <v>116</v>
      </c>
      <c r="X2636" t="s">
        <v>6796</v>
      </c>
    </row>
    <row r="2637" spans="1:24" x14ac:dyDescent="0.3">
      <c r="A2637" t="s">
        <v>797</v>
      </c>
      <c r="B2637" s="1">
        <v>42018</v>
      </c>
      <c r="C2637" t="s">
        <v>311</v>
      </c>
      <c r="D2637" t="s">
        <v>312</v>
      </c>
      <c r="E2637" t="s">
        <v>27</v>
      </c>
      <c r="F2637" t="s">
        <v>28</v>
      </c>
      <c r="G2637" t="s">
        <v>134</v>
      </c>
      <c r="H2637" t="s">
        <v>205</v>
      </c>
      <c r="I2637" t="s">
        <v>121</v>
      </c>
      <c r="J2637" t="s">
        <v>185</v>
      </c>
      <c r="K2637" t="s">
        <v>94</v>
      </c>
      <c r="L2637" t="s">
        <v>95</v>
      </c>
      <c r="M2637" t="s">
        <v>35</v>
      </c>
      <c r="N2637" s="1">
        <v>42019</v>
      </c>
      <c r="O2637" t="s">
        <v>186</v>
      </c>
      <c r="P2637" t="s">
        <v>187</v>
      </c>
      <c r="Q2637" t="s">
        <v>188</v>
      </c>
      <c r="R2637">
        <v>22</v>
      </c>
      <c r="S2637" t="s">
        <v>799</v>
      </c>
      <c r="T2637" s="2">
        <v>7.0000000000000007E-2</v>
      </c>
      <c r="U2637" t="s">
        <v>8897</v>
      </c>
      <c r="V2637" t="s">
        <v>801</v>
      </c>
      <c r="W2637" t="s">
        <v>165</v>
      </c>
      <c r="X2637" t="s">
        <v>802</v>
      </c>
    </row>
    <row r="2638" spans="1:24" x14ac:dyDescent="0.3">
      <c r="A2638" t="s">
        <v>797</v>
      </c>
      <c r="B2638" s="1">
        <v>42104</v>
      </c>
      <c r="C2638" t="s">
        <v>3312</v>
      </c>
      <c r="D2638" t="s">
        <v>3003</v>
      </c>
      <c r="E2638" t="s">
        <v>27</v>
      </c>
      <c r="F2638" t="s">
        <v>28</v>
      </c>
      <c r="G2638" t="s">
        <v>134</v>
      </c>
      <c r="H2638" t="s">
        <v>78</v>
      </c>
      <c r="I2638" t="s">
        <v>121</v>
      </c>
      <c r="J2638" t="s">
        <v>185</v>
      </c>
      <c r="K2638" t="s">
        <v>33</v>
      </c>
      <c r="L2638" t="s">
        <v>34</v>
      </c>
      <c r="M2638" t="s">
        <v>35</v>
      </c>
      <c r="N2638" s="1">
        <v>42106</v>
      </c>
      <c r="O2638" t="s">
        <v>186</v>
      </c>
      <c r="P2638" t="s">
        <v>187</v>
      </c>
      <c r="Q2638" t="s">
        <v>188</v>
      </c>
      <c r="R2638">
        <v>13</v>
      </c>
      <c r="S2638" t="s">
        <v>799</v>
      </c>
      <c r="T2638" s="2">
        <v>0.04</v>
      </c>
      <c r="U2638" t="s">
        <v>3313</v>
      </c>
      <c r="V2638" t="s">
        <v>801</v>
      </c>
      <c r="W2638" t="s">
        <v>165</v>
      </c>
      <c r="X2638" t="s">
        <v>802</v>
      </c>
    </row>
    <row r="2639" spans="1:24" x14ac:dyDescent="0.3">
      <c r="A2639" t="s">
        <v>797</v>
      </c>
      <c r="B2639" s="1">
        <v>42104</v>
      </c>
      <c r="C2639" t="s">
        <v>3312</v>
      </c>
      <c r="D2639" t="s">
        <v>3003</v>
      </c>
      <c r="E2639" t="s">
        <v>27</v>
      </c>
      <c r="F2639" t="s">
        <v>28</v>
      </c>
      <c r="G2639" t="s">
        <v>91</v>
      </c>
      <c r="H2639" t="s">
        <v>78</v>
      </c>
      <c r="I2639" t="s">
        <v>31</v>
      </c>
      <c r="J2639" t="s">
        <v>185</v>
      </c>
      <c r="K2639" t="s">
        <v>94</v>
      </c>
      <c r="L2639" t="s">
        <v>34</v>
      </c>
      <c r="M2639" t="s">
        <v>35</v>
      </c>
      <c r="N2639" s="1">
        <v>42106</v>
      </c>
      <c r="O2639" t="s">
        <v>186</v>
      </c>
      <c r="P2639" t="s">
        <v>187</v>
      </c>
      <c r="Q2639" t="s">
        <v>188</v>
      </c>
      <c r="R2639">
        <v>11</v>
      </c>
      <c r="S2639" t="s">
        <v>799</v>
      </c>
      <c r="T2639" s="2">
        <v>0.09</v>
      </c>
      <c r="U2639" t="s">
        <v>3313</v>
      </c>
      <c r="V2639" t="s">
        <v>801</v>
      </c>
      <c r="W2639" t="s">
        <v>165</v>
      </c>
      <c r="X2639" t="s">
        <v>802</v>
      </c>
    </row>
    <row r="2640" spans="1:24" x14ac:dyDescent="0.3">
      <c r="A2640" t="s">
        <v>797</v>
      </c>
      <c r="B2640" s="1">
        <v>42104</v>
      </c>
      <c r="C2640" t="s">
        <v>3312</v>
      </c>
      <c r="D2640" t="s">
        <v>3003</v>
      </c>
      <c r="E2640" t="s">
        <v>27</v>
      </c>
      <c r="F2640" t="s">
        <v>28</v>
      </c>
      <c r="G2640" t="s">
        <v>77</v>
      </c>
      <c r="H2640" t="s">
        <v>78</v>
      </c>
      <c r="I2640" t="s">
        <v>196</v>
      </c>
      <c r="J2640" t="s">
        <v>185</v>
      </c>
      <c r="K2640" t="s">
        <v>94</v>
      </c>
      <c r="L2640" t="s">
        <v>95</v>
      </c>
      <c r="M2640" t="s">
        <v>35</v>
      </c>
      <c r="N2640" s="1">
        <v>42106</v>
      </c>
      <c r="O2640" t="s">
        <v>186</v>
      </c>
      <c r="P2640" t="s">
        <v>187</v>
      </c>
      <c r="Q2640" t="s">
        <v>188</v>
      </c>
      <c r="R2640">
        <v>30</v>
      </c>
      <c r="S2640" t="s">
        <v>799</v>
      </c>
      <c r="T2640" s="2">
        <v>0.03</v>
      </c>
      <c r="U2640" t="s">
        <v>3313</v>
      </c>
      <c r="V2640" t="s">
        <v>801</v>
      </c>
      <c r="W2640" t="s">
        <v>165</v>
      </c>
      <c r="X2640" t="s">
        <v>802</v>
      </c>
    </row>
    <row r="2641" spans="1:24" x14ac:dyDescent="0.3">
      <c r="A2641" t="s">
        <v>797</v>
      </c>
      <c r="B2641" s="1">
        <v>42104</v>
      </c>
      <c r="C2641" t="s">
        <v>3312</v>
      </c>
      <c r="D2641" t="s">
        <v>3003</v>
      </c>
      <c r="E2641" t="s">
        <v>27</v>
      </c>
      <c r="F2641" t="s">
        <v>28</v>
      </c>
      <c r="G2641" t="s">
        <v>77</v>
      </c>
      <c r="H2641" t="s">
        <v>78</v>
      </c>
      <c r="I2641" t="s">
        <v>121</v>
      </c>
      <c r="J2641" t="s">
        <v>185</v>
      </c>
      <c r="K2641" t="s">
        <v>94</v>
      </c>
      <c r="L2641" t="s">
        <v>34</v>
      </c>
      <c r="M2641" t="s">
        <v>35</v>
      </c>
      <c r="N2641" s="1">
        <v>42106</v>
      </c>
      <c r="O2641" t="s">
        <v>186</v>
      </c>
      <c r="P2641" t="s">
        <v>187</v>
      </c>
      <c r="Q2641" t="s">
        <v>188</v>
      </c>
      <c r="R2641">
        <v>3</v>
      </c>
      <c r="S2641" t="s">
        <v>799</v>
      </c>
      <c r="T2641" s="2">
        <v>0.01</v>
      </c>
      <c r="U2641" t="s">
        <v>3313</v>
      </c>
      <c r="V2641" t="s">
        <v>801</v>
      </c>
      <c r="W2641" t="s">
        <v>165</v>
      </c>
      <c r="X2641" t="s">
        <v>802</v>
      </c>
    </row>
    <row r="2642" spans="1:24" x14ac:dyDescent="0.3">
      <c r="A2642" t="s">
        <v>797</v>
      </c>
      <c r="B2642" s="1">
        <v>42104</v>
      </c>
      <c r="C2642" t="s">
        <v>3312</v>
      </c>
      <c r="D2642" t="s">
        <v>3003</v>
      </c>
      <c r="E2642" t="s">
        <v>27</v>
      </c>
      <c r="F2642" t="s">
        <v>28</v>
      </c>
      <c r="G2642" t="s">
        <v>77</v>
      </c>
      <c r="H2642" t="s">
        <v>78</v>
      </c>
      <c r="I2642" t="s">
        <v>121</v>
      </c>
      <c r="J2642" t="s">
        <v>185</v>
      </c>
      <c r="K2642" t="s">
        <v>94</v>
      </c>
      <c r="L2642" t="s">
        <v>34</v>
      </c>
      <c r="M2642" t="s">
        <v>35</v>
      </c>
      <c r="N2642" s="1">
        <v>42106</v>
      </c>
      <c r="O2642" t="s">
        <v>186</v>
      </c>
      <c r="P2642" t="s">
        <v>187</v>
      </c>
      <c r="Q2642" t="s">
        <v>188</v>
      </c>
      <c r="R2642">
        <v>50</v>
      </c>
      <c r="S2642" t="s">
        <v>799</v>
      </c>
      <c r="T2642" s="2">
        <v>0.08</v>
      </c>
      <c r="U2642" t="s">
        <v>3313</v>
      </c>
      <c r="V2642" t="s">
        <v>801</v>
      </c>
      <c r="W2642" t="s">
        <v>165</v>
      </c>
      <c r="X2642" t="s">
        <v>802</v>
      </c>
    </row>
    <row r="2643" spans="1:24" x14ac:dyDescent="0.3">
      <c r="A2643" t="s">
        <v>797</v>
      </c>
      <c r="B2643" s="1">
        <v>42104</v>
      </c>
      <c r="C2643" t="s">
        <v>3312</v>
      </c>
      <c r="D2643" t="s">
        <v>3003</v>
      </c>
      <c r="E2643" t="s">
        <v>27</v>
      </c>
      <c r="F2643" t="s">
        <v>28</v>
      </c>
      <c r="G2643" t="s">
        <v>77</v>
      </c>
      <c r="H2643" t="s">
        <v>78</v>
      </c>
      <c r="I2643" t="s">
        <v>31</v>
      </c>
      <c r="J2643" t="s">
        <v>185</v>
      </c>
      <c r="K2643" t="s">
        <v>94</v>
      </c>
      <c r="L2643" t="s">
        <v>95</v>
      </c>
      <c r="M2643" t="s">
        <v>35</v>
      </c>
      <c r="N2643" s="1">
        <v>42106</v>
      </c>
      <c r="O2643" t="s">
        <v>186</v>
      </c>
      <c r="P2643" t="s">
        <v>187</v>
      </c>
      <c r="Q2643" t="s">
        <v>188</v>
      </c>
      <c r="R2643">
        <v>33</v>
      </c>
      <c r="S2643" t="s">
        <v>799</v>
      </c>
      <c r="T2643" s="2">
        <v>0.05</v>
      </c>
      <c r="U2643" t="s">
        <v>3313</v>
      </c>
      <c r="V2643" t="s">
        <v>801</v>
      </c>
      <c r="W2643" t="s">
        <v>165</v>
      </c>
      <c r="X2643" t="s">
        <v>802</v>
      </c>
    </row>
    <row r="2644" spans="1:24" x14ac:dyDescent="0.3">
      <c r="A2644" t="s">
        <v>1526</v>
      </c>
      <c r="B2644" s="1">
        <v>41647</v>
      </c>
      <c r="C2644" t="s">
        <v>1527</v>
      </c>
      <c r="D2644" t="s">
        <v>280</v>
      </c>
      <c r="E2644" t="s">
        <v>27</v>
      </c>
      <c r="F2644" t="s">
        <v>28</v>
      </c>
      <c r="G2644" t="s">
        <v>134</v>
      </c>
      <c r="H2644" t="s">
        <v>281</v>
      </c>
      <c r="I2644" t="s">
        <v>92</v>
      </c>
      <c r="J2644" t="s">
        <v>1344</v>
      </c>
      <c r="K2644" t="s">
        <v>94</v>
      </c>
      <c r="L2644" t="s">
        <v>34</v>
      </c>
      <c r="M2644" t="s">
        <v>35</v>
      </c>
      <c r="N2644" s="1">
        <v>41654</v>
      </c>
      <c r="O2644" t="s">
        <v>341</v>
      </c>
      <c r="P2644" t="s">
        <v>574</v>
      </c>
      <c r="Q2644" t="s">
        <v>1345</v>
      </c>
      <c r="R2644">
        <v>39</v>
      </c>
      <c r="S2644" t="s">
        <v>1528</v>
      </c>
      <c r="T2644" s="2">
        <v>0</v>
      </c>
      <c r="U2644" t="s">
        <v>283</v>
      </c>
      <c r="V2644" t="s">
        <v>1529</v>
      </c>
      <c r="W2644" t="s">
        <v>57</v>
      </c>
      <c r="X2644" t="s">
        <v>1530</v>
      </c>
    </row>
    <row r="2645" spans="1:24" x14ac:dyDescent="0.3">
      <c r="A2645" t="s">
        <v>1526</v>
      </c>
      <c r="B2645" s="1">
        <v>42039</v>
      </c>
      <c r="C2645" t="s">
        <v>251</v>
      </c>
      <c r="D2645" t="s">
        <v>252</v>
      </c>
      <c r="E2645" t="s">
        <v>27</v>
      </c>
      <c r="F2645" t="s">
        <v>28</v>
      </c>
      <c r="G2645" t="s">
        <v>29</v>
      </c>
      <c r="H2645" t="s">
        <v>62</v>
      </c>
      <c r="I2645" t="s">
        <v>121</v>
      </c>
      <c r="J2645" t="s">
        <v>896</v>
      </c>
      <c r="K2645" t="s">
        <v>723</v>
      </c>
      <c r="L2645" t="s">
        <v>109</v>
      </c>
      <c r="M2645" t="s">
        <v>35</v>
      </c>
      <c r="N2645" s="1">
        <v>42041</v>
      </c>
      <c r="O2645" t="s">
        <v>501</v>
      </c>
      <c r="P2645" t="s">
        <v>897</v>
      </c>
      <c r="Q2645" t="s">
        <v>898</v>
      </c>
      <c r="R2645">
        <v>18</v>
      </c>
      <c r="S2645" t="s">
        <v>1861</v>
      </c>
      <c r="T2645" s="2">
        <v>0.04</v>
      </c>
      <c r="U2645" t="s">
        <v>1862</v>
      </c>
      <c r="V2645" t="s">
        <v>1863</v>
      </c>
      <c r="W2645" t="s">
        <v>902</v>
      </c>
      <c r="X2645" t="s">
        <v>1864</v>
      </c>
    </row>
    <row r="2646" spans="1:24" x14ac:dyDescent="0.3">
      <c r="A2646" t="s">
        <v>1526</v>
      </c>
      <c r="B2646" s="1">
        <v>42069</v>
      </c>
      <c r="C2646" t="s">
        <v>993</v>
      </c>
      <c r="D2646" t="s">
        <v>144</v>
      </c>
      <c r="E2646" t="s">
        <v>46</v>
      </c>
      <c r="F2646" t="s">
        <v>47</v>
      </c>
      <c r="G2646" t="s">
        <v>77</v>
      </c>
      <c r="H2646" t="s">
        <v>107</v>
      </c>
      <c r="I2646" t="s">
        <v>121</v>
      </c>
      <c r="J2646" t="s">
        <v>478</v>
      </c>
      <c r="K2646" t="s">
        <v>94</v>
      </c>
      <c r="L2646" t="s">
        <v>95</v>
      </c>
      <c r="M2646" t="s">
        <v>35</v>
      </c>
      <c r="N2646" s="1">
        <v>42070</v>
      </c>
      <c r="O2646" t="s">
        <v>479</v>
      </c>
      <c r="P2646" t="s">
        <v>480</v>
      </c>
      <c r="Q2646" t="s">
        <v>98</v>
      </c>
      <c r="R2646">
        <v>11</v>
      </c>
      <c r="S2646" t="s">
        <v>1445</v>
      </c>
      <c r="T2646" s="2">
        <v>0.09</v>
      </c>
      <c r="U2646" t="s">
        <v>3166</v>
      </c>
      <c r="V2646" t="s">
        <v>5765</v>
      </c>
      <c r="W2646" t="s">
        <v>224</v>
      </c>
      <c r="X2646" t="s">
        <v>7146</v>
      </c>
    </row>
    <row r="2647" spans="1:24" x14ac:dyDescent="0.3">
      <c r="A2647" t="s">
        <v>1526</v>
      </c>
      <c r="B2647" s="1">
        <v>42102</v>
      </c>
      <c r="C2647" t="s">
        <v>2226</v>
      </c>
      <c r="D2647" t="s">
        <v>280</v>
      </c>
      <c r="E2647" t="s">
        <v>27</v>
      </c>
      <c r="F2647" t="s">
        <v>28</v>
      </c>
      <c r="G2647" t="s">
        <v>91</v>
      </c>
      <c r="H2647" t="s">
        <v>281</v>
      </c>
      <c r="I2647" t="s">
        <v>121</v>
      </c>
      <c r="J2647" t="s">
        <v>1164</v>
      </c>
      <c r="K2647" t="s">
        <v>94</v>
      </c>
      <c r="L2647" t="s">
        <v>34</v>
      </c>
      <c r="M2647" t="s">
        <v>35</v>
      </c>
      <c r="N2647" s="1">
        <v>42103</v>
      </c>
      <c r="O2647" t="s">
        <v>1165</v>
      </c>
      <c r="P2647" t="s">
        <v>1166</v>
      </c>
      <c r="Q2647" t="s">
        <v>1167</v>
      </c>
      <c r="R2647">
        <v>8</v>
      </c>
      <c r="S2647" t="s">
        <v>8539</v>
      </c>
      <c r="T2647" s="2">
        <v>7.0000000000000007E-2</v>
      </c>
      <c r="U2647" t="s">
        <v>925</v>
      </c>
      <c r="V2647" t="s">
        <v>8540</v>
      </c>
      <c r="W2647" t="s">
        <v>1169</v>
      </c>
      <c r="X2647" t="s">
        <v>7973</v>
      </c>
    </row>
    <row r="2648" spans="1:24" x14ac:dyDescent="0.3">
      <c r="A2648" t="s">
        <v>1526</v>
      </c>
      <c r="B2648" s="1">
        <v>42120</v>
      </c>
      <c r="C2648" t="s">
        <v>3415</v>
      </c>
      <c r="D2648" t="s">
        <v>1198</v>
      </c>
      <c r="E2648" t="s">
        <v>46</v>
      </c>
      <c r="F2648" t="s">
        <v>47</v>
      </c>
      <c r="G2648" t="s">
        <v>134</v>
      </c>
      <c r="H2648" t="s">
        <v>48</v>
      </c>
      <c r="I2648" t="s">
        <v>196</v>
      </c>
      <c r="J2648" t="s">
        <v>3615</v>
      </c>
      <c r="K2648" t="s">
        <v>33</v>
      </c>
      <c r="L2648" t="s">
        <v>65</v>
      </c>
      <c r="M2648" t="s">
        <v>35</v>
      </c>
      <c r="N2648" s="1">
        <v>42122</v>
      </c>
      <c r="O2648" t="s">
        <v>424</v>
      </c>
      <c r="P2648" t="s">
        <v>3616</v>
      </c>
      <c r="Q2648" t="s">
        <v>3617</v>
      </c>
      <c r="R2648">
        <v>3</v>
      </c>
      <c r="S2648" t="s">
        <v>8498</v>
      </c>
      <c r="T2648" s="2">
        <v>0.1</v>
      </c>
      <c r="U2648" t="s">
        <v>7137</v>
      </c>
      <c r="V2648" t="s">
        <v>3286</v>
      </c>
      <c r="W2648" t="s">
        <v>3619</v>
      </c>
      <c r="X2648" t="s">
        <v>11948</v>
      </c>
    </row>
    <row r="2649" spans="1:24" x14ac:dyDescent="0.3">
      <c r="A2649" t="s">
        <v>1526</v>
      </c>
      <c r="B2649" s="1">
        <v>41478</v>
      </c>
      <c r="C2649" t="s">
        <v>4901</v>
      </c>
      <c r="D2649" t="s">
        <v>506</v>
      </c>
      <c r="E2649" t="s">
        <v>27</v>
      </c>
      <c r="F2649" t="s">
        <v>28</v>
      </c>
      <c r="G2649" t="s">
        <v>134</v>
      </c>
      <c r="H2649" t="s">
        <v>62</v>
      </c>
      <c r="I2649" t="s">
        <v>31</v>
      </c>
      <c r="J2649" t="s">
        <v>1344</v>
      </c>
      <c r="K2649" t="s">
        <v>94</v>
      </c>
      <c r="L2649" t="s">
        <v>34</v>
      </c>
      <c r="M2649" t="s">
        <v>35</v>
      </c>
      <c r="N2649" s="1">
        <v>41480</v>
      </c>
      <c r="O2649" t="s">
        <v>341</v>
      </c>
      <c r="P2649" t="s">
        <v>574</v>
      </c>
      <c r="Q2649" t="s">
        <v>1345</v>
      </c>
      <c r="R2649">
        <v>37</v>
      </c>
      <c r="S2649" t="s">
        <v>4850</v>
      </c>
      <c r="T2649" s="2">
        <v>0.04</v>
      </c>
      <c r="U2649" t="s">
        <v>11674</v>
      </c>
      <c r="V2649" t="s">
        <v>12303</v>
      </c>
      <c r="W2649" t="s">
        <v>57</v>
      </c>
      <c r="X2649" t="s">
        <v>2250</v>
      </c>
    </row>
    <row r="2650" spans="1:24" x14ac:dyDescent="0.3">
      <c r="A2650" t="s">
        <v>8044</v>
      </c>
      <c r="B2650" s="1">
        <v>42130</v>
      </c>
      <c r="C2650" t="s">
        <v>2384</v>
      </c>
      <c r="D2650" t="s">
        <v>1232</v>
      </c>
      <c r="E2650" t="s">
        <v>27</v>
      </c>
      <c r="F2650" t="s">
        <v>28</v>
      </c>
      <c r="G2650" t="s">
        <v>91</v>
      </c>
      <c r="H2650" t="s">
        <v>281</v>
      </c>
      <c r="I2650" t="s">
        <v>63</v>
      </c>
      <c r="J2650" t="s">
        <v>185</v>
      </c>
      <c r="K2650" t="s">
        <v>33</v>
      </c>
      <c r="L2650" t="s">
        <v>65</v>
      </c>
      <c r="M2650" t="s">
        <v>156</v>
      </c>
      <c r="N2650" s="1">
        <v>42132</v>
      </c>
      <c r="O2650" t="s">
        <v>186</v>
      </c>
      <c r="P2650" t="s">
        <v>187</v>
      </c>
      <c r="Q2650" t="s">
        <v>188</v>
      </c>
      <c r="R2650">
        <v>2</v>
      </c>
      <c r="S2650" t="s">
        <v>8045</v>
      </c>
      <c r="T2650" s="2">
        <v>0.01</v>
      </c>
      <c r="U2650" t="s">
        <v>8046</v>
      </c>
      <c r="V2650" t="s">
        <v>8047</v>
      </c>
      <c r="W2650" t="s">
        <v>165</v>
      </c>
      <c r="X2650" t="s">
        <v>8048</v>
      </c>
    </row>
    <row r="2651" spans="1:24" x14ac:dyDescent="0.3">
      <c r="A2651" t="s">
        <v>8044</v>
      </c>
      <c r="B2651" s="1">
        <v>42105</v>
      </c>
      <c r="C2651" t="s">
        <v>1004</v>
      </c>
      <c r="D2651" t="s">
        <v>1005</v>
      </c>
      <c r="E2651" t="s">
        <v>27</v>
      </c>
      <c r="F2651" t="s">
        <v>28</v>
      </c>
      <c r="G2651" t="s">
        <v>77</v>
      </c>
      <c r="H2651" t="s">
        <v>281</v>
      </c>
      <c r="I2651" t="s">
        <v>196</v>
      </c>
      <c r="J2651" t="s">
        <v>290</v>
      </c>
      <c r="K2651" t="s">
        <v>33</v>
      </c>
      <c r="L2651" t="s">
        <v>34</v>
      </c>
      <c r="M2651" t="s">
        <v>35</v>
      </c>
      <c r="N2651" s="1">
        <v>42106</v>
      </c>
      <c r="O2651" t="s">
        <v>291</v>
      </c>
      <c r="P2651" t="s">
        <v>292</v>
      </c>
      <c r="Q2651" t="s">
        <v>293</v>
      </c>
      <c r="R2651">
        <v>20</v>
      </c>
      <c r="S2651" t="s">
        <v>9048</v>
      </c>
      <c r="T2651" s="2">
        <v>0</v>
      </c>
      <c r="U2651" t="s">
        <v>186</v>
      </c>
      <c r="V2651" t="s">
        <v>9049</v>
      </c>
      <c r="W2651" t="s">
        <v>165</v>
      </c>
      <c r="X2651" t="s">
        <v>9050</v>
      </c>
    </row>
    <row r="2652" spans="1:24" x14ac:dyDescent="0.3">
      <c r="A2652" t="s">
        <v>8044</v>
      </c>
      <c r="B2652" s="1">
        <v>42160</v>
      </c>
      <c r="C2652" t="s">
        <v>3536</v>
      </c>
      <c r="D2652" t="s">
        <v>1019</v>
      </c>
      <c r="E2652" t="s">
        <v>46</v>
      </c>
      <c r="F2652" t="s">
        <v>47</v>
      </c>
      <c r="G2652" t="s">
        <v>77</v>
      </c>
      <c r="H2652" t="s">
        <v>48</v>
      </c>
      <c r="I2652" t="s">
        <v>121</v>
      </c>
      <c r="J2652" t="s">
        <v>975</v>
      </c>
      <c r="K2652" t="s">
        <v>94</v>
      </c>
      <c r="L2652" t="s">
        <v>34</v>
      </c>
      <c r="M2652" t="s">
        <v>35</v>
      </c>
      <c r="N2652" s="1">
        <v>42161</v>
      </c>
      <c r="O2652" t="s">
        <v>976</v>
      </c>
      <c r="P2652" t="s">
        <v>977</v>
      </c>
      <c r="Q2652" t="s">
        <v>978</v>
      </c>
      <c r="R2652">
        <v>14</v>
      </c>
      <c r="S2652" t="s">
        <v>11039</v>
      </c>
      <c r="T2652" s="2">
        <v>0.02</v>
      </c>
      <c r="U2652" t="s">
        <v>11040</v>
      </c>
      <c r="V2652" t="s">
        <v>11041</v>
      </c>
      <c r="W2652" t="s">
        <v>982</v>
      </c>
      <c r="X2652" t="s">
        <v>11042</v>
      </c>
    </row>
    <row r="2653" spans="1:24" x14ac:dyDescent="0.3">
      <c r="A2653" t="s">
        <v>8044</v>
      </c>
      <c r="B2653" s="1">
        <v>42104</v>
      </c>
      <c r="C2653" t="s">
        <v>659</v>
      </c>
      <c r="D2653" t="s">
        <v>11831</v>
      </c>
      <c r="E2653" t="s">
        <v>27</v>
      </c>
      <c r="F2653" t="s">
        <v>28</v>
      </c>
      <c r="G2653" t="s">
        <v>77</v>
      </c>
      <c r="H2653" t="s">
        <v>30</v>
      </c>
      <c r="I2653" t="s">
        <v>196</v>
      </c>
      <c r="J2653" t="s">
        <v>290</v>
      </c>
      <c r="K2653" t="s">
        <v>94</v>
      </c>
      <c r="L2653" t="s">
        <v>34</v>
      </c>
      <c r="M2653" t="s">
        <v>35</v>
      </c>
      <c r="N2653" s="1">
        <v>42106</v>
      </c>
      <c r="O2653" t="s">
        <v>291</v>
      </c>
      <c r="P2653" t="s">
        <v>292</v>
      </c>
      <c r="Q2653" t="s">
        <v>293</v>
      </c>
      <c r="R2653">
        <v>30</v>
      </c>
      <c r="S2653" t="s">
        <v>9048</v>
      </c>
      <c r="T2653" s="2">
        <v>0.08</v>
      </c>
      <c r="U2653" t="s">
        <v>186</v>
      </c>
      <c r="V2653" t="s">
        <v>9049</v>
      </c>
      <c r="W2653" t="s">
        <v>165</v>
      </c>
      <c r="X2653" t="s">
        <v>9050</v>
      </c>
    </row>
    <row r="2654" spans="1:24" x14ac:dyDescent="0.3">
      <c r="A2654" t="s">
        <v>8044</v>
      </c>
      <c r="B2654" s="1">
        <v>42105</v>
      </c>
      <c r="C2654" t="s">
        <v>2008</v>
      </c>
      <c r="D2654" t="s">
        <v>144</v>
      </c>
      <c r="E2654" t="s">
        <v>46</v>
      </c>
      <c r="F2654" t="s">
        <v>47</v>
      </c>
      <c r="G2654" t="s">
        <v>91</v>
      </c>
      <c r="H2654" t="s">
        <v>107</v>
      </c>
      <c r="I2654" t="s">
        <v>63</v>
      </c>
      <c r="J2654" t="s">
        <v>290</v>
      </c>
      <c r="K2654" t="s">
        <v>94</v>
      </c>
      <c r="L2654" t="s">
        <v>95</v>
      </c>
      <c r="M2654" t="s">
        <v>35</v>
      </c>
      <c r="N2654" s="1">
        <v>42105</v>
      </c>
      <c r="O2654" t="s">
        <v>1285</v>
      </c>
      <c r="P2654" t="s">
        <v>292</v>
      </c>
      <c r="Q2654" t="s">
        <v>1286</v>
      </c>
      <c r="R2654">
        <v>47</v>
      </c>
      <c r="S2654" t="s">
        <v>9048</v>
      </c>
      <c r="T2654" s="2">
        <v>0.1</v>
      </c>
      <c r="U2654" t="s">
        <v>186</v>
      </c>
      <c r="V2654" t="s">
        <v>9049</v>
      </c>
      <c r="W2654" t="s">
        <v>881</v>
      </c>
      <c r="X2654" t="s">
        <v>9050</v>
      </c>
    </row>
    <row r="2655" spans="1:24" x14ac:dyDescent="0.3">
      <c r="A2655" t="s">
        <v>5687</v>
      </c>
      <c r="B2655" s="1">
        <v>42359</v>
      </c>
      <c r="C2655" t="s">
        <v>4451</v>
      </c>
      <c r="D2655" t="s">
        <v>5688</v>
      </c>
      <c r="E2655" t="s">
        <v>27</v>
      </c>
      <c r="F2655" t="s">
        <v>28</v>
      </c>
      <c r="G2655" t="s">
        <v>134</v>
      </c>
      <c r="H2655" t="s">
        <v>433</v>
      </c>
      <c r="I2655" t="s">
        <v>63</v>
      </c>
      <c r="J2655" t="s">
        <v>366</v>
      </c>
      <c r="K2655" t="s">
        <v>33</v>
      </c>
      <c r="L2655" t="s">
        <v>34</v>
      </c>
      <c r="M2655" t="s">
        <v>35</v>
      </c>
      <c r="N2655" s="1">
        <v>42360</v>
      </c>
      <c r="O2655" t="s">
        <v>367</v>
      </c>
      <c r="P2655" t="s">
        <v>368</v>
      </c>
      <c r="Q2655" t="s">
        <v>301</v>
      </c>
      <c r="R2655">
        <v>19</v>
      </c>
      <c r="S2655" t="s">
        <v>5689</v>
      </c>
      <c r="T2655" s="2">
        <v>0.08</v>
      </c>
      <c r="U2655" t="s">
        <v>5690</v>
      </c>
      <c r="V2655" t="s">
        <v>5691</v>
      </c>
      <c r="W2655" t="s">
        <v>116</v>
      </c>
      <c r="X2655" t="s">
        <v>5692</v>
      </c>
    </row>
    <row r="2656" spans="1:24" x14ac:dyDescent="0.3">
      <c r="A2656" t="s">
        <v>5687</v>
      </c>
      <c r="B2656" s="1">
        <v>41501</v>
      </c>
      <c r="C2656" t="s">
        <v>578</v>
      </c>
      <c r="D2656" t="s">
        <v>551</v>
      </c>
      <c r="E2656" t="s">
        <v>27</v>
      </c>
      <c r="F2656" t="s">
        <v>28</v>
      </c>
      <c r="G2656" t="s">
        <v>134</v>
      </c>
      <c r="H2656" t="s">
        <v>289</v>
      </c>
      <c r="I2656" t="s">
        <v>92</v>
      </c>
      <c r="J2656" t="s">
        <v>11994</v>
      </c>
      <c r="K2656" t="s">
        <v>94</v>
      </c>
      <c r="L2656" t="s">
        <v>34</v>
      </c>
      <c r="M2656" t="s">
        <v>35</v>
      </c>
      <c r="N2656" s="1">
        <v>41502</v>
      </c>
      <c r="O2656" t="s">
        <v>976</v>
      </c>
      <c r="P2656" t="s">
        <v>977</v>
      </c>
      <c r="Q2656" t="s">
        <v>978</v>
      </c>
      <c r="R2656">
        <v>6</v>
      </c>
      <c r="S2656" t="s">
        <v>8534</v>
      </c>
      <c r="T2656" s="2">
        <v>0.03</v>
      </c>
      <c r="U2656" t="s">
        <v>3276</v>
      </c>
      <c r="V2656" t="s">
        <v>6518</v>
      </c>
      <c r="W2656" t="s">
        <v>982</v>
      </c>
      <c r="X2656" t="s">
        <v>11995</v>
      </c>
    </row>
    <row r="2657" spans="1:24" x14ac:dyDescent="0.3">
      <c r="A2657" t="s">
        <v>3370</v>
      </c>
      <c r="B2657" s="1">
        <v>41575</v>
      </c>
      <c r="C2657" t="s">
        <v>1197</v>
      </c>
      <c r="D2657" t="s">
        <v>1198</v>
      </c>
      <c r="E2657" t="s">
        <v>46</v>
      </c>
      <c r="F2657" t="s">
        <v>47</v>
      </c>
      <c r="G2657" t="s">
        <v>91</v>
      </c>
      <c r="H2657" t="s">
        <v>107</v>
      </c>
      <c r="I2657" t="s">
        <v>92</v>
      </c>
      <c r="J2657" t="s">
        <v>441</v>
      </c>
      <c r="K2657" t="s">
        <v>94</v>
      </c>
      <c r="L2657" t="s">
        <v>109</v>
      </c>
      <c r="M2657" t="s">
        <v>156</v>
      </c>
      <c r="N2657" s="1">
        <v>41576</v>
      </c>
      <c r="O2657" t="s">
        <v>442</v>
      </c>
      <c r="P2657" t="s">
        <v>443</v>
      </c>
      <c r="Q2657" t="s">
        <v>444</v>
      </c>
      <c r="R2657">
        <v>24</v>
      </c>
      <c r="S2657" t="s">
        <v>3371</v>
      </c>
      <c r="T2657" s="2">
        <v>0.06</v>
      </c>
      <c r="U2657" t="s">
        <v>127</v>
      </c>
      <c r="V2657" t="s">
        <v>3372</v>
      </c>
      <c r="W2657" t="s">
        <v>448</v>
      </c>
      <c r="X2657" t="s">
        <v>3373</v>
      </c>
    </row>
    <row r="2658" spans="1:24" x14ac:dyDescent="0.3">
      <c r="A2658" t="s">
        <v>3370</v>
      </c>
      <c r="B2658" s="1">
        <v>42112</v>
      </c>
      <c r="C2658" t="s">
        <v>2338</v>
      </c>
      <c r="D2658" t="s">
        <v>365</v>
      </c>
      <c r="E2658" t="s">
        <v>46</v>
      </c>
      <c r="F2658" t="s">
        <v>47</v>
      </c>
      <c r="G2658" t="s">
        <v>134</v>
      </c>
      <c r="H2658" t="s">
        <v>48</v>
      </c>
      <c r="I2658" t="s">
        <v>121</v>
      </c>
      <c r="J2658" t="s">
        <v>507</v>
      </c>
      <c r="K2658" t="s">
        <v>94</v>
      </c>
      <c r="L2658" t="s">
        <v>34</v>
      </c>
      <c r="M2658" t="s">
        <v>35</v>
      </c>
      <c r="N2658" s="1">
        <v>42113</v>
      </c>
      <c r="O2658" t="s">
        <v>508</v>
      </c>
      <c r="P2658" t="s">
        <v>509</v>
      </c>
      <c r="Q2658" t="s">
        <v>510</v>
      </c>
      <c r="R2658">
        <v>2</v>
      </c>
      <c r="S2658" t="s">
        <v>3745</v>
      </c>
      <c r="T2658" s="2">
        <v>0.03</v>
      </c>
      <c r="U2658" t="s">
        <v>685</v>
      </c>
      <c r="V2658" t="s">
        <v>3746</v>
      </c>
      <c r="W2658" t="s">
        <v>514</v>
      </c>
      <c r="X2658" t="s">
        <v>3747</v>
      </c>
    </row>
    <row r="2659" spans="1:24" x14ac:dyDescent="0.3">
      <c r="A2659" t="s">
        <v>3370</v>
      </c>
      <c r="B2659" s="1">
        <v>41815</v>
      </c>
      <c r="C2659" t="s">
        <v>3415</v>
      </c>
      <c r="D2659" t="s">
        <v>1198</v>
      </c>
      <c r="E2659" t="s">
        <v>46</v>
      </c>
      <c r="F2659" t="s">
        <v>47</v>
      </c>
      <c r="G2659" t="s">
        <v>77</v>
      </c>
      <c r="H2659" t="s">
        <v>107</v>
      </c>
      <c r="I2659" t="s">
        <v>92</v>
      </c>
      <c r="J2659" t="s">
        <v>338</v>
      </c>
      <c r="K2659" t="s">
        <v>94</v>
      </c>
      <c r="L2659" t="s">
        <v>95</v>
      </c>
      <c r="M2659" t="s">
        <v>35</v>
      </c>
      <c r="N2659" s="1">
        <v>41818</v>
      </c>
      <c r="O2659" t="s">
        <v>339</v>
      </c>
      <c r="P2659" t="s">
        <v>340</v>
      </c>
      <c r="Q2659" t="s">
        <v>341</v>
      </c>
      <c r="R2659">
        <v>9</v>
      </c>
      <c r="S2659" t="s">
        <v>7955</v>
      </c>
      <c r="T2659" s="2">
        <v>0.08</v>
      </c>
      <c r="U2659" t="s">
        <v>6022</v>
      </c>
      <c r="V2659" t="s">
        <v>8747</v>
      </c>
      <c r="W2659" t="s">
        <v>345</v>
      </c>
      <c r="X2659" t="s">
        <v>8748</v>
      </c>
    </row>
    <row r="2660" spans="1:24" x14ac:dyDescent="0.3">
      <c r="A2660" t="s">
        <v>3370</v>
      </c>
      <c r="B2660" s="1">
        <v>42157</v>
      </c>
      <c r="C2660" t="s">
        <v>12001</v>
      </c>
      <c r="D2660" t="s">
        <v>162</v>
      </c>
      <c r="E2660" t="s">
        <v>46</v>
      </c>
      <c r="F2660" t="s">
        <v>47</v>
      </c>
      <c r="G2660" t="s">
        <v>77</v>
      </c>
      <c r="H2660" t="s">
        <v>107</v>
      </c>
      <c r="I2660" t="s">
        <v>121</v>
      </c>
      <c r="J2660" t="s">
        <v>32</v>
      </c>
      <c r="K2660" t="s">
        <v>94</v>
      </c>
      <c r="L2660" t="s">
        <v>34</v>
      </c>
      <c r="M2660" t="s">
        <v>35</v>
      </c>
      <c r="N2660" s="1">
        <v>42159</v>
      </c>
      <c r="O2660" t="s">
        <v>36</v>
      </c>
      <c r="P2660" t="s">
        <v>37</v>
      </c>
      <c r="Q2660" t="s">
        <v>36</v>
      </c>
      <c r="R2660">
        <v>7</v>
      </c>
      <c r="S2660" t="s">
        <v>3095</v>
      </c>
      <c r="T2660" s="2">
        <v>0.04</v>
      </c>
      <c r="U2660" t="s">
        <v>1136</v>
      </c>
      <c r="V2660" t="s">
        <v>12002</v>
      </c>
      <c r="W2660" t="s">
        <v>41</v>
      </c>
      <c r="X2660" t="s">
        <v>10477</v>
      </c>
    </row>
    <row r="2661" spans="1:24" x14ac:dyDescent="0.3">
      <c r="A2661" t="s">
        <v>9192</v>
      </c>
      <c r="B2661" s="1">
        <v>42112</v>
      </c>
      <c r="C2661" t="s">
        <v>2338</v>
      </c>
      <c r="D2661" t="s">
        <v>365</v>
      </c>
      <c r="E2661" t="s">
        <v>46</v>
      </c>
      <c r="F2661" t="s">
        <v>47</v>
      </c>
      <c r="G2661" t="s">
        <v>77</v>
      </c>
      <c r="H2661" t="s">
        <v>48</v>
      </c>
      <c r="I2661" t="s">
        <v>196</v>
      </c>
      <c r="J2661" t="s">
        <v>366</v>
      </c>
      <c r="K2661" t="s">
        <v>94</v>
      </c>
      <c r="L2661" t="s">
        <v>34</v>
      </c>
      <c r="M2661" t="s">
        <v>35</v>
      </c>
      <c r="N2661" s="1">
        <v>42113</v>
      </c>
      <c r="O2661" t="s">
        <v>367</v>
      </c>
      <c r="P2661" t="s">
        <v>368</v>
      </c>
      <c r="Q2661" t="s">
        <v>301</v>
      </c>
      <c r="R2661">
        <v>47</v>
      </c>
      <c r="S2661" t="s">
        <v>3745</v>
      </c>
      <c r="T2661" s="2">
        <v>0.05</v>
      </c>
      <c r="U2661" t="s">
        <v>685</v>
      </c>
      <c r="V2661" t="s">
        <v>3746</v>
      </c>
      <c r="W2661" t="s">
        <v>116</v>
      </c>
      <c r="X2661" t="s">
        <v>3747</v>
      </c>
    </row>
    <row r="2662" spans="1:24" x14ac:dyDescent="0.3">
      <c r="A2662" t="s">
        <v>6490</v>
      </c>
      <c r="B2662" s="1">
        <v>42112</v>
      </c>
      <c r="C2662" t="s">
        <v>2338</v>
      </c>
      <c r="D2662" t="s">
        <v>365</v>
      </c>
      <c r="E2662" t="s">
        <v>46</v>
      </c>
      <c r="F2662" t="s">
        <v>47</v>
      </c>
      <c r="G2662" t="s">
        <v>91</v>
      </c>
      <c r="H2662" t="s">
        <v>48</v>
      </c>
      <c r="I2662" t="s">
        <v>63</v>
      </c>
      <c r="J2662" t="s">
        <v>1676</v>
      </c>
      <c r="K2662" t="s">
        <v>33</v>
      </c>
      <c r="L2662" t="s">
        <v>392</v>
      </c>
      <c r="M2662" t="s">
        <v>393</v>
      </c>
      <c r="N2662" s="1">
        <v>42113</v>
      </c>
      <c r="O2662" t="s">
        <v>66</v>
      </c>
      <c r="P2662" t="s">
        <v>67</v>
      </c>
      <c r="Q2662" t="s">
        <v>68</v>
      </c>
      <c r="R2662">
        <v>42</v>
      </c>
      <c r="S2662" t="s">
        <v>6491</v>
      </c>
      <c r="T2662" s="2">
        <v>0</v>
      </c>
      <c r="U2662" t="s">
        <v>3865</v>
      </c>
      <c r="V2662" t="s">
        <v>6492</v>
      </c>
      <c r="W2662" t="s">
        <v>116</v>
      </c>
      <c r="X2662" t="s">
        <v>6493</v>
      </c>
    </row>
    <row r="2663" spans="1:24" x14ac:dyDescent="0.3">
      <c r="A2663" t="s">
        <v>6490</v>
      </c>
      <c r="B2663" s="1">
        <v>41548</v>
      </c>
      <c r="C2663" t="s">
        <v>3936</v>
      </c>
      <c r="D2663" t="s">
        <v>162</v>
      </c>
      <c r="E2663" t="s">
        <v>46</v>
      </c>
      <c r="F2663" t="s">
        <v>47</v>
      </c>
      <c r="G2663" t="s">
        <v>134</v>
      </c>
      <c r="H2663" t="s">
        <v>107</v>
      </c>
      <c r="I2663" t="s">
        <v>31</v>
      </c>
      <c r="J2663" t="s">
        <v>366</v>
      </c>
      <c r="K2663" t="s">
        <v>94</v>
      </c>
      <c r="L2663" t="s">
        <v>34</v>
      </c>
      <c r="M2663" t="s">
        <v>35</v>
      </c>
      <c r="N2663" s="1">
        <v>41549</v>
      </c>
      <c r="O2663" t="s">
        <v>367</v>
      </c>
      <c r="P2663" t="s">
        <v>368</v>
      </c>
      <c r="Q2663" t="s">
        <v>301</v>
      </c>
      <c r="R2663">
        <v>30</v>
      </c>
      <c r="S2663" t="s">
        <v>7067</v>
      </c>
      <c r="T2663" s="2">
        <v>0.03</v>
      </c>
      <c r="U2663" t="s">
        <v>127</v>
      </c>
      <c r="V2663" t="s">
        <v>7068</v>
      </c>
      <c r="W2663" t="s">
        <v>116</v>
      </c>
      <c r="X2663" t="s">
        <v>7068</v>
      </c>
    </row>
    <row r="2664" spans="1:24" x14ac:dyDescent="0.3">
      <c r="A2664" t="s">
        <v>6490</v>
      </c>
      <c r="B2664" s="1">
        <v>42112</v>
      </c>
      <c r="C2664" t="s">
        <v>694</v>
      </c>
      <c r="D2664" t="s">
        <v>144</v>
      </c>
      <c r="E2664" t="s">
        <v>46</v>
      </c>
      <c r="F2664" t="s">
        <v>47</v>
      </c>
      <c r="G2664" t="s">
        <v>77</v>
      </c>
      <c r="H2664" t="s">
        <v>107</v>
      </c>
      <c r="I2664" t="s">
        <v>63</v>
      </c>
      <c r="J2664" t="s">
        <v>338</v>
      </c>
      <c r="K2664" t="s">
        <v>94</v>
      </c>
      <c r="L2664" t="s">
        <v>109</v>
      </c>
      <c r="M2664" t="s">
        <v>35</v>
      </c>
      <c r="N2664" s="1">
        <v>42113</v>
      </c>
      <c r="O2664" t="s">
        <v>339</v>
      </c>
      <c r="P2664" t="s">
        <v>340</v>
      </c>
      <c r="Q2664" t="s">
        <v>341</v>
      </c>
      <c r="R2664">
        <v>17</v>
      </c>
      <c r="S2664" t="s">
        <v>6491</v>
      </c>
      <c r="T2664" s="2">
        <v>0.03</v>
      </c>
      <c r="U2664" t="s">
        <v>3865</v>
      </c>
      <c r="V2664" t="s">
        <v>6492</v>
      </c>
      <c r="W2664" t="s">
        <v>345</v>
      </c>
      <c r="X2664" t="s">
        <v>6493</v>
      </c>
    </row>
    <row r="2665" spans="1:24" x14ac:dyDescent="0.3">
      <c r="A2665" t="s">
        <v>6490</v>
      </c>
      <c r="B2665" s="1">
        <v>41646</v>
      </c>
      <c r="C2665" t="s">
        <v>1355</v>
      </c>
      <c r="D2665" t="s">
        <v>421</v>
      </c>
      <c r="E2665" t="s">
        <v>27</v>
      </c>
      <c r="F2665" t="s">
        <v>28</v>
      </c>
      <c r="G2665" t="s">
        <v>77</v>
      </c>
      <c r="H2665" t="s">
        <v>422</v>
      </c>
      <c r="I2665" t="s">
        <v>92</v>
      </c>
      <c r="J2665" t="s">
        <v>1676</v>
      </c>
      <c r="K2665" t="s">
        <v>94</v>
      </c>
      <c r="L2665" t="s">
        <v>34</v>
      </c>
      <c r="M2665" t="s">
        <v>35</v>
      </c>
      <c r="N2665" s="1">
        <v>41648</v>
      </c>
      <c r="O2665" t="s">
        <v>66</v>
      </c>
      <c r="P2665" t="s">
        <v>67</v>
      </c>
      <c r="Q2665" t="s">
        <v>68</v>
      </c>
      <c r="R2665">
        <v>23</v>
      </c>
      <c r="S2665" t="s">
        <v>6491</v>
      </c>
      <c r="T2665" s="2">
        <v>0.02</v>
      </c>
      <c r="U2665" t="s">
        <v>3824</v>
      </c>
      <c r="V2665" t="s">
        <v>6492</v>
      </c>
      <c r="W2665" t="s">
        <v>116</v>
      </c>
      <c r="X2665" t="s">
        <v>6493</v>
      </c>
    </row>
    <row r="2666" spans="1:24" x14ac:dyDescent="0.3">
      <c r="A2666" t="s">
        <v>6490</v>
      </c>
      <c r="B2666" s="1">
        <v>42112</v>
      </c>
      <c r="C2666" t="s">
        <v>2338</v>
      </c>
      <c r="D2666" t="s">
        <v>365</v>
      </c>
      <c r="E2666" t="s">
        <v>46</v>
      </c>
      <c r="F2666" t="s">
        <v>47</v>
      </c>
      <c r="G2666" t="s">
        <v>29</v>
      </c>
      <c r="H2666" t="s">
        <v>48</v>
      </c>
      <c r="I2666" t="s">
        <v>196</v>
      </c>
      <c r="J2666" t="s">
        <v>366</v>
      </c>
      <c r="K2666" t="s">
        <v>94</v>
      </c>
      <c r="L2666" t="s">
        <v>34</v>
      </c>
      <c r="M2666" t="s">
        <v>35</v>
      </c>
      <c r="N2666" s="1">
        <v>42113</v>
      </c>
      <c r="O2666" t="s">
        <v>367</v>
      </c>
      <c r="P2666" t="s">
        <v>368</v>
      </c>
      <c r="Q2666" t="s">
        <v>301</v>
      </c>
      <c r="R2666">
        <v>37</v>
      </c>
      <c r="S2666" t="s">
        <v>6491</v>
      </c>
      <c r="T2666" s="2">
        <v>0.03</v>
      </c>
      <c r="U2666" t="s">
        <v>3865</v>
      </c>
      <c r="V2666" t="s">
        <v>5521</v>
      </c>
      <c r="W2666" t="s">
        <v>116</v>
      </c>
      <c r="X2666" t="s">
        <v>3493</v>
      </c>
    </row>
    <row r="2667" spans="1:24" x14ac:dyDescent="0.3">
      <c r="A2667" t="s">
        <v>6490</v>
      </c>
      <c r="B2667" s="1">
        <v>42366</v>
      </c>
      <c r="C2667" t="s">
        <v>9512</v>
      </c>
      <c r="D2667" t="s">
        <v>1019</v>
      </c>
      <c r="E2667" t="s">
        <v>46</v>
      </c>
      <c r="F2667" t="s">
        <v>47</v>
      </c>
      <c r="G2667" t="s">
        <v>77</v>
      </c>
      <c r="H2667" t="s">
        <v>107</v>
      </c>
      <c r="I2667" t="s">
        <v>31</v>
      </c>
      <c r="J2667" t="s">
        <v>541</v>
      </c>
      <c r="K2667" t="s">
        <v>94</v>
      </c>
      <c r="L2667" t="s">
        <v>34</v>
      </c>
      <c r="M2667" t="s">
        <v>35</v>
      </c>
      <c r="N2667" s="1">
        <v>42367</v>
      </c>
      <c r="O2667" t="s">
        <v>542</v>
      </c>
      <c r="P2667" t="s">
        <v>543</v>
      </c>
      <c r="Q2667" t="s">
        <v>544</v>
      </c>
      <c r="R2667">
        <v>7</v>
      </c>
      <c r="S2667" t="s">
        <v>9513</v>
      </c>
      <c r="T2667" s="2">
        <v>0.1</v>
      </c>
      <c r="U2667" t="s">
        <v>9514</v>
      </c>
      <c r="V2667" t="s">
        <v>9515</v>
      </c>
      <c r="W2667" t="s">
        <v>547</v>
      </c>
      <c r="X2667" t="s">
        <v>9516</v>
      </c>
    </row>
    <row r="2668" spans="1:24" x14ac:dyDescent="0.3">
      <c r="A2668" t="s">
        <v>6490</v>
      </c>
      <c r="B2668" s="1">
        <v>42112</v>
      </c>
      <c r="C2668" t="s">
        <v>2338</v>
      </c>
      <c r="D2668" t="s">
        <v>365</v>
      </c>
      <c r="E2668" t="s">
        <v>46</v>
      </c>
      <c r="F2668" t="s">
        <v>47</v>
      </c>
      <c r="G2668" t="s">
        <v>77</v>
      </c>
      <c r="H2668" t="s">
        <v>48</v>
      </c>
      <c r="I2668" t="s">
        <v>92</v>
      </c>
      <c r="J2668" t="s">
        <v>338</v>
      </c>
      <c r="K2668" t="s">
        <v>94</v>
      </c>
      <c r="L2668" t="s">
        <v>95</v>
      </c>
      <c r="M2668" t="s">
        <v>35</v>
      </c>
      <c r="N2668" s="1">
        <v>42113</v>
      </c>
      <c r="O2668" t="s">
        <v>339</v>
      </c>
      <c r="P2668" t="s">
        <v>340</v>
      </c>
      <c r="Q2668" t="s">
        <v>341</v>
      </c>
      <c r="R2668">
        <v>8</v>
      </c>
      <c r="S2668" t="s">
        <v>6491</v>
      </c>
      <c r="T2668" s="2">
        <v>0.04</v>
      </c>
      <c r="U2668" t="s">
        <v>3865</v>
      </c>
      <c r="V2668" t="s">
        <v>6492</v>
      </c>
      <c r="W2668" t="s">
        <v>345</v>
      </c>
      <c r="X2668" t="s">
        <v>6493</v>
      </c>
    </row>
    <row r="2669" spans="1:24" x14ac:dyDescent="0.3">
      <c r="A2669" t="s">
        <v>6490</v>
      </c>
      <c r="B2669" s="1">
        <v>41349</v>
      </c>
      <c r="C2669" t="s">
        <v>798</v>
      </c>
      <c r="D2669" t="s">
        <v>61</v>
      </c>
      <c r="E2669" t="s">
        <v>27</v>
      </c>
      <c r="F2669" t="s">
        <v>28</v>
      </c>
      <c r="G2669" t="s">
        <v>29</v>
      </c>
      <c r="H2669" t="s">
        <v>62</v>
      </c>
      <c r="I2669" t="s">
        <v>31</v>
      </c>
      <c r="J2669" t="s">
        <v>338</v>
      </c>
      <c r="K2669" t="s">
        <v>94</v>
      </c>
      <c r="L2669" t="s">
        <v>34</v>
      </c>
      <c r="M2669" t="s">
        <v>156</v>
      </c>
      <c r="N2669" s="1">
        <v>41353</v>
      </c>
      <c r="O2669" t="s">
        <v>339</v>
      </c>
      <c r="P2669" t="s">
        <v>340</v>
      </c>
      <c r="Q2669" t="s">
        <v>341</v>
      </c>
      <c r="R2669">
        <v>50</v>
      </c>
      <c r="S2669" t="s">
        <v>5676</v>
      </c>
      <c r="T2669" s="2">
        <v>7.0000000000000007E-2</v>
      </c>
      <c r="U2669" t="s">
        <v>4166</v>
      </c>
      <c r="V2669" t="s">
        <v>12023</v>
      </c>
      <c r="W2669" t="s">
        <v>345</v>
      </c>
      <c r="X2669" t="s">
        <v>12024</v>
      </c>
    </row>
    <row r="2670" spans="1:24" x14ac:dyDescent="0.3">
      <c r="A2670" t="s">
        <v>7814</v>
      </c>
      <c r="B2670" s="1">
        <v>42112</v>
      </c>
      <c r="C2670" t="s">
        <v>2338</v>
      </c>
      <c r="D2670" t="s">
        <v>7815</v>
      </c>
      <c r="E2670" t="s">
        <v>27</v>
      </c>
      <c r="F2670" t="s">
        <v>28</v>
      </c>
      <c r="G2670" t="s">
        <v>29</v>
      </c>
      <c r="H2670" t="s">
        <v>289</v>
      </c>
      <c r="I2670" t="s">
        <v>31</v>
      </c>
      <c r="J2670" t="s">
        <v>1813</v>
      </c>
      <c r="K2670" t="s">
        <v>94</v>
      </c>
      <c r="L2670" t="s">
        <v>34</v>
      </c>
      <c r="M2670" t="s">
        <v>35</v>
      </c>
      <c r="N2670" s="1">
        <v>42113</v>
      </c>
      <c r="O2670" t="s">
        <v>1814</v>
      </c>
      <c r="P2670" t="s">
        <v>1815</v>
      </c>
      <c r="Q2670" t="s">
        <v>1107</v>
      </c>
      <c r="R2670">
        <v>4</v>
      </c>
      <c r="S2670" t="s">
        <v>7816</v>
      </c>
      <c r="T2670" s="2">
        <v>0.04</v>
      </c>
      <c r="U2670" t="s">
        <v>401</v>
      </c>
      <c r="V2670" t="s">
        <v>7817</v>
      </c>
      <c r="W2670" t="s">
        <v>1587</v>
      </c>
      <c r="X2670" t="s">
        <v>1530</v>
      </c>
    </row>
    <row r="2671" spans="1:24" x14ac:dyDescent="0.3">
      <c r="A2671" t="s">
        <v>7814</v>
      </c>
      <c r="B2671" s="1">
        <v>42336</v>
      </c>
      <c r="C2671" t="s">
        <v>323</v>
      </c>
      <c r="D2671" t="s">
        <v>324</v>
      </c>
      <c r="E2671" t="s">
        <v>27</v>
      </c>
      <c r="F2671" t="s">
        <v>28</v>
      </c>
      <c r="G2671" t="s">
        <v>91</v>
      </c>
      <c r="H2671" t="s">
        <v>205</v>
      </c>
      <c r="I2671" t="s">
        <v>121</v>
      </c>
      <c r="J2671" t="s">
        <v>3587</v>
      </c>
      <c r="K2671" t="s">
        <v>94</v>
      </c>
      <c r="L2671" t="s">
        <v>34</v>
      </c>
      <c r="M2671" t="s">
        <v>35</v>
      </c>
      <c r="N2671" s="1">
        <v>42338</v>
      </c>
      <c r="O2671" t="s">
        <v>460</v>
      </c>
      <c r="P2671" t="s">
        <v>3588</v>
      </c>
      <c r="Q2671" t="s">
        <v>1220</v>
      </c>
      <c r="R2671">
        <v>14</v>
      </c>
      <c r="S2671" t="s">
        <v>11071</v>
      </c>
      <c r="T2671" s="2">
        <v>0.1</v>
      </c>
      <c r="U2671" t="s">
        <v>3355</v>
      </c>
      <c r="V2671" t="s">
        <v>5377</v>
      </c>
      <c r="W2671" t="s">
        <v>3589</v>
      </c>
      <c r="X2671" t="s">
        <v>11072</v>
      </c>
    </row>
    <row r="2672" spans="1:24" x14ac:dyDescent="0.3">
      <c r="A2672" t="s">
        <v>7814</v>
      </c>
      <c r="B2672" s="1">
        <v>41399</v>
      </c>
      <c r="C2672" t="s">
        <v>3182</v>
      </c>
      <c r="D2672" t="s">
        <v>195</v>
      </c>
      <c r="E2672" t="s">
        <v>46</v>
      </c>
      <c r="F2672" t="s">
        <v>47</v>
      </c>
      <c r="G2672" t="s">
        <v>91</v>
      </c>
      <c r="H2672" t="s">
        <v>48</v>
      </c>
      <c r="I2672" t="s">
        <v>31</v>
      </c>
      <c r="J2672" t="s">
        <v>93</v>
      </c>
      <c r="K2672" t="s">
        <v>94</v>
      </c>
      <c r="L2672" t="s">
        <v>34</v>
      </c>
      <c r="M2672" t="s">
        <v>35</v>
      </c>
      <c r="N2672" s="1">
        <v>41404</v>
      </c>
      <c r="O2672" t="s">
        <v>96</v>
      </c>
      <c r="P2672" t="s">
        <v>97</v>
      </c>
      <c r="Q2672" t="s">
        <v>98</v>
      </c>
      <c r="R2672">
        <v>30</v>
      </c>
      <c r="S2672" t="s">
        <v>2365</v>
      </c>
      <c r="T2672" s="2">
        <v>0.09</v>
      </c>
      <c r="U2672" t="s">
        <v>2147</v>
      </c>
      <c r="V2672" t="s">
        <v>3101</v>
      </c>
      <c r="W2672" t="s">
        <v>102</v>
      </c>
      <c r="X2672" t="s">
        <v>8583</v>
      </c>
    </row>
    <row r="2673" spans="1:24" x14ac:dyDescent="0.3">
      <c r="A2673" t="s">
        <v>7210</v>
      </c>
      <c r="B2673" s="1">
        <v>42767</v>
      </c>
      <c r="C2673" t="s">
        <v>1112</v>
      </c>
      <c r="D2673" t="s">
        <v>133</v>
      </c>
      <c r="E2673" t="s">
        <v>27</v>
      </c>
      <c r="F2673" t="s">
        <v>28</v>
      </c>
      <c r="G2673" t="s">
        <v>29</v>
      </c>
      <c r="H2673" t="s">
        <v>62</v>
      </c>
      <c r="I2673" t="s">
        <v>31</v>
      </c>
      <c r="J2673" t="s">
        <v>366</v>
      </c>
      <c r="K2673" t="s">
        <v>94</v>
      </c>
      <c r="L2673" t="s">
        <v>95</v>
      </c>
      <c r="M2673" t="s">
        <v>35</v>
      </c>
      <c r="N2673" s="1">
        <v>42770</v>
      </c>
      <c r="O2673" t="s">
        <v>367</v>
      </c>
      <c r="P2673" t="s">
        <v>368</v>
      </c>
      <c r="Q2673" t="s">
        <v>301</v>
      </c>
      <c r="R2673">
        <v>24</v>
      </c>
      <c r="S2673" t="s">
        <v>7211</v>
      </c>
      <c r="T2673" s="2">
        <v>0.04</v>
      </c>
      <c r="U2673" t="s">
        <v>3306</v>
      </c>
      <c r="V2673" t="s">
        <v>7212</v>
      </c>
      <c r="W2673" t="s">
        <v>116</v>
      </c>
      <c r="X2673" t="s">
        <v>7213</v>
      </c>
    </row>
    <row r="2674" spans="1:24" x14ac:dyDescent="0.3">
      <c r="A2674" t="s">
        <v>7210</v>
      </c>
      <c r="B2674" s="1">
        <v>41663</v>
      </c>
      <c r="C2674" t="s">
        <v>3002</v>
      </c>
      <c r="D2674" t="s">
        <v>3003</v>
      </c>
      <c r="E2674" t="s">
        <v>27</v>
      </c>
      <c r="F2674" t="s">
        <v>28</v>
      </c>
      <c r="G2674" t="s">
        <v>134</v>
      </c>
      <c r="H2674" t="s">
        <v>78</v>
      </c>
      <c r="I2674" t="s">
        <v>63</v>
      </c>
      <c r="J2674" t="s">
        <v>4088</v>
      </c>
      <c r="K2674" t="s">
        <v>33</v>
      </c>
      <c r="L2674" t="s">
        <v>392</v>
      </c>
      <c r="M2674" t="s">
        <v>393</v>
      </c>
      <c r="N2674" s="1">
        <v>41664</v>
      </c>
      <c r="O2674" t="s">
        <v>84</v>
      </c>
      <c r="P2674" t="s">
        <v>4089</v>
      </c>
      <c r="Q2674" t="s">
        <v>4090</v>
      </c>
      <c r="R2674">
        <v>47</v>
      </c>
      <c r="S2674" t="s">
        <v>8004</v>
      </c>
      <c r="T2674" s="2">
        <v>0.02</v>
      </c>
      <c r="U2674" t="s">
        <v>3021</v>
      </c>
      <c r="V2674" t="s">
        <v>8005</v>
      </c>
      <c r="W2674" t="s">
        <v>123</v>
      </c>
      <c r="X2674" t="s">
        <v>6298</v>
      </c>
    </row>
    <row r="2675" spans="1:24" x14ac:dyDescent="0.3">
      <c r="A2675" t="s">
        <v>4492</v>
      </c>
      <c r="B2675" s="1">
        <v>41435</v>
      </c>
      <c r="C2675" t="s">
        <v>1652</v>
      </c>
      <c r="D2675" t="s">
        <v>1232</v>
      </c>
      <c r="E2675" t="s">
        <v>27</v>
      </c>
      <c r="F2675" t="s">
        <v>28</v>
      </c>
      <c r="G2675" t="s">
        <v>91</v>
      </c>
      <c r="H2675" t="s">
        <v>281</v>
      </c>
      <c r="I2675" t="s">
        <v>92</v>
      </c>
      <c r="J2675" t="s">
        <v>185</v>
      </c>
      <c r="K2675" t="s">
        <v>94</v>
      </c>
      <c r="L2675" t="s">
        <v>34</v>
      </c>
      <c r="M2675" t="s">
        <v>35</v>
      </c>
      <c r="N2675" s="1">
        <v>41437</v>
      </c>
      <c r="O2675" t="s">
        <v>186</v>
      </c>
      <c r="P2675" t="s">
        <v>187</v>
      </c>
      <c r="Q2675" t="s">
        <v>188</v>
      </c>
      <c r="R2675">
        <v>12</v>
      </c>
      <c r="S2675" t="s">
        <v>4493</v>
      </c>
      <c r="T2675" s="2">
        <v>7.0000000000000007E-2</v>
      </c>
      <c r="U2675" t="s">
        <v>4494</v>
      </c>
      <c r="V2675" t="s">
        <v>4495</v>
      </c>
      <c r="W2675" t="s">
        <v>165</v>
      </c>
      <c r="X2675" t="s">
        <v>4496</v>
      </c>
    </row>
    <row r="2676" spans="1:24" x14ac:dyDescent="0.3">
      <c r="A2676" t="s">
        <v>4492</v>
      </c>
      <c r="B2676" s="1">
        <v>42113</v>
      </c>
      <c r="C2676" t="s">
        <v>643</v>
      </c>
      <c r="D2676" t="s">
        <v>133</v>
      </c>
      <c r="E2676" t="s">
        <v>27</v>
      </c>
      <c r="F2676" t="s">
        <v>28</v>
      </c>
      <c r="G2676" t="s">
        <v>77</v>
      </c>
      <c r="H2676" t="s">
        <v>62</v>
      </c>
      <c r="I2676" t="s">
        <v>63</v>
      </c>
      <c r="J2676" t="s">
        <v>185</v>
      </c>
      <c r="K2676" t="s">
        <v>94</v>
      </c>
      <c r="L2676" t="s">
        <v>95</v>
      </c>
      <c r="M2676" t="s">
        <v>156</v>
      </c>
      <c r="N2676" s="1">
        <v>42113</v>
      </c>
      <c r="O2676" t="s">
        <v>186</v>
      </c>
      <c r="P2676" t="s">
        <v>187</v>
      </c>
      <c r="Q2676" t="s">
        <v>188</v>
      </c>
      <c r="R2676">
        <v>20</v>
      </c>
      <c r="S2676" t="s">
        <v>4105</v>
      </c>
      <c r="T2676" s="2">
        <v>0.09</v>
      </c>
      <c r="U2676" t="s">
        <v>1313</v>
      </c>
      <c r="V2676" t="s">
        <v>4106</v>
      </c>
      <c r="W2676" t="s">
        <v>165</v>
      </c>
      <c r="X2676" t="s">
        <v>4107</v>
      </c>
    </row>
    <row r="2677" spans="1:24" x14ac:dyDescent="0.3">
      <c r="A2677" t="s">
        <v>4492</v>
      </c>
      <c r="B2677" s="1">
        <v>42144</v>
      </c>
      <c r="C2677" t="s">
        <v>3642</v>
      </c>
      <c r="D2677" t="s">
        <v>929</v>
      </c>
      <c r="E2677" t="s">
        <v>27</v>
      </c>
      <c r="F2677" t="s">
        <v>28</v>
      </c>
      <c r="G2677" t="s">
        <v>77</v>
      </c>
      <c r="H2677" t="s">
        <v>217</v>
      </c>
      <c r="I2677" t="s">
        <v>121</v>
      </c>
      <c r="J2677" t="s">
        <v>2449</v>
      </c>
      <c r="K2677" t="s">
        <v>723</v>
      </c>
      <c r="L2677" t="s">
        <v>50</v>
      </c>
      <c r="M2677" t="s">
        <v>35</v>
      </c>
      <c r="N2677" s="1">
        <v>42145</v>
      </c>
      <c r="O2677" t="s">
        <v>1883</v>
      </c>
      <c r="P2677" t="s">
        <v>2450</v>
      </c>
      <c r="Q2677" t="s">
        <v>2451</v>
      </c>
      <c r="R2677">
        <v>20</v>
      </c>
      <c r="S2677" t="s">
        <v>6400</v>
      </c>
      <c r="T2677" s="2">
        <v>0.05</v>
      </c>
      <c r="U2677" t="s">
        <v>6401</v>
      </c>
      <c r="V2677" t="s">
        <v>6402</v>
      </c>
      <c r="W2677" t="s">
        <v>2454</v>
      </c>
      <c r="X2677" t="s">
        <v>6403</v>
      </c>
    </row>
    <row r="2678" spans="1:24" x14ac:dyDescent="0.3">
      <c r="A2678" t="s">
        <v>12047</v>
      </c>
      <c r="B2678" s="1">
        <v>42026</v>
      </c>
      <c r="C2678" t="s">
        <v>239</v>
      </c>
      <c r="D2678" t="s">
        <v>240</v>
      </c>
      <c r="E2678" t="s">
        <v>27</v>
      </c>
      <c r="F2678" t="s">
        <v>28</v>
      </c>
      <c r="G2678" t="s">
        <v>91</v>
      </c>
      <c r="H2678" t="s">
        <v>241</v>
      </c>
      <c r="I2678" t="s">
        <v>92</v>
      </c>
      <c r="J2678" t="s">
        <v>441</v>
      </c>
      <c r="K2678" t="s">
        <v>33</v>
      </c>
      <c r="L2678" t="s">
        <v>65</v>
      </c>
      <c r="M2678" t="s">
        <v>35</v>
      </c>
      <c r="N2678" s="1">
        <v>42027</v>
      </c>
      <c r="O2678" t="s">
        <v>442</v>
      </c>
      <c r="P2678" t="s">
        <v>443</v>
      </c>
      <c r="Q2678" t="s">
        <v>444</v>
      </c>
      <c r="R2678">
        <v>8</v>
      </c>
      <c r="S2678" t="s">
        <v>799</v>
      </c>
      <c r="T2678" s="2">
        <v>0.09</v>
      </c>
      <c r="U2678" t="s">
        <v>12048</v>
      </c>
      <c r="V2678" t="s">
        <v>12049</v>
      </c>
      <c r="W2678" t="s">
        <v>448</v>
      </c>
      <c r="X2678" t="s">
        <v>9050</v>
      </c>
    </row>
    <row r="2679" spans="1:24" x14ac:dyDescent="0.3">
      <c r="A2679" t="s">
        <v>4104</v>
      </c>
      <c r="B2679" s="1">
        <v>42113</v>
      </c>
      <c r="C2679" t="s">
        <v>643</v>
      </c>
      <c r="D2679" t="s">
        <v>133</v>
      </c>
      <c r="E2679" t="s">
        <v>27</v>
      </c>
      <c r="F2679" t="s">
        <v>28</v>
      </c>
      <c r="G2679" t="s">
        <v>134</v>
      </c>
      <c r="H2679" t="s">
        <v>62</v>
      </c>
      <c r="I2679" t="s">
        <v>196</v>
      </c>
      <c r="J2679" t="s">
        <v>975</v>
      </c>
      <c r="K2679" t="s">
        <v>94</v>
      </c>
      <c r="L2679" t="s">
        <v>95</v>
      </c>
      <c r="M2679" t="s">
        <v>35</v>
      </c>
      <c r="N2679" s="1">
        <v>42113</v>
      </c>
      <c r="O2679" t="s">
        <v>976</v>
      </c>
      <c r="P2679" t="s">
        <v>977</v>
      </c>
      <c r="Q2679" t="s">
        <v>978</v>
      </c>
      <c r="R2679">
        <v>3</v>
      </c>
      <c r="S2679" t="s">
        <v>4105</v>
      </c>
      <c r="T2679" s="2">
        <v>0.1</v>
      </c>
      <c r="U2679" t="s">
        <v>1313</v>
      </c>
      <c r="V2679" t="s">
        <v>4106</v>
      </c>
      <c r="W2679" t="s">
        <v>982</v>
      </c>
      <c r="X2679" t="s">
        <v>4107</v>
      </c>
    </row>
    <row r="2680" spans="1:24" x14ac:dyDescent="0.3">
      <c r="A2680" t="s">
        <v>4104</v>
      </c>
      <c r="B2680" s="1">
        <v>42093</v>
      </c>
      <c r="C2680" t="s">
        <v>1047</v>
      </c>
      <c r="D2680" t="s">
        <v>162</v>
      </c>
      <c r="E2680" t="s">
        <v>46</v>
      </c>
      <c r="F2680" t="s">
        <v>47</v>
      </c>
      <c r="G2680" t="s">
        <v>77</v>
      </c>
      <c r="H2680" t="s">
        <v>107</v>
      </c>
      <c r="I2680" t="s">
        <v>92</v>
      </c>
      <c r="J2680" t="s">
        <v>1311</v>
      </c>
      <c r="K2680" t="s">
        <v>94</v>
      </c>
      <c r="L2680" t="s">
        <v>34</v>
      </c>
      <c r="M2680" t="s">
        <v>35</v>
      </c>
      <c r="N2680" s="1">
        <v>42095</v>
      </c>
      <c r="O2680" t="s">
        <v>542</v>
      </c>
      <c r="P2680" t="s">
        <v>543</v>
      </c>
      <c r="Q2680" t="s">
        <v>544</v>
      </c>
      <c r="R2680">
        <v>25</v>
      </c>
      <c r="S2680" t="s">
        <v>6364</v>
      </c>
      <c r="T2680" s="2">
        <v>7.0000000000000007E-2</v>
      </c>
      <c r="U2680" t="s">
        <v>6365</v>
      </c>
      <c r="V2680" t="s">
        <v>6366</v>
      </c>
      <c r="W2680" t="s">
        <v>547</v>
      </c>
      <c r="X2680" t="s">
        <v>6367</v>
      </c>
    </row>
    <row r="2681" spans="1:24" x14ac:dyDescent="0.3">
      <c r="A2681" t="s">
        <v>4104</v>
      </c>
      <c r="B2681" s="1">
        <v>42259</v>
      </c>
      <c r="C2681" t="s">
        <v>3053</v>
      </c>
      <c r="D2681" t="s">
        <v>766</v>
      </c>
      <c r="E2681" t="s">
        <v>27</v>
      </c>
      <c r="F2681" t="s">
        <v>28</v>
      </c>
      <c r="G2681" t="s">
        <v>91</v>
      </c>
      <c r="H2681" t="s">
        <v>217</v>
      </c>
      <c r="I2681" t="s">
        <v>63</v>
      </c>
      <c r="J2681" t="s">
        <v>1104</v>
      </c>
      <c r="K2681" t="s">
        <v>33</v>
      </c>
      <c r="L2681" t="s">
        <v>34</v>
      </c>
      <c r="M2681" t="s">
        <v>35</v>
      </c>
      <c r="N2681" s="1">
        <v>42260</v>
      </c>
      <c r="O2681" t="s">
        <v>1105</v>
      </c>
      <c r="P2681" t="s">
        <v>1106</v>
      </c>
      <c r="Q2681" t="s">
        <v>1107</v>
      </c>
      <c r="R2681">
        <v>30</v>
      </c>
      <c r="S2681" t="s">
        <v>7076</v>
      </c>
      <c r="T2681" s="2">
        <v>0.08</v>
      </c>
      <c r="U2681" t="s">
        <v>220</v>
      </c>
      <c r="V2681" t="s">
        <v>7082</v>
      </c>
      <c r="W2681" t="s">
        <v>1109</v>
      </c>
      <c r="X2681" t="s">
        <v>4496</v>
      </c>
    </row>
    <row r="2682" spans="1:24" x14ac:dyDescent="0.3">
      <c r="A2682" t="s">
        <v>4104</v>
      </c>
      <c r="B2682" s="1">
        <v>42114</v>
      </c>
      <c r="C2682" t="s">
        <v>6472</v>
      </c>
      <c r="D2682" t="s">
        <v>1232</v>
      </c>
      <c r="E2682" t="s">
        <v>27</v>
      </c>
      <c r="F2682" t="s">
        <v>28</v>
      </c>
      <c r="G2682" t="s">
        <v>77</v>
      </c>
      <c r="H2682" t="s">
        <v>281</v>
      </c>
      <c r="I2682" t="s">
        <v>121</v>
      </c>
      <c r="J2682" t="s">
        <v>2581</v>
      </c>
      <c r="K2682" t="s">
        <v>94</v>
      </c>
      <c r="L2682" t="s">
        <v>34</v>
      </c>
      <c r="M2682" t="s">
        <v>35</v>
      </c>
      <c r="N2682" s="1">
        <v>42116</v>
      </c>
      <c r="O2682" t="s">
        <v>2582</v>
      </c>
      <c r="P2682" t="s">
        <v>2125</v>
      </c>
      <c r="Q2682" t="s">
        <v>2583</v>
      </c>
      <c r="R2682">
        <v>16</v>
      </c>
      <c r="S2682" t="s">
        <v>7076</v>
      </c>
      <c r="T2682" s="2">
        <v>0.04</v>
      </c>
      <c r="U2682" t="s">
        <v>220</v>
      </c>
      <c r="V2682" t="s">
        <v>7082</v>
      </c>
      <c r="W2682" t="s">
        <v>2587</v>
      </c>
      <c r="X2682" t="s">
        <v>4496</v>
      </c>
    </row>
    <row r="2683" spans="1:24" x14ac:dyDescent="0.3">
      <c r="A2683" t="s">
        <v>4104</v>
      </c>
      <c r="B2683" s="1">
        <v>42190</v>
      </c>
      <c r="C2683" t="s">
        <v>2000</v>
      </c>
      <c r="D2683" t="s">
        <v>120</v>
      </c>
      <c r="E2683" t="s">
        <v>27</v>
      </c>
      <c r="F2683" t="s">
        <v>28</v>
      </c>
      <c r="G2683" t="s">
        <v>77</v>
      </c>
      <c r="H2683" t="s">
        <v>62</v>
      </c>
      <c r="I2683" t="s">
        <v>196</v>
      </c>
      <c r="J2683" t="s">
        <v>313</v>
      </c>
      <c r="K2683" t="s">
        <v>94</v>
      </c>
      <c r="L2683" t="s">
        <v>34</v>
      </c>
      <c r="M2683" t="s">
        <v>35</v>
      </c>
      <c r="N2683" s="1">
        <v>42192</v>
      </c>
      <c r="O2683" t="s">
        <v>314</v>
      </c>
      <c r="P2683" t="s">
        <v>315</v>
      </c>
      <c r="Q2683" t="s">
        <v>316</v>
      </c>
      <c r="R2683">
        <v>39</v>
      </c>
      <c r="S2683" t="s">
        <v>2001</v>
      </c>
      <c r="T2683" s="2">
        <v>0.03</v>
      </c>
      <c r="U2683" t="s">
        <v>333</v>
      </c>
      <c r="V2683" t="s">
        <v>2002</v>
      </c>
      <c r="W2683" t="s">
        <v>320</v>
      </c>
      <c r="X2683" t="s">
        <v>10500</v>
      </c>
    </row>
    <row r="2684" spans="1:24" x14ac:dyDescent="0.3">
      <c r="A2684" t="s">
        <v>4104</v>
      </c>
      <c r="B2684" s="1">
        <v>41492</v>
      </c>
      <c r="C2684" t="s">
        <v>10876</v>
      </c>
      <c r="D2684" t="s">
        <v>1468</v>
      </c>
      <c r="E2684" t="s">
        <v>27</v>
      </c>
      <c r="F2684" t="s">
        <v>28</v>
      </c>
      <c r="G2684" t="s">
        <v>29</v>
      </c>
      <c r="H2684" t="s">
        <v>433</v>
      </c>
      <c r="I2684" t="s">
        <v>196</v>
      </c>
      <c r="J2684" t="s">
        <v>423</v>
      </c>
      <c r="K2684" t="s">
        <v>94</v>
      </c>
      <c r="L2684" t="s">
        <v>34</v>
      </c>
      <c r="M2684" t="s">
        <v>35</v>
      </c>
      <c r="N2684" s="1">
        <v>41495</v>
      </c>
      <c r="O2684" t="s">
        <v>424</v>
      </c>
      <c r="P2684" t="s">
        <v>356</v>
      </c>
      <c r="Q2684" t="s">
        <v>341</v>
      </c>
      <c r="R2684">
        <v>6</v>
      </c>
      <c r="S2684" t="s">
        <v>7176</v>
      </c>
      <c r="T2684" s="2">
        <v>0.02</v>
      </c>
      <c r="U2684" t="s">
        <v>9788</v>
      </c>
      <c r="V2684" t="s">
        <v>10877</v>
      </c>
      <c r="W2684" t="s">
        <v>428</v>
      </c>
      <c r="X2684" t="s">
        <v>4496</v>
      </c>
    </row>
    <row r="2685" spans="1:24" x14ac:dyDescent="0.3">
      <c r="A2685" t="s">
        <v>4104</v>
      </c>
      <c r="B2685" s="1">
        <v>42190</v>
      </c>
      <c r="C2685" t="s">
        <v>2000</v>
      </c>
      <c r="D2685" t="s">
        <v>120</v>
      </c>
      <c r="E2685" t="s">
        <v>27</v>
      </c>
      <c r="F2685" t="s">
        <v>28</v>
      </c>
      <c r="G2685" t="s">
        <v>91</v>
      </c>
      <c r="H2685" t="s">
        <v>62</v>
      </c>
      <c r="I2685" t="s">
        <v>196</v>
      </c>
      <c r="J2685" t="s">
        <v>313</v>
      </c>
      <c r="K2685" t="s">
        <v>94</v>
      </c>
      <c r="L2685" t="s">
        <v>109</v>
      </c>
      <c r="M2685" t="s">
        <v>35</v>
      </c>
      <c r="N2685" s="1">
        <v>42192</v>
      </c>
      <c r="O2685" t="s">
        <v>314</v>
      </c>
      <c r="P2685" t="s">
        <v>315</v>
      </c>
      <c r="Q2685" t="s">
        <v>316</v>
      </c>
      <c r="R2685">
        <v>26</v>
      </c>
      <c r="S2685" t="s">
        <v>2001</v>
      </c>
      <c r="T2685" s="2">
        <v>0.06</v>
      </c>
      <c r="U2685" t="s">
        <v>333</v>
      </c>
      <c r="V2685" t="s">
        <v>2002</v>
      </c>
      <c r="W2685" t="s">
        <v>320</v>
      </c>
      <c r="X2685" t="s">
        <v>11789</v>
      </c>
    </row>
    <row r="2686" spans="1:24" x14ac:dyDescent="0.3">
      <c r="A2686" t="s">
        <v>6252</v>
      </c>
      <c r="B2686" s="1">
        <v>41496</v>
      </c>
      <c r="C2686" t="s">
        <v>968</v>
      </c>
      <c r="D2686" t="s">
        <v>306</v>
      </c>
      <c r="E2686" t="s">
        <v>46</v>
      </c>
      <c r="F2686" t="s">
        <v>47</v>
      </c>
      <c r="G2686" t="s">
        <v>77</v>
      </c>
      <c r="H2686" t="s">
        <v>107</v>
      </c>
      <c r="I2686" t="s">
        <v>196</v>
      </c>
      <c r="J2686" t="s">
        <v>2581</v>
      </c>
      <c r="K2686" t="s">
        <v>723</v>
      </c>
      <c r="L2686" t="s">
        <v>109</v>
      </c>
      <c r="M2686" t="s">
        <v>156</v>
      </c>
      <c r="N2686" s="1">
        <v>41498</v>
      </c>
      <c r="O2686" t="s">
        <v>2582</v>
      </c>
      <c r="P2686" t="s">
        <v>2125</v>
      </c>
      <c r="Q2686" t="s">
        <v>2583</v>
      </c>
      <c r="R2686">
        <v>8</v>
      </c>
      <c r="S2686" t="s">
        <v>4612</v>
      </c>
      <c r="T2686" s="2">
        <v>0.1</v>
      </c>
      <c r="U2686" t="s">
        <v>701</v>
      </c>
      <c r="V2686" t="s">
        <v>6147</v>
      </c>
      <c r="W2686" t="s">
        <v>2587</v>
      </c>
      <c r="X2686" t="s">
        <v>6253</v>
      </c>
    </row>
    <row r="2687" spans="1:24" x14ac:dyDescent="0.3">
      <c r="A2687" t="s">
        <v>6865</v>
      </c>
      <c r="B2687" s="1">
        <v>42118</v>
      </c>
      <c r="C2687" t="s">
        <v>119</v>
      </c>
      <c r="D2687" t="s">
        <v>120</v>
      </c>
      <c r="E2687" t="s">
        <v>27</v>
      </c>
      <c r="F2687" t="s">
        <v>28</v>
      </c>
      <c r="G2687" t="s">
        <v>91</v>
      </c>
      <c r="H2687" t="s">
        <v>62</v>
      </c>
      <c r="I2687" t="s">
        <v>31</v>
      </c>
      <c r="J2687" t="s">
        <v>2581</v>
      </c>
      <c r="K2687" t="s">
        <v>94</v>
      </c>
      <c r="L2687" t="s">
        <v>34</v>
      </c>
      <c r="M2687" t="s">
        <v>35</v>
      </c>
      <c r="N2687" s="1">
        <v>42118</v>
      </c>
      <c r="O2687" t="s">
        <v>2582</v>
      </c>
      <c r="P2687" t="s">
        <v>2125</v>
      </c>
      <c r="Q2687" t="s">
        <v>2583</v>
      </c>
      <c r="R2687">
        <v>10</v>
      </c>
      <c r="S2687" t="s">
        <v>6866</v>
      </c>
      <c r="T2687" s="2">
        <v>0.01</v>
      </c>
      <c r="U2687" t="s">
        <v>508</v>
      </c>
      <c r="V2687" t="s">
        <v>297</v>
      </c>
      <c r="W2687" t="s">
        <v>2587</v>
      </c>
      <c r="X2687" t="s">
        <v>5879</v>
      </c>
    </row>
    <row r="2688" spans="1:24" x14ac:dyDescent="0.3">
      <c r="A2688" t="s">
        <v>9771</v>
      </c>
      <c r="B2688" s="1">
        <v>42000</v>
      </c>
      <c r="C2688" t="s">
        <v>420</v>
      </c>
      <c r="D2688" t="s">
        <v>421</v>
      </c>
      <c r="E2688" t="s">
        <v>27</v>
      </c>
      <c r="F2688" t="s">
        <v>28</v>
      </c>
      <c r="G2688" t="s">
        <v>77</v>
      </c>
      <c r="H2688" t="s">
        <v>422</v>
      </c>
      <c r="I2688" t="s">
        <v>196</v>
      </c>
      <c r="J2688" t="s">
        <v>1813</v>
      </c>
      <c r="K2688" t="s">
        <v>33</v>
      </c>
      <c r="L2688" t="s">
        <v>34</v>
      </c>
      <c r="M2688" t="s">
        <v>35</v>
      </c>
      <c r="N2688" s="1">
        <v>42002</v>
      </c>
      <c r="O2688" t="s">
        <v>1814</v>
      </c>
      <c r="P2688" t="s">
        <v>1815</v>
      </c>
      <c r="Q2688" t="s">
        <v>1107</v>
      </c>
      <c r="R2688">
        <v>26</v>
      </c>
      <c r="S2688" t="s">
        <v>9772</v>
      </c>
      <c r="T2688" s="2">
        <v>0.05</v>
      </c>
      <c r="U2688" t="s">
        <v>3034</v>
      </c>
      <c r="V2688" t="s">
        <v>9773</v>
      </c>
      <c r="W2688" t="s">
        <v>1587</v>
      </c>
      <c r="X2688" t="s">
        <v>2497</v>
      </c>
    </row>
    <row r="2689" spans="1:24" x14ac:dyDescent="0.3">
      <c r="A2689" t="s">
        <v>9771</v>
      </c>
      <c r="B2689" s="1">
        <v>41408</v>
      </c>
      <c r="C2689" t="s">
        <v>10378</v>
      </c>
      <c r="D2689" t="s">
        <v>228</v>
      </c>
      <c r="E2689" t="s">
        <v>46</v>
      </c>
      <c r="F2689" t="s">
        <v>47</v>
      </c>
      <c r="G2689" t="s">
        <v>77</v>
      </c>
      <c r="H2689" t="s">
        <v>107</v>
      </c>
      <c r="I2689" t="s">
        <v>196</v>
      </c>
      <c r="J2689" t="s">
        <v>197</v>
      </c>
      <c r="K2689" t="s">
        <v>94</v>
      </c>
      <c r="L2689" t="s">
        <v>95</v>
      </c>
      <c r="M2689" t="s">
        <v>35</v>
      </c>
      <c r="N2689" s="1">
        <v>41410</v>
      </c>
      <c r="O2689" t="s">
        <v>198</v>
      </c>
      <c r="P2689" t="s">
        <v>37</v>
      </c>
      <c r="Q2689" t="s">
        <v>57</v>
      </c>
      <c r="R2689">
        <v>41</v>
      </c>
      <c r="S2689" t="s">
        <v>2405</v>
      </c>
      <c r="T2689" s="2">
        <v>0.02</v>
      </c>
      <c r="U2689" t="s">
        <v>2649</v>
      </c>
      <c r="V2689" t="s">
        <v>1591</v>
      </c>
      <c r="W2689" t="s">
        <v>116</v>
      </c>
      <c r="X2689" t="s">
        <v>10379</v>
      </c>
    </row>
    <row r="2690" spans="1:24" x14ac:dyDescent="0.3">
      <c r="A2690" t="s">
        <v>9771</v>
      </c>
      <c r="B2690" s="1">
        <v>42088</v>
      </c>
      <c r="C2690" t="s">
        <v>4619</v>
      </c>
      <c r="D2690" t="s">
        <v>11138</v>
      </c>
      <c r="E2690" t="s">
        <v>27</v>
      </c>
      <c r="F2690" t="s">
        <v>28</v>
      </c>
      <c r="G2690" t="s">
        <v>91</v>
      </c>
      <c r="H2690" t="s">
        <v>289</v>
      </c>
      <c r="I2690" t="s">
        <v>31</v>
      </c>
      <c r="J2690" t="s">
        <v>1813</v>
      </c>
      <c r="K2690" t="s">
        <v>94</v>
      </c>
      <c r="L2690" t="s">
        <v>34</v>
      </c>
      <c r="M2690" t="s">
        <v>35</v>
      </c>
      <c r="N2690" s="1">
        <v>42090</v>
      </c>
      <c r="O2690" t="s">
        <v>1814</v>
      </c>
      <c r="P2690" t="s">
        <v>1815</v>
      </c>
      <c r="Q2690" t="s">
        <v>1107</v>
      </c>
      <c r="R2690">
        <v>40</v>
      </c>
      <c r="S2690" t="s">
        <v>2636</v>
      </c>
      <c r="T2690" s="2">
        <v>0.04</v>
      </c>
      <c r="U2690" t="s">
        <v>3037</v>
      </c>
      <c r="V2690" t="s">
        <v>9430</v>
      </c>
      <c r="W2690" t="s">
        <v>1587</v>
      </c>
      <c r="X2690" t="s">
        <v>414</v>
      </c>
    </row>
    <row r="2691" spans="1:24" x14ac:dyDescent="0.3">
      <c r="A2691" t="s">
        <v>10829</v>
      </c>
      <c r="B2691" s="1">
        <v>42119</v>
      </c>
      <c r="C2691" t="s">
        <v>227</v>
      </c>
      <c r="D2691" t="s">
        <v>228</v>
      </c>
      <c r="E2691" t="s">
        <v>46</v>
      </c>
      <c r="F2691" t="s">
        <v>47</v>
      </c>
      <c r="G2691" t="s">
        <v>134</v>
      </c>
      <c r="H2691" t="s">
        <v>107</v>
      </c>
      <c r="I2691" t="s">
        <v>196</v>
      </c>
      <c r="J2691" t="s">
        <v>10830</v>
      </c>
      <c r="K2691" t="s">
        <v>33</v>
      </c>
      <c r="L2691" t="s">
        <v>34</v>
      </c>
      <c r="M2691" t="s">
        <v>35</v>
      </c>
      <c r="N2691" s="1">
        <v>42121</v>
      </c>
      <c r="O2691" t="s">
        <v>176</v>
      </c>
      <c r="P2691" t="s">
        <v>177</v>
      </c>
      <c r="Q2691" t="s">
        <v>178</v>
      </c>
      <c r="R2691">
        <v>34</v>
      </c>
      <c r="S2691" t="s">
        <v>10831</v>
      </c>
      <c r="T2691" s="2">
        <v>0</v>
      </c>
      <c r="U2691" t="s">
        <v>717</v>
      </c>
      <c r="V2691" t="s">
        <v>2245</v>
      </c>
      <c r="W2691" t="s">
        <v>182</v>
      </c>
      <c r="X2691" t="s">
        <v>668</v>
      </c>
    </row>
    <row r="2692" spans="1:24" x14ac:dyDescent="0.3">
      <c r="A2692" t="s">
        <v>10829</v>
      </c>
      <c r="B2692" s="1">
        <v>42119</v>
      </c>
      <c r="C2692" t="s">
        <v>227</v>
      </c>
      <c r="D2692" t="s">
        <v>228</v>
      </c>
      <c r="E2692" t="s">
        <v>46</v>
      </c>
      <c r="F2692" t="s">
        <v>47</v>
      </c>
      <c r="G2692" t="s">
        <v>134</v>
      </c>
      <c r="H2692" t="s">
        <v>107</v>
      </c>
      <c r="I2692" t="s">
        <v>31</v>
      </c>
      <c r="J2692" t="s">
        <v>985</v>
      </c>
      <c r="K2692" t="s">
        <v>94</v>
      </c>
      <c r="L2692" t="s">
        <v>34</v>
      </c>
      <c r="M2692" t="s">
        <v>35</v>
      </c>
      <c r="N2692" s="1">
        <v>42120</v>
      </c>
      <c r="O2692" t="s">
        <v>39</v>
      </c>
      <c r="P2692" t="s">
        <v>986</v>
      </c>
      <c r="Q2692" t="s">
        <v>489</v>
      </c>
      <c r="R2692">
        <v>13</v>
      </c>
      <c r="S2692" t="s">
        <v>10831</v>
      </c>
      <c r="T2692" s="2">
        <v>0.05</v>
      </c>
      <c r="U2692" t="s">
        <v>717</v>
      </c>
      <c r="V2692" t="s">
        <v>2245</v>
      </c>
      <c r="W2692" t="s">
        <v>990</v>
      </c>
      <c r="X2692" t="s">
        <v>668</v>
      </c>
    </row>
    <row r="2693" spans="1:24" x14ac:dyDescent="0.3">
      <c r="A2693" t="s">
        <v>10829</v>
      </c>
      <c r="B2693" s="1">
        <v>42203</v>
      </c>
      <c r="C2693" t="s">
        <v>439</v>
      </c>
      <c r="D2693" t="s">
        <v>440</v>
      </c>
      <c r="E2693" t="s">
        <v>46</v>
      </c>
      <c r="F2693" t="s">
        <v>47</v>
      </c>
      <c r="G2693" t="s">
        <v>134</v>
      </c>
      <c r="H2693" t="s">
        <v>48</v>
      </c>
      <c r="I2693" t="s">
        <v>63</v>
      </c>
      <c r="J2693" t="s">
        <v>985</v>
      </c>
      <c r="K2693" t="s">
        <v>94</v>
      </c>
      <c r="L2693" t="s">
        <v>95</v>
      </c>
      <c r="M2693" t="s">
        <v>35</v>
      </c>
      <c r="N2693" s="1">
        <v>42173</v>
      </c>
      <c r="O2693" t="s">
        <v>39</v>
      </c>
      <c r="P2693" t="s">
        <v>986</v>
      </c>
      <c r="Q2693" t="s">
        <v>489</v>
      </c>
      <c r="R2693">
        <v>9</v>
      </c>
      <c r="S2693" t="s">
        <v>10831</v>
      </c>
      <c r="T2693" s="2">
        <v>0.04</v>
      </c>
      <c r="U2693" t="s">
        <v>268</v>
      </c>
      <c r="V2693" t="s">
        <v>2245</v>
      </c>
      <c r="W2693" t="s">
        <v>990</v>
      </c>
      <c r="X2693" t="s">
        <v>668</v>
      </c>
    </row>
    <row r="2694" spans="1:24" x14ac:dyDescent="0.3">
      <c r="A2694" t="s">
        <v>226</v>
      </c>
      <c r="B2694" s="1">
        <v>42119</v>
      </c>
      <c r="C2694" t="s">
        <v>227</v>
      </c>
      <c r="D2694" t="s">
        <v>228</v>
      </c>
      <c r="E2694" t="s">
        <v>46</v>
      </c>
      <c r="F2694" t="s">
        <v>47</v>
      </c>
      <c r="G2694" t="s">
        <v>91</v>
      </c>
      <c r="H2694" t="s">
        <v>107</v>
      </c>
      <c r="I2694" t="s">
        <v>31</v>
      </c>
      <c r="J2694" t="s">
        <v>229</v>
      </c>
      <c r="K2694" t="s">
        <v>94</v>
      </c>
      <c r="L2694" t="s">
        <v>95</v>
      </c>
      <c r="M2694" t="s">
        <v>35</v>
      </c>
      <c r="N2694" s="1">
        <v>42120</v>
      </c>
      <c r="O2694" t="s">
        <v>230</v>
      </c>
      <c r="P2694" t="s">
        <v>231</v>
      </c>
      <c r="Q2694" t="s">
        <v>232</v>
      </c>
      <c r="R2694">
        <v>34</v>
      </c>
      <c r="S2694" t="s">
        <v>233</v>
      </c>
      <c r="T2694" s="2">
        <v>0.03</v>
      </c>
      <c r="U2694" t="s">
        <v>234</v>
      </c>
      <c r="V2694" t="s">
        <v>235</v>
      </c>
      <c r="W2694" t="s">
        <v>236</v>
      </c>
      <c r="X2694" t="s">
        <v>237</v>
      </c>
    </row>
    <row r="2695" spans="1:24" x14ac:dyDescent="0.3">
      <c r="A2695" t="s">
        <v>226</v>
      </c>
      <c r="B2695" s="1">
        <v>41969</v>
      </c>
      <c r="C2695" t="s">
        <v>3957</v>
      </c>
      <c r="D2695" t="s">
        <v>252</v>
      </c>
      <c r="E2695" t="s">
        <v>27</v>
      </c>
      <c r="F2695" t="s">
        <v>28</v>
      </c>
      <c r="G2695" t="s">
        <v>91</v>
      </c>
      <c r="H2695" t="s">
        <v>62</v>
      </c>
      <c r="I2695" t="s">
        <v>92</v>
      </c>
      <c r="J2695" t="s">
        <v>1365</v>
      </c>
      <c r="K2695" t="s">
        <v>94</v>
      </c>
      <c r="L2695" t="s">
        <v>109</v>
      </c>
      <c r="M2695" t="s">
        <v>156</v>
      </c>
      <c r="N2695" s="1">
        <v>41971</v>
      </c>
      <c r="O2695" t="s">
        <v>925</v>
      </c>
      <c r="P2695" t="s">
        <v>758</v>
      </c>
      <c r="Q2695" t="s">
        <v>254</v>
      </c>
      <c r="R2695">
        <v>49</v>
      </c>
      <c r="S2695" t="s">
        <v>3687</v>
      </c>
      <c r="T2695" s="2">
        <v>7.0000000000000007E-2</v>
      </c>
      <c r="U2695" t="s">
        <v>4868</v>
      </c>
      <c r="V2695" t="s">
        <v>4869</v>
      </c>
      <c r="W2695" t="s">
        <v>1369</v>
      </c>
      <c r="X2695" t="s">
        <v>4870</v>
      </c>
    </row>
    <row r="2696" spans="1:24" x14ac:dyDescent="0.3">
      <c r="A2696" t="s">
        <v>226</v>
      </c>
      <c r="B2696" s="1">
        <v>42138</v>
      </c>
      <c r="C2696" t="s">
        <v>562</v>
      </c>
      <c r="D2696" t="s">
        <v>563</v>
      </c>
      <c r="E2696" t="s">
        <v>27</v>
      </c>
      <c r="F2696" t="s">
        <v>28</v>
      </c>
      <c r="G2696" t="s">
        <v>29</v>
      </c>
      <c r="H2696" t="s">
        <v>241</v>
      </c>
      <c r="I2696" t="s">
        <v>121</v>
      </c>
      <c r="J2696" t="s">
        <v>5373</v>
      </c>
      <c r="K2696" t="s">
        <v>33</v>
      </c>
      <c r="L2696" t="s">
        <v>34</v>
      </c>
      <c r="M2696" t="s">
        <v>35</v>
      </c>
      <c r="N2696" s="1">
        <v>42138</v>
      </c>
      <c r="O2696" t="s">
        <v>5374</v>
      </c>
      <c r="P2696" t="s">
        <v>3412</v>
      </c>
      <c r="Q2696" t="s">
        <v>1220</v>
      </c>
      <c r="R2696">
        <v>32</v>
      </c>
      <c r="S2696" t="s">
        <v>1542</v>
      </c>
      <c r="T2696" s="2">
        <v>0.01</v>
      </c>
      <c r="U2696" t="s">
        <v>1235</v>
      </c>
      <c r="V2696" t="s">
        <v>5425</v>
      </c>
      <c r="W2696" t="s">
        <v>5375</v>
      </c>
      <c r="X2696" t="s">
        <v>5426</v>
      </c>
    </row>
    <row r="2697" spans="1:24" x14ac:dyDescent="0.3">
      <c r="A2697" t="s">
        <v>226</v>
      </c>
      <c r="B2697" s="1">
        <v>42119</v>
      </c>
      <c r="C2697" t="s">
        <v>227</v>
      </c>
      <c r="D2697" t="s">
        <v>228</v>
      </c>
      <c r="E2697" t="s">
        <v>46</v>
      </c>
      <c r="F2697" t="s">
        <v>47</v>
      </c>
      <c r="G2697" t="s">
        <v>77</v>
      </c>
      <c r="H2697" t="s">
        <v>107</v>
      </c>
      <c r="I2697" t="s">
        <v>92</v>
      </c>
      <c r="J2697" t="s">
        <v>822</v>
      </c>
      <c r="K2697" t="s">
        <v>33</v>
      </c>
      <c r="L2697" t="s">
        <v>34</v>
      </c>
      <c r="M2697" t="s">
        <v>156</v>
      </c>
      <c r="N2697" s="1">
        <v>42121</v>
      </c>
      <c r="O2697" t="s">
        <v>823</v>
      </c>
      <c r="P2697" t="s">
        <v>824</v>
      </c>
      <c r="Q2697" t="s">
        <v>825</v>
      </c>
      <c r="R2697">
        <v>42</v>
      </c>
      <c r="S2697" t="s">
        <v>6674</v>
      </c>
      <c r="T2697" s="2">
        <v>0.02</v>
      </c>
      <c r="U2697" t="s">
        <v>6675</v>
      </c>
      <c r="V2697" t="s">
        <v>6676</v>
      </c>
      <c r="W2697" t="s">
        <v>829</v>
      </c>
      <c r="X2697" t="s">
        <v>6677</v>
      </c>
    </row>
    <row r="2698" spans="1:24" x14ac:dyDescent="0.3">
      <c r="A2698" t="s">
        <v>226</v>
      </c>
      <c r="B2698" s="1">
        <v>42119</v>
      </c>
      <c r="C2698" t="s">
        <v>227</v>
      </c>
      <c r="D2698" t="s">
        <v>228</v>
      </c>
      <c r="E2698" t="s">
        <v>46</v>
      </c>
      <c r="F2698" t="s">
        <v>47</v>
      </c>
      <c r="G2698" t="s">
        <v>77</v>
      </c>
      <c r="H2698" t="s">
        <v>107</v>
      </c>
      <c r="I2698" t="s">
        <v>92</v>
      </c>
      <c r="J2698" t="s">
        <v>229</v>
      </c>
      <c r="K2698" t="s">
        <v>94</v>
      </c>
      <c r="L2698" t="s">
        <v>34</v>
      </c>
      <c r="M2698" t="s">
        <v>35</v>
      </c>
      <c r="N2698" s="1">
        <v>42120</v>
      </c>
      <c r="O2698" t="s">
        <v>230</v>
      </c>
      <c r="P2698" t="s">
        <v>231</v>
      </c>
      <c r="Q2698" t="s">
        <v>232</v>
      </c>
      <c r="R2698">
        <v>28</v>
      </c>
      <c r="S2698" t="s">
        <v>233</v>
      </c>
      <c r="T2698" s="2">
        <v>0.08</v>
      </c>
      <c r="U2698" t="s">
        <v>234</v>
      </c>
      <c r="V2698" t="s">
        <v>235</v>
      </c>
      <c r="W2698" t="s">
        <v>236</v>
      </c>
      <c r="X2698" t="s">
        <v>237</v>
      </c>
    </row>
    <row r="2699" spans="1:24" x14ac:dyDescent="0.3">
      <c r="A2699" t="s">
        <v>226</v>
      </c>
      <c r="B2699" s="1">
        <v>42119</v>
      </c>
      <c r="C2699" t="s">
        <v>227</v>
      </c>
      <c r="D2699" t="s">
        <v>228</v>
      </c>
      <c r="E2699" t="s">
        <v>46</v>
      </c>
      <c r="F2699" t="s">
        <v>47</v>
      </c>
      <c r="G2699" t="s">
        <v>77</v>
      </c>
      <c r="H2699" t="s">
        <v>107</v>
      </c>
      <c r="I2699" t="s">
        <v>121</v>
      </c>
      <c r="J2699" t="s">
        <v>229</v>
      </c>
      <c r="K2699" t="s">
        <v>94</v>
      </c>
      <c r="L2699" t="s">
        <v>34</v>
      </c>
      <c r="M2699" t="s">
        <v>35</v>
      </c>
      <c r="N2699" s="1">
        <v>42120</v>
      </c>
      <c r="O2699" t="s">
        <v>230</v>
      </c>
      <c r="P2699" t="s">
        <v>231</v>
      </c>
      <c r="Q2699" t="s">
        <v>232</v>
      </c>
      <c r="R2699">
        <v>50</v>
      </c>
      <c r="S2699" t="s">
        <v>233</v>
      </c>
      <c r="T2699" s="2">
        <v>0.1</v>
      </c>
      <c r="U2699" t="s">
        <v>234</v>
      </c>
      <c r="V2699" t="s">
        <v>235</v>
      </c>
      <c r="W2699" t="s">
        <v>236</v>
      </c>
      <c r="X2699" t="s">
        <v>237</v>
      </c>
    </row>
    <row r="2700" spans="1:24" x14ac:dyDescent="0.3">
      <c r="A2700" t="s">
        <v>5805</v>
      </c>
      <c r="B2700" s="1">
        <v>41685</v>
      </c>
      <c r="C2700" t="s">
        <v>2289</v>
      </c>
      <c r="D2700" t="s">
        <v>133</v>
      </c>
      <c r="E2700" t="s">
        <v>27</v>
      </c>
      <c r="F2700" t="s">
        <v>28</v>
      </c>
      <c r="G2700" t="s">
        <v>91</v>
      </c>
      <c r="H2700" t="s">
        <v>62</v>
      </c>
      <c r="I2700" t="s">
        <v>31</v>
      </c>
      <c r="J2700" t="s">
        <v>366</v>
      </c>
      <c r="K2700" t="s">
        <v>94</v>
      </c>
      <c r="L2700" t="s">
        <v>95</v>
      </c>
      <c r="M2700" t="s">
        <v>35</v>
      </c>
      <c r="N2700" s="1">
        <v>41691</v>
      </c>
      <c r="O2700" t="s">
        <v>367</v>
      </c>
      <c r="P2700" t="s">
        <v>368</v>
      </c>
      <c r="Q2700" t="s">
        <v>301</v>
      </c>
      <c r="R2700">
        <v>28</v>
      </c>
      <c r="S2700" t="s">
        <v>5806</v>
      </c>
      <c r="T2700" s="2">
        <v>0.06</v>
      </c>
      <c r="U2700" t="s">
        <v>697</v>
      </c>
      <c r="V2700" t="s">
        <v>5807</v>
      </c>
      <c r="W2700" t="s">
        <v>116</v>
      </c>
      <c r="X2700" t="s">
        <v>5808</v>
      </c>
    </row>
    <row r="2701" spans="1:24" x14ac:dyDescent="0.3">
      <c r="A2701" t="s">
        <v>5805</v>
      </c>
      <c r="B2701" s="1">
        <v>42179</v>
      </c>
      <c r="C2701" t="s">
        <v>9984</v>
      </c>
      <c r="D2701" t="s">
        <v>76</v>
      </c>
      <c r="E2701" t="s">
        <v>27</v>
      </c>
      <c r="F2701" t="s">
        <v>28</v>
      </c>
      <c r="G2701" t="s">
        <v>29</v>
      </c>
      <c r="H2701" t="s">
        <v>78</v>
      </c>
      <c r="I2701" t="s">
        <v>31</v>
      </c>
      <c r="J2701" t="s">
        <v>338</v>
      </c>
      <c r="K2701" t="s">
        <v>94</v>
      </c>
      <c r="L2701" t="s">
        <v>95</v>
      </c>
      <c r="M2701" t="s">
        <v>35</v>
      </c>
      <c r="N2701" s="1">
        <v>42179</v>
      </c>
      <c r="O2701" t="s">
        <v>339</v>
      </c>
      <c r="P2701" t="s">
        <v>340</v>
      </c>
      <c r="Q2701" t="s">
        <v>341</v>
      </c>
      <c r="R2701">
        <v>33</v>
      </c>
      <c r="S2701" t="s">
        <v>7072</v>
      </c>
      <c r="T2701" s="2">
        <v>0.06</v>
      </c>
      <c r="U2701" t="s">
        <v>55</v>
      </c>
      <c r="V2701" t="s">
        <v>9985</v>
      </c>
      <c r="W2701" t="s">
        <v>345</v>
      </c>
      <c r="X2701" t="s">
        <v>6851</v>
      </c>
    </row>
    <row r="2702" spans="1:24" x14ac:dyDescent="0.3">
      <c r="A2702" t="s">
        <v>5805</v>
      </c>
      <c r="B2702" s="1">
        <v>42024</v>
      </c>
      <c r="C2702" t="s">
        <v>1355</v>
      </c>
      <c r="D2702" t="s">
        <v>421</v>
      </c>
      <c r="E2702" t="s">
        <v>27</v>
      </c>
      <c r="F2702" t="s">
        <v>28</v>
      </c>
      <c r="G2702" t="s">
        <v>77</v>
      </c>
      <c r="H2702" t="s">
        <v>422</v>
      </c>
      <c r="I2702" t="s">
        <v>121</v>
      </c>
      <c r="J2702" t="s">
        <v>975</v>
      </c>
      <c r="K2702" t="s">
        <v>94</v>
      </c>
      <c r="L2702" t="s">
        <v>34</v>
      </c>
      <c r="M2702" t="s">
        <v>35</v>
      </c>
      <c r="N2702" s="1">
        <v>42025</v>
      </c>
      <c r="O2702" t="s">
        <v>976</v>
      </c>
      <c r="P2702" t="s">
        <v>977</v>
      </c>
      <c r="Q2702" t="s">
        <v>978</v>
      </c>
      <c r="R2702">
        <v>44</v>
      </c>
      <c r="S2702" t="s">
        <v>2984</v>
      </c>
      <c r="T2702" s="2">
        <v>0.03</v>
      </c>
      <c r="U2702" t="s">
        <v>6137</v>
      </c>
      <c r="V2702" t="s">
        <v>10967</v>
      </c>
      <c r="W2702" t="s">
        <v>982</v>
      </c>
      <c r="X2702" t="s">
        <v>10968</v>
      </c>
    </row>
    <row r="2703" spans="1:24" x14ac:dyDescent="0.3">
      <c r="A2703" t="s">
        <v>5483</v>
      </c>
      <c r="B2703" s="1">
        <v>42079</v>
      </c>
      <c r="C2703" t="s">
        <v>2464</v>
      </c>
      <c r="D2703" t="s">
        <v>144</v>
      </c>
      <c r="E2703" t="s">
        <v>46</v>
      </c>
      <c r="F2703" t="s">
        <v>47</v>
      </c>
      <c r="G2703" t="s">
        <v>77</v>
      </c>
      <c r="H2703" t="s">
        <v>107</v>
      </c>
      <c r="I2703" t="s">
        <v>121</v>
      </c>
      <c r="J2703" t="s">
        <v>441</v>
      </c>
      <c r="K2703" t="s">
        <v>723</v>
      </c>
      <c r="L2703" t="s">
        <v>50</v>
      </c>
      <c r="M2703" t="s">
        <v>35</v>
      </c>
      <c r="N2703" s="1">
        <v>42079</v>
      </c>
      <c r="O2703" t="s">
        <v>442</v>
      </c>
      <c r="P2703" t="s">
        <v>443</v>
      </c>
      <c r="Q2703" t="s">
        <v>444</v>
      </c>
      <c r="R2703">
        <v>14</v>
      </c>
      <c r="S2703" t="s">
        <v>5484</v>
      </c>
      <c r="T2703" s="2">
        <v>0</v>
      </c>
      <c r="U2703" t="s">
        <v>127</v>
      </c>
      <c r="V2703" t="s">
        <v>5484</v>
      </c>
      <c r="W2703" t="s">
        <v>448</v>
      </c>
      <c r="X2703" t="s">
        <v>5485</v>
      </c>
    </row>
    <row r="2704" spans="1:24" x14ac:dyDescent="0.3">
      <c r="A2704" t="s">
        <v>5862</v>
      </c>
      <c r="B2704" s="1">
        <v>41654</v>
      </c>
      <c r="C2704" t="s">
        <v>2181</v>
      </c>
      <c r="D2704" t="s">
        <v>506</v>
      </c>
      <c r="E2704" t="s">
        <v>27</v>
      </c>
      <c r="F2704" t="s">
        <v>28</v>
      </c>
      <c r="G2704" t="s">
        <v>77</v>
      </c>
      <c r="H2704" t="s">
        <v>62</v>
      </c>
      <c r="I2704" t="s">
        <v>196</v>
      </c>
      <c r="J2704" t="s">
        <v>122</v>
      </c>
      <c r="K2704" t="s">
        <v>94</v>
      </c>
      <c r="L2704" t="s">
        <v>34</v>
      </c>
      <c r="M2704" t="s">
        <v>35</v>
      </c>
      <c r="N2704" s="1">
        <v>41656</v>
      </c>
      <c r="O2704" t="s">
        <v>123</v>
      </c>
      <c r="P2704" t="s">
        <v>124</v>
      </c>
      <c r="Q2704" t="s">
        <v>125</v>
      </c>
      <c r="R2704">
        <v>24</v>
      </c>
      <c r="S2704" t="s">
        <v>5863</v>
      </c>
      <c r="T2704" s="2">
        <v>0.1</v>
      </c>
      <c r="U2704" t="s">
        <v>3806</v>
      </c>
      <c r="V2704" t="s">
        <v>5864</v>
      </c>
      <c r="W2704" t="s">
        <v>129</v>
      </c>
      <c r="X2704" t="s">
        <v>5865</v>
      </c>
    </row>
    <row r="2705" spans="1:24" x14ac:dyDescent="0.3">
      <c r="A2705" t="s">
        <v>11609</v>
      </c>
      <c r="B2705" s="1">
        <v>41682</v>
      </c>
      <c r="C2705" t="s">
        <v>410</v>
      </c>
      <c r="D2705" t="s">
        <v>288</v>
      </c>
      <c r="E2705" t="s">
        <v>27</v>
      </c>
      <c r="F2705" t="s">
        <v>28</v>
      </c>
      <c r="G2705" t="s">
        <v>77</v>
      </c>
      <c r="H2705" t="s">
        <v>289</v>
      </c>
      <c r="I2705" t="s">
        <v>92</v>
      </c>
      <c r="J2705" t="s">
        <v>355</v>
      </c>
      <c r="K2705" t="s">
        <v>94</v>
      </c>
      <c r="L2705" t="s">
        <v>34</v>
      </c>
      <c r="M2705" t="s">
        <v>35</v>
      </c>
      <c r="N2705" s="1">
        <v>41683</v>
      </c>
      <c r="O2705" t="s">
        <v>129</v>
      </c>
      <c r="P2705" t="s">
        <v>356</v>
      </c>
      <c r="Q2705" t="s">
        <v>357</v>
      </c>
      <c r="R2705">
        <v>39</v>
      </c>
      <c r="S2705" t="s">
        <v>1800</v>
      </c>
      <c r="T2705" s="2">
        <v>7.0000000000000007E-2</v>
      </c>
      <c r="U2705" t="s">
        <v>1801</v>
      </c>
      <c r="V2705" t="s">
        <v>1802</v>
      </c>
      <c r="W2705" t="s">
        <v>361</v>
      </c>
      <c r="X2705" t="s">
        <v>11610</v>
      </c>
    </row>
    <row r="2706" spans="1:24" x14ac:dyDescent="0.3">
      <c r="A2706" t="s">
        <v>6849</v>
      </c>
      <c r="B2706" s="1">
        <v>42150</v>
      </c>
      <c r="C2706" t="s">
        <v>1400</v>
      </c>
      <c r="D2706" t="s">
        <v>1401</v>
      </c>
      <c r="E2706" t="s">
        <v>27</v>
      </c>
      <c r="F2706" t="s">
        <v>28</v>
      </c>
      <c r="G2706" t="s">
        <v>134</v>
      </c>
      <c r="H2706" t="s">
        <v>281</v>
      </c>
      <c r="I2706" t="s">
        <v>92</v>
      </c>
      <c r="J2706" t="s">
        <v>1215</v>
      </c>
      <c r="K2706" t="s">
        <v>94</v>
      </c>
      <c r="L2706" t="s">
        <v>95</v>
      </c>
      <c r="M2706" t="s">
        <v>35</v>
      </c>
      <c r="N2706" s="1">
        <v>42151</v>
      </c>
      <c r="O2706" t="s">
        <v>1216</v>
      </c>
      <c r="P2706" t="s">
        <v>1217</v>
      </c>
      <c r="Q2706" t="s">
        <v>1218</v>
      </c>
      <c r="R2706">
        <v>32</v>
      </c>
      <c r="S2706" t="s">
        <v>2662</v>
      </c>
      <c r="T2706" s="2">
        <v>0.03</v>
      </c>
      <c r="U2706" t="s">
        <v>3589</v>
      </c>
      <c r="V2706" t="s">
        <v>6850</v>
      </c>
      <c r="W2706" t="s">
        <v>1222</v>
      </c>
      <c r="X2706" t="s">
        <v>6851</v>
      </c>
    </row>
    <row r="2707" spans="1:24" x14ac:dyDescent="0.3">
      <c r="A2707" t="s">
        <v>6849</v>
      </c>
      <c r="B2707" s="1">
        <v>41920</v>
      </c>
      <c r="C2707" t="s">
        <v>119</v>
      </c>
      <c r="D2707" t="s">
        <v>120</v>
      </c>
      <c r="E2707" t="s">
        <v>27</v>
      </c>
      <c r="F2707" t="s">
        <v>28</v>
      </c>
      <c r="G2707" t="s">
        <v>77</v>
      </c>
      <c r="H2707" t="s">
        <v>62</v>
      </c>
      <c r="I2707" t="s">
        <v>121</v>
      </c>
      <c r="J2707" t="s">
        <v>651</v>
      </c>
      <c r="K2707" t="s">
        <v>94</v>
      </c>
      <c r="L2707" t="s">
        <v>34</v>
      </c>
      <c r="M2707" t="s">
        <v>156</v>
      </c>
      <c r="N2707" s="1">
        <v>41922</v>
      </c>
      <c r="O2707" t="s">
        <v>652</v>
      </c>
      <c r="P2707" t="s">
        <v>653</v>
      </c>
      <c r="Q2707" t="s">
        <v>98</v>
      </c>
      <c r="R2707">
        <v>3</v>
      </c>
      <c r="S2707" t="s">
        <v>7161</v>
      </c>
      <c r="T2707" s="2">
        <v>0</v>
      </c>
      <c r="U2707" t="s">
        <v>1220</v>
      </c>
      <c r="V2707" t="s">
        <v>2872</v>
      </c>
      <c r="W2707" t="s">
        <v>57</v>
      </c>
      <c r="X2707" t="s">
        <v>1081</v>
      </c>
    </row>
    <row r="2708" spans="1:24" x14ac:dyDescent="0.3">
      <c r="A2708" t="s">
        <v>6849</v>
      </c>
      <c r="B2708" s="1">
        <v>42212</v>
      </c>
      <c r="C2708" t="s">
        <v>1301</v>
      </c>
      <c r="D2708" t="s">
        <v>228</v>
      </c>
      <c r="E2708" t="s">
        <v>46</v>
      </c>
      <c r="F2708" t="s">
        <v>47</v>
      </c>
      <c r="G2708" t="s">
        <v>77</v>
      </c>
      <c r="H2708" t="s">
        <v>107</v>
      </c>
      <c r="I2708" t="s">
        <v>92</v>
      </c>
      <c r="J2708" t="s">
        <v>12093</v>
      </c>
      <c r="K2708" t="s">
        <v>94</v>
      </c>
      <c r="L2708" t="s">
        <v>95</v>
      </c>
      <c r="M2708" t="s">
        <v>35</v>
      </c>
      <c r="N2708" s="1">
        <v>42216</v>
      </c>
      <c r="O2708" t="s">
        <v>367</v>
      </c>
      <c r="P2708" t="s">
        <v>368</v>
      </c>
      <c r="Q2708" t="s">
        <v>301</v>
      </c>
      <c r="R2708">
        <v>36</v>
      </c>
      <c r="S2708" t="s">
        <v>12094</v>
      </c>
      <c r="T2708" s="2">
        <v>0</v>
      </c>
      <c r="U2708" t="s">
        <v>3061</v>
      </c>
      <c r="V2708" t="s">
        <v>5441</v>
      </c>
      <c r="W2708" t="s">
        <v>116</v>
      </c>
      <c r="X2708" t="s">
        <v>12095</v>
      </c>
    </row>
    <row r="2709" spans="1:24" x14ac:dyDescent="0.3">
      <c r="A2709" t="s">
        <v>6266</v>
      </c>
      <c r="B2709" s="1">
        <v>41495</v>
      </c>
      <c r="C2709" t="s">
        <v>578</v>
      </c>
      <c r="D2709" t="s">
        <v>551</v>
      </c>
      <c r="E2709" t="s">
        <v>27</v>
      </c>
      <c r="F2709" t="s">
        <v>28</v>
      </c>
      <c r="G2709" t="s">
        <v>77</v>
      </c>
      <c r="H2709" t="s">
        <v>289</v>
      </c>
      <c r="I2709" t="s">
        <v>63</v>
      </c>
      <c r="J2709" t="s">
        <v>478</v>
      </c>
      <c r="K2709" t="s">
        <v>94</v>
      </c>
      <c r="L2709" t="s">
        <v>109</v>
      </c>
      <c r="M2709" t="s">
        <v>35</v>
      </c>
      <c r="N2709" s="1">
        <v>41502</v>
      </c>
      <c r="O2709" t="s">
        <v>479</v>
      </c>
      <c r="P2709" t="s">
        <v>480</v>
      </c>
      <c r="Q2709" t="s">
        <v>98</v>
      </c>
      <c r="R2709">
        <v>49</v>
      </c>
      <c r="S2709" t="s">
        <v>6267</v>
      </c>
      <c r="T2709" s="2">
        <v>0.1</v>
      </c>
      <c r="U2709" t="s">
        <v>1116</v>
      </c>
      <c r="V2709" t="s">
        <v>6268</v>
      </c>
      <c r="W2709" t="s">
        <v>224</v>
      </c>
      <c r="X2709" t="s">
        <v>570</v>
      </c>
    </row>
    <row r="2710" spans="1:24" x14ac:dyDescent="0.3">
      <c r="A2710" t="s">
        <v>6266</v>
      </c>
      <c r="B2710" s="1">
        <v>42021</v>
      </c>
      <c r="C2710" t="s">
        <v>1128</v>
      </c>
      <c r="D2710" t="s">
        <v>1129</v>
      </c>
      <c r="E2710" t="s">
        <v>27</v>
      </c>
      <c r="F2710" t="s">
        <v>28</v>
      </c>
      <c r="G2710" t="s">
        <v>91</v>
      </c>
      <c r="H2710" t="s">
        <v>1130</v>
      </c>
      <c r="I2710" t="s">
        <v>92</v>
      </c>
      <c r="J2710" t="s">
        <v>3031</v>
      </c>
      <c r="K2710" t="s">
        <v>94</v>
      </c>
      <c r="L2710" t="s">
        <v>95</v>
      </c>
      <c r="M2710" t="s">
        <v>35</v>
      </c>
      <c r="N2710" s="1">
        <v>42022</v>
      </c>
      <c r="O2710" t="s">
        <v>2241</v>
      </c>
      <c r="P2710" t="s">
        <v>1882</v>
      </c>
      <c r="Q2710" t="s">
        <v>1379</v>
      </c>
      <c r="R2710">
        <v>36</v>
      </c>
      <c r="S2710" t="s">
        <v>7072</v>
      </c>
      <c r="T2710" s="2">
        <v>0.01</v>
      </c>
      <c r="U2710" t="s">
        <v>1235</v>
      </c>
      <c r="V2710" t="s">
        <v>7073</v>
      </c>
      <c r="W2710" t="s">
        <v>3034</v>
      </c>
      <c r="X2710" t="s">
        <v>7074</v>
      </c>
    </row>
    <row r="2711" spans="1:24" x14ac:dyDescent="0.3">
      <c r="A2711" t="s">
        <v>6266</v>
      </c>
      <c r="B2711" s="1">
        <v>41945</v>
      </c>
      <c r="C2711" t="s">
        <v>1945</v>
      </c>
      <c r="D2711" t="s">
        <v>391</v>
      </c>
      <c r="E2711" t="s">
        <v>27</v>
      </c>
      <c r="F2711" t="s">
        <v>28</v>
      </c>
      <c r="G2711" t="s">
        <v>91</v>
      </c>
      <c r="H2711" t="s">
        <v>217</v>
      </c>
      <c r="I2711" t="s">
        <v>196</v>
      </c>
      <c r="J2711" t="s">
        <v>423</v>
      </c>
      <c r="K2711" t="s">
        <v>94</v>
      </c>
      <c r="L2711" t="s">
        <v>109</v>
      </c>
      <c r="M2711" t="s">
        <v>35</v>
      </c>
      <c r="N2711" s="1">
        <v>41947</v>
      </c>
      <c r="O2711" t="s">
        <v>424</v>
      </c>
      <c r="P2711" t="s">
        <v>356</v>
      </c>
      <c r="Q2711" t="s">
        <v>341</v>
      </c>
      <c r="R2711">
        <v>46</v>
      </c>
      <c r="S2711" t="s">
        <v>2102</v>
      </c>
      <c r="T2711" s="2">
        <v>0.04</v>
      </c>
      <c r="U2711" t="s">
        <v>7590</v>
      </c>
      <c r="V2711" t="s">
        <v>7591</v>
      </c>
      <c r="W2711" t="s">
        <v>428</v>
      </c>
      <c r="X2711" t="s">
        <v>3667</v>
      </c>
    </row>
    <row r="2712" spans="1:24" x14ac:dyDescent="0.3">
      <c r="A2712" t="s">
        <v>6266</v>
      </c>
      <c r="B2712" s="1">
        <v>42183</v>
      </c>
      <c r="C2712" t="s">
        <v>3019</v>
      </c>
      <c r="D2712" t="s">
        <v>551</v>
      </c>
      <c r="E2712" t="s">
        <v>27</v>
      </c>
      <c r="F2712" t="s">
        <v>28</v>
      </c>
      <c r="G2712" t="s">
        <v>134</v>
      </c>
      <c r="H2712" t="s">
        <v>289</v>
      </c>
      <c r="I2712" t="s">
        <v>92</v>
      </c>
      <c r="J2712" t="s">
        <v>1199</v>
      </c>
      <c r="K2712" t="s">
        <v>33</v>
      </c>
      <c r="L2712" t="s">
        <v>34</v>
      </c>
      <c r="M2712" t="s">
        <v>35</v>
      </c>
      <c r="N2712" s="1">
        <v>42185</v>
      </c>
      <c r="O2712" t="s">
        <v>1200</v>
      </c>
      <c r="P2712" t="s">
        <v>1201</v>
      </c>
      <c r="Q2712" t="s">
        <v>1202</v>
      </c>
      <c r="R2712">
        <v>50</v>
      </c>
      <c r="S2712" t="s">
        <v>10729</v>
      </c>
      <c r="T2712" s="2">
        <v>0.09</v>
      </c>
      <c r="U2712" t="s">
        <v>2531</v>
      </c>
      <c r="V2712" t="s">
        <v>10730</v>
      </c>
      <c r="W2712" t="s">
        <v>51</v>
      </c>
      <c r="X2712" t="s">
        <v>10731</v>
      </c>
    </row>
    <row r="2713" spans="1:24" x14ac:dyDescent="0.3">
      <c r="A2713" t="s">
        <v>6266</v>
      </c>
      <c r="B2713" s="1">
        <v>42117</v>
      </c>
      <c r="C2713" t="s">
        <v>621</v>
      </c>
      <c r="D2713" t="s">
        <v>11884</v>
      </c>
      <c r="E2713" t="s">
        <v>27</v>
      </c>
      <c r="F2713" t="s">
        <v>28</v>
      </c>
      <c r="G2713" t="s">
        <v>77</v>
      </c>
      <c r="H2713" t="s">
        <v>433</v>
      </c>
      <c r="I2713" t="s">
        <v>196</v>
      </c>
      <c r="J2713" t="s">
        <v>478</v>
      </c>
      <c r="K2713" t="s">
        <v>94</v>
      </c>
      <c r="L2713" t="s">
        <v>34</v>
      </c>
      <c r="M2713" t="s">
        <v>35</v>
      </c>
      <c r="N2713" s="1">
        <v>42117</v>
      </c>
      <c r="O2713" t="s">
        <v>479</v>
      </c>
      <c r="P2713" t="s">
        <v>480</v>
      </c>
      <c r="Q2713" t="s">
        <v>98</v>
      </c>
      <c r="R2713">
        <v>24</v>
      </c>
      <c r="S2713" t="s">
        <v>6267</v>
      </c>
      <c r="T2713" s="2">
        <v>0.04</v>
      </c>
      <c r="U2713" t="s">
        <v>2462</v>
      </c>
      <c r="V2713" t="s">
        <v>11885</v>
      </c>
      <c r="W2713" t="s">
        <v>224</v>
      </c>
      <c r="X2713" t="s">
        <v>570</v>
      </c>
    </row>
    <row r="2714" spans="1:24" x14ac:dyDescent="0.3">
      <c r="A2714" t="s">
        <v>8724</v>
      </c>
      <c r="B2714" s="1">
        <v>42142</v>
      </c>
      <c r="C2714" t="s">
        <v>2162</v>
      </c>
      <c r="D2714" t="s">
        <v>174</v>
      </c>
      <c r="E2714" t="s">
        <v>27</v>
      </c>
      <c r="F2714" t="s">
        <v>28</v>
      </c>
      <c r="G2714" t="s">
        <v>77</v>
      </c>
      <c r="H2714" t="s">
        <v>78</v>
      </c>
      <c r="I2714" t="s">
        <v>63</v>
      </c>
      <c r="J2714" t="s">
        <v>507</v>
      </c>
      <c r="K2714" t="s">
        <v>94</v>
      </c>
      <c r="L2714" t="s">
        <v>34</v>
      </c>
      <c r="M2714" t="s">
        <v>35</v>
      </c>
      <c r="N2714" s="1">
        <v>42149</v>
      </c>
      <c r="O2714" t="s">
        <v>508</v>
      </c>
      <c r="P2714" t="s">
        <v>509</v>
      </c>
      <c r="Q2714" t="s">
        <v>510</v>
      </c>
      <c r="R2714">
        <v>44</v>
      </c>
      <c r="S2714" t="s">
        <v>8725</v>
      </c>
      <c r="T2714" s="2">
        <v>0.01</v>
      </c>
      <c r="U2714" t="s">
        <v>8726</v>
      </c>
      <c r="V2714" t="s">
        <v>8727</v>
      </c>
      <c r="W2714" t="s">
        <v>514</v>
      </c>
      <c r="X2714" t="s">
        <v>8728</v>
      </c>
    </row>
    <row r="2715" spans="1:24" x14ac:dyDescent="0.3">
      <c r="A2715" t="s">
        <v>8724</v>
      </c>
      <c r="B2715" s="1">
        <v>42211</v>
      </c>
      <c r="C2715" t="s">
        <v>852</v>
      </c>
      <c r="D2715" t="s">
        <v>280</v>
      </c>
      <c r="E2715" t="s">
        <v>27</v>
      </c>
      <c r="F2715" t="s">
        <v>28</v>
      </c>
      <c r="G2715" t="s">
        <v>77</v>
      </c>
      <c r="H2715" t="s">
        <v>281</v>
      </c>
      <c r="I2715" t="s">
        <v>31</v>
      </c>
      <c r="J2715" t="s">
        <v>206</v>
      </c>
      <c r="K2715" t="s">
        <v>94</v>
      </c>
      <c r="L2715" t="s">
        <v>95</v>
      </c>
      <c r="M2715" t="s">
        <v>35</v>
      </c>
      <c r="N2715" s="1">
        <v>42212</v>
      </c>
      <c r="O2715" t="s">
        <v>207</v>
      </c>
      <c r="P2715" t="s">
        <v>208</v>
      </c>
      <c r="Q2715" t="s">
        <v>125</v>
      </c>
      <c r="R2715">
        <v>32</v>
      </c>
      <c r="S2715" t="s">
        <v>10871</v>
      </c>
      <c r="T2715" s="2">
        <v>0.09</v>
      </c>
      <c r="U2715" t="s">
        <v>1878</v>
      </c>
      <c r="V2715" t="s">
        <v>10872</v>
      </c>
      <c r="W2715" t="s">
        <v>212</v>
      </c>
      <c r="X2715" t="s">
        <v>6282</v>
      </c>
    </row>
    <row r="2716" spans="1:24" x14ac:dyDescent="0.3">
      <c r="A2716" t="s">
        <v>8724</v>
      </c>
      <c r="B2716" s="1">
        <v>42117</v>
      </c>
      <c r="C2716" t="s">
        <v>621</v>
      </c>
      <c r="D2716" t="s">
        <v>10884</v>
      </c>
      <c r="E2716" t="s">
        <v>27</v>
      </c>
      <c r="F2716" t="s">
        <v>28</v>
      </c>
      <c r="G2716" t="s">
        <v>77</v>
      </c>
      <c r="H2716" t="s">
        <v>30</v>
      </c>
      <c r="I2716" t="s">
        <v>92</v>
      </c>
      <c r="J2716" t="s">
        <v>734</v>
      </c>
      <c r="K2716" t="s">
        <v>33</v>
      </c>
      <c r="L2716" t="s">
        <v>34</v>
      </c>
      <c r="M2716" t="s">
        <v>35</v>
      </c>
      <c r="N2716" s="1">
        <v>42117</v>
      </c>
      <c r="O2716" t="s">
        <v>735</v>
      </c>
      <c r="P2716" t="s">
        <v>736</v>
      </c>
      <c r="Q2716" t="s">
        <v>737</v>
      </c>
      <c r="R2716">
        <v>8</v>
      </c>
      <c r="S2716" t="s">
        <v>3647</v>
      </c>
      <c r="T2716" s="2">
        <v>0.05</v>
      </c>
      <c r="U2716" t="s">
        <v>735</v>
      </c>
      <c r="V2716" t="s">
        <v>4709</v>
      </c>
      <c r="W2716" t="s">
        <v>741</v>
      </c>
      <c r="X2716" t="s">
        <v>10885</v>
      </c>
    </row>
    <row r="2717" spans="1:24" x14ac:dyDescent="0.3">
      <c r="A2717" t="s">
        <v>2724</v>
      </c>
      <c r="B2717" s="1">
        <v>42125</v>
      </c>
      <c r="C2717" t="s">
        <v>1890</v>
      </c>
      <c r="D2717" t="s">
        <v>2576</v>
      </c>
      <c r="E2717" t="s">
        <v>27</v>
      </c>
      <c r="F2717" t="s">
        <v>28</v>
      </c>
      <c r="G2717" t="s">
        <v>29</v>
      </c>
      <c r="H2717" t="s">
        <v>433</v>
      </c>
      <c r="I2717" t="s">
        <v>92</v>
      </c>
      <c r="J2717" t="s">
        <v>734</v>
      </c>
      <c r="K2717" t="s">
        <v>94</v>
      </c>
      <c r="L2717" t="s">
        <v>34</v>
      </c>
      <c r="M2717" t="s">
        <v>35</v>
      </c>
      <c r="N2717" s="1">
        <v>42126</v>
      </c>
      <c r="O2717" t="s">
        <v>735</v>
      </c>
      <c r="P2717" t="s">
        <v>736</v>
      </c>
      <c r="Q2717" t="s">
        <v>737</v>
      </c>
      <c r="R2717">
        <v>46</v>
      </c>
      <c r="S2717" t="s">
        <v>2725</v>
      </c>
      <c r="T2717" s="2">
        <v>0.04</v>
      </c>
      <c r="U2717" t="s">
        <v>2726</v>
      </c>
      <c r="V2717" t="s">
        <v>2727</v>
      </c>
      <c r="W2717" t="s">
        <v>741</v>
      </c>
      <c r="X2717" t="s">
        <v>2728</v>
      </c>
    </row>
    <row r="2718" spans="1:24" x14ac:dyDescent="0.3">
      <c r="A2718" t="s">
        <v>2724</v>
      </c>
      <c r="B2718" s="1">
        <v>42122</v>
      </c>
      <c r="C2718" t="s">
        <v>3839</v>
      </c>
      <c r="D2718" t="s">
        <v>683</v>
      </c>
      <c r="E2718" t="s">
        <v>46</v>
      </c>
      <c r="F2718" t="s">
        <v>47</v>
      </c>
      <c r="G2718" t="s">
        <v>91</v>
      </c>
      <c r="H2718" t="s">
        <v>107</v>
      </c>
      <c r="I2718" t="s">
        <v>92</v>
      </c>
      <c r="J2718" t="s">
        <v>423</v>
      </c>
      <c r="K2718" t="s">
        <v>94</v>
      </c>
      <c r="L2718" t="s">
        <v>34</v>
      </c>
      <c r="M2718" t="s">
        <v>156</v>
      </c>
      <c r="N2718" s="1">
        <v>42125</v>
      </c>
      <c r="O2718" t="s">
        <v>424</v>
      </c>
      <c r="P2718" t="s">
        <v>356</v>
      </c>
      <c r="Q2718" t="s">
        <v>341</v>
      </c>
      <c r="R2718">
        <v>12</v>
      </c>
      <c r="S2718" t="s">
        <v>11297</v>
      </c>
      <c r="T2718" s="2">
        <v>7.0000000000000007E-2</v>
      </c>
      <c r="U2718" t="s">
        <v>3322</v>
      </c>
      <c r="V2718" t="s">
        <v>11298</v>
      </c>
      <c r="W2718" t="s">
        <v>428</v>
      </c>
      <c r="X2718" t="s">
        <v>11299</v>
      </c>
    </row>
    <row r="2719" spans="1:24" x14ac:dyDescent="0.3">
      <c r="A2719" t="s">
        <v>2724</v>
      </c>
      <c r="B2719" s="1">
        <v>42135</v>
      </c>
      <c r="C2719" t="s">
        <v>1541</v>
      </c>
      <c r="D2719" t="s">
        <v>61</v>
      </c>
      <c r="E2719" t="s">
        <v>27</v>
      </c>
      <c r="F2719" t="s">
        <v>28</v>
      </c>
      <c r="G2719" t="s">
        <v>77</v>
      </c>
      <c r="H2719" t="s">
        <v>62</v>
      </c>
      <c r="I2719" t="s">
        <v>196</v>
      </c>
      <c r="J2719" t="s">
        <v>507</v>
      </c>
      <c r="K2719" t="s">
        <v>94</v>
      </c>
      <c r="L2719" t="s">
        <v>34</v>
      </c>
      <c r="M2719" t="s">
        <v>35</v>
      </c>
      <c r="N2719" s="1">
        <v>42137</v>
      </c>
      <c r="O2719" t="s">
        <v>508</v>
      </c>
      <c r="P2719" t="s">
        <v>509</v>
      </c>
      <c r="Q2719" t="s">
        <v>510</v>
      </c>
      <c r="R2719">
        <v>2</v>
      </c>
      <c r="S2719" t="s">
        <v>1274</v>
      </c>
      <c r="T2719" s="2">
        <v>7.0000000000000007E-2</v>
      </c>
      <c r="U2719" t="s">
        <v>2998</v>
      </c>
      <c r="V2719" t="s">
        <v>2999</v>
      </c>
      <c r="W2719" t="s">
        <v>514</v>
      </c>
      <c r="X2719" t="s">
        <v>3000</v>
      </c>
    </row>
    <row r="2720" spans="1:24" x14ac:dyDescent="0.3">
      <c r="A2720" t="s">
        <v>2724</v>
      </c>
      <c r="B2720" s="1">
        <v>41508</v>
      </c>
      <c r="C2720" t="s">
        <v>1413</v>
      </c>
      <c r="D2720" t="s">
        <v>531</v>
      </c>
      <c r="E2720" t="s">
        <v>27</v>
      </c>
      <c r="F2720" t="s">
        <v>28</v>
      </c>
      <c r="G2720" t="s">
        <v>77</v>
      </c>
      <c r="H2720" t="s">
        <v>30</v>
      </c>
      <c r="I2720" t="s">
        <v>31</v>
      </c>
      <c r="J2720" t="s">
        <v>2623</v>
      </c>
      <c r="K2720" t="s">
        <v>94</v>
      </c>
      <c r="L2720" t="s">
        <v>34</v>
      </c>
      <c r="M2720" t="s">
        <v>35</v>
      </c>
      <c r="N2720" s="1">
        <v>41510</v>
      </c>
      <c r="O2720" t="s">
        <v>2624</v>
      </c>
      <c r="P2720" t="s">
        <v>2625</v>
      </c>
      <c r="Q2720" t="s">
        <v>2626</v>
      </c>
      <c r="R2720">
        <v>43</v>
      </c>
      <c r="S2720" t="s">
        <v>6377</v>
      </c>
      <c r="T2720" s="2">
        <v>0.08</v>
      </c>
      <c r="U2720" t="s">
        <v>12305</v>
      </c>
      <c r="V2720" t="s">
        <v>12306</v>
      </c>
      <c r="W2720" t="s">
        <v>1234</v>
      </c>
      <c r="X2720" t="s">
        <v>2282</v>
      </c>
    </row>
    <row r="2721" spans="1:24" x14ac:dyDescent="0.3">
      <c r="A2721" t="s">
        <v>2724</v>
      </c>
      <c r="B2721" s="1">
        <v>42125</v>
      </c>
      <c r="C2721" t="s">
        <v>1890</v>
      </c>
      <c r="D2721" t="s">
        <v>1503</v>
      </c>
      <c r="E2721" t="s">
        <v>27</v>
      </c>
      <c r="F2721" t="s">
        <v>28</v>
      </c>
      <c r="G2721" t="s">
        <v>91</v>
      </c>
      <c r="H2721" t="s">
        <v>289</v>
      </c>
      <c r="I2721" t="s">
        <v>121</v>
      </c>
      <c r="J2721" t="s">
        <v>290</v>
      </c>
      <c r="K2721" t="s">
        <v>94</v>
      </c>
      <c r="L2721" t="s">
        <v>95</v>
      </c>
      <c r="M2721" t="s">
        <v>35</v>
      </c>
      <c r="N2721" s="1">
        <v>42126</v>
      </c>
      <c r="O2721" t="s">
        <v>291</v>
      </c>
      <c r="P2721" t="s">
        <v>292</v>
      </c>
      <c r="Q2721" t="s">
        <v>293</v>
      </c>
      <c r="R2721">
        <v>19</v>
      </c>
      <c r="S2721" t="s">
        <v>12779</v>
      </c>
      <c r="T2721" s="2">
        <v>0.09</v>
      </c>
      <c r="U2721" t="s">
        <v>3572</v>
      </c>
      <c r="V2721" t="s">
        <v>8208</v>
      </c>
      <c r="W2721" t="s">
        <v>165</v>
      </c>
      <c r="X2721" t="s">
        <v>12780</v>
      </c>
    </row>
    <row r="2722" spans="1:24" x14ac:dyDescent="0.3">
      <c r="A2722" t="s">
        <v>6971</v>
      </c>
      <c r="B2722" s="1">
        <v>42127</v>
      </c>
      <c r="C2722" t="s">
        <v>2523</v>
      </c>
      <c r="D2722" t="s">
        <v>1793</v>
      </c>
      <c r="E2722" t="s">
        <v>46</v>
      </c>
      <c r="F2722" t="s">
        <v>47</v>
      </c>
      <c r="G2722" t="s">
        <v>29</v>
      </c>
      <c r="H2722" t="s">
        <v>48</v>
      </c>
      <c r="I2722" t="s">
        <v>121</v>
      </c>
      <c r="J2722" t="s">
        <v>290</v>
      </c>
      <c r="K2722" t="s">
        <v>94</v>
      </c>
      <c r="L2722" t="s">
        <v>34</v>
      </c>
      <c r="M2722" t="s">
        <v>35</v>
      </c>
      <c r="N2722" s="1">
        <v>42129</v>
      </c>
      <c r="O2722" t="s">
        <v>291</v>
      </c>
      <c r="P2722" t="s">
        <v>292</v>
      </c>
      <c r="Q2722" t="s">
        <v>293</v>
      </c>
      <c r="R2722">
        <v>19</v>
      </c>
      <c r="S2722" t="s">
        <v>5108</v>
      </c>
      <c r="T2722" s="2">
        <v>0</v>
      </c>
      <c r="U2722" t="s">
        <v>6972</v>
      </c>
      <c r="V2722" t="s">
        <v>6973</v>
      </c>
      <c r="W2722" t="s">
        <v>165</v>
      </c>
      <c r="X2722" t="s">
        <v>6974</v>
      </c>
    </row>
    <row r="2723" spans="1:24" x14ac:dyDescent="0.3">
      <c r="A2723" t="s">
        <v>6971</v>
      </c>
      <c r="B2723" s="1">
        <v>42067</v>
      </c>
      <c r="C2723" t="s">
        <v>2464</v>
      </c>
      <c r="D2723" t="s">
        <v>144</v>
      </c>
      <c r="E2723" t="s">
        <v>46</v>
      </c>
      <c r="F2723" t="s">
        <v>47</v>
      </c>
      <c r="G2723" t="s">
        <v>77</v>
      </c>
      <c r="H2723" t="s">
        <v>107</v>
      </c>
      <c r="I2723" t="s">
        <v>196</v>
      </c>
      <c r="J2723" t="s">
        <v>1356</v>
      </c>
      <c r="K2723" t="s">
        <v>94</v>
      </c>
      <c r="L2723" t="s">
        <v>95</v>
      </c>
      <c r="M2723" t="s">
        <v>35</v>
      </c>
      <c r="N2723" s="1">
        <v>42069</v>
      </c>
      <c r="O2723" t="s">
        <v>1275</v>
      </c>
      <c r="P2723" t="s">
        <v>1357</v>
      </c>
      <c r="Q2723" t="s">
        <v>1358</v>
      </c>
      <c r="R2723">
        <v>41</v>
      </c>
      <c r="S2723" t="s">
        <v>4127</v>
      </c>
      <c r="T2723" s="2">
        <v>0.02</v>
      </c>
      <c r="U2723" t="s">
        <v>3096</v>
      </c>
      <c r="V2723" t="s">
        <v>4129</v>
      </c>
      <c r="W2723" t="s">
        <v>812</v>
      </c>
      <c r="X2723" t="s">
        <v>8888</v>
      </c>
    </row>
    <row r="2724" spans="1:24" x14ac:dyDescent="0.3">
      <c r="A2724" t="s">
        <v>7505</v>
      </c>
      <c r="B2724" s="1">
        <v>41451</v>
      </c>
      <c r="C2724" t="s">
        <v>670</v>
      </c>
      <c r="D2724" t="s">
        <v>551</v>
      </c>
      <c r="E2724" t="s">
        <v>27</v>
      </c>
      <c r="F2724" t="s">
        <v>28</v>
      </c>
      <c r="G2724" t="s">
        <v>91</v>
      </c>
      <c r="H2724" t="s">
        <v>289</v>
      </c>
      <c r="I2724" t="s">
        <v>196</v>
      </c>
      <c r="J2724" t="s">
        <v>1877</v>
      </c>
      <c r="K2724" t="s">
        <v>94</v>
      </c>
      <c r="L2724" t="s">
        <v>95</v>
      </c>
      <c r="M2724" t="s">
        <v>35</v>
      </c>
      <c r="N2724" s="1">
        <v>41452</v>
      </c>
      <c r="O2724" t="s">
        <v>1878</v>
      </c>
      <c r="P2724" t="s">
        <v>1879</v>
      </c>
      <c r="Q2724" t="s">
        <v>1880</v>
      </c>
      <c r="R2724">
        <v>23</v>
      </c>
      <c r="S2724" t="s">
        <v>2881</v>
      </c>
      <c r="T2724" s="2">
        <v>0.06</v>
      </c>
      <c r="U2724" t="s">
        <v>1663</v>
      </c>
      <c r="V2724" t="s">
        <v>3360</v>
      </c>
      <c r="W2724" t="s">
        <v>1884</v>
      </c>
      <c r="X2724" t="s">
        <v>7506</v>
      </c>
    </row>
    <row r="2725" spans="1:24" x14ac:dyDescent="0.3">
      <c r="A2725" t="s">
        <v>3120</v>
      </c>
      <c r="B2725" s="1">
        <v>42499</v>
      </c>
      <c r="C2725" t="s">
        <v>1719</v>
      </c>
      <c r="D2725" t="s">
        <v>204</v>
      </c>
      <c r="E2725" t="s">
        <v>27</v>
      </c>
      <c r="F2725" t="s">
        <v>28</v>
      </c>
      <c r="G2725" t="s">
        <v>77</v>
      </c>
      <c r="H2725" t="s">
        <v>205</v>
      </c>
      <c r="I2725" t="s">
        <v>31</v>
      </c>
      <c r="J2725" t="s">
        <v>896</v>
      </c>
      <c r="K2725" t="s">
        <v>94</v>
      </c>
      <c r="L2725" t="s">
        <v>109</v>
      </c>
      <c r="M2725" t="s">
        <v>156</v>
      </c>
      <c r="N2725" s="1">
        <v>42501</v>
      </c>
      <c r="O2725" t="s">
        <v>501</v>
      </c>
      <c r="P2725" t="s">
        <v>897</v>
      </c>
      <c r="Q2725" t="s">
        <v>898</v>
      </c>
      <c r="R2725">
        <v>10</v>
      </c>
      <c r="S2725" t="s">
        <v>3121</v>
      </c>
      <c r="T2725" s="2">
        <v>0.01</v>
      </c>
      <c r="U2725" t="s">
        <v>3122</v>
      </c>
      <c r="V2725" t="s">
        <v>3123</v>
      </c>
      <c r="W2725" t="s">
        <v>902</v>
      </c>
      <c r="X2725" t="s">
        <v>335</v>
      </c>
    </row>
    <row r="2726" spans="1:24" x14ac:dyDescent="0.3">
      <c r="A2726" t="s">
        <v>3120</v>
      </c>
      <c r="B2726" s="1">
        <v>42767</v>
      </c>
      <c r="C2726" t="s">
        <v>918</v>
      </c>
      <c r="D2726" t="s">
        <v>745</v>
      </c>
      <c r="E2726" t="s">
        <v>27</v>
      </c>
      <c r="F2726" t="s">
        <v>28</v>
      </c>
      <c r="G2726" t="s">
        <v>134</v>
      </c>
      <c r="H2726" t="s">
        <v>217</v>
      </c>
      <c r="I2726" t="s">
        <v>63</v>
      </c>
      <c r="J2726" t="s">
        <v>1959</v>
      </c>
      <c r="K2726" t="s">
        <v>94</v>
      </c>
      <c r="L2726" t="s">
        <v>34</v>
      </c>
      <c r="M2726" t="s">
        <v>35</v>
      </c>
      <c r="N2726" s="1">
        <v>42771</v>
      </c>
      <c r="O2726" t="s">
        <v>1960</v>
      </c>
      <c r="P2726" t="s">
        <v>1961</v>
      </c>
      <c r="Q2726" t="s">
        <v>1962</v>
      </c>
      <c r="R2726">
        <v>31</v>
      </c>
      <c r="S2726" t="s">
        <v>11276</v>
      </c>
      <c r="T2726" s="2">
        <v>7.0000000000000007E-2</v>
      </c>
      <c r="U2726" t="s">
        <v>1373</v>
      </c>
      <c r="V2726" t="s">
        <v>11277</v>
      </c>
      <c r="W2726" t="s">
        <v>1901</v>
      </c>
      <c r="X2726" t="s">
        <v>921</v>
      </c>
    </row>
    <row r="2727" spans="1:24" x14ac:dyDescent="0.3">
      <c r="A2727" t="s">
        <v>3120</v>
      </c>
      <c r="B2727" s="1">
        <v>42128</v>
      </c>
      <c r="C2727" t="s">
        <v>3209</v>
      </c>
      <c r="D2727" t="s">
        <v>935</v>
      </c>
      <c r="E2727" t="s">
        <v>27</v>
      </c>
      <c r="F2727" t="s">
        <v>28</v>
      </c>
      <c r="G2727" t="s">
        <v>77</v>
      </c>
      <c r="H2727" t="s">
        <v>433</v>
      </c>
      <c r="I2727" t="s">
        <v>31</v>
      </c>
      <c r="J2727" t="s">
        <v>896</v>
      </c>
      <c r="K2727" t="s">
        <v>94</v>
      </c>
      <c r="L2727" t="s">
        <v>95</v>
      </c>
      <c r="M2727" t="s">
        <v>35</v>
      </c>
      <c r="N2727" s="1">
        <v>42129</v>
      </c>
      <c r="O2727" t="s">
        <v>501</v>
      </c>
      <c r="P2727" t="s">
        <v>897</v>
      </c>
      <c r="Q2727" t="s">
        <v>898</v>
      </c>
      <c r="R2727">
        <v>44</v>
      </c>
      <c r="S2727" t="s">
        <v>12206</v>
      </c>
      <c r="T2727" s="2">
        <v>7.0000000000000007E-2</v>
      </c>
      <c r="U2727" t="s">
        <v>12207</v>
      </c>
      <c r="V2727" t="s">
        <v>12208</v>
      </c>
      <c r="W2727" t="s">
        <v>902</v>
      </c>
      <c r="X2727" t="s">
        <v>12209</v>
      </c>
    </row>
    <row r="2728" spans="1:24" x14ac:dyDescent="0.3">
      <c r="A2728" t="s">
        <v>12386</v>
      </c>
      <c r="B2728" s="1">
        <v>41815</v>
      </c>
      <c r="C2728" t="s">
        <v>1652</v>
      </c>
      <c r="D2728" t="s">
        <v>1232</v>
      </c>
      <c r="E2728" t="s">
        <v>27</v>
      </c>
      <c r="F2728" t="s">
        <v>28</v>
      </c>
      <c r="G2728" t="s">
        <v>77</v>
      </c>
      <c r="H2728" t="s">
        <v>281</v>
      </c>
      <c r="I2728" t="s">
        <v>31</v>
      </c>
      <c r="J2728" t="s">
        <v>411</v>
      </c>
      <c r="K2728" t="s">
        <v>94</v>
      </c>
      <c r="L2728" t="s">
        <v>95</v>
      </c>
      <c r="M2728" t="s">
        <v>35</v>
      </c>
      <c r="N2728" s="1">
        <v>41815</v>
      </c>
      <c r="O2728" t="s">
        <v>412</v>
      </c>
      <c r="P2728" t="s">
        <v>413</v>
      </c>
      <c r="Q2728" t="s">
        <v>414</v>
      </c>
      <c r="R2728">
        <v>35</v>
      </c>
      <c r="S2728" t="s">
        <v>12387</v>
      </c>
      <c r="T2728" s="2">
        <v>0.09</v>
      </c>
      <c r="U2728" t="s">
        <v>12388</v>
      </c>
      <c r="V2728" t="s">
        <v>12389</v>
      </c>
      <c r="W2728" t="s">
        <v>376</v>
      </c>
      <c r="X2728" t="s">
        <v>12390</v>
      </c>
    </row>
    <row r="2729" spans="1:24" x14ac:dyDescent="0.3">
      <c r="A2729" t="s">
        <v>12386</v>
      </c>
      <c r="B2729" s="1">
        <v>41918</v>
      </c>
      <c r="C2729" t="s">
        <v>1206</v>
      </c>
      <c r="D2729" t="s">
        <v>1207</v>
      </c>
      <c r="E2729" t="s">
        <v>46</v>
      </c>
      <c r="F2729" t="s">
        <v>47</v>
      </c>
      <c r="G2729" t="s">
        <v>91</v>
      </c>
      <c r="H2729" t="s">
        <v>48</v>
      </c>
      <c r="I2729" t="s">
        <v>196</v>
      </c>
      <c r="J2729" t="s">
        <v>185</v>
      </c>
      <c r="K2729" t="s">
        <v>94</v>
      </c>
      <c r="L2729" t="s">
        <v>95</v>
      </c>
      <c r="M2729" t="s">
        <v>35</v>
      </c>
      <c r="N2729" s="1">
        <v>41919</v>
      </c>
      <c r="O2729" t="s">
        <v>186</v>
      </c>
      <c r="P2729" t="s">
        <v>187</v>
      </c>
      <c r="Q2729" t="s">
        <v>188</v>
      </c>
      <c r="R2729">
        <v>45</v>
      </c>
      <c r="S2729" t="s">
        <v>12792</v>
      </c>
      <c r="T2729" s="2">
        <v>0.08</v>
      </c>
      <c r="U2729" t="s">
        <v>4344</v>
      </c>
      <c r="V2729" t="s">
        <v>12793</v>
      </c>
      <c r="W2729" t="s">
        <v>165</v>
      </c>
      <c r="X2729" t="s">
        <v>8798</v>
      </c>
    </row>
    <row r="2730" spans="1:24" x14ac:dyDescent="0.3">
      <c r="A2730" t="s">
        <v>3570</v>
      </c>
      <c r="B2730" s="1">
        <v>42135</v>
      </c>
      <c r="C2730" t="s">
        <v>1541</v>
      </c>
      <c r="D2730" t="s">
        <v>61</v>
      </c>
      <c r="E2730" t="s">
        <v>27</v>
      </c>
      <c r="F2730" t="s">
        <v>28</v>
      </c>
      <c r="G2730" t="s">
        <v>91</v>
      </c>
      <c r="H2730" t="s">
        <v>62</v>
      </c>
      <c r="I2730" t="s">
        <v>196</v>
      </c>
      <c r="J2730" t="s">
        <v>1302</v>
      </c>
      <c r="K2730" t="s">
        <v>94</v>
      </c>
      <c r="L2730" t="s">
        <v>34</v>
      </c>
      <c r="M2730" t="s">
        <v>35</v>
      </c>
      <c r="N2730" s="1">
        <v>42137</v>
      </c>
      <c r="O2730" t="s">
        <v>1303</v>
      </c>
      <c r="P2730" t="s">
        <v>168</v>
      </c>
      <c r="Q2730" t="s">
        <v>1304</v>
      </c>
      <c r="R2730">
        <v>38</v>
      </c>
      <c r="S2730" t="s">
        <v>3571</v>
      </c>
      <c r="T2730" s="2">
        <v>0.09</v>
      </c>
      <c r="U2730" t="s">
        <v>3572</v>
      </c>
      <c r="V2730" t="s">
        <v>3573</v>
      </c>
      <c r="W2730" t="s">
        <v>1307</v>
      </c>
      <c r="X2730" t="s">
        <v>3574</v>
      </c>
    </row>
    <row r="2731" spans="1:24" x14ac:dyDescent="0.3">
      <c r="A2731" t="s">
        <v>3570</v>
      </c>
      <c r="B2731" s="1">
        <v>42039</v>
      </c>
      <c r="C2731" t="s">
        <v>251</v>
      </c>
      <c r="D2731" t="s">
        <v>252</v>
      </c>
      <c r="E2731" t="s">
        <v>27</v>
      </c>
      <c r="F2731" t="s">
        <v>28</v>
      </c>
      <c r="G2731" t="s">
        <v>29</v>
      </c>
      <c r="H2731" t="s">
        <v>62</v>
      </c>
      <c r="I2731" t="s">
        <v>63</v>
      </c>
      <c r="J2731" t="s">
        <v>896</v>
      </c>
      <c r="K2731" t="s">
        <v>723</v>
      </c>
      <c r="L2731" t="s">
        <v>109</v>
      </c>
      <c r="M2731" t="s">
        <v>35</v>
      </c>
      <c r="N2731" s="1">
        <v>42041</v>
      </c>
      <c r="O2731" t="s">
        <v>501</v>
      </c>
      <c r="P2731" t="s">
        <v>897</v>
      </c>
      <c r="Q2731" t="s">
        <v>898</v>
      </c>
      <c r="R2731">
        <v>19</v>
      </c>
      <c r="S2731" t="s">
        <v>5836</v>
      </c>
      <c r="T2731" s="2">
        <v>0.09</v>
      </c>
      <c r="U2731" t="s">
        <v>5837</v>
      </c>
      <c r="V2731" t="s">
        <v>5838</v>
      </c>
      <c r="W2731" t="s">
        <v>902</v>
      </c>
      <c r="X2731" t="s">
        <v>5839</v>
      </c>
    </row>
    <row r="2732" spans="1:24" x14ac:dyDescent="0.3">
      <c r="A2732" t="s">
        <v>3570</v>
      </c>
      <c r="B2732" s="1">
        <v>42308</v>
      </c>
      <c r="C2732" t="s">
        <v>6617</v>
      </c>
      <c r="D2732" t="s">
        <v>1005</v>
      </c>
      <c r="E2732" t="s">
        <v>27</v>
      </c>
      <c r="F2732" t="s">
        <v>28</v>
      </c>
      <c r="G2732" t="s">
        <v>91</v>
      </c>
      <c r="H2732" t="s">
        <v>281</v>
      </c>
      <c r="I2732" t="s">
        <v>92</v>
      </c>
      <c r="J2732" t="s">
        <v>366</v>
      </c>
      <c r="K2732" t="s">
        <v>94</v>
      </c>
      <c r="L2732" t="s">
        <v>109</v>
      </c>
      <c r="M2732" t="s">
        <v>35</v>
      </c>
      <c r="N2732" s="1">
        <v>42308</v>
      </c>
      <c r="O2732" t="s">
        <v>367</v>
      </c>
      <c r="P2732" t="s">
        <v>368</v>
      </c>
      <c r="Q2732" t="s">
        <v>301</v>
      </c>
      <c r="R2732">
        <v>49</v>
      </c>
      <c r="S2732" t="s">
        <v>6618</v>
      </c>
      <c r="T2732" s="2">
        <v>0.02</v>
      </c>
      <c r="U2732" t="s">
        <v>401</v>
      </c>
      <c r="V2732" t="s">
        <v>6619</v>
      </c>
      <c r="W2732" t="s">
        <v>116</v>
      </c>
      <c r="X2732" t="s">
        <v>6620</v>
      </c>
    </row>
    <row r="2733" spans="1:24" x14ac:dyDescent="0.3">
      <c r="A2733" t="s">
        <v>3570</v>
      </c>
      <c r="B2733" s="1">
        <v>42141</v>
      </c>
      <c r="C2733" t="s">
        <v>5891</v>
      </c>
      <c r="D2733" t="s">
        <v>432</v>
      </c>
      <c r="E2733" t="s">
        <v>27</v>
      </c>
      <c r="F2733" t="s">
        <v>28</v>
      </c>
      <c r="G2733" t="s">
        <v>91</v>
      </c>
      <c r="H2733" t="s">
        <v>433</v>
      </c>
      <c r="I2733" t="s">
        <v>121</v>
      </c>
      <c r="J2733" t="s">
        <v>1938</v>
      </c>
      <c r="K2733" t="s">
        <v>94</v>
      </c>
      <c r="L2733" t="s">
        <v>34</v>
      </c>
      <c r="M2733" t="s">
        <v>35</v>
      </c>
      <c r="N2733" s="1">
        <v>42144</v>
      </c>
      <c r="O2733" t="s">
        <v>1939</v>
      </c>
      <c r="P2733" t="s">
        <v>877</v>
      </c>
      <c r="Q2733" t="s">
        <v>1239</v>
      </c>
      <c r="R2733">
        <v>33</v>
      </c>
      <c r="S2733" t="s">
        <v>11584</v>
      </c>
      <c r="T2733" s="2">
        <v>0.01</v>
      </c>
      <c r="U2733" t="s">
        <v>3100</v>
      </c>
      <c r="V2733" t="s">
        <v>11585</v>
      </c>
      <c r="W2733" t="s">
        <v>1942</v>
      </c>
      <c r="X2733" t="s">
        <v>11586</v>
      </c>
    </row>
    <row r="2734" spans="1:24" x14ac:dyDescent="0.3">
      <c r="A2734" t="s">
        <v>2997</v>
      </c>
      <c r="B2734" s="1">
        <v>42135</v>
      </c>
      <c r="C2734" t="s">
        <v>1541</v>
      </c>
      <c r="D2734" t="s">
        <v>61</v>
      </c>
      <c r="E2734" t="s">
        <v>27</v>
      </c>
      <c r="F2734" t="s">
        <v>28</v>
      </c>
      <c r="G2734" t="s">
        <v>134</v>
      </c>
      <c r="H2734" t="s">
        <v>62</v>
      </c>
      <c r="I2734" t="s">
        <v>92</v>
      </c>
      <c r="J2734" t="s">
        <v>734</v>
      </c>
      <c r="K2734" t="s">
        <v>94</v>
      </c>
      <c r="L2734" t="s">
        <v>95</v>
      </c>
      <c r="M2734" t="s">
        <v>35</v>
      </c>
      <c r="N2734" s="1">
        <v>42137</v>
      </c>
      <c r="O2734" t="s">
        <v>735</v>
      </c>
      <c r="P2734" t="s">
        <v>736</v>
      </c>
      <c r="Q2734" t="s">
        <v>737</v>
      </c>
      <c r="R2734">
        <v>16</v>
      </c>
      <c r="S2734" t="s">
        <v>1274</v>
      </c>
      <c r="T2734" s="2">
        <v>0.01</v>
      </c>
      <c r="U2734" t="s">
        <v>2998</v>
      </c>
      <c r="V2734" t="s">
        <v>2999</v>
      </c>
      <c r="W2734" t="s">
        <v>741</v>
      </c>
      <c r="X2734" t="s">
        <v>3000</v>
      </c>
    </row>
    <row r="2735" spans="1:24" x14ac:dyDescent="0.3">
      <c r="A2735" t="s">
        <v>2997</v>
      </c>
      <c r="B2735" s="1">
        <v>42135</v>
      </c>
      <c r="C2735" t="s">
        <v>1541</v>
      </c>
      <c r="D2735" t="s">
        <v>61</v>
      </c>
      <c r="E2735" t="s">
        <v>27</v>
      </c>
      <c r="F2735" t="s">
        <v>28</v>
      </c>
      <c r="G2735" t="s">
        <v>29</v>
      </c>
      <c r="H2735" t="s">
        <v>62</v>
      </c>
      <c r="I2735" t="s">
        <v>63</v>
      </c>
      <c r="J2735" t="s">
        <v>366</v>
      </c>
      <c r="K2735" t="s">
        <v>94</v>
      </c>
      <c r="L2735" t="s">
        <v>95</v>
      </c>
      <c r="M2735" t="s">
        <v>35</v>
      </c>
      <c r="N2735" s="1">
        <v>42137</v>
      </c>
      <c r="O2735" t="s">
        <v>367</v>
      </c>
      <c r="P2735" t="s">
        <v>368</v>
      </c>
      <c r="Q2735" t="s">
        <v>301</v>
      </c>
      <c r="R2735">
        <v>44</v>
      </c>
      <c r="S2735" t="s">
        <v>1274</v>
      </c>
      <c r="T2735" s="2">
        <v>0.01</v>
      </c>
      <c r="U2735" t="s">
        <v>2998</v>
      </c>
      <c r="V2735" t="s">
        <v>2999</v>
      </c>
      <c r="W2735" t="s">
        <v>116</v>
      </c>
      <c r="X2735" t="s">
        <v>3000</v>
      </c>
    </row>
    <row r="2736" spans="1:24" x14ac:dyDescent="0.3">
      <c r="A2736" t="s">
        <v>2997</v>
      </c>
      <c r="B2736" s="1">
        <v>42135</v>
      </c>
      <c r="C2736" t="s">
        <v>1541</v>
      </c>
      <c r="D2736" t="s">
        <v>61</v>
      </c>
      <c r="E2736" t="s">
        <v>27</v>
      </c>
      <c r="F2736" t="s">
        <v>28</v>
      </c>
      <c r="G2736" t="s">
        <v>29</v>
      </c>
      <c r="H2736" t="s">
        <v>62</v>
      </c>
      <c r="I2736" t="s">
        <v>63</v>
      </c>
      <c r="J2736" t="s">
        <v>366</v>
      </c>
      <c r="K2736" t="s">
        <v>94</v>
      </c>
      <c r="L2736" t="s">
        <v>34</v>
      </c>
      <c r="M2736" t="s">
        <v>35</v>
      </c>
      <c r="N2736" s="1">
        <v>42137</v>
      </c>
      <c r="O2736" t="s">
        <v>367</v>
      </c>
      <c r="P2736" t="s">
        <v>368</v>
      </c>
      <c r="Q2736" t="s">
        <v>301</v>
      </c>
      <c r="R2736">
        <v>31</v>
      </c>
      <c r="S2736" t="s">
        <v>1274</v>
      </c>
      <c r="T2736" s="2">
        <v>0</v>
      </c>
      <c r="U2736" t="s">
        <v>2998</v>
      </c>
      <c r="V2736" t="s">
        <v>2999</v>
      </c>
      <c r="W2736" t="s">
        <v>116</v>
      </c>
      <c r="X2736" t="s">
        <v>3000</v>
      </c>
    </row>
    <row r="2737" spans="1:24" x14ac:dyDescent="0.3">
      <c r="A2737" t="s">
        <v>9865</v>
      </c>
      <c r="B2737" s="1">
        <v>41454</v>
      </c>
      <c r="C2737" t="s">
        <v>3400</v>
      </c>
      <c r="D2737" t="s">
        <v>912</v>
      </c>
      <c r="E2737" t="s">
        <v>27</v>
      </c>
      <c r="F2737" t="s">
        <v>28</v>
      </c>
      <c r="G2737" t="s">
        <v>134</v>
      </c>
      <c r="H2737" t="s">
        <v>205</v>
      </c>
      <c r="I2737" t="s">
        <v>196</v>
      </c>
      <c r="J2737" t="s">
        <v>1853</v>
      </c>
      <c r="K2737" t="s">
        <v>94</v>
      </c>
      <c r="L2737" t="s">
        <v>34</v>
      </c>
      <c r="M2737" t="s">
        <v>35</v>
      </c>
      <c r="N2737" s="1">
        <v>41456</v>
      </c>
      <c r="O2737" t="s">
        <v>1854</v>
      </c>
      <c r="P2737" t="s">
        <v>1855</v>
      </c>
      <c r="Q2737" t="s">
        <v>1856</v>
      </c>
      <c r="R2737">
        <v>1</v>
      </c>
      <c r="S2737" t="s">
        <v>9866</v>
      </c>
      <c r="T2737" s="2">
        <v>0.1</v>
      </c>
      <c r="U2737" t="s">
        <v>9867</v>
      </c>
      <c r="V2737" t="s">
        <v>9868</v>
      </c>
      <c r="W2737" t="s">
        <v>165</v>
      </c>
      <c r="X2737" t="s">
        <v>9869</v>
      </c>
    </row>
    <row r="2738" spans="1:24" x14ac:dyDescent="0.3">
      <c r="A2738" t="s">
        <v>12381</v>
      </c>
      <c r="B2738" s="1">
        <v>42142</v>
      </c>
      <c r="C2738" t="s">
        <v>1142</v>
      </c>
      <c r="D2738" t="s">
        <v>144</v>
      </c>
      <c r="E2738" t="s">
        <v>46</v>
      </c>
      <c r="F2738" t="s">
        <v>47</v>
      </c>
      <c r="G2738" t="s">
        <v>91</v>
      </c>
      <c r="H2738" t="s">
        <v>107</v>
      </c>
      <c r="I2738" t="s">
        <v>121</v>
      </c>
      <c r="J2738" t="s">
        <v>975</v>
      </c>
      <c r="K2738" t="s">
        <v>33</v>
      </c>
      <c r="L2738" t="s">
        <v>34</v>
      </c>
      <c r="M2738" t="s">
        <v>35</v>
      </c>
      <c r="N2738" s="1">
        <v>42142</v>
      </c>
      <c r="O2738" t="s">
        <v>976</v>
      </c>
      <c r="P2738" t="s">
        <v>977</v>
      </c>
      <c r="Q2738" t="s">
        <v>978</v>
      </c>
      <c r="R2738">
        <v>9</v>
      </c>
      <c r="S2738" t="s">
        <v>12382</v>
      </c>
      <c r="T2738" s="2">
        <v>0.1</v>
      </c>
      <c r="U2738" t="s">
        <v>12383</v>
      </c>
      <c r="V2738" t="s">
        <v>12384</v>
      </c>
      <c r="W2738" t="s">
        <v>982</v>
      </c>
      <c r="X2738" t="s">
        <v>12385</v>
      </c>
    </row>
    <row r="2739" spans="1:24" x14ac:dyDescent="0.3">
      <c r="A2739" t="s">
        <v>1696</v>
      </c>
      <c r="B2739" s="1">
        <v>42078</v>
      </c>
      <c r="C2739" t="s">
        <v>1697</v>
      </c>
      <c r="D2739" t="s">
        <v>252</v>
      </c>
      <c r="E2739" t="s">
        <v>27</v>
      </c>
      <c r="F2739" t="s">
        <v>28</v>
      </c>
      <c r="G2739" t="s">
        <v>77</v>
      </c>
      <c r="H2739" t="s">
        <v>62</v>
      </c>
      <c r="I2739" t="s">
        <v>63</v>
      </c>
      <c r="J2739" t="s">
        <v>206</v>
      </c>
      <c r="K2739" t="s">
        <v>94</v>
      </c>
      <c r="L2739" t="s">
        <v>95</v>
      </c>
      <c r="M2739" t="s">
        <v>35</v>
      </c>
      <c r="N2739" s="1">
        <v>42080</v>
      </c>
      <c r="O2739" t="s">
        <v>207</v>
      </c>
      <c r="P2739" t="s">
        <v>208</v>
      </c>
      <c r="Q2739" t="s">
        <v>125</v>
      </c>
      <c r="R2739">
        <v>27</v>
      </c>
      <c r="S2739" t="s">
        <v>1698</v>
      </c>
      <c r="T2739" s="2">
        <v>0.06</v>
      </c>
      <c r="U2739" t="s">
        <v>1699</v>
      </c>
      <c r="V2739" t="s">
        <v>943</v>
      </c>
      <c r="W2739" t="s">
        <v>212</v>
      </c>
      <c r="X2739" t="s">
        <v>1700</v>
      </c>
    </row>
    <row r="2740" spans="1:24" x14ac:dyDescent="0.3">
      <c r="A2740" t="s">
        <v>10640</v>
      </c>
      <c r="B2740" s="1">
        <v>42135</v>
      </c>
      <c r="C2740" t="s">
        <v>1541</v>
      </c>
      <c r="D2740" t="s">
        <v>61</v>
      </c>
      <c r="E2740" t="s">
        <v>27</v>
      </c>
      <c r="F2740" t="s">
        <v>28</v>
      </c>
      <c r="G2740" t="s">
        <v>77</v>
      </c>
      <c r="H2740" t="s">
        <v>62</v>
      </c>
      <c r="I2740" t="s">
        <v>121</v>
      </c>
      <c r="J2740" t="s">
        <v>651</v>
      </c>
      <c r="K2740" t="s">
        <v>94</v>
      </c>
      <c r="L2740" t="s">
        <v>34</v>
      </c>
      <c r="M2740" t="s">
        <v>35</v>
      </c>
      <c r="N2740" s="1">
        <v>42137</v>
      </c>
      <c r="O2740" t="s">
        <v>652</v>
      </c>
      <c r="P2740" t="s">
        <v>653</v>
      </c>
      <c r="Q2740" t="s">
        <v>98</v>
      </c>
      <c r="R2740">
        <v>14</v>
      </c>
      <c r="S2740" t="s">
        <v>10641</v>
      </c>
      <c r="T2740" s="2">
        <v>0.02</v>
      </c>
      <c r="U2740" t="s">
        <v>2871</v>
      </c>
      <c r="V2740" t="s">
        <v>6044</v>
      </c>
      <c r="W2740" t="s">
        <v>57</v>
      </c>
      <c r="X2740" t="s">
        <v>4241</v>
      </c>
    </row>
    <row r="2741" spans="1:24" x14ac:dyDescent="0.3">
      <c r="A2741" t="s">
        <v>11903</v>
      </c>
      <c r="B2741" s="1">
        <v>41465</v>
      </c>
      <c r="C2741" t="s">
        <v>273</v>
      </c>
      <c r="D2741" t="s">
        <v>162</v>
      </c>
      <c r="E2741" t="s">
        <v>46</v>
      </c>
      <c r="F2741" t="s">
        <v>47</v>
      </c>
      <c r="G2741" t="s">
        <v>134</v>
      </c>
      <c r="H2741" t="s">
        <v>107</v>
      </c>
      <c r="I2741" t="s">
        <v>121</v>
      </c>
      <c r="J2741" t="s">
        <v>5373</v>
      </c>
      <c r="K2741" t="s">
        <v>94</v>
      </c>
      <c r="L2741" t="s">
        <v>95</v>
      </c>
      <c r="M2741" t="s">
        <v>156</v>
      </c>
      <c r="N2741" s="1">
        <v>41468</v>
      </c>
      <c r="O2741" t="s">
        <v>5374</v>
      </c>
      <c r="P2741" t="s">
        <v>3412</v>
      </c>
      <c r="Q2741" t="s">
        <v>1220</v>
      </c>
      <c r="R2741">
        <v>22</v>
      </c>
      <c r="S2741" t="s">
        <v>5784</v>
      </c>
      <c r="T2741" s="2">
        <v>0.09</v>
      </c>
      <c r="U2741" t="s">
        <v>3096</v>
      </c>
      <c r="V2741" t="s">
        <v>11904</v>
      </c>
      <c r="W2741" t="s">
        <v>5375</v>
      </c>
      <c r="X2741" t="s">
        <v>11905</v>
      </c>
    </row>
    <row r="2742" spans="1:24" x14ac:dyDescent="0.3">
      <c r="A2742" t="s">
        <v>11903</v>
      </c>
      <c r="B2742" s="1">
        <v>41340</v>
      </c>
      <c r="C2742" t="s">
        <v>439</v>
      </c>
      <c r="D2742" t="s">
        <v>440</v>
      </c>
      <c r="E2742" t="s">
        <v>46</v>
      </c>
      <c r="F2742" t="s">
        <v>47</v>
      </c>
      <c r="G2742" t="s">
        <v>91</v>
      </c>
      <c r="H2742" t="s">
        <v>48</v>
      </c>
      <c r="I2742" t="s">
        <v>196</v>
      </c>
      <c r="J2742" t="s">
        <v>651</v>
      </c>
      <c r="K2742" t="s">
        <v>94</v>
      </c>
      <c r="L2742" t="s">
        <v>34</v>
      </c>
      <c r="M2742" t="s">
        <v>35</v>
      </c>
      <c r="N2742" s="1">
        <v>41343</v>
      </c>
      <c r="O2742" t="s">
        <v>652</v>
      </c>
      <c r="P2742" t="s">
        <v>653</v>
      </c>
      <c r="Q2742" t="s">
        <v>98</v>
      </c>
      <c r="R2742">
        <v>19</v>
      </c>
      <c r="S2742" t="s">
        <v>7747</v>
      </c>
      <c r="T2742" s="2">
        <v>7.0000000000000007E-2</v>
      </c>
      <c r="U2742" t="s">
        <v>1165</v>
      </c>
      <c r="V2742" t="s">
        <v>7748</v>
      </c>
      <c r="W2742" t="s">
        <v>57</v>
      </c>
      <c r="X2742" t="s">
        <v>12228</v>
      </c>
    </row>
    <row r="2743" spans="1:24" x14ac:dyDescent="0.3">
      <c r="A2743" t="s">
        <v>11903</v>
      </c>
      <c r="B2743" s="1">
        <v>41635</v>
      </c>
      <c r="C2743" t="s">
        <v>2226</v>
      </c>
      <c r="D2743" t="s">
        <v>1232</v>
      </c>
      <c r="E2743" t="s">
        <v>27</v>
      </c>
      <c r="F2743" t="s">
        <v>28</v>
      </c>
      <c r="G2743" t="s">
        <v>29</v>
      </c>
      <c r="H2743" t="s">
        <v>281</v>
      </c>
      <c r="I2743" t="s">
        <v>63</v>
      </c>
      <c r="J2743" t="s">
        <v>1311</v>
      </c>
      <c r="K2743" t="s">
        <v>94</v>
      </c>
      <c r="L2743" t="s">
        <v>95</v>
      </c>
      <c r="M2743" t="s">
        <v>35</v>
      </c>
      <c r="N2743" s="1">
        <v>41637</v>
      </c>
      <c r="O2743" t="s">
        <v>542</v>
      </c>
      <c r="P2743" t="s">
        <v>543</v>
      </c>
      <c r="Q2743" t="s">
        <v>544</v>
      </c>
      <c r="R2743">
        <v>41</v>
      </c>
      <c r="S2743" t="s">
        <v>5967</v>
      </c>
      <c r="T2743" s="2">
        <v>0.05</v>
      </c>
      <c r="U2743" t="s">
        <v>5968</v>
      </c>
      <c r="V2743" t="s">
        <v>12277</v>
      </c>
      <c r="W2743" t="s">
        <v>547</v>
      </c>
      <c r="X2743" t="s">
        <v>12278</v>
      </c>
    </row>
    <row r="2744" spans="1:24" x14ac:dyDescent="0.3">
      <c r="A2744" t="s">
        <v>561</v>
      </c>
      <c r="B2744" s="1">
        <v>41744</v>
      </c>
      <c r="C2744" t="s">
        <v>562</v>
      </c>
      <c r="D2744" t="s">
        <v>563</v>
      </c>
      <c r="E2744" t="s">
        <v>27</v>
      </c>
      <c r="F2744" t="s">
        <v>28</v>
      </c>
      <c r="G2744" t="s">
        <v>91</v>
      </c>
      <c r="H2744" t="s">
        <v>241</v>
      </c>
      <c r="I2744" t="s">
        <v>121</v>
      </c>
      <c r="J2744" t="s">
        <v>564</v>
      </c>
      <c r="K2744" t="s">
        <v>94</v>
      </c>
      <c r="L2744" t="s">
        <v>34</v>
      </c>
      <c r="M2744" t="s">
        <v>35</v>
      </c>
      <c r="N2744" s="1">
        <v>41745</v>
      </c>
      <c r="O2744" t="s">
        <v>565</v>
      </c>
      <c r="P2744" t="s">
        <v>566</v>
      </c>
      <c r="Q2744" t="s">
        <v>567</v>
      </c>
      <c r="R2744">
        <v>41</v>
      </c>
      <c r="S2744" t="s">
        <v>568</v>
      </c>
      <c r="T2744" s="2">
        <v>0.01</v>
      </c>
      <c r="U2744" t="s">
        <v>127</v>
      </c>
      <c r="V2744" t="s">
        <v>569</v>
      </c>
      <c r="W2744" t="s">
        <v>224</v>
      </c>
      <c r="X2744" t="s">
        <v>570</v>
      </c>
    </row>
    <row r="2745" spans="1:24" x14ac:dyDescent="0.3">
      <c r="A2745" t="s">
        <v>561</v>
      </c>
      <c r="B2745" s="1">
        <v>42256</v>
      </c>
      <c r="C2745" t="s">
        <v>4051</v>
      </c>
      <c r="D2745" t="s">
        <v>76</v>
      </c>
      <c r="E2745" t="s">
        <v>27</v>
      </c>
      <c r="F2745" t="s">
        <v>28</v>
      </c>
      <c r="G2745" t="s">
        <v>91</v>
      </c>
      <c r="H2745" t="s">
        <v>78</v>
      </c>
      <c r="I2745" t="s">
        <v>121</v>
      </c>
      <c r="J2745" t="s">
        <v>1660</v>
      </c>
      <c r="K2745" t="s">
        <v>94</v>
      </c>
      <c r="L2745" t="s">
        <v>95</v>
      </c>
      <c r="M2745" t="s">
        <v>35</v>
      </c>
      <c r="N2745" s="1">
        <v>42257</v>
      </c>
      <c r="O2745" t="s">
        <v>1369</v>
      </c>
      <c r="P2745" t="s">
        <v>166</v>
      </c>
      <c r="Q2745" t="s">
        <v>1661</v>
      </c>
      <c r="R2745">
        <v>19</v>
      </c>
      <c r="S2745" t="s">
        <v>4052</v>
      </c>
      <c r="T2745" s="2">
        <v>0.09</v>
      </c>
      <c r="U2745" t="s">
        <v>341</v>
      </c>
      <c r="V2745" t="s">
        <v>4053</v>
      </c>
      <c r="W2745" t="s">
        <v>57</v>
      </c>
      <c r="X2745" t="s">
        <v>2240</v>
      </c>
    </row>
    <row r="2746" spans="1:24" x14ac:dyDescent="0.3">
      <c r="A2746" t="s">
        <v>561</v>
      </c>
      <c r="B2746" s="1">
        <v>41503</v>
      </c>
      <c r="C2746" t="s">
        <v>1473</v>
      </c>
      <c r="D2746" t="s">
        <v>252</v>
      </c>
      <c r="E2746" t="s">
        <v>27</v>
      </c>
      <c r="F2746" t="s">
        <v>28</v>
      </c>
      <c r="G2746" t="s">
        <v>77</v>
      </c>
      <c r="H2746" t="s">
        <v>62</v>
      </c>
      <c r="I2746" t="s">
        <v>196</v>
      </c>
      <c r="J2746" t="s">
        <v>4833</v>
      </c>
      <c r="K2746" t="s">
        <v>33</v>
      </c>
      <c r="L2746" t="s">
        <v>34</v>
      </c>
      <c r="M2746" t="s">
        <v>35</v>
      </c>
      <c r="N2746" s="1">
        <v>41503</v>
      </c>
      <c r="O2746" t="s">
        <v>612</v>
      </c>
      <c r="P2746" t="s">
        <v>613</v>
      </c>
      <c r="Q2746" t="s">
        <v>614</v>
      </c>
      <c r="R2746">
        <v>29</v>
      </c>
      <c r="S2746" t="s">
        <v>4834</v>
      </c>
      <c r="T2746" s="2">
        <v>0.03</v>
      </c>
      <c r="U2746" t="s">
        <v>2170</v>
      </c>
      <c r="V2746" t="s">
        <v>4241</v>
      </c>
      <c r="W2746" t="s">
        <v>618</v>
      </c>
      <c r="X2746" t="s">
        <v>4835</v>
      </c>
    </row>
    <row r="2747" spans="1:24" x14ac:dyDescent="0.3">
      <c r="A2747" t="s">
        <v>561</v>
      </c>
      <c r="B2747" s="1">
        <v>42035</v>
      </c>
      <c r="C2747" t="s">
        <v>7138</v>
      </c>
      <c r="D2747" t="s">
        <v>3704</v>
      </c>
      <c r="E2747" t="s">
        <v>27</v>
      </c>
      <c r="F2747" t="s">
        <v>28</v>
      </c>
      <c r="G2747" t="s">
        <v>91</v>
      </c>
      <c r="H2747" t="s">
        <v>965</v>
      </c>
      <c r="I2747" t="s">
        <v>63</v>
      </c>
      <c r="J2747" t="s">
        <v>1199</v>
      </c>
      <c r="K2747" t="s">
        <v>94</v>
      </c>
      <c r="L2747" t="s">
        <v>34</v>
      </c>
      <c r="M2747" t="s">
        <v>35</v>
      </c>
      <c r="N2747" s="1">
        <v>42036</v>
      </c>
      <c r="O2747" t="s">
        <v>1200</v>
      </c>
      <c r="P2747" t="s">
        <v>1201</v>
      </c>
      <c r="Q2747" t="s">
        <v>1202</v>
      </c>
      <c r="R2747">
        <v>50</v>
      </c>
      <c r="S2747" t="s">
        <v>7139</v>
      </c>
      <c r="T2747" s="2">
        <v>0.09</v>
      </c>
      <c r="U2747" t="s">
        <v>7140</v>
      </c>
      <c r="V2747" t="s">
        <v>7141</v>
      </c>
      <c r="W2747" t="s">
        <v>51</v>
      </c>
      <c r="X2747" t="s">
        <v>7142</v>
      </c>
    </row>
    <row r="2748" spans="1:24" x14ac:dyDescent="0.3">
      <c r="A2748" t="s">
        <v>561</v>
      </c>
      <c r="B2748" s="1">
        <v>41631</v>
      </c>
      <c r="C2748" t="s">
        <v>2051</v>
      </c>
      <c r="D2748" t="s">
        <v>76</v>
      </c>
      <c r="E2748" t="s">
        <v>27</v>
      </c>
      <c r="F2748" t="s">
        <v>28</v>
      </c>
      <c r="G2748" t="s">
        <v>91</v>
      </c>
      <c r="H2748" t="s">
        <v>78</v>
      </c>
      <c r="I2748" t="s">
        <v>121</v>
      </c>
      <c r="J2748" t="s">
        <v>507</v>
      </c>
      <c r="K2748" t="s">
        <v>33</v>
      </c>
      <c r="L2748" t="s">
        <v>392</v>
      </c>
      <c r="M2748" t="s">
        <v>393</v>
      </c>
      <c r="N2748" s="1">
        <v>41633</v>
      </c>
      <c r="O2748" t="s">
        <v>508</v>
      </c>
      <c r="P2748" t="s">
        <v>509</v>
      </c>
      <c r="Q2748" t="s">
        <v>510</v>
      </c>
      <c r="R2748">
        <v>38</v>
      </c>
      <c r="S2748" t="s">
        <v>7527</v>
      </c>
      <c r="T2748" s="2">
        <v>0.09</v>
      </c>
      <c r="U2748" t="s">
        <v>7528</v>
      </c>
      <c r="V2748" t="s">
        <v>7529</v>
      </c>
      <c r="W2748" t="s">
        <v>514</v>
      </c>
      <c r="X2748" t="s">
        <v>7510</v>
      </c>
    </row>
    <row r="2749" spans="1:24" x14ac:dyDescent="0.3">
      <c r="A2749" t="s">
        <v>561</v>
      </c>
      <c r="B2749" s="1">
        <v>42081</v>
      </c>
      <c r="C2749" t="s">
        <v>3464</v>
      </c>
      <c r="D2749" t="s">
        <v>174</v>
      </c>
      <c r="E2749" t="s">
        <v>27</v>
      </c>
      <c r="F2749" t="s">
        <v>28</v>
      </c>
      <c r="G2749" t="s">
        <v>77</v>
      </c>
      <c r="H2749" t="s">
        <v>78</v>
      </c>
      <c r="I2749" t="s">
        <v>31</v>
      </c>
      <c r="J2749" t="s">
        <v>1377</v>
      </c>
      <c r="K2749" t="s">
        <v>94</v>
      </c>
      <c r="L2749" t="s">
        <v>109</v>
      </c>
      <c r="M2749" t="s">
        <v>35</v>
      </c>
      <c r="N2749" s="1">
        <v>42084</v>
      </c>
      <c r="O2749" t="s">
        <v>1378</v>
      </c>
      <c r="P2749" t="s">
        <v>1379</v>
      </c>
      <c r="Q2749" t="s">
        <v>1380</v>
      </c>
      <c r="R2749">
        <v>9</v>
      </c>
      <c r="S2749" t="s">
        <v>4420</v>
      </c>
      <c r="T2749" s="2">
        <v>0.03</v>
      </c>
      <c r="U2749" t="s">
        <v>508</v>
      </c>
      <c r="V2749" t="s">
        <v>10898</v>
      </c>
      <c r="W2749" t="s">
        <v>1384</v>
      </c>
      <c r="X2749" t="s">
        <v>10899</v>
      </c>
    </row>
    <row r="2750" spans="1:24" x14ac:dyDescent="0.3">
      <c r="A2750" t="s">
        <v>6763</v>
      </c>
      <c r="B2750" s="1">
        <v>42142</v>
      </c>
      <c r="C2750" t="s">
        <v>1142</v>
      </c>
      <c r="D2750" t="s">
        <v>144</v>
      </c>
      <c r="E2750" t="s">
        <v>46</v>
      </c>
      <c r="F2750" t="s">
        <v>47</v>
      </c>
      <c r="G2750" t="s">
        <v>77</v>
      </c>
      <c r="H2750" t="s">
        <v>107</v>
      </c>
      <c r="I2750" t="s">
        <v>92</v>
      </c>
      <c r="J2750" t="s">
        <v>478</v>
      </c>
      <c r="K2750" t="s">
        <v>94</v>
      </c>
      <c r="L2750" t="s">
        <v>34</v>
      </c>
      <c r="M2750" t="s">
        <v>35</v>
      </c>
      <c r="N2750" s="1">
        <v>42142</v>
      </c>
      <c r="O2750" t="s">
        <v>479</v>
      </c>
      <c r="P2750" t="s">
        <v>480</v>
      </c>
      <c r="Q2750" t="s">
        <v>98</v>
      </c>
      <c r="R2750">
        <v>42</v>
      </c>
      <c r="S2750" t="s">
        <v>6764</v>
      </c>
      <c r="T2750" s="2">
        <v>0.04</v>
      </c>
      <c r="U2750" t="s">
        <v>6765</v>
      </c>
      <c r="V2750" t="s">
        <v>6766</v>
      </c>
      <c r="W2750" t="s">
        <v>224</v>
      </c>
      <c r="X2750" t="s">
        <v>6767</v>
      </c>
    </row>
    <row r="2751" spans="1:24" x14ac:dyDescent="0.3">
      <c r="A2751" t="s">
        <v>6763</v>
      </c>
      <c r="B2751" s="1">
        <v>42142</v>
      </c>
      <c r="C2751" t="s">
        <v>1142</v>
      </c>
      <c r="D2751" t="s">
        <v>144</v>
      </c>
      <c r="E2751" t="s">
        <v>46</v>
      </c>
      <c r="F2751" t="s">
        <v>47</v>
      </c>
      <c r="G2751" t="s">
        <v>134</v>
      </c>
      <c r="H2751" t="s">
        <v>107</v>
      </c>
      <c r="I2751" t="s">
        <v>31</v>
      </c>
      <c r="J2751" t="s">
        <v>478</v>
      </c>
      <c r="K2751" t="s">
        <v>94</v>
      </c>
      <c r="L2751" t="s">
        <v>95</v>
      </c>
      <c r="M2751" t="s">
        <v>35</v>
      </c>
      <c r="N2751" s="1">
        <v>42142</v>
      </c>
      <c r="O2751" t="s">
        <v>479</v>
      </c>
      <c r="P2751" t="s">
        <v>480</v>
      </c>
      <c r="Q2751" t="s">
        <v>98</v>
      </c>
      <c r="R2751">
        <v>41</v>
      </c>
      <c r="S2751" t="s">
        <v>6764</v>
      </c>
      <c r="T2751" s="2">
        <v>0.02</v>
      </c>
      <c r="U2751" t="s">
        <v>6765</v>
      </c>
      <c r="V2751" t="s">
        <v>6766</v>
      </c>
      <c r="W2751" t="s">
        <v>224</v>
      </c>
      <c r="X2751" t="s">
        <v>6767</v>
      </c>
    </row>
    <row r="2752" spans="1:24" x14ac:dyDescent="0.3">
      <c r="A2752" t="s">
        <v>6763</v>
      </c>
      <c r="B2752" s="1">
        <v>42142</v>
      </c>
      <c r="C2752" t="s">
        <v>1142</v>
      </c>
      <c r="D2752" t="s">
        <v>144</v>
      </c>
      <c r="E2752" t="s">
        <v>46</v>
      </c>
      <c r="F2752" t="s">
        <v>47</v>
      </c>
      <c r="G2752" t="s">
        <v>77</v>
      </c>
      <c r="H2752" t="s">
        <v>107</v>
      </c>
      <c r="I2752" t="s">
        <v>63</v>
      </c>
      <c r="J2752" t="s">
        <v>2750</v>
      </c>
      <c r="K2752" t="s">
        <v>94</v>
      </c>
      <c r="L2752" t="s">
        <v>34</v>
      </c>
      <c r="M2752" t="s">
        <v>35</v>
      </c>
      <c r="N2752" s="1">
        <v>42142</v>
      </c>
      <c r="O2752" t="s">
        <v>2751</v>
      </c>
      <c r="P2752" t="s">
        <v>724</v>
      </c>
      <c r="Q2752" t="s">
        <v>41</v>
      </c>
      <c r="R2752">
        <v>16</v>
      </c>
      <c r="S2752" t="s">
        <v>6764</v>
      </c>
      <c r="T2752" s="2">
        <v>0.09</v>
      </c>
      <c r="U2752" t="s">
        <v>6765</v>
      </c>
      <c r="V2752" t="s">
        <v>6766</v>
      </c>
      <c r="W2752" t="s">
        <v>2754</v>
      </c>
      <c r="X2752" t="s">
        <v>6767</v>
      </c>
    </row>
    <row r="2753" spans="1:24" x14ac:dyDescent="0.3">
      <c r="A2753" t="s">
        <v>6763</v>
      </c>
      <c r="B2753" s="1">
        <v>42123</v>
      </c>
      <c r="C2753" t="s">
        <v>3839</v>
      </c>
      <c r="D2753" t="s">
        <v>683</v>
      </c>
      <c r="E2753" t="s">
        <v>46</v>
      </c>
      <c r="F2753" t="s">
        <v>47</v>
      </c>
      <c r="G2753" t="s">
        <v>77</v>
      </c>
      <c r="H2753" t="s">
        <v>107</v>
      </c>
      <c r="I2753" t="s">
        <v>92</v>
      </c>
      <c r="J2753" t="s">
        <v>1660</v>
      </c>
      <c r="K2753" t="s">
        <v>94</v>
      </c>
      <c r="L2753" t="s">
        <v>34</v>
      </c>
      <c r="M2753" t="s">
        <v>35</v>
      </c>
      <c r="N2753" s="1">
        <v>42125</v>
      </c>
      <c r="O2753" t="s">
        <v>1369</v>
      </c>
      <c r="P2753" t="s">
        <v>166</v>
      </c>
      <c r="Q2753" t="s">
        <v>1661</v>
      </c>
      <c r="R2753">
        <v>8</v>
      </c>
      <c r="S2753" t="s">
        <v>2617</v>
      </c>
      <c r="T2753" s="2">
        <v>0.02</v>
      </c>
      <c r="U2753" t="s">
        <v>2618</v>
      </c>
      <c r="V2753" t="s">
        <v>2619</v>
      </c>
      <c r="W2753" t="s">
        <v>57</v>
      </c>
      <c r="X2753" t="s">
        <v>10938</v>
      </c>
    </row>
    <row r="2754" spans="1:24" x14ac:dyDescent="0.3">
      <c r="A2754" t="s">
        <v>5181</v>
      </c>
      <c r="B2754" s="1">
        <v>42112</v>
      </c>
      <c r="C2754" t="s">
        <v>2338</v>
      </c>
      <c r="D2754" t="s">
        <v>365</v>
      </c>
      <c r="E2754" t="s">
        <v>46</v>
      </c>
      <c r="F2754" t="s">
        <v>47</v>
      </c>
      <c r="G2754" t="s">
        <v>77</v>
      </c>
      <c r="H2754" t="s">
        <v>48</v>
      </c>
      <c r="I2754" t="s">
        <v>121</v>
      </c>
      <c r="J2754" t="s">
        <v>218</v>
      </c>
      <c r="K2754" t="s">
        <v>94</v>
      </c>
      <c r="L2754" t="s">
        <v>34</v>
      </c>
      <c r="M2754" t="s">
        <v>156</v>
      </c>
      <c r="N2754" s="1">
        <v>42113</v>
      </c>
      <c r="O2754" t="s">
        <v>219</v>
      </c>
      <c r="P2754" t="s">
        <v>124</v>
      </c>
      <c r="Q2754" t="s">
        <v>220</v>
      </c>
      <c r="R2754">
        <v>9</v>
      </c>
      <c r="S2754" t="s">
        <v>5182</v>
      </c>
      <c r="T2754" s="2">
        <v>0.06</v>
      </c>
      <c r="U2754" t="s">
        <v>1908</v>
      </c>
      <c r="V2754" t="s">
        <v>5183</v>
      </c>
      <c r="W2754" t="s">
        <v>224</v>
      </c>
      <c r="X2754" t="s">
        <v>5184</v>
      </c>
    </row>
    <row r="2755" spans="1:24" x14ac:dyDescent="0.3">
      <c r="A2755" t="s">
        <v>2471</v>
      </c>
      <c r="B2755" s="1">
        <v>42509</v>
      </c>
      <c r="C2755" t="s">
        <v>2472</v>
      </c>
      <c r="D2755" t="s">
        <v>2473</v>
      </c>
      <c r="E2755" t="s">
        <v>27</v>
      </c>
      <c r="F2755" t="s">
        <v>28</v>
      </c>
      <c r="G2755" t="s">
        <v>77</v>
      </c>
      <c r="H2755" t="s">
        <v>1130</v>
      </c>
      <c r="I2755" t="s">
        <v>121</v>
      </c>
      <c r="J2755" t="s">
        <v>1365</v>
      </c>
      <c r="K2755" t="s">
        <v>33</v>
      </c>
      <c r="L2755" t="s">
        <v>34</v>
      </c>
      <c r="M2755" t="s">
        <v>35</v>
      </c>
      <c r="N2755" s="1">
        <v>42510</v>
      </c>
      <c r="O2755" t="s">
        <v>925</v>
      </c>
      <c r="P2755" t="s">
        <v>758</v>
      </c>
      <c r="Q2755" t="s">
        <v>254</v>
      </c>
      <c r="R2755">
        <v>14</v>
      </c>
      <c r="S2755" t="s">
        <v>2474</v>
      </c>
      <c r="T2755" s="2">
        <v>0.05</v>
      </c>
      <c r="U2755" t="s">
        <v>2475</v>
      </c>
      <c r="V2755" t="s">
        <v>2476</v>
      </c>
      <c r="W2755" t="s">
        <v>1369</v>
      </c>
      <c r="X2755" t="s">
        <v>1405</v>
      </c>
    </row>
    <row r="2756" spans="1:24" x14ac:dyDescent="0.3">
      <c r="A2756" t="s">
        <v>2471</v>
      </c>
      <c r="B2756" s="1">
        <v>42183</v>
      </c>
      <c r="C2756" t="s">
        <v>2051</v>
      </c>
      <c r="D2756" t="s">
        <v>76</v>
      </c>
      <c r="E2756" t="s">
        <v>27</v>
      </c>
      <c r="F2756" t="s">
        <v>28</v>
      </c>
      <c r="G2756" t="s">
        <v>134</v>
      </c>
      <c r="H2756" t="s">
        <v>78</v>
      </c>
      <c r="I2756" t="s">
        <v>92</v>
      </c>
      <c r="J2756" t="s">
        <v>832</v>
      </c>
      <c r="K2756" t="s">
        <v>94</v>
      </c>
      <c r="L2756" t="s">
        <v>34</v>
      </c>
      <c r="M2756" t="s">
        <v>35</v>
      </c>
      <c r="N2756" s="1">
        <v>42185</v>
      </c>
      <c r="O2756" t="s">
        <v>833</v>
      </c>
      <c r="P2756" t="s">
        <v>834</v>
      </c>
      <c r="Q2756" t="s">
        <v>774</v>
      </c>
      <c r="R2756">
        <v>6</v>
      </c>
      <c r="S2756" t="s">
        <v>6669</v>
      </c>
      <c r="T2756" s="2">
        <v>0.03</v>
      </c>
      <c r="U2756" t="s">
        <v>4089</v>
      </c>
      <c r="V2756" t="s">
        <v>6670</v>
      </c>
      <c r="W2756" t="s">
        <v>838</v>
      </c>
      <c r="X2756" t="s">
        <v>6671</v>
      </c>
    </row>
    <row r="2757" spans="1:24" x14ac:dyDescent="0.3">
      <c r="A2757" t="s">
        <v>12178</v>
      </c>
      <c r="B2757" s="1">
        <v>41531</v>
      </c>
      <c r="C2757" t="s">
        <v>963</v>
      </c>
      <c r="D2757" t="s">
        <v>964</v>
      </c>
      <c r="E2757" t="s">
        <v>27</v>
      </c>
      <c r="F2757" t="s">
        <v>28</v>
      </c>
      <c r="G2757" t="s">
        <v>77</v>
      </c>
      <c r="H2757" t="s">
        <v>965</v>
      </c>
      <c r="I2757" t="s">
        <v>31</v>
      </c>
      <c r="J2757" t="s">
        <v>756</v>
      </c>
      <c r="K2757" t="s">
        <v>94</v>
      </c>
      <c r="L2757" t="s">
        <v>95</v>
      </c>
      <c r="M2757" t="s">
        <v>35</v>
      </c>
      <c r="N2757" s="1">
        <v>41535</v>
      </c>
      <c r="O2757" t="s">
        <v>757</v>
      </c>
      <c r="P2757" t="s">
        <v>758</v>
      </c>
      <c r="Q2757" t="s">
        <v>98</v>
      </c>
      <c r="R2757">
        <v>39</v>
      </c>
      <c r="S2757" t="s">
        <v>6406</v>
      </c>
      <c r="T2757" s="2">
        <v>0.06</v>
      </c>
      <c r="U2757" t="s">
        <v>152</v>
      </c>
      <c r="V2757" t="s">
        <v>2245</v>
      </c>
      <c r="W2757" t="s">
        <v>762</v>
      </c>
      <c r="X2757" t="s">
        <v>11650</v>
      </c>
    </row>
    <row r="2758" spans="1:24" x14ac:dyDescent="0.3">
      <c r="A2758" t="s">
        <v>12088</v>
      </c>
      <c r="B2758" s="1">
        <v>41323</v>
      </c>
      <c r="C2758" t="s">
        <v>2325</v>
      </c>
      <c r="D2758" t="s">
        <v>3332</v>
      </c>
      <c r="E2758" t="s">
        <v>27</v>
      </c>
      <c r="F2758" t="s">
        <v>28</v>
      </c>
      <c r="G2758" t="s">
        <v>134</v>
      </c>
      <c r="H2758" t="s">
        <v>241</v>
      </c>
      <c r="I2758" t="s">
        <v>31</v>
      </c>
      <c r="J2758" t="s">
        <v>1474</v>
      </c>
      <c r="K2758" t="s">
        <v>94</v>
      </c>
      <c r="L2758" t="s">
        <v>34</v>
      </c>
      <c r="M2758" t="s">
        <v>35</v>
      </c>
      <c r="N2758" s="1">
        <v>41325</v>
      </c>
      <c r="O2758" t="s">
        <v>1369</v>
      </c>
      <c r="P2758" t="s">
        <v>96</v>
      </c>
      <c r="Q2758" t="s">
        <v>1475</v>
      </c>
      <c r="R2758">
        <v>34</v>
      </c>
      <c r="S2758" t="s">
        <v>6682</v>
      </c>
      <c r="T2758" s="2">
        <v>0.04</v>
      </c>
      <c r="U2758" t="s">
        <v>1721</v>
      </c>
      <c r="V2758" t="s">
        <v>2859</v>
      </c>
      <c r="W2758" t="s">
        <v>1478</v>
      </c>
      <c r="X2758" t="s">
        <v>12089</v>
      </c>
    </row>
    <row r="2759" spans="1:24" x14ac:dyDescent="0.3">
      <c r="A2759" t="s">
        <v>7956</v>
      </c>
      <c r="B2759" s="1">
        <v>42144</v>
      </c>
      <c r="C2759" t="s">
        <v>1047</v>
      </c>
      <c r="D2759" t="s">
        <v>162</v>
      </c>
      <c r="E2759" t="s">
        <v>46</v>
      </c>
      <c r="F2759" t="s">
        <v>47</v>
      </c>
      <c r="G2759" t="s">
        <v>77</v>
      </c>
      <c r="H2759" t="s">
        <v>107</v>
      </c>
      <c r="I2759" t="s">
        <v>196</v>
      </c>
      <c r="J2759" t="s">
        <v>3845</v>
      </c>
      <c r="K2759" t="s">
        <v>33</v>
      </c>
      <c r="L2759" t="s">
        <v>34</v>
      </c>
      <c r="M2759" t="s">
        <v>156</v>
      </c>
      <c r="N2759" s="1">
        <v>42147</v>
      </c>
      <c r="O2759" t="s">
        <v>3451</v>
      </c>
      <c r="P2759" t="s">
        <v>2368</v>
      </c>
      <c r="Q2759" t="s">
        <v>260</v>
      </c>
      <c r="R2759">
        <v>21</v>
      </c>
      <c r="S2759" t="s">
        <v>1117</v>
      </c>
      <c r="T2759" s="2">
        <v>0.03</v>
      </c>
      <c r="U2759" t="s">
        <v>7957</v>
      </c>
      <c r="V2759" t="s">
        <v>7958</v>
      </c>
      <c r="W2759" t="s">
        <v>774</v>
      </c>
      <c r="X2759" t="s">
        <v>1405</v>
      </c>
    </row>
    <row r="2760" spans="1:24" x14ac:dyDescent="0.3">
      <c r="A2760" t="s">
        <v>7956</v>
      </c>
      <c r="B2760" s="1">
        <v>42144</v>
      </c>
      <c r="C2760" t="s">
        <v>1047</v>
      </c>
      <c r="D2760" t="s">
        <v>162</v>
      </c>
      <c r="E2760" t="s">
        <v>46</v>
      </c>
      <c r="F2760" t="s">
        <v>47</v>
      </c>
      <c r="G2760" t="s">
        <v>77</v>
      </c>
      <c r="H2760" t="s">
        <v>107</v>
      </c>
      <c r="I2760" t="s">
        <v>121</v>
      </c>
      <c r="J2760" t="s">
        <v>1676</v>
      </c>
      <c r="K2760" t="s">
        <v>94</v>
      </c>
      <c r="L2760" t="s">
        <v>95</v>
      </c>
      <c r="M2760" t="s">
        <v>156</v>
      </c>
      <c r="N2760" s="1">
        <v>42147</v>
      </c>
      <c r="O2760" t="s">
        <v>66</v>
      </c>
      <c r="P2760" t="s">
        <v>67</v>
      </c>
      <c r="Q2760" t="s">
        <v>68</v>
      </c>
      <c r="R2760">
        <v>21</v>
      </c>
      <c r="S2760" t="s">
        <v>1117</v>
      </c>
      <c r="T2760" s="2">
        <v>0.06</v>
      </c>
      <c r="U2760" t="s">
        <v>5792</v>
      </c>
      <c r="V2760" t="s">
        <v>10667</v>
      </c>
      <c r="W2760" t="s">
        <v>116</v>
      </c>
      <c r="X2760" t="s">
        <v>1405</v>
      </c>
    </row>
    <row r="2761" spans="1:24" x14ac:dyDescent="0.3">
      <c r="A2761" t="s">
        <v>7956</v>
      </c>
      <c r="B2761" s="1">
        <v>41354</v>
      </c>
      <c r="C2761" t="s">
        <v>10906</v>
      </c>
      <c r="D2761" t="s">
        <v>384</v>
      </c>
      <c r="E2761" t="s">
        <v>27</v>
      </c>
      <c r="F2761" t="s">
        <v>28</v>
      </c>
      <c r="G2761" t="s">
        <v>77</v>
      </c>
      <c r="H2761" t="s">
        <v>289</v>
      </c>
      <c r="I2761" t="s">
        <v>31</v>
      </c>
      <c r="J2761" t="s">
        <v>206</v>
      </c>
      <c r="K2761" t="s">
        <v>94</v>
      </c>
      <c r="L2761" t="s">
        <v>34</v>
      </c>
      <c r="M2761" t="s">
        <v>35</v>
      </c>
      <c r="N2761" s="1">
        <v>41361</v>
      </c>
      <c r="O2761" t="s">
        <v>207</v>
      </c>
      <c r="P2761" t="s">
        <v>208</v>
      </c>
      <c r="Q2761" t="s">
        <v>125</v>
      </c>
      <c r="R2761">
        <v>2</v>
      </c>
      <c r="S2761" t="s">
        <v>8093</v>
      </c>
      <c r="T2761" s="2">
        <v>0.08</v>
      </c>
      <c r="U2761" t="s">
        <v>1169</v>
      </c>
      <c r="V2761" t="s">
        <v>2484</v>
      </c>
      <c r="W2761" t="s">
        <v>212</v>
      </c>
      <c r="X2761" t="s">
        <v>10907</v>
      </c>
    </row>
    <row r="2762" spans="1:24" x14ac:dyDescent="0.3">
      <c r="A2762" t="s">
        <v>2263</v>
      </c>
      <c r="B2762" s="1">
        <v>41815</v>
      </c>
      <c r="C2762" t="s">
        <v>1473</v>
      </c>
      <c r="D2762" t="s">
        <v>252</v>
      </c>
      <c r="E2762" t="s">
        <v>27</v>
      </c>
      <c r="F2762" t="s">
        <v>28</v>
      </c>
      <c r="G2762" t="s">
        <v>29</v>
      </c>
      <c r="H2762" t="s">
        <v>62</v>
      </c>
      <c r="I2762" t="s">
        <v>196</v>
      </c>
      <c r="J2762" t="s">
        <v>507</v>
      </c>
      <c r="K2762" t="s">
        <v>94</v>
      </c>
      <c r="L2762" t="s">
        <v>34</v>
      </c>
      <c r="M2762" t="s">
        <v>35</v>
      </c>
      <c r="N2762" s="1">
        <v>41816</v>
      </c>
      <c r="O2762" t="s">
        <v>508</v>
      </c>
      <c r="P2762" t="s">
        <v>509</v>
      </c>
      <c r="Q2762" t="s">
        <v>510</v>
      </c>
      <c r="R2762">
        <v>21</v>
      </c>
      <c r="S2762" t="s">
        <v>2264</v>
      </c>
      <c r="T2762" s="2">
        <v>0.09</v>
      </c>
      <c r="U2762" t="s">
        <v>96</v>
      </c>
      <c r="V2762" t="s">
        <v>2265</v>
      </c>
      <c r="W2762" t="s">
        <v>514</v>
      </c>
      <c r="X2762" t="s">
        <v>2266</v>
      </c>
    </row>
    <row r="2763" spans="1:24" x14ac:dyDescent="0.3">
      <c r="A2763" t="s">
        <v>2263</v>
      </c>
      <c r="B2763" s="1">
        <v>42258</v>
      </c>
      <c r="C2763" t="s">
        <v>6255</v>
      </c>
      <c r="D2763" t="s">
        <v>3715</v>
      </c>
      <c r="E2763" t="s">
        <v>27</v>
      </c>
      <c r="F2763" t="s">
        <v>28</v>
      </c>
      <c r="G2763" t="s">
        <v>91</v>
      </c>
      <c r="H2763" t="s">
        <v>433</v>
      </c>
      <c r="I2763" t="s">
        <v>121</v>
      </c>
      <c r="J2763" t="s">
        <v>4142</v>
      </c>
      <c r="K2763" t="s">
        <v>33</v>
      </c>
      <c r="L2763" t="s">
        <v>392</v>
      </c>
      <c r="M2763" t="s">
        <v>393</v>
      </c>
      <c r="N2763" s="1">
        <v>42249</v>
      </c>
      <c r="O2763" t="s">
        <v>460</v>
      </c>
      <c r="P2763" t="s">
        <v>3541</v>
      </c>
      <c r="Q2763" t="s">
        <v>198</v>
      </c>
      <c r="R2763">
        <v>1</v>
      </c>
      <c r="S2763" t="s">
        <v>8632</v>
      </c>
      <c r="T2763" s="2">
        <v>0.05</v>
      </c>
      <c r="U2763" t="s">
        <v>2853</v>
      </c>
      <c r="V2763" t="s">
        <v>8633</v>
      </c>
      <c r="W2763" t="s">
        <v>4144</v>
      </c>
      <c r="X2763" t="s">
        <v>8083</v>
      </c>
    </row>
    <row r="2764" spans="1:24" x14ac:dyDescent="0.3">
      <c r="A2764" t="s">
        <v>2263</v>
      </c>
      <c r="B2764" s="1">
        <v>42146</v>
      </c>
      <c r="C2764" t="s">
        <v>1400</v>
      </c>
      <c r="D2764" t="s">
        <v>1401</v>
      </c>
      <c r="E2764" t="s">
        <v>27</v>
      </c>
      <c r="F2764" t="s">
        <v>28</v>
      </c>
      <c r="G2764" t="s">
        <v>134</v>
      </c>
      <c r="H2764" t="s">
        <v>281</v>
      </c>
      <c r="I2764" t="s">
        <v>63</v>
      </c>
      <c r="J2764" t="s">
        <v>2510</v>
      </c>
      <c r="K2764" t="s">
        <v>94</v>
      </c>
      <c r="L2764" t="s">
        <v>95</v>
      </c>
      <c r="M2764" t="s">
        <v>35</v>
      </c>
      <c r="N2764" s="1">
        <v>42148</v>
      </c>
      <c r="O2764" t="s">
        <v>2475</v>
      </c>
      <c r="P2764" t="s">
        <v>2511</v>
      </c>
      <c r="Q2764" t="s">
        <v>2512</v>
      </c>
      <c r="R2764">
        <v>48</v>
      </c>
      <c r="S2764" t="s">
        <v>1402</v>
      </c>
      <c r="T2764" s="2">
        <v>0.05</v>
      </c>
      <c r="U2764" t="s">
        <v>1403</v>
      </c>
      <c r="V2764" t="s">
        <v>1404</v>
      </c>
      <c r="W2764" t="s">
        <v>2516</v>
      </c>
      <c r="X2764" t="s">
        <v>1405</v>
      </c>
    </row>
    <row r="2765" spans="1:24" x14ac:dyDescent="0.3">
      <c r="A2765" t="s">
        <v>2263</v>
      </c>
      <c r="B2765" s="1">
        <v>42144</v>
      </c>
      <c r="C2765" t="s">
        <v>572</v>
      </c>
      <c r="D2765" t="s">
        <v>306</v>
      </c>
      <c r="E2765" t="s">
        <v>46</v>
      </c>
      <c r="F2765" t="s">
        <v>47</v>
      </c>
      <c r="G2765" t="s">
        <v>134</v>
      </c>
      <c r="H2765" t="s">
        <v>107</v>
      </c>
      <c r="I2765" t="s">
        <v>92</v>
      </c>
      <c r="J2765" t="s">
        <v>822</v>
      </c>
      <c r="K2765" t="s">
        <v>94</v>
      </c>
      <c r="L2765" t="s">
        <v>34</v>
      </c>
      <c r="M2765" t="s">
        <v>35</v>
      </c>
      <c r="N2765" s="1">
        <v>42146</v>
      </c>
      <c r="O2765" t="s">
        <v>823</v>
      </c>
      <c r="P2765" t="s">
        <v>824</v>
      </c>
      <c r="Q2765" t="s">
        <v>825</v>
      </c>
      <c r="R2765">
        <v>11</v>
      </c>
      <c r="S2765" t="s">
        <v>10444</v>
      </c>
      <c r="T2765" s="2">
        <v>0.03</v>
      </c>
      <c r="U2765" t="s">
        <v>10445</v>
      </c>
      <c r="V2765" t="s">
        <v>10446</v>
      </c>
      <c r="W2765" t="s">
        <v>829</v>
      </c>
      <c r="X2765" t="s">
        <v>10447</v>
      </c>
    </row>
    <row r="2766" spans="1:24" x14ac:dyDescent="0.3">
      <c r="A2766" t="s">
        <v>2263</v>
      </c>
      <c r="B2766" s="1">
        <v>41560</v>
      </c>
      <c r="C2766" t="s">
        <v>1225</v>
      </c>
      <c r="D2766" t="s">
        <v>11749</v>
      </c>
      <c r="E2766" t="s">
        <v>27</v>
      </c>
      <c r="F2766" t="s">
        <v>28</v>
      </c>
      <c r="G2766" t="s">
        <v>77</v>
      </c>
      <c r="H2766" t="s">
        <v>62</v>
      </c>
      <c r="I2766" t="s">
        <v>31</v>
      </c>
      <c r="J2766" t="s">
        <v>478</v>
      </c>
      <c r="K2766" t="s">
        <v>94</v>
      </c>
      <c r="L2766" t="s">
        <v>34</v>
      </c>
      <c r="M2766" t="s">
        <v>35</v>
      </c>
      <c r="N2766" s="1">
        <v>41560</v>
      </c>
      <c r="O2766" t="s">
        <v>479</v>
      </c>
      <c r="P2766" t="s">
        <v>480</v>
      </c>
      <c r="Q2766" t="s">
        <v>98</v>
      </c>
      <c r="R2766">
        <v>29</v>
      </c>
      <c r="S2766" t="s">
        <v>7849</v>
      </c>
      <c r="T2766" s="2">
        <v>0.1</v>
      </c>
      <c r="U2766" t="s">
        <v>701</v>
      </c>
      <c r="V2766" t="s">
        <v>6146</v>
      </c>
      <c r="W2766" t="s">
        <v>224</v>
      </c>
      <c r="X2766" t="s">
        <v>11750</v>
      </c>
    </row>
    <row r="2767" spans="1:24" x14ac:dyDescent="0.3">
      <c r="A2767" t="s">
        <v>9051</v>
      </c>
      <c r="B2767" s="1">
        <v>42144</v>
      </c>
      <c r="C2767" t="s">
        <v>3642</v>
      </c>
      <c r="D2767" t="s">
        <v>929</v>
      </c>
      <c r="E2767" t="s">
        <v>27</v>
      </c>
      <c r="F2767" t="s">
        <v>28</v>
      </c>
      <c r="G2767" t="s">
        <v>77</v>
      </c>
      <c r="H2767" t="s">
        <v>217</v>
      </c>
      <c r="I2767" t="s">
        <v>92</v>
      </c>
      <c r="J2767" t="s">
        <v>8298</v>
      </c>
      <c r="K2767" t="s">
        <v>94</v>
      </c>
      <c r="L2767" t="s">
        <v>34</v>
      </c>
      <c r="M2767" t="s">
        <v>35</v>
      </c>
      <c r="N2767" s="1">
        <v>42145</v>
      </c>
      <c r="O2767" t="s">
        <v>8299</v>
      </c>
      <c r="P2767" t="s">
        <v>4936</v>
      </c>
      <c r="Q2767" t="s">
        <v>8300</v>
      </c>
      <c r="R2767">
        <v>39</v>
      </c>
      <c r="S2767" t="s">
        <v>4988</v>
      </c>
      <c r="T2767" s="2">
        <v>7.0000000000000007E-2</v>
      </c>
      <c r="U2767" t="s">
        <v>4989</v>
      </c>
      <c r="V2767" t="s">
        <v>4990</v>
      </c>
      <c r="W2767" t="s">
        <v>146</v>
      </c>
      <c r="X2767" t="s">
        <v>9052</v>
      </c>
    </row>
    <row r="2768" spans="1:24" x14ac:dyDescent="0.3">
      <c r="A2768" t="s">
        <v>1399</v>
      </c>
      <c r="B2768" s="1">
        <v>42146</v>
      </c>
      <c r="C2768" t="s">
        <v>1400</v>
      </c>
      <c r="D2768" t="s">
        <v>1401</v>
      </c>
      <c r="E2768" t="s">
        <v>27</v>
      </c>
      <c r="F2768" t="s">
        <v>28</v>
      </c>
      <c r="G2768" t="s">
        <v>91</v>
      </c>
      <c r="H2768" t="s">
        <v>281</v>
      </c>
      <c r="I2768" t="s">
        <v>121</v>
      </c>
      <c r="J2768" t="s">
        <v>1199</v>
      </c>
      <c r="K2768" t="s">
        <v>94</v>
      </c>
      <c r="L2768" t="s">
        <v>34</v>
      </c>
      <c r="M2768" t="s">
        <v>35</v>
      </c>
      <c r="N2768" s="1">
        <v>42148</v>
      </c>
      <c r="O2768" t="s">
        <v>1200</v>
      </c>
      <c r="P2768" t="s">
        <v>1201</v>
      </c>
      <c r="Q2768" t="s">
        <v>1202</v>
      </c>
      <c r="R2768">
        <v>8</v>
      </c>
      <c r="S2768" t="s">
        <v>1402</v>
      </c>
      <c r="T2768" s="2">
        <v>7.0000000000000007E-2</v>
      </c>
      <c r="U2768" t="s">
        <v>1403</v>
      </c>
      <c r="V2768" t="s">
        <v>1404</v>
      </c>
      <c r="W2768" t="s">
        <v>51</v>
      </c>
      <c r="X2768" t="s">
        <v>1405</v>
      </c>
    </row>
    <row r="2769" spans="1:24" x14ac:dyDescent="0.3">
      <c r="A2769" t="s">
        <v>1399</v>
      </c>
      <c r="B2769" s="1">
        <v>42146</v>
      </c>
      <c r="C2769" t="s">
        <v>1400</v>
      </c>
      <c r="D2769" t="s">
        <v>1401</v>
      </c>
      <c r="E2769" t="s">
        <v>27</v>
      </c>
      <c r="F2769" t="s">
        <v>28</v>
      </c>
      <c r="G2769" t="s">
        <v>91</v>
      </c>
      <c r="H2769" t="s">
        <v>281</v>
      </c>
      <c r="I2769" t="s">
        <v>121</v>
      </c>
      <c r="J2769" t="s">
        <v>1199</v>
      </c>
      <c r="K2769" t="s">
        <v>94</v>
      </c>
      <c r="L2769" t="s">
        <v>34</v>
      </c>
      <c r="M2769" t="s">
        <v>156</v>
      </c>
      <c r="N2769" s="1">
        <v>42148</v>
      </c>
      <c r="O2769" t="s">
        <v>1200</v>
      </c>
      <c r="P2769" t="s">
        <v>1201</v>
      </c>
      <c r="Q2769" t="s">
        <v>1202</v>
      </c>
      <c r="R2769">
        <v>18</v>
      </c>
      <c r="S2769" t="s">
        <v>1402</v>
      </c>
      <c r="T2769" s="2">
        <v>0.05</v>
      </c>
      <c r="U2769" t="s">
        <v>1403</v>
      </c>
      <c r="V2769" t="s">
        <v>1404</v>
      </c>
      <c r="W2769" t="s">
        <v>51</v>
      </c>
      <c r="X2769" t="s">
        <v>1405</v>
      </c>
    </row>
    <row r="2770" spans="1:24" x14ac:dyDescent="0.3">
      <c r="A2770" t="s">
        <v>1399</v>
      </c>
      <c r="B2770" s="1">
        <v>42146</v>
      </c>
      <c r="C2770" t="s">
        <v>1400</v>
      </c>
      <c r="D2770" t="s">
        <v>1401</v>
      </c>
      <c r="E2770" t="s">
        <v>27</v>
      </c>
      <c r="F2770" t="s">
        <v>28</v>
      </c>
      <c r="G2770" t="s">
        <v>134</v>
      </c>
      <c r="H2770" t="s">
        <v>281</v>
      </c>
      <c r="I2770" t="s">
        <v>31</v>
      </c>
      <c r="J2770" t="s">
        <v>1199</v>
      </c>
      <c r="K2770" t="s">
        <v>94</v>
      </c>
      <c r="L2770" t="s">
        <v>34</v>
      </c>
      <c r="M2770" t="s">
        <v>35</v>
      </c>
      <c r="N2770" s="1">
        <v>42148</v>
      </c>
      <c r="O2770" t="s">
        <v>1200</v>
      </c>
      <c r="P2770" t="s">
        <v>1201</v>
      </c>
      <c r="Q2770" t="s">
        <v>1202</v>
      </c>
      <c r="R2770">
        <v>47</v>
      </c>
      <c r="S2770" t="s">
        <v>1402</v>
      </c>
      <c r="T2770" s="2">
        <v>0</v>
      </c>
      <c r="U2770" t="s">
        <v>1403</v>
      </c>
      <c r="V2770" t="s">
        <v>1404</v>
      </c>
      <c r="W2770" t="s">
        <v>51</v>
      </c>
      <c r="X2770" t="s">
        <v>1405</v>
      </c>
    </row>
    <row r="2771" spans="1:24" x14ac:dyDescent="0.3">
      <c r="A2771" t="s">
        <v>1399</v>
      </c>
      <c r="B2771" s="1">
        <v>42146</v>
      </c>
      <c r="C2771" t="s">
        <v>1400</v>
      </c>
      <c r="D2771" t="s">
        <v>1401</v>
      </c>
      <c r="E2771" t="s">
        <v>27</v>
      </c>
      <c r="F2771" t="s">
        <v>28</v>
      </c>
      <c r="G2771" t="s">
        <v>77</v>
      </c>
      <c r="H2771" t="s">
        <v>281</v>
      </c>
      <c r="I2771" t="s">
        <v>121</v>
      </c>
      <c r="J2771" t="s">
        <v>1199</v>
      </c>
      <c r="K2771" t="s">
        <v>94</v>
      </c>
      <c r="L2771" t="s">
        <v>95</v>
      </c>
      <c r="M2771" t="s">
        <v>35</v>
      </c>
      <c r="N2771" s="1">
        <v>42148</v>
      </c>
      <c r="O2771" t="s">
        <v>1200</v>
      </c>
      <c r="P2771" t="s">
        <v>1201</v>
      </c>
      <c r="Q2771" t="s">
        <v>1202</v>
      </c>
      <c r="R2771">
        <v>41</v>
      </c>
      <c r="S2771" t="s">
        <v>1402</v>
      </c>
      <c r="T2771" s="2">
        <v>0.03</v>
      </c>
      <c r="U2771" t="s">
        <v>1403</v>
      </c>
      <c r="V2771" t="s">
        <v>1404</v>
      </c>
      <c r="W2771" t="s">
        <v>51</v>
      </c>
      <c r="X2771" t="s">
        <v>1405</v>
      </c>
    </row>
    <row r="2772" spans="1:24" x14ac:dyDescent="0.3">
      <c r="A2772" t="s">
        <v>1399</v>
      </c>
      <c r="B2772" s="1">
        <v>42146</v>
      </c>
      <c r="C2772" t="s">
        <v>1400</v>
      </c>
      <c r="D2772" t="s">
        <v>1401</v>
      </c>
      <c r="E2772" t="s">
        <v>27</v>
      </c>
      <c r="F2772" t="s">
        <v>28</v>
      </c>
      <c r="G2772" t="s">
        <v>134</v>
      </c>
      <c r="H2772" t="s">
        <v>281</v>
      </c>
      <c r="I2772" t="s">
        <v>63</v>
      </c>
      <c r="J2772" t="s">
        <v>1199</v>
      </c>
      <c r="K2772" t="s">
        <v>94</v>
      </c>
      <c r="L2772" t="s">
        <v>95</v>
      </c>
      <c r="M2772" t="s">
        <v>35</v>
      </c>
      <c r="N2772" s="1">
        <v>42148</v>
      </c>
      <c r="O2772" t="s">
        <v>1200</v>
      </c>
      <c r="P2772" t="s">
        <v>1201</v>
      </c>
      <c r="Q2772" t="s">
        <v>1202</v>
      </c>
      <c r="R2772">
        <v>40</v>
      </c>
      <c r="S2772" t="s">
        <v>1402</v>
      </c>
      <c r="T2772" s="2">
        <v>0.04</v>
      </c>
      <c r="U2772" t="s">
        <v>1403</v>
      </c>
      <c r="V2772" t="s">
        <v>1404</v>
      </c>
      <c r="W2772" t="s">
        <v>51</v>
      </c>
      <c r="X2772" t="s">
        <v>1405</v>
      </c>
    </row>
    <row r="2773" spans="1:24" x14ac:dyDescent="0.3">
      <c r="A2773" t="s">
        <v>1399</v>
      </c>
      <c r="B2773" s="1">
        <v>42146</v>
      </c>
      <c r="C2773" t="s">
        <v>1400</v>
      </c>
      <c r="D2773" t="s">
        <v>1401</v>
      </c>
      <c r="E2773" t="s">
        <v>27</v>
      </c>
      <c r="F2773" t="s">
        <v>28</v>
      </c>
      <c r="G2773" t="s">
        <v>134</v>
      </c>
      <c r="H2773" t="s">
        <v>281</v>
      </c>
      <c r="I2773" t="s">
        <v>92</v>
      </c>
      <c r="J2773" t="s">
        <v>1199</v>
      </c>
      <c r="K2773" t="s">
        <v>94</v>
      </c>
      <c r="L2773" t="s">
        <v>34</v>
      </c>
      <c r="M2773" t="s">
        <v>156</v>
      </c>
      <c r="N2773" s="1">
        <v>42148</v>
      </c>
      <c r="O2773" t="s">
        <v>1200</v>
      </c>
      <c r="P2773" t="s">
        <v>1201</v>
      </c>
      <c r="Q2773" t="s">
        <v>1202</v>
      </c>
      <c r="R2773">
        <v>41</v>
      </c>
      <c r="S2773" t="s">
        <v>1402</v>
      </c>
      <c r="T2773" s="2">
        <v>7.0000000000000007E-2</v>
      </c>
      <c r="U2773" t="s">
        <v>1403</v>
      </c>
      <c r="V2773" t="s">
        <v>1404</v>
      </c>
      <c r="W2773" t="s">
        <v>51</v>
      </c>
      <c r="X2773" t="s">
        <v>1405</v>
      </c>
    </row>
    <row r="2774" spans="1:24" x14ac:dyDescent="0.3">
      <c r="A2774" t="s">
        <v>2477</v>
      </c>
      <c r="B2774" s="1">
        <v>41522</v>
      </c>
      <c r="C2774" t="s">
        <v>471</v>
      </c>
      <c r="D2774" t="s">
        <v>399</v>
      </c>
      <c r="E2774" t="s">
        <v>27</v>
      </c>
      <c r="F2774" t="s">
        <v>28</v>
      </c>
      <c r="G2774" t="s">
        <v>91</v>
      </c>
      <c r="H2774" t="s">
        <v>62</v>
      </c>
      <c r="I2774" t="s">
        <v>31</v>
      </c>
      <c r="J2774" t="s">
        <v>1365</v>
      </c>
      <c r="K2774" t="s">
        <v>33</v>
      </c>
      <c r="L2774" t="s">
        <v>34</v>
      </c>
      <c r="M2774" t="s">
        <v>35</v>
      </c>
      <c r="N2774" s="1">
        <v>41524</v>
      </c>
      <c r="O2774" t="s">
        <v>925</v>
      </c>
      <c r="P2774" t="s">
        <v>758</v>
      </c>
      <c r="Q2774" t="s">
        <v>254</v>
      </c>
      <c r="R2774">
        <v>48</v>
      </c>
      <c r="S2774" t="s">
        <v>699</v>
      </c>
      <c r="T2774" s="2">
        <v>0.04</v>
      </c>
      <c r="U2774" t="s">
        <v>2478</v>
      </c>
      <c r="V2774" t="s">
        <v>2479</v>
      </c>
      <c r="W2774" t="s">
        <v>1369</v>
      </c>
      <c r="X2774" t="s">
        <v>2480</v>
      </c>
    </row>
    <row r="2775" spans="1:24" x14ac:dyDescent="0.3">
      <c r="A2775" t="s">
        <v>2477</v>
      </c>
      <c r="B2775" s="1">
        <v>41403</v>
      </c>
      <c r="C2775" t="s">
        <v>2493</v>
      </c>
      <c r="D2775" t="s">
        <v>816</v>
      </c>
      <c r="E2775" t="s">
        <v>27</v>
      </c>
      <c r="F2775" t="s">
        <v>28</v>
      </c>
      <c r="G2775" t="s">
        <v>29</v>
      </c>
      <c r="H2775" t="s">
        <v>78</v>
      </c>
      <c r="I2775" t="s">
        <v>31</v>
      </c>
      <c r="J2775" t="s">
        <v>2107</v>
      </c>
      <c r="K2775" t="s">
        <v>94</v>
      </c>
      <c r="L2775" t="s">
        <v>95</v>
      </c>
      <c r="M2775" t="s">
        <v>35</v>
      </c>
      <c r="N2775" s="1">
        <v>41404</v>
      </c>
      <c r="O2775" t="s">
        <v>1380</v>
      </c>
      <c r="P2775" t="s">
        <v>2108</v>
      </c>
      <c r="Q2775" t="s">
        <v>990</v>
      </c>
      <c r="R2775">
        <v>27</v>
      </c>
      <c r="S2775" t="s">
        <v>2494</v>
      </c>
      <c r="T2775" s="2">
        <v>7.0000000000000007E-2</v>
      </c>
      <c r="U2775" t="s">
        <v>1116</v>
      </c>
      <c r="V2775" t="s">
        <v>2495</v>
      </c>
      <c r="W2775" t="s">
        <v>57</v>
      </c>
      <c r="X2775" t="s">
        <v>1462</v>
      </c>
    </row>
    <row r="2776" spans="1:24" x14ac:dyDescent="0.3">
      <c r="A2776" t="s">
        <v>2477</v>
      </c>
      <c r="B2776" s="1">
        <v>41496</v>
      </c>
      <c r="C2776" t="s">
        <v>1473</v>
      </c>
      <c r="D2776" t="s">
        <v>252</v>
      </c>
      <c r="E2776" t="s">
        <v>27</v>
      </c>
      <c r="F2776" t="s">
        <v>28</v>
      </c>
      <c r="G2776" t="s">
        <v>91</v>
      </c>
      <c r="H2776" t="s">
        <v>62</v>
      </c>
      <c r="I2776" t="s">
        <v>31</v>
      </c>
      <c r="J2776" t="s">
        <v>1853</v>
      </c>
      <c r="K2776" t="s">
        <v>94</v>
      </c>
      <c r="L2776" t="s">
        <v>34</v>
      </c>
      <c r="M2776" t="s">
        <v>156</v>
      </c>
      <c r="N2776" s="1">
        <v>41501</v>
      </c>
      <c r="O2776" t="s">
        <v>2800</v>
      </c>
      <c r="P2776" t="s">
        <v>1855</v>
      </c>
      <c r="Q2776" t="s">
        <v>2801</v>
      </c>
      <c r="R2776">
        <v>40</v>
      </c>
      <c r="S2776" t="s">
        <v>4755</v>
      </c>
      <c r="T2776" s="2">
        <v>0.03</v>
      </c>
      <c r="U2776" t="s">
        <v>4756</v>
      </c>
      <c r="V2776" t="s">
        <v>4757</v>
      </c>
      <c r="W2776" t="s">
        <v>881</v>
      </c>
      <c r="X2776" t="s">
        <v>4758</v>
      </c>
    </row>
    <row r="2777" spans="1:24" x14ac:dyDescent="0.3">
      <c r="A2777" t="s">
        <v>2477</v>
      </c>
      <c r="B2777" s="1">
        <v>42148</v>
      </c>
      <c r="C2777" t="s">
        <v>3957</v>
      </c>
      <c r="D2777" t="s">
        <v>61</v>
      </c>
      <c r="E2777" t="s">
        <v>27</v>
      </c>
      <c r="F2777" t="s">
        <v>28</v>
      </c>
      <c r="G2777" t="s">
        <v>77</v>
      </c>
      <c r="H2777" t="s">
        <v>62</v>
      </c>
      <c r="I2777" t="s">
        <v>121</v>
      </c>
      <c r="J2777" t="s">
        <v>1474</v>
      </c>
      <c r="K2777" t="s">
        <v>94</v>
      </c>
      <c r="L2777" t="s">
        <v>34</v>
      </c>
      <c r="M2777" t="s">
        <v>156</v>
      </c>
      <c r="N2777" s="1">
        <v>42149</v>
      </c>
      <c r="O2777" t="s">
        <v>1369</v>
      </c>
      <c r="P2777" t="s">
        <v>96</v>
      </c>
      <c r="Q2777" t="s">
        <v>1475</v>
      </c>
      <c r="R2777">
        <v>23</v>
      </c>
      <c r="S2777" t="s">
        <v>2494</v>
      </c>
      <c r="T2777" s="2">
        <v>0.01</v>
      </c>
      <c r="U2777" t="s">
        <v>1116</v>
      </c>
      <c r="V2777" t="s">
        <v>2495</v>
      </c>
      <c r="W2777" t="s">
        <v>1478</v>
      </c>
      <c r="X2777" t="s">
        <v>1462</v>
      </c>
    </row>
    <row r="2778" spans="1:24" x14ac:dyDescent="0.3">
      <c r="A2778" t="s">
        <v>2477</v>
      </c>
      <c r="B2778" s="1">
        <v>41965</v>
      </c>
      <c r="C2778" t="s">
        <v>6639</v>
      </c>
      <c r="D2778" t="s">
        <v>2332</v>
      </c>
      <c r="E2778" t="s">
        <v>27</v>
      </c>
      <c r="F2778" t="s">
        <v>28</v>
      </c>
      <c r="G2778" t="s">
        <v>134</v>
      </c>
      <c r="H2778" t="s">
        <v>422</v>
      </c>
      <c r="I2778" t="s">
        <v>92</v>
      </c>
      <c r="J2778" t="s">
        <v>1474</v>
      </c>
      <c r="K2778" t="s">
        <v>94</v>
      </c>
      <c r="L2778" t="s">
        <v>34</v>
      </c>
      <c r="M2778" t="s">
        <v>35</v>
      </c>
      <c r="N2778" s="1">
        <v>41966</v>
      </c>
      <c r="O2778" t="s">
        <v>1369</v>
      </c>
      <c r="P2778" t="s">
        <v>96</v>
      </c>
      <c r="Q2778" t="s">
        <v>1475</v>
      </c>
      <c r="R2778">
        <v>42</v>
      </c>
      <c r="S2778" t="s">
        <v>6640</v>
      </c>
      <c r="T2778" s="2">
        <v>7.0000000000000007E-2</v>
      </c>
      <c r="U2778" t="s">
        <v>1814</v>
      </c>
      <c r="V2778" t="s">
        <v>5666</v>
      </c>
      <c r="W2778" t="s">
        <v>1478</v>
      </c>
      <c r="X2778" t="s">
        <v>6641</v>
      </c>
    </row>
    <row r="2779" spans="1:24" x14ac:dyDescent="0.3">
      <c r="A2779" t="s">
        <v>2477</v>
      </c>
      <c r="B2779" s="1">
        <v>42148</v>
      </c>
      <c r="C2779" t="s">
        <v>3957</v>
      </c>
      <c r="D2779" t="s">
        <v>61</v>
      </c>
      <c r="E2779" t="s">
        <v>27</v>
      </c>
      <c r="F2779" t="s">
        <v>28</v>
      </c>
      <c r="G2779" t="s">
        <v>134</v>
      </c>
      <c r="H2779" t="s">
        <v>62</v>
      </c>
      <c r="I2779" t="s">
        <v>31</v>
      </c>
      <c r="J2779" t="s">
        <v>2107</v>
      </c>
      <c r="K2779" t="s">
        <v>94</v>
      </c>
      <c r="L2779" t="s">
        <v>34</v>
      </c>
      <c r="M2779" t="s">
        <v>35</v>
      </c>
      <c r="N2779" s="1">
        <v>42149</v>
      </c>
      <c r="O2779" t="s">
        <v>1380</v>
      </c>
      <c r="P2779" t="s">
        <v>2108</v>
      </c>
      <c r="Q2779" t="s">
        <v>990</v>
      </c>
      <c r="R2779">
        <v>27</v>
      </c>
      <c r="S2779" t="s">
        <v>2494</v>
      </c>
      <c r="T2779" s="2">
        <v>0</v>
      </c>
      <c r="U2779" t="s">
        <v>1116</v>
      </c>
      <c r="V2779" t="s">
        <v>2495</v>
      </c>
      <c r="W2779" t="s">
        <v>57</v>
      </c>
      <c r="X2779" t="s">
        <v>1462</v>
      </c>
    </row>
    <row r="2780" spans="1:24" x14ac:dyDescent="0.3">
      <c r="A2780" t="s">
        <v>2477</v>
      </c>
      <c r="B2780" s="1">
        <v>42168</v>
      </c>
      <c r="C2780" t="s">
        <v>2602</v>
      </c>
      <c r="D2780" t="s">
        <v>929</v>
      </c>
      <c r="E2780" t="s">
        <v>27</v>
      </c>
      <c r="F2780" t="s">
        <v>28</v>
      </c>
      <c r="G2780" t="s">
        <v>134</v>
      </c>
      <c r="H2780" t="s">
        <v>217</v>
      </c>
      <c r="I2780" t="s">
        <v>121</v>
      </c>
      <c r="J2780" t="s">
        <v>290</v>
      </c>
      <c r="K2780" t="s">
        <v>94</v>
      </c>
      <c r="L2780" t="s">
        <v>95</v>
      </c>
      <c r="M2780" t="s">
        <v>156</v>
      </c>
      <c r="N2780" s="1">
        <v>42171</v>
      </c>
      <c r="O2780" t="s">
        <v>1285</v>
      </c>
      <c r="P2780" t="s">
        <v>292</v>
      </c>
      <c r="Q2780" t="s">
        <v>1286</v>
      </c>
      <c r="R2780">
        <v>22</v>
      </c>
      <c r="S2780" t="s">
        <v>4569</v>
      </c>
      <c r="T2780" s="2">
        <v>0.09</v>
      </c>
      <c r="U2780" t="s">
        <v>4570</v>
      </c>
      <c r="V2780" t="s">
        <v>1281</v>
      </c>
      <c r="W2780" t="s">
        <v>881</v>
      </c>
      <c r="X2780" t="s">
        <v>10042</v>
      </c>
    </row>
    <row r="2781" spans="1:24" x14ac:dyDescent="0.3">
      <c r="A2781" t="s">
        <v>2477</v>
      </c>
      <c r="B2781" s="1">
        <v>41413</v>
      </c>
      <c r="C2781" t="s">
        <v>11141</v>
      </c>
      <c r="D2781" t="s">
        <v>76</v>
      </c>
      <c r="E2781" t="s">
        <v>27</v>
      </c>
      <c r="F2781" t="s">
        <v>28</v>
      </c>
      <c r="G2781" t="s">
        <v>77</v>
      </c>
      <c r="H2781" t="s">
        <v>78</v>
      </c>
      <c r="I2781" t="s">
        <v>196</v>
      </c>
      <c r="J2781" t="s">
        <v>11142</v>
      </c>
      <c r="K2781" t="s">
        <v>33</v>
      </c>
      <c r="L2781" t="s">
        <v>34</v>
      </c>
      <c r="M2781" t="s">
        <v>35</v>
      </c>
      <c r="N2781" s="1">
        <v>41414</v>
      </c>
      <c r="O2781" t="s">
        <v>2751</v>
      </c>
      <c r="P2781" t="s">
        <v>724</v>
      </c>
      <c r="Q2781" t="s">
        <v>41</v>
      </c>
      <c r="R2781">
        <v>8</v>
      </c>
      <c r="S2781" t="s">
        <v>4579</v>
      </c>
      <c r="T2781" s="2">
        <v>0.06</v>
      </c>
      <c r="U2781" t="s">
        <v>1001</v>
      </c>
      <c r="V2781" t="s">
        <v>11143</v>
      </c>
      <c r="W2781" t="s">
        <v>2754</v>
      </c>
      <c r="X2781" t="s">
        <v>11144</v>
      </c>
    </row>
    <row r="2782" spans="1:24" x14ac:dyDescent="0.3">
      <c r="A2782" t="s">
        <v>7853</v>
      </c>
      <c r="B2782" s="1">
        <v>41476</v>
      </c>
      <c r="C2782" t="s">
        <v>2016</v>
      </c>
      <c r="D2782" t="s">
        <v>1129</v>
      </c>
      <c r="E2782" t="s">
        <v>27</v>
      </c>
      <c r="F2782" t="s">
        <v>28</v>
      </c>
      <c r="G2782" t="s">
        <v>77</v>
      </c>
      <c r="H2782" t="s">
        <v>1130</v>
      </c>
      <c r="I2782" t="s">
        <v>31</v>
      </c>
      <c r="J2782" t="s">
        <v>93</v>
      </c>
      <c r="K2782" t="s">
        <v>94</v>
      </c>
      <c r="L2782" t="s">
        <v>34</v>
      </c>
      <c r="M2782" t="s">
        <v>35</v>
      </c>
      <c r="N2782" s="1">
        <v>41478</v>
      </c>
      <c r="O2782" t="s">
        <v>96</v>
      </c>
      <c r="P2782" t="s">
        <v>97</v>
      </c>
      <c r="Q2782" t="s">
        <v>98</v>
      </c>
      <c r="R2782">
        <v>7</v>
      </c>
      <c r="S2782" t="s">
        <v>2657</v>
      </c>
      <c r="T2782" s="2">
        <v>0</v>
      </c>
      <c r="U2782" t="s">
        <v>2929</v>
      </c>
      <c r="V2782" t="s">
        <v>3161</v>
      </c>
      <c r="W2782" t="s">
        <v>102</v>
      </c>
      <c r="X2782" t="s">
        <v>7854</v>
      </c>
    </row>
    <row r="2783" spans="1:24" x14ac:dyDescent="0.3">
      <c r="A2783" t="s">
        <v>3656</v>
      </c>
      <c r="B2783" s="1">
        <v>41878</v>
      </c>
      <c r="C2783" t="s">
        <v>1112</v>
      </c>
      <c r="D2783" t="s">
        <v>133</v>
      </c>
      <c r="E2783" t="s">
        <v>27</v>
      </c>
      <c r="F2783" t="s">
        <v>28</v>
      </c>
      <c r="G2783" t="s">
        <v>91</v>
      </c>
      <c r="H2783" t="s">
        <v>62</v>
      </c>
      <c r="I2783" t="s">
        <v>121</v>
      </c>
      <c r="J2783" t="s">
        <v>135</v>
      </c>
      <c r="K2783" t="s">
        <v>33</v>
      </c>
      <c r="L2783" t="s">
        <v>34</v>
      </c>
      <c r="M2783" t="s">
        <v>35</v>
      </c>
      <c r="N2783" s="1">
        <v>41914</v>
      </c>
      <c r="O2783" t="s">
        <v>136</v>
      </c>
      <c r="P2783" t="s">
        <v>137</v>
      </c>
      <c r="Q2783" t="s">
        <v>52</v>
      </c>
      <c r="R2783">
        <v>24</v>
      </c>
      <c r="S2783" t="s">
        <v>3657</v>
      </c>
      <c r="T2783" s="2">
        <v>0.08</v>
      </c>
      <c r="U2783" t="s">
        <v>3303</v>
      </c>
      <c r="V2783" t="s">
        <v>3658</v>
      </c>
      <c r="W2783" t="s">
        <v>72</v>
      </c>
      <c r="X2783" t="s">
        <v>2533</v>
      </c>
    </row>
    <row r="2784" spans="1:24" x14ac:dyDescent="0.3">
      <c r="A2784" t="s">
        <v>3656</v>
      </c>
      <c r="B2784" s="1">
        <v>42078</v>
      </c>
      <c r="C2784" t="s">
        <v>498</v>
      </c>
      <c r="D2784" t="s">
        <v>499</v>
      </c>
      <c r="E2784" t="s">
        <v>27</v>
      </c>
      <c r="F2784" t="s">
        <v>28</v>
      </c>
      <c r="G2784" t="s">
        <v>29</v>
      </c>
      <c r="H2784" t="s">
        <v>30</v>
      </c>
      <c r="I2784" t="s">
        <v>31</v>
      </c>
      <c r="J2784" t="s">
        <v>1150</v>
      </c>
      <c r="K2784" t="s">
        <v>94</v>
      </c>
      <c r="L2784" t="s">
        <v>95</v>
      </c>
      <c r="M2784" t="s">
        <v>35</v>
      </c>
      <c r="N2784" s="1">
        <v>42080</v>
      </c>
      <c r="O2784" t="s">
        <v>1151</v>
      </c>
      <c r="P2784" t="s">
        <v>1152</v>
      </c>
      <c r="Q2784" t="s">
        <v>1153</v>
      </c>
      <c r="R2784">
        <v>46</v>
      </c>
      <c r="S2784" t="s">
        <v>9451</v>
      </c>
      <c r="T2784" s="2">
        <v>0</v>
      </c>
      <c r="U2784" t="s">
        <v>4301</v>
      </c>
      <c r="V2784" t="s">
        <v>1995</v>
      </c>
      <c r="W2784" t="s">
        <v>1156</v>
      </c>
      <c r="X2784" t="s">
        <v>9452</v>
      </c>
    </row>
    <row r="2785" spans="1:24" x14ac:dyDescent="0.3">
      <c r="A2785" t="s">
        <v>3656</v>
      </c>
      <c r="B2785" s="1">
        <v>41835</v>
      </c>
      <c r="C2785" t="s">
        <v>6376</v>
      </c>
      <c r="D2785" t="s">
        <v>683</v>
      </c>
      <c r="E2785" t="s">
        <v>46</v>
      </c>
      <c r="F2785" t="s">
        <v>47</v>
      </c>
      <c r="G2785" t="s">
        <v>77</v>
      </c>
      <c r="H2785" t="s">
        <v>107</v>
      </c>
      <c r="I2785" t="s">
        <v>31</v>
      </c>
      <c r="J2785" t="s">
        <v>2107</v>
      </c>
      <c r="K2785" t="s">
        <v>94</v>
      </c>
      <c r="L2785" t="s">
        <v>95</v>
      </c>
      <c r="M2785" t="s">
        <v>156</v>
      </c>
      <c r="N2785" s="1">
        <v>41837</v>
      </c>
      <c r="O2785" t="s">
        <v>1380</v>
      </c>
      <c r="P2785" t="s">
        <v>2108</v>
      </c>
      <c r="Q2785" t="s">
        <v>990</v>
      </c>
      <c r="R2785">
        <v>47</v>
      </c>
      <c r="S2785" t="s">
        <v>10919</v>
      </c>
      <c r="T2785" s="2">
        <v>0</v>
      </c>
      <c r="U2785" t="s">
        <v>1169</v>
      </c>
      <c r="V2785" t="s">
        <v>10920</v>
      </c>
      <c r="W2785" t="s">
        <v>57</v>
      </c>
      <c r="X2785" t="s">
        <v>10921</v>
      </c>
    </row>
    <row r="2786" spans="1:24" x14ac:dyDescent="0.3">
      <c r="A2786" t="s">
        <v>3656</v>
      </c>
      <c r="B2786" s="1">
        <v>42148</v>
      </c>
      <c r="C2786" t="s">
        <v>1765</v>
      </c>
      <c r="D2786" t="s">
        <v>144</v>
      </c>
      <c r="E2786" t="s">
        <v>46</v>
      </c>
      <c r="F2786" t="s">
        <v>47</v>
      </c>
      <c r="G2786" t="s">
        <v>77</v>
      </c>
      <c r="H2786" t="s">
        <v>107</v>
      </c>
      <c r="I2786" t="s">
        <v>31</v>
      </c>
      <c r="J2786" t="s">
        <v>3930</v>
      </c>
      <c r="K2786" t="s">
        <v>94</v>
      </c>
      <c r="L2786" t="s">
        <v>34</v>
      </c>
      <c r="M2786" t="s">
        <v>35</v>
      </c>
      <c r="N2786" s="1">
        <v>42152</v>
      </c>
      <c r="O2786" t="s">
        <v>3931</v>
      </c>
      <c r="P2786" t="s">
        <v>988</v>
      </c>
      <c r="Q2786" t="s">
        <v>170</v>
      </c>
      <c r="R2786">
        <v>23</v>
      </c>
      <c r="S2786" t="s">
        <v>7206</v>
      </c>
      <c r="T2786" s="2">
        <v>0.06</v>
      </c>
      <c r="U2786" t="s">
        <v>127</v>
      </c>
      <c r="V2786" t="s">
        <v>7206</v>
      </c>
      <c r="W2786" t="s">
        <v>3933</v>
      </c>
      <c r="X2786" t="s">
        <v>10943</v>
      </c>
    </row>
    <row r="2787" spans="1:24" x14ac:dyDescent="0.3">
      <c r="A2787" t="s">
        <v>3656</v>
      </c>
      <c r="B2787" s="1">
        <v>42148</v>
      </c>
      <c r="C2787" t="s">
        <v>1765</v>
      </c>
      <c r="D2787" t="s">
        <v>144</v>
      </c>
      <c r="E2787" t="s">
        <v>46</v>
      </c>
      <c r="F2787" t="s">
        <v>47</v>
      </c>
      <c r="G2787" t="s">
        <v>77</v>
      </c>
      <c r="H2787" t="s">
        <v>107</v>
      </c>
      <c r="I2787" t="s">
        <v>63</v>
      </c>
      <c r="J2787" t="s">
        <v>1150</v>
      </c>
      <c r="K2787" t="s">
        <v>94</v>
      </c>
      <c r="L2787" t="s">
        <v>34</v>
      </c>
      <c r="M2787" t="s">
        <v>35</v>
      </c>
      <c r="N2787" s="1">
        <v>42150</v>
      </c>
      <c r="O2787" t="s">
        <v>1151</v>
      </c>
      <c r="P2787" t="s">
        <v>1152</v>
      </c>
      <c r="Q2787" t="s">
        <v>1153</v>
      </c>
      <c r="R2787">
        <v>32</v>
      </c>
      <c r="S2787" t="s">
        <v>7206</v>
      </c>
      <c r="T2787" s="2">
        <v>0.1</v>
      </c>
      <c r="U2787" t="s">
        <v>127</v>
      </c>
      <c r="V2787" t="s">
        <v>7206</v>
      </c>
      <c r="W2787" t="s">
        <v>1156</v>
      </c>
      <c r="X2787" t="s">
        <v>11442</v>
      </c>
    </row>
    <row r="2788" spans="1:24" x14ac:dyDescent="0.3">
      <c r="A2788" t="s">
        <v>2231</v>
      </c>
      <c r="B2788" s="1">
        <v>41498</v>
      </c>
      <c r="C2788" t="s">
        <v>2232</v>
      </c>
      <c r="D2788" t="s">
        <v>1455</v>
      </c>
      <c r="E2788" t="s">
        <v>27</v>
      </c>
      <c r="F2788" t="s">
        <v>28</v>
      </c>
      <c r="G2788" t="s">
        <v>91</v>
      </c>
      <c r="H2788" t="s">
        <v>289</v>
      </c>
      <c r="I2788" t="s">
        <v>31</v>
      </c>
      <c r="J2788" t="s">
        <v>805</v>
      </c>
      <c r="K2788" t="s">
        <v>94</v>
      </c>
      <c r="L2788" t="s">
        <v>34</v>
      </c>
      <c r="M2788" t="s">
        <v>35</v>
      </c>
      <c r="N2788" s="1">
        <v>41500</v>
      </c>
      <c r="O2788" t="s">
        <v>806</v>
      </c>
      <c r="P2788" t="s">
        <v>807</v>
      </c>
      <c r="Q2788" t="s">
        <v>808</v>
      </c>
      <c r="R2788">
        <v>40</v>
      </c>
      <c r="S2788" t="s">
        <v>2233</v>
      </c>
      <c r="T2788" s="2">
        <v>0.04</v>
      </c>
      <c r="U2788" t="s">
        <v>2234</v>
      </c>
      <c r="V2788" t="s">
        <v>2235</v>
      </c>
      <c r="W2788" t="s">
        <v>812</v>
      </c>
      <c r="X2788" t="s">
        <v>2236</v>
      </c>
    </row>
    <row r="2789" spans="1:24" x14ac:dyDescent="0.3">
      <c r="A2789" t="s">
        <v>2231</v>
      </c>
      <c r="B2789" s="1">
        <v>41323</v>
      </c>
      <c r="C2789" t="s">
        <v>2325</v>
      </c>
      <c r="D2789" t="s">
        <v>2326</v>
      </c>
      <c r="E2789" t="s">
        <v>27</v>
      </c>
      <c r="F2789" t="s">
        <v>28</v>
      </c>
      <c r="G2789" t="s">
        <v>91</v>
      </c>
      <c r="H2789" t="s">
        <v>78</v>
      </c>
      <c r="I2789" t="s">
        <v>63</v>
      </c>
      <c r="J2789" t="s">
        <v>79</v>
      </c>
      <c r="K2789" t="s">
        <v>94</v>
      </c>
      <c r="L2789" t="s">
        <v>34</v>
      </c>
      <c r="M2789" t="s">
        <v>35</v>
      </c>
      <c r="N2789" s="1">
        <v>41325</v>
      </c>
      <c r="O2789" t="s">
        <v>80</v>
      </c>
      <c r="P2789" t="s">
        <v>81</v>
      </c>
      <c r="Q2789" t="s">
        <v>82</v>
      </c>
      <c r="R2789">
        <v>43</v>
      </c>
      <c r="S2789" t="s">
        <v>2327</v>
      </c>
      <c r="T2789" s="2">
        <v>0.08</v>
      </c>
      <c r="U2789" t="s">
        <v>2328</v>
      </c>
      <c r="V2789" t="s">
        <v>1847</v>
      </c>
      <c r="W2789" t="s">
        <v>86</v>
      </c>
      <c r="X2789" t="s">
        <v>2329</v>
      </c>
    </row>
    <row r="2790" spans="1:24" x14ac:dyDescent="0.3">
      <c r="A2790" t="s">
        <v>2231</v>
      </c>
      <c r="B2790" s="1">
        <v>42153</v>
      </c>
      <c r="C2790" t="s">
        <v>3839</v>
      </c>
      <c r="D2790" t="s">
        <v>683</v>
      </c>
      <c r="E2790" t="s">
        <v>46</v>
      </c>
      <c r="F2790" t="s">
        <v>47</v>
      </c>
      <c r="G2790" t="s">
        <v>91</v>
      </c>
      <c r="H2790" t="s">
        <v>107</v>
      </c>
      <c r="I2790" t="s">
        <v>121</v>
      </c>
      <c r="J2790" t="s">
        <v>1906</v>
      </c>
      <c r="K2790" t="s">
        <v>94</v>
      </c>
      <c r="L2790" t="s">
        <v>34</v>
      </c>
      <c r="M2790" t="s">
        <v>35</v>
      </c>
      <c r="N2790" s="1">
        <v>42155</v>
      </c>
      <c r="O2790" t="s">
        <v>275</v>
      </c>
      <c r="P2790" t="s">
        <v>696</v>
      </c>
      <c r="Q2790" t="s">
        <v>697</v>
      </c>
      <c r="R2790">
        <v>3</v>
      </c>
      <c r="S2790" t="s">
        <v>5215</v>
      </c>
      <c r="T2790" s="2">
        <v>0.05</v>
      </c>
      <c r="U2790" t="s">
        <v>5216</v>
      </c>
      <c r="V2790" t="s">
        <v>1714</v>
      </c>
      <c r="W2790" t="s">
        <v>701</v>
      </c>
      <c r="X2790" t="s">
        <v>5217</v>
      </c>
    </row>
    <row r="2791" spans="1:24" x14ac:dyDescent="0.3">
      <c r="A2791" t="s">
        <v>2231</v>
      </c>
      <c r="B2791" s="1">
        <v>41399</v>
      </c>
      <c r="C2791" t="s">
        <v>119</v>
      </c>
      <c r="D2791" t="s">
        <v>120</v>
      </c>
      <c r="E2791" t="s">
        <v>27</v>
      </c>
      <c r="F2791" t="s">
        <v>28</v>
      </c>
      <c r="G2791" t="s">
        <v>29</v>
      </c>
      <c r="H2791" t="s">
        <v>62</v>
      </c>
      <c r="I2791" t="s">
        <v>63</v>
      </c>
      <c r="J2791" t="s">
        <v>1906</v>
      </c>
      <c r="K2791" t="s">
        <v>94</v>
      </c>
      <c r="L2791" t="s">
        <v>109</v>
      </c>
      <c r="M2791" t="s">
        <v>35</v>
      </c>
      <c r="N2791" s="1">
        <v>41400</v>
      </c>
      <c r="O2791" t="s">
        <v>275</v>
      </c>
      <c r="P2791" t="s">
        <v>696</v>
      </c>
      <c r="Q2791" t="s">
        <v>697</v>
      </c>
      <c r="R2791">
        <v>22</v>
      </c>
      <c r="S2791" t="s">
        <v>7282</v>
      </c>
      <c r="T2791" s="2">
        <v>0.1</v>
      </c>
      <c r="U2791" t="s">
        <v>7957</v>
      </c>
      <c r="V2791" t="s">
        <v>11554</v>
      </c>
      <c r="W2791" t="s">
        <v>701</v>
      </c>
      <c r="X2791" t="s">
        <v>5921</v>
      </c>
    </row>
    <row r="2792" spans="1:24" x14ac:dyDescent="0.3">
      <c r="A2792" t="s">
        <v>10736</v>
      </c>
      <c r="B2792" s="1">
        <v>42098</v>
      </c>
      <c r="C2792" t="s">
        <v>1818</v>
      </c>
      <c r="D2792" t="s">
        <v>1232</v>
      </c>
      <c r="E2792" t="s">
        <v>27</v>
      </c>
      <c r="F2792" t="s">
        <v>28</v>
      </c>
      <c r="G2792" t="s">
        <v>91</v>
      </c>
      <c r="H2792" t="s">
        <v>281</v>
      </c>
      <c r="I2792" t="s">
        <v>121</v>
      </c>
      <c r="J2792" t="s">
        <v>1199</v>
      </c>
      <c r="K2792" t="s">
        <v>33</v>
      </c>
      <c r="L2792" t="s">
        <v>392</v>
      </c>
      <c r="M2792" t="s">
        <v>393</v>
      </c>
      <c r="N2792" s="1">
        <v>42099</v>
      </c>
      <c r="O2792" t="s">
        <v>1200</v>
      </c>
      <c r="P2792" t="s">
        <v>1201</v>
      </c>
      <c r="Q2792" t="s">
        <v>1202</v>
      </c>
      <c r="R2792">
        <v>38</v>
      </c>
      <c r="S2792" t="s">
        <v>5203</v>
      </c>
      <c r="T2792" s="2">
        <v>0.09</v>
      </c>
      <c r="U2792" t="s">
        <v>3272</v>
      </c>
      <c r="V2792" t="s">
        <v>10737</v>
      </c>
      <c r="W2792" t="s">
        <v>51</v>
      </c>
      <c r="X2792" t="s">
        <v>5356</v>
      </c>
    </row>
    <row r="2793" spans="1:24" x14ac:dyDescent="0.3">
      <c r="A2793" t="s">
        <v>10736</v>
      </c>
      <c r="B2793" s="1">
        <v>42139</v>
      </c>
      <c r="C2793" t="s">
        <v>4978</v>
      </c>
      <c r="D2793" t="s">
        <v>4059</v>
      </c>
      <c r="E2793" t="s">
        <v>27</v>
      </c>
      <c r="F2793" t="s">
        <v>28</v>
      </c>
      <c r="G2793" t="s">
        <v>91</v>
      </c>
      <c r="H2793" t="s">
        <v>433</v>
      </c>
      <c r="I2793" t="s">
        <v>63</v>
      </c>
      <c r="J2793" t="s">
        <v>11555</v>
      </c>
      <c r="K2793" t="s">
        <v>94</v>
      </c>
      <c r="L2793" t="s">
        <v>34</v>
      </c>
      <c r="M2793" t="s">
        <v>35</v>
      </c>
      <c r="N2793" s="1">
        <v>42141</v>
      </c>
      <c r="O2793" t="s">
        <v>164</v>
      </c>
      <c r="P2793" t="s">
        <v>165</v>
      </c>
      <c r="Q2793" t="s">
        <v>166</v>
      </c>
      <c r="R2793">
        <v>1</v>
      </c>
      <c r="S2793" t="s">
        <v>2065</v>
      </c>
      <c r="T2793" s="2">
        <v>0.03</v>
      </c>
      <c r="U2793" t="s">
        <v>1235</v>
      </c>
      <c r="V2793" t="s">
        <v>11556</v>
      </c>
      <c r="W2793" t="s">
        <v>170</v>
      </c>
      <c r="X2793" t="s">
        <v>7967</v>
      </c>
    </row>
    <row r="2794" spans="1:24" x14ac:dyDescent="0.3">
      <c r="A2794" t="s">
        <v>10736</v>
      </c>
      <c r="B2794" s="1">
        <v>41316</v>
      </c>
      <c r="C2794" t="s">
        <v>7977</v>
      </c>
      <c r="D2794" t="s">
        <v>7978</v>
      </c>
      <c r="E2794" t="s">
        <v>27</v>
      </c>
      <c r="F2794" t="s">
        <v>28</v>
      </c>
      <c r="G2794" t="s">
        <v>77</v>
      </c>
      <c r="H2794" t="s">
        <v>1130</v>
      </c>
      <c r="I2794" t="s">
        <v>92</v>
      </c>
      <c r="J2794" t="s">
        <v>355</v>
      </c>
      <c r="K2794" t="s">
        <v>94</v>
      </c>
      <c r="L2794" t="s">
        <v>34</v>
      </c>
      <c r="M2794" t="s">
        <v>35</v>
      </c>
      <c r="N2794" s="1">
        <v>41317</v>
      </c>
      <c r="O2794" t="s">
        <v>129</v>
      </c>
      <c r="P2794" t="s">
        <v>356</v>
      </c>
      <c r="Q2794" t="s">
        <v>357</v>
      </c>
      <c r="R2794">
        <v>13</v>
      </c>
      <c r="S2794" t="s">
        <v>4514</v>
      </c>
      <c r="T2794" s="2">
        <v>0.08</v>
      </c>
      <c r="U2794" t="s">
        <v>2072</v>
      </c>
      <c r="V2794" t="s">
        <v>5217</v>
      </c>
      <c r="W2794" t="s">
        <v>361</v>
      </c>
      <c r="X2794" t="s">
        <v>11587</v>
      </c>
    </row>
    <row r="2795" spans="1:24" x14ac:dyDescent="0.3">
      <c r="A2795" t="s">
        <v>10736</v>
      </c>
      <c r="B2795" s="1">
        <v>41779</v>
      </c>
      <c r="C2795" t="s">
        <v>1400</v>
      </c>
      <c r="D2795" t="s">
        <v>1401</v>
      </c>
      <c r="E2795" t="s">
        <v>27</v>
      </c>
      <c r="F2795" t="s">
        <v>28</v>
      </c>
      <c r="G2795" t="s">
        <v>29</v>
      </c>
      <c r="H2795" t="s">
        <v>281</v>
      </c>
      <c r="I2795" t="s">
        <v>92</v>
      </c>
      <c r="J2795" t="s">
        <v>2168</v>
      </c>
      <c r="K2795" t="s">
        <v>94</v>
      </c>
      <c r="L2795" t="s">
        <v>95</v>
      </c>
      <c r="M2795" t="s">
        <v>35</v>
      </c>
      <c r="N2795" s="1">
        <v>41780</v>
      </c>
      <c r="O2795" t="s">
        <v>1728</v>
      </c>
      <c r="P2795" t="s">
        <v>2169</v>
      </c>
      <c r="Q2795" t="s">
        <v>2170</v>
      </c>
      <c r="R2795">
        <v>17</v>
      </c>
      <c r="S2795" t="s">
        <v>12235</v>
      </c>
      <c r="T2795" s="2">
        <v>0.03</v>
      </c>
      <c r="U2795" t="s">
        <v>2228</v>
      </c>
      <c r="V2795" t="s">
        <v>12236</v>
      </c>
      <c r="W2795" t="s">
        <v>818</v>
      </c>
      <c r="X2795" t="s">
        <v>12237</v>
      </c>
    </row>
    <row r="2796" spans="1:24" x14ac:dyDescent="0.3">
      <c r="A2796" t="s">
        <v>10736</v>
      </c>
      <c r="B2796" s="1">
        <v>41858</v>
      </c>
      <c r="C2796" t="s">
        <v>458</v>
      </c>
      <c r="D2796" t="s">
        <v>61</v>
      </c>
      <c r="E2796" t="s">
        <v>27</v>
      </c>
      <c r="F2796" t="s">
        <v>28</v>
      </c>
      <c r="G2796" t="s">
        <v>77</v>
      </c>
      <c r="H2796" t="s">
        <v>62</v>
      </c>
      <c r="I2796" t="s">
        <v>92</v>
      </c>
      <c r="J2796" t="s">
        <v>135</v>
      </c>
      <c r="K2796" t="s">
        <v>33</v>
      </c>
      <c r="L2796" t="s">
        <v>65</v>
      </c>
      <c r="M2796" t="s">
        <v>35</v>
      </c>
      <c r="N2796" s="1">
        <v>41860</v>
      </c>
      <c r="O2796" t="s">
        <v>136</v>
      </c>
      <c r="P2796" t="s">
        <v>137</v>
      </c>
      <c r="Q2796" t="s">
        <v>52</v>
      </c>
      <c r="R2796">
        <v>19</v>
      </c>
      <c r="S2796" t="s">
        <v>12678</v>
      </c>
      <c r="T2796" s="2">
        <v>0.01</v>
      </c>
      <c r="U2796" t="s">
        <v>2795</v>
      </c>
      <c r="V2796" t="s">
        <v>1281</v>
      </c>
      <c r="W2796" t="s">
        <v>72</v>
      </c>
      <c r="X2796" t="s">
        <v>12679</v>
      </c>
    </row>
    <row r="2797" spans="1:24" x14ac:dyDescent="0.3">
      <c r="A2797" t="s">
        <v>9463</v>
      </c>
      <c r="B2797" s="1">
        <v>42017</v>
      </c>
      <c r="C2797" t="s">
        <v>1317</v>
      </c>
      <c r="D2797" t="s">
        <v>683</v>
      </c>
      <c r="E2797" t="s">
        <v>46</v>
      </c>
      <c r="F2797" t="s">
        <v>47</v>
      </c>
      <c r="G2797" t="s">
        <v>91</v>
      </c>
      <c r="H2797" t="s">
        <v>107</v>
      </c>
      <c r="I2797" t="s">
        <v>63</v>
      </c>
      <c r="J2797" t="s">
        <v>355</v>
      </c>
      <c r="K2797" t="s">
        <v>33</v>
      </c>
      <c r="L2797" t="s">
        <v>50</v>
      </c>
      <c r="M2797" t="s">
        <v>35</v>
      </c>
      <c r="N2797" s="1">
        <v>42019</v>
      </c>
      <c r="O2797" t="s">
        <v>129</v>
      </c>
      <c r="P2797" t="s">
        <v>356</v>
      </c>
      <c r="Q2797" t="s">
        <v>357</v>
      </c>
      <c r="R2797">
        <v>16</v>
      </c>
      <c r="S2797" t="s">
        <v>9464</v>
      </c>
      <c r="T2797" s="2">
        <v>0</v>
      </c>
      <c r="U2797" t="s">
        <v>9465</v>
      </c>
      <c r="V2797" t="s">
        <v>9466</v>
      </c>
      <c r="W2797" t="s">
        <v>361</v>
      </c>
      <c r="X2797" t="s">
        <v>9467</v>
      </c>
    </row>
    <row r="2798" spans="1:24" x14ac:dyDescent="0.3">
      <c r="A2798" t="s">
        <v>9463</v>
      </c>
      <c r="B2798" s="1">
        <v>42152</v>
      </c>
      <c r="C2798" t="s">
        <v>3714</v>
      </c>
      <c r="D2798" t="s">
        <v>3715</v>
      </c>
      <c r="E2798" t="s">
        <v>27</v>
      </c>
      <c r="F2798" t="s">
        <v>28</v>
      </c>
      <c r="G2798" t="s">
        <v>91</v>
      </c>
      <c r="H2798" t="s">
        <v>433</v>
      </c>
      <c r="I2798" t="s">
        <v>121</v>
      </c>
      <c r="J2798" t="s">
        <v>1906</v>
      </c>
      <c r="K2798" t="s">
        <v>94</v>
      </c>
      <c r="L2798" t="s">
        <v>34</v>
      </c>
      <c r="M2798" t="s">
        <v>35</v>
      </c>
      <c r="N2798" s="1">
        <v>42153</v>
      </c>
      <c r="O2798" t="s">
        <v>275</v>
      </c>
      <c r="P2798" t="s">
        <v>696</v>
      </c>
      <c r="Q2798" t="s">
        <v>697</v>
      </c>
      <c r="R2798">
        <v>9</v>
      </c>
      <c r="S2798" t="s">
        <v>7997</v>
      </c>
      <c r="T2798" s="2">
        <v>0.09</v>
      </c>
      <c r="U2798" t="s">
        <v>4050</v>
      </c>
      <c r="V2798" t="s">
        <v>12402</v>
      </c>
      <c r="W2798" t="s">
        <v>701</v>
      </c>
      <c r="X2798" t="s">
        <v>12403</v>
      </c>
    </row>
    <row r="2799" spans="1:24" x14ac:dyDescent="0.3">
      <c r="A2799" t="s">
        <v>6156</v>
      </c>
      <c r="B2799" s="1">
        <v>41862</v>
      </c>
      <c r="C2799" t="s">
        <v>1601</v>
      </c>
      <c r="D2799" t="s">
        <v>76</v>
      </c>
      <c r="E2799" t="s">
        <v>27</v>
      </c>
      <c r="F2799" t="s">
        <v>28</v>
      </c>
      <c r="G2799" t="s">
        <v>77</v>
      </c>
      <c r="H2799" t="s">
        <v>78</v>
      </c>
      <c r="I2799" t="s">
        <v>31</v>
      </c>
      <c r="J2799" t="s">
        <v>206</v>
      </c>
      <c r="K2799" t="s">
        <v>94</v>
      </c>
      <c r="L2799" t="s">
        <v>34</v>
      </c>
      <c r="M2799" t="s">
        <v>35</v>
      </c>
      <c r="N2799" s="1">
        <v>41863</v>
      </c>
      <c r="O2799" t="s">
        <v>207</v>
      </c>
      <c r="P2799" t="s">
        <v>208</v>
      </c>
      <c r="Q2799" t="s">
        <v>125</v>
      </c>
      <c r="R2799">
        <v>23</v>
      </c>
      <c r="S2799" t="s">
        <v>6157</v>
      </c>
      <c r="T2799" s="2">
        <v>0.02</v>
      </c>
      <c r="U2799" t="s">
        <v>4158</v>
      </c>
      <c r="V2799" t="s">
        <v>3879</v>
      </c>
      <c r="W2799" t="s">
        <v>212</v>
      </c>
      <c r="X2799" t="s">
        <v>4624</v>
      </c>
    </row>
    <row r="2800" spans="1:24" x14ac:dyDescent="0.3">
      <c r="A2800" t="s">
        <v>6156</v>
      </c>
      <c r="B2800" s="1">
        <v>42016</v>
      </c>
      <c r="C2800" t="s">
        <v>2004</v>
      </c>
      <c r="D2800" t="s">
        <v>11224</v>
      </c>
      <c r="E2800" t="s">
        <v>27</v>
      </c>
      <c r="F2800" t="s">
        <v>28</v>
      </c>
      <c r="G2800" t="s">
        <v>91</v>
      </c>
      <c r="H2800" t="s">
        <v>433</v>
      </c>
      <c r="I2800" t="s">
        <v>196</v>
      </c>
      <c r="J2800" t="s">
        <v>3031</v>
      </c>
      <c r="K2800" t="s">
        <v>33</v>
      </c>
      <c r="L2800" t="s">
        <v>50</v>
      </c>
      <c r="M2800" t="s">
        <v>35</v>
      </c>
      <c r="N2800" s="1">
        <v>42017</v>
      </c>
      <c r="O2800" t="s">
        <v>2241</v>
      </c>
      <c r="P2800" t="s">
        <v>1882</v>
      </c>
      <c r="Q2800" t="s">
        <v>1379</v>
      </c>
      <c r="R2800">
        <v>41</v>
      </c>
      <c r="S2800" t="s">
        <v>7008</v>
      </c>
      <c r="T2800" s="2">
        <v>0.09</v>
      </c>
      <c r="U2800" t="s">
        <v>1235</v>
      </c>
      <c r="V2800" t="s">
        <v>11225</v>
      </c>
      <c r="W2800" t="s">
        <v>3034</v>
      </c>
      <c r="X2800" t="s">
        <v>11226</v>
      </c>
    </row>
    <row r="2801" spans="1:24" x14ac:dyDescent="0.3">
      <c r="A2801" t="s">
        <v>11974</v>
      </c>
      <c r="B2801" s="1">
        <v>41736</v>
      </c>
      <c r="C2801" t="s">
        <v>1047</v>
      </c>
      <c r="D2801" t="s">
        <v>162</v>
      </c>
      <c r="E2801" t="s">
        <v>46</v>
      </c>
      <c r="F2801" t="s">
        <v>47</v>
      </c>
      <c r="G2801" t="s">
        <v>29</v>
      </c>
      <c r="H2801" t="s">
        <v>107</v>
      </c>
      <c r="I2801" t="s">
        <v>92</v>
      </c>
      <c r="J2801" t="s">
        <v>2510</v>
      </c>
      <c r="K2801" t="s">
        <v>94</v>
      </c>
      <c r="L2801" t="s">
        <v>95</v>
      </c>
      <c r="M2801" t="s">
        <v>35</v>
      </c>
      <c r="N2801" s="1">
        <v>41736</v>
      </c>
      <c r="O2801" t="s">
        <v>2475</v>
      </c>
      <c r="P2801" t="s">
        <v>2511</v>
      </c>
      <c r="Q2801" t="s">
        <v>2512</v>
      </c>
      <c r="R2801">
        <v>50</v>
      </c>
      <c r="S2801" t="s">
        <v>3560</v>
      </c>
      <c r="T2801" s="2">
        <v>0.09</v>
      </c>
      <c r="U2801" t="s">
        <v>9434</v>
      </c>
      <c r="V2801" t="s">
        <v>9581</v>
      </c>
      <c r="W2801" t="s">
        <v>2516</v>
      </c>
      <c r="X2801" t="s">
        <v>11975</v>
      </c>
    </row>
    <row r="2802" spans="1:24" x14ac:dyDescent="0.3">
      <c r="A2802" t="s">
        <v>11974</v>
      </c>
      <c r="B2802" s="1">
        <v>42231</v>
      </c>
      <c r="C2802" t="s">
        <v>1760</v>
      </c>
      <c r="D2802" t="s">
        <v>1232</v>
      </c>
      <c r="E2802" t="s">
        <v>27</v>
      </c>
      <c r="F2802" t="s">
        <v>28</v>
      </c>
      <c r="G2802" t="s">
        <v>91</v>
      </c>
      <c r="H2802" t="s">
        <v>281</v>
      </c>
      <c r="I2802" t="s">
        <v>92</v>
      </c>
      <c r="J2802" t="s">
        <v>11989</v>
      </c>
      <c r="K2802" t="s">
        <v>94</v>
      </c>
      <c r="L2802" t="s">
        <v>34</v>
      </c>
      <c r="M2802" t="s">
        <v>35</v>
      </c>
      <c r="N2802" s="1">
        <v>42233</v>
      </c>
      <c r="O2802" t="s">
        <v>624</v>
      </c>
      <c r="P2802" t="s">
        <v>625</v>
      </c>
      <c r="Q2802" t="s">
        <v>626</v>
      </c>
      <c r="R2802">
        <v>22</v>
      </c>
      <c r="S2802" t="s">
        <v>11990</v>
      </c>
      <c r="T2802" s="2">
        <v>0.1</v>
      </c>
      <c r="U2802" t="s">
        <v>11991</v>
      </c>
      <c r="V2802" t="s">
        <v>11992</v>
      </c>
      <c r="W2802" t="s">
        <v>376</v>
      </c>
      <c r="X2802" t="s">
        <v>7967</v>
      </c>
    </row>
    <row r="2803" spans="1:24" x14ac:dyDescent="0.3">
      <c r="A2803" t="s">
        <v>7660</v>
      </c>
      <c r="B2803" s="1">
        <v>42183</v>
      </c>
      <c r="C2803" t="s">
        <v>3019</v>
      </c>
      <c r="D2803" t="s">
        <v>551</v>
      </c>
      <c r="E2803" t="s">
        <v>27</v>
      </c>
      <c r="F2803" t="s">
        <v>28</v>
      </c>
      <c r="G2803" t="s">
        <v>134</v>
      </c>
      <c r="H2803" t="s">
        <v>289</v>
      </c>
      <c r="I2803" t="s">
        <v>196</v>
      </c>
      <c r="J2803" t="s">
        <v>734</v>
      </c>
      <c r="K2803" t="s">
        <v>94</v>
      </c>
      <c r="L2803" t="s">
        <v>95</v>
      </c>
      <c r="M2803" t="s">
        <v>35</v>
      </c>
      <c r="N2803" s="1">
        <v>42185</v>
      </c>
      <c r="O2803" t="s">
        <v>735</v>
      </c>
      <c r="P2803" t="s">
        <v>736</v>
      </c>
      <c r="Q2803" t="s">
        <v>737</v>
      </c>
      <c r="R2803">
        <v>49</v>
      </c>
      <c r="S2803" t="s">
        <v>7661</v>
      </c>
      <c r="T2803" s="2">
        <v>0.09</v>
      </c>
      <c r="U2803" t="s">
        <v>2531</v>
      </c>
      <c r="V2803" t="s">
        <v>7662</v>
      </c>
      <c r="W2803" t="s">
        <v>741</v>
      </c>
      <c r="X2803" t="s">
        <v>7663</v>
      </c>
    </row>
    <row r="2804" spans="1:24" x14ac:dyDescent="0.3">
      <c r="A2804" t="s">
        <v>10628</v>
      </c>
      <c r="B2804" s="1">
        <v>41428</v>
      </c>
      <c r="C2804" t="s">
        <v>1838</v>
      </c>
      <c r="D2804" t="s">
        <v>331</v>
      </c>
      <c r="E2804" t="s">
        <v>46</v>
      </c>
      <c r="F2804" t="s">
        <v>47</v>
      </c>
      <c r="G2804" t="s">
        <v>77</v>
      </c>
      <c r="H2804" t="s">
        <v>107</v>
      </c>
      <c r="I2804" t="s">
        <v>63</v>
      </c>
      <c r="J2804" t="s">
        <v>1388</v>
      </c>
      <c r="K2804" t="s">
        <v>94</v>
      </c>
      <c r="L2804" t="s">
        <v>95</v>
      </c>
      <c r="M2804" t="s">
        <v>35</v>
      </c>
      <c r="N2804" s="1">
        <v>41430</v>
      </c>
      <c r="O2804" t="s">
        <v>1389</v>
      </c>
      <c r="P2804" t="s">
        <v>1390</v>
      </c>
      <c r="Q2804" t="s">
        <v>1391</v>
      </c>
      <c r="R2804">
        <v>38</v>
      </c>
      <c r="S2804" t="s">
        <v>10629</v>
      </c>
      <c r="T2804" s="2">
        <v>0.06</v>
      </c>
      <c r="U2804" t="s">
        <v>10630</v>
      </c>
      <c r="V2804" t="s">
        <v>10631</v>
      </c>
      <c r="W2804" t="s">
        <v>812</v>
      </c>
      <c r="X2804" t="s">
        <v>10632</v>
      </c>
    </row>
    <row r="2805" spans="1:24" x14ac:dyDescent="0.3">
      <c r="A2805" t="s">
        <v>10249</v>
      </c>
      <c r="B2805" s="1">
        <v>41649</v>
      </c>
      <c r="C2805" t="s">
        <v>75</v>
      </c>
      <c r="D2805" t="s">
        <v>76</v>
      </c>
      <c r="E2805" t="s">
        <v>27</v>
      </c>
      <c r="F2805" t="s">
        <v>28</v>
      </c>
      <c r="G2805" t="s">
        <v>91</v>
      </c>
      <c r="H2805" t="s">
        <v>78</v>
      </c>
      <c r="I2805" t="s">
        <v>31</v>
      </c>
      <c r="J2805" t="s">
        <v>122</v>
      </c>
      <c r="K2805" t="s">
        <v>94</v>
      </c>
      <c r="L2805" t="s">
        <v>95</v>
      </c>
      <c r="M2805" t="s">
        <v>35</v>
      </c>
      <c r="N2805" s="1">
        <v>41650</v>
      </c>
      <c r="O2805" t="s">
        <v>123</v>
      </c>
      <c r="P2805" t="s">
        <v>124</v>
      </c>
      <c r="Q2805" t="s">
        <v>125</v>
      </c>
      <c r="R2805">
        <v>21</v>
      </c>
      <c r="S2805" t="s">
        <v>9390</v>
      </c>
      <c r="T2805" s="2">
        <v>0.03</v>
      </c>
      <c r="U2805" t="s">
        <v>4267</v>
      </c>
      <c r="V2805" t="s">
        <v>5537</v>
      </c>
      <c r="W2805" t="s">
        <v>129</v>
      </c>
      <c r="X2805" t="s">
        <v>10250</v>
      </c>
    </row>
    <row r="2806" spans="1:24" x14ac:dyDescent="0.3">
      <c r="A2806" t="s">
        <v>1337</v>
      </c>
      <c r="B2806" s="1">
        <v>42155</v>
      </c>
      <c r="C2806" t="s">
        <v>765</v>
      </c>
      <c r="D2806" t="s">
        <v>766</v>
      </c>
      <c r="E2806" t="s">
        <v>27</v>
      </c>
      <c r="F2806" t="s">
        <v>28</v>
      </c>
      <c r="G2806" t="s">
        <v>91</v>
      </c>
      <c r="H2806" t="s">
        <v>217</v>
      </c>
      <c r="I2806" t="s">
        <v>121</v>
      </c>
      <c r="J2806" t="s">
        <v>805</v>
      </c>
      <c r="K2806" t="s">
        <v>94</v>
      </c>
      <c r="L2806" t="s">
        <v>34</v>
      </c>
      <c r="M2806" t="s">
        <v>156</v>
      </c>
      <c r="N2806" s="1">
        <v>42160</v>
      </c>
      <c r="O2806" t="s">
        <v>806</v>
      </c>
      <c r="P2806" t="s">
        <v>807</v>
      </c>
      <c r="Q2806" t="s">
        <v>808</v>
      </c>
      <c r="R2806">
        <v>3</v>
      </c>
      <c r="S2806" t="s">
        <v>1338</v>
      </c>
      <c r="T2806" s="2">
        <v>0.05</v>
      </c>
      <c r="U2806" t="s">
        <v>1339</v>
      </c>
      <c r="V2806" t="s">
        <v>1340</v>
      </c>
      <c r="W2806" t="s">
        <v>812</v>
      </c>
      <c r="X2806" t="s">
        <v>1341</v>
      </c>
    </row>
    <row r="2807" spans="1:24" x14ac:dyDescent="0.3">
      <c r="A2807" t="s">
        <v>1337</v>
      </c>
      <c r="B2807" s="1">
        <v>41398</v>
      </c>
      <c r="C2807" t="s">
        <v>3714</v>
      </c>
      <c r="D2807" t="s">
        <v>3715</v>
      </c>
      <c r="E2807" t="s">
        <v>27</v>
      </c>
      <c r="F2807" t="s">
        <v>28</v>
      </c>
      <c r="G2807" t="s">
        <v>134</v>
      </c>
      <c r="H2807" t="s">
        <v>433</v>
      </c>
      <c r="I2807" t="s">
        <v>121</v>
      </c>
      <c r="J2807" t="s">
        <v>564</v>
      </c>
      <c r="K2807" t="s">
        <v>94</v>
      </c>
      <c r="L2807" t="s">
        <v>95</v>
      </c>
      <c r="M2807" t="s">
        <v>35</v>
      </c>
      <c r="N2807" s="1">
        <v>41400</v>
      </c>
      <c r="O2807" t="s">
        <v>565</v>
      </c>
      <c r="P2807" t="s">
        <v>566</v>
      </c>
      <c r="Q2807" t="s">
        <v>567</v>
      </c>
      <c r="R2807">
        <v>29</v>
      </c>
      <c r="S2807" t="s">
        <v>1176</v>
      </c>
      <c r="T2807" s="2">
        <v>7.0000000000000007E-2</v>
      </c>
      <c r="U2807" t="s">
        <v>1049</v>
      </c>
      <c r="V2807" t="s">
        <v>5347</v>
      </c>
      <c r="W2807" t="s">
        <v>224</v>
      </c>
      <c r="X2807" t="s">
        <v>5348</v>
      </c>
    </row>
    <row r="2808" spans="1:24" x14ac:dyDescent="0.3">
      <c r="A2808" t="s">
        <v>1337</v>
      </c>
      <c r="B2808" s="1">
        <v>42765</v>
      </c>
      <c r="C2808" t="s">
        <v>1492</v>
      </c>
      <c r="D2808" t="s">
        <v>2013</v>
      </c>
      <c r="E2808" t="s">
        <v>27</v>
      </c>
      <c r="F2808" t="s">
        <v>28</v>
      </c>
      <c r="G2808" t="s">
        <v>77</v>
      </c>
      <c r="H2808" t="s">
        <v>205</v>
      </c>
      <c r="I2808" t="s">
        <v>63</v>
      </c>
      <c r="J2808" t="s">
        <v>1259</v>
      </c>
      <c r="K2808" t="s">
        <v>723</v>
      </c>
      <c r="L2808" t="s">
        <v>50</v>
      </c>
      <c r="M2808" t="s">
        <v>35</v>
      </c>
      <c r="N2808" s="1">
        <v>42737</v>
      </c>
      <c r="O2808" t="s">
        <v>1260</v>
      </c>
      <c r="P2808" t="s">
        <v>1261</v>
      </c>
      <c r="Q2808" t="s">
        <v>1262</v>
      </c>
      <c r="R2808">
        <v>8</v>
      </c>
      <c r="S2808" t="s">
        <v>5788</v>
      </c>
      <c r="T2808" s="2">
        <v>0.09</v>
      </c>
      <c r="U2808" t="s">
        <v>5789</v>
      </c>
      <c r="V2808" t="s">
        <v>5790</v>
      </c>
      <c r="W2808" t="s">
        <v>1266</v>
      </c>
      <c r="X2808" t="s">
        <v>712</v>
      </c>
    </row>
    <row r="2809" spans="1:24" x14ac:dyDescent="0.3">
      <c r="A2809" t="s">
        <v>1337</v>
      </c>
      <c r="B2809" s="1">
        <v>42155</v>
      </c>
      <c r="C2809" t="s">
        <v>765</v>
      </c>
      <c r="D2809" t="s">
        <v>766</v>
      </c>
      <c r="E2809" t="s">
        <v>27</v>
      </c>
      <c r="F2809" t="s">
        <v>28</v>
      </c>
      <c r="G2809" t="s">
        <v>134</v>
      </c>
      <c r="H2809" t="s">
        <v>217</v>
      </c>
      <c r="I2809" t="s">
        <v>92</v>
      </c>
      <c r="J2809" t="s">
        <v>805</v>
      </c>
      <c r="K2809" t="s">
        <v>94</v>
      </c>
      <c r="L2809" t="s">
        <v>95</v>
      </c>
      <c r="M2809" t="s">
        <v>35</v>
      </c>
      <c r="N2809" s="1">
        <v>42160</v>
      </c>
      <c r="O2809" t="s">
        <v>806</v>
      </c>
      <c r="P2809" t="s">
        <v>807</v>
      </c>
      <c r="Q2809" t="s">
        <v>808</v>
      </c>
      <c r="R2809">
        <v>24</v>
      </c>
      <c r="S2809" t="s">
        <v>1338</v>
      </c>
      <c r="T2809" s="2">
        <v>7.0000000000000007E-2</v>
      </c>
      <c r="U2809" t="s">
        <v>1339</v>
      </c>
      <c r="V2809" t="s">
        <v>1340</v>
      </c>
      <c r="W2809" t="s">
        <v>812</v>
      </c>
      <c r="X2809" t="s">
        <v>1341</v>
      </c>
    </row>
    <row r="2810" spans="1:24" x14ac:dyDescent="0.3">
      <c r="A2810" t="s">
        <v>1337</v>
      </c>
      <c r="B2810" s="1">
        <v>42412</v>
      </c>
      <c r="C2810" t="s">
        <v>804</v>
      </c>
      <c r="D2810" t="s">
        <v>331</v>
      </c>
      <c r="E2810" t="s">
        <v>46</v>
      </c>
      <c r="F2810" t="s">
        <v>47</v>
      </c>
      <c r="G2810" t="s">
        <v>77</v>
      </c>
      <c r="H2810" t="s">
        <v>107</v>
      </c>
      <c r="I2810" t="s">
        <v>196</v>
      </c>
      <c r="J2810" t="s">
        <v>488</v>
      </c>
      <c r="K2810" t="s">
        <v>94</v>
      </c>
      <c r="L2810" t="s">
        <v>34</v>
      </c>
      <c r="M2810" t="s">
        <v>35</v>
      </c>
      <c r="N2810" s="1">
        <v>42413</v>
      </c>
      <c r="O2810" t="s">
        <v>489</v>
      </c>
      <c r="P2810" t="s">
        <v>490</v>
      </c>
      <c r="Q2810" t="s">
        <v>491</v>
      </c>
      <c r="R2810">
        <v>42</v>
      </c>
      <c r="S2810" t="s">
        <v>7473</v>
      </c>
      <c r="T2810" s="2">
        <v>0.04</v>
      </c>
      <c r="U2810" t="s">
        <v>7474</v>
      </c>
      <c r="V2810" t="s">
        <v>7475</v>
      </c>
      <c r="W2810" t="s">
        <v>495</v>
      </c>
      <c r="X2810" t="s">
        <v>7476</v>
      </c>
    </row>
    <row r="2811" spans="1:24" x14ac:dyDescent="0.3">
      <c r="A2811" t="s">
        <v>1337</v>
      </c>
      <c r="B2811" s="1">
        <v>42085</v>
      </c>
      <c r="C2811" t="s">
        <v>8859</v>
      </c>
      <c r="D2811" t="s">
        <v>551</v>
      </c>
      <c r="E2811" t="s">
        <v>27</v>
      </c>
      <c r="F2811" t="s">
        <v>28</v>
      </c>
      <c r="G2811" t="s">
        <v>134</v>
      </c>
      <c r="H2811" t="s">
        <v>289</v>
      </c>
      <c r="I2811" t="s">
        <v>31</v>
      </c>
      <c r="J2811" t="s">
        <v>163</v>
      </c>
      <c r="K2811" t="s">
        <v>94</v>
      </c>
      <c r="L2811" t="s">
        <v>34</v>
      </c>
      <c r="M2811" t="s">
        <v>156</v>
      </c>
      <c r="N2811" s="1">
        <v>42086</v>
      </c>
      <c r="O2811" t="s">
        <v>164</v>
      </c>
      <c r="P2811" t="s">
        <v>165</v>
      </c>
      <c r="Q2811" t="s">
        <v>166</v>
      </c>
      <c r="R2811">
        <v>48</v>
      </c>
      <c r="S2811" t="s">
        <v>2098</v>
      </c>
      <c r="T2811" s="2">
        <v>0.02</v>
      </c>
      <c r="U2811" t="s">
        <v>9909</v>
      </c>
      <c r="V2811" t="s">
        <v>991</v>
      </c>
      <c r="W2811" t="s">
        <v>170</v>
      </c>
      <c r="X2811" t="s">
        <v>2685</v>
      </c>
    </row>
    <row r="2812" spans="1:24" x14ac:dyDescent="0.3">
      <c r="A2812" t="s">
        <v>1337</v>
      </c>
      <c r="B2812" s="1">
        <v>41846</v>
      </c>
      <c r="C2812" t="s">
        <v>2653</v>
      </c>
      <c r="D2812" t="s">
        <v>144</v>
      </c>
      <c r="E2812" t="s">
        <v>46</v>
      </c>
      <c r="F2812" t="s">
        <v>47</v>
      </c>
      <c r="G2812" t="s">
        <v>134</v>
      </c>
      <c r="H2812" t="s">
        <v>107</v>
      </c>
      <c r="I2812" t="s">
        <v>63</v>
      </c>
      <c r="J2812" t="s">
        <v>651</v>
      </c>
      <c r="K2812" t="s">
        <v>94</v>
      </c>
      <c r="L2812" t="s">
        <v>95</v>
      </c>
      <c r="M2812" t="s">
        <v>35</v>
      </c>
      <c r="N2812" s="1">
        <v>41853</v>
      </c>
      <c r="O2812" t="s">
        <v>652</v>
      </c>
      <c r="P2812" t="s">
        <v>653</v>
      </c>
      <c r="Q2812" t="s">
        <v>98</v>
      </c>
      <c r="R2812">
        <v>4</v>
      </c>
      <c r="S2812" t="s">
        <v>11741</v>
      </c>
      <c r="T2812" s="2">
        <v>0.09</v>
      </c>
      <c r="U2812" t="s">
        <v>1136</v>
      </c>
      <c r="V2812" t="s">
        <v>2608</v>
      </c>
      <c r="W2812" t="s">
        <v>57</v>
      </c>
      <c r="X2812" t="s">
        <v>11742</v>
      </c>
    </row>
    <row r="2813" spans="1:24" x14ac:dyDescent="0.3">
      <c r="A2813" t="s">
        <v>1713</v>
      </c>
      <c r="B2813" s="1">
        <v>41484</v>
      </c>
      <c r="C2813" t="s">
        <v>1671</v>
      </c>
      <c r="D2813" t="s">
        <v>683</v>
      </c>
      <c r="E2813" t="s">
        <v>46</v>
      </c>
      <c r="F2813" t="s">
        <v>47</v>
      </c>
      <c r="G2813" t="s">
        <v>134</v>
      </c>
      <c r="H2813" t="s">
        <v>107</v>
      </c>
      <c r="I2813" t="s">
        <v>196</v>
      </c>
      <c r="J2813" t="s">
        <v>478</v>
      </c>
      <c r="K2813" t="s">
        <v>94</v>
      </c>
      <c r="L2813" t="s">
        <v>34</v>
      </c>
      <c r="M2813" t="s">
        <v>35</v>
      </c>
      <c r="N2813" s="1">
        <v>41485</v>
      </c>
      <c r="O2813" t="s">
        <v>479</v>
      </c>
      <c r="P2813" t="s">
        <v>480</v>
      </c>
      <c r="Q2813" t="s">
        <v>98</v>
      </c>
      <c r="R2813">
        <v>31</v>
      </c>
      <c r="S2813" t="s">
        <v>1714</v>
      </c>
      <c r="T2813" s="2">
        <v>0.08</v>
      </c>
      <c r="U2813" t="s">
        <v>1715</v>
      </c>
      <c r="V2813" t="s">
        <v>1716</v>
      </c>
      <c r="W2813" t="s">
        <v>224</v>
      </c>
      <c r="X2813" t="s">
        <v>1717</v>
      </c>
    </row>
    <row r="2814" spans="1:24" x14ac:dyDescent="0.3">
      <c r="A2814" t="s">
        <v>1713</v>
      </c>
      <c r="B2814" s="1">
        <v>41552</v>
      </c>
      <c r="C2814" t="s">
        <v>1911</v>
      </c>
      <c r="D2814" t="s">
        <v>120</v>
      </c>
      <c r="E2814" t="s">
        <v>27</v>
      </c>
      <c r="F2814" t="s">
        <v>28</v>
      </c>
      <c r="G2814" t="s">
        <v>29</v>
      </c>
      <c r="H2814" t="s">
        <v>62</v>
      </c>
      <c r="I2814" t="s">
        <v>63</v>
      </c>
      <c r="J2814" t="s">
        <v>1365</v>
      </c>
      <c r="K2814" t="s">
        <v>94</v>
      </c>
      <c r="L2814" t="s">
        <v>34</v>
      </c>
      <c r="M2814" t="s">
        <v>35</v>
      </c>
      <c r="N2814" s="1">
        <v>41554</v>
      </c>
      <c r="O2814" t="s">
        <v>925</v>
      </c>
      <c r="P2814" t="s">
        <v>758</v>
      </c>
      <c r="Q2814" t="s">
        <v>254</v>
      </c>
      <c r="R2814">
        <v>13</v>
      </c>
      <c r="S2814" t="s">
        <v>5543</v>
      </c>
      <c r="T2814" s="2">
        <v>0.01</v>
      </c>
      <c r="U2814" t="s">
        <v>3355</v>
      </c>
      <c r="V2814" t="s">
        <v>5544</v>
      </c>
      <c r="W2814" t="s">
        <v>1369</v>
      </c>
      <c r="X2814" t="s">
        <v>4938</v>
      </c>
    </row>
    <row r="2815" spans="1:24" x14ac:dyDescent="0.3">
      <c r="A2815" t="s">
        <v>1713</v>
      </c>
      <c r="B2815" s="1">
        <v>42159</v>
      </c>
      <c r="C2815" t="s">
        <v>1652</v>
      </c>
      <c r="D2815" t="s">
        <v>1232</v>
      </c>
      <c r="E2815" t="s">
        <v>27</v>
      </c>
      <c r="F2815" t="s">
        <v>28</v>
      </c>
      <c r="G2815" t="s">
        <v>77</v>
      </c>
      <c r="H2815" t="s">
        <v>281</v>
      </c>
      <c r="I2815" t="s">
        <v>63</v>
      </c>
      <c r="J2815" t="s">
        <v>206</v>
      </c>
      <c r="K2815" t="s">
        <v>94</v>
      </c>
      <c r="L2815" t="s">
        <v>34</v>
      </c>
      <c r="M2815" t="s">
        <v>35</v>
      </c>
      <c r="N2815" s="1">
        <v>42160</v>
      </c>
      <c r="O2815" t="s">
        <v>207</v>
      </c>
      <c r="P2815" t="s">
        <v>208</v>
      </c>
      <c r="Q2815" t="s">
        <v>125</v>
      </c>
      <c r="R2815">
        <v>32</v>
      </c>
      <c r="S2815" t="s">
        <v>5146</v>
      </c>
      <c r="T2815" s="2">
        <v>0.1</v>
      </c>
      <c r="U2815" t="s">
        <v>219</v>
      </c>
      <c r="V2815" t="s">
        <v>7755</v>
      </c>
      <c r="W2815" t="s">
        <v>212</v>
      </c>
      <c r="X2815" t="s">
        <v>7756</v>
      </c>
    </row>
    <row r="2816" spans="1:24" x14ac:dyDescent="0.3">
      <c r="A2816" t="s">
        <v>1713</v>
      </c>
      <c r="B2816" s="1">
        <v>41455</v>
      </c>
      <c r="C2816" t="s">
        <v>2243</v>
      </c>
      <c r="D2816" t="s">
        <v>280</v>
      </c>
      <c r="E2816" t="s">
        <v>27</v>
      </c>
      <c r="F2816" t="s">
        <v>28</v>
      </c>
      <c r="G2816" t="s">
        <v>29</v>
      </c>
      <c r="H2816" t="s">
        <v>281</v>
      </c>
      <c r="I2816" t="s">
        <v>31</v>
      </c>
      <c r="J2816" t="s">
        <v>1365</v>
      </c>
      <c r="K2816" t="s">
        <v>723</v>
      </c>
      <c r="L2816" t="s">
        <v>109</v>
      </c>
      <c r="M2816" t="s">
        <v>35</v>
      </c>
      <c r="N2816" s="1">
        <v>41459</v>
      </c>
      <c r="O2816" t="s">
        <v>925</v>
      </c>
      <c r="P2816" t="s">
        <v>758</v>
      </c>
      <c r="Q2816" t="s">
        <v>254</v>
      </c>
      <c r="R2816">
        <v>32</v>
      </c>
      <c r="S2816" t="s">
        <v>8471</v>
      </c>
      <c r="T2816" s="2">
        <v>0.08</v>
      </c>
      <c r="U2816" t="s">
        <v>2170</v>
      </c>
      <c r="V2816" t="s">
        <v>8472</v>
      </c>
      <c r="W2816" t="s">
        <v>1369</v>
      </c>
      <c r="X2816" t="s">
        <v>7165</v>
      </c>
    </row>
    <row r="2817" spans="1:24" x14ac:dyDescent="0.3">
      <c r="A2817" t="s">
        <v>1713</v>
      </c>
      <c r="B2817" s="1">
        <v>41736</v>
      </c>
      <c r="C2817" t="s">
        <v>2622</v>
      </c>
      <c r="D2817" t="s">
        <v>133</v>
      </c>
      <c r="E2817" t="s">
        <v>27</v>
      </c>
      <c r="F2817" t="s">
        <v>28</v>
      </c>
      <c r="G2817" t="s">
        <v>134</v>
      </c>
      <c r="H2817" t="s">
        <v>62</v>
      </c>
      <c r="I2817" t="s">
        <v>121</v>
      </c>
      <c r="J2817" t="s">
        <v>1938</v>
      </c>
      <c r="K2817" t="s">
        <v>94</v>
      </c>
      <c r="L2817" t="s">
        <v>34</v>
      </c>
      <c r="M2817" t="s">
        <v>35</v>
      </c>
      <c r="N2817" s="1">
        <v>41738</v>
      </c>
      <c r="O2817" t="s">
        <v>1939</v>
      </c>
      <c r="P2817" t="s">
        <v>877</v>
      </c>
      <c r="Q2817" t="s">
        <v>1239</v>
      </c>
      <c r="R2817">
        <v>16</v>
      </c>
      <c r="S2817" t="s">
        <v>8796</v>
      </c>
      <c r="T2817" s="2">
        <v>0</v>
      </c>
      <c r="U2817" t="s">
        <v>7521</v>
      </c>
      <c r="V2817" t="s">
        <v>8797</v>
      </c>
      <c r="W2817" t="s">
        <v>1942</v>
      </c>
      <c r="X2817" t="s">
        <v>8798</v>
      </c>
    </row>
    <row r="2818" spans="1:24" x14ac:dyDescent="0.3">
      <c r="A2818" t="s">
        <v>3539</v>
      </c>
      <c r="B2818" s="1">
        <v>41526</v>
      </c>
      <c r="C2818" t="s">
        <v>715</v>
      </c>
      <c r="D2818" t="s">
        <v>591</v>
      </c>
      <c r="E2818" t="s">
        <v>27</v>
      </c>
      <c r="F2818" t="s">
        <v>28</v>
      </c>
      <c r="G2818" t="s">
        <v>134</v>
      </c>
      <c r="H2818" t="s">
        <v>241</v>
      </c>
      <c r="I2818" t="s">
        <v>196</v>
      </c>
      <c r="J2818" t="s">
        <v>93</v>
      </c>
      <c r="K2818" t="s">
        <v>94</v>
      </c>
      <c r="L2818" t="s">
        <v>34</v>
      </c>
      <c r="M2818" t="s">
        <v>35</v>
      </c>
      <c r="N2818" s="1">
        <v>41527</v>
      </c>
      <c r="O2818" t="s">
        <v>96</v>
      </c>
      <c r="P2818" t="s">
        <v>97</v>
      </c>
      <c r="Q2818" t="s">
        <v>98</v>
      </c>
      <c r="R2818">
        <v>30</v>
      </c>
      <c r="S2818" t="s">
        <v>3540</v>
      </c>
      <c r="T2818" s="2">
        <v>0.03</v>
      </c>
      <c r="U2818" t="s">
        <v>3541</v>
      </c>
      <c r="V2818" t="s">
        <v>296</v>
      </c>
      <c r="W2818" t="s">
        <v>102</v>
      </c>
      <c r="X2818" t="s">
        <v>3542</v>
      </c>
    </row>
    <row r="2819" spans="1:24" x14ac:dyDescent="0.3">
      <c r="A2819" t="s">
        <v>3539</v>
      </c>
      <c r="B2819" s="1">
        <v>42210</v>
      </c>
      <c r="C2819" t="s">
        <v>600</v>
      </c>
      <c r="D2819" t="s">
        <v>365</v>
      </c>
      <c r="E2819" t="s">
        <v>46</v>
      </c>
      <c r="F2819" t="s">
        <v>47</v>
      </c>
      <c r="G2819" t="s">
        <v>91</v>
      </c>
      <c r="H2819" t="s">
        <v>48</v>
      </c>
      <c r="I2819" t="s">
        <v>63</v>
      </c>
      <c r="J2819" t="s">
        <v>423</v>
      </c>
      <c r="K2819" t="s">
        <v>33</v>
      </c>
      <c r="L2819" t="s">
        <v>34</v>
      </c>
      <c r="M2819" t="s">
        <v>35</v>
      </c>
      <c r="N2819" s="1">
        <v>42211</v>
      </c>
      <c r="O2819" t="s">
        <v>424</v>
      </c>
      <c r="P2819" t="s">
        <v>356</v>
      </c>
      <c r="Q2819" t="s">
        <v>341</v>
      </c>
      <c r="R2819">
        <v>29</v>
      </c>
      <c r="S2819" t="s">
        <v>4341</v>
      </c>
      <c r="T2819" s="2">
        <v>0.04</v>
      </c>
      <c r="U2819" t="s">
        <v>343</v>
      </c>
      <c r="V2819" t="s">
        <v>1451</v>
      </c>
      <c r="W2819" t="s">
        <v>428</v>
      </c>
      <c r="X2819" t="s">
        <v>4342</v>
      </c>
    </row>
    <row r="2820" spans="1:24" x14ac:dyDescent="0.3">
      <c r="A2820" t="s">
        <v>3539</v>
      </c>
      <c r="B2820" s="1">
        <v>42156</v>
      </c>
      <c r="C2820" t="s">
        <v>1838</v>
      </c>
      <c r="D2820" t="s">
        <v>331</v>
      </c>
      <c r="E2820" t="s">
        <v>46</v>
      </c>
      <c r="F2820" t="s">
        <v>47</v>
      </c>
      <c r="G2820" t="s">
        <v>134</v>
      </c>
      <c r="H2820" t="s">
        <v>107</v>
      </c>
      <c r="I2820" t="s">
        <v>63</v>
      </c>
      <c r="J2820" t="s">
        <v>507</v>
      </c>
      <c r="K2820" t="s">
        <v>94</v>
      </c>
      <c r="L2820" t="s">
        <v>34</v>
      </c>
      <c r="M2820" t="s">
        <v>156</v>
      </c>
      <c r="N2820" s="1">
        <v>42161</v>
      </c>
      <c r="O2820" t="s">
        <v>508</v>
      </c>
      <c r="P2820" t="s">
        <v>509</v>
      </c>
      <c r="Q2820" t="s">
        <v>510</v>
      </c>
      <c r="R2820">
        <v>5</v>
      </c>
      <c r="S2820" t="s">
        <v>12096</v>
      </c>
      <c r="T2820" s="2">
        <v>0.04</v>
      </c>
      <c r="U2820" t="s">
        <v>736</v>
      </c>
      <c r="V2820" t="s">
        <v>12097</v>
      </c>
      <c r="W2820" t="s">
        <v>514</v>
      </c>
      <c r="X2820" t="s">
        <v>12098</v>
      </c>
    </row>
    <row r="2821" spans="1:24" x14ac:dyDescent="0.3">
      <c r="A2821" t="s">
        <v>11212</v>
      </c>
      <c r="B2821" s="1">
        <v>41488</v>
      </c>
      <c r="C2821" t="s">
        <v>2493</v>
      </c>
      <c r="D2821" t="s">
        <v>816</v>
      </c>
      <c r="E2821" t="s">
        <v>27</v>
      </c>
      <c r="F2821" t="s">
        <v>28</v>
      </c>
      <c r="G2821" t="s">
        <v>91</v>
      </c>
      <c r="H2821" t="s">
        <v>78</v>
      </c>
      <c r="I2821" t="s">
        <v>196</v>
      </c>
      <c r="J2821" t="s">
        <v>1164</v>
      </c>
      <c r="K2821" t="s">
        <v>33</v>
      </c>
      <c r="L2821" t="s">
        <v>392</v>
      </c>
      <c r="M2821" t="s">
        <v>393</v>
      </c>
      <c r="N2821" s="1">
        <v>41490</v>
      </c>
      <c r="O2821" t="s">
        <v>1165</v>
      </c>
      <c r="P2821" t="s">
        <v>1166</v>
      </c>
      <c r="Q2821" t="s">
        <v>1167</v>
      </c>
      <c r="R2821">
        <v>31</v>
      </c>
      <c r="S2821" t="s">
        <v>10372</v>
      </c>
      <c r="T2821" s="2">
        <v>0.06</v>
      </c>
      <c r="U2821" t="s">
        <v>2663</v>
      </c>
      <c r="V2821" t="s">
        <v>10373</v>
      </c>
      <c r="W2821" t="s">
        <v>1169</v>
      </c>
      <c r="X2821" t="s">
        <v>11213</v>
      </c>
    </row>
    <row r="2822" spans="1:24" x14ac:dyDescent="0.3">
      <c r="A2822" t="s">
        <v>6045</v>
      </c>
      <c r="B2822" s="1">
        <v>42197</v>
      </c>
      <c r="C2822" t="s">
        <v>1291</v>
      </c>
      <c r="D2822" t="s">
        <v>1292</v>
      </c>
      <c r="E2822" t="s">
        <v>27</v>
      </c>
      <c r="F2822" t="s">
        <v>28</v>
      </c>
      <c r="G2822" t="s">
        <v>29</v>
      </c>
      <c r="H2822" t="s">
        <v>30</v>
      </c>
      <c r="I2822" t="s">
        <v>92</v>
      </c>
      <c r="J2822" t="s">
        <v>478</v>
      </c>
      <c r="K2822" t="s">
        <v>94</v>
      </c>
      <c r="L2822" t="s">
        <v>95</v>
      </c>
      <c r="M2822" t="s">
        <v>35</v>
      </c>
      <c r="N2822" s="1">
        <v>42199</v>
      </c>
      <c r="O2822" t="s">
        <v>479</v>
      </c>
      <c r="P2822" t="s">
        <v>480</v>
      </c>
      <c r="Q2822" t="s">
        <v>98</v>
      </c>
      <c r="R2822">
        <v>39</v>
      </c>
      <c r="S2822" t="s">
        <v>2149</v>
      </c>
      <c r="T2822" s="2">
        <v>0.05</v>
      </c>
      <c r="U2822" t="s">
        <v>2722</v>
      </c>
      <c r="V2822" t="s">
        <v>2151</v>
      </c>
      <c r="W2822" t="s">
        <v>224</v>
      </c>
      <c r="X2822" t="s">
        <v>2723</v>
      </c>
    </row>
    <row r="2823" spans="1:24" x14ac:dyDescent="0.3">
      <c r="A2823" t="s">
        <v>6045</v>
      </c>
      <c r="B2823" s="1">
        <v>41349</v>
      </c>
      <c r="C2823" t="s">
        <v>798</v>
      </c>
      <c r="D2823" t="s">
        <v>61</v>
      </c>
      <c r="E2823" t="s">
        <v>27</v>
      </c>
      <c r="F2823" t="s">
        <v>28</v>
      </c>
      <c r="G2823" t="s">
        <v>134</v>
      </c>
      <c r="H2823" t="s">
        <v>62</v>
      </c>
      <c r="I2823" t="s">
        <v>31</v>
      </c>
      <c r="J2823" t="s">
        <v>135</v>
      </c>
      <c r="K2823" t="s">
        <v>33</v>
      </c>
      <c r="L2823" t="s">
        <v>34</v>
      </c>
      <c r="M2823" t="s">
        <v>35</v>
      </c>
      <c r="N2823" s="1">
        <v>41353</v>
      </c>
      <c r="O2823" t="s">
        <v>136</v>
      </c>
      <c r="P2823" t="s">
        <v>137</v>
      </c>
      <c r="Q2823" t="s">
        <v>52</v>
      </c>
      <c r="R2823">
        <v>47</v>
      </c>
      <c r="S2823" t="s">
        <v>3266</v>
      </c>
      <c r="T2823" s="2">
        <v>0</v>
      </c>
      <c r="U2823" t="s">
        <v>10666</v>
      </c>
      <c r="V2823" t="s">
        <v>9216</v>
      </c>
      <c r="W2823" t="s">
        <v>72</v>
      </c>
      <c r="X2823" t="s">
        <v>3947</v>
      </c>
    </row>
    <row r="2824" spans="1:24" x14ac:dyDescent="0.3">
      <c r="A2824" t="s">
        <v>2743</v>
      </c>
      <c r="B2824" s="1">
        <v>42132</v>
      </c>
      <c r="C2824" t="s">
        <v>1616</v>
      </c>
      <c r="D2824" t="s">
        <v>1617</v>
      </c>
      <c r="E2824" t="s">
        <v>27</v>
      </c>
      <c r="F2824" t="s">
        <v>28</v>
      </c>
      <c r="G2824" t="s">
        <v>29</v>
      </c>
      <c r="H2824" t="s">
        <v>78</v>
      </c>
      <c r="I2824" t="s">
        <v>121</v>
      </c>
      <c r="J2824" t="s">
        <v>853</v>
      </c>
      <c r="K2824" t="s">
        <v>94</v>
      </c>
      <c r="L2824" t="s">
        <v>95</v>
      </c>
      <c r="M2824" t="s">
        <v>35</v>
      </c>
      <c r="N2824" s="1">
        <v>42136</v>
      </c>
      <c r="O2824" t="s">
        <v>854</v>
      </c>
      <c r="P2824" t="s">
        <v>855</v>
      </c>
      <c r="Q2824" t="s">
        <v>856</v>
      </c>
      <c r="R2824">
        <v>47</v>
      </c>
      <c r="S2824" t="s">
        <v>857</v>
      </c>
      <c r="T2824" s="2">
        <v>7.0000000000000007E-2</v>
      </c>
      <c r="U2824" t="s">
        <v>2744</v>
      </c>
      <c r="V2824" t="s">
        <v>859</v>
      </c>
      <c r="W2824" t="s">
        <v>618</v>
      </c>
      <c r="X2824" t="s">
        <v>860</v>
      </c>
    </row>
    <row r="2825" spans="1:24" x14ac:dyDescent="0.3">
      <c r="A2825" t="s">
        <v>2743</v>
      </c>
      <c r="B2825" s="1">
        <v>42163</v>
      </c>
      <c r="C2825" t="s">
        <v>852</v>
      </c>
      <c r="D2825" t="s">
        <v>280</v>
      </c>
      <c r="E2825" t="s">
        <v>27</v>
      </c>
      <c r="F2825" t="s">
        <v>28</v>
      </c>
      <c r="G2825" t="s">
        <v>91</v>
      </c>
      <c r="H2825" t="s">
        <v>281</v>
      </c>
      <c r="I2825" t="s">
        <v>31</v>
      </c>
      <c r="J2825" t="s">
        <v>853</v>
      </c>
      <c r="K2825" t="s">
        <v>94</v>
      </c>
      <c r="L2825" t="s">
        <v>34</v>
      </c>
      <c r="M2825" t="s">
        <v>156</v>
      </c>
      <c r="N2825" s="1">
        <v>42164</v>
      </c>
      <c r="O2825" t="s">
        <v>854</v>
      </c>
      <c r="P2825" t="s">
        <v>855</v>
      </c>
      <c r="Q2825" t="s">
        <v>856</v>
      </c>
      <c r="R2825">
        <v>38</v>
      </c>
      <c r="S2825" t="s">
        <v>857</v>
      </c>
      <c r="T2825" s="2">
        <v>0.04</v>
      </c>
      <c r="U2825" t="s">
        <v>858</v>
      </c>
      <c r="V2825" t="s">
        <v>3080</v>
      </c>
      <c r="W2825" t="s">
        <v>618</v>
      </c>
      <c r="X2825" t="s">
        <v>860</v>
      </c>
    </row>
    <row r="2826" spans="1:24" x14ac:dyDescent="0.3">
      <c r="A2826" t="s">
        <v>2743</v>
      </c>
      <c r="B2826" s="1">
        <v>42163</v>
      </c>
      <c r="C2826" t="s">
        <v>852</v>
      </c>
      <c r="D2826" t="s">
        <v>280</v>
      </c>
      <c r="E2826" t="s">
        <v>27</v>
      </c>
      <c r="F2826" t="s">
        <v>28</v>
      </c>
      <c r="G2826" t="s">
        <v>77</v>
      </c>
      <c r="H2826" t="s">
        <v>281</v>
      </c>
      <c r="I2826" t="s">
        <v>63</v>
      </c>
      <c r="J2826" t="s">
        <v>853</v>
      </c>
      <c r="K2826" t="s">
        <v>94</v>
      </c>
      <c r="L2826" t="s">
        <v>109</v>
      </c>
      <c r="M2826" t="s">
        <v>35</v>
      </c>
      <c r="N2826" s="1">
        <v>42164</v>
      </c>
      <c r="O2826" t="s">
        <v>854</v>
      </c>
      <c r="P2826" t="s">
        <v>855</v>
      </c>
      <c r="Q2826" t="s">
        <v>856</v>
      </c>
      <c r="R2826">
        <v>25</v>
      </c>
      <c r="S2826" t="s">
        <v>857</v>
      </c>
      <c r="T2826" s="2">
        <v>0.01</v>
      </c>
      <c r="U2826" t="s">
        <v>858</v>
      </c>
      <c r="V2826" t="s">
        <v>859</v>
      </c>
      <c r="W2826" t="s">
        <v>618</v>
      </c>
      <c r="X2826" t="s">
        <v>860</v>
      </c>
    </row>
    <row r="2827" spans="1:24" x14ac:dyDescent="0.3">
      <c r="A2827" t="s">
        <v>2656</v>
      </c>
      <c r="B2827" s="1">
        <v>42169</v>
      </c>
      <c r="C2827" t="s">
        <v>665</v>
      </c>
      <c r="D2827" t="s">
        <v>144</v>
      </c>
      <c r="E2827" t="s">
        <v>46</v>
      </c>
      <c r="F2827" t="s">
        <v>47</v>
      </c>
      <c r="G2827" t="s">
        <v>134</v>
      </c>
      <c r="H2827" t="s">
        <v>107</v>
      </c>
      <c r="I2827" t="s">
        <v>31</v>
      </c>
      <c r="J2827" t="s">
        <v>1737</v>
      </c>
      <c r="K2827" t="s">
        <v>94</v>
      </c>
      <c r="L2827" t="s">
        <v>95</v>
      </c>
      <c r="M2827" t="s">
        <v>35</v>
      </c>
      <c r="N2827" s="1">
        <v>42170</v>
      </c>
      <c r="O2827" t="s">
        <v>1699</v>
      </c>
      <c r="P2827" t="s">
        <v>1738</v>
      </c>
      <c r="Q2827" t="s">
        <v>36</v>
      </c>
      <c r="R2827">
        <v>34</v>
      </c>
      <c r="S2827" t="s">
        <v>2657</v>
      </c>
      <c r="T2827" s="2">
        <v>0.08</v>
      </c>
      <c r="U2827" t="s">
        <v>1879</v>
      </c>
      <c r="V2827" t="s">
        <v>2658</v>
      </c>
      <c r="W2827" t="s">
        <v>112</v>
      </c>
      <c r="X2827" t="s">
        <v>1441</v>
      </c>
    </row>
    <row r="2828" spans="1:24" x14ac:dyDescent="0.3">
      <c r="A2828" t="s">
        <v>2656</v>
      </c>
      <c r="B2828" s="1">
        <v>41762</v>
      </c>
      <c r="C2828" t="s">
        <v>2792</v>
      </c>
      <c r="D2828" t="s">
        <v>974</v>
      </c>
      <c r="E2828" t="s">
        <v>46</v>
      </c>
      <c r="F2828" t="s">
        <v>47</v>
      </c>
      <c r="G2828" t="s">
        <v>77</v>
      </c>
      <c r="H2828" t="s">
        <v>48</v>
      </c>
      <c r="I2828" t="s">
        <v>196</v>
      </c>
      <c r="J2828" t="s">
        <v>122</v>
      </c>
      <c r="K2828" t="s">
        <v>94</v>
      </c>
      <c r="L2828" t="s">
        <v>95</v>
      </c>
      <c r="M2828" t="s">
        <v>35</v>
      </c>
      <c r="N2828" s="1">
        <v>41766</v>
      </c>
      <c r="O2828" t="s">
        <v>123</v>
      </c>
      <c r="P2828" t="s">
        <v>124</v>
      </c>
      <c r="Q2828" t="s">
        <v>125</v>
      </c>
      <c r="R2828">
        <v>40</v>
      </c>
      <c r="S2828" t="s">
        <v>11892</v>
      </c>
      <c r="T2828" s="2">
        <v>0.03</v>
      </c>
      <c r="U2828" t="s">
        <v>11893</v>
      </c>
      <c r="V2828" t="s">
        <v>5488</v>
      </c>
      <c r="W2828" t="s">
        <v>129</v>
      </c>
      <c r="X2828" t="s">
        <v>11894</v>
      </c>
    </row>
    <row r="2829" spans="1:24" x14ac:dyDescent="0.3">
      <c r="A2829" t="s">
        <v>2218</v>
      </c>
      <c r="B2829" s="1">
        <v>42165</v>
      </c>
      <c r="C2829" t="s">
        <v>2219</v>
      </c>
      <c r="D2829" t="s">
        <v>306</v>
      </c>
      <c r="E2829" t="s">
        <v>46</v>
      </c>
      <c r="F2829" t="s">
        <v>47</v>
      </c>
      <c r="G2829" t="s">
        <v>77</v>
      </c>
      <c r="H2829" t="s">
        <v>107</v>
      </c>
      <c r="I2829" t="s">
        <v>121</v>
      </c>
      <c r="J2829" t="s">
        <v>423</v>
      </c>
      <c r="K2829" t="s">
        <v>94</v>
      </c>
      <c r="L2829" t="s">
        <v>34</v>
      </c>
      <c r="M2829" t="s">
        <v>35</v>
      </c>
      <c r="N2829" s="1">
        <v>42169</v>
      </c>
      <c r="O2829" t="s">
        <v>424</v>
      </c>
      <c r="P2829" t="s">
        <v>356</v>
      </c>
      <c r="Q2829" t="s">
        <v>341</v>
      </c>
      <c r="R2829">
        <v>27</v>
      </c>
      <c r="S2829" t="s">
        <v>1360</v>
      </c>
      <c r="T2829" s="2">
        <v>0.08</v>
      </c>
      <c r="U2829" t="s">
        <v>646</v>
      </c>
      <c r="V2829" t="s">
        <v>2220</v>
      </c>
      <c r="W2829" t="s">
        <v>428</v>
      </c>
      <c r="X2829" t="s">
        <v>2221</v>
      </c>
    </row>
    <row r="2830" spans="1:24" x14ac:dyDescent="0.3">
      <c r="A2830" t="s">
        <v>2218</v>
      </c>
      <c r="B2830" s="1">
        <v>41534</v>
      </c>
      <c r="C2830" t="s">
        <v>5568</v>
      </c>
      <c r="D2830" t="s">
        <v>61</v>
      </c>
      <c r="E2830" t="s">
        <v>27</v>
      </c>
      <c r="F2830" t="s">
        <v>28</v>
      </c>
      <c r="G2830" t="s">
        <v>134</v>
      </c>
      <c r="H2830" t="s">
        <v>62</v>
      </c>
      <c r="I2830" t="s">
        <v>121</v>
      </c>
      <c r="J2830" t="s">
        <v>1302</v>
      </c>
      <c r="K2830" t="s">
        <v>94</v>
      </c>
      <c r="L2830" t="s">
        <v>34</v>
      </c>
      <c r="M2830" t="s">
        <v>35</v>
      </c>
      <c r="N2830" s="1">
        <v>41536</v>
      </c>
      <c r="O2830" t="s">
        <v>1303</v>
      </c>
      <c r="P2830" t="s">
        <v>168</v>
      </c>
      <c r="Q2830" t="s">
        <v>1304</v>
      </c>
      <c r="R2830">
        <v>48</v>
      </c>
      <c r="S2830" t="s">
        <v>5569</v>
      </c>
      <c r="T2830" s="2">
        <v>0.08</v>
      </c>
      <c r="U2830" t="s">
        <v>5570</v>
      </c>
      <c r="V2830" t="s">
        <v>5571</v>
      </c>
      <c r="W2830" t="s">
        <v>1307</v>
      </c>
      <c r="X2830" t="s">
        <v>5572</v>
      </c>
    </row>
    <row r="2831" spans="1:24" x14ac:dyDescent="0.3">
      <c r="A2831" t="s">
        <v>2218</v>
      </c>
      <c r="B2831" s="1">
        <v>42165</v>
      </c>
      <c r="C2831" t="s">
        <v>2219</v>
      </c>
      <c r="D2831" t="s">
        <v>306</v>
      </c>
      <c r="E2831" t="s">
        <v>46</v>
      </c>
      <c r="F2831" t="s">
        <v>47</v>
      </c>
      <c r="G2831" t="s">
        <v>91</v>
      </c>
      <c r="H2831" t="s">
        <v>107</v>
      </c>
      <c r="I2831" t="s">
        <v>92</v>
      </c>
      <c r="J2831" t="s">
        <v>423</v>
      </c>
      <c r="K2831" t="s">
        <v>33</v>
      </c>
      <c r="L2831" t="s">
        <v>65</v>
      </c>
      <c r="M2831" t="s">
        <v>35</v>
      </c>
      <c r="N2831" s="1">
        <v>42169</v>
      </c>
      <c r="O2831" t="s">
        <v>424</v>
      </c>
      <c r="P2831" t="s">
        <v>356</v>
      </c>
      <c r="Q2831" t="s">
        <v>341</v>
      </c>
      <c r="R2831">
        <v>8</v>
      </c>
      <c r="S2831" t="s">
        <v>1360</v>
      </c>
      <c r="T2831" s="2">
        <v>0.09</v>
      </c>
      <c r="U2831" t="s">
        <v>646</v>
      </c>
      <c r="V2831" t="s">
        <v>2220</v>
      </c>
      <c r="W2831" t="s">
        <v>428</v>
      </c>
      <c r="X2831" t="s">
        <v>2221</v>
      </c>
    </row>
    <row r="2832" spans="1:24" x14ac:dyDescent="0.3">
      <c r="A2832" t="s">
        <v>2218</v>
      </c>
      <c r="B2832" s="1">
        <v>42153</v>
      </c>
      <c r="C2832" t="s">
        <v>3839</v>
      </c>
      <c r="D2832" t="s">
        <v>683</v>
      </c>
      <c r="E2832" t="s">
        <v>46</v>
      </c>
      <c r="F2832" t="s">
        <v>47</v>
      </c>
      <c r="G2832" t="s">
        <v>134</v>
      </c>
      <c r="H2832" t="s">
        <v>107</v>
      </c>
      <c r="I2832" t="s">
        <v>196</v>
      </c>
      <c r="J2832" t="s">
        <v>3587</v>
      </c>
      <c r="K2832" t="s">
        <v>94</v>
      </c>
      <c r="L2832" t="s">
        <v>34</v>
      </c>
      <c r="M2832" t="s">
        <v>35</v>
      </c>
      <c r="N2832" s="1">
        <v>42155</v>
      </c>
      <c r="O2832" t="s">
        <v>460</v>
      </c>
      <c r="P2832" t="s">
        <v>3588</v>
      </c>
      <c r="Q2832" t="s">
        <v>1220</v>
      </c>
      <c r="R2832">
        <v>20</v>
      </c>
      <c r="S2832" t="s">
        <v>2240</v>
      </c>
      <c r="T2832" s="2">
        <v>0.04</v>
      </c>
      <c r="U2832" t="s">
        <v>1334</v>
      </c>
      <c r="V2832" t="s">
        <v>4900</v>
      </c>
      <c r="W2832" t="s">
        <v>3589</v>
      </c>
      <c r="X2832" t="s">
        <v>1929</v>
      </c>
    </row>
    <row r="2833" spans="1:24" x14ac:dyDescent="0.3">
      <c r="A2833" t="s">
        <v>2218</v>
      </c>
      <c r="B2833" s="1">
        <v>42165</v>
      </c>
      <c r="C2833" t="s">
        <v>9321</v>
      </c>
      <c r="D2833" t="s">
        <v>787</v>
      </c>
      <c r="E2833" t="s">
        <v>27</v>
      </c>
      <c r="F2833" t="s">
        <v>28</v>
      </c>
      <c r="G2833" t="s">
        <v>77</v>
      </c>
      <c r="H2833" t="s">
        <v>217</v>
      </c>
      <c r="I2833" t="s">
        <v>63</v>
      </c>
      <c r="J2833" t="s">
        <v>423</v>
      </c>
      <c r="K2833" t="s">
        <v>723</v>
      </c>
      <c r="L2833" t="s">
        <v>50</v>
      </c>
      <c r="M2833" t="s">
        <v>35</v>
      </c>
      <c r="N2833" s="1">
        <v>42167</v>
      </c>
      <c r="O2833" t="s">
        <v>424</v>
      </c>
      <c r="P2833" t="s">
        <v>356</v>
      </c>
      <c r="Q2833" t="s">
        <v>341</v>
      </c>
      <c r="R2833">
        <v>3</v>
      </c>
      <c r="S2833" t="s">
        <v>1360</v>
      </c>
      <c r="T2833" s="2">
        <v>0.1</v>
      </c>
      <c r="U2833" t="s">
        <v>646</v>
      </c>
      <c r="V2833" t="s">
        <v>2220</v>
      </c>
      <c r="W2833" t="s">
        <v>428</v>
      </c>
      <c r="X2833" t="s">
        <v>2221</v>
      </c>
    </row>
    <row r="2834" spans="1:24" x14ac:dyDescent="0.3">
      <c r="A2834" t="s">
        <v>2218</v>
      </c>
      <c r="B2834" s="1">
        <v>42163</v>
      </c>
      <c r="C2834" t="s">
        <v>852</v>
      </c>
      <c r="D2834" t="s">
        <v>280</v>
      </c>
      <c r="E2834" t="s">
        <v>27</v>
      </c>
      <c r="F2834" t="s">
        <v>28</v>
      </c>
      <c r="G2834" t="s">
        <v>77</v>
      </c>
      <c r="H2834" t="s">
        <v>281</v>
      </c>
      <c r="I2834" t="s">
        <v>121</v>
      </c>
      <c r="J2834" t="s">
        <v>853</v>
      </c>
      <c r="K2834" t="s">
        <v>94</v>
      </c>
      <c r="L2834" t="s">
        <v>34</v>
      </c>
      <c r="M2834" t="s">
        <v>35</v>
      </c>
      <c r="N2834" s="1">
        <v>42164</v>
      </c>
      <c r="O2834" t="s">
        <v>854</v>
      </c>
      <c r="P2834" t="s">
        <v>855</v>
      </c>
      <c r="Q2834" t="s">
        <v>856</v>
      </c>
      <c r="R2834">
        <v>10</v>
      </c>
      <c r="S2834" t="s">
        <v>857</v>
      </c>
      <c r="T2834" s="2">
        <v>0.01</v>
      </c>
      <c r="U2834" t="s">
        <v>858</v>
      </c>
      <c r="V2834" t="s">
        <v>859</v>
      </c>
      <c r="W2834" t="s">
        <v>618</v>
      </c>
      <c r="X2834" t="s">
        <v>860</v>
      </c>
    </row>
    <row r="2835" spans="1:24" x14ac:dyDescent="0.3">
      <c r="A2835" t="s">
        <v>2218</v>
      </c>
      <c r="B2835" s="1">
        <v>42159</v>
      </c>
      <c r="C2835" t="s">
        <v>1652</v>
      </c>
      <c r="D2835" t="s">
        <v>1232</v>
      </c>
      <c r="E2835" t="s">
        <v>27</v>
      </c>
      <c r="F2835" t="s">
        <v>28</v>
      </c>
      <c r="G2835" t="s">
        <v>134</v>
      </c>
      <c r="H2835" t="s">
        <v>281</v>
      </c>
      <c r="I2835" t="s">
        <v>92</v>
      </c>
      <c r="J2835" t="s">
        <v>373</v>
      </c>
      <c r="K2835" t="s">
        <v>33</v>
      </c>
      <c r="L2835" t="s">
        <v>34</v>
      </c>
      <c r="M2835" t="s">
        <v>156</v>
      </c>
      <c r="N2835" s="1">
        <v>42160</v>
      </c>
      <c r="O2835" t="s">
        <v>374</v>
      </c>
      <c r="P2835" t="s">
        <v>375</v>
      </c>
      <c r="Q2835" t="s">
        <v>376</v>
      </c>
      <c r="R2835">
        <v>6</v>
      </c>
      <c r="S2835" t="s">
        <v>1360</v>
      </c>
      <c r="T2835" s="2">
        <v>0.03</v>
      </c>
      <c r="U2835" t="s">
        <v>646</v>
      </c>
      <c r="V2835" t="s">
        <v>2220</v>
      </c>
      <c r="W2835" t="s">
        <v>380</v>
      </c>
      <c r="X2835" t="s">
        <v>2221</v>
      </c>
    </row>
    <row r="2836" spans="1:24" x14ac:dyDescent="0.3">
      <c r="A2836" t="s">
        <v>2218</v>
      </c>
      <c r="B2836" s="1">
        <v>41495</v>
      </c>
      <c r="C2836" t="s">
        <v>578</v>
      </c>
      <c r="D2836" t="s">
        <v>551</v>
      </c>
      <c r="E2836" t="s">
        <v>27</v>
      </c>
      <c r="F2836" t="s">
        <v>28</v>
      </c>
      <c r="G2836" t="s">
        <v>77</v>
      </c>
      <c r="H2836" t="s">
        <v>289</v>
      </c>
      <c r="I2836" t="s">
        <v>196</v>
      </c>
      <c r="J2836" t="s">
        <v>1365</v>
      </c>
      <c r="K2836" t="s">
        <v>723</v>
      </c>
      <c r="L2836" t="s">
        <v>109</v>
      </c>
      <c r="M2836" t="s">
        <v>35</v>
      </c>
      <c r="N2836" s="1">
        <v>41502</v>
      </c>
      <c r="O2836" t="s">
        <v>925</v>
      </c>
      <c r="P2836" t="s">
        <v>758</v>
      </c>
      <c r="Q2836" t="s">
        <v>254</v>
      </c>
      <c r="R2836">
        <v>44</v>
      </c>
      <c r="S2836" t="s">
        <v>5044</v>
      </c>
      <c r="T2836" s="2">
        <v>0.03</v>
      </c>
      <c r="U2836" t="s">
        <v>10659</v>
      </c>
      <c r="V2836" t="s">
        <v>5453</v>
      </c>
      <c r="W2836" t="s">
        <v>1369</v>
      </c>
      <c r="X2836" t="s">
        <v>9317</v>
      </c>
    </row>
    <row r="2837" spans="1:24" x14ac:dyDescent="0.3">
      <c r="A2837" t="s">
        <v>2218</v>
      </c>
      <c r="B2837" s="1">
        <v>42165</v>
      </c>
      <c r="C2837" t="s">
        <v>2219</v>
      </c>
      <c r="D2837" t="s">
        <v>306</v>
      </c>
      <c r="E2837" t="s">
        <v>46</v>
      </c>
      <c r="F2837" t="s">
        <v>47</v>
      </c>
      <c r="G2837" t="s">
        <v>29</v>
      </c>
      <c r="H2837" t="s">
        <v>107</v>
      </c>
      <c r="I2837" t="s">
        <v>63</v>
      </c>
      <c r="J2837" t="s">
        <v>423</v>
      </c>
      <c r="K2837" t="s">
        <v>94</v>
      </c>
      <c r="L2837" t="s">
        <v>95</v>
      </c>
      <c r="M2837" t="s">
        <v>35</v>
      </c>
      <c r="N2837" s="1">
        <v>42169</v>
      </c>
      <c r="O2837" t="s">
        <v>424</v>
      </c>
      <c r="P2837" t="s">
        <v>356</v>
      </c>
      <c r="Q2837" t="s">
        <v>341</v>
      </c>
      <c r="R2837">
        <v>11</v>
      </c>
      <c r="S2837" t="s">
        <v>1360</v>
      </c>
      <c r="T2837" s="2">
        <v>0.06</v>
      </c>
      <c r="U2837" t="s">
        <v>646</v>
      </c>
      <c r="V2837" t="s">
        <v>2220</v>
      </c>
      <c r="W2837" t="s">
        <v>428</v>
      </c>
      <c r="X2837" t="s">
        <v>2221</v>
      </c>
    </row>
    <row r="2838" spans="1:24" x14ac:dyDescent="0.3">
      <c r="A2838" t="s">
        <v>3147</v>
      </c>
      <c r="B2838" s="1">
        <v>42166</v>
      </c>
      <c r="C2838" t="s">
        <v>464</v>
      </c>
      <c r="D2838" t="s">
        <v>1468</v>
      </c>
      <c r="E2838" t="s">
        <v>27</v>
      </c>
      <c r="F2838" t="s">
        <v>28</v>
      </c>
      <c r="G2838" t="s">
        <v>134</v>
      </c>
      <c r="H2838" t="s">
        <v>433</v>
      </c>
      <c r="I2838" t="s">
        <v>121</v>
      </c>
      <c r="J2838" t="s">
        <v>3148</v>
      </c>
      <c r="K2838" t="s">
        <v>94</v>
      </c>
      <c r="L2838" t="s">
        <v>95</v>
      </c>
      <c r="M2838" t="s">
        <v>35</v>
      </c>
      <c r="N2838" s="1">
        <v>42166</v>
      </c>
      <c r="O2838" t="s">
        <v>2929</v>
      </c>
      <c r="P2838" t="s">
        <v>3149</v>
      </c>
      <c r="Q2838" t="s">
        <v>3150</v>
      </c>
      <c r="R2838">
        <v>31</v>
      </c>
      <c r="S2838" t="s">
        <v>3151</v>
      </c>
      <c r="T2838" s="2">
        <v>0</v>
      </c>
      <c r="U2838" t="s">
        <v>3152</v>
      </c>
      <c r="V2838" t="s">
        <v>3153</v>
      </c>
      <c r="W2838" t="s">
        <v>3154</v>
      </c>
      <c r="X2838" t="s">
        <v>3155</v>
      </c>
    </row>
    <row r="2839" spans="1:24" x14ac:dyDescent="0.3">
      <c r="A2839" t="s">
        <v>3147</v>
      </c>
      <c r="B2839" s="1">
        <v>41762</v>
      </c>
      <c r="C2839" t="s">
        <v>2792</v>
      </c>
      <c r="D2839" t="s">
        <v>974</v>
      </c>
      <c r="E2839" t="s">
        <v>46</v>
      </c>
      <c r="F2839" t="s">
        <v>47</v>
      </c>
      <c r="G2839" t="s">
        <v>91</v>
      </c>
      <c r="H2839" t="s">
        <v>48</v>
      </c>
      <c r="I2839" t="s">
        <v>31</v>
      </c>
      <c r="J2839" t="s">
        <v>3148</v>
      </c>
      <c r="K2839" t="s">
        <v>94</v>
      </c>
      <c r="L2839" t="s">
        <v>95</v>
      </c>
      <c r="M2839" t="s">
        <v>35</v>
      </c>
      <c r="N2839" s="1">
        <v>41766</v>
      </c>
      <c r="O2839" t="s">
        <v>2929</v>
      </c>
      <c r="P2839" t="s">
        <v>3149</v>
      </c>
      <c r="Q2839" t="s">
        <v>3150</v>
      </c>
      <c r="R2839">
        <v>23</v>
      </c>
      <c r="S2839" t="s">
        <v>3151</v>
      </c>
      <c r="T2839" s="2">
        <v>0.06</v>
      </c>
      <c r="U2839" t="s">
        <v>9659</v>
      </c>
      <c r="V2839" t="s">
        <v>3153</v>
      </c>
      <c r="W2839" t="s">
        <v>3154</v>
      </c>
      <c r="X2839" t="s">
        <v>3155</v>
      </c>
    </row>
    <row r="2840" spans="1:24" x14ac:dyDescent="0.3">
      <c r="A2840" t="s">
        <v>3147</v>
      </c>
      <c r="B2840" s="1">
        <v>41923</v>
      </c>
      <c r="C2840" t="s">
        <v>590</v>
      </c>
      <c r="D2840" t="s">
        <v>591</v>
      </c>
      <c r="E2840" t="s">
        <v>27</v>
      </c>
      <c r="F2840" t="s">
        <v>28</v>
      </c>
      <c r="G2840" t="s">
        <v>29</v>
      </c>
      <c r="H2840" t="s">
        <v>241</v>
      </c>
      <c r="I2840" t="s">
        <v>31</v>
      </c>
      <c r="J2840" t="s">
        <v>885</v>
      </c>
      <c r="K2840" t="s">
        <v>94</v>
      </c>
      <c r="L2840" t="s">
        <v>95</v>
      </c>
      <c r="M2840" t="s">
        <v>35</v>
      </c>
      <c r="N2840" s="1">
        <v>41923</v>
      </c>
      <c r="O2840" t="s">
        <v>886</v>
      </c>
      <c r="P2840" t="s">
        <v>295</v>
      </c>
      <c r="Q2840" t="s">
        <v>887</v>
      </c>
      <c r="R2840">
        <v>24</v>
      </c>
      <c r="S2840" t="s">
        <v>10822</v>
      </c>
      <c r="T2840" s="2">
        <v>0.04</v>
      </c>
      <c r="U2840" t="s">
        <v>1151</v>
      </c>
      <c r="V2840" t="s">
        <v>10823</v>
      </c>
      <c r="W2840" t="s">
        <v>891</v>
      </c>
      <c r="X2840" t="s">
        <v>10824</v>
      </c>
    </row>
    <row r="2841" spans="1:24" x14ac:dyDescent="0.3">
      <c r="A2841" t="s">
        <v>3147</v>
      </c>
      <c r="B2841" s="1">
        <v>42154</v>
      </c>
      <c r="C2841" t="s">
        <v>3431</v>
      </c>
      <c r="D2841" t="s">
        <v>240</v>
      </c>
      <c r="E2841" t="s">
        <v>27</v>
      </c>
      <c r="F2841" t="s">
        <v>28</v>
      </c>
      <c r="G2841" t="s">
        <v>29</v>
      </c>
      <c r="H2841" t="s">
        <v>241</v>
      </c>
      <c r="I2841" t="s">
        <v>31</v>
      </c>
      <c r="J2841" t="s">
        <v>1150</v>
      </c>
      <c r="K2841" t="s">
        <v>94</v>
      </c>
      <c r="L2841" t="s">
        <v>95</v>
      </c>
      <c r="M2841" t="s">
        <v>35</v>
      </c>
      <c r="N2841" s="1">
        <v>42520</v>
      </c>
      <c r="O2841" t="s">
        <v>1151</v>
      </c>
      <c r="P2841" t="s">
        <v>1152</v>
      </c>
      <c r="Q2841" t="s">
        <v>1153</v>
      </c>
      <c r="R2841">
        <v>27</v>
      </c>
      <c r="S2841" t="s">
        <v>5073</v>
      </c>
      <c r="T2841" s="2">
        <v>7.0000000000000007E-2</v>
      </c>
      <c r="U2841" t="s">
        <v>12415</v>
      </c>
      <c r="V2841" t="s">
        <v>12416</v>
      </c>
      <c r="W2841" t="s">
        <v>1156</v>
      </c>
      <c r="X2841" t="s">
        <v>12417</v>
      </c>
    </row>
    <row r="2842" spans="1:24" x14ac:dyDescent="0.3">
      <c r="A2842" t="s">
        <v>4856</v>
      </c>
      <c r="B2842" s="1">
        <v>41471</v>
      </c>
      <c r="C2842" t="s">
        <v>584</v>
      </c>
      <c r="D2842" t="s">
        <v>228</v>
      </c>
      <c r="E2842" t="s">
        <v>46</v>
      </c>
      <c r="F2842" t="s">
        <v>47</v>
      </c>
      <c r="G2842" t="s">
        <v>91</v>
      </c>
      <c r="H2842" t="s">
        <v>107</v>
      </c>
      <c r="I2842" t="s">
        <v>196</v>
      </c>
      <c r="J2842" t="s">
        <v>832</v>
      </c>
      <c r="K2842" t="s">
        <v>94</v>
      </c>
      <c r="L2842" t="s">
        <v>95</v>
      </c>
      <c r="M2842" t="s">
        <v>35</v>
      </c>
      <c r="N2842" s="1">
        <v>41471</v>
      </c>
      <c r="O2842" t="s">
        <v>833</v>
      </c>
      <c r="P2842" t="s">
        <v>834</v>
      </c>
      <c r="Q2842" t="s">
        <v>774</v>
      </c>
      <c r="R2842">
        <v>25</v>
      </c>
      <c r="S2842" t="s">
        <v>4857</v>
      </c>
      <c r="T2842" s="2">
        <v>0</v>
      </c>
      <c r="U2842" t="s">
        <v>4311</v>
      </c>
      <c r="V2842" t="s">
        <v>4858</v>
      </c>
      <c r="W2842" t="s">
        <v>838</v>
      </c>
      <c r="X2842" t="s">
        <v>4859</v>
      </c>
    </row>
    <row r="2843" spans="1:24" x14ac:dyDescent="0.3">
      <c r="A2843" t="s">
        <v>4856</v>
      </c>
      <c r="B2843" s="1">
        <v>42038</v>
      </c>
      <c r="C2843" t="s">
        <v>3312</v>
      </c>
      <c r="D2843" t="s">
        <v>3003</v>
      </c>
      <c r="E2843" t="s">
        <v>27</v>
      </c>
      <c r="F2843" t="s">
        <v>28</v>
      </c>
      <c r="G2843" t="s">
        <v>91</v>
      </c>
      <c r="H2843" t="s">
        <v>78</v>
      </c>
      <c r="I2843" t="s">
        <v>196</v>
      </c>
      <c r="J2843" t="s">
        <v>832</v>
      </c>
      <c r="K2843" t="s">
        <v>94</v>
      </c>
      <c r="L2843" t="s">
        <v>34</v>
      </c>
      <c r="M2843" t="s">
        <v>35</v>
      </c>
      <c r="N2843" s="1">
        <v>42065</v>
      </c>
      <c r="O2843" t="s">
        <v>833</v>
      </c>
      <c r="P2843" t="s">
        <v>834</v>
      </c>
      <c r="Q2843" t="s">
        <v>774</v>
      </c>
      <c r="R2843">
        <v>34</v>
      </c>
      <c r="S2843" t="s">
        <v>11636</v>
      </c>
      <c r="T2843" s="2">
        <v>0</v>
      </c>
      <c r="U2843" t="s">
        <v>1721</v>
      </c>
      <c r="V2843" t="s">
        <v>11637</v>
      </c>
      <c r="W2843" t="s">
        <v>838</v>
      </c>
      <c r="X2843" t="s">
        <v>2672</v>
      </c>
    </row>
    <row r="2844" spans="1:24" x14ac:dyDescent="0.3">
      <c r="A2844" t="s">
        <v>5579</v>
      </c>
      <c r="B2844" s="1">
        <v>42166</v>
      </c>
      <c r="C2844" t="s">
        <v>1958</v>
      </c>
      <c r="D2844" t="s">
        <v>591</v>
      </c>
      <c r="E2844" t="s">
        <v>27</v>
      </c>
      <c r="F2844" t="s">
        <v>28</v>
      </c>
      <c r="G2844" t="s">
        <v>77</v>
      </c>
      <c r="H2844" t="s">
        <v>241</v>
      </c>
      <c r="I2844" t="s">
        <v>196</v>
      </c>
      <c r="J2844" t="s">
        <v>1474</v>
      </c>
      <c r="K2844" t="s">
        <v>94</v>
      </c>
      <c r="L2844" t="s">
        <v>95</v>
      </c>
      <c r="M2844" t="s">
        <v>35</v>
      </c>
      <c r="N2844" s="1">
        <v>42168</v>
      </c>
      <c r="O2844" t="s">
        <v>1369</v>
      </c>
      <c r="P2844" t="s">
        <v>96</v>
      </c>
      <c r="Q2844" t="s">
        <v>1475</v>
      </c>
      <c r="R2844">
        <v>10</v>
      </c>
      <c r="S2844" t="s">
        <v>5580</v>
      </c>
      <c r="T2844" s="2">
        <v>0.01</v>
      </c>
      <c r="U2844" t="s">
        <v>3561</v>
      </c>
      <c r="V2844" t="s">
        <v>5581</v>
      </c>
      <c r="W2844" t="s">
        <v>1478</v>
      </c>
      <c r="X2844" t="s">
        <v>1923</v>
      </c>
    </row>
    <row r="2845" spans="1:24" x14ac:dyDescent="0.3">
      <c r="A2845" t="s">
        <v>5579</v>
      </c>
      <c r="B2845" s="1">
        <v>41459</v>
      </c>
      <c r="C2845" t="s">
        <v>10371</v>
      </c>
      <c r="D2845" t="s">
        <v>26</v>
      </c>
      <c r="E2845" t="s">
        <v>27</v>
      </c>
      <c r="F2845" t="s">
        <v>28</v>
      </c>
      <c r="G2845" t="s">
        <v>91</v>
      </c>
      <c r="H2845" t="s">
        <v>30</v>
      </c>
      <c r="I2845" t="s">
        <v>63</v>
      </c>
      <c r="J2845" t="s">
        <v>197</v>
      </c>
      <c r="K2845" t="s">
        <v>33</v>
      </c>
      <c r="L2845" t="s">
        <v>65</v>
      </c>
      <c r="M2845" t="s">
        <v>35</v>
      </c>
      <c r="N2845" s="1">
        <v>41461</v>
      </c>
      <c r="O2845" t="s">
        <v>198</v>
      </c>
      <c r="P2845" t="s">
        <v>37</v>
      </c>
      <c r="Q2845" t="s">
        <v>57</v>
      </c>
      <c r="R2845">
        <v>2</v>
      </c>
      <c r="S2845" t="s">
        <v>10372</v>
      </c>
      <c r="T2845" s="2">
        <v>0.01</v>
      </c>
      <c r="U2845" t="s">
        <v>2663</v>
      </c>
      <c r="V2845" t="s">
        <v>10373</v>
      </c>
      <c r="W2845" t="s">
        <v>116</v>
      </c>
      <c r="X2845" t="s">
        <v>10374</v>
      </c>
    </row>
    <row r="2846" spans="1:24" x14ac:dyDescent="0.3">
      <c r="A2846" t="s">
        <v>5579</v>
      </c>
      <c r="B2846" s="1">
        <v>41587</v>
      </c>
      <c r="C2846" t="s">
        <v>1197</v>
      </c>
      <c r="D2846" t="s">
        <v>1198</v>
      </c>
      <c r="E2846" t="s">
        <v>46</v>
      </c>
      <c r="F2846" t="s">
        <v>47</v>
      </c>
      <c r="G2846" t="s">
        <v>91</v>
      </c>
      <c r="H2846" t="s">
        <v>48</v>
      </c>
      <c r="I2846" t="s">
        <v>196</v>
      </c>
      <c r="J2846" t="s">
        <v>832</v>
      </c>
      <c r="K2846" t="s">
        <v>94</v>
      </c>
      <c r="L2846" t="s">
        <v>109</v>
      </c>
      <c r="M2846" t="s">
        <v>35</v>
      </c>
      <c r="N2846" s="1">
        <v>41587</v>
      </c>
      <c r="O2846" t="s">
        <v>833</v>
      </c>
      <c r="P2846" t="s">
        <v>834</v>
      </c>
      <c r="Q2846" t="s">
        <v>774</v>
      </c>
      <c r="R2846">
        <v>34</v>
      </c>
      <c r="S2846" t="s">
        <v>2381</v>
      </c>
      <c r="T2846" s="2">
        <v>0</v>
      </c>
      <c r="U2846" t="s">
        <v>361</v>
      </c>
      <c r="V2846" t="s">
        <v>10719</v>
      </c>
      <c r="W2846" t="s">
        <v>838</v>
      </c>
      <c r="X2846" t="s">
        <v>2221</v>
      </c>
    </row>
    <row r="2847" spans="1:24" x14ac:dyDescent="0.3">
      <c r="A2847" t="s">
        <v>1052</v>
      </c>
      <c r="B2847" s="1">
        <v>41363</v>
      </c>
      <c r="C2847" t="s">
        <v>928</v>
      </c>
      <c r="D2847" t="s">
        <v>1053</v>
      </c>
      <c r="E2847" t="s">
        <v>27</v>
      </c>
      <c r="F2847" t="s">
        <v>28</v>
      </c>
      <c r="G2847" t="s">
        <v>29</v>
      </c>
      <c r="H2847" t="s">
        <v>281</v>
      </c>
      <c r="I2847" t="s">
        <v>63</v>
      </c>
      <c r="J2847" t="s">
        <v>197</v>
      </c>
      <c r="K2847" t="s">
        <v>94</v>
      </c>
      <c r="L2847" t="s">
        <v>34</v>
      </c>
      <c r="M2847" t="s">
        <v>35</v>
      </c>
      <c r="N2847" s="1">
        <v>41364</v>
      </c>
      <c r="O2847" t="s">
        <v>198</v>
      </c>
      <c r="P2847" t="s">
        <v>37</v>
      </c>
      <c r="Q2847" t="s">
        <v>57</v>
      </c>
      <c r="R2847">
        <v>20</v>
      </c>
      <c r="S2847" t="s">
        <v>1054</v>
      </c>
      <c r="T2847" s="2">
        <v>0.04</v>
      </c>
      <c r="U2847" t="s">
        <v>270</v>
      </c>
      <c r="V2847" t="s">
        <v>759</v>
      </c>
      <c r="W2847" t="s">
        <v>116</v>
      </c>
      <c r="X2847" t="s">
        <v>1055</v>
      </c>
    </row>
    <row r="2848" spans="1:24" x14ac:dyDescent="0.3">
      <c r="A2848" t="s">
        <v>1052</v>
      </c>
      <c r="B2848" s="1">
        <v>41495</v>
      </c>
      <c r="C2848" t="s">
        <v>364</v>
      </c>
      <c r="D2848" t="s">
        <v>365</v>
      </c>
      <c r="E2848" t="s">
        <v>46</v>
      </c>
      <c r="F2848" t="s">
        <v>47</v>
      </c>
      <c r="G2848" t="s">
        <v>134</v>
      </c>
      <c r="H2848" t="s">
        <v>48</v>
      </c>
      <c r="I2848" t="s">
        <v>92</v>
      </c>
      <c r="J2848" t="s">
        <v>1233</v>
      </c>
      <c r="K2848" t="s">
        <v>94</v>
      </c>
      <c r="L2848" t="s">
        <v>95</v>
      </c>
      <c r="M2848" t="s">
        <v>35</v>
      </c>
      <c r="N2848" s="1">
        <v>41499</v>
      </c>
      <c r="O2848" t="s">
        <v>711</v>
      </c>
      <c r="P2848" t="s">
        <v>1234</v>
      </c>
      <c r="Q2848" t="s">
        <v>1235</v>
      </c>
      <c r="R2848">
        <v>25</v>
      </c>
      <c r="S2848" t="s">
        <v>9187</v>
      </c>
      <c r="T2848" s="2">
        <v>0.09</v>
      </c>
      <c r="U2848" t="s">
        <v>9188</v>
      </c>
      <c r="V2848" t="s">
        <v>8978</v>
      </c>
      <c r="W2848" t="s">
        <v>1239</v>
      </c>
      <c r="X2848" t="s">
        <v>1458</v>
      </c>
    </row>
    <row r="2849" spans="1:24" x14ac:dyDescent="0.3">
      <c r="A2849" t="s">
        <v>1052</v>
      </c>
      <c r="B2849" s="1">
        <v>42037</v>
      </c>
      <c r="C2849" t="s">
        <v>572</v>
      </c>
      <c r="D2849" t="s">
        <v>306</v>
      </c>
      <c r="E2849" t="s">
        <v>46</v>
      </c>
      <c r="F2849" t="s">
        <v>47</v>
      </c>
      <c r="G2849" t="s">
        <v>29</v>
      </c>
      <c r="H2849" t="s">
        <v>107</v>
      </c>
      <c r="I2849" t="s">
        <v>63</v>
      </c>
      <c r="J2849" t="s">
        <v>1938</v>
      </c>
      <c r="K2849" t="s">
        <v>94</v>
      </c>
      <c r="L2849" t="s">
        <v>34</v>
      </c>
      <c r="M2849" t="s">
        <v>35</v>
      </c>
      <c r="N2849" s="1">
        <v>42047</v>
      </c>
      <c r="O2849" t="s">
        <v>1939</v>
      </c>
      <c r="P2849" t="s">
        <v>877</v>
      </c>
      <c r="Q2849" t="s">
        <v>1239</v>
      </c>
      <c r="R2849">
        <v>32</v>
      </c>
      <c r="S2849" t="s">
        <v>9645</v>
      </c>
      <c r="T2849" s="2">
        <v>0.1</v>
      </c>
      <c r="U2849" t="s">
        <v>6985</v>
      </c>
      <c r="V2849" t="s">
        <v>9646</v>
      </c>
      <c r="W2849" t="s">
        <v>1942</v>
      </c>
      <c r="X2849" t="s">
        <v>9647</v>
      </c>
    </row>
    <row r="2850" spans="1:24" x14ac:dyDescent="0.3">
      <c r="A2850" t="s">
        <v>1052</v>
      </c>
      <c r="B2850" s="1">
        <v>42336</v>
      </c>
      <c r="C2850" t="s">
        <v>323</v>
      </c>
      <c r="D2850" t="s">
        <v>324</v>
      </c>
      <c r="E2850" t="s">
        <v>27</v>
      </c>
      <c r="F2850" t="s">
        <v>28</v>
      </c>
      <c r="G2850" t="s">
        <v>29</v>
      </c>
      <c r="H2850" t="s">
        <v>205</v>
      </c>
      <c r="I2850" t="s">
        <v>92</v>
      </c>
      <c r="J2850" t="s">
        <v>1150</v>
      </c>
      <c r="K2850" t="s">
        <v>94</v>
      </c>
      <c r="L2850" t="s">
        <v>34</v>
      </c>
      <c r="M2850" t="s">
        <v>156</v>
      </c>
      <c r="N2850" s="1">
        <v>42338</v>
      </c>
      <c r="O2850" t="s">
        <v>1151</v>
      </c>
      <c r="P2850" t="s">
        <v>1152</v>
      </c>
      <c r="Q2850" t="s">
        <v>1153</v>
      </c>
      <c r="R2850">
        <v>34</v>
      </c>
      <c r="S2850" t="s">
        <v>11103</v>
      </c>
      <c r="T2850" s="2">
        <v>0.03</v>
      </c>
      <c r="U2850" t="s">
        <v>3355</v>
      </c>
      <c r="V2850" t="s">
        <v>11104</v>
      </c>
      <c r="W2850" t="s">
        <v>1156</v>
      </c>
      <c r="X2850" t="s">
        <v>1640</v>
      </c>
    </row>
    <row r="2851" spans="1:24" x14ac:dyDescent="0.3">
      <c r="A2851" t="s">
        <v>1052</v>
      </c>
      <c r="B2851" s="1">
        <v>42369</v>
      </c>
      <c r="C2851" t="s">
        <v>866</v>
      </c>
      <c r="D2851" t="s">
        <v>867</v>
      </c>
      <c r="E2851" t="s">
        <v>27</v>
      </c>
      <c r="F2851" t="s">
        <v>28</v>
      </c>
      <c r="G2851" t="s">
        <v>91</v>
      </c>
      <c r="H2851" t="s">
        <v>289</v>
      </c>
      <c r="I2851" t="s">
        <v>121</v>
      </c>
      <c r="J2851" t="s">
        <v>290</v>
      </c>
      <c r="K2851" t="s">
        <v>33</v>
      </c>
      <c r="L2851" t="s">
        <v>34</v>
      </c>
      <c r="M2851" t="s">
        <v>35</v>
      </c>
      <c r="N2851" s="1">
        <v>42370</v>
      </c>
      <c r="O2851" t="s">
        <v>291</v>
      </c>
      <c r="P2851" t="s">
        <v>292</v>
      </c>
      <c r="Q2851" t="s">
        <v>293</v>
      </c>
      <c r="R2851">
        <v>29</v>
      </c>
      <c r="S2851" t="s">
        <v>11433</v>
      </c>
      <c r="T2851" s="2">
        <v>0.09</v>
      </c>
      <c r="U2851" t="s">
        <v>11434</v>
      </c>
      <c r="V2851" t="s">
        <v>11435</v>
      </c>
      <c r="W2851" t="s">
        <v>165</v>
      </c>
      <c r="X2851" t="s">
        <v>11436</v>
      </c>
    </row>
    <row r="2852" spans="1:24" x14ac:dyDescent="0.3">
      <c r="A2852" t="s">
        <v>1052</v>
      </c>
      <c r="B2852" s="1">
        <v>42053</v>
      </c>
      <c r="C2852" t="s">
        <v>1231</v>
      </c>
      <c r="D2852" t="s">
        <v>1232</v>
      </c>
      <c r="E2852" t="s">
        <v>27</v>
      </c>
      <c r="F2852" t="s">
        <v>28</v>
      </c>
      <c r="G2852" t="s">
        <v>77</v>
      </c>
      <c r="H2852" t="s">
        <v>281</v>
      </c>
      <c r="I2852" t="s">
        <v>121</v>
      </c>
      <c r="J2852" t="s">
        <v>423</v>
      </c>
      <c r="K2852" t="s">
        <v>33</v>
      </c>
      <c r="L2852" t="s">
        <v>50</v>
      </c>
      <c r="M2852" t="s">
        <v>35</v>
      </c>
      <c r="N2852" s="1">
        <v>42055</v>
      </c>
      <c r="O2852" t="s">
        <v>424</v>
      </c>
      <c r="P2852" t="s">
        <v>356</v>
      </c>
      <c r="Q2852" t="s">
        <v>341</v>
      </c>
      <c r="R2852">
        <v>30</v>
      </c>
      <c r="S2852" t="s">
        <v>12703</v>
      </c>
      <c r="T2852" s="2">
        <v>0.09</v>
      </c>
      <c r="U2852" t="s">
        <v>12704</v>
      </c>
      <c r="V2852" t="s">
        <v>8761</v>
      </c>
      <c r="W2852" t="s">
        <v>428</v>
      </c>
      <c r="X2852" t="s">
        <v>1914</v>
      </c>
    </row>
    <row r="2853" spans="1:24" x14ac:dyDescent="0.3">
      <c r="A2853" t="s">
        <v>3713</v>
      </c>
      <c r="B2853" s="1">
        <v>41398</v>
      </c>
      <c r="C2853" t="s">
        <v>3714</v>
      </c>
      <c r="D2853" t="s">
        <v>3715</v>
      </c>
      <c r="E2853" t="s">
        <v>27</v>
      </c>
      <c r="F2853" t="s">
        <v>28</v>
      </c>
      <c r="G2853" t="s">
        <v>91</v>
      </c>
      <c r="H2853" t="s">
        <v>433</v>
      </c>
      <c r="I2853" t="s">
        <v>196</v>
      </c>
      <c r="J2853" t="s">
        <v>507</v>
      </c>
      <c r="K2853" t="s">
        <v>94</v>
      </c>
      <c r="L2853" t="s">
        <v>34</v>
      </c>
      <c r="M2853" t="s">
        <v>35</v>
      </c>
      <c r="N2853" s="1">
        <v>41400</v>
      </c>
      <c r="O2853" t="s">
        <v>508</v>
      </c>
      <c r="P2853" t="s">
        <v>509</v>
      </c>
      <c r="Q2853" t="s">
        <v>510</v>
      </c>
      <c r="R2853">
        <v>24</v>
      </c>
      <c r="S2853" t="s">
        <v>3716</v>
      </c>
      <c r="T2853" s="2">
        <v>7.0000000000000007E-2</v>
      </c>
      <c r="U2853" t="s">
        <v>3717</v>
      </c>
      <c r="V2853" t="s">
        <v>3718</v>
      </c>
      <c r="W2853" t="s">
        <v>514</v>
      </c>
      <c r="X2853" t="s">
        <v>321</v>
      </c>
    </row>
    <row r="2854" spans="1:24" x14ac:dyDescent="0.3">
      <c r="A2854" t="s">
        <v>3713</v>
      </c>
      <c r="B2854" s="1">
        <v>42309</v>
      </c>
      <c r="C2854" t="s">
        <v>1301</v>
      </c>
      <c r="D2854" t="s">
        <v>228</v>
      </c>
      <c r="E2854" t="s">
        <v>46</v>
      </c>
      <c r="F2854" t="s">
        <v>47</v>
      </c>
      <c r="G2854" t="s">
        <v>91</v>
      </c>
      <c r="H2854" t="s">
        <v>107</v>
      </c>
      <c r="I2854" t="s">
        <v>31</v>
      </c>
      <c r="J2854" t="s">
        <v>507</v>
      </c>
      <c r="K2854" t="s">
        <v>33</v>
      </c>
      <c r="L2854" t="s">
        <v>34</v>
      </c>
      <c r="M2854" t="s">
        <v>35</v>
      </c>
      <c r="N2854" s="1">
        <v>42309</v>
      </c>
      <c r="O2854" t="s">
        <v>508</v>
      </c>
      <c r="P2854" t="s">
        <v>509</v>
      </c>
      <c r="Q2854" t="s">
        <v>510</v>
      </c>
      <c r="R2854">
        <v>23</v>
      </c>
      <c r="S2854" t="s">
        <v>6026</v>
      </c>
      <c r="T2854" s="2">
        <v>0.01</v>
      </c>
      <c r="U2854" t="s">
        <v>1237</v>
      </c>
      <c r="V2854" t="s">
        <v>6027</v>
      </c>
      <c r="W2854" t="s">
        <v>514</v>
      </c>
      <c r="X2854" t="s">
        <v>6028</v>
      </c>
    </row>
    <row r="2855" spans="1:24" x14ac:dyDescent="0.3">
      <c r="A2855" t="s">
        <v>3713</v>
      </c>
      <c r="B2855" s="1">
        <v>42168</v>
      </c>
      <c r="C2855" t="s">
        <v>2602</v>
      </c>
      <c r="D2855" t="s">
        <v>506</v>
      </c>
      <c r="E2855" t="s">
        <v>27</v>
      </c>
      <c r="F2855" t="s">
        <v>28</v>
      </c>
      <c r="G2855" t="s">
        <v>77</v>
      </c>
      <c r="H2855" t="s">
        <v>62</v>
      </c>
      <c r="I2855" t="s">
        <v>196</v>
      </c>
      <c r="J2855" t="s">
        <v>145</v>
      </c>
      <c r="K2855" t="s">
        <v>94</v>
      </c>
      <c r="L2855" t="s">
        <v>34</v>
      </c>
      <c r="M2855" t="s">
        <v>35</v>
      </c>
      <c r="N2855" s="1">
        <v>42171</v>
      </c>
      <c r="O2855" t="s">
        <v>146</v>
      </c>
      <c r="P2855" t="s">
        <v>147</v>
      </c>
      <c r="Q2855" t="s">
        <v>148</v>
      </c>
      <c r="R2855">
        <v>48</v>
      </c>
      <c r="S2855" t="s">
        <v>4569</v>
      </c>
      <c r="T2855" s="2">
        <v>0</v>
      </c>
      <c r="U2855" t="s">
        <v>4570</v>
      </c>
      <c r="V2855" t="s">
        <v>4571</v>
      </c>
      <c r="W2855" t="s">
        <v>152</v>
      </c>
      <c r="X2855" t="s">
        <v>4572</v>
      </c>
    </row>
    <row r="2856" spans="1:24" x14ac:dyDescent="0.3">
      <c r="A2856" t="s">
        <v>3713</v>
      </c>
      <c r="B2856" s="1">
        <v>42168</v>
      </c>
      <c r="C2856" t="s">
        <v>2602</v>
      </c>
      <c r="D2856" t="s">
        <v>929</v>
      </c>
      <c r="E2856" t="s">
        <v>27</v>
      </c>
      <c r="F2856" t="s">
        <v>28</v>
      </c>
      <c r="G2856" t="s">
        <v>134</v>
      </c>
      <c r="H2856" t="s">
        <v>217</v>
      </c>
      <c r="I2856" t="s">
        <v>31</v>
      </c>
      <c r="J2856" t="s">
        <v>145</v>
      </c>
      <c r="K2856" t="s">
        <v>94</v>
      </c>
      <c r="L2856" t="s">
        <v>34</v>
      </c>
      <c r="M2856" t="s">
        <v>35</v>
      </c>
      <c r="N2856" s="1">
        <v>42171</v>
      </c>
      <c r="O2856" t="s">
        <v>146</v>
      </c>
      <c r="P2856" t="s">
        <v>147</v>
      </c>
      <c r="Q2856" t="s">
        <v>148</v>
      </c>
      <c r="R2856">
        <v>2</v>
      </c>
      <c r="S2856" t="s">
        <v>4569</v>
      </c>
      <c r="T2856" s="2">
        <v>0.05</v>
      </c>
      <c r="U2856" t="s">
        <v>4570</v>
      </c>
      <c r="V2856" t="s">
        <v>4571</v>
      </c>
      <c r="W2856" t="s">
        <v>152</v>
      </c>
      <c r="X2856" t="s">
        <v>4572</v>
      </c>
    </row>
    <row r="2857" spans="1:24" x14ac:dyDescent="0.3">
      <c r="A2857" t="s">
        <v>3713</v>
      </c>
      <c r="B2857" s="1">
        <v>42168</v>
      </c>
      <c r="C2857" t="s">
        <v>2602</v>
      </c>
      <c r="D2857" t="s">
        <v>929</v>
      </c>
      <c r="E2857" t="s">
        <v>27</v>
      </c>
      <c r="F2857" t="s">
        <v>28</v>
      </c>
      <c r="G2857" t="s">
        <v>77</v>
      </c>
      <c r="H2857" t="s">
        <v>217</v>
      </c>
      <c r="I2857" t="s">
        <v>196</v>
      </c>
      <c r="J2857" t="s">
        <v>145</v>
      </c>
      <c r="K2857" t="s">
        <v>94</v>
      </c>
      <c r="L2857" t="s">
        <v>34</v>
      </c>
      <c r="M2857" t="s">
        <v>35</v>
      </c>
      <c r="N2857" s="1">
        <v>42171</v>
      </c>
      <c r="O2857" t="s">
        <v>146</v>
      </c>
      <c r="P2857" t="s">
        <v>147</v>
      </c>
      <c r="Q2857" t="s">
        <v>148</v>
      </c>
      <c r="R2857">
        <v>14</v>
      </c>
      <c r="S2857" t="s">
        <v>4569</v>
      </c>
      <c r="T2857" s="2">
        <v>0.1</v>
      </c>
      <c r="U2857" t="s">
        <v>4570</v>
      </c>
      <c r="V2857" t="s">
        <v>4571</v>
      </c>
      <c r="W2857" t="s">
        <v>152</v>
      </c>
      <c r="X2857" t="s">
        <v>4572</v>
      </c>
    </row>
    <row r="2858" spans="1:24" x14ac:dyDescent="0.3">
      <c r="A2858" t="s">
        <v>3713</v>
      </c>
      <c r="B2858" s="1">
        <v>42168</v>
      </c>
      <c r="C2858" t="s">
        <v>2602</v>
      </c>
      <c r="D2858" t="s">
        <v>929</v>
      </c>
      <c r="E2858" t="s">
        <v>27</v>
      </c>
      <c r="F2858" t="s">
        <v>28</v>
      </c>
      <c r="G2858" t="s">
        <v>134</v>
      </c>
      <c r="H2858" t="s">
        <v>217</v>
      </c>
      <c r="I2858" t="s">
        <v>121</v>
      </c>
      <c r="J2858" t="s">
        <v>145</v>
      </c>
      <c r="K2858" t="s">
        <v>94</v>
      </c>
      <c r="L2858" t="s">
        <v>34</v>
      </c>
      <c r="M2858" t="s">
        <v>35</v>
      </c>
      <c r="N2858" s="1">
        <v>42171</v>
      </c>
      <c r="O2858" t="s">
        <v>146</v>
      </c>
      <c r="P2858" t="s">
        <v>147</v>
      </c>
      <c r="Q2858" t="s">
        <v>148</v>
      </c>
      <c r="R2858">
        <v>22</v>
      </c>
      <c r="S2858" t="s">
        <v>4569</v>
      </c>
      <c r="T2858" s="2">
        <v>7.0000000000000007E-2</v>
      </c>
      <c r="U2858" t="s">
        <v>4570</v>
      </c>
      <c r="V2858" t="s">
        <v>4571</v>
      </c>
      <c r="W2858" t="s">
        <v>152</v>
      </c>
      <c r="X2858" t="s">
        <v>4572</v>
      </c>
    </row>
    <row r="2859" spans="1:24" x14ac:dyDescent="0.3">
      <c r="A2859" t="s">
        <v>3713</v>
      </c>
      <c r="B2859" s="1">
        <v>42168</v>
      </c>
      <c r="C2859" t="s">
        <v>2602</v>
      </c>
      <c r="D2859" t="s">
        <v>929</v>
      </c>
      <c r="E2859" t="s">
        <v>27</v>
      </c>
      <c r="F2859" t="s">
        <v>28</v>
      </c>
      <c r="G2859" t="s">
        <v>77</v>
      </c>
      <c r="H2859" t="s">
        <v>217</v>
      </c>
      <c r="I2859" t="s">
        <v>63</v>
      </c>
      <c r="J2859" t="s">
        <v>145</v>
      </c>
      <c r="K2859" t="s">
        <v>94</v>
      </c>
      <c r="L2859" t="s">
        <v>95</v>
      </c>
      <c r="M2859" t="s">
        <v>156</v>
      </c>
      <c r="N2859" s="1">
        <v>42171</v>
      </c>
      <c r="O2859" t="s">
        <v>146</v>
      </c>
      <c r="P2859" t="s">
        <v>147</v>
      </c>
      <c r="Q2859" t="s">
        <v>148</v>
      </c>
      <c r="R2859">
        <v>50</v>
      </c>
      <c r="S2859" t="s">
        <v>4569</v>
      </c>
      <c r="T2859" s="2">
        <v>0.08</v>
      </c>
      <c r="U2859" t="s">
        <v>4570</v>
      </c>
      <c r="V2859" t="s">
        <v>4571</v>
      </c>
      <c r="W2859" t="s">
        <v>152</v>
      </c>
      <c r="X2859" t="s">
        <v>4572</v>
      </c>
    </row>
    <row r="2860" spans="1:24" x14ac:dyDescent="0.3">
      <c r="A2860" t="s">
        <v>3713</v>
      </c>
      <c r="B2860" s="1">
        <v>42168</v>
      </c>
      <c r="C2860" t="s">
        <v>2602</v>
      </c>
      <c r="D2860" t="s">
        <v>929</v>
      </c>
      <c r="E2860" t="s">
        <v>27</v>
      </c>
      <c r="F2860" t="s">
        <v>28</v>
      </c>
      <c r="G2860" t="s">
        <v>77</v>
      </c>
      <c r="H2860" t="s">
        <v>217</v>
      </c>
      <c r="I2860" t="s">
        <v>196</v>
      </c>
      <c r="J2860" t="s">
        <v>145</v>
      </c>
      <c r="K2860" t="s">
        <v>94</v>
      </c>
      <c r="L2860" t="s">
        <v>95</v>
      </c>
      <c r="M2860" t="s">
        <v>35</v>
      </c>
      <c r="N2860" s="1">
        <v>42171</v>
      </c>
      <c r="O2860" t="s">
        <v>146</v>
      </c>
      <c r="P2860" t="s">
        <v>147</v>
      </c>
      <c r="Q2860" t="s">
        <v>148</v>
      </c>
      <c r="R2860">
        <v>15</v>
      </c>
      <c r="S2860" t="s">
        <v>4569</v>
      </c>
      <c r="T2860" s="2">
        <v>0.03</v>
      </c>
      <c r="U2860" t="s">
        <v>4570</v>
      </c>
      <c r="V2860" t="s">
        <v>4571</v>
      </c>
      <c r="W2860" t="s">
        <v>152</v>
      </c>
      <c r="X2860" t="s">
        <v>4572</v>
      </c>
    </row>
    <row r="2861" spans="1:24" x14ac:dyDescent="0.3">
      <c r="A2861" t="s">
        <v>3713</v>
      </c>
      <c r="B2861" s="1">
        <v>42168</v>
      </c>
      <c r="C2861" t="s">
        <v>2602</v>
      </c>
      <c r="D2861" t="s">
        <v>929</v>
      </c>
      <c r="E2861" t="s">
        <v>27</v>
      </c>
      <c r="F2861" t="s">
        <v>28</v>
      </c>
      <c r="G2861" t="s">
        <v>77</v>
      </c>
      <c r="H2861" t="s">
        <v>217</v>
      </c>
      <c r="I2861" t="s">
        <v>63</v>
      </c>
      <c r="J2861" t="s">
        <v>145</v>
      </c>
      <c r="K2861" t="s">
        <v>94</v>
      </c>
      <c r="L2861" t="s">
        <v>95</v>
      </c>
      <c r="M2861" t="s">
        <v>35</v>
      </c>
      <c r="N2861" s="1">
        <v>42171</v>
      </c>
      <c r="O2861" t="s">
        <v>146</v>
      </c>
      <c r="P2861" t="s">
        <v>147</v>
      </c>
      <c r="Q2861" t="s">
        <v>148</v>
      </c>
      <c r="R2861">
        <v>8</v>
      </c>
      <c r="S2861" t="s">
        <v>4569</v>
      </c>
      <c r="T2861" s="2">
        <v>0.09</v>
      </c>
      <c r="U2861" t="s">
        <v>4570</v>
      </c>
      <c r="V2861" t="s">
        <v>4571</v>
      </c>
      <c r="W2861" t="s">
        <v>152</v>
      </c>
      <c r="X2861" t="s">
        <v>4572</v>
      </c>
    </row>
    <row r="2862" spans="1:24" x14ac:dyDescent="0.3">
      <c r="A2862" t="s">
        <v>3956</v>
      </c>
      <c r="B2862" s="1">
        <v>42148</v>
      </c>
      <c r="C2862" t="s">
        <v>3957</v>
      </c>
      <c r="D2862" t="s">
        <v>61</v>
      </c>
      <c r="E2862" t="s">
        <v>27</v>
      </c>
      <c r="F2862" t="s">
        <v>28</v>
      </c>
      <c r="G2862" t="s">
        <v>91</v>
      </c>
      <c r="H2862" t="s">
        <v>62</v>
      </c>
      <c r="I2862" t="s">
        <v>31</v>
      </c>
      <c r="J2862" t="s">
        <v>1365</v>
      </c>
      <c r="K2862" t="s">
        <v>94</v>
      </c>
      <c r="L2862" t="s">
        <v>95</v>
      </c>
      <c r="M2862" t="s">
        <v>35</v>
      </c>
      <c r="N2862" s="1">
        <v>42149</v>
      </c>
      <c r="O2862" t="s">
        <v>925</v>
      </c>
      <c r="P2862" t="s">
        <v>758</v>
      </c>
      <c r="Q2862" t="s">
        <v>254</v>
      </c>
      <c r="R2862">
        <v>29</v>
      </c>
      <c r="S2862" t="s">
        <v>3958</v>
      </c>
      <c r="T2862" s="2">
        <v>0.03</v>
      </c>
      <c r="U2862" t="s">
        <v>3644</v>
      </c>
      <c r="V2862" t="s">
        <v>3959</v>
      </c>
      <c r="W2862" t="s">
        <v>1369</v>
      </c>
      <c r="X2862" t="s">
        <v>3960</v>
      </c>
    </row>
    <row r="2863" spans="1:24" x14ac:dyDescent="0.3">
      <c r="A2863" t="s">
        <v>3956</v>
      </c>
      <c r="B2863" s="1">
        <v>42168</v>
      </c>
      <c r="C2863" t="s">
        <v>2602</v>
      </c>
      <c r="D2863" t="s">
        <v>929</v>
      </c>
      <c r="E2863" t="s">
        <v>27</v>
      </c>
      <c r="F2863" t="s">
        <v>28</v>
      </c>
      <c r="G2863" t="s">
        <v>77</v>
      </c>
      <c r="H2863" t="s">
        <v>217</v>
      </c>
      <c r="I2863" t="s">
        <v>121</v>
      </c>
      <c r="J2863" t="s">
        <v>145</v>
      </c>
      <c r="K2863" t="s">
        <v>94</v>
      </c>
      <c r="L2863" t="s">
        <v>95</v>
      </c>
      <c r="M2863" t="s">
        <v>35</v>
      </c>
      <c r="N2863" s="1">
        <v>42171</v>
      </c>
      <c r="O2863" t="s">
        <v>146</v>
      </c>
      <c r="P2863" t="s">
        <v>147</v>
      </c>
      <c r="Q2863" t="s">
        <v>148</v>
      </c>
      <c r="R2863">
        <v>21</v>
      </c>
      <c r="S2863" t="s">
        <v>4569</v>
      </c>
      <c r="T2863" s="2">
        <v>0.06</v>
      </c>
      <c r="U2863" t="s">
        <v>4570</v>
      </c>
      <c r="V2863" t="s">
        <v>4571</v>
      </c>
      <c r="W2863" t="s">
        <v>152</v>
      </c>
      <c r="X2863" t="s">
        <v>4572</v>
      </c>
    </row>
    <row r="2864" spans="1:24" x14ac:dyDescent="0.3">
      <c r="A2864" t="s">
        <v>3956</v>
      </c>
      <c r="B2864" s="1">
        <v>41914</v>
      </c>
      <c r="C2864" t="s">
        <v>1206</v>
      </c>
      <c r="D2864" t="s">
        <v>1207</v>
      </c>
      <c r="E2864" t="s">
        <v>46</v>
      </c>
      <c r="F2864" t="s">
        <v>47</v>
      </c>
      <c r="G2864" t="s">
        <v>77</v>
      </c>
      <c r="H2864" t="s">
        <v>48</v>
      </c>
      <c r="I2864" t="s">
        <v>121</v>
      </c>
      <c r="J2864" t="s">
        <v>592</v>
      </c>
      <c r="K2864" t="s">
        <v>94</v>
      </c>
      <c r="L2864" t="s">
        <v>109</v>
      </c>
      <c r="M2864" t="s">
        <v>35</v>
      </c>
      <c r="N2864" s="1">
        <v>41915</v>
      </c>
      <c r="O2864" t="s">
        <v>593</v>
      </c>
      <c r="P2864" t="s">
        <v>594</v>
      </c>
      <c r="Q2864" t="s">
        <v>595</v>
      </c>
      <c r="R2864">
        <v>46</v>
      </c>
      <c r="S2864" t="s">
        <v>5266</v>
      </c>
      <c r="T2864" s="2">
        <v>7.0000000000000007E-2</v>
      </c>
      <c r="U2864" t="s">
        <v>5267</v>
      </c>
      <c r="V2864" t="s">
        <v>5268</v>
      </c>
      <c r="W2864" t="s">
        <v>376</v>
      </c>
      <c r="X2864" t="s">
        <v>5269</v>
      </c>
    </row>
    <row r="2865" spans="1:24" x14ac:dyDescent="0.3">
      <c r="A2865" t="s">
        <v>3956</v>
      </c>
      <c r="B2865" s="1">
        <v>42169</v>
      </c>
      <c r="C2865" t="s">
        <v>665</v>
      </c>
      <c r="D2865" t="s">
        <v>144</v>
      </c>
      <c r="E2865" t="s">
        <v>46</v>
      </c>
      <c r="F2865" t="s">
        <v>47</v>
      </c>
      <c r="G2865" t="s">
        <v>91</v>
      </c>
      <c r="H2865" t="s">
        <v>107</v>
      </c>
      <c r="I2865" t="s">
        <v>121</v>
      </c>
      <c r="J2865" t="s">
        <v>1365</v>
      </c>
      <c r="K2865" t="s">
        <v>94</v>
      </c>
      <c r="L2865" t="s">
        <v>34</v>
      </c>
      <c r="M2865" t="s">
        <v>35</v>
      </c>
      <c r="N2865" s="1">
        <v>42170</v>
      </c>
      <c r="O2865" t="s">
        <v>925</v>
      </c>
      <c r="P2865" t="s">
        <v>758</v>
      </c>
      <c r="Q2865" t="s">
        <v>254</v>
      </c>
      <c r="R2865">
        <v>12</v>
      </c>
      <c r="S2865" t="s">
        <v>3958</v>
      </c>
      <c r="T2865" s="2">
        <v>0.04</v>
      </c>
      <c r="U2865" t="s">
        <v>3644</v>
      </c>
      <c r="V2865" t="s">
        <v>3959</v>
      </c>
      <c r="W2865" t="s">
        <v>1369</v>
      </c>
      <c r="X2865" t="s">
        <v>3960</v>
      </c>
    </row>
    <row r="2866" spans="1:24" x14ac:dyDescent="0.3">
      <c r="A2866" t="s">
        <v>3956</v>
      </c>
      <c r="B2866" s="1">
        <v>42169</v>
      </c>
      <c r="C2866" t="s">
        <v>665</v>
      </c>
      <c r="D2866" t="s">
        <v>144</v>
      </c>
      <c r="E2866" t="s">
        <v>46</v>
      </c>
      <c r="F2866" t="s">
        <v>47</v>
      </c>
      <c r="G2866" t="s">
        <v>77</v>
      </c>
      <c r="H2866" t="s">
        <v>107</v>
      </c>
      <c r="I2866" t="s">
        <v>121</v>
      </c>
      <c r="J2866" t="s">
        <v>1365</v>
      </c>
      <c r="K2866" t="s">
        <v>33</v>
      </c>
      <c r="L2866" t="s">
        <v>65</v>
      </c>
      <c r="M2866" t="s">
        <v>35</v>
      </c>
      <c r="N2866" s="1">
        <v>42170</v>
      </c>
      <c r="O2866" t="s">
        <v>925</v>
      </c>
      <c r="P2866" t="s">
        <v>758</v>
      </c>
      <c r="Q2866" t="s">
        <v>254</v>
      </c>
      <c r="R2866">
        <v>33</v>
      </c>
      <c r="S2866" t="s">
        <v>3958</v>
      </c>
      <c r="T2866" s="2">
        <v>0.01</v>
      </c>
      <c r="U2866" t="s">
        <v>3644</v>
      </c>
      <c r="V2866" t="s">
        <v>3959</v>
      </c>
      <c r="W2866" t="s">
        <v>1369</v>
      </c>
      <c r="X2866" t="s">
        <v>3960</v>
      </c>
    </row>
    <row r="2867" spans="1:24" x14ac:dyDescent="0.3">
      <c r="A2867" t="s">
        <v>3956</v>
      </c>
      <c r="B2867" s="1">
        <v>41653</v>
      </c>
      <c r="C2867" t="s">
        <v>11044</v>
      </c>
      <c r="D2867" t="s">
        <v>11488</v>
      </c>
      <c r="E2867" t="s">
        <v>27</v>
      </c>
      <c r="F2867" t="s">
        <v>28</v>
      </c>
      <c r="G2867" t="s">
        <v>134</v>
      </c>
      <c r="H2867" t="s">
        <v>205</v>
      </c>
      <c r="I2867" t="s">
        <v>31</v>
      </c>
      <c r="J2867" t="s">
        <v>355</v>
      </c>
      <c r="K2867" t="s">
        <v>94</v>
      </c>
      <c r="L2867" t="s">
        <v>34</v>
      </c>
      <c r="M2867" t="s">
        <v>35</v>
      </c>
      <c r="N2867" s="1">
        <v>41655</v>
      </c>
      <c r="O2867" t="s">
        <v>129</v>
      </c>
      <c r="P2867" t="s">
        <v>356</v>
      </c>
      <c r="Q2867" t="s">
        <v>357</v>
      </c>
      <c r="R2867">
        <v>28</v>
      </c>
      <c r="S2867" t="s">
        <v>11489</v>
      </c>
      <c r="T2867" s="2">
        <v>0.1</v>
      </c>
      <c r="U2867" t="s">
        <v>11490</v>
      </c>
      <c r="V2867" t="s">
        <v>11491</v>
      </c>
      <c r="W2867" t="s">
        <v>361</v>
      </c>
      <c r="X2867" t="s">
        <v>9190</v>
      </c>
    </row>
    <row r="2868" spans="1:24" x14ac:dyDescent="0.3">
      <c r="A2868" t="s">
        <v>3956</v>
      </c>
      <c r="B2868" s="1">
        <v>42039</v>
      </c>
      <c r="C2868" t="s">
        <v>251</v>
      </c>
      <c r="D2868" t="s">
        <v>252</v>
      </c>
      <c r="E2868" t="s">
        <v>27</v>
      </c>
      <c r="F2868" t="s">
        <v>28</v>
      </c>
      <c r="G2868" t="s">
        <v>134</v>
      </c>
      <c r="H2868" t="s">
        <v>62</v>
      </c>
      <c r="I2868" t="s">
        <v>92</v>
      </c>
      <c r="J2868" t="s">
        <v>1853</v>
      </c>
      <c r="K2868" t="s">
        <v>94</v>
      </c>
      <c r="L2868" t="s">
        <v>95</v>
      </c>
      <c r="M2868" t="s">
        <v>35</v>
      </c>
      <c r="N2868" s="1">
        <v>42041</v>
      </c>
      <c r="O2868" t="s">
        <v>1854</v>
      </c>
      <c r="P2868" t="s">
        <v>1855</v>
      </c>
      <c r="Q2868" t="s">
        <v>1856</v>
      </c>
      <c r="R2868">
        <v>17</v>
      </c>
      <c r="S2868" t="s">
        <v>573</v>
      </c>
      <c r="T2868" s="2">
        <v>0.02</v>
      </c>
      <c r="U2868" t="s">
        <v>367</v>
      </c>
      <c r="V2868" t="s">
        <v>1498</v>
      </c>
      <c r="W2868" t="s">
        <v>165</v>
      </c>
      <c r="X2868" t="s">
        <v>11673</v>
      </c>
    </row>
    <row r="2869" spans="1:24" x14ac:dyDescent="0.3">
      <c r="A2869" t="s">
        <v>1480</v>
      </c>
      <c r="B2869" s="1">
        <v>42175</v>
      </c>
      <c r="C2869" t="s">
        <v>632</v>
      </c>
      <c r="D2869" t="s">
        <v>144</v>
      </c>
      <c r="E2869" t="s">
        <v>46</v>
      </c>
      <c r="F2869" t="s">
        <v>47</v>
      </c>
      <c r="G2869" t="s">
        <v>91</v>
      </c>
      <c r="H2869" t="s">
        <v>107</v>
      </c>
      <c r="I2869" t="s">
        <v>31</v>
      </c>
      <c r="J2869" t="s">
        <v>1233</v>
      </c>
      <c r="K2869" t="s">
        <v>94</v>
      </c>
      <c r="L2869" t="s">
        <v>34</v>
      </c>
      <c r="M2869" t="s">
        <v>35</v>
      </c>
      <c r="N2869" s="1">
        <v>42177</v>
      </c>
      <c r="O2869" t="s">
        <v>711</v>
      </c>
      <c r="P2869" t="s">
        <v>1234</v>
      </c>
      <c r="Q2869" t="s">
        <v>1235</v>
      </c>
      <c r="R2869">
        <v>26</v>
      </c>
      <c r="S2869" t="s">
        <v>1481</v>
      </c>
      <c r="T2869" s="2">
        <v>0.1</v>
      </c>
      <c r="U2869" t="s">
        <v>1482</v>
      </c>
      <c r="V2869" t="s">
        <v>1483</v>
      </c>
      <c r="W2869" t="s">
        <v>1239</v>
      </c>
      <c r="X2869" t="s">
        <v>1484</v>
      </c>
    </row>
    <row r="2870" spans="1:24" x14ac:dyDescent="0.3">
      <c r="A2870" t="s">
        <v>1480</v>
      </c>
      <c r="B2870" s="1">
        <v>42037</v>
      </c>
      <c r="C2870" t="s">
        <v>498</v>
      </c>
      <c r="D2870" t="s">
        <v>499</v>
      </c>
      <c r="E2870" t="s">
        <v>27</v>
      </c>
      <c r="F2870" t="s">
        <v>28</v>
      </c>
      <c r="G2870" t="s">
        <v>77</v>
      </c>
      <c r="H2870" t="s">
        <v>30</v>
      </c>
      <c r="I2870" t="s">
        <v>196</v>
      </c>
      <c r="J2870" t="s">
        <v>805</v>
      </c>
      <c r="K2870" t="s">
        <v>94</v>
      </c>
      <c r="L2870" t="s">
        <v>34</v>
      </c>
      <c r="M2870" t="s">
        <v>156</v>
      </c>
      <c r="N2870" s="1">
        <v>42048</v>
      </c>
      <c r="O2870" t="s">
        <v>806</v>
      </c>
      <c r="P2870" t="s">
        <v>807</v>
      </c>
      <c r="Q2870" t="s">
        <v>808</v>
      </c>
      <c r="R2870">
        <v>1</v>
      </c>
      <c r="S2870" t="s">
        <v>3377</v>
      </c>
      <c r="T2870" s="2">
        <v>0.06</v>
      </c>
      <c r="U2870" t="s">
        <v>3378</v>
      </c>
      <c r="V2870" t="s">
        <v>3379</v>
      </c>
      <c r="W2870" t="s">
        <v>812</v>
      </c>
      <c r="X2870" t="s">
        <v>3380</v>
      </c>
    </row>
    <row r="2871" spans="1:24" x14ac:dyDescent="0.3">
      <c r="A2871" t="s">
        <v>1480</v>
      </c>
      <c r="B2871" s="1">
        <v>41568</v>
      </c>
      <c r="C2871" t="s">
        <v>2913</v>
      </c>
      <c r="D2871" t="s">
        <v>174</v>
      </c>
      <c r="E2871" t="s">
        <v>27</v>
      </c>
      <c r="F2871" t="s">
        <v>28</v>
      </c>
      <c r="G2871" t="s">
        <v>134</v>
      </c>
      <c r="H2871" t="s">
        <v>78</v>
      </c>
      <c r="I2871" t="s">
        <v>121</v>
      </c>
      <c r="J2871" t="s">
        <v>64</v>
      </c>
      <c r="K2871" t="s">
        <v>94</v>
      </c>
      <c r="L2871" t="s">
        <v>34</v>
      </c>
      <c r="M2871" t="s">
        <v>35</v>
      </c>
      <c r="N2871" s="1">
        <v>41570</v>
      </c>
      <c r="O2871" t="s">
        <v>66</v>
      </c>
      <c r="P2871" t="s">
        <v>67</v>
      </c>
      <c r="Q2871" t="s">
        <v>68</v>
      </c>
      <c r="R2871">
        <v>10</v>
      </c>
      <c r="S2871" t="s">
        <v>5919</v>
      </c>
      <c r="T2871" s="2">
        <v>0.05</v>
      </c>
      <c r="U2871" t="s">
        <v>4628</v>
      </c>
      <c r="V2871" t="s">
        <v>5920</v>
      </c>
      <c r="W2871" t="s">
        <v>72</v>
      </c>
      <c r="X2871" t="s">
        <v>5921</v>
      </c>
    </row>
    <row r="2872" spans="1:24" x14ac:dyDescent="0.3">
      <c r="A2872" t="s">
        <v>1480</v>
      </c>
      <c r="B2872" s="1">
        <v>42175</v>
      </c>
      <c r="C2872" t="s">
        <v>632</v>
      </c>
      <c r="D2872" t="s">
        <v>144</v>
      </c>
      <c r="E2872" t="s">
        <v>46</v>
      </c>
      <c r="F2872" t="s">
        <v>47</v>
      </c>
      <c r="G2872" t="s">
        <v>77</v>
      </c>
      <c r="H2872" t="s">
        <v>107</v>
      </c>
      <c r="I2872" t="s">
        <v>121</v>
      </c>
      <c r="J2872" t="s">
        <v>5373</v>
      </c>
      <c r="K2872" t="s">
        <v>94</v>
      </c>
      <c r="L2872" t="s">
        <v>95</v>
      </c>
      <c r="M2872" t="s">
        <v>35</v>
      </c>
      <c r="N2872" s="1">
        <v>42177</v>
      </c>
      <c r="O2872" t="s">
        <v>5374</v>
      </c>
      <c r="P2872" t="s">
        <v>3412</v>
      </c>
      <c r="Q2872" t="s">
        <v>1220</v>
      </c>
      <c r="R2872">
        <v>11</v>
      </c>
      <c r="S2872" t="s">
        <v>1481</v>
      </c>
      <c r="T2872" s="2">
        <v>0.09</v>
      </c>
      <c r="U2872" t="s">
        <v>1482</v>
      </c>
      <c r="V2872" t="s">
        <v>1483</v>
      </c>
      <c r="W2872" t="s">
        <v>5375</v>
      </c>
      <c r="X2872" t="s">
        <v>1484</v>
      </c>
    </row>
    <row r="2873" spans="1:24" x14ac:dyDescent="0.3">
      <c r="A2873" t="s">
        <v>1480</v>
      </c>
      <c r="B2873" s="1">
        <v>42175</v>
      </c>
      <c r="C2873" t="s">
        <v>632</v>
      </c>
      <c r="D2873" t="s">
        <v>144</v>
      </c>
      <c r="E2873" t="s">
        <v>46</v>
      </c>
      <c r="F2873" t="s">
        <v>47</v>
      </c>
      <c r="G2873" t="s">
        <v>134</v>
      </c>
      <c r="H2873" t="s">
        <v>107</v>
      </c>
      <c r="I2873" t="s">
        <v>121</v>
      </c>
      <c r="J2873" t="s">
        <v>1233</v>
      </c>
      <c r="K2873" t="s">
        <v>94</v>
      </c>
      <c r="L2873" t="s">
        <v>95</v>
      </c>
      <c r="M2873" t="s">
        <v>35</v>
      </c>
      <c r="N2873" s="1">
        <v>42177</v>
      </c>
      <c r="O2873" t="s">
        <v>711</v>
      </c>
      <c r="P2873" t="s">
        <v>1234</v>
      </c>
      <c r="Q2873" t="s">
        <v>1235</v>
      </c>
      <c r="R2873">
        <v>39</v>
      </c>
      <c r="S2873" t="s">
        <v>1481</v>
      </c>
      <c r="T2873" s="2">
        <v>0.08</v>
      </c>
      <c r="U2873" t="s">
        <v>1482</v>
      </c>
      <c r="V2873" t="s">
        <v>1483</v>
      </c>
      <c r="W2873" t="s">
        <v>1239</v>
      </c>
      <c r="X2873" t="s">
        <v>10401</v>
      </c>
    </row>
    <row r="2874" spans="1:24" x14ac:dyDescent="0.3">
      <c r="A2874" t="s">
        <v>6494</v>
      </c>
      <c r="B2874" s="1">
        <v>42067</v>
      </c>
      <c r="C2874" t="s">
        <v>4239</v>
      </c>
      <c r="D2874" t="s">
        <v>26</v>
      </c>
      <c r="E2874" t="s">
        <v>27</v>
      </c>
      <c r="F2874" t="s">
        <v>28</v>
      </c>
      <c r="G2874" t="s">
        <v>77</v>
      </c>
      <c r="H2874" t="s">
        <v>30</v>
      </c>
      <c r="I2874" t="s">
        <v>63</v>
      </c>
      <c r="J2874" t="s">
        <v>355</v>
      </c>
      <c r="K2874" t="s">
        <v>94</v>
      </c>
      <c r="L2874" t="s">
        <v>109</v>
      </c>
      <c r="M2874" t="s">
        <v>156</v>
      </c>
      <c r="N2874" s="1">
        <v>42069</v>
      </c>
      <c r="O2874" t="s">
        <v>129</v>
      </c>
      <c r="P2874" t="s">
        <v>356</v>
      </c>
      <c r="Q2874" t="s">
        <v>357</v>
      </c>
      <c r="R2874">
        <v>45</v>
      </c>
      <c r="S2874" t="s">
        <v>6495</v>
      </c>
      <c r="T2874" s="2">
        <v>0.01</v>
      </c>
      <c r="U2874" t="s">
        <v>378</v>
      </c>
      <c r="V2874" t="s">
        <v>6496</v>
      </c>
      <c r="W2874" t="s">
        <v>361</v>
      </c>
      <c r="X2874" t="s">
        <v>6497</v>
      </c>
    </row>
    <row r="2875" spans="1:24" x14ac:dyDescent="0.3">
      <c r="A2875" t="s">
        <v>6494</v>
      </c>
      <c r="B2875" s="1">
        <v>42166</v>
      </c>
      <c r="C2875" t="s">
        <v>464</v>
      </c>
      <c r="D2875" t="s">
        <v>1468</v>
      </c>
      <c r="E2875" t="s">
        <v>27</v>
      </c>
      <c r="F2875" t="s">
        <v>28</v>
      </c>
      <c r="G2875" t="s">
        <v>77</v>
      </c>
      <c r="H2875" t="s">
        <v>433</v>
      </c>
      <c r="I2875" t="s">
        <v>31</v>
      </c>
      <c r="J2875" t="s">
        <v>564</v>
      </c>
      <c r="K2875" t="s">
        <v>94</v>
      </c>
      <c r="L2875" t="s">
        <v>109</v>
      </c>
      <c r="M2875" t="s">
        <v>35</v>
      </c>
      <c r="N2875" s="1">
        <v>42166</v>
      </c>
      <c r="O2875" t="s">
        <v>565</v>
      </c>
      <c r="P2875" t="s">
        <v>566</v>
      </c>
      <c r="Q2875" t="s">
        <v>567</v>
      </c>
      <c r="R2875">
        <v>19</v>
      </c>
      <c r="S2875" t="s">
        <v>7152</v>
      </c>
      <c r="T2875" s="2">
        <v>0.08</v>
      </c>
      <c r="U2875" t="s">
        <v>6022</v>
      </c>
      <c r="V2875" t="s">
        <v>7153</v>
      </c>
      <c r="W2875" t="s">
        <v>224</v>
      </c>
      <c r="X2875" t="s">
        <v>7154</v>
      </c>
    </row>
    <row r="2876" spans="1:24" x14ac:dyDescent="0.3">
      <c r="A2876" t="s">
        <v>6494</v>
      </c>
      <c r="B2876" s="1">
        <v>41363</v>
      </c>
      <c r="C2876" t="s">
        <v>928</v>
      </c>
      <c r="D2876" t="s">
        <v>929</v>
      </c>
      <c r="E2876" t="s">
        <v>27</v>
      </c>
      <c r="F2876" t="s">
        <v>28</v>
      </c>
      <c r="G2876" t="s">
        <v>91</v>
      </c>
      <c r="H2876" t="s">
        <v>217</v>
      </c>
      <c r="I2876" t="s">
        <v>121</v>
      </c>
      <c r="J2876" t="s">
        <v>64</v>
      </c>
      <c r="K2876" t="s">
        <v>94</v>
      </c>
      <c r="L2876" t="s">
        <v>95</v>
      </c>
      <c r="M2876" t="s">
        <v>35</v>
      </c>
      <c r="N2876" s="1">
        <v>41364</v>
      </c>
      <c r="O2876" t="s">
        <v>66</v>
      </c>
      <c r="P2876" t="s">
        <v>67</v>
      </c>
      <c r="Q2876" t="s">
        <v>68</v>
      </c>
      <c r="R2876">
        <v>31</v>
      </c>
      <c r="S2876" t="s">
        <v>8954</v>
      </c>
      <c r="T2876" s="2">
        <v>0.04</v>
      </c>
      <c r="U2876" t="s">
        <v>931</v>
      </c>
      <c r="V2876" t="s">
        <v>6824</v>
      </c>
      <c r="W2876" t="s">
        <v>72</v>
      </c>
      <c r="X2876" t="s">
        <v>3524</v>
      </c>
    </row>
    <row r="2877" spans="1:24" x14ac:dyDescent="0.3">
      <c r="A2877" t="s">
        <v>6494</v>
      </c>
      <c r="B2877" s="1">
        <v>41819</v>
      </c>
      <c r="C2877" t="s">
        <v>4147</v>
      </c>
      <c r="D2877" t="s">
        <v>1468</v>
      </c>
      <c r="E2877" t="s">
        <v>27</v>
      </c>
      <c r="F2877" t="s">
        <v>28</v>
      </c>
      <c r="G2877" t="s">
        <v>29</v>
      </c>
      <c r="H2877" t="s">
        <v>433</v>
      </c>
      <c r="I2877" t="s">
        <v>92</v>
      </c>
      <c r="J2877" t="s">
        <v>12318</v>
      </c>
      <c r="K2877" t="s">
        <v>94</v>
      </c>
      <c r="L2877" t="s">
        <v>109</v>
      </c>
      <c r="M2877" t="s">
        <v>156</v>
      </c>
      <c r="N2877" s="1">
        <v>41820</v>
      </c>
      <c r="O2877" t="s">
        <v>275</v>
      </c>
      <c r="P2877" t="s">
        <v>696</v>
      </c>
      <c r="Q2877" t="s">
        <v>697</v>
      </c>
      <c r="R2877">
        <v>41</v>
      </c>
      <c r="S2877" t="s">
        <v>4148</v>
      </c>
      <c r="T2877" s="2">
        <v>0.03</v>
      </c>
      <c r="U2877" t="s">
        <v>4171</v>
      </c>
      <c r="V2877" t="s">
        <v>12319</v>
      </c>
      <c r="W2877" t="s">
        <v>701</v>
      </c>
      <c r="X2877" t="s">
        <v>5861</v>
      </c>
    </row>
    <row r="2878" spans="1:24" x14ac:dyDescent="0.3">
      <c r="A2878" t="s">
        <v>7774</v>
      </c>
      <c r="B2878" s="1">
        <v>42180</v>
      </c>
      <c r="C2878" t="s">
        <v>431</v>
      </c>
      <c r="D2878" t="s">
        <v>432</v>
      </c>
      <c r="E2878" t="s">
        <v>27</v>
      </c>
      <c r="F2878" t="s">
        <v>28</v>
      </c>
      <c r="G2878" t="s">
        <v>77</v>
      </c>
      <c r="H2878" t="s">
        <v>433</v>
      </c>
      <c r="I2878" t="s">
        <v>196</v>
      </c>
      <c r="J2878" t="s">
        <v>1906</v>
      </c>
      <c r="K2878" t="s">
        <v>723</v>
      </c>
      <c r="L2878" t="s">
        <v>50</v>
      </c>
      <c r="M2878" t="s">
        <v>35</v>
      </c>
      <c r="N2878" s="1">
        <v>42180</v>
      </c>
      <c r="O2878" t="s">
        <v>275</v>
      </c>
      <c r="P2878" t="s">
        <v>696</v>
      </c>
      <c r="Q2878" t="s">
        <v>697</v>
      </c>
      <c r="R2878">
        <v>17</v>
      </c>
      <c r="S2878" t="s">
        <v>3271</v>
      </c>
      <c r="T2878" s="2">
        <v>0</v>
      </c>
      <c r="U2878" t="s">
        <v>3272</v>
      </c>
      <c r="V2878" t="s">
        <v>3273</v>
      </c>
      <c r="W2878" t="s">
        <v>701</v>
      </c>
      <c r="X2878" t="s">
        <v>3264</v>
      </c>
    </row>
    <row r="2879" spans="1:24" x14ac:dyDescent="0.3">
      <c r="A2879" t="s">
        <v>7774</v>
      </c>
      <c r="B2879" s="1">
        <v>41515</v>
      </c>
      <c r="C2879" t="s">
        <v>1183</v>
      </c>
      <c r="D2879" t="s">
        <v>174</v>
      </c>
      <c r="E2879" t="s">
        <v>27</v>
      </c>
      <c r="F2879" t="s">
        <v>28</v>
      </c>
      <c r="G2879" t="s">
        <v>77</v>
      </c>
      <c r="H2879" t="s">
        <v>78</v>
      </c>
      <c r="I2879" t="s">
        <v>31</v>
      </c>
      <c r="J2879" t="s">
        <v>3148</v>
      </c>
      <c r="K2879" t="s">
        <v>723</v>
      </c>
      <c r="L2879" t="s">
        <v>109</v>
      </c>
      <c r="M2879" t="s">
        <v>156</v>
      </c>
      <c r="N2879" s="1">
        <v>41520</v>
      </c>
      <c r="O2879" t="s">
        <v>2929</v>
      </c>
      <c r="P2879" t="s">
        <v>3149</v>
      </c>
      <c r="Q2879" t="s">
        <v>3150</v>
      </c>
      <c r="R2879">
        <v>1</v>
      </c>
      <c r="S2879" t="s">
        <v>10688</v>
      </c>
      <c r="T2879" s="2">
        <v>0.1</v>
      </c>
      <c r="U2879" t="s">
        <v>182</v>
      </c>
      <c r="V2879" t="s">
        <v>12142</v>
      </c>
      <c r="W2879" t="s">
        <v>3154</v>
      </c>
      <c r="X2879" t="s">
        <v>2873</v>
      </c>
    </row>
    <row r="2880" spans="1:24" x14ac:dyDescent="0.3">
      <c r="A2880" t="s">
        <v>7876</v>
      </c>
      <c r="B2880" s="1">
        <v>42180</v>
      </c>
      <c r="C2880" t="s">
        <v>1074</v>
      </c>
      <c r="D2880" t="s">
        <v>106</v>
      </c>
      <c r="E2880" t="s">
        <v>46</v>
      </c>
      <c r="F2880" t="s">
        <v>47</v>
      </c>
      <c r="G2880" t="s">
        <v>91</v>
      </c>
      <c r="H2880" t="s">
        <v>107</v>
      </c>
      <c r="I2880" t="s">
        <v>63</v>
      </c>
      <c r="J2880" t="s">
        <v>411</v>
      </c>
      <c r="K2880" t="s">
        <v>33</v>
      </c>
      <c r="L2880" t="s">
        <v>65</v>
      </c>
      <c r="M2880" t="s">
        <v>35</v>
      </c>
      <c r="N2880" s="1">
        <v>42182</v>
      </c>
      <c r="O2880" t="s">
        <v>412</v>
      </c>
      <c r="P2880" t="s">
        <v>413</v>
      </c>
      <c r="Q2880" t="s">
        <v>414</v>
      </c>
      <c r="R2880">
        <v>2</v>
      </c>
      <c r="S2880" t="s">
        <v>2035</v>
      </c>
      <c r="T2880" s="2">
        <v>0.01</v>
      </c>
      <c r="U2880" t="s">
        <v>7877</v>
      </c>
      <c r="V2880" t="s">
        <v>2037</v>
      </c>
      <c r="W2880" t="s">
        <v>376</v>
      </c>
      <c r="X2880" t="s">
        <v>2038</v>
      </c>
    </row>
    <row r="2881" spans="1:24" x14ac:dyDescent="0.3">
      <c r="A2881" t="s">
        <v>3270</v>
      </c>
      <c r="B2881" s="1">
        <v>42180</v>
      </c>
      <c r="C2881" t="s">
        <v>431</v>
      </c>
      <c r="D2881" t="s">
        <v>1012</v>
      </c>
      <c r="E2881" t="s">
        <v>27</v>
      </c>
      <c r="F2881" t="s">
        <v>28</v>
      </c>
      <c r="G2881" t="s">
        <v>91</v>
      </c>
      <c r="H2881" t="s">
        <v>241</v>
      </c>
      <c r="I2881" t="s">
        <v>92</v>
      </c>
      <c r="J2881" t="s">
        <v>1906</v>
      </c>
      <c r="K2881" t="s">
        <v>94</v>
      </c>
      <c r="L2881" t="s">
        <v>109</v>
      </c>
      <c r="M2881" t="s">
        <v>35</v>
      </c>
      <c r="N2881" s="1">
        <v>42182</v>
      </c>
      <c r="O2881" t="s">
        <v>275</v>
      </c>
      <c r="P2881" t="s">
        <v>696</v>
      </c>
      <c r="Q2881" t="s">
        <v>697</v>
      </c>
      <c r="R2881">
        <v>50</v>
      </c>
      <c r="S2881" t="s">
        <v>3271</v>
      </c>
      <c r="T2881" s="2">
        <v>0.08</v>
      </c>
      <c r="U2881" t="s">
        <v>3272</v>
      </c>
      <c r="V2881" t="s">
        <v>3273</v>
      </c>
      <c r="W2881" t="s">
        <v>701</v>
      </c>
      <c r="X2881" t="s">
        <v>3264</v>
      </c>
    </row>
    <row r="2882" spans="1:24" x14ac:dyDescent="0.3">
      <c r="A2882" t="s">
        <v>3270</v>
      </c>
      <c r="B2882" s="1">
        <v>42519</v>
      </c>
      <c r="C2882" t="s">
        <v>4372</v>
      </c>
      <c r="D2882" t="s">
        <v>4373</v>
      </c>
      <c r="E2882" t="s">
        <v>27</v>
      </c>
      <c r="F2882" t="s">
        <v>28</v>
      </c>
      <c r="G2882" t="s">
        <v>77</v>
      </c>
      <c r="H2882" t="s">
        <v>217</v>
      </c>
      <c r="I2882" t="s">
        <v>92</v>
      </c>
      <c r="J2882" t="s">
        <v>805</v>
      </c>
      <c r="K2882" t="s">
        <v>723</v>
      </c>
      <c r="L2882" t="s">
        <v>50</v>
      </c>
      <c r="M2882" t="s">
        <v>35</v>
      </c>
      <c r="N2882" s="1">
        <v>42520</v>
      </c>
      <c r="O2882" t="s">
        <v>806</v>
      </c>
      <c r="P2882" t="s">
        <v>807</v>
      </c>
      <c r="Q2882" t="s">
        <v>808</v>
      </c>
      <c r="R2882">
        <v>16</v>
      </c>
      <c r="S2882" t="s">
        <v>4374</v>
      </c>
      <c r="T2882" s="2">
        <v>0.09</v>
      </c>
      <c r="U2882" t="s">
        <v>4375</v>
      </c>
      <c r="V2882" t="s">
        <v>4376</v>
      </c>
      <c r="W2882" t="s">
        <v>812</v>
      </c>
      <c r="X2882" t="s">
        <v>4377</v>
      </c>
    </row>
    <row r="2883" spans="1:24" x14ac:dyDescent="0.3">
      <c r="A2883" t="s">
        <v>3270</v>
      </c>
      <c r="B2883" s="1">
        <v>41481</v>
      </c>
      <c r="C2883" t="s">
        <v>348</v>
      </c>
      <c r="D2883" t="s">
        <v>144</v>
      </c>
      <c r="E2883" t="s">
        <v>46</v>
      </c>
      <c r="F2883" t="s">
        <v>47</v>
      </c>
      <c r="G2883" t="s">
        <v>91</v>
      </c>
      <c r="H2883" t="s">
        <v>107</v>
      </c>
      <c r="I2883" t="s">
        <v>121</v>
      </c>
      <c r="J2883" t="s">
        <v>564</v>
      </c>
      <c r="K2883" t="s">
        <v>33</v>
      </c>
      <c r="L2883" t="s">
        <v>34</v>
      </c>
      <c r="M2883" t="s">
        <v>35</v>
      </c>
      <c r="N2883" s="1">
        <v>41483</v>
      </c>
      <c r="O2883" t="s">
        <v>565</v>
      </c>
      <c r="P2883" t="s">
        <v>566</v>
      </c>
      <c r="Q2883" t="s">
        <v>567</v>
      </c>
      <c r="R2883">
        <v>14</v>
      </c>
      <c r="S2883" t="s">
        <v>5357</v>
      </c>
      <c r="T2883" s="2">
        <v>0.1</v>
      </c>
      <c r="U2883" t="s">
        <v>586</v>
      </c>
      <c r="V2883" t="s">
        <v>5358</v>
      </c>
      <c r="W2883" t="s">
        <v>224</v>
      </c>
      <c r="X2883" t="s">
        <v>5359</v>
      </c>
    </row>
    <row r="2884" spans="1:24" x14ac:dyDescent="0.3">
      <c r="A2884" t="s">
        <v>3270</v>
      </c>
      <c r="B2884" s="1">
        <v>42135</v>
      </c>
      <c r="C2884" t="s">
        <v>1541</v>
      </c>
      <c r="D2884" t="s">
        <v>61</v>
      </c>
      <c r="E2884" t="s">
        <v>27</v>
      </c>
      <c r="F2884" t="s">
        <v>28</v>
      </c>
      <c r="G2884" t="s">
        <v>77</v>
      </c>
      <c r="H2884" t="s">
        <v>62</v>
      </c>
      <c r="I2884" t="s">
        <v>196</v>
      </c>
      <c r="J2884" t="s">
        <v>64</v>
      </c>
      <c r="K2884" t="s">
        <v>94</v>
      </c>
      <c r="L2884" t="s">
        <v>95</v>
      </c>
      <c r="M2884" t="s">
        <v>35</v>
      </c>
      <c r="N2884" s="1">
        <v>42137</v>
      </c>
      <c r="O2884" t="s">
        <v>66</v>
      </c>
      <c r="P2884" t="s">
        <v>67</v>
      </c>
      <c r="Q2884" t="s">
        <v>68</v>
      </c>
      <c r="R2884">
        <v>41</v>
      </c>
      <c r="S2884" t="s">
        <v>6043</v>
      </c>
      <c r="T2884" s="2">
        <v>0.02</v>
      </c>
      <c r="U2884" t="s">
        <v>2871</v>
      </c>
      <c r="V2884" t="s">
        <v>6044</v>
      </c>
      <c r="W2884" t="s">
        <v>72</v>
      </c>
      <c r="X2884" t="s">
        <v>3815</v>
      </c>
    </row>
    <row r="2885" spans="1:24" x14ac:dyDescent="0.3">
      <c r="A2885" t="s">
        <v>3270</v>
      </c>
      <c r="B2885" s="1">
        <v>42180</v>
      </c>
      <c r="C2885" t="s">
        <v>431</v>
      </c>
      <c r="D2885" t="s">
        <v>432</v>
      </c>
      <c r="E2885" t="s">
        <v>27</v>
      </c>
      <c r="F2885" t="s">
        <v>28</v>
      </c>
      <c r="G2885" t="s">
        <v>134</v>
      </c>
      <c r="H2885" t="s">
        <v>433</v>
      </c>
      <c r="I2885" t="s">
        <v>196</v>
      </c>
      <c r="J2885" t="s">
        <v>1906</v>
      </c>
      <c r="K2885" t="s">
        <v>94</v>
      </c>
      <c r="L2885" t="s">
        <v>34</v>
      </c>
      <c r="M2885" t="s">
        <v>35</v>
      </c>
      <c r="N2885" s="1">
        <v>42180</v>
      </c>
      <c r="O2885" t="s">
        <v>275</v>
      </c>
      <c r="P2885" t="s">
        <v>696</v>
      </c>
      <c r="Q2885" t="s">
        <v>697</v>
      </c>
      <c r="R2885">
        <v>31</v>
      </c>
      <c r="S2885" t="s">
        <v>3271</v>
      </c>
      <c r="T2885" s="2">
        <v>0.08</v>
      </c>
      <c r="U2885" t="s">
        <v>3272</v>
      </c>
      <c r="V2885" t="s">
        <v>3273</v>
      </c>
      <c r="W2885" t="s">
        <v>701</v>
      </c>
      <c r="X2885" t="s">
        <v>3264</v>
      </c>
    </row>
    <row r="2886" spans="1:24" x14ac:dyDescent="0.3">
      <c r="A2886" t="s">
        <v>3270</v>
      </c>
      <c r="B2886" s="1">
        <v>42182</v>
      </c>
      <c r="C2886" t="s">
        <v>4945</v>
      </c>
      <c r="D2886" t="s">
        <v>144</v>
      </c>
      <c r="E2886" t="s">
        <v>46</v>
      </c>
      <c r="F2886" t="s">
        <v>47</v>
      </c>
      <c r="G2886" t="s">
        <v>77</v>
      </c>
      <c r="H2886" t="s">
        <v>107</v>
      </c>
      <c r="I2886" t="s">
        <v>196</v>
      </c>
      <c r="J2886" t="s">
        <v>1906</v>
      </c>
      <c r="K2886" t="s">
        <v>33</v>
      </c>
      <c r="L2886" t="s">
        <v>34</v>
      </c>
      <c r="M2886" t="s">
        <v>35</v>
      </c>
      <c r="N2886" s="1">
        <v>42184</v>
      </c>
      <c r="O2886" t="s">
        <v>275</v>
      </c>
      <c r="P2886" t="s">
        <v>696</v>
      </c>
      <c r="Q2886" t="s">
        <v>697</v>
      </c>
      <c r="R2886">
        <v>29</v>
      </c>
      <c r="S2886" t="s">
        <v>3271</v>
      </c>
      <c r="T2886" s="2">
        <v>0.03</v>
      </c>
      <c r="U2886" t="s">
        <v>3272</v>
      </c>
      <c r="V2886" t="s">
        <v>3273</v>
      </c>
      <c r="W2886" t="s">
        <v>701</v>
      </c>
      <c r="X2886" t="s">
        <v>3264</v>
      </c>
    </row>
    <row r="2887" spans="1:24" x14ac:dyDescent="0.3">
      <c r="A2887" t="s">
        <v>3270</v>
      </c>
      <c r="B2887" s="1">
        <v>42180</v>
      </c>
      <c r="C2887" t="s">
        <v>431</v>
      </c>
      <c r="D2887" t="s">
        <v>432</v>
      </c>
      <c r="E2887" t="s">
        <v>27</v>
      </c>
      <c r="F2887" t="s">
        <v>28</v>
      </c>
      <c r="G2887" t="s">
        <v>134</v>
      </c>
      <c r="H2887" t="s">
        <v>433</v>
      </c>
      <c r="I2887" t="s">
        <v>31</v>
      </c>
      <c r="J2887" t="s">
        <v>1906</v>
      </c>
      <c r="K2887" t="s">
        <v>33</v>
      </c>
      <c r="L2887" t="s">
        <v>34</v>
      </c>
      <c r="M2887" t="s">
        <v>35</v>
      </c>
      <c r="N2887" s="1">
        <v>42182</v>
      </c>
      <c r="O2887" t="s">
        <v>275</v>
      </c>
      <c r="P2887" t="s">
        <v>696</v>
      </c>
      <c r="Q2887" t="s">
        <v>697</v>
      </c>
      <c r="R2887">
        <v>43</v>
      </c>
      <c r="S2887" t="s">
        <v>3271</v>
      </c>
      <c r="T2887" s="2">
        <v>0</v>
      </c>
      <c r="U2887" t="s">
        <v>3272</v>
      </c>
      <c r="V2887" t="s">
        <v>3273</v>
      </c>
      <c r="W2887" t="s">
        <v>701</v>
      </c>
      <c r="X2887" t="s">
        <v>3264</v>
      </c>
    </row>
    <row r="2888" spans="1:24" x14ac:dyDescent="0.3">
      <c r="A2888" t="s">
        <v>3270</v>
      </c>
      <c r="B2888" s="1">
        <v>42182</v>
      </c>
      <c r="C2888" t="s">
        <v>4945</v>
      </c>
      <c r="D2888" t="s">
        <v>144</v>
      </c>
      <c r="E2888" t="s">
        <v>46</v>
      </c>
      <c r="F2888" t="s">
        <v>47</v>
      </c>
      <c r="G2888" t="s">
        <v>91</v>
      </c>
      <c r="H2888" t="s">
        <v>107</v>
      </c>
      <c r="I2888" t="s">
        <v>196</v>
      </c>
      <c r="J2888" t="s">
        <v>1906</v>
      </c>
      <c r="K2888" t="s">
        <v>33</v>
      </c>
      <c r="L2888" t="s">
        <v>65</v>
      </c>
      <c r="M2888" t="s">
        <v>156</v>
      </c>
      <c r="N2888" s="1">
        <v>42184</v>
      </c>
      <c r="O2888" t="s">
        <v>275</v>
      </c>
      <c r="P2888" t="s">
        <v>696</v>
      </c>
      <c r="Q2888" t="s">
        <v>697</v>
      </c>
      <c r="R2888">
        <v>45</v>
      </c>
      <c r="S2888" t="s">
        <v>3271</v>
      </c>
      <c r="T2888" s="2">
        <v>0.03</v>
      </c>
      <c r="U2888" t="s">
        <v>3272</v>
      </c>
      <c r="V2888" t="s">
        <v>3273</v>
      </c>
      <c r="W2888" t="s">
        <v>701</v>
      </c>
      <c r="X2888" t="s">
        <v>3264</v>
      </c>
    </row>
    <row r="2889" spans="1:24" x14ac:dyDescent="0.3">
      <c r="A2889" t="s">
        <v>3270</v>
      </c>
      <c r="B2889" s="1">
        <v>42176</v>
      </c>
      <c r="C2889" t="s">
        <v>2919</v>
      </c>
      <c r="D2889" t="s">
        <v>1098</v>
      </c>
      <c r="E2889" t="s">
        <v>27</v>
      </c>
      <c r="F2889" t="s">
        <v>28</v>
      </c>
      <c r="G2889" t="s">
        <v>77</v>
      </c>
      <c r="H2889" t="s">
        <v>78</v>
      </c>
      <c r="I2889" t="s">
        <v>196</v>
      </c>
      <c r="J2889" t="s">
        <v>122</v>
      </c>
      <c r="K2889" t="s">
        <v>94</v>
      </c>
      <c r="L2889" t="s">
        <v>34</v>
      </c>
      <c r="M2889" t="s">
        <v>35</v>
      </c>
      <c r="N2889" s="1">
        <v>42178</v>
      </c>
      <c r="O2889" t="s">
        <v>123</v>
      </c>
      <c r="P2889" t="s">
        <v>124</v>
      </c>
      <c r="Q2889" t="s">
        <v>125</v>
      </c>
      <c r="R2889">
        <v>24</v>
      </c>
      <c r="S2889" t="s">
        <v>1653</v>
      </c>
      <c r="T2889" s="2">
        <v>0.04</v>
      </c>
      <c r="U2889" t="s">
        <v>8944</v>
      </c>
      <c r="V2889" t="s">
        <v>2716</v>
      </c>
      <c r="W2889" t="s">
        <v>129</v>
      </c>
      <c r="X2889" t="s">
        <v>8945</v>
      </c>
    </row>
    <row r="2890" spans="1:24" x14ac:dyDescent="0.3">
      <c r="A2890" t="s">
        <v>3270</v>
      </c>
      <c r="B2890" s="1">
        <v>42180</v>
      </c>
      <c r="C2890" t="s">
        <v>431</v>
      </c>
      <c r="D2890" t="s">
        <v>432</v>
      </c>
      <c r="E2890" t="s">
        <v>27</v>
      </c>
      <c r="F2890" t="s">
        <v>28</v>
      </c>
      <c r="G2890" t="s">
        <v>91</v>
      </c>
      <c r="H2890" t="s">
        <v>433</v>
      </c>
      <c r="I2890" t="s">
        <v>196</v>
      </c>
      <c r="J2890" t="s">
        <v>1906</v>
      </c>
      <c r="K2890" t="s">
        <v>723</v>
      </c>
      <c r="L2890" t="s">
        <v>50</v>
      </c>
      <c r="M2890" t="s">
        <v>35</v>
      </c>
      <c r="N2890" s="1">
        <v>42182</v>
      </c>
      <c r="O2890" t="s">
        <v>275</v>
      </c>
      <c r="P2890" t="s">
        <v>696</v>
      </c>
      <c r="Q2890" t="s">
        <v>697</v>
      </c>
      <c r="R2890">
        <v>1</v>
      </c>
      <c r="S2890" t="s">
        <v>3271</v>
      </c>
      <c r="T2890" s="2">
        <v>0</v>
      </c>
      <c r="U2890" t="s">
        <v>3272</v>
      </c>
      <c r="V2890" t="s">
        <v>3273</v>
      </c>
      <c r="W2890" t="s">
        <v>701</v>
      </c>
      <c r="X2890" t="s">
        <v>3264</v>
      </c>
    </row>
    <row r="2891" spans="1:24" x14ac:dyDescent="0.3">
      <c r="A2891" t="s">
        <v>3270</v>
      </c>
      <c r="B2891" s="1">
        <v>42180</v>
      </c>
      <c r="C2891" t="s">
        <v>431</v>
      </c>
      <c r="D2891" t="s">
        <v>432</v>
      </c>
      <c r="E2891" t="s">
        <v>27</v>
      </c>
      <c r="F2891" t="s">
        <v>28</v>
      </c>
      <c r="G2891" t="s">
        <v>134</v>
      </c>
      <c r="H2891" t="s">
        <v>433</v>
      </c>
      <c r="I2891" t="s">
        <v>196</v>
      </c>
      <c r="J2891" t="s">
        <v>1906</v>
      </c>
      <c r="K2891" t="s">
        <v>94</v>
      </c>
      <c r="L2891" t="s">
        <v>34</v>
      </c>
      <c r="M2891" t="s">
        <v>35</v>
      </c>
      <c r="N2891" s="1">
        <v>42182</v>
      </c>
      <c r="O2891" t="s">
        <v>275</v>
      </c>
      <c r="P2891" t="s">
        <v>696</v>
      </c>
      <c r="Q2891" t="s">
        <v>697</v>
      </c>
      <c r="R2891">
        <v>3</v>
      </c>
      <c r="S2891" t="s">
        <v>3271</v>
      </c>
      <c r="T2891" s="2">
        <v>0.1</v>
      </c>
      <c r="U2891" t="s">
        <v>3272</v>
      </c>
      <c r="V2891" t="s">
        <v>3273</v>
      </c>
      <c r="W2891" t="s">
        <v>701</v>
      </c>
      <c r="X2891" t="s">
        <v>3264</v>
      </c>
    </row>
    <row r="2892" spans="1:24" x14ac:dyDescent="0.3">
      <c r="A2892" t="s">
        <v>3270</v>
      </c>
      <c r="B2892" s="1">
        <v>41479</v>
      </c>
      <c r="C2892" t="s">
        <v>471</v>
      </c>
      <c r="D2892" t="s">
        <v>399</v>
      </c>
      <c r="E2892" t="s">
        <v>27</v>
      </c>
      <c r="F2892" t="s">
        <v>28</v>
      </c>
      <c r="G2892" t="s">
        <v>91</v>
      </c>
      <c r="H2892" t="s">
        <v>62</v>
      </c>
      <c r="I2892" t="s">
        <v>92</v>
      </c>
      <c r="J2892" t="s">
        <v>355</v>
      </c>
      <c r="K2892" t="s">
        <v>33</v>
      </c>
      <c r="L2892" t="s">
        <v>65</v>
      </c>
      <c r="M2892" t="s">
        <v>35</v>
      </c>
      <c r="N2892" s="1">
        <v>41481</v>
      </c>
      <c r="O2892" t="s">
        <v>129</v>
      </c>
      <c r="P2892" t="s">
        <v>356</v>
      </c>
      <c r="Q2892" t="s">
        <v>357</v>
      </c>
      <c r="R2892">
        <v>49</v>
      </c>
      <c r="S2892" t="s">
        <v>10517</v>
      </c>
      <c r="T2892" s="2">
        <v>0.06</v>
      </c>
      <c r="U2892" t="s">
        <v>10518</v>
      </c>
      <c r="V2892" t="s">
        <v>10519</v>
      </c>
      <c r="W2892" t="s">
        <v>361</v>
      </c>
      <c r="X2892" t="s">
        <v>10520</v>
      </c>
    </row>
    <row r="2893" spans="1:24" x14ac:dyDescent="0.3">
      <c r="A2893" t="s">
        <v>3270</v>
      </c>
      <c r="B2893" s="1">
        <v>42180</v>
      </c>
      <c r="C2893" t="s">
        <v>431</v>
      </c>
      <c r="D2893" t="s">
        <v>432</v>
      </c>
      <c r="E2893" t="s">
        <v>27</v>
      </c>
      <c r="F2893" t="s">
        <v>28</v>
      </c>
      <c r="G2893" t="s">
        <v>91</v>
      </c>
      <c r="H2893" t="s">
        <v>433</v>
      </c>
      <c r="I2893" t="s">
        <v>121</v>
      </c>
      <c r="J2893" t="s">
        <v>1906</v>
      </c>
      <c r="K2893" t="s">
        <v>94</v>
      </c>
      <c r="L2893" t="s">
        <v>34</v>
      </c>
      <c r="M2893" t="s">
        <v>35</v>
      </c>
      <c r="N2893" s="1">
        <v>42182</v>
      </c>
      <c r="O2893" t="s">
        <v>275</v>
      </c>
      <c r="P2893" t="s">
        <v>696</v>
      </c>
      <c r="Q2893" t="s">
        <v>697</v>
      </c>
      <c r="R2893">
        <v>8</v>
      </c>
      <c r="S2893" t="s">
        <v>3271</v>
      </c>
      <c r="T2893" s="2">
        <v>7.0000000000000007E-2</v>
      </c>
      <c r="U2893" t="s">
        <v>3272</v>
      </c>
      <c r="V2893" t="s">
        <v>3273</v>
      </c>
      <c r="W2893" t="s">
        <v>701</v>
      </c>
      <c r="X2893" t="s">
        <v>3264</v>
      </c>
    </row>
    <row r="2894" spans="1:24" x14ac:dyDescent="0.3">
      <c r="A2894" t="s">
        <v>3270</v>
      </c>
      <c r="B2894" s="1">
        <v>42180</v>
      </c>
      <c r="C2894" t="s">
        <v>431</v>
      </c>
      <c r="D2894" t="s">
        <v>432</v>
      </c>
      <c r="E2894" t="s">
        <v>27</v>
      </c>
      <c r="F2894" t="s">
        <v>28</v>
      </c>
      <c r="G2894" t="s">
        <v>134</v>
      </c>
      <c r="H2894" t="s">
        <v>433</v>
      </c>
      <c r="I2894" t="s">
        <v>31</v>
      </c>
      <c r="J2894" t="s">
        <v>1906</v>
      </c>
      <c r="K2894" t="s">
        <v>33</v>
      </c>
      <c r="L2894" t="s">
        <v>34</v>
      </c>
      <c r="M2894" t="s">
        <v>35</v>
      </c>
      <c r="N2894" s="1">
        <v>42180</v>
      </c>
      <c r="O2894" t="s">
        <v>275</v>
      </c>
      <c r="P2894" t="s">
        <v>696</v>
      </c>
      <c r="Q2894" t="s">
        <v>697</v>
      </c>
      <c r="R2894">
        <v>31</v>
      </c>
      <c r="S2894" t="s">
        <v>3271</v>
      </c>
      <c r="T2894" s="2">
        <v>0.03</v>
      </c>
      <c r="U2894" t="s">
        <v>3272</v>
      </c>
      <c r="V2894" t="s">
        <v>3273</v>
      </c>
      <c r="W2894" t="s">
        <v>701</v>
      </c>
      <c r="X2894" t="s">
        <v>3264</v>
      </c>
    </row>
    <row r="2895" spans="1:24" x14ac:dyDescent="0.3">
      <c r="A2895" t="s">
        <v>3270</v>
      </c>
      <c r="B2895" s="1">
        <v>42181</v>
      </c>
      <c r="C2895" t="s">
        <v>2181</v>
      </c>
      <c r="D2895" t="s">
        <v>506</v>
      </c>
      <c r="E2895" t="s">
        <v>27</v>
      </c>
      <c r="F2895" t="s">
        <v>28</v>
      </c>
      <c r="G2895" t="s">
        <v>77</v>
      </c>
      <c r="H2895" t="s">
        <v>62</v>
      </c>
      <c r="I2895" t="s">
        <v>196</v>
      </c>
      <c r="J2895" t="s">
        <v>1906</v>
      </c>
      <c r="K2895" t="s">
        <v>94</v>
      </c>
      <c r="L2895" t="s">
        <v>95</v>
      </c>
      <c r="M2895" t="s">
        <v>35</v>
      </c>
      <c r="N2895" s="1">
        <v>42184</v>
      </c>
      <c r="O2895" t="s">
        <v>275</v>
      </c>
      <c r="P2895" t="s">
        <v>696</v>
      </c>
      <c r="Q2895" t="s">
        <v>697</v>
      </c>
      <c r="R2895">
        <v>7</v>
      </c>
      <c r="S2895" t="s">
        <v>3271</v>
      </c>
      <c r="T2895" s="2">
        <v>0.06</v>
      </c>
      <c r="U2895" t="s">
        <v>3272</v>
      </c>
      <c r="V2895" t="s">
        <v>3273</v>
      </c>
      <c r="W2895" t="s">
        <v>701</v>
      </c>
      <c r="X2895" t="s">
        <v>3264</v>
      </c>
    </row>
    <row r="2896" spans="1:24" x14ac:dyDescent="0.3">
      <c r="A2896" t="s">
        <v>3270</v>
      </c>
      <c r="B2896" s="1">
        <v>42180</v>
      </c>
      <c r="C2896" t="s">
        <v>431</v>
      </c>
      <c r="D2896" t="s">
        <v>432</v>
      </c>
      <c r="E2896" t="s">
        <v>27</v>
      </c>
      <c r="F2896" t="s">
        <v>28</v>
      </c>
      <c r="G2896" t="s">
        <v>77</v>
      </c>
      <c r="H2896" t="s">
        <v>433</v>
      </c>
      <c r="I2896" t="s">
        <v>92</v>
      </c>
      <c r="J2896" t="s">
        <v>1906</v>
      </c>
      <c r="K2896" t="s">
        <v>723</v>
      </c>
      <c r="L2896" t="s">
        <v>50</v>
      </c>
      <c r="M2896" t="s">
        <v>35</v>
      </c>
      <c r="N2896" s="1">
        <v>42182</v>
      </c>
      <c r="O2896" t="s">
        <v>275</v>
      </c>
      <c r="P2896" t="s">
        <v>696</v>
      </c>
      <c r="Q2896" t="s">
        <v>697</v>
      </c>
      <c r="R2896">
        <v>44</v>
      </c>
      <c r="S2896" t="s">
        <v>3271</v>
      </c>
      <c r="T2896" s="2">
        <v>0.08</v>
      </c>
      <c r="U2896" t="s">
        <v>3272</v>
      </c>
      <c r="V2896" t="s">
        <v>3273</v>
      </c>
      <c r="W2896" t="s">
        <v>701</v>
      </c>
      <c r="X2896" t="s">
        <v>3264</v>
      </c>
    </row>
    <row r="2897" spans="1:24" x14ac:dyDescent="0.3">
      <c r="A2897" t="s">
        <v>2034</v>
      </c>
      <c r="B2897" s="1">
        <v>42180</v>
      </c>
      <c r="C2897" t="s">
        <v>431</v>
      </c>
      <c r="D2897" t="s">
        <v>1012</v>
      </c>
      <c r="E2897" t="s">
        <v>27</v>
      </c>
      <c r="F2897" t="s">
        <v>28</v>
      </c>
      <c r="G2897" t="s">
        <v>91</v>
      </c>
      <c r="H2897" t="s">
        <v>241</v>
      </c>
      <c r="I2897" t="s">
        <v>196</v>
      </c>
      <c r="J2897" t="s">
        <v>411</v>
      </c>
      <c r="K2897" t="s">
        <v>723</v>
      </c>
      <c r="L2897" t="s">
        <v>50</v>
      </c>
      <c r="M2897" t="s">
        <v>35</v>
      </c>
      <c r="N2897" s="1">
        <v>42182</v>
      </c>
      <c r="O2897" t="s">
        <v>412</v>
      </c>
      <c r="P2897" t="s">
        <v>413</v>
      </c>
      <c r="Q2897" t="s">
        <v>414</v>
      </c>
      <c r="R2897">
        <v>7</v>
      </c>
      <c r="S2897" t="s">
        <v>2035</v>
      </c>
      <c r="T2897" s="2">
        <v>0.02</v>
      </c>
      <c r="U2897" t="s">
        <v>2036</v>
      </c>
      <c r="V2897" t="s">
        <v>2037</v>
      </c>
      <c r="W2897" t="s">
        <v>376</v>
      </c>
      <c r="X2897" t="s">
        <v>2038</v>
      </c>
    </row>
    <row r="2898" spans="1:24" x14ac:dyDescent="0.3">
      <c r="A2898" t="s">
        <v>2034</v>
      </c>
      <c r="B2898" s="1">
        <v>42180</v>
      </c>
      <c r="C2898" t="s">
        <v>431</v>
      </c>
      <c r="D2898" t="s">
        <v>432</v>
      </c>
      <c r="E2898" t="s">
        <v>27</v>
      </c>
      <c r="F2898" t="s">
        <v>28</v>
      </c>
      <c r="G2898" t="s">
        <v>29</v>
      </c>
      <c r="H2898" t="s">
        <v>433</v>
      </c>
      <c r="I2898" t="s">
        <v>31</v>
      </c>
      <c r="J2898" t="s">
        <v>2496</v>
      </c>
      <c r="K2898" t="s">
        <v>94</v>
      </c>
      <c r="L2898" t="s">
        <v>34</v>
      </c>
      <c r="M2898" t="s">
        <v>35</v>
      </c>
      <c r="N2898" s="1">
        <v>42182</v>
      </c>
      <c r="O2898" t="s">
        <v>2497</v>
      </c>
      <c r="P2898" t="s">
        <v>2498</v>
      </c>
      <c r="Q2898" t="s">
        <v>2499</v>
      </c>
      <c r="R2898">
        <v>32</v>
      </c>
      <c r="S2898" t="s">
        <v>2035</v>
      </c>
      <c r="T2898" s="2">
        <v>0.08</v>
      </c>
      <c r="U2898" t="s">
        <v>2036</v>
      </c>
      <c r="V2898" t="s">
        <v>2037</v>
      </c>
      <c r="W2898" t="s">
        <v>146</v>
      </c>
      <c r="X2898" t="s">
        <v>2038</v>
      </c>
    </row>
    <row r="2899" spans="1:24" x14ac:dyDescent="0.3">
      <c r="A2899" t="s">
        <v>2034</v>
      </c>
      <c r="B2899" s="1">
        <v>42181</v>
      </c>
      <c r="C2899" t="s">
        <v>431</v>
      </c>
      <c r="D2899" t="s">
        <v>432</v>
      </c>
      <c r="E2899" t="s">
        <v>27</v>
      </c>
      <c r="F2899" t="s">
        <v>28</v>
      </c>
      <c r="G2899" t="s">
        <v>29</v>
      </c>
      <c r="H2899" t="s">
        <v>433</v>
      </c>
      <c r="I2899" t="s">
        <v>31</v>
      </c>
      <c r="J2899" t="s">
        <v>2496</v>
      </c>
      <c r="K2899" t="s">
        <v>94</v>
      </c>
      <c r="L2899" t="s">
        <v>34</v>
      </c>
      <c r="M2899" t="s">
        <v>35</v>
      </c>
      <c r="N2899" s="1">
        <v>42184</v>
      </c>
      <c r="O2899" t="s">
        <v>2497</v>
      </c>
      <c r="P2899" t="s">
        <v>2498</v>
      </c>
      <c r="Q2899" t="s">
        <v>2499</v>
      </c>
      <c r="R2899">
        <v>47</v>
      </c>
      <c r="S2899" t="s">
        <v>2035</v>
      </c>
      <c r="T2899" s="2">
        <v>0.01</v>
      </c>
      <c r="U2899" t="s">
        <v>2036</v>
      </c>
      <c r="V2899" t="s">
        <v>2037</v>
      </c>
      <c r="W2899" t="s">
        <v>146</v>
      </c>
      <c r="X2899" t="s">
        <v>2038</v>
      </c>
    </row>
    <row r="2900" spans="1:24" x14ac:dyDescent="0.3">
      <c r="A2900" t="s">
        <v>2034</v>
      </c>
      <c r="B2900" s="1">
        <v>42180</v>
      </c>
      <c r="C2900" t="s">
        <v>8835</v>
      </c>
      <c r="D2900" t="s">
        <v>2544</v>
      </c>
      <c r="E2900" t="s">
        <v>27</v>
      </c>
      <c r="F2900" t="s">
        <v>28</v>
      </c>
      <c r="G2900" t="s">
        <v>91</v>
      </c>
      <c r="H2900" t="s">
        <v>217</v>
      </c>
      <c r="I2900" t="s">
        <v>121</v>
      </c>
      <c r="J2900" t="s">
        <v>875</v>
      </c>
      <c r="K2900" t="s">
        <v>94</v>
      </c>
      <c r="L2900" t="s">
        <v>34</v>
      </c>
      <c r="M2900" t="s">
        <v>35</v>
      </c>
      <c r="N2900" s="1">
        <v>42184</v>
      </c>
      <c r="O2900" t="s">
        <v>876</v>
      </c>
      <c r="P2900" t="s">
        <v>877</v>
      </c>
      <c r="Q2900" t="s">
        <v>878</v>
      </c>
      <c r="R2900">
        <v>48</v>
      </c>
      <c r="S2900" t="s">
        <v>2035</v>
      </c>
      <c r="T2900" s="2">
        <v>0.04</v>
      </c>
      <c r="U2900" t="s">
        <v>2036</v>
      </c>
      <c r="V2900" t="s">
        <v>2037</v>
      </c>
      <c r="W2900" t="s">
        <v>881</v>
      </c>
      <c r="X2900" t="s">
        <v>2038</v>
      </c>
    </row>
    <row r="2901" spans="1:24" x14ac:dyDescent="0.3">
      <c r="A2901" t="s">
        <v>2034</v>
      </c>
      <c r="B2901" s="1">
        <v>42180</v>
      </c>
      <c r="C2901" t="s">
        <v>431</v>
      </c>
      <c r="D2901" t="s">
        <v>432</v>
      </c>
      <c r="E2901" t="s">
        <v>27</v>
      </c>
      <c r="F2901" t="s">
        <v>28</v>
      </c>
      <c r="G2901" t="s">
        <v>134</v>
      </c>
      <c r="H2901" t="s">
        <v>433</v>
      </c>
      <c r="I2901" t="s">
        <v>196</v>
      </c>
      <c r="J2901" t="s">
        <v>2496</v>
      </c>
      <c r="K2901" t="s">
        <v>94</v>
      </c>
      <c r="L2901" t="s">
        <v>34</v>
      </c>
      <c r="M2901" t="s">
        <v>156</v>
      </c>
      <c r="N2901" s="1">
        <v>42182</v>
      </c>
      <c r="O2901" t="s">
        <v>2497</v>
      </c>
      <c r="P2901" t="s">
        <v>2498</v>
      </c>
      <c r="Q2901" t="s">
        <v>2499</v>
      </c>
      <c r="R2901">
        <v>30</v>
      </c>
      <c r="S2901" t="s">
        <v>2035</v>
      </c>
      <c r="T2901" s="2">
        <v>0.03</v>
      </c>
      <c r="U2901" t="s">
        <v>2036</v>
      </c>
      <c r="V2901" t="s">
        <v>2037</v>
      </c>
      <c r="W2901" t="s">
        <v>146</v>
      </c>
      <c r="X2901" t="s">
        <v>2038</v>
      </c>
    </row>
    <row r="2902" spans="1:24" x14ac:dyDescent="0.3">
      <c r="A2902" t="s">
        <v>2034</v>
      </c>
      <c r="B2902" s="1">
        <v>42180</v>
      </c>
      <c r="C2902" t="s">
        <v>431</v>
      </c>
      <c r="D2902" t="s">
        <v>1232</v>
      </c>
      <c r="E2902" t="s">
        <v>27</v>
      </c>
      <c r="F2902" t="s">
        <v>28</v>
      </c>
      <c r="G2902" t="s">
        <v>29</v>
      </c>
      <c r="H2902" t="s">
        <v>281</v>
      </c>
      <c r="I2902" t="s">
        <v>31</v>
      </c>
      <c r="J2902" t="s">
        <v>411</v>
      </c>
      <c r="K2902" t="s">
        <v>33</v>
      </c>
      <c r="L2902" t="s">
        <v>50</v>
      </c>
      <c r="M2902" t="s">
        <v>35</v>
      </c>
      <c r="N2902" s="1">
        <v>42182</v>
      </c>
      <c r="O2902" t="s">
        <v>412</v>
      </c>
      <c r="P2902" t="s">
        <v>413</v>
      </c>
      <c r="Q2902" t="s">
        <v>414</v>
      </c>
      <c r="R2902">
        <v>49</v>
      </c>
      <c r="S2902" t="s">
        <v>2035</v>
      </c>
      <c r="T2902" s="2">
        <v>0.06</v>
      </c>
      <c r="U2902" t="s">
        <v>2036</v>
      </c>
      <c r="V2902" t="s">
        <v>2037</v>
      </c>
      <c r="W2902" t="s">
        <v>376</v>
      </c>
      <c r="X2902" t="s">
        <v>2038</v>
      </c>
    </row>
    <row r="2903" spans="1:24" x14ac:dyDescent="0.3">
      <c r="A2903" t="s">
        <v>193</v>
      </c>
      <c r="B2903" s="1">
        <v>42181</v>
      </c>
      <c r="C2903" t="s">
        <v>194</v>
      </c>
      <c r="D2903" t="s">
        <v>195</v>
      </c>
      <c r="E2903" t="s">
        <v>46</v>
      </c>
      <c r="F2903" t="s">
        <v>47</v>
      </c>
      <c r="G2903" t="s">
        <v>91</v>
      </c>
      <c r="H2903" t="s">
        <v>48</v>
      </c>
      <c r="I2903" t="s">
        <v>196</v>
      </c>
      <c r="J2903" t="s">
        <v>197</v>
      </c>
      <c r="K2903" t="s">
        <v>33</v>
      </c>
      <c r="L2903" t="s">
        <v>65</v>
      </c>
      <c r="M2903" t="s">
        <v>156</v>
      </c>
      <c r="N2903" s="1">
        <v>42182</v>
      </c>
      <c r="O2903" t="s">
        <v>198</v>
      </c>
      <c r="P2903" t="s">
        <v>37</v>
      </c>
      <c r="Q2903" t="s">
        <v>57</v>
      </c>
      <c r="R2903">
        <v>45</v>
      </c>
      <c r="S2903" t="s">
        <v>199</v>
      </c>
      <c r="T2903" s="2">
        <v>0.03</v>
      </c>
      <c r="U2903" t="s">
        <v>112</v>
      </c>
      <c r="V2903" t="s">
        <v>200</v>
      </c>
      <c r="W2903" t="s">
        <v>116</v>
      </c>
      <c r="X2903" t="s">
        <v>201</v>
      </c>
    </row>
    <row r="2904" spans="1:24" x14ac:dyDescent="0.3">
      <c r="A2904" t="s">
        <v>193</v>
      </c>
      <c r="B2904" s="1">
        <v>42180</v>
      </c>
      <c r="C2904" t="s">
        <v>1212</v>
      </c>
      <c r="D2904" t="s">
        <v>465</v>
      </c>
      <c r="E2904" t="s">
        <v>27</v>
      </c>
      <c r="F2904" t="s">
        <v>28</v>
      </c>
      <c r="G2904" t="s">
        <v>134</v>
      </c>
      <c r="H2904" t="s">
        <v>205</v>
      </c>
      <c r="I2904" t="s">
        <v>31</v>
      </c>
      <c r="J2904" t="s">
        <v>197</v>
      </c>
      <c r="K2904" t="s">
        <v>94</v>
      </c>
      <c r="L2904" t="s">
        <v>34</v>
      </c>
      <c r="M2904" t="s">
        <v>35</v>
      </c>
      <c r="N2904" s="1">
        <v>42181</v>
      </c>
      <c r="O2904" t="s">
        <v>198</v>
      </c>
      <c r="P2904" t="s">
        <v>37</v>
      </c>
      <c r="Q2904" t="s">
        <v>57</v>
      </c>
      <c r="R2904">
        <v>41</v>
      </c>
      <c r="S2904" t="s">
        <v>199</v>
      </c>
      <c r="T2904" s="2">
        <v>0.05</v>
      </c>
      <c r="U2904" t="s">
        <v>112</v>
      </c>
      <c r="V2904" t="s">
        <v>200</v>
      </c>
      <c r="W2904" t="s">
        <v>116</v>
      </c>
      <c r="X2904" t="s">
        <v>201</v>
      </c>
    </row>
    <row r="2905" spans="1:24" x14ac:dyDescent="0.3">
      <c r="A2905" t="s">
        <v>193</v>
      </c>
      <c r="B2905" s="1">
        <v>42088</v>
      </c>
      <c r="C2905" t="s">
        <v>4619</v>
      </c>
      <c r="D2905" t="s">
        <v>365</v>
      </c>
      <c r="E2905" t="s">
        <v>46</v>
      </c>
      <c r="F2905" t="s">
        <v>47</v>
      </c>
      <c r="G2905" t="s">
        <v>91</v>
      </c>
      <c r="H2905" t="s">
        <v>48</v>
      </c>
      <c r="I2905" t="s">
        <v>121</v>
      </c>
      <c r="J2905" t="s">
        <v>832</v>
      </c>
      <c r="K2905" t="s">
        <v>94</v>
      </c>
      <c r="L2905" t="s">
        <v>34</v>
      </c>
      <c r="M2905" t="s">
        <v>35</v>
      </c>
      <c r="N2905" s="1">
        <v>42090</v>
      </c>
      <c r="O2905" t="s">
        <v>833</v>
      </c>
      <c r="P2905" t="s">
        <v>834</v>
      </c>
      <c r="Q2905" t="s">
        <v>774</v>
      </c>
      <c r="R2905">
        <v>50</v>
      </c>
      <c r="S2905" t="s">
        <v>637</v>
      </c>
      <c r="T2905" s="2">
        <v>7.0000000000000007E-2</v>
      </c>
      <c r="U2905" t="s">
        <v>127</v>
      </c>
      <c r="V2905" t="s">
        <v>5671</v>
      </c>
      <c r="W2905" t="s">
        <v>838</v>
      </c>
      <c r="X2905" t="s">
        <v>5672</v>
      </c>
    </row>
    <row r="2906" spans="1:24" x14ac:dyDescent="0.3">
      <c r="A2906" t="s">
        <v>193</v>
      </c>
      <c r="B2906" s="1">
        <v>42180</v>
      </c>
      <c r="C2906" t="s">
        <v>431</v>
      </c>
      <c r="D2906" t="s">
        <v>432</v>
      </c>
      <c r="E2906" t="s">
        <v>27</v>
      </c>
      <c r="F2906" t="s">
        <v>28</v>
      </c>
      <c r="G2906" t="s">
        <v>91</v>
      </c>
      <c r="H2906" t="s">
        <v>433</v>
      </c>
      <c r="I2906" t="s">
        <v>121</v>
      </c>
      <c r="J2906" t="s">
        <v>6793</v>
      </c>
      <c r="K2906" t="s">
        <v>94</v>
      </c>
      <c r="L2906" t="s">
        <v>95</v>
      </c>
      <c r="M2906" t="s">
        <v>35</v>
      </c>
      <c r="N2906" s="1">
        <v>42182</v>
      </c>
      <c r="O2906" t="s">
        <v>314</v>
      </c>
      <c r="P2906" t="s">
        <v>315</v>
      </c>
      <c r="Q2906" t="s">
        <v>316</v>
      </c>
      <c r="R2906">
        <v>34</v>
      </c>
      <c r="S2906" t="s">
        <v>3271</v>
      </c>
      <c r="T2906" s="2">
        <v>0.03</v>
      </c>
      <c r="U2906" t="s">
        <v>3272</v>
      </c>
      <c r="V2906" t="s">
        <v>3273</v>
      </c>
      <c r="W2906" t="s">
        <v>320</v>
      </c>
      <c r="X2906" t="s">
        <v>3264</v>
      </c>
    </row>
    <row r="2907" spans="1:24" x14ac:dyDescent="0.3">
      <c r="A2907" t="s">
        <v>193</v>
      </c>
      <c r="B2907" s="1">
        <v>42180</v>
      </c>
      <c r="C2907" t="s">
        <v>1212</v>
      </c>
      <c r="D2907" t="s">
        <v>622</v>
      </c>
      <c r="E2907" t="s">
        <v>27</v>
      </c>
      <c r="F2907" t="s">
        <v>28</v>
      </c>
      <c r="G2907" t="s">
        <v>134</v>
      </c>
      <c r="H2907" t="s">
        <v>433</v>
      </c>
      <c r="I2907" t="s">
        <v>31</v>
      </c>
      <c r="J2907" t="s">
        <v>197</v>
      </c>
      <c r="K2907" t="s">
        <v>94</v>
      </c>
      <c r="L2907" t="s">
        <v>95</v>
      </c>
      <c r="M2907" t="s">
        <v>156</v>
      </c>
      <c r="N2907" s="1">
        <v>42181</v>
      </c>
      <c r="O2907" t="s">
        <v>198</v>
      </c>
      <c r="P2907" t="s">
        <v>37</v>
      </c>
      <c r="Q2907" t="s">
        <v>57</v>
      </c>
      <c r="R2907">
        <v>45</v>
      </c>
      <c r="S2907" t="s">
        <v>199</v>
      </c>
      <c r="T2907" s="2">
        <v>0.06</v>
      </c>
      <c r="U2907" t="s">
        <v>112</v>
      </c>
      <c r="V2907" t="s">
        <v>200</v>
      </c>
      <c r="W2907" t="s">
        <v>116</v>
      </c>
      <c r="X2907" t="s">
        <v>201</v>
      </c>
    </row>
    <row r="2908" spans="1:24" x14ac:dyDescent="0.3">
      <c r="A2908" t="s">
        <v>193</v>
      </c>
      <c r="B2908" s="1">
        <v>42180</v>
      </c>
      <c r="C2908" t="s">
        <v>1212</v>
      </c>
      <c r="D2908" t="s">
        <v>1213</v>
      </c>
      <c r="E2908" t="s">
        <v>27</v>
      </c>
      <c r="F2908" t="s">
        <v>28</v>
      </c>
      <c r="G2908" t="s">
        <v>91</v>
      </c>
      <c r="H2908" t="s">
        <v>62</v>
      </c>
      <c r="I2908" t="s">
        <v>121</v>
      </c>
      <c r="J2908" t="s">
        <v>197</v>
      </c>
      <c r="K2908" t="s">
        <v>94</v>
      </c>
      <c r="L2908" t="s">
        <v>34</v>
      </c>
      <c r="M2908" t="s">
        <v>35</v>
      </c>
      <c r="N2908" s="1">
        <v>42181</v>
      </c>
      <c r="O2908" t="s">
        <v>198</v>
      </c>
      <c r="P2908" t="s">
        <v>37</v>
      </c>
      <c r="Q2908" t="s">
        <v>57</v>
      </c>
      <c r="R2908">
        <v>12</v>
      </c>
      <c r="S2908" t="s">
        <v>199</v>
      </c>
      <c r="T2908" s="2">
        <v>0.04</v>
      </c>
      <c r="U2908" t="s">
        <v>112</v>
      </c>
      <c r="V2908" t="s">
        <v>200</v>
      </c>
      <c r="W2908" t="s">
        <v>116</v>
      </c>
      <c r="X2908" t="s">
        <v>201</v>
      </c>
    </row>
    <row r="2909" spans="1:24" x14ac:dyDescent="0.3">
      <c r="A2909" t="s">
        <v>193</v>
      </c>
      <c r="B2909" s="1">
        <v>42180</v>
      </c>
      <c r="C2909" t="s">
        <v>1212</v>
      </c>
      <c r="D2909" t="s">
        <v>1213</v>
      </c>
      <c r="E2909" t="s">
        <v>27</v>
      </c>
      <c r="F2909" t="s">
        <v>28</v>
      </c>
      <c r="G2909" t="s">
        <v>77</v>
      </c>
      <c r="H2909" t="s">
        <v>62</v>
      </c>
      <c r="I2909" t="s">
        <v>63</v>
      </c>
      <c r="J2909" t="s">
        <v>197</v>
      </c>
      <c r="K2909" t="s">
        <v>94</v>
      </c>
      <c r="L2909" t="s">
        <v>95</v>
      </c>
      <c r="M2909" t="s">
        <v>35</v>
      </c>
      <c r="N2909" s="1">
        <v>42181</v>
      </c>
      <c r="O2909" t="s">
        <v>198</v>
      </c>
      <c r="P2909" t="s">
        <v>37</v>
      </c>
      <c r="Q2909" t="s">
        <v>57</v>
      </c>
      <c r="R2909">
        <v>39</v>
      </c>
      <c r="S2909" t="s">
        <v>199</v>
      </c>
      <c r="T2909" s="2">
        <v>0.05</v>
      </c>
      <c r="U2909" t="s">
        <v>112</v>
      </c>
      <c r="V2909" t="s">
        <v>200</v>
      </c>
      <c r="W2909" t="s">
        <v>116</v>
      </c>
      <c r="X2909" t="s">
        <v>201</v>
      </c>
    </row>
    <row r="2910" spans="1:24" x14ac:dyDescent="0.3">
      <c r="A2910" t="s">
        <v>193</v>
      </c>
      <c r="B2910" s="1">
        <v>42189</v>
      </c>
      <c r="C2910" t="s">
        <v>9378</v>
      </c>
      <c r="D2910" t="s">
        <v>174</v>
      </c>
      <c r="E2910" t="s">
        <v>27</v>
      </c>
      <c r="F2910" t="s">
        <v>28</v>
      </c>
      <c r="G2910" t="s">
        <v>91</v>
      </c>
      <c r="H2910" t="s">
        <v>78</v>
      </c>
      <c r="I2910" t="s">
        <v>196</v>
      </c>
      <c r="J2910" t="s">
        <v>64</v>
      </c>
      <c r="K2910" t="s">
        <v>94</v>
      </c>
      <c r="L2910" t="s">
        <v>95</v>
      </c>
      <c r="M2910" t="s">
        <v>35</v>
      </c>
      <c r="N2910" s="1">
        <v>42190</v>
      </c>
      <c r="O2910" t="s">
        <v>66</v>
      </c>
      <c r="P2910" t="s">
        <v>67</v>
      </c>
      <c r="Q2910" t="s">
        <v>68</v>
      </c>
      <c r="R2910">
        <v>45</v>
      </c>
      <c r="S2910" t="s">
        <v>9379</v>
      </c>
      <c r="T2910" s="2">
        <v>0.01</v>
      </c>
      <c r="U2910" t="s">
        <v>339</v>
      </c>
      <c r="V2910" t="s">
        <v>4760</v>
      </c>
      <c r="W2910" t="s">
        <v>72</v>
      </c>
      <c r="X2910" t="s">
        <v>9380</v>
      </c>
    </row>
    <row r="2911" spans="1:24" x14ac:dyDescent="0.3">
      <c r="A2911" t="s">
        <v>193</v>
      </c>
      <c r="B2911" s="1">
        <v>42759</v>
      </c>
      <c r="C2911" t="s">
        <v>4201</v>
      </c>
      <c r="D2911" t="s">
        <v>288</v>
      </c>
      <c r="E2911" t="s">
        <v>27</v>
      </c>
      <c r="F2911" t="s">
        <v>28</v>
      </c>
      <c r="G2911" t="s">
        <v>91</v>
      </c>
      <c r="H2911" t="s">
        <v>289</v>
      </c>
      <c r="I2911" t="s">
        <v>121</v>
      </c>
      <c r="J2911" t="s">
        <v>197</v>
      </c>
      <c r="K2911" t="s">
        <v>94</v>
      </c>
      <c r="L2911" t="s">
        <v>95</v>
      </c>
      <c r="M2911" t="s">
        <v>35</v>
      </c>
      <c r="N2911" s="1">
        <v>42761</v>
      </c>
      <c r="O2911" t="s">
        <v>198</v>
      </c>
      <c r="P2911" t="s">
        <v>37</v>
      </c>
      <c r="Q2911" t="s">
        <v>57</v>
      </c>
      <c r="R2911">
        <v>3</v>
      </c>
      <c r="S2911" t="s">
        <v>199</v>
      </c>
      <c r="T2911" s="2">
        <v>0.01</v>
      </c>
      <c r="U2911" t="s">
        <v>112</v>
      </c>
      <c r="V2911" t="s">
        <v>200</v>
      </c>
      <c r="W2911" t="s">
        <v>116</v>
      </c>
      <c r="X2911" t="s">
        <v>201</v>
      </c>
    </row>
    <row r="2912" spans="1:24" x14ac:dyDescent="0.3">
      <c r="A2912" t="s">
        <v>193</v>
      </c>
      <c r="B2912" s="1">
        <v>42180</v>
      </c>
      <c r="C2912" t="s">
        <v>1212</v>
      </c>
      <c r="D2912" t="s">
        <v>1213</v>
      </c>
      <c r="E2912" t="s">
        <v>27</v>
      </c>
      <c r="F2912" t="s">
        <v>28</v>
      </c>
      <c r="G2912" t="s">
        <v>91</v>
      </c>
      <c r="H2912" t="s">
        <v>62</v>
      </c>
      <c r="I2912" t="s">
        <v>31</v>
      </c>
      <c r="J2912" t="s">
        <v>197</v>
      </c>
      <c r="K2912" t="s">
        <v>94</v>
      </c>
      <c r="L2912" t="s">
        <v>95</v>
      </c>
      <c r="M2912" t="s">
        <v>35</v>
      </c>
      <c r="N2912" s="1">
        <v>42181</v>
      </c>
      <c r="O2912" t="s">
        <v>198</v>
      </c>
      <c r="P2912" t="s">
        <v>37</v>
      </c>
      <c r="Q2912" t="s">
        <v>57</v>
      </c>
      <c r="R2912">
        <v>16</v>
      </c>
      <c r="S2912" t="s">
        <v>199</v>
      </c>
      <c r="T2912" s="2">
        <v>0.1</v>
      </c>
      <c r="U2912" t="s">
        <v>112</v>
      </c>
      <c r="V2912" t="s">
        <v>200</v>
      </c>
      <c r="W2912" t="s">
        <v>116</v>
      </c>
      <c r="X2912" t="s">
        <v>201</v>
      </c>
    </row>
    <row r="2913" spans="1:24" x14ac:dyDescent="0.3">
      <c r="A2913" t="s">
        <v>193</v>
      </c>
      <c r="B2913" s="1">
        <v>41479</v>
      </c>
      <c r="C2913" t="s">
        <v>471</v>
      </c>
      <c r="D2913" t="s">
        <v>399</v>
      </c>
      <c r="E2913" t="s">
        <v>27</v>
      </c>
      <c r="F2913" t="s">
        <v>28</v>
      </c>
      <c r="G2913" t="s">
        <v>29</v>
      </c>
      <c r="H2913" t="s">
        <v>62</v>
      </c>
      <c r="I2913" t="s">
        <v>121</v>
      </c>
      <c r="J2913" t="s">
        <v>145</v>
      </c>
      <c r="K2913" t="s">
        <v>94</v>
      </c>
      <c r="L2913" t="s">
        <v>95</v>
      </c>
      <c r="M2913" t="s">
        <v>35</v>
      </c>
      <c r="N2913" s="1">
        <v>41481</v>
      </c>
      <c r="O2913" t="s">
        <v>146</v>
      </c>
      <c r="P2913" t="s">
        <v>147</v>
      </c>
      <c r="Q2913" t="s">
        <v>148</v>
      </c>
      <c r="R2913">
        <v>10</v>
      </c>
      <c r="S2913" t="s">
        <v>234</v>
      </c>
      <c r="T2913" s="2">
        <v>0.1</v>
      </c>
      <c r="U2913" t="s">
        <v>11996</v>
      </c>
      <c r="V2913" t="s">
        <v>11997</v>
      </c>
      <c r="W2913" t="s">
        <v>152</v>
      </c>
      <c r="X2913" t="s">
        <v>11998</v>
      </c>
    </row>
    <row r="2914" spans="1:24" x14ac:dyDescent="0.3">
      <c r="A2914" t="s">
        <v>7045</v>
      </c>
      <c r="B2914" s="1">
        <v>41488</v>
      </c>
      <c r="C2914" t="s">
        <v>2589</v>
      </c>
      <c r="D2914" t="s">
        <v>76</v>
      </c>
      <c r="E2914" t="s">
        <v>27</v>
      </c>
      <c r="F2914" t="s">
        <v>28</v>
      </c>
      <c r="G2914" t="s">
        <v>134</v>
      </c>
      <c r="H2914" t="s">
        <v>78</v>
      </c>
      <c r="I2914" t="s">
        <v>31</v>
      </c>
      <c r="J2914" t="s">
        <v>2660</v>
      </c>
      <c r="K2914" t="s">
        <v>94</v>
      </c>
      <c r="L2914" t="s">
        <v>34</v>
      </c>
      <c r="M2914" t="s">
        <v>35</v>
      </c>
      <c r="N2914" s="1">
        <v>41490</v>
      </c>
      <c r="O2914" t="s">
        <v>2661</v>
      </c>
      <c r="P2914" t="s">
        <v>2662</v>
      </c>
      <c r="Q2914" t="s">
        <v>2663</v>
      </c>
      <c r="R2914">
        <v>10</v>
      </c>
      <c r="S2914" t="s">
        <v>7046</v>
      </c>
      <c r="T2914" s="2">
        <v>0.06</v>
      </c>
      <c r="U2914" t="s">
        <v>3794</v>
      </c>
      <c r="V2914" t="s">
        <v>7047</v>
      </c>
      <c r="W2914" t="s">
        <v>116</v>
      </c>
      <c r="X2914" t="s">
        <v>7048</v>
      </c>
    </row>
    <row r="2915" spans="1:24" x14ac:dyDescent="0.3">
      <c r="A2915" t="s">
        <v>7045</v>
      </c>
      <c r="B2915" s="1">
        <v>41470</v>
      </c>
      <c r="C2915" t="s">
        <v>471</v>
      </c>
      <c r="D2915" t="s">
        <v>399</v>
      </c>
      <c r="E2915" t="s">
        <v>27</v>
      </c>
      <c r="F2915" t="s">
        <v>28</v>
      </c>
      <c r="G2915" t="s">
        <v>77</v>
      </c>
      <c r="H2915" t="s">
        <v>62</v>
      </c>
      <c r="I2915" t="s">
        <v>31</v>
      </c>
      <c r="J2915" t="s">
        <v>1233</v>
      </c>
      <c r="K2915" t="s">
        <v>33</v>
      </c>
      <c r="L2915" t="s">
        <v>392</v>
      </c>
      <c r="M2915" t="s">
        <v>393</v>
      </c>
      <c r="N2915" s="1">
        <v>41471</v>
      </c>
      <c r="O2915" t="s">
        <v>711</v>
      </c>
      <c r="P2915" t="s">
        <v>1234</v>
      </c>
      <c r="Q2915" t="s">
        <v>1235</v>
      </c>
      <c r="R2915">
        <v>12</v>
      </c>
      <c r="S2915" t="s">
        <v>8647</v>
      </c>
      <c r="T2915" s="2">
        <v>0.06</v>
      </c>
      <c r="U2915" t="s">
        <v>1704</v>
      </c>
      <c r="V2915" t="s">
        <v>8648</v>
      </c>
      <c r="W2915" t="s">
        <v>1239</v>
      </c>
      <c r="X2915" t="s">
        <v>8649</v>
      </c>
    </row>
    <row r="2916" spans="1:24" x14ac:dyDescent="0.3">
      <c r="A2916" t="s">
        <v>7045</v>
      </c>
      <c r="B2916" s="1">
        <v>42053</v>
      </c>
      <c r="C2916" t="s">
        <v>2117</v>
      </c>
      <c r="D2916" t="s">
        <v>306</v>
      </c>
      <c r="E2916" t="s">
        <v>46</v>
      </c>
      <c r="F2916" t="s">
        <v>47</v>
      </c>
      <c r="G2916" t="s">
        <v>77</v>
      </c>
      <c r="H2916" t="s">
        <v>107</v>
      </c>
      <c r="I2916" t="s">
        <v>31</v>
      </c>
      <c r="J2916" t="s">
        <v>64</v>
      </c>
      <c r="K2916" t="s">
        <v>33</v>
      </c>
      <c r="L2916" t="s">
        <v>34</v>
      </c>
      <c r="M2916" t="s">
        <v>35</v>
      </c>
      <c r="N2916" s="1">
        <v>42054</v>
      </c>
      <c r="O2916" t="s">
        <v>66</v>
      </c>
      <c r="P2916" t="s">
        <v>67</v>
      </c>
      <c r="Q2916" t="s">
        <v>68</v>
      </c>
      <c r="R2916">
        <v>47</v>
      </c>
      <c r="S2916" t="s">
        <v>6346</v>
      </c>
      <c r="T2916" s="2">
        <v>0</v>
      </c>
      <c r="U2916" t="s">
        <v>1307</v>
      </c>
      <c r="V2916" t="s">
        <v>6146</v>
      </c>
      <c r="W2916" t="s">
        <v>72</v>
      </c>
      <c r="X2916" t="s">
        <v>6348</v>
      </c>
    </row>
    <row r="2917" spans="1:24" x14ac:dyDescent="0.3">
      <c r="A2917" t="s">
        <v>7045</v>
      </c>
      <c r="B2917" s="1">
        <v>41889</v>
      </c>
      <c r="C2917" t="s">
        <v>279</v>
      </c>
      <c r="D2917" t="s">
        <v>280</v>
      </c>
      <c r="E2917" t="s">
        <v>27</v>
      </c>
      <c r="F2917" t="s">
        <v>28</v>
      </c>
      <c r="G2917" t="s">
        <v>91</v>
      </c>
      <c r="H2917" t="s">
        <v>281</v>
      </c>
      <c r="I2917" t="s">
        <v>121</v>
      </c>
      <c r="J2917" t="s">
        <v>5373</v>
      </c>
      <c r="K2917" t="s">
        <v>33</v>
      </c>
      <c r="L2917" t="s">
        <v>50</v>
      </c>
      <c r="M2917" t="s">
        <v>35</v>
      </c>
      <c r="N2917" s="1">
        <v>41891</v>
      </c>
      <c r="O2917" t="s">
        <v>5374</v>
      </c>
      <c r="P2917" t="s">
        <v>3412</v>
      </c>
      <c r="Q2917" t="s">
        <v>1220</v>
      </c>
      <c r="R2917">
        <v>21</v>
      </c>
      <c r="S2917" t="s">
        <v>221</v>
      </c>
      <c r="T2917" s="2">
        <v>0.05</v>
      </c>
      <c r="U2917" t="s">
        <v>1964</v>
      </c>
      <c r="V2917" t="s">
        <v>12511</v>
      </c>
      <c r="W2917" t="s">
        <v>5375</v>
      </c>
      <c r="X2917" t="s">
        <v>303</v>
      </c>
    </row>
    <row r="2918" spans="1:24" x14ac:dyDescent="0.3">
      <c r="A2918" t="s">
        <v>5625</v>
      </c>
      <c r="B2918" s="1">
        <v>41413</v>
      </c>
      <c r="C2918" t="s">
        <v>1097</v>
      </c>
      <c r="D2918" t="s">
        <v>1098</v>
      </c>
      <c r="E2918" t="s">
        <v>27</v>
      </c>
      <c r="F2918" t="s">
        <v>28</v>
      </c>
      <c r="G2918" t="s">
        <v>91</v>
      </c>
      <c r="H2918" t="s">
        <v>78</v>
      </c>
      <c r="I2918" t="s">
        <v>31</v>
      </c>
      <c r="J2918" t="s">
        <v>2581</v>
      </c>
      <c r="K2918" t="s">
        <v>94</v>
      </c>
      <c r="L2918" t="s">
        <v>34</v>
      </c>
      <c r="M2918" t="s">
        <v>35</v>
      </c>
      <c r="N2918" s="1">
        <v>41414</v>
      </c>
      <c r="O2918" t="s">
        <v>2582</v>
      </c>
      <c r="P2918" t="s">
        <v>2125</v>
      </c>
      <c r="Q2918" t="s">
        <v>2583</v>
      </c>
      <c r="R2918">
        <v>38</v>
      </c>
      <c r="S2918" t="s">
        <v>1192</v>
      </c>
      <c r="T2918" s="2">
        <v>0.04</v>
      </c>
      <c r="U2918" t="s">
        <v>1307</v>
      </c>
      <c r="V2918" t="s">
        <v>2020</v>
      </c>
      <c r="W2918" t="s">
        <v>2587</v>
      </c>
      <c r="X2918" t="s">
        <v>1195</v>
      </c>
    </row>
    <row r="2919" spans="1:24" x14ac:dyDescent="0.3">
      <c r="A2919" t="s">
        <v>5625</v>
      </c>
      <c r="B2919" s="1">
        <v>42037</v>
      </c>
      <c r="C2919" t="s">
        <v>2488</v>
      </c>
      <c r="D2919" t="s">
        <v>204</v>
      </c>
      <c r="E2919" t="s">
        <v>27</v>
      </c>
      <c r="F2919" t="s">
        <v>28</v>
      </c>
      <c r="G2919" t="s">
        <v>91</v>
      </c>
      <c r="H2919" t="s">
        <v>205</v>
      </c>
      <c r="I2919" t="s">
        <v>31</v>
      </c>
      <c r="J2919" t="s">
        <v>185</v>
      </c>
      <c r="K2919" t="s">
        <v>94</v>
      </c>
      <c r="L2919" t="s">
        <v>34</v>
      </c>
      <c r="M2919" t="s">
        <v>35</v>
      </c>
      <c r="N2919" s="1">
        <v>42038</v>
      </c>
      <c r="O2919" t="s">
        <v>186</v>
      </c>
      <c r="P2919" t="s">
        <v>187</v>
      </c>
      <c r="Q2919" t="s">
        <v>188</v>
      </c>
      <c r="R2919">
        <v>29</v>
      </c>
      <c r="S2919" t="s">
        <v>10521</v>
      </c>
      <c r="T2919" s="2">
        <v>0.03</v>
      </c>
      <c r="U2919" t="s">
        <v>10522</v>
      </c>
      <c r="V2919" t="s">
        <v>10523</v>
      </c>
      <c r="W2919" t="s">
        <v>165</v>
      </c>
      <c r="X2919" t="s">
        <v>10524</v>
      </c>
    </row>
    <row r="2920" spans="1:24" x14ac:dyDescent="0.3">
      <c r="A2920" t="s">
        <v>2713</v>
      </c>
      <c r="B2920" s="1">
        <v>42239</v>
      </c>
      <c r="C2920" t="s">
        <v>2714</v>
      </c>
      <c r="D2920" t="s">
        <v>1019</v>
      </c>
      <c r="E2920" t="s">
        <v>46</v>
      </c>
      <c r="F2920" t="s">
        <v>47</v>
      </c>
      <c r="G2920" t="s">
        <v>91</v>
      </c>
      <c r="H2920" t="s">
        <v>48</v>
      </c>
      <c r="I2920" t="s">
        <v>92</v>
      </c>
      <c r="J2920" t="s">
        <v>366</v>
      </c>
      <c r="K2920" t="s">
        <v>33</v>
      </c>
      <c r="L2920" t="s">
        <v>65</v>
      </c>
      <c r="M2920" t="s">
        <v>35</v>
      </c>
      <c r="N2920" s="1">
        <v>42246</v>
      </c>
      <c r="O2920" t="s">
        <v>367</v>
      </c>
      <c r="P2920" t="s">
        <v>368</v>
      </c>
      <c r="Q2920" t="s">
        <v>301</v>
      </c>
      <c r="R2920">
        <v>49</v>
      </c>
      <c r="S2920" t="s">
        <v>1653</v>
      </c>
      <c r="T2920" s="2">
        <v>0.06</v>
      </c>
      <c r="U2920" t="s">
        <v>2715</v>
      </c>
      <c r="V2920" t="s">
        <v>2716</v>
      </c>
      <c r="W2920" t="s">
        <v>116</v>
      </c>
      <c r="X2920" t="s">
        <v>2717</v>
      </c>
    </row>
    <row r="2921" spans="1:24" x14ac:dyDescent="0.3">
      <c r="A2921" t="s">
        <v>2713</v>
      </c>
      <c r="B2921" s="1">
        <v>42182</v>
      </c>
      <c r="C2921" t="s">
        <v>4945</v>
      </c>
      <c r="D2921" t="s">
        <v>144</v>
      </c>
      <c r="E2921" t="s">
        <v>46</v>
      </c>
      <c r="F2921" t="s">
        <v>47</v>
      </c>
      <c r="G2921" t="s">
        <v>134</v>
      </c>
      <c r="H2921" t="s">
        <v>107</v>
      </c>
      <c r="I2921" t="s">
        <v>92</v>
      </c>
      <c r="J2921" t="s">
        <v>366</v>
      </c>
      <c r="K2921" t="s">
        <v>94</v>
      </c>
      <c r="L2921" t="s">
        <v>95</v>
      </c>
      <c r="M2921" t="s">
        <v>156</v>
      </c>
      <c r="N2921" s="1">
        <v>42184</v>
      </c>
      <c r="O2921" t="s">
        <v>367</v>
      </c>
      <c r="P2921" t="s">
        <v>368</v>
      </c>
      <c r="Q2921" t="s">
        <v>301</v>
      </c>
      <c r="R2921">
        <v>32</v>
      </c>
      <c r="S2921" t="s">
        <v>2280</v>
      </c>
      <c r="T2921" s="2">
        <v>0.03</v>
      </c>
      <c r="U2921" t="s">
        <v>368</v>
      </c>
      <c r="V2921" t="s">
        <v>4946</v>
      </c>
      <c r="W2921" t="s">
        <v>116</v>
      </c>
      <c r="X2921" t="s">
        <v>4947</v>
      </c>
    </row>
    <row r="2922" spans="1:24" x14ac:dyDescent="0.3">
      <c r="A2922" t="s">
        <v>2713</v>
      </c>
      <c r="B2922" s="1">
        <v>42182</v>
      </c>
      <c r="C2922" t="s">
        <v>4945</v>
      </c>
      <c r="D2922" t="s">
        <v>144</v>
      </c>
      <c r="E2922" t="s">
        <v>46</v>
      </c>
      <c r="F2922" t="s">
        <v>47</v>
      </c>
      <c r="G2922" t="s">
        <v>29</v>
      </c>
      <c r="H2922" t="s">
        <v>107</v>
      </c>
      <c r="I2922" t="s">
        <v>63</v>
      </c>
      <c r="J2922" t="s">
        <v>366</v>
      </c>
      <c r="K2922" t="s">
        <v>94</v>
      </c>
      <c r="L2922" t="s">
        <v>95</v>
      </c>
      <c r="M2922" t="s">
        <v>35</v>
      </c>
      <c r="N2922" s="1">
        <v>42184</v>
      </c>
      <c r="O2922" t="s">
        <v>367</v>
      </c>
      <c r="P2922" t="s">
        <v>368</v>
      </c>
      <c r="Q2922" t="s">
        <v>301</v>
      </c>
      <c r="R2922">
        <v>35</v>
      </c>
      <c r="S2922" t="s">
        <v>2280</v>
      </c>
      <c r="T2922" s="2">
        <v>7.0000000000000007E-2</v>
      </c>
      <c r="U2922" t="s">
        <v>368</v>
      </c>
      <c r="V2922" t="s">
        <v>4946</v>
      </c>
      <c r="W2922" t="s">
        <v>116</v>
      </c>
      <c r="X2922" t="s">
        <v>4947</v>
      </c>
    </row>
    <row r="2923" spans="1:24" x14ac:dyDescent="0.3">
      <c r="A2923" t="s">
        <v>2713</v>
      </c>
      <c r="B2923" s="1">
        <v>42132</v>
      </c>
      <c r="C2923" t="s">
        <v>1616</v>
      </c>
      <c r="D2923" t="s">
        <v>1617</v>
      </c>
      <c r="E2923" t="s">
        <v>27</v>
      </c>
      <c r="F2923" t="s">
        <v>28</v>
      </c>
      <c r="G2923" t="s">
        <v>29</v>
      </c>
      <c r="H2923" t="s">
        <v>78</v>
      </c>
      <c r="I2923" t="s">
        <v>31</v>
      </c>
      <c r="J2923" t="s">
        <v>1667</v>
      </c>
      <c r="K2923" t="s">
        <v>94</v>
      </c>
      <c r="L2923" t="s">
        <v>109</v>
      </c>
      <c r="M2923" t="s">
        <v>156</v>
      </c>
      <c r="N2923" s="1">
        <v>42136</v>
      </c>
      <c r="O2923" t="s">
        <v>6187</v>
      </c>
      <c r="P2923" t="s">
        <v>124</v>
      </c>
      <c r="Q2923" t="s">
        <v>220</v>
      </c>
      <c r="R2923">
        <v>26</v>
      </c>
      <c r="S2923" t="s">
        <v>8601</v>
      </c>
      <c r="T2923" s="2">
        <v>0.08</v>
      </c>
      <c r="U2923" t="s">
        <v>3618</v>
      </c>
      <c r="V2923" t="s">
        <v>3537</v>
      </c>
      <c r="W2923" t="s">
        <v>224</v>
      </c>
      <c r="X2923" t="s">
        <v>8602</v>
      </c>
    </row>
    <row r="2924" spans="1:24" x14ac:dyDescent="0.3">
      <c r="A2924" t="s">
        <v>2713</v>
      </c>
      <c r="B2924" s="1">
        <v>42069</v>
      </c>
      <c r="C2924" t="s">
        <v>993</v>
      </c>
      <c r="D2924" t="s">
        <v>144</v>
      </c>
      <c r="E2924" t="s">
        <v>46</v>
      </c>
      <c r="F2924" t="s">
        <v>47</v>
      </c>
      <c r="G2924" t="s">
        <v>77</v>
      </c>
      <c r="H2924" t="s">
        <v>107</v>
      </c>
      <c r="I2924" t="s">
        <v>63</v>
      </c>
      <c r="J2924" t="s">
        <v>49</v>
      </c>
      <c r="K2924" t="s">
        <v>94</v>
      </c>
      <c r="L2924" t="s">
        <v>34</v>
      </c>
      <c r="M2924" t="s">
        <v>35</v>
      </c>
      <c r="N2924" s="1">
        <v>42070</v>
      </c>
      <c r="O2924" t="s">
        <v>51</v>
      </c>
      <c r="P2924" t="s">
        <v>52</v>
      </c>
      <c r="Q2924" t="s">
        <v>53</v>
      </c>
      <c r="R2924">
        <v>40</v>
      </c>
      <c r="S2924" t="s">
        <v>5653</v>
      </c>
      <c r="T2924" s="2">
        <v>0</v>
      </c>
      <c r="U2924" t="s">
        <v>751</v>
      </c>
      <c r="V2924" t="s">
        <v>9497</v>
      </c>
      <c r="W2924" t="s">
        <v>57</v>
      </c>
      <c r="X2924" t="s">
        <v>752</v>
      </c>
    </row>
    <row r="2925" spans="1:24" x14ac:dyDescent="0.3">
      <c r="A2925" t="s">
        <v>2713</v>
      </c>
      <c r="B2925" s="1">
        <v>42112</v>
      </c>
      <c r="C2925" t="s">
        <v>1310</v>
      </c>
      <c r="D2925" t="s">
        <v>240</v>
      </c>
      <c r="E2925" t="s">
        <v>27</v>
      </c>
      <c r="F2925" t="s">
        <v>28</v>
      </c>
      <c r="G2925" t="s">
        <v>134</v>
      </c>
      <c r="H2925" t="s">
        <v>241</v>
      </c>
      <c r="I2925" t="s">
        <v>121</v>
      </c>
      <c r="J2925" t="s">
        <v>1233</v>
      </c>
      <c r="K2925" t="s">
        <v>94</v>
      </c>
      <c r="L2925" t="s">
        <v>34</v>
      </c>
      <c r="M2925" t="s">
        <v>35</v>
      </c>
      <c r="N2925" s="1">
        <v>42113</v>
      </c>
      <c r="O2925" t="s">
        <v>711</v>
      </c>
      <c r="P2925" t="s">
        <v>1234</v>
      </c>
      <c r="Q2925" t="s">
        <v>1235</v>
      </c>
      <c r="R2925">
        <v>1</v>
      </c>
      <c r="S2925" t="s">
        <v>10858</v>
      </c>
      <c r="T2925" s="2">
        <v>0</v>
      </c>
      <c r="U2925" t="s">
        <v>401</v>
      </c>
      <c r="V2925" t="s">
        <v>10859</v>
      </c>
      <c r="W2925" t="s">
        <v>1239</v>
      </c>
      <c r="X2925" t="s">
        <v>10860</v>
      </c>
    </row>
    <row r="2926" spans="1:24" x14ac:dyDescent="0.3">
      <c r="A2926" t="s">
        <v>2713</v>
      </c>
      <c r="B2926" s="1">
        <v>42212</v>
      </c>
      <c r="C2926" t="s">
        <v>1301</v>
      </c>
      <c r="D2926" t="s">
        <v>228</v>
      </c>
      <c r="E2926" t="s">
        <v>46</v>
      </c>
      <c r="F2926" t="s">
        <v>47</v>
      </c>
      <c r="G2926" t="s">
        <v>134</v>
      </c>
      <c r="H2926" t="s">
        <v>107</v>
      </c>
      <c r="I2926" t="s">
        <v>92</v>
      </c>
      <c r="J2926" t="s">
        <v>2660</v>
      </c>
      <c r="K2926" t="s">
        <v>94</v>
      </c>
      <c r="L2926" t="s">
        <v>95</v>
      </c>
      <c r="M2926" t="s">
        <v>35</v>
      </c>
      <c r="N2926" s="1">
        <v>42217</v>
      </c>
      <c r="O2926" t="s">
        <v>2661</v>
      </c>
      <c r="P2926" t="s">
        <v>2662</v>
      </c>
      <c r="Q2926" t="s">
        <v>2663</v>
      </c>
      <c r="R2926">
        <v>35</v>
      </c>
      <c r="S2926" t="s">
        <v>9528</v>
      </c>
      <c r="T2926" s="2">
        <v>0.1</v>
      </c>
      <c r="U2926" t="s">
        <v>11828</v>
      </c>
      <c r="V2926" t="s">
        <v>11829</v>
      </c>
      <c r="W2926" t="s">
        <v>116</v>
      </c>
      <c r="X2926" t="s">
        <v>11830</v>
      </c>
    </row>
    <row r="2927" spans="1:24" x14ac:dyDescent="0.3">
      <c r="A2927" t="s">
        <v>6747</v>
      </c>
      <c r="B2927" s="1">
        <v>41399</v>
      </c>
      <c r="C2927" t="s">
        <v>2734</v>
      </c>
      <c r="D2927" t="s">
        <v>174</v>
      </c>
      <c r="E2927" t="s">
        <v>27</v>
      </c>
      <c r="F2927" t="s">
        <v>28</v>
      </c>
      <c r="G2927" t="s">
        <v>91</v>
      </c>
      <c r="H2927" t="s">
        <v>78</v>
      </c>
      <c r="I2927" t="s">
        <v>31</v>
      </c>
      <c r="J2927" t="s">
        <v>756</v>
      </c>
      <c r="K2927" t="s">
        <v>94</v>
      </c>
      <c r="L2927" t="s">
        <v>34</v>
      </c>
      <c r="M2927" t="s">
        <v>156</v>
      </c>
      <c r="N2927" s="1">
        <v>41410</v>
      </c>
      <c r="O2927" t="s">
        <v>757</v>
      </c>
      <c r="P2927" t="s">
        <v>758</v>
      </c>
      <c r="Q2927" t="s">
        <v>98</v>
      </c>
      <c r="R2927">
        <v>8</v>
      </c>
      <c r="S2927" t="s">
        <v>6748</v>
      </c>
      <c r="T2927" s="2">
        <v>0.09</v>
      </c>
      <c r="U2927" t="s">
        <v>2147</v>
      </c>
      <c r="V2927" t="s">
        <v>6749</v>
      </c>
      <c r="W2927" t="s">
        <v>762</v>
      </c>
      <c r="X2927" t="s">
        <v>6750</v>
      </c>
    </row>
    <row r="2928" spans="1:24" x14ac:dyDescent="0.3">
      <c r="A2928" t="s">
        <v>3425</v>
      </c>
      <c r="B2928" s="1">
        <v>42066</v>
      </c>
      <c r="C2928" t="s">
        <v>3426</v>
      </c>
      <c r="D2928" t="s">
        <v>26</v>
      </c>
      <c r="E2928" t="s">
        <v>27</v>
      </c>
      <c r="F2928" t="s">
        <v>28</v>
      </c>
      <c r="G2928" t="s">
        <v>77</v>
      </c>
      <c r="H2928" t="s">
        <v>30</v>
      </c>
      <c r="I2928" t="s">
        <v>196</v>
      </c>
      <c r="J2928" t="s">
        <v>218</v>
      </c>
      <c r="K2928" t="s">
        <v>94</v>
      </c>
      <c r="L2928" t="s">
        <v>34</v>
      </c>
      <c r="M2928" t="s">
        <v>35</v>
      </c>
      <c r="N2928" s="1">
        <v>42064</v>
      </c>
      <c r="O2928" t="s">
        <v>219</v>
      </c>
      <c r="P2928" t="s">
        <v>124</v>
      </c>
      <c r="Q2928" t="s">
        <v>220</v>
      </c>
      <c r="R2928">
        <v>35</v>
      </c>
      <c r="S2928" t="s">
        <v>835</v>
      </c>
      <c r="T2928" s="2">
        <v>0.03</v>
      </c>
      <c r="U2928" t="s">
        <v>3427</v>
      </c>
      <c r="V2928" t="s">
        <v>3428</v>
      </c>
      <c r="W2928" t="s">
        <v>224</v>
      </c>
      <c r="X2928" t="s">
        <v>3429</v>
      </c>
    </row>
    <row r="2929" spans="1:24" x14ac:dyDescent="0.3">
      <c r="A2929" t="s">
        <v>3425</v>
      </c>
      <c r="B2929" s="1">
        <v>41935</v>
      </c>
      <c r="C2929" t="s">
        <v>4675</v>
      </c>
      <c r="D2929" t="s">
        <v>3332</v>
      </c>
      <c r="E2929" t="s">
        <v>27</v>
      </c>
      <c r="F2929" t="s">
        <v>28</v>
      </c>
      <c r="G2929" t="s">
        <v>77</v>
      </c>
      <c r="H2929" t="s">
        <v>241</v>
      </c>
      <c r="I2929" t="s">
        <v>92</v>
      </c>
      <c r="J2929" t="s">
        <v>1311</v>
      </c>
      <c r="K2929" t="s">
        <v>33</v>
      </c>
      <c r="L2929" t="s">
        <v>34</v>
      </c>
      <c r="M2929" t="s">
        <v>35</v>
      </c>
      <c r="N2929" s="1">
        <v>41937</v>
      </c>
      <c r="O2929" t="s">
        <v>542</v>
      </c>
      <c r="P2929" t="s">
        <v>543</v>
      </c>
      <c r="Q2929" t="s">
        <v>544</v>
      </c>
      <c r="R2929">
        <v>26</v>
      </c>
      <c r="S2929" t="s">
        <v>4676</v>
      </c>
      <c r="T2929" s="2">
        <v>0.03</v>
      </c>
      <c r="U2929" t="s">
        <v>4677</v>
      </c>
      <c r="V2929" t="s">
        <v>4678</v>
      </c>
      <c r="W2929" t="s">
        <v>547</v>
      </c>
      <c r="X2929" t="s">
        <v>4679</v>
      </c>
    </row>
    <row r="2930" spans="1:24" x14ac:dyDescent="0.3">
      <c r="A2930" t="s">
        <v>3425</v>
      </c>
      <c r="B2930" s="1">
        <v>41534</v>
      </c>
      <c r="C2930" t="s">
        <v>8609</v>
      </c>
      <c r="D2930" t="s">
        <v>162</v>
      </c>
      <c r="E2930" t="s">
        <v>46</v>
      </c>
      <c r="F2930" t="s">
        <v>47</v>
      </c>
      <c r="G2930" t="s">
        <v>77</v>
      </c>
      <c r="H2930" t="s">
        <v>107</v>
      </c>
      <c r="I2930" t="s">
        <v>31</v>
      </c>
      <c r="J2930" t="s">
        <v>64</v>
      </c>
      <c r="K2930" t="s">
        <v>33</v>
      </c>
      <c r="L2930" t="s">
        <v>392</v>
      </c>
      <c r="M2930" t="s">
        <v>393</v>
      </c>
      <c r="N2930" s="1">
        <v>41535</v>
      </c>
      <c r="O2930" t="s">
        <v>66</v>
      </c>
      <c r="P2930" t="s">
        <v>67</v>
      </c>
      <c r="Q2930" t="s">
        <v>68</v>
      </c>
      <c r="R2930">
        <v>8</v>
      </c>
      <c r="S2930" t="s">
        <v>5830</v>
      </c>
      <c r="T2930" s="2">
        <v>0.09</v>
      </c>
      <c r="U2930" t="s">
        <v>2531</v>
      </c>
      <c r="V2930" t="s">
        <v>2120</v>
      </c>
      <c r="W2930" t="s">
        <v>72</v>
      </c>
      <c r="X2930" t="s">
        <v>2329</v>
      </c>
    </row>
    <row r="2931" spans="1:24" x14ac:dyDescent="0.3">
      <c r="A2931" t="s">
        <v>3425</v>
      </c>
      <c r="B2931" s="1">
        <v>42182</v>
      </c>
      <c r="C2931" t="s">
        <v>9024</v>
      </c>
      <c r="D2931" t="s">
        <v>228</v>
      </c>
      <c r="E2931" t="s">
        <v>46</v>
      </c>
      <c r="F2931" t="s">
        <v>47</v>
      </c>
      <c r="G2931" t="s">
        <v>77</v>
      </c>
      <c r="H2931" t="s">
        <v>107</v>
      </c>
      <c r="I2931" t="s">
        <v>196</v>
      </c>
      <c r="J2931" t="s">
        <v>253</v>
      </c>
      <c r="K2931" t="s">
        <v>723</v>
      </c>
      <c r="L2931" t="s">
        <v>109</v>
      </c>
      <c r="M2931" t="s">
        <v>35</v>
      </c>
      <c r="N2931" s="1">
        <v>42182</v>
      </c>
      <c r="O2931" t="s">
        <v>254</v>
      </c>
      <c r="P2931" t="s">
        <v>255</v>
      </c>
      <c r="Q2931" t="s">
        <v>256</v>
      </c>
      <c r="R2931">
        <v>7</v>
      </c>
      <c r="S2931" t="s">
        <v>9546</v>
      </c>
      <c r="T2931" s="2">
        <v>0.01</v>
      </c>
      <c r="U2931" t="s">
        <v>3427</v>
      </c>
      <c r="V2931" t="s">
        <v>3428</v>
      </c>
      <c r="W2931" t="s">
        <v>260</v>
      </c>
      <c r="X2931" t="s">
        <v>3429</v>
      </c>
    </row>
    <row r="2932" spans="1:24" x14ac:dyDescent="0.3">
      <c r="A2932" t="s">
        <v>851</v>
      </c>
      <c r="B2932" s="1">
        <v>42163</v>
      </c>
      <c r="C2932" t="s">
        <v>852</v>
      </c>
      <c r="D2932" t="s">
        <v>280</v>
      </c>
      <c r="E2932" t="s">
        <v>27</v>
      </c>
      <c r="F2932" t="s">
        <v>28</v>
      </c>
      <c r="G2932" t="s">
        <v>29</v>
      </c>
      <c r="H2932" t="s">
        <v>281</v>
      </c>
      <c r="I2932" t="s">
        <v>196</v>
      </c>
      <c r="J2932" t="s">
        <v>853</v>
      </c>
      <c r="K2932" t="s">
        <v>94</v>
      </c>
      <c r="L2932" t="s">
        <v>34</v>
      </c>
      <c r="M2932" t="s">
        <v>35</v>
      </c>
      <c r="N2932" s="1">
        <v>42164</v>
      </c>
      <c r="O2932" t="s">
        <v>854</v>
      </c>
      <c r="P2932" t="s">
        <v>855</v>
      </c>
      <c r="Q2932" t="s">
        <v>856</v>
      </c>
      <c r="R2932">
        <v>9</v>
      </c>
      <c r="S2932" t="s">
        <v>857</v>
      </c>
      <c r="T2932" s="2">
        <v>0</v>
      </c>
      <c r="U2932" t="s">
        <v>858</v>
      </c>
      <c r="V2932" t="s">
        <v>859</v>
      </c>
      <c r="W2932" t="s">
        <v>618</v>
      </c>
      <c r="X2932" t="s">
        <v>860</v>
      </c>
    </row>
    <row r="2933" spans="1:24" x14ac:dyDescent="0.3">
      <c r="A2933" t="s">
        <v>851</v>
      </c>
      <c r="B2933" s="1">
        <v>41736</v>
      </c>
      <c r="C2933" t="s">
        <v>2622</v>
      </c>
      <c r="D2933" t="s">
        <v>133</v>
      </c>
      <c r="E2933" t="s">
        <v>27</v>
      </c>
      <c r="F2933" t="s">
        <v>28</v>
      </c>
      <c r="G2933" t="s">
        <v>77</v>
      </c>
      <c r="H2933" t="s">
        <v>62</v>
      </c>
      <c r="I2933" t="s">
        <v>31</v>
      </c>
      <c r="J2933" t="s">
        <v>1199</v>
      </c>
      <c r="K2933" t="s">
        <v>94</v>
      </c>
      <c r="L2933" t="s">
        <v>34</v>
      </c>
      <c r="M2933" t="s">
        <v>35</v>
      </c>
      <c r="N2933" s="1">
        <v>41738</v>
      </c>
      <c r="O2933" t="s">
        <v>1200</v>
      </c>
      <c r="P2933" t="s">
        <v>1201</v>
      </c>
      <c r="Q2933" t="s">
        <v>1202</v>
      </c>
      <c r="R2933">
        <v>27</v>
      </c>
      <c r="S2933" t="s">
        <v>8188</v>
      </c>
      <c r="T2933" s="2">
        <v>7.0000000000000007E-2</v>
      </c>
      <c r="U2933" t="s">
        <v>2618</v>
      </c>
      <c r="V2933" t="s">
        <v>2619</v>
      </c>
      <c r="W2933" t="s">
        <v>51</v>
      </c>
      <c r="X2933" t="s">
        <v>2620</v>
      </c>
    </row>
    <row r="2934" spans="1:24" x14ac:dyDescent="0.3">
      <c r="A2934" t="s">
        <v>851</v>
      </c>
      <c r="B2934" s="1">
        <v>41416</v>
      </c>
      <c r="C2934" t="s">
        <v>643</v>
      </c>
      <c r="D2934" t="s">
        <v>133</v>
      </c>
      <c r="E2934" t="s">
        <v>27</v>
      </c>
      <c r="F2934" t="s">
        <v>28</v>
      </c>
      <c r="G2934" t="s">
        <v>134</v>
      </c>
      <c r="H2934" t="s">
        <v>62</v>
      </c>
      <c r="I2934" t="s">
        <v>121</v>
      </c>
      <c r="J2934" t="s">
        <v>1233</v>
      </c>
      <c r="K2934" t="s">
        <v>94</v>
      </c>
      <c r="L2934" t="s">
        <v>95</v>
      </c>
      <c r="M2934" t="s">
        <v>35</v>
      </c>
      <c r="N2934" s="1">
        <v>41417</v>
      </c>
      <c r="O2934" t="s">
        <v>711</v>
      </c>
      <c r="P2934" t="s">
        <v>1234</v>
      </c>
      <c r="Q2934" t="s">
        <v>1235</v>
      </c>
      <c r="R2934">
        <v>22</v>
      </c>
      <c r="S2934" t="s">
        <v>5859</v>
      </c>
      <c r="T2934" s="2">
        <v>7.0000000000000007E-2</v>
      </c>
      <c r="U2934" t="s">
        <v>152</v>
      </c>
      <c r="V2934" t="s">
        <v>9523</v>
      </c>
      <c r="W2934" t="s">
        <v>1239</v>
      </c>
      <c r="X2934" t="s">
        <v>7596</v>
      </c>
    </row>
    <row r="2935" spans="1:24" x14ac:dyDescent="0.3">
      <c r="A2935" t="s">
        <v>4582</v>
      </c>
      <c r="B2935" s="1">
        <v>42633</v>
      </c>
      <c r="C2935" t="s">
        <v>1610</v>
      </c>
      <c r="D2935" t="s">
        <v>929</v>
      </c>
      <c r="E2935" t="s">
        <v>27</v>
      </c>
      <c r="F2935" t="s">
        <v>28</v>
      </c>
      <c r="G2935" t="s">
        <v>77</v>
      </c>
      <c r="H2935" t="s">
        <v>217</v>
      </c>
      <c r="I2935" t="s">
        <v>121</v>
      </c>
      <c r="J2935" t="s">
        <v>1365</v>
      </c>
      <c r="K2935" t="s">
        <v>94</v>
      </c>
      <c r="L2935" t="s">
        <v>95</v>
      </c>
      <c r="M2935" t="s">
        <v>35</v>
      </c>
      <c r="N2935" s="1">
        <v>42633</v>
      </c>
      <c r="O2935" t="s">
        <v>925</v>
      </c>
      <c r="P2935" t="s">
        <v>758</v>
      </c>
      <c r="Q2935" t="s">
        <v>254</v>
      </c>
      <c r="R2935">
        <v>17</v>
      </c>
      <c r="S2935" t="s">
        <v>4583</v>
      </c>
      <c r="T2935" s="2">
        <v>0.09</v>
      </c>
      <c r="U2935" t="s">
        <v>3589</v>
      </c>
      <c r="V2935" t="s">
        <v>4584</v>
      </c>
      <c r="W2935" t="s">
        <v>1369</v>
      </c>
      <c r="X2935" t="s">
        <v>4585</v>
      </c>
    </row>
    <row r="2936" spans="1:24" x14ac:dyDescent="0.3">
      <c r="A2936" t="s">
        <v>4582</v>
      </c>
      <c r="B2936" s="1">
        <v>42182</v>
      </c>
      <c r="C2936" t="s">
        <v>765</v>
      </c>
      <c r="D2936" t="s">
        <v>766</v>
      </c>
      <c r="E2936" t="s">
        <v>27</v>
      </c>
      <c r="F2936" t="s">
        <v>28</v>
      </c>
      <c r="G2936" t="s">
        <v>91</v>
      </c>
      <c r="H2936" t="s">
        <v>217</v>
      </c>
      <c r="I2936" t="s">
        <v>92</v>
      </c>
      <c r="J2936" t="s">
        <v>1135</v>
      </c>
      <c r="K2936" t="s">
        <v>94</v>
      </c>
      <c r="L2936" t="s">
        <v>109</v>
      </c>
      <c r="M2936" t="s">
        <v>35</v>
      </c>
      <c r="N2936" s="1">
        <v>42184</v>
      </c>
      <c r="O2936" t="s">
        <v>1136</v>
      </c>
      <c r="P2936" t="s">
        <v>424</v>
      </c>
      <c r="Q2936" t="s">
        <v>260</v>
      </c>
      <c r="R2936">
        <v>43</v>
      </c>
      <c r="S2936" t="s">
        <v>424</v>
      </c>
      <c r="T2936" s="2">
        <v>0.03</v>
      </c>
      <c r="U2936" t="s">
        <v>1896</v>
      </c>
      <c r="V2936" t="s">
        <v>3588</v>
      </c>
      <c r="W2936" t="s">
        <v>1139</v>
      </c>
      <c r="X2936" t="s">
        <v>11598</v>
      </c>
    </row>
    <row r="2937" spans="1:24" x14ac:dyDescent="0.3">
      <c r="A2937" t="s">
        <v>4582</v>
      </c>
      <c r="B2937" s="1">
        <v>42098</v>
      </c>
      <c r="C2937" t="s">
        <v>1849</v>
      </c>
      <c r="D2937" t="s">
        <v>106</v>
      </c>
      <c r="E2937" t="s">
        <v>46</v>
      </c>
      <c r="F2937" t="s">
        <v>47</v>
      </c>
      <c r="G2937" t="s">
        <v>91</v>
      </c>
      <c r="H2937" t="s">
        <v>107</v>
      </c>
      <c r="I2937" t="s">
        <v>121</v>
      </c>
      <c r="J2937" t="s">
        <v>1676</v>
      </c>
      <c r="K2937" t="s">
        <v>94</v>
      </c>
      <c r="L2937" t="s">
        <v>34</v>
      </c>
      <c r="M2937" t="s">
        <v>35</v>
      </c>
      <c r="N2937" s="1">
        <v>42099</v>
      </c>
      <c r="O2937" t="s">
        <v>66</v>
      </c>
      <c r="P2937" t="s">
        <v>67</v>
      </c>
      <c r="Q2937" t="s">
        <v>68</v>
      </c>
      <c r="R2937">
        <v>50</v>
      </c>
      <c r="S2937" t="s">
        <v>12004</v>
      </c>
      <c r="T2937" s="2">
        <v>7.0000000000000007E-2</v>
      </c>
      <c r="U2937" t="s">
        <v>3877</v>
      </c>
      <c r="V2937" t="s">
        <v>1404</v>
      </c>
      <c r="W2937" t="s">
        <v>116</v>
      </c>
      <c r="X2937" t="s">
        <v>3775</v>
      </c>
    </row>
    <row r="2938" spans="1:24" x14ac:dyDescent="0.3">
      <c r="A2938" t="s">
        <v>4622</v>
      </c>
      <c r="B2938" s="1">
        <v>42183</v>
      </c>
      <c r="C2938" t="s">
        <v>4623</v>
      </c>
      <c r="D2938" t="s">
        <v>622</v>
      </c>
      <c r="E2938" t="s">
        <v>27</v>
      </c>
      <c r="F2938" t="s">
        <v>28</v>
      </c>
      <c r="G2938" t="s">
        <v>134</v>
      </c>
      <c r="H2938" t="s">
        <v>433</v>
      </c>
      <c r="I2938" t="s">
        <v>63</v>
      </c>
      <c r="J2938" t="s">
        <v>366</v>
      </c>
      <c r="K2938" t="s">
        <v>94</v>
      </c>
      <c r="L2938" t="s">
        <v>34</v>
      </c>
      <c r="M2938" t="s">
        <v>35</v>
      </c>
      <c r="N2938" s="1">
        <v>42184</v>
      </c>
      <c r="O2938" t="s">
        <v>367</v>
      </c>
      <c r="P2938" t="s">
        <v>368</v>
      </c>
      <c r="Q2938" t="s">
        <v>301</v>
      </c>
      <c r="R2938">
        <v>21</v>
      </c>
      <c r="S2938" t="s">
        <v>4468</v>
      </c>
      <c r="T2938" s="2">
        <v>0.04</v>
      </c>
      <c r="U2938" t="s">
        <v>4624</v>
      </c>
      <c r="V2938" t="s">
        <v>4625</v>
      </c>
      <c r="W2938" t="s">
        <v>116</v>
      </c>
      <c r="X2938" t="s">
        <v>4626</v>
      </c>
    </row>
    <row r="2939" spans="1:24" x14ac:dyDescent="0.3">
      <c r="A2939" t="s">
        <v>4622</v>
      </c>
      <c r="B2939" s="1">
        <v>41396</v>
      </c>
      <c r="C2939" t="s">
        <v>2167</v>
      </c>
      <c r="D2939" t="s">
        <v>365</v>
      </c>
      <c r="E2939" t="s">
        <v>46</v>
      </c>
      <c r="F2939" t="s">
        <v>47</v>
      </c>
      <c r="G2939" t="s">
        <v>77</v>
      </c>
      <c r="H2939" t="s">
        <v>48</v>
      </c>
      <c r="I2939" t="s">
        <v>63</v>
      </c>
      <c r="J2939" t="s">
        <v>197</v>
      </c>
      <c r="K2939" t="s">
        <v>94</v>
      </c>
      <c r="L2939" t="s">
        <v>95</v>
      </c>
      <c r="M2939" t="s">
        <v>35</v>
      </c>
      <c r="N2939" s="1">
        <v>41397</v>
      </c>
      <c r="O2939" t="s">
        <v>198</v>
      </c>
      <c r="P2939" t="s">
        <v>37</v>
      </c>
      <c r="Q2939" t="s">
        <v>57</v>
      </c>
      <c r="R2939">
        <v>15</v>
      </c>
      <c r="S2939" t="s">
        <v>2608</v>
      </c>
      <c r="T2939" s="2">
        <v>0.03</v>
      </c>
      <c r="U2939" t="s">
        <v>5404</v>
      </c>
      <c r="V2939" t="s">
        <v>7574</v>
      </c>
      <c r="W2939" t="s">
        <v>116</v>
      </c>
      <c r="X2939" t="s">
        <v>3696</v>
      </c>
    </row>
    <row r="2940" spans="1:24" x14ac:dyDescent="0.3">
      <c r="A2940" t="s">
        <v>4622</v>
      </c>
      <c r="B2940" s="1">
        <v>41544</v>
      </c>
      <c r="C2940" t="s">
        <v>650</v>
      </c>
      <c r="D2940" t="s">
        <v>204</v>
      </c>
      <c r="E2940" t="s">
        <v>27</v>
      </c>
      <c r="F2940" t="s">
        <v>28</v>
      </c>
      <c r="G2940" t="s">
        <v>77</v>
      </c>
      <c r="H2940" t="s">
        <v>205</v>
      </c>
      <c r="I2940" t="s">
        <v>31</v>
      </c>
      <c r="J2940" t="s">
        <v>7484</v>
      </c>
      <c r="K2940" t="s">
        <v>94</v>
      </c>
      <c r="L2940" t="s">
        <v>34</v>
      </c>
      <c r="M2940" t="s">
        <v>35</v>
      </c>
      <c r="N2940" s="1">
        <v>41576</v>
      </c>
      <c r="O2940" t="s">
        <v>1378</v>
      </c>
      <c r="P2940" t="s">
        <v>1379</v>
      </c>
      <c r="Q2940" t="s">
        <v>1380</v>
      </c>
      <c r="R2940">
        <v>16</v>
      </c>
      <c r="S2940" t="s">
        <v>4468</v>
      </c>
      <c r="T2940" s="2">
        <v>0.1</v>
      </c>
      <c r="U2940" t="s">
        <v>4624</v>
      </c>
      <c r="V2940" t="s">
        <v>4625</v>
      </c>
      <c r="W2940" t="s">
        <v>1384</v>
      </c>
      <c r="X2940" t="s">
        <v>4626</v>
      </c>
    </row>
    <row r="2941" spans="1:24" x14ac:dyDescent="0.3">
      <c r="A2941" t="s">
        <v>4622</v>
      </c>
      <c r="B2941" s="1">
        <v>41877</v>
      </c>
      <c r="C2941" t="s">
        <v>1473</v>
      </c>
      <c r="D2941" t="s">
        <v>252</v>
      </c>
      <c r="E2941" t="s">
        <v>27</v>
      </c>
      <c r="F2941" t="s">
        <v>28</v>
      </c>
      <c r="G2941" t="s">
        <v>77</v>
      </c>
      <c r="H2941" t="s">
        <v>62</v>
      </c>
      <c r="I2941" t="s">
        <v>121</v>
      </c>
      <c r="J2941" t="s">
        <v>206</v>
      </c>
      <c r="K2941" t="s">
        <v>33</v>
      </c>
      <c r="L2941" t="s">
        <v>34</v>
      </c>
      <c r="M2941" t="s">
        <v>35</v>
      </c>
      <c r="N2941" s="1">
        <v>41877</v>
      </c>
      <c r="O2941" t="s">
        <v>207</v>
      </c>
      <c r="P2941" t="s">
        <v>208</v>
      </c>
      <c r="Q2941" t="s">
        <v>125</v>
      </c>
      <c r="R2941">
        <v>7</v>
      </c>
      <c r="S2941" t="s">
        <v>4468</v>
      </c>
      <c r="T2941" s="2">
        <v>0.01</v>
      </c>
      <c r="U2941" t="s">
        <v>4624</v>
      </c>
      <c r="V2941" t="s">
        <v>8641</v>
      </c>
      <c r="W2941" t="s">
        <v>212</v>
      </c>
      <c r="X2941" t="s">
        <v>4626</v>
      </c>
    </row>
    <row r="2942" spans="1:24" x14ac:dyDescent="0.3">
      <c r="A2942" t="s">
        <v>5036</v>
      </c>
      <c r="B2942" s="1">
        <v>42183</v>
      </c>
      <c r="C2942" t="s">
        <v>3019</v>
      </c>
      <c r="D2942" t="s">
        <v>551</v>
      </c>
      <c r="E2942" t="s">
        <v>27</v>
      </c>
      <c r="F2942" t="s">
        <v>28</v>
      </c>
      <c r="G2942" t="s">
        <v>134</v>
      </c>
      <c r="H2942" t="s">
        <v>289</v>
      </c>
      <c r="I2942" t="s">
        <v>196</v>
      </c>
      <c r="J2942" t="s">
        <v>832</v>
      </c>
      <c r="K2942" t="s">
        <v>33</v>
      </c>
      <c r="L2942" t="s">
        <v>34</v>
      </c>
      <c r="M2942" t="s">
        <v>35</v>
      </c>
      <c r="N2942" s="1">
        <v>42185</v>
      </c>
      <c r="O2942" t="s">
        <v>833</v>
      </c>
      <c r="P2942" t="s">
        <v>834</v>
      </c>
      <c r="Q2942" t="s">
        <v>774</v>
      </c>
      <c r="R2942">
        <v>7</v>
      </c>
      <c r="S2942" t="s">
        <v>5037</v>
      </c>
      <c r="T2942" s="2">
        <v>0.09</v>
      </c>
      <c r="U2942" t="s">
        <v>255</v>
      </c>
      <c r="V2942" t="s">
        <v>69</v>
      </c>
      <c r="W2942" t="s">
        <v>838</v>
      </c>
      <c r="X2942" t="s">
        <v>1935</v>
      </c>
    </row>
    <row r="2943" spans="1:24" x14ac:dyDescent="0.3">
      <c r="A2943" t="s">
        <v>5036</v>
      </c>
      <c r="B2943" s="1">
        <v>42053</v>
      </c>
      <c r="C2943" t="s">
        <v>2117</v>
      </c>
      <c r="D2943" t="s">
        <v>306</v>
      </c>
      <c r="E2943" t="s">
        <v>46</v>
      </c>
      <c r="F2943" t="s">
        <v>47</v>
      </c>
      <c r="G2943" t="s">
        <v>91</v>
      </c>
      <c r="H2943" t="s">
        <v>107</v>
      </c>
      <c r="I2943" t="s">
        <v>196</v>
      </c>
      <c r="J2943" t="s">
        <v>1113</v>
      </c>
      <c r="K2943" t="s">
        <v>94</v>
      </c>
      <c r="L2943" t="s">
        <v>34</v>
      </c>
      <c r="M2943" t="s">
        <v>35</v>
      </c>
      <c r="N2943" s="1">
        <v>42054</v>
      </c>
      <c r="O2943" t="s">
        <v>1114</v>
      </c>
      <c r="P2943" t="s">
        <v>1115</v>
      </c>
      <c r="Q2943" t="s">
        <v>1116</v>
      </c>
      <c r="R2943">
        <v>10</v>
      </c>
      <c r="S2943" t="s">
        <v>6079</v>
      </c>
      <c r="T2943" s="2">
        <v>0.06</v>
      </c>
      <c r="U2943" t="s">
        <v>1280</v>
      </c>
      <c r="V2943" t="s">
        <v>7415</v>
      </c>
      <c r="W2943" t="s">
        <v>1119</v>
      </c>
      <c r="X2943" t="s">
        <v>933</v>
      </c>
    </row>
    <row r="2944" spans="1:24" x14ac:dyDescent="0.3">
      <c r="A2944" t="s">
        <v>5036</v>
      </c>
      <c r="B2944" s="1">
        <v>41515</v>
      </c>
      <c r="C2944" t="s">
        <v>1183</v>
      </c>
      <c r="D2944" t="s">
        <v>174</v>
      </c>
      <c r="E2944" t="s">
        <v>27</v>
      </c>
      <c r="F2944" t="s">
        <v>28</v>
      </c>
      <c r="G2944" t="s">
        <v>91</v>
      </c>
      <c r="H2944" t="s">
        <v>78</v>
      </c>
      <c r="I2944" t="s">
        <v>196</v>
      </c>
      <c r="J2944" t="s">
        <v>822</v>
      </c>
      <c r="K2944" t="s">
        <v>94</v>
      </c>
      <c r="L2944" t="s">
        <v>95</v>
      </c>
      <c r="M2944" t="s">
        <v>35</v>
      </c>
      <c r="N2944" s="1">
        <v>41520</v>
      </c>
      <c r="O2944" t="s">
        <v>823</v>
      </c>
      <c r="P2944" t="s">
        <v>824</v>
      </c>
      <c r="Q2944" t="s">
        <v>825</v>
      </c>
      <c r="R2944">
        <v>45</v>
      </c>
      <c r="S2944" t="s">
        <v>7499</v>
      </c>
      <c r="T2944" s="2">
        <v>0.01</v>
      </c>
      <c r="U2944" t="s">
        <v>7500</v>
      </c>
      <c r="V2944" t="s">
        <v>7501</v>
      </c>
      <c r="W2944" t="s">
        <v>829</v>
      </c>
      <c r="X2944" t="s">
        <v>7502</v>
      </c>
    </row>
    <row r="2945" spans="1:24" x14ac:dyDescent="0.3">
      <c r="A2945" t="s">
        <v>5036</v>
      </c>
      <c r="B2945" s="1">
        <v>42127</v>
      </c>
      <c r="C2945" t="s">
        <v>2279</v>
      </c>
      <c r="D2945" t="s">
        <v>1198</v>
      </c>
      <c r="E2945" t="s">
        <v>46</v>
      </c>
      <c r="F2945" t="s">
        <v>47</v>
      </c>
      <c r="G2945" t="s">
        <v>77</v>
      </c>
      <c r="H2945" t="s">
        <v>48</v>
      </c>
      <c r="I2945" t="s">
        <v>196</v>
      </c>
      <c r="J2945" t="s">
        <v>93</v>
      </c>
      <c r="K2945" t="s">
        <v>94</v>
      </c>
      <c r="L2945" t="s">
        <v>109</v>
      </c>
      <c r="M2945" t="s">
        <v>35</v>
      </c>
      <c r="N2945" s="1">
        <v>42129</v>
      </c>
      <c r="O2945" t="s">
        <v>96</v>
      </c>
      <c r="P2945" t="s">
        <v>97</v>
      </c>
      <c r="Q2945" t="s">
        <v>98</v>
      </c>
      <c r="R2945">
        <v>44</v>
      </c>
      <c r="S2945" t="s">
        <v>2657</v>
      </c>
      <c r="T2945" s="2">
        <v>0.03</v>
      </c>
      <c r="U2945" t="s">
        <v>341</v>
      </c>
      <c r="V2945" t="s">
        <v>8876</v>
      </c>
      <c r="W2945" t="s">
        <v>102</v>
      </c>
      <c r="X2945" t="s">
        <v>10137</v>
      </c>
    </row>
    <row r="2946" spans="1:24" x14ac:dyDescent="0.3">
      <c r="A2946" t="s">
        <v>5036</v>
      </c>
      <c r="B2946" s="1">
        <v>41348</v>
      </c>
      <c r="C2946" t="s">
        <v>1454</v>
      </c>
      <c r="D2946" t="s">
        <v>1455</v>
      </c>
      <c r="E2946" t="s">
        <v>27</v>
      </c>
      <c r="F2946" t="s">
        <v>28</v>
      </c>
      <c r="G2946" t="s">
        <v>29</v>
      </c>
      <c r="H2946" t="s">
        <v>289</v>
      </c>
      <c r="I2946" t="s">
        <v>196</v>
      </c>
      <c r="J2946" t="s">
        <v>10487</v>
      </c>
      <c r="K2946" t="s">
        <v>94</v>
      </c>
      <c r="L2946" t="s">
        <v>95</v>
      </c>
      <c r="M2946" t="s">
        <v>35</v>
      </c>
      <c r="N2946" s="1">
        <v>41349</v>
      </c>
      <c r="O2946" t="s">
        <v>96</v>
      </c>
      <c r="P2946" t="s">
        <v>97</v>
      </c>
      <c r="Q2946" t="s">
        <v>98</v>
      </c>
      <c r="R2946">
        <v>47</v>
      </c>
      <c r="S2946" t="s">
        <v>10488</v>
      </c>
      <c r="T2946" s="2">
        <v>0.04</v>
      </c>
      <c r="U2946" t="s">
        <v>489</v>
      </c>
      <c r="V2946" t="s">
        <v>10489</v>
      </c>
      <c r="W2946" t="s">
        <v>102</v>
      </c>
      <c r="X2946" t="s">
        <v>9056</v>
      </c>
    </row>
    <row r="2947" spans="1:24" x14ac:dyDescent="0.3">
      <c r="A2947" t="s">
        <v>5036</v>
      </c>
      <c r="B2947" s="1">
        <v>41491</v>
      </c>
      <c r="C2947" t="s">
        <v>578</v>
      </c>
      <c r="D2947" t="s">
        <v>551</v>
      </c>
      <c r="E2947" t="s">
        <v>27</v>
      </c>
      <c r="F2947" t="s">
        <v>28</v>
      </c>
      <c r="G2947" t="s">
        <v>77</v>
      </c>
      <c r="H2947" t="s">
        <v>289</v>
      </c>
      <c r="I2947" t="s">
        <v>63</v>
      </c>
      <c r="J2947" t="s">
        <v>1233</v>
      </c>
      <c r="K2947" t="s">
        <v>94</v>
      </c>
      <c r="L2947" t="s">
        <v>34</v>
      </c>
      <c r="M2947" t="s">
        <v>35</v>
      </c>
      <c r="N2947" s="1">
        <v>41502</v>
      </c>
      <c r="O2947" t="s">
        <v>711</v>
      </c>
      <c r="P2947" t="s">
        <v>1234</v>
      </c>
      <c r="Q2947" t="s">
        <v>1235</v>
      </c>
      <c r="R2947">
        <v>18</v>
      </c>
      <c r="S2947" t="s">
        <v>12177</v>
      </c>
      <c r="T2947" s="2">
        <v>0.02</v>
      </c>
      <c r="U2947" t="s">
        <v>1498</v>
      </c>
      <c r="V2947" t="s">
        <v>7850</v>
      </c>
      <c r="W2947" t="s">
        <v>1239</v>
      </c>
      <c r="X2947" t="s">
        <v>7850</v>
      </c>
    </row>
    <row r="2948" spans="1:24" x14ac:dyDescent="0.3">
      <c r="A2948" t="s">
        <v>6742</v>
      </c>
      <c r="B2948" s="1">
        <v>42112</v>
      </c>
      <c r="C2948" t="s">
        <v>2338</v>
      </c>
      <c r="D2948" t="s">
        <v>365</v>
      </c>
      <c r="E2948" t="s">
        <v>46</v>
      </c>
      <c r="F2948" t="s">
        <v>47</v>
      </c>
      <c r="G2948" t="s">
        <v>91</v>
      </c>
      <c r="H2948" t="s">
        <v>48</v>
      </c>
      <c r="I2948" t="s">
        <v>63</v>
      </c>
      <c r="J2948" t="s">
        <v>832</v>
      </c>
      <c r="K2948" t="s">
        <v>94</v>
      </c>
      <c r="L2948" t="s">
        <v>34</v>
      </c>
      <c r="M2948" t="s">
        <v>35</v>
      </c>
      <c r="N2948" s="1">
        <v>42113</v>
      </c>
      <c r="O2948" t="s">
        <v>833</v>
      </c>
      <c r="P2948" t="s">
        <v>834</v>
      </c>
      <c r="Q2948" t="s">
        <v>774</v>
      </c>
      <c r="R2948">
        <v>37</v>
      </c>
      <c r="S2948" t="s">
        <v>3745</v>
      </c>
      <c r="T2948" s="2">
        <v>0.04</v>
      </c>
      <c r="U2948" t="s">
        <v>685</v>
      </c>
      <c r="V2948" t="s">
        <v>4754</v>
      </c>
      <c r="W2948" t="s">
        <v>838</v>
      </c>
      <c r="X2948" t="s">
        <v>6743</v>
      </c>
    </row>
    <row r="2949" spans="1:24" x14ac:dyDescent="0.3">
      <c r="A2949" t="s">
        <v>7656</v>
      </c>
      <c r="B2949" s="1">
        <v>41487</v>
      </c>
      <c r="C2949" t="s">
        <v>1760</v>
      </c>
      <c r="D2949" t="s">
        <v>1232</v>
      </c>
      <c r="E2949" t="s">
        <v>27</v>
      </c>
      <c r="F2949" t="s">
        <v>28</v>
      </c>
      <c r="G2949" t="s">
        <v>134</v>
      </c>
      <c r="H2949" t="s">
        <v>281</v>
      </c>
      <c r="I2949" t="s">
        <v>196</v>
      </c>
      <c r="J2949" t="s">
        <v>975</v>
      </c>
      <c r="K2949" t="s">
        <v>94</v>
      </c>
      <c r="L2949" t="s">
        <v>95</v>
      </c>
      <c r="M2949" t="s">
        <v>35</v>
      </c>
      <c r="N2949" s="1">
        <v>41497</v>
      </c>
      <c r="O2949" t="s">
        <v>976</v>
      </c>
      <c r="P2949" t="s">
        <v>977</v>
      </c>
      <c r="Q2949" t="s">
        <v>978</v>
      </c>
      <c r="R2949">
        <v>18</v>
      </c>
      <c r="S2949" t="s">
        <v>7657</v>
      </c>
      <c r="T2949" s="2">
        <v>0.02</v>
      </c>
      <c r="U2949" t="s">
        <v>1193</v>
      </c>
      <c r="V2949" t="s">
        <v>7658</v>
      </c>
      <c r="W2949" t="s">
        <v>982</v>
      </c>
      <c r="X2949" t="s">
        <v>7659</v>
      </c>
    </row>
    <row r="2950" spans="1:24" x14ac:dyDescent="0.3">
      <c r="A2950" t="s">
        <v>7656</v>
      </c>
      <c r="B2950" s="1">
        <v>41354</v>
      </c>
      <c r="C2950" t="s">
        <v>643</v>
      </c>
      <c r="D2950" t="s">
        <v>133</v>
      </c>
      <c r="E2950" t="s">
        <v>27</v>
      </c>
      <c r="F2950" t="s">
        <v>28</v>
      </c>
      <c r="G2950" t="s">
        <v>134</v>
      </c>
      <c r="H2950" t="s">
        <v>62</v>
      </c>
      <c r="I2950" t="s">
        <v>121</v>
      </c>
      <c r="J2950" t="s">
        <v>832</v>
      </c>
      <c r="K2950" t="s">
        <v>33</v>
      </c>
      <c r="L2950" t="s">
        <v>34</v>
      </c>
      <c r="M2950" t="s">
        <v>156</v>
      </c>
      <c r="N2950" s="1">
        <v>41361</v>
      </c>
      <c r="O2950" t="s">
        <v>833</v>
      </c>
      <c r="P2950" t="s">
        <v>834</v>
      </c>
      <c r="Q2950" t="s">
        <v>774</v>
      </c>
      <c r="R2950">
        <v>40</v>
      </c>
      <c r="S2950" t="s">
        <v>4369</v>
      </c>
      <c r="T2950" s="2">
        <v>0.04</v>
      </c>
      <c r="U2950" t="s">
        <v>1282</v>
      </c>
      <c r="V2950" t="s">
        <v>11128</v>
      </c>
      <c r="W2950" t="s">
        <v>838</v>
      </c>
      <c r="X2950" t="s">
        <v>11129</v>
      </c>
    </row>
    <row r="2951" spans="1:24" x14ac:dyDescent="0.3">
      <c r="A2951" t="s">
        <v>7656</v>
      </c>
      <c r="B2951" s="1">
        <v>42184</v>
      </c>
      <c r="C2951" t="s">
        <v>3374</v>
      </c>
      <c r="D2951" t="s">
        <v>3375</v>
      </c>
      <c r="E2951" t="s">
        <v>27</v>
      </c>
      <c r="F2951" t="s">
        <v>28</v>
      </c>
      <c r="G2951" t="s">
        <v>91</v>
      </c>
      <c r="H2951" t="s">
        <v>433</v>
      </c>
      <c r="I2951" t="s">
        <v>196</v>
      </c>
      <c r="J2951" t="s">
        <v>478</v>
      </c>
      <c r="K2951" t="s">
        <v>94</v>
      </c>
      <c r="L2951" t="s">
        <v>34</v>
      </c>
      <c r="M2951" t="s">
        <v>35</v>
      </c>
      <c r="N2951" s="1">
        <v>42188</v>
      </c>
      <c r="O2951" t="s">
        <v>479</v>
      </c>
      <c r="P2951" t="s">
        <v>480</v>
      </c>
      <c r="Q2951" t="s">
        <v>98</v>
      </c>
      <c r="R2951">
        <v>47</v>
      </c>
      <c r="S2951" t="s">
        <v>12342</v>
      </c>
      <c r="T2951" s="2">
        <v>0.06</v>
      </c>
      <c r="U2951" t="s">
        <v>3545</v>
      </c>
      <c r="V2951" t="s">
        <v>12343</v>
      </c>
      <c r="W2951" t="s">
        <v>224</v>
      </c>
      <c r="X2951" t="s">
        <v>12344</v>
      </c>
    </row>
    <row r="2952" spans="1:24" x14ac:dyDescent="0.3">
      <c r="A2952" t="s">
        <v>893</v>
      </c>
      <c r="B2952" s="1">
        <v>41923</v>
      </c>
      <c r="C2952" t="s">
        <v>894</v>
      </c>
      <c r="D2952" t="s">
        <v>895</v>
      </c>
      <c r="E2952" t="s">
        <v>27</v>
      </c>
      <c r="F2952" t="s">
        <v>28</v>
      </c>
      <c r="G2952" t="s">
        <v>77</v>
      </c>
      <c r="H2952" t="s">
        <v>289</v>
      </c>
      <c r="I2952" t="s">
        <v>196</v>
      </c>
      <c r="J2952" t="s">
        <v>896</v>
      </c>
      <c r="K2952" t="s">
        <v>94</v>
      </c>
      <c r="L2952" t="s">
        <v>34</v>
      </c>
      <c r="M2952" t="s">
        <v>35</v>
      </c>
      <c r="N2952" s="1">
        <v>41927</v>
      </c>
      <c r="O2952" t="s">
        <v>501</v>
      </c>
      <c r="P2952" t="s">
        <v>897</v>
      </c>
      <c r="Q2952" t="s">
        <v>898</v>
      </c>
      <c r="R2952">
        <v>8</v>
      </c>
      <c r="S2952" t="s">
        <v>899</v>
      </c>
      <c r="T2952" s="2">
        <v>0.06</v>
      </c>
      <c r="U2952" t="s">
        <v>900</v>
      </c>
      <c r="V2952" t="s">
        <v>901</v>
      </c>
      <c r="W2952" t="s">
        <v>902</v>
      </c>
      <c r="X2952" t="s">
        <v>903</v>
      </c>
    </row>
    <row r="2953" spans="1:24" x14ac:dyDescent="0.3">
      <c r="A2953" t="s">
        <v>893</v>
      </c>
      <c r="B2953" s="1">
        <v>41638</v>
      </c>
      <c r="C2953" t="s">
        <v>4123</v>
      </c>
      <c r="D2953" t="s">
        <v>3468</v>
      </c>
      <c r="E2953" t="s">
        <v>27</v>
      </c>
      <c r="F2953" t="s">
        <v>28</v>
      </c>
      <c r="G2953" t="s">
        <v>77</v>
      </c>
      <c r="H2953" t="s">
        <v>289</v>
      </c>
      <c r="I2953" t="s">
        <v>31</v>
      </c>
      <c r="J2953" t="s">
        <v>145</v>
      </c>
      <c r="K2953" t="s">
        <v>94</v>
      </c>
      <c r="L2953" t="s">
        <v>95</v>
      </c>
      <c r="M2953" t="s">
        <v>35</v>
      </c>
      <c r="N2953" s="1">
        <v>41639</v>
      </c>
      <c r="O2953" t="s">
        <v>146</v>
      </c>
      <c r="P2953" t="s">
        <v>147</v>
      </c>
      <c r="Q2953" t="s">
        <v>148</v>
      </c>
      <c r="R2953">
        <v>47</v>
      </c>
      <c r="S2953" t="s">
        <v>4124</v>
      </c>
      <c r="T2953" s="2">
        <v>0</v>
      </c>
      <c r="U2953" t="s">
        <v>3245</v>
      </c>
      <c r="V2953" t="s">
        <v>4125</v>
      </c>
      <c r="W2953" t="s">
        <v>152</v>
      </c>
      <c r="X2953" t="s">
        <v>4126</v>
      </c>
    </row>
    <row r="2954" spans="1:24" x14ac:dyDescent="0.3">
      <c r="A2954" t="s">
        <v>893</v>
      </c>
      <c r="B2954" s="1">
        <v>42053</v>
      </c>
      <c r="C2954" t="s">
        <v>2117</v>
      </c>
      <c r="D2954" t="s">
        <v>306</v>
      </c>
      <c r="E2954" t="s">
        <v>46</v>
      </c>
      <c r="F2954" t="s">
        <v>47</v>
      </c>
      <c r="G2954" t="s">
        <v>77</v>
      </c>
      <c r="H2954" t="s">
        <v>107</v>
      </c>
      <c r="I2954" t="s">
        <v>63</v>
      </c>
      <c r="J2954" t="s">
        <v>5373</v>
      </c>
      <c r="K2954" t="s">
        <v>94</v>
      </c>
      <c r="L2954" t="s">
        <v>109</v>
      </c>
      <c r="M2954" t="s">
        <v>35</v>
      </c>
      <c r="N2954" s="1">
        <v>42054</v>
      </c>
      <c r="O2954" t="s">
        <v>5374</v>
      </c>
      <c r="P2954" t="s">
        <v>3412</v>
      </c>
      <c r="Q2954" t="s">
        <v>1220</v>
      </c>
      <c r="R2954">
        <v>50</v>
      </c>
      <c r="S2954" t="s">
        <v>6552</v>
      </c>
      <c r="T2954" s="2">
        <v>0.08</v>
      </c>
      <c r="U2954" t="s">
        <v>2222</v>
      </c>
      <c r="V2954" t="s">
        <v>5310</v>
      </c>
      <c r="W2954" t="s">
        <v>5375</v>
      </c>
      <c r="X2954" t="s">
        <v>2103</v>
      </c>
    </row>
    <row r="2955" spans="1:24" x14ac:dyDescent="0.3">
      <c r="A2955" t="s">
        <v>893</v>
      </c>
      <c r="B2955" s="1">
        <v>41892</v>
      </c>
      <c r="C2955" t="s">
        <v>923</v>
      </c>
      <c r="D2955" t="s">
        <v>551</v>
      </c>
      <c r="E2955" t="s">
        <v>27</v>
      </c>
      <c r="F2955" t="s">
        <v>28</v>
      </c>
      <c r="G2955" t="s">
        <v>91</v>
      </c>
      <c r="H2955" t="s">
        <v>289</v>
      </c>
      <c r="I2955" t="s">
        <v>63</v>
      </c>
      <c r="J2955" t="s">
        <v>1199</v>
      </c>
      <c r="K2955" t="s">
        <v>94</v>
      </c>
      <c r="L2955" t="s">
        <v>34</v>
      </c>
      <c r="M2955" t="s">
        <v>35</v>
      </c>
      <c r="N2955" s="1">
        <v>41894</v>
      </c>
      <c r="O2955" t="s">
        <v>1200</v>
      </c>
      <c r="P2955" t="s">
        <v>1201</v>
      </c>
      <c r="Q2955" t="s">
        <v>1202</v>
      </c>
      <c r="R2955">
        <v>6</v>
      </c>
      <c r="S2955" t="s">
        <v>2617</v>
      </c>
      <c r="T2955" s="2">
        <v>0.04</v>
      </c>
      <c r="U2955" t="s">
        <v>2618</v>
      </c>
      <c r="V2955" t="s">
        <v>2619</v>
      </c>
      <c r="W2955" t="s">
        <v>51</v>
      </c>
      <c r="X2955" t="s">
        <v>2620</v>
      </c>
    </row>
    <row r="2956" spans="1:24" x14ac:dyDescent="0.3">
      <c r="A2956" t="s">
        <v>893</v>
      </c>
      <c r="B2956" s="1">
        <v>41892</v>
      </c>
      <c r="C2956" t="s">
        <v>923</v>
      </c>
      <c r="D2956" t="s">
        <v>551</v>
      </c>
      <c r="E2956" t="s">
        <v>27</v>
      </c>
      <c r="F2956" t="s">
        <v>28</v>
      </c>
      <c r="G2956" t="s">
        <v>134</v>
      </c>
      <c r="H2956" t="s">
        <v>289</v>
      </c>
      <c r="I2956" t="s">
        <v>31</v>
      </c>
      <c r="J2956" t="s">
        <v>1199</v>
      </c>
      <c r="K2956" t="s">
        <v>94</v>
      </c>
      <c r="L2956" t="s">
        <v>95</v>
      </c>
      <c r="M2956" t="s">
        <v>35</v>
      </c>
      <c r="N2956" s="1">
        <v>41894</v>
      </c>
      <c r="O2956" t="s">
        <v>1200</v>
      </c>
      <c r="P2956" t="s">
        <v>1201</v>
      </c>
      <c r="Q2956" t="s">
        <v>1202</v>
      </c>
      <c r="R2956">
        <v>2</v>
      </c>
      <c r="S2956" t="s">
        <v>2617</v>
      </c>
      <c r="T2956" s="2">
        <v>0.04</v>
      </c>
      <c r="U2956" t="s">
        <v>2618</v>
      </c>
      <c r="V2956" t="s">
        <v>2619</v>
      </c>
      <c r="W2956" t="s">
        <v>51</v>
      </c>
      <c r="X2956" t="s">
        <v>2620</v>
      </c>
    </row>
    <row r="2957" spans="1:24" x14ac:dyDescent="0.3">
      <c r="A2957" t="s">
        <v>893</v>
      </c>
      <c r="B2957" s="1">
        <v>42107</v>
      </c>
      <c r="C2957" t="s">
        <v>8763</v>
      </c>
      <c r="D2957" t="s">
        <v>3375</v>
      </c>
      <c r="E2957" t="s">
        <v>27</v>
      </c>
      <c r="F2957" t="s">
        <v>28</v>
      </c>
      <c r="G2957" t="s">
        <v>77</v>
      </c>
      <c r="H2957" t="s">
        <v>433</v>
      </c>
      <c r="I2957" t="s">
        <v>196</v>
      </c>
      <c r="J2957" t="s">
        <v>1199</v>
      </c>
      <c r="K2957" t="s">
        <v>94</v>
      </c>
      <c r="L2957" t="s">
        <v>34</v>
      </c>
      <c r="M2957" t="s">
        <v>35</v>
      </c>
      <c r="N2957" s="1">
        <v>42108</v>
      </c>
      <c r="O2957" t="s">
        <v>1200</v>
      </c>
      <c r="P2957" t="s">
        <v>1201</v>
      </c>
      <c r="Q2957" t="s">
        <v>1202</v>
      </c>
      <c r="R2957">
        <v>39</v>
      </c>
      <c r="S2957" t="s">
        <v>2617</v>
      </c>
      <c r="T2957" s="2">
        <v>0.03</v>
      </c>
      <c r="U2957" t="s">
        <v>2618</v>
      </c>
      <c r="V2957" t="s">
        <v>2619</v>
      </c>
      <c r="W2957" t="s">
        <v>51</v>
      </c>
      <c r="X2957" t="s">
        <v>2620</v>
      </c>
    </row>
    <row r="2958" spans="1:24" x14ac:dyDescent="0.3">
      <c r="A2958" t="s">
        <v>893</v>
      </c>
      <c r="B2958" s="1">
        <v>41921</v>
      </c>
      <c r="C2958" t="s">
        <v>5617</v>
      </c>
      <c r="D2958" t="s">
        <v>929</v>
      </c>
      <c r="E2958" t="s">
        <v>27</v>
      </c>
      <c r="F2958" t="s">
        <v>28</v>
      </c>
      <c r="G2958" t="s">
        <v>91</v>
      </c>
      <c r="H2958" t="s">
        <v>217</v>
      </c>
      <c r="I2958" t="s">
        <v>196</v>
      </c>
      <c r="J2958" t="s">
        <v>507</v>
      </c>
      <c r="K2958" t="s">
        <v>94</v>
      </c>
      <c r="L2958" t="s">
        <v>34</v>
      </c>
      <c r="M2958" t="s">
        <v>35</v>
      </c>
      <c r="N2958" s="1">
        <v>41921</v>
      </c>
      <c r="O2958" t="s">
        <v>508</v>
      </c>
      <c r="P2958" t="s">
        <v>509</v>
      </c>
      <c r="Q2958" t="s">
        <v>510</v>
      </c>
      <c r="R2958">
        <v>42</v>
      </c>
      <c r="S2958" t="s">
        <v>11286</v>
      </c>
      <c r="T2958" s="2">
        <v>0</v>
      </c>
      <c r="U2958" t="s">
        <v>5619</v>
      </c>
      <c r="V2958" t="s">
        <v>11287</v>
      </c>
      <c r="W2958" t="s">
        <v>514</v>
      </c>
      <c r="X2958" t="s">
        <v>11288</v>
      </c>
    </row>
    <row r="2959" spans="1:24" x14ac:dyDescent="0.3">
      <c r="A2959" t="s">
        <v>893</v>
      </c>
      <c r="B2959" s="1">
        <v>42212</v>
      </c>
      <c r="C2959" t="s">
        <v>1301</v>
      </c>
      <c r="D2959" t="s">
        <v>228</v>
      </c>
      <c r="E2959" t="s">
        <v>46</v>
      </c>
      <c r="F2959" t="s">
        <v>47</v>
      </c>
      <c r="G2959" t="s">
        <v>29</v>
      </c>
      <c r="H2959" t="s">
        <v>107</v>
      </c>
      <c r="I2959" t="s">
        <v>92</v>
      </c>
      <c r="J2959" t="s">
        <v>253</v>
      </c>
      <c r="K2959" t="s">
        <v>94</v>
      </c>
      <c r="L2959" t="s">
        <v>109</v>
      </c>
      <c r="M2959" t="s">
        <v>35</v>
      </c>
      <c r="N2959" s="1">
        <v>42216</v>
      </c>
      <c r="O2959" t="s">
        <v>254</v>
      </c>
      <c r="P2959" t="s">
        <v>255</v>
      </c>
      <c r="Q2959" t="s">
        <v>256</v>
      </c>
      <c r="R2959">
        <v>33</v>
      </c>
      <c r="S2959" t="s">
        <v>3095</v>
      </c>
      <c r="T2959" s="2">
        <v>0.05</v>
      </c>
      <c r="U2959" t="s">
        <v>3096</v>
      </c>
      <c r="V2959" t="s">
        <v>5946</v>
      </c>
      <c r="W2959" t="s">
        <v>260</v>
      </c>
      <c r="X2959" t="s">
        <v>2855</v>
      </c>
    </row>
    <row r="2960" spans="1:24" x14ac:dyDescent="0.3">
      <c r="A2960" t="s">
        <v>3336</v>
      </c>
      <c r="B2960" s="1">
        <v>41627</v>
      </c>
      <c r="C2960" t="s">
        <v>3337</v>
      </c>
      <c r="D2960" t="s">
        <v>45</v>
      </c>
      <c r="E2960" t="s">
        <v>46</v>
      </c>
      <c r="F2960" t="s">
        <v>47</v>
      </c>
      <c r="G2960" t="s">
        <v>91</v>
      </c>
      <c r="H2960" t="s">
        <v>48</v>
      </c>
      <c r="I2960" t="s">
        <v>196</v>
      </c>
      <c r="J2960" t="s">
        <v>1233</v>
      </c>
      <c r="K2960" t="s">
        <v>94</v>
      </c>
      <c r="L2960" t="s">
        <v>34</v>
      </c>
      <c r="M2960" t="s">
        <v>35</v>
      </c>
      <c r="N2960" s="1">
        <v>41629</v>
      </c>
      <c r="O2960" t="s">
        <v>711</v>
      </c>
      <c r="P2960" t="s">
        <v>1234</v>
      </c>
      <c r="Q2960" t="s">
        <v>1235</v>
      </c>
      <c r="R2960">
        <v>29</v>
      </c>
      <c r="S2960" t="s">
        <v>3338</v>
      </c>
      <c r="T2960" s="2">
        <v>0.08</v>
      </c>
      <c r="U2960" t="s">
        <v>3339</v>
      </c>
      <c r="V2960" t="s">
        <v>2395</v>
      </c>
      <c r="W2960" t="s">
        <v>1239</v>
      </c>
      <c r="X2960" t="s">
        <v>3340</v>
      </c>
    </row>
    <row r="2961" spans="1:24" x14ac:dyDescent="0.3">
      <c r="A2961" t="s">
        <v>3336</v>
      </c>
      <c r="B2961" s="1">
        <v>41514</v>
      </c>
      <c r="C2961" t="s">
        <v>12310</v>
      </c>
      <c r="D2961" t="s">
        <v>306</v>
      </c>
      <c r="E2961" t="s">
        <v>46</v>
      </c>
      <c r="F2961" t="s">
        <v>47</v>
      </c>
      <c r="G2961" t="s">
        <v>77</v>
      </c>
      <c r="H2961" t="s">
        <v>107</v>
      </c>
      <c r="I2961" t="s">
        <v>121</v>
      </c>
      <c r="J2961" t="s">
        <v>832</v>
      </c>
      <c r="K2961" t="s">
        <v>94</v>
      </c>
      <c r="L2961" t="s">
        <v>95</v>
      </c>
      <c r="M2961" t="s">
        <v>35</v>
      </c>
      <c r="N2961" s="1">
        <v>41487</v>
      </c>
      <c r="O2961" t="s">
        <v>833</v>
      </c>
      <c r="P2961" t="s">
        <v>834</v>
      </c>
      <c r="Q2961" t="s">
        <v>774</v>
      </c>
      <c r="R2961">
        <v>2</v>
      </c>
      <c r="S2961" t="s">
        <v>1484</v>
      </c>
      <c r="T2961" s="2">
        <v>0.01</v>
      </c>
      <c r="U2961" t="s">
        <v>1086</v>
      </c>
      <c r="V2961" t="s">
        <v>12311</v>
      </c>
      <c r="W2961" t="s">
        <v>838</v>
      </c>
      <c r="X2961" t="s">
        <v>12312</v>
      </c>
    </row>
    <row r="2962" spans="1:24" x14ac:dyDescent="0.3">
      <c r="A2962" t="s">
        <v>9935</v>
      </c>
      <c r="B2962" s="1">
        <v>41346</v>
      </c>
      <c r="C2962" t="s">
        <v>9936</v>
      </c>
      <c r="D2962" t="s">
        <v>306</v>
      </c>
      <c r="E2962" t="s">
        <v>46</v>
      </c>
      <c r="F2962" t="s">
        <v>47</v>
      </c>
      <c r="G2962" t="s">
        <v>77</v>
      </c>
      <c r="H2962" t="s">
        <v>107</v>
      </c>
      <c r="I2962" t="s">
        <v>31</v>
      </c>
      <c r="J2962" t="s">
        <v>1877</v>
      </c>
      <c r="K2962" t="s">
        <v>94</v>
      </c>
      <c r="L2962" t="s">
        <v>34</v>
      </c>
      <c r="M2962" t="s">
        <v>35</v>
      </c>
      <c r="N2962" s="1">
        <v>41346</v>
      </c>
      <c r="O2962" t="s">
        <v>1878</v>
      </c>
      <c r="P2962" t="s">
        <v>1879</v>
      </c>
      <c r="Q2962" t="s">
        <v>1880</v>
      </c>
      <c r="R2962">
        <v>24</v>
      </c>
      <c r="S2962" t="s">
        <v>3227</v>
      </c>
      <c r="T2962" s="2">
        <v>7.0000000000000007E-2</v>
      </c>
      <c r="U2962" t="s">
        <v>6051</v>
      </c>
      <c r="V2962" t="s">
        <v>3759</v>
      </c>
      <c r="W2962" t="s">
        <v>1884</v>
      </c>
      <c r="X2962" t="s">
        <v>9937</v>
      </c>
    </row>
    <row r="2963" spans="1:24" x14ac:dyDescent="0.3">
      <c r="A2963" t="s">
        <v>8187</v>
      </c>
      <c r="B2963" s="1">
        <v>41736</v>
      </c>
      <c r="C2963" t="s">
        <v>2622</v>
      </c>
      <c r="D2963" t="s">
        <v>133</v>
      </c>
      <c r="E2963" t="s">
        <v>27</v>
      </c>
      <c r="F2963" t="s">
        <v>28</v>
      </c>
      <c r="G2963" t="s">
        <v>91</v>
      </c>
      <c r="H2963" t="s">
        <v>62</v>
      </c>
      <c r="I2963" t="s">
        <v>31</v>
      </c>
      <c r="J2963" t="s">
        <v>1667</v>
      </c>
      <c r="K2963" t="s">
        <v>94</v>
      </c>
      <c r="L2963" t="s">
        <v>34</v>
      </c>
      <c r="M2963" t="s">
        <v>35</v>
      </c>
      <c r="N2963" s="1">
        <v>41738</v>
      </c>
      <c r="O2963" t="s">
        <v>982</v>
      </c>
      <c r="P2963" t="s">
        <v>1190</v>
      </c>
      <c r="Q2963" t="s">
        <v>1191</v>
      </c>
      <c r="R2963">
        <v>35</v>
      </c>
      <c r="S2963" t="s">
        <v>8188</v>
      </c>
      <c r="T2963" s="2">
        <v>0.03</v>
      </c>
      <c r="U2963" t="s">
        <v>2618</v>
      </c>
      <c r="V2963" t="s">
        <v>2619</v>
      </c>
      <c r="W2963" t="s">
        <v>224</v>
      </c>
      <c r="X2963" t="s">
        <v>4667</v>
      </c>
    </row>
    <row r="2964" spans="1:24" x14ac:dyDescent="0.3">
      <c r="A2964" t="s">
        <v>8187</v>
      </c>
      <c r="B2964" s="1">
        <v>42211</v>
      </c>
      <c r="C2964" t="s">
        <v>934</v>
      </c>
      <c r="D2964" t="s">
        <v>935</v>
      </c>
      <c r="E2964" t="s">
        <v>27</v>
      </c>
      <c r="F2964" t="s">
        <v>28</v>
      </c>
      <c r="G2964" t="s">
        <v>77</v>
      </c>
      <c r="H2964" t="s">
        <v>433</v>
      </c>
      <c r="I2964" t="s">
        <v>92</v>
      </c>
      <c r="J2964" t="s">
        <v>218</v>
      </c>
      <c r="K2964" t="s">
        <v>94</v>
      </c>
      <c r="L2964" t="s">
        <v>95</v>
      </c>
      <c r="M2964" t="s">
        <v>35</v>
      </c>
      <c r="N2964" s="1">
        <v>42211</v>
      </c>
      <c r="O2964" t="s">
        <v>219</v>
      </c>
      <c r="P2964" t="s">
        <v>124</v>
      </c>
      <c r="Q2964" t="s">
        <v>220</v>
      </c>
      <c r="R2964">
        <v>16</v>
      </c>
      <c r="S2964" t="s">
        <v>8498</v>
      </c>
      <c r="T2964" s="2">
        <v>0.09</v>
      </c>
      <c r="U2964" t="s">
        <v>7137</v>
      </c>
      <c r="V2964" t="s">
        <v>6652</v>
      </c>
      <c r="W2964" t="s">
        <v>224</v>
      </c>
      <c r="X2964" t="s">
        <v>8499</v>
      </c>
    </row>
    <row r="2965" spans="1:24" x14ac:dyDescent="0.3">
      <c r="A2965" t="s">
        <v>8187</v>
      </c>
      <c r="B2965" s="1">
        <v>42183</v>
      </c>
      <c r="C2965" t="s">
        <v>3019</v>
      </c>
      <c r="D2965" t="s">
        <v>551</v>
      </c>
      <c r="E2965" t="s">
        <v>27</v>
      </c>
      <c r="F2965" t="s">
        <v>28</v>
      </c>
      <c r="G2965" t="s">
        <v>134</v>
      </c>
      <c r="H2965" t="s">
        <v>289</v>
      </c>
      <c r="I2965" t="s">
        <v>92</v>
      </c>
      <c r="J2965" t="s">
        <v>4480</v>
      </c>
      <c r="K2965" t="s">
        <v>94</v>
      </c>
      <c r="L2965" t="s">
        <v>95</v>
      </c>
      <c r="M2965" t="s">
        <v>35</v>
      </c>
      <c r="N2965" s="1">
        <v>42185</v>
      </c>
      <c r="O2965" t="s">
        <v>219</v>
      </c>
      <c r="P2965" t="s">
        <v>124</v>
      </c>
      <c r="Q2965" t="s">
        <v>220</v>
      </c>
      <c r="R2965">
        <v>17</v>
      </c>
      <c r="S2965" t="s">
        <v>11882</v>
      </c>
      <c r="T2965" s="2">
        <v>0.02</v>
      </c>
      <c r="U2965" t="s">
        <v>2440</v>
      </c>
      <c r="V2965" t="s">
        <v>8962</v>
      </c>
      <c r="W2965" t="s">
        <v>224</v>
      </c>
      <c r="X2965" t="s">
        <v>8125</v>
      </c>
    </row>
    <row r="2966" spans="1:24" x14ac:dyDescent="0.3">
      <c r="A2966" t="s">
        <v>8187</v>
      </c>
      <c r="B2966" s="1">
        <v>41892</v>
      </c>
      <c r="C2966" t="s">
        <v>923</v>
      </c>
      <c r="D2966" t="s">
        <v>551</v>
      </c>
      <c r="E2966" t="s">
        <v>27</v>
      </c>
      <c r="F2966" t="s">
        <v>28</v>
      </c>
      <c r="G2966" t="s">
        <v>77</v>
      </c>
      <c r="H2966" t="s">
        <v>289</v>
      </c>
      <c r="I2966" t="s">
        <v>63</v>
      </c>
      <c r="J2966" t="s">
        <v>218</v>
      </c>
      <c r="K2966" t="s">
        <v>94</v>
      </c>
      <c r="L2966" t="s">
        <v>95</v>
      </c>
      <c r="M2966" t="s">
        <v>35</v>
      </c>
      <c r="N2966" s="1">
        <v>41894</v>
      </c>
      <c r="O2966" t="s">
        <v>219</v>
      </c>
      <c r="P2966" t="s">
        <v>124</v>
      </c>
      <c r="Q2966" t="s">
        <v>220</v>
      </c>
      <c r="R2966">
        <v>31</v>
      </c>
      <c r="S2966" t="s">
        <v>2617</v>
      </c>
      <c r="T2966" s="2">
        <v>0.02</v>
      </c>
      <c r="U2966" t="s">
        <v>697</v>
      </c>
      <c r="V2966" t="s">
        <v>2619</v>
      </c>
      <c r="W2966" t="s">
        <v>224</v>
      </c>
      <c r="X2966" t="s">
        <v>2620</v>
      </c>
    </row>
    <row r="2967" spans="1:24" x14ac:dyDescent="0.3">
      <c r="A2967" t="s">
        <v>2898</v>
      </c>
      <c r="B2967" s="1">
        <v>42769</v>
      </c>
      <c r="C2967" t="s">
        <v>161</v>
      </c>
      <c r="D2967" t="s">
        <v>162</v>
      </c>
      <c r="E2967" t="s">
        <v>46</v>
      </c>
      <c r="F2967" t="s">
        <v>47</v>
      </c>
      <c r="G2967" t="s">
        <v>134</v>
      </c>
      <c r="H2967" t="s">
        <v>107</v>
      </c>
      <c r="I2967" t="s">
        <v>92</v>
      </c>
      <c r="J2967" t="s">
        <v>832</v>
      </c>
      <c r="K2967" t="s">
        <v>94</v>
      </c>
      <c r="L2967" t="s">
        <v>95</v>
      </c>
      <c r="M2967" t="s">
        <v>35</v>
      </c>
      <c r="N2967" s="1">
        <v>42771</v>
      </c>
      <c r="O2967" t="s">
        <v>833</v>
      </c>
      <c r="P2967" t="s">
        <v>834</v>
      </c>
      <c r="Q2967" t="s">
        <v>774</v>
      </c>
      <c r="R2967">
        <v>24</v>
      </c>
      <c r="S2967" t="s">
        <v>177</v>
      </c>
      <c r="T2967" s="2">
        <v>7.0000000000000007E-2</v>
      </c>
      <c r="U2967" t="s">
        <v>730</v>
      </c>
      <c r="V2967" t="s">
        <v>2899</v>
      </c>
      <c r="W2967" t="s">
        <v>838</v>
      </c>
      <c r="X2967" t="s">
        <v>2900</v>
      </c>
    </row>
    <row r="2968" spans="1:24" x14ac:dyDescent="0.3">
      <c r="A2968" t="s">
        <v>2898</v>
      </c>
      <c r="B2968" s="1">
        <v>41472</v>
      </c>
      <c r="C2968" t="s">
        <v>2501</v>
      </c>
      <c r="D2968" t="s">
        <v>365</v>
      </c>
      <c r="E2968" t="s">
        <v>46</v>
      </c>
      <c r="F2968" t="s">
        <v>47</v>
      </c>
      <c r="G2968" t="s">
        <v>29</v>
      </c>
      <c r="H2968" t="s">
        <v>48</v>
      </c>
      <c r="I2968" t="s">
        <v>196</v>
      </c>
      <c r="J2968" t="s">
        <v>108</v>
      </c>
      <c r="K2968" t="s">
        <v>94</v>
      </c>
      <c r="L2968" t="s">
        <v>95</v>
      </c>
      <c r="M2968" t="s">
        <v>156</v>
      </c>
      <c r="N2968" s="1">
        <v>41472</v>
      </c>
      <c r="O2968" t="s">
        <v>110</v>
      </c>
      <c r="P2968" t="s">
        <v>111</v>
      </c>
      <c r="Q2968" t="s">
        <v>112</v>
      </c>
      <c r="R2968">
        <v>47</v>
      </c>
      <c r="S2968" t="s">
        <v>4324</v>
      </c>
      <c r="T2968" s="2">
        <v>0.04</v>
      </c>
      <c r="U2968" t="s">
        <v>4325</v>
      </c>
      <c r="V2968" t="s">
        <v>4326</v>
      </c>
      <c r="W2968" t="s">
        <v>116</v>
      </c>
      <c r="X2968" t="s">
        <v>4327</v>
      </c>
    </row>
    <row r="2969" spans="1:24" x14ac:dyDescent="0.3">
      <c r="A2969" t="s">
        <v>2898</v>
      </c>
      <c r="B2969" s="1">
        <v>42187</v>
      </c>
      <c r="C2969" t="s">
        <v>2884</v>
      </c>
      <c r="D2969" t="s">
        <v>76</v>
      </c>
      <c r="E2969" t="s">
        <v>27</v>
      </c>
      <c r="F2969" t="s">
        <v>28</v>
      </c>
      <c r="G2969" t="s">
        <v>91</v>
      </c>
      <c r="H2969" t="s">
        <v>78</v>
      </c>
      <c r="I2969" t="s">
        <v>31</v>
      </c>
      <c r="J2969" t="s">
        <v>175</v>
      </c>
      <c r="K2969" t="s">
        <v>94</v>
      </c>
      <c r="L2969" t="s">
        <v>95</v>
      </c>
      <c r="M2969" t="s">
        <v>35</v>
      </c>
      <c r="N2969" s="1">
        <v>42189</v>
      </c>
      <c r="O2969" t="s">
        <v>176</v>
      </c>
      <c r="P2969" t="s">
        <v>177</v>
      </c>
      <c r="Q2969" t="s">
        <v>178</v>
      </c>
      <c r="R2969">
        <v>23</v>
      </c>
      <c r="S2969" t="s">
        <v>177</v>
      </c>
      <c r="T2969" s="2">
        <v>0.06</v>
      </c>
      <c r="U2969" t="s">
        <v>72</v>
      </c>
      <c r="V2969" t="s">
        <v>3152</v>
      </c>
      <c r="W2969" t="s">
        <v>182</v>
      </c>
      <c r="X2969" t="s">
        <v>6173</v>
      </c>
    </row>
    <row r="2970" spans="1:24" x14ac:dyDescent="0.3">
      <c r="A2970" t="s">
        <v>2898</v>
      </c>
      <c r="B2970" s="1">
        <v>41927</v>
      </c>
      <c r="C2970" t="s">
        <v>2176</v>
      </c>
      <c r="D2970" t="s">
        <v>622</v>
      </c>
      <c r="E2970" t="s">
        <v>27</v>
      </c>
      <c r="F2970" t="s">
        <v>28</v>
      </c>
      <c r="G2970" t="s">
        <v>29</v>
      </c>
      <c r="H2970" t="s">
        <v>433</v>
      </c>
      <c r="I2970" t="s">
        <v>31</v>
      </c>
      <c r="J2970" t="s">
        <v>423</v>
      </c>
      <c r="K2970" t="s">
        <v>94</v>
      </c>
      <c r="L2970" t="s">
        <v>34</v>
      </c>
      <c r="M2970" t="s">
        <v>35</v>
      </c>
      <c r="N2970" s="1">
        <v>41931</v>
      </c>
      <c r="O2970" t="s">
        <v>424</v>
      </c>
      <c r="P2970" t="s">
        <v>356</v>
      </c>
      <c r="Q2970" t="s">
        <v>341</v>
      </c>
      <c r="R2970">
        <v>42</v>
      </c>
      <c r="S2970" t="s">
        <v>7161</v>
      </c>
      <c r="T2970" s="2">
        <v>0.1</v>
      </c>
      <c r="U2970" t="s">
        <v>2618</v>
      </c>
      <c r="V2970" t="s">
        <v>7162</v>
      </c>
      <c r="W2970" t="s">
        <v>428</v>
      </c>
      <c r="X2970" t="s">
        <v>5426</v>
      </c>
    </row>
    <row r="2971" spans="1:24" x14ac:dyDescent="0.3">
      <c r="A2971" t="s">
        <v>11019</v>
      </c>
      <c r="B2971" s="1">
        <v>41974</v>
      </c>
      <c r="C2971" t="s">
        <v>894</v>
      </c>
      <c r="D2971" t="s">
        <v>895</v>
      </c>
      <c r="E2971" t="s">
        <v>27</v>
      </c>
      <c r="F2971" t="s">
        <v>28</v>
      </c>
      <c r="G2971" t="s">
        <v>91</v>
      </c>
      <c r="H2971" t="s">
        <v>289</v>
      </c>
      <c r="I2971" t="s">
        <v>63</v>
      </c>
      <c r="J2971" t="s">
        <v>651</v>
      </c>
      <c r="K2971" t="s">
        <v>94</v>
      </c>
      <c r="L2971" t="s">
        <v>95</v>
      </c>
      <c r="M2971" t="s">
        <v>35</v>
      </c>
      <c r="N2971" s="1">
        <v>41978</v>
      </c>
      <c r="O2971" t="s">
        <v>652</v>
      </c>
      <c r="P2971" t="s">
        <v>653</v>
      </c>
      <c r="Q2971" t="s">
        <v>98</v>
      </c>
      <c r="R2971">
        <v>48</v>
      </c>
      <c r="S2971" t="s">
        <v>1358</v>
      </c>
      <c r="T2971" s="2">
        <v>0.1</v>
      </c>
      <c r="U2971" t="s">
        <v>6598</v>
      </c>
      <c r="V2971" t="s">
        <v>11020</v>
      </c>
      <c r="W2971" t="s">
        <v>57</v>
      </c>
      <c r="X2971" t="s">
        <v>7854</v>
      </c>
    </row>
    <row r="2972" spans="1:24" x14ac:dyDescent="0.3">
      <c r="A2972" t="s">
        <v>11019</v>
      </c>
      <c r="B2972" s="1">
        <v>41946</v>
      </c>
      <c r="C2972" t="s">
        <v>1074</v>
      </c>
      <c r="D2972" t="s">
        <v>106</v>
      </c>
      <c r="E2972" t="s">
        <v>46</v>
      </c>
      <c r="F2972" t="s">
        <v>47</v>
      </c>
      <c r="G2972" t="s">
        <v>77</v>
      </c>
      <c r="H2972" t="s">
        <v>107</v>
      </c>
      <c r="I2972" t="s">
        <v>196</v>
      </c>
      <c r="J2972" t="s">
        <v>541</v>
      </c>
      <c r="K2972" t="s">
        <v>94</v>
      </c>
      <c r="L2972" t="s">
        <v>34</v>
      </c>
      <c r="M2972" t="s">
        <v>35</v>
      </c>
      <c r="N2972" s="1">
        <v>41950</v>
      </c>
      <c r="O2972" t="s">
        <v>542</v>
      </c>
      <c r="P2972" t="s">
        <v>543</v>
      </c>
      <c r="Q2972" t="s">
        <v>544</v>
      </c>
      <c r="R2972">
        <v>15</v>
      </c>
      <c r="S2972" t="s">
        <v>11325</v>
      </c>
      <c r="T2972" s="2">
        <v>0.1</v>
      </c>
      <c r="U2972" t="s">
        <v>5854</v>
      </c>
      <c r="V2972" t="s">
        <v>11326</v>
      </c>
      <c r="W2972" t="s">
        <v>547</v>
      </c>
      <c r="X2972" t="s">
        <v>3771</v>
      </c>
    </row>
    <row r="2973" spans="1:24" x14ac:dyDescent="0.3">
      <c r="A2973" t="s">
        <v>2021</v>
      </c>
      <c r="B2973" s="1">
        <v>41540</v>
      </c>
      <c r="C2973" t="s">
        <v>2022</v>
      </c>
      <c r="D2973" t="s">
        <v>1019</v>
      </c>
      <c r="E2973" t="s">
        <v>46</v>
      </c>
      <c r="F2973" t="s">
        <v>47</v>
      </c>
      <c r="G2973" t="s">
        <v>77</v>
      </c>
      <c r="H2973" t="s">
        <v>107</v>
      </c>
      <c r="I2973" t="s">
        <v>121</v>
      </c>
      <c r="J2973" t="s">
        <v>185</v>
      </c>
      <c r="K2973" t="s">
        <v>33</v>
      </c>
      <c r="L2973" t="s">
        <v>34</v>
      </c>
      <c r="M2973" t="s">
        <v>35</v>
      </c>
      <c r="N2973" s="1">
        <v>41541</v>
      </c>
      <c r="O2973" t="s">
        <v>186</v>
      </c>
      <c r="P2973" t="s">
        <v>187</v>
      </c>
      <c r="Q2973" t="s">
        <v>188</v>
      </c>
      <c r="R2973">
        <v>39</v>
      </c>
      <c r="S2973" t="s">
        <v>2023</v>
      </c>
      <c r="T2973" s="2">
        <v>0.05</v>
      </c>
      <c r="U2973" t="s">
        <v>2024</v>
      </c>
      <c r="V2973" t="s">
        <v>2025</v>
      </c>
      <c r="W2973" t="s">
        <v>165</v>
      </c>
      <c r="X2973" t="s">
        <v>2026</v>
      </c>
    </row>
    <row r="2974" spans="1:24" x14ac:dyDescent="0.3">
      <c r="A2974" t="s">
        <v>2021</v>
      </c>
      <c r="B2974" s="1">
        <v>42081</v>
      </c>
      <c r="C2974" t="s">
        <v>643</v>
      </c>
      <c r="D2974" t="s">
        <v>133</v>
      </c>
      <c r="E2974" t="s">
        <v>27</v>
      </c>
      <c r="F2974" t="s">
        <v>28</v>
      </c>
      <c r="G2974" t="s">
        <v>29</v>
      </c>
      <c r="H2974" t="s">
        <v>62</v>
      </c>
      <c r="I2974" t="s">
        <v>196</v>
      </c>
      <c r="J2974" t="s">
        <v>1725</v>
      </c>
      <c r="K2974" t="s">
        <v>94</v>
      </c>
      <c r="L2974" t="s">
        <v>34</v>
      </c>
      <c r="M2974" t="s">
        <v>35</v>
      </c>
      <c r="N2974" s="1">
        <v>42081</v>
      </c>
      <c r="O2974" t="s">
        <v>66</v>
      </c>
      <c r="P2974" t="s">
        <v>67</v>
      </c>
      <c r="Q2974" t="s">
        <v>68</v>
      </c>
      <c r="R2974">
        <v>6</v>
      </c>
      <c r="S2974" t="s">
        <v>5153</v>
      </c>
      <c r="T2974" s="2">
        <v>0.02</v>
      </c>
      <c r="U2974" t="s">
        <v>2333</v>
      </c>
      <c r="V2974" t="s">
        <v>7350</v>
      </c>
      <c r="W2974" t="s">
        <v>1728</v>
      </c>
      <c r="X2974" t="s">
        <v>1223</v>
      </c>
    </row>
    <row r="2975" spans="1:24" x14ac:dyDescent="0.3">
      <c r="A2975" t="s">
        <v>4257</v>
      </c>
      <c r="B2975" s="1">
        <v>42132</v>
      </c>
      <c r="C2975" t="s">
        <v>1616</v>
      </c>
      <c r="D2975" t="s">
        <v>1617</v>
      </c>
      <c r="E2975" t="s">
        <v>27</v>
      </c>
      <c r="F2975" t="s">
        <v>28</v>
      </c>
      <c r="G2975" t="s">
        <v>77</v>
      </c>
      <c r="H2975" t="s">
        <v>78</v>
      </c>
      <c r="I2975" t="s">
        <v>92</v>
      </c>
      <c r="J2975" t="s">
        <v>975</v>
      </c>
      <c r="K2975" t="s">
        <v>94</v>
      </c>
      <c r="L2975" t="s">
        <v>95</v>
      </c>
      <c r="M2975" t="s">
        <v>156</v>
      </c>
      <c r="N2975" s="1">
        <v>42136</v>
      </c>
      <c r="O2975" t="s">
        <v>976</v>
      </c>
      <c r="P2975" t="s">
        <v>977</v>
      </c>
      <c r="Q2975" t="s">
        <v>978</v>
      </c>
      <c r="R2975">
        <v>37</v>
      </c>
      <c r="S2975" t="s">
        <v>4258</v>
      </c>
      <c r="T2975" s="2">
        <v>0.03</v>
      </c>
      <c r="U2975" t="s">
        <v>3073</v>
      </c>
      <c r="V2975" t="s">
        <v>4259</v>
      </c>
      <c r="W2975" t="s">
        <v>982</v>
      </c>
      <c r="X2975" t="s">
        <v>4260</v>
      </c>
    </row>
    <row r="2976" spans="1:24" x14ac:dyDescent="0.3">
      <c r="A2976" t="s">
        <v>4257</v>
      </c>
      <c r="B2976" s="1">
        <v>42132</v>
      </c>
      <c r="C2976" t="s">
        <v>1616</v>
      </c>
      <c r="D2976" t="s">
        <v>1617</v>
      </c>
      <c r="E2976" t="s">
        <v>27</v>
      </c>
      <c r="F2976" t="s">
        <v>28</v>
      </c>
      <c r="G2976" t="s">
        <v>134</v>
      </c>
      <c r="H2976" t="s">
        <v>78</v>
      </c>
      <c r="I2976" t="s">
        <v>63</v>
      </c>
      <c r="J2976" t="s">
        <v>3930</v>
      </c>
      <c r="K2976" t="s">
        <v>94</v>
      </c>
      <c r="L2976" t="s">
        <v>95</v>
      </c>
      <c r="M2976" t="s">
        <v>35</v>
      </c>
      <c r="N2976" s="1">
        <v>42136</v>
      </c>
      <c r="O2976" t="s">
        <v>3931</v>
      </c>
      <c r="P2976" t="s">
        <v>988</v>
      </c>
      <c r="Q2976" t="s">
        <v>170</v>
      </c>
      <c r="R2976">
        <v>8</v>
      </c>
      <c r="S2976" t="s">
        <v>2121</v>
      </c>
      <c r="T2976" s="2">
        <v>0.06</v>
      </c>
      <c r="U2976" t="s">
        <v>2239</v>
      </c>
      <c r="V2976" t="s">
        <v>4760</v>
      </c>
      <c r="W2976" t="s">
        <v>3933</v>
      </c>
      <c r="X2976" t="s">
        <v>4761</v>
      </c>
    </row>
    <row r="2977" spans="1:24" x14ac:dyDescent="0.3">
      <c r="A2977" t="s">
        <v>4257</v>
      </c>
      <c r="B2977" s="1">
        <v>41575</v>
      </c>
      <c r="C2977" t="s">
        <v>1197</v>
      </c>
      <c r="D2977" t="s">
        <v>1198</v>
      </c>
      <c r="E2977" t="s">
        <v>46</v>
      </c>
      <c r="F2977" t="s">
        <v>47</v>
      </c>
      <c r="G2977" t="s">
        <v>29</v>
      </c>
      <c r="H2977" t="s">
        <v>107</v>
      </c>
      <c r="I2977" t="s">
        <v>121</v>
      </c>
      <c r="J2977" t="s">
        <v>2660</v>
      </c>
      <c r="K2977" t="s">
        <v>94</v>
      </c>
      <c r="L2977" t="s">
        <v>95</v>
      </c>
      <c r="M2977" t="s">
        <v>35</v>
      </c>
      <c r="N2977" s="1">
        <v>41576</v>
      </c>
      <c r="O2977" t="s">
        <v>2661</v>
      </c>
      <c r="P2977" t="s">
        <v>2662</v>
      </c>
      <c r="Q2977" t="s">
        <v>2663</v>
      </c>
      <c r="R2977">
        <v>48</v>
      </c>
      <c r="S2977" t="s">
        <v>5408</v>
      </c>
      <c r="T2977" s="2">
        <v>7.0000000000000007E-2</v>
      </c>
      <c r="U2977" t="s">
        <v>127</v>
      </c>
      <c r="V2977" t="s">
        <v>5409</v>
      </c>
      <c r="W2977" t="s">
        <v>116</v>
      </c>
      <c r="X2977" t="s">
        <v>5410</v>
      </c>
    </row>
    <row r="2978" spans="1:24" x14ac:dyDescent="0.3">
      <c r="A2978" t="s">
        <v>4257</v>
      </c>
      <c r="B2978" s="1">
        <v>42153</v>
      </c>
      <c r="C2978" t="s">
        <v>3839</v>
      </c>
      <c r="D2978" t="s">
        <v>683</v>
      </c>
      <c r="E2978" t="s">
        <v>46</v>
      </c>
      <c r="F2978" t="s">
        <v>47</v>
      </c>
      <c r="G2978" t="s">
        <v>77</v>
      </c>
      <c r="H2978" t="s">
        <v>107</v>
      </c>
      <c r="I2978" t="s">
        <v>121</v>
      </c>
      <c r="J2978" t="s">
        <v>197</v>
      </c>
      <c r="K2978" t="s">
        <v>33</v>
      </c>
      <c r="L2978" t="s">
        <v>34</v>
      </c>
      <c r="M2978" t="s">
        <v>35</v>
      </c>
      <c r="N2978" s="1">
        <v>42155</v>
      </c>
      <c r="O2978" t="s">
        <v>198</v>
      </c>
      <c r="P2978" t="s">
        <v>37</v>
      </c>
      <c r="Q2978" t="s">
        <v>57</v>
      </c>
      <c r="R2978">
        <v>7</v>
      </c>
      <c r="S2978" t="s">
        <v>3185</v>
      </c>
      <c r="T2978" s="2">
        <v>0.01</v>
      </c>
      <c r="U2978" t="s">
        <v>5480</v>
      </c>
      <c r="V2978" t="s">
        <v>5481</v>
      </c>
      <c r="W2978" t="s">
        <v>116</v>
      </c>
      <c r="X2978" t="s">
        <v>5482</v>
      </c>
    </row>
    <row r="2979" spans="1:24" x14ac:dyDescent="0.3">
      <c r="A2979" t="s">
        <v>5142</v>
      </c>
      <c r="B2979" s="1">
        <v>41685</v>
      </c>
      <c r="C2979" t="s">
        <v>2289</v>
      </c>
      <c r="D2979" t="s">
        <v>133</v>
      </c>
      <c r="E2979" t="s">
        <v>27</v>
      </c>
      <c r="F2979" t="s">
        <v>28</v>
      </c>
      <c r="G2979" t="s">
        <v>29</v>
      </c>
      <c r="H2979" t="s">
        <v>62</v>
      </c>
      <c r="I2979" t="s">
        <v>31</v>
      </c>
      <c r="J2979" t="s">
        <v>975</v>
      </c>
      <c r="K2979" t="s">
        <v>94</v>
      </c>
      <c r="L2979" t="s">
        <v>95</v>
      </c>
      <c r="M2979" t="s">
        <v>156</v>
      </c>
      <c r="N2979" s="1">
        <v>41690</v>
      </c>
      <c r="O2979" t="s">
        <v>976</v>
      </c>
      <c r="P2979" t="s">
        <v>977</v>
      </c>
      <c r="Q2979" t="s">
        <v>978</v>
      </c>
      <c r="R2979">
        <v>46</v>
      </c>
      <c r="S2979" t="s">
        <v>5143</v>
      </c>
      <c r="T2979" s="2">
        <v>0</v>
      </c>
      <c r="U2979" t="s">
        <v>127</v>
      </c>
      <c r="V2979" t="s">
        <v>5144</v>
      </c>
      <c r="W2979" t="s">
        <v>982</v>
      </c>
      <c r="X2979" t="s">
        <v>5145</v>
      </c>
    </row>
    <row r="2980" spans="1:24" x14ac:dyDescent="0.3">
      <c r="A2980" t="s">
        <v>5142</v>
      </c>
      <c r="B2980" s="1">
        <v>42169</v>
      </c>
      <c r="C2980" t="s">
        <v>439</v>
      </c>
      <c r="D2980" t="s">
        <v>440</v>
      </c>
      <c r="E2980" t="s">
        <v>46</v>
      </c>
      <c r="F2980" t="s">
        <v>47</v>
      </c>
      <c r="G2980" t="s">
        <v>91</v>
      </c>
      <c r="H2980" t="s">
        <v>48</v>
      </c>
      <c r="I2980" t="s">
        <v>31</v>
      </c>
      <c r="J2980" t="s">
        <v>10004</v>
      </c>
      <c r="K2980" t="s">
        <v>94</v>
      </c>
      <c r="L2980" t="s">
        <v>34</v>
      </c>
      <c r="M2980" t="s">
        <v>35</v>
      </c>
      <c r="N2980" s="1">
        <v>42170</v>
      </c>
      <c r="O2980" t="s">
        <v>1151</v>
      </c>
      <c r="P2980" t="s">
        <v>1152</v>
      </c>
      <c r="Q2980" t="s">
        <v>1153</v>
      </c>
      <c r="R2980">
        <v>3</v>
      </c>
      <c r="S2980" t="s">
        <v>9379</v>
      </c>
      <c r="T2980" s="2">
        <v>0</v>
      </c>
      <c r="U2980" t="s">
        <v>1114</v>
      </c>
      <c r="V2980" t="s">
        <v>8761</v>
      </c>
      <c r="W2980" t="s">
        <v>1156</v>
      </c>
      <c r="X2980" t="s">
        <v>9380</v>
      </c>
    </row>
    <row r="2981" spans="1:24" x14ac:dyDescent="0.3">
      <c r="A2981" t="s">
        <v>5142</v>
      </c>
      <c r="B2981" s="1">
        <v>42189</v>
      </c>
      <c r="C2981" t="s">
        <v>2523</v>
      </c>
      <c r="D2981" t="s">
        <v>1793</v>
      </c>
      <c r="E2981" t="s">
        <v>46</v>
      </c>
      <c r="F2981" t="s">
        <v>47</v>
      </c>
      <c r="G2981" t="s">
        <v>77</v>
      </c>
      <c r="H2981" t="s">
        <v>48</v>
      </c>
      <c r="I2981" t="s">
        <v>31</v>
      </c>
      <c r="J2981" t="s">
        <v>3587</v>
      </c>
      <c r="K2981" t="s">
        <v>94</v>
      </c>
      <c r="L2981" t="s">
        <v>34</v>
      </c>
      <c r="M2981" t="s">
        <v>35</v>
      </c>
      <c r="N2981" s="1">
        <v>42190</v>
      </c>
      <c r="O2981" t="s">
        <v>268</v>
      </c>
      <c r="P2981" t="s">
        <v>3588</v>
      </c>
      <c r="Q2981" t="s">
        <v>1220</v>
      </c>
      <c r="R2981">
        <v>25</v>
      </c>
      <c r="S2981" t="s">
        <v>9379</v>
      </c>
      <c r="T2981" s="2">
        <v>0.03</v>
      </c>
      <c r="U2981" t="s">
        <v>339</v>
      </c>
      <c r="V2981" t="s">
        <v>4760</v>
      </c>
      <c r="W2981" t="s">
        <v>112</v>
      </c>
      <c r="X2981" t="s">
        <v>9380</v>
      </c>
    </row>
    <row r="2982" spans="1:24" x14ac:dyDescent="0.3">
      <c r="A2982" t="s">
        <v>1999</v>
      </c>
      <c r="B2982" s="1">
        <v>42190</v>
      </c>
      <c r="C2982" t="s">
        <v>2000</v>
      </c>
      <c r="D2982" t="s">
        <v>120</v>
      </c>
      <c r="E2982" t="s">
        <v>27</v>
      </c>
      <c r="F2982" t="s">
        <v>28</v>
      </c>
      <c r="G2982" t="s">
        <v>91</v>
      </c>
      <c r="H2982" t="s">
        <v>62</v>
      </c>
      <c r="I2982" t="s">
        <v>196</v>
      </c>
      <c r="J2982" t="s">
        <v>313</v>
      </c>
      <c r="K2982" t="s">
        <v>94</v>
      </c>
      <c r="L2982" t="s">
        <v>34</v>
      </c>
      <c r="M2982" t="s">
        <v>35</v>
      </c>
      <c r="N2982" s="1">
        <v>42192</v>
      </c>
      <c r="O2982" t="s">
        <v>314</v>
      </c>
      <c r="P2982" t="s">
        <v>315</v>
      </c>
      <c r="Q2982" t="s">
        <v>316</v>
      </c>
      <c r="R2982">
        <v>33</v>
      </c>
      <c r="S2982" t="s">
        <v>2001</v>
      </c>
      <c r="T2982" s="2">
        <v>0.09</v>
      </c>
      <c r="U2982" t="s">
        <v>333</v>
      </c>
      <c r="V2982" t="s">
        <v>2002</v>
      </c>
      <c r="W2982" t="s">
        <v>320</v>
      </c>
      <c r="X2982" t="s">
        <v>2003</v>
      </c>
    </row>
    <row r="2983" spans="1:24" x14ac:dyDescent="0.3">
      <c r="A2983" t="s">
        <v>1999</v>
      </c>
      <c r="B2983" s="1">
        <v>42190</v>
      </c>
      <c r="C2983" t="s">
        <v>2000</v>
      </c>
      <c r="D2983" t="s">
        <v>120</v>
      </c>
      <c r="E2983" t="s">
        <v>27</v>
      </c>
      <c r="F2983" t="s">
        <v>28</v>
      </c>
      <c r="G2983" t="s">
        <v>77</v>
      </c>
      <c r="H2983" t="s">
        <v>62</v>
      </c>
      <c r="I2983" t="s">
        <v>121</v>
      </c>
      <c r="J2983" t="s">
        <v>313</v>
      </c>
      <c r="K2983" t="s">
        <v>94</v>
      </c>
      <c r="L2983" t="s">
        <v>34</v>
      </c>
      <c r="M2983" t="s">
        <v>35</v>
      </c>
      <c r="N2983" s="1">
        <v>42192</v>
      </c>
      <c r="O2983" t="s">
        <v>314</v>
      </c>
      <c r="P2983" t="s">
        <v>315</v>
      </c>
      <c r="Q2983" t="s">
        <v>316</v>
      </c>
      <c r="R2983">
        <v>27</v>
      </c>
      <c r="S2983" t="s">
        <v>2001</v>
      </c>
      <c r="T2983" s="2">
        <v>0.04</v>
      </c>
      <c r="U2983" t="s">
        <v>333</v>
      </c>
      <c r="V2983" t="s">
        <v>2002</v>
      </c>
      <c r="W2983" t="s">
        <v>320</v>
      </c>
      <c r="X2983" t="s">
        <v>2003</v>
      </c>
    </row>
    <row r="2984" spans="1:24" x14ac:dyDescent="0.3">
      <c r="A2984" t="s">
        <v>1999</v>
      </c>
      <c r="B2984" s="1">
        <v>42190</v>
      </c>
      <c r="C2984" t="s">
        <v>2000</v>
      </c>
      <c r="D2984" t="s">
        <v>120</v>
      </c>
      <c r="E2984" t="s">
        <v>27</v>
      </c>
      <c r="F2984" t="s">
        <v>28</v>
      </c>
      <c r="G2984" t="s">
        <v>77</v>
      </c>
      <c r="H2984" t="s">
        <v>62</v>
      </c>
      <c r="I2984" t="s">
        <v>121</v>
      </c>
      <c r="J2984" t="s">
        <v>313</v>
      </c>
      <c r="K2984" t="s">
        <v>33</v>
      </c>
      <c r="L2984" t="s">
        <v>34</v>
      </c>
      <c r="M2984" t="s">
        <v>35</v>
      </c>
      <c r="N2984" s="1">
        <v>42192</v>
      </c>
      <c r="O2984" t="s">
        <v>314</v>
      </c>
      <c r="P2984" t="s">
        <v>315</v>
      </c>
      <c r="Q2984" t="s">
        <v>316</v>
      </c>
      <c r="R2984">
        <v>14</v>
      </c>
      <c r="S2984" t="s">
        <v>2001</v>
      </c>
      <c r="T2984" s="2">
        <v>0.05</v>
      </c>
      <c r="U2984" t="s">
        <v>333</v>
      </c>
      <c r="V2984" t="s">
        <v>2002</v>
      </c>
      <c r="W2984" t="s">
        <v>320</v>
      </c>
      <c r="X2984" t="s">
        <v>2003</v>
      </c>
    </row>
    <row r="2985" spans="1:24" x14ac:dyDescent="0.3">
      <c r="A2985" t="s">
        <v>1999</v>
      </c>
      <c r="B2985" s="1">
        <v>41484</v>
      </c>
      <c r="C2985" t="s">
        <v>1671</v>
      </c>
      <c r="D2985" t="s">
        <v>306</v>
      </c>
      <c r="E2985" t="s">
        <v>46</v>
      </c>
      <c r="F2985" t="s">
        <v>47</v>
      </c>
      <c r="G2985" t="s">
        <v>29</v>
      </c>
      <c r="H2985" t="s">
        <v>107</v>
      </c>
      <c r="I2985" t="s">
        <v>121</v>
      </c>
      <c r="J2985" t="s">
        <v>373</v>
      </c>
      <c r="K2985" t="s">
        <v>94</v>
      </c>
      <c r="L2985" t="s">
        <v>95</v>
      </c>
      <c r="M2985" t="s">
        <v>35</v>
      </c>
      <c r="N2985" s="1">
        <v>41485</v>
      </c>
      <c r="O2985" t="s">
        <v>374</v>
      </c>
      <c r="P2985" t="s">
        <v>375</v>
      </c>
      <c r="Q2985" t="s">
        <v>376</v>
      </c>
      <c r="R2985">
        <v>38</v>
      </c>
      <c r="S2985" t="s">
        <v>8994</v>
      </c>
      <c r="T2985" s="2">
        <v>0.03</v>
      </c>
      <c r="U2985" t="s">
        <v>267</v>
      </c>
      <c r="V2985" t="s">
        <v>8995</v>
      </c>
      <c r="W2985" t="s">
        <v>380</v>
      </c>
      <c r="X2985" t="s">
        <v>8996</v>
      </c>
    </row>
    <row r="2986" spans="1:24" x14ac:dyDescent="0.3">
      <c r="A2986" t="s">
        <v>1999</v>
      </c>
      <c r="B2986" s="1">
        <v>42190</v>
      </c>
      <c r="C2986" t="s">
        <v>2000</v>
      </c>
      <c r="D2986" t="s">
        <v>120</v>
      </c>
      <c r="E2986" t="s">
        <v>27</v>
      </c>
      <c r="F2986" t="s">
        <v>28</v>
      </c>
      <c r="G2986" t="s">
        <v>29</v>
      </c>
      <c r="H2986" t="s">
        <v>62</v>
      </c>
      <c r="I2986" t="s">
        <v>31</v>
      </c>
      <c r="J2986" t="s">
        <v>313</v>
      </c>
      <c r="K2986" t="s">
        <v>33</v>
      </c>
      <c r="L2986" t="s">
        <v>109</v>
      </c>
      <c r="M2986" t="s">
        <v>35</v>
      </c>
      <c r="N2986" s="1">
        <v>42192</v>
      </c>
      <c r="O2986" t="s">
        <v>314</v>
      </c>
      <c r="P2986" t="s">
        <v>315</v>
      </c>
      <c r="Q2986" t="s">
        <v>316</v>
      </c>
      <c r="R2986">
        <v>10</v>
      </c>
      <c r="S2986" t="s">
        <v>2001</v>
      </c>
      <c r="T2986" s="2">
        <v>0.1</v>
      </c>
      <c r="U2986" t="s">
        <v>333</v>
      </c>
      <c r="V2986" t="s">
        <v>2002</v>
      </c>
      <c r="W2986" t="s">
        <v>320</v>
      </c>
      <c r="X2986" t="s">
        <v>2003</v>
      </c>
    </row>
    <row r="2987" spans="1:24" x14ac:dyDescent="0.3">
      <c r="A2987" t="s">
        <v>1999</v>
      </c>
      <c r="B2987" s="1">
        <v>41548</v>
      </c>
      <c r="C2987" t="s">
        <v>7398</v>
      </c>
      <c r="D2987" t="s">
        <v>228</v>
      </c>
      <c r="E2987" t="s">
        <v>46</v>
      </c>
      <c r="F2987" t="s">
        <v>47</v>
      </c>
      <c r="G2987" t="s">
        <v>77</v>
      </c>
      <c r="H2987" t="s">
        <v>107</v>
      </c>
      <c r="I2987" t="s">
        <v>63</v>
      </c>
      <c r="J2987" t="s">
        <v>3226</v>
      </c>
      <c r="K2987" t="s">
        <v>94</v>
      </c>
      <c r="L2987" t="s">
        <v>95</v>
      </c>
      <c r="M2987" t="s">
        <v>156</v>
      </c>
      <c r="N2987" s="1">
        <v>41549</v>
      </c>
      <c r="O2987" t="s">
        <v>3451</v>
      </c>
      <c r="P2987" t="s">
        <v>2368</v>
      </c>
      <c r="Q2987" t="s">
        <v>260</v>
      </c>
      <c r="R2987">
        <v>19</v>
      </c>
      <c r="S2987" t="s">
        <v>2307</v>
      </c>
      <c r="T2987" s="2">
        <v>0</v>
      </c>
      <c r="U2987" t="s">
        <v>127</v>
      </c>
      <c r="V2987" t="s">
        <v>5725</v>
      </c>
      <c r="W2987" t="s">
        <v>774</v>
      </c>
      <c r="X2987" t="s">
        <v>6265</v>
      </c>
    </row>
    <row r="2988" spans="1:24" x14ac:dyDescent="0.3">
      <c r="A2988" t="s">
        <v>1999</v>
      </c>
      <c r="B2988" s="1">
        <v>42190</v>
      </c>
      <c r="C2988" t="s">
        <v>2000</v>
      </c>
      <c r="D2988" t="s">
        <v>120</v>
      </c>
      <c r="E2988" t="s">
        <v>27</v>
      </c>
      <c r="F2988" t="s">
        <v>28</v>
      </c>
      <c r="G2988" t="s">
        <v>77</v>
      </c>
      <c r="H2988" t="s">
        <v>62</v>
      </c>
      <c r="I2988" t="s">
        <v>196</v>
      </c>
      <c r="J2988" t="s">
        <v>313</v>
      </c>
      <c r="K2988" t="s">
        <v>94</v>
      </c>
      <c r="L2988" t="s">
        <v>34</v>
      </c>
      <c r="M2988" t="s">
        <v>35</v>
      </c>
      <c r="N2988" s="1">
        <v>42192</v>
      </c>
      <c r="O2988" t="s">
        <v>314</v>
      </c>
      <c r="P2988" t="s">
        <v>315</v>
      </c>
      <c r="Q2988" t="s">
        <v>316</v>
      </c>
      <c r="R2988">
        <v>1</v>
      </c>
      <c r="S2988" t="s">
        <v>2001</v>
      </c>
      <c r="T2988" s="2">
        <v>0.04</v>
      </c>
      <c r="U2988" t="s">
        <v>333</v>
      </c>
      <c r="V2988" t="s">
        <v>2002</v>
      </c>
      <c r="W2988" t="s">
        <v>320</v>
      </c>
      <c r="X2988" t="s">
        <v>2003</v>
      </c>
    </row>
    <row r="2989" spans="1:24" x14ac:dyDescent="0.3">
      <c r="A2989" t="s">
        <v>1999</v>
      </c>
      <c r="B2989" s="1">
        <v>42190</v>
      </c>
      <c r="C2989" t="s">
        <v>2000</v>
      </c>
      <c r="D2989" t="s">
        <v>120</v>
      </c>
      <c r="E2989" t="s">
        <v>27</v>
      </c>
      <c r="F2989" t="s">
        <v>28</v>
      </c>
      <c r="G2989" t="s">
        <v>91</v>
      </c>
      <c r="H2989" t="s">
        <v>62</v>
      </c>
      <c r="I2989" t="s">
        <v>31</v>
      </c>
      <c r="J2989" t="s">
        <v>313</v>
      </c>
      <c r="K2989" t="s">
        <v>33</v>
      </c>
      <c r="L2989" t="s">
        <v>109</v>
      </c>
      <c r="M2989" t="s">
        <v>35</v>
      </c>
      <c r="N2989" s="1">
        <v>42192</v>
      </c>
      <c r="O2989" t="s">
        <v>314</v>
      </c>
      <c r="P2989" t="s">
        <v>315</v>
      </c>
      <c r="Q2989" t="s">
        <v>316</v>
      </c>
      <c r="R2989">
        <v>47</v>
      </c>
      <c r="S2989" t="s">
        <v>2001</v>
      </c>
      <c r="T2989" s="2">
        <v>7.0000000000000007E-2</v>
      </c>
      <c r="U2989" t="s">
        <v>333</v>
      </c>
      <c r="V2989" t="s">
        <v>2002</v>
      </c>
      <c r="W2989" t="s">
        <v>320</v>
      </c>
      <c r="X2989" t="s">
        <v>2003</v>
      </c>
    </row>
    <row r="2990" spans="1:24" x14ac:dyDescent="0.3">
      <c r="A2990" t="s">
        <v>1999</v>
      </c>
      <c r="B2990" s="1">
        <v>42001</v>
      </c>
      <c r="C2990" t="s">
        <v>4966</v>
      </c>
      <c r="D2990" t="s">
        <v>61</v>
      </c>
      <c r="E2990" t="s">
        <v>27</v>
      </c>
      <c r="F2990" t="s">
        <v>28</v>
      </c>
      <c r="G2990" t="s">
        <v>77</v>
      </c>
      <c r="H2990" t="s">
        <v>62</v>
      </c>
      <c r="I2990" t="s">
        <v>92</v>
      </c>
      <c r="J2990" t="s">
        <v>313</v>
      </c>
      <c r="K2990" t="s">
        <v>94</v>
      </c>
      <c r="L2990" t="s">
        <v>95</v>
      </c>
      <c r="M2990" t="s">
        <v>35</v>
      </c>
      <c r="N2990" s="1">
        <v>42001</v>
      </c>
      <c r="O2990" t="s">
        <v>314</v>
      </c>
      <c r="P2990" t="s">
        <v>315</v>
      </c>
      <c r="Q2990" t="s">
        <v>316</v>
      </c>
      <c r="R2990">
        <v>29</v>
      </c>
      <c r="S2990" t="s">
        <v>1963</v>
      </c>
      <c r="T2990" s="2">
        <v>7.0000000000000007E-2</v>
      </c>
      <c r="U2990" t="s">
        <v>1964</v>
      </c>
      <c r="V2990" t="s">
        <v>11656</v>
      </c>
      <c r="W2990" t="s">
        <v>320</v>
      </c>
      <c r="X2990" t="s">
        <v>11657</v>
      </c>
    </row>
    <row r="2991" spans="1:24" x14ac:dyDescent="0.3">
      <c r="A2991" t="s">
        <v>1999</v>
      </c>
      <c r="B2991" s="1">
        <v>42190</v>
      </c>
      <c r="C2991" t="s">
        <v>2000</v>
      </c>
      <c r="D2991" t="s">
        <v>120</v>
      </c>
      <c r="E2991" t="s">
        <v>27</v>
      </c>
      <c r="F2991" t="s">
        <v>28</v>
      </c>
      <c r="G2991" t="s">
        <v>77</v>
      </c>
      <c r="H2991" t="s">
        <v>62</v>
      </c>
      <c r="I2991" t="s">
        <v>63</v>
      </c>
      <c r="J2991" t="s">
        <v>313</v>
      </c>
      <c r="K2991" t="s">
        <v>94</v>
      </c>
      <c r="L2991" t="s">
        <v>95</v>
      </c>
      <c r="M2991" t="s">
        <v>35</v>
      </c>
      <c r="N2991" s="1">
        <v>42192</v>
      </c>
      <c r="O2991" t="s">
        <v>314</v>
      </c>
      <c r="P2991" t="s">
        <v>315</v>
      </c>
      <c r="Q2991" t="s">
        <v>316</v>
      </c>
      <c r="R2991">
        <v>15</v>
      </c>
      <c r="S2991" t="s">
        <v>2001</v>
      </c>
      <c r="T2991" s="2">
        <v>0.03</v>
      </c>
      <c r="U2991" t="s">
        <v>12033</v>
      </c>
      <c r="V2991" t="s">
        <v>2002</v>
      </c>
      <c r="W2991" t="s">
        <v>320</v>
      </c>
      <c r="X2991" t="s">
        <v>2003</v>
      </c>
    </row>
    <row r="2992" spans="1:24" x14ac:dyDescent="0.3">
      <c r="A2992" t="s">
        <v>1999</v>
      </c>
      <c r="B2992" s="1">
        <v>42190</v>
      </c>
      <c r="C2992" t="s">
        <v>2000</v>
      </c>
      <c r="D2992" t="s">
        <v>120</v>
      </c>
      <c r="E2992" t="s">
        <v>27</v>
      </c>
      <c r="F2992" t="s">
        <v>28</v>
      </c>
      <c r="G2992" t="s">
        <v>91</v>
      </c>
      <c r="H2992" t="s">
        <v>62</v>
      </c>
      <c r="I2992" t="s">
        <v>121</v>
      </c>
      <c r="J2992" t="s">
        <v>313</v>
      </c>
      <c r="K2992" t="s">
        <v>33</v>
      </c>
      <c r="L2992" t="s">
        <v>34</v>
      </c>
      <c r="M2992" t="s">
        <v>156</v>
      </c>
      <c r="N2992" s="1">
        <v>42192</v>
      </c>
      <c r="O2992" t="s">
        <v>314</v>
      </c>
      <c r="P2992" t="s">
        <v>315</v>
      </c>
      <c r="Q2992" t="s">
        <v>316</v>
      </c>
      <c r="R2992">
        <v>28</v>
      </c>
      <c r="S2992" t="s">
        <v>2001</v>
      </c>
      <c r="T2992" s="2">
        <v>0.05</v>
      </c>
      <c r="U2992" t="s">
        <v>333</v>
      </c>
      <c r="V2992" t="s">
        <v>2002</v>
      </c>
      <c r="W2992" t="s">
        <v>320</v>
      </c>
      <c r="X2992" t="s">
        <v>11789</v>
      </c>
    </row>
    <row r="2993" spans="1:24" x14ac:dyDescent="0.3">
      <c r="A2993" t="s">
        <v>732</v>
      </c>
      <c r="B2993" s="1">
        <v>41678</v>
      </c>
      <c r="C2993" t="s">
        <v>733</v>
      </c>
      <c r="D2993" t="s">
        <v>487</v>
      </c>
      <c r="E2993" t="s">
        <v>27</v>
      </c>
      <c r="F2993" t="s">
        <v>28</v>
      </c>
      <c r="G2993" t="s">
        <v>91</v>
      </c>
      <c r="H2993" t="s">
        <v>241</v>
      </c>
      <c r="I2993" t="s">
        <v>63</v>
      </c>
      <c r="J2993" t="s">
        <v>734</v>
      </c>
      <c r="K2993" t="s">
        <v>94</v>
      </c>
      <c r="L2993" t="s">
        <v>95</v>
      </c>
      <c r="M2993" t="s">
        <v>35</v>
      </c>
      <c r="N2993" s="1">
        <v>41685</v>
      </c>
      <c r="O2993" t="s">
        <v>735</v>
      </c>
      <c r="P2993" t="s">
        <v>736</v>
      </c>
      <c r="Q2993" t="s">
        <v>737</v>
      </c>
      <c r="R2993">
        <v>30</v>
      </c>
      <c r="S2993" t="s">
        <v>738</v>
      </c>
      <c r="T2993" s="2">
        <v>0.01</v>
      </c>
      <c r="U2993" t="s">
        <v>739</v>
      </c>
      <c r="V2993" t="s">
        <v>740</v>
      </c>
      <c r="W2993" t="s">
        <v>741</v>
      </c>
      <c r="X2993" t="s">
        <v>742</v>
      </c>
    </row>
    <row r="2994" spans="1:24" x14ac:dyDescent="0.3">
      <c r="A2994" t="s">
        <v>732</v>
      </c>
      <c r="B2994" s="1">
        <v>42194</v>
      </c>
      <c r="C2994" t="s">
        <v>7110</v>
      </c>
      <c r="D2994" t="s">
        <v>1455</v>
      </c>
      <c r="E2994" t="s">
        <v>27</v>
      </c>
      <c r="F2994" t="s">
        <v>28</v>
      </c>
      <c r="G2994" t="s">
        <v>134</v>
      </c>
      <c r="H2994" t="s">
        <v>289</v>
      </c>
      <c r="I2994" t="s">
        <v>196</v>
      </c>
      <c r="J2994" t="s">
        <v>611</v>
      </c>
      <c r="K2994" t="s">
        <v>94</v>
      </c>
      <c r="L2994" t="s">
        <v>109</v>
      </c>
      <c r="M2994" t="s">
        <v>35</v>
      </c>
      <c r="N2994" s="1">
        <v>42195</v>
      </c>
      <c r="O2994" t="s">
        <v>612</v>
      </c>
      <c r="P2994" t="s">
        <v>613</v>
      </c>
      <c r="Q2994" t="s">
        <v>614</v>
      </c>
      <c r="R2994">
        <v>34</v>
      </c>
      <c r="S2994" t="s">
        <v>8268</v>
      </c>
      <c r="T2994" s="2">
        <v>0</v>
      </c>
      <c r="U2994" t="s">
        <v>2228</v>
      </c>
      <c r="V2994" t="s">
        <v>8269</v>
      </c>
      <c r="W2994" t="s">
        <v>618</v>
      </c>
      <c r="X2994" t="s">
        <v>8270</v>
      </c>
    </row>
    <row r="2995" spans="1:24" x14ac:dyDescent="0.3">
      <c r="A2995" t="s">
        <v>732</v>
      </c>
      <c r="B2995" s="1">
        <v>42194</v>
      </c>
      <c r="C2995" t="s">
        <v>7110</v>
      </c>
      <c r="D2995" t="s">
        <v>1455</v>
      </c>
      <c r="E2995" t="s">
        <v>27</v>
      </c>
      <c r="F2995" t="s">
        <v>28</v>
      </c>
      <c r="G2995" t="s">
        <v>29</v>
      </c>
      <c r="H2995" t="s">
        <v>289</v>
      </c>
      <c r="I2995" t="s">
        <v>196</v>
      </c>
      <c r="J2995" t="s">
        <v>611</v>
      </c>
      <c r="K2995" t="s">
        <v>94</v>
      </c>
      <c r="L2995" t="s">
        <v>34</v>
      </c>
      <c r="M2995" t="s">
        <v>35</v>
      </c>
      <c r="N2995" s="1">
        <v>42195</v>
      </c>
      <c r="O2995" t="s">
        <v>612</v>
      </c>
      <c r="P2995" t="s">
        <v>613</v>
      </c>
      <c r="Q2995" t="s">
        <v>614</v>
      </c>
      <c r="R2995">
        <v>30</v>
      </c>
      <c r="S2995" t="s">
        <v>8268</v>
      </c>
      <c r="T2995" s="2">
        <v>0.01</v>
      </c>
      <c r="U2995" t="s">
        <v>2228</v>
      </c>
      <c r="V2995" t="s">
        <v>8269</v>
      </c>
      <c r="W2995" t="s">
        <v>618</v>
      </c>
      <c r="X2995" t="s">
        <v>8270</v>
      </c>
    </row>
    <row r="2996" spans="1:24" x14ac:dyDescent="0.3">
      <c r="A2996" t="s">
        <v>2729</v>
      </c>
      <c r="B2996" s="1">
        <v>41842</v>
      </c>
      <c r="C2996" t="s">
        <v>2730</v>
      </c>
      <c r="D2996" t="s">
        <v>204</v>
      </c>
      <c r="E2996" t="s">
        <v>27</v>
      </c>
      <c r="F2996" t="s">
        <v>28</v>
      </c>
      <c r="G2996" t="s">
        <v>77</v>
      </c>
      <c r="H2996" t="s">
        <v>205</v>
      </c>
      <c r="I2996" t="s">
        <v>92</v>
      </c>
      <c r="J2996" t="s">
        <v>197</v>
      </c>
      <c r="K2996" t="s">
        <v>94</v>
      </c>
      <c r="L2996" t="s">
        <v>95</v>
      </c>
      <c r="M2996" t="s">
        <v>35</v>
      </c>
      <c r="N2996" s="1">
        <v>41844</v>
      </c>
      <c r="O2996" t="s">
        <v>198</v>
      </c>
      <c r="P2996" t="s">
        <v>37</v>
      </c>
      <c r="Q2996" t="s">
        <v>57</v>
      </c>
      <c r="R2996">
        <v>27</v>
      </c>
      <c r="S2996" t="s">
        <v>2731</v>
      </c>
      <c r="T2996" s="2">
        <v>0.1</v>
      </c>
      <c r="U2996" t="s">
        <v>2340</v>
      </c>
      <c r="V2996" t="s">
        <v>1928</v>
      </c>
      <c r="W2996" t="s">
        <v>116</v>
      </c>
      <c r="X2996" t="s">
        <v>2732</v>
      </c>
    </row>
    <row r="2997" spans="1:24" x14ac:dyDescent="0.3">
      <c r="A2997" t="s">
        <v>2729</v>
      </c>
      <c r="B2997" s="1">
        <v>42765</v>
      </c>
      <c r="C2997" t="s">
        <v>2602</v>
      </c>
      <c r="D2997" t="s">
        <v>929</v>
      </c>
      <c r="E2997" t="s">
        <v>27</v>
      </c>
      <c r="F2997" t="s">
        <v>28</v>
      </c>
      <c r="G2997" t="s">
        <v>77</v>
      </c>
      <c r="H2997" t="s">
        <v>217</v>
      </c>
      <c r="I2997" t="s">
        <v>63</v>
      </c>
      <c r="J2997" t="s">
        <v>805</v>
      </c>
      <c r="K2997" t="s">
        <v>94</v>
      </c>
      <c r="L2997" t="s">
        <v>34</v>
      </c>
      <c r="M2997" t="s">
        <v>35</v>
      </c>
      <c r="N2997" s="1">
        <v>42768</v>
      </c>
      <c r="O2997" t="s">
        <v>806</v>
      </c>
      <c r="P2997" t="s">
        <v>807</v>
      </c>
      <c r="Q2997" t="s">
        <v>808</v>
      </c>
      <c r="R2997">
        <v>8</v>
      </c>
      <c r="S2997" t="s">
        <v>4028</v>
      </c>
      <c r="T2997" s="2">
        <v>0.05</v>
      </c>
      <c r="U2997" t="s">
        <v>7001</v>
      </c>
      <c r="V2997" t="s">
        <v>7002</v>
      </c>
      <c r="W2997" t="s">
        <v>812</v>
      </c>
      <c r="X2997" t="s">
        <v>7003</v>
      </c>
    </row>
    <row r="2998" spans="1:24" x14ac:dyDescent="0.3">
      <c r="A2998" t="s">
        <v>2721</v>
      </c>
      <c r="B2998" s="1">
        <v>42197</v>
      </c>
      <c r="C2998" t="s">
        <v>1291</v>
      </c>
      <c r="D2998" t="s">
        <v>1292</v>
      </c>
      <c r="E2998" t="s">
        <v>27</v>
      </c>
      <c r="F2998" t="s">
        <v>28</v>
      </c>
      <c r="G2998" t="s">
        <v>91</v>
      </c>
      <c r="H2998" t="s">
        <v>30</v>
      </c>
      <c r="I2998" t="s">
        <v>121</v>
      </c>
      <c r="J2998" t="s">
        <v>885</v>
      </c>
      <c r="K2998" t="s">
        <v>94</v>
      </c>
      <c r="L2998" t="s">
        <v>95</v>
      </c>
      <c r="M2998" t="s">
        <v>35</v>
      </c>
      <c r="N2998" s="1">
        <v>42199</v>
      </c>
      <c r="O2998" t="s">
        <v>886</v>
      </c>
      <c r="P2998" t="s">
        <v>295</v>
      </c>
      <c r="Q2998" t="s">
        <v>887</v>
      </c>
      <c r="R2998">
        <v>19</v>
      </c>
      <c r="S2998" t="s">
        <v>2149</v>
      </c>
      <c r="T2998" s="2">
        <v>0.01</v>
      </c>
      <c r="U2998" t="s">
        <v>2722</v>
      </c>
      <c r="V2998" t="s">
        <v>2151</v>
      </c>
      <c r="W2998" t="s">
        <v>891</v>
      </c>
      <c r="X2998" t="s">
        <v>2723</v>
      </c>
    </row>
    <row r="2999" spans="1:24" x14ac:dyDescent="0.3">
      <c r="A2999" t="s">
        <v>2721</v>
      </c>
      <c r="B2999" s="1">
        <v>42197</v>
      </c>
      <c r="C2999" t="s">
        <v>1291</v>
      </c>
      <c r="D2999" t="s">
        <v>1292</v>
      </c>
      <c r="E2999" t="s">
        <v>27</v>
      </c>
      <c r="F2999" t="s">
        <v>28</v>
      </c>
      <c r="G2999" t="s">
        <v>91</v>
      </c>
      <c r="H2999" t="s">
        <v>30</v>
      </c>
      <c r="I2999" t="s">
        <v>63</v>
      </c>
      <c r="J2999" t="s">
        <v>2237</v>
      </c>
      <c r="K2999" t="s">
        <v>94</v>
      </c>
      <c r="L2999" t="s">
        <v>34</v>
      </c>
      <c r="M2999" t="s">
        <v>35</v>
      </c>
      <c r="N2999" s="1">
        <v>42199</v>
      </c>
      <c r="O2999" t="s">
        <v>2238</v>
      </c>
      <c r="P2999" t="s">
        <v>2149</v>
      </c>
      <c r="Q2999" t="s">
        <v>2239</v>
      </c>
      <c r="R2999">
        <v>4</v>
      </c>
      <c r="S2999" t="s">
        <v>2149</v>
      </c>
      <c r="T2999" s="2">
        <v>0.08</v>
      </c>
      <c r="U2999" t="s">
        <v>2722</v>
      </c>
      <c r="V2999" t="s">
        <v>2151</v>
      </c>
      <c r="W2999" t="s">
        <v>2211</v>
      </c>
      <c r="X2999" t="s">
        <v>5703</v>
      </c>
    </row>
    <row r="3000" spans="1:24" x14ac:dyDescent="0.3">
      <c r="A3000" t="s">
        <v>2721</v>
      </c>
      <c r="B3000" s="1">
        <v>42197</v>
      </c>
      <c r="C3000" t="s">
        <v>1291</v>
      </c>
      <c r="D3000" t="s">
        <v>1292</v>
      </c>
      <c r="E3000" t="s">
        <v>27</v>
      </c>
      <c r="F3000" t="s">
        <v>28</v>
      </c>
      <c r="G3000" t="s">
        <v>77</v>
      </c>
      <c r="H3000" t="s">
        <v>30</v>
      </c>
      <c r="I3000" t="s">
        <v>196</v>
      </c>
      <c r="J3000" t="s">
        <v>2237</v>
      </c>
      <c r="K3000" t="s">
        <v>94</v>
      </c>
      <c r="L3000" t="s">
        <v>109</v>
      </c>
      <c r="M3000" t="s">
        <v>35</v>
      </c>
      <c r="N3000" s="1">
        <v>42199</v>
      </c>
      <c r="O3000" t="s">
        <v>2238</v>
      </c>
      <c r="P3000" t="s">
        <v>2149</v>
      </c>
      <c r="Q3000" t="s">
        <v>2239</v>
      </c>
      <c r="R3000">
        <v>2</v>
      </c>
      <c r="S3000" t="s">
        <v>2149</v>
      </c>
      <c r="T3000" s="2">
        <v>0.01</v>
      </c>
      <c r="U3000" t="s">
        <v>2722</v>
      </c>
      <c r="V3000" t="s">
        <v>2151</v>
      </c>
      <c r="W3000" t="s">
        <v>2211</v>
      </c>
      <c r="X3000" t="s">
        <v>2723</v>
      </c>
    </row>
    <row r="3001" spans="1:24" x14ac:dyDescent="0.3">
      <c r="A3001" t="s">
        <v>2721</v>
      </c>
      <c r="B3001" s="1">
        <v>42197</v>
      </c>
      <c r="C3001" t="s">
        <v>1291</v>
      </c>
      <c r="D3001" t="s">
        <v>1292</v>
      </c>
      <c r="E3001" t="s">
        <v>27</v>
      </c>
      <c r="F3001" t="s">
        <v>28</v>
      </c>
      <c r="G3001" t="s">
        <v>77</v>
      </c>
      <c r="H3001" t="s">
        <v>30</v>
      </c>
      <c r="I3001" t="s">
        <v>121</v>
      </c>
      <c r="J3001" t="s">
        <v>2237</v>
      </c>
      <c r="K3001" t="s">
        <v>94</v>
      </c>
      <c r="L3001" t="s">
        <v>95</v>
      </c>
      <c r="M3001" t="s">
        <v>35</v>
      </c>
      <c r="N3001" s="1">
        <v>42199</v>
      </c>
      <c r="O3001" t="s">
        <v>2238</v>
      </c>
      <c r="P3001" t="s">
        <v>2149</v>
      </c>
      <c r="Q3001" t="s">
        <v>2239</v>
      </c>
      <c r="R3001">
        <v>35</v>
      </c>
      <c r="S3001" t="s">
        <v>2149</v>
      </c>
      <c r="T3001" s="2">
        <v>0.06</v>
      </c>
      <c r="U3001" t="s">
        <v>2722</v>
      </c>
      <c r="V3001" t="s">
        <v>2151</v>
      </c>
      <c r="W3001" t="s">
        <v>2211</v>
      </c>
      <c r="X3001" t="s">
        <v>2723</v>
      </c>
    </row>
    <row r="3002" spans="1:24" x14ac:dyDescent="0.3">
      <c r="A3002" t="s">
        <v>2721</v>
      </c>
      <c r="B3002" s="1">
        <v>42197</v>
      </c>
      <c r="C3002" t="s">
        <v>1291</v>
      </c>
      <c r="D3002" t="s">
        <v>1292</v>
      </c>
      <c r="E3002" t="s">
        <v>27</v>
      </c>
      <c r="F3002" t="s">
        <v>28</v>
      </c>
      <c r="G3002" t="s">
        <v>29</v>
      </c>
      <c r="H3002" t="s">
        <v>30</v>
      </c>
      <c r="I3002" t="s">
        <v>31</v>
      </c>
      <c r="J3002" t="s">
        <v>2237</v>
      </c>
      <c r="K3002" t="s">
        <v>94</v>
      </c>
      <c r="L3002" t="s">
        <v>34</v>
      </c>
      <c r="M3002" t="s">
        <v>35</v>
      </c>
      <c r="N3002" s="1">
        <v>42199</v>
      </c>
      <c r="O3002" t="s">
        <v>2238</v>
      </c>
      <c r="P3002" t="s">
        <v>2149</v>
      </c>
      <c r="Q3002" t="s">
        <v>2239</v>
      </c>
      <c r="R3002">
        <v>42</v>
      </c>
      <c r="S3002" t="s">
        <v>2149</v>
      </c>
      <c r="T3002" s="2">
        <v>0</v>
      </c>
      <c r="U3002" t="s">
        <v>2722</v>
      </c>
      <c r="V3002" t="s">
        <v>2151</v>
      </c>
      <c r="W3002" t="s">
        <v>2211</v>
      </c>
      <c r="X3002" t="s">
        <v>2723</v>
      </c>
    </row>
    <row r="3003" spans="1:24" x14ac:dyDescent="0.3">
      <c r="A3003" t="s">
        <v>2721</v>
      </c>
      <c r="B3003" s="1">
        <v>42197</v>
      </c>
      <c r="C3003" t="s">
        <v>1291</v>
      </c>
      <c r="D3003" t="s">
        <v>1292</v>
      </c>
      <c r="E3003" t="s">
        <v>27</v>
      </c>
      <c r="F3003" t="s">
        <v>28</v>
      </c>
      <c r="G3003" t="s">
        <v>77</v>
      </c>
      <c r="H3003" t="s">
        <v>30</v>
      </c>
      <c r="I3003" t="s">
        <v>121</v>
      </c>
      <c r="J3003" t="s">
        <v>2237</v>
      </c>
      <c r="K3003" t="s">
        <v>94</v>
      </c>
      <c r="L3003" t="s">
        <v>95</v>
      </c>
      <c r="M3003" t="s">
        <v>35</v>
      </c>
      <c r="N3003" s="1">
        <v>42199</v>
      </c>
      <c r="O3003" t="s">
        <v>2238</v>
      </c>
      <c r="P3003" t="s">
        <v>2149</v>
      </c>
      <c r="Q3003" t="s">
        <v>2239</v>
      </c>
      <c r="R3003">
        <v>41</v>
      </c>
      <c r="S3003" t="s">
        <v>2149</v>
      </c>
      <c r="T3003" s="2">
        <v>0.03</v>
      </c>
      <c r="U3003" t="s">
        <v>2722</v>
      </c>
      <c r="V3003" t="s">
        <v>2151</v>
      </c>
      <c r="W3003" t="s">
        <v>2211</v>
      </c>
      <c r="X3003" t="s">
        <v>2723</v>
      </c>
    </row>
    <row r="3004" spans="1:24" x14ac:dyDescent="0.3">
      <c r="A3004" t="s">
        <v>2721</v>
      </c>
      <c r="B3004" s="1">
        <v>42197</v>
      </c>
      <c r="C3004" t="s">
        <v>1291</v>
      </c>
      <c r="D3004" t="s">
        <v>1292</v>
      </c>
      <c r="E3004" t="s">
        <v>27</v>
      </c>
      <c r="F3004" t="s">
        <v>28</v>
      </c>
      <c r="G3004" t="s">
        <v>134</v>
      </c>
      <c r="H3004" t="s">
        <v>30</v>
      </c>
      <c r="I3004" t="s">
        <v>121</v>
      </c>
      <c r="J3004" t="s">
        <v>2237</v>
      </c>
      <c r="K3004" t="s">
        <v>94</v>
      </c>
      <c r="L3004" t="s">
        <v>34</v>
      </c>
      <c r="M3004" t="s">
        <v>156</v>
      </c>
      <c r="N3004" s="1">
        <v>42199</v>
      </c>
      <c r="O3004" t="s">
        <v>2238</v>
      </c>
      <c r="P3004" t="s">
        <v>2149</v>
      </c>
      <c r="Q3004" t="s">
        <v>2239</v>
      </c>
      <c r="R3004">
        <v>27</v>
      </c>
      <c r="S3004" t="s">
        <v>2149</v>
      </c>
      <c r="T3004" s="2">
        <v>0.1</v>
      </c>
      <c r="U3004" t="s">
        <v>2722</v>
      </c>
      <c r="V3004" t="s">
        <v>2151</v>
      </c>
      <c r="W3004" t="s">
        <v>2211</v>
      </c>
      <c r="X3004" t="s">
        <v>2723</v>
      </c>
    </row>
    <row r="3005" spans="1:24" x14ac:dyDescent="0.3">
      <c r="A3005" t="s">
        <v>2721</v>
      </c>
      <c r="B3005" s="1">
        <v>42197</v>
      </c>
      <c r="C3005" t="s">
        <v>1291</v>
      </c>
      <c r="D3005" t="s">
        <v>1292</v>
      </c>
      <c r="E3005" t="s">
        <v>27</v>
      </c>
      <c r="F3005" t="s">
        <v>28</v>
      </c>
      <c r="G3005" t="s">
        <v>29</v>
      </c>
      <c r="H3005" t="s">
        <v>30</v>
      </c>
      <c r="I3005" t="s">
        <v>196</v>
      </c>
      <c r="J3005" t="s">
        <v>2237</v>
      </c>
      <c r="K3005" t="s">
        <v>94</v>
      </c>
      <c r="L3005" t="s">
        <v>34</v>
      </c>
      <c r="M3005" t="s">
        <v>35</v>
      </c>
      <c r="N3005" s="1">
        <v>42199</v>
      </c>
      <c r="O3005" t="s">
        <v>2238</v>
      </c>
      <c r="P3005" t="s">
        <v>2149</v>
      </c>
      <c r="Q3005" t="s">
        <v>2239</v>
      </c>
      <c r="R3005">
        <v>37</v>
      </c>
      <c r="S3005" t="s">
        <v>2149</v>
      </c>
      <c r="T3005" s="2">
        <v>0.03</v>
      </c>
      <c r="U3005" t="s">
        <v>2722</v>
      </c>
      <c r="V3005" t="s">
        <v>3879</v>
      </c>
      <c r="W3005" t="s">
        <v>2211</v>
      </c>
      <c r="X3005" t="s">
        <v>2723</v>
      </c>
    </row>
    <row r="3006" spans="1:24" x14ac:dyDescent="0.3">
      <c r="A3006" t="s">
        <v>2721</v>
      </c>
      <c r="B3006" s="1">
        <v>42000</v>
      </c>
      <c r="C3006" t="s">
        <v>420</v>
      </c>
      <c r="D3006" t="s">
        <v>421</v>
      </c>
      <c r="E3006" t="s">
        <v>27</v>
      </c>
      <c r="F3006" t="s">
        <v>28</v>
      </c>
      <c r="G3006" t="s">
        <v>77</v>
      </c>
      <c r="H3006" t="s">
        <v>422</v>
      </c>
      <c r="I3006" t="s">
        <v>92</v>
      </c>
      <c r="J3006" t="s">
        <v>541</v>
      </c>
      <c r="K3006" t="s">
        <v>94</v>
      </c>
      <c r="L3006" t="s">
        <v>34</v>
      </c>
      <c r="M3006" t="s">
        <v>35</v>
      </c>
      <c r="N3006" s="1">
        <v>42002</v>
      </c>
      <c r="O3006" t="s">
        <v>542</v>
      </c>
      <c r="P3006" t="s">
        <v>543</v>
      </c>
      <c r="Q3006" t="s">
        <v>544</v>
      </c>
      <c r="R3006">
        <v>24</v>
      </c>
      <c r="S3006" t="s">
        <v>11850</v>
      </c>
      <c r="T3006" s="2">
        <v>0.02</v>
      </c>
      <c r="U3006" t="s">
        <v>6532</v>
      </c>
      <c r="V3006" t="s">
        <v>11851</v>
      </c>
      <c r="W3006" t="s">
        <v>547</v>
      </c>
      <c r="X3006" t="s">
        <v>11852</v>
      </c>
    </row>
    <row r="3007" spans="1:24" x14ac:dyDescent="0.3">
      <c r="A3007" t="s">
        <v>8616</v>
      </c>
      <c r="B3007" s="1">
        <v>42148</v>
      </c>
      <c r="C3007" t="s">
        <v>621</v>
      </c>
      <c r="D3007" t="s">
        <v>622</v>
      </c>
      <c r="E3007" t="s">
        <v>27</v>
      </c>
      <c r="F3007" t="s">
        <v>28</v>
      </c>
      <c r="G3007" t="s">
        <v>91</v>
      </c>
      <c r="H3007" t="s">
        <v>433</v>
      </c>
      <c r="I3007" t="s">
        <v>196</v>
      </c>
      <c r="J3007" t="s">
        <v>1737</v>
      </c>
      <c r="K3007" t="s">
        <v>33</v>
      </c>
      <c r="L3007" t="s">
        <v>34</v>
      </c>
      <c r="M3007" t="s">
        <v>156</v>
      </c>
      <c r="N3007" s="1">
        <v>42147</v>
      </c>
      <c r="O3007" t="s">
        <v>1699</v>
      </c>
      <c r="P3007" t="s">
        <v>1738</v>
      </c>
      <c r="Q3007" t="s">
        <v>36</v>
      </c>
      <c r="R3007">
        <v>18</v>
      </c>
      <c r="S3007" t="s">
        <v>8617</v>
      </c>
      <c r="T3007" s="2">
        <v>0.1</v>
      </c>
      <c r="U3007" t="s">
        <v>8618</v>
      </c>
      <c r="V3007" t="s">
        <v>8619</v>
      </c>
      <c r="W3007" t="s">
        <v>112</v>
      </c>
      <c r="X3007" t="s">
        <v>3383</v>
      </c>
    </row>
    <row r="3008" spans="1:24" x14ac:dyDescent="0.3">
      <c r="A3008" t="s">
        <v>8616</v>
      </c>
      <c r="B3008" s="1">
        <v>41506</v>
      </c>
      <c r="C3008" t="s">
        <v>1172</v>
      </c>
      <c r="D3008" t="s">
        <v>174</v>
      </c>
      <c r="E3008" t="s">
        <v>27</v>
      </c>
      <c r="F3008" t="s">
        <v>28</v>
      </c>
      <c r="G3008" t="s">
        <v>134</v>
      </c>
      <c r="H3008" t="s">
        <v>78</v>
      </c>
      <c r="I3008" t="s">
        <v>31</v>
      </c>
      <c r="J3008" t="s">
        <v>771</v>
      </c>
      <c r="K3008" t="s">
        <v>94</v>
      </c>
      <c r="L3008" t="s">
        <v>95</v>
      </c>
      <c r="M3008" t="s">
        <v>35</v>
      </c>
      <c r="N3008" s="1">
        <v>41508</v>
      </c>
      <c r="O3008" t="s">
        <v>772</v>
      </c>
      <c r="P3008" t="s">
        <v>773</v>
      </c>
      <c r="Q3008" t="s">
        <v>774</v>
      </c>
      <c r="R3008">
        <v>7</v>
      </c>
      <c r="S3008" t="s">
        <v>6592</v>
      </c>
      <c r="T3008" s="2">
        <v>0.02</v>
      </c>
      <c r="U3008" t="s">
        <v>207</v>
      </c>
      <c r="V3008" t="s">
        <v>12080</v>
      </c>
      <c r="W3008" t="s">
        <v>778</v>
      </c>
      <c r="X3008" t="s">
        <v>12081</v>
      </c>
    </row>
    <row r="3009" spans="1:24" x14ac:dyDescent="0.3">
      <c r="A3009" t="s">
        <v>8101</v>
      </c>
      <c r="B3009" s="1">
        <v>42727</v>
      </c>
      <c r="C3009" t="s">
        <v>5759</v>
      </c>
      <c r="D3009" t="s">
        <v>2407</v>
      </c>
      <c r="E3009" t="s">
        <v>27</v>
      </c>
      <c r="F3009" t="s">
        <v>28</v>
      </c>
      <c r="G3009" t="s">
        <v>134</v>
      </c>
      <c r="H3009" t="s">
        <v>289</v>
      </c>
      <c r="I3009" t="s">
        <v>63</v>
      </c>
      <c r="J3009" t="s">
        <v>135</v>
      </c>
      <c r="K3009" t="s">
        <v>94</v>
      </c>
      <c r="L3009" t="s">
        <v>95</v>
      </c>
      <c r="M3009" t="s">
        <v>156</v>
      </c>
      <c r="N3009" s="1">
        <v>42727</v>
      </c>
      <c r="O3009" t="s">
        <v>136</v>
      </c>
      <c r="P3009" t="s">
        <v>137</v>
      </c>
      <c r="Q3009" t="s">
        <v>52</v>
      </c>
      <c r="R3009">
        <v>40</v>
      </c>
      <c r="S3009" t="s">
        <v>8102</v>
      </c>
      <c r="T3009" s="2">
        <v>0.04</v>
      </c>
      <c r="U3009" t="s">
        <v>2108</v>
      </c>
      <c r="V3009" t="s">
        <v>8103</v>
      </c>
      <c r="W3009" t="s">
        <v>72</v>
      </c>
      <c r="X3009" t="s">
        <v>8104</v>
      </c>
    </row>
    <row r="3010" spans="1:24" x14ac:dyDescent="0.3">
      <c r="A3010" t="s">
        <v>8101</v>
      </c>
      <c r="B3010" s="1">
        <v>42144</v>
      </c>
      <c r="C3010" t="s">
        <v>572</v>
      </c>
      <c r="D3010" t="s">
        <v>306</v>
      </c>
      <c r="E3010" t="s">
        <v>46</v>
      </c>
      <c r="F3010" t="s">
        <v>47</v>
      </c>
      <c r="G3010" t="s">
        <v>91</v>
      </c>
      <c r="H3010" t="s">
        <v>107</v>
      </c>
      <c r="I3010" t="s">
        <v>31</v>
      </c>
      <c r="J3010" t="s">
        <v>1676</v>
      </c>
      <c r="K3010" t="s">
        <v>94</v>
      </c>
      <c r="L3010" t="s">
        <v>95</v>
      </c>
      <c r="M3010" t="s">
        <v>35</v>
      </c>
      <c r="N3010" s="1">
        <v>42146</v>
      </c>
      <c r="O3010" t="s">
        <v>66</v>
      </c>
      <c r="P3010" t="s">
        <v>67</v>
      </c>
      <c r="Q3010" t="s">
        <v>68</v>
      </c>
      <c r="R3010">
        <v>12</v>
      </c>
      <c r="S3010" t="s">
        <v>4053</v>
      </c>
      <c r="T3010" s="2">
        <v>0.1</v>
      </c>
      <c r="U3010" t="s">
        <v>1424</v>
      </c>
      <c r="V3010" t="s">
        <v>8682</v>
      </c>
      <c r="W3010" t="s">
        <v>116</v>
      </c>
      <c r="X3010" t="s">
        <v>11381</v>
      </c>
    </row>
    <row r="3011" spans="1:24" x14ac:dyDescent="0.3">
      <c r="A3011" t="s">
        <v>1010</v>
      </c>
      <c r="B3011" s="1">
        <v>42200</v>
      </c>
      <c r="C3011" t="s">
        <v>1011</v>
      </c>
      <c r="D3011" t="s">
        <v>1012</v>
      </c>
      <c r="E3011" t="s">
        <v>27</v>
      </c>
      <c r="F3011" t="s">
        <v>28</v>
      </c>
      <c r="G3011" t="s">
        <v>29</v>
      </c>
      <c r="H3011" t="s">
        <v>241</v>
      </c>
      <c r="I3011" t="s">
        <v>63</v>
      </c>
      <c r="J3011" t="s">
        <v>822</v>
      </c>
      <c r="K3011" t="s">
        <v>94</v>
      </c>
      <c r="L3011" t="s">
        <v>34</v>
      </c>
      <c r="M3011" t="s">
        <v>35</v>
      </c>
      <c r="N3011" s="1">
        <v>42204</v>
      </c>
      <c r="O3011" t="s">
        <v>823</v>
      </c>
      <c r="P3011" t="s">
        <v>824</v>
      </c>
      <c r="Q3011" t="s">
        <v>825</v>
      </c>
      <c r="R3011">
        <v>34</v>
      </c>
      <c r="S3011" t="s">
        <v>1013</v>
      </c>
      <c r="T3011" s="2">
        <v>0.03</v>
      </c>
      <c r="U3011" t="s">
        <v>1014</v>
      </c>
      <c r="V3011" t="s">
        <v>1015</v>
      </c>
      <c r="W3011" t="s">
        <v>829</v>
      </c>
      <c r="X3011" t="s">
        <v>1016</v>
      </c>
    </row>
    <row r="3012" spans="1:24" x14ac:dyDescent="0.3">
      <c r="A3012" t="s">
        <v>1010</v>
      </c>
      <c r="B3012" s="1">
        <v>42200</v>
      </c>
      <c r="C3012" t="s">
        <v>1945</v>
      </c>
      <c r="D3012" t="s">
        <v>391</v>
      </c>
      <c r="E3012" t="s">
        <v>27</v>
      </c>
      <c r="F3012" t="s">
        <v>28</v>
      </c>
      <c r="G3012" t="s">
        <v>134</v>
      </c>
      <c r="H3012" t="s">
        <v>217</v>
      </c>
      <c r="I3012" t="s">
        <v>63</v>
      </c>
      <c r="J3012" t="s">
        <v>822</v>
      </c>
      <c r="K3012" t="s">
        <v>94</v>
      </c>
      <c r="L3012" t="s">
        <v>95</v>
      </c>
      <c r="M3012" t="s">
        <v>35</v>
      </c>
      <c r="N3012" s="1">
        <v>42204</v>
      </c>
      <c r="O3012" t="s">
        <v>823</v>
      </c>
      <c r="P3012" t="s">
        <v>824</v>
      </c>
      <c r="Q3012" t="s">
        <v>825</v>
      </c>
      <c r="R3012">
        <v>40</v>
      </c>
      <c r="S3012" t="s">
        <v>1013</v>
      </c>
      <c r="T3012" s="2">
        <v>0.04</v>
      </c>
      <c r="U3012" t="s">
        <v>1014</v>
      </c>
      <c r="V3012" t="s">
        <v>1015</v>
      </c>
      <c r="W3012" t="s">
        <v>829</v>
      </c>
      <c r="X3012" t="s">
        <v>1016</v>
      </c>
    </row>
    <row r="3013" spans="1:24" x14ac:dyDescent="0.3">
      <c r="A3013" t="s">
        <v>1010</v>
      </c>
      <c r="B3013" s="1">
        <v>42187</v>
      </c>
      <c r="C3013" t="s">
        <v>2884</v>
      </c>
      <c r="D3013" t="s">
        <v>76</v>
      </c>
      <c r="E3013" t="s">
        <v>27</v>
      </c>
      <c r="F3013" t="s">
        <v>28</v>
      </c>
      <c r="G3013" t="s">
        <v>134</v>
      </c>
      <c r="H3013" t="s">
        <v>78</v>
      </c>
      <c r="I3013" t="s">
        <v>31</v>
      </c>
      <c r="J3013" t="s">
        <v>822</v>
      </c>
      <c r="K3013" t="s">
        <v>94</v>
      </c>
      <c r="L3013" t="s">
        <v>95</v>
      </c>
      <c r="M3013" t="s">
        <v>35</v>
      </c>
      <c r="N3013" s="1">
        <v>42189</v>
      </c>
      <c r="O3013" t="s">
        <v>823</v>
      </c>
      <c r="P3013" t="s">
        <v>824</v>
      </c>
      <c r="Q3013" t="s">
        <v>825</v>
      </c>
      <c r="R3013">
        <v>41</v>
      </c>
      <c r="S3013" t="s">
        <v>1013</v>
      </c>
      <c r="T3013" s="2">
        <v>0.02</v>
      </c>
      <c r="U3013" t="s">
        <v>1014</v>
      </c>
      <c r="V3013" t="s">
        <v>1015</v>
      </c>
      <c r="W3013" t="s">
        <v>829</v>
      </c>
      <c r="X3013" t="s">
        <v>1016</v>
      </c>
    </row>
    <row r="3014" spans="1:24" x14ac:dyDescent="0.3">
      <c r="A3014" t="s">
        <v>1010</v>
      </c>
      <c r="B3014" s="1">
        <v>41495</v>
      </c>
      <c r="C3014" t="s">
        <v>364</v>
      </c>
      <c r="D3014" t="s">
        <v>365</v>
      </c>
      <c r="E3014" t="s">
        <v>46</v>
      </c>
      <c r="F3014" t="s">
        <v>47</v>
      </c>
      <c r="G3014" t="s">
        <v>77</v>
      </c>
      <c r="H3014" t="s">
        <v>48</v>
      </c>
      <c r="I3014" t="s">
        <v>92</v>
      </c>
      <c r="J3014" t="s">
        <v>145</v>
      </c>
      <c r="K3014" t="s">
        <v>94</v>
      </c>
      <c r="L3014" t="s">
        <v>95</v>
      </c>
      <c r="M3014" t="s">
        <v>35</v>
      </c>
      <c r="N3014" s="1">
        <v>41499</v>
      </c>
      <c r="O3014" t="s">
        <v>146</v>
      </c>
      <c r="P3014" t="s">
        <v>147</v>
      </c>
      <c r="Q3014" t="s">
        <v>148</v>
      </c>
      <c r="R3014">
        <v>42</v>
      </c>
      <c r="S3014" t="s">
        <v>12536</v>
      </c>
      <c r="T3014" s="2">
        <v>7.0000000000000007E-2</v>
      </c>
      <c r="U3014" t="s">
        <v>3262</v>
      </c>
      <c r="V3014" t="s">
        <v>9898</v>
      </c>
      <c r="W3014" t="s">
        <v>152</v>
      </c>
      <c r="X3014" t="s">
        <v>12537</v>
      </c>
    </row>
    <row r="3015" spans="1:24" x14ac:dyDescent="0.3">
      <c r="A3015" t="s">
        <v>5639</v>
      </c>
      <c r="B3015" s="1">
        <v>41451</v>
      </c>
      <c r="C3015" t="s">
        <v>670</v>
      </c>
      <c r="D3015" t="s">
        <v>551</v>
      </c>
      <c r="E3015" t="s">
        <v>27</v>
      </c>
      <c r="F3015" t="s">
        <v>28</v>
      </c>
      <c r="G3015" t="s">
        <v>91</v>
      </c>
      <c r="H3015" t="s">
        <v>289</v>
      </c>
      <c r="I3015" t="s">
        <v>31</v>
      </c>
      <c r="J3015" t="s">
        <v>122</v>
      </c>
      <c r="K3015" t="s">
        <v>94</v>
      </c>
      <c r="L3015" t="s">
        <v>95</v>
      </c>
      <c r="M3015" t="s">
        <v>35</v>
      </c>
      <c r="N3015" s="1">
        <v>41452</v>
      </c>
      <c r="O3015" t="s">
        <v>123</v>
      </c>
      <c r="P3015" t="s">
        <v>124</v>
      </c>
      <c r="Q3015" t="s">
        <v>125</v>
      </c>
      <c r="R3015">
        <v>21</v>
      </c>
      <c r="S3015" t="s">
        <v>5640</v>
      </c>
      <c r="T3015" s="2">
        <v>0.03</v>
      </c>
      <c r="U3015" t="s">
        <v>778</v>
      </c>
      <c r="V3015" t="s">
        <v>5641</v>
      </c>
      <c r="W3015" t="s">
        <v>129</v>
      </c>
      <c r="X3015" t="s">
        <v>2957</v>
      </c>
    </row>
    <row r="3016" spans="1:24" x14ac:dyDescent="0.3">
      <c r="A3016" t="s">
        <v>5639</v>
      </c>
      <c r="B3016" s="1">
        <v>42214</v>
      </c>
      <c r="C3016" t="s">
        <v>4498</v>
      </c>
      <c r="D3016" t="s">
        <v>144</v>
      </c>
      <c r="E3016" t="s">
        <v>46</v>
      </c>
      <c r="F3016" t="s">
        <v>47</v>
      </c>
      <c r="G3016" t="s">
        <v>77</v>
      </c>
      <c r="H3016" t="s">
        <v>107</v>
      </c>
      <c r="I3016" t="s">
        <v>31</v>
      </c>
      <c r="J3016" t="s">
        <v>366</v>
      </c>
      <c r="K3016" t="s">
        <v>33</v>
      </c>
      <c r="L3016" t="s">
        <v>34</v>
      </c>
      <c r="M3016" t="s">
        <v>35</v>
      </c>
      <c r="N3016" s="1">
        <v>42216</v>
      </c>
      <c r="O3016" t="s">
        <v>367</v>
      </c>
      <c r="P3016" t="s">
        <v>368</v>
      </c>
      <c r="Q3016" t="s">
        <v>301</v>
      </c>
      <c r="R3016">
        <v>36</v>
      </c>
      <c r="S3016" t="s">
        <v>8498</v>
      </c>
      <c r="T3016" s="2">
        <v>0</v>
      </c>
      <c r="U3016" t="s">
        <v>7137</v>
      </c>
      <c r="V3016" t="s">
        <v>926</v>
      </c>
      <c r="W3016" t="s">
        <v>116</v>
      </c>
      <c r="X3016" t="s">
        <v>9784</v>
      </c>
    </row>
    <row r="3017" spans="1:24" x14ac:dyDescent="0.3">
      <c r="A3017" t="s">
        <v>9231</v>
      </c>
      <c r="B3017" s="1">
        <v>42203</v>
      </c>
      <c r="C3017" t="s">
        <v>7456</v>
      </c>
      <c r="D3017" t="s">
        <v>895</v>
      </c>
      <c r="E3017" t="s">
        <v>27</v>
      </c>
      <c r="F3017" t="s">
        <v>28</v>
      </c>
      <c r="G3017" t="s">
        <v>134</v>
      </c>
      <c r="H3017" t="s">
        <v>289</v>
      </c>
      <c r="I3017" t="s">
        <v>31</v>
      </c>
      <c r="J3017" t="s">
        <v>355</v>
      </c>
      <c r="K3017" t="s">
        <v>33</v>
      </c>
      <c r="L3017" t="s">
        <v>34</v>
      </c>
      <c r="M3017" t="s">
        <v>35</v>
      </c>
      <c r="N3017" s="1">
        <v>42205</v>
      </c>
      <c r="O3017" t="s">
        <v>129</v>
      </c>
      <c r="P3017" t="s">
        <v>356</v>
      </c>
      <c r="Q3017" t="s">
        <v>357</v>
      </c>
      <c r="R3017">
        <v>23</v>
      </c>
      <c r="S3017" t="s">
        <v>9232</v>
      </c>
      <c r="T3017" s="2">
        <v>0.1</v>
      </c>
      <c r="U3017" t="s">
        <v>9089</v>
      </c>
      <c r="V3017" t="s">
        <v>9233</v>
      </c>
      <c r="W3017" t="s">
        <v>361</v>
      </c>
      <c r="X3017" t="s">
        <v>9234</v>
      </c>
    </row>
    <row r="3018" spans="1:24" x14ac:dyDescent="0.3">
      <c r="A3018" t="s">
        <v>9231</v>
      </c>
      <c r="B3018" s="1">
        <v>41401</v>
      </c>
      <c r="C3018" t="s">
        <v>1097</v>
      </c>
      <c r="D3018" t="s">
        <v>1098</v>
      </c>
      <c r="E3018" t="s">
        <v>27</v>
      </c>
      <c r="F3018" t="s">
        <v>28</v>
      </c>
      <c r="G3018" t="s">
        <v>77</v>
      </c>
      <c r="H3018" t="s">
        <v>78</v>
      </c>
      <c r="I3018" t="s">
        <v>31</v>
      </c>
      <c r="J3018" t="s">
        <v>975</v>
      </c>
      <c r="K3018" t="s">
        <v>33</v>
      </c>
      <c r="L3018" t="s">
        <v>392</v>
      </c>
      <c r="M3018" t="s">
        <v>393</v>
      </c>
      <c r="N3018" s="1">
        <v>41403</v>
      </c>
      <c r="O3018" t="s">
        <v>976</v>
      </c>
      <c r="P3018" t="s">
        <v>977</v>
      </c>
      <c r="Q3018" t="s">
        <v>978</v>
      </c>
      <c r="R3018">
        <v>12</v>
      </c>
      <c r="S3018" t="s">
        <v>9585</v>
      </c>
      <c r="T3018" s="2">
        <v>0.06</v>
      </c>
      <c r="U3018" t="s">
        <v>9586</v>
      </c>
      <c r="V3018" t="s">
        <v>9587</v>
      </c>
      <c r="W3018" t="s">
        <v>982</v>
      </c>
      <c r="X3018" t="s">
        <v>9588</v>
      </c>
    </row>
    <row r="3019" spans="1:24" x14ac:dyDescent="0.3">
      <c r="A3019" t="s">
        <v>9231</v>
      </c>
      <c r="B3019" s="1">
        <v>42203</v>
      </c>
      <c r="C3019" t="s">
        <v>7456</v>
      </c>
      <c r="D3019" t="s">
        <v>895</v>
      </c>
      <c r="E3019" t="s">
        <v>27</v>
      </c>
      <c r="F3019" t="s">
        <v>28</v>
      </c>
      <c r="G3019" t="s">
        <v>77</v>
      </c>
      <c r="H3019" t="s">
        <v>289</v>
      </c>
      <c r="I3019" t="s">
        <v>92</v>
      </c>
      <c r="J3019" t="s">
        <v>355</v>
      </c>
      <c r="K3019" t="s">
        <v>94</v>
      </c>
      <c r="L3019" t="s">
        <v>109</v>
      </c>
      <c r="M3019" t="s">
        <v>35</v>
      </c>
      <c r="N3019" s="1">
        <v>42205</v>
      </c>
      <c r="O3019" t="s">
        <v>129</v>
      </c>
      <c r="P3019" t="s">
        <v>356</v>
      </c>
      <c r="Q3019" t="s">
        <v>357</v>
      </c>
      <c r="R3019">
        <v>43</v>
      </c>
      <c r="S3019" t="s">
        <v>9232</v>
      </c>
      <c r="T3019" s="2">
        <v>0.05</v>
      </c>
      <c r="U3019" t="s">
        <v>9089</v>
      </c>
      <c r="V3019" t="s">
        <v>9233</v>
      </c>
      <c r="W3019" t="s">
        <v>361</v>
      </c>
      <c r="X3019" t="s">
        <v>9234</v>
      </c>
    </row>
    <row r="3020" spans="1:24" x14ac:dyDescent="0.3">
      <c r="A3020" t="s">
        <v>9231</v>
      </c>
      <c r="B3020" s="1">
        <v>42203</v>
      </c>
      <c r="C3020" t="s">
        <v>7456</v>
      </c>
      <c r="D3020" t="s">
        <v>895</v>
      </c>
      <c r="E3020" t="s">
        <v>27</v>
      </c>
      <c r="F3020" t="s">
        <v>28</v>
      </c>
      <c r="G3020" t="s">
        <v>134</v>
      </c>
      <c r="H3020" t="s">
        <v>289</v>
      </c>
      <c r="I3020" t="s">
        <v>121</v>
      </c>
      <c r="J3020" t="s">
        <v>355</v>
      </c>
      <c r="K3020" t="s">
        <v>94</v>
      </c>
      <c r="L3020" t="s">
        <v>109</v>
      </c>
      <c r="M3020" t="s">
        <v>156</v>
      </c>
      <c r="N3020" s="1">
        <v>42205</v>
      </c>
      <c r="O3020" t="s">
        <v>129</v>
      </c>
      <c r="P3020" t="s">
        <v>356</v>
      </c>
      <c r="Q3020" t="s">
        <v>357</v>
      </c>
      <c r="R3020">
        <v>22</v>
      </c>
      <c r="S3020" t="s">
        <v>9232</v>
      </c>
      <c r="T3020" s="2">
        <v>7.0000000000000007E-2</v>
      </c>
      <c r="U3020" t="s">
        <v>9089</v>
      </c>
      <c r="V3020" t="s">
        <v>9233</v>
      </c>
      <c r="W3020" t="s">
        <v>361</v>
      </c>
      <c r="X3020" t="s">
        <v>9234</v>
      </c>
    </row>
    <row r="3021" spans="1:24" x14ac:dyDescent="0.3">
      <c r="A3021" t="s">
        <v>2918</v>
      </c>
      <c r="B3021" s="1">
        <v>42176</v>
      </c>
      <c r="C3021" t="s">
        <v>2919</v>
      </c>
      <c r="D3021" t="s">
        <v>1098</v>
      </c>
      <c r="E3021" t="s">
        <v>27</v>
      </c>
      <c r="F3021" t="s">
        <v>28</v>
      </c>
      <c r="G3021" t="s">
        <v>77</v>
      </c>
      <c r="H3021" t="s">
        <v>78</v>
      </c>
      <c r="I3021" t="s">
        <v>121</v>
      </c>
      <c r="J3021" t="s">
        <v>1702</v>
      </c>
      <c r="K3021" t="s">
        <v>94</v>
      </c>
      <c r="L3021" t="s">
        <v>34</v>
      </c>
      <c r="M3021" t="s">
        <v>35</v>
      </c>
      <c r="N3021" s="1">
        <v>42178</v>
      </c>
      <c r="O3021" t="s">
        <v>1703</v>
      </c>
      <c r="P3021" t="s">
        <v>1704</v>
      </c>
      <c r="Q3021" t="s">
        <v>1705</v>
      </c>
      <c r="R3021">
        <v>25</v>
      </c>
      <c r="S3021" t="s">
        <v>2920</v>
      </c>
      <c r="T3021" s="2">
        <v>0.06</v>
      </c>
      <c r="U3021" t="s">
        <v>2921</v>
      </c>
      <c r="V3021" t="s">
        <v>2922</v>
      </c>
      <c r="W3021" t="s">
        <v>428</v>
      </c>
      <c r="X3021" t="s">
        <v>40</v>
      </c>
    </row>
    <row r="3022" spans="1:24" x14ac:dyDescent="0.3">
      <c r="A3022" t="s">
        <v>2918</v>
      </c>
      <c r="B3022" s="1">
        <v>41819</v>
      </c>
      <c r="C3022" t="s">
        <v>4147</v>
      </c>
      <c r="D3022" t="s">
        <v>1468</v>
      </c>
      <c r="E3022" t="s">
        <v>27</v>
      </c>
      <c r="F3022" t="s">
        <v>28</v>
      </c>
      <c r="G3022" t="s">
        <v>91</v>
      </c>
      <c r="H3022" t="s">
        <v>433</v>
      </c>
      <c r="I3022" t="s">
        <v>31</v>
      </c>
      <c r="J3022" t="s">
        <v>3148</v>
      </c>
      <c r="K3022" t="s">
        <v>94</v>
      </c>
      <c r="L3022" t="s">
        <v>34</v>
      </c>
      <c r="M3022" t="s">
        <v>35</v>
      </c>
      <c r="N3022" s="1">
        <v>41820</v>
      </c>
      <c r="O3022" t="s">
        <v>2929</v>
      </c>
      <c r="P3022" t="s">
        <v>3149</v>
      </c>
      <c r="Q3022" t="s">
        <v>3150</v>
      </c>
      <c r="R3022">
        <v>48</v>
      </c>
      <c r="S3022" t="s">
        <v>10356</v>
      </c>
      <c r="T3022" s="2">
        <v>0.1</v>
      </c>
      <c r="U3022" t="s">
        <v>4694</v>
      </c>
      <c r="V3022" t="s">
        <v>10357</v>
      </c>
      <c r="W3022" t="s">
        <v>3154</v>
      </c>
      <c r="X3022" t="s">
        <v>9234</v>
      </c>
    </row>
    <row r="3023" spans="1:24" x14ac:dyDescent="0.3">
      <c r="A3023" t="s">
        <v>2918</v>
      </c>
      <c r="B3023" s="1">
        <v>42078</v>
      </c>
      <c r="C3023" t="s">
        <v>498</v>
      </c>
      <c r="D3023" t="s">
        <v>11611</v>
      </c>
      <c r="E3023" t="s">
        <v>27</v>
      </c>
      <c r="F3023" t="s">
        <v>28</v>
      </c>
      <c r="G3023" t="s">
        <v>77</v>
      </c>
      <c r="H3023" t="s">
        <v>30</v>
      </c>
      <c r="I3023" t="s">
        <v>92</v>
      </c>
      <c r="J3023" t="s">
        <v>601</v>
      </c>
      <c r="K3023" t="s">
        <v>94</v>
      </c>
      <c r="L3023" t="s">
        <v>95</v>
      </c>
      <c r="M3023" t="s">
        <v>35</v>
      </c>
      <c r="N3023" s="1">
        <v>42080</v>
      </c>
      <c r="O3023" t="s">
        <v>602</v>
      </c>
      <c r="P3023" t="s">
        <v>603</v>
      </c>
      <c r="Q3023" t="s">
        <v>258</v>
      </c>
      <c r="R3023">
        <v>8</v>
      </c>
      <c r="S3023" t="s">
        <v>11612</v>
      </c>
      <c r="T3023" s="2">
        <v>0.04</v>
      </c>
      <c r="U3023" t="s">
        <v>359</v>
      </c>
      <c r="V3023" t="s">
        <v>5860</v>
      </c>
      <c r="W3023" t="s">
        <v>606</v>
      </c>
      <c r="X3023" t="s">
        <v>7596</v>
      </c>
    </row>
    <row r="3024" spans="1:24" x14ac:dyDescent="0.3">
      <c r="A3024" t="s">
        <v>3094</v>
      </c>
      <c r="B3024" s="1">
        <v>42212</v>
      </c>
      <c r="C3024" t="s">
        <v>1301</v>
      </c>
      <c r="D3024" t="s">
        <v>228</v>
      </c>
      <c r="E3024" t="s">
        <v>46</v>
      </c>
      <c r="F3024" t="s">
        <v>47</v>
      </c>
      <c r="G3024" t="s">
        <v>77</v>
      </c>
      <c r="H3024" t="s">
        <v>107</v>
      </c>
      <c r="I3024" t="s">
        <v>196</v>
      </c>
      <c r="J3024" t="s">
        <v>734</v>
      </c>
      <c r="K3024" t="s">
        <v>94</v>
      </c>
      <c r="L3024" t="s">
        <v>95</v>
      </c>
      <c r="M3024" t="s">
        <v>35</v>
      </c>
      <c r="N3024" s="1">
        <v>42216</v>
      </c>
      <c r="O3024" t="s">
        <v>735</v>
      </c>
      <c r="P3024" t="s">
        <v>736</v>
      </c>
      <c r="Q3024" t="s">
        <v>737</v>
      </c>
      <c r="R3024">
        <v>11</v>
      </c>
      <c r="S3024" t="s">
        <v>3095</v>
      </c>
      <c r="T3024" s="2">
        <v>0</v>
      </c>
      <c r="U3024" t="s">
        <v>3096</v>
      </c>
      <c r="V3024" t="s">
        <v>3097</v>
      </c>
      <c r="W3024" t="s">
        <v>741</v>
      </c>
      <c r="X3024" t="s">
        <v>3098</v>
      </c>
    </row>
    <row r="3025" spans="1:24" x14ac:dyDescent="0.3">
      <c r="A3025" t="s">
        <v>7672</v>
      </c>
      <c r="B3025" s="1">
        <v>42204</v>
      </c>
      <c r="C3025" t="s">
        <v>4717</v>
      </c>
      <c r="D3025" t="s">
        <v>683</v>
      </c>
      <c r="E3025" t="s">
        <v>46</v>
      </c>
      <c r="F3025" t="s">
        <v>47</v>
      </c>
      <c r="G3025" t="s">
        <v>134</v>
      </c>
      <c r="H3025" t="s">
        <v>107</v>
      </c>
      <c r="I3025" t="s">
        <v>121</v>
      </c>
      <c r="J3025" t="s">
        <v>1813</v>
      </c>
      <c r="K3025" t="s">
        <v>94</v>
      </c>
      <c r="L3025" t="s">
        <v>34</v>
      </c>
      <c r="M3025" t="s">
        <v>156</v>
      </c>
      <c r="N3025" s="1">
        <v>42205</v>
      </c>
      <c r="O3025" t="s">
        <v>1814</v>
      </c>
      <c r="P3025" t="s">
        <v>1815</v>
      </c>
      <c r="Q3025" t="s">
        <v>1107</v>
      </c>
      <c r="R3025">
        <v>9</v>
      </c>
      <c r="S3025" t="s">
        <v>7673</v>
      </c>
      <c r="T3025" s="2">
        <v>0.06</v>
      </c>
      <c r="U3025" t="s">
        <v>7674</v>
      </c>
      <c r="V3025" t="s">
        <v>379</v>
      </c>
      <c r="W3025" t="s">
        <v>1587</v>
      </c>
      <c r="X3025" t="s">
        <v>5132</v>
      </c>
    </row>
    <row r="3026" spans="1:24" x14ac:dyDescent="0.3">
      <c r="A3026" t="s">
        <v>7672</v>
      </c>
      <c r="B3026" s="1">
        <v>41677</v>
      </c>
      <c r="C3026" t="s">
        <v>5283</v>
      </c>
      <c r="D3026" t="s">
        <v>45</v>
      </c>
      <c r="E3026" t="s">
        <v>46</v>
      </c>
      <c r="F3026" t="s">
        <v>47</v>
      </c>
      <c r="G3026" t="s">
        <v>91</v>
      </c>
      <c r="H3026" t="s">
        <v>48</v>
      </c>
      <c r="I3026" t="s">
        <v>63</v>
      </c>
      <c r="J3026" t="s">
        <v>1813</v>
      </c>
      <c r="K3026" t="s">
        <v>94</v>
      </c>
      <c r="L3026" t="s">
        <v>95</v>
      </c>
      <c r="M3026" t="s">
        <v>35</v>
      </c>
      <c r="N3026" s="1">
        <v>41686</v>
      </c>
      <c r="O3026" t="s">
        <v>1814</v>
      </c>
      <c r="P3026" t="s">
        <v>1815</v>
      </c>
      <c r="Q3026" t="s">
        <v>1107</v>
      </c>
      <c r="R3026">
        <v>31</v>
      </c>
      <c r="S3026" t="s">
        <v>9938</v>
      </c>
      <c r="T3026" s="2">
        <v>7.0000000000000007E-2</v>
      </c>
      <c r="U3026" t="s">
        <v>2531</v>
      </c>
      <c r="V3026" t="s">
        <v>379</v>
      </c>
      <c r="W3026" t="s">
        <v>1587</v>
      </c>
      <c r="X3026" t="s">
        <v>5132</v>
      </c>
    </row>
    <row r="3027" spans="1:24" x14ac:dyDescent="0.3">
      <c r="A3027" t="s">
        <v>7672</v>
      </c>
      <c r="B3027" s="1">
        <v>42240</v>
      </c>
      <c r="C3027" t="s">
        <v>815</v>
      </c>
      <c r="D3027" t="s">
        <v>816</v>
      </c>
      <c r="E3027" t="s">
        <v>27</v>
      </c>
      <c r="F3027" t="s">
        <v>28</v>
      </c>
      <c r="G3027" t="s">
        <v>29</v>
      </c>
      <c r="H3027" t="s">
        <v>78</v>
      </c>
      <c r="I3027" t="s">
        <v>31</v>
      </c>
      <c r="J3027" t="s">
        <v>601</v>
      </c>
      <c r="K3027" t="s">
        <v>94</v>
      </c>
      <c r="L3027" t="s">
        <v>95</v>
      </c>
      <c r="M3027" t="s">
        <v>35</v>
      </c>
      <c r="N3027" s="1">
        <v>42244</v>
      </c>
      <c r="O3027" t="s">
        <v>602</v>
      </c>
      <c r="P3027" t="s">
        <v>603</v>
      </c>
      <c r="Q3027" t="s">
        <v>258</v>
      </c>
      <c r="R3027">
        <v>33</v>
      </c>
      <c r="S3027" t="s">
        <v>10862</v>
      </c>
      <c r="T3027" s="2">
        <v>0.06</v>
      </c>
      <c r="U3027" t="s">
        <v>10863</v>
      </c>
      <c r="V3027" t="s">
        <v>10864</v>
      </c>
      <c r="W3027" t="s">
        <v>606</v>
      </c>
      <c r="X3027" t="s">
        <v>4946</v>
      </c>
    </row>
    <row r="3028" spans="1:24" x14ac:dyDescent="0.3">
      <c r="A3028" t="s">
        <v>7672</v>
      </c>
      <c r="B3028" s="1">
        <v>41692</v>
      </c>
      <c r="C3028" t="s">
        <v>4458</v>
      </c>
      <c r="D3028" t="s">
        <v>240</v>
      </c>
      <c r="E3028" t="s">
        <v>27</v>
      </c>
      <c r="F3028" t="s">
        <v>28</v>
      </c>
      <c r="G3028" t="s">
        <v>91</v>
      </c>
      <c r="H3028" t="s">
        <v>241</v>
      </c>
      <c r="I3028" t="s">
        <v>31</v>
      </c>
      <c r="J3028" t="s">
        <v>373</v>
      </c>
      <c r="K3028" t="s">
        <v>94</v>
      </c>
      <c r="L3028" t="s">
        <v>34</v>
      </c>
      <c r="M3028" t="s">
        <v>35</v>
      </c>
      <c r="N3028" s="1">
        <v>41673</v>
      </c>
      <c r="O3028" t="s">
        <v>374</v>
      </c>
      <c r="P3028" t="s">
        <v>375</v>
      </c>
      <c r="Q3028" t="s">
        <v>376</v>
      </c>
      <c r="R3028">
        <v>38</v>
      </c>
      <c r="S3028" t="s">
        <v>3874</v>
      </c>
      <c r="T3028" s="2">
        <v>0.05</v>
      </c>
      <c r="U3028" t="s">
        <v>3665</v>
      </c>
      <c r="V3028" t="s">
        <v>10902</v>
      </c>
      <c r="W3028" t="s">
        <v>380</v>
      </c>
      <c r="X3028" t="s">
        <v>9727</v>
      </c>
    </row>
    <row r="3029" spans="1:24" x14ac:dyDescent="0.3">
      <c r="A3029" t="s">
        <v>5924</v>
      </c>
      <c r="B3029" s="1">
        <v>41619</v>
      </c>
      <c r="C3029" t="s">
        <v>2359</v>
      </c>
      <c r="D3029" t="s">
        <v>195</v>
      </c>
      <c r="E3029" t="s">
        <v>46</v>
      </c>
      <c r="F3029" t="s">
        <v>47</v>
      </c>
      <c r="G3029" t="s">
        <v>77</v>
      </c>
      <c r="H3029" t="s">
        <v>48</v>
      </c>
      <c r="I3029" t="s">
        <v>196</v>
      </c>
      <c r="J3029" t="s">
        <v>832</v>
      </c>
      <c r="K3029" t="s">
        <v>94</v>
      </c>
      <c r="L3029" t="s">
        <v>34</v>
      </c>
      <c r="M3029" t="s">
        <v>35</v>
      </c>
      <c r="N3029" s="1">
        <v>41623</v>
      </c>
      <c r="O3029" t="s">
        <v>833</v>
      </c>
      <c r="P3029" t="s">
        <v>834</v>
      </c>
      <c r="Q3029" t="s">
        <v>774</v>
      </c>
      <c r="R3029">
        <v>39</v>
      </c>
      <c r="S3029" t="s">
        <v>5925</v>
      </c>
      <c r="T3029" s="2">
        <v>0.03</v>
      </c>
      <c r="U3029" t="s">
        <v>127</v>
      </c>
      <c r="V3029" t="s">
        <v>834</v>
      </c>
      <c r="W3029" t="s">
        <v>838</v>
      </c>
      <c r="X3029" t="s">
        <v>1805</v>
      </c>
    </row>
    <row r="3030" spans="1:24" x14ac:dyDescent="0.3">
      <c r="A3030" t="s">
        <v>5924</v>
      </c>
      <c r="B3030" s="1">
        <v>41450</v>
      </c>
      <c r="C3030" t="s">
        <v>2181</v>
      </c>
      <c r="D3030" t="s">
        <v>506</v>
      </c>
      <c r="E3030" t="s">
        <v>27</v>
      </c>
      <c r="F3030" t="s">
        <v>28</v>
      </c>
      <c r="G3030" t="s">
        <v>29</v>
      </c>
      <c r="H3030" t="s">
        <v>62</v>
      </c>
      <c r="I3030" t="s">
        <v>63</v>
      </c>
      <c r="J3030" t="s">
        <v>4142</v>
      </c>
      <c r="K3030" t="s">
        <v>94</v>
      </c>
      <c r="L3030" t="s">
        <v>95</v>
      </c>
      <c r="M3030" t="s">
        <v>35</v>
      </c>
      <c r="N3030" s="1">
        <v>41451</v>
      </c>
      <c r="O3030" t="s">
        <v>460</v>
      </c>
      <c r="P3030" t="s">
        <v>3541</v>
      </c>
      <c r="Q3030" t="s">
        <v>198</v>
      </c>
      <c r="R3030">
        <v>28</v>
      </c>
      <c r="S3030" t="s">
        <v>12156</v>
      </c>
      <c r="T3030" s="2">
        <v>0.06</v>
      </c>
      <c r="U3030" t="s">
        <v>127</v>
      </c>
      <c r="V3030" t="s">
        <v>12157</v>
      </c>
      <c r="W3030" t="s">
        <v>4144</v>
      </c>
      <c r="X3030" t="s">
        <v>12158</v>
      </c>
    </row>
    <row r="3031" spans="1:24" x14ac:dyDescent="0.3">
      <c r="A3031" t="s">
        <v>6199</v>
      </c>
      <c r="B3031" s="1">
        <v>42200</v>
      </c>
      <c r="C3031" t="s">
        <v>2162</v>
      </c>
      <c r="D3031" t="s">
        <v>174</v>
      </c>
      <c r="E3031" t="s">
        <v>27</v>
      </c>
      <c r="F3031" t="s">
        <v>28</v>
      </c>
      <c r="G3031" t="s">
        <v>29</v>
      </c>
      <c r="H3031" t="s">
        <v>78</v>
      </c>
      <c r="I3031" t="s">
        <v>92</v>
      </c>
      <c r="J3031" t="s">
        <v>355</v>
      </c>
      <c r="K3031" t="s">
        <v>33</v>
      </c>
      <c r="L3031" t="s">
        <v>109</v>
      </c>
      <c r="M3031" t="s">
        <v>156</v>
      </c>
      <c r="N3031" s="1">
        <v>42212</v>
      </c>
      <c r="O3031" t="s">
        <v>129</v>
      </c>
      <c r="P3031" t="s">
        <v>356</v>
      </c>
      <c r="Q3031" t="s">
        <v>357</v>
      </c>
      <c r="R3031">
        <v>16</v>
      </c>
      <c r="S3031" t="s">
        <v>6200</v>
      </c>
      <c r="T3031" s="2">
        <v>0.03</v>
      </c>
      <c r="U3031" t="s">
        <v>3806</v>
      </c>
      <c r="V3031" t="s">
        <v>6201</v>
      </c>
      <c r="W3031" t="s">
        <v>361</v>
      </c>
      <c r="X3031" t="s">
        <v>6202</v>
      </c>
    </row>
    <row r="3032" spans="1:24" x14ac:dyDescent="0.3">
      <c r="A3032" t="s">
        <v>6199</v>
      </c>
      <c r="B3032" s="1">
        <v>42209</v>
      </c>
      <c r="C3032" t="s">
        <v>3536</v>
      </c>
      <c r="D3032" t="s">
        <v>1019</v>
      </c>
      <c r="E3032" t="s">
        <v>46</v>
      </c>
      <c r="F3032" t="s">
        <v>47</v>
      </c>
      <c r="G3032" t="s">
        <v>91</v>
      </c>
      <c r="H3032" t="s">
        <v>107</v>
      </c>
      <c r="I3032" t="s">
        <v>196</v>
      </c>
      <c r="J3032" t="s">
        <v>4723</v>
      </c>
      <c r="K3032" t="s">
        <v>94</v>
      </c>
      <c r="L3032" t="s">
        <v>34</v>
      </c>
      <c r="M3032" t="s">
        <v>156</v>
      </c>
      <c r="N3032" s="1">
        <v>42211</v>
      </c>
      <c r="O3032" t="s">
        <v>182</v>
      </c>
      <c r="P3032" t="s">
        <v>4724</v>
      </c>
      <c r="Q3032" t="s">
        <v>3508</v>
      </c>
      <c r="R3032">
        <v>50</v>
      </c>
      <c r="S3032" t="s">
        <v>6200</v>
      </c>
      <c r="T3032" s="2">
        <v>0.02</v>
      </c>
      <c r="U3032" t="s">
        <v>3806</v>
      </c>
      <c r="V3032" t="s">
        <v>6201</v>
      </c>
      <c r="W3032" t="s">
        <v>2119</v>
      </c>
      <c r="X3032" t="s">
        <v>6202</v>
      </c>
    </row>
    <row r="3033" spans="1:24" x14ac:dyDescent="0.3">
      <c r="A3033" t="s">
        <v>6199</v>
      </c>
      <c r="B3033" s="1">
        <v>41568</v>
      </c>
      <c r="C3033" t="s">
        <v>2913</v>
      </c>
      <c r="D3033" t="s">
        <v>174</v>
      </c>
      <c r="E3033" t="s">
        <v>27</v>
      </c>
      <c r="F3033" t="s">
        <v>28</v>
      </c>
      <c r="G3033" t="s">
        <v>77</v>
      </c>
      <c r="H3033" t="s">
        <v>78</v>
      </c>
      <c r="I3033" t="s">
        <v>196</v>
      </c>
      <c r="J3033" t="s">
        <v>601</v>
      </c>
      <c r="K3033" t="s">
        <v>94</v>
      </c>
      <c r="L3033" t="s">
        <v>34</v>
      </c>
      <c r="M3033" t="s">
        <v>35</v>
      </c>
      <c r="N3033" s="1">
        <v>41570</v>
      </c>
      <c r="O3033" t="s">
        <v>602</v>
      </c>
      <c r="P3033" t="s">
        <v>603</v>
      </c>
      <c r="Q3033" t="s">
        <v>258</v>
      </c>
      <c r="R3033">
        <v>20</v>
      </c>
      <c r="S3033" t="s">
        <v>8037</v>
      </c>
      <c r="T3033" s="2">
        <v>7.0000000000000007E-2</v>
      </c>
      <c r="U3033" t="s">
        <v>2585</v>
      </c>
      <c r="V3033" t="s">
        <v>8038</v>
      </c>
      <c r="W3033" t="s">
        <v>606</v>
      </c>
      <c r="X3033" t="s">
        <v>8039</v>
      </c>
    </row>
    <row r="3034" spans="1:24" x14ac:dyDescent="0.3">
      <c r="A3034" t="s">
        <v>6199</v>
      </c>
      <c r="B3034" s="1">
        <v>42069</v>
      </c>
      <c r="C3034" t="s">
        <v>993</v>
      </c>
      <c r="D3034" t="s">
        <v>144</v>
      </c>
      <c r="E3034" t="s">
        <v>46</v>
      </c>
      <c r="F3034" t="s">
        <v>47</v>
      </c>
      <c r="G3034" t="s">
        <v>91</v>
      </c>
      <c r="H3034" t="s">
        <v>107</v>
      </c>
      <c r="I3034" t="s">
        <v>92</v>
      </c>
      <c r="J3034" t="s">
        <v>229</v>
      </c>
      <c r="K3034" t="s">
        <v>94</v>
      </c>
      <c r="L3034" t="s">
        <v>95</v>
      </c>
      <c r="M3034" t="s">
        <v>35</v>
      </c>
      <c r="N3034" s="1">
        <v>42070</v>
      </c>
      <c r="O3034" t="s">
        <v>230</v>
      </c>
      <c r="P3034" t="s">
        <v>231</v>
      </c>
      <c r="Q3034" t="s">
        <v>232</v>
      </c>
      <c r="R3034">
        <v>33</v>
      </c>
      <c r="S3034" t="s">
        <v>8141</v>
      </c>
      <c r="T3034" s="2">
        <v>0.03</v>
      </c>
      <c r="U3034" t="s">
        <v>127</v>
      </c>
      <c r="V3034" t="s">
        <v>8142</v>
      </c>
      <c r="W3034" t="s">
        <v>236</v>
      </c>
      <c r="X3034" t="s">
        <v>8143</v>
      </c>
    </row>
    <row r="3035" spans="1:24" x14ac:dyDescent="0.3">
      <c r="A3035" t="s">
        <v>6199</v>
      </c>
      <c r="B3035" s="1">
        <v>41495</v>
      </c>
      <c r="C3035" t="s">
        <v>578</v>
      </c>
      <c r="D3035" t="s">
        <v>551</v>
      </c>
      <c r="E3035" t="s">
        <v>27</v>
      </c>
      <c r="F3035" t="s">
        <v>28</v>
      </c>
      <c r="G3035" t="s">
        <v>77</v>
      </c>
      <c r="H3035" t="s">
        <v>289</v>
      </c>
      <c r="I3035" t="s">
        <v>92</v>
      </c>
      <c r="J3035" t="s">
        <v>355</v>
      </c>
      <c r="K3035" t="s">
        <v>94</v>
      </c>
      <c r="L3035" t="s">
        <v>34</v>
      </c>
      <c r="M3035" t="s">
        <v>35</v>
      </c>
      <c r="N3035" s="1">
        <v>41502</v>
      </c>
      <c r="O3035" t="s">
        <v>129</v>
      </c>
      <c r="P3035" t="s">
        <v>356</v>
      </c>
      <c r="Q3035" t="s">
        <v>357</v>
      </c>
      <c r="R3035">
        <v>31</v>
      </c>
      <c r="S3035" t="s">
        <v>8544</v>
      </c>
      <c r="T3035" s="2">
        <v>0.09</v>
      </c>
      <c r="U3035" t="s">
        <v>8545</v>
      </c>
      <c r="V3035" t="s">
        <v>8546</v>
      </c>
      <c r="W3035" t="s">
        <v>361</v>
      </c>
      <c r="X3035" t="s">
        <v>6202</v>
      </c>
    </row>
    <row r="3036" spans="1:24" x14ac:dyDescent="0.3">
      <c r="A3036" t="s">
        <v>6199</v>
      </c>
      <c r="B3036" s="1">
        <v>41643</v>
      </c>
      <c r="C3036" t="s">
        <v>1355</v>
      </c>
      <c r="D3036" t="s">
        <v>421</v>
      </c>
      <c r="E3036" t="s">
        <v>27</v>
      </c>
      <c r="F3036" t="s">
        <v>28</v>
      </c>
      <c r="G3036" t="s">
        <v>77</v>
      </c>
      <c r="H3036" t="s">
        <v>422</v>
      </c>
      <c r="I3036" t="s">
        <v>63</v>
      </c>
      <c r="J3036" t="s">
        <v>592</v>
      </c>
      <c r="K3036" t="s">
        <v>94</v>
      </c>
      <c r="L3036" t="s">
        <v>95</v>
      </c>
      <c r="M3036" t="s">
        <v>35</v>
      </c>
      <c r="N3036" s="1">
        <v>41644</v>
      </c>
      <c r="O3036" t="s">
        <v>593</v>
      </c>
      <c r="P3036" t="s">
        <v>594</v>
      </c>
      <c r="Q3036" t="s">
        <v>595</v>
      </c>
      <c r="R3036">
        <v>38</v>
      </c>
      <c r="S3036" t="s">
        <v>10240</v>
      </c>
      <c r="T3036" s="2">
        <v>0.02</v>
      </c>
      <c r="U3036" t="s">
        <v>8506</v>
      </c>
      <c r="V3036" t="s">
        <v>10241</v>
      </c>
      <c r="W3036" t="s">
        <v>376</v>
      </c>
      <c r="X3036" t="s">
        <v>10242</v>
      </c>
    </row>
    <row r="3037" spans="1:24" x14ac:dyDescent="0.3">
      <c r="A3037" t="s">
        <v>2937</v>
      </c>
      <c r="B3037" s="1">
        <v>41360</v>
      </c>
      <c r="C3037" t="s">
        <v>451</v>
      </c>
      <c r="D3037" t="s">
        <v>61</v>
      </c>
      <c r="E3037" t="s">
        <v>27</v>
      </c>
      <c r="F3037" t="s">
        <v>28</v>
      </c>
      <c r="G3037" t="s">
        <v>134</v>
      </c>
      <c r="H3037" t="s">
        <v>62</v>
      </c>
      <c r="I3037" t="s">
        <v>121</v>
      </c>
      <c r="J3037" t="s">
        <v>175</v>
      </c>
      <c r="K3037" t="s">
        <v>723</v>
      </c>
      <c r="L3037" t="s">
        <v>109</v>
      </c>
      <c r="M3037" t="s">
        <v>35</v>
      </c>
      <c r="N3037" s="1">
        <v>41360</v>
      </c>
      <c r="O3037" t="s">
        <v>176</v>
      </c>
      <c r="P3037" t="s">
        <v>177</v>
      </c>
      <c r="Q3037" t="s">
        <v>178</v>
      </c>
      <c r="R3037">
        <v>10</v>
      </c>
      <c r="S3037" t="s">
        <v>2938</v>
      </c>
      <c r="T3037" s="2">
        <v>0.08</v>
      </c>
      <c r="U3037" t="s">
        <v>490</v>
      </c>
      <c r="V3037" t="s">
        <v>2939</v>
      </c>
      <c r="W3037" t="s">
        <v>182</v>
      </c>
      <c r="X3037" t="s">
        <v>2940</v>
      </c>
    </row>
    <row r="3038" spans="1:24" x14ac:dyDescent="0.3">
      <c r="A3038" t="s">
        <v>2937</v>
      </c>
      <c r="B3038" s="1">
        <v>42196</v>
      </c>
      <c r="C3038" t="s">
        <v>1625</v>
      </c>
      <c r="D3038" t="s">
        <v>1626</v>
      </c>
      <c r="E3038" t="s">
        <v>27</v>
      </c>
      <c r="F3038" t="s">
        <v>28</v>
      </c>
      <c r="G3038" t="s">
        <v>29</v>
      </c>
      <c r="H3038" t="s">
        <v>30</v>
      </c>
      <c r="I3038" t="s">
        <v>196</v>
      </c>
      <c r="J3038" t="s">
        <v>3587</v>
      </c>
      <c r="K3038" t="s">
        <v>94</v>
      </c>
      <c r="L3038" t="s">
        <v>34</v>
      </c>
      <c r="M3038" t="s">
        <v>156</v>
      </c>
      <c r="N3038" s="1">
        <v>42198</v>
      </c>
      <c r="O3038" t="s">
        <v>460</v>
      </c>
      <c r="P3038" t="s">
        <v>3588</v>
      </c>
      <c r="Q3038" t="s">
        <v>1220</v>
      </c>
      <c r="R3038">
        <v>37</v>
      </c>
      <c r="S3038" t="s">
        <v>8176</v>
      </c>
      <c r="T3038" s="2">
        <v>0</v>
      </c>
      <c r="U3038" t="s">
        <v>696</v>
      </c>
      <c r="V3038" t="s">
        <v>3101</v>
      </c>
      <c r="W3038" t="s">
        <v>112</v>
      </c>
      <c r="X3038" t="s">
        <v>933</v>
      </c>
    </row>
    <row r="3039" spans="1:24" x14ac:dyDescent="0.3">
      <c r="A3039" t="s">
        <v>1804</v>
      </c>
      <c r="B3039" s="1">
        <v>42208</v>
      </c>
      <c r="C3039" t="s">
        <v>60</v>
      </c>
      <c r="D3039" t="s">
        <v>61</v>
      </c>
      <c r="E3039" t="s">
        <v>27</v>
      </c>
      <c r="F3039" t="s">
        <v>28</v>
      </c>
      <c r="G3039" t="s">
        <v>134</v>
      </c>
      <c r="H3039" t="s">
        <v>62</v>
      </c>
      <c r="I3039" t="s">
        <v>196</v>
      </c>
      <c r="J3039" t="s">
        <v>832</v>
      </c>
      <c r="K3039" t="s">
        <v>33</v>
      </c>
      <c r="L3039" t="s">
        <v>34</v>
      </c>
      <c r="M3039" t="s">
        <v>156</v>
      </c>
      <c r="N3039" s="1">
        <v>42209</v>
      </c>
      <c r="O3039" t="s">
        <v>833</v>
      </c>
      <c r="P3039" t="s">
        <v>834</v>
      </c>
      <c r="Q3039" t="s">
        <v>774</v>
      </c>
      <c r="R3039">
        <v>34</v>
      </c>
      <c r="S3039" t="s">
        <v>834</v>
      </c>
      <c r="T3039" s="2">
        <v>0</v>
      </c>
      <c r="U3039" t="s">
        <v>127</v>
      </c>
      <c r="V3039" t="s">
        <v>834</v>
      </c>
      <c r="W3039" t="s">
        <v>838</v>
      </c>
      <c r="X3039" t="s">
        <v>1805</v>
      </c>
    </row>
    <row r="3040" spans="1:24" x14ac:dyDescent="0.3">
      <c r="A3040" t="s">
        <v>1804</v>
      </c>
      <c r="B3040" s="1">
        <v>42700</v>
      </c>
      <c r="C3040" t="s">
        <v>852</v>
      </c>
      <c r="D3040" t="s">
        <v>280</v>
      </c>
      <c r="E3040" t="s">
        <v>27</v>
      </c>
      <c r="F3040" t="s">
        <v>28</v>
      </c>
      <c r="G3040" t="s">
        <v>91</v>
      </c>
      <c r="H3040" t="s">
        <v>281</v>
      </c>
      <c r="I3040" t="s">
        <v>121</v>
      </c>
      <c r="J3040" t="s">
        <v>832</v>
      </c>
      <c r="K3040" t="s">
        <v>94</v>
      </c>
      <c r="L3040" t="s">
        <v>95</v>
      </c>
      <c r="M3040" t="s">
        <v>35</v>
      </c>
      <c r="N3040" s="1">
        <v>42702</v>
      </c>
      <c r="O3040" t="s">
        <v>833</v>
      </c>
      <c r="P3040" t="s">
        <v>834</v>
      </c>
      <c r="Q3040" t="s">
        <v>774</v>
      </c>
      <c r="R3040">
        <v>50</v>
      </c>
      <c r="S3040" t="s">
        <v>736</v>
      </c>
      <c r="T3040" s="2">
        <v>0.08</v>
      </c>
      <c r="U3040" t="s">
        <v>127</v>
      </c>
      <c r="V3040" t="s">
        <v>4050</v>
      </c>
      <c r="W3040" t="s">
        <v>838</v>
      </c>
      <c r="X3040" t="s">
        <v>1805</v>
      </c>
    </row>
    <row r="3041" spans="1:24" x14ac:dyDescent="0.3">
      <c r="A3041" t="s">
        <v>1804</v>
      </c>
      <c r="B3041" s="1">
        <v>41945</v>
      </c>
      <c r="C3041" t="s">
        <v>11069</v>
      </c>
      <c r="D3041" t="s">
        <v>204</v>
      </c>
      <c r="E3041" t="s">
        <v>27</v>
      </c>
      <c r="F3041" t="s">
        <v>28</v>
      </c>
      <c r="G3041" t="s">
        <v>134</v>
      </c>
      <c r="H3041" t="s">
        <v>205</v>
      </c>
      <c r="I3041" t="s">
        <v>31</v>
      </c>
      <c r="J3041" t="s">
        <v>488</v>
      </c>
      <c r="K3041" t="s">
        <v>94</v>
      </c>
      <c r="L3041" t="s">
        <v>34</v>
      </c>
      <c r="M3041" t="s">
        <v>35</v>
      </c>
      <c r="N3041" s="1">
        <v>41946</v>
      </c>
      <c r="O3041" t="s">
        <v>489</v>
      </c>
      <c r="P3041" t="s">
        <v>490</v>
      </c>
      <c r="Q3041" t="s">
        <v>491</v>
      </c>
      <c r="R3041">
        <v>27</v>
      </c>
      <c r="S3041" t="s">
        <v>7720</v>
      </c>
      <c r="T3041" s="2">
        <v>0</v>
      </c>
      <c r="U3041" t="s">
        <v>2250</v>
      </c>
      <c r="V3041" t="s">
        <v>11070</v>
      </c>
      <c r="W3041" t="s">
        <v>495</v>
      </c>
      <c r="X3041" t="s">
        <v>5514</v>
      </c>
    </row>
    <row r="3042" spans="1:24" x14ac:dyDescent="0.3">
      <c r="A3042" t="s">
        <v>1444</v>
      </c>
      <c r="B3042" s="1">
        <v>42238</v>
      </c>
      <c r="C3042" t="s">
        <v>1301</v>
      </c>
      <c r="D3042" t="s">
        <v>228</v>
      </c>
      <c r="E3042" t="s">
        <v>46</v>
      </c>
      <c r="F3042" t="s">
        <v>47</v>
      </c>
      <c r="G3042" t="s">
        <v>77</v>
      </c>
      <c r="H3042" t="s">
        <v>107</v>
      </c>
      <c r="I3042" t="s">
        <v>121</v>
      </c>
      <c r="J3042" t="s">
        <v>197</v>
      </c>
      <c r="K3042" t="s">
        <v>94</v>
      </c>
      <c r="L3042" t="s">
        <v>109</v>
      </c>
      <c r="M3042" t="s">
        <v>35</v>
      </c>
      <c r="N3042" s="1">
        <v>42217</v>
      </c>
      <c r="O3042" t="s">
        <v>198</v>
      </c>
      <c r="P3042" t="s">
        <v>37</v>
      </c>
      <c r="Q3042" t="s">
        <v>57</v>
      </c>
      <c r="R3042">
        <v>36</v>
      </c>
      <c r="S3042" t="s">
        <v>1445</v>
      </c>
      <c r="T3042" s="2">
        <v>0.06</v>
      </c>
      <c r="U3042" t="s">
        <v>112</v>
      </c>
      <c r="V3042" t="s">
        <v>1446</v>
      </c>
      <c r="W3042" t="s">
        <v>116</v>
      </c>
      <c r="X3042" t="s">
        <v>1447</v>
      </c>
    </row>
    <row r="3043" spans="1:24" x14ac:dyDescent="0.3">
      <c r="A3043" t="s">
        <v>1444</v>
      </c>
      <c r="B3043" s="1">
        <v>42067</v>
      </c>
      <c r="C3043" t="s">
        <v>4239</v>
      </c>
      <c r="D3043" t="s">
        <v>26</v>
      </c>
      <c r="E3043" t="s">
        <v>27</v>
      </c>
      <c r="F3043" t="s">
        <v>28</v>
      </c>
      <c r="G3043" t="s">
        <v>29</v>
      </c>
      <c r="H3043" t="s">
        <v>30</v>
      </c>
      <c r="I3043" t="s">
        <v>31</v>
      </c>
      <c r="J3043" t="s">
        <v>93</v>
      </c>
      <c r="K3043" t="s">
        <v>33</v>
      </c>
      <c r="L3043" t="s">
        <v>34</v>
      </c>
      <c r="M3043" t="s">
        <v>35</v>
      </c>
      <c r="N3043" s="1">
        <v>42069</v>
      </c>
      <c r="O3043" t="s">
        <v>96</v>
      </c>
      <c r="P3043" t="s">
        <v>97</v>
      </c>
      <c r="Q3043" t="s">
        <v>98</v>
      </c>
      <c r="R3043">
        <v>42</v>
      </c>
      <c r="S3043" t="s">
        <v>2103</v>
      </c>
      <c r="T3043" s="2">
        <v>0.1</v>
      </c>
      <c r="U3043" t="s">
        <v>2871</v>
      </c>
      <c r="V3043" t="s">
        <v>4240</v>
      </c>
      <c r="W3043" t="s">
        <v>102</v>
      </c>
      <c r="X3043" t="s">
        <v>4241</v>
      </c>
    </row>
    <row r="3044" spans="1:24" x14ac:dyDescent="0.3">
      <c r="A3044" t="s">
        <v>1444</v>
      </c>
      <c r="B3044" s="1">
        <v>42242</v>
      </c>
      <c r="C3044" t="s">
        <v>2192</v>
      </c>
      <c r="D3044" t="s">
        <v>365</v>
      </c>
      <c r="E3044" t="s">
        <v>46</v>
      </c>
      <c r="F3044" t="s">
        <v>47</v>
      </c>
      <c r="G3044" t="s">
        <v>134</v>
      </c>
      <c r="H3044" t="s">
        <v>48</v>
      </c>
      <c r="I3044" t="s">
        <v>92</v>
      </c>
      <c r="J3044" t="s">
        <v>197</v>
      </c>
      <c r="K3044" t="s">
        <v>94</v>
      </c>
      <c r="L3044" t="s">
        <v>34</v>
      </c>
      <c r="M3044" t="s">
        <v>35</v>
      </c>
      <c r="N3044" s="1">
        <v>42244</v>
      </c>
      <c r="O3044" t="s">
        <v>198</v>
      </c>
      <c r="P3044" t="s">
        <v>37</v>
      </c>
      <c r="Q3044" t="s">
        <v>57</v>
      </c>
      <c r="R3044">
        <v>18</v>
      </c>
      <c r="S3044" t="s">
        <v>1445</v>
      </c>
      <c r="T3044" s="2">
        <v>0.02</v>
      </c>
      <c r="U3044" t="s">
        <v>112</v>
      </c>
      <c r="V3044" t="s">
        <v>1446</v>
      </c>
      <c r="W3044" t="s">
        <v>116</v>
      </c>
      <c r="X3044" t="s">
        <v>1447</v>
      </c>
    </row>
    <row r="3045" spans="1:24" x14ac:dyDescent="0.3">
      <c r="A3045" t="s">
        <v>1444</v>
      </c>
      <c r="B3045" s="1">
        <v>41819</v>
      </c>
      <c r="C3045" t="s">
        <v>4042</v>
      </c>
      <c r="D3045" t="s">
        <v>948</v>
      </c>
      <c r="E3045" t="s">
        <v>46</v>
      </c>
      <c r="F3045" t="s">
        <v>47</v>
      </c>
      <c r="G3045" t="s">
        <v>77</v>
      </c>
      <c r="H3045" t="s">
        <v>48</v>
      </c>
      <c r="I3045" t="s">
        <v>121</v>
      </c>
      <c r="J3045" t="s">
        <v>145</v>
      </c>
      <c r="K3045" t="s">
        <v>94</v>
      </c>
      <c r="L3045" t="s">
        <v>34</v>
      </c>
      <c r="M3045" t="s">
        <v>35</v>
      </c>
      <c r="N3045" s="1">
        <v>41820</v>
      </c>
      <c r="O3045" t="s">
        <v>146</v>
      </c>
      <c r="P3045" t="s">
        <v>147</v>
      </c>
      <c r="Q3045" t="s">
        <v>148</v>
      </c>
      <c r="R3045">
        <v>24</v>
      </c>
      <c r="S3045" t="s">
        <v>7315</v>
      </c>
      <c r="T3045" s="2">
        <v>0.05</v>
      </c>
      <c r="U3045" t="s">
        <v>127</v>
      </c>
      <c r="V3045" t="s">
        <v>7316</v>
      </c>
      <c r="W3045" t="s">
        <v>152</v>
      </c>
      <c r="X3045" t="s">
        <v>7317</v>
      </c>
    </row>
    <row r="3046" spans="1:24" x14ac:dyDescent="0.3">
      <c r="A3046" t="s">
        <v>1444</v>
      </c>
      <c r="B3046" s="1">
        <v>41460</v>
      </c>
      <c r="C3046" t="s">
        <v>2008</v>
      </c>
      <c r="D3046" t="s">
        <v>144</v>
      </c>
      <c r="E3046" t="s">
        <v>46</v>
      </c>
      <c r="F3046" t="s">
        <v>47</v>
      </c>
      <c r="G3046" t="s">
        <v>77</v>
      </c>
      <c r="H3046" t="s">
        <v>107</v>
      </c>
      <c r="I3046" t="s">
        <v>31</v>
      </c>
      <c r="J3046" t="s">
        <v>185</v>
      </c>
      <c r="K3046" t="s">
        <v>94</v>
      </c>
      <c r="L3046" t="s">
        <v>34</v>
      </c>
      <c r="M3046" t="s">
        <v>35</v>
      </c>
      <c r="N3046" s="1">
        <v>41462</v>
      </c>
      <c r="O3046" t="s">
        <v>186</v>
      </c>
      <c r="P3046" t="s">
        <v>187</v>
      </c>
      <c r="Q3046" t="s">
        <v>188</v>
      </c>
      <c r="R3046">
        <v>13</v>
      </c>
      <c r="S3046" t="s">
        <v>7861</v>
      </c>
      <c r="T3046" s="2">
        <v>0.03</v>
      </c>
      <c r="U3046" t="s">
        <v>7862</v>
      </c>
      <c r="V3046" t="s">
        <v>7863</v>
      </c>
      <c r="W3046" t="s">
        <v>165</v>
      </c>
      <c r="X3046" t="s">
        <v>7864</v>
      </c>
    </row>
    <row r="3047" spans="1:24" x14ac:dyDescent="0.3">
      <c r="A3047" t="s">
        <v>1444</v>
      </c>
      <c r="B3047" s="1">
        <v>42026</v>
      </c>
      <c r="C3047" t="s">
        <v>239</v>
      </c>
      <c r="D3047" t="s">
        <v>240</v>
      </c>
      <c r="E3047" t="s">
        <v>27</v>
      </c>
      <c r="F3047" t="s">
        <v>28</v>
      </c>
      <c r="G3047" t="s">
        <v>91</v>
      </c>
      <c r="H3047" t="s">
        <v>241</v>
      </c>
      <c r="I3047" t="s">
        <v>121</v>
      </c>
      <c r="J3047" t="s">
        <v>197</v>
      </c>
      <c r="K3047" t="s">
        <v>94</v>
      </c>
      <c r="L3047" t="s">
        <v>109</v>
      </c>
      <c r="M3047" t="s">
        <v>35</v>
      </c>
      <c r="N3047" s="1">
        <v>42027</v>
      </c>
      <c r="O3047" t="s">
        <v>198</v>
      </c>
      <c r="P3047" t="s">
        <v>37</v>
      </c>
      <c r="Q3047" t="s">
        <v>57</v>
      </c>
      <c r="R3047">
        <v>28</v>
      </c>
      <c r="S3047" t="s">
        <v>1445</v>
      </c>
      <c r="T3047" s="2">
        <v>0.03</v>
      </c>
      <c r="U3047" t="s">
        <v>3034</v>
      </c>
      <c r="V3047" t="s">
        <v>1446</v>
      </c>
      <c r="W3047" t="s">
        <v>116</v>
      </c>
      <c r="X3047" t="s">
        <v>1447</v>
      </c>
    </row>
    <row r="3048" spans="1:24" x14ac:dyDescent="0.3">
      <c r="A3048" t="s">
        <v>1444</v>
      </c>
      <c r="B3048" s="1">
        <v>41711</v>
      </c>
      <c r="C3048" t="s">
        <v>330</v>
      </c>
      <c r="D3048" t="s">
        <v>331</v>
      </c>
      <c r="E3048" t="s">
        <v>46</v>
      </c>
      <c r="F3048" t="s">
        <v>47</v>
      </c>
      <c r="G3048" t="s">
        <v>134</v>
      </c>
      <c r="H3048" t="s">
        <v>107</v>
      </c>
      <c r="I3048" t="s">
        <v>92</v>
      </c>
      <c r="J3048" t="s">
        <v>2496</v>
      </c>
      <c r="K3048" t="s">
        <v>94</v>
      </c>
      <c r="L3048" t="s">
        <v>95</v>
      </c>
      <c r="M3048" t="s">
        <v>35</v>
      </c>
      <c r="N3048" s="1">
        <v>41711</v>
      </c>
      <c r="O3048" t="s">
        <v>2497</v>
      </c>
      <c r="P3048" t="s">
        <v>2498</v>
      </c>
      <c r="Q3048" t="s">
        <v>2499</v>
      </c>
      <c r="R3048">
        <v>42</v>
      </c>
      <c r="S3048" t="s">
        <v>11860</v>
      </c>
      <c r="T3048" s="2">
        <v>7.0000000000000007E-2</v>
      </c>
      <c r="U3048" t="s">
        <v>11861</v>
      </c>
      <c r="V3048" t="s">
        <v>11862</v>
      </c>
      <c r="W3048" t="s">
        <v>146</v>
      </c>
      <c r="X3048" t="s">
        <v>11863</v>
      </c>
    </row>
    <row r="3049" spans="1:24" x14ac:dyDescent="0.3">
      <c r="A3049" t="s">
        <v>1444</v>
      </c>
      <c r="B3049" s="1">
        <v>42214</v>
      </c>
      <c r="C3049" t="s">
        <v>4498</v>
      </c>
      <c r="D3049" t="s">
        <v>144</v>
      </c>
      <c r="E3049" t="s">
        <v>46</v>
      </c>
      <c r="F3049" t="s">
        <v>47</v>
      </c>
      <c r="G3049" t="s">
        <v>29</v>
      </c>
      <c r="H3049" t="s">
        <v>107</v>
      </c>
      <c r="I3049" t="s">
        <v>31</v>
      </c>
      <c r="J3049" t="s">
        <v>611</v>
      </c>
      <c r="K3049" t="s">
        <v>33</v>
      </c>
      <c r="L3049" t="s">
        <v>50</v>
      </c>
      <c r="M3049" t="s">
        <v>35</v>
      </c>
      <c r="N3049" s="1">
        <v>42216</v>
      </c>
      <c r="O3049" t="s">
        <v>612</v>
      </c>
      <c r="P3049" t="s">
        <v>613</v>
      </c>
      <c r="Q3049" t="s">
        <v>614</v>
      </c>
      <c r="R3049">
        <v>46</v>
      </c>
      <c r="S3049" t="s">
        <v>12238</v>
      </c>
      <c r="T3049" s="2">
        <v>7.0000000000000007E-2</v>
      </c>
      <c r="U3049" t="s">
        <v>12239</v>
      </c>
      <c r="V3049" t="s">
        <v>12240</v>
      </c>
      <c r="W3049" t="s">
        <v>618</v>
      </c>
      <c r="X3049" t="s">
        <v>12241</v>
      </c>
    </row>
    <row r="3050" spans="1:24" x14ac:dyDescent="0.3">
      <c r="A3050" t="s">
        <v>1444</v>
      </c>
      <c r="B3050" s="1">
        <v>42190</v>
      </c>
      <c r="C3050" t="s">
        <v>2000</v>
      </c>
      <c r="D3050" t="s">
        <v>120</v>
      </c>
      <c r="E3050" t="s">
        <v>27</v>
      </c>
      <c r="F3050" t="s">
        <v>28</v>
      </c>
      <c r="G3050" t="s">
        <v>91</v>
      </c>
      <c r="H3050" t="s">
        <v>62</v>
      </c>
      <c r="I3050" t="s">
        <v>121</v>
      </c>
      <c r="J3050" t="s">
        <v>1311</v>
      </c>
      <c r="K3050" t="s">
        <v>94</v>
      </c>
      <c r="L3050" t="s">
        <v>95</v>
      </c>
      <c r="M3050" t="s">
        <v>35</v>
      </c>
      <c r="N3050" s="1">
        <v>42192</v>
      </c>
      <c r="O3050" t="s">
        <v>542</v>
      </c>
      <c r="P3050" t="s">
        <v>543</v>
      </c>
      <c r="Q3050" t="s">
        <v>544</v>
      </c>
      <c r="R3050">
        <v>19</v>
      </c>
      <c r="S3050" t="s">
        <v>10207</v>
      </c>
      <c r="T3050" s="2">
        <v>0.09</v>
      </c>
      <c r="U3050" t="s">
        <v>333</v>
      </c>
      <c r="V3050" t="s">
        <v>12616</v>
      </c>
      <c r="W3050" t="s">
        <v>547</v>
      </c>
      <c r="X3050" t="s">
        <v>12617</v>
      </c>
    </row>
    <row r="3051" spans="1:24" x14ac:dyDescent="0.3">
      <c r="A3051" t="s">
        <v>714</v>
      </c>
      <c r="B3051" s="1">
        <v>41593</v>
      </c>
      <c r="C3051" t="s">
        <v>715</v>
      </c>
      <c r="D3051" t="s">
        <v>591</v>
      </c>
      <c r="E3051" t="s">
        <v>27</v>
      </c>
      <c r="F3051" t="s">
        <v>28</v>
      </c>
      <c r="G3051" t="s">
        <v>77</v>
      </c>
      <c r="H3051" t="s">
        <v>241</v>
      </c>
      <c r="I3051" t="s">
        <v>31</v>
      </c>
      <c r="J3051" t="s">
        <v>253</v>
      </c>
      <c r="K3051" t="s">
        <v>94</v>
      </c>
      <c r="L3051" t="s">
        <v>95</v>
      </c>
      <c r="M3051" t="s">
        <v>35</v>
      </c>
      <c r="N3051" s="1">
        <v>41595</v>
      </c>
      <c r="O3051" t="s">
        <v>254</v>
      </c>
      <c r="P3051" t="s">
        <v>255</v>
      </c>
      <c r="Q3051" t="s">
        <v>256</v>
      </c>
      <c r="R3051">
        <v>38</v>
      </c>
      <c r="S3051" t="s">
        <v>716</v>
      </c>
      <c r="T3051" s="2">
        <v>0.1</v>
      </c>
      <c r="U3051" t="s">
        <v>717</v>
      </c>
      <c r="V3051" t="s">
        <v>718</v>
      </c>
      <c r="W3051" t="s">
        <v>260</v>
      </c>
      <c r="X3051" t="s">
        <v>719</v>
      </c>
    </row>
    <row r="3052" spans="1:24" x14ac:dyDescent="0.3">
      <c r="A3052" t="s">
        <v>714</v>
      </c>
      <c r="B3052" s="1">
        <v>41479</v>
      </c>
      <c r="C3052" t="s">
        <v>471</v>
      </c>
      <c r="D3052" t="s">
        <v>399</v>
      </c>
      <c r="E3052" t="s">
        <v>27</v>
      </c>
      <c r="F3052" t="s">
        <v>28</v>
      </c>
      <c r="G3052" t="s">
        <v>91</v>
      </c>
      <c r="H3052" t="s">
        <v>62</v>
      </c>
      <c r="I3052" t="s">
        <v>196</v>
      </c>
      <c r="J3052" t="s">
        <v>3587</v>
      </c>
      <c r="K3052" t="s">
        <v>94</v>
      </c>
      <c r="L3052" t="s">
        <v>95</v>
      </c>
      <c r="M3052" t="s">
        <v>156</v>
      </c>
      <c r="N3052" s="1">
        <v>41481</v>
      </c>
      <c r="O3052" t="s">
        <v>460</v>
      </c>
      <c r="P3052" t="s">
        <v>3588</v>
      </c>
      <c r="Q3052" t="s">
        <v>1220</v>
      </c>
      <c r="R3052">
        <v>34</v>
      </c>
      <c r="S3052" t="s">
        <v>8927</v>
      </c>
      <c r="T3052" s="2">
        <v>0.02</v>
      </c>
      <c r="U3052" t="s">
        <v>8928</v>
      </c>
      <c r="V3052" t="s">
        <v>7784</v>
      </c>
      <c r="W3052" t="s">
        <v>3589</v>
      </c>
      <c r="X3052" t="s">
        <v>8929</v>
      </c>
    </row>
    <row r="3053" spans="1:24" x14ac:dyDescent="0.3">
      <c r="A3053" t="s">
        <v>714</v>
      </c>
      <c r="B3053" s="1">
        <v>41768</v>
      </c>
      <c r="C3053" t="s">
        <v>1719</v>
      </c>
      <c r="D3053" t="s">
        <v>204</v>
      </c>
      <c r="E3053" t="s">
        <v>27</v>
      </c>
      <c r="F3053" t="s">
        <v>28</v>
      </c>
      <c r="G3053" t="s">
        <v>134</v>
      </c>
      <c r="H3053" t="s">
        <v>205</v>
      </c>
      <c r="I3053" t="s">
        <v>121</v>
      </c>
      <c r="J3053" t="s">
        <v>1215</v>
      </c>
      <c r="K3053" t="s">
        <v>94</v>
      </c>
      <c r="L3053" t="s">
        <v>34</v>
      </c>
      <c r="M3053" t="s">
        <v>35</v>
      </c>
      <c r="N3053" s="1">
        <v>41770</v>
      </c>
      <c r="O3053" t="s">
        <v>1216</v>
      </c>
      <c r="P3053" t="s">
        <v>1217</v>
      </c>
      <c r="Q3053" t="s">
        <v>1218</v>
      </c>
      <c r="R3053">
        <v>40</v>
      </c>
      <c r="S3053" t="s">
        <v>6992</v>
      </c>
      <c r="T3053" s="2">
        <v>0.01</v>
      </c>
      <c r="U3053" t="s">
        <v>9182</v>
      </c>
      <c r="V3053" t="s">
        <v>4925</v>
      </c>
      <c r="W3053" t="s">
        <v>1222</v>
      </c>
      <c r="X3053" t="s">
        <v>9183</v>
      </c>
    </row>
    <row r="3054" spans="1:24" x14ac:dyDescent="0.3">
      <c r="A3054" t="s">
        <v>714</v>
      </c>
      <c r="B3054" s="1">
        <v>42324</v>
      </c>
      <c r="C3054" t="s">
        <v>2004</v>
      </c>
      <c r="D3054" t="s">
        <v>399</v>
      </c>
      <c r="E3054" t="s">
        <v>27</v>
      </c>
      <c r="F3054" t="s">
        <v>28</v>
      </c>
      <c r="G3054" t="s">
        <v>77</v>
      </c>
      <c r="H3054" t="s">
        <v>62</v>
      </c>
      <c r="I3054" t="s">
        <v>196</v>
      </c>
      <c r="J3054" t="s">
        <v>64</v>
      </c>
      <c r="K3054" t="s">
        <v>94</v>
      </c>
      <c r="L3054" t="s">
        <v>34</v>
      </c>
      <c r="M3054" t="s">
        <v>35</v>
      </c>
      <c r="N3054" s="1">
        <v>42324</v>
      </c>
      <c r="O3054" t="s">
        <v>66</v>
      </c>
      <c r="P3054" t="s">
        <v>67</v>
      </c>
      <c r="Q3054" t="s">
        <v>68</v>
      </c>
      <c r="R3054">
        <v>14</v>
      </c>
      <c r="S3054" t="s">
        <v>7849</v>
      </c>
      <c r="T3054" s="2">
        <v>0.1</v>
      </c>
      <c r="U3054" t="s">
        <v>4437</v>
      </c>
      <c r="V3054" t="s">
        <v>2873</v>
      </c>
      <c r="W3054" t="s">
        <v>72</v>
      </c>
      <c r="X3054" t="s">
        <v>4663</v>
      </c>
    </row>
    <row r="3055" spans="1:24" x14ac:dyDescent="0.3">
      <c r="A3055" t="s">
        <v>8286</v>
      </c>
      <c r="B3055" s="1">
        <v>42064</v>
      </c>
      <c r="C3055" t="s">
        <v>3426</v>
      </c>
      <c r="D3055" t="s">
        <v>26</v>
      </c>
      <c r="E3055" t="s">
        <v>27</v>
      </c>
      <c r="F3055" t="s">
        <v>28</v>
      </c>
      <c r="G3055" t="s">
        <v>91</v>
      </c>
      <c r="H3055" t="s">
        <v>30</v>
      </c>
      <c r="I3055" t="s">
        <v>121</v>
      </c>
      <c r="J3055" t="s">
        <v>197</v>
      </c>
      <c r="K3055" t="s">
        <v>94</v>
      </c>
      <c r="L3055" t="s">
        <v>95</v>
      </c>
      <c r="M3055" t="s">
        <v>35</v>
      </c>
      <c r="N3055" s="1">
        <v>42064</v>
      </c>
      <c r="O3055" t="s">
        <v>198</v>
      </c>
      <c r="P3055" t="s">
        <v>37</v>
      </c>
      <c r="Q3055" t="s">
        <v>57</v>
      </c>
      <c r="R3055">
        <v>34</v>
      </c>
      <c r="S3055" t="s">
        <v>3060</v>
      </c>
      <c r="T3055" s="2">
        <v>0.03</v>
      </c>
      <c r="U3055" t="s">
        <v>1809</v>
      </c>
      <c r="V3055" t="s">
        <v>2005</v>
      </c>
      <c r="W3055" t="s">
        <v>116</v>
      </c>
      <c r="X3055" t="s">
        <v>5507</v>
      </c>
    </row>
    <row r="3056" spans="1:24" x14ac:dyDescent="0.3">
      <c r="A3056" t="s">
        <v>2988</v>
      </c>
      <c r="B3056" s="1">
        <v>42105</v>
      </c>
      <c r="C3056" t="s">
        <v>1532</v>
      </c>
      <c r="D3056" t="s">
        <v>421</v>
      </c>
      <c r="E3056" t="s">
        <v>27</v>
      </c>
      <c r="F3056" t="s">
        <v>28</v>
      </c>
      <c r="G3056" t="s">
        <v>77</v>
      </c>
      <c r="H3056" t="s">
        <v>422</v>
      </c>
      <c r="I3056" t="s">
        <v>196</v>
      </c>
      <c r="J3056" t="s">
        <v>1813</v>
      </c>
      <c r="K3056" t="s">
        <v>94</v>
      </c>
      <c r="L3056" t="s">
        <v>34</v>
      </c>
      <c r="M3056" t="s">
        <v>35</v>
      </c>
      <c r="N3056" s="1">
        <v>42105</v>
      </c>
      <c r="O3056" t="s">
        <v>1814</v>
      </c>
      <c r="P3056" t="s">
        <v>1815</v>
      </c>
      <c r="Q3056" t="s">
        <v>1107</v>
      </c>
      <c r="R3056">
        <v>7</v>
      </c>
      <c r="S3056" t="s">
        <v>2989</v>
      </c>
      <c r="T3056" s="2">
        <v>0.05</v>
      </c>
      <c r="U3056" t="s">
        <v>2990</v>
      </c>
      <c r="V3056" t="s">
        <v>2991</v>
      </c>
      <c r="W3056" t="s">
        <v>1587</v>
      </c>
      <c r="X3056" t="s">
        <v>2992</v>
      </c>
    </row>
    <row r="3057" spans="1:24" x14ac:dyDescent="0.3">
      <c r="A3057" t="s">
        <v>2686</v>
      </c>
      <c r="B3057" s="1">
        <v>42336</v>
      </c>
      <c r="C3057" t="s">
        <v>1231</v>
      </c>
      <c r="D3057" t="s">
        <v>1232</v>
      </c>
      <c r="E3057" t="s">
        <v>27</v>
      </c>
      <c r="F3057" t="s">
        <v>28</v>
      </c>
      <c r="G3057" t="s">
        <v>77</v>
      </c>
      <c r="H3057" t="s">
        <v>281</v>
      </c>
      <c r="I3057" t="s">
        <v>121</v>
      </c>
      <c r="J3057" t="s">
        <v>253</v>
      </c>
      <c r="K3057" t="s">
        <v>94</v>
      </c>
      <c r="L3057" t="s">
        <v>109</v>
      </c>
      <c r="M3057" t="s">
        <v>35</v>
      </c>
      <c r="N3057" s="1">
        <v>42339</v>
      </c>
      <c r="O3057" t="s">
        <v>254</v>
      </c>
      <c r="P3057" t="s">
        <v>255</v>
      </c>
      <c r="Q3057" t="s">
        <v>256</v>
      </c>
      <c r="R3057">
        <v>8</v>
      </c>
      <c r="S3057" t="s">
        <v>2687</v>
      </c>
      <c r="T3057" s="2">
        <v>0.03</v>
      </c>
      <c r="U3057" t="s">
        <v>2688</v>
      </c>
      <c r="V3057" t="s">
        <v>2689</v>
      </c>
      <c r="W3057" t="s">
        <v>260</v>
      </c>
      <c r="X3057" t="s">
        <v>1630</v>
      </c>
    </row>
    <row r="3058" spans="1:24" x14ac:dyDescent="0.3">
      <c r="A3058" t="s">
        <v>2686</v>
      </c>
      <c r="B3058" s="1">
        <v>42210</v>
      </c>
      <c r="C3058" t="s">
        <v>600</v>
      </c>
      <c r="D3058" t="s">
        <v>365</v>
      </c>
      <c r="E3058" t="s">
        <v>46</v>
      </c>
      <c r="F3058" t="s">
        <v>47</v>
      </c>
      <c r="G3058" t="s">
        <v>91</v>
      </c>
      <c r="H3058" t="s">
        <v>48</v>
      </c>
      <c r="I3058" t="s">
        <v>196</v>
      </c>
      <c r="J3058" t="s">
        <v>7616</v>
      </c>
      <c r="K3058" t="s">
        <v>94</v>
      </c>
      <c r="L3058" t="s">
        <v>34</v>
      </c>
      <c r="M3058" t="s">
        <v>35</v>
      </c>
      <c r="N3058" s="1">
        <v>42211</v>
      </c>
      <c r="O3058" t="s">
        <v>37</v>
      </c>
      <c r="P3058" t="s">
        <v>982</v>
      </c>
      <c r="Q3058" t="s">
        <v>653</v>
      </c>
      <c r="R3058">
        <v>8</v>
      </c>
      <c r="S3058" t="s">
        <v>2920</v>
      </c>
      <c r="T3058" s="2">
        <v>0.01</v>
      </c>
      <c r="U3058" t="s">
        <v>343</v>
      </c>
      <c r="V3058" t="s">
        <v>7617</v>
      </c>
      <c r="W3058" t="s">
        <v>52</v>
      </c>
      <c r="X3058" t="s">
        <v>40</v>
      </c>
    </row>
    <row r="3059" spans="1:24" x14ac:dyDescent="0.3">
      <c r="A3059" t="s">
        <v>2686</v>
      </c>
      <c r="B3059" s="1">
        <v>41460</v>
      </c>
      <c r="C3059" t="s">
        <v>8490</v>
      </c>
      <c r="D3059" t="s">
        <v>144</v>
      </c>
      <c r="E3059" t="s">
        <v>46</v>
      </c>
      <c r="F3059" t="s">
        <v>47</v>
      </c>
      <c r="G3059" t="s">
        <v>134</v>
      </c>
      <c r="H3059" t="s">
        <v>107</v>
      </c>
      <c r="I3059" t="s">
        <v>63</v>
      </c>
      <c r="J3059" t="s">
        <v>8491</v>
      </c>
      <c r="K3059" t="s">
        <v>94</v>
      </c>
      <c r="L3059" t="s">
        <v>95</v>
      </c>
      <c r="M3059" t="s">
        <v>35</v>
      </c>
      <c r="N3059" s="1">
        <v>41462</v>
      </c>
      <c r="O3059" t="s">
        <v>995</v>
      </c>
      <c r="P3059" t="s">
        <v>996</v>
      </c>
      <c r="Q3059" t="s">
        <v>997</v>
      </c>
      <c r="R3059">
        <v>40</v>
      </c>
      <c r="S3059" t="s">
        <v>8492</v>
      </c>
      <c r="T3059" s="2">
        <v>0.04</v>
      </c>
      <c r="U3059" t="s">
        <v>266</v>
      </c>
      <c r="V3059" t="s">
        <v>6766</v>
      </c>
      <c r="W3059" t="s">
        <v>1001</v>
      </c>
      <c r="X3059" t="s">
        <v>6767</v>
      </c>
    </row>
    <row r="3060" spans="1:24" x14ac:dyDescent="0.3">
      <c r="A3060" t="s">
        <v>2686</v>
      </c>
      <c r="B3060" s="1">
        <v>42210</v>
      </c>
      <c r="C3060" t="s">
        <v>600</v>
      </c>
      <c r="D3060" t="s">
        <v>365</v>
      </c>
      <c r="E3060" t="s">
        <v>46</v>
      </c>
      <c r="F3060" t="s">
        <v>47</v>
      </c>
      <c r="G3060" t="s">
        <v>29</v>
      </c>
      <c r="H3060" t="s">
        <v>48</v>
      </c>
      <c r="I3060" t="s">
        <v>63</v>
      </c>
      <c r="J3060" t="s">
        <v>7616</v>
      </c>
      <c r="K3060" t="s">
        <v>94</v>
      </c>
      <c r="L3060" t="s">
        <v>95</v>
      </c>
      <c r="M3060" t="s">
        <v>35</v>
      </c>
      <c r="N3060" s="1">
        <v>42211</v>
      </c>
      <c r="O3060" t="s">
        <v>37</v>
      </c>
      <c r="P3060" t="s">
        <v>982</v>
      </c>
      <c r="Q3060" t="s">
        <v>653</v>
      </c>
      <c r="R3060">
        <v>8</v>
      </c>
      <c r="S3060" t="s">
        <v>2920</v>
      </c>
      <c r="T3060" s="2">
        <v>0.05</v>
      </c>
      <c r="U3060" t="s">
        <v>343</v>
      </c>
      <c r="V3060" t="s">
        <v>7617</v>
      </c>
      <c r="W3060" t="s">
        <v>52</v>
      </c>
      <c r="X3060" t="s">
        <v>40</v>
      </c>
    </row>
    <row r="3061" spans="1:24" x14ac:dyDescent="0.3">
      <c r="A3061" t="s">
        <v>2686</v>
      </c>
      <c r="B3061" s="1">
        <v>42210</v>
      </c>
      <c r="C3061" t="s">
        <v>600</v>
      </c>
      <c r="D3061" t="s">
        <v>365</v>
      </c>
      <c r="E3061" t="s">
        <v>46</v>
      </c>
      <c r="F3061" t="s">
        <v>47</v>
      </c>
      <c r="G3061" t="s">
        <v>134</v>
      </c>
      <c r="H3061" t="s">
        <v>48</v>
      </c>
      <c r="I3061" t="s">
        <v>92</v>
      </c>
      <c r="J3061" t="s">
        <v>7616</v>
      </c>
      <c r="K3061" t="s">
        <v>94</v>
      </c>
      <c r="L3061" t="s">
        <v>95</v>
      </c>
      <c r="M3061" t="s">
        <v>35</v>
      </c>
      <c r="N3061" s="1">
        <v>42211</v>
      </c>
      <c r="O3061" t="s">
        <v>37</v>
      </c>
      <c r="P3061" t="s">
        <v>982</v>
      </c>
      <c r="Q3061" t="s">
        <v>653</v>
      </c>
      <c r="R3061">
        <v>35</v>
      </c>
      <c r="S3061" t="s">
        <v>2920</v>
      </c>
      <c r="T3061" s="2">
        <v>0.1</v>
      </c>
      <c r="U3061" t="s">
        <v>343</v>
      </c>
      <c r="V3061" t="s">
        <v>7617</v>
      </c>
      <c r="W3061" t="s">
        <v>52</v>
      </c>
      <c r="X3061" t="s">
        <v>40</v>
      </c>
    </row>
    <row r="3062" spans="1:24" x14ac:dyDescent="0.3">
      <c r="A3062" t="s">
        <v>2686</v>
      </c>
      <c r="B3062" s="1">
        <v>41553</v>
      </c>
      <c r="C3062" t="s">
        <v>2417</v>
      </c>
      <c r="D3062" t="s">
        <v>432</v>
      </c>
      <c r="E3062" t="s">
        <v>27</v>
      </c>
      <c r="F3062" t="s">
        <v>28</v>
      </c>
      <c r="G3062" t="s">
        <v>29</v>
      </c>
      <c r="H3062" t="s">
        <v>433</v>
      </c>
      <c r="I3062" t="s">
        <v>31</v>
      </c>
      <c r="J3062" t="s">
        <v>623</v>
      </c>
      <c r="K3062" t="s">
        <v>94</v>
      </c>
      <c r="L3062" t="s">
        <v>109</v>
      </c>
      <c r="M3062" t="s">
        <v>35</v>
      </c>
      <c r="N3062" s="1">
        <v>41554</v>
      </c>
      <c r="O3062" t="s">
        <v>624</v>
      </c>
      <c r="P3062" t="s">
        <v>625</v>
      </c>
      <c r="Q3062" t="s">
        <v>626</v>
      </c>
      <c r="R3062">
        <v>24</v>
      </c>
      <c r="S3062" t="s">
        <v>10980</v>
      </c>
      <c r="T3062" s="2">
        <v>0.1</v>
      </c>
      <c r="U3062" t="s">
        <v>1840</v>
      </c>
      <c r="V3062" t="s">
        <v>10981</v>
      </c>
      <c r="W3062" t="s">
        <v>376</v>
      </c>
      <c r="X3062" t="s">
        <v>10982</v>
      </c>
    </row>
    <row r="3063" spans="1:24" x14ac:dyDescent="0.3">
      <c r="A3063" t="s">
        <v>1875</v>
      </c>
      <c r="B3063" s="1">
        <v>42016</v>
      </c>
      <c r="C3063" t="s">
        <v>1876</v>
      </c>
      <c r="D3063" t="s">
        <v>1198</v>
      </c>
      <c r="E3063" t="s">
        <v>46</v>
      </c>
      <c r="F3063" t="s">
        <v>47</v>
      </c>
      <c r="G3063" t="s">
        <v>134</v>
      </c>
      <c r="H3063" t="s">
        <v>107</v>
      </c>
      <c r="I3063" t="s">
        <v>121</v>
      </c>
      <c r="J3063" t="s">
        <v>1877</v>
      </c>
      <c r="K3063" t="s">
        <v>94</v>
      </c>
      <c r="L3063" t="s">
        <v>95</v>
      </c>
      <c r="M3063" t="s">
        <v>35</v>
      </c>
      <c r="N3063" s="1">
        <v>42016</v>
      </c>
      <c r="O3063" t="s">
        <v>1878</v>
      </c>
      <c r="P3063" t="s">
        <v>1879</v>
      </c>
      <c r="Q3063" t="s">
        <v>1880</v>
      </c>
      <c r="R3063">
        <v>2</v>
      </c>
      <c r="S3063" t="s">
        <v>1881</v>
      </c>
      <c r="T3063" s="2">
        <v>0.1</v>
      </c>
      <c r="U3063" t="s">
        <v>1882</v>
      </c>
      <c r="V3063" t="s">
        <v>1883</v>
      </c>
      <c r="W3063" t="s">
        <v>1884</v>
      </c>
      <c r="X3063" t="s">
        <v>1885</v>
      </c>
    </row>
    <row r="3064" spans="1:24" x14ac:dyDescent="0.3">
      <c r="A3064" t="s">
        <v>1875</v>
      </c>
      <c r="B3064" s="1">
        <v>42228</v>
      </c>
      <c r="C3064" t="s">
        <v>1097</v>
      </c>
      <c r="D3064" t="s">
        <v>1098</v>
      </c>
      <c r="E3064" t="s">
        <v>27</v>
      </c>
      <c r="F3064" t="s">
        <v>28</v>
      </c>
      <c r="G3064" t="s">
        <v>77</v>
      </c>
      <c r="H3064" t="s">
        <v>78</v>
      </c>
      <c r="I3064" t="s">
        <v>31</v>
      </c>
      <c r="J3064" t="s">
        <v>163</v>
      </c>
      <c r="K3064" t="s">
        <v>94</v>
      </c>
      <c r="L3064" t="s">
        <v>109</v>
      </c>
      <c r="M3064" t="s">
        <v>35</v>
      </c>
      <c r="N3064" s="1">
        <v>42231</v>
      </c>
      <c r="O3064" t="s">
        <v>164</v>
      </c>
      <c r="P3064" t="s">
        <v>165</v>
      </c>
      <c r="Q3064" t="s">
        <v>166</v>
      </c>
      <c r="R3064">
        <v>23</v>
      </c>
      <c r="S3064" t="s">
        <v>1881</v>
      </c>
      <c r="T3064" s="2">
        <v>0.01</v>
      </c>
      <c r="U3064" t="s">
        <v>1882</v>
      </c>
      <c r="V3064" t="s">
        <v>1883</v>
      </c>
      <c r="W3064" t="s">
        <v>170</v>
      </c>
      <c r="X3064" t="s">
        <v>1885</v>
      </c>
    </row>
    <row r="3065" spans="1:24" x14ac:dyDescent="0.3">
      <c r="A3065" t="s">
        <v>1875</v>
      </c>
      <c r="B3065" s="1">
        <v>42026</v>
      </c>
      <c r="C3065" t="s">
        <v>2975</v>
      </c>
      <c r="D3065" t="s">
        <v>1005</v>
      </c>
      <c r="E3065" t="s">
        <v>27</v>
      </c>
      <c r="F3065" t="s">
        <v>28</v>
      </c>
      <c r="G3065" t="s">
        <v>134</v>
      </c>
      <c r="H3065" t="s">
        <v>281</v>
      </c>
      <c r="I3065" t="s">
        <v>92</v>
      </c>
      <c r="J3065" t="s">
        <v>1877</v>
      </c>
      <c r="K3065" t="s">
        <v>33</v>
      </c>
      <c r="L3065" t="s">
        <v>34</v>
      </c>
      <c r="M3065" t="s">
        <v>35</v>
      </c>
      <c r="N3065" s="1">
        <v>42027</v>
      </c>
      <c r="O3065" t="s">
        <v>1878</v>
      </c>
      <c r="P3065" t="s">
        <v>1879</v>
      </c>
      <c r="Q3065" t="s">
        <v>1880</v>
      </c>
      <c r="R3065">
        <v>8</v>
      </c>
      <c r="S3065" t="s">
        <v>1881</v>
      </c>
      <c r="T3065" s="2">
        <v>0.02</v>
      </c>
      <c r="U3065" t="s">
        <v>1882</v>
      </c>
      <c r="V3065" t="s">
        <v>1883</v>
      </c>
      <c r="W3065" t="s">
        <v>1884</v>
      </c>
      <c r="X3065" t="s">
        <v>1885</v>
      </c>
    </row>
    <row r="3066" spans="1:24" x14ac:dyDescent="0.3">
      <c r="A3066" t="s">
        <v>5270</v>
      </c>
      <c r="B3066" s="1">
        <v>41403</v>
      </c>
      <c r="C3066" t="s">
        <v>1439</v>
      </c>
      <c r="D3066" t="s">
        <v>683</v>
      </c>
      <c r="E3066" t="s">
        <v>46</v>
      </c>
      <c r="F3066" t="s">
        <v>47</v>
      </c>
      <c r="G3066" t="s">
        <v>91</v>
      </c>
      <c r="H3066" t="s">
        <v>107</v>
      </c>
      <c r="I3066" t="s">
        <v>121</v>
      </c>
      <c r="J3066" t="s">
        <v>290</v>
      </c>
      <c r="K3066" t="s">
        <v>94</v>
      </c>
      <c r="L3066" t="s">
        <v>95</v>
      </c>
      <c r="M3066" t="s">
        <v>35</v>
      </c>
      <c r="N3066" s="1">
        <v>41405</v>
      </c>
      <c r="O3066" t="s">
        <v>291</v>
      </c>
      <c r="P3066" t="s">
        <v>292</v>
      </c>
      <c r="Q3066" t="s">
        <v>293</v>
      </c>
      <c r="R3066">
        <v>19</v>
      </c>
      <c r="S3066" t="s">
        <v>5271</v>
      </c>
      <c r="T3066" s="2">
        <v>0.09</v>
      </c>
      <c r="U3066" t="s">
        <v>190</v>
      </c>
      <c r="V3066" t="s">
        <v>5272</v>
      </c>
      <c r="W3066" t="s">
        <v>165</v>
      </c>
      <c r="X3066" t="s">
        <v>5273</v>
      </c>
    </row>
    <row r="3067" spans="1:24" x14ac:dyDescent="0.3">
      <c r="A3067" t="s">
        <v>5270</v>
      </c>
      <c r="B3067" s="1">
        <v>41916</v>
      </c>
      <c r="C3067" t="s">
        <v>715</v>
      </c>
      <c r="D3067" t="s">
        <v>591</v>
      </c>
      <c r="E3067" t="s">
        <v>27</v>
      </c>
      <c r="F3067" t="s">
        <v>28</v>
      </c>
      <c r="G3067" t="s">
        <v>134</v>
      </c>
      <c r="H3067" t="s">
        <v>241</v>
      </c>
      <c r="I3067" t="s">
        <v>196</v>
      </c>
      <c r="J3067" t="s">
        <v>832</v>
      </c>
      <c r="K3067" t="s">
        <v>94</v>
      </c>
      <c r="L3067" t="s">
        <v>34</v>
      </c>
      <c r="M3067" t="s">
        <v>35</v>
      </c>
      <c r="N3067" s="1">
        <v>41923</v>
      </c>
      <c r="O3067" t="s">
        <v>833</v>
      </c>
      <c r="P3067" t="s">
        <v>834</v>
      </c>
      <c r="Q3067" t="s">
        <v>774</v>
      </c>
      <c r="R3067">
        <v>33</v>
      </c>
      <c r="S3067" t="s">
        <v>6283</v>
      </c>
      <c r="T3067" s="2">
        <v>0.08</v>
      </c>
      <c r="U3067" t="s">
        <v>2147</v>
      </c>
      <c r="V3067" t="s">
        <v>1209</v>
      </c>
      <c r="W3067" t="s">
        <v>838</v>
      </c>
      <c r="X3067" t="s">
        <v>1796</v>
      </c>
    </row>
    <row r="3068" spans="1:24" x14ac:dyDescent="0.3">
      <c r="A3068" t="s">
        <v>5270</v>
      </c>
      <c r="B3068" s="1">
        <v>41465</v>
      </c>
      <c r="C3068" t="s">
        <v>273</v>
      </c>
      <c r="D3068" t="s">
        <v>162</v>
      </c>
      <c r="E3068" t="s">
        <v>46</v>
      </c>
      <c r="F3068" t="s">
        <v>47</v>
      </c>
      <c r="G3068" t="s">
        <v>77</v>
      </c>
      <c r="H3068" t="s">
        <v>107</v>
      </c>
      <c r="I3068" t="s">
        <v>63</v>
      </c>
      <c r="J3068" t="s">
        <v>1702</v>
      </c>
      <c r="K3068" t="s">
        <v>94</v>
      </c>
      <c r="L3068" t="s">
        <v>34</v>
      </c>
      <c r="M3068" t="s">
        <v>35</v>
      </c>
      <c r="N3068" s="1">
        <v>41468</v>
      </c>
      <c r="O3068" t="s">
        <v>1703</v>
      </c>
      <c r="P3068" t="s">
        <v>1704</v>
      </c>
      <c r="Q3068" t="s">
        <v>1705</v>
      </c>
      <c r="R3068">
        <v>38</v>
      </c>
      <c r="S3068" t="s">
        <v>2405</v>
      </c>
      <c r="T3068" s="2">
        <v>0.05</v>
      </c>
      <c r="U3068" t="s">
        <v>55</v>
      </c>
      <c r="V3068" t="s">
        <v>10571</v>
      </c>
      <c r="W3068" t="s">
        <v>428</v>
      </c>
      <c r="X3068" t="s">
        <v>3098</v>
      </c>
    </row>
    <row r="3069" spans="1:24" x14ac:dyDescent="0.3">
      <c r="A3069" t="s">
        <v>5270</v>
      </c>
      <c r="B3069" s="1">
        <v>41408</v>
      </c>
      <c r="C3069" t="s">
        <v>477</v>
      </c>
      <c r="D3069" t="s">
        <v>465</v>
      </c>
      <c r="E3069" t="s">
        <v>27</v>
      </c>
      <c r="F3069" t="s">
        <v>28</v>
      </c>
      <c r="G3069" t="s">
        <v>134</v>
      </c>
      <c r="H3069" t="s">
        <v>205</v>
      </c>
      <c r="I3069" t="s">
        <v>92</v>
      </c>
      <c r="J3069" t="s">
        <v>1233</v>
      </c>
      <c r="K3069" t="s">
        <v>94</v>
      </c>
      <c r="L3069" t="s">
        <v>34</v>
      </c>
      <c r="M3069" t="s">
        <v>35</v>
      </c>
      <c r="N3069" s="1">
        <v>41410</v>
      </c>
      <c r="O3069" t="s">
        <v>711</v>
      </c>
      <c r="P3069" t="s">
        <v>1234</v>
      </c>
      <c r="Q3069" t="s">
        <v>1235</v>
      </c>
      <c r="R3069">
        <v>1</v>
      </c>
      <c r="S3069" t="s">
        <v>11571</v>
      </c>
      <c r="T3069" s="2">
        <v>0.09</v>
      </c>
      <c r="U3069" t="s">
        <v>6282</v>
      </c>
      <c r="V3069" t="s">
        <v>5286</v>
      </c>
      <c r="W3069" t="s">
        <v>1239</v>
      </c>
      <c r="X3069" t="s">
        <v>7967</v>
      </c>
    </row>
    <row r="3070" spans="1:24" x14ac:dyDescent="0.3">
      <c r="A3070" t="s">
        <v>5555</v>
      </c>
      <c r="B3070" s="1">
        <v>42357</v>
      </c>
      <c r="C3070" t="s">
        <v>1467</v>
      </c>
      <c r="D3070" t="s">
        <v>4059</v>
      </c>
      <c r="E3070" t="s">
        <v>27</v>
      </c>
      <c r="F3070" t="s">
        <v>28</v>
      </c>
      <c r="G3070" t="s">
        <v>77</v>
      </c>
      <c r="H3070" t="s">
        <v>433</v>
      </c>
      <c r="I3070" t="s">
        <v>63</v>
      </c>
      <c r="J3070" t="s">
        <v>355</v>
      </c>
      <c r="K3070" t="s">
        <v>94</v>
      </c>
      <c r="L3070" t="s">
        <v>95</v>
      </c>
      <c r="M3070" t="s">
        <v>156</v>
      </c>
      <c r="N3070" s="1">
        <v>42359</v>
      </c>
      <c r="O3070" t="s">
        <v>129</v>
      </c>
      <c r="P3070" t="s">
        <v>356</v>
      </c>
      <c r="Q3070" t="s">
        <v>357</v>
      </c>
      <c r="R3070">
        <v>40</v>
      </c>
      <c r="S3070" t="s">
        <v>5556</v>
      </c>
      <c r="T3070" s="2">
        <v>0.01</v>
      </c>
      <c r="U3070" t="s">
        <v>5557</v>
      </c>
      <c r="V3070" t="s">
        <v>5558</v>
      </c>
      <c r="W3070" t="s">
        <v>361</v>
      </c>
      <c r="X3070" t="s">
        <v>5559</v>
      </c>
    </row>
    <row r="3071" spans="1:24" x14ac:dyDescent="0.3">
      <c r="A3071" t="s">
        <v>5555</v>
      </c>
      <c r="B3071" s="1">
        <v>42450</v>
      </c>
      <c r="C3071" t="s">
        <v>3014</v>
      </c>
      <c r="D3071" t="s">
        <v>331</v>
      </c>
      <c r="E3071" t="s">
        <v>46</v>
      </c>
      <c r="F3071" t="s">
        <v>47</v>
      </c>
      <c r="G3071" t="s">
        <v>77</v>
      </c>
      <c r="H3071" t="s">
        <v>107</v>
      </c>
      <c r="I3071" t="s">
        <v>31</v>
      </c>
      <c r="J3071" t="s">
        <v>832</v>
      </c>
      <c r="K3071" t="s">
        <v>33</v>
      </c>
      <c r="L3071" t="s">
        <v>34</v>
      </c>
      <c r="M3071" t="s">
        <v>35</v>
      </c>
      <c r="N3071" s="1">
        <v>42451</v>
      </c>
      <c r="O3071" t="s">
        <v>833</v>
      </c>
      <c r="P3071" t="s">
        <v>834</v>
      </c>
      <c r="Q3071" t="s">
        <v>774</v>
      </c>
      <c r="R3071">
        <v>23</v>
      </c>
      <c r="S3071" t="s">
        <v>6145</v>
      </c>
      <c r="T3071" s="2">
        <v>0.06</v>
      </c>
      <c r="U3071" t="s">
        <v>5370</v>
      </c>
      <c r="V3071" t="s">
        <v>6146</v>
      </c>
      <c r="W3071" t="s">
        <v>838</v>
      </c>
      <c r="X3071" t="s">
        <v>6147</v>
      </c>
    </row>
    <row r="3072" spans="1:24" x14ac:dyDescent="0.3">
      <c r="A3072" t="s">
        <v>3390</v>
      </c>
      <c r="B3072" s="1">
        <v>41484</v>
      </c>
      <c r="C3072" t="s">
        <v>1671</v>
      </c>
      <c r="D3072" t="s">
        <v>306</v>
      </c>
      <c r="E3072" t="s">
        <v>46</v>
      </c>
      <c r="F3072" t="s">
        <v>47</v>
      </c>
      <c r="G3072" t="s">
        <v>91</v>
      </c>
      <c r="H3072" t="s">
        <v>107</v>
      </c>
      <c r="I3072" t="s">
        <v>31</v>
      </c>
      <c r="J3072" t="s">
        <v>2496</v>
      </c>
      <c r="K3072" t="s">
        <v>33</v>
      </c>
      <c r="L3072" t="s">
        <v>109</v>
      </c>
      <c r="M3072" t="s">
        <v>35</v>
      </c>
      <c r="N3072" s="1">
        <v>41485</v>
      </c>
      <c r="O3072" t="s">
        <v>2497</v>
      </c>
      <c r="P3072" t="s">
        <v>2498</v>
      </c>
      <c r="Q3072" t="s">
        <v>2499</v>
      </c>
      <c r="R3072">
        <v>30</v>
      </c>
      <c r="S3072" t="s">
        <v>3391</v>
      </c>
      <c r="T3072" s="2">
        <v>0.08</v>
      </c>
      <c r="U3072" t="s">
        <v>3392</v>
      </c>
      <c r="V3072" t="s">
        <v>3393</v>
      </c>
      <c r="W3072" t="s">
        <v>146</v>
      </c>
      <c r="X3072" t="s">
        <v>3394</v>
      </c>
    </row>
    <row r="3073" spans="1:24" x14ac:dyDescent="0.3">
      <c r="A3073" t="s">
        <v>9714</v>
      </c>
      <c r="B3073" s="1">
        <v>42133</v>
      </c>
      <c r="C3073" t="s">
        <v>2719</v>
      </c>
      <c r="D3073" t="s">
        <v>240</v>
      </c>
      <c r="E3073" t="s">
        <v>27</v>
      </c>
      <c r="F3073" t="s">
        <v>28</v>
      </c>
      <c r="G3073" t="s">
        <v>77</v>
      </c>
      <c r="H3073" t="s">
        <v>241</v>
      </c>
      <c r="I3073" t="s">
        <v>196</v>
      </c>
      <c r="J3073" t="s">
        <v>832</v>
      </c>
      <c r="K3073" t="s">
        <v>94</v>
      </c>
      <c r="L3073" t="s">
        <v>95</v>
      </c>
      <c r="M3073" t="s">
        <v>35</v>
      </c>
      <c r="N3073" s="1">
        <v>42133</v>
      </c>
      <c r="O3073" t="s">
        <v>833</v>
      </c>
      <c r="P3073" t="s">
        <v>834</v>
      </c>
      <c r="Q3073" t="s">
        <v>774</v>
      </c>
      <c r="R3073">
        <v>39</v>
      </c>
      <c r="S3073" t="s">
        <v>9715</v>
      </c>
      <c r="T3073" s="2">
        <v>0.1</v>
      </c>
      <c r="U3073" t="s">
        <v>833</v>
      </c>
      <c r="V3073" t="s">
        <v>1868</v>
      </c>
      <c r="W3073" t="s">
        <v>838</v>
      </c>
      <c r="X3073" t="s">
        <v>4190</v>
      </c>
    </row>
    <row r="3074" spans="1:24" x14ac:dyDescent="0.3">
      <c r="A3074" t="s">
        <v>5945</v>
      </c>
      <c r="B3074" s="1">
        <v>41515</v>
      </c>
      <c r="C3074" t="s">
        <v>1272</v>
      </c>
      <c r="D3074" t="s">
        <v>1273</v>
      </c>
      <c r="E3074" t="s">
        <v>27</v>
      </c>
      <c r="F3074" t="s">
        <v>28</v>
      </c>
      <c r="G3074" t="s">
        <v>134</v>
      </c>
      <c r="H3074" t="s">
        <v>433</v>
      </c>
      <c r="I3074" t="s">
        <v>121</v>
      </c>
      <c r="J3074" t="s">
        <v>975</v>
      </c>
      <c r="K3074" t="s">
        <v>94</v>
      </c>
      <c r="L3074" t="s">
        <v>34</v>
      </c>
      <c r="M3074" t="s">
        <v>35</v>
      </c>
      <c r="N3074" s="1">
        <v>41516</v>
      </c>
      <c r="O3074" t="s">
        <v>976</v>
      </c>
      <c r="P3074" t="s">
        <v>977</v>
      </c>
      <c r="Q3074" t="s">
        <v>978</v>
      </c>
      <c r="R3074">
        <v>34</v>
      </c>
      <c r="S3074" t="s">
        <v>2404</v>
      </c>
      <c r="T3074" s="2">
        <v>7.0000000000000007E-2</v>
      </c>
      <c r="U3074" t="s">
        <v>3096</v>
      </c>
      <c r="V3074" t="s">
        <v>5946</v>
      </c>
      <c r="W3074" t="s">
        <v>982</v>
      </c>
      <c r="X3074" t="s">
        <v>5947</v>
      </c>
    </row>
    <row r="3075" spans="1:24" x14ac:dyDescent="0.3">
      <c r="A3075" t="s">
        <v>3991</v>
      </c>
      <c r="B3075" s="1">
        <v>42125</v>
      </c>
      <c r="C3075" t="s">
        <v>1890</v>
      </c>
      <c r="D3075" t="s">
        <v>2576</v>
      </c>
      <c r="E3075" t="s">
        <v>27</v>
      </c>
      <c r="F3075" t="s">
        <v>28</v>
      </c>
      <c r="G3075" t="s">
        <v>77</v>
      </c>
      <c r="H3075" t="s">
        <v>433</v>
      </c>
      <c r="I3075" t="s">
        <v>121</v>
      </c>
      <c r="J3075" t="s">
        <v>355</v>
      </c>
      <c r="K3075" t="s">
        <v>33</v>
      </c>
      <c r="L3075" t="s">
        <v>34</v>
      </c>
      <c r="M3075" t="s">
        <v>35</v>
      </c>
      <c r="N3075" s="1">
        <v>42126</v>
      </c>
      <c r="O3075" t="s">
        <v>129</v>
      </c>
      <c r="P3075" t="s">
        <v>356</v>
      </c>
      <c r="Q3075" t="s">
        <v>357</v>
      </c>
      <c r="R3075">
        <v>33</v>
      </c>
      <c r="S3075" t="s">
        <v>3992</v>
      </c>
      <c r="T3075" s="2">
        <v>0.01</v>
      </c>
      <c r="U3075" t="s">
        <v>1892</v>
      </c>
      <c r="V3075" t="s">
        <v>3993</v>
      </c>
      <c r="W3075" t="s">
        <v>361</v>
      </c>
      <c r="X3075" t="s">
        <v>3994</v>
      </c>
    </row>
    <row r="3076" spans="1:24" x14ac:dyDescent="0.3">
      <c r="A3076" t="s">
        <v>3991</v>
      </c>
      <c r="B3076" s="1">
        <v>42152</v>
      </c>
      <c r="C3076" t="s">
        <v>1097</v>
      </c>
      <c r="D3076" t="s">
        <v>1098</v>
      </c>
      <c r="E3076" t="s">
        <v>27</v>
      </c>
      <c r="F3076" t="s">
        <v>28</v>
      </c>
      <c r="G3076" t="s">
        <v>134</v>
      </c>
      <c r="H3076" t="s">
        <v>78</v>
      </c>
      <c r="I3076" t="s">
        <v>92</v>
      </c>
      <c r="J3076" t="s">
        <v>122</v>
      </c>
      <c r="K3076" t="s">
        <v>94</v>
      </c>
      <c r="L3076" t="s">
        <v>34</v>
      </c>
      <c r="M3076" t="s">
        <v>35</v>
      </c>
      <c r="N3076" s="1">
        <v>42153</v>
      </c>
      <c r="O3076" t="s">
        <v>123</v>
      </c>
      <c r="P3076" t="s">
        <v>124</v>
      </c>
      <c r="Q3076" t="s">
        <v>125</v>
      </c>
      <c r="R3076">
        <v>41</v>
      </c>
      <c r="S3076" t="s">
        <v>5038</v>
      </c>
      <c r="T3076" s="2">
        <v>7.0000000000000007E-2</v>
      </c>
      <c r="U3076" t="s">
        <v>762</v>
      </c>
      <c r="V3076" t="s">
        <v>1915</v>
      </c>
      <c r="W3076" t="s">
        <v>129</v>
      </c>
      <c r="X3076" t="s">
        <v>5039</v>
      </c>
    </row>
    <row r="3077" spans="1:24" x14ac:dyDescent="0.3">
      <c r="A3077" t="s">
        <v>3991</v>
      </c>
      <c r="B3077" s="1">
        <v>42196</v>
      </c>
      <c r="C3077" t="s">
        <v>1625</v>
      </c>
      <c r="D3077" t="s">
        <v>1626</v>
      </c>
      <c r="E3077" t="s">
        <v>27</v>
      </c>
      <c r="F3077" t="s">
        <v>28</v>
      </c>
      <c r="G3077" t="s">
        <v>134</v>
      </c>
      <c r="H3077" t="s">
        <v>30</v>
      </c>
      <c r="I3077" t="s">
        <v>92</v>
      </c>
      <c r="J3077" t="s">
        <v>32</v>
      </c>
      <c r="K3077" t="s">
        <v>94</v>
      </c>
      <c r="L3077" t="s">
        <v>34</v>
      </c>
      <c r="M3077" t="s">
        <v>35</v>
      </c>
      <c r="N3077" s="1">
        <v>42198</v>
      </c>
      <c r="O3077" t="s">
        <v>36</v>
      </c>
      <c r="P3077" t="s">
        <v>37</v>
      </c>
      <c r="Q3077" t="s">
        <v>36</v>
      </c>
      <c r="R3077">
        <v>12</v>
      </c>
      <c r="S3077" t="s">
        <v>1868</v>
      </c>
      <c r="T3077" s="2">
        <v>0.02</v>
      </c>
      <c r="U3077" t="s">
        <v>1235</v>
      </c>
      <c r="V3077" t="s">
        <v>8943</v>
      </c>
      <c r="W3077" t="s">
        <v>41</v>
      </c>
      <c r="X3077" t="s">
        <v>1708</v>
      </c>
    </row>
    <row r="3078" spans="1:24" x14ac:dyDescent="0.3">
      <c r="A3078" t="s">
        <v>3991</v>
      </c>
      <c r="B3078" s="1">
        <v>42231</v>
      </c>
      <c r="C3078" t="s">
        <v>1760</v>
      </c>
      <c r="D3078" t="s">
        <v>1232</v>
      </c>
      <c r="E3078" t="s">
        <v>27</v>
      </c>
      <c r="F3078" t="s">
        <v>28</v>
      </c>
      <c r="G3078" t="s">
        <v>91</v>
      </c>
      <c r="H3078" t="s">
        <v>281</v>
      </c>
      <c r="I3078" t="s">
        <v>196</v>
      </c>
      <c r="J3078" t="s">
        <v>2168</v>
      </c>
      <c r="K3078" t="s">
        <v>94</v>
      </c>
      <c r="L3078" t="s">
        <v>34</v>
      </c>
      <c r="M3078" t="s">
        <v>35</v>
      </c>
      <c r="N3078" s="1">
        <v>42233</v>
      </c>
      <c r="O3078" t="s">
        <v>1728</v>
      </c>
      <c r="P3078" t="s">
        <v>2169</v>
      </c>
      <c r="Q3078" t="s">
        <v>2170</v>
      </c>
      <c r="R3078">
        <v>47</v>
      </c>
      <c r="S3078" t="s">
        <v>9319</v>
      </c>
      <c r="T3078" s="2">
        <v>0.06</v>
      </c>
      <c r="U3078" t="s">
        <v>378</v>
      </c>
      <c r="V3078" t="s">
        <v>115</v>
      </c>
      <c r="W3078" t="s">
        <v>818</v>
      </c>
      <c r="X3078" t="s">
        <v>9320</v>
      </c>
    </row>
    <row r="3079" spans="1:24" x14ac:dyDescent="0.3">
      <c r="A3079" t="s">
        <v>3274</v>
      </c>
      <c r="B3079" s="1">
        <v>41432</v>
      </c>
      <c r="C3079" t="s">
        <v>2675</v>
      </c>
      <c r="D3079" t="s">
        <v>964</v>
      </c>
      <c r="E3079" t="s">
        <v>27</v>
      </c>
      <c r="F3079" t="s">
        <v>28</v>
      </c>
      <c r="G3079" t="s">
        <v>29</v>
      </c>
      <c r="H3079" t="s">
        <v>965</v>
      </c>
      <c r="I3079" t="s">
        <v>196</v>
      </c>
      <c r="J3079" t="s">
        <v>3275</v>
      </c>
      <c r="K3079" t="s">
        <v>94</v>
      </c>
      <c r="L3079" t="s">
        <v>95</v>
      </c>
      <c r="M3079" t="s">
        <v>35</v>
      </c>
      <c r="N3079" s="1">
        <v>41433</v>
      </c>
      <c r="O3079" t="s">
        <v>254</v>
      </c>
      <c r="P3079" t="s">
        <v>3276</v>
      </c>
      <c r="Q3079" t="s">
        <v>36</v>
      </c>
      <c r="R3079">
        <v>42</v>
      </c>
      <c r="S3079" t="s">
        <v>2873</v>
      </c>
      <c r="T3079" s="2">
        <v>0.06</v>
      </c>
      <c r="U3079" t="s">
        <v>512</v>
      </c>
      <c r="V3079" t="s">
        <v>3277</v>
      </c>
      <c r="W3079" t="s">
        <v>98</v>
      </c>
      <c r="X3079" t="s">
        <v>3278</v>
      </c>
    </row>
    <row r="3080" spans="1:24" x14ac:dyDescent="0.3">
      <c r="A3080" t="s">
        <v>3274</v>
      </c>
      <c r="B3080" s="1">
        <v>42053</v>
      </c>
      <c r="C3080" t="s">
        <v>2117</v>
      </c>
      <c r="D3080" t="s">
        <v>306</v>
      </c>
      <c r="E3080" t="s">
        <v>46</v>
      </c>
      <c r="F3080" t="s">
        <v>47</v>
      </c>
      <c r="G3080" t="s">
        <v>91</v>
      </c>
      <c r="H3080" t="s">
        <v>107</v>
      </c>
      <c r="I3080" t="s">
        <v>63</v>
      </c>
      <c r="J3080" t="s">
        <v>478</v>
      </c>
      <c r="K3080" t="s">
        <v>94</v>
      </c>
      <c r="L3080" t="s">
        <v>34</v>
      </c>
      <c r="M3080" t="s">
        <v>35</v>
      </c>
      <c r="N3080" s="1">
        <v>42056</v>
      </c>
      <c r="O3080" t="s">
        <v>479</v>
      </c>
      <c r="P3080" t="s">
        <v>480</v>
      </c>
      <c r="Q3080" t="s">
        <v>98</v>
      </c>
      <c r="R3080">
        <v>32</v>
      </c>
      <c r="S3080" t="s">
        <v>4608</v>
      </c>
      <c r="T3080" s="2">
        <v>0.1</v>
      </c>
      <c r="U3080" t="s">
        <v>2583</v>
      </c>
      <c r="V3080" t="s">
        <v>4609</v>
      </c>
      <c r="W3080" t="s">
        <v>224</v>
      </c>
      <c r="X3080" t="s">
        <v>4610</v>
      </c>
    </row>
    <row r="3081" spans="1:24" x14ac:dyDescent="0.3">
      <c r="A3081" t="s">
        <v>3274</v>
      </c>
      <c r="B3081" s="1">
        <v>41465</v>
      </c>
      <c r="C3081" t="s">
        <v>273</v>
      </c>
      <c r="D3081" t="s">
        <v>162</v>
      </c>
      <c r="E3081" t="s">
        <v>46</v>
      </c>
      <c r="F3081" t="s">
        <v>47</v>
      </c>
      <c r="G3081" t="s">
        <v>77</v>
      </c>
      <c r="H3081" t="s">
        <v>107</v>
      </c>
      <c r="I3081" t="s">
        <v>196</v>
      </c>
      <c r="J3081" t="s">
        <v>1660</v>
      </c>
      <c r="K3081" t="s">
        <v>33</v>
      </c>
      <c r="L3081" t="s">
        <v>34</v>
      </c>
      <c r="M3081" t="s">
        <v>35</v>
      </c>
      <c r="N3081" s="1">
        <v>41468</v>
      </c>
      <c r="O3081" t="s">
        <v>1369</v>
      </c>
      <c r="P3081" t="s">
        <v>166</v>
      </c>
      <c r="Q3081" t="s">
        <v>1661</v>
      </c>
      <c r="R3081">
        <v>1</v>
      </c>
      <c r="S3081" t="s">
        <v>5784</v>
      </c>
      <c r="T3081" s="2">
        <v>0.08</v>
      </c>
      <c r="U3081" t="s">
        <v>3096</v>
      </c>
      <c r="V3081" t="s">
        <v>5785</v>
      </c>
      <c r="W3081" t="s">
        <v>57</v>
      </c>
      <c r="X3081" t="s">
        <v>3098</v>
      </c>
    </row>
    <row r="3082" spans="1:24" x14ac:dyDescent="0.3">
      <c r="A3082" t="s">
        <v>3274</v>
      </c>
      <c r="B3082" s="1">
        <v>42205</v>
      </c>
      <c r="C3082" t="s">
        <v>5922</v>
      </c>
      <c r="D3082" t="s">
        <v>174</v>
      </c>
      <c r="E3082" t="s">
        <v>27</v>
      </c>
      <c r="F3082" t="s">
        <v>28</v>
      </c>
      <c r="G3082" t="s">
        <v>29</v>
      </c>
      <c r="H3082" t="s">
        <v>78</v>
      </c>
      <c r="I3082" t="s">
        <v>196</v>
      </c>
      <c r="J3082" t="s">
        <v>1667</v>
      </c>
      <c r="K3082" t="s">
        <v>94</v>
      </c>
      <c r="L3082" t="s">
        <v>34</v>
      </c>
      <c r="M3082" t="s">
        <v>35</v>
      </c>
      <c r="N3082" s="1">
        <v>42208</v>
      </c>
      <c r="O3082" t="s">
        <v>982</v>
      </c>
      <c r="P3082" t="s">
        <v>1190</v>
      </c>
      <c r="Q3082" t="s">
        <v>1191</v>
      </c>
      <c r="R3082">
        <v>26</v>
      </c>
      <c r="S3082" t="s">
        <v>3537</v>
      </c>
      <c r="T3082" s="2">
        <v>0</v>
      </c>
      <c r="U3082" t="s">
        <v>1927</v>
      </c>
      <c r="V3082" t="s">
        <v>4642</v>
      </c>
      <c r="W3082" t="s">
        <v>224</v>
      </c>
      <c r="X3082" t="s">
        <v>5923</v>
      </c>
    </row>
    <row r="3083" spans="1:24" x14ac:dyDescent="0.3">
      <c r="A3083" t="s">
        <v>3274</v>
      </c>
      <c r="B3083" s="1">
        <v>42135</v>
      </c>
      <c r="C3083" t="s">
        <v>1541</v>
      </c>
      <c r="D3083" t="s">
        <v>61</v>
      </c>
      <c r="E3083" t="s">
        <v>27</v>
      </c>
      <c r="F3083" t="s">
        <v>28</v>
      </c>
      <c r="G3083" t="s">
        <v>91</v>
      </c>
      <c r="H3083" t="s">
        <v>62</v>
      </c>
      <c r="I3083" t="s">
        <v>196</v>
      </c>
      <c r="J3083" t="s">
        <v>1667</v>
      </c>
      <c r="K3083" t="s">
        <v>94</v>
      </c>
      <c r="L3083" t="s">
        <v>95</v>
      </c>
      <c r="M3083" t="s">
        <v>35</v>
      </c>
      <c r="N3083" s="1">
        <v>42137</v>
      </c>
      <c r="O3083" t="s">
        <v>982</v>
      </c>
      <c r="P3083" t="s">
        <v>1190</v>
      </c>
      <c r="Q3083" t="s">
        <v>1191</v>
      </c>
      <c r="R3083">
        <v>34</v>
      </c>
      <c r="S3083" t="s">
        <v>7503</v>
      </c>
      <c r="T3083" s="2">
        <v>0.02</v>
      </c>
      <c r="U3083" t="s">
        <v>2871</v>
      </c>
      <c r="V3083" t="s">
        <v>3751</v>
      </c>
      <c r="W3083" t="s">
        <v>224</v>
      </c>
      <c r="X3083" t="s">
        <v>7504</v>
      </c>
    </row>
    <row r="3084" spans="1:24" x14ac:dyDescent="0.3">
      <c r="A3084" t="s">
        <v>3274</v>
      </c>
      <c r="B3084" s="1">
        <v>41449</v>
      </c>
      <c r="C3084" t="s">
        <v>1687</v>
      </c>
      <c r="D3084" t="s">
        <v>929</v>
      </c>
      <c r="E3084" t="s">
        <v>27</v>
      </c>
      <c r="F3084" t="s">
        <v>28</v>
      </c>
      <c r="G3084" t="s">
        <v>29</v>
      </c>
      <c r="H3084" t="s">
        <v>217</v>
      </c>
      <c r="I3084" t="s">
        <v>31</v>
      </c>
      <c r="J3084" t="s">
        <v>734</v>
      </c>
      <c r="K3084" t="s">
        <v>94</v>
      </c>
      <c r="L3084" t="s">
        <v>34</v>
      </c>
      <c r="M3084" t="s">
        <v>35</v>
      </c>
      <c r="N3084" s="1">
        <v>41450</v>
      </c>
      <c r="O3084" t="s">
        <v>735</v>
      </c>
      <c r="P3084" t="s">
        <v>736</v>
      </c>
      <c r="Q3084" t="s">
        <v>737</v>
      </c>
      <c r="R3084">
        <v>11</v>
      </c>
      <c r="S3084" t="s">
        <v>10189</v>
      </c>
      <c r="T3084" s="2">
        <v>7.0000000000000007E-2</v>
      </c>
      <c r="U3084" t="s">
        <v>10190</v>
      </c>
      <c r="V3084" t="s">
        <v>10191</v>
      </c>
      <c r="W3084" t="s">
        <v>741</v>
      </c>
      <c r="X3084" t="s">
        <v>10192</v>
      </c>
    </row>
    <row r="3085" spans="1:24" x14ac:dyDescent="0.3">
      <c r="A3085" t="s">
        <v>3274</v>
      </c>
      <c r="B3085" s="1">
        <v>42209</v>
      </c>
      <c r="C3085" t="s">
        <v>3536</v>
      </c>
      <c r="D3085" t="s">
        <v>1019</v>
      </c>
      <c r="E3085" t="s">
        <v>46</v>
      </c>
      <c r="F3085" t="s">
        <v>47</v>
      </c>
      <c r="G3085" t="s">
        <v>77</v>
      </c>
      <c r="H3085" t="s">
        <v>48</v>
      </c>
      <c r="I3085" t="s">
        <v>31</v>
      </c>
      <c r="J3085" t="s">
        <v>1667</v>
      </c>
      <c r="K3085" t="s">
        <v>94</v>
      </c>
      <c r="L3085" t="s">
        <v>34</v>
      </c>
      <c r="M3085" t="s">
        <v>35</v>
      </c>
      <c r="N3085" s="1">
        <v>42211</v>
      </c>
      <c r="O3085" t="s">
        <v>982</v>
      </c>
      <c r="P3085" t="s">
        <v>1190</v>
      </c>
      <c r="Q3085" t="s">
        <v>1191</v>
      </c>
      <c r="R3085">
        <v>41</v>
      </c>
      <c r="S3085" t="s">
        <v>3537</v>
      </c>
      <c r="T3085" s="2">
        <v>0.03</v>
      </c>
      <c r="U3085" t="s">
        <v>1927</v>
      </c>
      <c r="V3085" t="s">
        <v>11773</v>
      </c>
      <c r="W3085" t="s">
        <v>224</v>
      </c>
      <c r="X3085" t="s">
        <v>5923</v>
      </c>
    </row>
    <row r="3086" spans="1:24" x14ac:dyDescent="0.3">
      <c r="A3086" t="s">
        <v>3274</v>
      </c>
      <c r="B3086" s="1">
        <v>41842</v>
      </c>
      <c r="C3086" t="s">
        <v>12061</v>
      </c>
      <c r="D3086" t="s">
        <v>61</v>
      </c>
      <c r="E3086" t="s">
        <v>27</v>
      </c>
      <c r="F3086" t="s">
        <v>28</v>
      </c>
      <c r="G3086" t="s">
        <v>91</v>
      </c>
      <c r="H3086" t="s">
        <v>62</v>
      </c>
      <c r="I3086" t="s">
        <v>121</v>
      </c>
      <c r="J3086" t="s">
        <v>478</v>
      </c>
      <c r="K3086" t="s">
        <v>94</v>
      </c>
      <c r="L3086" t="s">
        <v>34</v>
      </c>
      <c r="M3086" t="s">
        <v>35</v>
      </c>
      <c r="N3086" s="1">
        <v>41843</v>
      </c>
      <c r="O3086" t="s">
        <v>479</v>
      </c>
      <c r="P3086" t="s">
        <v>480</v>
      </c>
      <c r="Q3086" t="s">
        <v>98</v>
      </c>
      <c r="R3086">
        <v>8</v>
      </c>
      <c r="S3086" t="s">
        <v>1542</v>
      </c>
      <c r="T3086" s="2">
        <v>7.0000000000000007E-2</v>
      </c>
      <c r="U3086" t="s">
        <v>378</v>
      </c>
      <c r="V3086" t="s">
        <v>12062</v>
      </c>
      <c r="W3086" t="s">
        <v>224</v>
      </c>
      <c r="X3086" t="s">
        <v>5669</v>
      </c>
    </row>
    <row r="3087" spans="1:24" x14ac:dyDescent="0.3">
      <c r="A3087" t="s">
        <v>3274</v>
      </c>
      <c r="B3087" s="1">
        <v>41694</v>
      </c>
      <c r="C3087" t="s">
        <v>1890</v>
      </c>
      <c r="D3087" t="s">
        <v>1503</v>
      </c>
      <c r="E3087" t="s">
        <v>27</v>
      </c>
      <c r="F3087" t="s">
        <v>28</v>
      </c>
      <c r="G3087" t="s">
        <v>91</v>
      </c>
      <c r="H3087" t="s">
        <v>289</v>
      </c>
      <c r="I3087" t="s">
        <v>63</v>
      </c>
      <c r="J3087" t="s">
        <v>2818</v>
      </c>
      <c r="K3087" t="s">
        <v>33</v>
      </c>
      <c r="L3087" t="s">
        <v>34</v>
      </c>
      <c r="M3087" t="s">
        <v>156</v>
      </c>
      <c r="N3087" s="1">
        <v>41695</v>
      </c>
      <c r="O3087" t="s">
        <v>219</v>
      </c>
      <c r="P3087" t="s">
        <v>736</v>
      </c>
      <c r="Q3087" t="s">
        <v>1478</v>
      </c>
      <c r="R3087">
        <v>6</v>
      </c>
      <c r="S3087" t="s">
        <v>2102</v>
      </c>
      <c r="T3087" s="2">
        <v>0.1</v>
      </c>
      <c r="U3087" t="s">
        <v>3750</v>
      </c>
      <c r="V3087" t="s">
        <v>6146</v>
      </c>
      <c r="W3087" t="s">
        <v>1384</v>
      </c>
      <c r="X3087" t="s">
        <v>2103</v>
      </c>
    </row>
    <row r="3088" spans="1:24" x14ac:dyDescent="0.3">
      <c r="A3088" t="s">
        <v>3274</v>
      </c>
      <c r="B3088" s="1">
        <v>42212</v>
      </c>
      <c r="C3088" t="s">
        <v>1301</v>
      </c>
      <c r="D3088" t="s">
        <v>228</v>
      </c>
      <c r="E3088" t="s">
        <v>46</v>
      </c>
      <c r="F3088" t="s">
        <v>47</v>
      </c>
      <c r="G3088" t="s">
        <v>29</v>
      </c>
      <c r="H3088" t="s">
        <v>107</v>
      </c>
      <c r="I3088" t="s">
        <v>92</v>
      </c>
      <c r="J3088" t="s">
        <v>423</v>
      </c>
      <c r="K3088" t="s">
        <v>94</v>
      </c>
      <c r="L3088" t="s">
        <v>34</v>
      </c>
      <c r="M3088" t="s">
        <v>35</v>
      </c>
      <c r="N3088" s="1">
        <v>42216</v>
      </c>
      <c r="O3088" t="s">
        <v>424</v>
      </c>
      <c r="P3088" t="s">
        <v>356</v>
      </c>
      <c r="Q3088" t="s">
        <v>341</v>
      </c>
      <c r="R3088">
        <v>47</v>
      </c>
      <c r="S3088" t="s">
        <v>3095</v>
      </c>
      <c r="T3088" s="2">
        <v>0.03</v>
      </c>
      <c r="U3088" t="s">
        <v>3096</v>
      </c>
      <c r="V3088" t="s">
        <v>3097</v>
      </c>
      <c r="W3088" t="s">
        <v>428</v>
      </c>
      <c r="X3088" t="s">
        <v>3098</v>
      </c>
    </row>
    <row r="3089" spans="1:24" x14ac:dyDescent="0.3">
      <c r="A3089" t="s">
        <v>3535</v>
      </c>
      <c r="B3089" s="1">
        <v>42209</v>
      </c>
      <c r="C3089" t="s">
        <v>3536</v>
      </c>
      <c r="D3089" t="s">
        <v>1019</v>
      </c>
      <c r="E3089" t="s">
        <v>46</v>
      </c>
      <c r="F3089" t="s">
        <v>47</v>
      </c>
      <c r="G3089" t="s">
        <v>134</v>
      </c>
      <c r="H3089" t="s">
        <v>48</v>
      </c>
      <c r="I3089" t="s">
        <v>196</v>
      </c>
      <c r="J3089" t="s">
        <v>338</v>
      </c>
      <c r="K3089" t="s">
        <v>94</v>
      </c>
      <c r="L3089" t="s">
        <v>34</v>
      </c>
      <c r="M3089" t="s">
        <v>156</v>
      </c>
      <c r="N3089" s="1">
        <v>42211</v>
      </c>
      <c r="O3089" t="s">
        <v>339</v>
      </c>
      <c r="P3089" t="s">
        <v>340</v>
      </c>
      <c r="Q3089" t="s">
        <v>341</v>
      </c>
      <c r="R3089">
        <v>21</v>
      </c>
      <c r="S3089" t="s">
        <v>3537</v>
      </c>
      <c r="T3089" s="2">
        <v>0</v>
      </c>
      <c r="U3089" t="s">
        <v>3538</v>
      </c>
      <c r="V3089" t="s">
        <v>2741</v>
      </c>
      <c r="W3089" t="s">
        <v>345</v>
      </c>
      <c r="X3089" t="s">
        <v>2081</v>
      </c>
    </row>
    <row r="3090" spans="1:24" x14ac:dyDescent="0.3">
      <c r="A3090" t="s">
        <v>3535</v>
      </c>
      <c r="B3090" s="1">
        <v>42215</v>
      </c>
      <c r="C3090" t="s">
        <v>348</v>
      </c>
      <c r="D3090" t="s">
        <v>144</v>
      </c>
      <c r="E3090" t="s">
        <v>46</v>
      </c>
      <c r="F3090" t="s">
        <v>47</v>
      </c>
      <c r="G3090" t="s">
        <v>29</v>
      </c>
      <c r="H3090" t="s">
        <v>107</v>
      </c>
      <c r="I3090" t="s">
        <v>92</v>
      </c>
      <c r="J3090" t="s">
        <v>832</v>
      </c>
      <c r="K3090" t="s">
        <v>94</v>
      </c>
      <c r="L3090" t="s">
        <v>95</v>
      </c>
      <c r="M3090" t="s">
        <v>35</v>
      </c>
      <c r="N3090" s="1">
        <v>42216</v>
      </c>
      <c r="O3090" t="s">
        <v>833</v>
      </c>
      <c r="P3090" t="s">
        <v>834</v>
      </c>
      <c r="Q3090" t="s">
        <v>774</v>
      </c>
      <c r="R3090">
        <v>2</v>
      </c>
      <c r="S3090" t="s">
        <v>8199</v>
      </c>
      <c r="T3090" s="2">
        <v>0.03</v>
      </c>
      <c r="U3090" t="s">
        <v>2211</v>
      </c>
      <c r="V3090" t="s">
        <v>8200</v>
      </c>
      <c r="W3090" t="s">
        <v>838</v>
      </c>
      <c r="X3090" t="s">
        <v>8201</v>
      </c>
    </row>
    <row r="3091" spans="1:24" x14ac:dyDescent="0.3">
      <c r="A3091" t="s">
        <v>8255</v>
      </c>
      <c r="B3091" s="1">
        <v>42541</v>
      </c>
      <c r="C3091" t="s">
        <v>2622</v>
      </c>
      <c r="D3091" t="s">
        <v>133</v>
      </c>
      <c r="E3091" t="s">
        <v>27</v>
      </c>
      <c r="F3091" t="s">
        <v>28</v>
      </c>
      <c r="G3091" t="s">
        <v>134</v>
      </c>
      <c r="H3091" t="s">
        <v>62</v>
      </c>
      <c r="I3091" t="s">
        <v>121</v>
      </c>
      <c r="J3091" t="s">
        <v>734</v>
      </c>
      <c r="K3091" t="s">
        <v>94</v>
      </c>
      <c r="L3091" t="s">
        <v>34</v>
      </c>
      <c r="M3091" t="s">
        <v>156</v>
      </c>
      <c r="N3091" s="1">
        <v>42541</v>
      </c>
      <c r="O3091" t="s">
        <v>735</v>
      </c>
      <c r="P3091" t="s">
        <v>736</v>
      </c>
      <c r="Q3091" t="s">
        <v>737</v>
      </c>
      <c r="R3091">
        <v>37</v>
      </c>
      <c r="S3091" t="s">
        <v>8256</v>
      </c>
      <c r="T3091" s="2">
        <v>0.01</v>
      </c>
      <c r="U3091" t="s">
        <v>8257</v>
      </c>
      <c r="V3091" t="s">
        <v>3428</v>
      </c>
      <c r="W3091" t="s">
        <v>741</v>
      </c>
      <c r="X3091" t="s">
        <v>8258</v>
      </c>
    </row>
    <row r="3092" spans="1:24" x14ac:dyDescent="0.3">
      <c r="A3092" t="s">
        <v>8255</v>
      </c>
      <c r="B3092" s="1">
        <v>42014</v>
      </c>
      <c r="C3092" t="s">
        <v>1317</v>
      </c>
      <c r="D3092" t="s">
        <v>683</v>
      </c>
      <c r="E3092" t="s">
        <v>46</v>
      </c>
      <c r="F3092" t="s">
        <v>47</v>
      </c>
      <c r="G3092" t="s">
        <v>77</v>
      </c>
      <c r="H3092" t="s">
        <v>107</v>
      </c>
      <c r="I3092" t="s">
        <v>31</v>
      </c>
      <c r="J3092" t="s">
        <v>1164</v>
      </c>
      <c r="K3092" t="s">
        <v>94</v>
      </c>
      <c r="L3092" t="s">
        <v>109</v>
      </c>
      <c r="M3092" t="s">
        <v>35</v>
      </c>
      <c r="N3092" s="1">
        <v>42016</v>
      </c>
      <c r="O3092" t="s">
        <v>1165</v>
      </c>
      <c r="P3092" t="s">
        <v>1166</v>
      </c>
      <c r="Q3092" t="s">
        <v>1167</v>
      </c>
      <c r="R3092">
        <v>10</v>
      </c>
      <c r="S3092" t="s">
        <v>7816</v>
      </c>
      <c r="T3092" s="2">
        <v>0.01</v>
      </c>
      <c r="U3092" t="s">
        <v>6357</v>
      </c>
      <c r="V3092" t="s">
        <v>5014</v>
      </c>
      <c r="W3092" t="s">
        <v>1169</v>
      </c>
      <c r="X3092" t="s">
        <v>4740</v>
      </c>
    </row>
    <row r="3093" spans="1:24" x14ac:dyDescent="0.3">
      <c r="A3093" t="s">
        <v>8845</v>
      </c>
      <c r="B3093" s="1">
        <v>42132</v>
      </c>
      <c r="C3093" t="s">
        <v>1616</v>
      </c>
      <c r="D3093" t="s">
        <v>1617</v>
      </c>
      <c r="E3093" t="s">
        <v>27</v>
      </c>
      <c r="F3093" t="s">
        <v>28</v>
      </c>
      <c r="G3093" t="s">
        <v>77</v>
      </c>
      <c r="H3093" t="s">
        <v>78</v>
      </c>
      <c r="I3093" t="s">
        <v>92</v>
      </c>
      <c r="J3093" t="s">
        <v>135</v>
      </c>
      <c r="K3093" t="s">
        <v>94</v>
      </c>
      <c r="L3093" t="s">
        <v>109</v>
      </c>
      <c r="M3093" t="s">
        <v>35</v>
      </c>
      <c r="N3093" s="1">
        <v>42136</v>
      </c>
      <c r="O3093" t="s">
        <v>136</v>
      </c>
      <c r="P3093" t="s">
        <v>137</v>
      </c>
      <c r="Q3093" t="s">
        <v>52</v>
      </c>
      <c r="R3093">
        <v>35</v>
      </c>
      <c r="S3093" t="s">
        <v>6079</v>
      </c>
      <c r="T3093" s="2">
        <v>0.02</v>
      </c>
      <c r="U3093" t="s">
        <v>2239</v>
      </c>
      <c r="V3093" t="s">
        <v>2778</v>
      </c>
      <c r="W3093" t="s">
        <v>72</v>
      </c>
      <c r="X3093" t="s">
        <v>8846</v>
      </c>
    </row>
    <row r="3094" spans="1:24" x14ac:dyDescent="0.3">
      <c r="A3094" t="s">
        <v>8845</v>
      </c>
      <c r="B3094" s="1">
        <v>41425</v>
      </c>
      <c r="C3094" t="s">
        <v>786</v>
      </c>
      <c r="D3094" t="s">
        <v>5161</v>
      </c>
      <c r="E3094" t="s">
        <v>27</v>
      </c>
      <c r="F3094" t="s">
        <v>28</v>
      </c>
      <c r="G3094" t="s">
        <v>134</v>
      </c>
      <c r="H3094" t="s">
        <v>422</v>
      </c>
      <c r="I3094" t="s">
        <v>196</v>
      </c>
      <c r="J3094" t="s">
        <v>11544</v>
      </c>
      <c r="K3094" t="s">
        <v>94</v>
      </c>
      <c r="L3094" t="s">
        <v>95</v>
      </c>
      <c r="M3094" t="s">
        <v>35</v>
      </c>
      <c r="N3094" s="1">
        <v>41425</v>
      </c>
      <c r="O3094" t="s">
        <v>501</v>
      </c>
      <c r="P3094" t="s">
        <v>533</v>
      </c>
      <c r="Q3094" t="s">
        <v>534</v>
      </c>
      <c r="R3094">
        <v>6</v>
      </c>
      <c r="S3094" t="s">
        <v>11545</v>
      </c>
      <c r="T3094" s="2">
        <v>7.0000000000000007E-2</v>
      </c>
      <c r="U3094" t="s">
        <v>11546</v>
      </c>
      <c r="V3094" t="s">
        <v>11547</v>
      </c>
      <c r="W3094" t="s">
        <v>538</v>
      </c>
      <c r="X3094" t="s">
        <v>11548</v>
      </c>
    </row>
    <row r="3095" spans="1:24" x14ac:dyDescent="0.3">
      <c r="A3095" t="s">
        <v>10697</v>
      </c>
      <c r="B3095" s="1">
        <v>42594</v>
      </c>
      <c r="C3095" t="s">
        <v>251</v>
      </c>
      <c r="D3095" t="s">
        <v>252</v>
      </c>
      <c r="E3095" t="s">
        <v>27</v>
      </c>
      <c r="F3095" t="s">
        <v>28</v>
      </c>
      <c r="G3095" t="s">
        <v>77</v>
      </c>
      <c r="H3095" t="s">
        <v>62</v>
      </c>
      <c r="I3095" t="s">
        <v>196</v>
      </c>
      <c r="J3095" t="s">
        <v>1388</v>
      </c>
      <c r="K3095" t="s">
        <v>94</v>
      </c>
      <c r="L3095" t="s">
        <v>34</v>
      </c>
      <c r="M3095" t="s">
        <v>35</v>
      </c>
      <c r="N3095" s="1">
        <v>42597</v>
      </c>
      <c r="O3095" t="s">
        <v>1389</v>
      </c>
      <c r="P3095" t="s">
        <v>1390</v>
      </c>
      <c r="Q3095" t="s">
        <v>1391</v>
      </c>
      <c r="R3095">
        <v>36</v>
      </c>
      <c r="S3095" t="s">
        <v>10698</v>
      </c>
      <c r="T3095" s="2">
        <v>0.06</v>
      </c>
      <c r="U3095" t="s">
        <v>2924</v>
      </c>
      <c r="V3095" t="s">
        <v>10699</v>
      </c>
      <c r="W3095" t="s">
        <v>812</v>
      </c>
      <c r="X3095" t="s">
        <v>10700</v>
      </c>
    </row>
    <row r="3096" spans="1:24" x14ac:dyDescent="0.3">
      <c r="A3096" t="s">
        <v>409</v>
      </c>
      <c r="B3096" s="1">
        <v>42215</v>
      </c>
      <c r="C3096" t="s">
        <v>410</v>
      </c>
      <c r="D3096" t="s">
        <v>288</v>
      </c>
      <c r="E3096" t="s">
        <v>27</v>
      </c>
      <c r="F3096" t="s">
        <v>28</v>
      </c>
      <c r="G3096" t="s">
        <v>77</v>
      </c>
      <c r="H3096" t="s">
        <v>289</v>
      </c>
      <c r="I3096" t="s">
        <v>63</v>
      </c>
      <c r="J3096" t="s">
        <v>411</v>
      </c>
      <c r="K3096" t="s">
        <v>94</v>
      </c>
      <c r="L3096" t="s">
        <v>34</v>
      </c>
      <c r="M3096" t="s">
        <v>35</v>
      </c>
      <c r="N3096" s="1">
        <v>42216</v>
      </c>
      <c r="O3096" t="s">
        <v>412</v>
      </c>
      <c r="P3096" t="s">
        <v>413</v>
      </c>
      <c r="Q3096" t="s">
        <v>414</v>
      </c>
      <c r="R3096">
        <v>40</v>
      </c>
      <c r="S3096" t="s">
        <v>415</v>
      </c>
      <c r="T3096" s="2">
        <v>0</v>
      </c>
      <c r="U3096" t="s">
        <v>416</v>
      </c>
      <c r="V3096" t="s">
        <v>417</v>
      </c>
      <c r="W3096" t="s">
        <v>376</v>
      </c>
      <c r="X3096" t="s">
        <v>418</v>
      </c>
    </row>
    <row r="3097" spans="1:24" x14ac:dyDescent="0.3">
      <c r="A3097" t="s">
        <v>409</v>
      </c>
      <c r="B3097" s="1">
        <v>41694</v>
      </c>
      <c r="C3097" t="s">
        <v>6263</v>
      </c>
      <c r="D3097" t="s">
        <v>1468</v>
      </c>
      <c r="E3097" t="s">
        <v>27</v>
      </c>
      <c r="F3097" t="s">
        <v>28</v>
      </c>
      <c r="G3097" t="s">
        <v>91</v>
      </c>
      <c r="H3097" t="s">
        <v>433</v>
      </c>
      <c r="I3097" t="s">
        <v>121</v>
      </c>
      <c r="J3097" t="s">
        <v>832</v>
      </c>
      <c r="K3097" t="s">
        <v>94</v>
      </c>
      <c r="L3097" t="s">
        <v>34</v>
      </c>
      <c r="M3097" t="s">
        <v>35</v>
      </c>
      <c r="N3097" s="1">
        <v>41695</v>
      </c>
      <c r="O3097" t="s">
        <v>833</v>
      </c>
      <c r="P3097" t="s">
        <v>834</v>
      </c>
      <c r="Q3097" t="s">
        <v>774</v>
      </c>
      <c r="R3097">
        <v>6</v>
      </c>
      <c r="S3097" t="s">
        <v>3749</v>
      </c>
      <c r="T3097" s="2">
        <v>0.06</v>
      </c>
      <c r="U3097" t="s">
        <v>3750</v>
      </c>
      <c r="V3097" t="s">
        <v>3751</v>
      </c>
      <c r="W3097" t="s">
        <v>838</v>
      </c>
      <c r="X3097" t="s">
        <v>2378</v>
      </c>
    </row>
    <row r="3098" spans="1:24" x14ac:dyDescent="0.3">
      <c r="A3098" t="s">
        <v>409</v>
      </c>
      <c r="B3098" s="1">
        <v>42214</v>
      </c>
      <c r="C3098" t="s">
        <v>4498</v>
      </c>
      <c r="D3098" t="s">
        <v>144</v>
      </c>
      <c r="E3098" t="s">
        <v>46</v>
      </c>
      <c r="F3098" t="s">
        <v>47</v>
      </c>
      <c r="G3098" t="s">
        <v>91</v>
      </c>
      <c r="H3098" t="s">
        <v>107</v>
      </c>
      <c r="I3098" t="s">
        <v>92</v>
      </c>
      <c r="J3098" t="s">
        <v>6646</v>
      </c>
      <c r="K3098" t="s">
        <v>33</v>
      </c>
      <c r="L3098" t="s">
        <v>34</v>
      </c>
      <c r="M3098" t="s">
        <v>35</v>
      </c>
      <c r="N3098" s="1">
        <v>42216</v>
      </c>
      <c r="O3098" t="s">
        <v>6647</v>
      </c>
      <c r="P3098" t="s">
        <v>6648</v>
      </c>
      <c r="Q3098" t="s">
        <v>6649</v>
      </c>
      <c r="R3098">
        <v>12</v>
      </c>
      <c r="S3098" t="s">
        <v>415</v>
      </c>
      <c r="T3098" s="2">
        <v>0.1</v>
      </c>
      <c r="U3098" t="s">
        <v>416</v>
      </c>
      <c r="V3098" t="s">
        <v>417</v>
      </c>
      <c r="W3098" t="s">
        <v>146</v>
      </c>
      <c r="X3098" t="s">
        <v>418</v>
      </c>
    </row>
    <row r="3099" spans="1:24" x14ac:dyDescent="0.3">
      <c r="A3099" t="s">
        <v>409</v>
      </c>
      <c r="B3099" s="1">
        <v>42215</v>
      </c>
      <c r="C3099" t="s">
        <v>410</v>
      </c>
      <c r="D3099" t="s">
        <v>288</v>
      </c>
      <c r="E3099" t="s">
        <v>27</v>
      </c>
      <c r="F3099" t="s">
        <v>28</v>
      </c>
      <c r="G3099" t="s">
        <v>77</v>
      </c>
      <c r="H3099" t="s">
        <v>289</v>
      </c>
      <c r="I3099" t="s">
        <v>63</v>
      </c>
      <c r="J3099" t="s">
        <v>6646</v>
      </c>
      <c r="K3099" t="s">
        <v>33</v>
      </c>
      <c r="L3099" t="s">
        <v>34</v>
      </c>
      <c r="M3099" t="s">
        <v>35</v>
      </c>
      <c r="N3099" s="1">
        <v>42216</v>
      </c>
      <c r="O3099" t="s">
        <v>6647</v>
      </c>
      <c r="P3099" t="s">
        <v>6648</v>
      </c>
      <c r="Q3099" t="s">
        <v>6649</v>
      </c>
      <c r="R3099">
        <v>34</v>
      </c>
      <c r="S3099" t="s">
        <v>415</v>
      </c>
      <c r="T3099" s="2">
        <v>0.1</v>
      </c>
      <c r="U3099" t="s">
        <v>416</v>
      </c>
      <c r="V3099" t="s">
        <v>417</v>
      </c>
      <c r="W3099" t="s">
        <v>146</v>
      </c>
      <c r="X3099" t="s">
        <v>418</v>
      </c>
    </row>
    <row r="3100" spans="1:24" x14ac:dyDescent="0.3">
      <c r="A3100" t="s">
        <v>8673</v>
      </c>
      <c r="B3100" s="1">
        <v>42403</v>
      </c>
      <c r="C3100" t="s">
        <v>44</v>
      </c>
      <c r="D3100" t="s">
        <v>45</v>
      </c>
      <c r="E3100" t="s">
        <v>46</v>
      </c>
      <c r="F3100" t="s">
        <v>47</v>
      </c>
      <c r="G3100" t="s">
        <v>77</v>
      </c>
      <c r="H3100" t="s">
        <v>48</v>
      </c>
      <c r="I3100" t="s">
        <v>63</v>
      </c>
      <c r="J3100" t="s">
        <v>1173</v>
      </c>
      <c r="K3100" t="s">
        <v>94</v>
      </c>
      <c r="L3100" t="s">
        <v>109</v>
      </c>
      <c r="M3100" t="s">
        <v>35</v>
      </c>
      <c r="N3100" s="1">
        <v>42405</v>
      </c>
      <c r="O3100" t="s">
        <v>1174</v>
      </c>
      <c r="P3100" t="s">
        <v>1175</v>
      </c>
      <c r="Q3100" t="s">
        <v>1176</v>
      </c>
      <c r="R3100">
        <v>26</v>
      </c>
      <c r="S3100" t="s">
        <v>8674</v>
      </c>
      <c r="T3100" s="2">
        <v>0.04</v>
      </c>
      <c r="U3100" t="s">
        <v>5377</v>
      </c>
      <c r="V3100" t="s">
        <v>8675</v>
      </c>
      <c r="W3100" t="s">
        <v>1180</v>
      </c>
      <c r="X3100" t="s">
        <v>8676</v>
      </c>
    </row>
    <row r="3101" spans="1:24" x14ac:dyDescent="0.3">
      <c r="A3101" t="s">
        <v>7959</v>
      </c>
      <c r="B3101" s="1">
        <v>42037</v>
      </c>
      <c r="C3101" t="s">
        <v>2488</v>
      </c>
      <c r="D3101" t="s">
        <v>204</v>
      </c>
      <c r="E3101" t="s">
        <v>27</v>
      </c>
      <c r="F3101" t="s">
        <v>28</v>
      </c>
      <c r="G3101" t="s">
        <v>134</v>
      </c>
      <c r="H3101" t="s">
        <v>205</v>
      </c>
      <c r="I3101" t="s">
        <v>63</v>
      </c>
      <c r="J3101" t="s">
        <v>1173</v>
      </c>
      <c r="K3101" t="s">
        <v>94</v>
      </c>
      <c r="L3101" t="s">
        <v>34</v>
      </c>
      <c r="M3101" t="s">
        <v>35</v>
      </c>
      <c r="N3101" s="1">
        <v>42038</v>
      </c>
      <c r="O3101" t="s">
        <v>1174</v>
      </c>
      <c r="P3101" t="s">
        <v>1175</v>
      </c>
      <c r="Q3101" t="s">
        <v>1176</v>
      </c>
      <c r="R3101">
        <v>19</v>
      </c>
      <c r="S3101" t="s">
        <v>7960</v>
      </c>
      <c r="T3101" s="2">
        <v>0.08</v>
      </c>
      <c r="U3101" t="s">
        <v>7961</v>
      </c>
      <c r="V3101" t="s">
        <v>7962</v>
      </c>
      <c r="W3101" t="s">
        <v>1180</v>
      </c>
      <c r="X3101" t="s">
        <v>7963</v>
      </c>
    </row>
    <row r="3102" spans="1:24" x14ac:dyDescent="0.3">
      <c r="A3102" t="s">
        <v>1003</v>
      </c>
      <c r="B3102" s="1">
        <v>41423</v>
      </c>
      <c r="C3102" t="s">
        <v>1004</v>
      </c>
      <c r="D3102" t="s">
        <v>1005</v>
      </c>
      <c r="E3102" t="s">
        <v>27</v>
      </c>
      <c r="F3102" t="s">
        <v>28</v>
      </c>
      <c r="G3102" t="s">
        <v>29</v>
      </c>
      <c r="H3102" t="s">
        <v>281</v>
      </c>
      <c r="I3102" t="s">
        <v>31</v>
      </c>
      <c r="J3102" t="s">
        <v>805</v>
      </c>
      <c r="K3102" t="s">
        <v>94</v>
      </c>
      <c r="L3102" t="s">
        <v>95</v>
      </c>
      <c r="M3102" t="s">
        <v>35</v>
      </c>
      <c r="N3102" s="1">
        <v>41423</v>
      </c>
      <c r="O3102" t="s">
        <v>806</v>
      </c>
      <c r="P3102" t="s">
        <v>807</v>
      </c>
      <c r="Q3102" t="s">
        <v>808</v>
      </c>
      <c r="R3102">
        <v>43</v>
      </c>
      <c r="S3102" t="s">
        <v>1006</v>
      </c>
      <c r="T3102" s="2">
        <v>0.04</v>
      </c>
      <c r="U3102" t="s">
        <v>1007</v>
      </c>
      <c r="V3102" t="s">
        <v>1008</v>
      </c>
      <c r="W3102" t="s">
        <v>812</v>
      </c>
      <c r="X3102" t="s">
        <v>1009</v>
      </c>
    </row>
    <row r="3103" spans="1:24" x14ac:dyDescent="0.3">
      <c r="A3103" t="s">
        <v>1003</v>
      </c>
      <c r="B3103" s="1">
        <v>42386</v>
      </c>
      <c r="C3103" t="s">
        <v>3053</v>
      </c>
      <c r="D3103" t="s">
        <v>766</v>
      </c>
      <c r="E3103" t="s">
        <v>27</v>
      </c>
      <c r="F3103" t="s">
        <v>28</v>
      </c>
      <c r="G3103" t="s">
        <v>29</v>
      </c>
      <c r="H3103" t="s">
        <v>217</v>
      </c>
      <c r="I3103" t="s">
        <v>31</v>
      </c>
      <c r="J3103" t="s">
        <v>2210</v>
      </c>
      <c r="K3103" t="s">
        <v>33</v>
      </c>
      <c r="L3103" t="s">
        <v>392</v>
      </c>
      <c r="M3103" t="s">
        <v>393</v>
      </c>
      <c r="N3103" s="1">
        <v>42386</v>
      </c>
      <c r="O3103" t="s">
        <v>2211</v>
      </c>
      <c r="P3103" t="s">
        <v>187</v>
      </c>
      <c r="Q3103" t="s">
        <v>2212</v>
      </c>
      <c r="R3103">
        <v>25</v>
      </c>
      <c r="S3103" t="s">
        <v>8446</v>
      </c>
      <c r="T3103" s="2">
        <v>0.02</v>
      </c>
      <c r="U3103" t="s">
        <v>8447</v>
      </c>
      <c r="V3103" t="s">
        <v>3135</v>
      </c>
      <c r="W3103" t="s">
        <v>2216</v>
      </c>
      <c r="X3103" t="s">
        <v>8448</v>
      </c>
    </row>
    <row r="3104" spans="1:24" x14ac:dyDescent="0.3">
      <c r="A3104" t="s">
        <v>1003</v>
      </c>
      <c r="B3104" s="1">
        <v>42301</v>
      </c>
      <c r="C3104" t="s">
        <v>600</v>
      </c>
      <c r="D3104" t="s">
        <v>365</v>
      </c>
      <c r="E3104" t="s">
        <v>46</v>
      </c>
      <c r="F3104" t="s">
        <v>47</v>
      </c>
      <c r="G3104" t="s">
        <v>91</v>
      </c>
      <c r="H3104" t="s">
        <v>48</v>
      </c>
      <c r="I3104" t="s">
        <v>121</v>
      </c>
      <c r="J3104" t="s">
        <v>2210</v>
      </c>
      <c r="K3104" t="s">
        <v>94</v>
      </c>
      <c r="L3104" t="s">
        <v>95</v>
      </c>
      <c r="M3104" t="s">
        <v>35</v>
      </c>
      <c r="N3104" s="1">
        <v>42303</v>
      </c>
      <c r="O3104" t="s">
        <v>2211</v>
      </c>
      <c r="P3104" t="s">
        <v>187</v>
      </c>
      <c r="Q3104" t="s">
        <v>2212</v>
      </c>
      <c r="R3104">
        <v>2</v>
      </c>
      <c r="S3104" t="s">
        <v>6857</v>
      </c>
      <c r="T3104" s="2">
        <v>0.09</v>
      </c>
      <c r="U3104" t="s">
        <v>9634</v>
      </c>
      <c r="V3104" t="s">
        <v>3135</v>
      </c>
      <c r="W3104" t="s">
        <v>2216</v>
      </c>
      <c r="X3104" t="s">
        <v>8448</v>
      </c>
    </row>
    <row r="3105" spans="1:24" x14ac:dyDescent="0.3">
      <c r="A3105" t="s">
        <v>1003</v>
      </c>
      <c r="B3105" s="1">
        <v>41923</v>
      </c>
      <c r="C3105" t="s">
        <v>590</v>
      </c>
      <c r="D3105" t="s">
        <v>591</v>
      </c>
      <c r="E3105" t="s">
        <v>27</v>
      </c>
      <c r="F3105" t="s">
        <v>28</v>
      </c>
      <c r="G3105" t="s">
        <v>91</v>
      </c>
      <c r="H3105" t="s">
        <v>241</v>
      </c>
      <c r="I3105" t="s">
        <v>121</v>
      </c>
      <c r="J3105" t="s">
        <v>2210</v>
      </c>
      <c r="K3105" t="s">
        <v>94</v>
      </c>
      <c r="L3105" t="s">
        <v>95</v>
      </c>
      <c r="M3105" t="s">
        <v>35</v>
      </c>
      <c r="N3105" s="1">
        <v>41923</v>
      </c>
      <c r="O3105" t="s">
        <v>2211</v>
      </c>
      <c r="P3105" t="s">
        <v>187</v>
      </c>
      <c r="Q3105" t="s">
        <v>2212</v>
      </c>
      <c r="R3105">
        <v>19</v>
      </c>
      <c r="S3105" t="s">
        <v>10673</v>
      </c>
      <c r="T3105" s="2">
        <v>0.09</v>
      </c>
      <c r="U3105" t="s">
        <v>4677</v>
      </c>
      <c r="V3105" t="s">
        <v>10674</v>
      </c>
      <c r="W3105" t="s">
        <v>2216</v>
      </c>
      <c r="X3105" t="s">
        <v>10675</v>
      </c>
    </row>
    <row r="3106" spans="1:24" x14ac:dyDescent="0.3">
      <c r="A3106" t="s">
        <v>6408</v>
      </c>
      <c r="B3106" s="1">
        <v>42219</v>
      </c>
      <c r="C3106" t="s">
        <v>530</v>
      </c>
      <c r="D3106" t="s">
        <v>531</v>
      </c>
      <c r="E3106" t="s">
        <v>27</v>
      </c>
      <c r="F3106" t="s">
        <v>28</v>
      </c>
      <c r="G3106" t="s">
        <v>29</v>
      </c>
      <c r="H3106" t="s">
        <v>30</v>
      </c>
      <c r="I3106" t="s">
        <v>92</v>
      </c>
      <c r="J3106" t="s">
        <v>108</v>
      </c>
      <c r="K3106" t="s">
        <v>33</v>
      </c>
      <c r="L3106" t="s">
        <v>34</v>
      </c>
      <c r="M3106" t="s">
        <v>156</v>
      </c>
      <c r="N3106" s="1">
        <v>42224</v>
      </c>
      <c r="O3106" t="s">
        <v>110</v>
      </c>
      <c r="P3106" t="s">
        <v>111</v>
      </c>
      <c r="Q3106" t="s">
        <v>112</v>
      </c>
      <c r="R3106">
        <v>2</v>
      </c>
      <c r="S3106" t="s">
        <v>5153</v>
      </c>
      <c r="T3106" s="2">
        <v>0.02</v>
      </c>
      <c r="U3106" t="s">
        <v>2333</v>
      </c>
      <c r="V3106" t="s">
        <v>6409</v>
      </c>
      <c r="W3106" t="s">
        <v>116</v>
      </c>
      <c r="X3106" t="s">
        <v>5155</v>
      </c>
    </row>
    <row r="3107" spans="1:24" x14ac:dyDescent="0.3">
      <c r="A3107" t="s">
        <v>6408</v>
      </c>
      <c r="B3107" s="1">
        <v>41515</v>
      </c>
      <c r="C3107" t="s">
        <v>1183</v>
      </c>
      <c r="D3107" t="s">
        <v>174</v>
      </c>
      <c r="E3107" t="s">
        <v>27</v>
      </c>
      <c r="F3107" t="s">
        <v>28</v>
      </c>
      <c r="G3107" t="s">
        <v>77</v>
      </c>
      <c r="H3107" t="s">
        <v>78</v>
      </c>
      <c r="I3107" t="s">
        <v>63</v>
      </c>
      <c r="J3107" t="s">
        <v>64</v>
      </c>
      <c r="K3107" t="s">
        <v>94</v>
      </c>
      <c r="L3107" t="s">
        <v>95</v>
      </c>
      <c r="M3107" t="s">
        <v>35</v>
      </c>
      <c r="N3107" s="1">
        <v>41520</v>
      </c>
      <c r="O3107" t="s">
        <v>66</v>
      </c>
      <c r="P3107" t="s">
        <v>67</v>
      </c>
      <c r="Q3107" t="s">
        <v>68</v>
      </c>
      <c r="R3107">
        <v>38</v>
      </c>
      <c r="S3107" t="s">
        <v>5153</v>
      </c>
      <c r="T3107" s="2">
        <v>0.06</v>
      </c>
      <c r="U3107" t="s">
        <v>2333</v>
      </c>
      <c r="V3107" t="s">
        <v>6412</v>
      </c>
      <c r="W3107" t="s">
        <v>72</v>
      </c>
      <c r="X3107" t="s">
        <v>5155</v>
      </c>
    </row>
    <row r="3108" spans="1:24" x14ac:dyDescent="0.3">
      <c r="A3108" t="s">
        <v>6408</v>
      </c>
      <c r="B3108" s="1">
        <v>42219</v>
      </c>
      <c r="C3108" t="s">
        <v>530</v>
      </c>
      <c r="D3108" t="s">
        <v>531</v>
      </c>
      <c r="E3108" t="s">
        <v>27</v>
      </c>
      <c r="F3108" t="s">
        <v>28</v>
      </c>
      <c r="G3108" t="s">
        <v>77</v>
      </c>
      <c r="H3108" t="s">
        <v>30</v>
      </c>
      <c r="I3108" t="s">
        <v>31</v>
      </c>
      <c r="J3108" t="s">
        <v>108</v>
      </c>
      <c r="K3108" t="s">
        <v>94</v>
      </c>
      <c r="L3108" t="s">
        <v>95</v>
      </c>
      <c r="M3108" t="s">
        <v>156</v>
      </c>
      <c r="N3108" s="1">
        <v>42224</v>
      </c>
      <c r="O3108" t="s">
        <v>110</v>
      </c>
      <c r="P3108" t="s">
        <v>111</v>
      </c>
      <c r="Q3108" t="s">
        <v>112</v>
      </c>
      <c r="R3108">
        <v>47</v>
      </c>
      <c r="S3108" t="s">
        <v>5153</v>
      </c>
      <c r="T3108" s="2">
        <v>0</v>
      </c>
      <c r="U3108" t="s">
        <v>2333</v>
      </c>
      <c r="V3108" t="s">
        <v>6409</v>
      </c>
      <c r="W3108" t="s">
        <v>116</v>
      </c>
      <c r="X3108" t="s">
        <v>5155</v>
      </c>
    </row>
    <row r="3109" spans="1:24" x14ac:dyDescent="0.3">
      <c r="A3109" t="s">
        <v>6408</v>
      </c>
      <c r="B3109" s="1">
        <v>42219</v>
      </c>
      <c r="C3109" t="s">
        <v>530</v>
      </c>
      <c r="D3109" t="s">
        <v>531</v>
      </c>
      <c r="E3109" t="s">
        <v>27</v>
      </c>
      <c r="F3109" t="s">
        <v>28</v>
      </c>
      <c r="G3109" t="s">
        <v>134</v>
      </c>
      <c r="H3109" t="s">
        <v>30</v>
      </c>
      <c r="I3109" t="s">
        <v>121</v>
      </c>
      <c r="J3109" t="s">
        <v>108</v>
      </c>
      <c r="K3109" t="s">
        <v>94</v>
      </c>
      <c r="L3109" t="s">
        <v>34</v>
      </c>
      <c r="M3109" t="s">
        <v>35</v>
      </c>
      <c r="N3109" s="1">
        <v>42224</v>
      </c>
      <c r="O3109" t="s">
        <v>110</v>
      </c>
      <c r="P3109" t="s">
        <v>111</v>
      </c>
      <c r="Q3109" t="s">
        <v>112</v>
      </c>
      <c r="R3109">
        <v>24</v>
      </c>
      <c r="S3109" t="s">
        <v>5153</v>
      </c>
      <c r="T3109" s="2">
        <v>0.06</v>
      </c>
      <c r="U3109" t="s">
        <v>2333</v>
      </c>
      <c r="V3109" t="s">
        <v>6409</v>
      </c>
      <c r="W3109" t="s">
        <v>116</v>
      </c>
      <c r="X3109" t="s">
        <v>5155</v>
      </c>
    </row>
    <row r="3110" spans="1:24" x14ac:dyDescent="0.3">
      <c r="A3110" t="s">
        <v>4067</v>
      </c>
      <c r="B3110" s="1">
        <v>42223</v>
      </c>
      <c r="C3110" t="s">
        <v>3025</v>
      </c>
      <c r="D3110" t="s">
        <v>945</v>
      </c>
      <c r="E3110" t="s">
        <v>27</v>
      </c>
      <c r="F3110" t="s">
        <v>28</v>
      </c>
      <c r="G3110" t="s">
        <v>77</v>
      </c>
      <c r="H3110" t="s">
        <v>241</v>
      </c>
      <c r="I3110" t="s">
        <v>31</v>
      </c>
      <c r="J3110" t="s">
        <v>4068</v>
      </c>
      <c r="K3110" t="s">
        <v>94</v>
      </c>
      <c r="L3110" t="s">
        <v>95</v>
      </c>
      <c r="M3110" t="s">
        <v>35</v>
      </c>
      <c r="N3110" s="1">
        <v>42224</v>
      </c>
      <c r="O3110" t="s">
        <v>2512</v>
      </c>
      <c r="P3110" t="s">
        <v>2119</v>
      </c>
      <c r="Q3110" t="s">
        <v>428</v>
      </c>
      <c r="R3110">
        <v>12</v>
      </c>
      <c r="S3110" t="s">
        <v>4069</v>
      </c>
      <c r="T3110" s="2">
        <v>0.09</v>
      </c>
      <c r="U3110" t="s">
        <v>4070</v>
      </c>
      <c r="V3110" t="s">
        <v>4071</v>
      </c>
      <c r="W3110" t="s">
        <v>4072</v>
      </c>
      <c r="X3110" t="s">
        <v>4073</v>
      </c>
    </row>
    <row r="3111" spans="1:24" x14ac:dyDescent="0.3">
      <c r="A3111" t="s">
        <v>4067</v>
      </c>
      <c r="B3111" s="1">
        <v>42226</v>
      </c>
      <c r="C3111" t="s">
        <v>1578</v>
      </c>
      <c r="D3111" t="s">
        <v>1579</v>
      </c>
      <c r="E3111" t="s">
        <v>27</v>
      </c>
      <c r="F3111" t="s">
        <v>28</v>
      </c>
      <c r="G3111" t="s">
        <v>77</v>
      </c>
      <c r="H3111" t="s">
        <v>422</v>
      </c>
      <c r="I3111" t="s">
        <v>121</v>
      </c>
      <c r="J3111" t="s">
        <v>3226</v>
      </c>
      <c r="K3111" t="s">
        <v>94</v>
      </c>
      <c r="L3111" t="s">
        <v>34</v>
      </c>
      <c r="M3111" t="s">
        <v>35</v>
      </c>
      <c r="N3111" s="1">
        <v>42227</v>
      </c>
      <c r="O3111" t="s">
        <v>3451</v>
      </c>
      <c r="P3111" t="s">
        <v>2368</v>
      </c>
      <c r="Q3111" t="s">
        <v>260</v>
      </c>
      <c r="R3111">
        <v>3</v>
      </c>
      <c r="S3111" t="s">
        <v>4576</v>
      </c>
      <c r="T3111" s="2">
        <v>0</v>
      </c>
      <c r="U3111" t="s">
        <v>2108</v>
      </c>
      <c r="V3111" t="s">
        <v>4577</v>
      </c>
      <c r="W3111" t="s">
        <v>774</v>
      </c>
      <c r="X3111" t="s">
        <v>4578</v>
      </c>
    </row>
    <row r="3112" spans="1:24" x14ac:dyDescent="0.3">
      <c r="A3112" t="s">
        <v>4067</v>
      </c>
      <c r="B3112" s="1">
        <v>42223</v>
      </c>
      <c r="C3112" t="s">
        <v>3025</v>
      </c>
      <c r="D3112" t="s">
        <v>945</v>
      </c>
      <c r="E3112" t="s">
        <v>27</v>
      </c>
      <c r="F3112" t="s">
        <v>28</v>
      </c>
      <c r="G3112" t="s">
        <v>29</v>
      </c>
      <c r="H3112" t="s">
        <v>241</v>
      </c>
      <c r="I3112" t="s">
        <v>92</v>
      </c>
      <c r="J3112" t="s">
        <v>4068</v>
      </c>
      <c r="K3112" t="s">
        <v>94</v>
      </c>
      <c r="L3112" t="s">
        <v>95</v>
      </c>
      <c r="M3112" t="s">
        <v>156</v>
      </c>
      <c r="N3112" s="1">
        <v>42224</v>
      </c>
      <c r="O3112" t="s">
        <v>2512</v>
      </c>
      <c r="P3112" t="s">
        <v>2119</v>
      </c>
      <c r="Q3112" t="s">
        <v>428</v>
      </c>
      <c r="R3112">
        <v>2</v>
      </c>
      <c r="S3112" t="s">
        <v>4069</v>
      </c>
      <c r="T3112" s="2">
        <v>0.03</v>
      </c>
      <c r="U3112" t="s">
        <v>4070</v>
      </c>
      <c r="V3112" t="s">
        <v>4071</v>
      </c>
      <c r="W3112" t="s">
        <v>4072</v>
      </c>
      <c r="X3112" t="s">
        <v>4073</v>
      </c>
    </row>
    <row r="3113" spans="1:24" x14ac:dyDescent="0.3">
      <c r="A3113" t="s">
        <v>4067</v>
      </c>
      <c r="B3113" s="1">
        <v>42223</v>
      </c>
      <c r="C3113" t="s">
        <v>3025</v>
      </c>
      <c r="D3113" t="s">
        <v>945</v>
      </c>
      <c r="E3113" t="s">
        <v>27</v>
      </c>
      <c r="F3113" t="s">
        <v>28</v>
      </c>
      <c r="G3113" t="s">
        <v>91</v>
      </c>
      <c r="H3113" t="s">
        <v>241</v>
      </c>
      <c r="I3113" t="s">
        <v>121</v>
      </c>
      <c r="J3113" t="s">
        <v>4068</v>
      </c>
      <c r="K3113" t="s">
        <v>94</v>
      </c>
      <c r="L3113" t="s">
        <v>34</v>
      </c>
      <c r="M3113" t="s">
        <v>35</v>
      </c>
      <c r="N3113" s="1">
        <v>42224</v>
      </c>
      <c r="O3113" t="s">
        <v>2512</v>
      </c>
      <c r="P3113" t="s">
        <v>2119</v>
      </c>
      <c r="Q3113" t="s">
        <v>428</v>
      </c>
      <c r="R3113">
        <v>8</v>
      </c>
      <c r="S3113" t="s">
        <v>4069</v>
      </c>
      <c r="T3113" s="2">
        <v>7.0000000000000007E-2</v>
      </c>
      <c r="U3113" t="s">
        <v>4070</v>
      </c>
      <c r="V3113" t="s">
        <v>4071</v>
      </c>
      <c r="W3113" t="s">
        <v>4072</v>
      </c>
      <c r="X3113" t="s">
        <v>4073</v>
      </c>
    </row>
    <row r="3114" spans="1:24" x14ac:dyDescent="0.3">
      <c r="A3114" t="s">
        <v>10775</v>
      </c>
      <c r="B3114" s="1">
        <v>42067</v>
      </c>
      <c r="C3114" t="s">
        <v>4239</v>
      </c>
      <c r="D3114" t="s">
        <v>26</v>
      </c>
      <c r="E3114" t="s">
        <v>27</v>
      </c>
      <c r="F3114" t="s">
        <v>28</v>
      </c>
      <c r="G3114" t="s">
        <v>134</v>
      </c>
      <c r="H3114" t="s">
        <v>30</v>
      </c>
      <c r="I3114" t="s">
        <v>196</v>
      </c>
      <c r="J3114" t="s">
        <v>2705</v>
      </c>
      <c r="K3114" t="s">
        <v>94</v>
      </c>
      <c r="L3114" t="s">
        <v>34</v>
      </c>
      <c r="M3114" t="s">
        <v>35</v>
      </c>
      <c r="N3114" s="1">
        <v>42069</v>
      </c>
      <c r="O3114" t="s">
        <v>2706</v>
      </c>
      <c r="P3114" t="s">
        <v>2707</v>
      </c>
      <c r="Q3114" t="s">
        <v>2708</v>
      </c>
      <c r="R3114">
        <v>33</v>
      </c>
      <c r="S3114" t="s">
        <v>924</v>
      </c>
      <c r="T3114" s="2">
        <v>0.05</v>
      </c>
      <c r="U3114" t="s">
        <v>925</v>
      </c>
      <c r="V3114" t="s">
        <v>585</v>
      </c>
      <c r="W3114" t="s">
        <v>116</v>
      </c>
      <c r="X3114" t="s">
        <v>10776</v>
      </c>
    </row>
    <row r="3115" spans="1:24" x14ac:dyDescent="0.3">
      <c r="A3115" t="s">
        <v>11352</v>
      </c>
      <c r="B3115" s="1">
        <v>41425</v>
      </c>
      <c r="C3115" t="s">
        <v>786</v>
      </c>
      <c r="D3115" t="s">
        <v>787</v>
      </c>
      <c r="E3115" t="s">
        <v>27</v>
      </c>
      <c r="F3115" t="s">
        <v>28</v>
      </c>
      <c r="G3115" t="s">
        <v>91</v>
      </c>
      <c r="H3115" t="s">
        <v>217</v>
      </c>
      <c r="I3115" t="s">
        <v>63</v>
      </c>
      <c r="J3115" t="s">
        <v>994</v>
      </c>
      <c r="K3115" t="s">
        <v>33</v>
      </c>
      <c r="L3115" t="s">
        <v>34</v>
      </c>
      <c r="M3115" t="s">
        <v>35</v>
      </c>
      <c r="N3115" s="1">
        <v>41425</v>
      </c>
      <c r="O3115" t="s">
        <v>995</v>
      </c>
      <c r="P3115" t="s">
        <v>996</v>
      </c>
      <c r="Q3115" t="s">
        <v>997</v>
      </c>
      <c r="R3115">
        <v>29</v>
      </c>
      <c r="S3115" t="s">
        <v>11353</v>
      </c>
      <c r="T3115" s="2">
        <v>0.04</v>
      </c>
      <c r="U3115" t="s">
        <v>11354</v>
      </c>
      <c r="V3115" t="s">
        <v>11355</v>
      </c>
      <c r="W3115" t="s">
        <v>1001</v>
      </c>
      <c r="X3115" t="s">
        <v>11356</v>
      </c>
    </row>
    <row r="3116" spans="1:24" x14ac:dyDescent="0.3">
      <c r="A3116" t="s">
        <v>5372</v>
      </c>
      <c r="B3116" s="1">
        <v>42226</v>
      </c>
      <c r="C3116" t="s">
        <v>1578</v>
      </c>
      <c r="D3116" t="s">
        <v>120</v>
      </c>
      <c r="E3116" t="s">
        <v>27</v>
      </c>
      <c r="F3116" t="s">
        <v>28</v>
      </c>
      <c r="G3116" t="s">
        <v>77</v>
      </c>
      <c r="H3116" t="s">
        <v>62</v>
      </c>
      <c r="I3116" t="s">
        <v>121</v>
      </c>
      <c r="J3116" t="s">
        <v>5373</v>
      </c>
      <c r="K3116" t="s">
        <v>94</v>
      </c>
      <c r="L3116" t="s">
        <v>34</v>
      </c>
      <c r="M3116" t="s">
        <v>35</v>
      </c>
      <c r="N3116" s="1">
        <v>42229</v>
      </c>
      <c r="O3116" t="s">
        <v>5374</v>
      </c>
      <c r="P3116" t="s">
        <v>3412</v>
      </c>
      <c r="Q3116" t="s">
        <v>1220</v>
      </c>
      <c r="R3116">
        <v>44</v>
      </c>
      <c r="S3116" t="s">
        <v>4576</v>
      </c>
      <c r="T3116" s="2">
        <v>0.09</v>
      </c>
      <c r="U3116" t="s">
        <v>2108</v>
      </c>
      <c r="V3116" t="s">
        <v>4577</v>
      </c>
      <c r="W3116" t="s">
        <v>5375</v>
      </c>
      <c r="X3116" t="s">
        <v>4578</v>
      </c>
    </row>
    <row r="3117" spans="1:24" x14ac:dyDescent="0.3">
      <c r="A3117" t="s">
        <v>5372</v>
      </c>
      <c r="B3117" s="1">
        <v>42084</v>
      </c>
      <c r="C3117" t="s">
        <v>364</v>
      </c>
      <c r="D3117" t="s">
        <v>365</v>
      </c>
      <c r="E3117" t="s">
        <v>46</v>
      </c>
      <c r="F3117" t="s">
        <v>47</v>
      </c>
      <c r="G3117" t="s">
        <v>29</v>
      </c>
      <c r="H3117" t="s">
        <v>48</v>
      </c>
      <c r="I3117" t="s">
        <v>121</v>
      </c>
      <c r="J3117" t="s">
        <v>4088</v>
      </c>
      <c r="K3117" t="s">
        <v>33</v>
      </c>
      <c r="L3117" t="s">
        <v>34</v>
      </c>
      <c r="M3117" t="s">
        <v>35</v>
      </c>
      <c r="N3117" s="1">
        <v>42085</v>
      </c>
      <c r="O3117" t="s">
        <v>84</v>
      </c>
      <c r="P3117" t="s">
        <v>4089</v>
      </c>
      <c r="Q3117" t="s">
        <v>4090</v>
      </c>
      <c r="R3117">
        <v>12</v>
      </c>
      <c r="S3117" t="s">
        <v>4127</v>
      </c>
      <c r="T3117" s="2">
        <v>0</v>
      </c>
      <c r="U3117" t="s">
        <v>3096</v>
      </c>
      <c r="V3117" t="s">
        <v>5432</v>
      </c>
      <c r="W3117" t="s">
        <v>123</v>
      </c>
      <c r="X3117" t="s">
        <v>5433</v>
      </c>
    </row>
    <row r="3118" spans="1:24" x14ac:dyDescent="0.3">
      <c r="A3118" t="s">
        <v>5372</v>
      </c>
      <c r="B3118" s="1">
        <v>41776</v>
      </c>
      <c r="C3118" t="s">
        <v>8219</v>
      </c>
      <c r="D3118" t="s">
        <v>432</v>
      </c>
      <c r="E3118" t="s">
        <v>27</v>
      </c>
      <c r="F3118" t="s">
        <v>28</v>
      </c>
      <c r="G3118" t="s">
        <v>134</v>
      </c>
      <c r="H3118" t="s">
        <v>433</v>
      </c>
      <c r="I3118" t="s">
        <v>63</v>
      </c>
      <c r="J3118" t="s">
        <v>2623</v>
      </c>
      <c r="K3118" t="s">
        <v>94</v>
      </c>
      <c r="L3118" t="s">
        <v>95</v>
      </c>
      <c r="M3118" t="s">
        <v>35</v>
      </c>
      <c r="N3118" s="1">
        <v>41778</v>
      </c>
      <c r="O3118" t="s">
        <v>2624</v>
      </c>
      <c r="P3118" t="s">
        <v>2625</v>
      </c>
      <c r="Q3118" t="s">
        <v>2626</v>
      </c>
      <c r="R3118">
        <v>48</v>
      </c>
      <c r="S3118" t="s">
        <v>8220</v>
      </c>
      <c r="T3118" s="2">
        <v>0.05</v>
      </c>
      <c r="U3118" t="s">
        <v>8221</v>
      </c>
      <c r="V3118" t="s">
        <v>8222</v>
      </c>
      <c r="W3118" t="s">
        <v>1234</v>
      </c>
      <c r="X3118" t="s">
        <v>5007</v>
      </c>
    </row>
    <row r="3119" spans="1:24" x14ac:dyDescent="0.3">
      <c r="A3119" t="s">
        <v>5372</v>
      </c>
      <c r="B3119" s="1">
        <v>41408</v>
      </c>
      <c r="C3119" t="s">
        <v>676</v>
      </c>
      <c r="D3119" t="s">
        <v>331</v>
      </c>
      <c r="E3119" t="s">
        <v>46</v>
      </c>
      <c r="F3119" t="s">
        <v>47</v>
      </c>
      <c r="G3119" t="s">
        <v>134</v>
      </c>
      <c r="H3119" t="s">
        <v>107</v>
      </c>
      <c r="I3119" t="s">
        <v>63</v>
      </c>
      <c r="J3119" t="s">
        <v>994</v>
      </c>
      <c r="K3119" t="s">
        <v>33</v>
      </c>
      <c r="L3119" t="s">
        <v>34</v>
      </c>
      <c r="M3119" t="s">
        <v>156</v>
      </c>
      <c r="N3119" s="1">
        <v>41409</v>
      </c>
      <c r="O3119" t="s">
        <v>995</v>
      </c>
      <c r="P3119" t="s">
        <v>996</v>
      </c>
      <c r="Q3119" t="s">
        <v>997</v>
      </c>
      <c r="R3119">
        <v>26</v>
      </c>
      <c r="S3119" t="s">
        <v>9372</v>
      </c>
      <c r="T3119" s="2">
        <v>0.03</v>
      </c>
      <c r="U3119" t="s">
        <v>9373</v>
      </c>
      <c r="V3119" t="s">
        <v>9374</v>
      </c>
      <c r="W3119" t="s">
        <v>1001</v>
      </c>
      <c r="X3119" t="s">
        <v>1087</v>
      </c>
    </row>
    <row r="3120" spans="1:24" x14ac:dyDescent="0.3">
      <c r="A3120" t="s">
        <v>5334</v>
      </c>
      <c r="B3120" s="1">
        <v>42226</v>
      </c>
      <c r="C3120" t="s">
        <v>1578</v>
      </c>
      <c r="D3120" t="s">
        <v>1579</v>
      </c>
      <c r="E3120" t="s">
        <v>27</v>
      </c>
      <c r="F3120" t="s">
        <v>28</v>
      </c>
      <c r="G3120" t="s">
        <v>29</v>
      </c>
      <c r="H3120" t="s">
        <v>422</v>
      </c>
      <c r="I3120" t="s">
        <v>92</v>
      </c>
      <c r="J3120" t="s">
        <v>4723</v>
      </c>
      <c r="K3120" t="s">
        <v>94</v>
      </c>
      <c r="L3120" t="s">
        <v>109</v>
      </c>
      <c r="M3120" t="s">
        <v>35</v>
      </c>
      <c r="N3120" s="1">
        <v>42229</v>
      </c>
      <c r="O3120" t="s">
        <v>182</v>
      </c>
      <c r="P3120" t="s">
        <v>4724</v>
      </c>
      <c r="Q3120" t="s">
        <v>3508</v>
      </c>
      <c r="R3120">
        <v>33</v>
      </c>
      <c r="S3120" t="s">
        <v>4017</v>
      </c>
      <c r="T3120" s="2">
        <v>0.05</v>
      </c>
      <c r="U3120" t="s">
        <v>4018</v>
      </c>
      <c r="V3120" t="s">
        <v>5335</v>
      </c>
      <c r="W3120" t="s">
        <v>2119</v>
      </c>
      <c r="X3120" t="s">
        <v>4263</v>
      </c>
    </row>
    <row r="3121" spans="1:24" x14ac:dyDescent="0.3">
      <c r="A3121" t="s">
        <v>5334</v>
      </c>
      <c r="B3121" s="1">
        <v>42226</v>
      </c>
      <c r="C3121" t="s">
        <v>1578</v>
      </c>
      <c r="D3121" t="s">
        <v>3614</v>
      </c>
      <c r="E3121" t="s">
        <v>27</v>
      </c>
      <c r="F3121" t="s">
        <v>28</v>
      </c>
      <c r="G3121" t="s">
        <v>91</v>
      </c>
      <c r="H3121" t="s">
        <v>965</v>
      </c>
      <c r="I3121" t="s">
        <v>31</v>
      </c>
      <c r="J3121" t="s">
        <v>7525</v>
      </c>
      <c r="K3121" t="s">
        <v>94</v>
      </c>
      <c r="L3121" t="s">
        <v>34</v>
      </c>
      <c r="M3121" t="s">
        <v>35</v>
      </c>
      <c r="N3121" s="1">
        <v>42229</v>
      </c>
      <c r="O3121" t="s">
        <v>891</v>
      </c>
      <c r="P3121" t="s">
        <v>7526</v>
      </c>
      <c r="Q3121" t="s">
        <v>1845</v>
      </c>
      <c r="R3121">
        <v>40</v>
      </c>
      <c r="S3121" t="s">
        <v>4017</v>
      </c>
      <c r="T3121" s="2">
        <v>0.04</v>
      </c>
      <c r="U3121" t="s">
        <v>4018</v>
      </c>
      <c r="V3121" t="s">
        <v>5335</v>
      </c>
      <c r="W3121" t="s">
        <v>165</v>
      </c>
      <c r="X3121" t="s">
        <v>4263</v>
      </c>
    </row>
    <row r="3122" spans="1:24" x14ac:dyDescent="0.3">
      <c r="A3122" t="s">
        <v>5334</v>
      </c>
      <c r="B3122" s="1">
        <v>42226</v>
      </c>
      <c r="C3122" t="s">
        <v>1578</v>
      </c>
      <c r="D3122" t="s">
        <v>1579</v>
      </c>
      <c r="E3122" t="s">
        <v>27</v>
      </c>
      <c r="F3122" t="s">
        <v>28</v>
      </c>
      <c r="G3122" t="s">
        <v>134</v>
      </c>
      <c r="H3122" t="s">
        <v>422</v>
      </c>
      <c r="I3122" t="s">
        <v>31</v>
      </c>
      <c r="J3122" t="s">
        <v>4723</v>
      </c>
      <c r="K3122" t="s">
        <v>33</v>
      </c>
      <c r="L3122" t="s">
        <v>392</v>
      </c>
      <c r="M3122" t="s">
        <v>393</v>
      </c>
      <c r="N3122" s="1">
        <v>42229</v>
      </c>
      <c r="O3122" t="s">
        <v>182</v>
      </c>
      <c r="P3122" t="s">
        <v>4724</v>
      </c>
      <c r="Q3122" t="s">
        <v>3508</v>
      </c>
      <c r="R3122">
        <v>44</v>
      </c>
      <c r="S3122" t="s">
        <v>4017</v>
      </c>
      <c r="T3122" s="2">
        <v>0.03</v>
      </c>
      <c r="U3122" t="s">
        <v>4018</v>
      </c>
      <c r="V3122" t="s">
        <v>5335</v>
      </c>
      <c r="W3122" t="s">
        <v>2119</v>
      </c>
      <c r="X3122" t="s">
        <v>4263</v>
      </c>
    </row>
    <row r="3123" spans="1:24" x14ac:dyDescent="0.3">
      <c r="A3123" t="s">
        <v>11896</v>
      </c>
      <c r="B3123" s="1">
        <v>42456</v>
      </c>
      <c r="C3123" t="s">
        <v>2309</v>
      </c>
      <c r="D3123" t="s">
        <v>11897</v>
      </c>
      <c r="E3123" t="s">
        <v>27</v>
      </c>
      <c r="F3123" t="s">
        <v>28</v>
      </c>
      <c r="G3123" t="s">
        <v>91</v>
      </c>
      <c r="H3123" t="s">
        <v>289</v>
      </c>
      <c r="I3123" t="s">
        <v>196</v>
      </c>
      <c r="J3123" t="s">
        <v>564</v>
      </c>
      <c r="K3123" t="s">
        <v>723</v>
      </c>
      <c r="L3123" t="s">
        <v>50</v>
      </c>
      <c r="M3123" t="s">
        <v>35</v>
      </c>
      <c r="N3123" s="1">
        <v>42463</v>
      </c>
      <c r="O3123" t="s">
        <v>565</v>
      </c>
      <c r="P3123" t="s">
        <v>566</v>
      </c>
      <c r="Q3123" t="s">
        <v>567</v>
      </c>
      <c r="R3123">
        <v>7</v>
      </c>
      <c r="S3123" t="s">
        <v>11898</v>
      </c>
      <c r="T3123" s="2">
        <v>0.02</v>
      </c>
      <c r="U3123" t="s">
        <v>127</v>
      </c>
      <c r="V3123" t="s">
        <v>11899</v>
      </c>
      <c r="W3123" t="s">
        <v>224</v>
      </c>
      <c r="X3123" t="s">
        <v>11900</v>
      </c>
    </row>
    <row r="3124" spans="1:24" x14ac:dyDescent="0.3">
      <c r="A3124" t="s">
        <v>7088</v>
      </c>
      <c r="B3124" s="1">
        <v>42234</v>
      </c>
      <c r="C3124" t="s">
        <v>7089</v>
      </c>
      <c r="D3124" t="s">
        <v>1019</v>
      </c>
      <c r="E3124" t="s">
        <v>46</v>
      </c>
      <c r="F3124" t="s">
        <v>47</v>
      </c>
      <c r="G3124" t="s">
        <v>29</v>
      </c>
      <c r="H3124" t="s">
        <v>48</v>
      </c>
      <c r="I3124" t="s">
        <v>92</v>
      </c>
      <c r="J3124" t="s">
        <v>853</v>
      </c>
      <c r="K3124" t="s">
        <v>33</v>
      </c>
      <c r="L3124" t="s">
        <v>109</v>
      </c>
      <c r="M3124" t="s">
        <v>35</v>
      </c>
      <c r="N3124" s="1">
        <v>42232</v>
      </c>
      <c r="O3124" t="s">
        <v>854</v>
      </c>
      <c r="P3124" t="s">
        <v>855</v>
      </c>
      <c r="Q3124" t="s">
        <v>856</v>
      </c>
      <c r="R3124">
        <v>16</v>
      </c>
      <c r="S3124" t="s">
        <v>7090</v>
      </c>
      <c r="T3124" s="2">
        <v>0.03</v>
      </c>
      <c r="U3124" t="s">
        <v>7091</v>
      </c>
      <c r="V3124" t="s">
        <v>7092</v>
      </c>
      <c r="W3124" t="s">
        <v>618</v>
      </c>
      <c r="X3124" t="s">
        <v>7093</v>
      </c>
    </row>
    <row r="3125" spans="1:24" x14ac:dyDescent="0.3">
      <c r="A3125" t="s">
        <v>4261</v>
      </c>
      <c r="B3125" s="1">
        <v>42226</v>
      </c>
      <c r="C3125" t="s">
        <v>1578</v>
      </c>
      <c r="D3125" t="s">
        <v>4262</v>
      </c>
      <c r="E3125" t="s">
        <v>27</v>
      </c>
      <c r="F3125" t="s">
        <v>28</v>
      </c>
      <c r="G3125" t="s">
        <v>134</v>
      </c>
      <c r="H3125" t="s">
        <v>422</v>
      </c>
      <c r="I3125" t="s">
        <v>63</v>
      </c>
      <c r="J3125" t="s">
        <v>2623</v>
      </c>
      <c r="K3125" t="s">
        <v>94</v>
      </c>
      <c r="L3125" t="s">
        <v>95</v>
      </c>
      <c r="M3125" t="s">
        <v>35</v>
      </c>
      <c r="N3125" s="1">
        <v>42229</v>
      </c>
      <c r="O3125" t="s">
        <v>2624</v>
      </c>
      <c r="P3125" t="s">
        <v>2625</v>
      </c>
      <c r="Q3125" t="s">
        <v>2626</v>
      </c>
      <c r="R3125">
        <v>37</v>
      </c>
      <c r="S3125" t="s">
        <v>4017</v>
      </c>
      <c r="T3125" s="2">
        <v>0.04</v>
      </c>
      <c r="U3125" t="s">
        <v>4018</v>
      </c>
      <c r="V3125" t="s">
        <v>828</v>
      </c>
      <c r="W3125" t="s">
        <v>1234</v>
      </c>
      <c r="X3125" t="s">
        <v>4263</v>
      </c>
    </row>
    <row r="3126" spans="1:24" x14ac:dyDescent="0.3">
      <c r="A3126" t="s">
        <v>4261</v>
      </c>
      <c r="B3126" s="1">
        <v>42194</v>
      </c>
      <c r="C3126" t="s">
        <v>7110</v>
      </c>
      <c r="D3126" t="s">
        <v>1455</v>
      </c>
      <c r="E3126" t="s">
        <v>27</v>
      </c>
      <c r="F3126" t="s">
        <v>28</v>
      </c>
      <c r="G3126" t="s">
        <v>91</v>
      </c>
      <c r="H3126" t="s">
        <v>289</v>
      </c>
      <c r="I3126" t="s">
        <v>63</v>
      </c>
      <c r="J3126" t="s">
        <v>3615</v>
      </c>
      <c r="K3126" t="s">
        <v>33</v>
      </c>
      <c r="L3126" t="s">
        <v>65</v>
      </c>
      <c r="M3126" t="s">
        <v>35</v>
      </c>
      <c r="N3126" s="1">
        <v>42195</v>
      </c>
      <c r="O3126" t="s">
        <v>424</v>
      </c>
      <c r="P3126" t="s">
        <v>3616</v>
      </c>
      <c r="Q3126" t="s">
        <v>3617</v>
      </c>
      <c r="R3126">
        <v>2</v>
      </c>
      <c r="S3126" t="s">
        <v>7111</v>
      </c>
      <c r="T3126" s="2">
        <v>0.01</v>
      </c>
      <c r="U3126" t="s">
        <v>7112</v>
      </c>
      <c r="V3126" t="s">
        <v>1757</v>
      </c>
      <c r="W3126" t="s">
        <v>3619</v>
      </c>
      <c r="X3126" t="s">
        <v>7113</v>
      </c>
    </row>
    <row r="3127" spans="1:24" x14ac:dyDescent="0.3">
      <c r="A3127" t="s">
        <v>4261</v>
      </c>
      <c r="B3127" s="1">
        <v>42227</v>
      </c>
      <c r="C3127" t="s">
        <v>5024</v>
      </c>
      <c r="D3127" t="s">
        <v>929</v>
      </c>
      <c r="E3127" t="s">
        <v>27</v>
      </c>
      <c r="F3127" t="s">
        <v>28</v>
      </c>
      <c r="G3127" t="s">
        <v>91</v>
      </c>
      <c r="H3127" t="s">
        <v>217</v>
      </c>
      <c r="I3127" t="s">
        <v>63</v>
      </c>
      <c r="J3127" t="s">
        <v>253</v>
      </c>
      <c r="K3127" t="s">
        <v>94</v>
      </c>
      <c r="L3127" t="s">
        <v>34</v>
      </c>
      <c r="M3127" t="s">
        <v>156</v>
      </c>
      <c r="N3127" s="1">
        <v>42228</v>
      </c>
      <c r="O3127" t="s">
        <v>254</v>
      </c>
      <c r="P3127" t="s">
        <v>255</v>
      </c>
      <c r="Q3127" t="s">
        <v>256</v>
      </c>
      <c r="R3127">
        <v>30</v>
      </c>
      <c r="S3127" t="s">
        <v>710</v>
      </c>
      <c r="T3127" s="2">
        <v>0.08</v>
      </c>
      <c r="U3127" t="s">
        <v>711</v>
      </c>
      <c r="V3127" t="s">
        <v>9484</v>
      </c>
      <c r="W3127" t="s">
        <v>260</v>
      </c>
      <c r="X3127" t="s">
        <v>9485</v>
      </c>
    </row>
    <row r="3128" spans="1:24" x14ac:dyDescent="0.3">
      <c r="A3128" t="s">
        <v>4261</v>
      </c>
      <c r="B3128" s="1">
        <v>42118</v>
      </c>
      <c r="C3128" t="s">
        <v>119</v>
      </c>
      <c r="D3128" t="s">
        <v>120</v>
      </c>
      <c r="E3128" t="s">
        <v>27</v>
      </c>
      <c r="F3128" t="s">
        <v>28</v>
      </c>
      <c r="G3128" t="s">
        <v>91</v>
      </c>
      <c r="H3128" t="s">
        <v>62</v>
      </c>
      <c r="I3128" t="s">
        <v>63</v>
      </c>
      <c r="J3128" t="s">
        <v>4142</v>
      </c>
      <c r="K3128" t="s">
        <v>94</v>
      </c>
      <c r="L3128" t="s">
        <v>95</v>
      </c>
      <c r="M3128" t="s">
        <v>35</v>
      </c>
      <c r="N3128" s="1">
        <v>42118</v>
      </c>
      <c r="O3128" t="s">
        <v>460</v>
      </c>
      <c r="P3128" t="s">
        <v>3541</v>
      </c>
      <c r="Q3128" t="s">
        <v>198</v>
      </c>
      <c r="R3128">
        <v>40</v>
      </c>
      <c r="S3128" t="s">
        <v>710</v>
      </c>
      <c r="T3128" s="2">
        <v>0.05</v>
      </c>
      <c r="U3128" t="s">
        <v>711</v>
      </c>
      <c r="V3128" t="s">
        <v>9484</v>
      </c>
      <c r="W3128" t="s">
        <v>4144</v>
      </c>
      <c r="X3128" t="s">
        <v>9485</v>
      </c>
    </row>
    <row r="3129" spans="1:24" x14ac:dyDescent="0.3">
      <c r="A3129" t="s">
        <v>4261</v>
      </c>
      <c r="B3129" s="1">
        <v>42240</v>
      </c>
      <c r="C3129" t="s">
        <v>650</v>
      </c>
      <c r="D3129" t="s">
        <v>204</v>
      </c>
      <c r="E3129" t="s">
        <v>27</v>
      </c>
      <c r="F3129" t="s">
        <v>28</v>
      </c>
      <c r="G3129" t="s">
        <v>91</v>
      </c>
      <c r="H3129" t="s">
        <v>205</v>
      </c>
      <c r="I3129" t="s">
        <v>31</v>
      </c>
      <c r="J3129" t="s">
        <v>4142</v>
      </c>
      <c r="K3129" t="s">
        <v>94</v>
      </c>
      <c r="L3129" t="s">
        <v>34</v>
      </c>
      <c r="M3129" t="s">
        <v>35</v>
      </c>
      <c r="N3129" s="1">
        <v>42242</v>
      </c>
      <c r="O3129" t="s">
        <v>460</v>
      </c>
      <c r="P3129" t="s">
        <v>3541</v>
      </c>
      <c r="Q3129" t="s">
        <v>198</v>
      </c>
      <c r="R3129">
        <v>26</v>
      </c>
      <c r="S3129" t="s">
        <v>710</v>
      </c>
      <c r="T3129" s="2">
        <v>0.1</v>
      </c>
      <c r="U3129" t="s">
        <v>711</v>
      </c>
      <c r="V3129" t="s">
        <v>9484</v>
      </c>
      <c r="W3129" t="s">
        <v>4144</v>
      </c>
      <c r="X3129" t="s">
        <v>11404</v>
      </c>
    </row>
    <row r="3130" spans="1:24" x14ac:dyDescent="0.3">
      <c r="A3130" t="s">
        <v>4261</v>
      </c>
      <c r="B3130" s="1">
        <v>42247</v>
      </c>
      <c r="C3130" t="s">
        <v>1948</v>
      </c>
      <c r="D3130" t="s">
        <v>1005</v>
      </c>
      <c r="E3130" t="s">
        <v>27</v>
      </c>
      <c r="F3130" t="s">
        <v>28</v>
      </c>
      <c r="G3130" t="s">
        <v>91</v>
      </c>
      <c r="H3130" t="s">
        <v>281</v>
      </c>
      <c r="I3130" t="s">
        <v>92</v>
      </c>
      <c r="J3130" t="s">
        <v>253</v>
      </c>
      <c r="K3130" t="s">
        <v>94</v>
      </c>
      <c r="L3130" t="s">
        <v>34</v>
      </c>
      <c r="M3130" t="s">
        <v>156</v>
      </c>
      <c r="N3130" s="1">
        <v>42247</v>
      </c>
      <c r="O3130" t="s">
        <v>254</v>
      </c>
      <c r="P3130" t="s">
        <v>255</v>
      </c>
      <c r="Q3130" t="s">
        <v>256</v>
      </c>
      <c r="R3130">
        <v>6</v>
      </c>
      <c r="S3130" t="s">
        <v>710</v>
      </c>
      <c r="T3130" s="2">
        <v>0</v>
      </c>
      <c r="U3130" t="s">
        <v>711</v>
      </c>
      <c r="V3130" t="s">
        <v>9484</v>
      </c>
      <c r="W3130" t="s">
        <v>260</v>
      </c>
      <c r="X3130" t="s">
        <v>9485</v>
      </c>
    </row>
    <row r="3131" spans="1:24" x14ac:dyDescent="0.3">
      <c r="A3131" t="s">
        <v>3748</v>
      </c>
      <c r="B3131" s="1">
        <v>41694</v>
      </c>
      <c r="C3131" t="s">
        <v>1890</v>
      </c>
      <c r="D3131" t="s">
        <v>1019</v>
      </c>
      <c r="E3131" t="s">
        <v>46</v>
      </c>
      <c r="F3131" t="s">
        <v>47</v>
      </c>
      <c r="G3131" t="s">
        <v>77</v>
      </c>
      <c r="H3131" t="s">
        <v>107</v>
      </c>
      <c r="I3131" t="s">
        <v>92</v>
      </c>
      <c r="J3131" t="s">
        <v>1474</v>
      </c>
      <c r="K3131" t="s">
        <v>94</v>
      </c>
      <c r="L3131" t="s">
        <v>95</v>
      </c>
      <c r="M3131" t="s">
        <v>35</v>
      </c>
      <c r="N3131" s="1">
        <v>41695</v>
      </c>
      <c r="O3131" t="s">
        <v>1369</v>
      </c>
      <c r="P3131" t="s">
        <v>96</v>
      </c>
      <c r="Q3131" t="s">
        <v>1475</v>
      </c>
      <c r="R3131">
        <v>8</v>
      </c>
      <c r="S3131" t="s">
        <v>3749</v>
      </c>
      <c r="T3131" s="2">
        <v>0.04</v>
      </c>
      <c r="U3131" t="s">
        <v>3750</v>
      </c>
      <c r="V3131" t="s">
        <v>3751</v>
      </c>
      <c r="W3131" t="s">
        <v>1478</v>
      </c>
      <c r="X3131" t="s">
        <v>2378</v>
      </c>
    </row>
    <row r="3132" spans="1:24" x14ac:dyDescent="0.3">
      <c r="A3132" t="s">
        <v>3748</v>
      </c>
      <c r="B3132" s="1">
        <v>42244</v>
      </c>
      <c r="C3132" t="s">
        <v>2344</v>
      </c>
      <c r="D3132" t="s">
        <v>929</v>
      </c>
      <c r="E3132" t="s">
        <v>27</v>
      </c>
      <c r="F3132" t="s">
        <v>28</v>
      </c>
      <c r="G3132" t="s">
        <v>134</v>
      </c>
      <c r="H3132" t="s">
        <v>217</v>
      </c>
      <c r="I3132" t="s">
        <v>63</v>
      </c>
      <c r="J3132" t="s">
        <v>2107</v>
      </c>
      <c r="K3132" t="s">
        <v>94</v>
      </c>
      <c r="L3132" t="s">
        <v>34</v>
      </c>
      <c r="M3132" t="s">
        <v>35</v>
      </c>
      <c r="N3132" s="1">
        <v>42246</v>
      </c>
      <c r="O3132" t="s">
        <v>1380</v>
      </c>
      <c r="P3132" t="s">
        <v>2108</v>
      </c>
      <c r="Q3132" t="s">
        <v>990</v>
      </c>
      <c r="R3132">
        <v>41</v>
      </c>
      <c r="S3132" t="s">
        <v>11094</v>
      </c>
      <c r="T3132" s="2">
        <v>0.06</v>
      </c>
      <c r="U3132" t="s">
        <v>127</v>
      </c>
      <c r="V3132" t="s">
        <v>3469</v>
      </c>
      <c r="W3132" t="s">
        <v>57</v>
      </c>
      <c r="X3132" t="s">
        <v>3228</v>
      </c>
    </row>
    <row r="3133" spans="1:24" x14ac:dyDescent="0.3">
      <c r="A3133" t="s">
        <v>1284</v>
      </c>
      <c r="B3133" s="1">
        <v>42228</v>
      </c>
      <c r="C3133" t="s">
        <v>1097</v>
      </c>
      <c r="D3133" t="s">
        <v>1098</v>
      </c>
      <c r="E3133" t="s">
        <v>27</v>
      </c>
      <c r="F3133" t="s">
        <v>28</v>
      </c>
      <c r="G3133" t="s">
        <v>91</v>
      </c>
      <c r="H3133" t="s">
        <v>78</v>
      </c>
      <c r="I3133" t="s">
        <v>63</v>
      </c>
      <c r="J3133" t="s">
        <v>290</v>
      </c>
      <c r="K3133" t="s">
        <v>33</v>
      </c>
      <c r="L3133" t="s">
        <v>50</v>
      </c>
      <c r="M3133" t="s">
        <v>35</v>
      </c>
      <c r="N3133" s="1">
        <v>42231</v>
      </c>
      <c r="O3133" t="s">
        <v>1285</v>
      </c>
      <c r="P3133" t="s">
        <v>292</v>
      </c>
      <c r="Q3133" t="s">
        <v>1286</v>
      </c>
      <c r="R3133">
        <v>16</v>
      </c>
      <c r="S3133" t="s">
        <v>1287</v>
      </c>
      <c r="T3133" s="2">
        <v>0</v>
      </c>
      <c r="U3133" t="s">
        <v>114</v>
      </c>
      <c r="V3133" t="s">
        <v>1288</v>
      </c>
      <c r="W3133" t="s">
        <v>881</v>
      </c>
      <c r="X3133" t="s">
        <v>1289</v>
      </c>
    </row>
    <row r="3134" spans="1:24" x14ac:dyDescent="0.3">
      <c r="A3134" t="s">
        <v>1284</v>
      </c>
      <c r="B3134" s="1">
        <v>42227</v>
      </c>
      <c r="C3134" t="s">
        <v>390</v>
      </c>
      <c r="D3134" t="s">
        <v>1300</v>
      </c>
      <c r="E3134" t="s">
        <v>27</v>
      </c>
      <c r="F3134" t="s">
        <v>28</v>
      </c>
      <c r="G3134" t="s">
        <v>29</v>
      </c>
      <c r="H3134" t="s">
        <v>217</v>
      </c>
      <c r="I3134" t="s">
        <v>121</v>
      </c>
      <c r="J3134" t="s">
        <v>290</v>
      </c>
      <c r="K3134" t="s">
        <v>94</v>
      </c>
      <c r="L3134" t="s">
        <v>34</v>
      </c>
      <c r="M3134" t="s">
        <v>35</v>
      </c>
      <c r="N3134" s="1">
        <v>42229</v>
      </c>
      <c r="O3134" t="s">
        <v>291</v>
      </c>
      <c r="P3134" t="s">
        <v>292</v>
      </c>
      <c r="Q3134" t="s">
        <v>293</v>
      </c>
      <c r="R3134">
        <v>32</v>
      </c>
      <c r="S3134" t="s">
        <v>1287</v>
      </c>
      <c r="T3134" s="2">
        <v>0.05</v>
      </c>
      <c r="U3134" t="s">
        <v>114</v>
      </c>
      <c r="V3134" t="s">
        <v>1288</v>
      </c>
      <c r="W3134" t="s">
        <v>165</v>
      </c>
      <c r="X3134" t="s">
        <v>1289</v>
      </c>
    </row>
    <row r="3135" spans="1:24" x14ac:dyDescent="0.3">
      <c r="A3135" t="s">
        <v>1284</v>
      </c>
      <c r="B3135" s="1">
        <v>42228</v>
      </c>
      <c r="C3135" t="s">
        <v>1097</v>
      </c>
      <c r="D3135" t="s">
        <v>1098</v>
      </c>
      <c r="E3135" t="s">
        <v>27</v>
      </c>
      <c r="F3135" t="s">
        <v>28</v>
      </c>
      <c r="G3135" t="s">
        <v>134</v>
      </c>
      <c r="H3135" t="s">
        <v>78</v>
      </c>
      <c r="I3135" t="s">
        <v>92</v>
      </c>
      <c r="J3135" t="s">
        <v>290</v>
      </c>
      <c r="K3135" t="s">
        <v>94</v>
      </c>
      <c r="L3135" t="s">
        <v>34</v>
      </c>
      <c r="M3135" t="s">
        <v>35</v>
      </c>
      <c r="N3135" s="1">
        <v>42231</v>
      </c>
      <c r="O3135" t="s">
        <v>291</v>
      </c>
      <c r="P3135" t="s">
        <v>292</v>
      </c>
      <c r="Q3135" t="s">
        <v>293</v>
      </c>
      <c r="R3135">
        <v>37</v>
      </c>
      <c r="S3135" t="s">
        <v>1287</v>
      </c>
      <c r="T3135" s="2">
        <v>0.1</v>
      </c>
      <c r="U3135" t="s">
        <v>114</v>
      </c>
      <c r="V3135" t="s">
        <v>1288</v>
      </c>
      <c r="W3135" t="s">
        <v>165</v>
      </c>
      <c r="X3135" t="s">
        <v>1289</v>
      </c>
    </row>
    <row r="3136" spans="1:24" x14ac:dyDescent="0.3">
      <c r="A3136" t="s">
        <v>1284</v>
      </c>
      <c r="B3136" s="1">
        <v>42228</v>
      </c>
      <c r="C3136" t="s">
        <v>1097</v>
      </c>
      <c r="D3136" t="s">
        <v>1098</v>
      </c>
      <c r="E3136" t="s">
        <v>27</v>
      </c>
      <c r="F3136" t="s">
        <v>28</v>
      </c>
      <c r="G3136" t="s">
        <v>77</v>
      </c>
      <c r="H3136" t="s">
        <v>78</v>
      </c>
      <c r="I3136" t="s">
        <v>92</v>
      </c>
      <c r="J3136" t="s">
        <v>290</v>
      </c>
      <c r="K3136" t="s">
        <v>33</v>
      </c>
      <c r="L3136" t="s">
        <v>65</v>
      </c>
      <c r="M3136" t="s">
        <v>35</v>
      </c>
      <c r="N3136" s="1">
        <v>42231</v>
      </c>
      <c r="O3136" t="s">
        <v>291</v>
      </c>
      <c r="P3136" t="s">
        <v>292</v>
      </c>
      <c r="Q3136" t="s">
        <v>293</v>
      </c>
      <c r="R3136">
        <v>10</v>
      </c>
      <c r="S3136" t="s">
        <v>1287</v>
      </c>
      <c r="T3136" s="2">
        <v>0</v>
      </c>
      <c r="U3136" t="s">
        <v>114</v>
      </c>
      <c r="V3136" t="s">
        <v>1288</v>
      </c>
      <c r="W3136" t="s">
        <v>165</v>
      </c>
      <c r="X3136" t="s">
        <v>1289</v>
      </c>
    </row>
    <row r="3137" spans="1:24" x14ac:dyDescent="0.3">
      <c r="A3137" t="s">
        <v>1284</v>
      </c>
      <c r="B3137" s="1">
        <v>42616</v>
      </c>
      <c r="C3137" t="s">
        <v>3436</v>
      </c>
      <c r="D3137" t="s">
        <v>3468</v>
      </c>
      <c r="E3137" t="s">
        <v>27</v>
      </c>
      <c r="F3137" t="s">
        <v>28</v>
      </c>
      <c r="G3137" t="s">
        <v>91</v>
      </c>
      <c r="H3137" t="s">
        <v>289</v>
      </c>
      <c r="I3137" t="s">
        <v>31</v>
      </c>
      <c r="J3137" t="s">
        <v>1388</v>
      </c>
      <c r="K3137" t="s">
        <v>94</v>
      </c>
      <c r="L3137" t="s">
        <v>95</v>
      </c>
      <c r="M3137" t="s">
        <v>35</v>
      </c>
      <c r="N3137" s="1">
        <v>42620</v>
      </c>
      <c r="O3137" t="s">
        <v>1389</v>
      </c>
      <c r="P3137" t="s">
        <v>1390</v>
      </c>
      <c r="Q3137" t="s">
        <v>1391</v>
      </c>
      <c r="R3137">
        <v>34</v>
      </c>
      <c r="S3137" t="s">
        <v>7122</v>
      </c>
      <c r="T3137" s="2">
        <v>0.03</v>
      </c>
      <c r="U3137" t="s">
        <v>1244</v>
      </c>
      <c r="V3137" t="s">
        <v>7123</v>
      </c>
      <c r="W3137" t="s">
        <v>812</v>
      </c>
      <c r="X3137" t="s">
        <v>7124</v>
      </c>
    </row>
    <row r="3138" spans="1:24" x14ac:dyDescent="0.3">
      <c r="A3138" t="s">
        <v>1284</v>
      </c>
      <c r="B3138" s="1">
        <v>42227</v>
      </c>
      <c r="C3138" t="s">
        <v>5024</v>
      </c>
      <c r="D3138" t="s">
        <v>929</v>
      </c>
      <c r="E3138" t="s">
        <v>27</v>
      </c>
      <c r="F3138" t="s">
        <v>28</v>
      </c>
      <c r="G3138" t="s">
        <v>91</v>
      </c>
      <c r="H3138" t="s">
        <v>217</v>
      </c>
      <c r="I3138" t="s">
        <v>31</v>
      </c>
      <c r="J3138" t="s">
        <v>290</v>
      </c>
      <c r="K3138" t="s">
        <v>94</v>
      </c>
      <c r="L3138" t="s">
        <v>95</v>
      </c>
      <c r="M3138" t="s">
        <v>35</v>
      </c>
      <c r="N3138" s="1">
        <v>42228</v>
      </c>
      <c r="O3138" t="s">
        <v>1285</v>
      </c>
      <c r="P3138" t="s">
        <v>292</v>
      </c>
      <c r="Q3138" t="s">
        <v>1286</v>
      </c>
      <c r="R3138">
        <v>50</v>
      </c>
      <c r="S3138" t="s">
        <v>1287</v>
      </c>
      <c r="T3138" s="2">
        <v>0.09</v>
      </c>
      <c r="U3138" t="s">
        <v>114</v>
      </c>
      <c r="V3138" t="s">
        <v>1288</v>
      </c>
      <c r="W3138" t="s">
        <v>881</v>
      </c>
      <c r="X3138" t="s">
        <v>1289</v>
      </c>
    </row>
    <row r="3139" spans="1:24" x14ac:dyDescent="0.3">
      <c r="A3139" t="s">
        <v>1284</v>
      </c>
      <c r="B3139" s="1">
        <v>41959</v>
      </c>
      <c r="C3139" t="s">
        <v>733</v>
      </c>
      <c r="D3139" t="s">
        <v>487</v>
      </c>
      <c r="E3139" t="s">
        <v>27</v>
      </c>
      <c r="F3139" t="s">
        <v>28</v>
      </c>
      <c r="G3139" t="s">
        <v>134</v>
      </c>
      <c r="H3139" t="s">
        <v>241</v>
      </c>
      <c r="I3139" t="s">
        <v>121</v>
      </c>
      <c r="J3139" t="s">
        <v>290</v>
      </c>
      <c r="K3139" t="s">
        <v>94</v>
      </c>
      <c r="L3139" t="s">
        <v>34</v>
      </c>
      <c r="M3139" t="s">
        <v>35</v>
      </c>
      <c r="N3139" s="1">
        <v>41961</v>
      </c>
      <c r="O3139" t="s">
        <v>291</v>
      </c>
      <c r="P3139" t="s">
        <v>292</v>
      </c>
      <c r="Q3139" t="s">
        <v>293</v>
      </c>
      <c r="R3139">
        <v>32</v>
      </c>
      <c r="S3139" t="s">
        <v>12571</v>
      </c>
      <c r="T3139" s="2">
        <v>0.05</v>
      </c>
      <c r="U3139" t="s">
        <v>2394</v>
      </c>
      <c r="V3139" t="s">
        <v>12572</v>
      </c>
      <c r="W3139" t="s">
        <v>165</v>
      </c>
      <c r="X3139" t="s">
        <v>10127</v>
      </c>
    </row>
    <row r="3140" spans="1:24" x14ac:dyDescent="0.3">
      <c r="A3140" t="s">
        <v>8077</v>
      </c>
      <c r="B3140" s="1">
        <v>42606</v>
      </c>
      <c r="C3140" t="s">
        <v>1546</v>
      </c>
      <c r="D3140" t="s">
        <v>1547</v>
      </c>
      <c r="E3140" t="s">
        <v>27</v>
      </c>
      <c r="F3140" t="s">
        <v>28</v>
      </c>
      <c r="G3140" t="s">
        <v>91</v>
      </c>
      <c r="H3140" t="s">
        <v>433</v>
      </c>
      <c r="I3140" t="s">
        <v>121</v>
      </c>
      <c r="J3140" t="s">
        <v>994</v>
      </c>
      <c r="K3140" t="s">
        <v>94</v>
      </c>
      <c r="L3140" t="s">
        <v>34</v>
      </c>
      <c r="M3140" t="s">
        <v>35</v>
      </c>
      <c r="N3140" s="1">
        <v>42606</v>
      </c>
      <c r="O3140" t="s">
        <v>995</v>
      </c>
      <c r="P3140" t="s">
        <v>996</v>
      </c>
      <c r="Q3140" t="s">
        <v>997</v>
      </c>
      <c r="R3140">
        <v>32</v>
      </c>
      <c r="S3140" t="s">
        <v>8078</v>
      </c>
      <c r="T3140" s="2">
        <v>0.09</v>
      </c>
      <c r="U3140" t="s">
        <v>8079</v>
      </c>
      <c r="V3140" t="s">
        <v>8080</v>
      </c>
      <c r="W3140" t="s">
        <v>1001</v>
      </c>
      <c r="X3140" t="s">
        <v>8081</v>
      </c>
    </row>
    <row r="3141" spans="1:24" x14ac:dyDescent="0.3">
      <c r="A3141" t="s">
        <v>3279</v>
      </c>
      <c r="B3141" s="1">
        <v>42219</v>
      </c>
      <c r="C3141" t="s">
        <v>530</v>
      </c>
      <c r="D3141" t="s">
        <v>531</v>
      </c>
      <c r="E3141" t="s">
        <v>27</v>
      </c>
      <c r="F3141" t="s">
        <v>28</v>
      </c>
      <c r="G3141" t="s">
        <v>91</v>
      </c>
      <c r="H3141" t="s">
        <v>30</v>
      </c>
      <c r="I3141" t="s">
        <v>92</v>
      </c>
      <c r="J3141" t="s">
        <v>290</v>
      </c>
      <c r="K3141" t="s">
        <v>94</v>
      </c>
      <c r="L3141" t="s">
        <v>109</v>
      </c>
      <c r="M3141" t="s">
        <v>35</v>
      </c>
      <c r="N3141" s="1">
        <v>42224</v>
      </c>
      <c r="O3141" t="s">
        <v>291</v>
      </c>
      <c r="P3141" t="s">
        <v>292</v>
      </c>
      <c r="Q3141" t="s">
        <v>293</v>
      </c>
      <c r="R3141">
        <v>43</v>
      </c>
      <c r="S3141" t="s">
        <v>1287</v>
      </c>
      <c r="T3141" s="2">
        <v>0.05</v>
      </c>
      <c r="U3141" t="s">
        <v>114</v>
      </c>
      <c r="V3141" t="s">
        <v>1288</v>
      </c>
      <c r="W3141" t="s">
        <v>165</v>
      </c>
      <c r="X3141" t="s">
        <v>1289</v>
      </c>
    </row>
    <row r="3142" spans="1:24" x14ac:dyDescent="0.3">
      <c r="A3142" t="s">
        <v>10832</v>
      </c>
      <c r="B3142" s="1">
        <v>42686</v>
      </c>
      <c r="C3142" t="s">
        <v>10833</v>
      </c>
      <c r="D3142" t="s">
        <v>622</v>
      </c>
      <c r="E3142" t="s">
        <v>27</v>
      </c>
      <c r="F3142" t="s">
        <v>28</v>
      </c>
      <c r="G3142" t="s">
        <v>91</v>
      </c>
      <c r="H3142" t="s">
        <v>433</v>
      </c>
      <c r="I3142" t="s">
        <v>196</v>
      </c>
      <c r="J3142" t="s">
        <v>2496</v>
      </c>
      <c r="K3142" t="s">
        <v>94</v>
      </c>
      <c r="L3142" t="s">
        <v>34</v>
      </c>
      <c r="M3142" t="s">
        <v>35</v>
      </c>
      <c r="N3142" s="1">
        <v>42689</v>
      </c>
      <c r="O3142" t="s">
        <v>2497</v>
      </c>
      <c r="P3142" t="s">
        <v>2498</v>
      </c>
      <c r="Q3142" t="s">
        <v>2499</v>
      </c>
      <c r="R3142">
        <v>8</v>
      </c>
      <c r="S3142" t="s">
        <v>3626</v>
      </c>
      <c r="T3142" s="2">
        <v>0.01</v>
      </c>
      <c r="U3142" t="s">
        <v>127</v>
      </c>
      <c r="V3142" t="s">
        <v>3626</v>
      </c>
      <c r="W3142" t="s">
        <v>146</v>
      </c>
      <c r="X3142" t="s">
        <v>5760</v>
      </c>
    </row>
    <row r="3143" spans="1:24" x14ac:dyDescent="0.3">
      <c r="A3143" t="s">
        <v>5341</v>
      </c>
      <c r="B3143" s="1">
        <v>42067</v>
      </c>
      <c r="C3143" t="s">
        <v>4239</v>
      </c>
      <c r="D3143" t="s">
        <v>26</v>
      </c>
      <c r="E3143" t="s">
        <v>27</v>
      </c>
      <c r="F3143" t="s">
        <v>28</v>
      </c>
      <c r="G3143" t="s">
        <v>77</v>
      </c>
      <c r="H3143" t="s">
        <v>30</v>
      </c>
      <c r="I3143" t="s">
        <v>92</v>
      </c>
      <c r="J3143" t="s">
        <v>1813</v>
      </c>
      <c r="K3143" t="s">
        <v>94</v>
      </c>
      <c r="L3143" t="s">
        <v>34</v>
      </c>
      <c r="M3143" t="s">
        <v>35</v>
      </c>
      <c r="N3143" s="1">
        <v>42069</v>
      </c>
      <c r="O3143" t="s">
        <v>1814</v>
      </c>
      <c r="P3143" t="s">
        <v>1815</v>
      </c>
      <c r="Q3143" t="s">
        <v>1107</v>
      </c>
      <c r="R3143">
        <v>47</v>
      </c>
      <c r="S3143" t="s">
        <v>5342</v>
      </c>
      <c r="T3143" s="2">
        <v>0.09</v>
      </c>
      <c r="U3143" t="s">
        <v>2948</v>
      </c>
      <c r="V3143" t="s">
        <v>5343</v>
      </c>
      <c r="W3143" t="s">
        <v>1587</v>
      </c>
      <c r="X3143" t="s">
        <v>5344</v>
      </c>
    </row>
    <row r="3144" spans="1:24" x14ac:dyDescent="0.3">
      <c r="A3144" t="s">
        <v>5341</v>
      </c>
      <c r="B3144" s="1">
        <v>42017</v>
      </c>
      <c r="C3144" t="s">
        <v>1317</v>
      </c>
      <c r="D3144" t="s">
        <v>683</v>
      </c>
      <c r="E3144" t="s">
        <v>46</v>
      </c>
      <c r="F3144" t="s">
        <v>47</v>
      </c>
      <c r="G3144" t="s">
        <v>29</v>
      </c>
      <c r="H3144" t="s">
        <v>107</v>
      </c>
      <c r="I3144" t="s">
        <v>63</v>
      </c>
      <c r="J3144" t="s">
        <v>1813</v>
      </c>
      <c r="K3144" t="s">
        <v>33</v>
      </c>
      <c r="L3144" t="s">
        <v>34</v>
      </c>
      <c r="M3144" t="s">
        <v>35</v>
      </c>
      <c r="N3144" s="1">
        <v>42019</v>
      </c>
      <c r="O3144" t="s">
        <v>1814</v>
      </c>
      <c r="P3144" t="s">
        <v>1815</v>
      </c>
      <c r="Q3144" t="s">
        <v>1107</v>
      </c>
      <c r="R3144">
        <v>37</v>
      </c>
      <c r="S3144" t="s">
        <v>5423</v>
      </c>
      <c r="T3144" s="2">
        <v>0.03</v>
      </c>
      <c r="U3144" t="s">
        <v>2858</v>
      </c>
      <c r="V3144" t="s">
        <v>5343</v>
      </c>
      <c r="W3144" t="s">
        <v>1587</v>
      </c>
      <c r="X3144" t="s">
        <v>5344</v>
      </c>
    </row>
    <row r="3145" spans="1:24" x14ac:dyDescent="0.3">
      <c r="A3145" t="s">
        <v>5341</v>
      </c>
      <c r="B3145" s="1">
        <v>42273</v>
      </c>
      <c r="C3145" t="s">
        <v>2289</v>
      </c>
      <c r="D3145" t="s">
        <v>133</v>
      </c>
      <c r="E3145" t="s">
        <v>27</v>
      </c>
      <c r="F3145" t="s">
        <v>28</v>
      </c>
      <c r="G3145" t="s">
        <v>77</v>
      </c>
      <c r="H3145" t="s">
        <v>62</v>
      </c>
      <c r="I3145" t="s">
        <v>63</v>
      </c>
      <c r="J3145" t="s">
        <v>1813</v>
      </c>
      <c r="K3145" t="s">
        <v>94</v>
      </c>
      <c r="L3145" t="s">
        <v>34</v>
      </c>
      <c r="M3145" t="s">
        <v>35</v>
      </c>
      <c r="N3145" s="1">
        <v>42275</v>
      </c>
      <c r="O3145" t="s">
        <v>1814</v>
      </c>
      <c r="P3145" t="s">
        <v>1815</v>
      </c>
      <c r="Q3145" t="s">
        <v>1107</v>
      </c>
      <c r="R3145">
        <v>10</v>
      </c>
      <c r="S3145" t="s">
        <v>2439</v>
      </c>
      <c r="T3145" s="2">
        <v>0.09</v>
      </c>
      <c r="U3145" t="s">
        <v>5592</v>
      </c>
      <c r="V3145" t="s">
        <v>5343</v>
      </c>
      <c r="W3145" t="s">
        <v>1587</v>
      </c>
      <c r="X3145" t="s">
        <v>5344</v>
      </c>
    </row>
    <row r="3146" spans="1:24" x14ac:dyDescent="0.3">
      <c r="A3146" t="s">
        <v>5341</v>
      </c>
      <c r="B3146" s="1">
        <v>42038</v>
      </c>
      <c r="C3146" t="s">
        <v>7977</v>
      </c>
      <c r="D3146" t="s">
        <v>7978</v>
      </c>
      <c r="E3146" t="s">
        <v>27</v>
      </c>
      <c r="F3146" t="s">
        <v>28</v>
      </c>
      <c r="G3146" t="s">
        <v>77</v>
      </c>
      <c r="H3146" t="s">
        <v>1130</v>
      </c>
      <c r="I3146" t="s">
        <v>92</v>
      </c>
      <c r="J3146" t="s">
        <v>1813</v>
      </c>
      <c r="K3146" t="s">
        <v>94</v>
      </c>
      <c r="L3146" t="s">
        <v>34</v>
      </c>
      <c r="M3146" t="s">
        <v>35</v>
      </c>
      <c r="N3146" s="1">
        <v>42038</v>
      </c>
      <c r="O3146" t="s">
        <v>1814</v>
      </c>
      <c r="P3146" t="s">
        <v>1815</v>
      </c>
      <c r="Q3146" t="s">
        <v>1107</v>
      </c>
      <c r="R3146">
        <v>24</v>
      </c>
      <c r="S3146" t="s">
        <v>3151</v>
      </c>
      <c r="T3146" s="2">
        <v>0.02</v>
      </c>
      <c r="U3146" t="s">
        <v>7979</v>
      </c>
      <c r="V3146" t="s">
        <v>5343</v>
      </c>
      <c r="W3146" t="s">
        <v>1587</v>
      </c>
      <c r="X3146" t="s">
        <v>5344</v>
      </c>
    </row>
    <row r="3147" spans="1:24" x14ac:dyDescent="0.3">
      <c r="A3147" t="s">
        <v>5341</v>
      </c>
      <c r="B3147" s="1">
        <v>41459</v>
      </c>
      <c r="C3147" t="s">
        <v>1574</v>
      </c>
      <c r="D3147" t="s">
        <v>144</v>
      </c>
      <c r="E3147" t="s">
        <v>46</v>
      </c>
      <c r="F3147" t="s">
        <v>47</v>
      </c>
      <c r="G3147" t="s">
        <v>134</v>
      </c>
      <c r="H3147" t="s">
        <v>107</v>
      </c>
      <c r="I3147" t="s">
        <v>31</v>
      </c>
      <c r="J3147" t="s">
        <v>1388</v>
      </c>
      <c r="K3147" t="s">
        <v>94</v>
      </c>
      <c r="L3147" t="s">
        <v>34</v>
      </c>
      <c r="M3147" t="s">
        <v>35</v>
      </c>
      <c r="N3147" s="1">
        <v>41460</v>
      </c>
      <c r="O3147" t="s">
        <v>1389</v>
      </c>
      <c r="P3147" t="s">
        <v>1390</v>
      </c>
      <c r="Q3147" t="s">
        <v>1391</v>
      </c>
      <c r="R3147">
        <v>30</v>
      </c>
      <c r="S3147" t="s">
        <v>10158</v>
      </c>
      <c r="T3147" s="2">
        <v>0.03</v>
      </c>
      <c r="U3147" t="s">
        <v>12293</v>
      </c>
      <c r="V3147" t="s">
        <v>12294</v>
      </c>
      <c r="W3147" t="s">
        <v>812</v>
      </c>
      <c r="X3147" t="s">
        <v>12295</v>
      </c>
    </row>
    <row r="3148" spans="1:24" x14ac:dyDescent="0.3">
      <c r="A3148" t="s">
        <v>10638</v>
      </c>
      <c r="B3148" s="1">
        <v>42242</v>
      </c>
      <c r="C3148" t="s">
        <v>1188</v>
      </c>
      <c r="D3148" t="s">
        <v>622</v>
      </c>
      <c r="E3148" t="s">
        <v>27</v>
      </c>
      <c r="F3148" t="s">
        <v>28</v>
      </c>
      <c r="G3148" t="s">
        <v>91</v>
      </c>
      <c r="H3148" t="s">
        <v>433</v>
      </c>
      <c r="I3148" t="s">
        <v>31</v>
      </c>
      <c r="J3148" t="s">
        <v>822</v>
      </c>
      <c r="K3148" t="s">
        <v>94</v>
      </c>
      <c r="L3148" t="s">
        <v>34</v>
      </c>
      <c r="M3148" t="s">
        <v>35</v>
      </c>
      <c r="N3148" s="1">
        <v>42243</v>
      </c>
      <c r="O3148" t="s">
        <v>823</v>
      </c>
      <c r="P3148" t="s">
        <v>824</v>
      </c>
      <c r="Q3148" t="s">
        <v>825</v>
      </c>
      <c r="R3148">
        <v>18</v>
      </c>
      <c r="S3148" t="s">
        <v>3846</v>
      </c>
      <c r="T3148" s="2">
        <v>0.03</v>
      </c>
      <c r="U3148" t="s">
        <v>4267</v>
      </c>
      <c r="V3148" t="s">
        <v>10639</v>
      </c>
      <c r="W3148" t="s">
        <v>829</v>
      </c>
      <c r="X3148" t="s">
        <v>1072</v>
      </c>
    </row>
    <row r="3149" spans="1:24" x14ac:dyDescent="0.3">
      <c r="A3149" t="s">
        <v>10638</v>
      </c>
      <c r="B3149" s="1">
        <v>42024</v>
      </c>
      <c r="C3149" t="s">
        <v>1355</v>
      </c>
      <c r="D3149" t="s">
        <v>421</v>
      </c>
      <c r="E3149" t="s">
        <v>27</v>
      </c>
      <c r="F3149" t="s">
        <v>28</v>
      </c>
      <c r="G3149" t="s">
        <v>77</v>
      </c>
      <c r="H3149" t="s">
        <v>422</v>
      </c>
      <c r="I3149" t="s">
        <v>63</v>
      </c>
      <c r="J3149" t="s">
        <v>135</v>
      </c>
      <c r="K3149" t="s">
        <v>94</v>
      </c>
      <c r="L3149" t="s">
        <v>109</v>
      </c>
      <c r="M3149" t="s">
        <v>35</v>
      </c>
      <c r="N3149" s="1">
        <v>42025</v>
      </c>
      <c r="O3149" t="s">
        <v>136</v>
      </c>
      <c r="P3149" t="s">
        <v>137</v>
      </c>
      <c r="Q3149" t="s">
        <v>52</v>
      </c>
      <c r="R3149">
        <v>50</v>
      </c>
      <c r="S3149" t="s">
        <v>11845</v>
      </c>
      <c r="T3149" s="2">
        <v>0.08</v>
      </c>
      <c r="U3149" t="s">
        <v>11846</v>
      </c>
      <c r="V3149" t="s">
        <v>2205</v>
      </c>
      <c r="W3149" t="s">
        <v>72</v>
      </c>
      <c r="X3149" t="s">
        <v>2206</v>
      </c>
    </row>
    <row r="3150" spans="1:24" x14ac:dyDescent="0.3">
      <c r="A3150" t="s">
        <v>3527</v>
      </c>
      <c r="B3150" s="1">
        <v>42093</v>
      </c>
      <c r="C3150" t="s">
        <v>1047</v>
      </c>
      <c r="D3150" t="s">
        <v>162</v>
      </c>
      <c r="E3150" t="s">
        <v>46</v>
      </c>
      <c r="F3150" t="s">
        <v>47</v>
      </c>
      <c r="G3150" t="s">
        <v>134</v>
      </c>
      <c r="H3150" t="s">
        <v>107</v>
      </c>
      <c r="I3150" t="s">
        <v>121</v>
      </c>
      <c r="J3150" t="s">
        <v>290</v>
      </c>
      <c r="K3150" t="s">
        <v>94</v>
      </c>
      <c r="L3150" t="s">
        <v>34</v>
      </c>
      <c r="M3150" t="s">
        <v>35</v>
      </c>
      <c r="N3150" s="1">
        <v>42095</v>
      </c>
      <c r="O3150" t="s">
        <v>291</v>
      </c>
      <c r="P3150" t="s">
        <v>292</v>
      </c>
      <c r="Q3150" t="s">
        <v>293</v>
      </c>
      <c r="R3150">
        <v>13</v>
      </c>
      <c r="S3150" t="s">
        <v>3528</v>
      </c>
      <c r="T3150" s="2">
        <v>0.06</v>
      </c>
      <c r="U3150" t="s">
        <v>2212</v>
      </c>
      <c r="V3150" t="s">
        <v>3529</v>
      </c>
      <c r="W3150" t="s">
        <v>165</v>
      </c>
      <c r="X3150" t="s">
        <v>3530</v>
      </c>
    </row>
    <row r="3151" spans="1:24" x14ac:dyDescent="0.3">
      <c r="A3151" t="s">
        <v>3527</v>
      </c>
      <c r="B3151" s="1">
        <v>42238</v>
      </c>
      <c r="C3151" t="s">
        <v>1291</v>
      </c>
      <c r="D3151" t="s">
        <v>1292</v>
      </c>
      <c r="E3151" t="s">
        <v>27</v>
      </c>
      <c r="F3151" t="s">
        <v>28</v>
      </c>
      <c r="G3151" t="s">
        <v>91</v>
      </c>
      <c r="H3151" t="s">
        <v>30</v>
      </c>
      <c r="I3151" t="s">
        <v>196</v>
      </c>
      <c r="J3151" t="s">
        <v>290</v>
      </c>
      <c r="K3151" t="s">
        <v>94</v>
      </c>
      <c r="L3151" t="s">
        <v>109</v>
      </c>
      <c r="M3151" t="s">
        <v>35</v>
      </c>
      <c r="N3151" s="1">
        <v>42243</v>
      </c>
      <c r="O3151" t="s">
        <v>291</v>
      </c>
      <c r="P3151" t="s">
        <v>292</v>
      </c>
      <c r="Q3151" t="s">
        <v>293</v>
      </c>
      <c r="R3151">
        <v>45</v>
      </c>
      <c r="S3151" t="s">
        <v>3528</v>
      </c>
      <c r="T3151" s="2">
        <v>0.02</v>
      </c>
      <c r="U3151" t="s">
        <v>1313</v>
      </c>
      <c r="V3151" t="s">
        <v>3529</v>
      </c>
      <c r="W3151" t="s">
        <v>165</v>
      </c>
      <c r="X3151" t="s">
        <v>3530</v>
      </c>
    </row>
    <row r="3152" spans="1:24" x14ac:dyDescent="0.3">
      <c r="A3152" t="s">
        <v>3527</v>
      </c>
      <c r="B3152" s="1">
        <v>42769</v>
      </c>
      <c r="C3152" t="s">
        <v>161</v>
      </c>
      <c r="D3152" t="s">
        <v>162</v>
      </c>
      <c r="E3152" t="s">
        <v>46</v>
      </c>
      <c r="F3152" t="s">
        <v>47</v>
      </c>
      <c r="G3152" t="s">
        <v>134</v>
      </c>
      <c r="H3152" t="s">
        <v>107</v>
      </c>
      <c r="I3152" t="s">
        <v>121</v>
      </c>
      <c r="J3152" t="s">
        <v>1365</v>
      </c>
      <c r="K3152" t="s">
        <v>94</v>
      </c>
      <c r="L3152" t="s">
        <v>95</v>
      </c>
      <c r="M3152" t="s">
        <v>35</v>
      </c>
      <c r="N3152" s="1">
        <v>42771</v>
      </c>
      <c r="O3152" t="s">
        <v>925</v>
      </c>
      <c r="P3152" t="s">
        <v>758</v>
      </c>
      <c r="Q3152" t="s">
        <v>254</v>
      </c>
      <c r="R3152">
        <v>22</v>
      </c>
      <c r="S3152" t="s">
        <v>4871</v>
      </c>
      <c r="T3152" s="2">
        <v>7.0000000000000007E-2</v>
      </c>
      <c r="U3152" t="s">
        <v>1922</v>
      </c>
      <c r="V3152" t="s">
        <v>3529</v>
      </c>
      <c r="W3152" t="s">
        <v>1369</v>
      </c>
      <c r="X3152" t="s">
        <v>3530</v>
      </c>
    </row>
    <row r="3153" spans="1:24" x14ac:dyDescent="0.3">
      <c r="A3153" t="s">
        <v>3527</v>
      </c>
      <c r="B3153" s="1">
        <v>42238</v>
      </c>
      <c r="C3153" t="s">
        <v>1291</v>
      </c>
      <c r="D3153" t="s">
        <v>1292</v>
      </c>
      <c r="E3153" t="s">
        <v>27</v>
      </c>
      <c r="F3153" t="s">
        <v>28</v>
      </c>
      <c r="G3153" t="s">
        <v>91</v>
      </c>
      <c r="H3153" t="s">
        <v>30</v>
      </c>
      <c r="I3153" t="s">
        <v>63</v>
      </c>
      <c r="J3153" t="s">
        <v>290</v>
      </c>
      <c r="K3153" t="s">
        <v>94</v>
      </c>
      <c r="L3153" t="s">
        <v>95</v>
      </c>
      <c r="M3153" t="s">
        <v>156</v>
      </c>
      <c r="N3153" s="1">
        <v>42243</v>
      </c>
      <c r="O3153" t="s">
        <v>291</v>
      </c>
      <c r="P3153" t="s">
        <v>292</v>
      </c>
      <c r="Q3153" t="s">
        <v>293</v>
      </c>
      <c r="R3153">
        <v>40</v>
      </c>
      <c r="S3153" t="s">
        <v>3528</v>
      </c>
      <c r="T3153" s="2">
        <v>0.05</v>
      </c>
      <c r="U3153" t="s">
        <v>1313</v>
      </c>
      <c r="V3153" t="s">
        <v>3529</v>
      </c>
      <c r="W3153" t="s">
        <v>165</v>
      </c>
      <c r="X3153" t="s">
        <v>3530</v>
      </c>
    </row>
    <row r="3154" spans="1:24" x14ac:dyDescent="0.3">
      <c r="A3154" t="s">
        <v>3527</v>
      </c>
      <c r="B3154" s="1">
        <v>42210</v>
      </c>
      <c r="C3154" t="s">
        <v>600</v>
      </c>
      <c r="D3154" t="s">
        <v>365</v>
      </c>
      <c r="E3154" t="s">
        <v>46</v>
      </c>
      <c r="F3154" t="s">
        <v>47</v>
      </c>
      <c r="G3154" t="s">
        <v>29</v>
      </c>
      <c r="H3154" t="s">
        <v>48</v>
      </c>
      <c r="I3154" t="s">
        <v>92</v>
      </c>
      <c r="J3154" t="s">
        <v>290</v>
      </c>
      <c r="K3154" t="s">
        <v>33</v>
      </c>
      <c r="L3154" t="s">
        <v>34</v>
      </c>
      <c r="M3154" t="s">
        <v>35</v>
      </c>
      <c r="N3154" s="1">
        <v>42211</v>
      </c>
      <c r="O3154" t="s">
        <v>291</v>
      </c>
      <c r="P3154" t="s">
        <v>292</v>
      </c>
      <c r="Q3154" t="s">
        <v>293</v>
      </c>
      <c r="R3154">
        <v>2</v>
      </c>
      <c r="S3154" t="s">
        <v>3528</v>
      </c>
      <c r="T3154" s="2">
        <v>0.02</v>
      </c>
      <c r="U3154" t="s">
        <v>1313</v>
      </c>
      <c r="V3154" t="s">
        <v>3529</v>
      </c>
      <c r="W3154" t="s">
        <v>165</v>
      </c>
      <c r="X3154" t="s">
        <v>3530</v>
      </c>
    </row>
    <row r="3155" spans="1:24" x14ac:dyDescent="0.3">
      <c r="A3155" t="s">
        <v>3527</v>
      </c>
      <c r="B3155" s="1">
        <v>42238</v>
      </c>
      <c r="C3155" t="s">
        <v>1291</v>
      </c>
      <c r="D3155" t="s">
        <v>1292</v>
      </c>
      <c r="E3155" t="s">
        <v>27</v>
      </c>
      <c r="F3155" t="s">
        <v>28</v>
      </c>
      <c r="G3155" t="s">
        <v>91</v>
      </c>
      <c r="H3155" t="s">
        <v>30</v>
      </c>
      <c r="I3155" t="s">
        <v>92</v>
      </c>
      <c r="J3155" t="s">
        <v>290</v>
      </c>
      <c r="K3155" t="s">
        <v>94</v>
      </c>
      <c r="L3155" t="s">
        <v>109</v>
      </c>
      <c r="M3155" t="s">
        <v>35</v>
      </c>
      <c r="N3155" s="1">
        <v>42243</v>
      </c>
      <c r="O3155" t="s">
        <v>1285</v>
      </c>
      <c r="P3155" t="s">
        <v>292</v>
      </c>
      <c r="Q3155" t="s">
        <v>1286</v>
      </c>
      <c r="R3155">
        <v>15</v>
      </c>
      <c r="S3155" t="s">
        <v>3528</v>
      </c>
      <c r="T3155" s="2">
        <v>0</v>
      </c>
      <c r="U3155" t="s">
        <v>1313</v>
      </c>
      <c r="V3155" t="s">
        <v>3529</v>
      </c>
      <c r="W3155" t="s">
        <v>881</v>
      </c>
      <c r="X3155" t="s">
        <v>3530</v>
      </c>
    </row>
    <row r="3156" spans="1:24" x14ac:dyDescent="0.3">
      <c r="A3156" t="s">
        <v>11507</v>
      </c>
      <c r="B3156" s="1">
        <v>42753</v>
      </c>
      <c r="C3156" t="s">
        <v>2866</v>
      </c>
      <c r="D3156" t="s">
        <v>133</v>
      </c>
      <c r="E3156" t="s">
        <v>27</v>
      </c>
      <c r="F3156" t="s">
        <v>28</v>
      </c>
      <c r="G3156" t="s">
        <v>77</v>
      </c>
      <c r="H3156" t="s">
        <v>62</v>
      </c>
      <c r="I3156" t="s">
        <v>121</v>
      </c>
      <c r="J3156" t="s">
        <v>832</v>
      </c>
      <c r="K3156" t="s">
        <v>94</v>
      </c>
      <c r="L3156" t="s">
        <v>34</v>
      </c>
      <c r="M3156" t="s">
        <v>35</v>
      </c>
      <c r="N3156" s="1">
        <v>42755</v>
      </c>
      <c r="O3156" t="s">
        <v>833</v>
      </c>
      <c r="P3156" t="s">
        <v>834</v>
      </c>
      <c r="Q3156" t="s">
        <v>774</v>
      </c>
      <c r="R3156">
        <v>50</v>
      </c>
      <c r="S3156" t="s">
        <v>3469</v>
      </c>
      <c r="T3156" s="2">
        <v>0.08</v>
      </c>
      <c r="U3156" t="s">
        <v>127</v>
      </c>
      <c r="V3156" t="s">
        <v>3469</v>
      </c>
      <c r="W3156" t="s">
        <v>838</v>
      </c>
      <c r="X3156" t="s">
        <v>3470</v>
      </c>
    </row>
    <row r="3157" spans="1:24" x14ac:dyDescent="0.3">
      <c r="A3157" t="s">
        <v>8904</v>
      </c>
      <c r="B3157" s="1">
        <v>42396</v>
      </c>
      <c r="C3157" t="s">
        <v>3002</v>
      </c>
      <c r="D3157" t="s">
        <v>3003</v>
      </c>
      <c r="E3157" t="s">
        <v>27</v>
      </c>
      <c r="F3157" t="s">
        <v>28</v>
      </c>
      <c r="G3157" t="s">
        <v>134</v>
      </c>
      <c r="H3157" t="s">
        <v>78</v>
      </c>
      <c r="I3157" t="s">
        <v>31</v>
      </c>
      <c r="J3157" t="s">
        <v>411</v>
      </c>
      <c r="K3157" t="s">
        <v>33</v>
      </c>
      <c r="L3157" t="s">
        <v>109</v>
      </c>
      <c r="M3157" t="s">
        <v>156</v>
      </c>
      <c r="N3157" s="1">
        <v>42398</v>
      </c>
      <c r="O3157" t="s">
        <v>412</v>
      </c>
      <c r="P3157" t="s">
        <v>413</v>
      </c>
      <c r="Q3157" t="s">
        <v>414</v>
      </c>
      <c r="R3157">
        <v>18</v>
      </c>
      <c r="S3157" t="s">
        <v>8905</v>
      </c>
      <c r="T3157" s="2">
        <v>0.1</v>
      </c>
      <c r="U3157" t="s">
        <v>5845</v>
      </c>
      <c r="V3157" t="s">
        <v>8906</v>
      </c>
      <c r="W3157" t="s">
        <v>376</v>
      </c>
      <c r="X3157" t="s">
        <v>8907</v>
      </c>
    </row>
    <row r="3158" spans="1:24" x14ac:dyDescent="0.3">
      <c r="A3158" t="s">
        <v>8904</v>
      </c>
      <c r="B3158" s="1">
        <v>42027</v>
      </c>
      <c r="C3158" t="s">
        <v>2344</v>
      </c>
      <c r="D3158" t="s">
        <v>929</v>
      </c>
      <c r="E3158" t="s">
        <v>27</v>
      </c>
      <c r="F3158" t="s">
        <v>28</v>
      </c>
      <c r="G3158" t="s">
        <v>29</v>
      </c>
      <c r="H3158" t="s">
        <v>217</v>
      </c>
      <c r="I3158" t="s">
        <v>63</v>
      </c>
      <c r="J3158" t="s">
        <v>145</v>
      </c>
      <c r="K3158" t="s">
        <v>94</v>
      </c>
      <c r="L3158" t="s">
        <v>34</v>
      </c>
      <c r="M3158" t="s">
        <v>35</v>
      </c>
      <c r="N3158" s="1">
        <v>42028</v>
      </c>
      <c r="O3158" t="s">
        <v>146</v>
      </c>
      <c r="P3158" t="s">
        <v>147</v>
      </c>
      <c r="Q3158" t="s">
        <v>148</v>
      </c>
      <c r="R3158">
        <v>44</v>
      </c>
      <c r="S3158" t="s">
        <v>9363</v>
      </c>
      <c r="T3158" s="2">
        <v>0.03</v>
      </c>
      <c r="U3158" t="s">
        <v>267</v>
      </c>
      <c r="V3158" t="s">
        <v>9364</v>
      </c>
      <c r="W3158" t="s">
        <v>152</v>
      </c>
      <c r="X3158" t="s">
        <v>933</v>
      </c>
    </row>
    <row r="3159" spans="1:24" x14ac:dyDescent="0.3">
      <c r="A3159" t="s">
        <v>8904</v>
      </c>
      <c r="B3159" s="1">
        <v>42207</v>
      </c>
      <c r="C3159" t="s">
        <v>10199</v>
      </c>
      <c r="D3159" t="s">
        <v>1005</v>
      </c>
      <c r="E3159" t="s">
        <v>27</v>
      </c>
      <c r="F3159" t="s">
        <v>28</v>
      </c>
      <c r="G3159" t="s">
        <v>77</v>
      </c>
      <c r="H3159" t="s">
        <v>281</v>
      </c>
      <c r="I3159" t="s">
        <v>92</v>
      </c>
      <c r="J3159" t="s">
        <v>5250</v>
      </c>
      <c r="K3159" t="s">
        <v>94</v>
      </c>
      <c r="L3159" t="s">
        <v>95</v>
      </c>
      <c r="M3159" t="s">
        <v>35</v>
      </c>
      <c r="N3159" s="1">
        <v>42208</v>
      </c>
      <c r="O3159" t="s">
        <v>2688</v>
      </c>
      <c r="P3159" t="s">
        <v>2014</v>
      </c>
      <c r="Q3159" t="s">
        <v>5251</v>
      </c>
      <c r="R3159">
        <v>1</v>
      </c>
      <c r="S3159" t="s">
        <v>3227</v>
      </c>
      <c r="T3159" s="2">
        <v>0.01</v>
      </c>
      <c r="U3159" t="s">
        <v>127</v>
      </c>
      <c r="V3159" t="s">
        <v>3469</v>
      </c>
      <c r="W3159" t="s">
        <v>891</v>
      </c>
      <c r="X3159" t="s">
        <v>3470</v>
      </c>
    </row>
    <row r="3160" spans="1:24" x14ac:dyDescent="0.3">
      <c r="A3160" t="s">
        <v>8904</v>
      </c>
      <c r="B3160" s="1">
        <v>42320</v>
      </c>
      <c r="C3160" t="s">
        <v>1301</v>
      </c>
      <c r="D3160" t="s">
        <v>228</v>
      </c>
      <c r="E3160" t="s">
        <v>46</v>
      </c>
      <c r="F3160" t="s">
        <v>47</v>
      </c>
      <c r="G3160" t="s">
        <v>134</v>
      </c>
      <c r="H3160" t="s">
        <v>107</v>
      </c>
      <c r="I3160" t="s">
        <v>31</v>
      </c>
      <c r="J3160" t="s">
        <v>832</v>
      </c>
      <c r="K3160" t="s">
        <v>33</v>
      </c>
      <c r="L3160" t="s">
        <v>50</v>
      </c>
      <c r="M3160" t="s">
        <v>156</v>
      </c>
      <c r="N3160" s="1">
        <v>42322</v>
      </c>
      <c r="O3160" t="s">
        <v>833</v>
      </c>
      <c r="P3160" t="s">
        <v>834</v>
      </c>
      <c r="Q3160" t="s">
        <v>774</v>
      </c>
      <c r="R3160">
        <v>23</v>
      </c>
      <c r="S3160" t="s">
        <v>10273</v>
      </c>
      <c r="T3160" s="2">
        <v>0.1</v>
      </c>
      <c r="U3160" t="s">
        <v>3595</v>
      </c>
      <c r="V3160" t="s">
        <v>12313</v>
      </c>
      <c r="W3160" t="s">
        <v>838</v>
      </c>
      <c r="X3160" t="s">
        <v>12314</v>
      </c>
    </row>
    <row r="3161" spans="1:24" x14ac:dyDescent="0.3">
      <c r="A3161" t="s">
        <v>1062</v>
      </c>
      <c r="B3161" s="1">
        <v>42500</v>
      </c>
      <c r="C3161" t="s">
        <v>670</v>
      </c>
      <c r="D3161" t="s">
        <v>551</v>
      </c>
      <c r="E3161" t="s">
        <v>27</v>
      </c>
      <c r="F3161" t="s">
        <v>28</v>
      </c>
      <c r="G3161" t="s">
        <v>77</v>
      </c>
      <c r="H3161" t="s">
        <v>289</v>
      </c>
      <c r="I3161" t="s">
        <v>92</v>
      </c>
      <c r="J3161" t="s">
        <v>722</v>
      </c>
      <c r="K3161" t="s">
        <v>33</v>
      </c>
      <c r="L3161" t="s">
        <v>34</v>
      </c>
      <c r="M3161" t="s">
        <v>35</v>
      </c>
      <c r="N3161" s="1">
        <v>42502</v>
      </c>
      <c r="O3161" t="s">
        <v>724</v>
      </c>
      <c r="P3161" t="s">
        <v>725</v>
      </c>
      <c r="Q3161" t="s">
        <v>726</v>
      </c>
      <c r="R3161">
        <v>48</v>
      </c>
      <c r="S3161" t="s">
        <v>1063</v>
      </c>
      <c r="T3161" s="2">
        <v>0.04</v>
      </c>
      <c r="U3161" t="s">
        <v>1064</v>
      </c>
      <c r="V3161" t="s">
        <v>1065</v>
      </c>
      <c r="W3161" t="s">
        <v>730</v>
      </c>
      <c r="X3161" t="s">
        <v>1066</v>
      </c>
    </row>
    <row r="3162" spans="1:24" x14ac:dyDescent="0.3">
      <c r="A3162" t="s">
        <v>1062</v>
      </c>
      <c r="B3162" s="1">
        <v>42633</v>
      </c>
      <c r="C3162" t="s">
        <v>1563</v>
      </c>
      <c r="D3162" t="s">
        <v>144</v>
      </c>
      <c r="E3162" t="s">
        <v>46</v>
      </c>
      <c r="F3162" t="s">
        <v>47</v>
      </c>
      <c r="G3162" t="s">
        <v>91</v>
      </c>
      <c r="H3162" t="s">
        <v>107</v>
      </c>
      <c r="I3162" t="s">
        <v>121</v>
      </c>
      <c r="J3162" t="s">
        <v>93</v>
      </c>
      <c r="K3162" t="s">
        <v>94</v>
      </c>
      <c r="L3162" t="s">
        <v>34</v>
      </c>
      <c r="M3162" t="s">
        <v>35</v>
      </c>
      <c r="N3162" s="1">
        <v>42633</v>
      </c>
      <c r="O3162" t="s">
        <v>96</v>
      </c>
      <c r="P3162" t="s">
        <v>97</v>
      </c>
      <c r="Q3162" t="s">
        <v>98</v>
      </c>
      <c r="R3162">
        <v>44</v>
      </c>
      <c r="S3162" t="s">
        <v>1368</v>
      </c>
      <c r="T3162" s="2">
        <v>0.04</v>
      </c>
      <c r="U3162" t="s">
        <v>6585</v>
      </c>
      <c r="V3162" t="s">
        <v>6586</v>
      </c>
      <c r="W3162" t="s">
        <v>102</v>
      </c>
      <c r="X3162" t="s">
        <v>812</v>
      </c>
    </row>
    <row r="3163" spans="1:24" x14ac:dyDescent="0.3">
      <c r="A3163" t="s">
        <v>5512</v>
      </c>
      <c r="B3163" s="1">
        <v>41506</v>
      </c>
      <c r="C3163" t="s">
        <v>1172</v>
      </c>
      <c r="D3163" t="s">
        <v>174</v>
      </c>
      <c r="E3163" t="s">
        <v>27</v>
      </c>
      <c r="F3163" t="s">
        <v>28</v>
      </c>
      <c r="G3163" t="s">
        <v>91</v>
      </c>
      <c r="H3163" t="s">
        <v>78</v>
      </c>
      <c r="I3163" t="s">
        <v>92</v>
      </c>
      <c r="J3163" t="s">
        <v>875</v>
      </c>
      <c r="K3163" t="s">
        <v>94</v>
      </c>
      <c r="L3163" t="s">
        <v>34</v>
      </c>
      <c r="M3163" t="s">
        <v>35</v>
      </c>
      <c r="N3163" s="1">
        <v>41508</v>
      </c>
      <c r="O3163" t="s">
        <v>876</v>
      </c>
      <c r="P3163" t="s">
        <v>877</v>
      </c>
      <c r="Q3163" t="s">
        <v>878</v>
      </c>
      <c r="R3163">
        <v>46</v>
      </c>
      <c r="S3163" t="s">
        <v>5513</v>
      </c>
      <c r="T3163" s="2">
        <v>0.06</v>
      </c>
      <c r="U3163" t="s">
        <v>1107</v>
      </c>
      <c r="V3163" t="s">
        <v>5514</v>
      </c>
      <c r="W3163" t="s">
        <v>881</v>
      </c>
      <c r="X3163" t="s">
        <v>5515</v>
      </c>
    </row>
    <row r="3164" spans="1:24" x14ac:dyDescent="0.3">
      <c r="A3164" t="s">
        <v>1187</v>
      </c>
      <c r="B3164" s="1">
        <v>42242</v>
      </c>
      <c r="C3164" t="s">
        <v>1188</v>
      </c>
      <c r="D3164" t="s">
        <v>622</v>
      </c>
      <c r="E3164" t="s">
        <v>27</v>
      </c>
      <c r="F3164" t="s">
        <v>28</v>
      </c>
      <c r="G3164" t="s">
        <v>91</v>
      </c>
      <c r="H3164" t="s">
        <v>433</v>
      </c>
      <c r="I3164" t="s">
        <v>92</v>
      </c>
      <c r="J3164" t="s">
        <v>1189</v>
      </c>
      <c r="K3164" t="s">
        <v>94</v>
      </c>
      <c r="L3164" t="s">
        <v>34</v>
      </c>
      <c r="M3164" t="s">
        <v>35</v>
      </c>
      <c r="N3164" s="1">
        <v>42243</v>
      </c>
      <c r="O3164" t="s">
        <v>982</v>
      </c>
      <c r="P3164" t="s">
        <v>1190</v>
      </c>
      <c r="Q3164" t="s">
        <v>1191</v>
      </c>
      <c r="R3164">
        <v>9</v>
      </c>
      <c r="S3164" t="s">
        <v>1192</v>
      </c>
      <c r="T3164" s="2">
        <v>0.09</v>
      </c>
      <c r="U3164" t="s">
        <v>1193</v>
      </c>
      <c r="V3164" t="s">
        <v>1194</v>
      </c>
      <c r="W3164" t="s">
        <v>224</v>
      </c>
      <c r="X3164" t="s">
        <v>1195</v>
      </c>
    </row>
    <row r="3165" spans="1:24" x14ac:dyDescent="0.3">
      <c r="A3165" t="s">
        <v>1187</v>
      </c>
      <c r="B3165" s="1">
        <v>42593</v>
      </c>
      <c r="C3165" t="s">
        <v>1509</v>
      </c>
      <c r="D3165" t="s">
        <v>1510</v>
      </c>
      <c r="E3165" t="s">
        <v>27</v>
      </c>
      <c r="F3165" t="s">
        <v>28</v>
      </c>
      <c r="G3165" t="s">
        <v>77</v>
      </c>
      <c r="H3165" t="s">
        <v>205</v>
      </c>
      <c r="I3165" t="s">
        <v>31</v>
      </c>
      <c r="J3165" t="s">
        <v>4480</v>
      </c>
      <c r="K3165" t="s">
        <v>94</v>
      </c>
      <c r="L3165" t="s">
        <v>95</v>
      </c>
      <c r="M3165" t="s">
        <v>35</v>
      </c>
      <c r="N3165" s="1">
        <v>42595</v>
      </c>
      <c r="O3165" t="s">
        <v>219</v>
      </c>
      <c r="P3165" t="s">
        <v>124</v>
      </c>
      <c r="Q3165" t="s">
        <v>220</v>
      </c>
      <c r="R3165">
        <v>20</v>
      </c>
      <c r="S3165" t="s">
        <v>2989</v>
      </c>
      <c r="T3165" s="2">
        <v>0.06</v>
      </c>
      <c r="U3165" t="s">
        <v>136</v>
      </c>
      <c r="V3165" t="s">
        <v>4481</v>
      </c>
      <c r="W3165" t="s">
        <v>224</v>
      </c>
      <c r="X3165" t="s">
        <v>4482</v>
      </c>
    </row>
    <row r="3166" spans="1:24" x14ac:dyDescent="0.3">
      <c r="A3166" t="s">
        <v>1187</v>
      </c>
      <c r="B3166" s="1">
        <v>42006</v>
      </c>
      <c r="C3166" t="s">
        <v>530</v>
      </c>
      <c r="D3166" t="s">
        <v>531</v>
      </c>
      <c r="E3166" t="s">
        <v>27</v>
      </c>
      <c r="F3166" t="s">
        <v>28</v>
      </c>
      <c r="G3166" t="s">
        <v>91</v>
      </c>
      <c r="H3166" t="s">
        <v>30</v>
      </c>
      <c r="I3166" t="s">
        <v>92</v>
      </c>
      <c r="J3166" t="s">
        <v>145</v>
      </c>
      <c r="K3166" t="s">
        <v>94</v>
      </c>
      <c r="L3166" t="s">
        <v>109</v>
      </c>
      <c r="M3166" t="s">
        <v>35</v>
      </c>
      <c r="N3166" s="1">
        <v>42008</v>
      </c>
      <c r="O3166" t="s">
        <v>146</v>
      </c>
      <c r="P3166" t="s">
        <v>147</v>
      </c>
      <c r="Q3166" t="s">
        <v>148</v>
      </c>
      <c r="R3166">
        <v>16</v>
      </c>
      <c r="S3166" t="s">
        <v>10484</v>
      </c>
      <c r="T3166" s="2">
        <v>0.03</v>
      </c>
      <c r="U3166" t="s">
        <v>127</v>
      </c>
      <c r="V3166" t="s">
        <v>10485</v>
      </c>
      <c r="W3166" t="s">
        <v>152</v>
      </c>
      <c r="X3166" t="s">
        <v>10486</v>
      </c>
    </row>
    <row r="3167" spans="1:24" x14ac:dyDescent="0.3">
      <c r="A3167" t="s">
        <v>940</v>
      </c>
      <c r="B3167" s="1">
        <v>42187</v>
      </c>
      <c r="C3167" t="s">
        <v>941</v>
      </c>
      <c r="D3167" t="s">
        <v>551</v>
      </c>
      <c r="E3167" t="s">
        <v>27</v>
      </c>
      <c r="F3167" t="s">
        <v>28</v>
      </c>
      <c r="G3167" t="s">
        <v>91</v>
      </c>
      <c r="H3167" t="s">
        <v>289</v>
      </c>
      <c r="I3167" t="s">
        <v>121</v>
      </c>
      <c r="J3167" t="s">
        <v>478</v>
      </c>
      <c r="K3167" t="s">
        <v>94</v>
      </c>
      <c r="L3167" t="s">
        <v>109</v>
      </c>
      <c r="M3167" t="s">
        <v>35</v>
      </c>
      <c r="N3167" s="1">
        <v>42189</v>
      </c>
      <c r="O3167" t="s">
        <v>479</v>
      </c>
      <c r="P3167" t="s">
        <v>480</v>
      </c>
      <c r="Q3167" t="s">
        <v>98</v>
      </c>
      <c r="R3167">
        <v>14</v>
      </c>
      <c r="S3167" t="s">
        <v>942</v>
      </c>
      <c r="T3167" s="2">
        <v>0</v>
      </c>
      <c r="U3167" t="s">
        <v>395</v>
      </c>
      <c r="V3167" t="s">
        <v>943</v>
      </c>
      <c r="W3167" t="s">
        <v>224</v>
      </c>
      <c r="X3167" t="s">
        <v>944</v>
      </c>
    </row>
    <row r="3168" spans="1:24" x14ac:dyDescent="0.3">
      <c r="A3168" t="s">
        <v>940</v>
      </c>
      <c r="B3168" s="1">
        <v>42292</v>
      </c>
      <c r="C3168" t="s">
        <v>1387</v>
      </c>
      <c r="D3168" t="s">
        <v>174</v>
      </c>
      <c r="E3168" t="s">
        <v>27</v>
      </c>
      <c r="F3168" t="s">
        <v>28</v>
      </c>
      <c r="G3168" t="s">
        <v>29</v>
      </c>
      <c r="H3168" t="s">
        <v>78</v>
      </c>
      <c r="I3168" t="s">
        <v>121</v>
      </c>
      <c r="J3168" t="s">
        <v>564</v>
      </c>
      <c r="K3168" t="s">
        <v>94</v>
      </c>
      <c r="L3168" t="s">
        <v>34</v>
      </c>
      <c r="M3168" t="s">
        <v>35</v>
      </c>
      <c r="N3168" s="1">
        <v>42296</v>
      </c>
      <c r="O3168" t="s">
        <v>565</v>
      </c>
      <c r="P3168" t="s">
        <v>566</v>
      </c>
      <c r="Q3168" t="s">
        <v>567</v>
      </c>
      <c r="R3168">
        <v>32</v>
      </c>
      <c r="S3168" t="s">
        <v>2593</v>
      </c>
      <c r="T3168" s="2">
        <v>0.02</v>
      </c>
      <c r="U3168" t="s">
        <v>127</v>
      </c>
      <c r="V3168" t="s">
        <v>2594</v>
      </c>
      <c r="W3168" t="s">
        <v>224</v>
      </c>
      <c r="X3168" t="s">
        <v>2595</v>
      </c>
    </row>
    <row r="3169" spans="1:24" x14ac:dyDescent="0.3">
      <c r="A3169" t="s">
        <v>940</v>
      </c>
      <c r="B3169" s="1">
        <v>42712</v>
      </c>
      <c r="C3169" t="s">
        <v>973</v>
      </c>
      <c r="D3169" t="s">
        <v>974</v>
      </c>
      <c r="E3169" t="s">
        <v>46</v>
      </c>
      <c r="F3169" t="s">
        <v>47</v>
      </c>
      <c r="G3169" t="s">
        <v>77</v>
      </c>
      <c r="H3169" t="s">
        <v>48</v>
      </c>
      <c r="I3169" t="s">
        <v>92</v>
      </c>
      <c r="J3169" t="s">
        <v>975</v>
      </c>
      <c r="K3169" t="s">
        <v>94</v>
      </c>
      <c r="L3169" t="s">
        <v>95</v>
      </c>
      <c r="M3169" t="s">
        <v>35</v>
      </c>
      <c r="N3169" s="1">
        <v>42714</v>
      </c>
      <c r="O3169" t="s">
        <v>976</v>
      </c>
      <c r="P3169" t="s">
        <v>977</v>
      </c>
      <c r="Q3169" t="s">
        <v>978</v>
      </c>
      <c r="R3169">
        <v>2</v>
      </c>
      <c r="S3169" t="s">
        <v>6751</v>
      </c>
      <c r="T3169" s="2">
        <v>0.06</v>
      </c>
      <c r="U3169" t="s">
        <v>6532</v>
      </c>
      <c r="V3169" t="s">
        <v>6752</v>
      </c>
      <c r="W3169" t="s">
        <v>982</v>
      </c>
      <c r="X3169" t="s">
        <v>6753</v>
      </c>
    </row>
    <row r="3170" spans="1:24" x14ac:dyDescent="0.3">
      <c r="A3170" t="s">
        <v>940</v>
      </c>
      <c r="B3170" s="1">
        <v>42005</v>
      </c>
      <c r="C3170" t="s">
        <v>1301</v>
      </c>
      <c r="D3170" t="s">
        <v>228</v>
      </c>
      <c r="E3170" t="s">
        <v>46</v>
      </c>
      <c r="F3170" t="s">
        <v>47</v>
      </c>
      <c r="G3170" t="s">
        <v>91</v>
      </c>
      <c r="H3170" t="s">
        <v>107</v>
      </c>
      <c r="I3170" t="s">
        <v>92</v>
      </c>
      <c r="J3170" t="s">
        <v>265</v>
      </c>
      <c r="K3170" t="s">
        <v>94</v>
      </c>
      <c r="L3170" t="s">
        <v>109</v>
      </c>
      <c r="M3170" t="s">
        <v>35</v>
      </c>
      <c r="N3170" s="1">
        <v>42007</v>
      </c>
      <c r="O3170" t="s">
        <v>266</v>
      </c>
      <c r="P3170" t="s">
        <v>267</v>
      </c>
      <c r="Q3170" t="s">
        <v>268</v>
      </c>
      <c r="R3170">
        <v>43</v>
      </c>
      <c r="S3170" t="s">
        <v>1020</v>
      </c>
      <c r="T3170" s="2">
        <v>0.05</v>
      </c>
      <c r="U3170" t="s">
        <v>705</v>
      </c>
      <c r="V3170" t="s">
        <v>2962</v>
      </c>
      <c r="W3170" t="s">
        <v>116</v>
      </c>
      <c r="X3170" t="s">
        <v>3315</v>
      </c>
    </row>
    <row r="3171" spans="1:24" x14ac:dyDescent="0.3">
      <c r="A3171" t="s">
        <v>940</v>
      </c>
      <c r="B3171" s="1">
        <v>42244</v>
      </c>
      <c r="C3171" t="s">
        <v>2344</v>
      </c>
      <c r="D3171" t="s">
        <v>929</v>
      </c>
      <c r="E3171" t="s">
        <v>27</v>
      </c>
      <c r="F3171" t="s">
        <v>28</v>
      </c>
      <c r="G3171" t="s">
        <v>77</v>
      </c>
      <c r="H3171" t="s">
        <v>217</v>
      </c>
      <c r="I3171" t="s">
        <v>92</v>
      </c>
      <c r="J3171" t="s">
        <v>135</v>
      </c>
      <c r="K3171" t="s">
        <v>94</v>
      </c>
      <c r="L3171" t="s">
        <v>95</v>
      </c>
      <c r="M3171" t="s">
        <v>35</v>
      </c>
      <c r="N3171" s="1">
        <v>42246</v>
      </c>
      <c r="O3171" t="s">
        <v>136</v>
      </c>
      <c r="P3171" t="s">
        <v>137</v>
      </c>
      <c r="Q3171" t="s">
        <v>52</v>
      </c>
      <c r="R3171">
        <v>36</v>
      </c>
      <c r="S3171" t="s">
        <v>11613</v>
      </c>
      <c r="T3171" s="2">
        <v>0</v>
      </c>
      <c r="U3171" t="s">
        <v>3836</v>
      </c>
      <c r="V3171" t="s">
        <v>943</v>
      </c>
      <c r="W3171" t="s">
        <v>72</v>
      </c>
      <c r="X3171" t="s">
        <v>944</v>
      </c>
    </row>
    <row r="3172" spans="1:24" x14ac:dyDescent="0.3">
      <c r="A3172" t="s">
        <v>3502</v>
      </c>
      <c r="B3172" s="1">
        <v>41685</v>
      </c>
      <c r="C3172" t="s">
        <v>2289</v>
      </c>
      <c r="D3172" t="s">
        <v>133</v>
      </c>
      <c r="E3172" t="s">
        <v>27</v>
      </c>
      <c r="F3172" t="s">
        <v>28</v>
      </c>
      <c r="G3172" t="s">
        <v>134</v>
      </c>
      <c r="H3172" t="s">
        <v>62</v>
      </c>
      <c r="I3172" t="s">
        <v>196</v>
      </c>
      <c r="J3172" t="s">
        <v>145</v>
      </c>
      <c r="K3172" t="s">
        <v>33</v>
      </c>
      <c r="L3172" t="s">
        <v>34</v>
      </c>
      <c r="M3172" t="s">
        <v>35</v>
      </c>
      <c r="N3172" s="1">
        <v>41690</v>
      </c>
      <c r="O3172" t="s">
        <v>146</v>
      </c>
      <c r="P3172" t="s">
        <v>147</v>
      </c>
      <c r="Q3172" t="s">
        <v>148</v>
      </c>
      <c r="R3172">
        <v>31</v>
      </c>
      <c r="S3172" t="s">
        <v>3503</v>
      </c>
      <c r="T3172" s="2">
        <v>0.08</v>
      </c>
      <c r="U3172" t="s">
        <v>127</v>
      </c>
      <c r="V3172" t="s">
        <v>3504</v>
      </c>
      <c r="W3172" t="s">
        <v>152</v>
      </c>
      <c r="X3172" t="s">
        <v>3505</v>
      </c>
    </row>
    <row r="3173" spans="1:24" x14ac:dyDescent="0.3">
      <c r="A3173" t="s">
        <v>3502</v>
      </c>
      <c r="B3173" s="1">
        <v>42242</v>
      </c>
      <c r="C3173" t="s">
        <v>1188</v>
      </c>
      <c r="D3173" t="s">
        <v>622</v>
      </c>
      <c r="E3173" t="s">
        <v>27</v>
      </c>
      <c r="F3173" t="s">
        <v>28</v>
      </c>
      <c r="G3173" t="s">
        <v>91</v>
      </c>
      <c r="H3173" t="s">
        <v>433</v>
      </c>
      <c r="I3173" t="s">
        <v>196</v>
      </c>
      <c r="J3173" t="s">
        <v>6445</v>
      </c>
      <c r="K3173" t="s">
        <v>94</v>
      </c>
      <c r="L3173" t="s">
        <v>95</v>
      </c>
      <c r="M3173" t="s">
        <v>35</v>
      </c>
      <c r="N3173" s="1">
        <v>42243</v>
      </c>
      <c r="O3173" t="s">
        <v>6446</v>
      </c>
      <c r="P3173" t="s">
        <v>2957</v>
      </c>
      <c r="Q3173" t="s">
        <v>6447</v>
      </c>
      <c r="R3173">
        <v>25</v>
      </c>
      <c r="S3173" t="s">
        <v>6448</v>
      </c>
      <c r="T3173" s="2">
        <v>0.1</v>
      </c>
      <c r="U3173" t="s">
        <v>6449</v>
      </c>
      <c r="V3173" t="s">
        <v>6450</v>
      </c>
      <c r="W3173" t="s">
        <v>1353</v>
      </c>
      <c r="X3173" t="s">
        <v>6451</v>
      </c>
    </row>
    <row r="3174" spans="1:24" x14ac:dyDescent="0.3">
      <c r="A3174" t="s">
        <v>3502</v>
      </c>
      <c r="B3174" s="1">
        <v>42363</v>
      </c>
      <c r="C3174" t="s">
        <v>471</v>
      </c>
      <c r="D3174" t="s">
        <v>399</v>
      </c>
      <c r="E3174" t="s">
        <v>27</v>
      </c>
      <c r="F3174" t="s">
        <v>28</v>
      </c>
      <c r="G3174" t="s">
        <v>134</v>
      </c>
      <c r="H3174" t="s">
        <v>62</v>
      </c>
      <c r="I3174" t="s">
        <v>196</v>
      </c>
      <c r="J3174" t="s">
        <v>3587</v>
      </c>
      <c r="K3174" t="s">
        <v>94</v>
      </c>
      <c r="L3174" t="s">
        <v>34</v>
      </c>
      <c r="M3174" t="s">
        <v>35</v>
      </c>
      <c r="N3174" s="1">
        <v>42364</v>
      </c>
      <c r="O3174" t="s">
        <v>460</v>
      </c>
      <c r="P3174" t="s">
        <v>3588</v>
      </c>
      <c r="Q3174" t="s">
        <v>1220</v>
      </c>
      <c r="R3174">
        <v>33</v>
      </c>
      <c r="S3174" t="s">
        <v>1408</v>
      </c>
      <c r="T3174" s="2">
        <v>0.08</v>
      </c>
      <c r="U3174" t="s">
        <v>1409</v>
      </c>
      <c r="V3174" t="s">
        <v>1410</v>
      </c>
      <c r="W3174" t="s">
        <v>3589</v>
      </c>
      <c r="X3174" t="s">
        <v>2800</v>
      </c>
    </row>
    <row r="3175" spans="1:24" x14ac:dyDescent="0.3">
      <c r="A3175" t="s">
        <v>4156</v>
      </c>
      <c r="B3175" s="1">
        <v>42666</v>
      </c>
      <c r="C3175" t="s">
        <v>420</v>
      </c>
      <c r="D3175" t="s">
        <v>421</v>
      </c>
      <c r="E3175" t="s">
        <v>27</v>
      </c>
      <c r="F3175" t="s">
        <v>28</v>
      </c>
      <c r="G3175" t="s">
        <v>134</v>
      </c>
      <c r="H3175" t="s">
        <v>422</v>
      </c>
      <c r="I3175" t="s">
        <v>196</v>
      </c>
      <c r="J3175" t="s">
        <v>197</v>
      </c>
      <c r="K3175" t="s">
        <v>33</v>
      </c>
      <c r="L3175" t="s">
        <v>34</v>
      </c>
      <c r="M3175" t="s">
        <v>35</v>
      </c>
      <c r="N3175" s="1">
        <v>42668</v>
      </c>
      <c r="O3175" t="s">
        <v>198</v>
      </c>
      <c r="P3175" t="s">
        <v>37</v>
      </c>
      <c r="Q3175" t="s">
        <v>57</v>
      </c>
      <c r="R3175">
        <v>8</v>
      </c>
      <c r="S3175" t="s">
        <v>4157</v>
      </c>
      <c r="T3175" s="2">
        <v>7.0000000000000007E-2</v>
      </c>
      <c r="U3175" t="s">
        <v>4158</v>
      </c>
      <c r="V3175" t="s">
        <v>490</v>
      </c>
      <c r="W3175" t="s">
        <v>116</v>
      </c>
      <c r="X3175" t="s">
        <v>1431</v>
      </c>
    </row>
    <row r="3176" spans="1:24" x14ac:dyDescent="0.3">
      <c r="A3176" t="s">
        <v>4156</v>
      </c>
      <c r="B3176" s="1">
        <v>42247</v>
      </c>
      <c r="C3176" t="s">
        <v>1948</v>
      </c>
      <c r="D3176" t="s">
        <v>1005</v>
      </c>
      <c r="E3176" t="s">
        <v>27</v>
      </c>
      <c r="F3176" t="s">
        <v>28</v>
      </c>
      <c r="G3176" t="s">
        <v>29</v>
      </c>
      <c r="H3176" t="s">
        <v>281</v>
      </c>
      <c r="I3176" t="s">
        <v>92</v>
      </c>
      <c r="J3176" t="s">
        <v>79</v>
      </c>
      <c r="K3176" t="s">
        <v>94</v>
      </c>
      <c r="L3176" t="s">
        <v>34</v>
      </c>
      <c r="M3176" t="s">
        <v>35</v>
      </c>
      <c r="N3176" s="1">
        <v>42247</v>
      </c>
      <c r="O3176" t="s">
        <v>80</v>
      </c>
      <c r="P3176" t="s">
        <v>81</v>
      </c>
      <c r="Q3176" t="s">
        <v>82</v>
      </c>
      <c r="R3176">
        <v>47</v>
      </c>
      <c r="S3176" t="s">
        <v>7176</v>
      </c>
      <c r="T3176" s="2">
        <v>0.03</v>
      </c>
      <c r="U3176" t="s">
        <v>697</v>
      </c>
      <c r="V3176" t="s">
        <v>3721</v>
      </c>
      <c r="W3176" t="s">
        <v>86</v>
      </c>
      <c r="X3176" t="s">
        <v>9663</v>
      </c>
    </row>
    <row r="3177" spans="1:24" x14ac:dyDescent="0.3">
      <c r="A3177" t="s">
        <v>4156</v>
      </c>
      <c r="B3177" s="1">
        <v>42079</v>
      </c>
      <c r="C3177" t="s">
        <v>7110</v>
      </c>
      <c r="D3177" t="s">
        <v>1455</v>
      </c>
      <c r="E3177" t="s">
        <v>27</v>
      </c>
      <c r="F3177" t="s">
        <v>28</v>
      </c>
      <c r="G3177" t="s">
        <v>29</v>
      </c>
      <c r="H3177" t="s">
        <v>289</v>
      </c>
      <c r="I3177" t="s">
        <v>31</v>
      </c>
      <c r="J3177" t="s">
        <v>975</v>
      </c>
      <c r="K3177" t="s">
        <v>723</v>
      </c>
      <c r="L3177" t="s">
        <v>109</v>
      </c>
      <c r="M3177" t="s">
        <v>35</v>
      </c>
      <c r="N3177" s="1">
        <v>42080</v>
      </c>
      <c r="O3177" t="s">
        <v>976</v>
      </c>
      <c r="P3177" t="s">
        <v>977</v>
      </c>
      <c r="Q3177" t="s">
        <v>978</v>
      </c>
      <c r="R3177">
        <v>10</v>
      </c>
      <c r="S3177" t="s">
        <v>11549</v>
      </c>
      <c r="T3177" s="2">
        <v>0.1</v>
      </c>
      <c r="U3177" t="s">
        <v>4075</v>
      </c>
      <c r="V3177" t="s">
        <v>11550</v>
      </c>
      <c r="W3177" t="s">
        <v>982</v>
      </c>
      <c r="X3177" t="s">
        <v>3505</v>
      </c>
    </row>
    <row r="3178" spans="1:24" x14ac:dyDescent="0.3">
      <c r="A3178" t="s">
        <v>3331</v>
      </c>
      <c r="B3178" s="1">
        <v>41323</v>
      </c>
      <c r="C3178" t="s">
        <v>2325</v>
      </c>
      <c r="D3178" t="s">
        <v>3332</v>
      </c>
      <c r="E3178" t="s">
        <v>27</v>
      </c>
      <c r="F3178" t="s">
        <v>28</v>
      </c>
      <c r="G3178" t="s">
        <v>91</v>
      </c>
      <c r="H3178" t="s">
        <v>241</v>
      </c>
      <c r="I3178" t="s">
        <v>196</v>
      </c>
      <c r="J3178" t="s">
        <v>355</v>
      </c>
      <c r="K3178" t="s">
        <v>94</v>
      </c>
      <c r="L3178" t="s">
        <v>95</v>
      </c>
      <c r="M3178" t="s">
        <v>35</v>
      </c>
      <c r="N3178" s="1">
        <v>41325</v>
      </c>
      <c r="O3178" t="s">
        <v>129</v>
      </c>
      <c r="P3178" t="s">
        <v>356</v>
      </c>
      <c r="Q3178" t="s">
        <v>357</v>
      </c>
      <c r="R3178">
        <v>39</v>
      </c>
      <c r="S3178" t="s">
        <v>3333</v>
      </c>
      <c r="T3178" s="2">
        <v>0.08</v>
      </c>
      <c r="U3178" t="s">
        <v>165</v>
      </c>
      <c r="V3178" t="s">
        <v>3334</v>
      </c>
      <c r="W3178" t="s">
        <v>361</v>
      </c>
      <c r="X3178" t="s">
        <v>3335</v>
      </c>
    </row>
    <row r="3179" spans="1:24" x14ac:dyDescent="0.3">
      <c r="A3179" t="s">
        <v>3331</v>
      </c>
      <c r="B3179" s="1">
        <v>42247</v>
      </c>
      <c r="C3179" t="s">
        <v>2842</v>
      </c>
      <c r="D3179" t="s">
        <v>1207</v>
      </c>
      <c r="E3179" t="s">
        <v>46</v>
      </c>
      <c r="F3179" t="s">
        <v>47</v>
      </c>
      <c r="G3179" t="s">
        <v>77</v>
      </c>
      <c r="H3179" t="s">
        <v>48</v>
      </c>
      <c r="I3179" t="s">
        <v>121</v>
      </c>
      <c r="J3179" t="s">
        <v>885</v>
      </c>
      <c r="K3179" t="s">
        <v>94</v>
      </c>
      <c r="L3179" t="s">
        <v>34</v>
      </c>
      <c r="M3179" t="s">
        <v>35</v>
      </c>
      <c r="N3179" s="1">
        <v>42248</v>
      </c>
      <c r="O3179" t="s">
        <v>886</v>
      </c>
      <c r="P3179" t="s">
        <v>295</v>
      </c>
      <c r="Q3179" t="s">
        <v>887</v>
      </c>
      <c r="R3179">
        <v>7</v>
      </c>
      <c r="S3179" t="s">
        <v>317</v>
      </c>
      <c r="T3179" s="2">
        <v>0.04</v>
      </c>
      <c r="U3179" t="s">
        <v>318</v>
      </c>
      <c r="V3179" t="s">
        <v>5235</v>
      </c>
      <c r="W3179" t="s">
        <v>891</v>
      </c>
      <c r="X3179" t="s">
        <v>3505</v>
      </c>
    </row>
    <row r="3180" spans="1:24" x14ac:dyDescent="0.3">
      <c r="A3180" t="s">
        <v>11468</v>
      </c>
      <c r="B3180" s="1">
        <v>42183</v>
      </c>
      <c r="C3180" t="s">
        <v>2344</v>
      </c>
      <c r="D3180" t="s">
        <v>11469</v>
      </c>
      <c r="E3180" t="s">
        <v>27</v>
      </c>
      <c r="F3180" t="s">
        <v>28</v>
      </c>
      <c r="G3180" t="s">
        <v>134</v>
      </c>
      <c r="H3180" t="s">
        <v>965</v>
      </c>
      <c r="I3180" t="s">
        <v>31</v>
      </c>
      <c r="J3180" t="s">
        <v>896</v>
      </c>
      <c r="K3180" t="s">
        <v>94</v>
      </c>
      <c r="L3180" t="s">
        <v>34</v>
      </c>
      <c r="M3180" t="s">
        <v>35</v>
      </c>
      <c r="N3180" s="1">
        <v>42185</v>
      </c>
      <c r="O3180" t="s">
        <v>501</v>
      </c>
      <c r="P3180" t="s">
        <v>897</v>
      </c>
      <c r="Q3180" t="s">
        <v>898</v>
      </c>
      <c r="R3180">
        <v>31</v>
      </c>
      <c r="S3180" t="s">
        <v>6783</v>
      </c>
      <c r="T3180" s="2">
        <v>0.03</v>
      </c>
      <c r="U3180" t="s">
        <v>112</v>
      </c>
      <c r="V3180" t="s">
        <v>444</v>
      </c>
      <c r="W3180" t="s">
        <v>902</v>
      </c>
      <c r="X3180" t="s">
        <v>11470</v>
      </c>
    </row>
    <row r="3181" spans="1:24" x14ac:dyDescent="0.3">
      <c r="A3181" t="s">
        <v>7681</v>
      </c>
      <c r="B3181" s="1">
        <v>42362</v>
      </c>
      <c r="C3181" t="s">
        <v>7682</v>
      </c>
      <c r="D3181" t="s">
        <v>591</v>
      </c>
      <c r="E3181" t="s">
        <v>27</v>
      </c>
      <c r="F3181" t="s">
        <v>28</v>
      </c>
      <c r="G3181" t="s">
        <v>77</v>
      </c>
      <c r="H3181" t="s">
        <v>241</v>
      </c>
      <c r="I3181" t="s">
        <v>31</v>
      </c>
      <c r="J3181" t="s">
        <v>253</v>
      </c>
      <c r="K3181" t="s">
        <v>94</v>
      </c>
      <c r="L3181" t="s">
        <v>34</v>
      </c>
      <c r="M3181" t="s">
        <v>35</v>
      </c>
      <c r="N3181" s="1">
        <v>42364</v>
      </c>
      <c r="O3181" t="s">
        <v>254</v>
      </c>
      <c r="P3181" t="s">
        <v>255</v>
      </c>
      <c r="Q3181" t="s">
        <v>256</v>
      </c>
      <c r="R3181">
        <v>23</v>
      </c>
      <c r="S3181" t="s">
        <v>7683</v>
      </c>
      <c r="T3181" s="2">
        <v>0.02</v>
      </c>
      <c r="U3181" t="s">
        <v>2457</v>
      </c>
      <c r="V3181" t="s">
        <v>7684</v>
      </c>
      <c r="W3181" t="s">
        <v>260</v>
      </c>
      <c r="X3181" t="s">
        <v>3315</v>
      </c>
    </row>
    <row r="3182" spans="1:24" x14ac:dyDescent="0.3">
      <c r="A3182" t="s">
        <v>7681</v>
      </c>
      <c r="B3182" s="1">
        <v>42249</v>
      </c>
      <c r="C3182" t="s">
        <v>1974</v>
      </c>
      <c r="D3182" t="s">
        <v>506</v>
      </c>
      <c r="E3182" t="s">
        <v>27</v>
      </c>
      <c r="F3182" t="s">
        <v>28</v>
      </c>
      <c r="G3182" t="s">
        <v>77</v>
      </c>
      <c r="H3182" t="s">
        <v>62</v>
      </c>
      <c r="I3182" t="s">
        <v>31</v>
      </c>
      <c r="J3182" t="s">
        <v>411</v>
      </c>
      <c r="K3182" t="s">
        <v>94</v>
      </c>
      <c r="L3182" t="s">
        <v>95</v>
      </c>
      <c r="M3182" t="s">
        <v>35</v>
      </c>
      <c r="N3182" s="1">
        <v>42252</v>
      </c>
      <c r="O3182" t="s">
        <v>412</v>
      </c>
      <c r="P3182" t="s">
        <v>413</v>
      </c>
      <c r="Q3182" t="s">
        <v>414</v>
      </c>
      <c r="R3182">
        <v>48</v>
      </c>
      <c r="S3182" t="s">
        <v>8403</v>
      </c>
      <c r="T3182" s="2">
        <v>0.06</v>
      </c>
      <c r="U3182" t="s">
        <v>2564</v>
      </c>
      <c r="V3182" t="s">
        <v>8404</v>
      </c>
      <c r="W3182" t="s">
        <v>376</v>
      </c>
      <c r="X3182" t="s">
        <v>8405</v>
      </c>
    </row>
    <row r="3183" spans="1:24" x14ac:dyDescent="0.3">
      <c r="A3183" t="s">
        <v>7681</v>
      </c>
      <c r="B3183" s="1">
        <v>42249</v>
      </c>
      <c r="C3183" t="s">
        <v>1974</v>
      </c>
      <c r="D3183" t="s">
        <v>506</v>
      </c>
      <c r="E3183" t="s">
        <v>27</v>
      </c>
      <c r="F3183" t="s">
        <v>28</v>
      </c>
      <c r="G3183" t="s">
        <v>29</v>
      </c>
      <c r="H3183" t="s">
        <v>62</v>
      </c>
      <c r="I3183" t="s">
        <v>121</v>
      </c>
      <c r="J3183" t="s">
        <v>411</v>
      </c>
      <c r="K3183" t="s">
        <v>94</v>
      </c>
      <c r="L3183" t="s">
        <v>95</v>
      </c>
      <c r="M3183" t="s">
        <v>35</v>
      </c>
      <c r="N3183" s="1">
        <v>42252</v>
      </c>
      <c r="O3183" t="s">
        <v>412</v>
      </c>
      <c r="P3183" t="s">
        <v>413</v>
      </c>
      <c r="Q3183" t="s">
        <v>414</v>
      </c>
      <c r="R3183">
        <v>37</v>
      </c>
      <c r="S3183" t="s">
        <v>8403</v>
      </c>
      <c r="T3183" s="2">
        <v>0.1</v>
      </c>
      <c r="U3183" t="s">
        <v>2564</v>
      </c>
      <c r="V3183" t="s">
        <v>10561</v>
      </c>
      <c r="W3183" t="s">
        <v>376</v>
      </c>
      <c r="X3183" t="s">
        <v>8405</v>
      </c>
    </row>
    <row r="3184" spans="1:24" x14ac:dyDescent="0.3">
      <c r="A3184" t="s">
        <v>9556</v>
      </c>
      <c r="B3184" s="1">
        <v>42249</v>
      </c>
      <c r="C3184" t="s">
        <v>1719</v>
      </c>
      <c r="D3184" t="s">
        <v>204</v>
      </c>
      <c r="E3184" t="s">
        <v>27</v>
      </c>
      <c r="F3184" t="s">
        <v>28</v>
      </c>
      <c r="G3184" t="s">
        <v>91</v>
      </c>
      <c r="H3184" t="s">
        <v>205</v>
      </c>
      <c r="I3184" t="s">
        <v>92</v>
      </c>
      <c r="J3184" t="s">
        <v>832</v>
      </c>
      <c r="K3184" t="s">
        <v>33</v>
      </c>
      <c r="L3184" t="s">
        <v>65</v>
      </c>
      <c r="M3184" t="s">
        <v>35</v>
      </c>
      <c r="N3184" s="1">
        <v>42251</v>
      </c>
      <c r="O3184" t="s">
        <v>833</v>
      </c>
      <c r="P3184" t="s">
        <v>834</v>
      </c>
      <c r="Q3184" t="s">
        <v>774</v>
      </c>
      <c r="R3184">
        <v>8</v>
      </c>
      <c r="S3184" t="s">
        <v>8194</v>
      </c>
      <c r="T3184" s="2">
        <v>0.09</v>
      </c>
      <c r="U3184" t="s">
        <v>2794</v>
      </c>
      <c r="V3184" t="s">
        <v>4929</v>
      </c>
      <c r="W3184" t="s">
        <v>838</v>
      </c>
      <c r="X3184" t="s">
        <v>9557</v>
      </c>
    </row>
    <row r="3185" spans="1:24" x14ac:dyDescent="0.3">
      <c r="A3185" t="s">
        <v>1331</v>
      </c>
      <c r="B3185" s="1">
        <v>42540</v>
      </c>
      <c r="C3185" t="s">
        <v>1332</v>
      </c>
      <c r="D3185" t="s">
        <v>61</v>
      </c>
      <c r="E3185" t="s">
        <v>27</v>
      </c>
      <c r="F3185" t="s">
        <v>28</v>
      </c>
      <c r="G3185" t="s">
        <v>91</v>
      </c>
      <c r="H3185" t="s">
        <v>62</v>
      </c>
      <c r="I3185" t="s">
        <v>63</v>
      </c>
      <c r="J3185" t="s">
        <v>175</v>
      </c>
      <c r="K3185" t="s">
        <v>94</v>
      </c>
      <c r="L3185" t="s">
        <v>34</v>
      </c>
      <c r="M3185" t="s">
        <v>156</v>
      </c>
      <c r="N3185" s="1">
        <v>42541</v>
      </c>
      <c r="O3185" t="s">
        <v>176</v>
      </c>
      <c r="P3185" t="s">
        <v>177</v>
      </c>
      <c r="Q3185" t="s">
        <v>178</v>
      </c>
      <c r="R3185">
        <v>37</v>
      </c>
      <c r="S3185" t="s">
        <v>1333</v>
      </c>
      <c r="T3185" s="2">
        <v>0.04</v>
      </c>
      <c r="U3185" t="s">
        <v>1334</v>
      </c>
      <c r="V3185" t="s">
        <v>1335</v>
      </c>
      <c r="W3185" t="s">
        <v>182</v>
      </c>
      <c r="X3185" t="s">
        <v>1336</v>
      </c>
    </row>
    <row r="3186" spans="1:24" x14ac:dyDescent="0.3">
      <c r="A3186" t="s">
        <v>1331</v>
      </c>
      <c r="B3186" s="1">
        <v>41401</v>
      </c>
      <c r="C3186" t="s">
        <v>1097</v>
      </c>
      <c r="D3186" t="s">
        <v>1098</v>
      </c>
      <c r="E3186" t="s">
        <v>27</v>
      </c>
      <c r="F3186" t="s">
        <v>28</v>
      </c>
      <c r="G3186" t="s">
        <v>77</v>
      </c>
      <c r="H3186" t="s">
        <v>78</v>
      </c>
      <c r="I3186" t="s">
        <v>196</v>
      </c>
      <c r="J3186" t="s">
        <v>1853</v>
      </c>
      <c r="K3186" t="s">
        <v>723</v>
      </c>
      <c r="L3186" t="s">
        <v>50</v>
      </c>
      <c r="M3186" t="s">
        <v>35</v>
      </c>
      <c r="N3186" s="1">
        <v>41403</v>
      </c>
      <c r="O3186" t="s">
        <v>1854</v>
      </c>
      <c r="P3186" t="s">
        <v>1855</v>
      </c>
      <c r="Q3186" t="s">
        <v>1856</v>
      </c>
      <c r="R3186">
        <v>27</v>
      </c>
      <c r="S3186" t="s">
        <v>2080</v>
      </c>
      <c r="T3186" s="2">
        <v>0.09</v>
      </c>
      <c r="U3186" t="s">
        <v>2081</v>
      </c>
      <c r="V3186" t="s">
        <v>2082</v>
      </c>
      <c r="W3186" t="s">
        <v>165</v>
      </c>
      <c r="X3186" t="s">
        <v>2083</v>
      </c>
    </row>
    <row r="3187" spans="1:24" x14ac:dyDescent="0.3">
      <c r="A3187" t="s">
        <v>1331</v>
      </c>
      <c r="B3187" s="1">
        <v>42515</v>
      </c>
      <c r="C3187" t="s">
        <v>7909</v>
      </c>
      <c r="D3187" t="s">
        <v>204</v>
      </c>
      <c r="E3187" t="s">
        <v>27</v>
      </c>
      <c r="F3187" t="s">
        <v>28</v>
      </c>
      <c r="G3187" t="s">
        <v>91</v>
      </c>
      <c r="H3187" t="s">
        <v>205</v>
      </c>
      <c r="I3187" t="s">
        <v>121</v>
      </c>
      <c r="J3187" t="s">
        <v>2168</v>
      </c>
      <c r="K3187" t="s">
        <v>94</v>
      </c>
      <c r="L3187" t="s">
        <v>95</v>
      </c>
      <c r="M3187" t="s">
        <v>156</v>
      </c>
      <c r="N3187" s="1">
        <v>42517</v>
      </c>
      <c r="O3187" t="s">
        <v>1728</v>
      </c>
      <c r="P3187" t="s">
        <v>2169</v>
      </c>
      <c r="Q3187" t="s">
        <v>2170</v>
      </c>
      <c r="R3187">
        <v>23</v>
      </c>
      <c r="S3187" t="s">
        <v>7910</v>
      </c>
      <c r="T3187" s="2">
        <v>0.05</v>
      </c>
      <c r="U3187" t="s">
        <v>3612</v>
      </c>
      <c r="V3187" t="s">
        <v>3526</v>
      </c>
      <c r="W3187" t="s">
        <v>818</v>
      </c>
      <c r="X3187" t="s">
        <v>4987</v>
      </c>
    </row>
    <row r="3188" spans="1:24" x14ac:dyDescent="0.3">
      <c r="A3188" t="s">
        <v>1331</v>
      </c>
      <c r="B3188" s="1">
        <v>42249</v>
      </c>
      <c r="C3188" t="s">
        <v>1719</v>
      </c>
      <c r="D3188" t="s">
        <v>204</v>
      </c>
      <c r="E3188" t="s">
        <v>27</v>
      </c>
      <c r="F3188" t="s">
        <v>28</v>
      </c>
      <c r="G3188" t="s">
        <v>91</v>
      </c>
      <c r="H3188" t="s">
        <v>205</v>
      </c>
      <c r="I3188" t="s">
        <v>63</v>
      </c>
      <c r="J3188" t="s">
        <v>623</v>
      </c>
      <c r="K3188" t="s">
        <v>94</v>
      </c>
      <c r="L3188" t="s">
        <v>34</v>
      </c>
      <c r="M3188" t="s">
        <v>156</v>
      </c>
      <c r="N3188" s="1">
        <v>42251</v>
      </c>
      <c r="O3188" t="s">
        <v>624</v>
      </c>
      <c r="P3188" t="s">
        <v>625</v>
      </c>
      <c r="Q3188" t="s">
        <v>626</v>
      </c>
      <c r="R3188">
        <v>5</v>
      </c>
      <c r="S3188" t="s">
        <v>8335</v>
      </c>
      <c r="T3188" s="2">
        <v>0.06</v>
      </c>
      <c r="U3188" t="s">
        <v>625</v>
      </c>
      <c r="V3188" t="s">
        <v>8336</v>
      </c>
      <c r="W3188" t="s">
        <v>376</v>
      </c>
      <c r="X3188" t="s">
        <v>8337</v>
      </c>
    </row>
    <row r="3189" spans="1:24" x14ac:dyDescent="0.3">
      <c r="A3189" t="s">
        <v>1331</v>
      </c>
      <c r="B3189" s="1">
        <v>42019</v>
      </c>
      <c r="C3189" t="s">
        <v>4265</v>
      </c>
      <c r="D3189" t="s">
        <v>228</v>
      </c>
      <c r="E3189" t="s">
        <v>46</v>
      </c>
      <c r="F3189" t="s">
        <v>47</v>
      </c>
      <c r="G3189" t="s">
        <v>91</v>
      </c>
      <c r="H3189" t="s">
        <v>107</v>
      </c>
      <c r="I3189" t="s">
        <v>31</v>
      </c>
      <c r="J3189" t="s">
        <v>832</v>
      </c>
      <c r="K3189" t="s">
        <v>723</v>
      </c>
      <c r="L3189" t="s">
        <v>109</v>
      </c>
      <c r="M3189" t="s">
        <v>35</v>
      </c>
      <c r="N3189" s="1">
        <v>42021</v>
      </c>
      <c r="O3189" t="s">
        <v>833</v>
      </c>
      <c r="P3189" t="s">
        <v>834</v>
      </c>
      <c r="Q3189" t="s">
        <v>774</v>
      </c>
      <c r="R3189">
        <v>46</v>
      </c>
      <c r="S3189" t="s">
        <v>1998</v>
      </c>
      <c r="T3189" s="2">
        <v>0.06</v>
      </c>
      <c r="U3189" t="s">
        <v>1280</v>
      </c>
      <c r="V3189" t="s">
        <v>9389</v>
      </c>
      <c r="W3189" t="s">
        <v>838</v>
      </c>
      <c r="X3189" t="s">
        <v>4069</v>
      </c>
    </row>
    <row r="3190" spans="1:24" x14ac:dyDescent="0.3">
      <c r="A3190" t="s">
        <v>1331</v>
      </c>
      <c r="B3190" s="1">
        <v>42249</v>
      </c>
      <c r="C3190" t="s">
        <v>1719</v>
      </c>
      <c r="D3190" t="s">
        <v>204</v>
      </c>
      <c r="E3190" t="s">
        <v>27</v>
      </c>
      <c r="F3190" t="s">
        <v>28</v>
      </c>
      <c r="G3190" t="s">
        <v>91</v>
      </c>
      <c r="H3190" t="s">
        <v>205</v>
      </c>
      <c r="I3190" t="s">
        <v>121</v>
      </c>
      <c r="J3190" t="s">
        <v>623</v>
      </c>
      <c r="K3190" t="s">
        <v>94</v>
      </c>
      <c r="L3190" t="s">
        <v>95</v>
      </c>
      <c r="M3190" t="s">
        <v>35</v>
      </c>
      <c r="N3190" s="1">
        <v>42251</v>
      </c>
      <c r="O3190" t="s">
        <v>624</v>
      </c>
      <c r="P3190" t="s">
        <v>625</v>
      </c>
      <c r="Q3190" t="s">
        <v>626</v>
      </c>
      <c r="R3190">
        <v>43</v>
      </c>
      <c r="S3190" t="s">
        <v>8335</v>
      </c>
      <c r="T3190" s="2">
        <v>0.03</v>
      </c>
      <c r="U3190" t="s">
        <v>625</v>
      </c>
      <c r="V3190" t="s">
        <v>8336</v>
      </c>
      <c r="W3190" t="s">
        <v>376</v>
      </c>
      <c r="X3190" t="s">
        <v>8337</v>
      </c>
    </row>
    <row r="3191" spans="1:24" x14ac:dyDescent="0.3">
      <c r="A3191" t="s">
        <v>1331</v>
      </c>
      <c r="B3191" s="1">
        <v>42249</v>
      </c>
      <c r="C3191" t="s">
        <v>1719</v>
      </c>
      <c r="D3191" t="s">
        <v>204</v>
      </c>
      <c r="E3191" t="s">
        <v>27</v>
      </c>
      <c r="F3191" t="s">
        <v>28</v>
      </c>
      <c r="G3191" t="s">
        <v>29</v>
      </c>
      <c r="H3191" t="s">
        <v>205</v>
      </c>
      <c r="I3191" t="s">
        <v>63</v>
      </c>
      <c r="J3191" t="s">
        <v>623</v>
      </c>
      <c r="K3191" t="s">
        <v>94</v>
      </c>
      <c r="L3191" t="s">
        <v>95</v>
      </c>
      <c r="M3191" t="s">
        <v>35</v>
      </c>
      <c r="N3191" s="1">
        <v>42251</v>
      </c>
      <c r="O3191" t="s">
        <v>624</v>
      </c>
      <c r="P3191" t="s">
        <v>625</v>
      </c>
      <c r="Q3191" t="s">
        <v>626</v>
      </c>
      <c r="R3191">
        <v>44</v>
      </c>
      <c r="S3191" t="s">
        <v>8335</v>
      </c>
      <c r="T3191" s="2">
        <v>0.01</v>
      </c>
      <c r="U3191" t="s">
        <v>625</v>
      </c>
      <c r="V3191" t="s">
        <v>8336</v>
      </c>
      <c r="W3191" t="s">
        <v>376</v>
      </c>
      <c r="X3191" t="s">
        <v>8337</v>
      </c>
    </row>
    <row r="3192" spans="1:24" x14ac:dyDescent="0.3">
      <c r="A3192" t="s">
        <v>3862</v>
      </c>
      <c r="B3192" s="1">
        <v>42112</v>
      </c>
      <c r="C3192" t="s">
        <v>3863</v>
      </c>
      <c r="D3192" t="s">
        <v>204</v>
      </c>
      <c r="E3192" t="s">
        <v>27</v>
      </c>
      <c r="F3192" t="s">
        <v>28</v>
      </c>
      <c r="G3192" t="s">
        <v>77</v>
      </c>
      <c r="H3192" t="s">
        <v>205</v>
      </c>
      <c r="I3192" t="s">
        <v>121</v>
      </c>
      <c r="J3192" t="s">
        <v>832</v>
      </c>
      <c r="K3192" t="s">
        <v>94</v>
      </c>
      <c r="L3192" t="s">
        <v>34</v>
      </c>
      <c r="M3192" t="s">
        <v>156</v>
      </c>
      <c r="N3192" s="1">
        <v>42113</v>
      </c>
      <c r="O3192" t="s">
        <v>833</v>
      </c>
      <c r="P3192" t="s">
        <v>834</v>
      </c>
      <c r="Q3192" t="s">
        <v>774</v>
      </c>
      <c r="R3192">
        <v>43</v>
      </c>
      <c r="S3192" t="s">
        <v>3864</v>
      </c>
      <c r="T3192" s="2">
        <v>0.03</v>
      </c>
      <c r="U3192" t="s">
        <v>3865</v>
      </c>
      <c r="V3192" t="s">
        <v>1915</v>
      </c>
      <c r="W3192" t="s">
        <v>838</v>
      </c>
      <c r="X3192" t="s">
        <v>3866</v>
      </c>
    </row>
    <row r="3193" spans="1:24" x14ac:dyDescent="0.3">
      <c r="A3193" t="s">
        <v>3862</v>
      </c>
      <c r="B3193" s="1">
        <v>42436</v>
      </c>
      <c r="C3193" t="s">
        <v>2602</v>
      </c>
      <c r="D3193" t="s">
        <v>929</v>
      </c>
      <c r="E3193" t="s">
        <v>27</v>
      </c>
      <c r="F3193" t="s">
        <v>28</v>
      </c>
      <c r="G3193" t="s">
        <v>77</v>
      </c>
      <c r="H3193" t="s">
        <v>217</v>
      </c>
      <c r="I3193" t="s">
        <v>63</v>
      </c>
      <c r="J3193" t="s">
        <v>4426</v>
      </c>
      <c r="K3193" t="s">
        <v>94</v>
      </c>
      <c r="L3193" t="s">
        <v>95</v>
      </c>
      <c r="M3193" t="s">
        <v>35</v>
      </c>
      <c r="N3193" s="1">
        <v>42437</v>
      </c>
      <c r="O3193" t="s">
        <v>624</v>
      </c>
      <c r="P3193" t="s">
        <v>625</v>
      </c>
      <c r="Q3193" t="s">
        <v>626</v>
      </c>
      <c r="R3193">
        <v>42</v>
      </c>
      <c r="S3193" t="s">
        <v>4427</v>
      </c>
      <c r="T3193" s="2">
        <v>0.08</v>
      </c>
      <c r="U3193" t="s">
        <v>127</v>
      </c>
      <c r="V3193" t="s">
        <v>4428</v>
      </c>
      <c r="W3193" t="s">
        <v>376</v>
      </c>
      <c r="X3193" t="s">
        <v>4429</v>
      </c>
    </row>
    <row r="3194" spans="1:24" x14ac:dyDescent="0.3">
      <c r="A3194" t="s">
        <v>3862</v>
      </c>
      <c r="B3194" s="1">
        <v>41892</v>
      </c>
      <c r="C3194" t="s">
        <v>3436</v>
      </c>
      <c r="D3194" t="s">
        <v>964</v>
      </c>
      <c r="E3194" t="s">
        <v>27</v>
      </c>
      <c r="F3194" t="s">
        <v>28</v>
      </c>
      <c r="G3194" t="s">
        <v>77</v>
      </c>
      <c r="H3194" t="s">
        <v>965</v>
      </c>
      <c r="I3194" t="s">
        <v>121</v>
      </c>
      <c r="J3194" t="s">
        <v>122</v>
      </c>
      <c r="K3194" t="s">
        <v>94</v>
      </c>
      <c r="L3194" t="s">
        <v>95</v>
      </c>
      <c r="M3194" t="s">
        <v>35</v>
      </c>
      <c r="N3194" s="1">
        <v>41894</v>
      </c>
      <c r="O3194" t="s">
        <v>123</v>
      </c>
      <c r="P3194" t="s">
        <v>124</v>
      </c>
      <c r="Q3194" t="s">
        <v>125</v>
      </c>
      <c r="R3194">
        <v>41</v>
      </c>
      <c r="S3194" t="s">
        <v>6553</v>
      </c>
      <c r="T3194" s="2">
        <v>0.03</v>
      </c>
      <c r="U3194" t="s">
        <v>6554</v>
      </c>
      <c r="V3194" t="s">
        <v>3474</v>
      </c>
      <c r="W3194" t="s">
        <v>129</v>
      </c>
      <c r="X3194" t="s">
        <v>6555</v>
      </c>
    </row>
    <row r="3195" spans="1:24" x14ac:dyDescent="0.3">
      <c r="A3195" t="s">
        <v>3862</v>
      </c>
      <c r="B3195" s="1">
        <v>42276</v>
      </c>
      <c r="C3195" t="s">
        <v>1301</v>
      </c>
      <c r="D3195" t="s">
        <v>228</v>
      </c>
      <c r="E3195" t="s">
        <v>46</v>
      </c>
      <c r="F3195" t="s">
        <v>47</v>
      </c>
      <c r="G3195" t="s">
        <v>77</v>
      </c>
      <c r="H3195" t="s">
        <v>107</v>
      </c>
      <c r="I3195" t="s">
        <v>121</v>
      </c>
      <c r="J3195" t="s">
        <v>832</v>
      </c>
      <c r="K3195" t="s">
        <v>94</v>
      </c>
      <c r="L3195" t="s">
        <v>34</v>
      </c>
      <c r="M3195" t="s">
        <v>35</v>
      </c>
      <c r="N3195" s="1">
        <v>42277</v>
      </c>
      <c r="O3195" t="s">
        <v>833</v>
      </c>
      <c r="P3195" t="s">
        <v>834</v>
      </c>
      <c r="Q3195" t="s">
        <v>774</v>
      </c>
      <c r="R3195">
        <v>3</v>
      </c>
      <c r="S3195" t="s">
        <v>11181</v>
      </c>
      <c r="T3195" s="2">
        <v>0.03</v>
      </c>
      <c r="U3195" t="s">
        <v>11182</v>
      </c>
      <c r="V3195" t="s">
        <v>11183</v>
      </c>
      <c r="W3195" t="s">
        <v>838</v>
      </c>
      <c r="X3195" t="s">
        <v>11184</v>
      </c>
    </row>
    <row r="3196" spans="1:24" x14ac:dyDescent="0.3">
      <c r="A3196" t="s">
        <v>3862</v>
      </c>
      <c r="B3196" s="1">
        <v>42700</v>
      </c>
      <c r="C3196" t="s">
        <v>2847</v>
      </c>
      <c r="D3196" t="s">
        <v>76</v>
      </c>
      <c r="E3196" t="s">
        <v>27</v>
      </c>
      <c r="F3196" t="s">
        <v>28</v>
      </c>
      <c r="G3196" t="s">
        <v>91</v>
      </c>
      <c r="H3196" t="s">
        <v>78</v>
      </c>
      <c r="I3196" t="s">
        <v>121</v>
      </c>
      <c r="J3196" t="s">
        <v>12083</v>
      </c>
      <c r="K3196" t="s">
        <v>94</v>
      </c>
      <c r="L3196" t="s">
        <v>34</v>
      </c>
      <c r="M3196" t="s">
        <v>35</v>
      </c>
      <c r="N3196" s="1">
        <v>42704</v>
      </c>
      <c r="O3196" t="s">
        <v>565</v>
      </c>
      <c r="P3196" t="s">
        <v>566</v>
      </c>
      <c r="Q3196" t="s">
        <v>567</v>
      </c>
      <c r="R3196">
        <v>22</v>
      </c>
      <c r="S3196" t="s">
        <v>12084</v>
      </c>
      <c r="T3196" s="2">
        <v>0.02</v>
      </c>
      <c r="U3196" t="s">
        <v>136</v>
      </c>
      <c r="V3196" t="s">
        <v>12085</v>
      </c>
      <c r="W3196" t="s">
        <v>224</v>
      </c>
      <c r="X3196" t="s">
        <v>5717</v>
      </c>
    </row>
    <row r="3197" spans="1:24" x14ac:dyDescent="0.3">
      <c r="A3197" t="s">
        <v>3739</v>
      </c>
      <c r="B3197" s="1">
        <v>42250</v>
      </c>
      <c r="C3197" t="s">
        <v>3436</v>
      </c>
      <c r="D3197" t="s">
        <v>3740</v>
      </c>
      <c r="E3197" t="s">
        <v>27</v>
      </c>
      <c r="F3197" t="s">
        <v>28</v>
      </c>
      <c r="G3197" t="s">
        <v>77</v>
      </c>
      <c r="H3197" t="s">
        <v>30</v>
      </c>
      <c r="I3197" t="s">
        <v>92</v>
      </c>
      <c r="J3197" t="s">
        <v>885</v>
      </c>
      <c r="K3197" t="s">
        <v>94</v>
      </c>
      <c r="L3197" t="s">
        <v>95</v>
      </c>
      <c r="M3197" t="s">
        <v>35</v>
      </c>
      <c r="N3197" s="1">
        <v>42257</v>
      </c>
      <c r="O3197" t="s">
        <v>886</v>
      </c>
      <c r="P3197" t="s">
        <v>295</v>
      </c>
      <c r="Q3197" t="s">
        <v>887</v>
      </c>
      <c r="R3197">
        <v>1</v>
      </c>
      <c r="S3197" t="s">
        <v>3741</v>
      </c>
      <c r="T3197" s="2">
        <v>0.01</v>
      </c>
      <c r="U3197" t="s">
        <v>480</v>
      </c>
      <c r="V3197" t="s">
        <v>3742</v>
      </c>
      <c r="W3197" t="s">
        <v>891</v>
      </c>
      <c r="X3197" t="s">
        <v>3743</v>
      </c>
    </row>
    <row r="3198" spans="1:24" x14ac:dyDescent="0.3">
      <c r="A3198" t="s">
        <v>3739</v>
      </c>
      <c r="B3198" s="1">
        <v>42244</v>
      </c>
      <c r="C3198" t="s">
        <v>2344</v>
      </c>
      <c r="D3198" t="s">
        <v>929</v>
      </c>
      <c r="E3198" t="s">
        <v>27</v>
      </c>
      <c r="F3198" t="s">
        <v>28</v>
      </c>
      <c r="G3198" t="s">
        <v>77</v>
      </c>
      <c r="H3198" t="s">
        <v>217</v>
      </c>
      <c r="I3198" t="s">
        <v>196</v>
      </c>
      <c r="J3198" t="s">
        <v>532</v>
      </c>
      <c r="K3198" t="s">
        <v>723</v>
      </c>
      <c r="L3198" t="s">
        <v>109</v>
      </c>
      <c r="M3198" t="s">
        <v>35</v>
      </c>
      <c r="N3198" s="1">
        <v>42246</v>
      </c>
      <c r="O3198" t="s">
        <v>501</v>
      </c>
      <c r="P3198" t="s">
        <v>533</v>
      </c>
      <c r="Q3198" t="s">
        <v>534</v>
      </c>
      <c r="R3198">
        <v>44</v>
      </c>
      <c r="S3198" t="s">
        <v>7729</v>
      </c>
      <c r="T3198" s="2">
        <v>0.03</v>
      </c>
      <c r="U3198" t="s">
        <v>127</v>
      </c>
      <c r="V3198" t="s">
        <v>7730</v>
      </c>
      <c r="W3198" t="s">
        <v>538</v>
      </c>
      <c r="X3198" t="s">
        <v>7731</v>
      </c>
    </row>
    <row r="3199" spans="1:24" x14ac:dyDescent="0.3">
      <c r="A3199" t="s">
        <v>3739</v>
      </c>
      <c r="B3199" s="1">
        <v>42096</v>
      </c>
      <c r="C3199" t="s">
        <v>273</v>
      </c>
      <c r="D3199" t="s">
        <v>162</v>
      </c>
      <c r="E3199" t="s">
        <v>46</v>
      </c>
      <c r="F3199" t="s">
        <v>47</v>
      </c>
      <c r="G3199" t="s">
        <v>77</v>
      </c>
      <c r="H3199" t="s">
        <v>107</v>
      </c>
      <c r="I3199" t="s">
        <v>31</v>
      </c>
      <c r="J3199" t="s">
        <v>185</v>
      </c>
      <c r="K3199" t="s">
        <v>94</v>
      </c>
      <c r="L3199" t="s">
        <v>34</v>
      </c>
      <c r="M3199" t="s">
        <v>35</v>
      </c>
      <c r="N3199" s="1">
        <v>42097</v>
      </c>
      <c r="O3199" t="s">
        <v>186</v>
      </c>
      <c r="P3199" t="s">
        <v>187</v>
      </c>
      <c r="Q3199" t="s">
        <v>188</v>
      </c>
      <c r="R3199">
        <v>27</v>
      </c>
      <c r="S3199" t="s">
        <v>3741</v>
      </c>
      <c r="T3199" s="2">
        <v>7.0000000000000007E-2</v>
      </c>
      <c r="U3199" t="s">
        <v>480</v>
      </c>
      <c r="V3199" t="s">
        <v>3742</v>
      </c>
      <c r="W3199" t="s">
        <v>165</v>
      </c>
      <c r="X3199" t="s">
        <v>3743</v>
      </c>
    </row>
    <row r="3200" spans="1:24" x14ac:dyDescent="0.3">
      <c r="A3200" t="s">
        <v>7075</v>
      </c>
      <c r="B3200" s="1">
        <v>42017</v>
      </c>
      <c r="C3200" t="s">
        <v>1317</v>
      </c>
      <c r="D3200" t="s">
        <v>683</v>
      </c>
      <c r="E3200" t="s">
        <v>46</v>
      </c>
      <c r="F3200" t="s">
        <v>47</v>
      </c>
      <c r="G3200" t="s">
        <v>77</v>
      </c>
      <c r="H3200" t="s">
        <v>107</v>
      </c>
      <c r="I3200" t="s">
        <v>92</v>
      </c>
      <c r="J3200" t="s">
        <v>3031</v>
      </c>
      <c r="K3200" t="s">
        <v>94</v>
      </c>
      <c r="L3200" t="s">
        <v>109</v>
      </c>
      <c r="M3200" t="s">
        <v>35</v>
      </c>
      <c r="N3200" s="1">
        <v>42019</v>
      </c>
      <c r="O3200" t="s">
        <v>2241</v>
      </c>
      <c r="P3200" t="s">
        <v>1882</v>
      </c>
      <c r="Q3200" t="s">
        <v>1379</v>
      </c>
      <c r="R3200">
        <v>49</v>
      </c>
      <c r="S3200" t="s">
        <v>7076</v>
      </c>
      <c r="T3200" s="2">
        <v>0.02</v>
      </c>
      <c r="U3200" t="s">
        <v>220</v>
      </c>
      <c r="V3200" t="s">
        <v>7077</v>
      </c>
      <c r="W3200" t="s">
        <v>3034</v>
      </c>
      <c r="X3200" t="s">
        <v>7078</v>
      </c>
    </row>
    <row r="3201" spans="1:24" x14ac:dyDescent="0.3">
      <c r="A3201" t="s">
        <v>7075</v>
      </c>
      <c r="B3201" s="1">
        <v>42251</v>
      </c>
      <c r="C3201" t="s">
        <v>670</v>
      </c>
      <c r="D3201" t="s">
        <v>551</v>
      </c>
      <c r="E3201" t="s">
        <v>27</v>
      </c>
      <c r="F3201" t="s">
        <v>28</v>
      </c>
      <c r="G3201" t="s">
        <v>134</v>
      </c>
      <c r="H3201" t="s">
        <v>289</v>
      </c>
      <c r="I3201" t="s">
        <v>31</v>
      </c>
      <c r="J3201" t="s">
        <v>64</v>
      </c>
      <c r="K3201" t="s">
        <v>94</v>
      </c>
      <c r="L3201" t="s">
        <v>95</v>
      </c>
      <c r="M3201" t="s">
        <v>35</v>
      </c>
      <c r="N3201" s="1">
        <v>42252</v>
      </c>
      <c r="O3201" t="s">
        <v>66</v>
      </c>
      <c r="P3201" t="s">
        <v>67</v>
      </c>
      <c r="Q3201" t="s">
        <v>68</v>
      </c>
      <c r="R3201">
        <v>12</v>
      </c>
      <c r="S3201" t="s">
        <v>11511</v>
      </c>
      <c r="T3201" s="2">
        <v>0.1</v>
      </c>
      <c r="U3201" t="s">
        <v>7357</v>
      </c>
      <c r="V3201" t="s">
        <v>11512</v>
      </c>
      <c r="W3201" t="s">
        <v>72</v>
      </c>
      <c r="X3201" t="s">
        <v>11513</v>
      </c>
    </row>
    <row r="3202" spans="1:24" x14ac:dyDescent="0.3">
      <c r="A3202" t="s">
        <v>791</v>
      </c>
      <c r="B3202" s="1">
        <v>41916</v>
      </c>
      <c r="C3202" t="s">
        <v>792</v>
      </c>
      <c r="D3202" t="s">
        <v>610</v>
      </c>
      <c r="E3202" t="s">
        <v>27</v>
      </c>
      <c r="F3202" t="s">
        <v>28</v>
      </c>
      <c r="G3202" t="s">
        <v>29</v>
      </c>
      <c r="H3202" t="s">
        <v>62</v>
      </c>
      <c r="I3202" t="s">
        <v>121</v>
      </c>
      <c r="J3202" t="s">
        <v>229</v>
      </c>
      <c r="K3202" t="s">
        <v>33</v>
      </c>
      <c r="L3202" t="s">
        <v>34</v>
      </c>
      <c r="M3202" t="s">
        <v>35</v>
      </c>
      <c r="N3202" s="1">
        <v>41918</v>
      </c>
      <c r="O3202" t="s">
        <v>230</v>
      </c>
      <c r="P3202" t="s">
        <v>231</v>
      </c>
      <c r="Q3202" t="s">
        <v>232</v>
      </c>
      <c r="R3202">
        <v>43</v>
      </c>
      <c r="S3202" t="s">
        <v>793</v>
      </c>
      <c r="T3202" s="2">
        <v>0.1</v>
      </c>
      <c r="U3202" t="s">
        <v>794</v>
      </c>
      <c r="V3202" t="s">
        <v>795</v>
      </c>
      <c r="W3202" t="s">
        <v>236</v>
      </c>
      <c r="X3202" t="s">
        <v>796</v>
      </c>
    </row>
    <row r="3203" spans="1:24" x14ac:dyDescent="0.3">
      <c r="A3203" t="s">
        <v>791</v>
      </c>
      <c r="B3203" s="1">
        <v>42215</v>
      </c>
      <c r="C3203" t="s">
        <v>8063</v>
      </c>
      <c r="D3203" t="s">
        <v>591</v>
      </c>
      <c r="E3203" t="s">
        <v>27</v>
      </c>
      <c r="F3203" t="s">
        <v>28</v>
      </c>
      <c r="G3203" t="s">
        <v>134</v>
      </c>
      <c r="H3203" t="s">
        <v>241</v>
      </c>
      <c r="I3203" t="s">
        <v>92</v>
      </c>
      <c r="J3203" t="s">
        <v>541</v>
      </c>
      <c r="K3203" t="s">
        <v>94</v>
      </c>
      <c r="L3203" t="s">
        <v>34</v>
      </c>
      <c r="M3203" t="s">
        <v>35</v>
      </c>
      <c r="N3203" s="1">
        <v>42216</v>
      </c>
      <c r="O3203" t="s">
        <v>542</v>
      </c>
      <c r="P3203" t="s">
        <v>543</v>
      </c>
      <c r="Q3203" t="s">
        <v>544</v>
      </c>
      <c r="R3203">
        <v>23</v>
      </c>
      <c r="S3203" t="s">
        <v>3129</v>
      </c>
      <c r="T3203" s="2">
        <v>0.02</v>
      </c>
      <c r="U3203" t="s">
        <v>187</v>
      </c>
      <c r="V3203" t="s">
        <v>8064</v>
      </c>
      <c r="W3203" t="s">
        <v>547</v>
      </c>
      <c r="X3203" t="s">
        <v>8065</v>
      </c>
    </row>
    <row r="3204" spans="1:24" x14ac:dyDescent="0.3">
      <c r="A3204" t="s">
        <v>4141</v>
      </c>
      <c r="B3204" s="1">
        <v>42182</v>
      </c>
      <c r="C3204" t="s">
        <v>765</v>
      </c>
      <c r="D3204" t="s">
        <v>766</v>
      </c>
      <c r="E3204" t="s">
        <v>27</v>
      </c>
      <c r="F3204" t="s">
        <v>28</v>
      </c>
      <c r="G3204" t="s">
        <v>77</v>
      </c>
      <c r="H3204" t="s">
        <v>217</v>
      </c>
      <c r="I3204" t="s">
        <v>92</v>
      </c>
      <c r="J3204" t="s">
        <v>4142</v>
      </c>
      <c r="K3204" t="s">
        <v>94</v>
      </c>
      <c r="L3204" t="s">
        <v>109</v>
      </c>
      <c r="M3204" t="s">
        <v>35</v>
      </c>
      <c r="N3204" s="1">
        <v>42184</v>
      </c>
      <c r="O3204" t="s">
        <v>460</v>
      </c>
      <c r="P3204" t="s">
        <v>3541</v>
      </c>
      <c r="Q3204" t="s">
        <v>198</v>
      </c>
      <c r="R3204">
        <v>35</v>
      </c>
      <c r="S3204" t="s">
        <v>2662</v>
      </c>
      <c r="T3204" s="2">
        <v>0.02</v>
      </c>
      <c r="U3204" t="s">
        <v>270</v>
      </c>
      <c r="V3204" t="s">
        <v>4143</v>
      </c>
      <c r="W3204" t="s">
        <v>4144</v>
      </c>
      <c r="X3204" t="s">
        <v>4145</v>
      </c>
    </row>
    <row r="3205" spans="1:24" x14ac:dyDescent="0.3">
      <c r="A3205" t="s">
        <v>4141</v>
      </c>
      <c r="B3205" s="1">
        <v>42773</v>
      </c>
      <c r="C3205" t="s">
        <v>1317</v>
      </c>
      <c r="D3205" t="s">
        <v>683</v>
      </c>
      <c r="E3205" t="s">
        <v>46</v>
      </c>
      <c r="F3205" t="s">
        <v>47</v>
      </c>
      <c r="G3205" t="s">
        <v>91</v>
      </c>
      <c r="H3205" t="s">
        <v>107</v>
      </c>
      <c r="I3205" t="s">
        <v>92</v>
      </c>
      <c r="J3205" t="s">
        <v>478</v>
      </c>
      <c r="K3205" t="s">
        <v>94</v>
      </c>
      <c r="L3205" t="s">
        <v>109</v>
      </c>
      <c r="M3205" t="s">
        <v>35</v>
      </c>
      <c r="N3205" s="1">
        <v>42773</v>
      </c>
      <c r="O3205" t="s">
        <v>479</v>
      </c>
      <c r="P3205" t="s">
        <v>480</v>
      </c>
      <c r="Q3205" t="s">
        <v>98</v>
      </c>
      <c r="R3205">
        <v>43</v>
      </c>
      <c r="S3205" t="s">
        <v>7606</v>
      </c>
      <c r="T3205" s="2">
        <v>0.05</v>
      </c>
      <c r="U3205" t="s">
        <v>3245</v>
      </c>
      <c r="V3205" t="s">
        <v>8620</v>
      </c>
      <c r="W3205" t="s">
        <v>224</v>
      </c>
      <c r="X3205" t="s">
        <v>8621</v>
      </c>
    </row>
    <row r="3206" spans="1:24" x14ac:dyDescent="0.3">
      <c r="A3206" t="s">
        <v>4141</v>
      </c>
      <c r="B3206" s="1">
        <v>41913</v>
      </c>
      <c r="C3206" t="s">
        <v>4012</v>
      </c>
      <c r="D3206" t="s">
        <v>591</v>
      </c>
      <c r="E3206" t="s">
        <v>27</v>
      </c>
      <c r="F3206" t="s">
        <v>28</v>
      </c>
      <c r="G3206" t="s">
        <v>77</v>
      </c>
      <c r="H3206" t="s">
        <v>241</v>
      </c>
      <c r="I3206" t="s">
        <v>121</v>
      </c>
      <c r="J3206" t="s">
        <v>1233</v>
      </c>
      <c r="K3206" t="s">
        <v>94</v>
      </c>
      <c r="L3206" t="s">
        <v>34</v>
      </c>
      <c r="M3206" t="s">
        <v>35</v>
      </c>
      <c r="N3206" s="1">
        <v>41914</v>
      </c>
      <c r="O3206" t="s">
        <v>711</v>
      </c>
      <c r="P3206" t="s">
        <v>1234</v>
      </c>
      <c r="Q3206" t="s">
        <v>1235</v>
      </c>
      <c r="R3206">
        <v>30</v>
      </c>
      <c r="S3206" t="s">
        <v>12051</v>
      </c>
      <c r="T3206" s="2">
        <v>0.01</v>
      </c>
      <c r="U3206" t="s">
        <v>127</v>
      </c>
      <c r="V3206" t="s">
        <v>12052</v>
      </c>
      <c r="W3206" t="s">
        <v>1239</v>
      </c>
      <c r="X3206" t="s">
        <v>12053</v>
      </c>
    </row>
    <row r="3207" spans="1:24" x14ac:dyDescent="0.3">
      <c r="A3207" t="s">
        <v>9381</v>
      </c>
      <c r="B3207" s="1">
        <v>42630</v>
      </c>
      <c r="C3207" t="s">
        <v>3099</v>
      </c>
      <c r="D3207" t="s">
        <v>1207</v>
      </c>
      <c r="E3207" t="s">
        <v>46</v>
      </c>
      <c r="F3207" t="s">
        <v>47</v>
      </c>
      <c r="G3207" t="s">
        <v>77</v>
      </c>
      <c r="H3207" t="s">
        <v>48</v>
      </c>
      <c r="I3207" t="s">
        <v>196</v>
      </c>
      <c r="J3207" t="s">
        <v>1813</v>
      </c>
      <c r="K3207" t="s">
        <v>94</v>
      </c>
      <c r="L3207" t="s">
        <v>34</v>
      </c>
      <c r="M3207" t="s">
        <v>156</v>
      </c>
      <c r="N3207" s="1">
        <v>42631</v>
      </c>
      <c r="O3207" t="s">
        <v>1814</v>
      </c>
      <c r="P3207" t="s">
        <v>1815</v>
      </c>
      <c r="Q3207" t="s">
        <v>1107</v>
      </c>
      <c r="R3207">
        <v>15</v>
      </c>
      <c r="S3207" t="s">
        <v>9382</v>
      </c>
      <c r="T3207" s="2">
        <v>0.1</v>
      </c>
      <c r="U3207" t="s">
        <v>4180</v>
      </c>
      <c r="V3207" t="s">
        <v>9383</v>
      </c>
      <c r="W3207" t="s">
        <v>1587</v>
      </c>
      <c r="X3207" t="s">
        <v>9384</v>
      </c>
    </row>
    <row r="3208" spans="1:24" x14ac:dyDescent="0.3">
      <c r="A3208" t="s">
        <v>3702</v>
      </c>
      <c r="B3208" s="1">
        <v>41959</v>
      </c>
      <c r="C3208" t="s">
        <v>3703</v>
      </c>
      <c r="D3208" t="s">
        <v>3704</v>
      </c>
      <c r="E3208" t="s">
        <v>27</v>
      </c>
      <c r="F3208" t="s">
        <v>28</v>
      </c>
      <c r="G3208" t="s">
        <v>91</v>
      </c>
      <c r="H3208" t="s">
        <v>965</v>
      </c>
      <c r="I3208" t="s">
        <v>31</v>
      </c>
      <c r="J3208" t="s">
        <v>185</v>
      </c>
      <c r="K3208" t="s">
        <v>94</v>
      </c>
      <c r="L3208" t="s">
        <v>95</v>
      </c>
      <c r="M3208" t="s">
        <v>35</v>
      </c>
      <c r="N3208" s="1">
        <v>41964</v>
      </c>
      <c r="O3208" t="s">
        <v>186</v>
      </c>
      <c r="P3208" t="s">
        <v>187</v>
      </c>
      <c r="Q3208" t="s">
        <v>188</v>
      </c>
      <c r="R3208">
        <v>12</v>
      </c>
      <c r="S3208" t="s">
        <v>3705</v>
      </c>
      <c r="T3208" s="2">
        <v>0.1</v>
      </c>
      <c r="U3208" t="s">
        <v>3706</v>
      </c>
      <c r="V3208" t="s">
        <v>3707</v>
      </c>
      <c r="W3208" t="s">
        <v>165</v>
      </c>
      <c r="X3208" t="s">
        <v>3708</v>
      </c>
    </row>
    <row r="3209" spans="1:24" x14ac:dyDescent="0.3">
      <c r="A3209" t="s">
        <v>3702</v>
      </c>
      <c r="B3209" s="1">
        <v>42195</v>
      </c>
      <c r="C3209" t="s">
        <v>4279</v>
      </c>
      <c r="D3209" t="s">
        <v>228</v>
      </c>
      <c r="E3209" t="s">
        <v>46</v>
      </c>
      <c r="F3209" t="s">
        <v>47</v>
      </c>
      <c r="G3209" t="s">
        <v>91</v>
      </c>
      <c r="H3209" t="s">
        <v>107</v>
      </c>
      <c r="I3209" t="s">
        <v>196</v>
      </c>
      <c r="J3209" t="s">
        <v>651</v>
      </c>
      <c r="K3209" t="s">
        <v>94</v>
      </c>
      <c r="L3209" t="s">
        <v>34</v>
      </c>
      <c r="M3209" t="s">
        <v>35</v>
      </c>
      <c r="N3209" s="1">
        <v>42206</v>
      </c>
      <c r="O3209" t="s">
        <v>652</v>
      </c>
      <c r="P3209" t="s">
        <v>653</v>
      </c>
      <c r="Q3209" t="s">
        <v>98</v>
      </c>
      <c r="R3209">
        <v>8</v>
      </c>
      <c r="S3209" t="s">
        <v>5873</v>
      </c>
      <c r="T3209" s="2">
        <v>0.02</v>
      </c>
      <c r="U3209" t="s">
        <v>3905</v>
      </c>
      <c r="V3209" t="s">
        <v>5874</v>
      </c>
      <c r="W3209" t="s">
        <v>57</v>
      </c>
      <c r="X3209" t="s">
        <v>5875</v>
      </c>
    </row>
    <row r="3210" spans="1:24" x14ac:dyDescent="0.3">
      <c r="A3210" t="s">
        <v>3702</v>
      </c>
      <c r="B3210" s="1">
        <v>42151</v>
      </c>
      <c r="C3210" t="s">
        <v>1097</v>
      </c>
      <c r="D3210" t="s">
        <v>1098</v>
      </c>
      <c r="E3210" t="s">
        <v>27</v>
      </c>
      <c r="F3210" t="s">
        <v>28</v>
      </c>
      <c r="G3210" t="s">
        <v>134</v>
      </c>
      <c r="H3210" t="s">
        <v>78</v>
      </c>
      <c r="I3210" t="s">
        <v>196</v>
      </c>
      <c r="J3210" t="s">
        <v>875</v>
      </c>
      <c r="K3210" t="s">
        <v>94</v>
      </c>
      <c r="L3210" t="s">
        <v>34</v>
      </c>
      <c r="M3210" t="s">
        <v>35</v>
      </c>
      <c r="N3210" s="1">
        <v>42153</v>
      </c>
      <c r="O3210" t="s">
        <v>876</v>
      </c>
      <c r="P3210" t="s">
        <v>877</v>
      </c>
      <c r="Q3210" t="s">
        <v>878</v>
      </c>
      <c r="R3210">
        <v>38</v>
      </c>
      <c r="S3210" t="s">
        <v>9726</v>
      </c>
      <c r="T3210" s="2">
        <v>0.04</v>
      </c>
      <c r="U3210" t="s">
        <v>4500</v>
      </c>
      <c r="V3210" t="s">
        <v>12798</v>
      </c>
      <c r="W3210" t="s">
        <v>881</v>
      </c>
      <c r="X3210" t="s">
        <v>12799</v>
      </c>
    </row>
    <row r="3211" spans="1:24" x14ac:dyDescent="0.3">
      <c r="A3211" t="s">
        <v>7750</v>
      </c>
      <c r="B3211" s="1">
        <v>42742</v>
      </c>
      <c r="C3211" t="s">
        <v>530</v>
      </c>
      <c r="D3211" t="s">
        <v>531</v>
      </c>
      <c r="E3211" t="s">
        <v>27</v>
      </c>
      <c r="F3211" t="s">
        <v>28</v>
      </c>
      <c r="G3211" t="s">
        <v>91</v>
      </c>
      <c r="H3211" t="s">
        <v>30</v>
      </c>
      <c r="I3211" t="s">
        <v>63</v>
      </c>
      <c r="J3211" t="s">
        <v>253</v>
      </c>
      <c r="K3211" t="s">
        <v>33</v>
      </c>
      <c r="L3211" t="s">
        <v>392</v>
      </c>
      <c r="M3211" t="s">
        <v>393</v>
      </c>
      <c r="N3211" s="1">
        <v>42744</v>
      </c>
      <c r="O3211" t="s">
        <v>254</v>
      </c>
      <c r="P3211" t="s">
        <v>255</v>
      </c>
      <c r="Q3211" t="s">
        <v>256</v>
      </c>
      <c r="R3211">
        <v>42</v>
      </c>
      <c r="S3211" t="s">
        <v>7751</v>
      </c>
      <c r="T3211" s="2">
        <v>0</v>
      </c>
      <c r="U3211" t="s">
        <v>127</v>
      </c>
      <c r="V3211" t="s">
        <v>1740</v>
      </c>
      <c r="W3211" t="s">
        <v>260</v>
      </c>
      <c r="X3211" t="s">
        <v>2595</v>
      </c>
    </row>
    <row r="3212" spans="1:24" x14ac:dyDescent="0.3">
      <c r="A3212" t="s">
        <v>10637</v>
      </c>
      <c r="B3212" s="1">
        <v>41568</v>
      </c>
      <c r="C3212" t="s">
        <v>2913</v>
      </c>
      <c r="D3212" t="s">
        <v>174</v>
      </c>
      <c r="E3212" t="s">
        <v>27</v>
      </c>
      <c r="F3212" t="s">
        <v>28</v>
      </c>
      <c r="G3212" t="s">
        <v>29</v>
      </c>
      <c r="H3212" t="s">
        <v>78</v>
      </c>
      <c r="I3212" t="s">
        <v>31</v>
      </c>
      <c r="J3212" t="s">
        <v>122</v>
      </c>
      <c r="K3212" t="s">
        <v>94</v>
      </c>
      <c r="L3212" t="s">
        <v>34</v>
      </c>
      <c r="M3212" t="s">
        <v>156</v>
      </c>
      <c r="N3212" s="1">
        <v>41570</v>
      </c>
      <c r="O3212" t="s">
        <v>123</v>
      </c>
      <c r="P3212" t="s">
        <v>124</v>
      </c>
      <c r="Q3212" t="s">
        <v>125</v>
      </c>
      <c r="R3212">
        <v>12</v>
      </c>
      <c r="S3212" t="s">
        <v>5206</v>
      </c>
      <c r="T3212" s="2">
        <v>7.0000000000000007E-2</v>
      </c>
      <c r="U3212" t="s">
        <v>114</v>
      </c>
      <c r="V3212" t="s">
        <v>5544</v>
      </c>
      <c r="W3212" t="s">
        <v>129</v>
      </c>
      <c r="X3212" t="s">
        <v>2894</v>
      </c>
    </row>
    <row r="3213" spans="1:24" x14ac:dyDescent="0.3">
      <c r="A3213" t="s">
        <v>3052</v>
      </c>
      <c r="B3213" s="1">
        <v>42258</v>
      </c>
      <c r="C3213" t="s">
        <v>3053</v>
      </c>
      <c r="D3213" t="s">
        <v>766</v>
      </c>
      <c r="E3213" t="s">
        <v>27</v>
      </c>
      <c r="F3213" t="s">
        <v>28</v>
      </c>
      <c r="G3213" t="s">
        <v>77</v>
      </c>
      <c r="H3213" t="s">
        <v>217</v>
      </c>
      <c r="I3213" t="s">
        <v>92</v>
      </c>
      <c r="J3213" t="s">
        <v>253</v>
      </c>
      <c r="K3213" t="s">
        <v>33</v>
      </c>
      <c r="L3213" t="s">
        <v>34</v>
      </c>
      <c r="M3213" t="s">
        <v>35</v>
      </c>
      <c r="N3213" s="1">
        <v>42258</v>
      </c>
      <c r="O3213" t="s">
        <v>254</v>
      </c>
      <c r="P3213" t="s">
        <v>255</v>
      </c>
      <c r="Q3213" t="s">
        <v>256</v>
      </c>
      <c r="R3213">
        <v>43</v>
      </c>
      <c r="S3213" t="s">
        <v>2701</v>
      </c>
      <c r="T3213" s="2">
        <v>0.08</v>
      </c>
      <c r="U3213" t="s">
        <v>340</v>
      </c>
      <c r="V3213" t="s">
        <v>3054</v>
      </c>
      <c r="W3213" t="s">
        <v>260</v>
      </c>
      <c r="X3213" t="s">
        <v>1066</v>
      </c>
    </row>
    <row r="3214" spans="1:24" x14ac:dyDescent="0.3">
      <c r="A3214" t="s">
        <v>3052</v>
      </c>
      <c r="B3214" s="1">
        <v>42258</v>
      </c>
      <c r="C3214" t="s">
        <v>3053</v>
      </c>
      <c r="D3214" t="s">
        <v>766</v>
      </c>
      <c r="E3214" t="s">
        <v>27</v>
      </c>
      <c r="F3214" t="s">
        <v>28</v>
      </c>
      <c r="G3214" t="s">
        <v>91</v>
      </c>
      <c r="H3214" t="s">
        <v>217</v>
      </c>
      <c r="I3214" t="s">
        <v>121</v>
      </c>
      <c r="J3214" t="s">
        <v>4142</v>
      </c>
      <c r="K3214" t="s">
        <v>94</v>
      </c>
      <c r="L3214" t="s">
        <v>95</v>
      </c>
      <c r="M3214" t="s">
        <v>35</v>
      </c>
      <c r="N3214" s="1">
        <v>42258</v>
      </c>
      <c r="O3214" t="s">
        <v>460</v>
      </c>
      <c r="P3214" t="s">
        <v>3541</v>
      </c>
      <c r="Q3214" t="s">
        <v>198</v>
      </c>
      <c r="R3214">
        <v>26</v>
      </c>
      <c r="S3214" t="s">
        <v>2701</v>
      </c>
      <c r="T3214" s="2">
        <v>0.08</v>
      </c>
      <c r="U3214" t="s">
        <v>340</v>
      </c>
      <c r="V3214" t="s">
        <v>3054</v>
      </c>
      <c r="W3214" t="s">
        <v>4144</v>
      </c>
      <c r="X3214" t="s">
        <v>1066</v>
      </c>
    </row>
    <row r="3215" spans="1:24" x14ac:dyDescent="0.3">
      <c r="A3215" t="s">
        <v>3052</v>
      </c>
      <c r="B3215" s="1">
        <v>42258</v>
      </c>
      <c r="C3215" t="s">
        <v>3053</v>
      </c>
      <c r="D3215" t="s">
        <v>766</v>
      </c>
      <c r="E3215" t="s">
        <v>27</v>
      </c>
      <c r="F3215" t="s">
        <v>28</v>
      </c>
      <c r="G3215" t="s">
        <v>29</v>
      </c>
      <c r="H3215" t="s">
        <v>217</v>
      </c>
      <c r="I3215" t="s">
        <v>31</v>
      </c>
      <c r="J3215" t="s">
        <v>4142</v>
      </c>
      <c r="K3215" t="s">
        <v>94</v>
      </c>
      <c r="L3215" t="s">
        <v>95</v>
      </c>
      <c r="M3215" t="s">
        <v>156</v>
      </c>
      <c r="N3215" s="1">
        <v>42258</v>
      </c>
      <c r="O3215" t="s">
        <v>460</v>
      </c>
      <c r="P3215" t="s">
        <v>3541</v>
      </c>
      <c r="Q3215" t="s">
        <v>198</v>
      </c>
      <c r="R3215">
        <v>3</v>
      </c>
      <c r="S3215" t="s">
        <v>2701</v>
      </c>
      <c r="T3215" s="2">
        <v>0.02</v>
      </c>
      <c r="U3215" t="s">
        <v>340</v>
      </c>
      <c r="V3215" t="s">
        <v>3054</v>
      </c>
      <c r="W3215" t="s">
        <v>4144</v>
      </c>
      <c r="X3215" t="s">
        <v>1066</v>
      </c>
    </row>
    <row r="3216" spans="1:24" x14ac:dyDescent="0.3">
      <c r="A3216" t="s">
        <v>3052</v>
      </c>
      <c r="B3216" s="1">
        <v>42305</v>
      </c>
      <c r="C3216" t="s">
        <v>4042</v>
      </c>
      <c r="D3216" t="s">
        <v>948</v>
      </c>
      <c r="E3216" t="s">
        <v>46</v>
      </c>
      <c r="F3216" t="s">
        <v>47</v>
      </c>
      <c r="G3216" t="s">
        <v>134</v>
      </c>
      <c r="H3216" t="s">
        <v>48</v>
      </c>
      <c r="I3216" t="s">
        <v>121</v>
      </c>
      <c r="J3216" t="s">
        <v>4142</v>
      </c>
      <c r="K3216" t="s">
        <v>94</v>
      </c>
      <c r="L3216" t="s">
        <v>34</v>
      </c>
      <c r="M3216" t="s">
        <v>35</v>
      </c>
      <c r="N3216" s="1">
        <v>42307</v>
      </c>
      <c r="O3216" t="s">
        <v>460</v>
      </c>
      <c r="P3216" t="s">
        <v>3541</v>
      </c>
      <c r="Q3216" t="s">
        <v>198</v>
      </c>
      <c r="R3216">
        <v>16</v>
      </c>
      <c r="S3216" t="s">
        <v>2701</v>
      </c>
      <c r="T3216" s="2">
        <v>0</v>
      </c>
      <c r="U3216" t="s">
        <v>340</v>
      </c>
      <c r="V3216" t="s">
        <v>3054</v>
      </c>
      <c r="W3216" t="s">
        <v>4144</v>
      </c>
      <c r="X3216" t="s">
        <v>1066</v>
      </c>
    </row>
    <row r="3217" spans="1:24" x14ac:dyDescent="0.3">
      <c r="A3217" t="s">
        <v>2833</v>
      </c>
      <c r="B3217" s="1">
        <v>42366</v>
      </c>
      <c r="C3217" t="s">
        <v>2834</v>
      </c>
      <c r="D3217" t="s">
        <v>1213</v>
      </c>
      <c r="E3217" t="s">
        <v>27</v>
      </c>
      <c r="F3217" t="s">
        <v>28</v>
      </c>
      <c r="G3217" t="s">
        <v>29</v>
      </c>
      <c r="H3217" t="s">
        <v>62</v>
      </c>
      <c r="I3217" t="s">
        <v>121</v>
      </c>
      <c r="J3217" t="s">
        <v>1737</v>
      </c>
      <c r="K3217" t="s">
        <v>94</v>
      </c>
      <c r="L3217" t="s">
        <v>95</v>
      </c>
      <c r="M3217" t="s">
        <v>35</v>
      </c>
      <c r="N3217" s="1">
        <v>42368</v>
      </c>
      <c r="O3217" t="s">
        <v>1699</v>
      </c>
      <c r="P3217" t="s">
        <v>1738</v>
      </c>
      <c r="Q3217" t="s">
        <v>36</v>
      </c>
      <c r="R3217">
        <v>38</v>
      </c>
      <c r="S3217" t="s">
        <v>2835</v>
      </c>
      <c r="T3217" s="2">
        <v>0.03</v>
      </c>
      <c r="U3217" t="s">
        <v>931</v>
      </c>
      <c r="V3217" t="s">
        <v>2836</v>
      </c>
      <c r="W3217" t="s">
        <v>112</v>
      </c>
      <c r="X3217" t="s">
        <v>2837</v>
      </c>
    </row>
    <row r="3218" spans="1:24" x14ac:dyDescent="0.3">
      <c r="A3218" t="s">
        <v>2833</v>
      </c>
      <c r="B3218" s="1">
        <v>42366</v>
      </c>
      <c r="C3218" t="s">
        <v>2834</v>
      </c>
      <c r="D3218" t="s">
        <v>1213</v>
      </c>
      <c r="E3218" t="s">
        <v>27</v>
      </c>
      <c r="F3218" t="s">
        <v>28</v>
      </c>
      <c r="G3218" t="s">
        <v>91</v>
      </c>
      <c r="H3218" t="s">
        <v>62</v>
      </c>
      <c r="I3218" t="s">
        <v>31</v>
      </c>
      <c r="J3218" t="s">
        <v>1737</v>
      </c>
      <c r="K3218" t="s">
        <v>94</v>
      </c>
      <c r="L3218" t="s">
        <v>95</v>
      </c>
      <c r="M3218" t="s">
        <v>35</v>
      </c>
      <c r="N3218" s="1">
        <v>42368</v>
      </c>
      <c r="O3218" t="s">
        <v>1699</v>
      </c>
      <c r="P3218" t="s">
        <v>1738</v>
      </c>
      <c r="Q3218" t="s">
        <v>36</v>
      </c>
      <c r="R3218">
        <v>10</v>
      </c>
      <c r="S3218" t="s">
        <v>2835</v>
      </c>
      <c r="T3218" s="2">
        <v>0.08</v>
      </c>
      <c r="U3218" t="s">
        <v>112</v>
      </c>
      <c r="V3218" t="s">
        <v>2836</v>
      </c>
      <c r="W3218" t="s">
        <v>112</v>
      </c>
      <c r="X3218" t="s">
        <v>2837</v>
      </c>
    </row>
    <row r="3219" spans="1:24" x14ac:dyDescent="0.3">
      <c r="A3219" t="s">
        <v>2833</v>
      </c>
      <c r="B3219" s="1">
        <v>42244</v>
      </c>
      <c r="C3219" t="s">
        <v>2344</v>
      </c>
      <c r="D3219" t="s">
        <v>929</v>
      </c>
      <c r="E3219" t="s">
        <v>27</v>
      </c>
      <c r="F3219" t="s">
        <v>28</v>
      </c>
      <c r="G3219" t="s">
        <v>91</v>
      </c>
      <c r="H3219" t="s">
        <v>217</v>
      </c>
      <c r="I3219" t="s">
        <v>92</v>
      </c>
      <c r="J3219" t="s">
        <v>197</v>
      </c>
      <c r="K3219" t="s">
        <v>94</v>
      </c>
      <c r="L3219" t="s">
        <v>109</v>
      </c>
      <c r="M3219" t="s">
        <v>35</v>
      </c>
      <c r="N3219" s="1">
        <v>42246</v>
      </c>
      <c r="O3219" t="s">
        <v>198</v>
      </c>
      <c r="P3219" t="s">
        <v>37</v>
      </c>
      <c r="Q3219" t="s">
        <v>57</v>
      </c>
      <c r="R3219">
        <v>16</v>
      </c>
      <c r="S3219" t="s">
        <v>446</v>
      </c>
      <c r="T3219" s="2">
        <v>0.03</v>
      </c>
      <c r="U3219" t="s">
        <v>3967</v>
      </c>
      <c r="V3219" t="s">
        <v>2836</v>
      </c>
      <c r="W3219" t="s">
        <v>116</v>
      </c>
      <c r="X3219" t="s">
        <v>295</v>
      </c>
    </row>
    <row r="3220" spans="1:24" x14ac:dyDescent="0.3">
      <c r="A3220" t="s">
        <v>2833</v>
      </c>
      <c r="B3220" s="1">
        <v>42244</v>
      </c>
      <c r="C3220" t="s">
        <v>2344</v>
      </c>
      <c r="D3220" t="s">
        <v>929</v>
      </c>
      <c r="E3220" t="s">
        <v>27</v>
      </c>
      <c r="F3220" t="s">
        <v>28</v>
      </c>
      <c r="G3220" t="s">
        <v>77</v>
      </c>
      <c r="H3220" t="s">
        <v>217</v>
      </c>
      <c r="I3220" t="s">
        <v>196</v>
      </c>
      <c r="J3220" t="s">
        <v>11856</v>
      </c>
      <c r="K3220" t="s">
        <v>723</v>
      </c>
      <c r="L3220" t="s">
        <v>109</v>
      </c>
      <c r="M3220" t="s">
        <v>35</v>
      </c>
      <c r="N3220" s="1">
        <v>42246</v>
      </c>
      <c r="O3220" t="s">
        <v>711</v>
      </c>
      <c r="P3220" t="s">
        <v>1234</v>
      </c>
      <c r="Q3220" t="s">
        <v>1235</v>
      </c>
      <c r="R3220">
        <v>8</v>
      </c>
      <c r="S3220" t="s">
        <v>2835</v>
      </c>
      <c r="T3220" s="2">
        <v>0.1</v>
      </c>
      <c r="U3220" t="s">
        <v>3967</v>
      </c>
      <c r="V3220" t="s">
        <v>2836</v>
      </c>
      <c r="W3220" t="s">
        <v>1239</v>
      </c>
      <c r="X3220" t="s">
        <v>2837</v>
      </c>
    </row>
    <row r="3221" spans="1:24" x14ac:dyDescent="0.3">
      <c r="A3221" t="s">
        <v>4616</v>
      </c>
      <c r="B3221" s="1">
        <v>42259</v>
      </c>
      <c r="C3221" t="s">
        <v>4617</v>
      </c>
      <c r="D3221" t="s">
        <v>106</v>
      </c>
      <c r="E3221" t="s">
        <v>46</v>
      </c>
      <c r="F3221" t="s">
        <v>47</v>
      </c>
      <c r="G3221" t="s">
        <v>91</v>
      </c>
      <c r="H3221" t="s">
        <v>107</v>
      </c>
      <c r="I3221" t="s">
        <v>121</v>
      </c>
      <c r="J3221" t="s">
        <v>1737</v>
      </c>
      <c r="K3221" t="s">
        <v>94</v>
      </c>
      <c r="L3221" t="s">
        <v>34</v>
      </c>
      <c r="M3221" t="s">
        <v>35</v>
      </c>
      <c r="N3221" s="1">
        <v>42260</v>
      </c>
      <c r="O3221" t="s">
        <v>1699</v>
      </c>
      <c r="P3221" t="s">
        <v>1738</v>
      </c>
      <c r="Q3221" t="s">
        <v>36</v>
      </c>
      <c r="R3221">
        <v>9</v>
      </c>
      <c r="S3221" t="s">
        <v>2835</v>
      </c>
      <c r="T3221" s="2">
        <v>0.09</v>
      </c>
      <c r="U3221" t="s">
        <v>3967</v>
      </c>
      <c r="V3221" t="s">
        <v>2836</v>
      </c>
      <c r="W3221" t="s">
        <v>112</v>
      </c>
      <c r="X3221" t="s">
        <v>2837</v>
      </c>
    </row>
    <row r="3222" spans="1:24" x14ac:dyDescent="0.3">
      <c r="A3222" t="s">
        <v>3224</v>
      </c>
      <c r="B3222" s="1">
        <v>42745</v>
      </c>
      <c r="C3222" t="s">
        <v>3225</v>
      </c>
      <c r="D3222" t="s">
        <v>591</v>
      </c>
      <c r="E3222" t="s">
        <v>27</v>
      </c>
      <c r="F3222" t="s">
        <v>28</v>
      </c>
      <c r="G3222" t="s">
        <v>29</v>
      </c>
      <c r="H3222" t="s">
        <v>241</v>
      </c>
      <c r="I3222" t="s">
        <v>196</v>
      </c>
      <c r="J3222" t="s">
        <v>3226</v>
      </c>
      <c r="K3222" t="s">
        <v>33</v>
      </c>
      <c r="L3222" t="s">
        <v>109</v>
      </c>
      <c r="M3222" t="s">
        <v>35</v>
      </c>
      <c r="N3222" s="1">
        <v>42756</v>
      </c>
      <c r="O3222" t="s">
        <v>1378</v>
      </c>
      <c r="P3222" t="s">
        <v>1379</v>
      </c>
      <c r="Q3222" t="s">
        <v>1380</v>
      </c>
      <c r="R3222">
        <v>21</v>
      </c>
      <c r="S3222" t="s">
        <v>640</v>
      </c>
      <c r="T3222" s="2">
        <v>0.09</v>
      </c>
      <c r="U3222" t="s">
        <v>1304</v>
      </c>
      <c r="V3222" t="s">
        <v>3227</v>
      </c>
      <c r="W3222" t="s">
        <v>1384</v>
      </c>
      <c r="X3222" t="s">
        <v>3228</v>
      </c>
    </row>
    <row r="3223" spans="1:24" x14ac:dyDescent="0.3">
      <c r="A3223" t="s">
        <v>2508</v>
      </c>
      <c r="B3223" s="1">
        <v>41493</v>
      </c>
      <c r="C3223" t="s">
        <v>2509</v>
      </c>
      <c r="D3223" t="s">
        <v>1198</v>
      </c>
      <c r="E3223" t="s">
        <v>46</v>
      </c>
      <c r="F3223" t="s">
        <v>47</v>
      </c>
      <c r="G3223" t="s">
        <v>77</v>
      </c>
      <c r="H3223" t="s">
        <v>107</v>
      </c>
      <c r="I3223" t="s">
        <v>63</v>
      </c>
      <c r="J3223" t="s">
        <v>2510</v>
      </c>
      <c r="K3223" t="s">
        <v>94</v>
      </c>
      <c r="L3223" t="s">
        <v>95</v>
      </c>
      <c r="M3223" t="s">
        <v>35</v>
      </c>
      <c r="N3223" s="1">
        <v>41495</v>
      </c>
      <c r="O3223" t="s">
        <v>2475</v>
      </c>
      <c r="P3223" t="s">
        <v>2511</v>
      </c>
      <c r="Q3223" t="s">
        <v>2512</v>
      </c>
      <c r="R3223">
        <v>50</v>
      </c>
      <c r="S3223" t="s">
        <v>2513</v>
      </c>
      <c r="T3223" s="2">
        <v>0.08</v>
      </c>
      <c r="U3223" t="s">
        <v>2514</v>
      </c>
      <c r="V3223" t="s">
        <v>2515</v>
      </c>
      <c r="W3223" t="s">
        <v>2516</v>
      </c>
      <c r="X3223" t="s">
        <v>2517</v>
      </c>
    </row>
    <row r="3224" spans="1:24" x14ac:dyDescent="0.3">
      <c r="A3224" t="s">
        <v>3165</v>
      </c>
      <c r="B3224" s="1">
        <v>42264</v>
      </c>
      <c r="C3224" t="s">
        <v>911</v>
      </c>
      <c r="D3224" t="s">
        <v>912</v>
      </c>
      <c r="E3224" t="s">
        <v>27</v>
      </c>
      <c r="F3224" t="s">
        <v>28</v>
      </c>
      <c r="G3224" t="s">
        <v>91</v>
      </c>
      <c r="H3224" t="s">
        <v>205</v>
      </c>
      <c r="I3224" t="s">
        <v>92</v>
      </c>
      <c r="J3224" t="s">
        <v>197</v>
      </c>
      <c r="K3224" t="s">
        <v>94</v>
      </c>
      <c r="L3224" t="s">
        <v>34</v>
      </c>
      <c r="M3224" t="s">
        <v>35</v>
      </c>
      <c r="N3224" s="1">
        <v>42264</v>
      </c>
      <c r="O3224" t="s">
        <v>198</v>
      </c>
      <c r="P3224" t="s">
        <v>37</v>
      </c>
      <c r="Q3224" t="s">
        <v>57</v>
      </c>
      <c r="R3224">
        <v>43</v>
      </c>
      <c r="S3224" t="s">
        <v>1931</v>
      </c>
      <c r="T3224" s="2">
        <v>0.03</v>
      </c>
      <c r="U3224" t="s">
        <v>3166</v>
      </c>
      <c r="V3224" t="s">
        <v>3167</v>
      </c>
      <c r="W3224" t="s">
        <v>116</v>
      </c>
      <c r="X3224" t="s">
        <v>446</v>
      </c>
    </row>
    <row r="3225" spans="1:24" x14ac:dyDescent="0.3">
      <c r="A3225" t="s">
        <v>3165</v>
      </c>
      <c r="B3225" s="1">
        <v>42553</v>
      </c>
      <c r="C3225" t="s">
        <v>3025</v>
      </c>
      <c r="D3225" t="s">
        <v>2013</v>
      </c>
      <c r="E3225" t="s">
        <v>27</v>
      </c>
      <c r="F3225" t="s">
        <v>28</v>
      </c>
      <c r="G3225" t="s">
        <v>29</v>
      </c>
      <c r="H3225" t="s">
        <v>205</v>
      </c>
      <c r="I3225" t="s">
        <v>196</v>
      </c>
      <c r="J3225" t="s">
        <v>896</v>
      </c>
      <c r="K3225" t="s">
        <v>94</v>
      </c>
      <c r="L3225" t="s">
        <v>34</v>
      </c>
      <c r="M3225" t="s">
        <v>35</v>
      </c>
      <c r="N3225" s="1">
        <v>42555</v>
      </c>
      <c r="O3225" t="s">
        <v>501</v>
      </c>
      <c r="P3225" t="s">
        <v>897</v>
      </c>
      <c r="Q3225" t="s">
        <v>898</v>
      </c>
      <c r="R3225">
        <v>45</v>
      </c>
      <c r="S3225" t="s">
        <v>3987</v>
      </c>
      <c r="T3225" s="2">
        <v>0.04</v>
      </c>
      <c r="U3225" t="s">
        <v>3988</v>
      </c>
      <c r="V3225" t="s">
        <v>3989</v>
      </c>
      <c r="W3225" t="s">
        <v>902</v>
      </c>
      <c r="X3225" t="s">
        <v>3990</v>
      </c>
    </row>
    <row r="3226" spans="1:24" x14ac:dyDescent="0.3">
      <c r="A3226" t="s">
        <v>3165</v>
      </c>
      <c r="B3226" s="1">
        <v>42264</v>
      </c>
      <c r="C3226" t="s">
        <v>911</v>
      </c>
      <c r="D3226" t="s">
        <v>912</v>
      </c>
      <c r="E3226" t="s">
        <v>27</v>
      </c>
      <c r="F3226" t="s">
        <v>28</v>
      </c>
      <c r="G3226" t="s">
        <v>134</v>
      </c>
      <c r="H3226" t="s">
        <v>205</v>
      </c>
      <c r="I3226" t="s">
        <v>196</v>
      </c>
      <c r="J3226" t="s">
        <v>373</v>
      </c>
      <c r="K3226" t="s">
        <v>94</v>
      </c>
      <c r="L3226" t="s">
        <v>109</v>
      </c>
      <c r="M3226" t="s">
        <v>35</v>
      </c>
      <c r="N3226" s="1">
        <v>42264</v>
      </c>
      <c r="O3226" t="s">
        <v>374</v>
      </c>
      <c r="P3226" t="s">
        <v>375</v>
      </c>
      <c r="Q3226" t="s">
        <v>376</v>
      </c>
      <c r="R3226">
        <v>34</v>
      </c>
      <c r="S3226" t="s">
        <v>1931</v>
      </c>
      <c r="T3226" s="2">
        <v>0</v>
      </c>
      <c r="U3226" t="s">
        <v>3166</v>
      </c>
      <c r="V3226" t="s">
        <v>3167</v>
      </c>
      <c r="W3226" t="s">
        <v>380</v>
      </c>
      <c r="X3226" t="s">
        <v>446</v>
      </c>
    </row>
    <row r="3227" spans="1:24" x14ac:dyDescent="0.3">
      <c r="A3227" t="s">
        <v>3165</v>
      </c>
      <c r="B3227" s="1">
        <v>42264</v>
      </c>
      <c r="C3227" t="s">
        <v>911</v>
      </c>
      <c r="D3227" t="s">
        <v>912</v>
      </c>
      <c r="E3227" t="s">
        <v>27</v>
      </c>
      <c r="F3227" t="s">
        <v>28</v>
      </c>
      <c r="G3227" t="s">
        <v>91</v>
      </c>
      <c r="H3227" t="s">
        <v>205</v>
      </c>
      <c r="I3227" t="s">
        <v>31</v>
      </c>
      <c r="J3227" t="s">
        <v>197</v>
      </c>
      <c r="K3227" t="s">
        <v>33</v>
      </c>
      <c r="L3227" t="s">
        <v>50</v>
      </c>
      <c r="M3227" t="s">
        <v>35</v>
      </c>
      <c r="N3227" s="1">
        <v>42264</v>
      </c>
      <c r="O3227" t="s">
        <v>198</v>
      </c>
      <c r="P3227" t="s">
        <v>37</v>
      </c>
      <c r="Q3227" t="s">
        <v>57</v>
      </c>
      <c r="R3227">
        <v>5</v>
      </c>
      <c r="S3227" t="s">
        <v>1931</v>
      </c>
      <c r="T3227" s="2">
        <v>0.02</v>
      </c>
      <c r="U3227" t="s">
        <v>3166</v>
      </c>
      <c r="V3227" t="s">
        <v>3167</v>
      </c>
      <c r="W3227" t="s">
        <v>116</v>
      </c>
      <c r="X3227" t="s">
        <v>446</v>
      </c>
    </row>
    <row r="3228" spans="1:24" x14ac:dyDescent="0.3">
      <c r="A3228" t="s">
        <v>3165</v>
      </c>
      <c r="B3228" s="1">
        <v>42264</v>
      </c>
      <c r="C3228" t="s">
        <v>911</v>
      </c>
      <c r="D3228" t="s">
        <v>912</v>
      </c>
      <c r="E3228" t="s">
        <v>27</v>
      </c>
      <c r="F3228" t="s">
        <v>28</v>
      </c>
      <c r="G3228" t="s">
        <v>29</v>
      </c>
      <c r="H3228" t="s">
        <v>205</v>
      </c>
      <c r="I3228" t="s">
        <v>31</v>
      </c>
      <c r="J3228" t="s">
        <v>2123</v>
      </c>
      <c r="K3228" t="s">
        <v>723</v>
      </c>
      <c r="L3228" t="s">
        <v>109</v>
      </c>
      <c r="M3228" t="s">
        <v>35</v>
      </c>
      <c r="N3228" s="1">
        <v>42264</v>
      </c>
      <c r="O3228" t="s">
        <v>757</v>
      </c>
      <c r="P3228" t="s">
        <v>1216</v>
      </c>
      <c r="Q3228" t="s">
        <v>2124</v>
      </c>
      <c r="R3228">
        <v>10</v>
      </c>
      <c r="S3228" t="s">
        <v>1931</v>
      </c>
      <c r="T3228" s="2">
        <v>0.1</v>
      </c>
      <c r="U3228" t="s">
        <v>3166</v>
      </c>
      <c r="V3228" t="s">
        <v>3167</v>
      </c>
      <c r="W3228" t="s">
        <v>518</v>
      </c>
      <c r="X3228" t="s">
        <v>446</v>
      </c>
    </row>
    <row r="3229" spans="1:24" x14ac:dyDescent="0.3">
      <c r="A3229" t="s">
        <v>3165</v>
      </c>
      <c r="B3229" s="1">
        <v>42264</v>
      </c>
      <c r="C3229" t="s">
        <v>911</v>
      </c>
      <c r="D3229" t="s">
        <v>912</v>
      </c>
      <c r="E3229" t="s">
        <v>27</v>
      </c>
      <c r="F3229" t="s">
        <v>28</v>
      </c>
      <c r="G3229" t="s">
        <v>77</v>
      </c>
      <c r="H3229" t="s">
        <v>205</v>
      </c>
      <c r="I3229" t="s">
        <v>63</v>
      </c>
      <c r="J3229" t="s">
        <v>2123</v>
      </c>
      <c r="K3229" t="s">
        <v>94</v>
      </c>
      <c r="L3229" t="s">
        <v>34</v>
      </c>
      <c r="M3229" t="s">
        <v>35</v>
      </c>
      <c r="N3229" s="1">
        <v>42264</v>
      </c>
      <c r="O3229" t="s">
        <v>757</v>
      </c>
      <c r="P3229" t="s">
        <v>1216</v>
      </c>
      <c r="Q3229" t="s">
        <v>2124</v>
      </c>
      <c r="R3229">
        <v>40</v>
      </c>
      <c r="S3229" t="s">
        <v>1931</v>
      </c>
      <c r="T3229" s="2">
        <v>0</v>
      </c>
      <c r="U3229" t="s">
        <v>3166</v>
      </c>
      <c r="V3229" t="s">
        <v>3167</v>
      </c>
      <c r="W3229" t="s">
        <v>518</v>
      </c>
      <c r="X3229" t="s">
        <v>446</v>
      </c>
    </row>
    <row r="3230" spans="1:24" x14ac:dyDescent="0.3">
      <c r="A3230" t="s">
        <v>3165</v>
      </c>
      <c r="B3230" s="1">
        <v>42187</v>
      </c>
      <c r="C3230" t="s">
        <v>3450</v>
      </c>
      <c r="D3230" t="s">
        <v>10583</v>
      </c>
      <c r="E3230" t="s">
        <v>27</v>
      </c>
      <c r="F3230" t="s">
        <v>28</v>
      </c>
      <c r="G3230" t="s">
        <v>77</v>
      </c>
      <c r="H3230" t="s">
        <v>289</v>
      </c>
      <c r="I3230" t="s">
        <v>31</v>
      </c>
      <c r="J3230" t="s">
        <v>197</v>
      </c>
      <c r="K3230" t="s">
        <v>94</v>
      </c>
      <c r="L3230" t="s">
        <v>34</v>
      </c>
      <c r="M3230" t="s">
        <v>156</v>
      </c>
      <c r="N3230" s="1">
        <v>42194</v>
      </c>
      <c r="O3230" t="s">
        <v>198</v>
      </c>
      <c r="P3230" t="s">
        <v>37</v>
      </c>
      <c r="Q3230" t="s">
        <v>57</v>
      </c>
      <c r="R3230">
        <v>26</v>
      </c>
      <c r="S3230" t="s">
        <v>1931</v>
      </c>
      <c r="T3230" s="2">
        <v>7.0000000000000007E-2</v>
      </c>
      <c r="U3230" t="s">
        <v>3166</v>
      </c>
      <c r="V3230" t="s">
        <v>3167</v>
      </c>
      <c r="W3230" t="s">
        <v>116</v>
      </c>
      <c r="X3230" t="s">
        <v>446</v>
      </c>
    </row>
    <row r="3231" spans="1:24" x14ac:dyDescent="0.3">
      <c r="A3231" t="s">
        <v>3165</v>
      </c>
      <c r="B3231" s="1">
        <v>42264</v>
      </c>
      <c r="C3231" t="s">
        <v>911</v>
      </c>
      <c r="D3231" t="s">
        <v>912</v>
      </c>
      <c r="E3231" t="s">
        <v>27</v>
      </c>
      <c r="F3231" t="s">
        <v>28</v>
      </c>
      <c r="G3231" t="s">
        <v>91</v>
      </c>
      <c r="H3231" t="s">
        <v>205</v>
      </c>
      <c r="I3231" t="s">
        <v>31</v>
      </c>
      <c r="J3231" t="s">
        <v>2123</v>
      </c>
      <c r="K3231" t="s">
        <v>94</v>
      </c>
      <c r="L3231" t="s">
        <v>34</v>
      </c>
      <c r="M3231" t="s">
        <v>156</v>
      </c>
      <c r="N3231" s="1">
        <v>42264</v>
      </c>
      <c r="O3231" t="s">
        <v>757</v>
      </c>
      <c r="P3231" t="s">
        <v>1216</v>
      </c>
      <c r="Q3231" t="s">
        <v>2124</v>
      </c>
      <c r="R3231">
        <v>8</v>
      </c>
      <c r="S3231" t="s">
        <v>1931</v>
      </c>
      <c r="T3231" s="2">
        <v>0.09</v>
      </c>
      <c r="U3231" t="s">
        <v>3166</v>
      </c>
      <c r="V3231" t="s">
        <v>3167</v>
      </c>
      <c r="W3231" t="s">
        <v>518</v>
      </c>
      <c r="X3231" t="s">
        <v>446</v>
      </c>
    </row>
    <row r="3232" spans="1:24" x14ac:dyDescent="0.3">
      <c r="A3232" t="s">
        <v>3165</v>
      </c>
      <c r="B3232" s="1">
        <v>42264</v>
      </c>
      <c r="C3232" t="s">
        <v>911</v>
      </c>
      <c r="D3232" t="s">
        <v>912</v>
      </c>
      <c r="E3232" t="s">
        <v>27</v>
      </c>
      <c r="F3232" t="s">
        <v>28</v>
      </c>
      <c r="G3232" t="s">
        <v>134</v>
      </c>
      <c r="H3232" t="s">
        <v>205</v>
      </c>
      <c r="I3232" t="s">
        <v>121</v>
      </c>
      <c r="J3232" t="s">
        <v>197</v>
      </c>
      <c r="K3232" t="s">
        <v>94</v>
      </c>
      <c r="L3232" t="s">
        <v>34</v>
      </c>
      <c r="M3232" t="s">
        <v>35</v>
      </c>
      <c r="N3232" s="1">
        <v>42264</v>
      </c>
      <c r="O3232" t="s">
        <v>198</v>
      </c>
      <c r="P3232" t="s">
        <v>37</v>
      </c>
      <c r="Q3232" t="s">
        <v>57</v>
      </c>
      <c r="R3232">
        <v>4</v>
      </c>
      <c r="S3232" t="s">
        <v>1931</v>
      </c>
      <c r="T3232" s="2">
        <v>0.01</v>
      </c>
      <c r="U3232" t="s">
        <v>3166</v>
      </c>
      <c r="V3232" t="s">
        <v>3167</v>
      </c>
      <c r="W3232" t="s">
        <v>116</v>
      </c>
      <c r="X3232" t="s">
        <v>446</v>
      </c>
    </row>
    <row r="3233" spans="1:24" x14ac:dyDescent="0.3">
      <c r="A3233" t="s">
        <v>3165</v>
      </c>
      <c r="B3233" s="1">
        <v>42264</v>
      </c>
      <c r="C3233" t="s">
        <v>911</v>
      </c>
      <c r="D3233" t="s">
        <v>912</v>
      </c>
      <c r="E3233" t="s">
        <v>27</v>
      </c>
      <c r="F3233" t="s">
        <v>28</v>
      </c>
      <c r="G3233" t="s">
        <v>29</v>
      </c>
      <c r="H3233" t="s">
        <v>205</v>
      </c>
      <c r="I3233" t="s">
        <v>63</v>
      </c>
      <c r="J3233" t="s">
        <v>197</v>
      </c>
      <c r="K3233" t="s">
        <v>94</v>
      </c>
      <c r="L3233" t="s">
        <v>95</v>
      </c>
      <c r="M3233" t="s">
        <v>35</v>
      </c>
      <c r="N3233" s="1">
        <v>42264</v>
      </c>
      <c r="O3233" t="s">
        <v>198</v>
      </c>
      <c r="P3233" t="s">
        <v>37</v>
      </c>
      <c r="Q3233" t="s">
        <v>57</v>
      </c>
      <c r="R3233">
        <v>12</v>
      </c>
      <c r="S3233" t="s">
        <v>1931</v>
      </c>
      <c r="T3233" s="2">
        <v>0.01</v>
      </c>
      <c r="U3233" t="s">
        <v>3166</v>
      </c>
      <c r="V3233" t="s">
        <v>3167</v>
      </c>
      <c r="W3233" t="s">
        <v>116</v>
      </c>
      <c r="X3233" t="s">
        <v>446</v>
      </c>
    </row>
    <row r="3234" spans="1:24" x14ac:dyDescent="0.3">
      <c r="A3234" t="s">
        <v>4497</v>
      </c>
      <c r="B3234" s="1">
        <v>42214</v>
      </c>
      <c r="C3234" t="s">
        <v>4498</v>
      </c>
      <c r="D3234" t="s">
        <v>144</v>
      </c>
      <c r="E3234" t="s">
        <v>46</v>
      </c>
      <c r="F3234" t="s">
        <v>47</v>
      </c>
      <c r="G3234" t="s">
        <v>134</v>
      </c>
      <c r="H3234" t="s">
        <v>107</v>
      </c>
      <c r="I3234" t="s">
        <v>31</v>
      </c>
      <c r="J3234" t="s">
        <v>366</v>
      </c>
      <c r="K3234" t="s">
        <v>94</v>
      </c>
      <c r="L3234" t="s">
        <v>109</v>
      </c>
      <c r="M3234" t="s">
        <v>35</v>
      </c>
      <c r="N3234" s="1">
        <v>42216</v>
      </c>
      <c r="O3234" t="s">
        <v>367</v>
      </c>
      <c r="P3234" t="s">
        <v>368</v>
      </c>
      <c r="Q3234" t="s">
        <v>301</v>
      </c>
      <c r="R3234">
        <v>20</v>
      </c>
      <c r="S3234" t="s">
        <v>4499</v>
      </c>
      <c r="T3234" s="2">
        <v>0.03</v>
      </c>
      <c r="U3234" t="s">
        <v>4500</v>
      </c>
      <c r="V3234" t="s">
        <v>4501</v>
      </c>
      <c r="W3234" t="s">
        <v>116</v>
      </c>
      <c r="X3234" t="s">
        <v>4502</v>
      </c>
    </row>
    <row r="3235" spans="1:24" x14ac:dyDescent="0.3">
      <c r="A3235" t="s">
        <v>4923</v>
      </c>
      <c r="B3235" s="1">
        <v>42272</v>
      </c>
      <c r="C3235" t="s">
        <v>4640</v>
      </c>
      <c r="D3235" t="s">
        <v>106</v>
      </c>
      <c r="E3235" t="s">
        <v>46</v>
      </c>
      <c r="F3235" t="s">
        <v>47</v>
      </c>
      <c r="G3235" t="s">
        <v>29</v>
      </c>
      <c r="H3235" t="s">
        <v>107</v>
      </c>
      <c r="I3235" t="s">
        <v>196</v>
      </c>
      <c r="J3235" t="s">
        <v>1135</v>
      </c>
      <c r="K3235" t="s">
        <v>94</v>
      </c>
      <c r="L3235" t="s">
        <v>34</v>
      </c>
      <c r="M3235" t="s">
        <v>35</v>
      </c>
      <c r="N3235" s="1">
        <v>42274</v>
      </c>
      <c r="O3235" t="s">
        <v>1136</v>
      </c>
      <c r="P3235" t="s">
        <v>424</v>
      </c>
      <c r="Q3235" t="s">
        <v>260</v>
      </c>
      <c r="R3235">
        <v>2</v>
      </c>
      <c r="S3235" t="s">
        <v>4924</v>
      </c>
      <c r="T3235" s="2">
        <v>7.0000000000000007E-2</v>
      </c>
      <c r="U3235" t="s">
        <v>2583</v>
      </c>
      <c r="V3235" t="s">
        <v>4925</v>
      </c>
      <c r="W3235" t="s">
        <v>1139</v>
      </c>
      <c r="X3235" t="s">
        <v>2378</v>
      </c>
    </row>
    <row r="3236" spans="1:24" x14ac:dyDescent="0.3">
      <c r="A3236" t="s">
        <v>4923</v>
      </c>
      <c r="B3236" s="1">
        <v>42273</v>
      </c>
      <c r="C3236" t="s">
        <v>4192</v>
      </c>
      <c r="D3236" t="s">
        <v>1019</v>
      </c>
      <c r="E3236" t="s">
        <v>46</v>
      </c>
      <c r="F3236" t="s">
        <v>47</v>
      </c>
      <c r="G3236" t="s">
        <v>29</v>
      </c>
      <c r="H3236" t="s">
        <v>107</v>
      </c>
      <c r="I3236" t="s">
        <v>196</v>
      </c>
      <c r="J3236" t="s">
        <v>1660</v>
      </c>
      <c r="K3236" t="s">
        <v>94</v>
      </c>
      <c r="L3236" t="s">
        <v>34</v>
      </c>
      <c r="M3236" t="s">
        <v>156</v>
      </c>
      <c r="N3236" s="1">
        <v>42274</v>
      </c>
      <c r="O3236" t="s">
        <v>1369</v>
      </c>
      <c r="P3236" t="s">
        <v>166</v>
      </c>
      <c r="Q3236" t="s">
        <v>1661</v>
      </c>
      <c r="R3236">
        <v>40</v>
      </c>
      <c r="S3236" t="s">
        <v>4924</v>
      </c>
      <c r="T3236" s="2">
        <v>0</v>
      </c>
      <c r="U3236" t="s">
        <v>2583</v>
      </c>
      <c r="V3236" t="s">
        <v>4925</v>
      </c>
      <c r="W3236" t="s">
        <v>57</v>
      </c>
      <c r="X3236" t="s">
        <v>2378</v>
      </c>
    </row>
    <row r="3237" spans="1:24" x14ac:dyDescent="0.3">
      <c r="A3237" t="s">
        <v>4923</v>
      </c>
      <c r="B3237" s="1">
        <v>42272</v>
      </c>
      <c r="C3237" t="s">
        <v>4640</v>
      </c>
      <c r="D3237" t="s">
        <v>106</v>
      </c>
      <c r="E3237" t="s">
        <v>46</v>
      </c>
      <c r="F3237" t="s">
        <v>47</v>
      </c>
      <c r="G3237" t="s">
        <v>77</v>
      </c>
      <c r="H3237" t="s">
        <v>107</v>
      </c>
      <c r="I3237" t="s">
        <v>31</v>
      </c>
      <c r="J3237" t="s">
        <v>197</v>
      </c>
      <c r="K3237" t="s">
        <v>94</v>
      </c>
      <c r="L3237" t="s">
        <v>95</v>
      </c>
      <c r="M3237" t="s">
        <v>35</v>
      </c>
      <c r="N3237" s="1">
        <v>42274</v>
      </c>
      <c r="O3237" t="s">
        <v>198</v>
      </c>
      <c r="P3237" t="s">
        <v>37</v>
      </c>
      <c r="Q3237" t="s">
        <v>57</v>
      </c>
      <c r="R3237">
        <v>35</v>
      </c>
      <c r="S3237" t="s">
        <v>4924</v>
      </c>
      <c r="T3237" s="2">
        <v>0.09</v>
      </c>
      <c r="U3237" t="s">
        <v>2583</v>
      </c>
      <c r="V3237" t="s">
        <v>4925</v>
      </c>
      <c r="W3237" t="s">
        <v>116</v>
      </c>
      <c r="X3237" t="s">
        <v>2378</v>
      </c>
    </row>
    <row r="3238" spans="1:24" x14ac:dyDescent="0.3">
      <c r="A3238" t="s">
        <v>8505</v>
      </c>
      <c r="B3238" s="1">
        <v>42275</v>
      </c>
      <c r="C3238" t="s">
        <v>1743</v>
      </c>
      <c r="D3238" t="s">
        <v>61</v>
      </c>
      <c r="E3238" t="s">
        <v>27</v>
      </c>
      <c r="F3238" t="s">
        <v>28</v>
      </c>
      <c r="G3238" t="s">
        <v>29</v>
      </c>
      <c r="H3238" t="s">
        <v>62</v>
      </c>
      <c r="I3238" t="s">
        <v>63</v>
      </c>
      <c r="J3238" t="s">
        <v>79</v>
      </c>
      <c r="K3238" t="s">
        <v>94</v>
      </c>
      <c r="L3238" t="s">
        <v>95</v>
      </c>
      <c r="M3238" t="s">
        <v>35</v>
      </c>
      <c r="N3238" s="1">
        <v>42277</v>
      </c>
      <c r="O3238" t="s">
        <v>80</v>
      </c>
      <c r="P3238" t="s">
        <v>81</v>
      </c>
      <c r="Q3238" t="s">
        <v>82</v>
      </c>
      <c r="R3238">
        <v>21</v>
      </c>
      <c r="S3238" t="s">
        <v>8506</v>
      </c>
      <c r="T3238" s="2">
        <v>0</v>
      </c>
      <c r="U3238" t="s">
        <v>341</v>
      </c>
      <c r="V3238" t="s">
        <v>3363</v>
      </c>
      <c r="W3238" t="s">
        <v>86</v>
      </c>
      <c r="X3238" t="s">
        <v>3315</v>
      </c>
    </row>
    <row r="3239" spans="1:24" x14ac:dyDescent="0.3">
      <c r="A3239" t="s">
        <v>8505</v>
      </c>
      <c r="B3239" s="1">
        <v>42264</v>
      </c>
      <c r="C3239" t="s">
        <v>911</v>
      </c>
      <c r="D3239" t="s">
        <v>912</v>
      </c>
      <c r="E3239" t="s">
        <v>27</v>
      </c>
      <c r="F3239" t="s">
        <v>28</v>
      </c>
      <c r="G3239" t="s">
        <v>91</v>
      </c>
      <c r="H3239" t="s">
        <v>205</v>
      </c>
      <c r="I3239" t="s">
        <v>31</v>
      </c>
      <c r="J3239" t="s">
        <v>1813</v>
      </c>
      <c r="K3239" t="s">
        <v>94</v>
      </c>
      <c r="L3239" t="s">
        <v>95</v>
      </c>
      <c r="M3239" t="s">
        <v>35</v>
      </c>
      <c r="N3239" s="1">
        <v>42264</v>
      </c>
      <c r="O3239" t="s">
        <v>1814</v>
      </c>
      <c r="P3239" t="s">
        <v>1815</v>
      </c>
      <c r="Q3239" t="s">
        <v>1107</v>
      </c>
      <c r="R3239">
        <v>12</v>
      </c>
      <c r="S3239" t="s">
        <v>444</v>
      </c>
      <c r="T3239" s="2">
        <v>0.1</v>
      </c>
      <c r="U3239" t="s">
        <v>11134</v>
      </c>
      <c r="V3239" t="s">
        <v>4718</v>
      </c>
      <c r="W3239" t="s">
        <v>1587</v>
      </c>
      <c r="X3239" t="s">
        <v>6513</v>
      </c>
    </row>
    <row r="3240" spans="1:24" x14ac:dyDescent="0.3">
      <c r="A3240" t="s">
        <v>3548</v>
      </c>
      <c r="B3240" s="1">
        <v>42634</v>
      </c>
      <c r="C3240" t="s">
        <v>650</v>
      </c>
      <c r="D3240" t="s">
        <v>204</v>
      </c>
      <c r="E3240" t="s">
        <v>27</v>
      </c>
      <c r="F3240" t="s">
        <v>28</v>
      </c>
      <c r="G3240" t="s">
        <v>134</v>
      </c>
      <c r="H3240" t="s">
        <v>205</v>
      </c>
      <c r="I3240" t="s">
        <v>196</v>
      </c>
      <c r="J3240" t="s">
        <v>2210</v>
      </c>
      <c r="K3240" t="s">
        <v>94</v>
      </c>
      <c r="L3240" t="s">
        <v>109</v>
      </c>
      <c r="M3240" t="s">
        <v>35</v>
      </c>
      <c r="N3240" s="1">
        <v>42634</v>
      </c>
      <c r="O3240" t="s">
        <v>2211</v>
      </c>
      <c r="P3240" t="s">
        <v>187</v>
      </c>
      <c r="Q3240" t="s">
        <v>2212</v>
      </c>
      <c r="R3240">
        <v>24</v>
      </c>
      <c r="S3240" t="s">
        <v>3129</v>
      </c>
      <c r="T3240" s="2">
        <v>0.05</v>
      </c>
      <c r="U3240" t="s">
        <v>187</v>
      </c>
      <c r="V3240" t="s">
        <v>2270</v>
      </c>
      <c r="W3240" t="s">
        <v>2216</v>
      </c>
      <c r="X3240" t="s">
        <v>3549</v>
      </c>
    </row>
    <row r="3241" spans="1:24" x14ac:dyDescent="0.3">
      <c r="A3241" t="s">
        <v>3548</v>
      </c>
      <c r="B3241" s="1">
        <v>42458</v>
      </c>
      <c r="C3241" t="s">
        <v>7675</v>
      </c>
      <c r="D3241" t="s">
        <v>974</v>
      </c>
      <c r="E3241" t="s">
        <v>46</v>
      </c>
      <c r="F3241" t="s">
        <v>47</v>
      </c>
      <c r="G3241" t="s">
        <v>29</v>
      </c>
      <c r="H3241" t="s">
        <v>48</v>
      </c>
      <c r="I3241" t="s">
        <v>31</v>
      </c>
      <c r="J3241" t="s">
        <v>2210</v>
      </c>
      <c r="K3241" t="s">
        <v>723</v>
      </c>
      <c r="L3241" t="s">
        <v>109</v>
      </c>
      <c r="M3241" t="s">
        <v>35</v>
      </c>
      <c r="N3241" s="1">
        <v>42460</v>
      </c>
      <c r="O3241" t="s">
        <v>2211</v>
      </c>
      <c r="P3241" t="s">
        <v>187</v>
      </c>
      <c r="Q3241" t="s">
        <v>2212</v>
      </c>
      <c r="R3241">
        <v>10</v>
      </c>
      <c r="S3241" t="s">
        <v>3129</v>
      </c>
      <c r="T3241" s="2">
        <v>0.1</v>
      </c>
      <c r="U3241" t="s">
        <v>187</v>
      </c>
      <c r="V3241" t="s">
        <v>2270</v>
      </c>
      <c r="W3241" t="s">
        <v>2216</v>
      </c>
      <c r="X3241" t="s">
        <v>3549</v>
      </c>
    </row>
    <row r="3242" spans="1:24" x14ac:dyDescent="0.3">
      <c r="A3242" t="s">
        <v>3548</v>
      </c>
      <c r="B3242" s="1">
        <v>42682</v>
      </c>
      <c r="C3242" t="s">
        <v>923</v>
      </c>
      <c r="D3242" t="s">
        <v>551</v>
      </c>
      <c r="E3242" t="s">
        <v>27</v>
      </c>
      <c r="F3242" t="s">
        <v>28</v>
      </c>
      <c r="G3242" t="s">
        <v>91</v>
      </c>
      <c r="H3242" t="s">
        <v>289</v>
      </c>
      <c r="I3242" t="s">
        <v>63</v>
      </c>
      <c r="J3242" t="s">
        <v>1702</v>
      </c>
      <c r="K3242" t="s">
        <v>94</v>
      </c>
      <c r="L3242" t="s">
        <v>34</v>
      </c>
      <c r="M3242" t="s">
        <v>156</v>
      </c>
      <c r="N3242" s="1">
        <v>42676</v>
      </c>
      <c r="O3242" t="s">
        <v>1703</v>
      </c>
      <c r="P3242" t="s">
        <v>1704</v>
      </c>
      <c r="Q3242" t="s">
        <v>1705</v>
      </c>
      <c r="R3242">
        <v>6</v>
      </c>
      <c r="S3242" t="s">
        <v>8510</v>
      </c>
      <c r="T3242" s="2">
        <v>0.04</v>
      </c>
      <c r="U3242" t="s">
        <v>1107</v>
      </c>
      <c r="V3242" t="s">
        <v>7073</v>
      </c>
      <c r="W3242" t="s">
        <v>428</v>
      </c>
      <c r="X3242" t="s">
        <v>8511</v>
      </c>
    </row>
    <row r="3243" spans="1:24" x14ac:dyDescent="0.3">
      <c r="A3243" t="s">
        <v>3548</v>
      </c>
      <c r="B3243" s="1">
        <v>42634</v>
      </c>
      <c r="C3243" t="s">
        <v>650</v>
      </c>
      <c r="D3243" t="s">
        <v>204</v>
      </c>
      <c r="E3243" t="s">
        <v>27</v>
      </c>
      <c r="F3243" t="s">
        <v>28</v>
      </c>
      <c r="G3243" t="s">
        <v>77</v>
      </c>
      <c r="H3243" t="s">
        <v>205</v>
      </c>
      <c r="I3243" t="s">
        <v>196</v>
      </c>
      <c r="J3243" t="s">
        <v>2210</v>
      </c>
      <c r="K3243" t="s">
        <v>94</v>
      </c>
      <c r="L3243" t="s">
        <v>34</v>
      </c>
      <c r="M3243" t="s">
        <v>35</v>
      </c>
      <c r="N3243" s="1">
        <v>42634</v>
      </c>
      <c r="O3243" t="s">
        <v>2211</v>
      </c>
      <c r="P3243" t="s">
        <v>187</v>
      </c>
      <c r="Q3243" t="s">
        <v>2212</v>
      </c>
      <c r="R3243">
        <v>14</v>
      </c>
      <c r="S3243" t="s">
        <v>3129</v>
      </c>
      <c r="T3243" s="2">
        <v>0.1</v>
      </c>
      <c r="U3243" t="s">
        <v>187</v>
      </c>
      <c r="V3243" t="s">
        <v>2270</v>
      </c>
      <c r="W3243" t="s">
        <v>2216</v>
      </c>
      <c r="X3243" t="s">
        <v>3549</v>
      </c>
    </row>
    <row r="3244" spans="1:24" x14ac:dyDescent="0.3">
      <c r="A3244" t="s">
        <v>3548</v>
      </c>
      <c r="B3244" s="1">
        <v>42215</v>
      </c>
      <c r="C3244" t="s">
        <v>1736</v>
      </c>
      <c r="D3244" t="s">
        <v>622</v>
      </c>
      <c r="E3244" t="s">
        <v>27</v>
      </c>
      <c r="F3244" t="s">
        <v>28</v>
      </c>
      <c r="G3244" t="s">
        <v>134</v>
      </c>
      <c r="H3244" t="s">
        <v>433</v>
      </c>
      <c r="I3244" t="s">
        <v>31</v>
      </c>
      <c r="J3244" t="s">
        <v>2210</v>
      </c>
      <c r="K3244" t="s">
        <v>94</v>
      </c>
      <c r="L3244" t="s">
        <v>34</v>
      </c>
      <c r="M3244" t="s">
        <v>35</v>
      </c>
      <c r="N3244" s="1">
        <v>42216</v>
      </c>
      <c r="O3244" t="s">
        <v>2211</v>
      </c>
      <c r="P3244" t="s">
        <v>187</v>
      </c>
      <c r="Q3244" t="s">
        <v>2212</v>
      </c>
      <c r="R3244">
        <v>31</v>
      </c>
      <c r="S3244" t="s">
        <v>3129</v>
      </c>
      <c r="T3244" s="2">
        <v>0.03</v>
      </c>
      <c r="U3244" t="s">
        <v>187</v>
      </c>
      <c r="V3244" t="s">
        <v>2270</v>
      </c>
      <c r="W3244" t="s">
        <v>2216</v>
      </c>
      <c r="X3244" t="s">
        <v>3549</v>
      </c>
    </row>
    <row r="3245" spans="1:24" x14ac:dyDescent="0.3">
      <c r="A3245" t="s">
        <v>3548</v>
      </c>
      <c r="B3245" s="1">
        <v>42436</v>
      </c>
      <c r="C3245" t="s">
        <v>2602</v>
      </c>
      <c r="D3245" t="s">
        <v>929</v>
      </c>
      <c r="E3245" t="s">
        <v>27</v>
      </c>
      <c r="F3245" t="s">
        <v>28</v>
      </c>
      <c r="G3245" t="s">
        <v>77</v>
      </c>
      <c r="H3245" t="s">
        <v>217</v>
      </c>
      <c r="I3245" t="s">
        <v>92</v>
      </c>
      <c r="J3245" t="s">
        <v>229</v>
      </c>
      <c r="K3245" t="s">
        <v>94</v>
      </c>
      <c r="L3245" t="s">
        <v>34</v>
      </c>
      <c r="M3245" t="s">
        <v>35</v>
      </c>
      <c r="N3245" s="1">
        <v>42437</v>
      </c>
      <c r="O3245" t="s">
        <v>230</v>
      </c>
      <c r="P3245" t="s">
        <v>231</v>
      </c>
      <c r="Q3245" t="s">
        <v>232</v>
      </c>
      <c r="R3245">
        <v>31</v>
      </c>
      <c r="S3245" t="s">
        <v>12291</v>
      </c>
      <c r="T3245" s="2">
        <v>0.09</v>
      </c>
      <c r="U3245" t="s">
        <v>127</v>
      </c>
      <c r="V3245" t="s">
        <v>12292</v>
      </c>
      <c r="W3245" t="s">
        <v>236</v>
      </c>
      <c r="X3245" t="s">
        <v>6651</v>
      </c>
    </row>
    <row r="3246" spans="1:24" x14ac:dyDescent="0.3">
      <c r="A3246" t="s">
        <v>11136</v>
      </c>
      <c r="B3246" s="1">
        <v>42274</v>
      </c>
      <c r="C3246" t="s">
        <v>4192</v>
      </c>
      <c r="D3246" t="s">
        <v>1019</v>
      </c>
      <c r="E3246" t="s">
        <v>46</v>
      </c>
      <c r="F3246" t="s">
        <v>47</v>
      </c>
      <c r="G3246" t="s">
        <v>29</v>
      </c>
      <c r="H3246" t="s">
        <v>48</v>
      </c>
      <c r="I3246" t="s">
        <v>92</v>
      </c>
      <c r="J3246" t="s">
        <v>2210</v>
      </c>
      <c r="K3246" t="s">
        <v>94</v>
      </c>
      <c r="L3246" t="s">
        <v>34</v>
      </c>
      <c r="M3246" t="s">
        <v>35</v>
      </c>
      <c r="N3246" s="1">
        <v>42274</v>
      </c>
      <c r="O3246" t="s">
        <v>2211</v>
      </c>
      <c r="P3246" t="s">
        <v>187</v>
      </c>
      <c r="Q3246" t="s">
        <v>2212</v>
      </c>
      <c r="R3246">
        <v>8</v>
      </c>
      <c r="S3246" t="s">
        <v>3987</v>
      </c>
      <c r="T3246" s="2">
        <v>0.05</v>
      </c>
      <c r="U3246" t="s">
        <v>7705</v>
      </c>
      <c r="V3246" t="s">
        <v>11137</v>
      </c>
      <c r="W3246" t="s">
        <v>2216</v>
      </c>
      <c r="X3246" t="s">
        <v>5549</v>
      </c>
    </row>
    <row r="3247" spans="1:24" x14ac:dyDescent="0.3">
      <c r="A3247" t="s">
        <v>9495</v>
      </c>
      <c r="B3247" s="1">
        <v>42183</v>
      </c>
      <c r="C3247" t="s">
        <v>3019</v>
      </c>
      <c r="D3247" t="s">
        <v>551</v>
      </c>
      <c r="E3247" t="s">
        <v>27</v>
      </c>
      <c r="F3247" t="s">
        <v>28</v>
      </c>
      <c r="G3247" t="s">
        <v>134</v>
      </c>
      <c r="H3247" t="s">
        <v>289</v>
      </c>
      <c r="I3247" t="s">
        <v>196</v>
      </c>
      <c r="J3247" t="s">
        <v>122</v>
      </c>
      <c r="K3247" t="s">
        <v>94</v>
      </c>
      <c r="L3247" t="s">
        <v>34</v>
      </c>
      <c r="M3247" t="s">
        <v>35</v>
      </c>
      <c r="N3247" s="1">
        <v>42185</v>
      </c>
      <c r="O3247" t="s">
        <v>123</v>
      </c>
      <c r="P3247" t="s">
        <v>124</v>
      </c>
      <c r="Q3247" t="s">
        <v>125</v>
      </c>
      <c r="R3247">
        <v>13</v>
      </c>
      <c r="S3247" t="s">
        <v>6079</v>
      </c>
      <c r="T3247" s="2">
        <v>0.02</v>
      </c>
      <c r="U3247" t="s">
        <v>1815</v>
      </c>
      <c r="V3247" t="s">
        <v>9496</v>
      </c>
      <c r="W3247" t="s">
        <v>129</v>
      </c>
      <c r="X3247" t="s">
        <v>8149</v>
      </c>
    </row>
    <row r="3248" spans="1:24" x14ac:dyDescent="0.3">
      <c r="A3248" t="s">
        <v>4521</v>
      </c>
      <c r="B3248" s="1">
        <v>42690</v>
      </c>
      <c r="C3248" t="s">
        <v>2772</v>
      </c>
      <c r="D3248" t="s">
        <v>133</v>
      </c>
      <c r="E3248" t="s">
        <v>27</v>
      </c>
      <c r="F3248" t="s">
        <v>28</v>
      </c>
      <c r="G3248" t="s">
        <v>77</v>
      </c>
      <c r="H3248" t="s">
        <v>62</v>
      </c>
      <c r="I3248" t="s">
        <v>92</v>
      </c>
      <c r="J3248" t="s">
        <v>2237</v>
      </c>
      <c r="K3248" t="s">
        <v>94</v>
      </c>
      <c r="L3248" t="s">
        <v>34</v>
      </c>
      <c r="M3248" t="s">
        <v>35</v>
      </c>
      <c r="N3248" s="1">
        <v>42690</v>
      </c>
      <c r="O3248" t="s">
        <v>2238</v>
      </c>
      <c r="P3248" t="s">
        <v>2149</v>
      </c>
      <c r="Q3248" t="s">
        <v>2239</v>
      </c>
      <c r="R3248">
        <v>39</v>
      </c>
      <c r="S3248" t="s">
        <v>4522</v>
      </c>
      <c r="T3248" s="2">
        <v>0.09</v>
      </c>
      <c r="U3248" t="s">
        <v>4523</v>
      </c>
      <c r="V3248" t="s">
        <v>4524</v>
      </c>
      <c r="W3248" t="s">
        <v>2211</v>
      </c>
      <c r="X3248" t="s">
        <v>4525</v>
      </c>
    </row>
    <row r="3249" spans="1:24" x14ac:dyDescent="0.3">
      <c r="A3249" t="s">
        <v>4521</v>
      </c>
      <c r="B3249" s="1">
        <v>42142</v>
      </c>
      <c r="C3249" t="s">
        <v>1142</v>
      </c>
      <c r="D3249" t="s">
        <v>144</v>
      </c>
      <c r="E3249" t="s">
        <v>46</v>
      </c>
      <c r="F3249" t="s">
        <v>47</v>
      </c>
      <c r="G3249" t="s">
        <v>77</v>
      </c>
      <c r="H3249" t="s">
        <v>107</v>
      </c>
      <c r="I3249" t="s">
        <v>196</v>
      </c>
      <c r="J3249" t="s">
        <v>355</v>
      </c>
      <c r="K3249" t="s">
        <v>94</v>
      </c>
      <c r="L3249" t="s">
        <v>34</v>
      </c>
      <c r="M3249" t="s">
        <v>35</v>
      </c>
      <c r="N3249" s="1">
        <v>42142</v>
      </c>
      <c r="O3249" t="s">
        <v>129</v>
      </c>
      <c r="P3249" t="s">
        <v>356</v>
      </c>
      <c r="Q3249" t="s">
        <v>357</v>
      </c>
      <c r="R3249">
        <v>15</v>
      </c>
      <c r="S3249" t="s">
        <v>4975</v>
      </c>
      <c r="T3249" s="2">
        <v>0.1</v>
      </c>
      <c r="U3249" t="s">
        <v>776</v>
      </c>
      <c r="V3249" t="s">
        <v>3360</v>
      </c>
      <c r="W3249" t="s">
        <v>361</v>
      </c>
      <c r="X3249" t="s">
        <v>1856</v>
      </c>
    </row>
    <row r="3250" spans="1:24" x14ac:dyDescent="0.3">
      <c r="A3250" t="s">
        <v>4521</v>
      </c>
      <c r="B3250" s="1">
        <v>42423</v>
      </c>
      <c r="C3250" t="s">
        <v>1546</v>
      </c>
      <c r="D3250" t="s">
        <v>1547</v>
      </c>
      <c r="E3250" t="s">
        <v>27</v>
      </c>
      <c r="F3250" t="s">
        <v>28</v>
      </c>
      <c r="G3250" t="s">
        <v>91</v>
      </c>
      <c r="H3250" t="s">
        <v>433</v>
      </c>
      <c r="I3250" t="s">
        <v>63</v>
      </c>
      <c r="J3250" t="s">
        <v>1164</v>
      </c>
      <c r="K3250" t="s">
        <v>94</v>
      </c>
      <c r="L3250" t="s">
        <v>34</v>
      </c>
      <c r="M3250" t="s">
        <v>35</v>
      </c>
      <c r="N3250" s="1">
        <v>42424</v>
      </c>
      <c r="O3250" t="s">
        <v>1165</v>
      </c>
      <c r="P3250" t="s">
        <v>1166</v>
      </c>
      <c r="Q3250" t="s">
        <v>1167</v>
      </c>
      <c r="R3250">
        <v>37</v>
      </c>
      <c r="S3250" t="s">
        <v>9840</v>
      </c>
      <c r="T3250" s="2">
        <v>0.09</v>
      </c>
      <c r="U3250" t="s">
        <v>9841</v>
      </c>
      <c r="V3250" t="s">
        <v>9842</v>
      </c>
      <c r="W3250" t="s">
        <v>1169</v>
      </c>
      <c r="X3250" t="s">
        <v>9843</v>
      </c>
    </row>
    <row r="3251" spans="1:24" x14ac:dyDescent="0.3">
      <c r="A3251" t="s">
        <v>4521</v>
      </c>
      <c r="B3251" s="1">
        <v>42502</v>
      </c>
      <c r="C3251" t="s">
        <v>2033</v>
      </c>
      <c r="D3251" t="s">
        <v>331</v>
      </c>
      <c r="E3251" t="s">
        <v>46</v>
      </c>
      <c r="F3251" t="s">
        <v>47</v>
      </c>
      <c r="G3251" t="s">
        <v>134</v>
      </c>
      <c r="H3251" t="s">
        <v>107</v>
      </c>
      <c r="I3251" t="s">
        <v>196</v>
      </c>
      <c r="J3251" t="s">
        <v>651</v>
      </c>
      <c r="K3251" t="s">
        <v>94</v>
      </c>
      <c r="L3251" t="s">
        <v>34</v>
      </c>
      <c r="M3251" t="s">
        <v>35</v>
      </c>
      <c r="N3251" s="1">
        <v>42504</v>
      </c>
      <c r="O3251" t="s">
        <v>652</v>
      </c>
      <c r="P3251" t="s">
        <v>653</v>
      </c>
      <c r="Q3251" t="s">
        <v>98</v>
      </c>
      <c r="R3251">
        <v>29</v>
      </c>
      <c r="S3251" t="s">
        <v>11186</v>
      </c>
      <c r="T3251" s="2">
        <v>0.09</v>
      </c>
      <c r="U3251" t="s">
        <v>2239</v>
      </c>
      <c r="V3251" t="s">
        <v>7025</v>
      </c>
      <c r="W3251" t="s">
        <v>57</v>
      </c>
      <c r="X3251" t="s">
        <v>4133</v>
      </c>
    </row>
    <row r="3252" spans="1:24" x14ac:dyDescent="0.3">
      <c r="A3252" t="s">
        <v>2841</v>
      </c>
      <c r="B3252" s="1">
        <v>42256</v>
      </c>
      <c r="C3252" t="s">
        <v>2842</v>
      </c>
      <c r="D3252" t="s">
        <v>1207</v>
      </c>
      <c r="E3252" t="s">
        <v>46</v>
      </c>
      <c r="F3252" t="s">
        <v>47</v>
      </c>
      <c r="G3252" t="s">
        <v>29</v>
      </c>
      <c r="H3252" t="s">
        <v>48</v>
      </c>
      <c r="I3252" t="s">
        <v>121</v>
      </c>
      <c r="J3252" t="s">
        <v>1813</v>
      </c>
      <c r="K3252" t="s">
        <v>94</v>
      </c>
      <c r="L3252" t="s">
        <v>95</v>
      </c>
      <c r="M3252" t="s">
        <v>35</v>
      </c>
      <c r="N3252" s="1">
        <v>42258</v>
      </c>
      <c r="O3252" t="s">
        <v>1814</v>
      </c>
      <c r="P3252" t="s">
        <v>1815</v>
      </c>
      <c r="Q3252" t="s">
        <v>1107</v>
      </c>
      <c r="R3252">
        <v>20</v>
      </c>
      <c r="S3252" t="s">
        <v>2843</v>
      </c>
      <c r="T3252" s="2">
        <v>0.03</v>
      </c>
      <c r="U3252" t="s">
        <v>2582</v>
      </c>
      <c r="V3252" t="s">
        <v>2844</v>
      </c>
      <c r="W3252" t="s">
        <v>1587</v>
      </c>
      <c r="X3252" t="s">
        <v>2845</v>
      </c>
    </row>
    <row r="3253" spans="1:24" x14ac:dyDescent="0.3">
      <c r="A3253" t="s">
        <v>2841</v>
      </c>
      <c r="B3253" s="1">
        <v>42276</v>
      </c>
      <c r="C3253" t="s">
        <v>1301</v>
      </c>
      <c r="D3253" t="s">
        <v>228</v>
      </c>
      <c r="E3253" t="s">
        <v>46</v>
      </c>
      <c r="F3253" t="s">
        <v>47</v>
      </c>
      <c r="G3253" t="s">
        <v>29</v>
      </c>
      <c r="H3253" t="s">
        <v>107</v>
      </c>
      <c r="I3253" t="s">
        <v>121</v>
      </c>
      <c r="J3253" t="s">
        <v>1813</v>
      </c>
      <c r="K3253" t="s">
        <v>94</v>
      </c>
      <c r="L3253" t="s">
        <v>95</v>
      </c>
      <c r="M3253" t="s">
        <v>35</v>
      </c>
      <c r="N3253" s="1">
        <v>42277</v>
      </c>
      <c r="O3253" t="s">
        <v>1814</v>
      </c>
      <c r="P3253" t="s">
        <v>1815</v>
      </c>
      <c r="Q3253" t="s">
        <v>1107</v>
      </c>
      <c r="R3253">
        <v>38</v>
      </c>
      <c r="S3253" t="s">
        <v>2843</v>
      </c>
      <c r="T3253" s="2">
        <v>0.03</v>
      </c>
      <c r="U3253" t="s">
        <v>2582</v>
      </c>
      <c r="V3253" t="s">
        <v>4063</v>
      </c>
      <c r="W3253" t="s">
        <v>1587</v>
      </c>
      <c r="X3253" t="s">
        <v>2845</v>
      </c>
    </row>
    <row r="3254" spans="1:24" x14ac:dyDescent="0.3">
      <c r="A3254" t="s">
        <v>2841</v>
      </c>
      <c r="B3254" s="1">
        <v>42102</v>
      </c>
      <c r="C3254" t="s">
        <v>1818</v>
      </c>
      <c r="D3254" t="s">
        <v>11361</v>
      </c>
      <c r="E3254" t="s">
        <v>27</v>
      </c>
      <c r="F3254" t="s">
        <v>28</v>
      </c>
      <c r="G3254" t="s">
        <v>77</v>
      </c>
      <c r="H3254" t="s">
        <v>965</v>
      </c>
      <c r="I3254" t="s">
        <v>63</v>
      </c>
      <c r="J3254" t="s">
        <v>1813</v>
      </c>
      <c r="K3254" t="s">
        <v>33</v>
      </c>
      <c r="L3254" t="s">
        <v>34</v>
      </c>
      <c r="M3254" t="s">
        <v>35</v>
      </c>
      <c r="N3254" s="1">
        <v>42103</v>
      </c>
      <c r="O3254" t="s">
        <v>1814</v>
      </c>
      <c r="P3254" t="s">
        <v>1815</v>
      </c>
      <c r="Q3254" t="s">
        <v>1107</v>
      </c>
      <c r="R3254">
        <v>29</v>
      </c>
      <c r="S3254" t="s">
        <v>2843</v>
      </c>
      <c r="T3254" s="2">
        <v>0.03</v>
      </c>
      <c r="U3254" t="s">
        <v>2582</v>
      </c>
      <c r="V3254" t="s">
        <v>4063</v>
      </c>
      <c r="W3254" t="s">
        <v>1587</v>
      </c>
      <c r="X3254" t="s">
        <v>2845</v>
      </c>
    </row>
    <row r="3255" spans="1:24" x14ac:dyDescent="0.3">
      <c r="A3255" t="s">
        <v>2841</v>
      </c>
      <c r="B3255" s="1">
        <v>42435</v>
      </c>
      <c r="C3255" t="s">
        <v>884</v>
      </c>
      <c r="D3255" t="s">
        <v>591</v>
      </c>
      <c r="E3255" t="s">
        <v>27</v>
      </c>
      <c r="F3255" t="s">
        <v>28</v>
      </c>
      <c r="G3255" t="s">
        <v>77</v>
      </c>
      <c r="H3255" t="s">
        <v>241</v>
      </c>
      <c r="I3255" t="s">
        <v>92</v>
      </c>
      <c r="J3255" t="s">
        <v>253</v>
      </c>
      <c r="K3255" t="s">
        <v>94</v>
      </c>
      <c r="L3255" t="s">
        <v>109</v>
      </c>
      <c r="M3255" t="s">
        <v>35</v>
      </c>
      <c r="N3255" s="1">
        <v>42773</v>
      </c>
      <c r="O3255" t="s">
        <v>254</v>
      </c>
      <c r="P3255" t="s">
        <v>255</v>
      </c>
      <c r="Q3255" t="s">
        <v>256</v>
      </c>
      <c r="R3255">
        <v>9</v>
      </c>
      <c r="S3255" t="s">
        <v>8012</v>
      </c>
      <c r="T3255" s="2">
        <v>7.0000000000000007E-2</v>
      </c>
      <c r="U3255" t="s">
        <v>127</v>
      </c>
      <c r="V3255" t="s">
        <v>8012</v>
      </c>
      <c r="W3255" t="s">
        <v>260</v>
      </c>
      <c r="X3255" t="s">
        <v>11827</v>
      </c>
    </row>
    <row r="3256" spans="1:24" x14ac:dyDescent="0.3">
      <c r="A3256" t="s">
        <v>1521</v>
      </c>
      <c r="B3256" s="1">
        <v>42417</v>
      </c>
      <c r="C3256" t="s">
        <v>364</v>
      </c>
      <c r="D3256" t="s">
        <v>365</v>
      </c>
      <c r="E3256" t="s">
        <v>46</v>
      </c>
      <c r="F3256" t="s">
        <v>47</v>
      </c>
      <c r="G3256" t="s">
        <v>134</v>
      </c>
      <c r="H3256" t="s">
        <v>48</v>
      </c>
      <c r="I3256" t="s">
        <v>92</v>
      </c>
      <c r="J3256" t="s">
        <v>853</v>
      </c>
      <c r="K3256" t="s">
        <v>94</v>
      </c>
      <c r="L3256" t="s">
        <v>95</v>
      </c>
      <c r="M3256" t="s">
        <v>35</v>
      </c>
      <c r="N3256" s="1">
        <v>42418</v>
      </c>
      <c r="O3256" t="s">
        <v>854</v>
      </c>
      <c r="P3256" t="s">
        <v>855</v>
      </c>
      <c r="Q3256" t="s">
        <v>856</v>
      </c>
      <c r="R3256">
        <v>28</v>
      </c>
      <c r="S3256" t="s">
        <v>1522</v>
      </c>
      <c r="T3256" s="2">
        <v>0.04</v>
      </c>
      <c r="U3256" t="s">
        <v>1523</v>
      </c>
      <c r="V3256" t="s">
        <v>1524</v>
      </c>
      <c r="W3256" t="s">
        <v>618</v>
      </c>
      <c r="X3256" t="s">
        <v>1525</v>
      </c>
    </row>
    <row r="3257" spans="1:24" x14ac:dyDescent="0.3">
      <c r="A3257" t="s">
        <v>1521</v>
      </c>
      <c r="B3257" s="1">
        <v>42412</v>
      </c>
      <c r="C3257" t="s">
        <v>804</v>
      </c>
      <c r="D3257" t="s">
        <v>331</v>
      </c>
      <c r="E3257" t="s">
        <v>46</v>
      </c>
      <c r="F3257" t="s">
        <v>47</v>
      </c>
      <c r="G3257" t="s">
        <v>29</v>
      </c>
      <c r="H3257" t="s">
        <v>107</v>
      </c>
      <c r="I3257" t="s">
        <v>121</v>
      </c>
      <c r="J3257" t="s">
        <v>253</v>
      </c>
      <c r="K3257" t="s">
        <v>94</v>
      </c>
      <c r="L3257" t="s">
        <v>34</v>
      </c>
      <c r="M3257" t="s">
        <v>35</v>
      </c>
      <c r="N3257" s="1">
        <v>42413</v>
      </c>
      <c r="O3257" t="s">
        <v>254</v>
      </c>
      <c r="P3257" t="s">
        <v>255</v>
      </c>
      <c r="Q3257" t="s">
        <v>256</v>
      </c>
      <c r="R3257">
        <v>5</v>
      </c>
      <c r="S3257" t="s">
        <v>10515</v>
      </c>
      <c r="T3257" s="2">
        <v>0.05</v>
      </c>
      <c r="U3257" t="s">
        <v>3235</v>
      </c>
      <c r="V3257" t="s">
        <v>1442</v>
      </c>
      <c r="W3257" t="s">
        <v>260</v>
      </c>
      <c r="X3257" t="s">
        <v>3600</v>
      </c>
    </row>
    <row r="3258" spans="1:24" x14ac:dyDescent="0.3">
      <c r="A3258" t="s">
        <v>8593</v>
      </c>
      <c r="B3258" s="1">
        <v>42278</v>
      </c>
      <c r="C3258" t="s">
        <v>8594</v>
      </c>
      <c r="D3258" t="s">
        <v>929</v>
      </c>
      <c r="E3258" t="s">
        <v>27</v>
      </c>
      <c r="F3258" t="s">
        <v>28</v>
      </c>
      <c r="G3258" t="s">
        <v>77</v>
      </c>
      <c r="H3258" t="s">
        <v>217</v>
      </c>
      <c r="I3258" t="s">
        <v>121</v>
      </c>
      <c r="J3258" t="s">
        <v>1215</v>
      </c>
      <c r="K3258" t="s">
        <v>94</v>
      </c>
      <c r="L3258" t="s">
        <v>34</v>
      </c>
      <c r="M3258" t="s">
        <v>35</v>
      </c>
      <c r="N3258" s="1">
        <v>42287</v>
      </c>
      <c r="O3258" t="s">
        <v>1216</v>
      </c>
      <c r="P3258" t="s">
        <v>1217</v>
      </c>
      <c r="Q3258" t="s">
        <v>1218</v>
      </c>
      <c r="R3258">
        <v>1</v>
      </c>
      <c r="S3258" t="s">
        <v>8595</v>
      </c>
      <c r="T3258" s="2">
        <v>0</v>
      </c>
      <c r="U3258" t="s">
        <v>57</v>
      </c>
      <c r="V3258" t="s">
        <v>8596</v>
      </c>
      <c r="W3258" t="s">
        <v>1222</v>
      </c>
      <c r="X3258" t="s">
        <v>178</v>
      </c>
    </row>
    <row r="3259" spans="1:24" x14ac:dyDescent="0.3">
      <c r="A3259" t="s">
        <v>8593</v>
      </c>
      <c r="B3259" s="1">
        <v>42278</v>
      </c>
      <c r="C3259" t="s">
        <v>8594</v>
      </c>
      <c r="D3259" t="s">
        <v>929</v>
      </c>
      <c r="E3259" t="s">
        <v>27</v>
      </c>
      <c r="F3259" t="s">
        <v>28</v>
      </c>
      <c r="G3259" t="s">
        <v>77</v>
      </c>
      <c r="H3259" t="s">
        <v>217</v>
      </c>
      <c r="I3259" t="s">
        <v>92</v>
      </c>
      <c r="J3259" t="s">
        <v>2581</v>
      </c>
      <c r="K3259" t="s">
        <v>94</v>
      </c>
      <c r="L3259" t="s">
        <v>34</v>
      </c>
      <c r="M3259" t="s">
        <v>35</v>
      </c>
      <c r="N3259" s="1">
        <v>42287</v>
      </c>
      <c r="O3259" t="s">
        <v>2582</v>
      </c>
      <c r="P3259" t="s">
        <v>2125</v>
      </c>
      <c r="Q3259" t="s">
        <v>2583</v>
      </c>
      <c r="R3259">
        <v>19</v>
      </c>
      <c r="S3259" t="s">
        <v>8595</v>
      </c>
      <c r="T3259" s="2">
        <v>0</v>
      </c>
      <c r="U3259" t="s">
        <v>57</v>
      </c>
      <c r="V3259" t="s">
        <v>8596</v>
      </c>
      <c r="W3259" t="s">
        <v>2587</v>
      </c>
      <c r="X3259" t="s">
        <v>178</v>
      </c>
    </row>
    <row r="3260" spans="1:24" x14ac:dyDescent="0.3">
      <c r="A3260" t="s">
        <v>8593</v>
      </c>
      <c r="B3260" s="1">
        <v>42011</v>
      </c>
      <c r="C3260" t="s">
        <v>6744</v>
      </c>
      <c r="D3260" t="s">
        <v>1098</v>
      </c>
      <c r="E3260" t="s">
        <v>27</v>
      </c>
      <c r="F3260" t="s">
        <v>28</v>
      </c>
      <c r="G3260" t="s">
        <v>134</v>
      </c>
      <c r="H3260" t="s">
        <v>78</v>
      </c>
      <c r="I3260" t="s">
        <v>31</v>
      </c>
      <c r="J3260" t="s">
        <v>1725</v>
      </c>
      <c r="K3260" t="s">
        <v>94</v>
      </c>
      <c r="L3260" t="s">
        <v>95</v>
      </c>
      <c r="M3260" t="s">
        <v>35</v>
      </c>
      <c r="N3260" s="1">
        <v>42013</v>
      </c>
      <c r="O3260" t="s">
        <v>66</v>
      </c>
      <c r="P3260" t="s">
        <v>67</v>
      </c>
      <c r="Q3260" t="s">
        <v>68</v>
      </c>
      <c r="R3260">
        <v>2</v>
      </c>
      <c r="S3260" t="s">
        <v>8596</v>
      </c>
      <c r="T3260" s="2">
        <v>0.04</v>
      </c>
      <c r="U3260" t="s">
        <v>57</v>
      </c>
      <c r="V3260" t="s">
        <v>1032</v>
      </c>
      <c r="W3260" t="s">
        <v>1728</v>
      </c>
      <c r="X3260" t="s">
        <v>178</v>
      </c>
    </row>
    <row r="3261" spans="1:24" x14ac:dyDescent="0.3">
      <c r="A3261" t="s">
        <v>6070</v>
      </c>
      <c r="B3261" s="1">
        <v>42483</v>
      </c>
      <c r="C3261" t="s">
        <v>1112</v>
      </c>
      <c r="D3261" t="s">
        <v>133</v>
      </c>
      <c r="E3261" t="s">
        <v>27</v>
      </c>
      <c r="F3261" t="s">
        <v>28</v>
      </c>
      <c r="G3261" t="s">
        <v>91</v>
      </c>
      <c r="H3261" t="s">
        <v>62</v>
      </c>
      <c r="I3261" t="s">
        <v>121</v>
      </c>
      <c r="J3261" t="s">
        <v>1813</v>
      </c>
      <c r="K3261" t="s">
        <v>33</v>
      </c>
      <c r="L3261" t="s">
        <v>34</v>
      </c>
      <c r="M3261" t="s">
        <v>156</v>
      </c>
      <c r="N3261" s="1">
        <v>42484</v>
      </c>
      <c r="O3261" t="s">
        <v>1814</v>
      </c>
      <c r="P3261" t="s">
        <v>1815</v>
      </c>
      <c r="Q3261" t="s">
        <v>1107</v>
      </c>
      <c r="R3261">
        <v>27</v>
      </c>
      <c r="S3261" t="s">
        <v>6071</v>
      </c>
      <c r="T3261" s="2">
        <v>0.05</v>
      </c>
      <c r="U3261" t="s">
        <v>3937</v>
      </c>
      <c r="V3261" t="s">
        <v>510</v>
      </c>
      <c r="W3261" t="s">
        <v>1587</v>
      </c>
      <c r="X3261" t="s">
        <v>509</v>
      </c>
    </row>
    <row r="3262" spans="1:24" x14ac:dyDescent="0.3">
      <c r="A3262" t="s">
        <v>3969</v>
      </c>
      <c r="B3262" s="1">
        <v>42290</v>
      </c>
      <c r="C3262" t="s">
        <v>3970</v>
      </c>
      <c r="D3262" t="s">
        <v>1579</v>
      </c>
      <c r="E3262" t="s">
        <v>27</v>
      </c>
      <c r="F3262" t="s">
        <v>28</v>
      </c>
      <c r="G3262" t="s">
        <v>91</v>
      </c>
      <c r="H3262" t="s">
        <v>422</v>
      </c>
      <c r="I3262" t="s">
        <v>92</v>
      </c>
      <c r="J3262" t="s">
        <v>229</v>
      </c>
      <c r="K3262" t="s">
        <v>94</v>
      </c>
      <c r="L3262" t="s">
        <v>34</v>
      </c>
      <c r="M3262" t="s">
        <v>35</v>
      </c>
      <c r="N3262" s="1">
        <v>42292</v>
      </c>
      <c r="O3262" t="s">
        <v>230</v>
      </c>
      <c r="P3262" t="s">
        <v>231</v>
      </c>
      <c r="Q3262" t="s">
        <v>232</v>
      </c>
      <c r="R3262">
        <v>32</v>
      </c>
      <c r="S3262" t="s">
        <v>3971</v>
      </c>
      <c r="T3262" s="2">
        <v>0.04</v>
      </c>
      <c r="U3262" t="s">
        <v>3972</v>
      </c>
      <c r="V3262" t="s">
        <v>3973</v>
      </c>
      <c r="W3262" t="s">
        <v>236</v>
      </c>
      <c r="X3262" t="s">
        <v>3974</v>
      </c>
    </row>
    <row r="3263" spans="1:24" x14ac:dyDescent="0.3">
      <c r="A3263" t="s">
        <v>3969</v>
      </c>
      <c r="B3263" s="1">
        <v>42397</v>
      </c>
      <c r="C3263" t="s">
        <v>3002</v>
      </c>
      <c r="D3263" t="s">
        <v>4813</v>
      </c>
      <c r="E3263" t="s">
        <v>27</v>
      </c>
      <c r="F3263" t="s">
        <v>28</v>
      </c>
      <c r="G3263" t="s">
        <v>77</v>
      </c>
      <c r="H3263" t="s">
        <v>78</v>
      </c>
      <c r="I3263" t="s">
        <v>92</v>
      </c>
      <c r="J3263" t="s">
        <v>373</v>
      </c>
      <c r="K3263" t="s">
        <v>94</v>
      </c>
      <c r="L3263" t="s">
        <v>34</v>
      </c>
      <c r="M3263" t="s">
        <v>35</v>
      </c>
      <c r="N3263" s="1">
        <v>42398</v>
      </c>
      <c r="O3263" t="s">
        <v>374</v>
      </c>
      <c r="P3263" t="s">
        <v>375</v>
      </c>
      <c r="Q3263" t="s">
        <v>376</v>
      </c>
      <c r="R3263">
        <v>39</v>
      </c>
      <c r="S3263" t="s">
        <v>4286</v>
      </c>
      <c r="T3263" s="2">
        <v>7.0000000000000007E-2</v>
      </c>
      <c r="U3263" t="s">
        <v>4546</v>
      </c>
      <c r="V3263" t="s">
        <v>4814</v>
      </c>
      <c r="W3263" t="s">
        <v>380</v>
      </c>
      <c r="X3263" t="s">
        <v>4815</v>
      </c>
    </row>
    <row r="3264" spans="1:24" x14ac:dyDescent="0.3">
      <c r="A3264" t="s">
        <v>3969</v>
      </c>
      <c r="B3264" s="1">
        <v>42290</v>
      </c>
      <c r="C3264" t="s">
        <v>3970</v>
      </c>
      <c r="D3264" t="s">
        <v>1579</v>
      </c>
      <c r="E3264" t="s">
        <v>27</v>
      </c>
      <c r="F3264" t="s">
        <v>28</v>
      </c>
      <c r="G3264" t="s">
        <v>134</v>
      </c>
      <c r="H3264" t="s">
        <v>422</v>
      </c>
      <c r="I3264" t="s">
        <v>196</v>
      </c>
      <c r="J3264" t="s">
        <v>229</v>
      </c>
      <c r="K3264" t="s">
        <v>94</v>
      </c>
      <c r="L3264" t="s">
        <v>109</v>
      </c>
      <c r="M3264" t="s">
        <v>35</v>
      </c>
      <c r="N3264" s="1">
        <v>42292</v>
      </c>
      <c r="O3264" t="s">
        <v>230</v>
      </c>
      <c r="P3264" t="s">
        <v>231</v>
      </c>
      <c r="Q3264" t="s">
        <v>232</v>
      </c>
      <c r="R3264">
        <v>18</v>
      </c>
      <c r="S3264" t="s">
        <v>3971</v>
      </c>
      <c r="T3264" s="2">
        <v>0.02</v>
      </c>
      <c r="U3264" t="s">
        <v>3972</v>
      </c>
      <c r="V3264" t="s">
        <v>3973</v>
      </c>
      <c r="W3264" t="s">
        <v>236</v>
      </c>
      <c r="X3264" t="s">
        <v>3974</v>
      </c>
    </row>
    <row r="3265" spans="1:24" x14ac:dyDescent="0.3">
      <c r="A3265" t="s">
        <v>3969</v>
      </c>
      <c r="B3265" s="1">
        <v>42290</v>
      </c>
      <c r="C3265" t="s">
        <v>3970</v>
      </c>
      <c r="D3265" t="s">
        <v>929</v>
      </c>
      <c r="E3265" t="s">
        <v>27</v>
      </c>
      <c r="F3265" t="s">
        <v>28</v>
      </c>
      <c r="G3265" t="s">
        <v>134</v>
      </c>
      <c r="H3265" t="s">
        <v>217</v>
      </c>
      <c r="I3265" t="s">
        <v>196</v>
      </c>
      <c r="J3265" t="s">
        <v>229</v>
      </c>
      <c r="K3265" t="s">
        <v>94</v>
      </c>
      <c r="L3265" t="s">
        <v>95</v>
      </c>
      <c r="M3265" t="s">
        <v>35</v>
      </c>
      <c r="N3265" s="1">
        <v>42292</v>
      </c>
      <c r="O3265" t="s">
        <v>230</v>
      </c>
      <c r="P3265" t="s">
        <v>231</v>
      </c>
      <c r="Q3265" t="s">
        <v>232</v>
      </c>
      <c r="R3265">
        <v>3</v>
      </c>
      <c r="S3265" t="s">
        <v>3971</v>
      </c>
      <c r="T3265" s="2">
        <v>0.1</v>
      </c>
      <c r="U3265" t="s">
        <v>3972</v>
      </c>
      <c r="V3265" t="s">
        <v>3973</v>
      </c>
      <c r="W3265" t="s">
        <v>236</v>
      </c>
      <c r="X3265" t="s">
        <v>3974</v>
      </c>
    </row>
    <row r="3266" spans="1:24" x14ac:dyDescent="0.3">
      <c r="A3266" t="s">
        <v>3969</v>
      </c>
      <c r="B3266" s="1">
        <v>42290</v>
      </c>
      <c r="C3266" t="s">
        <v>3970</v>
      </c>
      <c r="D3266" t="s">
        <v>929</v>
      </c>
      <c r="E3266" t="s">
        <v>27</v>
      </c>
      <c r="F3266" t="s">
        <v>28</v>
      </c>
      <c r="G3266" t="s">
        <v>91</v>
      </c>
      <c r="H3266" t="s">
        <v>217</v>
      </c>
      <c r="I3266" t="s">
        <v>196</v>
      </c>
      <c r="J3266" t="s">
        <v>229</v>
      </c>
      <c r="K3266" t="s">
        <v>94</v>
      </c>
      <c r="L3266" t="s">
        <v>109</v>
      </c>
      <c r="M3266" t="s">
        <v>35</v>
      </c>
      <c r="N3266" s="1">
        <v>42292</v>
      </c>
      <c r="O3266" t="s">
        <v>230</v>
      </c>
      <c r="P3266" t="s">
        <v>231</v>
      </c>
      <c r="Q3266" t="s">
        <v>232</v>
      </c>
      <c r="R3266">
        <v>36</v>
      </c>
      <c r="S3266" t="s">
        <v>3971</v>
      </c>
      <c r="T3266" s="2">
        <v>0.1</v>
      </c>
      <c r="U3266" t="s">
        <v>3972</v>
      </c>
      <c r="V3266" t="s">
        <v>3973</v>
      </c>
      <c r="W3266" t="s">
        <v>236</v>
      </c>
      <c r="X3266" t="s">
        <v>3974</v>
      </c>
    </row>
    <row r="3267" spans="1:24" x14ac:dyDescent="0.3">
      <c r="A3267" t="s">
        <v>4419</v>
      </c>
      <c r="B3267" s="1">
        <v>42244</v>
      </c>
      <c r="C3267" t="s">
        <v>2344</v>
      </c>
      <c r="D3267" t="s">
        <v>929</v>
      </c>
      <c r="E3267" t="s">
        <v>27</v>
      </c>
      <c r="F3267" t="s">
        <v>28</v>
      </c>
      <c r="G3267" t="s">
        <v>77</v>
      </c>
      <c r="H3267" t="s">
        <v>217</v>
      </c>
      <c r="I3267" t="s">
        <v>121</v>
      </c>
      <c r="J3267" t="s">
        <v>2750</v>
      </c>
      <c r="K3267" t="s">
        <v>33</v>
      </c>
      <c r="L3267" t="s">
        <v>34</v>
      </c>
      <c r="M3267" t="s">
        <v>35</v>
      </c>
      <c r="N3267" s="1">
        <v>42246</v>
      </c>
      <c r="O3267" t="s">
        <v>2751</v>
      </c>
      <c r="P3267" t="s">
        <v>724</v>
      </c>
      <c r="Q3267" t="s">
        <v>41</v>
      </c>
      <c r="R3267">
        <v>16</v>
      </c>
      <c r="S3267" t="s">
        <v>4420</v>
      </c>
      <c r="T3267" s="2">
        <v>0.1</v>
      </c>
      <c r="U3267" t="s">
        <v>3096</v>
      </c>
      <c r="V3267" t="s">
        <v>1810</v>
      </c>
      <c r="W3267" t="s">
        <v>2754</v>
      </c>
      <c r="X3267" t="s">
        <v>3033</v>
      </c>
    </row>
    <row r="3268" spans="1:24" x14ac:dyDescent="0.3">
      <c r="A3268" t="s">
        <v>4419</v>
      </c>
      <c r="B3268" s="1">
        <v>42292</v>
      </c>
      <c r="C3268" t="s">
        <v>1387</v>
      </c>
      <c r="D3268" t="s">
        <v>174</v>
      </c>
      <c r="E3268" t="s">
        <v>27</v>
      </c>
      <c r="F3268" t="s">
        <v>28</v>
      </c>
      <c r="G3268" t="s">
        <v>77</v>
      </c>
      <c r="H3268" t="s">
        <v>78</v>
      </c>
      <c r="I3268" t="s">
        <v>63</v>
      </c>
      <c r="J3268" t="s">
        <v>32</v>
      </c>
      <c r="K3268" t="s">
        <v>94</v>
      </c>
      <c r="L3268" t="s">
        <v>34</v>
      </c>
      <c r="M3268" t="s">
        <v>35</v>
      </c>
      <c r="N3268" s="1">
        <v>42292</v>
      </c>
      <c r="O3268" t="s">
        <v>36</v>
      </c>
      <c r="P3268" t="s">
        <v>37</v>
      </c>
      <c r="Q3268" t="s">
        <v>36</v>
      </c>
      <c r="R3268">
        <v>39</v>
      </c>
      <c r="S3268" t="s">
        <v>4432</v>
      </c>
      <c r="T3268" s="2">
        <v>0.1</v>
      </c>
      <c r="U3268" t="s">
        <v>86</v>
      </c>
      <c r="V3268" t="s">
        <v>4433</v>
      </c>
      <c r="W3268" t="s">
        <v>41</v>
      </c>
      <c r="X3268" t="s">
        <v>4434</v>
      </c>
    </row>
    <row r="3269" spans="1:24" x14ac:dyDescent="0.3">
      <c r="A3269" t="s">
        <v>4419</v>
      </c>
      <c r="B3269" s="1">
        <v>42292</v>
      </c>
      <c r="C3269" t="s">
        <v>1387</v>
      </c>
      <c r="D3269" t="s">
        <v>174</v>
      </c>
      <c r="E3269" t="s">
        <v>27</v>
      </c>
      <c r="F3269" t="s">
        <v>28</v>
      </c>
      <c r="G3269" t="s">
        <v>91</v>
      </c>
      <c r="H3269" t="s">
        <v>78</v>
      </c>
      <c r="I3269" t="s">
        <v>121</v>
      </c>
      <c r="J3269" t="s">
        <v>32</v>
      </c>
      <c r="K3269" t="s">
        <v>94</v>
      </c>
      <c r="L3269" t="s">
        <v>34</v>
      </c>
      <c r="M3269" t="s">
        <v>35</v>
      </c>
      <c r="N3269" s="1">
        <v>42292</v>
      </c>
      <c r="O3269" t="s">
        <v>36</v>
      </c>
      <c r="P3269" t="s">
        <v>37</v>
      </c>
      <c r="Q3269" t="s">
        <v>36</v>
      </c>
      <c r="R3269">
        <v>50</v>
      </c>
      <c r="S3269" t="s">
        <v>4432</v>
      </c>
      <c r="T3269" s="2">
        <v>7.0000000000000007E-2</v>
      </c>
      <c r="U3269" t="s">
        <v>86</v>
      </c>
      <c r="V3269" t="s">
        <v>4433</v>
      </c>
      <c r="W3269" t="s">
        <v>41</v>
      </c>
      <c r="X3269" t="s">
        <v>4434</v>
      </c>
    </row>
    <row r="3270" spans="1:24" x14ac:dyDescent="0.3">
      <c r="A3270" t="s">
        <v>4419</v>
      </c>
      <c r="B3270" s="1">
        <v>42386</v>
      </c>
      <c r="C3270" t="s">
        <v>1743</v>
      </c>
      <c r="D3270" t="s">
        <v>61</v>
      </c>
      <c r="E3270" t="s">
        <v>27</v>
      </c>
      <c r="F3270" t="s">
        <v>28</v>
      </c>
      <c r="G3270" t="s">
        <v>91</v>
      </c>
      <c r="H3270" t="s">
        <v>62</v>
      </c>
      <c r="I3270" t="s">
        <v>92</v>
      </c>
      <c r="J3270" t="s">
        <v>197</v>
      </c>
      <c r="K3270" t="s">
        <v>94</v>
      </c>
      <c r="L3270" t="s">
        <v>34</v>
      </c>
      <c r="M3270" t="s">
        <v>35</v>
      </c>
      <c r="N3270" s="1">
        <v>42388</v>
      </c>
      <c r="O3270" t="s">
        <v>198</v>
      </c>
      <c r="P3270" t="s">
        <v>37</v>
      </c>
      <c r="Q3270" t="s">
        <v>57</v>
      </c>
      <c r="R3270">
        <v>9</v>
      </c>
      <c r="S3270" t="s">
        <v>5965</v>
      </c>
      <c r="T3270" s="2">
        <v>0.09</v>
      </c>
      <c r="U3270" t="s">
        <v>127</v>
      </c>
      <c r="V3270" t="s">
        <v>5966</v>
      </c>
      <c r="W3270" t="s">
        <v>116</v>
      </c>
      <c r="X3270" t="s">
        <v>3774</v>
      </c>
    </row>
    <row r="3271" spans="1:24" x14ac:dyDescent="0.3">
      <c r="A3271" t="s">
        <v>4419</v>
      </c>
      <c r="B3271" s="1">
        <v>42688</v>
      </c>
      <c r="C3271" t="s">
        <v>8780</v>
      </c>
      <c r="D3271" t="s">
        <v>867</v>
      </c>
      <c r="E3271" t="s">
        <v>27</v>
      </c>
      <c r="F3271" t="s">
        <v>28</v>
      </c>
      <c r="G3271" t="s">
        <v>91</v>
      </c>
      <c r="H3271" t="s">
        <v>289</v>
      </c>
      <c r="I3271" t="s">
        <v>31</v>
      </c>
      <c r="J3271" t="s">
        <v>355</v>
      </c>
      <c r="K3271" t="s">
        <v>94</v>
      </c>
      <c r="L3271" t="s">
        <v>109</v>
      </c>
      <c r="M3271" t="s">
        <v>35</v>
      </c>
      <c r="N3271" s="1">
        <v>42689</v>
      </c>
      <c r="O3271" t="s">
        <v>129</v>
      </c>
      <c r="P3271" t="s">
        <v>356</v>
      </c>
      <c r="Q3271" t="s">
        <v>357</v>
      </c>
      <c r="R3271">
        <v>23</v>
      </c>
      <c r="S3271" t="s">
        <v>8781</v>
      </c>
      <c r="T3271" s="2">
        <v>0.09</v>
      </c>
      <c r="U3271" t="s">
        <v>2127</v>
      </c>
      <c r="V3271" t="s">
        <v>3638</v>
      </c>
      <c r="W3271" t="s">
        <v>361</v>
      </c>
      <c r="X3271" t="s">
        <v>2065</v>
      </c>
    </row>
    <row r="3272" spans="1:24" x14ac:dyDescent="0.3">
      <c r="A3272" t="s">
        <v>4419</v>
      </c>
      <c r="B3272" s="1">
        <v>42568</v>
      </c>
      <c r="C3272" t="s">
        <v>1921</v>
      </c>
      <c r="D3272" t="s">
        <v>551</v>
      </c>
      <c r="E3272" t="s">
        <v>27</v>
      </c>
      <c r="F3272" t="s">
        <v>28</v>
      </c>
      <c r="G3272" t="s">
        <v>77</v>
      </c>
      <c r="H3272" t="s">
        <v>289</v>
      </c>
      <c r="I3272" t="s">
        <v>63</v>
      </c>
      <c r="J3272" t="s">
        <v>1278</v>
      </c>
      <c r="K3272" t="s">
        <v>94</v>
      </c>
      <c r="L3272" t="s">
        <v>95</v>
      </c>
      <c r="M3272" t="s">
        <v>35</v>
      </c>
      <c r="N3272" s="1">
        <v>42569</v>
      </c>
      <c r="O3272" t="s">
        <v>36</v>
      </c>
      <c r="P3272" t="s">
        <v>111</v>
      </c>
      <c r="Q3272" t="s">
        <v>52</v>
      </c>
      <c r="R3272">
        <v>19</v>
      </c>
      <c r="S3272" t="s">
        <v>9104</v>
      </c>
      <c r="T3272" s="2">
        <v>0.09</v>
      </c>
      <c r="U3272" t="s">
        <v>8148</v>
      </c>
      <c r="V3272" t="s">
        <v>3766</v>
      </c>
      <c r="W3272" t="s">
        <v>1282</v>
      </c>
      <c r="X3272" t="s">
        <v>10300</v>
      </c>
    </row>
    <row r="3273" spans="1:24" x14ac:dyDescent="0.3">
      <c r="A3273" t="s">
        <v>4419</v>
      </c>
      <c r="B3273" s="1">
        <v>42568</v>
      </c>
      <c r="C3273" t="s">
        <v>1921</v>
      </c>
      <c r="D3273" t="s">
        <v>551</v>
      </c>
      <c r="E3273" t="s">
        <v>27</v>
      </c>
      <c r="F3273" t="s">
        <v>28</v>
      </c>
      <c r="G3273" t="s">
        <v>77</v>
      </c>
      <c r="H3273" t="s">
        <v>289</v>
      </c>
      <c r="I3273" t="s">
        <v>63</v>
      </c>
      <c r="J3273" t="s">
        <v>423</v>
      </c>
      <c r="K3273" t="s">
        <v>94</v>
      </c>
      <c r="L3273" t="s">
        <v>95</v>
      </c>
      <c r="M3273" t="s">
        <v>35</v>
      </c>
      <c r="N3273" s="1">
        <v>42569</v>
      </c>
      <c r="O3273" t="s">
        <v>424</v>
      </c>
      <c r="P3273" t="s">
        <v>356</v>
      </c>
      <c r="Q3273" t="s">
        <v>341</v>
      </c>
      <c r="R3273">
        <v>33</v>
      </c>
      <c r="S3273" t="s">
        <v>10886</v>
      </c>
      <c r="T3273" s="2">
        <v>7.0000000000000007E-2</v>
      </c>
      <c r="U3273" t="s">
        <v>3460</v>
      </c>
      <c r="V3273" t="s">
        <v>10887</v>
      </c>
      <c r="W3273" t="s">
        <v>428</v>
      </c>
      <c r="X3273" t="s">
        <v>8285</v>
      </c>
    </row>
    <row r="3274" spans="1:24" x14ac:dyDescent="0.3">
      <c r="A3274" t="s">
        <v>6912</v>
      </c>
      <c r="B3274" s="1">
        <v>42301</v>
      </c>
      <c r="C3274" t="s">
        <v>287</v>
      </c>
      <c r="D3274" t="s">
        <v>288</v>
      </c>
      <c r="E3274" t="s">
        <v>27</v>
      </c>
      <c r="F3274" t="s">
        <v>28</v>
      </c>
      <c r="G3274" t="s">
        <v>134</v>
      </c>
      <c r="H3274" t="s">
        <v>289</v>
      </c>
      <c r="I3274" t="s">
        <v>196</v>
      </c>
      <c r="J3274" t="s">
        <v>423</v>
      </c>
      <c r="K3274" t="s">
        <v>94</v>
      </c>
      <c r="L3274" t="s">
        <v>109</v>
      </c>
      <c r="M3274" t="s">
        <v>35</v>
      </c>
      <c r="N3274" s="1">
        <v>42303</v>
      </c>
      <c r="O3274" t="s">
        <v>424</v>
      </c>
      <c r="P3274" t="s">
        <v>356</v>
      </c>
      <c r="Q3274" t="s">
        <v>341</v>
      </c>
      <c r="R3274">
        <v>34</v>
      </c>
      <c r="S3274" t="s">
        <v>3297</v>
      </c>
      <c r="T3274" s="2">
        <v>0</v>
      </c>
      <c r="U3274" t="s">
        <v>127</v>
      </c>
      <c r="V3274" t="s">
        <v>3297</v>
      </c>
      <c r="W3274" t="s">
        <v>428</v>
      </c>
      <c r="X3274" t="s">
        <v>6913</v>
      </c>
    </row>
    <row r="3275" spans="1:24" x14ac:dyDescent="0.3">
      <c r="A3275" t="s">
        <v>8002</v>
      </c>
      <c r="B3275" s="1">
        <v>42516</v>
      </c>
      <c r="C3275" t="s">
        <v>8003</v>
      </c>
      <c r="D3275" t="s">
        <v>76</v>
      </c>
      <c r="E3275" t="s">
        <v>27</v>
      </c>
      <c r="F3275" t="s">
        <v>28</v>
      </c>
      <c r="G3275" t="s">
        <v>77</v>
      </c>
      <c r="H3275" t="s">
        <v>78</v>
      </c>
      <c r="I3275" t="s">
        <v>92</v>
      </c>
      <c r="J3275" t="s">
        <v>722</v>
      </c>
      <c r="K3275" t="s">
        <v>94</v>
      </c>
      <c r="L3275" t="s">
        <v>95</v>
      </c>
      <c r="M3275" t="s">
        <v>156</v>
      </c>
      <c r="N3275" s="1">
        <v>42517</v>
      </c>
      <c r="O3275" t="s">
        <v>724</v>
      </c>
      <c r="P3275" t="s">
        <v>725</v>
      </c>
      <c r="Q3275" t="s">
        <v>726</v>
      </c>
      <c r="R3275">
        <v>16</v>
      </c>
      <c r="S3275" t="s">
        <v>5401</v>
      </c>
      <c r="T3275" s="2">
        <v>0.09</v>
      </c>
      <c r="U3275" t="s">
        <v>5896</v>
      </c>
      <c r="V3275" t="s">
        <v>1334</v>
      </c>
      <c r="W3275" t="s">
        <v>730</v>
      </c>
      <c r="X3275" t="s">
        <v>2333</v>
      </c>
    </row>
    <row r="3276" spans="1:24" x14ac:dyDescent="0.3">
      <c r="A3276" t="s">
        <v>6684</v>
      </c>
      <c r="B3276" s="1">
        <v>41415</v>
      </c>
      <c r="C3276" t="s">
        <v>3182</v>
      </c>
      <c r="D3276" t="s">
        <v>195</v>
      </c>
      <c r="E3276" t="s">
        <v>46</v>
      </c>
      <c r="F3276" t="s">
        <v>47</v>
      </c>
      <c r="G3276" t="s">
        <v>77</v>
      </c>
      <c r="H3276" t="s">
        <v>48</v>
      </c>
      <c r="I3276" t="s">
        <v>63</v>
      </c>
      <c r="J3276" t="s">
        <v>623</v>
      </c>
      <c r="K3276" t="s">
        <v>94</v>
      </c>
      <c r="L3276" t="s">
        <v>34</v>
      </c>
      <c r="M3276" t="s">
        <v>35</v>
      </c>
      <c r="N3276" s="1">
        <v>41425</v>
      </c>
      <c r="O3276" t="s">
        <v>624</v>
      </c>
      <c r="P3276" t="s">
        <v>625</v>
      </c>
      <c r="Q3276" t="s">
        <v>626</v>
      </c>
      <c r="R3276">
        <v>20</v>
      </c>
      <c r="S3276" t="s">
        <v>6685</v>
      </c>
      <c r="T3276" s="2">
        <v>0.1</v>
      </c>
      <c r="U3276" t="s">
        <v>6686</v>
      </c>
      <c r="V3276" t="s">
        <v>1802</v>
      </c>
      <c r="W3276" t="s">
        <v>376</v>
      </c>
      <c r="X3276" t="s">
        <v>6687</v>
      </c>
    </row>
    <row r="3277" spans="1:24" x14ac:dyDescent="0.3">
      <c r="A3277" t="s">
        <v>6684</v>
      </c>
      <c r="B3277" s="1">
        <v>42297</v>
      </c>
      <c r="C3277" t="s">
        <v>2398</v>
      </c>
      <c r="D3277" t="s">
        <v>766</v>
      </c>
      <c r="E3277" t="s">
        <v>27</v>
      </c>
      <c r="F3277" t="s">
        <v>28</v>
      </c>
      <c r="G3277" t="s">
        <v>77</v>
      </c>
      <c r="H3277" t="s">
        <v>217</v>
      </c>
      <c r="I3277" t="s">
        <v>196</v>
      </c>
      <c r="J3277" t="s">
        <v>2750</v>
      </c>
      <c r="K3277" t="s">
        <v>94</v>
      </c>
      <c r="L3277" t="s">
        <v>109</v>
      </c>
      <c r="M3277" t="s">
        <v>35</v>
      </c>
      <c r="N3277" s="1">
        <v>42301</v>
      </c>
      <c r="O3277" t="s">
        <v>2751</v>
      </c>
      <c r="P3277" t="s">
        <v>724</v>
      </c>
      <c r="Q3277" t="s">
        <v>41</v>
      </c>
      <c r="R3277">
        <v>2</v>
      </c>
      <c r="S3277" t="s">
        <v>401</v>
      </c>
      <c r="T3277" s="2">
        <v>0.01</v>
      </c>
      <c r="U3277" t="s">
        <v>6598</v>
      </c>
      <c r="V3277" t="s">
        <v>8236</v>
      </c>
      <c r="W3277" t="s">
        <v>2754</v>
      </c>
      <c r="X3277" t="s">
        <v>8237</v>
      </c>
    </row>
    <row r="3278" spans="1:24" x14ac:dyDescent="0.3">
      <c r="A3278" t="s">
        <v>6581</v>
      </c>
      <c r="B3278" s="1">
        <v>42298</v>
      </c>
      <c r="C3278" t="s">
        <v>2838</v>
      </c>
      <c r="D3278" t="s">
        <v>1617</v>
      </c>
      <c r="E3278" t="s">
        <v>27</v>
      </c>
      <c r="F3278" t="s">
        <v>28</v>
      </c>
      <c r="G3278" t="s">
        <v>77</v>
      </c>
      <c r="H3278" t="s">
        <v>78</v>
      </c>
      <c r="I3278" t="s">
        <v>92</v>
      </c>
      <c r="J3278" t="s">
        <v>3962</v>
      </c>
      <c r="K3278" t="s">
        <v>94</v>
      </c>
      <c r="L3278" t="s">
        <v>95</v>
      </c>
      <c r="M3278" t="s">
        <v>35</v>
      </c>
      <c r="N3278" s="1">
        <v>42300</v>
      </c>
      <c r="O3278" t="s">
        <v>526</v>
      </c>
      <c r="P3278" t="s">
        <v>2185</v>
      </c>
      <c r="Q3278" t="s">
        <v>3963</v>
      </c>
      <c r="R3278">
        <v>12</v>
      </c>
      <c r="S3278" t="s">
        <v>6582</v>
      </c>
      <c r="T3278" s="2">
        <v>0.1</v>
      </c>
      <c r="U3278" t="s">
        <v>270</v>
      </c>
      <c r="V3278" t="s">
        <v>6583</v>
      </c>
      <c r="W3278" t="s">
        <v>757</v>
      </c>
      <c r="X3278" t="s">
        <v>6584</v>
      </c>
    </row>
    <row r="3279" spans="1:24" x14ac:dyDescent="0.3">
      <c r="A3279" t="s">
        <v>6581</v>
      </c>
      <c r="B3279" s="1">
        <v>42568</v>
      </c>
      <c r="C3279" t="s">
        <v>1921</v>
      </c>
      <c r="D3279" t="s">
        <v>551</v>
      </c>
      <c r="E3279" t="s">
        <v>27</v>
      </c>
      <c r="F3279" t="s">
        <v>28</v>
      </c>
      <c r="G3279" t="s">
        <v>134</v>
      </c>
      <c r="H3279" t="s">
        <v>289</v>
      </c>
      <c r="I3279" t="s">
        <v>196</v>
      </c>
      <c r="J3279" t="s">
        <v>313</v>
      </c>
      <c r="K3279" t="s">
        <v>94</v>
      </c>
      <c r="L3279" t="s">
        <v>34</v>
      </c>
      <c r="M3279" t="s">
        <v>156</v>
      </c>
      <c r="N3279" s="1">
        <v>42569</v>
      </c>
      <c r="O3279" t="s">
        <v>314</v>
      </c>
      <c r="P3279" t="s">
        <v>315</v>
      </c>
      <c r="Q3279" t="s">
        <v>316</v>
      </c>
      <c r="R3279">
        <v>33</v>
      </c>
      <c r="S3279" t="s">
        <v>7055</v>
      </c>
      <c r="T3279" s="2">
        <v>0.02</v>
      </c>
      <c r="U3279" t="s">
        <v>7056</v>
      </c>
      <c r="V3279" t="s">
        <v>7057</v>
      </c>
      <c r="W3279" t="s">
        <v>320</v>
      </c>
      <c r="X3279" t="s">
        <v>7058</v>
      </c>
    </row>
    <row r="3280" spans="1:24" x14ac:dyDescent="0.3">
      <c r="A3280" t="s">
        <v>6581</v>
      </c>
      <c r="B3280" s="1">
        <v>42381</v>
      </c>
      <c r="C3280" t="s">
        <v>530</v>
      </c>
      <c r="D3280" t="s">
        <v>531</v>
      </c>
      <c r="E3280" t="s">
        <v>27</v>
      </c>
      <c r="F3280" t="s">
        <v>28</v>
      </c>
      <c r="G3280" t="s">
        <v>77</v>
      </c>
      <c r="H3280" t="s">
        <v>30</v>
      </c>
      <c r="I3280" t="s">
        <v>196</v>
      </c>
      <c r="J3280" t="s">
        <v>1233</v>
      </c>
      <c r="K3280" t="s">
        <v>33</v>
      </c>
      <c r="L3280" t="s">
        <v>109</v>
      </c>
      <c r="M3280" t="s">
        <v>35</v>
      </c>
      <c r="N3280" s="1">
        <v>42383</v>
      </c>
      <c r="O3280" t="s">
        <v>711</v>
      </c>
      <c r="P3280" t="s">
        <v>1234</v>
      </c>
      <c r="Q3280" t="s">
        <v>1235</v>
      </c>
      <c r="R3280">
        <v>8</v>
      </c>
      <c r="S3280" t="s">
        <v>8424</v>
      </c>
      <c r="T3280" s="2">
        <v>0.1</v>
      </c>
      <c r="U3280" t="s">
        <v>8425</v>
      </c>
      <c r="V3280" t="s">
        <v>8426</v>
      </c>
      <c r="W3280" t="s">
        <v>1239</v>
      </c>
      <c r="X3280" t="s">
        <v>8427</v>
      </c>
    </row>
    <row r="3281" spans="1:24" x14ac:dyDescent="0.3">
      <c r="A3281" t="s">
        <v>6581</v>
      </c>
      <c r="B3281" s="1">
        <v>41595</v>
      </c>
      <c r="C3281" t="s">
        <v>572</v>
      </c>
      <c r="D3281" t="s">
        <v>306</v>
      </c>
      <c r="E3281" t="s">
        <v>46</v>
      </c>
      <c r="F3281" t="s">
        <v>47</v>
      </c>
      <c r="G3281" t="s">
        <v>77</v>
      </c>
      <c r="H3281" t="s">
        <v>107</v>
      </c>
      <c r="I3281" t="s">
        <v>196</v>
      </c>
      <c r="J3281" t="s">
        <v>197</v>
      </c>
      <c r="K3281" t="s">
        <v>94</v>
      </c>
      <c r="L3281" t="s">
        <v>95</v>
      </c>
      <c r="M3281" t="s">
        <v>35</v>
      </c>
      <c r="N3281" s="1">
        <v>41596</v>
      </c>
      <c r="O3281" t="s">
        <v>198</v>
      </c>
      <c r="P3281" t="s">
        <v>37</v>
      </c>
      <c r="Q3281" t="s">
        <v>57</v>
      </c>
      <c r="R3281">
        <v>22</v>
      </c>
      <c r="S3281" t="s">
        <v>10106</v>
      </c>
      <c r="T3281" s="2">
        <v>0.06</v>
      </c>
      <c r="U3281" t="s">
        <v>482</v>
      </c>
      <c r="V3281" t="s">
        <v>6583</v>
      </c>
      <c r="W3281" t="s">
        <v>116</v>
      </c>
      <c r="X3281" t="s">
        <v>6584</v>
      </c>
    </row>
    <row r="3282" spans="1:24" x14ac:dyDescent="0.3">
      <c r="A3282" t="s">
        <v>6581</v>
      </c>
      <c r="B3282" s="1">
        <v>42298</v>
      </c>
      <c r="C3282" t="s">
        <v>2838</v>
      </c>
      <c r="D3282" t="s">
        <v>1617</v>
      </c>
      <c r="E3282" t="s">
        <v>27</v>
      </c>
      <c r="F3282" t="s">
        <v>28</v>
      </c>
      <c r="G3282" t="s">
        <v>29</v>
      </c>
      <c r="H3282" t="s">
        <v>78</v>
      </c>
      <c r="I3282" t="s">
        <v>121</v>
      </c>
      <c r="J3282" t="s">
        <v>3962</v>
      </c>
      <c r="K3282" t="s">
        <v>94</v>
      </c>
      <c r="L3282" t="s">
        <v>34</v>
      </c>
      <c r="M3282" t="s">
        <v>35</v>
      </c>
      <c r="N3282" s="1">
        <v>42300</v>
      </c>
      <c r="O3282" t="s">
        <v>526</v>
      </c>
      <c r="P3282" t="s">
        <v>2185</v>
      </c>
      <c r="Q3282" t="s">
        <v>3963</v>
      </c>
      <c r="R3282">
        <v>9</v>
      </c>
      <c r="S3282" t="s">
        <v>6582</v>
      </c>
      <c r="T3282" s="2">
        <v>0.01</v>
      </c>
      <c r="U3282" t="s">
        <v>270</v>
      </c>
      <c r="V3282" t="s">
        <v>6583</v>
      </c>
      <c r="W3282" t="s">
        <v>757</v>
      </c>
      <c r="X3282" t="s">
        <v>6584</v>
      </c>
    </row>
    <row r="3283" spans="1:24" x14ac:dyDescent="0.3">
      <c r="A3283" t="s">
        <v>6581</v>
      </c>
      <c r="B3283" s="1">
        <v>42298</v>
      </c>
      <c r="C3283" t="s">
        <v>2838</v>
      </c>
      <c r="D3283" t="s">
        <v>1617</v>
      </c>
      <c r="E3283" t="s">
        <v>27</v>
      </c>
      <c r="F3283" t="s">
        <v>28</v>
      </c>
      <c r="G3283" t="s">
        <v>29</v>
      </c>
      <c r="H3283" t="s">
        <v>78</v>
      </c>
      <c r="I3283" t="s">
        <v>63</v>
      </c>
      <c r="J3283" t="s">
        <v>3962</v>
      </c>
      <c r="K3283" t="s">
        <v>94</v>
      </c>
      <c r="L3283" t="s">
        <v>95</v>
      </c>
      <c r="M3283" t="s">
        <v>35</v>
      </c>
      <c r="N3283" s="1">
        <v>42300</v>
      </c>
      <c r="O3283" t="s">
        <v>3963</v>
      </c>
      <c r="P3283" t="s">
        <v>2072</v>
      </c>
      <c r="Q3283" t="s">
        <v>2391</v>
      </c>
      <c r="R3283">
        <v>21</v>
      </c>
      <c r="S3283" t="s">
        <v>6582</v>
      </c>
      <c r="T3283" s="2">
        <v>0</v>
      </c>
      <c r="U3283" t="s">
        <v>270</v>
      </c>
      <c r="V3283" t="s">
        <v>6583</v>
      </c>
      <c r="W3283" t="s">
        <v>3967</v>
      </c>
      <c r="X3283" t="s">
        <v>6584</v>
      </c>
    </row>
    <row r="3284" spans="1:24" x14ac:dyDescent="0.3">
      <c r="A3284" t="s">
        <v>6581</v>
      </c>
      <c r="B3284" s="1">
        <v>42298</v>
      </c>
      <c r="C3284" t="s">
        <v>2838</v>
      </c>
      <c r="D3284" t="s">
        <v>1617</v>
      </c>
      <c r="E3284" t="s">
        <v>27</v>
      </c>
      <c r="F3284" t="s">
        <v>28</v>
      </c>
      <c r="G3284" t="s">
        <v>91</v>
      </c>
      <c r="H3284" t="s">
        <v>78</v>
      </c>
      <c r="I3284" t="s">
        <v>63</v>
      </c>
      <c r="J3284" t="s">
        <v>197</v>
      </c>
      <c r="K3284" t="s">
        <v>94</v>
      </c>
      <c r="L3284" t="s">
        <v>34</v>
      </c>
      <c r="M3284" t="s">
        <v>35</v>
      </c>
      <c r="N3284" s="1">
        <v>42300</v>
      </c>
      <c r="O3284" t="s">
        <v>198</v>
      </c>
      <c r="P3284" t="s">
        <v>37</v>
      </c>
      <c r="Q3284" t="s">
        <v>57</v>
      </c>
      <c r="R3284">
        <v>43</v>
      </c>
      <c r="S3284" t="s">
        <v>8604</v>
      </c>
      <c r="T3284" s="2">
        <v>0.08</v>
      </c>
      <c r="U3284" t="s">
        <v>270</v>
      </c>
      <c r="V3284" t="s">
        <v>482</v>
      </c>
      <c r="W3284" t="s">
        <v>116</v>
      </c>
      <c r="X3284" t="s">
        <v>11754</v>
      </c>
    </row>
    <row r="3285" spans="1:24" x14ac:dyDescent="0.3">
      <c r="A3285" t="s">
        <v>11227</v>
      </c>
      <c r="B3285" s="1">
        <v>42298</v>
      </c>
      <c r="C3285" t="s">
        <v>1509</v>
      </c>
      <c r="D3285" t="s">
        <v>1510</v>
      </c>
      <c r="E3285" t="s">
        <v>27</v>
      </c>
      <c r="F3285" t="s">
        <v>28</v>
      </c>
      <c r="G3285" t="s">
        <v>134</v>
      </c>
      <c r="H3285" t="s">
        <v>205</v>
      </c>
      <c r="I3285" t="s">
        <v>121</v>
      </c>
      <c r="J3285" t="s">
        <v>197</v>
      </c>
      <c r="K3285" t="s">
        <v>94</v>
      </c>
      <c r="L3285" t="s">
        <v>34</v>
      </c>
      <c r="M3285" t="s">
        <v>35</v>
      </c>
      <c r="N3285" s="1">
        <v>42300</v>
      </c>
      <c r="O3285" t="s">
        <v>198</v>
      </c>
      <c r="P3285" t="s">
        <v>37</v>
      </c>
      <c r="Q3285" t="s">
        <v>57</v>
      </c>
      <c r="R3285">
        <v>40</v>
      </c>
      <c r="S3285" t="s">
        <v>2189</v>
      </c>
      <c r="T3285" s="2">
        <v>0.01</v>
      </c>
      <c r="U3285" t="s">
        <v>41</v>
      </c>
      <c r="V3285" t="s">
        <v>4143</v>
      </c>
      <c r="W3285" t="s">
        <v>116</v>
      </c>
      <c r="X3285" t="s">
        <v>4797</v>
      </c>
    </row>
    <row r="3286" spans="1:24" x14ac:dyDescent="0.3">
      <c r="A3286" t="s">
        <v>11227</v>
      </c>
      <c r="B3286" s="1">
        <v>42298</v>
      </c>
      <c r="C3286" t="s">
        <v>1730</v>
      </c>
      <c r="D3286" t="s">
        <v>1401</v>
      </c>
      <c r="E3286" t="s">
        <v>27</v>
      </c>
      <c r="F3286" t="s">
        <v>28</v>
      </c>
      <c r="G3286" t="s">
        <v>91</v>
      </c>
      <c r="H3286" t="s">
        <v>281</v>
      </c>
      <c r="I3286" t="s">
        <v>63</v>
      </c>
      <c r="J3286" t="s">
        <v>197</v>
      </c>
      <c r="K3286" t="s">
        <v>94</v>
      </c>
      <c r="L3286" t="s">
        <v>34</v>
      </c>
      <c r="M3286" t="s">
        <v>35</v>
      </c>
      <c r="N3286" s="1">
        <v>42300</v>
      </c>
      <c r="O3286" t="s">
        <v>198</v>
      </c>
      <c r="P3286" t="s">
        <v>37</v>
      </c>
      <c r="Q3286" t="s">
        <v>57</v>
      </c>
      <c r="R3286">
        <v>47</v>
      </c>
      <c r="S3286" t="s">
        <v>2189</v>
      </c>
      <c r="T3286" s="2">
        <v>0</v>
      </c>
      <c r="U3286" t="s">
        <v>41</v>
      </c>
      <c r="V3286" t="s">
        <v>4143</v>
      </c>
      <c r="W3286" t="s">
        <v>116</v>
      </c>
      <c r="X3286" t="s">
        <v>4797</v>
      </c>
    </row>
    <row r="3287" spans="1:24" x14ac:dyDescent="0.3">
      <c r="A3287" t="s">
        <v>3203</v>
      </c>
      <c r="B3287" s="1">
        <v>42219</v>
      </c>
      <c r="C3287" t="s">
        <v>530</v>
      </c>
      <c r="D3287" t="s">
        <v>531</v>
      </c>
      <c r="E3287" t="s">
        <v>27</v>
      </c>
      <c r="F3287" t="s">
        <v>28</v>
      </c>
      <c r="G3287" t="s">
        <v>77</v>
      </c>
      <c r="H3287" t="s">
        <v>30</v>
      </c>
      <c r="I3287" t="s">
        <v>121</v>
      </c>
      <c r="J3287" t="s">
        <v>1388</v>
      </c>
      <c r="K3287" t="s">
        <v>94</v>
      </c>
      <c r="L3287" t="s">
        <v>34</v>
      </c>
      <c r="M3287" t="s">
        <v>35</v>
      </c>
      <c r="N3287" s="1">
        <v>42224</v>
      </c>
      <c r="O3287" t="s">
        <v>1389</v>
      </c>
      <c r="P3287" t="s">
        <v>1390</v>
      </c>
      <c r="Q3287" t="s">
        <v>1391</v>
      </c>
      <c r="R3287">
        <v>24</v>
      </c>
      <c r="S3287" t="s">
        <v>3204</v>
      </c>
      <c r="T3287" s="2">
        <v>0.05</v>
      </c>
      <c r="U3287" t="s">
        <v>3205</v>
      </c>
      <c r="V3287" t="s">
        <v>3206</v>
      </c>
      <c r="W3287" t="s">
        <v>812</v>
      </c>
      <c r="X3287" t="s">
        <v>3207</v>
      </c>
    </row>
    <row r="3288" spans="1:24" x14ac:dyDescent="0.3">
      <c r="A3288" t="s">
        <v>3203</v>
      </c>
      <c r="B3288" s="1">
        <v>41488</v>
      </c>
      <c r="C3288" t="s">
        <v>2589</v>
      </c>
      <c r="D3288" t="s">
        <v>76</v>
      </c>
      <c r="E3288" t="s">
        <v>27</v>
      </c>
      <c r="F3288" t="s">
        <v>28</v>
      </c>
      <c r="G3288" t="s">
        <v>29</v>
      </c>
      <c r="H3288" t="s">
        <v>78</v>
      </c>
      <c r="I3288" t="s">
        <v>121</v>
      </c>
      <c r="J3288" t="s">
        <v>373</v>
      </c>
      <c r="K3288" t="s">
        <v>94</v>
      </c>
      <c r="L3288" t="s">
        <v>34</v>
      </c>
      <c r="M3288" t="s">
        <v>35</v>
      </c>
      <c r="N3288" s="1">
        <v>41490</v>
      </c>
      <c r="O3288" t="s">
        <v>374</v>
      </c>
      <c r="P3288" t="s">
        <v>375</v>
      </c>
      <c r="Q3288" t="s">
        <v>376</v>
      </c>
      <c r="R3288">
        <v>5</v>
      </c>
      <c r="S3288" t="s">
        <v>4781</v>
      </c>
      <c r="T3288" s="2">
        <v>0.05</v>
      </c>
      <c r="U3288" t="s">
        <v>4782</v>
      </c>
      <c r="V3288" t="s">
        <v>4783</v>
      </c>
      <c r="W3288" t="s">
        <v>380</v>
      </c>
      <c r="X3288" t="s">
        <v>4784</v>
      </c>
    </row>
    <row r="3289" spans="1:24" x14ac:dyDescent="0.3">
      <c r="A3289" t="s">
        <v>3203</v>
      </c>
      <c r="B3289" s="1">
        <v>41653</v>
      </c>
      <c r="C3289" t="s">
        <v>2807</v>
      </c>
      <c r="D3289" t="s">
        <v>465</v>
      </c>
      <c r="E3289" t="s">
        <v>27</v>
      </c>
      <c r="F3289" t="s">
        <v>28</v>
      </c>
      <c r="G3289" t="s">
        <v>77</v>
      </c>
      <c r="H3289" t="s">
        <v>205</v>
      </c>
      <c r="I3289" t="s">
        <v>92</v>
      </c>
      <c r="J3289" t="s">
        <v>2510</v>
      </c>
      <c r="K3289" t="s">
        <v>94</v>
      </c>
      <c r="L3289" t="s">
        <v>95</v>
      </c>
      <c r="M3289" t="s">
        <v>35</v>
      </c>
      <c r="N3289" s="1">
        <v>41656</v>
      </c>
      <c r="O3289" t="s">
        <v>2475</v>
      </c>
      <c r="P3289" t="s">
        <v>2511</v>
      </c>
      <c r="Q3289" t="s">
        <v>2512</v>
      </c>
      <c r="R3289">
        <v>42</v>
      </c>
      <c r="S3289" t="s">
        <v>8493</v>
      </c>
      <c r="T3289" s="2">
        <v>7.0000000000000007E-2</v>
      </c>
      <c r="U3289" t="s">
        <v>1092</v>
      </c>
      <c r="V3289" t="s">
        <v>8494</v>
      </c>
      <c r="W3289" t="s">
        <v>2516</v>
      </c>
      <c r="X3289" t="s">
        <v>2367</v>
      </c>
    </row>
    <row r="3290" spans="1:24" x14ac:dyDescent="0.3">
      <c r="A3290" t="s">
        <v>3203</v>
      </c>
      <c r="B3290" s="1">
        <v>42297</v>
      </c>
      <c r="C3290" t="s">
        <v>2398</v>
      </c>
      <c r="D3290" t="s">
        <v>766</v>
      </c>
      <c r="E3290" t="s">
        <v>27</v>
      </c>
      <c r="F3290" t="s">
        <v>28</v>
      </c>
      <c r="G3290" t="s">
        <v>77</v>
      </c>
      <c r="H3290" t="s">
        <v>217</v>
      </c>
      <c r="I3290" t="s">
        <v>196</v>
      </c>
      <c r="J3290" t="s">
        <v>64</v>
      </c>
      <c r="K3290" t="s">
        <v>94</v>
      </c>
      <c r="L3290" t="s">
        <v>95</v>
      </c>
      <c r="M3290" t="s">
        <v>156</v>
      </c>
      <c r="N3290" s="1">
        <v>42301</v>
      </c>
      <c r="O3290" t="s">
        <v>66</v>
      </c>
      <c r="P3290" t="s">
        <v>67</v>
      </c>
      <c r="Q3290" t="s">
        <v>68</v>
      </c>
      <c r="R3290">
        <v>41</v>
      </c>
      <c r="S3290" t="s">
        <v>401</v>
      </c>
      <c r="T3290" s="2">
        <v>0.02</v>
      </c>
      <c r="U3290" t="s">
        <v>6598</v>
      </c>
      <c r="V3290" t="s">
        <v>8236</v>
      </c>
      <c r="W3290" t="s">
        <v>72</v>
      </c>
      <c r="X3290" t="s">
        <v>8237</v>
      </c>
    </row>
    <row r="3291" spans="1:24" x14ac:dyDescent="0.3">
      <c r="A3291" t="s">
        <v>3203</v>
      </c>
      <c r="B3291" s="1">
        <v>42247</v>
      </c>
      <c r="C3291" t="s">
        <v>1948</v>
      </c>
      <c r="D3291" t="s">
        <v>1005</v>
      </c>
      <c r="E3291" t="s">
        <v>27</v>
      </c>
      <c r="F3291" t="s">
        <v>28</v>
      </c>
      <c r="G3291" t="s">
        <v>77</v>
      </c>
      <c r="H3291" t="s">
        <v>281</v>
      </c>
      <c r="I3291" t="s">
        <v>196</v>
      </c>
      <c r="J3291" t="s">
        <v>93</v>
      </c>
      <c r="K3291" t="s">
        <v>94</v>
      </c>
      <c r="L3291" t="s">
        <v>34</v>
      </c>
      <c r="M3291" t="s">
        <v>156</v>
      </c>
      <c r="N3291" s="1">
        <v>42247</v>
      </c>
      <c r="O3291" t="s">
        <v>96</v>
      </c>
      <c r="P3291" t="s">
        <v>97</v>
      </c>
      <c r="Q3291" t="s">
        <v>98</v>
      </c>
      <c r="R3291">
        <v>39</v>
      </c>
      <c r="S3291" t="s">
        <v>710</v>
      </c>
      <c r="T3291" s="2">
        <v>0.03</v>
      </c>
      <c r="U3291" t="s">
        <v>711</v>
      </c>
      <c r="V3291" t="s">
        <v>9484</v>
      </c>
      <c r="W3291" t="s">
        <v>102</v>
      </c>
      <c r="X3291" t="s">
        <v>9485</v>
      </c>
    </row>
    <row r="3292" spans="1:24" x14ac:dyDescent="0.3">
      <c r="A3292" t="s">
        <v>3203</v>
      </c>
      <c r="B3292" s="1">
        <v>42297</v>
      </c>
      <c r="C3292" t="s">
        <v>2398</v>
      </c>
      <c r="D3292" t="s">
        <v>766</v>
      </c>
      <c r="E3292" t="s">
        <v>27</v>
      </c>
      <c r="F3292" t="s">
        <v>28</v>
      </c>
      <c r="G3292" t="s">
        <v>77</v>
      </c>
      <c r="H3292" t="s">
        <v>217</v>
      </c>
      <c r="I3292" t="s">
        <v>121</v>
      </c>
      <c r="J3292" t="s">
        <v>64</v>
      </c>
      <c r="K3292" t="s">
        <v>94</v>
      </c>
      <c r="L3292" t="s">
        <v>34</v>
      </c>
      <c r="M3292" t="s">
        <v>35</v>
      </c>
      <c r="N3292" s="1">
        <v>42301</v>
      </c>
      <c r="O3292" t="s">
        <v>66</v>
      </c>
      <c r="P3292" t="s">
        <v>67</v>
      </c>
      <c r="Q3292" t="s">
        <v>68</v>
      </c>
      <c r="R3292">
        <v>50</v>
      </c>
      <c r="S3292" t="s">
        <v>401</v>
      </c>
      <c r="T3292" s="2">
        <v>0.02</v>
      </c>
      <c r="U3292" t="s">
        <v>6598</v>
      </c>
      <c r="V3292" t="s">
        <v>8236</v>
      </c>
      <c r="W3292" t="s">
        <v>72</v>
      </c>
      <c r="X3292" t="s">
        <v>8237</v>
      </c>
    </row>
    <row r="3293" spans="1:24" x14ac:dyDescent="0.3">
      <c r="A3293" t="s">
        <v>599</v>
      </c>
      <c r="B3293" s="1">
        <v>42301</v>
      </c>
      <c r="C3293" t="s">
        <v>600</v>
      </c>
      <c r="D3293" t="s">
        <v>365</v>
      </c>
      <c r="E3293" t="s">
        <v>46</v>
      </c>
      <c r="F3293" t="s">
        <v>47</v>
      </c>
      <c r="G3293" t="s">
        <v>77</v>
      </c>
      <c r="H3293" t="s">
        <v>48</v>
      </c>
      <c r="I3293" t="s">
        <v>63</v>
      </c>
      <c r="J3293" t="s">
        <v>601</v>
      </c>
      <c r="K3293" t="s">
        <v>33</v>
      </c>
      <c r="L3293" t="s">
        <v>34</v>
      </c>
      <c r="M3293" t="s">
        <v>35</v>
      </c>
      <c r="N3293" s="1">
        <v>42303</v>
      </c>
      <c r="O3293" t="s">
        <v>602</v>
      </c>
      <c r="P3293" t="s">
        <v>603</v>
      </c>
      <c r="Q3293" t="s">
        <v>258</v>
      </c>
      <c r="R3293">
        <v>8</v>
      </c>
      <c r="S3293" t="s">
        <v>604</v>
      </c>
      <c r="T3293" s="2">
        <v>0.01</v>
      </c>
      <c r="U3293" t="s">
        <v>512</v>
      </c>
      <c r="V3293" t="s">
        <v>605</v>
      </c>
      <c r="W3293" t="s">
        <v>606</v>
      </c>
      <c r="X3293" t="s">
        <v>607</v>
      </c>
    </row>
    <row r="3294" spans="1:24" x14ac:dyDescent="0.3">
      <c r="A3294" t="s">
        <v>599</v>
      </c>
      <c r="B3294" s="1">
        <v>42131</v>
      </c>
      <c r="C3294" t="s">
        <v>3030</v>
      </c>
      <c r="D3294" t="s">
        <v>312</v>
      </c>
      <c r="E3294" t="s">
        <v>27</v>
      </c>
      <c r="F3294" t="s">
        <v>28</v>
      </c>
      <c r="G3294" t="s">
        <v>29</v>
      </c>
      <c r="H3294" t="s">
        <v>205</v>
      </c>
      <c r="I3294" t="s">
        <v>31</v>
      </c>
      <c r="J3294" t="s">
        <v>3031</v>
      </c>
      <c r="K3294" t="s">
        <v>94</v>
      </c>
      <c r="L3294" t="s">
        <v>34</v>
      </c>
      <c r="M3294" t="s">
        <v>35</v>
      </c>
      <c r="N3294" s="1">
        <v>42132</v>
      </c>
      <c r="O3294" t="s">
        <v>2241</v>
      </c>
      <c r="P3294" t="s">
        <v>1882</v>
      </c>
      <c r="Q3294" t="s">
        <v>1379</v>
      </c>
      <c r="R3294">
        <v>42</v>
      </c>
      <c r="S3294" t="s">
        <v>1298</v>
      </c>
      <c r="T3294" s="2">
        <v>0</v>
      </c>
      <c r="U3294" t="s">
        <v>3032</v>
      </c>
      <c r="V3294" t="s">
        <v>3033</v>
      </c>
      <c r="W3294" t="s">
        <v>3034</v>
      </c>
      <c r="X3294" t="s">
        <v>933</v>
      </c>
    </row>
    <row r="3295" spans="1:24" x14ac:dyDescent="0.3">
      <c r="A3295" t="s">
        <v>599</v>
      </c>
      <c r="B3295" s="1">
        <v>42655</v>
      </c>
      <c r="C3295" t="s">
        <v>2033</v>
      </c>
      <c r="D3295" t="s">
        <v>331</v>
      </c>
      <c r="E3295" t="s">
        <v>46</v>
      </c>
      <c r="F3295" t="s">
        <v>47</v>
      </c>
      <c r="G3295" t="s">
        <v>134</v>
      </c>
      <c r="H3295" t="s">
        <v>107</v>
      </c>
      <c r="I3295" t="s">
        <v>121</v>
      </c>
      <c r="J3295" t="s">
        <v>373</v>
      </c>
      <c r="K3295" t="s">
        <v>94</v>
      </c>
      <c r="L3295" t="s">
        <v>34</v>
      </c>
      <c r="M3295" t="s">
        <v>35</v>
      </c>
      <c r="N3295" s="1">
        <v>42657</v>
      </c>
      <c r="O3295" t="s">
        <v>374</v>
      </c>
      <c r="P3295" t="s">
        <v>375</v>
      </c>
      <c r="Q3295" t="s">
        <v>376</v>
      </c>
      <c r="R3295">
        <v>37</v>
      </c>
      <c r="S3295" t="s">
        <v>6181</v>
      </c>
      <c r="T3295" s="2">
        <v>0.01</v>
      </c>
      <c r="U3295" t="s">
        <v>8502</v>
      </c>
      <c r="V3295" t="s">
        <v>9762</v>
      </c>
      <c r="W3295" t="s">
        <v>380</v>
      </c>
      <c r="X3295" t="s">
        <v>9763</v>
      </c>
    </row>
    <row r="3296" spans="1:24" x14ac:dyDescent="0.3">
      <c r="A3296" t="s">
        <v>2075</v>
      </c>
      <c r="B3296" s="1">
        <v>41585</v>
      </c>
      <c r="C3296" t="s">
        <v>1148</v>
      </c>
      <c r="D3296" t="s">
        <v>1149</v>
      </c>
      <c r="E3296" t="s">
        <v>27</v>
      </c>
      <c r="F3296" t="s">
        <v>28</v>
      </c>
      <c r="G3296" t="s">
        <v>77</v>
      </c>
      <c r="H3296" t="s">
        <v>289</v>
      </c>
      <c r="I3296" t="s">
        <v>121</v>
      </c>
      <c r="J3296" t="s">
        <v>896</v>
      </c>
      <c r="K3296" t="s">
        <v>94</v>
      </c>
      <c r="L3296" t="s">
        <v>34</v>
      </c>
      <c r="M3296" t="s">
        <v>35</v>
      </c>
      <c r="N3296" s="1">
        <v>41586</v>
      </c>
      <c r="O3296" t="s">
        <v>501</v>
      </c>
      <c r="P3296" t="s">
        <v>897</v>
      </c>
      <c r="Q3296" t="s">
        <v>898</v>
      </c>
      <c r="R3296">
        <v>23</v>
      </c>
      <c r="S3296" t="s">
        <v>2076</v>
      </c>
      <c r="T3296" s="2">
        <v>0.1</v>
      </c>
      <c r="U3296" t="s">
        <v>2077</v>
      </c>
      <c r="V3296" t="s">
        <v>2078</v>
      </c>
      <c r="W3296" t="s">
        <v>902</v>
      </c>
      <c r="X3296" t="s">
        <v>2079</v>
      </c>
    </row>
    <row r="3297" spans="1:24" x14ac:dyDescent="0.3">
      <c r="A3297" t="s">
        <v>2075</v>
      </c>
      <c r="B3297" s="1">
        <v>42297</v>
      </c>
      <c r="C3297" t="s">
        <v>2398</v>
      </c>
      <c r="D3297" t="s">
        <v>766</v>
      </c>
      <c r="E3297" t="s">
        <v>27</v>
      </c>
      <c r="F3297" t="s">
        <v>28</v>
      </c>
      <c r="G3297" t="s">
        <v>91</v>
      </c>
      <c r="H3297" t="s">
        <v>217</v>
      </c>
      <c r="I3297" t="s">
        <v>196</v>
      </c>
      <c r="J3297" t="s">
        <v>218</v>
      </c>
      <c r="K3297" t="s">
        <v>94</v>
      </c>
      <c r="L3297" t="s">
        <v>95</v>
      </c>
      <c r="M3297" t="s">
        <v>35</v>
      </c>
      <c r="N3297" s="1">
        <v>42301</v>
      </c>
      <c r="O3297" t="s">
        <v>219</v>
      </c>
      <c r="P3297" t="s">
        <v>124</v>
      </c>
      <c r="Q3297" t="s">
        <v>220</v>
      </c>
      <c r="R3297">
        <v>39</v>
      </c>
      <c r="S3297" t="s">
        <v>401</v>
      </c>
      <c r="T3297" s="2">
        <v>0.08</v>
      </c>
      <c r="U3297" t="s">
        <v>2399</v>
      </c>
      <c r="V3297" t="s">
        <v>1234</v>
      </c>
      <c r="W3297" t="s">
        <v>224</v>
      </c>
      <c r="X3297" t="s">
        <v>2400</v>
      </c>
    </row>
    <row r="3298" spans="1:24" x14ac:dyDescent="0.3">
      <c r="A3298" t="s">
        <v>2075</v>
      </c>
      <c r="B3298" s="1">
        <v>42301</v>
      </c>
      <c r="C3298" t="s">
        <v>287</v>
      </c>
      <c r="D3298" t="s">
        <v>288</v>
      </c>
      <c r="E3298" t="s">
        <v>27</v>
      </c>
      <c r="F3298" t="s">
        <v>28</v>
      </c>
      <c r="G3298" t="s">
        <v>91</v>
      </c>
      <c r="H3298" t="s">
        <v>289</v>
      </c>
      <c r="I3298" t="s">
        <v>196</v>
      </c>
      <c r="J3298" t="s">
        <v>122</v>
      </c>
      <c r="K3298" t="s">
        <v>94</v>
      </c>
      <c r="L3298" t="s">
        <v>34</v>
      </c>
      <c r="M3298" t="s">
        <v>35</v>
      </c>
      <c r="N3298" s="1">
        <v>42303</v>
      </c>
      <c r="O3298" t="s">
        <v>123</v>
      </c>
      <c r="P3298" t="s">
        <v>124</v>
      </c>
      <c r="Q3298" t="s">
        <v>125</v>
      </c>
      <c r="R3298">
        <v>42</v>
      </c>
      <c r="S3298" t="s">
        <v>3297</v>
      </c>
      <c r="T3298" s="2">
        <v>0.1</v>
      </c>
      <c r="U3298" t="s">
        <v>127</v>
      </c>
      <c r="V3298" t="s">
        <v>3297</v>
      </c>
      <c r="W3298" t="s">
        <v>129</v>
      </c>
      <c r="X3298" t="s">
        <v>3298</v>
      </c>
    </row>
    <row r="3299" spans="1:24" x14ac:dyDescent="0.3">
      <c r="A3299" t="s">
        <v>2075</v>
      </c>
      <c r="B3299" s="1">
        <v>42187</v>
      </c>
      <c r="C3299" t="s">
        <v>3450</v>
      </c>
      <c r="D3299" t="s">
        <v>288</v>
      </c>
      <c r="E3299" t="s">
        <v>27</v>
      </c>
      <c r="F3299" t="s">
        <v>28</v>
      </c>
      <c r="G3299" t="s">
        <v>77</v>
      </c>
      <c r="H3299" t="s">
        <v>289</v>
      </c>
      <c r="I3299" t="s">
        <v>92</v>
      </c>
      <c r="J3299" t="s">
        <v>771</v>
      </c>
      <c r="K3299" t="s">
        <v>94</v>
      </c>
      <c r="L3299" t="s">
        <v>95</v>
      </c>
      <c r="M3299" t="s">
        <v>35</v>
      </c>
      <c r="N3299" s="1">
        <v>42194</v>
      </c>
      <c r="O3299" t="s">
        <v>772</v>
      </c>
      <c r="P3299" t="s">
        <v>773</v>
      </c>
      <c r="Q3299" t="s">
        <v>774</v>
      </c>
      <c r="R3299">
        <v>47</v>
      </c>
      <c r="S3299" t="s">
        <v>10672</v>
      </c>
      <c r="T3299" s="2">
        <v>7.0000000000000007E-2</v>
      </c>
      <c r="U3299" t="s">
        <v>730</v>
      </c>
      <c r="V3299" t="s">
        <v>8252</v>
      </c>
      <c r="W3299" t="s">
        <v>778</v>
      </c>
      <c r="X3299" t="s">
        <v>8221</v>
      </c>
    </row>
    <row r="3300" spans="1:24" x14ac:dyDescent="0.3">
      <c r="A3300" t="s">
        <v>6052</v>
      </c>
      <c r="B3300" s="1">
        <v>42305</v>
      </c>
      <c r="C3300" t="s">
        <v>4042</v>
      </c>
      <c r="D3300" t="s">
        <v>948</v>
      </c>
      <c r="E3300" t="s">
        <v>46</v>
      </c>
      <c r="F3300" t="s">
        <v>47</v>
      </c>
      <c r="G3300" t="s">
        <v>91</v>
      </c>
      <c r="H3300" t="s">
        <v>48</v>
      </c>
      <c r="I3300" t="s">
        <v>121</v>
      </c>
      <c r="J3300" t="s">
        <v>400</v>
      </c>
      <c r="K3300" t="s">
        <v>94</v>
      </c>
      <c r="L3300" t="s">
        <v>95</v>
      </c>
      <c r="M3300" t="s">
        <v>35</v>
      </c>
      <c r="N3300" s="1">
        <v>42307</v>
      </c>
      <c r="O3300" t="s">
        <v>401</v>
      </c>
      <c r="P3300" t="s">
        <v>402</v>
      </c>
      <c r="Q3300" t="s">
        <v>403</v>
      </c>
      <c r="R3300">
        <v>43</v>
      </c>
      <c r="S3300" t="s">
        <v>6053</v>
      </c>
      <c r="T3300" s="2">
        <v>0.03</v>
      </c>
      <c r="U3300" t="s">
        <v>368</v>
      </c>
      <c r="V3300" t="s">
        <v>4030</v>
      </c>
      <c r="W3300" t="s">
        <v>407</v>
      </c>
      <c r="X3300" t="s">
        <v>6054</v>
      </c>
    </row>
    <row r="3301" spans="1:24" x14ac:dyDescent="0.3">
      <c r="A3301" t="s">
        <v>6052</v>
      </c>
      <c r="B3301" s="1">
        <v>42305</v>
      </c>
      <c r="C3301" t="s">
        <v>4042</v>
      </c>
      <c r="D3301" t="s">
        <v>948</v>
      </c>
      <c r="E3301" t="s">
        <v>46</v>
      </c>
      <c r="F3301" t="s">
        <v>47</v>
      </c>
      <c r="G3301" t="s">
        <v>29</v>
      </c>
      <c r="H3301" t="s">
        <v>48</v>
      </c>
      <c r="I3301" t="s">
        <v>92</v>
      </c>
      <c r="J3301" t="s">
        <v>896</v>
      </c>
      <c r="K3301" t="s">
        <v>94</v>
      </c>
      <c r="L3301" t="s">
        <v>95</v>
      </c>
      <c r="M3301" t="s">
        <v>156</v>
      </c>
      <c r="N3301" s="1">
        <v>42307</v>
      </c>
      <c r="O3301" t="s">
        <v>501</v>
      </c>
      <c r="P3301" t="s">
        <v>897</v>
      </c>
      <c r="Q3301" t="s">
        <v>898</v>
      </c>
      <c r="R3301">
        <v>2</v>
      </c>
      <c r="S3301" t="s">
        <v>6053</v>
      </c>
      <c r="T3301" s="2">
        <v>0.03</v>
      </c>
      <c r="U3301" t="s">
        <v>368</v>
      </c>
      <c r="V3301" t="s">
        <v>4030</v>
      </c>
      <c r="W3301" t="s">
        <v>902</v>
      </c>
      <c r="X3301" t="s">
        <v>6054</v>
      </c>
    </row>
    <row r="3302" spans="1:24" x14ac:dyDescent="0.3">
      <c r="A3302" t="s">
        <v>6052</v>
      </c>
      <c r="B3302" s="1">
        <v>42305</v>
      </c>
      <c r="C3302" t="s">
        <v>4042</v>
      </c>
      <c r="D3302" t="s">
        <v>948</v>
      </c>
      <c r="E3302" t="s">
        <v>46</v>
      </c>
      <c r="F3302" t="s">
        <v>47</v>
      </c>
      <c r="G3302" t="s">
        <v>134</v>
      </c>
      <c r="H3302" t="s">
        <v>48</v>
      </c>
      <c r="I3302" t="s">
        <v>92</v>
      </c>
      <c r="J3302" t="s">
        <v>400</v>
      </c>
      <c r="K3302" t="s">
        <v>33</v>
      </c>
      <c r="L3302" t="s">
        <v>34</v>
      </c>
      <c r="M3302" t="s">
        <v>35</v>
      </c>
      <c r="N3302" s="1">
        <v>42307</v>
      </c>
      <c r="O3302" t="s">
        <v>401</v>
      </c>
      <c r="P3302" t="s">
        <v>402</v>
      </c>
      <c r="Q3302" t="s">
        <v>403</v>
      </c>
      <c r="R3302">
        <v>32</v>
      </c>
      <c r="S3302" t="s">
        <v>6053</v>
      </c>
      <c r="T3302" s="2">
        <v>0.1</v>
      </c>
      <c r="U3302" t="s">
        <v>368</v>
      </c>
      <c r="V3302" t="s">
        <v>4030</v>
      </c>
      <c r="W3302" t="s">
        <v>407</v>
      </c>
      <c r="X3302" t="s">
        <v>6054</v>
      </c>
    </row>
    <row r="3303" spans="1:24" x14ac:dyDescent="0.3">
      <c r="A3303" t="s">
        <v>6052</v>
      </c>
      <c r="B3303" s="1">
        <v>42305</v>
      </c>
      <c r="C3303" t="s">
        <v>4042</v>
      </c>
      <c r="D3303" t="s">
        <v>948</v>
      </c>
      <c r="E3303" t="s">
        <v>46</v>
      </c>
      <c r="F3303" t="s">
        <v>47</v>
      </c>
      <c r="G3303" t="s">
        <v>91</v>
      </c>
      <c r="H3303" t="s">
        <v>48</v>
      </c>
      <c r="I3303" t="s">
        <v>63</v>
      </c>
      <c r="J3303" t="s">
        <v>400</v>
      </c>
      <c r="K3303" t="s">
        <v>33</v>
      </c>
      <c r="L3303" t="s">
        <v>109</v>
      </c>
      <c r="M3303" t="s">
        <v>35</v>
      </c>
      <c r="N3303" s="1">
        <v>42307</v>
      </c>
      <c r="O3303" t="s">
        <v>401</v>
      </c>
      <c r="P3303" t="s">
        <v>402</v>
      </c>
      <c r="Q3303" t="s">
        <v>403</v>
      </c>
      <c r="R3303">
        <v>5</v>
      </c>
      <c r="S3303" t="s">
        <v>6053</v>
      </c>
      <c r="T3303" s="2">
        <v>0</v>
      </c>
      <c r="U3303" t="s">
        <v>368</v>
      </c>
      <c r="V3303" t="s">
        <v>4030</v>
      </c>
      <c r="W3303" t="s">
        <v>407</v>
      </c>
      <c r="X3303" t="s">
        <v>6054</v>
      </c>
    </row>
    <row r="3304" spans="1:24" x14ac:dyDescent="0.3">
      <c r="A3304" t="s">
        <v>6052</v>
      </c>
      <c r="B3304" s="1">
        <v>42743</v>
      </c>
      <c r="C3304" t="s">
        <v>3002</v>
      </c>
      <c r="D3304" t="s">
        <v>3003</v>
      </c>
      <c r="E3304" t="s">
        <v>27</v>
      </c>
      <c r="F3304" t="s">
        <v>28</v>
      </c>
      <c r="G3304" t="s">
        <v>29</v>
      </c>
      <c r="H3304" t="s">
        <v>78</v>
      </c>
      <c r="I3304" t="s">
        <v>121</v>
      </c>
      <c r="J3304" t="s">
        <v>1667</v>
      </c>
      <c r="K3304" t="s">
        <v>33</v>
      </c>
      <c r="L3304" t="s">
        <v>50</v>
      </c>
      <c r="M3304" t="s">
        <v>35</v>
      </c>
      <c r="N3304" s="1">
        <v>42744</v>
      </c>
      <c r="O3304" t="s">
        <v>982</v>
      </c>
      <c r="P3304" t="s">
        <v>1190</v>
      </c>
      <c r="Q3304" t="s">
        <v>1191</v>
      </c>
      <c r="R3304">
        <v>10</v>
      </c>
      <c r="S3304" t="s">
        <v>2633</v>
      </c>
      <c r="T3304" s="2">
        <v>0.01</v>
      </c>
      <c r="U3304" t="s">
        <v>127</v>
      </c>
      <c r="V3304" t="s">
        <v>2633</v>
      </c>
      <c r="W3304" t="s">
        <v>224</v>
      </c>
      <c r="X3304" t="s">
        <v>2840</v>
      </c>
    </row>
    <row r="3305" spans="1:24" x14ac:dyDescent="0.3">
      <c r="A3305" t="s">
        <v>6052</v>
      </c>
      <c r="B3305" s="1">
        <v>42639</v>
      </c>
      <c r="C3305" t="s">
        <v>1242</v>
      </c>
      <c r="D3305" t="s">
        <v>61</v>
      </c>
      <c r="E3305" t="s">
        <v>27</v>
      </c>
      <c r="F3305" t="s">
        <v>28</v>
      </c>
      <c r="G3305" t="s">
        <v>77</v>
      </c>
      <c r="H3305" t="s">
        <v>62</v>
      </c>
      <c r="I3305" t="s">
        <v>63</v>
      </c>
      <c r="J3305" t="s">
        <v>411</v>
      </c>
      <c r="K3305" t="s">
        <v>94</v>
      </c>
      <c r="L3305" t="s">
        <v>95</v>
      </c>
      <c r="M3305" t="s">
        <v>35</v>
      </c>
      <c r="N3305" s="1">
        <v>42641</v>
      </c>
      <c r="O3305" t="s">
        <v>412</v>
      </c>
      <c r="P3305" t="s">
        <v>413</v>
      </c>
      <c r="Q3305" t="s">
        <v>414</v>
      </c>
      <c r="R3305">
        <v>8</v>
      </c>
      <c r="S3305" t="s">
        <v>12118</v>
      </c>
      <c r="T3305" s="2">
        <v>0.09</v>
      </c>
      <c r="U3305" t="s">
        <v>4133</v>
      </c>
      <c r="V3305" t="s">
        <v>10465</v>
      </c>
      <c r="W3305" t="s">
        <v>376</v>
      </c>
      <c r="X3305" t="s">
        <v>5246</v>
      </c>
    </row>
    <row r="3306" spans="1:24" x14ac:dyDescent="0.3">
      <c r="A3306" t="s">
        <v>3219</v>
      </c>
      <c r="B3306" s="1">
        <v>41935</v>
      </c>
      <c r="C3306" t="s">
        <v>2359</v>
      </c>
      <c r="D3306" t="s">
        <v>195</v>
      </c>
      <c r="E3306" t="s">
        <v>46</v>
      </c>
      <c r="F3306" t="s">
        <v>47</v>
      </c>
      <c r="G3306" t="s">
        <v>77</v>
      </c>
      <c r="H3306" t="s">
        <v>48</v>
      </c>
      <c r="I3306" t="s">
        <v>92</v>
      </c>
      <c r="J3306" t="s">
        <v>1388</v>
      </c>
      <c r="K3306" t="s">
        <v>94</v>
      </c>
      <c r="L3306" t="s">
        <v>34</v>
      </c>
      <c r="M3306" t="s">
        <v>35</v>
      </c>
      <c r="N3306" s="1">
        <v>41938</v>
      </c>
      <c r="O3306" t="s">
        <v>1389</v>
      </c>
      <c r="P3306" t="s">
        <v>1390</v>
      </c>
      <c r="Q3306" t="s">
        <v>1391</v>
      </c>
      <c r="R3306">
        <v>39</v>
      </c>
      <c r="S3306" t="s">
        <v>3220</v>
      </c>
      <c r="T3306" s="2">
        <v>0.08</v>
      </c>
      <c r="U3306" t="s">
        <v>3221</v>
      </c>
      <c r="V3306" t="s">
        <v>3222</v>
      </c>
      <c r="W3306" t="s">
        <v>812</v>
      </c>
      <c r="X3306" t="s">
        <v>3223</v>
      </c>
    </row>
    <row r="3307" spans="1:24" x14ac:dyDescent="0.3">
      <c r="A3307" t="s">
        <v>3219</v>
      </c>
      <c r="B3307" s="1">
        <v>42135</v>
      </c>
      <c r="C3307" t="s">
        <v>1541</v>
      </c>
      <c r="D3307" t="s">
        <v>61</v>
      </c>
      <c r="E3307" t="s">
        <v>27</v>
      </c>
      <c r="F3307" t="s">
        <v>28</v>
      </c>
      <c r="G3307" t="s">
        <v>29</v>
      </c>
      <c r="H3307" t="s">
        <v>62</v>
      </c>
      <c r="I3307" t="s">
        <v>92</v>
      </c>
      <c r="J3307" t="s">
        <v>1853</v>
      </c>
      <c r="K3307" t="s">
        <v>94</v>
      </c>
      <c r="L3307" t="s">
        <v>95</v>
      </c>
      <c r="M3307" t="s">
        <v>35</v>
      </c>
      <c r="N3307" s="1">
        <v>42137</v>
      </c>
      <c r="O3307" t="s">
        <v>1854</v>
      </c>
      <c r="P3307" t="s">
        <v>1855</v>
      </c>
      <c r="Q3307" t="s">
        <v>1856</v>
      </c>
      <c r="R3307">
        <v>50</v>
      </c>
      <c r="S3307" t="s">
        <v>7401</v>
      </c>
      <c r="T3307" s="2">
        <v>0.09</v>
      </c>
      <c r="U3307" t="s">
        <v>7402</v>
      </c>
      <c r="V3307" t="s">
        <v>7403</v>
      </c>
      <c r="W3307" t="s">
        <v>165</v>
      </c>
      <c r="X3307" t="s">
        <v>7404</v>
      </c>
    </row>
    <row r="3308" spans="1:24" x14ac:dyDescent="0.3">
      <c r="A3308" t="s">
        <v>3208</v>
      </c>
      <c r="B3308" s="1">
        <v>42128</v>
      </c>
      <c r="C3308" t="s">
        <v>3209</v>
      </c>
      <c r="D3308" t="s">
        <v>935</v>
      </c>
      <c r="E3308" t="s">
        <v>27</v>
      </c>
      <c r="F3308" t="s">
        <v>28</v>
      </c>
      <c r="G3308" t="s">
        <v>134</v>
      </c>
      <c r="H3308" t="s">
        <v>433</v>
      </c>
      <c r="I3308" t="s">
        <v>92</v>
      </c>
      <c r="J3308" t="s">
        <v>532</v>
      </c>
      <c r="K3308" t="s">
        <v>33</v>
      </c>
      <c r="L3308" t="s">
        <v>34</v>
      </c>
      <c r="M3308" t="s">
        <v>35</v>
      </c>
      <c r="N3308" s="1">
        <v>42129</v>
      </c>
      <c r="O3308" t="s">
        <v>501</v>
      </c>
      <c r="P3308" t="s">
        <v>533</v>
      </c>
      <c r="Q3308" t="s">
        <v>534</v>
      </c>
      <c r="R3308">
        <v>8</v>
      </c>
      <c r="S3308" t="s">
        <v>3210</v>
      </c>
      <c r="T3308" s="2">
        <v>0</v>
      </c>
      <c r="U3308" t="s">
        <v>3211</v>
      </c>
      <c r="V3308" t="s">
        <v>3212</v>
      </c>
      <c r="W3308" t="s">
        <v>538</v>
      </c>
      <c r="X3308" t="s">
        <v>3213</v>
      </c>
    </row>
    <row r="3309" spans="1:24" x14ac:dyDescent="0.3">
      <c r="A3309" t="s">
        <v>3208</v>
      </c>
      <c r="B3309" s="1">
        <v>41979</v>
      </c>
      <c r="C3309" t="s">
        <v>2675</v>
      </c>
      <c r="D3309" t="s">
        <v>964</v>
      </c>
      <c r="E3309" t="s">
        <v>27</v>
      </c>
      <c r="F3309" t="s">
        <v>28</v>
      </c>
      <c r="G3309" t="s">
        <v>91</v>
      </c>
      <c r="H3309" t="s">
        <v>965</v>
      </c>
      <c r="I3309" t="s">
        <v>31</v>
      </c>
      <c r="J3309" t="s">
        <v>3067</v>
      </c>
      <c r="K3309" t="s">
        <v>94</v>
      </c>
      <c r="L3309" t="s">
        <v>34</v>
      </c>
      <c r="M3309" t="s">
        <v>35</v>
      </c>
      <c r="N3309" s="1">
        <v>41981</v>
      </c>
      <c r="O3309" t="s">
        <v>1379</v>
      </c>
      <c r="P3309" t="s">
        <v>2119</v>
      </c>
      <c r="Q3309" t="s">
        <v>3068</v>
      </c>
      <c r="R3309">
        <v>30</v>
      </c>
      <c r="S3309" t="s">
        <v>3801</v>
      </c>
      <c r="T3309" s="2">
        <v>0.08</v>
      </c>
      <c r="U3309" t="s">
        <v>3802</v>
      </c>
      <c r="V3309" t="s">
        <v>3803</v>
      </c>
      <c r="W3309" t="s">
        <v>1222</v>
      </c>
      <c r="X3309" t="s">
        <v>3804</v>
      </c>
    </row>
    <row r="3310" spans="1:24" x14ac:dyDescent="0.3">
      <c r="A3310" t="s">
        <v>3208</v>
      </c>
      <c r="B3310" s="1">
        <v>42438</v>
      </c>
      <c r="C3310" t="s">
        <v>1036</v>
      </c>
      <c r="D3310" t="s">
        <v>974</v>
      </c>
      <c r="E3310" t="s">
        <v>46</v>
      </c>
      <c r="F3310" t="s">
        <v>47</v>
      </c>
      <c r="G3310" t="s">
        <v>91</v>
      </c>
      <c r="H3310" t="s">
        <v>48</v>
      </c>
      <c r="I3310" t="s">
        <v>31</v>
      </c>
      <c r="J3310" t="s">
        <v>1388</v>
      </c>
      <c r="K3310" t="s">
        <v>94</v>
      </c>
      <c r="L3310" t="s">
        <v>34</v>
      </c>
      <c r="M3310" t="s">
        <v>35</v>
      </c>
      <c r="N3310" s="1">
        <v>42439</v>
      </c>
      <c r="O3310" t="s">
        <v>1389</v>
      </c>
      <c r="P3310" t="s">
        <v>1390</v>
      </c>
      <c r="Q3310" t="s">
        <v>1391</v>
      </c>
      <c r="R3310">
        <v>10</v>
      </c>
      <c r="S3310" t="s">
        <v>9253</v>
      </c>
      <c r="T3310" s="2">
        <v>0.01</v>
      </c>
      <c r="U3310" t="s">
        <v>7174</v>
      </c>
      <c r="V3310" t="s">
        <v>9254</v>
      </c>
      <c r="W3310" t="s">
        <v>812</v>
      </c>
      <c r="X3310" t="s">
        <v>9255</v>
      </c>
    </row>
    <row r="3311" spans="1:24" x14ac:dyDescent="0.3">
      <c r="A3311" t="s">
        <v>3208</v>
      </c>
      <c r="B3311" s="1">
        <v>42606</v>
      </c>
      <c r="C3311" t="s">
        <v>1546</v>
      </c>
      <c r="D3311" t="s">
        <v>1547</v>
      </c>
      <c r="E3311" t="s">
        <v>27</v>
      </c>
      <c r="F3311" t="s">
        <v>28</v>
      </c>
      <c r="G3311" t="s">
        <v>77</v>
      </c>
      <c r="H3311" t="s">
        <v>433</v>
      </c>
      <c r="I3311" t="s">
        <v>63</v>
      </c>
      <c r="J3311" t="s">
        <v>651</v>
      </c>
      <c r="K3311" t="s">
        <v>94</v>
      </c>
      <c r="L3311" t="s">
        <v>95</v>
      </c>
      <c r="M3311" t="s">
        <v>35</v>
      </c>
      <c r="N3311" s="1">
        <v>42606</v>
      </c>
      <c r="O3311" t="s">
        <v>652</v>
      </c>
      <c r="P3311" t="s">
        <v>653</v>
      </c>
      <c r="Q3311" t="s">
        <v>98</v>
      </c>
      <c r="R3311">
        <v>44</v>
      </c>
      <c r="S3311" t="s">
        <v>6079</v>
      </c>
      <c r="T3311" s="2">
        <v>0</v>
      </c>
      <c r="U3311" t="s">
        <v>760</v>
      </c>
      <c r="V3311" t="s">
        <v>3759</v>
      </c>
      <c r="W3311" t="s">
        <v>57</v>
      </c>
      <c r="X3311" t="s">
        <v>4339</v>
      </c>
    </row>
    <row r="3312" spans="1:24" x14ac:dyDescent="0.3">
      <c r="A3312" t="s">
        <v>3035</v>
      </c>
      <c r="B3312" s="1">
        <v>42309</v>
      </c>
      <c r="C3312" t="s">
        <v>287</v>
      </c>
      <c r="D3312" t="s">
        <v>288</v>
      </c>
      <c r="E3312" t="s">
        <v>27</v>
      </c>
      <c r="F3312" t="s">
        <v>28</v>
      </c>
      <c r="G3312" t="s">
        <v>77</v>
      </c>
      <c r="H3312" t="s">
        <v>289</v>
      </c>
      <c r="I3312" t="s">
        <v>63</v>
      </c>
      <c r="J3312" t="s">
        <v>1702</v>
      </c>
      <c r="K3312" t="s">
        <v>94</v>
      </c>
      <c r="L3312" t="s">
        <v>109</v>
      </c>
      <c r="M3312" t="s">
        <v>35</v>
      </c>
      <c r="N3312" s="1">
        <v>42312</v>
      </c>
      <c r="O3312" t="s">
        <v>1703</v>
      </c>
      <c r="P3312" t="s">
        <v>1704</v>
      </c>
      <c r="Q3312" t="s">
        <v>1705</v>
      </c>
      <c r="R3312">
        <v>42</v>
      </c>
      <c r="S3312" t="s">
        <v>3036</v>
      </c>
      <c r="T3312" s="2">
        <v>0.03</v>
      </c>
      <c r="U3312" t="s">
        <v>3037</v>
      </c>
      <c r="V3312" t="s">
        <v>3038</v>
      </c>
      <c r="W3312" t="s">
        <v>428</v>
      </c>
      <c r="X3312" t="s">
        <v>3039</v>
      </c>
    </row>
    <row r="3313" spans="1:24" x14ac:dyDescent="0.3">
      <c r="A3313" t="s">
        <v>3035</v>
      </c>
      <c r="B3313" s="1">
        <v>42386</v>
      </c>
      <c r="C3313" t="s">
        <v>3053</v>
      </c>
      <c r="D3313" t="s">
        <v>766</v>
      </c>
      <c r="E3313" t="s">
        <v>27</v>
      </c>
      <c r="F3313" t="s">
        <v>28</v>
      </c>
      <c r="G3313" t="s">
        <v>134</v>
      </c>
      <c r="H3313" t="s">
        <v>217</v>
      </c>
      <c r="I3313" t="s">
        <v>121</v>
      </c>
      <c r="J3313" t="s">
        <v>135</v>
      </c>
      <c r="K3313" t="s">
        <v>33</v>
      </c>
      <c r="L3313" t="s">
        <v>34</v>
      </c>
      <c r="M3313" t="s">
        <v>35</v>
      </c>
      <c r="N3313" s="1">
        <v>42386</v>
      </c>
      <c r="O3313" t="s">
        <v>136</v>
      </c>
      <c r="P3313" t="s">
        <v>137</v>
      </c>
      <c r="Q3313" t="s">
        <v>52</v>
      </c>
      <c r="R3313">
        <v>45</v>
      </c>
      <c r="S3313" t="s">
        <v>5337</v>
      </c>
      <c r="T3313" s="2">
        <v>0</v>
      </c>
      <c r="U3313" t="s">
        <v>5338</v>
      </c>
      <c r="V3313" t="s">
        <v>1694</v>
      </c>
      <c r="W3313" t="s">
        <v>72</v>
      </c>
      <c r="X3313" t="s">
        <v>7405</v>
      </c>
    </row>
    <row r="3314" spans="1:24" x14ac:dyDescent="0.3">
      <c r="A3314" t="s">
        <v>3035</v>
      </c>
      <c r="B3314" s="1">
        <v>42714</v>
      </c>
      <c r="C3314" t="s">
        <v>10841</v>
      </c>
      <c r="D3314" t="s">
        <v>2482</v>
      </c>
      <c r="E3314" t="s">
        <v>27</v>
      </c>
      <c r="F3314" t="s">
        <v>28</v>
      </c>
      <c r="G3314" t="s">
        <v>77</v>
      </c>
      <c r="H3314" t="s">
        <v>281</v>
      </c>
      <c r="I3314" t="s">
        <v>121</v>
      </c>
      <c r="J3314" t="s">
        <v>218</v>
      </c>
      <c r="K3314" t="s">
        <v>723</v>
      </c>
      <c r="L3314" t="s">
        <v>50</v>
      </c>
      <c r="M3314" t="s">
        <v>35</v>
      </c>
      <c r="N3314" s="1">
        <v>42716</v>
      </c>
      <c r="O3314" t="s">
        <v>219</v>
      </c>
      <c r="P3314" t="s">
        <v>124</v>
      </c>
      <c r="Q3314" t="s">
        <v>220</v>
      </c>
      <c r="R3314">
        <v>20</v>
      </c>
      <c r="S3314" t="s">
        <v>10842</v>
      </c>
      <c r="T3314" s="2">
        <v>0.05</v>
      </c>
      <c r="U3314" t="s">
        <v>10843</v>
      </c>
      <c r="V3314" t="s">
        <v>10517</v>
      </c>
      <c r="W3314" t="s">
        <v>224</v>
      </c>
      <c r="X3314" t="s">
        <v>10844</v>
      </c>
    </row>
    <row r="3315" spans="1:24" x14ac:dyDescent="0.3">
      <c r="A3315" t="s">
        <v>3035</v>
      </c>
      <c r="B3315" s="1">
        <v>42144</v>
      </c>
      <c r="C3315" t="s">
        <v>3642</v>
      </c>
      <c r="D3315" t="s">
        <v>929</v>
      </c>
      <c r="E3315" t="s">
        <v>27</v>
      </c>
      <c r="F3315" t="s">
        <v>28</v>
      </c>
      <c r="G3315" t="s">
        <v>91</v>
      </c>
      <c r="H3315" t="s">
        <v>217</v>
      </c>
      <c r="I3315" t="s">
        <v>63</v>
      </c>
      <c r="J3315" t="s">
        <v>611</v>
      </c>
      <c r="K3315" t="s">
        <v>33</v>
      </c>
      <c r="L3315" t="s">
        <v>34</v>
      </c>
      <c r="M3315" t="s">
        <v>35</v>
      </c>
      <c r="N3315" s="1">
        <v>42145</v>
      </c>
      <c r="O3315" t="s">
        <v>612</v>
      </c>
      <c r="P3315" t="s">
        <v>613</v>
      </c>
      <c r="Q3315" t="s">
        <v>614</v>
      </c>
      <c r="R3315">
        <v>12</v>
      </c>
      <c r="S3315" t="s">
        <v>11357</v>
      </c>
      <c r="T3315" s="2">
        <v>0.04</v>
      </c>
      <c r="U3315" t="s">
        <v>11358</v>
      </c>
      <c r="V3315" t="s">
        <v>11359</v>
      </c>
      <c r="W3315" t="s">
        <v>618</v>
      </c>
      <c r="X3315" t="s">
        <v>11360</v>
      </c>
    </row>
    <row r="3316" spans="1:24" x14ac:dyDescent="0.3">
      <c r="A3316" t="s">
        <v>3035</v>
      </c>
      <c r="B3316" s="1">
        <v>42309</v>
      </c>
      <c r="C3316" t="s">
        <v>273</v>
      </c>
      <c r="D3316" t="s">
        <v>162</v>
      </c>
      <c r="E3316" t="s">
        <v>46</v>
      </c>
      <c r="F3316" t="s">
        <v>47</v>
      </c>
      <c r="G3316" t="s">
        <v>29</v>
      </c>
      <c r="H3316" t="s">
        <v>107</v>
      </c>
      <c r="I3316" t="s">
        <v>121</v>
      </c>
      <c r="J3316" t="s">
        <v>985</v>
      </c>
      <c r="K3316" t="s">
        <v>94</v>
      </c>
      <c r="L3316" t="s">
        <v>34</v>
      </c>
      <c r="M3316" t="s">
        <v>35</v>
      </c>
      <c r="N3316" s="1">
        <v>42311</v>
      </c>
      <c r="O3316" t="s">
        <v>6679</v>
      </c>
      <c r="P3316" t="s">
        <v>260</v>
      </c>
      <c r="Q3316" t="s">
        <v>1303</v>
      </c>
      <c r="R3316">
        <v>19</v>
      </c>
      <c r="S3316" t="s">
        <v>9126</v>
      </c>
      <c r="T3316" s="2">
        <v>0</v>
      </c>
      <c r="U3316" t="s">
        <v>3437</v>
      </c>
      <c r="V3316" t="s">
        <v>12667</v>
      </c>
      <c r="W3316" t="s">
        <v>1699</v>
      </c>
      <c r="X3316" t="s">
        <v>12668</v>
      </c>
    </row>
    <row r="3317" spans="1:24" x14ac:dyDescent="0.3">
      <c r="A3317" t="s">
        <v>12811</v>
      </c>
      <c r="B3317" s="1">
        <v>42309</v>
      </c>
      <c r="C3317" t="s">
        <v>4403</v>
      </c>
      <c r="D3317" t="s">
        <v>280</v>
      </c>
      <c r="E3317" t="s">
        <v>27</v>
      </c>
      <c r="F3317" t="s">
        <v>28</v>
      </c>
      <c r="G3317" t="s">
        <v>134</v>
      </c>
      <c r="H3317" t="s">
        <v>281</v>
      </c>
      <c r="I3317" t="s">
        <v>121</v>
      </c>
      <c r="J3317" t="s">
        <v>517</v>
      </c>
      <c r="K3317" t="s">
        <v>94</v>
      </c>
      <c r="L3317" t="s">
        <v>34</v>
      </c>
      <c r="M3317" t="s">
        <v>35</v>
      </c>
      <c r="N3317" s="1">
        <v>42314</v>
      </c>
      <c r="O3317" t="s">
        <v>170</v>
      </c>
      <c r="P3317" t="s">
        <v>67</v>
      </c>
      <c r="Q3317" t="s">
        <v>518</v>
      </c>
      <c r="R3317">
        <v>37</v>
      </c>
      <c r="S3317" t="s">
        <v>3036</v>
      </c>
      <c r="T3317" s="2">
        <v>0.01</v>
      </c>
      <c r="U3317" t="s">
        <v>3037</v>
      </c>
      <c r="V3317" t="s">
        <v>3038</v>
      </c>
      <c r="W3317" t="s">
        <v>521</v>
      </c>
      <c r="X3317" t="s">
        <v>3039</v>
      </c>
    </row>
    <row r="3318" spans="1:24" x14ac:dyDescent="0.3">
      <c r="A3318" t="s">
        <v>3176</v>
      </c>
      <c r="B3318" s="1">
        <v>42132</v>
      </c>
      <c r="C3318" t="s">
        <v>852</v>
      </c>
      <c r="D3318" t="s">
        <v>280</v>
      </c>
      <c r="E3318" t="s">
        <v>27</v>
      </c>
      <c r="F3318" t="s">
        <v>28</v>
      </c>
      <c r="G3318" t="s">
        <v>77</v>
      </c>
      <c r="H3318" t="s">
        <v>281</v>
      </c>
      <c r="I3318" t="s">
        <v>31</v>
      </c>
      <c r="J3318" t="s">
        <v>853</v>
      </c>
      <c r="K3318" t="s">
        <v>94</v>
      </c>
      <c r="L3318" t="s">
        <v>34</v>
      </c>
      <c r="M3318" t="s">
        <v>35</v>
      </c>
      <c r="N3318" s="1">
        <v>42133</v>
      </c>
      <c r="O3318" t="s">
        <v>854</v>
      </c>
      <c r="P3318" t="s">
        <v>855</v>
      </c>
      <c r="Q3318" t="s">
        <v>856</v>
      </c>
      <c r="R3318">
        <v>10</v>
      </c>
      <c r="S3318" t="s">
        <v>3177</v>
      </c>
      <c r="T3318" s="2">
        <v>0.04</v>
      </c>
      <c r="U3318" t="s">
        <v>3178</v>
      </c>
      <c r="V3318" t="s">
        <v>3179</v>
      </c>
      <c r="W3318" t="s">
        <v>618</v>
      </c>
      <c r="X3318" t="s">
        <v>3180</v>
      </c>
    </row>
    <row r="3319" spans="1:24" x14ac:dyDescent="0.3">
      <c r="A3319" t="s">
        <v>11865</v>
      </c>
      <c r="B3319" s="1">
        <v>42104</v>
      </c>
      <c r="C3319" t="s">
        <v>10199</v>
      </c>
      <c r="D3319" t="s">
        <v>2576</v>
      </c>
      <c r="E3319" t="s">
        <v>27</v>
      </c>
      <c r="F3319" t="s">
        <v>28</v>
      </c>
      <c r="G3319" t="s">
        <v>134</v>
      </c>
      <c r="H3319" t="s">
        <v>433</v>
      </c>
      <c r="I3319" t="s">
        <v>92</v>
      </c>
      <c r="J3319" t="s">
        <v>592</v>
      </c>
      <c r="K3319" t="s">
        <v>94</v>
      </c>
      <c r="L3319" t="s">
        <v>95</v>
      </c>
      <c r="M3319" t="s">
        <v>35</v>
      </c>
      <c r="N3319" s="1">
        <v>42107</v>
      </c>
      <c r="O3319" t="s">
        <v>593</v>
      </c>
      <c r="P3319" t="s">
        <v>594</v>
      </c>
      <c r="Q3319" t="s">
        <v>595</v>
      </c>
      <c r="R3319">
        <v>16</v>
      </c>
      <c r="S3319" t="s">
        <v>11866</v>
      </c>
      <c r="T3319" s="2">
        <v>0.01</v>
      </c>
      <c r="U3319" t="s">
        <v>11867</v>
      </c>
      <c r="V3319" t="s">
        <v>11868</v>
      </c>
      <c r="W3319" t="s">
        <v>376</v>
      </c>
      <c r="X3319" t="s">
        <v>11869</v>
      </c>
    </row>
    <row r="3320" spans="1:24" x14ac:dyDescent="0.3">
      <c r="A3320" t="s">
        <v>6819</v>
      </c>
      <c r="B3320" s="1">
        <v>42535</v>
      </c>
      <c r="C3320" t="s">
        <v>3936</v>
      </c>
      <c r="D3320" t="s">
        <v>162</v>
      </c>
      <c r="E3320" t="s">
        <v>46</v>
      </c>
      <c r="F3320" t="s">
        <v>47</v>
      </c>
      <c r="G3320" t="s">
        <v>134</v>
      </c>
      <c r="H3320" t="s">
        <v>107</v>
      </c>
      <c r="I3320" t="s">
        <v>196</v>
      </c>
      <c r="J3320" t="s">
        <v>197</v>
      </c>
      <c r="K3320" t="s">
        <v>723</v>
      </c>
      <c r="L3320" t="s">
        <v>50</v>
      </c>
      <c r="M3320" t="s">
        <v>35</v>
      </c>
      <c r="N3320" s="1">
        <v>42535</v>
      </c>
      <c r="O3320" t="s">
        <v>198</v>
      </c>
      <c r="P3320" t="s">
        <v>37</v>
      </c>
      <c r="Q3320" t="s">
        <v>57</v>
      </c>
      <c r="R3320">
        <v>3</v>
      </c>
      <c r="S3320" t="s">
        <v>6820</v>
      </c>
      <c r="T3320" s="2">
        <v>0.1</v>
      </c>
      <c r="U3320" t="s">
        <v>3276</v>
      </c>
      <c r="V3320" t="s">
        <v>6638</v>
      </c>
      <c r="W3320" t="s">
        <v>116</v>
      </c>
      <c r="X3320" t="s">
        <v>6821</v>
      </c>
    </row>
    <row r="3321" spans="1:24" x14ac:dyDescent="0.3">
      <c r="A3321" t="s">
        <v>6819</v>
      </c>
      <c r="B3321" s="1">
        <v>42314</v>
      </c>
      <c r="C3321" t="s">
        <v>3936</v>
      </c>
      <c r="D3321" t="s">
        <v>162</v>
      </c>
      <c r="E3321" t="s">
        <v>46</v>
      </c>
      <c r="F3321" t="s">
        <v>47</v>
      </c>
      <c r="G3321" t="s">
        <v>29</v>
      </c>
      <c r="H3321" t="s">
        <v>107</v>
      </c>
      <c r="I3321" t="s">
        <v>121</v>
      </c>
      <c r="J3321" t="s">
        <v>175</v>
      </c>
      <c r="K3321" t="s">
        <v>94</v>
      </c>
      <c r="L3321" t="s">
        <v>34</v>
      </c>
      <c r="M3321" t="s">
        <v>35</v>
      </c>
      <c r="N3321" s="1">
        <v>42314</v>
      </c>
      <c r="O3321" t="s">
        <v>176</v>
      </c>
      <c r="P3321" t="s">
        <v>177</v>
      </c>
      <c r="Q3321" t="s">
        <v>178</v>
      </c>
      <c r="R3321">
        <v>19</v>
      </c>
      <c r="S3321" t="s">
        <v>1093</v>
      </c>
      <c r="T3321" s="2">
        <v>0</v>
      </c>
      <c r="U3321" t="s">
        <v>2953</v>
      </c>
      <c r="V3321" t="s">
        <v>11054</v>
      </c>
      <c r="W3321" t="s">
        <v>182</v>
      </c>
      <c r="X3321" t="s">
        <v>11055</v>
      </c>
    </row>
    <row r="3322" spans="1:24" x14ac:dyDescent="0.3">
      <c r="A3322" t="s">
        <v>1386</v>
      </c>
      <c r="B3322" s="1">
        <v>42292</v>
      </c>
      <c r="C3322" t="s">
        <v>1387</v>
      </c>
      <c r="D3322" t="s">
        <v>174</v>
      </c>
      <c r="E3322" t="s">
        <v>27</v>
      </c>
      <c r="F3322" t="s">
        <v>28</v>
      </c>
      <c r="G3322" t="s">
        <v>77</v>
      </c>
      <c r="H3322" t="s">
        <v>78</v>
      </c>
      <c r="I3322" t="s">
        <v>121</v>
      </c>
      <c r="J3322" t="s">
        <v>1388</v>
      </c>
      <c r="K3322" t="s">
        <v>94</v>
      </c>
      <c r="L3322" t="s">
        <v>34</v>
      </c>
      <c r="M3322" t="s">
        <v>35</v>
      </c>
      <c r="N3322" s="1">
        <v>42292</v>
      </c>
      <c r="O3322" t="s">
        <v>1389</v>
      </c>
      <c r="P3322" t="s">
        <v>1390</v>
      </c>
      <c r="Q3322" t="s">
        <v>1391</v>
      </c>
      <c r="R3322">
        <v>23</v>
      </c>
      <c r="S3322" t="s">
        <v>1392</v>
      </c>
      <c r="T3322" s="2">
        <v>0.01</v>
      </c>
      <c r="U3322" t="s">
        <v>1393</v>
      </c>
      <c r="V3322" t="s">
        <v>1394</v>
      </c>
      <c r="W3322" t="s">
        <v>812</v>
      </c>
      <c r="X3322" t="s">
        <v>1395</v>
      </c>
    </row>
    <row r="3323" spans="1:24" x14ac:dyDescent="0.3">
      <c r="A3323" t="s">
        <v>1386</v>
      </c>
      <c r="B3323" s="1">
        <v>42357</v>
      </c>
      <c r="C3323" t="s">
        <v>947</v>
      </c>
      <c r="D3323" t="s">
        <v>948</v>
      </c>
      <c r="E3323" t="s">
        <v>46</v>
      </c>
      <c r="F3323" t="s">
        <v>47</v>
      </c>
      <c r="G3323" t="s">
        <v>91</v>
      </c>
      <c r="H3323" t="s">
        <v>48</v>
      </c>
      <c r="I3323" t="s">
        <v>92</v>
      </c>
      <c r="J3323" t="s">
        <v>1150</v>
      </c>
      <c r="K3323" t="s">
        <v>94</v>
      </c>
      <c r="L3323" t="s">
        <v>34</v>
      </c>
      <c r="M3323" t="s">
        <v>35</v>
      </c>
      <c r="N3323" s="1">
        <v>42359</v>
      </c>
      <c r="O3323" t="s">
        <v>1151</v>
      </c>
      <c r="P3323" t="s">
        <v>1152</v>
      </c>
      <c r="Q3323" t="s">
        <v>1153</v>
      </c>
      <c r="R3323">
        <v>9</v>
      </c>
      <c r="S3323" t="s">
        <v>7069</v>
      </c>
      <c r="T3323" s="2">
        <v>0.09</v>
      </c>
      <c r="U3323" t="s">
        <v>6878</v>
      </c>
      <c r="V3323" t="s">
        <v>7070</v>
      </c>
      <c r="W3323" t="s">
        <v>1156</v>
      </c>
      <c r="X3323" t="s">
        <v>7071</v>
      </c>
    </row>
    <row r="3324" spans="1:24" x14ac:dyDescent="0.3">
      <c r="A3324" t="s">
        <v>1386</v>
      </c>
      <c r="B3324" s="1">
        <v>42511</v>
      </c>
      <c r="C3324" t="s">
        <v>6600</v>
      </c>
      <c r="D3324" t="s">
        <v>252</v>
      </c>
      <c r="E3324" t="s">
        <v>27</v>
      </c>
      <c r="F3324" t="s">
        <v>28</v>
      </c>
      <c r="G3324" t="s">
        <v>77</v>
      </c>
      <c r="H3324" t="s">
        <v>62</v>
      </c>
      <c r="I3324" t="s">
        <v>196</v>
      </c>
      <c r="J3324" t="s">
        <v>6646</v>
      </c>
      <c r="K3324" t="s">
        <v>33</v>
      </c>
      <c r="L3324" t="s">
        <v>34</v>
      </c>
      <c r="M3324" t="s">
        <v>35</v>
      </c>
      <c r="N3324" s="1">
        <v>42512</v>
      </c>
      <c r="O3324" t="s">
        <v>6647</v>
      </c>
      <c r="P3324" t="s">
        <v>6648</v>
      </c>
      <c r="Q3324" t="s">
        <v>6649</v>
      </c>
      <c r="R3324">
        <v>29</v>
      </c>
      <c r="S3324" t="s">
        <v>7432</v>
      </c>
      <c r="T3324" s="2">
        <v>0.03</v>
      </c>
      <c r="U3324" t="s">
        <v>7433</v>
      </c>
      <c r="V3324" t="s">
        <v>7434</v>
      </c>
      <c r="W3324" t="s">
        <v>146</v>
      </c>
      <c r="X3324" t="s">
        <v>7435</v>
      </c>
    </row>
    <row r="3325" spans="1:24" x14ac:dyDescent="0.3">
      <c r="A3325" t="s">
        <v>5367</v>
      </c>
      <c r="B3325" s="1">
        <v>42541</v>
      </c>
      <c r="C3325" t="s">
        <v>2622</v>
      </c>
      <c r="D3325" t="s">
        <v>133</v>
      </c>
      <c r="E3325" t="s">
        <v>27</v>
      </c>
      <c r="F3325" t="s">
        <v>28</v>
      </c>
      <c r="G3325" t="s">
        <v>77</v>
      </c>
      <c r="H3325" t="s">
        <v>62</v>
      </c>
      <c r="I3325" t="s">
        <v>31</v>
      </c>
      <c r="J3325" t="s">
        <v>93</v>
      </c>
      <c r="K3325" t="s">
        <v>94</v>
      </c>
      <c r="L3325" t="s">
        <v>34</v>
      </c>
      <c r="M3325" t="s">
        <v>35</v>
      </c>
      <c r="N3325" s="1">
        <v>42541</v>
      </c>
      <c r="O3325" t="s">
        <v>96</v>
      </c>
      <c r="P3325" t="s">
        <v>97</v>
      </c>
      <c r="Q3325" t="s">
        <v>98</v>
      </c>
      <c r="R3325">
        <v>26</v>
      </c>
      <c r="S3325" t="s">
        <v>5368</v>
      </c>
      <c r="T3325" s="2">
        <v>0.08</v>
      </c>
      <c r="U3325" t="s">
        <v>339</v>
      </c>
      <c r="V3325" t="s">
        <v>5369</v>
      </c>
      <c r="W3325" t="s">
        <v>102</v>
      </c>
      <c r="X3325" t="s">
        <v>2945</v>
      </c>
    </row>
    <row r="3326" spans="1:24" x14ac:dyDescent="0.3">
      <c r="A3326" t="s">
        <v>5324</v>
      </c>
      <c r="B3326" s="1">
        <v>41924</v>
      </c>
      <c r="C3326" t="s">
        <v>590</v>
      </c>
      <c r="D3326" t="s">
        <v>591</v>
      </c>
      <c r="E3326" t="s">
        <v>27</v>
      </c>
      <c r="F3326" t="s">
        <v>28</v>
      </c>
      <c r="G3326" t="s">
        <v>134</v>
      </c>
      <c r="H3326" t="s">
        <v>241</v>
      </c>
      <c r="I3326" t="s">
        <v>31</v>
      </c>
      <c r="J3326" t="s">
        <v>985</v>
      </c>
      <c r="K3326" t="s">
        <v>94</v>
      </c>
      <c r="L3326" t="s">
        <v>34</v>
      </c>
      <c r="M3326" t="s">
        <v>35</v>
      </c>
      <c r="N3326" s="1">
        <v>41926</v>
      </c>
      <c r="O3326" t="s">
        <v>39</v>
      </c>
      <c r="P3326" t="s">
        <v>986</v>
      </c>
      <c r="Q3326" t="s">
        <v>489</v>
      </c>
      <c r="R3326">
        <v>1</v>
      </c>
      <c r="S3326" t="s">
        <v>5325</v>
      </c>
      <c r="T3326" s="2">
        <v>0.04</v>
      </c>
      <c r="U3326" t="s">
        <v>5326</v>
      </c>
      <c r="V3326" t="s">
        <v>5327</v>
      </c>
      <c r="W3326" t="s">
        <v>990</v>
      </c>
      <c r="X3326" t="s">
        <v>5328</v>
      </c>
    </row>
    <row r="3327" spans="1:24" x14ac:dyDescent="0.3">
      <c r="A3327" t="s">
        <v>5324</v>
      </c>
      <c r="B3327" s="1">
        <v>42403</v>
      </c>
      <c r="C3327" t="s">
        <v>3312</v>
      </c>
      <c r="D3327" t="s">
        <v>3003</v>
      </c>
      <c r="E3327" t="s">
        <v>27</v>
      </c>
      <c r="F3327" t="s">
        <v>28</v>
      </c>
      <c r="G3327" t="s">
        <v>91</v>
      </c>
      <c r="H3327" t="s">
        <v>78</v>
      </c>
      <c r="I3327" t="s">
        <v>196</v>
      </c>
      <c r="J3327" t="s">
        <v>197</v>
      </c>
      <c r="K3327" t="s">
        <v>94</v>
      </c>
      <c r="L3327" t="s">
        <v>95</v>
      </c>
      <c r="M3327" t="s">
        <v>35</v>
      </c>
      <c r="N3327" s="1">
        <v>42431</v>
      </c>
      <c r="O3327" t="s">
        <v>198</v>
      </c>
      <c r="P3327" t="s">
        <v>37</v>
      </c>
      <c r="Q3327" t="s">
        <v>57</v>
      </c>
      <c r="R3327">
        <v>39</v>
      </c>
      <c r="S3327" t="s">
        <v>6929</v>
      </c>
      <c r="T3327" s="2">
        <v>0.08</v>
      </c>
      <c r="U3327" t="s">
        <v>6930</v>
      </c>
      <c r="V3327" t="s">
        <v>6931</v>
      </c>
      <c r="W3327" t="s">
        <v>116</v>
      </c>
      <c r="X3327" t="s">
        <v>6932</v>
      </c>
    </row>
    <row r="3328" spans="1:24" x14ac:dyDescent="0.3">
      <c r="A3328" t="s">
        <v>5324</v>
      </c>
      <c r="B3328" s="1">
        <v>42043</v>
      </c>
      <c r="C3328" t="s">
        <v>7410</v>
      </c>
      <c r="D3328" t="s">
        <v>45</v>
      </c>
      <c r="E3328" t="s">
        <v>46</v>
      </c>
      <c r="F3328" t="s">
        <v>47</v>
      </c>
      <c r="G3328" t="s">
        <v>77</v>
      </c>
      <c r="H3328" t="s">
        <v>48</v>
      </c>
      <c r="I3328" t="s">
        <v>196</v>
      </c>
      <c r="J3328" t="s">
        <v>507</v>
      </c>
      <c r="K3328" t="s">
        <v>94</v>
      </c>
      <c r="L3328" t="s">
        <v>34</v>
      </c>
      <c r="M3328" t="s">
        <v>35</v>
      </c>
      <c r="N3328" s="1">
        <v>42045</v>
      </c>
      <c r="O3328" t="s">
        <v>508</v>
      </c>
      <c r="P3328" t="s">
        <v>509</v>
      </c>
      <c r="Q3328" t="s">
        <v>510</v>
      </c>
      <c r="R3328">
        <v>24</v>
      </c>
      <c r="S3328" t="s">
        <v>3518</v>
      </c>
      <c r="T3328" s="2">
        <v>0.1</v>
      </c>
      <c r="U3328" t="s">
        <v>368</v>
      </c>
      <c r="V3328" t="s">
        <v>5701</v>
      </c>
      <c r="W3328" t="s">
        <v>514</v>
      </c>
      <c r="X3328" t="s">
        <v>8264</v>
      </c>
    </row>
    <row r="3329" spans="1:24" x14ac:dyDescent="0.3">
      <c r="A3329" t="s">
        <v>1556</v>
      </c>
      <c r="B3329" s="1">
        <v>42708</v>
      </c>
      <c r="C3329" t="s">
        <v>1557</v>
      </c>
      <c r="D3329" t="s">
        <v>945</v>
      </c>
      <c r="E3329" t="s">
        <v>27</v>
      </c>
      <c r="F3329" t="s">
        <v>28</v>
      </c>
      <c r="G3329" t="s">
        <v>91</v>
      </c>
      <c r="H3329" t="s">
        <v>241</v>
      </c>
      <c r="I3329" t="s">
        <v>31</v>
      </c>
      <c r="J3329" t="s">
        <v>1388</v>
      </c>
      <c r="K3329" t="s">
        <v>94</v>
      </c>
      <c r="L3329" t="s">
        <v>34</v>
      </c>
      <c r="M3329" t="s">
        <v>156</v>
      </c>
      <c r="N3329" s="1">
        <v>42709</v>
      </c>
      <c r="O3329" t="s">
        <v>1389</v>
      </c>
      <c r="P3329" t="s">
        <v>1390</v>
      </c>
      <c r="Q3329" t="s">
        <v>1391</v>
      </c>
      <c r="R3329">
        <v>10</v>
      </c>
      <c r="S3329" t="s">
        <v>1558</v>
      </c>
      <c r="T3329" s="2">
        <v>0.01</v>
      </c>
      <c r="U3329" t="s">
        <v>1559</v>
      </c>
      <c r="V3329" t="s">
        <v>1560</v>
      </c>
      <c r="W3329" t="s">
        <v>812</v>
      </c>
      <c r="X3329" t="s">
        <v>1561</v>
      </c>
    </row>
    <row r="3330" spans="1:24" x14ac:dyDescent="0.3">
      <c r="A3330" t="s">
        <v>1556</v>
      </c>
      <c r="B3330" s="1">
        <v>42011</v>
      </c>
      <c r="C3330" t="s">
        <v>1595</v>
      </c>
      <c r="D3330" t="s">
        <v>365</v>
      </c>
      <c r="E3330" t="s">
        <v>46</v>
      </c>
      <c r="F3330" t="s">
        <v>47</v>
      </c>
      <c r="G3330" t="s">
        <v>134</v>
      </c>
      <c r="H3330" t="s">
        <v>48</v>
      </c>
      <c r="I3330" t="s">
        <v>121</v>
      </c>
      <c r="J3330" t="s">
        <v>1660</v>
      </c>
      <c r="K3330" t="s">
        <v>94</v>
      </c>
      <c r="L3330" t="s">
        <v>34</v>
      </c>
      <c r="M3330" t="s">
        <v>35</v>
      </c>
      <c r="N3330" s="1">
        <v>42013</v>
      </c>
      <c r="O3330" t="s">
        <v>1369</v>
      </c>
      <c r="P3330" t="s">
        <v>166</v>
      </c>
      <c r="Q3330" t="s">
        <v>1661</v>
      </c>
      <c r="R3330">
        <v>41</v>
      </c>
      <c r="S3330" t="s">
        <v>7039</v>
      </c>
      <c r="T3330" s="2">
        <v>0.08</v>
      </c>
      <c r="U3330" t="s">
        <v>127</v>
      </c>
      <c r="V3330" t="s">
        <v>7039</v>
      </c>
      <c r="W3330" t="s">
        <v>57</v>
      </c>
      <c r="X3330" t="s">
        <v>7040</v>
      </c>
    </row>
    <row r="3331" spans="1:24" x14ac:dyDescent="0.3">
      <c r="A3331" t="s">
        <v>1556</v>
      </c>
      <c r="B3331" s="1">
        <v>42318</v>
      </c>
      <c r="C3331" t="s">
        <v>8210</v>
      </c>
      <c r="D3331" t="s">
        <v>421</v>
      </c>
      <c r="E3331" t="s">
        <v>27</v>
      </c>
      <c r="F3331" t="s">
        <v>28</v>
      </c>
      <c r="G3331" t="s">
        <v>134</v>
      </c>
      <c r="H3331" t="s">
        <v>422</v>
      </c>
      <c r="I3331" t="s">
        <v>92</v>
      </c>
      <c r="J3331" t="s">
        <v>1660</v>
      </c>
      <c r="K3331" t="s">
        <v>94</v>
      </c>
      <c r="L3331" t="s">
        <v>95</v>
      </c>
      <c r="M3331" t="s">
        <v>35</v>
      </c>
      <c r="N3331" s="1">
        <v>42322</v>
      </c>
      <c r="O3331" t="s">
        <v>1369</v>
      </c>
      <c r="P3331" t="s">
        <v>166</v>
      </c>
      <c r="Q3331" t="s">
        <v>1661</v>
      </c>
      <c r="R3331">
        <v>21</v>
      </c>
      <c r="S3331" t="s">
        <v>7039</v>
      </c>
      <c r="T3331" s="2">
        <v>0.05</v>
      </c>
      <c r="U3331" t="s">
        <v>127</v>
      </c>
      <c r="V3331" t="s">
        <v>7039</v>
      </c>
      <c r="W3331" t="s">
        <v>57</v>
      </c>
      <c r="X3331" t="s">
        <v>7040</v>
      </c>
    </row>
    <row r="3332" spans="1:24" x14ac:dyDescent="0.3">
      <c r="A3332" t="s">
        <v>1556</v>
      </c>
      <c r="B3332" s="1">
        <v>42318</v>
      </c>
      <c r="C3332" t="s">
        <v>8210</v>
      </c>
      <c r="D3332" t="s">
        <v>421</v>
      </c>
      <c r="E3332" t="s">
        <v>27</v>
      </c>
      <c r="F3332" t="s">
        <v>28</v>
      </c>
      <c r="G3332" t="s">
        <v>77</v>
      </c>
      <c r="H3332" t="s">
        <v>422</v>
      </c>
      <c r="I3332" t="s">
        <v>31</v>
      </c>
      <c r="J3332" t="s">
        <v>1660</v>
      </c>
      <c r="K3332" t="s">
        <v>94</v>
      </c>
      <c r="L3332" t="s">
        <v>34</v>
      </c>
      <c r="M3332" t="s">
        <v>156</v>
      </c>
      <c r="N3332" s="1">
        <v>42322</v>
      </c>
      <c r="O3332" t="s">
        <v>1369</v>
      </c>
      <c r="P3332" t="s">
        <v>166</v>
      </c>
      <c r="Q3332" t="s">
        <v>1661</v>
      </c>
      <c r="R3332">
        <v>26</v>
      </c>
      <c r="S3332" t="s">
        <v>7039</v>
      </c>
      <c r="T3332" s="2">
        <v>7.0000000000000007E-2</v>
      </c>
      <c r="U3332" t="s">
        <v>127</v>
      </c>
      <c r="V3332" t="s">
        <v>7039</v>
      </c>
      <c r="W3332" t="s">
        <v>57</v>
      </c>
      <c r="X3332" t="s">
        <v>7040</v>
      </c>
    </row>
    <row r="3333" spans="1:24" x14ac:dyDescent="0.3">
      <c r="A3333" t="s">
        <v>5842</v>
      </c>
      <c r="B3333" s="1">
        <v>42423</v>
      </c>
      <c r="C3333" t="s">
        <v>5843</v>
      </c>
      <c r="D3333" t="s">
        <v>399</v>
      </c>
      <c r="E3333" t="s">
        <v>27</v>
      </c>
      <c r="F3333" t="s">
        <v>28</v>
      </c>
      <c r="G3333" t="s">
        <v>77</v>
      </c>
      <c r="H3333" t="s">
        <v>62</v>
      </c>
      <c r="I3333" t="s">
        <v>31</v>
      </c>
      <c r="J3333" t="s">
        <v>507</v>
      </c>
      <c r="K3333" t="s">
        <v>33</v>
      </c>
      <c r="L3333" t="s">
        <v>109</v>
      </c>
      <c r="M3333" t="s">
        <v>156</v>
      </c>
      <c r="N3333" s="1">
        <v>42425</v>
      </c>
      <c r="O3333" t="s">
        <v>508</v>
      </c>
      <c r="P3333" t="s">
        <v>509</v>
      </c>
      <c r="Q3333" t="s">
        <v>510</v>
      </c>
      <c r="R3333">
        <v>35</v>
      </c>
      <c r="S3333" t="s">
        <v>5844</v>
      </c>
      <c r="T3333" s="2">
        <v>0</v>
      </c>
      <c r="U3333" t="s">
        <v>5845</v>
      </c>
      <c r="V3333" t="s">
        <v>5846</v>
      </c>
      <c r="W3333" t="s">
        <v>514</v>
      </c>
      <c r="X3333" t="s">
        <v>5847</v>
      </c>
    </row>
    <row r="3334" spans="1:24" x14ac:dyDescent="0.3">
      <c r="A3334" t="s">
        <v>5842</v>
      </c>
      <c r="B3334" s="1">
        <v>42318</v>
      </c>
      <c r="C3334" t="s">
        <v>132</v>
      </c>
      <c r="D3334" t="s">
        <v>133</v>
      </c>
      <c r="E3334" t="s">
        <v>27</v>
      </c>
      <c r="F3334" t="s">
        <v>28</v>
      </c>
      <c r="G3334" t="s">
        <v>91</v>
      </c>
      <c r="H3334" t="s">
        <v>62</v>
      </c>
      <c r="I3334" t="s">
        <v>196</v>
      </c>
      <c r="J3334" t="s">
        <v>2623</v>
      </c>
      <c r="K3334" t="s">
        <v>94</v>
      </c>
      <c r="L3334" t="s">
        <v>95</v>
      </c>
      <c r="M3334" t="s">
        <v>156</v>
      </c>
      <c r="N3334" s="1">
        <v>42318</v>
      </c>
      <c r="O3334" t="s">
        <v>2624</v>
      </c>
      <c r="P3334" t="s">
        <v>2625</v>
      </c>
      <c r="Q3334" t="s">
        <v>2626</v>
      </c>
      <c r="R3334">
        <v>41</v>
      </c>
      <c r="S3334" t="s">
        <v>5933</v>
      </c>
      <c r="T3334" s="2">
        <v>0.1</v>
      </c>
      <c r="U3334" t="s">
        <v>5934</v>
      </c>
      <c r="V3334" t="s">
        <v>5935</v>
      </c>
      <c r="W3334" t="s">
        <v>1234</v>
      </c>
      <c r="X3334" t="s">
        <v>3823</v>
      </c>
    </row>
    <row r="3335" spans="1:24" x14ac:dyDescent="0.3">
      <c r="A3335" t="s">
        <v>1642</v>
      </c>
      <c r="B3335" s="1">
        <v>42539</v>
      </c>
      <c r="C3335" t="s">
        <v>1643</v>
      </c>
      <c r="D3335" t="s">
        <v>1617</v>
      </c>
      <c r="E3335" t="s">
        <v>27</v>
      </c>
      <c r="F3335" t="s">
        <v>28</v>
      </c>
      <c r="G3335" t="s">
        <v>29</v>
      </c>
      <c r="H3335" t="s">
        <v>78</v>
      </c>
      <c r="I3335" t="s">
        <v>92</v>
      </c>
      <c r="J3335" t="s">
        <v>93</v>
      </c>
      <c r="K3335" t="s">
        <v>94</v>
      </c>
      <c r="L3335" t="s">
        <v>95</v>
      </c>
      <c r="M3335" t="s">
        <v>35</v>
      </c>
      <c r="N3335" s="1">
        <v>42541</v>
      </c>
      <c r="O3335" t="s">
        <v>96</v>
      </c>
      <c r="P3335" t="s">
        <v>97</v>
      </c>
      <c r="Q3335" t="s">
        <v>98</v>
      </c>
      <c r="R3335">
        <v>32</v>
      </c>
      <c r="S3335" t="s">
        <v>1644</v>
      </c>
      <c r="T3335" s="2">
        <v>0.06</v>
      </c>
      <c r="U3335" t="s">
        <v>773</v>
      </c>
      <c r="V3335" t="s">
        <v>1645</v>
      </c>
      <c r="W3335" t="s">
        <v>102</v>
      </c>
      <c r="X3335" t="s">
        <v>1646</v>
      </c>
    </row>
    <row r="3336" spans="1:24" x14ac:dyDescent="0.3">
      <c r="A3336" t="s">
        <v>1642</v>
      </c>
      <c r="B3336" s="1">
        <v>42330</v>
      </c>
      <c r="C3336" t="s">
        <v>2299</v>
      </c>
      <c r="D3336" t="s">
        <v>2366</v>
      </c>
      <c r="E3336" t="s">
        <v>27</v>
      </c>
      <c r="F3336" t="s">
        <v>28</v>
      </c>
      <c r="G3336" t="s">
        <v>77</v>
      </c>
      <c r="H3336" t="s">
        <v>965</v>
      </c>
      <c r="I3336" t="s">
        <v>121</v>
      </c>
      <c r="J3336" t="s">
        <v>478</v>
      </c>
      <c r="K3336" t="s">
        <v>723</v>
      </c>
      <c r="L3336" t="s">
        <v>109</v>
      </c>
      <c r="M3336" t="s">
        <v>35</v>
      </c>
      <c r="N3336" s="1">
        <v>42331</v>
      </c>
      <c r="O3336" t="s">
        <v>479</v>
      </c>
      <c r="P3336" t="s">
        <v>480</v>
      </c>
      <c r="Q3336" t="s">
        <v>98</v>
      </c>
      <c r="R3336">
        <v>16</v>
      </c>
      <c r="S3336" t="s">
        <v>2367</v>
      </c>
      <c r="T3336" s="2">
        <v>0</v>
      </c>
      <c r="U3336" t="s">
        <v>2368</v>
      </c>
      <c r="V3336" t="s">
        <v>2369</v>
      </c>
      <c r="W3336" t="s">
        <v>224</v>
      </c>
      <c r="X3336" t="s">
        <v>2370</v>
      </c>
    </row>
    <row r="3337" spans="1:24" x14ac:dyDescent="0.3">
      <c r="A3337" t="s">
        <v>1642</v>
      </c>
      <c r="B3337" s="1">
        <v>42226</v>
      </c>
      <c r="C3337" t="s">
        <v>1578</v>
      </c>
      <c r="D3337" t="s">
        <v>3614</v>
      </c>
      <c r="E3337" t="s">
        <v>27</v>
      </c>
      <c r="F3337" t="s">
        <v>28</v>
      </c>
      <c r="G3337" t="s">
        <v>77</v>
      </c>
      <c r="H3337" t="s">
        <v>965</v>
      </c>
      <c r="I3337" t="s">
        <v>63</v>
      </c>
      <c r="J3337" t="s">
        <v>3615</v>
      </c>
      <c r="K3337" t="s">
        <v>94</v>
      </c>
      <c r="L3337" t="s">
        <v>34</v>
      </c>
      <c r="M3337" t="s">
        <v>35</v>
      </c>
      <c r="N3337" s="1">
        <v>42227</v>
      </c>
      <c r="O3337" t="s">
        <v>424</v>
      </c>
      <c r="P3337" t="s">
        <v>3616</v>
      </c>
      <c r="Q3337" t="s">
        <v>3617</v>
      </c>
      <c r="R3337">
        <v>38</v>
      </c>
      <c r="S3337" t="s">
        <v>1260</v>
      </c>
      <c r="T3337" s="2">
        <v>0.01</v>
      </c>
      <c r="U3337" t="s">
        <v>3618</v>
      </c>
      <c r="V3337" t="s">
        <v>1294</v>
      </c>
      <c r="W3337" t="s">
        <v>3619</v>
      </c>
      <c r="X3337" t="s">
        <v>3620</v>
      </c>
    </row>
    <row r="3338" spans="1:24" x14ac:dyDescent="0.3">
      <c r="A3338" t="s">
        <v>1642</v>
      </c>
      <c r="B3338" s="1">
        <v>42251</v>
      </c>
      <c r="C3338" t="s">
        <v>5279</v>
      </c>
      <c r="D3338" t="s">
        <v>144</v>
      </c>
      <c r="E3338" t="s">
        <v>46</v>
      </c>
      <c r="F3338" t="s">
        <v>47</v>
      </c>
      <c r="G3338" t="s">
        <v>77</v>
      </c>
      <c r="H3338" t="s">
        <v>107</v>
      </c>
      <c r="I3338" t="s">
        <v>121</v>
      </c>
      <c r="J3338" t="s">
        <v>355</v>
      </c>
      <c r="K3338" t="s">
        <v>94</v>
      </c>
      <c r="L3338" t="s">
        <v>34</v>
      </c>
      <c r="M3338" t="s">
        <v>35</v>
      </c>
      <c r="N3338" s="1">
        <v>42253</v>
      </c>
      <c r="O3338" t="s">
        <v>129</v>
      </c>
      <c r="P3338" t="s">
        <v>356</v>
      </c>
      <c r="Q3338" t="s">
        <v>357</v>
      </c>
      <c r="R3338">
        <v>50</v>
      </c>
      <c r="S3338" t="s">
        <v>5280</v>
      </c>
      <c r="T3338" s="2">
        <v>0.02</v>
      </c>
      <c r="U3338" t="s">
        <v>586</v>
      </c>
      <c r="V3338" t="s">
        <v>5281</v>
      </c>
      <c r="W3338" t="s">
        <v>361</v>
      </c>
      <c r="X3338" t="s">
        <v>5282</v>
      </c>
    </row>
    <row r="3339" spans="1:24" x14ac:dyDescent="0.3">
      <c r="A3339" t="s">
        <v>1642</v>
      </c>
      <c r="B3339" s="1">
        <v>42167</v>
      </c>
      <c r="C3339" t="s">
        <v>2653</v>
      </c>
      <c r="D3339" t="s">
        <v>895</v>
      </c>
      <c r="E3339" t="s">
        <v>27</v>
      </c>
      <c r="F3339" t="s">
        <v>28</v>
      </c>
      <c r="G3339" t="s">
        <v>134</v>
      </c>
      <c r="H3339" t="s">
        <v>289</v>
      </c>
      <c r="I3339" t="s">
        <v>196</v>
      </c>
      <c r="J3339" t="s">
        <v>6799</v>
      </c>
      <c r="K3339" t="s">
        <v>33</v>
      </c>
      <c r="L3339" t="s">
        <v>392</v>
      </c>
      <c r="M3339" t="s">
        <v>393</v>
      </c>
      <c r="N3339" s="1">
        <v>42169</v>
      </c>
      <c r="O3339" t="s">
        <v>526</v>
      </c>
      <c r="P3339" t="s">
        <v>2185</v>
      </c>
      <c r="Q3339" t="s">
        <v>3963</v>
      </c>
      <c r="R3339">
        <v>49</v>
      </c>
      <c r="S3339" t="s">
        <v>7893</v>
      </c>
      <c r="T3339" s="2">
        <v>0.09</v>
      </c>
      <c r="U3339" t="s">
        <v>757</v>
      </c>
      <c r="V3339" t="s">
        <v>7894</v>
      </c>
      <c r="W3339" t="s">
        <v>757</v>
      </c>
      <c r="X3339" t="s">
        <v>7895</v>
      </c>
    </row>
    <row r="3340" spans="1:24" x14ac:dyDescent="0.3">
      <c r="A3340" t="s">
        <v>1642</v>
      </c>
      <c r="B3340" s="1">
        <v>42247</v>
      </c>
      <c r="C3340" t="s">
        <v>2842</v>
      </c>
      <c r="D3340" t="s">
        <v>1207</v>
      </c>
      <c r="E3340" t="s">
        <v>46</v>
      </c>
      <c r="F3340" t="s">
        <v>47</v>
      </c>
      <c r="G3340" t="s">
        <v>134</v>
      </c>
      <c r="H3340" t="s">
        <v>48</v>
      </c>
      <c r="I3340" t="s">
        <v>31</v>
      </c>
      <c r="J3340" t="s">
        <v>532</v>
      </c>
      <c r="K3340" t="s">
        <v>94</v>
      </c>
      <c r="L3340" t="s">
        <v>34</v>
      </c>
      <c r="M3340" t="s">
        <v>35</v>
      </c>
      <c r="N3340" s="1">
        <v>42248</v>
      </c>
      <c r="O3340" t="s">
        <v>501</v>
      </c>
      <c r="P3340" t="s">
        <v>533</v>
      </c>
      <c r="Q3340" t="s">
        <v>534</v>
      </c>
      <c r="R3340">
        <v>10</v>
      </c>
      <c r="S3340" t="s">
        <v>7268</v>
      </c>
      <c r="T3340" s="2">
        <v>0.03</v>
      </c>
      <c r="U3340" t="s">
        <v>8329</v>
      </c>
      <c r="V3340" t="s">
        <v>10040</v>
      </c>
      <c r="W3340" t="s">
        <v>538</v>
      </c>
      <c r="X3340" t="s">
        <v>10041</v>
      </c>
    </row>
    <row r="3341" spans="1:24" x14ac:dyDescent="0.3">
      <c r="A3341" t="s">
        <v>1642</v>
      </c>
      <c r="B3341" s="1">
        <v>42320</v>
      </c>
      <c r="C3341" t="s">
        <v>1301</v>
      </c>
      <c r="D3341" t="s">
        <v>228</v>
      </c>
      <c r="E3341" t="s">
        <v>46</v>
      </c>
      <c r="F3341" t="s">
        <v>47</v>
      </c>
      <c r="G3341" t="s">
        <v>77</v>
      </c>
      <c r="H3341" t="s">
        <v>107</v>
      </c>
      <c r="I3341" t="s">
        <v>121</v>
      </c>
      <c r="J3341" t="s">
        <v>478</v>
      </c>
      <c r="K3341" t="s">
        <v>94</v>
      </c>
      <c r="L3341" t="s">
        <v>34</v>
      </c>
      <c r="M3341" t="s">
        <v>156</v>
      </c>
      <c r="N3341" s="1">
        <v>42322</v>
      </c>
      <c r="O3341" t="s">
        <v>479</v>
      </c>
      <c r="P3341" t="s">
        <v>480</v>
      </c>
      <c r="Q3341" t="s">
        <v>98</v>
      </c>
      <c r="R3341">
        <v>24</v>
      </c>
      <c r="S3341" t="s">
        <v>4915</v>
      </c>
      <c r="T3341" s="2">
        <v>0.05</v>
      </c>
      <c r="U3341" t="s">
        <v>10659</v>
      </c>
      <c r="V3341" t="s">
        <v>10660</v>
      </c>
      <c r="W3341" t="s">
        <v>224</v>
      </c>
      <c r="X3341" t="s">
        <v>2370</v>
      </c>
    </row>
    <row r="3342" spans="1:24" x14ac:dyDescent="0.3">
      <c r="A3342" t="s">
        <v>5718</v>
      </c>
      <c r="B3342" s="1">
        <v>42401</v>
      </c>
      <c r="C3342" t="s">
        <v>682</v>
      </c>
      <c r="D3342" t="s">
        <v>306</v>
      </c>
      <c r="E3342" t="s">
        <v>46</v>
      </c>
      <c r="F3342" t="s">
        <v>47</v>
      </c>
      <c r="G3342" t="s">
        <v>91</v>
      </c>
      <c r="H3342" t="s">
        <v>107</v>
      </c>
      <c r="I3342" t="s">
        <v>31</v>
      </c>
      <c r="J3342" t="s">
        <v>290</v>
      </c>
      <c r="K3342" t="s">
        <v>33</v>
      </c>
      <c r="L3342" t="s">
        <v>34</v>
      </c>
      <c r="M3342" t="s">
        <v>35</v>
      </c>
      <c r="N3342" s="1">
        <v>42402</v>
      </c>
      <c r="O3342" t="s">
        <v>291</v>
      </c>
      <c r="P3342" t="s">
        <v>292</v>
      </c>
      <c r="Q3342" t="s">
        <v>293</v>
      </c>
      <c r="R3342">
        <v>41</v>
      </c>
      <c r="S3342" t="s">
        <v>5719</v>
      </c>
      <c r="T3342" s="2">
        <v>0.05</v>
      </c>
      <c r="U3342" t="s">
        <v>3617</v>
      </c>
      <c r="V3342" t="s">
        <v>5720</v>
      </c>
      <c r="W3342" t="s">
        <v>165</v>
      </c>
      <c r="X3342" t="s">
        <v>3823</v>
      </c>
    </row>
    <row r="3343" spans="1:24" x14ac:dyDescent="0.3">
      <c r="A3343" t="s">
        <v>5718</v>
      </c>
      <c r="B3343" s="1">
        <v>42451</v>
      </c>
      <c r="C3343" t="s">
        <v>4051</v>
      </c>
      <c r="D3343" t="s">
        <v>312</v>
      </c>
      <c r="E3343" t="s">
        <v>27</v>
      </c>
      <c r="F3343" t="s">
        <v>28</v>
      </c>
      <c r="G3343" t="s">
        <v>91</v>
      </c>
      <c r="H3343" t="s">
        <v>205</v>
      </c>
      <c r="I3343" t="s">
        <v>63</v>
      </c>
      <c r="J3343" t="s">
        <v>896</v>
      </c>
      <c r="K3343" t="s">
        <v>33</v>
      </c>
      <c r="L3343" t="s">
        <v>392</v>
      </c>
      <c r="M3343" t="s">
        <v>393</v>
      </c>
      <c r="N3343" s="1">
        <v>42452</v>
      </c>
      <c r="O3343" t="s">
        <v>501</v>
      </c>
      <c r="P3343" t="s">
        <v>897</v>
      </c>
      <c r="Q3343" t="s">
        <v>898</v>
      </c>
      <c r="R3343">
        <v>42</v>
      </c>
      <c r="S3343" t="s">
        <v>12590</v>
      </c>
      <c r="T3343" s="2">
        <v>0</v>
      </c>
      <c r="U3343" t="s">
        <v>11362</v>
      </c>
      <c r="V3343" t="s">
        <v>12591</v>
      </c>
      <c r="W3343" t="s">
        <v>902</v>
      </c>
      <c r="X3343" t="s">
        <v>12592</v>
      </c>
    </row>
    <row r="3344" spans="1:24" x14ac:dyDescent="0.3">
      <c r="A3344" t="s">
        <v>11911</v>
      </c>
      <c r="B3344" s="1">
        <v>42336</v>
      </c>
      <c r="C3344" t="s">
        <v>1231</v>
      </c>
      <c r="D3344" t="s">
        <v>1232</v>
      </c>
      <c r="E3344" t="s">
        <v>27</v>
      </c>
      <c r="F3344" t="s">
        <v>28</v>
      </c>
      <c r="G3344" t="s">
        <v>91</v>
      </c>
      <c r="H3344" t="s">
        <v>281</v>
      </c>
      <c r="I3344" t="s">
        <v>31</v>
      </c>
      <c r="J3344" t="s">
        <v>507</v>
      </c>
      <c r="K3344" t="s">
        <v>94</v>
      </c>
      <c r="L3344" t="s">
        <v>34</v>
      </c>
      <c r="M3344" t="s">
        <v>35</v>
      </c>
      <c r="N3344" s="1">
        <v>42339</v>
      </c>
      <c r="O3344" t="s">
        <v>508</v>
      </c>
      <c r="P3344" t="s">
        <v>509</v>
      </c>
      <c r="Q3344" t="s">
        <v>510</v>
      </c>
      <c r="R3344">
        <v>40</v>
      </c>
      <c r="S3344" t="s">
        <v>3571</v>
      </c>
      <c r="T3344" s="2">
        <v>0.03</v>
      </c>
      <c r="U3344" t="s">
        <v>11912</v>
      </c>
      <c r="V3344" t="s">
        <v>10344</v>
      </c>
      <c r="W3344" t="s">
        <v>514</v>
      </c>
      <c r="X3344" t="s">
        <v>11913</v>
      </c>
    </row>
    <row r="3345" spans="1:24" x14ac:dyDescent="0.3">
      <c r="A3345" t="s">
        <v>11911</v>
      </c>
      <c r="B3345" s="1">
        <v>42320</v>
      </c>
      <c r="C3345" t="s">
        <v>1301</v>
      </c>
      <c r="D3345" t="s">
        <v>228</v>
      </c>
      <c r="E3345" t="s">
        <v>46</v>
      </c>
      <c r="F3345" t="s">
        <v>47</v>
      </c>
      <c r="G3345" t="s">
        <v>29</v>
      </c>
      <c r="H3345" t="s">
        <v>107</v>
      </c>
      <c r="I3345" t="s">
        <v>31</v>
      </c>
      <c r="J3345" t="s">
        <v>507</v>
      </c>
      <c r="K3345" t="s">
        <v>94</v>
      </c>
      <c r="L3345" t="s">
        <v>95</v>
      </c>
      <c r="M3345" t="s">
        <v>35</v>
      </c>
      <c r="N3345" s="1">
        <v>42322</v>
      </c>
      <c r="O3345" t="s">
        <v>508</v>
      </c>
      <c r="P3345" t="s">
        <v>509</v>
      </c>
      <c r="Q3345" t="s">
        <v>510</v>
      </c>
      <c r="R3345">
        <v>37</v>
      </c>
      <c r="S3345" t="s">
        <v>3571</v>
      </c>
      <c r="T3345" s="2">
        <v>0.01</v>
      </c>
      <c r="U3345" t="s">
        <v>11912</v>
      </c>
      <c r="V3345" t="s">
        <v>10344</v>
      </c>
      <c r="W3345" t="s">
        <v>514</v>
      </c>
      <c r="X3345" t="s">
        <v>11913</v>
      </c>
    </row>
    <row r="3346" spans="1:24" x14ac:dyDescent="0.3">
      <c r="A3346" t="s">
        <v>6797</v>
      </c>
      <c r="B3346" s="1">
        <v>42323</v>
      </c>
      <c r="C3346" t="s">
        <v>6798</v>
      </c>
      <c r="D3346" t="s">
        <v>45</v>
      </c>
      <c r="E3346" t="s">
        <v>46</v>
      </c>
      <c r="F3346" t="s">
        <v>47</v>
      </c>
      <c r="G3346" t="s">
        <v>134</v>
      </c>
      <c r="H3346" t="s">
        <v>48</v>
      </c>
      <c r="I3346" t="s">
        <v>92</v>
      </c>
      <c r="J3346" t="s">
        <v>6799</v>
      </c>
      <c r="K3346" t="s">
        <v>94</v>
      </c>
      <c r="L3346" t="s">
        <v>34</v>
      </c>
      <c r="M3346" t="s">
        <v>35</v>
      </c>
      <c r="N3346" s="1">
        <v>42332</v>
      </c>
      <c r="O3346" t="s">
        <v>526</v>
      </c>
      <c r="P3346" t="s">
        <v>2185</v>
      </c>
      <c r="Q3346" t="s">
        <v>3963</v>
      </c>
      <c r="R3346">
        <v>19</v>
      </c>
      <c r="S3346" t="s">
        <v>6800</v>
      </c>
      <c r="T3346" s="2">
        <v>0.1</v>
      </c>
      <c r="U3346" t="s">
        <v>6801</v>
      </c>
      <c r="V3346" t="s">
        <v>6802</v>
      </c>
      <c r="W3346" t="s">
        <v>757</v>
      </c>
      <c r="X3346" t="s">
        <v>6803</v>
      </c>
    </row>
    <row r="3347" spans="1:24" x14ac:dyDescent="0.3">
      <c r="A3347" t="s">
        <v>2466</v>
      </c>
      <c r="B3347" s="1">
        <v>42248</v>
      </c>
      <c r="C3347" t="s">
        <v>2467</v>
      </c>
      <c r="D3347" t="s">
        <v>1232</v>
      </c>
      <c r="E3347" t="s">
        <v>27</v>
      </c>
      <c r="F3347" t="s">
        <v>28</v>
      </c>
      <c r="G3347" t="s">
        <v>91</v>
      </c>
      <c r="H3347" t="s">
        <v>281</v>
      </c>
      <c r="I3347" t="s">
        <v>63</v>
      </c>
      <c r="J3347" t="s">
        <v>197</v>
      </c>
      <c r="K3347" t="s">
        <v>33</v>
      </c>
      <c r="L3347" t="s">
        <v>34</v>
      </c>
      <c r="M3347" t="s">
        <v>35</v>
      </c>
      <c r="N3347" s="1">
        <v>42250</v>
      </c>
      <c r="O3347" t="s">
        <v>198</v>
      </c>
      <c r="P3347" t="s">
        <v>37</v>
      </c>
      <c r="Q3347" t="s">
        <v>57</v>
      </c>
      <c r="R3347">
        <v>44</v>
      </c>
      <c r="S3347" t="s">
        <v>2468</v>
      </c>
      <c r="T3347" s="2">
        <v>0.03</v>
      </c>
      <c r="U3347" t="s">
        <v>925</v>
      </c>
      <c r="V3347" t="s">
        <v>2469</v>
      </c>
      <c r="W3347" t="s">
        <v>116</v>
      </c>
      <c r="X3347" t="s">
        <v>2470</v>
      </c>
    </row>
    <row r="3348" spans="1:24" x14ac:dyDescent="0.3">
      <c r="A3348" t="s">
        <v>2466</v>
      </c>
      <c r="B3348" s="1">
        <v>42005</v>
      </c>
      <c r="C3348" t="s">
        <v>1301</v>
      </c>
      <c r="D3348" t="s">
        <v>228</v>
      </c>
      <c r="E3348" t="s">
        <v>46</v>
      </c>
      <c r="F3348" t="s">
        <v>47</v>
      </c>
      <c r="G3348" t="s">
        <v>91</v>
      </c>
      <c r="H3348" t="s">
        <v>107</v>
      </c>
      <c r="I3348" t="s">
        <v>31</v>
      </c>
      <c r="J3348" t="s">
        <v>1938</v>
      </c>
      <c r="K3348" t="s">
        <v>94</v>
      </c>
      <c r="L3348" t="s">
        <v>34</v>
      </c>
      <c r="M3348" t="s">
        <v>35</v>
      </c>
      <c r="N3348" s="1">
        <v>42007</v>
      </c>
      <c r="O3348" t="s">
        <v>1939</v>
      </c>
      <c r="P3348" t="s">
        <v>877</v>
      </c>
      <c r="Q3348" t="s">
        <v>1239</v>
      </c>
      <c r="R3348">
        <v>40</v>
      </c>
      <c r="S3348" t="s">
        <v>11253</v>
      </c>
      <c r="T3348" s="2">
        <v>0.03</v>
      </c>
      <c r="U3348" t="s">
        <v>11254</v>
      </c>
      <c r="V3348" t="s">
        <v>11255</v>
      </c>
      <c r="W3348" t="s">
        <v>1942</v>
      </c>
      <c r="X3348" t="s">
        <v>11256</v>
      </c>
    </row>
    <row r="3349" spans="1:24" x14ac:dyDescent="0.3">
      <c r="A3349" t="s">
        <v>4196</v>
      </c>
      <c r="B3349" s="1">
        <v>42732</v>
      </c>
      <c r="C3349" t="s">
        <v>1112</v>
      </c>
      <c r="D3349" t="s">
        <v>133</v>
      </c>
      <c r="E3349" t="s">
        <v>27</v>
      </c>
      <c r="F3349" t="s">
        <v>28</v>
      </c>
      <c r="G3349" t="s">
        <v>77</v>
      </c>
      <c r="H3349" t="s">
        <v>62</v>
      </c>
      <c r="I3349" t="s">
        <v>92</v>
      </c>
      <c r="J3349" t="s">
        <v>985</v>
      </c>
      <c r="K3349" t="s">
        <v>94</v>
      </c>
      <c r="L3349" t="s">
        <v>34</v>
      </c>
      <c r="M3349" t="s">
        <v>35</v>
      </c>
      <c r="N3349" s="1">
        <v>42734</v>
      </c>
      <c r="O3349" t="s">
        <v>39</v>
      </c>
      <c r="P3349" t="s">
        <v>986</v>
      </c>
      <c r="Q3349" t="s">
        <v>489</v>
      </c>
      <c r="R3349">
        <v>39</v>
      </c>
      <c r="S3349" t="s">
        <v>4197</v>
      </c>
      <c r="T3349" s="2">
        <v>7.0000000000000007E-2</v>
      </c>
      <c r="U3349" t="s">
        <v>3355</v>
      </c>
      <c r="V3349" t="s">
        <v>4198</v>
      </c>
      <c r="W3349" t="s">
        <v>990</v>
      </c>
      <c r="X3349" t="s">
        <v>4199</v>
      </c>
    </row>
    <row r="3350" spans="1:24" x14ac:dyDescent="0.3">
      <c r="A3350" t="s">
        <v>4196</v>
      </c>
      <c r="B3350" s="1">
        <v>41638</v>
      </c>
      <c r="C3350" t="s">
        <v>993</v>
      </c>
      <c r="D3350" t="s">
        <v>144</v>
      </c>
      <c r="E3350" t="s">
        <v>46</v>
      </c>
      <c r="F3350" t="s">
        <v>47</v>
      </c>
      <c r="G3350" t="s">
        <v>134</v>
      </c>
      <c r="H3350" t="s">
        <v>107</v>
      </c>
      <c r="I3350" t="s">
        <v>31</v>
      </c>
      <c r="J3350" t="s">
        <v>64</v>
      </c>
      <c r="K3350" t="s">
        <v>94</v>
      </c>
      <c r="L3350" t="s">
        <v>95</v>
      </c>
      <c r="M3350" t="s">
        <v>35</v>
      </c>
      <c r="N3350" s="1">
        <v>41638</v>
      </c>
      <c r="O3350" t="s">
        <v>66</v>
      </c>
      <c r="P3350" t="s">
        <v>67</v>
      </c>
      <c r="Q3350" t="s">
        <v>68</v>
      </c>
      <c r="R3350">
        <v>31</v>
      </c>
      <c r="S3350" t="s">
        <v>8852</v>
      </c>
      <c r="T3350" s="2">
        <v>0.06</v>
      </c>
      <c r="U3350" t="s">
        <v>8853</v>
      </c>
      <c r="V3350" t="s">
        <v>4511</v>
      </c>
      <c r="W3350" t="s">
        <v>72</v>
      </c>
      <c r="X3350" t="s">
        <v>8854</v>
      </c>
    </row>
    <row r="3351" spans="1:24" x14ac:dyDescent="0.3">
      <c r="A3351" t="s">
        <v>5564</v>
      </c>
      <c r="B3351" s="1">
        <v>42404</v>
      </c>
      <c r="C3351" t="s">
        <v>884</v>
      </c>
      <c r="D3351" t="s">
        <v>591</v>
      </c>
      <c r="E3351" t="s">
        <v>27</v>
      </c>
      <c r="F3351" t="s">
        <v>28</v>
      </c>
      <c r="G3351" t="s">
        <v>134</v>
      </c>
      <c r="H3351" t="s">
        <v>241</v>
      </c>
      <c r="I3351" t="s">
        <v>121</v>
      </c>
      <c r="J3351" t="s">
        <v>411</v>
      </c>
      <c r="K3351" t="s">
        <v>94</v>
      </c>
      <c r="L3351" t="s">
        <v>34</v>
      </c>
      <c r="M3351" t="s">
        <v>35</v>
      </c>
      <c r="N3351" s="1">
        <v>42405</v>
      </c>
      <c r="O3351" t="s">
        <v>412</v>
      </c>
      <c r="P3351" t="s">
        <v>413</v>
      </c>
      <c r="Q3351" t="s">
        <v>414</v>
      </c>
      <c r="R3351">
        <v>41</v>
      </c>
      <c r="S3351" t="s">
        <v>4035</v>
      </c>
      <c r="T3351" s="2">
        <v>0.08</v>
      </c>
      <c r="U3351" t="s">
        <v>5565</v>
      </c>
      <c r="V3351" t="s">
        <v>5566</v>
      </c>
      <c r="W3351" t="s">
        <v>376</v>
      </c>
      <c r="X3351" t="s">
        <v>5567</v>
      </c>
    </row>
    <row r="3352" spans="1:24" x14ac:dyDescent="0.3">
      <c r="A3352" t="s">
        <v>5564</v>
      </c>
      <c r="B3352" s="1">
        <v>42338</v>
      </c>
      <c r="C3352" t="s">
        <v>10301</v>
      </c>
      <c r="D3352" t="s">
        <v>174</v>
      </c>
      <c r="E3352" t="s">
        <v>27</v>
      </c>
      <c r="F3352" t="s">
        <v>28</v>
      </c>
      <c r="G3352" t="s">
        <v>91</v>
      </c>
      <c r="H3352" t="s">
        <v>78</v>
      </c>
      <c r="I3352" t="s">
        <v>31</v>
      </c>
      <c r="J3352" t="s">
        <v>896</v>
      </c>
      <c r="K3352" t="s">
        <v>94</v>
      </c>
      <c r="L3352" t="s">
        <v>95</v>
      </c>
      <c r="M3352" t="s">
        <v>35</v>
      </c>
      <c r="N3352" s="1">
        <v>42339</v>
      </c>
      <c r="O3352" t="s">
        <v>501</v>
      </c>
      <c r="P3352" t="s">
        <v>897</v>
      </c>
      <c r="Q3352" t="s">
        <v>898</v>
      </c>
      <c r="R3352">
        <v>26</v>
      </c>
      <c r="S3352" t="s">
        <v>6215</v>
      </c>
      <c r="T3352" s="2">
        <v>0.03</v>
      </c>
      <c r="U3352" t="s">
        <v>6216</v>
      </c>
      <c r="V3352" t="s">
        <v>6217</v>
      </c>
      <c r="W3352" t="s">
        <v>902</v>
      </c>
      <c r="X3352" t="s">
        <v>6218</v>
      </c>
    </row>
    <row r="3353" spans="1:24" x14ac:dyDescent="0.3">
      <c r="A3353" t="s">
        <v>2558</v>
      </c>
      <c r="B3353" s="1">
        <v>42447</v>
      </c>
      <c r="C3353" t="s">
        <v>2559</v>
      </c>
      <c r="D3353" t="s">
        <v>365</v>
      </c>
      <c r="E3353" t="s">
        <v>46</v>
      </c>
      <c r="F3353" t="s">
        <v>47</v>
      </c>
      <c r="G3353" t="s">
        <v>134</v>
      </c>
      <c r="H3353" t="s">
        <v>48</v>
      </c>
      <c r="I3353" t="s">
        <v>63</v>
      </c>
      <c r="J3353" t="s">
        <v>623</v>
      </c>
      <c r="K3353" t="s">
        <v>33</v>
      </c>
      <c r="L3353" t="s">
        <v>392</v>
      </c>
      <c r="M3353" t="s">
        <v>393</v>
      </c>
      <c r="N3353" s="1">
        <v>42447</v>
      </c>
      <c r="O3353" t="s">
        <v>624</v>
      </c>
      <c r="P3353" t="s">
        <v>625</v>
      </c>
      <c r="Q3353" t="s">
        <v>626</v>
      </c>
      <c r="R3353">
        <v>47</v>
      </c>
      <c r="S3353" t="s">
        <v>2560</v>
      </c>
      <c r="T3353" s="2">
        <v>0.02</v>
      </c>
      <c r="U3353" t="s">
        <v>127</v>
      </c>
      <c r="V3353" t="s">
        <v>2561</v>
      </c>
      <c r="W3353" t="s">
        <v>376</v>
      </c>
      <c r="X3353" t="s">
        <v>2562</v>
      </c>
    </row>
    <row r="3354" spans="1:24" x14ac:dyDescent="0.3">
      <c r="A3354" t="s">
        <v>2558</v>
      </c>
      <c r="B3354" s="1">
        <v>42301</v>
      </c>
      <c r="C3354" t="s">
        <v>287</v>
      </c>
      <c r="D3354" t="s">
        <v>288</v>
      </c>
      <c r="E3354" t="s">
        <v>27</v>
      </c>
      <c r="F3354" t="s">
        <v>28</v>
      </c>
      <c r="G3354" t="s">
        <v>91</v>
      </c>
      <c r="H3354" t="s">
        <v>289</v>
      </c>
      <c r="I3354" t="s">
        <v>31</v>
      </c>
      <c r="J3354" t="s">
        <v>1660</v>
      </c>
      <c r="K3354" t="s">
        <v>94</v>
      </c>
      <c r="L3354" t="s">
        <v>109</v>
      </c>
      <c r="M3354" t="s">
        <v>35</v>
      </c>
      <c r="N3354" s="1">
        <v>42303</v>
      </c>
      <c r="O3354" t="s">
        <v>1369</v>
      </c>
      <c r="P3354" t="s">
        <v>166</v>
      </c>
      <c r="Q3354" t="s">
        <v>1661</v>
      </c>
      <c r="R3354">
        <v>29</v>
      </c>
      <c r="S3354" t="s">
        <v>2590</v>
      </c>
      <c r="T3354" s="2">
        <v>0.03</v>
      </c>
      <c r="U3354" t="s">
        <v>127</v>
      </c>
      <c r="V3354" t="s">
        <v>9541</v>
      </c>
      <c r="W3354" t="s">
        <v>57</v>
      </c>
      <c r="X3354" t="s">
        <v>7040</v>
      </c>
    </row>
    <row r="3355" spans="1:24" x14ac:dyDescent="0.3">
      <c r="A3355" t="s">
        <v>2558</v>
      </c>
      <c r="B3355" s="1">
        <v>41910</v>
      </c>
      <c r="C3355" t="s">
        <v>1974</v>
      </c>
      <c r="D3355" t="s">
        <v>506</v>
      </c>
      <c r="E3355" t="s">
        <v>27</v>
      </c>
      <c r="F3355" t="s">
        <v>28</v>
      </c>
      <c r="G3355" t="s">
        <v>91</v>
      </c>
      <c r="H3355" t="s">
        <v>62</v>
      </c>
      <c r="I3355" t="s">
        <v>121</v>
      </c>
      <c r="J3355" t="s">
        <v>623</v>
      </c>
      <c r="K3355" t="s">
        <v>94</v>
      </c>
      <c r="L3355" t="s">
        <v>34</v>
      </c>
      <c r="M3355" t="s">
        <v>35</v>
      </c>
      <c r="N3355" s="1">
        <v>41911</v>
      </c>
      <c r="O3355" t="s">
        <v>624</v>
      </c>
      <c r="P3355" t="s">
        <v>625</v>
      </c>
      <c r="Q3355" t="s">
        <v>626</v>
      </c>
      <c r="R3355">
        <v>8</v>
      </c>
      <c r="S3355" t="s">
        <v>9676</v>
      </c>
      <c r="T3355" s="2">
        <v>7.0000000000000007E-2</v>
      </c>
      <c r="U3355" t="s">
        <v>9416</v>
      </c>
      <c r="V3355" t="s">
        <v>9677</v>
      </c>
      <c r="W3355" t="s">
        <v>376</v>
      </c>
      <c r="X3355" t="s">
        <v>9678</v>
      </c>
    </row>
    <row r="3356" spans="1:24" x14ac:dyDescent="0.3">
      <c r="A3356" t="s">
        <v>7558</v>
      </c>
      <c r="B3356" s="1">
        <v>42410</v>
      </c>
      <c r="C3356" t="s">
        <v>2417</v>
      </c>
      <c r="D3356" t="s">
        <v>432</v>
      </c>
      <c r="E3356" t="s">
        <v>27</v>
      </c>
      <c r="F3356" t="s">
        <v>28</v>
      </c>
      <c r="G3356" t="s">
        <v>134</v>
      </c>
      <c r="H3356" t="s">
        <v>433</v>
      </c>
      <c r="I3356" t="s">
        <v>196</v>
      </c>
      <c r="J3356" t="s">
        <v>885</v>
      </c>
      <c r="K3356" t="s">
        <v>94</v>
      </c>
      <c r="L3356" t="s">
        <v>109</v>
      </c>
      <c r="M3356" t="s">
        <v>35</v>
      </c>
      <c r="N3356" s="1">
        <v>42411</v>
      </c>
      <c r="O3356" t="s">
        <v>886</v>
      </c>
      <c r="P3356" t="s">
        <v>295</v>
      </c>
      <c r="Q3356" t="s">
        <v>887</v>
      </c>
      <c r="R3356">
        <v>18</v>
      </c>
      <c r="S3356" t="s">
        <v>2418</v>
      </c>
      <c r="T3356" s="2">
        <v>0.08</v>
      </c>
      <c r="U3356" t="s">
        <v>2419</v>
      </c>
      <c r="V3356" t="s">
        <v>2420</v>
      </c>
      <c r="W3356" t="s">
        <v>891</v>
      </c>
      <c r="X3356" t="s">
        <v>7559</v>
      </c>
    </row>
    <row r="3357" spans="1:24" x14ac:dyDescent="0.3">
      <c r="A3357" t="s">
        <v>7558</v>
      </c>
      <c r="B3357" s="1">
        <v>42144</v>
      </c>
      <c r="C3357" t="s">
        <v>572</v>
      </c>
      <c r="D3357" t="s">
        <v>306</v>
      </c>
      <c r="E3357" t="s">
        <v>46</v>
      </c>
      <c r="F3357" t="s">
        <v>47</v>
      </c>
      <c r="G3357" t="s">
        <v>91</v>
      </c>
      <c r="H3357" t="s">
        <v>107</v>
      </c>
      <c r="I3357" t="s">
        <v>196</v>
      </c>
      <c r="J3357" t="s">
        <v>805</v>
      </c>
      <c r="K3357" t="s">
        <v>94</v>
      </c>
      <c r="L3357" t="s">
        <v>109</v>
      </c>
      <c r="M3357" t="s">
        <v>156</v>
      </c>
      <c r="N3357" s="1">
        <v>42146</v>
      </c>
      <c r="O3357" t="s">
        <v>806</v>
      </c>
      <c r="P3357" t="s">
        <v>807</v>
      </c>
      <c r="Q3357" t="s">
        <v>808</v>
      </c>
      <c r="R3357">
        <v>45</v>
      </c>
      <c r="S3357" t="s">
        <v>8132</v>
      </c>
      <c r="T3357" s="2">
        <v>0.02</v>
      </c>
      <c r="U3357" t="s">
        <v>7854</v>
      </c>
      <c r="V3357" t="s">
        <v>8133</v>
      </c>
      <c r="W3357" t="s">
        <v>812</v>
      </c>
      <c r="X3357" t="s">
        <v>8134</v>
      </c>
    </row>
    <row r="3358" spans="1:24" x14ac:dyDescent="0.3">
      <c r="A3358" t="s">
        <v>7558</v>
      </c>
      <c r="B3358" s="1">
        <v>42153</v>
      </c>
      <c r="C3358" t="s">
        <v>1818</v>
      </c>
      <c r="D3358" t="s">
        <v>2366</v>
      </c>
      <c r="E3358" t="s">
        <v>27</v>
      </c>
      <c r="F3358" t="s">
        <v>28</v>
      </c>
      <c r="G3358" t="s">
        <v>91</v>
      </c>
      <c r="H3358" t="s">
        <v>965</v>
      </c>
      <c r="I3358" t="s">
        <v>31</v>
      </c>
      <c r="J3358" t="s">
        <v>355</v>
      </c>
      <c r="K3358" t="s">
        <v>94</v>
      </c>
      <c r="L3358" t="s">
        <v>109</v>
      </c>
      <c r="M3358" t="s">
        <v>35</v>
      </c>
      <c r="N3358" s="1">
        <v>42153</v>
      </c>
      <c r="O3358" t="s">
        <v>129</v>
      </c>
      <c r="P3358" t="s">
        <v>356</v>
      </c>
      <c r="Q3358" t="s">
        <v>357</v>
      </c>
      <c r="R3358">
        <v>23</v>
      </c>
      <c r="S3358" t="s">
        <v>8537</v>
      </c>
      <c r="T3358" s="2">
        <v>0.09</v>
      </c>
      <c r="U3358" t="s">
        <v>1908</v>
      </c>
      <c r="V3358" t="s">
        <v>3745</v>
      </c>
      <c r="W3358" t="s">
        <v>361</v>
      </c>
      <c r="X3358" t="s">
        <v>8538</v>
      </c>
    </row>
    <row r="3359" spans="1:24" x14ac:dyDescent="0.3">
      <c r="A3359" t="s">
        <v>7558</v>
      </c>
      <c r="B3359" s="1">
        <v>42309</v>
      </c>
      <c r="C3359" t="s">
        <v>4403</v>
      </c>
      <c r="D3359" t="s">
        <v>280</v>
      </c>
      <c r="E3359" t="s">
        <v>27</v>
      </c>
      <c r="F3359" t="s">
        <v>28</v>
      </c>
      <c r="G3359" t="s">
        <v>29</v>
      </c>
      <c r="H3359" t="s">
        <v>281</v>
      </c>
      <c r="I3359" t="s">
        <v>121</v>
      </c>
      <c r="J3359" t="s">
        <v>145</v>
      </c>
      <c r="K3359" t="s">
        <v>94</v>
      </c>
      <c r="L3359" t="s">
        <v>95</v>
      </c>
      <c r="M3359" t="s">
        <v>35</v>
      </c>
      <c r="N3359" s="1">
        <v>42311</v>
      </c>
      <c r="O3359" t="s">
        <v>146</v>
      </c>
      <c r="P3359" t="s">
        <v>147</v>
      </c>
      <c r="Q3359" t="s">
        <v>148</v>
      </c>
      <c r="R3359">
        <v>38</v>
      </c>
      <c r="S3359" t="s">
        <v>1408</v>
      </c>
      <c r="T3359" s="2">
        <v>0.03</v>
      </c>
      <c r="U3359" t="s">
        <v>182</v>
      </c>
      <c r="V3359" t="s">
        <v>6311</v>
      </c>
      <c r="W3359" t="s">
        <v>152</v>
      </c>
      <c r="X3359" t="s">
        <v>12518</v>
      </c>
    </row>
    <row r="3360" spans="1:24" x14ac:dyDescent="0.3">
      <c r="A3360" t="s">
        <v>4732</v>
      </c>
      <c r="B3360" s="1">
        <v>42336</v>
      </c>
      <c r="C3360" t="s">
        <v>1231</v>
      </c>
      <c r="D3360" t="s">
        <v>1232</v>
      </c>
      <c r="E3360" t="s">
        <v>27</v>
      </c>
      <c r="F3360" t="s">
        <v>28</v>
      </c>
      <c r="G3360" t="s">
        <v>29</v>
      </c>
      <c r="H3360" t="s">
        <v>281</v>
      </c>
      <c r="I3360" t="s">
        <v>196</v>
      </c>
      <c r="J3360" t="s">
        <v>206</v>
      </c>
      <c r="K3360" t="s">
        <v>33</v>
      </c>
      <c r="L3360" t="s">
        <v>34</v>
      </c>
      <c r="M3360" t="s">
        <v>35</v>
      </c>
      <c r="N3360" s="1">
        <v>42339</v>
      </c>
      <c r="O3360" t="s">
        <v>207</v>
      </c>
      <c r="P3360" t="s">
        <v>208</v>
      </c>
      <c r="Q3360" t="s">
        <v>125</v>
      </c>
      <c r="R3360">
        <v>39</v>
      </c>
      <c r="S3360" t="s">
        <v>4733</v>
      </c>
      <c r="T3360" s="2">
        <v>0.09</v>
      </c>
      <c r="U3360" t="s">
        <v>4734</v>
      </c>
      <c r="V3360" t="s">
        <v>4735</v>
      </c>
      <c r="W3360" t="s">
        <v>212</v>
      </c>
      <c r="X3360" t="s">
        <v>4736</v>
      </c>
    </row>
    <row r="3361" spans="1:24" x14ac:dyDescent="0.3">
      <c r="A3361" t="s">
        <v>4732</v>
      </c>
      <c r="B3361" s="1">
        <v>42226</v>
      </c>
      <c r="C3361" t="s">
        <v>1578</v>
      </c>
      <c r="D3361" t="s">
        <v>1579</v>
      </c>
      <c r="E3361" t="s">
        <v>27</v>
      </c>
      <c r="F3361" t="s">
        <v>28</v>
      </c>
      <c r="G3361" t="s">
        <v>134</v>
      </c>
      <c r="H3361" t="s">
        <v>422</v>
      </c>
      <c r="I3361" t="s">
        <v>31</v>
      </c>
      <c r="J3361" t="s">
        <v>896</v>
      </c>
      <c r="K3361" t="s">
        <v>33</v>
      </c>
      <c r="L3361" t="s">
        <v>65</v>
      </c>
      <c r="M3361" t="s">
        <v>35</v>
      </c>
      <c r="N3361" s="1">
        <v>42229</v>
      </c>
      <c r="O3361" t="s">
        <v>501</v>
      </c>
      <c r="P3361" t="s">
        <v>897</v>
      </c>
      <c r="Q3361" t="s">
        <v>898</v>
      </c>
      <c r="R3361">
        <v>48</v>
      </c>
      <c r="S3361" t="s">
        <v>4017</v>
      </c>
      <c r="T3361" s="2">
        <v>0.1</v>
      </c>
      <c r="U3361" t="s">
        <v>4018</v>
      </c>
      <c r="V3361" t="s">
        <v>5335</v>
      </c>
      <c r="W3361" t="s">
        <v>902</v>
      </c>
      <c r="X3361" t="s">
        <v>5743</v>
      </c>
    </row>
    <row r="3362" spans="1:24" x14ac:dyDescent="0.3">
      <c r="A3362" t="s">
        <v>4732</v>
      </c>
      <c r="B3362" s="1">
        <v>42718</v>
      </c>
      <c r="C3362" t="s">
        <v>4458</v>
      </c>
      <c r="D3362" t="s">
        <v>240</v>
      </c>
      <c r="E3362" t="s">
        <v>27</v>
      </c>
      <c r="F3362" t="s">
        <v>28</v>
      </c>
      <c r="G3362" t="s">
        <v>134</v>
      </c>
      <c r="H3362" t="s">
        <v>241</v>
      </c>
      <c r="I3362" t="s">
        <v>92</v>
      </c>
      <c r="J3362" t="s">
        <v>1414</v>
      </c>
      <c r="K3362" t="s">
        <v>33</v>
      </c>
      <c r="L3362" t="s">
        <v>34</v>
      </c>
      <c r="M3362" t="s">
        <v>35</v>
      </c>
      <c r="N3362" s="1">
        <v>42719</v>
      </c>
      <c r="O3362" t="s">
        <v>1415</v>
      </c>
      <c r="P3362" t="s">
        <v>1416</v>
      </c>
      <c r="Q3362" t="s">
        <v>1417</v>
      </c>
      <c r="R3362">
        <v>11</v>
      </c>
      <c r="S3362" t="s">
        <v>10586</v>
      </c>
      <c r="T3362" s="2">
        <v>0.03</v>
      </c>
      <c r="U3362" t="s">
        <v>10587</v>
      </c>
      <c r="V3362" t="s">
        <v>10588</v>
      </c>
      <c r="W3362" t="s">
        <v>812</v>
      </c>
      <c r="X3362" t="s">
        <v>10589</v>
      </c>
    </row>
    <row r="3363" spans="1:24" x14ac:dyDescent="0.3">
      <c r="A3363" t="s">
        <v>4732</v>
      </c>
      <c r="B3363" s="1">
        <v>42388</v>
      </c>
      <c r="C3363" t="s">
        <v>2555</v>
      </c>
      <c r="D3363" t="s">
        <v>591</v>
      </c>
      <c r="E3363" t="s">
        <v>27</v>
      </c>
      <c r="F3363" t="s">
        <v>28</v>
      </c>
      <c r="G3363" t="s">
        <v>77</v>
      </c>
      <c r="H3363" t="s">
        <v>241</v>
      </c>
      <c r="I3363" t="s">
        <v>196</v>
      </c>
      <c r="J3363" t="s">
        <v>1813</v>
      </c>
      <c r="K3363" t="s">
        <v>723</v>
      </c>
      <c r="L3363" t="s">
        <v>50</v>
      </c>
      <c r="M3363" t="s">
        <v>35</v>
      </c>
      <c r="N3363" s="1">
        <v>42388</v>
      </c>
      <c r="O3363" t="s">
        <v>1814</v>
      </c>
      <c r="P3363" t="s">
        <v>1815</v>
      </c>
      <c r="Q3363" t="s">
        <v>1107</v>
      </c>
      <c r="R3363">
        <v>17</v>
      </c>
      <c r="S3363" t="s">
        <v>10560</v>
      </c>
      <c r="T3363" s="2">
        <v>0</v>
      </c>
      <c r="U3363" t="s">
        <v>8029</v>
      </c>
      <c r="V3363" t="s">
        <v>10110</v>
      </c>
      <c r="W3363" t="s">
        <v>1587</v>
      </c>
      <c r="X3363" t="s">
        <v>2824</v>
      </c>
    </row>
    <row r="3364" spans="1:24" x14ac:dyDescent="0.3">
      <c r="A3364" t="s">
        <v>4732</v>
      </c>
      <c r="B3364" s="1">
        <v>42413</v>
      </c>
      <c r="C3364" t="s">
        <v>11887</v>
      </c>
      <c r="D3364" t="s">
        <v>252</v>
      </c>
      <c r="E3364" t="s">
        <v>27</v>
      </c>
      <c r="F3364" t="s">
        <v>28</v>
      </c>
      <c r="G3364" t="s">
        <v>77</v>
      </c>
      <c r="H3364" t="s">
        <v>62</v>
      </c>
      <c r="I3364" t="s">
        <v>196</v>
      </c>
      <c r="J3364" t="s">
        <v>832</v>
      </c>
      <c r="K3364" t="s">
        <v>94</v>
      </c>
      <c r="L3364" t="s">
        <v>95</v>
      </c>
      <c r="M3364" t="s">
        <v>156</v>
      </c>
      <c r="N3364" s="1">
        <v>42422</v>
      </c>
      <c r="O3364" t="s">
        <v>833</v>
      </c>
      <c r="P3364" t="s">
        <v>834</v>
      </c>
      <c r="Q3364" t="s">
        <v>774</v>
      </c>
      <c r="R3364">
        <v>15</v>
      </c>
      <c r="S3364" t="s">
        <v>11888</v>
      </c>
      <c r="T3364" s="2">
        <v>0.03</v>
      </c>
      <c r="U3364" t="s">
        <v>11889</v>
      </c>
      <c r="V3364" t="s">
        <v>3770</v>
      </c>
      <c r="W3364" t="s">
        <v>838</v>
      </c>
      <c r="X3364" t="s">
        <v>3771</v>
      </c>
    </row>
    <row r="3365" spans="1:24" x14ac:dyDescent="0.3">
      <c r="A3365" t="s">
        <v>8737</v>
      </c>
      <c r="B3365" s="1">
        <v>42319</v>
      </c>
      <c r="C3365" t="s">
        <v>1578</v>
      </c>
      <c r="D3365" t="s">
        <v>1579</v>
      </c>
      <c r="E3365" t="s">
        <v>27</v>
      </c>
      <c r="F3365" t="s">
        <v>28</v>
      </c>
      <c r="G3365" t="s">
        <v>29</v>
      </c>
      <c r="H3365" t="s">
        <v>422</v>
      </c>
      <c r="I3365" t="s">
        <v>196</v>
      </c>
      <c r="J3365" t="s">
        <v>253</v>
      </c>
      <c r="K3365" t="s">
        <v>94</v>
      </c>
      <c r="L3365" t="s">
        <v>34</v>
      </c>
      <c r="M3365" t="s">
        <v>35</v>
      </c>
      <c r="N3365" s="1">
        <v>42321</v>
      </c>
      <c r="O3365" t="s">
        <v>726</v>
      </c>
      <c r="P3365" t="s">
        <v>255</v>
      </c>
      <c r="Q3365" t="s">
        <v>2618</v>
      </c>
      <c r="R3365">
        <v>18</v>
      </c>
      <c r="S3365" t="s">
        <v>8738</v>
      </c>
      <c r="T3365" s="2">
        <v>0.05</v>
      </c>
      <c r="U3365" t="s">
        <v>1814</v>
      </c>
      <c r="V3365" t="s">
        <v>8739</v>
      </c>
      <c r="W3365" t="s">
        <v>990</v>
      </c>
      <c r="X3365" t="s">
        <v>3881</v>
      </c>
    </row>
    <row r="3366" spans="1:24" x14ac:dyDescent="0.3">
      <c r="A3366" t="s">
        <v>8352</v>
      </c>
      <c r="B3366" s="1">
        <v>42455</v>
      </c>
      <c r="C3366" t="s">
        <v>884</v>
      </c>
      <c r="D3366" t="s">
        <v>591</v>
      </c>
      <c r="E3366" t="s">
        <v>27</v>
      </c>
      <c r="F3366" t="s">
        <v>28</v>
      </c>
      <c r="G3366" t="s">
        <v>91</v>
      </c>
      <c r="H3366" t="s">
        <v>241</v>
      </c>
      <c r="I3366" t="s">
        <v>31</v>
      </c>
      <c r="J3366" t="s">
        <v>423</v>
      </c>
      <c r="K3366" t="s">
        <v>94</v>
      </c>
      <c r="L3366" t="s">
        <v>95</v>
      </c>
      <c r="M3366" t="s">
        <v>35</v>
      </c>
      <c r="N3366" s="1">
        <v>42457</v>
      </c>
      <c r="O3366" t="s">
        <v>424</v>
      </c>
      <c r="P3366" t="s">
        <v>356</v>
      </c>
      <c r="Q3366" t="s">
        <v>341</v>
      </c>
      <c r="R3366">
        <v>23</v>
      </c>
      <c r="S3366" t="s">
        <v>2339</v>
      </c>
      <c r="T3366" s="2">
        <v>0.06</v>
      </c>
      <c r="U3366" t="s">
        <v>6103</v>
      </c>
      <c r="V3366" t="s">
        <v>8353</v>
      </c>
      <c r="W3366" t="s">
        <v>428</v>
      </c>
      <c r="X3366" t="s">
        <v>8354</v>
      </c>
    </row>
    <row r="3367" spans="1:24" x14ac:dyDescent="0.3">
      <c r="A3367" t="s">
        <v>8352</v>
      </c>
      <c r="B3367" s="1">
        <v>42309</v>
      </c>
      <c r="C3367" t="s">
        <v>4403</v>
      </c>
      <c r="D3367" t="s">
        <v>280</v>
      </c>
      <c r="E3367" t="s">
        <v>27</v>
      </c>
      <c r="F3367" t="s">
        <v>28</v>
      </c>
      <c r="G3367" t="s">
        <v>29</v>
      </c>
      <c r="H3367" t="s">
        <v>281</v>
      </c>
      <c r="I3367" t="s">
        <v>31</v>
      </c>
      <c r="J3367" t="s">
        <v>2210</v>
      </c>
      <c r="K3367" t="s">
        <v>94</v>
      </c>
      <c r="L3367" t="s">
        <v>34</v>
      </c>
      <c r="M3367" t="s">
        <v>35</v>
      </c>
      <c r="N3367" s="1">
        <v>42314</v>
      </c>
      <c r="O3367" t="s">
        <v>2211</v>
      </c>
      <c r="P3367" t="s">
        <v>187</v>
      </c>
      <c r="Q3367" t="s">
        <v>2212</v>
      </c>
      <c r="R3367">
        <v>14</v>
      </c>
      <c r="S3367" t="s">
        <v>9126</v>
      </c>
      <c r="T3367" s="2">
        <v>0.02</v>
      </c>
      <c r="U3367" t="s">
        <v>3437</v>
      </c>
      <c r="V3367" t="s">
        <v>9127</v>
      </c>
      <c r="W3367" t="s">
        <v>2216</v>
      </c>
      <c r="X3367" t="s">
        <v>9128</v>
      </c>
    </row>
    <row r="3368" spans="1:24" x14ac:dyDescent="0.3">
      <c r="A3368" t="s">
        <v>9796</v>
      </c>
      <c r="B3368" s="1">
        <v>42492</v>
      </c>
      <c r="C3368" t="s">
        <v>2694</v>
      </c>
      <c r="D3368" t="s">
        <v>195</v>
      </c>
      <c r="E3368" t="s">
        <v>46</v>
      </c>
      <c r="F3368" t="s">
        <v>47</v>
      </c>
      <c r="G3368" t="s">
        <v>77</v>
      </c>
      <c r="H3368" t="s">
        <v>48</v>
      </c>
      <c r="I3368" t="s">
        <v>92</v>
      </c>
      <c r="J3368" t="s">
        <v>3156</v>
      </c>
      <c r="K3368" t="s">
        <v>94</v>
      </c>
      <c r="L3368" t="s">
        <v>109</v>
      </c>
      <c r="M3368" t="s">
        <v>35</v>
      </c>
      <c r="N3368" s="1">
        <v>42493</v>
      </c>
      <c r="O3368" t="s">
        <v>3157</v>
      </c>
      <c r="P3368" t="s">
        <v>3158</v>
      </c>
      <c r="Q3368" t="s">
        <v>3159</v>
      </c>
      <c r="R3368">
        <v>9</v>
      </c>
      <c r="S3368" t="s">
        <v>9797</v>
      </c>
      <c r="T3368" s="2">
        <v>7.0000000000000007E-2</v>
      </c>
      <c r="U3368" t="s">
        <v>9798</v>
      </c>
      <c r="V3368" t="s">
        <v>9799</v>
      </c>
      <c r="W3368" t="s">
        <v>3163</v>
      </c>
      <c r="X3368" t="s">
        <v>9800</v>
      </c>
    </row>
    <row r="3369" spans="1:24" x14ac:dyDescent="0.3">
      <c r="A3369" t="s">
        <v>9796</v>
      </c>
      <c r="B3369" s="1">
        <v>41521</v>
      </c>
      <c r="C3369" t="s">
        <v>44</v>
      </c>
      <c r="D3369" t="s">
        <v>195</v>
      </c>
      <c r="E3369" t="s">
        <v>46</v>
      </c>
      <c r="F3369" t="s">
        <v>47</v>
      </c>
      <c r="G3369" t="s">
        <v>134</v>
      </c>
      <c r="H3369" t="s">
        <v>48</v>
      </c>
      <c r="I3369" t="s">
        <v>31</v>
      </c>
      <c r="J3369" t="s">
        <v>1853</v>
      </c>
      <c r="K3369" t="s">
        <v>33</v>
      </c>
      <c r="L3369" t="s">
        <v>34</v>
      </c>
      <c r="M3369" t="s">
        <v>35</v>
      </c>
      <c r="N3369" s="1">
        <v>41523</v>
      </c>
      <c r="O3369" t="s">
        <v>1854</v>
      </c>
      <c r="P3369" t="s">
        <v>1855</v>
      </c>
      <c r="Q3369" t="s">
        <v>1856</v>
      </c>
      <c r="R3369">
        <v>10</v>
      </c>
      <c r="S3369" t="s">
        <v>10169</v>
      </c>
      <c r="T3369" s="2">
        <v>0.03</v>
      </c>
      <c r="U3369" t="s">
        <v>1185</v>
      </c>
      <c r="V3369" t="s">
        <v>10170</v>
      </c>
      <c r="W3369" t="s">
        <v>165</v>
      </c>
      <c r="X3369" t="s">
        <v>2194</v>
      </c>
    </row>
    <row r="3370" spans="1:24" x14ac:dyDescent="0.3">
      <c r="A3370" t="s">
        <v>1759</v>
      </c>
      <c r="B3370" s="1">
        <v>42535</v>
      </c>
      <c r="C3370" t="s">
        <v>1760</v>
      </c>
      <c r="D3370" t="s">
        <v>1232</v>
      </c>
      <c r="E3370" t="s">
        <v>27</v>
      </c>
      <c r="F3370" t="s">
        <v>28</v>
      </c>
      <c r="G3370" t="s">
        <v>29</v>
      </c>
      <c r="H3370" t="s">
        <v>281</v>
      </c>
      <c r="I3370" t="s">
        <v>31</v>
      </c>
      <c r="J3370" t="s">
        <v>373</v>
      </c>
      <c r="K3370" t="s">
        <v>33</v>
      </c>
      <c r="L3370" t="s">
        <v>34</v>
      </c>
      <c r="M3370" t="s">
        <v>35</v>
      </c>
      <c r="N3370" s="1">
        <v>42535</v>
      </c>
      <c r="O3370" t="s">
        <v>374</v>
      </c>
      <c r="P3370" t="s">
        <v>375</v>
      </c>
      <c r="Q3370" t="s">
        <v>376</v>
      </c>
      <c r="R3370">
        <v>40</v>
      </c>
      <c r="S3370" t="s">
        <v>1761</v>
      </c>
      <c r="T3370" s="2">
        <v>0.03</v>
      </c>
      <c r="U3370" t="s">
        <v>1169</v>
      </c>
      <c r="V3370" t="s">
        <v>1762</v>
      </c>
      <c r="W3370" t="s">
        <v>380</v>
      </c>
      <c r="X3370" t="s">
        <v>1763</v>
      </c>
    </row>
    <row r="3371" spans="1:24" x14ac:dyDescent="0.3">
      <c r="A3371" t="s">
        <v>1759</v>
      </c>
      <c r="B3371" s="1">
        <v>42034</v>
      </c>
      <c r="C3371" t="s">
        <v>6607</v>
      </c>
      <c r="D3371" t="s">
        <v>2544</v>
      </c>
      <c r="E3371" t="s">
        <v>27</v>
      </c>
      <c r="F3371" t="s">
        <v>28</v>
      </c>
      <c r="G3371" t="s">
        <v>91</v>
      </c>
      <c r="H3371" t="s">
        <v>217</v>
      </c>
      <c r="I3371" t="s">
        <v>92</v>
      </c>
      <c r="J3371" t="s">
        <v>6608</v>
      </c>
      <c r="K3371" t="s">
        <v>94</v>
      </c>
      <c r="L3371" t="s">
        <v>95</v>
      </c>
      <c r="M3371" t="s">
        <v>156</v>
      </c>
      <c r="N3371" s="1">
        <v>42340</v>
      </c>
      <c r="O3371" t="s">
        <v>995</v>
      </c>
      <c r="P3371" t="s">
        <v>996</v>
      </c>
      <c r="Q3371" t="s">
        <v>997</v>
      </c>
      <c r="R3371">
        <v>33</v>
      </c>
      <c r="S3371" t="s">
        <v>6609</v>
      </c>
      <c r="T3371" s="2">
        <v>0.03</v>
      </c>
      <c r="U3371" t="s">
        <v>6610</v>
      </c>
      <c r="V3371" t="s">
        <v>6611</v>
      </c>
      <c r="W3371" t="s">
        <v>1001</v>
      </c>
      <c r="X3371" t="s">
        <v>6612</v>
      </c>
    </row>
    <row r="3372" spans="1:24" x14ac:dyDescent="0.3">
      <c r="A3372" t="s">
        <v>1759</v>
      </c>
      <c r="B3372" s="1">
        <v>42338</v>
      </c>
      <c r="C3372" t="s">
        <v>1253</v>
      </c>
      <c r="D3372" t="s">
        <v>974</v>
      </c>
      <c r="E3372" t="s">
        <v>46</v>
      </c>
      <c r="F3372" t="s">
        <v>47</v>
      </c>
      <c r="G3372" t="s">
        <v>91</v>
      </c>
      <c r="H3372" t="s">
        <v>48</v>
      </c>
      <c r="I3372" t="s">
        <v>63</v>
      </c>
      <c r="J3372" t="s">
        <v>2510</v>
      </c>
      <c r="K3372" t="s">
        <v>94</v>
      </c>
      <c r="L3372" t="s">
        <v>34</v>
      </c>
      <c r="M3372" t="s">
        <v>35</v>
      </c>
      <c r="N3372" s="1">
        <v>42339</v>
      </c>
      <c r="O3372" t="s">
        <v>2475</v>
      </c>
      <c r="P3372" t="s">
        <v>2511</v>
      </c>
      <c r="Q3372" t="s">
        <v>2512</v>
      </c>
      <c r="R3372">
        <v>32</v>
      </c>
      <c r="S3372" t="s">
        <v>8085</v>
      </c>
      <c r="T3372" s="2">
        <v>0.1</v>
      </c>
      <c r="U3372" t="s">
        <v>68</v>
      </c>
      <c r="V3372" t="s">
        <v>8086</v>
      </c>
      <c r="W3372" t="s">
        <v>2516</v>
      </c>
      <c r="X3372" t="s">
        <v>8087</v>
      </c>
    </row>
    <row r="3373" spans="1:24" x14ac:dyDescent="0.3">
      <c r="A3373" t="s">
        <v>1759</v>
      </c>
      <c r="B3373" s="1">
        <v>42728</v>
      </c>
      <c r="C3373" t="s">
        <v>477</v>
      </c>
      <c r="D3373" t="s">
        <v>465</v>
      </c>
      <c r="E3373" t="s">
        <v>27</v>
      </c>
      <c r="F3373" t="s">
        <v>28</v>
      </c>
      <c r="G3373" t="s">
        <v>77</v>
      </c>
      <c r="H3373" t="s">
        <v>205</v>
      </c>
      <c r="I3373" t="s">
        <v>92</v>
      </c>
      <c r="J3373" t="s">
        <v>1365</v>
      </c>
      <c r="K3373" t="s">
        <v>94</v>
      </c>
      <c r="L3373" t="s">
        <v>34</v>
      </c>
      <c r="M3373" t="s">
        <v>35</v>
      </c>
      <c r="N3373" s="1">
        <v>42730</v>
      </c>
      <c r="O3373" t="s">
        <v>925</v>
      </c>
      <c r="P3373" t="s">
        <v>758</v>
      </c>
      <c r="Q3373" t="s">
        <v>254</v>
      </c>
      <c r="R3373">
        <v>11</v>
      </c>
      <c r="S3373" t="s">
        <v>12800</v>
      </c>
      <c r="T3373" s="2">
        <v>0.08</v>
      </c>
      <c r="U3373" t="s">
        <v>127</v>
      </c>
      <c r="V3373" t="s">
        <v>5261</v>
      </c>
      <c r="W3373" t="s">
        <v>1369</v>
      </c>
      <c r="X3373" t="s">
        <v>12801</v>
      </c>
    </row>
    <row r="3374" spans="1:24" x14ac:dyDescent="0.3">
      <c r="A3374" t="s">
        <v>10174</v>
      </c>
      <c r="B3374" s="1">
        <v>42485</v>
      </c>
      <c r="C3374" t="s">
        <v>884</v>
      </c>
      <c r="D3374" t="s">
        <v>591</v>
      </c>
      <c r="E3374" t="s">
        <v>27</v>
      </c>
      <c r="F3374" t="s">
        <v>28</v>
      </c>
      <c r="G3374" t="s">
        <v>29</v>
      </c>
      <c r="H3374" t="s">
        <v>241</v>
      </c>
      <c r="I3374" t="s">
        <v>63</v>
      </c>
      <c r="J3374" t="s">
        <v>355</v>
      </c>
      <c r="K3374" t="s">
        <v>94</v>
      </c>
      <c r="L3374" t="s">
        <v>109</v>
      </c>
      <c r="M3374" t="s">
        <v>35</v>
      </c>
      <c r="N3374" s="1">
        <v>42488</v>
      </c>
      <c r="O3374" t="s">
        <v>129</v>
      </c>
      <c r="P3374" t="s">
        <v>356</v>
      </c>
      <c r="Q3374" t="s">
        <v>357</v>
      </c>
      <c r="R3374">
        <v>22</v>
      </c>
      <c r="S3374" t="s">
        <v>3677</v>
      </c>
      <c r="T3374" s="2">
        <v>0.1</v>
      </c>
      <c r="U3374" t="s">
        <v>2531</v>
      </c>
      <c r="V3374" t="s">
        <v>10175</v>
      </c>
      <c r="W3374" t="s">
        <v>361</v>
      </c>
      <c r="X3374" t="s">
        <v>10176</v>
      </c>
    </row>
    <row r="3375" spans="1:24" x14ac:dyDescent="0.3">
      <c r="A3375" t="s">
        <v>10174</v>
      </c>
      <c r="B3375" s="1">
        <v>41571</v>
      </c>
      <c r="C3375" t="s">
        <v>4431</v>
      </c>
      <c r="D3375" t="s">
        <v>1053</v>
      </c>
      <c r="E3375" t="s">
        <v>27</v>
      </c>
      <c r="F3375" t="s">
        <v>28</v>
      </c>
      <c r="G3375" t="s">
        <v>77</v>
      </c>
      <c r="H3375" t="s">
        <v>281</v>
      </c>
      <c r="I3375" t="s">
        <v>92</v>
      </c>
      <c r="J3375" t="s">
        <v>1853</v>
      </c>
      <c r="K3375" t="s">
        <v>33</v>
      </c>
      <c r="L3375" t="s">
        <v>34</v>
      </c>
      <c r="M3375" t="s">
        <v>35</v>
      </c>
      <c r="N3375" s="1">
        <v>41574</v>
      </c>
      <c r="O3375" t="s">
        <v>1854</v>
      </c>
      <c r="P3375" t="s">
        <v>1855</v>
      </c>
      <c r="Q3375" t="s">
        <v>1856</v>
      </c>
      <c r="R3375">
        <v>8</v>
      </c>
      <c r="S3375" t="s">
        <v>10185</v>
      </c>
      <c r="T3375" s="2">
        <v>0.05</v>
      </c>
      <c r="U3375" t="s">
        <v>10186</v>
      </c>
      <c r="V3375" t="s">
        <v>10187</v>
      </c>
      <c r="W3375" t="s">
        <v>165</v>
      </c>
      <c r="X3375" t="s">
        <v>10188</v>
      </c>
    </row>
    <row r="3376" spans="1:24" x14ac:dyDescent="0.3">
      <c r="A3376" t="s">
        <v>1817</v>
      </c>
      <c r="B3376" s="1">
        <v>42682</v>
      </c>
      <c r="C3376" t="s">
        <v>1818</v>
      </c>
      <c r="D3376" t="s">
        <v>622</v>
      </c>
      <c r="E3376" t="s">
        <v>27</v>
      </c>
      <c r="F3376" t="s">
        <v>28</v>
      </c>
      <c r="G3376" t="s">
        <v>29</v>
      </c>
      <c r="H3376" t="s">
        <v>433</v>
      </c>
      <c r="I3376" t="s">
        <v>31</v>
      </c>
      <c r="J3376" t="s">
        <v>1365</v>
      </c>
      <c r="K3376" t="s">
        <v>723</v>
      </c>
      <c r="L3376" t="s">
        <v>109</v>
      </c>
      <c r="M3376" t="s">
        <v>35</v>
      </c>
      <c r="N3376" s="1">
        <v>42684</v>
      </c>
      <c r="O3376" t="s">
        <v>925</v>
      </c>
      <c r="P3376" t="s">
        <v>758</v>
      </c>
      <c r="Q3376" t="s">
        <v>254</v>
      </c>
      <c r="R3376">
        <v>10</v>
      </c>
      <c r="S3376" t="s">
        <v>1819</v>
      </c>
      <c r="T3376" s="2">
        <v>0.1</v>
      </c>
      <c r="U3376" t="s">
        <v>1820</v>
      </c>
      <c r="V3376" t="s">
        <v>1821</v>
      </c>
      <c r="W3376" t="s">
        <v>1369</v>
      </c>
      <c r="X3376" t="s">
        <v>1822</v>
      </c>
    </row>
    <row r="3377" spans="1:24" x14ac:dyDescent="0.3">
      <c r="A3377" t="s">
        <v>1817</v>
      </c>
      <c r="B3377" s="1">
        <v>41894</v>
      </c>
      <c r="C3377" t="s">
        <v>10043</v>
      </c>
      <c r="D3377" t="s">
        <v>252</v>
      </c>
      <c r="E3377" t="s">
        <v>27</v>
      </c>
      <c r="F3377" t="s">
        <v>28</v>
      </c>
      <c r="G3377" t="s">
        <v>91</v>
      </c>
      <c r="H3377" t="s">
        <v>62</v>
      </c>
      <c r="I3377" t="s">
        <v>92</v>
      </c>
      <c r="J3377" t="s">
        <v>994</v>
      </c>
      <c r="K3377" t="s">
        <v>94</v>
      </c>
      <c r="L3377" t="s">
        <v>34</v>
      </c>
      <c r="M3377" t="s">
        <v>35</v>
      </c>
      <c r="N3377" s="1">
        <v>41901</v>
      </c>
      <c r="O3377" t="s">
        <v>995</v>
      </c>
      <c r="P3377" t="s">
        <v>996</v>
      </c>
      <c r="Q3377" t="s">
        <v>997</v>
      </c>
      <c r="R3377">
        <v>22</v>
      </c>
      <c r="S3377" t="s">
        <v>10044</v>
      </c>
      <c r="T3377" s="2">
        <v>0.1</v>
      </c>
      <c r="U3377" t="s">
        <v>10045</v>
      </c>
      <c r="V3377" t="s">
        <v>10046</v>
      </c>
      <c r="W3377" t="s">
        <v>1001</v>
      </c>
      <c r="X3377" t="s">
        <v>7373</v>
      </c>
    </row>
    <row r="3378" spans="1:24" x14ac:dyDescent="0.3">
      <c r="A3378" t="s">
        <v>1817</v>
      </c>
      <c r="B3378" s="1">
        <v>41974</v>
      </c>
      <c r="C3378" t="s">
        <v>894</v>
      </c>
      <c r="D3378" t="s">
        <v>895</v>
      </c>
      <c r="E3378" t="s">
        <v>27</v>
      </c>
      <c r="F3378" t="s">
        <v>28</v>
      </c>
      <c r="G3378" t="s">
        <v>134</v>
      </c>
      <c r="H3378" t="s">
        <v>289</v>
      </c>
      <c r="I3378" t="s">
        <v>121</v>
      </c>
      <c r="J3378" t="s">
        <v>197</v>
      </c>
      <c r="K3378" t="s">
        <v>94</v>
      </c>
      <c r="L3378" t="s">
        <v>34</v>
      </c>
      <c r="M3378" t="s">
        <v>35</v>
      </c>
      <c r="N3378" s="1">
        <v>41978</v>
      </c>
      <c r="O3378" t="s">
        <v>198</v>
      </c>
      <c r="P3378" t="s">
        <v>37</v>
      </c>
      <c r="Q3378" t="s">
        <v>57</v>
      </c>
      <c r="R3378">
        <v>9</v>
      </c>
      <c r="S3378" t="s">
        <v>1460</v>
      </c>
      <c r="T3378" s="2">
        <v>0.06</v>
      </c>
      <c r="U3378" t="s">
        <v>3166</v>
      </c>
      <c r="V3378" t="s">
        <v>11050</v>
      </c>
      <c r="W3378" t="s">
        <v>116</v>
      </c>
      <c r="X3378" t="s">
        <v>9418</v>
      </c>
    </row>
    <row r="3379" spans="1:24" x14ac:dyDescent="0.3">
      <c r="A3379" t="s">
        <v>1817</v>
      </c>
      <c r="B3379" s="1">
        <v>42602</v>
      </c>
      <c r="C3379" t="s">
        <v>1638</v>
      </c>
      <c r="D3379" t="s">
        <v>45</v>
      </c>
      <c r="E3379" t="s">
        <v>46</v>
      </c>
      <c r="F3379" t="s">
        <v>47</v>
      </c>
      <c r="G3379" t="s">
        <v>77</v>
      </c>
      <c r="H3379" t="s">
        <v>48</v>
      </c>
      <c r="I3379" t="s">
        <v>121</v>
      </c>
      <c r="J3379" t="s">
        <v>1365</v>
      </c>
      <c r="K3379" t="s">
        <v>94</v>
      </c>
      <c r="L3379" t="s">
        <v>109</v>
      </c>
      <c r="M3379" t="s">
        <v>35</v>
      </c>
      <c r="N3379" s="1">
        <v>42607</v>
      </c>
      <c r="O3379" t="s">
        <v>925</v>
      </c>
      <c r="P3379" t="s">
        <v>758</v>
      </c>
      <c r="Q3379" t="s">
        <v>254</v>
      </c>
      <c r="R3379">
        <v>34</v>
      </c>
      <c r="S3379" t="s">
        <v>11296</v>
      </c>
      <c r="T3379" s="2">
        <v>0.04</v>
      </c>
      <c r="U3379" t="s">
        <v>7793</v>
      </c>
      <c r="V3379" t="s">
        <v>1640</v>
      </c>
      <c r="W3379" t="s">
        <v>1369</v>
      </c>
      <c r="X3379" t="s">
        <v>8658</v>
      </c>
    </row>
    <row r="3380" spans="1:24" x14ac:dyDescent="0.3">
      <c r="A3380" t="s">
        <v>298</v>
      </c>
      <c r="B3380" s="1">
        <v>41939</v>
      </c>
      <c r="C3380" t="s">
        <v>299</v>
      </c>
      <c r="D3380" t="s">
        <v>228</v>
      </c>
      <c r="E3380" t="s">
        <v>46</v>
      </c>
      <c r="F3380" t="s">
        <v>47</v>
      </c>
      <c r="G3380" t="s">
        <v>77</v>
      </c>
      <c r="H3380" t="s">
        <v>107</v>
      </c>
      <c r="I3380" t="s">
        <v>196</v>
      </c>
      <c r="J3380" t="s">
        <v>253</v>
      </c>
      <c r="K3380" t="s">
        <v>94</v>
      </c>
      <c r="L3380" t="s">
        <v>109</v>
      </c>
      <c r="M3380" t="s">
        <v>35</v>
      </c>
      <c r="N3380" s="1">
        <v>41943</v>
      </c>
      <c r="O3380" t="s">
        <v>254</v>
      </c>
      <c r="P3380" t="s">
        <v>255</v>
      </c>
      <c r="Q3380" t="s">
        <v>256</v>
      </c>
      <c r="R3380">
        <v>23</v>
      </c>
      <c r="S3380" t="s">
        <v>300</v>
      </c>
      <c r="T3380" s="2">
        <v>0.01</v>
      </c>
      <c r="U3380" t="s">
        <v>301</v>
      </c>
      <c r="V3380" t="s">
        <v>302</v>
      </c>
      <c r="W3380" t="s">
        <v>260</v>
      </c>
      <c r="X3380" t="s">
        <v>303</v>
      </c>
    </row>
    <row r="3381" spans="1:24" x14ac:dyDescent="0.3">
      <c r="A3381" t="s">
        <v>5539</v>
      </c>
      <c r="B3381" s="1">
        <v>42751</v>
      </c>
      <c r="C3381" t="s">
        <v>3703</v>
      </c>
      <c r="D3381" t="s">
        <v>3704</v>
      </c>
      <c r="E3381" t="s">
        <v>27</v>
      </c>
      <c r="F3381" t="s">
        <v>28</v>
      </c>
      <c r="G3381" t="s">
        <v>77</v>
      </c>
      <c r="H3381" t="s">
        <v>965</v>
      </c>
      <c r="I3381" t="s">
        <v>31</v>
      </c>
      <c r="J3381" t="s">
        <v>488</v>
      </c>
      <c r="K3381" t="s">
        <v>33</v>
      </c>
      <c r="L3381" t="s">
        <v>392</v>
      </c>
      <c r="M3381" t="s">
        <v>393</v>
      </c>
      <c r="N3381" s="1">
        <v>42755</v>
      </c>
      <c r="O3381" t="s">
        <v>489</v>
      </c>
      <c r="P3381" t="s">
        <v>490</v>
      </c>
      <c r="Q3381" t="s">
        <v>491</v>
      </c>
      <c r="R3381">
        <v>25</v>
      </c>
      <c r="S3381" t="s">
        <v>5540</v>
      </c>
      <c r="T3381" s="2">
        <v>0.01</v>
      </c>
      <c r="U3381" t="s">
        <v>127</v>
      </c>
      <c r="V3381" t="s">
        <v>5541</v>
      </c>
      <c r="W3381" t="s">
        <v>495</v>
      </c>
      <c r="X3381" t="s">
        <v>5542</v>
      </c>
    </row>
    <row r="3382" spans="1:24" x14ac:dyDescent="0.3">
      <c r="A3382" t="s">
        <v>5539</v>
      </c>
      <c r="B3382" s="1">
        <v>42338</v>
      </c>
      <c r="C3382" t="s">
        <v>1467</v>
      </c>
      <c r="D3382" t="s">
        <v>1468</v>
      </c>
      <c r="E3382" t="s">
        <v>27</v>
      </c>
      <c r="F3382" t="s">
        <v>28</v>
      </c>
      <c r="G3382" t="s">
        <v>77</v>
      </c>
      <c r="H3382" t="s">
        <v>433</v>
      </c>
      <c r="I3382" t="s">
        <v>196</v>
      </c>
      <c r="J3382" t="s">
        <v>896</v>
      </c>
      <c r="K3382" t="s">
        <v>94</v>
      </c>
      <c r="L3382" t="s">
        <v>34</v>
      </c>
      <c r="M3382" t="s">
        <v>35</v>
      </c>
      <c r="N3382" s="1">
        <v>42339</v>
      </c>
      <c r="O3382" t="s">
        <v>501</v>
      </c>
      <c r="P3382" t="s">
        <v>897</v>
      </c>
      <c r="Q3382" t="s">
        <v>898</v>
      </c>
      <c r="R3382">
        <v>47</v>
      </c>
      <c r="S3382" t="s">
        <v>6215</v>
      </c>
      <c r="T3382" s="2">
        <v>0.05</v>
      </c>
      <c r="U3382" t="s">
        <v>6216</v>
      </c>
      <c r="V3382" t="s">
        <v>6217</v>
      </c>
      <c r="W3382" t="s">
        <v>902</v>
      </c>
      <c r="X3382" t="s">
        <v>6218</v>
      </c>
    </row>
    <row r="3383" spans="1:24" x14ac:dyDescent="0.3">
      <c r="A3383" t="s">
        <v>5539</v>
      </c>
      <c r="B3383" s="1">
        <v>41879</v>
      </c>
      <c r="C3383" t="s">
        <v>8193</v>
      </c>
      <c r="D3383" t="s">
        <v>1198</v>
      </c>
      <c r="E3383" t="s">
        <v>46</v>
      </c>
      <c r="F3383" t="s">
        <v>47</v>
      </c>
      <c r="G3383" t="s">
        <v>77</v>
      </c>
      <c r="H3383" t="s">
        <v>107</v>
      </c>
      <c r="I3383" t="s">
        <v>196</v>
      </c>
      <c r="J3383" t="s">
        <v>423</v>
      </c>
      <c r="K3383" t="s">
        <v>33</v>
      </c>
      <c r="L3383" t="s">
        <v>34</v>
      </c>
      <c r="M3383" t="s">
        <v>35</v>
      </c>
      <c r="N3383" s="1">
        <v>41879</v>
      </c>
      <c r="O3383" t="s">
        <v>424</v>
      </c>
      <c r="P3383" t="s">
        <v>356</v>
      </c>
      <c r="Q3383" t="s">
        <v>341</v>
      </c>
      <c r="R3383">
        <v>21</v>
      </c>
      <c r="S3383" t="s">
        <v>6808</v>
      </c>
      <c r="T3383" s="2">
        <v>0.03</v>
      </c>
      <c r="U3383" t="s">
        <v>495</v>
      </c>
      <c r="V3383" t="s">
        <v>6874</v>
      </c>
      <c r="W3383" t="s">
        <v>428</v>
      </c>
      <c r="X3383" t="s">
        <v>1822</v>
      </c>
    </row>
    <row r="3384" spans="1:24" x14ac:dyDescent="0.3">
      <c r="A3384" t="s">
        <v>304</v>
      </c>
      <c r="B3384" s="1">
        <v>42508</v>
      </c>
      <c r="C3384" t="s">
        <v>305</v>
      </c>
      <c r="D3384" t="s">
        <v>306</v>
      </c>
      <c r="E3384" t="s">
        <v>46</v>
      </c>
      <c r="F3384" t="s">
        <v>47</v>
      </c>
      <c r="G3384" t="s">
        <v>29</v>
      </c>
      <c r="H3384" t="s">
        <v>107</v>
      </c>
      <c r="I3384" t="s">
        <v>121</v>
      </c>
      <c r="J3384" t="s">
        <v>290</v>
      </c>
      <c r="K3384" t="s">
        <v>94</v>
      </c>
      <c r="L3384" t="s">
        <v>34</v>
      </c>
      <c r="M3384" t="s">
        <v>35</v>
      </c>
      <c r="N3384" s="1">
        <v>42510</v>
      </c>
      <c r="O3384" t="s">
        <v>291</v>
      </c>
      <c r="P3384" t="s">
        <v>292</v>
      </c>
      <c r="Q3384" t="s">
        <v>293</v>
      </c>
      <c r="R3384">
        <v>32</v>
      </c>
      <c r="S3384" t="s">
        <v>307</v>
      </c>
      <c r="T3384" s="2">
        <v>0.01</v>
      </c>
      <c r="U3384" t="s">
        <v>127</v>
      </c>
      <c r="V3384" t="s">
        <v>308</v>
      </c>
      <c r="W3384" t="s">
        <v>165</v>
      </c>
      <c r="X3384" t="s">
        <v>309</v>
      </c>
    </row>
    <row r="3385" spans="1:24" x14ac:dyDescent="0.3">
      <c r="A3385" t="s">
        <v>304</v>
      </c>
      <c r="B3385" s="1">
        <v>42539</v>
      </c>
      <c r="C3385" t="s">
        <v>1643</v>
      </c>
      <c r="D3385" t="s">
        <v>1617</v>
      </c>
      <c r="E3385" t="s">
        <v>27</v>
      </c>
      <c r="F3385" t="s">
        <v>28</v>
      </c>
      <c r="G3385" t="s">
        <v>91</v>
      </c>
      <c r="H3385" t="s">
        <v>78</v>
      </c>
      <c r="I3385" t="s">
        <v>31</v>
      </c>
      <c r="J3385" t="s">
        <v>411</v>
      </c>
      <c r="K3385" t="s">
        <v>94</v>
      </c>
      <c r="L3385" t="s">
        <v>34</v>
      </c>
      <c r="M3385" t="s">
        <v>35</v>
      </c>
      <c r="N3385" s="1">
        <v>42541</v>
      </c>
      <c r="O3385" t="s">
        <v>412</v>
      </c>
      <c r="P3385" t="s">
        <v>413</v>
      </c>
      <c r="Q3385" t="s">
        <v>414</v>
      </c>
      <c r="R3385">
        <v>38</v>
      </c>
      <c r="S3385" t="s">
        <v>8318</v>
      </c>
      <c r="T3385" s="2">
        <v>0.05</v>
      </c>
      <c r="U3385" t="s">
        <v>8319</v>
      </c>
      <c r="V3385" t="s">
        <v>8320</v>
      </c>
      <c r="W3385" t="s">
        <v>376</v>
      </c>
      <c r="X3385" t="s">
        <v>8321</v>
      </c>
    </row>
    <row r="3386" spans="1:24" x14ac:dyDescent="0.3">
      <c r="A3386" t="s">
        <v>4884</v>
      </c>
      <c r="B3386" s="1">
        <v>42011</v>
      </c>
      <c r="C3386" t="s">
        <v>1595</v>
      </c>
      <c r="D3386" t="s">
        <v>365</v>
      </c>
      <c r="E3386" t="s">
        <v>46</v>
      </c>
      <c r="F3386" t="s">
        <v>47</v>
      </c>
      <c r="G3386" t="s">
        <v>91</v>
      </c>
      <c r="H3386" t="s">
        <v>48</v>
      </c>
      <c r="I3386" t="s">
        <v>92</v>
      </c>
      <c r="J3386" t="s">
        <v>441</v>
      </c>
      <c r="K3386" t="s">
        <v>94</v>
      </c>
      <c r="L3386" t="s">
        <v>109</v>
      </c>
      <c r="M3386" t="s">
        <v>35</v>
      </c>
      <c r="N3386" s="1">
        <v>42013</v>
      </c>
      <c r="O3386" t="s">
        <v>442</v>
      </c>
      <c r="P3386" t="s">
        <v>443</v>
      </c>
      <c r="Q3386" t="s">
        <v>444</v>
      </c>
      <c r="R3386">
        <v>9</v>
      </c>
      <c r="S3386" t="s">
        <v>3626</v>
      </c>
      <c r="T3386" s="2">
        <v>0.09</v>
      </c>
      <c r="U3386" t="s">
        <v>3627</v>
      </c>
      <c r="V3386" t="s">
        <v>4885</v>
      </c>
      <c r="W3386" t="s">
        <v>448</v>
      </c>
      <c r="X3386" t="s">
        <v>4886</v>
      </c>
    </row>
    <row r="3387" spans="1:24" x14ac:dyDescent="0.3">
      <c r="A3387" t="s">
        <v>4884</v>
      </c>
      <c r="B3387" s="1">
        <v>41572</v>
      </c>
      <c r="C3387" t="s">
        <v>10652</v>
      </c>
      <c r="D3387" t="s">
        <v>288</v>
      </c>
      <c r="E3387" t="s">
        <v>27</v>
      </c>
      <c r="F3387" t="s">
        <v>28</v>
      </c>
      <c r="G3387" t="s">
        <v>77</v>
      </c>
      <c r="H3387" t="s">
        <v>289</v>
      </c>
      <c r="I3387" t="s">
        <v>31</v>
      </c>
      <c r="J3387" t="s">
        <v>135</v>
      </c>
      <c r="K3387" t="s">
        <v>33</v>
      </c>
      <c r="L3387" t="s">
        <v>392</v>
      </c>
      <c r="M3387" t="s">
        <v>393</v>
      </c>
      <c r="N3387" s="1">
        <v>41574</v>
      </c>
      <c r="O3387" t="s">
        <v>136</v>
      </c>
      <c r="P3387" t="s">
        <v>137</v>
      </c>
      <c r="Q3387" t="s">
        <v>52</v>
      </c>
      <c r="R3387">
        <v>37</v>
      </c>
      <c r="S3387" t="s">
        <v>5327</v>
      </c>
      <c r="T3387" s="2">
        <v>0</v>
      </c>
      <c r="U3387" t="s">
        <v>10653</v>
      </c>
      <c r="V3387" t="s">
        <v>10654</v>
      </c>
      <c r="W3387" t="s">
        <v>72</v>
      </c>
      <c r="X3387" t="s">
        <v>10655</v>
      </c>
    </row>
    <row r="3388" spans="1:24" x14ac:dyDescent="0.3">
      <c r="A3388" t="s">
        <v>3463</v>
      </c>
      <c r="B3388" s="1">
        <v>42344</v>
      </c>
      <c r="C3388" t="s">
        <v>3464</v>
      </c>
      <c r="D3388" t="s">
        <v>174</v>
      </c>
      <c r="E3388" t="s">
        <v>27</v>
      </c>
      <c r="F3388" t="s">
        <v>28</v>
      </c>
      <c r="G3388" t="s">
        <v>134</v>
      </c>
      <c r="H3388" t="s">
        <v>78</v>
      </c>
      <c r="I3388" t="s">
        <v>92</v>
      </c>
      <c r="J3388" t="s">
        <v>253</v>
      </c>
      <c r="K3388" t="s">
        <v>33</v>
      </c>
      <c r="L3388" t="s">
        <v>34</v>
      </c>
      <c r="M3388" t="s">
        <v>35</v>
      </c>
      <c r="N3388" s="1">
        <v>42346</v>
      </c>
      <c r="O3388" t="s">
        <v>254</v>
      </c>
      <c r="P3388" t="s">
        <v>255</v>
      </c>
      <c r="Q3388" t="s">
        <v>256</v>
      </c>
      <c r="R3388">
        <v>6</v>
      </c>
      <c r="S3388" t="s">
        <v>3465</v>
      </c>
      <c r="T3388" s="2">
        <v>0.03</v>
      </c>
      <c r="U3388" t="s">
        <v>1867</v>
      </c>
      <c r="V3388" t="s">
        <v>3466</v>
      </c>
      <c r="W3388" t="s">
        <v>260</v>
      </c>
      <c r="X3388" t="s">
        <v>3467</v>
      </c>
    </row>
    <row r="3389" spans="1:24" x14ac:dyDescent="0.3">
      <c r="A3389" t="s">
        <v>3463</v>
      </c>
      <c r="B3389" s="1">
        <v>42344</v>
      </c>
      <c r="C3389" t="s">
        <v>4641</v>
      </c>
      <c r="D3389" t="s">
        <v>1198</v>
      </c>
      <c r="E3389" t="s">
        <v>46</v>
      </c>
      <c r="F3389" t="s">
        <v>47</v>
      </c>
      <c r="G3389" t="s">
        <v>91</v>
      </c>
      <c r="H3389" t="s">
        <v>107</v>
      </c>
      <c r="I3389" t="s">
        <v>121</v>
      </c>
      <c r="J3389" t="s">
        <v>253</v>
      </c>
      <c r="K3389" t="s">
        <v>94</v>
      </c>
      <c r="L3389" t="s">
        <v>95</v>
      </c>
      <c r="M3389" t="s">
        <v>35</v>
      </c>
      <c r="N3389" s="1">
        <v>42346</v>
      </c>
      <c r="O3389" t="s">
        <v>254</v>
      </c>
      <c r="P3389" t="s">
        <v>255</v>
      </c>
      <c r="Q3389" t="s">
        <v>256</v>
      </c>
      <c r="R3389">
        <v>32</v>
      </c>
      <c r="S3389" t="s">
        <v>3465</v>
      </c>
      <c r="T3389" s="2">
        <v>0.09</v>
      </c>
      <c r="U3389" t="s">
        <v>1867</v>
      </c>
      <c r="V3389" t="s">
        <v>3466</v>
      </c>
      <c r="W3389" t="s">
        <v>260</v>
      </c>
      <c r="X3389" t="s">
        <v>3467</v>
      </c>
    </row>
    <row r="3390" spans="1:24" x14ac:dyDescent="0.3">
      <c r="A3390" t="s">
        <v>3463</v>
      </c>
      <c r="B3390" s="1">
        <v>42344</v>
      </c>
      <c r="C3390" t="s">
        <v>3464</v>
      </c>
      <c r="D3390" t="s">
        <v>174</v>
      </c>
      <c r="E3390" t="s">
        <v>27</v>
      </c>
      <c r="F3390" t="s">
        <v>28</v>
      </c>
      <c r="G3390" t="s">
        <v>29</v>
      </c>
      <c r="H3390" t="s">
        <v>78</v>
      </c>
      <c r="I3390" t="s">
        <v>196</v>
      </c>
      <c r="J3390" t="s">
        <v>253</v>
      </c>
      <c r="K3390" t="s">
        <v>94</v>
      </c>
      <c r="L3390" t="s">
        <v>95</v>
      </c>
      <c r="M3390" t="s">
        <v>35</v>
      </c>
      <c r="N3390" s="1">
        <v>42346</v>
      </c>
      <c r="O3390" t="s">
        <v>254</v>
      </c>
      <c r="P3390" t="s">
        <v>255</v>
      </c>
      <c r="Q3390" t="s">
        <v>256</v>
      </c>
      <c r="R3390">
        <v>47</v>
      </c>
      <c r="S3390" t="s">
        <v>3465</v>
      </c>
      <c r="T3390" s="2">
        <v>0.04</v>
      </c>
      <c r="U3390" t="s">
        <v>1867</v>
      </c>
      <c r="V3390" t="s">
        <v>3466</v>
      </c>
      <c r="W3390" t="s">
        <v>260</v>
      </c>
      <c r="X3390" t="s">
        <v>3467</v>
      </c>
    </row>
    <row r="3391" spans="1:24" x14ac:dyDescent="0.3">
      <c r="A3391" t="s">
        <v>1609</v>
      </c>
      <c r="B3391" s="1">
        <v>42551</v>
      </c>
      <c r="C3391" t="s">
        <v>1610</v>
      </c>
      <c r="D3391" t="s">
        <v>929</v>
      </c>
      <c r="E3391" t="s">
        <v>27</v>
      </c>
      <c r="F3391" t="s">
        <v>28</v>
      </c>
      <c r="G3391" t="s">
        <v>77</v>
      </c>
      <c r="H3391" t="s">
        <v>217</v>
      </c>
      <c r="I3391" t="s">
        <v>92</v>
      </c>
      <c r="J3391" t="s">
        <v>93</v>
      </c>
      <c r="K3391" t="s">
        <v>94</v>
      </c>
      <c r="L3391" t="s">
        <v>34</v>
      </c>
      <c r="M3391" t="s">
        <v>156</v>
      </c>
      <c r="N3391" s="1">
        <v>42553</v>
      </c>
      <c r="O3391" t="s">
        <v>96</v>
      </c>
      <c r="P3391" t="s">
        <v>97</v>
      </c>
      <c r="Q3391" t="s">
        <v>98</v>
      </c>
      <c r="R3391">
        <v>8</v>
      </c>
      <c r="S3391" t="s">
        <v>1611</v>
      </c>
      <c r="T3391" s="2">
        <v>0.02</v>
      </c>
      <c r="U3391" t="s">
        <v>1612</v>
      </c>
      <c r="V3391" t="s">
        <v>1613</v>
      </c>
      <c r="W3391" t="s">
        <v>102</v>
      </c>
      <c r="X3391" t="s">
        <v>1614</v>
      </c>
    </row>
    <row r="3392" spans="1:24" x14ac:dyDescent="0.3">
      <c r="A3392" t="s">
        <v>1609</v>
      </c>
      <c r="B3392" s="1">
        <v>42536</v>
      </c>
      <c r="C3392" t="s">
        <v>1911</v>
      </c>
      <c r="D3392" t="s">
        <v>120</v>
      </c>
      <c r="E3392" t="s">
        <v>27</v>
      </c>
      <c r="F3392" t="s">
        <v>28</v>
      </c>
      <c r="G3392" t="s">
        <v>77</v>
      </c>
      <c r="H3392" t="s">
        <v>62</v>
      </c>
      <c r="I3392" t="s">
        <v>92</v>
      </c>
      <c r="J3392" t="s">
        <v>93</v>
      </c>
      <c r="K3392" t="s">
        <v>94</v>
      </c>
      <c r="L3392" t="s">
        <v>34</v>
      </c>
      <c r="M3392" t="s">
        <v>35</v>
      </c>
      <c r="N3392" s="1">
        <v>42538</v>
      </c>
      <c r="O3392" t="s">
        <v>96</v>
      </c>
      <c r="P3392" t="s">
        <v>97</v>
      </c>
      <c r="Q3392" t="s">
        <v>98</v>
      </c>
      <c r="R3392">
        <v>39</v>
      </c>
      <c r="S3392" t="s">
        <v>1912</v>
      </c>
      <c r="T3392" s="2">
        <v>7.0000000000000007E-2</v>
      </c>
      <c r="U3392" t="s">
        <v>1913</v>
      </c>
      <c r="V3392" t="s">
        <v>1914</v>
      </c>
      <c r="W3392" t="s">
        <v>102</v>
      </c>
      <c r="X3392" t="s">
        <v>1915</v>
      </c>
    </row>
    <row r="3393" spans="1:24" x14ac:dyDescent="0.3">
      <c r="A3393" t="s">
        <v>1609</v>
      </c>
      <c r="B3393" s="1">
        <v>42634</v>
      </c>
      <c r="C3393" t="s">
        <v>650</v>
      </c>
      <c r="D3393" t="s">
        <v>204</v>
      </c>
      <c r="E3393" t="s">
        <v>27</v>
      </c>
      <c r="F3393" t="s">
        <v>28</v>
      </c>
      <c r="G3393" t="s">
        <v>77</v>
      </c>
      <c r="H3393" t="s">
        <v>205</v>
      </c>
      <c r="I3393" t="s">
        <v>121</v>
      </c>
      <c r="J3393" t="s">
        <v>197</v>
      </c>
      <c r="K3393" t="s">
        <v>94</v>
      </c>
      <c r="L3393" t="s">
        <v>34</v>
      </c>
      <c r="M3393" t="s">
        <v>35</v>
      </c>
      <c r="N3393" s="1">
        <v>42634</v>
      </c>
      <c r="O3393" t="s">
        <v>198</v>
      </c>
      <c r="P3393" t="s">
        <v>37</v>
      </c>
      <c r="Q3393" t="s">
        <v>57</v>
      </c>
      <c r="R3393">
        <v>23</v>
      </c>
      <c r="S3393" t="s">
        <v>3560</v>
      </c>
      <c r="T3393" s="2">
        <v>7.0000000000000007E-2</v>
      </c>
      <c r="U3393" t="s">
        <v>3561</v>
      </c>
      <c r="V3393" t="s">
        <v>3562</v>
      </c>
      <c r="W3393" t="s">
        <v>116</v>
      </c>
      <c r="X3393" t="s">
        <v>3563</v>
      </c>
    </row>
    <row r="3394" spans="1:24" x14ac:dyDescent="0.3">
      <c r="A3394" t="s">
        <v>1609</v>
      </c>
      <c r="B3394" s="1">
        <v>42378</v>
      </c>
      <c r="C3394" t="s">
        <v>1467</v>
      </c>
      <c r="D3394" t="s">
        <v>7703</v>
      </c>
      <c r="E3394" t="s">
        <v>27</v>
      </c>
      <c r="F3394" t="s">
        <v>28</v>
      </c>
      <c r="G3394" t="s">
        <v>77</v>
      </c>
      <c r="H3394" t="s">
        <v>433</v>
      </c>
      <c r="I3394" t="s">
        <v>121</v>
      </c>
      <c r="J3394" t="s">
        <v>1365</v>
      </c>
      <c r="K3394" t="s">
        <v>33</v>
      </c>
      <c r="L3394" t="s">
        <v>34</v>
      </c>
      <c r="M3394" t="s">
        <v>35</v>
      </c>
      <c r="N3394" s="1">
        <v>42380</v>
      </c>
      <c r="O3394" t="s">
        <v>925</v>
      </c>
      <c r="P3394" t="s">
        <v>758</v>
      </c>
      <c r="Q3394" t="s">
        <v>254</v>
      </c>
      <c r="R3394">
        <v>34</v>
      </c>
      <c r="S3394" t="s">
        <v>1844</v>
      </c>
      <c r="T3394" s="2">
        <v>7.0000000000000007E-2</v>
      </c>
      <c r="U3394" t="s">
        <v>1845</v>
      </c>
      <c r="V3394" t="s">
        <v>1846</v>
      </c>
      <c r="W3394" t="s">
        <v>1369</v>
      </c>
      <c r="X3394" t="s">
        <v>1847</v>
      </c>
    </row>
    <row r="3395" spans="1:24" x14ac:dyDescent="0.3">
      <c r="A3395" t="s">
        <v>1609</v>
      </c>
      <c r="B3395" s="1">
        <v>42597</v>
      </c>
      <c r="C3395" t="s">
        <v>530</v>
      </c>
      <c r="D3395" t="s">
        <v>531</v>
      </c>
      <c r="E3395" t="s">
        <v>27</v>
      </c>
      <c r="F3395" t="s">
        <v>28</v>
      </c>
      <c r="G3395" t="s">
        <v>91</v>
      </c>
      <c r="H3395" t="s">
        <v>30</v>
      </c>
      <c r="I3395" t="s">
        <v>31</v>
      </c>
      <c r="J3395" t="s">
        <v>2449</v>
      </c>
      <c r="K3395" t="s">
        <v>94</v>
      </c>
      <c r="L3395" t="s">
        <v>95</v>
      </c>
      <c r="M3395" t="s">
        <v>35</v>
      </c>
      <c r="N3395" s="1">
        <v>42602</v>
      </c>
      <c r="O3395" t="s">
        <v>1883</v>
      </c>
      <c r="P3395" t="s">
        <v>2450</v>
      </c>
      <c r="Q3395" t="s">
        <v>2451</v>
      </c>
      <c r="R3395">
        <v>26</v>
      </c>
      <c r="S3395" t="s">
        <v>9535</v>
      </c>
      <c r="T3395" s="2">
        <v>0.03</v>
      </c>
      <c r="U3395" t="s">
        <v>9536</v>
      </c>
      <c r="V3395" t="s">
        <v>9537</v>
      </c>
      <c r="W3395" t="s">
        <v>2454</v>
      </c>
      <c r="X3395" t="s">
        <v>2572</v>
      </c>
    </row>
    <row r="3396" spans="1:24" x14ac:dyDescent="0.3">
      <c r="A3396" t="s">
        <v>1609</v>
      </c>
      <c r="B3396" s="1">
        <v>42344</v>
      </c>
      <c r="C3396" t="s">
        <v>7948</v>
      </c>
      <c r="D3396" t="s">
        <v>929</v>
      </c>
      <c r="E3396" t="s">
        <v>27</v>
      </c>
      <c r="F3396" t="s">
        <v>28</v>
      </c>
      <c r="G3396" t="s">
        <v>91</v>
      </c>
      <c r="H3396" t="s">
        <v>217</v>
      </c>
      <c r="I3396" t="s">
        <v>31</v>
      </c>
      <c r="J3396" t="s">
        <v>197</v>
      </c>
      <c r="K3396" t="s">
        <v>94</v>
      </c>
      <c r="L3396" t="s">
        <v>34</v>
      </c>
      <c r="M3396" t="s">
        <v>35</v>
      </c>
      <c r="N3396" s="1">
        <v>42345</v>
      </c>
      <c r="O3396" t="s">
        <v>198</v>
      </c>
      <c r="P3396" t="s">
        <v>37</v>
      </c>
      <c r="Q3396" t="s">
        <v>57</v>
      </c>
      <c r="R3396">
        <v>18</v>
      </c>
      <c r="S3396" t="s">
        <v>7203</v>
      </c>
      <c r="T3396" s="2">
        <v>0.03</v>
      </c>
      <c r="U3396" t="s">
        <v>378</v>
      </c>
      <c r="V3396" t="s">
        <v>9852</v>
      </c>
      <c r="W3396" t="s">
        <v>116</v>
      </c>
      <c r="X3396" t="s">
        <v>1746</v>
      </c>
    </row>
    <row r="3397" spans="1:24" x14ac:dyDescent="0.3">
      <c r="A3397" t="s">
        <v>1609</v>
      </c>
      <c r="B3397" s="1">
        <v>42362</v>
      </c>
      <c r="C3397" t="s">
        <v>119</v>
      </c>
      <c r="D3397" t="s">
        <v>120</v>
      </c>
      <c r="E3397" t="s">
        <v>27</v>
      </c>
      <c r="F3397" t="s">
        <v>28</v>
      </c>
      <c r="G3397" t="s">
        <v>77</v>
      </c>
      <c r="H3397" t="s">
        <v>62</v>
      </c>
      <c r="I3397" t="s">
        <v>196</v>
      </c>
      <c r="J3397" t="s">
        <v>197</v>
      </c>
      <c r="K3397" t="s">
        <v>94</v>
      </c>
      <c r="L3397" t="s">
        <v>95</v>
      </c>
      <c r="M3397" t="s">
        <v>35</v>
      </c>
      <c r="N3397" s="1">
        <v>42362</v>
      </c>
      <c r="O3397" t="s">
        <v>198</v>
      </c>
      <c r="P3397" t="s">
        <v>37</v>
      </c>
      <c r="Q3397" t="s">
        <v>57</v>
      </c>
      <c r="R3397">
        <v>25</v>
      </c>
      <c r="S3397" t="s">
        <v>7203</v>
      </c>
      <c r="T3397" s="2">
        <v>0</v>
      </c>
      <c r="U3397" t="s">
        <v>378</v>
      </c>
      <c r="V3397" t="s">
        <v>9852</v>
      </c>
      <c r="W3397" t="s">
        <v>116</v>
      </c>
      <c r="X3397" t="s">
        <v>1746</v>
      </c>
    </row>
    <row r="3398" spans="1:24" x14ac:dyDescent="0.3">
      <c r="A3398" t="s">
        <v>1609</v>
      </c>
      <c r="B3398" s="1">
        <v>42344</v>
      </c>
      <c r="C3398" t="s">
        <v>7948</v>
      </c>
      <c r="D3398" t="s">
        <v>929</v>
      </c>
      <c r="E3398" t="s">
        <v>27</v>
      </c>
      <c r="F3398" t="s">
        <v>28</v>
      </c>
      <c r="G3398" t="s">
        <v>134</v>
      </c>
      <c r="H3398" t="s">
        <v>217</v>
      </c>
      <c r="I3398" t="s">
        <v>121</v>
      </c>
      <c r="J3398" t="s">
        <v>197</v>
      </c>
      <c r="K3398" t="s">
        <v>94</v>
      </c>
      <c r="L3398" t="s">
        <v>34</v>
      </c>
      <c r="M3398" t="s">
        <v>35</v>
      </c>
      <c r="N3398" s="1">
        <v>42345</v>
      </c>
      <c r="O3398" t="s">
        <v>198</v>
      </c>
      <c r="P3398" t="s">
        <v>37</v>
      </c>
      <c r="Q3398" t="s">
        <v>57</v>
      </c>
      <c r="R3398">
        <v>40</v>
      </c>
      <c r="S3398" t="s">
        <v>7203</v>
      </c>
      <c r="T3398" s="2">
        <v>0</v>
      </c>
      <c r="U3398" t="s">
        <v>378</v>
      </c>
      <c r="V3398" t="s">
        <v>9852</v>
      </c>
      <c r="W3398" t="s">
        <v>116</v>
      </c>
      <c r="X3398" t="s">
        <v>1746</v>
      </c>
    </row>
    <row r="3399" spans="1:24" x14ac:dyDescent="0.3">
      <c r="A3399" t="s">
        <v>1609</v>
      </c>
      <c r="B3399" s="1">
        <v>42344</v>
      </c>
      <c r="C3399" t="s">
        <v>7948</v>
      </c>
      <c r="D3399" t="s">
        <v>929</v>
      </c>
      <c r="E3399" t="s">
        <v>27</v>
      </c>
      <c r="F3399" t="s">
        <v>28</v>
      </c>
      <c r="G3399" t="s">
        <v>29</v>
      </c>
      <c r="H3399" t="s">
        <v>217</v>
      </c>
      <c r="I3399" t="s">
        <v>92</v>
      </c>
      <c r="J3399" t="s">
        <v>197</v>
      </c>
      <c r="K3399" t="s">
        <v>94</v>
      </c>
      <c r="L3399" t="s">
        <v>95</v>
      </c>
      <c r="M3399" t="s">
        <v>35</v>
      </c>
      <c r="N3399" s="1">
        <v>42345</v>
      </c>
      <c r="O3399" t="s">
        <v>198</v>
      </c>
      <c r="P3399" t="s">
        <v>37</v>
      </c>
      <c r="Q3399" t="s">
        <v>57</v>
      </c>
      <c r="R3399">
        <v>39</v>
      </c>
      <c r="S3399" t="s">
        <v>7203</v>
      </c>
      <c r="T3399" s="2">
        <v>7.0000000000000007E-2</v>
      </c>
      <c r="U3399" t="s">
        <v>378</v>
      </c>
      <c r="V3399" t="s">
        <v>9852</v>
      </c>
      <c r="W3399" t="s">
        <v>116</v>
      </c>
      <c r="X3399" t="s">
        <v>1746</v>
      </c>
    </row>
    <row r="3400" spans="1:24" x14ac:dyDescent="0.3">
      <c r="A3400" t="s">
        <v>7583</v>
      </c>
      <c r="B3400" s="1">
        <v>42226</v>
      </c>
      <c r="C3400" t="s">
        <v>1578</v>
      </c>
      <c r="D3400" t="s">
        <v>1579</v>
      </c>
      <c r="E3400" t="s">
        <v>27</v>
      </c>
      <c r="F3400" t="s">
        <v>28</v>
      </c>
      <c r="G3400" t="s">
        <v>77</v>
      </c>
      <c r="H3400" t="s">
        <v>422</v>
      </c>
      <c r="I3400" t="s">
        <v>196</v>
      </c>
      <c r="J3400" t="s">
        <v>355</v>
      </c>
      <c r="K3400" t="s">
        <v>94</v>
      </c>
      <c r="L3400" t="s">
        <v>109</v>
      </c>
      <c r="M3400" t="s">
        <v>35</v>
      </c>
      <c r="N3400" s="1">
        <v>42229</v>
      </c>
      <c r="O3400" t="s">
        <v>129</v>
      </c>
      <c r="P3400" t="s">
        <v>356</v>
      </c>
      <c r="Q3400" t="s">
        <v>357</v>
      </c>
      <c r="R3400">
        <v>44</v>
      </c>
      <c r="S3400" t="s">
        <v>4017</v>
      </c>
      <c r="T3400" s="2">
        <v>0.03</v>
      </c>
      <c r="U3400" t="s">
        <v>4018</v>
      </c>
      <c r="V3400" t="s">
        <v>7584</v>
      </c>
      <c r="W3400" t="s">
        <v>361</v>
      </c>
      <c r="X3400" t="s">
        <v>7585</v>
      </c>
    </row>
    <row r="3401" spans="1:24" x14ac:dyDescent="0.3">
      <c r="A3401" t="s">
        <v>7372</v>
      </c>
      <c r="B3401" s="1">
        <v>42112</v>
      </c>
      <c r="C3401" t="s">
        <v>2338</v>
      </c>
      <c r="D3401" t="s">
        <v>365</v>
      </c>
      <c r="E3401" t="s">
        <v>46</v>
      </c>
      <c r="F3401" t="s">
        <v>47</v>
      </c>
      <c r="G3401" t="s">
        <v>91</v>
      </c>
      <c r="H3401" t="s">
        <v>48</v>
      </c>
      <c r="I3401" t="s">
        <v>121</v>
      </c>
      <c r="J3401" t="s">
        <v>2705</v>
      </c>
      <c r="K3401" t="s">
        <v>94</v>
      </c>
      <c r="L3401" t="s">
        <v>109</v>
      </c>
      <c r="M3401" t="s">
        <v>35</v>
      </c>
      <c r="N3401" s="1">
        <v>42113</v>
      </c>
      <c r="O3401" t="s">
        <v>2706</v>
      </c>
      <c r="P3401" t="s">
        <v>2707</v>
      </c>
      <c r="Q3401" t="s">
        <v>2708</v>
      </c>
      <c r="R3401">
        <v>28</v>
      </c>
      <c r="S3401" t="s">
        <v>3745</v>
      </c>
      <c r="T3401" s="2">
        <v>0.03</v>
      </c>
      <c r="U3401" t="s">
        <v>685</v>
      </c>
      <c r="V3401" t="s">
        <v>3746</v>
      </c>
      <c r="W3401" t="s">
        <v>116</v>
      </c>
      <c r="X3401" t="s">
        <v>7373</v>
      </c>
    </row>
    <row r="3402" spans="1:24" x14ac:dyDescent="0.3">
      <c r="A3402" t="s">
        <v>7372</v>
      </c>
      <c r="B3402" s="1">
        <v>42346</v>
      </c>
      <c r="C3402" t="s">
        <v>1473</v>
      </c>
      <c r="D3402" t="s">
        <v>252</v>
      </c>
      <c r="E3402" t="s">
        <v>27</v>
      </c>
      <c r="F3402" t="s">
        <v>28</v>
      </c>
      <c r="G3402" t="s">
        <v>77</v>
      </c>
      <c r="H3402" t="s">
        <v>62</v>
      </c>
      <c r="I3402" t="s">
        <v>31</v>
      </c>
      <c r="J3402" t="s">
        <v>93</v>
      </c>
      <c r="K3402" t="s">
        <v>94</v>
      </c>
      <c r="L3402" t="s">
        <v>34</v>
      </c>
      <c r="M3402" t="s">
        <v>35</v>
      </c>
      <c r="N3402" s="1">
        <v>42350</v>
      </c>
      <c r="O3402" t="s">
        <v>96</v>
      </c>
      <c r="P3402" t="s">
        <v>97</v>
      </c>
      <c r="Q3402" t="s">
        <v>98</v>
      </c>
      <c r="R3402">
        <v>23</v>
      </c>
      <c r="S3402" t="s">
        <v>5111</v>
      </c>
      <c r="T3402" s="2">
        <v>0.02</v>
      </c>
      <c r="U3402" t="s">
        <v>2457</v>
      </c>
      <c r="V3402" t="s">
        <v>11120</v>
      </c>
      <c r="W3402" t="s">
        <v>102</v>
      </c>
      <c r="X3402" t="s">
        <v>5921</v>
      </c>
    </row>
    <row r="3403" spans="1:24" x14ac:dyDescent="0.3">
      <c r="A3403" t="s">
        <v>7372</v>
      </c>
      <c r="B3403" s="1">
        <v>42346</v>
      </c>
      <c r="C3403" t="s">
        <v>1473</v>
      </c>
      <c r="D3403" t="s">
        <v>252</v>
      </c>
      <c r="E3403" t="s">
        <v>27</v>
      </c>
      <c r="F3403" t="s">
        <v>28</v>
      </c>
      <c r="G3403" t="s">
        <v>29</v>
      </c>
      <c r="H3403" t="s">
        <v>62</v>
      </c>
      <c r="I3403" t="s">
        <v>92</v>
      </c>
      <c r="J3403" t="s">
        <v>93</v>
      </c>
      <c r="K3403" t="s">
        <v>94</v>
      </c>
      <c r="L3403" t="s">
        <v>95</v>
      </c>
      <c r="M3403" t="s">
        <v>35</v>
      </c>
      <c r="N3403" s="1">
        <v>42352</v>
      </c>
      <c r="O3403" t="s">
        <v>96</v>
      </c>
      <c r="P3403" t="s">
        <v>97</v>
      </c>
      <c r="Q3403" t="s">
        <v>98</v>
      </c>
      <c r="R3403">
        <v>32</v>
      </c>
      <c r="S3403" t="s">
        <v>5111</v>
      </c>
      <c r="T3403" s="2">
        <v>0.06</v>
      </c>
      <c r="U3403" t="s">
        <v>2457</v>
      </c>
      <c r="V3403" t="s">
        <v>11120</v>
      </c>
      <c r="W3403" t="s">
        <v>102</v>
      </c>
      <c r="X3403" t="s">
        <v>5921</v>
      </c>
    </row>
    <row r="3404" spans="1:24" x14ac:dyDescent="0.3">
      <c r="A3404" t="s">
        <v>5000</v>
      </c>
      <c r="B3404" s="1">
        <v>42422</v>
      </c>
      <c r="C3404" t="s">
        <v>5001</v>
      </c>
      <c r="D3404" t="s">
        <v>929</v>
      </c>
      <c r="E3404" t="s">
        <v>27</v>
      </c>
      <c r="F3404" t="s">
        <v>28</v>
      </c>
      <c r="G3404" t="s">
        <v>29</v>
      </c>
      <c r="H3404" t="s">
        <v>217</v>
      </c>
      <c r="I3404" t="s">
        <v>196</v>
      </c>
      <c r="J3404" t="s">
        <v>1150</v>
      </c>
      <c r="K3404" t="s">
        <v>94</v>
      </c>
      <c r="L3404" t="s">
        <v>95</v>
      </c>
      <c r="M3404" t="s">
        <v>156</v>
      </c>
      <c r="N3404" s="1">
        <v>42423</v>
      </c>
      <c r="O3404" t="s">
        <v>1151</v>
      </c>
      <c r="P3404" t="s">
        <v>1152</v>
      </c>
      <c r="Q3404" t="s">
        <v>1153</v>
      </c>
      <c r="R3404">
        <v>42</v>
      </c>
      <c r="S3404" t="s">
        <v>5002</v>
      </c>
      <c r="T3404" s="2">
        <v>0.06</v>
      </c>
      <c r="U3404" t="s">
        <v>5003</v>
      </c>
      <c r="V3404" t="s">
        <v>5004</v>
      </c>
      <c r="W3404" t="s">
        <v>1156</v>
      </c>
      <c r="X3404" t="s">
        <v>5005</v>
      </c>
    </row>
    <row r="3405" spans="1:24" x14ac:dyDescent="0.3">
      <c r="A3405" t="s">
        <v>5000</v>
      </c>
      <c r="B3405" s="1">
        <v>42723</v>
      </c>
      <c r="C3405" t="s">
        <v>1578</v>
      </c>
      <c r="D3405" t="s">
        <v>1579</v>
      </c>
      <c r="E3405" t="s">
        <v>27</v>
      </c>
      <c r="F3405" t="s">
        <v>28</v>
      </c>
      <c r="G3405" t="s">
        <v>134</v>
      </c>
      <c r="H3405" t="s">
        <v>422</v>
      </c>
      <c r="I3405" t="s">
        <v>92</v>
      </c>
      <c r="J3405" t="s">
        <v>122</v>
      </c>
      <c r="K3405" t="s">
        <v>94</v>
      </c>
      <c r="L3405" t="s">
        <v>95</v>
      </c>
      <c r="M3405" t="s">
        <v>35</v>
      </c>
      <c r="N3405" s="1">
        <v>42725</v>
      </c>
      <c r="O3405" t="s">
        <v>123</v>
      </c>
      <c r="P3405" t="s">
        <v>124</v>
      </c>
      <c r="Q3405" t="s">
        <v>125</v>
      </c>
      <c r="R3405">
        <v>38</v>
      </c>
      <c r="S3405" t="s">
        <v>5659</v>
      </c>
      <c r="T3405" s="2">
        <v>7.0000000000000007E-2</v>
      </c>
      <c r="U3405" t="s">
        <v>4827</v>
      </c>
      <c r="V3405" t="s">
        <v>5660</v>
      </c>
      <c r="W3405" t="s">
        <v>129</v>
      </c>
      <c r="X3405" t="s">
        <v>4891</v>
      </c>
    </row>
    <row r="3406" spans="1:24" x14ac:dyDescent="0.3">
      <c r="A3406" t="s">
        <v>5000</v>
      </c>
      <c r="B3406" s="1">
        <v>42017</v>
      </c>
      <c r="C3406" t="s">
        <v>1317</v>
      </c>
      <c r="D3406" t="s">
        <v>683</v>
      </c>
      <c r="E3406" t="s">
        <v>46</v>
      </c>
      <c r="F3406" t="s">
        <v>47</v>
      </c>
      <c r="G3406" t="s">
        <v>134</v>
      </c>
      <c r="H3406" t="s">
        <v>107</v>
      </c>
      <c r="I3406" t="s">
        <v>196</v>
      </c>
      <c r="J3406" t="s">
        <v>1938</v>
      </c>
      <c r="K3406" t="s">
        <v>94</v>
      </c>
      <c r="L3406" t="s">
        <v>34</v>
      </c>
      <c r="M3406" t="s">
        <v>35</v>
      </c>
      <c r="N3406" s="1">
        <v>42019</v>
      </c>
      <c r="O3406" t="s">
        <v>1939</v>
      </c>
      <c r="P3406" t="s">
        <v>877</v>
      </c>
      <c r="Q3406" t="s">
        <v>1239</v>
      </c>
      <c r="R3406">
        <v>33</v>
      </c>
      <c r="S3406" t="s">
        <v>6980</v>
      </c>
      <c r="T3406" s="2">
        <v>0.05</v>
      </c>
      <c r="U3406" t="s">
        <v>6981</v>
      </c>
      <c r="V3406" t="s">
        <v>6982</v>
      </c>
      <c r="W3406" t="s">
        <v>1942</v>
      </c>
      <c r="X3406" t="s">
        <v>6983</v>
      </c>
    </row>
    <row r="3407" spans="1:24" x14ac:dyDescent="0.3">
      <c r="A3407" t="s">
        <v>2596</v>
      </c>
      <c r="B3407" s="1">
        <v>42395</v>
      </c>
      <c r="C3407" t="s">
        <v>2181</v>
      </c>
      <c r="D3407" t="s">
        <v>506</v>
      </c>
      <c r="E3407" t="s">
        <v>27</v>
      </c>
      <c r="F3407" t="s">
        <v>28</v>
      </c>
      <c r="G3407" t="s">
        <v>77</v>
      </c>
      <c r="H3407" t="s">
        <v>62</v>
      </c>
      <c r="I3407" t="s">
        <v>31</v>
      </c>
      <c r="J3407" t="s">
        <v>2597</v>
      </c>
      <c r="K3407" t="s">
        <v>94</v>
      </c>
      <c r="L3407" t="s">
        <v>109</v>
      </c>
      <c r="M3407" t="s">
        <v>156</v>
      </c>
      <c r="N3407" s="1">
        <v>42397</v>
      </c>
      <c r="O3407" t="s">
        <v>1960</v>
      </c>
      <c r="P3407" t="s">
        <v>1961</v>
      </c>
      <c r="Q3407" t="s">
        <v>1962</v>
      </c>
      <c r="R3407">
        <v>21</v>
      </c>
      <c r="S3407" t="s">
        <v>2598</v>
      </c>
      <c r="T3407" s="2">
        <v>7.0000000000000007E-2</v>
      </c>
      <c r="U3407" t="s">
        <v>2599</v>
      </c>
      <c r="V3407" t="s">
        <v>2600</v>
      </c>
      <c r="W3407" t="s">
        <v>1901</v>
      </c>
      <c r="X3407" t="s">
        <v>2601</v>
      </c>
    </row>
    <row r="3408" spans="1:24" x14ac:dyDescent="0.3">
      <c r="A3408" t="s">
        <v>2596</v>
      </c>
      <c r="B3408" s="1">
        <v>42615</v>
      </c>
      <c r="C3408" t="s">
        <v>4533</v>
      </c>
      <c r="D3408" t="s">
        <v>551</v>
      </c>
      <c r="E3408" t="s">
        <v>27</v>
      </c>
      <c r="F3408" t="s">
        <v>28</v>
      </c>
      <c r="G3408" t="s">
        <v>91</v>
      </c>
      <c r="H3408" t="s">
        <v>289</v>
      </c>
      <c r="I3408" t="s">
        <v>31</v>
      </c>
      <c r="J3408" t="s">
        <v>441</v>
      </c>
      <c r="K3408" t="s">
        <v>94</v>
      </c>
      <c r="L3408" t="s">
        <v>34</v>
      </c>
      <c r="M3408" t="s">
        <v>156</v>
      </c>
      <c r="N3408" s="1">
        <v>42617</v>
      </c>
      <c r="O3408" t="s">
        <v>442</v>
      </c>
      <c r="P3408" t="s">
        <v>443</v>
      </c>
      <c r="Q3408" t="s">
        <v>444</v>
      </c>
      <c r="R3408">
        <v>18</v>
      </c>
      <c r="S3408" t="s">
        <v>4534</v>
      </c>
      <c r="T3408" s="2">
        <v>0.04</v>
      </c>
      <c r="U3408" t="s">
        <v>690</v>
      </c>
      <c r="V3408" t="s">
        <v>4535</v>
      </c>
      <c r="W3408" t="s">
        <v>448</v>
      </c>
      <c r="X3408" t="s">
        <v>4536</v>
      </c>
    </row>
    <row r="3409" spans="1:24" x14ac:dyDescent="0.3">
      <c r="A3409" t="s">
        <v>4361</v>
      </c>
      <c r="B3409" s="1">
        <v>42626</v>
      </c>
      <c r="C3409" t="s">
        <v>911</v>
      </c>
      <c r="D3409" t="s">
        <v>912</v>
      </c>
      <c r="E3409" t="s">
        <v>27</v>
      </c>
      <c r="F3409" t="s">
        <v>28</v>
      </c>
      <c r="G3409" t="s">
        <v>91</v>
      </c>
      <c r="H3409" t="s">
        <v>205</v>
      </c>
      <c r="I3409" t="s">
        <v>63</v>
      </c>
      <c r="J3409" t="s">
        <v>229</v>
      </c>
      <c r="K3409" t="s">
        <v>33</v>
      </c>
      <c r="L3409" t="s">
        <v>34</v>
      </c>
      <c r="M3409" t="s">
        <v>35</v>
      </c>
      <c r="N3409" s="1">
        <v>42629</v>
      </c>
      <c r="O3409" t="s">
        <v>230</v>
      </c>
      <c r="P3409" t="s">
        <v>231</v>
      </c>
      <c r="Q3409" t="s">
        <v>232</v>
      </c>
      <c r="R3409">
        <v>14</v>
      </c>
      <c r="S3409" t="s">
        <v>4362</v>
      </c>
      <c r="T3409" s="2">
        <v>0.03</v>
      </c>
      <c r="U3409" t="s">
        <v>640</v>
      </c>
      <c r="V3409" t="s">
        <v>4363</v>
      </c>
      <c r="W3409" t="s">
        <v>236</v>
      </c>
      <c r="X3409" t="s">
        <v>4364</v>
      </c>
    </row>
    <row r="3410" spans="1:24" x14ac:dyDescent="0.3">
      <c r="A3410" t="s">
        <v>4361</v>
      </c>
      <c r="B3410" s="1">
        <v>42636</v>
      </c>
      <c r="C3410" t="s">
        <v>7457</v>
      </c>
      <c r="D3410" t="s">
        <v>465</v>
      </c>
      <c r="E3410" t="s">
        <v>27</v>
      </c>
      <c r="F3410" t="s">
        <v>28</v>
      </c>
      <c r="G3410" t="s">
        <v>29</v>
      </c>
      <c r="H3410" t="s">
        <v>205</v>
      </c>
      <c r="I3410" t="s">
        <v>92</v>
      </c>
      <c r="J3410" t="s">
        <v>206</v>
      </c>
      <c r="K3410" t="s">
        <v>94</v>
      </c>
      <c r="L3410" t="s">
        <v>34</v>
      </c>
      <c r="M3410" t="s">
        <v>35</v>
      </c>
      <c r="N3410" s="1">
        <v>42639</v>
      </c>
      <c r="O3410" t="s">
        <v>207</v>
      </c>
      <c r="P3410" t="s">
        <v>208</v>
      </c>
      <c r="Q3410" t="s">
        <v>125</v>
      </c>
      <c r="R3410">
        <v>34</v>
      </c>
      <c r="S3410" t="s">
        <v>7792</v>
      </c>
      <c r="T3410" s="2">
        <v>0.03</v>
      </c>
      <c r="U3410" t="s">
        <v>7793</v>
      </c>
      <c r="V3410" t="s">
        <v>225</v>
      </c>
      <c r="W3410" t="s">
        <v>212</v>
      </c>
      <c r="X3410" t="s">
        <v>7794</v>
      </c>
    </row>
    <row r="3411" spans="1:24" x14ac:dyDescent="0.3">
      <c r="A3411" t="s">
        <v>4361</v>
      </c>
      <c r="B3411" s="1">
        <v>42347</v>
      </c>
      <c r="C3411" t="s">
        <v>273</v>
      </c>
      <c r="D3411" t="s">
        <v>162</v>
      </c>
      <c r="E3411" t="s">
        <v>46</v>
      </c>
      <c r="F3411" t="s">
        <v>47</v>
      </c>
      <c r="G3411" t="s">
        <v>77</v>
      </c>
      <c r="H3411" t="s">
        <v>107</v>
      </c>
      <c r="I3411" t="s">
        <v>196</v>
      </c>
      <c r="J3411" t="s">
        <v>11397</v>
      </c>
      <c r="K3411" t="s">
        <v>94</v>
      </c>
      <c r="L3411" t="s">
        <v>109</v>
      </c>
      <c r="M3411" t="s">
        <v>35</v>
      </c>
      <c r="N3411" s="1">
        <v>42347</v>
      </c>
      <c r="O3411" t="s">
        <v>4158</v>
      </c>
      <c r="P3411" t="s">
        <v>1024</v>
      </c>
      <c r="Q3411" t="s">
        <v>2391</v>
      </c>
      <c r="R3411">
        <v>24</v>
      </c>
      <c r="S3411" t="s">
        <v>7357</v>
      </c>
      <c r="T3411" s="2">
        <v>0.04</v>
      </c>
      <c r="U3411" t="s">
        <v>224</v>
      </c>
      <c r="V3411" t="s">
        <v>11398</v>
      </c>
      <c r="W3411" t="s">
        <v>98</v>
      </c>
      <c r="X3411" t="s">
        <v>6428</v>
      </c>
    </row>
    <row r="3412" spans="1:24" x14ac:dyDescent="0.3">
      <c r="A3412" t="s">
        <v>2527</v>
      </c>
      <c r="B3412" s="1">
        <v>42006</v>
      </c>
      <c r="C3412" t="s">
        <v>530</v>
      </c>
      <c r="D3412" t="s">
        <v>531</v>
      </c>
      <c r="E3412" t="s">
        <v>27</v>
      </c>
      <c r="F3412" t="s">
        <v>28</v>
      </c>
      <c r="G3412" t="s">
        <v>77</v>
      </c>
      <c r="H3412" t="s">
        <v>30</v>
      </c>
      <c r="I3412" t="s">
        <v>31</v>
      </c>
      <c r="J3412" t="s">
        <v>623</v>
      </c>
      <c r="K3412" t="s">
        <v>94</v>
      </c>
      <c r="L3412" t="s">
        <v>95</v>
      </c>
      <c r="M3412" t="s">
        <v>35</v>
      </c>
      <c r="N3412" s="1">
        <v>42008</v>
      </c>
      <c r="O3412" t="s">
        <v>624</v>
      </c>
      <c r="P3412" t="s">
        <v>625</v>
      </c>
      <c r="Q3412" t="s">
        <v>626</v>
      </c>
      <c r="R3412">
        <v>33</v>
      </c>
      <c r="S3412" t="s">
        <v>2528</v>
      </c>
      <c r="T3412" s="2">
        <v>0.05</v>
      </c>
      <c r="U3412" t="s">
        <v>127</v>
      </c>
      <c r="V3412" t="s">
        <v>2528</v>
      </c>
      <c r="W3412" t="s">
        <v>376</v>
      </c>
      <c r="X3412" t="s">
        <v>2529</v>
      </c>
    </row>
    <row r="3413" spans="1:24" x14ac:dyDescent="0.3">
      <c r="A3413" t="s">
        <v>2527</v>
      </c>
      <c r="B3413" s="1">
        <v>42224</v>
      </c>
      <c r="C3413" t="s">
        <v>3099</v>
      </c>
      <c r="D3413" t="s">
        <v>1207</v>
      </c>
      <c r="E3413" t="s">
        <v>46</v>
      </c>
      <c r="F3413" t="s">
        <v>47</v>
      </c>
      <c r="G3413" t="s">
        <v>77</v>
      </c>
      <c r="H3413" t="s">
        <v>48</v>
      </c>
      <c r="I3413" t="s">
        <v>63</v>
      </c>
      <c r="J3413" t="s">
        <v>366</v>
      </c>
      <c r="K3413" t="s">
        <v>94</v>
      </c>
      <c r="L3413" t="s">
        <v>95</v>
      </c>
      <c r="M3413" t="s">
        <v>35</v>
      </c>
      <c r="N3413" s="1">
        <v>42225</v>
      </c>
      <c r="O3413" t="s">
        <v>367</v>
      </c>
      <c r="P3413" t="s">
        <v>368</v>
      </c>
      <c r="Q3413" t="s">
        <v>301</v>
      </c>
      <c r="R3413">
        <v>34</v>
      </c>
      <c r="S3413" t="s">
        <v>3359</v>
      </c>
      <c r="T3413" s="2">
        <v>0.03</v>
      </c>
      <c r="U3413" t="s">
        <v>776</v>
      </c>
      <c r="V3413" t="s">
        <v>5488</v>
      </c>
      <c r="W3413" t="s">
        <v>116</v>
      </c>
      <c r="X3413" t="s">
        <v>5489</v>
      </c>
    </row>
    <row r="3414" spans="1:24" x14ac:dyDescent="0.3">
      <c r="A3414" t="s">
        <v>2527</v>
      </c>
      <c r="B3414" s="1">
        <v>42732</v>
      </c>
      <c r="C3414" t="s">
        <v>2746</v>
      </c>
      <c r="D3414" t="s">
        <v>324</v>
      </c>
      <c r="E3414" t="s">
        <v>27</v>
      </c>
      <c r="F3414" t="s">
        <v>28</v>
      </c>
      <c r="G3414" t="s">
        <v>77</v>
      </c>
      <c r="H3414" t="s">
        <v>205</v>
      </c>
      <c r="I3414" t="s">
        <v>31</v>
      </c>
      <c r="J3414" t="s">
        <v>355</v>
      </c>
      <c r="K3414" t="s">
        <v>94</v>
      </c>
      <c r="L3414" t="s">
        <v>34</v>
      </c>
      <c r="M3414" t="s">
        <v>35</v>
      </c>
      <c r="N3414" s="1">
        <v>42370</v>
      </c>
      <c r="O3414" t="s">
        <v>129</v>
      </c>
      <c r="P3414" t="s">
        <v>356</v>
      </c>
      <c r="Q3414" t="s">
        <v>357</v>
      </c>
      <c r="R3414">
        <v>43</v>
      </c>
      <c r="S3414" t="s">
        <v>6076</v>
      </c>
      <c r="T3414" s="2">
        <v>0.09</v>
      </c>
      <c r="U3414" t="s">
        <v>6077</v>
      </c>
      <c r="V3414" t="s">
        <v>4913</v>
      </c>
      <c r="W3414" t="s">
        <v>361</v>
      </c>
      <c r="X3414" t="s">
        <v>2065</v>
      </c>
    </row>
    <row r="3415" spans="1:24" x14ac:dyDescent="0.3">
      <c r="A3415" t="s">
        <v>2527</v>
      </c>
      <c r="B3415" s="1">
        <v>42273</v>
      </c>
      <c r="C3415" t="s">
        <v>6260</v>
      </c>
      <c r="D3415" t="s">
        <v>1626</v>
      </c>
      <c r="E3415" t="s">
        <v>27</v>
      </c>
      <c r="F3415" t="s">
        <v>28</v>
      </c>
      <c r="G3415" t="s">
        <v>91</v>
      </c>
      <c r="H3415" t="s">
        <v>30</v>
      </c>
      <c r="I3415" t="s">
        <v>121</v>
      </c>
      <c r="J3415" t="s">
        <v>135</v>
      </c>
      <c r="K3415" t="s">
        <v>94</v>
      </c>
      <c r="L3415" t="s">
        <v>34</v>
      </c>
      <c r="M3415" t="s">
        <v>35</v>
      </c>
      <c r="N3415" s="1">
        <v>42275</v>
      </c>
      <c r="O3415" t="s">
        <v>136</v>
      </c>
      <c r="P3415" t="s">
        <v>137</v>
      </c>
      <c r="Q3415" t="s">
        <v>52</v>
      </c>
      <c r="R3415">
        <v>9</v>
      </c>
      <c r="S3415" t="s">
        <v>6261</v>
      </c>
      <c r="T3415" s="2">
        <v>0.09</v>
      </c>
      <c r="U3415" t="s">
        <v>5570</v>
      </c>
      <c r="V3415" t="s">
        <v>6262</v>
      </c>
      <c r="W3415" t="s">
        <v>72</v>
      </c>
      <c r="X3415" t="s">
        <v>2651</v>
      </c>
    </row>
    <row r="3416" spans="1:24" x14ac:dyDescent="0.3">
      <c r="A3416" t="s">
        <v>2527</v>
      </c>
      <c r="B3416" s="1">
        <v>42348</v>
      </c>
      <c r="C3416" t="s">
        <v>3936</v>
      </c>
      <c r="D3416" t="s">
        <v>162</v>
      </c>
      <c r="E3416" t="s">
        <v>46</v>
      </c>
      <c r="F3416" t="s">
        <v>47</v>
      </c>
      <c r="G3416" t="s">
        <v>77</v>
      </c>
      <c r="H3416" t="s">
        <v>107</v>
      </c>
      <c r="I3416" t="s">
        <v>31</v>
      </c>
      <c r="J3416" t="s">
        <v>623</v>
      </c>
      <c r="K3416" t="s">
        <v>94</v>
      </c>
      <c r="L3416" t="s">
        <v>109</v>
      </c>
      <c r="M3416" t="s">
        <v>156</v>
      </c>
      <c r="N3416" s="1">
        <v>42350</v>
      </c>
      <c r="O3416" t="s">
        <v>624</v>
      </c>
      <c r="P3416" t="s">
        <v>625</v>
      </c>
      <c r="Q3416" t="s">
        <v>626</v>
      </c>
      <c r="R3416">
        <v>23</v>
      </c>
      <c r="S3416" t="s">
        <v>7951</v>
      </c>
      <c r="T3416" s="2">
        <v>0.01</v>
      </c>
      <c r="U3416" t="s">
        <v>7028</v>
      </c>
      <c r="V3416" t="s">
        <v>7952</v>
      </c>
      <c r="W3416" t="s">
        <v>376</v>
      </c>
      <c r="X3416" t="s">
        <v>7953</v>
      </c>
    </row>
    <row r="3417" spans="1:24" x14ac:dyDescent="0.3">
      <c r="A3417" t="s">
        <v>2527</v>
      </c>
      <c r="B3417" s="1">
        <v>41477</v>
      </c>
      <c r="C3417" t="s">
        <v>1188</v>
      </c>
      <c r="D3417" t="s">
        <v>622</v>
      </c>
      <c r="E3417" t="s">
        <v>27</v>
      </c>
      <c r="F3417" t="s">
        <v>28</v>
      </c>
      <c r="G3417" t="s">
        <v>91</v>
      </c>
      <c r="H3417" t="s">
        <v>433</v>
      </c>
      <c r="I3417" t="s">
        <v>63</v>
      </c>
      <c r="J3417" t="s">
        <v>623</v>
      </c>
      <c r="K3417" t="s">
        <v>94</v>
      </c>
      <c r="L3417" t="s">
        <v>95</v>
      </c>
      <c r="M3417" t="s">
        <v>35</v>
      </c>
      <c r="N3417" s="1">
        <v>41481</v>
      </c>
      <c r="O3417" t="s">
        <v>624</v>
      </c>
      <c r="P3417" t="s">
        <v>625</v>
      </c>
      <c r="Q3417" t="s">
        <v>626</v>
      </c>
      <c r="R3417">
        <v>31</v>
      </c>
      <c r="S3417" t="s">
        <v>8328</v>
      </c>
      <c r="T3417" s="2">
        <v>7.0000000000000007E-2</v>
      </c>
      <c r="U3417" t="s">
        <v>8329</v>
      </c>
      <c r="V3417" t="s">
        <v>8330</v>
      </c>
      <c r="W3417" t="s">
        <v>376</v>
      </c>
      <c r="X3417" t="s">
        <v>8331</v>
      </c>
    </row>
    <row r="3418" spans="1:24" x14ac:dyDescent="0.3">
      <c r="A3418" t="s">
        <v>2527</v>
      </c>
      <c r="B3418" s="1">
        <v>42535</v>
      </c>
      <c r="C3418" t="s">
        <v>1748</v>
      </c>
      <c r="D3418" t="s">
        <v>2013</v>
      </c>
      <c r="E3418" t="s">
        <v>27</v>
      </c>
      <c r="F3418" t="s">
        <v>28</v>
      </c>
      <c r="G3418" t="s">
        <v>77</v>
      </c>
      <c r="H3418" t="s">
        <v>205</v>
      </c>
      <c r="I3418" t="s">
        <v>92</v>
      </c>
      <c r="J3418" t="s">
        <v>1853</v>
      </c>
      <c r="K3418" t="s">
        <v>94</v>
      </c>
      <c r="L3418" t="s">
        <v>95</v>
      </c>
      <c r="M3418" t="s">
        <v>35</v>
      </c>
      <c r="N3418" s="1">
        <v>42537</v>
      </c>
      <c r="O3418" t="s">
        <v>1854</v>
      </c>
      <c r="P3418" t="s">
        <v>1855</v>
      </c>
      <c r="Q3418" t="s">
        <v>1856</v>
      </c>
      <c r="R3418">
        <v>6</v>
      </c>
      <c r="S3418" t="s">
        <v>8478</v>
      </c>
      <c r="T3418" s="2">
        <v>0.01</v>
      </c>
      <c r="U3418" t="s">
        <v>8479</v>
      </c>
      <c r="V3418" t="s">
        <v>8480</v>
      </c>
      <c r="W3418" t="s">
        <v>165</v>
      </c>
      <c r="X3418" t="s">
        <v>8481</v>
      </c>
    </row>
    <row r="3419" spans="1:24" x14ac:dyDescent="0.3">
      <c r="A3419" t="s">
        <v>2527</v>
      </c>
      <c r="B3419" s="1">
        <v>42388</v>
      </c>
      <c r="C3419" t="s">
        <v>8894</v>
      </c>
      <c r="D3419" t="s">
        <v>306</v>
      </c>
      <c r="E3419" t="s">
        <v>46</v>
      </c>
      <c r="F3419" t="s">
        <v>47</v>
      </c>
      <c r="G3419" t="s">
        <v>134</v>
      </c>
      <c r="H3419" t="s">
        <v>107</v>
      </c>
      <c r="I3419" t="s">
        <v>31</v>
      </c>
      <c r="J3419" t="s">
        <v>1023</v>
      </c>
      <c r="K3419" t="s">
        <v>94</v>
      </c>
      <c r="L3419" t="s">
        <v>34</v>
      </c>
      <c r="M3419" t="s">
        <v>35</v>
      </c>
      <c r="N3419" s="1">
        <v>42388</v>
      </c>
      <c r="O3419" t="s">
        <v>275</v>
      </c>
      <c r="P3419" t="s">
        <v>1024</v>
      </c>
      <c r="Q3419" t="s">
        <v>1025</v>
      </c>
      <c r="R3419">
        <v>30</v>
      </c>
      <c r="S3419" t="s">
        <v>4642</v>
      </c>
      <c r="T3419" s="2">
        <v>0.03</v>
      </c>
      <c r="U3419" t="s">
        <v>467</v>
      </c>
      <c r="V3419" t="s">
        <v>8895</v>
      </c>
      <c r="W3419" t="s">
        <v>1028</v>
      </c>
      <c r="X3419" t="s">
        <v>8896</v>
      </c>
    </row>
    <row r="3420" spans="1:24" x14ac:dyDescent="0.3">
      <c r="A3420" t="s">
        <v>2527</v>
      </c>
      <c r="B3420" s="1">
        <v>42348</v>
      </c>
      <c r="C3420" t="s">
        <v>2488</v>
      </c>
      <c r="D3420" t="s">
        <v>204</v>
      </c>
      <c r="E3420" t="s">
        <v>27</v>
      </c>
      <c r="F3420" t="s">
        <v>28</v>
      </c>
      <c r="G3420" t="s">
        <v>77</v>
      </c>
      <c r="H3420" t="s">
        <v>205</v>
      </c>
      <c r="I3420" t="s">
        <v>121</v>
      </c>
      <c r="J3420" t="s">
        <v>623</v>
      </c>
      <c r="K3420" t="s">
        <v>33</v>
      </c>
      <c r="L3420" t="s">
        <v>34</v>
      </c>
      <c r="M3420" t="s">
        <v>35</v>
      </c>
      <c r="N3420" s="1">
        <v>42350</v>
      </c>
      <c r="O3420" t="s">
        <v>624</v>
      </c>
      <c r="P3420" t="s">
        <v>625</v>
      </c>
      <c r="Q3420" t="s">
        <v>626</v>
      </c>
      <c r="R3420">
        <v>7</v>
      </c>
      <c r="S3420" t="s">
        <v>7951</v>
      </c>
      <c r="T3420" s="2">
        <v>0.01</v>
      </c>
      <c r="U3420" t="s">
        <v>7028</v>
      </c>
      <c r="V3420" t="s">
        <v>7952</v>
      </c>
      <c r="W3420" t="s">
        <v>376</v>
      </c>
      <c r="X3420" t="s">
        <v>7953</v>
      </c>
    </row>
    <row r="3421" spans="1:24" x14ac:dyDescent="0.3">
      <c r="A3421" t="s">
        <v>2527</v>
      </c>
      <c r="B3421" s="1">
        <v>42722</v>
      </c>
      <c r="C3421" t="s">
        <v>1242</v>
      </c>
      <c r="D3421" t="s">
        <v>61</v>
      </c>
      <c r="E3421" t="s">
        <v>27</v>
      </c>
      <c r="F3421" t="s">
        <v>28</v>
      </c>
      <c r="G3421" t="s">
        <v>134</v>
      </c>
      <c r="H3421" t="s">
        <v>62</v>
      </c>
      <c r="I3421" t="s">
        <v>196</v>
      </c>
      <c r="J3421" t="s">
        <v>2581</v>
      </c>
      <c r="K3421" t="s">
        <v>94</v>
      </c>
      <c r="L3421" t="s">
        <v>34</v>
      </c>
      <c r="M3421" t="s">
        <v>35</v>
      </c>
      <c r="N3421" s="1">
        <v>42723</v>
      </c>
      <c r="O3421" t="s">
        <v>2582</v>
      </c>
      <c r="P3421" t="s">
        <v>2125</v>
      </c>
      <c r="Q3421" t="s">
        <v>2583</v>
      </c>
      <c r="R3421">
        <v>30</v>
      </c>
      <c r="S3421" t="s">
        <v>11210</v>
      </c>
      <c r="T3421" s="2">
        <v>0.03</v>
      </c>
      <c r="U3421" t="s">
        <v>5255</v>
      </c>
      <c r="V3421" t="s">
        <v>11211</v>
      </c>
      <c r="W3421" t="s">
        <v>2587</v>
      </c>
      <c r="X3421" t="s">
        <v>6884</v>
      </c>
    </row>
    <row r="3422" spans="1:24" x14ac:dyDescent="0.3">
      <c r="A3422" t="s">
        <v>2527</v>
      </c>
      <c r="B3422" s="1">
        <v>42348</v>
      </c>
      <c r="C3422" t="s">
        <v>2488</v>
      </c>
      <c r="D3422" t="s">
        <v>204</v>
      </c>
      <c r="E3422" t="s">
        <v>27</v>
      </c>
      <c r="F3422" t="s">
        <v>28</v>
      </c>
      <c r="G3422" t="s">
        <v>77</v>
      </c>
      <c r="H3422" t="s">
        <v>205</v>
      </c>
      <c r="I3422" t="s">
        <v>196</v>
      </c>
      <c r="J3422" t="s">
        <v>623</v>
      </c>
      <c r="K3422" t="s">
        <v>94</v>
      </c>
      <c r="L3422" t="s">
        <v>34</v>
      </c>
      <c r="M3422" t="s">
        <v>35</v>
      </c>
      <c r="N3422" s="1">
        <v>42350</v>
      </c>
      <c r="O3422" t="s">
        <v>624</v>
      </c>
      <c r="P3422" t="s">
        <v>625</v>
      </c>
      <c r="Q3422" t="s">
        <v>626</v>
      </c>
      <c r="R3422">
        <v>44</v>
      </c>
      <c r="S3422" t="s">
        <v>12461</v>
      </c>
      <c r="T3422" s="2">
        <v>0.06</v>
      </c>
      <c r="U3422" t="s">
        <v>12462</v>
      </c>
      <c r="V3422" t="s">
        <v>7952</v>
      </c>
      <c r="W3422" t="s">
        <v>376</v>
      </c>
      <c r="X3422" t="s">
        <v>7953</v>
      </c>
    </row>
    <row r="3423" spans="1:24" x14ac:dyDescent="0.3">
      <c r="A3423" t="s">
        <v>2527</v>
      </c>
      <c r="B3423" s="1">
        <v>42043</v>
      </c>
      <c r="C3423" t="s">
        <v>7410</v>
      </c>
      <c r="D3423" t="s">
        <v>195</v>
      </c>
      <c r="E3423" t="s">
        <v>46</v>
      </c>
      <c r="F3423" t="s">
        <v>47</v>
      </c>
      <c r="G3423" t="s">
        <v>77</v>
      </c>
      <c r="H3423" t="s">
        <v>48</v>
      </c>
      <c r="I3423" t="s">
        <v>121</v>
      </c>
      <c r="J3423" t="s">
        <v>623</v>
      </c>
      <c r="K3423" t="s">
        <v>94</v>
      </c>
      <c r="L3423" t="s">
        <v>34</v>
      </c>
      <c r="M3423" t="s">
        <v>35</v>
      </c>
      <c r="N3423" s="1">
        <v>42045</v>
      </c>
      <c r="O3423" t="s">
        <v>624</v>
      </c>
      <c r="P3423" t="s">
        <v>625</v>
      </c>
      <c r="Q3423" t="s">
        <v>626</v>
      </c>
      <c r="R3423">
        <v>48</v>
      </c>
      <c r="S3423" t="s">
        <v>12669</v>
      </c>
      <c r="T3423" s="2">
        <v>0.02</v>
      </c>
      <c r="U3423" t="s">
        <v>12670</v>
      </c>
      <c r="V3423" t="s">
        <v>12671</v>
      </c>
      <c r="W3423" t="s">
        <v>376</v>
      </c>
      <c r="X3423" t="s">
        <v>7953</v>
      </c>
    </row>
    <row r="3424" spans="1:24" x14ac:dyDescent="0.3">
      <c r="A3424" t="s">
        <v>12289</v>
      </c>
      <c r="B3424" s="1">
        <v>42651</v>
      </c>
      <c r="C3424" t="s">
        <v>1225</v>
      </c>
      <c r="D3424" t="s">
        <v>252</v>
      </c>
      <c r="E3424" t="s">
        <v>27</v>
      </c>
      <c r="F3424" t="s">
        <v>28</v>
      </c>
      <c r="G3424" t="s">
        <v>91</v>
      </c>
      <c r="H3424" t="s">
        <v>62</v>
      </c>
      <c r="I3424" t="s">
        <v>121</v>
      </c>
      <c r="J3424" t="s">
        <v>3156</v>
      </c>
      <c r="K3424" t="s">
        <v>94</v>
      </c>
      <c r="L3424" t="s">
        <v>34</v>
      </c>
      <c r="M3424" t="s">
        <v>35</v>
      </c>
      <c r="N3424" s="1">
        <v>42651</v>
      </c>
      <c r="O3424" t="s">
        <v>3157</v>
      </c>
      <c r="P3424" t="s">
        <v>3158</v>
      </c>
      <c r="Q3424" t="s">
        <v>3159</v>
      </c>
      <c r="R3424">
        <v>50</v>
      </c>
      <c r="S3424" t="s">
        <v>12290</v>
      </c>
      <c r="T3424" s="2">
        <v>7.0000000000000007E-2</v>
      </c>
      <c r="U3424" t="s">
        <v>10904</v>
      </c>
      <c r="V3424" t="s">
        <v>5393</v>
      </c>
      <c r="W3424" t="s">
        <v>3163</v>
      </c>
      <c r="X3424" t="s">
        <v>2298</v>
      </c>
    </row>
    <row r="3425" spans="1:24" x14ac:dyDescent="0.3">
      <c r="A3425" t="s">
        <v>3320</v>
      </c>
      <c r="B3425" s="1">
        <v>42356</v>
      </c>
      <c r="C3425" t="s">
        <v>947</v>
      </c>
      <c r="D3425" t="s">
        <v>948</v>
      </c>
      <c r="E3425" t="s">
        <v>46</v>
      </c>
      <c r="F3425" t="s">
        <v>47</v>
      </c>
      <c r="G3425" t="s">
        <v>91</v>
      </c>
      <c r="H3425" t="s">
        <v>48</v>
      </c>
      <c r="I3425" t="s">
        <v>196</v>
      </c>
      <c r="J3425" t="s">
        <v>185</v>
      </c>
      <c r="K3425" t="s">
        <v>94</v>
      </c>
      <c r="L3425" t="s">
        <v>34</v>
      </c>
      <c r="M3425" t="s">
        <v>35</v>
      </c>
      <c r="N3425" s="1">
        <v>42359</v>
      </c>
      <c r="O3425" t="s">
        <v>186</v>
      </c>
      <c r="P3425" t="s">
        <v>187</v>
      </c>
      <c r="Q3425" t="s">
        <v>188</v>
      </c>
      <c r="R3425">
        <v>8</v>
      </c>
      <c r="S3425" t="s">
        <v>3321</v>
      </c>
      <c r="T3425" s="2">
        <v>0.01</v>
      </c>
      <c r="U3425" t="s">
        <v>3322</v>
      </c>
      <c r="V3425" t="s">
        <v>3323</v>
      </c>
      <c r="W3425" t="s">
        <v>165</v>
      </c>
      <c r="X3425" t="s">
        <v>3324</v>
      </c>
    </row>
    <row r="3426" spans="1:24" x14ac:dyDescent="0.3">
      <c r="A3426" t="s">
        <v>3320</v>
      </c>
      <c r="B3426" s="1">
        <v>41552</v>
      </c>
      <c r="C3426" t="s">
        <v>1911</v>
      </c>
      <c r="D3426" t="s">
        <v>120</v>
      </c>
      <c r="E3426" t="s">
        <v>27</v>
      </c>
      <c r="F3426" t="s">
        <v>28</v>
      </c>
      <c r="G3426" t="s">
        <v>77</v>
      </c>
      <c r="H3426" t="s">
        <v>62</v>
      </c>
      <c r="I3426" t="s">
        <v>31</v>
      </c>
      <c r="J3426" t="s">
        <v>885</v>
      </c>
      <c r="K3426" t="s">
        <v>94</v>
      </c>
      <c r="L3426" t="s">
        <v>95</v>
      </c>
      <c r="M3426" t="s">
        <v>35</v>
      </c>
      <c r="N3426" s="1">
        <v>41554</v>
      </c>
      <c r="O3426" t="s">
        <v>886</v>
      </c>
      <c r="P3426" t="s">
        <v>295</v>
      </c>
      <c r="Q3426" t="s">
        <v>887</v>
      </c>
      <c r="R3426">
        <v>44</v>
      </c>
      <c r="S3426" t="s">
        <v>6060</v>
      </c>
      <c r="T3426" s="2">
        <v>7.0000000000000007E-2</v>
      </c>
      <c r="U3426" t="s">
        <v>6061</v>
      </c>
      <c r="V3426" t="s">
        <v>3603</v>
      </c>
      <c r="W3426" t="s">
        <v>891</v>
      </c>
      <c r="X3426" t="s">
        <v>6062</v>
      </c>
    </row>
    <row r="3427" spans="1:24" x14ac:dyDescent="0.3">
      <c r="A3427" t="s">
        <v>3320</v>
      </c>
      <c r="B3427" s="1">
        <v>42354</v>
      </c>
      <c r="C3427" t="s">
        <v>792</v>
      </c>
      <c r="D3427" t="s">
        <v>610</v>
      </c>
      <c r="E3427" t="s">
        <v>27</v>
      </c>
      <c r="F3427" t="s">
        <v>28</v>
      </c>
      <c r="G3427" t="s">
        <v>77</v>
      </c>
      <c r="H3427" t="s">
        <v>62</v>
      </c>
      <c r="I3427" t="s">
        <v>92</v>
      </c>
      <c r="J3427" t="s">
        <v>185</v>
      </c>
      <c r="K3427" t="s">
        <v>33</v>
      </c>
      <c r="L3427" t="s">
        <v>65</v>
      </c>
      <c r="M3427" t="s">
        <v>35</v>
      </c>
      <c r="N3427" s="1">
        <v>42356</v>
      </c>
      <c r="O3427" t="s">
        <v>186</v>
      </c>
      <c r="P3427" t="s">
        <v>187</v>
      </c>
      <c r="Q3427" t="s">
        <v>188</v>
      </c>
      <c r="R3427">
        <v>19</v>
      </c>
      <c r="S3427" t="s">
        <v>3321</v>
      </c>
      <c r="T3427" s="2">
        <v>0.01</v>
      </c>
      <c r="U3427" t="s">
        <v>3322</v>
      </c>
      <c r="V3427" t="s">
        <v>3323</v>
      </c>
      <c r="W3427" t="s">
        <v>165</v>
      </c>
      <c r="X3427" t="s">
        <v>3324</v>
      </c>
    </row>
    <row r="3428" spans="1:24" x14ac:dyDescent="0.3">
      <c r="A3428" t="s">
        <v>3320</v>
      </c>
      <c r="B3428" s="1">
        <v>42639</v>
      </c>
      <c r="C3428" t="s">
        <v>1047</v>
      </c>
      <c r="D3428" t="s">
        <v>162</v>
      </c>
      <c r="E3428" t="s">
        <v>46</v>
      </c>
      <c r="F3428" t="s">
        <v>47</v>
      </c>
      <c r="G3428" t="s">
        <v>134</v>
      </c>
      <c r="H3428" t="s">
        <v>107</v>
      </c>
      <c r="I3428" t="s">
        <v>121</v>
      </c>
      <c r="J3428" t="s">
        <v>885</v>
      </c>
      <c r="K3428" t="s">
        <v>94</v>
      </c>
      <c r="L3428" t="s">
        <v>95</v>
      </c>
      <c r="M3428" t="s">
        <v>35</v>
      </c>
      <c r="N3428" s="1">
        <v>42648</v>
      </c>
      <c r="O3428" t="s">
        <v>886</v>
      </c>
      <c r="P3428" t="s">
        <v>295</v>
      </c>
      <c r="Q3428" t="s">
        <v>887</v>
      </c>
      <c r="R3428">
        <v>29</v>
      </c>
      <c r="S3428" t="s">
        <v>7462</v>
      </c>
      <c r="T3428" s="2">
        <v>7.0000000000000007E-2</v>
      </c>
      <c r="U3428" t="s">
        <v>7463</v>
      </c>
      <c r="V3428" t="s">
        <v>7464</v>
      </c>
      <c r="W3428" t="s">
        <v>891</v>
      </c>
      <c r="X3428" t="s">
        <v>7465</v>
      </c>
    </row>
    <row r="3429" spans="1:24" x14ac:dyDescent="0.3">
      <c r="A3429" t="s">
        <v>3320</v>
      </c>
      <c r="B3429" s="1">
        <v>42426</v>
      </c>
      <c r="C3429" t="s">
        <v>1310</v>
      </c>
      <c r="D3429" t="s">
        <v>240</v>
      </c>
      <c r="E3429" t="s">
        <v>27</v>
      </c>
      <c r="F3429" t="s">
        <v>28</v>
      </c>
      <c r="G3429" t="s">
        <v>91</v>
      </c>
      <c r="H3429" t="s">
        <v>241</v>
      </c>
      <c r="I3429" t="s">
        <v>31</v>
      </c>
      <c r="J3429" t="s">
        <v>1580</v>
      </c>
      <c r="K3429" t="s">
        <v>94</v>
      </c>
      <c r="L3429" t="s">
        <v>95</v>
      </c>
      <c r="M3429" t="s">
        <v>156</v>
      </c>
      <c r="N3429" s="1">
        <v>42433</v>
      </c>
      <c r="O3429" t="s">
        <v>1581</v>
      </c>
      <c r="P3429" t="s">
        <v>1582</v>
      </c>
      <c r="Q3429" t="s">
        <v>1583</v>
      </c>
      <c r="R3429">
        <v>29</v>
      </c>
      <c r="S3429" t="s">
        <v>7945</v>
      </c>
      <c r="T3429" s="2">
        <v>0.03</v>
      </c>
      <c r="U3429" t="s">
        <v>3355</v>
      </c>
      <c r="V3429" t="s">
        <v>7946</v>
      </c>
      <c r="W3429" t="s">
        <v>1587</v>
      </c>
      <c r="X3429" t="s">
        <v>7947</v>
      </c>
    </row>
    <row r="3430" spans="1:24" x14ac:dyDescent="0.3">
      <c r="A3430" t="s">
        <v>3320</v>
      </c>
      <c r="B3430" s="1">
        <v>42354</v>
      </c>
      <c r="C3430" t="s">
        <v>792</v>
      </c>
      <c r="D3430" t="s">
        <v>610</v>
      </c>
      <c r="E3430" t="s">
        <v>27</v>
      </c>
      <c r="F3430" t="s">
        <v>28</v>
      </c>
      <c r="G3430" t="s">
        <v>91</v>
      </c>
      <c r="H3430" t="s">
        <v>62</v>
      </c>
      <c r="I3430" t="s">
        <v>63</v>
      </c>
      <c r="J3430" t="s">
        <v>185</v>
      </c>
      <c r="K3430" t="s">
        <v>33</v>
      </c>
      <c r="L3430" t="s">
        <v>34</v>
      </c>
      <c r="M3430" t="s">
        <v>156</v>
      </c>
      <c r="N3430" s="1">
        <v>42356</v>
      </c>
      <c r="O3430" t="s">
        <v>186</v>
      </c>
      <c r="P3430" t="s">
        <v>187</v>
      </c>
      <c r="Q3430" t="s">
        <v>188</v>
      </c>
      <c r="R3430">
        <v>44</v>
      </c>
      <c r="S3430" t="s">
        <v>3321</v>
      </c>
      <c r="T3430" s="2">
        <v>0.03</v>
      </c>
      <c r="U3430" t="s">
        <v>3322</v>
      </c>
      <c r="V3430" t="s">
        <v>3323</v>
      </c>
      <c r="W3430" t="s">
        <v>165</v>
      </c>
      <c r="X3430" t="s">
        <v>3324</v>
      </c>
    </row>
    <row r="3431" spans="1:24" x14ac:dyDescent="0.3">
      <c r="A3431" t="s">
        <v>3320</v>
      </c>
      <c r="B3431" s="1">
        <v>42354</v>
      </c>
      <c r="C3431" t="s">
        <v>792</v>
      </c>
      <c r="D3431" t="s">
        <v>610</v>
      </c>
      <c r="E3431" t="s">
        <v>27</v>
      </c>
      <c r="F3431" t="s">
        <v>28</v>
      </c>
      <c r="G3431" t="s">
        <v>77</v>
      </c>
      <c r="H3431" t="s">
        <v>62</v>
      </c>
      <c r="I3431" t="s">
        <v>31</v>
      </c>
      <c r="J3431" t="s">
        <v>185</v>
      </c>
      <c r="K3431" t="s">
        <v>94</v>
      </c>
      <c r="L3431" t="s">
        <v>95</v>
      </c>
      <c r="M3431" t="s">
        <v>35</v>
      </c>
      <c r="N3431" s="1">
        <v>42356</v>
      </c>
      <c r="O3431" t="s">
        <v>186</v>
      </c>
      <c r="P3431" t="s">
        <v>187</v>
      </c>
      <c r="Q3431" t="s">
        <v>188</v>
      </c>
      <c r="R3431">
        <v>44</v>
      </c>
      <c r="S3431" t="s">
        <v>3321</v>
      </c>
      <c r="T3431" s="2">
        <v>7.0000000000000007E-2</v>
      </c>
      <c r="U3431" t="s">
        <v>3322</v>
      </c>
      <c r="V3431" t="s">
        <v>3323</v>
      </c>
      <c r="W3431" t="s">
        <v>165</v>
      </c>
      <c r="X3431" t="s">
        <v>8654</v>
      </c>
    </row>
    <row r="3432" spans="1:24" x14ac:dyDescent="0.3">
      <c r="A3432" t="s">
        <v>3320</v>
      </c>
      <c r="B3432" s="1">
        <v>42354</v>
      </c>
      <c r="C3432" t="s">
        <v>792</v>
      </c>
      <c r="D3432" t="s">
        <v>610</v>
      </c>
      <c r="E3432" t="s">
        <v>27</v>
      </c>
      <c r="F3432" t="s">
        <v>28</v>
      </c>
      <c r="G3432" t="s">
        <v>91</v>
      </c>
      <c r="H3432" t="s">
        <v>62</v>
      </c>
      <c r="I3432" t="s">
        <v>31</v>
      </c>
      <c r="J3432" t="s">
        <v>185</v>
      </c>
      <c r="K3432" t="s">
        <v>94</v>
      </c>
      <c r="L3432" t="s">
        <v>34</v>
      </c>
      <c r="M3432" t="s">
        <v>35</v>
      </c>
      <c r="N3432" s="1">
        <v>42356</v>
      </c>
      <c r="O3432" t="s">
        <v>186</v>
      </c>
      <c r="P3432" t="s">
        <v>187</v>
      </c>
      <c r="Q3432" t="s">
        <v>188</v>
      </c>
      <c r="R3432">
        <v>23</v>
      </c>
      <c r="S3432" t="s">
        <v>3321</v>
      </c>
      <c r="T3432" s="2">
        <v>0.01</v>
      </c>
      <c r="U3432" t="s">
        <v>3322</v>
      </c>
      <c r="V3432" t="s">
        <v>3323</v>
      </c>
      <c r="W3432" t="s">
        <v>165</v>
      </c>
      <c r="X3432" t="s">
        <v>3324</v>
      </c>
    </row>
    <row r="3433" spans="1:24" x14ac:dyDescent="0.3">
      <c r="A3433" t="s">
        <v>3320</v>
      </c>
      <c r="B3433" s="1">
        <v>42324</v>
      </c>
      <c r="C3433" t="s">
        <v>2004</v>
      </c>
      <c r="D3433" t="s">
        <v>399</v>
      </c>
      <c r="E3433" t="s">
        <v>27</v>
      </c>
      <c r="F3433" t="s">
        <v>28</v>
      </c>
      <c r="G3433" t="s">
        <v>91</v>
      </c>
      <c r="H3433" t="s">
        <v>62</v>
      </c>
      <c r="I3433" t="s">
        <v>121</v>
      </c>
      <c r="J3433" t="s">
        <v>185</v>
      </c>
      <c r="K3433" t="s">
        <v>94</v>
      </c>
      <c r="L3433" t="s">
        <v>34</v>
      </c>
      <c r="M3433" t="s">
        <v>35</v>
      </c>
      <c r="N3433" s="1">
        <v>42324</v>
      </c>
      <c r="O3433" t="s">
        <v>186</v>
      </c>
      <c r="P3433" t="s">
        <v>187</v>
      </c>
      <c r="Q3433" t="s">
        <v>188</v>
      </c>
      <c r="R3433">
        <v>45</v>
      </c>
      <c r="S3433" t="s">
        <v>3321</v>
      </c>
      <c r="T3433" s="2">
        <v>0.04</v>
      </c>
      <c r="U3433" t="s">
        <v>3322</v>
      </c>
      <c r="V3433" t="s">
        <v>3323</v>
      </c>
      <c r="W3433" t="s">
        <v>165</v>
      </c>
      <c r="X3433" t="s">
        <v>3324</v>
      </c>
    </row>
    <row r="3434" spans="1:24" x14ac:dyDescent="0.3">
      <c r="A3434" t="s">
        <v>3320</v>
      </c>
      <c r="B3434" s="1">
        <v>42471</v>
      </c>
      <c r="C3434" t="s">
        <v>2008</v>
      </c>
      <c r="D3434" t="s">
        <v>144</v>
      </c>
      <c r="E3434" t="s">
        <v>46</v>
      </c>
      <c r="F3434" t="s">
        <v>47</v>
      </c>
      <c r="G3434" t="s">
        <v>134</v>
      </c>
      <c r="H3434" t="s">
        <v>107</v>
      </c>
      <c r="I3434" t="s">
        <v>196</v>
      </c>
      <c r="J3434" t="s">
        <v>175</v>
      </c>
      <c r="K3434" t="s">
        <v>94</v>
      </c>
      <c r="L3434" t="s">
        <v>109</v>
      </c>
      <c r="M3434" t="s">
        <v>35</v>
      </c>
      <c r="N3434" s="1">
        <v>42471</v>
      </c>
      <c r="O3434" t="s">
        <v>176</v>
      </c>
      <c r="P3434" t="s">
        <v>177</v>
      </c>
      <c r="Q3434" t="s">
        <v>178</v>
      </c>
      <c r="R3434">
        <v>33</v>
      </c>
      <c r="S3434" t="s">
        <v>4733</v>
      </c>
      <c r="T3434" s="2">
        <v>0.05</v>
      </c>
      <c r="U3434" t="s">
        <v>6166</v>
      </c>
      <c r="V3434" t="s">
        <v>10023</v>
      </c>
      <c r="W3434" t="s">
        <v>182</v>
      </c>
      <c r="X3434" t="s">
        <v>10024</v>
      </c>
    </row>
    <row r="3435" spans="1:24" x14ac:dyDescent="0.3">
      <c r="A3435" t="s">
        <v>3320</v>
      </c>
      <c r="B3435" s="1">
        <v>42502</v>
      </c>
      <c r="C3435" t="s">
        <v>143</v>
      </c>
      <c r="D3435" t="s">
        <v>144</v>
      </c>
      <c r="E3435" t="s">
        <v>46</v>
      </c>
      <c r="F3435" t="s">
        <v>47</v>
      </c>
      <c r="G3435" t="s">
        <v>134</v>
      </c>
      <c r="H3435" t="s">
        <v>107</v>
      </c>
      <c r="I3435" t="s">
        <v>63</v>
      </c>
      <c r="J3435" t="s">
        <v>805</v>
      </c>
      <c r="K3435" t="s">
        <v>94</v>
      </c>
      <c r="L3435" t="s">
        <v>34</v>
      </c>
      <c r="M3435" t="s">
        <v>35</v>
      </c>
      <c r="N3435" s="1">
        <v>42504</v>
      </c>
      <c r="O3435" t="s">
        <v>806</v>
      </c>
      <c r="P3435" t="s">
        <v>807</v>
      </c>
      <c r="Q3435" t="s">
        <v>808</v>
      </c>
      <c r="R3435">
        <v>20</v>
      </c>
      <c r="S3435" t="s">
        <v>11032</v>
      </c>
      <c r="T3435" s="2">
        <v>0.08</v>
      </c>
      <c r="U3435" t="s">
        <v>11033</v>
      </c>
      <c r="V3435" t="s">
        <v>11034</v>
      </c>
      <c r="W3435" t="s">
        <v>812</v>
      </c>
      <c r="X3435" t="s">
        <v>11035</v>
      </c>
    </row>
    <row r="3436" spans="1:24" x14ac:dyDescent="0.3">
      <c r="A3436" t="s">
        <v>3320</v>
      </c>
      <c r="B3436" s="1">
        <v>42354</v>
      </c>
      <c r="C3436" t="s">
        <v>792</v>
      </c>
      <c r="D3436" t="s">
        <v>610</v>
      </c>
      <c r="E3436" t="s">
        <v>27</v>
      </c>
      <c r="F3436" t="s">
        <v>28</v>
      </c>
      <c r="G3436" t="s">
        <v>77</v>
      </c>
      <c r="H3436" t="s">
        <v>62</v>
      </c>
      <c r="I3436" t="s">
        <v>92</v>
      </c>
      <c r="J3436" t="s">
        <v>185</v>
      </c>
      <c r="K3436" t="s">
        <v>33</v>
      </c>
      <c r="L3436" t="s">
        <v>34</v>
      </c>
      <c r="M3436" t="s">
        <v>156</v>
      </c>
      <c r="N3436" s="1">
        <v>42356</v>
      </c>
      <c r="O3436" t="s">
        <v>186</v>
      </c>
      <c r="P3436" t="s">
        <v>187</v>
      </c>
      <c r="Q3436" t="s">
        <v>188</v>
      </c>
      <c r="R3436">
        <v>44</v>
      </c>
      <c r="S3436" t="s">
        <v>3321</v>
      </c>
      <c r="T3436" s="2">
        <v>0.03</v>
      </c>
      <c r="U3436" t="s">
        <v>3322</v>
      </c>
      <c r="V3436" t="s">
        <v>3323</v>
      </c>
      <c r="W3436" t="s">
        <v>165</v>
      </c>
      <c r="X3436" t="s">
        <v>3324</v>
      </c>
    </row>
    <row r="3437" spans="1:24" x14ac:dyDescent="0.3">
      <c r="A3437" t="s">
        <v>3320</v>
      </c>
      <c r="B3437" s="1">
        <v>42354</v>
      </c>
      <c r="C3437" t="s">
        <v>792</v>
      </c>
      <c r="D3437" t="s">
        <v>610</v>
      </c>
      <c r="E3437" t="s">
        <v>27</v>
      </c>
      <c r="F3437" t="s">
        <v>28</v>
      </c>
      <c r="G3437" t="s">
        <v>77</v>
      </c>
      <c r="H3437" t="s">
        <v>62</v>
      </c>
      <c r="I3437" t="s">
        <v>31</v>
      </c>
      <c r="J3437" t="s">
        <v>185</v>
      </c>
      <c r="K3437" t="s">
        <v>33</v>
      </c>
      <c r="L3437" t="s">
        <v>65</v>
      </c>
      <c r="M3437" t="s">
        <v>35</v>
      </c>
      <c r="N3437" s="1">
        <v>42356</v>
      </c>
      <c r="O3437" t="s">
        <v>186</v>
      </c>
      <c r="P3437" t="s">
        <v>187</v>
      </c>
      <c r="Q3437" t="s">
        <v>188</v>
      </c>
      <c r="R3437">
        <v>35</v>
      </c>
      <c r="S3437" t="s">
        <v>3321</v>
      </c>
      <c r="T3437" s="2">
        <v>0</v>
      </c>
      <c r="U3437" t="s">
        <v>3322</v>
      </c>
      <c r="V3437" t="s">
        <v>3323</v>
      </c>
      <c r="W3437" t="s">
        <v>165</v>
      </c>
      <c r="X3437" t="s">
        <v>3324</v>
      </c>
    </row>
    <row r="3438" spans="1:24" x14ac:dyDescent="0.3">
      <c r="A3438" t="s">
        <v>3320</v>
      </c>
      <c r="B3438" s="1">
        <v>42354</v>
      </c>
      <c r="C3438" t="s">
        <v>792</v>
      </c>
      <c r="D3438" t="s">
        <v>610</v>
      </c>
      <c r="E3438" t="s">
        <v>27</v>
      </c>
      <c r="F3438" t="s">
        <v>28</v>
      </c>
      <c r="G3438" t="s">
        <v>29</v>
      </c>
      <c r="H3438" t="s">
        <v>62</v>
      </c>
      <c r="I3438" t="s">
        <v>196</v>
      </c>
      <c r="J3438" t="s">
        <v>185</v>
      </c>
      <c r="K3438" t="s">
        <v>94</v>
      </c>
      <c r="L3438" t="s">
        <v>95</v>
      </c>
      <c r="M3438" t="s">
        <v>35</v>
      </c>
      <c r="N3438" s="1">
        <v>42356</v>
      </c>
      <c r="O3438" t="s">
        <v>186</v>
      </c>
      <c r="P3438" t="s">
        <v>187</v>
      </c>
      <c r="Q3438" t="s">
        <v>188</v>
      </c>
      <c r="R3438">
        <v>32</v>
      </c>
      <c r="S3438" t="s">
        <v>3321</v>
      </c>
      <c r="T3438" s="2">
        <v>0.01</v>
      </c>
      <c r="U3438" t="s">
        <v>3322</v>
      </c>
      <c r="V3438" t="s">
        <v>3323</v>
      </c>
      <c r="W3438" t="s">
        <v>165</v>
      </c>
      <c r="X3438" t="s">
        <v>3324</v>
      </c>
    </row>
    <row r="3439" spans="1:24" x14ac:dyDescent="0.3">
      <c r="A3439" t="s">
        <v>5391</v>
      </c>
      <c r="B3439" s="1">
        <v>42354</v>
      </c>
      <c r="C3439" t="s">
        <v>792</v>
      </c>
      <c r="D3439" t="s">
        <v>610</v>
      </c>
      <c r="E3439" t="s">
        <v>27</v>
      </c>
      <c r="F3439" t="s">
        <v>28</v>
      </c>
      <c r="G3439" t="s">
        <v>77</v>
      </c>
      <c r="H3439" t="s">
        <v>62</v>
      </c>
      <c r="I3439" t="s">
        <v>92</v>
      </c>
      <c r="J3439" t="s">
        <v>994</v>
      </c>
      <c r="K3439" t="s">
        <v>94</v>
      </c>
      <c r="L3439" t="s">
        <v>34</v>
      </c>
      <c r="M3439" t="s">
        <v>35</v>
      </c>
      <c r="N3439" s="1">
        <v>42356</v>
      </c>
      <c r="O3439" t="s">
        <v>995</v>
      </c>
      <c r="P3439" t="s">
        <v>996</v>
      </c>
      <c r="Q3439" t="s">
        <v>997</v>
      </c>
      <c r="R3439">
        <v>32</v>
      </c>
      <c r="S3439" t="s">
        <v>5392</v>
      </c>
      <c r="T3439" s="2">
        <v>0.09</v>
      </c>
      <c r="U3439" t="s">
        <v>1192</v>
      </c>
      <c r="V3439" t="s">
        <v>5393</v>
      </c>
      <c r="W3439" t="s">
        <v>1001</v>
      </c>
      <c r="X3439" t="s">
        <v>2298</v>
      </c>
    </row>
    <row r="3440" spans="1:24" x14ac:dyDescent="0.3">
      <c r="A3440" t="s">
        <v>5391</v>
      </c>
      <c r="B3440" s="1">
        <v>42338</v>
      </c>
      <c r="C3440" t="s">
        <v>1253</v>
      </c>
      <c r="D3440" t="s">
        <v>974</v>
      </c>
      <c r="E3440" t="s">
        <v>46</v>
      </c>
      <c r="F3440" t="s">
        <v>47</v>
      </c>
      <c r="G3440" t="s">
        <v>77</v>
      </c>
      <c r="H3440" t="s">
        <v>48</v>
      </c>
      <c r="I3440" t="s">
        <v>31</v>
      </c>
      <c r="J3440" t="s">
        <v>994</v>
      </c>
      <c r="K3440" t="s">
        <v>94</v>
      </c>
      <c r="L3440" t="s">
        <v>95</v>
      </c>
      <c r="M3440" t="s">
        <v>156</v>
      </c>
      <c r="N3440" s="1">
        <v>42339</v>
      </c>
      <c r="O3440" t="s">
        <v>995</v>
      </c>
      <c r="P3440" t="s">
        <v>996</v>
      </c>
      <c r="Q3440" t="s">
        <v>997</v>
      </c>
      <c r="R3440">
        <v>50</v>
      </c>
      <c r="S3440" t="s">
        <v>11350</v>
      </c>
      <c r="T3440" s="2">
        <v>0</v>
      </c>
      <c r="U3440" t="s">
        <v>11351</v>
      </c>
      <c r="V3440" t="s">
        <v>5393</v>
      </c>
      <c r="W3440" t="s">
        <v>1001</v>
      </c>
      <c r="X3440" t="s">
        <v>9455</v>
      </c>
    </row>
    <row r="3441" spans="1:24" x14ac:dyDescent="0.3">
      <c r="A3441" t="s">
        <v>7193</v>
      </c>
      <c r="B3441" s="1">
        <v>41498</v>
      </c>
      <c r="C3441" t="s">
        <v>1097</v>
      </c>
      <c r="D3441" t="s">
        <v>1098</v>
      </c>
      <c r="E3441" t="s">
        <v>27</v>
      </c>
      <c r="F3441" t="s">
        <v>28</v>
      </c>
      <c r="G3441" t="s">
        <v>29</v>
      </c>
      <c r="H3441" t="s">
        <v>78</v>
      </c>
      <c r="I3441" t="s">
        <v>31</v>
      </c>
      <c r="J3441" t="s">
        <v>805</v>
      </c>
      <c r="K3441" t="s">
        <v>94</v>
      </c>
      <c r="L3441" t="s">
        <v>34</v>
      </c>
      <c r="M3441" t="s">
        <v>156</v>
      </c>
      <c r="N3441" s="1">
        <v>41500</v>
      </c>
      <c r="O3441" t="s">
        <v>806</v>
      </c>
      <c r="P3441" t="s">
        <v>807</v>
      </c>
      <c r="Q3441" t="s">
        <v>808</v>
      </c>
      <c r="R3441">
        <v>5</v>
      </c>
      <c r="S3441" t="s">
        <v>7194</v>
      </c>
      <c r="T3441" s="2">
        <v>0.08</v>
      </c>
      <c r="U3441" t="s">
        <v>7195</v>
      </c>
      <c r="V3441" t="s">
        <v>7196</v>
      </c>
      <c r="W3441" t="s">
        <v>812</v>
      </c>
      <c r="X3441" t="s">
        <v>7197</v>
      </c>
    </row>
    <row r="3442" spans="1:24" x14ac:dyDescent="0.3">
      <c r="A3442" t="s">
        <v>7193</v>
      </c>
      <c r="B3442" s="1">
        <v>42354</v>
      </c>
      <c r="C3442" t="s">
        <v>1958</v>
      </c>
      <c r="D3442" t="s">
        <v>591</v>
      </c>
      <c r="E3442" t="s">
        <v>27</v>
      </c>
      <c r="F3442" t="s">
        <v>28</v>
      </c>
      <c r="G3442" t="s">
        <v>91</v>
      </c>
      <c r="H3442" t="s">
        <v>241</v>
      </c>
      <c r="I3442" t="s">
        <v>92</v>
      </c>
      <c r="J3442" t="s">
        <v>805</v>
      </c>
      <c r="K3442" t="s">
        <v>94</v>
      </c>
      <c r="L3442" t="s">
        <v>109</v>
      </c>
      <c r="M3442" t="s">
        <v>35</v>
      </c>
      <c r="N3442" s="1">
        <v>42355</v>
      </c>
      <c r="O3442" t="s">
        <v>806</v>
      </c>
      <c r="P3442" t="s">
        <v>807</v>
      </c>
      <c r="Q3442" t="s">
        <v>808</v>
      </c>
      <c r="R3442">
        <v>49</v>
      </c>
      <c r="S3442" t="s">
        <v>8373</v>
      </c>
      <c r="T3442" s="2">
        <v>7.0000000000000007E-2</v>
      </c>
      <c r="U3442" t="s">
        <v>1844</v>
      </c>
      <c r="V3442" t="s">
        <v>8374</v>
      </c>
      <c r="W3442" t="s">
        <v>812</v>
      </c>
      <c r="X3442" t="s">
        <v>7197</v>
      </c>
    </row>
    <row r="3443" spans="1:24" x14ac:dyDescent="0.3">
      <c r="A3443" t="s">
        <v>1406</v>
      </c>
      <c r="B3443" s="1">
        <v>42348</v>
      </c>
      <c r="C3443" t="s">
        <v>1407</v>
      </c>
      <c r="D3443" t="s">
        <v>399</v>
      </c>
      <c r="E3443" t="s">
        <v>27</v>
      </c>
      <c r="F3443" t="s">
        <v>28</v>
      </c>
      <c r="G3443" t="s">
        <v>77</v>
      </c>
      <c r="H3443" t="s">
        <v>62</v>
      </c>
      <c r="I3443" t="s">
        <v>92</v>
      </c>
      <c r="J3443" t="s">
        <v>771</v>
      </c>
      <c r="K3443" t="s">
        <v>94</v>
      </c>
      <c r="L3443" t="s">
        <v>95</v>
      </c>
      <c r="M3443" t="s">
        <v>35</v>
      </c>
      <c r="N3443" s="1">
        <v>42350</v>
      </c>
      <c r="O3443" t="s">
        <v>772</v>
      </c>
      <c r="P3443" t="s">
        <v>773</v>
      </c>
      <c r="Q3443" t="s">
        <v>774</v>
      </c>
      <c r="R3443">
        <v>12</v>
      </c>
      <c r="S3443" t="s">
        <v>1408</v>
      </c>
      <c r="T3443" s="2">
        <v>0.06</v>
      </c>
      <c r="U3443" t="s">
        <v>1409</v>
      </c>
      <c r="V3443" t="s">
        <v>1410</v>
      </c>
      <c r="W3443" t="s">
        <v>778</v>
      </c>
      <c r="X3443" t="s">
        <v>1411</v>
      </c>
    </row>
    <row r="3444" spans="1:24" x14ac:dyDescent="0.3">
      <c r="A3444" t="s">
        <v>1406</v>
      </c>
      <c r="B3444" s="1">
        <v>41788</v>
      </c>
      <c r="C3444" t="s">
        <v>3731</v>
      </c>
      <c r="D3444" t="s">
        <v>1198</v>
      </c>
      <c r="E3444" t="s">
        <v>46</v>
      </c>
      <c r="F3444" t="s">
        <v>47</v>
      </c>
      <c r="G3444" t="s">
        <v>134</v>
      </c>
      <c r="H3444" t="s">
        <v>107</v>
      </c>
      <c r="I3444" t="s">
        <v>196</v>
      </c>
      <c r="J3444" t="s">
        <v>441</v>
      </c>
      <c r="K3444" t="s">
        <v>94</v>
      </c>
      <c r="L3444" t="s">
        <v>109</v>
      </c>
      <c r="M3444" t="s">
        <v>35</v>
      </c>
      <c r="N3444" s="1">
        <v>41788</v>
      </c>
      <c r="O3444" t="s">
        <v>442</v>
      </c>
      <c r="P3444" t="s">
        <v>443</v>
      </c>
      <c r="Q3444" t="s">
        <v>444</v>
      </c>
      <c r="R3444">
        <v>30</v>
      </c>
      <c r="S3444" t="s">
        <v>8932</v>
      </c>
      <c r="T3444" s="2">
        <v>0.03</v>
      </c>
      <c r="U3444" t="s">
        <v>8933</v>
      </c>
      <c r="V3444" t="s">
        <v>8934</v>
      </c>
      <c r="W3444" t="s">
        <v>448</v>
      </c>
      <c r="X3444" t="s">
        <v>8935</v>
      </c>
    </row>
    <row r="3445" spans="1:24" x14ac:dyDescent="0.3">
      <c r="A3445" t="s">
        <v>1406</v>
      </c>
      <c r="B3445" s="1">
        <v>42453</v>
      </c>
      <c r="C3445" t="s">
        <v>804</v>
      </c>
      <c r="D3445" t="s">
        <v>331</v>
      </c>
      <c r="E3445" t="s">
        <v>46</v>
      </c>
      <c r="F3445" t="s">
        <v>47</v>
      </c>
      <c r="G3445" t="s">
        <v>91</v>
      </c>
      <c r="H3445" t="s">
        <v>107</v>
      </c>
      <c r="I3445" t="s">
        <v>92</v>
      </c>
      <c r="J3445" t="s">
        <v>885</v>
      </c>
      <c r="K3445" t="s">
        <v>94</v>
      </c>
      <c r="L3445" t="s">
        <v>34</v>
      </c>
      <c r="M3445" t="s">
        <v>156</v>
      </c>
      <c r="N3445" s="1">
        <v>42454</v>
      </c>
      <c r="O3445" t="s">
        <v>886</v>
      </c>
      <c r="P3445" t="s">
        <v>295</v>
      </c>
      <c r="Q3445" t="s">
        <v>887</v>
      </c>
      <c r="R3445">
        <v>10</v>
      </c>
      <c r="S3445" t="s">
        <v>4179</v>
      </c>
      <c r="T3445" s="2">
        <v>0.09</v>
      </c>
      <c r="U3445" t="s">
        <v>4180</v>
      </c>
      <c r="V3445" t="s">
        <v>2600</v>
      </c>
      <c r="W3445" t="s">
        <v>891</v>
      </c>
      <c r="X3445" t="s">
        <v>3886</v>
      </c>
    </row>
    <row r="3446" spans="1:24" x14ac:dyDescent="0.3">
      <c r="A3446" t="s">
        <v>5318</v>
      </c>
      <c r="B3446" s="1">
        <v>42658</v>
      </c>
      <c r="C3446" t="s">
        <v>1595</v>
      </c>
      <c r="D3446" t="s">
        <v>365</v>
      </c>
      <c r="E3446" t="s">
        <v>46</v>
      </c>
      <c r="F3446" t="s">
        <v>47</v>
      </c>
      <c r="G3446" t="s">
        <v>91</v>
      </c>
      <c r="H3446" t="s">
        <v>48</v>
      </c>
      <c r="I3446" t="s">
        <v>196</v>
      </c>
      <c r="J3446" t="s">
        <v>1853</v>
      </c>
      <c r="K3446" t="s">
        <v>94</v>
      </c>
      <c r="L3446" t="s">
        <v>34</v>
      </c>
      <c r="M3446" t="s">
        <v>35</v>
      </c>
      <c r="N3446" s="1">
        <v>42658</v>
      </c>
      <c r="O3446" t="s">
        <v>1854</v>
      </c>
      <c r="P3446" t="s">
        <v>1855</v>
      </c>
      <c r="Q3446" t="s">
        <v>1856</v>
      </c>
      <c r="R3446">
        <v>44</v>
      </c>
      <c r="S3446" t="s">
        <v>1596</v>
      </c>
      <c r="T3446" s="2">
        <v>0.02</v>
      </c>
      <c r="U3446" t="s">
        <v>1597</v>
      </c>
      <c r="V3446" t="s">
        <v>5319</v>
      </c>
      <c r="W3446" t="s">
        <v>165</v>
      </c>
      <c r="X3446" t="s">
        <v>5320</v>
      </c>
    </row>
    <row r="3447" spans="1:24" x14ac:dyDescent="0.3">
      <c r="A3447" t="s">
        <v>5318</v>
      </c>
      <c r="B3447" s="1">
        <v>42357</v>
      </c>
      <c r="C3447" t="s">
        <v>1467</v>
      </c>
      <c r="D3447" t="s">
        <v>1468</v>
      </c>
      <c r="E3447" t="s">
        <v>27</v>
      </c>
      <c r="F3447" t="s">
        <v>28</v>
      </c>
      <c r="G3447" t="s">
        <v>91</v>
      </c>
      <c r="H3447" t="s">
        <v>433</v>
      </c>
      <c r="I3447" t="s">
        <v>121</v>
      </c>
      <c r="J3447" t="s">
        <v>832</v>
      </c>
      <c r="K3447" t="s">
        <v>33</v>
      </c>
      <c r="L3447" t="s">
        <v>34</v>
      </c>
      <c r="M3447" t="s">
        <v>35</v>
      </c>
      <c r="N3447" s="1">
        <v>42359</v>
      </c>
      <c r="O3447" t="s">
        <v>833</v>
      </c>
      <c r="P3447" t="s">
        <v>834</v>
      </c>
      <c r="Q3447" t="s">
        <v>774</v>
      </c>
      <c r="R3447">
        <v>22</v>
      </c>
      <c r="S3447" t="s">
        <v>1059</v>
      </c>
      <c r="T3447" s="2">
        <v>0.02</v>
      </c>
      <c r="U3447" t="s">
        <v>6883</v>
      </c>
      <c r="V3447" t="s">
        <v>6042</v>
      </c>
      <c r="W3447" t="s">
        <v>838</v>
      </c>
      <c r="X3447" t="s">
        <v>6884</v>
      </c>
    </row>
    <row r="3448" spans="1:24" x14ac:dyDescent="0.3">
      <c r="A3448" t="s">
        <v>5318</v>
      </c>
      <c r="B3448" s="1">
        <v>42667</v>
      </c>
      <c r="C3448" t="s">
        <v>4675</v>
      </c>
      <c r="D3448" t="s">
        <v>3332</v>
      </c>
      <c r="E3448" t="s">
        <v>27</v>
      </c>
      <c r="F3448" t="s">
        <v>28</v>
      </c>
      <c r="G3448" t="s">
        <v>29</v>
      </c>
      <c r="H3448" t="s">
        <v>241</v>
      </c>
      <c r="I3448" t="s">
        <v>63</v>
      </c>
      <c r="J3448" t="s">
        <v>229</v>
      </c>
      <c r="K3448" t="s">
        <v>94</v>
      </c>
      <c r="L3448" t="s">
        <v>95</v>
      </c>
      <c r="M3448" t="s">
        <v>35</v>
      </c>
      <c r="N3448" s="1">
        <v>42670</v>
      </c>
      <c r="O3448" t="s">
        <v>230</v>
      </c>
      <c r="P3448" t="s">
        <v>231</v>
      </c>
      <c r="Q3448" t="s">
        <v>232</v>
      </c>
      <c r="R3448">
        <v>32</v>
      </c>
      <c r="S3448" t="s">
        <v>7061</v>
      </c>
      <c r="T3448" s="2">
        <v>0.09</v>
      </c>
      <c r="U3448" t="s">
        <v>7062</v>
      </c>
      <c r="V3448" t="s">
        <v>7063</v>
      </c>
      <c r="W3448" t="s">
        <v>236</v>
      </c>
      <c r="X3448" t="s">
        <v>7064</v>
      </c>
    </row>
    <row r="3449" spans="1:24" x14ac:dyDescent="0.3">
      <c r="A3449" t="s">
        <v>5318</v>
      </c>
      <c r="B3449" s="1">
        <v>41394</v>
      </c>
      <c r="C3449" t="s">
        <v>852</v>
      </c>
      <c r="D3449" t="s">
        <v>280</v>
      </c>
      <c r="E3449" t="s">
        <v>27</v>
      </c>
      <c r="F3449" t="s">
        <v>28</v>
      </c>
      <c r="G3449" t="s">
        <v>77</v>
      </c>
      <c r="H3449" t="s">
        <v>281</v>
      </c>
      <c r="I3449" t="s">
        <v>121</v>
      </c>
      <c r="J3449" t="s">
        <v>1938</v>
      </c>
      <c r="K3449" t="s">
        <v>94</v>
      </c>
      <c r="L3449" t="s">
        <v>34</v>
      </c>
      <c r="M3449" t="s">
        <v>35</v>
      </c>
      <c r="N3449" s="1">
        <v>41396</v>
      </c>
      <c r="O3449" t="s">
        <v>1939</v>
      </c>
      <c r="P3449" t="s">
        <v>877</v>
      </c>
      <c r="Q3449" t="s">
        <v>1239</v>
      </c>
      <c r="R3449">
        <v>22</v>
      </c>
      <c r="S3449" t="s">
        <v>7436</v>
      </c>
      <c r="T3449" s="2">
        <v>0.01</v>
      </c>
      <c r="U3449" t="s">
        <v>7437</v>
      </c>
      <c r="V3449" t="s">
        <v>7438</v>
      </c>
      <c r="W3449" t="s">
        <v>1942</v>
      </c>
      <c r="X3449" t="s">
        <v>7439</v>
      </c>
    </row>
    <row r="3450" spans="1:24" x14ac:dyDescent="0.3">
      <c r="A3450" t="s">
        <v>5318</v>
      </c>
      <c r="B3450" s="1">
        <v>42263</v>
      </c>
      <c r="C3450" t="s">
        <v>4901</v>
      </c>
      <c r="D3450" t="s">
        <v>506</v>
      </c>
      <c r="E3450" t="s">
        <v>27</v>
      </c>
      <c r="F3450" t="s">
        <v>28</v>
      </c>
      <c r="G3450" t="s">
        <v>77</v>
      </c>
      <c r="H3450" t="s">
        <v>62</v>
      </c>
      <c r="I3450" t="s">
        <v>31</v>
      </c>
      <c r="J3450" t="s">
        <v>1667</v>
      </c>
      <c r="K3450" t="s">
        <v>33</v>
      </c>
      <c r="L3450" t="s">
        <v>392</v>
      </c>
      <c r="M3450" t="s">
        <v>393</v>
      </c>
      <c r="N3450" s="1">
        <v>42268</v>
      </c>
      <c r="O3450" t="s">
        <v>982</v>
      </c>
      <c r="P3450" t="s">
        <v>1190</v>
      </c>
      <c r="Q3450" t="s">
        <v>1191</v>
      </c>
      <c r="R3450">
        <v>25</v>
      </c>
      <c r="S3450" t="s">
        <v>2141</v>
      </c>
      <c r="T3450" s="2">
        <v>0.01</v>
      </c>
      <c r="U3450" t="s">
        <v>4267</v>
      </c>
      <c r="V3450" t="s">
        <v>2011</v>
      </c>
      <c r="W3450" t="s">
        <v>224</v>
      </c>
      <c r="X3450" t="s">
        <v>6884</v>
      </c>
    </row>
    <row r="3451" spans="1:24" x14ac:dyDescent="0.3">
      <c r="A3451" t="s">
        <v>5318</v>
      </c>
      <c r="B3451" s="1">
        <v>42586</v>
      </c>
      <c r="C3451" t="s">
        <v>3025</v>
      </c>
      <c r="D3451" t="s">
        <v>2013</v>
      </c>
      <c r="E3451" t="s">
        <v>27</v>
      </c>
      <c r="F3451" t="s">
        <v>28</v>
      </c>
      <c r="G3451" t="s">
        <v>77</v>
      </c>
      <c r="H3451" t="s">
        <v>205</v>
      </c>
      <c r="I3451" t="s">
        <v>63</v>
      </c>
      <c r="J3451" t="s">
        <v>1173</v>
      </c>
      <c r="K3451" t="s">
        <v>33</v>
      </c>
      <c r="L3451" t="s">
        <v>34</v>
      </c>
      <c r="M3451" t="s">
        <v>35</v>
      </c>
      <c r="N3451" s="1">
        <v>42588</v>
      </c>
      <c r="O3451" t="s">
        <v>1174</v>
      </c>
      <c r="P3451" t="s">
        <v>1175</v>
      </c>
      <c r="Q3451" t="s">
        <v>1176</v>
      </c>
      <c r="R3451">
        <v>46</v>
      </c>
      <c r="S3451" t="s">
        <v>9460</v>
      </c>
      <c r="T3451" s="2">
        <v>0.01</v>
      </c>
      <c r="U3451" t="s">
        <v>4541</v>
      </c>
      <c r="V3451" t="s">
        <v>9461</v>
      </c>
      <c r="W3451" t="s">
        <v>1180</v>
      </c>
      <c r="X3451" t="s">
        <v>9462</v>
      </c>
    </row>
    <row r="3452" spans="1:24" x14ac:dyDescent="0.3">
      <c r="A3452" t="s">
        <v>5318</v>
      </c>
      <c r="B3452" s="1">
        <v>42347</v>
      </c>
      <c r="C3452" t="s">
        <v>273</v>
      </c>
      <c r="D3452" t="s">
        <v>162</v>
      </c>
      <c r="E3452" t="s">
        <v>46</v>
      </c>
      <c r="F3452" t="s">
        <v>47</v>
      </c>
      <c r="G3452" t="s">
        <v>91</v>
      </c>
      <c r="H3452" t="s">
        <v>107</v>
      </c>
      <c r="I3452" t="s">
        <v>63</v>
      </c>
      <c r="J3452" t="s">
        <v>832</v>
      </c>
      <c r="K3452" t="s">
        <v>94</v>
      </c>
      <c r="L3452" t="s">
        <v>95</v>
      </c>
      <c r="M3452" t="s">
        <v>35</v>
      </c>
      <c r="N3452" s="1">
        <v>42347</v>
      </c>
      <c r="O3452" t="s">
        <v>833</v>
      </c>
      <c r="P3452" t="s">
        <v>834</v>
      </c>
      <c r="Q3452" t="s">
        <v>774</v>
      </c>
      <c r="R3452">
        <v>39</v>
      </c>
      <c r="S3452" t="s">
        <v>1059</v>
      </c>
      <c r="T3452" s="2">
        <v>0.01</v>
      </c>
      <c r="U3452" t="s">
        <v>6883</v>
      </c>
      <c r="V3452" t="s">
        <v>6042</v>
      </c>
      <c r="W3452" t="s">
        <v>838</v>
      </c>
      <c r="X3452" t="s">
        <v>6884</v>
      </c>
    </row>
    <row r="3453" spans="1:24" x14ac:dyDescent="0.3">
      <c r="A3453" t="s">
        <v>5318</v>
      </c>
      <c r="B3453" s="1">
        <v>42357</v>
      </c>
      <c r="C3453" t="s">
        <v>947</v>
      </c>
      <c r="D3453" t="s">
        <v>948</v>
      </c>
      <c r="E3453" t="s">
        <v>46</v>
      </c>
      <c r="F3453" t="s">
        <v>47</v>
      </c>
      <c r="G3453" t="s">
        <v>29</v>
      </c>
      <c r="H3453" t="s">
        <v>48</v>
      </c>
      <c r="I3453" t="s">
        <v>63</v>
      </c>
      <c r="J3453" t="s">
        <v>832</v>
      </c>
      <c r="K3453" t="s">
        <v>94</v>
      </c>
      <c r="L3453" t="s">
        <v>95</v>
      </c>
      <c r="M3453" t="s">
        <v>35</v>
      </c>
      <c r="N3453" s="1">
        <v>42359</v>
      </c>
      <c r="O3453" t="s">
        <v>833</v>
      </c>
      <c r="P3453" t="s">
        <v>834</v>
      </c>
      <c r="Q3453" t="s">
        <v>774</v>
      </c>
      <c r="R3453">
        <v>35</v>
      </c>
      <c r="S3453" t="s">
        <v>1059</v>
      </c>
      <c r="T3453" s="2">
        <v>7.0000000000000007E-2</v>
      </c>
      <c r="U3453" t="s">
        <v>6883</v>
      </c>
      <c r="V3453" t="s">
        <v>6042</v>
      </c>
      <c r="W3453" t="s">
        <v>838</v>
      </c>
      <c r="X3453" t="s">
        <v>6884</v>
      </c>
    </row>
    <row r="3454" spans="1:24" x14ac:dyDescent="0.3">
      <c r="A3454" t="s">
        <v>7897</v>
      </c>
      <c r="B3454" s="1">
        <v>42208</v>
      </c>
      <c r="C3454" t="s">
        <v>2106</v>
      </c>
      <c r="D3454" t="s">
        <v>610</v>
      </c>
      <c r="E3454" t="s">
        <v>27</v>
      </c>
      <c r="F3454" t="s">
        <v>28</v>
      </c>
      <c r="G3454" t="s">
        <v>77</v>
      </c>
      <c r="H3454" t="s">
        <v>62</v>
      </c>
      <c r="I3454" t="s">
        <v>121</v>
      </c>
      <c r="J3454" t="s">
        <v>853</v>
      </c>
      <c r="K3454" t="s">
        <v>94</v>
      </c>
      <c r="L3454" t="s">
        <v>34</v>
      </c>
      <c r="M3454" t="s">
        <v>35</v>
      </c>
      <c r="N3454" s="1">
        <v>42215</v>
      </c>
      <c r="O3454" t="s">
        <v>854</v>
      </c>
      <c r="P3454" t="s">
        <v>855</v>
      </c>
      <c r="Q3454" t="s">
        <v>856</v>
      </c>
      <c r="R3454">
        <v>16</v>
      </c>
      <c r="S3454" t="s">
        <v>7898</v>
      </c>
      <c r="T3454" s="2">
        <v>0.04</v>
      </c>
      <c r="U3454" t="s">
        <v>2456</v>
      </c>
      <c r="V3454" t="s">
        <v>7899</v>
      </c>
      <c r="W3454" t="s">
        <v>618</v>
      </c>
      <c r="X3454" t="s">
        <v>7900</v>
      </c>
    </row>
    <row r="3455" spans="1:24" x14ac:dyDescent="0.3">
      <c r="A3455" t="s">
        <v>7897</v>
      </c>
      <c r="B3455" s="1">
        <v>41475</v>
      </c>
      <c r="C3455" t="s">
        <v>2959</v>
      </c>
      <c r="D3455" t="s">
        <v>144</v>
      </c>
      <c r="E3455" t="s">
        <v>46</v>
      </c>
      <c r="F3455" t="s">
        <v>47</v>
      </c>
      <c r="G3455" t="s">
        <v>77</v>
      </c>
      <c r="H3455" t="s">
        <v>107</v>
      </c>
      <c r="I3455" t="s">
        <v>31</v>
      </c>
      <c r="J3455" t="s">
        <v>1853</v>
      </c>
      <c r="K3455" t="s">
        <v>94</v>
      </c>
      <c r="L3455" t="s">
        <v>34</v>
      </c>
      <c r="M3455" t="s">
        <v>35</v>
      </c>
      <c r="N3455" s="1">
        <v>41477</v>
      </c>
      <c r="O3455" t="s">
        <v>1854</v>
      </c>
      <c r="P3455" t="s">
        <v>1855</v>
      </c>
      <c r="Q3455" t="s">
        <v>1856</v>
      </c>
      <c r="R3455">
        <v>22</v>
      </c>
      <c r="S3455" t="s">
        <v>10976</v>
      </c>
      <c r="T3455" s="2">
        <v>0.1</v>
      </c>
      <c r="U3455" t="s">
        <v>10977</v>
      </c>
      <c r="V3455" t="s">
        <v>10978</v>
      </c>
      <c r="W3455" t="s">
        <v>165</v>
      </c>
      <c r="X3455" t="s">
        <v>10979</v>
      </c>
    </row>
    <row r="3456" spans="1:24" x14ac:dyDescent="0.3">
      <c r="A3456" t="s">
        <v>5336</v>
      </c>
      <c r="B3456" s="1">
        <v>42386</v>
      </c>
      <c r="C3456" t="s">
        <v>3053</v>
      </c>
      <c r="D3456" t="s">
        <v>766</v>
      </c>
      <c r="E3456" t="s">
        <v>27</v>
      </c>
      <c r="F3456" t="s">
        <v>28</v>
      </c>
      <c r="G3456" t="s">
        <v>77</v>
      </c>
      <c r="H3456" t="s">
        <v>217</v>
      </c>
      <c r="I3456" t="s">
        <v>92</v>
      </c>
      <c r="J3456" t="s">
        <v>601</v>
      </c>
      <c r="K3456" t="s">
        <v>94</v>
      </c>
      <c r="L3456" t="s">
        <v>34</v>
      </c>
      <c r="M3456" t="s">
        <v>35</v>
      </c>
      <c r="N3456" s="1">
        <v>42386</v>
      </c>
      <c r="O3456" t="s">
        <v>602</v>
      </c>
      <c r="P3456" t="s">
        <v>603</v>
      </c>
      <c r="Q3456" t="s">
        <v>258</v>
      </c>
      <c r="R3456">
        <v>23</v>
      </c>
      <c r="S3456" t="s">
        <v>5337</v>
      </c>
      <c r="T3456" s="2">
        <v>0.02</v>
      </c>
      <c r="U3456" t="s">
        <v>5338</v>
      </c>
      <c r="V3456" t="s">
        <v>5339</v>
      </c>
      <c r="W3456" t="s">
        <v>606</v>
      </c>
      <c r="X3456" t="s">
        <v>5340</v>
      </c>
    </row>
    <row r="3457" spans="1:24" x14ac:dyDescent="0.3">
      <c r="A3457" t="s">
        <v>5336</v>
      </c>
      <c r="B3457" s="1">
        <v>42735</v>
      </c>
      <c r="C3457" t="s">
        <v>866</v>
      </c>
      <c r="D3457" t="s">
        <v>867</v>
      </c>
      <c r="E3457" t="s">
        <v>27</v>
      </c>
      <c r="F3457" t="s">
        <v>28</v>
      </c>
      <c r="G3457" t="s">
        <v>91</v>
      </c>
      <c r="H3457" t="s">
        <v>289</v>
      </c>
      <c r="I3457" t="s">
        <v>121</v>
      </c>
      <c r="J3457" t="s">
        <v>3615</v>
      </c>
      <c r="K3457" t="s">
        <v>94</v>
      </c>
      <c r="L3457" t="s">
        <v>95</v>
      </c>
      <c r="M3457" t="s">
        <v>35</v>
      </c>
      <c r="N3457" s="1">
        <v>42370</v>
      </c>
      <c r="O3457" t="s">
        <v>424</v>
      </c>
      <c r="P3457" t="s">
        <v>3616</v>
      </c>
      <c r="Q3457" t="s">
        <v>3617</v>
      </c>
      <c r="R3457">
        <v>19</v>
      </c>
      <c r="S3457" t="s">
        <v>6360</v>
      </c>
      <c r="T3457" s="2">
        <v>0.01</v>
      </c>
      <c r="U3457" t="s">
        <v>6361</v>
      </c>
      <c r="V3457" t="s">
        <v>6362</v>
      </c>
      <c r="W3457" t="s">
        <v>3619</v>
      </c>
      <c r="X3457" t="s">
        <v>4886</v>
      </c>
    </row>
    <row r="3458" spans="1:24" x14ac:dyDescent="0.3">
      <c r="A3458" t="s">
        <v>5336</v>
      </c>
      <c r="B3458" s="1">
        <v>42357</v>
      </c>
      <c r="C3458" t="s">
        <v>947</v>
      </c>
      <c r="D3458" t="s">
        <v>948</v>
      </c>
      <c r="E3458" t="s">
        <v>46</v>
      </c>
      <c r="F3458" t="s">
        <v>47</v>
      </c>
      <c r="G3458" t="s">
        <v>91</v>
      </c>
      <c r="H3458" t="s">
        <v>48</v>
      </c>
      <c r="I3458" t="s">
        <v>121</v>
      </c>
      <c r="J3458" t="s">
        <v>885</v>
      </c>
      <c r="K3458" t="s">
        <v>94</v>
      </c>
      <c r="L3458" t="s">
        <v>34</v>
      </c>
      <c r="M3458" t="s">
        <v>35</v>
      </c>
      <c r="N3458" s="1">
        <v>42359</v>
      </c>
      <c r="O3458" t="s">
        <v>886</v>
      </c>
      <c r="P3458" t="s">
        <v>295</v>
      </c>
      <c r="Q3458" t="s">
        <v>887</v>
      </c>
      <c r="R3458">
        <v>50</v>
      </c>
      <c r="S3458" t="s">
        <v>4179</v>
      </c>
      <c r="T3458" s="2">
        <v>7.0000000000000007E-2</v>
      </c>
      <c r="U3458" t="s">
        <v>4180</v>
      </c>
      <c r="V3458" t="s">
        <v>2600</v>
      </c>
      <c r="W3458" t="s">
        <v>891</v>
      </c>
      <c r="X3458" t="s">
        <v>3886</v>
      </c>
    </row>
    <row r="3459" spans="1:24" x14ac:dyDescent="0.3">
      <c r="A3459" t="s">
        <v>5336</v>
      </c>
      <c r="B3459" s="1">
        <v>42463</v>
      </c>
      <c r="C3459" t="s">
        <v>798</v>
      </c>
      <c r="D3459" t="s">
        <v>61</v>
      </c>
      <c r="E3459" t="s">
        <v>27</v>
      </c>
      <c r="F3459" t="s">
        <v>28</v>
      </c>
      <c r="G3459" t="s">
        <v>29</v>
      </c>
      <c r="H3459" t="s">
        <v>62</v>
      </c>
      <c r="I3459" t="s">
        <v>196</v>
      </c>
      <c r="J3459" t="s">
        <v>2623</v>
      </c>
      <c r="K3459" t="s">
        <v>94</v>
      </c>
      <c r="L3459" t="s">
        <v>34</v>
      </c>
      <c r="M3459" t="s">
        <v>156</v>
      </c>
      <c r="N3459" s="1">
        <v>42463</v>
      </c>
      <c r="O3459" t="s">
        <v>2624</v>
      </c>
      <c r="P3459" t="s">
        <v>2625</v>
      </c>
      <c r="Q3459" t="s">
        <v>2626</v>
      </c>
      <c r="R3459">
        <v>6</v>
      </c>
      <c r="S3459" t="s">
        <v>8121</v>
      </c>
      <c r="T3459" s="2">
        <v>0.02</v>
      </c>
      <c r="U3459" t="s">
        <v>3984</v>
      </c>
      <c r="V3459" t="s">
        <v>8122</v>
      </c>
      <c r="W3459" t="s">
        <v>1234</v>
      </c>
      <c r="X3459" t="s">
        <v>8123</v>
      </c>
    </row>
    <row r="3460" spans="1:24" x14ac:dyDescent="0.3">
      <c r="A3460" t="s">
        <v>5336</v>
      </c>
      <c r="B3460" s="1">
        <v>42597</v>
      </c>
      <c r="C3460" t="s">
        <v>530</v>
      </c>
      <c r="D3460" t="s">
        <v>531</v>
      </c>
      <c r="E3460" t="s">
        <v>27</v>
      </c>
      <c r="F3460" t="s">
        <v>28</v>
      </c>
      <c r="G3460" t="s">
        <v>29</v>
      </c>
      <c r="H3460" t="s">
        <v>30</v>
      </c>
      <c r="I3460" t="s">
        <v>92</v>
      </c>
      <c r="J3460" t="s">
        <v>1853</v>
      </c>
      <c r="K3460" t="s">
        <v>33</v>
      </c>
      <c r="L3460" t="s">
        <v>34</v>
      </c>
      <c r="M3460" t="s">
        <v>156</v>
      </c>
      <c r="N3460" s="1">
        <v>42602</v>
      </c>
      <c r="O3460" t="s">
        <v>1854</v>
      </c>
      <c r="P3460" t="s">
        <v>1855</v>
      </c>
      <c r="Q3460" t="s">
        <v>1856</v>
      </c>
      <c r="R3460">
        <v>21</v>
      </c>
      <c r="S3460" t="s">
        <v>9197</v>
      </c>
      <c r="T3460" s="2">
        <v>0.08</v>
      </c>
      <c r="U3460" t="s">
        <v>9198</v>
      </c>
      <c r="V3460" t="s">
        <v>9199</v>
      </c>
      <c r="W3460" t="s">
        <v>165</v>
      </c>
      <c r="X3460" t="s">
        <v>9200</v>
      </c>
    </row>
    <row r="3461" spans="1:24" x14ac:dyDescent="0.3">
      <c r="A3461" t="s">
        <v>5336</v>
      </c>
      <c r="B3461" s="1">
        <v>42714</v>
      </c>
      <c r="C3461" t="s">
        <v>89</v>
      </c>
      <c r="D3461" t="s">
        <v>90</v>
      </c>
      <c r="E3461" t="s">
        <v>27</v>
      </c>
      <c r="F3461" t="s">
        <v>28</v>
      </c>
      <c r="G3461" t="s">
        <v>91</v>
      </c>
      <c r="H3461" t="s">
        <v>30</v>
      </c>
      <c r="I3461" t="s">
        <v>121</v>
      </c>
      <c r="J3461" t="s">
        <v>885</v>
      </c>
      <c r="K3461" t="s">
        <v>33</v>
      </c>
      <c r="L3461" t="s">
        <v>34</v>
      </c>
      <c r="M3461" t="s">
        <v>35</v>
      </c>
      <c r="N3461" s="1">
        <v>42716</v>
      </c>
      <c r="O3461" t="s">
        <v>886</v>
      </c>
      <c r="P3461" t="s">
        <v>295</v>
      </c>
      <c r="Q3461" t="s">
        <v>887</v>
      </c>
      <c r="R3461">
        <v>29</v>
      </c>
      <c r="S3461" t="s">
        <v>7294</v>
      </c>
      <c r="T3461" s="2">
        <v>0.05</v>
      </c>
      <c r="U3461" t="s">
        <v>1202</v>
      </c>
      <c r="V3461" t="s">
        <v>10136</v>
      </c>
      <c r="W3461" t="s">
        <v>891</v>
      </c>
      <c r="X3461" t="s">
        <v>3743</v>
      </c>
    </row>
    <row r="3462" spans="1:24" x14ac:dyDescent="0.3">
      <c r="A3462" t="s">
        <v>5336</v>
      </c>
      <c r="B3462" s="1">
        <v>42357</v>
      </c>
      <c r="C3462" t="s">
        <v>1467</v>
      </c>
      <c r="D3462" t="s">
        <v>1468</v>
      </c>
      <c r="E3462" t="s">
        <v>27</v>
      </c>
      <c r="F3462" t="s">
        <v>28</v>
      </c>
      <c r="G3462" t="s">
        <v>134</v>
      </c>
      <c r="H3462" t="s">
        <v>433</v>
      </c>
      <c r="I3462" t="s">
        <v>196</v>
      </c>
      <c r="J3462" t="s">
        <v>885</v>
      </c>
      <c r="K3462" t="s">
        <v>94</v>
      </c>
      <c r="L3462" t="s">
        <v>34</v>
      </c>
      <c r="M3462" t="s">
        <v>35</v>
      </c>
      <c r="N3462" s="1">
        <v>42359</v>
      </c>
      <c r="O3462" t="s">
        <v>886</v>
      </c>
      <c r="P3462" t="s">
        <v>295</v>
      </c>
      <c r="Q3462" t="s">
        <v>887</v>
      </c>
      <c r="R3462">
        <v>27</v>
      </c>
      <c r="S3462" t="s">
        <v>4179</v>
      </c>
      <c r="T3462" s="2">
        <v>0.03</v>
      </c>
      <c r="U3462" t="s">
        <v>4180</v>
      </c>
      <c r="V3462" t="s">
        <v>2600</v>
      </c>
      <c r="W3462" t="s">
        <v>891</v>
      </c>
      <c r="X3462" t="s">
        <v>3886</v>
      </c>
    </row>
    <row r="3463" spans="1:24" x14ac:dyDescent="0.3">
      <c r="A3463" t="s">
        <v>2278</v>
      </c>
      <c r="B3463" s="1">
        <v>42049</v>
      </c>
      <c r="C3463" t="s">
        <v>2279</v>
      </c>
      <c r="D3463" t="s">
        <v>1198</v>
      </c>
      <c r="E3463" t="s">
        <v>46</v>
      </c>
      <c r="F3463" t="s">
        <v>47</v>
      </c>
      <c r="G3463" t="s">
        <v>77</v>
      </c>
      <c r="H3463" t="s">
        <v>107</v>
      </c>
      <c r="I3463" t="s">
        <v>121</v>
      </c>
      <c r="J3463" t="s">
        <v>885</v>
      </c>
      <c r="K3463" t="s">
        <v>94</v>
      </c>
      <c r="L3463" t="s">
        <v>34</v>
      </c>
      <c r="M3463" t="s">
        <v>156</v>
      </c>
      <c r="N3463" s="1">
        <v>42050</v>
      </c>
      <c r="O3463" t="s">
        <v>886</v>
      </c>
      <c r="P3463" t="s">
        <v>295</v>
      </c>
      <c r="Q3463" t="s">
        <v>887</v>
      </c>
      <c r="R3463">
        <v>4</v>
      </c>
      <c r="S3463" t="s">
        <v>2280</v>
      </c>
      <c r="T3463" s="2">
        <v>7.0000000000000007E-2</v>
      </c>
      <c r="U3463" t="s">
        <v>2281</v>
      </c>
      <c r="V3463" t="s">
        <v>2282</v>
      </c>
      <c r="W3463" t="s">
        <v>891</v>
      </c>
      <c r="X3463" t="s">
        <v>2283</v>
      </c>
    </row>
    <row r="3464" spans="1:24" x14ac:dyDescent="0.3">
      <c r="A3464" t="s">
        <v>2278</v>
      </c>
      <c r="B3464" s="1">
        <v>42722</v>
      </c>
      <c r="C3464" t="s">
        <v>1242</v>
      </c>
      <c r="D3464" t="s">
        <v>61</v>
      </c>
      <c r="E3464" t="s">
        <v>27</v>
      </c>
      <c r="F3464" t="s">
        <v>28</v>
      </c>
      <c r="G3464" t="s">
        <v>77</v>
      </c>
      <c r="H3464" t="s">
        <v>62</v>
      </c>
      <c r="I3464" t="s">
        <v>196</v>
      </c>
      <c r="J3464" t="s">
        <v>4142</v>
      </c>
      <c r="K3464" t="s">
        <v>94</v>
      </c>
      <c r="L3464" t="s">
        <v>95</v>
      </c>
      <c r="M3464" t="s">
        <v>35</v>
      </c>
      <c r="N3464" s="1">
        <v>42723</v>
      </c>
      <c r="O3464" t="s">
        <v>460</v>
      </c>
      <c r="P3464" t="s">
        <v>3541</v>
      </c>
      <c r="Q3464" t="s">
        <v>198</v>
      </c>
      <c r="R3464">
        <v>33</v>
      </c>
      <c r="S3464" t="s">
        <v>1381</v>
      </c>
      <c r="T3464" s="2">
        <v>0.05</v>
      </c>
      <c r="U3464" t="s">
        <v>8870</v>
      </c>
      <c r="V3464" t="s">
        <v>8871</v>
      </c>
      <c r="W3464" t="s">
        <v>4144</v>
      </c>
      <c r="X3464" t="s">
        <v>7668</v>
      </c>
    </row>
    <row r="3465" spans="1:24" x14ac:dyDescent="0.3">
      <c r="A3465" t="s">
        <v>2278</v>
      </c>
      <c r="B3465" s="1">
        <v>42661</v>
      </c>
      <c r="C3465" t="s">
        <v>9356</v>
      </c>
      <c r="D3465" t="s">
        <v>895</v>
      </c>
      <c r="E3465" t="s">
        <v>27</v>
      </c>
      <c r="F3465" t="s">
        <v>28</v>
      </c>
      <c r="G3465" t="s">
        <v>91</v>
      </c>
      <c r="H3465" t="s">
        <v>289</v>
      </c>
      <c r="I3465" t="s">
        <v>92</v>
      </c>
      <c r="J3465" t="s">
        <v>229</v>
      </c>
      <c r="K3465" t="s">
        <v>33</v>
      </c>
      <c r="L3465" t="s">
        <v>34</v>
      </c>
      <c r="M3465" t="s">
        <v>35</v>
      </c>
      <c r="N3465" s="1">
        <v>42664</v>
      </c>
      <c r="O3465" t="s">
        <v>230</v>
      </c>
      <c r="P3465" t="s">
        <v>231</v>
      </c>
      <c r="Q3465" t="s">
        <v>232</v>
      </c>
      <c r="R3465">
        <v>12</v>
      </c>
      <c r="S3465" t="s">
        <v>10947</v>
      </c>
      <c r="T3465" s="2">
        <v>7.0000000000000007E-2</v>
      </c>
      <c r="U3465" t="s">
        <v>10948</v>
      </c>
      <c r="V3465" t="s">
        <v>10712</v>
      </c>
      <c r="W3465" t="s">
        <v>236</v>
      </c>
      <c r="X3465" t="s">
        <v>10949</v>
      </c>
    </row>
    <row r="3466" spans="1:24" x14ac:dyDescent="0.3">
      <c r="A3466" t="s">
        <v>5388</v>
      </c>
      <c r="B3466" s="1">
        <v>42081</v>
      </c>
      <c r="C3466" t="s">
        <v>3464</v>
      </c>
      <c r="D3466" t="s">
        <v>174</v>
      </c>
      <c r="E3466" t="s">
        <v>27</v>
      </c>
      <c r="F3466" t="s">
        <v>28</v>
      </c>
      <c r="G3466" t="s">
        <v>77</v>
      </c>
      <c r="H3466" t="s">
        <v>78</v>
      </c>
      <c r="I3466" t="s">
        <v>196</v>
      </c>
      <c r="J3466" t="s">
        <v>3067</v>
      </c>
      <c r="K3466" t="s">
        <v>723</v>
      </c>
      <c r="L3466" t="s">
        <v>109</v>
      </c>
      <c r="M3466" t="s">
        <v>35</v>
      </c>
      <c r="N3466" s="1">
        <v>42084</v>
      </c>
      <c r="O3466" t="s">
        <v>1379</v>
      </c>
      <c r="P3466" t="s">
        <v>2119</v>
      </c>
      <c r="Q3466" t="s">
        <v>3068</v>
      </c>
      <c r="R3466">
        <v>44</v>
      </c>
      <c r="S3466" t="s">
        <v>5389</v>
      </c>
      <c r="T3466" s="2">
        <v>0.03</v>
      </c>
      <c r="U3466" t="s">
        <v>2754</v>
      </c>
      <c r="V3466" t="s">
        <v>5390</v>
      </c>
      <c r="W3466" t="s">
        <v>1222</v>
      </c>
      <c r="X3466" t="s">
        <v>2877</v>
      </c>
    </row>
    <row r="3467" spans="1:24" x14ac:dyDescent="0.3">
      <c r="A3467" t="s">
        <v>5388</v>
      </c>
      <c r="B3467" s="1">
        <v>42581</v>
      </c>
      <c r="C3467" t="s">
        <v>6918</v>
      </c>
      <c r="D3467" t="s">
        <v>1019</v>
      </c>
      <c r="E3467" t="s">
        <v>46</v>
      </c>
      <c r="F3467" t="s">
        <v>47</v>
      </c>
      <c r="G3467" t="s">
        <v>77</v>
      </c>
      <c r="H3467" t="s">
        <v>48</v>
      </c>
      <c r="I3467" t="s">
        <v>196</v>
      </c>
      <c r="J3467" t="s">
        <v>1023</v>
      </c>
      <c r="K3467" t="s">
        <v>723</v>
      </c>
      <c r="L3467" t="s">
        <v>109</v>
      </c>
      <c r="M3467" t="s">
        <v>35</v>
      </c>
      <c r="N3467" s="1">
        <v>42582</v>
      </c>
      <c r="O3467" t="s">
        <v>275</v>
      </c>
      <c r="P3467" t="s">
        <v>1024</v>
      </c>
      <c r="Q3467" t="s">
        <v>1025</v>
      </c>
      <c r="R3467">
        <v>46</v>
      </c>
      <c r="S3467" t="s">
        <v>2709</v>
      </c>
      <c r="T3467" s="2">
        <v>0.05</v>
      </c>
      <c r="U3467" t="s">
        <v>7056</v>
      </c>
      <c r="V3467" t="s">
        <v>8878</v>
      </c>
      <c r="W3467" t="s">
        <v>1028</v>
      </c>
      <c r="X3467" t="s">
        <v>8879</v>
      </c>
    </row>
    <row r="3468" spans="1:24" x14ac:dyDescent="0.3">
      <c r="A3468" t="s">
        <v>5388</v>
      </c>
      <c r="B3468" s="1">
        <v>42122</v>
      </c>
      <c r="C3468" t="s">
        <v>4398</v>
      </c>
      <c r="D3468" t="s">
        <v>162</v>
      </c>
      <c r="E3468" t="s">
        <v>46</v>
      </c>
      <c r="F3468" t="s">
        <v>47</v>
      </c>
      <c r="G3468" t="s">
        <v>91</v>
      </c>
      <c r="H3468" t="s">
        <v>107</v>
      </c>
      <c r="I3468" t="s">
        <v>31</v>
      </c>
      <c r="J3468" t="s">
        <v>601</v>
      </c>
      <c r="K3468" t="s">
        <v>94</v>
      </c>
      <c r="L3468" t="s">
        <v>34</v>
      </c>
      <c r="M3468" t="s">
        <v>35</v>
      </c>
      <c r="N3468" s="1">
        <v>42124</v>
      </c>
      <c r="O3468" t="s">
        <v>602</v>
      </c>
      <c r="P3468" t="s">
        <v>603</v>
      </c>
      <c r="Q3468" t="s">
        <v>258</v>
      </c>
      <c r="R3468">
        <v>3</v>
      </c>
      <c r="S3468" t="s">
        <v>10558</v>
      </c>
      <c r="T3468" s="2">
        <v>0</v>
      </c>
      <c r="U3468" t="s">
        <v>735</v>
      </c>
      <c r="V3468" t="s">
        <v>10559</v>
      </c>
      <c r="W3468" t="s">
        <v>606</v>
      </c>
      <c r="X3468" t="s">
        <v>10560</v>
      </c>
    </row>
    <row r="3469" spans="1:24" x14ac:dyDescent="0.3">
      <c r="A3469" t="s">
        <v>5388</v>
      </c>
      <c r="B3469" s="1">
        <v>42362</v>
      </c>
      <c r="C3469" t="s">
        <v>7682</v>
      </c>
      <c r="D3469" t="s">
        <v>591</v>
      </c>
      <c r="E3469" t="s">
        <v>27</v>
      </c>
      <c r="F3469" t="s">
        <v>28</v>
      </c>
      <c r="G3469" t="s">
        <v>134</v>
      </c>
      <c r="H3469" t="s">
        <v>241</v>
      </c>
      <c r="I3469" t="s">
        <v>92</v>
      </c>
      <c r="J3469" t="s">
        <v>197</v>
      </c>
      <c r="K3469" t="s">
        <v>94</v>
      </c>
      <c r="L3469" t="s">
        <v>34</v>
      </c>
      <c r="M3469" t="s">
        <v>35</v>
      </c>
      <c r="N3469" s="1">
        <v>42364</v>
      </c>
      <c r="O3469" t="s">
        <v>198</v>
      </c>
      <c r="P3469" t="s">
        <v>37</v>
      </c>
      <c r="Q3469" t="s">
        <v>57</v>
      </c>
      <c r="R3469">
        <v>34</v>
      </c>
      <c r="S3469" t="s">
        <v>11300</v>
      </c>
      <c r="T3469" s="2">
        <v>0.09</v>
      </c>
      <c r="U3469" t="s">
        <v>11301</v>
      </c>
      <c r="V3469" t="s">
        <v>2859</v>
      </c>
      <c r="W3469" t="s">
        <v>116</v>
      </c>
      <c r="X3469" t="s">
        <v>7078</v>
      </c>
    </row>
    <row r="3470" spans="1:24" x14ac:dyDescent="0.3">
      <c r="A3470" t="s">
        <v>8910</v>
      </c>
      <c r="B3470" s="1">
        <v>42026</v>
      </c>
      <c r="C3470" t="s">
        <v>239</v>
      </c>
      <c r="D3470" t="s">
        <v>240</v>
      </c>
      <c r="E3470" t="s">
        <v>27</v>
      </c>
      <c r="F3470" t="s">
        <v>28</v>
      </c>
      <c r="G3470" t="s">
        <v>134</v>
      </c>
      <c r="H3470" t="s">
        <v>241</v>
      </c>
      <c r="I3470" t="s">
        <v>63</v>
      </c>
      <c r="J3470" t="s">
        <v>1533</v>
      </c>
      <c r="K3470" t="s">
        <v>94</v>
      </c>
      <c r="L3470" t="s">
        <v>95</v>
      </c>
      <c r="M3470" t="s">
        <v>35</v>
      </c>
      <c r="N3470" s="1">
        <v>42026</v>
      </c>
      <c r="O3470" t="s">
        <v>1534</v>
      </c>
      <c r="P3470" t="s">
        <v>1535</v>
      </c>
      <c r="Q3470" t="s">
        <v>1536</v>
      </c>
      <c r="R3470">
        <v>28</v>
      </c>
      <c r="S3470" t="s">
        <v>799</v>
      </c>
      <c r="T3470" s="2">
        <v>0.09</v>
      </c>
      <c r="U3470" t="s">
        <v>5495</v>
      </c>
      <c r="V3470" t="s">
        <v>8911</v>
      </c>
      <c r="W3470" t="s">
        <v>376</v>
      </c>
      <c r="X3470" t="s">
        <v>8912</v>
      </c>
    </row>
    <row r="3471" spans="1:24" x14ac:dyDescent="0.3">
      <c r="A3471" t="s">
        <v>8910</v>
      </c>
      <c r="B3471" s="1">
        <v>42317</v>
      </c>
      <c r="C3471" t="s">
        <v>8813</v>
      </c>
      <c r="D3471" t="s">
        <v>4373</v>
      </c>
      <c r="E3471" t="s">
        <v>27</v>
      </c>
      <c r="F3471" t="s">
        <v>28</v>
      </c>
      <c r="G3471" t="s">
        <v>77</v>
      </c>
      <c r="H3471" t="s">
        <v>217</v>
      </c>
      <c r="I3471" t="s">
        <v>121</v>
      </c>
      <c r="J3471" t="s">
        <v>853</v>
      </c>
      <c r="K3471" t="s">
        <v>94</v>
      </c>
      <c r="L3471" t="s">
        <v>95</v>
      </c>
      <c r="M3471" t="s">
        <v>35</v>
      </c>
      <c r="N3471" s="1">
        <v>42319</v>
      </c>
      <c r="O3471" t="s">
        <v>854</v>
      </c>
      <c r="P3471" t="s">
        <v>855</v>
      </c>
      <c r="Q3471" t="s">
        <v>856</v>
      </c>
      <c r="R3471">
        <v>41</v>
      </c>
      <c r="S3471" t="s">
        <v>9844</v>
      </c>
      <c r="T3471" s="2">
        <v>0.03</v>
      </c>
      <c r="U3471" t="s">
        <v>9845</v>
      </c>
      <c r="V3471" t="s">
        <v>9846</v>
      </c>
      <c r="W3471" t="s">
        <v>618</v>
      </c>
      <c r="X3471" t="s">
        <v>9847</v>
      </c>
    </row>
    <row r="3472" spans="1:24" x14ac:dyDescent="0.3">
      <c r="A3472" t="s">
        <v>8910</v>
      </c>
      <c r="B3472" s="1">
        <v>42366</v>
      </c>
      <c r="C3472" t="s">
        <v>1948</v>
      </c>
      <c r="D3472" t="s">
        <v>1005</v>
      </c>
      <c r="E3472" t="s">
        <v>27</v>
      </c>
      <c r="F3472" t="s">
        <v>28</v>
      </c>
      <c r="G3472" t="s">
        <v>91</v>
      </c>
      <c r="H3472" t="s">
        <v>281</v>
      </c>
      <c r="I3472" t="s">
        <v>196</v>
      </c>
      <c r="J3472" t="s">
        <v>853</v>
      </c>
      <c r="K3472" t="s">
        <v>94</v>
      </c>
      <c r="L3472" t="s">
        <v>95</v>
      </c>
      <c r="M3472" t="s">
        <v>35</v>
      </c>
      <c r="N3472" s="1">
        <v>42373</v>
      </c>
      <c r="O3472" t="s">
        <v>854</v>
      </c>
      <c r="P3472" t="s">
        <v>855</v>
      </c>
      <c r="Q3472" t="s">
        <v>856</v>
      </c>
      <c r="R3472">
        <v>34</v>
      </c>
      <c r="S3472" t="s">
        <v>11624</v>
      </c>
      <c r="T3472" s="2">
        <v>0.02</v>
      </c>
      <c r="U3472" t="s">
        <v>11625</v>
      </c>
      <c r="V3472" t="s">
        <v>11626</v>
      </c>
      <c r="W3472" t="s">
        <v>618</v>
      </c>
      <c r="X3472" t="s">
        <v>11627</v>
      </c>
    </row>
    <row r="3473" spans="1:24" x14ac:dyDescent="0.3">
      <c r="A3473" t="s">
        <v>8910</v>
      </c>
      <c r="B3473" s="1">
        <v>41605</v>
      </c>
      <c r="C3473" t="s">
        <v>3099</v>
      </c>
      <c r="D3473" t="s">
        <v>1207</v>
      </c>
      <c r="E3473" t="s">
        <v>46</v>
      </c>
      <c r="F3473" t="s">
        <v>47</v>
      </c>
      <c r="G3473" t="s">
        <v>91</v>
      </c>
      <c r="H3473" t="s">
        <v>48</v>
      </c>
      <c r="I3473" t="s">
        <v>196</v>
      </c>
      <c r="J3473" t="s">
        <v>441</v>
      </c>
      <c r="K3473" t="s">
        <v>94</v>
      </c>
      <c r="L3473" t="s">
        <v>95</v>
      </c>
      <c r="M3473" t="s">
        <v>35</v>
      </c>
      <c r="N3473" s="1">
        <v>41605</v>
      </c>
      <c r="O3473" t="s">
        <v>442</v>
      </c>
      <c r="P3473" t="s">
        <v>443</v>
      </c>
      <c r="Q3473" t="s">
        <v>444</v>
      </c>
      <c r="R3473">
        <v>38</v>
      </c>
      <c r="S3473" t="s">
        <v>10109</v>
      </c>
      <c r="T3473" s="2">
        <v>0.09</v>
      </c>
      <c r="U3473" t="s">
        <v>11936</v>
      </c>
      <c r="V3473" t="s">
        <v>8056</v>
      </c>
      <c r="W3473" t="s">
        <v>448</v>
      </c>
      <c r="X3473" t="s">
        <v>8057</v>
      </c>
    </row>
    <row r="3474" spans="1:24" x14ac:dyDescent="0.3">
      <c r="A3474" t="s">
        <v>7181</v>
      </c>
      <c r="B3474" s="1">
        <v>42638</v>
      </c>
      <c r="C3474" t="s">
        <v>7182</v>
      </c>
      <c r="D3474" t="s">
        <v>331</v>
      </c>
      <c r="E3474" t="s">
        <v>46</v>
      </c>
      <c r="F3474" t="s">
        <v>47</v>
      </c>
      <c r="G3474" t="s">
        <v>29</v>
      </c>
      <c r="H3474" t="s">
        <v>107</v>
      </c>
      <c r="I3474" t="s">
        <v>31</v>
      </c>
      <c r="J3474" t="s">
        <v>7183</v>
      </c>
      <c r="K3474" t="s">
        <v>94</v>
      </c>
      <c r="L3474" t="s">
        <v>95</v>
      </c>
      <c r="M3474" t="s">
        <v>35</v>
      </c>
      <c r="N3474" s="1">
        <v>42640</v>
      </c>
      <c r="O3474" t="s">
        <v>508</v>
      </c>
      <c r="P3474" t="s">
        <v>509</v>
      </c>
      <c r="Q3474" t="s">
        <v>510</v>
      </c>
      <c r="R3474">
        <v>42</v>
      </c>
      <c r="S3474" t="s">
        <v>7184</v>
      </c>
      <c r="T3474" s="2">
        <v>0.1</v>
      </c>
      <c r="U3474" t="s">
        <v>7185</v>
      </c>
      <c r="V3474" t="s">
        <v>7186</v>
      </c>
      <c r="W3474" t="s">
        <v>514</v>
      </c>
      <c r="X3474" t="s">
        <v>7187</v>
      </c>
    </row>
    <row r="3475" spans="1:24" x14ac:dyDescent="0.3">
      <c r="A3475" t="s">
        <v>7181</v>
      </c>
      <c r="B3475" s="1">
        <v>42758</v>
      </c>
      <c r="C3475" t="s">
        <v>1231</v>
      </c>
      <c r="D3475" t="s">
        <v>1232</v>
      </c>
      <c r="E3475" t="s">
        <v>27</v>
      </c>
      <c r="F3475" t="s">
        <v>28</v>
      </c>
      <c r="G3475" t="s">
        <v>77</v>
      </c>
      <c r="H3475" t="s">
        <v>281</v>
      </c>
      <c r="I3475" t="s">
        <v>196</v>
      </c>
      <c r="J3475" t="s">
        <v>253</v>
      </c>
      <c r="K3475" t="s">
        <v>94</v>
      </c>
      <c r="L3475" t="s">
        <v>34</v>
      </c>
      <c r="M3475" t="s">
        <v>35</v>
      </c>
      <c r="N3475" s="1">
        <v>42760</v>
      </c>
      <c r="O3475" t="s">
        <v>254</v>
      </c>
      <c r="P3475" t="s">
        <v>255</v>
      </c>
      <c r="Q3475" t="s">
        <v>256</v>
      </c>
      <c r="R3475">
        <v>8</v>
      </c>
      <c r="S3475" t="s">
        <v>9100</v>
      </c>
      <c r="T3475" s="2">
        <v>0.06</v>
      </c>
      <c r="U3475" t="s">
        <v>8778</v>
      </c>
      <c r="V3475" t="s">
        <v>10784</v>
      </c>
      <c r="W3475" t="s">
        <v>260</v>
      </c>
      <c r="X3475" t="s">
        <v>8145</v>
      </c>
    </row>
    <row r="3476" spans="1:24" x14ac:dyDescent="0.3">
      <c r="A3476" t="s">
        <v>11574</v>
      </c>
      <c r="B3476" s="1">
        <v>42366</v>
      </c>
      <c r="C3476" t="s">
        <v>1231</v>
      </c>
      <c r="D3476" t="s">
        <v>1232</v>
      </c>
      <c r="E3476" t="s">
        <v>27</v>
      </c>
      <c r="F3476" t="s">
        <v>28</v>
      </c>
      <c r="G3476" t="s">
        <v>29</v>
      </c>
      <c r="H3476" t="s">
        <v>281</v>
      </c>
      <c r="I3476" t="s">
        <v>63</v>
      </c>
      <c r="J3476" t="s">
        <v>313</v>
      </c>
      <c r="K3476" t="s">
        <v>94</v>
      </c>
      <c r="L3476" t="s">
        <v>34</v>
      </c>
      <c r="M3476" t="s">
        <v>35</v>
      </c>
      <c r="N3476" s="1">
        <v>42359</v>
      </c>
      <c r="O3476" t="s">
        <v>314</v>
      </c>
      <c r="P3476" t="s">
        <v>315</v>
      </c>
      <c r="Q3476" t="s">
        <v>316</v>
      </c>
      <c r="R3476">
        <v>9</v>
      </c>
      <c r="S3476" t="s">
        <v>9513</v>
      </c>
      <c r="T3476" s="2">
        <v>0.03</v>
      </c>
      <c r="U3476" t="s">
        <v>9514</v>
      </c>
      <c r="V3476" t="s">
        <v>11575</v>
      </c>
      <c r="W3476" t="s">
        <v>320</v>
      </c>
      <c r="X3476" t="s">
        <v>11576</v>
      </c>
    </row>
    <row r="3477" spans="1:24" x14ac:dyDescent="0.3">
      <c r="A3477" t="s">
        <v>11574</v>
      </c>
      <c r="B3477" s="1">
        <v>42019</v>
      </c>
      <c r="C3477" t="s">
        <v>4265</v>
      </c>
      <c r="D3477" t="s">
        <v>228</v>
      </c>
      <c r="E3477" t="s">
        <v>46</v>
      </c>
      <c r="F3477" t="s">
        <v>47</v>
      </c>
      <c r="G3477" t="s">
        <v>29</v>
      </c>
      <c r="H3477" t="s">
        <v>107</v>
      </c>
      <c r="I3477" t="s">
        <v>92</v>
      </c>
      <c r="J3477" t="s">
        <v>253</v>
      </c>
      <c r="K3477" t="s">
        <v>94</v>
      </c>
      <c r="L3477" t="s">
        <v>95</v>
      </c>
      <c r="M3477" t="s">
        <v>156</v>
      </c>
      <c r="N3477" s="1">
        <v>42021</v>
      </c>
      <c r="O3477" t="s">
        <v>254</v>
      </c>
      <c r="P3477" t="s">
        <v>255</v>
      </c>
      <c r="Q3477" t="s">
        <v>256</v>
      </c>
      <c r="R3477">
        <v>32</v>
      </c>
      <c r="S3477" t="s">
        <v>11649</v>
      </c>
      <c r="T3477" s="2">
        <v>0.06</v>
      </c>
      <c r="U3477" t="s">
        <v>1280</v>
      </c>
      <c r="V3477" t="s">
        <v>5424</v>
      </c>
      <c r="W3477" t="s">
        <v>260</v>
      </c>
      <c r="X3477" t="s">
        <v>5080</v>
      </c>
    </row>
    <row r="3478" spans="1:24" x14ac:dyDescent="0.3">
      <c r="A3478" t="s">
        <v>11574</v>
      </c>
      <c r="B3478" s="1">
        <v>42032</v>
      </c>
      <c r="C3478" t="s">
        <v>2344</v>
      </c>
      <c r="D3478" t="s">
        <v>929</v>
      </c>
      <c r="E3478" t="s">
        <v>27</v>
      </c>
      <c r="F3478" t="s">
        <v>28</v>
      </c>
      <c r="G3478" t="s">
        <v>77</v>
      </c>
      <c r="H3478" t="s">
        <v>217</v>
      </c>
      <c r="I3478" t="s">
        <v>31</v>
      </c>
      <c r="J3478" t="s">
        <v>135</v>
      </c>
      <c r="K3478" t="s">
        <v>94</v>
      </c>
      <c r="L3478" t="s">
        <v>34</v>
      </c>
      <c r="M3478" t="s">
        <v>35</v>
      </c>
      <c r="N3478" s="1">
        <v>42033</v>
      </c>
      <c r="O3478" t="s">
        <v>136</v>
      </c>
      <c r="P3478" t="s">
        <v>137</v>
      </c>
      <c r="Q3478" t="s">
        <v>52</v>
      </c>
      <c r="R3478">
        <v>10</v>
      </c>
      <c r="S3478" t="s">
        <v>12167</v>
      </c>
      <c r="T3478" s="2">
        <v>0.04</v>
      </c>
      <c r="U3478" t="s">
        <v>4131</v>
      </c>
      <c r="V3478" t="s">
        <v>3407</v>
      </c>
      <c r="W3478" t="s">
        <v>72</v>
      </c>
      <c r="X3478" t="s">
        <v>3407</v>
      </c>
    </row>
    <row r="3479" spans="1:24" x14ac:dyDescent="0.3">
      <c r="A3479" t="s">
        <v>11574</v>
      </c>
      <c r="B3479" s="1">
        <v>42238</v>
      </c>
      <c r="C3479" t="s">
        <v>1291</v>
      </c>
      <c r="D3479" t="s">
        <v>1292</v>
      </c>
      <c r="E3479" t="s">
        <v>27</v>
      </c>
      <c r="F3479" t="s">
        <v>28</v>
      </c>
      <c r="G3479" t="s">
        <v>77</v>
      </c>
      <c r="H3479" t="s">
        <v>30</v>
      </c>
      <c r="I3479" t="s">
        <v>31</v>
      </c>
      <c r="J3479" t="s">
        <v>3226</v>
      </c>
      <c r="K3479" t="s">
        <v>33</v>
      </c>
      <c r="L3479" t="s">
        <v>34</v>
      </c>
      <c r="M3479" t="s">
        <v>156</v>
      </c>
      <c r="N3479" s="1">
        <v>42243</v>
      </c>
      <c r="O3479" t="s">
        <v>1378</v>
      </c>
      <c r="P3479" t="s">
        <v>1379</v>
      </c>
      <c r="Q3479" t="s">
        <v>1380</v>
      </c>
      <c r="R3479">
        <v>36</v>
      </c>
      <c r="S3479" t="s">
        <v>8635</v>
      </c>
      <c r="T3479" s="2">
        <v>0</v>
      </c>
      <c r="U3479" t="s">
        <v>2715</v>
      </c>
      <c r="V3479" t="s">
        <v>12242</v>
      </c>
      <c r="W3479" t="s">
        <v>1384</v>
      </c>
      <c r="X3479" t="s">
        <v>12243</v>
      </c>
    </row>
    <row r="3480" spans="1:24" x14ac:dyDescent="0.3">
      <c r="A3480" t="s">
        <v>2631</v>
      </c>
      <c r="B3480" s="1">
        <v>42083</v>
      </c>
      <c r="C3480" t="s">
        <v>1142</v>
      </c>
      <c r="D3480" t="s">
        <v>144</v>
      </c>
      <c r="E3480" t="s">
        <v>46</v>
      </c>
      <c r="F3480" t="s">
        <v>47</v>
      </c>
      <c r="G3480" t="s">
        <v>29</v>
      </c>
      <c r="H3480" t="s">
        <v>107</v>
      </c>
      <c r="I3480" t="s">
        <v>92</v>
      </c>
      <c r="J3480" t="s">
        <v>651</v>
      </c>
      <c r="K3480" t="s">
        <v>94</v>
      </c>
      <c r="L3480" t="s">
        <v>95</v>
      </c>
      <c r="M3480" t="s">
        <v>156</v>
      </c>
      <c r="N3480" s="1">
        <v>42084</v>
      </c>
      <c r="O3480" t="s">
        <v>652</v>
      </c>
      <c r="P3480" t="s">
        <v>653</v>
      </c>
      <c r="Q3480" t="s">
        <v>98</v>
      </c>
      <c r="R3480">
        <v>33</v>
      </c>
      <c r="S3480" t="s">
        <v>292</v>
      </c>
      <c r="T3480" s="2">
        <v>0.04</v>
      </c>
      <c r="U3480" t="s">
        <v>170</v>
      </c>
      <c r="V3480" t="s">
        <v>2632</v>
      </c>
      <c r="W3480" t="s">
        <v>57</v>
      </c>
      <c r="X3480" t="s">
        <v>2633</v>
      </c>
    </row>
    <row r="3481" spans="1:24" x14ac:dyDescent="0.3">
      <c r="A3481" t="s">
        <v>2631</v>
      </c>
      <c r="B3481" s="1">
        <v>42458</v>
      </c>
      <c r="C3481" t="s">
        <v>1509</v>
      </c>
      <c r="D3481" t="s">
        <v>1510</v>
      </c>
      <c r="E3481" t="s">
        <v>27</v>
      </c>
      <c r="F3481" t="s">
        <v>28</v>
      </c>
      <c r="G3481" t="s">
        <v>29</v>
      </c>
      <c r="H3481" t="s">
        <v>205</v>
      </c>
      <c r="I3481" t="s">
        <v>92</v>
      </c>
      <c r="J3481" t="s">
        <v>1023</v>
      </c>
      <c r="K3481" t="s">
        <v>94</v>
      </c>
      <c r="L3481" t="s">
        <v>34</v>
      </c>
      <c r="M3481" t="s">
        <v>35</v>
      </c>
      <c r="N3481" s="1">
        <v>42459</v>
      </c>
      <c r="O3481" t="s">
        <v>275</v>
      </c>
      <c r="P3481" t="s">
        <v>1024</v>
      </c>
      <c r="Q3481" t="s">
        <v>1025</v>
      </c>
      <c r="R3481">
        <v>34</v>
      </c>
      <c r="S3481" t="s">
        <v>4642</v>
      </c>
      <c r="T3481" s="2">
        <v>0.03</v>
      </c>
      <c r="U3481" t="s">
        <v>467</v>
      </c>
      <c r="V3481" t="s">
        <v>4643</v>
      </c>
      <c r="W3481" t="s">
        <v>1028</v>
      </c>
      <c r="X3481" t="s">
        <v>1411</v>
      </c>
    </row>
    <row r="3482" spans="1:24" x14ac:dyDescent="0.3">
      <c r="A3482" t="s">
        <v>2631</v>
      </c>
      <c r="B3482" s="1">
        <v>42558</v>
      </c>
      <c r="C3482" t="s">
        <v>7771</v>
      </c>
      <c r="D3482" t="s">
        <v>331</v>
      </c>
      <c r="E3482" t="s">
        <v>46</v>
      </c>
      <c r="F3482" t="s">
        <v>47</v>
      </c>
      <c r="G3482" t="s">
        <v>77</v>
      </c>
      <c r="H3482" t="s">
        <v>107</v>
      </c>
      <c r="I3482" t="s">
        <v>92</v>
      </c>
      <c r="J3482" t="s">
        <v>4889</v>
      </c>
      <c r="K3482" t="s">
        <v>94</v>
      </c>
      <c r="L3482" t="s">
        <v>34</v>
      </c>
      <c r="M3482" t="s">
        <v>35</v>
      </c>
      <c r="N3482" s="1">
        <v>42560</v>
      </c>
      <c r="O3482" t="s">
        <v>4412</v>
      </c>
      <c r="P3482" t="s">
        <v>2794</v>
      </c>
      <c r="Q3482" t="s">
        <v>2795</v>
      </c>
      <c r="R3482">
        <v>8</v>
      </c>
      <c r="S3482" t="s">
        <v>1296</v>
      </c>
      <c r="T3482" s="2">
        <v>0.08</v>
      </c>
      <c r="U3482" t="s">
        <v>547</v>
      </c>
      <c r="V3482" t="s">
        <v>7772</v>
      </c>
      <c r="W3482" t="s">
        <v>2797</v>
      </c>
      <c r="X3482" t="s">
        <v>7773</v>
      </c>
    </row>
    <row r="3483" spans="1:24" x14ac:dyDescent="0.3">
      <c r="A3483" t="s">
        <v>6603</v>
      </c>
      <c r="B3483" s="1">
        <v>42455</v>
      </c>
      <c r="C3483" t="s">
        <v>884</v>
      </c>
      <c r="D3483" t="s">
        <v>591</v>
      </c>
      <c r="E3483" t="s">
        <v>27</v>
      </c>
      <c r="F3483" t="s">
        <v>28</v>
      </c>
      <c r="G3483" t="s">
        <v>77</v>
      </c>
      <c r="H3483" t="s">
        <v>241</v>
      </c>
      <c r="I3483" t="s">
        <v>92</v>
      </c>
      <c r="J3483" t="s">
        <v>64</v>
      </c>
      <c r="K3483" t="s">
        <v>94</v>
      </c>
      <c r="L3483" t="s">
        <v>34</v>
      </c>
      <c r="M3483" t="s">
        <v>35</v>
      </c>
      <c r="N3483" s="1">
        <v>42457</v>
      </c>
      <c r="O3483" t="s">
        <v>66</v>
      </c>
      <c r="P3483" t="s">
        <v>67</v>
      </c>
      <c r="Q3483" t="s">
        <v>68</v>
      </c>
      <c r="R3483">
        <v>39</v>
      </c>
      <c r="S3483" t="s">
        <v>6604</v>
      </c>
      <c r="T3483" s="2">
        <v>7.0000000000000007E-2</v>
      </c>
      <c r="U3483" t="s">
        <v>1570</v>
      </c>
      <c r="V3483" t="s">
        <v>6605</v>
      </c>
      <c r="W3483" t="s">
        <v>72</v>
      </c>
      <c r="X3483" t="s">
        <v>6606</v>
      </c>
    </row>
    <row r="3484" spans="1:24" x14ac:dyDescent="0.3">
      <c r="A3484" t="s">
        <v>6603</v>
      </c>
      <c r="B3484" s="1">
        <v>42275</v>
      </c>
      <c r="C3484" t="s">
        <v>2106</v>
      </c>
      <c r="D3484" t="s">
        <v>610</v>
      </c>
      <c r="E3484" t="s">
        <v>27</v>
      </c>
      <c r="F3484" t="s">
        <v>28</v>
      </c>
      <c r="G3484" t="s">
        <v>134</v>
      </c>
      <c r="H3484" t="s">
        <v>62</v>
      </c>
      <c r="I3484" t="s">
        <v>92</v>
      </c>
      <c r="J3484" t="s">
        <v>2660</v>
      </c>
      <c r="K3484" t="s">
        <v>94</v>
      </c>
      <c r="L3484" t="s">
        <v>34</v>
      </c>
      <c r="M3484" t="s">
        <v>35</v>
      </c>
      <c r="N3484" s="1">
        <v>42277</v>
      </c>
      <c r="O3484" t="s">
        <v>2661</v>
      </c>
      <c r="P3484" t="s">
        <v>2662</v>
      </c>
      <c r="Q3484" t="s">
        <v>2663</v>
      </c>
      <c r="R3484">
        <v>18</v>
      </c>
      <c r="S3484" t="s">
        <v>8358</v>
      </c>
      <c r="T3484" s="2">
        <v>0.02</v>
      </c>
      <c r="U3484" t="s">
        <v>8359</v>
      </c>
      <c r="V3484" t="s">
        <v>3104</v>
      </c>
      <c r="W3484" t="s">
        <v>116</v>
      </c>
      <c r="X3484" t="s">
        <v>5549</v>
      </c>
    </row>
    <row r="3485" spans="1:24" x14ac:dyDescent="0.3">
      <c r="A3485" t="s">
        <v>6603</v>
      </c>
      <c r="B3485" s="1">
        <v>42366</v>
      </c>
      <c r="C3485" t="s">
        <v>2834</v>
      </c>
      <c r="D3485" t="s">
        <v>1213</v>
      </c>
      <c r="E3485" t="s">
        <v>27</v>
      </c>
      <c r="F3485" t="s">
        <v>28</v>
      </c>
      <c r="G3485" t="s">
        <v>134</v>
      </c>
      <c r="H3485" t="s">
        <v>62</v>
      </c>
      <c r="I3485" t="s">
        <v>196</v>
      </c>
      <c r="J3485" t="s">
        <v>197</v>
      </c>
      <c r="K3485" t="s">
        <v>33</v>
      </c>
      <c r="L3485" t="s">
        <v>392</v>
      </c>
      <c r="M3485" t="s">
        <v>393</v>
      </c>
      <c r="N3485" s="1">
        <v>42368</v>
      </c>
      <c r="O3485" t="s">
        <v>198</v>
      </c>
      <c r="P3485" t="s">
        <v>37</v>
      </c>
      <c r="Q3485" t="s">
        <v>57</v>
      </c>
      <c r="R3485">
        <v>49</v>
      </c>
      <c r="S3485" t="s">
        <v>37</v>
      </c>
      <c r="T3485" s="2">
        <v>0.04</v>
      </c>
      <c r="U3485" t="s">
        <v>931</v>
      </c>
      <c r="V3485" t="s">
        <v>2795</v>
      </c>
      <c r="W3485" t="s">
        <v>116</v>
      </c>
      <c r="X3485" t="s">
        <v>6673</v>
      </c>
    </row>
    <row r="3486" spans="1:24" x14ac:dyDescent="0.3">
      <c r="A3486" t="s">
        <v>6603</v>
      </c>
      <c r="B3486" s="1">
        <v>42686</v>
      </c>
      <c r="C3486" t="s">
        <v>5759</v>
      </c>
      <c r="D3486" t="s">
        <v>240</v>
      </c>
      <c r="E3486" t="s">
        <v>27</v>
      </c>
      <c r="F3486" t="s">
        <v>28</v>
      </c>
      <c r="G3486" t="s">
        <v>91</v>
      </c>
      <c r="H3486" t="s">
        <v>241</v>
      </c>
      <c r="I3486" t="s">
        <v>31</v>
      </c>
      <c r="J3486" t="s">
        <v>253</v>
      </c>
      <c r="K3486" t="s">
        <v>94</v>
      </c>
      <c r="L3486" t="s">
        <v>34</v>
      </c>
      <c r="M3486" t="s">
        <v>35</v>
      </c>
      <c r="N3486" s="1">
        <v>42687</v>
      </c>
      <c r="O3486" t="s">
        <v>254</v>
      </c>
      <c r="P3486" t="s">
        <v>255</v>
      </c>
      <c r="Q3486" t="s">
        <v>256</v>
      </c>
      <c r="R3486">
        <v>26</v>
      </c>
      <c r="S3486" t="s">
        <v>12783</v>
      </c>
      <c r="T3486" s="2">
        <v>0.1</v>
      </c>
      <c r="U3486" t="s">
        <v>1721</v>
      </c>
      <c r="V3486" t="s">
        <v>12784</v>
      </c>
      <c r="W3486" t="s">
        <v>260</v>
      </c>
      <c r="X3486" t="s">
        <v>10461</v>
      </c>
    </row>
    <row r="3487" spans="1:24" x14ac:dyDescent="0.3">
      <c r="A3487" t="s">
        <v>397</v>
      </c>
      <c r="B3487" s="1">
        <v>42697</v>
      </c>
      <c r="C3487" t="s">
        <v>398</v>
      </c>
      <c r="D3487" t="s">
        <v>399</v>
      </c>
      <c r="E3487" t="s">
        <v>27</v>
      </c>
      <c r="F3487" t="s">
        <v>28</v>
      </c>
      <c r="G3487" t="s">
        <v>29</v>
      </c>
      <c r="H3487" t="s">
        <v>62</v>
      </c>
      <c r="I3487" t="s">
        <v>31</v>
      </c>
      <c r="J3487" t="s">
        <v>400</v>
      </c>
      <c r="K3487" t="s">
        <v>94</v>
      </c>
      <c r="L3487" t="s">
        <v>34</v>
      </c>
      <c r="M3487" t="s">
        <v>35</v>
      </c>
      <c r="N3487" s="1">
        <v>42699</v>
      </c>
      <c r="O3487" t="s">
        <v>401</v>
      </c>
      <c r="P3487" t="s">
        <v>402</v>
      </c>
      <c r="Q3487" t="s">
        <v>403</v>
      </c>
      <c r="R3487">
        <v>12</v>
      </c>
      <c r="S3487" t="s">
        <v>404</v>
      </c>
      <c r="T3487" s="2">
        <v>7.0000000000000007E-2</v>
      </c>
      <c r="U3487" t="s">
        <v>405</v>
      </c>
      <c r="V3487" t="s">
        <v>406</v>
      </c>
      <c r="W3487" t="s">
        <v>407</v>
      </c>
      <c r="X3487" t="s">
        <v>408</v>
      </c>
    </row>
    <row r="3488" spans="1:24" x14ac:dyDescent="0.3">
      <c r="A3488" t="s">
        <v>397</v>
      </c>
      <c r="B3488" s="1">
        <v>42126</v>
      </c>
      <c r="C3488" t="s">
        <v>6413</v>
      </c>
      <c r="D3488" t="s">
        <v>1626</v>
      </c>
      <c r="E3488" t="s">
        <v>27</v>
      </c>
      <c r="F3488" t="s">
        <v>28</v>
      </c>
      <c r="G3488" t="s">
        <v>134</v>
      </c>
      <c r="H3488" t="s">
        <v>30</v>
      </c>
      <c r="I3488" t="s">
        <v>121</v>
      </c>
      <c r="J3488" t="s">
        <v>2623</v>
      </c>
      <c r="K3488" t="s">
        <v>33</v>
      </c>
      <c r="L3488" t="s">
        <v>34</v>
      </c>
      <c r="M3488" t="s">
        <v>35</v>
      </c>
      <c r="N3488" s="1">
        <v>42127</v>
      </c>
      <c r="O3488" t="s">
        <v>2624</v>
      </c>
      <c r="P3488" t="s">
        <v>2625</v>
      </c>
      <c r="Q3488" t="s">
        <v>2626</v>
      </c>
      <c r="R3488">
        <v>45</v>
      </c>
      <c r="S3488" t="s">
        <v>6414</v>
      </c>
      <c r="T3488" s="2">
        <v>0</v>
      </c>
      <c r="U3488" t="s">
        <v>6415</v>
      </c>
      <c r="V3488" t="s">
        <v>6416</v>
      </c>
      <c r="W3488" t="s">
        <v>1234</v>
      </c>
      <c r="X3488" t="s">
        <v>6417</v>
      </c>
    </row>
    <row r="3489" spans="1:24" x14ac:dyDescent="0.3">
      <c r="A3489" t="s">
        <v>397</v>
      </c>
      <c r="B3489" s="1">
        <v>42455</v>
      </c>
      <c r="C3489" t="s">
        <v>7286</v>
      </c>
      <c r="D3489" t="s">
        <v>2013</v>
      </c>
      <c r="E3489" t="s">
        <v>27</v>
      </c>
      <c r="F3489" t="s">
        <v>28</v>
      </c>
      <c r="G3489" t="s">
        <v>134</v>
      </c>
      <c r="H3489" t="s">
        <v>205</v>
      </c>
      <c r="I3489" t="s">
        <v>92</v>
      </c>
      <c r="J3489" t="s">
        <v>1813</v>
      </c>
      <c r="K3489" t="s">
        <v>94</v>
      </c>
      <c r="L3489" t="s">
        <v>95</v>
      </c>
      <c r="M3489" t="s">
        <v>156</v>
      </c>
      <c r="N3489" s="1">
        <v>42457</v>
      </c>
      <c r="O3489" t="s">
        <v>1814</v>
      </c>
      <c r="P3489" t="s">
        <v>1815</v>
      </c>
      <c r="Q3489" t="s">
        <v>1107</v>
      </c>
      <c r="R3489">
        <v>38</v>
      </c>
      <c r="S3489" t="s">
        <v>7069</v>
      </c>
      <c r="T3489" s="2">
        <v>7.0000000000000007E-2</v>
      </c>
      <c r="U3489" t="s">
        <v>567</v>
      </c>
      <c r="V3489" t="s">
        <v>7287</v>
      </c>
      <c r="W3489" t="s">
        <v>1587</v>
      </c>
      <c r="X3489" t="s">
        <v>4001</v>
      </c>
    </row>
    <row r="3490" spans="1:24" x14ac:dyDescent="0.3">
      <c r="A3490" t="s">
        <v>397</v>
      </c>
      <c r="B3490" s="1">
        <v>42771</v>
      </c>
      <c r="C3490" t="s">
        <v>2488</v>
      </c>
      <c r="D3490" t="s">
        <v>204</v>
      </c>
      <c r="E3490" t="s">
        <v>27</v>
      </c>
      <c r="F3490" t="s">
        <v>28</v>
      </c>
      <c r="G3490" t="s">
        <v>29</v>
      </c>
      <c r="H3490" t="s">
        <v>205</v>
      </c>
      <c r="I3490" t="s">
        <v>196</v>
      </c>
      <c r="J3490" t="s">
        <v>290</v>
      </c>
      <c r="K3490" t="s">
        <v>94</v>
      </c>
      <c r="L3490" t="s">
        <v>34</v>
      </c>
      <c r="M3490" t="s">
        <v>156</v>
      </c>
      <c r="N3490" s="1">
        <v>42773</v>
      </c>
      <c r="O3490" t="s">
        <v>291</v>
      </c>
      <c r="P3490" t="s">
        <v>292</v>
      </c>
      <c r="Q3490" t="s">
        <v>293</v>
      </c>
      <c r="R3490">
        <v>6</v>
      </c>
      <c r="S3490" t="s">
        <v>9806</v>
      </c>
      <c r="T3490" s="2">
        <v>0.02</v>
      </c>
      <c r="U3490" t="s">
        <v>9807</v>
      </c>
      <c r="V3490" t="s">
        <v>3345</v>
      </c>
      <c r="W3490" t="s">
        <v>165</v>
      </c>
      <c r="X3490" t="s">
        <v>9808</v>
      </c>
    </row>
    <row r="3491" spans="1:24" x14ac:dyDescent="0.3">
      <c r="A3491" t="s">
        <v>397</v>
      </c>
      <c r="B3491" s="1">
        <v>42495</v>
      </c>
      <c r="C3491" t="s">
        <v>1643</v>
      </c>
      <c r="D3491" t="s">
        <v>1617</v>
      </c>
      <c r="E3491" t="s">
        <v>27</v>
      </c>
      <c r="F3491" t="s">
        <v>28</v>
      </c>
      <c r="G3491" t="s">
        <v>77</v>
      </c>
      <c r="H3491" t="s">
        <v>78</v>
      </c>
      <c r="I3491" t="s">
        <v>31</v>
      </c>
      <c r="J3491" t="s">
        <v>2660</v>
      </c>
      <c r="K3491" t="s">
        <v>94</v>
      </c>
      <c r="L3491" t="s">
        <v>109</v>
      </c>
      <c r="M3491" t="s">
        <v>35</v>
      </c>
      <c r="N3491" s="1">
        <v>42497</v>
      </c>
      <c r="O3491" t="s">
        <v>2661</v>
      </c>
      <c r="P3491" t="s">
        <v>2662</v>
      </c>
      <c r="Q3491" t="s">
        <v>2663</v>
      </c>
      <c r="R3491">
        <v>39</v>
      </c>
      <c r="S3491" t="s">
        <v>10001</v>
      </c>
      <c r="T3491" s="2">
        <v>0.04</v>
      </c>
      <c r="U3491" t="s">
        <v>711</v>
      </c>
      <c r="V3491" t="s">
        <v>8702</v>
      </c>
      <c r="W3491" t="s">
        <v>116</v>
      </c>
      <c r="X3491" t="s">
        <v>1184</v>
      </c>
    </row>
    <row r="3492" spans="1:24" x14ac:dyDescent="0.3">
      <c r="A3492" t="s">
        <v>397</v>
      </c>
      <c r="B3492" s="1">
        <v>42347</v>
      </c>
      <c r="C3492" t="s">
        <v>273</v>
      </c>
      <c r="D3492" t="s">
        <v>162</v>
      </c>
      <c r="E3492" t="s">
        <v>46</v>
      </c>
      <c r="F3492" t="s">
        <v>47</v>
      </c>
      <c r="G3492" t="s">
        <v>91</v>
      </c>
      <c r="H3492" t="s">
        <v>107</v>
      </c>
      <c r="I3492" t="s">
        <v>31</v>
      </c>
      <c r="J3492" t="s">
        <v>93</v>
      </c>
      <c r="K3492" t="s">
        <v>94</v>
      </c>
      <c r="L3492" t="s">
        <v>34</v>
      </c>
      <c r="M3492" t="s">
        <v>35</v>
      </c>
      <c r="N3492" s="1">
        <v>42347</v>
      </c>
      <c r="O3492" t="s">
        <v>96</v>
      </c>
      <c r="P3492" t="s">
        <v>97</v>
      </c>
      <c r="Q3492" t="s">
        <v>98</v>
      </c>
      <c r="R3492">
        <v>18</v>
      </c>
      <c r="S3492" t="s">
        <v>5111</v>
      </c>
      <c r="T3492" s="2">
        <v>0.03</v>
      </c>
      <c r="U3492" t="s">
        <v>2457</v>
      </c>
      <c r="V3492" t="s">
        <v>10774</v>
      </c>
      <c r="W3492" t="s">
        <v>102</v>
      </c>
      <c r="X3492" t="s">
        <v>12411</v>
      </c>
    </row>
    <row r="3493" spans="1:24" x14ac:dyDescent="0.3">
      <c r="A3493" t="s">
        <v>397</v>
      </c>
      <c r="B3493" s="1">
        <v>42088</v>
      </c>
      <c r="C3493" t="s">
        <v>4192</v>
      </c>
      <c r="D3493" t="s">
        <v>12654</v>
      </c>
      <c r="E3493" t="s">
        <v>46</v>
      </c>
      <c r="F3493" t="s">
        <v>47</v>
      </c>
      <c r="G3493" t="s">
        <v>29</v>
      </c>
      <c r="H3493" t="s">
        <v>30</v>
      </c>
      <c r="I3493" t="s">
        <v>31</v>
      </c>
      <c r="J3493" t="s">
        <v>1349</v>
      </c>
      <c r="K3493" t="s">
        <v>94</v>
      </c>
      <c r="L3493" t="s">
        <v>34</v>
      </c>
      <c r="M3493" t="s">
        <v>35</v>
      </c>
      <c r="N3493" s="1">
        <v>42090</v>
      </c>
      <c r="O3493" t="s">
        <v>1350</v>
      </c>
      <c r="P3493" t="s">
        <v>1351</v>
      </c>
      <c r="Q3493" t="s">
        <v>1352</v>
      </c>
      <c r="R3493">
        <v>47</v>
      </c>
      <c r="S3493" t="s">
        <v>998</v>
      </c>
      <c r="T3493" s="2">
        <v>0.01</v>
      </c>
      <c r="U3493" t="s">
        <v>3259</v>
      </c>
      <c r="V3493" t="s">
        <v>12655</v>
      </c>
      <c r="W3493" t="s">
        <v>1353</v>
      </c>
      <c r="X3493" t="s">
        <v>12656</v>
      </c>
    </row>
    <row r="3494" spans="1:24" x14ac:dyDescent="0.3">
      <c r="A3494" t="s">
        <v>6672</v>
      </c>
      <c r="B3494" s="1">
        <v>42366</v>
      </c>
      <c r="C3494" t="s">
        <v>2834</v>
      </c>
      <c r="D3494" t="s">
        <v>1213</v>
      </c>
      <c r="E3494" t="s">
        <v>27</v>
      </c>
      <c r="F3494" t="s">
        <v>28</v>
      </c>
      <c r="G3494" t="s">
        <v>29</v>
      </c>
      <c r="H3494" t="s">
        <v>62</v>
      </c>
      <c r="I3494" t="s">
        <v>196</v>
      </c>
      <c r="J3494" t="s">
        <v>197</v>
      </c>
      <c r="K3494" t="s">
        <v>94</v>
      </c>
      <c r="L3494" t="s">
        <v>34</v>
      </c>
      <c r="M3494" t="s">
        <v>35</v>
      </c>
      <c r="N3494" s="1">
        <v>42368</v>
      </c>
      <c r="O3494" t="s">
        <v>198</v>
      </c>
      <c r="P3494" t="s">
        <v>37</v>
      </c>
      <c r="Q3494" t="s">
        <v>57</v>
      </c>
      <c r="R3494">
        <v>45</v>
      </c>
      <c r="S3494" t="s">
        <v>37</v>
      </c>
      <c r="T3494" s="2">
        <v>0.04</v>
      </c>
      <c r="U3494" t="s">
        <v>931</v>
      </c>
      <c r="V3494" t="s">
        <v>2795</v>
      </c>
      <c r="W3494" t="s">
        <v>116</v>
      </c>
      <c r="X3494" t="s">
        <v>6673</v>
      </c>
    </row>
    <row r="3495" spans="1:24" x14ac:dyDescent="0.3">
      <c r="A3495" t="s">
        <v>6672</v>
      </c>
      <c r="B3495" s="1">
        <v>42579</v>
      </c>
      <c r="C3495" t="s">
        <v>5283</v>
      </c>
      <c r="D3495" t="s">
        <v>45</v>
      </c>
      <c r="E3495" t="s">
        <v>46</v>
      </c>
      <c r="F3495" t="s">
        <v>47</v>
      </c>
      <c r="G3495" t="s">
        <v>77</v>
      </c>
      <c r="H3495" t="s">
        <v>48</v>
      </c>
      <c r="I3495" t="s">
        <v>196</v>
      </c>
      <c r="J3495" t="s">
        <v>175</v>
      </c>
      <c r="K3495" t="s">
        <v>94</v>
      </c>
      <c r="L3495" t="s">
        <v>34</v>
      </c>
      <c r="M3495" t="s">
        <v>156</v>
      </c>
      <c r="N3495" s="1">
        <v>42581</v>
      </c>
      <c r="O3495" t="s">
        <v>176</v>
      </c>
      <c r="P3495" t="s">
        <v>177</v>
      </c>
      <c r="Q3495" t="s">
        <v>178</v>
      </c>
      <c r="R3495">
        <v>48</v>
      </c>
      <c r="S3495" t="s">
        <v>10036</v>
      </c>
      <c r="T3495" s="2">
        <v>0</v>
      </c>
      <c r="U3495" t="s">
        <v>4212</v>
      </c>
      <c r="V3495" t="s">
        <v>10037</v>
      </c>
      <c r="W3495" t="s">
        <v>182</v>
      </c>
      <c r="X3495" t="s">
        <v>10038</v>
      </c>
    </row>
    <row r="3496" spans="1:24" x14ac:dyDescent="0.3">
      <c r="A3496" t="s">
        <v>6672</v>
      </c>
      <c r="B3496" s="1">
        <v>42677</v>
      </c>
      <c r="C3496" t="s">
        <v>4640</v>
      </c>
      <c r="D3496" t="s">
        <v>106</v>
      </c>
      <c r="E3496" t="s">
        <v>46</v>
      </c>
      <c r="F3496" t="s">
        <v>47</v>
      </c>
      <c r="G3496" t="s">
        <v>91</v>
      </c>
      <c r="H3496" t="s">
        <v>107</v>
      </c>
      <c r="I3496" t="s">
        <v>31</v>
      </c>
      <c r="J3496" t="s">
        <v>601</v>
      </c>
      <c r="K3496" t="s">
        <v>94</v>
      </c>
      <c r="L3496" t="s">
        <v>95</v>
      </c>
      <c r="M3496" t="s">
        <v>35</v>
      </c>
      <c r="N3496" s="1">
        <v>42681</v>
      </c>
      <c r="O3496" t="s">
        <v>602</v>
      </c>
      <c r="P3496" t="s">
        <v>603</v>
      </c>
      <c r="Q3496" t="s">
        <v>258</v>
      </c>
      <c r="R3496">
        <v>9</v>
      </c>
      <c r="S3496" t="s">
        <v>10551</v>
      </c>
      <c r="T3496" s="2">
        <v>0.09</v>
      </c>
      <c r="U3496" t="s">
        <v>1892</v>
      </c>
      <c r="V3496" t="s">
        <v>10552</v>
      </c>
      <c r="W3496" t="s">
        <v>606</v>
      </c>
      <c r="X3496" t="s">
        <v>10553</v>
      </c>
    </row>
    <row r="3497" spans="1:24" x14ac:dyDescent="0.3">
      <c r="A3497" t="s">
        <v>6672</v>
      </c>
      <c r="B3497" s="1">
        <v>42074</v>
      </c>
      <c r="C3497" t="s">
        <v>11384</v>
      </c>
      <c r="D3497" t="s">
        <v>399</v>
      </c>
      <c r="E3497" t="s">
        <v>27</v>
      </c>
      <c r="F3497" t="s">
        <v>28</v>
      </c>
      <c r="G3497" t="s">
        <v>77</v>
      </c>
      <c r="H3497" t="s">
        <v>62</v>
      </c>
      <c r="I3497" t="s">
        <v>63</v>
      </c>
      <c r="J3497" t="s">
        <v>651</v>
      </c>
      <c r="K3497" t="s">
        <v>94</v>
      </c>
      <c r="L3497" t="s">
        <v>95</v>
      </c>
      <c r="M3497" t="s">
        <v>35</v>
      </c>
      <c r="N3497" s="1">
        <v>42075</v>
      </c>
      <c r="O3497" t="s">
        <v>652</v>
      </c>
      <c r="P3497" t="s">
        <v>653</v>
      </c>
      <c r="Q3497" t="s">
        <v>98</v>
      </c>
      <c r="R3497">
        <v>31</v>
      </c>
      <c r="S3497" t="s">
        <v>11385</v>
      </c>
      <c r="T3497" s="2">
        <v>0.02</v>
      </c>
      <c r="U3497" t="s">
        <v>9106</v>
      </c>
      <c r="V3497" t="s">
        <v>5562</v>
      </c>
      <c r="W3497" t="s">
        <v>57</v>
      </c>
      <c r="X3497" t="s">
        <v>8511</v>
      </c>
    </row>
    <row r="3498" spans="1:24" x14ac:dyDescent="0.3">
      <c r="A3498" t="s">
        <v>6672</v>
      </c>
      <c r="B3498" s="1">
        <v>42219</v>
      </c>
      <c r="C3498" t="s">
        <v>530</v>
      </c>
      <c r="D3498" t="s">
        <v>531</v>
      </c>
      <c r="E3498" t="s">
        <v>27</v>
      </c>
      <c r="F3498" t="s">
        <v>28</v>
      </c>
      <c r="G3498" t="s">
        <v>91</v>
      </c>
      <c r="H3498" t="s">
        <v>30</v>
      </c>
      <c r="I3498" t="s">
        <v>196</v>
      </c>
      <c r="J3498" t="s">
        <v>975</v>
      </c>
      <c r="K3498" t="s">
        <v>94</v>
      </c>
      <c r="L3498" t="s">
        <v>95</v>
      </c>
      <c r="M3498" t="s">
        <v>35</v>
      </c>
      <c r="N3498" s="1">
        <v>42224</v>
      </c>
      <c r="O3498" t="s">
        <v>976</v>
      </c>
      <c r="P3498" t="s">
        <v>977</v>
      </c>
      <c r="Q3498" t="s">
        <v>978</v>
      </c>
      <c r="R3498">
        <v>34</v>
      </c>
      <c r="S3498" t="s">
        <v>9459</v>
      </c>
      <c r="T3498" s="2">
        <v>0.02</v>
      </c>
      <c r="U3498" t="s">
        <v>956</v>
      </c>
      <c r="V3498" t="s">
        <v>10292</v>
      </c>
      <c r="W3498" t="s">
        <v>982</v>
      </c>
      <c r="X3498" t="s">
        <v>909</v>
      </c>
    </row>
    <row r="3499" spans="1:24" x14ac:dyDescent="0.3">
      <c r="A3499" t="s">
        <v>7281</v>
      </c>
      <c r="B3499" s="1">
        <v>42441</v>
      </c>
      <c r="C3499" t="s">
        <v>3137</v>
      </c>
      <c r="D3499" t="s">
        <v>1012</v>
      </c>
      <c r="E3499" t="s">
        <v>27</v>
      </c>
      <c r="F3499" t="s">
        <v>28</v>
      </c>
      <c r="G3499" t="s">
        <v>77</v>
      </c>
      <c r="H3499" t="s">
        <v>241</v>
      </c>
      <c r="I3499" t="s">
        <v>92</v>
      </c>
      <c r="J3499" t="s">
        <v>32</v>
      </c>
      <c r="K3499" t="s">
        <v>94</v>
      </c>
      <c r="L3499" t="s">
        <v>34</v>
      </c>
      <c r="M3499" t="s">
        <v>35</v>
      </c>
      <c r="N3499" s="1">
        <v>42446</v>
      </c>
      <c r="O3499" t="s">
        <v>36</v>
      </c>
      <c r="P3499" t="s">
        <v>37</v>
      </c>
      <c r="Q3499" t="s">
        <v>36</v>
      </c>
      <c r="R3499">
        <v>39</v>
      </c>
      <c r="S3499" t="s">
        <v>3227</v>
      </c>
      <c r="T3499" s="2">
        <v>0.08</v>
      </c>
      <c r="U3499" t="s">
        <v>5896</v>
      </c>
      <c r="V3499" t="s">
        <v>2484</v>
      </c>
      <c r="W3499" t="s">
        <v>41</v>
      </c>
      <c r="X3499" t="s">
        <v>7282</v>
      </c>
    </row>
    <row r="3500" spans="1:24" x14ac:dyDescent="0.3">
      <c r="A3500" t="s">
        <v>7281</v>
      </c>
      <c r="B3500" s="1">
        <v>42450</v>
      </c>
      <c r="C3500" t="s">
        <v>3014</v>
      </c>
      <c r="D3500" t="s">
        <v>331</v>
      </c>
      <c r="E3500" t="s">
        <v>46</v>
      </c>
      <c r="F3500" t="s">
        <v>47</v>
      </c>
      <c r="G3500" t="s">
        <v>77</v>
      </c>
      <c r="H3500" t="s">
        <v>107</v>
      </c>
      <c r="I3500" t="s">
        <v>121</v>
      </c>
      <c r="J3500" t="s">
        <v>1311</v>
      </c>
      <c r="K3500" t="s">
        <v>94</v>
      </c>
      <c r="L3500" t="s">
        <v>34</v>
      </c>
      <c r="M3500" t="s">
        <v>35</v>
      </c>
      <c r="N3500" s="1">
        <v>42451</v>
      </c>
      <c r="O3500" t="s">
        <v>4244</v>
      </c>
      <c r="P3500" t="s">
        <v>2662</v>
      </c>
      <c r="Q3500" t="s">
        <v>4301</v>
      </c>
      <c r="R3500">
        <v>10</v>
      </c>
      <c r="S3500" t="s">
        <v>11162</v>
      </c>
      <c r="T3500" s="2">
        <v>0.1</v>
      </c>
      <c r="U3500" t="s">
        <v>3125</v>
      </c>
      <c r="V3500" t="s">
        <v>11163</v>
      </c>
      <c r="W3500" t="s">
        <v>1867</v>
      </c>
      <c r="X3500" t="s">
        <v>11164</v>
      </c>
    </row>
    <row r="3501" spans="1:24" x14ac:dyDescent="0.3">
      <c r="A3501" t="s">
        <v>2580</v>
      </c>
      <c r="B3501" s="1">
        <v>42477</v>
      </c>
      <c r="C3501" t="s">
        <v>1786</v>
      </c>
      <c r="D3501" t="s">
        <v>591</v>
      </c>
      <c r="E3501" t="s">
        <v>27</v>
      </c>
      <c r="F3501" t="s">
        <v>28</v>
      </c>
      <c r="G3501" t="s">
        <v>29</v>
      </c>
      <c r="H3501" t="s">
        <v>241</v>
      </c>
      <c r="I3501" t="s">
        <v>121</v>
      </c>
      <c r="J3501" t="s">
        <v>2581</v>
      </c>
      <c r="K3501" t="s">
        <v>94</v>
      </c>
      <c r="L3501" t="s">
        <v>34</v>
      </c>
      <c r="M3501" t="s">
        <v>35</v>
      </c>
      <c r="N3501" s="1">
        <v>42479</v>
      </c>
      <c r="O3501" t="s">
        <v>2582</v>
      </c>
      <c r="P3501" t="s">
        <v>2125</v>
      </c>
      <c r="Q3501" t="s">
        <v>2583</v>
      </c>
      <c r="R3501">
        <v>19</v>
      </c>
      <c r="S3501" t="s">
        <v>2584</v>
      </c>
      <c r="T3501" s="2">
        <v>0</v>
      </c>
      <c r="U3501" t="s">
        <v>2585</v>
      </c>
      <c r="V3501" t="s">
        <v>2586</v>
      </c>
      <c r="W3501" t="s">
        <v>2587</v>
      </c>
      <c r="X3501" t="s">
        <v>2588</v>
      </c>
    </row>
    <row r="3502" spans="1:24" x14ac:dyDescent="0.3">
      <c r="A3502" t="s">
        <v>10708</v>
      </c>
      <c r="B3502" s="1">
        <v>42732</v>
      </c>
      <c r="C3502" t="s">
        <v>1948</v>
      </c>
      <c r="D3502" t="s">
        <v>1005</v>
      </c>
      <c r="E3502" t="s">
        <v>27</v>
      </c>
      <c r="F3502" t="s">
        <v>28</v>
      </c>
      <c r="G3502" t="s">
        <v>134</v>
      </c>
      <c r="H3502" t="s">
        <v>281</v>
      </c>
      <c r="I3502" t="s">
        <v>196</v>
      </c>
      <c r="J3502" t="s">
        <v>853</v>
      </c>
      <c r="K3502" t="s">
        <v>94</v>
      </c>
      <c r="L3502" t="s">
        <v>34</v>
      </c>
      <c r="M3502" t="s">
        <v>35</v>
      </c>
      <c r="N3502" s="1">
        <v>42373</v>
      </c>
      <c r="O3502" t="s">
        <v>854</v>
      </c>
      <c r="P3502" t="s">
        <v>855</v>
      </c>
      <c r="Q3502" t="s">
        <v>856</v>
      </c>
      <c r="R3502">
        <v>6</v>
      </c>
      <c r="S3502" t="s">
        <v>10709</v>
      </c>
      <c r="T3502" s="2">
        <v>0.09</v>
      </c>
      <c r="U3502" t="s">
        <v>10710</v>
      </c>
      <c r="V3502" t="s">
        <v>10711</v>
      </c>
      <c r="W3502" t="s">
        <v>618</v>
      </c>
      <c r="X3502" t="s">
        <v>10712</v>
      </c>
    </row>
    <row r="3503" spans="1:24" x14ac:dyDescent="0.3">
      <c r="A3503" t="s">
        <v>1843</v>
      </c>
      <c r="B3503" s="1">
        <v>42378</v>
      </c>
      <c r="C3503" t="s">
        <v>1467</v>
      </c>
      <c r="D3503" t="s">
        <v>1468</v>
      </c>
      <c r="E3503" t="s">
        <v>27</v>
      </c>
      <c r="F3503" t="s">
        <v>28</v>
      </c>
      <c r="G3503" t="s">
        <v>77</v>
      </c>
      <c r="H3503" t="s">
        <v>433</v>
      </c>
      <c r="I3503" t="s">
        <v>31</v>
      </c>
      <c r="J3503" t="s">
        <v>1365</v>
      </c>
      <c r="K3503" t="s">
        <v>33</v>
      </c>
      <c r="L3503" t="s">
        <v>34</v>
      </c>
      <c r="M3503" t="s">
        <v>35</v>
      </c>
      <c r="N3503" s="1">
        <v>42380</v>
      </c>
      <c r="O3503" t="s">
        <v>925</v>
      </c>
      <c r="P3503" t="s">
        <v>758</v>
      </c>
      <c r="Q3503" t="s">
        <v>254</v>
      </c>
      <c r="R3503">
        <v>20</v>
      </c>
      <c r="S3503" t="s">
        <v>1844</v>
      </c>
      <c r="T3503" s="2">
        <v>0.04</v>
      </c>
      <c r="U3503" t="s">
        <v>1845</v>
      </c>
      <c r="V3503" t="s">
        <v>1846</v>
      </c>
      <c r="W3503" t="s">
        <v>1369</v>
      </c>
      <c r="X3503" t="s">
        <v>1847</v>
      </c>
    </row>
    <row r="3504" spans="1:24" x14ac:dyDescent="0.3">
      <c r="A3504" t="s">
        <v>1843</v>
      </c>
      <c r="B3504" s="1">
        <v>42616</v>
      </c>
      <c r="C3504" t="s">
        <v>3366</v>
      </c>
      <c r="D3504" t="s">
        <v>421</v>
      </c>
      <c r="E3504" t="s">
        <v>27</v>
      </c>
      <c r="F3504" t="s">
        <v>28</v>
      </c>
      <c r="G3504" t="s">
        <v>91</v>
      </c>
      <c r="H3504" t="s">
        <v>422</v>
      </c>
      <c r="I3504" t="s">
        <v>196</v>
      </c>
      <c r="J3504" t="s">
        <v>93</v>
      </c>
      <c r="K3504" t="s">
        <v>33</v>
      </c>
      <c r="L3504" t="s">
        <v>34</v>
      </c>
      <c r="M3504" t="s">
        <v>35</v>
      </c>
      <c r="N3504" s="1">
        <v>42619</v>
      </c>
      <c r="O3504" t="s">
        <v>96</v>
      </c>
      <c r="P3504" t="s">
        <v>97</v>
      </c>
      <c r="Q3504" t="s">
        <v>98</v>
      </c>
      <c r="R3504">
        <v>18</v>
      </c>
      <c r="S3504" t="s">
        <v>3367</v>
      </c>
      <c r="T3504" s="2">
        <v>0.1</v>
      </c>
      <c r="U3504" t="s">
        <v>3368</v>
      </c>
      <c r="V3504" t="s">
        <v>3369</v>
      </c>
      <c r="W3504" t="s">
        <v>102</v>
      </c>
      <c r="X3504" t="s">
        <v>2329</v>
      </c>
    </row>
    <row r="3505" spans="1:24" x14ac:dyDescent="0.3">
      <c r="A3505" t="s">
        <v>1843</v>
      </c>
      <c r="B3505" s="1">
        <v>42378</v>
      </c>
      <c r="C3505" t="s">
        <v>1467</v>
      </c>
      <c r="D3505" t="s">
        <v>4059</v>
      </c>
      <c r="E3505" t="s">
        <v>27</v>
      </c>
      <c r="F3505" t="s">
        <v>28</v>
      </c>
      <c r="G3505" t="s">
        <v>29</v>
      </c>
      <c r="H3505" t="s">
        <v>433</v>
      </c>
      <c r="I3505" t="s">
        <v>31</v>
      </c>
      <c r="J3505" t="s">
        <v>1365</v>
      </c>
      <c r="K3505" t="s">
        <v>94</v>
      </c>
      <c r="L3505" t="s">
        <v>34</v>
      </c>
      <c r="M3505" t="s">
        <v>35</v>
      </c>
      <c r="N3505" s="1">
        <v>42380</v>
      </c>
      <c r="O3505" t="s">
        <v>925</v>
      </c>
      <c r="P3505" t="s">
        <v>758</v>
      </c>
      <c r="Q3505" t="s">
        <v>254</v>
      </c>
      <c r="R3505">
        <v>5</v>
      </c>
      <c r="S3505" t="s">
        <v>1844</v>
      </c>
      <c r="T3505" s="2">
        <v>0.08</v>
      </c>
      <c r="U3505" t="s">
        <v>1845</v>
      </c>
      <c r="V3505" t="s">
        <v>1846</v>
      </c>
      <c r="W3505" t="s">
        <v>1369</v>
      </c>
      <c r="X3505" t="s">
        <v>1847</v>
      </c>
    </row>
    <row r="3506" spans="1:24" x14ac:dyDescent="0.3">
      <c r="A3506" t="s">
        <v>1843</v>
      </c>
      <c r="B3506" s="1">
        <v>42378</v>
      </c>
      <c r="C3506" t="s">
        <v>1467</v>
      </c>
      <c r="D3506" t="s">
        <v>1468</v>
      </c>
      <c r="E3506" t="s">
        <v>27</v>
      </c>
      <c r="F3506" t="s">
        <v>28</v>
      </c>
      <c r="G3506" t="s">
        <v>134</v>
      </c>
      <c r="H3506" t="s">
        <v>433</v>
      </c>
      <c r="I3506" t="s">
        <v>92</v>
      </c>
      <c r="J3506" t="s">
        <v>1365</v>
      </c>
      <c r="K3506" t="s">
        <v>94</v>
      </c>
      <c r="L3506" t="s">
        <v>34</v>
      </c>
      <c r="M3506" t="s">
        <v>35</v>
      </c>
      <c r="N3506" s="1">
        <v>42380</v>
      </c>
      <c r="O3506" t="s">
        <v>925</v>
      </c>
      <c r="P3506" t="s">
        <v>758</v>
      </c>
      <c r="Q3506" t="s">
        <v>254</v>
      </c>
      <c r="R3506">
        <v>28</v>
      </c>
      <c r="S3506" t="s">
        <v>1844</v>
      </c>
      <c r="T3506" s="2">
        <v>0.04</v>
      </c>
      <c r="U3506" t="s">
        <v>1845</v>
      </c>
      <c r="V3506" t="s">
        <v>1846</v>
      </c>
      <c r="W3506" t="s">
        <v>1369</v>
      </c>
      <c r="X3506" t="s">
        <v>1847</v>
      </c>
    </row>
    <row r="3507" spans="1:24" x14ac:dyDescent="0.3">
      <c r="A3507" t="s">
        <v>1843</v>
      </c>
      <c r="B3507" s="1">
        <v>42378</v>
      </c>
      <c r="C3507" t="s">
        <v>1467</v>
      </c>
      <c r="D3507" t="s">
        <v>1468</v>
      </c>
      <c r="E3507" t="s">
        <v>27</v>
      </c>
      <c r="F3507" t="s">
        <v>28</v>
      </c>
      <c r="G3507" t="s">
        <v>29</v>
      </c>
      <c r="H3507" t="s">
        <v>433</v>
      </c>
      <c r="I3507" t="s">
        <v>63</v>
      </c>
      <c r="J3507" t="s">
        <v>1365</v>
      </c>
      <c r="K3507" t="s">
        <v>94</v>
      </c>
      <c r="L3507" t="s">
        <v>95</v>
      </c>
      <c r="M3507" t="s">
        <v>35</v>
      </c>
      <c r="N3507" s="1">
        <v>42380</v>
      </c>
      <c r="O3507" t="s">
        <v>925</v>
      </c>
      <c r="P3507" t="s">
        <v>758</v>
      </c>
      <c r="Q3507" t="s">
        <v>254</v>
      </c>
      <c r="R3507">
        <v>28</v>
      </c>
      <c r="S3507" t="s">
        <v>1844</v>
      </c>
      <c r="T3507" s="2">
        <v>0.06</v>
      </c>
      <c r="U3507" t="s">
        <v>1845</v>
      </c>
      <c r="V3507" t="s">
        <v>1846</v>
      </c>
      <c r="W3507" t="s">
        <v>1369</v>
      </c>
      <c r="X3507" t="s">
        <v>1847</v>
      </c>
    </row>
    <row r="3508" spans="1:24" x14ac:dyDescent="0.3">
      <c r="A3508" t="s">
        <v>1843</v>
      </c>
      <c r="B3508" s="1">
        <v>42378</v>
      </c>
      <c r="C3508" t="s">
        <v>1467</v>
      </c>
      <c r="D3508" t="s">
        <v>1468</v>
      </c>
      <c r="E3508" t="s">
        <v>27</v>
      </c>
      <c r="F3508" t="s">
        <v>28</v>
      </c>
      <c r="G3508" t="s">
        <v>29</v>
      </c>
      <c r="H3508" t="s">
        <v>433</v>
      </c>
      <c r="I3508" t="s">
        <v>63</v>
      </c>
      <c r="J3508" t="s">
        <v>1365</v>
      </c>
      <c r="K3508" t="s">
        <v>94</v>
      </c>
      <c r="L3508" t="s">
        <v>34</v>
      </c>
      <c r="M3508" t="s">
        <v>35</v>
      </c>
      <c r="N3508" s="1">
        <v>42380</v>
      </c>
      <c r="O3508" t="s">
        <v>925</v>
      </c>
      <c r="P3508" t="s">
        <v>758</v>
      </c>
      <c r="Q3508" t="s">
        <v>254</v>
      </c>
      <c r="R3508">
        <v>13</v>
      </c>
      <c r="S3508" t="s">
        <v>1844</v>
      </c>
      <c r="T3508" s="2">
        <v>0.01</v>
      </c>
      <c r="U3508" t="s">
        <v>1845</v>
      </c>
      <c r="V3508" t="s">
        <v>1846</v>
      </c>
      <c r="W3508" t="s">
        <v>1369</v>
      </c>
      <c r="X3508" t="s">
        <v>1847</v>
      </c>
    </row>
    <row r="3509" spans="1:24" x14ac:dyDescent="0.3">
      <c r="A3509" t="s">
        <v>1843</v>
      </c>
      <c r="B3509" s="1">
        <v>42378</v>
      </c>
      <c r="C3509" t="s">
        <v>1467</v>
      </c>
      <c r="D3509" t="s">
        <v>4059</v>
      </c>
      <c r="E3509" t="s">
        <v>27</v>
      </c>
      <c r="F3509" t="s">
        <v>28</v>
      </c>
      <c r="G3509" t="s">
        <v>77</v>
      </c>
      <c r="H3509" t="s">
        <v>433</v>
      </c>
      <c r="I3509" t="s">
        <v>196</v>
      </c>
      <c r="J3509" t="s">
        <v>1365</v>
      </c>
      <c r="K3509" t="s">
        <v>94</v>
      </c>
      <c r="L3509" t="s">
        <v>34</v>
      </c>
      <c r="M3509" t="s">
        <v>35</v>
      </c>
      <c r="N3509" s="1">
        <v>42380</v>
      </c>
      <c r="O3509" t="s">
        <v>925</v>
      </c>
      <c r="P3509" t="s">
        <v>758</v>
      </c>
      <c r="Q3509" t="s">
        <v>254</v>
      </c>
      <c r="R3509">
        <v>30</v>
      </c>
      <c r="S3509" t="s">
        <v>1844</v>
      </c>
      <c r="T3509" s="2">
        <v>0.08</v>
      </c>
      <c r="U3509" t="s">
        <v>1845</v>
      </c>
      <c r="V3509" t="s">
        <v>1846</v>
      </c>
      <c r="W3509" t="s">
        <v>1369</v>
      </c>
      <c r="X3509" t="s">
        <v>1847</v>
      </c>
    </row>
    <row r="3510" spans="1:24" x14ac:dyDescent="0.3">
      <c r="A3510" t="s">
        <v>1843</v>
      </c>
      <c r="B3510" s="1">
        <v>42378</v>
      </c>
      <c r="C3510" t="s">
        <v>1467</v>
      </c>
      <c r="D3510" t="s">
        <v>1468</v>
      </c>
      <c r="E3510" t="s">
        <v>27</v>
      </c>
      <c r="F3510" t="s">
        <v>28</v>
      </c>
      <c r="G3510" t="s">
        <v>29</v>
      </c>
      <c r="H3510" t="s">
        <v>433</v>
      </c>
      <c r="I3510" t="s">
        <v>121</v>
      </c>
      <c r="J3510" t="s">
        <v>1365</v>
      </c>
      <c r="K3510" t="s">
        <v>33</v>
      </c>
      <c r="L3510" t="s">
        <v>50</v>
      </c>
      <c r="M3510" t="s">
        <v>35</v>
      </c>
      <c r="N3510" s="1">
        <v>42380</v>
      </c>
      <c r="O3510" t="s">
        <v>925</v>
      </c>
      <c r="P3510" t="s">
        <v>758</v>
      </c>
      <c r="Q3510" t="s">
        <v>254</v>
      </c>
      <c r="R3510">
        <v>10</v>
      </c>
      <c r="S3510" t="s">
        <v>1844</v>
      </c>
      <c r="T3510" s="2">
        <v>0.01</v>
      </c>
      <c r="U3510" t="s">
        <v>1845</v>
      </c>
      <c r="V3510" t="s">
        <v>1846</v>
      </c>
      <c r="W3510" t="s">
        <v>1369</v>
      </c>
      <c r="X3510" t="s">
        <v>1847</v>
      </c>
    </row>
    <row r="3511" spans="1:24" x14ac:dyDescent="0.3">
      <c r="A3511" t="s">
        <v>1843</v>
      </c>
      <c r="B3511" s="1">
        <v>42378</v>
      </c>
      <c r="C3511" t="s">
        <v>12486</v>
      </c>
      <c r="D3511" t="s">
        <v>929</v>
      </c>
      <c r="E3511" t="s">
        <v>27</v>
      </c>
      <c r="F3511" t="s">
        <v>28</v>
      </c>
      <c r="G3511" t="s">
        <v>91</v>
      </c>
      <c r="H3511" t="s">
        <v>217</v>
      </c>
      <c r="I3511" t="s">
        <v>92</v>
      </c>
      <c r="J3511" t="s">
        <v>1365</v>
      </c>
      <c r="K3511" t="s">
        <v>94</v>
      </c>
      <c r="L3511" t="s">
        <v>109</v>
      </c>
      <c r="M3511" t="s">
        <v>35</v>
      </c>
      <c r="N3511" s="1">
        <v>42380</v>
      </c>
      <c r="O3511" t="s">
        <v>925</v>
      </c>
      <c r="P3511" t="s">
        <v>758</v>
      </c>
      <c r="Q3511" t="s">
        <v>254</v>
      </c>
      <c r="R3511">
        <v>50</v>
      </c>
      <c r="S3511" t="s">
        <v>1844</v>
      </c>
      <c r="T3511" s="2">
        <v>0.08</v>
      </c>
      <c r="U3511" t="s">
        <v>1845</v>
      </c>
      <c r="V3511" t="s">
        <v>1846</v>
      </c>
      <c r="W3511" t="s">
        <v>1369</v>
      </c>
      <c r="X3511" t="s">
        <v>1847</v>
      </c>
    </row>
    <row r="3512" spans="1:24" x14ac:dyDescent="0.3">
      <c r="A3512" t="s">
        <v>2659</v>
      </c>
      <c r="B3512" s="1">
        <v>42381</v>
      </c>
      <c r="C3512" t="s">
        <v>530</v>
      </c>
      <c r="D3512" t="s">
        <v>531</v>
      </c>
      <c r="E3512" t="s">
        <v>27</v>
      </c>
      <c r="F3512" t="s">
        <v>28</v>
      </c>
      <c r="G3512" t="s">
        <v>77</v>
      </c>
      <c r="H3512" t="s">
        <v>30</v>
      </c>
      <c r="I3512" t="s">
        <v>92</v>
      </c>
      <c r="J3512" t="s">
        <v>2660</v>
      </c>
      <c r="K3512" t="s">
        <v>94</v>
      </c>
      <c r="L3512" t="s">
        <v>109</v>
      </c>
      <c r="M3512" t="s">
        <v>156</v>
      </c>
      <c r="N3512" s="1">
        <v>42383</v>
      </c>
      <c r="O3512" t="s">
        <v>2661</v>
      </c>
      <c r="P3512" t="s">
        <v>2662</v>
      </c>
      <c r="Q3512" t="s">
        <v>2663</v>
      </c>
      <c r="R3512">
        <v>35</v>
      </c>
      <c r="S3512" t="s">
        <v>2664</v>
      </c>
      <c r="T3512" s="2">
        <v>0.02</v>
      </c>
      <c r="U3512" t="s">
        <v>2665</v>
      </c>
      <c r="V3512" t="s">
        <v>2666</v>
      </c>
      <c r="W3512" t="s">
        <v>116</v>
      </c>
      <c r="X3512" t="s">
        <v>2667</v>
      </c>
    </row>
    <row r="3513" spans="1:24" x14ac:dyDescent="0.3">
      <c r="A3513" t="s">
        <v>12054</v>
      </c>
      <c r="B3513" s="1">
        <v>42386</v>
      </c>
      <c r="C3513" t="s">
        <v>3053</v>
      </c>
      <c r="D3513" t="s">
        <v>766</v>
      </c>
      <c r="E3513" t="s">
        <v>27</v>
      </c>
      <c r="F3513" t="s">
        <v>28</v>
      </c>
      <c r="G3513" t="s">
        <v>91</v>
      </c>
      <c r="H3513" t="s">
        <v>217</v>
      </c>
      <c r="I3513" t="s">
        <v>31</v>
      </c>
      <c r="J3513" t="s">
        <v>441</v>
      </c>
      <c r="K3513" t="s">
        <v>94</v>
      </c>
      <c r="L3513" t="s">
        <v>34</v>
      </c>
      <c r="M3513" t="s">
        <v>35</v>
      </c>
      <c r="N3513" s="1">
        <v>42386</v>
      </c>
      <c r="O3513" t="s">
        <v>442</v>
      </c>
      <c r="P3513" t="s">
        <v>443</v>
      </c>
      <c r="Q3513" t="s">
        <v>444</v>
      </c>
      <c r="R3513">
        <v>34</v>
      </c>
      <c r="S3513" t="s">
        <v>12055</v>
      </c>
      <c r="T3513" s="2">
        <v>7.0000000000000007E-2</v>
      </c>
      <c r="U3513" t="s">
        <v>12056</v>
      </c>
      <c r="V3513" t="s">
        <v>4535</v>
      </c>
      <c r="W3513" t="s">
        <v>448</v>
      </c>
      <c r="X3513" t="s">
        <v>12057</v>
      </c>
    </row>
    <row r="3514" spans="1:24" x14ac:dyDescent="0.3">
      <c r="A3514" t="s">
        <v>1742</v>
      </c>
      <c r="B3514" s="1">
        <v>42275</v>
      </c>
      <c r="C3514" t="s">
        <v>1743</v>
      </c>
      <c r="D3514" t="s">
        <v>61</v>
      </c>
      <c r="E3514" t="s">
        <v>27</v>
      </c>
      <c r="F3514" t="s">
        <v>28</v>
      </c>
      <c r="G3514" t="s">
        <v>134</v>
      </c>
      <c r="H3514" t="s">
        <v>62</v>
      </c>
      <c r="I3514" t="s">
        <v>196</v>
      </c>
      <c r="J3514" t="s">
        <v>771</v>
      </c>
      <c r="K3514" t="s">
        <v>94</v>
      </c>
      <c r="L3514" t="s">
        <v>95</v>
      </c>
      <c r="M3514" t="s">
        <v>35</v>
      </c>
      <c r="N3514" s="1">
        <v>42277</v>
      </c>
      <c r="O3514" t="s">
        <v>772</v>
      </c>
      <c r="P3514" t="s">
        <v>773</v>
      </c>
      <c r="Q3514" t="s">
        <v>774</v>
      </c>
      <c r="R3514">
        <v>31</v>
      </c>
      <c r="S3514" t="s">
        <v>1744</v>
      </c>
      <c r="T3514" s="2">
        <v>0.01</v>
      </c>
      <c r="U3514" t="s">
        <v>480</v>
      </c>
      <c r="V3514" t="s">
        <v>1745</v>
      </c>
      <c r="W3514" t="s">
        <v>778</v>
      </c>
      <c r="X3514" t="s">
        <v>1746</v>
      </c>
    </row>
    <row r="3515" spans="1:24" x14ac:dyDescent="0.3">
      <c r="A3515" t="s">
        <v>1742</v>
      </c>
      <c r="B3515" s="1">
        <v>42142</v>
      </c>
      <c r="C3515" t="s">
        <v>1142</v>
      </c>
      <c r="D3515" t="s">
        <v>144</v>
      </c>
      <c r="E3515" t="s">
        <v>46</v>
      </c>
      <c r="F3515" t="s">
        <v>47</v>
      </c>
      <c r="G3515" t="s">
        <v>29</v>
      </c>
      <c r="H3515" t="s">
        <v>107</v>
      </c>
      <c r="I3515" t="s">
        <v>196</v>
      </c>
      <c r="J3515" t="s">
        <v>355</v>
      </c>
      <c r="K3515" t="s">
        <v>33</v>
      </c>
      <c r="L3515" t="s">
        <v>109</v>
      </c>
      <c r="M3515" t="s">
        <v>35</v>
      </c>
      <c r="N3515" s="1">
        <v>42142</v>
      </c>
      <c r="O3515" t="s">
        <v>129</v>
      </c>
      <c r="P3515" t="s">
        <v>356</v>
      </c>
      <c r="Q3515" t="s">
        <v>357</v>
      </c>
      <c r="R3515">
        <v>25</v>
      </c>
      <c r="S3515" t="s">
        <v>8920</v>
      </c>
      <c r="T3515" s="2">
        <v>0</v>
      </c>
      <c r="U3515" t="s">
        <v>8921</v>
      </c>
      <c r="V3515" t="s">
        <v>8922</v>
      </c>
      <c r="W3515" t="s">
        <v>361</v>
      </c>
      <c r="X3515" t="s">
        <v>8923</v>
      </c>
    </row>
    <row r="3516" spans="1:24" x14ac:dyDescent="0.3">
      <c r="A3516" t="s">
        <v>1742</v>
      </c>
      <c r="B3516" s="1">
        <v>42199</v>
      </c>
      <c r="C3516" t="s">
        <v>354</v>
      </c>
      <c r="D3516" t="s">
        <v>1626</v>
      </c>
      <c r="E3516" t="s">
        <v>27</v>
      </c>
      <c r="F3516" t="s">
        <v>28</v>
      </c>
      <c r="G3516" t="s">
        <v>91</v>
      </c>
      <c r="H3516" t="s">
        <v>30</v>
      </c>
      <c r="I3516" t="s">
        <v>92</v>
      </c>
      <c r="J3516" t="s">
        <v>601</v>
      </c>
      <c r="K3516" t="s">
        <v>94</v>
      </c>
      <c r="L3516" t="s">
        <v>109</v>
      </c>
      <c r="M3516" t="s">
        <v>35</v>
      </c>
      <c r="N3516" s="1">
        <v>42204</v>
      </c>
      <c r="O3516" t="s">
        <v>602</v>
      </c>
      <c r="P3516" t="s">
        <v>603</v>
      </c>
      <c r="Q3516" t="s">
        <v>258</v>
      </c>
      <c r="R3516">
        <v>4</v>
      </c>
      <c r="S3516" t="s">
        <v>10402</v>
      </c>
      <c r="T3516" s="2">
        <v>0.03</v>
      </c>
      <c r="U3516" t="s">
        <v>10403</v>
      </c>
      <c r="V3516" t="s">
        <v>10404</v>
      </c>
      <c r="W3516" t="s">
        <v>606</v>
      </c>
      <c r="X3516" t="s">
        <v>8923</v>
      </c>
    </row>
    <row r="3517" spans="1:24" x14ac:dyDescent="0.3">
      <c r="A3517" t="s">
        <v>4347</v>
      </c>
      <c r="B3517" s="1">
        <v>42397</v>
      </c>
      <c r="C3517" t="s">
        <v>3002</v>
      </c>
      <c r="D3517" t="s">
        <v>3003</v>
      </c>
      <c r="E3517" t="s">
        <v>27</v>
      </c>
      <c r="F3517" t="s">
        <v>28</v>
      </c>
      <c r="G3517" t="s">
        <v>134</v>
      </c>
      <c r="H3517" t="s">
        <v>78</v>
      </c>
      <c r="I3517" t="s">
        <v>196</v>
      </c>
      <c r="J3517" t="s">
        <v>373</v>
      </c>
      <c r="K3517" t="s">
        <v>94</v>
      </c>
      <c r="L3517" t="s">
        <v>109</v>
      </c>
      <c r="M3517" t="s">
        <v>156</v>
      </c>
      <c r="N3517" s="1">
        <v>42398</v>
      </c>
      <c r="O3517" t="s">
        <v>374</v>
      </c>
      <c r="P3517" t="s">
        <v>375</v>
      </c>
      <c r="Q3517" t="s">
        <v>376</v>
      </c>
      <c r="R3517">
        <v>44</v>
      </c>
      <c r="S3517" t="s">
        <v>4348</v>
      </c>
      <c r="T3517" s="2">
        <v>7.0000000000000007E-2</v>
      </c>
      <c r="U3517" t="s">
        <v>4349</v>
      </c>
      <c r="V3517" t="s">
        <v>4350</v>
      </c>
      <c r="W3517" t="s">
        <v>380</v>
      </c>
      <c r="X3517" t="s">
        <v>4351</v>
      </c>
    </row>
    <row r="3518" spans="1:24" x14ac:dyDescent="0.3">
      <c r="A3518" t="s">
        <v>4347</v>
      </c>
      <c r="B3518" s="1">
        <v>42531</v>
      </c>
      <c r="C3518" t="s">
        <v>132</v>
      </c>
      <c r="D3518" t="s">
        <v>133</v>
      </c>
      <c r="E3518" t="s">
        <v>27</v>
      </c>
      <c r="F3518" t="s">
        <v>28</v>
      </c>
      <c r="G3518" t="s">
        <v>77</v>
      </c>
      <c r="H3518" t="s">
        <v>62</v>
      </c>
      <c r="I3518" t="s">
        <v>92</v>
      </c>
      <c r="J3518" t="s">
        <v>1135</v>
      </c>
      <c r="K3518" t="s">
        <v>94</v>
      </c>
      <c r="L3518" t="s">
        <v>34</v>
      </c>
      <c r="M3518" t="s">
        <v>35</v>
      </c>
      <c r="N3518" s="1">
        <v>42532</v>
      </c>
      <c r="O3518" t="s">
        <v>1136</v>
      </c>
      <c r="P3518" t="s">
        <v>424</v>
      </c>
      <c r="Q3518" t="s">
        <v>260</v>
      </c>
      <c r="R3518">
        <v>8</v>
      </c>
      <c r="S3518" t="s">
        <v>2056</v>
      </c>
      <c r="T3518" s="2">
        <v>0.02</v>
      </c>
      <c r="U3518" t="s">
        <v>207</v>
      </c>
      <c r="V3518" t="s">
        <v>12782</v>
      </c>
      <c r="W3518" t="s">
        <v>1139</v>
      </c>
      <c r="X3518" t="s">
        <v>11218</v>
      </c>
    </row>
    <row r="3519" spans="1:24" x14ac:dyDescent="0.3">
      <c r="A3519" t="s">
        <v>9517</v>
      </c>
      <c r="B3519" s="1">
        <v>42674</v>
      </c>
      <c r="C3519" t="s">
        <v>4640</v>
      </c>
      <c r="D3519" t="s">
        <v>106</v>
      </c>
      <c r="E3519" t="s">
        <v>46</v>
      </c>
      <c r="F3519" t="s">
        <v>47</v>
      </c>
      <c r="G3519" t="s">
        <v>77</v>
      </c>
      <c r="H3519" t="s">
        <v>107</v>
      </c>
      <c r="I3519" t="s">
        <v>121</v>
      </c>
      <c r="J3519" t="s">
        <v>290</v>
      </c>
      <c r="K3519" t="s">
        <v>94</v>
      </c>
      <c r="L3519" t="s">
        <v>95</v>
      </c>
      <c r="M3519" t="s">
        <v>35</v>
      </c>
      <c r="N3519" s="1">
        <v>42675</v>
      </c>
      <c r="O3519" t="s">
        <v>291</v>
      </c>
      <c r="P3519" t="s">
        <v>292</v>
      </c>
      <c r="Q3519" t="s">
        <v>293</v>
      </c>
      <c r="R3519">
        <v>21</v>
      </c>
      <c r="S3519" t="s">
        <v>9518</v>
      </c>
      <c r="T3519" s="2">
        <v>0.06</v>
      </c>
      <c r="U3519" t="s">
        <v>9519</v>
      </c>
      <c r="V3519" t="s">
        <v>9520</v>
      </c>
      <c r="W3519" t="s">
        <v>165</v>
      </c>
      <c r="X3519" t="s">
        <v>9521</v>
      </c>
    </row>
    <row r="3520" spans="1:24" x14ac:dyDescent="0.3">
      <c r="A3520" t="s">
        <v>8890</v>
      </c>
      <c r="B3520" s="1">
        <v>42768</v>
      </c>
      <c r="C3520" t="s">
        <v>1112</v>
      </c>
      <c r="D3520" t="s">
        <v>133</v>
      </c>
      <c r="E3520" t="s">
        <v>27</v>
      </c>
      <c r="F3520" t="s">
        <v>28</v>
      </c>
      <c r="G3520" t="s">
        <v>134</v>
      </c>
      <c r="H3520" t="s">
        <v>62</v>
      </c>
      <c r="I3520" t="s">
        <v>31</v>
      </c>
      <c r="J3520" t="s">
        <v>411</v>
      </c>
      <c r="K3520" t="s">
        <v>94</v>
      </c>
      <c r="L3520" t="s">
        <v>34</v>
      </c>
      <c r="M3520" t="s">
        <v>35</v>
      </c>
      <c r="N3520" s="1">
        <v>42770</v>
      </c>
      <c r="O3520" t="s">
        <v>412</v>
      </c>
      <c r="P3520" t="s">
        <v>413</v>
      </c>
      <c r="Q3520" t="s">
        <v>414</v>
      </c>
      <c r="R3520">
        <v>31</v>
      </c>
      <c r="S3520" t="s">
        <v>8891</v>
      </c>
      <c r="T3520" s="2">
        <v>0.03</v>
      </c>
      <c r="U3520" t="s">
        <v>3562</v>
      </c>
      <c r="V3520" t="s">
        <v>8892</v>
      </c>
      <c r="W3520" t="s">
        <v>376</v>
      </c>
      <c r="X3520" t="s">
        <v>8893</v>
      </c>
    </row>
    <row r="3521" spans="1:24" x14ac:dyDescent="0.3">
      <c r="A3521" t="s">
        <v>8890</v>
      </c>
      <c r="B3521" s="1">
        <v>42627</v>
      </c>
      <c r="C3521" t="s">
        <v>6078</v>
      </c>
      <c r="D3521" t="s">
        <v>10508</v>
      </c>
      <c r="E3521" t="s">
        <v>46</v>
      </c>
      <c r="F3521" t="s">
        <v>47</v>
      </c>
      <c r="G3521" t="s">
        <v>29</v>
      </c>
      <c r="H3521" t="s">
        <v>48</v>
      </c>
      <c r="I3521" t="s">
        <v>121</v>
      </c>
      <c r="J3521" t="s">
        <v>1533</v>
      </c>
      <c r="K3521" t="s">
        <v>94</v>
      </c>
      <c r="L3521" t="s">
        <v>95</v>
      </c>
      <c r="M3521" t="s">
        <v>35</v>
      </c>
      <c r="N3521" s="1">
        <v>42629</v>
      </c>
      <c r="O3521" t="s">
        <v>1534</v>
      </c>
      <c r="P3521" t="s">
        <v>1535</v>
      </c>
      <c r="Q3521" t="s">
        <v>1536</v>
      </c>
      <c r="R3521">
        <v>37</v>
      </c>
      <c r="S3521" t="s">
        <v>10509</v>
      </c>
      <c r="T3521" s="2">
        <v>0.03</v>
      </c>
      <c r="U3521" t="s">
        <v>8356</v>
      </c>
      <c r="V3521" t="s">
        <v>10510</v>
      </c>
      <c r="W3521" t="s">
        <v>376</v>
      </c>
      <c r="X3521" t="s">
        <v>10511</v>
      </c>
    </row>
    <row r="3522" spans="1:24" x14ac:dyDescent="0.3">
      <c r="A3522" t="s">
        <v>4553</v>
      </c>
      <c r="B3522" s="1">
        <v>42386</v>
      </c>
      <c r="C3522" t="s">
        <v>3053</v>
      </c>
      <c r="D3522" t="s">
        <v>766</v>
      </c>
      <c r="E3522" t="s">
        <v>27</v>
      </c>
      <c r="F3522" t="s">
        <v>28</v>
      </c>
      <c r="G3522" t="s">
        <v>77</v>
      </c>
      <c r="H3522" t="s">
        <v>217</v>
      </c>
      <c r="I3522" t="s">
        <v>92</v>
      </c>
      <c r="J3522" t="s">
        <v>885</v>
      </c>
      <c r="K3522" t="s">
        <v>33</v>
      </c>
      <c r="L3522" t="s">
        <v>65</v>
      </c>
      <c r="M3522" t="s">
        <v>35</v>
      </c>
      <c r="N3522" s="1">
        <v>42386</v>
      </c>
      <c r="O3522" t="s">
        <v>886</v>
      </c>
      <c r="P3522" t="s">
        <v>295</v>
      </c>
      <c r="Q3522" t="s">
        <v>887</v>
      </c>
      <c r="R3522">
        <v>10</v>
      </c>
      <c r="S3522" t="s">
        <v>4554</v>
      </c>
      <c r="T3522" s="2">
        <v>0</v>
      </c>
      <c r="U3522" t="s">
        <v>4555</v>
      </c>
      <c r="V3522" t="s">
        <v>4556</v>
      </c>
      <c r="W3522" t="s">
        <v>891</v>
      </c>
      <c r="X3522" t="s">
        <v>4557</v>
      </c>
    </row>
    <row r="3523" spans="1:24" x14ac:dyDescent="0.3">
      <c r="A3523" t="s">
        <v>4553</v>
      </c>
      <c r="B3523" s="1">
        <v>42182</v>
      </c>
      <c r="C3523" t="s">
        <v>4945</v>
      </c>
      <c r="D3523" t="s">
        <v>144</v>
      </c>
      <c r="E3523" t="s">
        <v>46</v>
      </c>
      <c r="F3523" t="s">
        <v>47</v>
      </c>
      <c r="G3523" t="s">
        <v>91</v>
      </c>
      <c r="H3523" t="s">
        <v>107</v>
      </c>
      <c r="I3523" t="s">
        <v>63</v>
      </c>
      <c r="J3523" t="s">
        <v>265</v>
      </c>
      <c r="K3523" t="s">
        <v>94</v>
      </c>
      <c r="L3523" t="s">
        <v>34</v>
      </c>
      <c r="M3523" t="s">
        <v>35</v>
      </c>
      <c r="N3523" s="1">
        <v>42184</v>
      </c>
      <c r="O3523" t="s">
        <v>266</v>
      </c>
      <c r="P3523" t="s">
        <v>267</v>
      </c>
      <c r="Q3523" t="s">
        <v>268</v>
      </c>
      <c r="R3523">
        <v>37</v>
      </c>
      <c r="S3523" t="s">
        <v>9147</v>
      </c>
      <c r="T3523" s="2">
        <v>0.09</v>
      </c>
      <c r="U3523" t="s">
        <v>1882</v>
      </c>
      <c r="V3523" t="s">
        <v>1883</v>
      </c>
      <c r="W3523" t="s">
        <v>116</v>
      </c>
      <c r="X3523" t="s">
        <v>1885</v>
      </c>
    </row>
    <row r="3524" spans="1:24" x14ac:dyDescent="0.3">
      <c r="A3524" t="s">
        <v>4553</v>
      </c>
      <c r="B3524" s="1">
        <v>42719</v>
      </c>
      <c r="C3524" t="s">
        <v>155</v>
      </c>
      <c r="D3524" t="s">
        <v>26</v>
      </c>
      <c r="E3524" t="s">
        <v>27</v>
      </c>
      <c r="F3524" t="s">
        <v>28</v>
      </c>
      <c r="G3524" t="s">
        <v>134</v>
      </c>
      <c r="H3524" t="s">
        <v>30</v>
      </c>
      <c r="I3524" t="s">
        <v>92</v>
      </c>
      <c r="J3524" t="s">
        <v>885</v>
      </c>
      <c r="K3524" t="s">
        <v>94</v>
      </c>
      <c r="L3524" t="s">
        <v>95</v>
      </c>
      <c r="M3524" t="s">
        <v>156</v>
      </c>
      <c r="N3524" s="1">
        <v>42728</v>
      </c>
      <c r="O3524" t="s">
        <v>886</v>
      </c>
      <c r="P3524" t="s">
        <v>295</v>
      </c>
      <c r="Q3524" t="s">
        <v>887</v>
      </c>
      <c r="R3524">
        <v>32</v>
      </c>
      <c r="S3524" t="s">
        <v>10109</v>
      </c>
      <c r="T3524" s="2">
        <v>0.03</v>
      </c>
      <c r="U3524" t="s">
        <v>1216</v>
      </c>
      <c r="V3524" t="s">
        <v>10110</v>
      </c>
      <c r="W3524" t="s">
        <v>891</v>
      </c>
      <c r="X3524" t="s">
        <v>2824</v>
      </c>
    </row>
    <row r="3525" spans="1:24" x14ac:dyDescent="0.3">
      <c r="A3525" t="s">
        <v>6626</v>
      </c>
      <c r="B3525" s="1">
        <v>42449</v>
      </c>
      <c r="C3525" t="s">
        <v>1439</v>
      </c>
      <c r="D3525" t="s">
        <v>306</v>
      </c>
      <c r="E3525" t="s">
        <v>46</v>
      </c>
      <c r="F3525" t="s">
        <v>47</v>
      </c>
      <c r="G3525" t="s">
        <v>77</v>
      </c>
      <c r="H3525" t="s">
        <v>107</v>
      </c>
      <c r="I3525" t="s">
        <v>121</v>
      </c>
      <c r="J3525" t="s">
        <v>290</v>
      </c>
      <c r="K3525" t="s">
        <v>723</v>
      </c>
      <c r="L3525" t="s">
        <v>109</v>
      </c>
      <c r="M3525" t="s">
        <v>35</v>
      </c>
      <c r="N3525" s="1">
        <v>42450</v>
      </c>
      <c r="O3525" t="s">
        <v>291</v>
      </c>
      <c r="P3525" t="s">
        <v>292</v>
      </c>
      <c r="Q3525" t="s">
        <v>293</v>
      </c>
      <c r="R3525">
        <v>16</v>
      </c>
      <c r="S3525" t="s">
        <v>6627</v>
      </c>
      <c r="T3525" s="2">
        <v>0</v>
      </c>
      <c r="U3525" t="s">
        <v>6628</v>
      </c>
      <c r="V3525" t="s">
        <v>6629</v>
      </c>
      <c r="W3525" t="s">
        <v>165</v>
      </c>
      <c r="X3525" t="s">
        <v>6630</v>
      </c>
    </row>
    <row r="3526" spans="1:24" x14ac:dyDescent="0.3">
      <c r="A3526" t="s">
        <v>6626</v>
      </c>
      <c r="B3526" s="1">
        <v>42388</v>
      </c>
      <c r="C3526" t="s">
        <v>3907</v>
      </c>
      <c r="D3526" t="s">
        <v>622</v>
      </c>
      <c r="E3526" t="s">
        <v>27</v>
      </c>
      <c r="F3526" t="s">
        <v>28</v>
      </c>
      <c r="G3526" t="s">
        <v>77</v>
      </c>
      <c r="H3526" t="s">
        <v>433</v>
      </c>
      <c r="I3526" t="s">
        <v>92</v>
      </c>
      <c r="J3526" t="s">
        <v>875</v>
      </c>
      <c r="K3526" t="s">
        <v>94</v>
      </c>
      <c r="L3526" t="s">
        <v>34</v>
      </c>
      <c r="M3526" t="s">
        <v>35</v>
      </c>
      <c r="N3526" s="1">
        <v>42388</v>
      </c>
      <c r="O3526" t="s">
        <v>876</v>
      </c>
      <c r="P3526" t="s">
        <v>877</v>
      </c>
      <c r="Q3526" t="s">
        <v>878</v>
      </c>
      <c r="R3526">
        <v>8</v>
      </c>
      <c r="S3526" t="s">
        <v>3910</v>
      </c>
      <c r="T3526" s="2">
        <v>0.02</v>
      </c>
      <c r="U3526" t="s">
        <v>3911</v>
      </c>
      <c r="V3526" t="s">
        <v>3912</v>
      </c>
      <c r="W3526" t="s">
        <v>881</v>
      </c>
      <c r="X3526" t="s">
        <v>3913</v>
      </c>
    </row>
    <row r="3527" spans="1:24" x14ac:dyDescent="0.3">
      <c r="A3527" t="s">
        <v>8791</v>
      </c>
      <c r="B3527" s="1">
        <v>42631</v>
      </c>
      <c r="C3527" t="s">
        <v>1578</v>
      </c>
      <c r="D3527" t="s">
        <v>1579</v>
      </c>
      <c r="E3527" t="s">
        <v>27</v>
      </c>
      <c r="F3527" t="s">
        <v>28</v>
      </c>
      <c r="G3527" t="s">
        <v>134</v>
      </c>
      <c r="H3527" t="s">
        <v>422</v>
      </c>
      <c r="I3527" t="s">
        <v>121</v>
      </c>
      <c r="J3527" t="s">
        <v>875</v>
      </c>
      <c r="K3527" t="s">
        <v>94</v>
      </c>
      <c r="L3527" t="s">
        <v>34</v>
      </c>
      <c r="M3527" t="s">
        <v>35</v>
      </c>
      <c r="N3527" s="1">
        <v>42632</v>
      </c>
      <c r="O3527" t="s">
        <v>876</v>
      </c>
      <c r="P3527" t="s">
        <v>877</v>
      </c>
      <c r="Q3527" t="s">
        <v>878</v>
      </c>
      <c r="R3527">
        <v>16</v>
      </c>
      <c r="S3527" t="s">
        <v>8792</v>
      </c>
      <c r="T3527" s="2">
        <v>0</v>
      </c>
      <c r="U3527" t="s">
        <v>8793</v>
      </c>
      <c r="V3527" t="s">
        <v>8794</v>
      </c>
      <c r="W3527" t="s">
        <v>881</v>
      </c>
      <c r="X3527" t="s">
        <v>8795</v>
      </c>
    </row>
    <row r="3528" spans="1:24" x14ac:dyDescent="0.3">
      <c r="A3528" t="s">
        <v>8791</v>
      </c>
      <c r="B3528" s="1">
        <v>42602</v>
      </c>
      <c r="C3528" t="s">
        <v>1638</v>
      </c>
      <c r="D3528" t="s">
        <v>195</v>
      </c>
      <c r="E3528" t="s">
        <v>46</v>
      </c>
      <c r="F3528" t="s">
        <v>47</v>
      </c>
      <c r="G3528" t="s">
        <v>77</v>
      </c>
      <c r="H3528" t="s">
        <v>48</v>
      </c>
      <c r="I3528" t="s">
        <v>196</v>
      </c>
      <c r="J3528" t="s">
        <v>93</v>
      </c>
      <c r="K3528" t="s">
        <v>94</v>
      </c>
      <c r="L3528" t="s">
        <v>34</v>
      </c>
      <c r="M3528" t="s">
        <v>35</v>
      </c>
      <c r="N3528" s="1">
        <v>42607</v>
      </c>
      <c r="O3528" t="s">
        <v>96</v>
      </c>
      <c r="P3528" t="s">
        <v>97</v>
      </c>
      <c r="Q3528" t="s">
        <v>98</v>
      </c>
      <c r="R3528">
        <v>20</v>
      </c>
      <c r="S3528" t="s">
        <v>1203</v>
      </c>
      <c r="T3528" s="2">
        <v>0</v>
      </c>
      <c r="U3528" t="s">
        <v>1639</v>
      </c>
      <c r="V3528" t="s">
        <v>1640</v>
      </c>
      <c r="W3528" t="s">
        <v>102</v>
      </c>
      <c r="X3528" t="s">
        <v>1641</v>
      </c>
    </row>
    <row r="3529" spans="1:24" x14ac:dyDescent="0.3">
      <c r="A3529" t="s">
        <v>8987</v>
      </c>
      <c r="B3529" s="1">
        <v>42421</v>
      </c>
      <c r="C3529" t="s">
        <v>5001</v>
      </c>
      <c r="D3529" t="s">
        <v>1579</v>
      </c>
      <c r="E3529" t="s">
        <v>27</v>
      </c>
      <c r="F3529" t="s">
        <v>28</v>
      </c>
      <c r="G3529" t="s">
        <v>77</v>
      </c>
      <c r="H3529" t="s">
        <v>422</v>
      </c>
      <c r="I3529" t="s">
        <v>63</v>
      </c>
      <c r="J3529" t="s">
        <v>366</v>
      </c>
      <c r="K3529" t="s">
        <v>94</v>
      </c>
      <c r="L3529" t="s">
        <v>95</v>
      </c>
      <c r="M3529" t="s">
        <v>156</v>
      </c>
      <c r="N3529" s="1">
        <v>42422</v>
      </c>
      <c r="O3529" t="s">
        <v>367</v>
      </c>
      <c r="P3529" t="s">
        <v>368</v>
      </c>
      <c r="Q3529" t="s">
        <v>301</v>
      </c>
      <c r="R3529">
        <v>20</v>
      </c>
      <c r="S3529" t="s">
        <v>8988</v>
      </c>
      <c r="T3529" s="2">
        <v>0.09</v>
      </c>
      <c r="U3529" t="s">
        <v>2047</v>
      </c>
      <c r="V3529" t="s">
        <v>5339</v>
      </c>
      <c r="W3529" t="s">
        <v>116</v>
      </c>
      <c r="X3529" t="s">
        <v>8989</v>
      </c>
    </row>
    <row r="3530" spans="1:24" x14ac:dyDescent="0.3">
      <c r="A3530" t="s">
        <v>9421</v>
      </c>
      <c r="B3530" s="1">
        <v>42462</v>
      </c>
      <c r="C3530" t="s">
        <v>866</v>
      </c>
      <c r="D3530" t="s">
        <v>867</v>
      </c>
      <c r="E3530" t="s">
        <v>27</v>
      </c>
      <c r="F3530" t="s">
        <v>28</v>
      </c>
      <c r="G3530" t="s">
        <v>77</v>
      </c>
      <c r="H3530" t="s">
        <v>289</v>
      </c>
      <c r="I3530" t="s">
        <v>63</v>
      </c>
      <c r="J3530" t="s">
        <v>175</v>
      </c>
      <c r="K3530" t="s">
        <v>94</v>
      </c>
      <c r="L3530" t="s">
        <v>95</v>
      </c>
      <c r="M3530" t="s">
        <v>35</v>
      </c>
      <c r="N3530" s="1">
        <v>42463</v>
      </c>
      <c r="O3530" t="s">
        <v>176</v>
      </c>
      <c r="P3530" t="s">
        <v>177</v>
      </c>
      <c r="Q3530" t="s">
        <v>178</v>
      </c>
      <c r="R3530">
        <v>41</v>
      </c>
      <c r="S3530" t="s">
        <v>4554</v>
      </c>
      <c r="T3530" s="2">
        <v>0.03</v>
      </c>
      <c r="U3530" t="s">
        <v>4555</v>
      </c>
      <c r="V3530" t="s">
        <v>9422</v>
      </c>
      <c r="W3530" t="s">
        <v>182</v>
      </c>
      <c r="X3530" t="s">
        <v>4557</v>
      </c>
    </row>
    <row r="3531" spans="1:24" x14ac:dyDescent="0.3">
      <c r="A3531" t="s">
        <v>2294</v>
      </c>
      <c r="B3531" s="1">
        <v>42000</v>
      </c>
      <c r="C3531" t="s">
        <v>420</v>
      </c>
      <c r="D3531" t="s">
        <v>421</v>
      </c>
      <c r="E3531" t="s">
        <v>27</v>
      </c>
      <c r="F3531" t="s">
        <v>28</v>
      </c>
      <c r="G3531" t="s">
        <v>77</v>
      </c>
      <c r="H3531" t="s">
        <v>422</v>
      </c>
      <c r="I3531" t="s">
        <v>31</v>
      </c>
      <c r="J3531" t="s">
        <v>1079</v>
      </c>
      <c r="K3531" t="s">
        <v>94</v>
      </c>
      <c r="L3531" t="s">
        <v>109</v>
      </c>
      <c r="M3531" t="s">
        <v>156</v>
      </c>
      <c r="N3531" s="1">
        <v>42002</v>
      </c>
      <c r="O3531" t="s">
        <v>1080</v>
      </c>
      <c r="P3531" t="s">
        <v>1081</v>
      </c>
      <c r="Q3531" t="s">
        <v>1082</v>
      </c>
      <c r="R3531">
        <v>19</v>
      </c>
      <c r="S3531" t="s">
        <v>2295</v>
      </c>
      <c r="T3531" s="2">
        <v>0.08</v>
      </c>
      <c r="U3531" t="s">
        <v>2296</v>
      </c>
      <c r="V3531" t="s">
        <v>2297</v>
      </c>
      <c r="W3531" t="s">
        <v>1086</v>
      </c>
      <c r="X3531" t="s">
        <v>2298</v>
      </c>
    </row>
    <row r="3532" spans="1:24" x14ac:dyDescent="0.3">
      <c r="A3532" t="s">
        <v>2294</v>
      </c>
      <c r="B3532" s="1">
        <v>42597</v>
      </c>
      <c r="C3532" t="s">
        <v>530</v>
      </c>
      <c r="D3532" t="s">
        <v>531</v>
      </c>
      <c r="E3532" t="s">
        <v>27</v>
      </c>
      <c r="F3532" t="s">
        <v>28</v>
      </c>
      <c r="G3532" t="s">
        <v>77</v>
      </c>
      <c r="H3532" t="s">
        <v>30</v>
      </c>
      <c r="I3532" t="s">
        <v>63</v>
      </c>
      <c r="J3532" t="s">
        <v>1813</v>
      </c>
      <c r="K3532" t="s">
        <v>94</v>
      </c>
      <c r="L3532" t="s">
        <v>95</v>
      </c>
      <c r="M3532" t="s">
        <v>35</v>
      </c>
      <c r="N3532" s="1">
        <v>42602</v>
      </c>
      <c r="O3532" t="s">
        <v>1814</v>
      </c>
      <c r="P3532" t="s">
        <v>1815</v>
      </c>
      <c r="Q3532" t="s">
        <v>1107</v>
      </c>
      <c r="R3532">
        <v>33</v>
      </c>
      <c r="S3532" t="s">
        <v>4188</v>
      </c>
      <c r="T3532" s="2">
        <v>7.0000000000000007E-2</v>
      </c>
      <c r="U3532" t="s">
        <v>6410</v>
      </c>
      <c r="V3532" t="s">
        <v>6411</v>
      </c>
      <c r="W3532" t="s">
        <v>1587</v>
      </c>
      <c r="X3532" t="s">
        <v>6101</v>
      </c>
    </row>
    <row r="3533" spans="1:24" x14ac:dyDescent="0.3">
      <c r="A3533" t="s">
        <v>2294</v>
      </c>
      <c r="B3533" s="1">
        <v>41794</v>
      </c>
      <c r="C3533" t="s">
        <v>1838</v>
      </c>
      <c r="D3533" t="s">
        <v>331</v>
      </c>
      <c r="E3533" t="s">
        <v>46</v>
      </c>
      <c r="F3533" t="s">
        <v>47</v>
      </c>
      <c r="G3533" t="s">
        <v>29</v>
      </c>
      <c r="H3533" t="s">
        <v>107</v>
      </c>
      <c r="I3533" t="s">
        <v>63</v>
      </c>
      <c r="J3533" t="s">
        <v>853</v>
      </c>
      <c r="K3533" t="s">
        <v>94</v>
      </c>
      <c r="L3533" t="s">
        <v>95</v>
      </c>
      <c r="M3533" t="s">
        <v>35</v>
      </c>
      <c r="N3533" s="1">
        <v>41795</v>
      </c>
      <c r="O3533" t="s">
        <v>854</v>
      </c>
      <c r="P3533" t="s">
        <v>855</v>
      </c>
      <c r="Q3533" t="s">
        <v>856</v>
      </c>
      <c r="R3533">
        <v>29</v>
      </c>
      <c r="S3533" t="s">
        <v>9440</v>
      </c>
      <c r="T3533" s="2">
        <v>7.0000000000000007E-2</v>
      </c>
      <c r="U3533" t="s">
        <v>9441</v>
      </c>
      <c r="V3533" t="s">
        <v>9442</v>
      </c>
      <c r="W3533" t="s">
        <v>618</v>
      </c>
      <c r="X3533" t="s">
        <v>9443</v>
      </c>
    </row>
    <row r="3534" spans="1:24" x14ac:dyDescent="0.3">
      <c r="A3534" t="s">
        <v>1290</v>
      </c>
      <c r="B3534" s="1">
        <v>42398</v>
      </c>
      <c r="C3534" t="s">
        <v>1291</v>
      </c>
      <c r="D3534" t="s">
        <v>1292</v>
      </c>
      <c r="E3534" t="s">
        <v>27</v>
      </c>
      <c r="F3534" t="s">
        <v>28</v>
      </c>
      <c r="G3534" t="s">
        <v>91</v>
      </c>
      <c r="H3534" t="s">
        <v>30</v>
      </c>
      <c r="I3534" t="s">
        <v>63</v>
      </c>
      <c r="J3534" t="s">
        <v>253</v>
      </c>
      <c r="K3534" t="s">
        <v>33</v>
      </c>
      <c r="L3534" t="s">
        <v>34</v>
      </c>
      <c r="M3534" t="s">
        <v>35</v>
      </c>
      <c r="N3534" s="1">
        <v>42400</v>
      </c>
      <c r="O3534" t="s">
        <v>254</v>
      </c>
      <c r="P3534" t="s">
        <v>255</v>
      </c>
      <c r="Q3534" t="s">
        <v>256</v>
      </c>
      <c r="R3534">
        <v>14</v>
      </c>
      <c r="S3534" t="s">
        <v>1293</v>
      </c>
      <c r="T3534" s="2">
        <v>0.03</v>
      </c>
      <c r="U3534" t="s">
        <v>127</v>
      </c>
      <c r="V3534" t="s">
        <v>1293</v>
      </c>
      <c r="W3534" t="s">
        <v>260</v>
      </c>
      <c r="X3534" t="s">
        <v>1294</v>
      </c>
    </row>
    <row r="3535" spans="1:24" x14ac:dyDescent="0.3">
      <c r="A3535" t="s">
        <v>1290</v>
      </c>
      <c r="B3535" s="1">
        <v>42398</v>
      </c>
      <c r="C3535" t="s">
        <v>1291</v>
      </c>
      <c r="D3535" t="s">
        <v>1292</v>
      </c>
      <c r="E3535" t="s">
        <v>27</v>
      </c>
      <c r="F3535" t="s">
        <v>28</v>
      </c>
      <c r="G3535" t="s">
        <v>77</v>
      </c>
      <c r="H3535" t="s">
        <v>30</v>
      </c>
      <c r="I3535" t="s">
        <v>121</v>
      </c>
      <c r="J3535" t="s">
        <v>253</v>
      </c>
      <c r="K3535" t="s">
        <v>33</v>
      </c>
      <c r="L3535" t="s">
        <v>65</v>
      </c>
      <c r="M3535" t="s">
        <v>35</v>
      </c>
      <c r="N3535" s="1">
        <v>42400</v>
      </c>
      <c r="O3535" t="s">
        <v>254</v>
      </c>
      <c r="P3535" t="s">
        <v>255</v>
      </c>
      <c r="Q3535" t="s">
        <v>256</v>
      </c>
      <c r="R3535">
        <v>25</v>
      </c>
      <c r="S3535" t="s">
        <v>1293</v>
      </c>
      <c r="T3535" s="2">
        <v>0.05</v>
      </c>
      <c r="U3535" t="s">
        <v>127</v>
      </c>
      <c r="V3535" t="s">
        <v>1293</v>
      </c>
      <c r="W3535" t="s">
        <v>260</v>
      </c>
      <c r="X3535" t="s">
        <v>1294</v>
      </c>
    </row>
    <row r="3536" spans="1:24" x14ac:dyDescent="0.3">
      <c r="A3536" t="s">
        <v>1290</v>
      </c>
      <c r="B3536" s="1">
        <v>42498</v>
      </c>
      <c r="C3536" t="s">
        <v>1546</v>
      </c>
      <c r="D3536" t="s">
        <v>1547</v>
      </c>
      <c r="E3536" t="s">
        <v>27</v>
      </c>
      <c r="F3536" t="s">
        <v>28</v>
      </c>
      <c r="G3536" t="s">
        <v>77</v>
      </c>
      <c r="H3536" t="s">
        <v>433</v>
      </c>
      <c r="I3536" t="s">
        <v>121</v>
      </c>
      <c r="J3536" t="s">
        <v>896</v>
      </c>
      <c r="K3536" t="s">
        <v>723</v>
      </c>
      <c r="L3536" t="s">
        <v>50</v>
      </c>
      <c r="M3536" t="s">
        <v>35</v>
      </c>
      <c r="N3536" s="1">
        <v>42498</v>
      </c>
      <c r="O3536" t="s">
        <v>501</v>
      </c>
      <c r="P3536" t="s">
        <v>897</v>
      </c>
      <c r="Q3536" t="s">
        <v>898</v>
      </c>
      <c r="R3536">
        <v>20</v>
      </c>
      <c r="S3536" t="s">
        <v>6102</v>
      </c>
      <c r="T3536" s="2">
        <v>0.05</v>
      </c>
      <c r="U3536" t="s">
        <v>6103</v>
      </c>
      <c r="V3536" t="s">
        <v>6104</v>
      </c>
      <c r="W3536" t="s">
        <v>902</v>
      </c>
      <c r="X3536" t="s">
        <v>6105</v>
      </c>
    </row>
    <row r="3537" spans="1:24" x14ac:dyDescent="0.3">
      <c r="A3537" t="s">
        <v>1290</v>
      </c>
      <c r="B3537" s="1">
        <v>42483</v>
      </c>
      <c r="C3537" t="s">
        <v>1112</v>
      </c>
      <c r="D3537" t="s">
        <v>133</v>
      </c>
      <c r="E3537" t="s">
        <v>27</v>
      </c>
      <c r="F3537" t="s">
        <v>28</v>
      </c>
      <c r="G3537" t="s">
        <v>91</v>
      </c>
      <c r="H3537" t="s">
        <v>62</v>
      </c>
      <c r="I3537" t="s">
        <v>63</v>
      </c>
      <c r="J3537" t="s">
        <v>771</v>
      </c>
      <c r="K3537" t="s">
        <v>33</v>
      </c>
      <c r="L3537" t="s">
        <v>50</v>
      </c>
      <c r="M3537" t="s">
        <v>35</v>
      </c>
      <c r="N3537" s="1">
        <v>42484</v>
      </c>
      <c r="O3537" t="s">
        <v>772</v>
      </c>
      <c r="P3537" t="s">
        <v>773</v>
      </c>
      <c r="Q3537" t="s">
        <v>774</v>
      </c>
      <c r="R3537">
        <v>16</v>
      </c>
      <c r="S3537" t="s">
        <v>5076</v>
      </c>
      <c r="T3537" s="2">
        <v>0</v>
      </c>
      <c r="U3537" t="s">
        <v>3538</v>
      </c>
      <c r="V3537" t="s">
        <v>4900</v>
      </c>
      <c r="W3537" t="s">
        <v>778</v>
      </c>
      <c r="X3537" t="s">
        <v>1398</v>
      </c>
    </row>
    <row r="3538" spans="1:24" x14ac:dyDescent="0.3">
      <c r="A3538" t="s">
        <v>1290</v>
      </c>
      <c r="B3538" s="1">
        <v>42550</v>
      </c>
      <c r="C3538" t="s">
        <v>2162</v>
      </c>
      <c r="D3538" t="s">
        <v>174</v>
      </c>
      <c r="E3538" t="s">
        <v>27</v>
      </c>
      <c r="F3538" t="s">
        <v>28</v>
      </c>
      <c r="G3538" t="s">
        <v>134</v>
      </c>
      <c r="H3538" t="s">
        <v>78</v>
      </c>
      <c r="I3538" t="s">
        <v>63</v>
      </c>
      <c r="J3538" t="s">
        <v>253</v>
      </c>
      <c r="K3538" t="s">
        <v>94</v>
      </c>
      <c r="L3538" t="s">
        <v>34</v>
      </c>
      <c r="M3538" t="s">
        <v>35</v>
      </c>
      <c r="N3538" s="1">
        <v>42552</v>
      </c>
      <c r="O3538" t="s">
        <v>254</v>
      </c>
      <c r="P3538" t="s">
        <v>255</v>
      </c>
      <c r="Q3538" t="s">
        <v>256</v>
      </c>
      <c r="R3538">
        <v>26</v>
      </c>
      <c r="S3538" t="s">
        <v>1293</v>
      </c>
      <c r="T3538" s="2">
        <v>0.03</v>
      </c>
      <c r="U3538" t="s">
        <v>127</v>
      </c>
      <c r="V3538" t="s">
        <v>1293</v>
      </c>
      <c r="W3538" t="s">
        <v>260</v>
      </c>
      <c r="X3538" t="s">
        <v>1294</v>
      </c>
    </row>
    <row r="3539" spans="1:24" x14ac:dyDescent="0.3">
      <c r="A3539" t="s">
        <v>1290</v>
      </c>
      <c r="B3539" s="1">
        <v>42691</v>
      </c>
      <c r="C3539" t="s">
        <v>1355</v>
      </c>
      <c r="D3539" t="s">
        <v>421</v>
      </c>
      <c r="E3539" t="s">
        <v>27</v>
      </c>
      <c r="F3539" t="s">
        <v>28</v>
      </c>
      <c r="G3539" t="s">
        <v>134</v>
      </c>
      <c r="H3539" t="s">
        <v>422</v>
      </c>
      <c r="I3539" t="s">
        <v>63</v>
      </c>
      <c r="J3539" t="s">
        <v>853</v>
      </c>
      <c r="K3539" t="s">
        <v>94</v>
      </c>
      <c r="L3539" t="s">
        <v>34</v>
      </c>
      <c r="M3539" t="s">
        <v>35</v>
      </c>
      <c r="N3539" s="1">
        <v>42693</v>
      </c>
      <c r="O3539" t="s">
        <v>854</v>
      </c>
      <c r="P3539" t="s">
        <v>855</v>
      </c>
      <c r="Q3539" t="s">
        <v>856</v>
      </c>
      <c r="R3539">
        <v>41</v>
      </c>
      <c r="S3539" t="s">
        <v>9040</v>
      </c>
      <c r="T3539" s="2">
        <v>0.04</v>
      </c>
      <c r="U3539" t="s">
        <v>8882</v>
      </c>
      <c r="V3539" t="s">
        <v>9041</v>
      </c>
      <c r="W3539" t="s">
        <v>618</v>
      </c>
      <c r="X3539" t="s">
        <v>9042</v>
      </c>
    </row>
    <row r="3540" spans="1:24" x14ac:dyDescent="0.3">
      <c r="A3540" t="s">
        <v>1290</v>
      </c>
      <c r="B3540" s="1">
        <v>41601</v>
      </c>
      <c r="C3540" t="s">
        <v>1197</v>
      </c>
      <c r="D3540" t="s">
        <v>1198</v>
      </c>
      <c r="E3540" t="s">
        <v>46</v>
      </c>
      <c r="F3540" t="s">
        <v>47</v>
      </c>
      <c r="G3540" t="s">
        <v>77</v>
      </c>
      <c r="H3540" t="s">
        <v>48</v>
      </c>
      <c r="I3540" t="s">
        <v>31</v>
      </c>
      <c r="J3540" t="s">
        <v>611</v>
      </c>
      <c r="K3540" t="s">
        <v>94</v>
      </c>
      <c r="L3540" t="s">
        <v>109</v>
      </c>
      <c r="M3540" t="s">
        <v>35</v>
      </c>
      <c r="N3540" s="1">
        <v>41603</v>
      </c>
      <c r="O3540" t="s">
        <v>612</v>
      </c>
      <c r="P3540" t="s">
        <v>613</v>
      </c>
      <c r="Q3540" t="s">
        <v>614</v>
      </c>
      <c r="R3540">
        <v>11</v>
      </c>
      <c r="S3540" t="s">
        <v>11179</v>
      </c>
      <c r="T3540" s="2">
        <v>0.03</v>
      </c>
      <c r="U3540" t="s">
        <v>942</v>
      </c>
      <c r="V3540" t="s">
        <v>9254</v>
      </c>
      <c r="W3540" t="s">
        <v>618</v>
      </c>
      <c r="X3540" t="s">
        <v>11180</v>
      </c>
    </row>
    <row r="3541" spans="1:24" x14ac:dyDescent="0.3">
      <c r="A3541" t="s">
        <v>1290</v>
      </c>
      <c r="B3541" s="1">
        <v>42435</v>
      </c>
      <c r="C3541" t="s">
        <v>2331</v>
      </c>
      <c r="D3541" t="s">
        <v>2332</v>
      </c>
      <c r="E3541" t="s">
        <v>27</v>
      </c>
      <c r="F3541" t="s">
        <v>28</v>
      </c>
      <c r="G3541" t="s">
        <v>77</v>
      </c>
      <c r="H3541" t="s">
        <v>422</v>
      </c>
      <c r="I3541" t="s">
        <v>92</v>
      </c>
      <c r="J3541" t="s">
        <v>4068</v>
      </c>
      <c r="K3541" t="s">
        <v>94</v>
      </c>
      <c r="L3541" t="s">
        <v>95</v>
      </c>
      <c r="M3541" t="s">
        <v>35</v>
      </c>
      <c r="N3541" s="1">
        <v>42436</v>
      </c>
      <c r="O3541" t="s">
        <v>2512</v>
      </c>
      <c r="P3541" t="s">
        <v>2119</v>
      </c>
      <c r="Q3541" t="s">
        <v>428</v>
      </c>
      <c r="R3541">
        <v>16</v>
      </c>
      <c r="S3541" t="s">
        <v>5076</v>
      </c>
      <c r="T3541" s="2">
        <v>0.09</v>
      </c>
      <c r="U3541" t="s">
        <v>3538</v>
      </c>
      <c r="V3541" t="s">
        <v>4900</v>
      </c>
      <c r="W3541" t="s">
        <v>4072</v>
      </c>
      <c r="X3541" t="s">
        <v>10688</v>
      </c>
    </row>
    <row r="3542" spans="1:24" x14ac:dyDescent="0.3">
      <c r="A3542" t="s">
        <v>1290</v>
      </c>
      <c r="B3542" s="1">
        <v>42707</v>
      </c>
      <c r="C3542" t="s">
        <v>1004</v>
      </c>
      <c r="D3542" t="s">
        <v>1005</v>
      </c>
      <c r="E3542" t="s">
        <v>27</v>
      </c>
      <c r="F3542" t="s">
        <v>28</v>
      </c>
      <c r="G3542" t="s">
        <v>91</v>
      </c>
      <c r="H3542" t="s">
        <v>281</v>
      </c>
      <c r="I3542" t="s">
        <v>31</v>
      </c>
      <c r="J3542" t="s">
        <v>253</v>
      </c>
      <c r="K3542" t="s">
        <v>94</v>
      </c>
      <c r="L3542" t="s">
        <v>34</v>
      </c>
      <c r="M3542" t="s">
        <v>35</v>
      </c>
      <c r="N3542" s="1">
        <v>42709</v>
      </c>
      <c r="O3542" t="s">
        <v>254</v>
      </c>
      <c r="P3542" t="s">
        <v>255</v>
      </c>
      <c r="Q3542" t="s">
        <v>256</v>
      </c>
      <c r="R3542">
        <v>3</v>
      </c>
      <c r="S3542" t="s">
        <v>1293</v>
      </c>
      <c r="T3542" s="2">
        <v>0</v>
      </c>
      <c r="U3542" t="s">
        <v>127</v>
      </c>
      <c r="V3542" t="s">
        <v>1293</v>
      </c>
      <c r="W3542" t="s">
        <v>260</v>
      </c>
      <c r="X3542" t="s">
        <v>1294</v>
      </c>
    </row>
    <row r="3543" spans="1:24" x14ac:dyDescent="0.3">
      <c r="A3543" t="s">
        <v>7610</v>
      </c>
      <c r="B3543" s="1">
        <v>42677</v>
      </c>
      <c r="C3543" t="s">
        <v>7611</v>
      </c>
      <c r="D3543" t="s">
        <v>1401</v>
      </c>
      <c r="E3543" t="s">
        <v>27</v>
      </c>
      <c r="F3543" t="s">
        <v>28</v>
      </c>
      <c r="G3543" t="s">
        <v>91</v>
      </c>
      <c r="H3543" t="s">
        <v>281</v>
      </c>
      <c r="I3543" t="s">
        <v>196</v>
      </c>
      <c r="J3543" t="s">
        <v>1150</v>
      </c>
      <c r="K3543" t="s">
        <v>94</v>
      </c>
      <c r="L3543" t="s">
        <v>95</v>
      </c>
      <c r="M3543" t="s">
        <v>35</v>
      </c>
      <c r="N3543" s="1">
        <v>42678</v>
      </c>
      <c r="O3543" t="s">
        <v>1151</v>
      </c>
      <c r="P3543" t="s">
        <v>1152</v>
      </c>
      <c r="Q3543" t="s">
        <v>1153</v>
      </c>
      <c r="R3543">
        <v>38</v>
      </c>
      <c r="S3543" t="s">
        <v>7612</v>
      </c>
      <c r="T3543" s="2">
        <v>0</v>
      </c>
      <c r="U3543" t="s">
        <v>7613</v>
      </c>
      <c r="V3543" t="s">
        <v>7614</v>
      </c>
      <c r="W3543" t="s">
        <v>1156</v>
      </c>
      <c r="X3543" t="s">
        <v>7615</v>
      </c>
    </row>
    <row r="3544" spans="1:24" x14ac:dyDescent="0.3">
      <c r="A3544" t="s">
        <v>3906</v>
      </c>
      <c r="B3544" s="1">
        <v>42388</v>
      </c>
      <c r="C3544" t="s">
        <v>3907</v>
      </c>
      <c r="D3544" t="s">
        <v>3908</v>
      </c>
      <c r="E3544" t="s">
        <v>46</v>
      </c>
      <c r="F3544" t="s">
        <v>47</v>
      </c>
      <c r="G3544" t="s">
        <v>29</v>
      </c>
      <c r="H3544" t="s">
        <v>107</v>
      </c>
      <c r="I3544" t="s">
        <v>31</v>
      </c>
      <c r="J3544" t="s">
        <v>3909</v>
      </c>
      <c r="K3544" t="s">
        <v>94</v>
      </c>
      <c r="L3544" t="s">
        <v>34</v>
      </c>
      <c r="M3544" t="s">
        <v>35</v>
      </c>
      <c r="N3544" s="1">
        <v>42388</v>
      </c>
      <c r="O3544" t="s">
        <v>3096</v>
      </c>
      <c r="P3544" t="s">
        <v>424</v>
      </c>
      <c r="Q3544" t="s">
        <v>260</v>
      </c>
      <c r="R3544">
        <v>40</v>
      </c>
      <c r="S3544" t="s">
        <v>3910</v>
      </c>
      <c r="T3544" s="2">
        <v>0.03</v>
      </c>
      <c r="U3544" t="s">
        <v>3911</v>
      </c>
      <c r="V3544" t="s">
        <v>3912</v>
      </c>
      <c r="W3544" t="s">
        <v>1139</v>
      </c>
      <c r="X3544" t="s">
        <v>3913</v>
      </c>
    </row>
    <row r="3545" spans="1:24" x14ac:dyDescent="0.3">
      <c r="A3545" t="s">
        <v>3906</v>
      </c>
      <c r="B3545" s="1">
        <v>42511</v>
      </c>
      <c r="C3545" t="s">
        <v>2719</v>
      </c>
      <c r="D3545" t="s">
        <v>240</v>
      </c>
      <c r="E3545" t="s">
        <v>27</v>
      </c>
      <c r="F3545" t="s">
        <v>28</v>
      </c>
      <c r="G3545" t="s">
        <v>134</v>
      </c>
      <c r="H3545" t="s">
        <v>241</v>
      </c>
      <c r="I3545" t="s">
        <v>121</v>
      </c>
      <c r="J3545" t="s">
        <v>2750</v>
      </c>
      <c r="K3545" t="s">
        <v>94</v>
      </c>
      <c r="L3545" t="s">
        <v>34</v>
      </c>
      <c r="M3545" t="s">
        <v>35</v>
      </c>
      <c r="N3545" s="1">
        <v>42511</v>
      </c>
      <c r="O3545" t="s">
        <v>2751</v>
      </c>
      <c r="P3545" t="s">
        <v>724</v>
      </c>
      <c r="Q3545" t="s">
        <v>41</v>
      </c>
      <c r="R3545">
        <v>26</v>
      </c>
      <c r="S3545" t="s">
        <v>684</v>
      </c>
      <c r="T3545" s="2">
        <v>0.03</v>
      </c>
      <c r="U3545" t="s">
        <v>685</v>
      </c>
      <c r="V3545" t="s">
        <v>3980</v>
      </c>
      <c r="W3545" t="s">
        <v>2754</v>
      </c>
      <c r="X3545" t="s">
        <v>3981</v>
      </c>
    </row>
    <row r="3546" spans="1:24" x14ac:dyDescent="0.3">
      <c r="A3546" t="s">
        <v>3906</v>
      </c>
      <c r="B3546" s="1">
        <v>42529</v>
      </c>
      <c r="C3546" t="s">
        <v>143</v>
      </c>
      <c r="D3546" t="s">
        <v>144</v>
      </c>
      <c r="E3546" t="s">
        <v>46</v>
      </c>
      <c r="F3546" t="s">
        <v>47</v>
      </c>
      <c r="G3546" t="s">
        <v>134</v>
      </c>
      <c r="H3546" t="s">
        <v>107</v>
      </c>
      <c r="I3546" t="s">
        <v>92</v>
      </c>
      <c r="J3546" t="s">
        <v>885</v>
      </c>
      <c r="K3546" t="s">
        <v>94</v>
      </c>
      <c r="L3546" t="s">
        <v>34</v>
      </c>
      <c r="M3546" t="s">
        <v>35</v>
      </c>
      <c r="N3546" s="1">
        <v>42531</v>
      </c>
      <c r="O3546" t="s">
        <v>886</v>
      </c>
      <c r="P3546" t="s">
        <v>295</v>
      </c>
      <c r="Q3546" t="s">
        <v>887</v>
      </c>
      <c r="R3546">
        <v>45</v>
      </c>
      <c r="S3546" t="s">
        <v>3677</v>
      </c>
      <c r="T3546" s="2">
        <v>0</v>
      </c>
      <c r="U3546" t="s">
        <v>2531</v>
      </c>
      <c r="V3546" t="s">
        <v>4799</v>
      </c>
      <c r="W3546" t="s">
        <v>891</v>
      </c>
      <c r="X3546" t="s">
        <v>4800</v>
      </c>
    </row>
    <row r="3547" spans="1:24" x14ac:dyDescent="0.3">
      <c r="A3547" t="s">
        <v>3906</v>
      </c>
      <c r="B3547" s="1">
        <v>41471</v>
      </c>
      <c r="C3547" t="s">
        <v>1887</v>
      </c>
      <c r="D3547" t="s">
        <v>1503</v>
      </c>
      <c r="E3547" t="s">
        <v>27</v>
      </c>
      <c r="F3547" t="s">
        <v>28</v>
      </c>
      <c r="G3547" t="s">
        <v>134</v>
      </c>
      <c r="H3547" t="s">
        <v>289</v>
      </c>
      <c r="I3547" t="s">
        <v>31</v>
      </c>
      <c r="J3547" t="s">
        <v>2168</v>
      </c>
      <c r="K3547" t="s">
        <v>94</v>
      </c>
      <c r="L3547" t="s">
        <v>34</v>
      </c>
      <c r="M3547" t="s">
        <v>35</v>
      </c>
      <c r="N3547" s="1">
        <v>41472</v>
      </c>
      <c r="O3547" t="s">
        <v>1728</v>
      </c>
      <c r="P3547" t="s">
        <v>2169</v>
      </c>
      <c r="Q3547" t="s">
        <v>2170</v>
      </c>
      <c r="R3547">
        <v>30</v>
      </c>
      <c r="S3547" t="s">
        <v>4865</v>
      </c>
      <c r="T3547" s="2">
        <v>0.03</v>
      </c>
      <c r="U3547" t="s">
        <v>685</v>
      </c>
      <c r="V3547" t="s">
        <v>3980</v>
      </c>
      <c r="W3547" t="s">
        <v>818</v>
      </c>
      <c r="X3547" t="s">
        <v>3981</v>
      </c>
    </row>
    <row r="3548" spans="1:24" x14ac:dyDescent="0.3">
      <c r="A3548" t="s">
        <v>3906</v>
      </c>
      <c r="B3548" s="1">
        <v>42674</v>
      </c>
      <c r="C3548" t="s">
        <v>4640</v>
      </c>
      <c r="D3548" t="s">
        <v>106</v>
      </c>
      <c r="E3548" t="s">
        <v>46</v>
      </c>
      <c r="F3548" t="s">
        <v>47</v>
      </c>
      <c r="G3548" t="s">
        <v>134</v>
      </c>
      <c r="H3548" t="s">
        <v>107</v>
      </c>
      <c r="I3548" t="s">
        <v>196</v>
      </c>
      <c r="J3548" t="s">
        <v>756</v>
      </c>
      <c r="K3548" t="s">
        <v>94</v>
      </c>
      <c r="L3548" t="s">
        <v>95</v>
      </c>
      <c r="M3548" t="s">
        <v>156</v>
      </c>
      <c r="N3548" s="1">
        <v>42675</v>
      </c>
      <c r="O3548" t="s">
        <v>757</v>
      </c>
      <c r="P3548" t="s">
        <v>758</v>
      </c>
      <c r="Q3548" t="s">
        <v>98</v>
      </c>
      <c r="R3548">
        <v>49</v>
      </c>
      <c r="S3548" t="s">
        <v>684</v>
      </c>
      <c r="T3548" s="2">
        <v>0.08</v>
      </c>
      <c r="U3548" t="s">
        <v>685</v>
      </c>
      <c r="V3548" t="s">
        <v>3980</v>
      </c>
      <c r="W3548" t="s">
        <v>762</v>
      </c>
      <c r="X3548" t="s">
        <v>3981</v>
      </c>
    </row>
    <row r="3549" spans="1:24" x14ac:dyDescent="0.3">
      <c r="A3549" t="s">
        <v>3906</v>
      </c>
      <c r="B3549" s="1">
        <v>42544</v>
      </c>
      <c r="C3549" t="s">
        <v>2622</v>
      </c>
      <c r="D3549" t="s">
        <v>133</v>
      </c>
      <c r="E3549" t="s">
        <v>27</v>
      </c>
      <c r="F3549" t="s">
        <v>28</v>
      </c>
      <c r="G3549" t="s">
        <v>91</v>
      </c>
      <c r="H3549" t="s">
        <v>62</v>
      </c>
      <c r="I3549" t="s">
        <v>121</v>
      </c>
      <c r="J3549" t="s">
        <v>2750</v>
      </c>
      <c r="K3549" t="s">
        <v>94</v>
      </c>
      <c r="L3549" t="s">
        <v>95</v>
      </c>
      <c r="M3549" t="s">
        <v>156</v>
      </c>
      <c r="N3549" s="1">
        <v>42548</v>
      </c>
      <c r="O3549" t="s">
        <v>2751</v>
      </c>
      <c r="P3549" t="s">
        <v>724</v>
      </c>
      <c r="Q3549" t="s">
        <v>41</v>
      </c>
      <c r="R3549">
        <v>23</v>
      </c>
      <c r="S3549" t="s">
        <v>9824</v>
      </c>
      <c r="T3549" s="2">
        <v>0.05</v>
      </c>
      <c r="U3549" t="s">
        <v>1409</v>
      </c>
      <c r="V3549" t="s">
        <v>3980</v>
      </c>
      <c r="W3549" t="s">
        <v>2754</v>
      </c>
      <c r="X3549" t="s">
        <v>3981</v>
      </c>
    </row>
    <row r="3550" spans="1:24" x14ac:dyDescent="0.3">
      <c r="A3550" t="s">
        <v>3906</v>
      </c>
      <c r="B3550" s="1">
        <v>42456</v>
      </c>
      <c r="C3550" t="s">
        <v>2309</v>
      </c>
      <c r="D3550" t="s">
        <v>1149</v>
      </c>
      <c r="E3550" t="s">
        <v>27</v>
      </c>
      <c r="F3550" t="s">
        <v>28</v>
      </c>
      <c r="G3550" t="s">
        <v>134</v>
      </c>
      <c r="H3550" t="s">
        <v>289</v>
      </c>
      <c r="I3550" t="s">
        <v>121</v>
      </c>
      <c r="J3550" t="s">
        <v>400</v>
      </c>
      <c r="K3550" t="s">
        <v>94</v>
      </c>
      <c r="L3550" t="s">
        <v>34</v>
      </c>
      <c r="M3550" t="s">
        <v>35</v>
      </c>
      <c r="N3550" s="1">
        <v>42463</v>
      </c>
      <c r="O3550" t="s">
        <v>401</v>
      </c>
      <c r="P3550" t="s">
        <v>402</v>
      </c>
      <c r="Q3550" t="s">
        <v>403</v>
      </c>
      <c r="R3550">
        <v>30</v>
      </c>
      <c r="S3550" t="s">
        <v>11594</v>
      </c>
      <c r="T3550" s="2">
        <v>0.02</v>
      </c>
      <c r="U3550" t="s">
        <v>11595</v>
      </c>
      <c r="V3550" t="s">
        <v>11596</v>
      </c>
      <c r="W3550" t="s">
        <v>407</v>
      </c>
      <c r="X3550" t="s">
        <v>11597</v>
      </c>
    </row>
    <row r="3551" spans="1:24" x14ac:dyDescent="0.3">
      <c r="A3551" t="s">
        <v>3906</v>
      </c>
      <c r="B3551" s="1">
        <v>42397</v>
      </c>
      <c r="C3551" t="s">
        <v>2135</v>
      </c>
      <c r="D3551" t="s">
        <v>1232</v>
      </c>
      <c r="E3551" t="s">
        <v>27</v>
      </c>
      <c r="F3551" t="s">
        <v>28</v>
      </c>
      <c r="G3551" t="s">
        <v>77</v>
      </c>
      <c r="H3551" t="s">
        <v>281</v>
      </c>
      <c r="I3551" t="s">
        <v>63</v>
      </c>
      <c r="J3551" t="s">
        <v>756</v>
      </c>
      <c r="K3551" t="s">
        <v>94</v>
      </c>
      <c r="L3551" t="s">
        <v>95</v>
      </c>
      <c r="M3551" t="s">
        <v>35</v>
      </c>
      <c r="N3551" s="1">
        <v>42399</v>
      </c>
      <c r="O3551" t="s">
        <v>757</v>
      </c>
      <c r="P3551" t="s">
        <v>758</v>
      </c>
      <c r="Q3551" t="s">
        <v>98</v>
      </c>
      <c r="R3551">
        <v>46</v>
      </c>
      <c r="S3551" t="s">
        <v>684</v>
      </c>
      <c r="T3551" s="2">
        <v>0.04</v>
      </c>
      <c r="U3551" t="s">
        <v>685</v>
      </c>
      <c r="V3551" t="s">
        <v>3980</v>
      </c>
      <c r="W3551" t="s">
        <v>762</v>
      </c>
      <c r="X3551" t="s">
        <v>3981</v>
      </c>
    </row>
    <row r="3552" spans="1:24" x14ac:dyDescent="0.3">
      <c r="A3552" t="s">
        <v>4029</v>
      </c>
      <c r="B3552" s="1">
        <v>42446</v>
      </c>
      <c r="C3552" t="s">
        <v>3362</v>
      </c>
      <c r="D3552" t="s">
        <v>1198</v>
      </c>
      <c r="E3552" t="s">
        <v>46</v>
      </c>
      <c r="F3552" t="s">
        <v>47</v>
      </c>
      <c r="G3552" t="s">
        <v>77</v>
      </c>
      <c r="H3552" t="s">
        <v>107</v>
      </c>
      <c r="I3552" t="s">
        <v>196</v>
      </c>
      <c r="J3552" t="s">
        <v>601</v>
      </c>
      <c r="K3552" t="s">
        <v>94</v>
      </c>
      <c r="L3552" t="s">
        <v>95</v>
      </c>
      <c r="M3552" t="s">
        <v>156</v>
      </c>
      <c r="N3552" s="1">
        <v>42447</v>
      </c>
      <c r="O3552" t="s">
        <v>602</v>
      </c>
      <c r="P3552" t="s">
        <v>603</v>
      </c>
      <c r="Q3552" t="s">
        <v>258</v>
      </c>
      <c r="R3552">
        <v>5</v>
      </c>
      <c r="S3552" t="s">
        <v>4030</v>
      </c>
      <c r="T3552" s="2">
        <v>0.09</v>
      </c>
      <c r="U3552" t="s">
        <v>127</v>
      </c>
      <c r="V3552" t="s">
        <v>4031</v>
      </c>
      <c r="W3552" t="s">
        <v>606</v>
      </c>
      <c r="X3552" t="s">
        <v>4032</v>
      </c>
    </row>
    <row r="3553" spans="1:24" x14ac:dyDescent="0.3">
      <c r="A3553" t="s">
        <v>4029</v>
      </c>
      <c r="B3553" s="1">
        <v>42212</v>
      </c>
      <c r="C3553" t="s">
        <v>1301</v>
      </c>
      <c r="D3553" t="s">
        <v>228</v>
      </c>
      <c r="E3553" t="s">
        <v>46</v>
      </c>
      <c r="F3553" t="s">
        <v>47</v>
      </c>
      <c r="G3553" t="s">
        <v>91</v>
      </c>
      <c r="H3553" t="s">
        <v>107</v>
      </c>
      <c r="I3553" t="s">
        <v>31</v>
      </c>
      <c r="J3553" t="s">
        <v>592</v>
      </c>
      <c r="K3553" t="s">
        <v>33</v>
      </c>
      <c r="L3553" t="s">
        <v>50</v>
      </c>
      <c r="M3553" t="s">
        <v>35</v>
      </c>
      <c r="N3553" s="1">
        <v>42217</v>
      </c>
      <c r="O3553" t="s">
        <v>593</v>
      </c>
      <c r="P3553" t="s">
        <v>594</v>
      </c>
      <c r="Q3553" t="s">
        <v>595</v>
      </c>
      <c r="R3553">
        <v>20</v>
      </c>
      <c r="S3553" t="s">
        <v>4384</v>
      </c>
      <c r="T3553" s="2">
        <v>7.0000000000000007E-2</v>
      </c>
      <c r="U3553" t="s">
        <v>4385</v>
      </c>
      <c r="V3553" t="s">
        <v>4386</v>
      </c>
      <c r="W3553" t="s">
        <v>376</v>
      </c>
      <c r="X3553" t="s">
        <v>4387</v>
      </c>
    </row>
    <row r="3554" spans="1:24" x14ac:dyDescent="0.3">
      <c r="A3554" t="s">
        <v>4029</v>
      </c>
      <c r="B3554" s="1">
        <v>42403</v>
      </c>
      <c r="C3554" t="s">
        <v>44</v>
      </c>
      <c r="D3554" t="s">
        <v>195</v>
      </c>
      <c r="E3554" t="s">
        <v>46</v>
      </c>
      <c r="F3554" t="s">
        <v>47</v>
      </c>
      <c r="G3554" t="s">
        <v>91</v>
      </c>
      <c r="H3554" t="s">
        <v>48</v>
      </c>
      <c r="I3554" t="s">
        <v>63</v>
      </c>
      <c r="J3554" t="s">
        <v>4170</v>
      </c>
      <c r="K3554" t="s">
        <v>33</v>
      </c>
      <c r="L3554" t="s">
        <v>34</v>
      </c>
      <c r="M3554" t="s">
        <v>35</v>
      </c>
      <c r="N3554" s="1">
        <v>42405</v>
      </c>
      <c r="O3554" t="s">
        <v>2211</v>
      </c>
      <c r="P3554" t="s">
        <v>187</v>
      </c>
      <c r="Q3554" t="s">
        <v>2212</v>
      </c>
      <c r="R3554">
        <v>29</v>
      </c>
      <c r="S3554" t="s">
        <v>6098</v>
      </c>
      <c r="T3554" s="2">
        <v>0.04</v>
      </c>
      <c r="U3554" t="s">
        <v>6099</v>
      </c>
      <c r="V3554" t="s">
        <v>6100</v>
      </c>
      <c r="W3554" t="s">
        <v>2216</v>
      </c>
      <c r="X3554" t="s">
        <v>6101</v>
      </c>
    </row>
    <row r="3555" spans="1:24" x14ac:dyDescent="0.3">
      <c r="A3555" t="s">
        <v>4029</v>
      </c>
      <c r="B3555" s="1">
        <v>42403</v>
      </c>
      <c r="C3555" t="s">
        <v>44</v>
      </c>
      <c r="D3555" t="s">
        <v>45</v>
      </c>
      <c r="E3555" t="s">
        <v>46</v>
      </c>
      <c r="F3555" t="s">
        <v>47</v>
      </c>
      <c r="G3555" t="s">
        <v>77</v>
      </c>
      <c r="H3555" t="s">
        <v>48</v>
      </c>
      <c r="I3555" t="s">
        <v>121</v>
      </c>
      <c r="J3555" t="s">
        <v>2623</v>
      </c>
      <c r="K3555" t="s">
        <v>94</v>
      </c>
      <c r="L3555" t="s">
        <v>34</v>
      </c>
      <c r="M3555" t="s">
        <v>35</v>
      </c>
      <c r="N3555" s="1">
        <v>42405</v>
      </c>
      <c r="O3555" t="s">
        <v>2624</v>
      </c>
      <c r="P3555" t="s">
        <v>2625</v>
      </c>
      <c r="Q3555" t="s">
        <v>2626</v>
      </c>
      <c r="R3555">
        <v>39</v>
      </c>
      <c r="S3555" t="s">
        <v>6098</v>
      </c>
      <c r="T3555" s="2">
        <v>0.04</v>
      </c>
      <c r="U3555" t="s">
        <v>6099</v>
      </c>
      <c r="V3555" t="s">
        <v>6100</v>
      </c>
      <c r="W3555" t="s">
        <v>1234</v>
      </c>
      <c r="X3555" t="s">
        <v>8186</v>
      </c>
    </row>
    <row r="3556" spans="1:24" x14ac:dyDescent="0.3">
      <c r="A3556" t="s">
        <v>4029</v>
      </c>
      <c r="B3556" s="1">
        <v>42403</v>
      </c>
      <c r="C3556" t="s">
        <v>44</v>
      </c>
      <c r="D3556" t="s">
        <v>195</v>
      </c>
      <c r="E3556" t="s">
        <v>46</v>
      </c>
      <c r="F3556" t="s">
        <v>47</v>
      </c>
      <c r="G3556" t="s">
        <v>77</v>
      </c>
      <c r="H3556" t="s">
        <v>48</v>
      </c>
      <c r="I3556" t="s">
        <v>31</v>
      </c>
      <c r="J3556" t="s">
        <v>6799</v>
      </c>
      <c r="K3556" t="s">
        <v>94</v>
      </c>
      <c r="L3556" t="s">
        <v>34</v>
      </c>
      <c r="M3556" t="s">
        <v>35</v>
      </c>
      <c r="N3556" s="1">
        <v>42405</v>
      </c>
      <c r="O3556" t="s">
        <v>526</v>
      </c>
      <c r="P3556" t="s">
        <v>2185</v>
      </c>
      <c r="Q3556" t="s">
        <v>3963</v>
      </c>
      <c r="R3556">
        <v>25</v>
      </c>
      <c r="S3556" t="s">
        <v>6098</v>
      </c>
      <c r="T3556" s="2">
        <v>0.03</v>
      </c>
      <c r="U3556" t="s">
        <v>6099</v>
      </c>
      <c r="V3556" t="s">
        <v>6100</v>
      </c>
      <c r="W3556" t="s">
        <v>757</v>
      </c>
      <c r="X3556" t="s">
        <v>6101</v>
      </c>
    </row>
    <row r="3557" spans="1:24" x14ac:dyDescent="0.3">
      <c r="A3557" t="s">
        <v>4029</v>
      </c>
      <c r="B3557" s="1">
        <v>42401</v>
      </c>
      <c r="C3557" t="s">
        <v>682</v>
      </c>
      <c r="D3557" t="s">
        <v>306</v>
      </c>
      <c r="E3557" t="s">
        <v>46</v>
      </c>
      <c r="F3557" t="s">
        <v>47</v>
      </c>
      <c r="G3557" t="s">
        <v>29</v>
      </c>
      <c r="H3557" t="s">
        <v>107</v>
      </c>
      <c r="I3557" t="s">
        <v>196</v>
      </c>
      <c r="J3557" t="s">
        <v>6799</v>
      </c>
      <c r="K3557" t="s">
        <v>94</v>
      </c>
      <c r="L3557" t="s">
        <v>34</v>
      </c>
      <c r="M3557" t="s">
        <v>35</v>
      </c>
      <c r="N3557" s="1">
        <v>42402</v>
      </c>
      <c r="O3557" t="s">
        <v>526</v>
      </c>
      <c r="P3557" t="s">
        <v>2185</v>
      </c>
      <c r="Q3557" t="s">
        <v>3963</v>
      </c>
      <c r="R3557">
        <v>6</v>
      </c>
      <c r="S3557" t="s">
        <v>6098</v>
      </c>
      <c r="T3557" s="2">
        <v>0.02</v>
      </c>
      <c r="U3557" t="s">
        <v>6099</v>
      </c>
      <c r="V3557" t="s">
        <v>6100</v>
      </c>
      <c r="W3557" t="s">
        <v>757</v>
      </c>
      <c r="X3557" t="s">
        <v>6101</v>
      </c>
    </row>
    <row r="3558" spans="1:24" x14ac:dyDescent="0.3">
      <c r="A3558" t="s">
        <v>5651</v>
      </c>
      <c r="B3558" s="1">
        <v>42397</v>
      </c>
      <c r="C3558" t="s">
        <v>2135</v>
      </c>
      <c r="D3558" t="s">
        <v>1232</v>
      </c>
      <c r="E3558" t="s">
        <v>27</v>
      </c>
      <c r="F3558" t="s">
        <v>28</v>
      </c>
      <c r="G3558" t="s">
        <v>134</v>
      </c>
      <c r="H3558" t="s">
        <v>281</v>
      </c>
      <c r="I3558" t="s">
        <v>121</v>
      </c>
      <c r="J3558" t="s">
        <v>1813</v>
      </c>
      <c r="K3558" t="s">
        <v>94</v>
      </c>
      <c r="L3558" t="s">
        <v>34</v>
      </c>
      <c r="M3558" t="s">
        <v>35</v>
      </c>
      <c r="N3558" s="1">
        <v>42399</v>
      </c>
      <c r="O3558" t="s">
        <v>1814</v>
      </c>
      <c r="P3558" t="s">
        <v>1815</v>
      </c>
      <c r="Q3558" t="s">
        <v>1107</v>
      </c>
      <c r="R3558">
        <v>10</v>
      </c>
      <c r="S3558" t="s">
        <v>5652</v>
      </c>
      <c r="T3558" s="2">
        <v>0.08</v>
      </c>
      <c r="U3558" t="s">
        <v>5653</v>
      </c>
      <c r="V3558" t="s">
        <v>5585</v>
      </c>
      <c r="W3558" t="s">
        <v>1587</v>
      </c>
      <c r="X3558" t="s">
        <v>5654</v>
      </c>
    </row>
    <row r="3559" spans="1:24" x14ac:dyDescent="0.3">
      <c r="A3559" t="s">
        <v>5651</v>
      </c>
      <c r="B3559" s="1">
        <v>42584</v>
      </c>
      <c r="C3559" t="s">
        <v>2538</v>
      </c>
      <c r="D3559" t="s">
        <v>195</v>
      </c>
      <c r="E3559" t="s">
        <v>46</v>
      </c>
      <c r="F3559" t="s">
        <v>47</v>
      </c>
      <c r="G3559" t="s">
        <v>77</v>
      </c>
      <c r="H3559" t="s">
        <v>48</v>
      </c>
      <c r="I3559" t="s">
        <v>31</v>
      </c>
      <c r="J3559" t="s">
        <v>411</v>
      </c>
      <c r="K3559" t="s">
        <v>94</v>
      </c>
      <c r="L3559" t="s">
        <v>34</v>
      </c>
      <c r="M3559" t="s">
        <v>35</v>
      </c>
      <c r="N3559" s="1">
        <v>42586</v>
      </c>
      <c r="O3559" t="s">
        <v>412</v>
      </c>
      <c r="P3559" t="s">
        <v>413</v>
      </c>
      <c r="Q3559" t="s">
        <v>414</v>
      </c>
      <c r="R3559">
        <v>13</v>
      </c>
      <c r="S3559" t="s">
        <v>12032</v>
      </c>
      <c r="T3559" s="2">
        <v>0.03</v>
      </c>
      <c r="U3559" t="s">
        <v>12033</v>
      </c>
      <c r="V3559" t="s">
        <v>12034</v>
      </c>
      <c r="W3559" t="s">
        <v>376</v>
      </c>
      <c r="X3559" t="s">
        <v>12035</v>
      </c>
    </row>
    <row r="3560" spans="1:24" x14ac:dyDescent="0.3">
      <c r="A3560" t="s">
        <v>1889</v>
      </c>
      <c r="B3560" s="1">
        <v>42125</v>
      </c>
      <c r="C3560" t="s">
        <v>1890</v>
      </c>
      <c r="D3560" t="s">
        <v>1503</v>
      </c>
      <c r="E3560" t="s">
        <v>27</v>
      </c>
      <c r="F3560" t="s">
        <v>28</v>
      </c>
      <c r="G3560" t="s">
        <v>29</v>
      </c>
      <c r="H3560" t="s">
        <v>289</v>
      </c>
      <c r="I3560" t="s">
        <v>196</v>
      </c>
      <c r="J3560" t="s">
        <v>1199</v>
      </c>
      <c r="K3560" t="s">
        <v>94</v>
      </c>
      <c r="L3560" t="s">
        <v>34</v>
      </c>
      <c r="M3560" t="s">
        <v>156</v>
      </c>
      <c r="N3560" s="1">
        <v>42126</v>
      </c>
      <c r="O3560" t="s">
        <v>1200</v>
      </c>
      <c r="P3560" t="s">
        <v>1201</v>
      </c>
      <c r="Q3560" t="s">
        <v>1202</v>
      </c>
      <c r="R3560">
        <v>9</v>
      </c>
      <c r="S3560" t="s">
        <v>1891</v>
      </c>
      <c r="T3560" s="2">
        <v>0</v>
      </c>
      <c r="U3560" t="s">
        <v>1892</v>
      </c>
      <c r="V3560" t="s">
        <v>1893</v>
      </c>
      <c r="W3560" t="s">
        <v>51</v>
      </c>
      <c r="X3560" t="s">
        <v>1894</v>
      </c>
    </row>
    <row r="3561" spans="1:24" x14ac:dyDescent="0.3">
      <c r="A3561" t="s">
        <v>1889</v>
      </c>
      <c r="B3561" s="1">
        <v>42585</v>
      </c>
      <c r="C3561" t="s">
        <v>2481</v>
      </c>
      <c r="D3561" t="s">
        <v>2482</v>
      </c>
      <c r="E3561" t="s">
        <v>27</v>
      </c>
      <c r="F3561" t="s">
        <v>28</v>
      </c>
      <c r="G3561" t="s">
        <v>91</v>
      </c>
      <c r="H3561" t="s">
        <v>281</v>
      </c>
      <c r="I3561" t="s">
        <v>31</v>
      </c>
      <c r="J3561" t="s">
        <v>592</v>
      </c>
      <c r="K3561" t="s">
        <v>33</v>
      </c>
      <c r="L3561" t="s">
        <v>109</v>
      </c>
      <c r="M3561" t="s">
        <v>35</v>
      </c>
      <c r="N3561" s="1">
        <v>42586</v>
      </c>
      <c r="O3561" t="s">
        <v>593</v>
      </c>
      <c r="P3561" t="s">
        <v>594</v>
      </c>
      <c r="Q3561" t="s">
        <v>595</v>
      </c>
      <c r="R3561">
        <v>46</v>
      </c>
      <c r="S3561" t="s">
        <v>2483</v>
      </c>
      <c r="T3561" s="2">
        <v>0.06</v>
      </c>
      <c r="U3561" t="s">
        <v>2484</v>
      </c>
      <c r="V3561" t="s">
        <v>2485</v>
      </c>
      <c r="W3561" t="s">
        <v>376</v>
      </c>
      <c r="X3561" t="s">
        <v>2486</v>
      </c>
    </row>
    <row r="3562" spans="1:24" x14ac:dyDescent="0.3">
      <c r="A3562" t="s">
        <v>286</v>
      </c>
      <c r="B3562" s="1">
        <v>42325</v>
      </c>
      <c r="C3562" t="s">
        <v>287</v>
      </c>
      <c r="D3562" t="s">
        <v>288</v>
      </c>
      <c r="E3562" t="s">
        <v>27</v>
      </c>
      <c r="F3562" t="s">
        <v>28</v>
      </c>
      <c r="G3562" t="s">
        <v>77</v>
      </c>
      <c r="H3562" t="s">
        <v>289</v>
      </c>
      <c r="I3562" t="s">
        <v>196</v>
      </c>
      <c r="J3562" t="s">
        <v>290</v>
      </c>
      <c r="K3562" t="s">
        <v>94</v>
      </c>
      <c r="L3562" t="s">
        <v>34</v>
      </c>
      <c r="M3562" t="s">
        <v>35</v>
      </c>
      <c r="N3562" s="1">
        <v>42332</v>
      </c>
      <c r="O3562" t="s">
        <v>291</v>
      </c>
      <c r="P3562" t="s">
        <v>292</v>
      </c>
      <c r="Q3562" t="s">
        <v>293</v>
      </c>
      <c r="R3562">
        <v>39</v>
      </c>
      <c r="S3562" t="s">
        <v>294</v>
      </c>
      <c r="T3562" s="2">
        <v>0.03</v>
      </c>
      <c r="U3562" t="s">
        <v>295</v>
      </c>
      <c r="V3562" t="s">
        <v>296</v>
      </c>
      <c r="W3562" t="s">
        <v>165</v>
      </c>
      <c r="X3562" t="s">
        <v>297</v>
      </c>
    </row>
    <row r="3563" spans="1:24" x14ac:dyDescent="0.3">
      <c r="A3563" t="s">
        <v>286</v>
      </c>
      <c r="B3563" s="1">
        <v>42686</v>
      </c>
      <c r="C3563" t="s">
        <v>650</v>
      </c>
      <c r="D3563" t="s">
        <v>204</v>
      </c>
      <c r="E3563" t="s">
        <v>27</v>
      </c>
      <c r="F3563" t="s">
        <v>28</v>
      </c>
      <c r="G3563" t="s">
        <v>29</v>
      </c>
      <c r="H3563" t="s">
        <v>205</v>
      </c>
      <c r="I3563" t="s">
        <v>63</v>
      </c>
      <c r="J3563" t="s">
        <v>1023</v>
      </c>
      <c r="K3563" t="s">
        <v>94</v>
      </c>
      <c r="L3563" t="s">
        <v>34</v>
      </c>
      <c r="M3563" t="s">
        <v>35</v>
      </c>
      <c r="N3563" s="1">
        <v>42686</v>
      </c>
      <c r="O3563" t="s">
        <v>275</v>
      </c>
      <c r="P3563" t="s">
        <v>1024</v>
      </c>
      <c r="Q3563" t="s">
        <v>1025</v>
      </c>
      <c r="R3563">
        <v>32</v>
      </c>
      <c r="S3563" t="s">
        <v>8309</v>
      </c>
      <c r="T3563" s="2">
        <v>0.1</v>
      </c>
      <c r="U3563" t="s">
        <v>1470</v>
      </c>
      <c r="V3563" t="s">
        <v>8310</v>
      </c>
      <c r="W3563" t="s">
        <v>1028</v>
      </c>
      <c r="X3563" t="s">
        <v>8104</v>
      </c>
    </row>
    <row r="3564" spans="1:24" x14ac:dyDescent="0.3">
      <c r="A3564" t="s">
        <v>286</v>
      </c>
      <c r="B3564" s="1">
        <v>42409</v>
      </c>
      <c r="C3564" t="s">
        <v>1310</v>
      </c>
      <c r="D3564" t="s">
        <v>240</v>
      </c>
      <c r="E3564" t="s">
        <v>27</v>
      </c>
      <c r="F3564" t="s">
        <v>28</v>
      </c>
      <c r="G3564" t="s">
        <v>77</v>
      </c>
      <c r="H3564" t="s">
        <v>241</v>
      </c>
      <c r="I3564" t="s">
        <v>31</v>
      </c>
      <c r="J3564" t="s">
        <v>896</v>
      </c>
      <c r="K3564" t="s">
        <v>94</v>
      </c>
      <c r="L3564" t="s">
        <v>34</v>
      </c>
      <c r="M3564" t="s">
        <v>35</v>
      </c>
      <c r="N3564" s="1">
        <v>42416</v>
      </c>
      <c r="O3564" t="s">
        <v>501</v>
      </c>
      <c r="P3564" t="s">
        <v>897</v>
      </c>
      <c r="Q3564" t="s">
        <v>898</v>
      </c>
      <c r="R3564">
        <v>25</v>
      </c>
      <c r="S3564" t="s">
        <v>4173</v>
      </c>
      <c r="T3564" s="2">
        <v>0.02</v>
      </c>
      <c r="U3564" t="s">
        <v>2531</v>
      </c>
      <c r="V3564" t="s">
        <v>9991</v>
      </c>
      <c r="W3564" t="s">
        <v>902</v>
      </c>
      <c r="X3564" t="s">
        <v>3822</v>
      </c>
    </row>
    <row r="3565" spans="1:24" x14ac:dyDescent="0.3">
      <c r="A3565" t="s">
        <v>286</v>
      </c>
      <c r="B3565" s="1">
        <v>42606</v>
      </c>
      <c r="C3565" t="s">
        <v>2192</v>
      </c>
      <c r="D3565" t="s">
        <v>365</v>
      </c>
      <c r="E3565" t="s">
        <v>46</v>
      </c>
      <c r="F3565" t="s">
        <v>47</v>
      </c>
      <c r="G3565" t="s">
        <v>134</v>
      </c>
      <c r="H3565" t="s">
        <v>48</v>
      </c>
      <c r="I3565" t="s">
        <v>31</v>
      </c>
      <c r="J3565" t="s">
        <v>896</v>
      </c>
      <c r="K3565" t="s">
        <v>33</v>
      </c>
      <c r="L3565" t="s">
        <v>392</v>
      </c>
      <c r="M3565" t="s">
        <v>393</v>
      </c>
      <c r="N3565" s="1">
        <v>42607</v>
      </c>
      <c r="O3565" t="s">
        <v>501</v>
      </c>
      <c r="P3565" t="s">
        <v>897</v>
      </c>
      <c r="Q3565" t="s">
        <v>898</v>
      </c>
      <c r="R3565">
        <v>44</v>
      </c>
      <c r="S3565" t="s">
        <v>4173</v>
      </c>
      <c r="T3565" s="2">
        <v>0.03</v>
      </c>
      <c r="U3565" t="s">
        <v>3096</v>
      </c>
      <c r="V3565" t="s">
        <v>10019</v>
      </c>
      <c r="W3565" t="s">
        <v>902</v>
      </c>
      <c r="X3565" t="s">
        <v>3822</v>
      </c>
    </row>
    <row r="3566" spans="1:24" x14ac:dyDescent="0.3">
      <c r="A3566" t="s">
        <v>286</v>
      </c>
      <c r="B3566" s="1">
        <v>42408</v>
      </c>
      <c r="C3566" t="s">
        <v>4619</v>
      </c>
      <c r="D3566" t="s">
        <v>365</v>
      </c>
      <c r="E3566" t="s">
        <v>46</v>
      </c>
      <c r="F3566" t="s">
        <v>47</v>
      </c>
      <c r="G3566" t="s">
        <v>91</v>
      </c>
      <c r="H3566" t="s">
        <v>48</v>
      </c>
      <c r="I3566" t="s">
        <v>196</v>
      </c>
      <c r="J3566" t="s">
        <v>4088</v>
      </c>
      <c r="K3566" t="s">
        <v>94</v>
      </c>
      <c r="L3566" t="s">
        <v>95</v>
      </c>
      <c r="M3566" t="s">
        <v>35</v>
      </c>
      <c r="N3566" s="1">
        <v>42409</v>
      </c>
      <c r="O3566" t="s">
        <v>84</v>
      </c>
      <c r="P3566" t="s">
        <v>4089</v>
      </c>
      <c r="Q3566" t="s">
        <v>4090</v>
      </c>
      <c r="R3566">
        <v>38</v>
      </c>
      <c r="S3566" t="s">
        <v>4173</v>
      </c>
      <c r="T3566" s="2">
        <v>0</v>
      </c>
      <c r="U3566" t="s">
        <v>3096</v>
      </c>
      <c r="V3566" t="s">
        <v>10019</v>
      </c>
      <c r="W3566" t="s">
        <v>123</v>
      </c>
      <c r="X3566" t="s">
        <v>3822</v>
      </c>
    </row>
    <row r="3567" spans="1:24" x14ac:dyDescent="0.3">
      <c r="A3567" t="s">
        <v>286</v>
      </c>
      <c r="B3567" s="1">
        <v>42369</v>
      </c>
      <c r="C3567" t="s">
        <v>866</v>
      </c>
      <c r="D3567" t="s">
        <v>867</v>
      </c>
      <c r="E3567" t="s">
        <v>27</v>
      </c>
      <c r="F3567" t="s">
        <v>28</v>
      </c>
      <c r="G3567" t="s">
        <v>91</v>
      </c>
      <c r="H3567" t="s">
        <v>289</v>
      </c>
      <c r="I3567" t="s">
        <v>31</v>
      </c>
      <c r="J3567" t="s">
        <v>896</v>
      </c>
      <c r="K3567" t="s">
        <v>33</v>
      </c>
      <c r="L3567" t="s">
        <v>34</v>
      </c>
      <c r="M3567" t="s">
        <v>35</v>
      </c>
      <c r="N3567" s="1">
        <v>42370</v>
      </c>
      <c r="O3567" t="s">
        <v>501</v>
      </c>
      <c r="P3567" t="s">
        <v>897</v>
      </c>
      <c r="Q3567" t="s">
        <v>898</v>
      </c>
      <c r="R3567">
        <v>37</v>
      </c>
      <c r="S3567" t="s">
        <v>4173</v>
      </c>
      <c r="T3567" s="2">
        <v>0.1</v>
      </c>
      <c r="U3567" t="s">
        <v>3096</v>
      </c>
      <c r="V3567" t="s">
        <v>10019</v>
      </c>
      <c r="W3567" t="s">
        <v>902</v>
      </c>
      <c r="X3567" t="s">
        <v>3822</v>
      </c>
    </row>
    <row r="3568" spans="1:24" x14ac:dyDescent="0.3">
      <c r="A3568" t="s">
        <v>286</v>
      </c>
      <c r="B3568" s="1">
        <v>42473</v>
      </c>
      <c r="C3568" t="s">
        <v>958</v>
      </c>
      <c r="D3568" t="s">
        <v>162</v>
      </c>
      <c r="E3568" t="s">
        <v>46</v>
      </c>
      <c r="F3568" t="s">
        <v>47</v>
      </c>
      <c r="G3568" t="s">
        <v>29</v>
      </c>
      <c r="H3568" t="s">
        <v>107</v>
      </c>
      <c r="I3568" t="s">
        <v>92</v>
      </c>
      <c r="J3568" t="s">
        <v>896</v>
      </c>
      <c r="K3568" t="s">
        <v>94</v>
      </c>
      <c r="L3568" t="s">
        <v>95</v>
      </c>
      <c r="M3568" t="s">
        <v>35</v>
      </c>
      <c r="N3568" s="1">
        <v>42475</v>
      </c>
      <c r="O3568" t="s">
        <v>501</v>
      </c>
      <c r="P3568" t="s">
        <v>897</v>
      </c>
      <c r="Q3568" t="s">
        <v>898</v>
      </c>
      <c r="R3568">
        <v>17</v>
      </c>
      <c r="S3568" t="s">
        <v>4173</v>
      </c>
      <c r="T3568" s="2">
        <v>0.03</v>
      </c>
      <c r="U3568" t="s">
        <v>3096</v>
      </c>
      <c r="V3568" t="s">
        <v>10019</v>
      </c>
      <c r="W3568" t="s">
        <v>902</v>
      </c>
      <c r="X3568" t="s">
        <v>3822</v>
      </c>
    </row>
    <row r="3569" spans="1:24" x14ac:dyDescent="0.3">
      <c r="A3569" t="s">
        <v>286</v>
      </c>
      <c r="B3569" s="1">
        <v>42600</v>
      </c>
      <c r="C3569" t="s">
        <v>3431</v>
      </c>
      <c r="D3569" t="s">
        <v>240</v>
      </c>
      <c r="E3569" t="s">
        <v>27</v>
      </c>
      <c r="F3569" t="s">
        <v>28</v>
      </c>
      <c r="G3569" t="s">
        <v>134</v>
      </c>
      <c r="H3569" t="s">
        <v>241</v>
      </c>
      <c r="I3569" t="s">
        <v>63</v>
      </c>
      <c r="J3569" t="s">
        <v>896</v>
      </c>
      <c r="K3569" t="s">
        <v>94</v>
      </c>
      <c r="L3569" t="s">
        <v>95</v>
      </c>
      <c r="M3569" t="s">
        <v>35</v>
      </c>
      <c r="N3569" s="1">
        <v>42602</v>
      </c>
      <c r="O3569" t="s">
        <v>501</v>
      </c>
      <c r="P3569" t="s">
        <v>897</v>
      </c>
      <c r="Q3569" t="s">
        <v>898</v>
      </c>
      <c r="R3569">
        <v>47</v>
      </c>
      <c r="S3569" t="s">
        <v>5385</v>
      </c>
      <c r="T3569" s="2">
        <v>7.0000000000000007E-2</v>
      </c>
      <c r="U3569" t="s">
        <v>266</v>
      </c>
      <c r="V3569" t="s">
        <v>10019</v>
      </c>
      <c r="W3569" t="s">
        <v>902</v>
      </c>
      <c r="X3569" t="s">
        <v>3822</v>
      </c>
    </row>
    <row r="3570" spans="1:24" x14ac:dyDescent="0.3">
      <c r="A3570" t="s">
        <v>5699</v>
      </c>
      <c r="B3570" s="1">
        <v>42634</v>
      </c>
      <c r="C3570" t="s">
        <v>650</v>
      </c>
      <c r="D3570" t="s">
        <v>204</v>
      </c>
      <c r="E3570" t="s">
        <v>27</v>
      </c>
      <c r="F3570" t="s">
        <v>28</v>
      </c>
      <c r="G3570" t="s">
        <v>91</v>
      </c>
      <c r="H3570" t="s">
        <v>205</v>
      </c>
      <c r="I3570" t="s">
        <v>121</v>
      </c>
      <c r="J3570" t="s">
        <v>4068</v>
      </c>
      <c r="K3570" t="s">
        <v>33</v>
      </c>
      <c r="L3570" t="s">
        <v>34</v>
      </c>
      <c r="M3570" t="s">
        <v>35</v>
      </c>
      <c r="N3570" s="1">
        <v>42634</v>
      </c>
      <c r="O3570" t="s">
        <v>2512</v>
      </c>
      <c r="P3570" t="s">
        <v>2119</v>
      </c>
      <c r="Q3570" t="s">
        <v>428</v>
      </c>
      <c r="R3570">
        <v>27</v>
      </c>
      <c r="S3570" t="s">
        <v>3518</v>
      </c>
      <c r="T3570" s="2">
        <v>0.1</v>
      </c>
      <c r="U3570" t="s">
        <v>5700</v>
      </c>
      <c r="V3570" t="s">
        <v>5701</v>
      </c>
      <c r="W3570" t="s">
        <v>4072</v>
      </c>
      <c r="X3570" t="s">
        <v>5702</v>
      </c>
    </row>
    <row r="3571" spans="1:24" x14ac:dyDescent="0.3">
      <c r="A3571" t="s">
        <v>5699</v>
      </c>
      <c r="B3571" s="1">
        <v>42292</v>
      </c>
      <c r="C3571" t="s">
        <v>1387</v>
      </c>
      <c r="D3571" t="s">
        <v>174</v>
      </c>
      <c r="E3571" t="s">
        <v>27</v>
      </c>
      <c r="F3571" t="s">
        <v>28</v>
      </c>
      <c r="G3571" t="s">
        <v>134</v>
      </c>
      <c r="H3571" t="s">
        <v>78</v>
      </c>
      <c r="I3571" t="s">
        <v>121</v>
      </c>
      <c r="J3571" t="s">
        <v>423</v>
      </c>
      <c r="K3571" t="s">
        <v>94</v>
      </c>
      <c r="L3571" t="s">
        <v>34</v>
      </c>
      <c r="M3571" t="s">
        <v>35</v>
      </c>
      <c r="N3571" s="1">
        <v>42292</v>
      </c>
      <c r="O3571" t="s">
        <v>424</v>
      </c>
      <c r="P3571" t="s">
        <v>356</v>
      </c>
      <c r="Q3571" t="s">
        <v>341</v>
      </c>
      <c r="R3571">
        <v>32</v>
      </c>
      <c r="S3571" t="s">
        <v>4432</v>
      </c>
      <c r="T3571" s="2">
        <v>0.1</v>
      </c>
      <c r="U3571" t="s">
        <v>86</v>
      </c>
      <c r="V3571" t="s">
        <v>4433</v>
      </c>
      <c r="W3571" t="s">
        <v>428</v>
      </c>
      <c r="X3571" t="s">
        <v>4434</v>
      </c>
    </row>
    <row r="3572" spans="1:24" x14ac:dyDescent="0.3">
      <c r="A3572" t="s">
        <v>5699</v>
      </c>
      <c r="B3572" s="1">
        <v>42414</v>
      </c>
      <c r="C3572" t="s">
        <v>251</v>
      </c>
      <c r="D3572" t="s">
        <v>252</v>
      </c>
      <c r="E3572" t="s">
        <v>27</v>
      </c>
      <c r="F3572" t="s">
        <v>28</v>
      </c>
      <c r="G3572" t="s">
        <v>77</v>
      </c>
      <c r="H3572" t="s">
        <v>62</v>
      </c>
      <c r="I3572" t="s">
        <v>31</v>
      </c>
      <c r="J3572" t="s">
        <v>552</v>
      </c>
      <c r="K3572" t="s">
        <v>94</v>
      </c>
      <c r="L3572" t="s">
        <v>95</v>
      </c>
      <c r="M3572" t="s">
        <v>35</v>
      </c>
      <c r="N3572" s="1">
        <v>42416</v>
      </c>
      <c r="O3572" t="s">
        <v>553</v>
      </c>
      <c r="P3572" t="s">
        <v>554</v>
      </c>
      <c r="Q3572" t="s">
        <v>555</v>
      </c>
      <c r="R3572">
        <v>28</v>
      </c>
      <c r="S3572" t="s">
        <v>11079</v>
      </c>
      <c r="T3572" s="2">
        <v>0.04</v>
      </c>
      <c r="U3572" t="s">
        <v>980</v>
      </c>
      <c r="V3572" t="s">
        <v>2692</v>
      </c>
      <c r="W3572" t="s">
        <v>559</v>
      </c>
      <c r="X3572" t="s">
        <v>2693</v>
      </c>
    </row>
    <row r="3573" spans="1:24" x14ac:dyDescent="0.3">
      <c r="A3573" t="s">
        <v>5699</v>
      </c>
      <c r="B3573" s="1">
        <v>42604</v>
      </c>
      <c r="C3573" t="s">
        <v>420</v>
      </c>
      <c r="D3573" t="s">
        <v>421</v>
      </c>
      <c r="E3573" t="s">
        <v>27</v>
      </c>
      <c r="F3573" t="s">
        <v>28</v>
      </c>
      <c r="G3573" t="s">
        <v>91</v>
      </c>
      <c r="H3573" t="s">
        <v>422</v>
      </c>
      <c r="I3573" t="s">
        <v>63</v>
      </c>
      <c r="J3573" t="s">
        <v>2510</v>
      </c>
      <c r="K3573" t="s">
        <v>94</v>
      </c>
      <c r="L3573" t="s">
        <v>34</v>
      </c>
      <c r="M3573" t="s">
        <v>35</v>
      </c>
      <c r="N3573" s="1">
        <v>42605</v>
      </c>
      <c r="O3573" t="s">
        <v>2475</v>
      </c>
      <c r="P3573" t="s">
        <v>2511</v>
      </c>
      <c r="Q3573" t="s">
        <v>2512</v>
      </c>
      <c r="R3573">
        <v>32</v>
      </c>
      <c r="S3573" t="s">
        <v>3026</v>
      </c>
      <c r="T3573" s="2">
        <v>0.1</v>
      </c>
      <c r="U3573" t="s">
        <v>2184</v>
      </c>
      <c r="V3573" t="s">
        <v>3028</v>
      </c>
      <c r="W3573" t="s">
        <v>2516</v>
      </c>
      <c r="X3573" t="s">
        <v>3029</v>
      </c>
    </row>
    <row r="3574" spans="1:24" x14ac:dyDescent="0.3">
      <c r="A3574" t="s">
        <v>8290</v>
      </c>
      <c r="B3574" s="1">
        <v>42308</v>
      </c>
      <c r="C3574" t="s">
        <v>1887</v>
      </c>
      <c r="D3574" t="s">
        <v>1503</v>
      </c>
      <c r="E3574" t="s">
        <v>27</v>
      </c>
      <c r="F3574" t="s">
        <v>28</v>
      </c>
      <c r="G3574" t="s">
        <v>91</v>
      </c>
      <c r="H3574" t="s">
        <v>289</v>
      </c>
      <c r="I3574" t="s">
        <v>121</v>
      </c>
      <c r="J3574" t="s">
        <v>507</v>
      </c>
      <c r="K3574" t="s">
        <v>94</v>
      </c>
      <c r="L3574" t="s">
        <v>34</v>
      </c>
      <c r="M3574" t="s">
        <v>35</v>
      </c>
      <c r="N3574" s="1">
        <v>42311</v>
      </c>
      <c r="O3574" t="s">
        <v>508</v>
      </c>
      <c r="P3574" t="s">
        <v>509</v>
      </c>
      <c r="Q3574" t="s">
        <v>510</v>
      </c>
      <c r="R3574">
        <v>13</v>
      </c>
      <c r="S3574" t="s">
        <v>8291</v>
      </c>
      <c r="T3574" s="2">
        <v>0.06</v>
      </c>
      <c r="U3574" t="s">
        <v>374</v>
      </c>
      <c r="V3574" t="s">
        <v>8292</v>
      </c>
      <c r="W3574" t="s">
        <v>514</v>
      </c>
      <c r="X3574" t="s">
        <v>8293</v>
      </c>
    </row>
    <row r="3575" spans="1:24" x14ac:dyDescent="0.3">
      <c r="A3575" t="s">
        <v>2416</v>
      </c>
      <c r="B3575" s="1">
        <v>42410</v>
      </c>
      <c r="C3575" t="s">
        <v>2417</v>
      </c>
      <c r="D3575" t="s">
        <v>432</v>
      </c>
      <c r="E3575" t="s">
        <v>27</v>
      </c>
      <c r="F3575" t="s">
        <v>28</v>
      </c>
      <c r="G3575" t="s">
        <v>91</v>
      </c>
      <c r="H3575" t="s">
        <v>433</v>
      </c>
      <c r="I3575" t="s">
        <v>92</v>
      </c>
      <c r="J3575" t="s">
        <v>175</v>
      </c>
      <c r="K3575" t="s">
        <v>33</v>
      </c>
      <c r="L3575" t="s">
        <v>65</v>
      </c>
      <c r="M3575" t="s">
        <v>35</v>
      </c>
      <c r="N3575" s="1">
        <v>42411</v>
      </c>
      <c r="O3575" t="s">
        <v>176</v>
      </c>
      <c r="P3575" t="s">
        <v>177</v>
      </c>
      <c r="Q3575" t="s">
        <v>178</v>
      </c>
      <c r="R3575">
        <v>49</v>
      </c>
      <c r="S3575" t="s">
        <v>2418</v>
      </c>
      <c r="T3575" s="2">
        <v>0.06</v>
      </c>
      <c r="U3575" t="s">
        <v>2419</v>
      </c>
      <c r="V3575" t="s">
        <v>2420</v>
      </c>
      <c r="W3575" t="s">
        <v>182</v>
      </c>
      <c r="X3575" t="s">
        <v>2421</v>
      </c>
    </row>
    <row r="3576" spans="1:24" x14ac:dyDescent="0.3">
      <c r="A3576" t="s">
        <v>2416</v>
      </c>
      <c r="B3576" s="1">
        <v>42458</v>
      </c>
      <c r="C3576" t="s">
        <v>1509</v>
      </c>
      <c r="D3576" t="s">
        <v>1510</v>
      </c>
      <c r="E3576" t="s">
        <v>27</v>
      </c>
      <c r="F3576" t="s">
        <v>28</v>
      </c>
      <c r="G3576" t="s">
        <v>29</v>
      </c>
      <c r="H3576" t="s">
        <v>205</v>
      </c>
      <c r="I3576" t="s">
        <v>31</v>
      </c>
      <c r="J3576" t="s">
        <v>601</v>
      </c>
      <c r="K3576" t="s">
        <v>33</v>
      </c>
      <c r="L3576" t="s">
        <v>50</v>
      </c>
      <c r="M3576" t="s">
        <v>35</v>
      </c>
      <c r="N3576" s="1">
        <v>42459</v>
      </c>
      <c r="O3576" t="s">
        <v>602</v>
      </c>
      <c r="P3576" t="s">
        <v>603</v>
      </c>
      <c r="Q3576" t="s">
        <v>258</v>
      </c>
      <c r="R3576">
        <v>49</v>
      </c>
      <c r="S3576" t="s">
        <v>2534</v>
      </c>
      <c r="T3576" s="2">
        <v>0.06</v>
      </c>
      <c r="U3576" t="s">
        <v>2127</v>
      </c>
      <c r="V3576" t="s">
        <v>2535</v>
      </c>
      <c r="W3576" t="s">
        <v>606</v>
      </c>
      <c r="X3576" t="s">
        <v>2536</v>
      </c>
    </row>
    <row r="3577" spans="1:24" x14ac:dyDescent="0.3">
      <c r="A3577" t="s">
        <v>2416</v>
      </c>
      <c r="B3577" s="1">
        <v>42410</v>
      </c>
      <c r="C3577" t="s">
        <v>2417</v>
      </c>
      <c r="D3577" t="s">
        <v>432</v>
      </c>
      <c r="E3577" t="s">
        <v>27</v>
      </c>
      <c r="F3577" t="s">
        <v>28</v>
      </c>
      <c r="G3577" t="s">
        <v>29</v>
      </c>
      <c r="H3577" t="s">
        <v>433</v>
      </c>
      <c r="I3577" t="s">
        <v>92</v>
      </c>
      <c r="J3577" t="s">
        <v>175</v>
      </c>
      <c r="K3577" t="s">
        <v>33</v>
      </c>
      <c r="L3577" t="s">
        <v>65</v>
      </c>
      <c r="M3577" t="s">
        <v>35</v>
      </c>
      <c r="N3577" s="1">
        <v>42411</v>
      </c>
      <c r="O3577" t="s">
        <v>176</v>
      </c>
      <c r="P3577" t="s">
        <v>177</v>
      </c>
      <c r="Q3577" t="s">
        <v>178</v>
      </c>
      <c r="R3577">
        <v>17</v>
      </c>
      <c r="S3577" t="s">
        <v>2418</v>
      </c>
      <c r="T3577" s="2">
        <v>0</v>
      </c>
      <c r="U3577" t="s">
        <v>2419</v>
      </c>
      <c r="V3577" t="s">
        <v>2420</v>
      </c>
      <c r="W3577" t="s">
        <v>182</v>
      </c>
      <c r="X3577" t="s">
        <v>2421</v>
      </c>
    </row>
    <row r="3578" spans="1:24" x14ac:dyDescent="0.3">
      <c r="A3578" t="s">
        <v>2416</v>
      </c>
      <c r="B3578" s="1">
        <v>42410</v>
      </c>
      <c r="C3578" t="s">
        <v>2417</v>
      </c>
      <c r="D3578" t="s">
        <v>432</v>
      </c>
      <c r="E3578" t="s">
        <v>27</v>
      </c>
      <c r="F3578" t="s">
        <v>28</v>
      </c>
      <c r="G3578" t="s">
        <v>91</v>
      </c>
      <c r="H3578" t="s">
        <v>433</v>
      </c>
      <c r="I3578" t="s">
        <v>63</v>
      </c>
      <c r="J3578" t="s">
        <v>175</v>
      </c>
      <c r="K3578" t="s">
        <v>94</v>
      </c>
      <c r="L3578" t="s">
        <v>34</v>
      </c>
      <c r="M3578" t="s">
        <v>35</v>
      </c>
      <c r="N3578" s="1">
        <v>42411</v>
      </c>
      <c r="O3578" t="s">
        <v>176</v>
      </c>
      <c r="P3578" t="s">
        <v>177</v>
      </c>
      <c r="Q3578" t="s">
        <v>178</v>
      </c>
      <c r="R3578">
        <v>50</v>
      </c>
      <c r="S3578" t="s">
        <v>2418</v>
      </c>
      <c r="T3578" s="2">
        <v>0.09</v>
      </c>
      <c r="U3578" t="s">
        <v>2419</v>
      </c>
      <c r="V3578" t="s">
        <v>2420</v>
      </c>
      <c r="W3578" t="s">
        <v>182</v>
      </c>
      <c r="X3578" t="s">
        <v>2421</v>
      </c>
    </row>
    <row r="3579" spans="1:24" x14ac:dyDescent="0.3">
      <c r="A3579" t="s">
        <v>2416</v>
      </c>
      <c r="B3579" s="1">
        <v>42726</v>
      </c>
      <c r="C3579" t="s">
        <v>5759</v>
      </c>
      <c r="D3579" t="s">
        <v>2407</v>
      </c>
      <c r="E3579" t="s">
        <v>27</v>
      </c>
      <c r="F3579" t="s">
        <v>28</v>
      </c>
      <c r="G3579" t="s">
        <v>29</v>
      </c>
      <c r="H3579" t="s">
        <v>289</v>
      </c>
      <c r="I3579" t="s">
        <v>63</v>
      </c>
      <c r="J3579" t="s">
        <v>722</v>
      </c>
      <c r="K3579" t="s">
        <v>94</v>
      </c>
      <c r="L3579" t="s">
        <v>95</v>
      </c>
      <c r="M3579" t="s">
        <v>35</v>
      </c>
      <c r="N3579" s="1">
        <v>42727</v>
      </c>
      <c r="O3579" t="s">
        <v>724</v>
      </c>
      <c r="P3579" t="s">
        <v>725</v>
      </c>
      <c r="Q3579" t="s">
        <v>726</v>
      </c>
      <c r="R3579">
        <v>14</v>
      </c>
      <c r="S3579" t="s">
        <v>6635</v>
      </c>
      <c r="T3579" s="2">
        <v>0.09</v>
      </c>
      <c r="U3579" t="s">
        <v>8856</v>
      </c>
      <c r="V3579" t="s">
        <v>9418</v>
      </c>
      <c r="W3579" t="s">
        <v>730</v>
      </c>
      <c r="X3579" t="s">
        <v>6638</v>
      </c>
    </row>
    <row r="3580" spans="1:24" x14ac:dyDescent="0.3">
      <c r="A3580" t="s">
        <v>2416</v>
      </c>
      <c r="B3580" s="1">
        <v>42165</v>
      </c>
      <c r="C3580" t="s">
        <v>2219</v>
      </c>
      <c r="D3580" t="s">
        <v>306</v>
      </c>
      <c r="E3580" t="s">
        <v>46</v>
      </c>
      <c r="F3580" t="s">
        <v>47</v>
      </c>
      <c r="G3580" t="s">
        <v>77</v>
      </c>
      <c r="H3580" t="s">
        <v>107</v>
      </c>
      <c r="I3580" t="s">
        <v>196</v>
      </c>
      <c r="J3580" t="s">
        <v>623</v>
      </c>
      <c r="K3580" t="s">
        <v>94</v>
      </c>
      <c r="L3580" t="s">
        <v>34</v>
      </c>
      <c r="M3580" t="s">
        <v>35</v>
      </c>
      <c r="N3580" s="1">
        <v>42169</v>
      </c>
      <c r="O3580" t="s">
        <v>624</v>
      </c>
      <c r="P3580" t="s">
        <v>625</v>
      </c>
      <c r="Q3580" t="s">
        <v>626</v>
      </c>
      <c r="R3580">
        <v>24</v>
      </c>
      <c r="S3580" t="s">
        <v>9479</v>
      </c>
      <c r="T3580" s="2">
        <v>0.04</v>
      </c>
      <c r="U3580" t="s">
        <v>9480</v>
      </c>
      <c r="V3580" t="s">
        <v>9481</v>
      </c>
      <c r="W3580" t="s">
        <v>376</v>
      </c>
      <c r="X3580" t="s">
        <v>5624</v>
      </c>
    </row>
    <row r="3581" spans="1:24" x14ac:dyDescent="0.3">
      <c r="A3581" t="s">
        <v>2416</v>
      </c>
      <c r="B3581" s="1">
        <v>42635</v>
      </c>
      <c r="C3581" t="s">
        <v>632</v>
      </c>
      <c r="D3581" t="s">
        <v>144</v>
      </c>
      <c r="E3581" t="s">
        <v>46</v>
      </c>
      <c r="F3581" t="s">
        <v>47</v>
      </c>
      <c r="G3581" t="s">
        <v>29</v>
      </c>
      <c r="H3581" t="s">
        <v>107</v>
      </c>
      <c r="I3581" t="s">
        <v>31</v>
      </c>
      <c r="J3581" t="s">
        <v>2660</v>
      </c>
      <c r="K3581" t="s">
        <v>94</v>
      </c>
      <c r="L3581" t="s">
        <v>34</v>
      </c>
      <c r="M3581" t="s">
        <v>156</v>
      </c>
      <c r="N3581" s="1">
        <v>42636</v>
      </c>
      <c r="O3581" t="s">
        <v>2661</v>
      </c>
      <c r="P3581" t="s">
        <v>2662</v>
      </c>
      <c r="Q3581" t="s">
        <v>2663</v>
      </c>
      <c r="R3581">
        <v>49</v>
      </c>
      <c r="S3581" t="s">
        <v>10081</v>
      </c>
      <c r="T3581" s="2">
        <v>0.08</v>
      </c>
      <c r="U3581" t="s">
        <v>3299</v>
      </c>
      <c r="V3581" t="s">
        <v>10082</v>
      </c>
      <c r="W3581" t="s">
        <v>116</v>
      </c>
      <c r="X3581" t="s">
        <v>418</v>
      </c>
    </row>
    <row r="3582" spans="1:24" x14ac:dyDescent="0.3">
      <c r="A3582" t="s">
        <v>2416</v>
      </c>
      <c r="B3582" s="1">
        <v>42410</v>
      </c>
      <c r="C3582" t="s">
        <v>2417</v>
      </c>
      <c r="D3582" t="s">
        <v>432</v>
      </c>
      <c r="E3582" t="s">
        <v>27</v>
      </c>
      <c r="F3582" t="s">
        <v>28</v>
      </c>
      <c r="G3582" t="s">
        <v>29</v>
      </c>
      <c r="H3582" t="s">
        <v>433</v>
      </c>
      <c r="I3582" t="s">
        <v>63</v>
      </c>
      <c r="J3582" t="s">
        <v>175</v>
      </c>
      <c r="K3582" t="s">
        <v>33</v>
      </c>
      <c r="L3582" t="s">
        <v>392</v>
      </c>
      <c r="M3582" t="s">
        <v>393</v>
      </c>
      <c r="N3582" s="1">
        <v>42411</v>
      </c>
      <c r="O3582" t="s">
        <v>176</v>
      </c>
      <c r="P3582" t="s">
        <v>177</v>
      </c>
      <c r="Q3582" t="s">
        <v>178</v>
      </c>
      <c r="R3582">
        <v>34</v>
      </c>
      <c r="S3582" t="s">
        <v>2418</v>
      </c>
      <c r="T3582" s="2">
        <v>0.02</v>
      </c>
      <c r="U3582" t="s">
        <v>2419</v>
      </c>
      <c r="V3582" t="s">
        <v>2420</v>
      </c>
      <c r="W3582" t="s">
        <v>182</v>
      </c>
      <c r="X3582" t="s">
        <v>2421</v>
      </c>
    </row>
    <row r="3583" spans="1:24" x14ac:dyDescent="0.3">
      <c r="A3583" t="s">
        <v>2416</v>
      </c>
      <c r="B3583" s="1">
        <v>42499</v>
      </c>
      <c r="C3583" t="s">
        <v>1719</v>
      </c>
      <c r="D3583" t="s">
        <v>204</v>
      </c>
      <c r="E3583" t="s">
        <v>27</v>
      </c>
      <c r="F3583" t="s">
        <v>28</v>
      </c>
      <c r="G3583" t="s">
        <v>91</v>
      </c>
      <c r="H3583" t="s">
        <v>205</v>
      </c>
      <c r="I3583" t="s">
        <v>63</v>
      </c>
      <c r="J3583" t="s">
        <v>1023</v>
      </c>
      <c r="K3583" t="s">
        <v>94</v>
      </c>
      <c r="L3583" t="s">
        <v>34</v>
      </c>
      <c r="M3583" t="s">
        <v>35</v>
      </c>
      <c r="N3583" s="1">
        <v>42500</v>
      </c>
      <c r="O3583" t="s">
        <v>275</v>
      </c>
      <c r="P3583" t="s">
        <v>1024</v>
      </c>
      <c r="Q3583" t="s">
        <v>1025</v>
      </c>
      <c r="R3583">
        <v>22</v>
      </c>
      <c r="S3583" t="s">
        <v>7772</v>
      </c>
      <c r="T3583" s="2">
        <v>7.0000000000000007E-2</v>
      </c>
      <c r="U3583" t="s">
        <v>2457</v>
      </c>
      <c r="V3583" t="s">
        <v>11811</v>
      </c>
      <c r="W3583" t="s">
        <v>1028</v>
      </c>
      <c r="X3583" t="s">
        <v>11812</v>
      </c>
    </row>
    <row r="3584" spans="1:24" x14ac:dyDescent="0.3">
      <c r="A3584" t="s">
        <v>785</v>
      </c>
      <c r="B3584" s="1">
        <v>41425</v>
      </c>
      <c r="C3584" t="s">
        <v>786</v>
      </c>
      <c r="D3584" t="s">
        <v>787</v>
      </c>
      <c r="E3584" t="s">
        <v>27</v>
      </c>
      <c r="F3584" t="s">
        <v>28</v>
      </c>
      <c r="G3584" t="s">
        <v>29</v>
      </c>
      <c r="H3584" t="s">
        <v>217</v>
      </c>
      <c r="I3584" t="s">
        <v>63</v>
      </c>
      <c r="J3584" t="s">
        <v>253</v>
      </c>
      <c r="K3584" t="s">
        <v>94</v>
      </c>
      <c r="L3584" t="s">
        <v>95</v>
      </c>
      <c r="M3584" t="s">
        <v>35</v>
      </c>
      <c r="N3584" s="1">
        <v>41425</v>
      </c>
      <c r="O3584" t="s">
        <v>254</v>
      </c>
      <c r="P3584" t="s">
        <v>255</v>
      </c>
      <c r="Q3584" t="s">
        <v>256</v>
      </c>
      <c r="R3584">
        <v>23</v>
      </c>
      <c r="S3584" t="s">
        <v>788</v>
      </c>
      <c r="T3584" s="2">
        <v>0.09</v>
      </c>
      <c r="U3584" t="s">
        <v>207</v>
      </c>
      <c r="V3584" t="s">
        <v>789</v>
      </c>
      <c r="W3584" t="s">
        <v>260</v>
      </c>
      <c r="X3584" t="s">
        <v>790</v>
      </c>
    </row>
    <row r="3585" spans="1:24" x14ac:dyDescent="0.3">
      <c r="A3585" t="s">
        <v>4906</v>
      </c>
      <c r="B3585" s="1">
        <v>42347</v>
      </c>
      <c r="C3585" t="s">
        <v>273</v>
      </c>
      <c r="D3585" t="s">
        <v>162</v>
      </c>
      <c r="E3585" t="s">
        <v>46</v>
      </c>
      <c r="F3585" t="s">
        <v>47</v>
      </c>
      <c r="G3585" t="s">
        <v>134</v>
      </c>
      <c r="H3585" t="s">
        <v>107</v>
      </c>
      <c r="I3585" t="s">
        <v>63</v>
      </c>
      <c r="J3585" t="s">
        <v>601</v>
      </c>
      <c r="K3585" t="s">
        <v>94</v>
      </c>
      <c r="L3585" t="s">
        <v>34</v>
      </c>
      <c r="M3585" t="s">
        <v>156</v>
      </c>
      <c r="N3585" s="1">
        <v>42347</v>
      </c>
      <c r="O3585" t="s">
        <v>602</v>
      </c>
      <c r="P3585" t="s">
        <v>603</v>
      </c>
      <c r="Q3585" t="s">
        <v>258</v>
      </c>
      <c r="R3585">
        <v>46</v>
      </c>
      <c r="S3585" t="s">
        <v>4907</v>
      </c>
      <c r="T3585" s="2">
        <v>0.09</v>
      </c>
      <c r="U3585" t="s">
        <v>3276</v>
      </c>
      <c r="V3585" t="s">
        <v>4908</v>
      </c>
      <c r="W3585" t="s">
        <v>606</v>
      </c>
      <c r="X3585" t="s">
        <v>4909</v>
      </c>
    </row>
    <row r="3586" spans="1:24" x14ac:dyDescent="0.3">
      <c r="A3586" t="s">
        <v>4906</v>
      </c>
      <c r="B3586" s="1">
        <v>42589</v>
      </c>
      <c r="C3586" t="s">
        <v>9291</v>
      </c>
      <c r="D3586" t="s">
        <v>1098</v>
      </c>
      <c r="E3586" t="s">
        <v>27</v>
      </c>
      <c r="F3586" t="s">
        <v>28</v>
      </c>
      <c r="G3586" t="s">
        <v>77</v>
      </c>
      <c r="H3586" t="s">
        <v>78</v>
      </c>
      <c r="I3586" t="s">
        <v>196</v>
      </c>
      <c r="J3586" t="s">
        <v>175</v>
      </c>
      <c r="K3586" t="s">
        <v>33</v>
      </c>
      <c r="L3586" t="s">
        <v>34</v>
      </c>
      <c r="M3586" t="s">
        <v>35</v>
      </c>
      <c r="N3586" s="1">
        <v>42590</v>
      </c>
      <c r="O3586" t="s">
        <v>176</v>
      </c>
      <c r="P3586" t="s">
        <v>177</v>
      </c>
      <c r="Q3586" t="s">
        <v>178</v>
      </c>
      <c r="R3586">
        <v>21</v>
      </c>
      <c r="S3586" t="s">
        <v>9292</v>
      </c>
      <c r="T3586" s="2">
        <v>0.05</v>
      </c>
      <c r="U3586" t="s">
        <v>9293</v>
      </c>
      <c r="V3586" t="s">
        <v>9294</v>
      </c>
      <c r="W3586" t="s">
        <v>182</v>
      </c>
      <c r="X3586" t="s">
        <v>9295</v>
      </c>
    </row>
    <row r="3587" spans="1:24" x14ac:dyDescent="0.3">
      <c r="A3587" t="s">
        <v>4906</v>
      </c>
      <c r="B3587" s="1">
        <v>42676</v>
      </c>
      <c r="C3587" t="s">
        <v>6373</v>
      </c>
      <c r="D3587" t="s">
        <v>766</v>
      </c>
      <c r="E3587" t="s">
        <v>27</v>
      </c>
      <c r="F3587" t="s">
        <v>28</v>
      </c>
      <c r="G3587" t="s">
        <v>77</v>
      </c>
      <c r="H3587" t="s">
        <v>217</v>
      </c>
      <c r="I3587" t="s">
        <v>63</v>
      </c>
      <c r="J3587" t="s">
        <v>832</v>
      </c>
      <c r="K3587" t="s">
        <v>33</v>
      </c>
      <c r="L3587" t="s">
        <v>34</v>
      </c>
      <c r="M3587" t="s">
        <v>35</v>
      </c>
      <c r="N3587" s="1">
        <v>42680</v>
      </c>
      <c r="O3587" t="s">
        <v>833</v>
      </c>
      <c r="P3587" t="s">
        <v>834</v>
      </c>
      <c r="Q3587" t="s">
        <v>774</v>
      </c>
      <c r="R3587">
        <v>8</v>
      </c>
      <c r="S3587" t="s">
        <v>10025</v>
      </c>
      <c r="T3587" s="2">
        <v>0.01</v>
      </c>
      <c r="U3587" t="s">
        <v>10026</v>
      </c>
      <c r="V3587" t="s">
        <v>10027</v>
      </c>
      <c r="W3587" t="s">
        <v>838</v>
      </c>
      <c r="X3587" t="s">
        <v>10028</v>
      </c>
    </row>
    <row r="3588" spans="1:24" x14ac:dyDescent="0.3">
      <c r="A3588" t="s">
        <v>8076</v>
      </c>
      <c r="B3588" s="1">
        <v>42292</v>
      </c>
      <c r="C3588" t="s">
        <v>1387</v>
      </c>
      <c r="D3588" t="s">
        <v>174</v>
      </c>
      <c r="E3588" t="s">
        <v>27</v>
      </c>
      <c r="F3588" t="s">
        <v>28</v>
      </c>
      <c r="G3588" t="s">
        <v>29</v>
      </c>
      <c r="H3588" t="s">
        <v>78</v>
      </c>
      <c r="I3588" t="s">
        <v>196</v>
      </c>
      <c r="J3588" t="s">
        <v>2510</v>
      </c>
      <c r="K3588" t="s">
        <v>33</v>
      </c>
      <c r="L3588" t="s">
        <v>109</v>
      </c>
      <c r="M3588" t="s">
        <v>35</v>
      </c>
      <c r="N3588" s="1">
        <v>42292</v>
      </c>
      <c r="O3588" t="s">
        <v>2475</v>
      </c>
      <c r="P3588" t="s">
        <v>2511</v>
      </c>
      <c r="Q3588" t="s">
        <v>2512</v>
      </c>
      <c r="R3588">
        <v>21</v>
      </c>
      <c r="S3588" t="s">
        <v>4432</v>
      </c>
      <c r="T3588" s="2">
        <v>0.09</v>
      </c>
      <c r="U3588" t="s">
        <v>86</v>
      </c>
      <c r="V3588" t="s">
        <v>4433</v>
      </c>
      <c r="W3588" t="s">
        <v>2516</v>
      </c>
      <c r="X3588" t="s">
        <v>4434</v>
      </c>
    </row>
    <row r="3589" spans="1:24" x14ac:dyDescent="0.3">
      <c r="A3589" t="s">
        <v>8076</v>
      </c>
      <c r="B3589" s="1">
        <v>42641</v>
      </c>
      <c r="C3589" t="s">
        <v>840</v>
      </c>
      <c r="D3589" t="s">
        <v>76</v>
      </c>
      <c r="E3589" t="s">
        <v>27</v>
      </c>
      <c r="F3589" t="s">
        <v>28</v>
      </c>
      <c r="G3589" t="s">
        <v>77</v>
      </c>
      <c r="H3589" t="s">
        <v>78</v>
      </c>
      <c r="I3589" t="s">
        <v>92</v>
      </c>
      <c r="J3589" t="s">
        <v>1414</v>
      </c>
      <c r="K3589" t="s">
        <v>94</v>
      </c>
      <c r="L3589" t="s">
        <v>95</v>
      </c>
      <c r="M3589" t="s">
        <v>35</v>
      </c>
      <c r="N3589" s="1">
        <v>42643</v>
      </c>
      <c r="O3589" t="s">
        <v>1415</v>
      </c>
      <c r="P3589" t="s">
        <v>1416</v>
      </c>
      <c r="Q3589" t="s">
        <v>1417</v>
      </c>
      <c r="R3589">
        <v>16</v>
      </c>
      <c r="S3589" t="s">
        <v>11408</v>
      </c>
      <c r="T3589" s="2">
        <v>0.06</v>
      </c>
      <c r="U3589" t="s">
        <v>11409</v>
      </c>
      <c r="V3589" t="s">
        <v>11410</v>
      </c>
      <c r="W3589" t="s">
        <v>812</v>
      </c>
      <c r="X3589" t="s">
        <v>11411</v>
      </c>
    </row>
    <row r="3590" spans="1:24" x14ac:dyDescent="0.3">
      <c r="A3590" t="s">
        <v>2690</v>
      </c>
      <c r="B3590" s="1">
        <v>42414</v>
      </c>
      <c r="C3590" t="s">
        <v>884</v>
      </c>
      <c r="D3590" t="s">
        <v>591</v>
      </c>
      <c r="E3590" t="s">
        <v>27</v>
      </c>
      <c r="F3590" t="s">
        <v>28</v>
      </c>
      <c r="G3590" t="s">
        <v>77</v>
      </c>
      <c r="H3590" t="s">
        <v>241</v>
      </c>
      <c r="I3590" t="s">
        <v>92</v>
      </c>
      <c r="J3590" t="s">
        <v>822</v>
      </c>
      <c r="K3590" t="s">
        <v>94</v>
      </c>
      <c r="L3590" t="s">
        <v>34</v>
      </c>
      <c r="M3590" t="s">
        <v>35</v>
      </c>
      <c r="N3590" s="1">
        <v>42415</v>
      </c>
      <c r="O3590" t="s">
        <v>823</v>
      </c>
      <c r="P3590" t="s">
        <v>824</v>
      </c>
      <c r="Q3590" t="s">
        <v>825</v>
      </c>
      <c r="R3590">
        <v>8</v>
      </c>
      <c r="S3590" t="s">
        <v>2691</v>
      </c>
      <c r="T3590" s="2">
        <v>0.08</v>
      </c>
      <c r="U3590" t="s">
        <v>980</v>
      </c>
      <c r="V3590" t="s">
        <v>2692</v>
      </c>
      <c r="W3590" t="s">
        <v>829</v>
      </c>
      <c r="X3590" t="s">
        <v>2693</v>
      </c>
    </row>
    <row r="3591" spans="1:24" x14ac:dyDescent="0.3">
      <c r="A3591" t="s">
        <v>2690</v>
      </c>
      <c r="B3591" s="1">
        <v>42412</v>
      </c>
      <c r="C3591" t="s">
        <v>804</v>
      </c>
      <c r="D3591" t="s">
        <v>331</v>
      </c>
      <c r="E3591" t="s">
        <v>46</v>
      </c>
      <c r="F3591" t="s">
        <v>47</v>
      </c>
      <c r="G3591" t="s">
        <v>77</v>
      </c>
      <c r="H3591" t="s">
        <v>107</v>
      </c>
      <c r="I3591" t="s">
        <v>92</v>
      </c>
      <c r="J3591" t="s">
        <v>822</v>
      </c>
      <c r="K3591" t="s">
        <v>723</v>
      </c>
      <c r="L3591" t="s">
        <v>50</v>
      </c>
      <c r="M3591" t="s">
        <v>35</v>
      </c>
      <c r="N3591" s="1">
        <v>42413</v>
      </c>
      <c r="O3591" t="s">
        <v>823</v>
      </c>
      <c r="P3591" t="s">
        <v>824</v>
      </c>
      <c r="Q3591" t="s">
        <v>825</v>
      </c>
      <c r="R3591">
        <v>44</v>
      </c>
      <c r="S3591" t="s">
        <v>2691</v>
      </c>
      <c r="T3591" s="2">
        <v>0.08</v>
      </c>
      <c r="U3591" t="s">
        <v>980</v>
      </c>
      <c r="V3591" t="s">
        <v>2692</v>
      </c>
      <c r="W3591" t="s">
        <v>829</v>
      </c>
      <c r="X3591" t="s">
        <v>2693</v>
      </c>
    </row>
    <row r="3592" spans="1:24" x14ac:dyDescent="0.3">
      <c r="A3592" t="s">
        <v>2690</v>
      </c>
      <c r="B3592" s="1">
        <v>42413</v>
      </c>
      <c r="C3592" t="s">
        <v>1074</v>
      </c>
      <c r="D3592" t="s">
        <v>106</v>
      </c>
      <c r="E3592" t="s">
        <v>46</v>
      </c>
      <c r="F3592" t="s">
        <v>47</v>
      </c>
      <c r="G3592" t="s">
        <v>77</v>
      </c>
      <c r="H3592" t="s">
        <v>107</v>
      </c>
      <c r="I3592" t="s">
        <v>121</v>
      </c>
      <c r="J3592" t="s">
        <v>822</v>
      </c>
      <c r="K3592" t="s">
        <v>94</v>
      </c>
      <c r="L3592" t="s">
        <v>95</v>
      </c>
      <c r="M3592" t="s">
        <v>35</v>
      </c>
      <c r="N3592" s="1">
        <v>42416</v>
      </c>
      <c r="O3592" t="s">
        <v>823</v>
      </c>
      <c r="P3592" t="s">
        <v>824</v>
      </c>
      <c r="Q3592" t="s">
        <v>825</v>
      </c>
      <c r="R3592">
        <v>48</v>
      </c>
      <c r="S3592" t="s">
        <v>2691</v>
      </c>
      <c r="T3592" s="2">
        <v>0.03</v>
      </c>
      <c r="U3592" t="s">
        <v>980</v>
      </c>
      <c r="V3592" t="s">
        <v>2692</v>
      </c>
      <c r="W3592" t="s">
        <v>829</v>
      </c>
      <c r="X3592" t="s">
        <v>2693</v>
      </c>
    </row>
    <row r="3593" spans="1:24" x14ac:dyDescent="0.3">
      <c r="A3593" t="s">
        <v>2690</v>
      </c>
      <c r="B3593" s="1">
        <v>42412</v>
      </c>
      <c r="C3593" t="s">
        <v>804</v>
      </c>
      <c r="D3593" t="s">
        <v>331</v>
      </c>
      <c r="E3593" t="s">
        <v>46</v>
      </c>
      <c r="F3593" t="s">
        <v>47</v>
      </c>
      <c r="G3593" t="s">
        <v>77</v>
      </c>
      <c r="H3593" t="s">
        <v>107</v>
      </c>
      <c r="I3593" t="s">
        <v>31</v>
      </c>
      <c r="J3593" t="s">
        <v>822</v>
      </c>
      <c r="K3593" t="s">
        <v>723</v>
      </c>
      <c r="L3593" t="s">
        <v>109</v>
      </c>
      <c r="M3593" t="s">
        <v>35</v>
      </c>
      <c r="N3593" s="1">
        <v>42413</v>
      </c>
      <c r="O3593" t="s">
        <v>823</v>
      </c>
      <c r="P3593" t="s">
        <v>824</v>
      </c>
      <c r="Q3593" t="s">
        <v>825</v>
      </c>
      <c r="R3593">
        <v>37</v>
      </c>
      <c r="S3593" t="s">
        <v>2691</v>
      </c>
      <c r="T3593" s="2">
        <v>0.09</v>
      </c>
      <c r="U3593" t="s">
        <v>980</v>
      </c>
      <c r="V3593" t="s">
        <v>2692</v>
      </c>
      <c r="W3593" t="s">
        <v>829</v>
      </c>
      <c r="X3593" t="s">
        <v>2693</v>
      </c>
    </row>
    <row r="3594" spans="1:24" x14ac:dyDescent="0.3">
      <c r="A3594" t="s">
        <v>2690</v>
      </c>
      <c r="B3594" s="1">
        <v>42412</v>
      </c>
      <c r="C3594" t="s">
        <v>9493</v>
      </c>
      <c r="D3594" t="s">
        <v>61</v>
      </c>
      <c r="E3594" t="s">
        <v>27</v>
      </c>
      <c r="F3594" t="s">
        <v>28</v>
      </c>
      <c r="G3594" t="s">
        <v>134</v>
      </c>
      <c r="H3594" t="s">
        <v>62</v>
      </c>
      <c r="I3594" t="s">
        <v>196</v>
      </c>
      <c r="J3594" t="s">
        <v>9494</v>
      </c>
      <c r="K3594" t="s">
        <v>94</v>
      </c>
      <c r="L3594" t="s">
        <v>95</v>
      </c>
      <c r="M3594" t="s">
        <v>35</v>
      </c>
      <c r="N3594" s="1">
        <v>42413</v>
      </c>
      <c r="O3594" t="s">
        <v>424</v>
      </c>
      <c r="P3594" t="s">
        <v>356</v>
      </c>
      <c r="Q3594" t="s">
        <v>341</v>
      </c>
      <c r="R3594">
        <v>49</v>
      </c>
      <c r="S3594" t="s">
        <v>2691</v>
      </c>
      <c r="T3594" s="2">
        <v>0.09</v>
      </c>
      <c r="U3594" t="s">
        <v>980</v>
      </c>
      <c r="V3594" t="s">
        <v>2692</v>
      </c>
      <c r="W3594" t="s">
        <v>428</v>
      </c>
      <c r="X3594" t="s">
        <v>2693</v>
      </c>
    </row>
    <row r="3595" spans="1:24" x14ac:dyDescent="0.3">
      <c r="A3595" t="s">
        <v>2690</v>
      </c>
      <c r="B3595" s="1">
        <v>42413</v>
      </c>
      <c r="C3595" t="s">
        <v>7370</v>
      </c>
      <c r="D3595" t="s">
        <v>4373</v>
      </c>
      <c r="E3595" t="s">
        <v>27</v>
      </c>
      <c r="F3595" t="s">
        <v>28</v>
      </c>
      <c r="G3595" t="s">
        <v>77</v>
      </c>
      <c r="H3595" t="s">
        <v>217</v>
      </c>
      <c r="I3595" t="s">
        <v>31</v>
      </c>
      <c r="J3595" t="s">
        <v>822</v>
      </c>
      <c r="K3595" t="s">
        <v>94</v>
      </c>
      <c r="L3595" t="s">
        <v>34</v>
      </c>
      <c r="M3595" t="s">
        <v>156</v>
      </c>
      <c r="N3595" s="1">
        <v>42416</v>
      </c>
      <c r="O3595" t="s">
        <v>823</v>
      </c>
      <c r="P3595" t="s">
        <v>824</v>
      </c>
      <c r="Q3595" t="s">
        <v>825</v>
      </c>
      <c r="R3595">
        <v>22</v>
      </c>
      <c r="S3595" t="s">
        <v>2691</v>
      </c>
      <c r="T3595" s="2">
        <v>0.1</v>
      </c>
      <c r="U3595" t="s">
        <v>980</v>
      </c>
      <c r="V3595" t="s">
        <v>2692</v>
      </c>
      <c r="W3595" t="s">
        <v>829</v>
      </c>
      <c r="X3595" t="s">
        <v>2693</v>
      </c>
    </row>
    <row r="3596" spans="1:24" x14ac:dyDescent="0.3">
      <c r="A3596" t="s">
        <v>2690</v>
      </c>
      <c r="B3596" s="1">
        <v>42714</v>
      </c>
      <c r="C3596" t="s">
        <v>11002</v>
      </c>
      <c r="D3596" t="s">
        <v>61</v>
      </c>
      <c r="E3596" t="s">
        <v>27</v>
      </c>
      <c r="F3596" t="s">
        <v>28</v>
      </c>
      <c r="G3596" t="s">
        <v>77</v>
      </c>
      <c r="H3596" t="s">
        <v>62</v>
      </c>
      <c r="I3596" t="s">
        <v>31</v>
      </c>
      <c r="J3596" t="s">
        <v>373</v>
      </c>
      <c r="K3596" t="s">
        <v>94</v>
      </c>
      <c r="L3596" t="s">
        <v>95</v>
      </c>
      <c r="M3596" t="s">
        <v>35</v>
      </c>
      <c r="N3596" s="1">
        <v>42716</v>
      </c>
      <c r="O3596" t="s">
        <v>374</v>
      </c>
      <c r="P3596" t="s">
        <v>375</v>
      </c>
      <c r="Q3596" t="s">
        <v>376</v>
      </c>
      <c r="R3596">
        <v>20</v>
      </c>
      <c r="S3596" t="s">
        <v>12160</v>
      </c>
      <c r="T3596" s="2">
        <v>0.06</v>
      </c>
      <c r="U3596" t="s">
        <v>12161</v>
      </c>
      <c r="V3596" t="s">
        <v>12162</v>
      </c>
      <c r="W3596" t="s">
        <v>380</v>
      </c>
      <c r="X3596" t="s">
        <v>5650</v>
      </c>
    </row>
    <row r="3597" spans="1:24" x14ac:dyDescent="0.3">
      <c r="A3597" t="s">
        <v>8144</v>
      </c>
      <c r="B3597" s="1">
        <v>42498</v>
      </c>
      <c r="C3597" t="s">
        <v>1616</v>
      </c>
      <c r="D3597" t="s">
        <v>1617</v>
      </c>
      <c r="E3597" t="s">
        <v>27</v>
      </c>
      <c r="F3597" t="s">
        <v>28</v>
      </c>
      <c r="G3597" t="s">
        <v>91</v>
      </c>
      <c r="H3597" t="s">
        <v>78</v>
      </c>
      <c r="I3597" t="s">
        <v>121</v>
      </c>
      <c r="J3597" t="s">
        <v>4142</v>
      </c>
      <c r="K3597" t="s">
        <v>94</v>
      </c>
      <c r="L3597" t="s">
        <v>109</v>
      </c>
      <c r="M3597" t="s">
        <v>35</v>
      </c>
      <c r="N3597" s="1">
        <v>42502</v>
      </c>
      <c r="O3597" t="s">
        <v>460</v>
      </c>
      <c r="P3597" t="s">
        <v>3541</v>
      </c>
      <c r="Q3597" t="s">
        <v>198</v>
      </c>
      <c r="R3597">
        <v>10</v>
      </c>
      <c r="S3597" t="s">
        <v>8145</v>
      </c>
      <c r="T3597" s="2">
        <v>0.05</v>
      </c>
      <c r="U3597" t="s">
        <v>762</v>
      </c>
      <c r="V3597" t="s">
        <v>8146</v>
      </c>
      <c r="W3597" t="s">
        <v>4144</v>
      </c>
      <c r="X3597" t="s">
        <v>2855</v>
      </c>
    </row>
    <row r="3598" spans="1:24" x14ac:dyDescent="0.3">
      <c r="A3598" t="s">
        <v>8144</v>
      </c>
      <c r="B3598" s="1">
        <v>42412</v>
      </c>
      <c r="C3598" t="s">
        <v>804</v>
      </c>
      <c r="D3598" t="s">
        <v>331</v>
      </c>
      <c r="E3598" t="s">
        <v>46</v>
      </c>
      <c r="F3598" t="s">
        <v>47</v>
      </c>
      <c r="G3598" t="s">
        <v>77</v>
      </c>
      <c r="H3598" t="s">
        <v>107</v>
      </c>
      <c r="I3598" t="s">
        <v>121</v>
      </c>
      <c r="J3598" t="s">
        <v>4142</v>
      </c>
      <c r="K3598" t="s">
        <v>94</v>
      </c>
      <c r="L3598" t="s">
        <v>109</v>
      </c>
      <c r="M3598" t="s">
        <v>35</v>
      </c>
      <c r="N3598" s="1">
        <v>42413</v>
      </c>
      <c r="O3598" t="s">
        <v>460</v>
      </c>
      <c r="P3598" t="s">
        <v>3541</v>
      </c>
      <c r="Q3598" t="s">
        <v>198</v>
      </c>
      <c r="R3598">
        <v>30</v>
      </c>
      <c r="S3598" t="s">
        <v>9993</v>
      </c>
      <c r="T3598" s="2">
        <v>0.08</v>
      </c>
      <c r="U3598" t="s">
        <v>12341</v>
      </c>
      <c r="V3598" t="s">
        <v>3069</v>
      </c>
      <c r="W3598" t="s">
        <v>4144</v>
      </c>
      <c r="X3598" t="s">
        <v>2855</v>
      </c>
    </row>
    <row r="3599" spans="1:24" x14ac:dyDescent="0.3">
      <c r="A3599" t="s">
        <v>10451</v>
      </c>
      <c r="B3599" s="1">
        <v>42369</v>
      </c>
      <c r="C3599" t="s">
        <v>866</v>
      </c>
      <c r="D3599" t="s">
        <v>867</v>
      </c>
      <c r="E3599" t="s">
        <v>27</v>
      </c>
      <c r="F3599" t="s">
        <v>28</v>
      </c>
      <c r="G3599" t="s">
        <v>91</v>
      </c>
      <c r="H3599" t="s">
        <v>289</v>
      </c>
      <c r="I3599" t="s">
        <v>196</v>
      </c>
      <c r="J3599" t="s">
        <v>4142</v>
      </c>
      <c r="K3599" t="s">
        <v>94</v>
      </c>
      <c r="L3599" t="s">
        <v>34</v>
      </c>
      <c r="M3599" t="s">
        <v>35</v>
      </c>
      <c r="N3599" s="1">
        <v>42370</v>
      </c>
      <c r="O3599" t="s">
        <v>460</v>
      </c>
      <c r="P3599" t="s">
        <v>3541</v>
      </c>
      <c r="Q3599" t="s">
        <v>198</v>
      </c>
      <c r="R3599">
        <v>47</v>
      </c>
      <c r="S3599" t="s">
        <v>662</v>
      </c>
      <c r="T3599" s="2">
        <v>0.06</v>
      </c>
      <c r="U3599" t="s">
        <v>4441</v>
      </c>
      <c r="V3599" t="s">
        <v>10452</v>
      </c>
      <c r="W3599" t="s">
        <v>4144</v>
      </c>
      <c r="X3599" t="s">
        <v>1294</v>
      </c>
    </row>
    <row r="3600" spans="1:24" x14ac:dyDescent="0.3">
      <c r="A3600" t="s">
        <v>10451</v>
      </c>
      <c r="B3600" s="1">
        <v>42694</v>
      </c>
      <c r="C3600" t="s">
        <v>364</v>
      </c>
      <c r="D3600" t="s">
        <v>365</v>
      </c>
      <c r="E3600" t="s">
        <v>46</v>
      </c>
      <c r="F3600" t="s">
        <v>47</v>
      </c>
      <c r="G3600" t="s">
        <v>29</v>
      </c>
      <c r="H3600" t="s">
        <v>48</v>
      </c>
      <c r="I3600" t="s">
        <v>31</v>
      </c>
      <c r="J3600" t="s">
        <v>411</v>
      </c>
      <c r="K3600" t="s">
        <v>33</v>
      </c>
      <c r="L3600" t="s">
        <v>34</v>
      </c>
      <c r="M3600" t="s">
        <v>35</v>
      </c>
      <c r="N3600" s="1">
        <v>42695</v>
      </c>
      <c r="O3600" t="s">
        <v>412</v>
      </c>
      <c r="P3600" t="s">
        <v>413</v>
      </c>
      <c r="Q3600" t="s">
        <v>414</v>
      </c>
      <c r="R3600">
        <v>13</v>
      </c>
      <c r="S3600" t="s">
        <v>12433</v>
      </c>
      <c r="T3600" s="2">
        <v>0.03</v>
      </c>
      <c r="U3600" t="s">
        <v>12434</v>
      </c>
      <c r="V3600" t="s">
        <v>12435</v>
      </c>
      <c r="W3600" t="s">
        <v>376</v>
      </c>
      <c r="X3600" t="s">
        <v>12436</v>
      </c>
    </row>
    <row r="3601" spans="1:24" x14ac:dyDescent="0.3">
      <c r="A3601" t="s">
        <v>10451</v>
      </c>
      <c r="B3601" s="1">
        <v>41408</v>
      </c>
      <c r="C3601" t="s">
        <v>676</v>
      </c>
      <c r="D3601" t="s">
        <v>331</v>
      </c>
      <c r="E3601" t="s">
        <v>46</v>
      </c>
      <c r="F3601" t="s">
        <v>47</v>
      </c>
      <c r="G3601" t="s">
        <v>29</v>
      </c>
      <c r="H3601" t="s">
        <v>107</v>
      </c>
      <c r="I3601" t="s">
        <v>196</v>
      </c>
      <c r="J3601" t="s">
        <v>2237</v>
      </c>
      <c r="K3601" t="s">
        <v>94</v>
      </c>
      <c r="L3601" t="s">
        <v>34</v>
      </c>
      <c r="M3601" t="s">
        <v>35</v>
      </c>
      <c r="N3601" s="1">
        <v>41409</v>
      </c>
      <c r="O3601" t="s">
        <v>2238</v>
      </c>
      <c r="P3601" t="s">
        <v>2149</v>
      </c>
      <c r="Q3601" t="s">
        <v>2239</v>
      </c>
      <c r="R3601">
        <v>33</v>
      </c>
      <c r="S3601" t="s">
        <v>12450</v>
      </c>
      <c r="T3601" s="2">
        <v>0.05</v>
      </c>
      <c r="U3601" t="s">
        <v>7620</v>
      </c>
      <c r="V3601" t="s">
        <v>12451</v>
      </c>
      <c r="W3601" t="s">
        <v>2211</v>
      </c>
      <c r="X3601" t="s">
        <v>8948</v>
      </c>
    </row>
    <row r="3602" spans="1:24" x14ac:dyDescent="0.3">
      <c r="A3602" t="s">
        <v>1073</v>
      </c>
      <c r="B3602" s="1">
        <v>42413</v>
      </c>
      <c r="C3602" t="s">
        <v>1074</v>
      </c>
      <c r="D3602" t="s">
        <v>106</v>
      </c>
      <c r="E3602" t="s">
        <v>46</v>
      </c>
      <c r="F3602" t="s">
        <v>47</v>
      </c>
      <c r="G3602" t="s">
        <v>77</v>
      </c>
      <c r="H3602" t="s">
        <v>107</v>
      </c>
      <c r="I3602" t="s">
        <v>63</v>
      </c>
      <c r="J3602" t="s">
        <v>145</v>
      </c>
      <c r="K3602" t="s">
        <v>94</v>
      </c>
      <c r="L3602" t="s">
        <v>34</v>
      </c>
      <c r="M3602" t="s">
        <v>35</v>
      </c>
      <c r="N3602" s="1">
        <v>42416</v>
      </c>
      <c r="O3602" t="s">
        <v>146</v>
      </c>
      <c r="P3602" t="s">
        <v>147</v>
      </c>
      <c r="Q3602" t="s">
        <v>148</v>
      </c>
      <c r="R3602">
        <v>19</v>
      </c>
      <c r="S3602" t="s">
        <v>1075</v>
      </c>
      <c r="T3602" s="2">
        <v>0.1</v>
      </c>
      <c r="U3602" t="s">
        <v>147</v>
      </c>
      <c r="V3602" t="s">
        <v>1076</v>
      </c>
      <c r="W3602" t="s">
        <v>152</v>
      </c>
      <c r="X3602" t="s">
        <v>1077</v>
      </c>
    </row>
    <row r="3603" spans="1:24" x14ac:dyDescent="0.3">
      <c r="A3603" t="s">
        <v>1073</v>
      </c>
      <c r="B3603" s="1">
        <v>42666</v>
      </c>
      <c r="C3603" t="s">
        <v>439</v>
      </c>
      <c r="D3603" t="s">
        <v>440</v>
      </c>
      <c r="E3603" t="s">
        <v>46</v>
      </c>
      <c r="F3603" t="s">
        <v>47</v>
      </c>
      <c r="G3603" t="s">
        <v>77</v>
      </c>
      <c r="H3603" t="s">
        <v>48</v>
      </c>
      <c r="I3603" t="s">
        <v>196</v>
      </c>
      <c r="J3603" t="s">
        <v>1349</v>
      </c>
      <c r="K3603" t="s">
        <v>723</v>
      </c>
      <c r="L3603" t="s">
        <v>109</v>
      </c>
      <c r="M3603" t="s">
        <v>35</v>
      </c>
      <c r="N3603" s="1">
        <v>42673</v>
      </c>
      <c r="O3603" t="s">
        <v>1350</v>
      </c>
      <c r="P3603" t="s">
        <v>1351</v>
      </c>
      <c r="Q3603" t="s">
        <v>1352</v>
      </c>
      <c r="R3603">
        <v>6</v>
      </c>
      <c r="S3603" t="s">
        <v>1093</v>
      </c>
      <c r="T3603" s="2">
        <v>0.08</v>
      </c>
      <c r="U3603" t="s">
        <v>2781</v>
      </c>
      <c r="V3603" t="s">
        <v>2782</v>
      </c>
      <c r="W3603" t="s">
        <v>1353</v>
      </c>
      <c r="X3603" t="s">
        <v>2783</v>
      </c>
    </row>
    <row r="3604" spans="1:24" x14ac:dyDescent="0.3">
      <c r="A3604" t="s">
        <v>1073</v>
      </c>
      <c r="B3604" s="1">
        <v>42539</v>
      </c>
      <c r="C3604" t="s">
        <v>1643</v>
      </c>
      <c r="D3604" t="s">
        <v>1617</v>
      </c>
      <c r="E3604" t="s">
        <v>27</v>
      </c>
      <c r="F3604" t="s">
        <v>28</v>
      </c>
      <c r="G3604" t="s">
        <v>91</v>
      </c>
      <c r="H3604" t="s">
        <v>78</v>
      </c>
      <c r="I3604" t="s">
        <v>92</v>
      </c>
      <c r="J3604" t="s">
        <v>832</v>
      </c>
      <c r="K3604" t="s">
        <v>94</v>
      </c>
      <c r="L3604" t="s">
        <v>109</v>
      </c>
      <c r="M3604" t="s">
        <v>35</v>
      </c>
      <c r="N3604" s="1">
        <v>42541</v>
      </c>
      <c r="O3604" t="s">
        <v>833</v>
      </c>
      <c r="P3604" t="s">
        <v>834</v>
      </c>
      <c r="Q3604" t="s">
        <v>774</v>
      </c>
      <c r="R3604">
        <v>43</v>
      </c>
      <c r="S3604" t="s">
        <v>6733</v>
      </c>
      <c r="T3604" s="2">
        <v>0.05</v>
      </c>
      <c r="U3604" t="s">
        <v>838</v>
      </c>
      <c r="V3604" t="s">
        <v>6734</v>
      </c>
      <c r="W3604" t="s">
        <v>838</v>
      </c>
      <c r="X3604" t="s">
        <v>4183</v>
      </c>
    </row>
    <row r="3605" spans="1:24" x14ac:dyDescent="0.3">
      <c r="A3605" t="s">
        <v>5231</v>
      </c>
      <c r="B3605" s="1">
        <v>42492</v>
      </c>
      <c r="C3605" t="s">
        <v>1122</v>
      </c>
      <c r="D3605" t="s">
        <v>683</v>
      </c>
      <c r="E3605" t="s">
        <v>46</v>
      </c>
      <c r="F3605" t="s">
        <v>47</v>
      </c>
      <c r="G3605" t="s">
        <v>91</v>
      </c>
      <c r="H3605" t="s">
        <v>107</v>
      </c>
      <c r="I3605" t="s">
        <v>63</v>
      </c>
      <c r="J3605" t="s">
        <v>2210</v>
      </c>
      <c r="K3605" t="s">
        <v>94</v>
      </c>
      <c r="L3605" t="s">
        <v>34</v>
      </c>
      <c r="M3605" t="s">
        <v>35</v>
      </c>
      <c r="N3605" s="1">
        <v>42494</v>
      </c>
      <c r="O3605" t="s">
        <v>2211</v>
      </c>
      <c r="P3605" t="s">
        <v>187</v>
      </c>
      <c r="Q3605" t="s">
        <v>2212</v>
      </c>
      <c r="R3605">
        <v>50</v>
      </c>
      <c r="S3605" t="s">
        <v>5232</v>
      </c>
      <c r="T3605" s="2">
        <v>0.09</v>
      </c>
      <c r="U3605" t="s">
        <v>5233</v>
      </c>
      <c r="V3605" t="s">
        <v>1839</v>
      </c>
      <c r="W3605" t="s">
        <v>2216</v>
      </c>
      <c r="X3605" t="s">
        <v>5234</v>
      </c>
    </row>
    <row r="3606" spans="1:24" x14ac:dyDescent="0.3">
      <c r="A3606" t="s">
        <v>1078</v>
      </c>
      <c r="B3606" s="1">
        <v>41521</v>
      </c>
      <c r="C3606" t="s">
        <v>44</v>
      </c>
      <c r="D3606" t="s">
        <v>195</v>
      </c>
      <c r="E3606" t="s">
        <v>46</v>
      </c>
      <c r="F3606" t="s">
        <v>47</v>
      </c>
      <c r="G3606" t="s">
        <v>77</v>
      </c>
      <c r="H3606" t="s">
        <v>48</v>
      </c>
      <c r="I3606" t="s">
        <v>196</v>
      </c>
      <c r="J3606" t="s">
        <v>1079</v>
      </c>
      <c r="K3606" t="s">
        <v>723</v>
      </c>
      <c r="L3606" t="s">
        <v>109</v>
      </c>
      <c r="M3606" t="s">
        <v>35</v>
      </c>
      <c r="N3606" s="1">
        <v>41523</v>
      </c>
      <c r="O3606" t="s">
        <v>1080</v>
      </c>
      <c r="P3606" t="s">
        <v>1081</v>
      </c>
      <c r="Q3606" t="s">
        <v>1082</v>
      </c>
      <c r="R3606">
        <v>7</v>
      </c>
      <c r="S3606" t="s">
        <v>1083</v>
      </c>
      <c r="T3606" s="2">
        <v>0.01</v>
      </c>
      <c r="U3606" t="s">
        <v>1084</v>
      </c>
      <c r="V3606" t="s">
        <v>1085</v>
      </c>
      <c r="W3606" t="s">
        <v>1086</v>
      </c>
      <c r="X3606" t="s">
        <v>1087</v>
      </c>
    </row>
    <row r="3607" spans="1:24" x14ac:dyDescent="0.3">
      <c r="A3607" t="s">
        <v>1078</v>
      </c>
      <c r="B3607" s="1">
        <v>42413</v>
      </c>
      <c r="C3607" t="s">
        <v>781</v>
      </c>
      <c r="D3607" t="s">
        <v>162</v>
      </c>
      <c r="E3607" t="s">
        <v>46</v>
      </c>
      <c r="F3607" t="s">
        <v>47</v>
      </c>
      <c r="G3607" t="s">
        <v>91</v>
      </c>
      <c r="H3607" t="s">
        <v>107</v>
      </c>
      <c r="I3607" t="s">
        <v>31</v>
      </c>
      <c r="J3607" t="s">
        <v>507</v>
      </c>
      <c r="K3607" t="s">
        <v>94</v>
      </c>
      <c r="L3607" t="s">
        <v>109</v>
      </c>
      <c r="M3607" t="s">
        <v>35</v>
      </c>
      <c r="N3607" s="1">
        <v>42413</v>
      </c>
      <c r="O3607" t="s">
        <v>508</v>
      </c>
      <c r="P3607" t="s">
        <v>509</v>
      </c>
      <c r="Q3607" t="s">
        <v>510</v>
      </c>
      <c r="R3607">
        <v>29</v>
      </c>
      <c r="S3607" t="s">
        <v>1434</v>
      </c>
      <c r="T3607" s="2">
        <v>0.06</v>
      </c>
      <c r="U3607" t="s">
        <v>1435</v>
      </c>
      <c r="V3607" t="s">
        <v>1436</v>
      </c>
      <c r="W3607" t="s">
        <v>514</v>
      </c>
      <c r="X3607" t="s">
        <v>1437</v>
      </c>
    </row>
    <row r="3608" spans="1:24" x14ac:dyDescent="0.3">
      <c r="A3608" t="s">
        <v>1078</v>
      </c>
      <c r="B3608" s="1">
        <v>42579</v>
      </c>
      <c r="C3608" t="s">
        <v>2444</v>
      </c>
      <c r="D3608" t="s">
        <v>1617</v>
      </c>
      <c r="E3608" t="s">
        <v>27</v>
      </c>
      <c r="F3608" t="s">
        <v>28</v>
      </c>
      <c r="G3608" t="s">
        <v>91</v>
      </c>
      <c r="H3608" t="s">
        <v>78</v>
      </c>
      <c r="I3608" t="s">
        <v>31</v>
      </c>
      <c r="J3608" t="s">
        <v>206</v>
      </c>
      <c r="K3608" t="s">
        <v>94</v>
      </c>
      <c r="L3608" t="s">
        <v>95</v>
      </c>
      <c r="M3608" t="s">
        <v>35</v>
      </c>
      <c r="N3608" s="1">
        <v>42581</v>
      </c>
      <c r="O3608" t="s">
        <v>207</v>
      </c>
      <c r="P3608" t="s">
        <v>208</v>
      </c>
      <c r="Q3608" t="s">
        <v>125</v>
      </c>
      <c r="R3608">
        <v>26</v>
      </c>
      <c r="S3608" t="s">
        <v>4440</v>
      </c>
      <c r="T3608" s="2">
        <v>7.0000000000000007E-2</v>
      </c>
      <c r="U3608" t="s">
        <v>4441</v>
      </c>
      <c r="V3608" t="s">
        <v>4442</v>
      </c>
      <c r="W3608" t="s">
        <v>212</v>
      </c>
      <c r="X3608" t="s">
        <v>4443</v>
      </c>
    </row>
    <row r="3609" spans="1:24" x14ac:dyDescent="0.3">
      <c r="A3609" t="s">
        <v>1078</v>
      </c>
      <c r="B3609" s="1">
        <v>42386</v>
      </c>
      <c r="C3609" t="s">
        <v>3053</v>
      </c>
      <c r="D3609" t="s">
        <v>7560</v>
      </c>
      <c r="E3609" t="s">
        <v>27</v>
      </c>
      <c r="F3609" t="s">
        <v>28</v>
      </c>
      <c r="G3609" t="s">
        <v>134</v>
      </c>
      <c r="H3609" t="s">
        <v>217</v>
      </c>
      <c r="I3609" t="s">
        <v>196</v>
      </c>
      <c r="J3609" t="s">
        <v>7561</v>
      </c>
      <c r="K3609" t="s">
        <v>94</v>
      </c>
      <c r="L3609" t="s">
        <v>109</v>
      </c>
      <c r="M3609" t="s">
        <v>35</v>
      </c>
      <c r="N3609" s="1">
        <v>42386</v>
      </c>
      <c r="O3609" t="s">
        <v>508</v>
      </c>
      <c r="P3609" t="s">
        <v>509</v>
      </c>
      <c r="Q3609" t="s">
        <v>510</v>
      </c>
      <c r="R3609">
        <v>33</v>
      </c>
      <c r="S3609" t="s">
        <v>1434</v>
      </c>
      <c r="T3609" s="2">
        <v>0.08</v>
      </c>
      <c r="U3609" t="s">
        <v>2982</v>
      </c>
      <c r="V3609" t="s">
        <v>1436</v>
      </c>
      <c r="W3609" t="s">
        <v>514</v>
      </c>
      <c r="X3609" t="s">
        <v>1437</v>
      </c>
    </row>
    <row r="3610" spans="1:24" x14ac:dyDescent="0.3">
      <c r="A3610" t="s">
        <v>1078</v>
      </c>
      <c r="B3610" s="1">
        <v>42413</v>
      </c>
      <c r="C3610" t="s">
        <v>1074</v>
      </c>
      <c r="D3610" t="s">
        <v>106</v>
      </c>
      <c r="E3610" t="s">
        <v>46</v>
      </c>
      <c r="F3610" t="s">
        <v>47</v>
      </c>
      <c r="G3610" t="s">
        <v>91</v>
      </c>
      <c r="H3610" t="s">
        <v>107</v>
      </c>
      <c r="I3610" t="s">
        <v>196</v>
      </c>
      <c r="J3610" t="s">
        <v>507</v>
      </c>
      <c r="K3610" t="s">
        <v>94</v>
      </c>
      <c r="L3610" t="s">
        <v>95</v>
      </c>
      <c r="M3610" t="s">
        <v>35</v>
      </c>
      <c r="N3610" s="1">
        <v>42416</v>
      </c>
      <c r="O3610" t="s">
        <v>508</v>
      </c>
      <c r="P3610" t="s">
        <v>509</v>
      </c>
      <c r="Q3610" t="s">
        <v>510</v>
      </c>
      <c r="R3610">
        <v>1</v>
      </c>
      <c r="S3610" t="s">
        <v>1434</v>
      </c>
      <c r="T3610" s="2">
        <v>0.1</v>
      </c>
      <c r="U3610" t="s">
        <v>2982</v>
      </c>
      <c r="V3610" t="s">
        <v>1436</v>
      </c>
      <c r="W3610" t="s">
        <v>514</v>
      </c>
      <c r="X3610" t="s">
        <v>1437</v>
      </c>
    </row>
    <row r="3611" spans="1:24" x14ac:dyDescent="0.3">
      <c r="A3611" t="s">
        <v>2027</v>
      </c>
      <c r="B3611" s="1">
        <v>42459</v>
      </c>
      <c r="C3611" t="s">
        <v>2028</v>
      </c>
      <c r="D3611" t="s">
        <v>1468</v>
      </c>
      <c r="E3611" t="s">
        <v>27</v>
      </c>
      <c r="F3611" t="s">
        <v>28</v>
      </c>
      <c r="G3611" t="s">
        <v>29</v>
      </c>
      <c r="H3611" t="s">
        <v>433</v>
      </c>
      <c r="I3611" t="s">
        <v>63</v>
      </c>
      <c r="J3611" t="s">
        <v>771</v>
      </c>
      <c r="K3611" t="s">
        <v>94</v>
      </c>
      <c r="L3611" t="s">
        <v>34</v>
      </c>
      <c r="M3611" t="s">
        <v>35</v>
      </c>
      <c r="N3611" s="1">
        <v>42460</v>
      </c>
      <c r="O3611" t="s">
        <v>772</v>
      </c>
      <c r="P3611" t="s">
        <v>773</v>
      </c>
      <c r="Q3611" t="s">
        <v>774</v>
      </c>
      <c r="R3611">
        <v>9</v>
      </c>
      <c r="S3611" t="s">
        <v>2029</v>
      </c>
      <c r="T3611" s="2">
        <v>0.03</v>
      </c>
      <c r="U3611" t="s">
        <v>2030</v>
      </c>
      <c r="V3611" t="s">
        <v>2031</v>
      </c>
      <c r="W3611" t="s">
        <v>778</v>
      </c>
      <c r="X3611" t="s">
        <v>2032</v>
      </c>
    </row>
    <row r="3612" spans="1:24" x14ac:dyDescent="0.3">
      <c r="A3612" t="s">
        <v>2027</v>
      </c>
      <c r="B3612" s="1">
        <v>42417</v>
      </c>
      <c r="C3612" t="s">
        <v>364</v>
      </c>
      <c r="D3612" t="s">
        <v>365</v>
      </c>
      <c r="E3612" t="s">
        <v>46</v>
      </c>
      <c r="F3612" t="s">
        <v>47</v>
      </c>
      <c r="G3612" t="s">
        <v>77</v>
      </c>
      <c r="H3612" t="s">
        <v>48</v>
      </c>
      <c r="I3612" t="s">
        <v>121</v>
      </c>
      <c r="J3612" t="s">
        <v>355</v>
      </c>
      <c r="K3612" t="s">
        <v>94</v>
      </c>
      <c r="L3612" t="s">
        <v>34</v>
      </c>
      <c r="M3612" t="s">
        <v>35</v>
      </c>
      <c r="N3612" s="1">
        <v>42418</v>
      </c>
      <c r="O3612" t="s">
        <v>129</v>
      </c>
      <c r="P3612" t="s">
        <v>356</v>
      </c>
      <c r="Q3612" t="s">
        <v>357</v>
      </c>
      <c r="R3612">
        <v>24</v>
      </c>
      <c r="S3612" t="s">
        <v>3805</v>
      </c>
      <c r="T3612" s="2">
        <v>0.05</v>
      </c>
      <c r="U3612" t="s">
        <v>3806</v>
      </c>
      <c r="V3612" t="s">
        <v>3807</v>
      </c>
      <c r="W3612" t="s">
        <v>361</v>
      </c>
      <c r="X3612" t="s">
        <v>3808</v>
      </c>
    </row>
    <row r="3613" spans="1:24" x14ac:dyDescent="0.3">
      <c r="A3613" t="s">
        <v>2027</v>
      </c>
      <c r="B3613" s="1">
        <v>42025</v>
      </c>
      <c r="C3613" t="s">
        <v>1301</v>
      </c>
      <c r="D3613" t="s">
        <v>228</v>
      </c>
      <c r="E3613" t="s">
        <v>46</v>
      </c>
      <c r="F3613" t="s">
        <v>47</v>
      </c>
      <c r="G3613" t="s">
        <v>91</v>
      </c>
      <c r="H3613" t="s">
        <v>107</v>
      </c>
      <c r="I3613" t="s">
        <v>31</v>
      </c>
      <c r="J3613" t="s">
        <v>1104</v>
      </c>
      <c r="K3613" t="s">
        <v>94</v>
      </c>
      <c r="L3613" t="s">
        <v>95</v>
      </c>
      <c r="M3613" t="s">
        <v>35</v>
      </c>
      <c r="N3613" s="1">
        <v>42027</v>
      </c>
      <c r="O3613" t="s">
        <v>1105</v>
      </c>
      <c r="P3613" t="s">
        <v>1106</v>
      </c>
      <c r="Q3613" t="s">
        <v>1107</v>
      </c>
      <c r="R3613">
        <v>9</v>
      </c>
      <c r="S3613" t="s">
        <v>4127</v>
      </c>
      <c r="T3613" s="2">
        <v>0.09</v>
      </c>
      <c r="U3613" t="s">
        <v>4128</v>
      </c>
      <c r="V3613" t="s">
        <v>4129</v>
      </c>
      <c r="W3613" t="s">
        <v>1109</v>
      </c>
      <c r="X3613" t="s">
        <v>3686</v>
      </c>
    </row>
    <row r="3614" spans="1:24" x14ac:dyDescent="0.3">
      <c r="A3614" t="s">
        <v>2027</v>
      </c>
      <c r="B3614" s="1">
        <v>42410</v>
      </c>
      <c r="C3614" t="s">
        <v>2417</v>
      </c>
      <c r="D3614" t="s">
        <v>1012</v>
      </c>
      <c r="E3614" t="s">
        <v>27</v>
      </c>
      <c r="F3614" t="s">
        <v>28</v>
      </c>
      <c r="G3614" t="s">
        <v>77</v>
      </c>
      <c r="H3614" t="s">
        <v>241</v>
      </c>
      <c r="I3614" t="s">
        <v>63</v>
      </c>
      <c r="J3614" t="s">
        <v>771</v>
      </c>
      <c r="K3614" t="s">
        <v>94</v>
      </c>
      <c r="L3614" t="s">
        <v>34</v>
      </c>
      <c r="M3614" t="s">
        <v>35</v>
      </c>
      <c r="N3614" s="1">
        <v>42412</v>
      </c>
      <c r="O3614" t="s">
        <v>772</v>
      </c>
      <c r="P3614" t="s">
        <v>773</v>
      </c>
      <c r="Q3614" t="s">
        <v>774</v>
      </c>
      <c r="R3614">
        <v>10</v>
      </c>
      <c r="S3614" t="s">
        <v>2029</v>
      </c>
      <c r="T3614" s="2">
        <v>0.09</v>
      </c>
      <c r="U3614" t="s">
        <v>2030</v>
      </c>
      <c r="V3614" t="s">
        <v>2031</v>
      </c>
      <c r="W3614" t="s">
        <v>778</v>
      </c>
      <c r="X3614" t="s">
        <v>4483</v>
      </c>
    </row>
    <row r="3615" spans="1:24" x14ac:dyDescent="0.3">
      <c r="A3615" t="s">
        <v>2027</v>
      </c>
      <c r="B3615" s="1">
        <v>42492</v>
      </c>
      <c r="C3615" t="s">
        <v>2694</v>
      </c>
      <c r="D3615" t="s">
        <v>195</v>
      </c>
      <c r="E3615" t="s">
        <v>46</v>
      </c>
      <c r="F3615" t="s">
        <v>47</v>
      </c>
      <c r="G3615" t="s">
        <v>91</v>
      </c>
      <c r="H3615" t="s">
        <v>48</v>
      </c>
      <c r="I3615" t="s">
        <v>121</v>
      </c>
      <c r="J3615" t="s">
        <v>478</v>
      </c>
      <c r="K3615" t="s">
        <v>94</v>
      </c>
      <c r="L3615" t="s">
        <v>34</v>
      </c>
      <c r="M3615" t="s">
        <v>35</v>
      </c>
      <c r="N3615" s="1">
        <v>42494</v>
      </c>
      <c r="O3615" t="s">
        <v>479</v>
      </c>
      <c r="P3615" t="s">
        <v>480</v>
      </c>
      <c r="Q3615" t="s">
        <v>98</v>
      </c>
      <c r="R3615">
        <v>8</v>
      </c>
      <c r="S3615" t="s">
        <v>4598</v>
      </c>
      <c r="T3615" s="2">
        <v>7.0000000000000007E-2</v>
      </c>
      <c r="U3615" t="s">
        <v>55</v>
      </c>
      <c r="V3615" t="s">
        <v>4599</v>
      </c>
      <c r="W3615" t="s">
        <v>224</v>
      </c>
      <c r="X3615" t="s">
        <v>4600</v>
      </c>
    </row>
    <row r="3616" spans="1:24" x14ac:dyDescent="0.3">
      <c r="A3616" t="s">
        <v>2027</v>
      </c>
      <c r="B3616" s="1">
        <v>42292</v>
      </c>
      <c r="C3616" t="s">
        <v>6150</v>
      </c>
      <c r="D3616" t="s">
        <v>3332</v>
      </c>
      <c r="E3616" t="s">
        <v>27</v>
      </c>
      <c r="F3616" t="s">
        <v>28</v>
      </c>
      <c r="G3616" t="s">
        <v>91</v>
      </c>
      <c r="H3616" t="s">
        <v>241</v>
      </c>
      <c r="I3616" t="s">
        <v>31</v>
      </c>
      <c r="J3616" t="s">
        <v>64</v>
      </c>
      <c r="K3616" t="s">
        <v>33</v>
      </c>
      <c r="L3616" t="s">
        <v>50</v>
      </c>
      <c r="M3616" t="s">
        <v>35</v>
      </c>
      <c r="N3616" s="1">
        <v>42296</v>
      </c>
      <c r="O3616" t="s">
        <v>66</v>
      </c>
      <c r="P3616" t="s">
        <v>67</v>
      </c>
      <c r="Q3616" t="s">
        <v>68</v>
      </c>
      <c r="R3616">
        <v>5</v>
      </c>
      <c r="S3616" t="s">
        <v>6151</v>
      </c>
      <c r="T3616" s="2">
        <v>0.02</v>
      </c>
      <c r="U3616" t="s">
        <v>127</v>
      </c>
      <c r="V3616" t="s">
        <v>6152</v>
      </c>
      <c r="W3616" t="s">
        <v>72</v>
      </c>
      <c r="X3616" t="s">
        <v>6153</v>
      </c>
    </row>
    <row r="3617" spans="1:24" x14ac:dyDescent="0.3">
      <c r="A3617" t="s">
        <v>2027</v>
      </c>
      <c r="B3617" s="1">
        <v>42112</v>
      </c>
      <c r="C3617" t="s">
        <v>1122</v>
      </c>
      <c r="D3617" t="s">
        <v>683</v>
      </c>
      <c r="E3617" t="s">
        <v>46</v>
      </c>
      <c r="F3617" t="s">
        <v>47</v>
      </c>
      <c r="G3617" t="s">
        <v>77</v>
      </c>
      <c r="H3617" t="s">
        <v>107</v>
      </c>
      <c r="I3617" t="s">
        <v>121</v>
      </c>
      <c r="J3617" t="s">
        <v>1377</v>
      </c>
      <c r="K3617" t="s">
        <v>94</v>
      </c>
      <c r="L3617" t="s">
        <v>34</v>
      </c>
      <c r="M3617" t="s">
        <v>156</v>
      </c>
      <c r="N3617" s="1">
        <v>42113</v>
      </c>
      <c r="O3617" t="s">
        <v>3451</v>
      </c>
      <c r="P3617" t="s">
        <v>2368</v>
      </c>
      <c r="Q3617" t="s">
        <v>260</v>
      </c>
      <c r="R3617">
        <v>7</v>
      </c>
      <c r="S3617" t="s">
        <v>5817</v>
      </c>
      <c r="T3617" s="2">
        <v>0.03</v>
      </c>
      <c r="U3617" t="s">
        <v>1878</v>
      </c>
      <c r="V3617" t="s">
        <v>6393</v>
      </c>
      <c r="W3617" t="s">
        <v>774</v>
      </c>
      <c r="X3617" t="s">
        <v>6394</v>
      </c>
    </row>
    <row r="3618" spans="1:24" x14ac:dyDescent="0.3">
      <c r="A3618" t="s">
        <v>2027</v>
      </c>
      <c r="B3618" s="1">
        <v>42066</v>
      </c>
      <c r="C3618" t="s">
        <v>2444</v>
      </c>
      <c r="D3618" t="s">
        <v>1617</v>
      </c>
      <c r="E3618" t="s">
        <v>27</v>
      </c>
      <c r="F3618" t="s">
        <v>28</v>
      </c>
      <c r="G3618" t="s">
        <v>134</v>
      </c>
      <c r="H3618" t="s">
        <v>78</v>
      </c>
      <c r="I3618" t="s">
        <v>92</v>
      </c>
      <c r="J3618" t="s">
        <v>206</v>
      </c>
      <c r="K3618" t="s">
        <v>94</v>
      </c>
      <c r="L3618" t="s">
        <v>34</v>
      </c>
      <c r="M3618" t="s">
        <v>35</v>
      </c>
      <c r="N3618" s="1">
        <v>42067</v>
      </c>
      <c r="O3618" t="s">
        <v>207</v>
      </c>
      <c r="P3618" t="s">
        <v>208</v>
      </c>
      <c r="Q3618" t="s">
        <v>125</v>
      </c>
      <c r="R3618">
        <v>23</v>
      </c>
      <c r="S3618" t="s">
        <v>6768</v>
      </c>
      <c r="T3618" s="2">
        <v>0.02</v>
      </c>
      <c r="U3618" t="s">
        <v>6769</v>
      </c>
      <c r="V3618" t="s">
        <v>6770</v>
      </c>
      <c r="W3618" t="s">
        <v>212</v>
      </c>
      <c r="X3618" t="s">
        <v>6771</v>
      </c>
    </row>
    <row r="3619" spans="1:24" x14ac:dyDescent="0.3">
      <c r="A3619" t="s">
        <v>2027</v>
      </c>
      <c r="B3619" s="1">
        <v>42633</v>
      </c>
      <c r="C3619" t="s">
        <v>1610</v>
      </c>
      <c r="D3619" t="s">
        <v>929</v>
      </c>
      <c r="E3619" t="s">
        <v>27</v>
      </c>
      <c r="F3619" t="s">
        <v>28</v>
      </c>
      <c r="G3619" t="s">
        <v>91</v>
      </c>
      <c r="H3619" t="s">
        <v>7743</v>
      </c>
      <c r="I3619" t="s">
        <v>121</v>
      </c>
      <c r="J3619" t="s">
        <v>2168</v>
      </c>
      <c r="K3619" t="s">
        <v>33</v>
      </c>
      <c r="L3619" t="s">
        <v>34</v>
      </c>
      <c r="M3619" t="s">
        <v>35</v>
      </c>
      <c r="N3619" s="1">
        <v>42633</v>
      </c>
      <c r="O3619" t="s">
        <v>1728</v>
      </c>
      <c r="P3619" t="s">
        <v>2169</v>
      </c>
      <c r="Q3619" t="s">
        <v>2170</v>
      </c>
      <c r="R3619">
        <v>29</v>
      </c>
      <c r="S3619" t="s">
        <v>7744</v>
      </c>
      <c r="T3619" s="2">
        <v>0.05</v>
      </c>
      <c r="U3619" t="s">
        <v>7745</v>
      </c>
      <c r="V3619" t="s">
        <v>7693</v>
      </c>
      <c r="W3619" t="s">
        <v>818</v>
      </c>
      <c r="X3619" t="s">
        <v>7746</v>
      </c>
    </row>
    <row r="3620" spans="1:24" x14ac:dyDescent="0.3">
      <c r="A3620" t="s">
        <v>2027</v>
      </c>
      <c r="B3620" s="1">
        <v>42722</v>
      </c>
      <c r="C3620" t="s">
        <v>1242</v>
      </c>
      <c r="D3620" t="s">
        <v>61</v>
      </c>
      <c r="E3620" t="s">
        <v>27</v>
      </c>
      <c r="F3620" t="s">
        <v>28</v>
      </c>
      <c r="G3620" t="s">
        <v>91</v>
      </c>
      <c r="H3620" t="s">
        <v>62</v>
      </c>
      <c r="I3620" t="s">
        <v>92</v>
      </c>
      <c r="J3620" t="s">
        <v>355</v>
      </c>
      <c r="K3620" t="s">
        <v>94</v>
      </c>
      <c r="L3620" t="s">
        <v>34</v>
      </c>
      <c r="M3620" t="s">
        <v>35</v>
      </c>
      <c r="N3620" s="1">
        <v>42723</v>
      </c>
      <c r="O3620" t="s">
        <v>129</v>
      </c>
      <c r="P3620" t="s">
        <v>356</v>
      </c>
      <c r="Q3620" t="s">
        <v>357</v>
      </c>
      <c r="R3620">
        <v>43</v>
      </c>
      <c r="S3620" t="s">
        <v>9627</v>
      </c>
      <c r="T3620" s="2">
        <v>0.03</v>
      </c>
      <c r="U3620" t="s">
        <v>5255</v>
      </c>
      <c r="V3620" t="s">
        <v>9628</v>
      </c>
      <c r="W3620" t="s">
        <v>361</v>
      </c>
      <c r="X3620" t="s">
        <v>6916</v>
      </c>
    </row>
    <row r="3621" spans="1:24" x14ac:dyDescent="0.3">
      <c r="A3621" t="s">
        <v>2027</v>
      </c>
      <c r="B3621" s="1">
        <v>42465</v>
      </c>
      <c r="C3621" t="s">
        <v>1439</v>
      </c>
      <c r="D3621" t="s">
        <v>306</v>
      </c>
      <c r="E3621" t="s">
        <v>46</v>
      </c>
      <c r="F3621" t="s">
        <v>47</v>
      </c>
      <c r="G3621" t="s">
        <v>91</v>
      </c>
      <c r="H3621" t="s">
        <v>107</v>
      </c>
      <c r="I3621" t="s">
        <v>92</v>
      </c>
      <c r="J3621" t="s">
        <v>1311</v>
      </c>
      <c r="K3621" t="s">
        <v>94</v>
      </c>
      <c r="L3621" t="s">
        <v>34</v>
      </c>
      <c r="M3621" t="s">
        <v>35</v>
      </c>
      <c r="N3621" s="1">
        <v>42471</v>
      </c>
      <c r="O3621" t="s">
        <v>542</v>
      </c>
      <c r="P3621" t="s">
        <v>543</v>
      </c>
      <c r="Q3621" t="s">
        <v>544</v>
      </c>
      <c r="R3621">
        <v>9</v>
      </c>
      <c r="S3621" t="s">
        <v>11465</v>
      </c>
      <c r="T3621" s="2">
        <v>0.09</v>
      </c>
      <c r="U3621" t="s">
        <v>127</v>
      </c>
      <c r="V3621" t="s">
        <v>11466</v>
      </c>
      <c r="W3621" t="s">
        <v>547</v>
      </c>
      <c r="X3621" t="s">
        <v>11467</v>
      </c>
    </row>
    <row r="3622" spans="1:24" x14ac:dyDescent="0.3">
      <c r="A3622" t="s">
        <v>10332</v>
      </c>
      <c r="B3622" s="1">
        <v>42688</v>
      </c>
      <c r="C3622" t="s">
        <v>8780</v>
      </c>
      <c r="D3622" t="s">
        <v>867</v>
      </c>
      <c r="E3622" t="s">
        <v>27</v>
      </c>
      <c r="F3622" t="s">
        <v>28</v>
      </c>
      <c r="G3622" t="s">
        <v>77</v>
      </c>
      <c r="H3622" t="s">
        <v>289</v>
      </c>
      <c r="I3622" t="s">
        <v>121</v>
      </c>
      <c r="J3622" t="s">
        <v>423</v>
      </c>
      <c r="K3622" t="s">
        <v>94</v>
      </c>
      <c r="L3622" t="s">
        <v>34</v>
      </c>
      <c r="M3622" t="s">
        <v>35</v>
      </c>
      <c r="N3622" s="1">
        <v>42689</v>
      </c>
      <c r="O3622" t="s">
        <v>424</v>
      </c>
      <c r="P3622" t="s">
        <v>356</v>
      </c>
      <c r="Q3622" t="s">
        <v>341</v>
      </c>
      <c r="R3622">
        <v>4</v>
      </c>
      <c r="S3622" t="s">
        <v>10333</v>
      </c>
      <c r="T3622" s="2">
        <v>0.1</v>
      </c>
      <c r="U3622" t="s">
        <v>6103</v>
      </c>
      <c r="V3622" t="s">
        <v>9626</v>
      </c>
      <c r="W3622" t="s">
        <v>428</v>
      </c>
      <c r="X3622" t="s">
        <v>1449</v>
      </c>
    </row>
    <row r="3623" spans="1:24" x14ac:dyDescent="0.3">
      <c r="A3623" t="s">
        <v>4948</v>
      </c>
      <c r="B3623" s="1">
        <v>42732</v>
      </c>
      <c r="C3623" t="s">
        <v>1112</v>
      </c>
      <c r="D3623" t="s">
        <v>133</v>
      </c>
      <c r="E3623" t="s">
        <v>27</v>
      </c>
      <c r="F3623" t="s">
        <v>28</v>
      </c>
      <c r="G3623" t="s">
        <v>134</v>
      </c>
      <c r="H3623" t="s">
        <v>62</v>
      </c>
      <c r="I3623" t="s">
        <v>92</v>
      </c>
      <c r="J3623" t="s">
        <v>197</v>
      </c>
      <c r="K3623" t="s">
        <v>94</v>
      </c>
      <c r="L3623" t="s">
        <v>95</v>
      </c>
      <c r="M3623" t="s">
        <v>156</v>
      </c>
      <c r="N3623" s="1">
        <v>42734</v>
      </c>
      <c r="O3623" t="s">
        <v>198</v>
      </c>
      <c r="P3623" t="s">
        <v>37</v>
      </c>
      <c r="Q3623" t="s">
        <v>57</v>
      </c>
      <c r="R3623">
        <v>38</v>
      </c>
      <c r="S3623" t="s">
        <v>4949</v>
      </c>
      <c r="T3623" s="2">
        <v>7.0000000000000007E-2</v>
      </c>
      <c r="U3623" t="s">
        <v>127</v>
      </c>
      <c r="V3623" t="s">
        <v>4950</v>
      </c>
      <c r="W3623" t="s">
        <v>116</v>
      </c>
      <c r="X3623" t="s">
        <v>4951</v>
      </c>
    </row>
    <row r="3624" spans="1:24" x14ac:dyDescent="0.3">
      <c r="A3624" t="s">
        <v>4948</v>
      </c>
      <c r="B3624" s="1">
        <v>42651</v>
      </c>
      <c r="C3624" t="s">
        <v>1225</v>
      </c>
      <c r="D3624" t="s">
        <v>252</v>
      </c>
      <c r="E3624" t="s">
        <v>27</v>
      </c>
      <c r="F3624" t="s">
        <v>28</v>
      </c>
      <c r="G3624" t="s">
        <v>77</v>
      </c>
      <c r="H3624" t="s">
        <v>62</v>
      </c>
      <c r="I3624" t="s">
        <v>63</v>
      </c>
      <c r="J3624" t="s">
        <v>229</v>
      </c>
      <c r="K3624" t="s">
        <v>94</v>
      </c>
      <c r="L3624" t="s">
        <v>109</v>
      </c>
      <c r="M3624" t="s">
        <v>35</v>
      </c>
      <c r="N3624" s="1">
        <v>42651</v>
      </c>
      <c r="O3624" t="s">
        <v>1798</v>
      </c>
      <c r="P3624" t="s">
        <v>231</v>
      </c>
      <c r="Q3624" t="s">
        <v>1799</v>
      </c>
      <c r="R3624">
        <v>36</v>
      </c>
      <c r="S3624" t="s">
        <v>5218</v>
      </c>
      <c r="T3624" s="2">
        <v>0.01</v>
      </c>
      <c r="U3624" t="s">
        <v>7680</v>
      </c>
      <c r="V3624" t="s">
        <v>5220</v>
      </c>
      <c r="W3624" t="s">
        <v>618</v>
      </c>
      <c r="X3624" t="s">
        <v>5221</v>
      </c>
    </row>
    <row r="3625" spans="1:24" x14ac:dyDescent="0.3">
      <c r="A3625" t="s">
        <v>4948</v>
      </c>
      <c r="B3625" s="1">
        <v>41685</v>
      </c>
      <c r="C3625" t="s">
        <v>2117</v>
      </c>
      <c r="D3625" t="s">
        <v>306</v>
      </c>
      <c r="E3625" t="s">
        <v>46</v>
      </c>
      <c r="F3625" t="s">
        <v>47</v>
      </c>
      <c r="G3625" t="s">
        <v>77</v>
      </c>
      <c r="H3625" t="s">
        <v>107</v>
      </c>
      <c r="I3625" t="s">
        <v>31</v>
      </c>
      <c r="J3625" t="s">
        <v>1548</v>
      </c>
      <c r="K3625" t="s">
        <v>33</v>
      </c>
      <c r="L3625" t="s">
        <v>392</v>
      </c>
      <c r="M3625" t="s">
        <v>393</v>
      </c>
      <c r="N3625" s="1">
        <v>41686</v>
      </c>
      <c r="O3625" t="s">
        <v>1549</v>
      </c>
      <c r="P3625" t="s">
        <v>1550</v>
      </c>
      <c r="Q3625" t="s">
        <v>1551</v>
      </c>
      <c r="R3625">
        <v>12</v>
      </c>
      <c r="S3625" t="s">
        <v>11700</v>
      </c>
      <c r="T3625" s="2">
        <v>0.06</v>
      </c>
      <c r="U3625" t="s">
        <v>11701</v>
      </c>
      <c r="V3625" t="s">
        <v>11702</v>
      </c>
      <c r="W3625" t="s">
        <v>1167</v>
      </c>
      <c r="X3625" t="s">
        <v>11703</v>
      </c>
    </row>
    <row r="3626" spans="1:24" x14ac:dyDescent="0.3">
      <c r="A3626" t="s">
        <v>8828</v>
      </c>
      <c r="B3626" s="1">
        <v>42386</v>
      </c>
      <c r="C3626" t="s">
        <v>3053</v>
      </c>
      <c r="D3626" t="s">
        <v>766</v>
      </c>
      <c r="E3626" t="s">
        <v>27</v>
      </c>
      <c r="F3626" t="s">
        <v>28</v>
      </c>
      <c r="G3626" t="s">
        <v>134</v>
      </c>
      <c r="H3626" t="s">
        <v>217</v>
      </c>
      <c r="I3626" t="s">
        <v>121</v>
      </c>
      <c r="J3626" t="s">
        <v>229</v>
      </c>
      <c r="K3626" t="s">
        <v>94</v>
      </c>
      <c r="L3626" t="s">
        <v>34</v>
      </c>
      <c r="M3626" t="s">
        <v>35</v>
      </c>
      <c r="N3626" s="1">
        <v>42386</v>
      </c>
      <c r="O3626" t="s">
        <v>230</v>
      </c>
      <c r="P3626" t="s">
        <v>231</v>
      </c>
      <c r="Q3626" t="s">
        <v>232</v>
      </c>
      <c r="R3626">
        <v>38</v>
      </c>
      <c r="S3626" t="s">
        <v>8829</v>
      </c>
      <c r="T3626" s="2">
        <v>0.03</v>
      </c>
      <c r="U3626" t="s">
        <v>8830</v>
      </c>
      <c r="V3626" t="s">
        <v>8831</v>
      </c>
      <c r="W3626" t="s">
        <v>236</v>
      </c>
      <c r="X3626" t="s">
        <v>8832</v>
      </c>
    </row>
    <row r="3627" spans="1:24" x14ac:dyDescent="0.3">
      <c r="A3627" t="s">
        <v>8828</v>
      </c>
      <c r="B3627" s="1">
        <v>42639</v>
      </c>
      <c r="C3627" t="s">
        <v>1047</v>
      </c>
      <c r="D3627" t="s">
        <v>162</v>
      </c>
      <c r="E3627" t="s">
        <v>46</v>
      </c>
      <c r="F3627" t="s">
        <v>47</v>
      </c>
      <c r="G3627" t="s">
        <v>29</v>
      </c>
      <c r="H3627" t="s">
        <v>107</v>
      </c>
      <c r="I3627" t="s">
        <v>92</v>
      </c>
      <c r="J3627" t="s">
        <v>1173</v>
      </c>
      <c r="K3627" t="s">
        <v>33</v>
      </c>
      <c r="L3627" t="s">
        <v>65</v>
      </c>
      <c r="M3627" t="s">
        <v>35</v>
      </c>
      <c r="N3627" s="1">
        <v>42648</v>
      </c>
      <c r="O3627" t="s">
        <v>1174</v>
      </c>
      <c r="P3627" t="s">
        <v>1175</v>
      </c>
      <c r="Q3627" t="s">
        <v>1176</v>
      </c>
      <c r="R3627">
        <v>17</v>
      </c>
      <c r="S3627" t="s">
        <v>11336</v>
      </c>
      <c r="T3627" s="2">
        <v>0</v>
      </c>
      <c r="U3627" t="s">
        <v>11337</v>
      </c>
      <c r="V3627" t="s">
        <v>11338</v>
      </c>
      <c r="W3627" t="s">
        <v>1180</v>
      </c>
      <c r="X3627" t="s">
        <v>11339</v>
      </c>
    </row>
    <row r="3628" spans="1:24" x14ac:dyDescent="0.3">
      <c r="A3628" t="s">
        <v>8828</v>
      </c>
      <c r="B3628" s="1">
        <v>42419</v>
      </c>
      <c r="C3628" t="s">
        <v>2417</v>
      </c>
      <c r="D3628" t="s">
        <v>432</v>
      </c>
      <c r="E3628" t="s">
        <v>27</v>
      </c>
      <c r="F3628" t="s">
        <v>28</v>
      </c>
      <c r="G3628" t="s">
        <v>91</v>
      </c>
      <c r="H3628" t="s">
        <v>433</v>
      </c>
      <c r="I3628" t="s">
        <v>31</v>
      </c>
      <c r="J3628" t="s">
        <v>4068</v>
      </c>
      <c r="K3628" t="s">
        <v>94</v>
      </c>
      <c r="L3628" t="s">
        <v>34</v>
      </c>
      <c r="M3628" t="s">
        <v>35</v>
      </c>
      <c r="N3628" s="1">
        <v>42421</v>
      </c>
      <c r="O3628" t="s">
        <v>2512</v>
      </c>
      <c r="P3628" t="s">
        <v>2119</v>
      </c>
      <c r="Q3628" t="s">
        <v>428</v>
      </c>
      <c r="R3628">
        <v>22</v>
      </c>
      <c r="S3628" t="s">
        <v>5076</v>
      </c>
      <c r="T3628" s="2">
        <v>7.0000000000000007E-2</v>
      </c>
      <c r="U3628" t="s">
        <v>3538</v>
      </c>
      <c r="V3628" t="s">
        <v>4900</v>
      </c>
      <c r="W3628" t="s">
        <v>4072</v>
      </c>
      <c r="X3628" t="s">
        <v>11756</v>
      </c>
    </row>
    <row r="3629" spans="1:24" x14ac:dyDescent="0.3">
      <c r="A3629" t="s">
        <v>8828</v>
      </c>
      <c r="B3629" s="1">
        <v>42600</v>
      </c>
      <c r="C3629" t="s">
        <v>3431</v>
      </c>
      <c r="D3629" t="s">
        <v>240</v>
      </c>
      <c r="E3629" t="s">
        <v>27</v>
      </c>
      <c r="F3629" t="s">
        <v>28</v>
      </c>
      <c r="G3629" t="s">
        <v>77</v>
      </c>
      <c r="H3629" t="s">
        <v>241</v>
      </c>
      <c r="I3629" t="s">
        <v>196</v>
      </c>
      <c r="J3629" t="s">
        <v>1173</v>
      </c>
      <c r="K3629" t="s">
        <v>94</v>
      </c>
      <c r="L3629" t="s">
        <v>34</v>
      </c>
      <c r="M3629" t="s">
        <v>35</v>
      </c>
      <c r="N3629" s="1">
        <v>42602</v>
      </c>
      <c r="O3629" t="s">
        <v>1174</v>
      </c>
      <c r="P3629" t="s">
        <v>1175</v>
      </c>
      <c r="Q3629" t="s">
        <v>1176</v>
      </c>
      <c r="R3629">
        <v>21</v>
      </c>
      <c r="S3629" t="s">
        <v>11940</v>
      </c>
      <c r="T3629" s="2">
        <v>0.03</v>
      </c>
      <c r="U3629" t="s">
        <v>11941</v>
      </c>
      <c r="V3629" t="s">
        <v>11942</v>
      </c>
      <c r="W3629" t="s">
        <v>1180</v>
      </c>
      <c r="X3629" t="s">
        <v>11943</v>
      </c>
    </row>
    <row r="3630" spans="1:24" x14ac:dyDescent="0.3">
      <c r="A3630" t="s">
        <v>6055</v>
      </c>
      <c r="B3630" s="1">
        <v>42416</v>
      </c>
      <c r="C3630" t="s">
        <v>6056</v>
      </c>
      <c r="D3630" t="s">
        <v>216</v>
      </c>
      <c r="E3630" t="s">
        <v>27</v>
      </c>
      <c r="F3630" t="s">
        <v>28</v>
      </c>
      <c r="G3630" t="s">
        <v>91</v>
      </c>
      <c r="H3630" t="s">
        <v>217</v>
      </c>
      <c r="I3630" t="s">
        <v>121</v>
      </c>
      <c r="J3630" t="s">
        <v>197</v>
      </c>
      <c r="K3630" t="s">
        <v>94</v>
      </c>
      <c r="L3630" t="s">
        <v>95</v>
      </c>
      <c r="M3630" t="s">
        <v>35</v>
      </c>
      <c r="N3630" s="1">
        <v>42421</v>
      </c>
      <c r="O3630" t="s">
        <v>198</v>
      </c>
      <c r="P3630" t="s">
        <v>37</v>
      </c>
      <c r="Q3630" t="s">
        <v>57</v>
      </c>
      <c r="R3630">
        <v>31</v>
      </c>
      <c r="S3630" t="s">
        <v>5076</v>
      </c>
      <c r="T3630" s="2">
        <v>0.04</v>
      </c>
      <c r="U3630" t="s">
        <v>3538</v>
      </c>
      <c r="V3630" t="s">
        <v>4900</v>
      </c>
      <c r="W3630" t="s">
        <v>116</v>
      </c>
      <c r="X3630" t="s">
        <v>5668</v>
      </c>
    </row>
    <row r="3631" spans="1:24" x14ac:dyDescent="0.3">
      <c r="A3631" t="s">
        <v>6055</v>
      </c>
      <c r="B3631" s="1">
        <v>42511</v>
      </c>
      <c r="C3631" t="s">
        <v>2719</v>
      </c>
      <c r="D3631" t="s">
        <v>240</v>
      </c>
      <c r="E3631" t="s">
        <v>27</v>
      </c>
      <c r="F3631" t="s">
        <v>28</v>
      </c>
      <c r="G3631" t="s">
        <v>29</v>
      </c>
      <c r="H3631" t="s">
        <v>241</v>
      </c>
      <c r="I3631" t="s">
        <v>31</v>
      </c>
      <c r="J3631" t="s">
        <v>6799</v>
      </c>
      <c r="K3631" t="s">
        <v>723</v>
      </c>
      <c r="L3631" t="s">
        <v>109</v>
      </c>
      <c r="M3631" t="s">
        <v>35</v>
      </c>
      <c r="N3631" s="1">
        <v>42511</v>
      </c>
      <c r="O3631" t="s">
        <v>526</v>
      </c>
      <c r="P3631" t="s">
        <v>2185</v>
      </c>
      <c r="Q3631" t="s">
        <v>3963</v>
      </c>
      <c r="R3631">
        <v>32</v>
      </c>
      <c r="S3631" t="s">
        <v>9453</v>
      </c>
      <c r="T3631" s="2">
        <v>0.08</v>
      </c>
      <c r="U3631" t="s">
        <v>9454</v>
      </c>
      <c r="V3631" t="s">
        <v>7516</v>
      </c>
      <c r="W3631" t="s">
        <v>757</v>
      </c>
      <c r="X3631" t="s">
        <v>9455</v>
      </c>
    </row>
    <row r="3632" spans="1:24" x14ac:dyDescent="0.3">
      <c r="A3632" t="s">
        <v>6055</v>
      </c>
      <c r="B3632" s="1">
        <v>42243</v>
      </c>
      <c r="C3632" t="s">
        <v>1188</v>
      </c>
      <c r="D3632" t="s">
        <v>622</v>
      </c>
      <c r="E3632" t="s">
        <v>27</v>
      </c>
      <c r="F3632" t="s">
        <v>28</v>
      </c>
      <c r="G3632" t="s">
        <v>77</v>
      </c>
      <c r="H3632" t="s">
        <v>433</v>
      </c>
      <c r="I3632" t="s">
        <v>121</v>
      </c>
      <c r="J3632" t="s">
        <v>218</v>
      </c>
      <c r="K3632" t="s">
        <v>94</v>
      </c>
      <c r="L3632" t="s">
        <v>34</v>
      </c>
      <c r="M3632" t="s">
        <v>35</v>
      </c>
      <c r="N3632" s="1">
        <v>42244</v>
      </c>
      <c r="O3632" t="s">
        <v>219</v>
      </c>
      <c r="P3632" t="s">
        <v>124</v>
      </c>
      <c r="Q3632" t="s">
        <v>220</v>
      </c>
      <c r="R3632">
        <v>16</v>
      </c>
      <c r="S3632" t="s">
        <v>1794</v>
      </c>
      <c r="T3632" s="2">
        <v>0.04</v>
      </c>
      <c r="U3632" t="s">
        <v>1950</v>
      </c>
      <c r="V3632" t="s">
        <v>9627</v>
      </c>
      <c r="W3632" t="s">
        <v>224</v>
      </c>
      <c r="X3632" t="s">
        <v>9944</v>
      </c>
    </row>
    <row r="3633" spans="1:24" x14ac:dyDescent="0.3">
      <c r="A3633" t="s">
        <v>669</v>
      </c>
      <c r="B3633" s="1">
        <v>42500</v>
      </c>
      <c r="C3633" t="s">
        <v>670</v>
      </c>
      <c r="D3633" t="s">
        <v>551</v>
      </c>
      <c r="E3633" t="s">
        <v>27</v>
      </c>
      <c r="F3633" t="s">
        <v>28</v>
      </c>
      <c r="G3633" t="s">
        <v>134</v>
      </c>
      <c r="H3633" t="s">
        <v>289</v>
      </c>
      <c r="I3633" t="s">
        <v>63</v>
      </c>
      <c r="J3633" t="s">
        <v>93</v>
      </c>
      <c r="K3633" t="s">
        <v>33</v>
      </c>
      <c r="L3633" t="s">
        <v>34</v>
      </c>
      <c r="M3633" t="s">
        <v>156</v>
      </c>
      <c r="N3633" s="1">
        <v>42502</v>
      </c>
      <c r="O3633" t="s">
        <v>96</v>
      </c>
      <c r="P3633" t="s">
        <v>97</v>
      </c>
      <c r="Q3633" t="s">
        <v>98</v>
      </c>
      <c r="R3633">
        <v>23</v>
      </c>
      <c r="S3633" t="s">
        <v>671</v>
      </c>
      <c r="T3633" s="2">
        <v>0</v>
      </c>
      <c r="U3633" t="s">
        <v>672</v>
      </c>
      <c r="V3633" t="s">
        <v>673</v>
      </c>
      <c r="W3633" t="s">
        <v>102</v>
      </c>
      <c r="X3633" t="s">
        <v>674</v>
      </c>
    </row>
    <row r="3634" spans="1:24" x14ac:dyDescent="0.3">
      <c r="A3634" t="s">
        <v>669</v>
      </c>
      <c r="B3634" s="1">
        <v>41496</v>
      </c>
      <c r="C3634" t="s">
        <v>968</v>
      </c>
      <c r="D3634" t="s">
        <v>306</v>
      </c>
      <c r="E3634" t="s">
        <v>46</v>
      </c>
      <c r="F3634" t="s">
        <v>47</v>
      </c>
      <c r="G3634" t="s">
        <v>29</v>
      </c>
      <c r="H3634" t="s">
        <v>107</v>
      </c>
      <c r="I3634" t="s">
        <v>63</v>
      </c>
      <c r="J3634" t="s">
        <v>478</v>
      </c>
      <c r="K3634" t="s">
        <v>33</v>
      </c>
      <c r="L3634" t="s">
        <v>34</v>
      </c>
      <c r="M3634" t="s">
        <v>35</v>
      </c>
      <c r="N3634" s="1">
        <v>41498</v>
      </c>
      <c r="O3634" t="s">
        <v>479</v>
      </c>
      <c r="P3634" t="s">
        <v>480</v>
      </c>
      <c r="Q3634" t="s">
        <v>98</v>
      </c>
      <c r="R3634">
        <v>26</v>
      </c>
      <c r="S3634" t="s">
        <v>969</v>
      </c>
      <c r="T3634" s="2">
        <v>0.01</v>
      </c>
      <c r="U3634" t="s">
        <v>735</v>
      </c>
      <c r="V3634" t="s">
        <v>970</v>
      </c>
      <c r="W3634" t="s">
        <v>224</v>
      </c>
      <c r="X3634" t="s">
        <v>971</v>
      </c>
    </row>
    <row r="3635" spans="1:24" x14ac:dyDescent="0.3">
      <c r="A3635" t="s">
        <v>669</v>
      </c>
      <c r="B3635" s="1">
        <v>42417</v>
      </c>
      <c r="C3635" t="s">
        <v>364</v>
      </c>
      <c r="D3635" t="s">
        <v>365</v>
      </c>
      <c r="E3635" t="s">
        <v>46</v>
      </c>
      <c r="F3635" t="s">
        <v>47</v>
      </c>
      <c r="G3635" t="s">
        <v>77</v>
      </c>
      <c r="H3635" t="s">
        <v>48</v>
      </c>
      <c r="I3635" t="s">
        <v>92</v>
      </c>
      <c r="J3635" t="s">
        <v>93</v>
      </c>
      <c r="K3635" t="s">
        <v>33</v>
      </c>
      <c r="L3635" t="s">
        <v>34</v>
      </c>
      <c r="M3635" t="s">
        <v>35</v>
      </c>
      <c r="N3635" s="1">
        <v>42418</v>
      </c>
      <c r="O3635" t="s">
        <v>96</v>
      </c>
      <c r="P3635" t="s">
        <v>97</v>
      </c>
      <c r="Q3635" t="s">
        <v>98</v>
      </c>
      <c r="R3635">
        <v>48</v>
      </c>
      <c r="S3635" t="s">
        <v>671</v>
      </c>
      <c r="T3635" s="2">
        <v>0.04</v>
      </c>
      <c r="U3635" t="s">
        <v>672</v>
      </c>
      <c r="V3635" t="s">
        <v>673</v>
      </c>
      <c r="W3635" t="s">
        <v>102</v>
      </c>
      <c r="X3635" t="s">
        <v>674</v>
      </c>
    </row>
    <row r="3636" spans="1:24" x14ac:dyDescent="0.3">
      <c r="A3636" t="s">
        <v>669</v>
      </c>
      <c r="B3636" s="1">
        <v>42417</v>
      </c>
      <c r="C3636" t="s">
        <v>364</v>
      </c>
      <c r="D3636" t="s">
        <v>365</v>
      </c>
      <c r="E3636" t="s">
        <v>46</v>
      </c>
      <c r="F3636" t="s">
        <v>47</v>
      </c>
      <c r="G3636" t="s">
        <v>77</v>
      </c>
      <c r="H3636" t="s">
        <v>48</v>
      </c>
      <c r="I3636" t="s">
        <v>31</v>
      </c>
      <c r="J3636" t="s">
        <v>93</v>
      </c>
      <c r="K3636" t="s">
        <v>94</v>
      </c>
      <c r="L3636" t="s">
        <v>34</v>
      </c>
      <c r="M3636" t="s">
        <v>35</v>
      </c>
      <c r="N3636" s="1">
        <v>42418</v>
      </c>
      <c r="O3636" t="s">
        <v>96</v>
      </c>
      <c r="P3636" t="s">
        <v>97</v>
      </c>
      <c r="Q3636" t="s">
        <v>98</v>
      </c>
      <c r="R3636">
        <v>25</v>
      </c>
      <c r="S3636" t="s">
        <v>671</v>
      </c>
      <c r="T3636" s="2">
        <v>0.09</v>
      </c>
      <c r="U3636" t="s">
        <v>672</v>
      </c>
      <c r="V3636" t="s">
        <v>673</v>
      </c>
      <c r="W3636" t="s">
        <v>102</v>
      </c>
      <c r="X3636" t="s">
        <v>674</v>
      </c>
    </row>
    <row r="3637" spans="1:24" x14ac:dyDescent="0.3">
      <c r="A3637" t="s">
        <v>669</v>
      </c>
      <c r="B3637" s="1">
        <v>42412</v>
      </c>
      <c r="C3637" t="s">
        <v>804</v>
      </c>
      <c r="D3637" t="s">
        <v>331</v>
      </c>
      <c r="E3637" t="s">
        <v>46</v>
      </c>
      <c r="F3637" t="s">
        <v>47</v>
      </c>
      <c r="G3637" t="s">
        <v>77</v>
      </c>
      <c r="H3637" t="s">
        <v>107</v>
      </c>
      <c r="I3637" t="s">
        <v>31</v>
      </c>
      <c r="J3637" t="s">
        <v>93</v>
      </c>
      <c r="K3637" t="s">
        <v>94</v>
      </c>
      <c r="L3637" t="s">
        <v>34</v>
      </c>
      <c r="M3637" t="s">
        <v>35</v>
      </c>
      <c r="N3637" s="1">
        <v>42413</v>
      </c>
      <c r="O3637" t="s">
        <v>96</v>
      </c>
      <c r="P3637" t="s">
        <v>97</v>
      </c>
      <c r="Q3637" t="s">
        <v>98</v>
      </c>
      <c r="R3637">
        <v>13</v>
      </c>
      <c r="S3637" t="s">
        <v>671</v>
      </c>
      <c r="T3637" s="2">
        <v>0.03</v>
      </c>
      <c r="U3637" t="s">
        <v>672</v>
      </c>
      <c r="V3637" t="s">
        <v>673</v>
      </c>
      <c r="W3637" t="s">
        <v>102</v>
      </c>
      <c r="X3637" t="s">
        <v>674</v>
      </c>
    </row>
    <row r="3638" spans="1:24" x14ac:dyDescent="0.3">
      <c r="A3638" t="s">
        <v>669</v>
      </c>
      <c r="B3638" s="1">
        <v>42112</v>
      </c>
      <c r="C3638" t="s">
        <v>2338</v>
      </c>
      <c r="D3638" t="s">
        <v>365</v>
      </c>
      <c r="E3638" t="s">
        <v>46</v>
      </c>
      <c r="F3638" t="s">
        <v>47</v>
      </c>
      <c r="G3638" t="s">
        <v>134</v>
      </c>
      <c r="H3638" t="s">
        <v>48</v>
      </c>
      <c r="I3638" t="s">
        <v>121</v>
      </c>
      <c r="J3638" t="s">
        <v>771</v>
      </c>
      <c r="K3638" t="s">
        <v>33</v>
      </c>
      <c r="L3638" t="s">
        <v>34</v>
      </c>
      <c r="M3638" t="s">
        <v>35</v>
      </c>
      <c r="N3638" s="1">
        <v>42113</v>
      </c>
      <c r="O3638" t="s">
        <v>772</v>
      </c>
      <c r="P3638" t="s">
        <v>773</v>
      </c>
      <c r="Q3638" t="s">
        <v>774</v>
      </c>
      <c r="R3638">
        <v>41</v>
      </c>
      <c r="S3638" t="s">
        <v>6341</v>
      </c>
      <c r="T3638" s="2">
        <v>0.08</v>
      </c>
      <c r="U3638" t="s">
        <v>741</v>
      </c>
      <c r="V3638" t="s">
        <v>6342</v>
      </c>
      <c r="W3638" t="s">
        <v>778</v>
      </c>
      <c r="X3638" t="s">
        <v>6343</v>
      </c>
    </row>
    <row r="3639" spans="1:24" x14ac:dyDescent="0.3">
      <c r="A3639" t="s">
        <v>669</v>
      </c>
      <c r="B3639" s="1">
        <v>42057</v>
      </c>
      <c r="C3639" t="s">
        <v>2746</v>
      </c>
      <c r="D3639" t="s">
        <v>324</v>
      </c>
      <c r="E3639" t="s">
        <v>27</v>
      </c>
      <c r="F3639" t="s">
        <v>28</v>
      </c>
      <c r="G3639" t="s">
        <v>91</v>
      </c>
      <c r="H3639" t="s">
        <v>205</v>
      </c>
      <c r="I3639" t="s">
        <v>121</v>
      </c>
      <c r="J3639" t="s">
        <v>93</v>
      </c>
      <c r="K3639" t="s">
        <v>94</v>
      </c>
      <c r="L3639" t="s">
        <v>109</v>
      </c>
      <c r="M3639" t="s">
        <v>35</v>
      </c>
      <c r="N3639" s="1">
        <v>42373</v>
      </c>
      <c r="O3639" t="s">
        <v>96</v>
      </c>
      <c r="P3639" t="s">
        <v>97</v>
      </c>
      <c r="Q3639" t="s">
        <v>98</v>
      </c>
      <c r="R3639">
        <v>22</v>
      </c>
      <c r="S3639" t="s">
        <v>671</v>
      </c>
      <c r="T3639" s="2">
        <v>0.02</v>
      </c>
      <c r="U3639" t="s">
        <v>672</v>
      </c>
      <c r="V3639" t="s">
        <v>673</v>
      </c>
      <c r="W3639" t="s">
        <v>102</v>
      </c>
      <c r="X3639" t="s">
        <v>674</v>
      </c>
    </row>
    <row r="3640" spans="1:24" x14ac:dyDescent="0.3">
      <c r="A3640" t="s">
        <v>669</v>
      </c>
      <c r="B3640" s="1">
        <v>42414</v>
      </c>
      <c r="C3640" t="s">
        <v>963</v>
      </c>
      <c r="D3640" t="s">
        <v>964</v>
      </c>
      <c r="E3640" t="s">
        <v>27</v>
      </c>
      <c r="F3640" t="s">
        <v>28</v>
      </c>
      <c r="G3640" t="s">
        <v>29</v>
      </c>
      <c r="H3640" t="s">
        <v>965</v>
      </c>
      <c r="I3640" t="s">
        <v>31</v>
      </c>
      <c r="J3640" t="s">
        <v>93</v>
      </c>
      <c r="K3640" t="s">
        <v>94</v>
      </c>
      <c r="L3640" t="s">
        <v>95</v>
      </c>
      <c r="M3640" t="s">
        <v>35</v>
      </c>
      <c r="N3640" s="1">
        <v>42416</v>
      </c>
      <c r="O3640" t="s">
        <v>96</v>
      </c>
      <c r="P3640" t="s">
        <v>97</v>
      </c>
      <c r="Q3640" t="s">
        <v>98</v>
      </c>
      <c r="R3640">
        <v>31</v>
      </c>
      <c r="S3640" t="s">
        <v>671</v>
      </c>
      <c r="T3640" s="2">
        <v>0.09</v>
      </c>
      <c r="U3640" t="s">
        <v>672</v>
      </c>
      <c r="V3640" t="s">
        <v>673</v>
      </c>
      <c r="W3640" t="s">
        <v>102</v>
      </c>
      <c r="X3640" t="s">
        <v>674</v>
      </c>
    </row>
    <row r="3641" spans="1:24" x14ac:dyDescent="0.3">
      <c r="A3641" t="s">
        <v>669</v>
      </c>
      <c r="B3641" s="1">
        <v>42597</v>
      </c>
      <c r="C3641" t="s">
        <v>530</v>
      </c>
      <c r="D3641" t="s">
        <v>531</v>
      </c>
      <c r="E3641" t="s">
        <v>27</v>
      </c>
      <c r="F3641" t="s">
        <v>28</v>
      </c>
      <c r="G3641" t="s">
        <v>29</v>
      </c>
      <c r="H3641" t="s">
        <v>30</v>
      </c>
      <c r="I3641" t="s">
        <v>196</v>
      </c>
      <c r="J3641" t="s">
        <v>93</v>
      </c>
      <c r="K3641" t="s">
        <v>94</v>
      </c>
      <c r="L3641" t="s">
        <v>95</v>
      </c>
      <c r="M3641" t="s">
        <v>35</v>
      </c>
      <c r="N3641" s="1">
        <v>42602</v>
      </c>
      <c r="O3641" t="s">
        <v>96</v>
      </c>
      <c r="P3641" t="s">
        <v>97</v>
      </c>
      <c r="Q3641" t="s">
        <v>98</v>
      </c>
      <c r="R3641">
        <v>47</v>
      </c>
      <c r="S3641" t="s">
        <v>671</v>
      </c>
      <c r="T3641" s="2">
        <v>0.04</v>
      </c>
      <c r="U3641" t="s">
        <v>672</v>
      </c>
      <c r="V3641" t="s">
        <v>673</v>
      </c>
      <c r="W3641" t="s">
        <v>102</v>
      </c>
      <c r="X3641" t="s">
        <v>674</v>
      </c>
    </row>
    <row r="3642" spans="1:24" x14ac:dyDescent="0.3">
      <c r="A3642" t="s">
        <v>669</v>
      </c>
      <c r="B3642" s="1">
        <v>42541</v>
      </c>
      <c r="C3642" t="s">
        <v>2622</v>
      </c>
      <c r="D3642" t="s">
        <v>133</v>
      </c>
      <c r="E3642" t="s">
        <v>27</v>
      </c>
      <c r="F3642" t="s">
        <v>28</v>
      </c>
      <c r="G3642" t="s">
        <v>77</v>
      </c>
      <c r="H3642" t="s">
        <v>62</v>
      </c>
      <c r="I3642" t="s">
        <v>92</v>
      </c>
      <c r="J3642" t="s">
        <v>507</v>
      </c>
      <c r="K3642" t="s">
        <v>94</v>
      </c>
      <c r="L3642" t="s">
        <v>34</v>
      </c>
      <c r="M3642" t="s">
        <v>35</v>
      </c>
      <c r="N3642" s="1">
        <v>42541</v>
      </c>
      <c r="O3642" t="s">
        <v>508</v>
      </c>
      <c r="P3642" t="s">
        <v>509</v>
      </c>
      <c r="Q3642" t="s">
        <v>510</v>
      </c>
      <c r="R3642">
        <v>30</v>
      </c>
      <c r="S3642" t="s">
        <v>9285</v>
      </c>
      <c r="T3642" s="2">
        <v>0.08</v>
      </c>
      <c r="U3642" t="s">
        <v>1028</v>
      </c>
      <c r="V3642" t="s">
        <v>9286</v>
      </c>
      <c r="W3642" t="s">
        <v>514</v>
      </c>
      <c r="X3642" t="s">
        <v>9287</v>
      </c>
    </row>
    <row r="3643" spans="1:24" x14ac:dyDescent="0.3">
      <c r="A3643" t="s">
        <v>669</v>
      </c>
      <c r="B3643" s="1">
        <v>42413</v>
      </c>
      <c r="C3643" t="s">
        <v>1074</v>
      </c>
      <c r="D3643" t="s">
        <v>106</v>
      </c>
      <c r="E3643" t="s">
        <v>46</v>
      </c>
      <c r="F3643" t="s">
        <v>47</v>
      </c>
      <c r="G3643" t="s">
        <v>29</v>
      </c>
      <c r="H3643" t="s">
        <v>107</v>
      </c>
      <c r="I3643" t="s">
        <v>63</v>
      </c>
      <c r="J3643" t="s">
        <v>93</v>
      </c>
      <c r="K3643" t="s">
        <v>94</v>
      </c>
      <c r="L3643" t="s">
        <v>34</v>
      </c>
      <c r="M3643" t="s">
        <v>156</v>
      </c>
      <c r="N3643" s="1">
        <v>42416</v>
      </c>
      <c r="O3643" t="s">
        <v>96</v>
      </c>
      <c r="P3643" t="s">
        <v>97</v>
      </c>
      <c r="Q3643" t="s">
        <v>98</v>
      </c>
      <c r="R3643">
        <v>32</v>
      </c>
      <c r="S3643" t="s">
        <v>671</v>
      </c>
      <c r="T3643" s="2">
        <v>0.1</v>
      </c>
      <c r="U3643" t="s">
        <v>672</v>
      </c>
      <c r="V3643" t="s">
        <v>673</v>
      </c>
      <c r="W3643" t="s">
        <v>102</v>
      </c>
      <c r="X3643" t="s">
        <v>674</v>
      </c>
    </row>
    <row r="3644" spans="1:24" x14ac:dyDescent="0.3">
      <c r="A3644" t="s">
        <v>4518</v>
      </c>
      <c r="B3644" s="1">
        <v>42413</v>
      </c>
      <c r="C3644" t="s">
        <v>1074</v>
      </c>
      <c r="D3644" t="s">
        <v>106</v>
      </c>
      <c r="E3644" t="s">
        <v>46</v>
      </c>
      <c r="F3644" t="s">
        <v>47</v>
      </c>
      <c r="G3644" t="s">
        <v>91</v>
      </c>
      <c r="H3644" t="s">
        <v>107</v>
      </c>
      <c r="I3644" t="s">
        <v>121</v>
      </c>
      <c r="J3644" t="s">
        <v>3031</v>
      </c>
      <c r="K3644" t="s">
        <v>94</v>
      </c>
      <c r="L3644" t="s">
        <v>34</v>
      </c>
      <c r="M3644" t="s">
        <v>156</v>
      </c>
      <c r="N3644" s="1">
        <v>42416</v>
      </c>
      <c r="O3644" t="s">
        <v>2241</v>
      </c>
      <c r="P3644" t="s">
        <v>1882</v>
      </c>
      <c r="Q3644" t="s">
        <v>1379</v>
      </c>
      <c r="R3644">
        <v>38</v>
      </c>
      <c r="S3644" t="s">
        <v>4302</v>
      </c>
      <c r="T3644" s="2">
        <v>0.03</v>
      </c>
      <c r="U3644" t="s">
        <v>4519</v>
      </c>
      <c r="V3644" t="s">
        <v>4520</v>
      </c>
      <c r="W3644" t="s">
        <v>3034</v>
      </c>
      <c r="X3644" t="s">
        <v>1276</v>
      </c>
    </row>
    <row r="3645" spans="1:24" x14ac:dyDescent="0.3">
      <c r="A3645" t="s">
        <v>8389</v>
      </c>
      <c r="B3645" s="1">
        <v>42386</v>
      </c>
      <c r="C3645" t="s">
        <v>8390</v>
      </c>
      <c r="D3645" t="s">
        <v>591</v>
      </c>
      <c r="E3645" t="s">
        <v>27</v>
      </c>
      <c r="F3645" t="s">
        <v>28</v>
      </c>
      <c r="G3645" t="s">
        <v>77</v>
      </c>
      <c r="H3645" t="s">
        <v>241</v>
      </c>
      <c r="I3645" t="s">
        <v>92</v>
      </c>
      <c r="J3645" t="s">
        <v>2623</v>
      </c>
      <c r="K3645" t="s">
        <v>94</v>
      </c>
      <c r="L3645" t="s">
        <v>34</v>
      </c>
      <c r="M3645" t="s">
        <v>35</v>
      </c>
      <c r="N3645" s="1">
        <v>42388</v>
      </c>
      <c r="O3645" t="s">
        <v>2624</v>
      </c>
      <c r="P3645" t="s">
        <v>2625</v>
      </c>
      <c r="Q3645" t="s">
        <v>2626</v>
      </c>
      <c r="R3645">
        <v>44</v>
      </c>
      <c r="S3645" t="s">
        <v>8391</v>
      </c>
      <c r="T3645" s="2">
        <v>0.03</v>
      </c>
      <c r="U3645" t="s">
        <v>4555</v>
      </c>
      <c r="V3645" t="s">
        <v>8392</v>
      </c>
      <c r="W3645" t="s">
        <v>1234</v>
      </c>
      <c r="X3645" t="s">
        <v>8393</v>
      </c>
    </row>
    <row r="3646" spans="1:24" x14ac:dyDescent="0.3">
      <c r="A3646" t="s">
        <v>8389</v>
      </c>
      <c r="B3646" s="1">
        <v>42579</v>
      </c>
      <c r="C3646" t="s">
        <v>2444</v>
      </c>
      <c r="D3646" t="s">
        <v>1617</v>
      </c>
      <c r="E3646" t="s">
        <v>27</v>
      </c>
      <c r="F3646" t="s">
        <v>28</v>
      </c>
      <c r="G3646" t="s">
        <v>91</v>
      </c>
      <c r="H3646" t="s">
        <v>78</v>
      </c>
      <c r="I3646" t="s">
        <v>121</v>
      </c>
      <c r="J3646" t="s">
        <v>423</v>
      </c>
      <c r="K3646" t="s">
        <v>94</v>
      </c>
      <c r="L3646" t="s">
        <v>109</v>
      </c>
      <c r="M3646" t="s">
        <v>35</v>
      </c>
      <c r="N3646" s="1">
        <v>42581</v>
      </c>
      <c r="O3646" t="s">
        <v>424</v>
      </c>
      <c r="P3646" t="s">
        <v>356</v>
      </c>
      <c r="Q3646" t="s">
        <v>341</v>
      </c>
      <c r="R3646">
        <v>3</v>
      </c>
      <c r="S3646" t="s">
        <v>11733</v>
      </c>
      <c r="T3646" s="2">
        <v>0.05</v>
      </c>
      <c r="U3646" t="s">
        <v>9593</v>
      </c>
      <c r="V3646" t="s">
        <v>2683</v>
      </c>
      <c r="W3646" t="s">
        <v>428</v>
      </c>
      <c r="X3646" t="s">
        <v>4624</v>
      </c>
    </row>
    <row r="3647" spans="1:24" x14ac:dyDescent="0.3">
      <c r="A3647" t="s">
        <v>6225</v>
      </c>
      <c r="B3647" s="1">
        <v>42455</v>
      </c>
      <c r="C3647" t="s">
        <v>884</v>
      </c>
      <c r="D3647" t="s">
        <v>591</v>
      </c>
      <c r="E3647" t="s">
        <v>27</v>
      </c>
      <c r="F3647" t="s">
        <v>28</v>
      </c>
      <c r="G3647" t="s">
        <v>77</v>
      </c>
      <c r="H3647" t="s">
        <v>241</v>
      </c>
      <c r="I3647" t="s">
        <v>121</v>
      </c>
      <c r="J3647" t="s">
        <v>411</v>
      </c>
      <c r="K3647" t="s">
        <v>94</v>
      </c>
      <c r="L3647" t="s">
        <v>34</v>
      </c>
      <c r="M3647" t="s">
        <v>35</v>
      </c>
      <c r="N3647" s="1">
        <v>42457</v>
      </c>
      <c r="O3647" t="s">
        <v>412</v>
      </c>
      <c r="P3647" t="s">
        <v>413</v>
      </c>
      <c r="Q3647" t="s">
        <v>414</v>
      </c>
      <c r="R3647">
        <v>46</v>
      </c>
      <c r="S3647" t="s">
        <v>6226</v>
      </c>
      <c r="T3647" s="2">
        <v>0.02</v>
      </c>
      <c r="U3647" t="s">
        <v>6227</v>
      </c>
      <c r="V3647" t="s">
        <v>6228</v>
      </c>
      <c r="W3647" t="s">
        <v>376</v>
      </c>
      <c r="X3647" t="s">
        <v>6229</v>
      </c>
    </row>
    <row r="3648" spans="1:24" x14ac:dyDescent="0.3">
      <c r="A3648" t="s">
        <v>6225</v>
      </c>
      <c r="B3648" s="1">
        <v>42536</v>
      </c>
      <c r="C3648" t="s">
        <v>590</v>
      </c>
      <c r="D3648" t="s">
        <v>591</v>
      </c>
      <c r="E3648" t="s">
        <v>27</v>
      </c>
      <c r="F3648" t="s">
        <v>28</v>
      </c>
      <c r="G3648" t="s">
        <v>29</v>
      </c>
      <c r="H3648" t="s">
        <v>241</v>
      </c>
      <c r="I3648" t="s">
        <v>31</v>
      </c>
      <c r="J3648" t="s">
        <v>1813</v>
      </c>
      <c r="K3648" t="s">
        <v>94</v>
      </c>
      <c r="L3648" t="s">
        <v>95</v>
      </c>
      <c r="M3648" t="s">
        <v>35</v>
      </c>
      <c r="N3648" s="1">
        <v>42538</v>
      </c>
      <c r="O3648" t="s">
        <v>1814</v>
      </c>
      <c r="P3648" t="s">
        <v>1815</v>
      </c>
      <c r="Q3648" t="s">
        <v>1107</v>
      </c>
      <c r="R3648">
        <v>33</v>
      </c>
      <c r="S3648" t="s">
        <v>9522</v>
      </c>
      <c r="T3648" s="2">
        <v>0.06</v>
      </c>
      <c r="U3648" t="s">
        <v>111</v>
      </c>
      <c r="V3648" t="s">
        <v>9523</v>
      </c>
      <c r="W3648" t="s">
        <v>1587</v>
      </c>
      <c r="X3648" t="s">
        <v>9524</v>
      </c>
    </row>
    <row r="3649" spans="1:24" x14ac:dyDescent="0.3">
      <c r="A3649" t="s">
        <v>6225</v>
      </c>
      <c r="B3649" s="1">
        <v>42616</v>
      </c>
      <c r="C3649" t="s">
        <v>3366</v>
      </c>
      <c r="D3649" t="s">
        <v>421</v>
      </c>
      <c r="E3649" t="s">
        <v>27</v>
      </c>
      <c r="F3649" t="s">
        <v>28</v>
      </c>
      <c r="G3649" t="s">
        <v>134</v>
      </c>
      <c r="H3649" t="s">
        <v>422</v>
      </c>
      <c r="I3649" t="s">
        <v>63</v>
      </c>
      <c r="J3649" t="s">
        <v>532</v>
      </c>
      <c r="K3649" t="s">
        <v>94</v>
      </c>
      <c r="L3649" t="s">
        <v>34</v>
      </c>
      <c r="M3649" t="s">
        <v>35</v>
      </c>
      <c r="N3649" s="1">
        <v>42618</v>
      </c>
      <c r="O3649" t="s">
        <v>501</v>
      </c>
      <c r="P3649" t="s">
        <v>533</v>
      </c>
      <c r="Q3649" t="s">
        <v>534</v>
      </c>
      <c r="R3649">
        <v>20</v>
      </c>
      <c r="S3649" t="s">
        <v>11532</v>
      </c>
      <c r="T3649" s="2">
        <v>0.08</v>
      </c>
      <c r="U3649" t="s">
        <v>6097</v>
      </c>
      <c r="V3649" t="s">
        <v>11533</v>
      </c>
      <c r="W3649" t="s">
        <v>538</v>
      </c>
      <c r="X3649" t="s">
        <v>11534</v>
      </c>
    </row>
    <row r="3650" spans="1:24" x14ac:dyDescent="0.3">
      <c r="A3650" t="s">
        <v>8579</v>
      </c>
      <c r="B3650" s="1">
        <v>41986</v>
      </c>
      <c r="C3650" t="s">
        <v>1047</v>
      </c>
      <c r="D3650" t="s">
        <v>162</v>
      </c>
      <c r="E3650" t="s">
        <v>46</v>
      </c>
      <c r="F3650" t="s">
        <v>47</v>
      </c>
      <c r="G3650" t="s">
        <v>77</v>
      </c>
      <c r="H3650" t="s">
        <v>107</v>
      </c>
      <c r="I3650" t="s">
        <v>196</v>
      </c>
      <c r="J3650" t="s">
        <v>1853</v>
      </c>
      <c r="K3650" t="s">
        <v>723</v>
      </c>
      <c r="L3650" t="s">
        <v>50</v>
      </c>
      <c r="M3650" t="s">
        <v>35</v>
      </c>
      <c r="N3650" s="1">
        <v>41988</v>
      </c>
      <c r="O3650" t="s">
        <v>2800</v>
      </c>
      <c r="P3650" t="s">
        <v>1855</v>
      </c>
      <c r="Q3650" t="s">
        <v>2801</v>
      </c>
      <c r="R3650">
        <v>1</v>
      </c>
      <c r="S3650" t="s">
        <v>8580</v>
      </c>
      <c r="T3650" s="2">
        <v>0</v>
      </c>
      <c r="U3650" t="s">
        <v>7603</v>
      </c>
      <c r="V3650" t="s">
        <v>8581</v>
      </c>
      <c r="W3650" t="s">
        <v>881</v>
      </c>
      <c r="X3650" t="s">
        <v>1598</v>
      </c>
    </row>
    <row r="3651" spans="1:24" x14ac:dyDescent="0.3">
      <c r="A3651" t="s">
        <v>8579</v>
      </c>
      <c r="B3651" s="1">
        <v>42605</v>
      </c>
      <c r="C3651" t="s">
        <v>173</v>
      </c>
      <c r="D3651" t="s">
        <v>252</v>
      </c>
      <c r="E3651" t="s">
        <v>27</v>
      </c>
      <c r="F3651" t="s">
        <v>28</v>
      </c>
      <c r="G3651" t="s">
        <v>29</v>
      </c>
      <c r="H3651" t="s">
        <v>62</v>
      </c>
      <c r="I3651" t="s">
        <v>92</v>
      </c>
      <c r="J3651" t="s">
        <v>994</v>
      </c>
      <c r="K3651" t="s">
        <v>94</v>
      </c>
      <c r="L3651" t="s">
        <v>95</v>
      </c>
      <c r="M3651" t="s">
        <v>35</v>
      </c>
      <c r="N3651" s="1">
        <v>42607</v>
      </c>
      <c r="O3651" t="s">
        <v>995</v>
      </c>
      <c r="P3651" t="s">
        <v>996</v>
      </c>
      <c r="Q3651" t="s">
        <v>997</v>
      </c>
      <c r="R3651">
        <v>2</v>
      </c>
      <c r="S3651" t="s">
        <v>11962</v>
      </c>
      <c r="T3651" s="2">
        <v>0.03</v>
      </c>
      <c r="U3651" t="s">
        <v>4180</v>
      </c>
      <c r="V3651" t="s">
        <v>11963</v>
      </c>
      <c r="W3651" t="s">
        <v>1001</v>
      </c>
      <c r="X3651" t="s">
        <v>11964</v>
      </c>
    </row>
    <row r="3652" spans="1:24" x14ac:dyDescent="0.3">
      <c r="A3652" t="s">
        <v>1545</v>
      </c>
      <c r="B3652" s="1">
        <v>42423</v>
      </c>
      <c r="C3652" t="s">
        <v>1546</v>
      </c>
      <c r="D3652" t="s">
        <v>1547</v>
      </c>
      <c r="E3652" t="s">
        <v>27</v>
      </c>
      <c r="F3652" t="s">
        <v>28</v>
      </c>
      <c r="G3652" t="s">
        <v>77</v>
      </c>
      <c r="H3652" t="s">
        <v>433</v>
      </c>
      <c r="I3652" t="s">
        <v>196</v>
      </c>
      <c r="J3652" t="s">
        <v>1548</v>
      </c>
      <c r="K3652" t="s">
        <v>94</v>
      </c>
      <c r="L3652" t="s">
        <v>34</v>
      </c>
      <c r="M3652" t="s">
        <v>35</v>
      </c>
      <c r="N3652" s="1">
        <v>42424</v>
      </c>
      <c r="O3652" t="s">
        <v>1549</v>
      </c>
      <c r="P3652" t="s">
        <v>1550</v>
      </c>
      <c r="Q3652" t="s">
        <v>1551</v>
      </c>
      <c r="R3652">
        <v>25</v>
      </c>
      <c r="S3652" t="s">
        <v>1552</v>
      </c>
      <c r="T3652" s="2">
        <v>0</v>
      </c>
      <c r="U3652" t="s">
        <v>1553</v>
      </c>
      <c r="V3652" t="s">
        <v>1554</v>
      </c>
      <c r="W3652" t="s">
        <v>1167</v>
      </c>
      <c r="X3652" t="s">
        <v>1555</v>
      </c>
    </row>
    <row r="3653" spans="1:24" x14ac:dyDescent="0.3">
      <c r="A3653" t="s">
        <v>1545</v>
      </c>
      <c r="B3653" s="1">
        <v>42521</v>
      </c>
      <c r="C3653" t="s">
        <v>2975</v>
      </c>
      <c r="D3653" t="s">
        <v>1005</v>
      </c>
      <c r="E3653" t="s">
        <v>27</v>
      </c>
      <c r="F3653" t="s">
        <v>28</v>
      </c>
      <c r="G3653" t="s">
        <v>77</v>
      </c>
      <c r="H3653" t="s">
        <v>281</v>
      </c>
      <c r="I3653" t="s">
        <v>92</v>
      </c>
      <c r="J3653" t="s">
        <v>2510</v>
      </c>
      <c r="K3653" t="s">
        <v>94</v>
      </c>
      <c r="L3653" t="s">
        <v>34</v>
      </c>
      <c r="M3653" t="s">
        <v>35</v>
      </c>
      <c r="N3653" s="1">
        <v>42523</v>
      </c>
      <c r="O3653" t="s">
        <v>2475</v>
      </c>
      <c r="P3653" t="s">
        <v>2511</v>
      </c>
      <c r="Q3653" t="s">
        <v>2512</v>
      </c>
      <c r="R3653">
        <v>19</v>
      </c>
      <c r="S3653" t="s">
        <v>1481</v>
      </c>
      <c r="T3653" s="2">
        <v>7.0000000000000007E-2</v>
      </c>
      <c r="U3653" t="s">
        <v>1482</v>
      </c>
      <c r="V3653" t="s">
        <v>2976</v>
      </c>
      <c r="W3653" t="s">
        <v>2516</v>
      </c>
      <c r="X3653" t="s">
        <v>2977</v>
      </c>
    </row>
    <row r="3654" spans="1:24" x14ac:dyDescent="0.3">
      <c r="A3654" t="s">
        <v>1545</v>
      </c>
      <c r="B3654" s="1">
        <v>41496</v>
      </c>
      <c r="C3654" t="s">
        <v>968</v>
      </c>
      <c r="D3654" t="s">
        <v>306</v>
      </c>
      <c r="E3654" t="s">
        <v>46</v>
      </c>
      <c r="F3654" t="s">
        <v>47</v>
      </c>
      <c r="G3654" t="s">
        <v>77</v>
      </c>
      <c r="H3654" t="s">
        <v>107</v>
      </c>
      <c r="I3654" t="s">
        <v>121</v>
      </c>
      <c r="J3654" t="s">
        <v>507</v>
      </c>
      <c r="K3654" t="s">
        <v>94</v>
      </c>
      <c r="L3654" t="s">
        <v>34</v>
      </c>
      <c r="M3654" t="s">
        <v>35</v>
      </c>
      <c r="N3654" s="1">
        <v>41498</v>
      </c>
      <c r="O3654" t="s">
        <v>508</v>
      </c>
      <c r="P3654" t="s">
        <v>509</v>
      </c>
      <c r="Q3654" t="s">
        <v>510</v>
      </c>
      <c r="R3654">
        <v>1</v>
      </c>
      <c r="S3654" t="s">
        <v>5169</v>
      </c>
      <c r="T3654" s="2">
        <v>0</v>
      </c>
      <c r="U3654" t="s">
        <v>5170</v>
      </c>
      <c r="V3654" t="s">
        <v>2342</v>
      </c>
      <c r="W3654" t="s">
        <v>514</v>
      </c>
      <c r="X3654" t="s">
        <v>5171</v>
      </c>
    </row>
    <row r="3655" spans="1:24" x14ac:dyDescent="0.3">
      <c r="A3655" t="s">
        <v>1545</v>
      </c>
      <c r="B3655" s="1">
        <v>42369</v>
      </c>
      <c r="C3655" t="s">
        <v>866</v>
      </c>
      <c r="D3655" t="s">
        <v>867</v>
      </c>
      <c r="E3655" t="s">
        <v>27</v>
      </c>
      <c r="F3655" t="s">
        <v>28</v>
      </c>
      <c r="G3655" t="s">
        <v>91</v>
      </c>
      <c r="H3655" t="s">
        <v>289</v>
      </c>
      <c r="I3655" t="s">
        <v>121</v>
      </c>
      <c r="J3655" t="s">
        <v>423</v>
      </c>
      <c r="K3655" t="s">
        <v>94</v>
      </c>
      <c r="L3655" t="s">
        <v>34</v>
      </c>
      <c r="M3655" t="s">
        <v>35</v>
      </c>
      <c r="N3655" s="1">
        <v>42370</v>
      </c>
      <c r="O3655" t="s">
        <v>424</v>
      </c>
      <c r="P3655" t="s">
        <v>356</v>
      </c>
      <c r="Q3655" t="s">
        <v>341</v>
      </c>
      <c r="R3655">
        <v>50</v>
      </c>
      <c r="S3655" t="s">
        <v>6592</v>
      </c>
      <c r="T3655" s="2">
        <v>7.0000000000000007E-2</v>
      </c>
      <c r="U3655" t="s">
        <v>6593</v>
      </c>
      <c r="V3655" t="s">
        <v>6594</v>
      </c>
      <c r="W3655" t="s">
        <v>428</v>
      </c>
      <c r="X3655" t="s">
        <v>6595</v>
      </c>
    </row>
    <row r="3656" spans="1:24" x14ac:dyDescent="0.3">
      <c r="A3656" t="s">
        <v>1545</v>
      </c>
      <c r="B3656" s="1">
        <v>42151</v>
      </c>
      <c r="C3656" t="s">
        <v>2669</v>
      </c>
      <c r="D3656" t="s">
        <v>2332</v>
      </c>
      <c r="E3656" t="s">
        <v>27</v>
      </c>
      <c r="F3656" t="s">
        <v>28</v>
      </c>
      <c r="G3656" t="s">
        <v>91</v>
      </c>
      <c r="H3656" t="s">
        <v>422</v>
      </c>
      <c r="I3656" t="s">
        <v>121</v>
      </c>
      <c r="J3656" t="s">
        <v>1377</v>
      </c>
      <c r="K3656" t="s">
        <v>94</v>
      </c>
      <c r="L3656" t="s">
        <v>95</v>
      </c>
      <c r="M3656" t="s">
        <v>35</v>
      </c>
      <c r="N3656" s="1">
        <v>42153</v>
      </c>
      <c r="O3656" t="s">
        <v>1378</v>
      </c>
      <c r="P3656" t="s">
        <v>1379</v>
      </c>
      <c r="Q3656" t="s">
        <v>1380</v>
      </c>
      <c r="R3656">
        <v>19</v>
      </c>
      <c r="S3656" t="s">
        <v>4275</v>
      </c>
      <c r="T3656" s="2">
        <v>0.03</v>
      </c>
      <c r="U3656" t="s">
        <v>1038</v>
      </c>
      <c r="V3656" t="s">
        <v>9246</v>
      </c>
      <c r="W3656" t="s">
        <v>1384</v>
      </c>
      <c r="X3656" t="s">
        <v>8285</v>
      </c>
    </row>
    <row r="3657" spans="1:24" x14ac:dyDescent="0.3">
      <c r="A3657" t="s">
        <v>1545</v>
      </c>
      <c r="B3657" s="1">
        <v>42242</v>
      </c>
      <c r="C3657" t="s">
        <v>2192</v>
      </c>
      <c r="D3657" t="s">
        <v>365</v>
      </c>
      <c r="E3657" t="s">
        <v>46</v>
      </c>
      <c r="F3657" t="s">
        <v>47</v>
      </c>
      <c r="G3657" t="s">
        <v>77</v>
      </c>
      <c r="H3657" t="s">
        <v>48</v>
      </c>
      <c r="I3657" t="s">
        <v>31</v>
      </c>
      <c r="J3657" t="s">
        <v>185</v>
      </c>
      <c r="K3657" t="s">
        <v>33</v>
      </c>
      <c r="L3657" t="s">
        <v>109</v>
      </c>
      <c r="M3657" t="s">
        <v>35</v>
      </c>
      <c r="N3657" s="1">
        <v>42244</v>
      </c>
      <c r="O3657" t="s">
        <v>186</v>
      </c>
      <c r="P3657" t="s">
        <v>187</v>
      </c>
      <c r="Q3657" t="s">
        <v>188</v>
      </c>
      <c r="R3657">
        <v>1</v>
      </c>
      <c r="S3657" t="s">
        <v>4468</v>
      </c>
      <c r="T3657" s="2">
        <v>0.1</v>
      </c>
      <c r="U3657" t="s">
        <v>4624</v>
      </c>
      <c r="V3657" t="s">
        <v>4625</v>
      </c>
      <c r="W3657" t="s">
        <v>165</v>
      </c>
      <c r="X3657" t="s">
        <v>10420</v>
      </c>
    </row>
    <row r="3658" spans="1:24" x14ac:dyDescent="0.3">
      <c r="A3658" t="s">
        <v>1545</v>
      </c>
      <c r="B3658" s="1">
        <v>42255</v>
      </c>
      <c r="C3658" t="s">
        <v>4717</v>
      </c>
      <c r="D3658" t="s">
        <v>683</v>
      </c>
      <c r="E3658" t="s">
        <v>46</v>
      </c>
      <c r="F3658" t="s">
        <v>47</v>
      </c>
      <c r="G3658" t="s">
        <v>77</v>
      </c>
      <c r="H3658" t="s">
        <v>107</v>
      </c>
      <c r="I3658" t="s">
        <v>31</v>
      </c>
      <c r="J3658" t="s">
        <v>564</v>
      </c>
      <c r="K3658" t="s">
        <v>94</v>
      </c>
      <c r="L3658" t="s">
        <v>109</v>
      </c>
      <c r="M3658" t="s">
        <v>35</v>
      </c>
      <c r="N3658" s="1">
        <v>42257</v>
      </c>
      <c r="O3658" t="s">
        <v>565</v>
      </c>
      <c r="P3658" t="s">
        <v>566</v>
      </c>
      <c r="Q3658" t="s">
        <v>567</v>
      </c>
      <c r="R3658">
        <v>21</v>
      </c>
      <c r="S3658" t="s">
        <v>10573</v>
      </c>
      <c r="T3658" s="2">
        <v>7.0000000000000007E-2</v>
      </c>
      <c r="U3658" t="s">
        <v>480</v>
      </c>
      <c r="V3658" t="s">
        <v>10574</v>
      </c>
      <c r="W3658" t="s">
        <v>224</v>
      </c>
      <c r="X3658" t="s">
        <v>7967</v>
      </c>
    </row>
    <row r="3659" spans="1:24" x14ac:dyDescent="0.3">
      <c r="A3659" t="s">
        <v>1545</v>
      </c>
      <c r="B3659" s="1">
        <v>42423</v>
      </c>
      <c r="C3659" t="s">
        <v>1546</v>
      </c>
      <c r="D3659" t="s">
        <v>1547</v>
      </c>
      <c r="E3659" t="s">
        <v>27</v>
      </c>
      <c r="F3659" t="s">
        <v>28</v>
      </c>
      <c r="G3659" t="s">
        <v>77</v>
      </c>
      <c r="H3659" t="s">
        <v>433</v>
      </c>
      <c r="I3659" t="s">
        <v>31</v>
      </c>
      <c r="J3659" t="s">
        <v>1548</v>
      </c>
      <c r="K3659" t="s">
        <v>94</v>
      </c>
      <c r="L3659" t="s">
        <v>34</v>
      </c>
      <c r="M3659" t="s">
        <v>35</v>
      </c>
      <c r="N3659" s="1">
        <v>42424</v>
      </c>
      <c r="O3659" t="s">
        <v>1549</v>
      </c>
      <c r="P3659" t="s">
        <v>1550</v>
      </c>
      <c r="Q3659" t="s">
        <v>1551</v>
      </c>
      <c r="R3659">
        <v>25</v>
      </c>
      <c r="S3659" t="s">
        <v>1552</v>
      </c>
      <c r="T3659" s="2">
        <v>0.03</v>
      </c>
      <c r="U3659" t="s">
        <v>1553</v>
      </c>
      <c r="V3659" t="s">
        <v>10900</v>
      </c>
      <c r="W3659" t="s">
        <v>1167</v>
      </c>
      <c r="X3659" t="s">
        <v>10901</v>
      </c>
    </row>
    <row r="3660" spans="1:24" x14ac:dyDescent="0.3">
      <c r="A3660" t="s">
        <v>1545</v>
      </c>
      <c r="B3660" s="1">
        <v>42511</v>
      </c>
      <c r="C3660" t="s">
        <v>2719</v>
      </c>
      <c r="D3660" t="s">
        <v>240</v>
      </c>
      <c r="E3660" t="s">
        <v>27</v>
      </c>
      <c r="F3660" t="s">
        <v>28</v>
      </c>
      <c r="G3660" t="s">
        <v>134</v>
      </c>
      <c r="H3660" t="s">
        <v>241</v>
      </c>
      <c r="I3660" t="s">
        <v>121</v>
      </c>
      <c r="J3660" t="s">
        <v>64</v>
      </c>
      <c r="K3660" t="s">
        <v>94</v>
      </c>
      <c r="L3660" t="s">
        <v>34</v>
      </c>
      <c r="M3660" t="s">
        <v>35</v>
      </c>
      <c r="N3660" s="1">
        <v>42511</v>
      </c>
      <c r="O3660" t="s">
        <v>66</v>
      </c>
      <c r="P3660" t="s">
        <v>67</v>
      </c>
      <c r="Q3660" t="s">
        <v>68</v>
      </c>
      <c r="R3660">
        <v>16</v>
      </c>
      <c r="S3660" t="s">
        <v>4976</v>
      </c>
      <c r="T3660" s="2">
        <v>0</v>
      </c>
      <c r="U3660" t="s">
        <v>460</v>
      </c>
      <c r="V3660" t="s">
        <v>11168</v>
      </c>
      <c r="W3660" t="s">
        <v>72</v>
      </c>
      <c r="X3660" t="s">
        <v>2827</v>
      </c>
    </row>
    <row r="3661" spans="1:24" x14ac:dyDescent="0.3">
      <c r="A3661" t="s">
        <v>1545</v>
      </c>
      <c r="B3661" s="1">
        <v>41624</v>
      </c>
      <c r="C3661" t="s">
        <v>792</v>
      </c>
      <c r="D3661" t="s">
        <v>610</v>
      </c>
      <c r="E3661" t="s">
        <v>27</v>
      </c>
      <c r="F3661" t="s">
        <v>28</v>
      </c>
      <c r="G3661" t="s">
        <v>29</v>
      </c>
      <c r="H3661" t="s">
        <v>62</v>
      </c>
      <c r="I3661" t="s">
        <v>121</v>
      </c>
      <c r="J3661" t="s">
        <v>1135</v>
      </c>
      <c r="K3661" t="s">
        <v>94</v>
      </c>
      <c r="L3661" t="s">
        <v>95</v>
      </c>
      <c r="M3661" t="s">
        <v>35</v>
      </c>
      <c r="N3661" s="1">
        <v>41626</v>
      </c>
      <c r="O3661" t="s">
        <v>1136</v>
      </c>
      <c r="P3661" t="s">
        <v>424</v>
      </c>
      <c r="Q3661" t="s">
        <v>260</v>
      </c>
      <c r="R3661">
        <v>48</v>
      </c>
      <c r="S3661" t="s">
        <v>2966</v>
      </c>
      <c r="T3661" s="2">
        <v>7.0000000000000007E-2</v>
      </c>
      <c r="U3661" t="s">
        <v>3618</v>
      </c>
      <c r="V3661" t="s">
        <v>2965</v>
      </c>
      <c r="W3661" t="s">
        <v>1139</v>
      </c>
      <c r="X3661" t="s">
        <v>11441</v>
      </c>
    </row>
    <row r="3662" spans="1:24" x14ac:dyDescent="0.3">
      <c r="A3662" t="s">
        <v>1545</v>
      </c>
      <c r="B3662" s="1">
        <v>42386</v>
      </c>
      <c r="C3662" t="s">
        <v>1743</v>
      </c>
      <c r="D3662" t="s">
        <v>61</v>
      </c>
      <c r="E3662" t="s">
        <v>27</v>
      </c>
      <c r="F3662" t="s">
        <v>28</v>
      </c>
      <c r="G3662" t="s">
        <v>91</v>
      </c>
      <c r="H3662" t="s">
        <v>62</v>
      </c>
      <c r="I3662" t="s">
        <v>196</v>
      </c>
      <c r="J3662" t="s">
        <v>1725</v>
      </c>
      <c r="K3662" t="s">
        <v>94</v>
      </c>
      <c r="L3662" t="s">
        <v>109</v>
      </c>
      <c r="M3662" t="s">
        <v>35</v>
      </c>
      <c r="N3662" s="1">
        <v>42388</v>
      </c>
      <c r="O3662" t="s">
        <v>66</v>
      </c>
      <c r="P3662" t="s">
        <v>67</v>
      </c>
      <c r="Q3662" t="s">
        <v>68</v>
      </c>
      <c r="R3662">
        <v>45</v>
      </c>
      <c r="S3662" t="s">
        <v>11786</v>
      </c>
      <c r="T3662" s="2">
        <v>0.02</v>
      </c>
      <c r="U3662" t="s">
        <v>5106</v>
      </c>
      <c r="V3662" t="s">
        <v>11787</v>
      </c>
      <c r="W3662" t="s">
        <v>1728</v>
      </c>
      <c r="X3662" t="s">
        <v>11788</v>
      </c>
    </row>
    <row r="3663" spans="1:24" x14ac:dyDescent="0.3">
      <c r="A3663" t="s">
        <v>5778</v>
      </c>
      <c r="B3663" s="1">
        <v>42448</v>
      </c>
      <c r="C3663" t="s">
        <v>1760</v>
      </c>
      <c r="D3663" t="s">
        <v>76</v>
      </c>
      <c r="E3663" t="s">
        <v>27</v>
      </c>
      <c r="F3663" t="s">
        <v>28</v>
      </c>
      <c r="G3663" t="s">
        <v>134</v>
      </c>
      <c r="H3663" t="s">
        <v>78</v>
      </c>
      <c r="I3663" t="s">
        <v>196</v>
      </c>
      <c r="J3663" t="s">
        <v>5779</v>
      </c>
      <c r="K3663" t="s">
        <v>94</v>
      </c>
      <c r="L3663" t="s">
        <v>34</v>
      </c>
      <c r="M3663" t="s">
        <v>35</v>
      </c>
      <c r="N3663" s="1">
        <v>42449</v>
      </c>
      <c r="O3663" t="s">
        <v>460</v>
      </c>
      <c r="P3663" t="s">
        <v>3541</v>
      </c>
      <c r="Q3663" t="s">
        <v>198</v>
      </c>
      <c r="R3663">
        <v>25</v>
      </c>
      <c r="S3663" t="s">
        <v>5780</v>
      </c>
      <c r="T3663" s="2">
        <v>0.01</v>
      </c>
      <c r="U3663" t="s">
        <v>5447</v>
      </c>
      <c r="V3663" t="s">
        <v>1613</v>
      </c>
      <c r="W3663" t="s">
        <v>4144</v>
      </c>
      <c r="X3663" t="s">
        <v>5781</v>
      </c>
    </row>
    <row r="3664" spans="1:24" x14ac:dyDescent="0.3">
      <c r="A3664" t="s">
        <v>5778</v>
      </c>
      <c r="B3664" s="1">
        <v>42240</v>
      </c>
      <c r="C3664" t="s">
        <v>9551</v>
      </c>
      <c r="D3664" t="s">
        <v>816</v>
      </c>
      <c r="E3664" t="s">
        <v>27</v>
      </c>
      <c r="F3664" t="s">
        <v>28</v>
      </c>
      <c r="G3664" t="s">
        <v>91</v>
      </c>
      <c r="H3664" t="s">
        <v>78</v>
      </c>
      <c r="I3664" t="s">
        <v>196</v>
      </c>
      <c r="J3664" t="s">
        <v>253</v>
      </c>
      <c r="K3664" t="s">
        <v>94</v>
      </c>
      <c r="L3664" t="s">
        <v>34</v>
      </c>
      <c r="M3664" t="s">
        <v>35</v>
      </c>
      <c r="N3664" s="1">
        <v>42242</v>
      </c>
      <c r="O3664" t="s">
        <v>254</v>
      </c>
      <c r="P3664" t="s">
        <v>255</v>
      </c>
      <c r="Q3664" t="s">
        <v>256</v>
      </c>
      <c r="R3664">
        <v>27</v>
      </c>
      <c r="S3664" t="s">
        <v>9552</v>
      </c>
      <c r="T3664" s="2">
        <v>0.05</v>
      </c>
      <c r="U3664" t="s">
        <v>9179</v>
      </c>
      <c r="V3664" t="s">
        <v>9553</v>
      </c>
      <c r="W3664" t="s">
        <v>260</v>
      </c>
      <c r="X3664" t="s">
        <v>9554</v>
      </c>
    </row>
    <row r="3665" spans="1:24" x14ac:dyDescent="0.3">
      <c r="A3665" t="s">
        <v>5778</v>
      </c>
      <c r="B3665" s="1">
        <v>42639</v>
      </c>
      <c r="C3665" t="s">
        <v>1047</v>
      </c>
      <c r="D3665" t="s">
        <v>162</v>
      </c>
      <c r="E3665" t="s">
        <v>46</v>
      </c>
      <c r="F3665" t="s">
        <v>47</v>
      </c>
      <c r="G3665" t="s">
        <v>77</v>
      </c>
      <c r="H3665" t="s">
        <v>107</v>
      </c>
      <c r="I3665" t="s">
        <v>196</v>
      </c>
      <c r="J3665" t="s">
        <v>1278</v>
      </c>
      <c r="K3665" t="s">
        <v>94</v>
      </c>
      <c r="L3665" t="s">
        <v>34</v>
      </c>
      <c r="M3665" t="s">
        <v>35</v>
      </c>
      <c r="N3665" s="1">
        <v>42648</v>
      </c>
      <c r="O3665" t="s">
        <v>36</v>
      </c>
      <c r="P3665" t="s">
        <v>111</v>
      </c>
      <c r="Q3665" t="s">
        <v>52</v>
      </c>
      <c r="R3665">
        <v>30</v>
      </c>
      <c r="S3665" t="s">
        <v>6786</v>
      </c>
      <c r="T3665" s="2">
        <v>0.08</v>
      </c>
      <c r="U3665" t="s">
        <v>495</v>
      </c>
      <c r="V3665" t="s">
        <v>11395</v>
      </c>
      <c r="W3665" t="s">
        <v>1282</v>
      </c>
      <c r="X3665" t="s">
        <v>11396</v>
      </c>
    </row>
    <row r="3666" spans="1:24" x14ac:dyDescent="0.3">
      <c r="A3666" t="s">
        <v>5778</v>
      </c>
      <c r="B3666" s="1">
        <v>42426</v>
      </c>
      <c r="C3666" t="s">
        <v>1310</v>
      </c>
      <c r="D3666" t="s">
        <v>240</v>
      </c>
      <c r="E3666" t="s">
        <v>27</v>
      </c>
      <c r="F3666" t="s">
        <v>28</v>
      </c>
      <c r="G3666" t="s">
        <v>77</v>
      </c>
      <c r="H3666" t="s">
        <v>241</v>
      </c>
      <c r="I3666" t="s">
        <v>92</v>
      </c>
      <c r="J3666" t="s">
        <v>1104</v>
      </c>
      <c r="K3666" t="s">
        <v>33</v>
      </c>
      <c r="L3666" t="s">
        <v>392</v>
      </c>
      <c r="M3666" t="s">
        <v>393</v>
      </c>
      <c r="N3666" s="1">
        <v>42433</v>
      </c>
      <c r="O3666" t="s">
        <v>1105</v>
      </c>
      <c r="P3666" t="s">
        <v>1106</v>
      </c>
      <c r="Q3666" t="s">
        <v>1107</v>
      </c>
      <c r="R3666">
        <v>43</v>
      </c>
      <c r="S3666" t="s">
        <v>12016</v>
      </c>
      <c r="T3666" s="2">
        <v>0.06</v>
      </c>
      <c r="U3666" t="s">
        <v>1628</v>
      </c>
      <c r="V3666" t="s">
        <v>12017</v>
      </c>
      <c r="W3666" t="s">
        <v>1109</v>
      </c>
      <c r="X3666" t="s">
        <v>5328</v>
      </c>
    </row>
    <row r="3667" spans="1:24" x14ac:dyDescent="0.3">
      <c r="A3667" t="s">
        <v>6381</v>
      </c>
      <c r="B3667" s="1">
        <v>42348</v>
      </c>
      <c r="C3667" t="s">
        <v>572</v>
      </c>
      <c r="D3667" t="s">
        <v>306</v>
      </c>
      <c r="E3667" t="s">
        <v>46</v>
      </c>
      <c r="F3667" t="s">
        <v>47</v>
      </c>
      <c r="G3667" t="s">
        <v>77</v>
      </c>
      <c r="H3667" t="s">
        <v>107</v>
      </c>
      <c r="I3667" t="s">
        <v>196</v>
      </c>
      <c r="J3667" t="s">
        <v>3156</v>
      </c>
      <c r="K3667" t="s">
        <v>33</v>
      </c>
      <c r="L3667" t="s">
        <v>34</v>
      </c>
      <c r="M3667" t="s">
        <v>156</v>
      </c>
      <c r="N3667" s="1">
        <v>42350</v>
      </c>
      <c r="O3667" t="s">
        <v>3157</v>
      </c>
      <c r="P3667" t="s">
        <v>3158</v>
      </c>
      <c r="Q3667" t="s">
        <v>3159</v>
      </c>
      <c r="R3667">
        <v>29</v>
      </c>
      <c r="S3667" t="s">
        <v>6382</v>
      </c>
      <c r="T3667" s="2">
        <v>0.03</v>
      </c>
      <c r="U3667" t="s">
        <v>6383</v>
      </c>
      <c r="V3667" t="s">
        <v>6384</v>
      </c>
      <c r="W3667" t="s">
        <v>3163</v>
      </c>
      <c r="X3667" t="s">
        <v>6385</v>
      </c>
    </row>
    <row r="3668" spans="1:24" x14ac:dyDescent="0.3">
      <c r="A3668" t="s">
        <v>6381</v>
      </c>
      <c r="B3668" s="1">
        <v>42531</v>
      </c>
      <c r="C3668" t="s">
        <v>1652</v>
      </c>
      <c r="D3668" t="s">
        <v>1232</v>
      </c>
      <c r="E3668" t="s">
        <v>27</v>
      </c>
      <c r="F3668" t="s">
        <v>28</v>
      </c>
      <c r="G3668" t="s">
        <v>77</v>
      </c>
      <c r="H3668" t="s">
        <v>281</v>
      </c>
      <c r="I3668" t="s">
        <v>63</v>
      </c>
      <c r="J3668" t="s">
        <v>423</v>
      </c>
      <c r="K3668" t="s">
        <v>94</v>
      </c>
      <c r="L3668" t="s">
        <v>34</v>
      </c>
      <c r="M3668" t="s">
        <v>35</v>
      </c>
      <c r="N3668" s="1">
        <v>42533</v>
      </c>
      <c r="O3668" t="s">
        <v>424</v>
      </c>
      <c r="P3668" t="s">
        <v>356</v>
      </c>
      <c r="Q3668" t="s">
        <v>341</v>
      </c>
      <c r="R3668">
        <v>42</v>
      </c>
      <c r="S3668" t="s">
        <v>9142</v>
      </c>
      <c r="T3668" s="2">
        <v>0.01</v>
      </c>
      <c r="U3668" t="s">
        <v>838</v>
      </c>
      <c r="V3668" t="s">
        <v>9143</v>
      </c>
      <c r="W3668" t="s">
        <v>428</v>
      </c>
      <c r="X3668" t="s">
        <v>6202</v>
      </c>
    </row>
    <row r="3669" spans="1:24" x14ac:dyDescent="0.3">
      <c r="A3669" t="s">
        <v>6538</v>
      </c>
      <c r="B3669" s="1">
        <v>42286</v>
      </c>
      <c r="C3669" t="s">
        <v>6539</v>
      </c>
      <c r="D3669" t="s">
        <v>506</v>
      </c>
      <c r="E3669" t="s">
        <v>27</v>
      </c>
      <c r="F3669" t="s">
        <v>28</v>
      </c>
      <c r="G3669" t="s">
        <v>77</v>
      </c>
      <c r="H3669" t="s">
        <v>62</v>
      </c>
      <c r="I3669" t="s">
        <v>31</v>
      </c>
      <c r="J3669" t="s">
        <v>253</v>
      </c>
      <c r="K3669" t="s">
        <v>94</v>
      </c>
      <c r="L3669" t="s">
        <v>95</v>
      </c>
      <c r="M3669" t="s">
        <v>35</v>
      </c>
      <c r="N3669" s="1">
        <v>42288</v>
      </c>
      <c r="O3669" t="s">
        <v>254</v>
      </c>
      <c r="P3669" t="s">
        <v>255</v>
      </c>
      <c r="Q3669" t="s">
        <v>256</v>
      </c>
      <c r="R3669">
        <v>39</v>
      </c>
      <c r="S3669" t="s">
        <v>6540</v>
      </c>
      <c r="T3669" s="2">
        <v>0.06</v>
      </c>
      <c r="U3669" t="s">
        <v>6541</v>
      </c>
      <c r="V3669" t="s">
        <v>6542</v>
      </c>
      <c r="W3669" t="s">
        <v>260</v>
      </c>
      <c r="X3669" t="s">
        <v>6543</v>
      </c>
    </row>
    <row r="3670" spans="1:24" x14ac:dyDescent="0.3">
      <c r="A3670" t="s">
        <v>6538</v>
      </c>
      <c r="B3670" s="1">
        <v>42120</v>
      </c>
      <c r="C3670" t="s">
        <v>3415</v>
      </c>
      <c r="D3670" t="s">
        <v>1198</v>
      </c>
      <c r="E3670" t="s">
        <v>46</v>
      </c>
      <c r="F3670" t="s">
        <v>47</v>
      </c>
      <c r="G3670" t="s">
        <v>29</v>
      </c>
      <c r="H3670" t="s">
        <v>48</v>
      </c>
      <c r="I3670" t="s">
        <v>63</v>
      </c>
      <c r="J3670" t="s">
        <v>1388</v>
      </c>
      <c r="K3670" t="s">
        <v>94</v>
      </c>
      <c r="L3670" t="s">
        <v>34</v>
      </c>
      <c r="M3670" t="s">
        <v>156</v>
      </c>
      <c r="N3670" s="1">
        <v>42122</v>
      </c>
      <c r="O3670" t="s">
        <v>1389</v>
      </c>
      <c r="P3670" t="s">
        <v>1390</v>
      </c>
      <c r="Q3670" t="s">
        <v>1391</v>
      </c>
      <c r="R3670">
        <v>34</v>
      </c>
      <c r="S3670" t="s">
        <v>6993</v>
      </c>
      <c r="T3670" s="2">
        <v>0.03</v>
      </c>
      <c r="U3670" t="s">
        <v>127</v>
      </c>
      <c r="V3670" t="s">
        <v>6994</v>
      </c>
      <c r="W3670" t="s">
        <v>812</v>
      </c>
      <c r="X3670" t="s">
        <v>6995</v>
      </c>
    </row>
    <row r="3671" spans="1:24" x14ac:dyDescent="0.3">
      <c r="A3671" t="s">
        <v>6538</v>
      </c>
      <c r="B3671" s="1">
        <v>42412</v>
      </c>
      <c r="C3671" t="s">
        <v>804</v>
      </c>
      <c r="D3671" t="s">
        <v>331</v>
      </c>
      <c r="E3671" t="s">
        <v>46</v>
      </c>
      <c r="F3671" t="s">
        <v>47</v>
      </c>
      <c r="G3671" t="s">
        <v>134</v>
      </c>
      <c r="H3671" t="s">
        <v>107</v>
      </c>
      <c r="I3671" t="s">
        <v>121</v>
      </c>
      <c r="J3671" t="s">
        <v>611</v>
      </c>
      <c r="K3671" t="s">
        <v>94</v>
      </c>
      <c r="L3671" t="s">
        <v>34</v>
      </c>
      <c r="M3671" t="s">
        <v>156</v>
      </c>
      <c r="N3671" s="1">
        <v>42413</v>
      </c>
      <c r="O3671" t="s">
        <v>612</v>
      </c>
      <c r="P3671" t="s">
        <v>613</v>
      </c>
      <c r="Q3671" t="s">
        <v>614</v>
      </c>
      <c r="R3671">
        <v>34</v>
      </c>
      <c r="S3671" t="s">
        <v>7514</v>
      </c>
      <c r="T3671" s="2">
        <v>7.0000000000000007E-2</v>
      </c>
      <c r="U3671" t="s">
        <v>7515</v>
      </c>
      <c r="V3671" t="s">
        <v>7516</v>
      </c>
      <c r="W3671" t="s">
        <v>618</v>
      </c>
      <c r="X3671" t="s">
        <v>7373</v>
      </c>
    </row>
    <row r="3672" spans="1:24" x14ac:dyDescent="0.3">
      <c r="A3672" t="s">
        <v>4872</v>
      </c>
      <c r="B3672" s="1">
        <v>42712</v>
      </c>
      <c r="C3672" t="s">
        <v>744</v>
      </c>
      <c r="D3672" t="s">
        <v>745</v>
      </c>
      <c r="E3672" t="s">
        <v>27</v>
      </c>
      <c r="F3672" t="s">
        <v>28</v>
      </c>
      <c r="G3672" t="s">
        <v>91</v>
      </c>
      <c r="H3672" t="s">
        <v>217</v>
      </c>
      <c r="I3672" t="s">
        <v>92</v>
      </c>
      <c r="J3672" t="s">
        <v>1365</v>
      </c>
      <c r="K3672" t="s">
        <v>94</v>
      </c>
      <c r="L3672" t="s">
        <v>95</v>
      </c>
      <c r="M3672" t="s">
        <v>35</v>
      </c>
      <c r="N3672" s="1">
        <v>42716</v>
      </c>
      <c r="O3672" t="s">
        <v>925</v>
      </c>
      <c r="P3672" t="s">
        <v>758</v>
      </c>
      <c r="Q3672" t="s">
        <v>254</v>
      </c>
      <c r="R3672">
        <v>36</v>
      </c>
      <c r="S3672" t="s">
        <v>4873</v>
      </c>
      <c r="T3672" s="2">
        <v>0.1</v>
      </c>
      <c r="U3672" t="s">
        <v>258</v>
      </c>
      <c r="V3672" t="s">
        <v>4874</v>
      </c>
      <c r="W3672" t="s">
        <v>1369</v>
      </c>
      <c r="X3672" t="s">
        <v>4875</v>
      </c>
    </row>
    <row r="3673" spans="1:24" x14ac:dyDescent="0.3">
      <c r="A3673" t="s">
        <v>4872</v>
      </c>
      <c r="B3673" s="1">
        <v>41408</v>
      </c>
      <c r="C3673" t="s">
        <v>6114</v>
      </c>
      <c r="D3673" t="s">
        <v>331</v>
      </c>
      <c r="E3673" t="s">
        <v>46</v>
      </c>
      <c r="F3673" t="s">
        <v>47</v>
      </c>
      <c r="G3673" t="s">
        <v>91</v>
      </c>
      <c r="H3673" t="s">
        <v>107</v>
      </c>
      <c r="I3673" t="s">
        <v>196</v>
      </c>
      <c r="J3673" t="s">
        <v>1349</v>
      </c>
      <c r="K3673" t="s">
        <v>94</v>
      </c>
      <c r="L3673" t="s">
        <v>109</v>
      </c>
      <c r="M3673" t="s">
        <v>35</v>
      </c>
      <c r="N3673" s="1">
        <v>41410</v>
      </c>
      <c r="O3673" t="s">
        <v>1350</v>
      </c>
      <c r="P3673" t="s">
        <v>1351</v>
      </c>
      <c r="Q3673" t="s">
        <v>1352</v>
      </c>
      <c r="R3673">
        <v>22</v>
      </c>
      <c r="S3673" t="s">
        <v>6115</v>
      </c>
      <c r="T3673" s="2">
        <v>0.06</v>
      </c>
      <c r="U3673" t="s">
        <v>6116</v>
      </c>
      <c r="V3673" t="s">
        <v>2505</v>
      </c>
      <c r="W3673" t="s">
        <v>1353</v>
      </c>
      <c r="X3673" t="s">
        <v>6117</v>
      </c>
    </row>
    <row r="3674" spans="1:24" x14ac:dyDescent="0.3">
      <c r="A3674" t="s">
        <v>4872</v>
      </c>
      <c r="B3674" s="1">
        <v>42483</v>
      </c>
      <c r="C3674" t="s">
        <v>3723</v>
      </c>
      <c r="D3674" t="s">
        <v>45</v>
      </c>
      <c r="E3674" t="s">
        <v>46</v>
      </c>
      <c r="F3674" t="s">
        <v>47</v>
      </c>
      <c r="G3674" t="s">
        <v>77</v>
      </c>
      <c r="H3674" t="s">
        <v>48</v>
      </c>
      <c r="I3674" t="s">
        <v>121</v>
      </c>
      <c r="J3674" t="s">
        <v>135</v>
      </c>
      <c r="K3674" t="s">
        <v>94</v>
      </c>
      <c r="L3674" t="s">
        <v>34</v>
      </c>
      <c r="M3674" t="s">
        <v>35</v>
      </c>
      <c r="N3674" s="1">
        <v>42484</v>
      </c>
      <c r="O3674" t="s">
        <v>136</v>
      </c>
      <c r="P3674" t="s">
        <v>137</v>
      </c>
      <c r="Q3674" t="s">
        <v>52</v>
      </c>
      <c r="R3674">
        <v>50</v>
      </c>
      <c r="S3674" t="s">
        <v>9704</v>
      </c>
      <c r="T3674" s="2">
        <v>0.02</v>
      </c>
      <c r="U3674" t="s">
        <v>4710</v>
      </c>
      <c r="V3674" t="s">
        <v>8771</v>
      </c>
      <c r="W3674" t="s">
        <v>72</v>
      </c>
      <c r="X3674" t="s">
        <v>58</v>
      </c>
    </row>
    <row r="3675" spans="1:24" x14ac:dyDescent="0.3">
      <c r="A3675" t="s">
        <v>1163</v>
      </c>
      <c r="B3675" s="1">
        <v>41909</v>
      </c>
      <c r="C3675" t="s">
        <v>1112</v>
      </c>
      <c r="D3675" t="s">
        <v>133</v>
      </c>
      <c r="E3675" t="s">
        <v>27</v>
      </c>
      <c r="F3675" t="s">
        <v>28</v>
      </c>
      <c r="G3675" t="s">
        <v>29</v>
      </c>
      <c r="H3675" t="s">
        <v>62</v>
      </c>
      <c r="I3675" t="s">
        <v>92</v>
      </c>
      <c r="J3675" t="s">
        <v>1164</v>
      </c>
      <c r="K3675" t="s">
        <v>94</v>
      </c>
      <c r="L3675" t="s">
        <v>109</v>
      </c>
      <c r="M3675" t="s">
        <v>35</v>
      </c>
      <c r="N3675" s="1">
        <v>41914</v>
      </c>
      <c r="O3675" t="s">
        <v>1165</v>
      </c>
      <c r="P3675" t="s">
        <v>1166</v>
      </c>
      <c r="Q3675" t="s">
        <v>1167</v>
      </c>
      <c r="R3675">
        <v>41</v>
      </c>
      <c r="S3675" t="s">
        <v>1168</v>
      </c>
      <c r="T3675" s="2">
        <v>0.03</v>
      </c>
      <c r="U3675" t="s">
        <v>127</v>
      </c>
      <c r="V3675" t="s">
        <v>1168</v>
      </c>
      <c r="W3675" t="s">
        <v>1169</v>
      </c>
      <c r="X3675" t="s">
        <v>1170</v>
      </c>
    </row>
    <row r="3676" spans="1:24" x14ac:dyDescent="0.3">
      <c r="A3676" t="s">
        <v>1163</v>
      </c>
      <c r="B3676" s="1">
        <v>42434</v>
      </c>
      <c r="C3676" t="s">
        <v>4805</v>
      </c>
      <c r="D3676" t="s">
        <v>174</v>
      </c>
      <c r="E3676" t="s">
        <v>27</v>
      </c>
      <c r="F3676" t="s">
        <v>28</v>
      </c>
      <c r="G3676" t="s">
        <v>29</v>
      </c>
      <c r="H3676" t="s">
        <v>78</v>
      </c>
      <c r="I3676" t="s">
        <v>31</v>
      </c>
      <c r="J3676" t="s">
        <v>1474</v>
      </c>
      <c r="K3676" t="s">
        <v>94</v>
      </c>
      <c r="L3676" t="s">
        <v>34</v>
      </c>
      <c r="M3676" t="s">
        <v>35</v>
      </c>
      <c r="N3676" s="1">
        <v>42438</v>
      </c>
      <c r="O3676" t="s">
        <v>1369</v>
      </c>
      <c r="P3676" t="s">
        <v>96</v>
      </c>
      <c r="Q3676" t="s">
        <v>1475</v>
      </c>
      <c r="R3676">
        <v>7</v>
      </c>
      <c r="S3676" t="s">
        <v>3484</v>
      </c>
      <c r="T3676" s="2">
        <v>0.09</v>
      </c>
      <c r="U3676" t="s">
        <v>7811</v>
      </c>
      <c r="V3676" t="s">
        <v>7812</v>
      </c>
      <c r="W3676" t="s">
        <v>1478</v>
      </c>
      <c r="X3676" t="s">
        <v>7813</v>
      </c>
    </row>
    <row r="3677" spans="1:24" x14ac:dyDescent="0.3">
      <c r="A3677" t="s">
        <v>1163</v>
      </c>
      <c r="B3677" s="1">
        <v>42434</v>
      </c>
      <c r="C3677" t="s">
        <v>4805</v>
      </c>
      <c r="D3677" t="s">
        <v>174</v>
      </c>
      <c r="E3677" t="s">
        <v>27</v>
      </c>
      <c r="F3677" t="s">
        <v>28</v>
      </c>
      <c r="G3677" t="s">
        <v>77</v>
      </c>
      <c r="H3677" t="s">
        <v>78</v>
      </c>
      <c r="I3677" t="s">
        <v>121</v>
      </c>
      <c r="J3677" t="s">
        <v>1474</v>
      </c>
      <c r="K3677" t="s">
        <v>94</v>
      </c>
      <c r="L3677" t="s">
        <v>95</v>
      </c>
      <c r="M3677" t="s">
        <v>35</v>
      </c>
      <c r="N3677" s="1">
        <v>42438</v>
      </c>
      <c r="O3677" t="s">
        <v>1369</v>
      </c>
      <c r="P3677" t="s">
        <v>96</v>
      </c>
      <c r="Q3677" t="s">
        <v>1475</v>
      </c>
      <c r="R3677">
        <v>41</v>
      </c>
      <c r="S3677" t="s">
        <v>3484</v>
      </c>
      <c r="T3677" s="2">
        <v>0.03</v>
      </c>
      <c r="U3677" t="s">
        <v>7811</v>
      </c>
      <c r="V3677" t="s">
        <v>7812</v>
      </c>
      <c r="W3677" t="s">
        <v>1478</v>
      </c>
      <c r="X3677" t="s">
        <v>7813</v>
      </c>
    </row>
    <row r="3678" spans="1:24" x14ac:dyDescent="0.3">
      <c r="A3678" t="s">
        <v>5414</v>
      </c>
      <c r="B3678" s="1">
        <v>42535</v>
      </c>
      <c r="C3678" t="s">
        <v>1748</v>
      </c>
      <c r="D3678" t="s">
        <v>5415</v>
      </c>
      <c r="E3678" t="s">
        <v>27</v>
      </c>
      <c r="F3678" t="s">
        <v>28</v>
      </c>
      <c r="G3678" t="s">
        <v>134</v>
      </c>
      <c r="H3678" t="s">
        <v>205</v>
      </c>
      <c r="I3678" t="s">
        <v>31</v>
      </c>
      <c r="J3678" t="s">
        <v>423</v>
      </c>
      <c r="K3678" t="s">
        <v>33</v>
      </c>
      <c r="L3678" t="s">
        <v>34</v>
      </c>
      <c r="M3678" t="s">
        <v>156</v>
      </c>
      <c r="N3678" s="1">
        <v>42537</v>
      </c>
      <c r="O3678" t="s">
        <v>424</v>
      </c>
      <c r="P3678" t="s">
        <v>356</v>
      </c>
      <c r="Q3678" t="s">
        <v>341</v>
      </c>
      <c r="R3678">
        <v>37</v>
      </c>
      <c r="S3678" t="s">
        <v>5416</v>
      </c>
      <c r="T3678" s="2">
        <v>0.04</v>
      </c>
      <c r="U3678" t="s">
        <v>4101</v>
      </c>
      <c r="V3678" t="s">
        <v>5417</v>
      </c>
      <c r="W3678" t="s">
        <v>428</v>
      </c>
      <c r="X3678" t="s">
        <v>5418</v>
      </c>
    </row>
    <row r="3679" spans="1:24" x14ac:dyDescent="0.3">
      <c r="A3679" t="s">
        <v>5414</v>
      </c>
      <c r="B3679" s="1">
        <v>42593</v>
      </c>
      <c r="C3679" t="s">
        <v>323</v>
      </c>
      <c r="D3679" t="s">
        <v>324</v>
      </c>
      <c r="E3679" t="s">
        <v>27</v>
      </c>
      <c r="F3679" t="s">
        <v>28</v>
      </c>
      <c r="G3679" t="s">
        <v>77</v>
      </c>
      <c r="H3679" t="s">
        <v>205</v>
      </c>
      <c r="I3679" t="s">
        <v>196</v>
      </c>
      <c r="J3679" t="s">
        <v>975</v>
      </c>
      <c r="K3679" t="s">
        <v>723</v>
      </c>
      <c r="L3679" t="s">
        <v>109</v>
      </c>
      <c r="M3679" t="s">
        <v>35</v>
      </c>
      <c r="N3679" s="1">
        <v>42595</v>
      </c>
      <c r="O3679" t="s">
        <v>976</v>
      </c>
      <c r="P3679" t="s">
        <v>977</v>
      </c>
      <c r="Q3679" t="s">
        <v>978</v>
      </c>
      <c r="R3679">
        <v>8</v>
      </c>
      <c r="S3679" t="s">
        <v>5786</v>
      </c>
      <c r="T3679" s="2">
        <v>0.1</v>
      </c>
      <c r="U3679" t="s">
        <v>5787</v>
      </c>
      <c r="V3679" t="s">
        <v>3360</v>
      </c>
      <c r="W3679" t="s">
        <v>982</v>
      </c>
      <c r="X3679" t="s">
        <v>2883</v>
      </c>
    </row>
    <row r="3680" spans="1:24" x14ac:dyDescent="0.3">
      <c r="A3680" t="s">
        <v>5414</v>
      </c>
      <c r="B3680" s="1">
        <v>42228</v>
      </c>
      <c r="C3680" t="s">
        <v>1097</v>
      </c>
      <c r="D3680" t="s">
        <v>1098</v>
      </c>
      <c r="E3680" t="s">
        <v>27</v>
      </c>
      <c r="F3680" t="s">
        <v>28</v>
      </c>
      <c r="G3680" t="s">
        <v>134</v>
      </c>
      <c r="H3680" t="s">
        <v>78</v>
      </c>
      <c r="I3680" t="s">
        <v>121</v>
      </c>
      <c r="J3680" t="s">
        <v>355</v>
      </c>
      <c r="K3680" t="s">
        <v>94</v>
      </c>
      <c r="L3680" t="s">
        <v>34</v>
      </c>
      <c r="M3680" t="s">
        <v>35</v>
      </c>
      <c r="N3680" s="1">
        <v>42231</v>
      </c>
      <c r="O3680" t="s">
        <v>129</v>
      </c>
      <c r="P3680" t="s">
        <v>356</v>
      </c>
      <c r="Q3680" t="s">
        <v>357</v>
      </c>
      <c r="R3680">
        <v>34</v>
      </c>
      <c r="S3680" t="s">
        <v>8429</v>
      </c>
      <c r="T3680" s="2">
        <v>7.0000000000000007E-2</v>
      </c>
      <c r="U3680" t="s">
        <v>374</v>
      </c>
      <c r="V3680" t="s">
        <v>8430</v>
      </c>
      <c r="W3680" t="s">
        <v>361</v>
      </c>
      <c r="X3680" t="s">
        <v>8431</v>
      </c>
    </row>
    <row r="3681" spans="1:24" x14ac:dyDescent="0.3">
      <c r="A3681" t="s">
        <v>5414</v>
      </c>
      <c r="B3681" s="1">
        <v>41408</v>
      </c>
      <c r="C3681" t="s">
        <v>676</v>
      </c>
      <c r="D3681" t="s">
        <v>331</v>
      </c>
      <c r="E3681" t="s">
        <v>46</v>
      </c>
      <c r="F3681" t="s">
        <v>47</v>
      </c>
      <c r="G3681" t="s">
        <v>77</v>
      </c>
      <c r="H3681" t="s">
        <v>107</v>
      </c>
      <c r="I3681" t="s">
        <v>121</v>
      </c>
      <c r="J3681" t="s">
        <v>985</v>
      </c>
      <c r="K3681" t="s">
        <v>33</v>
      </c>
      <c r="L3681" t="s">
        <v>65</v>
      </c>
      <c r="M3681" t="s">
        <v>35</v>
      </c>
      <c r="N3681" s="1">
        <v>41409</v>
      </c>
      <c r="O3681" t="s">
        <v>39</v>
      </c>
      <c r="P3681" t="s">
        <v>986</v>
      </c>
      <c r="Q3681" t="s">
        <v>489</v>
      </c>
      <c r="R3681">
        <v>25</v>
      </c>
      <c r="S3681" t="s">
        <v>10132</v>
      </c>
      <c r="T3681" s="2">
        <v>0.05</v>
      </c>
      <c r="U3681" t="s">
        <v>775</v>
      </c>
      <c r="V3681" t="s">
        <v>10133</v>
      </c>
      <c r="W3681" t="s">
        <v>990</v>
      </c>
      <c r="X3681" t="s">
        <v>10134</v>
      </c>
    </row>
    <row r="3682" spans="1:24" x14ac:dyDescent="0.3">
      <c r="A3682" t="s">
        <v>5414</v>
      </c>
      <c r="B3682" s="1">
        <v>42458</v>
      </c>
      <c r="C3682" t="s">
        <v>1509</v>
      </c>
      <c r="D3682" t="s">
        <v>1510</v>
      </c>
      <c r="E3682" t="s">
        <v>27</v>
      </c>
      <c r="F3682" t="s">
        <v>28</v>
      </c>
      <c r="G3682" t="s">
        <v>29</v>
      </c>
      <c r="H3682" t="s">
        <v>205</v>
      </c>
      <c r="I3682" t="s">
        <v>92</v>
      </c>
      <c r="J3682" t="s">
        <v>64</v>
      </c>
      <c r="K3682" t="s">
        <v>33</v>
      </c>
      <c r="L3682" t="s">
        <v>34</v>
      </c>
      <c r="M3682" t="s">
        <v>35</v>
      </c>
      <c r="N3682" s="1">
        <v>42459</v>
      </c>
      <c r="O3682" t="s">
        <v>66</v>
      </c>
      <c r="P3682" t="s">
        <v>67</v>
      </c>
      <c r="Q3682" t="s">
        <v>68</v>
      </c>
      <c r="R3682">
        <v>21</v>
      </c>
      <c r="S3682" t="s">
        <v>2633</v>
      </c>
      <c r="T3682" s="2">
        <v>0.08</v>
      </c>
      <c r="U3682" t="s">
        <v>129</v>
      </c>
      <c r="V3682" t="s">
        <v>6432</v>
      </c>
      <c r="W3682" t="s">
        <v>72</v>
      </c>
      <c r="X3682" t="s">
        <v>10557</v>
      </c>
    </row>
    <row r="3683" spans="1:24" x14ac:dyDescent="0.3">
      <c r="A3683" t="s">
        <v>5414</v>
      </c>
      <c r="B3683" s="1">
        <v>42450</v>
      </c>
      <c r="C3683" t="s">
        <v>3014</v>
      </c>
      <c r="D3683" t="s">
        <v>331</v>
      </c>
      <c r="E3683" t="s">
        <v>46</v>
      </c>
      <c r="F3683" t="s">
        <v>47</v>
      </c>
      <c r="G3683" t="s">
        <v>91</v>
      </c>
      <c r="H3683" t="s">
        <v>107</v>
      </c>
      <c r="I3683" t="s">
        <v>196</v>
      </c>
      <c r="J3683" t="s">
        <v>423</v>
      </c>
      <c r="K3683" t="s">
        <v>94</v>
      </c>
      <c r="L3683" t="s">
        <v>34</v>
      </c>
      <c r="M3683" t="s">
        <v>35</v>
      </c>
      <c r="N3683" s="1">
        <v>42451</v>
      </c>
      <c r="O3683" t="s">
        <v>424</v>
      </c>
      <c r="P3683" t="s">
        <v>356</v>
      </c>
      <c r="Q3683" t="s">
        <v>341</v>
      </c>
      <c r="R3683">
        <v>48</v>
      </c>
      <c r="S3683" t="s">
        <v>12229</v>
      </c>
      <c r="T3683" s="2">
        <v>0.05</v>
      </c>
      <c r="U3683" t="s">
        <v>495</v>
      </c>
      <c r="V3683" t="s">
        <v>12230</v>
      </c>
      <c r="W3683" t="s">
        <v>428</v>
      </c>
      <c r="X3683" t="s">
        <v>897</v>
      </c>
    </row>
    <row r="3684" spans="1:24" x14ac:dyDescent="0.3">
      <c r="A3684" t="s">
        <v>3449</v>
      </c>
      <c r="B3684" s="1">
        <v>42274</v>
      </c>
      <c r="C3684" t="s">
        <v>3450</v>
      </c>
      <c r="D3684" t="s">
        <v>288</v>
      </c>
      <c r="E3684" t="s">
        <v>27</v>
      </c>
      <c r="F3684" t="s">
        <v>28</v>
      </c>
      <c r="G3684" t="s">
        <v>77</v>
      </c>
      <c r="H3684" t="s">
        <v>289</v>
      </c>
      <c r="I3684" t="s">
        <v>92</v>
      </c>
      <c r="J3684" t="s">
        <v>1377</v>
      </c>
      <c r="K3684" t="s">
        <v>94</v>
      </c>
      <c r="L3684" t="s">
        <v>95</v>
      </c>
      <c r="M3684" t="s">
        <v>156</v>
      </c>
      <c r="N3684" s="1">
        <v>42276</v>
      </c>
      <c r="O3684" t="s">
        <v>3451</v>
      </c>
      <c r="P3684" t="s">
        <v>2368</v>
      </c>
      <c r="Q3684" t="s">
        <v>260</v>
      </c>
      <c r="R3684">
        <v>37</v>
      </c>
      <c r="S3684" t="s">
        <v>3452</v>
      </c>
      <c r="T3684" s="2">
        <v>0.03</v>
      </c>
      <c r="U3684" t="s">
        <v>2392</v>
      </c>
      <c r="V3684" t="s">
        <v>3453</v>
      </c>
      <c r="W3684" t="s">
        <v>774</v>
      </c>
      <c r="X3684" t="s">
        <v>3454</v>
      </c>
    </row>
    <row r="3685" spans="1:24" x14ac:dyDescent="0.3">
      <c r="A3685" t="s">
        <v>3449</v>
      </c>
      <c r="B3685" s="1">
        <v>42556</v>
      </c>
      <c r="C3685" t="s">
        <v>431</v>
      </c>
      <c r="D3685" t="s">
        <v>1012</v>
      </c>
      <c r="E3685" t="s">
        <v>27</v>
      </c>
      <c r="F3685" t="s">
        <v>28</v>
      </c>
      <c r="G3685" t="s">
        <v>77</v>
      </c>
      <c r="H3685" t="s">
        <v>241</v>
      </c>
      <c r="I3685" t="s">
        <v>92</v>
      </c>
      <c r="J3685" t="s">
        <v>93</v>
      </c>
      <c r="K3685" t="s">
        <v>33</v>
      </c>
      <c r="L3685" t="s">
        <v>65</v>
      </c>
      <c r="M3685" t="s">
        <v>35</v>
      </c>
      <c r="N3685" s="1">
        <v>42558</v>
      </c>
      <c r="O3685" t="s">
        <v>96</v>
      </c>
      <c r="P3685" t="s">
        <v>97</v>
      </c>
      <c r="Q3685" t="s">
        <v>98</v>
      </c>
      <c r="R3685">
        <v>3</v>
      </c>
      <c r="S3685" t="s">
        <v>4453</v>
      </c>
      <c r="T3685" s="2">
        <v>0.01</v>
      </c>
      <c r="U3685" t="s">
        <v>4454</v>
      </c>
      <c r="V3685" t="s">
        <v>4455</v>
      </c>
      <c r="W3685" t="s">
        <v>102</v>
      </c>
      <c r="X3685" t="s">
        <v>4456</v>
      </c>
    </row>
    <row r="3686" spans="1:24" x14ac:dyDescent="0.3">
      <c r="A3686" t="s">
        <v>3449</v>
      </c>
      <c r="B3686" s="1">
        <v>42722</v>
      </c>
      <c r="C3686" t="s">
        <v>1242</v>
      </c>
      <c r="D3686" t="s">
        <v>61</v>
      </c>
      <c r="E3686" t="s">
        <v>27</v>
      </c>
      <c r="F3686" t="s">
        <v>28</v>
      </c>
      <c r="G3686" t="s">
        <v>77</v>
      </c>
      <c r="H3686" t="s">
        <v>62</v>
      </c>
      <c r="I3686" t="s">
        <v>31</v>
      </c>
      <c r="J3686" t="s">
        <v>875</v>
      </c>
      <c r="K3686" t="s">
        <v>723</v>
      </c>
      <c r="L3686" t="s">
        <v>109</v>
      </c>
      <c r="M3686" t="s">
        <v>35</v>
      </c>
      <c r="N3686" s="1">
        <v>42723</v>
      </c>
      <c r="O3686" t="s">
        <v>876</v>
      </c>
      <c r="P3686" t="s">
        <v>877</v>
      </c>
      <c r="Q3686" t="s">
        <v>878</v>
      </c>
      <c r="R3686">
        <v>35</v>
      </c>
      <c r="S3686" t="s">
        <v>5254</v>
      </c>
      <c r="T3686" s="2">
        <v>0</v>
      </c>
      <c r="U3686" t="s">
        <v>5255</v>
      </c>
      <c r="V3686" t="s">
        <v>5256</v>
      </c>
      <c r="W3686" t="s">
        <v>881</v>
      </c>
      <c r="X3686" t="s">
        <v>5257</v>
      </c>
    </row>
    <row r="3687" spans="1:24" x14ac:dyDescent="0.3">
      <c r="A3687" t="s">
        <v>3449</v>
      </c>
      <c r="B3687" s="1">
        <v>42262</v>
      </c>
      <c r="C3687" t="s">
        <v>8305</v>
      </c>
      <c r="D3687" t="s">
        <v>61</v>
      </c>
      <c r="E3687" t="s">
        <v>27</v>
      </c>
      <c r="F3687" t="s">
        <v>28</v>
      </c>
      <c r="G3687" t="s">
        <v>29</v>
      </c>
      <c r="H3687" t="s">
        <v>62</v>
      </c>
      <c r="I3687" t="s">
        <v>31</v>
      </c>
      <c r="J3687" t="s">
        <v>175</v>
      </c>
      <c r="K3687" t="s">
        <v>94</v>
      </c>
      <c r="L3687" t="s">
        <v>34</v>
      </c>
      <c r="M3687" t="s">
        <v>35</v>
      </c>
      <c r="N3687" s="1">
        <v>42264</v>
      </c>
      <c r="O3687" t="s">
        <v>176</v>
      </c>
      <c r="P3687" t="s">
        <v>177</v>
      </c>
      <c r="Q3687" t="s">
        <v>178</v>
      </c>
      <c r="R3687">
        <v>4</v>
      </c>
      <c r="S3687" t="s">
        <v>8306</v>
      </c>
      <c r="T3687" s="2">
        <v>0.04</v>
      </c>
      <c r="U3687" t="s">
        <v>1082</v>
      </c>
      <c r="V3687" t="s">
        <v>8307</v>
      </c>
      <c r="W3687" t="s">
        <v>182</v>
      </c>
      <c r="X3687" t="s">
        <v>8308</v>
      </c>
    </row>
    <row r="3688" spans="1:24" x14ac:dyDescent="0.3">
      <c r="A3688" t="s">
        <v>3449</v>
      </c>
      <c r="B3688" s="1">
        <v>42656</v>
      </c>
      <c r="C3688" t="s">
        <v>911</v>
      </c>
      <c r="D3688" t="s">
        <v>912</v>
      </c>
      <c r="E3688" t="s">
        <v>27</v>
      </c>
      <c r="F3688" t="s">
        <v>28</v>
      </c>
      <c r="G3688" t="s">
        <v>134</v>
      </c>
      <c r="H3688" t="s">
        <v>205</v>
      </c>
      <c r="I3688" t="s">
        <v>196</v>
      </c>
      <c r="J3688" t="s">
        <v>175</v>
      </c>
      <c r="K3688" t="s">
        <v>94</v>
      </c>
      <c r="L3688" t="s">
        <v>95</v>
      </c>
      <c r="M3688" t="s">
        <v>35</v>
      </c>
      <c r="N3688" s="1">
        <v>42661</v>
      </c>
      <c r="O3688" t="s">
        <v>176</v>
      </c>
      <c r="P3688" t="s">
        <v>177</v>
      </c>
      <c r="Q3688" t="s">
        <v>178</v>
      </c>
      <c r="R3688">
        <v>34</v>
      </c>
      <c r="S3688" t="s">
        <v>12133</v>
      </c>
      <c r="T3688" s="2">
        <v>7.0000000000000007E-2</v>
      </c>
      <c r="U3688" t="s">
        <v>555</v>
      </c>
      <c r="V3688" t="s">
        <v>12134</v>
      </c>
      <c r="W3688" t="s">
        <v>182</v>
      </c>
      <c r="X3688" t="s">
        <v>12135</v>
      </c>
    </row>
    <row r="3689" spans="1:24" x14ac:dyDescent="0.3">
      <c r="A3689" t="s">
        <v>2308</v>
      </c>
      <c r="B3689" s="1">
        <v>42456</v>
      </c>
      <c r="C3689" t="s">
        <v>2309</v>
      </c>
      <c r="D3689" t="s">
        <v>1149</v>
      </c>
      <c r="E3689" t="s">
        <v>27</v>
      </c>
      <c r="F3689" t="s">
        <v>28</v>
      </c>
      <c r="G3689" t="s">
        <v>91</v>
      </c>
      <c r="H3689" t="s">
        <v>289</v>
      </c>
      <c r="I3689" t="s">
        <v>196</v>
      </c>
      <c r="J3689" t="s">
        <v>1349</v>
      </c>
      <c r="K3689" t="s">
        <v>94</v>
      </c>
      <c r="L3689" t="s">
        <v>34</v>
      </c>
      <c r="M3689" t="s">
        <v>35</v>
      </c>
      <c r="N3689" s="1">
        <v>42463</v>
      </c>
      <c r="O3689" t="s">
        <v>1350</v>
      </c>
      <c r="P3689" t="s">
        <v>1351</v>
      </c>
      <c r="Q3689" t="s">
        <v>1352</v>
      </c>
      <c r="R3689">
        <v>34</v>
      </c>
      <c r="S3689" t="s">
        <v>2310</v>
      </c>
      <c r="T3689" s="2">
        <v>7.0000000000000007E-2</v>
      </c>
      <c r="U3689" t="s">
        <v>127</v>
      </c>
      <c r="V3689" t="s">
        <v>2310</v>
      </c>
      <c r="W3689" t="s">
        <v>1353</v>
      </c>
      <c r="X3689" t="s">
        <v>2311</v>
      </c>
    </row>
    <row r="3690" spans="1:24" x14ac:dyDescent="0.3">
      <c r="A3690" t="s">
        <v>2308</v>
      </c>
      <c r="B3690" s="1">
        <v>42436</v>
      </c>
      <c r="C3690" t="s">
        <v>2602</v>
      </c>
      <c r="D3690" t="s">
        <v>929</v>
      </c>
      <c r="E3690" t="s">
        <v>27</v>
      </c>
      <c r="F3690" t="s">
        <v>28</v>
      </c>
      <c r="G3690" t="s">
        <v>91</v>
      </c>
      <c r="H3690" t="s">
        <v>217</v>
      </c>
      <c r="I3690" t="s">
        <v>196</v>
      </c>
      <c r="J3690" t="s">
        <v>1349</v>
      </c>
      <c r="K3690" t="s">
        <v>94</v>
      </c>
      <c r="L3690" t="s">
        <v>95</v>
      </c>
      <c r="M3690" t="s">
        <v>35</v>
      </c>
      <c r="N3690" s="1">
        <v>42437</v>
      </c>
      <c r="O3690" t="s">
        <v>1350</v>
      </c>
      <c r="P3690" t="s">
        <v>1351</v>
      </c>
      <c r="Q3690" t="s">
        <v>1352</v>
      </c>
      <c r="R3690">
        <v>25</v>
      </c>
      <c r="S3690" t="s">
        <v>2310</v>
      </c>
      <c r="T3690" s="2">
        <v>0</v>
      </c>
      <c r="U3690" t="s">
        <v>127</v>
      </c>
      <c r="V3690" t="s">
        <v>2310</v>
      </c>
      <c r="W3690" t="s">
        <v>1353</v>
      </c>
      <c r="X3690" t="s">
        <v>2311</v>
      </c>
    </row>
    <row r="3691" spans="1:24" x14ac:dyDescent="0.3">
      <c r="A3691" t="s">
        <v>2308</v>
      </c>
      <c r="B3691" s="1">
        <v>42436</v>
      </c>
      <c r="C3691" t="s">
        <v>2602</v>
      </c>
      <c r="D3691" t="s">
        <v>929</v>
      </c>
      <c r="E3691" t="s">
        <v>27</v>
      </c>
      <c r="F3691" t="s">
        <v>28</v>
      </c>
      <c r="G3691" t="s">
        <v>134</v>
      </c>
      <c r="H3691" t="s">
        <v>217</v>
      </c>
      <c r="I3691" t="s">
        <v>121</v>
      </c>
      <c r="J3691" t="s">
        <v>1349</v>
      </c>
      <c r="K3691" t="s">
        <v>94</v>
      </c>
      <c r="L3691" t="s">
        <v>95</v>
      </c>
      <c r="M3691" t="s">
        <v>35</v>
      </c>
      <c r="N3691" s="1">
        <v>42437</v>
      </c>
      <c r="O3691" t="s">
        <v>1350</v>
      </c>
      <c r="P3691" t="s">
        <v>1351</v>
      </c>
      <c r="Q3691" t="s">
        <v>1352</v>
      </c>
      <c r="R3691">
        <v>2</v>
      </c>
      <c r="S3691" t="s">
        <v>2310</v>
      </c>
      <c r="T3691" s="2">
        <v>0.03</v>
      </c>
      <c r="U3691" t="s">
        <v>127</v>
      </c>
      <c r="V3691" t="s">
        <v>2310</v>
      </c>
      <c r="W3691" t="s">
        <v>1353</v>
      </c>
      <c r="X3691" t="s">
        <v>2311</v>
      </c>
    </row>
    <row r="3692" spans="1:24" x14ac:dyDescent="0.3">
      <c r="A3692" t="s">
        <v>2308</v>
      </c>
      <c r="B3692" s="1">
        <v>42770</v>
      </c>
      <c r="C3692" t="s">
        <v>5456</v>
      </c>
      <c r="D3692" t="s">
        <v>288</v>
      </c>
      <c r="E3692" t="s">
        <v>27</v>
      </c>
      <c r="F3692" t="s">
        <v>28</v>
      </c>
      <c r="G3692" t="s">
        <v>29</v>
      </c>
      <c r="H3692" t="s">
        <v>289</v>
      </c>
      <c r="I3692" t="s">
        <v>31</v>
      </c>
      <c r="J3692" t="s">
        <v>1164</v>
      </c>
      <c r="K3692" t="s">
        <v>33</v>
      </c>
      <c r="L3692" t="s">
        <v>50</v>
      </c>
      <c r="M3692" t="s">
        <v>35</v>
      </c>
      <c r="N3692" s="1">
        <v>42771</v>
      </c>
      <c r="O3692" t="s">
        <v>1165</v>
      </c>
      <c r="P3692" t="s">
        <v>1166</v>
      </c>
      <c r="Q3692" t="s">
        <v>1167</v>
      </c>
      <c r="R3692">
        <v>49</v>
      </c>
      <c r="S3692" t="s">
        <v>5457</v>
      </c>
      <c r="T3692" s="2">
        <v>0.06</v>
      </c>
      <c r="U3692" t="s">
        <v>1334</v>
      </c>
      <c r="V3692" t="s">
        <v>4342</v>
      </c>
      <c r="W3692" t="s">
        <v>1169</v>
      </c>
      <c r="X3692" t="s">
        <v>5458</v>
      </c>
    </row>
    <row r="3693" spans="1:24" x14ac:dyDescent="0.3">
      <c r="A3693" t="s">
        <v>2308</v>
      </c>
      <c r="B3693" s="1">
        <v>42436</v>
      </c>
      <c r="C3693" t="s">
        <v>2602</v>
      </c>
      <c r="D3693" t="s">
        <v>929</v>
      </c>
      <c r="E3693" t="s">
        <v>27</v>
      </c>
      <c r="F3693" t="s">
        <v>28</v>
      </c>
      <c r="G3693" t="s">
        <v>91</v>
      </c>
      <c r="H3693" t="s">
        <v>217</v>
      </c>
      <c r="I3693" t="s">
        <v>121</v>
      </c>
      <c r="J3693" t="s">
        <v>1349</v>
      </c>
      <c r="K3693" t="s">
        <v>33</v>
      </c>
      <c r="L3693" t="s">
        <v>34</v>
      </c>
      <c r="M3693" t="s">
        <v>35</v>
      </c>
      <c r="N3693" s="1">
        <v>42437</v>
      </c>
      <c r="O3693" t="s">
        <v>1350</v>
      </c>
      <c r="P3693" t="s">
        <v>1351</v>
      </c>
      <c r="Q3693" t="s">
        <v>1352</v>
      </c>
      <c r="R3693">
        <v>14</v>
      </c>
      <c r="S3693" t="s">
        <v>2310</v>
      </c>
      <c r="T3693" s="2">
        <v>0</v>
      </c>
      <c r="U3693" t="s">
        <v>127</v>
      </c>
      <c r="V3693" t="s">
        <v>2310</v>
      </c>
      <c r="W3693" t="s">
        <v>1353</v>
      </c>
      <c r="X3693" t="s">
        <v>2311</v>
      </c>
    </row>
    <row r="3694" spans="1:24" x14ac:dyDescent="0.3">
      <c r="A3694" t="s">
        <v>2308</v>
      </c>
      <c r="B3694" s="1">
        <v>42436</v>
      </c>
      <c r="C3694" t="s">
        <v>2602</v>
      </c>
      <c r="D3694" t="s">
        <v>929</v>
      </c>
      <c r="E3694" t="s">
        <v>27</v>
      </c>
      <c r="F3694" t="s">
        <v>28</v>
      </c>
      <c r="G3694" t="s">
        <v>91</v>
      </c>
      <c r="H3694" t="s">
        <v>217</v>
      </c>
      <c r="I3694" t="s">
        <v>121</v>
      </c>
      <c r="J3694" t="s">
        <v>1349</v>
      </c>
      <c r="K3694" t="s">
        <v>94</v>
      </c>
      <c r="L3694" t="s">
        <v>95</v>
      </c>
      <c r="M3694" t="s">
        <v>35</v>
      </c>
      <c r="N3694" s="1">
        <v>42437</v>
      </c>
      <c r="O3694" t="s">
        <v>1350</v>
      </c>
      <c r="P3694" t="s">
        <v>1351</v>
      </c>
      <c r="Q3694" t="s">
        <v>1352</v>
      </c>
      <c r="R3694">
        <v>27</v>
      </c>
      <c r="S3694" t="s">
        <v>2310</v>
      </c>
      <c r="T3694" s="2">
        <v>0.09</v>
      </c>
      <c r="U3694" t="s">
        <v>127</v>
      </c>
      <c r="V3694" t="s">
        <v>2310</v>
      </c>
      <c r="W3694" t="s">
        <v>1353</v>
      </c>
      <c r="X3694" t="s">
        <v>2311</v>
      </c>
    </row>
    <row r="3695" spans="1:24" x14ac:dyDescent="0.3">
      <c r="A3695" t="s">
        <v>2308</v>
      </c>
      <c r="B3695" s="1">
        <v>42455</v>
      </c>
      <c r="C3695" t="s">
        <v>8442</v>
      </c>
      <c r="D3695" t="s">
        <v>1019</v>
      </c>
      <c r="E3695" t="s">
        <v>46</v>
      </c>
      <c r="F3695" t="s">
        <v>47</v>
      </c>
      <c r="G3695" t="s">
        <v>77</v>
      </c>
      <c r="H3695" t="s">
        <v>48</v>
      </c>
      <c r="I3695" t="s">
        <v>121</v>
      </c>
      <c r="J3695" t="s">
        <v>373</v>
      </c>
      <c r="K3695" t="s">
        <v>33</v>
      </c>
      <c r="L3695" t="s">
        <v>50</v>
      </c>
      <c r="M3695" t="s">
        <v>35</v>
      </c>
      <c r="N3695" s="1">
        <v>42456</v>
      </c>
      <c r="O3695" t="s">
        <v>374</v>
      </c>
      <c r="P3695" t="s">
        <v>375</v>
      </c>
      <c r="Q3695" t="s">
        <v>376</v>
      </c>
      <c r="R3695">
        <v>30</v>
      </c>
      <c r="S3695" t="s">
        <v>3452</v>
      </c>
      <c r="T3695" s="2">
        <v>0.09</v>
      </c>
      <c r="U3695" t="s">
        <v>8443</v>
      </c>
      <c r="V3695" t="s">
        <v>8444</v>
      </c>
      <c r="W3695" t="s">
        <v>380</v>
      </c>
      <c r="X3695" t="s">
        <v>8445</v>
      </c>
    </row>
    <row r="3696" spans="1:24" x14ac:dyDescent="0.3">
      <c r="A3696" t="s">
        <v>2308</v>
      </c>
      <c r="B3696" s="1">
        <v>41850</v>
      </c>
      <c r="C3696" t="s">
        <v>6918</v>
      </c>
      <c r="D3696" t="s">
        <v>1019</v>
      </c>
      <c r="E3696" t="s">
        <v>46</v>
      </c>
      <c r="F3696" t="s">
        <v>47</v>
      </c>
      <c r="G3696" t="s">
        <v>77</v>
      </c>
      <c r="H3696" t="s">
        <v>107</v>
      </c>
      <c r="I3696" t="s">
        <v>63</v>
      </c>
      <c r="J3696" t="s">
        <v>197</v>
      </c>
      <c r="K3696" t="s">
        <v>94</v>
      </c>
      <c r="L3696" t="s">
        <v>34</v>
      </c>
      <c r="M3696" t="s">
        <v>35</v>
      </c>
      <c r="N3696" s="1">
        <v>41851</v>
      </c>
      <c r="O3696" t="s">
        <v>198</v>
      </c>
      <c r="P3696" t="s">
        <v>37</v>
      </c>
      <c r="Q3696" t="s">
        <v>57</v>
      </c>
      <c r="R3696">
        <v>19</v>
      </c>
      <c r="S3696" t="s">
        <v>2385</v>
      </c>
      <c r="T3696" s="2">
        <v>0.09</v>
      </c>
      <c r="U3696" t="s">
        <v>1169</v>
      </c>
      <c r="V3696" t="s">
        <v>9429</v>
      </c>
      <c r="W3696" t="s">
        <v>116</v>
      </c>
      <c r="X3696" t="s">
        <v>9430</v>
      </c>
    </row>
    <row r="3697" spans="1:24" x14ac:dyDescent="0.3">
      <c r="A3697" t="s">
        <v>2308</v>
      </c>
      <c r="B3697" s="1">
        <v>42357</v>
      </c>
      <c r="C3697" t="s">
        <v>947</v>
      </c>
      <c r="D3697" t="s">
        <v>948</v>
      </c>
      <c r="E3697" t="s">
        <v>46</v>
      </c>
      <c r="F3697" t="s">
        <v>47</v>
      </c>
      <c r="G3697" t="s">
        <v>134</v>
      </c>
      <c r="H3697" t="s">
        <v>48</v>
      </c>
      <c r="I3697" t="s">
        <v>31</v>
      </c>
      <c r="J3697" t="s">
        <v>135</v>
      </c>
      <c r="K3697" t="s">
        <v>33</v>
      </c>
      <c r="L3697" t="s">
        <v>34</v>
      </c>
      <c r="M3697" t="s">
        <v>156</v>
      </c>
      <c r="N3697" s="1">
        <v>42359</v>
      </c>
      <c r="O3697" t="s">
        <v>136</v>
      </c>
      <c r="P3697" t="s">
        <v>137</v>
      </c>
      <c r="Q3697" t="s">
        <v>52</v>
      </c>
      <c r="R3697">
        <v>37</v>
      </c>
      <c r="S3697" t="s">
        <v>12512</v>
      </c>
      <c r="T3697" s="2">
        <v>0.04</v>
      </c>
      <c r="U3697" t="s">
        <v>2905</v>
      </c>
      <c r="V3697" t="s">
        <v>10454</v>
      </c>
      <c r="W3697" t="s">
        <v>72</v>
      </c>
      <c r="X3697" t="s">
        <v>12513</v>
      </c>
    </row>
    <row r="3698" spans="1:24" x14ac:dyDescent="0.3">
      <c r="A3698" t="s">
        <v>3796</v>
      </c>
      <c r="B3698" s="1">
        <v>42638</v>
      </c>
      <c r="C3698" t="s">
        <v>1473</v>
      </c>
      <c r="D3698" t="s">
        <v>252</v>
      </c>
      <c r="E3698" t="s">
        <v>27</v>
      </c>
      <c r="F3698" t="s">
        <v>28</v>
      </c>
      <c r="G3698" t="s">
        <v>91</v>
      </c>
      <c r="H3698" t="s">
        <v>62</v>
      </c>
      <c r="I3698" t="s">
        <v>63</v>
      </c>
      <c r="J3698" t="s">
        <v>185</v>
      </c>
      <c r="K3698" t="s">
        <v>94</v>
      </c>
      <c r="L3698" t="s">
        <v>34</v>
      </c>
      <c r="M3698" t="s">
        <v>35</v>
      </c>
      <c r="N3698" s="1">
        <v>42639</v>
      </c>
      <c r="O3698" t="s">
        <v>186</v>
      </c>
      <c r="P3698" t="s">
        <v>187</v>
      </c>
      <c r="Q3698" t="s">
        <v>188</v>
      </c>
      <c r="R3698">
        <v>46</v>
      </c>
      <c r="S3698" t="s">
        <v>3797</v>
      </c>
      <c r="T3698" s="2">
        <v>0.1</v>
      </c>
      <c r="U3698" t="s">
        <v>3798</v>
      </c>
      <c r="V3698" t="s">
        <v>3799</v>
      </c>
      <c r="W3698" t="s">
        <v>165</v>
      </c>
      <c r="X3698" t="s">
        <v>3800</v>
      </c>
    </row>
    <row r="3699" spans="1:24" x14ac:dyDescent="0.3">
      <c r="A3699" t="s">
        <v>3796</v>
      </c>
      <c r="B3699" s="1">
        <v>42325</v>
      </c>
      <c r="C3699" t="s">
        <v>287</v>
      </c>
      <c r="D3699" t="s">
        <v>288</v>
      </c>
      <c r="E3699" t="s">
        <v>27</v>
      </c>
      <c r="F3699" t="s">
        <v>28</v>
      </c>
      <c r="G3699" t="s">
        <v>77</v>
      </c>
      <c r="H3699" t="s">
        <v>289</v>
      </c>
      <c r="I3699" t="s">
        <v>31</v>
      </c>
      <c r="J3699" t="s">
        <v>185</v>
      </c>
      <c r="K3699" t="s">
        <v>94</v>
      </c>
      <c r="L3699" t="s">
        <v>34</v>
      </c>
      <c r="M3699" t="s">
        <v>35</v>
      </c>
      <c r="N3699" s="1">
        <v>42332</v>
      </c>
      <c r="O3699" t="s">
        <v>186</v>
      </c>
      <c r="P3699" t="s">
        <v>187</v>
      </c>
      <c r="Q3699" t="s">
        <v>188</v>
      </c>
      <c r="R3699">
        <v>15</v>
      </c>
      <c r="S3699" t="s">
        <v>294</v>
      </c>
      <c r="T3699" s="2">
        <v>0.05</v>
      </c>
      <c r="U3699" t="s">
        <v>295</v>
      </c>
      <c r="V3699" t="s">
        <v>296</v>
      </c>
      <c r="W3699" t="s">
        <v>165</v>
      </c>
      <c r="X3699" t="s">
        <v>9818</v>
      </c>
    </row>
    <row r="3700" spans="1:24" x14ac:dyDescent="0.3">
      <c r="A3700" t="s">
        <v>3796</v>
      </c>
      <c r="B3700" s="1">
        <v>42410</v>
      </c>
      <c r="C3700" t="s">
        <v>2417</v>
      </c>
      <c r="D3700" t="s">
        <v>432</v>
      </c>
      <c r="E3700" t="s">
        <v>27</v>
      </c>
      <c r="F3700" t="s">
        <v>28</v>
      </c>
      <c r="G3700" t="s">
        <v>91</v>
      </c>
      <c r="H3700" t="s">
        <v>433</v>
      </c>
      <c r="I3700" t="s">
        <v>196</v>
      </c>
      <c r="J3700" t="s">
        <v>1813</v>
      </c>
      <c r="K3700" t="s">
        <v>94</v>
      </c>
      <c r="L3700" t="s">
        <v>34</v>
      </c>
      <c r="M3700" t="s">
        <v>35</v>
      </c>
      <c r="N3700" s="1">
        <v>42411</v>
      </c>
      <c r="O3700" t="s">
        <v>1814</v>
      </c>
      <c r="P3700" t="s">
        <v>1815</v>
      </c>
      <c r="Q3700" t="s">
        <v>1107</v>
      </c>
      <c r="R3700">
        <v>33</v>
      </c>
      <c r="S3700" t="s">
        <v>12769</v>
      </c>
      <c r="T3700" s="2">
        <v>0.09</v>
      </c>
      <c r="U3700" t="s">
        <v>11029</v>
      </c>
      <c r="V3700" t="s">
        <v>12770</v>
      </c>
      <c r="W3700" t="s">
        <v>1587</v>
      </c>
      <c r="X3700" t="s">
        <v>5900</v>
      </c>
    </row>
    <row r="3701" spans="1:24" x14ac:dyDescent="0.3">
      <c r="A3701" t="s">
        <v>4737</v>
      </c>
      <c r="B3701" s="1">
        <v>42563</v>
      </c>
      <c r="C3701" t="s">
        <v>2033</v>
      </c>
      <c r="D3701" t="s">
        <v>331</v>
      </c>
      <c r="E3701" t="s">
        <v>46</v>
      </c>
      <c r="F3701" t="s">
        <v>47</v>
      </c>
      <c r="G3701" t="s">
        <v>77</v>
      </c>
      <c r="H3701" t="s">
        <v>107</v>
      </c>
      <c r="I3701" t="s">
        <v>31</v>
      </c>
      <c r="J3701" t="s">
        <v>564</v>
      </c>
      <c r="K3701" t="s">
        <v>94</v>
      </c>
      <c r="L3701" t="s">
        <v>34</v>
      </c>
      <c r="M3701" t="s">
        <v>156</v>
      </c>
      <c r="N3701" s="1">
        <v>42565</v>
      </c>
      <c r="O3701" t="s">
        <v>565</v>
      </c>
      <c r="P3701" t="s">
        <v>566</v>
      </c>
      <c r="Q3701" t="s">
        <v>567</v>
      </c>
      <c r="R3701">
        <v>12</v>
      </c>
      <c r="S3701" t="s">
        <v>2881</v>
      </c>
      <c r="T3701" s="2">
        <v>0.03</v>
      </c>
      <c r="U3701" t="s">
        <v>4738</v>
      </c>
      <c r="V3701" t="s">
        <v>4739</v>
      </c>
      <c r="W3701" t="s">
        <v>224</v>
      </c>
      <c r="X3701" t="s">
        <v>4740</v>
      </c>
    </row>
    <row r="3702" spans="1:24" x14ac:dyDescent="0.3">
      <c r="A3702" t="s">
        <v>4737</v>
      </c>
      <c r="B3702" s="1">
        <v>42674</v>
      </c>
      <c r="C3702" t="s">
        <v>1887</v>
      </c>
      <c r="D3702" t="s">
        <v>2576</v>
      </c>
      <c r="E3702" t="s">
        <v>27</v>
      </c>
      <c r="F3702" t="s">
        <v>28</v>
      </c>
      <c r="G3702" t="s">
        <v>91</v>
      </c>
      <c r="H3702" t="s">
        <v>433</v>
      </c>
      <c r="I3702" t="s">
        <v>31</v>
      </c>
      <c r="J3702" t="s">
        <v>975</v>
      </c>
      <c r="K3702" t="s">
        <v>723</v>
      </c>
      <c r="L3702" t="s">
        <v>50</v>
      </c>
      <c r="M3702" t="s">
        <v>35</v>
      </c>
      <c r="N3702" s="1">
        <v>42677</v>
      </c>
      <c r="O3702" t="s">
        <v>976</v>
      </c>
      <c r="P3702" t="s">
        <v>977</v>
      </c>
      <c r="Q3702" t="s">
        <v>978</v>
      </c>
      <c r="R3702">
        <v>2</v>
      </c>
      <c r="S3702" t="s">
        <v>4248</v>
      </c>
      <c r="T3702" s="2">
        <v>0.08</v>
      </c>
      <c r="U3702" t="s">
        <v>4249</v>
      </c>
      <c r="V3702" t="s">
        <v>9785</v>
      </c>
      <c r="W3702" t="s">
        <v>982</v>
      </c>
      <c r="X3702" t="s">
        <v>9786</v>
      </c>
    </row>
    <row r="3703" spans="1:24" x14ac:dyDescent="0.3">
      <c r="A3703" t="s">
        <v>4737</v>
      </c>
      <c r="B3703" s="1">
        <v>42448</v>
      </c>
      <c r="C3703" t="s">
        <v>451</v>
      </c>
      <c r="D3703" t="s">
        <v>1273</v>
      </c>
      <c r="E3703" t="s">
        <v>27</v>
      </c>
      <c r="F3703" t="s">
        <v>28</v>
      </c>
      <c r="G3703" t="s">
        <v>91</v>
      </c>
      <c r="H3703" t="s">
        <v>433</v>
      </c>
      <c r="I3703" t="s">
        <v>196</v>
      </c>
      <c r="J3703" t="s">
        <v>1533</v>
      </c>
      <c r="K3703" t="s">
        <v>94</v>
      </c>
      <c r="L3703" t="s">
        <v>34</v>
      </c>
      <c r="M3703" t="s">
        <v>35</v>
      </c>
      <c r="N3703" s="1">
        <v>42450</v>
      </c>
      <c r="O3703" t="s">
        <v>1534</v>
      </c>
      <c r="P3703" t="s">
        <v>1535</v>
      </c>
      <c r="Q3703" t="s">
        <v>1536</v>
      </c>
      <c r="R3703">
        <v>8</v>
      </c>
      <c r="S3703" t="s">
        <v>5679</v>
      </c>
      <c r="T3703" s="2">
        <v>0.02</v>
      </c>
      <c r="U3703" t="s">
        <v>127</v>
      </c>
      <c r="V3703" t="s">
        <v>5679</v>
      </c>
      <c r="W3703" t="s">
        <v>376</v>
      </c>
      <c r="X3703" t="s">
        <v>4028</v>
      </c>
    </row>
    <row r="3704" spans="1:24" x14ac:dyDescent="0.3">
      <c r="A3704" t="s">
        <v>4737</v>
      </c>
      <c r="B3704" s="1">
        <v>42551</v>
      </c>
      <c r="C3704" t="s">
        <v>5944</v>
      </c>
      <c r="D3704" t="s">
        <v>487</v>
      </c>
      <c r="E3704" t="s">
        <v>27</v>
      </c>
      <c r="F3704" t="s">
        <v>28</v>
      </c>
      <c r="G3704" t="s">
        <v>77</v>
      </c>
      <c r="H3704" t="s">
        <v>241</v>
      </c>
      <c r="I3704" t="s">
        <v>121</v>
      </c>
      <c r="J3704" t="s">
        <v>64</v>
      </c>
      <c r="K3704" t="s">
        <v>94</v>
      </c>
      <c r="L3704" t="s">
        <v>34</v>
      </c>
      <c r="M3704" t="s">
        <v>156</v>
      </c>
      <c r="N3704" s="1">
        <v>42552</v>
      </c>
      <c r="O3704" t="s">
        <v>66</v>
      </c>
      <c r="P3704" t="s">
        <v>67</v>
      </c>
      <c r="Q3704" t="s">
        <v>68</v>
      </c>
      <c r="R3704">
        <v>23</v>
      </c>
      <c r="S3704" t="s">
        <v>4369</v>
      </c>
      <c r="T3704" s="2">
        <v>7.0000000000000007E-2</v>
      </c>
      <c r="U3704" t="s">
        <v>127</v>
      </c>
      <c r="V3704" t="s">
        <v>5563</v>
      </c>
      <c r="W3704" t="s">
        <v>72</v>
      </c>
      <c r="X3704" t="s">
        <v>1710</v>
      </c>
    </row>
    <row r="3705" spans="1:24" x14ac:dyDescent="0.3">
      <c r="A3705" t="s">
        <v>4737</v>
      </c>
      <c r="B3705" s="1">
        <v>42487</v>
      </c>
      <c r="C3705" t="s">
        <v>3731</v>
      </c>
      <c r="D3705" t="s">
        <v>1198</v>
      </c>
      <c r="E3705" t="s">
        <v>46</v>
      </c>
      <c r="F3705" t="s">
        <v>47</v>
      </c>
      <c r="G3705" t="s">
        <v>77</v>
      </c>
      <c r="H3705" t="s">
        <v>48</v>
      </c>
      <c r="I3705" t="s">
        <v>63</v>
      </c>
      <c r="J3705" t="s">
        <v>11024</v>
      </c>
      <c r="K3705" t="s">
        <v>94</v>
      </c>
      <c r="L3705" t="s">
        <v>95</v>
      </c>
      <c r="M3705" t="s">
        <v>35</v>
      </c>
      <c r="N3705" s="1">
        <v>42488</v>
      </c>
      <c r="O3705" t="s">
        <v>501</v>
      </c>
      <c r="P3705" t="s">
        <v>897</v>
      </c>
      <c r="Q3705" t="s">
        <v>898</v>
      </c>
      <c r="R3705">
        <v>33</v>
      </c>
      <c r="S3705" t="s">
        <v>11025</v>
      </c>
      <c r="T3705" s="2">
        <v>7.0000000000000007E-2</v>
      </c>
      <c r="U3705" t="s">
        <v>818</v>
      </c>
      <c r="V3705" t="s">
        <v>6602</v>
      </c>
      <c r="W3705" t="s">
        <v>902</v>
      </c>
      <c r="X3705" t="s">
        <v>9505</v>
      </c>
    </row>
    <row r="3706" spans="1:24" x14ac:dyDescent="0.3">
      <c r="A3706" t="s">
        <v>4737</v>
      </c>
      <c r="B3706" s="1">
        <v>42462</v>
      </c>
      <c r="C3706" t="s">
        <v>8032</v>
      </c>
      <c r="D3706" t="s">
        <v>252</v>
      </c>
      <c r="E3706" t="s">
        <v>27</v>
      </c>
      <c r="F3706" t="s">
        <v>28</v>
      </c>
      <c r="G3706" t="s">
        <v>29</v>
      </c>
      <c r="H3706" t="s">
        <v>62</v>
      </c>
      <c r="I3706" t="s">
        <v>31</v>
      </c>
      <c r="J3706" t="s">
        <v>2237</v>
      </c>
      <c r="K3706" t="s">
        <v>94</v>
      </c>
      <c r="L3706" t="s">
        <v>95</v>
      </c>
      <c r="M3706" t="s">
        <v>35</v>
      </c>
      <c r="N3706" s="1">
        <v>42470</v>
      </c>
      <c r="O3706" t="s">
        <v>2238</v>
      </c>
      <c r="P3706" t="s">
        <v>2149</v>
      </c>
      <c r="Q3706" t="s">
        <v>2239</v>
      </c>
      <c r="R3706">
        <v>34</v>
      </c>
      <c r="S3706" t="s">
        <v>11437</v>
      </c>
      <c r="T3706" s="2">
        <v>0.1</v>
      </c>
      <c r="U3706" t="s">
        <v>11438</v>
      </c>
      <c r="V3706" t="s">
        <v>11439</v>
      </c>
      <c r="W3706" t="s">
        <v>2211</v>
      </c>
      <c r="X3706" t="s">
        <v>11440</v>
      </c>
    </row>
    <row r="3707" spans="1:24" x14ac:dyDescent="0.3">
      <c r="A3707" t="s">
        <v>4737</v>
      </c>
      <c r="B3707" s="1">
        <v>42728</v>
      </c>
      <c r="C3707" t="s">
        <v>477</v>
      </c>
      <c r="D3707" t="s">
        <v>465</v>
      </c>
      <c r="E3707" t="s">
        <v>27</v>
      </c>
      <c r="F3707" t="s">
        <v>28</v>
      </c>
      <c r="G3707" t="s">
        <v>91</v>
      </c>
      <c r="H3707" t="s">
        <v>205</v>
      </c>
      <c r="I3707" t="s">
        <v>63</v>
      </c>
      <c r="J3707" t="s">
        <v>12307</v>
      </c>
      <c r="K3707" t="s">
        <v>94</v>
      </c>
      <c r="L3707" t="s">
        <v>95</v>
      </c>
      <c r="M3707" t="s">
        <v>156</v>
      </c>
      <c r="N3707" s="1">
        <v>42730</v>
      </c>
      <c r="O3707" t="s">
        <v>652</v>
      </c>
      <c r="P3707" t="s">
        <v>653</v>
      </c>
      <c r="Q3707" t="s">
        <v>98</v>
      </c>
      <c r="R3707">
        <v>43</v>
      </c>
      <c r="S3707" t="s">
        <v>12308</v>
      </c>
      <c r="T3707" s="2">
        <v>0.01</v>
      </c>
      <c r="U3707" t="s">
        <v>127</v>
      </c>
      <c r="V3707" t="s">
        <v>12309</v>
      </c>
      <c r="W3707" t="s">
        <v>57</v>
      </c>
      <c r="X3707" t="s">
        <v>8285</v>
      </c>
    </row>
    <row r="3708" spans="1:24" x14ac:dyDescent="0.3">
      <c r="A3708" t="s">
        <v>4737</v>
      </c>
      <c r="B3708" s="1">
        <v>42369</v>
      </c>
      <c r="C3708" t="s">
        <v>866</v>
      </c>
      <c r="D3708" t="s">
        <v>867</v>
      </c>
      <c r="E3708" t="s">
        <v>27</v>
      </c>
      <c r="F3708" t="s">
        <v>28</v>
      </c>
      <c r="G3708" t="s">
        <v>91</v>
      </c>
      <c r="H3708" t="s">
        <v>289</v>
      </c>
      <c r="I3708" t="s">
        <v>196</v>
      </c>
      <c r="J3708" t="s">
        <v>135</v>
      </c>
      <c r="K3708" t="s">
        <v>94</v>
      </c>
      <c r="L3708" t="s">
        <v>34</v>
      </c>
      <c r="M3708" t="s">
        <v>35</v>
      </c>
      <c r="N3708" s="1">
        <v>42370</v>
      </c>
      <c r="O3708" t="s">
        <v>136</v>
      </c>
      <c r="P3708" t="s">
        <v>137</v>
      </c>
      <c r="Q3708" t="s">
        <v>52</v>
      </c>
      <c r="R3708">
        <v>46</v>
      </c>
      <c r="S3708" t="s">
        <v>12495</v>
      </c>
      <c r="T3708" s="2">
        <v>0.04</v>
      </c>
      <c r="U3708" t="s">
        <v>717</v>
      </c>
      <c r="V3708" t="s">
        <v>1027</v>
      </c>
      <c r="W3708" t="s">
        <v>72</v>
      </c>
      <c r="X3708" t="s">
        <v>820</v>
      </c>
    </row>
    <row r="3709" spans="1:24" x14ac:dyDescent="0.3">
      <c r="A3709" t="s">
        <v>4737</v>
      </c>
      <c r="B3709" s="1">
        <v>42323</v>
      </c>
      <c r="C3709" t="s">
        <v>6798</v>
      </c>
      <c r="D3709" t="s">
        <v>195</v>
      </c>
      <c r="E3709" t="s">
        <v>46</v>
      </c>
      <c r="F3709" t="s">
        <v>47</v>
      </c>
      <c r="G3709" t="s">
        <v>77</v>
      </c>
      <c r="H3709" t="s">
        <v>48</v>
      </c>
      <c r="I3709" t="s">
        <v>196</v>
      </c>
      <c r="J3709" t="s">
        <v>197</v>
      </c>
      <c r="K3709" t="s">
        <v>33</v>
      </c>
      <c r="L3709" t="s">
        <v>34</v>
      </c>
      <c r="M3709" t="s">
        <v>35</v>
      </c>
      <c r="N3709" s="1">
        <v>42332</v>
      </c>
      <c r="O3709" t="s">
        <v>198</v>
      </c>
      <c r="P3709" t="s">
        <v>37</v>
      </c>
      <c r="Q3709" t="s">
        <v>57</v>
      </c>
      <c r="R3709">
        <v>1</v>
      </c>
      <c r="S3709" t="s">
        <v>6953</v>
      </c>
      <c r="T3709" s="2">
        <v>0</v>
      </c>
      <c r="U3709" t="s">
        <v>6801</v>
      </c>
      <c r="V3709" t="s">
        <v>5007</v>
      </c>
      <c r="W3709" t="s">
        <v>116</v>
      </c>
      <c r="X3709" t="s">
        <v>12790</v>
      </c>
    </row>
    <row r="3710" spans="1:24" x14ac:dyDescent="0.3">
      <c r="A3710" t="s">
        <v>131</v>
      </c>
      <c r="B3710" s="1">
        <v>42318</v>
      </c>
      <c r="C3710" t="s">
        <v>132</v>
      </c>
      <c r="D3710" t="s">
        <v>133</v>
      </c>
      <c r="E3710" t="s">
        <v>27</v>
      </c>
      <c r="F3710" t="s">
        <v>28</v>
      </c>
      <c r="G3710" t="s">
        <v>134</v>
      </c>
      <c r="H3710" t="s">
        <v>62</v>
      </c>
      <c r="I3710" t="s">
        <v>121</v>
      </c>
      <c r="J3710" t="s">
        <v>135</v>
      </c>
      <c r="K3710" t="s">
        <v>94</v>
      </c>
      <c r="L3710" t="s">
        <v>95</v>
      </c>
      <c r="M3710" t="s">
        <v>35</v>
      </c>
      <c r="N3710" s="1">
        <v>42319</v>
      </c>
      <c r="O3710" t="s">
        <v>136</v>
      </c>
      <c r="P3710" t="s">
        <v>137</v>
      </c>
      <c r="Q3710" t="s">
        <v>52</v>
      </c>
      <c r="R3710">
        <v>22</v>
      </c>
      <c r="S3710" t="s">
        <v>138</v>
      </c>
      <c r="T3710" s="2">
        <v>7.0000000000000007E-2</v>
      </c>
      <c r="U3710" t="s">
        <v>139</v>
      </c>
      <c r="V3710" t="s">
        <v>140</v>
      </c>
      <c r="W3710" t="s">
        <v>72</v>
      </c>
      <c r="X3710" t="s">
        <v>141</v>
      </c>
    </row>
    <row r="3711" spans="1:24" x14ac:dyDescent="0.3">
      <c r="A3711" t="s">
        <v>131</v>
      </c>
      <c r="B3711" s="1">
        <v>42577</v>
      </c>
      <c r="C3711" t="s">
        <v>477</v>
      </c>
      <c r="D3711" t="s">
        <v>465</v>
      </c>
      <c r="E3711" t="s">
        <v>27</v>
      </c>
      <c r="F3711" t="s">
        <v>28</v>
      </c>
      <c r="G3711" t="s">
        <v>134</v>
      </c>
      <c r="H3711" t="s">
        <v>205</v>
      </c>
      <c r="I3711" t="s">
        <v>121</v>
      </c>
      <c r="J3711" t="s">
        <v>1023</v>
      </c>
      <c r="K3711" t="s">
        <v>94</v>
      </c>
      <c r="L3711" t="s">
        <v>34</v>
      </c>
      <c r="M3711" t="s">
        <v>156</v>
      </c>
      <c r="N3711" s="1">
        <v>42577</v>
      </c>
      <c r="O3711" t="s">
        <v>275</v>
      </c>
      <c r="P3711" t="s">
        <v>1024</v>
      </c>
      <c r="Q3711" t="s">
        <v>1025</v>
      </c>
      <c r="R3711">
        <v>34</v>
      </c>
      <c r="S3711" t="s">
        <v>1026</v>
      </c>
      <c r="T3711" s="2">
        <v>7.0000000000000007E-2</v>
      </c>
      <c r="U3711" t="s">
        <v>762</v>
      </c>
      <c r="V3711" t="s">
        <v>1027</v>
      </c>
      <c r="W3711" t="s">
        <v>1028</v>
      </c>
      <c r="X3711" t="s">
        <v>1029</v>
      </c>
    </row>
    <row r="3712" spans="1:24" x14ac:dyDescent="0.3">
      <c r="A3712" t="s">
        <v>131</v>
      </c>
      <c r="B3712" s="1">
        <v>42641</v>
      </c>
      <c r="C3712" t="s">
        <v>840</v>
      </c>
      <c r="D3712" t="s">
        <v>76</v>
      </c>
      <c r="E3712" t="s">
        <v>27</v>
      </c>
      <c r="F3712" t="s">
        <v>28</v>
      </c>
      <c r="G3712" t="s">
        <v>77</v>
      </c>
      <c r="H3712" t="s">
        <v>78</v>
      </c>
      <c r="I3712" t="s">
        <v>121</v>
      </c>
      <c r="J3712" t="s">
        <v>2210</v>
      </c>
      <c r="K3712" t="s">
        <v>94</v>
      </c>
      <c r="L3712" t="s">
        <v>34</v>
      </c>
      <c r="M3712" t="s">
        <v>35</v>
      </c>
      <c r="N3712" s="1">
        <v>42643</v>
      </c>
      <c r="O3712" t="s">
        <v>2211</v>
      </c>
      <c r="P3712" t="s">
        <v>187</v>
      </c>
      <c r="Q3712" t="s">
        <v>2212</v>
      </c>
      <c r="R3712">
        <v>3</v>
      </c>
      <c r="S3712" t="s">
        <v>2213</v>
      </c>
      <c r="T3712" s="2">
        <v>0</v>
      </c>
      <c r="U3712" t="s">
        <v>2214</v>
      </c>
      <c r="V3712" t="s">
        <v>2215</v>
      </c>
      <c r="W3712" t="s">
        <v>2216</v>
      </c>
      <c r="X3712" t="s">
        <v>2217</v>
      </c>
    </row>
    <row r="3713" spans="1:24" x14ac:dyDescent="0.3">
      <c r="A3713" t="s">
        <v>131</v>
      </c>
      <c r="B3713" s="1">
        <v>41663</v>
      </c>
      <c r="C3713" t="s">
        <v>3752</v>
      </c>
      <c r="D3713" t="s">
        <v>399</v>
      </c>
      <c r="E3713" t="s">
        <v>27</v>
      </c>
      <c r="F3713" t="s">
        <v>28</v>
      </c>
      <c r="G3713" t="s">
        <v>29</v>
      </c>
      <c r="H3713" t="s">
        <v>62</v>
      </c>
      <c r="I3713" t="s">
        <v>121</v>
      </c>
      <c r="J3713" t="s">
        <v>2449</v>
      </c>
      <c r="K3713" t="s">
        <v>94</v>
      </c>
      <c r="L3713" t="s">
        <v>109</v>
      </c>
      <c r="M3713" t="s">
        <v>35</v>
      </c>
      <c r="N3713" s="1">
        <v>41665</v>
      </c>
      <c r="O3713" t="s">
        <v>1883</v>
      </c>
      <c r="P3713" t="s">
        <v>2450</v>
      </c>
      <c r="Q3713" t="s">
        <v>2451</v>
      </c>
      <c r="R3713">
        <v>27</v>
      </c>
      <c r="S3713" t="s">
        <v>3753</v>
      </c>
      <c r="T3713" s="2">
        <v>0.03</v>
      </c>
      <c r="U3713" t="s">
        <v>2484</v>
      </c>
      <c r="V3713" t="s">
        <v>3754</v>
      </c>
      <c r="W3713" t="s">
        <v>2454</v>
      </c>
      <c r="X3713" t="s">
        <v>3755</v>
      </c>
    </row>
    <row r="3714" spans="1:24" x14ac:dyDescent="0.3">
      <c r="A3714" t="s">
        <v>131</v>
      </c>
      <c r="B3714" s="1">
        <v>42444</v>
      </c>
      <c r="C3714" t="s">
        <v>4025</v>
      </c>
      <c r="D3714" t="s">
        <v>1793</v>
      </c>
      <c r="E3714" t="s">
        <v>46</v>
      </c>
      <c r="F3714" t="s">
        <v>47</v>
      </c>
      <c r="G3714" t="s">
        <v>134</v>
      </c>
      <c r="H3714" t="s">
        <v>48</v>
      </c>
      <c r="I3714" t="s">
        <v>31</v>
      </c>
      <c r="J3714" t="s">
        <v>2210</v>
      </c>
      <c r="K3714" t="s">
        <v>94</v>
      </c>
      <c r="L3714" t="s">
        <v>95</v>
      </c>
      <c r="M3714" t="s">
        <v>35</v>
      </c>
      <c r="N3714" s="1">
        <v>42446</v>
      </c>
      <c r="O3714" t="s">
        <v>2211</v>
      </c>
      <c r="P3714" t="s">
        <v>187</v>
      </c>
      <c r="Q3714" t="s">
        <v>2212</v>
      </c>
      <c r="R3714">
        <v>22</v>
      </c>
      <c r="S3714" t="s">
        <v>4026</v>
      </c>
      <c r="T3714" s="2">
        <v>0.04</v>
      </c>
      <c r="U3714" t="s">
        <v>127</v>
      </c>
      <c r="V3714" t="s">
        <v>4027</v>
      </c>
      <c r="W3714" t="s">
        <v>2216</v>
      </c>
      <c r="X3714" t="s">
        <v>4028</v>
      </c>
    </row>
    <row r="3715" spans="1:24" x14ac:dyDescent="0.3">
      <c r="A3715" t="s">
        <v>131</v>
      </c>
      <c r="B3715" s="1">
        <v>42409</v>
      </c>
      <c r="C3715" t="s">
        <v>2959</v>
      </c>
      <c r="D3715" t="s">
        <v>144</v>
      </c>
      <c r="E3715" t="s">
        <v>46</v>
      </c>
      <c r="F3715" t="s">
        <v>47</v>
      </c>
      <c r="G3715" t="s">
        <v>91</v>
      </c>
      <c r="H3715" t="s">
        <v>107</v>
      </c>
      <c r="I3715" t="s">
        <v>92</v>
      </c>
      <c r="J3715" t="s">
        <v>64</v>
      </c>
      <c r="K3715" t="s">
        <v>94</v>
      </c>
      <c r="L3715" t="s">
        <v>109</v>
      </c>
      <c r="M3715" t="s">
        <v>35</v>
      </c>
      <c r="N3715" s="1">
        <v>42412</v>
      </c>
      <c r="O3715" t="s">
        <v>66</v>
      </c>
      <c r="P3715" t="s">
        <v>67</v>
      </c>
      <c r="Q3715" t="s">
        <v>68</v>
      </c>
      <c r="R3715">
        <v>9</v>
      </c>
      <c r="S3715" t="s">
        <v>3484</v>
      </c>
      <c r="T3715" s="2">
        <v>0.09</v>
      </c>
      <c r="U3715" t="s">
        <v>762</v>
      </c>
      <c r="V3715" t="s">
        <v>7025</v>
      </c>
      <c r="W3715" t="s">
        <v>72</v>
      </c>
      <c r="X3715" t="s">
        <v>7026</v>
      </c>
    </row>
    <row r="3716" spans="1:24" x14ac:dyDescent="0.3">
      <c r="A3716" t="s">
        <v>131</v>
      </c>
      <c r="B3716" s="1">
        <v>42166</v>
      </c>
      <c r="C3716" t="s">
        <v>1958</v>
      </c>
      <c r="D3716" t="s">
        <v>591</v>
      </c>
      <c r="E3716" t="s">
        <v>27</v>
      </c>
      <c r="F3716" t="s">
        <v>28</v>
      </c>
      <c r="G3716" t="s">
        <v>91</v>
      </c>
      <c r="H3716" t="s">
        <v>241</v>
      </c>
      <c r="I3716" t="s">
        <v>196</v>
      </c>
      <c r="J3716" t="s">
        <v>985</v>
      </c>
      <c r="K3716" t="s">
        <v>94</v>
      </c>
      <c r="L3716" t="s">
        <v>95</v>
      </c>
      <c r="M3716" t="s">
        <v>35</v>
      </c>
      <c r="N3716" s="1">
        <v>42168</v>
      </c>
      <c r="O3716" t="s">
        <v>39</v>
      </c>
      <c r="P3716" t="s">
        <v>986</v>
      </c>
      <c r="Q3716" t="s">
        <v>489</v>
      </c>
      <c r="R3716">
        <v>38</v>
      </c>
      <c r="S3716" t="s">
        <v>11621</v>
      </c>
      <c r="T3716" s="2">
        <v>0</v>
      </c>
      <c r="U3716" t="s">
        <v>7590</v>
      </c>
      <c r="V3716" t="s">
        <v>11622</v>
      </c>
      <c r="W3716" t="s">
        <v>990</v>
      </c>
      <c r="X3716" t="s">
        <v>11623</v>
      </c>
    </row>
    <row r="3717" spans="1:24" x14ac:dyDescent="0.3">
      <c r="A3717" t="s">
        <v>4849</v>
      </c>
      <c r="B3717" s="1">
        <v>42483</v>
      </c>
      <c r="C3717" t="s">
        <v>1112</v>
      </c>
      <c r="D3717" t="s">
        <v>133</v>
      </c>
      <c r="E3717" t="s">
        <v>27</v>
      </c>
      <c r="F3717" t="s">
        <v>28</v>
      </c>
      <c r="G3717" t="s">
        <v>77</v>
      </c>
      <c r="H3717" t="s">
        <v>62</v>
      </c>
      <c r="I3717" t="s">
        <v>196</v>
      </c>
      <c r="J3717" t="s">
        <v>651</v>
      </c>
      <c r="K3717" t="s">
        <v>94</v>
      </c>
      <c r="L3717" t="s">
        <v>34</v>
      </c>
      <c r="M3717" t="s">
        <v>35</v>
      </c>
      <c r="N3717" s="1">
        <v>42484</v>
      </c>
      <c r="O3717" t="s">
        <v>652</v>
      </c>
      <c r="P3717" t="s">
        <v>653</v>
      </c>
      <c r="Q3717" t="s">
        <v>98</v>
      </c>
      <c r="R3717">
        <v>39</v>
      </c>
      <c r="S3717" t="s">
        <v>4850</v>
      </c>
      <c r="T3717" s="2">
        <v>0.03</v>
      </c>
      <c r="U3717" t="s">
        <v>127</v>
      </c>
      <c r="V3717" t="s">
        <v>4851</v>
      </c>
      <c r="W3717" t="s">
        <v>57</v>
      </c>
      <c r="X3717" t="s">
        <v>4500</v>
      </c>
    </row>
    <row r="3718" spans="1:24" x14ac:dyDescent="0.3">
      <c r="A3718" t="s">
        <v>4849</v>
      </c>
      <c r="B3718" s="1">
        <v>42458</v>
      </c>
      <c r="C3718" t="s">
        <v>1509</v>
      </c>
      <c r="D3718" t="s">
        <v>1510</v>
      </c>
      <c r="E3718" t="s">
        <v>27</v>
      </c>
      <c r="F3718" t="s">
        <v>28</v>
      </c>
      <c r="G3718" t="s">
        <v>134</v>
      </c>
      <c r="H3718" t="s">
        <v>205</v>
      </c>
      <c r="I3718" t="s">
        <v>63</v>
      </c>
      <c r="J3718" t="s">
        <v>1474</v>
      </c>
      <c r="K3718" t="s">
        <v>94</v>
      </c>
      <c r="L3718" t="s">
        <v>95</v>
      </c>
      <c r="M3718" t="s">
        <v>35</v>
      </c>
      <c r="N3718" s="1">
        <v>42459</v>
      </c>
      <c r="O3718" t="s">
        <v>1369</v>
      </c>
      <c r="P3718" t="s">
        <v>96</v>
      </c>
      <c r="Q3718" t="s">
        <v>1475</v>
      </c>
      <c r="R3718">
        <v>40</v>
      </c>
      <c r="S3718" t="s">
        <v>5084</v>
      </c>
      <c r="T3718" s="2">
        <v>0.04</v>
      </c>
      <c r="U3718" t="s">
        <v>5494</v>
      </c>
      <c r="V3718" t="s">
        <v>6079</v>
      </c>
      <c r="W3718" t="s">
        <v>1478</v>
      </c>
      <c r="X3718" t="s">
        <v>1723</v>
      </c>
    </row>
    <row r="3719" spans="1:24" x14ac:dyDescent="0.3">
      <c r="A3719" t="s">
        <v>4849</v>
      </c>
      <c r="B3719" s="1">
        <v>42723</v>
      </c>
      <c r="C3719" t="s">
        <v>1578</v>
      </c>
      <c r="D3719" t="s">
        <v>1579</v>
      </c>
      <c r="E3719" t="s">
        <v>27</v>
      </c>
      <c r="F3719" t="s">
        <v>28</v>
      </c>
      <c r="G3719" t="s">
        <v>77</v>
      </c>
      <c r="H3719" t="s">
        <v>422</v>
      </c>
      <c r="I3719" t="s">
        <v>63</v>
      </c>
      <c r="J3719" t="s">
        <v>197</v>
      </c>
      <c r="K3719" t="s">
        <v>94</v>
      </c>
      <c r="L3719" t="s">
        <v>95</v>
      </c>
      <c r="M3719" t="s">
        <v>156</v>
      </c>
      <c r="N3719" s="1">
        <v>42725</v>
      </c>
      <c r="O3719" t="s">
        <v>198</v>
      </c>
      <c r="P3719" t="s">
        <v>37</v>
      </c>
      <c r="Q3719" t="s">
        <v>57</v>
      </c>
      <c r="R3719">
        <v>39</v>
      </c>
      <c r="S3719" t="s">
        <v>3469</v>
      </c>
      <c r="T3719" s="2">
        <v>0.05</v>
      </c>
      <c r="U3719" t="s">
        <v>1307</v>
      </c>
      <c r="V3719" t="s">
        <v>9423</v>
      </c>
      <c r="W3719" t="s">
        <v>116</v>
      </c>
      <c r="X3719" t="s">
        <v>4133</v>
      </c>
    </row>
    <row r="3720" spans="1:24" x14ac:dyDescent="0.3">
      <c r="A3720" t="s">
        <v>4849</v>
      </c>
      <c r="B3720" s="1">
        <v>42587</v>
      </c>
      <c r="C3720" t="s">
        <v>1982</v>
      </c>
      <c r="D3720" t="s">
        <v>10934</v>
      </c>
      <c r="E3720" t="s">
        <v>27</v>
      </c>
      <c r="F3720" t="s">
        <v>28</v>
      </c>
      <c r="G3720" t="s">
        <v>77</v>
      </c>
      <c r="H3720" t="s">
        <v>62</v>
      </c>
      <c r="I3720" t="s">
        <v>92</v>
      </c>
      <c r="J3720" t="s">
        <v>355</v>
      </c>
      <c r="K3720" t="s">
        <v>33</v>
      </c>
      <c r="L3720" t="s">
        <v>392</v>
      </c>
      <c r="M3720" t="s">
        <v>393</v>
      </c>
      <c r="N3720" s="1">
        <v>42588</v>
      </c>
      <c r="O3720" t="s">
        <v>129</v>
      </c>
      <c r="P3720" t="s">
        <v>356</v>
      </c>
      <c r="Q3720" t="s">
        <v>357</v>
      </c>
      <c r="R3720">
        <v>16</v>
      </c>
      <c r="S3720" t="s">
        <v>10935</v>
      </c>
      <c r="T3720" s="2">
        <v>0.09</v>
      </c>
      <c r="U3720" t="s">
        <v>111</v>
      </c>
      <c r="V3720" t="s">
        <v>10936</v>
      </c>
      <c r="W3720" t="s">
        <v>361</v>
      </c>
      <c r="X3720" t="s">
        <v>10937</v>
      </c>
    </row>
    <row r="3721" spans="1:24" x14ac:dyDescent="0.3">
      <c r="A3721" t="s">
        <v>4849</v>
      </c>
      <c r="B3721" s="1">
        <v>42771</v>
      </c>
      <c r="C3721" t="s">
        <v>1128</v>
      </c>
      <c r="D3721" t="s">
        <v>1129</v>
      </c>
      <c r="E3721" t="s">
        <v>27</v>
      </c>
      <c r="F3721" t="s">
        <v>28</v>
      </c>
      <c r="G3721" t="s">
        <v>77</v>
      </c>
      <c r="H3721" t="s">
        <v>1130</v>
      </c>
      <c r="I3721" t="s">
        <v>196</v>
      </c>
      <c r="J3721" t="s">
        <v>1474</v>
      </c>
      <c r="K3721" t="s">
        <v>94</v>
      </c>
      <c r="L3721" t="s">
        <v>95</v>
      </c>
      <c r="M3721" t="s">
        <v>35</v>
      </c>
      <c r="N3721" s="1">
        <v>42773</v>
      </c>
      <c r="O3721" t="s">
        <v>1369</v>
      </c>
      <c r="P3721" t="s">
        <v>96</v>
      </c>
      <c r="Q3721" t="s">
        <v>1475</v>
      </c>
      <c r="R3721">
        <v>34</v>
      </c>
      <c r="S3721" t="s">
        <v>9100</v>
      </c>
      <c r="T3721" s="2">
        <v>0</v>
      </c>
      <c r="U3721" t="s">
        <v>5494</v>
      </c>
      <c r="V3721" t="s">
        <v>6079</v>
      </c>
      <c r="W3721" t="s">
        <v>1478</v>
      </c>
      <c r="X3721" t="s">
        <v>1723</v>
      </c>
    </row>
    <row r="3722" spans="1:24" x14ac:dyDescent="0.3">
      <c r="A3722" t="s">
        <v>1196</v>
      </c>
      <c r="B3722" s="1">
        <v>42454</v>
      </c>
      <c r="C3722" t="s">
        <v>1197</v>
      </c>
      <c r="D3722" t="s">
        <v>1198</v>
      </c>
      <c r="E3722" t="s">
        <v>46</v>
      </c>
      <c r="F3722" t="s">
        <v>47</v>
      </c>
      <c r="G3722" t="s">
        <v>29</v>
      </c>
      <c r="H3722" t="s">
        <v>48</v>
      </c>
      <c r="I3722" t="s">
        <v>63</v>
      </c>
      <c r="J3722" t="s">
        <v>1199</v>
      </c>
      <c r="K3722" t="s">
        <v>94</v>
      </c>
      <c r="L3722" t="s">
        <v>95</v>
      </c>
      <c r="M3722" t="s">
        <v>35</v>
      </c>
      <c r="N3722" s="1">
        <v>42454</v>
      </c>
      <c r="O3722" t="s">
        <v>1200</v>
      </c>
      <c r="P3722" t="s">
        <v>1201</v>
      </c>
      <c r="Q3722" t="s">
        <v>1202</v>
      </c>
      <c r="R3722">
        <v>2</v>
      </c>
      <c r="S3722" t="s">
        <v>1203</v>
      </c>
      <c r="T3722" s="2">
        <v>0.09</v>
      </c>
      <c r="U3722" t="s">
        <v>127</v>
      </c>
      <c r="V3722" t="s">
        <v>1203</v>
      </c>
      <c r="W3722" t="s">
        <v>51</v>
      </c>
      <c r="X3722" t="s">
        <v>1204</v>
      </c>
    </row>
    <row r="3723" spans="1:24" x14ac:dyDescent="0.3">
      <c r="A3723" t="s">
        <v>1196</v>
      </c>
      <c r="B3723" s="1">
        <v>42276</v>
      </c>
      <c r="C3723" t="s">
        <v>1301</v>
      </c>
      <c r="D3723" t="s">
        <v>228</v>
      </c>
      <c r="E3723" t="s">
        <v>46</v>
      </c>
      <c r="F3723" t="s">
        <v>47</v>
      </c>
      <c r="G3723" t="s">
        <v>77</v>
      </c>
      <c r="H3723" t="s">
        <v>107</v>
      </c>
      <c r="I3723" t="s">
        <v>92</v>
      </c>
      <c r="J3723" t="s">
        <v>1813</v>
      </c>
      <c r="K3723" t="s">
        <v>33</v>
      </c>
      <c r="L3723" t="s">
        <v>34</v>
      </c>
      <c r="M3723" t="s">
        <v>35</v>
      </c>
      <c r="N3723" s="1">
        <v>42277</v>
      </c>
      <c r="O3723" t="s">
        <v>1814</v>
      </c>
      <c r="P3723" t="s">
        <v>1815</v>
      </c>
      <c r="Q3723" t="s">
        <v>1107</v>
      </c>
      <c r="R3723">
        <v>43</v>
      </c>
      <c r="S3723" t="s">
        <v>2843</v>
      </c>
      <c r="T3723" s="2">
        <v>0.08</v>
      </c>
      <c r="U3723" t="s">
        <v>2582</v>
      </c>
      <c r="V3723" t="s">
        <v>4063</v>
      </c>
      <c r="W3723" t="s">
        <v>1587</v>
      </c>
      <c r="X3723" t="s">
        <v>4063</v>
      </c>
    </row>
    <row r="3724" spans="1:24" x14ac:dyDescent="0.3">
      <c r="A3724" t="s">
        <v>1196</v>
      </c>
      <c r="B3724" s="1">
        <v>42606</v>
      </c>
      <c r="C3724" t="s">
        <v>963</v>
      </c>
      <c r="D3724" t="s">
        <v>964</v>
      </c>
      <c r="E3724" t="s">
        <v>27</v>
      </c>
      <c r="F3724" t="s">
        <v>28</v>
      </c>
      <c r="G3724" t="s">
        <v>134</v>
      </c>
      <c r="H3724" t="s">
        <v>965</v>
      </c>
      <c r="I3724" t="s">
        <v>196</v>
      </c>
      <c r="J3724" t="s">
        <v>2210</v>
      </c>
      <c r="K3724" t="s">
        <v>94</v>
      </c>
      <c r="L3724" t="s">
        <v>34</v>
      </c>
      <c r="M3724" t="s">
        <v>35</v>
      </c>
      <c r="N3724" s="1">
        <v>42615</v>
      </c>
      <c r="O3724" t="s">
        <v>2211</v>
      </c>
      <c r="P3724" t="s">
        <v>187</v>
      </c>
      <c r="Q3724" t="s">
        <v>2212</v>
      </c>
      <c r="R3724">
        <v>16</v>
      </c>
      <c r="S3724" t="s">
        <v>5679</v>
      </c>
      <c r="T3724" s="2">
        <v>7.0000000000000007E-2</v>
      </c>
      <c r="U3724" t="s">
        <v>127</v>
      </c>
      <c r="V3724" t="s">
        <v>5679</v>
      </c>
      <c r="W3724" t="s">
        <v>2216</v>
      </c>
      <c r="X3724" t="s">
        <v>5973</v>
      </c>
    </row>
    <row r="3725" spans="1:24" x14ac:dyDescent="0.3">
      <c r="A3725" t="s">
        <v>1196</v>
      </c>
      <c r="B3725" s="1">
        <v>42606</v>
      </c>
      <c r="C3725" t="s">
        <v>963</v>
      </c>
      <c r="D3725" t="s">
        <v>964</v>
      </c>
      <c r="E3725" t="s">
        <v>27</v>
      </c>
      <c r="F3725" t="s">
        <v>28</v>
      </c>
      <c r="G3725" t="s">
        <v>29</v>
      </c>
      <c r="H3725" t="s">
        <v>965</v>
      </c>
      <c r="I3725" t="s">
        <v>196</v>
      </c>
      <c r="J3725" t="s">
        <v>2210</v>
      </c>
      <c r="K3725" t="s">
        <v>94</v>
      </c>
      <c r="L3725" t="s">
        <v>34</v>
      </c>
      <c r="M3725" t="s">
        <v>35</v>
      </c>
      <c r="N3725" s="1">
        <v>42615</v>
      </c>
      <c r="O3725" t="s">
        <v>2211</v>
      </c>
      <c r="P3725" t="s">
        <v>187</v>
      </c>
      <c r="Q3725" t="s">
        <v>2212</v>
      </c>
      <c r="R3725">
        <v>44</v>
      </c>
      <c r="S3725" t="s">
        <v>5679</v>
      </c>
      <c r="T3725" s="2">
        <v>7.0000000000000007E-2</v>
      </c>
      <c r="U3725" t="s">
        <v>127</v>
      </c>
      <c r="V3725" t="s">
        <v>5679</v>
      </c>
      <c r="W3725" t="s">
        <v>2216</v>
      </c>
      <c r="X3725" t="s">
        <v>5973</v>
      </c>
    </row>
    <row r="3726" spans="1:24" x14ac:dyDescent="0.3">
      <c r="A3726" t="s">
        <v>1196</v>
      </c>
      <c r="B3726" s="1">
        <v>42483</v>
      </c>
      <c r="C3726" t="s">
        <v>1112</v>
      </c>
      <c r="D3726" t="s">
        <v>11031</v>
      </c>
      <c r="E3726" t="s">
        <v>27</v>
      </c>
      <c r="F3726" t="s">
        <v>28</v>
      </c>
      <c r="G3726" t="s">
        <v>134</v>
      </c>
      <c r="H3726" t="s">
        <v>62</v>
      </c>
      <c r="I3726" t="s">
        <v>31</v>
      </c>
      <c r="J3726" t="s">
        <v>2210</v>
      </c>
      <c r="K3726" t="s">
        <v>94</v>
      </c>
      <c r="L3726" t="s">
        <v>34</v>
      </c>
      <c r="M3726" t="s">
        <v>35</v>
      </c>
      <c r="N3726" s="1">
        <v>42484</v>
      </c>
      <c r="O3726" t="s">
        <v>2211</v>
      </c>
      <c r="P3726" t="s">
        <v>187</v>
      </c>
      <c r="Q3726" t="s">
        <v>2212</v>
      </c>
      <c r="R3726">
        <v>4</v>
      </c>
      <c r="S3726" t="s">
        <v>5679</v>
      </c>
      <c r="T3726" s="2">
        <v>0.03</v>
      </c>
      <c r="U3726" t="s">
        <v>127</v>
      </c>
      <c r="V3726" t="s">
        <v>5679</v>
      </c>
      <c r="W3726" t="s">
        <v>2216</v>
      </c>
      <c r="X3726" t="s">
        <v>5973</v>
      </c>
    </row>
    <row r="3727" spans="1:24" x14ac:dyDescent="0.3">
      <c r="A3727" t="s">
        <v>5926</v>
      </c>
      <c r="B3727" s="1">
        <v>42416</v>
      </c>
      <c r="C3727" t="s">
        <v>1527</v>
      </c>
      <c r="D3727" t="s">
        <v>76</v>
      </c>
      <c r="E3727" t="s">
        <v>27</v>
      </c>
      <c r="F3727" t="s">
        <v>28</v>
      </c>
      <c r="G3727" t="s">
        <v>77</v>
      </c>
      <c r="H3727" t="s">
        <v>78</v>
      </c>
      <c r="I3727" t="s">
        <v>196</v>
      </c>
      <c r="J3727" t="s">
        <v>1660</v>
      </c>
      <c r="K3727" t="s">
        <v>94</v>
      </c>
      <c r="L3727" t="s">
        <v>95</v>
      </c>
      <c r="M3727" t="s">
        <v>35</v>
      </c>
      <c r="N3727" s="1">
        <v>42417</v>
      </c>
      <c r="O3727" t="s">
        <v>1369</v>
      </c>
      <c r="P3727" t="s">
        <v>166</v>
      </c>
      <c r="Q3727" t="s">
        <v>1661</v>
      </c>
      <c r="R3727">
        <v>22</v>
      </c>
      <c r="S3727" t="s">
        <v>5076</v>
      </c>
      <c r="T3727" s="2">
        <v>0.05</v>
      </c>
      <c r="U3727" t="s">
        <v>3538</v>
      </c>
      <c r="V3727" t="s">
        <v>4900</v>
      </c>
      <c r="W3727" t="s">
        <v>57</v>
      </c>
      <c r="X3727" t="s">
        <v>2081</v>
      </c>
    </row>
    <row r="3728" spans="1:24" x14ac:dyDescent="0.3">
      <c r="A3728" t="s">
        <v>5926</v>
      </c>
      <c r="B3728" s="1">
        <v>42712</v>
      </c>
      <c r="C3728" t="s">
        <v>744</v>
      </c>
      <c r="D3728" t="s">
        <v>745</v>
      </c>
      <c r="E3728" t="s">
        <v>27</v>
      </c>
      <c r="F3728" t="s">
        <v>28</v>
      </c>
      <c r="G3728" t="s">
        <v>29</v>
      </c>
      <c r="H3728" t="s">
        <v>217</v>
      </c>
      <c r="I3728" t="s">
        <v>63</v>
      </c>
      <c r="J3728" t="s">
        <v>197</v>
      </c>
      <c r="K3728" t="s">
        <v>94</v>
      </c>
      <c r="L3728" t="s">
        <v>95</v>
      </c>
      <c r="M3728" t="s">
        <v>35</v>
      </c>
      <c r="N3728" s="1">
        <v>42716</v>
      </c>
      <c r="O3728" t="s">
        <v>198</v>
      </c>
      <c r="P3728" t="s">
        <v>37</v>
      </c>
      <c r="Q3728" t="s">
        <v>57</v>
      </c>
      <c r="R3728">
        <v>8</v>
      </c>
      <c r="S3728" t="s">
        <v>5666</v>
      </c>
      <c r="T3728" s="2">
        <v>0.05</v>
      </c>
      <c r="U3728" t="s">
        <v>3276</v>
      </c>
      <c r="V3728" t="s">
        <v>1559</v>
      </c>
      <c r="W3728" t="s">
        <v>116</v>
      </c>
      <c r="X3728" t="s">
        <v>2271</v>
      </c>
    </row>
    <row r="3729" spans="1:24" x14ac:dyDescent="0.3">
      <c r="A3729" t="s">
        <v>5926</v>
      </c>
      <c r="B3729" s="1">
        <v>42446</v>
      </c>
      <c r="C3729" t="s">
        <v>155</v>
      </c>
      <c r="D3729" t="s">
        <v>26</v>
      </c>
      <c r="E3729" t="s">
        <v>27</v>
      </c>
      <c r="F3729" t="s">
        <v>28</v>
      </c>
      <c r="G3729" t="s">
        <v>91</v>
      </c>
      <c r="H3729" t="s">
        <v>30</v>
      </c>
      <c r="I3729" t="s">
        <v>196</v>
      </c>
      <c r="J3729" t="s">
        <v>651</v>
      </c>
      <c r="K3729" t="s">
        <v>94</v>
      </c>
      <c r="L3729" t="s">
        <v>34</v>
      </c>
      <c r="M3729" t="s">
        <v>35</v>
      </c>
      <c r="N3729" s="1">
        <v>42449</v>
      </c>
      <c r="O3729" t="s">
        <v>652</v>
      </c>
      <c r="P3729" t="s">
        <v>653</v>
      </c>
      <c r="Q3729" t="s">
        <v>98</v>
      </c>
      <c r="R3729">
        <v>22</v>
      </c>
      <c r="S3729" t="s">
        <v>2962</v>
      </c>
      <c r="T3729" s="2">
        <v>0.09</v>
      </c>
      <c r="U3729" t="s">
        <v>1775</v>
      </c>
      <c r="V3729" t="s">
        <v>2036</v>
      </c>
      <c r="W3729" t="s">
        <v>57</v>
      </c>
      <c r="X3729" t="s">
        <v>9727</v>
      </c>
    </row>
    <row r="3730" spans="1:24" x14ac:dyDescent="0.3">
      <c r="A3730" t="s">
        <v>5926</v>
      </c>
      <c r="B3730" s="1">
        <v>42661</v>
      </c>
      <c r="C3730" t="s">
        <v>132</v>
      </c>
      <c r="D3730" t="s">
        <v>133</v>
      </c>
      <c r="E3730" t="s">
        <v>27</v>
      </c>
      <c r="F3730" t="s">
        <v>28</v>
      </c>
      <c r="G3730" t="s">
        <v>91</v>
      </c>
      <c r="H3730" t="s">
        <v>62</v>
      </c>
      <c r="I3730" t="s">
        <v>63</v>
      </c>
      <c r="J3730" t="s">
        <v>229</v>
      </c>
      <c r="K3730" t="s">
        <v>94</v>
      </c>
      <c r="L3730" t="s">
        <v>95</v>
      </c>
      <c r="M3730" t="s">
        <v>156</v>
      </c>
      <c r="N3730" s="1">
        <v>42663</v>
      </c>
      <c r="O3730" t="s">
        <v>1798</v>
      </c>
      <c r="P3730" t="s">
        <v>231</v>
      </c>
      <c r="Q3730" t="s">
        <v>1799</v>
      </c>
      <c r="R3730">
        <v>31</v>
      </c>
      <c r="S3730" t="s">
        <v>5520</v>
      </c>
      <c r="T3730" s="2">
        <v>7.0000000000000007E-2</v>
      </c>
      <c r="U3730" t="s">
        <v>6353</v>
      </c>
      <c r="V3730" t="s">
        <v>10165</v>
      </c>
      <c r="W3730" t="s">
        <v>618</v>
      </c>
      <c r="X3730" t="s">
        <v>10166</v>
      </c>
    </row>
    <row r="3731" spans="1:24" x14ac:dyDescent="0.3">
      <c r="A3731" t="s">
        <v>5926</v>
      </c>
      <c r="B3731" s="1">
        <v>42663</v>
      </c>
      <c r="C3731" t="s">
        <v>1748</v>
      </c>
      <c r="D3731" t="s">
        <v>2013</v>
      </c>
      <c r="E3731" t="s">
        <v>27</v>
      </c>
      <c r="F3731" t="s">
        <v>28</v>
      </c>
      <c r="G3731" t="s">
        <v>77</v>
      </c>
      <c r="H3731" t="s">
        <v>205</v>
      </c>
      <c r="I3731" t="s">
        <v>121</v>
      </c>
      <c r="J3731" t="s">
        <v>93</v>
      </c>
      <c r="K3731" t="s">
        <v>94</v>
      </c>
      <c r="L3731" t="s">
        <v>34</v>
      </c>
      <c r="M3731" t="s">
        <v>35</v>
      </c>
      <c r="N3731" s="1">
        <v>42663</v>
      </c>
      <c r="O3731" t="s">
        <v>96</v>
      </c>
      <c r="P3731" t="s">
        <v>97</v>
      </c>
      <c r="Q3731" t="s">
        <v>98</v>
      </c>
      <c r="R3731">
        <v>50</v>
      </c>
      <c r="S3731" t="s">
        <v>11022</v>
      </c>
      <c r="T3731" s="2">
        <v>0.1</v>
      </c>
      <c r="U3731" t="s">
        <v>836</v>
      </c>
      <c r="V3731" t="s">
        <v>11405</v>
      </c>
      <c r="W3731" t="s">
        <v>102</v>
      </c>
      <c r="X3731" t="s">
        <v>1529</v>
      </c>
    </row>
    <row r="3732" spans="1:24" x14ac:dyDescent="0.3">
      <c r="A3732" t="s">
        <v>1718</v>
      </c>
      <c r="B3732" s="1">
        <v>42499</v>
      </c>
      <c r="C3732" t="s">
        <v>1719</v>
      </c>
      <c r="D3732" t="s">
        <v>204</v>
      </c>
      <c r="E3732" t="s">
        <v>27</v>
      </c>
      <c r="F3732" t="s">
        <v>28</v>
      </c>
      <c r="G3732" t="s">
        <v>134</v>
      </c>
      <c r="H3732" t="s">
        <v>205</v>
      </c>
      <c r="I3732" t="s">
        <v>196</v>
      </c>
      <c r="J3732" t="s">
        <v>1259</v>
      </c>
      <c r="K3732" t="s">
        <v>94</v>
      </c>
      <c r="L3732" t="s">
        <v>34</v>
      </c>
      <c r="M3732" t="s">
        <v>35</v>
      </c>
      <c r="N3732" s="1">
        <v>42501</v>
      </c>
      <c r="O3732" t="s">
        <v>1260</v>
      </c>
      <c r="P3732" t="s">
        <v>1261</v>
      </c>
      <c r="Q3732" t="s">
        <v>1262</v>
      </c>
      <c r="R3732">
        <v>31</v>
      </c>
      <c r="S3732" t="s">
        <v>1720</v>
      </c>
      <c r="T3732" s="2">
        <v>0.01</v>
      </c>
      <c r="U3732" t="s">
        <v>1721</v>
      </c>
      <c r="V3732" t="s">
        <v>1722</v>
      </c>
      <c r="W3732" t="s">
        <v>1266</v>
      </c>
      <c r="X3732" t="s">
        <v>1723</v>
      </c>
    </row>
    <row r="3733" spans="1:24" x14ac:dyDescent="0.3">
      <c r="A3733" t="s">
        <v>1718</v>
      </c>
      <c r="B3733" s="1">
        <v>42318</v>
      </c>
      <c r="C3733" t="s">
        <v>132</v>
      </c>
      <c r="D3733" t="s">
        <v>133</v>
      </c>
      <c r="E3733" t="s">
        <v>27</v>
      </c>
      <c r="F3733" t="s">
        <v>28</v>
      </c>
      <c r="G3733" t="s">
        <v>77</v>
      </c>
      <c r="H3733" t="s">
        <v>62</v>
      </c>
      <c r="I3733" t="s">
        <v>31</v>
      </c>
      <c r="J3733" t="s">
        <v>423</v>
      </c>
      <c r="K3733" t="s">
        <v>94</v>
      </c>
      <c r="L3733" t="s">
        <v>109</v>
      </c>
      <c r="M3733" t="s">
        <v>156</v>
      </c>
      <c r="N3733" s="1">
        <v>42318</v>
      </c>
      <c r="O3733" t="s">
        <v>424</v>
      </c>
      <c r="P3733" t="s">
        <v>356</v>
      </c>
      <c r="Q3733" t="s">
        <v>341</v>
      </c>
      <c r="R3733">
        <v>39</v>
      </c>
      <c r="S3733" t="s">
        <v>4766</v>
      </c>
      <c r="T3733" s="2">
        <v>0.04</v>
      </c>
      <c r="U3733" t="s">
        <v>4767</v>
      </c>
      <c r="V3733" t="s">
        <v>4768</v>
      </c>
      <c r="W3733" t="s">
        <v>428</v>
      </c>
      <c r="X3733" t="s">
        <v>4769</v>
      </c>
    </row>
    <row r="3734" spans="1:24" x14ac:dyDescent="0.3">
      <c r="A3734" t="s">
        <v>1718</v>
      </c>
      <c r="B3734" s="1">
        <v>42703</v>
      </c>
      <c r="C3734" t="s">
        <v>1097</v>
      </c>
      <c r="D3734" t="s">
        <v>1098</v>
      </c>
      <c r="E3734" t="s">
        <v>27</v>
      </c>
      <c r="F3734" t="s">
        <v>28</v>
      </c>
      <c r="G3734" t="s">
        <v>77</v>
      </c>
      <c r="H3734" t="s">
        <v>78</v>
      </c>
      <c r="I3734" t="s">
        <v>121</v>
      </c>
      <c r="J3734" t="s">
        <v>2237</v>
      </c>
      <c r="K3734" t="s">
        <v>94</v>
      </c>
      <c r="L3734" t="s">
        <v>34</v>
      </c>
      <c r="M3734" t="s">
        <v>35</v>
      </c>
      <c r="N3734" s="1">
        <v>42704</v>
      </c>
      <c r="O3734" t="s">
        <v>2238</v>
      </c>
      <c r="P3734" t="s">
        <v>2149</v>
      </c>
      <c r="Q3734" t="s">
        <v>2239</v>
      </c>
      <c r="R3734">
        <v>4</v>
      </c>
      <c r="S3734" t="s">
        <v>5194</v>
      </c>
      <c r="T3734" s="2">
        <v>0.04</v>
      </c>
      <c r="U3734" t="s">
        <v>5195</v>
      </c>
      <c r="V3734" t="s">
        <v>5196</v>
      </c>
      <c r="W3734" t="s">
        <v>2211</v>
      </c>
      <c r="X3734" t="s">
        <v>5197</v>
      </c>
    </row>
    <row r="3735" spans="1:24" x14ac:dyDescent="0.3">
      <c r="A3735" t="s">
        <v>1718</v>
      </c>
      <c r="B3735" s="1">
        <v>42037</v>
      </c>
      <c r="C3735" t="s">
        <v>2488</v>
      </c>
      <c r="D3735" t="s">
        <v>204</v>
      </c>
      <c r="E3735" t="s">
        <v>27</v>
      </c>
      <c r="F3735" t="s">
        <v>28</v>
      </c>
      <c r="G3735" t="s">
        <v>91</v>
      </c>
      <c r="H3735" t="s">
        <v>205</v>
      </c>
      <c r="I3735" t="s">
        <v>92</v>
      </c>
      <c r="J3735" t="s">
        <v>564</v>
      </c>
      <c r="K3735" t="s">
        <v>94</v>
      </c>
      <c r="L3735" t="s">
        <v>95</v>
      </c>
      <c r="M3735" t="s">
        <v>35</v>
      </c>
      <c r="N3735" s="1">
        <v>42038</v>
      </c>
      <c r="O3735" t="s">
        <v>565</v>
      </c>
      <c r="P3735" t="s">
        <v>566</v>
      </c>
      <c r="Q3735" t="s">
        <v>567</v>
      </c>
      <c r="R3735">
        <v>10</v>
      </c>
      <c r="S3735" t="s">
        <v>7669</v>
      </c>
      <c r="T3735" s="2">
        <v>0.1</v>
      </c>
      <c r="U3735" t="s">
        <v>7670</v>
      </c>
      <c r="V3735" t="s">
        <v>7671</v>
      </c>
      <c r="W3735" t="s">
        <v>224</v>
      </c>
      <c r="X3735" t="s">
        <v>2032</v>
      </c>
    </row>
    <row r="3736" spans="1:24" x14ac:dyDescent="0.3">
      <c r="A3736" t="s">
        <v>1718</v>
      </c>
      <c r="B3736" s="1">
        <v>42668</v>
      </c>
      <c r="C3736" t="s">
        <v>3099</v>
      </c>
      <c r="D3736" t="s">
        <v>1207</v>
      </c>
      <c r="E3736" t="s">
        <v>46</v>
      </c>
      <c r="F3736" t="s">
        <v>47</v>
      </c>
      <c r="G3736" t="s">
        <v>77</v>
      </c>
      <c r="H3736" t="s">
        <v>48</v>
      </c>
      <c r="I3736" t="s">
        <v>31</v>
      </c>
      <c r="J3736" t="s">
        <v>4170</v>
      </c>
      <c r="K3736" t="s">
        <v>94</v>
      </c>
      <c r="L3736" t="s">
        <v>34</v>
      </c>
      <c r="M3736" t="s">
        <v>35</v>
      </c>
      <c r="N3736" s="1">
        <v>42670</v>
      </c>
      <c r="O3736" t="s">
        <v>4171</v>
      </c>
      <c r="P3736" t="s">
        <v>7223</v>
      </c>
      <c r="Q3736" t="s">
        <v>1280</v>
      </c>
      <c r="R3736">
        <v>47</v>
      </c>
      <c r="S3736" t="s">
        <v>8569</v>
      </c>
      <c r="T3736" s="2">
        <v>0</v>
      </c>
      <c r="U3736" t="s">
        <v>480</v>
      </c>
      <c r="V3736" t="s">
        <v>8570</v>
      </c>
      <c r="W3736" t="s">
        <v>1639</v>
      </c>
      <c r="X3736" t="s">
        <v>8571</v>
      </c>
    </row>
    <row r="3737" spans="1:24" x14ac:dyDescent="0.3">
      <c r="A3737" t="s">
        <v>3670</v>
      </c>
      <c r="B3737" s="1">
        <v>42708</v>
      </c>
      <c r="C3737" t="s">
        <v>1557</v>
      </c>
      <c r="D3737" t="s">
        <v>240</v>
      </c>
      <c r="E3737" t="s">
        <v>27</v>
      </c>
      <c r="F3737" t="s">
        <v>28</v>
      </c>
      <c r="G3737" t="s">
        <v>29</v>
      </c>
      <c r="H3737" t="s">
        <v>241</v>
      </c>
      <c r="I3737" t="s">
        <v>31</v>
      </c>
      <c r="J3737" t="s">
        <v>218</v>
      </c>
      <c r="K3737" t="s">
        <v>33</v>
      </c>
      <c r="L3737" t="s">
        <v>34</v>
      </c>
      <c r="M3737" t="s">
        <v>35</v>
      </c>
      <c r="N3737" s="1">
        <v>42709</v>
      </c>
      <c r="O3737" t="s">
        <v>219</v>
      </c>
      <c r="P3737" t="s">
        <v>124</v>
      </c>
      <c r="Q3737" t="s">
        <v>220</v>
      </c>
      <c r="R3737">
        <v>13</v>
      </c>
      <c r="S3737" t="s">
        <v>3671</v>
      </c>
      <c r="T3737" s="2">
        <v>0.03</v>
      </c>
      <c r="U3737" t="s">
        <v>3672</v>
      </c>
      <c r="V3737" t="s">
        <v>3673</v>
      </c>
      <c r="W3737" t="s">
        <v>224</v>
      </c>
      <c r="X3737" t="s">
        <v>3674</v>
      </c>
    </row>
    <row r="3738" spans="1:24" x14ac:dyDescent="0.3">
      <c r="A3738" t="s">
        <v>3013</v>
      </c>
      <c r="B3738" s="1">
        <v>42450</v>
      </c>
      <c r="C3738" t="s">
        <v>3014</v>
      </c>
      <c r="D3738" t="s">
        <v>331</v>
      </c>
      <c r="E3738" t="s">
        <v>46</v>
      </c>
      <c r="F3738" t="s">
        <v>47</v>
      </c>
      <c r="G3738" t="s">
        <v>134</v>
      </c>
      <c r="H3738" t="s">
        <v>107</v>
      </c>
      <c r="I3738" t="s">
        <v>31</v>
      </c>
      <c r="J3738" t="s">
        <v>507</v>
      </c>
      <c r="K3738" t="s">
        <v>94</v>
      </c>
      <c r="L3738" t="s">
        <v>95</v>
      </c>
      <c r="M3738" t="s">
        <v>35</v>
      </c>
      <c r="N3738" s="1">
        <v>42451</v>
      </c>
      <c r="O3738" t="s">
        <v>508</v>
      </c>
      <c r="P3738" t="s">
        <v>509</v>
      </c>
      <c r="Q3738" t="s">
        <v>510</v>
      </c>
      <c r="R3738">
        <v>50</v>
      </c>
      <c r="S3738" t="s">
        <v>3015</v>
      </c>
      <c r="T3738" s="2">
        <v>0.09</v>
      </c>
      <c r="U3738" t="s">
        <v>2147</v>
      </c>
      <c r="V3738" t="s">
        <v>3016</v>
      </c>
      <c r="W3738" t="s">
        <v>514</v>
      </c>
      <c r="X3738" t="s">
        <v>3017</v>
      </c>
    </row>
    <row r="3739" spans="1:24" x14ac:dyDescent="0.3">
      <c r="A3739" t="s">
        <v>3013</v>
      </c>
      <c r="B3739" s="1">
        <v>42446</v>
      </c>
      <c r="C3739" t="s">
        <v>3362</v>
      </c>
      <c r="D3739" t="s">
        <v>1198</v>
      </c>
      <c r="E3739" t="s">
        <v>46</v>
      </c>
      <c r="F3739" t="s">
        <v>47</v>
      </c>
      <c r="G3739" t="s">
        <v>29</v>
      </c>
      <c r="H3739" t="s">
        <v>48</v>
      </c>
      <c r="I3739" t="s">
        <v>196</v>
      </c>
      <c r="J3739" t="s">
        <v>2750</v>
      </c>
      <c r="K3739" t="s">
        <v>94</v>
      </c>
      <c r="L3739" t="s">
        <v>95</v>
      </c>
      <c r="M3739" t="s">
        <v>35</v>
      </c>
      <c r="N3739" s="1">
        <v>42447</v>
      </c>
      <c r="O3739" t="s">
        <v>2751</v>
      </c>
      <c r="P3739" t="s">
        <v>724</v>
      </c>
      <c r="Q3739" t="s">
        <v>41</v>
      </c>
      <c r="R3739">
        <v>23</v>
      </c>
      <c r="S3739" t="s">
        <v>3363</v>
      </c>
      <c r="T3739" s="2">
        <v>7.0000000000000007E-2</v>
      </c>
      <c r="U3739" t="s">
        <v>68</v>
      </c>
      <c r="V3739" t="s">
        <v>3364</v>
      </c>
      <c r="W3739" t="s">
        <v>2754</v>
      </c>
      <c r="X3739" t="s">
        <v>3365</v>
      </c>
    </row>
    <row r="3740" spans="1:24" x14ac:dyDescent="0.3">
      <c r="A3740" t="s">
        <v>3013</v>
      </c>
      <c r="B3740" s="1">
        <v>42481</v>
      </c>
      <c r="C3740" t="s">
        <v>2106</v>
      </c>
      <c r="D3740" t="s">
        <v>610</v>
      </c>
      <c r="E3740" t="s">
        <v>27</v>
      </c>
      <c r="F3740" t="s">
        <v>28</v>
      </c>
      <c r="G3740" t="s">
        <v>91</v>
      </c>
      <c r="H3740" t="s">
        <v>62</v>
      </c>
      <c r="I3740" t="s">
        <v>196</v>
      </c>
      <c r="J3740" t="s">
        <v>135</v>
      </c>
      <c r="K3740" t="s">
        <v>94</v>
      </c>
      <c r="L3740" t="s">
        <v>95</v>
      </c>
      <c r="M3740" t="s">
        <v>35</v>
      </c>
      <c r="N3740" s="1">
        <v>42482</v>
      </c>
      <c r="O3740" t="s">
        <v>136</v>
      </c>
      <c r="P3740" t="s">
        <v>137</v>
      </c>
      <c r="Q3740" t="s">
        <v>52</v>
      </c>
      <c r="R3740">
        <v>37</v>
      </c>
      <c r="S3740" t="s">
        <v>4915</v>
      </c>
      <c r="T3740" s="2">
        <v>0.08</v>
      </c>
      <c r="U3740" t="s">
        <v>3854</v>
      </c>
      <c r="V3740" t="s">
        <v>4916</v>
      </c>
      <c r="W3740" t="s">
        <v>72</v>
      </c>
      <c r="X3740" t="s">
        <v>4917</v>
      </c>
    </row>
    <row r="3741" spans="1:24" x14ac:dyDescent="0.3">
      <c r="A3741" t="s">
        <v>3013</v>
      </c>
      <c r="B3741" s="1">
        <v>42558</v>
      </c>
      <c r="C3741" t="s">
        <v>2033</v>
      </c>
      <c r="D3741" t="s">
        <v>331</v>
      </c>
      <c r="E3741" t="s">
        <v>46</v>
      </c>
      <c r="F3741" t="s">
        <v>47</v>
      </c>
      <c r="G3741" t="s">
        <v>91</v>
      </c>
      <c r="H3741" t="s">
        <v>107</v>
      </c>
      <c r="I3741" t="s">
        <v>196</v>
      </c>
      <c r="J3741" t="s">
        <v>2750</v>
      </c>
      <c r="K3741" t="s">
        <v>33</v>
      </c>
      <c r="L3741" t="s">
        <v>50</v>
      </c>
      <c r="M3741" t="s">
        <v>35</v>
      </c>
      <c r="N3741" s="1">
        <v>42559</v>
      </c>
      <c r="O3741" t="s">
        <v>2751</v>
      </c>
      <c r="P3741" t="s">
        <v>724</v>
      </c>
      <c r="Q3741" t="s">
        <v>41</v>
      </c>
      <c r="R3741">
        <v>41</v>
      </c>
      <c r="S3741" t="s">
        <v>3363</v>
      </c>
      <c r="T3741" s="2">
        <v>0.09</v>
      </c>
      <c r="U3741" t="s">
        <v>68</v>
      </c>
      <c r="V3741" t="s">
        <v>3364</v>
      </c>
      <c r="W3741" t="s">
        <v>2754</v>
      </c>
      <c r="X3741" t="s">
        <v>3365</v>
      </c>
    </row>
    <row r="3742" spans="1:24" x14ac:dyDescent="0.3">
      <c r="A3742" t="s">
        <v>6372</v>
      </c>
      <c r="B3742" s="1">
        <v>42701</v>
      </c>
      <c r="C3742" t="s">
        <v>6373</v>
      </c>
      <c r="D3742" t="s">
        <v>766</v>
      </c>
      <c r="E3742" t="s">
        <v>27</v>
      </c>
      <c r="F3742" t="s">
        <v>28</v>
      </c>
      <c r="G3742" t="s">
        <v>134</v>
      </c>
      <c r="H3742" t="s">
        <v>217</v>
      </c>
      <c r="I3742" t="s">
        <v>63</v>
      </c>
      <c r="J3742" t="s">
        <v>355</v>
      </c>
      <c r="K3742" t="s">
        <v>94</v>
      </c>
      <c r="L3742" t="s">
        <v>34</v>
      </c>
      <c r="M3742" t="s">
        <v>35</v>
      </c>
      <c r="N3742" s="1">
        <v>42701</v>
      </c>
      <c r="O3742" t="s">
        <v>129</v>
      </c>
      <c r="P3742" t="s">
        <v>356</v>
      </c>
      <c r="Q3742" t="s">
        <v>357</v>
      </c>
      <c r="R3742">
        <v>38</v>
      </c>
      <c r="S3742" t="s">
        <v>6374</v>
      </c>
      <c r="T3742" s="2">
        <v>0.03</v>
      </c>
      <c r="U3742" t="s">
        <v>3764</v>
      </c>
      <c r="V3742" t="s">
        <v>5017</v>
      </c>
      <c r="W3742" t="s">
        <v>361</v>
      </c>
      <c r="X3742" t="s">
        <v>6375</v>
      </c>
    </row>
    <row r="3743" spans="1:24" x14ac:dyDescent="0.3">
      <c r="A3743" t="s">
        <v>6372</v>
      </c>
      <c r="B3743" s="1">
        <v>42674</v>
      </c>
      <c r="C3743" t="s">
        <v>1887</v>
      </c>
      <c r="D3743" t="s">
        <v>2576</v>
      </c>
      <c r="E3743" t="s">
        <v>27</v>
      </c>
      <c r="F3743" t="s">
        <v>28</v>
      </c>
      <c r="G3743" t="s">
        <v>134</v>
      </c>
      <c r="H3743" t="s">
        <v>433</v>
      </c>
      <c r="I3743" t="s">
        <v>31</v>
      </c>
      <c r="J3743" t="s">
        <v>355</v>
      </c>
      <c r="K3743" t="s">
        <v>94</v>
      </c>
      <c r="L3743" t="s">
        <v>34</v>
      </c>
      <c r="M3743" t="s">
        <v>35</v>
      </c>
      <c r="N3743" s="1">
        <v>42677</v>
      </c>
      <c r="O3743" t="s">
        <v>129</v>
      </c>
      <c r="P3743" t="s">
        <v>356</v>
      </c>
      <c r="Q3743" t="s">
        <v>357</v>
      </c>
      <c r="R3743">
        <v>31</v>
      </c>
      <c r="S3743" t="s">
        <v>4248</v>
      </c>
      <c r="T3743" s="2">
        <v>0.03</v>
      </c>
      <c r="U3743" t="s">
        <v>1447</v>
      </c>
      <c r="V3743" t="s">
        <v>8056</v>
      </c>
      <c r="W3743" t="s">
        <v>361</v>
      </c>
      <c r="X3743" t="s">
        <v>8057</v>
      </c>
    </row>
    <row r="3744" spans="1:24" x14ac:dyDescent="0.3">
      <c r="A3744" t="s">
        <v>6372</v>
      </c>
      <c r="B3744" s="1">
        <v>42424</v>
      </c>
      <c r="C3744" t="s">
        <v>7370</v>
      </c>
      <c r="D3744" t="s">
        <v>3375</v>
      </c>
      <c r="E3744" t="s">
        <v>27</v>
      </c>
      <c r="F3744" t="s">
        <v>28</v>
      </c>
      <c r="G3744" t="s">
        <v>91</v>
      </c>
      <c r="H3744" t="s">
        <v>433</v>
      </c>
      <c r="I3744" t="s">
        <v>31</v>
      </c>
      <c r="J3744" t="s">
        <v>478</v>
      </c>
      <c r="K3744" t="s">
        <v>94</v>
      </c>
      <c r="L3744" t="s">
        <v>95</v>
      </c>
      <c r="M3744" t="s">
        <v>156</v>
      </c>
      <c r="N3744" s="1">
        <v>42426</v>
      </c>
      <c r="O3744" t="s">
        <v>479</v>
      </c>
      <c r="P3744" t="s">
        <v>480</v>
      </c>
      <c r="Q3744" t="s">
        <v>98</v>
      </c>
      <c r="R3744">
        <v>50</v>
      </c>
      <c r="S3744" t="s">
        <v>4709</v>
      </c>
      <c r="T3744" s="2">
        <v>0.09</v>
      </c>
      <c r="U3744" t="s">
        <v>652</v>
      </c>
      <c r="V3744" t="s">
        <v>4066</v>
      </c>
      <c r="W3744" t="s">
        <v>224</v>
      </c>
      <c r="X3744" t="s">
        <v>6192</v>
      </c>
    </row>
    <row r="3745" spans="1:24" x14ac:dyDescent="0.3">
      <c r="A3745" t="s">
        <v>6372</v>
      </c>
      <c r="B3745" s="1">
        <v>42455</v>
      </c>
      <c r="C3745" t="s">
        <v>884</v>
      </c>
      <c r="D3745" t="s">
        <v>591</v>
      </c>
      <c r="E3745" t="s">
        <v>27</v>
      </c>
      <c r="F3745" t="s">
        <v>28</v>
      </c>
      <c r="G3745" t="s">
        <v>77</v>
      </c>
      <c r="H3745" t="s">
        <v>241</v>
      </c>
      <c r="I3745" t="s">
        <v>31</v>
      </c>
      <c r="J3745" t="s">
        <v>355</v>
      </c>
      <c r="K3745" t="s">
        <v>723</v>
      </c>
      <c r="L3745" t="s">
        <v>109</v>
      </c>
      <c r="M3745" t="s">
        <v>35</v>
      </c>
      <c r="N3745" s="1">
        <v>42457</v>
      </c>
      <c r="O3745" t="s">
        <v>129</v>
      </c>
      <c r="P3745" t="s">
        <v>356</v>
      </c>
      <c r="Q3745" t="s">
        <v>357</v>
      </c>
      <c r="R3745">
        <v>37</v>
      </c>
      <c r="S3745" t="s">
        <v>2339</v>
      </c>
      <c r="T3745" s="2">
        <v>0.09</v>
      </c>
      <c r="U3745" t="s">
        <v>3984</v>
      </c>
      <c r="V3745" t="s">
        <v>2341</v>
      </c>
      <c r="W3745" t="s">
        <v>361</v>
      </c>
      <c r="X3745" t="s">
        <v>2342</v>
      </c>
    </row>
    <row r="3746" spans="1:24" x14ac:dyDescent="0.3">
      <c r="A3746" t="s">
        <v>10103</v>
      </c>
      <c r="B3746" s="1">
        <v>41913</v>
      </c>
      <c r="C3746" t="s">
        <v>2359</v>
      </c>
      <c r="D3746" t="s">
        <v>195</v>
      </c>
      <c r="E3746" t="s">
        <v>46</v>
      </c>
      <c r="F3746" t="s">
        <v>47</v>
      </c>
      <c r="G3746" t="s">
        <v>91</v>
      </c>
      <c r="H3746" t="s">
        <v>48</v>
      </c>
      <c r="I3746" t="s">
        <v>196</v>
      </c>
      <c r="J3746" t="s">
        <v>975</v>
      </c>
      <c r="K3746" t="s">
        <v>33</v>
      </c>
      <c r="L3746" t="s">
        <v>65</v>
      </c>
      <c r="M3746" t="s">
        <v>156</v>
      </c>
      <c r="N3746" s="1">
        <v>41915</v>
      </c>
      <c r="O3746" t="s">
        <v>976</v>
      </c>
      <c r="P3746" t="s">
        <v>977</v>
      </c>
      <c r="Q3746" t="s">
        <v>978</v>
      </c>
      <c r="R3746">
        <v>45</v>
      </c>
      <c r="S3746" t="s">
        <v>2035</v>
      </c>
      <c r="T3746" s="2">
        <v>0.03</v>
      </c>
      <c r="U3746" t="s">
        <v>7562</v>
      </c>
      <c r="V3746" t="s">
        <v>10104</v>
      </c>
      <c r="W3746" t="s">
        <v>982</v>
      </c>
      <c r="X3746" t="s">
        <v>10105</v>
      </c>
    </row>
    <row r="3747" spans="1:24" x14ac:dyDescent="0.3">
      <c r="A3747" t="s">
        <v>5734</v>
      </c>
      <c r="B3747" s="1">
        <v>42257</v>
      </c>
      <c r="C3747" t="s">
        <v>5735</v>
      </c>
      <c r="D3747" t="s">
        <v>3468</v>
      </c>
      <c r="E3747" t="s">
        <v>27</v>
      </c>
      <c r="F3747" t="s">
        <v>28</v>
      </c>
      <c r="G3747" t="s">
        <v>134</v>
      </c>
      <c r="H3747" t="s">
        <v>289</v>
      </c>
      <c r="I3747" t="s">
        <v>121</v>
      </c>
      <c r="J3747" t="s">
        <v>771</v>
      </c>
      <c r="K3747" t="s">
        <v>33</v>
      </c>
      <c r="L3747" t="s">
        <v>34</v>
      </c>
      <c r="M3747" t="s">
        <v>156</v>
      </c>
      <c r="N3747" s="1">
        <v>42258</v>
      </c>
      <c r="O3747" t="s">
        <v>772</v>
      </c>
      <c r="P3747" t="s">
        <v>773</v>
      </c>
      <c r="Q3747" t="s">
        <v>774</v>
      </c>
      <c r="R3747">
        <v>39</v>
      </c>
      <c r="S3747" t="s">
        <v>5736</v>
      </c>
      <c r="T3747" s="2">
        <v>0.03</v>
      </c>
      <c r="U3747" t="s">
        <v>5737</v>
      </c>
      <c r="V3747" t="s">
        <v>5738</v>
      </c>
      <c r="W3747" t="s">
        <v>778</v>
      </c>
      <c r="X3747" t="s">
        <v>5739</v>
      </c>
    </row>
    <row r="3748" spans="1:24" x14ac:dyDescent="0.3">
      <c r="A3748" t="s">
        <v>5734</v>
      </c>
      <c r="B3748" s="1">
        <v>42227</v>
      </c>
      <c r="C3748" t="s">
        <v>5024</v>
      </c>
      <c r="D3748" t="s">
        <v>929</v>
      </c>
      <c r="E3748" t="s">
        <v>27</v>
      </c>
      <c r="F3748" t="s">
        <v>28</v>
      </c>
      <c r="G3748" t="s">
        <v>91</v>
      </c>
      <c r="H3748" t="s">
        <v>217</v>
      </c>
      <c r="I3748" t="s">
        <v>121</v>
      </c>
      <c r="J3748" t="s">
        <v>355</v>
      </c>
      <c r="K3748" t="s">
        <v>94</v>
      </c>
      <c r="L3748" t="s">
        <v>34</v>
      </c>
      <c r="M3748" t="s">
        <v>35</v>
      </c>
      <c r="N3748" s="1">
        <v>42228</v>
      </c>
      <c r="O3748" t="s">
        <v>129</v>
      </c>
      <c r="P3748" t="s">
        <v>356</v>
      </c>
      <c r="Q3748" t="s">
        <v>357</v>
      </c>
      <c r="R3748">
        <v>1</v>
      </c>
      <c r="S3748" t="s">
        <v>7275</v>
      </c>
      <c r="T3748" s="2">
        <v>0.02</v>
      </c>
      <c r="U3748" t="s">
        <v>84</v>
      </c>
      <c r="V3748" t="s">
        <v>7276</v>
      </c>
      <c r="W3748" t="s">
        <v>361</v>
      </c>
      <c r="X3748" t="s">
        <v>7277</v>
      </c>
    </row>
    <row r="3749" spans="1:24" x14ac:dyDescent="0.3">
      <c r="A3749" t="s">
        <v>5734</v>
      </c>
      <c r="B3749" s="1">
        <v>42401</v>
      </c>
      <c r="C3749" t="s">
        <v>682</v>
      </c>
      <c r="D3749" t="s">
        <v>306</v>
      </c>
      <c r="E3749" t="s">
        <v>46</v>
      </c>
      <c r="F3749" t="s">
        <v>47</v>
      </c>
      <c r="G3749" t="s">
        <v>77</v>
      </c>
      <c r="H3749" t="s">
        <v>107</v>
      </c>
      <c r="I3749" t="s">
        <v>196</v>
      </c>
      <c r="J3749" t="s">
        <v>355</v>
      </c>
      <c r="K3749" t="s">
        <v>723</v>
      </c>
      <c r="L3749" t="s">
        <v>50</v>
      </c>
      <c r="M3749" t="s">
        <v>35</v>
      </c>
      <c r="N3749" s="1">
        <v>42402</v>
      </c>
      <c r="O3749" t="s">
        <v>129</v>
      </c>
      <c r="P3749" t="s">
        <v>356</v>
      </c>
      <c r="Q3749" t="s">
        <v>357</v>
      </c>
      <c r="R3749">
        <v>17</v>
      </c>
      <c r="S3749" t="s">
        <v>11064</v>
      </c>
      <c r="T3749" s="2">
        <v>0</v>
      </c>
      <c r="U3749" t="s">
        <v>3847</v>
      </c>
      <c r="V3749" t="s">
        <v>5272</v>
      </c>
      <c r="W3749" t="s">
        <v>361</v>
      </c>
      <c r="X3749" t="s">
        <v>8639</v>
      </c>
    </row>
    <row r="3750" spans="1:24" x14ac:dyDescent="0.3">
      <c r="A3750" t="s">
        <v>2941</v>
      </c>
      <c r="B3750" s="1">
        <v>42264</v>
      </c>
      <c r="C3750" t="s">
        <v>911</v>
      </c>
      <c r="D3750" t="s">
        <v>912</v>
      </c>
      <c r="E3750" t="s">
        <v>27</v>
      </c>
      <c r="F3750" t="s">
        <v>28</v>
      </c>
      <c r="G3750" t="s">
        <v>91</v>
      </c>
      <c r="H3750" t="s">
        <v>205</v>
      </c>
      <c r="I3750" t="s">
        <v>31</v>
      </c>
      <c r="J3750" t="s">
        <v>1278</v>
      </c>
      <c r="K3750" t="s">
        <v>94</v>
      </c>
      <c r="L3750" t="s">
        <v>34</v>
      </c>
      <c r="M3750" t="s">
        <v>35</v>
      </c>
      <c r="N3750" s="1">
        <v>42264</v>
      </c>
      <c r="O3750" t="s">
        <v>36</v>
      </c>
      <c r="P3750" t="s">
        <v>111</v>
      </c>
      <c r="Q3750" t="s">
        <v>52</v>
      </c>
      <c r="R3750">
        <v>34</v>
      </c>
      <c r="S3750" t="s">
        <v>2942</v>
      </c>
      <c r="T3750" s="2">
        <v>7.0000000000000007E-2</v>
      </c>
      <c r="U3750" t="s">
        <v>2943</v>
      </c>
      <c r="V3750" t="s">
        <v>2944</v>
      </c>
      <c r="W3750" t="s">
        <v>1282</v>
      </c>
      <c r="X3750" t="s">
        <v>2945</v>
      </c>
    </row>
    <row r="3751" spans="1:24" x14ac:dyDescent="0.3">
      <c r="A3751" t="s">
        <v>2941</v>
      </c>
      <c r="B3751" s="1">
        <v>42556</v>
      </c>
      <c r="C3751" t="s">
        <v>431</v>
      </c>
      <c r="D3751" t="s">
        <v>874</v>
      </c>
      <c r="E3751" t="s">
        <v>27</v>
      </c>
      <c r="F3751" t="s">
        <v>28</v>
      </c>
      <c r="G3751" t="s">
        <v>77</v>
      </c>
      <c r="H3751" t="s">
        <v>241</v>
      </c>
      <c r="I3751" t="s">
        <v>31</v>
      </c>
      <c r="J3751" t="s">
        <v>1233</v>
      </c>
      <c r="K3751" t="s">
        <v>94</v>
      </c>
      <c r="L3751" t="s">
        <v>109</v>
      </c>
      <c r="M3751" t="s">
        <v>35</v>
      </c>
      <c r="N3751" s="1">
        <v>42558</v>
      </c>
      <c r="O3751" t="s">
        <v>711</v>
      </c>
      <c r="P3751" t="s">
        <v>1234</v>
      </c>
      <c r="Q3751" t="s">
        <v>1235</v>
      </c>
      <c r="R3751">
        <v>11</v>
      </c>
      <c r="S3751" t="s">
        <v>12043</v>
      </c>
      <c r="T3751" s="2">
        <v>0.03</v>
      </c>
      <c r="U3751" t="s">
        <v>776</v>
      </c>
      <c r="V3751" t="s">
        <v>9931</v>
      </c>
      <c r="W3751" t="s">
        <v>1239</v>
      </c>
      <c r="X3751" t="s">
        <v>3674</v>
      </c>
    </row>
    <row r="3752" spans="1:24" x14ac:dyDescent="0.3">
      <c r="A3752" t="s">
        <v>4840</v>
      </c>
      <c r="B3752" s="1">
        <v>42163</v>
      </c>
      <c r="C3752" t="s">
        <v>852</v>
      </c>
      <c r="D3752" t="s">
        <v>280</v>
      </c>
      <c r="E3752" t="s">
        <v>27</v>
      </c>
      <c r="F3752" t="s">
        <v>28</v>
      </c>
      <c r="G3752" t="s">
        <v>134</v>
      </c>
      <c r="H3752" t="s">
        <v>281</v>
      </c>
      <c r="I3752" t="s">
        <v>196</v>
      </c>
      <c r="J3752" t="s">
        <v>229</v>
      </c>
      <c r="K3752" t="s">
        <v>94</v>
      </c>
      <c r="L3752" t="s">
        <v>34</v>
      </c>
      <c r="M3752" t="s">
        <v>35</v>
      </c>
      <c r="N3752" s="1">
        <v>42164</v>
      </c>
      <c r="O3752" t="s">
        <v>230</v>
      </c>
      <c r="P3752" t="s">
        <v>231</v>
      </c>
      <c r="Q3752" t="s">
        <v>232</v>
      </c>
      <c r="R3752">
        <v>49</v>
      </c>
      <c r="S3752" t="s">
        <v>857</v>
      </c>
      <c r="T3752" s="2">
        <v>0.04</v>
      </c>
      <c r="U3752" t="s">
        <v>858</v>
      </c>
      <c r="V3752" t="s">
        <v>4841</v>
      </c>
      <c r="W3752" t="s">
        <v>236</v>
      </c>
      <c r="X3752" t="s">
        <v>4842</v>
      </c>
    </row>
    <row r="3753" spans="1:24" x14ac:dyDescent="0.3">
      <c r="A3753" t="s">
        <v>4840</v>
      </c>
      <c r="B3753" s="1">
        <v>41497</v>
      </c>
      <c r="C3753" t="s">
        <v>2792</v>
      </c>
      <c r="D3753" t="s">
        <v>974</v>
      </c>
      <c r="E3753" t="s">
        <v>46</v>
      </c>
      <c r="F3753" t="s">
        <v>47</v>
      </c>
      <c r="G3753" t="s">
        <v>134</v>
      </c>
      <c r="H3753" t="s">
        <v>48</v>
      </c>
      <c r="I3753" t="s">
        <v>63</v>
      </c>
      <c r="J3753" t="s">
        <v>93</v>
      </c>
      <c r="K3753" t="s">
        <v>94</v>
      </c>
      <c r="L3753" t="s">
        <v>95</v>
      </c>
      <c r="M3753" t="s">
        <v>35</v>
      </c>
      <c r="N3753" s="1">
        <v>41499</v>
      </c>
      <c r="O3753" t="s">
        <v>96</v>
      </c>
      <c r="P3753" t="s">
        <v>97</v>
      </c>
      <c r="Q3753" t="s">
        <v>98</v>
      </c>
      <c r="R3753">
        <v>8</v>
      </c>
      <c r="S3753" t="s">
        <v>7308</v>
      </c>
      <c r="T3753" s="2">
        <v>0.06</v>
      </c>
      <c r="U3753" t="s">
        <v>6064</v>
      </c>
      <c r="V3753" t="s">
        <v>5154</v>
      </c>
      <c r="W3753" t="s">
        <v>102</v>
      </c>
      <c r="X3753" t="s">
        <v>690</v>
      </c>
    </row>
    <row r="3754" spans="1:24" x14ac:dyDescent="0.3">
      <c r="A3754" t="s">
        <v>4840</v>
      </c>
      <c r="B3754" s="1">
        <v>42429</v>
      </c>
      <c r="C3754" t="s">
        <v>239</v>
      </c>
      <c r="D3754" t="s">
        <v>2407</v>
      </c>
      <c r="E3754" t="s">
        <v>27</v>
      </c>
      <c r="F3754" t="s">
        <v>28</v>
      </c>
      <c r="G3754" t="s">
        <v>77</v>
      </c>
      <c r="H3754" t="s">
        <v>289</v>
      </c>
      <c r="I3754" t="s">
        <v>92</v>
      </c>
      <c r="J3754" t="s">
        <v>1474</v>
      </c>
      <c r="K3754" t="s">
        <v>723</v>
      </c>
      <c r="L3754" t="s">
        <v>109</v>
      </c>
      <c r="M3754" t="s">
        <v>35</v>
      </c>
      <c r="N3754" s="1">
        <v>42429</v>
      </c>
      <c r="O3754" t="s">
        <v>1369</v>
      </c>
      <c r="P3754" t="s">
        <v>96</v>
      </c>
      <c r="Q3754" t="s">
        <v>1475</v>
      </c>
      <c r="R3754">
        <v>10</v>
      </c>
      <c r="S3754" t="s">
        <v>7644</v>
      </c>
      <c r="T3754" s="2">
        <v>0.01</v>
      </c>
      <c r="U3754" t="s">
        <v>3473</v>
      </c>
      <c r="V3754" t="s">
        <v>10818</v>
      </c>
      <c r="W3754" t="s">
        <v>1478</v>
      </c>
      <c r="X3754" t="s">
        <v>10819</v>
      </c>
    </row>
    <row r="3755" spans="1:24" x14ac:dyDescent="0.3">
      <c r="A3755" t="s">
        <v>10490</v>
      </c>
      <c r="B3755" s="1">
        <v>42483</v>
      </c>
      <c r="C3755" t="s">
        <v>1112</v>
      </c>
      <c r="D3755" t="s">
        <v>133</v>
      </c>
      <c r="E3755" t="s">
        <v>27</v>
      </c>
      <c r="F3755" t="s">
        <v>28</v>
      </c>
      <c r="G3755" t="s">
        <v>134</v>
      </c>
      <c r="H3755" t="s">
        <v>62</v>
      </c>
      <c r="I3755" t="s">
        <v>121</v>
      </c>
      <c r="J3755" t="s">
        <v>1199</v>
      </c>
      <c r="K3755" t="s">
        <v>94</v>
      </c>
      <c r="L3755" t="s">
        <v>34</v>
      </c>
      <c r="M3755" t="s">
        <v>35</v>
      </c>
      <c r="N3755" s="1">
        <v>42484</v>
      </c>
      <c r="O3755" t="s">
        <v>1200</v>
      </c>
      <c r="P3755" t="s">
        <v>1201</v>
      </c>
      <c r="Q3755" t="s">
        <v>1202</v>
      </c>
      <c r="R3755">
        <v>40</v>
      </c>
      <c r="S3755" t="s">
        <v>1203</v>
      </c>
      <c r="T3755" s="2">
        <v>0</v>
      </c>
      <c r="U3755" t="s">
        <v>127</v>
      </c>
      <c r="V3755" t="s">
        <v>1203</v>
      </c>
      <c r="W3755" t="s">
        <v>51</v>
      </c>
      <c r="X3755" t="s">
        <v>1204</v>
      </c>
    </row>
    <row r="3756" spans="1:24" x14ac:dyDescent="0.3">
      <c r="A3756" t="s">
        <v>43</v>
      </c>
      <c r="B3756" s="1">
        <v>42403</v>
      </c>
      <c r="C3756" t="s">
        <v>44</v>
      </c>
      <c r="D3756" t="s">
        <v>45</v>
      </c>
      <c r="E3756" t="s">
        <v>46</v>
      </c>
      <c r="F3756" t="s">
        <v>47</v>
      </c>
      <c r="G3756" t="s">
        <v>29</v>
      </c>
      <c r="H3756" t="s">
        <v>48</v>
      </c>
      <c r="I3756" t="s">
        <v>31</v>
      </c>
      <c r="J3756" t="s">
        <v>49</v>
      </c>
      <c r="K3756" t="s">
        <v>33</v>
      </c>
      <c r="L3756" t="s">
        <v>50</v>
      </c>
      <c r="M3756" t="s">
        <v>35</v>
      </c>
      <c r="N3756" s="1">
        <v>42405</v>
      </c>
      <c r="O3756" t="s">
        <v>51</v>
      </c>
      <c r="P3756" t="s">
        <v>52</v>
      </c>
      <c r="Q3756" t="s">
        <v>53</v>
      </c>
      <c r="R3756">
        <v>49</v>
      </c>
      <c r="S3756" t="s">
        <v>54</v>
      </c>
      <c r="T3756" s="2">
        <v>0.06</v>
      </c>
      <c r="U3756" t="s">
        <v>55</v>
      </c>
      <c r="V3756" t="s">
        <v>56</v>
      </c>
      <c r="W3756" t="s">
        <v>57</v>
      </c>
      <c r="X3756" t="s">
        <v>58</v>
      </c>
    </row>
    <row r="3757" spans="1:24" x14ac:dyDescent="0.3">
      <c r="A3757" t="s">
        <v>43</v>
      </c>
      <c r="B3757" s="1">
        <v>42674</v>
      </c>
      <c r="C3757" t="s">
        <v>1887</v>
      </c>
      <c r="D3757" t="s">
        <v>3758</v>
      </c>
      <c r="E3757" t="s">
        <v>27</v>
      </c>
      <c r="F3757" t="s">
        <v>28</v>
      </c>
      <c r="G3757" t="s">
        <v>77</v>
      </c>
      <c r="H3757" t="s">
        <v>205</v>
      </c>
      <c r="I3757" t="s">
        <v>92</v>
      </c>
      <c r="J3757" t="s">
        <v>1474</v>
      </c>
      <c r="K3757" t="s">
        <v>33</v>
      </c>
      <c r="L3757" t="s">
        <v>392</v>
      </c>
      <c r="M3757" t="s">
        <v>393</v>
      </c>
      <c r="N3757" s="1">
        <v>42677</v>
      </c>
      <c r="O3757" t="s">
        <v>1369</v>
      </c>
      <c r="P3757" t="s">
        <v>96</v>
      </c>
      <c r="Q3757" t="s">
        <v>1475</v>
      </c>
      <c r="R3757">
        <v>43</v>
      </c>
      <c r="S3757" t="s">
        <v>3763</v>
      </c>
      <c r="T3757" s="2">
        <v>0.06</v>
      </c>
      <c r="U3757" t="s">
        <v>3764</v>
      </c>
      <c r="V3757" t="s">
        <v>3765</v>
      </c>
      <c r="W3757" t="s">
        <v>1478</v>
      </c>
      <c r="X3757" t="s">
        <v>3766</v>
      </c>
    </row>
    <row r="3758" spans="1:24" x14ac:dyDescent="0.3">
      <c r="A3758" t="s">
        <v>43</v>
      </c>
      <c r="B3758" s="1">
        <v>42455</v>
      </c>
      <c r="C3758" t="s">
        <v>884</v>
      </c>
      <c r="D3758" t="s">
        <v>591</v>
      </c>
      <c r="E3758" t="s">
        <v>27</v>
      </c>
      <c r="F3758" t="s">
        <v>28</v>
      </c>
      <c r="G3758" t="s">
        <v>29</v>
      </c>
      <c r="H3758" t="s">
        <v>241</v>
      </c>
      <c r="I3758" t="s">
        <v>31</v>
      </c>
      <c r="J3758" t="s">
        <v>355</v>
      </c>
      <c r="K3758" t="s">
        <v>94</v>
      </c>
      <c r="L3758" t="s">
        <v>95</v>
      </c>
      <c r="M3758" t="s">
        <v>35</v>
      </c>
      <c r="N3758" s="1">
        <v>42457</v>
      </c>
      <c r="O3758" t="s">
        <v>129</v>
      </c>
      <c r="P3758" t="s">
        <v>356</v>
      </c>
      <c r="Q3758" t="s">
        <v>357</v>
      </c>
      <c r="R3758">
        <v>9</v>
      </c>
      <c r="S3758" t="s">
        <v>2339</v>
      </c>
      <c r="T3758" s="2">
        <v>0.09</v>
      </c>
      <c r="U3758" t="s">
        <v>1282</v>
      </c>
      <c r="V3758" t="s">
        <v>2341</v>
      </c>
      <c r="W3758" t="s">
        <v>361</v>
      </c>
      <c r="X3758" t="s">
        <v>2342</v>
      </c>
    </row>
    <row r="3759" spans="1:24" x14ac:dyDescent="0.3">
      <c r="A3759" t="s">
        <v>43</v>
      </c>
      <c r="B3759" s="1">
        <v>42455</v>
      </c>
      <c r="C3759" t="s">
        <v>884</v>
      </c>
      <c r="D3759" t="s">
        <v>591</v>
      </c>
      <c r="E3759" t="s">
        <v>27</v>
      </c>
      <c r="F3759" t="s">
        <v>28</v>
      </c>
      <c r="G3759" t="s">
        <v>77</v>
      </c>
      <c r="H3759" t="s">
        <v>241</v>
      </c>
      <c r="I3759" t="s">
        <v>63</v>
      </c>
      <c r="J3759" t="s">
        <v>355</v>
      </c>
      <c r="K3759" t="s">
        <v>94</v>
      </c>
      <c r="L3759" t="s">
        <v>95</v>
      </c>
      <c r="M3759" t="s">
        <v>35</v>
      </c>
      <c r="N3759" s="1">
        <v>42457</v>
      </c>
      <c r="O3759" t="s">
        <v>129</v>
      </c>
      <c r="P3759" t="s">
        <v>356</v>
      </c>
      <c r="Q3759" t="s">
        <v>357</v>
      </c>
      <c r="R3759">
        <v>11</v>
      </c>
      <c r="S3759" t="s">
        <v>2339</v>
      </c>
      <c r="T3759" s="2">
        <v>0.1</v>
      </c>
      <c r="U3759" t="s">
        <v>1282</v>
      </c>
      <c r="V3759" t="s">
        <v>2341</v>
      </c>
      <c r="W3759" t="s">
        <v>361</v>
      </c>
      <c r="X3759" t="s">
        <v>2342</v>
      </c>
    </row>
    <row r="3760" spans="1:24" x14ac:dyDescent="0.3">
      <c r="A3760" t="s">
        <v>43</v>
      </c>
      <c r="B3760" s="1">
        <v>42713</v>
      </c>
      <c r="C3760" t="s">
        <v>3209</v>
      </c>
      <c r="D3760" t="s">
        <v>935</v>
      </c>
      <c r="E3760" t="s">
        <v>27</v>
      </c>
      <c r="F3760" t="s">
        <v>28</v>
      </c>
      <c r="G3760" t="s">
        <v>77</v>
      </c>
      <c r="H3760" t="s">
        <v>433</v>
      </c>
      <c r="I3760" t="s">
        <v>121</v>
      </c>
      <c r="J3760" t="s">
        <v>49</v>
      </c>
      <c r="K3760" t="s">
        <v>94</v>
      </c>
      <c r="L3760" t="s">
        <v>95</v>
      </c>
      <c r="M3760" t="s">
        <v>35</v>
      </c>
      <c r="N3760" s="1">
        <v>42714</v>
      </c>
      <c r="O3760" t="s">
        <v>51</v>
      </c>
      <c r="P3760" t="s">
        <v>52</v>
      </c>
      <c r="Q3760" t="s">
        <v>53</v>
      </c>
      <c r="R3760">
        <v>34</v>
      </c>
      <c r="S3760" t="s">
        <v>9717</v>
      </c>
      <c r="T3760" s="2">
        <v>0</v>
      </c>
      <c r="U3760" t="s">
        <v>646</v>
      </c>
      <c r="V3760" t="s">
        <v>10247</v>
      </c>
      <c r="W3760" t="s">
        <v>57</v>
      </c>
      <c r="X3760" t="s">
        <v>10248</v>
      </c>
    </row>
    <row r="3761" spans="1:24" x14ac:dyDescent="0.3">
      <c r="A3761" t="s">
        <v>43</v>
      </c>
      <c r="B3761" s="1">
        <v>42491</v>
      </c>
      <c r="C3761" t="s">
        <v>1948</v>
      </c>
      <c r="D3761" t="s">
        <v>1005</v>
      </c>
      <c r="E3761" t="s">
        <v>27</v>
      </c>
      <c r="F3761" t="s">
        <v>28</v>
      </c>
      <c r="G3761" t="s">
        <v>134</v>
      </c>
      <c r="H3761" t="s">
        <v>281</v>
      </c>
      <c r="I3761" t="s">
        <v>196</v>
      </c>
      <c r="J3761" t="s">
        <v>355</v>
      </c>
      <c r="K3761" t="s">
        <v>94</v>
      </c>
      <c r="L3761" t="s">
        <v>109</v>
      </c>
      <c r="M3761" t="s">
        <v>35</v>
      </c>
      <c r="N3761" s="1">
        <v>42493</v>
      </c>
      <c r="O3761" t="s">
        <v>129</v>
      </c>
      <c r="P3761" t="s">
        <v>356</v>
      </c>
      <c r="Q3761" t="s">
        <v>357</v>
      </c>
      <c r="R3761">
        <v>34</v>
      </c>
      <c r="S3761" t="s">
        <v>10502</v>
      </c>
      <c r="T3761" s="2">
        <v>0</v>
      </c>
      <c r="U3761" t="s">
        <v>10838</v>
      </c>
      <c r="V3761" t="s">
        <v>10839</v>
      </c>
      <c r="W3761" t="s">
        <v>361</v>
      </c>
      <c r="X3761" t="s">
        <v>10840</v>
      </c>
    </row>
    <row r="3762" spans="1:24" x14ac:dyDescent="0.3">
      <c r="A3762" t="s">
        <v>43</v>
      </c>
      <c r="B3762" s="1">
        <v>42492</v>
      </c>
      <c r="C3762" t="s">
        <v>1122</v>
      </c>
      <c r="D3762" t="s">
        <v>683</v>
      </c>
      <c r="E3762" t="s">
        <v>46</v>
      </c>
      <c r="F3762" t="s">
        <v>47</v>
      </c>
      <c r="G3762" t="s">
        <v>29</v>
      </c>
      <c r="H3762" t="s">
        <v>107</v>
      </c>
      <c r="I3762" t="s">
        <v>63</v>
      </c>
      <c r="J3762" t="s">
        <v>355</v>
      </c>
      <c r="K3762" t="s">
        <v>33</v>
      </c>
      <c r="L3762" t="s">
        <v>34</v>
      </c>
      <c r="M3762" t="s">
        <v>35</v>
      </c>
      <c r="N3762" s="1">
        <v>42493</v>
      </c>
      <c r="O3762" t="s">
        <v>129</v>
      </c>
      <c r="P3762" t="s">
        <v>356</v>
      </c>
      <c r="Q3762" t="s">
        <v>357</v>
      </c>
      <c r="R3762">
        <v>37</v>
      </c>
      <c r="S3762" t="s">
        <v>2339</v>
      </c>
      <c r="T3762" s="2">
        <v>0.03</v>
      </c>
      <c r="U3762" t="s">
        <v>1282</v>
      </c>
      <c r="V3762" t="s">
        <v>2341</v>
      </c>
      <c r="W3762" t="s">
        <v>361</v>
      </c>
      <c r="X3762" t="s">
        <v>2342</v>
      </c>
    </row>
    <row r="3763" spans="1:24" x14ac:dyDescent="0.3">
      <c r="A3763" t="s">
        <v>9226</v>
      </c>
      <c r="B3763" s="1">
        <v>42242</v>
      </c>
      <c r="C3763" t="s">
        <v>2192</v>
      </c>
      <c r="D3763" t="s">
        <v>365</v>
      </c>
      <c r="E3763" t="s">
        <v>46</v>
      </c>
      <c r="F3763" t="s">
        <v>47</v>
      </c>
      <c r="G3763" t="s">
        <v>134</v>
      </c>
      <c r="H3763" t="s">
        <v>48</v>
      </c>
      <c r="I3763" t="s">
        <v>31</v>
      </c>
      <c r="J3763" t="s">
        <v>601</v>
      </c>
      <c r="K3763" t="s">
        <v>94</v>
      </c>
      <c r="L3763" t="s">
        <v>34</v>
      </c>
      <c r="M3763" t="s">
        <v>35</v>
      </c>
      <c r="N3763" s="1">
        <v>42244</v>
      </c>
      <c r="O3763" t="s">
        <v>602</v>
      </c>
      <c r="P3763" t="s">
        <v>603</v>
      </c>
      <c r="Q3763" t="s">
        <v>258</v>
      </c>
      <c r="R3763">
        <v>37</v>
      </c>
      <c r="S3763" t="s">
        <v>9227</v>
      </c>
      <c r="T3763" s="2">
        <v>0.04</v>
      </c>
      <c r="U3763" t="s">
        <v>127</v>
      </c>
      <c r="V3763" t="s">
        <v>9228</v>
      </c>
      <c r="W3763" t="s">
        <v>606</v>
      </c>
      <c r="X3763" t="s">
        <v>6218</v>
      </c>
    </row>
    <row r="3764" spans="1:24" x14ac:dyDescent="0.3">
      <c r="A3764" t="s">
        <v>1647</v>
      </c>
      <c r="B3764" s="1">
        <v>42641</v>
      </c>
      <c r="C3764" t="s">
        <v>840</v>
      </c>
      <c r="D3764" t="s">
        <v>76</v>
      </c>
      <c r="E3764" t="s">
        <v>27</v>
      </c>
      <c r="F3764" t="s">
        <v>28</v>
      </c>
      <c r="G3764" t="s">
        <v>77</v>
      </c>
      <c r="H3764" t="s">
        <v>78</v>
      </c>
      <c r="I3764" t="s">
        <v>196</v>
      </c>
      <c r="J3764" t="s">
        <v>564</v>
      </c>
      <c r="K3764" t="s">
        <v>33</v>
      </c>
      <c r="L3764" t="s">
        <v>34</v>
      </c>
      <c r="M3764" t="s">
        <v>156</v>
      </c>
      <c r="N3764" s="1">
        <v>42643</v>
      </c>
      <c r="O3764" t="s">
        <v>565</v>
      </c>
      <c r="P3764" t="s">
        <v>566</v>
      </c>
      <c r="Q3764" t="s">
        <v>567</v>
      </c>
      <c r="R3764">
        <v>1</v>
      </c>
      <c r="S3764" t="s">
        <v>1648</v>
      </c>
      <c r="T3764" s="2">
        <v>0.04</v>
      </c>
      <c r="U3764" t="s">
        <v>842</v>
      </c>
      <c r="V3764" t="s">
        <v>1649</v>
      </c>
      <c r="W3764" t="s">
        <v>224</v>
      </c>
      <c r="X3764" t="s">
        <v>1650</v>
      </c>
    </row>
    <row r="3765" spans="1:24" x14ac:dyDescent="0.3">
      <c r="A3765" t="s">
        <v>1647</v>
      </c>
      <c r="B3765" s="1">
        <v>42635</v>
      </c>
      <c r="C3765" t="s">
        <v>632</v>
      </c>
      <c r="D3765" t="s">
        <v>144</v>
      </c>
      <c r="E3765" t="s">
        <v>46</v>
      </c>
      <c r="F3765" t="s">
        <v>47</v>
      </c>
      <c r="G3765" t="s">
        <v>91</v>
      </c>
      <c r="H3765" t="s">
        <v>107</v>
      </c>
      <c r="I3765" t="s">
        <v>196</v>
      </c>
      <c r="J3765" t="s">
        <v>313</v>
      </c>
      <c r="K3765" t="s">
        <v>94</v>
      </c>
      <c r="L3765" t="s">
        <v>109</v>
      </c>
      <c r="M3765" t="s">
        <v>35</v>
      </c>
      <c r="N3765" s="1">
        <v>42636</v>
      </c>
      <c r="O3765" t="s">
        <v>314</v>
      </c>
      <c r="P3765" t="s">
        <v>315</v>
      </c>
      <c r="Q3765" t="s">
        <v>316</v>
      </c>
      <c r="R3765">
        <v>36</v>
      </c>
      <c r="S3765" t="s">
        <v>1778</v>
      </c>
      <c r="T3765" s="2">
        <v>0.1</v>
      </c>
      <c r="U3765" t="s">
        <v>1779</v>
      </c>
      <c r="V3765" t="s">
        <v>1780</v>
      </c>
      <c r="W3765" t="s">
        <v>320</v>
      </c>
      <c r="X3765" t="s">
        <v>1781</v>
      </c>
    </row>
    <row r="3766" spans="1:24" x14ac:dyDescent="0.3">
      <c r="A3766" t="s">
        <v>1647</v>
      </c>
      <c r="B3766" s="1">
        <v>42247</v>
      </c>
      <c r="C3766" t="s">
        <v>1948</v>
      </c>
      <c r="D3766" t="s">
        <v>1005</v>
      </c>
      <c r="E3766" t="s">
        <v>27</v>
      </c>
      <c r="F3766" t="s">
        <v>28</v>
      </c>
      <c r="G3766" t="s">
        <v>77</v>
      </c>
      <c r="H3766" t="s">
        <v>281</v>
      </c>
      <c r="I3766" t="s">
        <v>31</v>
      </c>
      <c r="J3766" t="s">
        <v>832</v>
      </c>
      <c r="K3766" t="s">
        <v>94</v>
      </c>
      <c r="L3766" t="s">
        <v>95</v>
      </c>
      <c r="M3766" t="s">
        <v>35</v>
      </c>
      <c r="N3766" s="1">
        <v>42247</v>
      </c>
      <c r="O3766" t="s">
        <v>833</v>
      </c>
      <c r="P3766" t="s">
        <v>834</v>
      </c>
      <c r="Q3766" t="s">
        <v>774</v>
      </c>
      <c r="R3766">
        <v>48</v>
      </c>
      <c r="S3766" t="s">
        <v>1949</v>
      </c>
      <c r="T3766" s="2">
        <v>0.06</v>
      </c>
      <c r="U3766" t="s">
        <v>1950</v>
      </c>
      <c r="V3766" t="s">
        <v>1951</v>
      </c>
      <c r="W3766" t="s">
        <v>838</v>
      </c>
      <c r="X3766" t="s">
        <v>1952</v>
      </c>
    </row>
    <row r="3767" spans="1:24" x14ac:dyDescent="0.3">
      <c r="A3767" t="s">
        <v>1647</v>
      </c>
      <c r="B3767" s="1">
        <v>42357</v>
      </c>
      <c r="C3767" t="s">
        <v>947</v>
      </c>
      <c r="D3767" t="s">
        <v>948</v>
      </c>
      <c r="E3767" t="s">
        <v>46</v>
      </c>
      <c r="F3767" t="s">
        <v>47</v>
      </c>
      <c r="G3767" t="s">
        <v>91</v>
      </c>
      <c r="H3767" t="s">
        <v>48</v>
      </c>
      <c r="I3767" t="s">
        <v>63</v>
      </c>
      <c r="J3767" t="s">
        <v>1667</v>
      </c>
      <c r="K3767" t="s">
        <v>33</v>
      </c>
      <c r="L3767" t="s">
        <v>392</v>
      </c>
      <c r="M3767" t="s">
        <v>393</v>
      </c>
      <c r="N3767" s="1">
        <v>42359</v>
      </c>
      <c r="O3767" t="s">
        <v>982</v>
      </c>
      <c r="P3767" t="s">
        <v>1190</v>
      </c>
      <c r="Q3767" t="s">
        <v>1191</v>
      </c>
      <c r="R3767">
        <v>42</v>
      </c>
      <c r="S3767" t="s">
        <v>2149</v>
      </c>
      <c r="T3767" s="2">
        <v>0</v>
      </c>
      <c r="U3767" t="s">
        <v>110</v>
      </c>
      <c r="V3767" t="s">
        <v>2150</v>
      </c>
      <c r="W3767" t="s">
        <v>224</v>
      </c>
      <c r="X3767" t="s">
        <v>2151</v>
      </c>
    </row>
    <row r="3768" spans="1:24" x14ac:dyDescent="0.3">
      <c r="A3768" t="s">
        <v>1647</v>
      </c>
      <c r="B3768" s="1">
        <v>42532</v>
      </c>
      <c r="C3768" t="s">
        <v>60</v>
      </c>
      <c r="D3768" t="s">
        <v>61</v>
      </c>
      <c r="E3768" t="s">
        <v>27</v>
      </c>
      <c r="F3768" t="s">
        <v>28</v>
      </c>
      <c r="G3768" t="s">
        <v>91</v>
      </c>
      <c r="H3768" t="s">
        <v>62</v>
      </c>
      <c r="I3768" t="s">
        <v>92</v>
      </c>
      <c r="J3768" t="s">
        <v>1906</v>
      </c>
      <c r="K3768" t="s">
        <v>94</v>
      </c>
      <c r="L3768" t="s">
        <v>34</v>
      </c>
      <c r="M3768" t="s">
        <v>35</v>
      </c>
      <c r="N3768" s="1">
        <v>42542</v>
      </c>
      <c r="O3768" t="s">
        <v>275</v>
      </c>
      <c r="P3768" t="s">
        <v>696</v>
      </c>
      <c r="Q3768" t="s">
        <v>697</v>
      </c>
      <c r="R3768">
        <v>43</v>
      </c>
      <c r="S3768" t="s">
        <v>2494</v>
      </c>
      <c r="T3768" s="2">
        <v>0.03</v>
      </c>
      <c r="U3768" t="s">
        <v>2649</v>
      </c>
      <c r="V3768" t="s">
        <v>2650</v>
      </c>
      <c r="W3768" t="s">
        <v>701</v>
      </c>
      <c r="X3768" t="s">
        <v>2651</v>
      </c>
    </row>
    <row r="3769" spans="1:24" x14ac:dyDescent="0.3">
      <c r="A3769" t="s">
        <v>1647</v>
      </c>
      <c r="B3769" s="1">
        <v>42495</v>
      </c>
      <c r="C3769" t="s">
        <v>1122</v>
      </c>
      <c r="D3769" t="s">
        <v>683</v>
      </c>
      <c r="E3769" t="s">
        <v>46</v>
      </c>
      <c r="F3769" t="s">
        <v>47</v>
      </c>
      <c r="G3769" t="s">
        <v>134</v>
      </c>
      <c r="H3769" t="s">
        <v>107</v>
      </c>
      <c r="I3769" t="s">
        <v>63</v>
      </c>
      <c r="J3769" t="s">
        <v>218</v>
      </c>
      <c r="K3769" t="s">
        <v>94</v>
      </c>
      <c r="L3769" t="s">
        <v>34</v>
      </c>
      <c r="M3769" t="s">
        <v>35</v>
      </c>
      <c r="N3769" s="1">
        <v>42497</v>
      </c>
      <c r="O3769" t="s">
        <v>219</v>
      </c>
      <c r="P3769" t="s">
        <v>124</v>
      </c>
      <c r="Q3769" t="s">
        <v>220</v>
      </c>
      <c r="R3769">
        <v>40</v>
      </c>
      <c r="S3769" t="s">
        <v>3893</v>
      </c>
      <c r="T3769" s="2">
        <v>0.05</v>
      </c>
      <c r="U3769" t="s">
        <v>711</v>
      </c>
      <c r="V3769" t="s">
        <v>3894</v>
      </c>
      <c r="W3769" t="s">
        <v>224</v>
      </c>
      <c r="X3769" t="s">
        <v>3895</v>
      </c>
    </row>
    <row r="3770" spans="1:24" x14ac:dyDescent="0.3">
      <c r="A3770" t="s">
        <v>1647</v>
      </c>
      <c r="B3770" s="1">
        <v>42112</v>
      </c>
      <c r="C3770" t="s">
        <v>2338</v>
      </c>
      <c r="D3770" t="s">
        <v>3961</v>
      </c>
      <c r="E3770" t="s">
        <v>46</v>
      </c>
      <c r="F3770" t="s">
        <v>47</v>
      </c>
      <c r="G3770" t="s">
        <v>77</v>
      </c>
      <c r="H3770" t="s">
        <v>48</v>
      </c>
      <c r="I3770" t="s">
        <v>121</v>
      </c>
      <c r="J3770" t="s">
        <v>3962</v>
      </c>
      <c r="K3770" t="s">
        <v>94</v>
      </c>
      <c r="L3770" t="s">
        <v>95</v>
      </c>
      <c r="M3770" t="s">
        <v>35</v>
      </c>
      <c r="N3770" s="1">
        <v>42113</v>
      </c>
      <c r="O3770" t="s">
        <v>3963</v>
      </c>
      <c r="P3770" t="s">
        <v>2072</v>
      </c>
      <c r="Q3770" t="s">
        <v>2391</v>
      </c>
      <c r="R3770">
        <v>48</v>
      </c>
      <c r="S3770" t="s">
        <v>3964</v>
      </c>
      <c r="T3770" s="2">
        <v>0.03</v>
      </c>
      <c r="U3770" t="s">
        <v>3965</v>
      </c>
      <c r="V3770" t="s">
        <v>3966</v>
      </c>
      <c r="W3770" t="s">
        <v>3967</v>
      </c>
      <c r="X3770" t="s">
        <v>3968</v>
      </c>
    </row>
    <row r="3771" spans="1:24" x14ac:dyDescent="0.3">
      <c r="A3771" t="s">
        <v>1647</v>
      </c>
      <c r="B3771" s="1">
        <v>42455</v>
      </c>
      <c r="C3771" t="s">
        <v>884</v>
      </c>
      <c r="D3771" t="s">
        <v>591</v>
      </c>
      <c r="E3771" t="s">
        <v>27</v>
      </c>
      <c r="F3771" t="s">
        <v>28</v>
      </c>
      <c r="G3771" t="s">
        <v>134</v>
      </c>
      <c r="H3771" t="s">
        <v>241</v>
      </c>
      <c r="I3771" t="s">
        <v>196</v>
      </c>
      <c r="J3771" t="s">
        <v>478</v>
      </c>
      <c r="K3771" t="s">
        <v>94</v>
      </c>
      <c r="L3771" t="s">
        <v>109</v>
      </c>
      <c r="M3771" t="s">
        <v>35</v>
      </c>
      <c r="N3771" s="1">
        <v>42457</v>
      </c>
      <c r="O3771" t="s">
        <v>479</v>
      </c>
      <c r="P3771" t="s">
        <v>480</v>
      </c>
      <c r="Q3771" t="s">
        <v>98</v>
      </c>
      <c r="R3771">
        <v>34</v>
      </c>
      <c r="S3771" t="s">
        <v>4110</v>
      </c>
      <c r="T3771" s="2">
        <v>0</v>
      </c>
      <c r="U3771" t="s">
        <v>224</v>
      </c>
      <c r="V3771" t="s">
        <v>3885</v>
      </c>
      <c r="W3771" t="s">
        <v>224</v>
      </c>
      <c r="X3771" t="s">
        <v>210</v>
      </c>
    </row>
    <row r="3772" spans="1:24" x14ac:dyDescent="0.3">
      <c r="A3772" t="s">
        <v>1647</v>
      </c>
      <c r="B3772" s="1">
        <v>42463</v>
      </c>
      <c r="C3772" t="s">
        <v>798</v>
      </c>
      <c r="D3772" t="s">
        <v>61</v>
      </c>
      <c r="E3772" t="s">
        <v>27</v>
      </c>
      <c r="F3772" t="s">
        <v>28</v>
      </c>
      <c r="G3772" t="s">
        <v>134</v>
      </c>
      <c r="H3772" t="s">
        <v>62</v>
      </c>
      <c r="I3772" t="s">
        <v>31</v>
      </c>
      <c r="J3772" t="s">
        <v>355</v>
      </c>
      <c r="K3772" t="s">
        <v>94</v>
      </c>
      <c r="L3772" t="s">
        <v>34</v>
      </c>
      <c r="M3772" t="s">
        <v>35</v>
      </c>
      <c r="N3772" s="1">
        <v>42463</v>
      </c>
      <c r="O3772" t="s">
        <v>129</v>
      </c>
      <c r="P3772" t="s">
        <v>356</v>
      </c>
      <c r="Q3772" t="s">
        <v>357</v>
      </c>
      <c r="R3772">
        <v>50</v>
      </c>
      <c r="S3772" t="s">
        <v>5130</v>
      </c>
      <c r="T3772" s="2">
        <v>0.06</v>
      </c>
      <c r="U3772" t="s">
        <v>123</v>
      </c>
      <c r="V3772" t="s">
        <v>5756</v>
      </c>
      <c r="W3772" t="s">
        <v>361</v>
      </c>
      <c r="X3772" t="s">
        <v>5757</v>
      </c>
    </row>
    <row r="3773" spans="1:24" x14ac:dyDescent="0.3">
      <c r="A3773" t="s">
        <v>1647</v>
      </c>
      <c r="B3773" s="1">
        <v>42455</v>
      </c>
      <c r="C3773" t="s">
        <v>884</v>
      </c>
      <c r="D3773" t="s">
        <v>591</v>
      </c>
      <c r="E3773" t="s">
        <v>27</v>
      </c>
      <c r="F3773" t="s">
        <v>28</v>
      </c>
      <c r="G3773" t="s">
        <v>29</v>
      </c>
      <c r="H3773" t="s">
        <v>241</v>
      </c>
      <c r="I3773" t="s">
        <v>31</v>
      </c>
      <c r="J3773" t="s">
        <v>135</v>
      </c>
      <c r="K3773" t="s">
        <v>33</v>
      </c>
      <c r="L3773" t="s">
        <v>34</v>
      </c>
      <c r="M3773" t="s">
        <v>35</v>
      </c>
      <c r="N3773" s="1">
        <v>42457</v>
      </c>
      <c r="O3773" t="s">
        <v>136</v>
      </c>
      <c r="P3773" t="s">
        <v>137</v>
      </c>
      <c r="Q3773" t="s">
        <v>52</v>
      </c>
      <c r="R3773">
        <v>40</v>
      </c>
      <c r="S3773" t="s">
        <v>4110</v>
      </c>
      <c r="T3773" s="2">
        <v>0.03</v>
      </c>
      <c r="U3773" t="s">
        <v>1927</v>
      </c>
      <c r="V3773" t="s">
        <v>5840</v>
      </c>
      <c r="W3773" t="s">
        <v>72</v>
      </c>
      <c r="X3773" t="s">
        <v>210</v>
      </c>
    </row>
    <row r="3774" spans="1:24" x14ac:dyDescent="0.3">
      <c r="A3774" t="s">
        <v>1647</v>
      </c>
      <c r="B3774" s="1">
        <v>42726</v>
      </c>
      <c r="C3774" t="s">
        <v>5759</v>
      </c>
      <c r="D3774" t="s">
        <v>2407</v>
      </c>
      <c r="E3774" t="s">
        <v>27</v>
      </c>
      <c r="F3774" t="s">
        <v>28</v>
      </c>
      <c r="G3774" t="s">
        <v>77</v>
      </c>
      <c r="H3774" t="s">
        <v>289</v>
      </c>
      <c r="I3774" t="s">
        <v>121</v>
      </c>
      <c r="J3774" t="s">
        <v>1667</v>
      </c>
      <c r="K3774" t="s">
        <v>94</v>
      </c>
      <c r="L3774" t="s">
        <v>95</v>
      </c>
      <c r="M3774" t="s">
        <v>35</v>
      </c>
      <c r="N3774" s="1">
        <v>42727</v>
      </c>
      <c r="O3774" t="s">
        <v>982</v>
      </c>
      <c r="P3774" t="s">
        <v>1190</v>
      </c>
      <c r="Q3774" t="s">
        <v>1191</v>
      </c>
      <c r="R3774">
        <v>41</v>
      </c>
      <c r="S3774" t="s">
        <v>5936</v>
      </c>
      <c r="T3774" s="2">
        <v>0.03</v>
      </c>
      <c r="U3774" t="s">
        <v>1403</v>
      </c>
      <c r="V3774" t="s">
        <v>5937</v>
      </c>
      <c r="W3774" t="s">
        <v>224</v>
      </c>
      <c r="X3774" t="s">
        <v>5088</v>
      </c>
    </row>
    <row r="3775" spans="1:24" x14ac:dyDescent="0.3">
      <c r="A3775" t="s">
        <v>1647</v>
      </c>
      <c r="B3775" s="1">
        <v>42713</v>
      </c>
      <c r="C3775" t="s">
        <v>3209</v>
      </c>
      <c r="D3775" t="s">
        <v>935</v>
      </c>
      <c r="E3775" t="s">
        <v>27</v>
      </c>
      <c r="F3775" t="s">
        <v>28</v>
      </c>
      <c r="G3775" t="s">
        <v>77</v>
      </c>
      <c r="H3775" t="s">
        <v>433</v>
      </c>
      <c r="I3775" t="s">
        <v>31</v>
      </c>
      <c r="J3775" t="s">
        <v>478</v>
      </c>
      <c r="K3775" t="s">
        <v>94</v>
      </c>
      <c r="L3775" t="s">
        <v>34</v>
      </c>
      <c r="M3775" t="s">
        <v>35</v>
      </c>
      <c r="N3775" s="1">
        <v>42714</v>
      </c>
      <c r="O3775" t="s">
        <v>479</v>
      </c>
      <c r="P3775" t="s">
        <v>480</v>
      </c>
      <c r="Q3775" t="s">
        <v>98</v>
      </c>
      <c r="R3775">
        <v>15</v>
      </c>
      <c r="S3775" t="s">
        <v>4110</v>
      </c>
      <c r="T3775" s="2">
        <v>0.05</v>
      </c>
      <c r="U3775" t="s">
        <v>2740</v>
      </c>
      <c r="V3775" t="s">
        <v>5840</v>
      </c>
      <c r="W3775" t="s">
        <v>224</v>
      </c>
      <c r="X3775" t="s">
        <v>210</v>
      </c>
    </row>
    <row r="3776" spans="1:24" x14ac:dyDescent="0.3">
      <c r="A3776" t="s">
        <v>1647</v>
      </c>
      <c r="B3776" s="1">
        <v>42628</v>
      </c>
      <c r="C3776" t="s">
        <v>5745</v>
      </c>
      <c r="D3776" t="s">
        <v>3003</v>
      </c>
      <c r="E3776" t="s">
        <v>27</v>
      </c>
      <c r="F3776" t="s">
        <v>28</v>
      </c>
      <c r="G3776" t="s">
        <v>134</v>
      </c>
      <c r="H3776" t="s">
        <v>78</v>
      </c>
      <c r="I3776" t="s">
        <v>92</v>
      </c>
      <c r="J3776" t="s">
        <v>1079</v>
      </c>
      <c r="K3776" t="s">
        <v>94</v>
      </c>
      <c r="L3776" t="s">
        <v>34</v>
      </c>
      <c r="M3776" t="s">
        <v>35</v>
      </c>
      <c r="N3776" s="1">
        <v>42629</v>
      </c>
      <c r="O3776" t="s">
        <v>1080</v>
      </c>
      <c r="P3776" t="s">
        <v>1081</v>
      </c>
      <c r="Q3776" t="s">
        <v>1082</v>
      </c>
      <c r="R3776">
        <v>23</v>
      </c>
      <c r="S3776" t="s">
        <v>8040</v>
      </c>
      <c r="T3776" s="2">
        <v>0.02</v>
      </c>
      <c r="U3776" t="s">
        <v>8041</v>
      </c>
      <c r="V3776" t="s">
        <v>8042</v>
      </c>
      <c r="W3776" t="s">
        <v>1086</v>
      </c>
      <c r="X3776" t="s">
        <v>8043</v>
      </c>
    </row>
    <row r="3777" spans="1:24" x14ac:dyDescent="0.3">
      <c r="A3777" t="s">
        <v>1647</v>
      </c>
      <c r="B3777" s="1">
        <v>42655</v>
      </c>
      <c r="C3777" t="s">
        <v>2033</v>
      </c>
      <c r="D3777" t="s">
        <v>331</v>
      </c>
      <c r="E3777" t="s">
        <v>46</v>
      </c>
      <c r="F3777" t="s">
        <v>47</v>
      </c>
      <c r="G3777" t="s">
        <v>77</v>
      </c>
      <c r="H3777" t="s">
        <v>107</v>
      </c>
      <c r="I3777" t="s">
        <v>63</v>
      </c>
      <c r="J3777" t="s">
        <v>8298</v>
      </c>
      <c r="K3777" t="s">
        <v>94</v>
      </c>
      <c r="L3777" t="s">
        <v>95</v>
      </c>
      <c r="M3777" t="s">
        <v>35</v>
      </c>
      <c r="N3777" s="1">
        <v>42657</v>
      </c>
      <c r="O3777" t="s">
        <v>8299</v>
      </c>
      <c r="P3777" t="s">
        <v>4936</v>
      </c>
      <c r="Q3777" t="s">
        <v>8300</v>
      </c>
      <c r="R3777">
        <v>44</v>
      </c>
      <c r="S3777" t="s">
        <v>8301</v>
      </c>
      <c r="T3777" s="2">
        <v>0</v>
      </c>
      <c r="U3777" t="s">
        <v>8302</v>
      </c>
      <c r="V3777" t="s">
        <v>8303</v>
      </c>
      <c r="W3777" t="s">
        <v>146</v>
      </c>
      <c r="X3777" t="s">
        <v>8304</v>
      </c>
    </row>
    <row r="3778" spans="1:24" x14ac:dyDescent="0.3">
      <c r="A3778" t="s">
        <v>1647</v>
      </c>
      <c r="B3778" s="1">
        <v>42411</v>
      </c>
      <c r="C3778" t="s">
        <v>11002</v>
      </c>
      <c r="D3778" t="s">
        <v>61</v>
      </c>
      <c r="E3778" t="s">
        <v>27</v>
      </c>
      <c r="F3778" t="s">
        <v>28</v>
      </c>
      <c r="G3778" t="s">
        <v>77</v>
      </c>
      <c r="H3778" t="s">
        <v>62</v>
      </c>
      <c r="I3778" t="s">
        <v>121</v>
      </c>
      <c r="J3778" t="s">
        <v>64</v>
      </c>
      <c r="K3778" t="s">
        <v>94</v>
      </c>
      <c r="L3778" t="s">
        <v>34</v>
      </c>
      <c r="M3778" t="s">
        <v>35</v>
      </c>
      <c r="N3778" s="1">
        <v>42421</v>
      </c>
      <c r="O3778" t="s">
        <v>66</v>
      </c>
      <c r="P3778" t="s">
        <v>67</v>
      </c>
      <c r="Q3778" t="s">
        <v>68</v>
      </c>
      <c r="R3778">
        <v>24</v>
      </c>
      <c r="S3778" t="s">
        <v>2701</v>
      </c>
      <c r="T3778" s="2">
        <v>0.05</v>
      </c>
      <c r="U3778" t="s">
        <v>10039</v>
      </c>
      <c r="V3778" t="s">
        <v>11003</v>
      </c>
      <c r="W3778" t="s">
        <v>72</v>
      </c>
      <c r="X3778" t="s">
        <v>8851</v>
      </c>
    </row>
    <row r="3779" spans="1:24" x14ac:dyDescent="0.3">
      <c r="A3779" t="s">
        <v>1647</v>
      </c>
      <c r="B3779" s="1">
        <v>42626</v>
      </c>
      <c r="C3779" t="s">
        <v>798</v>
      </c>
      <c r="D3779" t="s">
        <v>61</v>
      </c>
      <c r="E3779" t="s">
        <v>27</v>
      </c>
      <c r="F3779" t="s">
        <v>28</v>
      </c>
      <c r="G3779" t="s">
        <v>91</v>
      </c>
      <c r="H3779" t="s">
        <v>62</v>
      </c>
      <c r="I3779" t="s">
        <v>121</v>
      </c>
      <c r="J3779" t="s">
        <v>441</v>
      </c>
      <c r="K3779" t="s">
        <v>94</v>
      </c>
      <c r="L3779" t="s">
        <v>34</v>
      </c>
      <c r="M3779" t="s">
        <v>156</v>
      </c>
      <c r="N3779" s="1">
        <v>42633</v>
      </c>
      <c r="O3779" t="s">
        <v>442</v>
      </c>
      <c r="P3779" t="s">
        <v>443</v>
      </c>
      <c r="Q3779" t="s">
        <v>444</v>
      </c>
      <c r="R3779">
        <v>50</v>
      </c>
      <c r="S3779" t="s">
        <v>11264</v>
      </c>
      <c r="T3779" s="2">
        <v>7.0000000000000007E-2</v>
      </c>
      <c r="U3779" t="s">
        <v>11265</v>
      </c>
      <c r="V3779" t="s">
        <v>11266</v>
      </c>
      <c r="W3779" t="s">
        <v>448</v>
      </c>
      <c r="X3779" t="s">
        <v>4815</v>
      </c>
    </row>
    <row r="3780" spans="1:24" x14ac:dyDescent="0.3">
      <c r="A3780" t="s">
        <v>1647</v>
      </c>
      <c r="B3780" s="1">
        <v>42215</v>
      </c>
      <c r="C3780" t="s">
        <v>6617</v>
      </c>
      <c r="D3780" t="s">
        <v>1005</v>
      </c>
      <c r="E3780" t="s">
        <v>27</v>
      </c>
      <c r="F3780" t="s">
        <v>28</v>
      </c>
      <c r="G3780" t="s">
        <v>77</v>
      </c>
      <c r="H3780" t="s">
        <v>281</v>
      </c>
      <c r="I3780" t="s">
        <v>196</v>
      </c>
      <c r="J3780" t="s">
        <v>601</v>
      </c>
      <c r="K3780" t="s">
        <v>33</v>
      </c>
      <c r="L3780" t="s">
        <v>109</v>
      </c>
      <c r="M3780" t="s">
        <v>156</v>
      </c>
      <c r="N3780" s="1">
        <v>42216</v>
      </c>
      <c r="O3780" t="s">
        <v>602</v>
      </c>
      <c r="P3780" t="s">
        <v>603</v>
      </c>
      <c r="Q3780" t="s">
        <v>258</v>
      </c>
      <c r="R3780">
        <v>8</v>
      </c>
      <c r="S3780" t="s">
        <v>8917</v>
      </c>
      <c r="T3780" s="2">
        <v>0.1</v>
      </c>
      <c r="U3780" t="s">
        <v>1235</v>
      </c>
      <c r="V3780" t="s">
        <v>12299</v>
      </c>
      <c r="W3780" t="s">
        <v>606</v>
      </c>
      <c r="X3780" t="s">
        <v>12300</v>
      </c>
    </row>
    <row r="3781" spans="1:24" x14ac:dyDescent="0.3">
      <c r="A3781" t="s">
        <v>12373</v>
      </c>
      <c r="B3781" s="1">
        <v>41481</v>
      </c>
      <c r="C3781" t="s">
        <v>12374</v>
      </c>
      <c r="D3781" t="s">
        <v>195</v>
      </c>
      <c r="E3781" t="s">
        <v>46</v>
      </c>
      <c r="F3781" t="s">
        <v>47</v>
      </c>
      <c r="G3781" t="s">
        <v>77</v>
      </c>
      <c r="H3781" t="s">
        <v>48</v>
      </c>
      <c r="I3781" t="s">
        <v>63</v>
      </c>
      <c r="J3781" t="s">
        <v>441</v>
      </c>
      <c r="K3781" t="s">
        <v>33</v>
      </c>
      <c r="L3781" t="s">
        <v>34</v>
      </c>
      <c r="M3781" t="s">
        <v>35</v>
      </c>
      <c r="N3781" s="1">
        <v>41483</v>
      </c>
      <c r="O3781" t="s">
        <v>442</v>
      </c>
      <c r="P3781" t="s">
        <v>443</v>
      </c>
      <c r="Q3781" t="s">
        <v>444</v>
      </c>
      <c r="R3781">
        <v>8</v>
      </c>
      <c r="S3781" t="s">
        <v>12375</v>
      </c>
      <c r="T3781" s="2">
        <v>0.01</v>
      </c>
      <c r="U3781" t="s">
        <v>2628</v>
      </c>
      <c r="V3781" t="s">
        <v>12376</v>
      </c>
      <c r="W3781" t="s">
        <v>448</v>
      </c>
      <c r="X3781" t="s">
        <v>12377</v>
      </c>
    </row>
    <row r="3782" spans="1:24" x14ac:dyDescent="0.3">
      <c r="A3782" t="s">
        <v>3834</v>
      </c>
      <c r="B3782" s="1">
        <v>42244</v>
      </c>
      <c r="C3782" t="s">
        <v>2344</v>
      </c>
      <c r="D3782" t="s">
        <v>929</v>
      </c>
      <c r="E3782" t="s">
        <v>27</v>
      </c>
      <c r="F3782" t="s">
        <v>28</v>
      </c>
      <c r="G3782" t="s">
        <v>134</v>
      </c>
      <c r="H3782" t="s">
        <v>217</v>
      </c>
      <c r="I3782" t="s">
        <v>31</v>
      </c>
      <c r="J3782" t="s">
        <v>135</v>
      </c>
      <c r="K3782" t="s">
        <v>33</v>
      </c>
      <c r="L3782" t="s">
        <v>34</v>
      </c>
      <c r="M3782" t="s">
        <v>156</v>
      </c>
      <c r="N3782" s="1">
        <v>42246</v>
      </c>
      <c r="O3782" t="s">
        <v>136</v>
      </c>
      <c r="P3782" t="s">
        <v>137</v>
      </c>
      <c r="Q3782" t="s">
        <v>52</v>
      </c>
      <c r="R3782">
        <v>41</v>
      </c>
      <c r="S3782" t="s">
        <v>3835</v>
      </c>
      <c r="T3782" s="2">
        <v>0.05</v>
      </c>
      <c r="U3782" t="s">
        <v>3836</v>
      </c>
      <c r="V3782" t="s">
        <v>3837</v>
      </c>
      <c r="W3782" t="s">
        <v>72</v>
      </c>
      <c r="X3782" t="s">
        <v>3838</v>
      </c>
    </row>
    <row r="3783" spans="1:24" x14ac:dyDescent="0.3">
      <c r="A3783" t="s">
        <v>3834</v>
      </c>
      <c r="B3783" s="1">
        <v>42408</v>
      </c>
      <c r="C3783" t="s">
        <v>4619</v>
      </c>
      <c r="D3783" t="s">
        <v>365</v>
      </c>
      <c r="E3783" t="s">
        <v>46</v>
      </c>
      <c r="F3783" t="s">
        <v>47</v>
      </c>
      <c r="G3783" t="s">
        <v>134</v>
      </c>
      <c r="H3783" t="s">
        <v>48</v>
      </c>
      <c r="I3783" t="s">
        <v>121</v>
      </c>
      <c r="J3783" t="s">
        <v>32</v>
      </c>
      <c r="K3783" t="s">
        <v>94</v>
      </c>
      <c r="L3783" t="s">
        <v>95</v>
      </c>
      <c r="M3783" t="s">
        <v>35</v>
      </c>
      <c r="N3783" s="1">
        <v>42409</v>
      </c>
      <c r="O3783" t="s">
        <v>36</v>
      </c>
      <c r="P3783" t="s">
        <v>37</v>
      </c>
      <c r="Q3783" t="s">
        <v>36</v>
      </c>
      <c r="R3783">
        <v>31</v>
      </c>
      <c r="S3783" t="s">
        <v>5887</v>
      </c>
      <c r="T3783" s="2">
        <v>0</v>
      </c>
      <c r="U3783" t="s">
        <v>5888</v>
      </c>
      <c r="V3783" t="s">
        <v>5889</v>
      </c>
      <c r="W3783" t="s">
        <v>41</v>
      </c>
      <c r="X3783" t="s">
        <v>5890</v>
      </c>
    </row>
    <row r="3784" spans="1:24" x14ac:dyDescent="0.3">
      <c r="A3784" t="s">
        <v>3834</v>
      </c>
      <c r="B3784" s="1">
        <v>42767</v>
      </c>
      <c r="C3784" t="s">
        <v>918</v>
      </c>
      <c r="D3784" t="s">
        <v>745</v>
      </c>
      <c r="E3784" t="s">
        <v>27</v>
      </c>
      <c r="F3784" t="s">
        <v>28</v>
      </c>
      <c r="G3784" t="s">
        <v>77</v>
      </c>
      <c r="H3784" t="s">
        <v>217</v>
      </c>
      <c r="I3784" t="s">
        <v>31</v>
      </c>
      <c r="J3784" t="s">
        <v>994</v>
      </c>
      <c r="K3784" t="s">
        <v>94</v>
      </c>
      <c r="L3784" t="s">
        <v>95</v>
      </c>
      <c r="M3784" t="s">
        <v>35</v>
      </c>
      <c r="N3784" s="1">
        <v>42771</v>
      </c>
      <c r="O3784" t="s">
        <v>995</v>
      </c>
      <c r="P3784" t="s">
        <v>996</v>
      </c>
      <c r="Q3784" t="s">
        <v>997</v>
      </c>
      <c r="R3784">
        <v>32</v>
      </c>
      <c r="S3784" t="s">
        <v>6131</v>
      </c>
      <c r="T3784" s="2">
        <v>0.09</v>
      </c>
      <c r="U3784" t="s">
        <v>6132</v>
      </c>
      <c r="V3784" t="s">
        <v>6133</v>
      </c>
      <c r="W3784" t="s">
        <v>1001</v>
      </c>
      <c r="X3784" t="s">
        <v>6134</v>
      </c>
    </row>
    <row r="3785" spans="1:24" x14ac:dyDescent="0.3">
      <c r="A3785" t="s">
        <v>3834</v>
      </c>
      <c r="B3785" s="1">
        <v>41543</v>
      </c>
      <c r="C3785" t="s">
        <v>2181</v>
      </c>
      <c r="D3785" t="s">
        <v>506</v>
      </c>
      <c r="E3785" t="s">
        <v>27</v>
      </c>
      <c r="F3785" t="s">
        <v>28</v>
      </c>
      <c r="G3785" t="s">
        <v>77</v>
      </c>
      <c r="H3785" t="s">
        <v>62</v>
      </c>
      <c r="I3785" t="s">
        <v>63</v>
      </c>
      <c r="J3785" t="s">
        <v>722</v>
      </c>
      <c r="K3785" t="s">
        <v>94</v>
      </c>
      <c r="L3785" t="s">
        <v>95</v>
      </c>
      <c r="M3785" t="s">
        <v>35</v>
      </c>
      <c r="N3785" s="1">
        <v>41545</v>
      </c>
      <c r="O3785" t="s">
        <v>724</v>
      </c>
      <c r="P3785" t="s">
        <v>725</v>
      </c>
      <c r="Q3785" t="s">
        <v>726</v>
      </c>
      <c r="R3785">
        <v>19</v>
      </c>
      <c r="S3785" t="s">
        <v>9369</v>
      </c>
      <c r="T3785" s="2">
        <v>0</v>
      </c>
      <c r="U3785" t="s">
        <v>9370</v>
      </c>
      <c r="V3785" t="s">
        <v>9371</v>
      </c>
      <c r="W3785" t="s">
        <v>730</v>
      </c>
      <c r="X3785" t="s">
        <v>8452</v>
      </c>
    </row>
    <row r="3786" spans="1:24" x14ac:dyDescent="0.3">
      <c r="A3786" t="s">
        <v>3834</v>
      </c>
      <c r="B3786" s="1">
        <v>42404</v>
      </c>
      <c r="C3786" t="s">
        <v>884</v>
      </c>
      <c r="D3786" t="s">
        <v>591</v>
      </c>
      <c r="E3786" t="s">
        <v>27</v>
      </c>
      <c r="F3786" t="s">
        <v>28</v>
      </c>
      <c r="G3786" t="s">
        <v>134</v>
      </c>
      <c r="H3786" t="s">
        <v>241</v>
      </c>
      <c r="I3786" t="s">
        <v>196</v>
      </c>
      <c r="J3786" t="s">
        <v>564</v>
      </c>
      <c r="K3786" t="s">
        <v>94</v>
      </c>
      <c r="L3786" t="s">
        <v>34</v>
      </c>
      <c r="M3786" t="s">
        <v>35</v>
      </c>
      <c r="N3786" s="1">
        <v>42405</v>
      </c>
      <c r="O3786" t="s">
        <v>565</v>
      </c>
      <c r="P3786" t="s">
        <v>566</v>
      </c>
      <c r="Q3786" t="s">
        <v>567</v>
      </c>
      <c r="R3786">
        <v>27</v>
      </c>
      <c r="S3786" t="s">
        <v>10020</v>
      </c>
      <c r="T3786" s="2">
        <v>0.03</v>
      </c>
      <c r="U3786" t="s">
        <v>6455</v>
      </c>
      <c r="V3786" t="s">
        <v>10021</v>
      </c>
      <c r="W3786" t="s">
        <v>224</v>
      </c>
      <c r="X3786" t="s">
        <v>10022</v>
      </c>
    </row>
    <row r="3787" spans="1:24" x14ac:dyDescent="0.3">
      <c r="A3787" t="s">
        <v>11340</v>
      </c>
      <c r="B3787" s="1">
        <v>42529</v>
      </c>
      <c r="C3787" t="s">
        <v>4185</v>
      </c>
      <c r="D3787" t="s">
        <v>288</v>
      </c>
      <c r="E3787" t="s">
        <v>27</v>
      </c>
      <c r="F3787" t="s">
        <v>28</v>
      </c>
      <c r="G3787" t="s">
        <v>77</v>
      </c>
      <c r="H3787" t="s">
        <v>289</v>
      </c>
      <c r="I3787" t="s">
        <v>121</v>
      </c>
      <c r="J3787" t="s">
        <v>1344</v>
      </c>
      <c r="K3787" t="s">
        <v>33</v>
      </c>
      <c r="L3787" t="s">
        <v>65</v>
      </c>
      <c r="M3787" t="s">
        <v>35</v>
      </c>
      <c r="N3787" s="1">
        <v>42531</v>
      </c>
      <c r="O3787" t="s">
        <v>341</v>
      </c>
      <c r="P3787" t="s">
        <v>574</v>
      </c>
      <c r="Q3787" t="s">
        <v>1345</v>
      </c>
      <c r="R3787">
        <v>33</v>
      </c>
      <c r="S3787" t="s">
        <v>7565</v>
      </c>
      <c r="T3787" s="2">
        <v>0.01</v>
      </c>
      <c r="U3787" t="s">
        <v>701</v>
      </c>
      <c r="V3787" t="s">
        <v>4954</v>
      </c>
      <c r="W3787" t="s">
        <v>57</v>
      </c>
      <c r="X3787" t="s">
        <v>4952</v>
      </c>
    </row>
    <row r="3788" spans="1:24" x14ac:dyDescent="0.3">
      <c r="A3788" t="s">
        <v>11340</v>
      </c>
      <c r="B3788" s="1">
        <v>42459</v>
      </c>
      <c r="C3788" t="s">
        <v>1619</v>
      </c>
      <c r="D3788" t="s">
        <v>61</v>
      </c>
      <c r="E3788" t="s">
        <v>27</v>
      </c>
      <c r="F3788" t="s">
        <v>28</v>
      </c>
      <c r="G3788" t="s">
        <v>29</v>
      </c>
      <c r="H3788" t="s">
        <v>62</v>
      </c>
      <c r="I3788" t="s">
        <v>92</v>
      </c>
      <c r="J3788" t="s">
        <v>253</v>
      </c>
      <c r="K3788" t="s">
        <v>94</v>
      </c>
      <c r="L3788" t="s">
        <v>34</v>
      </c>
      <c r="M3788" t="s">
        <v>35</v>
      </c>
      <c r="N3788" s="1">
        <v>42460</v>
      </c>
      <c r="O3788" t="s">
        <v>254</v>
      </c>
      <c r="P3788" t="s">
        <v>255</v>
      </c>
      <c r="Q3788" t="s">
        <v>256</v>
      </c>
      <c r="R3788">
        <v>2</v>
      </c>
      <c r="S3788" t="s">
        <v>2333</v>
      </c>
      <c r="T3788" s="2">
        <v>0.02</v>
      </c>
      <c r="U3788" t="s">
        <v>2334</v>
      </c>
      <c r="V3788" t="s">
        <v>2609</v>
      </c>
      <c r="W3788" t="s">
        <v>260</v>
      </c>
      <c r="X3788" t="s">
        <v>538</v>
      </c>
    </row>
    <row r="3789" spans="1:24" x14ac:dyDescent="0.3">
      <c r="A3789" t="s">
        <v>8449</v>
      </c>
      <c r="B3789" s="1">
        <v>42117</v>
      </c>
      <c r="C3789" t="s">
        <v>621</v>
      </c>
      <c r="D3789" t="s">
        <v>622</v>
      </c>
      <c r="E3789" t="s">
        <v>27</v>
      </c>
      <c r="F3789" t="s">
        <v>28</v>
      </c>
      <c r="G3789" t="s">
        <v>29</v>
      </c>
      <c r="H3789" t="s">
        <v>433</v>
      </c>
      <c r="I3789" t="s">
        <v>31</v>
      </c>
      <c r="J3789" t="s">
        <v>229</v>
      </c>
      <c r="K3789" t="s">
        <v>94</v>
      </c>
      <c r="L3789" t="s">
        <v>95</v>
      </c>
      <c r="M3789" t="s">
        <v>35</v>
      </c>
      <c r="N3789" s="1">
        <v>42117</v>
      </c>
      <c r="O3789" t="s">
        <v>230</v>
      </c>
      <c r="P3789" t="s">
        <v>231</v>
      </c>
      <c r="Q3789" t="s">
        <v>232</v>
      </c>
      <c r="R3789">
        <v>33</v>
      </c>
      <c r="S3789" t="s">
        <v>8450</v>
      </c>
      <c r="T3789" s="2">
        <v>0.06</v>
      </c>
      <c r="U3789" t="s">
        <v>8451</v>
      </c>
      <c r="V3789" t="s">
        <v>3973</v>
      </c>
      <c r="W3789" t="s">
        <v>236</v>
      </c>
      <c r="X3789" t="s">
        <v>8452</v>
      </c>
    </row>
    <row r="3790" spans="1:24" x14ac:dyDescent="0.3">
      <c r="A3790" t="s">
        <v>8449</v>
      </c>
      <c r="B3790" s="1">
        <v>42619</v>
      </c>
      <c r="C3790" t="s">
        <v>8773</v>
      </c>
      <c r="D3790" t="s">
        <v>133</v>
      </c>
      <c r="E3790" t="s">
        <v>27</v>
      </c>
      <c r="F3790" t="s">
        <v>28</v>
      </c>
      <c r="G3790" t="s">
        <v>134</v>
      </c>
      <c r="H3790" t="s">
        <v>62</v>
      </c>
      <c r="I3790" t="s">
        <v>31</v>
      </c>
      <c r="J3790" t="s">
        <v>805</v>
      </c>
      <c r="K3790" t="s">
        <v>94</v>
      </c>
      <c r="L3790" t="s">
        <v>95</v>
      </c>
      <c r="M3790" t="s">
        <v>35</v>
      </c>
      <c r="N3790" s="1">
        <v>42621</v>
      </c>
      <c r="O3790" t="s">
        <v>806</v>
      </c>
      <c r="P3790" t="s">
        <v>807</v>
      </c>
      <c r="Q3790" t="s">
        <v>808</v>
      </c>
      <c r="R3790">
        <v>18</v>
      </c>
      <c r="S3790" t="s">
        <v>8774</v>
      </c>
      <c r="T3790" s="2">
        <v>0.02</v>
      </c>
      <c r="U3790" t="s">
        <v>8775</v>
      </c>
      <c r="V3790" t="s">
        <v>8776</v>
      </c>
      <c r="W3790" t="s">
        <v>812</v>
      </c>
      <c r="X3790" t="s">
        <v>8777</v>
      </c>
    </row>
    <row r="3791" spans="1:24" x14ac:dyDescent="0.3">
      <c r="A3791" t="s">
        <v>8449</v>
      </c>
      <c r="B3791" s="1">
        <v>42635</v>
      </c>
      <c r="C3791" t="s">
        <v>632</v>
      </c>
      <c r="D3791" t="s">
        <v>144</v>
      </c>
      <c r="E3791" t="s">
        <v>46</v>
      </c>
      <c r="F3791" t="s">
        <v>47</v>
      </c>
      <c r="G3791" t="s">
        <v>29</v>
      </c>
      <c r="H3791" t="s">
        <v>107</v>
      </c>
      <c r="I3791" t="s">
        <v>31</v>
      </c>
      <c r="J3791" t="s">
        <v>206</v>
      </c>
      <c r="K3791" t="s">
        <v>94</v>
      </c>
      <c r="L3791" t="s">
        <v>34</v>
      </c>
      <c r="M3791" t="s">
        <v>35</v>
      </c>
      <c r="N3791" s="1">
        <v>42636</v>
      </c>
      <c r="O3791" t="s">
        <v>207</v>
      </c>
      <c r="P3791" t="s">
        <v>208</v>
      </c>
      <c r="Q3791" t="s">
        <v>125</v>
      </c>
      <c r="R3791">
        <v>5</v>
      </c>
      <c r="S3791" t="s">
        <v>9140</v>
      </c>
      <c r="T3791" s="2">
        <v>0.08</v>
      </c>
      <c r="U3791" t="s">
        <v>1100</v>
      </c>
      <c r="V3791" t="s">
        <v>1426</v>
      </c>
      <c r="W3791" t="s">
        <v>212</v>
      </c>
      <c r="X3791" t="s">
        <v>9141</v>
      </c>
    </row>
    <row r="3792" spans="1:24" x14ac:dyDescent="0.3">
      <c r="A3792" t="s">
        <v>8449</v>
      </c>
      <c r="B3792" s="1">
        <v>42298</v>
      </c>
      <c r="C3792" t="s">
        <v>1509</v>
      </c>
      <c r="D3792" t="s">
        <v>1510</v>
      </c>
      <c r="E3792" t="s">
        <v>27</v>
      </c>
      <c r="F3792" t="s">
        <v>28</v>
      </c>
      <c r="G3792" t="s">
        <v>29</v>
      </c>
      <c r="H3792" t="s">
        <v>205</v>
      </c>
      <c r="I3792" t="s">
        <v>63</v>
      </c>
      <c r="J3792" t="s">
        <v>651</v>
      </c>
      <c r="K3792" t="s">
        <v>94</v>
      </c>
      <c r="L3792" t="s">
        <v>34</v>
      </c>
      <c r="M3792" t="s">
        <v>35</v>
      </c>
      <c r="N3792" s="1">
        <v>42300</v>
      </c>
      <c r="O3792" t="s">
        <v>652</v>
      </c>
      <c r="P3792" t="s">
        <v>653</v>
      </c>
      <c r="Q3792" t="s">
        <v>98</v>
      </c>
      <c r="R3792">
        <v>9</v>
      </c>
      <c r="S3792" t="s">
        <v>2682</v>
      </c>
      <c r="T3792" s="2">
        <v>0.03</v>
      </c>
      <c r="U3792" t="s">
        <v>876</v>
      </c>
      <c r="V3792" t="s">
        <v>10804</v>
      </c>
      <c r="W3792" t="s">
        <v>57</v>
      </c>
      <c r="X3792" t="s">
        <v>2009</v>
      </c>
    </row>
    <row r="3793" spans="1:24" x14ac:dyDescent="0.3">
      <c r="A3793" t="s">
        <v>8449</v>
      </c>
      <c r="B3793" s="1">
        <v>42249</v>
      </c>
      <c r="C3793" t="s">
        <v>1974</v>
      </c>
      <c r="D3793" t="s">
        <v>506</v>
      </c>
      <c r="E3793" t="s">
        <v>27</v>
      </c>
      <c r="F3793" t="s">
        <v>28</v>
      </c>
      <c r="G3793" t="s">
        <v>77</v>
      </c>
      <c r="H3793" t="s">
        <v>62</v>
      </c>
      <c r="I3793" t="s">
        <v>31</v>
      </c>
      <c r="J3793" t="s">
        <v>541</v>
      </c>
      <c r="K3793" t="s">
        <v>94</v>
      </c>
      <c r="L3793" t="s">
        <v>95</v>
      </c>
      <c r="M3793" t="s">
        <v>35</v>
      </c>
      <c r="N3793" s="1">
        <v>42252</v>
      </c>
      <c r="O3793" t="s">
        <v>542</v>
      </c>
      <c r="P3793" t="s">
        <v>543</v>
      </c>
      <c r="Q3793" t="s">
        <v>544</v>
      </c>
      <c r="R3793">
        <v>20</v>
      </c>
      <c r="S3793" t="s">
        <v>11080</v>
      </c>
      <c r="T3793" s="2">
        <v>0.06</v>
      </c>
      <c r="U3793" t="s">
        <v>11081</v>
      </c>
      <c r="V3793" t="s">
        <v>11082</v>
      </c>
      <c r="W3793" t="s">
        <v>547</v>
      </c>
      <c r="X3793" t="s">
        <v>11083</v>
      </c>
    </row>
    <row r="3794" spans="1:24" x14ac:dyDescent="0.3">
      <c r="A3794" t="s">
        <v>8449</v>
      </c>
      <c r="B3794" s="1">
        <v>42243</v>
      </c>
      <c r="C3794" t="s">
        <v>1188</v>
      </c>
      <c r="D3794" t="s">
        <v>11763</v>
      </c>
      <c r="E3794" t="s">
        <v>27</v>
      </c>
      <c r="F3794" t="s">
        <v>28</v>
      </c>
      <c r="G3794" t="s">
        <v>29</v>
      </c>
      <c r="H3794" t="s">
        <v>30</v>
      </c>
      <c r="I3794" t="s">
        <v>31</v>
      </c>
      <c r="J3794" t="s">
        <v>1079</v>
      </c>
      <c r="K3794" t="s">
        <v>94</v>
      </c>
      <c r="L3794" t="s">
        <v>34</v>
      </c>
      <c r="M3794" t="s">
        <v>35</v>
      </c>
      <c r="N3794" s="1">
        <v>42244</v>
      </c>
      <c r="O3794" t="s">
        <v>1080</v>
      </c>
      <c r="P3794" t="s">
        <v>1081</v>
      </c>
      <c r="Q3794" t="s">
        <v>1082</v>
      </c>
      <c r="R3794">
        <v>50</v>
      </c>
      <c r="S3794" t="s">
        <v>6448</v>
      </c>
      <c r="T3794" s="2">
        <v>7.0000000000000007E-2</v>
      </c>
      <c r="U3794" t="s">
        <v>6449</v>
      </c>
      <c r="V3794" t="s">
        <v>6450</v>
      </c>
      <c r="W3794" t="s">
        <v>1086</v>
      </c>
      <c r="X3794" t="s">
        <v>6451</v>
      </c>
    </row>
    <row r="3795" spans="1:24" x14ac:dyDescent="0.3">
      <c r="A3795" t="s">
        <v>3419</v>
      </c>
      <c r="B3795" s="1">
        <v>42703</v>
      </c>
      <c r="C3795" t="s">
        <v>1097</v>
      </c>
      <c r="D3795" t="s">
        <v>3420</v>
      </c>
      <c r="E3795" t="s">
        <v>27</v>
      </c>
      <c r="F3795" t="s">
        <v>28</v>
      </c>
      <c r="G3795" t="s">
        <v>77</v>
      </c>
      <c r="H3795" t="s">
        <v>78</v>
      </c>
      <c r="I3795" t="s">
        <v>196</v>
      </c>
      <c r="J3795" t="s">
        <v>135</v>
      </c>
      <c r="K3795" t="s">
        <v>94</v>
      </c>
      <c r="L3795" t="s">
        <v>34</v>
      </c>
      <c r="M3795" t="s">
        <v>35</v>
      </c>
      <c r="N3795" s="1">
        <v>42704</v>
      </c>
      <c r="O3795" t="s">
        <v>136</v>
      </c>
      <c r="P3795" t="s">
        <v>137</v>
      </c>
      <c r="Q3795" t="s">
        <v>52</v>
      </c>
      <c r="R3795">
        <v>42</v>
      </c>
      <c r="S3795" t="s">
        <v>3421</v>
      </c>
      <c r="T3795" s="2">
        <v>0.04</v>
      </c>
      <c r="U3795" t="s">
        <v>3422</v>
      </c>
      <c r="V3795" t="s">
        <v>3423</v>
      </c>
      <c r="W3795" t="s">
        <v>72</v>
      </c>
      <c r="X3795" t="s">
        <v>3424</v>
      </c>
    </row>
    <row r="3796" spans="1:24" x14ac:dyDescent="0.3">
      <c r="A3796" t="s">
        <v>3419</v>
      </c>
      <c r="B3796" s="1">
        <v>42112</v>
      </c>
      <c r="C3796" t="s">
        <v>694</v>
      </c>
      <c r="D3796" t="s">
        <v>144</v>
      </c>
      <c r="E3796" t="s">
        <v>46</v>
      </c>
      <c r="F3796" t="s">
        <v>47</v>
      </c>
      <c r="G3796" t="s">
        <v>91</v>
      </c>
      <c r="H3796" t="s">
        <v>107</v>
      </c>
      <c r="I3796" t="s">
        <v>31</v>
      </c>
      <c r="J3796" t="s">
        <v>313</v>
      </c>
      <c r="K3796" t="s">
        <v>94</v>
      </c>
      <c r="L3796" t="s">
        <v>34</v>
      </c>
      <c r="M3796" t="s">
        <v>35</v>
      </c>
      <c r="N3796" s="1">
        <v>42113</v>
      </c>
      <c r="O3796" t="s">
        <v>314</v>
      </c>
      <c r="P3796" t="s">
        <v>315</v>
      </c>
      <c r="Q3796" t="s">
        <v>316</v>
      </c>
      <c r="R3796">
        <v>12</v>
      </c>
      <c r="S3796" t="s">
        <v>8316</v>
      </c>
      <c r="T3796" s="2">
        <v>0.02</v>
      </c>
      <c r="U3796" t="s">
        <v>2147</v>
      </c>
      <c r="V3796" t="s">
        <v>3501</v>
      </c>
      <c r="W3796" t="s">
        <v>320</v>
      </c>
      <c r="X3796" t="s">
        <v>8317</v>
      </c>
    </row>
    <row r="3797" spans="1:24" x14ac:dyDescent="0.3">
      <c r="A3797" t="s">
        <v>3419</v>
      </c>
      <c r="B3797" s="1">
        <v>42203</v>
      </c>
      <c r="C3797" t="s">
        <v>3880</v>
      </c>
      <c r="D3797" t="s">
        <v>948</v>
      </c>
      <c r="E3797" t="s">
        <v>46</v>
      </c>
      <c r="F3797" t="s">
        <v>47</v>
      </c>
      <c r="G3797" t="s">
        <v>91</v>
      </c>
      <c r="H3797" t="s">
        <v>48</v>
      </c>
      <c r="I3797" t="s">
        <v>31</v>
      </c>
      <c r="J3797" t="s">
        <v>564</v>
      </c>
      <c r="K3797" t="s">
        <v>33</v>
      </c>
      <c r="L3797" t="s">
        <v>34</v>
      </c>
      <c r="M3797" t="s">
        <v>35</v>
      </c>
      <c r="N3797" s="1">
        <v>42205</v>
      </c>
      <c r="O3797" t="s">
        <v>565</v>
      </c>
      <c r="P3797" t="s">
        <v>566</v>
      </c>
      <c r="Q3797" t="s">
        <v>567</v>
      </c>
      <c r="R3797">
        <v>2</v>
      </c>
      <c r="S3797" t="s">
        <v>9088</v>
      </c>
      <c r="T3797" s="2">
        <v>0.03</v>
      </c>
      <c r="U3797" t="s">
        <v>9089</v>
      </c>
      <c r="V3797" t="s">
        <v>9090</v>
      </c>
      <c r="W3797" t="s">
        <v>224</v>
      </c>
      <c r="X3797" t="s">
        <v>9091</v>
      </c>
    </row>
    <row r="3798" spans="1:24" x14ac:dyDescent="0.3">
      <c r="A3798" t="s">
        <v>1056</v>
      </c>
      <c r="B3798" s="1">
        <v>42504</v>
      </c>
      <c r="C3798" t="s">
        <v>1057</v>
      </c>
      <c r="D3798" t="s">
        <v>1058</v>
      </c>
      <c r="E3798" t="s">
        <v>27</v>
      </c>
      <c r="F3798" t="s">
        <v>28</v>
      </c>
      <c r="G3798" t="s">
        <v>77</v>
      </c>
      <c r="H3798" t="s">
        <v>422</v>
      </c>
      <c r="I3798" t="s">
        <v>31</v>
      </c>
      <c r="J3798" t="s">
        <v>423</v>
      </c>
      <c r="K3798" t="s">
        <v>94</v>
      </c>
      <c r="L3798" t="s">
        <v>95</v>
      </c>
      <c r="M3798" t="s">
        <v>35</v>
      </c>
      <c r="N3798" s="1">
        <v>42506</v>
      </c>
      <c r="O3798" t="s">
        <v>424</v>
      </c>
      <c r="P3798" t="s">
        <v>356</v>
      </c>
      <c r="Q3798" t="s">
        <v>341</v>
      </c>
      <c r="R3798">
        <v>33</v>
      </c>
      <c r="S3798" t="s">
        <v>1059</v>
      </c>
      <c r="T3798" s="2">
        <v>0.05</v>
      </c>
      <c r="U3798" t="s">
        <v>114</v>
      </c>
      <c r="V3798" t="s">
        <v>1060</v>
      </c>
      <c r="W3798" t="s">
        <v>428</v>
      </c>
      <c r="X3798" t="s">
        <v>1061</v>
      </c>
    </row>
    <row r="3799" spans="1:24" x14ac:dyDescent="0.3">
      <c r="A3799" t="s">
        <v>1056</v>
      </c>
      <c r="B3799" s="1">
        <v>42298</v>
      </c>
      <c r="C3799" t="s">
        <v>2838</v>
      </c>
      <c r="D3799" t="s">
        <v>1617</v>
      </c>
      <c r="E3799" t="s">
        <v>27</v>
      </c>
      <c r="F3799" t="s">
        <v>28</v>
      </c>
      <c r="G3799" t="s">
        <v>77</v>
      </c>
      <c r="H3799" t="s">
        <v>78</v>
      </c>
      <c r="I3799" t="s">
        <v>196</v>
      </c>
      <c r="J3799" t="s">
        <v>135</v>
      </c>
      <c r="K3799" t="s">
        <v>94</v>
      </c>
      <c r="L3799" t="s">
        <v>95</v>
      </c>
      <c r="M3799" t="s">
        <v>35</v>
      </c>
      <c r="N3799" s="1">
        <v>42300</v>
      </c>
      <c r="O3799" t="s">
        <v>136</v>
      </c>
      <c r="P3799" t="s">
        <v>137</v>
      </c>
      <c r="Q3799" t="s">
        <v>52</v>
      </c>
      <c r="R3799">
        <v>31</v>
      </c>
      <c r="S3799" t="s">
        <v>534</v>
      </c>
      <c r="T3799" s="2">
        <v>0.08</v>
      </c>
      <c r="U3799" t="s">
        <v>1025</v>
      </c>
      <c r="V3799" t="s">
        <v>5034</v>
      </c>
      <c r="W3799" t="s">
        <v>72</v>
      </c>
      <c r="X3799" t="s">
        <v>5035</v>
      </c>
    </row>
    <row r="3800" spans="1:24" x14ac:dyDescent="0.3">
      <c r="A3800" t="s">
        <v>1056</v>
      </c>
      <c r="B3800" s="1">
        <v>42318</v>
      </c>
      <c r="C3800" t="s">
        <v>572</v>
      </c>
      <c r="D3800" t="s">
        <v>306</v>
      </c>
      <c r="E3800" t="s">
        <v>46</v>
      </c>
      <c r="F3800" t="s">
        <v>47</v>
      </c>
      <c r="G3800" t="s">
        <v>91</v>
      </c>
      <c r="H3800" t="s">
        <v>107</v>
      </c>
      <c r="I3800" t="s">
        <v>196</v>
      </c>
      <c r="J3800" t="s">
        <v>478</v>
      </c>
      <c r="K3800" t="s">
        <v>94</v>
      </c>
      <c r="L3800" t="s">
        <v>95</v>
      </c>
      <c r="M3800" t="s">
        <v>35</v>
      </c>
      <c r="N3800" s="1">
        <v>42320</v>
      </c>
      <c r="O3800" t="s">
        <v>479</v>
      </c>
      <c r="P3800" t="s">
        <v>480</v>
      </c>
      <c r="Q3800" t="s">
        <v>98</v>
      </c>
      <c r="R3800">
        <v>38</v>
      </c>
      <c r="S3800" t="s">
        <v>2141</v>
      </c>
      <c r="T3800" s="2">
        <v>0.09</v>
      </c>
      <c r="U3800" t="s">
        <v>6442</v>
      </c>
      <c r="V3800" t="s">
        <v>6443</v>
      </c>
      <c r="W3800" t="s">
        <v>224</v>
      </c>
      <c r="X3800" t="s">
        <v>6444</v>
      </c>
    </row>
    <row r="3801" spans="1:24" x14ac:dyDescent="0.3">
      <c r="A3801" t="s">
        <v>1056</v>
      </c>
      <c r="B3801" s="1">
        <v>42521</v>
      </c>
      <c r="C3801" t="s">
        <v>10808</v>
      </c>
      <c r="D3801" t="s">
        <v>365</v>
      </c>
      <c r="E3801" t="s">
        <v>46</v>
      </c>
      <c r="F3801" t="s">
        <v>47</v>
      </c>
      <c r="G3801" t="s">
        <v>29</v>
      </c>
      <c r="H3801" t="s">
        <v>48</v>
      </c>
      <c r="I3801" t="s">
        <v>63</v>
      </c>
      <c r="J3801" t="s">
        <v>135</v>
      </c>
      <c r="K3801" t="s">
        <v>94</v>
      </c>
      <c r="L3801" t="s">
        <v>34</v>
      </c>
      <c r="M3801" t="s">
        <v>35</v>
      </c>
      <c r="N3801" s="1">
        <v>42523</v>
      </c>
      <c r="O3801" t="s">
        <v>136</v>
      </c>
      <c r="P3801" t="s">
        <v>137</v>
      </c>
      <c r="Q3801" t="s">
        <v>52</v>
      </c>
      <c r="R3801">
        <v>9</v>
      </c>
      <c r="S3801" t="s">
        <v>4633</v>
      </c>
      <c r="T3801" s="2">
        <v>0.05</v>
      </c>
      <c r="U3801" t="s">
        <v>52</v>
      </c>
      <c r="V3801" t="s">
        <v>141</v>
      </c>
      <c r="W3801" t="s">
        <v>72</v>
      </c>
      <c r="X3801" t="s">
        <v>10809</v>
      </c>
    </row>
    <row r="3802" spans="1:24" x14ac:dyDescent="0.3">
      <c r="A3802" t="s">
        <v>1056</v>
      </c>
      <c r="B3802" s="1">
        <v>42700</v>
      </c>
      <c r="C3802" t="s">
        <v>852</v>
      </c>
      <c r="D3802" t="s">
        <v>280</v>
      </c>
      <c r="E3802" t="s">
        <v>27</v>
      </c>
      <c r="F3802" t="s">
        <v>28</v>
      </c>
      <c r="G3802" t="s">
        <v>77</v>
      </c>
      <c r="H3802" t="s">
        <v>281</v>
      </c>
      <c r="I3802" t="s">
        <v>63</v>
      </c>
      <c r="J3802" t="s">
        <v>441</v>
      </c>
      <c r="K3802" t="s">
        <v>94</v>
      </c>
      <c r="L3802" t="s">
        <v>95</v>
      </c>
      <c r="M3802" t="s">
        <v>35</v>
      </c>
      <c r="N3802" s="1">
        <v>42702</v>
      </c>
      <c r="O3802" t="s">
        <v>442</v>
      </c>
      <c r="P3802" t="s">
        <v>443</v>
      </c>
      <c r="Q3802" t="s">
        <v>444</v>
      </c>
      <c r="R3802">
        <v>33</v>
      </c>
      <c r="S3802" t="s">
        <v>12200</v>
      </c>
      <c r="T3802" s="2">
        <v>7.0000000000000007E-2</v>
      </c>
      <c r="U3802" t="s">
        <v>127</v>
      </c>
      <c r="V3802" t="s">
        <v>12201</v>
      </c>
      <c r="W3802" t="s">
        <v>448</v>
      </c>
      <c r="X3802" t="s">
        <v>12202</v>
      </c>
    </row>
    <row r="3803" spans="1:24" x14ac:dyDescent="0.3">
      <c r="A3803" t="s">
        <v>12657</v>
      </c>
      <c r="B3803" s="1">
        <v>42657</v>
      </c>
      <c r="C3803" t="s">
        <v>1242</v>
      </c>
      <c r="D3803" t="s">
        <v>61</v>
      </c>
      <c r="E3803" t="s">
        <v>27</v>
      </c>
      <c r="F3803" t="s">
        <v>28</v>
      </c>
      <c r="G3803" t="s">
        <v>77</v>
      </c>
      <c r="H3803" t="s">
        <v>62</v>
      </c>
      <c r="I3803" t="s">
        <v>31</v>
      </c>
      <c r="J3803" t="s">
        <v>1853</v>
      </c>
      <c r="K3803" t="s">
        <v>94</v>
      </c>
      <c r="L3803" t="s">
        <v>95</v>
      </c>
      <c r="M3803" t="s">
        <v>156</v>
      </c>
      <c r="N3803" s="1">
        <v>42662</v>
      </c>
      <c r="O3803" t="s">
        <v>1854</v>
      </c>
      <c r="P3803" t="s">
        <v>1855</v>
      </c>
      <c r="Q3803" t="s">
        <v>1856</v>
      </c>
      <c r="R3803">
        <v>49</v>
      </c>
      <c r="S3803" t="s">
        <v>12658</v>
      </c>
      <c r="T3803" s="2">
        <v>0.03</v>
      </c>
      <c r="U3803" t="s">
        <v>12659</v>
      </c>
      <c r="V3803" t="s">
        <v>12660</v>
      </c>
      <c r="W3803" t="s">
        <v>165</v>
      </c>
      <c r="X3803" t="s">
        <v>10104</v>
      </c>
    </row>
    <row r="3804" spans="1:24" x14ac:dyDescent="0.3">
      <c r="A3804" t="s">
        <v>9902</v>
      </c>
      <c r="B3804" s="1">
        <v>42524</v>
      </c>
      <c r="C3804" t="s">
        <v>5891</v>
      </c>
      <c r="D3804" t="s">
        <v>432</v>
      </c>
      <c r="E3804" t="s">
        <v>27</v>
      </c>
      <c r="F3804" t="s">
        <v>28</v>
      </c>
      <c r="G3804" t="s">
        <v>77</v>
      </c>
      <c r="H3804" t="s">
        <v>433</v>
      </c>
      <c r="I3804" t="s">
        <v>196</v>
      </c>
      <c r="J3804" t="s">
        <v>1278</v>
      </c>
      <c r="K3804" t="s">
        <v>94</v>
      </c>
      <c r="L3804" t="s">
        <v>34</v>
      </c>
      <c r="M3804" t="s">
        <v>35</v>
      </c>
      <c r="N3804" s="1">
        <v>42526</v>
      </c>
      <c r="O3804" t="s">
        <v>36</v>
      </c>
      <c r="P3804" t="s">
        <v>111</v>
      </c>
      <c r="Q3804" t="s">
        <v>52</v>
      </c>
      <c r="R3804">
        <v>1</v>
      </c>
      <c r="S3804" t="s">
        <v>2333</v>
      </c>
      <c r="T3804" s="2">
        <v>0</v>
      </c>
      <c r="U3804" t="s">
        <v>2334</v>
      </c>
      <c r="V3804" t="s">
        <v>2609</v>
      </c>
      <c r="W3804" t="s">
        <v>1282</v>
      </c>
      <c r="X3804" t="s">
        <v>1115</v>
      </c>
    </row>
    <row r="3805" spans="1:24" x14ac:dyDescent="0.3">
      <c r="A3805" t="s">
        <v>9902</v>
      </c>
      <c r="B3805" s="1">
        <v>42478</v>
      </c>
      <c r="C3805" t="s">
        <v>11730</v>
      </c>
      <c r="D3805" t="s">
        <v>551</v>
      </c>
      <c r="E3805" t="s">
        <v>27</v>
      </c>
      <c r="F3805" t="s">
        <v>28</v>
      </c>
      <c r="G3805" t="s">
        <v>134</v>
      </c>
      <c r="H3805" t="s">
        <v>289</v>
      </c>
      <c r="I3805" t="s">
        <v>63</v>
      </c>
      <c r="J3805" t="s">
        <v>1278</v>
      </c>
      <c r="K3805" t="s">
        <v>94</v>
      </c>
      <c r="L3805" t="s">
        <v>34</v>
      </c>
      <c r="M3805" t="s">
        <v>156</v>
      </c>
      <c r="N3805" s="1">
        <v>42479</v>
      </c>
      <c r="O3805" t="s">
        <v>36</v>
      </c>
      <c r="P3805" t="s">
        <v>111</v>
      </c>
      <c r="Q3805" t="s">
        <v>52</v>
      </c>
      <c r="R3805">
        <v>8</v>
      </c>
      <c r="S3805" t="s">
        <v>2333</v>
      </c>
      <c r="T3805" s="2">
        <v>0</v>
      </c>
      <c r="U3805" t="s">
        <v>2334</v>
      </c>
      <c r="V3805" t="s">
        <v>2609</v>
      </c>
      <c r="W3805" t="s">
        <v>1282</v>
      </c>
      <c r="X3805" t="s">
        <v>1115</v>
      </c>
    </row>
    <row r="3806" spans="1:24" x14ac:dyDescent="0.3">
      <c r="A3806" t="s">
        <v>9902</v>
      </c>
      <c r="B3806" s="1">
        <v>42435</v>
      </c>
      <c r="C3806" t="s">
        <v>2331</v>
      </c>
      <c r="D3806" t="s">
        <v>2332</v>
      </c>
      <c r="E3806" t="s">
        <v>27</v>
      </c>
      <c r="F3806" t="s">
        <v>28</v>
      </c>
      <c r="G3806" t="s">
        <v>91</v>
      </c>
      <c r="H3806" t="s">
        <v>422</v>
      </c>
      <c r="I3806" t="s">
        <v>63</v>
      </c>
      <c r="J3806" t="s">
        <v>1278</v>
      </c>
      <c r="K3806" t="s">
        <v>94</v>
      </c>
      <c r="L3806" t="s">
        <v>34</v>
      </c>
      <c r="M3806" t="s">
        <v>35</v>
      </c>
      <c r="N3806" s="1">
        <v>42436</v>
      </c>
      <c r="O3806" t="s">
        <v>36</v>
      </c>
      <c r="P3806" t="s">
        <v>111</v>
      </c>
      <c r="Q3806" t="s">
        <v>52</v>
      </c>
      <c r="R3806">
        <v>16</v>
      </c>
      <c r="S3806" t="s">
        <v>2333</v>
      </c>
      <c r="T3806" s="2">
        <v>0.02</v>
      </c>
      <c r="U3806" t="s">
        <v>2334</v>
      </c>
      <c r="V3806" t="s">
        <v>2609</v>
      </c>
      <c r="W3806" t="s">
        <v>1282</v>
      </c>
      <c r="X3806" t="s">
        <v>1115</v>
      </c>
    </row>
    <row r="3807" spans="1:24" x14ac:dyDescent="0.3">
      <c r="A3807" t="s">
        <v>8111</v>
      </c>
      <c r="B3807" s="1">
        <v>41965</v>
      </c>
      <c r="C3807" t="s">
        <v>3019</v>
      </c>
      <c r="D3807" t="s">
        <v>551</v>
      </c>
      <c r="E3807" t="s">
        <v>27</v>
      </c>
      <c r="F3807" t="s">
        <v>28</v>
      </c>
      <c r="G3807" t="s">
        <v>134</v>
      </c>
      <c r="H3807" t="s">
        <v>289</v>
      </c>
      <c r="I3807" t="s">
        <v>31</v>
      </c>
      <c r="J3807" t="s">
        <v>975</v>
      </c>
      <c r="K3807" t="s">
        <v>33</v>
      </c>
      <c r="L3807" t="s">
        <v>392</v>
      </c>
      <c r="M3807" t="s">
        <v>393</v>
      </c>
      <c r="N3807" s="1">
        <v>41967</v>
      </c>
      <c r="O3807" t="s">
        <v>976</v>
      </c>
      <c r="P3807" t="s">
        <v>977</v>
      </c>
      <c r="Q3807" t="s">
        <v>978</v>
      </c>
      <c r="R3807">
        <v>44</v>
      </c>
      <c r="S3807" t="s">
        <v>8112</v>
      </c>
      <c r="T3807" s="2">
        <v>0.03</v>
      </c>
      <c r="U3807" t="s">
        <v>8113</v>
      </c>
      <c r="V3807" t="s">
        <v>8114</v>
      </c>
      <c r="W3807" t="s">
        <v>982</v>
      </c>
      <c r="X3807" t="s">
        <v>6113</v>
      </c>
    </row>
    <row r="3808" spans="1:24" x14ac:dyDescent="0.3">
      <c r="A3808" t="s">
        <v>12075</v>
      </c>
      <c r="B3808" s="1">
        <v>42586</v>
      </c>
      <c r="C3808" t="s">
        <v>7117</v>
      </c>
      <c r="D3808" t="s">
        <v>551</v>
      </c>
      <c r="E3808" t="s">
        <v>27</v>
      </c>
      <c r="F3808" t="s">
        <v>28</v>
      </c>
      <c r="G3808" t="s">
        <v>29</v>
      </c>
      <c r="H3808" t="s">
        <v>289</v>
      </c>
      <c r="I3808" t="s">
        <v>92</v>
      </c>
      <c r="J3808" t="s">
        <v>423</v>
      </c>
      <c r="K3808" t="s">
        <v>94</v>
      </c>
      <c r="L3808" t="s">
        <v>34</v>
      </c>
      <c r="M3808" t="s">
        <v>35</v>
      </c>
      <c r="N3808" s="1">
        <v>42588</v>
      </c>
      <c r="O3808" t="s">
        <v>424</v>
      </c>
      <c r="P3808" t="s">
        <v>356</v>
      </c>
      <c r="Q3808" t="s">
        <v>341</v>
      </c>
      <c r="R3808">
        <v>34</v>
      </c>
      <c r="S3808" t="s">
        <v>12076</v>
      </c>
      <c r="T3808" s="2">
        <v>0.03</v>
      </c>
      <c r="U3808" t="s">
        <v>98</v>
      </c>
      <c r="V3808" t="s">
        <v>12077</v>
      </c>
      <c r="W3808" t="s">
        <v>428</v>
      </c>
      <c r="X3808" t="s">
        <v>3339</v>
      </c>
    </row>
    <row r="3809" spans="1:24" x14ac:dyDescent="0.3">
      <c r="A3809" t="s">
        <v>12075</v>
      </c>
      <c r="B3809" s="1">
        <v>42641</v>
      </c>
      <c r="C3809" t="s">
        <v>840</v>
      </c>
      <c r="D3809" t="s">
        <v>76</v>
      </c>
      <c r="E3809" t="s">
        <v>27</v>
      </c>
      <c r="F3809" t="s">
        <v>28</v>
      </c>
      <c r="G3809" t="s">
        <v>134</v>
      </c>
      <c r="H3809" t="s">
        <v>78</v>
      </c>
      <c r="I3809" t="s">
        <v>92</v>
      </c>
      <c r="J3809" t="s">
        <v>541</v>
      </c>
      <c r="K3809" t="s">
        <v>94</v>
      </c>
      <c r="L3809" t="s">
        <v>95</v>
      </c>
      <c r="M3809" t="s">
        <v>35</v>
      </c>
      <c r="N3809" s="1">
        <v>42643</v>
      </c>
      <c r="O3809" t="s">
        <v>542</v>
      </c>
      <c r="P3809" t="s">
        <v>543</v>
      </c>
      <c r="Q3809" t="s">
        <v>544</v>
      </c>
      <c r="R3809">
        <v>35</v>
      </c>
      <c r="S3809" t="s">
        <v>12463</v>
      </c>
      <c r="T3809" s="2">
        <v>0.1</v>
      </c>
      <c r="U3809" t="s">
        <v>5703</v>
      </c>
      <c r="V3809" t="s">
        <v>12464</v>
      </c>
      <c r="W3809" t="s">
        <v>547</v>
      </c>
      <c r="X3809" t="s">
        <v>8975</v>
      </c>
    </row>
    <row r="3810" spans="1:24" x14ac:dyDescent="0.3">
      <c r="A3810" t="s">
        <v>12075</v>
      </c>
      <c r="B3810" s="1">
        <v>42249</v>
      </c>
      <c r="C3810" t="s">
        <v>1974</v>
      </c>
      <c r="D3810" t="s">
        <v>506</v>
      </c>
      <c r="E3810" t="s">
        <v>27</v>
      </c>
      <c r="F3810" t="s">
        <v>28</v>
      </c>
      <c r="G3810" t="s">
        <v>77</v>
      </c>
      <c r="H3810" t="s">
        <v>62</v>
      </c>
      <c r="I3810" t="s">
        <v>31</v>
      </c>
      <c r="J3810" t="s">
        <v>2182</v>
      </c>
      <c r="K3810" t="s">
        <v>33</v>
      </c>
      <c r="L3810" t="s">
        <v>65</v>
      </c>
      <c r="M3810" t="s">
        <v>35</v>
      </c>
      <c r="N3810" s="1">
        <v>42252</v>
      </c>
      <c r="O3810" t="s">
        <v>2183</v>
      </c>
      <c r="P3810" t="s">
        <v>2184</v>
      </c>
      <c r="Q3810" t="s">
        <v>2185</v>
      </c>
      <c r="R3810">
        <v>24</v>
      </c>
      <c r="S3810" t="s">
        <v>8403</v>
      </c>
      <c r="T3810" s="2">
        <v>0.01</v>
      </c>
      <c r="U3810" t="s">
        <v>2564</v>
      </c>
      <c r="V3810" t="s">
        <v>12646</v>
      </c>
      <c r="W3810" t="s">
        <v>2189</v>
      </c>
      <c r="X3810" t="s">
        <v>12647</v>
      </c>
    </row>
    <row r="3811" spans="1:24" x14ac:dyDescent="0.3">
      <c r="A3811" t="s">
        <v>11783</v>
      </c>
      <c r="B3811" s="1">
        <v>42228</v>
      </c>
      <c r="C3811" t="s">
        <v>1097</v>
      </c>
      <c r="D3811" t="s">
        <v>1098</v>
      </c>
      <c r="E3811" t="s">
        <v>27</v>
      </c>
      <c r="F3811" t="s">
        <v>28</v>
      </c>
      <c r="G3811" t="s">
        <v>77</v>
      </c>
      <c r="H3811" t="s">
        <v>78</v>
      </c>
      <c r="I3811" t="s">
        <v>121</v>
      </c>
      <c r="J3811" t="s">
        <v>1104</v>
      </c>
      <c r="K3811" t="s">
        <v>33</v>
      </c>
      <c r="L3811" t="s">
        <v>34</v>
      </c>
      <c r="M3811" t="s">
        <v>35</v>
      </c>
      <c r="N3811" s="1">
        <v>42231</v>
      </c>
      <c r="O3811" t="s">
        <v>1105</v>
      </c>
      <c r="P3811" t="s">
        <v>1106</v>
      </c>
      <c r="Q3811" t="s">
        <v>1107</v>
      </c>
      <c r="R3811">
        <v>16</v>
      </c>
      <c r="S3811" t="s">
        <v>6427</v>
      </c>
      <c r="T3811" s="2">
        <v>0.1</v>
      </c>
      <c r="U3811" t="s">
        <v>9293</v>
      </c>
      <c r="V3811" t="s">
        <v>4039</v>
      </c>
      <c r="W3811" t="s">
        <v>1109</v>
      </c>
      <c r="X3811" t="s">
        <v>11784</v>
      </c>
    </row>
    <row r="3812" spans="1:24" x14ac:dyDescent="0.3">
      <c r="A3812" t="s">
        <v>3694</v>
      </c>
      <c r="B3812" s="1">
        <v>42463</v>
      </c>
      <c r="C3812" t="s">
        <v>798</v>
      </c>
      <c r="D3812" t="s">
        <v>61</v>
      </c>
      <c r="E3812" t="s">
        <v>27</v>
      </c>
      <c r="F3812" t="s">
        <v>28</v>
      </c>
      <c r="G3812" t="s">
        <v>29</v>
      </c>
      <c r="H3812" t="s">
        <v>62</v>
      </c>
      <c r="I3812" t="s">
        <v>31</v>
      </c>
      <c r="J3812" t="s">
        <v>651</v>
      </c>
      <c r="K3812" t="s">
        <v>94</v>
      </c>
      <c r="L3812" t="s">
        <v>95</v>
      </c>
      <c r="M3812" t="s">
        <v>35</v>
      </c>
      <c r="N3812" s="1">
        <v>42463</v>
      </c>
      <c r="O3812" t="s">
        <v>652</v>
      </c>
      <c r="P3812" t="s">
        <v>653</v>
      </c>
      <c r="Q3812" t="s">
        <v>98</v>
      </c>
      <c r="R3812">
        <v>27</v>
      </c>
      <c r="S3812" t="s">
        <v>2360</v>
      </c>
      <c r="T3812" s="2">
        <v>7.0000000000000007E-2</v>
      </c>
      <c r="U3812" t="s">
        <v>1409</v>
      </c>
      <c r="V3812" t="s">
        <v>3695</v>
      </c>
      <c r="W3812" t="s">
        <v>57</v>
      </c>
      <c r="X3812" t="s">
        <v>3696</v>
      </c>
    </row>
    <row r="3813" spans="1:24" x14ac:dyDescent="0.3">
      <c r="A3813" t="s">
        <v>3694</v>
      </c>
      <c r="B3813" s="1">
        <v>42381</v>
      </c>
      <c r="C3813" t="s">
        <v>530</v>
      </c>
      <c r="D3813" t="s">
        <v>1292</v>
      </c>
      <c r="E3813" t="s">
        <v>27</v>
      </c>
      <c r="F3813" t="s">
        <v>28</v>
      </c>
      <c r="G3813" t="s">
        <v>134</v>
      </c>
      <c r="H3813" t="s">
        <v>30</v>
      </c>
      <c r="I3813" t="s">
        <v>196</v>
      </c>
      <c r="J3813" t="s">
        <v>564</v>
      </c>
      <c r="K3813" t="s">
        <v>94</v>
      </c>
      <c r="L3813" t="s">
        <v>95</v>
      </c>
      <c r="M3813" t="s">
        <v>156</v>
      </c>
      <c r="N3813" s="1">
        <v>42383</v>
      </c>
      <c r="O3813" t="s">
        <v>565</v>
      </c>
      <c r="P3813" t="s">
        <v>566</v>
      </c>
      <c r="Q3813" t="s">
        <v>567</v>
      </c>
      <c r="R3813">
        <v>34</v>
      </c>
      <c r="S3813" t="s">
        <v>6491</v>
      </c>
      <c r="T3813" s="2">
        <v>7.0000000000000007E-2</v>
      </c>
      <c r="U3813" t="s">
        <v>5404</v>
      </c>
      <c r="V3813" t="s">
        <v>5183</v>
      </c>
      <c r="W3813" t="s">
        <v>224</v>
      </c>
      <c r="X3813" t="s">
        <v>8171</v>
      </c>
    </row>
    <row r="3814" spans="1:24" x14ac:dyDescent="0.3">
      <c r="A3814" t="s">
        <v>3694</v>
      </c>
      <c r="B3814" s="1">
        <v>42686</v>
      </c>
      <c r="C3814" t="s">
        <v>650</v>
      </c>
      <c r="D3814" t="s">
        <v>204</v>
      </c>
      <c r="E3814" t="s">
        <v>27</v>
      </c>
      <c r="F3814" t="s">
        <v>28</v>
      </c>
      <c r="G3814" t="s">
        <v>29</v>
      </c>
      <c r="H3814" t="s">
        <v>205</v>
      </c>
      <c r="I3814" t="s">
        <v>121</v>
      </c>
      <c r="J3814" t="s">
        <v>355</v>
      </c>
      <c r="K3814" t="s">
        <v>94</v>
      </c>
      <c r="L3814" t="s">
        <v>95</v>
      </c>
      <c r="M3814" t="s">
        <v>35</v>
      </c>
      <c r="N3814" s="1">
        <v>42686</v>
      </c>
      <c r="O3814" t="s">
        <v>129</v>
      </c>
      <c r="P3814" t="s">
        <v>356</v>
      </c>
      <c r="Q3814" t="s">
        <v>357</v>
      </c>
      <c r="R3814">
        <v>37</v>
      </c>
      <c r="S3814" t="s">
        <v>8198</v>
      </c>
      <c r="T3814" s="2">
        <v>0.09</v>
      </c>
      <c r="U3814" t="s">
        <v>212</v>
      </c>
      <c r="V3814" t="s">
        <v>9505</v>
      </c>
      <c r="W3814" t="s">
        <v>361</v>
      </c>
      <c r="X3814" t="s">
        <v>9506</v>
      </c>
    </row>
    <row r="3815" spans="1:24" x14ac:dyDescent="0.3">
      <c r="A3815" t="s">
        <v>3694</v>
      </c>
      <c r="B3815" s="1">
        <v>42484</v>
      </c>
      <c r="C3815" t="s">
        <v>1496</v>
      </c>
      <c r="D3815" t="s">
        <v>591</v>
      </c>
      <c r="E3815" t="s">
        <v>27</v>
      </c>
      <c r="F3815" t="s">
        <v>28</v>
      </c>
      <c r="G3815" t="s">
        <v>77</v>
      </c>
      <c r="H3815" t="s">
        <v>241</v>
      </c>
      <c r="I3815" t="s">
        <v>92</v>
      </c>
      <c r="J3815" t="s">
        <v>355</v>
      </c>
      <c r="K3815" t="s">
        <v>94</v>
      </c>
      <c r="L3815" t="s">
        <v>95</v>
      </c>
      <c r="M3815" t="s">
        <v>35</v>
      </c>
      <c r="N3815" s="1">
        <v>42486</v>
      </c>
      <c r="O3815" t="s">
        <v>129</v>
      </c>
      <c r="P3815" t="s">
        <v>356</v>
      </c>
      <c r="Q3815" t="s">
        <v>357</v>
      </c>
      <c r="R3815">
        <v>42</v>
      </c>
      <c r="S3815" t="s">
        <v>8291</v>
      </c>
      <c r="T3815" s="2">
        <v>7.0000000000000007E-2</v>
      </c>
      <c r="U3815" t="s">
        <v>6442</v>
      </c>
      <c r="V3815" t="s">
        <v>11836</v>
      </c>
      <c r="W3815" t="s">
        <v>361</v>
      </c>
      <c r="X3815" t="s">
        <v>11837</v>
      </c>
    </row>
    <row r="3816" spans="1:24" x14ac:dyDescent="0.3">
      <c r="A3816" t="s">
        <v>7725</v>
      </c>
      <c r="B3816" s="1">
        <v>42553</v>
      </c>
      <c r="C3816" t="s">
        <v>2602</v>
      </c>
      <c r="D3816" t="s">
        <v>929</v>
      </c>
      <c r="E3816" t="s">
        <v>27</v>
      </c>
      <c r="F3816" t="s">
        <v>28</v>
      </c>
      <c r="G3816" t="s">
        <v>77</v>
      </c>
      <c r="H3816" t="s">
        <v>217</v>
      </c>
      <c r="I3816" t="s">
        <v>92</v>
      </c>
      <c r="J3816" t="s">
        <v>163</v>
      </c>
      <c r="K3816" t="s">
        <v>94</v>
      </c>
      <c r="L3816" t="s">
        <v>34</v>
      </c>
      <c r="M3816" t="s">
        <v>35</v>
      </c>
      <c r="N3816" s="1">
        <v>42554</v>
      </c>
      <c r="O3816" t="s">
        <v>164</v>
      </c>
      <c r="P3816" t="s">
        <v>165</v>
      </c>
      <c r="Q3816" t="s">
        <v>166</v>
      </c>
      <c r="R3816">
        <v>19</v>
      </c>
      <c r="S3816" t="s">
        <v>7726</v>
      </c>
      <c r="T3816" s="2">
        <v>0.04</v>
      </c>
      <c r="U3816" t="s">
        <v>7727</v>
      </c>
      <c r="V3816" t="s">
        <v>1636</v>
      </c>
      <c r="W3816" t="s">
        <v>170</v>
      </c>
      <c r="X3816" t="s">
        <v>7728</v>
      </c>
    </row>
    <row r="3817" spans="1:24" x14ac:dyDescent="0.3">
      <c r="A3817" t="s">
        <v>7725</v>
      </c>
      <c r="B3817" s="1">
        <v>42665</v>
      </c>
      <c r="C3817" t="s">
        <v>12252</v>
      </c>
      <c r="D3817" t="s">
        <v>12253</v>
      </c>
      <c r="E3817" t="s">
        <v>27</v>
      </c>
      <c r="F3817" t="s">
        <v>28</v>
      </c>
      <c r="G3817" t="s">
        <v>77</v>
      </c>
      <c r="H3817" t="s">
        <v>241</v>
      </c>
      <c r="I3817" t="s">
        <v>31</v>
      </c>
      <c r="J3817" t="s">
        <v>5373</v>
      </c>
      <c r="K3817" t="s">
        <v>33</v>
      </c>
      <c r="L3817" t="s">
        <v>34</v>
      </c>
      <c r="M3817" t="s">
        <v>35</v>
      </c>
      <c r="N3817" s="1">
        <v>42666</v>
      </c>
      <c r="O3817" t="s">
        <v>5374</v>
      </c>
      <c r="P3817" t="s">
        <v>3412</v>
      </c>
      <c r="Q3817" t="s">
        <v>1220</v>
      </c>
      <c r="R3817">
        <v>20</v>
      </c>
      <c r="S3817" t="s">
        <v>10959</v>
      </c>
      <c r="T3817" s="2">
        <v>0.04</v>
      </c>
      <c r="U3817" t="s">
        <v>8179</v>
      </c>
      <c r="V3817" t="s">
        <v>12254</v>
      </c>
      <c r="W3817" t="s">
        <v>5375</v>
      </c>
      <c r="X3817" t="s">
        <v>4342</v>
      </c>
    </row>
    <row r="3818" spans="1:24" x14ac:dyDescent="0.3">
      <c r="A3818" t="s">
        <v>8453</v>
      </c>
      <c r="B3818" s="1">
        <v>42119</v>
      </c>
      <c r="C3818" t="s">
        <v>227</v>
      </c>
      <c r="D3818" t="s">
        <v>228</v>
      </c>
      <c r="E3818" t="s">
        <v>46</v>
      </c>
      <c r="F3818" t="s">
        <v>47</v>
      </c>
      <c r="G3818" t="s">
        <v>77</v>
      </c>
      <c r="H3818" t="s">
        <v>107</v>
      </c>
      <c r="I3818" t="s">
        <v>63</v>
      </c>
      <c r="J3818" t="s">
        <v>896</v>
      </c>
      <c r="K3818" t="s">
        <v>94</v>
      </c>
      <c r="L3818" t="s">
        <v>95</v>
      </c>
      <c r="M3818" t="s">
        <v>35</v>
      </c>
      <c r="N3818" s="1">
        <v>42121</v>
      </c>
      <c r="O3818" t="s">
        <v>501</v>
      </c>
      <c r="P3818" t="s">
        <v>897</v>
      </c>
      <c r="Q3818" t="s">
        <v>898</v>
      </c>
      <c r="R3818">
        <v>50</v>
      </c>
      <c r="S3818" t="s">
        <v>8454</v>
      </c>
      <c r="T3818" s="2">
        <v>0.08</v>
      </c>
      <c r="U3818" t="s">
        <v>8455</v>
      </c>
      <c r="V3818" t="s">
        <v>8456</v>
      </c>
      <c r="W3818" t="s">
        <v>902</v>
      </c>
      <c r="X3818" t="s">
        <v>8457</v>
      </c>
    </row>
    <row r="3819" spans="1:24" x14ac:dyDescent="0.3">
      <c r="A3819" t="s">
        <v>8453</v>
      </c>
      <c r="B3819" s="1">
        <v>42635</v>
      </c>
      <c r="C3819" t="s">
        <v>632</v>
      </c>
      <c r="D3819" t="s">
        <v>144</v>
      </c>
      <c r="E3819" t="s">
        <v>46</v>
      </c>
      <c r="F3819" t="s">
        <v>47</v>
      </c>
      <c r="G3819" t="s">
        <v>91</v>
      </c>
      <c r="H3819" t="s">
        <v>107</v>
      </c>
      <c r="I3819" t="s">
        <v>92</v>
      </c>
      <c r="J3819" t="s">
        <v>1533</v>
      </c>
      <c r="K3819" t="s">
        <v>33</v>
      </c>
      <c r="L3819" t="s">
        <v>65</v>
      </c>
      <c r="M3819" t="s">
        <v>35</v>
      </c>
      <c r="N3819" s="1">
        <v>42636</v>
      </c>
      <c r="O3819" t="s">
        <v>1534</v>
      </c>
      <c r="P3819" t="s">
        <v>1535</v>
      </c>
      <c r="Q3819" t="s">
        <v>1536</v>
      </c>
      <c r="R3819">
        <v>8</v>
      </c>
      <c r="S3819" t="s">
        <v>12259</v>
      </c>
      <c r="T3819" s="2">
        <v>0.09</v>
      </c>
      <c r="U3819" t="s">
        <v>12260</v>
      </c>
      <c r="V3819" t="s">
        <v>12261</v>
      </c>
      <c r="W3819" t="s">
        <v>376</v>
      </c>
      <c r="X3819" t="s">
        <v>12262</v>
      </c>
    </row>
    <row r="3820" spans="1:24" x14ac:dyDescent="0.3">
      <c r="A3820" t="s">
        <v>8453</v>
      </c>
      <c r="B3820" s="1">
        <v>42419</v>
      </c>
      <c r="C3820" t="s">
        <v>2417</v>
      </c>
      <c r="D3820" t="s">
        <v>432</v>
      </c>
      <c r="E3820" t="s">
        <v>27</v>
      </c>
      <c r="F3820" t="s">
        <v>28</v>
      </c>
      <c r="G3820" t="s">
        <v>134</v>
      </c>
      <c r="H3820" t="s">
        <v>433</v>
      </c>
      <c r="I3820" t="s">
        <v>196</v>
      </c>
      <c r="J3820" t="s">
        <v>975</v>
      </c>
      <c r="K3820" t="s">
        <v>94</v>
      </c>
      <c r="L3820" t="s">
        <v>34</v>
      </c>
      <c r="M3820" t="s">
        <v>35</v>
      </c>
      <c r="N3820" s="1">
        <v>42419</v>
      </c>
      <c r="O3820" t="s">
        <v>976</v>
      </c>
      <c r="P3820" t="s">
        <v>977</v>
      </c>
      <c r="Q3820" t="s">
        <v>978</v>
      </c>
      <c r="R3820">
        <v>25</v>
      </c>
      <c r="S3820" t="s">
        <v>12348</v>
      </c>
      <c r="T3820" s="2">
        <v>0.03</v>
      </c>
      <c r="U3820" t="s">
        <v>774</v>
      </c>
      <c r="V3820" t="s">
        <v>12349</v>
      </c>
      <c r="W3820" t="s">
        <v>982</v>
      </c>
      <c r="X3820" t="s">
        <v>12350</v>
      </c>
    </row>
    <row r="3821" spans="1:24" x14ac:dyDescent="0.3">
      <c r="A3821" t="s">
        <v>8453</v>
      </c>
      <c r="B3821" s="1">
        <v>42215</v>
      </c>
      <c r="C3821" t="s">
        <v>323</v>
      </c>
      <c r="D3821" t="s">
        <v>324</v>
      </c>
      <c r="E3821" t="s">
        <v>27</v>
      </c>
      <c r="F3821" t="s">
        <v>28</v>
      </c>
      <c r="G3821" t="s">
        <v>77</v>
      </c>
      <c r="H3821" t="s">
        <v>205</v>
      </c>
      <c r="I3821" t="s">
        <v>196</v>
      </c>
      <c r="J3821" t="s">
        <v>975</v>
      </c>
      <c r="K3821" t="s">
        <v>94</v>
      </c>
      <c r="L3821" t="s">
        <v>95</v>
      </c>
      <c r="M3821" t="s">
        <v>35</v>
      </c>
      <c r="N3821" s="1">
        <v>42216</v>
      </c>
      <c r="O3821" t="s">
        <v>976</v>
      </c>
      <c r="P3821" t="s">
        <v>977</v>
      </c>
      <c r="Q3821" t="s">
        <v>978</v>
      </c>
      <c r="R3821">
        <v>15</v>
      </c>
      <c r="S3821" t="s">
        <v>10077</v>
      </c>
      <c r="T3821" s="2">
        <v>0.03</v>
      </c>
      <c r="U3821" t="s">
        <v>12549</v>
      </c>
      <c r="V3821" t="s">
        <v>3886</v>
      </c>
      <c r="W3821" t="s">
        <v>982</v>
      </c>
      <c r="X3821" t="s">
        <v>12550</v>
      </c>
    </row>
    <row r="3822" spans="1:24" x14ac:dyDescent="0.3">
      <c r="A3822" t="s">
        <v>2745</v>
      </c>
      <c r="B3822" s="1">
        <v>42363</v>
      </c>
      <c r="C3822" t="s">
        <v>2746</v>
      </c>
      <c r="D3822" t="s">
        <v>324</v>
      </c>
      <c r="E3822" t="s">
        <v>27</v>
      </c>
      <c r="F3822" t="s">
        <v>28</v>
      </c>
      <c r="G3822" t="s">
        <v>91</v>
      </c>
      <c r="H3822" t="s">
        <v>205</v>
      </c>
      <c r="I3822" t="s">
        <v>92</v>
      </c>
      <c r="J3822" t="s">
        <v>441</v>
      </c>
      <c r="K3822" t="s">
        <v>33</v>
      </c>
      <c r="L3822" t="s">
        <v>34</v>
      </c>
      <c r="M3822" t="s">
        <v>35</v>
      </c>
      <c r="N3822" s="1">
        <v>42370</v>
      </c>
      <c r="O3822" t="s">
        <v>442</v>
      </c>
      <c r="P3822" t="s">
        <v>443</v>
      </c>
      <c r="Q3822" t="s">
        <v>444</v>
      </c>
      <c r="R3822">
        <v>9</v>
      </c>
      <c r="S3822" t="s">
        <v>2747</v>
      </c>
      <c r="T3822" s="2">
        <v>0.09</v>
      </c>
      <c r="U3822" t="s">
        <v>762</v>
      </c>
      <c r="V3822" t="s">
        <v>2748</v>
      </c>
      <c r="W3822" t="s">
        <v>448</v>
      </c>
      <c r="X3822" t="s">
        <v>385</v>
      </c>
    </row>
    <row r="3823" spans="1:24" x14ac:dyDescent="0.3">
      <c r="A3823" t="s">
        <v>2745</v>
      </c>
      <c r="B3823" s="1">
        <v>42602</v>
      </c>
      <c r="C3823" t="s">
        <v>1638</v>
      </c>
      <c r="D3823" t="s">
        <v>195</v>
      </c>
      <c r="E3823" t="s">
        <v>46</v>
      </c>
      <c r="F3823" t="s">
        <v>47</v>
      </c>
      <c r="G3823" t="s">
        <v>77</v>
      </c>
      <c r="H3823" t="s">
        <v>48</v>
      </c>
      <c r="I3823" t="s">
        <v>92</v>
      </c>
      <c r="J3823" t="s">
        <v>253</v>
      </c>
      <c r="K3823" t="s">
        <v>94</v>
      </c>
      <c r="L3823" t="s">
        <v>34</v>
      </c>
      <c r="M3823" t="s">
        <v>35</v>
      </c>
      <c r="N3823" s="1">
        <v>42607</v>
      </c>
      <c r="O3823" t="s">
        <v>254</v>
      </c>
      <c r="P3823" t="s">
        <v>255</v>
      </c>
      <c r="Q3823" t="s">
        <v>256</v>
      </c>
      <c r="R3823">
        <v>23</v>
      </c>
      <c r="S3823" t="s">
        <v>7975</v>
      </c>
      <c r="T3823" s="2">
        <v>0.02</v>
      </c>
      <c r="U3823" t="s">
        <v>1639</v>
      </c>
      <c r="V3823" t="s">
        <v>7976</v>
      </c>
      <c r="W3823" t="s">
        <v>260</v>
      </c>
      <c r="X3823" t="s">
        <v>1390</v>
      </c>
    </row>
    <row r="3824" spans="1:24" x14ac:dyDescent="0.3">
      <c r="A3824" t="s">
        <v>2745</v>
      </c>
      <c r="B3824" s="1">
        <v>42276</v>
      </c>
      <c r="C3824" t="s">
        <v>1301</v>
      </c>
      <c r="D3824" t="s">
        <v>228</v>
      </c>
      <c r="E3824" t="s">
        <v>46</v>
      </c>
      <c r="F3824" t="s">
        <v>47</v>
      </c>
      <c r="G3824" t="s">
        <v>91</v>
      </c>
      <c r="H3824" t="s">
        <v>107</v>
      </c>
      <c r="I3824" t="s">
        <v>63</v>
      </c>
      <c r="J3824" t="s">
        <v>79</v>
      </c>
      <c r="K3824" t="s">
        <v>94</v>
      </c>
      <c r="L3824" t="s">
        <v>95</v>
      </c>
      <c r="M3824" t="s">
        <v>35</v>
      </c>
      <c r="N3824" s="1">
        <v>42277</v>
      </c>
      <c r="O3824" t="s">
        <v>80</v>
      </c>
      <c r="P3824" t="s">
        <v>81</v>
      </c>
      <c r="Q3824" t="s">
        <v>82</v>
      </c>
      <c r="R3824">
        <v>39</v>
      </c>
      <c r="S3824" t="s">
        <v>914</v>
      </c>
      <c r="T3824" s="2">
        <v>0.01</v>
      </c>
      <c r="U3824" t="s">
        <v>1235</v>
      </c>
      <c r="V3824" t="s">
        <v>8512</v>
      </c>
      <c r="W3824" t="s">
        <v>86</v>
      </c>
      <c r="X3824" t="s">
        <v>1801</v>
      </c>
    </row>
    <row r="3825" spans="1:24" x14ac:dyDescent="0.3">
      <c r="A3825" t="s">
        <v>2745</v>
      </c>
      <c r="B3825" s="1">
        <v>42441</v>
      </c>
      <c r="C3825" t="s">
        <v>5759</v>
      </c>
      <c r="D3825" t="s">
        <v>2407</v>
      </c>
      <c r="E3825" t="s">
        <v>27</v>
      </c>
      <c r="F3825" t="s">
        <v>28</v>
      </c>
      <c r="G3825" t="s">
        <v>29</v>
      </c>
      <c r="H3825" t="s">
        <v>289</v>
      </c>
      <c r="I3825" t="s">
        <v>63</v>
      </c>
      <c r="J3825" t="s">
        <v>1474</v>
      </c>
      <c r="K3825" t="s">
        <v>33</v>
      </c>
      <c r="L3825" t="s">
        <v>34</v>
      </c>
      <c r="M3825" t="s">
        <v>35</v>
      </c>
      <c r="N3825" s="1">
        <v>42442</v>
      </c>
      <c r="O3825" t="s">
        <v>1369</v>
      </c>
      <c r="P3825" t="s">
        <v>96</v>
      </c>
      <c r="Q3825" t="s">
        <v>1475</v>
      </c>
      <c r="R3825">
        <v>35</v>
      </c>
      <c r="S3825" t="s">
        <v>4130</v>
      </c>
      <c r="T3825" s="2">
        <v>0.05</v>
      </c>
      <c r="U3825" t="s">
        <v>112</v>
      </c>
      <c r="V3825" t="s">
        <v>9756</v>
      </c>
      <c r="W3825" t="s">
        <v>1478</v>
      </c>
      <c r="X3825" t="s">
        <v>9757</v>
      </c>
    </row>
    <row r="3826" spans="1:24" x14ac:dyDescent="0.3">
      <c r="A3826" t="s">
        <v>2745</v>
      </c>
      <c r="B3826" s="1">
        <v>42568</v>
      </c>
      <c r="C3826" t="s">
        <v>1921</v>
      </c>
      <c r="D3826" t="s">
        <v>551</v>
      </c>
      <c r="E3826" t="s">
        <v>27</v>
      </c>
      <c r="F3826" t="s">
        <v>28</v>
      </c>
      <c r="G3826" t="s">
        <v>134</v>
      </c>
      <c r="H3826" t="s">
        <v>289</v>
      </c>
      <c r="I3826" t="s">
        <v>121</v>
      </c>
      <c r="J3826" t="s">
        <v>1474</v>
      </c>
      <c r="K3826" t="s">
        <v>94</v>
      </c>
      <c r="L3826" t="s">
        <v>34</v>
      </c>
      <c r="M3826" t="s">
        <v>35</v>
      </c>
      <c r="N3826" s="1">
        <v>42569</v>
      </c>
      <c r="O3826" t="s">
        <v>1369</v>
      </c>
      <c r="P3826" t="s">
        <v>96</v>
      </c>
      <c r="Q3826" t="s">
        <v>1475</v>
      </c>
      <c r="R3826">
        <v>28</v>
      </c>
      <c r="S3826" t="s">
        <v>1883</v>
      </c>
      <c r="T3826" s="2">
        <v>0.01</v>
      </c>
      <c r="U3826" t="s">
        <v>1997</v>
      </c>
      <c r="V3826" t="s">
        <v>612</v>
      </c>
      <c r="W3826" t="s">
        <v>1478</v>
      </c>
      <c r="X3826" t="s">
        <v>9928</v>
      </c>
    </row>
    <row r="3827" spans="1:24" x14ac:dyDescent="0.3">
      <c r="A3827" t="s">
        <v>2745</v>
      </c>
      <c r="B3827" s="1">
        <v>42768</v>
      </c>
      <c r="C3827" t="s">
        <v>1112</v>
      </c>
      <c r="D3827" t="s">
        <v>133</v>
      </c>
      <c r="E3827" t="s">
        <v>27</v>
      </c>
      <c r="F3827" t="s">
        <v>28</v>
      </c>
      <c r="G3827" t="s">
        <v>29</v>
      </c>
      <c r="H3827" t="s">
        <v>62</v>
      </c>
      <c r="I3827" t="s">
        <v>196</v>
      </c>
      <c r="J3827" t="s">
        <v>1278</v>
      </c>
      <c r="K3827" t="s">
        <v>94</v>
      </c>
      <c r="L3827" t="s">
        <v>95</v>
      </c>
      <c r="M3827" t="s">
        <v>35</v>
      </c>
      <c r="N3827" s="1">
        <v>42770</v>
      </c>
      <c r="O3827" t="s">
        <v>36</v>
      </c>
      <c r="P3827" t="s">
        <v>111</v>
      </c>
      <c r="Q3827" t="s">
        <v>52</v>
      </c>
      <c r="R3827">
        <v>32</v>
      </c>
      <c r="S3827" t="s">
        <v>10261</v>
      </c>
      <c r="T3827" s="2">
        <v>0.01</v>
      </c>
      <c r="U3827" t="s">
        <v>1879</v>
      </c>
      <c r="V3827" t="s">
        <v>1283</v>
      </c>
      <c r="W3827" t="s">
        <v>1282</v>
      </c>
      <c r="X3827" t="s">
        <v>10262</v>
      </c>
    </row>
    <row r="3828" spans="1:24" x14ac:dyDescent="0.3">
      <c r="A3828" t="s">
        <v>12125</v>
      </c>
      <c r="B3828" s="1">
        <v>42483</v>
      </c>
      <c r="C3828" t="s">
        <v>3723</v>
      </c>
      <c r="D3828" t="s">
        <v>195</v>
      </c>
      <c r="E3828" t="s">
        <v>46</v>
      </c>
      <c r="F3828" t="s">
        <v>47</v>
      </c>
      <c r="G3828" t="s">
        <v>134</v>
      </c>
      <c r="H3828" t="s">
        <v>48</v>
      </c>
      <c r="I3828" t="s">
        <v>63</v>
      </c>
      <c r="J3828" t="s">
        <v>253</v>
      </c>
      <c r="K3828" t="s">
        <v>94</v>
      </c>
      <c r="L3828" t="s">
        <v>95</v>
      </c>
      <c r="M3828" t="s">
        <v>35</v>
      </c>
      <c r="N3828" s="1">
        <v>42484</v>
      </c>
      <c r="O3828" t="s">
        <v>254</v>
      </c>
      <c r="P3828" t="s">
        <v>255</v>
      </c>
      <c r="Q3828" t="s">
        <v>256</v>
      </c>
      <c r="R3828">
        <v>4</v>
      </c>
      <c r="S3828" t="s">
        <v>8635</v>
      </c>
      <c r="T3828" s="2">
        <v>0.09</v>
      </c>
      <c r="U3828" t="s">
        <v>3589</v>
      </c>
      <c r="V3828" t="s">
        <v>8635</v>
      </c>
      <c r="W3828" t="s">
        <v>260</v>
      </c>
      <c r="X3828" t="s">
        <v>12126</v>
      </c>
    </row>
    <row r="3829" spans="1:24" x14ac:dyDescent="0.3">
      <c r="A3829" t="s">
        <v>12125</v>
      </c>
      <c r="B3829" s="1">
        <v>42144</v>
      </c>
      <c r="C3829" t="s">
        <v>3642</v>
      </c>
      <c r="D3829" t="s">
        <v>929</v>
      </c>
      <c r="E3829" t="s">
        <v>27</v>
      </c>
      <c r="F3829" t="s">
        <v>28</v>
      </c>
      <c r="G3829" t="s">
        <v>91</v>
      </c>
      <c r="H3829" t="s">
        <v>217</v>
      </c>
      <c r="I3829" t="s">
        <v>92</v>
      </c>
      <c r="J3829" t="s">
        <v>3031</v>
      </c>
      <c r="K3829" t="s">
        <v>94</v>
      </c>
      <c r="L3829" t="s">
        <v>95</v>
      </c>
      <c r="M3829" t="s">
        <v>35</v>
      </c>
      <c r="N3829" s="1">
        <v>42145</v>
      </c>
      <c r="O3829" t="s">
        <v>2241</v>
      </c>
      <c r="P3829" t="s">
        <v>1882</v>
      </c>
      <c r="Q3829" t="s">
        <v>1379</v>
      </c>
      <c r="R3829">
        <v>43</v>
      </c>
      <c r="S3829" t="s">
        <v>10230</v>
      </c>
      <c r="T3829" s="2">
        <v>0.01</v>
      </c>
      <c r="U3829" t="s">
        <v>1304</v>
      </c>
      <c r="V3829" t="s">
        <v>7332</v>
      </c>
      <c r="W3829" t="s">
        <v>3034</v>
      </c>
      <c r="X3829" t="s">
        <v>12186</v>
      </c>
    </row>
    <row r="3830" spans="1:24" x14ac:dyDescent="0.3">
      <c r="A3830" t="s">
        <v>12125</v>
      </c>
      <c r="B3830" s="1">
        <v>42276</v>
      </c>
      <c r="C3830" t="s">
        <v>1301</v>
      </c>
      <c r="D3830" t="s">
        <v>228</v>
      </c>
      <c r="E3830" t="s">
        <v>46</v>
      </c>
      <c r="F3830" t="s">
        <v>47</v>
      </c>
      <c r="G3830" t="s">
        <v>134</v>
      </c>
      <c r="H3830" t="s">
        <v>107</v>
      </c>
      <c r="I3830" t="s">
        <v>31</v>
      </c>
      <c r="J3830" t="s">
        <v>832</v>
      </c>
      <c r="K3830" t="s">
        <v>94</v>
      </c>
      <c r="L3830" t="s">
        <v>95</v>
      </c>
      <c r="M3830" t="s">
        <v>35</v>
      </c>
      <c r="N3830" s="1">
        <v>42277</v>
      </c>
      <c r="O3830" t="s">
        <v>833</v>
      </c>
      <c r="P3830" t="s">
        <v>834</v>
      </c>
      <c r="Q3830" t="s">
        <v>774</v>
      </c>
      <c r="R3830">
        <v>41</v>
      </c>
      <c r="S3830" t="s">
        <v>4420</v>
      </c>
      <c r="T3830" s="2">
        <v>0.02</v>
      </c>
      <c r="U3830" t="s">
        <v>986</v>
      </c>
      <c r="V3830" t="s">
        <v>7742</v>
      </c>
      <c r="W3830" t="s">
        <v>838</v>
      </c>
      <c r="X3830" t="s">
        <v>1137</v>
      </c>
    </row>
    <row r="3831" spans="1:24" x14ac:dyDescent="0.3">
      <c r="A3831" t="s">
        <v>12125</v>
      </c>
      <c r="B3831" s="1">
        <v>42769</v>
      </c>
      <c r="C3831" t="s">
        <v>161</v>
      </c>
      <c r="D3831" t="s">
        <v>162</v>
      </c>
      <c r="E3831" t="s">
        <v>46</v>
      </c>
      <c r="F3831" t="s">
        <v>47</v>
      </c>
      <c r="G3831" t="s">
        <v>77</v>
      </c>
      <c r="H3831" t="s">
        <v>107</v>
      </c>
      <c r="I3831" t="s">
        <v>31</v>
      </c>
      <c r="J3831" t="s">
        <v>185</v>
      </c>
      <c r="K3831" t="s">
        <v>94</v>
      </c>
      <c r="L3831" t="s">
        <v>34</v>
      </c>
      <c r="M3831" t="s">
        <v>35</v>
      </c>
      <c r="N3831" s="1">
        <v>42771</v>
      </c>
      <c r="O3831" t="s">
        <v>186</v>
      </c>
      <c r="P3831" t="s">
        <v>187</v>
      </c>
      <c r="Q3831" t="s">
        <v>188</v>
      </c>
      <c r="R3831">
        <v>23</v>
      </c>
      <c r="S3831" t="s">
        <v>12391</v>
      </c>
      <c r="T3831" s="2">
        <v>0.02</v>
      </c>
      <c r="U3831" t="s">
        <v>6780</v>
      </c>
      <c r="V3831" t="s">
        <v>12392</v>
      </c>
      <c r="W3831" t="s">
        <v>165</v>
      </c>
      <c r="X3831" t="s">
        <v>5760</v>
      </c>
    </row>
    <row r="3832" spans="1:24" x14ac:dyDescent="0.3">
      <c r="A3832" t="s">
        <v>7383</v>
      </c>
      <c r="B3832" s="1">
        <v>42511</v>
      </c>
      <c r="C3832" t="s">
        <v>2719</v>
      </c>
      <c r="D3832" t="s">
        <v>240</v>
      </c>
      <c r="E3832" t="s">
        <v>27</v>
      </c>
      <c r="F3832" t="s">
        <v>28</v>
      </c>
      <c r="G3832" t="s">
        <v>91</v>
      </c>
      <c r="H3832" t="s">
        <v>241</v>
      </c>
      <c r="I3832" t="s">
        <v>121</v>
      </c>
      <c r="J3832" t="s">
        <v>441</v>
      </c>
      <c r="K3832" t="s">
        <v>94</v>
      </c>
      <c r="L3832" t="s">
        <v>34</v>
      </c>
      <c r="M3832" t="s">
        <v>35</v>
      </c>
      <c r="N3832" s="1">
        <v>42511</v>
      </c>
      <c r="O3832" t="s">
        <v>442</v>
      </c>
      <c r="P3832" t="s">
        <v>443</v>
      </c>
      <c r="Q3832" t="s">
        <v>444</v>
      </c>
      <c r="R3832">
        <v>32</v>
      </c>
      <c r="S3832" t="s">
        <v>7384</v>
      </c>
      <c r="T3832" s="2">
        <v>0.09</v>
      </c>
      <c r="U3832" t="s">
        <v>2726</v>
      </c>
      <c r="V3832" t="s">
        <v>7385</v>
      </c>
      <c r="W3832" t="s">
        <v>448</v>
      </c>
      <c r="X3832" t="s">
        <v>7386</v>
      </c>
    </row>
    <row r="3833" spans="1:24" x14ac:dyDescent="0.3">
      <c r="A3833" t="s">
        <v>516</v>
      </c>
      <c r="B3833" s="1">
        <v>42042</v>
      </c>
      <c r="C3833" t="s">
        <v>498</v>
      </c>
      <c r="D3833" t="s">
        <v>499</v>
      </c>
      <c r="E3833" t="s">
        <v>27</v>
      </c>
      <c r="F3833" t="s">
        <v>28</v>
      </c>
      <c r="G3833" t="s">
        <v>134</v>
      </c>
      <c r="H3833" t="s">
        <v>30</v>
      </c>
      <c r="I3833" t="s">
        <v>121</v>
      </c>
      <c r="J3833" t="s">
        <v>517</v>
      </c>
      <c r="K3833" t="s">
        <v>94</v>
      </c>
      <c r="L3833" t="s">
        <v>34</v>
      </c>
      <c r="M3833" t="s">
        <v>35</v>
      </c>
      <c r="N3833" s="1">
        <v>42053</v>
      </c>
      <c r="O3833" t="s">
        <v>170</v>
      </c>
      <c r="P3833" t="s">
        <v>67</v>
      </c>
      <c r="Q3833" t="s">
        <v>518</v>
      </c>
      <c r="R3833">
        <v>24</v>
      </c>
      <c r="S3833" t="s">
        <v>519</v>
      </c>
      <c r="T3833" s="2">
        <v>0.06</v>
      </c>
      <c r="U3833" t="s">
        <v>293</v>
      </c>
      <c r="V3833" t="s">
        <v>520</v>
      </c>
      <c r="W3833" t="s">
        <v>521</v>
      </c>
      <c r="X3833" t="s">
        <v>522</v>
      </c>
    </row>
    <row r="3834" spans="1:24" x14ac:dyDescent="0.3">
      <c r="A3834" t="s">
        <v>516</v>
      </c>
      <c r="B3834" s="1">
        <v>42471</v>
      </c>
      <c r="C3834" t="s">
        <v>3458</v>
      </c>
      <c r="D3834" t="s">
        <v>1626</v>
      </c>
      <c r="E3834" t="s">
        <v>27</v>
      </c>
      <c r="F3834" t="s">
        <v>28</v>
      </c>
      <c r="G3834" t="s">
        <v>134</v>
      </c>
      <c r="H3834" t="s">
        <v>30</v>
      </c>
      <c r="I3834" t="s">
        <v>63</v>
      </c>
      <c r="J3834" t="s">
        <v>1104</v>
      </c>
      <c r="K3834" t="s">
        <v>94</v>
      </c>
      <c r="L3834" t="s">
        <v>34</v>
      </c>
      <c r="M3834" t="s">
        <v>35</v>
      </c>
      <c r="N3834" s="1">
        <v>42473</v>
      </c>
      <c r="O3834" t="s">
        <v>1105</v>
      </c>
      <c r="P3834" t="s">
        <v>1106</v>
      </c>
      <c r="Q3834" t="s">
        <v>1107</v>
      </c>
      <c r="R3834">
        <v>5</v>
      </c>
      <c r="S3834" t="s">
        <v>3459</v>
      </c>
      <c r="T3834" s="2">
        <v>0.04</v>
      </c>
      <c r="U3834" t="s">
        <v>3460</v>
      </c>
      <c r="V3834" t="s">
        <v>3461</v>
      </c>
      <c r="W3834" t="s">
        <v>1109</v>
      </c>
      <c r="X3834" t="s">
        <v>3462</v>
      </c>
    </row>
    <row r="3835" spans="1:24" x14ac:dyDescent="0.3">
      <c r="A3835" t="s">
        <v>516</v>
      </c>
      <c r="B3835" s="1">
        <v>41624</v>
      </c>
      <c r="C3835" t="s">
        <v>2851</v>
      </c>
      <c r="D3835" t="s">
        <v>1207</v>
      </c>
      <c r="E3835" t="s">
        <v>46</v>
      </c>
      <c r="F3835" t="s">
        <v>47</v>
      </c>
      <c r="G3835" t="s">
        <v>91</v>
      </c>
      <c r="H3835" t="s">
        <v>48</v>
      </c>
      <c r="I3835" t="s">
        <v>63</v>
      </c>
      <c r="J3835" t="s">
        <v>229</v>
      </c>
      <c r="K3835" t="s">
        <v>94</v>
      </c>
      <c r="L3835" t="s">
        <v>34</v>
      </c>
      <c r="M3835" t="s">
        <v>35</v>
      </c>
      <c r="N3835" s="1">
        <v>41627</v>
      </c>
      <c r="O3835" t="s">
        <v>230</v>
      </c>
      <c r="P3835" t="s">
        <v>231</v>
      </c>
      <c r="Q3835" t="s">
        <v>232</v>
      </c>
      <c r="R3835">
        <v>45</v>
      </c>
      <c r="S3835" t="s">
        <v>7840</v>
      </c>
      <c r="T3835" s="2">
        <v>0.05</v>
      </c>
      <c r="U3835" t="s">
        <v>1471</v>
      </c>
      <c r="V3835" t="s">
        <v>6318</v>
      </c>
      <c r="W3835" t="s">
        <v>236</v>
      </c>
      <c r="X3835" t="s">
        <v>7841</v>
      </c>
    </row>
    <row r="3836" spans="1:24" x14ac:dyDescent="0.3">
      <c r="A3836" t="s">
        <v>516</v>
      </c>
      <c r="B3836" s="1">
        <v>42541</v>
      </c>
      <c r="C3836" t="s">
        <v>5598</v>
      </c>
      <c r="D3836" t="s">
        <v>929</v>
      </c>
      <c r="E3836" t="s">
        <v>27</v>
      </c>
      <c r="F3836" t="s">
        <v>28</v>
      </c>
      <c r="G3836" t="s">
        <v>77</v>
      </c>
      <c r="H3836" t="s">
        <v>217</v>
      </c>
      <c r="I3836" t="s">
        <v>63</v>
      </c>
      <c r="J3836" t="s">
        <v>206</v>
      </c>
      <c r="K3836" t="s">
        <v>94</v>
      </c>
      <c r="L3836" t="s">
        <v>34</v>
      </c>
      <c r="M3836" t="s">
        <v>35</v>
      </c>
      <c r="N3836" s="1">
        <v>42542</v>
      </c>
      <c r="O3836" t="s">
        <v>207</v>
      </c>
      <c r="P3836" t="s">
        <v>208</v>
      </c>
      <c r="Q3836" t="s">
        <v>125</v>
      </c>
      <c r="R3836">
        <v>39</v>
      </c>
      <c r="S3836" t="s">
        <v>9804</v>
      </c>
      <c r="T3836" s="2">
        <v>0.1</v>
      </c>
      <c r="U3836" t="s">
        <v>10931</v>
      </c>
      <c r="V3836" t="s">
        <v>10932</v>
      </c>
      <c r="W3836" t="s">
        <v>212</v>
      </c>
      <c r="X3836" t="s">
        <v>10933</v>
      </c>
    </row>
    <row r="3837" spans="1:24" x14ac:dyDescent="0.3">
      <c r="A3837" t="s">
        <v>516</v>
      </c>
      <c r="B3837" s="1">
        <v>42228</v>
      </c>
      <c r="C3837" t="s">
        <v>1097</v>
      </c>
      <c r="D3837" t="s">
        <v>1098</v>
      </c>
      <c r="E3837" t="s">
        <v>27</v>
      </c>
      <c r="F3837" t="s">
        <v>28</v>
      </c>
      <c r="G3837" t="s">
        <v>77</v>
      </c>
      <c r="H3837" t="s">
        <v>78</v>
      </c>
      <c r="I3837" t="s">
        <v>196</v>
      </c>
      <c r="J3837" t="s">
        <v>564</v>
      </c>
      <c r="K3837" t="s">
        <v>94</v>
      </c>
      <c r="L3837" t="s">
        <v>34</v>
      </c>
      <c r="M3837" t="s">
        <v>35</v>
      </c>
      <c r="N3837" s="1">
        <v>42231</v>
      </c>
      <c r="O3837" t="s">
        <v>565</v>
      </c>
      <c r="P3837" t="s">
        <v>566</v>
      </c>
      <c r="Q3837" t="s">
        <v>567</v>
      </c>
      <c r="R3837">
        <v>2</v>
      </c>
      <c r="S3837" t="s">
        <v>11639</v>
      </c>
      <c r="T3837" s="2">
        <v>7.0000000000000007E-2</v>
      </c>
      <c r="U3837" t="s">
        <v>11640</v>
      </c>
      <c r="V3837" t="s">
        <v>11641</v>
      </c>
      <c r="W3837" t="s">
        <v>224</v>
      </c>
      <c r="X3837" t="s">
        <v>11642</v>
      </c>
    </row>
    <row r="3838" spans="1:24" x14ac:dyDescent="0.3">
      <c r="A3838" t="s">
        <v>4181</v>
      </c>
      <c r="B3838" s="1">
        <v>41496</v>
      </c>
      <c r="C3838" t="s">
        <v>968</v>
      </c>
      <c r="D3838" t="s">
        <v>306</v>
      </c>
      <c r="E3838" t="s">
        <v>46</v>
      </c>
      <c r="F3838" t="s">
        <v>47</v>
      </c>
      <c r="G3838" t="s">
        <v>77</v>
      </c>
      <c r="H3838" t="s">
        <v>107</v>
      </c>
      <c r="I3838" t="s">
        <v>31</v>
      </c>
      <c r="J3838" t="s">
        <v>601</v>
      </c>
      <c r="K3838" t="s">
        <v>94</v>
      </c>
      <c r="L3838" t="s">
        <v>34</v>
      </c>
      <c r="M3838" t="s">
        <v>35</v>
      </c>
      <c r="N3838" s="1">
        <v>41498</v>
      </c>
      <c r="O3838" t="s">
        <v>602</v>
      </c>
      <c r="P3838" t="s">
        <v>603</v>
      </c>
      <c r="Q3838" t="s">
        <v>258</v>
      </c>
      <c r="R3838">
        <v>23</v>
      </c>
      <c r="S3838" t="s">
        <v>4182</v>
      </c>
      <c r="T3838" s="2">
        <v>0.02</v>
      </c>
      <c r="U3838" t="s">
        <v>3885</v>
      </c>
      <c r="V3838" t="s">
        <v>4183</v>
      </c>
      <c r="W3838" t="s">
        <v>606</v>
      </c>
      <c r="X3838" t="s">
        <v>4184</v>
      </c>
    </row>
    <row r="3839" spans="1:24" x14ac:dyDescent="0.3">
      <c r="A3839" t="s">
        <v>4181</v>
      </c>
      <c r="B3839" s="1">
        <v>42357</v>
      </c>
      <c r="C3839" t="s">
        <v>947</v>
      </c>
      <c r="D3839" t="s">
        <v>948</v>
      </c>
      <c r="E3839" t="s">
        <v>46</v>
      </c>
      <c r="F3839" t="s">
        <v>47</v>
      </c>
      <c r="G3839" t="s">
        <v>134</v>
      </c>
      <c r="H3839" t="s">
        <v>48</v>
      </c>
      <c r="I3839" t="s">
        <v>92</v>
      </c>
      <c r="J3839" t="s">
        <v>975</v>
      </c>
      <c r="K3839" t="s">
        <v>94</v>
      </c>
      <c r="L3839" t="s">
        <v>34</v>
      </c>
      <c r="M3839" t="s">
        <v>35</v>
      </c>
      <c r="N3839" s="1">
        <v>42359</v>
      </c>
      <c r="O3839" t="s">
        <v>976</v>
      </c>
      <c r="P3839" t="s">
        <v>977</v>
      </c>
      <c r="Q3839" t="s">
        <v>978</v>
      </c>
      <c r="R3839">
        <v>18</v>
      </c>
      <c r="S3839" t="s">
        <v>5556</v>
      </c>
      <c r="T3839" s="2">
        <v>0.02</v>
      </c>
      <c r="U3839" t="s">
        <v>5557</v>
      </c>
      <c r="V3839" t="s">
        <v>7365</v>
      </c>
      <c r="W3839" t="s">
        <v>982</v>
      </c>
      <c r="X3839" t="s">
        <v>7366</v>
      </c>
    </row>
    <row r="3840" spans="1:24" x14ac:dyDescent="0.3">
      <c r="A3840" t="s">
        <v>658</v>
      </c>
      <c r="B3840" s="1">
        <v>42035</v>
      </c>
      <c r="C3840" t="s">
        <v>659</v>
      </c>
      <c r="D3840" t="s">
        <v>195</v>
      </c>
      <c r="E3840" t="s">
        <v>46</v>
      </c>
      <c r="F3840" t="s">
        <v>47</v>
      </c>
      <c r="G3840" t="s">
        <v>77</v>
      </c>
      <c r="H3840" t="s">
        <v>48</v>
      </c>
      <c r="I3840" t="s">
        <v>63</v>
      </c>
      <c r="J3840" t="s">
        <v>145</v>
      </c>
      <c r="K3840" t="s">
        <v>94</v>
      </c>
      <c r="L3840" t="s">
        <v>34</v>
      </c>
      <c r="M3840" t="s">
        <v>156</v>
      </c>
      <c r="N3840" s="1">
        <v>42037</v>
      </c>
      <c r="O3840" t="s">
        <v>146</v>
      </c>
      <c r="P3840" t="s">
        <v>147</v>
      </c>
      <c r="Q3840" t="s">
        <v>148</v>
      </c>
      <c r="R3840">
        <v>34</v>
      </c>
      <c r="S3840" t="s">
        <v>660</v>
      </c>
      <c r="T3840" s="2">
        <v>0.06</v>
      </c>
      <c r="U3840" t="s">
        <v>661</v>
      </c>
      <c r="V3840" t="s">
        <v>662</v>
      </c>
      <c r="W3840" t="s">
        <v>152</v>
      </c>
      <c r="X3840" t="s">
        <v>663</v>
      </c>
    </row>
    <row r="3841" spans="1:24" x14ac:dyDescent="0.3">
      <c r="A3841" t="s">
        <v>658</v>
      </c>
      <c r="B3841" s="1">
        <v>42471</v>
      </c>
      <c r="C3841" t="s">
        <v>2008</v>
      </c>
      <c r="D3841" t="s">
        <v>144</v>
      </c>
      <c r="E3841" t="s">
        <v>46</v>
      </c>
      <c r="F3841" t="s">
        <v>47</v>
      </c>
      <c r="G3841" t="s">
        <v>91</v>
      </c>
      <c r="H3841" t="s">
        <v>107</v>
      </c>
      <c r="I3841" t="s">
        <v>196</v>
      </c>
      <c r="J3841" t="s">
        <v>4852</v>
      </c>
      <c r="K3841" t="s">
        <v>33</v>
      </c>
      <c r="L3841" t="s">
        <v>392</v>
      </c>
      <c r="M3841" t="s">
        <v>393</v>
      </c>
      <c r="N3841" s="1">
        <v>42471</v>
      </c>
      <c r="O3841" t="s">
        <v>937</v>
      </c>
      <c r="P3841" t="s">
        <v>1738</v>
      </c>
      <c r="Q3841" t="s">
        <v>4853</v>
      </c>
      <c r="R3841">
        <v>3</v>
      </c>
      <c r="S3841" t="s">
        <v>4854</v>
      </c>
      <c r="T3841" s="2">
        <v>0.06</v>
      </c>
      <c r="U3841" t="s">
        <v>736</v>
      </c>
      <c r="V3841" t="s">
        <v>1227</v>
      </c>
      <c r="W3841" t="s">
        <v>4855</v>
      </c>
      <c r="X3841" t="s">
        <v>3924</v>
      </c>
    </row>
    <row r="3842" spans="1:24" x14ac:dyDescent="0.3">
      <c r="A3842" t="s">
        <v>658</v>
      </c>
      <c r="B3842" s="1">
        <v>42471</v>
      </c>
      <c r="C3842" t="s">
        <v>2008</v>
      </c>
      <c r="D3842" t="s">
        <v>144</v>
      </c>
      <c r="E3842" t="s">
        <v>46</v>
      </c>
      <c r="F3842" t="s">
        <v>47</v>
      </c>
      <c r="G3842" t="s">
        <v>77</v>
      </c>
      <c r="H3842" t="s">
        <v>107</v>
      </c>
      <c r="I3842" t="s">
        <v>92</v>
      </c>
      <c r="J3842" t="s">
        <v>4852</v>
      </c>
      <c r="K3842" t="s">
        <v>94</v>
      </c>
      <c r="L3842" t="s">
        <v>95</v>
      </c>
      <c r="M3842" t="s">
        <v>35</v>
      </c>
      <c r="N3842" s="1">
        <v>42471</v>
      </c>
      <c r="O3842" t="s">
        <v>937</v>
      </c>
      <c r="P3842" t="s">
        <v>1738</v>
      </c>
      <c r="Q3842" t="s">
        <v>4853</v>
      </c>
      <c r="R3842">
        <v>27</v>
      </c>
      <c r="S3842" t="s">
        <v>4854</v>
      </c>
      <c r="T3842" s="2">
        <v>0.1</v>
      </c>
      <c r="U3842" t="s">
        <v>736</v>
      </c>
      <c r="V3842" t="s">
        <v>1227</v>
      </c>
      <c r="W3842" t="s">
        <v>4855</v>
      </c>
      <c r="X3842" t="s">
        <v>3924</v>
      </c>
    </row>
    <row r="3843" spans="1:24" x14ac:dyDescent="0.3">
      <c r="A3843" t="s">
        <v>658</v>
      </c>
      <c r="B3843" s="1">
        <v>42471</v>
      </c>
      <c r="C3843" t="s">
        <v>3888</v>
      </c>
      <c r="D3843" t="s">
        <v>766</v>
      </c>
      <c r="E3843" t="s">
        <v>27</v>
      </c>
      <c r="F3843" t="s">
        <v>28</v>
      </c>
      <c r="G3843" t="s">
        <v>29</v>
      </c>
      <c r="H3843" t="s">
        <v>217</v>
      </c>
      <c r="I3843" t="s">
        <v>31</v>
      </c>
      <c r="J3843" t="s">
        <v>4852</v>
      </c>
      <c r="K3843" t="s">
        <v>94</v>
      </c>
      <c r="L3843" t="s">
        <v>34</v>
      </c>
      <c r="M3843" t="s">
        <v>35</v>
      </c>
      <c r="N3843" s="1">
        <v>42472</v>
      </c>
      <c r="O3843" t="s">
        <v>937</v>
      </c>
      <c r="P3843" t="s">
        <v>1738</v>
      </c>
      <c r="Q3843" t="s">
        <v>4853</v>
      </c>
      <c r="R3843">
        <v>9</v>
      </c>
      <c r="S3843" t="s">
        <v>4854</v>
      </c>
      <c r="T3843" s="2">
        <v>0</v>
      </c>
      <c r="U3843" t="s">
        <v>736</v>
      </c>
      <c r="V3843" t="s">
        <v>1227</v>
      </c>
      <c r="W3843" t="s">
        <v>4855</v>
      </c>
      <c r="X3843" t="s">
        <v>3924</v>
      </c>
    </row>
    <row r="3844" spans="1:24" x14ac:dyDescent="0.3">
      <c r="A3844" t="s">
        <v>658</v>
      </c>
      <c r="B3844" s="1">
        <v>42471</v>
      </c>
      <c r="C3844" t="s">
        <v>2008</v>
      </c>
      <c r="D3844" t="s">
        <v>144</v>
      </c>
      <c r="E3844" t="s">
        <v>46</v>
      </c>
      <c r="F3844" t="s">
        <v>47</v>
      </c>
      <c r="G3844" t="s">
        <v>29</v>
      </c>
      <c r="H3844" t="s">
        <v>107</v>
      </c>
      <c r="I3844" t="s">
        <v>92</v>
      </c>
      <c r="J3844" t="s">
        <v>122</v>
      </c>
      <c r="K3844" t="s">
        <v>33</v>
      </c>
      <c r="L3844" t="s">
        <v>34</v>
      </c>
      <c r="M3844" t="s">
        <v>35</v>
      </c>
      <c r="N3844" s="1">
        <v>42471</v>
      </c>
      <c r="O3844" t="s">
        <v>123</v>
      </c>
      <c r="P3844" t="s">
        <v>124</v>
      </c>
      <c r="Q3844" t="s">
        <v>125</v>
      </c>
      <c r="R3844">
        <v>21</v>
      </c>
      <c r="S3844" t="s">
        <v>4854</v>
      </c>
      <c r="T3844" s="2">
        <v>0.08</v>
      </c>
      <c r="U3844" t="s">
        <v>736</v>
      </c>
      <c r="V3844" t="s">
        <v>1227</v>
      </c>
      <c r="W3844" t="s">
        <v>129</v>
      </c>
      <c r="X3844" t="s">
        <v>3924</v>
      </c>
    </row>
    <row r="3845" spans="1:24" x14ac:dyDescent="0.3">
      <c r="A3845" t="s">
        <v>658</v>
      </c>
      <c r="B3845" s="1">
        <v>42471</v>
      </c>
      <c r="C3845" t="s">
        <v>2008</v>
      </c>
      <c r="D3845" t="s">
        <v>144</v>
      </c>
      <c r="E3845" t="s">
        <v>46</v>
      </c>
      <c r="F3845" t="s">
        <v>47</v>
      </c>
      <c r="G3845" t="s">
        <v>77</v>
      </c>
      <c r="H3845" t="s">
        <v>107</v>
      </c>
      <c r="I3845" t="s">
        <v>31</v>
      </c>
      <c r="J3845" t="s">
        <v>4852</v>
      </c>
      <c r="K3845" t="s">
        <v>33</v>
      </c>
      <c r="L3845" t="s">
        <v>392</v>
      </c>
      <c r="M3845" t="s">
        <v>393</v>
      </c>
      <c r="N3845" s="1">
        <v>42471</v>
      </c>
      <c r="O3845" t="s">
        <v>937</v>
      </c>
      <c r="P3845" t="s">
        <v>1738</v>
      </c>
      <c r="Q3845" t="s">
        <v>4853</v>
      </c>
      <c r="R3845">
        <v>15</v>
      </c>
      <c r="S3845" t="s">
        <v>4854</v>
      </c>
      <c r="T3845" s="2">
        <v>0.04</v>
      </c>
      <c r="U3845" t="s">
        <v>736</v>
      </c>
      <c r="V3845" t="s">
        <v>1227</v>
      </c>
      <c r="W3845" t="s">
        <v>4855</v>
      </c>
      <c r="X3845" t="s">
        <v>3924</v>
      </c>
    </row>
    <row r="3846" spans="1:24" x14ac:dyDescent="0.3">
      <c r="A3846" t="s">
        <v>658</v>
      </c>
      <c r="B3846" s="1">
        <v>42429</v>
      </c>
      <c r="C3846" t="s">
        <v>239</v>
      </c>
      <c r="D3846" t="s">
        <v>240</v>
      </c>
      <c r="E3846" t="s">
        <v>27</v>
      </c>
      <c r="F3846" t="s">
        <v>28</v>
      </c>
      <c r="G3846" t="s">
        <v>77</v>
      </c>
      <c r="H3846" t="s">
        <v>241</v>
      </c>
      <c r="I3846" t="s">
        <v>31</v>
      </c>
      <c r="J3846" t="s">
        <v>373</v>
      </c>
      <c r="K3846" t="s">
        <v>94</v>
      </c>
      <c r="L3846" t="s">
        <v>34</v>
      </c>
      <c r="M3846" t="s">
        <v>35</v>
      </c>
      <c r="N3846" s="1">
        <v>42429</v>
      </c>
      <c r="O3846" t="s">
        <v>374</v>
      </c>
      <c r="P3846" t="s">
        <v>375</v>
      </c>
      <c r="Q3846" t="s">
        <v>376</v>
      </c>
      <c r="R3846">
        <v>24</v>
      </c>
      <c r="S3846" t="s">
        <v>6501</v>
      </c>
      <c r="T3846" s="2">
        <v>7.0000000000000007E-2</v>
      </c>
      <c r="U3846" t="s">
        <v>127</v>
      </c>
      <c r="V3846" t="s">
        <v>6502</v>
      </c>
      <c r="W3846" t="s">
        <v>380</v>
      </c>
      <c r="X3846" t="s">
        <v>2031</v>
      </c>
    </row>
    <row r="3847" spans="1:24" x14ac:dyDescent="0.3">
      <c r="A3847" t="s">
        <v>658</v>
      </c>
      <c r="B3847" s="1">
        <v>42617</v>
      </c>
      <c r="C3847" t="s">
        <v>44</v>
      </c>
      <c r="D3847" t="s">
        <v>195</v>
      </c>
      <c r="E3847" t="s">
        <v>46</v>
      </c>
      <c r="F3847" t="s">
        <v>47</v>
      </c>
      <c r="G3847" t="s">
        <v>134</v>
      </c>
      <c r="H3847" t="s">
        <v>48</v>
      </c>
      <c r="I3847" t="s">
        <v>63</v>
      </c>
      <c r="J3847" t="s">
        <v>4852</v>
      </c>
      <c r="K3847" t="s">
        <v>94</v>
      </c>
      <c r="L3847" t="s">
        <v>95</v>
      </c>
      <c r="M3847" t="s">
        <v>35</v>
      </c>
      <c r="N3847" s="1">
        <v>42619</v>
      </c>
      <c r="O3847" t="s">
        <v>937</v>
      </c>
      <c r="P3847" t="s">
        <v>1738</v>
      </c>
      <c r="Q3847" t="s">
        <v>4853</v>
      </c>
      <c r="R3847">
        <v>4</v>
      </c>
      <c r="S3847" t="s">
        <v>4854</v>
      </c>
      <c r="T3847" s="2">
        <v>0.09</v>
      </c>
      <c r="U3847" t="s">
        <v>736</v>
      </c>
      <c r="V3847" t="s">
        <v>1227</v>
      </c>
      <c r="W3847" t="s">
        <v>4855</v>
      </c>
      <c r="X3847" t="s">
        <v>3924</v>
      </c>
    </row>
    <row r="3848" spans="1:24" x14ac:dyDescent="0.3">
      <c r="A3848" t="s">
        <v>658</v>
      </c>
      <c r="B3848" s="1">
        <v>42471</v>
      </c>
      <c r="C3848" t="s">
        <v>2008</v>
      </c>
      <c r="D3848" t="s">
        <v>144</v>
      </c>
      <c r="E3848" t="s">
        <v>46</v>
      </c>
      <c r="F3848" t="s">
        <v>47</v>
      </c>
      <c r="G3848" t="s">
        <v>91</v>
      </c>
      <c r="H3848" t="s">
        <v>107</v>
      </c>
      <c r="I3848" t="s">
        <v>196</v>
      </c>
      <c r="J3848" t="s">
        <v>4852</v>
      </c>
      <c r="K3848" t="s">
        <v>94</v>
      </c>
      <c r="L3848" t="s">
        <v>95</v>
      </c>
      <c r="M3848" t="s">
        <v>156</v>
      </c>
      <c r="N3848" s="1">
        <v>42471</v>
      </c>
      <c r="O3848" t="s">
        <v>937</v>
      </c>
      <c r="P3848" t="s">
        <v>1738</v>
      </c>
      <c r="Q3848" t="s">
        <v>4853</v>
      </c>
      <c r="R3848">
        <v>39</v>
      </c>
      <c r="S3848" t="s">
        <v>4854</v>
      </c>
      <c r="T3848" s="2">
        <v>0.08</v>
      </c>
      <c r="U3848" t="s">
        <v>736</v>
      </c>
      <c r="V3848" t="s">
        <v>1227</v>
      </c>
      <c r="W3848" t="s">
        <v>4855</v>
      </c>
      <c r="X3848" t="s">
        <v>3924</v>
      </c>
    </row>
    <row r="3849" spans="1:24" x14ac:dyDescent="0.3">
      <c r="A3849" t="s">
        <v>658</v>
      </c>
      <c r="B3849" s="1">
        <v>42505</v>
      </c>
      <c r="C3849" t="s">
        <v>10527</v>
      </c>
      <c r="D3849" t="s">
        <v>365</v>
      </c>
      <c r="E3849" t="s">
        <v>46</v>
      </c>
      <c r="F3849" t="s">
        <v>47</v>
      </c>
      <c r="G3849" t="s">
        <v>29</v>
      </c>
      <c r="H3849" t="s">
        <v>48</v>
      </c>
      <c r="I3849" t="s">
        <v>92</v>
      </c>
      <c r="J3849" t="s">
        <v>3067</v>
      </c>
      <c r="K3849" t="s">
        <v>94</v>
      </c>
      <c r="L3849" t="s">
        <v>95</v>
      </c>
      <c r="M3849" t="s">
        <v>35</v>
      </c>
      <c r="N3849" s="1">
        <v>42506</v>
      </c>
      <c r="O3849" t="s">
        <v>1379</v>
      </c>
      <c r="P3849" t="s">
        <v>2119</v>
      </c>
      <c r="Q3849" t="s">
        <v>3068</v>
      </c>
      <c r="R3849">
        <v>42</v>
      </c>
      <c r="S3849" t="s">
        <v>10528</v>
      </c>
      <c r="T3849" s="2">
        <v>7.0000000000000007E-2</v>
      </c>
      <c r="U3849" t="s">
        <v>762</v>
      </c>
      <c r="V3849" t="s">
        <v>10529</v>
      </c>
      <c r="W3849" t="s">
        <v>1222</v>
      </c>
      <c r="X3849" t="s">
        <v>3959</v>
      </c>
    </row>
    <row r="3850" spans="1:24" x14ac:dyDescent="0.3">
      <c r="A3850" t="s">
        <v>658</v>
      </c>
      <c r="B3850" s="1">
        <v>42700</v>
      </c>
      <c r="C3850" t="s">
        <v>8483</v>
      </c>
      <c r="D3850" t="s">
        <v>531</v>
      </c>
      <c r="E3850" t="s">
        <v>27</v>
      </c>
      <c r="F3850" t="s">
        <v>28</v>
      </c>
      <c r="G3850" t="s">
        <v>91</v>
      </c>
      <c r="H3850" t="s">
        <v>30</v>
      </c>
      <c r="I3850" t="s">
        <v>31</v>
      </c>
      <c r="J3850" t="s">
        <v>1737</v>
      </c>
      <c r="K3850" t="s">
        <v>94</v>
      </c>
      <c r="L3850" t="s">
        <v>95</v>
      </c>
      <c r="M3850" t="s">
        <v>35</v>
      </c>
      <c r="N3850" s="1">
        <v>42702</v>
      </c>
      <c r="O3850" t="s">
        <v>1699</v>
      </c>
      <c r="P3850" t="s">
        <v>1738</v>
      </c>
      <c r="Q3850" t="s">
        <v>36</v>
      </c>
      <c r="R3850">
        <v>12</v>
      </c>
      <c r="S3850" t="s">
        <v>2372</v>
      </c>
      <c r="T3850" s="2">
        <v>0.1</v>
      </c>
      <c r="U3850" t="s">
        <v>68</v>
      </c>
      <c r="V3850" t="s">
        <v>11133</v>
      </c>
      <c r="W3850" t="s">
        <v>112</v>
      </c>
      <c r="X3850" t="s">
        <v>553</v>
      </c>
    </row>
    <row r="3851" spans="1:24" x14ac:dyDescent="0.3">
      <c r="A3851" t="s">
        <v>658</v>
      </c>
      <c r="B3851" s="1">
        <v>42471</v>
      </c>
      <c r="C3851" t="s">
        <v>2008</v>
      </c>
      <c r="D3851" t="s">
        <v>144</v>
      </c>
      <c r="E3851" t="s">
        <v>46</v>
      </c>
      <c r="F3851" t="s">
        <v>47</v>
      </c>
      <c r="G3851" t="s">
        <v>91</v>
      </c>
      <c r="H3851" t="s">
        <v>107</v>
      </c>
      <c r="I3851" t="s">
        <v>196</v>
      </c>
      <c r="J3851" t="s">
        <v>4852</v>
      </c>
      <c r="K3851" t="s">
        <v>33</v>
      </c>
      <c r="L3851" t="s">
        <v>392</v>
      </c>
      <c r="M3851" t="s">
        <v>393</v>
      </c>
      <c r="N3851" s="1">
        <v>42471</v>
      </c>
      <c r="O3851" t="s">
        <v>937</v>
      </c>
      <c r="P3851" t="s">
        <v>1738</v>
      </c>
      <c r="Q3851" t="s">
        <v>4853</v>
      </c>
      <c r="R3851">
        <v>4</v>
      </c>
      <c r="S3851" t="s">
        <v>4854</v>
      </c>
      <c r="T3851" s="2">
        <v>7.0000000000000007E-2</v>
      </c>
      <c r="U3851" t="s">
        <v>736</v>
      </c>
      <c r="V3851" t="s">
        <v>1227</v>
      </c>
      <c r="W3851" t="s">
        <v>4855</v>
      </c>
      <c r="X3851" t="s">
        <v>3924</v>
      </c>
    </row>
    <row r="3852" spans="1:24" x14ac:dyDescent="0.3">
      <c r="A3852" t="s">
        <v>658</v>
      </c>
      <c r="B3852" s="1">
        <v>42665</v>
      </c>
      <c r="C3852" t="s">
        <v>2359</v>
      </c>
      <c r="D3852" t="s">
        <v>195</v>
      </c>
      <c r="E3852" t="s">
        <v>46</v>
      </c>
      <c r="F3852" t="s">
        <v>47</v>
      </c>
      <c r="G3852" t="s">
        <v>29</v>
      </c>
      <c r="H3852" t="s">
        <v>48</v>
      </c>
      <c r="I3852" t="s">
        <v>63</v>
      </c>
      <c r="J3852" t="s">
        <v>1702</v>
      </c>
      <c r="K3852" t="s">
        <v>94</v>
      </c>
      <c r="L3852" t="s">
        <v>95</v>
      </c>
      <c r="M3852" t="s">
        <v>35</v>
      </c>
      <c r="N3852" s="1">
        <v>42666</v>
      </c>
      <c r="O3852" t="s">
        <v>1703</v>
      </c>
      <c r="P3852" t="s">
        <v>1704</v>
      </c>
      <c r="Q3852" t="s">
        <v>1705</v>
      </c>
      <c r="R3852">
        <v>43</v>
      </c>
      <c r="S3852" t="s">
        <v>11551</v>
      </c>
      <c r="T3852" s="2">
        <v>0.03</v>
      </c>
      <c r="U3852" t="s">
        <v>11552</v>
      </c>
      <c r="V3852" t="s">
        <v>11553</v>
      </c>
      <c r="W3852" t="s">
        <v>428</v>
      </c>
      <c r="X3852" t="s">
        <v>2012</v>
      </c>
    </row>
    <row r="3853" spans="1:24" x14ac:dyDescent="0.3">
      <c r="A3853" t="s">
        <v>658</v>
      </c>
      <c r="B3853" s="1">
        <v>42471</v>
      </c>
      <c r="C3853" t="s">
        <v>2008</v>
      </c>
      <c r="D3853" t="s">
        <v>144</v>
      </c>
      <c r="E3853" t="s">
        <v>46</v>
      </c>
      <c r="F3853" t="s">
        <v>47</v>
      </c>
      <c r="G3853" t="s">
        <v>91</v>
      </c>
      <c r="H3853" t="s">
        <v>107</v>
      </c>
      <c r="I3853" t="s">
        <v>196</v>
      </c>
      <c r="J3853" t="s">
        <v>4852</v>
      </c>
      <c r="K3853" t="s">
        <v>723</v>
      </c>
      <c r="L3853" t="s">
        <v>50</v>
      </c>
      <c r="M3853" t="s">
        <v>35</v>
      </c>
      <c r="N3853" s="1">
        <v>42471</v>
      </c>
      <c r="O3853" t="s">
        <v>937</v>
      </c>
      <c r="P3853" t="s">
        <v>1738</v>
      </c>
      <c r="Q3853" t="s">
        <v>4853</v>
      </c>
      <c r="R3853">
        <v>7</v>
      </c>
      <c r="S3853" t="s">
        <v>4854</v>
      </c>
      <c r="T3853" s="2">
        <v>0.02</v>
      </c>
      <c r="U3853" t="s">
        <v>736</v>
      </c>
      <c r="V3853" t="s">
        <v>1227</v>
      </c>
      <c r="W3853" t="s">
        <v>4855</v>
      </c>
      <c r="X3853" t="s">
        <v>3924</v>
      </c>
    </row>
    <row r="3854" spans="1:24" x14ac:dyDescent="0.3">
      <c r="A3854" t="s">
        <v>658</v>
      </c>
      <c r="B3854" s="1">
        <v>42397</v>
      </c>
      <c r="C3854" t="s">
        <v>239</v>
      </c>
      <c r="D3854" t="s">
        <v>240</v>
      </c>
      <c r="E3854" t="s">
        <v>27</v>
      </c>
      <c r="F3854" t="s">
        <v>28</v>
      </c>
      <c r="G3854" t="s">
        <v>91</v>
      </c>
      <c r="H3854" t="s">
        <v>241</v>
      </c>
      <c r="I3854" t="s">
        <v>196</v>
      </c>
      <c r="J3854" t="s">
        <v>1259</v>
      </c>
      <c r="K3854" t="s">
        <v>94</v>
      </c>
      <c r="L3854" t="s">
        <v>34</v>
      </c>
      <c r="M3854" t="s">
        <v>35</v>
      </c>
      <c r="N3854" s="1">
        <v>42398</v>
      </c>
      <c r="O3854" t="s">
        <v>1260</v>
      </c>
      <c r="P3854" t="s">
        <v>1261</v>
      </c>
      <c r="Q3854" t="s">
        <v>1262</v>
      </c>
      <c r="R3854">
        <v>18</v>
      </c>
      <c r="S3854" t="s">
        <v>1682</v>
      </c>
      <c r="T3854" s="2">
        <v>0.09</v>
      </c>
      <c r="U3854" t="s">
        <v>8098</v>
      </c>
      <c r="V3854" t="s">
        <v>12520</v>
      </c>
      <c r="W3854" t="s">
        <v>1266</v>
      </c>
      <c r="X3854" t="s">
        <v>12521</v>
      </c>
    </row>
    <row r="3855" spans="1:24" x14ac:dyDescent="0.3">
      <c r="A3855" t="s">
        <v>658</v>
      </c>
      <c r="B3855" s="1">
        <v>42754</v>
      </c>
      <c r="C3855" t="s">
        <v>5735</v>
      </c>
      <c r="D3855" t="s">
        <v>3468</v>
      </c>
      <c r="E3855" t="s">
        <v>27</v>
      </c>
      <c r="F3855" t="s">
        <v>28</v>
      </c>
      <c r="G3855" t="s">
        <v>77</v>
      </c>
      <c r="H3855" t="s">
        <v>289</v>
      </c>
      <c r="I3855" t="s">
        <v>63</v>
      </c>
      <c r="J3855" t="s">
        <v>441</v>
      </c>
      <c r="K3855" t="s">
        <v>94</v>
      </c>
      <c r="L3855" t="s">
        <v>34</v>
      </c>
      <c r="M3855" t="s">
        <v>35</v>
      </c>
      <c r="N3855" s="1">
        <v>42756</v>
      </c>
      <c r="O3855" t="s">
        <v>442</v>
      </c>
      <c r="P3855" t="s">
        <v>443</v>
      </c>
      <c r="Q3855" t="s">
        <v>444</v>
      </c>
      <c r="R3855">
        <v>40</v>
      </c>
      <c r="S3855" t="s">
        <v>12603</v>
      </c>
      <c r="T3855" s="2">
        <v>0</v>
      </c>
      <c r="U3855" t="s">
        <v>12604</v>
      </c>
      <c r="V3855" t="s">
        <v>7846</v>
      </c>
      <c r="W3855" t="s">
        <v>448</v>
      </c>
      <c r="X3855" t="s">
        <v>12605</v>
      </c>
    </row>
    <row r="3856" spans="1:24" x14ac:dyDescent="0.3">
      <c r="A3856" t="s">
        <v>1773</v>
      </c>
      <c r="B3856" s="1">
        <v>42633</v>
      </c>
      <c r="C3856" t="s">
        <v>1563</v>
      </c>
      <c r="D3856" t="s">
        <v>144</v>
      </c>
      <c r="E3856" t="s">
        <v>46</v>
      </c>
      <c r="F3856" t="s">
        <v>47</v>
      </c>
      <c r="G3856" t="s">
        <v>29</v>
      </c>
      <c r="H3856" t="s">
        <v>107</v>
      </c>
      <c r="I3856" t="s">
        <v>63</v>
      </c>
      <c r="J3856" t="s">
        <v>185</v>
      </c>
      <c r="K3856" t="s">
        <v>94</v>
      </c>
      <c r="L3856" t="s">
        <v>95</v>
      </c>
      <c r="M3856" t="s">
        <v>35</v>
      </c>
      <c r="N3856" s="1">
        <v>42633</v>
      </c>
      <c r="O3856" t="s">
        <v>186</v>
      </c>
      <c r="P3856" t="s">
        <v>187</v>
      </c>
      <c r="Q3856" t="s">
        <v>188</v>
      </c>
      <c r="R3856">
        <v>34</v>
      </c>
      <c r="S3856" t="s">
        <v>1774</v>
      </c>
      <c r="T3856" s="2">
        <v>0.03</v>
      </c>
      <c r="U3856" t="s">
        <v>1775</v>
      </c>
      <c r="V3856" t="s">
        <v>1776</v>
      </c>
      <c r="W3856" t="s">
        <v>165</v>
      </c>
      <c r="X3856" t="s">
        <v>1777</v>
      </c>
    </row>
    <row r="3857" spans="1:24" x14ac:dyDescent="0.3">
      <c r="A3857" t="s">
        <v>1773</v>
      </c>
      <c r="B3857" s="1">
        <v>42556</v>
      </c>
      <c r="C3857" t="s">
        <v>431</v>
      </c>
      <c r="D3857" t="s">
        <v>432</v>
      </c>
      <c r="E3857" t="s">
        <v>27</v>
      </c>
      <c r="F3857" t="s">
        <v>28</v>
      </c>
      <c r="G3857" t="s">
        <v>91</v>
      </c>
      <c r="H3857" t="s">
        <v>433</v>
      </c>
      <c r="I3857" t="s">
        <v>92</v>
      </c>
      <c r="J3857" t="s">
        <v>253</v>
      </c>
      <c r="K3857" t="s">
        <v>94</v>
      </c>
      <c r="L3857" t="s">
        <v>95</v>
      </c>
      <c r="M3857" t="s">
        <v>35</v>
      </c>
      <c r="N3857" s="1">
        <v>42558</v>
      </c>
      <c r="O3857" t="s">
        <v>254</v>
      </c>
      <c r="P3857" t="s">
        <v>255</v>
      </c>
      <c r="Q3857" t="s">
        <v>256</v>
      </c>
      <c r="R3857">
        <v>41</v>
      </c>
      <c r="S3857" t="s">
        <v>8017</v>
      </c>
      <c r="T3857" s="2">
        <v>0.1</v>
      </c>
      <c r="U3857" t="s">
        <v>1043</v>
      </c>
      <c r="V3857" t="s">
        <v>8018</v>
      </c>
      <c r="W3857" t="s">
        <v>260</v>
      </c>
      <c r="X3857" t="s">
        <v>8019</v>
      </c>
    </row>
    <row r="3858" spans="1:24" x14ac:dyDescent="0.3">
      <c r="A3858" t="s">
        <v>3358</v>
      </c>
      <c r="B3858" s="1">
        <v>42224</v>
      </c>
      <c r="C3858" t="s">
        <v>3099</v>
      </c>
      <c r="D3858" t="s">
        <v>1207</v>
      </c>
      <c r="E3858" t="s">
        <v>46</v>
      </c>
      <c r="F3858" t="s">
        <v>47</v>
      </c>
      <c r="G3858" t="s">
        <v>134</v>
      </c>
      <c r="H3858" t="s">
        <v>48</v>
      </c>
      <c r="I3858" t="s">
        <v>31</v>
      </c>
      <c r="J3858" t="s">
        <v>355</v>
      </c>
      <c r="K3858" t="s">
        <v>33</v>
      </c>
      <c r="L3858" t="s">
        <v>109</v>
      </c>
      <c r="M3858" t="s">
        <v>35</v>
      </c>
      <c r="N3858" s="1">
        <v>42225</v>
      </c>
      <c r="O3858" t="s">
        <v>129</v>
      </c>
      <c r="P3858" t="s">
        <v>356</v>
      </c>
      <c r="Q3858" t="s">
        <v>357</v>
      </c>
      <c r="R3858">
        <v>18</v>
      </c>
      <c r="S3858" t="s">
        <v>3359</v>
      </c>
      <c r="T3858" s="2">
        <v>0.03</v>
      </c>
      <c r="U3858" t="s">
        <v>776</v>
      </c>
      <c r="V3858" t="s">
        <v>3360</v>
      </c>
      <c r="W3858" t="s">
        <v>361</v>
      </c>
      <c r="X3858" t="s">
        <v>3361</v>
      </c>
    </row>
    <row r="3859" spans="1:24" x14ac:dyDescent="0.3">
      <c r="A3859" t="s">
        <v>3358</v>
      </c>
      <c r="B3859" s="1">
        <v>42014</v>
      </c>
      <c r="C3859" t="s">
        <v>3337</v>
      </c>
      <c r="D3859" t="s">
        <v>195</v>
      </c>
      <c r="E3859" t="s">
        <v>46</v>
      </c>
      <c r="F3859" t="s">
        <v>47</v>
      </c>
      <c r="G3859" t="s">
        <v>91</v>
      </c>
      <c r="H3859" t="s">
        <v>48</v>
      </c>
      <c r="I3859" t="s">
        <v>196</v>
      </c>
      <c r="J3859" t="s">
        <v>355</v>
      </c>
      <c r="K3859" t="s">
        <v>94</v>
      </c>
      <c r="L3859" t="s">
        <v>34</v>
      </c>
      <c r="M3859" t="s">
        <v>35</v>
      </c>
      <c r="N3859" s="1">
        <v>42014</v>
      </c>
      <c r="O3859" t="s">
        <v>129</v>
      </c>
      <c r="P3859" t="s">
        <v>356</v>
      </c>
      <c r="Q3859" t="s">
        <v>357</v>
      </c>
      <c r="R3859">
        <v>34</v>
      </c>
      <c r="S3859" t="s">
        <v>6652</v>
      </c>
      <c r="T3859" s="2">
        <v>7.0000000000000007E-2</v>
      </c>
      <c r="U3859" t="s">
        <v>6653</v>
      </c>
      <c r="V3859" t="s">
        <v>6654</v>
      </c>
      <c r="W3859" t="s">
        <v>361</v>
      </c>
      <c r="X3859" t="s">
        <v>5458</v>
      </c>
    </row>
    <row r="3860" spans="1:24" x14ac:dyDescent="0.3">
      <c r="A3860" t="s">
        <v>2765</v>
      </c>
      <c r="B3860" s="1">
        <v>42386</v>
      </c>
      <c r="C3860" t="s">
        <v>2766</v>
      </c>
      <c r="D3860" t="s">
        <v>2576</v>
      </c>
      <c r="E3860" t="s">
        <v>27</v>
      </c>
      <c r="F3860" t="s">
        <v>28</v>
      </c>
      <c r="G3860" t="s">
        <v>91</v>
      </c>
      <c r="H3860" t="s">
        <v>433</v>
      </c>
      <c r="I3860" t="s">
        <v>63</v>
      </c>
      <c r="J3860" t="s">
        <v>229</v>
      </c>
      <c r="K3860" t="s">
        <v>94</v>
      </c>
      <c r="L3860" t="s">
        <v>95</v>
      </c>
      <c r="M3860" t="s">
        <v>35</v>
      </c>
      <c r="N3860" s="1">
        <v>42389</v>
      </c>
      <c r="O3860" t="s">
        <v>230</v>
      </c>
      <c r="P3860" t="s">
        <v>231</v>
      </c>
      <c r="Q3860" t="s">
        <v>232</v>
      </c>
      <c r="R3860">
        <v>43</v>
      </c>
      <c r="S3860" t="s">
        <v>2767</v>
      </c>
      <c r="T3860" s="2">
        <v>0.01</v>
      </c>
      <c r="U3860" t="s">
        <v>2768</v>
      </c>
      <c r="V3860" t="s">
        <v>2769</v>
      </c>
      <c r="W3860" t="s">
        <v>236</v>
      </c>
      <c r="X3860" t="s">
        <v>2770</v>
      </c>
    </row>
    <row r="3861" spans="1:24" x14ac:dyDescent="0.3">
      <c r="A3861" t="s">
        <v>2765</v>
      </c>
      <c r="B3861" s="1">
        <v>41837</v>
      </c>
      <c r="C3861" t="s">
        <v>2719</v>
      </c>
      <c r="D3861" t="s">
        <v>240</v>
      </c>
      <c r="E3861" t="s">
        <v>27</v>
      </c>
      <c r="F3861" t="s">
        <v>28</v>
      </c>
      <c r="G3861" t="s">
        <v>29</v>
      </c>
      <c r="H3861" t="s">
        <v>241</v>
      </c>
      <c r="I3861" t="s">
        <v>63</v>
      </c>
      <c r="J3861" t="s">
        <v>355</v>
      </c>
      <c r="K3861" t="s">
        <v>94</v>
      </c>
      <c r="L3861" t="s">
        <v>34</v>
      </c>
      <c r="M3861" t="s">
        <v>35</v>
      </c>
      <c r="N3861" s="1">
        <v>41838</v>
      </c>
      <c r="O3861" t="s">
        <v>129</v>
      </c>
      <c r="P3861" t="s">
        <v>356</v>
      </c>
      <c r="Q3861" t="s">
        <v>357</v>
      </c>
      <c r="R3861">
        <v>14</v>
      </c>
      <c r="S3861" t="s">
        <v>5470</v>
      </c>
      <c r="T3861" s="2">
        <v>0.02</v>
      </c>
      <c r="U3861" t="s">
        <v>5471</v>
      </c>
      <c r="V3861" t="s">
        <v>5472</v>
      </c>
      <c r="W3861" t="s">
        <v>361</v>
      </c>
      <c r="X3861" t="s">
        <v>5473</v>
      </c>
    </row>
    <row r="3862" spans="1:24" x14ac:dyDescent="0.3">
      <c r="A3862" t="s">
        <v>3631</v>
      </c>
      <c r="B3862" s="1">
        <v>42446</v>
      </c>
      <c r="C3862" t="s">
        <v>155</v>
      </c>
      <c r="D3862" t="s">
        <v>26</v>
      </c>
      <c r="E3862" t="s">
        <v>27</v>
      </c>
      <c r="F3862" t="s">
        <v>28</v>
      </c>
      <c r="G3862" t="s">
        <v>29</v>
      </c>
      <c r="H3862" t="s">
        <v>30</v>
      </c>
      <c r="I3862" t="s">
        <v>31</v>
      </c>
      <c r="J3862" t="s">
        <v>2581</v>
      </c>
      <c r="K3862" t="s">
        <v>33</v>
      </c>
      <c r="L3862" t="s">
        <v>50</v>
      </c>
      <c r="M3862" t="s">
        <v>35</v>
      </c>
      <c r="N3862" s="1">
        <v>42449</v>
      </c>
      <c r="O3862" t="s">
        <v>2582</v>
      </c>
      <c r="P3862" t="s">
        <v>2125</v>
      </c>
      <c r="Q3862" t="s">
        <v>2583</v>
      </c>
      <c r="R3862">
        <v>49</v>
      </c>
      <c r="S3862" t="s">
        <v>2584</v>
      </c>
      <c r="T3862" s="2">
        <v>0.06</v>
      </c>
      <c r="U3862" t="s">
        <v>2585</v>
      </c>
      <c r="V3862" t="s">
        <v>2586</v>
      </c>
      <c r="W3862" t="s">
        <v>2587</v>
      </c>
      <c r="X3862" t="s">
        <v>2588</v>
      </c>
    </row>
    <row r="3863" spans="1:24" x14ac:dyDescent="0.3">
      <c r="A3863" t="s">
        <v>3631</v>
      </c>
      <c r="B3863" s="1">
        <v>42441</v>
      </c>
      <c r="C3863" t="s">
        <v>3137</v>
      </c>
      <c r="D3863" t="s">
        <v>432</v>
      </c>
      <c r="E3863" t="s">
        <v>27</v>
      </c>
      <c r="F3863" t="s">
        <v>28</v>
      </c>
      <c r="G3863" t="s">
        <v>77</v>
      </c>
      <c r="H3863" t="s">
        <v>433</v>
      </c>
      <c r="I3863" t="s">
        <v>121</v>
      </c>
      <c r="J3863" t="s">
        <v>218</v>
      </c>
      <c r="K3863" t="s">
        <v>94</v>
      </c>
      <c r="L3863" t="s">
        <v>95</v>
      </c>
      <c r="M3863" t="s">
        <v>156</v>
      </c>
      <c r="N3863" s="1">
        <v>42446</v>
      </c>
      <c r="O3863" t="s">
        <v>219</v>
      </c>
      <c r="P3863" t="s">
        <v>124</v>
      </c>
      <c r="Q3863" t="s">
        <v>220</v>
      </c>
      <c r="R3863">
        <v>6</v>
      </c>
      <c r="S3863" t="s">
        <v>4436</v>
      </c>
      <c r="T3863" s="2">
        <v>0.01</v>
      </c>
      <c r="U3863" t="s">
        <v>3538</v>
      </c>
      <c r="V3863" t="s">
        <v>165</v>
      </c>
      <c r="W3863" t="s">
        <v>224</v>
      </c>
      <c r="X3863" t="s">
        <v>4437</v>
      </c>
    </row>
    <row r="3864" spans="1:24" x14ac:dyDescent="0.3">
      <c r="A3864" t="s">
        <v>3631</v>
      </c>
      <c r="B3864" s="1">
        <v>42403</v>
      </c>
      <c r="C3864" t="s">
        <v>44</v>
      </c>
      <c r="D3864" t="s">
        <v>45</v>
      </c>
      <c r="E3864" t="s">
        <v>46</v>
      </c>
      <c r="F3864" t="s">
        <v>47</v>
      </c>
      <c r="G3864" t="s">
        <v>91</v>
      </c>
      <c r="H3864" t="s">
        <v>48</v>
      </c>
      <c r="I3864" t="s">
        <v>31</v>
      </c>
      <c r="J3864" t="s">
        <v>3226</v>
      </c>
      <c r="K3864" t="s">
        <v>33</v>
      </c>
      <c r="L3864" t="s">
        <v>109</v>
      </c>
      <c r="M3864" t="s">
        <v>35</v>
      </c>
      <c r="N3864" s="1">
        <v>42405</v>
      </c>
      <c r="O3864" t="s">
        <v>1378</v>
      </c>
      <c r="P3864" t="s">
        <v>1379</v>
      </c>
      <c r="Q3864" t="s">
        <v>1380</v>
      </c>
      <c r="R3864">
        <v>30</v>
      </c>
      <c r="S3864" t="s">
        <v>2739</v>
      </c>
      <c r="T3864" s="2">
        <v>0.08</v>
      </c>
      <c r="U3864" t="s">
        <v>3541</v>
      </c>
      <c r="V3864" t="s">
        <v>8190</v>
      </c>
      <c r="W3864" t="s">
        <v>1384</v>
      </c>
      <c r="X3864" t="s">
        <v>2588</v>
      </c>
    </row>
    <row r="3865" spans="1:24" x14ac:dyDescent="0.3">
      <c r="A3865" t="s">
        <v>3631</v>
      </c>
      <c r="B3865" s="1">
        <v>42714</v>
      </c>
      <c r="C3865" t="s">
        <v>1112</v>
      </c>
      <c r="D3865" t="s">
        <v>133</v>
      </c>
      <c r="E3865" t="s">
        <v>27</v>
      </c>
      <c r="F3865" t="s">
        <v>28</v>
      </c>
      <c r="G3865" t="s">
        <v>77</v>
      </c>
      <c r="H3865" t="s">
        <v>62</v>
      </c>
      <c r="I3865" t="s">
        <v>31</v>
      </c>
      <c r="J3865" t="s">
        <v>975</v>
      </c>
      <c r="K3865" t="s">
        <v>94</v>
      </c>
      <c r="L3865" t="s">
        <v>34</v>
      </c>
      <c r="M3865" t="s">
        <v>35</v>
      </c>
      <c r="N3865" s="1">
        <v>42716</v>
      </c>
      <c r="O3865" t="s">
        <v>976</v>
      </c>
      <c r="P3865" t="s">
        <v>977</v>
      </c>
      <c r="Q3865" t="s">
        <v>978</v>
      </c>
      <c r="R3865">
        <v>26</v>
      </c>
      <c r="S3865" t="s">
        <v>11557</v>
      </c>
      <c r="T3865" s="2">
        <v>0.08</v>
      </c>
      <c r="U3865" t="s">
        <v>11558</v>
      </c>
      <c r="V3865" t="s">
        <v>6398</v>
      </c>
      <c r="W3865" t="s">
        <v>982</v>
      </c>
      <c r="X3865" t="s">
        <v>11559</v>
      </c>
    </row>
    <row r="3866" spans="1:24" x14ac:dyDescent="0.3">
      <c r="A3866" t="s">
        <v>3631</v>
      </c>
      <c r="B3866" s="1">
        <v>42477</v>
      </c>
      <c r="C3866" t="s">
        <v>1786</v>
      </c>
      <c r="D3866" t="s">
        <v>591</v>
      </c>
      <c r="E3866" t="s">
        <v>27</v>
      </c>
      <c r="F3866" t="s">
        <v>28</v>
      </c>
      <c r="G3866" t="s">
        <v>134</v>
      </c>
      <c r="H3866" t="s">
        <v>241</v>
      </c>
      <c r="I3866" t="s">
        <v>121</v>
      </c>
      <c r="J3866" t="s">
        <v>1344</v>
      </c>
      <c r="K3866" t="s">
        <v>33</v>
      </c>
      <c r="L3866" t="s">
        <v>34</v>
      </c>
      <c r="M3866" t="s">
        <v>35</v>
      </c>
      <c r="N3866" s="1">
        <v>42479</v>
      </c>
      <c r="O3866" t="s">
        <v>341</v>
      </c>
      <c r="P3866" t="s">
        <v>574</v>
      </c>
      <c r="Q3866" t="s">
        <v>1345</v>
      </c>
      <c r="R3866">
        <v>37</v>
      </c>
      <c r="S3866" t="s">
        <v>2584</v>
      </c>
      <c r="T3866" s="2">
        <v>0.01</v>
      </c>
      <c r="U3866" t="s">
        <v>2585</v>
      </c>
      <c r="V3866" t="s">
        <v>2586</v>
      </c>
      <c r="W3866" t="s">
        <v>57</v>
      </c>
      <c r="X3866" t="s">
        <v>2588</v>
      </c>
    </row>
    <row r="3867" spans="1:24" x14ac:dyDescent="0.3">
      <c r="A3867" t="s">
        <v>2700</v>
      </c>
      <c r="B3867" s="1">
        <v>42556</v>
      </c>
      <c r="C3867" t="s">
        <v>431</v>
      </c>
      <c r="D3867" t="s">
        <v>432</v>
      </c>
      <c r="E3867" t="s">
        <v>27</v>
      </c>
      <c r="F3867" t="s">
        <v>28</v>
      </c>
      <c r="G3867" t="s">
        <v>134</v>
      </c>
      <c r="H3867" t="s">
        <v>433</v>
      </c>
      <c r="I3867" t="s">
        <v>31</v>
      </c>
      <c r="J3867" t="s">
        <v>253</v>
      </c>
      <c r="K3867" t="s">
        <v>94</v>
      </c>
      <c r="L3867" t="s">
        <v>95</v>
      </c>
      <c r="M3867" t="s">
        <v>35</v>
      </c>
      <c r="N3867" s="1">
        <v>42558</v>
      </c>
      <c r="O3867" t="s">
        <v>254</v>
      </c>
      <c r="P3867" t="s">
        <v>255</v>
      </c>
      <c r="Q3867" t="s">
        <v>256</v>
      </c>
      <c r="R3867">
        <v>22</v>
      </c>
      <c r="S3867" t="s">
        <v>2701</v>
      </c>
      <c r="T3867" s="2">
        <v>0.04</v>
      </c>
      <c r="U3867" t="s">
        <v>2702</v>
      </c>
      <c r="V3867" t="s">
        <v>2703</v>
      </c>
      <c r="W3867" t="s">
        <v>260</v>
      </c>
      <c r="X3867" t="s">
        <v>2704</v>
      </c>
    </row>
    <row r="3868" spans="1:24" x14ac:dyDescent="0.3">
      <c r="A3868" t="s">
        <v>2700</v>
      </c>
      <c r="B3868" s="1">
        <v>42535</v>
      </c>
      <c r="C3868" t="s">
        <v>3936</v>
      </c>
      <c r="D3868" t="s">
        <v>162</v>
      </c>
      <c r="E3868" t="s">
        <v>46</v>
      </c>
      <c r="F3868" t="s">
        <v>47</v>
      </c>
      <c r="G3868" t="s">
        <v>91</v>
      </c>
      <c r="H3868" t="s">
        <v>107</v>
      </c>
      <c r="I3868" t="s">
        <v>121</v>
      </c>
      <c r="J3868" t="s">
        <v>488</v>
      </c>
      <c r="K3868" t="s">
        <v>94</v>
      </c>
      <c r="L3868" t="s">
        <v>95</v>
      </c>
      <c r="M3868" t="s">
        <v>35</v>
      </c>
      <c r="N3868" s="1">
        <v>42535</v>
      </c>
      <c r="O3868" t="s">
        <v>489</v>
      </c>
      <c r="P3868" t="s">
        <v>490</v>
      </c>
      <c r="Q3868" t="s">
        <v>491</v>
      </c>
      <c r="R3868">
        <v>30</v>
      </c>
      <c r="S3868" t="s">
        <v>7366</v>
      </c>
      <c r="T3868" s="2">
        <v>0.04</v>
      </c>
      <c r="U3868" t="s">
        <v>9791</v>
      </c>
      <c r="V3868" t="s">
        <v>6501</v>
      </c>
      <c r="W3868" t="s">
        <v>495</v>
      </c>
      <c r="X3868" t="s">
        <v>9792</v>
      </c>
    </row>
    <row r="3869" spans="1:24" x14ac:dyDescent="0.3">
      <c r="A3869" t="s">
        <v>2700</v>
      </c>
      <c r="B3869" s="1">
        <v>42153</v>
      </c>
      <c r="C3869" t="s">
        <v>3839</v>
      </c>
      <c r="D3869" t="s">
        <v>683</v>
      </c>
      <c r="E3869" t="s">
        <v>46</v>
      </c>
      <c r="F3869" t="s">
        <v>47</v>
      </c>
      <c r="G3869" t="s">
        <v>77</v>
      </c>
      <c r="H3869" t="s">
        <v>107</v>
      </c>
      <c r="I3869" t="s">
        <v>196</v>
      </c>
      <c r="J3869" t="s">
        <v>175</v>
      </c>
      <c r="K3869" t="s">
        <v>33</v>
      </c>
      <c r="L3869" t="s">
        <v>34</v>
      </c>
      <c r="M3869" t="s">
        <v>35</v>
      </c>
      <c r="N3869" s="1">
        <v>42155</v>
      </c>
      <c r="O3869" t="s">
        <v>176</v>
      </c>
      <c r="P3869" t="s">
        <v>177</v>
      </c>
      <c r="Q3869" t="s">
        <v>178</v>
      </c>
      <c r="R3869">
        <v>7</v>
      </c>
      <c r="S3869" t="s">
        <v>113</v>
      </c>
      <c r="T3869" s="2">
        <v>0.08</v>
      </c>
      <c r="U3869" t="s">
        <v>1752</v>
      </c>
      <c r="V3869" t="s">
        <v>115</v>
      </c>
      <c r="W3869" t="s">
        <v>182</v>
      </c>
      <c r="X3869" t="s">
        <v>7018</v>
      </c>
    </row>
    <row r="3870" spans="1:24" x14ac:dyDescent="0.3">
      <c r="A3870" t="s">
        <v>3200</v>
      </c>
      <c r="B3870" s="1">
        <v>42707</v>
      </c>
      <c r="C3870" t="s">
        <v>1004</v>
      </c>
      <c r="D3870" t="s">
        <v>1005</v>
      </c>
      <c r="E3870" t="s">
        <v>27</v>
      </c>
      <c r="F3870" t="s">
        <v>28</v>
      </c>
      <c r="G3870" t="s">
        <v>77</v>
      </c>
      <c r="H3870" t="s">
        <v>281</v>
      </c>
      <c r="I3870" t="s">
        <v>121</v>
      </c>
      <c r="J3870" t="s">
        <v>423</v>
      </c>
      <c r="K3870" t="s">
        <v>94</v>
      </c>
      <c r="L3870" t="s">
        <v>95</v>
      </c>
      <c r="M3870" t="s">
        <v>35</v>
      </c>
      <c r="N3870" s="1">
        <v>42709</v>
      </c>
      <c r="O3870" t="s">
        <v>424</v>
      </c>
      <c r="P3870" t="s">
        <v>356</v>
      </c>
      <c r="Q3870" t="s">
        <v>341</v>
      </c>
      <c r="R3870">
        <v>48</v>
      </c>
      <c r="S3870" t="s">
        <v>3201</v>
      </c>
      <c r="T3870" s="2">
        <v>0.1</v>
      </c>
      <c r="U3870" t="s">
        <v>127</v>
      </c>
      <c r="V3870" t="s">
        <v>3202</v>
      </c>
      <c r="W3870" t="s">
        <v>428</v>
      </c>
      <c r="X3870" t="s">
        <v>2031</v>
      </c>
    </row>
    <row r="3871" spans="1:24" x14ac:dyDescent="0.3">
      <c r="A3871" t="s">
        <v>3200</v>
      </c>
      <c r="B3871" s="1">
        <v>42558</v>
      </c>
      <c r="C3871" t="s">
        <v>2033</v>
      </c>
      <c r="D3871" t="s">
        <v>331</v>
      </c>
      <c r="E3871" t="s">
        <v>46</v>
      </c>
      <c r="F3871" t="s">
        <v>47</v>
      </c>
      <c r="G3871" t="s">
        <v>77</v>
      </c>
      <c r="H3871" t="s">
        <v>107</v>
      </c>
      <c r="I3871" t="s">
        <v>196</v>
      </c>
      <c r="J3871" t="s">
        <v>197</v>
      </c>
      <c r="K3871" t="s">
        <v>94</v>
      </c>
      <c r="L3871" t="s">
        <v>109</v>
      </c>
      <c r="M3871" t="s">
        <v>35</v>
      </c>
      <c r="N3871" s="1">
        <v>42559</v>
      </c>
      <c r="O3871" t="s">
        <v>198</v>
      </c>
      <c r="P3871" t="s">
        <v>37</v>
      </c>
      <c r="Q3871" t="s">
        <v>57</v>
      </c>
      <c r="R3871">
        <v>7</v>
      </c>
      <c r="S3871" t="s">
        <v>8147</v>
      </c>
      <c r="T3871" s="2">
        <v>0.05</v>
      </c>
      <c r="U3871" t="s">
        <v>8148</v>
      </c>
      <c r="V3871" t="s">
        <v>8149</v>
      </c>
      <c r="W3871" t="s">
        <v>116</v>
      </c>
      <c r="X3871" t="s">
        <v>706</v>
      </c>
    </row>
    <row r="3872" spans="1:24" x14ac:dyDescent="0.3">
      <c r="A3872" t="s">
        <v>3200</v>
      </c>
      <c r="B3872" s="1">
        <v>42069</v>
      </c>
      <c r="C3872" t="s">
        <v>993</v>
      </c>
      <c r="D3872" t="s">
        <v>144</v>
      </c>
      <c r="E3872" t="s">
        <v>46</v>
      </c>
      <c r="F3872" t="s">
        <v>47</v>
      </c>
      <c r="G3872" t="s">
        <v>77</v>
      </c>
      <c r="H3872" t="s">
        <v>107</v>
      </c>
      <c r="I3872" t="s">
        <v>121</v>
      </c>
      <c r="J3872" t="s">
        <v>611</v>
      </c>
      <c r="K3872" t="s">
        <v>94</v>
      </c>
      <c r="L3872" t="s">
        <v>34</v>
      </c>
      <c r="M3872" t="s">
        <v>35</v>
      </c>
      <c r="N3872" s="1">
        <v>42070</v>
      </c>
      <c r="O3872" t="s">
        <v>612</v>
      </c>
      <c r="P3872" t="s">
        <v>613</v>
      </c>
      <c r="Q3872" t="s">
        <v>614</v>
      </c>
      <c r="R3872">
        <v>30</v>
      </c>
      <c r="S3872" t="s">
        <v>9660</v>
      </c>
      <c r="T3872" s="2">
        <v>0.01</v>
      </c>
      <c r="U3872" t="s">
        <v>127</v>
      </c>
      <c r="V3872" t="s">
        <v>9661</v>
      </c>
      <c r="W3872" t="s">
        <v>618</v>
      </c>
      <c r="X3872" t="s">
        <v>9662</v>
      </c>
    </row>
    <row r="3873" spans="1:24" x14ac:dyDescent="0.3">
      <c r="A3873" t="s">
        <v>7732</v>
      </c>
      <c r="B3873" s="1">
        <v>42478</v>
      </c>
      <c r="C3873" t="s">
        <v>4592</v>
      </c>
      <c r="D3873" t="s">
        <v>816</v>
      </c>
      <c r="E3873" t="s">
        <v>27</v>
      </c>
      <c r="F3873" t="s">
        <v>28</v>
      </c>
      <c r="G3873" t="s">
        <v>134</v>
      </c>
      <c r="H3873" t="s">
        <v>78</v>
      </c>
      <c r="I3873" t="s">
        <v>31</v>
      </c>
      <c r="J3873" t="s">
        <v>1660</v>
      </c>
      <c r="K3873" t="s">
        <v>94</v>
      </c>
      <c r="L3873" t="s">
        <v>34</v>
      </c>
      <c r="M3873" t="s">
        <v>35</v>
      </c>
      <c r="N3873" s="1">
        <v>42480</v>
      </c>
      <c r="O3873" t="s">
        <v>1369</v>
      </c>
      <c r="P3873" t="s">
        <v>166</v>
      </c>
      <c r="Q3873" t="s">
        <v>1661</v>
      </c>
      <c r="R3873">
        <v>43</v>
      </c>
      <c r="S3873" t="s">
        <v>4436</v>
      </c>
      <c r="T3873" s="2">
        <v>0</v>
      </c>
      <c r="U3873" t="s">
        <v>3538</v>
      </c>
      <c r="V3873" t="s">
        <v>165</v>
      </c>
      <c r="W3873" t="s">
        <v>57</v>
      </c>
      <c r="X3873" t="s">
        <v>5204</v>
      </c>
    </row>
    <row r="3874" spans="1:24" x14ac:dyDescent="0.3">
      <c r="A3874" t="s">
        <v>7732</v>
      </c>
      <c r="B3874" s="1">
        <v>42478</v>
      </c>
      <c r="C3874" t="s">
        <v>4592</v>
      </c>
      <c r="D3874" t="s">
        <v>816</v>
      </c>
      <c r="E3874" t="s">
        <v>27</v>
      </c>
      <c r="F3874" t="s">
        <v>28</v>
      </c>
      <c r="G3874" t="s">
        <v>91</v>
      </c>
      <c r="H3874" t="s">
        <v>78</v>
      </c>
      <c r="I3874" t="s">
        <v>31</v>
      </c>
      <c r="J3874" t="s">
        <v>1660</v>
      </c>
      <c r="K3874" t="s">
        <v>94</v>
      </c>
      <c r="L3874" t="s">
        <v>34</v>
      </c>
      <c r="M3874" t="s">
        <v>35</v>
      </c>
      <c r="N3874" s="1">
        <v>42479</v>
      </c>
      <c r="O3874" t="s">
        <v>1369</v>
      </c>
      <c r="P3874" t="s">
        <v>166</v>
      </c>
      <c r="Q3874" t="s">
        <v>1661</v>
      </c>
      <c r="R3874">
        <v>23</v>
      </c>
      <c r="S3874" t="s">
        <v>4436</v>
      </c>
      <c r="T3874" s="2">
        <v>0.1</v>
      </c>
      <c r="U3874" t="s">
        <v>3538</v>
      </c>
      <c r="V3874" t="s">
        <v>165</v>
      </c>
      <c r="W3874" t="s">
        <v>57</v>
      </c>
      <c r="X3874" t="s">
        <v>5204</v>
      </c>
    </row>
    <row r="3875" spans="1:24" x14ac:dyDescent="0.3">
      <c r="A3875" t="s">
        <v>7732</v>
      </c>
      <c r="B3875" s="1">
        <v>42435</v>
      </c>
      <c r="C3875" t="s">
        <v>2331</v>
      </c>
      <c r="D3875" t="s">
        <v>2332</v>
      </c>
      <c r="E3875" t="s">
        <v>27</v>
      </c>
      <c r="F3875" t="s">
        <v>28</v>
      </c>
      <c r="G3875" t="s">
        <v>77</v>
      </c>
      <c r="H3875" t="s">
        <v>422</v>
      </c>
      <c r="I3875" t="s">
        <v>121</v>
      </c>
      <c r="J3875" t="s">
        <v>1660</v>
      </c>
      <c r="K3875" t="s">
        <v>94</v>
      </c>
      <c r="L3875" t="s">
        <v>34</v>
      </c>
      <c r="M3875" t="s">
        <v>35</v>
      </c>
      <c r="N3875" s="1">
        <v>42436</v>
      </c>
      <c r="O3875" t="s">
        <v>1369</v>
      </c>
      <c r="P3875" t="s">
        <v>166</v>
      </c>
      <c r="Q3875" t="s">
        <v>1661</v>
      </c>
      <c r="R3875">
        <v>4</v>
      </c>
      <c r="S3875" t="s">
        <v>762</v>
      </c>
      <c r="T3875" s="2">
        <v>0.05</v>
      </c>
      <c r="U3875" t="s">
        <v>2334</v>
      </c>
      <c r="V3875" t="s">
        <v>165</v>
      </c>
      <c r="W3875" t="s">
        <v>57</v>
      </c>
      <c r="X3875" t="s">
        <v>5204</v>
      </c>
    </row>
    <row r="3876" spans="1:24" x14ac:dyDescent="0.3">
      <c r="A3876" t="s">
        <v>7739</v>
      </c>
      <c r="B3876" s="1">
        <v>42686</v>
      </c>
      <c r="C3876" t="s">
        <v>155</v>
      </c>
      <c r="D3876" t="s">
        <v>26</v>
      </c>
      <c r="E3876" t="s">
        <v>27</v>
      </c>
      <c r="F3876" t="s">
        <v>28</v>
      </c>
      <c r="G3876" t="s">
        <v>77</v>
      </c>
      <c r="H3876" t="s">
        <v>30</v>
      </c>
      <c r="I3876" t="s">
        <v>31</v>
      </c>
      <c r="J3876" t="s">
        <v>7740</v>
      </c>
      <c r="K3876" t="s">
        <v>94</v>
      </c>
      <c r="L3876" t="s">
        <v>109</v>
      </c>
      <c r="M3876" t="s">
        <v>156</v>
      </c>
      <c r="N3876" s="1">
        <v>42688</v>
      </c>
      <c r="O3876" t="s">
        <v>66</v>
      </c>
      <c r="P3876" t="s">
        <v>67</v>
      </c>
      <c r="Q3876" t="s">
        <v>68</v>
      </c>
      <c r="R3876">
        <v>23</v>
      </c>
      <c r="S3876" t="s">
        <v>7741</v>
      </c>
      <c r="T3876" s="2">
        <v>0.06</v>
      </c>
      <c r="U3876" t="s">
        <v>7686</v>
      </c>
      <c r="V3876" t="s">
        <v>7742</v>
      </c>
      <c r="W3876" t="s">
        <v>72</v>
      </c>
      <c r="X3876" t="s">
        <v>3383</v>
      </c>
    </row>
    <row r="3877" spans="1:24" x14ac:dyDescent="0.3">
      <c r="A3877" t="s">
        <v>7739</v>
      </c>
      <c r="B3877" s="1">
        <v>42508</v>
      </c>
      <c r="C3877" t="s">
        <v>305</v>
      </c>
      <c r="D3877" t="s">
        <v>306</v>
      </c>
      <c r="E3877" t="s">
        <v>46</v>
      </c>
      <c r="F3877" t="s">
        <v>47</v>
      </c>
      <c r="G3877" t="s">
        <v>77</v>
      </c>
      <c r="H3877" t="s">
        <v>107</v>
      </c>
      <c r="I3877" t="s">
        <v>121</v>
      </c>
      <c r="J3877" t="s">
        <v>175</v>
      </c>
      <c r="K3877" t="s">
        <v>33</v>
      </c>
      <c r="L3877" t="s">
        <v>34</v>
      </c>
      <c r="M3877" t="s">
        <v>35</v>
      </c>
      <c r="N3877" s="1">
        <v>42510</v>
      </c>
      <c r="O3877" t="s">
        <v>176</v>
      </c>
      <c r="P3877" t="s">
        <v>177</v>
      </c>
      <c r="Q3877" t="s">
        <v>178</v>
      </c>
      <c r="R3877">
        <v>34</v>
      </c>
      <c r="S3877" t="s">
        <v>8295</v>
      </c>
      <c r="T3877" s="2">
        <v>7.0000000000000007E-2</v>
      </c>
      <c r="U3877" t="s">
        <v>127</v>
      </c>
      <c r="V3877" t="s">
        <v>8296</v>
      </c>
      <c r="W3877" t="s">
        <v>182</v>
      </c>
      <c r="X3877" t="s">
        <v>8297</v>
      </c>
    </row>
    <row r="3878" spans="1:24" x14ac:dyDescent="0.3">
      <c r="A3878" t="s">
        <v>7739</v>
      </c>
      <c r="B3878" s="1">
        <v>42536</v>
      </c>
      <c r="C3878" t="s">
        <v>590</v>
      </c>
      <c r="D3878" t="s">
        <v>591</v>
      </c>
      <c r="E3878" t="s">
        <v>27</v>
      </c>
      <c r="F3878" t="s">
        <v>28</v>
      </c>
      <c r="G3878" t="s">
        <v>29</v>
      </c>
      <c r="H3878" t="s">
        <v>241</v>
      </c>
      <c r="I3878" t="s">
        <v>121</v>
      </c>
      <c r="J3878" t="s">
        <v>734</v>
      </c>
      <c r="K3878" t="s">
        <v>94</v>
      </c>
      <c r="L3878" t="s">
        <v>34</v>
      </c>
      <c r="M3878" t="s">
        <v>35</v>
      </c>
      <c r="N3878" s="1">
        <v>42538</v>
      </c>
      <c r="O3878" t="s">
        <v>735</v>
      </c>
      <c r="P3878" t="s">
        <v>736</v>
      </c>
      <c r="Q3878" t="s">
        <v>737</v>
      </c>
      <c r="R3878">
        <v>34</v>
      </c>
      <c r="S3878" t="s">
        <v>11126</v>
      </c>
      <c r="T3878" s="2">
        <v>7.0000000000000007E-2</v>
      </c>
      <c r="U3878" t="s">
        <v>5374</v>
      </c>
      <c r="V3878" t="s">
        <v>3648</v>
      </c>
      <c r="W3878" t="s">
        <v>741</v>
      </c>
      <c r="X3878" t="s">
        <v>8779</v>
      </c>
    </row>
    <row r="3879" spans="1:24" x14ac:dyDescent="0.3">
      <c r="A3879" t="s">
        <v>7739</v>
      </c>
      <c r="B3879" s="1">
        <v>42190</v>
      </c>
      <c r="C3879" t="s">
        <v>2000</v>
      </c>
      <c r="D3879" t="s">
        <v>120</v>
      </c>
      <c r="E3879" t="s">
        <v>27</v>
      </c>
      <c r="F3879" t="s">
        <v>28</v>
      </c>
      <c r="G3879" t="s">
        <v>91</v>
      </c>
      <c r="H3879" t="s">
        <v>62</v>
      </c>
      <c r="I3879" t="s">
        <v>92</v>
      </c>
      <c r="J3879" t="s">
        <v>355</v>
      </c>
      <c r="K3879" t="s">
        <v>94</v>
      </c>
      <c r="L3879" t="s">
        <v>95</v>
      </c>
      <c r="M3879" t="s">
        <v>156</v>
      </c>
      <c r="N3879" s="1">
        <v>42192</v>
      </c>
      <c r="O3879" t="s">
        <v>129</v>
      </c>
      <c r="P3879" t="s">
        <v>356</v>
      </c>
      <c r="Q3879" t="s">
        <v>357</v>
      </c>
      <c r="R3879">
        <v>10</v>
      </c>
      <c r="S3879" t="s">
        <v>11920</v>
      </c>
      <c r="T3879" s="2">
        <v>0.1</v>
      </c>
      <c r="U3879" t="s">
        <v>5774</v>
      </c>
      <c r="V3879" t="s">
        <v>970</v>
      </c>
      <c r="W3879" t="s">
        <v>361</v>
      </c>
      <c r="X3879" t="s">
        <v>3686</v>
      </c>
    </row>
    <row r="3880" spans="1:24" x14ac:dyDescent="0.3">
      <c r="A3880" t="s">
        <v>7739</v>
      </c>
      <c r="B3880" s="1">
        <v>42599</v>
      </c>
      <c r="C3880" t="s">
        <v>1074</v>
      </c>
      <c r="D3880" t="s">
        <v>106</v>
      </c>
      <c r="E3880" t="s">
        <v>46</v>
      </c>
      <c r="F3880" t="s">
        <v>47</v>
      </c>
      <c r="G3880" t="s">
        <v>134</v>
      </c>
      <c r="H3880" t="s">
        <v>107</v>
      </c>
      <c r="I3880" t="s">
        <v>121</v>
      </c>
      <c r="J3880" t="s">
        <v>197</v>
      </c>
      <c r="K3880" t="s">
        <v>94</v>
      </c>
      <c r="L3880" t="s">
        <v>95</v>
      </c>
      <c r="M3880" t="s">
        <v>35</v>
      </c>
      <c r="N3880" s="1">
        <v>42600</v>
      </c>
      <c r="O3880" t="s">
        <v>198</v>
      </c>
      <c r="P3880" t="s">
        <v>37</v>
      </c>
      <c r="Q3880" t="s">
        <v>57</v>
      </c>
      <c r="R3880">
        <v>2</v>
      </c>
      <c r="S3880" t="s">
        <v>1983</v>
      </c>
      <c r="T3880" s="2">
        <v>0.01</v>
      </c>
      <c r="U3880" t="s">
        <v>931</v>
      </c>
      <c r="V3880" t="s">
        <v>1984</v>
      </c>
      <c r="W3880" t="s">
        <v>116</v>
      </c>
      <c r="X3880" t="s">
        <v>277</v>
      </c>
    </row>
    <row r="3881" spans="1:24" x14ac:dyDescent="0.3">
      <c r="A3881" t="s">
        <v>9083</v>
      </c>
      <c r="B3881" s="1">
        <v>42641</v>
      </c>
      <c r="C3881" t="s">
        <v>840</v>
      </c>
      <c r="D3881" t="s">
        <v>76</v>
      </c>
      <c r="E3881" t="s">
        <v>27</v>
      </c>
      <c r="F3881" t="s">
        <v>28</v>
      </c>
      <c r="G3881" t="s">
        <v>77</v>
      </c>
      <c r="H3881" t="s">
        <v>78</v>
      </c>
      <c r="I3881" t="s">
        <v>63</v>
      </c>
      <c r="J3881" t="s">
        <v>1259</v>
      </c>
      <c r="K3881" t="s">
        <v>33</v>
      </c>
      <c r="L3881" t="s">
        <v>34</v>
      </c>
      <c r="M3881" t="s">
        <v>35</v>
      </c>
      <c r="N3881" s="1">
        <v>42643</v>
      </c>
      <c r="O3881" t="s">
        <v>1260</v>
      </c>
      <c r="P3881" t="s">
        <v>1261</v>
      </c>
      <c r="Q3881" t="s">
        <v>1262</v>
      </c>
      <c r="R3881">
        <v>29</v>
      </c>
      <c r="S3881" t="s">
        <v>9084</v>
      </c>
      <c r="T3881" s="2">
        <v>0.03</v>
      </c>
      <c r="U3881" t="s">
        <v>9085</v>
      </c>
      <c r="V3881" t="s">
        <v>4960</v>
      </c>
      <c r="W3881" t="s">
        <v>1266</v>
      </c>
      <c r="X3881" t="s">
        <v>9086</v>
      </c>
    </row>
    <row r="3882" spans="1:24" x14ac:dyDescent="0.3">
      <c r="A3882" t="s">
        <v>3499</v>
      </c>
      <c r="B3882" s="1">
        <v>42473</v>
      </c>
      <c r="C3882" t="s">
        <v>958</v>
      </c>
      <c r="D3882" t="s">
        <v>162</v>
      </c>
      <c r="E3882" t="s">
        <v>46</v>
      </c>
      <c r="F3882" t="s">
        <v>47</v>
      </c>
      <c r="G3882" t="s">
        <v>77</v>
      </c>
      <c r="H3882" t="s">
        <v>107</v>
      </c>
      <c r="I3882" t="s">
        <v>196</v>
      </c>
      <c r="J3882" t="s">
        <v>2123</v>
      </c>
      <c r="K3882" t="s">
        <v>94</v>
      </c>
      <c r="L3882" t="s">
        <v>109</v>
      </c>
      <c r="M3882" t="s">
        <v>35</v>
      </c>
      <c r="N3882" s="1">
        <v>42475</v>
      </c>
      <c r="O3882" t="s">
        <v>757</v>
      </c>
      <c r="P3882" t="s">
        <v>1216</v>
      </c>
      <c r="Q3882" t="s">
        <v>2124</v>
      </c>
      <c r="R3882">
        <v>6</v>
      </c>
      <c r="S3882" t="s">
        <v>3500</v>
      </c>
      <c r="T3882" s="2">
        <v>0.01</v>
      </c>
      <c r="U3882" t="s">
        <v>3034</v>
      </c>
      <c r="V3882" t="s">
        <v>3501</v>
      </c>
      <c r="W3882" t="s">
        <v>518</v>
      </c>
      <c r="X3882" t="s">
        <v>2957</v>
      </c>
    </row>
    <row r="3883" spans="1:24" x14ac:dyDescent="0.3">
      <c r="A3883" t="s">
        <v>3499</v>
      </c>
      <c r="B3883" s="1">
        <v>42745</v>
      </c>
      <c r="C3883" t="s">
        <v>530</v>
      </c>
      <c r="D3883" t="s">
        <v>531</v>
      </c>
      <c r="E3883" t="s">
        <v>27</v>
      </c>
      <c r="F3883" t="s">
        <v>28</v>
      </c>
      <c r="G3883" t="s">
        <v>29</v>
      </c>
      <c r="H3883" t="s">
        <v>30</v>
      </c>
      <c r="I3883" t="s">
        <v>31</v>
      </c>
      <c r="J3883" t="s">
        <v>2123</v>
      </c>
      <c r="K3883" t="s">
        <v>94</v>
      </c>
      <c r="L3883" t="s">
        <v>95</v>
      </c>
      <c r="M3883" t="s">
        <v>35</v>
      </c>
      <c r="N3883" s="1">
        <v>42746</v>
      </c>
      <c r="O3883" t="s">
        <v>757</v>
      </c>
      <c r="P3883" t="s">
        <v>1216</v>
      </c>
      <c r="Q3883" t="s">
        <v>2124</v>
      </c>
      <c r="R3883">
        <v>24</v>
      </c>
      <c r="S3883" t="s">
        <v>7762</v>
      </c>
      <c r="T3883" s="2">
        <v>0.04</v>
      </c>
      <c r="U3883" t="s">
        <v>1304</v>
      </c>
      <c r="V3883" t="s">
        <v>7763</v>
      </c>
      <c r="W3883" t="s">
        <v>518</v>
      </c>
      <c r="X3883" t="s">
        <v>2956</v>
      </c>
    </row>
    <row r="3884" spans="1:24" x14ac:dyDescent="0.3">
      <c r="A3884" t="s">
        <v>3499</v>
      </c>
      <c r="B3884" s="1">
        <v>42388</v>
      </c>
      <c r="C3884" t="s">
        <v>2555</v>
      </c>
      <c r="D3884" t="s">
        <v>591</v>
      </c>
      <c r="E3884" t="s">
        <v>27</v>
      </c>
      <c r="F3884" t="s">
        <v>28</v>
      </c>
      <c r="G3884" t="s">
        <v>29</v>
      </c>
      <c r="H3884" t="s">
        <v>241</v>
      </c>
      <c r="I3884" t="s">
        <v>31</v>
      </c>
      <c r="J3884" t="s">
        <v>197</v>
      </c>
      <c r="K3884" t="s">
        <v>33</v>
      </c>
      <c r="L3884" t="s">
        <v>34</v>
      </c>
      <c r="M3884" t="s">
        <v>35</v>
      </c>
      <c r="N3884" s="1">
        <v>42388</v>
      </c>
      <c r="O3884" t="s">
        <v>198</v>
      </c>
      <c r="P3884" t="s">
        <v>37</v>
      </c>
      <c r="Q3884" t="s">
        <v>57</v>
      </c>
      <c r="R3884">
        <v>14</v>
      </c>
      <c r="S3884" t="s">
        <v>5084</v>
      </c>
      <c r="T3884" s="2">
        <v>0.02</v>
      </c>
      <c r="U3884" t="s">
        <v>2557</v>
      </c>
      <c r="V3884" t="s">
        <v>8469</v>
      </c>
      <c r="W3884" t="s">
        <v>116</v>
      </c>
      <c r="X3884" t="s">
        <v>8470</v>
      </c>
    </row>
    <row r="3885" spans="1:24" x14ac:dyDescent="0.3">
      <c r="A3885" t="s">
        <v>6844</v>
      </c>
      <c r="B3885" s="1">
        <v>42484</v>
      </c>
      <c r="C3885" t="s">
        <v>1496</v>
      </c>
      <c r="D3885" t="s">
        <v>591</v>
      </c>
      <c r="E3885" t="s">
        <v>27</v>
      </c>
      <c r="F3885" t="s">
        <v>28</v>
      </c>
      <c r="G3885" t="s">
        <v>134</v>
      </c>
      <c r="H3885" t="s">
        <v>241</v>
      </c>
      <c r="I3885" t="s">
        <v>92</v>
      </c>
      <c r="J3885" t="s">
        <v>1135</v>
      </c>
      <c r="K3885" t="s">
        <v>94</v>
      </c>
      <c r="L3885" t="s">
        <v>95</v>
      </c>
      <c r="M3885" t="s">
        <v>35</v>
      </c>
      <c r="N3885" s="1">
        <v>42486</v>
      </c>
      <c r="O3885" t="s">
        <v>1136</v>
      </c>
      <c r="P3885" t="s">
        <v>424</v>
      </c>
      <c r="Q3885" t="s">
        <v>260</v>
      </c>
      <c r="R3885">
        <v>21</v>
      </c>
      <c r="S3885" t="s">
        <v>6845</v>
      </c>
      <c r="T3885" s="2">
        <v>0.05</v>
      </c>
      <c r="U3885" t="s">
        <v>6846</v>
      </c>
      <c r="V3885" t="s">
        <v>6847</v>
      </c>
      <c r="W3885" t="s">
        <v>1139</v>
      </c>
      <c r="X3885" t="s">
        <v>6848</v>
      </c>
    </row>
    <row r="3886" spans="1:24" x14ac:dyDescent="0.3">
      <c r="A3886" t="s">
        <v>6844</v>
      </c>
      <c r="B3886" s="1">
        <v>42484</v>
      </c>
      <c r="C3886" t="s">
        <v>1496</v>
      </c>
      <c r="D3886" t="s">
        <v>591</v>
      </c>
      <c r="E3886" t="s">
        <v>27</v>
      </c>
      <c r="F3886" t="s">
        <v>28</v>
      </c>
      <c r="G3886" t="s">
        <v>134</v>
      </c>
      <c r="H3886" t="s">
        <v>241</v>
      </c>
      <c r="I3886" t="s">
        <v>63</v>
      </c>
      <c r="J3886" t="s">
        <v>1135</v>
      </c>
      <c r="K3886" t="s">
        <v>723</v>
      </c>
      <c r="L3886" t="s">
        <v>109</v>
      </c>
      <c r="M3886" t="s">
        <v>35</v>
      </c>
      <c r="N3886" s="1">
        <v>42486</v>
      </c>
      <c r="O3886" t="s">
        <v>1136</v>
      </c>
      <c r="P3886" t="s">
        <v>424</v>
      </c>
      <c r="Q3886" t="s">
        <v>260</v>
      </c>
      <c r="R3886">
        <v>8</v>
      </c>
      <c r="S3886" t="s">
        <v>6845</v>
      </c>
      <c r="T3886" s="2">
        <v>0</v>
      </c>
      <c r="U3886" t="s">
        <v>6846</v>
      </c>
      <c r="V3886" t="s">
        <v>6847</v>
      </c>
      <c r="W3886" t="s">
        <v>1139</v>
      </c>
      <c r="X3886" t="s">
        <v>6848</v>
      </c>
    </row>
    <row r="3887" spans="1:24" x14ac:dyDescent="0.3">
      <c r="A3887" t="s">
        <v>6952</v>
      </c>
      <c r="B3887" s="1">
        <v>42450</v>
      </c>
      <c r="C3887" t="s">
        <v>3014</v>
      </c>
      <c r="D3887" t="s">
        <v>331</v>
      </c>
      <c r="E3887" t="s">
        <v>46</v>
      </c>
      <c r="F3887" t="s">
        <v>47</v>
      </c>
      <c r="G3887" t="s">
        <v>91</v>
      </c>
      <c r="H3887" t="s">
        <v>107</v>
      </c>
      <c r="I3887" t="s">
        <v>63</v>
      </c>
      <c r="J3887" t="s">
        <v>355</v>
      </c>
      <c r="K3887" t="s">
        <v>33</v>
      </c>
      <c r="L3887" t="s">
        <v>50</v>
      </c>
      <c r="M3887" t="s">
        <v>35</v>
      </c>
      <c r="N3887" s="1">
        <v>42451</v>
      </c>
      <c r="O3887" t="s">
        <v>129</v>
      </c>
      <c r="P3887" t="s">
        <v>356</v>
      </c>
      <c r="Q3887" t="s">
        <v>357</v>
      </c>
      <c r="R3887">
        <v>16</v>
      </c>
      <c r="S3887" t="s">
        <v>6953</v>
      </c>
      <c r="T3887" s="2">
        <v>0</v>
      </c>
      <c r="U3887" t="s">
        <v>4128</v>
      </c>
      <c r="V3887" t="s">
        <v>6954</v>
      </c>
      <c r="W3887" t="s">
        <v>361</v>
      </c>
      <c r="X3887" t="s">
        <v>6955</v>
      </c>
    </row>
    <row r="3888" spans="1:24" x14ac:dyDescent="0.3">
      <c r="A3888" t="s">
        <v>10274</v>
      </c>
      <c r="B3888" s="1">
        <v>42593</v>
      </c>
      <c r="C3888" t="s">
        <v>323</v>
      </c>
      <c r="D3888" t="s">
        <v>324</v>
      </c>
      <c r="E3888" t="s">
        <v>27</v>
      </c>
      <c r="F3888" t="s">
        <v>28</v>
      </c>
      <c r="G3888" t="s">
        <v>91</v>
      </c>
      <c r="H3888" t="s">
        <v>205</v>
      </c>
      <c r="I3888" t="s">
        <v>63</v>
      </c>
      <c r="J3888" t="s">
        <v>253</v>
      </c>
      <c r="K3888" t="s">
        <v>94</v>
      </c>
      <c r="L3888" t="s">
        <v>95</v>
      </c>
      <c r="M3888" t="s">
        <v>35</v>
      </c>
      <c r="N3888" s="1">
        <v>42595</v>
      </c>
      <c r="O3888" t="s">
        <v>254</v>
      </c>
      <c r="P3888" t="s">
        <v>255</v>
      </c>
      <c r="Q3888" t="s">
        <v>256</v>
      </c>
      <c r="R3888">
        <v>31</v>
      </c>
      <c r="S3888" t="s">
        <v>10275</v>
      </c>
      <c r="T3888" s="2">
        <v>7.0000000000000007E-2</v>
      </c>
      <c r="U3888" t="s">
        <v>6022</v>
      </c>
      <c r="V3888" t="s">
        <v>10276</v>
      </c>
      <c r="W3888" t="s">
        <v>260</v>
      </c>
      <c r="X3888" t="s">
        <v>10277</v>
      </c>
    </row>
    <row r="3889" spans="1:24" x14ac:dyDescent="0.3">
      <c r="A3889" t="s">
        <v>3730</v>
      </c>
      <c r="B3889" s="1">
        <v>42487</v>
      </c>
      <c r="C3889" t="s">
        <v>3731</v>
      </c>
      <c r="D3889" t="s">
        <v>1198</v>
      </c>
      <c r="E3889" t="s">
        <v>46</v>
      </c>
      <c r="F3889" t="s">
        <v>47</v>
      </c>
      <c r="G3889" t="s">
        <v>134</v>
      </c>
      <c r="H3889" t="s">
        <v>107</v>
      </c>
      <c r="I3889" t="s">
        <v>196</v>
      </c>
      <c r="J3889" t="s">
        <v>290</v>
      </c>
      <c r="K3889" t="s">
        <v>94</v>
      </c>
      <c r="L3889" t="s">
        <v>109</v>
      </c>
      <c r="M3889" t="s">
        <v>35</v>
      </c>
      <c r="N3889" s="1">
        <v>42488</v>
      </c>
      <c r="O3889" t="s">
        <v>291</v>
      </c>
      <c r="P3889" t="s">
        <v>292</v>
      </c>
      <c r="Q3889" t="s">
        <v>293</v>
      </c>
      <c r="R3889">
        <v>33</v>
      </c>
      <c r="S3889" t="s">
        <v>799</v>
      </c>
      <c r="T3889" s="2">
        <v>0.05</v>
      </c>
      <c r="U3889" t="s">
        <v>3732</v>
      </c>
      <c r="V3889" t="s">
        <v>3104</v>
      </c>
      <c r="W3889" t="s">
        <v>165</v>
      </c>
      <c r="X3889" t="s">
        <v>3733</v>
      </c>
    </row>
    <row r="3890" spans="1:24" x14ac:dyDescent="0.3">
      <c r="A3890" t="s">
        <v>3730</v>
      </c>
      <c r="B3890" s="1">
        <v>42487</v>
      </c>
      <c r="C3890" t="s">
        <v>3731</v>
      </c>
      <c r="D3890" t="s">
        <v>1198</v>
      </c>
      <c r="E3890" t="s">
        <v>46</v>
      </c>
      <c r="F3890" t="s">
        <v>47</v>
      </c>
      <c r="G3890" t="s">
        <v>29</v>
      </c>
      <c r="H3890" t="s">
        <v>48</v>
      </c>
      <c r="I3890" t="s">
        <v>121</v>
      </c>
      <c r="J3890" t="s">
        <v>122</v>
      </c>
      <c r="K3890" t="s">
        <v>94</v>
      </c>
      <c r="L3890" t="s">
        <v>95</v>
      </c>
      <c r="M3890" t="s">
        <v>156</v>
      </c>
      <c r="N3890" s="1">
        <v>42488</v>
      </c>
      <c r="O3890" t="s">
        <v>123</v>
      </c>
      <c r="P3890" t="s">
        <v>124</v>
      </c>
      <c r="Q3890" t="s">
        <v>125</v>
      </c>
      <c r="R3890">
        <v>38</v>
      </c>
      <c r="S3890" t="s">
        <v>6889</v>
      </c>
      <c r="T3890" s="2">
        <v>0.03</v>
      </c>
      <c r="U3890" t="s">
        <v>6890</v>
      </c>
      <c r="V3890" t="s">
        <v>6891</v>
      </c>
      <c r="W3890" t="s">
        <v>129</v>
      </c>
      <c r="X3890" t="s">
        <v>515</v>
      </c>
    </row>
    <row r="3891" spans="1:24" x14ac:dyDescent="0.3">
      <c r="A3891" t="s">
        <v>3730</v>
      </c>
      <c r="B3891" s="1">
        <v>42487</v>
      </c>
      <c r="C3891" t="s">
        <v>3731</v>
      </c>
      <c r="D3891" t="s">
        <v>1198</v>
      </c>
      <c r="E3891" t="s">
        <v>46</v>
      </c>
      <c r="F3891" t="s">
        <v>47</v>
      </c>
      <c r="G3891" t="s">
        <v>134</v>
      </c>
      <c r="H3891" t="s">
        <v>48</v>
      </c>
      <c r="I3891" t="s">
        <v>196</v>
      </c>
      <c r="J3891" t="s">
        <v>122</v>
      </c>
      <c r="K3891" t="s">
        <v>94</v>
      </c>
      <c r="L3891" t="s">
        <v>95</v>
      </c>
      <c r="M3891" t="s">
        <v>35</v>
      </c>
      <c r="N3891" s="1">
        <v>42488</v>
      </c>
      <c r="O3891" t="s">
        <v>123</v>
      </c>
      <c r="P3891" t="s">
        <v>124</v>
      </c>
      <c r="Q3891" t="s">
        <v>125</v>
      </c>
      <c r="R3891">
        <v>18</v>
      </c>
      <c r="S3891" t="s">
        <v>6889</v>
      </c>
      <c r="T3891" s="2">
        <v>0.02</v>
      </c>
      <c r="U3891" t="s">
        <v>6890</v>
      </c>
      <c r="V3891" t="s">
        <v>6891</v>
      </c>
      <c r="W3891" t="s">
        <v>129</v>
      </c>
      <c r="X3891" t="s">
        <v>515</v>
      </c>
    </row>
    <row r="3892" spans="1:24" x14ac:dyDescent="0.3">
      <c r="A3892" t="s">
        <v>4219</v>
      </c>
      <c r="B3892" s="1">
        <v>42491</v>
      </c>
      <c r="C3892" t="s">
        <v>1948</v>
      </c>
      <c r="D3892" t="s">
        <v>1005</v>
      </c>
      <c r="E3892" t="s">
        <v>27</v>
      </c>
      <c r="F3892" t="s">
        <v>28</v>
      </c>
      <c r="G3892" t="s">
        <v>134</v>
      </c>
      <c r="H3892" t="s">
        <v>281</v>
      </c>
      <c r="I3892" t="s">
        <v>92</v>
      </c>
      <c r="J3892" t="s">
        <v>1215</v>
      </c>
      <c r="K3892" t="s">
        <v>33</v>
      </c>
      <c r="L3892" t="s">
        <v>109</v>
      </c>
      <c r="M3892" t="s">
        <v>35</v>
      </c>
      <c r="N3892" s="1">
        <v>42493</v>
      </c>
      <c r="O3892" t="s">
        <v>1216</v>
      </c>
      <c r="P3892" t="s">
        <v>1217</v>
      </c>
      <c r="Q3892" t="s">
        <v>1218</v>
      </c>
      <c r="R3892">
        <v>45</v>
      </c>
      <c r="S3892" t="s">
        <v>4220</v>
      </c>
      <c r="T3892" s="2">
        <v>0.08</v>
      </c>
      <c r="U3892" t="s">
        <v>2512</v>
      </c>
      <c r="V3892" t="s">
        <v>4221</v>
      </c>
      <c r="W3892" t="s">
        <v>1222</v>
      </c>
      <c r="X3892" t="s">
        <v>4222</v>
      </c>
    </row>
    <row r="3893" spans="1:24" x14ac:dyDescent="0.3">
      <c r="A3893" t="s">
        <v>4219</v>
      </c>
      <c r="B3893" s="1">
        <v>42491</v>
      </c>
      <c r="C3893" t="s">
        <v>1948</v>
      </c>
      <c r="D3893" t="s">
        <v>1005</v>
      </c>
      <c r="E3893" t="s">
        <v>27</v>
      </c>
      <c r="F3893" t="s">
        <v>28</v>
      </c>
      <c r="G3893" t="s">
        <v>29</v>
      </c>
      <c r="H3893" t="s">
        <v>281</v>
      </c>
      <c r="I3893" t="s">
        <v>31</v>
      </c>
      <c r="J3893" t="s">
        <v>366</v>
      </c>
      <c r="K3893" t="s">
        <v>94</v>
      </c>
      <c r="L3893" t="s">
        <v>34</v>
      </c>
      <c r="M3893" t="s">
        <v>35</v>
      </c>
      <c r="N3893" s="1">
        <v>42493</v>
      </c>
      <c r="O3893" t="s">
        <v>367</v>
      </c>
      <c r="P3893" t="s">
        <v>368</v>
      </c>
      <c r="Q3893" t="s">
        <v>301</v>
      </c>
      <c r="R3893">
        <v>32</v>
      </c>
      <c r="S3893" t="s">
        <v>4220</v>
      </c>
      <c r="T3893" s="2">
        <v>0.08</v>
      </c>
      <c r="U3893" t="s">
        <v>2512</v>
      </c>
      <c r="V3893" t="s">
        <v>4221</v>
      </c>
      <c r="W3893" t="s">
        <v>116</v>
      </c>
      <c r="X3893" t="s">
        <v>4222</v>
      </c>
    </row>
    <row r="3894" spans="1:24" x14ac:dyDescent="0.3">
      <c r="A3894" t="s">
        <v>4219</v>
      </c>
      <c r="B3894" s="1">
        <v>42316</v>
      </c>
      <c r="C3894" t="s">
        <v>4012</v>
      </c>
      <c r="D3894" t="s">
        <v>591</v>
      </c>
      <c r="E3894" t="s">
        <v>27</v>
      </c>
      <c r="F3894" t="s">
        <v>28</v>
      </c>
      <c r="G3894" t="s">
        <v>77</v>
      </c>
      <c r="H3894" t="s">
        <v>241</v>
      </c>
      <c r="I3894" t="s">
        <v>31</v>
      </c>
      <c r="J3894" t="s">
        <v>253</v>
      </c>
      <c r="K3894" t="s">
        <v>94</v>
      </c>
      <c r="L3894" t="s">
        <v>34</v>
      </c>
      <c r="M3894" t="s">
        <v>35</v>
      </c>
      <c r="N3894" s="1">
        <v>42318</v>
      </c>
      <c r="O3894" t="s">
        <v>254</v>
      </c>
      <c r="P3894" t="s">
        <v>255</v>
      </c>
      <c r="Q3894" t="s">
        <v>256</v>
      </c>
      <c r="R3894">
        <v>10</v>
      </c>
      <c r="S3894" t="s">
        <v>10180</v>
      </c>
      <c r="T3894" s="2">
        <v>0.04</v>
      </c>
      <c r="U3894" t="s">
        <v>6361</v>
      </c>
      <c r="V3894" t="s">
        <v>8873</v>
      </c>
      <c r="W3894" t="s">
        <v>260</v>
      </c>
      <c r="X3894" t="s">
        <v>150</v>
      </c>
    </row>
    <row r="3895" spans="1:24" x14ac:dyDescent="0.3">
      <c r="A3895" t="s">
        <v>4219</v>
      </c>
      <c r="B3895" s="1">
        <v>42492</v>
      </c>
      <c r="C3895" t="s">
        <v>2694</v>
      </c>
      <c r="D3895" t="s">
        <v>195</v>
      </c>
      <c r="E3895" t="s">
        <v>46</v>
      </c>
      <c r="F3895" t="s">
        <v>47</v>
      </c>
      <c r="G3895" t="s">
        <v>134</v>
      </c>
      <c r="H3895" t="s">
        <v>48</v>
      </c>
      <c r="I3895" t="s">
        <v>63</v>
      </c>
      <c r="J3895" t="s">
        <v>3587</v>
      </c>
      <c r="K3895" t="s">
        <v>94</v>
      </c>
      <c r="L3895" t="s">
        <v>95</v>
      </c>
      <c r="M3895" t="s">
        <v>35</v>
      </c>
      <c r="N3895" s="1">
        <v>42493</v>
      </c>
      <c r="O3895" t="s">
        <v>460</v>
      </c>
      <c r="P3895" t="s">
        <v>3588</v>
      </c>
      <c r="Q3895" t="s">
        <v>1220</v>
      </c>
      <c r="R3895">
        <v>47</v>
      </c>
      <c r="S3895" t="s">
        <v>4220</v>
      </c>
      <c r="T3895" s="2">
        <v>7.0000000000000007E-2</v>
      </c>
      <c r="U3895" t="s">
        <v>2512</v>
      </c>
      <c r="V3895" t="s">
        <v>4221</v>
      </c>
      <c r="W3895" t="s">
        <v>3589</v>
      </c>
      <c r="X3895" t="s">
        <v>4222</v>
      </c>
    </row>
    <row r="3896" spans="1:24" x14ac:dyDescent="0.3">
      <c r="A3896" t="s">
        <v>4219</v>
      </c>
      <c r="B3896" s="1">
        <v>42754</v>
      </c>
      <c r="C3896" t="s">
        <v>383</v>
      </c>
      <c r="D3896" t="s">
        <v>312</v>
      </c>
      <c r="E3896" t="s">
        <v>27</v>
      </c>
      <c r="F3896" t="s">
        <v>28</v>
      </c>
      <c r="G3896" t="s">
        <v>77</v>
      </c>
      <c r="H3896" t="s">
        <v>205</v>
      </c>
      <c r="I3896" t="s">
        <v>63</v>
      </c>
      <c r="J3896" t="s">
        <v>11704</v>
      </c>
      <c r="K3896" t="s">
        <v>94</v>
      </c>
      <c r="L3896" t="s">
        <v>34</v>
      </c>
      <c r="M3896" t="s">
        <v>35</v>
      </c>
      <c r="N3896" s="1">
        <v>42756</v>
      </c>
      <c r="O3896" t="s">
        <v>11705</v>
      </c>
      <c r="P3896" t="s">
        <v>11706</v>
      </c>
      <c r="Q3896" t="s">
        <v>6893</v>
      </c>
      <c r="R3896">
        <v>10</v>
      </c>
      <c r="S3896" t="s">
        <v>11707</v>
      </c>
      <c r="T3896" s="2">
        <v>0.09</v>
      </c>
      <c r="U3896" t="s">
        <v>10365</v>
      </c>
      <c r="V3896" t="s">
        <v>6018</v>
      </c>
      <c r="W3896" t="s">
        <v>1353</v>
      </c>
      <c r="X3896" t="s">
        <v>11708</v>
      </c>
    </row>
    <row r="3897" spans="1:24" x14ac:dyDescent="0.3">
      <c r="A3897" t="s">
        <v>504</v>
      </c>
      <c r="B3897" s="1">
        <v>42472</v>
      </c>
      <c r="C3897" t="s">
        <v>505</v>
      </c>
      <c r="D3897" t="s">
        <v>506</v>
      </c>
      <c r="E3897" t="s">
        <v>27</v>
      </c>
      <c r="F3897" t="s">
        <v>28</v>
      </c>
      <c r="G3897" t="s">
        <v>134</v>
      </c>
      <c r="H3897" t="s">
        <v>62</v>
      </c>
      <c r="I3897" t="s">
        <v>121</v>
      </c>
      <c r="J3897" t="s">
        <v>507</v>
      </c>
      <c r="K3897" t="s">
        <v>94</v>
      </c>
      <c r="L3897" t="s">
        <v>34</v>
      </c>
      <c r="M3897" t="s">
        <v>35</v>
      </c>
      <c r="N3897" s="1">
        <v>42481</v>
      </c>
      <c r="O3897" t="s">
        <v>508</v>
      </c>
      <c r="P3897" t="s">
        <v>509</v>
      </c>
      <c r="Q3897" t="s">
        <v>510</v>
      </c>
      <c r="R3897">
        <v>1</v>
      </c>
      <c r="S3897" t="s">
        <v>511</v>
      </c>
      <c r="T3897" s="2">
        <v>0</v>
      </c>
      <c r="U3897" t="s">
        <v>512</v>
      </c>
      <c r="V3897" t="s">
        <v>513</v>
      </c>
      <c r="W3897" t="s">
        <v>514</v>
      </c>
      <c r="X3897" t="s">
        <v>515</v>
      </c>
    </row>
    <row r="3898" spans="1:24" x14ac:dyDescent="0.3">
      <c r="A3898" t="s">
        <v>504</v>
      </c>
      <c r="B3898" s="1">
        <v>42674</v>
      </c>
      <c r="C3898" t="s">
        <v>1887</v>
      </c>
      <c r="D3898" t="s">
        <v>1005</v>
      </c>
      <c r="E3898" t="s">
        <v>27</v>
      </c>
      <c r="F3898" t="s">
        <v>28</v>
      </c>
      <c r="G3898" t="s">
        <v>91</v>
      </c>
      <c r="H3898" t="s">
        <v>281</v>
      </c>
      <c r="I3898" t="s">
        <v>31</v>
      </c>
      <c r="J3898" t="s">
        <v>355</v>
      </c>
      <c r="K3898" t="s">
        <v>94</v>
      </c>
      <c r="L3898" t="s">
        <v>34</v>
      </c>
      <c r="M3898" t="s">
        <v>35</v>
      </c>
      <c r="N3898" s="1">
        <v>42677</v>
      </c>
      <c r="O3898" t="s">
        <v>129</v>
      </c>
      <c r="P3898" t="s">
        <v>356</v>
      </c>
      <c r="Q3898" t="s">
        <v>357</v>
      </c>
      <c r="R3898">
        <v>22</v>
      </c>
      <c r="S3898" t="s">
        <v>11976</v>
      </c>
      <c r="T3898" s="2">
        <v>7.0000000000000007E-2</v>
      </c>
      <c r="U3898" t="s">
        <v>8221</v>
      </c>
      <c r="V3898" t="s">
        <v>11977</v>
      </c>
      <c r="W3898" t="s">
        <v>361</v>
      </c>
      <c r="X3898" t="s">
        <v>11978</v>
      </c>
    </row>
    <row r="3899" spans="1:24" x14ac:dyDescent="0.3">
      <c r="A3899" t="s">
        <v>504</v>
      </c>
      <c r="B3899" s="1">
        <v>42677</v>
      </c>
      <c r="C3899" t="s">
        <v>923</v>
      </c>
      <c r="D3899" t="s">
        <v>551</v>
      </c>
      <c r="E3899" t="s">
        <v>27</v>
      </c>
      <c r="F3899" t="s">
        <v>28</v>
      </c>
      <c r="G3899" t="s">
        <v>77</v>
      </c>
      <c r="H3899" t="s">
        <v>289</v>
      </c>
      <c r="I3899" t="s">
        <v>196</v>
      </c>
      <c r="J3899" t="s">
        <v>4142</v>
      </c>
      <c r="K3899" t="s">
        <v>94</v>
      </c>
      <c r="L3899" t="s">
        <v>95</v>
      </c>
      <c r="M3899" t="s">
        <v>35</v>
      </c>
      <c r="N3899" s="1">
        <v>42676</v>
      </c>
      <c r="O3899" t="s">
        <v>460</v>
      </c>
      <c r="P3899" t="s">
        <v>3541</v>
      </c>
      <c r="Q3899" t="s">
        <v>198</v>
      </c>
      <c r="R3899">
        <v>23</v>
      </c>
      <c r="S3899" t="s">
        <v>9327</v>
      </c>
      <c r="T3899" s="2">
        <v>0.05</v>
      </c>
      <c r="U3899" t="s">
        <v>3473</v>
      </c>
      <c r="V3899" t="s">
        <v>12504</v>
      </c>
      <c r="W3899" t="s">
        <v>4144</v>
      </c>
      <c r="X3899" t="s">
        <v>12505</v>
      </c>
    </row>
    <row r="3900" spans="1:24" x14ac:dyDescent="0.3">
      <c r="A3900" t="s">
        <v>1438</v>
      </c>
      <c r="B3900" s="1">
        <v>42463</v>
      </c>
      <c r="C3900" t="s">
        <v>1439</v>
      </c>
      <c r="D3900" t="s">
        <v>683</v>
      </c>
      <c r="E3900" t="s">
        <v>46</v>
      </c>
      <c r="F3900" t="s">
        <v>47</v>
      </c>
      <c r="G3900" t="s">
        <v>134</v>
      </c>
      <c r="H3900" t="s">
        <v>107</v>
      </c>
      <c r="I3900" t="s">
        <v>63</v>
      </c>
      <c r="J3900" t="s">
        <v>145</v>
      </c>
      <c r="K3900" t="s">
        <v>94</v>
      </c>
      <c r="L3900" t="s">
        <v>95</v>
      </c>
      <c r="M3900" t="s">
        <v>156</v>
      </c>
      <c r="N3900" s="1">
        <v>42471</v>
      </c>
      <c r="O3900" t="s">
        <v>146</v>
      </c>
      <c r="P3900" t="s">
        <v>147</v>
      </c>
      <c r="Q3900" t="s">
        <v>148</v>
      </c>
      <c r="R3900">
        <v>40</v>
      </c>
      <c r="S3900" t="s">
        <v>1440</v>
      </c>
      <c r="T3900" s="2">
        <v>0.04</v>
      </c>
      <c r="U3900" t="s">
        <v>1441</v>
      </c>
      <c r="V3900" t="s">
        <v>1442</v>
      </c>
      <c r="W3900" t="s">
        <v>152</v>
      </c>
      <c r="X3900" t="s">
        <v>1443</v>
      </c>
    </row>
    <row r="3901" spans="1:24" x14ac:dyDescent="0.3">
      <c r="A3901" t="s">
        <v>1438</v>
      </c>
      <c r="B3901" s="1">
        <v>42495</v>
      </c>
      <c r="C3901" t="s">
        <v>1643</v>
      </c>
      <c r="D3901" t="s">
        <v>1617</v>
      </c>
      <c r="E3901" t="s">
        <v>27</v>
      </c>
      <c r="F3901" t="s">
        <v>28</v>
      </c>
      <c r="G3901" t="s">
        <v>91</v>
      </c>
      <c r="H3901" t="s">
        <v>78</v>
      </c>
      <c r="I3901" t="s">
        <v>92</v>
      </c>
      <c r="J3901" t="s">
        <v>1813</v>
      </c>
      <c r="K3901" t="s">
        <v>33</v>
      </c>
      <c r="L3901" t="s">
        <v>65</v>
      </c>
      <c r="M3901" t="s">
        <v>156</v>
      </c>
      <c r="N3901" s="1">
        <v>42497</v>
      </c>
      <c r="O3901" t="s">
        <v>1814</v>
      </c>
      <c r="P3901" t="s">
        <v>1815</v>
      </c>
      <c r="Q3901" t="s">
        <v>1107</v>
      </c>
      <c r="R3901">
        <v>8</v>
      </c>
      <c r="S3901" t="s">
        <v>3251</v>
      </c>
      <c r="T3901" s="2">
        <v>0.09</v>
      </c>
      <c r="U3901" t="s">
        <v>3252</v>
      </c>
      <c r="V3901" t="s">
        <v>3253</v>
      </c>
      <c r="W3901" t="s">
        <v>1587</v>
      </c>
      <c r="X3901" t="s">
        <v>2947</v>
      </c>
    </row>
    <row r="3902" spans="1:24" x14ac:dyDescent="0.3">
      <c r="A3902" t="s">
        <v>1438</v>
      </c>
      <c r="B3902" s="1">
        <v>42575</v>
      </c>
      <c r="C3902" t="s">
        <v>3536</v>
      </c>
      <c r="D3902" t="s">
        <v>1019</v>
      </c>
      <c r="E3902" t="s">
        <v>46</v>
      </c>
      <c r="F3902" t="s">
        <v>47</v>
      </c>
      <c r="G3902" t="s">
        <v>91</v>
      </c>
      <c r="H3902" t="s">
        <v>48</v>
      </c>
      <c r="I3902" t="s">
        <v>31</v>
      </c>
      <c r="J3902" t="s">
        <v>2168</v>
      </c>
      <c r="K3902" t="s">
        <v>33</v>
      </c>
      <c r="L3902" t="s">
        <v>34</v>
      </c>
      <c r="M3902" t="s">
        <v>35</v>
      </c>
      <c r="N3902" s="1">
        <v>42577</v>
      </c>
      <c r="O3902" t="s">
        <v>1728</v>
      </c>
      <c r="P3902" t="s">
        <v>2169</v>
      </c>
      <c r="Q3902" t="s">
        <v>2170</v>
      </c>
      <c r="R3902">
        <v>29</v>
      </c>
      <c r="S3902" t="s">
        <v>4709</v>
      </c>
      <c r="T3902" s="2">
        <v>0.06</v>
      </c>
      <c r="U3902" t="s">
        <v>4710</v>
      </c>
      <c r="V3902" t="s">
        <v>4711</v>
      </c>
      <c r="W3902" t="s">
        <v>818</v>
      </c>
      <c r="X3902" t="s">
        <v>4712</v>
      </c>
    </row>
    <row r="3903" spans="1:24" x14ac:dyDescent="0.3">
      <c r="A3903" t="s">
        <v>1438</v>
      </c>
      <c r="B3903" s="1">
        <v>42499</v>
      </c>
      <c r="C3903" t="s">
        <v>1719</v>
      </c>
      <c r="D3903" t="s">
        <v>204</v>
      </c>
      <c r="E3903" t="s">
        <v>27</v>
      </c>
      <c r="F3903" t="s">
        <v>28</v>
      </c>
      <c r="G3903" t="s">
        <v>134</v>
      </c>
      <c r="H3903" t="s">
        <v>205</v>
      </c>
      <c r="I3903" t="s">
        <v>31</v>
      </c>
      <c r="J3903" t="s">
        <v>1959</v>
      </c>
      <c r="K3903" t="s">
        <v>94</v>
      </c>
      <c r="L3903" t="s">
        <v>95</v>
      </c>
      <c r="M3903" t="s">
        <v>35</v>
      </c>
      <c r="N3903" s="1">
        <v>42501</v>
      </c>
      <c r="O3903" t="s">
        <v>1960</v>
      </c>
      <c r="P3903" t="s">
        <v>1961</v>
      </c>
      <c r="Q3903" t="s">
        <v>1962</v>
      </c>
      <c r="R3903">
        <v>7</v>
      </c>
      <c r="S3903" t="s">
        <v>4728</v>
      </c>
      <c r="T3903" s="2">
        <v>0.02</v>
      </c>
      <c r="U3903" t="s">
        <v>1534</v>
      </c>
      <c r="V3903" t="s">
        <v>4729</v>
      </c>
      <c r="W3903" t="s">
        <v>1901</v>
      </c>
      <c r="X3903" t="s">
        <v>4730</v>
      </c>
    </row>
    <row r="3904" spans="1:24" x14ac:dyDescent="0.3">
      <c r="A3904" t="s">
        <v>1438</v>
      </c>
      <c r="B3904" s="1">
        <v>42712</v>
      </c>
      <c r="C3904" t="s">
        <v>973</v>
      </c>
      <c r="D3904" t="s">
        <v>974</v>
      </c>
      <c r="E3904" t="s">
        <v>46</v>
      </c>
      <c r="F3904" t="s">
        <v>47</v>
      </c>
      <c r="G3904" t="s">
        <v>77</v>
      </c>
      <c r="H3904" t="s">
        <v>48</v>
      </c>
      <c r="I3904" t="s">
        <v>121</v>
      </c>
      <c r="J3904" t="s">
        <v>1906</v>
      </c>
      <c r="K3904" t="s">
        <v>33</v>
      </c>
      <c r="L3904" t="s">
        <v>50</v>
      </c>
      <c r="M3904" t="s">
        <v>35</v>
      </c>
      <c r="N3904" s="1">
        <v>42714</v>
      </c>
      <c r="O3904" t="s">
        <v>275</v>
      </c>
      <c r="P3904" t="s">
        <v>696</v>
      </c>
      <c r="Q3904" t="s">
        <v>697</v>
      </c>
      <c r="R3904">
        <v>41</v>
      </c>
      <c r="S3904" t="s">
        <v>4555</v>
      </c>
      <c r="T3904" s="2">
        <v>7.0000000000000007E-2</v>
      </c>
      <c r="U3904" t="s">
        <v>1927</v>
      </c>
      <c r="V3904" t="s">
        <v>4806</v>
      </c>
      <c r="W3904" t="s">
        <v>701</v>
      </c>
      <c r="X3904" t="s">
        <v>8688</v>
      </c>
    </row>
    <row r="3905" spans="1:24" x14ac:dyDescent="0.3">
      <c r="A3905" t="s">
        <v>1438</v>
      </c>
      <c r="B3905" s="1">
        <v>42600</v>
      </c>
      <c r="C3905" t="s">
        <v>3936</v>
      </c>
      <c r="D3905" t="s">
        <v>162</v>
      </c>
      <c r="E3905" t="s">
        <v>46</v>
      </c>
      <c r="F3905" t="s">
        <v>47</v>
      </c>
      <c r="G3905" t="s">
        <v>29</v>
      </c>
      <c r="H3905" t="s">
        <v>107</v>
      </c>
      <c r="I3905" t="s">
        <v>31</v>
      </c>
      <c r="J3905" t="s">
        <v>1660</v>
      </c>
      <c r="K3905" t="s">
        <v>94</v>
      </c>
      <c r="L3905" t="s">
        <v>34</v>
      </c>
      <c r="M3905" t="s">
        <v>35</v>
      </c>
      <c r="N3905" s="1">
        <v>42604</v>
      </c>
      <c r="O3905" t="s">
        <v>1369</v>
      </c>
      <c r="P3905" t="s">
        <v>166</v>
      </c>
      <c r="Q3905" t="s">
        <v>1661</v>
      </c>
      <c r="R3905">
        <v>50</v>
      </c>
      <c r="S3905" t="s">
        <v>6346</v>
      </c>
      <c r="T3905" s="2">
        <v>7.0000000000000007E-2</v>
      </c>
      <c r="U3905" t="s">
        <v>220</v>
      </c>
      <c r="V3905" t="s">
        <v>10270</v>
      </c>
      <c r="W3905" t="s">
        <v>57</v>
      </c>
      <c r="X3905" t="s">
        <v>10271</v>
      </c>
    </row>
    <row r="3906" spans="1:24" x14ac:dyDescent="0.3">
      <c r="A3906" t="s">
        <v>1438</v>
      </c>
      <c r="B3906" s="1">
        <v>42381</v>
      </c>
      <c r="C3906" t="s">
        <v>530</v>
      </c>
      <c r="D3906" t="s">
        <v>531</v>
      </c>
      <c r="E3906" t="s">
        <v>27</v>
      </c>
      <c r="F3906" t="s">
        <v>28</v>
      </c>
      <c r="G3906" t="s">
        <v>134</v>
      </c>
      <c r="H3906" t="s">
        <v>30</v>
      </c>
      <c r="I3906" t="s">
        <v>196</v>
      </c>
      <c r="J3906" t="s">
        <v>145</v>
      </c>
      <c r="K3906" t="s">
        <v>33</v>
      </c>
      <c r="L3906" t="s">
        <v>34</v>
      </c>
      <c r="M3906" t="s">
        <v>35</v>
      </c>
      <c r="N3906" s="1">
        <v>42383</v>
      </c>
      <c r="O3906" t="s">
        <v>146</v>
      </c>
      <c r="P3906" t="s">
        <v>147</v>
      </c>
      <c r="Q3906" t="s">
        <v>148</v>
      </c>
      <c r="R3906">
        <v>47</v>
      </c>
      <c r="S3906" t="s">
        <v>10473</v>
      </c>
      <c r="T3906" s="2">
        <v>0.06</v>
      </c>
      <c r="U3906" t="s">
        <v>11156</v>
      </c>
      <c r="V3906" t="s">
        <v>1442</v>
      </c>
      <c r="W3906" t="s">
        <v>152</v>
      </c>
      <c r="X3906" t="s">
        <v>1443</v>
      </c>
    </row>
    <row r="3907" spans="1:24" x14ac:dyDescent="0.3">
      <c r="A3907" t="s">
        <v>1438</v>
      </c>
      <c r="B3907" s="1">
        <v>42264</v>
      </c>
      <c r="C3907" t="s">
        <v>12008</v>
      </c>
      <c r="D3907" t="s">
        <v>331</v>
      </c>
      <c r="E3907" t="s">
        <v>46</v>
      </c>
      <c r="F3907" t="s">
        <v>47</v>
      </c>
      <c r="G3907" t="s">
        <v>29</v>
      </c>
      <c r="H3907" t="s">
        <v>107</v>
      </c>
      <c r="I3907" t="s">
        <v>63</v>
      </c>
      <c r="J3907" t="s">
        <v>853</v>
      </c>
      <c r="K3907" t="s">
        <v>33</v>
      </c>
      <c r="L3907" t="s">
        <v>34</v>
      </c>
      <c r="M3907" t="s">
        <v>35</v>
      </c>
      <c r="N3907" s="1">
        <v>42265</v>
      </c>
      <c r="O3907" t="s">
        <v>854</v>
      </c>
      <c r="P3907" t="s">
        <v>855</v>
      </c>
      <c r="Q3907" t="s">
        <v>856</v>
      </c>
      <c r="R3907">
        <v>35</v>
      </c>
      <c r="S3907" t="s">
        <v>12009</v>
      </c>
      <c r="T3907" s="2">
        <v>0.05</v>
      </c>
      <c r="U3907" t="s">
        <v>2391</v>
      </c>
      <c r="V3907" t="s">
        <v>2786</v>
      </c>
      <c r="W3907" t="s">
        <v>618</v>
      </c>
      <c r="X3907" t="s">
        <v>1753</v>
      </c>
    </row>
    <row r="3908" spans="1:24" x14ac:dyDescent="0.3">
      <c r="A3908" t="s">
        <v>1438</v>
      </c>
      <c r="B3908" s="1">
        <v>42626</v>
      </c>
      <c r="C3908" t="s">
        <v>5745</v>
      </c>
      <c r="D3908" t="s">
        <v>3003</v>
      </c>
      <c r="E3908" t="s">
        <v>27</v>
      </c>
      <c r="F3908" t="s">
        <v>28</v>
      </c>
      <c r="G3908" t="s">
        <v>134</v>
      </c>
      <c r="H3908" t="s">
        <v>78</v>
      </c>
      <c r="I3908" t="s">
        <v>196</v>
      </c>
      <c r="J3908" t="s">
        <v>1959</v>
      </c>
      <c r="K3908" t="s">
        <v>94</v>
      </c>
      <c r="L3908" t="s">
        <v>34</v>
      </c>
      <c r="M3908" t="s">
        <v>35</v>
      </c>
      <c r="N3908" s="1">
        <v>42629</v>
      </c>
      <c r="O3908" t="s">
        <v>1960</v>
      </c>
      <c r="P3908" t="s">
        <v>1961</v>
      </c>
      <c r="Q3908" t="s">
        <v>1962</v>
      </c>
      <c r="R3908">
        <v>24</v>
      </c>
      <c r="S3908" t="s">
        <v>12224</v>
      </c>
      <c r="T3908" s="2">
        <v>0.02</v>
      </c>
      <c r="U3908" t="s">
        <v>4212</v>
      </c>
      <c r="V3908" t="s">
        <v>12225</v>
      </c>
      <c r="W3908" t="s">
        <v>1901</v>
      </c>
      <c r="X3908" t="s">
        <v>12226</v>
      </c>
    </row>
    <row r="3909" spans="1:24" x14ac:dyDescent="0.3">
      <c r="A3909" t="s">
        <v>8322</v>
      </c>
      <c r="B3909" s="1">
        <v>42492</v>
      </c>
      <c r="C3909" t="s">
        <v>8323</v>
      </c>
      <c r="D3909" t="s">
        <v>61</v>
      </c>
      <c r="E3909" t="s">
        <v>27</v>
      </c>
      <c r="F3909" t="s">
        <v>28</v>
      </c>
      <c r="G3909" t="s">
        <v>77</v>
      </c>
      <c r="H3909" t="s">
        <v>62</v>
      </c>
      <c r="I3909" t="s">
        <v>121</v>
      </c>
      <c r="J3909" t="s">
        <v>1215</v>
      </c>
      <c r="K3909" t="s">
        <v>94</v>
      </c>
      <c r="L3909" t="s">
        <v>34</v>
      </c>
      <c r="M3909" t="s">
        <v>35</v>
      </c>
      <c r="N3909" s="1">
        <v>42493</v>
      </c>
      <c r="O3909" t="s">
        <v>1216</v>
      </c>
      <c r="P3909" t="s">
        <v>1217</v>
      </c>
      <c r="Q3909" t="s">
        <v>1218</v>
      </c>
      <c r="R3909">
        <v>17</v>
      </c>
      <c r="S3909" t="s">
        <v>8324</v>
      </c>
      <c r="T3909" s="2">
        <v>0.02</v>
      </c>
      <c r="U3909" t="s">
        <v>3984</v>
      </c>
      <c r="V3909" t="s">
        <v>1669</v>
      </c>
      <c r="W3909" t="s">
        <v>1222</v>
      </c>
      <c r="X3909" t="s">
        <v>6710</v>
      </c>
    </row>
    <row r="3910" spans="1:24" x14ac:dyDescent="0.3">
      <c r="A3910" t="s">
        <v>8322</v>
      </c>
      <c r="B3910" s="1">
        <v>42492</v>
      </c>
      <c r="C3910" t="s">
        <v>2694</v>
      </c>
      <c r="D3910" t="s">
        <v>45</v>
      </c>
      <c r="E3910" t="s">
        <v>46</v>
      </c>
      <c r="F3910" t="s">
        <v>47</v>
      </c>
      <c r="G3910" t="s">
        <v>77</v>
      </c>
      <c r="H3910" t="s">
        <v>48</v>
      </c>
      <c r="I3910" t="s">
        <v>31</v>
      </c>
      <c r="J3910" t="s">
        <v>366</v>
      </c>
      <c r="K3910" t="s">
        <v>94</v>
      </c>
      <c r="L3910" t="s">
        <v>95</v>
      </c>
      <c r="M3910" t="s">
        <v>35</v>
      </c>
      <c r="N3910" s="1">
        <v>42493</v>
      </c>
      <c r="O3910" t="s">
        <v>367</v>
      </c>
      <c r="P3910" t="s">
        <v>368</v>
      </c>
      <c r="Q3910" t="s">
        <v>301</v>
      </c>
      <c r="R3910">
        <v>39</v>
      </c>
      <c r="S3910" t="s">
        <v>8324</v>
      </c>
      <c r="T3910" s="2">
        <v>0.06</v>
      </c>
      <c r="U3910" t="s">
        <v>3984</v>
      </c>
      <c r="V3910" t="s">
        <v>1669</v>
      </c>
      <c r="W3910" t="s">
        <v>116</v>
      </c>
      <c r="X3910" t="s">
        <v>6710</v>
      </c>
    </row>
    <row r="3911" spans="1:24" x14ac:dyDescent="0.3">
      <c r="A3911" t="s">
        <v>8322</v>
      </c>
      <c r="B3911" s="1">
        <v>42688</v>
      </c>
      <c r="C3911" t="s">
        <v>8780</v>
      </c>
      <c r="D3911" t="s">
        <v>867</v>
      </c>
      <c r="E3911" t="s">
        <v>27</v>
      </c>
      <c r="F3911" t="s">
        <v>28</v>
      </c>
      <c r="G3911" t="s">
        <v>29</v>
      </c>
      <c r="H3911" t="s">
        <v>289</v>
      </c>
      <c r="I3911" t="s">
        <v>121</v>
      </c>
      <c r="J3911" t="s">
        <v>734</v>
      </c>
      <c r="K3911" t="s">
        <v>33</v>
      </c>
      <c r="L3911" t="s">
        <v>392</v>
      </c>
      <c r="M3911" t="s">
        <v>393</v>
      </c>
      <c r="N3911" s="1">
        <v>42689</v>
      </c>
      <c r="O3911" t="s">
        <v>735</v>
      </c>
      <c r="P3911" t="s">
        <v>736</v>
      </c>
      <c r="Q3911" t="s">
        <v>737</v>
      </c>
      <c r="R3911">
        <v>46</v>
      </c>
      <c r="S3911" t="s">
        <v>8324</v>
      </c>
      <c r="T3911" s="2">
        <v>7.0000000000000007E-2</v>
      </c>
      <c r="U3911" t="s">
        <v>3984</v>
      </c>
      <c r="V3911" t="s">
        <v>1669</v>
      </c>
      <c r="W3911" t="s">
        <v>741</v>
      </c>
      <c r="X3911" t="s">
        <v>6710</v>
      </c>
    </row>
    <row r="3912" spans="1:24" x14ac:dyDescent="0.3">
      <c r="A3912" t="s">
        <v>8322</v>
      </c>
      <c r="B3912" s="1">
        <v>42492</v>
      </c>
      <c r="C3912" t="s">
        <v>2694</v>
      </c>
      <c r="D3912" t="s">
        <v>195</v>
      </c>
      <c r="E3912" t="s">
        <v>46</v>
      </c>
      <c r="F3912" t="s">
        <v>47</v>
      </c>
      <c r="G3912" t="s">
        <v>29</v>
      </c>
      <c r="H3912" t="s">
        <v>48</v>
      </c>
      <c r="I3912" t="s">
        <v>63</v>
      </c>
      <c r="J3912" t="s">
        <v>734</v>
      </c>
      <c r="K3912" t="s">
        <v>94</v>
      </c>
      <c r="L3912" t="s">
        <v>95</v>
      </c>
      <c r="M3912" t="s">
        <v>35</v>
      </c>
      <c r="N3912" s="1">
        <v>42493</v>
      </c>
      <c r="O3912" t="s">
        <v>735</v>
      </c>
      <c r="P3912" t="s">
        <v>736</v>
      </c>
      <c r="Q3912" t="s">
        <v>737</v>
      </c>
      <c r="R3912">
        <v>8</v>
      </c>
      <c r="S3912" t="s">
        <v>8324</v>
      </c>
      <c r="T3912" s="2">
        <v>0.05</v>
      </c>
      <c r="U3912" t="s">
        <v>3984</v>
      </c>
      <c r="V3912" t="s">
        <v>1669</v>
      </c>
      <c r="W3912" t="s">
        <v>741</v>
      </c>
      <c r="X3912" t="s">
        <v>6710</v>
      </c>
    </row>
    <row r="3913" spans="1:24" x14ac:dyDescent="0.3">
      <c r="A3913" t="s">
        <v>8322</v>
      </c>
      <c r="B3913" s="1">
        <v>42492</v>
      </c>
      <c r="C3913" t="s">
        <v>2694</v>
      </c>
      <c r="D3913" t="s">
        <v>195</v>
      </c>
      <c r="E3913" t="s">
        <v>46</v>
      </c>
      <c r="F3913" t="s">
        <v>47</v>
      </c>
      <c r="G3913" t="s">
        <v>77</v>
      </c>
      <c r="H3913" t="s">
        <v>48</v>
      </c>
      <c r="I3913" t="s">
        <v>121</v>
      </c>
      <c r="J3913" t="s">
        <v>975</v>
      </c>
      <c r="K3913" t="s">
        <v>94</v>
      </c>
      <c r="L3913" t="s">
        <v>34</v>
      </c>
      <c r="M3913" t="s">
        <v>35</v>
      </c>
      <c r="N3913" s="1">
        <v>42494</v>
      </c>
      <c r="O3913" t="s">
        <v>976</v>
      </c>
      <c r="P3913" t="s">
        <v>977</v>
      </c>
      <c r="Q3913" t="s">
        <v>978</v>
      </c>
      <c r="R3913">
        <v>25</v>
      </c>
      <c r="S3913" t="s">
        <v>1440</v>
      </c>
      <c r="T3913" s="2">
        <v>0.04</v>
      </c>
      <c r="U3913" t="s">
        <v>1441</v>
      </c>
      <c r="V3913" t="s">
        <v>1442</v>
      </c>
      <c r="W3913" t="s">
        <v>982</v>
      </c>
      <c r="X3913" t="s">
        <v>1443</v>
      </c>
    </row>
    <row r="3914" spans="1:24" x14ac:dyDescent="0.3">
      <c r="A3914" t="s">
        <v>7239</v>
      </c>
      <c r="B3914" s="1">
        <v>42403</v>
      </c>
      <c r="C3914" t="s">
        <v>44</v>
      </c>
      <c r="D3914" t="s">
        <v>45</v>
      </c>
      <c r="E3914" t="s">
        <v>46</v>
      </c>
      <c r="F3914" t="s">
        <v>47</v>
      </c>
      <c r="G3914" t="s">
        <v>77</v>
      </c>
      <c r="H3914" t="s">
        <v>48</v>
      </c>
      <c r="I3914" t="s">
        <v>92</v>
      </c>
      <c r="J3914" t="s">
        <v>441</v>
      </c>
      <c r="K3914" t="s">
        <v>94</v>
      </c>
      <c r="L3914" t="s">
        <v>34</v>
      </c>
      <c r="M3914" t="s">
        <v>35</v>
      </c>
      <c r="N3914" s="1">
        <v>42405</v>
      </c>
      <c r="O3914" t="s">
        <v>442</v>
      </c>
      <c r="P3914" t="s">
        <v>443</v>
      </c>
      <c r="Q3914" t="s">
        <v>444</v>
      </c>
      <c r="R3914">
        <v>39</v>
      </c>
      <c r="S3914" t="s">
        <v>7240</v>
      </c>
      <c r="T3914" s="2">
        <v>0.08</v>
      </c>
      <c r="U3914" t="s">
        <v>1216</v>
      </c>
      <c r="V3914" t="s">
        <v>7241</v>
      </c>
      <c r="W3914" t="s">
        <v>448</v>
      </c>
      <c r="X3914" t="s">
        <v>7242</v>
      </c>
    </row>
    <row r="3915" spans="1:24" x14ac:dyDescent="0.3">
      <c r="A3915" t="s">
        <v>9137</v>
      </c>
      <c r="B3915" s="1">
        <v>41568</v>
      </c>
      <c r="C3915" t="s">
        <v>2913</v>
      </c>
      <c r="D3915" t="s">
        <v>174</v>
      </c>
      <c r="E3915" t="s">
        <v>27</v>
      </c>
      <c r="F3915" t="s">
        <v>28</v>
      </c>
      <c r="G3915" t="s">
        <v>77</v>
      </c>
      <c r="H3915" t="s">
        <v>78</v>
      </c>
      <c r="I3915" t="s">
        <v>31</v>
      </c>
      <c r="J3915" t="s">
        <v>197</v>
      </c>
      <c r="K3915" t="s">
        <v>94</v>
      </c>
      <c r="L3915" t="s">
        <v>34</v>
      </c>
      <c r="M3915" t="s">
        <v>35</v>
      </c>
      <c r="N3915" s="1">
        <v>41570</v>
      </c>
      <c r="O3915" t="s">
        <v>198</v>
      </c>
      <c r="P3915" t="s">
        <v>37</v>
      </c>
      <c r="Q3915" t="s">
        <v>57</v>
      </c>
      <c r="R3915">
        <v>43</v>
      </c>
      <c r="S3915" t="s">
        <v>3872</v>
      </c>
      <c r="T3915" s="2">
        <v>0.09</v>
      </c>
      <c r="U3915" t="s">
        <v>9138</v>
      </c>
      <c r="V3915" t="s">
        <v>3874</v>
      </c>
      <c r="W3915" t="s">
        <v>116</v>
      </c>
      <c r="X3915" t="s">
        <v>3875</v>
      </c>
    </row>
    <row r="3916" spans="1:24" x14ac:dyDescent="0.3">
      <c r="A3916" t="s">
        <v>9137</v>
      </c>
      <c r="B3916" s="1">
        <v>42410</v>
      </c>
      <c r="C3916" t="s">
        <v>2417</v>
      </c>
      <c r="D3916" t="s">
        <v>432</v>
      </c>
      <c r="E3916" t="s">
        <v>27</v>
      </c>
      <c r="F3916" t="s">
        <v>28</v>
      </c>
      <c r="G3916" t="s">
        <v>91</v>
      </c>
      <c r="H3916" t="s">
        <v>433</v>
      </c>
      <c r="I3916" t="s">
        <v>31</v>
      </c>
      <c r="J3916" t="s">
        <v>64</v>
      </c>
      <c r="K3916" t="s">
        <v>94</v>
      </c>
      <c r="L3916" t="s">
        <v>95</v>
      </c>
      <c r="M3916" t="s">
        <v>35</v>
      </c>
      <c r="N3916" s="1">
        <v>42411</v>
      </c>
      <c r="O3916" t="s">
        <v>66</v>
      </c>
      <c r="P3916" t="s">
        <v>67</v>
      </c>
      <c r="Q3916" t="s">
        <v>68</v>
      </c>
      <c r="R3916">
        <v>29</v>
      </c>
      <c r="S3916" t="s">
        <v>5794</v>
      </c>
      <c r="T3916" s="2">
        <v>0.03</v>
      </c>
      <c r="U3916" t="s">
        <v>2030</v>
      </c>
      <c r="V3916" t="s">
        <v>9700</v>
      </c>
      <c r="W3916" t="s">
        <v>72</v>
      </c>
      <c r="X3916" t="s">
        <v>7574</v>
      </c>
    </row>
    <row r="3917" spans="1:24" x14ac:dyDescent="0.3">
      <c r="A3917" t="s">
        <v>9137</v>
      </c>
      <c r="B3917" s="1">
        <v>42196</v>
      </c>
      <c r="C3917" t="s">
        <v>1625</v>
      </c>
      <c r="D3917" t="s">
        <v>1626</v>
      </c>
      <c r="E3917" t="s">
        <v>27</v>
      </c>
      <c r="F3917" t="s">
        <v>28</v>
      </c>
      <c r="G3917" t="s">
        <v>134</v>
      </c>
      <c r="H3917" t="s">
        <v>30</v>
      </c>
      <c r="I3917" t="s">
        <v>31</v>
      </c>
      <c r="J3917" t="s">
        <v>355</v>
      </c>
      <c r="K3917" t="s">
        <v>94</v>
      </c>
      <c r="L3917" t="s">
        <v>95</v>
      </c>
      <c r="M3917" t="s">
        <v>35</v>
      </c>
      <c r="N3917" s="1">
        <v>42198</v>
      </c>
      <c r="O3917" t="s">
        <v>129</v>
      </c>
      <c r="P3917" t="s">
        <v>356</v>
      </c>
      <c r="Q3917" t="s">
        <v>357</v>
      </c>
      <c r="R3917">
        <v>5</v>
      </c>
      <c r="S3917" t="s">
        <v>11838</v>
      </c>
      <c r="T3917" s="2">
        <v>0.01</v>
      </c>
      <c r="U3917" t="s">
        <v>1235</v>
      </c>
      <c r="V3917" t="s">
        <v>10803</v>
      </c>
      <c r="W3917" t="s">
        <v>361</v>
      </c>
      <c r="X3917" t="s">
        <v>11839</v>
      </c>
    </row>
    <row r="3918" spans="1:24" x14ac:dyDescent="0.3">
      <c r="A3918" t="s">
        <v>4513</v>
      </c>
      <c r="B3918" s="1">
        <v>42413</v>
      </c>
      <c r="C3918" t="s">
        <v>1074</v>
      </c>
      <c r="D3918" t="s">
        <v>683</v>
      </c>
      <c r="E3918" t="s">
        <v>46</v>
      </c>
      <c r="F3918" t="s">
        <v>47</v>
      </c>
      <c r="G3918" t="s">
        <v>77</v>
      </c>
      <c r="H3918" t="s">
        <v>107</v>
      </c>
      <c r="I3918" t="s">
        <v>121</v>
      </c>
      <c r="J3918" t="s">
        <v>1906</v>
      </c>
      <c r="K3918" t="s">
        <v>94</v>
      </c>
      <c r="L3918" t="s">
        <v>34</v>
      </c>
      <c r="M3918" t="s">
        <v>35</v>
      </c>
      <c r="N3918" s="1">
        <v>42416</v>
      </c>
      <c r="O3918" t="s">
        <v>275</v>
      </c>
      <c r="P3918" t="s">
        <v>696</v>
      </c>
      <c r="Q3918" t="s">
        <v>697</v>
      </c>
      <c r="R3918">
        <v>24</v>
      </c>
      <c r="S3918" t="s">
        <v>4514</v>
      </c>
      <c r="T3918" s="2">
        <v>0.05</v>
      </c>
      <c r="U3918" t="s">
        <v>2457</v>
      </c>
      <c r="V3918" t="s">
        <v>4515</v>
      </c>
      <c r="W3918" t="s">
        <v>701</v>
      </c>
      <c r="X3918" t="s">
        <v>4516</v>
      </c>
    </row>
    <row r="3919" spans="1:24" x14ac:dyDescent="0.3">
      <c r="A3919" t="s">
        <v>4513</v>
      </c>
      <c r="B3919" s="1">
        <v>42446</v>
      </c>
      <c r="C3919" t="s">
        <v>155</v>
      </c>
      <c r="D3919" t="s">
        <v>26</v>
      </c>
      <c r="E3919" t="s">
        <v>27</v>
      </c>
      <c r="F3919" t="s">
        <v>28</v>
      </c>
      <c r="G3919" t="s">
        <v>91</v>
      </c>
      <c r="H3919" t="s">
        <v>30</v>
      </c>
      <c r="I3919" t="s">
        <v>196</v>
      </c>
      <c r="J3919" t="s">
        <v>2581</v>
      </c>
      <c r="K3919" t="s">
        <v>33</v>
      </c>
      <c r="L3919" t="s">
        <v>65</v>
      </c>
      <c r="M3919" t="s">
        <v>35</v>
      </c>
      <c r="N3919" s="1">
        <v>42449</v>
      </c>
      <c r="O3919" t="s">
        <v>2582</v>
      </c>
      <c r="P3919" t="s">
        <v>2125</v>
      </c>
      <c r="Q3919" t="s">
        <v>2583</v>
      </c>
      <c r="R3919">
        <v>45</v>
      </c>
      <c r="S3919" t="s">
        <v>9347</v>
      </c>
      <c r="T3919" s="2">
        <v>0.03</v>
      </c>
      <c r="U3919" t="s">
        <v>2582</v>
      </c>
      <c r="V3919" t="s">
        <v>9348</v>
      </c>
      <c r="W3919" t="s">
        <v>2587</v>
      </c>
      <c r="X3919" t="s">
        <v>9349</v>
      </c>
    </row>
    <row r="3920" spans="1:24" x14ac:dyDescent="0.3">
      <c r="A3920" t="s">
        <v>4513</v>
      </c>
      <c r="B3920" s="1">
        <v>42251</v>
      </c>
      <c r="C3920" t="s">
        <v>10940</v>
      </c>
      <c r="D3920" t="s">
        <v>945</v>
      </c>
      <c r="E3920" t="s">
        <v>27</v>
      </c>
      <c r="F3920" t="s">
        <v>28</v>
      </c>
      <c r="G3920" t="s">
        <v>29</v>
      </c>
      <c r="H3920" t="s">
        <v>241</v>
      </c>
      <c r="I3920" t="s">
        <v>196</v>
      </c>
      <c r="J3920" t="s">
        <v>1135</v>
      </c>
      <c r="K3920" t="s">
        <v>33</v>
      </c>
      <c r="L3920" t="s">
        <v>109</v>
      </c>
      <c r="M3920" t="s">
        <v>35</v>
      </c>
      <c r="N3920" s="1">
        <v>42253</v>
      </c>
      <c r="O3920" t="s">
        <v>1136</v>
      </c>
      <c r="P3920" t="s">
        <v>424</v>
      </c>
      <c r="Q3920" t="s">
        <v>260</v>
      </c>
      <c r="R3920">
        <v>21</v>
      </c>
      <c r="S3920" t="s">
        <v>10941</v>
      </c>
      <c r="T3920" s="2">
        <v>0.01</v>
      </c>
      <c r="U3920" t="s">
        <v>697</v>
      </c>
      <c r="V3920" t="s">
        <v>1118</v>
      </c>
      <c r="W3920" t="s">
        <v>1139</v>
      </c>
      <c r="X3920" t="s">
        <v>10942</v>
      </c>
    </row>
    <row r="3921" spans="1:24" x14ac:dyDescent="0.3">
      <c r="A3921" t="s">
        <v>3896</v>
      </c>
      <c r="B3921" s="1">
        <v>42606</v>
      </c>
      <c r="C3921" t="s">
        <v>2192</v>
      </c>
      <c r="D3921" t="s">
        <v>365</v>
      </c>
      <c r="E3921" t="s">
        <v>46</v>
      </c>
      <c r="F3921" t="s">
        <v>47</v>
      </c>
      <c r="G3921" t="s">
        <v>77</v>
      </c>
      <c r="H3921" t="s">
        <v>48</v>
      </c>
      <c r="I3921" t="s">
        <v>92</v>
      </c>
      <c r="J3921" t="s">
        <v>1813</v>
      </c>
      <c r="K3921" t="s">
        <v>94</v>
      </c>
      <c r="L3921" t="s">
        <v>34</v>
      </c>
      <c r="M3921" t="s">
        <v>35</v>
      </c>
      <c r="N3921" s="1">
        <v>42607</v>
      </c>
      <c r="O3921" t="s">
        <v>1814</v>
      </c>
      <c r="P3921" t="s">
        <v>1815</v>
      </c>
      <c r="Q3921" t="s">
        <v>1107</v>
      </c>
      <c r="R3921">
        <v>25</v>
      </c>
      <c r="S3921" t="s">
        <v>3897</v>
      </c>
      <c r="T3921" s="2">
        <v>0.04</v>
      </c>
      <c r="U3921" t="s">
        <v>3898</v>
      </c>
      <c r="V3921" t="s">
        <v>3899</v>
      </c>
      <c r="W3921" t="s">
        <v>1587</v>
      </c>
      <c r="X3921" t="s">
        <v>3900</v>
      </c>
    </row>
    <row r="3922" spans="1:24" x14ac:dyDescent="0.3">
      <c r="A3922" t="s">
        <v>3896</v>
      </c>
      <c r="B3922" s="1">
        <v>42535</v>
      </c>
      <c r="C3922" t="s">
        <v>4185</v>
      </c>
      <c r="D3922" t="s">
        <v>766</v>
      </c>
      <c r="E3922" t="s">
        <v>27</v>
      </c>
      <c r="F3922" t="s">
        <v>28</v>
      </c>
      <c r="G3922" t="s">
        <v>77</v>
      </c>
      <c r="H3922" t="s">
        <v>217</v>
      </c>
      <c r="I3922" t="s">
        <v>31</v>
      </c>
      <c r="J3922" t="s">
        <v>771</v>
      </c>
      <c r="K3922" t="s">
        <v>94</v>
      </c>
      <c r="L3922" t="s">
        <v>34</v>
      </c>
      <c r="M3922" t="s">
        <v>35</v>
      </c>
      <c r="N3922" s="1">
        <v>42535</v>
      </c>
      <c r="O3922" t="s">
        <v>772</v>
      </c>
      <c r="P3922" t="s">
        <v>773</v>
      </c>
      <c r="Q3922" t="s">
        <v>774</v>
      </c>
      <c r="R3922">
        <v>7</v>
      </c>
      <c r="S3922" t="s">
        <v>4186</v>
      </c>
      <c r="T3922" s="2">
        <v>0.1</v>
      </c>
      <c r="U3922" t="s">
        <v>567</v>
      </c>
      <c r="V3922" t="s">
        <v>4187</v>
      </c>
      <c r="W3922" t="s">
        <v>778</v>
      </c>
      <c r="X3922" t="s">
        <v>4188</v>
      </c>
    </row>
    <row r="3923" spans="1:24" x14ac:dyDescent="0.3">
      <c r="A3923" t="s">
        <v>3896</v>
      </c>
      <c r="B3923" s="1">
        <v>42600</v>
      </c>
      <c r="C3923" t="s">
        <v>3936</v>
      </c>
      <c r="D3923" t="s">
        <v>162</v>
      </c>
      <c r="E3923" t="s">
        <v>46</v>
      </c>
      <c r="F3923" t="s">
        <v>47</v>
      </c>
      <c r="G3923" t="s">
        <v>77</v>
      </c>
      <c r="H3923" t="s">
        <v>107</v>
      </c>
      <c r="I3923" t="s">
        <v>92</v>
      </c>
      <c r="J3923" t="s">
        <v>3587</v>
      </c>
      <c r="K3923" t="s">
        <v>94</v>
      </c>
      <c r="L3923" t="s">
        <v>34</v>
      </c>
      <c r="M3923" t="s">
        <v>35</v>
      </c>
      <c r="N3923" s="1">
        <v>42604</v>
      </c>
      <c r="O3923" t="s">
        <v>460</v>
      </c>
      <c r="P3923" t="s">
        <v>3588</v>
      </c>
      <c r="Q3923" t="s">
        <v>1220</v>
      </c>
      <c r="R3923">
        <v>19</v>
      </c>
      <c r="S3923" t="s">
        <v>4899</v>
      </c>
      <c r="T3923" s="2">
        <v>0</v>
      </c>
      <c r="U3923" t="s">
        <v>275</v>
      </c>
      <c r="V3923" t="s">
        <v>4900</v>
      </c>
      <c r="W3923" t="s">
        <v>3589</v>
      </c>
      <c r="X3923" t="s">
        <v>4595</v>
      </c>
    </row>
    <row r="3924" spans="1:24" x14ac:dyDescent="0.3">
      <c r="A3924" t="s">
        <v>3896</v>
      </c>
      <c r="B3924" s="1">
        <v>42455</v>
      </c>
      <c r="C3924" t="s">
        <v>884</v>
      </c>
      <c r="D3924" t="s">
        <v>591</v>
      </c>
      <c r="E3924" t="s">
        <v>27</v>
      </c>
      <c r="F3924" t="s">
        <v>28</v>
      </c>
      <c r="G3924" t="s">
        <v>29</v>
      </c>
      <c r="H3924" t="s">
        <v>241</v>
      </c>
      <c r="I3924" t="s">
        <v>63</v>
      </c>
      <c r="J3924" t="s">
        <v>4088</v>
      </c>
      <c r="K3924" t="s">
        <v>94</v>
      </c>
      <c r="L3924" t="s">
        <v>34</v>
      </c>
      <c r="M3924" t="s">
        <v>35</v>
      </c>
      <c r="N3924" s="1">
        <v>42457</v>
      </c>
      <c r="O3924" t="s">
        <v>84</v>
      </c>
      <c r="P3924" t="s">
        <v>4089</v>
      </c>
      <c r="Q3924" t="s">
        <v>4090</v>
      </c>
      <c r="R3924">
        <v>8</v>
      </c>
      <c r="S3924" t="s">
        <v>11793</v>
      </c>
      <c r="T3924" s="2">
        <v>0.09</v>
      </c>
      <c r="U3924" t="s">
        <v>701</v>
      </c>
      <c r="V3924" t="s">
        <v>1335</v>
      </c>
      <c r="W3924" t="s">
        <v>123</v>
      </c>
      <c r="X3924" t="s">
        <v>738</v>
      </c>
    </row>
    <row r="3925" spans="1:24" x14ac:dyDescent="0.3">
      <c r="A3925" t="s">
        <v>6681</v>
      </c>
      <c r="B3925" s="1">
        <v>42495</v>
      </c>
      <c r="C3925" t="s">
        <v>1643</v>
      </c>
      <c r="D3925" t="s">
        <v>1617</v>
      </c>
      <c r="E3925" t="s">
        <v>27</v>
      </c>
      <c r="F3925" t="s">
        <v>28</v>
      </c>
      <c r="G3925" t="s">
        <v>77</v>
      </c>
      <c r="H3925" t="s">
        <v>78</v>
      </c>
      <c r="I3925" t="s">
        <v>92</v>
      </c>
      <c r="J3925" t="s">
        <v>3226</v>
      </c>
      <c r="K3925" t="s">
        <v>33</v>
      </c>
      <c r="L3925" t="s">
        <v>65</v>
      </c>
      <c r="M3925" t="s">
        <v>35</v>
      </c>
      <c r="N3925" s="1">
        <v>42497</v>
      </c>
      <c r="O3925" t="s">
        <v>3451</v>
      </c>
      <c r="P3925" t="s">
        <v>2368</v>
      </c>
      <c r="Q3925" t="s">
        <v>260</v>
      </c>
      <c r="R3925">
        <v>3</v>
      </c>
      <c r="S3925" t="s">
        <v>6682</v>
      </c>
      <c r="T3925" s="2">
        <v>0.01</v>
      </c>
      <c r="U3925" t="s">
        <v>1721</v>
      </c>
      <c r="V3925" t="s">
        <v>2859</v>
      </c>
      <c r="W3925" t="s">
        <v>774</v>
      </c>
      <c r="X3925" t="s">
        <v>6683</v>
      </c>
    </row>
    <row r="3926" spans="1:24" x14ac:dyDescent="0.3">
      <c r="A3926" t="s">
        <v>6681</v>
      </c>
      <c r="B3926" s="1">
        <v>42275</v>
      </c>
      <c r="C3926" t="s">
        <v>1743</v>
      </c>
      <c r="D3926" t="s">
        <v>61</v>
      </c>
      <c r="E3926" t="s">
        <v>27</v>
      </c>
      <c r="F3926" t="s">
        <v>28</v>
      </c>
      <c r="G3926" t="s">
        <v>77</v>
      </c>
      <c r="H3926" t="s">
        <v>62</v>
      </c>
      <c r="I3926" t="s">
        <v>196</v>
      </c>
      <c r="J3926" t="s">
        <v>1215</v>
      </c>
      <c r="K3926" t="s">
        <v>94</v>
      </c>
      <c r="L3926" t="s">
        <v>34</v>
      </c>
      <c r="M3926" t="s">
        <v>35</v>
      </c>
      <c r="N3926" s="1">
        <v>42277</v>
      </c>
      <c r="O3926" t="s">
        <v>1216</v>
      </c>
      <c r="P3926" t="s">
        <v>1217</v>
      </c>
      <c r="Q3926" t="s">
        <v>1218</v>
      </c>
      <c r="R3926">
        <v>6</v>
      </c>
      <c r="S3926" t="s">
        <v>6813</v>
      </c>
      <c r="T3926" s="2">
        <v>0.08</v>
      </c>
      <c r="U3926" t="s">
        <v>772</v>
      </c>
      <c r="V3926" t="s">
        <v>2588</v>
      </c>
      <c r="W3926" t="s">
        <v>1222</v>
      </c>
      <c r="X3926" t="s">
        <v>6814</v>
      </c>
    </row>
    <row r="3927" spans="1:24" x14ac:dyDescent="0.3">
      <c r="A3927" t="s">
        <v>6681</v>
      </c>
      <c r="B3927" s="1">
        <v>42536</v>
      </c>
      <c r="C3927" t="s">
        <v>590</v>
      </c>
      <c r="D3927" t="s">
        <v>591</v>
      </c>
      <c r="E3927" t="s">
        <v>27</v>
      </c>
      <c r="F3927" t="s">
        <v>28</v>
      </c>
      <c r="G3927" t="s">
        <v>77</v>
      </c>
      <c r="H3927" t="s">
        <v>241</v>
      </c>
      <c r="I3927" t="s">
        <v>63</v>
      </c>
      <c r="J3927" t="s">
        <v>366</v>
      </c>
      <c r="K3927" t="s">
        <v>94</v>
      </c>
      <c r="L3927" t="s">
        <v>109</v>
      </c>
      <c r="M3927" t="s">
        <v>35</v>
      </c>
      <c r="N3927" s="1">
        <v>42538</v>
      </c>
      <c r="O3927" t="s">
        <v>367</v>
      </c>
      <c r="P3927" t="s">
        <v>368</v>
      </c>
      <c r="Q3927" t="s">
        <v>301</v>
      </c>
      <c r="R3927">
        <v>25</v>
      </c>
      <c r="S3927" t="s">
        <v>8670</v>
      </c>
      <c r="T3927" s="2">
        <v>0.01</v>
      </c>
      <c r="U3927" t="s">
        <v>567</v>
      </c>
      <c r="V3927" t="s">
        <v>8671</v>
      </c>
      <c r="W3927" t="s">
        <v>116</v>
      </c>
      <c r="X3927" t="s">
        <v>8672</v>
      </c>
    </row>
    <row r="3928" spans="1:24" x14ac:dyDescent="0.3">
      <c r="A3928" t="s">
        <v>6681</v>
      </c>
      <c r="B3928" s="1">
        <v>42499</v>
      </c>
      <c r="C3928" t="s">
        <v>1719</v>
      </c>
      <c r="D3928" t="s">
        <v>204</v>
      </c>
      <c r="E3928" t="s">
        <v>27</v>
      </c>
      <c r="F3928" t="s">
        <v>28</v>
      </c>
      <c r="G3928" t="s">
        <v>77</v>
      </c>
      <c r="H3928" t="s">
        <v>205</v>
      </c>
      <c r="I3928" t="s">
        <v>63</v>
      </c>
      <c r="J3928" t="s">
        <v>3615</v>
      </c>
      <c r="K3928" t="s">
        <v>94</v>
      </c>
      <c r="L3928" t="s">
        <v>34</v>
      </c>
      <c r="M3928" t="s">
        <v>35</v>
      </c>
      <c r="N3928" s="1">
        <v>42501</v>
      </c>
      <c r="O3928" t="s">
        <v>424</v>
      </c>
      <c r="P3928" t="s">
        <v>3616</v>
      </c>
      <c r="Q3928" t="s">
        <v>3617</v>
      </c>
      <c r="R3928">
        <v>34</v>
      </c>
      <c r="S3928" t="s">
        <v>6682</v>
      </c>
      <c r="T3928" s="2">
        <v>0.06</v>
      </c>
      <c r="U3928" t="s">
        <v>1721</v>
      </c>
      <c r="V3928" t="s">
        <v>2859</v>
      </c>
      <c r="W3928" t="s">
        <v>3619</v>
      </c>
      <c r="X3928" t="s">
        <v>6683</v>
      </c>
    </row>
    <row r="3929" spans="1:24" x14ac:dyDescent="0.3">
      <c r="A3929" t="s">
        <v>3709</v>
      </c>
      <c r="B3929" s="1">
        <v>42455</v>
      </c>
      <c r="C3929" t="s">
        <v>884</v>
      </c>
      <c r="D3929" t="s">
        <v>591</v>
      </c>
      <c r="E3929" t="s">
        <v>27</v>
      </c>
      <c r="F3929" t="s">
        <v>28</v>
      </c>
      <c r="G3929" t="s">
        <v>77</v>
      </c>
      <c r="H3929" t="s">
        <v>241</v>
      </c>
      <c r="I3929" t="s">
        <v>121</v>
      </c>
      <c r="J3929" t="s">
        <v>651</v>
      </c>
      <c r="K3929" t="s">
        <v>94</v>
      </c>
      <c r="L3929" t="s">
        <v>34</v>
      </c>
      <c r="M3929" t="s">
        <v>35</v>
      </c>
      <c r="N3929" s="1">
        <v>42457</v>
      </c>
      <c r="O3929" t="s">
        <v>652</v>
      </c>
      <c r="P3929" t="s">
        <v>653</v>
      </c>
      <c r="Q3929" t="s">
        <v>98</v>
      </c>
      <c r="R3929">
        <v>46</v>
      </c>
      <c r="S3929" t="s">
        <v>2551</v>
      </c>
      <c r="T3929" s="2">
        <v>0.02</v>
      </c>
      <c r="U3929" t="s">
        <v>3710</v>
      </c>
      <c r="V3929" t="s">
        <v>3711</v>
      </c>
      <c r="W3929" t="s">
        <v>57</v>
      </c>
      <c r="X3929" t="s">
        <v>3712</v>
      </c>
    </row>
    <row r="3930" spans="1:24" x14ac:dyDescent="0.3">
      <c r="A3930" t="s">
        <v>3709</v>
      </c>
      <c r="B3930" s="1">
        <v>42677</v>
      </c>
      <c r="C3930" t="s">
        <v>3683</v>
      </c>
      <c r="D3930" t="s">
        <v>252</v>
      </c>
      <c r="E3930" t="s">
        <v>27</v>
      </c>
      <c r="F3930" t="s">
        <v>28</v>
      </c>
      <c r="G3930" t="s">
        <v>29</v>
      </c>
      <c r="H3930" t="s">
        <v>62</v>
      </c>
      <c r="I3930" t="s">
        <v>63</v>
      </c>
      <c r="J3930" t="s">
        <v>975</v>
      </c>
      <c r="K3930" t="s">
        <v>33</v>
      </c>
      <c r="L3930" t="s">
        <v>34</v>
      </c>
      <c r="M3930" t="s">
        <v>35</v>
      </c>
      <c r="N3930" s="1">
        <v>42678</v>
      </c>
      <c r="O3930" t="s">
        <v>976</v>
      </c>
      <c r="P3930" t="s">
        <v>977</v>
      </c>
      <c r="Q3930" t="s">
        <v>978</v>
      </c>
      <c r="R3930">
        <v>37</v>
      </c>
      <c r="S3930" t="s">
        <v>3684</v>
      </c>
      <c r="T3930" s="2">
        <v>0.03</v>
      </c>
      <c r="U3930" t="s">
        <v>3685</v>
      </c>
      <c r="V3930" t="s">
        <v>970</v>
      </c>
      <c r="W3930" t="s">
        <v>982</v>
      </c>
      <c r="X3930" t="s">
        <v>8528</v>
      </c>
    </row>
    <row r="3931" spans="1:24" x14ac:dyDescent="0.3">
      <c r="A3931" t="s">
        <v>3709</v>
      </c>
      <c r="B3931" s="1">
        <v>41500</v>
      </c>
      <c r="C3931" t="s">
        <v>928</v>
      </c>
      <c r="D3931" t="s">
        <v>929</v>
      </c>
      <c r="E3931" t="s">
        <v>27</v>
      </c>
      <c r="F3931" t="s">
        <v>28</v>
      </c>
      <c r="G3931" t="s">
        <v>91</v>
      </c>
      <c r="H3931" t="s">
        <v>217</v>
      </c>
      <c r="I3931" t="s">
        <v>31</v>
      </c>
      <c r="J3931" t="s">
        <v>108</v>
      </c>
      <c r="K3931" t="s">
        <v>94</v>
      </c>
      <c r="L3931" t="s">
        <v>95</v>
      </c>
      <c r="M3931" t="s">
        <v>35</v>
      </c>
      <c r="N3931" s="1">
        <v>41509</v>
      </c>
      <c r="O3931" t="s">
        <v>110</v>
      </c>
      <c r="P3931" t="s">
        <v>111</v>
      </c>
      <c r="Q3931" t="s">
        <v>112</v>
      </c>
      <c r="R3931">
        <v>50</v>
      </c>
      <c r="S3931" t="s">
        <v>7332</v>
      </c>
      <c r="T3931" s="2">
        <v>0.09</v>
      </c>
      <c r="U3931" t="s">
        <v>428</v>
      </c>
      <c r="V3931" t="s">
        <v>9269</v>
      </c>
      <c r="W3931" t="s">
        <v>116</v>
      </c>
      <c r="X3931" t="s">
        <v>3743</v>
      </c>
    </row>
    <row r="3932" spans="1:24" x14ac:dyDescent="0.3">
      <c r="A3932" t="s">
        <v>4507</v>
      </c>
      <c r="B3932" s="1">
        <v>42457</v>
      </c>
      <c r="C3932" t="s">
        <v>1509</v>
      </c>
      <c r="D3932" t="s">
        <v>1510</v>
      </c>
      <c r="E3932" t="s">
        <v>27</v>
      </c>
      <c r="F3932" t="s">
        <v>28</v>
      </c>
      <c r="G3932" t="s">
        <v>77</v>
      </c>
      <c r="H3932" t="s">
        <v>205</v>
      </c>
      <c r="I3932" t="s">
        <v>121</v>
      </c>
      <c r="J3932" t="s">
        <v>79</v>
      </c>
      <c r="K3932" t="s">
        <v>94</v>
      </c>
      <c r="L3932" t="s">
        <v>109</v>
      </c>
      <c r="M3932" t="s">
        <v>35</v>
      </c>
      <c r="N3932" s="1">
        <v>42459</v>
      </c>
      <c r="O3932" t="s">
        <v>80</v>
      </c>
      <c r="P3932" t="s">
        <v>81</v>
      </c>
      <c r="Q3932" t="s">
        <v>82</v>
      </c>
      <c r="R3932">
        <v>3</v>
      </c>
      <c r="S3932" t="s">
        <v>4508</v>
      </c>
      <c r="T3932" s="2">
        <v>0.03</v>
      </c>
      <c r="U3932" t="s">
        <v>2400</v>
      </c>
      <c r="V3932" t="s">
        <v>4509</v>
      </c>
      <c r="W3932" t="s">
        <v>86</v>
      </c>
      <c r="X3932" t="s">
        <v>4510</v>
      </c>
    </row>
    <row r="3933" spans="1:24" x14ac:dyDescent="0.3">
      <c r="A3933" t="s">
        <v>4507</v>
      </c>
      <c r="B3933" s="1">
        <v>42696</v>
      </c>
      <c r="C3933" t="s">
        <v>6039</v>
      </c>
      <c r="D3933" t="s">
        <v>816</v>
      </c>
      <c r="E3933" t="s">
        <v>27</v>
      </c>
      <c r="F3933" t="s">
        <v>28</v>
      </c>
      <c r="G3933" t="s">
        <v>77</v>
      </c>
      <c r="H3933" t="s">
        <v>78</v>
      </c>
      <c r="I3933" t="s">
        <v>121</v>
      </c>
      <c r="J3933" t="s">
        <v>896</v>
      </c>
      <c r="K3933" t="s">
        <v>33</v>
      </c>
      <c r="L3933" t="s">
        <v>50</v>
      </c>
      <c r="M3933" t="s">
        <v>35</v>
      </c>
      <c r="N3933" s="1">
        <v>42701</v>
      </c>
      <c r="O3933" t="s">
        <v>501</v>
      </c>
      <c r="P3933" t="s">
        <v>897</v>
      </c>
      <c r="Q3933" t="s">
        <v>898</v>
      </c>
      <c r="R3933">
        <v>41</v>
      </c>
      <c r="S3933" t="s">
        <v>10080</v>
      </c>
      <c r="T3933" s="2">
        <v>7.0000000000000007E-2</v>
      </c>
      <c r="U3933" t="s">
        <v>1100</v>
      </c>
      <c r="V3933" t="s">
        <v>115</v>
      </c>
      <c r="W3933" t="s">
        <v>902</v>
      </c>
      <c r="X3933" t="s">
        <v>7018</v>
      </c>
    </row>
    <row r="3934" spans="1:24" x14ac:dyDescent="0.3">
      <c r="A3934" t="s">
        <v>4507</v>
      </c>
      <c r="B3934" s="1">
        <v>42727</v>
      </c>
      <c r="C3934" t="s">
        <v>7065</v>
      </c>
      <c r="D3934" t="s">
        <v>174</v>
      </c>
      <c r="E3934" t="s">
        <v>27</v>
      </c>
      <c r="F3934" t="s">
        <v>28</v>
      </c>
      <c r="G3934" t="s">
        <v>77</v>
      </c>
      <c r="H3934" t="s">
        <v>78</v>
      </c>
      <c r="I3934" t="s">
        <v>31</v>
      </c>
      <c r="J3934" t="s">
        <v>49</v>
      </c>
      <c r="K3934" t="s">
        <v>94</v>
      </c>
      <c r="L3934" t="s">
        <v>95</v>
      </c>
      <c r="M3934" t="s">
        <v>35</v>
      </c>
      <c r="N3934" s="1">
        <v>42729</v>
      </c>
      <c r="O3934" t="s">
        <v>51</v>
      </c>
      <c r="P3934" t="s">
        <v>52</v>
      </c>
      <c r="Q3934" t="s">
        <v>53</v>
      </c>
      <c r="R3934">
        <v>42</v>
      </c>
      <c r="S3934" t="s">
        <v>4709</v>
      </c>
      <c r="T3934" s="2">
        <v>0.01</v>
      </c>
      <c r="U3934" t="s">
        <v>1927</v>
      </c>
      <c r="V3934" t="s">
        <v>3885</v>
      </c>
      <c r="W3934" t="s">
        <v>57</v>
      </c>
      <c r="X3934" t="s">
        <v>12677</v>
      </c>
    </row>
    <row r="3935" spans="1:24" x14ac:dyDescent="0.3">
      <c r="A3935" t="s">
        <v>7998</v>
      </c>
      <c r="B3935" s="1">
        <v>42498</v>
      </c>
      <c r="C3935" t="s">
        <v>1546</v>
      </c>
      <c r="D3935" t="s">
        <v>1547</v>
      </c>
      <c r="E3935" t="s">
        <v>27</v>
      </c>
      <c r="F3935" t="s">
        <v>28</v>
      </c>
      <c r="G3935" t="s">
        <v>29</v>
      </c>
      <c r="H3935" t="s">
        <v>433</v>
      </c>
      <c r="I3935" t="s">
        <v>121</v>
      </c>
      <c r="J3935" t="s">
        <v>7999</v>
      </c>
      <c r="K3935" t="s">
        <v>94</v>
      </c>
      <c r="L3935" t="s">
        <v>34</v>
      </c>
      <c r="M3935" t="s">
        <v>35</v>
      </c>
      <c r="N3935" s="1">
        <v>42498</v>
      </c>
      <c r="O3935" t="s">
        <v>773</v>
      </c>
      <c r="P3935" t="s">
        <v>2794</v>
      </c>
      <c r="Q3935" t="s">
        <v>1202</v>
      </c>
      <c r="R3935">
        <v>32</v>
      </c>
      <c r="S3935" t="s">
        <v>4709</v>
      </c>
      <c r="T3935" s="2">
        <v>0.02</v>
      </c>
      <c r="U3935" t="s">
        <v>2649</v>
      </c>
      <c r="V3935" t="s">
        <v>8000</v>
      </c>
      <c r="W3935" t="s">
        <v>778</v>
      </c>
      <c r="X3935" t="s">
        <v>4712</v>
      </c>
    </row>
    <row r="3936" spans="1:24" x14ac:dyDescent="0.3">
      <c r="A3936" t="s">
        <v>7597</v>
      </c>
      <c r="B3936" s="1">
        <v>42499</v>
      </c>
      <c r="C3936" t="s">
        <v>1719</v>
      </c>
      <c r="D3936" t="s">
        <v>204</v>
      </c>
      <c r="E3936" t="s">
        <v>27</v>
      </c>
      <c r="F3936" t="s">
        <v>28</v>
      </c>
      <c r="G3936" t="s">
        <v>29</v>
      </c>
      <c r="H3936" t="s">
        <v>205</v>
      </c>
      <c r="I3936" t="s">
        <v>31</v>
      </c>
      <c r="J3936" t="s">
        <v>7598</v>
      </c>
      <c r="K3936" t="s">
        <v>33</v>
      </c>
      <c r="L3936" t="s">
        <v>50</v>
      </c>
      <c r="M3936" t="s">
        <v>35</v>
      </c>
      <c r="N3936" s="1">
        <v>42501</v>
      </c>
      <c r="O3936" t="s">
        <v>1136</v>
      </c>
      <c r="P3936" t="s">
        <v>424</v>
      </c>
      <c r="Q3936" t="s">
        <v>260</v>
      </c>
      <c r="R3936">
        <v>6</v>
      </c>
      <c r="S3936" t="s">
        <v>7599</v>
      </c>
      <c r="T3936" s="2">
        <v>7.0000000000000007E-2</v>
      </c>
      <c r="U3936" t="s">
        <v>7600</v>
      </c>
      <c r="V3936" t="s">
        <v>4729</v>
      </c>
      <c r="W3936" t="s">
        <v>1139</v>
      </c>
      <c r="X3936" t="s">
        <v>4730</v>
      </c>
    </row>
    <row r="3937" spans="1:24" x14ac:dyDescent="0.3">
      <c r="A3937" t="s">
        <v>7597</v>
      </c>
      <c r="B3937" s="1">
        <v>42182</v>
      </c>
      <c r="C3937" t="s">
        <v>9024</v>
      </c>
      <c r="D3937" t="s">
        <v>228</v>
      </c>
      <c r="E3937" t="s">
        <v>46</v>
      </c>
      <c r="F3937" t="s">
        <v>47</v>
      </c>
      <c r="G3937" t="s">
        <v>91</v>
      </c>
      <c r="H3937" t="s">
        <v>107</v>
      </c>
      <c r="I3937" t="s">
        <v>121</v>
      </c>
      <c r="J3937" t="s">
        <v>896</v>
      </c>
      <c r="K3937" t="s">
        <v>33</v>
      </c>
      <c r="L3937" t="s">
        <v>34</v>
      </c>
      <c r="M3937" t="s">
        <v>35</v>
      </c>
      <c r="N3937" s="1">
        <v>42182</v>
      </c>
      <c r="O3937" t="s">
        <v>501</v>
      </c>
      <c r="P3937" t="s">
        <v>897</v>
      </c>
      <c r="Q3937" t="s">
        <v>898</v>
      </c>
      <c r="R3937">
        <v>22</v>
      </c>
      <c r="S3937" t="s">
        <v>6857</v>
      </c>
      <c r="T3937" s="2">
        <v>0.02</v>
      </c>
      <c r="U3937" t="s">
        <v>9025</v>
      </c>
      <c r="V3937" t="s">
        <v>9026</v>
      </c>
      <c r="W3937" t="s">
        <v>902</v>
      </c>
      <c r="X3937" t="s">
        <v>9027</v>
      </c>
    </row>
    <row r="3938" spans="1:24" x14ac:dyDescent="0.3">
      <c r="A3938" t="s">
        <v>7597</v>
      </c>
      <c r="B3938" s="1">
        <v>42499</v>
      </c>
      <c r="C3938" t="s">
        <v>1719</v>
      </c>
      <c r="D3938" t="s">
        <v>204</v>
      </c>
      <c r="E3938" t="s">
        <v>27</v>
      </c>
      <c r="F3938" t="s">
        <v>28</v>
      </c>
      <c r="G3938" t="s">
        <v>77</v>
      </c>
      <c r="H3938" t="s">
        <v>205</v>
      </c>
      <c r="I3938" t="s">
        <v>196</v>
      </c>
      <c r="J3938" t="s">
        <v>1959</v>
      </c>
      <c r="K3938" t="s">
        <v>94</v>
      </c>
      <c r="L3938" t="s">
        <v>34</v>
      </c>
      <c r="M3938" t="s">
        <v>35</v>
      </c>
      <c r="N3938" s="1">
        <v>42501</v>
      </c>
      <c r="O3938" t="s">
        <v>1960</v>
      </c>
      <c r="P3938" t="s">
        <v>1961</v>
      </c>
      <c r="Q3938" t="s">
        <v>1962</v>
      </c>
      <c r="R3938">
        <v>18</v>
      </c>
      <c r="S3938" t="s">
        <v>4728</v>
      </c>
      <c r="T3938" s="2">
        <v>0.06</v>
      </c>
      <c r="U3938" t="s">
        <v>1534</v>
      </c>
      <c r="V3938" t="s">
        <v>4729</v>
      </c>
      <c r="W3938" t="s">
        <v>1901</v>
      </c>
      <c r="X3938" t="s">
        <v>4730</v>
      </c>
    </row>
    <row r="3939" spans="1:24" x14ac:dyDescent="0.3">
      <c r="A3939" t="s">
        <v>7597</v>
      </c>
      <c r="B3939" s="1">
        <v>42369</v>
      </c>
      <c r="C3939" t="s">
        <v>866</v>
      </c>
      <c r="D3939" t="s">
        <v>867</v>
      </c>
      <c r="E3939" t="s">
        <v>27</v>
      </c>
      <c r="F3939" t="s">
        <v>28</v>
      </c>
      <c r="G3939" t="s">
        <v>91</v>
      </c>
      <c r="H3939" t="s">
        <v>289</v>
      </c>
      <c r="I3939" t="s">
        <v>63</v>
      </c>
      <c r="J3939" t="s">
        <v>832</v>
      </c>
      <c r="K3939" t="s">
        <v>94</v>
      </c>
      <c r="L3939" t="s">
        <v>95</v>
      </c>
      <c r="M3939" t="s">
        <v>156</v>
      </c>
      <c r="N3939" s="1">
        <v>42370</v>
      </c>
      <c r="O3939" t="s">
        <v>833</v>
      </c>
      <c r="P3939" t="s">
        <v>834</v>
      </c>
      <c r="Q3939" t="s">
        <v>774</v>
      </c>
      <c r="R3939">
        <v>43</v>
      </c>
      <c r="S3939" t="s">
        <v>1123</v>
      </c>
      <c r="T3939" s="2">
        <v>0.01</v>
      </c>
      <c r="U3939" t="s">
        <v>574</v>
      </c>
      <c r="V3939" t="s">
        <v>9452</v>
      </c>
      <c r="W3939" t="s">
        <v>838</v>
      </c>
      <c r="X3939" t="s">
        <v>12688</v>
      </c>
    </row>
    <row r="3940" spans="1:24" x14ac:dyDescent="0.3">
      <c r="A3940" t="s">
        <v>5726</v>
      </c>
      <c r="B3940" s="1">
        <v>42520</v>
      </c>
      <c r="C3940" t="s">
        <v>3431</v>
      </c>
      <c r="D3940" t="s">
        <v>240</v>
      </c>
      <c r="E3940" t="s">
        <v>27</v>
      </c>
      <c r="F3940" t="s">
        <v>28</v>
      </c>
      <c r="G3940" t="s">
        <v>29</v>
      </c>
      <c r="H3940" t="s">
        <v>241</v>
      </c>
      <c r="I3940" t="s">
        <v>63</v>
      </c>
      <c r="J3940" t="s">
        <v>1135</v>
      </c>
      <c r="K3940" t="s">
        <v>94</v>
      </c>
      <c r="L3940" t="s">
        <v>109</v>
      </c>
      <c r="M3940" t="s">
        <v>35</v>
      </c>
      <c r="N3940" s="1">
        <v>42520</v>
      </c>
      <c r="O3940" t="s">
        <v>1136</v>
      </c>
      <c r="P3940" t="s">
        <v>424</v>
      </c>
      <c r="Q3940" t="s">
        <v>260</v>
      </c>
      <c r="R3940">
        <v>35</v>
      </c>
      <c r="S3940" t="s">
        <v>5727</v>
      </c>
      <c r="T3940" s="2">
        <v>0.05</v>
      </c>
      <c r="U3940" t="s">
        <v>293</v>
      </c>
      <c r="V3940" t="s">
        <v>5728</v>
      </c>
      <c r="W3940" t="s">
        <v>1139</v>
      </c>
      <c r="X3940" t="s">
        <v>522</v>
      </c>
    </row>
    <row r="3941" spans="1:24" x14ac:dyDescent="0.3">
      <c r="A3941" t="s">
        <v>5726</v>
      </c>
      <c r="B3941" s="1">
        <v>42276</v>
      </c>
      <c r="C3941" t="s">
        <v>1301</v>
      </c>
      <c r="D3941" t="s">
        <v>228</v>
      </c>
      <c r="E3941" t="s">
        <v>46</v>
      </c>
      <c r="F3941" t="s">
        <v>47</v>
      </c>
      <c r="G3941" t="s">
        <v>77</v>
      </c>
      <c r="H3941" t="s">
        <v>107</v>
      </c>
      <c r="I3941" t="s">
        <v>92</v>
      </c>
      <c r="J3941" t="s">
        <v>253</v>
      </c>
      <c r="K3941" t="s">
        <v>94</v>
      </c>
      <c r="L3941" t="s">
        <v>109</v>
      </c>
      <c r="M3941" t="s">
        <v>35</v>
      </c>
      <c r="N3941" s="1">
        <v>42277</v>
      </c>
      <c r="O3941" t="s">
        <v>254</v>
      </c>
      <c r="P3941" t="s">
        <v>255</v>
      </c>
      <c r="Q3941" t="s">
        <v>256</v>
      </c>
      <c r="R3941">
        <v>45</v>
      </c>
      <c r="S3941" t="s">
        <v>8977</v>
      </c>
      <c r="T3941" s="2">
        <v>0.05</v>
      </c>
      <c r="U3941" t="s">
        <v>1752</v>
      </c>
      <c r="V3941" t="s">
        <v>8978</v>
      </c>
      <c r="W3941" t="s">
        <v>3905</v>
      </c>
      <c r="X3941" t="s">
        <v>8979</v>
      </c>
    </row>
    <row r="3942" spans="1:24" x14ac:dyDescent="0.3">
      <c r="A3942" t="s">
        <v>5726</v>
      </c>
      <c r="B3942" s="1">
        <v>42553</v>
      </c>
      <c r="C3942" t="s">
        <v>3025</v>
      </c>
      <c r="D3942" t="s">
        <v>945</v>
      </c>
      <c r="E3942" t="s">
        <v>27</v>
      </c>
      <c r="F3942" t="s">
        <v>28</v>
      </c>
      <c r="G3942" t="s">
        <v>29</v>
      </c>
      <c r="H3942" t="s">
        <v>241</v>
      </c>
      <c r="I3942" t="s">
        <v>31</v>
      </c>
      <c r="J3942" t="s">
        <v>290</v>
      </c>
      <c r="K3942" t="s">
        <v>94</v>
      </c>
      <c r="L3942" t="s">
        <v>34</v>
      </c>
      <c r="M3942" t="s">
        <v>35</v>
      </c>
      <c r="N3942" s="1">
        <v>42555</v>
      </c>
      <c r="O3942" t="s">
        <v>291</v>
      </c>
      <c r="P3942" t="s">
        <v>292</v>
      </c>
      <c r="Q3942" t="s">
        <v>293</v>
      </c>
      <c r="R3942">
        <v>50</v>
      </c>
      <c r="S3942" t="s">
        <v>9409</v>
      </c>
      <c r="T3942" s="2">
        <v>7.0000000000000007E-2</v>
      </c>
      <c r="U3942" t="s">
        <v>4806</v>
      </c>
      <c r="V3942" t="s">
        <v>4943</v>
      </c>
      <c r="W3942" t="s">
        <v>165</v>
      </c>
      <c r="X3942" t="s">
        <v>9410</v>
      </c>
    </row>
    <row r="3943" spans="1:24" x14ac:dyDescent="0.3">
      <c r="A3943" t="s">
        <v>5726</v>
      </c>
      <c r="B3943" s="1">
        <v>42500</v>
      </c>
      <c r="C3943" t="s">
        <v>670</v>
      </c>
      <c r="D3943" t="s">
        <v>551</v>
      </c>
      <c r="E3943" t="s">
        <v>27</v>
      </c>
      <c r="F3943" t="s">
        <v>28</v>
      </c>
      <c r="G3943" t="s">
        <v>91</v>
      </c>
      <c r="H3943" t="s">
        <v>289</v>
      </c>
      <c r="I3943" t="s">
        <v>121</v>
      </c>
      <c r="J3943" t="s">
        <v>423</v>
      </c>
      <c r="K3943" t="s">
        <v>33</v>
      </c>
      <c r="L3943" t="s">
        <v>34</v>
      </c>
      <c r="M3943" t="s">
        <v>35</v>
      </c>
      <c r="N3943" s="1">
        <v>42502</v>
      </c>
      <c r="O3943" t="s">
        <v>424</v>
      </c>
      <c r="P3943" t="s">
        <v>356</v>
      </c>
      <c r="Q3943" t="s">
        <v>341</v>
      </c>
      <c r="R3943">
        <v>29</v>
      </c>
      <c r="S3943" t="s">
        <v>1757</v>
      </c>
      <c r="T3943" s="2">
        <v>0.09</v>
      </c>
      <c r="U3943" t="s">
        <v>4767</v>
      </c>
      <c r="V3943" t="s">
        <v>10268</v>
      </c>
      <c r="W3943" t="s">
        <v>428</v>
      </c>
      <c r="X3943" t="s">
        <v>10269</v>
      </c>
    </row>
    <row r="3944" spans="1:24" x14ac:dyDescent="0.3">
      <c r="A3944" t="s">
        <v>5726</v>
      </c>
      <c r="B3944" s="1">
        <v>42388</v>
      </c>
      <c r="C3944" t="s">
        <v>2555</v>
      </c>
      <c r="D3944" t="s">
        <v>591</v>
      </c>
      <c r="E3944" t="s">
        <v>27</v>
      </c>
      <c r="F3944" t="s">
        <v>28</v>
      </c>
      <c r="G3944" t="s">
        <v>77</v>
      </c>
      <c r="H3944" t="s">
        <v>241</v>
      </c>
      <c r="I3944" t="s">
        <v>92</v>
      </c>
      <c r="J3944" t="s">
        <v>175</v>
      </c>
      <c r="K3944" t="s">
        <v>94</v>
      </c>
      <c r="L3944" t="s">
        <v>34</v>
      </c>
      <c r="M3944" t="s">
        <v>35</v>
      </c>
      <c r="N3944" s="1">
        <v>42388</v>
      </c>
      <c r="O3944" t="s">
        <v>176</v>
      </c>
      <c r="P3944" t="s">
        <v>177</v>
      </c>
      <c r="Q3944" t="s">
        <v>178</v>
      </c>
      <c r="R3944">
        <v>25</v>
      </c>
      <c r="S3944" t="s">
        <v>6911</v>
      </c>
      <c r="T3944" s="2">
        <v>7.0000000000000007E-2</v>
      </c>
      <c r="U3944" t="s">
        <v>9089</v>
      </c>
      <c r="V3944" t="s">
        <v>11605</v>
      </c>
      <c r="W3944" t="s">
        <v>182</v>
      </c>
      <c r="X3944" t="s">
        <v>11606</v>
      </c>
    </row>
    <row r="3945" spans="1:24" x14ac:dyDescent="0.3">
      <c r="A3945" t="s">
        <v>6012</v>
      </c>
      <c r="B3945" s="1">
        <v>42412</v>
      </c>
      <c r="C3945" t="s">
        <v>804</v>
      </c>
      <c r="D3945" t="s">
        <v>331</v>
      </c>
      <c r="E3945" t="s">
        <v>46</v>
      </c>
      <c r="F3945" t="s">
        <v>47</v>
      </c>
      <c r="G3945" t="s">
        <v>29</v>
      </c>
      <c r="H3945" t="s">
        <v>107</v>
      </c>
      <c r="I3945" t="s">
        <v>31</v>
      </c>
      <c r="J3945" t="s">
        <v>2168</v>
      </c>
      <c r="K3945" t="s">
        <v>94</v>
      </c>
      <c r="L3945" t="s">
        <v>95</v>
      </c>
      <c r="M3945" t="s">
        <v>35</v>
      </c>
      <c r="N3945" s="1">
        <v>42413</v>
      </c>
      <c r="O3945" t="s">
        <v>1728</v>
      </c>
      <c r="P3945" t="s">
        <v>2169</v>
      </c>
      <c r="Q3945" t="s">
        <v>2170</v>
      </c>
      <c r="R3945">
        <v>37</v>
      </c>
      <c r="S3945" t="s">
        <v>6013</v>
      </c>
      <c r="T3945" s="2">
        <v>0.01</v>
      </c>
      <c r="U3945" t="s">
        <v>53</v>
      </c>
      <c r="V3945" t="s">
        <v>5347</v>
      </c>
      <c r="W3945" t="s">
        <v>818</v>
      </c>
      <c r="X3945" t="s">
        <v>6014</v>
      </c>
    </row>
    <row r="3946" spans="1:24" x14ac:dyDescent="0.3">
      <c r="A3946" t="s">
        <v>1747</v>
      </c>
      <c r="B3946" s="1">
        <v>42502</v>
      </c>
      <c r="C3946" t="s">
        <v>143</v>
      </c>
      <c r="D3946" t="s">
        <v>144</v>
      </c>
      <c r="E3946" t="s">
        <v>46</v>
      </c>
      <c r="F3946" t="s">
        <v>47</v>
      </c>
      <c r="G3946" t="s">
        <v>134</v>
      </c>
      <c r="H3946" t="s">
        <v>107</v>
      </c>
      <c r="I3946" t="s">
        <v>196</v>
      </c>
      <c r="J3946" t="s">
        <v>1135</v>
      </c>
      <c r="K3946" t="s">
        <v>94</v>
      </c>
      <c r="L3946" t="s">
        <v>95</v>
      </c>
      <c r="M3946" t="s">
        <v>35</v>
      </c>
      <c r="N3946" s="1">
        <v>42504</v>
      </c>
      <c r="O3946" t="s">
        <v>1136</v>
      </c>
      <c r="P3946" t="s">
        <v>424</v>
      </c>
      <c r="Q3946" t="s">
        <v>260</v>
      </c>
      <c r="R3946">
        <v>49</v>
      </c>
      <c r="S3946" t="s">
        <v>519</v>
      </c>
      <c r="T3946" s="2">
        <v>7.0000000000000007E-2</v>
      </c>
      <c r="U3946" t="s">
        <v>293</v>
      </c>
      <c r="V3946" t="s">
        <v>520</v>
      </c>
      <c r="W3946" t="s">
        <v>1139</v>
      </c>
      <c r="X3946" t="s">
        <v>522</v>
      </c>
    </row>
    <row r="3947" spans="1:24" x14ac:dyDescent="0.3">
      <c r="A3947" t="s">
        <v>1747</v>
      </c>
      <c r="B3947" s="1">
        <v>42502</v>
      </c>
      <c r="C3947" t="s">
        <v>143</v>
      </c>
      <c r="D3947" t="s">
        <v>144</v>
      </c>
      <c r="E3947" t="s">
        <v>46</v>
      </c>
      <c r="F3947" t="s">
        <v>47</v>
      </c>
      <c r="G3947" t="s">
        <v>29</v>
      </c>
      <c r="H3947" t="s">
        <v>107</v>
      </c>
      <c r="I3947" t="s">
        <v>31</v>
      </c>
      <c r="J3947" t="s">
        <v>1135</v>
      </c>
      <c r="K3947" t="s">
        <v>94</v>
      </c>
      <c r="L3947" t="s">
        <v>95</v>
      </c>
      <c r="M3947" t="s">
        <v>156</v>
      </c>
      <c r="N3947" s="1">
        <v>42504</v>
      </c>
      <c r="O3947" t="s">
        <v>1136</v>
      </c>
      <c r="P3947" t="s">
        <v>424</v>
      </c>
      <c r="Q3947" t="s">
        <v>260</v>
      </c>
      <c r="R3947">
        <v>37</v>
      </c>
      <c r="S3947" t="s">
        <v>519</v>
      </c>
      <c r="T3947" s="2">
        <v>0.01</v>
      </c>
      <c r="U3947" t="s">
        <v>293</v>
      </c>
      <c r="V3947" t="s">
        <v>520</v>
      </c>
      <c r="W3947" t="s">
        <v>1139</v>
      </c>
      <c r="X3947" t="s">
        <v>522</v>
      </c>
    </row>
    <row r="3948" spans="1:24" x14ac:dyDescent="0.3">
      <c r="A3948" t="s">
        <v>1747</v>
      </c>
      <c r="B3948" s="1">
        <v>42502</v>
      </c>
      <c r="C3948" t="s">
        <v>143</v>
      </c>
      <c r="D3948" t="s">
        <v>144</v>
      </c>
      <c r="E3948" t="s">
        <v>46</v>
      </c>
      <c r="F3948" t="s">
        <v>47</v>
      </c>
      <c r="G3948" t="s">
        <v>134</v>
      </c>
      <c r="H3948" t="s">
        <v>107</v>
      </c>
      <c r="I3948" t="s">
        <v>92</v>
      </c>
      <c r="J3948" t="s">
        <v>1135</v>
      </c>
      <c r="K3948" t="s">
        <v>94</v>
      </c>
      <c r="L3948" t="s">
        <v>95</v>
      </c>
      <c r="M3948" t="s">
        <v>35</v>
      </c>
      <c r="N3948" s="1">
        <v>42504</v>
      </c>
      <c r="O3948" t="s">
        <v>1136</v>
      </c>
      <c r="P3948" t="s">
        <v>424</v>
      </c>
      <c r="Q3948" t="s">
        <v>260</v>
      </c>
      <c r="R3948">
        <v>34</v>
      </c>
      <c r="S3948" t="s">
        <v>519</v>
      </c>
      <c r="T3948" s="2">
        <v>0.03</v>
      </c>
      <c r="U3948" t="s">
        <v>293</v>
      </c>
      <c r="V3948" t="s">
        <v>520</v>
      </c>
      <c r="W3948" t="s">
        <v>1139</v>
      </c>
      <c r="X3948" t="s">
        <v>522</v>
      </c>
    </row>
    <row r="3949" spans="1:24" x14ac:dyDescent="0.3">
      <c r="A3949" t="s">
        <v>1747</v>
      </c>
      <c r="B3949" s="1">
        <v>41413</v>
      </c>
      <c r="C3949" t="s">
        <v>1097</v>
      </c>
      <c r="D3949" t="s">
        <v>1098</v>
      </c>
      <c r="E3949" t="s">
        <v>27</v>
      </c>
      <c r="F3949" t="s">
        <v>28</v>
      </c>
      <c r="G3949" t="s">
        <v>29</v>
      </c>
      <c r="H3949" t="s">
        <v>78</v>
      </c>
      <c r="I3949" t="s">
        <v>121</v>
      </c>
      <c r="J3949" t="s">
        <v>975</v>
      </c>
      <c r="K3949" t="s">
        <v>94</v>
      </c>
      <c r="L3949" t="s">
        <v>95</v>
      </c>
      <c r="M3949" t="s">
        <v>156</v>
      </c>
      <c r="N3949" s="1">
        <v>41414</v>
      </c>
      <c r="O3949" t="s">
        <v>976</v>
      </c>
      <c r="P3949" t="s">
        <v>977</v>
      </c>
      <c r="Q3949" t="s">
        <v>978</v>
      </c>
      <c r="R3949">
        <v>46</v>
      </c>
      <c r="S3949" t="s">
        <v>8211</v>
      </c>
      <c r="T3949" s="2">
        <v>0.01</v>
      </c>
      <c r="U3949" t="s">
        <v>8212</v>
      </c>
      <c r="V3949" t="s">
        <v>8213</v>
      </c>
      <c r="W3949" t="s">
        <v>982</v>
      </c>
      <c r="X3949" t="s">
        <v>8214</v>
      </c>
    </row>
    <row r="3950" spans="1:24" x14ac:dyDescent="0.3">
      <c r="A3950" t="s">
        <v>1747</v>
      </c>
      <c r="B3950" s="1">
        <v>41440</v>
      </c>
      <c r="C3950" t="s">
        <v>1122</v>
      </c>
      <c r="D3950" t="s">
        <v>683</v>
      </c>
      <c r="E3950" t="s">
        <v>46</v>
      </c>
      <c r="F3950" t="s">
        <v>47</v>
      </c>
      <c r="G3950" t="s">
        <v>134</v>
      </c>
      <c r="H3950" t="s">
        <v>107</v>
      </c>
      <c r="I3950" t="s">
        <v>63</v>
      </c>
      <c r="J3950" t="s">
        <v>1199</v>
      </c>
      <c r="K3950" t="s">
        <v>94</v>
      </c>
      <c r="L3950" t="s">
        <v>34</v>
      </c>
      <c r="M3950" t="s">
        <v>35</v>
      </c>
      <c r="N3950" s="1">
        <v>41442</v>
      </c>
      <c r="O3950" t="s">
        <v>1200</v>
      </c>
      <c r="P3950" t="s">
        <v>1201</v>
      </c>
      <c r="Q3950" t="s">
        <v>1202</v>
      </c>
      <c r="R3950">
        <v>8</v>
      </c>
      <c r="S3950" t="s">
        <v>4341</v>
      </c>
      <c r="T3950" s="2">
        <v>0</v>
      </c>
      <c r="U3950" t="s">
        <v>1124</v>
      </c>
      <c r="V3950" t="s">
        <v>2810</v>
      </c>
      <c r="W3950" t="s">
        <v>51</v>
      </c>
      <c r="X3950" t="s">
        <v>8285</v>
      </c>
    </row>
    <row r="3951" spans="1:24" x14ac:dyDescent="0.3">
      <c r="A3951" t="s">
        <v>1747</v>
      </c>
      <c r="B3951" s="1">
        <v>42502</v>
      </c>
      <c r="C3951" t="s">
        <v>143</v>
      </c>
      <c r="D3951" t="s">
        <v>10763</v>
      </c>
      <c r="E3951" t="s">
        <v>46</v>
      </c>
      <c r="F3951" t="s">
        <v>47</v>
      </c>
      <c r="G3951" t="s">
        <v>77</v>
      </c>
      <c r="H3951" t="s">
        <v>107</v>
      </c>
      <c r="I3951" t="s">
        <v>196</v>
      </c>
      <c r="J3951" t="s">
        <v>1135</v>
      </c>
      <c r="K3951" t="s">
        <v>94</v>
      </c>
      <c r="L3951" t="s">
        <v>34</v>
      </c>
      <c r="M3951" t="s">
        <v>35</v>
      </c>
      <c r="N3951" s="1">
        <v>42504</v>
      </c>
      <c r="O3951" t="s">
        <v>1136</v>
      </c>
      <c r="P3951" t="s">
        <v>424</v>
      </c>
      <c r="Q3951" t="s">
        <v>260</v>
      </c>
      <c r="R3951">
        <v>33</v>
      </c>
      <c r="S3951" t="s">
        <v>519</v>
      </c>
      <c r="T3951" s="2">
        <v>0.08</v>
      </c>
      <c r="U3951" t="s">
        <v>293</v>
      </c>
      <c r="V3951" t="s">
        <v>520</v>
      </c>
      <c r="W3951" t="s">
        <v>1139</v>
      </c>
      <c r="X3951" t="s">
        <v>522</v>
      </c>
    </row>
    <row r="3952" spans="1:24" x14ac:dyDescent="0.3">
      <c r="A3952" t="s">
        <v>1747</v>
      </c>
      <c r="B3952" s="1">
        <v>42502</v>
      </c>
      <c r="C3952" t="s">
        <v>143</v>
      </c>
      <c r="D3952" t="s">
        <v>144</v>
      </c>
      <c r="E3952" t="s">
        <v>46</v>
      </c>
      <c r="F3952" t="s">
        <v>47</v>
      </c>
      <c r="G3952" t="s">
        <v>134</v>
      </c>
      <c r="H3952" t="s">
        <v>107</v>
      </c>
      <c r="I3952" t="s">
        <v>196</v>
      </c>
      <c r="J3952" t="s">
        <v>722</v>
      </c>
      <c r="K3952" t="s">
        <v>94</v>
      </c>
      <c r="L3952" t="s">
        <v>34</v>
      </c>
      <c r="M3952" t="s">
        <v>35</v>
      </c>
      <c r="N3952" s="1">
        <v>42504</v>
      </c>
      <c r="O3952" t="s">
        <v>724</v>
      </c>
      <c r="P3952" t="s">
        <v>725</v>
      </c>
      <c r="Q3952" t="s">
        <v>726</v>
      </c>
      <c r="R3952">
        <v>21</v>
      </c>
      <c r="S3952" t="s">
        <v>519</v>
      </c>
      <c r="T3952" s="2">
        <v>0</v>
      </c>
      <c r="U3952" t="s">
        <v>293</v>
      </c>
      <c r="V3952" t="s">
        <v>520</v>
      </c>
      <c r="W3952" t="s">
        <v>730</v>
      </c>
      <c r="X3952" t="s">
        <v>522</v>
      </c>
    </row>
    <row r="3953" spans="1:24" x14ac:dyDescent="0.3">
      <c r="A3953" t="s">
        <v>1747</v>
      </c>
      <c r="B3953" s="1">
        <v>42502</v>
      </c>
      <c r="C3953" t="s">
        <v>143</v>
      </c>
      <c r="D3953" t="s">
        <v>144</v>
      </c>
      <c r="E3953" t="s">
        <v>46</v>
      </c>
      <c r="F3953" t="s">
        <v>47</v>
      </c>
      <c r="G3953" t="s">
        <v>134</v>
      </c>
      <c r="H3953" t="s">
        <v>107</v>
      </c>
      <c r="I3953" t="s">
        <v>196</v>
      </c>
      <c r="J3953" t="s">
        <v>1135</v>
      </c>
      <c r="K3953" t="s">
        <v>94</v>
      </c>
      <c r="L3953" t="s">
        <v>34</v>
      </c>
      <c r="M3953" t="s">
        <v>35</v>
      </c>
      <c r="N3953" s="1">
        <v>42504</v>
      </c>
      <c r="O3953" t="s">
        <v>1136</v>
      </c>
      <c r="P3953" t="s">
        <v>424</v>
      </c>
      <c r="Q3953" t="s">
        <v>260</v>
      </c>
      <c r="R3953">
        <v>25</v>
      </c>
      <c r="S3953" t="s">
        <v>519</v>
      </c>
      <c r="T3953" s="2">
        <v>0.1</v>
      </c>
      <c r="U3953" t="s">
        <v>293</v>
      </c>
      <c r="V3953" t="s">
        <v>520</v>
      </c>
      <c r="W3953" t="s">
        <v>1139</v>
      </c>
      <c r="X3953" t="s">
        <v>522</v>
      </c>
    </row>
    <row r="3954" spans="1:24" x14ac:dyDescent="0.3">
      <c r="A3954" t="s">
        <v>1747</v>
      </c>
      <c r="B3954" s="1">
        <v>42688</v>
      </c>
      <c r="C3954" t="s">
        <v>8780</v>
      </c>
      <c r="D3954" t="s">
        <v>867</v>
      </c>
      <c r="E3954" t="s">
        <v>27</v>
      </c>
      <c r="F3954" t="s">
        <v>28</v>
      </c>
      <c r="G3954" t="s">
        <v>91</v>
      </c>
      <c r="H3954" t="s">
        <v>289</v>
      </c>
      <c r="I3954" t="s">
        <v>196</v>
      </c>
      <c r="J3954" t="s">
        <v>1906</v>
      </c>
      <c r="K3954" t="s">
        <v>33</v>
      </c>
      <c r="L3954" t="s">
        <v>65</v>
      </c>
      <c r="M3954" t="s">
        <v>35</v>
      </c>
      <c r="N3954" s="1">
        <v>42689</v>
      </c>
      <c r="O3954" t="s">
        <v>275</v>
      </c>
      <c r="P3954" t="s">
        <v>696</v>
      </c>
      <c r="Q3954" t="s">
        <v>697</v>
      </c>
      <c r="R3954">
        <v>45</v>
      </c>
      <c r="S3954" t="s">
        <v>4302</v>
      </c>
      <c r="T3954" s="2">
        <v>0.03</v>
      </c>
      <c r="U3954" t="s">
        <v>5471</v>
      </c>
      <c r="V3954" t="s">
        <v>10806</v>
      </c>
      <c r="W3954" t="s">
        <v>701</v>
      </c>
      <c r="X3954" t="s">
        <v>2592</v>
      </c>
    </row>
    <row r="3955" spans="1:24" x14ac:dyDescent="0.3">
      <c r="A3955" t="s">
        <v>1747</v>
      </c>
      <c r="B3955" s="1">
        <v>42676</v>
      </c>
      <c r="C3955" t="s">
        <v>1730</v>
      </c>
      <c r="D3955" t="s">
        <v>1401</v>
      </c>
      <c r="E3955" t="s">
        <v>27</v>
      </c>
      <c r="F3955" t="s">
        <v>28</v>
      </c>
      <c r="G3955" t="s">
        <v>77</v>
      </c>
      <c r="H3955" t="s">
        <v>281</v>
      </c>
      <c r="I3955" t="s">
        <v>31</v>
      </c>
      <c r="J3955" t="s">
        <v>290</v>
      </c>
      <c r="K3955" t="s">
        <v>94</v>
      </c>
      <c r="L3955" t="s">
        <v>34</v>
      </c>
      <c r="M3955" t="s">
        <v>35</v>
      </c>
      <c r="N3955" s="1">
        <v>42678</v>
      </c>
      <c r="O3955" t="s">
        <v>291</v>
      </c>
      <c r="P3955" t="s">
        <v>292</v>
      </c>
      <c r="Q3955" t="s">
        <v>293</v>
      </c>
      <c r="R3955">
        <v>2</v>
      </c>
      <c r="S3955" t="s">
        <v>11551</v>
      </c>
      <c r="T3955" s="2">
        <v>0.08</v>
      </c>
      <c r="U3955" t="s">
        <v>7699</v>
      </c>
      <c r="V3955" t="s">
        <v>1288</v>
      </c>
      <c r="W3955" t="s">
        <v>165</v>
      </c>
      <c r="X3955" t="s">
        <v>6848</v>
      </c>
    </row>
    <row r="3956" spans="1:24" x14ac:dyDescent="0.3">
      <c r="A3956" t="s">
        <v>2375</v>
      </c>
      <c r="B3956" s="1">
        <v>42413</v>
      </c>
      <c r="C3956" t="s">
        <v>1074</v>
      </c>
      <c r="D3956" t="s">
        <v>106</v>
      </c>
      <c r="E3956" t="s">
        <v>46</v>
      </c>
      <c r="F3956" t="s">
        <v>47</v>
      </c>
      <c r="G3956" t="s">
        <v>29</v>
      </c>
      <c r="H3956" t="s">
        <v>107</v>
      </c>
      <c r="I3956" t="s">
        <v>63</v>
      </c>
      <c r="J3956" t="s">
        <v>478</v>
      </c>
      <c r="K3956" t="s">
        <v>94</v>
      </c>
      <c r="L3956" t="s">
        <v>34</v>
      </c>
      <c r="M3956" t="s">
        <v>35</v>
      </c>
      <c r="N3956" s="1">
        <v>42416</v>
      </c>
      <c r="O3956" t="s">
        <v>479</v>
      </c>
      <c r="P3956" t="s">
        <v>480</v>
      </c>
      <c r="Q3956" t="s">
        <v>98</v>
      </c>
      <c r="R3956">
        <v>8</v>
      </c>
      <c r="S3956" t="s">
        <v>2376</v>
      </c>
      <c r="T3956" s="2">
        <v>0.09</v>
      </c>
      <c r="U3956" t="s">
        <v>2377</v>
      </c>
      <c r="V3956" t="s">
        <v>2378</v>
      </c>
      <c r="W3956" t="s">
        <v>224</v>
      </c>
      <c r="X3956" t="s">
        <v>2379</v>
      </c>
    </row>
    <row r="3957" spans="1:24" x14ac:dyDescent="0.3">
      <c r="A3957" t="s">
        <v>2375</v>
      </c>
      <c r="B3957" s="1">
        <v>42413</v>
      </c>
      <c r="C3957" t="s">
        <v>1074</v>
      </c>
      <c r="D3957" t="s">
        <v>106</v>
      </c>
      <c r="E3957" t="s">
        <v>46</v>
      </c>
      <c r="F3957" t="s">
        <v>47</v>
      </c>
      <c r="G3957" t="s">
        <v>29</v>
      </c>
      <c r="H3957" t="s">
        <v>107</v>
      </c>
      <c r="I3957" t="s">
        <v>121</v>
      </c>
      <c r="J3957" t="s">
        <v>1938</v>
      </c>
      <c r="K3957" t="s">
        <v>33</v>
      </c>
      <c r="L3957" t="s">
        <v>34</v>
      </c>
      <c r="M3957" t="s">
        <v>35</v>
      </c>
      <c r="N3957" s="1">
        <v>42416</v>
      </c>
      <c r="O3957" t="s">
        <v>1939</v>
      </c>
      <c r="P3957" t="s">
        <v>877</v>
      </c>
      <c r="Q3957" t="s">
        <v>1239</v>
      </c>
      <c r="R3957">
        <v>12</v>
      </c>
      <c r="S3957" t="s">
        <v>7114</v>
      </c>
      <c r="T3957" s="2">
        <v>0</v>
      </c>
      <c r="U3957" t="s">
        <v>4344</v>
      </c>
      <c r="V3957" t="s">
        <v>7115</v>
      </c>
      <c r="W3957" t="s">
        <v>1942</v>
      </c>
      <c r="X3957" t="s">
        <v>7116</v>
      </c>
    </row>
    <row r="3958" spans="1:24" x14ac:dyDescent="0.3">
      <c r="A3958" t="s">
        <v>2375</v>
      </c>
      <c r="B3958" s="1">
        <v>42401</v>
      </c>
      <c r="C3958" t="s">
        <v>682</v>
      </c>
      <c r="D3958" t="s">
        <v>306</v>
      </c>
      <c r="E3958" t="s">
        <v>46</v>
      </c>
      <c r="F3958" t="s">
        <v>47</v>
      </c>
      <c r="G3958" t="s">
        <v>91</v>
      </c>
      <c r="H3958" t="s">
        <v>107</v>
      </c>
      <c r="I3958" t="s">
        <v>31</v>
      </c>
      <c r="J3958" t="s">
        <v>601</v>
      </c>
      <c r="K3958" t="s">
        <v>33</v>
      </c>
      <c r="L3958" t="s">
        <v>65</v>
      </c>
      <c r="M3958" t="s">
        <v>156</v>
      </c>
      <c r="N3958" s="1">
        <v>42402</v>
      </c>
      <c r="O3958" t="s">
        <v>602</v>
      </c>
      <c r="P3958" t="s">
        <v>603</v>
      </c>
      <c r="Q3958" t="s">
        <v>258</v>
      </c>
      <c r="R3958">
        <v>7</v>
      </c>
      <c r="S3958" t="s">
        <v>9339</v>
      </c>
      <c r="T3958" s="2">
        <v>0.03</v>
      </c>
      <c r="U3958" t="s">
        <v>5471</v>
      </c>
      <c r="V3958" t="s">
        <v>9340</v>
      </c>
      <c r="W3958" t="s">
        <v>606</v>
      </c>
      <c r="X3958" t="s">
        <v>9341</v>
      </c>
    </row>
    <row r="3959" spans="1:24" x14ac:dyDescent="0.3">
      <c r="A3959" t="s">
        <v>104</v>
      </c>
      <c r="B3959" s="1">
        <v>42504</v>
      </c>
      <c r="C3959" t="s">
        <v>105</v>
      </c>
      <c r="D3959" t="s">
        <v>106</v>
      </c>
      <c r="E3959" t="s">
        <v>46</v>
      </c>
      <c r="F3959" t="s">
        <v>47</v>
      </c>
      <c r="G3959" t="s">
        <v>77</v>
      </c>
      <c r="H3959" t="s">
        <v>107</v>
      </c>
      <c r="I3959" t="s">
        <v>92</v>
      </c>
      <c r="J3959" t="s">
        <v>108</v>
      </c>
      <c r="K3959" t="s">
        <v>94</v>
      </c>
      <c r="L3959" t="s">
        <v>109</v>
      </c>
      <c r="M3959" t="s">
        <v>35</v>
      </c>
      <c r="N3959" s="1">
        <v>42506</v>
      </c>
      <c r="O3959" t="s">
        <v>110</v>
      </c>
      <c r="P3959" t="s">
        <v>111</v>
      </c>
      <c r="Q3959" t="s">
        <v>112</v>
      </c>
      <c r="R3959">
        <v>35</v>
      </c>
      <c r="S3959" t="s">
        <v>113</v>
      </c>
      <c r="T3959" s="2">
        <v>0.02</v>
      </c>
      <c r="U3959" t="s">
        <v>114</v>
      </c>
      <c r="V3959" t="s">
        <v>115</v>
      </c>
      <c r="W3959" t="s">
        <v>116</v>
      </c>
      <c r="X3959" t="s">
        <v>117</v>
      </c>
    </row>
    <row r="3960" spans="1:24" x14ac:dyDescent="0.3">
      <c r="A3960" t="s">
        <v>104</v>
      </c>
      <c r="B3960" s="1">
        <v>42498</v>
      </c>
      <c r="C3960" t="s">
        <v>1616</v>
      </c>
      <c r="D3960" t="s">
        <v>1617</v>
      </c>
      <c r="E3960" t="s">
        <v>27</v>
      </c>
      <c r="F3960" t="s">
        <v>28</v>
      </c>
      <c r="G3960" t="s">
        <v>91</v>
      </c>
      <c r="H3960" t="s">
        <v>78</v>
      </c>
      <c r="I3960" t="s">
        <v>196</v>
      </c>
      <c r="J3960" t="s">
        <v>108</v>
      </c>
      <c r="K3960" t="s">
        <v>94</v>
      </c>
      <c r="L3960" t="s">
        <v>95</v>
      </c>
      <c r="M3960" t="s">
        <v>35</v>
      </c>
      <c r="N3960" s="1">
        <v>42502</v>
      </c>
      <c r="O3960" t="s">
        <v>110</v>
      </c>
      <c r="P3960" t="s">
        <v>111</v>
      </c>
      <c r="Q3960" t="s">
        <v>112</v>
      </c>
      <c r="R3960">
        <v>39</v>
      </c>
      <c r="S3960" t="s">
        <v>113</v>
      </c>
      <c r="T3960" s="2">
        <v>0.08</v>
      </c>
      <c r="U3960" t="s">
        <v>114</v>
      </c>
      <c r="V3960" t="s">
        <v>115</v>
      </c>
      <c r="W3960" t="s">
        <v>116</v>
      </c>
      <c r="X3960" t="s">
        <v>117</v>
      </c>
    </row>
    <row r="3961" spans="1:24" x14ac:dyDescent="0.3">
      <c r="A3961" t="s">
        <v>104</v>
      </c>
      <c r="B3961" s="1">
        <v>42728</v>
      </c>
      <c r="C3961" t="s">
        <v>1792</v>
      </c>
      <c r="D3961" t="s">
        <v>1793</v>
      </c>
      <c r="E3961" t="s">
        <v>46</v>
      </c>
      <c r="F3961" t="s">
        <v>47</v>
      </c>
      <c r="G3961" t="s">
        <v>29</v>
      </c>
      <c r="H3961" t="s">
        <v>48</v>
      </c>
      <c r="I3961" t="s">
        <v>63</v>
      </c>
      <c r="J3961" t="s">
        <v>218</v>
      </c>
      <c r="K3961" t="s">
        <v>94</v>
      </c>
      <c r="L3961" t="s">
        <v>95</v>
      </c>
      <c r="M3961" t="s">
        <v>35</v>
      </c>
      <c r="N3961" s="1">
        <v>42729</v>
      </c>
      <c r="O3961" t="s">
        <v>219</v>
      </c>
      <c r="P3961" t="s">
        <v>124</v>
      </c>
      <c r="Q3961" t="s">
        <v>220</v>
      </c>
      <c r="R3961">
        <v>8</v>
      </c>
      <c r="S3961" t="s">
        <v>1794</v>
      </c>
      <c r="T3961" s="2">
        <v>0.05</v>
      </c>
      <c r="U3961" t="s">
        <v>127</v>
      </c>
      <c r="V3961" t="s">
        <v>1795</v>
      </c>
      <c r="W3961" t="s">
        <v>224</v>
      </c>
      <c r="X3961" t="s">
        <v>1796</v>
      </c>
    </row>
    <row r="3962" spans="1:24" x14ac:dyDescent="0.3">
      <c r="A3962" t="s">
        <v>104</v>
      </c>
      <c r="B3962" s="1">
        <v>42413</v>
      </c>
      <c r="C3962" t="s">
        <v>1074</v>
      </c>
      <c r="D3962" t="s">
        <v>106</v>
      </c>
      <c r="E3962" t="s">
        <v>46</v>
      </c>
      <c r="F3962" t="s">
        <v>47</v>
      </c>
      <c r="G3962" t="s">
        <v>134</v>
      </c>
      <c r="H3962" t="s">
        <v>107</v>
      </c>
      <c r="I3962" t="s">
        <v>92</v>
      </c>
      <c r="J3962" t="s">
        <v>4088</v>
      </c>
      <c r="K3962" t="s">
        <v>94</v>
      </c>
      <c r="L3962" t="s">
        <v>109</v>
      </c>
      <c r="M3962" t="s">
        <v>35</v>
      </c>
      <c r="N3962" s="1">
        <v>42416</v>
      </c>
      <c r="O3962" t="s">
        <v>84</v>
      </c>
      <c r="P3962" t="s">
        <v>4089</v>
      </c>
      <c r="Q3962" t="s">
        <v>4090</v>
      </c>
      <c r="R3962">
        <v>28</v>
      </c>
      <c r="S3962" t="s">
        <v>4091</v>
      </c>
      <c r="T3962" s="2">
        <v>0.04</v>
      </c>
      <c r="U3962" t="s">
        <v>1950</v>
      </c>
      <c r="V3962" t="s">
        <v>115</v>
      </c>
      <c r="W3962" t="s">
        <v>123</v>
      </c>
      <c r="X3962" t="s">
        <v>117</v>
      </c>
    </row>
    <row r="3963" spans="1:24" x14ac:dyDescent="0.3">
      <c r="A3963" t="s">
        <v>104</v>
      </c>
      <c r="B3963" s="1">
        <v>42639</v>
      </c>
      <c r="C3963" t="s">
        <v>1242</v>
      </c>
      <c r="D3963" t="s">
        <v>61</v>
      </c>
      <c r="E3963" t="s">
        <v>27</v>
      </c>
      <c r="F3963" t="s">
        <v>28</v>
      </c>
      <c r="G3963" t="s">
        <v>91</v>
      </c>
      <c r="H3963" t="s">
        <v>62</v>
      </c>
      <c r="I3963" t="s">
        <v>63</v>
      </c>
      <c r="J3963" t="s">
        <v>975</v>
      </c>
      <c r="K3963" t="s">
        <v>94</v>
      </c>
      <c r="L3963" t="s">
        <v>34</v>
      </c>
      <c r="M3963" t="s">
        <v>156</v>
      </c>
      <c r="N3963" s="1">
        <v>42641</v>
      </c>
      <c r="O3963" t="s">
        <v>976</v>
      </c>
      <c r="P3963" t="s">
        <v>977</v>
      </c>
      <c r="Q3963" t="s">
        <v>978</v>
      </c>
      <c r="R3963">
        <v>37</v>
      </c>
      <c r="S3963" t="s">
        <v>5177</v>
      </c>
      <c r="T3963" s="2">
        <v>0.09</v>
      </c>
      <c r="U3963" t="s">
        <v>5178</v>
      </c>
      <c r="V3963" t="s">
        <v>5179</v>
      </c>
      <c r="W3963" t="s">
        <v>982</v>
      </c>
      <c r="X3963" t="s">
        <v>5180</v>
      </c>
    </row>
    <row r="3964" spans="1:24" x14ac:dyDescent="0.3">
      <c r="A3964" t="s">
        <v>104</v>
      </c>
      <c r="B3964" s="1">
        <v>42504</v>
      </c>
      <c r="C3964" t="s">
        <v>105</v>
      </c>
      <c r="D3964" t="s">
        <v>106</v>
      </c>
      <c r="E3964" t="s">
        <v>46</v>
      </c>
      <c r="F3964" t="s">
        <v>47</v>
      </c>
      <c r="G3964" t="s">
        <v>91</v>
      </c>
      <c r="H3964" t="s">
        <v>107</v>
      </c>
      <c r="I3964" t="s">
        <v>121</v>
      </c>
      <c r="J3964" t="s">
        <v>108</v>
      </c>
      <c r="K3964" t="s">
        <v>94</v>
      </c>
      <c r="L3964" t="s">
        <v>34</v>
      </c>
      <c r="M3964" t="s">
        <v>35</v>
      </c>
      <c r="N3964" s="1">
        <v>42506</v>
      </c>
      <c r="O3964" t="s">
        <v>110</v>
      </c>
      <c r="P3964" t="s">
        <v>111</v>
      </c>
      <c r="Q3964" t="s">
        <v>112</v>
      </c>
      <c r="R3964">
        <v>19</v>
      </c>
      <c r="S3964" t="s">
        <v>113</v>
      </c>
      <c r="T3964" s="2">
        <v>7.0000000000000007E-2</v>
      </c>
      <c r="U3964" t="s">
        <v>114</v>
      </c>
      <c r="V3964" t="s">
        <v>115</v>
      </c>
      <c r="W3964" t="s">
        <v>116</v>
      </c>
      <c r="X3964" t="s">
        <v>117</v>
      </c>
    </row>
    <row r="3965" spans="1:24" x14ac:dyDescent="0.3">
      <c r="A3965" t="s">
        <v>104</v>
      </c>
      <c r="B3965" s="1">
        <v>42769</v>
      </c>
      <c r="C3965" t="s">
        <v>161</v>
      </c>
      <c r="D3965" t="s">
        <v>162</v>
      </c>
      <c r="E3965" t="s">
        <v>46</v>
      </c>
      <c r="F3965" t="s">
        <v>47</v>
      </c>
      <c r="G3965" t="s">
        <v>77</v>
      </c>
      <c r="H3965" t="s">
        <v>107</v>
      </c>
      <c r="I3965" t="s">
        <v>31</v>
      </c>
      <c r="J3965" t="s">
        <v>108</v>
      </c>
      <c r="K3965" t="s">
        <v>94</v>
      </c>
      <c r="L3965" t="s">
        <v>34</v>
      </c>
      <c r="M3965" t="s">
        <v>156</v>
      </c>
      <c r="N3965" s="1">
        <v>42771</v>
      </c>
      <c r="O3965" t="s">
        <v>110</v>
      </c>
      <c r="P3965" t="s">
        <v>111</v>
      </c>
      <c r="Q3965" t="s">
        <v>112</v>
      </c>
      <c r="R3965">
        <v>11</v>
      </c>
      <c r="S3965" t="s">
        <v>6775</v>
      </c>
      <c r="T3965" s="2">
        <v>0.01</v>
      </c>
      <c r="U3965" t="s">
        <v>1114</v>
      </c>
      <c r="V3965" t="s">
        <v>115</v>
      </c>
      <c r="W3965" t="s">
        <v>116</v>
      </c>
      <c r="X3965" t="s">
        <v>117</v>
      </c>
    </row>
    <row r="3966" spans="1:24" x14ac:dyDescent="0.3">
      <c r="A3966" t="s">
        <v>104</v>
      </c>
      <c r="B3966" s="1">
        <v>42504</v>
      </c>
      <c r="C3966" t="s">
        <v>9136</v>
      </c>
      <c r="D3966" t="s">
        <v>1019</v>
      </c>
      <c r="E3966" t="s">
        <v>46</v>
      </c>
      <c r="F3966" t="s">
        <v>47</v>
      </c>
      <c r="G3966" t="s">
        <v>91</v>
      </c>
      <c r="H3966" t="s">
        <v>48</v>
      </c>
      <c r="I3966" t="s">
        <v>121</v>
      </c>
      <c r="J3966" t="s">
        <v>108</v>
      </c>
      <c r="K3966" t="s">
        <v>33</v>
      </c>
      <c r="L3966" t="s">
        <v>50</v>
      </c>
      <c r="M3966" t="s">
        <v>35</v>
      </c>
      <c r="N3966" s="1">
        <v>42506</v>
      </c>
      <c r="O3966" t="s">
        <v>110</v>
      </c>
      <c r="P3966" t="s">
        <v>111</v>
      </c>
      <c r="Q3966" t="s">
        <v>112</v>
      </c>
      <c r="R3966">
        <v>21</v>
      </c>
      <c r="S3966" t="s">
        <v>113</v>
      </c>
      <c r="T3966" s="2">
        <v>0.05</v>
      </c>
      <c r="U3966" t="s">
        <v>114</v>
      </c>
      <c r="V3966" t="s">
        <v>115</v>
      </c>
      <c r="W3966" t="s">
        <v>116</v>
      </c>
      <c r="X3966" t="s">
        <v>117</v>
      </c>
    </row>
    <row r="3967" spans="1:24" x14ac:dyDescent="0.3">
      <c r="A3967" t="s">
        <v>104</v>
      </c>
      <c r="B3967" s="1">
        <v>42504</v>
      </c>
      <c r="C3967" t="s">
        <v>105</v>
      </c>
      <c r="D3967" t="s">
        <v>106</v>
      </c>
      <c r="E3967" t="s">
        <v>46</v>
      </c>
      <c r="F3967" t="s">
        <v>47</v>
      </c>
      <c r="G3967" t="s">
        <v>91</v>
      </c>
      <c r="H3967" t="s">
        <v>107</v>
      </c>
      <c r="I3967" t="s">
        <v>63</v>
      </c>
      <c r="J3967" t="s">
        <v>108</v>
      </c>
      <c r="K3967" t="s">
        <v>94</v>
      </c>
      <c r="L3967" t="s">
        <v>95</v>
      </c>
      <c r="M3967" t="s">
        <v>35</v>
      </c>
      <c r="N3967" s="1">
        <v>42506</v>
      </c>
      <c r="O3967" t="s">
        <v>110</v>
      </c>
      <c r="P3967" t="s">
        <v>111</v>
      </c>
      <c r="Q3967" t="s">
        <v>112</v>
      </c>
      <c r="R3967">
        <v>39</v>
      </c>
      <c r="S3967" t="s">
        <v>113</v>
      </c>
      <c r="T3967" s="2">
        <v>0.01</v>
      </c>
      <c r="U3967" t="s">
        <v>114</v>
      </c>
      <c r="V3967" t="s">
        <v>115</v>
      </c>
      <c r="W3967" t="s">
        <v>116</v>
      </c>
      <c r="X3967" t="s">
        <v>117</v>
      </c>
    </row>
    <row r="3968" spans="1:24" x14ac:dyDescent="0.3">
      <c r="A3968" t="s">
        <v>104</v>
      </c>
      <c r="B3968" s="1">
        <v>42539</v>
      </c>
      <c r="C3968" t="s">
        <v>1643</v>
      </c>
      <c r="D3968" t="s">
        <v>1617</v>
      </c>
      <c r="E3968" t="s">
        <v>27</v>
      </c>
      <c r="F3968" t="s">
        <v>28</v>
      </c>
      <c r="G3968" t="s">
        <v>134</v>
      </c>
      <c r="H3968" t="s">
        <v>78</v>
      </c>
      <c r="I3968" t="s">
        <v>121</v>
      </c>
      <c r="J3968" t="s">
        <v>108</v>
      </c>
      <c r="K3968" t="s">
        <v>94</v>
      </c>
      <c r="L3968" t="s">
        <v>34</v>
      </c>
      <c r="M3968" t="s">
        <v>35</v>
      </c>
      <c r="N3968" s="1">
        <v>42541</v>
      </c>
      <c r="O3968" t="s">
        <v>110</v>
      </c>
      <c r="P3968" t="s">
        <v>111</v>
      </c>
      <c r="Q3968" t="s">
        <v>112</v>
      </c>
      <c r="R3968">
        <v>40</v>
      </c>
      <c r="S3968" t="s">
        <v>113</v>
      </c>
      <c r="T3968" s="2">
        <v>0</v>
      </c>
      <c r="U3968" t="s">
        <v>114</v>
      </c>
      <c r="V3968" t="s">
        <v>115</v>
      </c>
      <c r="W3968" t="s">
        <v>116</v>
      </c>
      <c r="X3968" t="s">
        <v>117</v>
      </c>
    </row>
    <row r="3969" spans="1:24" x14ac:dyDescent="0.3">
      <c r="A3969" t="s">
        <v>104</v>
      </c>
      <c r="B3969" s="1">
        <v>42441</v>
      </c>
      <c r="C3969" t="s">
        <v>2106</v>
      </c>
      <c r="D3969" t="s">
        <v>610</v>
      </c>
      <c r="E3969" t="s">
        <v>27</v>
      </c>
      <c r="F3969" t="s">
        <v>28</v>
      </c>
      <c r="G3969" t="s">
        <v>77</v>
      </c>
      <c r="H3969" t="s">
        <v>62</v>
      </c>
      <c r="I3969" t="s">
        <v>196</v>
      </c>
      <c r="J3969" t="s">
        <v>108</v>
      </c>
      <c r="K3969" t="s">
        <v>94</v>
      </c>
      <c r="L3969" t="s">
        <v>34</v>
      </c>
      <c r="M3969" t="s">
        <v>35</v>
      </c>
      <c r="N3969" s="1">
        <v>42441</v>
      </c>
      <c r="O3969" t="s">
        <v>110</v>
      </c>
      <c r="P3969" t="s">
        <v>111</v>
      </c>
      <c r="Q3969" t="s">
        <v>112</v>
      </c>
      <c r="R3969">
        <v>39</v>
      </c>
      <c r="S3969" t="s">
        <v>113</v>
      </c>
      <c r="T3969" s="2">
        <v>0.03</v>
      </c>
      <c r="U3969" t="s">
        <v>114</v>
      </c>
      <c r="V3969" t="s">
        <v>115</v>
      </c>
      <c r="W3969" t="s">
        <v>116</v>
      </c>
      <c r="X3969" t="s">
        <v>117</v>
      </c>
    </row>
    <row r="3970" spans="1:24" x14ac:dyDescent="0.3">
      <c r="A3970" t="s">
        <v>104</v>
      </c>
      <c r="B3970" s="1">
        <v>42535</v>
      </c>
      <c r="C3970" t="s">
        <v>3936</v>
      </c>
      <c r="D3970" t="s">
        <v>162</v>
      </c>
      <c r="E3970" t="s">
        <v>46</v>
      </c>
      <c r="F3970" t="s">
        <v>47</v>
      </c>
      <c r="G3970" t="s">
        <v>91</v>
      </c>
      <c r="H3970" t="s">
        <v>107</v>
      </c>
      <c r="I3970" t="s">
        <v>196</v>
      </c>
      <c r="J3970" t="s">
        <v>108</v>
      </c>
      <c r="K3970" t="s">
        <v>94</v>
      </c>
      <c r="L3970" t="s">
        <v>95</v>
      </c>
      <c r="M3970" t="s">
        <v>35</v>
      </c>
      <c r="N3970" s="1">
        <v>42535</v>
      </c>
      <c r="O3970" t="s">
        <v>110</v>
      </c>
      <c r="P3970" t="s">
        <v>111</v>
      </c>
      <c r="Q3970" t="s">
        <v>112</v>
      </c>
      <c r="R3970">
        <v>37</v>
      </c>
      <c r="S3970" t="s">
        <v>113</v>
      </c>
      <c r="T3970" s="2">
        <v>0.08</v>
      </c>
      <c r="U3970" t="s">
        <v>114</v>
      </c>
      <c r="V3970" t="s">
        <v>115</v>
      </c>
      <c r="W3970" t="s">
        <v>116</v>
      </c>
      <c r="X3970" t="s">
        <v>117</v>
      </c>
    </row>
    <row r="3971" spans="1:24" x14ac:dyDescent="0.3">
      <c r="A3971" t="s">
        <v>104</v>
      </c>
      <c r="B3971" s="1">
        <v>42682</v>
      </c>
      <c r="C3971" t="s">
        <v>1818</v>
      </c>
      <c r="D3971" t="s">
        <v>2366</v>
      </c>
      <c r="E3971" t="s">
        <v>27</v>
      </c>
      <c r="F3971" t="s">
        <v>28</v>
      </c>
      <c r="G3971" t="s">
        <v>77</v>
      </c>
      <c r="H3971" t="s">
        <v>965</v>
      </c>
      <c r="I3971" t="s">
        <v>196</v>
      </c>
      <c r="J3971" t="s">
        <v>4142</v>
      </c>
      <c r="K3971" t="s">
        <v>94</v>
      </c>
      <c r="L3971" t="s">
        <v>95</v>
      </c>
      <c r="M3971" t="s">
        <v>35</v>
      </c>
      <c r="N3971" s="1">
        <v>42684</v>
      </c>
      <c r="O3971" t="s">
        <v>460</v>
      </c>
      <c r="P3971" t="s">
        <v>3541</v>
      </c>
      <c r="Q3971" t="s">
        <v>198</v>
      </c>
      <c r="R3971">
        <v>30</v>
      </c>
      <c r="S3971" t="s">
        <v>4254</v>
      </c>
      <c r="T3971" s="2">
        <v>0.1</v>
      </c>
      <c r="U3971" t="s">
        <v>367</v>
      </c>
      <c r="V3971" t="s">
        <v>1772</v>
      </c>
      <c r="W3971" t="s">
        <v>4144</v>
      </c>
      <c r="X3971" t="s">
        <v>5903</v>
      </c>
    </row>
    <row r="3972" spans="1:24" x14ac:dyDescent="0.3">
      <c r="A3972" t="s">
        <v>104</v>
      </c>
      <c r="B3972" s="1">
        <v>42718</v>
      </c>
      <c r="C3972" t="s">
        <v>4458</v>
      </c>
      <c r="D3972" t="s">
        <v>240</v>
      </c>
      <c r="E3972" t="s">
        <v>27</v>
      </c>
      <c r="F3972" t="s">
        <v>28</v>
      </c>
      <c r="G3972" t="s">
        <v>91</v>
      </c>
      <c r="H3972" t="s">
        <v>241</v>
      </c>
      <c r="I3972" t="s">
        <v>31</v>
      </c>
      <c r="J3972" t="s">
        <v>108</v>
      </c>
      <c r="K3972" t="s">
        <v>33</v>
      </c>
      <c r="L3972" t="s">
        <v>34</v>
      </c>
      <c r="M3972" t="s">
        <v>35</v>
      </c>
      <c r="N3972" s="1">
        <v>42719</v>
      </c>
      <c r="O3972" t="s">
        <v>110</v>
      </c>
      <c r="P3972" t="s">
        <v>111</v>
      </c>
      <c r="Q3972" t="s">
        <v>112</v>
      </c>
      <c r="R3972">
        <v>48</v>
      </c>
      <c r="S3972" t="s">
        <v>113</v>
      </c>
      <c r="T3972" s="2">
        <v>0.04</v>
      </c>
      <c r="U3972" t="s">
        <v>114</v>
      </c>
      <c r="V3972" t="s">
        <v>115</v>
      </c>
      <c r="W3972" t="s">
        <v>116</v>
      </c>
      <c r="X3972" t="s">
        <v>117</v>
      </c>
    </row>
    <row r="3973" spans="1:24" x14ac:dyDescent="0.3">
      <c r="A3973" t="s">
        <v>104</v>
      </c>
      <c r="B3973" s="1">
        <v>42636</v>
      </c>
      <c r="C3973" t="s">
        <v>7457</v>
      </c>
      <c r="D3973" t="s">
        <v>1098</v>
      </c>
      <c r="E3973" t="s">
        <v>27</v>
      </c>
      <c r="F3973" t="s">
        <v>28</v>
      </c>
      <c r="G3973" t="s">
        <v>77</v>
      </c>
      <c r="H3973" t="s">
        <v>78</v>
      </c>
      <c r="I3973" t="s">
        <v>196</v>
      </c>
      <c r="J3973" t="s">
        <v>197</v>
      </c>
      <c r="K3973" t="s">
        <v>94</v>
      </c>
      <c r="L3973" t="s">
        <v>34</v>
      </c>
      <c r="M3973" t="s">
        <v>156</v>
      </c>
      <c r="N3973" s="1">
        <v>42639</v>
      </c>
      <c r="O3973" t="s">
        <v>198</v>
      </c>
      <c r="P3973" t="s">
        <v>37</v>
      </c>
      <c r="Q3973" t="s">
        <v>57</v>
      </c>
      <c r="R3973">
        <v>35</v>
      </c>
      <c r="S3973" t="s">
        <v>12006</v>
      </c>
      <c r="T3973" s="2">
        <v>0.03</v>
      </c>
      <c r="U3973" t="s">
        <v>4212</v>
      </c>
      <c r="V3973" t="s">
        <v>10300</v>
      </c>
      <c r="W3973" t="s">
        <v>116</v>
      </c>
      <c r="X3973" t="s">
        <v>3773</v>
      </c>
    </row>
    <row r="3974" spans="1:24" x14ac:dyDescent="0.3">
      <c r="A3974" t="s">
        <v>104</v>
      </c>
      <c r="B3974" s="1">
        <v>42006</v>
      </c>
      <c r="C3974" t="s">
        <v>2299</v>
      </c>
      <c r="D3974" t="s">
        <v>133</v>
      </c>
      <c r="E3974" t="s">
        <v>27</v>
      </c>
      <c r="F3974" t="s">
        <v>28</v>
      </c>
      <c r="G3974" t="s">
        <v>77</v>
      </c>
      <c r="H3974" t="s">
        <v>62</v>
      </c>
      <c r="I3974" t="s">
        <v>63</v>
      </c>
      <c r="J3974" t="s">
        <v>197</v>
      </c>
      <c r="K3974" t="s">
        <v>94</v>
      </c>
      <c r="L3974" t="s">
        <v>95</v>
      </c>
      <c r="M3974" t="s">
        <v>35</v>
      </c>
      <c r="N3974" s="1">
        <v>42008</v>
      </c>
      <c r="O3974" t="s">
        <v>198</v>
      </c>
      <c r="P3974" t="s">
        <v>37</v>
      </c>
      <c r="Q3974" t="s">
        <v>57</v>
      </c>
      <c r="R3974">
        <v>45</v>
      </c>
      <c r="S3974" t="s">
        <v>12250</v>
      </c>
      <c r="T3974" s="2">
        <v>0.05</v>
      </c>
      <c r="U3974" t="s">
        <v>1756</v>
      </c>
      <c r="V3974" t="s">
        <v>11226</v>
      </c>
      <c r="W3974" t="s">
        <v>116</v>
      </c>
      <c r="X3974" t="s">
        <v>12251</v>
      </c>
    </row>
    <row r="3975" spans="1:24" x14ac:dyDescent="0.3">
      <c r="A3975" t="s">
        <v>104</v>
      </c>
      <c r="B3975" s="1">
        <v>42032</v>
      </c>
      <c r="C3975" t="s">
        <v>1231</v>
      </c>
      <c r="D3975" t="s">
        <v>1232</v>
      </c>
      <c r="E3975" t="s">
        <v>27</v>
      </c>
      <c r="F3975" t="s">
        <v>28</v>
      </c>
      <c r="G3975" t="s">
        <v>29</v>
      </c>
      <c r="H3975" t="s">
        <v>281</v>
      </c>
      <c r="I3975" t="s">
        <v>121</v>
      </c>
      <c r="J3975" t="s">
        <v>1906</v>
      </c>
      <c r="K3975" t="s">
        <v>94</v>
      </c>
      <c r="L3975" t="s">
        <v>34</v>
      </c>
      <c r="M3975" t="s">
        <v>156</v>
      </c>
      <c r="N3975" s="1">
        <v>42033</v>
      </c>
      <c r="O3975" t="s">
        <v>275</v>
      </c>
      <c r="P3975" t="s">
        <v>696</v>
      </c>
      <c r="Q3975" t="s">
        <v>697</v>
      </c>
      <c r="R3975">
        <v>19</v>
      </c>
      <c r="S3975" t="s">
        <v>3958</v>
      </c>
      <c r="T3975" s="2">
        <v>0</v>
      </c>
      <c r="U3975" t="s">
        <v>1297</v>
      </c>
      <c r="V3975" t="s">
        <v>12351</v>
      </c>
      <c r="W3975" t="s">
        <v>701</v>
      </c>
      <c r="X3975" t="s">
        <v>1998</v>
      </c>
    </row>
    <row r="3976" spans="1:24" x14ac:dyDescent="0.3">
      <c r="A3976" t="s">
        <v>104</v>
      </c>
      <c r="B3976" s="1">
        <v>42410</v>
      </c>
      <c r="C3976" t="s">
        <v>2417</v>
      </c>
      <c r="D3976" t="s">
        <v>591</v>
      </c>
      <c r="E3976" t="s">
        <v>27</v>
      </c>
      <c r="F3976" t="s">
        <v>28</v>
      </c>
      <c r="G3976" t="s">
        <v>77</v>
      </c>
      <c r="H3976" t="s">
        <v>241</v>
      </c>
      <c r="I3976" t="s">
        <v>121</v>
      </c>
      <c r="J3976" t="s">
        <v>4142</v>
      </c>
      <c r="K3976" t="s">
        <v>94</v>
      </c>
      <c r="L3976" t="s">
        <v>34</v>
      </c>
      <c r="M3976" t="s">
        <v>35</v>
      </c>
      <c r="N3976" s="1">
        <v>42411</v>
      </c>
      <c r="O3976" t="s">
        <v>460</v>
      </c>
      <c r="P3976" t="s">
        <v>3541</v>
      </c>
      <c r="Q3976" t="s">
        <v>198</v>
      </c>
      <c r="R3976">
        <v>3</v>
      </c>
      <c r="S3976" t="s">
        <v>8564</v>
      </c>
      <c r="T3976" s="2">
        <v>0.01</v>
      </c>
      <c r="U3976" t="s">
        <v>5255</v>
      </c>
      <c r="V3976" t="s">
        <v>12407</v>
      </c>
      <c r="W3976" t="s">
        <v>4144</v>
      </c>
      <c r="X3976" t="s">
        <v>5903</v>
      </c>
    </row>
    <row r="3977" spans="1:24" x14ac:dyDescent="0.3">
      <c r="A3977" t="s">
        <v>7052</v>
      </c>
      <c r="B3977" s="1">
        <v>42568</v>
      </c>
      <c r="C3977" t="s">
        <v>1921</v>
      </c>
      <c r="D3977" t="s">
        <v>551</v>
      </c>
      <c r="E3977" t="s">
        <v>27</v>
      </c>
      <c r="F3977" t="s">
        <v>28</v>
      </c>
      <c r="G3977" t="s">
        <v>91</v>
      </c>
      <c r="H3977" t="s">
        <v>289</v>
      </c>
      <c r="I3977" t="s">
        <v>121</v>
      </c>
      <c r="J3977" t="s">
        <v>197</v>
      </c>
      <c r="K3977" t="s">
        <v>94</v>
      </c>
      <c r="L3977" t="s">
        <v>109</v>
      </c>
      <c r="M3977" t="s">
        <v>35</v>
      </c>
      <c r="N3977" s="1">
        <v>42569</v>
      </c>
      <c r="O3977" t="s">
        <v>198</v>
      </c>
      <c r="P3977" t="s">
        <v>37</v>
      </c>
      <c r="Q3977" t="s">
        <v>57</v>
      </c>
      <c r="R3977">
        <v>22</v>
      </c>
      <c r="S3977" t="s">
        <v>3762</v>
      </c>
      <c r="T3977" s="2">
        <v>0.02</v>
      </c>
      <c r="U3977" t="s">
        <v>3460</v>
      </c>
      <c r="V3977" t="s">
        <v>7053</v>
      </c>
      <c r="W3977" t="s">
        <v>116</v>
      </c>
      <c r="X3977" t="s">
        <v>7054</v>
      </c>
    </row>
    <row r="3978" spans="1:24" x14ac:dyDescent="0.3">
      <c r="A3978" t="s">
        <v>7052</v>
      </c>
      <c r="B3978" s="1">
        <v>42765</v>
      </c>
      <c r="C3978" t="s">
        <v>2602</v>
      </c>
      <c r="D3978" t="s">
        <v>929</v>
      </c>
      <c r="E3978" t="s">
        <v>27</v>
      </c>
      <c r="F3978" t="s">
        <v>28</v>
      </c>
      <c r="G3978" t="s">
        <v>91</v>
      </c>
      <c r="H3978" t="s">
        <v>217</v>
      </c>
      <c r="I3978" t="s">
        <v>121</v>
      </c>
      <c r="J3978" t="s">
        <v>2660</v>
      </c>
      <c r="K3978" t="s">
        <v>94</v>
      </c>
      <c r="L3978" t="s">
        <v>109</v>
      </c>
      <c r="M3978" t="s">
        <v>35</v>
      </c>
      <c r="N3978" s="1">
        <v>42768</v>
      </c>
      <c r="O3978" t="s">
        <v>2661</v>
      </c>
      <c r="P3978" t="s">
        <v>2662</v>
      </c>
      <c r="Q3978" t="s">
        <v>2663</v>
      </c>
      <c r="R3978">
        <v>22</v>
      </c>
      <c r="S3978" t="s">
        <v>8291</v>
      </c>
      <c r="T3978" s="2">
        <v>0.02</v>
      </c>
      <c r="U3978" t="s">
        <v>3027</v>
      </c>
      <c r="V3978" t="s">
        <v>12301</v>
      </c>
      <c r="W3978" t="s">
        <v>116</v>
      </c>
      <c r="X3978" t="s">
        <v>12302</v>
      </c>
    </row>
    <row r="3979" spans="1:24" x14ac:dyDescent="0.3">
      <c r="A3979" t="s">
        <v>5420</v>
      </c>
      <c r="B3979" s="1">
        <v>42495</v>
      </c>
      <c r="C3979" t="s">
        <v>1643</v>
      </c>
      <c r="D3979" t="s">
        <v>1617</v>
      </c>
      <c r="E3979" t="s">
        <v>27</v>
      </c>
      <c r="F3979" t="s">
        <v>28</v>
      </c>
      <c r="G3979" t="s">
        <v>134</v>
      </c>
      <c r="H3979" t="s">
        <v>78</v>
      </c>
      <c r="I3979" t="s">
        <v>196</v>
      </c>
      <c r="J3979" t="s">
        <v>253</v>
      </c>
      <c r="K3979" t="s">
        <v>94</v>
      </c>
      <c r="L3979" t="s">
        <v>34</v>
      </c>
      <c r="M3979" t="s">
        <v>35</v>
      </c>
      <c r="N3979" s="1">
        <v>42497</v>
      </c>
      <c r="O3979" t="s">
        <v>254</v>
      </c>
      <c r="P3979" t="s">
        <v>255</v>
      </c>
      <c r="Q3979" t="s">
        <v>256</v>
      </c>
      <c r="R3979">
        <v>8</v>
      </c>
      <c r="S3979" t="s">
        <v>5421</v>
      </c>
      <c r="T3979" s="2">
        <v>7.0000000000000007E-2</v>
      </c>
      <c r="U3979" t="s">
        <v>1193</v>
      </c>
      <c r="V3979" t="s">
        <v>5422</v>
      </c>
      <c r="W3979" t="s">
        <v>260</v>
      </c>
      <c r="X3979" t="s">
        <v>738</v>
      </c>
    </row>
    <row r="3980" spans="1:24" x14ac:dyDescent="0.3">
      <c r="A3980" t="s">
        <v>5420</v>
      </c>
      <c r="B3980" s="1">
        <v>42242</v>
      </c>
      <c r="C3980" t="s">
        <v>1188</v>
      </c>
      <c r="D3980" t="s">
        <v>622</v>
      </c>
      <c r="E3980" t="s">
        <v>27</v>
      </c>
      <c r="F3980" t="s">
        <v>28</v>
      </c>
      <c r="G3980" t="s">
        <v>77</v>
      </c>
      <c r="H3980" t="s">
        <v>433</v>
      </c>
      <c r="I3980" t="s">
        <v>196</v>
      </c>
      <c r="J3980" t="s">
        <v>478</v>
      </c>
      <c r="K3980" t="s">
        <v>33</v>
      </c>
      <c r="L3980" t="s">
        <v>34</v>
      </c>
      <c r="M3980" t="s">
        <v>156</v>
      </c>
      <c r="N3980" s="1">
        <v>42243</v>
      </c>
      <c r="O3980" t="s">
        <v>479</v>
      </c>
      <c r="P3980" t="s">
        <v>480</v>
      </c>
      <c r="Q3980" t="s">
        <v>98</v>
      </c>
      <c r="R3980">
        <v>29</v>
      </c>
      <c r="S3980" t="s">
        <v>6761</v>
      </c>
      <c r="T3980" s="2">
        <v>0.03</v>
      </c>
      <c r="U3980" t="s">
        <v>1950</v>
      </c>
      <c r="V3980" t="s">
        <v>5458</v>
      </c>
      <c r="W3980" t="s">
        <v>224</v>
      </c>
      <c r="X3980" t="s">
        <v>6762</v>
      </c>
    </row>
    <row r="3981" spans="1:24" x14ac:dyDescent="0.3">
      <c r="A3981" t="s">
        <v>12315</v>
      </c>
      <c r="B3981" s="1">
        <v>42664</v>
      </c>
      <c r="C3981" t="s">
        <v>2359</v>
      </c>
      <c r="D3981" t="s">
        <v>195</v>
      </c>
      <c r="E3981" t="s">
        <v>46</v>
      </c>
      <c r="F3981" t="s">
        <v>47</v>
      </c>
      <c r="G3981" t="s">
        <v>134</v>
      </c>
      <c r="H3981" t="s">
        <v>48</v>
      </c>
      <c r="I3981" t="s">
        <v>63</v>
      </c>
      <c r="J3981" t="s">
        <v>1199</v>
      </c>
      <c r="K3981" t="s">
        <v>94</v>
      </c>
      <c r="L3981" t="s">
        <v>34</v>
      </c>
      <c r="M3981" t="s">
        <v>35</v>
      </c>
      <c r="N3981" s="1">
        <v>42666</v>
      </c>
      <c r="O3981" t="s">
        <v>1200</v>
      </c>
      <c r="P3981" t="s">
        <v>1201</v>
      </c>
      <c r="Q3981" t="s">
        <v>1202</v>
      </c>
      <c r="R3981">
        <v>20</v>
      </c>
      <c r="S3981" t="s">
        <v>12316</v>
      </c>
      <c r="T3981" s="2">
        <v>0.08</v>
      </c>
      <c r="U3981" t="s">
        <v>127</v>
      </c>
      <c r="V3981" t="s">
        <v>1203</v>
      </c>
      <c r="W3981" t="s">
        <v>51</v>
      </c>
      <c r="X3981" t="s">
        <v>12317</v>
      </c>
    </row>
    <row r="3982" spans="1:24" x14ac:dyDescent="0.3">
      <c r="A3982" t="s">
        <v>4549</v>
      </c>
      <c r="B3982" s="1">
        <v>42412</v>
      </c>
      <c r="C3982" t="s">
        <v>911</v>
      </c>
      <c r="D3982" t="s">
        <v>912</v>
      </c>
      <c r="E3982" t="s">
        <v>27</v>
      </c>
      <c r="F3982" t="s">
        <v>28</v>
      </c>
      <c r="G3982" t="s">
        <v>77</v>
      </c>
      <c r="H3982" t="s">
        <v>205</v>
      </c>
      <c r="I3982" t="s">
        <v>31</v>
      </c>
      <c r="J3982" t="s">
        <v>1215</v>
      </c>
      <c r="K3982" t="s">
        <v>94</v>
      </c>
      <c r="L3982" t="s">
        <v>95</v>
      </c>
      <c r="M3982" t="s">
        <v>35</v>
      </c>
      <c r="N3982" s="1">
        <v>42413</v>
      </c>
      <c r="O3982" t="s">
        <v>1216</v>
      </c>
      <c r="P3982" t="s">
        <v>1217</v>
      </c>
      <c r="Q3982" t="s">
        <v>1218</v>
      </c>
      <c r="R3982">
        <v>42</v>
      </c>
      <c r="S3982" t="s">
        <v>4550</v>
      </c>
      <c r="T3982" s="2">
        <v>0.01</v>
      </c>
      <c r="U3982" t="s">
        <v>1124</v>
      </c>
      <c r="V3982" t="s">
        <v>4551</v>
      </c>
      <c r="W3982" t="s">
        <v>1222</v>
      </c>
      <c r="X3982" t="s">
        <v>4552</v>
      </c>
    </row>
    <row r="3983" spans="1:24" x14ac:dyDescent="0.3">
      <c r="A3983" t="s">
        <v>4549</v>
      </c>
      <c r="B3983" s="1">
        <v>42509</v>
      </c>
      <c r="C3983" t="s">
        <v>2472</v>
      </c>
      <c r="D3983" t="s">
        <v>2473</v>
      </c>
      <c r="E3983" t="s">
        <v>27</v>
      </c>
      <c r="F3983" t="s">
        <v>28</v>
      </c>
      <c r="G3983" t="s">
        <v>29</v>
      </c>
      <c r="H3983" t="s">
        <v>1130</v>
      </c>
      <c r="I3983" t="s">
        <v>196</v>
      </c>
      <c r="J3983" t="s">
        <v>4142</v>
      </c>
      <c r="K3983" t="s">
        <v>94</v>
      </c>
      <c r="L3983" t="s">
        <v>34</v>
      </c>
      <c r="M3983" t="s">
        <v>35</v>
      </c>
      <c r="N3983" s="1">
        <v>42510</v>
      </c>
      <c r="O3983" t="s">
        <v>460</v>
      </c>
      <c r="P3983" t="s">
        <v>3541</v>
      </c>
      <c r="Q3983" t="s">
        <v>198</v>
      </c>
      <c r="R3983">
        <v>6</v>
      </c>
      <c r="S3983" t="s">
        <v>5901</v>
      </c>
      <c r="T3983" s="2">
        <v>0.02</v>
      </c>
      <c r="U3983" t="s">
        <v>367</v>
      </c>
      <c r="V3983" t="s">
        <v>5902</v>
      </c>
      <c r="W3983" t="s">
        <v>4144</v>
      </c>
      <c r="X3983" t="s">
        <v>5903</v>
      </c>
    </row>
    <row r="3984" spans="1:24" x14ac:dyDescent="0.3">
      <c r="A3984" t="s">
        <v>4549</v>
      </c>
      <c r="B3984" s="1">
        <v>42441</v>
      </c>
      <c r="C3984" t="s">
        <v>3137</v>
      </c>
      <c r="D3984" t="s">
        <v>432</v>
      </c>
      <c r="E3984" t="s">
        <v>27</v>
      </c>
      <c r="F3984" t="s">
        <v>28</v>
      </c>
      <c r="G3984" t="s">
        <v>134</v>
      </c>
      <c r="H3984" t="s">
        <v>433</v>
      </c>
      <c r="I3984" t="s">
        <v>63</v>
      </c>
      <c r="J3984" t="s">
        <v>253</v>
      </c>
      <c r="K3984" t="s">
        <v>94</v>
      </c>
      <c r="L3984" t="s">
        <v>95</v>
      </c>
      <c r="M3984" t="s">
        <v>35</v>
      </c>
      <c r="N3984" s="1">
        <v>42446</v>
      </c>
      <c r="O3984" t="s">
        <v>254</v>
      </c>
      <c r="P3984" t="s">
        <v>255</v>
      </c>
      <c r="Q3984" t="s">
        <v>256</v>
      </c>
      <c r="R3984">
        <v>40</v>
      </c>
      <c r="S3984" t="s">
        <v>8217</v>
      </c>
      <c r="T3984" s="2">
        <v>0.04</v>
      </c>
      <c r="U3984" t="s">
        <v>3538</v>
      </c>
      <c r="V3984" t="s">
        <v>4900</v>
      </c>
      <c r="W3984" t="s">
        <v>260</v>
      </c>
      <c r="X3984" t="s">
        <v>8218</v>
      </c>
    </row>
    <row r="3985" spans="1:24" x14ac:dyDescent="0.3">
      <c r="A3985" t="s">
        <v>4549</v>
      </c>
      <c r="B3985" s="1">
        <v>42551</v>
      </c>
      <c r="C3985" t="s">
        <v>5944</v>
      </c>
      <c r="D3985" t="s">
        <v>487</v>
      </c>
      <c r="E3985" t="s">
        <v>27</v>
      </c>
      <c r="F3985" t="s">
        <v>28</v>
      </c>
      <c r="G3985" t="s">
        <v>91</v>
      </c>
      <c r="H3985" t="s">
        <v>241</v>
      </c>
      <c r="I3985" t="s">
        <v>92</v>
      </c>
      <c r="J3985" t="s">
        <v>373</v>
      </c>
      <c r="K3985" t="s">
        <v>94</v>
      </c>
      <c r="L3985" t="s">
        <v>109</v>
      </c>
      <c r="M3985" t="s">
        <v>35</v>
      </c>
      <c r="N3985" s="1">
        <v>42552</v>
      </c>
      <c r="O3985" t="s">
        <v>374</v>
      </c>
      <c r="P3985" t="s">
        <v>375</v>
      </c>
      <c r="Q3985" t="s">
        <v>376</v>
      </c>
      <c r="R3985">
        <v>24</v>
      </c>
      <c r="S3985" t="s">
        <v>9766</v>
      </c>
      <c r="T3985" s="2">
        <v>0.06</v>
      </c>
      <c r="U3985" t="s">
        <v>127</v>
      </c>
      <c r="V3985" t="s">
        <v>9767</v>
      </c>
      <c r="W3985" t="s">
        <v>380</v>
      </c>
      <c r="X3985" t="s">
        <v>9768</v>
      </c>
    </row>
    <row r="3986" spans="1:24" x14ac:dyDescent="0.3">
      <c r="A3986" t="s">
        <v>3445</v>
      </c>
      <c r="B3986" s="1">
        <v>42156</v>
      </c>
      <c r="C3986" t="s">
        <v>765</v>
      </c>
      <c r="D3986" t="s">
        <v>766</v>
      </c>
      <c r="E3986" t="s">
        <v>27</v>
      </c>
      <c r="F3986" t="s">
        <v>28</v>
      </c>
      <c r="G3986" t="s">
        <v>91</v>
      </c>
      <c r="H3986" t="s">
        <v>217</v>
      </c>
      <c r="I3986" t="s">
        <v>121</v>
      </c>
      <c r="J3986" t="s">
        <v>601</v>
      </c>
      <c r="K3986" t="s">
        <v>33</v>
      </c>
      <c r="L3986" t="s">
        <v>392</v>
      </c>
      <c r="M3986" t="s">
        <v>393</v>
      </c>
      <c r="N3986" s="1">
        <v>42160</v>
      </c>
      <c r="O3986" t="s">
        <v>602</v>
      </c>
      <c r="P3986" t="s">
        <v>603</v>
      </c>
      <c r="Q3986" t="s">
        <v>258</v>
      </c>
      <c r="R3986">
        <v>38</v>
      </c>
      <c r="S3986" t="s">
        <v>3446</v>
      </c>
      <c r="T3986" s="2">
        <v>0.09</v>
      </c>
      <c r="U3986" t="s">
        <v>1922</v>
      </c>
      <c r="V3986" t="s">
        <v>3447</v>
      </c>
      <c r="W3986" t="s">
        <v>606</v>
      </c>
      <c r="X3986" t="s">
        <v>3448</v>
      </c>
    </row>
    <row r="3987" spans="1:24" x14ac:dyDescent="0.3">
      <c r="A3987" t="s">
        <v>3445</v>
      </c>
      <c r="B3987" s="1">
        <v>42190</v>
      </c>
      <c r="C3987" t="s">
        <v>2000</v>
      </c>
      <c r="D3987" t="s">
        <v>120</v>
      </c>
      <c r="E3987" t="s">
        <v>27</v>
      </c>
      <c r="F3987" t="s">
        <v>28</v>
      </c>
      <c r="G3987" t="s">
        <v>91</v>
      </c>
      <c r="H3987" t="s">
        <v>62</v>
      </c>
      <c r="I3987" t="s">
        <v>121</v>
      </c>
      <c r="J3987" t="s">
        <v>975</v>
      </c>
      <c r="K3987" t="s">
        <v>94</v>
      </c>
      <c r="L3987" t="s">
        <v>95</v>
      </c>
      <c r="M3987" t="s">
        <v>156</v>
      </c>
      <c r="N3987" s="1">
        <v>42192</v>
      </c>
      <c r="O3987" t="s">
        <v>976</v>
      </c>
      <c r="P3987" t="s">
        <v>977</v>
      </c>
      <c r="Q3987" t="s">
        <v>978</v>
      </c>
      <c r="R3987">
        <v>19</v>
      </c>
      <c r="S3987" t="s">
        <v>5118</v>
      </c>
      <c r="T3987" s="2">
        <v>0.01</v>
      </c>
      <c r="U3987" t="s">
        <v>4500</v>
      </c>
      <c r="V3987" t="s">
        <v>5119</v>
      </c>
      <c r="W3987" t="s">
        <v>982</v>
      </c>
      <c r="X3987" t="s">
        <v>1157</v>
      </c>
    </row>
    <row r="3988" spans="1:24" x14ac:dyDescent="0.3">
      <c r="A3988" t="s">
        <v>3445</v>
      </c>
      <c r="B3988" s="1">
        <v>42519</v>
      </c>
      <c r="C3988" t="s">
        <v>4372</v>
      </c>
      <c r="D3988" t="s">
        <v>4373</v>
      </c>
      <c r="E3988" t="s">
        <v>27</v>
      </c>
      <c r="F3988" t="s">
        <v>28</v>
      </c>
      <c r="G3988" t="s">
        <v>91</v>
      </c>
      <c r="H3988" t="s">
        <v>217</v>
      </c>
      <c r="I3988" t="s">
        <v>196</v>
      </c>
      <c r="J3988" t="s">
        <v>355</v>
      </c>
      <c r="K3988" t="s">
        <v>94</v>
      </c>
      <c r="L3988" t="s">
        <v>34</v>
      </c>
      <c r="M3988" t="s">
        <v>35</v>
      </c>
      <c r="N3988" s="1">
        <v>42520</v>
      </c>
      <c r="O3988" t="s">
        <v>129</v>
      </c>
      <c r="P3988" t="s">
        <v>356</v>
      </c>
      <c r="Q3988" t="s">
        <v>357</v>
      </c>
      <c r="R3988">
        <v>8</v>
      </c>
      <c r="S3988" t="s">
        <v>5859</v>
      </c>
      <c r="T3988" s="2">
        <v>0.01</v>
      </c>
      <c r="U3988" t="s">
        <v>2871</v>
      </c>
      <c r="V3988" t="s">
        <v>5860</v>
      </c>
      <c r="W3988" t="s">
        <v>361</v>
      </c>
      <c r="X3988" t="s">
        <v>5861</v>
      </c>
    </row>
    <row r="3989" spans="1:24" x14ac:dyDescent="0.3">
      <c r="A3989" t="s">
        <v>3445</v>
      </c>
      <c r="B3989" s="1">
        <v>42535</v>
      </c>
      <c r="C3989" t="s">
        <v>3936</v>
      </c>
      <c r="D3989" t="s">
        <v>162</v>
      </c>
      <c r="E3989" t="s">
        <v>46</v>
      </c>
      <c r="F3989" t="s">
        <v>47</v>
      </c>
      <c r="G3989" t="s">
        <v>29</v>
      </c>
      <c r="H3989" t="s">
        <v>107</v>
      </c>
      <c r="I3989" t="s">
        <v>31</v>
      </c>
      <c r="J3989" t="s">
        <v>253</v>
      </c>
      <c r="K3989" t="s">
        <v>94</v>
      </c>
      <c r="L3989" t="s">
        <v>34</v>
      </c>
      <c r="M3989" t="s">
        <v>35</v>
      </c>
      <c r="N3989" s="1">
        <v>42535</v>
      </c>
      <c r="O3989" t="s">
        <v>254</v>
      </c>
      <c r="P3989" t="s">
        <v>255</v>
      </c>
      <c r="Q3989" t="s">
        <v>256</v>
      </c>
      <c r="R3989">
        <v>22</v>
      </c>
      <c r="S3989" t="s">
        <v>9151</v>
      </c>
      <c r="T3989" s="2">
        <v>0.1</v>
      </c>
      <c r="U3989" t="s">
        <v>567</v>
      </c>
      <c r="V3989" t="s">
        <v>9152</v>
      </c>
      <c r="W3989" t="s">
        <v>260</v>
      </c>
      <c r="X3989" t="s">
        <v>1162</v>
      </c>
    </row>
    <row r="3990" spans="1:24" x14ac:dyDescent="0.3">
      <c r="A3990" t="s">
        <v>3445</v>
      </c>
      <c r="B3990" s="1">
        <v>42301</v>
      </c>
      <c r="C3990" t="s">
        <v>600</v>
      </c>
      <c r="D3990" t="s">
        <v>365</v>
      </c>
      <c r="E3990" t="s">
        <v>46</v>
      </c>
      <c r="F3990" t="s">
        <v>47</v>
      </c>
      <c r="G3990" t="s">
        <v>77</v>
      </c>
      <c r="H3990" t="s">
        <v>48</v>
      </c>
      <c r="I3990" t="s">
        <v>196</v>
      </c>
      <c r="J3990" t="s">
        <v>822</v>
      </c>
      <c r="K3990" t="s">
        <v>94</v>
      </c>
      <c r="L3990" t="s">
        <v>34</v>
      </c>
      <c r="M3990" t="s">
        <v>35</v>
      </c>
      <c r="N3990" s="1">
        <v>42303</v>
      </c>
      <c r="O3990" t="s">
        <v>823</v>
      </c>
      <c r="P3990" t="s">
        <v>824</v>
      </c>
      <c r="Q3990" t="s">
        <v>825</v>
      </c>
      <c r="R3990">
        <v>8</v>
      </c>
      <c r="S3990" t="s">
        <v>11908</v>
      </c>
      <c r="T3990" s="2">
        <v>0.06</v>
      </c>
      <c r="U3990" t="s">
        <v>512</v>
      </c>
      <c r="V3990" t="s">
        <v>605</v>
      </c>
      <c r="W3990" t="s">
        <v>829</v>
      </c>
      <c r="X3990" t="s">
        <v>11909</v>
      </c>
    </row>
    <row r="3991" spans="1:24" x14ac:dyDescent="0.3">
      <c r="A3991" t="s">
        <v>3445</v>
      </c>
      <c r="B3991" s="1">
        <v>42613</v>
      </c>
      <c r="C3991" t="s">
        <v>5598</v>
      </c>
      <c r="D3991" t="s">
        <v>1579</v>
      </c>
      <c r="E3991" t="s">
        <v>27</v>
      </c>
      <c r="F3991" t="s">
        <v>28</v>
      </c>
      <c r="G3991" t="s">
        <v>77</v>
      </c>
      <c r="H3991" t="s">
        <v>422</v>
      </c>
      <c r="I3991" t="s">
        <v>121</v>
      </c>
      <c r="J3991" t="s">
        <v>1813</v>
      </c>
      <c r="K3991" t="s">
        <v>94</v>
      </c>
      <c r="L3991" t="s">
        <v>34</v>
      </c>
      <c r="M3991" t="s">
        <v>35</v>
      </c>
      <c r="N3991" s="1">
        <v>42615</v>
      </c>
      <c r="O3991" t="s">
        <v>1814</v>
      </c>
      <c r="P3991" t="s">
        <v>1815</v>
      </c>
      <c r="Q3991" t="s">
        <v>1107</v>
      </c>
      <c r="R3991">
        <v>50</v>
      </c>
      <c r="S3991" t="s">
        <v>3239</v>
      </c>
      <c r="T3991" s="2">
        <v>0.08</v>
      </c>
      <c r="U3991" t="s">
        <v>3240</v>
      </c>
      <c r="V3991" t="s">
        <v>3241</v>
      </c>
      <c r="W3991" t="s">
        <v>1587</v>
      </c>
      <c r="X3991" t="s">
        <v>3242</v>
      </c>
    </row>
    <row r="3992" spans="1:24" x14ac:dyDescent="0.3">
      <c r="A3992" t="s">
        <v>3260</v>
      </c>
      <c r="B3992" s="1">
        <v>42759</v>
      </c>
      <c r="C3992" t="s">
        <v>1231</v>
      </c>
      <c r="D3992" t="s">
        <v>1232</v>
      </c>
      <c r="E3992" t="s">
        <v>27</v>
      </c>
      <c r="F3992" t="s">
        <v>28</v>
      </c>
      <c r="G3992" t="s">
        <v>91</v>
      </c>
      <c r="H3992" t="s">
        <v>281</v>
      </c>
      <c r="I3992" t="s">
        <v>92</v>
      </c>
      <c r="J3992" t="s">
        <v>832</v>
      </c>
      <c r="K3992" t="s">
        <v>94</v>
      </c>
      <c r="L3992" t="s">
        <v>34</v>
      </c>
      <c r="M3992" t="s">
        <v>35</v>
      </c>
      <c r="N3992" s="1">
        <v>42760</v>
      </c>
      <c r="O3992" t="s">
        <v>833</v>
      </c>
      <c r="P3992" t="s">
        <v>834</v>
      </c>
      <c r="Q3992" t="s">
        <v>774</v>
      </c>
      <c r="R3992">
        <v>41</v>
      </c>
      <c r="S3992" t="s">
        <v>3261</v>
      </c>
      <c r="T3992" s="2">
        <v>0.04</v>
      </c>
      <c r="U3992" t="s">
        <v>3262</v>
      </c>
      <c r="V3992" t="s">
        <v>3263</v>
      </c>
      <c r="W3992" t="s">
        <v>838</v>
      </c>
      <c r="X3992" t="s">
        <v>3264</v>
      </c>
    </row>
    <row r="3993" spans="1:24" x14ac:dyDescent="0.3">
      <c r="A3993" t="s">
        <v>3260</v>
      </c>
      <c r="B3993" s="1">
        <v>42363</v>
      </c>
      <c r="C3993" t="s">
        <v>6308</v>
      </c>
      <c r="D3993" t="s">
        <v>6309</v>
      </c>
      <c r="E3993" t="s">
        <v>27</v>
      </c>
      <c r="F3993" t="s">
        <v>28</v>
      </c>
      <c r="G3993" t="s">
        <v>134</v>
      </c>
      <c r="H3993" t="s">
        <v>217</v>
      </c>
      <c r="I3993" t="s">
        <v>31</v>
      </c>
      <c r="J3993" t="s">
        <v>145</v>
      </c>
      <c r="K3993" t="s">
        <v>94</v>
      </c>
      <c r="L3993" t="s">
        <v>109</v>
      </c>
      <c r="M3993" t="s">
        <v>35</v>
      </c>
      <c r="N3993" s="1">
        <v>42365</v>
      </c>
      <c r="O3993" t="s">
        <v>146</v>
      </c>
      <c r="P3993" t="s">
        <v>147</v>
      </c>
      <c r="Q3993" t="s">
        <v>148</v>
      </c>
      <c r="R3993">
        <v>48</v>
      </c>
      <c r="S3993" t="s">
        <v>6310</v>
      </c>
      <c r="T3993" s="2">
        <v>0.02</v>
      </c>
      <c r="U3993" t="s">
        <v>838</v>
      </c>
      <c r="V3993" t="s">
        <v>6311</v>
      </c>
      <c r="W3993" t="s">
        <v>152</v>
      </c>
      <c r="X3993" t="s">
        <v>4838</v>
      </c>
    </row>
    <row r="3994" spans="1:24" x14ac:dyDescent="0.3">
      <c r="A3994" t="s">
        <v>3260</v>
      </c>
      <c r="B3994" s="1">
        <v>42511</v>
      </c>
      <c r="C3994" t="s">
        <v>6600</v>
      </c>
      <c r="D3994" t="s">
        <v>252</v>
      </c>
      <c r="E3994" t="s">
        <v>27</v>
      </c>
      <c r="F3994" t="s">
        <v>28</v>
      </c>
      <c r="G3994" t="s">
        <v>77</v>
      </c>
      <c r="H3994" t="s">
        <v>62</v>
      </c>
      <c r="I3994" t="s">
        <v>92</v>
      </c>
      <c r="J3994" t="s">
        <v>145</v>
      </c>
      <c r="K3994" t="s">
        <v>94</v>
      </c>
      <c r="L3994" t="s">
        <v>34</v>
      </c>
      <c r="M3994" t="s">
        <v>35</v>
      </c>
      <c r="N3994" s="1">
        <v>42512</v>
      </c>
      <c r="O3994" t="s">
        <v>146</v>
      </c>
      <c r="P3994" t="s">
        <v>147</v>
      </c>
      <c r="Q3994" t="s">
        <v>148</v>
      </c>
      <c r="R3994">
        <v>44</v>
      </c>
      <c r="S3994" t="s">
        <v>1075</v>
      </c>
      <c r="T3994" s="2">
        <v>0.09</v>
      </c>
      <c r="U3994" t="s">
        <v>2516</v>
      </c>
      <c r="V3994" t="s">
        <v>6601</v>
      </c>
      <c r="W3994" t="s">
        <v>152</v>
      </c>
      <c r="X3994" t="s">
        <v>6602</v>
      </c>
    </row>
    <row r="3995" spans="1:24" x14ac:dyDescent="0.3">
      <c r="A3995" t="s">
        <v>3260</v>
      </c>
      <c r="B3995" s="1">
        <v>42628</v>
      </c>
      <c r="C3995" t="s">
        <v>5745</v>
      </c>
      <c r="D3995" t="s">
        <v>3003</v>
      </c>
      <c r="E3995" t="s">
        <v>27</v>
      </c>
      <c r="F3995" t="s">
        <v>28</v>
      </c>
      <c r="G3995" t="s">
        <v>91</v>
      </c>
      <c r="H3995" t="s">
        <v>78</v>
      </c>
      <c r="I3995" t="s">
        <v>121</v>
      </c>
      <c r="J3995" t="s">
        <v>290</v>
      </c>
      <c r="K3995" t="s">
        <v>33</v>
      </c>
      <c r="L3995" t="s">
        <v>392</v>
      </c>
      <c r="M3995" t="s">
        <v>393</v>
      </c>
      <c r="N3995" s="1">
        <v>42629</v>
      </c>
      <c r="O3995" t="s">
        <v>291</v>
      </c>
      <c r="P3995" t="s">
        <v>292</v>
      </c>
      <c r="Q3995" t="s">
        <v>293</v>
      </c>
      <c r="R3995">
        <v>38</v>
      </c>
      <c r="S3995" t="s">
        <v>9048</v>
      </c>
      <c r="T3995" s="2">
        <v>0.09</v>
      </c>
      <c r="U3995" t="s">
        <v>9788</v>
      </c>
      <c r="V3995" t="s">
        <v>9789</v>
      </c>
      <c r="W3995" t="s">
        <v>165</v>
      </c>
      <c r="X3995" t="s">
        <v>9790</v>
      </c>
    </row>
    <row r="3996" spans="1:24" x14ac:dyDescent="0.3">
      <c r="A3996" t="s">
        <v>3260</v>
      </c>
      <c r="B3996" s="1">
        <v>42658</v>
      </c>
      <c r="C3996" t="s">
        <v>1595</v>
      </c>
      <c r="D3996" t="s">
        <v>365</v>
      </c>
      <c r="E3996" t="s">
        <v>46</v>
      </c>
      <c r="F3996" t="s">
        <v>47</v>
      </c>
      <c r="G3996" t="s">
        <v>77</v>
      </c>
      <c r="H3996" t="s">
        <v>48</v>
      </c>
      <c r="I3996" t="s">
        <v>63</v>
      </c>
      <c r="J3996" t="s">
        <v>229</v>
      </c>
      <c r="K3996" t="s">
        <v>94</v>
      </c>
      <c r="L3996" t="s">
        <v>34</v>
      </c>
      <c r="M3996" t="s">
        <v>156</v>
      </c>
      <c r="N3996" s="1">
        <v>42658</v>
      </c>
      <c r="O3996" t="s">
        <v>230</v>
      </c>
      <c r="P3996" t="s">
        <v>231</v>
      </c>
      <c r="Q3996" t="s">
        <v>232</v>
      </c>
      <c r="R3996">
        <v>38</v>
      </c>
      <c r="S3996" t="s">
        <v>12599</v>
      </c>
      <c r="T3996" s="2">
        <v>0.05</v>
      </c>
      <c r="U3996" t="s">
        <v>1597</v>
      </c>
      <c r="V3996" t="s">
        <v>9492</v>
      </c>
      <c r="W3996" t="s">
        <v>236</v>
      </c>
      <c r="X3996" t="s">
        <v>12600</v>
      </c>
    </row>
    <row r="3997" spans="1:24" x14ac:dyDescent="0.3">
      <c r="A3997" t="s">
        <v>8818</v>
      </c>
      <c r="B3997" s="1">
        <v>42423</v>
      </c>
      <c r="C3997" t="s">
        <v>1546</v>
      </c>
      <c r="D3997" t="s">
        <v>1547</v>
      </c>
      <c r="E3997" t="s">
        <v>27</v>
      </c>
      <c r="F3997" t="s">
        <v>28</v>
      </c>
      <c r="G3997" t="s">
        <v>91</v>
      </c>
      <c r="H3997" t="s">
        <v>433</v>
      </c>
      <c r="I3997" t="s">
        <v>196</v>
      </c>
      <c r="J3997" t="s">
        <v>1580</v>
      </c>
      <c r="K3997" t="s">
        <v>94</v>
      </c>
      <c r="L3997" t="s">
        <v>34</v>
      </c>
      <c r="M3997" t="s">
        <v>35</v>
      </c>
      <c r="N3997" s="1">
        <v>42424</v>
      </c>
      <c r="O3997" t="s">
        <v>1581</v>
      </c>
      <c r="P3997" t="s">
        <v>1582</v>
      </c>
      <c r="Q3997" t="s">
        <v>1583</v>
      </c>
      <c r="R3997">
        <v>42</v>
      </c>
      <c r="S3997" t="s">
        <v>8819</v>
      </c>
      <c r="T3997" s="2">
        <v>0.1</v>
      </c>
      <c r="U3997" t="s">
        <v>8820</v>
      </c>
      <c r="V3997" t="s">
        <v>8821</v>
      </c>
      <c r="W3997" t="s">
        <v>1587</v>
      </c>
      <c r="X3997" t="s">
        <v>2572</v>
      </c>
    </row>
    <row r="3998" spans="1:24" x14ac:dyDescent="0.3">
      <c r="A3998" t="s">
        <v>8818</v>
      </c>
      <c r="B3998" s="1">
        <v>42606</v>
      </c>
      <c r="C3998" t="s">
        <v>963</v>
      </c>
      <c r="D3998" t="s">
        <v>964</v>
      </c>
      <c r="E3998" t="s">
        <v>27</v>
      </c>
      <c r="F3998" t="s">
        <v>28</v>
      </c>
      <c r="G3998" t="s">
        <v>29</v>
      </c>
      <c r="H3998" t="s">
        <v>965</v>
      </c>
      <c r="I3998" t="s">
        <v>121</v>
      </c>
      <c r="J3998" t="s">
        <v>1580</v>
      </c>
      <c r="K3998" t="s">
        <v>94</v>
      </c>
      <c r="L3998" t="s">
        <v>34</v>
      </c>
      <c r="M3998" t="s">
        <v>35</v>
      </c>
      <c r="N3998" s="1">
        <v>42615</v>
      </c>
      <c r="O3998" t="s">
        <v>1581</v>
      </c>
      <c r="P3998" t="s">
        <v>1582</v>
      </c>
      <c r="Q3998" t="s">
        <v>1583</v>
      </c>
      <c r="R3998">
        <v>48</v>
      </c>
      <c r="S3998" t="s">
        <v>9849</v>
      </c>
      <c r="T3998" s="2">
        <v>0.01</v>
      </c>
      <c r="U3998" t="s">
        <v>210</v>
      </c>
      <c r="V3998" t="s">
        <v>9850</v>
      </c>
      <c r="W3998" t="s">
        <v>1587</v>
      </c>
      <c r="X3998" t="s">
        <v>2572</v>
      </c>
    </row>
    <row r="3999" spans="1:24" x14ac:dyDescent="0.3">
      <c r="A3999" t="s">
        <v>8818</v>
      </c>
      <c r="B3999" s="1">
        <v>42697</v>
      </c>
      <c r="C3999" t="s">
        <v>398</v>
      </c>
      <c r="D3999" t="s">
        <v>399</v>
      </c>
      <c r="E3999" t="s">
        <v>27</v>
      </c>
      <c r="F3999" t="s">
        <v>28</v>
      </c>
      <c r="G3999" t="s">
        <v>77</v>
      </c>
      <c r="H3999" t="s">
        <v>62</v>
      </c>
      <c r="I3999" t="s">
        <v>196</v>
      </c>
      <c r="J3999" t="s">
        <v>1853</v>
      </c>
      <c r="K3999" t="s">
        <v>94</v>
      </c>
      <c r="L3999" t="s">
        <v>95</v>
      </c>
      <c r="M3999" t="s">
        <v>156</v>
      </c>
      <c r="N3999" s="1">
        <v>42699</v>
      </c>
      <c r="O3999" t="s">
        <v>1854</v>
      </c>
      <c r="P3999" t="s">
        <v>1855</v>
      </c>
      <c r="Q3999" t="s">
        <v>1856</v>
      </c>
      <c r="R3999">
        <v>18</v>
      </c>
      <c r="S3999" t="s">
        <v>11495</v>
      </c>
      <c r="T3999" s="2">
        <v>0.04</v>
      </c>
      <c r="U3999" t="s">
        <v>11496</v>
      </c>
      <c r="V3999" t="s">
        <v>8821</v>
      </c>
      <c r="W3999" t="s">
        <v>165</v>
      </c>
      <c r="X3999" t="s">
        <v>2572</v>
      </c>
    </row>
    <row r="4000" spans="1:24" x14ac:dyDescent="0.3">
      <c r="A4000" t="s">
        <v>4762</v>
      </c>
      <c r="B4000" s="1">
        <v>42500</v>
      </c>
      <c r="C4000" t="s">
        <v>670</v>
      </c>
      <c r="D4000" t="s">
        <v>551</v>
      </c>
      <c r="E4000" t="s">
        <v>27</v>
      </c>
      <c r="F4000" t="s">
        <v>28</v>
      </c>
      <c r="G4000" t="s">
        <v>77</v>
      </c>
      <c r="H4000" t="s">
        <v>289</v>
      </c>
      <c r="I4000" t="s">
        <v>31</v>
      </c>
      <c r="J4000" t="s">
        <v>734</v>
      </c>
      <c r="K4000" t="s">
        <v>94</v>
      </c>
      <c r="L4000" t="s">
        <v>109</v>
      </c>
      <c r="M4000" t="s">
        <v>35</v>
      </c>
      <c r="N4000" s="1">
        <v>42502</v>
      </c>
      <c r="O4000" t="s">
        <v>735</v>
      </c>
      <c r="P4000" t="s">
        <v>736</v>
      </c>
      <c r="Q4000" t="s">
        <v>737</v>
      </c>
      <c r="R4000">
        <v>23</v>
      </c>
      <c r="S4000" t="s">
        <v>4763</v>
      </c>
      <c r="T4000" s="2">
        <v>0.01</v>
      </c>
      <c r="U4000" t="s">
        <v>1779</v>
      </c>
      <c r="V4000" t="s">
        <v>4764</v>
      </c>
      <c r="W4000" t="s">
        <v>741</v>
      </c>
      <c r="X4000" t="s">
        <v>4765</v>
      </c>
    </row>
    <row r="4001" spans="1:24" x14ac:dyDescent="0.3">
      <c r="A4001" t="s">
        <v>4762</v>
      </c>
      <c r="B4001" s="1">
        <v>42504</v>
      </c>
      <c r="C4001" t="s">
        <v>1911</v>
      </c>
      <c r="D4001" t="s">
        <v>120</v>
      </c>
      <c r="E4001" t="s">
        <v>27</v>
      </c>
      <c r="F4001" t="s">
        <v>28</v>
      </c>
      <c r="G4001" t="s">
        <v>91</v>
      </c>
      <c r="H4001" t="s">
        <v>62</v>
      </c>
      <c r="I4001" t="s">
        <v>121</v>
      </c>
      <c r="J4001" t="s">
        <v>985</v>
      </c>
      <c r="K4001" t="s">
        <v>94</v>
      </c>
      <c r="L4001" t="s">
        <v>34</v>
      </c>
      <c r="M4001" t="s">
        <v>35</v>
      </c>
      <c r="N4001" s="1">
        <v>42505</v>
      </c>
      <c r="O4001" t="s">
        <v>39</v>
      </c>
      <c r="P4001" t="s">
        <v>986</v>
      </c>
      <c r="Q4001" t="s">
        <v>489</v>
      </c>
      <c r="R4001">
        <v>50</v>
      </c>
      <c r="S4001" t="s">
        <v>5291</v>
      </c>
      <c r="T4001" s="2">
        <v>7.0000000000000007E-2</v>
      </c>
      <c r="U4001" t="s">
        <v>646</v>
      </c>
      <c r="V4001" t="s">
        <v>2459</v>
      </c>
      <c r="W4001" t="s">
        <v>990</v>
      </c>
      <c r="X4001" t="s">
        <v>932</v>
      </c>
    </row>
    <row r="4002" spans="1:24" x14ac:dyDescent="0.3">
      <c r="A4002" t="s">
        <v>4762</v>
      </c>
      <c r="B4002" s="1">
        <v>42584</v>
      </c>
      <c r="C4002" t="s">
        <v>2538</v>
      </c>
      <c r="D4002" t="s">
        <v>195</v>
      </c>
      <c r="E4002" t="s">
        <v>46</v>
      </c>
      <c r="F4002" t="s">
        <v>47</v>
      </c>
      <c r="G4002" t="s">
        <v>91</v>
      </c>
      <c r="H4002" t="s">
        <v>48</v>
      </c>
      <c r="I4002" t="s">
        <v>31</v>
      </c>
      <c r="J4002" t="s">
        <v>994</v>
      </c>
      <c r="K4002" t="s">
        <v>94</v>
      </c>
      <c r="L4002" t="s">
        <v>34</v>
      </c>
      <c r="M4002" t="s">
        <v>35</v>
      </c>
      <c r="N4002" s="1">
        <v>42586</v>
      </c>
      <c r="O4002" t="s">
        <v>995</v>
      </c>
      <c r="P4002" t="s">
        <v>996</v>
      </c>
      <c r="Q4002" t="s">
        <v>997</v>
      </c>
      <c r="R4002">
        <v>30</v>
      </c>
      <c r="S4002" t="s">
        <v>4193</v>
      </c>
      <c r="T4002" s="2">
        <v>0.09</v>
      </c>
      <c r="U4002" t="s">
        <v>4194</v>
      </c>
      <c r="V4002" t="s">
        <v>5629</v>
      </c>
      <c r="W4002" t="s">
        <v>1001</v>
      </c>
      <c r="X4002" t="s">
        <v>5630</v>
      </c>
    </row>
    <row r="4003" spans="1:24" x14ac:dyDescent="0.3">
      <c r="A4003" t="s">
        <v>4762</v>
      </c>
      <c r="B4003" s="1">
        <v>41685</v>
      </c>
      <c r="C4003" t="s">
        <v>2289</v>
      </c>
      <c r="D4003" t="s">
        <v>133</v>
      </c>
      <c r="E4003" t="s">
        <v>27</v>
      </c>
      <c r="F4003" t="s">
        <v>28</v>
      </c>
      <c r="G4003" t="s">
        <v>77</v>
      </c>
      <c r="H4003" t="s">
        <v>62</v>
      </c>
      <c r="I4003" t="s">
        <v>196</v>
      </c>
      <c r="J4003" t="s">
        <v>400</v>
      </c>
      <c r="K4003" t="s">
        <v>723</v>
      </c>
      <c r="L4003" t="s">
        <v>50</v>
      </c>
      <c r="M4003" t="s">
        <v>35</v>
      </c>
      <c r="N4003" s="1">
        <v>41690</v>
      </c>
      <c r="O4003" t="s">
        <v>401</v>
      </c>
      <c r="P4003" t="s">
        <v>402</v>
      </c>
      <c r="Q4003" t="s">
        <v>403</v>
      </c>
      <c r="R4003">
        <v>27</v>
      </c>
      <c r="S4003" t="s">
        <v>6057</v>
      </c>
      <c r="T4003" s="2">
        <v>0.09</v>
      </c>
      <c r="U4003" t="s">
        <v>127</v>
      </c>
      <c r="V4003" t="s">
        <v>6058</v>
      </c>
      <c r="W4003" t="s">
        <v>407</v>
      </c>
      <c r="X4003" t="s">
        <v>6059</v>
      </c>
    </row>
    <row r="4004" spans="1:24" x14ac:dyDescent="0.3">
      <c r="A4004" t="s">
        <v>4762</v>
      </c>
      <c r="B4004" s="1">
        <v>42347</v>
      </c>
      <c r="C4004" t="s">
        <v>273</v>
      </c>
      <c r="D4004" t="s">
        <v>162</v>
      </c>
      <c r="E4004" t="s">
        <v>46</v>
      </c>
      <c r="F4004" t="s">
        <v>47</v>
      </c>
      <c r="G4004" t="s">
        <v>29</v>
      </c>
      <c r="H4004" t="s">
        <v>107</v>
      </c>
      <c r="I4004" t="s">
        <v>121</v>
      </c>
      <c r="J4004" t="s">
        <v>1667</v>
      </c>
      <c r="K4004" t="s">
        <v>33</v>
      </c>
      <c r="L4004" t="s">
        <v>34</v>
      </c>
      <c r="M4004" t="s">
        <v>35</v>
      </c>
      <c r="N4004" s="1">
        <v>42347</v>
      </c>
      <c r="O4004" t="s">
        <v>982</v>
      </c>
      <c r="P4004" t="s">
        <v>1190</v>
      </c>
      <c r="Q4004" t="s">
        <v>1191</v>
      </c>
      <c r="R4004">
        <v>12</v>
      </c>
      <c r="S4004" t="s">
        <v>6454</v>
      </c>
      <c r="T4004" s="2">
        <v>0</v>
      </c>
      <c r="U4004" t="s">
        <v>1661</v>
      </c>
      <c r="V4004" t="s">
        <v>4143</v>
      </c>
      <c r="W4004" t="s">
        <v>224</v>
      </c>
      <c r="X4004" t="s">
        <v>6455</v>
      </c>
    </row>
    <row r="4005" spans="1:24" x14ac:dyDescent="0.3">
      <c r="A4005" t="s">
        <v>4762</v>
      </c>
      <c r="B4005" s="1">
        <v>42553</v>
      </c>
      <c r="C4005" t="s">
        <v>3025</v>
      </c>
      <c r="D4005" t="s">
        <v>945</v>
      </c>
      <c r="E4005" t="s">
        <v>27</v>
      </c>
      <c r="F4005" t="s">
        <v>28</v>
      </c>
      <c r="G4005" t="s">
        <v>91</v>
      </c>
      <c r="H4005" t="s">
        <v>241</v>
      </c>
      <c r="I4005" t="s">
        <v>121</v>
      </c>
      <c r="J4005" t="s">
        <v>4142</v>
      </c>
      <c r="K4005" t="s">
        <v>94</v>
      </c>
      <c r="L4005" t="s">
        <v>95</v>
      </c>
      <c r="M4005" t="s">
        <v>35</v>
      </c>
      <c r="N4005" s="1">
        <v>42555</v>
      </c>
      <c r="O4005" t="s">
        <v>460</v>
      </c>
      <c r="P4005" t="s">
        <v>3541</v>
      </c>
      <c r="Q4005" t="s">
        <v>198</v>
      </c>
      <c r="R4005">
        <v>43</v>
      </c>
      <c r="S4005" t="s">
        <v>9279</v>
      </c>
      <c r="T4005" s="2">
        <v>0.03</v>
      </c>
      <c r="U4005" t="s">
        <v>3595</v>
      </c>
      <c r="V4005" t="s">
        <v>9280</v>
      </c>
      <c r="W4005" t="s">
        <v>4144</v>
      </c>
      <c r="X4005" t="s">
        <v>8764</v>
      </c>
    </row>
    <row r="4006" spans="1:24" x14ac:dyDescent="0.3">
      <c r="A4006" t="s">
        <v>4762</v>
      </c>
      <c r="B4006" s="1">
        <v>42290</v>
      </c>
      <c r="C4006" t="s">
        <v>3970</v>
      </c>
      <c r="D4006" t="s">
        <v>1579</v>
      </c>
      <c r="E4006" t="s">
        <v>27</v>
      </c>
      <c r="F4006" t="s">
        <v>28</v>
      </c>
      <c r="G4006" t="s">
        <v>29</v>
      </c>
      <c r="H4006" t="s">
        <v>422</v>
      </c>
      <c r="I4006" t="s">
        <v>196</v>
      </c>
      <c r="J4006" t="s">
        <v>623</v>
      </c>
      <c r="K4006" t="s">
        <v>94</v>
      </c>
      <c r="L4006" t="s">
        <v>34</v>
      </c>
      <c r="M4006" t="s">
        <v>35</v>
      </c>
      <c r="N4006" s="1">
        <v>42292</v>
      </c>
      <c r="O4006" t="s">
        <v>624</v>
      </c>
      <c r="P4006" t="s">
        <v>625</v>
      </c>
      <c r="Q4006" t="s">
        <v>626</v>
      </c>
      <c r="R4006">
        <v>37</v>
      </c>
      <c r="S4006" t="s">
        <v>9350</v>
      </c>
      <c r="T4006" s="2">
        <v>0.03</v>
      </c>
      <c r="U4006" t="s">
        <v>9351</v>
      </c>
      <c r="V4006" t="s">
        <v>9352</v>
      </c>
      <c r="W4006" t="s">
        <v>376</v>
      </c>
      <c r="X4006" t="s">
        <v>9353</v>
      </c>
    </row>
    <row r="4007" spans="1:24" x14ac:dyDescent="0.3">
      <c r="A4007" t="s">
        <v>4762</v>
      </c>
      <c r="B4007" s="1">
        <v>42535</v>
      </c>
      <c r="C4007" t="s">
        <v>884</v>
      </c>
      <c r="D4007" t="s">
        <v>591</v>
      </c>
      <c r="E4007" t="s">
        <v>27</v>
      </c>
      <c r="F4007" t="s">
        <v>28</v>
      </c>
      <c r="G4007" t="s">
        <v>29</v>
      </c>
      <c r="H4007" t="s">
        <v>241</v>
      </c>
      <c r="I4007" t="s">
        <v>31</v>
      </c>
      <c r="J4007" t="s">
        <v>1414</v>
      </c>
      <c r="K4007" t="s">
        <v>94</v>
      </c>
      <c r="L4007" t="s">
        <v>34</v>
      </c>
      <c r="M4007" t="s">
        <v>35</v>
      </c>
      <c r="N4007" s="1">
        <v>42539</v>
      </c>
      <c r="O4007" t="s">
        <v>1415</v>
      </c>
      <c r="P4007" t="s">
        <v>1416</v>
      </c>
      <c r="Q4007" t="s">
        <v>1417</v>
      </c>
      <c r="R4007">
        <v>42</v>
      </c>
      <c r="S4007" t="s">
        <v>10086</v>
      </c>
      <c r="T4007" s="2">
        <v>0.1</v>
      </c>
      <c r="U4007" t="s">
        <v>10087</v>
      </c>
      <c r="V4007" t="s">
        <v>10088</v>
      </c>
      <c r="W4007" t="s">
        <v>812</v>
      </c>
      <c r="X4007" t="s">
        <v>10089</v>
      </c>
    </row>
    <row r="4008" spans="1:24" x14ac:dyDescent="0.3">
      <c r="A4008" t="s">
        <v>4762</v>
      </c>
      <c r="B4008" s="1">
        <v>42728</v>
      </c>
      <c r="C4008" t="s">
        <v>1792</v>
      </c>
      <c r="D4008" t="s">
        <v>1793</v>
      </c>
      <c r="E4008" t="s">
        <v>46</v>
      </c>
      <c r="F4008" t="s">
        <v>47</v>
      </c>
      <c r="G4008" t="s">
        <v>91</v>
      </c>
      <c r="H4008" t="s">
        <v>48</v>
      </c>
      <c r="I4008" t="s">
        <v>121</v>
      </c>
      <c r="J4008" t="s">
        <v>875</v>
      </c>
      <c r="K4008" t="s">
        <v>94</v>
      </c>
      <c r="L4008" t="s">
        <v>34</v>
      </c>
      <c r="M4008" t="s">
        <v>35</v>
      </c>
      <c r="N4008" s="1">
        <v>42729</v>
      </c>
      <c r="O4008" t="s">
        <v>876</v>
      </c>
      <c r="P4008" t="s">
        <v>877</v>
      </c>
      <c r="Q4008" t="s">
        <v>878</v>
      </c>
      <c r="R4008">
        <v>8</v>
      </c>
      <c r="S4008" t="s">
        <v>5013</v>
      </c>
      <c r="T4008" s="2">
        <v>7.0000000000000007E-2</v>
      </c>
      <c r="U4008" t="s">
        <v>10358</v>
      </c>
      <c r="V4008" t="s">
        <v>3360</v>
      </c>
      <c r="W4008" t="s">
        <v>881</v>
      </c>
      <c r="X4008" t="s">
        <v>10359</v>
      </c>
    </row>
    <row r="4009" spans="1:24" x14ac:dyDescent="0.3">
      <c r="A4009" t="s">
        <v>4762</v>
      </c>
      <c r="B4009" s="1">
        <v>42511</v>
      </c>
      <c r="C4009" t="s">
        <v>458</v>
      </c>
      <c r="D4009" t="s">
        <v>61</v>
      </c>
      <c r="E4009" t="s">
        <v>27</v>
      </c>
      <c r="F4009" t="s">
        <v>28</v>
      </c>
      <c r="G4009" t="s">
        <v>91</v>
      </c>
      <c r="H4009" t="s">
        <v>62</v>
      </c>
      <c r="I4009" t="s">
        <v>31</v>
      </c>
      <c r="J4009" t="s">
        <v>994</v>
      </c>
      <c r="K4009" t="s">
        <v>94</v>
      </c>
      <c r="L4009" t="s">
        <v>95</v>
      </c>
      <c r="M4009" t="s">
        <v>35</v>
      </c>
      <c r="N4009" s="1">
        <v>42512</v>
      </c>
      <c r="O4009" t="s">
        <v>995</v>
      </c>
      <c r="P4009" t="s">
        <v>996</v>
      </c>
      <c r="Q4009" t="s">
        <v>997</v>
      </c>
      <c r="R4009">
        <v>43</v>
      </c>
      <c r="S4009" t="s">
        <v>10562</v>
      </c>
      <c r="T4009" s="2">
        <v>7.0000000000000007E-2</v>
      </c>
      <c r="U4009" t="s">
        <v>10563</v>
      </c>
      <c r="V4009" t="s">
        <v>10564</v>
      </c>
      <c r="W4009" t="s">
        <v>1001</v>
      </c>
      <c r="X4009" t="s">
        <v>10089</v>
      </c>
    </row>
    <row r="4010" spans="1:24" x14ac:dyDescent="0.3">
      <c r="A4010" t="s">
        <v>4762</v>
      </c>
      <c r="B4010" s="1">
        <v>42240</v>
      </c>
      <c r="C4010" t="s">
        <v>650</v>
      </c>
      <c r="D4010" t="s">
        <v>204</v>
      </c>
      <c r="E4010" t="s">
        <v>27</v>
      </c>
      <c r="F4010" t="s">
        <v>28</v>
      </c>
      <c r="G4010" t="s">
        <v>91</v>
      </c>
      <c r="H4010" t="s">
        <v>205</v>
      </c>
      <c r="I4010" t="s">
        <v>31</v>
      </c>
      <c r="J4010" t="s">
        <v>411</v>
      </c>
      <c r="K4010" t="s">
        <v>94</v>
      </c>
      <c r="L4010" t="s">
        <v>34</v>
      </c>
      <c r="M4010" t="s">
        <v>35</v>
      </c>
      <c r="N4010" s="1">
        <v>42242</v>
      </c>
      <c r="O4010" t="s">
        <v>412</v>
      </c>
      <c r="P4010" t="s">
        <v>413</v>
      </c>
      <c r="Q4010" t="s">
        <v>414</v>
      </c>
      <c r="R4010">
        <v>22</v>
      </c>
      <c r="S4010" t="s">
        <v>10605</v>
      </c>
      <c r="T4010" s="2">
        <v>7.0000000000000007E-2</v>
      </c>
      <c r="U4010" t="s">
        <v>10606</v>
      </c>
      <c r="V4010" t="s">
        <v>10607</v>
      </c>
      <c r="W4010" t="s">
        <v>376</v>
      </c>
      <c r="X4010" t="s">
        <v>10608</v>
      </c>
    </row>
    <row r="4011" spans="1:24" x14ac:dyDescent="0.3">
      <c r="A4011" t="s">
        <v>4762</v>
      </c>
      <c r="B4011" s="1">
        <v>42362</v>
      </c>
      <c r="C4011" t="s">
        <v>1818</v>
      </c>
      <c r="D4011" t="s">
        <v>1213</v>
      </c>
      <c r="E4011" t="s">
        <v>27</v>
      </c>
      <c r="F4011" t="s">
        <v>28</v>
      </c>
      <c r="G4011" t="s">
        <v>29</v>
      </c>
      <c r="H4011" t="s">
        <v>62</v>
      </c>
      <c r="I4011" t="s">
        <v>121</v>
      </c>
      <c r="J4011" t="s">
        <v>1660</v>
      </c>
      <c r="K4011" t="s">
        <v>94</v>
      </c>
      <c r="L4011" t="s">
        <v>34</v>
      </c>
      <c r="M4011" t="s">
        <v>35</v>
      </c>
      <c r="N4011" s="1">
        <v>42362</v>
      </c>
      <c r="O4011" t="s">
        <v>1369</v>
      </c>
      <c r="P4011" t="s">
        <v>166</v>
      </c>
      <c r="Q4011" t="s">
        <v>1661</v>
      </c>
      <c r="R4011">
        <v>9</v>
      </c>
      <c r="S4011" t="s">
        <v>2494</v>
      </c>
      <c r="T4011" s="2">
        <v>0.01</v>
      </c>
      <c r="U4011" t="s">
        <v>361</v>
      </c>
      <c r="V4011" t="s">
        <v>11123</v>
      </c>
      <c r="W4011" t="s">
        <v>57</v>
      </c>
      <c r="X4011" t="s">
        <v>11124</v>
      </c>
    </row>
    <row r="4012" spans="1:24" x14ac:dyDescent="0.3">
      <c r="A4012" t="s">
        <v>4762</v>
      </c>
      <c r="B4012" s="1">
        <v>41643</v>
      </c>
      <c r="C4012" t="s">
        <v>1355</v>
      </c>
      <c r="D4012" t="s">
        <v>421</v>
      </c>
      <c r="E4012" t="s">
        <v>27</v>
      </c>
      <c r="F4012" t="s">
        <v>28</v>
      </c>
      <c r="G4012" t="s">
        <v>134</v>
      </c>
      <c r="H4012" t="s">
        <v>422</v>
      </c>
      <c r="I4012" t="s">
        <v>121</v>
      </c>
      <c r="J4012" t="s">
        <v>805</v>
      </c>
      <c r="K4012" t="s">
        <v>94</v>
      </c>
      <c r="L4012" t="s">
        <v>34</v>
      </c>
      <c r="M4012" t="s">
        <v>156</v>
      </c>
      <c r="N4012" s="1">
        <v>41644</v>
      </c>
      <c r="O4012" t="s">
        <v>806</v>
      </c>
      <c r="P4012" t="s">
        <v>807</v>
      </c>
      <c r="Q4012" t="s">
        <v>808</v>
      </c>
      <c r="R4012">
        <v>13</v>
      </c>
      <c r="S4012" t="s">
        <v>11492</v>
      </c>
      <c r="T4012" s="2">
        <v>0.04</v>
      </c>
      <c r="U4012" t="s">
        <v>1591</v>
      </c>
      <c r="V4012" t="s">
        <v>11493</v>
      </c>
      <c r="W4012" t="s">
        <v>812</v>
      </c>
      <c r="X4012" t="s">
        <v>11494</v>
      </c>
    </row>
    <row r="4013" spans="1:24" x14ac:dyDescent="0.3">
      <c r="A4013" t="s">
        <v>1035</v>
      </c>
      <c r="B4013" s="1">
        <v>42499</v>
      </c>
      <c r="C4013" t="s">
        <v>1036</v>
      </c>
      <c r="D4013" t="s">
        <v>974</v>
      </c>
      <c r="E4013" t="s">
        <v>46</v>
      </c>
      <c r="F4013" t="s">
        <v>47</v>
      </c>
      <c r="G4013" t="s">
        <v>134</v>
      </c>
      <c r="H4013" t="s">
        <v>48</v>
      </c>
      <c r="I4013" t="s">
        <v>121</v>
      </c>
      <c r="J4013" t="s">
        <v>478</v>
      </c>
      <c r="K4013" t="s">
        <v>94</v>
      </c>
      <c r="L4013" t="s">
        <v>34</v>
      </c>
      <c r="M4013" t="s">
        <v>35</v>
      </c>
      <c r="N4013" s="1">
        <v>42500</v>
      </c>
      <c r="O4013" t="s">
        <v>479</v>
      </c>
      <c r="P4013" t="s">
        <v>480</v>
      </c>
      <c r="Q4013" t="s">
        <v>98</v>
      </c>
      <c r="R4013">
        <v>32</v>
      </c>
      <c r="S4013" t="s">
        <v>1037</v>
      </c>
      <c r="T4013" s="2">
        <v>0.1</v>
      </c>
      <c r="U4013" t="s">
        <v>1038</v>
      </c>
      <c r="V4013" t="s">
        <v>1039</v>
      </c>
      <c r="W4013" t="s">
        <v>224</v>
      </c>
      <c r="X4013" t="s">
        <v>1040</v>
      </c>
    </row>
    <row r="4014" spans="1:24" x14ac:dyDescent="0.3">
      <c r="A4014" t="s">
        <v>1035</v>
      </c>
      <c r="B4014" s="1">
        <v>42512</v>
      </c>
      <c r="C4014" t="s">
        <v>643</v>
      </c>
      <c r="D4014" t="s">
        <v>133</v>
      </c>
      <c r="E4014" t="s">
        <v>27</v>
      </c>
      <c r="F4014" t="s">
        <v>28</v>
      </c>
      <c r="G4014" t="s">
        <v>77</v>
      </c>
      <c r="H4014" t="s">
        <v>62</v>
      </c>
      <c r="I4014" t="s">
        <v>196</v>
      </c>
      <c r="J4014" t="s">
        <v>832</v>
      </c>
      <c r="K4014" t="s">
        <v>94</v>
      </c>
      <c r="L4014" t="s">
        <v>95</v>
      </c>
      <c r="M4014" t="s">
        <v>156</v>
      </c>
      <c r="N4014" s="1">
        <v>42514</v>
      </c>
      <c r="O4014" t="s">
        <v>833</v>
      </c>
      <c r="P4014" t="s">
        <v>834</v>
      </c>
      <c r="Q4014" t="s">
        <v>774</v>
      </c>
      <c r="R4014">
        <v>39</v>
      </c>
      <c r="S4014" t="s">
        <v>295</v>
      </c>
      <c r="T4014" s="2">
        <v>0.1</v>
      </c>
      <c r="U4014" t="s">
        <v>127</v>
      </c>
      <c r="V4014" t="s">
        <v>295</v>
      </c>
      <c r="W4014" t="s">
        <v>838</v>
      </c>
      <c r="X4014" t="s">
        <v>1806</v>
      </c>
    </row>
    <row r="4015" spans="1:24" x14ac:dyDescent="0.3">
      <c r="A4015" t="s">
        <v>1035</v>
      </c>
      <c r="B4015" s="1">
        <v>42492</v>
      </c>
      <c r="C4015" t="s">
        <v>2694</v>
      </c>
      <c r="D4015" t="s">
        <v>195</v>
      </c>
      <c r="E4015" t="s">
        <v>46</v>
      </c>
      <c r="F4015" t="s">
        <v>47</v>
      </c>
      <c r="G4015" t="s">
        <v>134</v>
      </c>
      <c r="H4015" t="s">
        <v>48</v>
      </c>
      <c r="I4015" t="s">
        <v>121</v>
      </c>
      <c r="J4015" t="s">
        <v>373</v>
      </c>
      <c r="K4015" t="s">
        <v>94</v>
      </c>
      <c r="L4015" t="s">
        <v>34</v>
      </c>
      <c r="M4015" t="s">
        <v>156</v>
      </c>
      <c r="N4015" s="1">
        <v>42494</v>
      </c>
      <c r="O4015" t="s">
        <v>374</v>
      </c>
      <c r="P4015" t="s">
        <v>375</v>
      </c>
      <c r="Q4015" t="s">
        <v>376</v>
      </c>
      <c r="R4015">
        <v>36</v>
      </c>
      <c r="S4015" t="s">
        <v>4941</v>
      </c>
      <c r="T4015" s="2">
        <v>0.03</v>
      </c>
      <c r="U4015" t="s">
        <v>4942</v>
      </c>
      <c r="V4015" t="s">
        <v>4943</v>
      </c>
      <c r="W4015" t="s">
        <v>380</v>
      </c>
      <c r="X4015" t="s">
        <v>4944</v>
      </c>
    </row>
    <row r="4016" spans="1:24" x14ac:dyDescent="0.3">
      <c r="A4016" t="s">
        <v>1035</v>
      </c>
      <c r="B4016" s="1">
        <v>41914</v>
      </c>
      <c r="C4016" t="s">
        <v>894</v>
      </c>
      <c r="D4016" t="s">
        <v>895</v>
      </c>
      <c r="E4016" t="s">
        <v>27</v>
      </c>
      <c r="F4016" t="s">
        <v>28</v>
      </c>
      <c r="G4016" t="s">
        <v>91</v>
      </c>
      <c r="H4016" t="s">
        <v>289</v>
      </c>
      <c r="I4016" t="s">
        <v>92</v>
      </c>
      <c r="J4016" t="s">
        <v>290</v>
      </c>
      <c r="K4016" t="s">
        <v>33</v>
      </c>
      <c r="L4016" t="s">
        <v>34</v>
      </c>
      <c r="M4016" t="s">
        <v>156</v>
      </c>
      <c r="N4016" s="1">
        <v>41916</v>
      </c>
      <c r="O4016" t="s">
        <v>291</v>
      </c>
      <c r="P4016" t="s">
        <v>292</v>
      </c>
      <c r="Q4016" t="s">
        <v>293</v>
      </c>
      <c r="R4016">
        <v>22</v>
      </c>
      <c r="S4016" t="s">
        <v>5241</v>
      </c>
      <c r="T4016" s="2">
        <v>0.1</v>
      </c>
      <c r="U4016" t="s">
        <v>4735</v>
      </c>
      <c r="V4016" t="s">
        <v>5242</v>
      </c>
      <c r="W4016" t="s">
        <v>165</v>
      </c>
      <c r="X4016" t="s">
        <v>5243</v>
      </c>
    </row>
    <row r="4017" spans="1:24" x14ac:dyDescent="0.3">
      <c r="A4017" t="s">
        <v>1035</v>
      </c>
      <c r="B4017" s="1">
        <v>42512</v>
      </c>
      <c r="C4017" t="s">
        <v>643</v>
      </c>
      <c r="D4017" t="s">
        <v>133</v>
      </c>
      <c r="E4017" t="s">
        <v>27</v>
      </c>
      <c r="F4017" t="s">
        <v>28</v>
      </c>
      <c r="G4017" t="s">
        <v>77</v>
      </c>
      <c r="H4017" t="s">
        <v>62</v>
      </c>
      <c r="I4017" t="s">
        <v>92</v>
      </c>
      <c r="J4017" t="s">
        <v>885</v>
      </c>
      <c r="K4017" t="s">
        <v>94</v>
      </c>
      <c r="L4017" t="s">
        <v>95</v>
      </c>
      <c r="M4017" t="s">
        <v>35</v>
      </c>
      <c r="N4017" s="1">
        <v>42514</v>
      </c>
      <c r="O4017" t="s">
        <v>886</v>
      </c>
      <c r="P4017" t="s">
        <v>295</v>
      </c>
      <c r="Q4017" t="s">
        <v>887</v>
      </c>
      <c r="R4017">
        <v>19</v>
      </c>
      <c r="S4017" t="s">
        <v>5974</v>
      </c>
      <c r="T4017" s="2">
        <v>0.03</v>
      </c>
      <c r="U4017" t="s">
        <v>127</v>
      </c>
      <c r="V4017" t="s">
        <v>295</v>
      </c>
      <c r="W4017" t="s">
        <v>891</v>
      </c>
      <c r="X4017" t="s">
        <v>1806</v>
      </c>
    </row>
    <row r="4018" spans="1:24" x14ac:dyDescent="0.3">
      <c r="A4018" t="s">
        <v>1035</v>
      </c>
      <c r="B4018" s="1">
        <v>42439</v>
      </c>
      <c r="C4018" t="s">
        <v>6881</v>
      </c>
      <c r="D4018" t="s">
        <v>1468</v>
      </c>
      <c r="E4018" t="s">
        <v>27</v>
      </c>
      <c r="F4018" t="s">
        <v>28</v>
      </c>
      <c r="G4018" t="s">
        <v>91</v>
      </c>
      <c r="H4018" t="s">
        <v>433</v>
      </c>
      <c r="I4018" t="s">
        <v>63</v>
      </c>
      <c r="J4018" t="s">
        <v>478</v>
      </c>
      <c r="K4018" t="s">
        <v>33</v>
      </c>
      <c r="L4018" t="s">
        <v>392</v>
      </c>
      <c r="M4018" t="s">
        <v>393</v>
      </c>
      <c r="N4018" s="1">
        <v>42440</v>
      </c>
      <c r="O4018" t="s">
        <v>479</v>
      </c>
      <c r="P4018" t="s">
        <v>480</v>
      </c>
      <c r="Q4018" t="s">
        <v>98</v>
      </c>
      <c r="R4018">
        <v>42</v>
      </c>
      <c r="S4018" t="s">
        <v>1550</v>
      </c>
      <c r="T4018" s="2">
        <v>0</v>
      </c>
      <c r="U4018" t="s">
        <v>3877</v>
      </c>
      <c r="V4018" t="s">
        <v>6882</v>
      </c>
      <c r="W4018" t="s">
        <v>224</v>
      </c>
      <c r="X4018" t="s">
        <v>5666</v>
      </c>
    </row>
    <row r="4019" spans="1:24" x14ac:dyDescent="0.3">
      <c r="A4019" t="s">
        <v>1035</v>
      </c>
      <c r="B4019" s="1">
        <v>42512</v>
      </c>
      <c r="C4019" t="s">
        <v>643</v>
      </c>
      <c r="D4019" t="s">
        <v>133</v>
      </c>
      <c r="E4019" t="s">
        <v>27</v>
      </c>
      <c r="F4019" t="s">
        <v>28</v>
      </c>
      <c r="G4019" t="s">
        <v>91</v>
      </c>
      <c r="H4019" t="s">
        <v>62</v>
      </c>
      <c r="I4019" t="s">
        <v>196</v>
      </c>
      <c r="J4019" t="s">
        <v>885</v>
      </c>
      <c r="K4019" t="s">
        <v>94</v>
      </c>
      <c r="L4019" t="s">
        <v>34</v>
      </c>
      <c r="M4019" t="s">
        <v>35</v>
      </c>
      <c r="N4019" s="1">
        <v>42514</v>
      </c>
      <c r="O4019" t="s">
        <v>886</v>
      </c>
      <c r="P4019" t="s">
        <v>295</v>
      </c>
      <c r="Q4019" t="s">
        <v>887</v>
      </c>
      <c r="R4019">
        <v>42</v>
      </c>
      <c r="S4019" t="s">
        <v>295</v>
      </c>
      <c r="T4019" s="2">
        <v>0</v>
      </c>
      <c r="U4019" t="s">
        <v>127</v>
      </c>
      <c r="V4019" t="s">
        <v>295</v>
      </c>
      <c r="W4019" t="s">
        <v>891</v>
      </c>
      <c r="X4019" t="s">
        <v>1806</v>
      </c>
    </row>
    <row r="4020" spans="1:24" x14ac:dyDescent="0.3">
      <c r="A4020" t="s">
        <v>1035</v>
      </c>
      <c r="B4020" s="1">
        <v>41649</v>
      </c>
      <c r="C4020" t="s">
        <v>1671</v>
      </c>
      <c r="D4020" t="s">
        <v>306</v>
      </c>
      <c r="E4020" t="s">
        <v>46</v>
      </c>
      <c r="F4020" t="s">
        <v>47</v>
      </c>
      <c r="G4020" t="s">
        <v>134</v>
      </c>
      <c r="H4020" t="s">
        <v>107</v>
      </c>
      <c r="I4020" t="s">
        <v>31</v>
      </c>
      <c r="J4020" t="s">
        <v>1388</v>
      </c>
      <c r="K4020" t="s">
        <v>33</v>
      </c>
      <c r="L4020" t="s">
        <v>392</v>
      </c>
      <c r="M4020" t="s">
        <v>393</v>
      </c>
      <c r="N4020" s="1">
        <v>41650</v>
      </c>
      <c r="O4020" t="s">
        <v>1389</v>
      </c>
      <c r="P4020" t="s">
        <v>1390</v>
      </c>
      <c r="Q4020" t="s">
        <v>1391</v>
      </c>
      <c r="R4020">
        <v>44</v>
      </c>
      <c r="S4020" t="s">
        <v>7984</v>
      </c>
      <c r="T4020" s="2">
        <v>0.03</v>
      </c>
      <c r="U4020" t="s">
        <v>768</v>
      </c>
      <c r="V4020" t="s">
        <v>7985</v>
      </c>
      <c r="W4020" t="s">
        <v>812</v>
      </c>
      <c r="X4020" t="s">
        <v>7986</v>
      </c>
    </row>
    <row r="4021" spans="1:24" x14ac:dyDescent="0.3">
      <c r="A4021" t="s">
        <v>1035</v>
      </c>
      <c r="B4021" s="1">
        <v>42600</v>
      </c>
      <c r="C4021" t="s">
        <v>3936</v>
      </c>
      <c r="D4021" t="s">
        <v>162</v>
      </c>
      <c r="E4021" t="s">
        <v>46</v>
      </c>
      <c r="F4021" t="s">
        <v>47</v>
      </c>
      <c r="G4021" t="s">
        <v>77</v>
      </c>
      <c r="H4021" t="s">
        <v>107</v>
      </c>
      <c r="I4021" t="s">
        <v>63</v>
      </c>
      <c r="J4021" t="s">
        <v>1089</v>
      </c>
      <c r="K4021" t="s">
        <v>94</v>
      </c>
      <c r="L4021" t="s">
        <v>34</v>
      </c>
      <c r="M4021" t="s">
        <v>35</v>
      </c>
      <c r="N4021" s="1">
        <v>42604</v>
      </c>
      <c r="O4021" t="s">
        <v>1090</v>
      </c>
      <c r="P4021" t="s">
        <v>1091</v>
      </c>
      <c r="Q4021" t="s">
        <v>1092</v>
      </c>
      <c r="R4021">
        <v>34</v>
      </c>
      <c r="S4021" t="s">
        <v>10816</v>
      </c>
      <c r="T4021" s="2">
        <v>0.06</v>
      </c>
      <c r="U4021" t="s">
        <v>7643</v>
      </c>
      <c r="V4021" t="s">
        <v>3038</v>
      </c>
      <c r="W4021" t="s">
        <v>1094</v>
      </c>
      <c r="X4021" t="s">
        <v>10817</v>
      </c>
    </row>
    <row r="4022" spans="1:24" x14ac:dyDescent="0.3">
      <c r="A4022" t="s">
        <v>1035</v>
      </c>
      <c r="B4022" s="1">
        <v>42512</v>
      </c>
      <c r="C4022" t="s">
        <v>643</v>
      </c>
      <c r="D4022" t="s">
        <v>133</v>
      </c>
      <c r="E4022" t="s">
        <v>27</v>
      </c>
      <c r="F4022" t="s">
        <v>28</v>
      </c>
      <c r="G4022" t="s">
        <v>134</v>
      </c>
      <c r="H4022" t="s">
        <v>62</v>
      </c>
      <c r="I4022" t="s">
        <v>31</v>
      </c>
      <c r="J4022" t="s">
        <v>832</v>
      </c>
      <c r="K4022" t="s">
        <v>94</v>
      </c>
      <c r="L4022" t="s">
        <v>34</v>
      </c>
      <c r="M4022" t="s">
        <v>35</v>
      </c>
      <c r="N4022" s="1">
        <v>42514</v>
      </c>
      <c r="O4022" t="s">
        <v>833</v>
      </c>
      <c r="P4022" t="s">
        <v>834</v>
      </c>
      <c r="Q4022" t="s">
        <v>774</v>
      </c>
      <c r="R4022">
        <v>27</v>
      </c>
      <c r="S4022" t="s">
        <v>295</v>
      </c>
      <c r="T4022" s="2">
        <v>0</v>
      </c>
      <c r="U4022" t="s">
        <v>127</v>
      </c>
      <c r="V4022" t="s">
        <v>295</v>
      </c>
      <c r="W4022" t="s">
        <v>838</v>
      </c>
      <c r="X4022" t="s">
        <v>1806</v>
      </c>
    </row>
    <row r="4023" spans="1:24" x14ac:dyDescent="0.3">
      <c r="A4023" t="s">
        <v>1035</v>
      </c>
      <c r="B4023" s="1">
        <v>42512</v>
      </c>
      <c r="C4023" t="s">
        <v>643</v>
      </c>
      <c r="D4023" t="s">
        <v>133</v>
      </c>
      <c r="E4023" t="s">
        <v>27</v>
      </c>
      <c r="F4023" t="s">
        <v>28</v>
      </c>
      <c r="G4023" t="s">
        <v>134</v>
      </c>
      <c r="H4023" t="s">
        <v>62</v>
      </c>
      <c r="I4023" t="s">
        <v>92</v>
      </c>
      <c r="J4023" t="s">
        <v>885</v>
      </c>
      <c r="K4023" t="s">
        <v>94</v>
      </c>
      <c r="L4023" t="s">
        <v>95</v>
      </c>
      <c r="M4023" t="s">
        <v>35</v>
      </c>
      <c r="N4023" s="1">
        <v>42514</v>
      </c>
      <c r="O4023" t="s">
        <v>886</v>
      </c>
      <c r="P4023" t="s">
        <v>295</v>
      </c>
      <c r="Q4023" t="s">
        <v>887</v>
      </c>
      <c r="R4023">
        <v>34</v>
      </c>
      <c r="S4023" t="s">
        <v>295</v>
      </c>
      <c r="T4023" s="2">
        <v>0.03</v>
      </c>
      <c r="U4023" t="s">
        <v>127</v>
      </c>
      <c r="V4023" t="s">
        <v>295</v>
      </c>
      <c r="W4023" t="s">
        <v>891</v>
      </c>
      <c r="X4023" t="s">
        <v>1806</v>
      </c>
    </row>
    <row r="4024" spans="1:24" x14ac:dyDescent="0.3">
      <c r="A4024" t="s">
        <v>1171</v>
      </c>
      <c r="B4024" s="1">
        <v>41506</v>
      </c>
      <c r="C4024" t="s">
        <v>1172</v>
      </c>
      <c r="D4024" t="s">
        <v>174</v>
      </c>
      <c r="E4024" t="s">
        <v>27</v>
      </c>
      <c r="F4024" t="s">
        <v>28</v>
      </c>
      <c r="G4024" t="s">
        <v>91</v>
      </c>
      <c r="H4024" t="s">
        <v>78</v>
      </c>
      <c r="I4024" t="s">
        <v>121</v>
      </c>
      <c r="J4024" t="s">
        <v>1173</v>
      </c>
      <c r="K4024" t="s">
        <v>94</v>
      </c>
      <c r="L4024" t="s">
        <v>34</v>
      </c>
      <c r="M4024" t="s">
        <v>35</v>
      </c>
      <c r="N4024" s="1">
        <v>41508</v>
      </c>
      <c r="O4024" t="s">
        <v>1174</v>
      </c>
      <c r="P4024" t="s">
        <v>1175</v>
      </c>
      <c r="Q4024" t="s">
        <v>1176</v>
      </c>
      <c r="R4024">
        <v>50</v>
      </c>
      <c r="S4024" t="s">
        <v>1177</v>
      </c>
      <c r="T4024" s="2">
        <v>7.0000000000000007E-2</v>
      </c>
      <c r="U4024" t="s">
        <v>1178</v>
      </c>
      <c r="V4024" t="s">
        <v>1179</v>
      </c>
      <c r="W4024" t="s">
        <v>1180</v>
      </c>
      <c r="X4024" t="s">
        <v>1181</v>
      </c>
    </row>
    <row r="4025" spans="1:24" x14ac:dyDescent="0.3">
      <c r="A4025" t="s">
        <v>1171</v>
      </c>
      <c r="B4025" s="1">
        <v>41409</v>
      </c>
      <c r="C4025" t="s">
        <v>2004</v>
      </c>
      <c r="D4025" t="s">
        <v>399</v>
      </c>
      <c r="E4025" t="s">
        <v>27</v>
      </c>
      <c r="F4025" t="s">
        <v>28</v>
      </c>
      <c r="G4025" t="s">
        <v>91</v>
      </c>
      <c r="H4025" t="s">
        <v>62</v>
      </c>
      <c r="I4025" t="s">
        <v>63</v>
      </c>
      <c r="J4025" t="s">
        <v>611</v>
      </c>
      <c r="K4025" t="s">
        <v>94</v>
      </c>
      <c r="L4025" t="s">
        <v>34</v>
      </c>
      <c r="M4025" t="s">
        <v>35</v>
      </c>
      <c r="N4025" s="1">
        <v>41410</v>
      </c>
      <c r="O4025" t="s">
        <v>612</v>
      </c>
      <c r="P4025" t="s">
        <v>613</v>
      </c>
      <c r="Q4025" t="s">
        <v>614</v>
      </c>
      <c r="R4025">
        <v>32</v>
      </c>
      <c r="S4025" t="s">
        <v>5911</v>
      </c>
      <c r="T4025" s="2">
        <v>0.1</v>
      </c>
      <c r="U4025" t="s">
        <v>5912</v>
      </c>
      <c r="V4025" t="s">
        <v>5913</v>
      </c>
      <c r="W4025" t="s">
        <v>618</v>
      </c>
      <c r="X4025" t="s">
        <v>5914</v>
      </c>
    </row>
    <row r="4026" spans="1:24" x14ac:dyDescent="0.3">
      <c r="A4026" t="s">
        <v>1171</v>
      </c>
      <c r="B4026" s="1">
        <v>42636</v>
      </c>
      <c r="C4026" t="s">
        <v>7457</v>
      </c>
      <c r="D4026" t="s">
        <v>1098</v>
      </c>
      <c r="E4026" t="s">
        <v>27</v>
      </c>
      <c r="F4026" t="s">
        <v>28</v>
      </c>
      <c r="G4026" t="s">
        <v>91</v>
      </c>
      <c r="H4026" t="s">
        <v>78</v>
      </c>
      <c r="I4026" t="s">
        <v>92</v>
      </c>
      <c r="J4026" t="s">
        <v>1853</v>
      </c>
      <c r="K4026" t="s">
        <v>94</v>
      </c>
      <c r="L4026" t="s">
        <v>34</v>
      </c>
      <c r="M4026" t="s">
        <v>35</v>
      </c>
      <c r="N4026" s="1">
        <v>42639</v>
      </c>
      <c r="O4026" t="s">
        <v>1854</v>
      </c>
      <c r="P4026" t="s">
        <v>1855</v>
      </c>
      <c r="Q4026" t="s">
        <v>1856</v>
      </c>
      <c r="R4026">
        <v>41</v>
      </c>
      <c r="S4026" t="s">
        <v>7458</v>
      </c>
      <c r="T4026" s="2">
        <v>0.04</v>
      </c>
      <c r="U4026" t="s">
        <v>7459</v>
      </c>
      <c r="V4026" t="s">
        <v>7460</v>
      </c>
      <c r="W4026" t="s">
        <v>165</v>
      </c>
      <c r="X4026" t="s">
        <v>7461</v>
      </c>
    </row>
    <row r="4027" spans="1:24" x14ac:dyDescent="0.3">
      <c r="A4027" t="s">
        <v>1171</v>
      </c>
      <c r="B4027" s="1">
        <v>42661</v>
      </c>
      <c r="C4027" t="s">
        <v>132</v>
      </c>
      <c r="D4027" t="s">
        <v>133</v>
      </c>
      <c r="E4027" t="s">
        <v>27</v>
      </c>
      <c r="F4027" t="s">
        <v>28</v>
      </c>
      <c r="G4027" t="s">
        <v>77</v>
      </c>
      <c r="H4027" t="s">
        <v>62</v>
      </c>
      <c r="I4027" t="s">
        <v>121</v>
      </c>
      <c r="J4027" t="s">
        <v>853</v>
      </c>
      <c r="K4027" t="s">
        <v>94</v>
      </c>
      <c r="L4027" t="s">
        <v>34</v>
      </c>
      <c r="M4027" t="s">
        <v>35</v>
      </c>
      <c r="N4027" s="1">
        <v>42663</v>
      </c>
      <c r="O4027" t="s">
        <v>854</v>
      </c>
      <c r="P4027" t="s">
        <v>855</v>
      </c>
      <c r="Q4027" t="s">
        <v>856</v>
      </c>
      <c r="R4027">
        <v>10</v>
      </c>
      <c r="S4027" t="s">
        <v>10304</v>
      </c>
      <c r="T4027" s="2">
        <v>0.01</v>
      </c>
      <c r="U4027" t="s">
        <v>10305</v>
      </c>
      <c r="V4027" t="s">
        <v>10306</v>
      </c>
      <c r="W4027" t="s">
        <v>618</v>
      </c>
      <c r="X4027" t="s">
        <v>10307</v>
      </c>
    </row>
    <row r="4028" spans="1:24" x14ac:dyDescent="0.3">
      <c r="A4028" t="s">
        <v>1171</v>
      </c>
      <c r="B4028" s="1">
        <v>42037</v>
      </c>
      <c r="C4028" t="s">
        <v>2488</v>
      </c>
      <c r="D4028" t="s">
        <v>204</v>
      </c>
      <c r="E4028" t="s">
        <v>27</v>
      </c>
      <c r="F4028" t="s">
        <v>28</v>
      </c>
      <c r="G4028" t="s">
        <v>29</v>
      </c>
      <c r="H4028" t="s">
        <v>205</v>
      </c>
      <c r="I4028" t="s">
        <v>63</v>
      </c>
      <c r="J4028" t="s">
        <v>1853</v>
      </c>
      <c r="K4028" t="s">
        <v>94</v>
      </c>
      <c r="L4028" t="s">
        <v>109</v>
      </c>
      <c r="M4028" t="s">
        <v>156</v>
      </c>
      <c r="N4028" s="1">
        <v>42038</v>
      </c>
      <c r="O4028" t="s">
        <v>1854</v>
      </c>
      <c r="P4028" t="s">
        <v>1855</v>
      </c>
      <c r="Q4028" t="s">
        <v>1856</v>
      </c>
      <c r="R4028">
        <v>49</v>
      </c>
      <c r="S4028" t="s">
        <v>11073</v>
      </c>
      <c r="T4028" s="2">
        <v>0.08</v>
      </c>
      <c r="U4028" t="s">
        <v>11074</v>
      </c>
      <c r="V4028" t="s">
        <v>11075</v>
      </c>
      <c r="W4028" t="s">
        <v>165</v>
      </c>
      <c r="X4028" t="s">
        <v>11076</v>
      </c>
    </row>
    <row r="4029" spans="1:24" x14ac:dyDescent="0.3">
      <c r="A4029" t="s">
        <v>2574</v>
      </c>
      <c r="B4029" s="1">
        <v>42423</v>
      </c>
      <c r="C4029" t="s">
        <v>2575</v>
      </c>
      <c r="D4029" t="s">
        <v>2576</v>
      </c>
      <c r="E4029" t="s">
        <v>27</v>
      </c>
      <c r="F4029" t="s">
        <v>28</v>
      </c>
      <c r="G4029" t="s">
        <v>77</v>
      </c>
      <c r="H4029" t="s">
        <v>433</v>
      </c>
      <c r="I4029" t="s">
        <v>92</v>
      </c>
      <c r="J4029" t="s">
        <v>994</v>
      </c>
      <c r="K4029" t="s">
        <v>94</v>
      </c>
      <c r="L4029" t="s">
        <v>34</v>
      </c>
      <c r="M4029" t="s">
        <v>35</v>
      </c>
      <c r="N4029" s="1">
        <v>42425</v>
      </c>
      <c r="O4029" t="s">
        <v>995</v>
      </c>
      <c r="P4029" t="s">
        <v>996</v>
      </c>
      <c r="Q4029" t="s">
        <v>997</v>
      </c>
      <c r="R4029">
        <v>32</v>
      </c>
      <c r="S4029" t="s">
        <v>2577</v>
      </c>
      <c r="T4029" s="2">
        <v>0.09</v>
      </c>
      <c r="U4029" t="s">
        <v>326</v>
      </c>
      <c r="V4029" t="s">
        <v>2578</v>
      </c>
      <c r="W4029" t="s">
        <v>1001</v>
      </c>
      <c r="X4029" t="s">
        <v>2579</v>
      </c>
    </row>
    <row r="4030" spans="1:24" x14ac:dyDescent="0.3">
      <c r="A4030" t="s">
        <v>2574</v>
      </c>
      <c r="B4030" s="1">
        <v>41895</v>
      </c>
      <c r="C4030" t="s">
        <v>798</v>
      </c>
      <c r="D4030" t="s">
        <v>61</v>
      </c>
      <c r="E4030" t="s">
        <v>27</v>
      </c>
      <c r="F4030" t="s">
        <v>28</v>
      </c>
      <c r="G4030" t="s">
        <v>134</v>
      </c>
      <c r="H4030" t="s">
        <v>62</v>
      </c>
      <c r="I4030" t="s">
        <v>196</v>
      </c>
      <c r="J4030" t="s">
        <v>400</v>
      </c>
      <c r="K4030" t="s">
        <v>94</v>
      </c>
      <c r="L4030" t="s">
        <v>95</v>
      </c>
      <c r="M4030" t="s">
        <v>156</v>
      </c>
      <c r="N4030" s="1">
        <v>41899</v>
      </c>
      <c r="O4030" t="s">
        <v>401</v>
      </c>
      <c r="P4030" t="s">
        <v>402</v>
      </c>
      <c r="Q4030" t="s">
        <v>403</v>
      </c>
      <c r="R4030">
        <v>35</v>
      </c>
      <c r="S4030" t="s">
        <v>5750</v>
      </c>
      <c r="T4030" s="2">
        <v>0.01</v>
      </c>
      <c r="U4030" t="s">
        <v>5751</v>
      </c>
      <c r="V4030" t="s">
        <v>5752</v>
      </c>
      <c r="W4030" t="s">
        <v>407</v>
      </c>
      <c r="X4030" t="s">
        <v>5753</v>
      </c>
    </row>
    <row r="4031" spans="1:24" x14ac:dyDescent="0.3">
      <c r="A4031" t="s">
        <v>2574</v>
      </c>
      <c r="B4031" s="1">
        <v>42700</v>
      </c>
      <c r="C4031" t="s">
        <v>2847</v>
      </c>
      <c r="D4031" t="s">
        <v>1213</v>
      </c>
      <c r="E4031" t="s">
        <v>27</v>
      </c>
      <c r="F4031" t="s">
        <v>28</v>
      </c>
      <c r="G4031" t="s">
        <v>77</v>
      </c>
      <c r="H4031" t="s">
        <v>62</v>
      </c>
      <c r="I4031" t="s">
        <v>63</v>
      </c>
      <c r="J4031" t="s">
        <v>1377</v>
      </c>
      <c r="K4031" t="s">
        <v>94</v>
      </c>
      <c r="L4031" t="s">
        <v>34</v>
      </c>
      <c r="M4031" t="s">
        <v>35</v>
      </c>
      <c r="N4031" s="1">
        <v>42704</v>
      </c>
      <c r="O4031" t="s">
        <v>3451</v>
      </c>
      <c r="P4031" t="s">
        <v>2368</v>
      </c>
      <c r="Q4031" t="s">
        <v>260</v>
      </c>
      <c r="R4031">
        <v>19</v>
      </c>
      <c r="S4031" t="s">
        <v>6096</v>
      </c>
      <c r="T4031" s="2">
        <v>0.09</v>
      </c>
      <c r="U4031" t="s">
        <v>3561</v>
      </c>
      <c r="V4031" t="s">
        <v>5581</v>
      </c>
      <c r="W4031" t="s">
        <v>774</v>
      </c>
      <c r="X4031" t="s">
        <v>6097</v>
      </c>
    </row>
    <row r="4032" spans="1:24" x14ac:dyDescent="0.3">
      <c r="A4032" t="s">
        <v>2574</v>
      </c>
      <c r="B4032" s="1">
        <v>42386</v>
      </c>
      <c r="C4032" t="s">
        <v>1743</v>
      </c>
      <c r="D4032" t="s">
        <v>61</v>
      </c>
      <c r="E4032" t="s">
        <v>27</v>
      </c>
      <c r="F4032" t="s">
        <v>28</v>
      </c>
      <c r="G4032" t="s">
        <v>77</v>
      </c>
      <c r="H4032" t="s">
        <v>62</v>
      </c>
      <c r="I4032" t="s">
        <v>31</v>
      </c>
      <c r="J4032" t="s">
        <v>197</v>
      </c>
      <c r="K4032" t="s">
        <v>94</v>
      </c>
      <c r="L4032" t="s">
        <v>109</v>
      </c>
      <c r="M4032" t="s">
        <v>35</v>
      </c>
      <c r="N4032" s="1">
        <v>42388</v>
      </c>
      <c r="O4032" t="s">
        <v>198</v>
      </c>
      <c r="P4032" t="s">
        <v>37</v>
      </c>
      <c r="Q4032" t="s">
        <v>57</v>
      </c>
      <c r="R4032">
        <v>23</v>
      </c>
      <c r="S4032" t="s">
        <v>8020</v>
      </c>
      <c r="T4032" s="2">
        <v>0.01</v>
      </c>
      <c r="U4032" t="s">
        <v>467</v>
      </c>
      <c r="V4032" t="s">
        <v>7308</v>
      </c>
      <c r="W4032" t="s">
        <v>116</v>
      </c>
      <c r="X4032" t="s">
        <v>8021</v>
      </c>
    </row>
    <row r="4033" spans="1:24" x14ac:dyDescent="0.3">
      <c r="A4033" t="s">
        <v>2574</v>
      </c>
      <c r="B4033" s="1">
        <v>42174</v>
      </c>
      <c r="C4033" t="s">
        <v>9621</v>
      </c>
      <c r="D4033" t="s">
        <v>306</v>
      </c>
      <c r="E4033" t="s">
        <v>46</v>
      </c>
      <c r="F4033" t="s">
        <v>47</v>
      </c>
      <c r="G4033" t="s">
        <v>134</v>
      </c>
      <c r="H4033" t="s">
        <v>107</v>
      </c>
      <c r="I4033" t="s">
        <v>31</v>
      </c>
      <c r="J4033" t="s">
        <v>400</v>
      </c>
      <c r="K4033" t="s">
        <v>94</v>
      </c>
      <c r="L4033" t="s">
        <v>34</v>
      </c>
      <c r="M4033" t="s">
        <v>35</v>
      </c>
      <c r="N4033" s="1">
        <v>42176</v>
      </c>
      <c r="O4033" t="s">
        <v>401</v>
      </c>
      <c r="P4033" t="s">
        <v>402</v>
      </c>
      <c r="Q4033" t="s">
        <v>403</v>
      </c>
      <c r="R4033">
        <v>48</v>
      </c>
      <c r="S4033" t="s">
        <v>9622</v>
      </c>
      <c r="T4033" s="2">
        <v>0.02</v>
      </c>
      <c r="U4033" t="s">
        <v>9623</v>
      </c>
      <c r="V4033" t="s">
        <v>9624</v>
      </c>
      <c r="W4033" t="s">
        <v>407</v>
      </c>
      <c r="X4033" t="s">
        <v>6708</v>
      </c>
    </row>
    <row r="4034" spans="1:24" x14ac:dyDescent="0.3">
      <c r="A4034" t="s">
        <v>2574</v>
      </c>
      <c r="B4034" s="1">
        <v>42495</v>
      </c>
      <c r="C4034" t="s">
        <v>1643</v>
      </c>
      <c r="D4034" t="s">
        <v>1617</v>
      </c>
      <c r="E4034" t="s">
        <v>27</v>
      </c>
      <c r="F4034" t="s">
        <v>28</v>
      </c>
      <c r="G4034" t="s">
        <v>134</v>
      </c>
      <c r="H4034" t="s">
        <v>78</v>
      </c>
      <c r="I4034" t="s">
        <v>31</v>
      </c>
      <c r="J4034" t="s">
        <v>253</v>
      </c>
      <c r="K4034" t="s">
        <v>94</v>
      </c>
      <c r="L4034" t="s">
        <v>95</v>
      </c>
      <c r="M4034" t="s">
        <v>35</v>
      </c>
      <c r="N4034" s="1">
        <v>42497</v>
      </c>
      <c r="O4034" t="s">
        <v>254</v>
      </c>
      <c r="P4034" t="s">
        <v>255</v>
      </c>
      <c r="Q4034" t="s">
        <v>256</v>
      </c>
      <c r="R4034">
        <v>22</v>
      </c>
      <c r="S4034" t="s">
        <v>11366</v>
      </c>
      <c r="T4034" s="2">
        <v>0.04</v>
      </c>
      <c r="U4034" t="s">
        <v>2585</v>
      </c>
      <c r="V4034" t="s">
        <v>2381</v>
      </c>
      <c r="W4034" t="s">
        <v>260</v>
      </c>
      <c r="X4034" t="s">
        <v>11367</v>
      </c>
    </row>
    <row r="4035" spans="1:24" x14ac:dyDescent="0.3">
      <c r="A4035" t="s">
        <v>2574</v>
      </c>
      <c r="B4035" s="1">
        <v>42234</v>
      </c>
      <c r="C4035" t="s">
        <v>3209</v>
      </c>
      <c r="D4035" t="s">
        <v>935</v>
      </c>
      <c r="E4035" t="s">
        <v>27</v>
      </c>
      <c r="F4035" t="s">
        <v>28</v>
      </c>
      <c r="G4035" t="s">
        <v>134</v>
      </c>
      <c r="H4035" t="s">
        <v>433</v>
      </c>
      <c r="I4035" t="s">
        <v>31</v>
      </c>
      <c r="J4035" t="s">
        <v>206</v>
      </c>
      <c r="K4035" t="s">
        <v>94</v>
      </c>
      <c r="L4035" t="s">
        <v>34</v>
      </c>
      <c r="M4035" t="s">
        <v>35</v>
      </c>
      <c r="N4035" s="1">
        <v>42236</v>
      </c>
      <c r="O4035" t="s">
        <v>207</v>
      </c>
      <c r="P4035" t="s">
        <v>208</v>
      </c>
      <c r="Q4035" t="s">
        <v>125</v>
      </c>
      <c r="R4035">
        <v>47</v>
      </c>
      <c r="S4035" t="s">
        <v>6553</v>
      </c>
      <c r="T4035" s="2">
        <v>0</v>
      </c>
      <c r="U4035" t="s">
        <v>268</v>
      </c>
      <c r="V4035" t="s">
        <v>11879</v>
      </c>
      <c r="W4035" t="s">
        <v>212</v>
      </c>
      <c r="X4035" t="s">
        <v>11880</v>
      </c>
    </row>
    <row r="4036" spans="1:24" x14ac:dyDescent="0.3">
      <c r="A4036" t="s">
        <v>2447</v>
      </c>
      <c r="B4036" s="1">
        <v>42443</v>
      </c>
      <c r="C4036" t="s">
        <v>2448</v>
      </c>
      <c r="D4036" t="s">
        <v>240</v>
      </c>
      <c r="E4036" t="s">
        <v>27</v>
      </c>
      <c r="F4036" t="s">
        <v>28</v>
      </c>
      <c r="G4036" t="s">
        <v>134</v>
      </c>
      <c r="H4036" t="s">
        <v>241</v>
      </c>
      <c r="I4036" t="s">
        <v>31</v>
      </c>
      <c r="J4036" t="s">
        <v>2449</v>
      </c>
      <c r="K4036" t="s">
        <v>94</v>
      </c>
      <c r="L4036" t="s">
        <v>34</v>
      </c>
      <c r="M4036" t="s">
        <v>35</v>
      </c>
      <c r="N4036" s="1">
        <v>42447</v>
      </c>
      <c r="O4036" t="s">
        <v>1883</v>
      </c>
      <c r="P4036" t="s">
        <v>2450</v>
      </c>
      <c r="Q4036" t="s">
        <v>2451</v>
      </c>
      <c r="R4036">
        <v>11</v>
      </c>
      <c r="S4036" t="s">
        <v>2452</v>
      </c>
      <c r="T4036" s="2">
        <v>0.02</v>
      </c>
      <c r="U4036" t="s">
        <v>127</v>
      </c>
      <c r="V4036" t="s">
        <v>2453</v>
      </c>
      <c r="W4036" t="s">
        <v>2454</v>
      </c>
      <c r="X4036" t="s">
        <v>2455</v>
      </c>
    </row>
    <row r="4037" spans="1:24" x14ac:dyDescent="0.3">
      <c r="A4037" t="s">
        <v>2447</v>
      </c>
      <c r="B4037" s="1">
        <v>42419</v>
      </c>
      <c r="C4037" t="s">
        <v>155</v>
      </c>
      <c r="D4037" t="s">
        <v>26</v>
      </c>
      <c r="E4037" t="s">
        <v>27</v>
      </c>
      <c r="F4037" t="s">
        <v>28</v>
      </c>
      <c r="G4037" t="s">
        <v>77</v>
      </c>
      <c r="H4037" t="s">
        <v>30</v>
      </c>
      <c r="I4037" t="s">
        <v>31</v>
      </c>
      <c r="J4037" t="s">
        <v>985</v>
      </c>
      <c r="K4037" t="s">
        <v>94</v>
      </c>
      <c r="L4037" t="s">
        <v>95</v>
      </c>
      <c r="M4037" t="s">
        <v>35</v>
      </c>
      <c r="N4037" s="1">
        <v>42420</v>
      </c>
      <c r="O4037" t="s">
        <v>39</v>
      </c>
      <c r="P4037" t="s">
        <v>986</v>
      </c>
      <c r="Q4037" t="s">
        <v>489</v>
      </c>
      <c r="R4037">
        <v>44</v>
      </c>
      <c r="S4037" t="s">
        <v>2530</v>
      </c>
      <c r="T4037" s="2">
        <v>7.0000000000000007E-2</v>
      </c>
      <c r="U4037" t="s">
        <v>2531</v>
      </c>
      <c r="V4037" t="s">
        <v>2532</v>
      </c>
      <c r="W4037" t="s">
        <v>990</v>
      </c>
      <c r="X4037" t="s">
        <v>2533</v>
      </c>
    </row>
    <row r="4038" spans="1:24" x14ac:dyDescent="0.3">
      <c r="A4038" t="s">
        <v>2447</v>
      </c>
      <c r="B4038" s="1">
        <v>41460</v>
      </c>
      <c r="C4038" t="s">
        <v>2008</v>
      </c>
      <c r="D4038" t="s">
        <v>144</v>
      </c>
      <c r="E4038" t="s">
        <v>46</v>
      </c>
      <c r="F4038" t="s">
        <v>47</v>
      </c>
      <c r="G4038" t="s">
        <v>29</v>
      </c>
      <c r="H4038" t="s">
        <v>107</v>
      </c>
      <c r="I4038" t="s">
        <v>196</v>
      </c>
      <c r="J4038" t="s">
        <v>592</v>
      </c>
      <c r="K4038" t="s">
        <v>94</v>
      </c>
      <c r="L4038" t="s">
        <v>95</v>
      </c>
      <c r="M4038" t="s">
        <v>35</v>
      </c>
      <c r="N4038" s="1">
        <v>41462</v>
      </c>
      <c r="O4038" t="s">
        <v>593</v>
      </c>
      <c r="P4038" t="s">
        <v>594</v>
      </c>
      <c r="Q4038" t="s">
        <v>595</v>
      </c>
      <c r="R4038">
        <v>14</v>
      </c>
      <c r="S4038" t="s">
        <v>4880</v>
      </c>
      <c r="T4038" s="2">
        <v>0.09</v>
      </c>
      <c r="U4038" t="s">
        <v>4881</v>
      </c>
      <c r="V4038" t="s">
        <v>4882</v>
      </c>
      <c r="W4038" t="s">
        <v>376</v>
      </c>
      <c r="X4038" t="s">
        <v>4883</v>
      </c>
    </row>
    <row r="4039" spans="1:24" x14ac:dyDescent="0.3">
      <c r="A4039" t="s">
        <v>2447</v>
      </c>
      <c r="B4039" s="1">
        <v>42429</v>
      </c>
      <c r="C4039" t="s">
        <v>9705</v>
      </c>
      <c r="D4039" t="s">
        <v>61</v>
      </c>
      <c r="E4039" t="s">
        <v>27</v>
      </c>
      <c r="F4039" t="s">
        <v>28</v>
      </c>
      <c r="G4039" t="s">
        <v>29</v>
      </c>
      <c r="H4039" t="s">
        <v>62</v>
      </c>
      <c r="I4039" t="s">
        <v>121</v>
      </c>
      <c r="J4039" t="s">
        <v>1737</v>
      </c>
      <c r="K4039" t="s">
        <v>94</v>
      </c>
      <c r="L4039" t="s">
        <v>34</v>
      </c>
      <c r="M4039" t="s">
        <v>156</v>
      </c>
      <c r="N4039" s="1">
        <v>42429</v>
      </c>
      <c r="O4039" t="s">
        <v>1699</v>
      </c>
      <c r="P4039" t="s">
        <v>1738</v>
      </c>
      <c r="Q4039" t="s">
        <v>36</v>
      </c>
      <c r="R4039">
        <v>20</v>
      </c>
      <c r="S4039" t="s">
        <v>3980</v>
      </c>
      <c r="T4039" s="2">
        <v>0.1</v>
      </c>
      <c r="U4039" t="s">
        <v>3617</v>
      </c>
      <c r="V4039" t="s">
        <v>3023</v>
      </c>
      <c r="W4039" t="s">
        <v>112</v>
      </c>
      <c r="X4039" t="s">
        <v>6173</v>
      </c>
    </row>
    <row r="4040" spans="1:24" x14ac:dyDescent="0.3">
      <c r="A4040" t="s">
        <v>2447</v>
      </c>
      <c r="B4040" s="1">
        <v>42513</v>
      </c>
      <c r="C4040" t="s">
        <v>9859</v>
      </c>
      <c r="D4040" t="s">
        <v>280</v>
      </c>
      <c r="E4040" t="s">
        <v>27</v>
      </c>
      <c r="F4040" t="s">
        <v>28</v>
      </c>
      <c r="G4040" t="s">
        <v>134</v>
      </c>
      <c r="H4040" t="s">
        <v>281</v>
      </c>
      <c r="I4040" t="s">
        <v>92</v>
      </c>
      <c r="J4040" t="s">
        <v>985</v>
      </c>
      <c r="K4040" t="s">
        <v>94</v>
      </c>
      <c r="L4040" t="s">
        <v>34</v>
      </c>
      <c r="M4040" t="s">
        <v>35</v>
      </c>
      <c r="N4040" s="1">
        <v>42514</v>
      </c>
      <c r="O4040" t="s">
        <v>39</v>
      </c>
      <c r="P4040" t="s">
        <v>986</v>
      </c>
      <c r="Q4040" t="s">
        <v>489</v>
      </c>
      <c r="R4040">
        <v>23</v>
      </c>
      <c r="S4040" t="s">
        <v>9860</v>
      </c>
      <c r="T4040" s="2">
        <v>0.02</v>
      </c>
      <c r="U4040" t="s">
        <v>8687</v>
      </c>
      <c r="V4040" t="s">
        <v>9861</v>
      </c>
      <c r="W4040" t="s">
        <v>990</v>
      </c>
      <c r="X4040" t="s">
        <v>2533</v>
      </c>
    </row>
    <row r="4041" spans="1:24" x14ac:dyDescent="0.3">
      <c r="A4041" t="s">
        <v>2447</v>
      </c>
      <c r="B4041" s="1">
        <v>42513</v>
      </c>
      <c r="C4041" t="s">
        <v>9859</v>
      </c>
      <c r="D4041" t="s">
        <v>1232</v>
      </c>
      <c r="E4041" t="s">
        <v>27</v>
      </c>
      <c r="F4041" t="s">
        <v>28</v>
      </c>
      <c r="G4041" t="s">
        <v>29</v>
      </c>
      <c r="H4041" t="s">
        <v>281</v>
      </c>
      <c r="I4041" t="s">
        <v>92</v>
      </c>
      <c r="J4041" t="s">
        <v>985</v>
      </c>
      <c r="K4041" t="s">
        <v>94</v>
      </c>
      <c r="L4041" t="s">
        <v>95</v>
      </c>
      <c r="M4041" t="s">
        <v>35</v>
      </c>
      <c r="N4041" s="1">
        <v>42514</v>
      </c>
      <c r="O4041" t="s">
        <v>39</v>
      </c>
      <c r="P4041" t="s">
        <v>986</v>
      </c>
      <c r="Q4041" t="s">
        <v>489</v>
      </c>
      <c r="R4041">
        <v>43</v>
      </c>
      <c r="S4041" t="s">
        <v>9860</v>
      </c>
      <c r="T4041" s="2">
        <v>0.1</v>
      </c>
      <c r="U4041" t="s">
        <v>8687</v>
      </c>
      <c r="V4041" t="s">
        <v>9861</v>
      </c>
      <c r="W4041" t="s">
        <v>990</v>
      </c>
      <c r="X4041" t="s">
        <v>2533</v>
      </c>
    </row>
    <row r="4042" spans="1:24" x14ac:dyDescent="0.3">
      <c r="A4042" t="s">
        <v>2447</v>
      </c>
      <c r="B4042" s="1">
        <v>42705</v>
      </c>
      <c r="C4042" t="s">
        <v>477</v>
      </c>
      <c r="D4042" t="s">
        <v>465</v>
      </c>
      <c r="E4042" t="s">
        <v>27</v>
      </c>
      <c r="F4042" t="s">
        <v>28</v>
      </c>
      <c r="G4042" t="s">
        <v>134</v>
      </c>
      <c r="H4042" t="s">
        <v>205</v>
      </c>
      <c r="I4042" t="s">
        <v>31</v>
      </c>
      <c r="J4042" t="s">
        <v>229</v>
      </c>
      <c r="K4042" t="s">
        <v>33</v>
      </c>
      <c r="L4042" t="s">
        <v>34</v>
      </c>
      <c r="M4042" t="s">
        <v>35</v>
      </c>
      <c r="N4042" s="1">
        <v>42706</v>
      </c>
      <c r="O4042" t="s">
        <v>230</v>
      </c>
      <c r="P4042" t="s">
        <v>231</v>
      </c>
      <c r="Q4042" t="s">
        <v>232</v>
      </c>
      <c r="R4042">
        <v>48</v>
      </c>
      <c r="S4042" t="s">
        <v>11776</v>
      </c>
      <c r="T4042" s="2">
        <v>0.02</v>
      </c>
      <c r="U4042" t="s">
        <v>5293</v>
      </c>
      <c r="V4042" t="s">
        <v>11777</v>
      </c>
      <c r="W4042" t="s">
        <v>236</v>
      </c>
      <c r="X4042" t="s">
        <v>11778</v>
      </c>
    </row>
    <row r="4043" spans="1:24" x14ac:dyDescent="0.3">
      <c r="A4043" t="s">
        <v>2447</v>
      </c>
      <c r="B4043" s="1">
        <v>41894</v>
      </c>
      <c r="C4043" t="s">
        <v>1364</v>
      </c>
      <c r="D4043" t="s">
        <v>766</v>
      </c>
      <c r="E4043" t="s">
        <v>27</v>
      </c>
      <c r="F4043" t="s">
        <v>28</v>
      </c>
      <c r="G4043" t="s">
        <v>134</v>
      </c>
      <c r="H4043" t="s">
        <v>217</v>
      </c>
      <c r="I4043" t="s">
        <v>121</v>
      </c>
      <c r="J4043" t="s">
        <v>229</v>
      </c>
      <c r="K4043" t="s">
        <v>94</v>
      </c>
      <c r="L4043" t="s">
        <v>34</v>
      </c>
      <c r="M4043" t="s">
        <v>35</v>
      </c>
      <c r="N4043" s="1">
        <v>41895</v>
      </c>
      <c r="O4043" t="s">
        <v>230</v>
      </c>
      <c r="P4043" t="s">
        <v>231</v>
      </c>
      <c r="Q4043" t="s">
        <v>232</v>
      </c>
      <c r="R4043">
        <v>37</v>
      </c>
      <c r="S4043" t="s">
        <v>8957</v>
      </c>
      <c r="T4043" s="2">
        <v>0.01</v>
      </c>
      <c r="U4043" t="s">
        <v>12146</v>
      </c>
      <c r="V4043" t="s">
        <v>12147</v>
      </c>
      <c r="W4043" t="s">
        <v>236</v>
      </c>
      <c r="X4043" t="s">
        <v>12148</v>
      </c>
    </row>
    <row r="4044" spans="1:24" x14ac:dyDescent="0.3">
      <c r="A4044" t="s">
        <v>6395</v>
      </c>
      <c r="B4044" s="1">
        <v>42465</v>
      </c>
      <c r="C4044" t="s">
        <v>6396</v>
      </c>
      <c r="D4044" t="s">
        <v>591</v>
      </c>
      <c r="E4044" t="s">
        <v>27</v>
      </c>
      <c r="F4044" t="s">
        <v>28</v>
      </c>
      <c r="G4044" t="s">
        <v>29</v>
      </c>
      <c r="H4044" t="s">
        <v>241</v>
      </c>
      <c r="I4044" t="s">
        <v>121</v>
      </c>
      <c r="J4044" t="s">
        <v>532</v>
      </c>
      <c r="K4044" t="s">
        <v>94</v>
      </c>
      <c r="L4044" t="s">
        <v>95</v>
      </c>
      <c r="M4044" t="s">
        <v>35</v>
      </c>
      <c r="N4044" s="1">
        <v>42471</v>
      </c>
      <c r="O4044" t="s">
        <v>501</v>
      </c>
      <c r="P4044" t="s">
        <v>533</v>
      </c>
      <c r="Q4044" t="s">
        <v>534</v>
      </c>
      <c r="R4044">
        <v>10</v>
      </c>
      <c r="S4044" t="s">
        <v>6397</v>
      </c>
      <c r="T4044" s="2">
        <v>0.1</v>
      </c>
      <c r="U4044" t="s">
        <v>6398</v>
      </c>
      <c r="V4044" t="s">
        <v>3119</v>
      </c>
      <c r="W4044" t="s">
        <v>538</v>
      </c>
      <c r="X4044" t="s">
        <v>6399</v>
      </c>
    </row>
    <row r="4045" spans="1:24" x14ac:dyDescent="0.3">
      <c r="A4045" t="s">
        <v>6395</v>
      </c>
      <c r="B4045" s="1">
        <v>42292</v>
      </c>
      <c r="C4045" t="s">
        <v>1387</v>
      </c>
      <c r="D4045" t="s">
        <v>174</v>
      </c>
      <c r="E4045" t="s">
        <v>27</v>
      </c>
      <c r="F4045" t="s">
        <v>28</v>
      </c>
      <c r="G4045" t="s">
        <v>91</v>
      </c>
      <c r="H4045" t="s">
        <v>78</v>
      </c>
      <c r="I4045" t="s">
        <v>63</v>
      </c>
      <c r="J4045" t="s">
        <v>2750</v>
      </c>
      <c r="K4045" t="s">
        <v>94</v>
      </c>
      <c r="L4045" t="s">
        <v>95</v>
      </c>
      <c r="M4045" t="s">
        <v>35</v>
      </c>
      <c r="N4045" s="1">
        <v>42296</v>
      </c>
      <c r="O4045" t="s">
        <v>2751</v>
      </c>
      <c r="P4045" t="s">
        <v>724</v>
      </c>
      <c r="Q4045" t="s">
        <v>41</v>
      </c>
      <c r="R4045">
        <v>48</v>
      </c>
      <c r="S4045" t="s">
        <v>9154</v>
      </c>
      <c r="T4045" s="2">
        <v>0.1</v>
      </c>
      <c r="U4045" t="s">
        <v>127</v>
      </c>
      <c r="V4045" t="s">
        <v>9155</v>
      </c>
      <c r="W4045" t="s">
        <v>2754</v>
      </c>
      <c r="X4045" t="s">
        <v>9156</v>
      </c>
    </row>
    <row r="4046" spans="1:24" x14ac:dyDescent="0.3">
      <c r="A4046" t="s">
        <v>6395</v>
      </c>
      <c r="B4046" s="1">
        <v>42714</v>
      </c>
      <c r="C4046" t="s">
        <v>251</v>
      </c>
      <c r="D4046" t="s">
        <v>252</v>
      </c>
      <c r="E4046" t="s">
        <v>27</v>
      </c>
      <c r="F4046" t="s">
        <v>28</v>
      </c>
      <c r="G4046" t="s">
        <v>77</v>
      </c>
      <c r="H4046" t="s">
        <v>62</v>
      </c>
      <c r="I4046" t="s">
        <v>121</v>
      </c>
      <c r="J4046" t="s">
        <v>4142</v>
      </c>
      <c r="K4046" t="s">
        <v>94</v>
      </c>
      <c r="L4046" t="s">
        <v>95</v>
      </c>
      <c r="M4046" t="s">
        <v>156</v>
      </c>
      <c r="N4046" s="1">
        <v>42719</v>
      </c>
      <c r="O4046" t="s">
        <v>460</v>
      </c>
      <c r="P4046" t="s">
        <v>3541</v>
      </c>
      <c r="Q4046" t="s">
        <v>198</v>
      </c>
      <c r="R4046">
        <v>3</v>
      </c>
      <c r="S4046" t="s">
        <v>9993</v>
      </c>
      <c r="T4046" s="2">
        <v>0.1</v>
      </c>
      <c r="U4046" t="s">
        <v>6598</v>
      </c>
      <c r="V4046" t="s">
        <v>8195</v>
      </c>
      <c r="W4046" t="s">
        <v>4144</v>
      </c>
      <c r="X4046" t="s">
        <v>932</v>
      </c>
    </row>
    <row r="4047" spans="1:24" x14ac:dyDescent="0.3">
      <c r="A4047" t="s">
        <v>6395</v>
      </c>
      <c r="B4047" s="1">
        <v>42347</v>
      </c>
      <c r="C4047" t="s">
        <v>10439</v>
      </c>
      <c r="D4047" t="s">
        <v>1617</v>
      </c>
      <c r="E4047" t="s">
        <v>27</v>
      </c>
      <c r="F4047" t="s">
        <v>28</v>
      </c>
      <c r="G4047" t="s">
        <v>77</v>
      </c>
      <c r="H4047" t="s">
        <v>78</v>
      </c>
      <c r="I4047" t="s">
        <v>31</v>
      </c>
      <c r="J4047" t="s">
        <v>4142</v>
      </c>
      <c r="K4047" t="s">
        <v>33</v>
      </c>
      <c r="L4047" t="s">
        <v>109</v>
      </c>
      <c r="M4047" t="s">
        <v>35</v>
      </c>
      <c r="N4047" s="1">
        <v>42348</v>
      </c>
      <c r="O4047" t="s">
        <v>460</v>
      </c>
      <c r="P4047" t="s">
        <v>3541</v>
      </c>
      <c r="Q4047" t="s">
        <v>198</v>
      </c>
      <c r="R4047">
        <v>35</v>
      </c>
      <c r="S4047" t="s">
        <v>5205</v>
      </c>
      <c r="T4047" s="2">
        <v>0</v>
      </c>
      <c r="U4047" t="s">
        <v>4628</v>
      </c>
      <c r="V4047" t="s">
        <v>7285</v>
      </c>
      <c r="W4047" t="s">
        <v>4144</v>
      </c>
      <c r="X4047" t="s">
        <v>7724</v>
      </c>
    </row>
    <row r="4048" spans="1:24" x14ac:dyDescent="0.3">
      <c r="A4048" t="s">
        <v>6395</v>
      </c>
      <c r="B4048" s="1">
        <v>42006</v>
      </c>
      <c r="C4048" t="s">
        <v>530</v>
      </c>
      <c r="D4048" t="s">
        <v>531</v>
      </c>
      <c r="E4048" t="s">
        <v>27</v>
      </c>
      <c r="F4048" t="s">
        <v>28</v>
      </c>
      <c r="G4048" t="s">
        <v>77</v>
      </c>
      <c r="H4048" t="s">
        <v>30</v>
      </c>
      <c r="I4048" t="s">
        <v>63</v>
      </c>
      <c r="J4048" t="s">
        <v>1667</v>
      </c>
      <c r="K4048" t="s">
        <v>94</v>
      </c>
      <c r="L4048" t="s">
        <v>109</v>
      </c>
      <c r="M4048" t="s">
        <v>35</v>
      </c>
      <c r="N4048" s="1">
        <v>42008</v>
      </c>
      <c r="O4048" t="s">
        <v>982</v>
      </c>
      <c r="P4048" t="s">
        <v>1190</v>
      </c>
      <c r="Q4048" t="s">
        <v>1191</v>
      </c>
      <c r="R4048">
        <v>50</v>
      </c>
      <c r="S4048" t="s">
        <v>11125</v>
      </c>
      <c r="T4048" s="2">
        <v>0.08</v>
      </c>
      <c r="U4048" t="s">
        <v>127</v>
      </c>
      <c r="V4048" t="s">
        <v>5146</v>
      </c>
      <c r="W4048" t="s">
        <v>224</v>
      </c>
      <c r="X4048" t="s">
        <v>11126</v>
      </c>
    </row>
    <row r="4049" spans="1:24" x14ac:dyDescent="0.3">
      <c r="A4049" t="s">
        <v>6395</v>
      </c>
      <c r="B4049" s="1">
        <v>41899</v>
      </c>
      <c r="C4049" t="s">
        <v>1364</v>
      </c>
      <c r="D4049" t="s">
        <v>766</v>
      </c>
      <c r="E4049" t="s">
        <v>27</v>
      </c>
      <c r="F4049" t="s">
        <v>28</v>
      </c>
      <c r="G4049" t="s">
        <v>29</v>
      </c>
      <c r="H4049" t="s">
        <v>217</v>
      </c>
      <c r="I4049" t="s">
        <v>63</v>
      </c>
      <c r="J4049" t="s">
        <v>592</v>
      </c>
      <c r="K4049" t="s">
        <v>94</v>
      </c>
      <c r="L4049" t="s">
        <v>34</v>
      </c>
      <c r="M4049" t="s">
        <v>35</v>
      </c>
      <c r="N4049" s="1">
        <v>41900</v>
      </c>
      <c r="O4049" t="s">
        <v>593</v>
      </c>
      <c r="P4049" t="s">
        <v>594</v>
      </c>
      <c r="Q4049" t="s">
        <v>595</v>
      </c>
      <c r="R4049">
        <v>20</v>
      </c>
      <c r="S4049" t="s">
        <v>11284</v>
      </c>
      <c r="T4049" s="2">
        <v>0.04</v>
      </c>
      <c r="U4049" t="s">
        <v>127</v>
      </c>
      <c r="V4049" t="s">
        <v>11285</v>
      </c>
      <c r="W4049" t="s">
        <v>376</v>
      </c>
      <c r="X4049" t="s">
        <v>1976</v>
      </c>
    </row>
    <row r="4050" spans="1:24" x14ac:dyDescent="0.3">
      <c r="A4050" t="s">
        <v>6395</v>
      </c>
      <c r="B4050" s="1">
        <v>42208</v>
      </c>
      <c r="C4050" t="s">
        <v>2106</v>
      </c>
      <c r="D4050" t="s">
        <v>610</v>
      </c>
      <c r="E4050" t="s">
        <v>27</v>
      </c>
      <c r="F4050" t="s">
        <v>28</v>
      </c>
      <c r="G4050" t="s">
        <v>77</v>
      </c>
      <c r="H4050" t="s">
        <v>62</v>
      </c>
      <c r="I4050" t="s">
        <v>196</v>
      </c>
      <c r="J4050" t="s">
        <v>592</v>
      </c>
      <c r="K4050" t="s">
        <v>94</v>
      </c>
      <c r="L4050" t="s">
        <v>34</v>
      </c>
      <c r="M4050" t="s">
        <v>35</v>
      </c>
      <c r="N4050" s="1">
        <v>42215</v>
      </c>
      <c r="O4050" t="s">
        <v>593</v>
      </c>
      <c r="P4050" t="s">
        <v>594</v>
      </c>
      <c r="Q4050" t="s">
        <v>595</v>
      </c>
      <c r="R4050">
        <v>39</v>
      </c>
      <c r="S4050" t="s">
        <v>12626</v>
      </c>
      <c r="T4050" s="2">
        <v>0.03</v>
      </c>
      <c r="U4050" t="s">
        <v>12627</v>
      </c>
      <c r="V4050" t="s">
        <v>12628</v>
      </c>
      <c r="W4050" t="s">
        <v>376</v>
      </c>
      <c r="X4050" t="s">
        <v>12629</v>
      </c>
    </row>
    <row r="4051" spans="1:24" x14ac:dyDescent="0.3">
      <c r="A4051" t="s">
        <v>2093</v>
      </c>
      <c r="B4051" s="1">
        <v>42639</v>
      </c>
      <c r="C4051" t="s">
        <v>1242</v>
      </c>
      <c r="D4051" t="s">
        <v>312</v>
      </c>
      <c r="E4051" t="s">
        <v>27</v>
      </c>
      <c r="F4051" t="s">
        <v>28</v>
      </c>
      <c r="G4051" t="s">
        <v>134</v>
      </c>
      <c r="H4051" t="s">
        <v>205</v>
      </c>
      <c r="I4051" t="s">
        <v>31</v>
      </c>
      <c r="J4051" t="s">
        <v>1533</v>
      </c>
      <c r="K4051" t="s">
        <v>94</v>
      </c>
      <c r="L4051" t="s">
        <v>95</v>
      </c>
      <c r="M4051" t="s">
        <v>35</v>
      </c>
      <c r="N4051" s="1">
        <v>42640</v>
      </c>
      <c r="O4051" t="s">
        <v>1534</v>
      </c>
      <c r="P4051" t="s">
        <v>1535</v>
      </c>
      <c r="Q4051" t="s">
        <v>1536</v>
      </c>
      <c r="R4051">
        <v>41</v>
      </c>
      <c r="S4051" t="s">
        <v>2094</v>
      </c>
      <c r="T4051" s="2">
        <v>0.02</v>
      </c>
      <c r="U4051" t="s">
        <v>1244</v>
      </c>
      <c r="V4051" t="s">
        <v>2095</v>
      </c>
      <c r="W4051" t="s">
        <v>376</v>
      </c>
      <c r="X4051" t="s">
        <v>1246</v>
      </c>
    </row>
    <row r="4052" spans="1:24" x14ac:dyDescent="0.3">
      <c r="A4052" t="s">
        <v>2093</v>
      </c>
      <c r="B4052" s="1">
        <v>42664</v>
      </c>
      <c r="C4052" t="s">
        <v>2359</v>
      </c>
      <c r="D4052" t="s">
        <v>195</v>
      </c>
      <c r="E4052" t="s">
        <v>46</v>
      </c>
      <c r="F4052" t="s">
        <v>47</v>
      </c>
      <c r="G4052" t="s">
        <v>134</v>
      </c>
      <c r="H4052" t="s">
        <v>48</v>
      </c>
      <c r="I4052" t="s">
        <v>92</v>
      </c>
      <c r="J4052" t="s">
        <v>3148</v>
      </c>
      <c r="K4052" t="s">
        <v>94</v>
      </c>
      <c r="L4052" t="s">
        <v>34</v>
      </c>
      <c r="M4052" t="s">
        <v>35</v>
      </c>
      <c r="N4052" s="1">
        <v>42666</v>
      </c>
      <c r="O4052" t="s">
        <v>2929</v>
      </c>
      <c r="P4052" t="s">
        <v>3149</v>
      </c>
      <c r="Q4052" t="s">
        <v>3150</v>
      </c>
      <c r="R4052">
        <v>42</v>
      </c>
      <c r="S4052" t="s">
        <v>6246</v>
      </c>
      <c r="T4052" s="2">
        <v>7.0000000000000007E-2</v>
      </c>
      <c r="U4052" t="s">
        <v>889</v>
      </c>
      <c r="V4052" t="s">
        <v>6247</v>
      </c>
      <c r="W4052" t="s">
        <v>3154</v>
      </c>
      <c r="X4052" t="s">
        <v>5775</v>
      </c>
    </row>
    <row r="4053" spans="1:24" x14ac:dyDescent="0.3">
      <c r="A4053" t="s">
        <v>2093</v>
      </c>
      <c r="B4053" s="1">
        <v>42639</v>
      </c>
      <c r="C4053" t="s">
        <v>1047</v>
      </c>
      <c r="D4053" t="s">
        <v>162</v>
      </c>
      <c r="E4053" t="s">
        <v>46</v>
      </c>
      <c r="F4053" t="s">
        <v>47</v>
      </c>
      <c r="G4053" t="s">
        <v>77</v>
      </c>
      <c r="H4053" t="s">
        <v>107</v>
      </c>
      <c r="I4053" t="s">
        <v>92</v>
      </c>
      <c r="J4053" t="s">
        <v>1302</v>
      </c>
      <c r="K4053" t="s">
        <v>723</v>
      </c>
      <c r="L4053" t="s">
        <v>50</v>
      </c>
      <c r="M4053" t="s">
        <v>35</v>
      </c>
      <c r="N4053" s="1">
        <v>42648</v>
      </c>
      <c r="O4053" t="s">
        <v>1303</v>
      </c>
      <c r="P4053" t="s">
        <v>168</v>
      </c>
      <c r="Q4053" t="s">
        <v>1304</v>
      </c>
      <c r="R4053">
        <v>44</v>
      </c>
      <c r="S4053" t="s">
        <v>10888</v>
      </c>
      <c r="T4053" s="2">
        <v>0.08</v>
      </c>
      <c r="U4053" t="s">
        <v>4645</v>
      </c>
      <c r="V4053" t="s">
        <v>10889</v>
      </c>
      <c r="W4053" t="s">
        <v>1307</v>
      </c>
      <c r="X4053" t="s">
        <v>10890</v>
      </c>
    </row>
    <row r="4054" spans="1:24" x14ac:dyDescent="0.3">
      <c r="A4054" t="s">
        <v>3128</v>
      </c>
      <c r="B4054" s="1">
        <v>42458</v>
      </c>
      <c r="C4054" t="s">
        <v>1509</v>
      </c>
      <c r="D4054" t="s">
        <v>1510</v>
      </c>
      <c r="E4054" t="s">
        <v>27</v>
      </c>
      <c r="F4054" t="s">
        <v>28</v>
      </c>
      <c r="G4054" t="s">
        <v>29</v>
      </c>
      <c r="H4054" t="s">
        <v>205</v>
      </c>
      <c r="I4054" t="s">
        <v>121</v>
      </c>
      <c r="J4054" t="s">
        <v>507</v>
      </c>
      <c r="K4054" t="s">
        <v>33</v>
      </c>
      <c r="L4054" t="s">
        <v>109</v>
      </c>
      <c r="M4054" t="s">
        <v>35</v>
      </c>
      <c r="N4054" s="1">
        <v>42459</v>
      </c>
      <c r="O4054" t="s">
        <v>508</v>
      </c>
      <c r="P4054" t="s">
        <v>509</v>
      </c>
      <c r="Q4054" t="s">
        <v>510</v>
      </c>
      <c r="R4054">
        <v>23</v>
      </c>
      <c r="S4054" t="s">
        <v>3129</v>
      </c>
      <c r="T4054" s="2">
        <v>0.1</v>
      </c>
      <c r="U4054" t="s">
        <v>187</v>
      </c>
      <c r="V4054" t="s">
        <v>3130</v>
      </c>
      <c r="W4054" t="s">
        <v>514</v>
      </c>
      <c r="X4054" t="s">
        <v>3131</v>
      </c>
    </row>
    <row r="4055" spans="1:24" x14ac:dyDescent="0.3">
      <c r="A4055" t="s">
        <v>3128</v>
      </c>
      <c r="B4055" s="1">
        <v>42613</v>
      </c>
      <c r="C4055" t="s">
        <v>5598</v>
      </c>
      <c r="D4055" t="s">
        <v>929</v>
      </c>
      <c r="E4055" t="s">
        <v>27</v>
      </c>
      <c r="F4055" t="s">
        <v>28</v>
      </c>
      <c r="G4055" t="s">
        <v>91</v>
      </c>
      <c r="H4055" t="s">
        <v>217</v>
      </c>
      <c r="I4055" t="s">
        <v>196</v>
      </c>
      <c r="J4055" t="s">
        <v>564</v>
      </c>
      <c r="K4055" t="s">
        <v>94</v>
      </c>
      <c r="L4055" t="s">
        <v>109</v>
      </c>
      <c r="M4055" t="s">
        <v>156</v>
      </c>
      <c r="N4055" s="1">
        <v>42615</v>
      </c>
      <c r="O4055" t="s">
        <v>565</v>
      </c>
      <c r="P4055" t="s">
        <v>566</v>
      </c>
      <c r="Q4055" t="s">
        <v>567</v>
      </c>
      <c r="R4055">
        <v>26</v>
      </c>
      <c r="S4055" t="s">
        <v>5769</v>
      </c>
      <c r="T4055" s="2">
        <v>0.06</v>
      </c>
      <c r="U4055" t="s">
        <v>3240</v>
      </c>
      <c r="V4055" t="s">
        <v>5770</v>
      </c>
      <c r="W4055" t="s">
        <v>224</v>
      </c>
      <c r="X4055" t="s">
        <v>5771</v>
      </c>
    </row>
    <row r="4056" spans="1:24" x14ac:dyDescent="0.3">
      <c r="A4056" t="s">
        <v>3128</v>
      </c>
      <c r="B4056" s="1">
        <v>42456</v>
      </c>
      <c r="C4056" t="s">
        <v>2309</v>
      </c>
      <c r="D4056" t="s">
        <v>1149</v>
      </c>
      <c r="E4056" t="s">
        <v>27</v>
      </c>
      <c r="F4056" t="s">
        <v>28</v>
      </c>
      <c r="G4056" t="s">
        <v>134</v>
      </c>
      <c r="H4056" t="s">
        <v>289</v>
      </c>
      <c r="I4056" t="s">
        <v>121</v>
      </c>
      <c r="J4056" t="s">
        <v>4723</v>
      </c>
      <c r="K4056" t="s">
        <v>94</v>
      </c>
      <c r="L4056" t="s">
        <v>95</v>
      </c>
      <c r="M4056" t="s">
        <v>35</v>
      </c>
      <c r="N4056" s="1">
        <v>42463</v>
      </c>
      <c r="O4056" t="s">
        <v>182</v>
      </c>
      <c r="P4056" t="s">
        <v>4724</v>
      </c>
      <c r="Q4056" t="s">
        <v>3508</v>
      </c>
      <c r="R4056">
        <v>29</v>
      </c>
      <c r="S4056" t="s">
        <v>10984</v>
      </c>
      <c r="T4056" s="2">
        <v>7.0000000000000007E-2</v>
      </c>
      <c r="U4056" t="s">
        <v>10985</v>
      </c>
      <c r="V4056" t="s">
        <v>6247</v>
      </c>
      <c r="W4056" t="s">
        <v>2119</v>
      </c>
      <c r="X4056" t="s">
        <v>10986</v>
      </c>
    </row>
    <row r="4057" spans="1:24" x14ac:dyDescent="0.3">
      <c r="A4057" t="s">
        <v>3128</v>
      </c>
      <c r="B4057" s="1">
        <v>42668</v>
      </c>
      <c r="C4057" t="s">
        <v>4675</v>
      </c>
      <c r="D4057" t="s">
        <v>3332</v>
      </c>
      <c r="E4057" t="s">
        <v>27</v>
      </c>
      <c r="F4057" t="s">
        <v>28</v>
      </c>
      <c r="G4057" t="s">
        <v>29</v>
      </c>
      <c r="H4057" t="s">
        <v>241</v>
      </c>
      <c r="I4057" t="s">
        <v>92</v>
      </c>
      <c r="J4057" t="s">
        <v>1853</v>
      </c>
      <c r="K4057" t="s">
        <v>94</v>
      </c>
      <c r="L4057" t="s">
        <v>95</v>
      </c>
      <c r="M4057" t="s">
        <v>35</v>
      </c>
      <c r="N4057" s="1">
        <v>42670</v>
      </c>
      <c r="O4057" t="s">
        <v>1854</v>
      </c>
      <c r="P4057" t="s">
        <v>1855</v>
      </c>
      <c r="Q4057" t="s">
        <v>1856</v>
      </c>
      <c r="R4057">
        <v>50</v>
      </c>
      <c r="S4057" t="s">
        <v>11497</v>
      </c>
      <c r="T4057" s="2">
        <v>0.09</v>
      </c>
      <c r="U4057" t="s">
        <v>11498</v>
      </c>
      <c r="V4057" t="s">
        <v>11499</v>
      </c>
      <c r="W4057" t="s">
        <v>165</v>
      </c>
      <c r="X4057" t="s">
        <v>11500</v>
      </c>
    </row>
    <row r="4058" spans="1:24" x14ac:dyDescent="0.3">
      <c r="A4058" t="s">
        <v>3128</v>
      </c>
      <c r="B4058" s="1">
        <v>42519</v>
      </c>
      <c r="C4058" t="s">
        <v>643</v>
      </c>
      <c r="D4058" t="s">
        <v>133</v>
      </c>
      <c r="E4058" t="s">
        <v>27</v>
      </c>
      <c r="F4058" t="s">
        <v>28</v>
      </c>
      <c r="G4058" t="s">
        <v>134</v>
      </c>
      <c r="H4058" t="s">
        <v>62</v>
      </c>
      <c r="I4058" t="s">
        <v>31</v>
      </c>
      <c r="J4058" t="s">
        <v>885</v>
      </c>
      <c r="K4058" t="s">
        <v>94</v>
      </c>
      <c r="L4058" t="s">
        <v>95</v>
      </c>
      <c r="M4058" t="s">
        <v>35</v>
      </c>
      <c r="N4058" s="1">
        <v>42519</v>
      </c>
      <c r="O4058" t="s">
        <v>886</v>
      </c>
      <c r="P4058" t="s">
        <v>295</v>
      </c>
      <c r="Q4058" t="s">
        <v>887</v>
      </c>
      <c r="R4058">
        <v>31</v>
      </c>
      <c r="S4058" t="s">
        <v>12609</v>
      </c>
      <c r="T4058" s="2">
        <v>0.06</v>
      </c>
      <c r="U4058" t="s">
        <v>127</v>
      </c>
      <c r="V4058" t="s">
        <v>12610</v>
      </c>
      <c r="W4058" t="s">
        <v>891</v>
      </c>
      <c r="X4058" t="s">
        <v>12611</v>
      </c>
    </row>
    <row r="4059" spans="1:24" x14ac:dyDescent="0.3">
      <c r="A4059" t="s">
        <v>3786</v>
      </c>
      <c r="B4059" s="1">
        <v>42520</v>
      </c>
      <c r="C4059" t="s">
        <v>3431</v>
      </c>
      <c r="D4059" t="s">
        <v>240</v>
      </c>
      <c r="E4059" t="s">
        <v>27</v>
      </c>
      <c r="F4059" t="s">
        <v>28</v>
      </c>
      <c r="G4059" t="s">
        <v>77</v>
      </c>
      <c r="H4059" t="s">
        <v>241</v>
      </c>
      <c r="I4059" t="s">
        <v>92</v>
      </c>
      <c r="J4059" t="s">
        <v>875</v>
      </c>
      <c r="K4059" t="s">
        <v>94</v>
      </c>
      <c r="L4059" t="s">
        <v>95</v>
      </c>
      <c r="M4059" t="s">
        <v>156</v>
      </c>
      <c r="N4059" s="1">
        <v>42520</v>
      </c>
      <c r="O4059" t="s">
        <v>876</v>
      </c>
      <c r="P4059" t="s">
        <v>877</v>
      </c>
      <c r="Q4059" t="s">
        <v>878</v>
      </c>
      <c r="R4059">
        <v>6</v>
      </c>
      <c r="S4059" t="s">
        <v>3787</v>
      </c>
      <c r="T4059" s="2">
        <v>0.01</v>
      </c>
      <c r="U4059" t="s">
        <v>3788</v>
      </c>
      <c r="V4059" t="s">
        <v>3789</v>
      </c>
      <c r="W4059" t="s">
        <v>881</v>
      </c>
      <c r="X4059" t="s">
        <v>3790</v>
      </c>
    </row>
    <row r="4060" spans="1:24" x14ac:dyDescent="0.3">
      <c r="A4060" t="s">
        <v>3786</v>
      </c>
      <c r="B4060" s="1">
        <v>42154</v>
      </c>
      <c r="C4060" t="s">
        <v>3431</v>
      </c>
      <c r="D4060" t="s">
        <v>240</v>
      </c>
      <c r="E4060" t="s">
        <v>27</v>
      </c>
      <c r="F4060" t="s">
        <v>28</v>
      </c>
      <c r="G4060" t="s">
        <v>77</v>
      </c>
      <c r="H4060" t="s">
        <v>241</v>
      </c>
      <c r="I4060" t="s">
        <v>63</v>
      </c>
      <c r="J4060" t="s">
        <v>875</v>
      </c>
      <c r="K4060" t="s">
        <v>94</v>
      </c>
      <c r="L4060" t="s">
        <v>95</v>
      </c>
      <c r="M4060" t="s">
        <v>35</v>
      </c>
      <c r="N4060" s="1">
        <v>42520</v>
      </c>
      <c r="O4060" t="s">
        <v>876</v>
      </c>
      <c r="P4060" t="s">
        <v>877</v>
      </c>
      <c r="Q4060" t="s">
        <v>878</v>
      </c>
      <c r="R4060">
        <v>38</v>
      </c>
      <c r="S4060" t="s">
        <v>3787</v>
      </c>
      <c r="T4060" s="2">
        <v>0.06</v>
      </c>
      <c r="U4060" t="s">
        <v>3788</v>
      </c>
      <c r="V4060" t="s">
        <v>3789</v>
      </c>
      <c r="W4060" t="s">
        <v>881</v>
      </c>
      <c r="X4060" t="s">
        <v>3790</v>
      </c>
    </row>
    <row r="4061" spans="1:24" x14ac:dyDescent="0.3">
      <c r="A4061" t="s">
        <v>3786</v>
      </c>
      <c r="B4061" s="1">
        <v>42520</v>
      </c>
      <c r="C4061" t="s">
        <v>3431</v>
      </c>
      <c r="D4061" t="s">
        <v>240</v>
      </c>
      <c r="E4061" t="s">
        <v>27</v>
      </c>
      <c r="F4061" t="s">
        <v>28</v>
      </c>
      <c r="G4061" t="s">
        <v>77</v>
      </c>
      <c r="H4061" t="s">
        <v>241</v>
      </c>
      <c r="I4061" t="s">
        <v>92</v>
      </c>
      <c r="J4061" t="s">
        <v>875</v>
      </c>
      <c r="K4061" t="s">
        <v>94</v>
      </c>
      <c r="L4061" t="s">
        <v>34</v>
      </c>
      <c r="M4061" t="s">
        <v>35</v>
      </c>
      <c r="N4061" s="1">
        <v>42520</v>
      </c>
      <c r="O4061" t="s">
        <v>876</v>
      </c>
      <c r="P4061" t="s">
        <v>877</v>
      </c>
      <c r="Q4061" t="s">
        <v>878</v>
      </c>
      <c r="R4061">
        <v>8</v>
      </c>
      <c r="S4061" t="s">
        <v>3787</v>
      </c>
      <c r="T4061" s="2">
        <v>0.08</v>
      </c>
      <c r="U4061" t="s">
        <v>3788</v>
      </c>
      <c r="V4061" t="s">
        <v>3789</v>
      </c>
      <c r="W4061" t="s">
        <v>881</v>
      </c>
      <c r="X4061" t="s">
        <v>3790</v>
      </c>
    </row>
    <row r="4062" spans="1:24" x14ac:dyDescent="0.3">
      <c r="A4062" t="s">
        <v>3786</v>
      </c>
      <c r="B4062" s="1">
        <v>42520</v>
      </c>
      <c r="C4062" t="s">
        <v>3431</v>
      </c>
      <c r="D4062" t="s">
        <v>240</v>
      </c>
      <c r="E4062" t="s">
        <v>27</v>
      </c>
      <c r="F4062" t="s">
        <v>28</v>
      </c>
      <c r="G4062" t="s">
        <v>91</v>
      </c>
      <c r="H4062" t="s">
        <v>241</v>
      </c>
      <c r="I4062" t="s">
        <v>121</v>
      </c>
      <c r="J4062" t="s">
        <v>875</v>
      </c>
      <c r="K4062" t="s">
        <v>33</v>
      </c>
      <c r="L4062" t="s">
        <v>34</v>
      </c>
      <c r="M4062" t="s">
        <v>156</v>
      </c>
      <c r="N4062" s="1">
        <v>42520</v>
      </c>
      <c r="O4062" t="s">
        <v>876</v>
      </c>
      <c r="P4062" t="s">
        <v>877</v>
      </c>
      <c r="Q4062" t="s">
        <v>878</v>
      </c>
      <c r="R4062">
        <v>33</v>
      </c>
      <c r="S4062" t="s">
        <v>3787</v>
      </c>
      <c r="T4062" s="2">
        <v>0.01</v>
      </c>
      <c r="U4062" t="s">
        <v>3788</v>
      </c>
      <c r="V4062" t="s">
        <v>3789</v>
      </c>
      <c r="W4062" t="s">
        <v>881</v>
      </c>
      <c r="X4062" t="s">
        <v>3790</v>
      </c>
    </row>
    <row r="4063" spans="1:24" x14ac:dyDescent="0.3">
      <c r="A4063" t="s">
        <v>3786</v>
      </c>
      <c r="B4063" s="1">
        <v>42520</v>
      </c>
      <c r="C4063" t="s">
        <v>3431</v>
      </c>
      <c r="D4063" t="s">
        <v>240</v>
      </c>
      <c r="E4063" t="s">
        <v>27</v>
      </c>
      <c r="F4063" t="s">
        <v>28</v>
      </c>
      <c r="G4063" t="s">
        <v>134</v>
      </c>
      <c r="H4063" t="s">
        <v>241</v>
      </c>
      <c r="I4063" t="s">
        <v>31</v>
      </c>
      <c r="J4063" t="s">
        <v>875</v>
      </c>
      <c r="K4063" t="s">
        <v>33</v>
      </c>
      <c r="L4063" t="s">
        <v>34</v>
      </c>
      <c r="M4063" t="s">
        <v>156</v>
      </c>
      <c r="N4063" s="1">
        <v>42520</v>
      </c>
      <c r="O4063" t="s">
        <v>876</v>
      </c>
      <c r="P4063" t="s">
        <v>877</v>
      </c>
      <c r="Q4063" t="s">
        <v>878</v>
      </c>
      <c r="R4063">
        <v>37</v>
      </c>
      <c r="S4063" t="s">
        <v>3787</v>
      </c>
      <c r="T4063" s="2">
        <v>0.04</v>
      </c>
      <c r="U4063" t="s">
        <v>3788</v>
      </c>
      <c r="V4063" t="s">
        <v>3789</v>
      </c>
      <c r="W4063" t="s">
        <v>881</v>
      </c>
      <c r="X4063" t="s">
        <v>3790</v>
      </c>
    </row>
    <row r="4064" spans="1:24" x14ac:dyDescent="0.3">
      <c r="A4064" t="s">
        <v>3786</v>
      </c>
      <c r="B4064" s="1">
        <v>42458</v>
      </c>
      <c r="C4064" t="s">
        <v>1509</v>
      </c>
      <c r="D4064" t="s">
        <v>1510</v>
      </c>
      <c r="E4064" t="s">
        <v>27</v>
      </c>
      <c r="F4064" t="s">
        <v>28</v>
      </c>
      <c r="G4064" t="s">
        <v>77</v>
      </c>
      <c r="H4064" t="s">
        <v>205</v>
      </c>
      <c r="I4064" t="s">
        <v>63</v>
      </c>
      <c r="J4064" t="s">
        <v>290</v>
      </c>
      <c r="K4064" t="s">
        <v>94</v>
      </c>
      <c r="L4064" t="s">
        <v>109</v>
      </c>
      <c r="M4064" t="s">
        <v>156</v>
      </c>
      <c r="N4064" s="1">
        <v>42459</v>
      </c>
      <c r="O4064" t="s">
        <v>291</v>
      </c>
      <c r="P4064" t="s">
        <v>292</v>
      </c>
      <c r="Q4064" t="s">
        <v>293</v>
      </c>
      <c r="R4064">
        <v>50</v>
      </c>
      <c r="S4064" t="s">
        <v>12029</v>
      </c>
      <c r="T4064" s="2">
        <v>0.08</v>
      </c>
      <c r="U4064" t="s">
        <v>3781</v>
      </c>
      <c r="V4064" t="s">
        <v>12030</v>
      </c>
      <c r="W4064" t="s">
        <v>165</v>
      </c>
      <c r="X4064" t="s">
        <v>12031</v>
      </c>
    </row>
    <row r="4065" spans="1:24" x14ac:dyDescent="0.3">
      <c r="A4065" t="s">
        <v>3786</v>
      </c>
      <c r="B4065" s="1">
        <v>42524</v>
      </c>
      <c r="C4065" t="s">
        <v>1899</v>
      </c>
      <c r="D4065" t="s">
        <v>1429</v>
      </c>
      <c r="E4065" t="s">
        <v>27</v>
      </c>
      <c r="F4065" t="s">
        <v>28</v>
      </c>
      <c r="G4065" t="s">
        <v>134</v>
      </c>
      <c r="H4065" t="s">
        <v>217</v>
      </c>
      <c r="I4065" t="s">
        <v>196</v>
      </c>
      <c r="J4065" t="s">
        <v>3930</v>
      </c>
      <c r="K4065" t="s">
        <v>94</v>
      </c>
      <c r="L4065" t="s">
        <v>34</v>
      </c>
      <c r="M4065" t="s">
        <v>35</v>
      </c>
      <c r="N4065" s="1">
        <v>42525</v>
      </c>
      <c r="O4065" t="s">
        <v>3931</v>
      </c>
      <c r="P4065" t="s">
        <v>988</v>
      </c>
      <c r="Q4065" t="s">
        <v>170</v>
      </c>
      <c r="R4065">
        <v>38</v>
      </c>
      <c r="S4065" t="s">
        <v>9717</v>
      </c>
      <c r="T4065" s="2">
        <v>0.04</v>
      </c>
      <c r="U4065" t="s">
        <v>838</v>
      </c>
      <c r="V4065" t="s">
        <v>12578</v>
      </c>
      <c r="W4065" t="s">
        <v>3933</v>
      </c>
      <c r="X4065" t="s">
        <v>12579</v>
      </c>
    </row>
    <row r="4066" spans="1:24" x14ac:dyDescent="0.3">
      <c r="A4066" t="s">
        <v>1618</v>
      </c>
      <c r="B4066" s="1">
        <v>42459</v>
      </c>
      <c r="C4066" t="s">
        <v>1619</v>
      </c>
      <c r="D4066" t="s">
        <v>61</v>
      </c>
      <c r="E4066" t="s">
        <v>27</v>
      </c>
      <c r="F4066" t="s">
        <v>28</v>
      </c>
      <c r="G4066" t="s">
        <v>91</v>
      </c>
      <c r="H4066" t="s">
        <v>62</v>
      </c>
      <c r="I4066" t="s">
        <v>196</v>
      </c>
      <c r="J4066" t="s">
        <v>478</v>
      </c>
      <c r="K4066" t="s">
        <v>94</v>
      </c>
      <c r="L4066" t="s">
        <v>34</v>
      </c>
      <c r="M4066" t="s">
        <v>35</v>
      </c>
      <c r="N4066" s="1">
        <v>42460</v>
      </c>
      <c r="O4066" t="s">
        <v>479</v>
      </c>
      <c r="P4066" t="s">
        <v>480</v>
      </c>
      <c r="Q4066" t="s">
        <v>98</v>
      </c>
      <c r="R4066">
        <v>22</v>
      </c>
      <c r="S4066" t="s">
        <v>1620</v>
      </c>
      <c r="T4066" s="2">
        <v>0.09</v>
      </c>
      <c r="U4066" t="s">
        <v>1621</v>
      </c>
      <c r="V4066" t="s">
        <v>1622</v>
      </c>
      <c r="W4066" t="s">
        <v>224</v>
      </c>
      <c r="X4066" t="s">
        <v>1623</v>
      </c>
    </row>
    <row r="4067" spans="1:24" x14ac:dyDescent="0.3">
      <c r="A4067" t="s">
        <v>1618</v>
      </c>
      <c r="B4067" s="1">
        <v>42386</v>
      </c>
      <c r="C4067" t="s">
        <v>1743</v>
      </c>
      <c r="D4067" t="s">
        <v>61</v>
      </c>
      <c r="E4067" t="s">
        <v>27</v>
      </c>
      <c r="F4067" t="s">
        <v>28</v>
      </c>
      <c r="G4067" t="s">
        <v>91</v>
      </c>
      <c r="H4067" t="s">
        <v>62</v>
      </c>
      <c r="I4067" t="s">
        <v>63</v>
      </c>
      <c r="J4067" t="s">
        <v>1938</v>
      </c>
      <c r="K4067" t="s">
        <v>94</v>
      </c>
      <c r="L4067" t="s">
        <v>34</v>
      </c>
      <c r="M4067" t="s">
        <v>35</v>
      </c>
      <c r="N4067" s="1">
        <v>42388</v>
      </c>
      <c r="O4067" t="s">
        <v>1939</v>
      </c>
      <c r="P4067" t="s">
        <v>877</v>
      </c>
      <c r="Q4067" t="s">
        <v>1239</v>
      </c>
      <c r="R4067">
        <v>32</v>
      </c>
      <c r="S4067" t="s">
        <v>6219</v>
      </c>
      <c r="T4067" s="2">
        <v>0.1</v>
      </c>
      <c r="U4067" t="s">
        <v>704</v>
      </c>
      <c r="V4067" t="s">
        <v>6220</v>
      </c>
      <c r="W4067" t="s">
        <v>1942</v>
      </c>
      <c r="X4067" t="s">
        <v>6221</v>
      </c>
    </row>
    <row r="4068" spans="1:24" x14ac:dyDescent="0.3">
      <c r="A4068" t="s">
        <v>1618</v>
      </c>
      <c r="B4068" s="1">
        <v>42551</v>
      </c>
      <c r="C4068" t="s">
        <v>5944</v>
      </c>
      <c r="D4068" t="s">
        <v>487</v>
      </c>
      <c r="E4068" t="s">
        <v>27</v>
      </c>
      <c r="F4068" t="s">
        <v>28</v>
      </c>
      <c r="G4068" t="s">
        <v>134</v>
      </c>
      <c r="H4068" t="s">
        <v>241</v>
      </c>
      <c r="I4068" t="s">
        <v>121</v>
      </c>
      <c r="J4068" t="s">
        <v>564</v>
      </c>
      <c r="K4068" t="s">
        <v>94</v>
      </c>
      <c r="L4068" t="s">
        <v>34</v>
      </c>
      <c r="M4068" t="s">
        <v>35</v>
      </c>
      <c r="N4068" s="1">
        <v>42552</v>
      </c>
      <c r="O4068" t="s">
        <v>565</v>
      </c>
      <c r="P4068" t="s">
        <v>566</v>
      </c>
      <c r="Q4068" t="s">
        <v>567</v>
      </c>
      <c r="R4068">
        <v>34</v>
      </c>
      <c r="S4068" t="s">
        <v>8251</v>
      </c>
      <c r="T4068" s="2">
        <v>7.0000000000000007E-2</v>
      </c>
      <c r="U4068" t="s">
        <v>8252</v>
      </c>
      <c r="V4068" t="s">
        <v>8253</v>
      </c>
      <c r="W4068" t="s">
        <v>224</v>
      </c>
      <c r="X4068" t="s">
        <v>8254</v>
      </c>
    </row>
    <row r="4069" spans="1:24" x14ac:dyDescent="0.3">
      <c r="A4069" t="s">
        <v>1618</v>
      </c>
      <c r="B4069" s="1">
        <v>42520</v>
      </c>
      <c r="C4069" t="s">
        <v>3431</v>
      </c>
      <c r="D4069" t="s">
        <v>240</v>
      </c>
      <c r="E4069" t="s">
        <v>27</v>
      </c>
      <c r="F4069" t="s">
        <v>28</v>
      </c>
      <c r="G4069" t="s">
        <v>134</v>
      </c>
      <c r="H4069" t="s">
        <v>241</v>
      </c>
      <c r="I4069" t="s">
        <v>121</v>
      </c>
      <c r="J4069" t="s">
        <v>896</v>
      </c>
      <c r="K4069" t="s">
        <v>94</v>
      </c>
      <c r="L4069" t="s">
        <v>34</v>
      </c>
      <c r="M4069" t="s">
        <v>35</v>
      </c>
      <c r="N4069" s="1">
        <v>42520</v>
      </c>
      <c r="O4069" t="s">
        <v>501</v>
      </c>
      <c r="P4069" t="s">
        <v>897</v>
      </c>
      <c r="Q4069" t="s">
        <v>898</v>
      </c>
      <c r="R4069">
        <v>28</v>
      </c>
      <c r="S4069" t="s">
        <v>3787</v>
      </c>
      <c r="T4069" s="2">
        <v>0.01</v>
      </c>
      <c r="U4069" t="s">
        <v>3788</v>
      </c>
      <c r="V4069" t="s">
        <v>8799</v>
      </c>
      <c r="W4069" t="s">
        <v>902</v>
      </c>
      <c r="X4069" t="s">
        <v>8800</v>
      </c>
    </row>
    <row r="4070" spans="1:24" x14ac:dyDescent="0.3">
      <c r="A4070" t="s">
        <v>1618</v>
      </c>
      <c r="B4070" s="1">
        <v>42707</v>
      </c>
      <c r="C4070" t="s">
        <v>1004</v>
      </c>
      <c r="D4070" t="s">
        <v>1005</v>
      </c>
      <c r="E4070" t="s">
        <v>27</v>
      </c>
      <c r="F4070" t="s">
        <v>28</v>
      </c>
      <c r="G4070" t="s">
        <v>77</v>
      </c>
      <c r="H4070" t="s">
        <v>281</v>
      </c>
      <c r="I4070" t="s">
        <v>92</v>
      </c>
      <c r="J4070" t="s">
        <v>994</v>
      </c>
      <c r="K4070" t="s">
        <v>94</v>
      </c>
      <c r="L4070" t="s">
        <v>95</v>
      </c>
      <c r="M4070" t="s">
        <v>35</v>
      </c>
      <c r="N4070" s="1">
        <v>42709</v>
      </c>
      <c r="O4070" t="s">
        <v>995</v>
      </c>
      <c r="P4070" t="s">
        <v>996</v>
      </c>
      <c r="Q4070" t="s">
        <v>997</v>
      </c>
      <c r="R4070">
        <v>37</v>
      </c>
      <c r="S4070" t="s">
        <v>11088</v>
      </c>
      <c r="T4070" s="2">
        <v>0.03</v>
      </c>
      <c r="U4070" t="s">
        <v>10148</v>
      </c>
      <c r="V4070" t="s">
        <v>11089</v>
      </c>
      <c r="W4070" t="s">
        <v>1001</v>
      </c>
      <c r="X4070" t="s">
        <v>11090</v>
      </c>
    </row>
    <row r="4071" spans="1:24" x14ac:dyDescent="0.3">
      <c r="A4071" t="s">
        <v>9679</v>
      </c>
      <c r="B4071" s="1">
        <v>42410</v>
      </c>
      <c r="C4071" t="s">
        <v>2417</v>
      </c>
      <c r="D4071" t="s">
        <v>1012</v>
      </c>
      <c r="E4071" t="s">
        <v>27</v>
      </c>
      <c r="F4071" t="s">
        <v>28</v>
      </c>
      <c r="G4071" t="s">
        <v>134</v>
      </c>
      <c r="H4071" t="s">
        <v>241</v>
      </c>
      <c r="I4071" t="s">
        <v>121</v>
      </c>
      <c r="J4071" t="s">
        <v>122</v>
      </c>
      <c r="K4071" t="s">
        <v>94</v>
      </c>
      <c r="L4071" t="s">
        <v>34</v>
      </c>
      <c r="M4071" t="s">
        <v>35</v>
      </c>
      <c r="N4071" s="1">
        <v>42411</v>
      </c>
      <c r="O4071" t="s">
        <v>123</v>
      </c>
      <c r="P4071" t="s">
        <v>124</v>
      </c>
      <c r="Q4071" t="s">
        <v>125</v>
      </c>
      <c r="R4071">
        <v>22</v>
      </c>
      <c r="S4071" t="s">
        <v>9680</v>
      </c>
      <c r="T4071" s="2">
        <v>0.05</v>
      </c>
      <c r="U4071" t="s">
        <v>2030</v>
      </c>
      <c r="V4071" t="s">
        <v>9681</v>
      </c>
      <c r="W4071" t="s">
        <v>129</v>
      </c>
      <c r="X4071" t="s">
        <v>4095</v>
      </c>
    </row>
    <row r="4072" spans="1:24" x14ac:dyDescent="0.3">
      <c r="A4072" t="s">
        <v>8140</v>
      </c>
      <c r="B4072" s="1">
        <v>42553</v>
      </c>
      <c r="C4072" t="s">
        <v>748</v>
      </c>
      <c r="D4072" t="s">
        <v>2013</v>
      </c>
      <c r="E4072" t="s">
        <v>27</v>
      </c>
      <c r="F4072" t="s">
        <v>28</v>
      </c>
      <c r="G4072" t="s">
        <v>91</v>
      </c>
      <c r="H4072" t="s">
        <v>205</v>
      </c>
      <c r="I4072" t="s">
        <v>121</v>
      </c>
      <c r="J4072" t="s">
        <v>1474</v>
      </c>
      <c r="K4072" t="s">
        <v>94</v>
      </c>
      <c r="L4072" t="s">
        <v>95</v>
      </c>
      <c r="M4072" t="s">
        <v>156</v>
      </c>
      <c r="N4072" s="1">
        <v>42555</v>
      </c>
      <c r="O4072" t="s">
        <v>1369</v>
      </c>
      <c r="P4072" t="s">
        <v>96</v>
      </c>
      <c r="Q4072" t="s">
        <v>1475</v>
      </c>
      <c r="R4072">
        <v>25</v>
      </c>
      <c r="S4072" t="s">
        <v>7769</v>
      </c>
      <c r="T4072" s="2">
        <v>0.1</v>
      </c>
      <c r="U4072" t="s">
        <v>7753</v>
      </c>
      <c r="V4072" t="s">
        <v>1117</v>
      </c>
      <c r="W4072" t="s">
        <v>1478</v>
      </c>
      <c r="X4072" t="s">
        <v>2134</v>
      </c>
    </row>
    <row r="4073" spans="1:24" x14ac:dyDescent="0.3">
      <c r="A4073" t="s">
        <v>8140</v>
      </c>
      <c r="B4073" s="1">
        <v>42038</v>
      </c>
      <c r="C4073" t="s">
        <v>7489</v>
      </c>
      <c r="D4073" t="s">
        <v>1129</v>
      </c>
      <c r="E4073" t="s">
        <v>27</v>
      </c>
      <c r="F4073" t="s">
        <v>28</v>
      </c>
      <c r="G4073" t="s">
        <v>91</v>
      </c>
      <c r="H4073" t="s">
        <v>1130</v>
      </c>
      <c r="I4073" t="s">
        <v>121</v>
      </c>
      <c r="J4073" t="s">
        <v>229</v>
      </c>
      <c r="K4073" t="s">
        <v>94</v>
      </c>
      <c r="L4073" t="s">
        <v>34</v>
      </c>
      <c r="M4073" t="s">
        <v>35</v>
      </c>
      <c r="N4073" s="1">
        <v>42041</v>
      </c>
      <c r="O4073" t="s">
        <v>1798</v>
      </c>
      <c r="P4073" t="s">
        <v>231</v>
      </c>
      <c r="Q4073" t="s">
        <v>1799</v>
      </c>
      <c r="R4073">
        <v>50</v>
      </c>
      <c r="S4073" t="s">
        <v>10590</v>
      </c>
      <c r="T4073" s="2">
        <v>7.0000000000000007E-2</v>
      </c>
      <c r="U4073" t="s">
        <v>8933</v>
      </c>
      <c r="V4073" t="s">
        <v>10591</v>
      </c>
      <c r="W4073" t="s">
        <v>618</v>
      </c>
      <c r="X4073" t="s">
        <v>10592</v>
      </c>
    </row>
    <row r="4074" spans="1:24" x14ac:dyDescent="0.3">
      <c r="A4074" t="s">
        <v>9165</v>
      </c>
      <c r="B4074" s="1">
        <v>42458</v>
      </c>
      <c r="C4074" t="s">
        <v>1509</v>
      </c>
      <c r="D4074" t="s">
        <v>1510</v>
      </c>
      <c r="E4074" t="s">
        <v>27</v>
      </c>
      <c r="F4074" t="s">
        <v>28</v>
      </c>
      <c r="G4074" t="s">
        <v>91</v>
      </c>
      <c r="H4074" t="s">
        <v>205</v>
      </c>
      <c r="I4074" t="s">
        <v>92</v>
      </c>
      <c r="J4074" t="s">
        <v>423</v>
      </c>
      <c r="K4074" t="s">
        <v>33</v>
      </c>
      <c r="L4074" t="s">
        <v>65</v>
      </c>
      <c r="M4074" t="s">
        <v>35</v>
      </c>
      <c r="N4074" s="1">
        <v>42459</v>
      </c>
      <c r="O4074" t="s">
        <v>424</v>
      </c>
      <c r="P4074" t="s">
        <v>356</v>
      </c>
      <c r="Q4074" t="s">
        <v>341</v>
      </c>
      <c r="R4074">
        <v>8</v>
      </c>
      <c r="S4074" t="s">
        <v>9166</v>
      </c>
      <c r="T4074" s="2">
        <v>0.09</v>
      </c>
      <c r="U4074" t="s">
        <v>9167</v>
      </c>
      <c r="V4074" t="s">
        <v>9168</v>
      </c>
      <c r="W4074" t="s">
        <v>428</v>
      </c>
      <c r="X4074" t="s">
        <v>9169</v>
      </c>
    </row>
    <row r="4075" spans="1:24" x14ac:dyDescent="0.3">
      <c r="A4075" t="s">
        <v>8916</v>
      </c>
      <c r="B4075" s="1">
        <v>42511</v>
      </c>
      <c r="C4075" t="s">
        <v>2719</v>
      </c>
      <c r="D4075" t="s">
        <v>240</v>
      </c>
      <c r="E4075" t="s">
        <v>27</v>
      </c>
      <c r="F4075" t="s">
        <v>28</v>
      </c>
      <c r="G4075" t="s">
        <v>77</v>
      </c>
      <c r="H4075" t="s">
        <v>241</v>
      </c>
      <c r="I4075" t="s">
        <v>92</v>
      </c>
      <c r="J4075" t="s">
        <v>355</v>
      </c>
      <c r="K4075" t="s">
        <v>94</v>
      </c>
      <c r="L4075" t="s">
        <v>34</v>
      </c>
      <c r="M4075" t="s">
        <v>35</v>
      </c>
      <c r="N4075" s="1">
        <v>42511</v>
      </c>
      <c r="O4075" t="s">
        <v>129</v>
      </c>
      <c r="P4075" t="s">
        <v>356</v>
      </c>
      <c r="Q4075" t="s">
        <v>357</v>
      </c>
      <c r="R4075">
        <v>8</v>
      </c>
      <c r="S4075" t="s">
        <v>8917</v>
      </c>
      <c r="T4075" s="2">
        <v>0.08</v>
      </c>
      <c r="U4075" t="s">
        <v>3096</v>
      </c>
      <c r="V4075" t="s">
        <v>8918</v>
      </c>
      <c r="W4075" t="s">
        <v>361</v>
      </c>
      <c r="X4075" t="s">
        <v>8919</v>
      </c>
    </row>
    <row r="4076" spans="1:24" x14ac:dyDescent="0.3">
      <c r="A4076" t="s">
        <v>8916</v>
      </c>
      <c r="B4076" s="1">
        <v>42536</v>
      </c>
      <c r="C4076" t="s">
        <v>590</v>
      </c>
      <c r="D4076" t="s">
        <v>591</v>
      </c>
      <c r="E4076" t="s">
        <v>27</v>
      </c>
      <c r="F4076" t="s">
        <v>28</v>
      </c>
      <c r="G4076" t="s">
        <v>77</v>
      </c>
      <c r="H4076" t="s">
        <v>241</v>
      </c>
      <c r="I4076" t="s">
        <v>92</v>
      </c>
      <c r="J4076" t="s">
        <v>9251</v>
      </c>
      <c r="K4076" t="s">
        <v>94</v>
      </c>
      <c r="L4076" t="s">
        <v>95</v>
      </c>
      <c r="M4076" t="s">
        <v>35</v>
      </c>
      <c r="N4076" s="1">
        <v>42538</v>
      </c>
      <c r="O4076" t="s">
        <v>602</v>
      </c>
      <c r="P4076" t="s">
        <v>603</v>
      </c>
      <c r="Q4076" t="s">
        <v>258</v>
      </c>
      <c r="R4076">
        <v>16</v>
      </c>
      <c r="S4076" t="s">
        <v>4009</v>
      </c>
      <c r="T4076" s="2">
        <v>0.09</v>
      </c>
      <c r="U4076" t="s">
        <v>567</v>
      </c>
      <c r="V4076" t="s">
        <v>5070</v>
      </c>
      <c r="W4076" t="s">
        <v>606</v>
      </c>
      <c r="X4076" t="s">
        <v>9252</v>
      </c>
    </row>
    <row r="4077" spans="1:24" x14ac:dyDescent="0.3">
      <c r="A4077" t="s">
        <v>8916</v>
      </c>
      <c r="B4077" s="1">
        <v>42511</v>
      </c>
      <c r="C4077" t="s">
        <v>2719</v>
      </c>
      <c r="D4077" t="s">
        <v>240</v>
      </c>
      <c r="E4077" t="s">
        <v>27</v>
      </c>
      <c r="F4077" t="s">
        <v>28</v>
      </c>
      <c r="G4077" t="s">
        <v>134</v>
      </c>
      <c r="H4077" t="s">
        <v>241</v>
      </c>
      <c r="I4077" t="s">
        <v>196</v>
      </c>
      <c r="J4077" t="s">
        <v>135</v>
      </c>
      <c r="K4077" t="s">
        <v>33</v>
      </c>
      <c r="L4077" t="s">
        <v>65</v>
      </c>
      <c r="M4077" t="s">
        <v>35</v>
      </c>
      <c r="N4077" s="1">
        <v>42511</v>
      </c>
      <c r="O4077" t="s">
        <v>136</v>
      </c>
      <c r="P4077" t="s">
        <v>137</v>
      </c>
      <c r="Q4077" t="s">
        <v>52</v>
      </c>
      <c r="R4077">
        <v>30</v>
      </c>
      <c r="S4077" t="s">
        <v>4733</v>
      </c>
      <c r="T4077" s="2">
        <v>0.03</v>
      </c>
      <c r="U4077" t="s">
        <v>98</v>
      </c>
      <c r="V4077" t="s">
        <v>5936</v>
      </c>
      <c r="W4077" t="s">
        <v>72</v>
      </c>
      <c r="X4077" t="s">
        <v>5781</v>
      </c>
    </row>
    <row r="4078" spans="1:24" x14ac:dyDescent="0.3">
      <c r="A4078" t="s">
        <v>8916</v>
      </c>
      <c r="B4078" s="1">
        <v>42532</v>
      </c>
      <c r="C4078" t="s">
        <v>2919</v>
      </c>
      <c r="D4078" t="s">
        <v>144</v>
      </c>
      <c r="E4078" t="s">
        <v>46</v>
      </c>
      <c r="F4078" t="s">
        <v>47</v>
      </c>
      <c r="G4078" t="s">
        <v>134</v>
      </c>
      <c r="H4078" t="s">
        <v>107</v>
      </c>
      <c r="I4078" t="s">
        <v>92</v>
      </c>
      <c r="J4078" t="s">
        <v>135</v>
      </c>
      <c r="K4078" t="s">
        <v>94</v>
      </c>
      <c r="L4078" t="s">
        <v>95</v>
      </c>
      <c r="M4078" t="s">
        <v>35</v>
      </c>
      <c r="N4078" s="1">
        <v>42534</v>
      </c>
      <c r="O4078" t="s">
        <v>136</v>
      </c>
      <c r="P4078" t="s">
        <v>137</v>
      </c>
      <c r="Q4078" t="s">
        <v>52</v>
      </c>
      <c r="R4078">
        <v>24</v>
      </c>
      <c r="S4078" t="s">
        <v>6820</v>
      </c>
      <c r="T4078" s="2">
        <v>7.0000000000000007E-2</v>
      </c>
      <c r="U4078" t="s">
        <v>3276</v>
      </c>
      <c r="V4078" t="s">
        <v>1613</v>
      </c>
      <c r="W4078" t="s">
        <v>72</v>
      </c>
      <c r="X4078" t="s">
        <v>5781</v>
      </c>
    </row>
    <row r="4079" spans="1:24" x14ac:dyDescent="0.3">
      <c r="A4079" t="s">
        <v>8916</v>
      </c>
      <c r="B4079" s="1">
        <v>42578</v>
      </c>
      <c r="C4079" t="s">
        <v>3374</v>
      </c>
      <c r="D4079" t="s">
        <v>4373</v>
      </c>
      <c r="E4079" t="s">
        <v>27</v>
      </c>
      <c r="F4079" t="s">
        <v>28</v>
      </c>
      <c r="G4079" t="s">
        <v>77</v>
      </c>
      <c r="H4079" t="s">
        <v>217</v>
      </c>
      <c r="I4079" t="s">
        <v>121</v>
      </c>
      <c r="J4079" t="s">
        <v>355</v>
      </c>
      <c r="K4079" t="s">
        <v>94</v>
      </c>
      <c r="L4079" t="s">
        <v>109</v>
      </c>
      <c r="M4079" t="s">
        <v>35</v>
      </c>
      <c r="N4079" s="1">
        <v>42580</v>
      </c>
      <c r="O4079" t="s">
        <v>129</v>
      </c>
      <c r="P4079" t="s">
        <v>356</v>
      </c>
      <c r="Q4079" t="s">
        <v>357</v>
      </c>
      <c r="R4079">
        <v>8</v>
      </c>
      <c r="S4079" t="s">
        <v>10117</v>
      </c>
      <c r="T4079" s="2">
        <v>0.03</v>
      </c>
      <c r="U4079" t="s">
        <v>741</v>
      </c>
      <c r="V4079" t="s">
        <v>10118</v>
      </c>
      <c r="W4079" t="s">
        <v>361</v>
      </c>
      <c r="X4079" t="s">
        <v>10119</v>
      </c>
    </row>
    <row r="4080" spans="1:24" x14ac:dyDescent="0.3">
      <c r="A4080" t="s">
        <v>681</v>
      </c>
      <c r="B4080" s="1">
        <v>42401</v>
      </c>
      <c r="C4080" t="s">
        <v>682</v>
      </c>
      <c r="D4080" t="s">
        <v>683</v>
      </c>
      <c r="E4080" t="s">
        <v>46</v>
      </c>
      <c r="F4080" t="s">
        <v>47</v>
      </c>
      <c r="G4080" t="s">
        <v>77</v>
      </c>
      <c r="H4080" t="s">
        <v>107</v>
      </c>
      <c r="I4080" t="s">
        <v>63</v>
      </c>
      <c r="J4080" t="s">
        <v>64</v>
      </c>
      <c r="K4080" t="s">
        <v>94</v>
      </c>
      <c r="L4080" t="s">
        <v>109</v>
      </c>
      <c r="M4080" t="s">
        <v>35</v>
      </c>
      <c r="N4080" s="1">
        <v>42402</v>
      </c>
      <c r="O4080" t="s">
        <v>66</v>
      </c>
      <c r="P4080" t="s">
        <v>67</v>
      </c>
      <c r="Q4080" t="s">
        <v>68</v>
      </c>
      <c r="R4080">
        <v>50</v>
      </c>
      <c r="S4080" t="s">
        <v>684</v>
      </c>
      <c r="T4080" s="2">
        <v>0.08</v>
      </c>
      <c r="U4080" t="s">
        <v>685</v>
      </c>
      <c r="V4080" t="s">
        <v>686</v>
      </c>
      <c r="W4080" t="s">
        <v>72</v>
      </c>
      <c r="X4080" t="s">
        <v>687</v>
      </c>
    </row>
    <row r="4081" spans="1:24" x14ac:dyDescent="0.3">
      <c r="A4081" t="s">
        <v>681</v>
      </c>
      <c r="B4081" s="1">
        <v>42722</v>
      </c>
      <c r="C4081" t="s">
        <v>1242</v>
      </c>
      <c r="D4081" t="s">
        <v>61</v>
      </c>
      <c r="E4081" t="s">
        <v>27</v>
      </c>
      <c r="F4081" t="s">
        <v>28</v>
      </c>
      <c r="G4081" t="s">
        <v>134</v>
      </c>
      <c r="H4081" t="s">
        <v>62</v>
      </c>
      <c r="I4081" t="s">
        <v>121</v>
      </c>
      <c r="J4081" t="s">
        <v>1199</v>
      </c>
      <c r="K4081" t="s">
        <v>33</v>
      </c>
      <c r="L4081" t="s">
        <v>34</v>
      </c>
      <c r="M4081" t="s">
        <v>35</v>
      </c>
      <c r="N4081" s="1">
        <v>42723</v>
      </c>
      <c r="O4081" t="s">
        <v>1200</v>
      </c>
      <c r="P4081" t="s">
        <v>1201</v>
      </c>
      <c r="Q4081" t="s">
        <v>1202</v>
      </c>
      <c r="R4081">
        <v>22</v>
      </c>
      <c r="S4081" t="s">
        <v>5379</v>
      </c>
      <c r="T4081" s="2">
        <v>7.0000000000000007E-2</v>
      </c>
      <c r="U4081" t="s">
        <v>5255</v>
      </c>
      <c r="V4081" t="s">
        <v>5380</v>
      </c>
      <c r="W4081" t="s">
        <v>51</v>
      </c>
      <c r="X4081" t="s">
        <v>4461</v>
      </c>
    </row>
    <row r="4082" spans="1:24" x14ac:dyDescent="0.3">
      <c r="A4082" t="s">
        <v>681</v>
      </c>
      <c r="B4082" s="1">
        <v>42458</v>
      </c>
      <c r="C4082" t="s">
        <v>1509</v>
      </c>
      <c r="D4082" t="s">
        <v>1510</v>
      </c>
      <c r="E4082" t="s">
        <v>27</v>
      </c>
      <c r="F4082" t="s">
        <v>28</v>
      </c>
      <c r="G4082" t="s">
        <v>77</v>
      </c>
      <c r="H4082" t="s">
        <v>205</v>
      </c>
      <c r="I4082" t="s">
        <v>31</v>
      </c>
      <c r="J4082" t="s">
        <v>64</v>
      </c>
      <c r="K4082" t="s">
        <v>94</v>
      </c>
      <c r="L4082" t="s">
        <v>34</v>
      </c>
      <c r="M4082" t="s">
        <v>35</v>
      </c>
      <c r="N4082" s="1">
        <v>42459</v>
      </c>
      <c r="O4082" t="s">
        <v>66</v>
      </c>
      <c r="P4082" t="s">
        <v>67</v>
      </c>
      <c r="Q4082" t="s">
        <v>68</v>
      </c>
      <c r="R4082">
        <v>7</v>
      </c>
      <c r="S4082" t="s">
        <v>5696</v>
      </c>
      <c r="T4082" s="2">
        <v>0.1</v>
      </c>
      <c r="U4082" t="s">
        <v>3802</v>
      </c>
      <c r="V4082" t="s">
        <v>5697</v>
      </c>
      <c r="W4082" t="s">
        <v>72</v>
      </c>
      <c r="X4082" t="s">
        <v>5698</v>
      </c>
    </row>
    <row r="4083" spans="1:24" x14ac:dyDescent="0.3">
      <c r="A4083" t="s">
        <v>681</v>
      </c>
      <c r="B4083" s="1">
        <v>42524</v>
      </c>
      <c r="C4083" t="s">
        <v>5895</v>
      </c>
      <c r="D4083" t="s">
        <v>306</v>
      </c>
      <c r="E4083" t="s">
        <v>46</v>
      </c>
      <c r="F4083" t="s">
        <v>47</v>
      </c>
      <c r="G4083" t="s">
        <v>91</v>
      </c>
      <c r="H4083" t="s">
        <v>107</v>
      </c>
      <c r="I4083" t="s">
        <v>92</v>
      </c>
      <c r="J4083" t="s">
        <v>49</v>
      </c>
      <c r="K4083" t="s">
        <v>94</v>
      </c>
      <c r="L4083" t="s">
        <v>95</v>
      </c>
      <c r="M4083" t="s">
        <v>35</v>
      </c>
      <c r="N4083" s="1">
        <v>42526</v>
      </c>
      <c r="O4083" t="s">
        <v>51</v>
      </c>
      <c r="P4083" t="s">
        <v>52</v>
      </c>
      <c r="Q4083" t="s">
        <v>53</v>
      </c>
      <c r="R4083">
        <v>10</v>
      </c>
      <c r="S4083" t="s">
        <v>1165</v>
      </c>
      <c r="T4083" s="2">
        <v>0.1</v>
      </c>
      <c r="U4083" t="s">
        <v>5896</v>
      </c>
      <c r="V4083" t="s">
        <v>137</v>
      </c>
      <c r="W4083" t="s">
        <v>57</v>
      </c>
      <c r="X4083" t="s">
        <v>1201</v>
      </c>
    </row>
    <row r="4084" spans="1:24" x14ac:dyDescent="0.3">
      <c r="A4084" t="s">
        <v>681</v>
      </c>
      <c r="B4084" s="1">
        <v>42726</v>
      </c>
      <c r="C4084" t="s">
        <v>5759</v>
      </c>
      <c r="D4084" t="s">
        <v>2407</v>
      </c>
      <c r="E4084" t="s">
        <v>27</v>
      </c>
      <c r="F4084" t="s">
        <v>28</v>
      </c>
      <c r="G4084" t="s">
        <v>91</v>
      </c>
      <c r="H4084" t="s">
        <v>289</v>
      </c>
      <c r="I4084" t="s">
        <v>121</v>
      </c>
      <c r="J4084" t="s">
        <v>1667</v>
      </c>
      <c r="K4084" t="s">
        <v>94</v>
      </c>
      <c r="L4084" t="s">
        <v>95</v>
      </c>
      <c r="M4084" t="s">
        <v>35</v>
      </c>
      <c r="N4084" s="1">
        <v>42727</v>
      </c>
      <c r="O4084" t="s">
        <v>982</v>
      </c>
      <c r="P4084" t="s">
        <v>1190</v>
      </c>
      <c r="Q4084" t="s">
        <v>1191</v>
      </c>
      <c r="R4084">
        <v>26</v>
      </c>
      <c r="S4084" t="s">
        <v>9717</v>
      </c>
      <c r="T4084" s="2">
        <v>0.09</v>
      </c>
      <c r="U4084" t="s">
        <v>838</v>
      </c>
      <c r="V4084" t="s">
        <v>5892</v>
      </c>
      <c r="W4084" t="s">
        <v>224</v>
      </c>
      <c r="X4084" t="s">
        <v>9718</v>
      </c>
    </row>
    <row r="4085" spans="1:24" x14ac:dyDescent="0.3">
      <c r="A4085" t="s">
        <v>681</v>
      </c>
      <c r="B4085" s="1">
        <v>42524</v>
      </c>
      <c r="C4085" t="s">
        <v>1899</v>
      </c>
      <c r="D4085" t="s">
        <v>1429</v>
      </c>
      <c r="E4085" t="s">
        <v>27</v>
      </c>
      <c r="F4085" t="s">
        <v>28</v>
      </c>
      <c r="G4085" t="s">
        <v>77</v>
      </c>
      <c r="H4085" t="s">
        <v>217</v>
      </c>
      <c r="I4085" t="s">
        <v>196</v>
      </c>
      <c r="J4085" t="s">
        <v>49</v>
      </c>
      <c r="K4085" t="s">
        <v>94</v>
      </c>
      <c r="L4085" t="s">
        <v>34</v>
      </c>
      <c r="M4085" t="s">
        <v>35</v>
      </c>
      <c r="N4085" s="1">
        <v>42525</v>
      </c>
      <c r="O4085" t="s">
        <v>51</v>
      </c>
      <c r="P4085" t="s">
        <v>52</v>
      </c>
      <c r="Q4085" t="s">
        <v>53</v>
      </c>
      <c r="R4085">
        <v>34</v>
      </c>
      <c r="S4085" t="s">
        <v>1165</v>
      </c>
      <c r="T4085" s="2">
        <v>0.06</v>
      </c>
      <c r="U4085" t="s">
        <v>5896</v>
      </c>
      <c r="V4085" t="s">
        <v>137</v>
      </c>
      <c r="W4085" t="s">
        <v>57</v>
      </c>
      <c r="X4085" t="s">
        <v>1201</v>
      </c>
    </row>
    <row r="4086" spans="1:24" x14ac:dyDescent="0.3">
      <c r="A4086" t="s">
        <v>681</v>
      </c>
      <c r="B4086" s="1">
        <v>42435</v>
      </c>
      <c r="C4086" t="s">
        <v>11633</v>
      </c>
      <c r="D4086" t="s">
        <v>551</v>
      </c>
      <c r="E4086" t="s">
        <v>27</v>
      </c>
      <c r="F4086" t="s">
        <v>28</v>
      </c>
      <c r="G4086" t="s">
        <v>134</v>
      </c>
      <c r="H4086" t="s">
        <v>289</v>
      </c>
      <c r="I4086" t="s">
        <v>63</v>
      </c>
      <c r="J4086" t="s">
        <v>49</v>
      </c>
      <c r="K4086" t="s">
        <v>94</v>
      </c>
      <c r="L4086" t="s">
        <v>34</v>
      </c>
      <c r="M4086" t="s">
        <v>35</v>
      </c>
      <c r="N4086" s="1">
        <v>42436</v>
      </c>
      <c r="O4086" t="s">
        <v>51</v>
      </c>
      <c r="P4086" t="s">
        <v>52</v>
      </c>
      <c r="Q4086" t="s">
        <v>53</v>
      </c>
      <c r="R4086">
        <v>5</v>
      </c>
      <c r="S4086" t="s">
        <v>1165</v>
      </c>
      <c r="T4086" s="2">
        <v>7.0000000000000007E-2</v>
      </c>
      <c r="U4086" t="s">
        <v>5896</v>
      </c>
      <c r="V4086" t="s">
        <v>137</v>
      </c>
      <c r="W4086" t="s">
        <v>57</v>
      </c>
      <c r="X4086" t="s">
        <v>1201</v>
      </c>
    </row>
    <row r="4087" spans="1:24" x14ac:dyDescent="0.3">
      <c r="A4087" t="s">
        <v>681</v>
      </c>
      <c r="B4087" s="1">
        <v>42533</v>
      </c>
      <c r="C4087" t="s">
        <v>2033</v>
      </c>
      <c r="D4087" t="s">
        <v>331</v>
      </c>
      <c r="E4087" t="s">
        <v>46</v>
      </c>
      <c r="F4087" t="s">
        <v>47</v>
      </c>
      <c r="G4087" t="s">
        <v>77</v>
      </c>
      <c r="H4087" t="s">
        <v>107</v>
      </c>
      <c r="I4087" t="s">
        <v>196</v>
      </c>
      <c r="J4087" t="s">
        <v>1365</v>
      </c>
      <c r="K4087" t="s">
        <v>94</v>
      </c>
      <c r="L4087" t="s">
        <v>34</v>
      </c>
      <c r="M4087" t="s">
        <v>35</v>
      </c>
      <c r="N4087" s="1">
        <v>42535</v>
      </c>
      <c r="O4087" t="s">
        <v>925</v>
      </c>
      <c r="P4087" t="s">
        <v>758</v>
      </c>
      <c r="Q4087" t="s">
        <v>254</v>
      </c>
      <c r="R4087">
        <v>33</v>
      </c>
      <c r="S4087" t="s">
        <v>11529</v>
      </c>
      <c r="T4087" s="2">
        <v>0.08</v>
      </c>
      <c r="U4087" t="s">
        <v>4335</v>
      </c>
      <c r="V4087" t="s">
        <v>3869</v>
      </c>
      <c r="W4087" t="s">
        <v>1369</v>
      </c>
      <c r="X4087" t="s">
        <v>1276</v>
      </c>
    </row>
    <row r="4088" spans="1:24" x14ac:dyDescent="0.3">
      <c r="A4088" t="s">
        <v>2055</v>
      </c>
      <c r="B4088" s="1">
        <v>42523</v>
      </c>
      <c r="C4088" t="s">
        <v>1760</v>
      </c>
      <c r="D4088" t="s">
        <v>1232</v>
      </c>
      <c r="E4088" t="s">
        <v>27</v>
      </c>
      <c r="F4088" t="s">
        <v>28</v>
      </c>
      <c r="G4088" t="s">
        <v>134</v>
      </c>
      <c r="H4088" t="s">
        <v>281</v>
      </c>
      <c r="I4088" t="s">
        <v>121</v>
      </c>
      <c r="J4088" t="s">
        <v>1365</v>
      </c>
      <c r="K4088" t="s">
        <v>94</v>
      </c>
      <c r="L4088" t="s">
        <v>95</v>
      </c>
      <c r="M4088" t="s">
        <v>35</v>
      </c>
      <c r="N4088" s="1">
        <v>42525</v>
      </c>
      <c r="O4088" t="s">
        <v>925</v>
      </c>
      <c r="P4088" t="s">
        <v>758</v>
      </c>
      <c r="Q4088" t="s">
        <v>254</v>
      </c>
      <c r="R4088">
        <v>29</v>
      </c>
      <c r="S4088" t="s">
        <v>2056</v>
      </c>
      <c r="T4088" s="2">
        <v>7.0000000000000007E-2</v>
      </c>
      <c r="U4088" t="s">
        <v>838</v>
      </c>
      <c r="V4088" t="s">
        <v>2057</v>
      </c>
      <c r="W4088" t="s">
        <v>1369</v>
      </c>
      <c r="X4088" t="s">
        <v>2058</v>
      </c>
    </row>
    <row r="4089" spans="1:24" x14ac:dyDescent="0.3">
      <c r="A4089" t="s">
        <v>2055</v>
      </c>
      <c r="B4089" s="1">
        <v>42532</v>
      </c>
      <c r="C4089" t="s">
        <v>132</v>
      </c>
      <c r="D4089" t="s">
        <v>133</v>
      </c>
      <c r="E4089" t="s">
        <v>27</v>
      </c>
      <c r="F4089" t="s">
        <v>28</v>
      </c>
      <c r="G4089" t="s">
        <v>29</v>
      </c>
      <c r="H4089" t="s">
        <v>62</v>
      </c>
      <c r="I4089" t="s">
        <v>121</v>
      </c>
      <c r="J4089" t="s">
        <v>1365</v>
      </c>
      <c r="K4089" t="s">
        <v>94</v>
      </c>
      <c r="L4089" t="s">
        <v>109</v>
      </c>
      <c r="M4089" t="s">
        <v>156</v>
      </c>
      <c r="N4089" s="1">
        <v>42533</v>
      </c>
      <c r="O4089" t="s">
        <v>925</v>
      </c>
      <c r="P4089" t="s">
        <v>758</v>
      </c>
      <c r="Q4089" t="s">
        <v>254</v>
      </c>
      <c r="R4089">
        <v>27</v>
      </c>
      <c r="S4089" t="s">
        <v>2056</v>
      </c>
      <c r="T4089" s="2">
        <v>0.03</v>
      </c>
      <c r="U4089" t="s">
        <v>838</v>
      </c>
      <c r="V4089" t="s">
        <v>2057</v>
      </c>
      <c r="W4089" t="s">
        <v>1369</v>
      </c>
      <c r="X4089" t="s">
        <v>2058</v>
      </c>
    </row>
    <row r="4090" spans="1:24" x14ac:dyDescent="0.3">
      <c r="A4090" t="s">
        <v>2055</v>
      </c>
      <c r="B4090" s="1">
        <v>42535</v>
      </c>
      <c r="C4090" t="s">
        <v>3936</v>
      </c>
      <c r="D4090" t="s">
        <v>162</v>
      </c>
      <c r="E4090" t="s">
        <v>46</v>
      </c>
      <c r="F4090" t="s">
        <v>47</v>
      </c>
      <c r="G4090" t="s">
        <v>77</v>
      </c>
      <c r="H4090" t="s">
        <v>107</v>
      </c>
      <c r="I4090" t="s">
        <v>121</v>
      </c>
      <c r="J4090" t="s">
        <v>1365</v>
      </c>
      <c r="K4090" t="s">
        <v>723</v>
      </c>
      <c r="L4090" t="s">
        <v>50</v>
      </c>
      <c r="M4090" t="s">
        <v>35</v>
      </c>
      <c r="N4090" s="1">
        <v>42535</v>
      </c>
      <c r="O4090" t="s">
        <v>925</v>
      </c>
      <c r="P4090" t="s">
        <v>758</v>
      </c>
      <c r="Q4090" t="s">
        <v>254</v>
      </c>
      <c r="R4090">
        <v>14</v>
      </c>
      <c r="S4090" t="s">
        <v>2056</v>
      </c>
      <c r="T4090" s="2">
        <v>0</v>
      </c>
      <c r="U4090" t="s">
        <v>838</v>
      </c>
      <c r="V4090" t="s">
        <v>2057</v>
      </c>
      <c r="W4090" t="s">
        <v>1369</v>
      </c>
      <c r="X4090" t="s">
        <v>2058</v>
      </c>
    </row>
    <row r="4091" spans="1:24" x14ac:dyDescent="0.3">
      <c r="A4091" t="s">
        <v>2055</v>
      </c>
      <c r="B4091" s="1">
        <v>42483</v>
      </c>
      <c r="C4091" t="s">
        <v>8202</v>
      </c>
      <c r="D4091" t="s">
        <v>1207</v>
      </c>
      <c r="E4091" t="s">
        <v>46</v>
      </c>
      <c r="F4091" t="s">
        <v>47</v>
      </c>
      <c r="G4091" t="s">
        <v>91</v>
      </c>
      <c r="H4091" t="s">
        <v>48</v>
      </c>
      <c r="I4091" t="s">
        <v>31</v>
      </c>
      <c r="J4091" t="s">
        <v>1938</v>
      </c>
      <c r="K4091" t="s">
        <v>94</v>
      </c>
      <c r="L4091" t="s">
        <v>34</v>
      </c>
      <c r="M4091" t="s">
        <v>35</v>
      </c>
      <c r="N4091" s="1">
        <v>42485</v>
      </c>
      <c r="O4091" t="s">
        <v>1939</v>
      </c>
      <c r="P4091" t="s">
        <v>877</v>
      </c>
      <c r="Q4091" t="s">
        <v>1239</v>
      </c>
      <c r="R4091">
        <v>40</v>
      </c>
      <c r="S4091" t="s">
        <v>8203</v>
      </c>
      <c r="T4091" s="2">
        <v>0.04</v>
      </c>
      <c r="U4091" t="s">
        <v>8204</v>
      </c>
      <c r="V4091" t="s">
        <v>8205</v>
      </c>
      <c r="W4091" t="s">
        <v>1942</v>
      </c>
      <c r="X4091" t="s">
        <v>8206</v>
      </c>
    </row>
    <row r="4092" spans="1:24" x14ac:dyDescent="0.3">
      <c r="A4092" t="s">
        <v>2055</v>
      </c>
      <c r="B4092" s="1">
        <v>42616</v>
      </c>
      <c r="C4092" t="s">
        <v>3366</v>
      </c>
      <c r="D4092" t="s">
        <v>421</v>
      </c>
      <c r="E4092" t="s">
        <v>27</v>
      </c>
      <c r="F4092" t="s">
        <v>28</v>
      </c>
      <c r="G4092" t="s">
        <v>77</v>
      </c>
      <c r="H4092" t="s">
        <v>422</v>
      </c>
      <c r="I4092" t="s">
        <v>92</v>
      </c>
      <c r="J4092" t="s">
        <v>290</v>
      </c>
      <c r="K4092" t="s">
        <v>33</v>
      </c>
      <c r="L4092" t="s">
        <v>65</v>
      </c>
      <c r="M4092" t="s">
        <v>35</v>
      </c>
      <c r="N4092" s="1">
        <v>42618</v>
      </c>
      <c r="O4092" t="s">
        <v>291</v>
      </c>
      <c r="P4092" t="s">
        <v>292</v>
      </c>
      <c r="Q4092" t="s">
        <v>293</v>
      </c>
      <c r="R4092">
        <v>3</v>
      </c>
      <c r="S4092" t="s">
        <v>8207</v>
      </c>
      <c r="T4092" s="2">
        <v>0.01</v>
      </c>
      <c r="U4092" t="s">
        <v>690</v>
      </c>
      <c r="V4092" t="s">
        <v>8208</v>
      </c>
      <c r="W4092" t="s">
        <v>165</v>
      </c>
      <c r="X4092" t="s">
        <v>8209</v>
      </c>
    </row>
    <row r="4093" spans="1:24" x14ac:dyDescent="0.3">
      <c r="A4093" t="s">
        <v>2055</v>
      </c>
      <c r="B4093" s="1">
        <v>42546</v>
      </c>
      <c r="C4093" t="s">
        <v>1112</v>
      </c>
      <c r="D4093" t="s">
        <v>76</v>
      </c>
      <c r="E4093" t="s">
        <v>27</v>
      </c>
      <c r="F4093" t="s">
        <v>28</v>
      </c>
      <c r="G4093" t="s">
        <v>77</v>
      </c>
      <c r="H4093" t="s">
        <v>78</v>
      </c>
      <c r="I4093" t="s">
        <v>63</v>
      </c>
      <c r="J4093" t="s">
        <v>1365</v>
      </c>
      <c r="K4093" t="s">
        <v>94</v>
      </c>
      <c r="L4093" t="s">
        <v>34</v>
      </c>
      <c r="M4093" t="s">
        <v>35</v>
      </c>
      <c r="N4093" s="1">
        <v>42548</v>
      </c>
      <c r="O4093" t="s">
        <v>925</v>
      </c>
      <c r="P4093" t="s">
        <v>758</v>
      </c>
      <c r="Q4093" t="s">
        <v>254</v>
      </c>
      <c r="R4093">
        <v>42</v>
      </c>
      <c r="S4093" t="s">
        <v>2056</v>
      </c>
      <c r="T4093" s="2">
        <v>0.01</v>
      </c>
      <c r="U4093" t="s">
        <v>838</v>
      </c>
      <c r="V4093" t="s">
        <v>2057</v>
      </c>
      <c r="W4093" t="s">
        <v>1369</v>
      </c>
      <c r="X4093" t="s">
        <v>2058</v>
      </c>
    </row>
    <row r="4094" spans="1:24" x14ac:dyDescent="0.3">
      <c r="A4094" t="s">
        <v>2055</v>
      </c>
      <c r="B4094" s="1">
        <v>42532</v>
      </c>
      <c r="C4094" t="s">
        <v>132</v>
      </c>
      <c r="D4094" t="s">
        <v>133</v>
      </c>
      <c r="E4094" t="s">
        <v>27</v>
      </c>
      <c r="F4094" t="s">
        <v>28</v>
      </c>
      <c r="G4094" t="s">
        <v>77</v>
      </c>
      <c r="H4094" t="s">
        <v>62</v>
      </c>
      <c r="I4094" t="s">
        <v>196</v>
      </c>
      <c r="J4094" t="s">
        <v>1365</v>
      </c>
      <c r="K4094" t="s">
        <v>94</v>
      </c>
      <c r="L4094" t="s">
        <v>95</v>
      </c>
      <c r="M4094" t="s">
        <v>35</v>
      </c>
      <c r="N4094" s="1">
        <v>42533</v>
      </c>
      <c r="O4094" t="s">
        <v>925</v>
      </c>
      <c r="P4094" t="s">
        <v>758</v>
      </c>
      <c r="Q4094" t="s">
        <v>254</v>
      </c>
      <c r="R4094">
        <v>4</v>
      </c>
      <c r="S4094" t="s">
        <v>2056</v>
      </c>
      <c r="T4094" s="2">
        <v>0</v>
      </c>
      <c r="U4094" t="s">
        <v>838</v>
      </c>
      <c r="V4094" t="s">
        <v>2057</v>
      </c>
      <c r="W4094" t="s">
        <v>1369</v>
      </c>
      <c r="X4094" t="s">
        <v>2058</v>
      </c>
    </row>
    <row r="4095" spans="1:24" x14ac:dyDescent="0.3">
      <c r="A4095" t="s">
        <v>2055</v>
      </c>
      <c r="B4095" s="1">
        <v>42532</v>
      </c>
      <c r="C4095" t="s">
        <v>132</v>
      </c>
      <c r="D4095" t="s">
        <v>133</v>
      </c>
      <c r="E4095" t="s">
        <v>27</v>
      </c>
      <c r="F4095" t="s">
        <v>28</v>
      </c>
      <c r="G4095" t="s">
        <v>134</v>
      </c>
      <c r="H4095" t="s">
        <v>62</v>
      </c>
      <c r="I4095" t="s">
        <v>63</v>
      </c>
      <c r="J4095" t="s">
        <v>1365</v>
      </c>
      <c r="K4095" t="s">
        <v>33</v>
      </c>
      <c r="L4095" t="s">
        <v>392</v>
      </c>
      <c r="M4095" t="s">
        <v>393</v>
      </c>
      <c r="N4095" s="1">
        <v>42533</v>
      </c>
      <c r="O4095" t="s">
        <v>925</v>
      </c>
      <c r="P4095" t="s">
        <v>758</v>
      </c>
      <c r="Q4095" t="s">
        <v>254</v>
      </c>
      <c r="R4095">
        <v>18</v>
      </c>
      <c r="S4095" t="s">
        <v>2056</v>
      </c>
      <c r="T4095" s="2">
        <v>0.09</v>
      </c>
      <c r="U4095" t="s">
        <v>838</v>
      </c>
      <c r="V4095" t="s">
        <v>2057</v>
      </c>
      <c r="W4095" t="s">
        <v>1369</v>
      </c>
      <c r="X4095" t="s">
        <v>2058</v>
      </c>
    </row>
    <row r="4096" spans="1:24" x14ac:dyDescent="0.3">
      <c r="A4096" t="s">
        <v>2055</v>
      </c>
      <c r="B4096" s="1">
        <v>42532</v>
      </c>
      <c r="C4096" t="s">
        <v>132</v>
      </c>
      <c r="D4096" t="s">
        <v>384</v>
      </c>
      <c r="E4096" t="s">
        <v>27</v>
      </c>
      <c r="F4096" t="s">
        <v>28</v>
      </c>
      <c r="G4096" t="s">
        <v>29</v>
      </c>
      <c r="H4096" t="s">
        <v>289</v>
      </c>
      <c r="I4096" t="s">
        <v>31</v>
      </c>
      <c r="J4096" t="s">
        <v>1365</v>
      </c>
      <c r="K4096" t="s">
        <v>94</v>
      </c>
      <c r="L4096" t="s">
        <v>95</v>
      </c>
      <c r="M4096" t="s">
        <v>35</v>
      </c>
      <c r="N4096" s="1">
        <v>42533</v>
      </c>
      <c r="O4096" t="s">
        <v>925</v>
      </c>
      <c r="P4096" t="s">
        <v>758</v>
      </c>
      <c r="Q4096" t="s">
        <v>254</v>
      </c>
      <c r="R4096">
        <v>27</v>
      </c>
      <c r="S4096" t="s">
        <v>2056</v>
      </c>
      <c r="T4096" s="2">
        <v>7.0000000000000007E-2</v>
      </c>
      <c r="U4096" t="s">
        <v>838</v>
      </c>
      <c r="V4096" t="s">
        <v>2057</v>
      </c>
      <c r="W4096" t="s">
        <v>1369</v>
      </c>
      <c r="X4096" t="s">
        <v>2058</v>
      </c>
    </row>
    <row r="4097" spans="1:24" x14ac:dyDescent="0.3">
      <c r="A4097" t="s">
        <v>3005</v>
      </c>
      <c r="B4097" s="1">
        <v>42639</v>
      </c>
      <c r="C4097" t="s">
        <v>1242</v>
      </c>
      <c r="D4097" t="s">
        <v>61</v>
      </c>
      <c r="E4097" t="s">
        <v>27</v>
      </c>
      <c r="F4097" t="s">
        <v>28</v>
      </c>
      <c r="G4097" t="s">
        <v>91</v>
      </c>
      <c r="H4097" t="s">
        <v>62</v>
      </c>
      <c r="I4097" t="s">
        <v>196</v>
      </c>
      <c r="J4097" t="s">
        <v>135</v>
      </c>
      <c r="K4097" t="s">
        <v>723</v>
      </c>
      <c r="L4097" t="s">
        <v>50</v>
      </c>
      <c r="M4097" t="s">
        <v>35</v>
      </c>
      <c r="N4097" s="1">
        <v>42641</v>
      </c>
      <c r="O4097" t="s">
        <v>136</v>
      </c>
      <c r="P4097" t="s">
        <v>137</v>
      </c>
      <c r="Q4097" t="s">
        <v>52</v>
      </c>
      <c r="R4097">
        <v>7</v>
      </c>
      <c r="S4097" t="s">
        <v>3006</v>
      </c>
      <c r="T4097" s="2">
        <v>0.02</v>
      </c>
      <c r="U4097" t="s">
        <v>1868</v>
      </c>
      <c r="V4097" t="s">
        <v>3007</v>
      </c>
      <c r="W4097" t="s">
        <v>72</v>
      </c>
      <c r="X4097" t="s">
        <v>3008</v>
      </c>
    </row>
    <row r="4098" spans="1:24" x14ac:dyDescent="0.3">
      <c r="A4098" t="s">
        <v>3005</v>
      </c>
      <c r="B4098" s="1">
        <v>42534</v>
      </c>
      <c r="C4098" t="s">
        <v>2176</v>
      </c>
      <c r="D4098" t="s">
        <v>622</v>
      </c>
      <c r="E4098" t="s">
        <v>27</v>
      </c>
      <c r="F4098" t="s">
        <v>28</v>
      </c>
      <c r="G4098" t="s">
        <v>77</v>
      </c>
      <c r="H4098" t="s">
        <v>433</v>
      </c>
      <c r="I4098" t="s">
        <v>121</v>
      </c>
      <c r="J4098" t="s">
        <v>1853</v>
      </c>
      <c r="K4098" t="s">
        <v>94</v>
      </c>
      <c r="L4098" t="s">
        <v>95</v>
      </c>
      <c r="M4098" t="s">
        <v>35</v>
      </c>
      <c r="N4098" s="1">
        <v>42536</v>
      </c>
      <c r="O4098" t="s">
        <v>1854</v>
      </c>
      <c r="P4098" t="s">
        <v>1855</v>
      </c>
      <c r="Q4098" t="s">
        <v>1856</v>
      </c>
      <c r="R4098">
        <v>10</v>
      </c>
      <c r="S4098" t="s">
        <v>3116</v>
      </c>
      <c r="T4098" s="2">
        <v>0.05</v>
      </c>
      <c r="U4098" t="s">
        <v>3117</v>
      </c>
      <c r="V4098" t="s">
        <v>3118</v>
      </c>
      <c r="W4098" t="s">
        <v>165</v>
      </c>
      <c r="X4098" t="s">
        <v>3119</v>
      </c>
    </row>
    <row r="4099" spans="1:24" x14ac:dyDescent="0.3">
      <c r="A4099" t="s">
        <v>3005</v>
      </c>
      <c r="B4099" s="1">
        <v>42346</v>
      </c>
      <c r="C4099" t="s">
        <v>1467</v>
      </c>
      <c r="D4099" t="s">
        <v>1468</v>
      </c>
      <c r="E4099" t="s">
        <v>27</v>
      </c>
      <c r="F4099" t="s">
        <v>28</v>
      </c>
      <c r="G4099" t="s">
        <v>91</v>
      </c>
      <c r="H4099" t="s">
        <v>433</v>
      </c>
      <c r="I4099" t="s">
        <v>63</v>
      </c>
      <c r="J4099" t="s">
        <v>135</v>
      </c>
      <c r="K4099" t="s">
        <v>33</v>
      </c>
      <c r="L4099" t="s">
        <v>65</v>
      </c>
      <c r="M4099" t="s">
        <v>35</v>
      </c>
      <c r="N4099" s="1">
        <v>42347</v>
      </c>
      <c r="O4099" t="s">
        <v>136</v>
      </c>
      <c r="P4099" t="s">
        <v>137</v>
      </c>
      <c r="Q4099" t="s">
        <v>52</v>
      </c>
      <c r="R4099">
        <v>2</v>
      </c>
      <c r="S4099" t="s">
        <v>3681</v>
      </c>
      <c r="T4099" s="2">
        <v>0.01</v>
      </c>
      <c r="U4099" t="s">
        <v>1482</v>
      </c>
      <c r="V4099" t="s">
        <v>1483</v>
      </c>
      <c r="W4099" t="s">
        <v>72</v>
      </c>
      <c r="X4099" t="s">
        <v>1484</v>
      </c>
    </row>
    <row r="4100" spans="1:24" x14ac:dyDescent="0.3">
      <c r="A4100" t="s">
        <v>3005</v>
      </c>
      <c r="B4100" s="1">
        <v>42546</v>
      </c>
      <c r="C4100" t="s">
        <v>1112</v>
      </c>
      <c r="D4100" t="s">
        <v>133</v>
      </c>
      <c r="E4100" t="s">
        <v>27</v>
      </c>
      <c r="F4100" t="s">
        <v>28</v>
      </c>
      <c r="G4100" t="s">
        <v>77</v>
      </c>
      <c r="H4100" t="s">
        <v>62</v>
      </c>
      <c r="I4100" t="s">
        <v>31</v>
      </c>
      <c r="J4100" t="s">
        <v>122</v>
      </c>
      <c r="K4100" t="s">
        <v>33</v>
      </c>
      <c r="L4100" t="s">
        <v>109</v>
      </c>
      <c r="M4100" t="s">
        <v>35</v>
      </c>
      <c r="N4100" s="1">
        <v>42548</v>
      </c>
      <c r="O4100" t="s">
        <v>123</v>
      </c>
      <c r="P4100" t="s">
        <v>124</v>
      </c>
      <c r="Q4100" t="s">
        <v>125</v>
      </c>
      <c r="R4100">
        <v>18</v>
      </c>
      <c r="S4100" t="s">
        <v>4009</v>
      </c>
      <c r="T4100" s="2">
        <v>0.04</v>
      </c>
      <c r="U4100" t="s">
        <v>567</v>
      </c>
      <c r="V4100" t="s">
        <v>5070</v>
      </c>
      <c r="W4100" t="s">
        <v>129</v>
      </c>
      <c r="X4100" t="s">
        <v>5071</v>
      </c>
    </row>
    <row r="4101" spans="1:24" x14ac:dyDescent="0.3">
      <c r="A4101" t="s">
        <v>3005</v>
      </c>
      <c r="B4101" s="1">
        <v>42551</v>
      </c>
      <c r="C4101" t="s">
        <v>5944</v>
      </c>
      <c r="D4101" t="s">
        <v>487</v>
      </c>
      <c r="E4101" t="s">
        <v>27</v>
      </c>
      <c r="F4101" t="s">
        <v>28</v>
      </c>
      <c r="G4101" t="s">
        <v>91</v>
      </c>
      <c r="H4101" t="s">
        <v>241</v>
      </c>
      <c r="I4101" t="s">
        <v>92</v>
      </c>
      <c r="J4101" t="s">
        <v>64</v>
      </c>
      <c r="K4101" t="s">
        <v>94</v>
      </c>
      <c r="L4101" t="s">
        <v>34</v>
      </c>
      <c r="M4101" t="s">
        <v>156</v>
      </c>
      <c r="N4101" s="1">
        <v>42552</v>
      </c>
      <c r="O4101" t="s">
        <v>66</v>
      </c>
      <c r="P4101" t="s">
        <v>67</v>
      </c>
      <c r="Q4101" t="s">
        <v>68</v>
      </c>
      <c r="R4101">
        <v>50</v>
      </c>
      <c r="S4101" t="s">
        <v>4325</v>
      </c>
      <c r="T4101" s="2">
        <v>0.09</v>
      </c>
      <c r="U4101" t="s">
        <v>127</v>
      </c>
      <c r="V4101" t="s">
        <v>4325</v>
      </c>
      <c r="W4101" t="s">
        <v>72</v>
      </c>
      <c r="X4101" t="s">
        <v>4624</v>
      </c>
    </row>
    <row r="4102" spans="1:24" x14ac:dyDescent="0.3">
      <c r="A4102" t="s">
        <v>3005</v>
      </c>
      <c r="B4102" s="1">
        <v>42556</v>
      </c>
      <c r="C4102" t="s">
        <v>3025</v>
      </c>
      <c r="D4102" t="s">
        <v>945</v>
      </c>
      <c r="E4102" t="s">
        <v>27</v>
      </c>
      <c r="F4102" t="s">
        <v>28</v>
      </c>
      <c r="G4102" t="s">
        <v>77</v>
      </c>
      <c r="H4102" t="s">
        <v>241</v>
      </c>
      <c r="I4102" t="s">
        <v>196</v>
      </c>
      <c r="J4102" t="s">
        <v>64</v>
      </c>
      <c r="K4102" t="s">
        <v>94</v>
      </c>
      <c r="L4102" t="s">
        <v>95</v>
      </c>
      <c r="M4102" t="s">
        <v>35</v>
      </c>
      <c r="N4102" s="1">
        <v>42557</v>
      </c>
      <c r="O4102" t="s">
        <v>66</v>
      </c>
      <c r="P4102" t="s">
        <v>67</v>
      </c>
      <c r="Q4102" t="s">
        <v>68</v>
      </c>
      <c r="R4102">
        <v>18</v>
      </c>
      <c r="S4102" t="s">
        <v>8185</v>
      </c>
      <c r="T4102" s="2">
        <v>0.04</v>
      </c>
      <c r="U4102" t="s">
        <v>5925</v>
      </c>
      <c r="V4102" t="s">
        <v>2138</v>
      </c>
      <c r="W4102" t="s">
        <v>72</v>
      </c>
      <c r="X4102" t="s">
        <v>3777</v>
      </c>
    </row>
    <row r="4103" spans="1:24" x14ac:dyDescent="0.3">
      <c r="A4103" t="s">
        <v>3005</v>
      </c>
      <c r="B4103" s="1">
        <v>42713</v>
      </c>
      <c r="C4103" t="s">
        <v>3209</v>
      </c>
      <c r="D4103" t="s">
        <v>935</v>
      </c>
      <c r="E4103" t="s">
        <v>27</v>
      </c>
      <c r="F4103" t="s">
        <v>28</v>
      </c>
      <c r="G4103" t="s">
        <v>134</v>
      </c>
      <c r="H4103" t="s">
        <v>433</v>
      </c>
      <c r="I4103" t="s">
        <v>196</v>
      </c>
      <c r="J4103" t="s">
        <v>651</v>
      </c>
      <c r="K4103" t="s">
        <v>94</v>
      </c>
      <c r="L4103" t="s">
        <v>95</v>
      </c>
      <c r="M4103" t="s">
        <v>156</v>
      </c>
      <c r="N4103" s="1">
        <v>42714</v>
      </c>
      <c r="O4103" t="s">
        <v>652</v>
      </c>
      <c r="P4103" t="s">
        <v>653</v>
      </c>
      <c r="Q4103" t="s">
        <v>98</v>
      </c>
      <c r="R4103">
        <v>13</v>
      </c>
      <c r="S4103" t="s">
        <v>10721</v>
      </c>
      <c r="T4103" s="2">
        <v>0.02</v>
      </c>
      <c r="U4103" t="s">
        <v>1927</v>
      </c>
      <c r="V4103" t="s">
        <v>10722</v>
      </c>
      <c r="W4103" t="s">
        <v>57</v>
      </c>
      <c r="X4103" t="s">
        <v>10723</v>
      </c>
    </row>
    <row r="4104" spans="1:24" x14ac:dyDescent="0.3">
      <c r="A4104" t="s">
        <v>4264</v>
      </c>
      <c r="B4104" s="1">
        <v>42019</v>
      </c>
      <c r="C4104" t="s">
        <v>4265</v>
      </c>
      <c r="D4104" t="s">
        <v>228</v>
      </c>
      <c r="E4104" t="s">
        <v>46</v>
      </c>
      <c r="F4104" t="s">
        <v>47</v>
      </c>
      <c r="G4104" t="s">
        <v>91</v>
      </c>
      <c r="H4104" t="s">
        <v>107</v>
      </c>
      <c r="I4104" t="s">
        <v>121</v>
      </c>
      <c r="J4104" t="s">
        <v>4068</v>
      </c>
      <c r="K4104" t="s">
        <v>94</v>
      </c>
      <c r="L4104" t="s">
        <v>95</v>
      </c>
      <c r="M4104" t="s">
        <v>156</v>
      </c>
      <c r="N4104" s="1">
        <v>42021</v>
      </c>
      <c r="O4104" t="s">
        <v>2512</v>
      </c>
      <c r="P4104" t="s">
        <v>2119</v>
      </c>
      <c r="Q4104" t="s">
        <v>428</v>
      </c>
      <c r="R4104">
        <v>19</v>
      </c>
      <c r="S4104" t="s">
        <v>4266</v>
      </c>
      <c r="T4104" s="2">
        <v>0.03</v>
      </c>
      <c r="U4104" t="s">
        <v>4267</v>
      </c>
      <c r="V4104" t="s">
        <v>4268</v>
      </c>
      <c r="W4104" t="s">
        <v>4072</v>
      </c>
      <c r="X4104" t="s">
        <v>4269</v>
      </c>
    </row>
    <row r="4105" spans="1:24" x14ac:dyDescent="0.3">
      <c r="A4105" t="s">
        <v>2907</v>
      </c>
      <c r="B4105" s="1">
        <v>42357</v>
      </c>
      <c r="C4105" t="s">
        <v>1467</v>
      </c>
      <c r="D4105" t="s">
        <v>1468</v>
      </c>
      <c r="E4105" t="s">
        <v>27</v>
      </c>
      <c r="F4105" t="s">
        <v>28</v>
      </c>
      <c r="G4105" t="s">
        <v>29</v>
      </c>
      <c r="H4105" t="s">
        <v>433</v>
      </c>
      <c r="I4105" t="s">
        <v>92</v>
      </c>
      <c r="J4105" t="s">
        <v>1199</v>
      </c>
      <c r="K4105" t="s">
        <v>94</v>
      </c>
      <c r="L4105" t="s">
        <v>95</v>
      </c>
      <c r="M4105" t="s">
        <v>35</v>
      </c>
      <c r="N4105" s="1">
        <v>42359</v>
      </c>
      <c r="O4105" t="s">
        <v>1200</v>
      </c>
      <c r="P4105" t="s">
        <v>1201</v>
      </c>
      <c r="Q4105" t="s">
        <v>1202</v>
      </c>
      <c r="R4105">
        <v>32</v>
      </c>
      <c r="S4105" t="s">
        <v>2908</v>
      </c>
      <c r="T4105" s="2">
        <v>0.06</v>
      </c>
      <c r="U4105" t="s">
        <v>2909</v>
      </c>
      <c r="V4105" t="s">
        <v>2910</v>
      </c>
      <c r="W4105" t="s">
        <v>51</v>
      </c>
      <c r="X4105" t="s">
        <v>2911</v>
      </c>
    </row>
    <row r="4106" spans="1:24" x14ac:dyDescent="0.3">
      <c r="A4106" t="s">
        <v>2907</v>
      </c>
      <c r="B4106" s="1">
        <v>42386</v>
      </c>
      <c r="C4106" t="s">
        <v>1743</v>
      </c>
      <c r="D4106" t="s">
        <v>61</v>
      </c>
      <c r="E4106" t="s">
        <v>27</v>
      </c>
      <c r="F4106" t="s">
        <v>28</v>
      </c>
      <c r="G4106" t="s">
        <v>91</v>
      </c>
      <c r="H4106" t="s">
        <v>62</v>
      </c>
      <c r="I4106" t="s">
        <v>31</v>
      </c>
      <c r="J4106" t="s">
        <v>564</v>
      </c>
      <c r="K4106" t="s">
        <v>33</v>
      </c>
      <c r="L4106" t="s">
        <v>34</v>
      </c>
      <c r="M4106" t="s">
        <v>35</v>
      </c>
      <c r="N4106" s="1">
        <v>42388</v>
      </c>
      <c r="O4106" t="s">
        <v>565</v>
      </c>
      <c r="P4106" t="s">
        <v>566</v>
      </c>
      <c r="Q4106" t="s">
        <v>567</v>
      </c>
      <c r="R4106">
        <v>37</v>
      </c>
      <c r="S4106" t="s">
        <v>4447</v>
      </c>
      <c r="T4106" s="2">
        <v>0.1</v>
      </c>
      <c r="U4106" t="s">
        <v>4448</v>
      </c>
      <c r="V4106" t="s">
        <v>4449</v>
      </c>
      <c r="W4106" t="s">
        <v>224</v>
      </c>
      <c r="X4106" t="s">
        <v>4450</v>
      </c>
    </row>
    <row r="4107" spans="1:24" x14ac:dyDescent="0.3">
      <c r="A4107" t="s">
        <v>2907</v>
      </c>
      <c r="B4107" s="1">
        <v>42403</v>
      </c>
      <c r="C4107" t="s">
        <v>44</v>
      </c>
      <c r="D4107" t="s">
        <v>195</v>
      </c>
      <c r="E4107" t="s">
        <v>46</v>
      </c>
      <c r="F4107" t="s">
        <v>47</v>
      </c>
      <c r="G4107" t="s">
        <v>77</v>
      </c>
      <c r="H4107" t="s">
        <v>48</v>
      </c>
      <c r="I4107" t="s">
        <v>92</v>
      </c>
      <c r="J4107" t="s">
        <v>135</v>
      </c>
      <c r="K4107" t="s">
        <v>33</v>
      </c>
      <c r="L4107" t="s">
        <v>50</v>
      </c>
      <c r="M4107" t="s">
        <v>156</v>
      </c>
      <c r="N4107" s="1">
        <v>42405</v>
      </c>
      <c r="O4107" t="s">
        <v>136</v>
      </c>
      <c r="P4107" t="s">
        <v>137</v>
      </c>
      <c r="Q4107" t="s">
        <v>52</v>
      </c>
      <c r="R4107">
        <v>44</v>
      </c>
      <c r="S4107" t="s">
        <v>6436</v>
      </c>
      <c r="T4107" s="2">
        <v>0.08</v>
      </c>
      <c r="U4107" t="s">
        <v>55</v>
      </c>
      <c r="V4107" t="s">
        <v>257</v>
      </c>
      <c r="W4107" t="s">
        <v>72</v>
      </c>
      <c r="X4107" t="s">
        <v>6437</v>
      </c>
    </row>
    <row r="4108" spans="1:24" x14ac:dyDescent="0.3">
      <c r="A4108" t="s">
        <v>2907</v>
      </c>
      <c r="B4108" s="1">
        <v>42263</v>
      </c>
      <c r="C4108" t="s">
        <v>4901</v>
      </c>
      <c r="D4108" t="s">
        <v>506</v>
      </c>
      <c r="E4108" t="s">
        <v>27</v>
      </c>
      <c r="F4108" t="s">
        <v>28</v>
      </c>
      <c r="G4108" t="s">
        <v>29</v>
      </c>
      <c r="H4108" t="s">
        <v>62</v>
      </c>
      <c r="I4108" t="s">
        <v>63</v>
      </c>
      <c r="J4108" t="s">
        <v>1813</v>
      </c>
      <c r="K4108" t="s">
        <v>33</v>
      </c>
      <c r="L4108" t="s">
        <v>34</v>
      </c>
      <c r="M4108" t="s">
        <v>35</v>
      </c>
      <c r="N4108" s="1">
        <v>42268</v>
      </c>
      <c r="O4108" t="s">
        <v>1814</v>
      </c>
      <c r="P4108" t="s">
        <v>1815</v>
      </c>
      <c r="Q4108" t="s">
        <v>1107</v>
      </c>
      <c r="R4108">
        <v>17</v>
      </c>
      <c r="S4108" t="s">
        <v>7555</v>
      </c>
      <c r="T4108" s="2">
        <v>0.09</v>
      </c>
      <c r="U4108" t="s">
        <v>825</v>
      </c>
      <c r="V4108" t="s">
        <v>2673</v>
      </c>
      <c r="W4108" t="s">
        <v>1587</v>
      </c>
      <c r="X4108" t="s">
        <v>7556</v>
      </c>
    </row>
    <row r="4109" spans="1:24" x14ac:dyDescent="0.3">
      <c r="A4109" t="s">
        <v>2907</v>
      </c>
      <c r="B4109" s="1">
        <v>42546</v>
      </c>
      <c r="C4109" t="s">
        <v>1112</v>
      </c>
      <c r="D4109" t="s">
        <v>133</v>
      </c>
      <c r="E4109" t="s">
        <v>27</v>
      </c>
      <c r="F4109" t="s">
        <v>28</v>
      </c>
      <c r="G4109" t="s">
        <v>91</v>
      </c>
      <c r="H4109" t="s">
        <v>62</v>
      </c>
      <c r="I4109" t="s">
        <v>92</v>
      </c>
      <c r="J4109" t="s">
        <v>564</v>
      </c>
      <c r="K4109" t="s">
        <v>94</v>
      </c>
      <c r="L4109" t="s">
        <v>95</v>
      </c>
      <c r="M4109" t="s">
        <v>35</v>
      </c>
      <c r="N4109" s="1">
        <v>42548</v>
      </c>
      <c r="O4109" t="s">
        <v>565</v>
      </c>
      <c r="P4109" t="s">
        <v>566</v>
      </c>
      <c r="Q4109" t="s">
        <v>567</v>
      </c>
      <c r="R4109">
        <v>15</v>
      </c>
      <c r="S4109" t="s">
        <v>9989</v>
      </c>
      <c r="T4109" s="2">
        <v>0</v>
      </c>
      <c r="U4109" t="s">
        <v>567</v>
      </c>
      <c r="V4109" t="s">
        <v>10255</v>
      </c>
      <c r="W4109" t="s">
        <v>224</v>
      </c>
      <c r="X4109" t="s">
        <v>10256</v>
      </c>
    </row>
    <row r="4110" spans="1:24" x14ac:dyDescent="0.3">
      <c r="A4110" t="s">
        <v>2907</v>
      </c>
      <c r="B4110" s="1">
        <v>42463</v>
      </c>
      <c r="C4110" t="s">
        <v>798</v>
      </c>
      <c r="D4110" t="s">
        <v>61</v>
      </c>
      <c r="E4110" t="s">
        <v>27</v>
      </c>
      <c r="F4110" t="s">
        <v>28</v>
      </c>
      <c r="G4110" t="s">
        <v>29</v>
      </c>
      <c r="H4110" t="s">
        <v>62</v>
      </c>
      <c r="I4110" t="s">
        <v>121</v>
      </c>
      <c r="J4110" t="s">
        <v>253</v>
      </c>
      <c r="K4110" t="s">
        <v>94</v>
      </c>
      <c r="L4110" t="s">
        <v>34</v>
      </c>
      <c r="M4110" t="s">
        <v>35</v>
      </c>
      <c r="N4110" s="1">
        <v>42463</v>
      </c>
      <c r="O4110" t="s">
        <v>254</v>
      </c>
      <c r="P4110" t="s">
        <v>255</v>
      </c>
      <c r="Q4110" t="s">
        <v>256</v>
      </c>
      <c r="R4110">
        <v>19</v>
      </c>
      <c r="S4110" t="s">
        <v>10281</v>
      </c>
      <c r="T4110" s="2">
        <v>0</v>
      </c>
      <c r="U4110" t="s">
        <v>219</v>
      </c>
      <c r="V4110" t="s">
        <v>10282</v>
      </c>
      <c r="W4110" t="s">
        <v>260</v>
      </c>
      <c r="X4110" t="s">
        <v>10283</v>
      </c>
    </row>
    <row r="4111" spans="1:24" x14ac:dyDescent="0.3">
      <c r="A4111" t="s">
        <v>2907</v>
      </c>
      <c r="B4111" s="1">
        <v>42634</v>
      </c>
      <c r="C4111" t="s">
        <v>650</v>
      </c>
      <c r="D4111" t="s">
        <v>204</v>
      </c>
      <c r="E4111" t="s">
        <v>27</v>
      </c>
      <c r="F4111" t="s">
        <v>28</v>
      </c>
      <c r="G4111" t="s">
        <v>77</v>
      </c>
      <c r="H4111" t="s">
        <v>205</v>
      </c>
      <c r="I4111" t="s">
        <v>63</v>
      </c>
      <c r="J4111" t="s">
        <v>135</v>
      </c>
      <c r="K4111" t="s">
        <v>94</v>
      </c>
      <c r="L4111" t="s">
        <v>95</v>
      </c>
      <c r="M4111" t="s">
        <v>156</v>
      </c>
      <c r="N4111" s="1">
        <v>42634</v>
      </c>
      <c r="O4111" t="s">
        <v>136</v>
      </c>
      <c r="P4111" t="s">
        <v>137</v>
      </c>
      <c r="Q4111" t="s">
        <v>52</v>
      </c>
      <c r="R4111">
        <v>33</v>
      </c>
      <c r="S4111" t="s">
        <v>10555</v>
      </c>
      <c r="T4111" s="2">
        <v>7.0000000000000007E-2</v>
      </c>
      <c r="U4111" t="s">
        <v>479</v>
      </c>
      <c r="V4111" t="s">
        <v>3344</v>
      </c>
      <c r="W4111" t="s">
        <v>72</v>
      </c>
      <c r="X4111" t="s">
        <v>10556</v>
      </c>
    </row>
    <row r="4112" spans="1:24" x14ac:dyDescent="0.3">
      <c r="A4112" t="s">
        <v>2907</v>
      </c>
      <c r="B4112" s="1">
        <v>42773</v>
      </c>
      <c r="C4112" t="s">
        <v>2559</v>
      </c>
      <c r="D4112" t="s">
        <v>365</v>
      </c>
      <c r="E4112" t="s">
        <v>46</v>
      </c>
      <c r="F4112" t="s">
        <v>47</v>
      </c>
      <c r="G4112" t="s">
        <v>77</v>
      </c>
      <c r="H4112" t="s">
        <v>48</v>
      </c>
      <c r="I4112" t="s">
        <v>196</v>
      </c>
      <c r="J4112" t="s">
        <v>771</v>
      </c>
      <c r="K4112" t="s">
        <v>94</v>
      </c>
      <c r="L4112" t="s">
        <v>95</v>
      </c>
      <c r="M4112" t="s">
        <v>35</v>
      </c>
      <c r="N4112" s="1">
        <v>42773</v>
      </c>
      <c r="O4112" t="s">
        <v>772</v>
      </c>
      <c r="P4112" t="s">
        <v>773</v>
      </c>
      <c r="Q4112" t="s">
        <v>774</v>
      </c>
      <c r="R4112">
        <v>15</v>
      </c>
      <c r="S4112" t="s">
        <v>2588</v>
      </c>
      <c r="T4112" s="2">
        <v>0</v>
      </c>
      <c r="U4112" t="s">
        <v>2531</v>
      </c>
      <c r="V4112" t="s">
        <v>2800</v>
      </c>
      <c r="W4112" t="s">
        <v>778</v>
      </c>
      <c r="X4112" t="s">
        <v>1051</v>
      </c>
    </row>
    <row r="4113" spans="1:24" x14ac:dyDescent="0.3">
      <c r="A4113" t="s">
        <v>2907</v>
      </c>
      <c r="B4113" s="1">
        <v>42218</v>
      </c>
      <c r="C4113" t="s">
        <v>12519</v>
      </c>
      <c r="D4113" t="s">
        <v>365</v>
      </c>
      <c r="E4113" t="s">
        <v>46</v>
      </c>
      <c r="F4113" t="s">
        <v>47</v>
      </c>
      <c r="G4113" t="s">
        <v>91</v>
      </c>
      <c r="H4113" t="s">
        <v>48</v>
      </c>
      <c r="I4113" t="s">
        <v>196</v>
      </c>
      <c r="J4113" t="s">
        <v>135</v>
      </c>
      <c r="K4113" t="s">
        <v>94</v>
      </c>
      <c r="L4113" t="s">
        <v>95</v>
      </c>
      <c r="M4113" t="s">
        <v>35</v>
      </c>
      <c r="N4113" s="1">
        <v>42220</v>
      </c>
      <c r="O4113" t="s">
        <v>136</v>
      </c>
      <c r="P4113" t="s">
        <v>137</v>
      </c>
      <c r="Q4113" t="s">
        <v>52</v>
      </c>
      <c r="R4113">
        <v>14</v>
      </c>
      <c r="S4113" t="s">
        <v>2189</v>
      </c>
      <c r="T4113" s="2">
        <v>0</v>
      </c>
      <c r="U4113" t="s">
        <v>41</v>
      </c>
      <c r="V4113" t="s">
        <v>6454</v>
      </c>
      <c r="W4113" t="s">
        <v>72</v>
      </c>
      <c r="X4113" t="s">
        <v>6883</v>
      </c>
    </row>
    <row r="4114" spans="1:24" x14ac:dyDescent="0.3">
      <c r="A4114" t="s">
        <v>1459</v>
      </c>
      <c r="B4114" s="1">
        <v>42463</v>
      </c>
      <c r="C4114" t="s">
        <v>798</v>
      </c>
      <c r="D4114" t="s">
        <v>61</v>
      </c>
      <c r="E4114" t="s">
        <v>27</v>
      </c>
      <c r="F4114" t="s">
        <v>28</v>
      </c>
      <c r="G4114" t="s">
        <v>134</v>
      </c>
      <c r="H4114" t="s">
        <v>62</v>
      </c>
      <c r="I4114" t="s">
        <v>63</v>
      </c>
      <c r="J4114" t="s">
        <v>197</v>
      </c>
      <c r="K4114" t="s">
        <v>94</v>
      </c>
      <c r="L4114" t="s">
        <v>34</v>
      </c>
      <c r="M4114" t="s">
        <v>35</v>
      </c>
      <c r="N4114" s="1">
        <v>42463</v>
      </c>
      <c r="O4114" t="s">
        <v>198</v>
      </c>
      <c r="P4114" t="s">
        <v>37</v>
      </c>
      <c r="Q4114" t="s">
        <v>57</v>
      </c>
      <c r="R4114">
        <v>41</v>
      </c>
      <c r="S4114" t="s">
        <v>1460</v>
      </c>
      <c r="T4114" s="2">
        <v>0.06</v>
      </c>
      <c r="U4114" t="s">
        <v>164</v>
      </c>
      <c r="V4114" t="s">
        <v>1461</v>
      </c>
      <c r="W4114" t="s">
        <v>116</v>
      </c>
      <c r="X4114" t="s">
        <v>1462</v>
      </c>
    </row>
    <row r="4115" spans="1:24" x14ac:dyDescent="0.3">
      <c r="A4115" t="s">
        <v>1459</v>
      </c>
      <c r="B4115" s="1">
        <v>42535</v>
      </c>
      <c r="C4115" t="s">
        <v>1748</v>
      </c>
      <c r="D4115" t="s">
        <v>2013</v>
      </c>
      <c r="E4115" t="s">
        <v>27</v>
      </c>
      <c r="F4115" t="s">
        <v>28</v>
      </c>
      <c r="G4115" t="s">
        <v>29</v>
      </c>
      <c r="H4115" t="s">
        <v>205</v>
      </c>
      <c r="I4115" t="s">
        <v>196</v>
      </c>
      <c r="J4115" t="s">
        <v>1853</v>
      </c>
      <c r="K4115" t="s">
        <v>723</v>
      </c>
      <c r="L4115" t="s">
        <v>109</v>
      </c>
      <c r="M4115" t="s">
        <v>35</v>
      </c>
      <c r="N4115" s="1">
        <v>42537</v>
      </c>
      <c r="O4115" t="s">
        <v>1854</v>
      </c>
      <c r="P4115" t="s">
        <v>1855</v>
      </c>
      <c r="Q4115" t="s">
        <v>1856</v>
      </c>
      <c r="R4115">
        <v>24</v>
      </c>
      <c r="S4115" t="s">
        <v>2814</v>
      </c>
      <c r="T4115" s="2">
        <v>7.0000000000000007E-2</v>
      </c>
      <c r="U4115" t="s">
        <v>2815</v>
      </c>
      <c r="V4115" t="s">
        <v>2816</v>
      </c>
      <c r="W4115" t="s">
        <v>165</v>
      </c>
      <c r="X4115" t="s">
        <v>2817</v>
      </c>
    </row>
    <row r="4116" spans="1:24" x14ac:dyDescent="0.3">
      <c r="A4116" t="s">
        <v>1459</v>
      </c>
      <c r="B4116" s="1">
        <v>42584</v>
      </c>
      <c r="C4116" t="s">
        <v>2538</v>
      </c>
      <c r="D4116" t="s">
        <v>45</v>
      </c>
      <c r="E4116" t="s">
        <v>46</v>
      </c>
      <c r="F4116" t="s">
        <v>47</v>
      </c>
      <c r="G4116" t="s">
        <v>91</v>
      </c>
      <c r="H4116" t="s">
        <v>48</v>
      </c>
      <c r="I4116" t="s">
        <v>92</v>
      </c>
      <c r="J4116" t="s">
        <v>175</v>
      </c>
      <c r="K4116" t="s">
        <v>94</v>
      </c>
      <c r="L4116" t="s">
        <v>109</v>
      </c>
      <c r="M4116" t="s">
        <v>35</v>
      </c>
      <c r="N4116" s="1">
        <v>42586</v>
      </c>
      <c r="O4116" t="s">
        <v>176</v>
      </c>
      <c r="P4116" t="s">
        <v>177</v>
      </c>
      <c r="Q4116" t="s">
        <v>178</v>
      </c>
      <c r="R4116">
        <v>49</v>
      </c>
      <c r="S4116" t="s">
        <v>4937</v>
      </c>
      <c r="T4116" s="2">
        <v>0.02</v>
      </c>
      <c r="U4116" t="s">
        <v>4938</v>
      </c>
      <c r="V4116" t="s">
        <v>4939</v>
      </c>
      <c r="W4116" t="s">
        <v>182</v>
      </c>
      <c r="X4116" t="s">
        <v>4940</v>
      </c>
    </row>
    <row r="4117" spans="1:24" x14ac:dyDescent="0.3">
      <c r="A4117" t="s">
        <v>1459</v>
      </c>
      <c r="B4117" s="1">
        <v>42541</v>
      </c>
      <c r="C4117" t="s">
        <v>2622</v>
      </c>
      <c r="D4117" t="s">
        <v>133</v>
      </c>
      <c r="E4117" t="s">
        <v>27</v>
      </c>
      <c r="F4117" t="s">
        <v>28</v>
      </c>
      <c r="G4117" t="s">
        <v>29</v>
      </c>
      <c r="H4117" t="s">
        <v>62</v>
      </c>
      <c r="I4117" t="s">
        <v>31</v>
      </c>
      <c r="J4117" t="s">
        <v>4142</v>
      </c>
      <c r="K4117" t="s">
        <v>94</v>
      </c>
      <c r="L4117" t="s">
        <v>34</v>
      </c>
      <c r="M4117" t="s">
        <v>35</v>
      </c>
      <c r="N4117" s="1">
        <v>42541</v>
      </c>
      <c r="O4117" t="s">
        <v>460</v>
      </c>
      <c r="P4117" t="s">
        <v>3541</v>
      </c>
      <c r="Q4117" t="s">
        <v>198</v>
      </c>
      <c r="R4117">
        <v>22</v>
      </c>
      <c r="S4117" t="s">
        <v>5353</v>
      </c>
      <c r="T4117" s="2">
        <v>0.1</v>
      </c>
      <c r="U4117" t="s">
        <v>5354</v>
      </c>
      <c r="V4117" t="s">
        <v>5355</v>
      </c>
      <c r="W4117" t="s">
        <v>4144</v>
      </c>
      <c r="X4117" t="s">
        <v>5356</v>
      </c>
    </row>
    <row r="4118" spans="1:24" x14ac:dyDescent="0.3">
      <c r="A4118" t="s">
        <v>1459</v>
      </c>
      <c r="B4118" s="1">
        <v>42666</v>
      </c>
      <c r="C4118" t="s">
        <v>5782</v>
      </c>
      <c r="D4118" t="s">
        <v>531</v>
      </c>
      <c r="E4118" t="s">
        <v>27</v>
      </c>
      <c r="F4118" t="s">
        <v>28</v>
      </c>
      <c r="G4118" t="s">
        <v>91</v>
      </c>
      <c r="H4118" t="s">
        <v>30</v>
      </c>
      <c r="I4118" t="s">
        <v>121</v>
      </c>
      <c r="J4118" t="s">
        <v>1278</v>
      </c>
      <c r="K4118" t="s">
        <v>94</v>
      </c>
      <c r="L4118" t="s">
        <v>95</v>
      </c>
      <c r="M4118" t="s">
        <v>35</v>
      </c>
      <c r="N4118" s="1">
        <v>42668</v>
      </c>
      <c r="O4118" t="s">
        <v>36</v>
      </c>
      <c r="P4118" t="s">
        <v>111</v>
      </c>
      <c r="Q4118" t="s">
        <v>52</v>
      </c>
      <c r="R4118">
        <v>50</v>
      </c>
      <c r="S4118" t="s">
        <v>3759</v>
      </c>
      <c r="T4118" s="2">
        <v>0.08</v>
      </c>
      <c r="U4118" t="s">
        <v>2328</v>
      </c>
      <c r="V4118" t="s">
        <v>1915</v>
      </c>
      <c r="W4118" t="s">
        <v>1282</v>
      </c>
      <c r="X4118" t="s">
        <v>5783</v>
      </c>
    </row>
    <row r="4119" spans="1:24" x14ac:dyDescent="0.3">
      <c r="A4119" t="s">
        <v>1459</v>
      </c>
      <c r="B4119" s="1">
        <v>42019</v>
      </c>
      <c r="C4119" t="s">
        <v>4265</v>
      </c>
      <c r="D4119" t="s">
        <v>228</v>
      </c>
      <c r="E4119" t="s">
        <v>46</v>
      </c>
      <c r="F4119" t="s">
        <v>47</v>
      </c>
      <c r="G4119" t="s">
        <v>134</v>
      </c>
      <c r="H4119" t="s">
        <v>107</v>
      </c>
      <c r="I4119" t="s">
        <v>92</v>
      </c>
      <c r="J4119" t="s">
        <v>1906</v>
      </c>
      <c r="K4119" t="s">
        <v>94</v>
      </c>
      <c r="L4119" t="s">
        <v>34</v>
      </c>
      <c r="M4119" t="s">
        <v>156</v>
      </c>
      <c r="N4119" s="1">
        <v>42021</v>
      </c>
      <c r="O4119" t="s">
        <v>275</v>
      </c>
      <c r="P4119" t="s">
        <v>696</v>
      </c>
      <c r="Q4119" t="s">
        <v>697</v>
      </c>
      <c r="R4119">
        <v>45</v>
      </c>
      <c r="S4119" t="s">
        <v>6739</v>
      </c>
      <c r="T4119" s="2">
        <v>0.08</v>
      </c>
      <c r="U4119" t="s">
        <v>4267</v>
      </c>
      <c r="V4119" t="s">
        <v>6740</v>
      </c>
      <c r="W4119" t="s">
        <v>701</v>
      </c>
      <c r="X4119" t="s">
        <v>6741</v>
      </c>
    </row>
    <row r="4120" spans="1:24" x14ac:dyDescent="0.3">
      <c r="A4120" t="s">
        <v>1459</v>
      </c>
      <c r="B4120" s="1">
        <v>42694</v>
      </c>
      <c r="C4120" t="s">
        <v>364</v>
      </c>
      <c r="D4120" t="s">
        <v>365</v>
      </c>
      <c r="E4120" t="s">
        <v>46</v>
      </c>
      <c r="F4120" t="s">
        <v>47</v>
      </c>
      <c r="G4120" t="s">
        <v>91</v>
      </c>
      <c r="H4120" t="s">
        <v>48</v>
      </c>
      <c r="I4120" t="s">
        <v>121</v>
      </c>
      <c r="J4120" t="s">
        <v>1474</v>
      </c>
      <c r="K4120" t="s">
        <v>94</v>
      </c>
      <c r="L4120" t="s">
        <v>95</v>
      </c>
      <c r="M4120" t="s">
        <v>35</v>
      </c>
      <c r="N4120" s="1">
        <v>42695</v>
      </c>
      <c r="O4120" t="s">
        <v>1369</v>
      </c>
      <c r="P4120" t="s">
        <v>96</v>
      </c>
      <c r="Q4120" t="s">
        <v>1475</v>
      </c>
      <c r="R4120">
        <v>34</v>
      </c>
      <c r="S4120" t="s">
        <v>9008</v>
      </c>
      <c r="T4120" s="2">
        <v>0.03</v>
      </c>
      <c r="U4120" t="s">
        <v>8778</v>
      </c>
      <c r="V4120" t="s">
        <v>9009</v>
      </c>
      <c r="W4120" t="s">
        <v>1478</v>
      </c>
      <c r="X4120" t="s">
        <v>9010</v>
      </c>
    </row>
    <row r="4121" spans="1:24" x14ac:dyDescent="0.3">
      <c r="A4121" t="s">
        <v>1459</v>
      </c>
      <c r="B4121" s="1">
        <v>42122</v>
      </c>
      <c r="C4121" t="s">
        <v>3839</v>
      </c>
      <c r="D4121" t="s">
        <v>306</v>
      </c>
      <c r="E4121" t="s">
        <v>46</v>
      </c>
      <c r="F4121" t="s">
        <v>47</v>
      </c>
      <c r="G4121" t="s">
        <v>29</v>
      </c>
      <c r="H4121" t="s">
        <v>107</v>
      </c>
      <c r="I4121" t="s">
        <v>121</v>
      </c>
      <c r="J4121" t="s">
        <v>853</v>
      </c>
      <c r="K4121" t="s">
        <v>94</v>
      </c>
      <c r="L4121" t="s">
        <v>95</v>
      </c>
      <c r="M4121" t="s">
        <v>35</v>
      </c>
      <c r="N4121" s="1">
        <v>42125</v>
      </c>
      <c r="O4121" t="s">
        <v>854</v>
      </c>
      <c r="P4121" t="s">
        <v>855</v>
      </c>
      <c r="Q4121" t="s">
        <v>856</v>
      </c>
      <c r="R4121">
        <v>37</v>
      </c>
      <c r="S4121" t="s">
        <v>7090</v>
      </c>
      <c r="T4121" s="2">
        <v>0.1</v>
      </c>
      <c r="U4121" t="s">
        <v>9235</v>
      </c>
      <c r="V4121" t="s">
        <v>9236</v>
      </c>
      <c r="W4121" t="s">
        <v>618</v>
      </c>
      <c r="X4121" t="s">
        <v>9237</v>
      </c>
    </row>
    <row r="4122" spans="1:24" x14ac:dyDescent="0.3">
      <c r="A4122" t="s">
        <v>6903</v>
      </c>
      <c r="B4122" s="1">
        <v>42535</v>
      </c>
      <c r="C4122" t="s">
        <v>1748</v>
      </c>
      <c r="D4122" t="s">
        <v>2013</v>
      </c>
      <c r="E4122" t="s">
        <v>27</v>
      </c>
      <c r="F4122" t="s">
        <v>28</v>
      </c>
      <c r="G4122" t="s">
        <v>91</v>
      </c>
      <c r="H4122" t="s">
        <v>205</v>
      </c>
      <c r="I4122" t="s">
        <v>31</v>
      </c>
      <c r="J4122" t="s">
        <v>1259</v>
      </c>
      <c r="K4122" t="s">
        <v>94</v>
      </c>
      <c r="L4122" t="s">
        <v>95</v>
      </c>
      <c r="M4122" t="s">
        <v>35</v>
      </c>
      <c r="N4122" s="1">
        <v>42537</v>
      </c>
      <c r="O4122" t="s">
        <v>1260</v>
      </c>
      <c r="P4122" t="s">
        <v>1261</v>
      </c>
      <c r="Q4122" t="s">
        <v>1262</v>
      </c>
      <c r="R4122">
        <v>12</v>
      </c>
      <c r="S4122" t="s">
        <v>6904</v>
      </c>
      <c r="T4122" s="2">
        <v>0.1</v>
      </c>
      <c r="U4122" t="s">
        <v>6905</v>
      </c>
      <c r="V4122" t="s">
        <v>6906</v>
      </c>
      <c r="W4122" t="s">
        <v>1266</v>
      </c>
      <c r="X4122" t="s">
        <v>6907</v>
      </c>
    </row>
    <row r="4123" spans="1:24" x14ac:dyDescent="0.3">
      <c r="A4123" t="s">
        <v>6903</v>
      </c>
      <c r="B4123" s="1">
        <v>42388</v>
      </c>
      <c r="C4123" t="s">
        <v>2555</v>
      </c>
      <c r="D4123" t="s">
        <v>591</v>
      </c>
      <c r="E4123" t="s">
        <v>27</v>
      </c>
      <c r="F4123" t="s">
        <v>28</v>
      </c>
      <c r="G4123" t="s">
        <v>91</v>
      </c>
      <c r="H4123" t="s">
        <v>241</v>
      </c>
      <c r="I4123" t="s">
        <v>196</v>
      </c>
      <c r="J4123" t="s">
        <v>1259</v>
      </c>
      <c r="K4123" t="s">
        <v>94</v>
      </c>
      <c r="L4123" t="s">
        <v>95</v>
      </c>
      <c r="M4123" t="s">
        <v>35</v>
      </c>
      <c r="N4123" s="1">
        <v>42388</v>
      </c>
      <c r="O4123" t="s">
        <v>1260</v>
      </c>
      <c r="P4123" t="s">
        <v>1261</v>
      </c>
      <c r="Q4123" t="s">
        <v>1262</v>
      </c>
      <c r="R4123">
        <v>15</v>
      </c>
      <c r="S4123" t="s">
        <v>6904</v>
      </c>
      <c r="T4123" s="2">
        <v>0.01</v>
      </c>
      <c r="U4123" t="s">
        <v>6905</v>
      </c>
      <c r="V4123" t="s">
        <v>6906</v>
      </c>
      <c r="W4123" t="s">
        <v>1266</v>
      </c>
      <c r="X4123" t="s">
        <v>6907</v>
      </c>
    </row>
    <row r="4124" spans="1:24" x14ac:dyDescent="0.3">
      <c r="A4124" t="s">
        <v>5258</v>
      </c>
      <c r="B4124" s="1">
        <v>42712</v>
      </c>
      <c r="C4124" t="s">
        <v>744</v>
      </c>
      <c r="D4124" t="s">
        <v>745</v>
      </c>
      <c r="E4124" t="s">
        <v>27</v>
      </c>
      <c r="F4124" t="s">
        <v>28</v>
      </c>
      <c r="G4124" t="s">
        <v>77</v>
      </c>
      <c r="H4124" t="s">
        <v>217</v>
      </c>
      <c r="I4124" t="s">
        <v>92</v>
      </c>
      <c r="J4124" t="s">
        <v>5259</v>
      </c>
      <c r="K4124" t="s">
        <v>94</v>
      </c>
      <c r="L4124" t="s">
        <v>95</v>
      </c>
      <c r="M4124" t="s">
        <v>35</v>
      </c>
      <c r="N4124" s="1">
        <v>42716</v>
      </c>
      <c r="O4124" t="s">
        <v>1534</v>
      </c>
      <c r="P4124" t="s">
        <v>1535</v>
      </c>
      <c r="Q4124" t="s">
        <v>1536</v>
      </c>
      <c r="R4124">
        <v>8</v>
      </c>
      <c r="S4124" t="s">
        <v>1550</v>
      </c>
      <c r="T4124" s="2">
        <v>0.04</v>
      </c>
      <c r="U4124" t="s">
        <v>3276</v>
      </c>
      <c r="V4124" t="s">
        <v>4332</v>
      </c>
      <c r="W4124" t="s">
        <v>376</v>
      </c>
      <c r="X4124" t="s">
        <v>5260</v>
      </c>
    </row>
    <row r="4125" spans="1:24" x14ac:dyDescent="0.3">
      <c r="A4125" t="s">
        <v>5258</v>
      </c>
      <c r="B4125" s="1">
        <v>42633</v>
      </c>
      <c r="C4125" t="s">
        <v>1610</v>
      </c>
      <c r="D4125" t="s">
        <v>929</v>
      </c>
      <c r="E4125" t="s">
        <v>27</v>
      </c>
      <c r="F4125" t="s">
        <v>28</v>
      </c>
      <c r="G4125" t="s">
        <v>91</v>
      </c>
      <c r="H4125" t="s">
        <v>217</v>
      </c>
      <c r="I4125" t="s">
        <v>63</v>
      </c>
      <c r="J4125" t="s">
        <v>1474</v>
      </c>
      <c r="K4125" t="s">
        <v>94</v>
      </c>
      <c r="L4125" t="s">
        <v>34</v>
      </c>
      <c r="M4125" t="s">
        <v>35</v>
      </c>
      <c r="N4125" s="1">
        <v>42633</v>
      </c>
      <c r="O4125" t="s">
        <v>1369</v>
      </c>
      <c r="P4125" t="s">
        <v>96</v>
      </c>
      <c r="Q4125" t="s">
        <v>1475</v>
      </c>
      <c r="R4125">
        <v>50</v>
      </c>
      <c r="S4125" t="s">
        <v>8082</v>
      </c>
      <c r="T4125" s="2">
        <v>0.09</v>
      </c>
      <c r="U4125" t="s">
        <v>1661</v>
      </c>
      <c r="V4125" t="s">
        <v>8083</v>
      </c>
      <c r="W4125" t="s">
        <v>1478</v>
      </c>
      <c r="X4125" t="s">
        <v>8084</v>
      </c>
    </row>
    <row r="4126" spans="1:24" x14ac:dyDescent="0.3">
      <c r="A4126" t="s">
        <v>5258</v>
      </c>
      <c r="B4126" s="1">
        <v>42471</v>
      </c>
      <c r="C4126" t="s">
        <v>3888</v>
      </c>
      <c r="D4126" t="s">
        <v>766</v>
      </c>
      <c r="E4126" t="s">
        <v>27</v>
      </c>
      <c r="F4126" t="s">
        <v>28</v>
      </c>
      <c r="G4126" t="s">
        <v>91</v>
      </c>
      <c r="H4126" t="s">
        <v>217</v>
      </c>
      <c r="I4126" t="s">
        <v>63</v>
      </c>
      <c r="J4126" t="s">
        <v>2123</v>
      </c>
      <c r="K4126" t="s">
        <v>33</v>
      </c>
      <c r="L4126" t="s">
        <v>34</v>
      </c>
      <c r="M4126" t="s">
        <v>35</v>
      </c>
      <c r="N4126" s="1">
        <v>42472</v>
      </c>
      <c r="O4126" t="s">
        <v>757</v>
      </c>
      <c r="P4126" t="s">
        <v>1216</v>
      </c>
      <c r="Q4126" t="s">
        <v>2124</v>
      </c>
      <c r="R4126">
        <v>31</v>
      </c>
      <c r="S4126" t="s">
        <v>10029</v>
      </c>
      <c r="T4126" s="2">
        <v>0</v>
      </c>
      <c r="U4126" t="s">
        <v>8998</v>
      </c>
      <c r="V4126" t="s">
        <v>10030</v>
      </c>
      <c r="W4126" t="s">
        <v>518</v>
      </c>
      <c r="X4126" t="s">
        <v>2212</v>
      </c>
    </row>
    <row r="4127" spans="1:24" x14ac:dyDescent="0.3">
      <c r="A4127" t="s">
        <v>5258</v>
      </c>
      <c r="B4127" s="1">
        <v>42297</v>
      </c>
      <c r="C4127" t="s">
        <v>2398</v>
      </c>
      <c r="D4127" t="s">
        <v>766</v>
      </c>
      <c r="E4127" t="s">
        <v>27</v>
      </c>
      <c r="F4127" t="s">
        <v>28</v>
      </c>
      <c r="G4127" t="s">
        <v>77</v>
      </c>
      <c r="H4127" t="s">
        <v>217</v>
      </c>
      <c r="I4127" t="s">
        <v>196</v>
      </c>
      <c r="J4127" t="s">
        <v>135</v>
      </c>
      <c r="K4127" t="s">
        <v>94</v>
      </c>
      <c r="L4127" t="s">
        <v>95</v>
      </c>
      <c r="M4127" t="s">
        <v>35</v>
      </c>
      <c r="N4127" s="1">
        <v>42301</v>
      </c>
      <c r="O4127" t="s">
        <v>136</v>
      </c>
      <c r="P4127" t="s">
        <v>137</v>
      </c>
      <c r="Q4127" t="s">
        <v>52</v>
      </c>
      <c r="R4127">
        <v>15</v>
      </c>
      <c r="S4127" t="s">
        <v>401</v>
      </c>
      <c r="T4127" s="2">
        <v>0.03</v>
      </c>
      <c r="U4127" t="s">
        <v>6598</v>
      </c>
      <c r="V4127" t="s">
        <v>8236</v>
      </c>
      <c r="W4127" t="s">
        <v>72</v>
      </c>
      <c r="X4127" t="s">
        <v>2909</v>
      </c>
    </row>
    <row r="4128" spans="1:24" x14ac:dyDescent="0.3">
      <c r="A4128" t="s">
        <v>5258</v>
      </c>
      <c r="B4128" s="1">
        <v>42463</v>
      </c>
      <c r="C4128" t="s">
        <v>798</v>
      </c>
      <c r="D4128" t="s">
        <v>61</v>
      </c>
      <c r="E4128" t="s">
        <v>27</v>
      </c>
      <c r="F4128" t="s">
        <v>28</v>
      </c>
      <c r="G4128" t="s">
        <v>77</v>
      </c>
      <c r="H4128" t="s">
        <v>62</v>
      </c>
      <c r="I4128" t="s">
        <v>31</v>
      </c>
      <c r="J4128" t="s">
        <v>896</v>
      </c>
      <c r="K4128" t="s">
        <v>94</v>
      </c>
      <c r="L4128" t="s">
        <v>34</v>
      </c>
      <c r="M4128" t="s">
        <v>35</v>
      </c>
      <c r="N4128" s="1">
        <v>42463</v>
      </c>
      <c r="O4128" t="s">
        <v>501</v>
      </c>
      <c r="P4128" t="s">
        <v>897</v>
      </c>
      <c r="Q4128" t="s">
        <v>898</v>
      </c>
      <c r="R4128">
        <v>29</v>
      </c>
      <c r="S4128" t="s">
        <v>11148</v>
      </c>
      <c r="T4128" s="2">
        <v>0.1</v>
      </c>
      <c r="U4128" t="s">
        <v>11149</v>
      </c>
      <c r="V4128" t="s">
        <v>11150</v>
      </c>
      <c r="W4128" t="s">
        <v>902</v>
      </c>
      <c r="X4128" t="s">
        <v>8024</v>
      </c>
    </row>
    <row r="4129" spans="1:24" x14ac:dyDescent="0.3">
      <c r="A4129" t="s">
        <v>5258</v>
      </c>
      <c r="B4129" s="1">
        <v>42492</v>
      </c>
      <c r="C4129" t="s">
        <v>2694</v>
      </c>
      <c r="D4129" t="s">
        <v>195</v>
      </c>
      <c r="E4129" t="s">
        <v>46</v>
      </c>
      <c r="F4129" t="s">
        <v>47</v>
      </c>
      <c r="G4129" t="s">
        <v>29</v>
      </c>
      <c r="H4129" t="s">
        <v>48</v>
      </c>
      <c r="I4129" t="s">
        <v>121</v>
      </c>
      <c r="J4129" t="s">
        <v>197</v>
      </c>
      <c r="K4129" t="s">
        <v>94</v>
      </c>
      <c r="L4129" t="s">
        <v>95</v>
      </c>
      <c r="M4129" t="s">
        <v>156</v>
      </c>
      <c r="N4129" s="1">
        <v>42493</v>
      </c>
      <c r="O4129" t="s">
        <v>198</v>
      </c>
      <c r="P4129" t="s">
        <v>37</v>
      </c>
      <c r="Q4129" t="s">
        <v>57</v>
      </c>
      <c r="R4129">
        <v>30</v>
      </c>
      <c r="S4129" t="s">
        <v>11768</v>
      </c>
      <c r="T4129" s="2">
        <v>0.05</v>
      </c>
      <c r="U4129" t="s">
        <v>2531</v>
      </c>
      <c r="V4129" t="s">
        <v>2057</v>
      </c>
      <c r="W4129" t="s">
        <v>116</v>
      </c>
      <c r="X4129" t="s">
        <v>2058</v>
      </c>
    </row>
    <row r="4130" spans="1:24" x14ac:dyDescent="0.3">
      <c r="A4130" t="s">
        <v>5258</v>
      </c>
      <c r="B4130" s="1">
        <v>42511</v>
      </c>
      <c r="C4130" t="s">
        <v>458</v>
      </c>
      <c r="D4130" t="s">
        <v>452</v>
      </c>
      <c r="E4130" t="s">
        <v>27</v>
      </c>
      <c r="F4130" t="s">
        <v>28</v>
      </c>
      <c r="G4130" t="s">
        <v>77</v>
      </c>
      <c r="H4130" t="s">
        <v>62</v>
      </c>
      <c r="I4130" t="s">
        <v>31</v>
      </c>
      <c r="J4130" t="s">
        <v>1388</v>
      </c>
      <c r="K4130" t="s">
        <v>33</v>
      </c>
      <c r="L4130" t="s">
        <v>109</v>
      </c>
      <c r="M4130" t="s">
        <v>156</v>
      </c>
      <c r="N4130" s="1">
        <v>42512</v>
      </c>
      <c r="O4130" t="s">
        <v>1389</v>
      </c>
      <c r="P4130" t="s">
        <v>1390</v>
      </c>
      <c r="Q4130" t="s">
        <v>1391</v>
      </c>
      <c r="R4130">
        <v>37</v>
      </c>
      <c r="S4130" t="s">
        <v>12245</v>
      </c>
      <c r="T4130" s="2">
        <v>0.09</v>
      </c>
      <c r="U4130" t="s">
        <v>9071</v>
      </c>
      <c r="V4130" t="s">
        <v>1608</v>
      </c>
      <c r="W4130" t="s">
        <v>812</v>
      </c>
      <c r="X4130" t="s">
        <v>12246</v>
      </c>
    </row>
    <row r="4131" spans="1:24" x14ac:dyDescent="0.3">
      <c r="A4131" t="s">
        <v>5258</v>
      </c>
      <c r="B4131" s="1">
        <v>42606</v>
      </c>
      <c r="C4131" t="s">
        <v>2192</v>
      </c>
      <c r="D4131" t="s">
        <v>365</v>
      </c>
      <c r="E4131" t="s">
        <v>46</v>
      </c>
      <c r="F4131" t="s">
        <v>47</v>
      </c>
      <c r="G4131" t="s">
        <v>77</v>
      </c>
      <c r="H4131" t="s">
        <v>48</v>
      </c>
      <c r="I4131" t="s">
        <v>196</v>
      </c>
      <c r="J4131" t="s">
        <v>229</v>
      </c>
      <c r="K4131" t="s">
        <v>94</v>
      </c>
      <c r="L4131" t="s">
        <v>34</v>
      </c>
      <c r="M4131" t="s">
        <v>35</v>
      </c>
      <c r="N4131" s="1">
        <v>42607</v>
      </c>
      <c r="O4131" t="s">
        <v>1798</v>
      </c>
      <c r="P4131" t="s">
        <v>231</v>
      </c>
      <c r="Q4131" t="s">
        <v>1799</v>
      </c>
      <c r="R4131">
        <v>11</v>
      </c>
      <c r="S4131" t="s">
        <v>12465</v>
      </c>
      <c r="T4131" s="2">
        <v>0.04</v>
      </c>
      <c r="U4131" t="s">
        <v>554</v>
      </c>
      <c r="V4131" t="s">
        <v>12466</v>
      </c>
      <c r="W4131" t="s">
        <v>618</v>
      </c>
      <c r="X4131" t="s">
        <v>12467</v>
      </c>
    </row>
    <row r="4132" spans="1:24" x14ac:dyDescent="0.3">
      <c r="A4132" t="s">
        <v>529</v>
      </c>
      <c r="B4132" s="1">
        <v>42381</v>
      </c>
      <c r="C4132" t="s">
        <v>530</v>
      </c>
      <c r="D4132" t="s">
        <v>531</v>
      </c>
      <c r="E4132" t="s">
        <v>27</v>
      </c>
      <c r="F4132" t="s">
        <v>28</v>
      </c>
      <c r="G4132" t="s">
        <v>77</v>
      </c>
      <c r="H4132" t="s">
        <v>30</v>
      </c>
      <c r="I4132" t="s">
        <v>196</v>
      </c>
      <c r="J4132" t="s">
        <v>532</v>
      </c>
      <c r="K4132" t="s">
        <v>33</v>
      </c>
      <c r="L4132" t="s">
        <v>34</v>
      </c>
      <c r="M4132" t="s">
        <v>156</v>
      </c>
      <c r="N4132" s="1">
        <v>42383</v>
      </c>
      <c r="O4132" t="s">
        <v>501</v>
      </c>
      <c r="P4132" t="s">
        <v>533</v>
      </c>
      <c r="Q4132" t="s">
        <v>534</v>
      </c>
      <c r="R4132">
        <v>25</v>
      </c>
      <c r="S4132" t="s">
        <v>535</v>
      </c>
      <c r="T4132" s="2">
        <v>0</v>
      </c>
      <c r="U4132" t="s">
        <v>536</v>
      </c>
      <c r="V4132" t="s">
        <v>537</v>
      </c>
      <c r="W4132" t="s">
        <v>538</v>
      </c>
      <c r="X4132" t="s">
        <v>539</v>
      </c>
    </row>
    <row r="4133" spans="1:24" x14ac:dyDescent="0.3">
      <c r="A4133" t="s">
        <v>529</v>
      </c>
      <c r="B4133" s="1">
        <v>42654</v>
      </c>
      <c r="C4133" t="s">
        <v>9123</v>
      </c>
      <c r="D4133" t="s">
        <v>144</v>
      </c>
      <c r="E4133" t="s">
        <v>46</v>
      </c>
      <c r="F4133" t="s">
        <v>47</v>
      </c>
      <c r="G4133" t="s">
        <v>77</v>
      </c>
      <c r="H4133" t="s">
        <v>107</v>
      </c>
      <c r="I4133" t="s">
        <v>196</v>
      </c>
      <c r="J4133" t="s">
        <v>253</v>
      </c>
      <c r="K4133" t="s">
        <v>94</v>
      </c>
      <c r="L4133" t="s">
        <v>95</v>
      </c>
      <c r="M4133" t="s">
        <v>35</v>
      </c>
      <c r="N4133" s="1">
        <v>42655</v>
      </c>
      <c r="O4133" t="s">
        <v>254</v>
      </c>
      <c r="P4133" t="s">
        <v>255</v>
      </c>
      <c r="Q4133" t="s">
        <v>256</v>
      </c>
      <c r="R4133">
        <v>40</v>
      </c>
      <c r="S4133" t="s">
        <v>9124</v>
      </c>
      <c r="T4133" s="2">
        <v>0.03</v>
      </c>
      <c r="U4133" t="s">
        <v>606</v>
      </c>
      <c r="V4133" t="s">
        <v>4695</v>
      </c>
      <c r="W4133" t="s">
        <v>260</v>
      </c>
      <c r="X4133" t="s">
        <v>2369</v>
      </c>
    </row>
    <row r="4134" spans="1:24" x14ac:dyDescent="0.3">
      <c r="A4134" t="s">
        <v>529</v>
      </c>
      <c r="B4134" s="1">
        <v>42404</v>
      </c>
      <c r="C4134" t="s">
        <v>884</v>
      </c>
      <c r="D4134" t="s">
        <v>591</v>
      </c>
      <c r="E4134" t="s">
        <v>27</v>
      </c>
      <c r="F4134" t="s">
        <v>28</v>
      </c>
      <c r="G4134" t="s">
        <v>77</v>
      </c>
      <c r="H4134" t="s">
        <v>241</v>
      </c>
      <c r="I4134" t="s">
        <v>196</v>
      </c>
      <c r="J4134" t="s">
        <v>1388</v>
      </c>
      <c r="K4134" t="s">
        <v>94</v>
      </c>
      <c r="L4134" t="s">
        <v>34</v>
      </c>
      <c r="M4134" t="s">
        <v>35</v>
      </c>
      <c r="N4134" s="1">
        <v>42405</v>
      </c>
      <c r="O4134" t="s">
        <v>1389</v>
      </c>
      <c r="P4134" t="s">
        <v>1390</v>
      </c>
      <c r="Q4134" t="s">
        <v>1391</v>
      </c>
      <c r="R4134">
        <v>11</v>
      </c>
      <c r="S4134" t="s">
        <v>6057</v>
      </c>
      <c r="T4134" s="2">
        <v>0.04</v>
      </c>
      <c r="U4134" t="s">
        <v>127</v>
      </c>
      <c r="V4134" t="s">
        <v>12757</v>
      </c>
      <c r="W4134" t="s">
        <v>812</v>
      </c>
      <c r="X4134" t="s">
        <v>12758</v>
      </c>
    </row>
    <row r="4135" spans="1:24" x14ac:dyDescent="0.3">
      <c r="A4135" t="s">
        <v>5665</v>
      </c>
      <c r="B4135" s="1">
        <v>42535</v>
      </c>
      <c r="C4135" t="s">
        <v>3936</v>
      </c>
      <c r="D4135" t="s">
        <v>162</v>
      </c>
      <c r="E4135" t="s">
        <v>46</v>
      </c>
      <c r="F4135" t="s">
        <v>47</v>
      </c>
      <c r="G4135" t="s">
        <v>134</v>
      </c>
      <c r="H4135" t="s">
        <v>107</v>
      </c>
      <c r="I4135" t="s">
        <v>63</v>
      </c>
      <c r="J4135" t="s">
        <v>49</v>
      </c>
      <c r="K4135" t="s">
        <v>94</v>
      </c>
      <c r="L4135" t="s">
        <v>95</v>
      </c>
      <c r="M4135" t="s">
        <v>35</v>
      </c>
      <c r="N4135" s="1">
        <v>42540</v>
      </c>
      <c r="O4135" t="s">
        <v>51</v>
      </c>
      <c r="P4135" t="s">
        <v>52</v>
      </c>
      <c r="Q4135" t="s">
        <v>53</v>
      </c>
      <c r="R4135">
        <v>48</v>
      </c>
      <c r="S4135" t="s">
        <v>5666</v>
      </c>
      <c r="T4135" s="2">
        <v>0.05</v>
      </c>
      <c r="U4135" t="s">
        <v>3276</v>
      </c>
      <c r="V4135" t="s">
        <v>1559</v>
      </c>
      <c r="W4135" t="s">
        <v>57</v>
      </c>
      <c r="X4135" t="s">
        <v>2271</v>
      </c>
    </row>
    <row r="4136" spans="1:24" x14ac:dyDescent="0.3">
      <c r="A4136" t="s">
        <v>5665</v>
      </c>
      <c r="B4136" s="1">
        <v>42441</v>
      </c>
      <c r="C4136" t="s">
        <v>2106</v>
      </c>
      <c r="D4136" t="s">
        <v>610</v>
      </c>
      <c r="E4136" t="s">
        <v>27</v>
      </c>
      <c r="F4136" t="s">
        <v>28</v>
      </c>
      <c r="G4136" t="s">
        <v>29</v>
      </c>
      <c r="H4136" t="s">
        <v>62</v>
      </c>
      <c r="I4136" t="s">
        <v>31</v>
      </c>
      <c r="J4136" t="s">
        <v>49</v>
      </c>
      <c r="K4136" t="s">
        <v>33</v>
      </c>
      <c r="L4136" t="s">
        <v>50</v>
      </c>
      <c r="M4136" t="s">
        <v>35</v>
      </c>
      <c r="N4136" s="1">
        <v>42441</v>
      </c>
      <c r="O4136" t="s">
        <v>51</v>
      </c>
      <c r="P4136" t="s">
        <v>52</v>
      </c>
      <c r="Q4136" t="s">
        <v>53</v>
      </c>
      <c r="R4136">
        <v>49</v>
      </c>
      <c r="S4136" t="s">
        <v>5666</v>
      </c>
      <c r="T4136" s="2">
        <v>0.06</v>
      </c>
      <c r="U4136" t="s">
        <v>3276</v>
      </c>
      <c r="V4136" t="s">
        <v>1559</v>
      </c>
      <c r="W4136" t="s">
        <v>57</v>
      </c>
      <c r="X4136" t="s">
        <v>2271</v>
      </c>
    </row>
    <row r="4137" spans="1:24" x14ac:dyDescent="0.3">
      <c r="A4137" t="s">
        <v>5665</v>
      </c>
      <c r="B4137" s="1">
        <v>42535</v>
      </c>
      <c r="C4137" t="s">
        <v>4185</v>
      </c>
      <c r="D4137" t="s">
        <v>288</v>
      </c>
      <c r="E4137" t="s">
        <v>27</v>
      </c>
      <c r="F4137" t="s">
        <v>28</v>
      </c>
      <c r="G4137" t="s">
        <v>91</v>
      </c>
      <c r="H4137" t="s">
        <v>289</v>
      </c>
      <c r="I4137" t="s">
        <v>196</v>
      </c>
      <c r="J4137" t="s">
        <v>49</v>
      </c>
      <c r="K4137" t="s">
        <v>94</v>
      </c>
      <c r="L4137" t="s">
        <v>34</v>
      </c>
      <c r="M4137" t="s">
        <v>35</v>
      </c>
      <c r="N4137" s="1">
        <v>42536</v>
      </c>
      <c r="O4137" t="s">
        <v>51</v>
      </c>
      <c r="P4137" t="s">
        <v>52</v>
      </c>
      <c r="Q4137" t="s">
        <v>53</v>
      </c>
      <c r="R4137">
        <v>42</v>
      </c>
      <c r="S4137" t="s">
        <v>5666</v>
      </c>
      <c r="T4137" s="2">
        <v>0.1</v>
      </c>
      <c r="U4137" t="s">
        <v>3276</v>
      </c>
      <c r="V4137" t="s">
        <v>1559</v>
      </c>
      <c r="W4137" t="s">
        <v>57</v>
      </c>
      <c r="X4137" t="s">
        <v>2271</v>
      </c>
    </row>
    <row r="4138" spans="1:24" x14ac:dyDescent="0.3">
      <c r="A4138" t="s">
        <v>5665</v>
      </c>
      <c r="B4138" s="1">
        <v>42413</v>
      </c>
      <c r="C4138" t="s">
        <v>6325</v>
      </c>
      <c r="D4138" t="s">
        <v>1503</v>
      </c>
      <c r="E4138" t="s">
        <v>27</v>
      </c>
      <c r="F4138" t="s">
        <v>28</v>
      </c>
      <c r="G4138" t="s">
        <v>77</v>
      </c>
      <c r="H4138" t="s">
        <v>289</v>
      </c>
      <c r="I4138" t="s">
        <v>121</v>
      </c>
      <c r="J4138" t="s">
        <v>373</v>
      </c>
      <c r="K4138" t="s">
        <v>94</v>
      </c>
      <c r="L4138" t="s">
        <v>109</v>
      </c>
      <c r="M4138" t="s">
        <v>35</v>
      </c>
      <c r="N4138" s="1">
        <v>42421</v>
      </c>
      <c r="O4138" t="s">
        <v>374</v>
      </c>
      <c r="P4138" t="s">
        <v>375</v>
      </c>
      <c r="Q4138" t="s">
        <v>376</v>
      </c>
      <c r="R4138">
        <v>46</v>
      </c>
      <c r="S4138" t="s">
        <v>6326</v>
      </c>
      <c r="T4138" s="2">
        <v>7.0000000000000007E-2</v>
      </c>
      <c r="U4138" t="s">
        <v>4294</v>
      </c>
      <c r="V4138" t="s">
        <v>6327</v>
      </c>
      <c r="W4138" t="s">
        <v>380</v>
      </c>
      <c r="X4138" t="s">
        <v>6328</v>
      </c>
    </row>
    <row r="4139" spans="1:24" x14ac:dyDescent="0.3">
      <c r="A4139" t="s">
        <v>5665</v>
      </c>
      <c r="B4139" s="1">
        <v>42535</v>
      </c>
      <c r="C4139" t="s">
        <v>3936</v>
      </c>
      <c r="D4139" t="s">
        <v>162</v>
      </c>
      <c r="E4139" t="s">
        <v>46</v>
      </c>
      <c r="F4139" t="s">
        <v>47</v>
      </c>
      <c r="G4139" t="s">
        <v>77</v>
      </c>
      <c r="H4139" t="s">
        <v>107</v>
      </c>
      <c r="I4139" t="s">
        <v>31</v>
      </c>
      <c r="J4139" t="s">
        <v>49</v>
      </c>
      <c r="K4139" t="s">
        <v>94</v>
      </c>
      <c r="L4139" t="s">
        <v>34</v>
      </c>
      <c r="M4139" t="s">
        <v>35</v>
      </c>
      <c r="N4139" s="1">
        <v>42535</v>
      </c>
      <c r="O4139" t="s">
        <v>51</v>
      </c>
      <c r="P4139" t="s">
        <v>52</v>
      </c>
      <c r="Q4139" t="s">
        <v>53</v>
      </c>
      <c r="R4139">
        <v>25</v>
      </c>
      <c r="S4139" t="s">
        <v>5666</v>
      </c>
      <c r="T4139" s="2">
        <v>0.03</v>
      </c>
      <c r="U4139" t="s">
        <v>3276</v>
      </c>
      <c r="V4139" t="s">
        <v>1559</v>
      </c>
      <c r="W4139" t="s">
        <v>57</v>
      </c>
      <c r="X4139" t="s">
        <v>2271</v>
      </c>
    </row>
    <row r="4140" spans="1:24" x14ac:dyDescent="0.3">
      <c r="A4140" t="s">
        <v>5665</v>
      </c>
      <c r="B4140" s="1">
        <v>42712</v>
      </c>
      <c r="C4140" t="s">
        <v>744</v>
      </c>
      <c r="D4140" t="s">
        <v>745</v>
      </c>
      <c r="E4140" t="s">
        <v>27</v>
      </c>
      <c r="F4140" t="s">
        <v>28</v>
      </c>
      <c r="G4140" t="s">
        <v>77</v>
      </c>
      <c r="H4140" t="s">
        <v>217</v>
      </c>
      <c r="I4140" t="s">
        <v>31</v>
      </c>
      <c r="J4140" t="s">
        <v>49</v>
      </c>
      <c r="K4140" t="s">
        <v>94</v>
      </c>
      <c r="L4140" t="s">
        <v>34</v>
      </c>
      <c r="M4140" t="s">
        <v>35</v>
      </c>
      <c r="N4140" s="1">
        <v>42716</v>
      </c>
      <c r="O4140" t="s">
        <v>51</v>
      </c>
      <c r="P4140" t="s">
        <v>52</v>
      </c>
      <c r="Q4140" t="s">
        <v>53</v>
      </c>
      <c r="R4140">
        <v>13</v>
      </c>
      <c r="S4140" t="s">
        <v>5666</v>
      </c>
      <c r="T4140" s="2">
        <v>0.03</v>
      </c>
      <c r="U4140" t="s">
        <v>3276</v>
      </c>
      <c r="V4140" t="s">
        <v>1559</v>
      </c>
      <c r="W4140" t="s">
        <v>57</v>
      </c>
      <c r="X4140" t="s">
        <v>2271</v>
      </c>
    </row>
    <row r="4141" spans="1:24" x14ac:dyDescent="0.3">
      <c r="A4141" t="s">
        <v>5665</v>
      </c>
      <c r="B4141" s="1">
        <v>42535</v>
      </c>
      <c r="C4141" t="s">
        <v>3936</v>
      </c>
      <c r="D4141" t="s">
        <v>162</v>
      </c>
      <c r="E4141" t="s">
        <v>46</v>
      </c>
      <c r="F4141" t="s">
        <v>47</v>
      </c>
      <c r="G4141" t="s">
        <v>77</v>
      </c>
      <c r="H4141" t="s">
        <v>107</v>
      </c>
      <c r="I4141" t="s">
        <v>31</v>
      </c>
      <c r="J4141" t="s">
        <v>49</v>
      </c>
      <c r="K4141" t="s">
        <v>94</v>
      </c>
      <c r="L4141" t="s">
        <v>109</v>
      </c>
      <c r="M4141" t="s">
        <v>35</v>
      </c>
      <c r="N4141" s="1">
        <v>42535</v>
      </c>
      <c r="O4141" t="s">
        <v>51</v>
      </c>
      <c r="P4141" t="s">
        <v>52</v>
      </c>
      <c r="Q4141" t="s">
        <v>53</v>
      </c>
      <c r="R4141">
        <v>10</v>
      </c>
      <c r="S4141" t="s">
        <v>5666</v>
      </c>
      <c r="T4141" s="2">
        <v>0.01</v>
      </c>
      <c r="U4141" t="s">
        <v>3276</v>
      </c>
      <c r="V4141" t="s">
        <v>1559</v>
      </c>
      <c r="W4141" t="s">
        <v>57</v>
      </c>
      <c r="X4141" t="s">
        <v>2271</v>
      </c>
    </row>
    <row r="4142" spans="1:24" x14ac:dyDescent="0.3">
      <c r="A4142" t="s">
        <v>5665</v>
      </c>
      <c r="B4142" s="1">
        <v>42535</v>
      </c>
      <c r="C4142" t="s">
        <v>9139</v>
      </c>
      <c r="D4142" t="s">
        <v>162</v>
      </c>
      <c r="E4142" t="s">
        <v>46</v>
      </c>
      <c r="F4142" t="s">
        <v>47</v>
      </c>
      <c r="G4142" t="s">
        <v>77</v>
      </c>
      <c r="H4142" t="s">
        <v>107</v>
      </c>
      <c r="I4142" t="s">
        <v>63</v>
      </c>
      <c r="J4142" t="s">
        <v>49</v>
      </c>
      <c r="K4142" t="s">
        <v>94</v>
      </c>
      <c r="L4142" t="s">
        <v>95</v>
      </c>
      <c r="M4142" t="s">
        <v>35</v>
      </c>
      <c r="N4142" s="1">
        <v>42540</v>
      </c>
      <c r="O4142" t="s">
        <v>51</v>
      </c>
      <c r="P4142" t="s">
        <v>52</v>
      </c>
      <c r="Q4142" t="s">
        <v>53</v>
      </c>
      <c r="R4142">
        <v>50</v>
      </c>
      <c r="S4142" t="s">
        <v>5666</v>
      </c>
      <c r="T4142" s="2">
        <v>0.08</v>
      </c>
      <c r="U4142" t="s">
        <v>3276</v>
      </c>
      <c r="V4142" t="s">
        <v>1559</v>
      </c>
      <c r="W4142" t="s">
        <v>57</v>
      </c>
      <c r="X4142" t="s">
        <v>2271</v>
      </c>
    </row>
    <row r="4143" spans="1:24" x14ac:dyDescent="0.3">
      <c r="A4143" t="s">
        <v>5665</v>
      </c>
      <c r="B4143" s="1">
        <v>42712</v>
      </c>
      <c r="C4143" t="s">
        <v>744</v>
      </c>
      <c r="D4143" t="s">
        <v>745</v>
      </c>
      <c r="E4143" t="s">
        <v>27</v>
      </c>
      <c r="F4143" t="s">
        <v>28</v>
      </c>
      <c r="G4143" t="s">
        <v>29</v>
      </c>
      <c r="H4143" t="s">
        <v>217</v>
      </c>
      <c r="I4143" t="s">
        <v>196</v>
      </c>
      <c r="J4143" t="s">
        <v>49</v>
      </c>
      <c r="K4143" t="s">
        <v>94</v>
      </c>
      <c r="L4143" t="s">
        <v>34</v>
      </c>
      <c r="M4143" t="s">
        <v>35</v>
      </c>
      <c r="N4143" s="1">
        <v>42716</v>
      </c>
      <c r="O4143" t="s">
        <v>51</v>
      </c>
      <c r="P4143" t="s">
        <v>52</v>
      </c>
      <c r="Q4143" t="s">
        <v>53</v>
      </c>
      <c r="R4143">
        <v>6</v>
      </c>
      <c r="S4143" t="s">
        <v>5666</v>
      </c>
      <c r="T4143" s="2">
        <v>0.09</v>
      </c>
      <c r="U4143" t="s">
        <v>3276</v>
      </c>
      <c r="V4143" t="s">
        <v>1559</v>
      </c>
      <c r="W4143" t="s">
        <v>57</v>
      </c>
      <c r="X4143" t="s">
        <v>2271</v>
      </c>
    </row>
    <row r="4144" spans="1:24" x14ac:dyDescent="0.3">
      <c r="A4144" t="s">
        <v>5665</v>
      </c>
      <c r="B4144" s="1">
        <v>42714</v>
      </c>
      <c r="C4144" t="s">
        <v>5759</v>
      </c>
      <c r="D4144" t="s">
        <v>2407</v>
      </c>
      <c r="E4144" t="s">
        <v>27</v>
      </c>
      <c r="F4144" t="s">
        <v>28</v>
      </c>
      <c r="G4144" t="s">
        <v>91</v>
      </c>
      <c r="H4144" t="s">
        <v>289</v>
      </c>
      <c r="I4144" t="s">
        <v>121</v>
      </c>
      <c r="J4144" t="s">
        <v>49</v>
      </c>
      <c r="K4144" t="s">
        <v>94</v>
      </c>
      <c r="L4144" t="s">
        <v>95</v>
      </c>
      <c r="M4144" t="s">
        <v>35</v>
      </c>
      <c r="N4144" s="1">
        <v>42717</v>
      </c>
      <c r="O4144" t="s">
        <v>51</v>
      </c>
      <c r="P4144" t="s">
        <v>52</v>
      </c>
      <c r="Q4144" t="s">
        <v>53</v>
      </c>
      <c r="R4144">
        <v>50</v>
      </c>
      <c r="S4144" t="s">
        <v>10732</v>
      </c>
      <c r="T4144" s="2">
        <v>0.08</v>
      </c>
      <c r="U4144" t="s">
        <v>1202</v>
      </c>
      <c r="V4144" t="s">
        <v>4332</v>
      </c>
      <c r="W4144" t="s">
        <v>57</v>
      </c>
      <c r="X4144" t="s">
        <v>2271</v>
      </c>
    </row>
    <row r="4145" spans="1:24" x14ac:dyDescent="0.3">
      <c r="A4145" t="s">
        <v>5665</v>
      </c>
      <c r="B4145" s="1">
        <v>42521</v>
      </c>
      <c r="C4145" t="s">
        <v>239</v>
      </c>
      <c r="D4145" t="s">
        <v>240</v>
      </c>
      <c r="E4145" t="s">
        <v>27</v>
      </c>
      <c r="F4145" t="s">
        <v>28</v>
      </c>
      <c r="G4145" t="s">
        <v>29</v>
      </c>
      <c r="H4145" t="s">
        <v>241</v>
      </c>
      <c r="I4145" t="s">
        <v>196</v>
      </c>
      <c r="J4145" t="s">
        <v>93</v>
      </c>
      <c r="K4145" t="s">
        <v>94</v>
      </c>
      <c r="L4145" t="s">
        <v>34</v>
      </c>
      <c r="M4145" t="s">
        <v>35</v>
      </c>
      <c r="N4145" s="1">
        <v>42524</v>
      </c>
      <c r="O4145" t="s">
        <v>96</v>
      </c>
      <c r="P4145" t="s">
        <v>97</v>
      </c>
      <c r="Q4145" t="s">
        <v>98</v>
      </c>
      <c r="R4145">
        <v>47</v>
      </c>
      <c r="S4145" t="s">
        <v>9704</v>
      </c>
      <c r="T4145" s="2">
        <v>0.04</v>
      </c>
      <c r="U4145" t="s">
        <v>98</v>
      </c>
      <c r="V4145" t="s">
        <v>10788</v>
      </c>
      <c r="W4145" t="s">
        <v>102</v>
      </c>
      <c r="X4145" t="s">
        <v>10789</v>
      </c>
    </row>
    <row r="4146" spans="1:24" x14ac:dyDescent="0.3">
      <c r="A4146" t="s">
        <v>6269</v>
      </c>
      <c r="B4146" s="1">
        <v>42398</v>
      </c>
      <c r="C4146" t="s">
        <v>1291</v>
      </c>
      <c r="D4146" t="s">
        <v>1292</v>
      </c>
      <c r="E4146" t="s">
        <v>27</v>
      </c>
      <c r="F4146" t="s">
        <v>28</v>
      </c>
      <c r="G4146" t="s">
        <v>91</v>
      </c>
      <c r="H4146" t="s">
        <v>30</v>
      </c>
      <c r="I4146" t="s">
        <v>63</v>
      </c>
      <c r="J4146" t="s">
        <v>4480</v>
      </c>
      <c r="K4146" t="s">
        <v>94</v>
      </c>
      <c r="L4146" t="s">
        <v>95</v>
      </c>
      <c r="M4146" t="s">
        <v>35</v>
      </c>
      <c r="N4146" s="1">
        <v>42400</v>
      </c>
      <c r="O4146" t="s">
        <v>219</v>
      </c>
      <c r="P4146" t="s">
        <v>124</v>
      </c>
      <c r="Q4146" t="s">
        <v>220</v>
      </c>
      <c r="R4146">
        <v>41</v>
      </c>
      <c r="S4146" t="s">
        <v>6270</v>
      </c>
      <c r="T4146" s="2">
        <v>0.1</v>
      </c>
      <c r="U4146" t="s">
        <v>127</v>
      </c>
      <c r="V4146" t="s">
        <v>6271</v>
      </c>
      <c r="W4146" t="s">
        <v>224</v>
      </c>
      <c r="X4146" t="s">
        <v>6272</v>
      </c>
    </row>
    <row r="4147" spans="1:24" x14ac:dyDescent="0.3">
      <c r="A4147" t="s">
        <v>6269</v>
      </c>
      <c r="B4147" s="1">
        <v>41977</v>
      </c>
      <c r="C4147" t="s">
        <v>3565</v>
      </c>
      <c r="D4147" t="s">
        <v>331</v>
      </c>
      <c r="E4147" t="s">
        <v>46</v>
      </c>
      <c r="F4147" t="s">
        <v>47</v>
      </c>
      <c r="G4147" t="s">
        <v>91</v>
      </c>
      <c r="H4147" t="s">
        <v>107</v>
      </c>
      <c r="I4147" t="s">
        <v>196</v>
      </c>
      <c r="J4147" t="s">
        <v>1259</v>
      </c>
      <c r="K4147" t="s">
        <v>94</v>
      </c>
      <c r="L4147" t="s">
        <v>95</v>
      </c>
      <c r="M4147" t="s">
        <v>35</v>
      </c>
      <c r="N4147" s="1">
        <v>41978</v>
      </c>
      <c r="O4147" t="s">
        <v>1260</v>
      </c>
      <c r="P4147" t="s">
        <v>1261</v>
      </c>
      <c r="Q4147" t="s">
        <v>1262</v>
      </c>
      <c r="R4147">
        <v>43</v>
      </c>
      <c r="S4147" t="s">
        <v>8159</v>
      </c>
      <c r="T4147" s="2">
        <v>0.02</v>
      </c>
      <c r="U4147" t="s">
        <v>8160</v>
      </c>
      <c r="V4147" t="s">
        <v>8161</v>
      </c>
      <c r="W4147" t="s">
        <v>1266</v>
      </c>
      <c r="X4147" t="s">
        <v>8162</v>
      </c>
    </row>
    <row r="4148" spans="1:24" x14ac:dyDescent="0.3">
      <c r="A4148" t="s">
        <v>6269</v>
      </c>
      <c r="B4148" s="1">
        <v>42606</v>
      </c>
      <c r="C4148" t="s">
        <v>1546</v>
      </c>
      <c r="D4148" t="s">
        <v>1547</v>
      </c>
      <c r="E4148" t="s">
        <v>27</v>
      </c>
      <c r="F4148" t="s">
        <v>28</v>
      </c>
      <c r="G4148" t="s">
        <v>134</v>
      </c>
      <c r="H4148" t="s">
        <v>433</v>
      </c>
      <c r="I4148" t="s">
        <v>196</v>
      </c>
      <c r="J4148" t="s">
        <v>373</v>
      </c>
      <c r="K4148" t="s">
        <v>94</v>
      </c>
      <c r="L4148" t="s">
        <v>109</v>
      </c>
      <c r="M4148" t="s">
        <v>35</v>
      </c>
      <c r="N4148" s="1">
        <v>42606</v>
      </c>
      <c r="O4148" t="s">
        <v>374</v>
      </c>
      <c r="P4148" t="s">
        <v>375</v>
      </c>
      <c r="Q4148" t="s">
        <v>376</v>
      </c>
      <c r="R4148">
        <v>38</v>
      </c>
      <c r="S4148" t="s">
        <v>9781</v>
      </c>
      <c r="T4148" s="2">
        <v>0</v>
      </c>
      <c r="U4148" t="s">
        <v>6227</v>
      </c>
      <c r="V4148" t="s">
        <v>9782</v>
      </c>
      <c r="W4148" t="s">
        <v>380</v>
      </c>
      <c r="X4148" t="s">
        <v>9783</v>
      </c>
    </row>
    <row r="4149" spans="1:24" x14ac:dyDescent="0.3">
      <c r="A4149" t="s">
        <v>6269</v>
      </c>
      <c r="B4149" s="1">
        <v>42684</v>
      </c>
      <c r="C4149" t="s">
        <v>3053</v>
      </c>
      <c r="D4149" t="s">
        <v>766</v>
      </c>
      <c r="E4149" t="s">
        <v>27</v>
      </c>
      <c r="F4149" t="s">
        <v>28</v>
      </c>
      <c r="G4149" t="s">
        <v>91</v>
      </c>
      <c r="H4149" t="s">
        <v>217</v>
      </c>
      <c r="I4149" t="s">
        <v>196</v>
      </c>
      <c r="J4149" t="s">
        <v>734</v>
      </c>
      <c r="K4149" t="s">
        <v>33</v>
      </c>
      <c r="L4149" t="s">
        <v>392</v>
      </c>
      <c r="M4149" t="s">
        <v>393</v>
      </c>
      <c r="N4149" s="1">
        <v>42686</v>
      </c>
      <c r="O4149" t="s">
        <v>735</v>
      </c>
      <c r="P4149" t="s">
        <v>736</v>
      </c>
      <c r="Q4149" t="s">
        <v>737</v>
      </c>
      <c r="R4149">
        <v>2</v>
      </c>
      <c r="S4149" t="s">
        <v>8651</v>
      </c>
      <c r="T4149" s="2">
        <v>7.0000000000000007E-2</v>
      </c>
      <c r="U4149" t="s">
        <v>10067</v>
      </c>
      <c r="V4149" t="s">
        <v>10068</v>
      </c>
      <c r="W4149" t="s">
        <v>741</v>
      </c>
      <c r="X4149" t="s">
        <v>5273</v>
      </c>
    </row>
    <row r="4150" spans="1:24" x14ac:dyDescent="0.3">
      <c r="A4150" t="s">
        <v>6269</v>
      </c>
      <c r="B4150" s="1">
        <v>42628</v>
      </c>
      <c r="C4150" t="s">
        <v>5745</v>
      </c>
      <c r="D4150" t="s">
        <v>3003</v>
      </c>
      <c r="E4150" t="s">
        <v>27</v>
      </c>
      <c r="F4150" t="s">
        <v>28</v>
      </c>
      <c r="G4150" t="s">
        <v>134</v>
      </c>
      <c r="H4150" t="s">
        <v>78</v>
      </c>
      <c r="I4150" t="s">
        <v>92</v>
      </c>
      <c r="J4150" t="s">
        <v>885</v>
      </c>
      <c r="K4150" t="s">
        <v>94</v>
      </c>
      <c r="L4150" t="s">
        <v>95</v>
      </c>
      <c r="M4150" t="s">
        <v>35</v>
      </c>
      <c r="N4150" s="1">
        <v>42629</v>
      </c>
      <c r="O4150" t="s">
        <v>886</v>
      </c>
      <c r="P4150" t="s">
        <v>295</v>
      </c>
      <c r="Q4150" t="s">
        <v>887</v>
      </c>
      <c r="R4150">
        <v>8</v>
      </c>
      <c r="S4150" t="s">
        <v>6976</v>
      </c>
      <c r="T4150" s="2">
        <v>0.1</v>
      </c>
      <c r="U4150" t="s">
        <v>3299</v>
      </c>
      <c r="V4150" t="s">
        <v>9158</v>
      </c>
      <c r="W4150" t="s">
        <v>891</v>
      </c>
      <c r="X4150" t="s">
        <v>183</v>
      </c>
    </row>
    <row r="4151" spans="1:24" x14ac:dyDescent="0.3">
      <c r="A4151" t="s">
        <v>5022</v>
      </c>
      <c r="B4151" s="1">
        <v>42536</v>
      </c>
      <c r="C4151" t="s">
        <v>3936</v>
      </c>
      <c r="D4151" t="s">
        <v>162</v>
      </c>
      <c r="E4151" t="s">
        <v>46</v>
      </c>
      <c r="F4151" t="s">
        <v>47</v>
      </c>
      <c r="G4151" t="s">
        <v>91</v>
      </c>
      <c r="H4151" t="s">
        <v>107</v>
      </c>
      <c r="I4151" t="s">
        <v>196</v>
      </c>
      <c r="J4151" t="s">
        <v>2107</v>
      </c>
      <c r="K4151" t="s">
        <v>94</v>
      </c>
      <c r="L4151" t="s">
        <v>34</v>
      </c>
      <c r="M4151" t="s">
        <v>35</v>
      </c>
      <c r="N4151" s="1">
        <v>42537</v>
      </c>
      <c r="O4151" t="s">
        <v>1380</v>
      </c>
      <c r="P4151" t="s">
        <v>2108</v>
      </c>
      <c r="Q4151" t="s">
        <v>990</v>
      </c>
      <c r="R4151">
        <v>8</v>
      </c>
      <c r="S4151" t="s">
        <v>1298</v>
      </c>
      <c r="T4151" s="2">
        <v>0.01</v>
      </c>
      <c r="U4151" t="s">
        <v>3508</v>
      </c>
      <c r="V4151" t="s">
        <v>5023</v>
      </c>
      <c r="W4151" t="s">
        <v>57</v>
      </c>
      <c r="X4151" t="s">
        <v>412</v>
      </c>
    </row>
    <row r="4152" spans="1:24" x14ac:dyDescent="0.3">
      <c r="A4152" t="s">
        <v>5022</v>
      </c>
      <c r="B4152" s="1">
        <v>42511</v>
      </c>
      <c r="C4152" t="s">
        <v>1112</v>
      </c>
      <c r="D4152" t="s">
        <v>133</v>
      </c>
      <c r="E4152" t="s">
        <v>27</v>
      </c>
      <c r="F4152" t="s">
        <v>28</v>
      </c>
      <c r="G4152" t="s">
        <v>91</v>
      </c>
      <c r="H4152" t="s">
        <v>62</v>
      </c>
      <c r="I4152" t="s">
        <v>31</v>
      </c>
      <c r="J4152" t="s">
        <v>832</v>
      </c>
      <c r="K4152" t="s">
        <v>94</v>
      </c>
      <c r="L4152" t="s">
        <v>34</v>
      </c>
      <c r="M4152" t="s">
        <v>35</v>
      </c>
      <c r="N4152" s="1">
        <v>42512</v>
      </c>
      <c r="O4152" t="s">
        <v>833</v>
      </c>
      <c r="P4152" t="s">
        <v>834</v>
      </c>
      <c r="Q4152" t="s">
        <v>774</v>
      </c>
      <c r="R4152">
        <v>40</v>
      </c>
      <c r="S4152" t="s">
        <v>5086</v>
      </c>
      <c r="T4152" s="2">
        <v>0.04</v>
      </c>
      <c r="U4152" t="s">
        <v>98</v>
      </c>
      <c r="V4152" t="s">
        <v>5087</v>
      </c>
      <c r="W4152" t="s">
        <v>838</v>
      </c>
      <c r="X4152" t="s">
        <v>5088</v>
      </c>
    </row>
    <row r="4153" spans="1:24" x14ac:dyDescent="0.3">
      <c r="A4153" t="s">
        <v>5022</v>
      </c>
      <c r="B4153" s="1">
        <v>41682</v>
      </c>
      <c r="C4153" t="s">
        <v>410</v>
      </c>
      <c r="D4153" t="s">
        <v>5590</v>
      </c>
      <c r="E4153" t="s">
        <v>27</v>
      </c>
      <c r="F4153" t="s">
        <v>28</v>
      </c>
      <c r="G4153" t="s">
        <v>91</v>
      </c>
      <c r="H4153" t="s">
        <v>289</v>
      </c>
      <c r="I4153" t="s">
        <v>121</v>
      </c>
      <c r="J4153" t="s">
        <v>592</v>
      </c>
      <c r="K4153" t="s">
        <v>94</v>
      </c>
      <c r="L4153" t="s">
        <v>95</v>
      </c>
      <c r="M4153" t="s">
        <v>35</v>
      </c>
      <c r="N4153" s="1">
        <v>41683</v>
      </c>
      <c r="O4153" t="s">
        <v>593</v>
      </c>
      <c r="P4153" t="s">
        <v>594</v>
      </c>
      <c r="Q4153" t="s">
        <v>595</v>
      </c>
      <c r="R4153">
        <v>47</v>
      </c>
      <c r="S4153" t="s">
        <v>5591</v>
      </c>
      <c r="T4153" s="2">
        <v>0.02</v>
      </c>
      <c r="U4153" t="s">
        <v>5592</v>
      </c>
      <c r="V4153" t="s">
        <v>5593</v>
      </c>
      <c r="W4153" t="s">
        <v>376</v>
      </c>
      <c r="X4153" t="s">
        <v>5594</v>
      </c>
    </row>
    <row r="4154" spans="1:24" x14ac:dyDescent="0.3">
      <c r="A4154" t="s">
        <v>5022</v>
      </c>
      <c r="B4154" s="1">
        <v>42413</v>
      </c>
      <c r="C4154" t="s">
        <v>1074</v>
      </c>
      <c r="D4154" t="s">
        <v>106</v>
      </c>
      <c r="E4154" t="s">
        <v>46</v>
      </c>
      <c r="F4154" t="s">
        <v>47</v>
      </c>
      <c r="G4154" t="s">
        <v>91</v>
      </c>
      <c r="H4154" t="s">
        <v>107</v>
      </c>
      <c r="I4154" t="s">
        <v>63</v>
      </c>
      <c r="J4154" t="s">
        <v>1199</v>
      </c>
      <c r="K4154" t="s">
        <v>94</v>
      </c>
      <c r="L4154" t="s">
        <v>34</v>
      </c>
      <c r="M4154" t="s">
        <v>35</v>
      </c>
      <c r="N4154" s="1">
        <v>42416</v>
      </c>
      <c r="O4154" t="s">
        <v>1200</v>
      </c>
      <c r="P4154" t="s">
        <v>1201</v>
      </c>
      <c r="Q4154" t="s">
        <v>1202</v>
      </c>
      <c r="R4154">
        <v>22</v>
      </c>
      <c r="S4154" t="s">
        <v>5938</v>
      </c>
      <c r="T4154" s="2">
        <v>7.0000000000000007E-2</v>
      </c>
      <c r="U4154" t="s">
        <v>4344</v>
      </c>
      <c r="V4154" t="s">
        <v>4256</v>
      </c>
      <c r="W4154" t="s">
        <v>51</v>
      </c>
      <c r="X4154" t="s">
        <v>5939</v>
      </c>
    </row>
    <row r="4155" spans="1:24" x14ac:dyDescent="0.3">
      <c r="A4155" t="s">
        <v>5022</v>
      </c>
      <c r="B4155" s="1">
        <v>42536</v>
      </c>
      <c r="C4155" t="s">
        <v>1911</v>
      </c>
      <c r="D4155" t="s">
        <v>120</v>
      </c>
      <c r="E4155" t="s">
        <v>27</v>
      </c>
      <c r="F4155" t="s">
        <v>28</v>
      </c>
      <c r="G4155" t="s">
        <v>77</v>
      </c>
      <c r="H4155" t="s">
        <v>62</v>
      </c>
      <c r="I4155" t="s">
        <v>63</v>
      </c>
      <c r="J4155" t="s">
        <v>2107</v>
      </c>
      <c r="K4155" t="s">
        <v>94</v>
      </c>
      <c r="L4155" t="s">
        <v>34</v>
      </c>
      <c r="M4155" t="s">
        <v>35</v>
      </c>
      <c r="N4155" s="1">
        <v>42538</v>
      </c>
      <c r="O4155" t="s">
        <v>1380</v>
      </c>
      <c r="P4155" t="s">
        <v>2108</v>
      </c>
      <c r="Q4155" t="s">
        <v>990</v>
      </c>
      <c r="R4155">
        <v>32</v>
      </c>
      <c r="S4155" t="s">
        <v>1298</v>
      </c>
      <c r="T4155" s="2">
        <v>0.1</v>
      </c>
      <c r="U4155" t="s">
        <v>3508</v>
      </c>
      <c r="V4155" t="s">
        <v>5023</v>
      </c>
      <c r="W4155" t="s">
        <v>57</v>
      </c>
      <c r="X4155" t="s">
        <v>412</v>
      </c>
    </row>
    <row r="4156" spans="1:24" x14ac:dyDescent="0.3">
      <c r="A4156" t="s">
        <v>5022</v>
      </c>
      <c r="B4156" s="1">
        <v>42674</v>
      </c>
      <c r="C4156" t="s">
        <v>7318</v>
      </c>
      <c r="D4156" t="s">
        <v>1503</v>
      </c>
      <c r="E4156" t="s">
        <v>27</v>
      </c>
      <c r="F4156" t="s">
        <v>28</v>
      </c>
      <c r="G4156" t="s">
        <v>29</v>
      </c>
      <c r="H4156" t="s">
        <v>289</v>
      </c>
      <c r="I4156" t="s">
        <v>92</v>
      </c>
      <c r="J4156" t="s">
        <v>197</v>
      </c>
      <c r="K4156" t="s">
        <v>33</v>
      </c>
      <c r="L4156" t="s">
        <v>109</v>
      </c>
      <c r="M4156" t="s">
        <v>35</v>
      </c>
      <c r="N4156" s="1">
        <v>42674</v>
      </c>
      <c r="O4156" t="s">
        <v>198</v>
      </c>
      <c r="P4156" t="s">
        <v>37</v>
      </c>
      <c r="Q4156" t="s">
        <v>57</v>
      </c>
      <c r="R4156">
        <v>16</v>
      </c>
      <c r="S4156" t="s">
        <v>1298</v>
      </c>
      <c r="T4156" s="2">
        <v>0.03</v>
      </c>
      <c r="U4156" t="s">
        <v>3508</v>
      </c>
      <c r="V4156" t="s">
        <v>5023</v>
      </c>
      <c r="W4156" t="s">
        <v>116</v>
      </c>
      <c r="X4156" t="s">
        <v>412</v>
      </c>
    </row>
    <row r="4157" spans="1:24" x14ac:dyDescent="0.3">
      <c r="A4157" t="s">
        <v>5022</v>
      </c>
      <c r="B4157" s="1">
        <v>42451</v>
      </c>
      <c r="C4157" t="s">
        <v>7639</v>
      </c>
      <c r="D4157" t="s">
        <v>432</v>
      </c>
      <c r="E4157" t="s">
        <v>27</v>
      </c>
      <c r="F4157" t="s">
        <v>28</v>
      </c>
      <c r="G4157" t="s">
        <v>29</v>
      </c>
      <c r="H4157" t="s">
        <v>433</v>
      </c>
      <c r="I4157" t="s">
        <v>63</v>
      </c>
      <c r="J4157" t="s">
        <v>49</v>
      </c>
      <c r="K4157" t="s">
        <v>94</v>
      </c>
      <c r="L4157" t="s">
        <v>109</v>
      </c>
      <c r="M4157" t="s">
        <v>35</v>
      </c>
      <c r="N4157" s="1">
        <v>42452</v>
      </c>
      <c r="O4157" t="s">
        <v>51</v>
      </c>
      <c r="P4157" t="s">
        <v>52</v>
      </c>
      <c r="Q4157" t="s">
        <v>53</v>
      </c>
      <c r="R4157">
        <v>49</v>
      </c>
      <c r="S4157" t="s">
        <v>357</v>
      </c>
      <c r="T4157" s="2">
        <v>0.08</v>
      </c>
      <c r="U4157" t="s">
        <v>2334</v>
      </c>
      <c r="V4157" t="s">
        <v>1897</v>
      </c>
      <c r="W4157" t="s">
        <v>57</v>
      </c>
      <c r="X4157" t="s">
        <v>7640</v>
      </c>
    </row>
    <row r="4158" spans="1:24" x14ac:dyDescent="0.3">
      <c r="A4158" t="s">
        <v>5022</v>
      </c>
      <c r="B4158" s="1">
        <v>42536</v>
      </c>
      <c r="C4158" t="s">
        <v>1911</v>
      </c>
      <c r="D4158" t="s">
        <v>120</v>
      </c>
      <c r="E4158" t="s">
        <v>27</v>
      </c>
      <c r="F4158" t="s">
        <v>28</v>
      </c>
      <c r="G4158" t="s">
        <v>29</v>
      </c>
      <c r="H4158" t="s">
        <v>62</v>
      </c>
      <c r="I4158" t="s">
        <v>31</v>
      </c>
      <c r="J4158" t="s">
        <v>2107</v>
      </c>
      <c r="K4158" t="s">
        <v>33</v>
      </c>
      <c r="L4158" t="s">
        <v>34</v>
      </c>
      <c r="M4158" t="s">
        <v>35</v>
      </c>
      <c r="N4158" s="1">
        <v>42538</v>
      </c>
      <c r="O4158" t="s">
        <v>1380</v>
      </c>
      <c r="P4158" t="s">
        <v>2108</v>
      </c>
      <c r="Q4158" t="s">
        <v>990</v>
      </c>
      <c r="R4158">
        <v>7</v>
      </c>
      <c r="S4158" t="s">
        <v>1298</v>
      </c>
      <c r="T4158" s="2">
        <v>0.04</v>
      </c>
      <c r="U4158" t="s">
        <v>3508</v>
      </c>
      <c r="V4158" t="s">
        <v>5023</v>
      </c>
      <c r="W4158" t="s">
        <v>57</v>
      </c>
      <c r="X4158" t="s">
        <v>412</v>
      </c>
    </row>
    <row r="4159" spans="1:24" x14ac:dyDescent="0.3">
      <c r="A4159" t="s">
        <v>5022</v>
      </c>
      <c r="B4159" s="1">
        <v>42458</v>
      </c>
      <c r="C4159" t="s">
        <v>7675</v>
      </c>
      <c r="D4159" t="s">
        <v>10594</v>
      </c>
      <c r="E4159" t="s">
        <v>46</v>
      </c>
      <c r="F4159" t="s">
        <v>47</v>
      </c>
      <c r="G4159" t="s">
        <v>91</v>
      </c>
      <c r="H4159" t="s">
        <v>48</v>
      </c>
      <c r="I4159" t="s">
        <v>31</v>
      </c>
      <c r="J4159" t="s">
        <v>10595</v>
      </c>
      <c r="K4159" t="s">
        <v>94</v>
      </c>
      <c r="L4159" t="s">
        <v>34</v>
      </c>
      <c r="M4159" t="s">
        <v>156</v>
      </c>
      <c r="N4159" s="1">
        <v>42460</v>
      </c>
      <c r="O4159" t="s">
        <v>129</v>
      </c>
      <c r="P4159" t="s">
        <v>356</v>
      </c>
      <c r="Q4159" t="s">
        <v>357</v>
      </c>
      <c r="R4159">
        <v>21</v>
      </c>
      <c r="S4159" t="s">
        <v>10596</v>
      </c>
      <c r="T4159" s="2">
        <v>0.01</v>
      </c>
      <c r="U4159" t="s">
        <v>1235</v>
      </c>
      <c r="V4159" t="s">
        <v>10597</v>
      </c>
      <c r="W4159" t="s">
        <v>361</v>
      </c>
      <c r="X4159" t="s">
        <v>3593</v>
      </c>
    </row>
    <row r="4160" spans="1:24" x14ac:dyDescent="0.3">
      <c r="A4160" t="s">
        <v>5022</v>
      </c>
      <c r="B4160" s="1">
        <v>42546</v>
      </c>
      <c r="C4160" t="s">
        <v>1112</v>
      </c>
      <c r="D4160" t="s">
        <v>133</v>
      </c>
      <c r="E4160" t="s">
        <v>27</v>
      </c>
      <c r="F4160" t="s">
        <v>28</v>
      </c>
      <c r="G4160" t="s">
        <v>91</v>
      </c>
      <c r="H4160" t="s">
        <v>62</v>
      </c>
      <c r="I4160" t="s">
        <v>121</v>
      </c>
      <c r="J4160" t="s">
        <v>1737</v>
      </c>
      <c r="K4160" t="s">
        <v>94</v>
      </c>
      <c r="L4160" t="s">
        <v>34</v>
      </c>
      <c r="M4160" t="s">
        <v>35</v>
      </c>
      <c r="N4160" s="1">
        <v>42548</v>
      </c>
      <c r="O4160" t="s">
        <v>1699</v>
      </c>
      <c r="P4160" t="s">
        <v>1738</v>
      </c>
      <c r="Q4160" t="s">
        <v>36</v>
      </c>
      <c r="R4160">
        <v>12</v>
      </c>
      <c r="S4160" t="s">
        <v>11529</v>
      </c>
      <c r="T4160" s="2">
        <v>0.04</v>
      </c>
      <c r="U4160" t="s">
        <v>4335</v>
      </c>
      <c r="V4160" t="s">
        <v>3869</v>
      </c>
      <c r="W4160" t="s">
        <v>112</v>
      </c>
      <c r="X4160" t="s">
        <v>1276</v>
      </c>
    </row>
    <row r="4161" spans="1:24" x14ac:dyDescent="0.3">
      <c r="A4161" t="s">
        <v>5022</v>
      </c>
      <c r="B4161" s="1">
        <v>42512</v>
      </c>
      <c r="C4161" t="s">
        <v>643</v>
      </c>
      <c r="D4161" t="s">
        <v>133</v>
      </c>
      <c r="E4161" t="s">
        <v>27</v>
      </c>
      <c r="F4161" t="s">
        <v>28</v>
      </c>
      <c r="G4161" t="s">
        <v>77</v>
      </c>
      <c r="H4161" t="s">
        <v>62</v>
      </c>
      <c r="I4161" t="s">
        <v>31</v>
      </c>
      <c r="J4161" t="s">
        <v>532</v>
      </c>
      <c r="K4161" t="s">
        <v>94</v>
      </c>
      <c r="L4161" t="s">
        <v>34</v>
      </c>
      <c r="M4161" t="s">
        <v>35</v>
      </c>
      <c r="N4161" s="1">
        <v>42514</v>
      </c>
      <c r="O4161" t="s">
        <v>501</v>
      </c>
      <c r="P4161" t="s">
        <v>533</v>
      </c>
      <c r="Q4161" t="s">
        <v>534</v>
      </c>
      <c r="R4161">
        <v>4</v>
      </c>
      <c r="S4161" t="s">
        <v>11725</v>
      </c>
      <c r="T4161" s="2">
        <v>0.05</v>
      </c>
      <c r="U4161" t="s">
        <v>127</v>
      </c>
      <c r="V4161" t="s">
        <v>11726</v>
      </c>
      <c r="W4161" t="s">
        <v>538</v>
      </c>
      <c r="X4161" t="s">
        <v>11727</v>
      </c>
    </row>
    <row r="4162" spans="1:24" x14ac:dyDescent="0.3">
      <c r="A4162" t="s">
        <v>5022</v>
      </c>
      <c r="B4162" s="1">
        <v>42535</v>
      </c>
      <c r="C4162" t="s">
        <v>3936</v>
      </c>
      <c r="D4162" t="s">
        <v>162</v>
      </c>
      <c r="E4162" t="s">
        <v>46</v>
      </c>
      <c r="F4162" t="s">
        <v>47</v>
      </c>
      <c r="G4162" t="s">
        <v>134</v>
      </c>
      <c r="H4162" t="s">
        <v>107</v>
      </c>
      <c r="I4162" t="s">
        <v>121</v>
      </c>
      <c r="J4162" t="s">
        <v>411</v>
      </c>
      <c r="K4162" t="s">
        <v>94</v>
      </c>
      <c r="L4162" t="s">
        <v>34</v>
      </c>
      <c r="M4162" t="s">
        <v>35</v>
      </c>
      <c r="N4162" s="1">
        <v>42539</v>
      </c>
      <c r="O4162" t="s">
        <v>412</v>
      </c>
      <c r="P4162" t="s">
        <v>413</v>
      </c>
      <c r="Q4162" t="s">
        <v>414</v>
      </c>
      <c r="R4162">
        <v>22</v>
      </c>
      <c r="S4162" t="s">
        <v>12734</v>
      </c>
      <c r="T4162" s="2">
        <v>7.0000000000000007E-2</v>
      </c>
      <c r="U4162" t="s">
        <v>2531</v>
      </c>
      <c r="V4162" t="s">
        <v>12735</v>
      </c>
      <c r="W4162" t="s">
        <v>376</v>
      </c>
      <c r="X4162" t="s">
        <v>12736</v>
      </c>
    </row>
    <row r="4163" spans="1:24" x14ac:dyDescent="0.3">
      <c r="A4163" t="s">
        <v>2788</v>
      </c>
      <c r="B4163" s="1">
        <v>42593</v>
      </c>
      <c r="C4163" t="s">
        <v>323</v>
      </c>
      <c r="D4163" t="s">
        <v>324</v>
      </c>
      <c r="E4163" t="s">
        <v>27</v>
      </c>
      <c r="F4163" t="s">
        <v>28</v>
      </c>
      <c r="G4163" t="s">
        <v>91</v>
      </c>
      <c r="H4163" t="s">
        <v>205</v>
      </c>
      <c r="I4163" t="s">
        <v>121</v>
      </c>
      <c r="J4163" t="s">
        <v>1215</v>
      </c>
      <c r="K4163" t="s">
        <v>94</v>
      </c>
      <c r="L4163" t="s">
        <v>95</v>
      </c>
      <c r="M4163" t="s">
        <v>35</v>
      </c>
      <c r="N4163" s="1">
        <v>42595</v>
      </c>
      <c r="O4163" t="s">
        <v>1216</v>
      </c>
      <c r="P4163" t="s">
        <v>1217</v>
      </c>
      <c r="Q4163" t="s">
        <v>1218</v>
      </c>
      <c r="R4163">
        <v>23</v>
      </c>
      <c r="S4163" t="s">
        <v>2789</v>
      </c>
      <c r="T4163" s="2">
        <v>0.05</v>
      </c>
      <c r="U4163" t="s">
        <v>127</v>
      </c>
      <c r="V4163" t="s">
        <v>2790</v>
      </c>
      <c r="W4163" t="s">
        <v>1222</v>
      </c>
      <c r="X4163" t="s">
        <v>2791</v>
      </c>
    </row>
    <row r="4164" spans="1:24" x14ac:dyDescent="0.3">
      <c r="A4164" t="s">
        <v>2788</v>
      </c>
      <c r="B4164" s="1">
        <v>42259</v>
      </c>
      <c r="C4164" t="s">
        <v>1291</v>
      </c>
      <c r="D4164" t="s">
        <v>1292</v>
      </c>
      <c r="E4164" t="s">
        <v>27</v>
      </c>
      <c r="F4164" t="s">
        <v>28</v>
      </c>
      <c r="G4164" t="s">
        <v>77</v>
      </c>
      <c r="H4164" t="s">
        <v>30</v>
      </c>
      <c r="I4164" t="s">
        <v>92</v>
      </c>
      <c r="J4164" t="s">
        <v>135</v>
      </c>
      <c r="K4164" t="s">
        <v>94</v>
      </c>
      <c r="L4164" t="s">
        <v>95</v>
      </c>
      <c r="M4164" t="s">
        <v>35</v>
      </c>
      <c r="N4164" s="1">
        <v>42264</v>
      </c>
      <c r="O4164" t="s">
        <v>136</v>
      </c>
      <c r="P4164" t="s">
        <v>137</v>
      </c>
      <c r="Q4164" t="s">
        <v>52</v>
      </c>
      <c r="R4164">
        <v>23</v>
      </c>
      <c r="S4164" t="s">
        <v>5326</v>
      </c>
      <c r="T4164" s="2">
        <v>7.0000000000000007E-2</v>
      </c>
      <c r="U4164" t="s">
        <v>937</v>
      </c>
      <c r="V4164" t="s">
        <v>10952</v>
      </c>
      <c r="W4164" t="s">
        <v>72</v>
      </c>
      <c r="X4164" t="s">
        <v>426</v>
      </c>
    </row>
    <row r="4165" spans="1:24" x14ac:dyDescent="0.3">
      <c r="A4165" t="s">
        <v>2828</v>
      </c>
      <c r="B4165" s="1">
        <v>41618</v>
      </c>
      <c r="C4165" t="s">
        <v>2719</v>
      </c>
      <c r="D4165" t="s">
        <v>240</v>
      </c>
      <c r="E4165" t="s">
        <v>27</v>
      </c>
      <c r="F4165" t="s">
        <v>28</v>
      </c>
      <c r="G4165" t="s">
        <v>91</v>
      </c>
      <c r="H4165" t="s">
        <v>241</v>
      </c>
      <c r="I4165" t="s">
        <v>121</v>
      </c>
      <c r="J4165" t="s">
        <v>623</v>
      </c>
      <c r="K4165" t="s">
        <v>94</v>
      </c>
      <c r="L4165" t="s">
        <v>34</v>
      </c>
      <c r="M4165" t="s">
        <v>156</v>
      </c>
      <c r="N4165" s="1">
        <v>41620</v>
      </c>
      <c r="O4165" t="s">
        <v>624</v>
      </c>
      <c r="P4165" t="s">
        <v>625</v>
      </c>
      <c r="Q4165" t="s">
        <v>626</v>
      </c>
      <c r="R4165">
        <v>28</v>
      </c>
      <c r="S4165" t="s">
        <v>2829</v>
      </c>
      <c r="T4165" s="2">
        <v>0.03</v>
      </c>
      <c r="U4165" t="s">
        <v>2830</v>
      </c>
      <c r="V4165" t="s">
        <v>2831</v>
      </c>
      <c r="W4165" t="s">
        <v>376</v>
      </c>
      <c r="X4165" t="s">
        <v>2832</v>
      </c>
    </row>
    <row r="4166" spans="1:24" x14ac:dyDescent="0.3">
      <c r="A4166" t="s">
        <v>2828</v>
      </c>
      <c r="B4166" s="1">
        <v>42568</v>
      </c>
      <c r="C4166" t="s">
        <v>1921</v>
      </c>
      <c r="D4166" t="s">
        <v>551</v>
      </c>
      <c r="E4166" t="s">
        <v>27</v>
      </c>
      <c r="F4166" t="s">
        <v>28</v>
      </c>
      <c r="G4166" t="s">
        <v>77</v>
      </c>
      <c r="H4166" t="s">
        <v>289</v>
      </c>
      <c r="I4166" t="s">
        <v>121</v>
      </c>
      <c r="J4166" t="s">
        <v>355</v>
      </c>
      <c r="K4166" t="s">
        <v>94</v>
      </c>
      <c r="L4166" t="s">
        <v>34</v>
      </c>
      <c r="M4166" t="s">
        <v>35</v>
      </c>
      <c r="N4166" s="1">
        <v>42569</v>
      </c>
      <c r="O4166" t="s">
        <v>129</v>
      </c>
      <c r="P4166" t="s">
        <v>356</v>
      </c>
      <c r="Q4166" t="s">
        <v>357</v>
      </c>
      <c r="R4166">
        <v>1</v>
      </c>
      <c r="S4166" t="s">
        <v>6503</v>
      </c>
      <c r="T4166" s="2">
        <v>0</v>
      </c>
      <c r="U4166" t="s">
        <v>6504</v>
      </c>
      <c r="V4166" t="s">
        <v>4776</v>
      </c>
      <c r="W4166" t="s">
        <v>361</v>
      </c>
      <c r="X4166" t="s">
        <v>662</v>
      </c>
    </row>
    <row r="4167" spans="1:24" x14ac:dyDescent="0.3">
      <c r="A4167" t="s">
        <v>2828</v>
      </c>
      <c r="B4167" s="1">
        <v>42721</v>
      </c>
      <c r="C4167" t="s">
        <v>7106</v>
      </c>
      <c r="D4167" t="s">
        <v>506</v>
      </c>
      <c r="E4167" t="s">
        <v>27</v>
      </c>
      <c r="F4167" t="s">
        <v>28</v>
      </c>
      <c r="G4167" t="s">
        <v>91</v>
      </c>
      <c r="H4167" t="s">
        <v>62</v>
      </c>
      <c r="I4167" t="s">
        <v>196</v>
      </c>
      <c r="J4167" t="s">
        <v>7723</v>
      </c>
      <c r="K4167" t="s">
        <v>94</v>
      </c>
      <c r="L4167" t="s">
        <v>34</v>
      </c>
      <c r="M4167" t="s">
        <v>35</v>
      </c>
      <c r="N4167" s="1">
        <v>42723</v>
      </c>
      <c r="O4167" t="s">
        <v>460</v>
      </c>
      <c r="P4167" t="s">
        <v>3541</v>
      </c>
      <c r="Q4167" t="s">
        <v>198</v>
      </c>
      <c r="R4167">
        <v>8</v>
      </c>
      <c r="S4167" t="s">
        <v>7107</v>
      </c>
      <c r="T4167" s="2">
        <v>0.01</v>
      </c>
      <c r="U4167" t="s">
        <v>2582</v>
      </c>
      <c r="V4167" t="s">
        <v>7108</v>
      </c>
      <c r="W4167" t="s">
        <v>4144</v>
      </c>
      <c r="X4167" t="s">
        <v>7109</v>
      </c>
    </row>
    <row r="4168" spans="1:24" x14ac:dyDescent="0.3">
      <c r="A4168" t="s">
        <v>2828</v>
      </c>
      <c r="B4168" s="1">
        <v>42694</v>
      </c>
      <c r="C4168" t="s">
        <v>364</v>
      </c>
      <c r="D4168" t="s">
        <v>365</v>
      </c>
      <c r="E4168" t="s">
        <v>46</v>
      </c>
      <c r="F4168" t="s">
        <v>47</v>
      </c>
      <c r="G4168" t="s">
        <v>77</v>
      </c>
      <c r="H4168" t="s">
        <v>48</v>
      </c>
      <c r="I4168" t="s">
        <v>63</v>
      </c>
      <c r="J4168" t="s">
        <v>1365</v>
      </c>
      <c r="K4168" t="s">
        <v>723</v>
      </c>
      <c r="L4168" t="s">
        <v>109</v>
      </c>
      <c r="M4168" t="s">
        <v>35</v>
      </c>
      <c r="N4168" s="1">
        <v>42695</v>
      </c>
      <c r="O4168" t="s">
        <v>925</v>
      </c>
      <c r="P4168" t="s">
        <v>758</v>
      </c>
      <c r="Q4168" t="s">
        <v>254</v>
      </c>
      <c r="R4168">
        <v>11</v>
      </c>
      <c r="S4168" t="s">
        <v>3554</v>
      </c>
      <c r="T4168" s="2">
        <v>0.06</v>
      </c>
      <c r="U4168" t="s">
        <v>39</v>
      </c>
      <c r="V4168" t="s">
        <v>2468</v>
      </c>
      <c r="W4168" t="s">
        <v>1369</v>
      </c>
      <c r="X4168" t="s">
        <v>3264</v>
      </c>
    </row>
    <row r="4169" spans="1:24" x14ac:dyDescent="0.3">
      <c r="A4169" t="s">
        <v>2828</v>
      </c>
      <c r="B4169" s="1">
        <v>42732</v>
      </c>
      <c r="C4169" t="s">
        <v>3209</v>
      </c>
      <c r="D4169" t="s">
        <v>935</v>
      </c>
      <c r="E4169" t="s">
        <v>27</v>
      </c>
      <c r="F4169" t="s">
        <v>28</v>
      </c>
      <c r="G4169" t="s">
        <v>29</v>
      </c>
      <c r="H4169" t="s">
        <v>433</v>
      </c>
      <c r="I4169" t="s">
        <v>63</v>
      </c>
      <c r="J4169" t="s">
        <v>623</v>
      </c>
      <c r="K4169" t="s">
        <v>33</v>
      </c>
      <c r="L4169" t="s">
        <v>65</v>
      </c>
      <c r="M4169" t="s">
        <v>35</v>
      </c>
      <c r="N4169" s="1">
        <v>42733</v>
      </c>
      <c r="O4169" t="s">
        <v>624</v>
      </c>
      <c r="P4169" t="s">
        <v>625</v>
      </c>
      <c r="Q4169" t="s">
        <v>626</v>
      </c>
      <c r="R4169">
        <v>27</v>
      </c>
      <c r="S4169" t="s">
        <v>12438</v>
      </c>
      <c r="T4169" s="2">
        <v>0.01</v>
      </c>
      <c r="U4169" t="s">
        <v>7156</v>
      </c>
      <c r="V4169" t="s">
        <v>1362</v>
      </c>
      <c r="W4169" t="s">
        <v>376</v>
      </c>
      <c r="X4169" t="s">
        <v>1362</v>
      </c>
    </row>
    <row r="4170" spans="1:24" x14ac:dyDescent="0.3">
      <c r="A4170" t="s">
        <v>2828</v>
      </c>
      <c r="B4170" s="1">
        <v>42773</v>
      </c>
      <c r="C4170" t="s">
        <v>1112</v>
      </c>
      <c r="D4170" t="s">
        <v>133</v>
      </c>
      <c r="E4170" t="s">
        <v>27</v>
      </c>
      <c r="F4170" t="s">
        <v>28</v>
      </c>
      <c r="G4170" t="s">
        <v>77</v>
      </c>
      <c r="H4170" t="s">
        <v>62</v>
      </c>
      <c r="I4170" t="s">
        <v>196</v>
      </c>
      <c r="J4170" t="s">
        <v>135</v>
      </c>
      <c r="K4170" t="s">
        <v>723</v>
      </c>
      <c r="L4170" t="s">
        <v>109</v>
      </c>
      <c r="M4170" t="s">
        <v>35</v>
      </c>
      <c r="N4170" s="1">
        <v>42770</v>
      </c>
      <c r="O4170" t="s">
        <v>136</v>
      </c>
      <c r="P4170" t="s">
        <v>137</v>
      </c>
      <c r="Q4170" t="s">
        <v>52</v>
      </c>
      <c r="R4170">
        <v>44</v>
      </c>
      <c r="S4170" t="s">
        <v>1888</v>
      </c>
      <c r="T4170" s="2">
        <v>0.03</v>
      </c>
      <c r="U4170" t="s">
        <v>5285</v>
      </c>
      <c r="V4170" t="s">
        <v>955</v>
      </c>
      <c r="W4170" t="s">
        <v>72</v>
      </c>
      <c r="X4170" t="s">
        <v>12497</v>
      </c>
    </row>
    <row r="4171" spans="1:24" x14ac:dyDescent="0.3">
      <c r="A4171" t="s">
        <v>2549</v>
      </c>
      <c r="B4171" s="1">
        <v>42458</v>
      </c>
      <c r="C4171" t="s">
        <v>2550</v>
      </c>
      <c r="D4171" t="s">
        <v>929</v>
      </c>
      <c r="E4171" t="s">
        <v>27</v>
      </c>
      <c r="F4171" t="s">
        <v>28</v>
      </c>
      <c r="G4171" t="s">
        <v>29</v>
      </c>
      <c r="H4171" t="s">
        <v>217</v>
      </c>
      <c r="I4171" t="s">
        <v>121</v>
      </c>
      <c r="J4171" t="s">
        <v>64</v>
      </c>
      <c r="K4171" t="s">
        <v>33</v>
      </c>
      <c r="L4171" t="s">
        <v>34</v>
      </c>
      <c r="M4171" t="s">
        <v>156</v>
      </c>
      <c r="N4171" s="1">
        <v>42458</v>
      </c>
      <c r="O4171" t="s">
        <v>66</v>
      </c>
      <c r="P4171" t="s">
        <v>67</v>
      </c>
      <c r="Q4171" t="s">
        <v>68</v>
      </c>
      <c r="R4171">
        <v>32</v>
      </c>
      <c r="S4171" t="s">
        <v>2551</v>
      </c>
      <c r="T4171" s="2">
        <v>0.01</v>
      </c>
      <c r="U4171" t="s">
        <v>652</v>
      </c>
      <c r="V4171" t="s">
        <v>2552</v>
      </c>
      <c r="W4171" t="s">
        <v>72</v>
      </c>
      <c r="X4171" t="s">
        <v>2553</v>
      </c>
    </row>
    <row r="4172" spans="1:24" x14ac:dyDescent="0.3">
      <c r="A4172" t="s">
        <v>2549</v>
      </c>
      <c r="B4172" s="1">
        <v>42540</v>
      </c>
      <c r="C4172" t="s">
        <v>1332</v>
      </c>
      <c r="D4172" t="s">
        <v>384</v>
      </c>
      <c r="E4172" t="s">
        <v>27</v>
      </c>
      <c r="F4172" t="s">
        <v>28</v>
      </c>
      <c r="G4172" t="s">
        <v>91</v>
      </c>
      <c r="H4172" t="s">
        <v>289</v>
      </c>
      <c r="I4172" t="s">
        <v>196</v>
      </c>
      <c r="J4172" t="s">
        <v>355</v>
      </c>
      <c r="K4172" t="s">
        <v>94</v>
      </c>
      <c r="L4172" t="s">
        <v>95</v>
      </c>
      <c r="M4172" t="s">
        <v>35</v>
      </c>
      <c r="N4172" s="1">
        <v>42541</v>
      </c>
      <c r="O4172" t="s">
        <v>129</v>
      </c>
      <c r="P4172" t="s">
        <v>356</v>
      </c>
      <c r="Q4172" t="s">
        <v>357</v>
      </c>
      <c r="R4172">
        <v>38</v>
      </c>
      <c r="S4172" t="s">
        <v>5312</v>
      </c>
      <c r="T4172" s="2">
        <v>0</v>
      </c>
      <c r="U4172" t="s">
        <v>4437</v>
      </c>
      <c r="V4172" t="s">
        <v>522</v>
      </c>
      <c r="W4172" t="s">
        <v>361</v>
      </c>
      <c r="X4172" t="s">
        <v>5313</v>
      </c>
    </row>
    <row r="4173" spans="1:24" x14ac:dyDescent="0.3">
      <c r="A4173" t="s">
        <v>2549</v>
      </c>
      <c r="B4173" s="1">
        <v>42267</v>
      </c>
      <c r="C4173" t="s">
        <v>1355</v>
      </c>
      <c r="D4173" t="s">
        <v>421</v>
      </c>
      <c r="E4173" t="s">
        <v>27</v>
      </c>
      <c r="F4173" t="s">
        <v>28</v>
      </c>
      <c r="G4173" t="s">
        <v>77</v>
      </c>
      <c r="H4173" t="s">
        <v>422</v>
      </c>
      <c r="I4173" t="s">
        <v>121</v>
      </c>
      <c r="J4173" t="s">
        <v>242</v>
      </c>
      <c r="K4173" t="s">
        <v>94</v>
      </c>
      <c r="L4173" t="s">
        <v>34</v>
      </c>
      <c r="M4173" t="s">
        <v>35</v>
      </c>
      <c r="N4173" s="1">
        <v>42025</v>
      </c>
      <c r="O4173" t="s">
        <v>243</v>
      </c>
      <c r="P4173" t="s">
        <v>244</v>
      </c>
      <c r="Q4173" t="s">
        <v>245</v>
      </c>
      <c r="R4173">
        <v>44</v>
      </c>
      <c r="S4173" t="s">
        <v>3439</v>
      </c>
      <c r="T4173" s="2">
        <v>0.09</v>
      </c>
      <c r="U4173" t="s">
        <v>10323</v>
      </c>
      <c r="V4173" t="s">
        <v>11251</v>
      </c>
      <c r="W4173" t="s">
        <v>165</v>
      </c>
      <c r="X4173" t="s">
        <v>11252</v>
      </c>
    </row>
    <row r="4174" spans="1:24" x14ac:dyDescent="0.3">
      <c r="A4174" t="s">
        <v>9777</v>
      </c>
      <c r="B4174" s="1">
        <v>42639</v>
      </c>
      <c r="C4174" t="s">
        <v>1473</v>
      </c>
      <c r="D4174" t="s">
        <v>252</v>
      </c>
      <c r="E4174" t="s">
        <v>27</v>
      </c>
      <c r="F4174" t="s">
        <v>28</v>
      </c>
      <c r="G4174" t="s">
        <v>29</v>
      </c>
      <c r="H4174" t="s">
        <v>62</v>
      </c>
      <c r="I4174" t="s">
        <v>196</v>
      </c>
      <c r="J4174" t="s">
        <v>411</v>
      </c>
      <c r="K4174" t="s">
        <v>94</v>
      </c>
      <c r="L4174" t="s">
        <v>34</v>
      </c>
      <c r="M4174" t="s">
        <v>35</v>
      </c>
      <c r="N4174" s="1">
        <v>42639</v>
      </c>
      <c r="O4174" t="s">
        <v>412</v>
      </c>
      <c r="P4174" t="s">
        <v>413</v>
      </c>
      <c r="Q4174" t="s">
        <v>414</v>
      </c>
      <c r="R4174">
        <v>6</v>
      </c>
      <c r="S4174" t="s">
        <v>5870</v>
      </c>
      <c r="T4174" s="2">
        <v>0.09</v>
      </c>
      <c r="U4174" t="s">
        <v>466</v>
      </c>
      <c r="V4174" t="s">
        <v>9778</v>
      </c>
      <c r="W4174" t="s">
        <v>376</v>
      </c>
      <c r="X4174" t="s">
        <v>9779</v>
      </c>
    </row>
    <row r="4175" spans="1:24" x14ac:dyDescent="0.3">
      <c r="A4175" t="s">
        <v>9777</v>
      </c>
      <c r="B4175" s="1">
        <v>42381</v>
      </c>
      <c r="C4175" t="s">
        <v>530</v>
      </c>
      <c r="D4175" t="s">
        <v>531</v>
      </c>
      <c r="E4175" t="s">
        <v>27</v>
      </c>
      <c r="F4175" t="s">
        <v>28</v>
      </c>
      <c r="G4175" t="s">
        <v>77</v>
      </c>
      <c r="H4175" t="s">
        <v>30</v>
      </c>
      <c r="I4175" t="s">
        <v>63</v>
      </c>
      <c r="J4175" t="s">
        <v>9894</v>
      </c>
      <c r="K4175" t="s">
        <v>94</v>
      </c>
      <c r="L4175" t="s">
        <v>95</v>
      </c>
      <c r="M4175" t="s">
        <v>35</v>
      </c>
      <c r="N4175" s="1">
        <v>42383</v>
      </c>
      <c r="O4175" t="s">
        <v>80</v>
      </c>
      <c r="P4175" t="s">
        <v>81</v>
      </c>
      <c r="Q4175" t="s">
        <v>82</v>
      </c>
      <c r="R4175">
        <v>38</v>
      </c>
      <c r="S4175" t="s">
        <v>5205</v>
      </c>
      <c r="T4175" s="2">
        <v>0.02</v>
      </c>
      <c r="U4175" t="s">
        <v>602</v>
      </c>
      <c r="V4175" t="s">
        <v>9895</v>
      </c>
      <c r="W4175" t="s">
        <v>86</v>
      </c>
      <c r="X4175" t="s">
        <v>9896</v>
      </c>
    </row>
    <row r="4176" spans="1:24" x14ac:dyDescent="0.3">
      <c r="A4176" t="s">
        <v>2130</v>
      </c>
      <c r="B4176" s="1">
        <v>42692</v>
      </c>
      <c r="C4176" t="s">
        <v>155</v>
      </c>
      <c r="D4176" t="s">
        <v>26</v>
      </c>
      <c r="E4176" t="s">
        <v>27</v>
      </c>
      <c r="F4176" t="s">
        <v>28</v>
      </c>
      <c r="G4176" t="s">
        <v>77</v>
      </c>
      <c r="H4176" t="s">
        <v>30</v>
      </c>
      <c r="I4176" t="s">
        <v>196</v>
      </c>
      <c r="J4176" t="s">
        <v>1278</v>
      </c>
      <c r="K4176" t="s">
        <v>94</v>
      </c>
      <c r="L4176" t="s">
        <v>34</v>
      </c>
      <c r="M4176" t="s">
        <v>35</v>
      </c>
      <c r="N4176" s="1">
        <v>42698</v>
      </c>
      <c r="O4176" t="s">
        <v>36</v>
      </c>
      <c r="P4176" t="s">
        <v>111</v>
      </c>
      <c r="Q4176" t="s">
        <v>52</v>
      </c>
      <c r="R4176">
        <v>48</v>
      </c>
      <c r="S4176" t="s">
        <v>2131</v>
      </c>
      <c r="T4176" s="2">
        <v>0</v>
      </c>
      <c r="U4176" t="s">
        <v>2132</v>
      </c>
      <c r="V4176" t="s">
        <v>2133</v>
      </c>
      <c r="W4176" t="s">
        <v>1282</v>
      </c>
      <c r="X4176" t="s">
        <v>2134</v>
      </c>
    </row>
    <row r="4177" spans="1:24" x14ac:dyDescent="0.3">
      <c r="A4177" t="s">
        <v>2130</v>
      </c>
      <c r="B4177" s="1">
        <v>42363</v>
      </c>
      <c r="C4177" t="s">
        <v>2746</v>
      </c>
      <c r="D4177" t="s">
        <v>324</v>
      </c>
      <c r="E4177" t="s">
        <v>27</v>
      </c>
      <c r="F4177" t="s">
        <v>28</v>
      </c>
      <c r="G4177" t="s">
        <v>29</v>
      </c>
      <c r="H4177" t="s">
        <v>205</v>
      </c>
      <c r="I4177" t="s">
        <v>121</v>
      </c>
      <c r="J4177" t="s">
        <v>400</v>
      </c>
      <c r="K4177" t="s">
        <v>94</v>
      </c>
      <c r="L4177" t="s">
        <v>95</v>
      </c>
      <c r="M4177" t="s">
        <v>35</v>
      </c>
      <c r="N4177" s="1">
        <v>42370</v>
      </c>
      <c r="O4177" t="s">
        <v>401</v>
      </c>
      <c r="P4177" t="s">
        <v>402</v>
      </c>
      <c r="Q4177" t="s">
        <v>403</v>
      </c>
      <c r="R4177">
        <v>38</v>
      </c>
      <c r="S4177" t="s">
        <v>4653</v>
      </c>
      <c r="T4177" s="2">
        <v>0.03</v>
      </c>
      <c r="U4177" t="s">
        <v>4654</v>
      </c>
      <c r="V4177" t="s">
        <v>4655</v>
      </c>
      <c r="W4177" t="s">
        <v>407</v>
      </c>
      <c r="X4177" t="s">
        <v>4656</v>
      </c>
    </row>
    <row r="4178" spans="1:24" x14ac:dyDescent="0.3">
      <c r="A4178" t="s">
        <v>2130</v>
      </c>
      <c r="B4178" s="1">
        <v>42541</v>
      </c>
      <c r="C4178" t="s">
        <v>5598</v>
      </c>
      <c r="D4178" t="s">
        <v>1579</v>
      </c>
      <c r="E4178" t="s">
        <v>27</v>
      </c>
      <c r="F4178" t="s">
        <v>28</v>
      </c>
      <c r="G4178" t="s">
        <v>134</v>
      </c>
      <c r="H4178" t="s">
        <v>422</v>
      </c>
      <c r="I4178" t="s">
        <v>31</v>
      </c>
      <c r="J4178" t="s">
        <v>896</v>
      </c>
      <c r="K4178" t="s">
        <v>94</v>
      </c>
      <c r="L4178" t="s">
        <v>34</v>
      </c>
      <c r="M4178" t="s">
        <v>35</v>
      </c>
      <c r="N4178" s="1">
        <v>42541</v>
      </c>
      <c r="O4178" t="s">
        <v>501</v>
      </c>
      <c r="P4178" t="s">
        <v>897</v>
      </c>
      <c r="Q4178" t="s">
        <v>898</v>
      </c>
      <c r="R4178">
        <v>12</v>
      </c>
      <c r="S4178" t="s">
        <v>1861</v>
      </c>
      <c r="T4178" s="2">
        <v>0.1</v>
      </c>
      <c r="U4178" t="s">
        <v>5761</v>
      </c>
      <c r="V4178" t="s">
        <v>5762</v>
      </c>
      <c r="W4178" t="s">
        <v>902</v>
      </c>
      <c r="X4178" t="s">
        <v>5763</v>
      </c>
    </row>
    <row r="4179" spans="1:24" x14ac:dyDescent="0.3">
      <c r="A4179" t="s">
        <v>2130</v>
      </c>
      <c r="B4179" s="1">
        <v>41575</v>
      </c>
      <c r="C4179" t="s">
        <v>1197</v>
      </c>
      <c r="D4179" t="s">
        <v>1198</v>
      </c>
      <c r="E4179" t="s">
        <v>46</v>
      </c>
      <c r="F4179" t="s">
        <v>47</v>
      </c>
      <c r="G4179" t="s">
        <v>77</v>
      </c>
      <c r="H4179" t="s">
        <v>107</v>
      </c>
      <c r="I4179" t="s">
        <v>121</v>
      </c>
      <c r="J4179" t="s">
        <v>592</v>
      </c>
      <c r="K4179" t="s">
        <v>33</v>
      </c>
      <c r="L4179" t="s">
        <v>34</v>
      </c>
      <c r="M4179" t="s">
        <v>35</v>
      </c>
      <c r="N4179" s="1">
        <v>41576</v>
      </c>
      <c r="O4179" t="s">
        <v>593</v>
      </c>
      <c r="P4179" t="s">
        <v>594</v>
      </c>
      <c r="Q4179" t="s">
        <v>595</v>
      </c>
      <c r="R4179">
        <v>14</v>
      </c>
      <c r="S4179" t="s">
        <v>6827</v>
      </c>
      <c r="T4179" s="2">
        <v>0.05</v>
      </c>
      <c r="U4179" t="s">
        <v>127</v>
      </c>
      <c r="V4179" t="s">
        <v>6828</v>
      </c>
      <c r="W4179" t="s">
        <v>376</v>
      </c>
      <c r="X4179" t="s">
        <v>6829</v>
      </c>
    </row>
    <row r="4180" spans="1:24" x14ac:dyDescent="0.3">
      <c r="A4180" t="s">
        <v>708</v>
      </c>
      <c r="B4180" s="1">
        <v>42228</v>
      </c>
      <c r="C4180" t="s">
        <v>709</v>
      </c>
      <c r="D4180" t="s">
        <v>252</v>
      </c>
      <c r="E4180" t="s">
        <v>27</v>
      </c>
      <c r="F4180" t="s">
        <v>28</v>
      </c>
      <c r="G4180" t="s">
        <v>77</v>
      </c>
      <c r="H4180" t="s">
        <v>62</v>
      </c>
      <c r="I4180" t="s">
        <v>31</v>
      </c>
      <c r="J4180" t="s">
        <v>93</v>
      </c>
      <c r="K4180" t="s">
        <v>33</v>
      </c>
      <c r="L4180" t="s">
        <v>392</v>
      </c>
      <c r="M4180" t="s">
        <v>393</v>
      </c>
      <c r="N4180" s="1">
        <v>42230</v>
      </c>
      <c r="O4180" t="s">
        <v>96</v>
      </c>
      <c r="P4180" t="s">
        <v>97</v>
      </c>
      <c r="Q4180" t="s">
        <v>98</v>
      </c>
      <c r="R4180">
        <v>13</v>
      </c>
      <c r="S4180" t="s">
        <v>710</v>
      </c>
      <c r="T4180" s="2">
        <v>0.04</v>
      </c>
      <c r="U4180" t="s">
        <v>711</v>
      </c>
      <c r="V4180" t="s">
        <v>712</v>
      </c>
      <c r="W4180" t="s">
        <v>102</v>
      </c>
      <c r="X4180" t="s">
        <v>713</v>
      </c>
    </row>
    <row r="4181" spans="1:24" x14ac:dyDescent="0.3">
      <c r="A4181" t="s">
        <v>708</v>
      </c>
      <c r="B4181" s="1">
        <v>41580</v>
      </c>
      <c r="C4181" t="s">
        <v>4006</v>
      </c>
      <c r="D4181" t="s">
        <v>1019</v>
      </c>
      <c r="E4181" t="s">
        <v>46</v>
      </c>
      <c r="F4181" t="s">
        <v>47</v>
      </c>
      <c r="G4181" t="s">
        <v>77</v>
      </c>
      <c r="H4181" t="s">
        <v>48</v>
      </c>
      <c r="I4181" t="s">
        <v>196</v>
      </c>
      <c r="J4181" t="s">
        <v>423</v>
      </c>
      <c r="K4181" t="s">
        <v>94</v>
      </c>
      <c r="L4181" t="s">
        <v>109</v>
      </c>
      <c r="M4181" t="s">
        <v>156</v>
      </c>
      <c r="N4181" s="1">
        <v>41581</v>
      </c>
      <c r="O4181" t="s">
        <v>424</v>
      </c>
      <c r="P4181" t="s">
        <v>356</v>
      </c>
      <c r="Q4181" t="s">
        <v>341</v>
      </c>
      <c r="R4181">
        <v>7</v>
      </c>
      <c r="S4181" t="s">
        <v>4796</v>
      </c>
      <c r="T4181" s="2">
        <v>0.05</v>
      </c>
      <c r="U4181" t="s">
        <v>4797</v>
      </c>
      <c r="V4181" t="s">
        <v>4798</v>
      </c>
      <c r="W4181" t="s">
        <v>428</v>
      </c>
      <c r="X4181" t="s">
        <v>2435</v>
      </c>
    </row>
    <row r="4182" spans="1:24" x14ac:dyDescent="0.3">
      <c r="A4182" t="s">
        <v>708</v>
      </c>
      <c r="B4182" s="1">
        <v>42381</v>
      </c>
      <c r="C4182" t="s">
        <v>6078</v>
      </c>
      <c r="D4182" t="s">
        <v>1207</v>
      </c>
      <c r="E4182" t="s">
        <v>46</v>
      </c>
      <c r="F4182" t="s">
        <v>47</v>
      </c>
      <c r="G4182" t="s">
        <v>29</v>
      </c>
      <c r="H4182" t="s">
        <v>48</v>
      </c>
      <c r="I4182" t="s">
        <v>121</v>
      </c>
      <c r="J4182" t="s">
        <v>1365</v>
      </c>
      <c r="K4182" t="s">
        <v>33</v>
      </c>
      <c r="L4182" t="s">
        <v>109</v>
      </c>
      <c r="M4182" t="s">
        <v>35</v>
      </c>
      <c r="N4182" s="1">
        <v>42383</v>
      </c>
      <c r="O4182" t="s">
        <v>925</v>
      </c>
      <c r="P4182" t="s">
        <v>758</v>
      </c>
      <c r="Q4182" t="s">
        <v>254</v>
      </c>
      <c r="R4182">
        <v>3</v>
      </c>
      <c r="S4182" t="s">
        <v>5205</v>
      </c>
      <c r="T4182" s="2">
        <v>0.03</v>
      </c>
      <c r="U4182" t="s">
        <v>2853</v>
      </c>
      <c r="V4182" t="s">
        <v>1915</v>
      </c>
      <c r="W4182" t="s">
        <v>1369</v>
      </c>
      <c r="X4182" t="s">
        <v>6079</v>
      </c>
    </row>
    <row r="4183" spans="1:24" x14ac:dyDescent="0.3">
      <c r="A4183" t="s">
        <v>708</v>
      </c>
      <c r="B4183" s="1">
        <v>41944</v>
      </c>
      <c r="C4183" t="s">
        <v>6727</v>
      </c>
      <c r="D4183" t="s">
        <v>591</v>
      </c>
      <c r="E4183" t="s">
        <v>27</v>
      </c>
      <c r="F4183" t="s">
        <v>28</v>
      </c>
      <c r="G4183" t="s">
        <v>91</v>
      </c>
      <c r="H4183" t="s">
        <v>241</v>
      </c>
      <c r="I4183" t="s">
        <v>92</v>
      </c>
      <c r="J4183" t="s">
        <v>1349</v>
      </c>
      <c r="K4183" t="s">
        <v>94</v>
      </c>
      <c r="L4183" t="s">
        <v>95</v>
      </c>
      <c r="M4183" t="s">
        <v>35</v>
      </c>
      <c r="N4183" s="1">
        <v>41946</v>
      </c>
      <c r="O4183" t="s">
        <v>1350</v>
      </c>
      <c r="P4183" t="s">
        <v>1351</v>
      </c>
      <c r="Q4183" t="s">
        <v>1352</v>
      </c>
      <c r="R4183">
        <v>10</v>
      </c>
      <c r="S4183" t="s">
        <v>8957</v>
      </c>
      <c r="T4183" s="2">
        <v>0.1</v>
      </c>
      <c r="U4183" t="s">
        <v>8958</v>
      </c>
      <c r="V4183" t="s">
        <v>8959</v>
      </c>
      <c r="W4183" t="s">
        <v>1353</v>
      </c>
      <c r="X4183" t="s">
        <v>8960</v>
      </c>
    </row>
    <row r="4184" spans="1:24" x14ac:dyDescent="0.3">
      <c r="A4184" t="s">
        <v>708</v>
      </c>
      <c r="B4184" s="1">
        <v>42769</v>
      </c>
      <c r="C4184" t="s">
        <v>161</v>
      </c>
      <c r="D4184" t="s">
        <v>162</v>
      </c>
      <c r="E4184" t="s">
        <v>46</v>
      </c>
      <c r="F4184" t="s">
        <v>47</v>
      </c>
      <c r="G4184" t="s">
        <v>77</v>
      </c>
      <c r="H4184" t="s">
        <v>107</v>
      </c>
      <c r="I4184" t="s">
        <v>92</v>
      </c>
      <c r="J4184" t="s">
        <v>253</v>
      </c>
      <c r="K4184" t="s">
        <v>94</v>
      </c>
      <c r="L4184" t="s">
        <v>34</v>
      </c>
      <c r="M4184" t="s">
        <v>156</v>
      </c>
      <c r="N4184" s="1">
        <v>42771</v>
      </c>
      <c r="O4184" t="s">
        <v>254</v>
      </c>
      <c r="P4184" t="s">
        <v>255</v>
      </c>
      <c r="Q4184" t="s">
        <v>256</v>
      </c>
      <c r="R4184">
        <v>23</v>
      </c>
      <c r="S4184" t="s">
        <v>4733</v>
      </c>
      <c r="T4184" s="2">
        <v>0.02</v>
      </c>
      <c r="U4184" t="s">
        <v>98</v>
      </c>
      <c r="V4184" t="s">
        <v>9549</v>
      </c>
      <c r="W4184" t="s">
        <v>260</v>
      </c>
      <c r="X4184" t="s">
        <v>5412</v>
      </c>
    </row>
    <row r="4185" spans="1:24" x14ac:dyDescent="0.3">
      <c r="A4185" t="s">
        <v>708</v>
      </c>
      <c r="B4185" s="1">
        <v>42769</v>
      </c>
      <c r="C4185" t="s">
        <v>161</v>
      </c>
      <c r="D4185" t="s">
        <v>162</v>
      </c>
      <c r="E4185" t="s">
        <v>46</v>
      </c>
      <c r="F4185" t="s">
        <v>47</v>
      </c>
      <c r="G4185" t="s">
        <v>77</v>
      </c>
      <c r="H4185" t="s">
        <v>107</v>
      </c>
      <c r="I4185" t="s">
        <v>92</v>
      </c>
      <c r="J4185" t="s">
        <v>253</v>
      </c>
      <c r="K4185" t="s">
        <v>94</v>
      </c>
      <c r="L4185" t="s">
        <v>34</v>
      </c>
      <c r="M4185" t="s">
        <v>35</v>
      </c>
      <c r="N4185" s="1">
        <v>42771</v>
      </c>
      <c r="O4185" t="s">
        <v>254</v>
      </c>
      <c r="P4185" t="s">
        <v>255</v>
      </c>
      <c r="Q4185" t="s">
        <v>256</v>
      </c>
      <c r="R4185">
        <v>23</v>
      </c>
      <c r="S4185" t="s">
        <v>9804</v>
      </c>
      <c r="T4185" s="2">
        <v>0.02</v>
      </c>
      <c r="U4185" t="s">
        <v>9805</v>
      </c>
      <c r="V4185" t="s">
        <v>2012</v>
      </c>
      <c r="W4185" t="s">
        <v>260</v>
      </c>
      <c r="X4185" t="s">
        <v>6435</v>
      </c>
    </row>
    <row r="4186" spans="1:24" x14ac:dyDescent="0.3">
      <c r="A4186" t="s">
        <v>708</v>
      </c>
      <c r="B4186" s="1">
        <v>42541</v>
      </c>
      <c r="C4186" t="s">
        <v>5598</v>
      </c>
      <c r="D4186" t="s">
        <v>1579</v>
      </c>
      <c r="E4186" t="s">
        <v>27</v>
      </c>
      <c r="F4186" t="s">
        <v>28</v>
      </c>
      <c r="G4186" t="s">
        <v>134</v>
      </c>
      <c r="H4186" t="s">
        <v>422</v>
      </c>
      <c r="I4186" t="s">
        <v>31</v>
      </c>
      <c r="J4186" t="s">
        <v>253</v>
      </c>
      <c r="K4186" t="s">
        <v>94</v>
      </c>
      <c r="L4186" t="s">
        <v>34</v>
      </c>
      <c r="M4186" t="s">
        <v>35</v>
      </c>
      <c r="N4186" s="1">
        <v>42542</v>
      </c>
      <c r="O4186" t="s">
        <v>254</v>
      </c>
      <c r="P4186" t="s">
        <v>255</v>
      </c>
      <c r="Q4186" t="s">
        <v>256</v>
      </c>
      <c r="R4186">
        <v>42</v>
      </c>
      <c r="S4186" t="s">
        <v>9804</v>
      </c>
      <c r="T4186" s="2">
        <v>0.05</v>
      </c>
      <c r="U4186" t="s">
        <v>11803</v>
      </c>
      <c r="V4186" t="s">
        <v>2012</v>
      </c>
      <c r="W4186" t="s">
        <v>260</v>
      </c>
      <c r="X4186" t="s">
        <v>6435</v>
      </c>
    </row>
    <row r="4187" spans="1:24" x14ac:dyDescent="0.3">
      <c r="A4187" t="s">
        <v>708</v>
      </c>
      <c r="B4187" s="1">
        <v>42726</v>
      </c>
      <c r="C4187" t="s">
        <v>12337</v>
      </c>
      <c r="D4187" t="s">
        <v>551</v>
      </c>
      <c r="E4187" t="s">
        <v>27</v>
      </c>
      <c r="F4187" t="s">
        <v>28</v>
      </c>
      <c r="G4187" t="s">
        <v>77</v>
      </c>
      <c r="H4187" t="s">
        <v>289</v>
      </c>
      <c r="I4187" t="s">
        <v>92</v>
      </c>
      <c r="J4187" t="s">
        <v>197</v>
      </c>
      <c r="K4187" t="s">
        <v>94</v>
      </c>
      <c r="L4187" t="s">
        <v>34</v>
      </c>
      <c r="M4187" t="s">
        <v>35</v>
      </c>
      <c r="N4187" s="1">
        <v>42726</v>
      </c>
      <c r="O4187" t="s">
        <v>198</v>
      </c>
      <c r="P4187" t="s">
        <v>37</v>
      </c>
      <c r="Q4187" t="s">
        <v>57</v>
      </c>
      <c r="R4187">
        <v>32</v>
      </c>
      <c r="S4187" t="s">
        <v>2657</v>
      </c>
      <c r="T4187" s="2">
        <v>0.09</v>
      </c>
      <c r="U4187" t="s">
        <v>4335</v>
      </c>
      <c r="V4187" t="s">
        <v>4336</v>
      </c>
      <c r="W4187" t="s">
        <v>116</v>
      </c>
      <c r="X4187" t="s">
        <v>4337</v>
      </c>
    </row>
    <row r="4188" spans="1:24" x14ac:dyDescent="0.3">
      <c r="A4188" t="s">
        <v>708</v>
      </c>
      <c r="B4188" s="1">
        <v>42690</v>
      </c>
      <c r="C4188" t="s">
        <v>2772</v>
      </c>
      <c r="D4188" t="s">
        <v>133</v>
      </c>
      <c r="E4188" t="s">
        <v>27</v>
      </c>
      <c r="F4188" t="s">
        <v>28</v>
      </c>
      <c r="G4188" t="s">
        <v>134</v>
      </c>
      <c r="H4188" t="s">
        <v>62</v>
      </c>
      <c r="I4188" t="s">
        <v>92</v>
      </c>
      <c r="J4188" t="s">
        <v>1150</v>
      </c>
      <c r="K4188" t="s">
        <v>94</v>
      </c>
      <c r="L4188" t="s">
        <v>34</v>
      </c>
      <c r="M4188" t="s">
        <v>35</v>
      </c>
      <c r="N4188" s="1">
        <v>42690</v>
      </c>
      <c r="O4188" t="s">
        <v>1151</v>
      </c>
      <c r="P4188" t="s">
        <v>1152</v>
      </c>
      <c r="Q4188" t="s">
        <v>1153</v>
      </c>
      <c r="R4188">
        <v>18</v>
      </c>
      <c r="S4188" t="s">
        <v>12725</v>
      </c>
      <c r="T4188" s="2">
        <v>0.02</v>
      </c>
      <c r="U4188" t="s">
        <v>127</v>
      </c>
      <c r="V4188" t="s">
        <v>12726</v>
      </c>
      <c r="W4188" t="s">
        <v>1156</v>
      </c>
      <c r="X4188" t="s">
        <v>12727</v>
      </c>
    </row>
    <row r="4189" spans="1:24" x14ac:dyDescent="0.3">
      <c r="A4189" t="s">
        <v>3543</v>
      </c>
      <c r="B4189" s="1">
        <v>42702</v>
      </c>
      <c r="C4189" t="s">
        <v>1625</v>
      </c>
      <c r="D4189" t="s">
        <v>384</v>
      </c>
      <c r="E4189" t="s">
        <v>27</v>
      </c>
      <c r="F4189" t="s">
        <v>28</v>
      </c>
      <c r="G4189" t="s">
        <v>134</v>
      </c>
      <c r="H4189" t="s">
        <v>289</v>
      </c>
      <c r="I4189" t="s">
        <v>196</v>
      </c>
      <c r="J4189" t="s">
        <v>93</v>
      </c>
      <c r="K4189" t="s">
        <v>94</v>
      </c>
      <c r="L4189" t="s">
        <v>34</v>
      </c>
      <c r="M4189" t="s">
        <v>156</v>
      </c>
      <c r="N4189" s="1">
        <v>42703</v>
      </c>
      <c r="O4189" t="s">
        <v>96</v>
      </c>
      <c r="P4189" t="s">
        <v>97</v>
      </c>
      <c r="Q4189" t="s">
        <v>98</v>
      </c>
      <c r="R4189">
        <v>47</v>
      </c>
      <c r="S4189" t="s">
        <v>3544</v>
      </c>
      <c r="T4189" s="2">
        <v>0.1</v>
      </c>
      <c r="U4189" t="s">
        <v>3545</v>
      </c>
      <c r="V4189" t="s">
        <v>3546</v>
      </c>
      <c r="W4189" t="s">
        <v>102</v>
      </c>
      <c r="X4189" t="s">
        <v>3547</v>
      </c>
    </row>
    <row r="4190" spans="1:24" x14ac:dyDescent="0.3">
      <c r="A4190" t="s">
        <v>5411</v>
      </c>
      <c r="B4190" s="1">
        <v>42631</v>
      </c>
      <c r="C4190" t="s">
        <v>2807</v>
      </c>
      <c r="D4190" t="s">
        <v>551</v>
      </c>
      <c r="E4190" t="s">
        <v>27</v>
      </c>
      <c r="F4190" t="s">
        <v>28</v>
      </c>
      <c r="G4190" t="s">
        <v>77</v>
      </c>
      <c r="H4190" t="s">
        <v>289</v>
      </c>
      <c r="I4190" t="s">
        <v>31</v>
      </c>
      <c r="J4190" t="s">
        <v>771</v>
      </c>
      <c r="K4190" t="s">
        <v>94</v>
      </c>
      <c r="L4190" t="s">
        <v>34</v>
      </c>
      <c r="M4190" t="s">
        <v>156</v>
      </c>
      <c r="N4190" s="1">
        <v>42638</v>
      </c>
      <c r="O4190" t="s">
        <v>772</v>
      </c>
      <c r="P4190" t="s">
        <v>773</v>
      </c>
      <c r="Q4190" t="s">
        <v>774</v>
      </c>
      <c r="R4190">
        <v>18</v>
      </c>
      <c r="S4190" t="s">
        <v>3562</v>
      </c>
      <c r="T4190" s="2">
        <v>0.05</v>
      </c>
      <c r="U4190" t="s">
        <v>378</v>
      </c>
      <c r="V4190" t="s">
        <v>5412</v>
      </c>
      <c r="W4190" t="s">
        <v>778</v>
      </c>
      <c r="X4190" t="s">
        <v>5413</v>
      </c>
    </row>
    <row r="4191" spans="1:24" x14ac:dyDescent="0.3">
      <c r="A4191" t="s">
        <v>5411</v>
      </c>
      <c r="B4191" s="1">
        <v>42540</v>
      </c>
      <c r="C4191" t="s">
        <v>1332</v>
      </c>
      <c r="D4191" t="s">
        <v>384</v>
      </c>
      <c r="E4191" t="s">
        <v>27</v>
      </c>
      <c r="F4191" t="s">
        <v>28</v>
      </c>
      <c r="G4191" t="s">
        <v>91</v>
      </c>
      <c r="H4191" t="s">
        <v>289</v>
      </c>
      <c r="I4191" t="s">
        <v>92</v>
      </c>
      <c r="J4191" t="s">
        <v>197</v>
      </c>
      <c r="K4191" t="s">
        <v>94</v>
      </c>
      <c r="L4191" t="s">
        <v>109</v>
      </c>
      <c r="M4191" t="s">
        <v>35</v>
      </c>
      <c r="N4191" s="1">
        <v>42541</v>
      </c>
      <c r="O4191" t="s">
        <v>198</v>
      </c>
      <c r="P4191" t="s">
        <v>37</v>
      </c>
      <c r="Q4191" t="s">
        <v>57</v>
      </c>
      <c r="R4191">
        <v>16</v>
      </c>
      <c r="S4191" t="s">
        <v>9809</v>
      </c>
      <c r="T4191" s="2">
        <v>0.03</v>
      </c>
      <c r="U4191" t="s">
        <v>4267</v>
      </c>
      <c r="V4191" t="s">
        <v>8857</v>
      </c>
      <c r="W4191" t="s">
        <v>116</v>
      </c>
      <c r="X4191" t="s">
        <v>9810</v>
      </c>
    </row>
    <row r="4192" spans="1:24" x14ac:dyDescent="0.3">
      <c r="A4192" t="s">
        <v>631</v>
      </c>
      <c r="B4192" s="1">
        <v>42635</v>
      </c>
      <c r="C4192" t="s">
        <v>632</v>
      </c>
      <c r="D4192" t="s">
        <v>144</v>
      </c>
      <c r="E4192" t="s">
        <v>46</v>
      </c>
      <c r="F4192" t="s">
        <v>47</v>
      </c>
      <c r="G4192" t="s">
        <v>91</v>
      </c>
      <c r="H4192" t="s">
        <v>107</v>
      </c>
      <c r="I4192" t="s">
        <v>196</v>
      </c>
      <c r="J4192" t="s">
        <v>633</v>
      </c>
      <c r="K4192" t="s">
        <v>94</v>
      </c>
      <c r="L4192" t="s">
        <v>95</v>
      </c>
      <c r="M4192" t="s">
        <v>35</v>
      </c>
      <c r="N4192" s="1">
        <v>42636</v>
      </c>
      <c r="O4192" t="s">
        <v>634</v>
      </c>
      <c r="P4192" t="s">
        <v>635</v>
      </c>
      <c r="Q4192" t="s">
        <v>636</v>
      </c>
      <c r="R4192">
        <v>27</v>
      </c>
      <c r="S4192" t="s">
        <v>637</v>
      </c>
      <c r="T4192" s="2">
        <v>0</v>
      </c>
      <c r="U4192" t="s">
        <v>638</v>
      </c>
      <c r="V4192" t="s">
        <v>639</v>
      </c>
      <c r="W4192" t="s">
        <v>640</v>
      </c>
      <c r="X4192" t="s">
        <v>641</v>
      </c>
    </row>
    <row r="4193" spans="1:24" x14ac:dyDescent="0.3">
      <c r="A4193" t="s">
        <v>631</v>
      </c>
      <c r="B4193" s="1">
        <v>42484</v>
      </c>
      <c r="C4193" t="s">
        <v>1496</v>
      </c>
      <c r="D4193" t="s">
        <v>591</v>
      </c>
      <c r="E4193" t="s">
        <v>27</v>
      </c>
      <c r="F4193" t="s">
        <v>28</v>
      </c>
      <c r="G4193" t="s">
        <v>77</v>
      </c>
      <c r="H4193" t="s">
        <v>241</v>
      </c>
      <c r="I4193" t="s">
        <v>31</v>
      </c>
      <c r="J4193" t="s">
        <v>771</v>
      </c>
      <c r="K4193" t="s">
        <v>33</v>
      </c>
      <c r="L4193" t="s">
        <v>392</v>
      </c>
      <c r="M4193" t="s">
        <v>393</v>
      </c>
      <c r="N4193" s="1">
        <v>42486</v>
      </c>
      <c r="O4193" t="s">
        <v>772</v>
      </c>
      <c r="P4193" t="s">
        <v>773</v>
      </c>
      <c r="Q4193" t="s">
        <v>774</v>
      </c>
      <c r="R4193">
        <v>37</v>
      </c>
      <c r="S4193" t="s">
        <v>1497</v>
      </c>
      <c r="T4193" s="2">
        <v>0</v>
      </c>
      <c r="U4193" t="s">
        <v>1498</v>
      </c>
      <c r="V4193" t="s">
        <v>1499</v>
      </c>
      <c r="W4193" t="s">
        <v>778</v>
      </c>
      <c r="X4193" t="s">
        <v>1500</v>
      </c>
    </row>
    <row r="4194" spans="1:24" x14ac:dyDescent="0.3">
      <c r="A4194" t="s">
        <v>631</v>
      </c>
      <c r="B4194" s="1">
        <v>42723</v>
      </c>
      <c r="C4194" t="s">
        <v>155</v>
      </c>
      <c r="D4194" t="s">
        <v>5029</v>
      </c>
      <c r="E4194" t="s">
        <v>27</v>
      </c>
      <c r="F4194" t="s">
        <v>28</v>
      </c>
      <c r="G4194" t="s">
        <v>29</v>
      </c>
      <c r="H4194" t="s">
        <v>30</v>
      </c>
      <c r="I4194" t="s">
        <v>196</v>
      </c>
      <c r="J4194" t="s">
        <v>5030</v>
      </c>
      <c r="K4194" t="s">
        <v>94</v>
      </c>
      <c r="L4194" t="s">
        <v>34</v>
      </c>
      <c r="M4194" t="s">
        <v>35</v>
      </c>
      <c r="N4194" s="1">
        <v>42725</v>
      </c>
      <c r="O4194" t="s">
        <v>508</v>
      </c>
      <c r="P4194" t="s">
        <v>5031</v>
      </c>
      <c r="Q4194" t="s">
        <v>3299</v>
      </c>
      <c r="R4194">
        <v>37</v>
      </c>
      <c r="S4194" t="s">
        <v>1854</v>
      </c>
      <c r="T4194" s="2">
        <v>0.03</v>
      </c>
      <c r="U4194" t="s">
        <v>1107</v>
      </c>
      <c r="V4194" t="s">
        <v>5032</v>
      </c>
      <c r="W4194" t="s">
        <v>1705</v>
      </c>
      <c r="X4194" t="s">
        <v>5033</v>
      </c>
    </row>
    <row r="4195" spans="1:24" x14ac:dyDescent="0.3">
      <c r="A4195" t="s">
        <v>631</v>
      </c>
      <c r="B4195" s="1">
        <v>42707</v>
      </c>
      <c r="C4195" t="s">
        <v>1004</v>
      </c>
      <c r="D4195" t="s">
        <v>1005</v>
      </c>
      <c r="E4195" t="s">
        <v>27</v>
      </c>
      <c r="F4195" t="s">
        <v>28</v>
      </c>
      <c r="G4195" t="s">
        <v>91</v>
      </c>
      <c r="H4195" t="s">
        <v>281</v>
      </c>
      <c r="I4195" t="s">
        <v>31</v>
      </c>
      <c r="J4195" t="s">
        <v>532</v>
      </c>
      <c r="K4195" t="s">
        <v>94</v>
      </c>
      <c r="L4195" t="s">
        <v>34</v>
      </c>
      <c r="M4195" t="s">
        <v>35</v>
      </c>
      <c r="N4195" s="1">
        <v>42709</v>
      </c>
      <c r="O4195" t="s">
        <v>501</v>
      </c>
      <c r="P4195" t="s">
        <v>533</v>
      </c>
      <c r="Q4195" t="s">
        <v>534</v>
      </c>
      <c r="R4195">
        <v>40</v>
      </c>
      <c r="S4195" t="s">
        <v>6057</v>
      </c>
      <c r="T4195" s="2">
        <v>0.03</v>
      </c>
      <c r="U4195" t="s">
        <v>127</v>
      </c>
      <c r="V4195" t="s">
        <v>6057</v>
      </c>
      <c r="W4195" t="s">
        <v>538</v>
      </c>
      <c r="X4195" t="s">
        <v>6259</v>
      </c>
    </row>
    <row r="4196" spans="1:24" x14ac:dyDescent="0.3">
      <c r="A4196" t="s">
        <v>9979</v>
      </c>
      <c r="B4196" s="1">
        <v>42413</v>
      </c>
      <c r="C4196" t="s">
        <v>1074</v>
      </c>
      <c r="D4196" t="s">
        <v>106</v>
      </c>
      <c r="E4196" t="s">
        <v>46</v>
      </c>
      <c r="F4196" t="s">
        <v>47</v>
      </c>
      <c r="G4196" t="s">
        <v>134</v>
      </c>
      <c r="H4196" t="s">
        <v>107</v>
      </c>
      <c r="I4196" t="s">
        <v>63</v>
      </c>
      <c r="J4196" t="s">
        <v>853</v>
      </c>
      <c r="K4196" t="s">
        <v>94</v>
      </c>
      <c r="L4196" t="s">
        <v>34</v>
      </c>
      <c r="M4196" t="s">
        <v>35</v>
      </c>
      <c r="N4196" s="1">
        <v>42416</v>
      </c>
      <c r="O4196" t="s">
        <v>854</v>
      </c>
      <c r="P4196" t="s">
        <v>855</v>
      </c>
      <c r="Q4196" t="s">
        <v>856</v>
      </c>
      <c r="R4196">
        <v>10</v>
      </c>
      <c r="S4196" t="s">
        <v>9980</v>
      </c>
      <c r="T4196" s="2">
        <v>0.1</v>
      </c>
      <c r="U4196" t="s">
        <v>980</v>
      </c>
      <c r="V4196" t="s">
        <v>9981</v>
      </c>
      <c r="W4196" t="s">
        <v>618</v>
      </c>
      <c r="X4196" t="s">
        <v>9982</v>
      </c>
    </row>
    <row r="4197" spans="1:24" x14ac:dyDescent="0.3">
      <c r="A4197" t="s">
        <v>9979</v>
      </c>
      <c r="B4197" s="1">
        <v>42404</v>
      </c>
      <c r="C4197" t="s">
        <v>884</v>
      </c>
      <c r="D4197" t="s">
        <v>591</v>
      </c>
      <c r="E4197" t="s">
        <v>27</v>
      </c>
      <c r="F4197" t="s">
        <v>28</v>
      </c>
      <c r="G4197" t="s">
        <v>77</v>
      </c>
      <c r="H4197" t="s">
        <v>241</v>
      </c>
      <c r="I4197" t="s">
        <v>121</v>
      </c>
      <c r="J4197" t="s">
        <v>1853</v>
      </c>
      <c r="K4197" t="s">
        <v>94</v>
      </c>
      <c r="L4197" t="s">
        <v>95</v>
      </c>
      <c r="M4197" t="s">
        <v>35</v>
      </c>
      <c r="N4197" s="1">
        <v>42405</v>
      </c>
      <c r="O4197" t="s">
        <v>1854</v>
      </c>
      <c r="P4197" t="s">
        <v>1855</v>
      </c>
      <c r="Q4197" t="s">
        <v>1856</v>
      </c>
      <c r="R4197">
        <v>20</v>
      </c>
      <c r="S4197" t="s">
        <v>10624</v>
      </c>
      <c r="T4197" s="2">
        <v>0.06</v>
      </c>
      <c r="U4197" t="s">
        <v>4650</v>
      </c>
      <c r="V4197" t="s">
        <v>10625</v>
      </c>
      <c r="W4197" t="s">
        <v>165</v>
      </c>
      <c r="X4197" t="s">
        <v>10626</v>
      </c>
    </row>
    <row r="4198" spans="1:24" x14ac:dyDescent="0.3">
      <c r="A4198" t="s">
        <v>9979</v>
      </c>
      <c r="B4198" s="1">
        <v>42463</v>
      </c>
      <c r="C4198" t="s">
        <v>798</v>
      </c>
      <c r="D4198" t="s">
        <v>384</v>
      </c>
      <c r="E4198" t="s">
        <v>27</v>
      </c>
      <c r="F4198" t="s">
        <v>28</v>
      </c>
      <c r="G4198" t="s">
        <v>134</v>
      </c>
      <c r="H4198" t="s">
        <v>289</v>
      </c>
      <c r="I4198" t="s">
        <v>31</v>
      </c>
      <c r="J4198" t="s">
        <v>313</v>
      </c>
      <c r="K4198" t="s">
        <v>94</v>
      </c>
      <c r="L4198" t="s">
        <v>34</v>
      </c>
      <c r="M4198" t="s">
        <v>35</v>
      </c>
      <c r="N4198" s="1">
        <v>42463</v>
      </c>
      <c r="O4198" t="s">
        <v>314</v>
      </c>
      <c r="P4198" t="s">
        <v>315</v>
      </c>
      <c r="Q4198" t="s">
        <v>316</v>
      </c>
      <c r="R4198">
        <v>50</v>
      </c>
      <c r="S4198" t="s">
        <v>10682</v>
      </c>
      <c r="T4198" s="2">
        <v>0.09</v>
      </c>
      <c r="U4198" t="s">
        <v>3618</v>
      </c>
      <c r="V4198" t="s">
        <v>6699</v>
      </c>
      <c r="W4198" t="s">
        <v>320</v>
      </c>
      <c r="X4198" t="s">
        <v>4818</v>
      </c>
    </row>
    <row r="4199" spans="1:24" x14ac:dyDescent="0.3">
      <c r="A4199" t="s">
        <v>6433</v>
      </c>
      <c r="B4199" s="1">
        <v>42230</v>
      </c>
      <c r="C4199" t="s">
        <v>471</v>
      </c>
      <c r="D4199" t="s">
        <v>399</v>
      </c>
      <c r="E4199" t="s">
        <v>27</v>
      </c>
      <c r="F4199" t="s">
        <v>28</v>
      </c>
      <c r="G4199" t="s">
        <v>77</v>
      </c>
      <c r="H4199" t="s">
        <v>62</v>
      </c>
      <c r="I4199" t="s">
        <v>31</v>
      </c>
      <c r="J4199" t="s">
        <v>478</v>
      </c>
      <c r="K4199" t="s">
        <v>94</v>
      </c>
      <c r="L4199" t="s">
        <v>34</v>
      </c>
      <c r="M4199" t="s">
        <v>35</v>
      </c>
      <c r="N4199" s="1">
        <v>42232</v>
      </c>
      <c r="O4199" t="s">
        <v>479</v>
      </c>
      <c r="P4199" t="s">
        <v>480</v>
      </c>
      <c r="Q4199" t="s">
        <v>98</v>
      </c>
      <c r="R4199">
        <v>9</v>
      </c>
      <c r="S4199" t="s">
        <v>4796</v>
      </c>
      <c r="T4199" s="2">
        <v>0.04</v>
      </c>
      <c r="U4199" t="s">
        <v>6434</v>
      </c>
      <c r="V4199" t="s">
        <v>6042</v>
      </c>
      <c r="W4199" t="s">
        <v>224</v>
      </c>
      <c r="X4199" t="s">
        <v>6435</v>
      </c>
    </row>
    <row r="4200" spans="1:24" x14ac:dyDescent="0.3">
      <c r="A4200" t="s">
        <v>2207</v>
      </c>
      <c r="B4200" s="1">
        <v>42587</v>
      </c>
      <c r="C4200" t="s">
        <v>1982</v>
      </c>
      <c r="D4200" t="s">
        <v>1232</v>
      </c>
      <c r="E4200" t="s">
        <v>27</v>
      </c>
      <c r="F4200" t="s">
        <v>28</v>
      </c>
      <c r="G4200" t="s">
        <v>29</v>
      </c>
      <c r="H4200" t="s">
        <v>281</v>
      </c>
      <c r="I4200" t="s">
        <v>31</v>
      </c>
      <c r="J4200" t="s">
        <v>253</v>
      </c>
      <c r="K4200" t="s">
        <v>94</v>
      </c>
      <c r="L4200" t="s">
        <v>34</v>
      </c>
      <c r="M4200" t="s">
        <v>35</v>
      </c>
      <c r="N4200" s="1">
        <v>42588</v>
      </c>
      <c r="O4200" t="s">
        <v>254</v>
      </c>
      <c r="P4200" t="s">
        <v>255</v>
      </c>
      <c r="Q4200" t="s">
        <v>256</v>
      </c>
      <c r="R4200">
        <v>7</v>
      </c>
      <c r="S4200" t="s">
        <v>2208</v>
      </c>
      <c r="T4200" s="2">
        <v>0.09</v>
      </c>
      <c r="U4200" t="s">
        <v>1896</v>
      </c>
      <c r="V4200" t="s">
        <v>657</v>
      </c>
      <c r="W4200" t="s">
        <v>260</v>
      </c>
      <c r="X4200" t="s">
        <v>2209</v>
      </c>
    </row>
    <row r="4201" spans="1:24" x14ac:dyDescent="0.3">
      <c r="A4201" t="s">
        <v>2207</v>
      </c>
      <c r="B4201" s="1">
        <v>42600</v>
      </c>
      <c r="C4201" t="s">
        <v>3431</v>
      </c>
      <c r="D4201" t="s">
        <v>240</v>
      </c>
      <c r="E4201" t="s">
        <v>27</v>
      </c>
      <c r="F4201" t="s">
        <v>28</v>
      </c>
      <c r="G4201" t="s">
        <v>91</v>
      </c>
      <c r="H4201" t="s">
        <v>241</v>
      </c>
      <c r="I4201" t="s">
        <v>31</v>
      </c>
      <c r="J4201" t="s">
        <v>478</v>
      </c>
      <c r="K4201" t="s">
        <v>94</v>
      </c>
      <c r="L4201" t="s">
        <v>34</v>
      </c>
      <c r="M4201" t="s">
        <v>35</v>
      </c>
      <c r="N4201" s="1">
        <v>42602</v>
      </c>
      <c r="O4201" t="s">
        <v>479</v>
      </c>
      <c r="P4201" t="s">
        <v>480</v>
      </c>
      <c r="Q4201" t="s">
        <v>98</v>
      </c>
      <c r="R4201">
        <v>35</v>
      </c>
      <c r="S4201" t="s">
        <v>234</v>
      </c>
      <c r="T4201" s="2">
        <v>0.03</v>
      </c>
      <c r="U4201" t="s">
        <v>255</v>
      </c>
      <c r="V4201" t="s">
        <v>3857</v>
      </c>
      <c r="W4201" t="s">
        <v>224</v>
      </c>
      <c r="X4201" t="s">
        <v>3858</v>
      </c>
    </row>
    <row r="4202" spans="1:24" x14ac:dyDescent="0.3">
      <c r="A4202" t="s">
        <v>2207</v>
      </c>
      <c r="B4202" s="1">
        <v>42551</v>
      </c>
      <c r="C4202" t="s">
        <v>1610</v>
      </c>
      <c r="D4202" t="s">
        <v>929</v>
      </c>
      <c r="E4202" t="s">
        <v>27</v>
      </c>
      <c r="F4202" t="s">
        <v>28</v>
      </c>
      <c r="G4202" t="s">
        <v>29</v>
      </c>
      <c r="H4202" t="s">
        <v>217</v>
      </c>
      <c r="I4202" t="s">
        <v>121</v>
      </c>
      <c r="J4202" t="s">
        <v>441</v>
      </c>
      <c r="K4202" t="s">
        <v>94</v>
      </c>
      <c r="L4202" t="s">
        <v>34</v>
      </c>
      <c r="M4202" t="s">
        <v>35</v>
      </c>
      <c r="N4202" s="1">
        <v>42553</v>
      </c>
      <c r="O4202" t="s">
        <v>442</v>
      </c>
      <c r="P4202" t="s">
        <v>443</v>
      </c>
      <c r="Q4202" t="s">
        <v>444</v>
      </c>
      <c r="R4202">
        <v>48</v>
      </c>
      <c r="S4202" t="s">
        <v>4579</v>
      </c>
      <c r="T4202" s="2">
        <v>0.01</v>
      </c>
      <c r="U4202" t="s">
        <v>510</v>
      </c>
      <c r="V4202" t="s">
        <v>4580</v>
      </c>
      <c r="W4202" t="s">
        <v>448</v>
      </c>
      <c r="X4202" t="s">
        <v>4581</v>
      </c>
    </row>
    <row r="4203" spans="1:24" x14ac:dyDescent="0.3">
      <c r="A4203" t="s">
        <v>2207</v>
      </c>
      <c r="B4203" s="1">
        <v>42551</v>
      </c>
      <c r="C4203" t="s">
        <v>1610</v>
      </c>
      <c r="D4203" t="s">
        <v>929</v>
      </c>
      <c r="E4203" t="s">
        <v>27</v>
      </c>
      <c r="F4203" t="s">
        <v>28</v>
      </c>
      <c r="G4203" t="s">
        <v>77</v>
      </c>
      <c r="H4203" t="s">
        <v>217</v>
      </c>
      <c r="I4203" t="s">
        <v>121</v>
      </c>
      <c r="J4203" t="s">
        <v>441</v>
      </c>
      <c r="K4203" t="s">
        <v>94</v>
      </c>
      <c r="L4203" t="s">
        <v>95</v>
      </c>
      <c r="M4203" t="s">
        <v>35</v>
      </c>
      <c r="N4203" s="1">
        <v>42553</v>
      </c>
      <c r="O4203" t="s">
        <v>442</v>
      </c>
      <c r="P4203" t="s">
        <v>443</v>
      </c>
      <c r="Q4203" t="s">
        <v>444</v>
      </c>
      <c r="R4203">
        <v>2</v>
      </c>
      <c r="S4203" t="s">
        <v>4579</v>
      </c>
      <c r="T4203" s="2">
        <v>0.01</v>
      </c>
      <c r="U4203" t="s">
        <v>510</v>
      </c>
      <c r="V4203" t="s">
        <v>4580</v>
      </c>
      <c r="W4203" t="s">
        <v>448</v>
      </c>
      <c r="X4203" t="s">
        <v>4581</v>
      </c>
    </row>
    <row r="4204" spans="1:24" x14ac:dyDescent="0.3">
      <c r="A4204" t="s">
        <v>2207</v>
      </c>
      <c r="B4204" s="1">
        <v>42551</v>
      </c>
      <c r="C4204" t="s">
        <v>1610</v>
      </c>
      <c r="D4204" t="s">
        <v>929</v>
      </c>
      <c r="E4204" t="s">
        <v>27</v>
      </c>
      <c r="F4204" t="s">
        <v>28</v>
      </c>
      <c r="G4204" t="s">
        <v>91</v>
      </c>
      <c r="H4204" t="s">
        <v>217</v>
      </c>
      <c r="I4204" t="s">
        <v>92</v>
      </c>
      <c r="J4204" t="s">
        <v>441</v>
      </c>
      <c r="K4204" t="s">
        <v>94</v>
      </c>
      <c r="L4204" t="s">
        <v>34</v>
      </c>
      <c r="M4204" t="s">
        <v>35</v>
      </c>
      <c r="N4204" s="1">
        <v>42553</v>
      </c>
      <c r="O4204" t="s">
        <v>442</v>
      </c>
      <c r="P4204" t="s">
        <v>443</v>
      </c>
      <c r="Q4204" t="s">
        <v>444</v>
      </c>
      <c r="R4204">
        <v>43</v>
      </c>
      <c r="S4204" t="s">
        <v>4579</v>
      </c>
      <c r="T4204" s="2">
        <v>0.03</v>
      </c>
      <c r="U4204" t="s">
        <v>510</v>
      </c>
      <c r="V4204" t="s">
        <v>4580</v>
      </c>
      <c r="W4204" t="s">
        <v>448</v>
      </c>
      <c r="X4204" t="s">
        <v>4581</v>
      </c>
    </row>
    <row r="4205" spans="1:24" x14ac:dyDescent="0.3">
      <c r="A4205" t="s">
        <v>2207</v>
      </c>
      <c r="B4205" s="1">
        <v>42630</v>
      </c>
      <c r="C4205" t="s">
        <v>1974</v>
      </c>
      <c r="D4205" t="s">
        <v>506</v>
      </c>
      <c r="E4205" t="s">
        <v>27</v>
      </c>
      <c r="F4205" t="s">
        <v>28</v>
      </c>
      <c r="G4205" t="s">
        <v>29</v>
      </c>
      <c r="H4205" t="s">
        <v>62</v>
      </c>
      <c r="I4205" t="s">
        <v>196</v>
      </c>
      <c r="J4205" t="s">
        <v>373</v>
      </c>
      <c r="K4205" t="s">
        <v>94</v>
      </c>
      <c r="L4205" t="s">
        <v>34</v>
      </c>
      <c r="M4205" t="s">
        <v>35</v>
      </c>
      <c r="N4205" s="1">
        <v>42632</v>
      </c>
      <c r="O4205" t="s">
        <v>374</v>
      </c>
      <c r="P4205" t="s">
        <v>375</v>
      </c>
      <c r="Q4205" t="s">
        <v>376</v>
      </c>
      <c r="R4205">
        <v>45</v>
      </c>
      <c r="S4205" t="s">
        <v>8409</v>
      </c>
      <c r="T4205" s="2">
        <v>0.04</v>
      </c>
      <c r="U4205" t="s">
        <v>8410</v>
      </c>
      <c r="V4205" t="s">
        <v>8411</v>
      </c>
      <c r="W4205" t="s">
        <v>380</v>
      </c>
      <c r="X4205" t="s">
        <v>8412</v>
      </c>
    </row>
    <row r="4206" spans="1:24" x14ac:dyDescent="0.3">
      <c r="A4206" t="s">
        <v>2207</v>
      </c>
      <c r="B4206" s="1">
        <v>41575</v>
      </c>
      <c r="C4206" t="s">
        <v>8554</v>
      </c>
      <c r="D4206" t="s">
        <v>945</v>
      </c>
      <c r="E4206" t="s">
        <v>27</v>
      </c>
      <c r="F4206" t="s">
        <v>28</v>
      </c>
      <c r="G4206" t="s">
        <v>77</v>
      </c>
      <c r="H4206" t="s">
        <v>241</v>
      </c>
      <c r="I4206" t="s">
        <v>63</v>
      </c>
      <c r="J4206" t="s">
        <v>592</v>
      </c>
      <c r="K4206" t="s">
        <v>94</v>
      </c>
      <c r="L4206" t="s">
        <v>95</v>
      </c>
      <c r="M4206" t="s">
        <v>35</v>
      </c>
      <c r="N4206" s="1">
        <v>41576</v>
      </c>
      <c r="O4206" t="s">
        <v>593</v>
      </c>
      <c r="P4206" t="s">
        <v>594</v>
      </c>
      <c r="Q4206" t="s">
        <v>595</v>
      </c>
      <c r="R4206">
        <v>11</v>
      </c>
      <c r="S4206" t="s">
        <v>8555</v>
      </c>
      <c r="T4206" s="2">
        <v>0.01</v>
      </c>
      <c r="U4206" t="s">
        <v>8556</v>
      </c>
      <c r="V4206" t="s">
        <v>8557</v>
      </c>
      <c r="W4206" t="s">
        <v>376</v>
      </c>
      <c r="X4206" t="s">
        <v>8558</v>
      </c>
    </row>
    <row r="4207" spans="1:24" x14ac:dyDescent="0.3">
      <c r="A4207" t="s">
        <v>2207</v>
      </c>
      <c r="B4207" s="1">
        <v>42551</v>
      </c>
      <c r="C4207" t="s">
        <v>1610</v>
      </c>
      <c r="D4207" t="s">
        <v>929</v>
      </c>
      <c r="E4207" t="s">
        <v>27</v>
      </c>
      <c r="F4207" t="s">
        <v>28</v>
      </c>
      <c r="G4207" t="s">
        <v>91</v>
      </c>
      <c r="H4207" t="s">
        <v>217</v>
      </c>
      <c r="I4207" t="s">
        <v>31</v>
      </c>
      <c r="J4207" t="s">
        <v>441</v>
      </c>
      <c r="K4207" t="s">
        <v>94</v>
      </c>
      <c r="L4207" t="s">
        <v>95</v>
      </c>
      <c r="M4207" t="s">
        <v>35</v>
      </c>
      <c r="N4207" s="1">
        <v>42553</v>
      </c>
      <c r="O4207" t="s">
        <v>442</v>
      </c>
      <c r="P4207" t="s">
        <v>443</v>
      </c>
      <c r="Q4207" t="s">
        <v>444</v>
      </c>
      <c r="R4207">
        <v>23</v>
      </c>
      <c r="S4207" t="s">
        <v>4579</v>
      </c>
      <c r="T4207" s="2">
        <v>0.06</v>
      </c>
      <c r="U4207" t="s">
        <v>510</v>
      </c>
      <c r="V4207" t="s">
        <v>4580</v>
      </c>
      <c r="W4207" t="s">
        <v>448</v>
      </c>
      <c r="X4207" t="s">
        <v>4581</v>
      </c>
    </row>
    <row r="4208" spans="1:24" x14ac:dyDescent="0.3">
      <c r="A4208" t="s">
        <v>2207</v>
      </c>
      <c r="B4208" s="1">
        <v>42556</v>
      </c>
      <c r="C4208" t="s">
        <v>431</v>
      </c>
      <c r="D4208" t="s">
        <v>1012</v>
      </c>
      <c r="E4208" t="s">
        <v>27</v>
      </c>
      <c r="F4208" t="s">
        <v>28</v>
      </c>
      <c r="G4208" t="s">
        <v>134</v>
      </c>
      <c r="H4208" t="s">
        <v>241</v>
      </c>
      <c r="I4208" t="s">
        <v>121</v>
      </c>
      <c r="J4208" t="s">
        <v>2168</v>
      </c>
      <c r="K4208" t="s">
        <v>94</v>
      </c>
      <c r="L4208" t="s">
        <v>34</v>
      </c>
      <c r="M4208" t="s">
        <v>35</v>
      </c>
      <c r="N4208" s="1">
        <v>42558</v>
      </c>
      <c r="O4208" t="s">
        <v>1728</v>
      </c>
      <c r="P4208" t="s">
        <v>2169</v>
      </c>
      <c r="Q4208" t="s">
        <v>2170</v>
      </c>
      <c r="R4208">
        <v>48</v>
      </c>
      <c r="S4208" t="s">
        <v>775</v>
      </c>
      <c r="T4208" s="2">
        <v>0.08</v>
      </c>
      <c r="U4208" t="s">
        <v>776</v>
      </c>
      <c r="V4208" t="s">
        <v>777</v>
      </c>
      <c r="W4208" t="s">
        <v>818</v>
      </c>
      <c r="X4208" t="s">
        <v>779</v>
      </c>
    </row>
    <row r="4209" spans="1:24" x14ac:dyDescent="0.3">
      <c r="A4209" t="s">
        <v>2207</v>
      </c>
      <c r="B4209" s="1">
        <v>42624</v>
      </c>
      <c r="C4209" t="s">
        <v>3053</v>
      </c>
      <c r="D4209" t="s">
        <v>766</v>
      </c>
      <c r="E4209" t="s">
        <v>27</v>
      </c>
      <c r="F4209" t="s">
        <v>28</v>
      </c>
      <c r="G4209" t="s">
        <v>91</v>
      </c>
      <c r="H4209" t="s">
        <v>217</v>
      </c>
      <c r="I4209" t="s">
        <v>92</v>
      </c>
      <c r="J4209" t="s">
        <v>411</v>
      </c>
      <c r="K4209" t="s">
        <v>33</v>
      </c>
      <c r="L4209" t="s">
        <v>34</v>
      </c>
      <c r="M4209" t="s">
        <v>35</v>
      </c>
      <c r="N4209" s="1">
        <v>42626</v>
      </c>
      <c r="O4209" t="s">
        <v>412</v>
      </c>
      <c r="P4209" t="s">
        <v>413</v>
      </c>
      <c r="Q4209" t="s">
        <v>414</v>
      </c>
      <c r="R4209">
        <v>12</v>
      </c>
      <c r="S4209" t="s">
        <v>10611</v>
      </c>
      <c r="T4209" s="2">
        <v>0.1</v>
      </c>
      <c r="U4209" t="s">
        <v>10612</v>
      </c>
      <c r="V4209" t="s">
        <v>10613</v>
      </c>
      <c r="W4209" t="s">
        <v>376</v>
      </c>
      <c r="X4209" t="s">
        <v>10614</v>
      </c>
    </row>
    <row r="4210" spans="1:24" x14ac:dyDescent="0.3">
      <c r="A4210" t="s">
        <v>2207</v>
      </c>
      <c r="B4210" s="1">
        <v>42700</v>
      </c>
      <c r="C4210" t="s">
        <v>8483</v>
      </c>
      <c r="D4210" t="s">
        <v>531</v>
      </c>
      <c r="E4210" t="s">
        <v>27</v>
      </c>
      <c r="F4210" t="s">
        <v>28</v>
      </c>
      <c r="G4210" t="s">
        <v>77</v>
      </c>
      <c r="H4210" t="s">
        <v>30</v>
      </c>
      <c r="I4210" t="s">
        <v>121</v>
      </c>
      <c r="J4210" t="s">
        <v>64</v>
      </c>
      <c r="K4210" t="s">
        <v>94</v>
      </c>
      <c r="L4210" t="s">
        <v>34</v>
      </c>
      <c r="M4210" t="s">
        <v>35</v>
      </c>
      <c r="N4210" s="1">
        <v>42702</v>
      </c>
      <c r="O4210" t="s">
        <v>66</v>
      </c>
      <c r="P4210" t="s">
        <v>67</v>
      </c>
      <c r="Q4210" t="s">
        <v>68</v>
      </c>
      <c r="R4210">
        <v>41</v>
      </c>
      <c r="S4210" t="s">
        <v>2372</v>
      </c>
      <c r="T4210" s="2">
        <v>0.08</v>
      </c>
      <c r="U4210" t="s">
        <v>68</v>
      </c>
      <c r="V4210" t="s">
        <v>938</v>
      </c>
      <c r="W4210" t="s">
        <v>72</v>
      </c>
      <c r="X4210" t="s">
        <v>11001</v>
      </c>
    </row>
    <row r="4211" spans="1:24" x14ac:dyDescent="0.3">
      <c r="A4211" t="s">
        <v>2207</v>
      </c>
      <c r="B4211" s="1">
        <v>42597</v>
      </c>
      <c r="C4211" t="s">
        <v>530</v>
      </c>
      <c r="D4211" t="s">
        <v>531</v>
      </c>
      <c r="E4211" t="s">
        <v>27</v>
      </c>
      <c r="F4211" t="s">
        <v>28</v>
      </c>
      <c r="G4211" t="s">
        <v>91</v>
      </c>
      <c r="H4211" t="s">
        <v>30</v>
      </c>
      <c r="I4211" t="s">
        <v>31</v>
      </c>
      <c r="J4211" t="s">
        <v>1150</v>
      </c>
      <c r="K4211" t="s">
        <v>94</v>
      </c>
      <c r="L4211" t="s">
        <v>34</v>
      </c>
      <c r="M4211" t="s">
        <v>156</v>
      </c>
      <c r="N4211" s="1">
        <v>42602</v>
      </c>
      <c r="O4211" t="s">
        <v>1151</v>
      </c>
      <c r="P4211" t="s">
        <v>1152</v>
      </c>
      <c r="Q4211" t="s">
        <v>1153</v>
      </c>
      <c r="R4211">
        <v>30</v>
      </c>
      <c r="S4211" t="s">
        <v>1688</v>
      </c>
      <c r="T4211" s="2">
        <v>0.09</v>
      </c>
      <c r="U4211" t="s">
        <v>1689</v>
      </c>
      <c r="V4211" t="s">
        <v>1690</v>
      </c>
      <c r="W4211" t="s">
        <v>1156</v>
      </c>
      <c r="X4211" t="s">
        <v>1691</v>
      </c>
    </row>
    <row r="4212" spans="1:24" x14ac:dyDescent="0.3">
      <c r="A4212" t="s">
        <v>2207</v>
      </c>
      <c r="B4212" s="1">
        <v>42425</v>
      </c>
      <c r="C4212" t="s">
        <v>2746</v>
      </c>
      <c r="D4212" t="s">
        <v>324</v>
      </c>
      <c r="E4212" t="s">
        <v>27</v>
      </c>
      <c r="F4212" t="s">
        <v>28</v>
      </c>
      <c r="G4212" t="s">
        <v>134</v>
      </c>
      <c r="H4212" t="s">
        <v>205</v>
      </c>
      <c r="I4212" t="s">
        <v>31</v>
      </c>
      <c r="J4212" t="s">
        <v>975</v>
      </c>
      <c r="K4212" t="s">
        <v>33</v>
      </c>
      <c r="L4212" t="s">
        <v>34</v>
      </c>
      <c r="M4212" t="s">
        <v>35</v>
      </c>
      <c r="N4212" s="1">
        <v>42390</v>
      </c>
      <c r="O4212" t="s">
        <v>976</v>
      </c>
      <c r="P4212" t="s">
        <v>977</v>
      </c>
      <c r="Q4212" t="s">
        <v>978</v>
      </c>
      <c r="R4212">
        <v>42</v>
      </c>
      <c r="S4212" t="s">
        <v>11751</v>
      </c>
      <c r="T4212" s="2">
        <v>0.05</v>
      </c>
      <c r="U4212" t="s">
        <v>11752</v>
      </c>
      <c r="V4212" t="s">
        <v>11753</v>
      </c>
      <c r="W4212" t="s">
        <v>982</v>
      </c>
      <c r="X4212" t="s">
        <v>5757</v>
      </c>
    </row>
    <row r="4213" spans="1:24" x14ac:dyDescent="0.3">
      <c r="A4213" t="s">
        <v>2207</v>
      </c>
      <c r="B4213" s="1">
        <v>42039</v>
      </c>
      <c r="C4213" t="s">
        <v>251</v>
      </c>
      <c r="D4213" t="s">
        <v>252</v>
      </c>
      <c r="E4213" t="s">
        <v>27</v>
      </c>
      <c r="F4213" t="s">
        <v>28</v>
      </c>
      <c r="G4213" t="s">
        <v>91</v>
      </c>
      <c r="H4213" t="s">
        <v>62</v>
      </c>
      <c r="I4213" t="s">
        <v>31</v>
      </c>
      <c r="J4213" t="s">
        <v>651</v>
      </c>
      <c r="K4213" t="s">
        <v>94</v>
      </c>
      <c r="L4213" t="s">
        <v>95</v>
      </c>
      <c r="M4213" t="s">
        <v>156</v>
      </c>
      <c r="N4213" s="1">
        <v>42041</v>
      </c>
      <c r="O4213" t="s">
        <v>652</v>
      </c>
      <c r="P4213" t="s">
        <v>653</v>
      </c>
      <c r="Q4213" t="s">
        <v>98</v>
      </c>
      <c r="R4213">
        <v>26</v>
      </c>
      <c r="S4213" t="s">
        <v>11999</v>
      </c>
      <c r="T4213" s="2">
        <v>7.0000000000000007E-2</v>
      </c>
      <c r="U4213" t="s">
        <v>3262</v>
      </c>
      <c r="V4213" t="s">
        <v>6957</v>
      </c>
      <c r="W4213" t="s">
        <v>57</v>
      </c>
      <c r="X4213" t="s">
        <v>12000</v>
      </c>
    </row>
    <row r="4214" spans="1:24" x14ac:dyDescent="0.3">
      <c r="A4214" t="s">
        <v>2207</v>
      </c>
      <c r="B4214" s="1">
        <v>42606</v>
      </c>
      <c r="C4214" t="s">
        <v>963</v>
      </c>
      <c r="D4214" t="s">
        <v>787</v>
      </c>
      <c r="E4214" t="s">
        <v>27</v>
      </c>
      <c r="F4214" t="s">
        <v>28</v>
      </c>
      <c r="G4214" t="s">
        <v>77</v>
      </c>
      <c r="H4214" t="s">
        <v>217</v>
      </c>
      <c r="I4214" t="s">
        <v>63</v>
      </c>
      <c r="J4214" t="s">
        <v>517</v>
      </c>
      <c r="K4214" t="s">
        <v>94</v>
      </c>
      <c r="L4214" t="s">
        <v>95</v>
      </c>
      <c r="M4214" t="s">
        <v>156</v>
      </c>
      <c r="N4214" s="1">
        <v>42615</v>
      </c>
      <c r="O4214" t="s">
        <v>170</v>
      </c>
      <c r="P4214" t="s">
        <v>67</v>
      </c>
      <c r="Q4214" t="s">
        <v>518</v>
      </c>
      <c r="R4214">
        <v>41</v>
      </c>
      <c r="S4214" t="s">
        <v>3057</v>
      </c>
      <c r="T4214" s="2">
        <v>0.03</v>
      </c>
      <c r="U4214" t="s">
        <v>127</v>
      </c>
      <c r="V4214" t="s">
        <v>12040</v>
      </c>
      <c r="W4214" t="s">
        <v>521</v>
      </c>
      <c r="X4214" t="s">
        <v>12159</v>
      </c>
    </row>
    <row r="4215" spans="1:24" x14ac:dyDescent="0.3">
      <c r="A4215" t="s">
        <v>972</v>
      </c>
      <c r="B4215" s="1">
        <v>42712</v>
      </c>
      <c r="C4215" t="s">
        <v>973</v>
      </c>
      <c r="D4215" t="s">
        <v>974</v>
      </c>
      <c r="E4215" t="s">
        <v>46</v>
      </c>
      <c r="F4215" t="s">
        <v>47</v>
      </c>
      <c r="G4215" t="s">
        <v>29</v>
      </c>
      <c r="H4215" t="s">
        <v>48</v>
      </c>
      <c r="I4215" t="s">
        <v>63</v>
      </c>
      <c r="J4215" t="s">
        <v>975</v>
      </c>
      <c r="K4215" t="s">
        <v>94</v>
      </c>
      <c r="L4215" t="s">
        <v>34</v>
      </c>
      <c r="M4215" t="s">
        <v>35</v>
      </c>
      <c r="N4215" s="1">
        <v>42714</v>
      </c>
      <c r="O4215" t="s">
        <v>976</v>
      </c>
      <c r="P4215" t="s">
        <v>977</v>
      </c>
      <c r="Q4215" t="s">
        <v>978</v>
      </c>
      <c r="R4215">
        <v>8</v>
      </c>
      <c r="S4215" t="s">
        <v>979</v>
      </c>
      <c r="T4215" s="2">
        <v>0.09</v>
      </c>
      <c r="U4215" t="s">
        <v>980</v>
      </c>
      <c r="V4215" t="s">
        <v>981</v>
      </c>
      <c r="W4215" t="s">
        <v>982</v>
      </c>
      <c r="X4215" t="s">
        <v>983</v>
      </c>
    </row>
    <row r="4216" spans="1:24" x14ac:dyDescent="0.3">
      <c r="A4216" t="s">
        <v>972</v>
      </c>
      <c r="B4216" s="1">
        <v>42240</v>
      </c>
      <c r="C4216" t="s">
        <v>471</v>
      </c>
      <c r="D4216" t="s">
        <v>399</v>
      </c>
      <c r="E4216" t="s">
        <v>27</v>
      </c>
      <c r="F4216" t="s">
        <v>28</v>
      </c>
      <c r="G4216" t="s">
        <v>134</v>
      </c>
      <c r="H4216" t="s">
        <v>62</v>
      </c>
      <c r="I4216" t="s">
        <v>196</v>
      </c>
      <c r="J4216" t="s">
        <v>885</v>
      </c>
      <c r="K4216" t="s">
        <v>94</v>
      </c>
      <c r="L4216" t="s">
        <v>34</v>
      </c>
      <c r="M4216" t="s">
        <v>35</v>
      </c>
      <c r="N4216" s="1">
        <v>42240</v>
      </c>
      <c r="O4216" t="s">
        <v>886</v>
      </c>
      <c r="P4216" t="s">
        <v>295</v>
      </c>
      <c r="Q4216" t="s">
        <v>887</v>
      </c>
      <c r="R4216">
        <v>29</v>
      </c>
      <c r="S4216" t="s">
        <v>4179</v>
      </c>
      <c r="T4216" s="2">
        <v>0.09</v>
      </c>
      <c r="U4216" t="s">
        <v>4180</v>
      </c>
      <c r="V4216" t="s">
        <v>2600</v>
      </c>
      <c r="W4216" t="s">
        <v>891</v>
      </c>
      <c r="X4216" t="s">
        <v>4774</v>
      </c>
    </row>
    <row r="4217" spans="1:24" x14ac:dyDescent="0.3">
      <c r="A4217" t="s">
        <v>972</v>
      </c>
      <c r="B4217" s="1">
        <v>42551</v>
      </c>
      <c r="C4217" t="s">
        <v>1610</v>
      </c>
      <c r="D4217" t="s">
        <v>929</v>
      </c>
      <c r="E4217" t="s">
        <v>27</v>
      </c>
      <c r="F4217" t="s">
        <v>28</v>
      </c>
      <c r="G4217" t="s">
        <v>77</v>
      </c>
      <c r="H4217" t="s">
        <v>217</v>
      </c>
      <c r="I4217" t="s">
        <v>121</v>
      </c>
      <c r="J4217" t="s">
        <v>541</v>
      </c>
      <c r="K4217" t="s">
        <v>94</v>
      </c>
      <c r="L4217" t="s">
        <v>34</v>
      </c>
      <c r="M4217" t="s">
        <v>35</v>
      </c>
      <c r="N4217" s="1">
        <v>42553</v>
      </c>
      <c r="O4217" t="s">
        <v>542</v>
      </c>
      <c r="P4217" t="s">
        <v>543</v>
      </c>
      <c r="Q4217" t="s">
        <v>544</v>
      </c>
      <c r="R4217">
        <v>42</v>
      </c>
      <c r="S4217" t="s">
        <v>4579</v>
      </c>
      <c r="T4217" s="2">
        <v>0.06</v>
      </c>
      <c r="U4217" t="s">
        <v>510</v>
      </c>
      <c r="V4217" t="s">
        <v>4580</v>
      </c>
      <c r="W4217" t="s">
        <v>547</v>
      </c>
      <c r="X4217" t="s">
        <v>4581</v>
      </c>
    </row>
    <row r="4218" spans="1:24" x14ac:dyDescent="0.3">
      <c r="A4218" t="s">
        <v>972</v>
      </c>
      <c r="B4218" s="1">
        <v>42600</v>
      </c>
      <c r="C4218" t="s">
        <v>3936</v>
      </c>
      <c r="D4218" t="s">
        <v>162</v>
      </c>
      <c r="E4218" t="s">
        <v>46</v>
      </c>
      <c r="F4218" t="s">
        <v>47</v>
      </c>
      <c r="G4218" t="s">
        <v>77</v>
      </c>
      <c r="H4218" t="s">
        <v>107</v>
      </c>
      <c r="I4218" t="s">
        <v>196</v>
      </c>
      <c r="J4218" t="s">
        <v>1853</v>
      </c>
      <c r="K4218" t="s">
        <v>33</v>
      </c>
      <c r="L4218" t="s">
        <v>34</v>
      </c>
      <c r="M4218" t="s">
        <v>35</v>
      </c>
      <c r="N4218" s="1">
        <v>42604</v>
      </c>
      <c r="O4218" t="s">
        <v>1854</v>
      </c>
      <c r="P4218" t="s">
        <v>1855</v>
      </c>
      <c r="Q4218" t="s">
        <v>1856</v>
      </c>
      <c r="R4218">
        <v>1</v>
      </c>
      <c r="S4218" t="s">
        <v>9244</v>
      </c>
      <c r="T4218" s="2">
        <v>0.04</v>
      </c>
      <c r="U4218" t="s">
        <v>5806</v>
      </c>
      <c r="V4218" t="s">
        <v>2572</v>
      </c>
      <c r="W4218" t="s">
        <v>165</v>
      </c>
      <c r="X4218" t="s">
        <v>9245</v>
      </c>
    </row>
    <row r="4219" spans="1:24" x14ac:dyDescent="0.3">
      <c r="A4219" t="s">
        <v>972</v>
      </c>
      <c r="B4219" s="1">
        <v>42723</v>
      </c>
      <c r="C4219" t="s">
        <v>1578</v>
      </c>
      <c r="D4219" t="s">
        <v>9886</v>
      </c>
      <c r="E4219" t="s">
        <v>27</v>
      </c>
      <c r="F4219" t="s">
        <v>28</v>
      </c>
      <c r="G4219" t="s">
        <v>29</v>
      </c>
      <c r="H4219" t="s">
        <v>217</v>
      </c>
      <c r="I4219" t="s">
        <v>63</v>
      </c>
      <c r="J4219" t="s">
        <v>1533</v>
      </c>
      <c r="K4219" t="s">
        <v>94</v>
      </c>
      <c r="L4219" t="s">
        <v>95</v>
      </c>
      <c r="M4219" t="s">
        <v>35</v>
      </c>
      <c r="N4219" s="1">
        <v>42725</v>
      </c>
      <c r="O4219" t="s">
        <v>1534</v>
      </c>
      <c r="P4219" t="s">
        <v>1535</v>
      </c>
      <c r="Q4219" t="s">
        <v>1536</v>
      </c>
      <c r="R4219">
        <v>8</v>
      </c>
      <c r="S4219" t="s">
        <v>9887</v>
      </c>
      <c r="T4219" s="2">
        <v>0.05</v>
      </c>
      <c r="U4219" t="s">
        <v>8656</v>
      </c>
      <c r="V4219" t="s">
        <v>9888</v>
      </c>
      <c r="W4219" t="s">
        <v>376</v>
      </c>
      <c r="X4219" t="s">
        <v>9889</v>
      </c>
    </row>
    <row r="4220" spans="1:24" x14ac:dyDescent="0.3">
      <c r="A4220" t="s">
        <v>972</v>
      </c>
      <c r="B4220" s="1">
        <v>42551</v>
      </c>
      <c r="C4220" t="s">
        <v>5944</v>
      </c>
      <c r="D4220" t="s">
        <v>487</v>
      </c>
      <c r="E4220" t="s">
        <v>27</v>
      </c>
      <c r="F4220" t="s">
        <v>28</v>
      </c>
      <c r="G4220" t="s">
        <v>77</v>
      </c>
      <c r="H4220" t="s">
        <v>241</v>
      </c>
      <c r="I4220" t="s">
        <v>92</v>
      </c>
      <c r="J4220" t="s">
        <v>651</v>
      </c>
      <c r="K4220" t="s">
        <v>94</v>
      </c>
      <c r="L4220" t="s">
        <v>34</v>
      </c>
      <c r="M4220" t="s">
        <v>35</v>
      </c>
      <c r="N4220" s="1">
        <v>42552</v>
      </c>
      <c r="O4220" t="s">
        <v>652</v>
      </c>
      <c r="P4220" t="s">
        <v>653</v>
      </c>
      <c r="Q4220" t="s">
        <v>98</v>
      </c>
      <c r="R4220">
        <v>8</v>
      </c>
      <c r="S4220" t="s">
        <v>2962</v>
      </c>
      <c r="T4220" s="2">
        <v>0.04</v>
      </c>
      <c r="U4220" t="s">
        <v>127</v>
      </c>
      <c r="V4220" t="s">
        <v>2962</v>
      </c>
      <c r="W4220" t="s">
        <v>57</v>
      </c>
      <c r="X4220" t="s">
        <v>7394</v>
      </c>
    </row>
    <row r="4221" spans="1:24" x14ac:dyDescent="0.3">
      <c r="A4221" t="s">
        <v>883</v>
      </c>
      <c r="B4221" s="1">
        <v>42404</v>
      </c>
      <c r="C4221" t="s">
        <v>884</v>
      </c>
      <c r="D4221" t="s">
        <v>591</v>
      </c>
      <c r="E4221" t="s">
        <v>27</v>
      </c>
      <c r="F4221" t="s">
        <v>28</v>
      </c>
      <c r="G4221" t="s">
        <v>134</v>
      </c>
      <c r="H4221" t="s">
        <v>241</v>
      </c>
      <c r="I4221" t="s">
        <v>121</v>
      </c>
      <c r="J4221" t="s">
        <v>885</v>
      </c>
      <c r="K4221" t="s">
        <v>94</v>
      </c>
      <c r="L4221" t="s">
        <v>34</v>
      </c>
      <c r="M4221" t="s">
        <v>35</v>
      </c>
      <c r="N4221" s="1">
        <v>42405</v>
      </c>
      <c r="O4221" t="s">
        <v>886</v>
      </c>
      <c r="P4221" t="s">
        <v>295</v>
      </c>
      <c r="Q4221" t="s">
        <v>887</v>
      </c>
      <c r="R4221">
        <v>37</v>
      </c>
      <c r="S4221" t="s">
        <v>888</v>
      </c>
      <c r="T4221" s="2">
        <v>0.01</v>
      </c>
      <c r="U4221" t="s">
        <v>889</v>
      </c>
      <c r="V4221" t="s">
        <v>890</v>
      </c>
      <c r="W4221" t="s">
        <v>891</v>
      </c>
      <c r="X4221" t="s">
        <v>892</v>
      </c>
    </row>
    <row r="4222" spans="1:24" x14ac:dyDescent="0.3">
      <c r="A4222" t="s">
        <v>883</v>
      </c>
      <c r="B4222" s="1">
        <v>42247</v>
      </c>
      <c r="C4222" t="s">
        <v>2842</v>
      </c>
      <c r="D4222" t="s">
        <v>1207</v>
      </c>
      <c r="E4222" t="s">
        <v>46</v>
      </c>
      <c r="F4222" t="s">
        <v>47</v>
      </c>
      <c r="G4222" t="s">
        <v>77</v>
      </c>
      <c r="H4222" t="s">
        <v>48</v>
      </c>
      <c r="I4222" t="s">
        <v>196</v>
      </c>
      <c r="J4222" t="s">
        <v>1079</v>
      </c>
      <c r="K4222" t="s">
        <v>94</v>
      </c>
      <c r="L4222" t="s">
        <v>34</v>
      </c>
      <c r="M4222" t="s">
        <v>156</v>
      </c>
      <c r="N4222" s="1">
        <v>42248</v>
      </c>
      <c r="O4222" t="s">
        <v>1080</v>
      </c>
      <c r="P4222" t="s">
        <v>1081</v>
      </c>
      <c r="Q4222" t="s">
        <v>1082</v>
      </c>
      <c r="R4222">
        <v>21</v>
      </c>
      <c r="S4222" t="s">
        <v>6448</v>
      </c>
      <c r="T4222" s="2">
        <v>0.05</v>
      </c>
      <c r="U4222" t="s">
        <v>6449</v>
      </c>
      <c r="V4222" t="s">
        <v>6450</v>
      </c>
      <c r="W4222" t="s">
        <v>1086</v>
      </c>
      <c r="X4222" t="s">
        <v>6451</v>
      </c>
    </row>
    <row r="4223" spans="1:24" x14ac:dyDescent="0.3">
      <c r="A4223" t="s">
        <v>883</v>
      </c>
      <c r="B4223" s="1">
        <v>42386</v>
      </c>
      <c r="C4223" t="s">
        <v>3053</v>
      </c>
      <c r="D4223" t="s">
        <v>766</v>
      </c>
      <c r="E4223" t="s">
        <v>27</v>
      </c>
      <c r="F4223" t="s">
        <v>28</v>
      </c>
      <c r="G4223" t="s">
        <v>77</v>
      </c>
      <c r="H4223" t="s">
        <v>217</v>
      </c>
      <c r="I4223" t="s">
        <v>121</v>
      </c>
      <c r="J4223" t="s">
        <v>2237</v>
      </c>
      <c r="K4223" t="s">
        <v>94</v>
      </c>
      <c r="L4223" t="s">
        <v>34</v>
      </c>
      <c r="M4223" t="s">
        <v>156</v>
      </c>
      <c r="N4223" s="1">
        <v>42386</v>
      </c>
      <c r="O4223" t="s">
        <v>2238</v>
      </c>
      <c r="P4223" t="s">
        <v>2149</v>
      </c>
      <c r="Q4223" t="s">
        <v>2239</v>
      </c>
      <c r="R4223">
        <v>23</v>
      </c>
      <c r="S4223" t="s">
        <v>9574</v>
      </c>
      <c r="T4223" s="2">
        <v>7.0000000000000007E-2</v>
      </c>
      <c r="U4223" t="s">
        <v>956</v>
      </c>
      <c r="V4223" t="s">
        <v>9575</v>
      </c>
      <c r="W4223" t="s">
        <v>2211</v>
      </c>
      <c r="X4223" t="s">
        <v>9576</v>
      </c>
    </row>
    <row r="4224" spans="1:24" x14ac:dyDescent="0.3">
      <c r="A4224" t="s">
        <v>883</v>
      </c>
      <c r="B4224" s="1">
        <v>42272</v>
      </c>
      <c r="C4224" t="s">
        <v>4640</v>
      </c>
      <c r="D4224" t="s">
        <v>106</v>
      </c>
      <c r="E4224" t="s">
        <v>46</v>
      </c>
      <c r="F4224" t="s">
        <v>47</v>
      </c>
      <c r="G4224" t="s">
        <v>77</v>
      </c>
      <c r="H4224" t="s">
        <v>107</v>
      </c>
      <c r="I4224" t="s">
        <v>196</v>
      </c>
      <c r="J4224" t="s">
        <v>135</v>
      </c>
      <c r="K4224" t="s">
        <v>94</v>
      </c>
      <c r="L4224" t="s">
        <v>34</v>
      </c>
      <c r="M4224" t="s">
        <v>35</v>
      </c>
      <c r="N4224" s="1">
        <v>42274</v>
      </c>
      <c r="O4224" t="s">
        <v>136</v>
      </c>
      <c r="P4224" t="s">
        <v>137</v>
      </c>
      <c r="Q4224" t="s">
        <v>52</v>
      </c>
      <c r="R4224">
        <v>7</v>
      </c>
      <c r="S4224" t="s">
        <v>4924</v>
      </c>
      <c r="T4224" s="2">
        <v>0.08</v>
      </c>
      <c r="U4224" t="s">
        <v>2583</v>
      </c>
      <c r="V4224" t="s">
        <v>5032</v>
      </c>
      <c r="W4224" t="s">
        <v>72</v>
      </c>
      <c r="X4224" t="s">
        <v>9709</v>
      </c>
    </row>
    <row r="4225" spans="1:24" x14ac:dyDescent="0.3">
      <c r="A4225" t="s">
        <v>883</v>
      </c>
      <c r="B4225" s="1">
        <v>42551</v>
      </c>
      <c r="C4225" t="s">
        <v>1610</v>
      </c>
      <c r="D4225" t="s">
        <v>929</v>
      </c>
      <c r="E4225" t="s">
        <v>27</v>
      </c>
      <c r="F4225" t="s">
        <v>28</v>
      </c>
      <c r="G4225" t="s">
        <v>77</v>
      </c>
      <c r="H4225" t="s">
        <v>217</v>
      </c>
      <c r="I4225" t="s">
        <v>121</v>
      </c>
      <c r="J4225" t="s">
        <v>885</v>
      </c>
      <c r="K4225" t="s">
        <v>94</v>
      </c>
      <c r="L4225" t="s">
        <v>95</v>
      </c>
      <c r="M4225" t="s">
        <v>156</v>
      </c>
      <c r="N4225" s="1">
        <v>42553</v>
      </c>
      <c r="O4225" t="s">
        <v>886</v>
      </c>
      <c r="P4225" t="s">
        <v>295</v>
      </c>
      <c r="Q4225" t="s">
        <v>887</v>
      </c>
      <c r="R4225">
        <v>34</v>
      </c>
      <c r="S4225" t="s">
        <v>4579</v>
      </c>
      <c r="T4225" s="2">
        <v>0</v>
      </c>
      <c r="U4225" t="s">
        <v>510</v>
      </c>
      <c r="V4225" t="s">
        <v>4580</v>
      </c>
      <c r="W4225" t="s">
        <v>891</v>
      </c>
      <c r="X4225" t="s">
        <v>11965</v>
      </c>
    </row>
    <row r="4226" spans="1:24" x14ac:dyDescent="0.3">
      <c r="A4226" t="s">
        <v>883</v>
      </c>
      <c r="B4226" s="1">
        <v>42551</v>
      </c>
      <c r="C4226" t="s">
        <v>1610</v>
      </c>
      <c r="D4226" t="s">
        <v>929</v>
      </c>
      <c r="E4226" t="s">
        <v>27</v>
      </c>
      <c r="F4226" t="s">
        <v>28</v>
      </c>
      <c r="G4226" t="s">
        <v>77</v>
      </c>
      <c r="H4226" t="s">
        <v>217</v>
      </c>
      <c r="I4226" t="s">
        <v>121</v>
      </c>
      <c r="J4226" t="s">
        <v>875</v>
      </c>
      <c r="K4226" t="s">
        <v>33</v>
      </c>
      <c r="L4226" t="s">
        <v>65</v>
      </c>
      <c r="M4226" t="s">
        <v>35</v>
      </c>
      <c r="N4226" s="1">
        <v>42553</v>
      </c>
      <c r="O4226" t="s">
        <v>876</v>
      </c>
      <c r="P4226" t="s">
        <v>877</v>
      </c>
      <c r="Q4226" t="s">
        <v>878</v>
      </c>
      <c r="R4226">
        <v>2</v>
      </c>
      <c r="S4226" t="s">
        <v>4579</v>
      </c>
      <c r="T4226" s="2">
        <v>7.0000000000000007E-2</v>
      </c>
      <c r="U4226" t="s">
        <v>510</v>
      </c>
      <c r="V4226" t="s">
        <v>4580</v>
      </c>
      <c r="W4226" t="s">
        <v>881</v>
      </c>
      <c r="X4226" t="s">
        <v>4581</v>
      </c>
    </row>
    <row r="4227" spans="1:24" x14ac:dyDescent="0.3">
      <c r="A4227" t="s">
        <v>883</v>
      </c>
      <c r="B4227" s="1">
        <v>42666</v>
      </c>
      <c r="C4227" t="s">
        <v>439</v>
      </c>
      <c r="D4227" t="s">
        <v>440</v>
      </c>
      <c r="E4227" t="s">
        <v>46</v>
      </c>
      <c r="F4227" t="s">
        <v>47</v>
      </c>
      <c r="G4227" t="s">
        <v>91</v>
      </c>
      <c r="H4227" t="s">
        <v>48</v>
      </c>
      <c r="I4227" t="s">
        <v>31</v>
      </c>
      <c r="J4227" t="s">
        <v>185</v>
      </c>
      <c r="K4227" t="s">
        <v>33</v>
      </c>
      <c r="L4227" t="s">
        <v>109</v>
      </c>
      <c r="M4227" t="s">
        <v>35</v>
      </c>
      <c r="N4227" s="1">
        <v>42673</v>
      </c>
      <c r="O4227" t="s">
        <v>186</v>
      </c>
      <c r="P4227" t="s">
        <v>187</v>
      </c>
      <c r="Q4227" t="s">
        <v>188</v>
      </c>
      <c r="R4227">
        <v>30</v>
      </c>
      <c r="S4227" t="s">
        <v>12477</v>
      </c>
      <c r="T4227" s="2">
        <v>0.08</v>
      </c>
      <c r="U4227" t="s">
        <v>12478</v>
      </c>
      <c r="V4227" t="s">
        <v>12479</v>
      </c>
      <c r="W4227" t="s">
        <v>165</v>
      </c>
      <c r="X4227" t="s">
        <v>12540</v>
      </c>
    </row>
    <row r="4228" spans="1:24" x14ac:dyDescent="0.3">
      <c r="A4228" t="s">
        <v>780</v>
      </c>
      <c r="B4228" s="1">
        <v>42714</v>
      </c>
      <c r="C4228" t="s">
        <v>781</v>
      </c>
      <c r="D4228" t="s">
        <v>162</v>
      </c>
      <c r="E4228" t="s">
        <v>46</v>
      </c>
      <c r="F4228" t="s">
        <v>47</v>
      </c>
      <c r="G4228" t="s">
        <v>91</v>
      </c>
      <c r="H4228" t="s">
        <v>107</v>
      </c>
      <c r="I4228" t="s">
        <v>63</v>
      </c>
      <c r="J4228" t="s">
        <v>313</v>
      </c>
      <c r="K4228" t="s">
        <v>33</v>
      </c>
      <c r="L4228" t="s">
        <v>34</v>
      </c>
      <c r="M4228" t="s">
        <v>35</v>
      </c>
      <c r="N4228" s="1">
        <v>42718</v>
      </c>
      <c r="O4228" t="s">
        <v>314</v>
      </c>
      <c r="P4228" t="s">
        <v>315</v>
      </c>
      <c r="Q4228" t="s">
        <v>316</v>
      </c>
      <c r="R4228">
        <v>29</v>
      </c>
      <c r="S4228" t="s">
        <v>782</v>
      </c>
      <c r="T4228" s="2">
        <v>0.04</v>
      </c>
      <c r="U4228" t="s">
        <v>220</v>
      </c>
      <c r="V4228" t="s">
        <v>783</v>
      </c>
      <c r="W4228" t="s">
        <v>320</v>
      </c>
      <c r="X4228" t="s">
        <v>784</v>
      </c>
    </row>
    <row r="4229" spans="1:24" x14ac:dyDescent="0.3">
      <c r="A4229" t="s">
        <v>780</v>
      </c>
      <c r="B4229" s="1">
        <v>41575</v>
      </c>
      <c r="C4229" t="s">
        <v>1197</v>
      </c>
      <c r="D4229" t="s">
        <v>1198</v>
      </c>
      <c r="E4229" t="s">
        <v>46</v>
      </c>
      <c r="F4229" t="s">
        <v>47</v>
      </c>
      <c r="G4229" t="s">
        <v>91</v>
      </c>
      <c r="H4229" t="s">
        <v>48</v>
      </c>
      <c r="I4229" t="s">
        <v>196</v>
      </c>
      <c r="J4229" t="s">
        <v>313</v>
      </c>
      <c r="K4229" t="s">
        <v>723</v>
      </c>
      <c r="L4229" t="s">
        <v>50</v>
      </c>
      <c r="M4229" t="s">
        <v>156</v>
      </c>
      <c r="N4229" s="1">
        <v>41576</v>
      </c>
      <c r="O4229" t="s">
        <v>314</v>
      </c>
      <c r="P4229" t="s">
        <v>315</v>
      </c>
      <c r="Q4229" t="s">
        <v>316</v>
      </c>
      <c r="R4229">
        <v>7</v>
      </c>
      <c r="S4229" t="s">
        <v>2697</v>
      </c>
      <c r="T4229" s="2">
        <v>0.02</v>
      </c>
      <c r="U4229" t="s">
        <v>127</v>
      </c>
      <c r="V4229" t="s">
        <v>2698</v>
      </c>
      <c r="W4229" t="s">
        <v>320</v>
      </c>
      <c r="X4229" t="s">
        <v>2699</v>
      </c>
    </row>
    <row r="4230" spans="1:24" x14ac:dyDescent="0.3">
      <c r="A4230" t="s">
        <v>780</v>
      </c>
      <c r="B4230" s="1">
        <v>42274</v>
      </c>
      <c r="C4230" t="s">
        <v>2000</v>
      </c>
      <c r="D4230" t="s">
        <v>120</v>
      </c>
      <c r="E4230" t="s">
        <v>27</v>
      </c>
      <c r="F4230" t="s">
        <v>28</v>
      </c>
      <c r="G4230" t="s">
        <v>77</v>
      </c>
      <c r="H4230" t="s">
        <v>62</v>
      </c>
      <c r="I4230" t="s">
        <v>121</v>
      </c>
      <c r="J4230" t="s">
        <v>1233</v>
      </c>
      <c r="K4230" t="s">
        <v>33</v>
      </c>
      <c r="L4230" t="s">
        <v>65</v>
      </c>
      <c r="M4230" t="s">
        <v>35</v>
      </c>
      <c r="N4230" s="1">
        <v>42274</v>
      </c>
      <c r="O4230" t="s">
        <v>711</v>
      </c>
      <c r="P4230" t="s">
        <v>1234</v>
      </c>
      <c r="Q4230" t="s">
        <v>1235</v>
      </c>
      <c r="R4230">
        <v>9</v>
      </c>
      <c r="S4230" t="s">
        <v>8643</v>
      </c>
      <c r="T4230" s="2">
        <v>0.08</v>
      </c>
      <c r="U4230" t="s">
        <v>8644</v>
      </c>
      <c r="V4230" t="s">
        <v>3485</v>
      </c>
      <c r="W4230" t="s">
        <v>1239</v>
      </c>
      <c r="X4230" t="s">
        <v>8645</v>
      </c>
    </row>
    <row r="4231" spans="1:24" x14ac:dyDescent="0.3">
      <c r="A4231" t="s">
        <v>780</v>
      </c>
      <c r="B4231" s="1">
        <v>42411</v>
      </c>
      <c r="C4231" t="s">
        <v>6834</v>
      </c>
      <c r="D4231" t="s">
        <v>5501</v>
      </c>
      <c r="E4231" t="s">
        <v>27</v>
      </c>
      <c r="F4231" t="s">
        <v>28</v>
      </c>
      <c r="G4231" t="s">
        <v>29</v>
      </c>
      <c r="H4231" t="s">
        <v>30</v>
      </c>
      <c r="I4231" t="s">
        <v>92</v>
      </c>
      <c r="J4231" t="s">
        <v>896</v>
      </c>
      <c r="K4231" t="s">
        <v>33</v>
      </c>
      <c r="L4231" t="s">
        <v>109</v>
      </c>
      <c r="M4231" t="s">
        <v>35</v>
      </c>
      <c r="N4231" s="1">
        <v>42413</v>
      </c>
      <c r="O4231" t="s">
        <v>501</v>
      </c>
      <c r="P4231" t="s">
        <v>897</v>
      </c>
      <c r="Q4231" t="s">
        <v>898</v>
      </c>
      <c r="R4231">
        <v>33</v>
      </c>
      <c r="S4231" t="s">
        <v>9206</v>
      </c>
      <c r="T4231" s="2">
        <v>0.05</v>
      </c>
      <c r="U4231" t="s">
        <v>3555</v>
      </c>
      <c r="V4231" t="s">
        <v>9207</v>
      </c>
      <c r="W4231" t="s">
        <v>902</v>
      </c>
      <c r="X4231" t="s">
        <v>9208</v>
      </c>
    </row>
    <row r="4232" spans="1:24" x14ac:dyDescent="0.3">
      <c r="A4232" t="s">
        <v>780</v>
      </c>
      <c r="B4232" s="1">
        <v>42668</v>
      </c>
      <c r="C4232" t="s">
        <v>3099</v>
      </c>
      <c r="D4232" t="s">
        <v>1207</v>
      </c>
      <c r="E4232" t="s">
        <v>46</v>
      </c>
      <c r="F4232" t="s">
        <v>47</v>
      </c>
      <c r="G4232" t="s">
        <v>77</v>
      </c>
      <c r="H4232" t="s">
        <v>48</v>
      </c>
      <c r="I4232" t="s">
        <v>196</v>
      </c>
      <c r="J4232" t="s">
        <v>592</v>
      </c>
      <c r="K4232" t="s">
        <v>94</v>
      </c>
      <c r="L4232" t="s">
        <v>34</v>
      </c>
      <c r="M4232" t="s">
        <v>35</v>
      </c>
      <c r="N4232" s="1">
        <v>42670</v>
      </c>
      <c r="O4232" t="s">
        <v>593</v>
      </c>
      <c r="P4232" t="s">
        <v>594</v>
      </c>
      <c r="Q4232" t="s">
        <v>595</v>
      </c>
      <c r="R4232">
        <v>21</v>
      </c>
      <c r="S4232" t="s">
        <v>9988</v>
      </c>
      <c r="T4232" s="2">
        <v>0.05</v>
      </c>
      <c r="U4232" t="s">
        <v>9989</v>
      </c>
      <c r="V4232" t="s">
        <v>9990</v>
      </c>
      <c r="W4232" t="s">
        <v>376</v>
      </c>
      <c r="X4232" t="s">
        <v>1008</v>
      </c>
    </row>
    <row r="4233" spans="1:24" x14ac:dyDescent="0.3">
      <c r="A4233" t="s">
        <v>780</v>
      </c>
      <c r="B4233" s="1">
        <v>42397</v>
      </c>
      <c r="C4233" t="s">
        <v>2135</v>
      </c>
      <c r="D4233" t="s">
        <v>1232</v>
      </c>
      <c r="E4233" t="s">
        <v>27</v>
      </c>
      <c r="F4233" t="s">
        <v>28</v>
      </c>
      <c r="G4233" t="s">
        <v>77</v>
      </c>
      <c r="H4233" t="s">
        <v>281</v>
      </c>
      <c r="I4233" t="s">
        <v>31</v>
      </c>
      <c r="J4233" t="s">
        <v>265</v>
      </c>
      <c r="K4233" t="s">
        <v>94</v>
      </c>
      <c r="L4233" t="s">
        <v>95</v>
      </c>
      <c r="M4233" t="s">
        <v>35</v>
      </c>
      <c r="N4233" s="1">
        <v>42399</v>
      </c>
      <c r="O4233" t="s">
        <v>266</v>
      </c>
      <c r="P4233" t="s">
        <v>267</v>
      </c>
      <c r="Q4233" t="s">
        <v>268</v>
      </c>
      <c r="R4233">
        <v>39</v>
      </c>
      <c r="S4233" t="s">
        <v>10272</v>
      </c>
      <c r="T4233" s="2">
        <v>0.06</v>
      </c>
      <c r="U4233" t="s">
        <v>5925</v>
      </c>
      <c r="V4233" t="s">
        <v>7749</v>
      </c>
      <c r="W4233" t="s">
        <v>116</v>
      </c>
      <c r="X4233" t="s">
        <v>10273</v>
      </c>
    </row>
    <row r="4234" spans="1:24" x14ac:dyDescent="0.3">
      <c r="A4234" t="s">
        <v>780</v>
      </c>
      <c r="B4234" s="1">
        <v>42456</v>
      </c>
      <c r="C4234" t="s">
        <v>4471</v>
      </c>
      <c r="D4234" t="s">
        <v>399</v>
      </c>
      <c r="E4234" t="s">
        <v>27</v>
      </c>
      <c r="F4234" t="s">
        <v>28</v>
      </c>
      <c r="G4234" t="s">
        <v>91</v>
      </c>
      <c r="H4234" t="s">
        <v>62</v>
      </c>
      <c r="I4234" t="s">
        <v>92</v>
      </c>
      <c r="J4234" t="s">
        <v>64</v>
      </c>
      <c r="K4234" t="s">
        <v>94</v>
      </c>
      <c r="L4234" t="s">
        <v>34</v>
      </c>
      <c r="M4234" t="s">
        <v>35</v>
      </c>
      <c r="N4234" s="1">
        <v>42457</v>
      </c>
      <c r="O4234" t="s">
        <v>66</v>
      </c>
      <c r="P4234" t="s">
        <v>67</v>
      </c>
      <c r="Q4234" t="s">
        <v>68</v>
      </c>
      <c r="R4234">
        <v>10</v>
      </c>
      <c r="S4234" t="s">
        <v>10481</v>
      </c>
      <c r="T4234" s="2">
        <v>0.09</v>
      </c>
      <c r="U4234" t="s">
        <v>6166</v>
      </c>
      <c r="V4234" t="s">
        <v>10482</v>
      </c>
      <c r="W4234" t="s">
        <v>72</v>
      </c>
      <c r="X4234" t="s">
        <v>10483</v>
      </c>
    </row>
    <row r="4235" spans="1:24" x14ac:dyDescent="0.3">
      <c r="A4235" t="s">
        <v>780</v>
      </c>
      <c r="B4235" s="1">
        <v>42369</v>
      </c>
      <c r="C4235" t="s">
        <v>866</v>
      </c>
      <c r="D4235" t="s">
        <v>867</v>
      </c>
      <c r="E4235" t="s">
        <v>27</v>
      </c>
      <c r="F4235" t="s">
        <v>28</v>
      </c>
      <c r="G4235" t="s">
        <v>77</v>
      </c>
      <c r="H4235" t="s">
        <v>289</v>
      </c>
      <c r="I4235" t="s">
        <v>31</v>
      </c>
      <c r="J4235" t="s">
        <v>1938</v>
      </c>
      <c r="K4235" t="s">
        <v>94</v>
      </c>
      <c r="L4235" t="s">
        <v>95</v>
      </c>
      <c r="M4235" t="s">
        <v>35</v>
      </c>
      <c r="N4235" s="1">
        <v>42370</v>
      </c>
      <c r="O4235" t="s">
        <v>1939</v>
      </c>
      <c r="P4235" t="s">
        <v>877</v>
      </c>
      <c r="Q4235" t="s">
        <v>1239</v>
      </c>
      <c r="R4235">
        <v>13</v>
      </c>
      <c r="S4235" t="s">
        <v>11696</v>
      </c>
      <c r="T4235" s="2">
        <v>0.01</v>
      </c>
      <c r="U4235" t="s">
        <v>11697</v>
      </c>
      <c r="V4235" t="s">
        <v>11698</v>
      </c>
      <c r="W4235" t="s">
        <v>1942</v>
      </c>
      <c r="X4235" t="s">
        <v>11699</v>
      </c>
    </row>
    <row r="4236" spans="1:24" x14ac:dyDescent="0.3">
      <c r="A4236" t="s">
        <v>1920</v>
      </c>
      <c r="B4236" s="1">
        <v>42568</v>
      </c>
      <c r="C4236" t="s">
        <v>1921</v>
      </c>
      <c r="D4236" t="s">
        <v>551</v>
      </c>
      <c r="E4236" t="s">
        <v>27</v>
      </c>
      <c r="F4236" t="s">
        <v>28</v>
      </c>
      <c r="G4236" t="s">
        <v>134</v>
      </c>
      <c r="H4236" t="s">
        <v>289</v>
      </c>
      <c r="I4236" t="s">
        <v>31</v>
      </c>
      <c r="J4236" t="s">
        <v>93</v>
      </c>
      <c r="K4236" t="s">
        <v>94</v>
      </c>
      <c r="L4236" t="s">
        <v>34</v>
      </c>
      <c r="M4236" t="s">
        <v>35</v>
      </c>
      <c r="N4236" s="1">
        <v>42569</v>
      </c>
      <c r="O4236" t="s">
        <v>96</v>
      </c>
      <c r="P4236" t="s">
        <v>97</v>
      </c>
      <c r="Q4236" t="s">
        <v>98</v>
      </c>
      <c r="R4236">
        <v>47</v>
      </c>
      <c r="S4236" t="s">
        <v>1048</v>
      </c>
      <c r="T4236" s="2">
        <v>0</v>
      </c>
      <c r="U4236" t="s">
        <v>1922</v>
      </c>
      <c r="V4236" t="s">
        <v>1923</v>
      </c>
      <c r="W4236" t="s">
        <v>102</v>
      </c>
      <c r="X4236" t="s">
        <v>1924</v>
      </c>
    </row>
    <row r="4237" spans="1:24" x14ac:dyDescent="0.3">
      <c r="A4237" t="s">
        <v>1920</v>
      </c>
      <c r="B4237" s="1">
        <v>42498</v>
      </c>
      <c r="C4237" t="s">
        <v>1616</v>
      </c>
      <c r="D4237" t="s">
        <v>1617</v>
      </c>
      <c r="E4237" t="s">
        <v>27</v>
      </c>
      <c r="F4237" t="s">
        <v>28</v>
      </c>
      <c r="G4237" t="s">
        <v>134</v>
      </c>
      <c r="H4237" t="s">
        <v>78</v>
      </c>
      <c r="I4237" t="s">
        <v>121</v>
      </c>
      <c r="J4237" t="s">
        <v>441</v>
      </c>
      <c r="K4237" t="s">
        <v>33</v>
      </c>
      <c r="L4237" t="s">
        <v>109</v>
      </c>
      <c r="M4237" t="s">
        <v>35</v>
      </c>
      <c r="N4237" s="1">
        <v>42502</v>
      </c>
      <c r="O4237" t="s">
        <v>442</v>
      </c>
      <c r="P4237" t="s">
        <v>443</v>
      </c>
      <c r="Q4237" t="s">
        <v>444</v>
      </c>
      <c r="R4237">
        <v>48</v>
      </c>
      <c r="S4237" t="s">
        <v>12127</v>
      </c>
      <c r="T4237" s="2">
        <v>0.08</v>
      </c>
      <c r="U4237" t="s">
        <v>1408</v>
      </c>
      <c r="V4237" t="s">
        <v>12128</v>
      </c>
      <c r="W4237" t="s">
        <v>448</v>
      </c>
      <c r="X4237" t="s">
        <v>3372</v>
      </c>
    </row>
    <row r="4238" spans="1:24" x14ac:dyDescent="0.3">
      <c r="A4238" t="s">
        <v>1920</v>
      </c>
      <c r="B4238" s="1">
        <v>42636</v>
      </c>
      <c r="C4238" t="s">
        <v>2616</v>
      </c>
      <c r="D4238" t="s">
        <v>622</v>
      </c>
      <c r="E4238" t="s">
        <v>27</v>
      </c>
      <c r="F4238" t="s">
        <v>28</v>
      </c>
      <c r="G4238" t="s">
        <v>91</v>
      </c>
      <c r="H4238" t="s">
        <v>433</v>
      </c>
      <c r="I4238" t="s">
        <v>63</v>
      </c>
      <c r="J4238" t="s">
        <v>853</v>
      </c>
      <c r="K4238" t="s">
        <v>33</v>
      </c>
      <c r="L4238" t="s">
        <v>34</v>
      </c>
      <c r="M4238" t="s">
        <v>35</v>
      </c>
      <c r="N4238" s="1">
        <v>42638</v>
      </c>
      <c r="O4238" t="s">
        <v>854</v>
      </c>
      <c r="P4238" t="s">
        <v>855</v>
      </c>
      <c r="Q4238" t="s">
        <v>856</v>
      </c>
      <c r="R4238">
        <v>31</v>
      </c>
      <c r="S4238" t="s">
        <v>1372</v>
      </c>
      <c r="T4238" s="2">
        <v>0</v>
      </c>
      <c r="U4238" t="s">
        <v>12256</v>
      </c>
      <c r="V4238" t="s">
        <v>12257</v>
      </c>
      <c r="W4238" t="s">
        <v>618</v>
      </c>
      <c r="X4238" t="s">
        <v>12258</v>
      </c>
    </row>
    <row r="4239" spans="1:24" x14ac:dyDescent="0.3">
      <c r="A4239" t="s">
        <v>12273</v>
      </c>
      <c r="B4239" s="1">
        <v>42662</v>
      </c>
      <c r="C4239" t="s">
        <v>132</v>
      </c>
      <c r="D4239" t="s">
        <v>133</v>
      </c>
      <c r="E4239" t="s">
        <v>27</v>
      </c>
      <c r="F4239" t="s">
        <v>28</v>
      </c>
      <c r="G4239" t="s">
        <v>77</v>
      </c>
      <c r="H4239" t="s">
        <v>62</v>
      </c>
      <c r="I4239" t="s">
        <v>121</v>
      </c>
      <c r="J4239" t="s">
        <v>2168</v>
      </c>
      <c r="K4239" t="s">
        <v>94</v>
      </c>
      <c r="L4239" t="s">
        <v>34</v>
      </c>
      <c r="M4239" t="s">
        <v>35</v>
      </c>
      <c r="N4239" s="1">
        <v>42664</v>
      </c>
      <c r="O4239" t="s">
        <v>1728</v>
      </c>
      <c r="P4239" t="s">
        <v>2169</v>
      </c>
      <c r="Q4239" t="s">
        <v>2170</v>
      </c>
      <c r="R4239">
        <v>50</v>
      </c>
      <c r="S4239" t="s">
        <v>6181</v>
      </c>
      <c r="T4239" s="2">
        <v>0.02</v>
      </c>
      <c r="U4239" t="s">
        <v>12274</v>
      </c>
      <c r="V4239" t="s">
        <v>12275</v>
      </c>
      <c r="W4239" t="s">
        <v>818</v>
      </c>
      <c r="X4239" t="s">
        <v>12276</v>
      </c>
    </row>
    <row r="4240" spans="1:24" x14ac:dyDescent="0.3">
      <c r="A4240" t="s">
        <v>6193</v>
      </c>
      <c r="B4240" s="1">
        <v>42146</v>
      </c>
      <c r="C4240" t="s">
        <v>6194</v>
      </c>
      <c r="D4240" t="s">
        <v>622</v>
      </c>
      <c r="E4240" t="s">
        <v>27</v>
      </c>
      <c r="F4240" t="s">
        <v>28</v>
      </c>
      <c r="G4240" t="s">
        <v>77</v>
      </c>
      <c r="H4240" t="s">
        <v>433</v>
      </c>
      <c r="I4240" t="s">
        <v>31</v>
      </c>
      <c r="J4240" t="s">
        <v>229</v>
      </c>
      <c r="K4240" t="s">
        <v>94</v>
      </c>
      <c r="L4240" t="s">
        <v>95</v>
      </c>
      <c r="M4240" t="s">
        <v>156</v>
      </c>
      <c r="N4240" s="1">
        <v>42147</v>
      </c>
      <c r="O4240" t="s">
        <v>1798</v>
      </c>
      <c r="P4240" t="s">
        <v>231</v>
      </c>
      <c r="Q4240" t="s">
        <v>1799</v>
      </c>
      <c r="R4240">
        <v>9</v>
      </c>
      <c r="S4240" t="s">
        <v>6195</v>
      </c>
      <c r="T4240" s="2">
        <v>0.03</v>
      </c>
      <c r="U4240" t="s">
        <v>6196</v>
      </c>
      <c r="V4240" t="s">
        <v>6197</v>
      </c>
      <c r="W4240" t="s">
        <v>618</v>
      </c>
      <c r="X4240" t="s">
        <v>6198</v>
      </c>
    </row>
    <row r="4241" spans="1:24" x14ac:dyDescent="0.3">
      <c r="A4241" t="s">
        <v>2566</v>
      </c>
      <c r="B4241" s="1">
        <v>42037</v>
      </c>
      <c r="C4241" t="s">
        <v>2488</v>
      </c>
      <c r="D4241" t="s">
        <v>204</v>
      </c>
      <c r="E4241" t="s">
        <v>27</v>
      </c>
      <c r="F4241" t="s">
        <v>28</v>
      </c>
      <c r="G4241" t="s">
        <v>91</v>
      </c>
      <c r="H4241" t="s">
        <v>205</v>
      </c>
      <c r="I4241" t="s">
        <v>121</v>
      </c>
      <c r="J4241" t="s">
        <v>611</v>
      </c>
      <c r="K4241" t="s">
        <v>94</v>
      </c>
      <c r="L4241" t="s">
        <v>95</v>
      </c>
      <c r="M4241" t="s">
        <v>35</v>
      </c>
      <c r="N4241" s="1">
        <v>42038</v>
      </c>
      <c r="O4241" t="s">
        <v>612</v>
      </c>
      <c r="P4241" t="s">
        <v>613</v>
      </c>
      <c r="Q4241" t="s">
        <v>614</v>
      </c>
      <c r="R4241">
        <v>19</v>
      </c>
      <c r="S4241" t="s">
        <v>2567</v>
      </c>
      <c r="T4241" s="2">
        <v>0.09</v>
      </c>
      <c r="U4241" t="s">
        <v>2568</v>
      </c>
      <c r="V4241" t="s">
        <v>2569</v>
      </c>
      <c r="W4241" t="s">
        <v>618</v>
      </c>
      <c r="X4241" t="s">
        <v>2570</v>
      </c>
    </row>
    <row r="4242" spans="1:24" x14ac:dyDescent="0.3">
      <c r="A4242" t="s">
        <v>2566</v>
      </c>
      <c r="B4242" s="1">
        <v>41381</v>
      </c>
      <c r="C4242" t="s">
        <v>1047</v>
      </c>
      <c r="D4242" t="s">
        <v>162</v>
      </c>
      <c r="E4242" t="s">
        <v>46</v>
      </c>
      <c r="F4242" t="s">
        <v>47</v>
      </c>
      <c r="G4242" t="s">
        <v>134</v>
      </c>
      <c r="H4242" t="s">
        <v>107</v>
      </c>
      <c r="I4242" t="s">
        <v>92</v>
      </c>
      <c r="J4242" t="s">
        <v>218</v>
      </c>
      <c r="K4242" t="s">
        <v>94</v>
      </c>
      <c r="L4242" t="s">
        <v>34</v>
      </c>
      <c r="M4242" t="s">
        <v>35</v>
      </c>
      <c r="N4242" s="1">
        <v>41373</v>
      </c>
      <c r="O4242" t="s">
        <v>219</v>
      </c>
      <c r="P4242" t="s">
        <v>124</v>
      </c>
      <c r="Q4242" t="s">
        <v>220</v>
      </c>
      <c r="R4242">
        <v>15</v>
      </c>
      <c r="S4242" t="s">
        <v>3294</v>
      </c>
      <c r="T4242" s="2">
        <v>0.08</v>
      </c>
      <c r="U4242" t="s">
        <v>460</v>
      </c>
      <c r="V4242" t="s">
        <v>3295</v>
      </c>
      <c r="W4242" t="s">
        <v>224</v>
      </c>
      <c r="X4242" t="s">
        <v>3296</v>
      </c>
    </row>
    <row r="4243" spans="1:24" x14ac:dyDescent="0.3">
      <c r="A4243" t="s">
        <v>2566</v>
      </c>
      <c r="B4243" s="1">
        <v>42556</v>
      </c>
      <c r="C4243" t="s">
        <v>431</v>
      </c>
      <c r="D4243" t="s">
        <v>1012</v>
      </c>
      <c r="E4243" t="s">
        <v>27</v>
      </c>
      <c r="F4243" t="s">
        <v>28</v>
      </c>
      <c r="G4243" t="s">
        <v>77</v>
      </c>
      <c r="H4243" t="s">
        <v>241</v>
      </c>
      <c r="I4243" t="s">
        <v>31</v>
      </c>
      <c r="J4243" t="s">
        <v>734</v>
      </c>
      <c r="K4243" t="s">
        <v>94</v>
      </c>
      <c r="L4243" t="s">
        <v>109</v>
      </c>
      <c r="M4243" t="s">
        <v>35</v>
      </c>
      <c r="N4243" s="1">
        <v>42558</v>
      </c>
      <c r="O4243" t="s">
        <v>735</v>
      </c>
      <c r="P4243" t="s">
        <v>736</v>
      </c>
      <c r="Q4243" t="s">
        <v>737</v>
      </c>
      <c r="R4243">
        <v>10</v>
      </c>
      <c r="S4243" t="s">
        <v>775</v>
      </c>
      <c r="T4243" s="2">
        <v>0.01</v>
      </c>
      <c r="U4243" t="s">
        <v>776</v>
      </c>
      <c r="V4243" t="s">
        <v>777</v>
      </c>
      <c r="W4243" t="s">
        <v>741</v>
      </c>
      <c r="X4243" t="s">
        <v>779</v>
      </c>
    </row>
    <row r="4244" spans="1:24" x14ac:dyDescent="0.3">
      <c r="A4244" t="s">
        <v>2566</v>
      </c>
      <c r="B4244" s="1">
        <v>42697</v>
      </c>
      <c r="C4244" t="s">
        <v>2975</v>
      </c>
      <c r="D4244" t="s">
        <v>1005</v>
      </c>
      <c r="E4244" t="s">
        <v>27</v>
      </c>
      <c r="F4244" t="s">
        <v>28</v>
      </c>
      <c r="G4244" t="s">
        <v>91</v>
      </c>
      <c r="H4244" t="s">
        <v>281</v>
      </c>
      <c r="I4244" t="s">
        <v>31</v>
      </c>
      <c r="J4244" t="s">
        <v>1089</v>
      </c>
      <c r="K4244" t="s">
        <v>94</v>
      </c>
      <c r="L4244" t="s">
        <v>34</v>
      </c>
      <c r="M4244" t="s">
        <v>35</v>
      </c>
      <c r="N4244" s="1">
        <v>42699</v>
      </c>
      <c r="O4244" t="s">
        <v>1090</v>
      </c>
      <c r="P4244" t="s">
        <v>1091</v>
      </c>
      <c r="Q4244" t="s">
        <v>1092</v>
      </c>
      <c r="R4244">
        <v>3</v>
      </c>
      <c r="S4244" t="s">
        <v>5058</v>
      </c>
      <c r="T4244" s="2">
        <v>0</v>
      </c>
      <c r="U4244" t="s">
        <v>5059</v>
      </c>
      <c r="V4244" t="s">
        <v>5060</v>
      </c>
      <c r="W4244" t="s">
        <v>1094</v>
      </c>
      <c r="X4244" t="s">
        <v>5061</v>
      </c>
    </row>
    <row r="4245" spans="1:24" x14ac:dyDescent="0.3">
      <c r="A4245" t="s">
        <v>2566</v>
      </c>
      <c r="B4245" s="1">
        <v>42556</v>
      </c>
      <c r="C4245" t="s">
        <v>431</v>
      </c>
      <c r="D4245" t="s">
        <v>432</v>
      </c>
      <c r="E4245" t="s">
        <v>27</v>
      </c>
      <c r="F4245" t="s">
        <v>28</v>
      </c>
      <c r="G4245" t="s">
        <v>91</v>
      </c>
      <c r="H4245" t="s">
        <v>433</v>
      </c>
      <c r="I4245" t="s">
        <v>31</v>
      </c>
      <c r="J4245" t="s">
        <v>734</v>
      </c>
      <c r="K4245" t="s">
        <v>94</v>
      </c>
      <c r="L4245" t="s">
        <v>34</v>
      </c>
      <c r="M4245" t="s">
        <v>35</v>
      </c>
      <c r="N4245" s="1">
        <v>42558</v>
      </c>
      <c r="O4245" t="s">
        <v>735</v>
      </c>
      <c r="P4245" t="s">
        <v>736</v>
      </c>
      <c r="Q4245" t="s">
        <v>737</v>
      </c>
      <c r="R4245">
        <v>30</v>
      </c>
      <c r="S4245" t="s">
        <v>775</v>
      </c>
      <c r="T4245" s="2">
        <v>0.09</v>
      </c>
      <c r="U4245" t="s">
        <v>776</v>
      </c>
      <c r="V4245" t="s">
        <v>777</v>
      </c>
      <c r="W4245" t="s">
        <v>741</v>
      </c>
      <c r="X4245" t="s">
        <v>779</v>
      </c>
    </row>
    <row r="4246" spans="1:24" x14ac:dyDescent="0.3">
      <c r="A4246" t="s">
        <v>2566</v>
      </c>
      <c r="B4246" s="1">
        <v>42616</v>
      </c>
      <c r="C4246" t="s">
        <v>798</v>
      </c>
      <c r="D4246" t="s">
        <v>61</v>
      </c>
      <c r="E4246" t="s">
        <v>27</v>
      </c>
      <c r="F4246" t="s">
        <v>28</v>
      </c>
      <c r="G4246" t="s">
        <v>77</v>
      </c>
      <c r="H4246" t="s">
        <v>62</v>
      </c>
      <c r="I4246" t="s">
        <v>92</v>
      </c>
      <c r="J4246" t="s">
        <v>1813</v>
      </c>
      <c r="K4246" t="s">
        <v>94</v>
      </c>
      <c r="L4246" t="s">
        <v>34</v>
      </c>
      <c r="M4246" t="s">
        <v>35</v>
      </c>
      <c r="N4246" s="1">
        <v>42616</v>
      </c>
      <c r="O4246" t="s">
        <v>1814</v>
      </c>
      <c r="P4246" t="s">
        <v>1815</v>
      </c>
      <c r="Q4246" t="s">
        <v>1107</v>
      </c>
      <c r="R4246">
        <v>1</v>
      </c>
      <c r="S4246" t="s">
        <v>777</v>
      </c>
      <c r="T4246" s="2">
        <v>0.05</v>
      </c>
      <c r="U4246" t="s">
        <v>686</v>
      </c>
      <c r="V4246" t="s">
        <v>7224</v>
      </c>
      <c r="W4246" t="s">
        <v>1587</v>
      </c>
      <c r="X4246" t="s">
        <v>9720</v>
      </c>
    </row>
    <row r="4247" spans="1:24" x14ac:dyDescent="0.3">
      <c r="A4247" t="s">
        <v>2566</v>
      </c>
      <c r="B4247" s="1">
        <v>42511</v>
      </c>
      <c r="C4247" t="s">
        <v>458</v>
      </c>
      <c r="D4247" t="s">
        <v>61</v>
      </c>
      <c r="E4247" t="s">
        <v>27</v>
      </c>
      <c r="F4247" t="s">
        <v>28</v>
      </c>
      <c r="G4247" t="s">
        <v>134</v>
      </c>
      <c r="H4247" t="s">
        <v>62</v>
      </c>
      <c r="I4247" t="s">
        <v>121</v>
      </c>
      <c r="J4247" t="s">
        <v>734</v>
      </c>
      <c r="K4247" t="s">
        <v>94</v>
      </c>
      <c r="L4247" t="s">
        <v>34</v>
      </c>
      <c r="M4247" t="s">
        <v>35</v>
      </c>
      <c r="N4247" s="1">
        <v>42512</v>
      </c>
      <c r="O4247" t="s">
        <v>735</v>
      </c>
      <c r="P4247" t="s">
        <v>736</v>
      </c>
      <c r="Q4247" t="s">
        <v>737</v>
      </c>
      <c r="R4247">
        <v>13</v>
      </c>
      <c r="S4247" t="s">
        <v>9769</v>
      </c>
      <c r="T4247" s="2">
        <v>0.06</v>
      </c>
      <c r="U4247" t="s">
        <v>9770</v>
      </c>
      <c r="V4247" t="s">
        <v>1951</v>
      </c>
      <c r="W4247" t="s">
        <v>741</v>
      </c>
      <c r="X4247" t="s">
        <v>9760</v>
      </c>
    </row>
    <row r="4248" spans="1:24" x14ac:dyDescent="0.3">
      <c r="A4248" t="s">
        <v>2566</v>
      </c>
      <c r="B4248" s="1">
        <v>42631</v>
      </c>
      <c r="C4248" t="s">
        <v>1578</v>
      </c>
      <c r="D4248" t="s">
        <v>1579</v>
      </c>
      <c r="E4248" t="s">
        <v>27</v>
      </c>
      <c r="F4248" t="s">
        <v>28</v>
      </c>
      <c r="G4248" t="s">
        <v>29</v>
      </c>
      <c r="H4248" t="s">
        <v>422</v>
      </c>
      <c r="I4248" t="s">
        <v>63</v>
      </c>
      <c r="J4248" t="s">
        <v>2237</v>
      </c>
      <c r="K4248" t="s">
        <v>94</v>
      </c>
      <c r="L4248" t="s">
        <v>34</v>
      </c>
      <c r="M4248" t="s">
        <v>156</v>
      </c>
      <c r="N4248" s="1">
        <v>42634</v>
      </c>
      <c r="O4248" t="s">
        <v>2238</v>
      </c>
      <c r="P4248" t="s">
        <v>2149</v>
      </c>
      <c r="Q4248" t="s">
        <v>2239</v>
      </c>
      <c r="R4248">
        <v>44</v>
      </c>
      <c r="S4248" t="s">
        <v>1778</v>
      </c>
      <c r="T4248" s="2">
        <v>0.03</v>
      </c>
      <c r="U4248" t="s">
        <v>2531</v>
      </c>
      <c r="V4248" t="s">
        <v>8099</v>
      </c>
      <c r="W4248" t="s">
        <v>2211</v>
      </c>
      <c r="X4248" t="s">
        <v>10668</v>
      </c>
    </row>
    <row r="4249" spans="1:24" x14ac:dyDescent="0.3">
      <c r="A4249" t="s">
        <v>2566</v>
      </c>
      <c r="B4249" s="1">
        <v>42556</v>
      </c>
      <c r="C4249" t="s">
        <v>431</v>
      </c>
      <c r="D4249" t="s">
        <v>1012</v>
      </c>
      <c r="E4249" t="s">
        <v>27</v>
      </c>
      <c r="F4249" t="s">
        <v>28</v>
      </c>
      <c r="G4249" t="s">
        <v>134</v>
      </c>
      <c r="H4249" t="s">
        <v>241</v>
      </c>
      <c r="I4249" t="s">
        <v>63</v>
      </c>
      <c r="J4249" t="s">
        <v>734</v>
      </c>
      <c r="K4249" t="s">
        <v>94</v>
      </c>
      <c r="L4249" t="s">
        <v>95</v>
      </c>
      <c r="M4249" t="s">
        <v>35</v>
      </c>
      <c r="N4249" s="1">
        <v>42558</v>
      </c>
      <c r="O4249" t="s">
        <v>735</v>
      </c>
      <c r="P4249" t="s">
        <v>736</v>
      </c>
      <c r="Q4249" t="s">
        <v>737</v>
      </c>
      <c r="R4249">
        <v>40</v>
      </c>
      <c r="S4249" t="s">
        <v>775</v>
      </c>
      <c r="T4249" s="2">
        <v>0.04</v>
      </c>
      <c r="U4249" t="s">
        <v>776</v>
      </c>
      <c r="V4249" t="s">
        <v>777</v>
      </c>
      <c r="W4249" t="s">
        <v>741</v>
      </c>
      <c r="X4249" t="s">
        <v>779</v>
      </c>
    </row>
    <row r="4250" spans="1:24" x14ac:dyDescent="0.3">
      <c r="A4250" t="s">
        <v>9403</v>
      </c>
      <c r="B4250" s="1">
        <v>42021</v>
      </c>
      <c r="C4250" t="s">
        <v>9356</v>
      </c>
      <c r="D4250" t="s">
        <v>895</v>
      </c>
      <c r="E4250" t="s">
        <v>27</v>
      </c>
      <c r="F4250" t="s">
        <v>28</v>
      </c>
      <c r="G4250" t="s">
        <v>134</v>
      </c>
      <c r="H4250" t="s">
        <v>289</v>
      </c>
      <c r="I4250" t="s">
        <v>121</v>
      </c>
      <c r="J4250" t="s">
        <v>253</v>
      </c>
      <c r="K4250" t="s">
        <v>94</v>
      </c>
      <c r="L4250" t="s">
        <v>34</v>
      </c>
      <c r="M4250" t="s">
        <v>35</v>
      </c>
      <c r="N4250" s="1">
        <v>42023</v>
      </c>
      <c r="O4250" t="s">
        <v>254</v>
      </c>
      <c r="P4250" t="s">
        <v>255</v>
      </c>
      <c r="Q4250" t="s">
        <v>256</v>
      </c>
      <c r="R4250">
        <v>37</v>
      </c>
      <c r="S4250" t="s">
        <v>8506</v>
      </c>
      <c r="T4250" s="2">
        <v>0.01</v>
      </c>
      <c r="U4250" t="s">
        <v>2368</v>
      </c>
      <c r="V4250" t="s">
        <v>2494</v>
      </c>
      <c r="W4250" t="s">
        <v>260</v>
      </c>
      <c r="X4250" t="s">
        <v>2285</v>
      </c>
    </row>
    <row r="4251" spans="1:24" x14ac:dyDescent="0.3">
      <c r="A4251" t="s">
        <v>7143</v>
      </c>
      <c r="B4251" s="1">
        <v>42714</v>
      </c>
      <c r="C4251" t="s">
        <v>89</v>
      </c>
      <c r="D4251" t="s">
        <v>90</v>
      </c>
      <c r="E4251" t="s">
        <v>27</v>
      </c>
      <c r="F4251" t="s">
        <v>28</v>
      </c>
      <c r="G4251" t="s">
        <v>29</v>
      </c>
      <c r="H4251" t="s">
        <v>30</v>
      </c>
      <c r="I4251" t="s">
        <v>121</v>
      </c>
      <c r="J4251" t="s">
        <v>507</v>
      </c>
      <c r="K4251" t="s">
        <v>94</v>
      </c>
      <c r="L4251" t="s">
        <v>34</v>
      </c>
      <c r="M4251" t="s">
        <v>35</v>
      </c>
      <c r="N4251" s="1">
        <v>42716</v>
      </c>
      <c r="O4251" t="s">
        <v>508</v>
      </c>
      <c r="P4251" t="s">
        <v>509</v>
      </c>
      <c r="Q4251" t="s">
        <v>510</v>
      </c>
      <c r="R4251">
        <v>41</v>
      </c>
      <c r="S4251" t="s">
        <v>1585</v>
      </c>
      <c r="T4251" s="2">
        <v>0.01</v>
      </c>
      <c r="U4251" t="s">
        <v>512</v>
      </c>
      <c r="V4251" t="s">
        <v>7144</v>
      </c>
      <c r="W4251" t="s">
        <v>514</v>
      </c>
      <c r="X4251" t="s">
        <v>7145</v>
      </c>
    </row>
    <row r="4252" spans="1:24" x14ac:dyDescent="0.3">
      <c r="A4252" t="s">
        <v>7143</v>
      </c>
      <c r="B4252" s="1">
        <v>42524</v>
      </c>
      <c r="C4252" t="s">
        <v>143</v>
      </c>
      <c r="D4252" t="s">
        <v>144</v>
      </c>
      <c r="E4252" t="s">
        <v>46</v>
      </c>
      <c r="F4252" t="s">
        <v>47</v>
      </c>
      <c r="G4252" t="s">
        <v>77</v>
      </c>
      <c r="H4252" t="s">
        <v>107</v>
      </c>
      <c r="I4252" t="s">
        <v>92</v>
      </c>
      <c r="J4252" t="s">
        <v>3226</v>
      </c>
      <c r="K4252" t="s">
        <v>94</v>
      </c>
      <c r="L4252" t="s">
        <v>109</v>
      </c>
      <c r="M4252" t="s">
        <v>35</v>
      </c>
      <c r="N4252" s="1">
        <v>42525</v>
      </c>
      <c r="O4252" t="s">
        <v>3451</v>
      </c>
      <c r="P4252" t="s">
        <v>2368</v>
      </c>
      <c r="Q4252" t="s">
        <v>260</v>
      </c>
      <c r="R4252">
        <v>49</v>
      </c>
      <c r="S4252" t="s">
        <v>9221</v>
      </c>
      <c r="T4252" s="2">
        <v>0.02</v>
      </c>
      <c r="U4252" t="s">
        <v>3166</v>
      </c>
      <c r="V4252" t="s">
        <v>9222</v>
      </c>
      <c r="W4252" t="s">
        <v>774</v>
      </c>
      <c r="X4252" t="s">
        <v>9223</v>
      </c>
    </row>
    <row r="4253" spans="1:24" x14ac:dyDescent="0.3">
      <c r="A4253" t="s">
        <v>7143</v>
      </c>
      <c r="B4253" s="1">
        <v>42297</v>
      </c>
      <c r="C4253" t="s">
        <v>2398</v>
      </c>
      <c r="D4253" t="s">
        <v>766</v>
      </c>
      <c r="E4253" t="s">
        <v>27</v>
      </c>
      <c r="F4253" t="s">
        <v>28</v>
      </c>
      <c r="G4253" t="s">
        <v>29</v>
      </c>
      <c r="H4253" t="s">
        <v>217</v>
      </c>
      <c r="I4253" t="s">
        <v>31</v>
      </c>
      <c r="J4253" t="s">
        <v>1906</v>
      </c>
      <c r="K4253" t="s">
        <v>94</v>
      </c>
      <c r="L4253" t="s">
        <v>34</v>
      </c>
      <c r="M4253" t="s">
        <v>35</v>
      </c>
      <c r="N4253" s="1">
        <v>42301</v>
      </c>
      <c r="O4253" t="s">
        <v>275</v>
      </c>
      <c r="P4253" t="s">
        <v>696</v>
      </c>
      <c r="Q4253" t="s">
        <v>697</v>
      </c>
      <c r="R4253">
        <v>42</v>
      </c>
      <c r="S4253" t="s">
        <v>401</v>
      </c>
      <c r="T4253" s="2">
        <v>0</v>
      </c>
      <c r="U4253" t="s">
        <v>6598</v>
      </c>
      <c r="V4253" t="s">
        <v>8236</v>
      </c>
      <c r="W4253" t="s">
        <v>701</v>
      </c>
      <c r="X4253" t="s">
        <v>753</v>
      </c>
    </row>
    <row r="4254" spans="1:24" x14ac:dyDescent="0.3">
      <c r="A4254" t="s">
        <v>7143</v>
      </c>
      <c r="B4254" s="1">
        <v>42769</v>
      </c>
      <c r="C4254" t="s">
        <v>161</v>
      </c>
      <c r="D4254" t="s">
        <v>162</v>
      </c>
      <c r="E4254" t="s">
        <v>46</v>
      </c>
      <c r="F4254" t="s">
        <v>47</v>
      </c>
      <c r="G4254" t="s">
        <v>77</v>
      </c>
      <c r="H4254" t="s">
        <v>107</v>
      </c>
      <c r="I4254" t="s">
        <v>121</v>
      </c>
      <c r="J4254" t="s">
        <v>253</v>
      </c>
      <c r="K4254" t="s">
        <v>94</v>
      </c>
      <c r="L4254" t="s">
        <v>95</v>
      </c>
      <c r="M4254" t="s">
        <v>156</v>
      </c>
      <c r="N4254" s="1">
        <v>42771</v>
      </c>
      <c r="O4254" t="s">
        <v>254</v>
      </c>
      <c r="P4254" t="s">
        <v>255</v>
      </c>
      <c r="Q4254" t="s">
        <v>256</v>
      </c>
      <c r="R4254">
        <v>34</v>
      </c>
      <c r="S4254" t="s">
        <v>12408</v>
      </c>
      <c r="T4254" s="2">
        <v>0</v>
      </c>
      <c r="U4254" t="s">
        <v>1303</v>
      </c>
      <c r="V4254" t="s">
        <v>12409</v>
      </c>
      <c r="W4254" t="s">
        <v>260</v>
      </c>
      <c r="X4254" t="s">
        <v>12410</v>
      </c>
    </row>
    <row r="4255" spans="1:24" x14ac:dyDescent="0.3">
      <c r="A4255" t="s">
        <v>7143</v>
      </c>
      <c r="B4255" s="1">
        <v>42662</v>
      </c>
      <c r="C4255" t="s">
        <v>132</v>
      </c>
      <c r="D4255" t="s">
        <v>133</v>
      </c>
      <c r="E4255" t="s">
        <v>27</v>
      </c>
      <c r="F4255" t="s">
        <v>28</v>
      </c>
      <c r="G4255" t="s">
        <v>91</v>
      </c>
      <c r="H4255" t="s">
        <v>62</v>
      </c>
      <c r="I4255" t="s">
        <v>121</v>
      </c>
      <c r="J4255" t="s">
        <v>441</v>
      </c>
      <c r="K4255" t="s">
        <v>33</v>
      </c>
      <c r="L4255" t="s">
        <v>34</v>
      </c>
      <c r="M4255" t="s">
        <v>35</v>
      </c>
      <c r="N4255" s="1">
        <v>42664</v>
      </c>
      <c r="O4255" t="s">
        <v>442</v>
      </c>
      <c r="P4255" t="s">
        <v>443</v>
      </c>
      <c r="Q4255" t="s">
        <v>444</v>
      </c>
      <c r="R4255">
        <v>14</v>
      </c>
      <c r="S4255" t="s">
        <v>12583</v>
      </c>
      <c r="T4255" s="2">
        <v>0.1</v>
      </c>
      <c r="U4255" t="s">
        <v>12274</v>
      </c>
      <c r="V4255" t="s">
        <v>12584</v>
      </c>
      <c r="W4255" t="s">
        <v>448</v>
      </c>
      <c r="X4255" t="s">
        <v>12585</v>
      </c>
    </row>
    <row r="4256" spans="1:24" x14ac:dyDescent="0.3">
      <c r="A4256" t="s">
        <v>250</v>
      </c>
      <c r="B4256" s="1">
        <v>42714</v>
      </c>
      <c r="C4256" t="s">
        <v>251</v>
      </c>
      <c r="D4256" t="s">
        <v>252</v>
      </c>
      <c r="E4256" t="s">
        <v>27</v>
      </c>
      <c r="F4256" t="s">
        <v>28</v>
      </c>
      <c r="G4256" t="s">
        <v>77</v>
      </c>
      <c r="H4256" t="s">
        <v>62</v>
      </c>
      <c r="I4256" t="s">
        <v>121</v>
      </c>
      <c r="J4256" t="s">
        <v>253</v>
      </c>
      <c r="K4256" t="s">
        <v>94</v>
      </c>
      <c r="L4256" t="s">
        <v>95</v>
      </c>
      <c r="M4256" t="s">
        <v>35</v>
      </c>
      <c r="N4256" s="1">
        <v>42719</v>
      </c>
      <c r="O4256" t="s">
        <v>254</v>
      </c>
      <c r="P4256" t="s">
        <v>255</v>
      </c>
      <c r="Q4256" t="s">
        <v>256</v>
      </c>
      <c r="R4256">
        <v>41</v>
      </c>
      <c r="S4256" t="s">
        <v>257</v>
      </c>
      <c r="T4256" s="2">
        <v>0.03</v>
      </c>
      <c r="U4256" t="s">
        <v>258</v>
      </c>
      <c r="V4256" t="s">
        <v>259</v>
      </c>
      <c r="W4256" t="s">
        <v>260</v>
      </c>
      <c r="X4256" t="s">
        <v>261</v>
      </c>
    </row>
    <row r="4257" spans="1:24" x14ac:dyDescent="0.3">
      <c r="A4257" t="s">
        <v>250</v>
      </c>
      <c r="B4257" s="1">
        <v>42597</v>
      </c>
      <c r="C4257" t="s">
        <v>530</v>
      </c>
      <c r="D4257" t="s">
        <v>531</v>
      </c>
      <c r="E4257" t="s">
        <v>27</v>
      </c>
      <c r="F4257" t="s">
        <v>28</v>
      </c>
      <c r="G4257" t="s">
        <v>91</v>
      </c>
      <c r="H4257" t="s">
        <v>30</v>
      </c>
      <c r="I4257" t="s">
        <v>92</v>
      </c>
      <c r="J4257" t="s">
        <v>175</v>
      </c>
      <c r="K4257" t="s">
        <v>94</v>
      </c>
      <c r="L4257" t="s">
        <v>95</v>
      </c>
      <c r="M4257" t="s">
        <v>35</v>
      </c>
      <c r="N4257" s="1">
        <v>42602</v>
      </c>
      <c r="O4257" t="s">
        <v>176</v>
      </c>
      <c r="P4257" t="s">
        <v>177</v>
      </c>
      <c r="Q4257" t="s">
        <v>178</v>
      </c>
      <c r="R4257">
        <v>1</v>
      </c>
      <c r="S4257" t="s">
        <v>3009</v>
      </c>
      <c r="T4257" s="2">
        <v>0.05</v>
      </c>
      <c r="U4257" t="s">
        <v>3010</v>
      </c>
      <c r="V4257" t="s">
        <v>3011</v>
      </c>
      <c r="W4257" t="s">
        <v>182</v>
      </c>
      <c r="X4257" t="s">
        <v>3012</v>
      </c>
    </row>
    <row r="4258" spans="1:24" x14ac:dyDescent="0.3">
      <c r="A4258" t="s">
        <v>250</v>
      </c>
      <c r="B4258" s="1">
        <v>42347</v>
      </c>
      <c r="C4258" t="s">
        <v>273</v>
      </c>
      <c r="D4258" t="s">
        <v>162</v>
      </c>
      <c r="E4258" t="s">
        <v>46</v>
      </c>
      <c r="F4258" t="s">
        <v>47</v>
      </c>
      <c r="G4258" t="s">
        <v>77</v>
      </c>
      <c r="H4258" t="s">
        <v>107</v>
      </c>
      <c r="I4258" t="s">
        <v>92</v>
      </c>
      <c r="J4258" t="s">
        <v>49</v>
      </c>
      <c r="K4258" t="s">
        <v>94</v>
      </c>
      <c r="L4258" t="s">
        <v>34</v>
      </c>
      <c r="M4258" t="s">
        <v>35</v>
      </c>
      <c r="N4258" s="1">
        <v>42347</v>
      </c>
      <c r="O4258" t="s">
        <v>51</v>
      </c>
      <c r="P4258" t="s">
        <v>52</v>
      </c>
      <c r="Q4258" t="s">
        <v>53</v>
      </c>
      <c r="R4258">
        <v>42</v>
      </c>
      <c r="S4258" t="s">
        <v>3876</v>
      </c>
      <c r="T4258" s="2">
        <v>0.04</v>
      </c>
      <c r="U4258" t="s">
        <v>3877</v>
      </c>
      <c r="V4258" t="s">
        <v>3878</v>
      </c>
      <c r="W4258" t="s">
        <v>57</v>
      </c>
      <c r="X4258" t="s">
        <v>3879</v>
      </c>
    </row>
    <row r="4259" spans="1:24" x14ac:dyDescent="0.3">
      <c r="A4259" t="s">
        <v>250</v>
      </c>
      <c r="B4259" s="1">
        <v>41656</v>
      </c>
      <c r="C4259" t="s">
        <v>923</v>
      </c>
      <c r="D4259" t="s">
        <v>551</v>
      </c>
      <c r="E4259" t="s">
        <v>27</v>
      </c>
      <c r="F4259" t="s">
        <v>28</v>
      </c>
      <c r="G4259" t="s">
        <v>77</v>
      </c>
      <c r="H4259" t="s">
        <v>289</v>
      </c>
      <c r="I4259" t="s">
        <v>121</v>
      </c>
      <c r="J4259" t="s">
        <v>411</v>
      </c>
      <c r="K4259" t="s">
        <v>94</v>
      </c>
      <c r="L4259" t="s">
        <v>34</v>
      </c>
      <c r="M4259" t="s">
        <v>35</v>
      </c>
      <c r="N4259" s="1">
        <v>41656</v>
      </c>
      <c r="O4259" t="s">
        <v>412</v>
      </c>
      <c r="P4259" t="s">
        <v>413</v>
      </c>
      <c r="Q4259" t="s">
        <v>414</v>
      </c>
      <c r="R4259">
        <v>24</v>
      </c>
      <c r="S4259" t="s">
        <v>5274</v>
      </c>
      <c r="T4259" s="2">
        <v>0.05</v>
      </c>
      <c r="U4259" t="s">
        <v>1032</v>
      </c>
      <c r="V4259" t="s">
        <v>5275</v>
      </c>
      <c r="W4259" t="s">
        <v>376</v>
      </c>
      <c r="X4259" t="s">
        <v>5276</v>
      </c>
    </row>
    <row r="4260" spans="1:24" x14ac:dyDescent="0.3">
      <c r="A4260" t="s">
        <v>250</v>
      </c>
      <c r="B4260" s="1">
        <v>42558</v>
      </c>
      <c r="C4260" t="s">
        <v>2033</v>
      </c>
      <c r="D4260" t="s">
        <v>331</v>
      </c>
      <c r="E4260" t="s">
        <v>46</v>
      </c>
      <c r="F4260" t="s">
        <v>47</v>
      </c>
      <c r="G4260" t="s">
        <v>77</v>
      </c>
      <c r="H4260" t="s">
        <v>107</v>
      </c>
      <c r="I4260" t="s">
        <v>92</v>
      </c>
      <c r="J4260" t="s">
        <v>2168</v>
      </c>
      <c r="K4260" t="s">
        <v>94</v>
      </c>
      <c r="L4260" t="s">
        <v>95</v>
      </c>
      <c r="M4260" t="s">
        <v>35</v>
      </c>
      <c r="N4260" s="1">
        <v>42559</v>
      </c>
      <c r="O4260" t="s">
        <v>1728</v>
      </c>
      <c r="P4260" t="s">
        <v>2169</v>
      </c>
      <c r="Q4260" t="s">
        <v>2170</v>
      </c>
      <c r="R4260">
        <v>11</v>
      </c>
      <c r="S4260" t="s">
        <v>6356</v>
      </c>
      <c r="T4260" s="2">
        <v>7.0000000000000007E-2</v>
      </c>
      <c r="U4260" t="s">
        <v>6357</v>
      </c>
      <c r="V4260" t="s">
        <v>6358</v>
      </c>
      <c r="W4260" t="s">
        <v>818</v>
      </c>
      <c r="X4260" t="s">
        <v>6359</v>
      </c>
    </row>
    <row r="4261" spans="1:24" x14ac:dyDescent="0.3">
      <c r="A4261" t="s">
        <v>250</v>
      </c>
      <c r="B4261" s="1">
        <v>42562</v>
      </c>
      <c r="C4261" t="s">
        <v>6596</v>
      </c>
      <c r="D4261" t="s">
        <v>2366</v>
      </c>
      <c r="E4261" t="s">
        <v>27</v>
      </c>
      <c r="F4261" t="s">
        <v>28</v>
      </c>
      <c r="G4261" t="s">
        <v>77</v>
      </c>
      <c r="H4261" t="s">
        <v>965</v>
      </c>
      <c r="I4261" t="s">
        <v>121</v>
      </c>
      <c r="J4261" t="s">
        <v>3031</v>
      </c>
      <c r="K4261" t="s">
        <v>94</v>
      </c>
      <c r="L4261" t="s">
        <v>34</v>
      </c>
      <c r="M4261" t="s">
        <v>35</v>
      </c>
      <c r="N4261" s="1">
        <v>42563</v>
      </c>
      <c r="O4261" t="s">
        <v>2241</v>
      </c>
      <c r="P4261" t="s">
        <v>1882</v>
      </c>
      <c r="Q4261" t="s">
        <v>1379</v>
      </c>
      <c r="R4261">
        <v>44</v>
      </c>
      <c r="S4261" t="s">
        <v>2835</v>
      </c>
      <c r="T4261" s="2">
        <v>0.09</v>
      </c>
      <c r="U4261" t="s">
        <v>9593</v>
      </c>
      <c r="V4261" t="s">
        <v>9594</v>
      </c>
      <c r="W4261" t="s">
        <v>3034</v>
      </c>
      <c r="X4261" t="s">
        <v>9595</v>
      </c>
    </row>
    <row r="4262" spans="1:24" x14ac:dyDescent="0.3">
      <c r="A4262" t="s">
        <v>250</v>
      </c>
      <c r="B4262" s="1">
        <v>42347</v>
      </c>
      <c r="C4262" t="s">
        <v>4012</v>
      </c>
      <c r="D4262" t="s">
        <v>591</v>
      </c>
      <c r="E4262" t="s">
        <v>27</v>
      </c>
      <c r="F4262" t="s">
        <v>28</v>
      </c>
      <c r="G4262" t="s">
        <v>77</v>
      </c>
      <c r="H4262" t="s">
        <v>241</v>
      </c>
      <c r="I4262" t="s">
        <v>92</v>
      </c>
      <c r="J4262" t="s">
        <v>3031</v>
      </c>
      <c r="K4262" t="s">
        <v>94</v>
      </c>
      <c r="L4262" t="s">
        <v>34</v>
      </c>
      <c r="M4262" t="s">
        <v>35</v>
      </c>
      <c r="N4262" s="1">
        <v>42348</v>
      </c>
      <c r="O4262" t="s">
        <v>2241</v>
      </c>
      <c r="P4262" t="s">
        <v>1882</v>
      </c>
      <c r="Q4262" t="s">
        <v>1379</v>
      </c>
      <c r="R4262">
        <v>8</v>
      </c>
      <c r="S4262" t="s">
        <v>6428</v>
      </c>
      <c r="T4262" s="2">
        <v>0.04</v>
      </c>
      <c r="U4262" t="s">
        <v>4822</v>
      </c>
      <c r="V4262" t="s">
        <v>7112</v>
      </c>
      <c r="W4262" t="s">
        <v>3034</v>
      </c>
      <c r="X4262" t="s">
        <v>9595</v>
      </c>
    </row>
    <row r="4263" spans="1:24" x14ac:dyDescent="0.3">
      <c r="A4263" t="s">
        <v>250</v>
      </c>
      <c r="B4263" s="1">
        <v>42502</v>
      </c>
      <c r="C4263" t="s">
        <v>143</v>
      </c>
      <c r="D4263" t="s">
        <v>144</v>
      </c>
      <c r="E4263" t="s">
        <v>46</v>
      </c>
      <c r="F4263" t="s">
        <v>47</v>
      </c>
      <c r="G4263" t="s">
        <v>77</v>
      </c>
      <c r="H4263" t="s">
        <v>107</v>
      </c>
      <c r="I4263" t="s">
        <v>31</v>
      </c>
      <c r="J4263" t="s">
        <v>400</v>
      </c>
      <c r="K4263" t="s">
        <v>94</v>
      </c>
      <c r="L4263" t="s">
        <v>34</v>
      </c>
      <c r="M4263" t="s">
        <v>156</v>
      </c>
      <c r="N4263" s="1">
        <v>42504</v>
      </c>
      <c r="O4263" t="s">
        <v>401</v>
      </c>
      <c r="P4263" t="s">
        <v>402</v>
      </c>
      <c r="Q4263" t="s">
        <v>403</v>
      </c>
      <c r="R4263">
        <v>26</v>
      </c>
      <c r="S4263" t="s">
        <v>10579</v>
      </c>
      <c r="T4263" s="2">
        <v>7.0000000000000007E-2</v>
      </c>
      <c r="U4263" t="s">
        <v>10580</v>
      </c>
      <c r="V4263" t="s">
        <v>10581</v>
      </c>
      <c r="W4263" t="s">
        <v>407</v>
      </c>
      <c r="X4263" t="s">
        <v>10582</v>
      </c>
    </row>
    <row r="4264" spans="1:24" x14ac:dyDescent="0.3">
      <c r="A4264" t="s">
        <v>250</v>
      </c>
      <c r="B4264" s="1">
        <v>42357</v>
      </c>
      <c r="C4264" t="s">
        <v>1467</v>
      </c>
      <c r="D4264" t="s">
        <v>1468</v>
      </c>
      <c r="E4264" t="s">
        <v>27</v>
      </c>
      <c r="F4264" t="s">
        <v>28</v>
      </c>
      <c r="G4264" t="s">
        <v>91</v>
      </c>
      <c r="H4264" t="s">
        <v>433</v>
      </c>
      <c r="I4264" t="s">
        <v>31</v>
      </c>
      <c r="J4264" t="s">
        <v>771</v>
      </c>
      <c r="K4264" t="s">
        <v>33</v>
      </c>
      <c r="L4264" t="s">
        <v>34</v>
      </c>
      <c r="M4264" t="s">
        <v>35</v>
      </c>
      <c r="N4264" s="1">
        <v>42359</v>
      </c>
      <c r="O4264" t="s">
        <v>772</v>
      </c>
      <c r="P4264" t="s">
        <v>773</v>
      </c>
      <c r="Q4264" t="s">
        <v>774</v>
      </c>
      <c r="R4264">
        <v>29</v>
      </c>
      <c r="S4264" t="s">
        <v>10820</v>
      </c>
      <c r="T4264" s="2">
        <v>0.06</v>
      </c>
      <c r="U4264" t="s">
        <v>224</v>
      </c>
      <c r="V4264" t="s">
        <v>6129</v>
      </c>
      <c r="W4264" t="s">
        <v>778</v>
      </c>
      <c r="X4264" t="s">
        <v>9063</v>
      </c>
    </row>
    <row r="4265" spans="1:24" x14ac:dyDescent="0.3">
      <c r="A4265" t="s">
        <v>250</v>
      </c>
      <c r="B4265" s="1">
        <v>42539</v>
      </c>
      <c r="C4265" t="s">
        <v>11118</v>
      </c>
      <c r="D4265" t="s">
        <v>133</v>
      </c>
      <c r="E4265" t="s">
        <v>27</v>
      </c>
      <c r="F4265" t="s">
        <v>28</v>
      </c>
      <c r="G4265" t="s">
        <v>77</v>
      </c>
      <c r="H4265" t="s">
        <v>62</v>
      </c>
      <c r="I4265" t="s">
        <v>121</v>
      </c>
      <c r="J4265" t="s">
        <v>366</v>
      </c>
      <c r="K4265" t="s">
        <v>94</v>
      </c>
      <c r="L4265" t="s">
        <v>34</v>
      </c>
      <c r="M4265" t="s">
        <v>35</v>
      </c>
      <c r="N4265" s="1">
        <v>42541</v>
      </c>
      <c r="O4265" t="s">
        <v>367</v>
      </c>
      <c r="P4265" t="s">
        <v>368</v>
      </c>
      <c r="Q4265" t="s">
        <v>301</v>
      </c>
      <c r="R4265">
        <v>46</v>
      </c>
      <c r="S4265" t="s">
        <v>5312</v>
      </c>
      <c r="T4265" s="2">
        <v>0.09</v>
      </c>
      <c r="U4265" t="s">
        <v>165</v>
      </c>
      <c r="V4265" t="s">
        <v>522</v>
      </c>
      <c r="W4265" t="s">
        <v>116</v>
      </c>
      <c r="X4265" t="s">
        <v>5313</v>
      </c>
    </row>
    <row r="4266" spans="1:24" x14ac:dyDescent="0.3">
      <c r="A4266" t="s">
        <v>250</v>
      </c>
      <c r="B4266" s="1">
        <v>42211</v>
      </c>
      <c r="C4266" t="s">
        <v>852</v>
      </c>
      <c r="D4266" t="s">
        <v>280</v>
      </c>
      <c r="E4266" t="s">
        <v>27</v>
      </c>
      <c r="F4266" t="s">
        <v>28</v>
      </c>
      <c r="G4266" t="s">
        <v>91</v>
      </c>
      <c r="H4266" t="s">
        <v>281</v>
      </c>
      <c r="I4266" t="s">
        <v>196</v>
      </c>
      <c r="J4266" t="s">
        <v>441</v>
      </c>
      <c r="K4266" t="s">
        <v>94</v>
      </c>
      <c r="L4266" t="s">
        <v>95</v>
      </c>
      <c r="M4266" t="s">
        <v>35</v>
      </c>
      <c r="N4266" s="1">
        <v>42212</v>
      </c>
      <c r="O4266" t="s">
        <v>442</v>
      </c>
      <c r="P4266" t="s">
        <v>443</v>
      </c>
      <c r="Q4266" t="s">
        <v>444</v>
      </c>
      <c r="R4266">
        <v>36</v>
      </c>
      <c r="S4266" t="s">
        <v>11786</v>
      </c>
      <c r="T4266" s="2">
        <v>0.04</v>
      </c>
      <c r="U4266" t="s">
        <v>11937</v>
      </c>
      <c r="V4266" t="s">
        <v>11938</v>
      </c>
      <c r="W4266" t="s">
        <v>448</v>
      </c>
      <c r="X4266" t="s">
        <v>11939</v>
      </c>
    </row>
    <row r="4267" spans="1:24" x14ac:dyDescent="0.3">
      <c r="A4267" t="s">
        <v>872</v>
      </c>
      <c r="B4267" s="1">
        <v>41408</v>
      </c>
      <c r="C4267" t="s">
        <v>873</v>
      </c>
      <c r="D4267" t="s">
        <v>874</v>
      </c>
      <c r="E4267" t="s">
        <v>27</v>
      </c>
      <c r="F4267" t="s">
        <v>28</v>
      </c>
      <c r="G4267" t="s">
        <v>134</v>
      </c>
      <c r="H4267" t="s">
        <v>241</v>
      </c>
      <c r="I4267" t="s">
        <v>121</v>
      </c>
      <c r="J4267" t="s">
        <v>875</v>
      </c>
      <c r="K4267" t="s">
        <v>94</v>
      </c>
      <c r="L4267" t="s">
        <v>34</v>
      </c>
      <c r="M4267" t="s">
        <v>35</v>
      </c>
      <c r="N4267" s="1">
        <v>41409</v>
      </c>
      <c r="O4267" t="s">
        <v>876</v>
      </c>
      <c r="P4267" t="s">
        <v>877</v>
      </c>
      <c r="Q4267" t="s">
        <v>878</v>
      </c>
      <c r="R4267">
        <v>16</v>
      </c>
      <c r="S4267" t="s">
        <v>879</v>
      </c>
      <c r="T4267" s="2">
        <v>0</v>
      </c>
      <c r="U4267" t="s">
        <v>511</v>
      </c>
      <c r="V4267" t="s">
        <v>880</v>
      </c>
      <c r="W4267" t="s">
        <v>881</v>
      </c>
      <c r="X4267" t="s">
        <v>882</v>
      </c>
    </row>
    <row r="4268" spans="1:24" x14ac:dyDescent="0.3">
      <c r="A4268" t="s">
        <v>872</v>
      </c>
      <c r="B4268" s="1">
        <v>42563</v>
      </c>
      <c r="C4268" t="s">
        <v>7214</v>
      </c>
      <c r="D4268" t="s">
        <v>106</v>
      </c>
      <c r="E4268" t="s">
        <v>46</v>
      </c>
      <c r="F4268" t="s">
        <v>47</v>
      </c>
      <c r="G4268" t="s">
        <v>29</v>
      </c>
      <c r="H4268" t="s">
        <v>107</v>
      </c>
      <c r="I4268" t="s">
        <v>31</v>
      </c>
      <c r="J4268" t="s">
        <v>366</v>
      </c>
      <c r="K4268" t="s">
        <v>94</v>
      </c>
      <c r="L4268" t="s">
        <v>34</v>
      </c>
      <c r="M4268" t="s">
        <v>35</v>
      </c>
      <c r="N4268" s="1">
        <v>42564</v>
      </c>
      <c r="O4268" t="s">
        <v>367</v>
      </c>
      <c r="P4268" t="s">
        <v>368</v>
      </c>
      <c r="Q4268" t="s">
        <v>301</v>
      </c>
      <c r="R4268">
        <v>5</v>
      </c>
      <c r="S4268" t="s">
        <v>7215</v>
      </c>
      <c r="T4268" s="2">
        <v>0.08</v>
      </c>
      <c r="U4268" t="s">
        <v>7216</v>
      </c>
      <c r="V4268" t="s">
        <v>7217</v>
      </c>
      <c r="W4268" t="s">
        <v>116</v>
      </c>
      <c r="X4268" t="s">
        <v>3360</v>
      </c>
    </row>
    <row r="4269" spans="1:24" x14ac:dyDescent="0.3">
      <c r="A4269" t="s">
        <v>872</v>
      </c>
      <c r="B4269" s="1">
        <v>42471</v>
      </c>
      <c r="C4269" t="s">
        <v>3976</v>
      </c>
      <c r="D4269" t="s">
        <v>1510</v>
      </c>
      <c r="E4269" t="s">
        <v>27</v>
      </c>
      <c r="F4269" t="s">
        <v>28</v>
      </c>
      <c r="G4269" t="s">
        <v>134</v>
      </c>
      <c r="H4269" t="s">
        <v>205</v>
      </c>
      <c r="I4269" t="s">
        <v>196</v>
      </c>
      <c r="J4269" t="s">
        <v>366</v>
      </c>
      <c r="K4269" t="s">
        <v>94</v>
      </c>
      <c r="L4269" t="s">
        <v>34</v>
      </c>
      <c r="M4269" t="s">
        <v>156</v>
      </c>
      <c r="N4269" s="1">
        <v>42473</v>
      </c>
      <c r="O4269" t="s">
        <v>367</v>
      </c>
      <c r="P4269" t="s">
        <v>368</v>
      </c>
      <c r="Q4269" t="s">
        <v>301</v>
      </c>
      <c r="R4269">
        <v>46</v>
      </c>
      <c r="S4269" t="s">
        <v>4063</v>
      </c>
      <c r="T4269" s="2">
        <v>0.08</v>
      </c>
      <c r="U4269" t="s">
        <v>7686</v>
      </c>
      <c r="V4269" t="s">
        <v>7687</v>
      </c>
      <c r="W4269" t="s">
        <v>116</v>
      </c>
      <c r="X4269" t="s">
        <v>2747</v>
      </c>
    </row>
    <row r="4270" spans="1:24" x14ac:dyDescent="0.3">
      <c r="A4270" t="s">
        <v>872</v>
      </c>
      <c r="B4270" s="1">
        <v>42553</v>
      </c>
      <c r="C4270" t="s">
        <v>3025</v>
      </c>
      <c r="D4270" t="s">
        <v>945</v>
      </c>
      <c r="E4270" t="s">
        <v>27</v>
      </c>
      <c r="F4270" t="s">
        <v>28</v>
      </c>
      <c r="G4270" t="s">
        <v>91</v>
      </c>
      <c r="H4270" t="s">
        <v>241</v>
      </c>
      <c r="I4270" t="s">
        <v>31</v>
      </c>
      <c r="J4270" t="s">
        <v>441</v>
      </c>
      <c r="K4270" t="s">
        <v>723</v>
      </c>
      <c r="L4270" t="s">
        <v>50</v>
      </c>
      <c r="M4270" t="s">
        <v>156</v>
      </c>
      <c r="N4270" s="1">
        <v>42555</v>
      </c>
      <c r="O4270" t="s">
        <v>442</v>
      </c>
      <c r="P4270" t="s">
        <v>443</v>
      </c>
      <c r="Q4270" t="s">
        <v>444</v>
      </c>
      <c r="R4270">
        <v>41</v>
      </c>
      <c r="S4270" t="s">
        <v>10417</v>
      </c>
      <c r="T4270" s="2">
        <v>0.04</v>
      </c>
      <c r="U4270" t="s">
        <v>6628</v>
      </c>
      <c r="V4270" t="s">
        <v>10418</v>
      </c>
      <c r="W4270" t="s">
        <v>448</v>
      </c>
      <c r="X4270" t="s">
        <v>10419</v>
      </c>
    </row>
    <row r="4271" spans="1:24" x14ac:dyDescent="0.3">
      <c r="A4271" t="s">
        <v>872</v>
      </c>
      <c r="B4271" s="1">
        <v>42579</v>
      </c>
      <c r="C4271" t="s">
        <v>2444</v>
      </c>
      <c r="D4271" t="s">
        <v>1617</v>
      </c>
      <c r="E4271" t="s">
        <v>27</v>
      </c>
      <c r="F4271" t="s">
        <v>28</v>
      </c>
      <c r="G4271" t="s">
        <v>134</v>
      </c>
      <c r="H4271" t="s">
        <v>78</v>
      </c>
      <c r="I4271" t="s">
        <v>31</v>
      </c>
      <c r="J4271" t="s">
        <v>5373</v>
      </c>
      <c r="K4271" t="s">
        <v>94</v>
      </c>
      <c r="L4271" t="s">
        <v>95</v>
      </c>
      <c r="M4271" t="s">
        <v>156</v>
      </c>
      <c r="N4271" s="1">
        <v>42581</v>
      </c>
      <c r="O4271" t="s">
        <v>5374</v>
      </c>
      <c r="P4271" t="s">
        <v>3412</v>
      </c>
      <c r="Q4271" t="s">
        <v>1220</v>
      </c>
      <c r="R4271">
        <v>2</v>
      </c>
      <c r="S4271" t="s">
        <v>11006</v>
      </c>
      <c r="T4271" s="2">
        <v>0.04</v>
      </c>
      <c r="U4271" t="s">
        <v>4827</v>
      </c>
      <c r="V4271" t="s">
        <v>9000</v>
      </c>
      <c r="W4271" t="s">
        <v>5375</v>
      </c>
      <c r="X4271" t="s">
        <v>662</v>
      </c>
    </row>
    <row r="4272" spans="1:24" x14ac:dyDescent="0.3">
      <c r="A4272" t="s">
        <v>872</v>
      </c>
      <c r="B4272" s="1">
        <v>42320</v>
      </c>
      <c r="C4272" t="s">
        <v>1301</v>
      </c>
      <c r="D4272" t="s">
        <v>228</v>
      </c>
      <c r="E4272" t="s">
        <v>46</v>
      </c>
      <c r="F4272" t="s">
        <v>47</v>
      </c>
      <c r="G4272" t="s">
        <v>134</v>
      </c>
      <c r="H4272" t="s">
        <v>107</v>
      </c>
      <c r="I4272" t="s">
        <v>31</v>
      </c>
      <c r="J4272" t="s">
        <v>206</v>
      </c>
      <c r="K4272" t="s">
        <v>94</v>
      </c>
      <c r="L4272" t="s">
        <v>34</v>
      </c>
      <c r="M4272" t="s">
        <v>35</v>
      </c>
      <c r="N4272" s="1">
        <v>42322</v>
      </c>
      <c r="O4272" t="s">
        <v>207</v>
      </c>
      <c r="P4272" t="s">
        <v>208</v>
      </c>
      <c r="Q4272" t="s">
        <v>125</v>
      </c>
      <c r="R4272">
        <v>5</v>
      </c>
      <c r="S4272" t="s">
        <v>7131</v>
      </c>
      <c r="T4272" s="2">
        <v>0.03</v>
      </c>
      <c r="U4272" t="s">
        <v>5789</v>
      </c>
      <c r="V4272" t="s">
        <v>11901</v>
      </c>
      <c r="W4272" t="s">
        <v>212</v>
      </c>
      <c r="X4272" t="s">
        <v>11902</v>
      </c>
    </row>
    <row r="4273" spans="1:24" x14ac:dyDescent="0.3">
      <c r="A4273" t="s">
        <v>7293</v>
      </c>
      <c r="B4273" s="1">
        <v>42770</v>
      </c>
      <c r="C4273" t="s">
        <v>5456</v>
      </c>
      <c r="D4273" t="s">
        <v>288</v>
      </c>
      <c r="E4273" t="s">
        <v>27</v>
      </c>
      <c r="F4273" t="s">
        <v>28</v>
      </c>
      <c r="G4273" t="s">
        <v>77</v>
      </c>
      <c r="H4273" t="s">
        <v>289</v>
      </c>
      <c r="I4273" t="s">
        <v>92</v>
      </c>
      <c r="J4273" t="s">
        <v>135</v>
      </c>
      <c r="K4273" t="s">
        <v>94</v>
      </c>
      <c r="L4273" t="s">
        <v>109</v>
      </c>
      <c r="M4273" t="s">
        <v>35</v>
      </c>
      <c r="N4273" s="1">
        <v>42771</v>
      </c>
      <c r="O4273" t="s">
        <v>136</v>
      </c>
      <c r="P4273" t="s">
        <v>137</v>
      </c>
      <c r="Q4273" t="s">
        <v>52</v>
      </c>
      <c r="R4273">
        <v>13</v>
      </c>
      <c r="S4273" t="s">
        <v>7294</v>
      </c>
      <c r="T4273" s="2">
        <v>0.08</v>
      </c>
      <c r="U4273" t="s">
        <v>7295</v>
      </c>
      <c r="V4273" t="s">
        <v>7296</v>
      </c>
      <c r="W4273" t="s">
        <v>72</v>
      </c>
      <c r="X4273" t="s">
        <v>7297</v>
      </c>
    </row>
    <row r="4274" spans="1:24" x14ac:dyDescent="0.3">
      <c r="A4274" t="s">
        <v>7293</v>
      </c>
      <c r="B4274" s="1">
        <v>42633</v>
      </c>
      <c r="C4274" t="s">
        <v>1760</v>
      </c>
      <c r="D4274" t="s">
        <v>1232</v>
      </c>
      <c r="E4274" t="s">
        <v>27</v>
      </c>
      <c r="F4274" t="s">
        <v>28</v>
      </c>
      <c r="G4274" t="s">
        <v>29</v>
      </c>
      <c r="H4274" t="s">
        <v>281</v>
      </c>
      <c r="I4274" t="s">
        <v>31</v>
      </c>
      <c r="J4274" t="s">
        <v>1853</v>
      </c>
      <c r="K4274" t="s">
        <v>94</v>
      </c>
      <c r="L4274" t="s">
        <v>34</v>
      </c>
      <c r="M4274" t="s">
        <v>156</v>
      </c>
      <c r="N4274" s="1">
        <v>42390</v>
      </c>
      <c r="O4274" t="s">
        <v>2800</v>
      </c>
      <c r="P4274" t="s">
        <v>1855</v>
      </c>
      <c r="Q4274" t="s">
        <v>2801</v>
      </c>
      <c r="R4274">
        <v>7</v>
      </c>
      <c r="S4274" t="s">
        <v>2518</v>
      </c>
      <c r="T4274" s="2">
        <v>0.09</v>
      </c>
      <c r="U4274" t="s">
        <v>7571</v>
      </c>
      <c r="V4274" t="s">
        <v>7572</v>
      </c>
      <c r="W4274" t="s">
        <v>881</v>
      </c>
      <c r="X4274" t="s">
        <v>7573</v>
      </c>
    </row>
    <row r="4275" spans="1:24" x14ac:dyDescent="0.3">
      <c r="A4275" t="s">
        <v>7293</v>
      </c>
      <c r="B4275" s="1">
        <v>42767</v>
      </c>
      <c r="C4275" t="s">
        <v>918</v>
      </c>
      <c r="D4275" t="s">
        <v>745</v>
      </c>
      <c r="E4275" t="s">
        <v>27</v>
      </c>
      <c r="F4275" t="s">
        <v>28</v>
      </c>
      <c r="G4275" t="s">
        <v>134</v>
      </c>
      <c r="H4275" t="s">
        <v>217</v>
      </c>
      <c r="I4275" t="s">
        <v>121</v>
      </c>
      <c r="J4275" t="s">
        <v>411</v>
      </c>
      <c r="K4275" t="s">
        <v>94</v>
      </c>
      <c r="L4275" t="s">
        <v>34</v>
      </c>
      <c r="M4275" t="s">
        <v>35</v>
      </c>
      <c r="N4275" s="1">
        <v>42771</v>
      </c>
      <c r="O4275" t="s">
        <v>412</v>
      </c>
      <c r="P4275" t="s">
        <v>413</v>
      </c>
      <c r="Q4275" t="s">
        <v>414</v>
      </c>
      <c r="R4275">
        <v>24</v>
      </c>
      <c r="S4275" t="s">
        <v>10539</v>
      </c>
      <c r="T4275" s="2">
        <v>0.06</v>
      </c>
      <c r="U4275" t="s">
        <v>3278</v>
      </c>
      <c r="V4275" t="s">
        <v>1489</v>
      </c>
      <c r="W4275" t="s">
        <v>376</v>
      </c>
      <c r="X4275" t="s">
        <v>10540</v>
      </c>
    </row>
    <row r="4276" spans="1:24" x14ac:dyDescent="0.3">
      <c r="A4276" t="s">
        <v>1996</v>
      </c>
      <c r="B4276" s="1">
        <v>42568</v>
      </c>
      <c r="C4276" t="s">
        <v>1921</v>
      </c>
      <c r="D4276" t="s">
        <v>551</v>
      </c>
      <c r="E4276" t="s">
        <v>27</v>
      </c>
      <c r="F4276" t="s">
        <v>28</v>
      </c>
      <c r="G4276" t="s">
        <v>91</v>
      </c>
      <c r="H4276" t="s">
        <v>289</v>
      </c>
      <c r="I4276" t="s">
        <v>196</v>
      </c>
      <c r="J4276" t="s">
        <v>1474</v>
      </c>
      <c r="K4276" t="s">
        <v>94</v>
      </c>
      <c r="L4276" t="s">
        <v>34</v>
      </c>
      <c r="M4276" t="s">
        <v>35</v>
      </c>
      <c r="N4276" s="1">
        <v>42569</v>
      </c>
      <c r="O4276" t="s">
        <v>1369</v>
      </c>
      <c r="P4276" t="s">
        <v>96</v>
      </c>
      <c r="Q4276" t="s">
        <v>1475</v>
      </c>
      <c r="R4276">
        <v>10</v>
      </c>
      <c r="S4276" t="s">
        <v>1883</v>
      </c>
      <c r="T4276" s="2">
        <v>0.06</v>
      </c>
      <c r="U4276" t="s">
        <v>1997</v>
      </c>
      <c r="V4276" t="s">
        <v>612</v>
      </c>
      <c r="W4276" t="s">
        <v>1478</v>
      </c>
      <c r="X4276" t="s">
        <v>1998</v>
      </c>
    </row>
    <row r="4277" spans="1:24" x14ac:dyDescent="0.3">
      <c r="A4277" t="s">
        <v>1996</v>
      </c>
      <c r="B4277" s="1">
        <v>42558</v>
      </c>
      <c r="C4277" t="s">
        <v>2033</v>
      </c>
      <c r="D4277" t="s">
        <v>331</v>
      </c>
      <c r="E4277" t="s">
        <v>46</v>
      </c>
      <c r="F4277" t="s">
        <v>47</v>
      </c>
      <c r="G4277" t="s">
        <v>29</v>
      </c>
      <c r="H4277" t="s">
        <v>107</v>
      </c>
      <c r="I4277" t="s">
        <v>92</v>
      </c>
      <c r="J4277" t="s">
        <v>1474</v>
      </c>
      <c r="K4277" t="s">
        <v>33</v>
      </c>
      <c r="L4277" t="s">
        <v>34</v>
      </c>
      <c r="M4277" t="s">
        <v>35</v>
      </c>
      <c r="N4277" s="1">
        <v>42559</v>
      </c>
      <c r="O4277" t="s">
        <v>1369</v>
      </c>
      <c r="P4277" t="s">
        <v>96</v>
      </c>
      <c r="Q4277" t="s">
        <v>1475</v>
      </c>
      <c r="R4277">
        <v>2</v>
      </c>
      <c r="S4277" t="s">
        <v>1883</v>
      </c>
      <c r="T4277" s="2">
        <v>0.02</v>
      </c>
      <c r="U4277" t="s">
        <v>1997</v>
      </c>
      <c r="V4277" t="s">
        <v>612</v>
      </c>
      <c r="W4277" t="s">
        <v>1478</v>
      </c>
      <c r="X4277" t="s">
        <v>1998</v>
      </c>
    </row>
    <row r="4278" spans="1:24" x14ac:dyDescent="0.3">
      <c r="A4278" t="s">
        <v>1996</v>
      </c>
      <c r="B4278" s="1">
        <v>42042</v>
      </c>
      <c r="C4278" t="s">
        <v>498</v>
      </c>
      <c r="D4278" t="s">
        <v>499</v>
      </c>
      <c r="E4278" t="s">
        <v>27</v>
      </c>
      <c r="F4278" t="s">
        <v>28</v>
      </c>
      <c r="G4278" t="s">
        <v>91</v>
      </c>
      <c r="H4278" t="s">
        <v>30</v>
      </c>
      <c r="I4278" t="s">
        <v>121</v>
      </c>
      <c r="J4278" t="s">
        <v>93</v>
      </c>
      <c r="K4278" t="s">
        <v>94</v>
      </c>
      <c r="L4278" t="s">
        <v>109</v>
      </c>
      <c r="M4278" t="s">
        <v>35</v>
      </c>
      <c r="N4278" s="1">
        <v>42053</v>
      </c>
      <c r="O4278" t="s">
        <v>96</v>
      </c>
      <c r="P4278" t="s">
        <v>97</v>
      </c>
      <c r="Q4278" t="s">
        <v>98</v>
      </c>
      <c r="R4278">
        <v>22</v>
      </c>
      <c r="S4278" t="s">
        <v>2456</v>
      </c>
      <c r="T4278" s="2">
        <v>7.0000000000000007E-2</v>
      </c>
      <c r="U4278" t="s">
        <v>2457</v>
      </c>
      <c r="V4278" t="s">
        <v>2458</v>
      </c>
      <c r="W4278" t="s">
        <v>102</v>
      </c>
      <c r="X4278" t="s">
        <v>2459</v>
      </c>
    </row>
    <row r="4279" spans="1:24" x14ac:dyDescent="0.3">
      <c r="A4279" t="s">
        <v>1996</v>
      </c>
      <c r="B4279" s="1">
        <v>42568</v>
      </c>
      <c r="C4279" t="s">
        <v>1921</v>
      </c>
      <c r="D4279" t="s">
        <v>551</v>
      </c>
      <c r="E4279" t="s">
        <v>27</v>
      </c>
      <c r="F4279" t="s">
        <v>28</v>
      </c>
      <c r="G4279" t="s">
        <v>29</v>
      </c>
      <c r="H4279" t="s">
        <v>289</v>
      </c>
      <c r="I4279" t="s">
        <v>196</v>
      </c>
      <c r="J4279" t="s">
        <v>1474</v>
      </c>
      <c r="K4279" t="s">
        <v>33</v>
      </c>
      <c r="L4279" t="s">
        <v>109</v>
      </c>
      <c r="M4279" t="s">
        <v>35</v>
      </c>
      <c r="N4279" s="1">
        <v>42569</v>
      </c>
      <c r="O4279" t="s">
        <v>1369</v>
      </c>
      <c r="P4279" t="s">
        <v>96</v>
      </c>
      <c r="Q4279" t="s">
        <v>1475</v>
      </c>
      <c r="R4279">
        <v>21</v>
      </c>
      <c r="S4279" t="s">
        <v>1883</v>
      </c>
      <c r="T4279" s="2">
        <v>0.09</v>
      </c>
      <c r="U4279" t="s">
        <v>1997</v>
      </c>
      <c r="V4279" t="s">
        <v>612</v>
      </c>
      <c r="W4279" t="s">
        <v>1478</v>
      </c>
      <c r="X4279" t="s">
        <v>1998</v>
      </c>
    </row>
    <row r="4280" spans="1:24" x14ac:dyDescent="0.3">
      <c r="A4280" t="s">
        <v>1996</v>
      </c>
      <c r="B4280" s="1">
        <v>42187</v>
      </c>
      <c r="C4280" t="s">
        <v>2884</v>
      </c>
      <c r="D4280" t="s">
        <v>76</v>
      </c>
      <c r="E4280" t="s">
        <v>27</v>
      </c>
      <c r="F4280" t="s">
        <v>28</v>
      </c>
      <c r="G4280" t="s">
        <v>29</v>
      </c>
      <c r="H4280" t="s">
        <v>78</v>
      </c>
      <c r="I4280" t="s">
        <v>31</v>
      </c>
      <c r="J4280" t="s">
        <v>49</v>
      </c>
      <c r="K4280" t="s">
        <v>94</v>
      </c>
      <c r="L4280" t="s">
        <v>34</v>
      </c>
      <c r="M4280" t="s">
        <v>35</v>
      </c>
      <c r="N4280" s="1">
        <v>42189</v>
      </c>
      <c r="O4280" t="s">
        <v>51</v>
      </c>
      <c r="P4280" t="s">
        <v>52</v>
      </c>
      <c r="Q4280" t="s">
        <v>53</v>
      </c>
      <c r="R4280">
        <v>7</v>
      </c>
      <c r="S4280" t="s">
        <v>2835</v>
      </c>
      <c r="T4280" s="2">
        <v>0.09</v>
      </c>
      <c r="U4280" t="s">
        <v>730</v>
      </c>
      <c r="V4280" t="s">
        <v>2885</v>
      </c>
      <c r="W4280" t="s">
        <v>57</v>
      </c>
      <c r="X4280" t="s">
        <v>2886</v>
      </c>
    </row>
    <row r="4281" spans="1:24" x14ac:dyDescent="0.3">
      <c r="A4281" t="s">
        <v>1996</v>
      </c>
      <c r="B4281" s="1">
        <v>42568</v>
      </c>
      <c r="C4281" t="s">
        <v>1921</v>
      </c>
      <c r="D4281" t="s">
        <v>551</v>
      </c>
      <c r="E4281" t="s">
        <v>27</v>
      </c>
      <c r="F4281" t="s">
        <v>28</v>
      </c>
      <c r="G4281" t="s">
        <v>29</v>
      </c>
      <c r="H4281" t="s">
        <v>289</v>
      </c>
      <c r="I4281" t="s">
        <v>63</v>
      </c>
      <c r="J4281" t="s">
        <v>1474</v>
      </c>
      <c r="K4281" t="s">
        <v>94</v>
      </c>
      <c r="L4281" t="s">
        <v>34</v>
      </c>
      <c r="M4281" t="s">
        <v>35</v>
      </c>
      <c r="N4281" s="1">
        <v>42569</v>
      </c>
      <c r="O4281" t="s">
        <v>1369</v>
      </c>
      <c r="P4281" t="s">
        <v>96</v>
      </c>
      <c r="Q4281" t="s">
        <v>1475</v>
      </c>
      <c r="R4281">
        <v>20</v>
      </c>
      <c r="S4281" t="s">
        <v>1883</v>
      </c>
      <c r="T4281" s="2">
        <v>0.04</v>
      </c>
      <c r="U4281" t="s">
        <v>1997</v>
      </c>
      <c r="V4281" t="s">
        <v>612</v>
      </c>
      <c r="W4281" t="s">
        <v>1478</v>
      </c>
      <c r="X4281" t="s">
        <v>1998</v>
      </c>
    </row>
    <row r="4282" spans="1:24" x14ac:dyDescent="0.3">
      <c r="A4282" t="s">
        <v>1996</v>
      </c>
      <c r="B4282" s="1">
        <v>42700</v>
      </c>
      <c r="C4282" t="s">
        <v>2847</v>
      </c>
      <c r="D4282" t="s">
        <v>1213</v>
      </c>
      <c r="E4282" t="s">
        <v>27</v>
      </c>
      <c r="F4282" t="s">
        <v>28</v>
      </c>
      <c r="G4282" t="s">
        <v>77</v>
      </c>
      <c r="H4282" t="s">
        <v>62</v>
      </c>
      <c r="I4282" t="s">
        <v>63</v>
      </c>
      <c r="J4282" t="s">
        <v>1906</v>
      </c>
      <c r="K4282" t="s">
        <v>94</v>
      </c>
      <c r="L4282" t="s">
        <v>95</v>
      </c>
      <c r="M4282" t="s">
        <v>35</v>
      </c>
      <c r="N4282" s="1">
        <v>42704</v>
      </c>
      <c r="O4282" t="s">
        <v>275</v>
      </c>
      <c r="P4282" t="s">
        <v>696</v>
      </c>
      <c r="Q4282" t="s">
        <v>697</v>
      </c>
      <c r="R4282">
        <v>11</v>
      </c>
      <c r="S4282" t="s">
        <v>4444</v>
      </c>
      <c r="T4282" s="2">
        <v>0.01</v>
      </c>
      <c r="U4282" t="s">
        <v>3034</v>
      </c>
      <c r="V4282" t="s">
        <v>4445</v>
      </c>
      <c r="W4282" t="s">
        <v>701</v>
      </c>
      <c r="X4282" t="s">
        <v>4446</v>
      </c>
    </row>
    <row r="4283" spans="1:24" x14ac:dyDescent="0.3">
      <c r="A4283" t="s">
        <v>1996</v>
      </c>
      <c r="B4283" s="1">
        <v>42006</v>
      </c>
      <c r="C4283" t="s">
        <v>530</v>
      </c>
      <c r="D4283" t="s">
        <v>531</v>
      </c>
      <c r="E4283" t="s">
        <v>27</v>
      </c>
      <c r="F4283" t="s">
        <v>28</v>
      </c>
      <c r="G4283" t="s">
        <v>91</v>
      </c>
      <c r="H4283" t="s">
        <v>30</v>
      </c>
      <c r="I4283" t="s">
        <v>31</v>
      </c>
      <c r="J4283" t="s">
        <v>1474</v>
      </c>
      <c r="K4283" t="s">
        <v>94</v>
      </c>
      <c r="L4283" t="s">
        <v>34</v>
      </c>
      <c r="M4283" t="s">
        <v>35</v>
      </c>
      <c r="N4283" s="1">
        <v>42008</v>
      </c>
      <c r="O4283" t="s">
        <v>1369</v>
      </c>
      <c r="P4283" t="s">
        <v>96</v>
      </c>
      <c r="Q4283" t="s">
        <v>1475</v>
      </c>
      <c r="R4283">
        <v>40</v>
      </c>
      <c r="S4283" t="s">
        <v>2136</v>
      </c>
      <c r="T4283" s="2">
        <v>0.04</v>
      </c>
      <c r="U4283" t="s">
        <v>5370</v>
      </c>
      <c r="V4283" t="s">
        <v>4873</v>
      </c>
      <c r="W4283" t="s">
        <v>1478</v>
      </c>
      <c r="X4283" t="s">
        <v>5371</v>
      </c>
    </row>
    <row r="4284" spans="1:24" x14ac:dyDescent="0.3">
      <c r="A4284" t="s">
        <v>1996</v>
      </c>
      <c r="B4284" s="1">
        <v>42568</v>
      </c>
      <c r="C4284" t="s">
        <v>1921</v>
      </c>
      <c r="D4284" t="s">
        <v>551</v>
      </c>
      <c r="E4284" t="s">
        <v>27</v>
      </c>
      <c r="F4284" t="s">
        <v>28</v>
      </c>
      <c r="G4284" t="s">
        <v>29</v>
      </c>
      <c r="H4284" t="s">
        <v>289</v>
      </c>
      <c r="I4284" t="s">
        <v>121</v>
      </c>
      <c r="J4284" t="s">
        <v>1474</v>
      </c>
      <c r="K4284" t="s">
        <v>94</v>
      </c>
      <c r="L4284" t="s">
        <v>95</v>
      </c>
      <c r="M4284" t="s">
        <v>35</v>
      </c>
      <c r="N4284" s="1">
        <v>42569</v>
      </c>
      <c r="O4284" t="s">
        <v>1369</v>
      </c>
      <c r="P4284" t="s">
        <v>96</v>
      </c>
      <c r="Q4284" t="s">
        <v>1475</v>
      </c>
      <c r="R4284">
        <v>47</v>
      </c>
      <c r="S4284" t="s">
        <v>1883</v>
      </c>
      <c r="T4284" s="2">
        <v>0.1</v>
      </c>
      <c r="U4284" t="s">
        <v>1997</v>
      </c>
      <c r="V4284" t="s">
        <v>612</v>
      </c>
      <c r="W4284" t="s">
        <v>1478</v>
      </c>
      <c r="X4284" t="s">
        <v>1998</v>
      </c>
    </row>
    <row r="4285" spans="1:24" x14ac:dyDescent="0.3">
      <c r="A4285" t="s">
        <v>1996</v>
      </c>
      <c r="B4285" s="1">
        <v>42223</v>
      </c>
      <c r="C4285" t="s">
        <v>3025</v>
      </c>
      <c r="D4285" t="s">
        <v>945</v>
      </c>
      <c r="E4285" t="s">
        <v>27</v>
      </c>
      <c r="F4285" t="s">
        <v>28</v>
      </c>
      <c r="G4285" t="s">
        <v>134</v>
      </c>
      <c r="H4285" t="s">
        <v>241</v>
      </c>
      <c r="I4285" t="s">
        <v>121</v>
      </c>
      <c r="J4285" t="s">
        <v>1474</v>
      </c>
      <c r="K4285" t="s">
        <v>94</v>
      </c>
      <c r="L4285" t="s">
        <v>34</v>
      </c>
      <c r="M4285" t="s">
        <v>35</v>
      </c>
      <c r="N4285" s="1">
        <v>42224</v>
      </c>
      <c r="O4285" t="s">
        <v>1369</v>
      </c>
      <c r="P4285" t="s">
        <v>96</v>
      </c>
      <c r="Q4285" t="s">
        <v>1475</v>
      </c>
      <c r="R4285">
        <v>13</v>
      </c>
      <c r="S4285" t="s">
        <v>6481</v>
      </c>
      <c r="T4285" s="2">
        <v>0.04</v>
      </c>
      <c r="U4285" t="s">
        <v>1815</v>
      </c>
      <c r="V4285" t="s">
        <v>6482</v>
      </c>
      <c r="W4285" t="s">
        <v>1478</v>
      </c>
      <c r="X4285" t="s">
        <v>1998</v>
      </c>
    </row>
    <row r="4286" spans="1:24" x14ac:dyDescent="0.3">
      <c r="A4286" t="s">
        <v>1996</v>
      </c>
      <c r="B4286" s="1">
        <v>42722</v>
      </c>
      <c r="C4286" t="s">
        <v>6556</v>
      </c>
      <c r="D4286" t="s">
        <v>306</v>
      </c>
      <c r="E4286" t="s">
        <v>46</v>
      </c>
      <c r="F4286" t="s">
        <v>47</v>
      </c>
      <c r="G4286" t="s">
        <v>77</v>
      </c>
      <c r="H4286" t="s">
        <v>107</v>
      </c>
      <c r="I4286" t="s">
        <v>121</v>
      </c>
      <c r="J4286" t="s">
        <v>1278</v>
      </c>
      <c r="K4286" t="s">
        <v>94</v>
      </c>
      <c r="L4286" t="s">
        <v>95</v>
      </c>
      <c r="M4286" t="s">
        <v>35</v>
      </c>
      <c r="N4286" s="1">
        <v>42724</v>
      </c>
      <c r="O4286" t="s">
        <v>36</v>
      </c>
      <c r="P4286" t="s">
        <v>111</v>
      </c>
      <c r="Q4286" t="s">
        <v>52</v>
      </c>
      <c r="R4286">
        <v>41</v>
      </c>
      <c r="S4286" t="s">
        <v>640</v>
      </c>
      <c r="T4286" s="2">
        <v>0.03</v>
      </c>
      <c r="U4286" t="s">
        <v>114</v>
      </c>
      <c r="V4286" t="s">
        <v>2476</v>
      </c>
      <c r="W4286" t="s">
        <v>1282</v>
      </c>
      <c r="X4286" t="s">
        <v>3775</v>
      </c>
    </row>
    <row r="4287" spans="1:24" x14ac:dyDescent="0.3">
      <c r="A4287" t="s">
        <v>1996</v>
      </c>
      <c r="B4287" s="1">
        <v>42568</v>
      </c>
      <c r="C4287" t="s">
        <v>1921</v>
      </c>
      <c r="D4287" t="s">
        <v>551</v>
      </c>
      <c r="E4287" t="s">
        <v>27</v>
      </c>
      <c r="F4287" t="s">
        <v>28</v>
      </c>
      <c r="G4287" t="s">
        <v>134</v>
      </c>
      <c r="H4287" t="s">
        <v>289</v>
      </c>
      <c r="I4287" t="s">
        <v>31</v>
      </c>
      <c r="J4287" t="s">
        <v>2107</v>
      </c>
      <c r="K4287" t="s">
        <v>94</v>
      </c>
      <c r="L4287" t="s">
        <v>34</v>
      </c>
      <c r="M4287" t="s">
        <v>35</v>
      </c>
      <c r="N4287" s="1">
        <v>42569</v>
      </c>
      <c r="O4287" t="s">
        <v>1380</v>
      </c>
      <c r="P4287" t="s">
        <v>2108</v>
      </c>
      <c r="Q4287" t="s">
        <v>990</v>
      </c>
      <c r="R4287">
        <v>31</v>
      </c>
      <c r="S4287" t="s">
        <v>1883</v>
      </c>
      <c r="T4287" s="2">
        <v>0.03</v>
      </c>
      <c r="U4287" t="s">
        <v>1997</v>
      </c>
      <c r="V4287" t="s">
        <v>612</v>
      </c>
      <c r="W4287" t="s">
        <v>57</v>
      </c>
      <c r="X4287" t="s">
        <v>1998</v>
      </c>
    </row>
    <row r="4288" spans="1:24" x14ac:dyDescent="0.3">
      <c r="A4288" t="s">
        <v>1996</v>
      </c>
      <c r="B4288" s="1">
        <v>42413</v>
      </c>
      <c r="C4288" t="s">
        <v>1074</v>
      </c>
      <c r="D4288" t="s">
        <v>106</v>
      </c>
      <c r="E4288" t="s">
        <v>46</v>
      </c>
      <c r="F4288" t="s">
        <v>47</v>
      </c>
      <c r="G4288" t="s">
        <v>91</v>
      </c>
      <c r="H4288" t="s">
        <v>107</v>
      </c>
      <c r="I4288" t="s">
        <v>92</v>
      </c>
      <c r="J4288" t="s">
        <v>1474</v>
      </c>
      <c r="K4288" t="s">
        <v>94</v>
      </c>
      <c r="L4288" t="s">
        <v>95</v>
      </c>
      <c r="M4288" t="s">
        <v>35</v>
      </c>
      <c r="N4288" s="1">
        <v>42416</v>
      </c>
      <c r="O4288" t="s">
        <v>1369</v>
      </c>
      <c r="P4288" t="s">
        <v>96</v>
      </c>
      <c r="Q4288" t="s">
        <v>1475</v>
      </c>
      <c r="R4288">
        <v>10</v>
      </c>
      <c r="S4288" t="s">
        <v>817</v>
      </c>
      <c r="T4288" s="2">
        <v>0.1</v>
      </c>
      <c r="U4288" t="s">
        <v>2457</v>
      </c>
      <c r="V4288" t="s">
        <v>932</v>
      </c>
      <c r="W4288" t="s">
        <v>1478</v>
      </c>
      <c r="X4288" t="s">
        <v>7078</v>
      </c>
    </row>
    <row r="4289" spans="1:24" x14ac:dyDescent="0.3">
      <c r="A4289" t="s">
        <v>1996</v>
      </c>
      <c r="B4289" s="1">
        <v>42568</v>
      </c>
      <c r="C4289" t="s">
        <v>1921</v>
      </c>
      <c r="D4289" t="s">
        <v>551</v>
      </c>
      <c r="E4289" t="s">
        <v>27</v>
      </c>
      <c r="F4289" t="s">
        <v>28</v>
      </c>
      <c r="G4289" t="s">
        <v>77</v>
      </c>
      <c r="H4289" t="s">
        <v>289</v>
      </c>
      <c r="I4289" t="s">
        <v>92</v>
      </c>
      <c r="J4289" t="s">
        <v>1474</v>
      </c>
      <c r="K4289" t="s">
        <v>94</v>
      </c>
      <c r="L4289" t="s">
        <v>34</v>
      </c>
      <c r="M4289" t="s">
        <v>35</v>
      </c>
      <c r="N4289" s="1">
        <v>42569</v>
      </c>
      <c r="O4289" t="s">
        <v>1369</v>
      </c>
      <c r="P4289" t="s">
        <v>96</v>
      </c>
      <c r="Q4289" t="s">
        <v>1475</v>
      </c>
      <c r="R4289">
        <v>1</v>
      </c>
      <c r="S4289" t="s">
        <v>1883</v>
      </c>
      <c r="T4289" s="2">
        <v>0.05</v>
      </c>
      <c r="U4289" t="s">
        <v>1997</v>
      </c>
      <c r="V4289" t="s">
        <v>612</v>
      </c>
      <c r="W4289" t="s">
        <v>1478</v>
      </c>
      <c r="X4289" t="s">
        <v>1998</v>
      </c>
    </row>
    <row r="4290" spans="1:24" x14ac:dyDescent="0.3">
      <c r="A4290" t="s">
        <v>1996</v>
      </c>
      <c r="B4290" s="1">
        <v>42498</v>
      </c>
      <c r="C4290" t="s">
        <v>1616</v>
      </c>
      <c r="D4290" t="s">
        <v>1617</v>
      </c>
      <c r="E4290" t="s">
        <v>27</v>
      </c>
      <c r="F4290" t="s">
        <v>28</v>
      </c>
      <c r="G4290" t="s">
        <v>77</v>
      </c>
      <c r="H4290" t="s">
        <v>78</v>
      </c>
      <c r="I4290" t="s">
        <v>196</v>
      </c>
      <c r="J4290" t="s">
        <v>64</v>
      </c>
      <c r="K4290" t="s">
        <v>723</v>
      </c>
      <c r="L4290" t="s">
        <v>109</v>
      </c>
      <c r="M4290" t="s">
        <v>35</v>
      </c>
      <c r="N4290" s="1">
        <v>42502</v>
      </c>
      <c r="O4290" t="s">
        <v>66</v>
      </c>
      <c r="P4290" t="s">
        <v>67</v>
      </c>
      <c r="Q4290" t="s">
        <v>68</v>
      </c>
      <c r="R4290">
        <v>8</v>
      </c>
      <c r="S4290" t="s">
        <v>10414</v>
      </c>
      <c r="T4290" s="2">
        <v>0.1</v>
      </c>
      <c r="U4290" t="s">
        <v>1100</v>
      </c>
      <c r="V4290" t="s">
        <v>10415</v>
      </c>
      <c r="W4290" t="s">
        <v>72</v>
      </c>
      <c r="X4290" t="s">
        <v>10416</v>
      </c>
    </row>
    <row r="4291" spans="1:24" x14ac:dyDescent="0.3">
      <c r="A4291" t="s">
        <v>1996</v>
      </c>
      <c r="B4291" s="1">
        <v>42759</v>
      </c>
      <c r="C4291" t="s">
        <v>1231</v>
      </c>
      <c r="D4291" t="s">
        <v>1232</v>
      </c>
      <c r="E4291" t="s">
        <v>27</v>
      </c>
      <c r="F4291" t="s">
        <v>28</v>
      </c>
      <c r="G4291" t="s">
        <v>91</v>
      </c>
      <c r="H4291" t="s">
        <v>281</v>
      </c>
      <c r="I4291" t="s">
        <v>31</v>
      </c>
      <c r="J4291" t="s">
        <v>1365</v>
      </c>
      <c r="K4291" t="s">
        <v>94</v>
      </c>
      <c r="L4291" t="s">
        <v>95</v>
      </c>
      <c r="M4291" t="s">
        <v>35</v>
      </c>
      <c r="N4291" s="1">
        <v>42760</v>
      </c>
      <c r="O4291" t="s">
        <v>925</v>
      </c>
      <c r="P4291" t="s">
        <v>758</v>
      </c>
      <c r="Q4291" t="s">
        <v>254</v>
      </c>
      <c r="R4291">
        <v>23</v>
      </c>
      <c r="S4291" t="s">
        <v>10965</v>
      </c>
      <c r="T4291" s="2">
        <v>0.06</v>
      </c>
      <c r="U4291" t="s">
        <v>1922</v>
      </c>
      <c r="V4291" t="s">
        <v>3474</v>
      </c>
      <c r="W4291" t="s">
        <v>1369</v>
      </c>
      <c r="X4291" t="s">
        <v>10966</v>
      </c>
    </row>
    <row r="4292" spans="1:24" x14ac:dyDescent="0.3">
      <c r="A4292" t="s">
        <v>1996</v>
      </c>
      <c r="B4292" s="1">
        <v>42463</v>
      </c>
      <c r="C4292" t="s">
        <v>3431</v>
      </c>
      <c r="D4292" t="s">
        <v>240</v>
      </c>
      <c r="E4292" t="s">
        <v>27</v>
      </c>
      <c r="F4292" t="s">
        <v>28</v>
      </c>
      <c r="G4292" t="s">
        <v>91</v>
      </c>
      <c r="H4292" t="s">
        <v>241</v>
      </c>
      <c r="I4292" t="s">
        <v>196</v>
      </c>
      <c r="J4292" t="s">
        <v>197</v>
      </c>
      <c r="K4292" t="s">
        <v>94</v>
      </c>
      <c r="L4292" t="s">
        <v>34</v>
      </c>
      <c r="M4292" t="s">
        <v>35</v>
      </c>
      <c r="N4292" s="1">
        <v>42465</v>
      </c>
      <c r="O4292" t="s">
        <v>198</v>
      </c>
      <c r="P4292" t="s">
        <v>37</v>
      </c>
      <c r="Q4292" t="s">
        <v>57</v>
      </c>
      <c r="R4292">
        <v>48</v>
      </c>
      <c r="S4292" t="s">
        <v>3057</v>
      </c>
      <c r="T4292" s="2">
        <v>0.05</v>
      </c>
      <c r="U4292" t="s">
        <v>127</v>
      </c>
      <c r="V4292" t="s">
        <v>5563</v>
      </c>
      <c r="W4292" t="s">
        <v>116</v>
      </c>
      <c r="X4292" t="s">
        <v>4496</v>
      </c>
    </row>
    <row r="4293" spans="1:24" x14ac:dyDescent="0.3">
      <c r="A4293" t="s">
        <v>1996</v>
      </c>
      <c r="B4293" s="1">
        <v>42568</v>
      </c>
      <c r="C4293" t="s">
        <v>1921</v>
      </c>
      <c r="D4293" t="s">
        <v>551</v>
      </c>
      <c r="E4293" t="s">
        <v>27</v>
      </c>
      <c r="F4293" t="s">
        <v>28</v>
      </c>
      <c r="G4293" t="s">
        <v>77</v>
      </c>
      <c r="H4293" t="s">
        <v>289</v>
      </c>
      <c r="I4293" t="s">
        <v>63</v>
      </c>
      <c r="J4293" t="s">
        <v>1474</v>
      </c>
      <c r="K4293" t="s">
        <v>723</v>
      </c>
      <c r="L4293" t="s">
        <v>50</v>
      </c>
      <c r="M4293" t="s">
        <v>35</v>
      </c>
      <c r="N4293" s="1">
        <v>42569</v>
      </c>
      <c r="O4293" t="s">
        <v>1369</v>
      </c>
      <c r="P4293" t="s">
        <v>96</v>
      </c>
      <c r="Q4293" t="s">
        <v>1475</v>
      </c>
      <c r="R4293">
        <v>3</v>
      </c>
      <c r="S4293" t="s">
        <v>1883</v>
      </c>
      <c r="T4293" s="2">
        <v>0.1</v>
      </c>
      <c r="U4293" t="s">
        <v>1997</v>
      </c>
      <c r="V4293" t="s">
        <v>612</v>
      </c>
      <c r="W4293" t="s">
        <v>1478</v>
      </c>
      <c r="X4293" t="s">
        <v>1998</v>
      </c>
    </row>
    <row r="4294" spans="1:24" x14ac:dyDescent="0.3">
      <c r="A4294" t="s">
        <v>1996</v>
      </c>
      <c r="B4294" s="1">
        <v>42568</v>
      </c>
      <c r="C4294" t="s">
        <v>1921</v>
      </c>
      <c r="D4294" t="s">
        <v>551</v>
      </c>
      <c r="E4294" t="s">
        <v>27</v>
      </c>
      <c r="F4294" t="s">
        <v>28</v>
      </c>
      <c r="G4294" t="s">
        <v>77</v>
      </c>
      <c r="H4294" t="s">
        <v>289</v>
      </c>
      <c r="I4294" t="s">
        <v>196</v>
      </c>
      <c r="J4294" t="s">
        <v>1474</v>
      </c>
      <c r="K4294" t="s">
        <v>723</v>
      </c>
      <c r="L4294" t="s">
        <v>50</v>
      </c>
      <c r="M4294" t="s">
        <v>156</v>
      </c>
      <c r="N4294" s="1">
        <v>42569</v>
      </c>
      <c r="O4294" t="s">
        <v>1369</v>
      </c>
      <c r="P4294" t="s">
        <v>96</v>
      </c>
      <c r="Q4294" t="s">
        <v>1475</v>
      </c>
      <c r="R4294">
        <v>17</v>
      </c>
      <c r="S4294" t="s">
        <v>1883</v>
      </c>
      <c r="T4294" s="2">
        <v>0</v>
      </c>
      <c r="U4294" t="s">
        <v>1997</v>
      </c>
      <c r="V4294" t="s">
        <v>612</v>
      </c>
      <c r="W4294" t="s">
        <v>1478</v>
      </c>
      <c r="X4294" t="s">
        <v>1998</v>
      </c>
    </row>
    <row r="4295" spans="1:24" x14ac:dyDescent="0.3">
      <c r="A4295" t="s">
        <v>1996</v>
      </c>
      <c r="B4295" s="1">
        <v>42636</v>
      </c>
      <c r="C4295" t="s">
        <v>1197</v>
      </c>
      <c r="D4295" t="s">
        <v>1198</v>
      </c>
      <c r="E4295" t="s">
        <v>46</v>
      </c>
      <c r="F4295" t="s">
        <v>47</v>
      </c>
      <c r="G4295" t="s">
        <v>134</v>
      </c>
      <c r="H4295" t="s">
        <v>48</v>
      </c>
      <c r="I4295" t="s">
        <v>196</v>
      </c>
      <c r="J4295" t="s">
        <v>478</v>
      </c>
      <c r="K4295" t="s">
        <v>94</v>
      </c>
      <c r="L4295" t="s">
        <v>34</v>
      </c>
      <c r="M4295" t="s">
        <v>35</v>
      </c>
      <c r="N4295" s="1">
        <v>42668</v>
      </c>
      <c r="O4295" t="s">
        <v>479</v>
      </c>
      <c r="P4295" t="s">
        <v>480</v>
      </c>
      <c r="Q4295" t="s">
        <v>98</v>
      </c>
      <c r="R4295">
        <v>1</v>
      </c>
      <c r="S4295" t="s">
        <v>7026</v>
      </c>
      <c r="T4295" s="2">
        <v>0.1</v>
      </c>
      <c r="U4295" t="s">
        <v>1169</v>
      </c>
      <c r="V4295" t="s">
        <v>1778</v>
      </c>
      <c r="W4295" t="s">
        <v>224</v>
      </c>
      <c r="X4295" t="s">
        <v>11638</v>
      </c>
    </row>
    <row r="4296" spans="1:24" x14ac:dyDescent="0.3">
      <c r="A4296" t="s">
        <v>1996</v>
      </c>
      <c r="B4296" s="1">
        <v>42223</v>
      </c>
      <c r="C4296" t="s">
        <v>3025</v>
      </c>
      <c r="D4296" t="s">
        <v>945</v>
      </c>
      <c r="E4296" t="s">
        <v>27</v>
      </c>
      <c r="F4296" t="s">
        <v>28</v>
      </c>
      <c r="G4296" t="s">
        <v>91</v>
      </c>
      <c r="H4296" t="s">
        <v>241</v>
      </c>
      <c r="I4296" t="s">
        <v>31</v>
      </c>
      <c r="J4296" t="s">
        <v>1474</v>
      </c>
      <c r="K4296" t="s">
        <v>94</v>
      </c>
      <c r="L4296" t="s">
        <v>95</v>
      </c>
      <c r="M4296" t="s">
        <v>35</v>
      </c>
      <c r="N4296" s="1">
        <v>42224</v>
      </c>
      <c r="O4296" t="s">
        <v>1369</v>
      </c>
      <c r="P4296" t="s">
        <v>96</v>
      </c>
      <c r="Q4296" t="s">
        <v>1475</v>
      </c>
      <c r="R4296">
        <v>41</v>
      </c>
      <c r="S4296" t="s">
        <v>6481</v>
      </c>
      <c r="T4296" s="2">
        <v>0.05</v>
      </c>
      <c r="U4296" t="s">
        <v>1815</v>
      </c>
      <c r="V4296" t="s">
        <v>6482</v>
      </c>
      <c r="W4296" t="s">
        <v>1478</v>
      </c>
      <c r="X4296" t="s">
        <v>1998</v>
      </c>
    </row>
    <row r="4297" spans="1:24" x14ac:dyDescent="0.3">
      <c r="A4297" t="s">
        <v>1996</v>
      </c>
      <c r="B4297" s="1">
        <v>42568</v>
      </c>
      <c r="C4297" t="s">
        <v>1921</v>
      </c>
      <c r="D4297" t="s">
        <v>551</v>
      </c>
      <c r="E4297" t="s">
        <v>27</v>
      </c>
      <c r="F4297" t="s">
        <v>28</v>
      </c>
      <c r="G4297" t="s">
        <v>134</v>
      </c>
      <c r="H4297" t="s">
        <v>289</v>
      </c>
      <c r="I4297" t="s">
        <v>196</v>
      </c>
      <c r="J4297" t="s">
        <v>1474</v>
      </c>
      <c r="K4297" t="s">
        <v>94</v>
      </c>
      <c r="L4297" t="s">
        <v>34</v>
      </c>
      <c r="M4297" t="s">
        <v>35</v>
      </c>
      <c r="N4297" s="1">
        <v>42569</v>
      </c>
      <c r="O4297" t="s">
        <v>1369</v>
      </c>
      <c r="P4297" t="s">
        <v>96</v>
      </c>
      <c r="Q4297" t="s">
        <v>1475</v>
      </c>
      <c r="R4297">
        <v>18</v>
      </c>
      <c r="S4297" t="s">
        <v>1883</v>
      </c>
      <c r="T4297" s="2">
        <v>0.02</v>
      </c>
      <c r="U4297" t="s">
        <v>1997</v>
      </c>
      <c r="V4297" t="s">
        <v>612</v>
      </c>
      <c r="W4297" t="s">
        <v>1478</v>
      </c>
      <c r="X4297" t="s">
        <v>1998</v>
      </c>
    </row>
    <row r="4298" spans="1:24" x14ac:dyDescent="0.3">
      <c r="A4298" t="s">
        <v>1422</v>
      </c>
      <c r="B4298" s="1">
        <v>42320</v>
      </c>
      <c r="C4298" t="s">
        <v>1301</v>
      </c>
      <c r="D4298" t="s">
        <v>228</v>
      </c>
      <c r="E4298" t="s">
        <v>46</v>
      </c>
      <c r="F4298" t="s">
        <v>47</v>
      </c>
      <c r="G4298" t="s">
        <v>134</v>
      </c>
      <c r="H4298" t="s">
        <v>107</v>
      </c>
      <c r="I4298" t="s">
        <v>63</v>
      </c>
      <c r="J4298" t="s">
        <v>366</v>
      </c>
      <c r="K4298" t="s">
        <v>94</v>
      </c>
      <c r="L4298" t="s">
        <v>95</v>
      </c>
      <c r="M4298" t="s">
        <v>35</v>
      </c>
      <c r="N4298" s="1">
        <v>42322</v>
      </c>
      <c r="O4298" t="s">
        <v>367</v>
      </c>
      <c r="P4298" t="s">
        <v>368</v>
      </c>
      <c r="Q4298" t="s">
        <v>301</v>
      </c>
      <c r="R4298">
        <v>42</v>
      </c>
      <c r="S4298" t="s">
        <v>1423</v>
      </c>
      <c r="T4298" s="2">
        <v>0.09</v>
      </c>
      <c r="U4298" t="s">
        <v>1424</v>
      </c>
      <c r="V4298" t="s">
        <v>1425</v>
      </c>
      <c r="W4298" t="s">
        <v>116</v>
      </c>
      <c r="X4298" t="s">
        <v>1426</v>
      </c>
    </row>
    <row r="4299" spans="1:24" x14ac:dyDescent="0.3">
      <c r="A4299" t="s">
        <v>1422</v>
      </c>
      <c r="B4299" s="1">
        <v>42567</v>
      </c>
      <c r="C4299" t="s">
        <v>7408</v>
      </c>
      <c r="D4299" t="s">
        <v>228</v>
      </c>
      <c r="E4299" t="s">
        <v>46</v>
      </c>
      <c r="F4299" t="s">
        <v>47</v>
      </c>
      <c r="G4299" t="s">
        <v>134</v>
      </c>
      <c r="H4299" t="s">
        <v>107</v>
      </c>
      <c r="I4299" t="s">
        <v>31</v>
      </c>
      <c r="J4299" t="s">
        <v>853</v>
      </c>
      <c r="K4299" t="s">
        <v>94</v>
      </c>
      <c r="L4299" t="s">
        <v>34</v>
      </c>
      <c r="M4299" t="s">
        <v>35</v>
      </c>
      <c r="N4299" s="1">
        <v>42569</v>
      </c>
      <c r="O4299" t="s">
        <v>854</v>
      </c>
      <c r="P4299" t="s">
        <v>855</v>
      </c>
      <c r="Q4299" t="s">
        <v>856</v>
      </c>
      <c r="R4299">
        <v>2</v>
      </c>
      <c r="S4299" t="s">
        <v>8787</v>
      </c>
      <c r="T4299" s="2">
        <v>0.05</v>
      </c>
      <c r="U4299" t="s">
        <v>8788</v>
      </c>
      <c r="V4299" t="s">
        <v>8789</v>
      </c>
      <c r="W4299" t="s">
        <v>618</v>
      </c>
      <c r="X4299" t="s">
        <v>8790</v>
      </c>
    </row>
    <row r="4300" spans="1:24" x14ac:dyDescent="0.3">
      <c r="A4300" t="s">
        <v>1422</v>
      </c>
      <c r="B4300" s="1">
        <v>42633</v>
      </c>
      <c r="C4300" t="s">
        <v>1610</v>
      </c>
      <c r="D4300" t="s">
        <v>929</v>
      </c>
      <c r="E4300" t="s">
        <v>27</v>
      </c>
      <c r="F4300" t="s">
        <v>28</v>
      </c>
      <c r="G4300" t="s">
        <v>91</v>
      </c>
      <c r="H4300" t="s">
        <v>217</v>
      </c>
      <c r="I4300" t="s">
        <v>92</v>
      </c>
      <c r="J4300" t="s">
        <v>1853</v>
      </c>
      <c r="K4300" t="s">
        <v>94</v>
      </c>
      <c r="L4300" t="s">
        <v>34</v>
      </c>
      <c r="M4300" t="s">
        <v>35</v>
      </c>
      <c r="N4300" s="1">
        <v>42633</v>
      </c>
      <c r="O4300" t="s">
        <v>1854</v>
      </c>
      <c r="P4300" t="s">
        <v>1855</v>
      </c>
      <c r="Q4300" t="s">
        <v>1856</v>
      </c>
      <c r="R4300">
        <v>32</v>
      </c>
      <c r="S4300" t="s">
        <v>10713</v>
      </c>
      <c r="T4300" s="2">
        <v>0.04</v>
      </c>
      <c r="U4300" t="s">
        <v>9120</v>
      </c>
      <c r="V4300" t="s">
        <v>10714</v>
      </c>
      <c r="W4300" t="s">
        <v>165</v>
      </c>
      <c r="X4300" t="s">
        <v>10715</v>
      </c>
    </row>
    <row r="4301" spans="1:24" x14ac:dyDescent="0.3">
      <c r="A4301" t="s">
        <v>1422</v>
      </c>
      <c r="B4301" s="1">
        <v>42554</v>
      </c>
      <c r="C4301" t="s">
        <v>4956</v>
      </c>
      <c r="D4301" t="s">
        <v>465</v>
      </c>
      <c r="E4301" t="s">
        <v>27</v>
      </c>
      <c r="F4301" t="s">
        <v>28</v>
      </c>
      <c r="G4301" t="s">
        <v>77</v>
      </c>
      <c r="H4301" t="s">
        <v>205</v>
      </c>
      <c r="I4301" t="s">
        <v>63</v>
      </c>
      <c r="J4301" t="s">
        <v>93</v>
      </c>
      <c r="K4301" t="s">
        <v>94</v>
      </c>
      <c r="L4301" t="s">
        <v>34</v>
      </c>
      <c r="M4301" t="s">
        <v>35</v>
      </c>
      <c r="N4301" s="1">
        <v>42556</v>
      </c>
      <c r="O4301" t="s">
        <v>96</v>
      </c>
      <c r="P4301" t="s">
        <v>97</v>
      </c>
      <c r="Q4301" t="s">
        <v>98</v>
      </c>
      <c r="R4301">
        <v>8</v>
      </c>
      <c r="S4301" t="s">
        <v>11757</v>
      </c>
      <c r="T4301" s="2">
        <v>0.05</v>
      </c>
      <c r="U4301" t="s">
        <v>7753</v>
      </c>
      <c r="V4301" t="s">
        <v>11479</v>
      </c>
      <c r="W4301" t="s">
        <v>102</v>
      </c>
      <c r="X4301" t="s">
        <v>11758</v>
      </c>
    </row>
    <row r="4302" spans="1:24" x14ac:dyDescent="0.3">
      <c r="A4302" t="s">
        <v>1865</v>
      </c>
      <c r="B4302" s="1">
        <v>42535</v>
      </c>
      <c r="C4302" t="s">
        <v>1748</v>
      </c>
      <c r="D4302" t="s">
        <v>945</v>
      </c>
      <c r="E4302" t="s">
        <v>27</v>
      </c>
      <c r="F4302" t="s">
        <v>28</v>
      </c>
      <c r="G4302" t="s">
        <v>91</v>
      </c>
      <c r="H4302" t="s">
        <v>241</v>
      </c>
      <c r="I4302" t="s">
        <v>63</v>
      </c>
      <c r="J4302" t="s">
        <v>49</v>
      </c>
      <c r="K4302" t="s">
        <v>33</v>
      </c>
      <c r="L4302" t="s">
        <v>50</v>
      </c>
      <c r="M4302" t="s">
        <v>156</v>
      </c>
      <c r="N4302" s="1">
        <v>42537</v>
      </c>
      <c r="O4302" t="s">
        <v>51</v>
      </c>
      <c r="P4302" t="s">
        <v>52</v>
      </c>
      <c r="Q4302" t="s">
        <v>53</v>
      </c>
      <c r="R4302">
        <v>25</v>
      </c>
      <c r="S4302" t="s">
        <v>1866</v>
      </c>
      <c r="T4302" s="2">
        <v>7.0000000000000007E-2</v>
      </c>
      <c r="U4302" t="s">
        <v>1867</v>
      </c>
      <c r="V4302" t="s">
        <v>1868</v>
      </c>
      <c r="W4302" t="s">
        <v>57</v>
      </c>
      <c r="X4302" t="s">
        <v>1869</v>
      </c>
    </row>
    <row r="4303" spans="1:24" x14ac:dyDescent="0.3">
      <c r="A4303" t="s">
        <v>1865</v>
      </c>
      <c r="B4303" s="1">
        <v>42616</v>
      </c>
      <c r="C4303" t="s">
        <v>3366</v>
      </c>
      <c r="D4303" t="s">
        <v>421</v>
      </c>
      <c r="E4303" t="s">
        <v>27</v>
      </c>
      <c r="F4303" t="s">
        <v>28</v>
      </c>
      <c r="G4303" t="s">
        <v>29</v>
      </c>
      <c r="H4303" t="s">
        <v>422</v>
      </c>
      <c r="I4303" t="s">
        <v>31</v>
      </c>
      <c r="J4303" t="s">
        <v>1853</v>
      </c>
      <c r="K4303" t="s">
        <v>94</v>
      </c>
      <c r="L4303" t="s">
        <v>34</v>
      </c>
      <c r="M4303" t="s">
        <v>35</v>
      </c>
      <c r="N4303" s="1">
        <v>42618</v>
      </c>
      <c r="O4303" t="s">
        <v>2800</v>
      </c>
      <c r="P4303" t="s">
        <v>1855</v>
      </c>
      <c r="Q4303" t="s">
        <v>2801</v>
      </c>
      <c r="R4303">
        <v>42</v>
      </c>
      <c r="S4303" t="s">
        <v>11966</v>
      </c>
      <c r="T4303" s="2">
        <v>0</v>
      </c>
      <c r="U4303" t="s">
        <v>11967</v>
      </c>
      <c r="V4303" t="s">
        <v>11968</v>
      </c>
      <c r="W4303" t="s">
        <v>881</v>
      </c>
      <c r="X4303" t="s">
        <v>11969</v>
      </c>
    </row>
    <row r="4304" spans="1:24" x14ac:dyDescent="0.3">
      <c r="A4304" t="s">
        <v>6296</v>
      </c>
      <c r="B4304" s="1">
        <v>41899</v>
      </c>
      <c r="C4304" t="s">
        <v>6297</v>
      </c>
      <c r="D4304" t="s">
        <v>1198</v>
      </c>
      <c r="E4304" t="s">
        <v>46</v>
      </c>
      <c r="F4304" t="s">
        <v>47</v>
      </c>
      <c r="G4304" t="s">
        <v>91</v>
      </c>
      <c r="H4304" t="s">
        <v>48</v>
      </c>
      <c r="I4304" t="s">
        <v>31</v>
      </c>
      <c r="J4304" t="s">
        <v>197</v>
      </c>
      <c r="K4304" t="s">
        <v>94</v>
      </c>
      <c r="L4304" t="s">
        <v>34</v>
      </c>
      <c r="M4304" t="s">
        <v>35</v>
      </c>
      <c r="N4304" s="1">
        <v>41900</v>
      </c>
      <c r="O4304" t="s">
        <v>198</v>
      </c>
      <c r="P4304" t="s">
        <v>37</v>
      </c>
      <c r="Q4304" t="s">
        <v>57</v>
      </c>
      <c r="R4304">
        <v>40</v>
      </c>
      <c r="S4304" t="s">
        <v>6298</v>
      </c>
      <c r="T4304" s="2">
        <v>0.03</v>
      </c>
      <c r="U4304" t="s">
        <v>685</v>
      </c>
      <c r="V4304" t="s">
        <v>6299</v>
      </c>
      <c r="W4304" t="s">
        <v>116</v>
      </c>
      <c r="X4304" t="s">
        <v>6300</v>
      </c>
    </row>
    <row r="4305" spans="1:24" x14ac:dyDescent="0.3">
      <c r="A4305" t="s">
        <v>4191</v>
      </c>
      <c r="B4305" s="1">
        <v>42584</v>
      </c>
      <c r="C4305" t="s">
        <v>4192</v>
      </c>
      <c r="D4305" t="s">
        <v>1019</v>
      </c>
      <c r="E4305" t="s">
        <v>46</v>
      </c>
      <c r="F4305" t="s">
        <v>47</v>
      </c>
      <c r="G4305" t="s">
        <v>77</v>
      </c>
      <c r="H4305" t="s">
        <v>48</v>
      </c>
      <c r="I4305" t="s">
        <v>196</v>
      </c>
      <c r="J4305" t="s">
        <v>3156</v>
      </c>
      <c r="K4305" t="s">
        <v>33</v>
      </c>
      <c r="L4305" t="s">
        <v>34</v>
      </c>
      <c r="M4305" t="s">
        <v>35</v>
      </c>
      <c r="N4305" s="1">
        <v>42585</v>
      </c>
      <c r="O4305" t="s">
        <v>3157</v>
      </c>
      <c r="P4305" t="s">
        <v>3158</v>
      </c>
      <c r="Q4305" t="s">
        <v>3159</v>
      </c>
      <c r="R4305">
        <v>29</v>
      </c>
      <c r="S4305" t="s">
        <v>4193</v>
      </c>
      <c r="T4305" s="2">
        <v>0.03</v>
      </c>
      <c r="U4305" t="s">
        <v>4194</v>
      </c>
      <c r="V4305" t="s">
        <v>4195</v>
      </c>
      <c r="W4305" t="s">
        <v>3163</v>
      </c>
      <c r="X4305" t="s">
        <v>3634</v>
      </c>
    </row>
    <row r="4306" spans="1:24" x14ac:dyDescent="0.3">
      <c r="A4306" t="s">
        <v>4191</v>
      </c>
      <c r="B4306" s="1">
        <v>42703</v>
      </c>
      <c r="C4306" t="s">
        <v>1097</v>
      </c>
      <c r="D4306" t="s">
        <v>1098</v>
      </c>
      <c r="E4306" t="s">
        <v>27</v>
      </c>
      <c r="F4306" t="s">
        <v>28</v>
      </c>
      <c r="G4306" t="s">
        <v>77</v>
      </c>
      <c r="H4306" t="s">
        <v>78</v>
      </c>
      <c r="I4306" t="s">
        <v>63</v>
      </c>
      <c r="J4306" t="s">
        <v>1414</v>
      </c>
      <c r="K4306" t="s">
        <v>94</v>
      </c>
      <c r="L4306" t="s">
        <v>95</v>
      </c>
      <c r="M4306" t="s">
        <v>35</v>
      </c>
      <c r="N4306" s="1">
        <v>42704</v>
      </c>
      <c r="O4306" t="s">
        <v>1415</v>
      </c>
      <c r="P4306" t="s">
        <v>1416</v>
      </c>
      <c r="Q4306" t="s">
        <v>1417</v>
      </c>
      <c r="R4306">
        <v>20</v>
      </c>
      <c r="S4306" t="s">
        <v>6631</v>
      </c>
      <c r="T4306" s="2">
        <v>0.09</v>
      </c>
      <c r="U4306" t="s">
        <v>6632</v>
      </c>
      <c r="V4306" t="s">
        <v>6633</v>
      </c>
      <c r="W4306" t="s">
        <v>812</v>
      </c>
      <c r="X4306" t="s">
        <v>6634</v>
      </c>
    </row>
    <row r="4307" spans="1:24" x14ac:dyDescent="0.3">
      <c r="A4307" t="s">
        <v>4191</v>
      </c>
      <c r="B4307" s="1">
        <v>42616</v>
      </c>
      <c r="C4307" t="s">
        <v>3366</v>
      </c>
      <c r="D4307" t="s">
        <v>421</v>
      </c>
      <c r="E4307" t="s">
        <v>27</v>
      </c>
      <c r="F4307" t="s">
        <v>28</v>
      </c>
      <c r="G4307" t="s">
        <v>134</v>
      </c>
      <c r="H4307" t="s">
        <v>422</v>
      </c>
      <c r="I4307" t="s">
        <v>196</v>
      </c>
      <c r="J4307" t="s">
        <v>441</v>
      </c>
      <c r="K4307" t="s">
        <v>94</v>
      </c>
      <c r="L4307" t="s">
        <v>109</v>
      </c>
      <c r="M4307" t="s">
        <v>35</v>
      </c>
      <c r="N4307" s="1">
        <v>42618</v>
      </c>
      <c r="O4307" t="s">
        <v>442</v>
      </c>
      <c r="P4307" t="s">
        <v>443</v>
      </c>
      <c r="Q4307" t="s">
        <v>444</v>
      </c>
      <c r="R4307">
        <v>34</v>
      </c>
      <c r="S4307" t="s">
        <v>6984</v>
      </c>
      <c r="T4307" s="2">
        <v>0</v>
      </c>
      <c r="U4307" t="s">
        <v>6985</v>
      </c>
      <c r="V4307" t="s">
        <v>6986</v>
      </c>
      <c r="W4307" t="s">
        <v>448</v>
      </c>
      <c r="X4307" t="s">
        <v>6987</v>
      </c>
    </row>
    <row r="4308" spans="1:24" x14ac:dyDescent="0.3">
      <c r="A4308" t="s">
        <v>4191</v>
      </c>
      <c r="B4308" s="1">
        <v>42356</v>
      </c>
      <c r="C4308" t="s">
        <v>1467</v>
      </c>
      <c r="D4308" t="s">
        <v>1468</v>
      </c>
      <c r="E4308" t="s">
        <v>27</v>
      </c>
      <c r="F4308" t="s">
        <v>28</v>
      </c>
      <c r="G4308" t="s">
        <v>91</v>
      </c>
      <c r="H4308" t="s">
        <v>433</v>
      </c>
      <c r="I4308" t="s">
        <v>196</v>
      </c>
      <c r="J4308" t="s">
        <v>478</v>
      </c>
      <c r="K4308" t="s">
        <v>94</v>
      </c>
      <c r="L4308" t="s">
        <v>34</v>
      </c>
      <c r="M4308" t="s">
        <v>35</v>
      </c>
      <c r="N4308" s="1">
        <v>42359</v>
      </c>
      <c r="O4308" t="s">
        <v>479</v>
      </c>
      <c r="P4308" t="s">
        <v>480</v>
      </c>
      <c r="Q4308" t="s">
        <v>98</v>
      </c>
      <c r="R4308">
        <v>4</v>
      </c>
      <c r="S4308" t="s">
        <v>9724</v>
      </c>
      <c r="T4308" s="2">
        <v>0.09</v>
      </c>
      <c r="U4308" t="s">
        <v>8240</v>
      </c>
      <c r="V4308" t="s">
        <v>522</v>
      </c>
      <c r="W4308" t="s">
        <v>224</v>
      </c>
      <c r="X4308" t="s">
        <v>9725</v>
      </c>
    </row>
    <row r="4309" spans="1:24" x14ac:dyDescent="0.3">
      <c r="A4309" t="s">
        <v>4191</v>
      </c>
      <c r="B4309" s="1">
        <v>42244</v>
      </c>
      <c r="C4309" t="s">
        <v>2344</v>
      </c>
      <c r="D4309" t="s">
        <v>929</v>
      </c>
      <c r="E4309" t="s">
        <v>27</v>
      </c>
      <c r="F4309" t="s">
        <v>28</v>
      </c>
      <c r="G4309" t="s">
        <v>29</v>
      </c>
      <c r="H4309" t="s">
        <v>217</v>
      </c>
      <c r="I4309" t="s">
        <v>121</v>
      </c>
      <c r="J4309" t="s">
        <v>253</v>
      </c>
      <c r="K4309" t="s">
        <v>94</v>
      </c>
      <c r="L4309" t="s">
        <v>95</v>
      </c>
      <c r="M4309" t="s">
        <v>35</v>
      </c>
      <c r="N4309" s="1">
        <v>42246</v>
      </c>
      <c r="O4309" t="s">
        <v>254</v>
      </c>
      <c r="P4309" t="s">
        <v>255</v>
      </c>
      <c r="Q4309" t="s">
        <v>256</v>
      </c>
      <c r="R4309">
        <v>37</v>
      </c>
      <c r="S4309" t="s">
        <v>2204</v>
      </c>
      <c r="T4309" s="2">
        <v>0.09</v>
      </c>
      <c r="U4309" t="s">
        <v>10193</v>
      </c>
      <c r="V4309" t="s">
        <v>8899</v>
      </c>
      <c r="W4309" t="s">
        <v>260</v>
      </c>
      <c r="X4309" t="s">
        <v>10194</v>
      </c>
    </row>
    <row r="4310" spans="1:24" x14ac:dyDescent="0.3">
      <c r="A4310" t="s">
        <v>4191</v>
      </c>
      <c r="B4310" s="1">
        <v>42584</v>
      </c>
      <c r="C4310" t="s">
        <v>2538</v>
      </c>
      <c r="D4310" t="s">
        <v>195</v>
      </c>
      <c r="E4310" t="s">
        <v>46</v>
      </c>
      <c r="F4310" t="s">
        <v>47</v>
      </c>
      <c r="G4310" t="s">
        <v>29</v>
      </c>
      <c r="H4310" t="s">
        <v>48</v>
      </c>
      <c r="I4310" t="s">
        <v>63</v>
      </c>
      <c r="J4310" t="s">
        <v>3156</v>
      </c>
      <c r="K4310" t="s">
        <v>94</v>
      </c>
      <c r="L4310" t="s">
        <v>95</v>
      </c>
      <c r="M4310" t="s">
        <v>35</v>
      </c>
      <c r="N4310" s="1">
        <v>42586</v>
      </c>
      <c r="O4310" t="s">
        <v>3157</v>
      </c>
      <c r="P4310" t="s">
        <v>3158</v>
      </c>
      <c r="Q4310" t="s">
        <v>3159</v>
      </c>
      <c r="R4310">
        <v>44</v>
      </c>
      <c r="S4310" t="s">
        <v>4193</v>
      </c>
      <c r="T4310" s="2">
        <v>0.01</v>
      </c>
      <c r="U4310" t="s">
        <v>4194</v>
      </c>
      <c r="V4310" t="s">
        <v>4195</v>
      </c>
      <c r="W4310" t="s">
        <v>3163</v>
      </c>
      <c r="X4310" t="s">
        <v>3634</v>
      </c>
    </row>
    <row r="4311" spans="1:24" x14ac:dyDescent="0.3">
      <c r="A4311" t="s">
        <v>6281</v>
      </c>
      <c r="B4311" s="1">
        <v>42587</v>
      </c>
      <c r="C4311" t="s">
        <v>1982</v>
      </c>
      <c r="D4311" t="s">
        <v>622</v>
      </c>
      <c r="E4311" t="s">
        <v>27</v>
      </c>
      <c r="F4311" t="s">
        <v>28</v>
      </c>
      <c r="G4311" t="s">
        <v>29</v>
      </c>
      <c r="H4311" t="s">
        <v>433</v>
      </c>
      <c r="I4311" t="s">
        <v>121</v>
      </c>
      <c r="J4311" t="s">
        <v>253</v>
      </c>
      <c r="K4311" t="s">
        <v>94</v>
      </c>
      <c r="L4311" t="s">
        <v>34</v>
      </c>
      <c r="M4311" t="s">
        <v>156</v>
      </c>
      <c r="N4311" s="1">
        <v>42588</v>
      </c>
      <c r="O4311" t="s">
        <v>254</v>
      </c>
      <c r="P4311" t="s">
        <v>255</v>
      </c>
      <c r="Q4311" t="s">
        <v>256</v>
      </c>
      <c r="R4311">
        <v>20</v>
      </c>
      <c r="S4311" t="s">
        <v>1983</v>
      </c>
      <c r="T4311" s="2">
        <v>0.1</v>
      </c>
      <c r="U4311" t="s">
        <v>931</v>
      </c>
      <c r="V4311" t="s">
        <v>5884</v>
      </c>
      <c r="W4311" t="s">
        <v>260</v>
      </c>
      <c r="X4311" t="s">
        <v>6282</v>
      </c>
    </row>
    <row r="4312" spans="1:24" x14ac:dyDescent="0.3">
      <c r="A4312" t="s">
        <v>6281</v>
      </c>
      <c r="B4312" s="1">
        <v>42122</v>
      </c>
      <c r="C4312" t="s">
        <v>4398</v>
      </c>
      <c r="D4312" t="s">
        <v>162</v>
      </c>
      <c r="E4312" t="s">
        <v>46</v>
      </c>
      <c r="F4312" t="s">
        <v>47</v>
      </c>
      <c r="G4312" t="s">
        <v>29</v>
      </c>
      <c r="H4312" t="s">
        <v>107</v>
      </c>
      <c r="I4312" t="s">
        <v>63</v>
      </c>
      <c r="J4312" t="s">
        <v>197</v>
      </c>
      <c r="K4312" t="s">
        <v>94</v>
      </c>
      <c r="L4312" t="s">
        <v>109</v>
      </c>
      <c r="M4312" t="s">
        <v>35</v>
      </c>
      <c r="N4312" s="1">
        <v>42124</v>
      </c>
      <c r="O4312" t="s">
        <v>198</v>
      </c>
      <c r="P4312" t="s">
        <v>37</v>
      </c>
      <c r="Q4312" t="s">
        <v>57</v>
      </c>
      <c r="R4312">
        <v>22</v>
      </c>
      <c r="S4312" t="s">
        <v>9436</v>
      </c>
      <c r="T4312" s="2">
        <v>0.1</v>
      </c>
      <c r="U4312" t="s">
        <v>2340</v>
      </c>
      <c r="V4312" t="s">
        <v>817</v>
      </c>
      <c r="W4312" t="s">
        <v>116</v>
      </c>
      <c r="X4312" t="s">
        <v>9437</v>
      </c>
    </row>
    <row r="4313" spans="1:24" x14ac:dyDescent="0.3">
      <c r="A4313" t="s">
        <v>6281</v>
      </c>
      <c r="B4313" s="1">
        <v>42585</v>
      </c>
      <c r="C4313" t="s">
        <v>2481</v>
      </c>
      <c r="D4313" t="s">
        <v>174</v>
      </c>
      <c r="E4313" t="s">
        <v>27</v>
      </c>
      <c r="F4313" t="s">
        <v>28</v>
      </c>
      <c r="G4313" t="s">
        <v>77</v>
      </c>
      <c r="H4313" t="s">
        <v>78</v>
      </c>
      <c r="I4313" t="s">
        <v>63</v>
      </c>
      <c r="J4313" t="s">
        <v>373</v>
      </c>
      <c r="K4313" t="s">
        <v>94</v>
      </c>
      <c r="L4313" t="s">
        <v>95</v>
      </c>
      <c r="M4313" t="s">
        <v>35</v>
      </c>
      <c r="N4313" s="1">
        <v>42586</v>
      </c>
      <c r="O4313" t="s">
        <v>374</v>
      </c>
      <c r="P4313" t="s">
        <v>375</v>
      </c>
      <c r="Q4313" t="s">
        <v>376</v>
      </c>
      <c r="R4313">
        <v>19</v>
      </c>
      <c r="S4313" t="s">
        <v>12168</v>
      </c>
      <c r="T4313" s="2">
        <v>0</v>
      </c>
      <c r="U4313" t="s">
        <v>12169</v>
      </c>
      <c r="V4313" t="s">
        <v>12170</v>
      </c>
      <c r="W4313" t="s">
        <v>380</v>
      </c>
      <c r="X4313" t="s">
        <v>12171</v>
      </c>
    </row>
    <row r="4314" spans="1:24" x14ac:dyDescent="0.3">
      <c r="A4314" t="s">
        <v>6925</v>
      </c>
      <c r="B4314" s="1">
        <v>42758</v>
      </c>
      <c r="C4314" t="s">
        <v>1231</v>
      </c>
      <c r="D4314" t="s">
        <v>1232</v>
      </c>
      <c r="E4314" t="s">
        <v>27</v>
      </c>
      <c r="F4314" t="s">
        <v>28</v>
      </c>
      <c r="G4314" t="s">
        <v>134</v>
      </c>
      <c r="H4314" t="s">
        <v>281</v>
      </c>
      <c r="I4314" t="s">
        <v>92</v>
      </c>
      <c r="J4314" t="s">
        <v>1113</v>
      </c>
      <c r="K4314" t="s">
        <v>94</v>
      </c>
      <c r="L4314" t="s">
        <v>34</v>
      </c>
      <c r="M4314" t="s">
        <v>35</v>
      </c>
      <c r="N4314" s="1">
        <v>42760</v>
      </c>
      <c r="O4314" t="s">
        <v>1114</v>
      </c>
      <c r="P4314" t="s">
        <v>1115</v>
      </c>
      <c r="Q4314" t="s">
        <v>1116</v>
      </c>
      <c r="R4314">
        <v>39</v>
      </c>
      <c r="S4314" t="s">
        <v>6926</v>
      </c>
      <c r="T4314" s="2">
        <v>0</v>
      </c>
      <c r="U4314" t="s">
        <v>2127</v>
      </c>
      <c r="V4314" t="s">
        <v>6927</v>
      </c>
      <c r="W4314" t="s">
        <v>1119</v>
      </c>
      <c r="X4314" t="s">
        <v>6928</v>
      </c>
    </row>
    <row r="4315" spans="1:24" x14ac:dyDescent="0.3">
      <c r="A4315" t="s">
        <v>6925</v>
      </c>
      <c r="B4315" s="1">
        <v>42471</v>
      </c>
      <c r="C4315" t="s">
        <v>2008</v>
      </c>
      <c r="D4315" t="s">
        <v>144</v>
      </c>
      <c r="E4315" t="s">
        <v>46</v>
      </c>
      <c r="F4315" t="s">
        <v>47</v>
      </c>
      <c r="G4315" t="s">
        <v>77</v>
      </c>
      <c r="H4315" t="s">
        <v>107</v>
      </c>
      <c r="I4315" t="s">
        <v>121</v>
      </c>
      <c r="J4315" t="s">
        <v>4142</v>
      </c>
      <c r="K4315" t="s">
        <v>94</v>
      </c>
      <c r="L4315" t="s">
        <v>34</v>
      </c>
      <c r="M4315" t="s">
        <v>35</v>
      </c>
      <c r="N4315" s="1">
        <v>42471</v>
      </c>
      <c r="O4315" t="s">
        <v>460</v>
      </c>
      <c r="P4315" t="s">
        <v>3541</v>
      </c>
      <c r="Q4315" t="s">
        <v>198</v>
      </c>
      <c r="R4315">
        <v>44</v>
      </c>
      <c r="S4315" t="s">
        <v>4854</v>
      </c>
      <c r="T4315" s="2">
        <v>0.09</v>
      </c>
      <c r="U4315" t="s">
        <v>736</v>
      </c>
      <c r="V4315" t="s">
        <v>11379</v>
      </c>
      <c r="W4315" t="s">
        <v>4144</v>
      </c>
      <c r="X4315" t="s">
        <v>11380</v>
      </c>
    </row>
    <row r="4316" spans="1:24" x14ac:dyDescent="0.3">
      <c r="A4316" t="s">
        <v>8432</v>
      </c>
      <c r="B4316" s="1">
        <v>42444</v>
      </c>
      <c r="C4316" t="s">
        <v>5745</v>
      </c>
      <c r="D4316" t="s">
        <v>8433</v>
      </c>
      <c r="E4316" t="s">
        <v>27</v>
      </c>
      <c r="F4316" t="s">
        <v>28</v>
      </c>
      <c r="G4316" t="s">
        <v>77</v>
      </c>
      <c r="H4316" t="s">
        <v>289</v>
      </c>
      <c r="I4316" t="s">
        <v>63</v>
      </c>
      <c r="J4316" t="s">
        <v>253</v>
      </c>
      <c r="K4316" t="s">
        <v>33</v>
      </c>
      <c r="L4316" t="s">
        <v>34</v>
      </c>
      <c r="M4316" t="s">
        <v>156</v>
      </c>
      <c r="N4316" s="1">
        <v>42445</v>
      </c>
      <c r="O4316" t="s">
        <v>254</v>
      </c>
      <c r="P4316" t="s">
        <v>255</v>
      </c>
      <c r="Q4316" t="s">
        <v>256</v>
      </c>
      <c r="R4316">
        <v>38</v>
      </c>
      <c r="S4316" t="s">
        <v>4325</v>
      </c>
      <c r="T4316" s="2">
        <v>0.09</v>
      </c>
      <c r="U4316" t="s">
        <v>1878</v>
      </c>
      <c r="V4316" t="s">
        <v>8434</v>
      </c>
      <c r="W4316" t="s">
        <v>260</v>
      </c>
      <c r="X4316" t="s">
        <v>8435</v>
      </c>
    </row>
    <row r="4317" spans="1:24" x14ac:dyDescent="0.3">
      <c r="A4317" t="s">
        <v>8432</v>
      </c>
      <c r="B4317" s="1">
        <v>42230</v>
      </c>
      <c r="C4317" t="s">
        <v>1574</v>
      </c>
      <c r="D4317" t="s">
        <v>144</v>
      </c>
      <c r="E4317" t="s">
        <v>46</v>
      </c>
      <c r="F4317" t="s">
        <v>47</v>
      </c>
      <c r="G4317" t="s">
        <v>91</v>
      </c>
      <c r="H4317" t="s">
        <v>107</v>
      </c>
      <c r="I4317" t="s">
        <v>63</v>
      </c>
      <c r="J4317" t="s">
        <v>1938</v>
      </c>
      <c r="K4317" t="s">
        <v>94</v>
      </c>
      <c r="L4317" t="s">
        <v>34</v>
      </c>
      <c r="M4317" t="s">
        <v>35</v>
      </c>
      <c r="N4317" s="1">
        <v>42231</v>
      </c>
      <c r="O4317" t="s">
        <v>1939</v>
      </c>
      <c r="P4317" t="s">
        <v>877</v>
      </c>
      <c r="Q4317" t="s">
        <v>1239</v>
      </c>
      <c r="R4317">
        <v>47</v>
      </c>
      <c r="S4317" t="s">
        <v>11475</v>
      </c>
      <c r="T4317" s="2">
        <v>0</v>
      </c>
      <c r="U4317" t="s">
        <v>11476</v>
      </c>
      <c r="V4317" t="s">
        <v>8320</v>
      </c>
      <c r="W4317" t="s">
        <v>1942</v>
      </c>
      <c r="X4317" t="s">
        <v>11477</v>
      </c>
    </row>
    <row r="4318" spans="1:24" x14ac:dyDescent="0.3">
      <c r="A4318" t="s">
        <v>1981</v>
      </c>
      <c r="B4318" s="1">
        <v>42587</v>
      </c>
      <c r="C4318" t="s">
        <v>1982</v>
      </c>
      <c r="D4318" t="s">
        <v>1232</v>
      </c>
      <c r="E4318" t="s">
        <v>27</v>
      </c>
      <c r="F4318" t="s">
        <v>28</v>
      </c>
      <c r="G4318" t="s">
        <v>134</v>
      </c>
      <c r="H4318" t="s">
        <v>281</v>
      </c>
      <c r="I4318" t="s">
        <v>63</v>
      </c>
      <c r="J4318" t="s">
        <v>253</v>
      </c>
      <c r="K4318" t="s">
        <v>94</v>
      </c>
      <c r="L4318" t="s">
        <v>34</v>
      </c>
      <c r="M4318" t="s">
        <v>35</v>
      </c>
      <c r="N4318" s="1">
        <v>42588</v>
      </c>
      <c r="O4318" t="s">
        <v>254</v>
      </c>
      <c r="P4318" t="s">
        <v>255</v>
      </c>
      <c r="Q4318" t="s">
        <v>256</v>
      </c>
      <c r="R4318">
        <v>26</v>
      </c>
      <c r="S4318" t="s">
        <v>1983</v>
      </c>
      <c r="T4318" s="2">
        <v>0.03</v>
      </c>
      <c r="U4318" t="s">
        <v>931</v>
      </c>
      <c r="V4318" t="s">
        <v>1984</v>
      </c>
      <c r="W4318" t="s">
        <v>260</v>
      </c>
      <c r="X4318" t="s">
        <v>1985</v>
      </c>
    </row>
    <row r="4319" spans="1:24" x14ac:dyDescent="0.3">
      <c r="A4319" t="s">
        <v>1981</v>
      </c>
      <c r="B4319" s="1">
        <v>42587</v>
      </c>
      <c r="C4319" t="s">
        <v>1982</v>
      </c>
      <c r="D4319" t="s">
        <v>1232</v>
      </c>
      <c r="E4319" t="s">
        <v>27</v>
      </c>
      <c r="F4319" t="s">
        <v>28</v>
      </c>
      <c r="G4319" t="s">
        <v>77</v>
      </c>
      <c r="H4319" t="s">
        <v>281</v>
      </c>
      <c r="I4319" t="s">
        <v>31</v>
      </c>
      <c r="J4319" t="s">
        <v>253</v>
      </c>
      <c r="K4319" t="s">
        <v>94</v>
      </c>
      <c r="L4319" t="s">
        <v>109</v>
      </c>
      <c r="M4319" t="s">
        <v>35</v>
      </c>
      <c r="N4319" s="1">
        <v>42588</v>
      </c>
      <c r="O4319" t="s">
        <v>254</v>
      </c>
      <c r="P4319" t="s">
        <v>255</v>
      </c>
      <c r="Q4319" t="s">
        <v>256</v>
      </c>
      <c r="R4319">
        <v>21</v>
      </c>
      <c r="S4319" t="s">
        <v>1983</v>
      </c>
      <c r="T4319" s="2">
        <v>7.0000000000000007E-2</v>
      </c>
      <c r="U4319" t="s">
        <v>931</v>
      </c>
      <c r="V4319" t="s">
        <v>1984</v>
      </c>
      <c r="W4319" t="s">
        <v>260</v>
      </c>
      <c r="X4319" t="s">
        <v>1985</v>
      </c>
    </row>
    <row r="4320" spans="1:24" x14ac:dyDescent="0.3">
      <c r="A4320" t="s">
        <v>1981</v>
      </c>
      <c r="B4320" s="1">
        <v>42606</v>
      </c>
      <c r="C4320" t="s">
        <v>963</v>
      </c>
      <c r="D4320" t="s">
        <v>964</v>
      </c>
      <c r="E4320" t="s">
        <v>27</v>
      </c>
      <c r="F4320" t="s">
        <v>28</v>
      </c>
      <c r="G4320" t="s">
        <v>91</v>
      </c>
      <c r="H4320" t="s">
        <v>965</v>
      </c>
      <c r="I4320" t="s">
        <v>63</v>
      </c>
      <c r="J4320" t="s">
        <v>253</v>
      </c>
      <c r="K4320" t="s">
        <v>94</v>
      </c>
      <c r="L4320" t="s">
        <v>95</v>
      </c>
      <c r="M4320" t="s">
        <v>35</v>
      </c>
      <c r="N4320" s="1">
        <v>42615</v>
      </c>
      <c r="O4320" t="s">
        <v>726</v>
      </c>
      <c r="P4320" t="s">
        <v>255</v>
      </c>
      <c r="Q4320" t="s">
        <v>2618</v>
      </c>
      <c r="R4320">
        <v>31</v>
      </c>
      <c r="S4320" t="s">
        <v>1983</v>
      </c>
      <c r="T4320" s="2">
        <v>7.0000000000000007E-2</v>
      </c>
      <c r="U4320" t="s">
        <v>931</v>
      </c>
      <c r="V4320" t="s">
        <v>1984</v>
      </c>
      <c r="W4320" t="s">
        <v>990</v>
      </c>
      <c r="X4320" t="s">
        <v>1985</v>
      </c>
    </row>
    <row r="4321" spans="1:24" x14ac:dyDescent="0.3">
      <c r="A4321" t="s">
        <v>1981</v>
      </c>
      <c r="B4321" s="1">
        <v>42587</v>
      </c>
      <c r="C4321" t="s">
        <v>1982</v>
      </c>
      <c r="D4321" t="s">
        <v>1232</v>
      </c>
      <c r="E4321" t="s">
        <v>27</v>
      </c>
      <c r="F4321" t="s">
        <v>28</v>
      </c>
      <c r="G4321" t="s">
        <v>134</v>
      </c>
      <c r="H4321" t="s">
        <v>281</v>
      </c>
      <c r="I4321" t="s">
        <v>31</v>
      </c>
      <c r="J4321" t="s">
        <v>253</v>
      </c>
      <c r="K4321" t="s">
        <v>94</v>
      </c>
      <c r="L4321" t="s">
        <v>95</v>
      </c>
      <c r="M4321" t="s">
        <v>35</v>
      </c>
      <c r="N4321" s="1">
        <v>42588</v>
      </c>
      <c r="O4321" t="s">
        <v>254</v>
      </c>
      <c r="P4321" t="s">
        <v>255</v>
      </c>
      <c r="Q4321" t="s">
        <v>256</v>
      </c>
      <c r="R4321">
        <v>50</v>
      </c>
      <c r="S4321" t="s">
        <v>1983</v>
      </c>
      <c r="T4321" s="2">
        <v>0.09</v>
      </c>
      <c r="U4321" t="s">
        <v>931</v>
      </c>
      <c r="V4321" t="s">
        <v>1984</v>
      </c>
      <c r="W4321" t="s">
        <v>260</v>
      </c>
      <c r="X4321" t="s">
        <v>1985</v>
      </c>
    </row>
    <row r="4322" spans="1:24" x14ac:dyDescent="0.3">
      <c r="A4322" t="s">
        <v>1981</v>
      </c>
      <c r="B4322" s="1">
        <v>42397</v>
      </c>
      <c r="C4322" t="s">
        <v>2135</v>
      </c>
      <c r="D4322" t="s">
        <v>1232</v>
      </c>
      <c r="E4322" t="s">
        <v>27</v>
      </c>
      <c r="F4322" t="s">
        <v>28</v>
      </c>
      <c r="G4322" t="s">
        <v>91</v>
      </c>
      <c r="H4322" t="s">
        <v>281</v>
      </c>
      <c r="I4322" t="s">
        <v>196</v>
      </c>
      <c r="J4322" t="s">
        <v>1474</v>
      </c>
      <c r="K4322" t="s">
        <v>94</v>
      </c>
      <c r="L4322" t="s">
        <v>34</v>
      </c>
      <c r="M4322" t="s">
        <v>35</v>
      </c>
      <c r="N4322" s="1">
        <v>42399</v>
      </c>
      <c r="O4322" t="s">
        <v>1369</v>
      </c>
      <c r="P4322" t="s">
        <v>96</v>
      </c>
      <c r="Q4322" t="s">
        <v>1475</v>
      </c>
      <c r="R4322">
        <v>38</v>
      </c>
      <c r="S4322" t="s">
        <v>640</v>
      </c>
      <c r="T4322" s="2">
        <v>0</v>
      </c>
      <c r="U4322" t="s">
        <v>1922</v>
      </c>
      <c r="V4322" t="s">
        <v>7004</v>
      </c>
      <c r="W4322" t="s">
        <v>1478</v>
      </c>
      <c r="X4322" t="s">
        <v>11289</v>
      </c>
    </row>
    <row r="4323" spans="1:24" x14ac:dyDescent="0.3">
      <c r="A4323" t="s">
        <v>1751</v>
      </c>
      <c r="B4323" s="1">
        <v>42499</v>
      </c>
      <c r="C4323" t="s">
        <v>1719</v>
      </c>
      <c r="D4323" t="s">
        <v>204</v>
      </c>
      <c r="E4323" t="s">
        <v>27</v>
      </c>
      <c r="F4323" t="s">
        <v>28</v>
      </c>
      <c r="G4323" t="s">
        <v>77</v>
      </c>
      <c r="H4323" t="s">
        <v>205</v>
      </c>
      <c r="I4323" t="s">
        <v>63</v>
      </c>
      <c r="J4323" t="s">
        <v>253</v>
      </c>
      <c r="K4323" t="s">
        <v>33</v>
      </c>
      <c r="L4323" t="s">
        <v>50</v>
      </c>
      <c r="M4323" t="s">
        <v>35</v>
      </c>
      <c r="N4323" s="1">
        <v>42501</v>
      </c>
      <c r="O4323" t="s">
        <v>254</v>
      </c>
      <c r="P4323" t="s">
        <v>255</v>
      </c>
      <c r="Q4323" t="s">
        <v>256</v>
      </c>
      <c r="R4323">
        <v>17</v>
      </c>
      <c r="S4323" t="s">
        <v>113</v>
      </c>
      <c r="T4323" s="2">
        <v>0.08</v>
      </c>
      <c r="U4323" t="s">
        <v>1752</v>
      </c>
      <c r="V4323" t="s">
        <v>115</v>
      </c>
      <c r="W4323" t="s">
        <v>260</v>
      </c>
      <c r="X4323" t="s">
        <v>1753</v>
      </c>
    </row>
    <row r="4324" spans="1:24" x14ac:dyDescent="0.3">
      <c r="A4324" t="s">
        <v>1751</v>
      </c>
      <c r="B4324" s="1">
        <v>42144</v>
      </c>
      <c r="C4324" t="s">
        <v>1047</v>
      </c>
      <c r="D4324" t="s">
        <v>162</v>
      </c>
      <c r="E4324" t="s">
        <v>46</v>
      </c>
      <c r="F4324" t="s">
        <v>47</v>
      </c>
      <c r="G4324" t="s">
        <v>77</v>
      </c>
      <c r="H4324" t="s">
        <v>107</v>
      </c>
      <c r="I4324" t="s">
        <v>196</v>
      </c>
      <c r="J4324" t="s">
        <v>64</v>
      </c>
      <c r="K4324" t="s">
        <v>94</v>
      </c>
      <c r="L4324" t="s">
        <v>95</v>
      </c>
      <c r="M4324" t="s">
        <v>35</v>
      </c>
      <c r="N4324" s="1">
        <v>42147</v>
      </c>
      <c r="O4324" t="s">
        <v>66</v>
      </c>
      <c r="P4324" t="s">
        <v>67</v>
      </c>
      <c r="Q4324" t="s">
        <v>68</v>
      </c>
      <c r="R4324">
        <v>18</v>
      </c>
      <c r="S4324" t="s">
        <v>4897</v>
      </c>
      <c r="T4324" s="2">
        <v>0.04</v>
      </c>
      <c r="U4324" t="s">
        <v>4898</v>
      </c>
      <c r="V4324" t="s">
        <v>2245</v>
      </c>
      <c r="W4324" t="s">
        <v>72</v>
      </c>
      <c r="X4324" t="s">
        <v>1469</v>
      </c>
    </row>
    <row r="4325" spans="1:24" x14ac:dyDescent="0.3">
      <c r="A4325" t="s">
        <v>1751</v>
      </c>
      <c r="B4325" s="1">
        <v>42113</v>
      </c>
      <c r="C4325" t="s">
        <v>643</v>
      </c>
      <c r="D4325" t="s">
        <v>133</v>
      </c>
      <c r="E4325" t="s">
        <v>27</v>
      </c>
      <c r="F4325" t="s">
        <v>28</v>
      </c>
      <c r="G4325" t="s">
        <v>77</v>
      </c>
      <c r="H4325" t="s">
        <v>62</v>
      </c>
      <c r="I4325" t="s">
        <v>121</v>
      </c>
      <c r="J4325" t="s">
        <v>253</v>
      </c>
      <c r="K4325" t="s">
        <v>94</v>
      </c>
      <c r="L4325" t="s">
        <v>34</v>
      </c>
      <c r="M4325" t="s">
        <v>35</v>
      </c>
      <c r="N4325" s="1">
        <v>42113</v>
      </c>
      <c r="O4325" t="s">
        <v>254</v>
      </c>
      <c r="P4325" t="s">
        <v>255</v>
      </c>
      <c r="Q4325" t="s">
        <v>256</v>
      </c>
      <c r="R4325">
        <v>3</v>
      </c>
      <c r="S4325" t="s">
        <v>4105</v>
      </c>
      <c r="T4325" s="2">
        <v>0.03</v>
      </c>
      <c r="U4325" t="s">
        <v>1313</v>
      </c>
      <c r="V4325" t="s">
        <v>4106</v>
      </c>
      <c r="W4325" t="s">
        <v>260</v>
      </c>
      <c r="X4325" t="s">
        <v>4107</v>
      </c>
    </row>
    <row r="4326" spans="1:24" x14ac:dyDescent="0.3">
      <c r="A4326" t="s">
        <v>1751</v>
      </c>
      <c r="B4326" s="1">
        <v>41627</v>
      </c>
      <c r="C4326" t="s">
        <v>3337</v>
      </c>
      <c r="D4326" t="s">
        <v>195</v>
      </c>
      <c r="E4326" t="s">
        <v>46</v>
      </c>
      <c r="F4326" t="s">
        <v>47</v>
      </c>
      <c r="G4326" t="s">
        <v>29</v>
      </c>
      <c r="H4326" t="s">
        <v>48</v>
      </c>
      <c r="I4326" t="s">
        <v>121</v>
      </c>
      <c r="J4326" t="s">
        <v>517</v>
      </c>
      <c r="K4326" t="s">
        <v>94</v>
      </c>
      <c r="L4326" t="s">
        <v>95</v>
      </c>
      <c r="M4326" t="s">
        <v>35</v>
      </c>
      <c r="N4326" s="1">
        <v>41629</v>
      </c>
      <c r="O4326" t="s">
        <v>170</v>
      </c>
      <c r="P4326" t="s">
        <v>67</v>
      </c>
      <c r="Q4326" t="s">
        <v>518</v>
      </c>
      <c r="R4326">
        <v>38</v>
      </c>
      <c r="S4326" t="s">
        <v>12196</v>
      </c>
      <c r="T4326" s="2">
        <v>0.03</v>
      </c>
      <c r="U4326" t="s">
        <v>12197</v>
      </c>
      <c r="V4326" t="s">
        <v>9603</v>
      </c>
      <c r="W4326" t="s">
        <v>521</v>
      </c>
      <c r="X4326" t="s">
        <v>12198</v>
      </c>
    </row>
    <row r="4327" spans="1:24" x14ac:dyDescent="0.3">
      <c r="A4327" t="s">
        <v>12760</v>
      </c>
      <c r="B4327" s="1">
        <v>42524</v>
      </c>
      <c r="C4327" t="s">
        <v>11431</v>
      </c>
      <c r="D4327" t="s">
        <v>929</v>
      </c>
      <c r="E4327" t="s">
        <v>27</v>
      </c>
      <c r="F4327" t="s">
        <v>28</v>
      </c>
      <c r="G4327" t="s">
        <v>91</v>
      </c>
      <c r="H4327" t="s">
        <v>217</v>
      </c>
      <c r="I4327" t="s">
        <v>196</v>
      </c>
      <c r="J4327" t="s">
        <v>197</v>
      </c>
      <c r="K4327" t="s">
        <v>94</v>
      </c>
      <c r="L4327" t="s">
        <v>95</v>
      </c>
      <c r="M4327" t="s">
        <v>35</v>
      </c>
      <c r="N4327" s="1">
        <v>42524</v>
      </c>
      <c r="O4327" t="s">
        <v>198</v>
      </c>
      <c r="P4327" t="s">
        <v>37</v>
      </c>
      <c r="Q4327" t="s">
        <v>57</v>
      </c>
      <c r="R4327">
        <v>1</v>
      </c>
      <c r="S4327" t="s">
        <v>9100</v>
      </c>
      <c r="T4327" s="2">
        <v>0.1</v>
      </c>
      <c r="U4327" t="s">
        <v>12761</v>
      </c>
      <c r="V4327" t="s">
        <v>6079</v>
      </c>
      <c r="W4327" t="s">
        <v>116</v>
      </c>
      <c r="X4327" t="s">
        <v>706</v>
      </c>
    </row>
    <row r="4328" spans="1:24" x14ac:dyDescent="0.3">
      <c r="A4328" t="s">
        <v>8406</v>
      </c>
      <c r="B4328" s="1">
        <v>42758</v>
      </c>
      <c r="C4328" t="s">
        <v>1231</v>
      </c>
      <c r="D4328" t="s">
        <v>1232</v>
      </c>
      <c r="E4328" t="s">
        <v>27</v>
      </c>
      <c r="F4328" t="s">
        <v>28</v>
      </c>
      <c r="G4328" t="s">
        <v>134</v>
      </c>
      <c r="H4328" t="s">
        <v>281</v>
      </c>
      <c r="I4328" t="s">
        <v>31</v>
      </c>
      <c r="J4328" t="s">
        <v>3226</v>
      </c>
      <c r="K4328" t="s">
        <v>723</v>
      </c>
      <c r="L4328" t="s">
        <v>109</v>
      </c>
      <c r="M4328" t="s">
        <v>35</v>
      </c>
      <c r="N4328" s="1">
        <v>42760</v>
      </c>
      <c r="O4328" t="s">
        <v>1378</v>
      </c>
      <c r="P4328" t="s">
        <v>1379</v>
      </c>
      <c r="Q4328" t="s">
        <v>1380</v>
      </c>
      <c r="R4328">
        <v>43</v>
      </c>
      <c r="S4328" t="s">
        <v>640</v>
      </c>
      <c r="T4328" s="2">
        <v>0</v>
      </c>
      <c r="U4328" t="s">
        <v>258</v>
      </c>
      <c r="V4328" t="s">
        <v>3198</v>
      </c>
      <c r="W4328" t="s">
        <v>1384</v>
      </c>
      <c r="X4328" t="s">
        <v>3199</v>
      </c>
    </row>
    <row r="4329" spans="1:24" x14ac:dyDescent="0.3">
      <c r="A4329" t="s">
        <v>8406</v>
      </c>
      <c r="B4329" s="1">
        <v>42758</v>
      </c>
      <c r="C4329" t="s">
        <v>1231</v>
      </c>
      <c r="D4329" t="s">
        <v>1232</v>
      </c>
      <c r="E4329" t="s">
        <v>27</v>
      </c>
      <c r="F4329" t="s">
        <v>28</v>
      </c>
      <c r="G4329" t="s">
        <v>91</v>
      </c>
      <c r="H4329" t="s">
        <v>281</v>
      </c>
      <c r="I4329" t="s">
        <v>196</v>
      </c>
      <c r="J4329" t="s">
        <v>3587</v>
      </c>
      <c r="K4329" t="s">
        <v>33</v>
      </c>
      <c r="L4329" t="s">
        <v>392</v>
      </c>
      <c r="M4329" t="s">
        <v>393</v>
      </c>
      <c r="N4329" s="1">
        <v>42760</v>
      </c>
      <c r="O4329" t="s">
        <v>460</v>
      </c>
      <c r="P4329" t="s">
        <v>3588</v>
      </c>
      <c r="Q4329" t="s">
        <v>1220</v>
      </c>
      <c r="R4329">
        <v>38</v>
      </c>
      <c r="S4329" t="s">
        <v>640</v>
      </c>
      <c r="T4329" s="2">
        <v>0</v>
      </c>
      <c r="U4329" t="s">
        <v>258</v>
      </c>
      <c r="V4329" t="s">
        <v>3198</v>
      </c>
      <c r="W4329" t="s">
        <v>3589</v>
      </c>
      <c r="X4329" t="s">
        <v>3199</v>
      </c>
    </row>
    <row r="4330" spans="1:24" x14ac:dyDescent="0.3">
      <c r="A4330" t="s">
        <v>10423</v>
      </c>
      <c r="B4330" s="1">
        <v>42245</v>
      </c>
      <c r="C4330" t="s">
        <v>1532</v>
      </c>
      <c r="D4330" t="s">
        <v>421</v>
      </c>
      <c r="E4330" t="s">
        <v>27</v>
      </c>
      <c r="F4330" t="s">
        <v>28</v>
      </c>
      <c r="G4330" t="s">
        <v>77</v>
      </c>
      <c r="H4330" t="s">
        <v>422</v>
      </c>
      <c r="I4330" t="s">
        <v>196</v>
      </c>
      <c r="J4330" t="s">
        <v>313</v>
      </c>
      <c r="K4330" t="s">
        <v>94</v>
      </c>
      <c r="L4330" t="s">
        <v>109</v>
      </c>
      <c r="M4330" t="s">
        <v>35</v>
      </c>
      <c r="N4330" s="1">
        <v>42247</v>
      </c>
      <c r="O4330" t="s">
        <v>314</v>
      </c>
      <c r="P4330" t="s">
        <v>315</v>
      </c>
      <c r="Q4330" t="s">
        <v>316</v>
      </c>
      <c r="R4330">
        <v>44</v>
      </c>
      <c r="S4330" t="s">
        <v>3076</v>
      </c>
      <c r="T4330" s="2">
        <v>0.06</v>
      </c>
      <c r="U4330" t="s">
        <v>739</v>
      </c>
      <c r="V4330" t="s">
        <v>1209</v>
      </c>
      <c r="W4330" t="s">
        <v>320</v>
      </c>
      <c r="X4330" t="s">
        <v>5125</v>
      </c>
    </row>
    <row r="4331" spans="1:24" x14ac:dyDescent="0.3">
      <c r="A4331" t="s">
        <v>12514</v>
      </c>
      <c r="B4331" s="1">
        <v>42634</v>
      </c>
      <c r="C4331" t="s">
        <v>650</v>
      </c>
      <c r="D4331" t="s">
        <v>204</v>
      </c>
      <c r="E4331" t="s">
        <v>27</v>
      </c>
      <c r="F4331" t="s">
        <v>28</v>
      </c>
      <c r="G4331" t="s">
        <v>29</v>
      </c>
      <c r="H4331" t="s">
        <v>205</v>
      </c>
      <c r="I4331" t="s">
        <v>121</v>
      </c>
      <c r="J4331" t="s">
        <v>218</v>
      </c>
      <c r="K4331" t="s">
        <v>94</v>
      </c>
      <c r="L4331" t="s">
        <v>95</v>
      </c>
      <c r="M4331" t="s">
        <v>35</v>
      </c>
      <c r="N4331" s="1">
        <v>42634</v>
      </c>
      <c r="O4331" t="s">
        <v>219</v>
      </c>
      <c r="P4331" t="s">
        <v>124</v>
      </c>
      <c r="Q4331" t="s">
        <v>220</v>
      </c>
      <c r="R4331">
        <v>48</v>
      </c>
      <c r="S4331" t="s">
        <v>4612</v>
      </c>
      <c r="T4331" s="2">
        <v>7.0000000000000007E-2</v>
      </c>
      <c r="U4331" t="s">
        <v>3451</v>
      </c>
      <c r="V4331" t="s">
        <v>12515</v>
      </c>
      <c r="W4331" t="s">
        <v>224</v>
      </c>
      <c r="X4331" t="s">
        <v>9098</v>
      </c>
    </row>
    <row r="4332" spans="1:24" x14ac:dyDescent="0.3">
      <c r="A4332" t="s">
        <v>12255</v>
      </c>
      <c r="B4332" s="1">
        <v>42606</v>
      </c>
      <c r="C4332" t="s">
        <v>1945</v>
      </c>
      <c r="D4332" t="s">
        <v>1300</v>
      </c>
      <c r="E4332" t="s">
        <v>27</v>
      </c>
      <c r="F4332" t="s">
        <v>28</v>
      </c>
      <c r="G4332" t="s">
        <v>77</v>
      </c>
      <c r="H4332" t="s">
        <v>217</v>
      </c>
      <c r="I4332" t="s">
        <v>31</v>
      </c>
      <c r="J4332" t="s">
        <v>651</v>
      </c>
      <c r="K4332" t="s">
        <v>33</v>
      </c>
      <c r="L4332" t="s">
        <v>34</v>
      </c>
      <c r="M4332" t="s">
        <v>35</v>
      </c>
      <c r="N4332" s="1">
        <v>42606</v>
      </c>
      <c r="O4332" t="s">
        <v>652</v>
      </c>
      <c r="P4332" t="s">
        <v>653</v>
      </c>
      <c r="Q4332" t="s">
        <v>98</v>
      </c>
      <c r="R4332">
        <v>36</v>
      </c>
      <c r="S4332" t="s">
        <v>7136</v>
      </c>
      <c r="T4332" s="2">
        <v>0</v>
      </c>
      <c r="U4332" t="s">
        <v>127</v>
      </c>
      <c r="V4332" t="s">
        <v>7136</v>
      </c>
      <c r="W4332" t="s">
        <v>57</v>
      </c>
      <c r="X4332" t="s">
        <v>5045</v>
      </c>
    </row>
    <row r="4333" spans="1:24" x14ac:dyDescent="0.3">
      <c r="A4333" t="s">
        <v>11921</v>
      </c>
      <c r="B4333" s="1">
        <v>42634</v>
      </c>
      <c r="C4333" t="s">
        <v>650</v>
      </c>
      <c r="D4333" t="s">
        <v>204</v>
      </c>
      <c r="E4333" t="s">
        <v>27</v>
      </c>
      <c r="F4333" t="s">
        <v>28</v>
      </c>
      <c r="G4333" t="s">
        <v>134</v>
      </c>
      <c r="H4333" t="s">
        <v>205</v>
      </c>
      <c r="I4333" t="s">
        <v>31</v>
      </c>
      <c r="J4333" t="s">
        <v>771</v>
      </c>
      <c r="K4333" t="s">
        <v>94</v>
      </c>
      <c r="L4333" t="s">
        <v>109</v>
      </c>
      <c r="M4333" t="s">
        <v>35</v>
      </c>
      <c r="N4333" s="1">
        <v>42634</v>
      </c>
      <c r="O4333" t="s">
        <v>772</v>
      </c>
      <c r="P4333" t="s">
        <v>773</v>
      </c>
      <c r="Q4333" t="s">
        <v>774</v>
      </c>
      <c r="R4333">
        <v>48</v>
      </c>
      <c r="S4333" t="s">
        <v>4612</v>
      </c>
      <c r="T4333" s="2">
        <v>0.02</v>
      </c>
      <c r="U4333" t="s">
        <v>3451</v>
      </c>
      <c r="V4333" t="s">
        <v>11922</v>
      </c>
      <c r="W4333" t="s">
        <v>778</v>
      </c>
      <c r="X4333" t="s">
        <v>11923</v>
      </c>
    </row>
    <row r="4334" spans="1:24" x14ac:dyDescent="0.3">
      <c r="A4334" t="s">
        <v>10960</v>
      </c>
      <c r="B4334" s="1">
        <v>42674</v>
      </c>
      <c r="C4334" t="s">
        <v>4640</v>
      </c>
      <c r="D4334" t="s">
        <v>106</v>
      </c>
      <c r="E4334" t="s">
        <v>46</v>
      </c>
      <c r="F4334" t="s">
        <v>47</v>
      </c>
      <c r="G4334" t="s">
        <v>134</v>
      </c>
      <c r="H4334" t="s">
        <v>107</v>
      </c>
      <c r="I4334" t="s">
        <v>31</v>
      </c>
      <c r="J4334" t="s">
        <v>355</v>
      </c>
      <c r="K4334" t="s">
        <v>94</v>
      </c>
      <c r="L4334" t="s">
        <v>95</v>
      </c>
      <c r="M4334" t="s">
        <v>35</v>
      </c>
      <c r="N4334" s="1">
        <v>42675</v>
      </c>
      <c r="O4334" t="s">
        <v>129</v>
      </c>
      <c r="P4334" t="s">
        <v>356</v>
      </c>
      <c r="Q4334" t="s">
        <v>357</v>
      </c>
      <c r="R4334">
        <v>13</v>
      </c>
      <c r="S4334" t="s">
        <v>10961</v>
      </c>
      <c r="T4334" s="2">
        <v>0.06</v>
      </c>
      <c r="U4334" t="s">
        <v>10962</v>
      </c>
      <c r="V4334" t="s">
        <v>10963</v>
      </c>
      <c r="W4334" t="s">
        <v>361</v>
      </c>
      <c r="X4334" t="s">
        <v>10964</v>
      </c>
    </row>
    <row r="4335" spans="1:24" x14ac:dyDescent="0.3">
      <c r="A4335" t="s">
        <v>8685</v>
      </c>
      <c r="B4335" s="1">
        <v>42739</v>
      </c>
      <c r="C4335" t="s">
        <v>524</v>
      </c>
      <c r="D4335" t="s">
        <v>506</v>
      </c>
      <c r="E4335" t="s">
        <v>27</v>
      </c>
      <c r="F4335" t="s">
        <v>28</v>
      </c>
      <c r="G4335" t="s">
        <v>134</v>
      </c>
      <c r="H4335" t="s">
        <v>62</v>
      </c>
      <c r="I4335" t="s">
        <v>31</v>
      </c>
      <c r="J4335" t="s">
        <v>4142</v>
      </c>
      <c r="K4335" t="s">
        <v>94</v>
      </c>
      <c r="L4335" t="s">
        <v>95</v>
      </c>
      <c r="M4335" t="s">
        <v>35</v>
      </c>
      <c r="N4335" s="1">
        <v>42741</v>
      </c>
      <c r="O4335" t="s">
        <v>460</v>
      </c>
      <c r="P4335" t="s">
        <v>3541</v>
      </c>
      <c r="Q4335" t="s">
        <v>198</v>
      </c>
      <c r="R4335">
        <v>12</v>
      </c>
      <c r="S4335" t="s">
        <v>2739</v>
      </c>
      <c r="T4335" s="2">
        <v>0.1</v>
      </c>
      <c r="U4335" t="s">
        <v>2740</v>
      </c>
      <c r="V4335" t="s">
        <v>2741</v>
      </c>
      <c r="W4335" t="s">
        <v>4144</v>
      </c>
      <c r="X4335" t="s">
        <v>1398</v>
      </c>
    </row>
    <row r="4336" spans="1:24" x14ac:dyDescent="0.3">
      <c r="A4336" t="s">
        <v>8685</v>
      </c>
      <c r="B4336" s="1">
        <v>42767</v>
      </c>
      <c r="C4336" t="s">
        <v>918</v>
      </c>
      <c r="D4336" t="s">
        <v>745</v>
      </c>
      <c r="E4336" t="s">
        <v>27</v>
      </c>
      <c r="F4336" t="s">
        <v>28</v>
      </c>
      <c r="G4336" t="s">
        <v>77</v>
      </c>
      <c r="H4336" t="s">
        <v>217</v>
      </c>
      <c r="I4336" t="s">
        <v>31</v>
      </c>
      <c r="J4336" t="s">
        <v>122</v>
      </c>
      <c r="K4336" t="s">
        <v>94</v>
      </c>
      <c r="L4336" t="s">
        <v>34</v>
      </c>
      <c r="M4336" t="s">
        <v>35</v>
      </c>
      <c r="N4336" s="1">
        <v>42771</v>
      </c>
      <c r="O4336" t="s">
        <v>123</v>
      </c>
      <c r="P4336" t="s">
        <v>124</v>
      </c>
      <c r="Q4336" t="s">
        <v>125</v>
      </c>
      <c r="R4336">
        <v>36</v>
      </c>
      <c r="S4336" t="s">
        <v>9560</v>
      </c>
      <c r="T4336" s="2">
        <v>0.05</v>
      </c>
      <c r="U4336" t="s">
        <v>165</v>
      </c>
      <c r="V4336" t="s">
        <v>8104</v>
      </c>
      <c r="W4336" t="s">
        <v>129</v>
      </c>
      <c r="X4336" t="s">
        <v>2285</v>
      </c>
    </row>
    <row r="4337" spans="1:24" x14ac:dyDescent="0.3">
      <c r="A4337" t="s">
        <v>8685</v>
      </c>
      <c r="B4337" s="1">
        <v>42600</v>
      </c>
      <c r="C4337" t="s">
        <v>3431</v>
      </c>
      <c r="D4337" t="s">
        <v>240</v>
      </c>
      <c r="E4337" t="s">
        <v>27</v>
      </c>
      <c r="F4337" t="s">
        <v>28</v>
      </c>
      <c r="G4337" t="s">
        <v>91</v>
      </c>
      <c r="H4337" t="s">
        <v>241</v>
      </c>
      <c r="I4337" t="s">
        <v>63</v>
      </c>
      <c r="J4337" t="s">
        <v>122</v>
      </c>
      <c r="K4337" t="s">
        <v>33</v>
      </c>
      <c r="L4337" t="s">
        <v>34</v>
      </c>
      <c r="M4337" t="s">
        <v>35</v>
      </c>
      <c r="N4337" s="1">
        <v>42602</v>
      </c>
      <c r="O4337" t="s">
        <v>123</v>
      </c>
      <c r="P4337" t="s">
        <v>124</v>
      </c>
      <c r="Q4337" t="s">
        <v>125</v>
      </c>
      <c r="R4337">
        <v>12</v>
      </c>
      <c r="S4337" t="s">
        <v>761</v>
      </c>
      <c r="T4337" s="2">
        <v>0.04</v>
      </c>
      <c r="U4337" t="s">
        <v>198</v>
      </c>
      <c r="V4337" t="s">
        <v>9586</v>
      </c>
      <c r="W4337" t="s">
        <v>129</v>
      </c>
      <c r="X4337" t="s">
        <v>4938</v>
      </c>
    </row>
    <row r="4338" spans="1:24" x14ac:dyDescent="0.3">
      <c r="A4338" t="s">
        <v>8685</v>
      </c>
      <c r="B4338" s="1">
        <v>42702</v>
      </c>
      <c r="C4338" t="s">
        <v>1625</v>
      </c>
      <c r="D4338" t="s">
        <v>1626</v>
      </c>
      <c r="E4338" t="s">
        <v>27</v>
      </c>
      <c r="F4338" t="s">
        <v>28</v>
      </c>
      <c r="G4338" t="s">
        <v>91</v>
      </c>
      <c r="H4338" t="s">
        <v>30</v>
      </c>
      <c r="I4338" t="s">
        <v>196</v>
      </c>
      <c r="J4338" t="s">
        <v>253</v>
      </c>
      <c r="K4338" t="s">
        <v>94</v>
      </c>
      <c r="L4338" t="s">
        <v>34</v>
      </c>
      <c r="M4338" t="s">
        <v>35</v>
      </c>
      <c r="N4338" s="1">
        <v>42703</v>
      </c>
      <c r="O4338" t="s">
        <v>254</v>
      </c>
      <c r="P4338" t="s">
        <v>255</v>
      </c>
      <c r="Q4338" t="s">
        <v>256</v>
      </c>
      <c r="R4338">
        <v>50</v>
      </c>
      <c r="S4338" t="s">
        <v>4109</v>
      </c>
      <c r="T4338" s="2">
        <v>0.02</v>
      </c>
      <c r="U4338" t="s">
        <v>166</v>
      </c>
      <c r="V4338" t="s">
        <v>8435</v>
      </c>
      <c r="W4338" t="s">
        <v>260</v>
      </c>
      <c r="X4338" t="s">
        <v>10424</v>
      </c>
    </row>
    <row r="4339" spans="1:24" x14ac:dyDescent="0.3">
      <c r="A4339" t="s">
        <v>8685</v>
      </c>
      <c r="B4339" s="1">
        <v>42606</v>
      </c>
      <c r="C4339" t="s">
        <v>2192</v>
      </c>
      <c r="D4339" t="s">
        <v>365</v>
      </c>
      <c r="E4339" t="s">
        <v>46</v>
      </c>
      <c r="F4339" t="s">
        <v>47</v>
      </c>
      <c r="G4339" t="s">
        <v>134</v>
      </c>
      <c r="H4339" t="s">
        <v>48</v>
      </c>
      <c r="I4339" t="s">
        <v>63</v>
      </c>
      <c r="J4339" t="s">
        <v>253</v>
      </c>
      <c r="K4339" t="s">
        <v>94</v>
      </c>
      <c r="L4339" t="s">
        <v>95</v>
      </c>
      <c r="M4339" t="s">
        <v>35</v>
      </c>
      <c r="N4339" s="1">
        <v>42607</v>
      </c>
      <c r="O4339" t="s">
        <v>254</v>
      </c>
      <c r="P4339" t="s">
        <v>255</v>
      </c>
      <c r="Q4339" t="s">
        <v>256</v>
      </c>
      <c r="R4339">
        <v>17</v>
      </c>
      <c r="S4339" t="s">
        <v>5084</v>
      </c>
      <c r="T4339" s="2">
        <v>0.09</v>
      </c>
      <c r="U4339" t="s">
        <v>1169</v>
      </c>
      <c r="V4339" t="s">
        <v>6079</v>
      </c>
      <c r="W4339" t="s">
        <v>260</v>
      </c>
      <c r="X4339" t="s">
        <v>11668</v>
      </c>
    </row>
    <row r="4340" spans="1:24" x14ac:dyDescent="0.3">
      <c r="A4340" t="s">
        <v>1637</v>
      </c>
      <c r="B4340" s="1">
        <v>42602</v>
      </c>
      <c r="C4340" t="s">
        <v>1638</v>
      </c>
      <c r="D4340" t="s">
        <v>195</v>
      </c>
      <c r="E4340" t="s">
        <v>46</v>
      </c>
      <c r="F4340" t="s">
        <v>47</v>
      </c>
      <c r="G4340" t="s">
        <v>77</v>
      </c>
      <c r="H4340" t="s">
        <v>48</v>
      </c>
      <c r="I4340" t="s">
        <v>121</v>
      </c>
      <c r="J4340" t="s">
        <v>1199</v>
      </c>
      <c r="K4340" t="s">
        <v>94</v>
      </c>
      <c r="L4340" t="s">
        <v>34</v>
      </c>
      <c r="M4340" t="s">
        <v>35</v>
      </c>
      <c r="N4340" s="1">
        <v>42607</v>
      </c>
      <c r="O4340" t="s">
        <v>1200</v>
      </c>
      <c r="P4340" t="s">
        <v>1201</v>
      </c>
      <c r="Q4340" t="s">
        <v>1202</v>
      </c>
      <c r="R4340">
        <v>44</v>
      </c>
      <c r="S4340" t="s">
        <v>1203</v>
      </c>
      <c r="T4340" s="2">
        <v>0.09</v>
      </c>
      <c r="U4340" t="s">
        <v>1639</v>
      </c>
      <c r="V4340" t="s">
        <v>1640</v>
      </c>
      <c r="W4340" t="s">
        <v>51</v>
      </c>
      <c r="X4340" t="s">
        <v>1641</v>
      </c>
    </row>
    <row r="4341" spans="1:24" x14ac:dyDescent="0.3">
      <c r="A4341" t="s">
        <v>1637</v>
      </c>
      <c r="B4341" s="1">
        <v>42602</v>
      </c>
      <c r="C4341" t="s">
        <v>1638</v>
      </c>
      <c r="D4341" t="s">
        <v>195</v>
      </c>
      <c r="E4341" t="s">
        <v>46</v>
      </c>
      <c r="F4341" t="s">
        <v>47</v>
      </c>
      <c r="G4341" t="s">
        <v>91</v>
      </c>
      <c r="H4341" t="s">
        <v>48</v>
      </c>
      <c r="I4341" t="s">
        <v>121</v>
      </c>
      <c r="J4341" t="s">
        <v>1199</v>
      </c>
      <c r="K4341" t="s">
        <v>94</v>
      </c>
      <c r="L4341" t="s">
        <v>34</v>
      </c>
      <c r="M4341" t="s">
        <v>156</v>
      </c>
      <c r="N4341" s="1">
        <v>42607</v>
      </c>
      <c r="O4341" t="s">
        <v>1200</v>
      </c>
      <c r="P4341" t="s">
        <v>1201</v>
      </c>
      <c r="Q4341" t="s">
        <v>1202</v>
      </c>
      <c r="R4341">
        <v>2</v>
      </c>
      <c r="S4341" t="s">
        <v>1203</v>
      </c>
      <c r="T4341" s="2">
        <v>0.01</v>
      </c>
      <c r="U4341" t="s">
        <v>1639</v>
      </c>
      <c r="V4341" t="s">
        <v>1640</v>
      </c>
      <c r="W4341" t="s">
        <v>51</v>
      </c>
      <c r="X4341" t="s">
        <v>3467</v>
      </c>
    </row>
    <row r="4342" spans="1:24" x14ac:dyDescent="0.3">
      <c r="A4342" t="s">
        <v>1637</v>
      </c>
      <c r="B4342" s="1">
        <v>42459</v>
      </c>
      <c r="C4342" t="s">
        <v>1619</v>
      </c>
      <c r="D4342" t="s">
        <v>61</v>
      </c>
      <c r="E4342" t="s">
        <v>27</v>
      </c>
      <c r="F4342" t="s">
        <v>28</v>
      </c>
      <c r="G4342" t="s">
        <v>77</v>
      </c>
      <c r="H4342" t="s">
        <v>62</v>
      </c>
      <c r="I4342" t="s">
        <v>31</v>
      </c>
      <c r="J4342" t="s">
        <v>1278</v>
      </c>
      <c r="K4342" t="s">
        <v>33</v>
      </c>
      <c r="L4342" t="s">
        <v>65</v>
      </c>
      <c r="M4342" t="s">
        <v>35</v>
      </c>
      <c r="N4342" s="1">
        <v>42460</v>
      </c>
      <c r="O4342" t="s">
        <v>36</v>
      </c>
      <c r="P4342" t="s">
        <v>111</v>
      </c>
      <c r="Q4342" t="s">
        <v>52</v>
      </c>
      <c r="R4342">
        <v>24</v>
      </c>
      <c r="S4342" t="s">
        <v>8500</v>
      </c>
      <c r="T4342" s="2">
        <v>0.01</v>
      </c>
      <c r="U4342" t="s">
        <v>2585</v>
      </c>
      <c r="V4342" t="s">
        <v>8501</v>
      </c>
      <c r="W4342" t="s">
        <v>1282</v>
      </c>
      <c r="X4342" t="s">
        <v>8502</v>
      </c>
    </row>
    <row r="4343" spans="1:24" x14ac:dyDescent="0.3">
      <c r="A4343" t="s">
        <v>172</v>
      </c>
      <c r="B4343" s="1">
        <v>42605</v>
      </c>
      <c r="C4343" t="s">
        <v>173</v>
      </c>
      <c r="D4343" t="s">
        <v>174</v>
      </c>
      <c r="E4343" t="s">
        <v>27</v>
      </c>
      <c r="F4343" t="s">
        <v>28</v>
      </c>
      <c r="G4343" t="s">
        <v>134</v>
      </c>
      <c r="H4343" t="s">
        <v>78</v>
      </c>
      <c r="I4343" t="s">
        <v>121</v>
      </c>
      <c r="J4343" t="s">
        <v>175</v>
      </c>
      <c r="K4343" t="s">
        <v>94</v>
      </c>
      <c r="L4343" t="s">
        <v>95</v>
      </c>
      <c r="M4343" t="s">
        <v>35</v>
      </c>
      <c r="N4343" s="1">
        <v>42607</v>
      </c>
      <c r="O4343" t="s">
        <v>176</v>
      </c>
      <c r="P4343" t="s">
        <v>177</v>
      </c>
      <c r="Q4343" t="s">
        <v>178</v>
      </c>
      <c r="R4343">
        <v>2</v>
      </c>
      <c r="S4343" t="s">
        <v>179</v>
      </c>
      <c r="T4343" s="2">
        <v>0.1</v>
      </c>
      <c r="U4343" t="s">
        <v>180</v>
      </c>
      <c r="V4343" t="s">
        <v>181</v>
      </c>
      <c r="W4343" t="s">
        <v>182</v>
      </c>
      <c r="X4343" t="s">
        <v>183</v>
      </c>
    </row>
    <row r="4344" spans="1:24" x14ac:dyDescent="0.3">
      <c r="A4344" t="s">
        <v>172</v>
      </c>
      <c r="B4344" s="1">
        <v>42227</v>
      </c>
      <c r="C4344" t="s">
        <v>2506</v>
      </c>
      <c r="D4344" t="s">
        <v>1005</v>
      </c>
      <c r="E4344" t="s">
        <v>27</v>
      </c>
      <c r="F4344" t="s">
        <v>28</v>
      </c>
      <c r="G4344" t="s">
        <v>77</v>
      </c>
      <c r="H4344" t="s">
        <v>281</v>
      </c>
      <c r="I4344" t="s">
        <v>31</v>
      </c>
      <c r="J4344" t="s">
        <v>734</v>
      </c>
      <c r="K4344" t="s">
        <v>94</v>
      </c>
      <c r="L4344" t="s">
        <v>34</v>
      </c>
      <c r="M4344" t="s">
        <v>35</v>
      </c>
      <c r="N4344" s="1">
        <v>42228</v>
      </c>
      <c r="O4344" t="s">
        <v>735</v>
      </c>
      <c r="P4344" t="s">
        <v>736</v>
      </c>
      <c r="Q4344" t="s">
        <v>737</v>
      </c>
      <c r="R4344">
        <v>3</v>
      </c>
      <c r="S4344" t="s">
        <v>1287</v>
      </c>
      <c r="T4344" s="2">
        <v>0.08</v>
      </c>
      <c r="U4344" t="s">
        <v>114</v>
      </c>
      <c r="V4344" t="s">
        <v>1288</v>
      </c>
      <c r="W4344" t="s">
        <v>741</v>
      </c>
      <c r="X4344" t="s">
        <v>2507</v>
      </c>
    </row>
    <row r="4345" spans="1:24" x14ac:dyDescent="0.3">
      <c r="A4345" t="s">
        <v>172</v>
      </c>
      <c r="B4345" s="1">
        <v>42605</v>
      </c>
      <c r="C4345" t="s">
        <v>173</v>
      </c>
      <c r="D4345" t="s">
        <v>174</v>
      </c>
      <c r="E4345" t="s">
        <v>27</v>
      </c>
      <c r="F4345" t="s">
        <v>28</v>
      </c>
      <c r="G4345" t="s">
        <v>77</v>
      </c>
      <c r="H4345" t="s">
        <v>78</v>
      </c>
      <c r="I4345" t="s">
        <v>63</v>
      </c>
      <c r="J4345" t="s">
        <v>175</v>
      </c>
      <c r="K4345" t="s">
        <v>94</v>
      </c>
      <c r="L4345" t="s">
        <v>109</v>
      </c>
      <c r="M4345" t="s">
        <v>35</v>
      </c>
      <c r="N4345" s="1">
        <v>42607</v>
      </c>
      <c r="O4345" t="s">
        <v>176</v>
      </c>
      <c r="P4345" t="s">
        <v>177</v>
      </c>
      <c r="Q4345" t="s">
        <v>178</v>
      </c>
      <c r="R4345">
        <v>36</v>
      </c>
      <c r="S4345" t="s">
        <v>179</v>
      </c>
      <c r="T4345" s="2">
        <v>0.01</v>
      </c>
      <c r="U4345" t="s">
        <v>180</v>
      </c>
      <c r="V4345" t="s">
        <v>181</v>
      </c>
      <c r="W4345" t="s">
        <v>182</v>
      </c>
      <c r="X4345" t="s">
        <v>183</v>
      </c>
    </row>
    <row r="4346" spans="1:24" x14ac:dyDescent="0.3">
      <c r="A4346" t="s">
        <v>172</v>
      </c>
      <c r="B4346" s="1">
        <v>42628</v>
      </c>
      <c r="C4346" t="s">
        <v>8666</v>
      </c>
      <c r="D4346" t="s">
        <v>1198</v>
      </c>
      <c r="E4346" t="s">
        <v>46</v>
      </c>
      <c r="F4346" t="s">
        <v>47</v>
      </c>
      <c r="G4346" t="s">
        <v>29</v>
      </c>
      <c r="H4346" t="s">
        <v>48</v>
      </c>
      <c r="I4346" t="s">
        <v>31</v>
      </c>
      <c r="J4346" t="s">
        <v>441</v>
      </c>
      <c r="K4346" t="s">
        <v>94</v>
      </c>
      <c r="L4346" t="s">
        <v>95</v>
      </c>
      <c r="M4346" t="s">
        <v>35</v>
      </c>
      <c r="N4346" s="1">
        <v>42476</v>
      </c>
      <c r="O4346" t="s">
        <v>442</v>
      </c>
      <c r="P4346" t="s">
        <v>443</v>
      </c>
      <c r="Q4346" t="s">
        <v>444</v>
      </c>
      <c r="R4346">
        <v>31</v>
      </c>
      <c r="S4346" t="s">
        <v>8667</v>
      </c>
      <c r="T4346" s="2">
        <v>0.09</v>
      </c>
      <c r="U4346" t="s">
        <v>2531</v>
      </c>
      <c r="V4346" t="s">
        <v>8668</v>
      </c>
      <c r="W4346" t="s">
        <v>448</v>
      </c>
      <c r="X4346" t="s">
        <v>8669</v>
      </c>
    </row>
    <row r="4347" spans="1:24" x14ac:dyDescent="0.3">
      <c r="A4347" t="s">
        <v>3975</v>
      </c>
      <c r="B4347" s="1">
        <v>42485</v>
      </c>
      <c r="C4347" t="s">
        <v>3976</v>
      </c>
      <c r="D4347" t="s">
        <v>1510</v>
      </c>
      <c r="E4347" t="s">
        <v>27</v>
      </c>
      <c r="F4347" t="s">
        <v>28</v>
      </c>
      <c r="G4347" t="s">
        <v>29</v>
      </c>
      <c r="H4347" t="s">
        <v>205</v>
      </c>
      <c r="I4347" t="s">
        <v>196</v>
      </c>
      <c r="J4347" t="s">
        <v>373</v>
      </c>
      <c r="K4347" t="s">
        <v>94</v>
      </c>
      <c r="L4347" t="s">
        <v>95</v>
      </c>
      <c r="M4347" t="s">
        <v>156</v>
      </c>
      <c r="N4347" s="1">
        <v>42486</v>
      </c>
      <c r="O4347" t="s">
        <v>374</v>
      </c>
      <c r="P4347" t="s">
        <v>375</v>
      </c>
      <c r="Q4347" t="s">
        <v>376</v>
      </c>
      <c r="R4347">
        <v>23</v>
      </c>
      <c r="S4347" t="s">
        <v>3977</v>
      </c>
      <c r="T4347" s="2">
        <v>7.0000000000000007E-2</v>
      </c>
      <c r="U4347" t="s">
        <v>3978</v>
      </c>
      <c r="V4347" t="s">
        <v>1893</v>
      </c>
      <c r="W4347" t="s">
        <v>380</v>
      </c>
      <c r="X4347" t="s">
        <v>3979</v>
      </c>
    </row>
    <row r="4348" spans="1:24" x14ac:dyDescent="0.3">
      <c r="A4348" t="s">
        <v>3975</v>
      </c>
      <c r="B4348" s="1">
        <v>42584</v>
      </c>
      <c r="C4348" t="s">
        <v>2538</v>
      </c>
      <c r="D4348" t="s">
        <v>195</v>
      </c>
      <c r="E4348" t="s">
        <v>46</v>
      </c>
      <c r="F4348" t="s">
        <v>47</v>
      </c>
      <c r="G4348" t="s">
        <v>91</v>
      </c>
      <c r="H4348" t="s">
        <v>48</v>
      </c>
      <c r="I4348" t="s">
        <v>31</v>
      </c>
      <c r="J4348" t="s">
        <v>896</v>
      </c>
      <c r="K4348" t="s">
        <v>94</v>
      </c>
      <c r="L4348" t="s">
        <v>34</v>
      </c>
      <c r="M4348" t="s">
        <v>35</v>
      </c>
      <c r="N4348" s="1">
        <v>42586</v>
      </c>
      <c r="O4348" t="s">
        <v>501</v>
      </c>
      <c r="P4348" t="s">
        <v>897</v>
      </c>
      <c r="Q4348" t="s">
        <v>898</v>
      </c>
      <c r="R4348">
        <v>18</v>
      </c>
      <c r="S4348" t="s">
        <v>6344</v>
      </c>
      <c r="T4348" s="2">
        <v>0.04</v>
      </c>
      <c r="U4348" t="s">
        <v>4194</v>
      </c>
      <c r="V4348" t="s">
        <v>6345</v>
      </c>
      <c r="W4348" t="s">
        <v>902</v>
      </c>
      <c r="X4348" t="s">
        <v>5630</v>
      </c>
    </row>
    <row r="4349" spans="1:24" x14ac:dyDescent="0.3">
      <c r="A4349" t="s">
        <v>3975</v>
      </c>
      <c r="B4349" s="1">
        <v>42771</v>
      </c>
      <c r="C4349" t="s">
        <v>1128</v>
      </c>
      <c r="D4349" t="s">
        <v>1129</v>
      </c>
      <c r="E4349" t="s">
        <v>27</v>
      </c>
      <c r="F4349" t="s">
        <v>28</v>
      </c>
      <c r="G4349" t="s">
        <v>91</v>
      </c>
      <c r="H4349" t="s">
        <v>1130</v>
      </c>
      <c r="I4349" t="s">
        <v>92</v>
      </c>
      <c r="J4349" t="s">
        <v>338</v>
      </c>
      <c r="K4349" t="s">
        <v>94</v>
      </c>
      <c r="L4349" t="s">
        <v>34</v>
      </c>
      <c r="M4349" t="s">
        <v>35</v>
      </c>
      <c r="N4349" s="1">
        <v>42773</v>
      </c>
      <c r="O4349" t="s">
        <v>339</v>
      </c>
      <c r="P4349" t="s">
        <v>340</v>
      </c>
      <c r="Q4349" t="s">
        <v>341</v>
      </c>
      <c r="R4349">
        <v>41</v>
      </c>
      <c r="S4349" t="s">
        <v>1926</v>
      </c>
      <c r="T4349" s="2">
        <v>0.04</v>
      </c>
      <c r="U4349" t="s">
        <v>1927</v>
      </c>
      <c r="V4349" t="s">
        <v>1928</v>
      </c>
      <c r="W4349" t="s">
        <v>345</v>
      </c>
      <c r="X4349" t="s">
        <v>1929</v>
      </c>
    </row>
    <row r="4350" spans="1:24" x14ac:dyDescent="0.3">
      <c r="A4350" t="s">
        <v>3975</v>
      </c>
      <c r="B4350" s="1">
        <v>42606</v>
      </c>
      <c r="C4350" t="s">
        <v>963</v>
      </c>
      <c r="D4350" t="s">
        <v>964</v>
      </c>
      <c r="E4350" t="s">
        <v>27</v>
      </c>
      <c r="F4350" t="s">
        <v>28</v>
      </c>
      <c r="G4350" t="s">
        <v>91</v>
      </c>
      <c r="H4350" t="s">
        <v>965</v>
      </c>
      <c r="I4350" t="s">
        <v>92</v>
      </c>
      <c r="J4350" t="s">
        <v>253</v>
      </c>
      <c r="K4350" t="s">
        <v>94</v>
      </c>
      <c r="L4350" t="s">
        <v>95</v>
      </c>
      <c r="M4350" t="s">
        <v>156</v>
      </c>
      <c r="N4350" s="1">
        <v>42615</v>
      </c>
      <c r="O4350" t="s">
        <v>254</v>
      </c>
      <c r="P4350" t="s">
        <v>255</v>
      </c>
      <c r="Q4350" t="s">
        <v>256</v>
      </c>
      <c r="R4350">
        <v>41</v>
      </c>
      <c r="S4350" t="s">
        <v>8012</v>
      </c>
      <c r="T4350" s="2">
        <v>0.1</v>
      </c>
      <c r="U4350" t="s">
        <v>127</v>
      </c>
      <c r="V4350" t="s">
        <v>8012</v>
      </c>
      <c r="W4350" t="s">
        <v>260</v>
      </c>
      <c r="X4350" t="s">
        <v>8013</v>
      </c>
    </row>
    <row r="4351" spans="1:24" x14ac:dyDescent="0.3">
      <c r="A4351" t="s">
        <v>3975</v>
      </c>
      <c r="B4351" s="1">
        <v>42536</v>
      </c>
      <c r="C4351" t="s">
        <v>590</v>
      </c>
      <c r="D4351" t="s">
        <v>591</v>
      </c>
      <c r="E4351" t="s">
        <v>27</v>
      </c>
      <c r="F4351" t="s">
        <v>28</v>
      </c>
      <c r="G4351" t="s">
        <v>77</v>
      </c>
      <c r="H4351" t="s">
        <v>241</v>
      </c>
      <c r="I4351" t="s">
        <v>63</v>
      </c>
      <c r="J4351" t="s">
        <v>206</v>
      </c>
      <c r="K4351" t="s">
        <v>94</v>
      </c>
      <c r="L4351" t="s">
        <v>95</v>
      </c>
      <c r="M4351" t="s">
        <v>35</v>
      </c>
      <c r="N4351" s="1">
        <v>42538</v>
      </c>
      <c r="O4351" t="s">
        <v>207</v>
      </c>
      <c r="P4351" t="s">
        <v>208</v>
      </c>
      <c r="Q4351" t="s">
        <v>125</v>
      </c>
      <c r="R4351">
        <v>46</v>
      </c>
      <c r="S4351" t="s">
        <v>9824</v>
      </c>
      <c r="T4351" s="2">
        <v>0.04</v>
      </c>
      <c r="U4351" t="s">
        <v>111</v>
      </c>
      <c r="V4351" t="s">
        <v>10669</v>
      </c>
      <c r="W4351" t="s">
        <v>212</v>
      </c>
      <c r="X4351" t="s">
        <v>4600</v>
      </c>
    </row>
    <row r="4352" spans="1:24" x14ac:dyDescent="0.3">
      <c r="A4352" t="s">
        <v>9582</v>
      </c>
      <c r="B4352" s="1">
        <v>42599</v>
      </c>
      <c r="C4352" t="s">
        <v>1074</v>
      </c>
      <c r="D4352" t="s">
        <v>106</v>
      </c>
      <c r="E4352" t="s">
        <v>46</v>
      </c>
      <c r="F4352" t="s">
        <v>47</v>
      </c>
      <c r="G4352" t="s">
        <v>134</v>
      </c>
      <c r="H4352" t="s">
        <v>107</v>
      </c>
      <c r="I4352" t="s">
        <v>121</v>
      </c>
      <c r="J4352" t="s">
        <v>651</v>
      </c>
      <c r="K4352" t="s">
        <v>33</v>
      </c>
      <c r="L4352" t="s">
        <v>34</v>
      </c>
      <c r="M4352" t="s">
        <v>35</v>
      </c>
      <c r="N4352" s="1">
        <v>42600</v>
      </c>
      <c r="O4352" t="s">
        <v>652</v>
      </c>
      <c r="P4352" t="s">
        <v>653</v>
      </c>
      <c r="Q4352" t="s">
        <v>98</v>
      </c>
      <c r="R4352">
        <v>22</v>
      </c>
      <c r="S4352" t="s">
        <v>9583</v>
      </c>
      <c r="T4352" s="2">
        <v>7.0000000000000007E-2</v>
      </c>
      <c r="U4352" t="s">
        <v>751</v>
      </c>
      <c r="V4352" t="s">
        <v>9584</v>
      </c>
      <c r="W4352" t="s">
        <v>57</v>
      </c>
      <c r="X4352" t="s">
        <v>6478</v>
      </c>
    </row>
    <row r="4353" spans="1:24" x14ac:dyDescent="0.3">
      <c r="A4353" t="s">
        <v>2443</v>
      </c>
      <c r="B4353" s="1">
        <v>42579</v>
      </c>
      <c r="C4353" t="s">
        <v>2444</v>
      </c>
      <c r="D4353" t="s">
        <v>1617</v>
      </c>
      <c r="E4353" t="s">
        <v>27</v>
      </c>
      <c r="F4353" t="s">
        <v>28</v>
      </c>
      <c r="G4353" t="s">
        <v>91</v>
      </c>
      <c r="H4353" t="s">
        <v>78</v>
      </c>
      <c r="I4353" t="s">
        <v>121</v>
      </c>
      <c r="J4353" t="s">
        <v>853</v>
      </c>
      <c r="K4353" t="s">
        <v>94</v>
      </c>
      <c r="L4353" t="s">
        <v>109</v>
      </c>
      <c r="M4353" t="s">
        <v>156</v>
      </c>
      <c r="N4353" s="1">
        <v>42581</v>
      </c>
      <c r="O4353" t="s">
        <v>854</v>
      </c>
      <c r="P4353" t="s">
        <v>855</v>
      </c>
      <c r="Q4353" t="s">
        <v>856</v>
      </c>
      <c r="R4353">
        <v>11</v>
      </c>
      <c r="S4353" t="s">
        <v>2445</v>
      </c>
      <c r="T4353" s="2">
        <v>0.08</v>
      </c>
      <c r="U4353" t="s">
        <v>127</v>
      </c>
      <c r="V4353" t="s">
        <v>2445</v>
      </c>
      <c r="W4353" t="s">
        <v>618</v>
      </c>
      <c r="X4353" t="s">
        <v>2446</v>
      </c>
    </row>
    <row r="4354" spans="1:24" x14ac:dyDescent="0.3">
      <c r="A4354" t="s">
        <v>2443</v>
      </c>
      <c r="B4354" s="1">
        <v>42079</v>
      </c>
      <c r="C4354" t="s">
        <v>2464</v>
      </c>
      <c r="D4354" t="s">
        <v>144</v>
      </c>
      <c r="E4354" t="s">
        <v>46</v>
      </c>
      <c r="F4354" t="s">
        <v>47</v>
      </c>
      <c r="G4354" t="s">
        <v>91</v>
      </c>
      <c r="H4354" t="s">
        <v>107</v>
      </c>
      <c r="I4354" t="s">
        <v>63</v>
      </c>
      <c r="J4354" t="s">
        <v>853</v>
      </c>
      <c r="K4354" t="s">
        <v>33</v>
      </c>
      <c r="L4354" t="s">
        <v>34</v>
      </c>
      <c r="M4354" t="s">
        <v>35</v>
      </c>
      <c r="N4354" s="1">
        <v>42079</v>
      </c>
      <c r="O4354" t="s">
        <v>854</v>
      </c>
      <c r="P4354" t="s">
        <v>855</v>
      </c>
      <c r="Q4354" t="s">
        <v>856</v>
      </c>
      <c r="R4354">
        <v>14</v>
      </c>
      <c r="S4354" t="s">
        <v>2465</v>
      </c>
      <c r="T4354" s="2">
        <v>0.03</v>
      </c>
      <c r="U4354" t="s">
        <v>127</v>
      </c>
      <c r="V4354" t="s">
        <v>2445</v>
      </c>
      <c r="W4354" t="s">
        <v>618</v>
      </c>
      <c r="X4354" t="s">
        <v>2446</v>
      </c>
    </row>
    <row r="4355" spans="1:24" x14ac:dyDescent="0.3">
      <c r="A4355" t="s">
        <v>2443</v>
      </c>
      <c r="B4355" s="1">
        <v>42441</v>
      </c>
      <c r="C4355" t="s">
        <v>3137</v>
      </c>
      <c r="D4355" t="s">
        <v>432</v>
      </c>
      <c r="E4355" t="s">
        <v>27</v>
      </c>
      <c r="F4355" t="s">
        <v>28</v>
      </c>
      <c r="G4355" t="s">
        <v>134</v>
      </c>
      <c r="H4355" t="s">
        <v>433</v>
      </c>
      <c r="I4355" t="s">
        <v>63</v>
      </c>
      <c r="J4355" t="s">
        <v>853</v>
      </c>
      <c r="K4355" t="s">
        <v>94</v>
      </c>
      <c r="L4355" t="s">
        <v>34</v>
      </c>
      <c r="M4355" t="s">
        <v>35</v>
      </c>
      <c r="N4355" s="1">
        <v>42446</v>
      </c>
      <c r="O4355" t="s">
        <v>854</v>
      </c>
      <c r="P4355" t="s">
        <v>855</v>
      </c>
      <c r="Q4355" t="s">
        <v>856</v>
      </c>
      <c r="R4355">
        <v>38</v>
      </c>
      <c r="S4355" t="s">
        <v>4526</v>
      </c>
      <c r="T4355" s="2">
        <v>0.03</v>
      </c>
      <c r="U4355" t="s">
        <v>127</v>
      </c>
      <c r="V4355" t="s">
        <v>2445</v>
      </c>
      <c r="W4355" t="s">
        <v>618</v>
      </c>
      <c r="X4355" t="s">
        <v>2446</v>
      </c>
    </row>
    <row r="4356" spans="1:24" x14ac:dyDescent="0.3">
      <c r="A4356" t="s">
        <v>2443</v>
      </c>
      <c r="B4356" s="1">
        <v>42487</v>
      </c>
      <c r="C4356" t="s">
        <v>4816</v>
      </c>
      <c r="E4356" t="s">
        <v>27</v>
      </c>
      <c r="F4356" t="s">
        <v>28</v>
      </c>
      <c r="G4356" t="s">
        <v>134</v>
      </c>
      <c r="H4356" t="s">
        <v>62</v>
      </c>
      <c r="I4356" t="s">
        <v>31</v>
      </c>
      <c r="J4356" t="s">
        <v>853</v>
      </c>
      <c r="K4356" t="s">
        <v>94</v>
      </c>
      <c r="L4356" t="s">
        <v>34</v>
      </c>
      <c r="M4356" t="s">
        <v>35</v>
      </c>
      <c r="N4356" s="1">
        <v>42489</v>
      </c>
      <c r="O4356" t="s">
        <v>854</v>
      </c>
      <c r="P4356" t="s">
        <v>855</v>
      </c>
      <c r="Q4356" t="s">
        <v>856</v>
      </c>
      <c r="R4356">
        <v>47</v>
      </c>
      <c r="S4356" t="s">
        <v>2445</v>
      </c>
      <c r="T4356" s="2">
        <v>0</v>
      </c>
      <c r="U4356" t="s">
        <v>127</v>
      </c>
      <c r="V4356" t="s">
        <v>2445</v>
      </c>
      <c r="W4356" t="s">
        <v>618</v>
      </c>
      <c r="X4356" t="s">
        <v>2446</v>
      </c>
    </row>
    <row r="4357" spans="1:24" x14ac:dyDescent="0.3">
      <c r="A4357" t="s">
        <v>2443</v>
      </c>
      <c r="B4357" s="1">
        <v>42597</v>
      </c>
      <c r="C4357" t="s">
        <v>530</v>
      </c>
      <c r="D4357" t="s">
        <v>531</v>
      </c>
      <c r="E4357" t="s">
        <v>27</v>
      </c>
      <c r="F4357" t="s">
        <v>28</v>
      </c>
      <c r="G4357" t="s">
        <v>29</v>
      </c>
      <c r="H4357" t="s">
        <v>30</v>
      </c>
      <c r="I4357" t="s">
        <v>31</v>
      </c>
      <c r="J4357" t="s">
        <v>853</v>
      </c>
      <c r="K4357" t="s">
        <v>94</v>
      </c>
      <c r="L4357" t="s">
        <v>95</v>
      </c>
      <c r="M4357" t="s">
        <v>35</v>
      </c>
      <c r="N4357" s="1">
        <v>42602</v>
      </c>
      <c r="O4357" t="s">
        <v>854</v>
      </c>
      <c r="P4357" t="s">
        <v>855</v>
      </c>
      <c r="Q4357" t="s">
        <v>856</v>
      </c>
      <c r="R4357">
        <v>33</v>
      </c>
      <c r="S4357" t="s">
        <v>5427</v>
      </c>
      <c r="T4357" s="2">
        <v>0</v>
      </c>
      <c r="U4357" t="s">
        <v>127</v>
      </c>
      <c r="V4357" t="s">
        <v>2445</v>
      </c>
      <c r="W4357" t="s">
        <v>618</v>
      </c>
      <c r="X4357" t="s">
        <v>2446</v>
      </c>
    </row>
    <row r="4358" spans="1:24" x14ac:dyDescent="0.3">
      <c r="A4358" t="s">
        <v>2443</v>
      </c>
      <c r="B4358" s="1">
        <v>42593</v>
      </c>
      <c r="C4358" t="s">
        <v>1509</v>
      </c>
      <c r="D4358" t="s">
        <v>1510</v>
      </c>
      <c r="E4358" t="s">
        <v>27</v>
      </c>
      <c r="F4358" t="s">
        <v>28</v>
      </c>
      <c r="G4358" t="s">
        <v>29</v>
      </c>
      <c r="H4358" t="s">
        <v>205</v>
      </c>
      <c r="I4358" t="s">
        <v>31</v>
      </c>
      <c r="J4358" t="s">
        <v>853</v>
      </c>
      <c r="K4358" t="s">
        <v>33</v>
      </c>
      <c r="L4358" t="s">
        <v>34</v>
      </c>
      <c r="M4358" t="s">
        <v>35</v>
      </c>
      <c r="N4358" s="1">
        <v>42595</v>
      </c>
      <c r="O4358" t="s">
        <v>854</v>
      </c>
      <c r="P4358" t="s">
        <v>855</v>
      </c>
      <c r="Q4358" t="s">
        <v>856</v>
      </c>
      <c r="R4358">
        <v>40</v>
      </c>
      <c r="S4358" t="s">
        <v>2445</v>
      </c>
      <c r="T4358" s="2">
        <v>0.03</v>
      </c>
      <c r="U4358" t="s">
        <v>127</v>
      </c>
      <c r="V4358" t="s">
        <v>2445</v>
      </c>
      <c r="W4358" t="s">
        <v>618</v>
      </c>
      <c r="X4358" t="s">
        <v>2446</v>
      </c>
    </row>
    <row r="4359" spans="1:24" x14ac:dyDescent="0.3">
      <c r="A4359" t="s">
        <v>2443</v>
      </c>
      <c r="B4359" s="1">
        <v>42606</v>
      </c>
      <c r="C4359" t="s">
        <v>1546</v>
      </c>
      <c r="D4359" t="s">
        <v>1547</v>
      </c>
      <c r="E4359" t="s">
        <v>27</v>
      </c>
      <c r="F4359" t="s">
        <v>28</v>
      </c>
      <c r="G4359" t="s">
        <v>77</v>
      </c>
      <c r="H4359" t="s">
        <v>433</v>
      </c>
      <c r="I4359" t="s">
        <v>92</v>
      </c>
      <c r="J4359" t="s">
        <v>853</v>
      </c>
      <c r="K4359" t="s">
        <v>94</v>
      </c>
      <c r="L4359" t="s">
        <v>34</v>
      </c>
      <c r="M4359" t="s">
        <v>35</v>
      </c>
      <c r="N4359" s="1">
        <v>42606</v>
      </c>
      <c r="O4359" t="s">
        <v>854</v>
      </c>
      <c r="P4359" t="s">
        <v>855</v>
      </c>
      <c r="Q4359" t="s">
        <v>856</v>
      </c>
      <c r="R4359">
        <v>39</v>
      </c>
      <c r="S4359" t="s">
        <v>2445</v>
      </c>
      <c r="T4359" s="2">
        <v>0.08</v>
      </c>
      <c r="U4359" t="s">
        <v>127</v>
      </c>
      <c r="V4359" t="s">
        <v>2445</v>
      </c>
      <c r="W4359" t="s">
        <v>618</v>
      </c>
      <c r="X4359" t="s">
        <v>2446</v>
      </c>
    </row>
    <row r="4360" spans="1:24" x14ac:dyDescent="0.3">
      <c r="A4360" t="s">
        <v>2443</v>
      </c>
      <c r="B4360" s="1">
        <v>42606</v>
      </c>
      <c r="C4360" t="s">
        <v>963</v>
      </c>
      <c r="D4360" t="s">
        <v>964</v>
      </c>
      <c r="E4360" t="s">
        <v>27</v>
      </c>
      <c r="F4360" t="s">
        <v>28</v>
      </c>
      <c r="G4360" t="s">
        <v>134</v>
      </c>
      <c r="H4360" t="s">
        <v>965</v>
      </c>
      <c r="I4360" t="s">
        <v>92</v>
      </c>
      <c r="J4360" t="s">
        <v>853</v>
      </c>
      <c r="K4360" t="s">
        <v>33</v>
      </c>
      <c r="L4360" t="s">
        <v>34</v>
      </c>
      <c r="M4360" t="s">
        <v>35</v>
      </c>
      <c r="N4360" s="1">
        <v>42615</v>
      </c>
      <c r="O4360" t="s">
        <v>854</v>
      </c>
      <c r="P4360" t="s">
        <v>855</v>
      </c>
      <c r="Q4360" t="s">
        <v>856</v>
      </c>
      <c r="R4360">
        <v>15</v>
      </c>
      <c r="S4360" t="s">
        <v>2445</v>
      </c>
      <c r="T4360" s="2">
        <v>0.08</v>
      </c>
      <c r="U4360" t="s">
        <v>127</v>
      </c>
      <c r="V4360" t="s">
        <v>2445</v>
      </c>
      <c r="W4360" t="s">
        <v>618</v>
      </c>
      <c r="X4360" t="s">
        <v>2446</v>
      </c>
    </row>
    <row r="4361" spans="1:24" x14ac:dyDescent="0.3">
      <c r="A4361" t="s">
        <v>2443</v>
      </c>
      <c r="B4361" s="1">
        <v>42478</v>
      </c>
      <c r="C4361" t="s">
        <v>4592</v>
      </c>
      <c r="D4361" t="s">
        <v>816</v>
      </c>
      <c r="E4361" t="s">
        <v>27</v>
      </c>
      <c r="F4361" t="s">
        <v>28</v>
      </c>
      <c r="G4361" t="s">
        <v>91</v>
      </c>
      <c r="H4361" t="s">
        <v>78</v>
      </c>
      <c r="I4361" t="s">
        <v>31</v>
      </c>
      <c r="J4361" t="s">
        <v>623</v>
      </c>
      <c r="K4361" t="s">
        <v>94</v>
      </c>
      <c r="L4361" t="s">
        <v>95</v>
      </c>
      <c r="M4361" t="s">
        <v>35</v>
      </c>
      <c r="N4361" s="1">
        <v>42479</v>
      </c>
      <c r="O4361" t="s">
        <v>624</v>
      </c>
      <c r="P4361" t="s">
        <v>625</v>
      </c>
      <c r="Q4361" t="s">
        <v>626</v>
      </c>
      <c r="R4361">
        <v>16</v>
      </c>
      <c r="S4361" t="s">
        <v>10972</v>
      </c>
      <c r="T4361" s="2">
        <v>0.1</v>
      </c>
      <c r="U4361" t="s">
        <v>127</v>
      </c>
      <c r="V4361" t="s">
        <v>10973</v>
      </c>
      <c r="W4361" t="s">
        <v>376</v>
      </c>
      <c r="X4361" t="s">
        <v>10974</v>
      </c>
    </row>
    <row r="4362" spans="1:24" x14ac:dyDescent="0.3">
      <c r="A4362" t="s">
        <v>2443</v>
      </c>
      <c r="B4362" s="1">
        <v>42512</v>
      </c>
      <c r="C4362" t="s">
        <v>2398</v>
      </c>
      <c r="D4362" t="s">
        <v>766</v>
      </c>
      <c r="E4362" t="s">
        <v>27</v>
      </c>
      <c r="F4362" t="s">
        <v>28</v>
      </c>
      <c r="G4362" t="s">
        <v>134</v>
      </c>
      <c r="H4362" t="s">
        <v>217</v>
      </c>
      <c r="I4362" t="s">
        <v>92</v>
      </c>
      <c r="J4362" t="s">
        <v>478</v>
      </c>
      <c r="K4362" t="s">
        <v>94</v>
      </c>
      <c r="L4362" t="s">
        <v>34</v>
      </c>
      <c r="M4362" t="s">
        <v>35</v>
      </c>
      <c r="N4362" s="1">
        <v>42513</v>
      </c>
      <c r="O4362" t="s">
        <v>479</v>
      </c>
      <c r="P4362" t="s">
        <v>480</v>
      </c>
      <c r="Q4362" t="s">
        <v>98</v>
      </c>
      <c r="R4362">
        <v>6</v>
      </c>
      <c r="S4362" t="s">
        <v>11393</v>
      </c>
      <c r="T4362" s="2">
        <v>0.03</v>
      </c>
      <c r="U4362" t="s">
        <v>424</v>
      </c>
      <c r="V4362" t="s">
        <v>6407</v>
      </c>
      <c r="W4362" t="s">
        <v>224</v>
      </c>
      <c r="X4362" t="s">
        <v>11394</v>
      </c>
    </row>
    <row r="4363" spans="1:24" x14ac:dyDescent="0.3">
      <c r="A4363" t="s">
        <v>4092</v>
      </c>
      <c r="B4363" s="1">
        <v>42606</v>
      </c>
      <c r="C4363" t="s">
        <v>963</v>
      </c>
      <c r="D4363" t="s">
        <v>964</v>
      </c>
      <c r="E4363" t="s">
        <v>27</v>
      </c>
      <c r="F4363" t="s">
        <v>28</v>
      </c>
      <c r="G4363" t="s">
        <v>91</v>
      </c>
      <c r="H4363" t="s">
        <v>965</v>
      </c>
      <c r="I4363" t="s">
        <v>196</v>
      </c>
      <c r="J4363" t="s">
        <v>163</v>
      </c>
      <c r="K4363" t="s">
        <v>94</v>
      </c>
      <c r="L4363" t="s">
        <v>95</v>
      </c>
      <c r="M4363" t="s">
        <v>35</v>
      </c>
      <c r="N4363" s="1">
        <v>42615</v>
      </c>
      <c r="O4363" t="s">
        <v>164</v>
      </c>
      <c r="P4363" t="s">
        <v>165</v>
      </c>
      <c r="Q4363" t="s">
        <v>166</v>
      </c>
      <c r="R4363">
        <v>11</v>
      </c>
      <c r="S4363" t="s">
        <v>4093</v>
      </c>
      <c r="T4363" s="2">
        <v>7.0000000000000007E-2</v>
      </c>
      <c r="U4363" t="s">
        <v>127</v>
      </c>
      <c r="V4363" t="s">
        <v>4094</v>
      </c>
      <c r="W4363" t="s">
        <v>170</v>
      </c>
      <c r="X4363" t="s">
        <v>4095</v>
      </c>
    </row>
    <row r="4364" spans="1:24" x14ac:dyDescent="0.3">
      <c r="A4364" t="s">
        <v>4092</v>
      </c>
      <c r="B4364" s="1">
        <v>42511</v>
      </c>
      <c r="C4364" t="s">
        <v>458</v>
      </c>
      <c r="D4364" t="s">
        <v>61</v>
      </c>
      <c r="E4364" t="s">
        <v>27</v>
      </c>
      <c r="F4364" t="s">
        <v>28</v>
      </c>
      <c r="G4364" t="s">
        <v>77</v>
      </c>
      <c r="H4364" t="s">
        <v>62</v>
      </c>
      <c r="I4364" t="s">
        <v>92</v>
      </c>
      <c r="J4364" t="s">
        <v>478</v>
      </c>
      <c r="K4364" t="s">
        <v>94</v>
      </c>
      <c r="L4364" t="s">
        <v>34</v>
      </c>
      <c r="M4364" t="s">
        <v>35</v>
      </c>
      <c r="N4364" s="1">
        <v>42512</v>
      </c>
      <c r="O4364" t="s">
        <v>479</v>
      </c>
      <c r="P4364" t="s">
        <v>480</v>
      </c>
      <c r="Q4364" t="s">
        <v>98</v>
      </c>
      <c r="R4364">
        <v>8</v>
      </c>
      <c r="S4364" t="s">
        <v>4657</v>
      </c>
      <c r="T4364" s="2">
        <v>0.02</v>
      </c>
      <c r="U4364" t="s">
        <v>219</v>
      </c>
      <c r="V4364" t="s">
        <v>4658</v>
      </c>
      <c r="W4364" t="s">
        <v>224</v>
      </c>
      <c r="X4364" t="s">
        <v>2999</v>
      </c>
    </row>
    <row r="4365" spans="1:24" x14ac:dyDescent="0.3">
      <c r="A4365" t="s">
        <v>4092</v>
      </c>
      <c r="B4365" s="1">
        <v>42769</v>
      </c>
      <c r="C4365" t="s">
        <v>6774</v>
      </c>
      <c r="D4365" t="s">
        <v>1019</v>
      </c>
      <c r="E4365" t="s">
        <v>46</v>
      </c>
      <c r="F4365" t="s">
        <v>47</v>
      </c>
      <c r="G4365" t="s">
        <v>91</v>
      </c>
      <c r="H4365" t="s">
        <v>107</v>
      </c>
      <c r="I4365" t="s">
        <v>196</v>
      </c>
      <c r="J4365" t="s">
        <v>1278</v>
      </c>
      <c r="K4365" t="s">
        <v>94</v>
      </c>
      <c r="L4365" t="s">
        <v>95</v>
      </c>
      <c r="M4365" t="s">
        <v>35</v>
      </c>
      <c r="N4365" s="1">
        <v>42771</v>
      </c>
      <c r="O4365" t="s">
        <v>36</v>
      </c>
      <c r="P4365" t="s">
        <v>111</v>
      </c>
      <c r="Q4365" t="s">
        <v>52</v>
      </c>
      <c r="R4365">
        <v>1</v>
      </c>
      <c r="S4365" t="s">
        <v>6775</v>
      </c>
      <c r="T4365" s="2">
        <v>0.1</v>
      </c>
      <c r="U4365" t="s">
        <v>1114</v>
      </c>
      <c r="V4365" t="s">
        <v>5049</v>
      </c>
      <c r="W4365" t="s">
        <v>1282</v>
      </c>
      <c r="X4365" t="s">
        <v>5717</v>
      </c>
    </row>
    <row r="4366" spans="1:24" x14ac:dyDescent="0.3">
      <c r="A4366" t="s">
        <v>4092</v>
      </c>
      <c r="B4366" s="1">
        <v>42483</v>
      </c>
      <c r="C4366" t="s">
        <v>3723</v>
      </c>
      <c r="D4366" t="s">
        <v>45</v>
      </c>
      <c r="E4366" t="s">
        <v>46</v>
      </c>
      <c r="F4366" t="s">
        <v>47</v>
      </c>
      <c r="G4366" t="s">
        <v>77</v>
      </c>
      <c r="H4366" t="s">
        <v>48</v>
      </c>
      <c r="I4366" t="s">
        <v>92</v>
      </c>
      <c r="J4366" t="s">
        <v>64</v>
      </c>
      <c r="K4366" t="s">
        <v>94</v>
      </c>
      <c r="L4366" t="s">
        <v>95</v>
      </c>
      <c r="M4366" t="s">
        <v>35</v>
      </c>
      <c r="N4366" s="1">
        <v>42484</v>
      </c>
      <c r="O4366" t="s">
        <v>66</v>
      </c>
      <c r="P4366" t="s">
        <v>67</v>
      </c>
      <c r="Q4366" t="s">
        <v>68</v>
      </c>
      <c r="R4366">
        <v>36</v>
      </c>
      <c r="S4366" t="s">
        <v>1279</v>
      </c>
      <c r="T4366" s="2">
        <v>0</v>
      </c>
      <c r="U4366" t="s">
        <v>127</v>
      </c>
      <c r="V4366" t="s">
        <v>7018</v>
      </c>
      <c r="W4366" t="s">
        <v>72</v>
      </c>
      <c r="X4366" t="s">
        <v>7019</v>
      </c>
    </row>
    <row r="4367" spans="1:24" x14ac:dyDescent="0.3">
      <c r="A4367" t="s">
        <v>4092</v>
      </c>
      <c r="B4367" s="1">
        <v>42626</v>
      </c>
      <c r="C4367" t="s">
        <v>798</v>
      </c>
      <c r="D4367" t="s">
        <v>61</v>
      </c>
      <c r="E4367" t="s">
        <v>27</v>
      </c>
      <c r="F4367" t="s">
        <v>28</v>
      </c>
      <c r="G4367" t="s">
        <v>77</v>
      </c>
      <c r="H4367" t="s">
        <v>62</v>
      </c>
      <c r="I4367" t="s">
        <v>92</v>
      </c>
      <c r="J4367" t="s">
        <v>253</v>
      </c>
      <c r="K4367" t="s">
        <v>94</v>
      </c>
      <c r="L4367" t="s">
        <v>95</v>
      </c>
      <c r="M4367" t="s">
        <v>35</v>
      </c>
      <c r="N4367" s="1">
        <v>42633</v>
      </c>
      <c r="O4367" t="s">
        <v>254</v>
      </c>
      <c r="P4367" t="s">
        <v>255</v>
      </c>
      <c r="Q4367" t="s">
        <v>256</v>
      </c>
      <c r="R4367">
        <v>11</v>
      </c>
      <c r="S4367" t="s">
        <v>6079</v>
      </c>
      <c r="T4367" s="2">
        <v>7.0000000000000007E-2</v>
      </c>
      <c r="U4367" t="s">
        <v>5374</v>
      </c>
      <c r="V4367" t="s">
        <v>8761</v>
      </c>
      <c r="W4367" t="s">
        <v>260</v>
      </c>
      <c r="X4367" t="s">
        <v>8762</v>
      </c>
    </row>
    <row r="4368" spans="1:24" x14ac:dyDescent="0.3">
      <c r="A4368" t="s">
        <v>4092</v>
      </c>
      <c r="B4368" s="1">
        <v>42551</v>
      </c>
      <c r="C4368" t="s">
        <v>5944</v>
      </c>
      <c r="D4368" t="s">
        <v>487</v>
      </c>
      <c r="E4368" t="s">
        <v>27</v>
      </c>
      <c r="F4368" t="s">
        <v>28</v>
      </c>
      <c r="G4368" t="s">
        <v>91</v>
      </c>
      <c r="H4368" t="s">
        <v>241</v>
      </c>
      <c r="I4368" t="s">
        <v>121</v>
      </c>
      <c r="J4368" t="s">
        <v>64</v>
      </c>
      <c r="K4368" t="s">
        <v>94</v>
      </c>
      <c r="L4368" t="s">
        <v>95</v>
      </c>
      <c r="M4368" t="s">
        <v>156</v>
      </c>
      <c r="N4368" s="1">
        <v>42552</v>
      </c>
      <c r="O4368" t="s">
        <v>66</v>
      </c>
      <c r="P4368" t="s">
        <v>67</v>
      </c>
      <c r="Q4368" t="s">
        <v>68</v>
      </c>
      <c r="R4368">
        <v>27</v>
      </c>
      <c r="S4368" t="s">
        <v>9281</v>
      </c>
      <c r="T4368" s="2">
        <v>0.09</v>
      </c>
      <c r="U4368" t="s">
        <v>127</v>
      </c>
      <c r="V4368" t="s">
        <v>1874</v>
      </c>
      <c r="W4368" t="s">
        <v>72</v>
      </c>
      <c r="X4368" t="s">
        <v>9282</v>
      </c>
    </row>
    <row r="4369" spans="1:24" x14ac:dyDescent="0.3">
      <c r="A4369" t="s">
        <v>4092</v>
      </c>
      <c r="B4369" s="1">
        <v>42546</v>
      </c>
      <c r="C4369" t="s">
        <v>1112</v>
      </c>
      <c r="D4369" t="s">
        <v>133</v>
      </c>
      <c r="E4369" t="s">
        <v>27</v>
      </c>
      <c r="F4369" t="s">
        <v>28</v>
      </c>
      <c r="G4369" t="s">
        <v>91</v>
      </c>
      <c r="H4369" t="s">
        <v>62</v>
      </c>
      <c r="I4369" t="s">
        <v>121</v>
      </c>
      <c r="J4369" t="s">
        <v>2123</v>
      </c>
      <c r="K4369" t="s">
        <v>94</v>
      </c>
      <c r="L4369" t="s">
        <v>34</v>
      </c>
      <c r="M4369" t="s">
        <v>35</v>
      </c>
      <c r="N4369" s="1">
        <v>42548</v>
      </c>
      <c r="O4369" t="s">
        <v>757</v>
      </c>
      <c r="P4369" t="s">
        <v>1216</v>
      </c>
      <c r="Q4369" t="s">
        <v>2124</v>
      </c>
      <c r="R4369">
        <v>38</v>
      </c>
      <c r="S4369" t="s">
        <v>3500</v>
      </c>
      <c r="T4369" s="2">
        <v>0.03</v>
      </c>
      <c r="U4369" t="s">
        <v>774</v>
      </c>
      <c r="V4369" t="s">
        <v>9974</v>
      </c>
      <c r="W4369" t="s">
        <v>518</v>
      </c>
      <c r="X4369" t="s">
        <v>9975</v>
      </c>
    </row>
    <row r="4370" spans="1:24" x14ac:dyDescent="0.3">
      <c r="A4370" t="s">
        <v>4092</v>
      </c>
      <c r="B4370" s="1">
        <v>42739</v>
      </c>
      <c r="C4370" t="s">
        <v>2198</v>
      </c>
      <c r="D4370" t="s">
        <v>12221</v>
      </c>
      <c r="E4370" t="s">
        <v>27</v>
      </c>
      <c r="F4370" t="s">
        <v>28</v>
      </c>
      <c r="G4370" t="s">
        <v>77</v>
      </c>
      <c r="H4370" t="s">
        <v>281</v>
      </c>
      <c r="I4370" t="s">
        <v>196</v>
      </c>
      <c r="J4370" t="s">
        <v>2107</v>
      </c>
      <c r="K4370" t="s">
        <v>94</v>
      </c>
      <c r="L4370" t="s">
        <v>34</v>
      </c>
      <c r="M4370" t="s">
        <v>35</v>
      </c>
      <c r="N4370" s="1">
        <v>42740</v>
      </c>
      <c r="O4370" t="s">
        <v>1380</v>
      </c>
      <c r="P4370" t="s">
        <v>2108</v>
      </c>
      <c r="Q4370" t="s">
        <v>990</v>
      </c>
      <c r="R4370">
        <v>21</v>
      </c>
      <c r="S4370" t="s">
        <v>1117</v>
      </c>
      <c r="T4370" s="2">
        <v>0.03</v>
      </c>
      <c r="U4370" t="s">
        <v>112</v>
      </c>
      <c r="V4370" t="s">
        <v>1118</v>
      </c>
      <c r="W4370" t="s">
        <v>57</v>
      </c>
      <c r="X4370" t="s">
        <v>12222</v>
      </c>
    </row>
    <row r="4371" spans="1:24" x14ac:dyDescent="0.3">
      <c r="A4371" t="s">
        <v>4092</v>
      </c>
      <c r="B4371" s="1">
        <v>42241</v>
      </c>
      <c r="C4371" t="s">
        <v>1188</v>
      </c>
      <c r="D4371" t="s">
        <v>622</v>
      </c>
      <c r="E4371" t="s">
        <v>27</v>
      </c>
      <c r="F4371" t="s">
        <v>28</v>
      </c>
      <c r="G4371" t="s">
        <v>91</v>
      </c>
      <c r="H4371" t="s">
        <v>433</v>
      </c>
      <c r="I4371" t="s">
        <v>63</v>
      </c>
      <c r="J4371" t="s">
        <v>771</v>
      </c>
      <c r="K4371" t="s">
        <v>33</v>
      </c>
      <c r="L4371" t="s">
        <v>34</v>
      </c>
      <c r="M4371" t="s">
        <v>35</v>
      </c>
      <c r="N4371" s="1">
        <v>42243</v>
      </c>
      <c r="O4371" t="s">
        <v>772</v>
      </c>
      <c r="P4371" t="s">
        <v>773</v>
      </c>
      <c r="Q4371" t="s">
        <v>774</v>
      </c>
      <c r="R4371">
        <v>29</v>
      </c>
      <c r="S4371" t="s">
        <v>11475</v>
      </c>
      <c r="T4371" s="2">
        <v>0.04</v>
      </c>
      <c r="U4371" t="s">
        <v>11476</v>
      </c>
      <c r="V4371" t="s">
        <v>12448</v>
      </c>
      <c r="W4371" t="s">
        <v>778</v>
      </c>
      <c r="X4371" t="s">
        <v>12449</v>
      </c>
    </row>
    <row r="4372" spans="1:24" x14ac:dyDescent="0.3">
      <c r="A4372" t="s">
        <v>4270</v>
      </c>
      <c r="B4372" s="1">
        <v>42463</v>
      </c>
      <c r="C4372" t="s">
        <v>798</v>
      </c>
      <c r="D4372" t="s">
        <v>61</v>
      </c>
      <c r="E4372" t="s">
        <v>27</v>
      </c>
      <c r="F4372" t="s">
        <v>28</v>
      </c>
      <c r="G4372" t="s">
        <v>134</v>
      </c>
      <c r="H4372" t="s">
        <v>62</v>
      </c>
      <c r="I4372" t="s">
        <v>92</v>
      </c>
      <c r="J4372" t="s">
        <v>122</v>
      </c>
      <c r="K4372" t="s">
        <v>33</v>
      </c>
      <c r="L4372" t="s">
        <v>34</v>
      </c>
      <c r="M4372" t="s">
        <v>35</v>
      </c>
      <c r="N4372" s="1">
        <v>42463</v>
      </c>
      <c r="O4372" t="s">
        <v>123</v>
      </c>
      <c r="P4372" t="s">
        <v>124</v>
      </c>
      <c r="Q4372" t="s">
        <v>125</v>
      </c>
      <c r="R4372">
        <v>2</v>
      </c>
      <c r="S4372" t="s">
        <v>759</v>
      </c>
      <c r="T4372" s="2">
        <v>0.08</v>
      </c>
      <c r="U4372" t="s">
        <v>3618</v>
      </c>
      <c r="V4372" t="s">
        <v>4271</v>
      </c>
      <c r="W4372" t="s">
        <v>129</v>
      </c>
      <c r="X4372" t="s">
        <v>4272</v>
      </c>
    </row>
    <row r="4373" spans="1:24" x14ac:dyDescent="0.3">
      <c r="A4373" t="s">
        <v>4270</v>
      </c>
      <c r="B4373" s="1">
        <v>42738</v>
      </c>
      <c r="C4373" t="s">
        <v>1492</v>
      </c>
      <c r="D4373" t="s">
        <v>2013</v>
      </c>
      <c r="E4373" t="s">
        <v>27</v>
      </c>
      <c r="F4373" t="s">
        <v>28</v>
      </c>
      <c r="G4373" t="s">
        <v>77</v>
      </c>
      <c r="H4373" t="s">
        <v>205</v>
      </c>
      <c r="I4373" t="s">
        <v>92</v>
      </c>
      <c r="J4373" t="s">
        <v>3031</v>
      </c>
      <c r="K4373" t="s">
        <v>94</v>
      </c>
      <c r="L4373" t="s">
        <v>95</v>
      </c>
      <c r="M4373" t="s">
        <v>35</v>
      </c>
      <c r="N4373" s="1">
        <v>42739</v>
      </c>
      <c r="O4373" t="s">
        <v>2241</v>
      </c>
      <c r="P4373" t="s">
        <v>1882</v>
      </c>
      <c r="Q4373" t="s">
        <v>1379</v>
      </c>
      <c r="R4373">
        <v>11</v>
      </c>
      <c r="S4373" t="s">
        <v>8536</v>
      </c>
      <c r="T4373" s="2">
        <v>7.0000000000000007E-2</v>
      </c>
      <c r="U4373" t="s">
        <v>3984</v>
      </c>
      <c r="V4373" t="s">
        <v>2245</v>
      </c>
      <c r="W4373" t="s">
        <v>3034</v>
      </c>
      <c r="X4373" t="s">
        <v>1469</v>
      </c>
    </row>
    <row r="4374" spans="1:24" x14ac:dyDescent="0.3">
      <c r="A4374" t="s">
        <v>4819</v>
      </c>
      <c r="B4374" s="1">
        <v>42644</v>
      </c>
      <c r="C4374" t="s">
        <v>4820</v>
      </c>
      <c r="D4374" t="s">
        <v>964</v>
      </c>
      <c r="E4374" t="s">
        <v>27</v>
      </c>
      <c r="F4374" t="s">
        <v>28</v>
      </c>
      <c r="G4374" t="s">
        <v>134</v>
      </c>
      <c r="H4374" t="s">
        <v>965</v>
      </c>
      <c r="I4374" t="s">
        <v>63</v>
      </c>
      <c r="J4374" t="s">
        <v>218</v>
      </c>
      <c r="K4374" t="s">
        <v>94</v>
      </c>
      <c r="L4374" t="s">
        <v>95</v>
      </c>
      <c r="M4374" t="s">
        <v>156</v>
      </c>
      <c r="N4374" s="1">
        <v>42647</v>
      </c>
      <c r="O4374" t="s">
        <v>219</v>
      </c>
      <c r="P4374" t="s">
        <v>124</v>
      </c>
      <c r="Q4374" t="s">
        <v>220</v>
      </c>
      <c r="R4374">
        <v>48</v>
      </c>
      <c r="S4374" t="s">
        <v>4821</v>
      </c>
      <c r="T4374" s="2">
        <v>0.05</v>
      </c>
      <c r="U4374" t="s">
        <v>4822</v>
      </c>
      <c r="V4374" t="s">
        <v>4823</v>
      </c>
      <c r="W4374" t="s">
        <v>224</v>
      </c>
      <c r="X4374" t="s">
        <v>4824</v>
      </c>
    </row>
    <row r="4375" spans="1:24" x14ac:dyDescent="0.3">
      <c r="A4375" t="s">
        <v>10554</v>
      </c>
      <c r="B4375" s="1">
        <v>42771</v>
      </c>
      <c r="C4375" t="s">
        <v>1128</v>
      </c>
      <c r="D4375" t="s">
        <v>1129</v>
      </c>
      <c r="E4375" t="s">
        <v>27</v>
      </c>
      <c r="F4375" t="s">
        <v>28</v>
      </c>
      <c r="G4375" t="s">
        <v>29</v>
      </c>
      <c r="H4375" t="s">
        <v>1130</v>
      </c>
      <c r="I4375" t="s">
        <v>31</v>
      </c>
      <c r="J4375" t="s">
        <v>1660</v>
      </c>
      <c r="K4375" t="s">
        <v>94</v>
      </c>
      <c r="L4375" t="s">
        <v>34</v>
      </c>
      <c r="M4375" t="s">
        <v>35</v>
      </c>
      <c r="N4375" s="1">
        <v>42773</v>
      </c>
      <c r="O4375" t="s">
        <v>1369</v>
      </c>
      <c r="P4375" t="s">
        <v>166</v>
      </c>
      <c r="Q4375" t="s">
        <v>1661</v>
      </c>
      <c r="R4375">
        <v>5</v>
      </c>
      <c r="S4375" t="s">
        <v>1926</v>
      </c>
      <c r="T4375" s="2">
        <v>0.08</v>
      </c>
      <c r="U4375" t="s">
        <v>1927</v>
      </c>
      <c r="V4375" t="s">
        <v>1928</v>
      </c>
      <c r="W4375" t="s">
        <v>57</v>
      </c>
      <c r="X4375" t="s">
        <v>2732</v>
      </c>
    </row>
    <row r="4376" spans="1:24" x14ac:dyDescent="0.3">
      <c r="A4376" t="s">
        <v>803</v>
      </c>
      <c r="B4376" s="1">
        <v>42412</v>
      </c>
      <c r="C4376" t="s">
        <v>804</v>
      </c>
      <c r="D4376" t="s">
        <v>331</v>
      </c>
      <c r="E4376" t="s">
        <v>46</v>
      </c>
      <c r="F4376" t="s">
        <v>47</v>
      </c>
      <c r="G4376" t="s">
        <v>77</v>
      </c>
      <c r="H4376" t="s">
        <v>107</v>
      </c>
      <c r="I4376" t="s">
        <v>121</v>
      </c>
      <c r="J4376" t="s">
        <v>805</v>
      </c>
      <c r="K4376" t="s">
        <v>94</v>
      </c>
      <c r="L4376" t="s">
        <v>34</v>
      </c>
      <c r="M4376" t="s">
        <v>35</v>
      </c>
      <c r="N4376" s="1">
        <v>42413</v>
      </c>
      <c r="O4376" t="s">
        <v>806</v>
      </c>
      <c r="P4376" t="s">
        <v>807</v>
      </c>
      <c r="Q4376" t="s">
        <v>808</v>
      </c>
      <c r="R4376">
        <v>16</v>
      </c>
      <c r="S4376" t="s">
        <v>809</v>
      </c>
      <c r="T4376" s="2">
        <v>0.04</v>
      </c>
      <c r="U4376" t="s">
        <v>810</v>
      </c>
      <c r="V4376" t="s">
        <v>811</v>
      </c>
      <c r="W4376" t="s">
        <v>812</v>
      </c>
      <c r="X4376" t="s">
        <v>813</v>
      </c>
    </row>
    <row r="4377" spans="1:24" x14ac:dyDescent="0.3">
      <c r="A4377" t="s">
        <v>803</v>
      </c>
      <c r="B4377" s="1">
        <v>42458</v>
      </c>
      <c r="C4377" t="s">
        <v>1509</v>
      </c>
      <c r="D4377" t="s">
        <v>1510</v>
      </c>
      <c r="E4377" t="s">
        <v>27</v>
      </c>
      <c r="F4377" t="s">
        <v>28</v>
      </c>
      <c r="G4377" t="s">
        <v>77</v>
      </c>
      <c r="H4377" t="s">
        <v>205</v>
      </c>
      <c r="I4377" t="s">
        <v>196</v>
      </c>
      <c r="J4377" t="s">
        <v>532</v>
      </c>
      <c r="K4377" t="s">
        <v>94</v>
      </c>
      <c r="L4377" t="s">
        <v>109</v>
      </c>
      <c r="M4377" t="s">
        <v>35</v>
      </c>
      <c r="N4377" s="1">
        <v>42459</v>
      </c>
      <c r="O4377" t="s">
        <v>501</v>
      </c>
      <c r="P4377" t="s">
        <v>533</v>
      </c>
      <c r="Q4377" t="s">
        <v>534</v>
      </c>
      <c r="R4377">
        <v>2</v>
      </c>
      <c r="S4377" t="s">
        <v>7629</v>
      </c>
      <c r="T4377" s="2">
        <v>0.01</v>
      </c>
      <c r="U4377" t="s">
        <v>554</v>
      </c>
      <c r="V4377" t="s">
        <v>7630</v>
      </c>
      <c r="W4377" t="s">
        <v>538</v>
      </c>
      <c r="X4377" t="s">
        <v>7631</v>
      </c>
    </row>
    <row r="4378" spans="1:24" x14ac:dyDescent="0.3">
      <c r="A4378" t="s">
        <v>803</v>
      </c>
      <c r="B4378" s="1">
        <v>42127</v>
      </c>
      <c r="C4378" t="s">
        <v>1890</v>
      </c>
      <c r="D4378" t="s">
        <v>3758</v>
      </c>
      <c r="E4378" t="s">
        <v>27</v>
      </c>
      <c r="F4378" t="s">
        <v>28</v>
      </c>
      <c r="G4378" t="s">
        <v>77</v>
      </c>
      <c r="H4378" t="s">
        <v>205</v>
      </c>
      <c r="I4378" t="s">
        <v>92</v>
      </c>
      <c r="J4378" t="s">
        <v>592</v>
      </c>
      <c r="K4378" t="s">
        <v>94</v>
      </c>
      <c r="L4378" t="s">
        <v>34</v>
      </c>
      <c r="M4378" t="s">
        <v>156</v>
      </c>
      <c r="N4378" s="1">
        <v>42126</v>
      </c>
      <c r="O4378" t="s">
        <v>593</v>
      </c>
      <c r="P4378" t="s">
        <v>594</v>
      </c>
      <c r="Q4378" t="s">
        <v>595</v>
      </c>
      <c r="R4378">
        <v>8</v>
      </c>
      <c r="S4378" t="s">
        <v>7903</v>
      </c>
      <c r="T4378" s="2">
        <v>0.08</v>
      </c>
      <c r="U4378" t="s">
        <v>7904</v>
      </c>
      <c r="V4378" t="s">
        <v>7905</v>
      </c>
      <c r="W4378" t="s">
        <v>376</v>
      </c>
      <c r="X4378" t="s">
        <v>7906</v>
      </c>
    </row>
    <row r="4379" spans="1:24" x14ac:dyDescent="0.3">
      <c r="A4379" t="s">
        <v>803</v>
      </c>
      <c r="B4379" s="1">
        <v>42199</v>
      </c>
      <c r="C4379" t="s">
        <v>10237</v>
      </c>
      <c r="D4379" t="s">
        <v>264</v>
      </c>
      <c r="E4379" t="s">
        <v>27</v>
      </c>
      <c r="F4379" t="s">
        <v>28</v>
      </c>
      <c r="G4379" t="s">
        <v>29</v>
      </c>
      <c r="H4379" t="s">
        <v>30</v>
      </c>
      <c r="I4379" t="s">
        <v>31</v>
      </c>
      <c r="J4379" t="s">
        <v>552</v>
      </c>
      <c r="K4379" t="s">
        <v>94</v>
      </c>
      <c r="L4379" t="s">
        <v>34</v>
      </c>
      <c r="M4379" t="s">
        <v>35</v>
      </c>
      <c r="N4379" s="1">
        <v>42204</v>
      </c>
      <c r="O4379" t="s">
        <v>553</v>
      </c>
      <c r="P4379" t="s">
        <v>554</v>
      </c>
      <c r="Q4379" t="s">
        <v>555</v>
      </c>
      <c r="R4379">
        <v>4</v>
      </c>
      <c r="S4379" t="s">
        <v>10238</v>
      </c>
      <c r="T4379" s="2">
        <v>0.04</v>
      </c>
      <c r="U4379" t="s">
        <v>188</v>
      </c>
      <c r="V4379" t="s">
        <v>10239</v>
      </c>
      <c r="W4379" t="s">
        <v>559</v>
      </c>
      <c r="X4379" t="s">
        <v>7631</v>
      </c>
    </row>
    <row r="4380" spans="1:24" x14ac:dyDescent="0.3">
      <c r="A4380" t="s">
        <v>803</v>
      </c>
      <c r="B4380" s="1">
        <v>42606</v>
      </c>
      <c r="C4380" t="s">
        <v>2192</v>
      </c>
      <c r="D4380" t="s">
        <v>365</v>
      </c>
      <c r="E4380" t="s">
        <v>46</v>
      </c>
      <c r="F4380" t="s">
        <v>47</v>
      </c>
      <c r="G4380" t="s">
        <v>134</v>
      </c>
      <c r="H4380" t="s">
        <v>48</v>
      </c>
      <c r="I4380" t="s">
        <v>196</v>
      </c>
      <c r="J4380" t="s">
        <v>552</v>
      </c>
      <c r="K4380" t="s">
        <v>94</v>
      </c>
      <c r="L4380" t="s">
        <v>34</v>
      </c>
      <c r="M4380" t="s">
        <v>35</v>
      </c>
      <c r="N4380" s="1">
        <v>42607</v>
      </c>
      <c r="O4380" t="s">
        <v>553</v>
      </c>
      <c r="P4380" t="s">
        <v>554</v>
      </c>
      <c r="Q4380" t="s">
        <v>555</v>
      </c>
      <c r="R4380">
        <v>18</v>
      </c>
      <c r="S4380" t="s">
        <v>7629</v>
      </c>
      <c r="T4380" s="2">
        <v>0.1</v>
      </c>
      <c r="U4380" t="s">
        <v>554</v>
      </c>
      <c r="V4380" t="s">
        <v>7630</v>
      </c>
      <c r="W4380" t="s">
        <v>559</v>
      </c>
      <c r="X4380" t="s">
        <v>7631</v>
      </c>
    </row>
    <row r="4381" spans="1:24" x14ac:dyDescent="0.3">
      <c r="A4381" t="s">
        <v>5597</v>
      </c>
      <c r="B4381" s="1">
        <v>42613</v>
      </c>
      <c r="C4381" t="s">
        <v>5598</v>
      </c>
      <c r="D4381" t="s">
        <v>929</v>
      </c>
      <c r="E4381" t="s">
        <v>27</v>
      </c>
      <c r="F4381" t="s">
        <v>28</v>
      </c>
      <c r="G4381" t="s">
        <v>77</v>
      </c>
      <c r="H4381" t="s">
        <v>217</v>
      </c>
      <c r="I4381" t="s">
        <v>92</v>
      </c>
      <c r="J4381" t="s">
        <v>832</v>
      </c>
      <c r="K4381" t="s">
        <v>94</v>
      </c>
      <c r="L4381" t="s">
        <v>95</v>
      </c>
      <c r="M4381" t="s">
        <v>35</v>
      </c>
      <c r="N4381" s="1">
        <v>42615</v>
      </c>
      <c r="O4381" t="s">
        <v>833</v>
      </c>
      <c r="P4381" t="s">
        <v>834</v>
      </c>
      <c r="Q4381" t="s">
        <v>774</v>
      </c>
      <c r="R4381">
        <v>11</v>
      </c>
      <c r="S4381" t="s">
        <v>3239</v>
      </c>
      <c r="T4381" s="2">
        <v>7.0000000000000007E-2</v>
      </c>
      <c r="U4381" t="s">
        <v>3240</v>
      </c>
      <c r="V4381" t="s">
        <v>3241</v>
      </c>
      <c r="W4381" t="s">
        <v>838</v>
      </c>
      <c r="X4381" t="s">
        <v>3242</v>
      </c>
    </row>
    <row r="4382" spans="1:24" x14ac:dyDescent="0.3">
      <c r="A4382" t="s">
        <v>5597</v>
      </c>
      <c r="B4382" s="1">
        <v>42684</v>
      </c>
      <c r="C4382" t="s">
        <v>12683</v>
      </c>
      <c r="D4382" t="s">
        <v>12684</v>
      </c>
      <c r="E4382" t="s">
        <v>27</v>
      </c>
      <c r="F4382" t="s">
        <v>28</v>
      </c>
      <c r="G4382" t="s">
        <v>29</v>
      </c>
      <c r="H4382" t="s">
        <v>289</v>
      </c>
      <c r="I4382" t="s">
        <v>63</v>
      </c>
      <c r="J4382" t="s">
        <v>2623</v>
      </c>
      <c r="K4382" t="s">
        <v>94</v>
      </c>
      <c r="L4382" t="s">
        <v>109</v>
      </c>
      <c r="M4382" t="s">
        <v>35</v>
      </c>
      <c r="N4382" s="1">
        <v>42686</v>
      </c>
      <c r="O4382" t="s">
        <v>2624</v>
      </c>
      <c r="P4382" t="s">
        <v>2625</v>
      </c>
      <c r="Q4382" t="s">
        <v>2626</v>
      </c>
      <c r="R4382">
        <v>22</v>
      </c>
      <c r="S4382" t="s">
        <v>12685</v>
      </c>
      <c r="T4382" s="2">
        <v>0.1</v>
      </c>
      <c r="U4382" t="s">
        <v>10135</v>
      </c>
      <c r="V4382" t="s">
        <v>12686</v>
      </c>
      <c r="W4382" t="s">
        <v>1234</v>
      </c>
      <c r="X4382" t="s">
        <v>12687</v>
      </c>
    </row>
    <row r="4383" spans="1:24" x14ac:dyDescent="0.3">
      <c r="A4383" t="s">
        <v>688</v>
      </c>
      <c r="B4383" s="1">
        <v>42617</v>
      </c>
      <c r="C4383" t="s">
        <v>44</v>
      </c>
      <c r="D4383" t="s">
        <v>195</v>
      </c>
      <c r="E4383" t="s">
        <v>46</v>
      </c>
      <c r="F4383" t="s">
        <v>47</v>
      </c>
      <c r="G4383" t="s">
        <v>77</v>
      </c>
      <c r="H4383" t="s">
        <v>48</v>
      </c>
      <c r="I4383" t="s">
        <v>63</v>
      </c>
      <c r="J4383" t="s">
        <v>290</v>
      </c>
      <c r="K4383" t="s">
        <v>94</v>
      </c>
      <c r="L4383" t="s">
        <v>95</v>
      </c>
      <c r="M4383" t="s">
        <v>35</v>
      </c>
      <c r="N4383" s="1">
        <v>42619</v>
      </c>
      <c r="O4383" t="s">
        <v>291</v>
      </c>
      <c r="P4383" t="s">
        <v>292</v>
      </c>
      <c r="Q4383" t="s">
        <v>293</v>
      </c>
      <c r="R4383">
        <v>41</v>
      </c>
      <c r="S4383" t="s">
        <v>689</v>
      </c>
      <c r="T4383" s="2">
        <v>0.03</v>
      </c>
      <c r="U4383" t="s">
        <v>690</v>
      </c>
      <c r="V4383" t="s">
        <v>691</v>
      </c>
      <c r="W4383" t="s">
        <v>165</v>
      </c>
      <c r="X4383" t="s">
        <v>692</v>
      </c>
    </row>
    <row r="4384" spans="1:24" x14ac:dyDescent="0.3">
      <c r="A4384" t="s">
        <v>688</v>
      </c>
      <c r="B4384" s="1">
        <v>42492</v>
      </c>
      <c r="C4384" t="s">
        <v>2694</v>
      </c>
      <c r="D4384" t="s">
        <v>195</v>
      </c>
      <c r="E4384" t="s">
        <v>46</v>
      </c>
      <c r="F4384" t="s">
        <v>47</v>
      </c>
      <c r="G4384" t="s">
        <v>134</v>
      </c>
      <c r="H4384" t="s">
        <v>48</v>
      </c>
      <c r="I4384" t="s">
        <v>63</v>
      </c>
      <c r="J4384" t="s">
        <v>290</v>
      </c>
      <c r="K4384" t="s">
        <v>94</v>
      </c>
      <c r="L4384" t="s">
        <v>95</v>
      </c>
      <c r="M4384" t="s">
        <v>35</v>
      </c>
      <c r="N4384" s="1">
        <v>42494</v>
      </c>
      <c r="O4384" t="s">
        <v>291</v>
      </c>
      <c r="P4384" t="s">
        <v>292</v>
      </c>
      <c r="Q4384" t="s">
        <v>293</v>
      </c>
      <c r="R4384">
        <v>37</v>
      </c>
      <c r="S4384" t="s">
        <v>2695</v>
      </c>
      <c r="T4384" s="2">
        <v>0.04</v>
      </c>
      <c r="U4384" t="s">
        <v>2604</v>
      </c>
      <c r="V4384" t="s">
        <v>1560</v>
      </c>
      <c r="W4384" t="s">
        <v>165</v>
      </c>
      <c r="X4384" t="s">
        <v>2696</v>
      </c>
    </row>
    <row r="4385" spans="1:24" x14ac:dyDescent="0.3">
      <c r="A4385" t="s">
        <v>688</v>
      </c>
      <c r="B4385" s="1">
        <v>42613</v>
      </c>
      <c r="C4385" t="s">
        <v>5598</v>
      </c>
      <c r="D4385" t="s">
        <v>1579</v>
      </c>
      <c r="E4385" t="s">
        <v>27</v>
      </c>
      <c r="F4385" t="s">
        <v>28</v>
      </c>
      <c r="G4385" t="s">
        <v>91</v>
      </c>
      <c r="H4385" t="s">
        <v>422</v>
      </c>
      <c r="I4385" t="s">
        <v>31</v>
      </c>
      <c r="J4385" t="s">
        <v>832</v>
      </c>
      <c r="K4385" t="s">
        <v>94</v>
      </c>
      <c r="L4385" t="s">
        <v>109</v>
      </c>
      <c r="M4385" t="s">
        <v>35</v>
      </c>
      <c r="N4385" s="1">
        <v>42615</v>
      </c>
      <c r="O4385" t="s">
        <v>833</v>
      </c>
      <c r="P4385" t="s">
        <v>834</v>
      </c>
      <c r="Q4385" t="s">
        <v>774</v>
      </c>
      <c r="R4385">
        <v>19</v>
      </c>
      <c r="S4385" t="s">
        <v>3239</v>
      </c>
      <c r="T4385" s="2">
        <v>0.08</v>
      </c>
      <c r="U4385" t="s">
        <v>3240</v>
      </c>
      <c r="V4385" t="s">
        <v>3241</v>
      </c>
      <c r="W4385" t="s">
        <v>838</v>
      </c>
      <c r="X4385" t="s">
        <v>3242</v>
      </c>
    </row>
    <row r="4386" spans="1:24" x14ac:dyDescent="0.3">
      <c r="A4386" t="s">
        <v>688</v>
      </c>
      <c r="B4386" s="1">
        <v>42626</v>
      </c>
      <c r="C4386" t="s">
        <v>798</v>
      </c>
      <c r="D4386" t="s">
        <v>61</v>
      </c>
      <c r="E4386" t="s">
        <v>27</v>
      </c>
      <c r="F4386" t="s">
        <v>28</v>
      </c>
      <c r="G4386" t="s">
        <v>77</v>
      </c>
      <c r="H4386" t="s">
        <v>62</v>
      </c>
      <c r="I4386" t="s">
        <v>196</v>
      </c>
      <c r="J4386" t="s">
        <v>290</v>
      </c>
      <c r="K4386" t="s">
        <v>94</v>
      </c>
      <c r="L4386" t="s">
        <v>95</v>
      </c>
      <c r="M4386" t="s">
        <v>35</v>
      </c>
      <c r="N4386" s="1">
        <v>42633</v>
      </c>
      <c r="O4386" t="s">
        <v>291</v>
      </c>
      <c r="P4386" t="s">
        <v>292</v>
      </c>
      <c r="Q4386" t="s">
        <v>293</v>
      </c>
      <c r="R4386">
        <v>23</v>
      </c>
      <c r="S4386" t="s">
        <v>8207</v>
      </c>
      <c r="T4386" s="2">
        <v>0.05</v>
      </c>
      <c r="U4386" t="s">
        <v>690</v>
      </c>
      <c r="V4386" t="s">
        <v>11570</v>
      </c>
      <c r="W4386" t="s">
        <v>165</v>
      </c>
      <c r="X4386" t="s">
        <v>692</v>
      </c>
    </row>
    <row r="4387" spans="1:24" x14ac:dyDescent="0.3">
      <c r="A4387" t="s">
        <v>688</v>
      </c>
      <c r="B4387" s="1">
        <v>42643</v>
      </c>
      <c r="C4387" t="s">
        <v>4717</v>
      </c>
      <c r="D4387" t="s">
        <v>683</v>
      </c>
      <c r="E4387" t="s">
        <v>46</v>
      </c>
      <c r="F4387" t="s">
        <v>47</v>
      </c>
      <c r="G4387" t="s">
        <v>29</v>
      </c>
      <c r="H4387" t="s">
        <v>107</v>
      </c>
      <c r="I4387" t="s">
        <v>31</v>
      </c>
      <c r="J4387" t="s">
        <v>756</v>
      </c>
      <c r="K4387" t="s">
        <v>94</v>
      </c>
      <c r="L4387" t="s">
        <v>34</v>
      </c>
      <c r="M4387" t="s">
        <v>35</v>
      </c>
      <c r="N4387" s="1">
        <v>42645</v>
      </c>
      <c r="O4387" t="s">
        <v>757</v>
      </c>
      <c r="P4387" t="s">
        <v>758</v>
      </c>
      <c r="Q4387" t="s">
        <v>98</v>
      </c>
      <c r="R4387">
        <v>42</v>
      </c>
      <c r="S4387" t="s">
        <v>4609</v>
      </c>
      <c r="T4387" s="2">
        <v>0</v>
      </c>
      <c r="U4387" t="s">
        <v>8257</v>
      </c>
      <c r="V4387" t="s">
        <v>11804</v>
      </c>
      <c r="W4387" t="s">
        <v>762</v>
      </c>
      <c r="X4387" t="s">
        <v>11805</v>
      </c>
    </row>
    <row r="4388" spans="1:24" x14ac:dyDescent="0.3">
      <c r="A4388" t="s">
        <v>688</v>
      </c>
      <c r="B4388" s="1">
        <v>42616</v>
      </c>
      <c r="C4388" t="s">
        <v>3366</v>
      </c>
      <c r="D4388" t="s">
        <v>421</v>
      </c>
      <c r="E4388" t="s">
        <v>27</v>
      </c>
      <c r="F4388" t="s">
        <v>28</v>
      </c>
      <c r="G4388" t="s">
        <v>77</v>
      </c>
      <c r="H4388" t="s">
        <v>422</v>
      </c>
      <c r="I4388" t="s">
        <v>196</v>
      </c>
      <c r="J4388" t="s">
        <v>290</v>
      </c>
      <c r="K4388" t="s">
        <v>94</v>
      </c>
      <c r="L4388" t="s">
        <v>95</v>
      </c>
      <c r="M4388" t="s">
        <v>35</v>
      </c>
      <c r="N4388" s="1">
        <v>42618</v>
      </c>
      <c r="O4388" t="s">
        <v>291</v>
      </c>
      <c r="P4388" t="s">
        <v>292</v>
      </c>
      <c r="Q4388" t="s">
        <v>293</v>
      </c>
      <c r="R4388">
        <v>30</v>
      </c>
      <c r="S4388" t="s">
        <v>8207</v>
      </c>
      <c r="T4388" s="2">
        <v>0.1</v>
      </c>
      <c r="U4388" t="s">
        <v>690</v>
      </c>
      <c r="V4388" t="s">
        <v>11570</v>
      </c>
      <c r="W4388" t="s">
        <v>165</v>
      </c>
      <c r="X4388" t="s">
        <v>692</v>
      </c>
    </row>
    <row r="4389" spans="1:24" x14ac:dyDescent="0.3">
      <c r="A4389" t="s">
        <v>3238</v>
      </c>
      <c r="B4389" s="1">
        <v>42633</v>
      </c>
      <c r="C4389" t="s">
        <v>1610</v>
      </c>
      <c r="D4389" t="s">
        <v>929</v>
      </c>
      <c r="E4389" t="s">
        <v>27</v>
      </c>
      <c r="F4389" t="s">
        <v>28</v>
      </c>
      <c r="G4389" t="s">
        <v>77</v>
      </c>
      <c r="H4389" t="s">
        <v>217</v>
      </c>
      <c r="I4389" t="s">
        <v>63</v>
      </c>
      <c r="J4389" t="s">
        <v>1344</v>
      </c>
      <c r="K4389" t="s">
        <v>94</v>
      </c>
      <c r="L4389" t="s">
        <v>109</v>
      </c>
      <c r="M4389" t="s">
        <v>35</v>
      </c>
      <c r="N4389" s="1">
        <v>42633</v>
      </c>
      <c r="O4389" t="s">
        <v>341</v>
      </c>
      <c r="P4389" t="s">
        <v>574</v>
      </c>
      <c r="Q4389" t="s">
        <v>1345</v>
      </c>
      <c r="R4389">
        <v>49</v>
      </c>
      <c r="S4389" t="s">
        <v>3239</v>
      </c>
      <c r="T4389" s="2">
        <v>0.1</v>
      </c>
      <c r="U4389" t="s">
        <v>3240</v>
      </c>
      <c r="V4389" t="s">
        <v>3241</v>
      </c>
      <c r="W4389" t="s">
        <v>57</v>
      </c>
      <c r="X4389" t="s">
        <v>3242</v>
      </c>
    </row>
    <row r="4390" spans="1:24" x14ac:dyDescent="0.3">
      <c r="A4390" t="s">
        <v>3238</v>
      </c>
      <c r="B4390" s="1">
        <v>42532</v>
      </c>
      <c r="C4390" t="s">
        <v>132</v>
      </c>
      <c r="D4390" t="s">
        <v>133</v>
      </c>
      <c r="E4390" t="s">
        <v>27</v>
      </c>
      <c r="F4390" t="s">
        <v>28</v>
      </c>
      <c r="G4390" t="s">
        <v>77</v>
      </c>
      <c r="H4390" t="s">
        <v>62</v>
      </c>
      <c r="I4390" t="s">
        <v>92</v>
      </c>
      <c r="J4390" t="s">
        <v>135</v>
      </c>
      <c r="K4390" t="s">
        <v>94</v>
      </c>
      <c r="L4390" t="s">
        <v>34</v>
      </c>
      <c r="M4390" t="s">
        <v>35</v>
      </c>
      <c r="N4390" s="1">
        <v>42533</v>
      </c>
      <c r="O4390" t="s">
        <v>136</v>
      </c>
      <c r="P4390" t="s">
        <v>137</v>
      </c>
      <c r="Q4390" t="s">
        <v>52</v>
      </c>
      <c r="R4390">
        <v>8</v>
      </c>
      <c r="S4390" t="s">
        <v>2056</v>
      </c>
      <c r="T4390" s="2">
        <v>0.02</v>
      </c>
      <c r="U4390" t="s">
        <v>838</v>
      </c>
      <c r="V4390" t="s">
        <v>2057</v>
      </c>
      <c r="W4390" t="s">
        <v>72</v>
      </c>
      <c r="X4390" t="s">
        <v>2058</v>
      </c>
    </row>
    <row r="4391" spans="1:24" x14ac:dyDescent="0.3">
      <c r="A4391" t="s">
        <v>1485</v>
      </c>
      <c r="B4391" s="1">
        <v>42058</v>
      </c>
      <c r="C4391" t="s">
        <v>1486</v>
      </c>
      <c r="D4391" t="s">
        <v>1273</v>
      </c>
      <c r="E4391" t="s">
        <v>27</v>
      </c>
      <c r="F4391" t="s">
        <v>28</v>
      </c>
      <c r="G4391" t="s">
        <v>91</v>
      </c>
      <c r="H4391" t="s">
        <v>433</v>
      </c>
      <c r="I4391" t="s">
        <v>121</v>
      </c>
      <c r="J4391" t="s">
        <v>411</v>
      </c>
      <c r="K4391" t="s">
        <v>94</v>
      </c>
      <c r="L4391" t="s">
        <v>95</v>
      </c>
      <c r="M4391" t="s">
        <v>35</v>
      </c>
      <c r="N4391" s="1">
        <v>42061</v>
      </c>
      <c r="O4391" t="s">
        <v>412</v>
      </c>
      <c r="P4391" t="s">
        <v>413</v>
      </c>
      <c r="Q4391" t="s">
        <v>414</v>
      </c>
      <c r="R4391">
        <v>43</v>
      </c>
      <c r="S4391" t="s">
        <v>1487</v>
      </c>
      <c r="T4391" s="2">
        <v>0.06</v>
      </c>
      <c r="U4391" t="s">
        <v>1488</v>
      </c>
      <c r="V4391" t="s">
        <v>1489</v>
      </c>
      <c r="W4391" t="s">
        <v>376</v>
      </c>
      <c r="X4391" t="s">
        <v>1490</v>
      </c>
    </row>
    <row r="4392" spans="1:24" x14ac:dyDescent="0.3">
      <c r="A4392" t="s">
        <v>1485</v>
      </c>
      <c r="B4392" s="1">
        <v>42765</v>
      </c>
      <c r="C4392" t="s">
        <v>2602</v>
      </c>
      <c r="D4392" t="s">
        <v>929</v>
      </c>
      <c r="E4392" t="s">
        <v>27</v>
      </c>
      <c r="F4392" t="s">
        <v>28</v>
      </c>
      <c r="G4392" t="s">
        <v>91</v>
      </c>
      <c r="H4392" t="s">
        <v>217</v>
      </c>
      <c r="I4392" t="s">
        <v>92</v>
      </c>
      <c r="J4392" t="s">
        <v>290</v>
      </c>
      <c r="K4392" t="s">
        <v>94</v>
      </c>
      <c r="L4392" t="s">
        <v>34</v>
      </c>
      <c r="M4392" t="s">
        <v>35</v>
      </c>
      <c r="N4392" s="1">
        <v>42768</v>
      </c>
      <c r="O4392" t="s">
        <v>1285</v>
      </c>
      <c r="P4392" t="s">
        <v>292</v>
      </c>
      <c r="Q4392" t="s">
        <v>1286</v>
      </c>
      <c r="R4392">
        <v>10</v>
      </c>
      <c r="S4392" t="s">
        <v>7507</v>
      </c>
      <c r="T4392" s="2">
        <v>0.09</v>
      </c>
      <c r="U4392" t="s">
        <v>7508</v>
      </c>
      <c r="V4392" t="s">
        <v>7509</v>
      </c>
      <c r="W4392" t="s">
        <v>881</v>
      </c>
      <c r="X4392" t="s">
        <v>7510</v>
      </c>
    </row>
    <row r="4393" spans="1:24" x14ac:dyDescent="0.3">
      <c r="A4393" t="s">
        <v>1485</v>
      </c>
      <c r="B4393" s="1">
        <v>42619</v>
      </c>
      <c r="C4393" t="s">
        <v>8773</v>
      </c>
      <c r="D4393" t="s">
        <v>465</v>
      </c>
      <c r="E4393" t="s">
        <v>27</v>
      </c>
      <c r="F4393" t="s">
        <v>28</v>
      </c>
      <c r="G4393" t="s">
        <v>134</v>
      </c>
      <c r="H4393" t="s">
        <v>205</v>
      </c>
      <c r="I4393" t="s">
        <v>63</v>
      </c>
      <c r="J4393" t="s">
        <v>2449</v>
      </c>
      <c r="K4393" t="s">
        <v>94</v>
      </c>
      <c r="L4393" t="s">
        <v>95</v>
      </c>
      <c r="M4393" t="s">
        <v>35</v>
      </c>
      <c r="N4393" s="1">
        <v>42621</v>
      </c>
      <c r="O4393" t="s">
        <v>1883</v>
      </c>
      <c r="P4393" t="s">
        <v>2450</v>
      </c>
      <c r="Q4393" t="s">
        <v>2451</v>
      </c>
      <c r="R4393">
        <v>40</v>
      </c>
      <c r="S4393" t="s">
        <v>9612</v>
      </c>
      <c r="T4393" s="2">
        <v>0.04</v>
      </c>
      <c r="U4393" t="s">
        <v>1603</v>
      </c>
      <c r="V4393" t="s">
        <v>9613</v>
      </c>
      <c r="W4393" t="s">
        <v>2454</v>
      </c>
      <c r="X4393" t="s">
        <v>9614</v>
      </c>
    </row>
    <row r="4394" spans="1:24" x14ac:dyDescent="0.3">
      <c r="A4394" t="s">
        <v>6020</v>
      </c>
      <c r="B4394" s="1">
        <v>42378</v>
      </c>
      <c r="C4394" t="s">
        <v>1467</v>
      </c>
      <c r="D4394" t="s">
        <v>1468</v>
      </c>
      <c r="E4394" t="s">
        <v>27</v>
      </c>
      <c r="F4394" t="s">
        <v>28</v>
      </c>
      <c r="G4394" t="s">
        <v>77</v>
      </c>
      <c r="H4394" t="s">
        <v>433</v>
      </c>
      <c r="I4394" t="s">
        <v>31</v>
      </c>
      <c r="J4394" t="s">
        <v>1667</v>
      </c>
      <c r="K4394" t="s">
        <v>94</v>
      </c>
      <c r="L4394" t="s">
        <v>95</v>
      </c>
      <c r="M4394" t="s">
        <v>35</v>
      </c>
      <c r="N4394" s="1">
        <v>42380</v>
      </c>
      <c r="O4394" t="s">
        <v>982</v>
      </c>
      <c r="P4394" t="s">
        <v>1190</v>
      </c>
      <c r="Q4394" t="s">
        <v>1191</v>
      </c>
      <c r="R4394">
        <v>48</v>
      </c>
      <c r="S4394" t="s">
        <v>6021</v>
      </c>
      <c r="T4394" s="2">
        <v>0.06</v>
      </c>
      <c r="U4394" t="s">
        <v>6022</v>
      </c>
      <c r="V4394" t="s">
        <v>5554</v>
      </c>
      <c r="W4394" t="s">
        <v>224</v>
      </c>
      <c r="X4394" t="s">
        <v>1707</v>
      </c>
    </row>
    <row r="4395" spans="1:24" x14ac:dyDescent="0.3">
      <c r="A4395" t="s">
        <v>6020</v>
      </c>
      <c r="B4395" s="1">
        <v>42471</v>
      </c>
      <c r="C4395" t="s">
        <v>2008</v>
      </c>
      <c r="D4395" t="s">
        <v>144</v>
      </c>
      <c r="E4395" t="s">
        <v>46</v>
      </c>
      <c r="F4395" t="s">
        <v>47</v>
      </c>
      <c r="G4395" t="s">
        <v>77</v>
      </c>
      <c r="H4395" t="s">
        <v>107</v>
      </c>
      <c r="I4395" t="s">
        <v>63</v>
      </c>
      <c r="J4395" t="s">
        <v>175</v>
      </c>
      <c r="K4395" t="s">
        <v>94</v>
      </c>
      <c r="L4395" t="s">
        <v>95</v>
      </c>
      <c r="M4395" t="s">
        <v>35</v>
      </c>
      <c r="N4395" s="1">
        <v>42471</v>
      </c>
      <c r="O4395" t="s">
        <v>176</v>
      </c>
      <c r="P4395" t="s">
        <v>177</v>
      </c>
      <c r="Q4395" t="s">
        <v>178</v>
      </c>
      <c r="R4395">
        <v>38</v>
      </c>
      <c r="S4395" t="s">
        <v>6182</v>
      </c>
      <c r="T4395" s="2">
        <v>0.06</v>
      </c>
      <c r="U4395" t="s">
        <v>6183</v>
      </c>
      <c r="V4395" t="s">
        <v>6184</v>
      </c>
      <c r="W4395" t="s">
        <v>182</v>
      </c>
      <c r="X4395" t="s">
        <v>648</v>
      </c>
    </row>
    <row r="4396" spans="1:24" x14ac:dyDescent="0.3">
      <c r="A4396" t="s">
        <v>6020</v>
      </c>
      <c r="B4396" s="1">
        <v>42388</v>
      </c>
      <c r="C4396" t="s">
        <v>3907</v>
      </c>
      <c r="D4396" t="s">
        <v>622</v>
      </c>
      <c r="E4396" t="s">
        <v>27</v>
      </c>
      <c r="F4396" t="s">
        <v>28</v>
      </c>
      <c r="G4396" t="s">
        <v>134</v>
      </c>
      <c r="H4396" t="s">
        <v>433</v>
      </c>
      <c r="I4396" t="s">
        <v>196</v>
      </c>
      <c r="J4396" t="s">
        <v>1023</v>
      </c>
      <c r="K4396" t="s">
        <v>94</v>
      </c>
      <c r="L4396" t="s">
        <v>34</v>
      </c>
      <c r="M4396" t="s">
        <v>156</v>
      </c>
      <c r="N4396" s="1">
        <v>42388</v>
      </c>
      <c r="O4396" t="s">
        <v>275</v>
      </c>
      <c r="P4396" t="s">
        <v>1024</v>
      </c>
      <c r="Q4396" t="s">
        <v>1025</v>
      </c>
      <c r="R4396">
        <v>36</v>
      </c>
      <c r="S4396" t="s">
        <v>3997</v>
      </c>
      <c r="T4396" s="2">
        <v>0.1</v>
      </c>
      <c r="U4396" t="s">
        <v>2239</v>
      </c>
      <c r="V4396" t="s">
        <v>8971</v>
      </c>
      <c r="W4396" t="s">
        <v>1028</v>
      </c>
      <c r="X4396" t="s">
        <v>3077</v>
      </c>
    </row>
    <row r="4397" spans="1:24" x14ac:dyDescent="0.3">
      <c r="A4397" t="s">
        <v>6020</v>
      </c>
      <c r="B4397" s="1">
        <v>42551</v>
      </c>
      <c r="C4397" t="s">
        <v>1610</v>
      </c>
      <c r="D4397" t="s">
        <v>929</v>
      </c>
      <c r="E4397" t="s">
        <v>27</v>
      </c>
      <c r="F4397" t="s">
        <v>28</v>
      </c>
      <c r="G4397" t="s">
        <v>91</v>
      </c>
      <c r="H4397" t="s">
        <v>217</v>
      </c>
      <c r="I4397" t="s">
        <v>31</v>
      </c>
      <c r="J4397" t="s">
        <v>185</v>
      </c>
      <c r="K4397" t="s">
        <v>94</v>
      </c>
      <c r="L4397" t="s">
        <v>95</v>
      </c>
      <c r="M4397" t="s">
        <v>35</v>
      </c>
      <c r="N4397" s="1">
        <v>42553</v>
      </c>
      <c r="O4397" t="s">
        <v>186</v>
      </c>
      <c r="P4397" t="s">
        <v>187</v>
      </c>
      <c r="Q4397" t="s">
        <v>188</v>
      </c>
      <c r="R4397">
        <v>10</v>
      </c>
      <c r="S4397" t="s">
        <v>10992</v>
      </c>
      <c r="T4397" s="2">
        <v>0.08</v>
      </c>
      <c r="U4397" t="s">
        <v>10993</v>
      </c>
      <c r="V4397" t="s">
        <v>10994</v>
      </c>
      <c r="W4397" t="s">
        <v>165</v>
      </c>
      <c r="X4397" t="s">
        <v>10995</v>
      </c>
    </row>
    <row r="4398" spans="1:24" x14ac:dyDescent="0.3">
      <c r="A4398" t="s">
        <v>6020</v>
      </c>
      <c r="B4398" s="1">
        <v>42240</v>
      </c>
      <c r="C4398" t="s">
        <v>650</v>
      </c>
      <c r="D4398" t="s">
        <v>204</v>
      </c>
      <c r="E4398" t="s">
        <v>27</v>
      </c>
      <c r="F4398" t="s">
        <v>28</v>
      </c>
      <c r="G4398" t="s">
        <v>134</v>
      </c>
      <c r="H4398" t="s">
        <v>205</v>
      </c>
      <c r="I4398" t="s">
        <v>196</v>
      </c>
      <c r="J4398" t="s">
        <v>253</v>
      </c>
      <c r="K4398" t="s">
        <v>94</v>
      </c>
      <c r="L4398" t="s">
        <v>34</v>
      </c>
      <c r="M4398" t="s">
        <v>35</v>
      </c>
      <c r="N4398" s="1">
        <v>42242</v>
      </c>
      <c r="O4398" t="s">
        <v>254</v>
      </c>
      <c r="P4398" t="s">
        <v>255</v>
      </c>
      <c r="Q4398" t="s">
        <v>256</v>
      </c>
      <c r="R4398">
        <v>25</v>
      </c>
      <c r="S4398" t="s">
        <v>710</v>
      </c>
      <c r="T4398" s="2">
        <v>0.03</v>
      </c>
      <c r="U4398" t="s">
        <v>711</v>
      </c>
      <c r="V4398" t="s">
        <v>9110</v>
      </c>
      <c r="W4398" t="s">
        <v>260</v>
      </c>
      <c r="X4398" t="s">
        <v>11567</v>
      </c>
    </row>
    <row r="4399" spans="1:24" x14ac:dyDescent="0.3">
      <c r="A4399" t="s">
        <v>6020</v>
      </c>
      <c r="B4399" s="1">
        <v>42667</v>
      </c>
      <c r="C4399" t="s">
        <v>12652</v>
      </c>
      <c r="D4399" t="s">
        <v>144</v>
      </c>
      <c r="E4399" t="s">
        <v>46</v>
      </c>
      <c r="F4399" t="s">
        <v>47</v>
      </c>
      <c r="G4399" t="s">
        <v>134</v>
      </c>
      <c r="H4399" t="s">
        <v>107</v>
      </c>
      <c r="I4399" t="s">
        <v>63</v>
      </c>
      <c r="J4399" t="s">
        <v>601</v>
      </c>
      <c r="K4399" t="s">
        <v>33</v>
      </c>
      <c r="L4399" t="s">
        <v>34</v>
      </c>
      <c r="M4399" t="s">
        <v>35</v>
      </c>
      <c r="N4399" s="1">
        <v>42669</v>
      </c>
      <c r="O4399" t="s">
        <v>602</v>
      </c>
      <c r="P4399" t="s">
        <v>603</v>
      </c>
      <c r="Q4399" t="s">
        <v>258</v>
      </c>
      <c r="R4399">
        <v>38</v>
      </c>
      <c r="S4399" t="s">
        <v>10360</v>
      </c>
      <c r="T4399" s="2">
        <v>0.02</v>
      </c>
      <c r="U4399" t="s">
        <v>7887</v>
      </c>
      <c r="V4399" t="s">
        <v>12653</v>
      </c>
      <c r="W4399" t="s">
        <v>606</v>
      </c>
      <c r="X4399" t="s">
        <v>3298</v>
      </c>
    </row>
    <row r="4400" spans="1:24" x14ac:dyDescent="0.3">
      <c r="A4400" t="s">
        <v>4462</v>
      </c>
      <c r="B4400" s="1">
        <v>42769</v>
      </c>
      <c r="C4400" t="s">
        <v>4463</v>
      </c>
      <c r="D4400" t="s">
        <v>306</v>
      </c>
      <c r="E4400" t="s">
        <v>46</v>
      </c>
      <c r="F4400" t="s">
        <v>47</v>
      </c>
      <c r="G4400" t="s">
        <v>91</v>
      </c>
      <c r="H4400" t="s">
        <v>107</v>
      </c>
      <c r="I4400" t="s">
        <v>92</v>
      </c>
      <c r="J4400" t="s">
        <v>2623</v>
      </c>
      <c r="K4400" t="s">
        <v>33</v>
      </c>
      <c r="L4400" t="s">
        <v>65</v>
      </c>
      <c r="M4400" t="s">
        <v>35</v>
      </c>
      <c r="N4400" s="1">
        <v>42771</v>
      </c>
      <c r="O4400" t="s">
        <v>2624</v>
      </c>
      <c r="P4400" t="s">
        <v>2625</v>
      </c>
      <c r="Q4400" t="s">
        <v>2626</v>
      </c>
      <c r="R4400">
        <v>8</v>
      </c>
      <c r="S4400" t="s">
        <v>4464</v>
      </c>
      <c r="T4400" s="2">
        <v>0.09</v>
      </c>
      <c r="U4400" t="s">
        <v>4465</v>
      </c>
      <c r="V4400" t="s">
        <v>4464</v>
      </c>
      <c r="W4400" t="s">
        <v>1234</v>
      </c>
      <c r="X4400" t="s">
        <v>4466</v>
      </c>
    </row>
    <row r="4401" spans="1:24" x14ac:dyDescent="0.3">
      <c r="A4401" t="s">
        <v>4462</v>
      </c>
      <c r="B4401" s="1">
        <v>42769</v>
      </c>
      <c r="C4401" t="s">
        <v>161</v>
      </c>
      <c r="D4401" t="s">
        <v>162</v>
      </c>
      <c r="E4401" t="s">
        <v>46</v>
      </c>
      <c r="F4401" t="s">
        <v>47</v>
      </c>
      <c r="G4401" t="s">
        <v>91</v>
      </c>
      <c r="H4401" t="s">
        <v>107</v>
      </c>
      <c r="I4401" t="s">
        <v>63</v>
      </c>
      <c r="J4401" t="s">
        <v>1233</v>
      </c>
      <c r="K4401" t="s">
        <v>94</v>
      </c>
      <c r="L4401" t="s">
        <v>95</v>
      </c>
      <c r="M4401" t="s">
        <v>35</v>
      </c>
      <c r="N4401" s="1">
        <v>42771</v>
      </c>
      <c r="O4401" t="s">
        <v>711</v>
      </c>
      <c r="P4401" t="s">
        <v>1234</v>
      </c>
      <c r="Q4401" t="s">
        <v>1235</v>
      </c>
      <c r="R4401">
        <v>39</v>
      </c>
      <c r="S4401" t="s">
        <v>1969</v>
      </c>
      <c r="T4401" s="2">
        <v>0.01</v>
      </c>
      <c r="U4401" t="s">
        <v>1970</v>
      </c>
      <c r="V4401" t="s">
        <v>1972</v>
      </c>
      <c r="W4401" t="s">
        <v>1239</v>
      </c>
      <c r="X4401" t="s">
        <v>10547</v>
      </c>
    </row>
    <row r="4402" spans="1:24" x14ac:dyDescent="0.3">
      <c r="A4402" t="s">
        <v>4462</v>
      </c>
      <c r="B4402" s="1">
        <v>42758</v>
      </c>
      <c r="C4402" t="s">
        <v>1231</v>
      </c>
      <c r="D4402" t="s">
        <v>1232</v>
      </c>
      <c r="E4402" t="s">
        <v>27</v>
      </c>
      <c r="F4402" t="s">
        <v>28</v>
      </c>
      <c r="G4402" t="s">
        <v>29</v>
      </c>
      <c r="H4402" t="s">
        <v>281</v>
      </c>
      <c r="I4402" t="s">
        <v>121</v>
      </c>
      <c r="J4402" t="s">
        <v>2123</v>
      </c>
      <c r="K4402" t="s">
        <v>94</v>
      </c>
      <c r="L4402" t="s">
        <v>95</v>
      </c>
      <c r="M4402" t="s">
        <v>35</v>
      </c>
      <c r="N4402" s="1">
        <v>42760</v>
      </c>
      <c r="O4402" t="s">
        <v>757</v>
      </c>
      <c r="P4402" t="s">
        <v>1216</v>
      </c>
      <c r="Q4402" t="s">
        <v>2124</v>
      </c>
      <c r="R4402">
        <v>30</v>
      </c>
      <c r="S4402" t="s">
        <v>12516</v>
      </c>
      <c r="T4402" s="2">
        <v>0.05</v>
      </c>
      <c r="U4402" t="s">
        <v>1303</v>
      </c>
      <c r="V4402" t="s">
        <v>12517</v>
      </c>
      <c r="W4402" t="s">
        <v>518</v>
      </c>
      <c r="X4402" t="s">
        <v>3277</v>
      </c>
    </row>
    <row r="4403" spans="1:24" x14ac:dyDescent="0.3">
      <c r="A4403" t="s">
        <v>4083</v>
      </c>
      <c r="B4403" s="1">
        <v>42639</v>
      </c>
      <c r="C4403" t="s">
        <v>1242</v>
      </c>
      <c r="D4403" t="s">
        <v>4084</v>
      </c>
      <c r="E4403" t="s">
        <v>27</v>
      </c>
      <c r="F4403" t="s">
        <v>28</v>
      </c>
      <c r="G4403" t="s">
        <v>91</v>
      </c>
      <c r="H4403" t="s">
        <v>62</v>
      </c>
      <c r="I4403" t="s">
        <v>196</v>
      </c>
      <c r="J4403" t="s">
        <v>2623</v>
      </c>
      <c r="K4403" t="s">
        <v>94</v>
      </c>
      <c r="L4403" t="s">
        <v>95</v>
      </c>
      <c r="M4403" t="s">
        <v>35</v>
      </c>
      <c r="N4403" s="1">
        <v>42641</v>
      </c>
      <c r="O4403" t="s">
        <v>2624</v>
      </c>
      <c r="P4403" t="s">
        <v>2625</v>
      </c>
      <c r="Q4403" t="s">
        <v>2626</v>
      </c>
      <c r="R4403">
        <v>23</v>
      </c>
      <c r="S4403" t="s">
        <v>4085</v>
      </c>
      <c r="T4403" s="2">
        <v>0.06</v>
      </c>
      <c r="U4403" t="s">
        <v>2428</v>
      </c>
      <c r="V4403" t="s">
        <v>4086</v>
      </c>
      <c r="W4403" t="s">
        <v>1234</v>
      </c>
      <c r="X4403" t="s">
        <v>4087</v>
      </c>
    </row>
    <row r="4404" spans="1:24" x14ac:dyDescent="0.3">
      <c r="A4404" t="s">
        <v>4083</v>
      </c>
      <c r="B4404" s="1">
        <v>42720</v>
      </c>
      <c r="C4404" t="s">
        <v>792</v>
      </c>
      <c r="D4404" t="s">
        <v>610</v>
      </c>
      <c r="E4404" t="s">
        <v>27</v>
      </c>
      <c r="F4404" t="s">
        <v>28</v>
      </c>
      <c r="G4404" t="s">
        <v>134</v>
      </c>
      <c r="H4404" t="s">
        <v>62</v>
      </c>
      <c r="I4404" t="s">
        <v>31</v>
      </c>
      <c r="J4404" t="s">
        <v>1853</v>
      </c>
      <c r="K4404" t="s">
        <v>94</v>
      </c>
      <c r="L4404" t="s">
        <v>95</v>
      </c>
      <c r="M4404" t="s">
        <v>35</v>
      </c>
      <c r="N4404" s="1">
        <v>42722</v>
      </c>
      <c r="O4404" t="s">
        <v>1854</v>
      </c>
      <c r="P4404" t="s">
        <v>1855</v>
      </c>
      <c r="Q4404" t="s">
        <v>1856</v>
      </c>
      <c r="R4404">
        <v>39</v>
      </c>
      <c r="S4404" t="s">
        <v>5292</v>
      </c>
      <c r="T4404" s="2">
        <v>0.04</v>
      </c>
      <c r="U4404" t="s">
        <v>5293</v>
      </c>
      <c r="V4404" t="s">
        <v>5294</v>
      </c>
      <c r="W4404" t="s">
        <v>165</v>
      </c>
      <c r="X4404" t="s">
        <v>5295</v>
      </c>
    </row>
    <row r="4405" spans="1:24" x14ac:dyDescent="0.3">
      <c r="A4405" t="s">
        <v>4083</v>
      </c>
      <c r="B4405" s="1">
        <v>42626</v>
      </c>
      <c r="C4405" t="s">
        <v>798</v>
      </c>
      <c r="D4405" t="s">
        <v>61</v>
      </c>
      <c r="E4405" t="s">
        <v>27</v>
      </c>
      <c r="F4405" t="s">
        <v>28</v>
      </c>
      <c r="G4405" t="s">
        <v>77</v>
      </c>
      <c r="H4405" t="s">
        <v>62</v>
      </c>
      <c r="I4405" t="s">
        <v>92</v>
      </c>
      <c r="J4405" t="s">
        <v>2623</v>
      </c>
      <c r="K4405" t="s">
        <v>94</v>
      </c>
      <c r="L4405" t="s">
        <v>34</v>
      </c>
      <c r="M4405" t="s">
        <v>35</v>
      </c>
      <c r="N4405" s="1">
        <v>42633</v>
      </c>
      <c r="O4405" t="s">
        <v>2624</v>
      </c>
      <c r="P4405" t="s">
        <v>2625</v>
      </c>
      <c r="Q4405" t="s">
        <v>2626</v>
      </c>
      <c r="R4405">
        <v>24</v>
      </c>
      <c r="S4405" t="s">
        <v>4085</v>
      </c>
      <c r="T4405" s="2">
        <v>0.02</v>
      </c>
      <c r="U4405" t="s">
        <v>2428</v>
      </c>
      <c r="V4405" t="s">
        <v>4086</v>
      </c>
      <c r="W4405" t="s">
        <v>1234</v>
      </c>
      <c r="X4405" t="s">
        <v>4087</v>
      </c>
    </row>
    <row r="4406" spans="1:24" x14ac:dyDescent="0.3">
      <c r="A4406" t="s">
        <v>4083</v>
      </c>
      <c r="B4406" s="1">
        <v>42626</v>
      </c>
      <c r="C4406" t="s">
        <v>798</v>
      </c>
      <c r="D4406" t="s">
        <v>61</v>
      </c>
      <c r="E4406" t="s">
        <v>27</v>
      </c>
      <c r="F4406" t="s">
        <v>28</v>
      </c>
      <c r="G4406" t="s">
        <v>91</v>
      </c>
      <c r="H4406" t="s">
        <v>62</v>
      </c>
      <c r="I4406" t="s">
        <v>121</v>
      </c>
      <c r="J4406" t="s">
        <v>2623</v>
      </c>
      <c r="K4406" t="s">
        <v>94</v>
      </c>
      <c r="L4406" t="s">
        <v>34</v>
      </c>
      <c r="M4406" t="s">
        <v>35</v>
      </c>
      <c r="N4406" s="1">
        <v>42633</v>
      </c>
      <c r="O4406" t="s">
        <v>2624</v>
      </c>
      <c r="P4406" t="s">
        <v>2625</v>
      </c>
      <c r="Q4406" t="s">
        <v>2626</v>
      </c>
      <c r="R4406">
        <v>48</v>
      </c>
      <c r="S4406" t="s">
        <v>4085</v>
      </c>
      <c r="T4406" s="2">
        <v>0.04</v>
      </c>
      <c r="U4406" t="s">
        <v>2428</v>
      </c>
      <c r="V4406" t="s">
        <v>4086</v>
      </c>
      <c r="W4406" t="s">
        <v>1234</v>
      </c>
      <c r="X4406" t="s">
        <v>4087</v>
      </c>
    </row>
    <row r="4407" spans="1:24" x14ac:dyDescent="0.3">
      <c r="A4407" t="s">
        <v>4083</v>
      </c>
      <c r="B4407" s="1">
        <v>42432</v>
      </c>
      <c r="C4407" t="s">
        <v>798</v>
      </c>
      <c r="D4407" t="s">
        <v>61</v>
      </c>
      <c r="E4407" t="s">
        <v>27</v>
      </c>
      <c r="F4407" t="s">
        <v>28</v>
      </c>
      <c r="G4407" t="s">
        <v>77</v>
      </c>
      <c r="H4407" t="s">
        <v>62</v>
      </c>
      <c r="I4407" t="s">
        <v>92</v>
      </c>
      <c r="J4407" t="s">
        <v>611</v>
      </c>
      <c r="K4407" t="s">
        <v>94</v>
      </c>
      <c r="L4407" t="s">
        <v>34</v>
      </c>
      <c r="M4407" t="s">
        <v>35</v>
      </c>
      <c r="N4407" s="1">
        <v>42432</v>
      </c>
      <c r="O4407" t="s">
        <v>612</v>
      </c>
      <c r="P4407" t="s">
        <v>613</v>
      </c>
      <c r="Q4407" t="s">
        <v>614</v>
      </c>
      <c r="R4407">
        <v>32</v>
      </c>
      <c r="S4407" t="s">
        <v>8073</v>
      </c>
      <c r="T4407" s="2">
        <v>0.09</v>
      </c>
      <c r="U4407" t="s">
        <v>6930</v>
      </c>
      <c r="V4407" t="s">
        <v>8074</v>
      </c>
      <c r="W4407" t="s">
        <v>618</v>
      </c>
      <c r="X4407" t="s">
        <v>8075</v>
      </c>
    </row>
    <row r="4408" spans="1:24" x14ac:dyDescent="0.3">
      <c r="A4408" t="s">
        <v>4083</v>
      </c>
      <c r="B4408" s="1">
        <v>42658</v>
      </c>
      <c r="C4408" t="s">
        <v>8756</v>
      </c>
      <c r="D4408" t="s">
        <v>1626</v>
      </c>
      <c r="E4408" t="s">
        <v>27</v>
      </c>
      <c r="F4408" t="s">
        <v>28</v>
      </c>
      <c r="G4408" t="s">
        <v>91</v>
      </c>
      <c r="H4408" t="s">
        <v>30</v>
      </c>
      <c r="I4408" t="s">
        <v>121</v>
      </c>
      <c r="J4408" t="s">
        <v>853</v>
      </c>
      <c r="K4408" t="s">
        <v>94</v>
      </c>
      <c r="L4408" t="s">
        <v>95</v>
      </c>
      <c r="M4408" t="s">
        <v>35</v>
      </c>
      <c r="N4408" s="1">
        <v>42662</v>
      </c>
      <c r="O4408" t="s">
        <v>854</v>
      </c>
      <c r="P4408" t="s">
        <v>855</v>
      </c>
      <c r="Q4408" t="s">
        <v>856</v>
      </c>
      <c r="R4408">
        <v>43</v>
      </c>
      <c r="S4408" t="s">
        <v>8757</v>
      </c>
      <c r="T4408" s="2">
        <v>0.03</v>
      </c>
      <c r="U4408" t="s">
        <v>8758</v>
      </c>
      <c r="V4408" t="s">
        <v>8759</v>
      </c>
      <c r="W4408" t="s">
        <v>618</v>
      </c>
      <c r="X4408" t="s">
        <v>8760</v>
      </c>
    </row>
    <row r="4409" spans="1:24" x14ac:dyDescent="0.3">
      <c r="A4409" t="s">
        <v>4083</v>
      </c>
      <c r="B4409" s="1">
        <v>42412</v>
      </c>
      <c r="C4409" t="s">
        <v>804</v>
      </c>
      <c r="D4409" t="s">
        <v>331</v>
      </c>
      <c r="E4409" t="s">
        <v>46</v>
      </c>
      <c r="F4409" t="s">
        <v>47</v>
      </c>
      <c r="G4409" t="s">
        <v>77</v>
      </c>
      <c r="H4409" t="s">
        <v>107</v>
      </c>
      <c r="I4409" t="s">
        <v>121</v>
      </c>
      <c r="J4409" t="s">
        <v>93</v>
      </c>
      <c r="K4409" t="s">
        <v>94</v>
      </c>
      <c r="L4409" t="s">
        <v>95</v>
      </c>
      <c r="M4409" t="s">
        <v>35</v>
      </c>
      <c r="N4409" s="1">
        <v>42413</v>
      </c>
      <c r="O4409" t="s">
        <v>96</v>
      </c>
      <c r="P4409" t="s">
        <v>97</v>
      </c>
      <c r="Q4409" t="s">
        <v>98</v>
      </c>
      <c r="R4409">
        <v>21</v>
      </c>
      <c r="S4409" t="s">
        <v>9160</v>
      </c>
      <c r="T4409" s="2">
        <v>0.06</v>
      </c>
      <c r="U4409" t="s">
        <v>2457</v>
      </c>
      <c r="V4409" t="s">
        <v>9161</v>
      </c>
      <c r="W4409" t="s">
        <v>102</v>
      </c>
      <c r="X4409" t="s">
        <v>9162</v>
      </c>
    </row>
    <row r="4410" spans="1:24" x14ac:dyDescent="0.3">
      <c r="A4410" t="s">
        <v>4083</v>
      </c>
      <c r="B4410" s="1">
        <v>42215</v>
      </c>
      <c r="C4410" t="s">
        <v>1736</v>
      </c>
      <c r="D4410" t="s">
        <v>622</v>
      </c>
      <c r="E4410" t="s">
        <v>27</v>
      </c>
      <c r="F4410" t="s">
        <v>28</v>
      </c>
      <c r="G4410" t="s">
        <v>91</v>
      </c>
      <c r="H4410" t="s">
        <v>433</v>
      </c>
      <c r="I4410" t="s">
        <v>31</v>
      </c>
      <c r="J4410" t="s">
        <v>32</v>
      </c>
      <c r="K4410" t="s">
        <v>94</v>
      </c>
      <c r="L4410" t="s">
        <v>95</v>
      </c>
      <c r="M4410" t="s">
        <v>35</v>
      </c>
      <c r="N4410" s="1">
        <v>42216</v>
      </c>
      <c r="O4410" t="s">
        <v>36</v>
      </c>
      <c r="P4410" t="s">
        <v>37</v>
      </c>
      <c r="Q4410" t="s">
        <v>36</v>
      </c>
      <c r="R4410">
        <v>16</v>
      </c>
      <c r="S4410" t="s">
        <v>5815</v>
      </c>
      <c r="T4410" s="2">
        <v>0.02</v>
      </c>
      <c r="U4410" t="s">
        <v>1025</v>
      </c>
      <c r="V4410" t="s">
        <v>9497</v>
      </c>
      <c r="W4410" t="s">
        <v>41</v>
      </c>
      <c r="X4410" t="s">
        <v>9498</v>
      </c>
    </row>
    <row r="4411" spans="1:24" x14ac:dyDescent="0.3">
      <c r="A4411" t="s">
        <v>4083</v>
      </c>
      <c r="B4411" s="1">
        <v>42687</v>
      </c>
      <c r="C4411" t="s">
        <v>9507</v>
      </c>
      <c r="D4411" t="s">
        <v>174</v>
      </c>
      <c r="E4411" t="s">
        <v>27</v>
      </c>
      <c r="F4411" t="s">
        <v>28</v>
      </c>
      <c r="G4411" t="s">
        <v>77</v>
      </c>
      <c r="H4411" t="s">
        <v>78</v>
      </c>
      <c r="I4411" t="s">
        <v>63</v>
      </c>
      <c r="J4411" t="s">
        <v>1349</v>
      </c>
      <c r="K4411" t="s">
        <v>94</v>
      </c>
      <c r="L4411" t="s">
        <v>34</v>
      </c>
      <c r="M4411" t="s">
        <v>156</v>
      </c>
      <c r="N4411" s="1">
        <v>42689</v>
      </c>
      <c r="O4411" t="s">
        <v>1350</v>
      </c>
      <c r="P4411" t="s">
        <v>1351</v>
      </c>
      <c r="Q4411" t="s">
        <v>1352</v>
      </c>
      <c r="R4411">
        <v>32</v>
      </c>
      <c r="S4411" t="s">
        <v>9508</v>
      </c>
      <c r="T4411" s="2">
        <v>0.1</v>
      </c>
      <c r="U4411" t="s">
        <v>9509</v>
      </c>
      <c r="V4411" t="s">
        <v>9510</v>
      </c>
      <c r="W4411" t="s">
        <v>1353</v>
      </c>
      <c r="X4411" t="s">
        <v>9511</v>
      </c>
    </row>
    <row r="4412" spans="1:24" x14ac:dyDescent="0.3">
      <c r="A4412" t="s">
        <v>4083</v>
      </c>
      <c r="B4412" s="1">
        <v>42677</v>
      </c>
      <c r="C4412" t="s">
        <v>12541</v>
      </c>
      <c r="D4412" t="s">
        <v>2576</v>
      </c>
      <c r="E4412" t="s">
        <v>27</v>
      </c>
      <c r="F4412" t="s">
        <v>28</v>
      </c>
      <c r="G4412" t="s">
        <v>77</v>
      </c>
      <c r="H4412" t="s">
        <v>433</v>
      </c>
      <c r="I4412" t="s">
        <v>63</v>
      </c>
      <c r="J4412" t="s">
        <v>197</v>
      </c>
      <c r="K4412" t="s">
        <v>94</v>
      </c>
      <c r="L4412" t="s">
        <v>95</v>
      </c>
      <c r="M4412" t="s">
        <v>35</v>
      </c>
      <c r="N4412" s="1">
        <v>42686</v>
      </c>
      <c r="O4412" t="s">
        <v>198</v>
      </c>
      <c r="P4412" t="s">
        <v>37</v>
      </c>
      <c r="Q4412" t="s">
        <v>57</v>
      </c>
      <c r="R4412">
        <v>31</v>
      </c>
      <c r="S4412" t="s">
        <v>12542</v>
      </c>
      <c r="T4412" s="2">
        <v>0.02</v>
      </c>
      <c r="U4412" t="s">
        <v>1107</v>
      </c>
      <c r="V4412" t="s">
        <v>12543</v>
      </c>
      <c r="W4412" t="s">
        <v>116</v>
      </c>
      <c r="X4412" t="s">
        <v>12544</v>
      </c>
    </row>
    <row r="4413" spans="1:24" x14ac:dyDescent="0.3">
      <c r="A4413" t="s">
        <v>1309</v>
      </c>
      <c r="B4413" s="1">
        <v>41982</v>
      </c>
      <c r="C4413" t="s">
        <v>1310</v>
      </c>
      <c r="D4413" t="s">
        <v>240</v>
      </c>
      <c r="E4413" t="s">
        <v>27</v>
      </c>
      <c r="F4413" t="s">
        <v>28</v>
      </c>
      <c r="G4413" t="s">
        <v>91</v>
      </c>
      <c r="H4413" t="s">
        <v>241</v>
      </c>
      <c r="I4413" t="s">
        <v>63</v>
      </c>
      <c r="J4413" t="s">
        <v>1311</v>
      </c>
      <c r="K4413" t="s">
        <v>94</v>
      </c>
      <c r="L4413" t="s">
        <v>34</v>
      </c>
      <c r="M4413" t="s">
        <v>35</v>
      </c>
      <c r="N4413" s="1">
        <v>41984</v>
      </c>
      <c r="O4413" t="s">
        <v>542</v>
      </c>
      <c r="P4413" t="s">
        <v>543</v>
      </c>
      <c r="Q4413" t="s">
        <v>544</v>
      </c>
      <c r="R4413">
        <v>37</v>
      </c>
      <c r="S4413" t="s">
        <v>1312</v>
      </c>
      <c r="T4413" s="2">
        <v>0.04</v>
      </c>
      <c r="U4413" t="s">
        <v>1313</v>
      </c>
      <c r="V4413" t="s">
        <v>1314</v>
      </c>
      <c r="W4413" t="s">
        <v>547</v>
      </c>
      <c r="X4413" t="s">
        <v>1315</v>
      </c>
    </row>
    <row r="4414" spans="1:24" x14ac:dyDescent="0.3">
      <c r="A4414" t="s">
        <v>1309</v>
      </c>
      <c r="B4414" s="1">
        <v>42773</v>
      </c>
      <c r="C4414" t="s">
        <v>4476</v>
      </c>
      <c r="D4414" t="s">
        <v>683</v>
      </c>
      <c r="E4414" t="s">
        <v>46</v>
      </c>
      <c r="F4414" t="s">
        <v>47</v>
      </c>
      <c r="G4414" t="s">
        <v>91</v>
      </c>
      <c r="H4414" t="s">
        <v>107</v>
      </c>
      <c r="I4414" t="s">
        <v>121</v>
      </c>
      <c r="J4414" t="s">
        <v>64</v>
      </c>
      <c r="K4414" t="s">
        <v>33</v>
      </c>
      <c r="L4414" t="s">
        <v>34</v>
      </c>
      <c r="M4414" t="s">
        <v>35</v>
      </c>
      <c r="N4414" s="1">
        <v>42773</v>
      </c>
      <c r="O4414" t="s">
        <v>66</v>
      </c>
      <c r="P4414" t="s">
        <v>67</v>
      </c>
      <c r="Q4414" t="s">
        <v>68</v>
      </c>
      <c r="R4414">
        <v>24</v>
      </c>
      <c r="S4414" t="s">
        <v>4477</v>
      </c>
      <c r="T4414" s="2">
        <v>0.08</v>
      </c>
      <c r="U4414" t="s">
        <v>3276</v>
      </c>
      <c r="V4414" t="s">
        <v>4478</v>
      </c>
      <c r="W4414" t="s">
        <v>72</v>
      </c>
      <c r="X4414" t="s">
        <v>4479</v>
      </c>
    </row>
    <row r="4415" spans="1:24" x14ac:dyDescent="0.3">
      <c r="A4415" t="s">
        <v>2050</v>
      </c>
      <c r="B4415" s="1">
        <v>42183</v>
      </c>
      <c r="C4415" t="s">
        <v>2051</v>
      </c>
      <c r="D4415" t="s">
        <v>76</v>
      </c>
      <c r="E4415" t="s">
        <v>27</v>
      </c>
      <c r="F4415" t="s">
        <v>28</v>
      </c>
      <c r="G4415" t="s">
        <v>77</v>
      </c>
      <c r="H4415" t="s">
        <v>78</v>
      </c>
      <c r="I4415" t="s">
        <v>196</v>
      </c>
      <c r="J4415" t="s">
        <v>355</v>
      </c>
      <c r="K4415" t="s">
        <v>33</v>
      </c>
      <c r="L4415" t="s">
        <v>109</v>
      </c>
      <c r="M4415" t="s">
        <v>35</v>
      </c>
      <c r="N4415" s="1">
        <v>42185</v>
      </c>
      <c r="O4415" t="s">
        <v>129</v>
      </c>
      <c r="P4415" t="s">
        <v>356</v>
      </c>
      <c r="Q4415" t="s">
        <v>357</v>
      </c>
      <c r="R4415">
        <v>8</v>
      </c>
      <c r="S4415" t="s">
        <v>2052</v>
      </c>
      <c r="T4415" s="2">
        <v>0.1</v>
      </c>
      <c r="U4415" t="s">
        <v>1689</v>
      </c>
      <c r="V4415" t="s">
        <v>2053</v>
      </c>
      <c r="W4415" t="s">
        <v>361</v>
      </c>
      <c r="X4415" t="s">
        <v>2054</v>
      </c>
    </row>
    <row r="4416" spans="1:24" x14ac:dyDescent="0.3">
      <c r="A4416" t="s">
        <v>2050</v>
      </c>
      <c r="B4416" s="1">
        <v>42630</v>
      </c>
      <c r="C4416" t="s">
        <v>1974</v>
      </c>
      <c r="D4416" t="s">
        <v>506</v>
      </c>
      <c r="E4416" t="s">
        <v>27</v>
      </c>
      <c r="F4416" t="s">
        <v>28</v>
      </c>
      <c r="G4416" t="s">
        <v>77</v>
      </c>
      <c r="H4416" t="s">
        <v>62</v>
      </c>
      <c r="I4416" t="s">
        <v>121</v>
      </c>
      <c r="J4416" t="s">
        <v>185</v>
      </c>
      <c r="K4416" t="s">
        <v>94</v>
      </c>
      <c r="L4416" t="s">
        <v>95</v>
      </c>
      <c r="M4416" t="s">
        <v>35</v>
      </c>
      <c r="N4416" s="1">
        <v>42632</v>
      </c>
      <c r="O4416" t="s">
        <v>186</v>
      </c>
      <c r="P4416" t="s">
        <v>187</v>
      </c>
      <c r="Q4416" t="s">
        <v>188</v>
      </c>
      <c r="R4416">
        <v>48</v>
      </c>
      <c r="S4416" t="s">
        <v>6857</v>
      </c>
      <c r="T4416" s="2">
        <v>0.03</v>
      </c>
      <c r="U4416" t="s">
        <v>6858</v>
      </c>
      <c r="V4416" t="s">
        <v>6859</v>
      </c>
      <c r="W4416" t="s">
        <v>165</v>
      </c>
      <c r="X4416" t="s">
        <v>6860</v>
      </c>
    </row>
    <row r="4417" spans="1:24" x14ac:dyDescent="0.3">
      <c r="A4417" t="s">
        <v>2050</v>
      </c>
      <c r="B4417" s="1">
        <v>42738</v>
      </c>
      <c r="C4417" t="s">
        <v>1231</v>
      </c>
      <c r="D4417" t="s">
        <v>7243</v>
      </c>
      <c r="E4417" t="s">
        <v>27</v>
      </c>
      <c r="F4417" t="s">
        <v>28</v>
      </c>
      <c r="G4417" t="s">
        <v>77</v>
      </c>
      <c r="H4417" t="s">
        <v>241</v>
      </c>
      <c r="I4417" t="s">
        <v>92</v>
      </c>
      <c r="J4417" t="s">
        <v>853</v>
      </c>
      <c r="K4417" t="s">
        <v>94</v>
      </c>
      <c r="L4417" t="s">
        <v>34</v>
      </c>
      <c r="M4417" t="s">
        <v>35</v>
      </c>
      <c r="N4417" s="1">
        <v>42760</v>
      </c>
      <c r="O4417" t="s">
        <v>854</v>
      </c>
      <c r="P4417" t="s">
        <v>855</v>
      </c>
      <c r="Q4417" t="s">
        <v>856</v>
      </c>
      <c r="R4417">
        <v>11</v>
      </c>
      <c r="S4417" t="s">
        <v>7244</v>
      </c>
      <c r="T4417" s="2">
        <v>0.08</v>
      </c>
      <c r="U4417" t="s">
        <v>7245</v>
      </c>
      <c r="V4417" t="s">
        <v>7246</v>
      </c>
      <c r="W4417" t="s">
        <v>618</v>
      </c>
      <c r="X4417" t="s">
        <v>7247</v>
      </c>
    </row>
    <row r="4418" spans="1:24" x14ac:dyDescent="0.3">
      <c r="A4418" t="s">
        <v>2050</v>
      </c>
      <c r="B4418" s="1">
        <v>42240</v>
      </c>
      <c r="C4418" t="s">
        <v>815</v>
      </c>
      <c r="D4418" t="s">
        <v>816</v>
      </c>
      <c r="E4418" t="s">
        <v>27</v>
      </c>
      <c r="F4418" t="s">
        <v>28</v>
      </c>
      <c r="G4418" t="s">
        <v>29</v>
      </c>
      <c r="H4418" t="s">
        <v>78</v>
      </c>
      <c r="I4418" t="s">
        <v>31</v>
      </c>
      <c r="J4418" t="s">
        <v>10347</v>
      </c>
      <c r="K4418" t="s">
        <v>94</v>
      </c>
      <c r="L4418" t="s">
        <v>34</v>
      </c>
      <c r="M4418" t="s">
        <v>35</v>
      </c>
      <c r="N4418" s="1">
        <v>42244</v>
      </c>
      <c r="O4418" t="s">
        <v>424</v>
      </c>
      <c r="P4418" t="s">
        <v>3616</v>
      </c>
      <c r="Q4418" t="s">
        <v>3617</v>
      </c>
      <c r="R4418">
        <v>46</v>
      </c>
      <c r="S4418" t="s">
        <v>10348</v>
      </c>
      <c r="T4418" s="2">
        <v>0.04</v>
      </c>
      <c r="U4418" t="s">
        <v>10349</v>
      </c>
      <c r="V4418" t="s">
        <v>10350</v>
      </c>
      <c r="W4418" t="s">
        <v>3619</v>
      </c>
      <c r="X4418" t="s">
        <v>10351</v>
      </c>
    </row>
    <row r="4419" spans="1:24" x14ac:dyDescent="0.3">
      <c r="A4419" t="s">
        <v>3597</v>
      </c>
      <c r="B4419" s="1">
        <v>42274</v>
      </c>
      <c r="C4419" t="s">
        <v>650</v>
      </c>
      <c r="D4419" t="s">
        <v>204</v>
      </c>
      <c r="E4419" t="s">
        <v>27</v>
      </c>
      <c r="F4419" t="s">
        <v>28</v>
      </c>
      <c r="G4419" t="s">
        <v>77</v>
      </c>
      <c r="H4419" t="s">
        <v>205</v>
      </c>
      <c r="I4419" t="s">
        <v>31</v>
      </c>
      <c r="J4419" t="s">
        <v>875</v>
      </c>
      <c r="K4419" t="s">
        <v>94</v>
      </c>
      <c r="L4419" t="s">
        <v>34</v>
      </c>
      <c r="M4419" t="s">
        <v>35</v>
      </c>
      <c r="N4419" s="1">
        <v>42274</v>
      </c>
      <c r="O4419" t="s">
        <v>876</v>
      </c>
      <c r="P4419" t="s">
        <v>877</v>
      </c>
      <c r="Q4419" t="s">
        <v>878</v>
      </c>
      <c r="R4419">
        <v>23</v>
      </c>
      <c r="S4419" t="s">
        <v>3598</v>
      </c>
      <c r="T4419" s="2">
        <v>0.02</v>
      </c>
      <c r="U4419" t="s">
        <v>3599</v>
      </c>
      <c r="V4419" t="s">
        <v>1442</v>
      </c>
      <c r="W4419" t="s">
        <v>881</v>
      </c>
      <c r="X4419" t="s">
        <v>3600</v>
      </c>
    </row>
    <row r="4420" spans="1:24" x14ac:dyDescent="0.3">
      <c r="A4420" t="s">
        <v>3597</v>
      </c>
      <c r="B4420" s="1">
        <v>42272</v>
      </c>
      <c r="C4420" t="s">
        <v>299</v>
      </c>
      <c r="D4420" t="s">
        <v>228</v>
      </c>
      <c r="E4420" t="s">
        <v>46</v>
      </c>
      <c r="F4420" t="s">
        <v>47</v>
      </c>
      <c r="G4420" t="s">
        <v>91</v>
      </c>
      <c r="H4420" t="s">
        <v>107</v>
      </c>
      <c r="I4420" t="s">
        <v>121</v>
      </c>
      <c r="J4420" t="s">
        <v>975</v>
      </c>
      <c r="K4420" t="s">
        <v>94</v>
      </c>
      <c r="L4420" t="s">
        <v>95</v>
      </c>
      <c r="M4420" t="s">
        <v>156</v>
      </c>
      <c r="N4420" s="1">
        <v>42273</v>
      </c>
      <c r="O4420" t="s">
        <v>976</v>
      </c>
      <c r="P4420" t="s">
        <v>977</v>
      </c>
      <c r="Q4420" t="s">
        <v>978</v>
      </c>
      <c r="R4420">
        <v>2</v>
      </c>
      <c r="S4420" t="s">
        <v>7226</v>
      </c>
      <c r="T4420" s="2">
        <v>0.03</v>
      </c>
      <c r="U4420" t="s">
        <v>6455</v>
      </c>
      <c r="V4420" t="s">
        <v>7227</v>
      </c>
      <c r="W4420" t="s">
        <v>982</v>
      </c>
      <c r="X4420" t="s">
        <v>7228</v>
      </c>
    </row>
    <row r="4421" spans="1:24" x14ac:dyDescent="0.3">
      <c r="A4421" t="s">
        <v>3597</v>
      </c>
      <c r="B4421" s="1">
        <v>42658</v>
      </c>
      <c r="C4421" t="s">
        <v>1760</v>
      </c>
      <c r="D4421" t="s">
        <v>1232</v>
      </c>
      <c r="E4421" t="s">
        <v>27</v>
      </c>
      <c r="F4421" t="s">
        <v>28</v>
      </c>
      <c r="G4421" t="s">
        <v>134</v>
      </c>
      <c r="H4421" t="s">
        <v>281</v>
      </c>
      <c r="I4421" t="s">
        <v>92</v>
      </c>
      <c r="J4421" t="s">
        <v>8298</v>
      </c>
      <c r="K4421" t="s">
        <v>94</v>
      </c>
      <c r="L4421" t="s">
        <v>34</v>
      </c>
      <c r="M4421" t="s">
        <v>35</v>
      </c>
      <c r="N4421" s="1">
        <v>42660</v>
      </c>
      <c r="O4421" t="s">
        <v>8299</v>
      </c>
      <c r="P4421" t="s">
        <v>4936</v>
      </c>
      <c r="Q4421" t="s">
        <v>8300</v>
      </c>
      <c r="R4421">
        <v>1</v>
      </c>
      <c r="S4421" t="s">
        <v>8740</v>
      </c>
      <c r="T4421" s="2">
        <v>0.09</v>
      </c>
      <c r="U4421" t="s">
        <v>8741</v>
      </c>
      <c r="V4421" t="s">
        <v>8742</v>
      </c>
      <c r="W4421" t="s">
        <v>146</v>
      </c>
      <c r="X4421" t="s">
        <v>8743</v>
      </c>
    </row>
    <row r="4422" spans="1:24" x14ac:dyDescent="0.3">
      <c r="A4422" t="s">
        <v>3597</v>
      </c>
      <c r="B4422" s="1">
        <v>42436</v>
      </c>
      <c r="C4422" t="s">
        <v>2602</v>
      </c>
      <c r="D4422" t="s">
        <v>929</v>
      </c>
      <c r="E4422" t="s">
        <v>27</v>
      </c>
      <c r="F4422" t="s">
        <v>28</v>
      </c>
      <c r="G4422" t="s">
        <v>91</v>
      </c>
      <c r="H4422" t="s">
        <v>217</v>
      </c>
      <c r="I4422" t="s">
        <v>196</v>
      </c>
      <c r="J4422" t="s">
        <v>623</v>
      </c>
      <c r="K4422" t="s">
        <v>94</v>
      </c>
      <c r="L4422" t="s">
        <v>34</v>
      </c>
      <c r="M4422" t="s">
        <v>35</v>
      </c>
      <c r="N4422" s="1">
        <v>42437</v>
      </c>
      <c r="O4422" t="s">
        <v>624</v>
      </c>
      <c r="P4422" t="s">
        <v>625</v>
      </c>
      <c r="Q4422" t="s">
        <v>626</v>
      </c>
      <c r="R4422">
        <v>38</v>
      </c>
      <c r="S4422" t="s">
        <v>9264</v>
      </c>
      <c r="T4422" s="2">
        <v>0.09</v>
      </c>
      <c r="U4422" t="s">
        <v>127</v>
      </c>
      <c r="V4422" t="s">
        <v>9265</v>
      </c>
      <c r="W4422" t="s">
        <v>376</v>
      </c>
      <c r="X4422" t="s">
        <v>9266</v>
      </c>
    </row>
    <row r="4423" spans="1:24" x14ac:dyDescent="0.3">
      <c r="A4423" t="s">
        <v>3597</v>
      </c>
      <c r="B4423" s="1">
        <v>42579</v>
      </c>
      <c r="C4423" t="s">
        <v>2444</v>
      </c>
      <c r="D4423" t="s">
        <v>1617</v>
      </c>
      <c r="E4423" t="s">
        <v>27</v>
      </c>
      <c r="F4423" t="s">
        <v>28</v>
      </c>
      <c r="G4423" t="s">
        <v>77</v>
      </c>
      <c r="H4423" t="s">
        <v>78</v>
      </c>
      <c r="I4423" t="s">
        <v>196</v>
      </c>
      <c r="J4423" t="s">
        <v>478</v>
      </c>
      <c r="K4423" t="s">
        <v>94</v>
      </c>
      <c r="L4423" t="s">
        <v>95</v>
      </c>
      <c r="M4423" t="s">
        <v>35</v>
      </c>
      <c r="N4423" s="1">
        <v>42581</v>
      </c>
      <c r="O4423" t="s">
        <v>479</v>
      </c>
      <c r="P4423" t="s">
        <v>480</v>
      </c>
      <c r="Q4423" t="s">
        <v>98</v>
      </c>
      <c r="R4423">
        <v>11</v>
      </c>
      <c r="S4423" t="s">
        <v>6079</v>
      </c>
      <c r="T4423" s="2">
        <v>0</v>
      </c>
      <c r="U4423" t="s">
        <v>4698</v>
      </c>
      <c r="V4423" t="s">
        <v>3273</v>
      </c>
      <c r="W4423" t="s">
        <v>224</v>
      </c>
      <c r="X4423" t="s">
        <v>9685</v>
      </c>
    </row>
    <row r="4424" spans="1:24" x14ac:dyDescent="0.3">
      <c r="A4424" t="s">
        <v>3597</v>
      </c>
      <c r="B4424" s="1">
        <v>42643</v>
      </c>
      <c r="C4424" t="s">
        <v>4717</v>
      </c>
      <c r="D4424" t="s">
        <v>683</v>
      </c>
      <c r="E4424" t="s">
        <v>46</v>
      </c>
      <c r="F4424" t="s">
        <v>47</v>
      </c>
      <c r="G4424" t="s">
        <v>134</v>
      </c>
      <c r="H4424" t="s">
        <v>107</v>
      </c>
      <c r="I4424" t="s">
        <v>31</v>
      </c>
      <c r="J4424" t="s">
        <v>4142</v>
      </c>
      <c r="K4424" t="s">
        <v>94</v>
      </c>
      <c r="L4424" t="s">
        <v>109</v>
      </c>
      <c r="M4424" t="s">
        <v>35</v>
      </c>
      <c r="N4424" s="1">
        <v>42645</v>
      </c>
      <c r="O4424" t="s">
        <v>460</v>
      </c>
      <c r="P4424" t="s">
        <v>3541</v>
      </c>
      <c r="Q4424" t="s">
        <v>198</v>
      </c>
      <c r="R4424">
        <v>9</v>
      </c>
      <c r="S4424" t="s">
        <v>10074</v>
      </c>
      <c r="T4424" s="2">
        <v>0.03</v>
      </c>
      <c r="U4424" t="s">
        <v>5494</v>
      </c>
      <c r="V4424" t="s">
        <v>10075</v>
      </c>
      <c r="W4424" t="s">
        <v>4144</v>
      </c>
      <c r="X4424" t="s">
        <v>10076</v>
      </c>
    </row>
    <row r="4425" spans="1:24" x14ac:dyDescent="0.3">
      <c r="A4425" t="s">
        <v>59</v>
      </c>
      <c r="B4425" s="1">
        <v>42587</v>
      </c>
      <c r="C4425" t="s">
        <v>60</v>
      </c>
      <c r="D4425" t="s">
        <v>61</v>
      </c>
      <c r="E4425" t="s">
        <v>27</v>
      </c>
      <c r="F4425" t="s">
        <v>28</v>
      </c>
      <c r="G4425" t="s">
        <v>29</v>
      </c>
      <c r="H4425" t="s">
        <v>62</v>
      </c>
      <c r="I4425" t="s">
        <v>63</v>
      </c>
      <c r="J4425" t="s">
        <v>64</v>
      </c>
      <c r="K4425" t="s">
        <v>33</v>
      </c>
      <c r="L4425" t="s">
        <v>65</v>
      </c>
      <c r="M4425" t="s">
        <v>35</v>
      </c>
      <c r="N4425" s="1">
        <v>42589</v>
      </c>
      <c r="O4425" t="s">
        <v>66</v>
      </c>
      <c r="P4425" t="s">
        <v>67</v>
      </c>
      <c r="Q4425" t="s">
        <v>68</v>
      </c>
      <c r="R4425">
        <v>27</v>
      </c>
      <c r="S4425" t="s">
        <v>69</v>
      </c>
      <c r="T4425" s="2">
        <v>0.01</v>
      </c>
      <c r="U4425" t="s">
        <v>70</v>
      </c>
      <c r="V4425" t="s">
        <v>71</v>
      </c>
      <c r="W4425" t="s">
        <v>72</v>
      </c>
      <c r="X4425" t="s">
        <v>73</v>
      </c>
    </row>
    <row r="4426" spans="1:24" x14ac:dyDescent="0.3">
      <c r="A4426" t="s">
        <v>59</v>
      </c>
      <c r="B4426" s="1">
        <v>42039</v>
      </c>
      <c r="C4426" t="s">
        <v>251</v>
      </c>
      <c r="D4426" t="s">
        <v>252</v>
      </c>
      <c r="E4426" t="s">
        <v>27</v>
      </c>
      <c r="F4426" t="s">
        <v>28</v>
      </c>
      <c r="G4426" t="s">
        <v>134</v>
      </c>
      <c r="H4426" t="s">
        <v>62</v>
      </c>
      <c r="I4426" t="s">
        <v>63</v>
      </c>
      <c r="J4426" t="s">
        <v>994</v>
      </c>
      <c r="K4426" t="s">
        <v>94</v>
      </c>
      <c r="L4426" t="s">
        <v>95</v>
      </c>
      <c r="M4426" t="s">
        <v>35</v>
      </c>
      <c r="N4426" s="1">
        <v>42041</v>
      </c>
      <c r="O4426" t="s">
        <v>995</v>
      </c>
      <c r="P4426" t="s">
        <v>996</v>
      </c>
      <c r="Q4426" t="s">
        <v>997</v>
      </c>
      <c r="R4426">
        <v>26</v>
      </c>
      <c r="S4426" t="s">
        <v>1606</v>
      </c>
      <c r="T4426" s="2">
        <v>0.09</v>
      </c>
      <c r="U4426" t="s">
        <v>1607</v>
      </c>
      <c r="V4426" t="s">
        <v>1606</v>
      </c>
      <c r="W4426" t="s">
        <v>1001</v>
      </c>
      <c r="X4426" t="s">
        <v>1608</v>
      </c>
    </row>
    <row r="4427" spans="1:24" x14ac:dyDescent="0.3">
      <c r="A4427" t="s">
        <v>59</v>
      </c>
      <c r="B4427" s="1">
        <v>42043</v>
      </c>
      <c r="C4427" t="s">
        <v>7410</v>
      </c>
      <c r="D4427" t="s">
        <v>195</v>
      </c>
      <c r="E4427" t="s">
        <v>46</v>
      </c>
      <c r="F4427" t="s">
        <v>47</v>
      </c>
      <c r="G4427" t="s">
        <v>91</v>
      </c>
      <c r="H4427" t="s">
        <v>48</v>
      </c>
      <c r="I4427" t="s">
        <v>196</v>
      </c>
      <c r="J4427" t="s">
        <v>229</v>
      </c>
      <c r="K4427" t="s">
        <v>94</v>
      </c>
      <c r="L4427" t="s">
        <v>34</v>
      </c>
      <c r="M4427" t="s">
        <v>35</v>
      </c>
      <c r="N4427" s="1">
        <v>42045</v>
      </c>
      <c r="O4427" t="s">
        <v>230</v>
      </c>
      <c r="P4427" t="s">
        <v>231</v>
      </c>
      <c r="Q4427" t="s">
        <v>232</v>
      </c>
      <c r="R4427">
        <v>34</v>
      </c>
      <c r="S4427" t="s">
        <v>7411</v>
      </c>
      <c r="T4427" s="2">
        <v>7.0000000000000007E-2</v>
      </c>
      <c r="U4427" t="s">
        <v>7412</v>
      </c>
      <c r="V4427" t="s">
        <v>7413</v>
      </c>
      <c r="W4427" t="s">
        <v>236</v>
      </c>
      <c r="X4427" t="s">
        <v>7414</v>
      </c>
    </row>
    <row r="4428" spans="1:24" x14ac:dyDescent="0.3">
      <c r="A4428" t="s">
        <v>59</v>
      </c>
      <c r="B4428" s="1">
        <v>42714</v>
      </c>
      <c r="C4428" t="s">
        <v>1112</v>
      </c>
      <c r="D4428" t="s">
        <v>133</v>
      </c>
      <c r="E4428" t="s">
        <v>27</v>
      </c>
      <c r="F4428" t="s">
        <v>28</v>
      </c>
      <c r="G4428" t="s">
        <v>91</v>
      </c>
      <c r="H4428" t="s">
        <v>62</v>
      </c>
      <c r="I4428" t="s">
        <v>92</v>
      </c>
      <c r="J4428" t="s">
        <v>1667</v>
      </c>
      <c r="K4428" t="s">
        <v>94</v>
      </c>
      <c r="L4428" t="s">
        <v>95</v>
      </c>
      <c r="M4428" t="s">
        <v>156</v>
      </c>
      <c r="N4428" s="1">
        <v>42716</v>
      </c>
      <c r="O4428" t="s">
        <v>982</v>
      </c>
      <c r="P4428" t="s">
        <v>1190</v>
      </c>
      <c r="Q4428" t="s">
        <v>1191</v>
      </c>
      <c r="R4428">
        <v>41</v>
      </c>
      <c r="S4428" t="s">
        <v>3958</v>
      </c>
      <c r="T4428" s="2">
        <v>0.1</v>
      </c>
      <c r="U4428" t="s">
        <v>1202</v>
      </c>
      <c r="V4428" t="s">
        <v>2484</v>
      </c>
      <c r="W4428" t="s">
        <v>224</v>
      </c>
      <c r="X4428" t="s">
        <v>4760</v>
      </c>
    </row>
    <row r="4429" spans="1:24" x14ac:dyDescent="0.3">
      <c r="A4429" t="s">
        <v>59</v>
      </c>
      <c r="B4429" s="1">
        <v>42301</v>
      </c>
      <c r="C4429" t="s">
        <v>9668</v>
      </c>
      <c r="D4429" t="s">
        <v>610</v>
      </c>
      <c r="E4429" t="s">
        <v>27</v>
      </c>
      <c r="F4429" t="s">
        <v>28</v>
      </c>
      <c r="G4429" t="s">
        <v>91</v>
      </c>
      <c r="H4429" t="s">
        <v>62</v>
      </c>
      <c r="I4429" t="s">
        <v>92</v>
      </c>
      <c r="J4429" t="s">
        <v>3226</v>
      </c>
      <c r="K4429" t="s">
        <v>94</v>
      </c>
      <c r="L4429" t="s">
        <v>95</v>
      </c>
      <c r="M4429" t="s">
        <v>35</v>
      </c>
      <c r="N4429" s="1">
        <v>42301</v>
      </c>
      <c r="O4429" t="s">
        <v>3451</v>
      </c>
      <c r="P4429" t="s">
        <v>2368</v>
      </c>
      <c r="Q4429" t="s">
        <v>260</v>
      </c>
      <c r="R4429">
        <v>15</v>
      </c>
      <c r="S4429" t="s">
        <v>2839</v>
      </c>
      <c r="T4429" s="2">
        <v>0.05</v>
      </c>
      <c r="U4429" t="s">
        <v>127</v>
      </c>
      <c r="V4429" t="s">
        <v>4380</v>
      </c>
      <c r="W4429" t="s">
        <v>774</v>
      </c>
      <c r="X4429" t="s">
        <v>6606</v>
      </c>
    </row>
    <row r="4430" spans="1:24" x14ac:dyDescent="0.3">
      <c r="A4430" t="s">
        <v>59</v>
      </c>
      <c r="B4430" s="1">
        <v>42666</v>
      </c>
      <c r="C4430" t="s">
        <v>439</v>
      </c>
      <c r="D4430" t="s">
        <v>440</v>
      </c>
      <c r="E4430" t="s">
        <v>46</v>
      </c>
      <c r="F4430" t="s">
        <v>47</v>
      </c>
      <c r="G4430" t="s">
        <v>29</v>
      </c>
      <c r="H4430" t="s">
        <v>48</v>
      </c>
      <c r="I4430" t="s">
        <v>31</v>
      </c>
      <c r="J4430" t="s">
        <v>1813</v>
      </c>
      <c r="K4430" t="s">
        <v>94</v>
      </c>
      <c r="L4430" t="s">
        <v>95</v>
      </c>
      <c r="M4430" t="s">
        <v>35</v>
      </c>
      <c r="N4430" s="1">
        <v>42673</v>
      </c>
      <c r="O4430" t="s">
        <v>1814</v>
      </c>
      <c r="P4430" t="s">
        <v>1815</v>
      </c>
      <c r="Q4430" t="s">
        <v>1107</v>
      </c>
      <c r="R4430">
        <v>9</v>
      </c>
      <c r="S4430" t="s">
        <v>11738</v>
      </c>
      <c r="T4430" s="2">
        <v>0.09</v>
      </c>
      <c r="U4430" t="s">
        <v>11739</v>
      </c>
      <c r="V4430" t="s">
        <v>10468</v>
      </c>
      <c r="W4430" t="s">
        <v>1587</v>
      </c>
      <c r="X4430" t="s">
        <v>11740</v>
      </c>
    </row>
    <row r="4431" spans="1:24" x14ac:dyDescent="0.3">
      <c r="A4431" t="s">
        <v>59</v>
      </c>
      <c r="B4431" s="1">
        <v>42658</v>
      </c>
      <c r="C4431" t="s">
        <v>1595</v>
      </c>
      <c r="D4431" t="s">
        <v>365</v>
      </c>
      <c r="E4431" t="s">
        <v>46</v>
      </c>
      <c r="F4431" t="s">
        <v>47</v>
      </c>
      <c r="G4431" t="s">
        <v>134</v>
      </c>
      <c r="H4431" t="s">
        <v>48</v>
      </c>
      <c r="I4431" t="s">
        <v>121</v>
      </c>
      <c r="J4431" t="s">
        <v>9825</v>
      </c>
      <c r="K4431" t="s">
        <v>94</v>
      </c>
      <c r="L4431" t="s">
        <v>95</v>
      </c>
      <c r="M4431" t="s">
        <v>156</v>
      </c>
      <c r="N4431" s="1">
        <v>42658</v>
      </c>
      <c r="O4431" t="s">
        <v>4687</v>
      </c>
      <c r="P4431" t="s">
        <v>9826</v>
      </c>
      <c r="Q4431" t="s">
        <v>9827</v>
      </c>
      <c r="R4431">
        <v>12</v>
      </c>
      <c r="S4431" t="s">
        <v>1596</v>
      </c>
      <c r="T4431" s="2">
        <v>0.05</v>
      </c>
      <c r="U4431" t="s">
        <v>1597</v>
      </c>
      <c r="V4431" t="s">
        <v>12803</v>
      </c>
      <c r="W4431" t="s">
        <v>812</v>
      </c>
      <c r="X4431" t="s">
        <v>5531</v>
      </c>
    </row>
    <row r="4432" spans="1:24" x14ac:dyDescent="0.3">
      <c r="A4432" t="s">
        <v>3325</v>
      </c>
      <c r="B4432" s="1">
        <v>41613</v>
      </c>
      <c r="C4432" t="s">
        <v>993</v>
      </c>
      <c r="D4432" t="s">
        <v>144</v>
      </c>
      <c r="E4432" t="s">
        <v>46</v>
      </c>
      <c r="F4432" t="s">
        <v>47</v>
      </c>
      <c r="G4432" t="s">
        <v>91</v>
      </c>
      <c r="H4432" t="s">
        <v>107</v>
      </c>
      <c r="I4432" t="s">
        <v>196</v>
      </c>
      <c r="J4432" t="s">
        <v>1414</v>
      </c>
      <c r="K4432" t="s">
        <v>94</v>
      </c>
      <c r="L4432" t="s">
        <v>95</v>
      </c>
      <c r="M4432" t="s">
        <v>35</v>
      </c>
      <c r="N4432" s="1">
        <v>41615</v>
      </c>
      <c r="O4432" t="s">
        <v>1415</v>
      </c>
      <c r="P4432" t="s">
        <v>1416</v>
      </c>
      <c r="Q4432" t="s">
        <v>1417</v>
      </c>
      <c r="R4432">
        <v>10</v>
      </c>
      <c r="S4432" t="s">
        <v>3326</v>
      </c>
      <c r="T4432" s="2">
        <v>0.01</v>
      </c>
      <c r="U4432" t="s">
        <v>3327</v>
      </c>
      <c r="V4432" t="s">
        <v>3328</v>
      </c>
      <c r="W4432" t="s">
        <v>812</v>
      </c>
      <c r="X4432" t="s">
        <v>3329</v>
      </c>
    </row>
    <row r="4433" spans="1:24" x14ac:dyDescent="0.3">
      <c r="A4433" t="s">
        <v>4338</v>
      </c>
      <c r="B4433" s="1">
        <v>42242</v>
      </c>
      <c r="C4433" t="s">
        <v>1188</v>
      </c>
      <c r="D4433" t="s">
        <v>1149</v>
      </c>
      <c r="E4433" t="s">
        <v>27</v>
      </c>
      <c r="F4433" t="s">
        <v>28</v>
      </c>
      <c r="G4433" t="s">
        <v>77</v>
      </c>
      <c r="H4433" t="s">
        <v>289</v>
      </c>
      <c r="I4433" t="s">
        <v>196</v>
      </c>
      <c r="J4433" t="s">
        <v>3031</v>
      </c>
      <c r="K4433" t="s">
        <v>94</v>
      </c>
      <c r="L4433" t="s">
        <v>95</v>
      </c>
      <c r="M4433" t="s">
        <v>35</v>
      </c>
      <c r="N4433" s="1">
        <v>42243</v>
      </c>
      <c r="O4433" t="s">
        <v>2241</v>
      </c>
      <c r="P4433" t="s">
        <v>1882</v>
      </c>
      <c r="Q4433" t="s">
        <v>1379</v>
      </c>
      <c r="R4433">
        <v>15</v>
      </c>
      <c r="S4433" t="s">
        <v>3759</v>
      </c>
      <c r="T4433" s="2">
        <v>0.03</v>
      </c>
      <c r="U4433" t="s">
        <v>3545</v>
      </c>
      <c r="V4433" t="s">
        <v>4339</v>
      </c>
      <c r="W4433" t="s">
        <v>3034</v>
      </c>
      <c r="X4433" t="s">
        <v>4340</v>
      </c>
    </row>
    <row r="4434" spans="1:24" x14ac:dyDescent="0.3">
      <c r="A4434" t="s">
        <v>4961</v>
      </c>
      <c r="B4434" s="1">
        <v>42446</v>
      </c>
      <c r="C4434" t="s">
        <v>4962</v>
      </c>
      <c r="D4434" t="s">
        <v>399</v>
      </c>
      <c r="E4434" t="s">
        <v>27</v>
      </c>
      <c r="F4434" t="s">
        <v>28</v>
      </c>
      <c r="G4434" t="s">
        <v>134</v>
      </c>
      <c r="H4434" t="s">
        <v>62</v>
      </c>
      <c r="I4434" t="s">
        <v>196</v>
      </c>
      <c r="J4434" t="s">
        <v>1414</v>
      </c>
      <c r="K4434" t="s">
        <v>94</v>
      </c>
      <c r="L4434" t="s">
        <v>34</v>
      </c>
      <c r="M4434" t="s">
        <v>35</v>
      </c>
      <c r="N4434" s="1">
        <v>42448</v>
      </c>
      <c r="O4434" t="s">
        <v>1415</v>
      </c>
      <c r="P4434" t="s">
        <v>1416</v>
      </c>
      <c r="Q4434" t="s">
        <v>1417</v>
      </c>
      <c r="R4434">
        <v>33</v>
      </c>
      <c r="S4434" t="s">
        <v>4427</v>
      </c>
      <c r="T4434" s="2">
        <v>7.0000000000000007E-2</v>
      </c>
      <c r="U4434" t="s">
        <v>127</v>
      </c>
      <c r="V4434" t="s">
        <v>4963</v>
      </c>
      <c r="W4434" t="s">
        <v>812</v>
      </c>
      <c r="X4434" t="s">
        <v>4964</v>
      </c>
    </row>
    <row r="4435" spans="1:24" x14ac:dyDescent="0.3">
      <c r="A4435" t="s">
        <v>4961</v>
      </c>
      <c r="B4435" s="1">
        <v>42446</v>
      </c>
      <c r="C4435" t="s">
        <v>7964</v>
      </c>
      <c r="D4435" t="s">
        <v>3740</v>
      </c>
      <c r="E4435" t="s">
        <v>27</v>
      </c>
      <c r="F4435" t="s">
        <v>28</v>
      </c>
      <c r="G4435" t="s">
        <v>134</v>
      </c>
      <c r="H4435" t="s">
        <v>30</v>
      </c>
      <c r="I4435" t="s">
        <v>31</v>
      </c>
      <c r="J4435" t="s">
        <v>985</v>
      </c>
      <c r="K4435" t="s">
        <v>94</v>
      </c>
      <c r="L4435" t="s">
        <v>95</v>
      </c>
      <c r="M4435" t="s">
        <v>35</v>
      </c>
      <c r="N4435" s="1">
        <v>42447</v>
      </c>
      <c r="O4435" t="s">
        <v>39</v>
      </c>
      <c r="P4435" t="s">
        <v>986</v>
      </c>
      <c r="Q4435" t="s">
        <v>489</v>
      </c>
      <c r="R4435">
        <v>39</v>
      </c>
      <c r="S4435" t="s">
        <v>7965</v>
      </c>
      <c r="T4435" s="2">
        <v>0.04</v>
      </c>
      <c r="U4435" t="s">
        <v>5908</v>
      </c>
      <c r="V4435" t="s">
        <v>7966</v>
      </c>
      <c r="W4435" t="s">
        <v>990</v>
      </c>
      <c r="X4435" t="s">
        <v>321</v>
      </c>
    </row>
    <row r="4436" spans="1:24" x14ac:dyDescent="0.3">
      <c r="A4436" t="s">
        <v>11267</v>
      </c>
      <c r="B4436" s="1">
        <v>42397</v>
      </c>
      <c r="C4436" t="s">
        <v>1355</v>
      </c>
      <c r="D4436" t="s">
        <v>421</v>
      </c>
      <c r="E4436" t="s">
        <v>27</v>
      </c>
      <c r="F4436" t="s">
        <v>28</v>
      </c>
      <c r="G4436" t="s">
        <v>77</v>
      </c>
      <c r="H4436" t="s">
        <v>422</v>
      </c>
      <c r="I4436" t="s">
        <v>92</v>
      </c>
      <c r="J4436" t="s">
        <v>2660</v>
      </c>
      <c r="K4436" t="s">
        <v>94</v>
      </c>
      <c r="L4436" t="s">
        <v>34</v>
      </c>
      <c r="M4436" t="s">
        <v>35</v>
      </c>
      <c r="N4436" s="1">
        <v>42398</v>
      </c>
      <c r="O4436" t="s">
        <v>2661</v>
      </c>
      <c r="P4436" t="s">
        <v>2662</v>
      </c>
      <c r="Q4436" t="s">
        <v>2663</v>
      </c>
      <c r="R4436">
        <v>23</v>
      </c>
      <c r="S4436" t="s">
        <v>11268</v>
      </c>
      <c r="T4436" s="2">
        <v>0.02</v>
      </c>
      <c r="U4436" t="s">
        <v>11269</v>
      </c>
      <c r="V4436" t="s">
        <v>11270</v>
      </c>
      <c r="W4436" t="s">
        <v>116</v>
      </c>
      <c r="X4436" t="s">
        <v>11271</v>
      </c>
    </row>
    <row r="4437" spans="1:24" x14ac:dyDescent="0.3">
      <c r="A4437" t="s">
        <v>4741</v>
      </c>
      <c r="B4437" s="1">
        <v>42318</v>
      </c>
      <c r="C4437" t="s">
        <v>132</v>
      </c>
      <c r="D4437" t="s">
        <v>133</v>
      </c>
      <c r="E4437" t="s">
        <v>27</v>
      </c>
      <c r="F4437" t="s">
        <v>28</v>
      </c>
      <c r="G4437" t="s">
        <v>77</v>
      </c>
      <c r="H4437" t="s">
        <v>62</v>
      </c>
      <c r="I4437" t="s">
        <v>31</v>
      </c>
      <c r="J4437" t="s">
        <v>206</v>
      </c>
      <c r="K4437" t="s">
        <v>94</v>
      </c>
      <c r="L4437" t="s">
        <v>34</v>
      </c>
      <c r="M4437" t="s">
        <v>35</v>
      </c>
      <c r="N4437" s="1">
        <v>42318</v>
      </c>
      <c r="O4437" t="s">
        <v>207</v>
      </c>
      <c r="P4437" t="s">
        <v>208</v>
      </c>
      <c r="Q4437" t="s">
        <v>125</v>
      </c>
      <c r="R4437">
        <v>10</v>
      </c>
      <c r="S4437" t="s">
        <v>4742</v>
      </c>
      <c r="T4437" s="2">
        <v>0.04</v>
      </c>
      <c r="U4437" t="s">
        <v>4743</v>
      </c>
      <c r="V4437" t="s">
        <v>4744</v>
      </c>
      <c r="W4437" t="s">
        <v>212</v>
      </c>
      <c r="X4437" t="s">
        <v>4745</v>
      </c>
    </row>
    <row r="4438" spans="1:24" x14ac:dyDescent="0.3">
      <c r="A4438" t="s">
        <v>4741</v>
      </c>
      <c r="B4438" s="1">
        <v>42633</v>
      </c>
      <c r="C4438" t="s">
        <v>1563</v>
      </c>
      <c r="D4438" t="s">
        <v>144</v>
      </c>
      <c r="E4438" t="s">
        <v>46</v>
      </c>
      <c r="F4438" t="s">
        <v>47</v>
      </c>
      <c r="G4438" t="s">
        <v>134</v>
      </c>
      <c r="H4438" t="s">
        <v>107</v>
      </c>
      <c r="I4438" t="s">
        <v>121</v>
      </c>
      <c r="J4438" t="s">
        <v>373</v>
      </c>
      <c r="K4438" t="s">
        <v>94</v>
      </c>
      <c r="L4438" t="s">
        <v>34</v>
      </c>
      <c r="M4438" t="s">
        <v>35</v>
      </c>
      <c r="N4438" s="1">
        <v>42633</v>
      </c>
      <c r="O4438" t="s">
        <v>374</v>
      </c>
      <c r="P4438" t="s">
        <v>375</v>
      </c>
      <c r="Q4438" t="s">
        <v>376</v>
      </c>
      <c r="R4438">
        <v>27</v>
      </c>
      <c r="S4438" t="s">
        <v>6321</v>
      </c>
      <c r="T4438" s="2">
        <v>0.1</v>
      </c>
      <c r="U4438" t="s">
        <v>6322</v>
      </c>
      <c r="V4438" t="s">
        <v>6323</v>
      </c>
      <c r="W4438" t="s">
        <v>380</v>
      </c>
      <c r="X4438" t="s">
        <v>6324</v>
      </c>
    </row>
    <row r="4439" spans="1:24" x14ac:dyDescent="0.3">
      <c r="A4439" t="s">
        <v>4741</v>
      </c>
      <c r="B4439" s="1">
        <v>42504</v>
      </c>
      <c r="C4439" t="s">
        <v>1057</v>
      </c>
      <c r="D4439" t="s">
        <v>1058</v>
      </c>
      <c r="E4439" t="s">
        <v>27</v>
      </c>
      <c r="F4439" t="s">
        <v>28</v>
      </c>
      <c r="G4439" t="s">
        <v>29</v>
      </c>
      <c r="H4439" t="s">
        <v>422</v>
      </c>
      <c r="I4439" t="s">
        <v>121</v>
      </c>
      <c r="J4439" t="s">
        <v>2168</v>
      </c>
      <c r="K4439" t="s">
        <v>723</v>
      </c>
      <c r="L4439" t="s">
        <v>109</v>
      </c>
      <c r="M4439" t="s">
        <v>35</v>
      </c>
      <c r="N4439" s="1">
        <v>42506</v>
      </c>
      <c r="O4439" t="s">
        <v>1728</v>
      </c>
      <c r="P4439" t="s">
        <v>2169</v>
      </c>
      <c r="Q4439" t="s">
        <v>2170</v>
      </c>
      <c r="R4439">
        <v>18</v>
      </c>
      <c r="S4439" t="s">
        <v>7103</v>
      </c>
      <c r="T4439" s="2">
        <v>0.04</v>
      </c>
      <c r="U4439" t="s">
        <v>7104</v>
      </c>
      <c r="V4439" t="s">
        <v>7105</v>
      </c>
      <c r="W4439" t="s">
        <v>818</v>
      </c>
      <c r="X4439" t="s">
        <v>3820</v>
      </c>
    </row>
    <row r="4440" spans="1:24" x14ac:dyDescent="0.3">
      <c r="A4440" t="s">
        <v>4741</v>
      </c>
      <c r="B4440" s="1">
        <v>42446</v>
      </c>
      <c r="C4440" t="s">
        <v>3362</v>
      </c>
      <c r="D4440" t="s">
        <v>1198</v>
      </c>
      <c r="E4440" t="s">
        <v>46</v>
      </c>
      <c r="F4440" t="s">
        <v>47</v>
      </c>
      <c r="G4440" t="s">
        <v>77</v>
      </c>
      <c r="H4440" t="s">
        <v>48</v>
      </c>
      <c r="I4440" t="s">
        <v>92</v>
      </c>
      <c r="J4440" t="s">
        <v>564</v>
      </c>
      <c r="K4440" t="s">
        <v>94</v>
      </c>
      <c r="L4440" t="s">
        <v>95</v>
      </c>
      <c r="M4440" t="s">
        <v>35</v>
      </c>
      <c r="N4440" s="1">
        <v>42445</v>
      </c>
      <c r="O4440" t="s">
        <v>565</v>
      </c>
      <c r="P4440" t="s">
        <v>566</v>
      </c>
      <c r="Q4440" t="s">
        <v>567</v>
      </c>
      <c r="R4440">
        <v>16</v>
      </c>
      <c r="S4440" t="s">
        <v>2584</v>
      </c>
      <c r="T4440" s="2">
        <v>0.06</v>
      </c>
      <c r="U4440" t="s">
        <v>2585</v>
      </c>
      <c r="V4440" t="s">
        <v>5441</v>
      </c>
      <c r="W4440" t="s">
        <v>224</v>
      </c>
      <c r="X4440" t="s">
        <v>2753</v>
      </c>
    </row>
    <row r="4441" spans="1:24" x14ac:dyDescent="0.3">
      <c r="A4441" t="s">
        <v>4741</v>
      </c>
      <c r="B4441" s="1">
        <v>42309</v>
      </c>
      <c r="C4441" t="s">
        <v>4403</v>
      </c>
      <c r="D4441" t="s">
        <v>280</v>
      </c>
      <c r="E4441" t="s">
        <v>27</v>
      </c>
      <c r="F4441" t="s">
        <v>28</v>
      </c>
      <c r="G4441" t="s">
        <v>77</v>
      </c>
      <c r="H4441" t="s">
        <v>281</v>
      </c>
      <c r="I4441" t="s">
        <v>92</v>
      </c>
      <c r="J4441" t="s">
        <v>1474</v>
      </c>
      <c r="K4441" t="s">
        <v>94</v>
      </c>
      <c r="L4441" t="s">
        <v>95</v>
      </c>
      <c r="M4441" t="s">
        <v>35</v>
      </c>
      <c r="N4441" s="1">
        <v>42311</v>
      </c>
      <c r="O4441" t="s">
        <v>1369</v>
      </c>
      <c r="P4441" t="s">
        <v>96</v>
      </c>
      <c r="Q4441" t="s">
        <v>1475</v>
      </c>
      <c r="R4441">
        <v>36</v>
      </c>
      <c r="S4441" t="s">
        <v>11119</v>
      </c>
      <c r="T4441" s="2">
        <v>0</v>
      </c>
      <c r="U4441" t="s">
        <v>182</v>
      </c>
      <c r="V4441" t="s">
        <v>1410</v>
      </c>
      <c r="W4441" t="s">
        <v>1478</v>
      </c>
      <c r="X4441" t="s">
        <v>3235</v>
      </c>
    </row>
    <row r="4442" spans="1:24" x14ac:dyDescent="0.3">
      <c r="A4442" t="s">
        <v>4741</v>
      </c>
      <c r="B4442" s="1">
        <v>42633</v>
      </c>
      <c r="C4442" t="s">
        <v>1563</v>
      </c>
      <c r="D4442" t="s">
        <v>144</v>
      </c>
      <c r="E4442" t="s">
        <v>46</v>
      </c>
      <c r="F4442" t="s">
        <v>47</v>
      </c>
      <c r="G4442" t="s">
        <v>134</v>
      </c>
      <c r="H4442" t="s">
        <v>107</v>
      </c>
      <c r="I4442" t="s">
        <v>63</v>
      </c>
      <c r="J4442" t="s">
        <v>373</v>
      </c>
      <c r="K4442" t="s">
        <v>94</v>
      </c>
      <c r="L4442" t="s">
        <v>109</v>
      </c>
      <c r="M4442" t="s">
        <v>156</v>
      </c>
      <c r="N4442" s="1">
        <v>42633</v>
      </c>
      <c r="O4442" t="s">
        <v>374</v>
      </c>
      <c r="P4442" t="s">
        <v>375</v>
      </c>
      <c r="Q4442" t="s">
        <v>376</v>
      </c>
      <c r="R4442">
        <v>41</v>
      </c>
      <c r="S4442" t="s">
        <v>6321</v>
      </c>
      <c r="T4442" s="2">
        <v>0.08</v>
      </c>
      <c r="U4442" t="s">
        <v>6322</v>
      </c>
      <c r="V4442" t="s">
        <v>6323</v>
      </c>
      <c r="W4442" t="s">
        <v>380</v>
      </c>
      <c r="X4442" t="s">
        <v>6324</v>
      </c>
    </row>
    <row r="4443" spans="1:24" x14ac:dyDescent="0.3">
      <c r="A4443" t="s">
        <v>7601</v>
      </c>
      <c r="B4443" s="1">
        <v>41962</v>
      </c>
      <c r="C4443" t="s">
        <v>7271</v>
      </c>
      <c r="D4443" t="s">
        <v>1012</v>
      </c>
      <c r="E4443" t="s">
        <v>27</v>
      </c>
      <c r="F4443" t="s">
        <v>28</v>
      </c>
      <c r="G4443" t="s">
        <v>91</v>
      </c>
      <c r="H4443" t="s">
        <v>241</v>
      </c>
      <c r="I4443" t="s">
        <v>63</v>
      </c>
      <c r="J4443" t="s">
        <v>1938</v>
      </c>
      <c r="K4443" t="s">
        <v>33</v>
      </c>
      <c r="L4443" t="s">
        <v>34</v>
      </c>
      <c r="M4443" t="s">
        <v>35</v>
      </c>
      <c r="N4443" s="1">
        <v>41964</v>
      </c>
      <c r="O4443" t="s">
        <v>1939</v>
      </c>
      <c r="P4443" t="s">
        <v>877</v>
      </c>
      <c r="Q4443" t="s">
        <v>1239</v>
      </c>
      <c r="R4443">
        <v>5</v>
      </c>
      <c r="S4443" t="s">
        <v>7602</v>
      </c>
      <c r="T4443" s="2">
        <v>0.09</v>
      </c>
      <c r="U4443" t="s">
        <v>7603</v>
      </c>
      <c r="V4443" t="s">
        <v>7604</v>
      </c>
      <c r="W4443" t="s">
        <v>1942</v>
      </c>
      <c r="X4443" t="s">
        <v>7605</v>
      </c>
    </row>
    <row r="4444" spans="1:24" x14ac:dyDescent="0.3">
      <c r="A4444" t="s">
        <v>2380</v>
      </c>
      <c r="B4444" s="1">
        <v>42441</v>
      </c>
      <c r="C4444" t="s">
        <v>2106</v>
      </c>
      <c r="D4444" t="s">
        <v>610</v>
      </c>
      <c r="E4444" t="s">
        <v>27</v>
      </c>
      <c r="F4444" t="s">
        <v>28</v>
      </c>
      <c r="G4444" t="s">
        <v>29</v>
      </c>
      <c r="H4444" t="s">
        <v>62</v>
      </c>
      <c r="I4444" t="s">
        <v>92</v>
      </c>
      <c r="J4444" t="s">
        <v>1667</v>
      </c>
      <c r="K4444" t="s">
        <v>33</v>
      </c>
      <c r="L4444" t="s">
        <v>34</v>
      </c>
      <c r="M4444" t="s">
        <v>35</v>
      </c>
      <c r="N4444" s="1">
        <v>42441</v>
      </c>
      <c r="O4444" t="s">
        <v>982</v>
      </c>
      <c r="P4444" t="s">
        <v>1190</v>
      </c>
      <c r="Q4444" t="s">
        <v>1191</v>
      </c>
      <c r="R4444">
        <v>21</v>
      </c>
      <c r="S4444" t="s">
        <v>2381</v>
      </c>
      <c r="T4444" s="2">
        <v>0.08</v>
      </c>
      <c r="U4444" t="s">
        <v>1307</v>
      </c>
      <c r="V4444" t="s">
        <v>2382</v>
      </c>
      <c r="W4444" t="s">
        <v>224</v>
      </c>
      <c r="X4444" t="s">
        <v>2383</v>
      </c>
    </row>
    <row r="4445" spans="1:24" x14ac:dyDescent="0.3">
      <c r="A4445" t="s">
        <v>2380</v>
      </c>
      <c r="B4445" s="1">
        <v>42633</v>
      </c>
      <c r="C4445" t="s">
        <v>1563</v>
      </c>
      <c r="D4445" t="s">
        <v>144</v>
      </c>
      <c r="E4445" t="s">
        <v>46</v>
      </c>
      <c r="F4445" t="s">
        <v>47</v>
      </c>
      <c r="G4445" t="s">
        <v>77</v>
      </c>
      <c r="H4445" t="s">
        <v>107</v>
      </c>
      <c r="I4445" t="s">
        <v>31</v>
      </c>
      <c r="J4445" t="s">
        <v>3031</v>
      </c>
      <c r="K4445" t="s">
        <v>94</v>
      </c>
      <c r="L4445" t="s">
        <v>95</v>
      </c>
      <c r="M4445" t="s">
        <v>35</v>
      </c>
      <c r="N4445" s="1">
        <v>42633</v>
      </c>
      <c r="O4445" t="s">
        <v>2241</v>
      </c>
      <c r="P4445" t="s">
        <v>1882</v>
      </c>
      <c r="Q4445" t="s">
        <v>1379</v>
      </c>
      <c r="R4445">
        <v>38</v>
      </c>
      <c r="S4445" t="s">
        <v>4130</v>
      </c>
      <c r="T4445" s="2">
        <v>0.1</v>
      </c>
      <c r="U4445" t="s">
        <v>4131</v>
      </c>
      <c r="V4445" t="s">
        <v>4132</v>
      </c>
      <c r="W4445" t="s">
        <v>3034</v>
      </c>
      <c r="X4445" t="s">
        <v>4133</v>
      </c>
    </row>
    <row r="4446" spans="1:24" x14ac:dyDescent="0.3">
      <c r="A4446" t="s">
        <v>2380</v>
      </c>
      <c r="B4446" s="1">
        <v>42453</v>
      </c>
      <c r="C4446" t="s">
        <v>5496</v>
      </c>
      <c r="D4446" t="s">
        <v>867</v>
      </c>
      <c r="E4446" t="s">
        <v>27</v>
      </c>
      <c r="F4446" t="s">
        <v>28</v>
      </c>
      <c r="G4446" t="s">
        <v>91</v>
      </c>
      <c r="H4446" t="s">
        <v>289</v>
      </c>
      <c r="I4446" t="s">
        <v>92</v>
      </c>
      <c r="J4446" t="s">
        <v>3031</v>
      </c>
      <c r="K4446" t="s">
        <v>33</v>
      </c>
      <c r="L4446" t="s">
        <v>34</v>
      </c>
      <c r="M4446" t="s">
        <v>35</v>
      </c>
      <c r="N4446" s="1">
        <v>42454</v>
      </c>
      <c r="O4446" t="s">
        <v>2241</v>
      </c>
      <c r="P4446" t="s">
        <v>1882</v>
      </c>
      <c r="Q4446" t="s">
        <v>3933</v>
      </c>
      <c r="R4446">
        <v>12</v>
      </c>
      <c r="S4446" t="s">
        <v>4130</v>
      </c>
      <c r="T4446" s="2">
        <v>7.0000000000000007E-2</v>
      </c>
      <c r="U4446" t="s">
        <v>112</v>
      </c>
      <c r="V4446" t="s">
        <v>4132</v>
      </c>
      <c r="W4446" t="s">
        <v>3034</v>
      </c>
      <c r="X4446" t="s">
        <v>4133</v>
      </c>
    </row>
    <row r="4447" spans="1:24" x14ac:dyDescent="0.3">
      <c r="A4447" t="s">
        <v>2380</v>
      </c>
      <c r="B4447" s="1">
        <v>42728</v>
      </c>
      <c r="C4447" t="s">
        <v>1948</v>
      </c>
      <c r="D4447" t="s">
        <v>1005</v>
      </c>
      <c r="E4447" t="s">
        <v>27</v>
      </c>
      <c r="F4447" t="s">
        <v>28</v>
      </c>
      <c r="G4447" t="s">
        <v>134</v>
      </c>
      <c r="H4447" t="s">
        <v>281</v>
      </c>
      <c r="I4447" t="s">
        <v>196</v>
      </c>
      <c r="J4447" t="s">
        <v>1199</v>
      </c>
      <c r="K4447" t="s">
        <v>94</v>
      </c>
      <c r="L4447" t="s">
        <v>95</v>
      </c>
      <c r="M4447" t="s">
        <v>35</v>
      </c>
      <c r="N4447" s="1">
        <v>42373</v>
      </c>
      <c r="O4447" t="s">
        <v>1200</v>
      </c>
      <c r="P4447" t="s">
        <v>1201</v>
      </c>
      <c r="Q4447" t="s">
        <v>1202</v>
      </c>
      <c r="R4447">
        <v>31</v>
      </c>
      <c r="S4447" t="s">
        <v>671</v>
      </c>
      <c r="T4447" s="2">
        <v>0.01</v>
      </c>
      <c r="U4447" t="s">
        <v>672</v>
      </c>
      <c r="V4447" t="s">
        <v>5611</v>
      </c>
      <c r="W4447" t="s">
        <v>51</v>
      </c>
      <c r="X4447" t="s">
        <v>5612</v>
      </c>
    </row>
    <row r="4448" spans="1:24" x14ac:dyDescent="0.3">
      <c r="A4448" t="s">
        <v>2380</v>
      </c>
      <c r="B4448" s="1">
        <v>42651</v>
      </c>
      <c r="C4448" t="s">
        <v>1225</v>
      </c>
      <c r="D4448" t="s">
        <v>252</v>
      </c>
      <c r="E4448" t="s">
        <v>27</v>
      </c>
      <c r="F4448" t="s">
        <v>28</v>
      </c>
      <c r="G4448" t="s">
        <v>91</v>
      </c>
      <c r="H4448" t="s">
        <v>62</v>
      </c>
      <c r="I4448" t="s">
        <v>121</v>
      </c>
      <c r="J4448" t="s">
        <v>2237</v>
      </c>
      <c r="K4448" t="s">
        <v>94</v>
      </c>
      <c r="L4448" t="s">
        <v>95</v>
      </c>
      <c r="M4448" t="s">
        <v>35</v>
      </c>
      <c r="N4448" s="1">
        <v>42651</v>
      </c>
      <c r="O4448" t="s">
        <v>2238</v>
      </c>
      <c r="P4448" t="s">
        <v>2149</v>
      </c>
      <c r="Q4448" t="s">
        <v>2239</v>
      </c>
      <c r="R4448">
        <v>4</v>
      </c>
      <c r="S4448" t="s">
        <v>5218</v>
      </c>
      <c r="T4448" s="2">
        <v>0.09</v>
      </c>
      <c r="U4448" t="s">
        <v>5219</v>
      </c>
      <c r="V4448" t="s">
        <v>5220</v>
      </c>
      <c r="W4448" t="s">
        <v>2211</v>
      </c>
      <c r="X4448" t="s">
        <v>5742</v>
      </c>
    </row>
    <row r="4449" spans="1:24" x14ac:dyDescent="0.3">
      <c r="A4449" t="s">
        <v>2380</v>
      </c>
      <c r="B4449" s="1">
        <v>42633</v>
      </c>
      <c r="C4449" t="s">
        <v>1610</v>
      </c>
      <c r="D4449" t="s">
        <v>929</v>
      </c>
      <c r="E4449" t="s">
        <v>27</v>
      </c>
      <c r="F4449" t="s">
        <v>28</v>
      </c>
      <c r="G4449" t="s">
        <v>77</v>
      </c>
      <c r="H4449" t="s">
        <v>217</v>
      </c>
      <c r="I4449" t="s">
        <v>63</v>
      </c>
      <c r="J4449" t="s">
        <v>3031</v>
      </c>
      <c r="K4449" t="s">
        <v>94</v>
      </c>
      <c r="L4449" t="s">
        <v>34</v>
      </c>
      <c r="M4449" t="s">
        <v>35</v>
      </c>
      <c r="N4449" s="1">
        <v>42633</v>
      </c>
      <c r="O4449" t="s">
        <v>2241</v>
      </c>
      <c r="P4449" t="s">
        <v>1882</v>
      </c>
      <c r="Q4449" t="s">
        <v>1379</v>
      </c>
      <c r="R4449">
        <v>40</v>
      </c>
      <c r="S4449" t="s">
        <v>4130</v>
      </c>
      <c r="T4449" s="2">
        <v>0</v>
      </c>
      <c r="U4449" t="s">
        <v>4131</v>
      </c>
      <c r="V4449" t="s">
        <v>4132</v>
      </c>
      <c r="W4449" t="s">
        <v>3034</v>
      </c>
      <c r="X4449" t="s">
        <v>4133</v>
      </c>
    </row>
    <row r="4450" spans="1:24" x14ac:dyDescent="0.3">
      <c r="A4450" t="s">
        <v>2380</v>
      </c>
      <c r="B4450" s="1">
        <v>41550</v>
      </c>
      <c r="C4450" t="s">
        <v>7398</v>
      </c>
      <c r="D4450" t="s">
        <v>228</v>
      </c>
      <c r="E4450" t="s">
        <v>46</v>
      </c>
      <c r="F4450" t="s">
        <v>47</v>
      </c>
      <c r="G4450" t="s">
        <v>91</v>
      </c>
      <c r="H4450" t="s">
        <v>107</v>
      </c>
      <c r="I4450" t="s">
        <v>31</v>
      </c>
      <c r="J4450" t="s">
        <v>623</v>
      </c>
      <c r="K4450" t="s">
        <v>94</v>
      </c>
      <c r="L4450" t="s">
        <v>34</v>
      </c>
      <c r="M4450" t="s">
        <v>156</v>
      </c>
      <c r="N4450" s="1">
        <v>41552</v>
      </c>
      <c r="O4450" t="s">
        <v>624</v>
      </c>
      <c r="P4450" t="s">
        <v>625</v>
      </c>
      <c r="Q4450" t="s">
        <v>626</v>
      </c>
      <c r="R4450">
        <v>30</v>
      </c>
      <c r="S4450" t="s">
        <v>8485</v>
      </c>
      <c r="T4450" s="2">
        <v>0.09</v>
      </c>
      <c r="U4450" t="s">
        <v>7580</v>
      </c>
      <c r="V4450" t="s">
        <v>8486</v>
      </c>
      <c r="W4450" t="s">
        <v>376</v>
      </c>
      <c r="X4450" t="s">
        <v>8487</v>
      </c>
    </row>
    <row r="4451" spans="1:24" x14ac:dyDescent="0.3">
      <c r="A4451" t="s">
        <v>2380</v>
      </c>
      <c r="B4451" s="1">
        <v>42633</v>
      </c>
      <c r="C4451" t="s">
        <v>1563</v>
      </c>
      <c r="D4451" t="s">
        <v>144</v>
      </c>
      <c r="E4451" t="s">
        <v>46</v>
      </c>
      <c r="F4451" t="s">
        <v>47</v>
      </c>
      <c r="G4451" t="s">
        <v>77</v>
      </c>
      <c r="H4451" t="s">
        <v>107</v>
      </c>
      <c r="I4451" t="s">
        <v>196</v>
      </c>
      <c r="J4451" t="s">
        <v>3031</v>
      </c>
      <c r="K4451" t="s">
        <v>94</v>
      </c>
      <c r="L4451" t="s">
        <v>34</v>
      </c>
      <c r="M4451" t="s">
        <v>35</v>
      </c>
      <c r="N4451" s="1">
        <v>42633</v>
      </c>
      <c r="O4451" t="s">
        <v>2241</v>
      </c>
      <c r="P4451" t="s">
        <v>1882</v>
      </c>
      <c r="Q4451" t="s">
        <v>1379</v>
      </c>
      <c r="R4451">
        <v>8</v>
      </c>
      <c r="S4451" t="s">
        <v>4130</v>
      </c>
      <c r="T4451" s="2">
        <v>0</v>
      </c>
      <c r="U4451" t="s">
        <v>112</v>
      </c>
      <c r="V4451" t="s">
        <v>4132</v>
      </c>
      <c r="W4451" t="s">
        <v>3034</v>
      </c>
      <c r="X4451" t="s">
        <v>4133</v>
      </c>
    </row>
    <row r="4452" spans="1:24" x14ac:dyDescent="0.3">
      <c r="A4452" t="s">
        <v>2380</v>
      </c>
      <c r="B4452" s="1">
        <v>42369</v>
      </c>
      <c r="C4452" t="s">
        <v>866</v>
      </c>
      <c r="D4452" t="s">
        <v>867</v>
      </c>
      <c r="E4452" t="s">
        <v>27</v>
      </c>
      <c r="F4452" t="s">
        <v>28</v>
      </c>
      <c r="G4452" t="s">
        <v>134</v>
      </c>
      <c r="H4452" t="s">
        <v>289</v>
      </c>
      <c r="I4452" t="s">
        <v>92</v>
      </c>
      <c r="J4452" t="s">
        <v>1667</v>
      </c>
      <c r="K4452" t="s">
        <v>94</v>
      </c>
      <c r="L4452" t="s">
        <v>34</v>
      </c>
      <c r="M4452" t="s">
        <v>35</v>
      </c>
      <c r="N4452" s="1">
        <v>42370</v>
      </c>
      <c r="O4452" t="s">
        <v>982</v>
      </c>
      <c r="P4452" t="s">
        <v>1190</v>
      </c>
      <c r="Q4452" t="s">
        <v>1191</v>
      </c>
      <c r="R4452">
        <v>20</v>
      </c>
      <c r="S4452" t="s">
        <v>9156</v>
      </c>
      <c r="T4452" s="2">
        <v>7.0000000000000007E-2</v>
      </c>
      <c r="U4452" t="s">
        <v>3272</v>
      </c>
      <c r="V4452" t="s">
        <v>2484</v>
      </c>
      <c r="W4452" t="s">
        <v>224</v>
      </c>
      <c r="X4452" t="s">
        <v>4069</v>
      </c>
    </row>
    <row r="4453" spans="1:24" x14ac:dyDescent="0.3">
      <c r="A4453" t="s">
        <v>2380</v>
      </c>
      <c r="B4453" s="1">
        <v>42633</v>
      </c>
      <c r="C4453" t="s">
        <v>1610</v>
      </c>
      <c r="D4453" t="s">
        <v>929</v>
      </c>
      <c r="E4453" t="s">
        <v>27</v>
      </c>
      <c r="F4453" t="s">
        <v>28</v>
      </c>
      <c r="G4453" t="s">
        <v>134</v>
      </c>
      <c r="H4453" t="s">
        <v>217</v>
      </c>
      <c r="I4453" t="s">
        <v>196</v>
      </c>
      <c r="J4453" t="s">
        <v>3031</v>
      </c>
      <c r="K4453" t="s">
        <v>94</v>
      </c>
      <c r="L4453" t="s">
        <v>34</v>
      </c>
      <c r="M4453" t="s">
        <v>156</v>
      </c>
      <c r="N4453" s="1">
        <v>42633</v>
      </c>
      <c r="O4453" t="s">
        <v>2241</v>
      </c>
      <c r="P4453" t="s">
        <v>1882</v>
      </c>
      <c r="Q4453" t="s">
        <v>3933</v>
      </c>
      <c r="R4453">
        <v>37</v>
      </c>
      <c r="S4453" t="s">
        <v>4130</v>
      </c>
      <c r="T4453" s="2">
        <v>7.0000000000000007E-2</v>
      </c>
      <c r="U4453" t="s">
        <v>4131</v>
      </c>
      <c r="V4453" t="s">
        <v>4132</v>
      </c>
      <c r="W4453" t="s">
        <v>3034</v>
      </c>
      <c r="X4453" t="s">
        <v>4133</v>
      </c>
    </row>
    <row r="4454" spans="1:24" x14ac:dyDescent="0.3">
      <c r="A4454" t="s">
        <v>1540</v>
      </c>
      <c r="B4454" s="1">
        <v>42135</v>
      </c>
      <c r="C4454" t="s">
        <v>1541</v>
      </c>
      <c r="D4454" t="s">
        <v>61</v>
      </c>
      <c r="E4454" t="s">
        <v>27</v>
      </c>
      <c r="F4454" t="s">
        <v>28</v>
      </c>
      <c r="G4454" t="s">
        <v>77</v>
      </c>
      <c r="H4454" t="s">
        <v>62</v>
      </c>
      <c r="I4454" t="s">
        <v>196</v>
      </c>
      <c r="J4454" t="s">
        <v>1377</v>
      </c>
      <c r="K4454" t="s">
        <v>94</v>
      </c>
      <c r="L4454" t="s">
        <v>34</v>
      </c>
      <c r="M4454" t="s">
        <v>35</v>
      </c>
      <c r="N4454" s="1">
        <v>42137</v>
      </c>
      <c r="O4454" t="s">
        <v>1378</v>
      </c>
      <c r="P4454" t="s">
        <v>1379</v>
      </c>
      <c r="Q4454" t="s">
        <v>1380</v>
      </c>
      <c r="R4454">
        <v>48</v>
      </c>
      <c r="S4454" t="s">
        <v>1542</v>
      </c>
      <c r="T4454" s="2">
        <v>0</v>
      </c>
      <c r="U4454" t="s">
        <v>1235</v>
      </c>
      <c r="V4454" t="s">
        <v>1543</v>
      </c>
      <c r="W4454" t="s">
        <v>1384</v>
      </c>
      <c r="X4454" t="s">
        <v>1544</v>
      </c>
    </row>
    <row r="4455" spans="1:24" x14ac:dyDescent="0.3">
      <c r="A4455" t="s">
        <v>1540</v>
      </c>
      <c r="B4455" s="1">
        <v>42651</v>
      </c>
      <c r="C4455" t="s">
        <v>1225</v>
      </c>
      <c r="D4455" t="s">
        <v>252</v>
      </c>
      <c r="E4455" t="s">
        <v>27</v>
      </c>
      <c r="F4455" t="s">
        <v>28</v>
      </c>
      <c r="G4455" t="s">
        <v>91</v>
      </c>
      <c r="H4455" t="s">
        <v>62</v>
      </c>
      <c r="I4455" t="s">
        <v>121</v>
      </c>
      <c r="J4455" t="s">
        <v>185</v>
      </c>
      <c r="K4455" t="s">
        <v>94</v>
      </c>
      <c r="L4455" t="s">
        <v>34</v>
      </c>
      <c r="M4455" t="s">
        <v>35</v>
      </c>
      <c r="N4455" s="1">
        <v>42651</v>
      </c>
      <c r="O4455" t="s">
        <v>186</v>
      </c>
      <c r="P4455" t="s">
        <v>187</v>
      </c>
      <c r="Q4455" t="s">
        <v>188</v>
      </c>
      <c r="R4455">
        <v>48</v>
      </c>
      <c r="S4455" t="s">
        <v>5218</v>
      </c>
      <c r="T4455" s="2">
        <v>0.04</v>
      </c>
      <c r="U4455" t="s">
        <v>5219</v>
      </c>
      <c r="V4455" t="s">
        <v>5220</v>
      </c>
      <c r="W4455" t="s">
        <v>165</v>
      </c>
      <c r="X4455" t="s">
        <v>5221</v>
      </c>
    </row>
    <row r="4456" spans="1:24" x14ac:dyDescent="0.3">
      <c r="A4456" t="s">
        <v>9932</v>
      </c>
      <c r="B4456" s="1">
        <v>42483</v>
      </c>
      <c r="C4456" t="s">
        <v>1112</v>
      </c>
      <c r="D4456" t="s">
        <v>133</v>
      </c>
      <c r="E4456" t="s">
        <v>27</v>
      </c>
      <c r="F4456" t="s">
        <v>28</v>
      </c>
      <c r="G4456" t="s">
        <v>77</v>
      </c>
      <c r="H4456" t="s">
        <v>62</v>
      </c>
      <c r="I4456" t="s">
        <v>196</v>
      </c>
      <c r="J4456" t="s">
        <v>507</v>
      </c>
      <c r="K4456" t="s">
        <v>94</v>
      </c>
      <c r="L4456" t="s">
        <v>95</v>
      </c>
      <c r="M4456" t="s">
        <v>156</v>
      </c>
      <c r="N4456" s="1">
        <v>42484</v>
      </c>
      <c r="O4456" t="s">
        <v>508</v>
      </c>
      <c r="P4456" t="s">
        <v>509</v>
      </c>
      <c r="Q4456" t="s">
        <v>510</v>
      </c>
      <c r="R4456">
        <v>15</v>
      </c>
      <c r="S4456" t="s">
        <v>5392</v>
      </c>
      <c r="T4456" s="2">
        <v>0.03</v>
      </c>
      <c r="U4456" t="s">
        <v>127</v>
      </c>
      <c r="V4456" t="s">
        <v>9933</v>
      </c>
      <c r="W4456" t="s">
        <v>514</v>
      </c>
      <c r="X4456" t="s">
        <v>9934</v>
      </c>
    </row>
    <row r="4457" spans="1:24" x14ac:dyDescent="0.3">
      <c r="A4457" t="s">
        <v>6329</v>
      </c>
      <c r="B4457" s="1">
        <v>42485</v>
      </c>
      <c r="C4457" t="s">
        <v>3976</v>
      </c>
      <c r="D4457" t="s">
        <v>1510</v>
      </c>
      <c r="E4457" t="s">
        <v>27</v>
      </c>
      <c r="F4457" t="s">
        <v>28</v>
      </c>
      <c r="G4457" t="s">
        <v>77</v>
      </c>
      <c r="H4457" t="s">
        <v>205</v>
      </c>
      <c r="I4457" t="s">
        <v>92</v>
      </c>
      <c r="J4457" t="s">
        <v>411</v>
      </c>
      <c r="K4457" t="s">
        <v>94</v>
      </c>
      <c r="L4457" t="s">
        <v>95</v>
      </c>
      <c r="M4457" t="s">
        <v>35</v>
      </c>
      <c r="N4457" s="1">
        <v>42486</v>
      </c>
      <c r="O4457" t="s">
        <v>412</v>
      </c>
      <c r="P4457" t="s">
        <v>413</v>
      </c>
      <c r="Q4457" t="s">
        <v>414</v>
      </c>
      <c r="R4457">
        <v>12</v>
      </c>
      <c r="S4457" t="s">
        <v>6102</v>
      </c>
      <c r="T4457" s="2">
        <v>0.1</v>
      </c>
      <c r="U4457" t="s">
        <v>3245</v>
      </c>
      <c r="V4457" t="s">
        <v>6330</v>
      </c>
      <c r="W4457" t="s">
        <v>376</v>
      </c>
      <c r="X4457" t="s">
        <v>6331</v>
      </c>
    </row>
    <row r="4458" spans="1:24" x14ac:dyDescent="0.3">
      <c r="A4458" t="s">
        <v>6329</v>
      </c>
      <c r="B4458" s="1">
        <v>42719</v>
      </c>
      <c r="C4458" t="s">
        <v>155</v>
      </c>
      <c r="D4458" t="s">
        <v>26</v>
      </c>
      <c r="E4458" t="s">
        <v>27</v>
      </c>
      <c r="F4458" t="s">
        <v>28</v>
      </c>
      <c r="G4458" t="s">
        <v>29</v>
      </c>
      <c r="H4458" t="s">
        <v>30</v>
      </c>
      <c r="I4458" t="s">
        <v>92</v>
      </c>
      <c r="J4458" t="s">
        <v>1474</v>
      </c>
      <c r="K4458" t="s">
        <v>94</v>
      </c>
      <c r="L4458" t="s">
        <v>95</v>
      </c>
      <c r="M4458" t="s">
        <v>35</v>
      </c>
      <c r="N4458" s="1">
        <v>42728</v>
      </c>
      <c r="O4458" t="s">
        <v>1369</v>
      </c>
      <c r="P4458" t="s">
        <v>96</v>
      </c>
      <c r="Q4458" t="s">
        <v>1475</v>
      </c>
      <c r="R4458">
        <v>17</v>
      </c>
      <c r="S4458" t="s">
        <v>157</v>
      </c>
      <c r="T4458" s="2">
        <v>0.03</v>
      </c>
      <c r="U4458" t="s">
        <v>6103</v>
      </c>
      <c r="V4458" t="s">
        <v>9149</v>
      </c>
      <c r="W4458" t="s">
        <v>1478</v>
      </c>
      <c r="X4458" t="s">
        <v>9150</v>
      </c>
    </row>
    <row r="4459" spans="1:24" x14ac:dyDescent="0.3">
      <c r="A4459" t="s">
        <v>6329</v>
      </c>
      <c r="B4459" s="1">
        <v>41663</v>
      </c>
      <c r="C4459" t="s">
        <v>3752</v>
      </c>
      <c r="D4459" t="s">
        <v>399</v>
      </c>
      <c r="E4459" t="s">
        <v>27</v>
      </c>
      <c r="F4459" t="s">
        <v>28</v>
      </c>
      <c r="G4459" t="s">
        <v>77</v>
      </c>
      <c r="H4459" t="s">
        <v>62</v>
      </c>
      <c r="I4459" t="s">
        <v>31</v>
      </c>
      <c r="J4459" t="s">
        <v>1938</v>
      </c>
      <c r="K4459" t="s">
        <v>94</v>
      </c>
      <c r="L4459" t="s">
        <v>34</v>
      </c>
      <c r="M4459" t="s">
        <v>35</v>
      </c>
      <c r="N4459" s="1">
        <v>41665</v>
      </c>
      <c r="O4459" t="s">
        <v>1939</v>
      </c>
      <c r="P4459" t="s">
        <v>877</v>
      </c>
      <c r="Q4459" t="s">
        <v>1239</v>
      </c>
      <c r="R4459">
        <v>13</v>
      </c>
      <c r="S4459" t="s">
        <v>10171</v>
      </c>
      <c r="T4459" s="2">
        <v>0.03</v>
      </c>
      <c r="U4459" t="s">
        <v>2484</v>
      </c>
      <c r="V4459" t="s">
        <v>10172</v>
      </c>
      <c r="W4459" t="s">
        <v>1942</v>
      </c>
      <c r="X4459" t="s">
        <v>10173</v>
      </c>
    </row>
    <row r="4460" spans="1:24" x14ac:dyDescent="0.3">
      <c r="A4460" t="s">
        <v>6329</v>
      </c>
      <c r="B4460" s="1">
        <v>42752</v>
      </c>
      <c r="C4460" t="s">
        <v>12737</v>
      </c>
      <c r="D4460" t="s">
        <v>216</v>
      </c>
      <c r="E4460" t="s">
        <v>27</v>
      </c>
      <c r="F4460" t="s">
        <v>28</v>
      </c>
      <c r="G4460" t="s">
        <v>134</v>
      </c>
      <c r="H4460" t="s">
        <v>217</v>
      </c>
      <c r="I4460" t="s">
        <v>121</v>
      </c>
      <c r="J4460" t="s">
        <v>185</v>
      </c>
      <c r="K4460" t="s">
        <v>94</v>
      </c>
      <c r="L4460" t="s">
        <v>34</v>
      </c>
      <c r="M4460" t="s">
        <v>35</v>
      </c>
      <c r="N4460" s="1">
        <v>42753</v>
      </c>
      <c r="O4460" t="s">
        <v>186</v>
      </c>
      <c r="P4460" t="s">
        <v>187</v>
      </c>
      <c r="Q4460" t="s">
        <v>188</v>
      </c>
      <c r="R4460">
        <v>32</v>
      </c>
      <c r="S4460" t="s">
        <v>12738</v>
      </c>
      <c r="T4460" s="2">
        <v>0.05</v>
      </c>
      <c r="U4460" t="s">
        <v>5059</v>
      </c>
      <c r="V4460" t="s">
        <v>11722</v>
      </c>
      <c r="W4460" t="s">
        <v>165</v>
      </c>
      <c r="X4460" t="s">
        <v>9035</v>
      </c>
    </row>
    <row r="4461" spans="1:24" x14ac:dyDescent="0.3">
      <c r="A4461" t="s">
        <v>9555</v>
      </c>
      <c r="B4461" s="1">
        <v>42226</v>
      </c>
      <c r="C4461" t="s">
        <v>1578</v>
      </c>
      <c r="D4461" t="s">
        <v>1579</v>
      </c>
      <c r="E4461" t="s">
        <v>27</v>
      </c>
      <c r="F4461" t="s">
        <v>28</v>
      </c>
      <c r="G4461" t="s">
        <v>77</v>
      </c>
      <c r="H4461" t="s">
        <v>422</v>
      </c>
      <c r="I4461" t="s">
        <v>121</v>
      </c>
      <c r="J4461" t="s">
        <v>564</v>
      </c>
      <c r="K4461" t="s">
        <v>94</v>
      </c>
      <c r="L4461" t="s">
        <v>34</v>
      </c>
      <c r="M4461" t="s">
        <v>35</v>
      </c>
      <c r="N4461" s="1">
        <v>42229</v>
      </c>
      <c r="O4461" t="s">
        <v>565</v>
      </c>
      <c r="P4461" t="s">
        <v>566</v>
      </c>
      <c r="Q4461" t="s">
        <v>567</v>
      </c>
      <c r="R4461">
        <v>1</v>
      </c>
      <c r="S4461" t="s">
        <v>4017</v>
      </c>
      <c r="T4461" s="2">
        <v>0</v>
      </c>
      <c r="U4461" t="s">
        <v>4018</v>
      </c>
      <c r="V4461" t="s">
        <v>5335</v>
      </c>
      <c r="W4461" t="s">
        <v>224</v>
      </c>
      <c r="X4461" t="s">
        <v>4263</v>
      </c>
    </row>
    <row r="4462" spans="1:24" x14ac:dyDescent="0.3">
      <c r="A4462" t="s">
        <v>9555</v>
      </c>
      <c r="B4462" s="1">
        <v>41978</v>
      </c>
      <c r="C4462" t="s">
        <v>2675</v>
      </c>
      <c r="D4462" t="s">
        <v>964</v>
      </c>
      <c r="E4462" t="s">
        <v>27</v>
      </c>
      <c r="F4462" t="s">
        <v>28</v>
      </c>
      <c r="G4462" t="s">
        <v>134</v>
      </c>
      <c r="H4462" t="s">
        <v>965</v>
      </c>
      <c r="I4462" t="s">
        <v>31</v>
      </c>
      <c r="J4462" t="s">
        <v>32</v>
      </c>
      <c r="K4462" t="s">
        <v>94</v>
      </c>
      <c r="L4462" t="s">
        <v>34</v>
      </c>
      <c r="M4462" t="s">
        <v>35</v>
      </c>
      <c r="N4462" s="1">
        <v>41979</v>
      </c>
      <c r="O4462" t="s">
        <v>36</v>
      </c>
      <c r="P4462" t="s">
        <v>37</v>
      </c>
      <c r="Q4462" t="s">
        <v>36</v>
      </c>
      <c r="R4462">
        <v>31</v>
      </c>
      <c r="S4462" t="s">
        <v>2551</v>
      </c>
      <c r="T4462" s="2">
        <v>0.03</v>
      </c>
      <c r="U4462" t="s">
        <v>68</v>
      </c>
      <c r="V4462" t="s">
        <v>11514</v>
      </c>
      <c r="W4462" t="s">
        <v>41</v>
      </c>
      <c r="X4462" t="s">
        <v>4740</v>
      </c>
    </row>
    <row r="4463" spans="1:24" x14ac:dyDescent="0.3">
      <c r="A4463" t="s">
        <v>1832</v>
      </c>
      <c r="B4463" s="1">
        <v>42412</v>
      </c>
      <c r="C4463" t="s">
        <v>804</v>
      </c>
      <c r="D4463" t="s">
        <v>331</v>
      </c>
      <c r="E4463" t="s">
        <v>46</v>
      </c>
      <c r="F4463" t="s">
        <v>47</v>
      </c>
      <c r="G4463" t="s">
        <v>77</v>
      </c>
      <c r="H4463" t="s">
        <v>107</v>
      </c>
      <c r="I4463" t="s">
        <v>63</v>
      </c>
      <c r="J4463" t="s">
        <v>229</v>
      </c>
      <c r="K4463" t="s">
        <v>94</v>
      </c>
      <c r="L4463" t="s">
        <v>95</v>
      </c>
      <c r="M4463" t="s">
        <v>35</v>
      </c>
      <c r="N4463" s="1">
        <v>42413</v>
      </c>
      <c r="O4463" t="s">
        <v>1798</v>
      </c>
      <c r="P4463" t="s">
        <v>231</v>
      </c>
      <c r="Q4463" t="s">
        <v>1799</v>
      </c>
      <c r="R4463">
        <v>40</v>
      </c>
      <c r="S4463" t="s">
        <v>1833</v>
      </c>
      <c r="T4463" s="2">
        <v>0.09</v>
      </c>
      <c r="U4463" t="s">
        <v>1834</v>
      </c>
      <c r="V4463" t="s">
        <v>1835</v>
      </c>
      <c r="W4463" t="s">
        <v>618</v>
      </c>
      <c r="X4463" t="s">
        <v>1836</v>
      </c>
    </row>
    <row r="4464" spans="1:24" x14ac:dyDescent="0.3">
      <c r="A4464" t="s">
        <v>1832</v>
      </c>
      <c r="B4464" s="1">
        <v>42674</v>
      </c>
      <c r="C4464" t="s">
        <v>1887</v>
      </c>
      <c r="D4464" t="s">
        <v>1503</v>
      </c>
      <c r="E4464" t="s">
        <v>27</v>
      </c>
      <c r="F4464" t="s">
        <v>28</v>
      </c>
      <c r="G4464" t="s">
        <v>91</v>
      </c>
      <c r="H4464" t="s">
        <v>289</v>
      </c>
      <c r="I4464" t="s">
        <v>92</v>
      </c>
      <c r="J4464" t="s">
        <v>185</v>
      </c>
      <c r="K4464" t="s">
        <v>33</v>
      </c>
      <c r="L4464" t="s">
        <v>65</v>
      </c>
      <c r="M4464" t="s">
        <v>35</v>
      </c>
      <c r="N4464" s="1">
        <v>42677</v>
      </c>
      <c r="O4464" t="s">
        <v>186</v>
      </c>
      <c r="P4464" t="s">
        <v>187</v>
      </c>
      <c r="Q4464" t="s">
        <v>188</v>
      </c>
      <c r="R4464">
        <v>8</v>
      </c>
      <c r="S4464" t="s">
        <v>6102</v>
      </c>
      <c r="T4464" s="2">
        <v>0.09</v>
      </c>
      <c r="U4464" t="s">
        <v>7685</v>
      </c>
      <c r="V4464" t="s">
        <v>6330</v>
      </c>
      <c r="W4464" t="s">
        <v>165</v>
      </c>
      <c r="X4464" t="s">
        <v>6331</v>
      </c>
    </row>
    <row r="4465" spans="1:24" x14ac:dyDescent="0.3">
      <c r="A4465" t="s">
        <v>1832</v>
      </c>
      <c r="B4465" s="1">
        <v>42378</v>
      </c>
      <c r="C4465" t="s">
        <v>1467</v>
      </c>
      <c r="D4465" t="s">
        <v>1468</v>
      </c>
      <c r="E4465" t="s">
        <v>27</v>
      </c>
      <c r="F4465" t="s">
        <v>28</v>
      </c>
      <c r="G4465" t="s">
        <v>77</v>
      </c>
      <c r="H4465" t="s">
        <v>433</v>
      </c>
      <c r="I4465" t="s">
        <v>92</v>
      </c>
      <c r="J4465" t="s">
        <v>2623</v>
      </c>
      <c r="K4465" t="s">
        <v>94</v>
      </c>
      <c r="L4465" t="s">
        <v>109</v>
      </c>
      <c r="M4465" t="s">
        <v>35</v>
      </c>
      <c r="N4465" s="1">
        <v>42380</v>
      </c>
      <c r="O4465" t="s">
        <v>2624</v>
      </c>
      <c r="P4465" t="s">
        <v>2625</v>
      </c>
      <c r="Q4465" t="s">
        <v>2626</v>
      </c>
      <c r="R4465">
        <v>9</v>
      </c>
      <c r="S4465" t="s">
        <v>8105</v>
      </c>
      <c r="T4465" s="2">
        <v>7.0000000000000007E-2</v>
      </c>
      <c r="U4465" t="s">
        <v>2239</v>
      </c>
      <c r="V4465" t="s">
        <v>5358</v>
      </c>
      <c r="W4465" t="s">
        <v>1234</v>
      </c>
      <c r="X4465" t="s">
        <v>8106</v>
      </c>
    </row>
    <row r="4466" spans="1:24" x14ac:dyDescent="0.3">
      <c r="A4466" t="s">
        <v>1832</v>
      </c>
      <c r="B4466" s="1">
        <v>42441</v>
      </c>
      <c r="C4466" t="s">
        <v>9892</v>
      </c>
      <c r="D4466" t="s">
        <v>1292</v>
      </c>
      <c r="E4466" t="s">
        <v>27</v>
      </c>
      <c r="F4466" t="s">
        <v>28</v>
      </c>
      <c r="G4466" t="s">
        <v>29</v>
      </c>
      <c r="H4466" t="s">
        <v>30</v>
      </c>
      <c r="I4466" t="s">
        <v>63</v>
      </c>
      <c r="J4466" t="s">
        <v>564</v>
      </c>
      <c r="K4466" t="s">
        <v>94</v>
      </c>
      <c r="L4466" t="s">
        <v>95</v>
      </c>
      <c r="M4466" t="s">
        <v>35</v>
      </c>
      <c r="N4466" s="1">
        <v>42450</v>
      </c>
      <c r="O4466" t="s">
        <v>565</v>
      </c>
      <c r="P4466" t="s">
        <v>566</v>
      </c>
      <c r="Q4466" t="s">
        <v>567</v>
      </c>
      <c r="R4466">
        <v>12</v>
      </c>
      <c r="S4466" t="s">
        <v>4173</v>
      </c>
      <c r="T4466" s="2">
        <v>0.01</v>
      </c>
      <c r="U4466" t="s">
        <v>3061</v>
      </c>
      <c r="V4466" t="s">
        <v>9893</v>
      </c>
      <c r="W4466" t="s">
        <v>224</v>
      </c>
      <c r="X4466" t="s">
        <v>8918</v>
      </c>
    </row>
    <row r="4467" spans="1:24" x14ac:dyDescent="0.3">
      <c r="A4467" t="s">
        <v>1832</v>
      </c>
      <c r="B4467" s="1">
        <v>42395</v>
      </c>
      <c r="C4467" t="s">
        <v>2181</v>
      </c>
      <c r="D4467" t="s">
        <v>506</v>
      </c>
      <c r="E4467" t="s">
        <v>27</v>
      </c>
      <c r="F4467" t="s">
        <v>28</v>
      </c>
      <c r="G4467" t="s">
        <v>134</v>
      </c>
      <c r="H4467" t="s">
        <v>62</v>
      </c>
      <c r="I4467" t="s">
        <v>92</v>
      </c>
      <c r="J4467" t="s">
        <v>885</v>
      </c>
      <c r="K4467" t="s">
        <v>94</v>
      </c>
      <c r="L4467" t="s">
        <v>95</v>
      </c>
      <c r="M4467" t="s">
        <v>35</v>
      </c>
      <c r="N4467" s="1">
        <v>42397</v>
      </c>
      <c r="O4467" t="s">
        <v>886</v>
      </c>
      <c r="P4467" t="s">
        <v>295</v>
      </c>
      <c r="Q4467" t="s">
        <v>887</v>
      </c>
      <c r="R4467">
        <v>8</v>
      </c>
      <c r="S4467" t="s">
        <v>11522</v>
      </c>
      <c r="T4467" s="2">
        <v>0.1</v>
      </c>
      <c r="U4467" t="s">
        <v>889</v>
      </c>
      <c r="V4467" t="s">
        <v>11523</v>
      </c>
      <c r="W4467" t="s">
        <v>891</v>
      </c>
      <c r="X4467" t="s">
        <v>6331</v>
      </c>
    </row>
    <row r="4468" spans="1:24" x14ac:dyDescent="0.3">
      <c r="A4468" t="s">
        <v>9738</v>
      </c>
      <c r="B4468" s="1">
        <v>42677</v>
      </c>
      <c r="C4468" t="s">
        <v>9739</v>
      </c>
      <c r="D4468" t="s">
        <v>174</v>
      </c>
      <c r="E4468" t="s">
        <v>27</v>
      </c>
      <c r="F4468" t="s">
        <v>28</v>
      </c>
      <c r="G4468" t="s">
        <v>29</v>
      </c>
      <c r="H4468" t="s">
        <v>78</v>
      </c>
      <c r="I4468" t="s">
        <v>196</v>
      </c>
      <c r="J4468" t="s">
        <v>313</v>
      </c>
      <c r="K4468" t="s">
        <v>94</v>
      </c>
      <c r="L4468" t="s">
        <v>95</v>
      </c>
      <c r="M4468" t="s">
        <v>35</v>
      </c>
      <c r="N4468" s="1">
        <v>42678</v>
      </c>
      <c r="O4468" t="s">
        <v>314</v>
      </c>
      <c r="P4468" t="s">
        <v>315</v>
      </c>
      <c r="Q4468" t="s">
        <v>316</v>
      </c>
      <c r="R4468">
        <v>47</v>
      </c>
      <c r="S4468" t="s">
        <v>9740</v>
      </c>
      <c r="T4468" s="2">
        <v>0.04</v>
      </c>
      <c r="U4468" t="s">
        <v>9741</v>
      </c>
      <c r="V4468" t="s">
        <v>9742</v>
      </c>
      <c r="W4468" t="s">
        <v>320</v>
      </c>
      <c r="X4468" t="s">
        <v>9743</v>
      </c>
    </row>
    <row r="4469" spans="1:24" x14ac:dyDescent="0.3">
      <c r="A4469" t="s">
        <v>9738</v>
      </c>
      <c r="B4469" s="1">
        <v>42397</v>
      </c>
      <c r="C4469" t="s">
        <v>3002</v>
      </c>
      <c r="D4469" t="s">
        <v>3003</v>
      </c>
      <c r="E4469" t="s">
        <v>27</v>
      </c>
      <c r="F4469" t="s">
        <v>28</v>
      </c>
      <c r="G4469" t="s">
        <v>77</v>
      </c>
      <c r="H4469" t="s">
        <v>78</v>
      </c>
      <c r="I4469" t="s">
        <v>196</v>
      </c>
      <c r="J4469" t="s">
        <v>2496</v>
      </c>
      <c r="K4469" t="s">
        <v>33</v>
      </c>
      <c r="L4469" t="s">
        <v>392</v>
      </c>
      <c r="M4469" t="s">
        <v>393</v>
      </c>
      <c r="N4469" s="1">
        <v>42398</v>
      </c>
      <c r="O4469" t="s">
        <v>2497</v>
      </c>
      <c r="P4469" t="s">
        <v>2498</v>
      </c>
      <c r="Q4469" t="s">
        <v>2499</v>
      </c>
      <c r="R4469">
        <v>24</v>
      </c>
      <c r="S4469" t="s">
        <v>11230</v>
      </c>
      <c r="T4469" s="2">
        <v>0.02</v>
      </c>
      <c r="U4469" t="s">
        <v>11231</v>
      </c>
      <c r="V4469" t="s">
        <v>11232</v>
      </c>
      <c r="W4469" t="s">
        <v>146</v>
      </c>
      <c r="X4469" t="s">
        <v>11233</v>
      </c>
    </row>
    <row r="4470" spans="1:24" x14ac:dyDescent="0.3">
      <c r="A4470" t="s">
        <v>5434</v>
      </c>
      <c r="B4470" s="1">
        <v>42484</v>
      </c>
      <c r="C4470" t="s">
        <v>1496</v>
      </c>
      <c r="D4470" t="s">
        <v>591</v>
      </c>
      <c r="E4470" t="s">
        <v>27</v>
      </c>
      <c r="F4470" t="s">
        <v>28</v>
      </c>
      <c r="G4470" t="s">
        <v>29</v>
      </c>
      <c r="H4470" t="s">
        <v>241</v>
      </c>
      <c r="I4470" t="s">
        <v>63</v>
      </c>
      <c r="J4470" t="s">
        <v>564</v>
      </c>
      <c r="K4470" t="s">
        <v>94</v>
      </c>
      <c r="L4470" t="s">
        <v>95</v>
      </c>
      <c r="M4470" t="s">
        <v>35</v>
      </c>
      <c r="N4470" s="1">
        <v>42486</v>
      </c>
      <c r="O4470" t="s">
        <v>565</v>
      </c>
      <c r="P4470" t="s">
        <v>566</v>
      </c>
      <c r="Q4470" t="s">
        <v>567</v>
      </c>
      <c r="R4470">
        <v>28</v>
      </c>
      <c r="S4470" t="s">
        <v>3387</v>
      </c>
      <c r="T4470" s="2">
        <v>0.06</v>
      </c>
      <c r="U4470" t="s">
        <v>5435</v>
      </c>
      <c r="V4470" t="s">
        <v>5436</v>
      </c>
      <c r="W4470" t="s">
        <v>224</v>
      </c>
      <c r="X4470" t="s">
        <v>5437</v>
      </c>
    </row>
    <row r="4471" spans="1:24" x14ac:dyDescent="0.3">
      <c r="A4471" t="s">
        <v>5434</v>
      </c>
      <c r="B4471" s="1">
        <v>42446</v>
      </c>
      <c r="C4471" t="s">
        <v>155</v>
      </c>
      <c r="D4471" t="s">
        <v>26</v>
      </c>
      <c r="E4471" t="s">
        <v>27</v>
      </c>
      <c r="F4471" t="s">
        <v>28</v>
      </c>
      <c r="G4471" t="s">
        <v>77</v>
      </c>
      <c r="H4471" t="s">
        <v>30</v>
      </c>
      <c r="I4471" t="s">
        <v>63</v>
      </c>
      <c r="J4471" t="s">
        <v>1853</v>
      </c>
      <c r="K4471" t="s">
        <v>94</v>
      </c>
      <c r="L4471" t="s">
        <v>95</v>
      </c>
      <c r="M4471" t="s">
        <v>35</v>
      </c>
      <c r="N4471" s="1">
        <v>42449</v>
      </c>
      <c r="O4471" t="s">
        <v>1854</v>
      </c>
      <c r="P4471" t="s">
        <v>1855</v>
      </c>
      <c r="Q4471" t="s">
        <v>1856</v>
      </c>
      <c r="R4471">
        <v>19</v>
      </c>
      <c r="S4471" t="s">
        <v>8561</v>
      </c>
      <c r="T4471" s="2">
        <v>0.09</v>
      </c>
      <c r="U4471" t="s">
        <v>127</v>
      </c>
      <c r="V4471" t="s">
        <v>8562</v>
      </c>
      <c r="W4471" t="s">
        <v>165</v>
      </c>
      <c r="X4471" t="s">
        <v>8563</v>
      </c>
    </row>
    <row r="4472" spans="1:24" x14ac:dyDescent="0.3">
      <c r="A4472" t="s">
        <v>5434</v>
      </c>
      <c r="B4472" s="1">
        <v>42325</v>
      </c>
      <c r="C4472" t="s">
        <v>287</v>
      </c>
      <c r="D4472" t="s">
        <v>288</v>
      </c>
      <c r="E4472" t="s">
        <v>27</v>
      </c>
      <c r="F4472" t="s">
        <v>28</v>
      </c>
      <c r="G4472" t="s">
        <v>91</v>
      </c>
      <c r="H4472" t="s">
        <v>289</v>
      </c>
      <c r="I4472" t="s">
        <v>121</v>
      </c>
      <c r="J4472" t="s">
        <v>9406</v>
      </c>
      <c r="K4472" t="s">
        <v>33</v>
      </c>
      <c r="L4472" t="s">
        <v>34</v>
      </c>
      <c r="M4472" t="s">
        <v>156</v>
      </c>
      <c r="N4472" s="1">
        <v>42332</v>
      </c>
      <c r="O4472" t="s">
        <v>146</v>
      </c>
      <c r="P4472" t="s">
        <v>147</v>
      </c>
      <c r="Q4472" t="s">
        <v>148</v>
      </c>
      <c r="R4472">
        <v>29</v>
      </c>
      <c r="S4472" t="s">
        <v>9407</v>
      </c>
      <c r="T4472" s="2">
        <v>0.09</v>
      </c>
      <c r="U4472" t="s">
        <v>295</v>
      </c>
      <c r="V4472" t="s">
        <v>9408</v>
      </c>
      <c r="W4472" t="s">
        <v>152</v>
      </c>
      <c r="X4472" t="s">
        <v>8658</v>
      </c>
    </row>
    <row r="4473" spans="1:24" x14ac:dyDescent="0.3">
      <c r="A4473" t="s">
        <v>5434</v>
      </c>
      <c r="B4473" s="1">
        <v>42491</v>
      </c>
      <c r="C4473" t="s">
        <v>1948</v>
      </c>
      <c r="D4473" t="s">
        <v>1005</v>
      </c>
      <c r="E4473" t="s">
        <v>27</v>
      </c>
      <c r="F4473" t="s">
        <v>28</v>
      </c>
      <c r="G4473" t="s">
        <v>134</v>
      </c>
      <c r="H4473" t="s">
        <v>281</v>
      </c>
      <c r="I4473" t="s">
        <v>196</v>
      </c>
      <c r="J4473" t="s">
        <v>994</v>
      </c>
      <c r="K4473" t="s">
        <v>33</v>
      </c>
      <c r="L4473" t="s">
        <v>34</v>
      </c>
      <c r="M4473" t="s">
        <v>35</v>
      </c>
      <c r="N4473" s="1">
        <v>42493</v>
      </c>
      <c r="O4473" t="s">
        <v>995</v>
      </c>
      <c r="P4473" t="s">
        <v>996</v>
      </c>
      <c r="Q4473" t="s">
        <v>997</v>
      </c>
      <c r="R4473">
        <v>27</v>
      </c>
      <c r="S4473" t="s">
        <v>12490</v>
      </c>
      <c r="T4473" s="2">
        <v>0.03</v>
      </c>
      <c r="U4473" t="s">
        <v>3649</v>
      </c>
      <c r="V4473" t="s">
        <v>12491</v>
      </c>
      <c r="W4473" t="s">
        <v>1001</v>
      </c>
      <c r="X4473" t="s">
        <v>12492</v>
      </c>
    </row>
    <row r="4474" spans="1:24" x14ac:dyDescent="0.3">
      <c r="A4474" t="s">
        <v>1241</v>
      </c>
      <c r="B4474" s="1">
        <v>42639</v>
      </c>
      <c r="C4474" t="s">
        <v>1242</v>
      </c>
      <c r="D4474" t="s">
        <v>61</v>
      </c>
      <c r="E4474" t="s">
        <v>27</v>
      </c>
      <c r="F4474" t="s">
        <v>28</v>
      </c>
      <c r="G4474" t="s">
        <v>134</v>
      </c>
      <c r="H4474" t="s">
        <v>62</v>
      </c>
      <c r="I4474" t="s">
        <v>92</v>
      </c>
      <c r="J4474" t="s">
        <v>411</v>
      </c>
      <c r="K4474" t="s">
        <v>94</v>
      </c>
      <c r="L4474" t="s">
        <v>95</v>
      </c>
      <c r="M4474" t="s">
        <v>35</v>
      </c>
      <c r="N4474" s="1">
        <v>42641</v>
      </c>
      <c r="O4474" t="s">
        <v>412</v>
      </c>
      <c r="P4474" t="s">
        <v>413</v>
      </c>
      <c r="Q4474" t="s">
        <v>414</v>
      </c>
      <c r="R4474">
        <v>38</v>
      </c>
      <c r="S4474" t="s">
        <v>1243</v>
      </c>
      <c r="T4474" s="2">
        <v>7.0000000000000007E-2</v>
      </c>
      <c r="U4474" t="s">
        <v>1244</v>
      </c>
      <c r="V4474" t="s">
        <v>1245</v>
      </c>
      <c r="W4474" t="s">
        <v>376</v>
      </c>
      <c r="X4474" t="s">
        <v>1246</v>
      </c>
    </row>
    <row r="4475" spans="1:24" x14ac:dyDescent="0.3">
      <c r="A4475" t="s">
        <v>1241</v>
      </c>
      <c r="B4475" s="1">
        <v>42639</v>
      </c>
      <c r="C4475" t="s">
        <v>1242</v>
      </c>
      <c r="D4475" t="s">
        <v>61</v>
      </c>
      <c r="E4475" t="s">
        <v>27</v>
      </c>
      <c r="F4475" t="s">
        <v>28</v>
      </c>
      <c r="G4475" t="s">
        <v>77</v>
      </c>
      <c r="H4475" t="s">
        <v>62</v>
      </c>
      <c r="I4475" t="s">
        <v>121</v>
      </c>
      <c r="J4475" t="s">
        <v>411</v>
      </c>
      <c r="K4475" t="s">
        <v>33</v>
      </c>
      <c r="L4475" t="s">
        <v>34</v>
      </c>
      <c r="M4475" t="s">
        <v>35</v>
      </c>
      <c r="N4475" s="1">
        <v>42640</v>
      </c>
      <c r="O4475" t="s">
        <v>412</v>
      </c>
      <c r="P4475" t="s">
        <v>413</v>
      </c>
      <c r="Q4475" t="s">
        <v>414</v>
      </c>
      <c r="R4475">
        <v>9</v>
      </c>
      <c r="S4475" t="s">
        <v>1243</v>
      </c>
      <c r="T4475" s="2">
        <v>0.06</v>
      </c>
      <c r="U4475" t="s">
        <v>1244</v>
      </c>
      <c r="V4475" t="s">
        <v>1245</v>
      </c>
      <c r="W4475" t="s">
        <v>376</v>
      </c>
      <c r="X4475" t="s">
        <v>1246</v>
      </c>
    </row>
    <row r="4476" spans="1:24" x14ac:dyDescent="0.3">
      <c r="A4476" t="s">
        <v>1241</v>
      </c>
      <c r="B4476" s="1">
        <v>41663</v>
      </c>
      <c r="C4476" t="s">
        <v>8575</v>
      </c>
      <c r="D4476" t="s">
        <v>591</v>
      </c>
      <c r="E4476" t="s">
        <v>27</v>
      </c>
      <c r="F4476" t="s">
        <v>28</v>
      </c>
      <c r="G4476" t="s">
        <v>91</v>
      </c>
      <c r="H4476" t="s">
        <v>241</v>
      </c>
      <c r="I4476" t="s">
        <v>31</v>
      </c>
      <c r="J4476" t="s">
        <v>1533</v>
      </c>
      <c r="K4476" t="s">
        <v>94</v>
      </c>
      <c r="L4476" t="s">
        <v>34</v>
      </c>
      <c r="M4476" t="s">
        <v>156</v>
      </c>
      <c r="N4476" s="1">
        <v>41672</v>
      </c>
      <c r="O4476" t="s">
        <v>1534</v>
      </c>
      <c r="P4476" t="s">
        <v>1535</v>
      </c>
      <c r="Q4476" t="s">
        <v>1536</v>
      </c>
      <c r="R4476">
        <v>35</v>
      </c>
      <c r="S4476" t="s">
        <v>8576</v>
      </c>
      <c r="T4476" s="2">
        <v>0.03</v>
      </c>
      <c r="U4476" t="s">
        <v>8577</v>
      </c>
      <c r="V4476" t="s">
        <v>8578</v>
      </c>
      <c r="W4476" t="s">
        <v>376</v>
      </c>
      <c r="X4476" t="s">
        <v>1246</v>
      </c>
    </row>
    <row r="4477" spans="1:24" x14ac:dyDescent="0.3">
      <c r="A4477" t="s">
        <v>1241</v>
      </c>
      <c r="B4477" s="1">
        <v>42639</v>
      </c>
      <c r="C4477" t="s">
        <v>1242</v>
      </c>
      <c r="D4477" t="s">
        <v>61</v>
      </c>
      <c r="E4477" t="s">
        <v>27</v>
      </c>
      <c r="F4477" t="s">
        <v>28</v>
      </c>
      <c r="G4477" t="s">
        <v>77</v>
      </c>
      <c r="H4477" t="s">
        <v>62</v>
      </c>
      <c r="I4477" t="s">
        <v>31</v>
      </c>
      <c r="J4477" t="s">
        <v>2496</v>
      </c>
      <c r="K4477" t="s">
        <v>94</v>
      </c>
      <c r="L4477" t="s">
        <v>95</v>
      </c>
      <c r="M4477" t="s">
        <v>35</v>
      </c>
      <c r="N4477" s="1">
        <v>42640</v>
      </c>
      <c r="O4477" t="s">
        <v>1285</v>
      </c>
      <c r="P4477" t="s">
        <v>292</v>
      </c>
      <c r="Q4477" t="s">
        <v>1286</v>
      </c>
      <c r="R4477">
        <v>35</v>
      </c>
      <c r="S4477" t="s">
        <v>1243</v>
      </c>
      <c r="T4477" s="2">
        <v>0.09</v>
      </c>
      <c r="U4477" t="s">
        <v>1244</v>
      </c>
      <c r="V4477" t="s">
        <v>1245</v>
      </c>
      <c r="W4477" t="s">
        <v>881</v>
      </c>
      <c r="X4477" t="s">
        <v>1246</v>
      </c>
    </row>
    <row r="4478" spans="1:24" x14ac:dyDescent="0.3">
      <c r="A4478" t="s">
        <v>1241</v>
      </c>
      <c r="B4478" s="1">
        <v>42639</v>
      </c>
      <c r="C4478" t="s">
        <v>1242</v>
      </c>
      <c r="D4478" t="s">
        <v>61</v>
      </c>
      <c r="E4478" t="s">
        <v>27</v>
      </c>
      <c r="F4478" t="s">
        <v>28</v>
      </c>
      <c r="G4478" t="s">
        <v>29</v>
      </c>
      <c r="H4478" t="s">
        <v>62</v>
      </c>
      <c r="I4478" t="s">
        <v>121</v>
      </c>
      <c r="J4478" t="s">
        <v>2496</v>
      </c>
      <c r="K4478" t="s">
        <v>94</v>
      </c>
      <c r="L4478" t="s">
        <v>95</v>
      </c>
      <c r="M4478" t="s">
        <v>35</v>
      </c>
      <c r="N4478" s="1">
        <v>42641</v>
      </c>
      <c r="O4478" t="s">
        <v>2497</v>
      </c>
      <c r="P4478" t="s">
        <v>2498</v>
      </c>
      <c r="Q4478" t="s">
        <v>2499</v>
      </c>
      <c r="R4478">
        <v>30</v>
      </c>
      <c r="S4478" t="s">
        <v>1243</v>
      </c>
      <c r="T4478" s="2">
        <v>0.05</v>
      </c>
      <c r="U4478" t="s">
        <v>1244</v>
      </c>
      <c r="V4478" t="s">
        <v>1245</v>
      </c>
      <c r="W4478" t="s">
        <v>146</v>
      </c>
      <c r="X4478" t="s">
        <v>1246</v>
      </c>
    </row>
    <row r="4479" spans="1:24" x14ac:dyDescent="0.3">
      <c r="A4479" t="s">
        <v>2500</v>
      </c>
      <c r="B4479" s="1">
        <v>41472</v>
      </c>
      <c r="C4479" t="s">
        <v>2501</v>
      </c>
      <c r="D4479" t="s">
        <v>365</v>
      </c>
      <c r="E4479" t="s">
        <v>46</v>
      </c>
      <c r="F4479" t="s">
        <v>47</v>
      </c>
      <c r="G4479" t="s">
        <v>77</v>
      </c>
      <c r="H4479" t="s">
        <v>48</v>
      </c>
      <c r="I4479" t="s">
        <v>31</v>
      </c>
      <c r="J4479" t="s">
        <v>229</v>
      </c>
      <c r="K4479" t="s">
        <v>94</v>
      </c>
      <c r="L4479" t="s">
        <v>95</v>
      </c>
      <c r="M4479" t="s">
        <v>35</v>
      </c>
      <c r="N4479" s="1">
        <v>41472</v>
      </c>
      <c r="O4479" t="s">
        <v>230</v>
      </c>
      <c r="P4479" t="s">
        <v>231</v>
      </c>
      <c r="Q4479" t="s">
        <v>232</v>
      </c>
      <c r="R4479">
        <v>33</v>
      </c>
      <c r="S4479" t="s">
        <v>2502</v>
      </c>
      <c r="T4479" s="2">
        <v>0.05</v>
      </c>
      <c r="U4479" t="s">
        <v>2503</v>
      </c>
      <c r="V4479" t="s">
        <v>2504</v>
      </c>
      <c r="W4479" t="s">
        <v>236</v>
      </c>
      <c r="X4479" t="s">
        <v>2505</v>
      </c>
    </row>
    <row r="4480" spans="1:24" x14ac:dyDescent="0.3">
      <c r="A4480" t="s">
        <v>2500</v>
      </c>
      <c r="B4480" s="1">
        <v>42639</v>
      </c>
      <c r="C4480" t="s">
        <v>1047</v>
      </c>
      <c r="D4480" t="s">
        <v>162</v>
      </c>
      <c r="E4480" t="s">
        <v>46</v>
      </c>
      <c r="F4480" t="s">
        <v>47</v>
      </c>
      <c r="G4480" t="s">
        <v>29</v>
      </c>
      <c r="H4480" t="s">
        <v>107</v>
      </c>
      <c r="I4480" t="s">
        <v>92</v>
      </c>
      <c r="J4480" t="s">
        <v>1938</v>
      </c>
      <c r="K4480" t="s">
        <v>94</v>
      </c>
      <c r="L4480" t="s">
        <v>109</v>
      </c>
      <c r="M4480" t="s">
        <v>35</v>
      </c>
      <c r="N4480" s="1">
        <v>42648</v>
      </c>
      <c r="O4480" t="s">
        <v>1939</v>
      </c>
      <c r="P4480" t="s">
        <v>877</v>
      </c>
      <c r="Q4480" t="s">
        <v>1239</v>
      </c>
      <c r="R4480">
        <v>26</v>
      </c>
      <c r="S4480" t="s">
        <v>325</v>
      </c>
      <c r="T4480" s="2">
        <v>0.06</v>
      </c>
      <c r="U4480" t="s">
        <v>326</v>
      </c>
      <c r="V4480" t="s">
        <v>2821</v>
      </c>
      <c r="W4480" t="s">
        <v>1942</v>
      </c>
      <c r="X4480" t="s">
        <v>2505</v>
      </c>
    </row>
    <row r="4481" spans="1:24" x14ac:dyDescent="0.3">
      <c r="A4481" t="s">
        <v>2500</v>
      </c>
      <c r="B4481" s="1">
        <v>42597</v>
      </c>
      <c r="C4481" t="s">
        <v>530</v>
      </c>
      <c r="D4481" t="s">
        <v>531</v>
      </c>
      <c r="E4481" t="s">
        <v>27</v>
      </c>
      <c r="F4481" t="s">
        <v>28</v>
      </c>
      <c r="G4481" t="s">
        <v>134</v>
      </c>
      <c r="H4481" t="s">
        <v>30</v>
      </c>
      <c r="I4481" t="s">
        <v>121</v>
      </c>
      <c r="J4481" t="s">
        <v>1938</v>
      </c>
      <c r="K4481" t="s">
        <v>94</v>
      </c>
      <c r="L4481" t="s">
        <v>95</v>
      </c>
      <c r="M4481" t="s">
        <v>35</v>
      </c>
      <c r="N4481" s="1">
        <v>42602</v>
      </c>
      <c r="O4481" t="s">
        <v>1939</v>
      </c>
      <c r="P4481" t="s">
        <v>877</v>
      </c>
      <c r="Q4481" t="s">
        <v>1239</v>
      </c>
      <c r="R4481">
        <v>22</v>
      </c>
      <c r="S4481" t="s">
        <v>325</v>
      </c>
      <c r="T4481" s="2">
        <v>0.09</v>
      </c>
      <c r="U4481" t="s">
        <v>326</v>
      </c>
      <c r="V4481" t="s">
        <v>2821</v>
      </c>
      <c r="W4481" t="s">
        <v>1942</v>
      </c>
      <c r="X4481" t="s">
        <v>2505</v>
      </c>
    </row>
    <row r="4482" spans="1:24" x14ac:dyDescent="0.3">
      <c r="A4482" t="s">
        <v>6975</v>
      </c>
      <c r="B4482" s="1">
        <v>42643</v>
      </c>
      <c r="C4482" t="s">
        <v>4717</v>
      </c>
      <c r="D4482" t="s">
        <v>683</v>
      </c>
      <c r="E4482" t="s">
        <v>46</v>
      </c>
      <c r="F4482" t="s">
        <v>47</v>
      </c>
      <c r="G4482" t="s">
        <v>134</v>
      </c>
      <c r="H4482" t="s">
        <v>107</v>
      </c>
      <c r="I4482" t="s">
        <v>196</v>
      </c>
      <c r="J4482" t="s">
        <v>2496</v>
      </c>
      <c r="K4482" t="s">
        <v>94</v>
      </c>
      <c r="L4482" t="s">
        <v>34</v>
      </c>
      <c r="M4482" t="s">
        <v>35</v>
      </c>
      <c r="N4482" s="1">
        <v>42645</v>
      </c>
      <c r="O4482" t="s">
        <v>2497</v>
      </c>
      <c r="P4482" t="s">
        <v>2498</v>
      </c>
      <c r="Q4482" t="s">
        <v>2499</v>
      </c>
      <c r="R4482">
        <v>8</v>
      </c>
      <c r="S4482" t="s">
        <v>6976</v>
      </c>
      <c r="T4482" s="2">
        <v>7.0000000000000007E-2</v>
      </c>
      <c r="U4482" t="s">
        <v>6977</v>
      </c>
      <c r="V4482" t="s">
        <v>6978</v>
      </c>
      <c r="W4482" t="s">
        <v>146</v>
      </c>
      <c r="X4482" t="s">
        <v>6979</v>
      </c>
    </row>
    <row r="4483" spans="1:24" x14ac:dyDescent="0.3">
      <c r="A4483" t="s">
        <v>7733</v>
      </c>
      <c r="B4483" s="1">
        <v>42674</v>
      </c>
      <c r="C4483" t="s">
        <v>4640</v>
      </c>
      <c r="D4483" t="s">
        <v>106</v>
      </c>
      <c r="E4483" t="s">
        <v>46</v>
      </c>
      <c r="F4483" t="s">
        <v>47</v>
      </c>
      <c r="G4483" t="s">
        <v>91</v>
      </c>
      <c r="H4483" t="s">
        <v>107</v>
      </c>
      <c r="I4483" t="s">
        <v>31</v>
      </c>
      <c r="J4483" t="s">
        <v>1813</v>
      </c>
      <c r="K4483" t="s">
        <v>94</v>
      </c>
      <c r="L4483" t="s">
        <v>95</v>
      </c>
      <c r="M4483" t="s">
        <v>35</v>
      </c>
      <c r="N4483" s="1">
        <v>42675</v>
      </c>
      <c r="O4483" t="s">
        <v>1814</v>
      </c>
      <c r="P4483" t="s">
        <v>1815</v>
      </c>
      <c r="Q4483" t="s">
        <v>1107</v>
      </c>
      <c r="R4483">
        <v>16</v>
      </c>
      <c r="S4483" t="s">
        <v>7734</v>
      </c>
      <c r="T4483" s="2">
        <v>0.02</v>
      </c>
      <c r="U4483" t="s">
        <v>7709</v>
      </c>
      <c r="V4483" t="s">
        <v>7735</v>
      </c>
      <c r="W4483" t="s">
        <v>1587</v>
      </c>
      <c r="X4483" t="s">
        <v>7736</v>
      </c>
    </row>
    <row r="4484" spans="1:24" x14ac:dyDescent="0.3">
      <c r="A4484" t="s">
        <v>7733</v>
      </c>
      <c r="B4484" s="1">
        <v>42674</v>
      </c>
      <c r="C4484" t="s">
        <v>7318</v>
      </c>
      <c r="D4484" t="s">
        <v>3758</v>
      </c>
      <c r="E4484" t="s">
        <v>27</v>
      </c>
      <c r="F4484" t="s">
        <v>28</v>
      </c>
      <c r="G4484" t="s">
        <v>29</v>
      </c>
      <c r="H4484" t="s">
        <v>205</v>
      </c>
      <c r="I4484" t="s">
        <v>31</v>
      </c>
      <c r="J4484" t="s">
        <v>1906</v>
      </c>
      <c r="K4484" t="s">
        <v>33</v>
      </c>
      <c r="L4484" t="s">
        <v>34</v>
      </c>
      <c r="M4484" t="s">
        <v>35</v>
      </c>
      <c r="N4484" s="1">
        <v>42674</v>
      </c>
      <c r="O4484" t="s">
        <v>275</v>
      </c>
      <c r="P4484" t="s">
        <v>696</v>
      </c>
      <c r="Q4484" t="s">
        <v>697</v>
      </c>
      <c r="R4484">
        <v>13</v>
      </c>
      <c r="S4484" t="s">
        <v>3271</v>
      </c>
      <c r="T4484" s="2">
        <v>0.03</v>
      </c>
      <c r="U4484" t="s">
        <v>3508</v>
      </c>
      <c r="V4484" t="s">
        <v>9087</v>
      </c>
      <c r="W4484" t="s">
        <v>701</v>
      </c>
      <c r="X4484" t="s">
        <v>3856</v>
      </c>
    </row>
    <row r="4485" spans="1:24" x14ac:dyDescent="0.3">
      <c r="A4485" t="s">
        <v>7733</v>
      </c>
      <c r="B4485" s="1">
        <v>42635</v>
      </c>
      <c r="C4485" t="s">
        <v>632</v>
      </c>
      <c r="D4485" t="s">
        <v>144</v>
      </c>
      <c r="E4485" t="s">
        <v>46</v>
      </c>
      <c r="F4485" t="s">
        <v>47</v>
      </c>
      <c r="G4485" t="s">
        <v>91</v>
      </c>
      <c r="H4485" t="s">
        <v>107</v>
      </c>
      <c r="I4485" t="s">
        <v>31</v>
      </c>
      <c r="J4485" t="s">
        <v>771</v>
      </c>
      <c r="K4485" t="s">
        <v>94</v>
      </c>
      <c r="L4485" t="s">
        <v>95</v>
      </c>
      <c r="M4485" t="s">
        <v>35</v>
      </c>
      <c r="N4485" s="1">
        <v>42636</v>
      </c>
      <c r="O4485" t="s">
        <v>772</v>
      </c>
      <c r="P4485" t="s">
        <v>773</v>
      </c>
      <c r="Q4485" t="s">
        <v>774</v>
      </c>
      <c r="R4485">
        <v>10</v>
      </c>
      <c r="S4485" t="s">
        <v>12107</v>
      </c>
      <c r="T4485" s="2">
        <v>0.08</v>
      </c>
      <c r="U4485" t="s">
        <v>1997</v>
      </c>
      <c r="V4485" t="s">
        <v>3428</v>
      </c>
      <c r="W4485" t="s">
        <v>778</v>
      </c>
      <c r="X4485" t="s">
        <v>5790</v>
      </c>
    </row>
    <row r="4486" spans="1:24" x14ac:dyDescent="0.3">
      <c r="A4486" t="s">
        <v>8259</v>
      </c>
      <c r="B4486" s="1">
        <v>42694</v>
      </c>
      <c r="C4486" t="s">
        <v>364</v>
      </c>
      <c r="D4486" t="s">
        <v>365</v>
      </c>
      <c r="E4486" t="s">
        <v>46</v>
      </c>
      <c r="F4486" t="s">
        <v>47</v>
      </c>
      <c r="G4486" t="s">
        <v>77</v>
      </c>
      <c r="H4486" t="s">
        <v>48</v>
      </c>
      <c r="I4486" t="s">
        <v>196</v>
      </c>
      <c r="J4486" t="s">
        <v>1667</v>
      </c>
      <c r="K4486" t="s">
        <v>94</v>
      </c>
      <c r="L4486" t="s">
        <v>95</v>
      </c>
      <c r="M4486" t="s">
        <v>35</v>
      </c>
      <c r="N4486" s="1">
        <v>42695</v>
      </c>
      <c r="O4486" t="s">
        <v>982</v>
      </c>
      <c r="P4486" t="s">
        <v>1190</v>
      </c>
      <c r="Q4486" t="s">
        <v>1191</v>
      </c>
      <c r="R4486">
        <v>4</v>
      </c>
      <c r="S4486" t="s">
        <v>8260</v>
      </c>
      <c r="T4486" s="2">
        <v>0</v>
      </c>
      <c r="U4486" t="s">
        <v>2663</v>
      </c>
      <c r="V4486" t="s">
        <v>8261</v>
      </c>
      <c r="W4486" t="s">
        <v>224</v>
      </c>
      <c r="X4486" t="s">
        <v>8262</v>
      </c>
    </row>
    <row r="4487" spans="1:24" x14ac:dyDescent="0.3">
      <c r="A4487" t="s">
        <v>8259</v>
      </c>
      <c r="B4487" s="1">
        <v>42354</v>
      </c>
      <c r="C4487" t="s">
        <v>792</v>
      </c>
      <c r="D4487" t="s">
        <v>591</v>
      </c>
      <c r="E4487" t="s">
        <v>27</v>
      </c>
      <c r="F4487" t="s">
        <v>28</v>
      </c>
      <c r="G4487" t="s">
        <v>91</v>
      </c>
      <c r="H4487" t="s">
        <v>241</v>
      </c>
      <c r="I4487" t="s">
        <v>31</v>
      </c>
      <c r="J4487" t="s">
        <v>1580</v>
      </c>
      <c r="K4487" t="s">
        <v>94</v>
      </c>
      <c r="L4487" t="s">
        <v>34</v>
      </c>
      <c r="M4487" t="s">
        <v>35</v>
      </c>
      <c r="N4487" s="1">
        <v>42356</v>
      </c>
      <c r="O4487" t="s">
        <v>1581</v>
      </c>
      <c r="P4487" t="s">
        <v>1582</v>
      </c>
      <c r="Q4487" t="s">
        <v>1583</v>
      </c>
      <c r="R4487">
        <v>48</v>
      </c>
      <c r="S4487" t="s">
        <v>10466</v>
      </c>
      <c r="T4487" s="2">
        <v>0.1</v>
      </c>
      <c r="U4487" t="s">
        <v>10467</v>
      </c>
      <c r="V4487" t="s">
        <v>10468</v>
      </c>
      <c r="W4487" t="s">
        <v>1587</v>
      </c>
      <c r="X4487" t="s">
        <v>10469</v>
      </c>
    </row>
    <row r="4488" spans="1:24" x14ac:dyDescent="0.3">
      <c r="A4488" t="s">
        <v>8259</v>
      </c>
      <c r="B4488" s="1">
        <v>42458</v>
      </c>
      <c r="C4488" t="s">
        <v>1509</v>
      </c>
      <c r="D4488" t="s">
        <v>1510</v>
      </c>
      <c r="E4488" t="s">
        <v>27</v>
      </c>
      <c r="F4488" t="s">
        <v>28</v>
      </c>
      <c r="G4488" t="s">
        <v>29</v>
      </c>
      <c r="H4488" t="s">
        <v>205</v>
      </c>
      <c r="I4488" t="s">
        <v>196</v>
      </c>
      <c r="J4488" t="s">
        <v>564</v>
      </c>
      <c r="K4488" t="s">
        <v>94</v>
      </c>
      <c r="L4488" t="s">
        <v>95</v>
      </c>
      <c r="M4488" t="s">
        <v>35</v>
      </c>
      <c r="N4488" s="1">
        <v>42459</v>
      </c>
      <c r="O4488" t="s">
        <v>565</v>
      </c>
      <c r="P4488" t="s">
        <v>566</v>
      </c>
      <c r="Q4488" t="s">
        <v>567</v>
      </c>
      <c r="R4488">
        <v>47</v>
      </c>
      <c r="S4488" t="s">
        <v>56</v>
      </c>
      <c r="T4488" s="2">
        <v>0.04</v>
      </c>
      <c r="U4488" t="s">
        <v>467</v>
      </c>
      <c r="V4488" t="s">
        <v>7217</v>
      </c>
      <c r="W4488" t="s">
        <v>224</v>
      </c>
      <c r="X4488" t="s">
        <v>11907</v>
      </c>
    </row>
    <row r="4489" spans="1:24" x14ac:dyDescent="0.3">
      <c r="A4489" t="s">
        <v>11013</v>
      </c>
      <c r="B4489" s="1">
        <v>42386</v>
      </c>
      <c r="C4489" t="s">
        <v>11014</v>
      </c>
      <c r="D4489" t="s">
        <v>306</v>
      </c>
      <c r="E4489" t="s">
        <v>46</v>
      </c>
      <c r="F4489" t="s">
        <v>47</v>
      </c>
      <c r="G4489" t="s">
        <v>91</v>
      </c>
      <c r="H4489" t="s">
        <v>107</v>
      </c>
      <c r="I4489" t="s">
        <v>31</v>
      </c>
      <c r="J4489" t="s">
        <v>478</v>
      </c>
      <c r="K4489" t="s">
        <v>33</v>
      </c>
      <c r="L4489" t="s">
        <v>392</v>
      </c>
      <c r="M4489" t="s">
        <v>393</v>
      </c>
      <c r="N4489" s="1">
        <v>42388</v>
      </c>
      <c r="O4489" t="s">
        <v>479</v>
      </c>
      <c r="P4489" t="s">
        <v>480</v>
      </c>
      <c r="Q4489" t="s">
        <v>98</v>
      </c>
      <c r="R4489">
        <v>6</v>
      </c>
      <c r="S4489" t="s">
        <v>11015</v>
      </c>
      <c r="T4489" s="2">
        <v>0.08</v>
      </c>
      <c r="U4489" t="s">
        <v>1470</v>
      </c>
      <c r="V4489" t="s">
        <v>1346</v>
      </c>
      <c r="W4489" t="s">
        <v>224</v>
      </c>
      <c r="X4489" t="s">
        <v>8410</v>
      </c>
    </row>
    <row r="4490" spans="1:24" x14ac:dyDescent="0.3">
      <c r="A4490" t="s">
        <v>11013</v>
      </c>
      <c r="B4490" s="1">
        <v>42754</v>
      </c>
      <c r="C4490" t="s">
        <v>383</v>
      </c>
      <c r="D4490" t="s">
        <v>384</v>
      </c>
      <c r="E4490" t="s">
        <v>27</v>
      </c>
      <c r="F4490" t="s">
        <v>28</v>
      </c>
      <c r="G4490" t="s">
        <v>77</v>
      </c>
      <c r="H4490" t="s">
        <v>289</v>
      </c>
      <c r="I4490" t="s">
        <v>121</v>
      </c>
      <c r="J4490" t="s">
        <v>507</v>
      </c>
      <c r="K4490" t="s">
        <v>94</v>
      </c>
      <c r="L4490" t="s">
        <v>34</v>
      </c>
      <c r="M4490" t="s">
        <v>35</v>
      </c>
      <c r="N4490" s="1">
        <v>42756</v>
      </c>
      <c r="O4490" t="s">
        <v>508</v>
      </c>
      <c r="P4490" t="s">
        <v>509</v>
      </c>
      <c r="Q4490" t="s">
        <v>510</v>
      </c>
      <c r="R4490">
        <v>23</v>
      </c>
      <c r="S4490" t="s">
        <v>11173</v>
      </c>
      <c r="T4490" s="2">
        <v>0.1</v>
      </c>
      <c r="U4490" t="s">
        <v>2990</v>
      </c>
      <c r="V4490" t="s">
        <v>12722</v>
      </c>
      <c r="W4490" t="s">
        <v>514</v>
      </c>
      <c r="X4490" t="s">
        <v>12723</v>
      </c>
    </row>
    <row r="4491" spans="1:24" x14ac:dyDescent="0.3">
      <c r="A4491" t="s">
        <v>3948</v>
      </c>
      <c r="B4491" s="1">
        <v>42553</v>
      </c>
      <c r="C4491" t="s">
        <v>3025</v>
      </c>
      <c r="D4491" t="s">
        <v>945</v>
      </c>
      <c r="E4491" t="s">
        <v>27</v>
      </c>
      <c r="F4491" t="s">
        <v>28</v>
      </c>
      <c r="G4491" t="s">
        <v>77</v>
      </c>
      <c r="H4491" t="s">
        <v>241</v>
      </c>
      <c r="I4491" t="s">
        <v>121</v>
      </c>
      <c r="J4491" t="s">
        <v>771</v>
      </c>
      <c r="K4491" t="s">
        <v>94</v>
      </c>
      <c r="L4491" t="s">
        <v>95</v>
      </c>
      <c r="M4491" t="s">
        <v>35</v>
      </c>
      <c r="N4491" s="1">
        <v>42555</v>
      </c>
      <c r="O4491" t="s">
        <v>772</v>
      </c>
      <c r="P4491" t="s">
        <v>773</v>
      </c>
      <c r="Q4491" t="s">
        <v>774</v>
      </c>
      <c r="R4491">
        <v>34</v>
      </c>
      <c r="S4491" t="s">
        <v>3949</v>
      </c>
      <c r="T4491" s="2">
        <v>0</v>
      </c>
      <c r="U4491" t="s">
        <v>2924</v>
      </c>
      <c r="V4491" t="s">
        <v>3950</v>
      </c>
      <c r="W4491" t="s">
        <v>778</v>
      </c>
      <c r="X4491" t="s">
        <v>3951</v>
      </c>
    </row>
    <row r="4492" spans="1:24" x14ac:dyDescent="0.3">
      <c r="A4492" t="s">
        <v>3948</v>
      </c>
      <c r="B4492" s="1">
        <v>41550</v>
      </c>
      <c r="C4492" t="s">
        <v>2719</v>
      </c>
      <c r="D4492" t="s">
        <v>240</v>
      </c>
      <c r="E4492" t="s">
        <v>27</v>
      </c>
      <c r="F4492" t="s">
        <v>28</v>
      </c>
      <c r="G4492" t="s">
        <v>77</v>
      </c>
      <c r="H4492" t="s">
        <v>241</v>
      </c>
      <c r="I4492" t="s">
        <v>63</v>
      </c>
      <c r="J4492" t="s">
        <v>1938</v>
      </c>
      <c r="K4492" t="s">
        <v>94</v>
      </c>
      <c r="L4492" t="s">
        <v>95</v>
      </c>
      <c r="M4492" t="s">
        <v>156</v>
      </c>
      <c r="N4492" s="1">
        <v>41551</v>
      </c>
      <c r="O4492" t="s">
        <v>1939</v>
      </c>
      <c r="P4492" t="s">
        <v>877</v>
      </c>
      <c r="Q4492" t="s">
        <v>1239</v>
      </c>
      <c r="R4492">
        <v>38</v>
      </c>
      <c r="S4492" t="s">
        <v>841</v>
      </c>
      <c r="T4492" s="2">
        <v>0.02</v>
      </c>
      <c r="U4492" t="s">
        <v>7014</v>
      </c>
      <c r="V4492" t="s">
        <v>9983</v>
      </c>
      <c r="W4492" t="s">
        <v>1942</v>
      </c>
      <c r="X4492" t="s">
        <v>1270</v>
      </c>
    </row>
    <row r="4493" spans="1:24" x14ac:dyDescent="0.3">
      <c r="A4493" t="s">
        <v>1046</v>
      </c>
      <c r="B4493" s="1">
        <v>42639</v>
      </c>
      <c r="C4493" t="s">
        <v>1047</v>
      </c>
      <c r="D4493" t="s">
        <v>162</v>
      </c>
      <c r="E4493" t="s">
        <v>46</v>
      </c>
      <c r="F4493" t="s">
        <v>47</v>
      </c>
      <c r="G4493" t="s">
        <v>134</v>
      </c>
      <c r="H4493" t="s">
        <v>107</v>
      </c>
      <c r="I4493" t="s">
        <v>92</v>
      </c>
      <c r="J4493" t="s">
        <v>135</v>
      </c>
      <c r="K4493" t="s">
        <v>94</v>
      </c>
      <c r="L4493" t="s">
        <v>95</v>
      </c>
      <c r="M4493" t="s">
        <v>156</v>
      </c>
      <c r="N4493" s="1">
        <v>42648</v>
      </c>
      <c r="O4493" t="s">
        <v>136</v>
      </c>
      <c r="P4493" t="s">
        <v>137</v>
      </c>
      <c r="Q4493" t="s">
        <v>52</v>
      </c>
      <c r="R4493">
        <v>38</v>
      </c>
      <c r="S4493" t="s">
        <v>1048</v>
      </c>
      <c r="T4493" s="2">
        <v>7.0000000000000007E-2</v>
      </c>
      <c r="U4493" t="s">
        <v>1049</v>
      </c>
      <c r="V4493" t="s">
        <v>1050</v>
      </c>
      <c r="W4493" t="s">
        <v>72</v>
      </c>
      <c r="X4493" t="s">
        <v>1051</v>
      </c>
    </row>
    <row r="4494" spans="1:24" x14ac:dyDescent="0.3">
      <c r="A4494" t="s">
        <v>1046</v>
      </c>
      <c r="B4494" s="1">
        <v>42386</v>
      </c>
      <c r="C4494" t="s">
        <v>3053</v>
      </c>
      <c r="D4494" t="s">
        <v>766</v>
      </c>
      <c r="E4494" t="s">
        <v>27</v>
      </c>
      <c r="F4494" t="s">
        <v>28</v>
      </c>
      <c r="G4494" t="s">
        <v>134</v>
      </c>
      <c r="H4494" t="s">
        <v>217</v>
      </c>
      <c r="I4494" t="s">
        <v>196</v>
      </c>
      <c r="J4494" t="s">
        <v>49</v>
      </c>
      <c r="K4494" t="s">
        <v>94</v>
      </c>
      <c r="L4494" t="s">
        <v>34</v>
      </c>
      <c r="M4494" t="s">
        <v>35</v>
      </c>
      <c r="N4494" s="1">
        <v>42386</v>
      </c>
      <c r="O4494" t="s">
        <v>51</v>
      </c>
      <c r="P4494" t="s">
        <v>52</v>
      </c>
      <c r="Q4494" t="s">
        <v>53</v>
      </c>
      <c r="R4494">
        <v>8</v>
      </c>
      <c r="S4494" t="s">
        <v>472</v>
      </c>
      <c r="T4494" s="2">
        <v>7.0000000000000007E-2</v>
      </c>
      <c r="U4494" t="s">
        <v>3299</v>
      </c>
      <c r="V4494" t="s">
        <v>3300</v>
      </c>
      <c r="W4494" t="s">
        <v>57</v>
      </c>
      <c r="X4494" t="s">
        <v>3301</v>
      </c>
    </row>
    <row r="4495" spans="1:24" x14ac:dyDescent="0.3">
      <c r="A4495" t="s">
        <v>1046</v>
      </c>
      <c r="B4495" s="1">
        <v>42495</v>
      </c>
      <c r="C4495" t="s">
        <v>1643</v>
      </c>
      <c r="D4495" t="s">
        <v>1617</v>
      </c>
      <c r="E4495" t="s">
        <v>27</v>
      </c>
      <c r="F4495" t="s">
        <v>28</v>
      </c>
      <c r="G4495" t="s">
        <v>134</v>
      </c>
      <c r="H4495" t="s">
        <v>78</v>
      </c>
      <c r="I4495" t="s">
        <v>31</v>
      </c>
      <c r="J4495" t="s">
        <v>1660</v>
      </c>
      <c r="K4495" t="s">
        <v>33</v>
      </c>
      <c r="L4495" t="s">
        <v>34</v>
      </c>
      <c r="M4495" t="s">
        <v>35</v>
      </c>
      <c r="N4495" s="1">
        <v>42497</v>
      </c>
      <c r="O4495" t="s">
        <v>1369</v>
      </c>
      <c r="P4495" t="s">
        <v>166</v>
      </c>
      <c r="Q4495" t="s">
        <v>1661</v>
      </c>
      <c r="R4495">
        <v>42</v>
      </c>
      <c r="S4495" t="s">
        <v>5079</v>
      </c>
      <c r="T4495" s="2">
        <v>0.1</v>
      </c>
      <c r="U4495" t="s">
        <v>4437</v>
      </c>
      <c r="V4495" t="s">
        <v>5080</v>
      </c>
      <c r="W4495" t="s">
        <v>57</v>
      </c>
      <c r="X4495" t="s">
        <v>3058</v>
      </c>
    </row>
    <row r="4496" spans="1:24" x14ac:dyDescent="0.3">
      <c r="A4496" t="s">
        <v>1046</v>
      </c>
      <c r="B4496" s="1">
        <v>42635</v>
      </c>
      <c r="C4496" t="s">
        <v>632</v>
      </c>
      <c r="D4496" t="s">
        <v>144</v>
      </c>
      <c r="E4496" t="s">
        <v>46</v>
      </c>
      <c r="F4496" t="s">
        <v>47</v>
      </c>
      <c r="G4496" t="s">
        <v>77</v>
      </c>
      <c r="H4496" t="s">
        <v>107</v>
      </c>
      <c r="I4496" t="s">
        <v>63</v>
      </c>
      <c r="J4496" t="s">
        <v>1278</v>
      </c>
      <c r="K4496" t="s">
        <v>94</v>
      </c>
      <c r="L4496" t="s">
        <v>95</v>
      </c>
      <c r="M4496" t="s">
        <v>156</v>
      </c>
      <c r="N4496" s="1">
        <v>42636</v>
      </c>
      <c r="O4496" t="s">
        <v>36</v>
      </c>
      <c r="P4496" t="s">
        <v>111</v>
      </c>
      <c r="Q4496" t="s">
        <v>52</v>
      </c>
      <c r="R4496">
        <v>19</v>
      </c>
      <c r="S4496" t="s">
        <v>5133</v>
      </c>
      <c r="T4496" s="2">
        <v>0</v>
      </c>
      <c r="U4496" t="s">
        <v>401</v>
      </c>
      <c r="V4496" t="s">
        <v>5134</v>
      </c>
      <c r="W4496" t="s">
        <v>1282</v>
      </c>
      <c r="X4496" t="s">
        <v>5135</v>
      </c>
    </row>
    <row r="4497" spans="1:24" x14ac:dyDescent="0.3">
      <c r="A4497" t="s">
        <v>1046</v>
      </c>
      <c r="B4497" s="1">
        <v>42247</v>
      </c>
      <c r="C4497" t="s">
        <v>1948</v>
      </c>
      <c r="D4497" t="s">
        <v>1005</v>
      </c>
      <c r="E4497" t="s">
        <v>27</v>
      </c>
      <c r="F4497" t="s">
        <v>28</v>
      </c>
      <c r="G4497" t="s">
        <v>134</v>
      </c>
      <c r="H4497" t="s">
        <v>281</v>
      </c>
      <c r="I4497" t="s">
        <v>63</v>
      </c>
      <c r="J4497" t="s">
        <v>1813</v>
      </c>
      <c r="K4497" t="s">
        <v>94</v>
      </c>
      <c r="L4497" t="s">
        <v>95</v>
      </c>
      <c r="M4497" t="s">
        <v>35</v>
      </c>
      <c r="N4497" s="1">
        <v>42247</v>
      </c>
      <c r="O4497" t="s">
        <v>1814</v>
      </c>
      <c r="P4497" t="s">
        <v>1815</v>
      </c>
      <c r="Q4497" t="s">
        <v>1107</v>
      </c>
      <c r="R4497">
        <v>4</v>
      </c>
      <c r="S4497" t="s">
        <v>6568</v>
      </c>
      <c r="T4497" s="2">
        <v>0.09</v>
      </c>
      <c r="U4497" t="s">
        <v>4767</v>
      </c>
      <c r="V4497" t="s">
        <v>6569</v>
      </c>
      <c r="W4497" t="s">
        <v>1587</v>
      </c>
      <c r="X4497" t="s">
        <v>6570</v>
      </c>
    </row>
    <row r="4498" spans="1:24" x14ac:dyDescent="0.3">
      <c r="A4498" t="s">
        <v>1046</v>
      </c>
      <c r="B4498" s="1">
        <v>42691</v>
      </c>
      <c r="C4498" t="s">
        <v>1849</v>
      </c>
      <c r="D4498" t="s">
        <v>106</v>
      </c>
      <c r="E4498" t="s">
        <v>46</v>
      </c>
      <c r="F4498" t="s">
        <v>47</v>
      </c>
      <c r="G4498" t="s">
        <v>77</v>
      </c>
      <c r="H4498" t="s">
        <v>107</v>
      </c>
      <c r="I4498" t="s">
        <v>63</v>
      </c>
      <c r="J4498" t="s">
        <v>478</v>
      </c>
      <c r="K4498" t="s">
        <v>94</v>
      </c>
      <c r="L4498" t="s">
        <v>95</v>
      </c>
      <c r="M4498" t="s">
        <v>35</v>
      </c>
      <c r="N4498" s="1">
        <v>42693</v>
      </c>
      <c r="O4498" t="s">
        <v>479</v>
      </c>
      <c r="P4498" t="s">
        <v>480</v>
      </c>
      <c r="Q4498" t="s">
        <v>98</v>
      </c>
      <c r="R4498">
        <v>46</v>
      </c>
      <c r="S4498" t="s">
        <v>3773</v>
      </c>
      <c r="T4498" s="2">
        <v>0.04</v>
      </c>
      <c r="U4498" t="s">
        <v>10135</v>
      </c>
      <c r="V4498" t="s">
        <v>4255</v>
      </c>
      <c r="W4498" t="s">
        <v>224</v>
      </c>
      <c r="X4498" t="s">
        <v>5717</v>
      </c>
    </row>
    <row r="4499" spans="1:24" x14ac:dyDescent="0.3">
      <c r="A4499" t="s">
        <v>1463</v>
      </c>
      <c r="B4499" s="1">
        <v>42084</v>
      </c>
      <c r="C4499" t="s">
        <v>1355</v>
      </c>
      <c r="D4499" t="s">
        <v>421</v>
      </c>
      <c r="E4499" t="s">
        <v>27</v>
      </c>
      <c r="F4499" t="s">
        <v>28</v>
      </c>
      <c r="G4499" t="s">
        <v>77</v>
      </c>
      <c r="H4499" t="s">
        <v>422</v>
      </c>
      <c r="I4499" t="s">
        <v>121</v>
      </c>
      <c r="J4499" t="s">
        <v>135</v>
      </c>
      <c r="K4499" t="s">
        <v>94</v>
      </c>
      <c r="L4499" t="s">
        <v>95</v>
      </c>
      <c r="M4499" t="s">
        <v>156</v>
      </c>
      <c r="N4499" s="1">
        <v>42084</v>
      </c>
      <c r="O4499" t="s">
        <v>136</v>
      </c>
      <c r="P4499" t="s">
        <v>137</v>
      </c>
      <c r="Q4499" t="s">
        <v>52</v>
      </c>
      <c r="R4499">
        <v>48</v>
      </c>
      <c r="S4499" t="s">
        <v>1464</v>
      </c>
      <c r="T4499" s="2">
        <v>0.03</v>
      </c>
      <c r="U4499" t="s">
        <v>139</v>
      </c>
      <c r="V4499" t="s">
        <v>1069</v>
      </c>
      <c r="W4499" t="s">
        <v>72</v>
      </c>
      <c r="X4499" t="s">
        <v>1465</v>
      </c>
    </row>
    <row r="4500" spans="1:24" x14ac:dyDescent="0.3">
      <c r="A4500" t="s">
        <v>1463</v>
      </c>
      <c r="B4500" s="1">
        <v>42441</v>
      </c>
      <c r="C4500" t="s">
        <v>155</v>
      </c>
      <c r="D4500" t="s">
        <v>26</v>
      </c>
      <c r="E4500" t="s">
        <v>27</v>
      </c>
      <c r="F4500" t="s">
        <v>28</v>
      </c>
      <c r="G4500" t="s">
        <v>91</v>
      </c>
      <c r="H4500" t="s">
        <v>30</v>
      </c>
      <c r="I4500" t="s">
        <v>121</v>
      </c>
      <c r="J4500" t="s">
        <v>135</v>
      </c>
      <c r="K4500" t="s">
        <v>94</v>
      </c>
      <c r="L4500" t="s">
        <v>95</v>
      </c>
      <c r="M4500" t="s">
        <v>35</v>
      </c>
      <c r="N4500" s="1">
        <v>42442</v>
      </c>
      <c r="O4500" t="s">
        <v>136</v>
      </c>
      <c r="P4500" t="s">
        <v>137</v>
      </c>
      <c r="Q4500" t="s">
        <v>52</v>
      </c>
      <c r="R4500">
        <v>19</v>
      </c>
      <c r="S4500" t="s">
        <v>5695</v>
      </c>
      <c r="T4500" s="2">
        <v>0.09</v>
      </c>
      <c r="U4500" t="s">
        <v>3276</v>
      </c>
      <c r="V4500" t="s">
        <v>7010</v>
      </c>
      <c r="W4500" t="s">
        <v>72</v>
      </c>
      <c r="X4500" t="s">
        <v>7011</v>
      </c>
    </row>
    <row r="4501" spans="1:24" x14ac:dyDescent="0.3">
      <c r="A4501" t="s">
        <v>1463</v>
      </c>
      <c r="B4501" s="1">
        <v>41862</v>
      </c>
      <c r="C4501" t="s">
        <v>1248</v>
      </c>
      <c r="D4501" t="s">
        <v>144</v>
      </c>
      <c r="E4501" t="s">
        <v>46</v>
      </c>
      <c r="F4501" t="s">
        <v>47</v>
      </c>
      <c r="G4501" t="s">
        <v>134</v>
      </c>
      <c r="H4501" t="s">
        <v>107</v>
      </c>
      <c r="I4501" t="s">
        <v>196</v>
      </c>
      <c r="J4501" t="s">
        <v>218</v>
      </c>
      <c r="K4501" t="s">
        <v>94</v>
      </c>
      <c r="L4501" t="s">
        <v>34</v>
      </c>
      <c r="M4501" t="s">
        <v>35</v>
      </c>
      <c r="N4501" s="1">
        <v>41864</v>
      </c>
      <c r="O4501" t="s">
        <v>219</v>
      </c>
      <c r="P4501" t="s">
        <v>124</v>
      </c>
      <c r="Q4501" t="s">
        <v>220</v>
      </c>
      <c r="R4501">
        <v>8</v>
      </c>
      <c r="S4501" t="s">
        <v>10426</v>
      </c>
      <c r="T4501" s="2">
        <v>7.0000000000000007E-2</v>
      </c>
      <c r="U4501" t="s">
        <v>1280</v>
      </c>
      <c r="V4501" t="s">
        <v>10427</v>
      </c>
      <c r="W4501" t="s">
        <v>224</v>
      </c>
      <c r="X4501" t="s">
        <v>10428</v>
      </c>
    </row>
    <row r="4502" spans="1:24" x14ac:dyDescent="0.3">
      <c r="A4502" t="s">
        <v>1463</v>
      </c>
      <c r="B4502" s="1">
        <v>42397</v>
      </c>
      <c r="C4502" t="s">
        <v>3002</v>
      </c>
      <c r="D4502" t="s">
        <v>3003</v>
      </c>
      <c r="E4502" t="s">
        <v>27</v>
      </c>
      <c r="F4502" t="s">
        <v>28</v>
      </c>
      <c r="G4502" t="s">
        <v>77</v>
      </c>
      <c r="H4502" t="s">
        <v>78</v>
      </c>
      <c r="I4502" t="s">
        <v>196</v>
      </c>
      <c r="J4502" t="s">
        <v>206</v>
      </c>
      <c r="K4502" t="s">
        <v>33</v>
      </c>
      <c r="L4502" t="s">
        <v>109</v>
      </c>
      <c r="M4502" t="s">
        <v>35</v>
      </c>
      <c r="N4502" s="1">
        <v>42398</v>
      </c>
      <c r="O4502" t="s">
        <v>207</v>
      </c>
      <c r="P4502" t="s">
        <v>208</v>
      </c>
      <c r="Q4502" t="s">
        <v>125</v>
      </c>
      <c r="R4502">
        <v>8</v>
      </c>
      <c r="S4502" t="s">
        <v>3354</v>
      </c>
      <c r="T4502" s="2">
        <v>0.1</v>
      </c>
      <c r="U4502" t="s">
        <v>8954</v>
      </c>
      <c r="V4502" t="s">
        <v>8914</v>
      </c>
      <c r="W4502" t="s">
        <v>212</v>
      </c>
      <c r="X4502" t="s">
        <v>5358</v>
      </c>
    </row>
    <row r="4503" spans="1:24" x14ac:dyDescent="0.3">
      <c r="A4503" t="s">
        <v>4299</v>
      </c>
      <c r="B4503" s="1">
        <v>42166</v>
      </c>
      <c r="C4503" t="s">
        <v>464</v>
      </c>
      <c r="D4503" t="s">
        <v>1468</v>
      </c>
      <c r="E4503" t="s">
        <v>27</v>
      </c>
      <c r="F4503" t="s">
        <v>28</v>
      </c>
      <c r="G4503" t="s">
        <v>29</v>
      </c>
      <c r="H4503" t="s">
        <v>433</v>
      </c>
      <c r="I4503" t="s">
        <v>31</v>
      </c>
      <c r="J4503" t="s">
        <v>4300</v>
      </c>
      <c r="K4503" t="s">
        <v>94</v>
      </c>
      <c r="L4503" t="s">
        <v>95</v>
      </c>
      <c r="M4503" t="s">
        <v>35</v>
      </c>
      <c r="N4503" s="1">
        <v>42166</v>
      </c>
      <c r="O4503" t="s">
        <v>4244</v>
      </c>
      <c r="P4503" t="s">
        <v>2662</v>
      </c>
      <c r="Q4503" t="s">
        <v>4301</v>
      </c>
      <c r="R4503">
        <v>33</v>
      </c>
      <c r="S4503" t="s">
        <v>4302</v>
      </c>
      <c r="T4503" s="2">
        <v>0.06</v>
      </c>
      <c r="U4503" t="s">
        <v>2998</v>
      </c>
      <c r="V4503" t="s">
        <v>4303</v>
      </c>
      <c r="W4503" t="s">
        <v>1867</v>
      </c>
      <c r="X4503" t="s">
        <v>4304</v>
      </c>
    </row>
    <row r="4504" spans="1:24" x14ac:dyDescent="0.3">
      <c r="A4504" t="s">
        <v>4299</v>
      </c>
      <c r="B4504" s="1">
        <v>42483</v>
      </c>
      <c r="C4504" t="s">
        <v>1068</v>
      </c>
      <c r="D4504" t="s">
        <v>974</v>
      </c>
      <c r="E4504" t="s">
        <v>46</v>
      </c>
      <c r="F4504" t="s">
        <v>47</v>
      </c>
      <c r="G4504" t="s">
        <v>29</v>
      </c>
      <c r="H4504" t="s">
        <v>48</v>
      </c>
      <c r="I4504" t="s">
        <v>121</v>
      </c>
      <c r="J4504" t="s">
        <v>6163</v>
      </c>
      <c r="K4504" t="s">
        <v>94</v>
      </c>
      <c r="L4504" t="s">
        <v>34</v>
      </c>
      <c r="M4504" t="s">
        <v>35</v>
      </c>
      <c r="N4504" s="1">
        <v>42485</v>
      </c>
      <c r="O4504" t="s">
        <v>275</v>
      </c>
      <c r="P4504" t="s">
        <v>696</v>
      </c>
      <c r="Q4504" t="s">
        <v>697</v>
      </c>
      <c r="R4504">
        <v>5</v>
      </c>
      <c r="S4504" t="s">
        <v>2355</v>
      </c>
      <c r="T4504" s="2">
        <v>0.05</v>
      </c>
      <c r="U4504" t="s">
        <v>1216</v>
      </c>
      <c r="V4504" t="s">
        <v>1746</v>
      </c>
      <c r="W4504" t="s">
        <v>701</v>
      </c>
      <c r="X4504" t="s">
        <v>1227</v>
      </c>
    </row>
    <row r="4505" spans="1:24" x14ac:dyDescent="0.3">
      <c r="A4505" t="s">
        <v>4299</v>
      </c>
      <c r="B4505" s="1">
        <v>42246</v>
      </c>
      <c r="C4505" t="s">
        <v>4843</v>
      </c>
      <c r="D4505" t="s">
        <v>3758</v>
      </c>
      <c r="E4505" t="s">
        <v>27</v>
      </c>
      <c r="F4505" t="s">
        <v>28</v>
      </c>
      <c r="G4505" t="s">
        <v>91</v>
      </c>
      <c r="H4505" t="s">
        <v>205</v>
      </c>
      <c r="I4505" t="s">
        <v>31</v>
      </c>
      <c r="J4505" t="s">
        <v>3587</v>
      </c>
      <c r="K4505" t="s">
        <v>94</v>
      </c>
      <c r="L4505" t="s">
        <v>34</v>
      </c>
      <c r="M4505" t="s">
        <v>35</v>
      </c>
      <c r="N4505" s="1">
        <v>42248</v>
      </c>
      <c r="O4505" t="s">
        <v>460</v>
      </c>
      <c r="P4505" t="s">
        <v>3588</v>
      </c>
      <c r="Q4505" t="s">
        <v>1220</v>
      </c>
      <c r="R4505">
        <v>10</v>
      </c>
      <c r="S4505" t="s">
        <v>6557</v>
      </c>
      <c r="T4505" s="2">
        <v>0.01</v>
      </c>
      <c r="U4505" t="s">
        <v>6434</v>
      </c>
      <c r="V4505" t="s">
        <v>6558</v>
      </c>
      <c r="W4505" t="s">
        <v>3589</v>
      </c>
      <c r="X4505" t="s">
        <v>6559</v>
      </c>
    </row>
    <row r="4506" spans="1:24" x14ac:dyDescent="0.3">
      <c r="A4506" t="s">
        <v>4299</v>
      </c>
      <c r="B4506" s="1">
        <v>42643</v>
      </c>
      <c r="C4506" t="s">
        <v>4717</v>
      </c>
      <c r="D4506" t="s">
        <v>683</v>
      </c>
      <c r="E4506" t="s">
        <v>46</v>
      </c>
      <c r="F4506" t="s">
        <v>47</v>
      </c>
      <c r="G4506" t="s">
        <v>77</v>
      </c>
      <c r="H4506" t="s">
        <v>107</v>
      </c>
      <c r="I4506" t="s">
        <v>63</v>
      </c>
      <c r="J4506" t="s">
        <v>975</v>
      </c>
      <c r="K4506" t="s">
        <v>94</v>
      </c>
      <c r="L4506" t="s">
        <v>34</v>
      </c>
      <c r="M4506" t="s">
        <v>35</v>
      </c>
      <c r="N4506" s="1">
        <v>42645</v>
      </c>
      <c r="O4506" t="s">
        <v>976</v>
      </c>
      <c r="P4506" t="s">
        <v>977</v>
      </c>
      <c r="Q4506" t="s">
        <v>978</v>
      </c>
      <c r="R4506">
        <v>42</v>
      </c>
      <c r="S4506" t="s">
        <v>7855</v>
      </c>
      <c r="T4506" s="2">
        <v>0.01</v>
      </c>
      <c r="U4506" t="s">
        <v>3769</v>
      </c>
      <c r="V4506" t="s">
        <v>7856</v>
      </c>
      <c r="W4506" t="s">
        <v>982</v>
      </c>
      <c r="X4506" t="s">
        <v>7857</v>
      </c>
    </row>
    <row r="4507" spans="1:24" x14ac:dyDescent="0.3">
      <c r="A4507" t="s">
        <v>4299</v>
      </c>
      <c r="B4507" s="1">
        <v>42636</v>
      </c>
      <c r="C4507" t="s">
        <v>1974</v>
      </c>
      <c r="D4507" t="s">
        <v>8271</v>
      </c>
      <c r="E4507" t="s">
        <v>27</v>
      </c>
      <c r="F4507" t="s">
        <v>28</v>
      </c>
      <c r="G4507" t="s">
        <v>134</v>
      </c>
      <c r="H4507" t="s">
        <v>62</v>
      </c>
      <c r="I4507" t="s">
        <v>92</v>
      </c>
      <c r="J4507" t="s">
        <v>541</v>
      </c>
      <c r="K4507" t="s">
        <v>94</v>
      </c>
      <c r="L4507" t="s">
        <v>95</v>
      </c>
      <c r="M4507" t="s">
        <v>35</v>
      </c>
      <c r="N4507" s="1">
        <v>42638</v>
      </c>
      <c r="O4507" t="s">
        <v>542</v>
      </c>
      <c r="P4507" t="s">
        <v>543</v>
      </c>
      <c r="Q4507" t="s">
        <v>544</v>
      </c>
      <c r="R4507">
        <v>8</v>
      </c>
      <c r="S4507" t="s">
        <v>8272</v>
      </c>
      <c r="T4507" s="2">
        <v>0.1</v>
      </c>
      <c r="U4507" t="s">
        <v>8273</v>
      </c>
      <c r="V4507" t="s">
        <v>8274</v>
      </c>
      <c r="W4507" t="s">
        <v>547</v>
      </c>
      <c r="X4507" t="s">
        <v>8275</v>
      </c>
    </row>
    <row r="4508" spans="1:24" x14ac:dyDescent="0.3">
      <c r="A4508" t="s">
        <v>4299</v>
      </c>
      <c r="B4508" s="1">
        <v>41503</v>
      </c>
      <c r="C4508" t="s">
        <v>1473</v>
      </c>
      <c r="D4508" t="s">
        <v>252</v>
      </c>
      <c r="E4508" t="s">
        <v>27</v>
      </c>
      <c r="F4508" t="s">
        <v>28</v>
      </c>
      <c r="G4508" t="s">
        <v>134</v>
      </c>
      <c r="H4508" t="s">
        <v>62</v>
      </c>
      <c r="I4508" t="s">
        <v>63</v>
      </c>
      <c r="J4508" t="s">
        <v>1938</v>
      </c>
      <c r="K4508" t="s">
        <v>33</v>
      </c>
      <c r="L4508" t="s">
        <v>50</v>
      </c>
      <c r="M4508" t="s">
        <v>35</v>
      </c>
      <c r="N4508" s="1">
        <v>41503</v>
      </c>
      <c r="O4508" t="s">
        <v>1939</v>
      </c>
      <c r="P4508" t="s">
        <v>877</v>
      </c>
      <c r="Q4508" t="s">
        <v>1239</v>
      </c>
      <c r="R4508">
        <v>40</v>
      </c>
      <c r="S4508" t="s">
        <v>8398</v>
      </c>
      <c r="T4508" s="2">
        <v>0.04</v>
      </c>
      <c r="U4508" t="s">
        <v>8399</v>
      </c>
      <c r="V4508" t="s">
        <v>8400</v>
      </c>
      <c r="W4508" t="s">
        <v>1942</v>
      </c>
      <c r="X4508" t="s">
        <v>8401</v>
      </c>
    </row>
    <row r="4509" spans="1:24" x14ac:dyDescent="0.3">
      <c r="A4509" t="s">
        <v>4299</v>
      </c>
      <c r="B4509" s="1">
        <v>42683</v>
      </c>
      <c r="C4509" t="s">
        <v>8813</v>
      </c>
      <c r="D4509" t="s">
        <v>4373</v>
      </c>
      <c r="E4509" t="s">
        <v>27</v>
      </c>
      <c r="F4509" t="s">
        <v>28</v>
      </c>
      <c r="G4509" t="s">
        <v>77</v>
      </c>
      <c r="H4509" t="s">
        <v>217</v>
      </c>
      <c r="I4509" t="s">
        <v>92</v>
      </c>
      <c r="J4509" t="s">
        <v>1278</v>
      </c>
      <c r="K4509" t="s">
        <v>33</v>
      </c>
      <c r="L4509" t="s">
        <v>34</v>
      </c>
      <c r="M4509" t="s">
        <v>35</v>
      </c>
      <c r="N4509" s="1">
        <v>42685</v>
      </c>
      <c r="O4509" t="s">
        <v>36</v>
      </c>
      <c r="P4509" t="s">
        <v>111</v>
      </c>
      <c r="Q4509" t="s">
        <v>52</v>
      </c>
      <c r="R4509">
        <v>48</v>
      </c>
      <c r="S4509" t="s">
        <v>5955</v>
      </c>
      <c r="T4509" s="2">
        <v>0.04</v>
      </c>
      <c r="U4509" t="s">
        <v>10810</v>
      </c>
      <c r="V4509" t="s">
        <v>10811</v>
      </c>
      <c r="W4509" t="s">
        <v>1282</v>
      </c>
      <c r="X4509" t="s">
        <v>10812</v>
      </c>
    </row>
    <row r="4510" spans="1:24" x14ac:dyDescent="0.3">
      <c r="A4510" t="s">
        <v>4299</v>
      </c>
      <c r="B4510" s="1">
        <v>42651</v>
      </c>
      <c r="C4510" t="s">
        <v>1225</v>
      </c>
      <c r="D4510" t="s">
        <v>252</v>
      </c>
      <c r="E4510" t="s">
        <v>27</v>
      </c>
      <c r="F4510" t="s">
        <v>28</v>
      </c>
      <c r="G4510" t="s">
        <v>29</v>
      </c>
      <c r="H4510" t="s">
        <v>62</v>
      </c>
      <c r="I4510" t="s">
        <v>92</v>
      </c>
      <c r="J4510" t="s">
        <v>313</v>
      </c>
      <c r="K4510" t="s">
        <v>33</v>
      </c>
      <c r="L4510" t="s">
        <v>109</v>
      </c>
      <c r="M4510" t="s">
        <v>35</v>
      </c>
      <c r="N4510" s="1">
        <v>42651</v>
      </c>
      <c r="O4510" t="s">
        <v>314</v>
      </c>
      <c r="P4510" t="s">
        <v>315</v>
      </c>
      <c r="Q4510" t="s">
        <v>316</v>
      </c>
      <c r="R4510">
        <v>16</v>
      </c>
      <c r="S4510" t="s">
        <v>5218</v>
      </c>
      <c r="T4510" s="2">
        <v>0.03</v>
      </c>
      <c r="U4510" t="s">
        <v>5219</v>
      </c>
      <c r="V4510" t="s">
        <v>5220</v>
      </c>
      <c r="W4510" t="s">
        <v>320</v>
      </c>
      <c r="X4510" t="s">
        <v>5221</v>
      </c>
    </row>
    <row r="4511" spans="1:24" x14ac:dyDescent="0.3">
      <c r="A4511" t="s">
        <v>4299</v>
      </c>
      <c r="B4511" s="1">
        <v>41761</v>
      </c>
      <c r="C4511" t="s">
        <v>1765</v>
      </c>
      <c r="D4511" t="s">
        <v>144</v>
      </c>
      <c r="E4511" t="s">
        <v>46</v>
      </c>
      <c r="F4511" t="s">
        <v>47</v>
      </c>
      <c r="G4511" t="s">
        <v>91</v>
      </c>
      <c r="H4511" t="s">
        <v>107</v>
      </c>
      <c r="I4511" t="s">
        <v>63</v>
      </c>
      <c r="J4511" t="s">
        <v>12747</v>
      </c>
      <c r="K4511" t="s">
        <v>33</v>
      </c>
      <c r="L4511" t="s">
        <v>34</v>
      </c>
      <c r="M4511" t="s">
        <v>156</v>
      </c>
      <c r="N4511" s="1">
        <v>41762</v>
      </c>
      <c r="O4511" t="s">
        <v>339</v>
      </c>
      <c r="P4511" t="s">
        <v>340</v>
      </c>
      <c r="Q4511" t="s">
        <v>341</v>
      </c>
      <c r="R4511">
        <v>31</v>
      </c>
      <c r="S4511" t="s">
        <v>6835</v>
      </c>
      <c r="T4511" s="2">
        <v>0.01</v>
      </c>
      <c r="U4511" t="s">
        <v>5174</v>
      </c>
      <c r="V4511" t="s">
        <v>10804</v>
      </c>
      <c r="W4511" t="s">
        <v>345</v>
      </c>
      <c r="X4511" t="s">
        <v>8285</v>
      </c>
    </row>
    <row r="4512" spans="1:24" x14ac:dyDescent="0.3">
      <c r="A4512" t="s">
        <v>8889</v>
      </c>
      <c r="B4512" s="1">
        <v>42651</v>
      </c>
      <c r="C4512" t="s">
        <v>1225</v>
      </c>
      <c r="D4512" t="s">
        <v>252</v>
      </c>
      <c r="E4512" t="s">
        <v>27</v>
      </c>
      <c r="F4512" t="s">
        <v>28</v>
      </c>
      <c r="G4512" t="s">
        <v>77</v>
      </c>
      <c r="H4512" t="s">
        <v>62</v>
      </c>
      <c r="I4512" t="s">
        <v>196</v>
      </c>
      <c r="J4512" t="s">
        <v>2210</v>
      </c>
      <c r="K4512" t="s">
        <v>94</v>
      </c>
      <c r="L4512" t="s">
        <v>95</v>
      </c>
      <c r="M4512" t="s">
        <v>35</v>
      </c>
      <c r="N4512" s="1">
        <v>42651</v>
      </c>
      <c r="O4512" t="s">
        <v>428</v>
      </c>
      <c r="P4512" t="s">
        <v>724</v>
      </c>
      <c r="Q4512" t="s">
        <v>41</v>
      </c>
      <c r="R4512">
        <v>41</v>
      </c>
      <c r="S4512" t="s">
        <v>5218</v>
      </c>
      <c r="T4512" s="2">
        <v>0.02</v>
      </c>
      <c r="U4512" t="s">
        <v>5219</v>
      </c>
      <c r="V4512" t="s">
        <v>5220</v>
      </c>
      <c r="W4512" t="s">
        <v>2754</v>
      </c>
      <c r="X4512" t="s">
        <v>5221</v>
      </c>
    </row>
    <row r="4513" spans="1:24" x14ac:dyDescent="0.3">
      <c r="A4513" t="s">
        <v>8889</v>
      </c>
      <c r="B4513" s="1">
        <v>42644</v>
      </c>
      <c r="C4513" t="s">
        <v>5545</v>
      </c>
      <c r="D4513" t="s">
        <v>766</v>
      </c>
      <c r="E4513" t="s">
        <v>27</v>
      </c>
      <c r="F4513" t="s">
        <v>28</v>
      </c>
      <c r="G4513" t="s">
        <v>134</v>
      </c>
      <c r="H4513" t="s">
        <v>217</v>
      </c>
      <c r="I4513" t="s">
        <v>196</v>
      </c>
      <c r="J4513" t="s">
        <v>9209</v>
      </c>
      <c r="K4513" t="s">
        <v>94</v>
      </c>
      <c r="L4513" t="s">
        <v>95</v>
      </c>
      <c r="M4513" t="s">
        <v>35</v>
      </c>
      <c r="N4513" s="1">
        <v>42645</v>
      </c>
      <c r="O4513" t="s">
        <v>367</v>
      </c>
      <c r="P4513" t="s">
        <v>368</v>
      </c>
      <c r="Q4513" t="s">
        <v>301</v>
      </c>
      <c r="R4513">
        <v>15</v>
      </c>
      <c r="S4513" t="s">
        <v>1528</v>
      </c>
      <c r="T4513" s="2">
        <v>0</v>
      </c>
      <c r="U4513" t="s">
        <v>3685</v>
      </c>
      <c r="V4513" t="s">
        <v>2882</v>
      </c>
      <c r="W4513" t="s">
        <v>116</v>
      </c>
      <c r="X4513" t="s">
        <v>5256</v>
      </c>
    </row>
    <row r="4514" spans="1:24" x14ac:dyDescent="0.3">
      <c r="A4514" t="s">
        <v>3887</v>
      </c>
      <c r="B4514" s="1">
        <v>42471</v>
      </c>
      <c r="C4514" t="s">
        <v>3888</v>
      </c>
      <c r="D4514" t="s">
        <v>766</v>
      </c>
      <c r="E4514" t="s">
        <v>27</v>
      </c>
      <c r="F4514" t="s">
        <v>28</v>
      </c>
      <c r="G4514" t="s">
        <v>134</v>
      </c>
      <c r="H4514" t="s">
        <v>217</v>
      </c>
      <c r="I4514" t="s">
        <v>63</v>
      </c>
      <c r="J4514" t="s">
        <v>1813</v>
      </c>
      <c r="K4514" t="s">
        <v>94</v>
      </c>
      <c r="L4514" t="s">
        <v>34</v>
      </c>
      <c r="M4514" t="s">
        <v>35</v>
      </c>
      <c r="N4514" s="1">
        <v>42472</v>
      </c>
      <c r="O4514" t="s">
        <v>1814</v>
      </c>
      <c r="P4514" t="s">
        <v>1815</v>
      </c>
      <c r="Q4514" t="s">
        <v>1107</v>
      </c>
      <c r="R4514">
        <v>40</v>
      </c>
      <c r="S4514" t="s">
        <v>3889</v>
      </c>
      <c r="T4514" s="2">
        <v>0.05</v>
      </c>
      <c r="U4514" t="s">
        <v>3890</v>
      </c>
      <c r="V4514" t="s">
        <v>3891</v>
      </c>
      <c r="W4514" t="s">
        <v>1587</v>
      </c>
      <c r="X4514" t="s">
        <v>3892</v>
      </c>
    </row>
    <row r="4515" spans="1:24" x14ac:dyDescent="0.3">
      <c r="A4515" t="s">
        <v>3887</v>
      </c>
      <c r="B4515" s="1">
        <v>42651</v>
      </c>
      <c r="C4515" t="s">
        <v>1225</v>
      </c>
      <c r="D4515" t="s">
        <v>252</v>
      </c>
      <c r="E4515" t="s">
        <v>27</v>
      </c>
      <c r="F4515" t="s">
        <v>28</v>
      </c>
      <c r="G4515" t="s">
        <v>77</v>
      </c>
      <c r="H4515" t="s">
        <v>62</v>
      </c>
      <c r="I4515" t="s">
        <v>196</v>
      </c>
      <c r="J4515" t="s">
        <v>2182</v>
      </c>
      <c r="K4515" t="s">
        <v>723</v>
      </c>
      <c r="L4515" t="s">
        <v>50</v>
      </c>
      <c r="M4515" t="s">
        <v>35</v>
      </c>
      <c r="N4515" s="1">
        <v>42651</v>
      </c>
      <c r="O4515" t="s">
        <v>2183</v>
      </c>
      <c r="P4515" t="s">
        <v>2184</v>
      </c>
      <c r="Q4515" t="s">
        <v>2185</v>
      </c>
      <c r="R4515">
        <v>17</v>
      </c>
      <c r="S4515" t="s">
        <v>5218</v>
      </c>
      <c r="T4515" s="2">
        <v>0</v>
      </c>
      <c r="U4515" t="s">
        <v>5219</v>
      </c>
      <c r="V4515" t="s">
        <v>5220</v>
      </c>
      <c r="W4515" t="s">
        <v>2189</v>
      </c>
      <c r="X4515" t="s">
        <v>5221</v>
      </c>
    </row>
    <row r="4516" spans="1:24" x14ac:dyDescent="0.3">
      <c r="A4516" t="s">
        <v>10181</v>
      </c>
      <c r="B4516" s="1">
        <v>42619</v>
      </c>
      <c r="C4516" t="s">
        <v>354</v>
      </c>
      <c r="D4516" t="s">
        <v>61</v>
      </c>
      <c r="E4516" t="s">
        <v>27</v>
      </c>
      <c r="F4516" t="s">
        <v>28</v>
      </c>
      <c r="G4516" t="s">
        <v>91</v>
      </c>
      <c r="H4516" t="s">
        <v>62</v>
      </c>
      <c r="I4516" t="s">
        <v>31</v>
      </c>
      <c r="J4516" t="s">
        <v>1938</v>
      </c>
      <c r="K4516" t="s">
        <v>33</v>
      </c>
      <c r="L4516" t="s">
        <v>392</v>
      </c>
      <c r="M4516" t="s">
        <v>393</v>
      </c>
      <c r="N4516" s="1">
        <v>42621</v>
      </c>
      <c r="O4516" t="s">
        <v>1939</v>
      </c>
      <c r="P4516" t="s">
        <v>877</v>
      </c>
      <c r="Q4516" t="s">
        <v>1239</v>
      </c>
      <c r="R4516">
        <v>6</v>
      </c>
      <c r="S4516" t="s">
        <v>10182</v>
      </c>
      <c r="T4516" s="2">
        <v>0.08</v>
      </c>
      <c r="U4516" t="s">
        <v>4555</v>
      </c>
      <c r="V4516" t="s">
        <v>10183</v>
      </c>
      <c r="W4516" t="s">
        <v>1942</v>
      </c>
      <c r="X4516" t="s">
        <v>10184</v>
      </c>
    </row>
    <row r="4517" spans="1:24" x14ac:dyDescent="0.3">
      <c r="A4517" t="s">
        <v>10181</v>
      </c>
      <c r="B4517" s="1">
        <v>42643</v>
      </c>
      <c r="C4517" t="s">
        <v>4717</v>
      </c>
      <c r="D4517" t="s">
        <v>683</v>
      </c>
      <c r="E4517" t="s">
        <v>46</v>
      </c>
      <c r="F4517" t="s">
        <v>47</v>
      </c>
      <c r="G4517" t="s">
        <v>29</v>
      </c>
      <c r="H4517" t="s">
        <v>107</v>
      </c>
      <c r="I4517" t="s">
        <v>121</v>
      </c>
      <c r="J4517" t="s">
        <v>771</v>
      </c>
      <c r="K4517" t="s">
        <v>94</v>
      </c>
      <c r="L4517" t="s">
        <v>109</v>
      </c>
      <c r="M4517" t="s">
        <v>35</v>
      </c>
      <c r="N4517" s="1">
        <v>42645</v>
      </c>
      <c r="O4517" t="s">
        <v>772</v>
      </c>
      <c r="P4517" t="s">
        <v>773</v>
      </c>
      <c r="Q4517" t="s">
        <v>774</v>
      </c>
      <c r="R4517">
        <v>22</v>
      </c>
      <c r="S4517" t="s">
        <v>10308</v>
      </c>
      <c r="T4517" s="2">
        <v>0.03</v>
      </c>
      <c r="U4517" t="s">
        <v>4131</v>
      </c>
      <c r="V4517" t="s">
        <v>10309</v>
      </c>
      <c r="W4517" t="s">
        <v>778</v>
      </c>
      <c r="X4517" t="s">
        <v>3228</v>
      </c>
    </row>
    <row r="4518" spans="1:24" x14ac:dyDescent="0.3">
      <c r="A4518" t="s">
        <v>10181</v>
      </c>
      <c r="B4518" s="1">
        <v>42502</v>
      </c>
      <c r="C4518" t="s">
        <v>12044</v>
      </c>
      <c r="D4518" t="s">
        <v>622</v>
      </c>
      <c r="E4518" t="s">
        <v>27</v>
      </c>
      <c r="F4518" t="s">
        <v>28</v>
      </c>
      <c r="G4518" t="s">
        <v>77</v>
      </c>
      <c r="H4518" t="s">
        <v>433</v>
      </c>
      <c r="I4518" t="s">
        <v>121</v>
      </c>
      <c r="J4518" t="s">
        <v>601</v>
      </c>
      <c r="K4518" t="s">
        <v>94</v>
      </c>
      <c r="L4518" t="s">
        <v>95</v>
      </c>
      <c r="M4518" t="s">
        <v>156</v>
      </c>
      <c r="N4518" s="1">
        <v>42504</v>
      </c>
      <c r="O4518" t="s">
        <v>602</v>
      </c>
      <c r="P4518" t="s">
        <v>603</v>
      </c>
      <c r="Q4518" t="s">
        <v>258</v>
      </c>
      <c r="R4518">
        <v>34</v>
      </c>
      <c r="S4518" t="s">
        <v>12045</v>
      </c>
      <c r="T4518" s="2">
        <v>0</v>
      </c>
      <c r="U4518" t="s">
        <v>3056</v>
      </c>
      <c r="V4518" t="s">
        <v>660</v>
      </c>
      <c r="W4518" t="s">
        <v>606</v>
      </c>
      <c r="X4518" t="s">
        <v>12046</v>
      </c>
    </row>
    <row r="4519" spans="1:24" x14ac:dyDescent="0.3">
      <c r="A4519" t="s">
        <v>4021</v>
      </c>
      <c r="B4519" s="1">
        <v>42627</v>
      </c>
      <c r="C4519" t="s">
        <v>1578</v>
      </c>
      <c r="D4519" t="s">
        <v>1579</v>
      </c>
      <c r="E4519" t="s">
        <v>27</v>
      </c>
      <c r="F4519" t="s">
        <v>28</v>
      </c>
      <c r="G4519" t="s">
        <v>29</v>
      </c>
      <c r="H4519" t="s">
        <v>422</v>
      </c>
      <c r="I4519" t="s">
        <v>196</v>
      </c>
      <c r="J4519" t="s">
        <v>2168</v>
      </c>
      <c r="K4519" t="s">
        <v>33</v>
      </c>
      <c r="L4519" t="s">
        <v>109</v>
      </c>
      <c r="M4519" t="s">
        <v>35</v>
      </c>
      <c r="N4519" s="1">
        <v>42629</v>
      </c>
      <c r="O4519" t="s">
        <v>1728</v>
      </c>
      <c r="P4519" t="s">
        <v>2169</v>
      </c>
      <c r="Q4519" t="s">
        <v>2170</v>
      </c>
      <c r="R4519">
        <v>21</v>
      </c>
      <c r="S4519" t="s">
        <v>4022</v>
      </c>
      <c r="T4519" s="2">
        <v>0.09</v>
      </c>
      <c r="U4519" t="s">
        <v>1805</v>
      </c>
      <c r="V4519" t="s">
        <v>4023</v>
      </c>
      <c r="W4519" t="s">
        <v>818</v>
      </c>
      <c r="X4519" t="s">
        <v>4024</v>
      </c>
    </row>
    <row r="4520" spans="1:24" x14ac:dyDescent="0.3">
      <c r="A4520" t="s">
        <v>4021</v>
      </c>
      <c r="B4520" s="1">
        <v>42651</v>
      </c>
      <c r="C4520" t="s">
        <v>1225</v>
      </c>
      <c r="D4520" t="s">
        <v>252</v>
      </c>
      <c r="E4520" t="s">
        <v>27</v>
      </c>
      <c r="F4520" t="s">
        <v>28</v>
      </c>
      <c r="G4520" t="s">
        <v>77</v>
      </c>
      <c r="H4520" t="s">
        <v>62</v>
      </c>
      <c r="I4520" t="s">
        <v>92</v>
      </c>
      <c r="J4520" t="s">
        <v>2182</v>
      </c>
      <c r="K4520" t="s">
        <v>94</v>
      </c>
      <c r="L4520" t="s">
        <v>95</v>
      </c>
      <c r="M4520" t="s">
        <v>35</v>
      </c>
      <c r="N4520" s="1">
        <v>42651</v>
      </c>
      <c r="O4520" t="s">
        <v>2183</v>
      </c>
      <c r="P4520" t="s">
        <v>2184</v>
      </c>
      <c r="Q4520" t="s">
        <v>2185</v>
      </c>
      <c r="R4520">
        <v>36</v>
      </c>
      <c r="S4520" t="s">
        <v>5218</v>
      </c>
      <c r="T4520" s="2">
        <v>0</v>
      </c>
      <c r="U4520" t="s">
        <v>5219</v>
      </c>
      <c r="V4520" t="s">
        <v>5220</v>
      </c>
      <c r="W4520" t="s">
        <v>2189</v>
      </c>
      <c r="X4520" t="s">
        <v>5221</v>
      </c>
    </row>
    <row r="4521" spans="1:24" x14ac:dyDescent="0.3">
      <c r="A4521" t="s">
        <v>4021</v>
      </c>
      <c r="B4521" s="1">
        <v>42712</v>
      </c>
      <c r="C4521" t="s">
        <v>973</v>
      </c>
      <c r="D4521" t="s">
        <v>974</v>
      </c>
      <c r="E4521" t="s">
        <v>46</v>
      </c>
      <c r="F4521" t="s">
        <v>47</v>
      </c>
      <c r="G4521" t="s">
        <v>91</v>
      </c>
      <c r="H4521" t="s">
        <v>48</v>
      </c>
      <c r="I4521" t="s">
        <v>121</v>
      </c>
      <c r="J4521" t="s">
        <v>564</v>
      </c>
      <c r="K4521" t="s">
        <v>94</v>
      </c>
      <c r="L4521" t="s">
        <v>34</v>
      </c>
      <c r="M4521" t="s">
        <v>35</v>
      </c>
      <c r="N4521" s="1">
        <v>42714</v>
      </c>
      <c r="O4521" t="s">
        <v>565</v>
      </c>
      <c r="P4521" t="s">
        <v>566</v>
      </c>
      <c r="Q4521" t="s">
        <v>567</v>
      </c>
      <c r="R4521">
        <v>8</v>
      </c>
      <c r="S4521" t="s">
        <v>6425</v>
      </c>
      <c r="T4521" s="2">
        <v>7.0000000000000007E-2</v>
      </c>
      <c r="U4521" t="s">
        <v>6183</v>
      </c>
      <c r="V4521" t="s">
        <v>6426</v>
      </c>
      <c r="W4521" t="s">
        <v>224</v>
      </c>
      <c r="X4521" t="s">
        <v>1419</v>
      </c>
    </row>
    <row r="4522" spans="1:24" x14ac:dyDescent="0.3">
      <c r="A4522" t="s">
        <v>4021</v>
      </c>
      <c r="B4522" s="1">
        <v>42628</v>
      </c>
      <c r="C4522" t="s">
        <v>5745</v>
      </c>
      <c r="D4522" t="s">
        <v>3003</v>
      </c>
      <c r="E4522" t="s">
        <v>27</v>
      </c>
      <c r="F4522" t="s">
        <v>28</v>
      </c>
      <c r="G4522" t="s">
        <v>77</v>
      </c>
      <c r="H4522" t="s">
        <v>78</v>
      </c>
      <c r="I4522" t="s">
        <v>196</v>
      </c>
      <c r="J4522" t="s">
        <v>366</v>
      </c>
      <c r="K4522" t="s">
        <v>94</v>
      </c>
      <c r="L4522" t="s">
        <v>95</v>
      </c>
      <c r="M4522" t="s">
        <v>35</v>
      </c>
      <c r="N4522" s="1">
        <v>42629</v>
      </c>
      <c r="O4522" t="s">
        <v>367</v>
      </c>
      <c r="P4522" t="s">
        <v>368</v>
      </c>
      <c r="Q4522" t="s">
        <v>301</v>
      </c>
      <c r="R4522">
        <v>6</v>
      </c>
      <c r="S4522" t="s">
        <v>6483</v>
      </c>
      <c r="T4522" s="2">
        <v>0.04</v>
      </c>
      <c r="U4522" t="s">
        <v>1612</v>
      </c>
      <c r="V4522" t="s">
        <v>6484</v>
      </c>
      <c r="W4522" t="s">
        <v>116</v>
      </c>
      <c r="X4522" t="s">
        <v>6485</v>
      </c>
    </row>
    <row r="4523" spans="1:24" x14ac:dyDescent="0.3">
      <c r="A4523" t="s">
        <v>4021</v>
      </c>
      <c r="B4523" s="1">
        <v>42347</v>
      </c>
      <c r="C4523" t="s">
        <v>273</v>
      </c>
      <c r="D4523" t="s">
        <v>162</v>
      </c>
      <c r="E4523" t="s">
        <v>46</v>
      </c>
      <c r="F4523" t="s">
        <v>47</v>
      </c>
      <c r="G4523" t="s">
        <v>91</v>
      </c>
      <c r="H4523" t="s">
        <v>107</v>
      </c>
      <c r="I4523" t="s">
        <v>196</v>
      </c>
      <c r="J4523" t="s">
        <v>2237</v>
      </c>
      <c r="K4523" t="s">
        <v>94</v>
      </c>
      <c r="L4523" t="s">
        <v>109</v>
      </c>
      <c r="M4523" t="s">
        <v>35</v>
      </c>
      <c r="N4523" s="1">
        <v>42347</v>
      </c>
      <c r="O4523" t="s">
        <v>2238</v>
      </c>
      <c r="P4523" t="s">
        <v>2149</v>
      </c>
      <c r="Q4523" t="s">
        <v>2239</v>
      </c>
      <c r="R4523">
        <v>34</v>
      </c>
      <c r="S4523" t="s">
        <v>5853</v>
      </c>
      <c r="T4523" s="2">
        <v>0</v>
      </c>
      <c r="U4523" t="s">
        <v>7592</v>
      </c>
      <c r="V4523" t="s">
        <v>7593</v>
      </c>
      <c r="W4523" t="s">
        <v>2211</v>
      </c>
      <c r="X4523" t="s">
        <v>6644</v>
      </c>
    </row>
    <row r="4524" spans="1:24" x14ac:dyDescent="0.3">
      <c r="A4524" t="s">
        <v>4021</v>
      </c>
      <c r="B4524" s="1">
        <v>42606</v>
      </c>
      <c r="C4524" t="s">
        <v>963</v>
      </c>
      <c r="D4524" t="s">
        <v>787</v>
      </c>
      <c r="E4524" t="s">
        <v>27</v>
      </c>
      <c r="F4524" t="s">
        <v>28</v>
      </c>
      <c r="G4524" t="s">
        <v>134</v>
      </c>
      <c r="H4524" t="s">
        <v>217</v>
      </c>
      <c r="I4524" t="s">
        <v>63</v>
      </c>
      <c r="J4524" t="s">
        <v>366</v>
      </c>
      <c r="K4524" t="s">
        <v>94</v>
      </c>
      <c r="L4524" t="s">
        <v>95</v>
      </c>
      <c r="M4524" t="s">
        <v>35</v>
      </c>
      <c r="N4524" s="1">
        <v>42615</v>
      </c>
      <c r="O4524" t="s">
        <v>367</v>
      </c>
      <c r="P4524" t="s">
        <v>368</v>
      </c>
      <c r="Q4524" t="s">
        <v>301</v>
      </c>
      <c r="R4524">
        <v>42</v>
      </c>
      <c r="S4524" t="s">
        <v>10141</v>
      </c>
      <c r="T4524" s="2">
        <v>0.09</v>
      </c>
      <c r="U4524" t="s">
        <v>4212</v>
      </c>
      <c r="V4524" t="s">
        <v>10142</v>
      </c>
      <c r="W4524" t="s">
        <v>116</v>
      </c>
      <c r="X4524" t="s">
        <v>10143</v>
      </c>
    </row>
    <row r="4525" spans="1:24" x14ac:dyDescent="0.3">
      <c r="A4525" t="s">
        <v>4021</v>
      </c>
      <c r="B4525" s="1">
        <v>42638</v>
      </c>
      <c r="C4525" t="s">
        <v>1473</v>
      </c>
      <c r="D4525" t="s">
        <v>252</v>
      </c>
      <c r="E4525" t="s">
        <v>27</v>
      </c>
      <c r="F4525" t="s">
        <v>28</v>
      </c>
      <c r="G4525" t="s">
        <v>77</v>
      </c>
      <c r="H4525" t="s">
        <v>62</v>
      </c>
      <c r="I4525" t="s">
        <v>63</v>
      </c>
      <c r="J4525" t="s">
        <v>564</v>
      </c>
      <c r="K4525" t="s">
        <v>94</v>
      </c>
      <c r="L4525" t="s">
        <v>95</v>
      </c>
      <c r="M4525" t="s">
        <v>35</v>
      </c>
      <c r="N4525" s="1">
        <v>42639</v>
      </c>
      <c r="O4525" t="s">
        <v>565</v>
      </c>
      <c r="P4525" t="s">
        <v>566</v>
      </c>
      <c r="Q4525" t="s">
        <v>567</v>
      </c>
      <c r="R4525">
        <v>27</v>
      </c>
      <c r="S4525" t="s">
        <v>6377</v>
      </c>
      <c r="T4525" s="2">
        <v>0.06</v>
      </c>
      <c r="U4525" t="s">
        <v>10909</v>
      </c>
      <c r="V4525" t="s">
        <v>5542</v>
      </c>
      <c r="W4525" t="s">
        <v>224</v>
      </c>
      <c r="X4525" t="s">
        <v>10910</v>
      </c>
    </row>
    <row r="4526" spans="1:24" x14ac:dyDescent="0.3">
      <c r="A4526" t="s">
        <v>4021</v>
      </c>
      <c r="B4526" s="1">
        <v>42644</v>
      </c>
      <c r="C4526" t="s">
        <v>5545</v>
      </c>
      <c r="D4526" t="s">
        <v>766</v>
      </c>
      <c r="E4526" t="s">
        <v>27</v>
      </c>
      <c r="F4526" t="s">
        <v>28</v>
      </c>
      <c r="G4526" t="s">
        <v>77</v>
      </c>
      <c r="H4526" t="s">
        <v>217</v>
      </c>
      <c r="I4526" t="s">
        <v>63</v>
      </c>
      <c r="J4526" t="s">
        <v>651</v>
      </c>
      <c r="K4526" t="s">
        <v>94</v>
      </c>
      <c r="L4526" t="s">
        <v>95</v>
      </c>
      <c r="M4526" t="s">
        <v>35</v>
      </c>
      <c r="N4526" s="1">
        <v>42645</v>
      </c>
      <c r="O4526" t="s">
        <v>652</v>
      </c>
      <c r="P4526" t="s">
        <v>653</v>
      </c>
      <c r="Q4526" t="s">
        <v>98</v>
      </c>
      <c r="R4526">
        <v>38</v>
      </c>
      <c r="S4526" t="s">
        <v>1528</v>
      </c>
      <c r="T4526" s="2">
        <v>0.02</v>
      </c>
      <c r="U4526" t="s">
        <v>3685</v>
      </c>
      <c r="V4526" t="s">
        <v>2882</v>
      </c>
      <c r="W4526" t="s">
        <v>57</v>
      </c>
      <c r="X4526" t="s">
        <v>9452</v>
      </c>
    </row>
    <row r="4527" spans="1:24" x14ac:dyDescent="0.3">
      <c r="A4527" t="s">
        <v>4021</v>
      </c>
      <c r="B4527" s="1">
        <v>42125</v>
      </c>
      <c r="C4527" t="s">
        <v>1890</v>
      </c>
      <c r="D4527" t="s">
        <v>1503</v>
      </c>
      <c r="E4527" t="s">
        <v>27</v>
      </c>
      <c r="F4527" t="s">
        <v>28</v>
      </c>
      <c r="G4527" t="s">
        <v>77</v>
      </c>
      <c r="H4527" t="s">
        <v>289</v>
      </c>
      <c r="I4527" t="s">
        <v>92</v>
      </c>
      <c r="J4527" t="s">
        <v>2237</v>
      </c>
      <c r="K4527" t="s">
        <v>94</v>
      </c>
      <c r="L4527" t="s">
        <v>34</v>
      </c>
      <c r="M4527" t="s">
        <v>35</v>
      </c>
      <c r="N4527" s="1">
        <v>42126</v>
      </c>
      <c r="O4527" t="s">
        <v>2238</v>
      </c>
      <c r="P4527" t="s">
        <v>2149</v>
      </c>
      <c r="Q4527" t="s">
        <v>2239</v>
      </c>
      <c r="R4527">
        <v>8</v>
      </c>
      <c r="S4527" t="s">
        <v>12613</v>
      </c>
      <c r="T4527" s="2">
        <v>0.04</v>
      </c>
      <c r="U4527" t="s">
        <v>8794</v>
      </c>
      <c r="V4527" t="s">
        <v>12614</v>
      </c>
      <c r="W4527" t="s">
        <v>2211</v>
      </c>
      <c r="X4527" t="s">
        <v>12615</v>
      </c>
    </row>
    <row r="4528" spans="1:24" x14ac:dyDescent="0.3">
      <c r="A4528" t="s">
        <v>4021</v>
      </c>
      <c r="B4528" s="1">
        <v>42722</v>
      </c>
      <c r="C4528" t="s">
        <v>12762</v>
      </c>
      <c r="D4528" t="s">
        <v>1213</v>
      </c>
      <c r="E4528" t="s">
        <v>27</v>
      </c>
      <c r="F4528" t="s">
        <v>28</v>
      </c>
      <c r="G4528" t="s">
        <v>91</v>
      </c>
      <c r="H4528" t="s">
        <v>62</v>
      </c>
      <c r="I4528" t="s">
        <v>196</v>
      </c>
      <c r="J4528" t="s">
        <v>32</v>
      </c>
      <c r="K4528" t="s">
        <v>33</v>
      </c>
      <c r="L4528" t="s">
        <v>392</v>
      </c>
      <c r="M4528" t="s">
        <v>393</v>
      </c>
      <c r="N4528" s="1">
        <v>42724</v>
      </c>
      <c r="O4528" t="s">
        <v>36</v>
      </c>
      <c r="P4528" t="s">
        <v>37</v>
      </c>
      <c r="Q4528" t="s">
        <v>36</v>
      </c>
      <c r="R4528">
        <v>31</v>
      </c>
      <c r="S4528" t="s">
        <v>12763</v>
      </c>
      <c r="T4528" s="2">
        <v>0.06</v>
      </c>
      <c r="U4528" t="s">
        <v>3988</v>
      </c>
      <c r="V4528" t="s">
        <v>12764</v>
      </c>
      <c r="W4528" t="s">
        <v>41</v>
      </c>
      <c r="X4528" t="s">
        <v>12765</v>
      </c>
    </row>
    <row r="4529" spans="1:24" x14ac:dyDescent="0.3">
      <c r="A4529" t="s">
        <v>1735</v>
      </c>
      <c r="B4529" s="1">
        <v>42243</v>
      </c>
      <c r="C4529" t="s">
        <v>1736</v>
      </c>
      <c r="D4529" t="s">
        <v>1273</v>
      </c>
      <c r="E4529" t="s">
        <v>27</v>
      </c>
      <c r="F4529" t="s">
        <v>28</v>
      </c>
      <c r="G4529" t="s">
        <v>29</v>
      </c>
      <c r="H4529" t="s">
        <v>433</v>
      </c>
      <c r="I4529" t="s">
        <v>31</v>
      </c>
      <c r="J4529" t="s">
        <v>1737</v>
      </c>
      <c r="K4529" t="s">
        <v>33</v>
      </c>
      <c r="L4529" t="s">
        <v>34</v>
      </c>
      <c r="M4529" t="s">
        <v>35</v>
      </c>
      <c r="N4529" s="1">
        <v>42244</v>
      </c>
      <c r="O4529" t="s">
        <v>1699</v>
      </c>
      <c r="P4529" t="s">
        <v>1738</v>
      </c>
      <c r="Q4529" t="s">
        <v>36</v>
      </c>
      <c r="R4529">
        <v>13</v>
      </c>
      <c r="S4529" t="s">
        <v>1739</v>
      </c>
      <c r="T4529" s="2">
        <v>0.03</v>
      </c>
      <c r="U4529" t="s">
        <v>127</v>
      </c>
      <c r="V4529" t="s">
        <v>1740</v>
      </c>
      <c r="W4529" t="s">
        <v>112</v>
      </c>
      <c r="X4529" t="s">
        <v>1741</v>
      </c>
    </row>
    <row r="4530" spans="1:24" x14ac:dyDescent="0.3">
      <c r="A4530" t="s">
        <v>1735</v>
      </c>
      <c r="B4530" s="1">
        <v>42654</v>
      </c>
      <c r="C4530" t="s">
        <v>364</v>
      </c>
      <c r="D4530" t="s">
        <v>365</v>
      </c>
      <c r="E4530" t="s">
        <v>46</v>
      </c>
      <c r="F4530" t="s">
        <v>47</v>
      </c>
      <c r="G4530" t="s">
        <v>91</v>
      </c>
      <c r="H4530" t="s">
        <v>48</v>
      </c>
      <c r="I4530" t="s">
        <v>63</v>
      </c>
      <c r="J4530" t="s">
        <v>1199</v>
      </c>
      <c r="K4530" t="s">
        <v>94</v>
      </c>
      <c r="L4530" t="s">
        <v>34</v>
      </c>
      <c r="M4530" t="s">
        <v>35</v>
      </c>
      <c r="N4530" s="1">
        <v>42658</v>
      </c>
      <c r="O4530" t="s">
        <v>1200</v>
      </c>
      <c r="P4530" t="s">
        <v>1201</v>
      </c>
      <c r="Q4530" t="s">
        <v>1202</v>
      </c>
      <c r="R4530">
        <v>4</v>
      </c>
      <c r="S4530" t="s">
        <v>7784</v>
      </c>
      <c r="T4530" s="2">
        <v>0.08</v>
      </c>
      <c r="U4530" t="s">
        <v>7785</v>
      </c>
      <c r="V4530" t="s">
        <v>7786</v>
      </c>
      <c r="W4530" t="s">
        <v>51</v>
      </c>
      <c r="X4530" t="s">
        <v>7787</v>
      </c>
    </row>
    <row r="4531" spans="1:24" x14ac:dyDescent="0.3">
      <c r="A4531" t="s">
        <v>1735</v>
      </c>
      <c r="B4531" s="1">
        <v>42556</v>
      </c>
      <c r="C4531" t="s">
        <v>431</v>
      </c>
      <c r="D4531" t="s">
        <v>1012</v>
      </c>
      <c r="E4531" t="s">
        <v>27</v>
      </c>
      <c r="F4531" t="s">
        <v>28</v>
      </c>
      <c r="G4531" t="s">
        <v>134</v>
      </c>
      <c r="H4531" t="s">
        <v>241</v>
      </c>
      <c r="I4531" t="s">
        <v>31</v>
      </c>
      <c r="J4531" t="s">
        <v>1474</v>
      </c>
      <c r="K4531" t="s">
        <v>94</v>
      </c>
      <c r="L4531" t="s">
        <v>34</v>
      </c>
      <c r="M4531" t="s">
        <v>35</v>
      </c>
      <c r="N4531" s="1">
        <v>42558</v>
      </c>
      <c r="O4531" t="s">
        <v>1369</v>
      </c>
      <c r="P4531" t="s">
        <v>96</v>
      </c>
      <c r="Q4531" t="s">
        <v>1475</v>
      </c>
      <c r="R4531">
        <v>50</v>
      </c>
      <c r="S4531" t="s">
        <v>3227</v>
      </c>
      <c r="T4531" s="2">
        <v>0.09</v>
      </c>
      <c r="U4531" t="s">
        <v>4050</v>
      </c>
      <c r="V4531" t="s">
        <v>8010</v>
      </c>
      <c r="W4531" t="s">
        <v>1478</v>
      </c>
      <c r="X4531" t="s">
        <v>8011</v>
      </c>
    </row>
    <row r="4532" spans="1:24" x14ac:dyDescent="0.3">
      <c r="A4532" t="s">
        <v>1735</v>
      </c>
      <c r="B4532" s="1">
        <v>42606</v>
      </c>
      <c r="C4532" t="s">
        <v>1945</v>
      </c>
      <c r="D4532" t="s">
        <v>391</v>
      </c>
      <c r="E4532" t="s">
        <v>27</v>
      </c>
      <c r="F4532" t="s">
        <v>28</v>
      </c>
      <c r="G4532" t="s">
        <v>29</v>
      </c>
      <c r="H4532" t="s">
        <v>217</v>
      </c>
      <c r="I4532" t="s">
        <v>121</v>
      </c>
      <c r="J4532" t="s">
        <v>2107</v>
      </c>
      <c r="K4532" t="s">
        <v>94</v>
      </c>
      <c r="L4532" t="s">
        <v>34</v>
      </c>
      <c r="M4532" t="s">
        <v>35</v>
      </c>
      <c r="N4532" s="1">
        <v>42606</v>
      </c>
      <c r="O4532" t="s">
        <v>1380</v>
      </c>
      <c r="P4532" t="s">
        <v>2108</v>
      </c>
      <c r="Q4532" t="s">
        <v>990</v>
      </c>
      <c r="R4532">
        <v>19</v>
      </c>
      <c r="S4532" t="s">
        <v>2915</v>
      </c>
      <c r="T4532" s="2">
        <v>0</v>
      </c>
      <c r="U4532" t="s">
        <v>5494</v>
      </c>
      <c r="V4532" t="s">
        <v>8338</v>
      </c>
      <c r="W4532" t="s">
        <v>57</v>
      </c>
      <c r="X4532" t="s">
        <v>8339</v>
      </c>
    </row>
    <row r="4533" spans="1:24" x14ac:dyDescent="0.3">
      <c r="A4533" t="s">
        <v>1735</v>
      </c>
      <c r="B4533" s="1">
        <v>42183</v>
      </c>
      <c r="C4533" t="s">
        <v>4623</v>
      </c>
      <c r="D4533" t="s">
        <v>622</v>
      </c>
      <c r="E4533" t="s">
        <v>27</v>
      </c>
      <c r="F4533" t="s">
        <v>28</v>
      </c>
      <c r="G4533" t="s">
        <v>91</v>
      </c>
      <c r="H4533" t="s">
        <v>433</v>
      </c>
      <c r="I4533" t="s">
        <v>63</v>
      </c>
      <c r="J4533" t="s">
        <v>6799</v>
      </c>
      <c r="K4533" t="s">
        <v>94</v>
      </c>
      <c r="L4533" t="s">
        <v>95</v>
      </c>
      <c r="M4533" t="s">
        <v>35</v>
      </c>
      <c r="N4533" s="1">
        <v>42184</v>
      </c>
      <c r="O4533" t="s">
        <v>526</v>
      </c>
      <c r="P4533" t="s">
        <v>2185</v>
      </c>
      <c r="Q4533" t="s">
        <v>3963</v>
      </c>
      <c r="R4533">
        <v>41</v>
      </c>
      <c r="S4533" t="s">
        <v>9415</v>
      </c>
      <c r="T4533" s="2">
        <v>0</v>
      </c>
      <c r="U4533" t="s">
        <v>774</v>
      </c>
      <c r="V4533" t="s">
        <v>9416</v>
      </c>
      <c r="W4533" t="s">
        <v>757</v>
      </c>
      <c r="X4533" t="s">
        <v>9417</v>
      </c>
    </row>
    <row r="4534" spans="1:24" x14ac:dyDescent="0.3">
      <c r="A4534" t="s">
        <v>1735</v>
      </c>
      <c r="B4534" s="1">
        <v>42769</v>
      </c>
      <c r="C4534" t="s">
        <v>161</v>
      </c>
      <c r="D4534" t="s">
        <v>162</v>
      </c>
      <c r="E4534" t="s">
        <v>46</v>
      </c>
      <c r="F4534" t="s">
        <v>47</v>
      </c>
      <c r="G4534" t="s">
        <v>134</v>
      </c>
      <c r="H4534" t="s">
        <v>107</v>
      </c>
      <c r="I4534" t="s">
        <v>121</v>
      </c>
      <c r="J4534" t="s">
        <v>1474</v>
      </c>
      <c r="K4534" t="s">
        <v>94</v>
      </c>
      <c r="L4534" t="s">
        <v>34</v>
      </c>
      <c r="M4534" t="s">
        <v>156</v>
      </c>
      <c r="N4534" s="1">
        <v>42771</v>
      </c>
      <c r="O4534" t="s">
        <v>1369</v>
      </c>
      <c r="P4534" t="s">
        <v>96</v>
      </c>
      <c r="Q4534" t="s">
        <v>1475</v>
      </c>
      <c r="R4534">
        <v>34</v>
      </c>
      <c r="S4534" t="s">
        <v>5509</v>
      </c>
      <c r="T4534" s="2">
        <v>7.0000000000000007E-2</v>
      </c>
      <c r="U4534" t="s">
        <v>6022</v>
      </c>
      <c r="V4534" t="s">
        <v>11052</v>
      </c>
      <c r="W4534" t="s">
        <v>1478</v>
      </c>
      <c r="X4534" t="s">
        <v>11053</v>
      </c>
    </row>
    <row r="4535" spans="1:24" x14ac:dyDescent="0.3">
      <c r="A4535" t="s">
        <v>3233</v>
      </c>
      <c r="B4535" s="1">
        <v>42412</v>
      </c>
      <c r="C4535" t="s">
        <v>804</v>
      </c>
      <c r="D4535" t="s">
        <v>331</v>
      </c>
      <c r="E4535" t="s">
        <v>46</v>
      </c>
      <c r="F4535" t="s">
        <v>47</v>
      </c>
      <c r="G4535" t="s">
        <v>91</v>
      </c>
      <c r="H4535" t="s">
        <v>107</v>
      </c>
      <c r="I4535" t="s">
        <v>92</v>
      </c>
      <c r="J4535" t="s">
        <v>552</v>
      </c>
      <c r="K4535" t="s">
        <v>94</v>
      </c>
      <c r="L4535" t="s">
        <v>34</v>
      </c>
      <c r="M4535" t="s">
        <v>35</v>
      </c>
      <c r="N4535" s="1">
        <v>42413</v>
      </c>
      <c r="O4535" t="s">
        <v>553</v>
      </c>
      <c r="P4535" t="s">
        <v>554</v>
      </c>
      <c r="Q4535" t="s">
        <v>555</v>
      </c>
      <c r="R4535">
        <v>14</v>
      </c>
      <c r="S4535" t="s">
        <v>3234</v>
      </c>
      <c r="T4535" s="2">
        <v>0.09</v>
      </c>
      <c r="U4535" t="s">
        <v>3235</v>
      </c>
      <c r="V4535" t="s">
        <v>3236</v>
      </c>
      <c r="W4535" t="s">
        <v>559</v>
      </c>
      <c r="X4535" t="s">
        <v>3237</v>
      </c>
    </row>
    <row r="4536" spans="1:24" x14ac:dyDescent="0.3">
      <c r="A4536" t="s">
        <v>5027</v>
      </c>
      <c r="B4536" s="1">
        <v>42655</v>
      </c>
      <c r="C4536" t="s">
        <v>2033</v>
      </c>
      <c r="D4536" t="s">
        <v>331</v>
      </c>
      <c r="E4536" t="s">
        <v>46</v>
      </c>
      <c r="F4536" t="s">
        <v>47</v>
      </c>
      <c r="G4536" t="s">
        <v>134</v>
      </c>
      <c r="H4536" t="s">
        <v>107</v>
      </c>
      <c r="I4536" t="s">
        <v>196</v>
      </c>
      <c r="J4536" t="s">
        <v>532</v>
      </c>
      <c r="K4536" t="s">
        <v>94</v>
      </c>
      <c r="L4536" t="s">
        <v>34</v>
      </c>
      <c r="M4536" t="s">
        <v>35</v>
      </c>
      <c r="N4536" s="1">
        <v>42657</v>
      </c>
      <c r="O4536" t="s">
        <v>501</v>
      </c>
      <c r="P4536" t="s">
        <v>533</v>
      </c>
      <c r="Q4536" t="s">
        <v>534</v>
      </c>
      <c r="R4536">
        <v>38</v>
      </c>
      <c r="S4536" t="s">
        <v>434</v>
      </c>
      <c r="T4536" s="2">
        <v>0.1</v>
      </c>
      <c r="U4536" t="s">
        <v>914</v>
      </c>
      <c r="V4536" t="s">
        <v>5028</v>
      </c>
      <c r="W4536" t="s">
        <v>538</v>
      </c>
      <c r="X4536" t="s">
        <v>4832</v>
      </c>
    </row>
    <row r="4537" spans="1:24" x14ac:dyDescent="0.3">
      <c r="A4537" t="s">
        <v>5027</v>
      </c>
      <c r="B4537" s="1">
        <v>42596</v>
      </c>
      <c r="C4537" t="s">
        <v>928</v>
      </c>
      <c r="D4537" t="s">
        <v>929</v>
      </c>
      <c r="E4537" t="s">
        <v>27</v>
      </c>
      <c r="F4537" t="s">
        <v>28</v>
      </c>
      <c r="G4537" t="s">
        <v>91</v>
      </c>
      <c r="H4537" t="s">
        <v>217</v>
      </c>
      <c r="I4537" t="s">
        <v>92</v>
      </c>
      <c r="J4537" t="s">
        <v>1388</v>
      </c>
      <c r="K4537" t="s">
        <v>94</v>
      </c>
      <c r="L4537" t="s">
        <v>109</v>
      </c>
      <c r="M4537" t="s">
        <v>35</v>
      </c>
      <c r="N4537" s="1">
        <v>42605</v>
      </c>
      <c r="O4537" t="s">
        <v>1389</v>
      </c>
      <c r="P4537" t="s">
        <v>1390</v>
      </c>
      <c r="Q4537" t="s">
        <v>1391</v>
      </c>
      <c r="R4537">
        <v>15</v>
      </c>
      <c r="S4537" t="s">
        <v>6621</v>
      </c>
      <c r="T4537" s="2">
        <v>0</v>
      </c>
      <c r="U4537" t="s">
        <v>6622</v>
      </c>
      <c r="V4537" t="s">
        <v>436</v>
      </c>
      <c r="W4537" t="s">
        <v>812</v>
      </c>
      <c r="X4537" t="s">
        <v>4715</v>
      </c>
    </row>
    <row r="4538" spans="1:24" x14ac:dyDescent="0.3">
      <c r="A4538" t="s">
        <v>5027</v>
      </c>
      <c r="B4538" s="1">
        <v>42670</v>
      </c>
      <c r="C4538" t="s">
        <v>2359</v>
      </c>
      <c r="D4538" t="s">
        <v>6724</v>
      </c>
      <c r="E4538" t="s">
        <v>27</v>
      </c>
      <c r="F4538" t="s">
        <v>28</v>
      </c>
      <c r="G4538" t="s">
        <v>91</v>
      </c>
      <c r="H4538" t="s">
        <v>241</v>
      </c>
      <c r="I4538" t="s">
        <v>92</v>
      </c>
      <c r="J4538" t="s">
        <v>1388</v>
      </c>
      <c r="K4538" t="s">
        <v>94</v>
      </c>
      <c r="L4538" t="s">
        <v>109</v>
      </c>
      <c r="M4538" t="s">
        <v>35</v>
      </c>
      <c r="N4538" s="1">
        <v>42671</v>
      </c>
      <c r="O4538" t="s">
        <v>1389</v>
      </c>
      <c r="P4538" t="s">
        <v>1390</v>
      </c>
      <c r="Q4538" t="s">
        <v>1391</v>
      </c>
      <c r="R4538">
        <v>4</v>
      </c>
      <c r="S4538" t="s">
        <v>6725</v>
      </c>
      <c r="T4538" s="2">
        <v>0.03</v>
      </c>
      <c r="U4538" t="s">
        <v>6353</v>
      </c>
      <c r="V4538" t="s">
        <v>6726</v>
      </c>
      <c r="W4538" t="s">
        <v>812</v>
      </c>
      <c r="X4538" t="s">
        <v>1362</v>
      </c>
    </row>
    <row r="4539" spans="1:24" x14ac:dyDescent="0.3">
      <c r="A4539" t="s">
        <v>5027</v>
      </c>
      <c r="B4539" s="1">
        <v>42423</v>
      </c>
      <c r="C4539" t="s">
        <v>1546</v>
      </c>
      <c r="D4539" t="s">
        <v>1547</v>
      </c>
      <c r="E4539" t="s">
        <v>27</v>
      </c>
      <c r="F4539" t="s">
        <v>28</v>
      </c>
      <c r="G4539" t="s">
        <v>91</v>
      </c>
      <c r="H4539" t="s">
        <v>433</v>
      </c>
      <c r="I4539" t="s">
        <v>92</v>
      </c>
      <c r="J4539" t="s">
        <v>1388</v>
      </c>
      <c r="K4539" t="s">
        <v>94</v>
      </c>
      <c r="L4539" t="s">
        <v>34</v>
      </c>
      <c r="M4539" t="s">
        <v>35</v>
      </c>
      <c r="N4539" s="1">
        <v>42424</v>
      </c>
      <c r="O4539" t="s">
        <v>1389</v>
      </c>
      <c r="P4539" t="s">
        <v>1390</v>
      </c>
      <c r="Q4539" t="s">
        <v>1391</v>
      </c>
      <c r="R4539">
        <v>32</v>
      </c>
      <c r="S4539" t="s">
        <v>434</v>
      </c>
      <c r="T4539" s="2">
        <v>0.04</v>
      </c>
      <c r="U4539" t="s">
        <v>1892</v>
      </c>
      <c r="V4539" t="s">
        <v>5028</v>
      </c>
      <c r="W4539" t="s">
        <v>812</v>
      </c>
      <c r="X4539" t="s">
        <v>4832</v>
      </c>
    </row>
    <row r="4540" spans="1:24" x14ac:dyDescent="0.3">
      <c r="A4540" t="s">
        <v>5027</v>
      </c>
      <c r="B4540" s="1">
        <v>42454</v>
      </c>
      <c r="C4540" t="s">
        <v>9474</v>
      </c>
      <c r="D4540" t="s">
        <v>1198</v>
      </c>
      <c r="E4540" t="s">
        <v>46</v>
      </c>
      <c r="F4540" t="s">
        <v>47</v>
      </c>
      <c r="G4540" t="s">
        <v>134</v>
      </c>
      <c r="H4540" t="s">
        <v>48</v>
      </c>
      <c r="I4540" t="s">
        <v>196</v>
      </c>
      <c r="J4540" t="s">
        <v>623</v>
      </c>
      <c r="K4540" t="s">
        <v>94</v>
      </c>
      <c r="L4540" t="s">
        <v>34</v>
      </c>
      <c r="M4540" t="s">
        <v>35</v>
      </c>
      <c r="N4540" s="1">
        <v>42454</v>
      </c>
      <c r="O4540" t="s">
        <v>624</v>
      </c>
      <c r="P4540" t="s">
        <v>625</v>
      </c>
      <c r="Q4540" t="s">
        <v>626</v>
      </c>
      <c r="R4540">
        <v>33</v>
      </c>
      <c r="S4540" t="s">
        <v>9475</v>
      </c>
      <c r="T4540" s="2">
        <v>0.08</v>
      </c>
      <c r="U4540" t="s">
        <v>127</v>
      </c>
      <c r="V4540" t="s">
        <v>9476</v>
      </c>
      <c r="W4540" t="s">
        <v>376</v>
      </c>
      <c r="X4540" t="s">
        <v>3441</v>
      </c>
    </row>
    <row r="4541" spans="1:24" x14ac:dyDescent="0.3">
      <c r="A4541" t="s">
        <v>5027</v>
      </c>
      <c r="B4541" s="1">
        <v>42655</v>
      </c>
      <c r="C4541" t="s">
        <v>2033</v>
      </c>
      <c r="D4541" t="s">
        <v>331</v>
      </c>
      <c r="E4541" t="s">
        <v>46</v>
      </c>
      <c r="F4541" t="s">
        <v>47</v>
      </c>
      <c r="G4541" t="s">
        <v>91</v>
      </c>
      <c r="H4541" t="s">
        <v>107</v>
      </c>
      <c r="I4541" t="s">
        <v>121</v>
      </c>
      <c r="J4541" t="s">
        <v>1388</v>
      </c>
      <c r="K4541" t="s">
        <v>94</v>
      </c>
      <c r="L4541" t="s">
        <v>95</v>
      </c>
      <c r="M4541" t="s">
        <v>35</v>
      </c>
      <c r="N4541" s="1">
        <v>42657</v>
      </c>
      <c r="O4541" t="s">
        <v>1389</v>
      </c>
      <c r="P4541" t="s">
        <v>1390</v>
      </c>
      <c r="Q4541" t="s">
        <v>1391</v>
      </c>
      <c r="R4541">
        <v>30</v>
      </c>
      <c r="S4541" t="s">
        <v>434</v>
      </c>
      <c r="T4541" s="2">
        <v>0.04</v>
      </c>
      <c r="U4541" t="s">
        <v>914</v>
      </c>
      <c r="V4541" t="s">
        <v>5028</v>
      </c>
      <c r="W4541" t="s">
        <v>812</v>
      </c>
      <c r="X4541" t="s">
        <v>4832</v>
      </c>
    </row>
    <row r="4542" spans="1:24" x14ac:dyDescent="0.3">
      <c r="A4542" t="s">
        <v>4828</v>
      </c>
      <c r="B4542" s="1">
        <v>42403</v>
      </c>
      <c r="C4542" t="s">
        <v>44</v>
      </c>
      <c r="D4542" t="s">
        <v>45</v>
      </c>
      <c r="E4542" t="s">
        <v>46</v>
      </c>
      <c r="F4542" t="s">
        <v>47</v>
      </c>
      <c r="G4542" t="s">
        <v>77</v>
      </c>
      <c r="H4542" t="s">
        <v>48</v>
      </c>
      <c r="I4542" t="s">
        <v>92</v>
      </c>
      <c r="J4542" t="s">
        <v>532</v>
      </c>
      <c r="K4542" t="s">
        <v>94</v>
      </c>
      <c r="L4542" t="s">
        <v>95</v>
      </c>
      <c r="M4542" t="s">
        <v>156</v>
      </c>
      <c r="N4542" s="1">
        <v>42405</v>
      </c>
      <c r="O4542" t="s">
        <v>501</v>
      </c>
      <c r="P4542" t="s">
        <v>533</v>
      </c>
      <c r="Q4542" t="s">
        <v>534</v>
      </c>
      <c r="R4542">
        <v>47</v>
      </c>
      <c r="S4542" t="s">
        <v>4829</v>
      </c>
      <c r="T4542" s="2">
        <v>7.0000000000000007E-2</v>
      </c>
      <c r="U4542" t="s">
        <v>4830</v>
      </c>
      <c r="V4542" t="s">
        <v>4831</v>
      </c>
      <c r="W4542" t="s">
        <v>538</v>
      </c>
      <c r="X4542" t="s">
        <v>4832</v>
      </c>
    </row>
    <row r="4543" spans="1:24" x14ac:dyDescent="0.3">
      <c r="A4543" t="s">
        <v>4828</v>
      </c>
      <c r="B4543" s="1">
        <v>42710</v>
      </c>
      <c r="C4543" t="s">
        <v>1467</v>
      </c>
      <c r="D4543" t="s">
        <v>1468</v>
      </c>
      <c r="E4543" t="s">
        <v>27</v>
      </c>
      <c r="F4543" t="s">
        <v>28</v>
      </c>
      <c r="G4543" t="s">
        <v>77</v>
      </c>
      <c r="H4543" t="s">
        <v>433</v>
      </c>
      <c r="I4543" t="s">
        <v>92</v>
      </c>
      <c r="J4543" t="s">
        <v>1278</v>
      </c>
      <c r="K4543" t="s">
        <v>33</v>
      </c>
      <c r="L4543" t="s">
        <v>392</v>
      </c>
      <c r="M4543" t="s">
        <v>393</v>
      </c>
      <c r="N4543" s="1">
        <v>42712</v>
      </c>
      <c r="O4543" t="s">
        <v>36</v>
      </c>
      <c r="P4543" t="s">
        <v>111</v>
      </c>
      <c r="Q4543" t="s">
        <v>52</v>
      </c>
      <c r="R4543">
        <v>16</v>
      </c>
      <c r="S4543" t="s">
        <v>5126</v>
      </c>
      <c r="T4543" s="2">
        <v>0.09</v>
      </c>
      <c r="U4543" t="s">
        <v>1898</v>
      </c>
      <c r="V4543" t="s">
        <v>4079</v>
      </c>
      <c r="W4543" t="s">
        <v>1282</v>
      </c>
      <c r="X4543" t="s">
        <v>5127</v>
      </c>
    </row>
    <row r="4544" spans="1:24" x14ac:dyDescent="0.3">
      <c r="A4544" t="s">
        <v>4828</v>
      </c>
      <c r="B4544" s="1">
        <v>42498</v>
      </c>
      <c r="C4544" t="s">
        <v>1616</v>
      </c>
      <c r="D4544" t="s">
        <v>1617</v>
      </c>
      <c r="E4544" t="s">
        <v>27</v>
      </c>
      <c r="F4544" t="s">
        <v>28</v>
      </c>
      <c r="G4544" t="s">
        <v>91</v>
      </c>
      <c r="H4544" t="s">
        <v>78</v>
      </c>
      <c r="I4544" t="s">
        <v>196</v>
      </c>
      <c r="J4544" t="s">
        <v>2496</v>
      </c>
      <c r="K4544" t="s">
        <v>94</v>
      </c>
      <c r="L4544" t="s">
        <v>34</v>
      </c>
      <c r="M4544" t="s">
        <v>35</v>
      </c>
      <c r="N4544" s="1">
        <v>42502</v>
      </c>
      <c r="O4544" t="s">
        <v>2497</v>
      </c>
      <c r="P4544" t="s">
        <v>2498</v>
      </c>
      <c r="Q4544" t="s">
        <v>2499</v>
      </c>
      <c r="R4544">
        <v>42</v>
      </c>
      <c r="S4544" t="s">
        <v>6804</v>
      </c>
      <c r="T4544" s="2">
        <v>0.1</v>
      </c>
      <c r="U4544" t="s">
        <v>6805</v>
      </c>
      <c r="V4544" t="s">
        <v>6806</v>
      </c>
      <c r="W4544" t="s">
        <v>146</v>
      </c>
      <c r="X4544" t="s">
        <v>6807</v>
      </c>
    </row>
    <row r="4545" spans="1:24" x14ac:dyDescent="0.3">
      <c r="A4545" t="s">
        <v>4828</v>
      </c>
      <c r="B4545" s="1">
        <v>42575</v>
      </c>
      <c r="C4545" t="s">
        <v>3536</v>
      </c>
      <c r="D4545" t="s">
        <v>1019</v>
      </c>
      <c r="E4545" t="s">
        <v>46</v>
      </c>
      <c r="F4545" t="s">
        <v>47</v>
      </c>
      <c r="G4545" t="s">
        <v>77</v>
      </c>
      <c r="H4545" t="s">
        <v>48</v>
      </c>
      <c r="I4545" t="s">
        <v>92</v>
      </c>
      <c r="J4545" t="s">
        <v>478</v>
      </c>
      <c r="K4545" t="s">
        <v>33</v>
      </c>
      <c r="L4545" t="s">
        <v>34</v>
      </c>
      <c r="M4545" t="s">
        <v>35</v>
      </c>
      <c r="N4545" s="1">
        <v>42577</v>
      </c>
      <c r="O4545" t="s">
        <v>479</v>
      </c>
      <c r="P4545" t="s">
        <v>480</v>
      </c>
      <c r="Q4545" t="s">
        <v>98</v>
      </c>
      <c r="R4545">
        <v>48</v>
      </c>
      <c r="S4545" t="s">
        <v>9397</v>
      </c>
      <c r="T4545" s="2">
        <v>0.04</v>
      </c>
      <c r="U4545" t="s">
        <v>4822</v>
      </c>
      <c r="V4545" t="s">
        <v>2120</v>
      </c>
      <c r="W4545" t="s">
        <v>224</v>
      </c>
      <c r="X4545" t="s">
        <v>9398</v>
      </c>
    </row>
    <row r="4546" spans="1:24" x14ac:dyDescent="0.3">
      <c r="A4546" t="s">
        <v>4828</v>
      </c>
      <c r="B4546" s="1">
        <v>42258</v>
      </c>
      <c r="C4546" t="s">
        <v>3053</v>
      </c>
      <c r="D4546" t="s">
        <v>766</v>
      </c>
      <c r="E4546" t="s">
        <v>27</v>
      </c>
      <c r="F4546" t="s">
        <v>28</v>
      </c>
      <c r="G4546" t="s">
        <v>77</v>
      </c>
      <c r="H4546" t="s">
        <v>217</v>
      </c>
      <c r="I4546" t="s">
        <v>31</v>
      </c>
      <c r="J4546" t="s">
        <v>478</v>
      </c>
      <c r="K4546" t="s">
        <v>94</v>
      </c>
      <c r="L4546" t="s">
        <v>95</v>
      </c>
      <c r="M4546" t="s">
        <v>35</v>
      </c>
      <c r="N4546" s="1">
        <v>42258</v>
      </c>
      <c r="O4546" t="s">
        <v>479</v>
      </c>
      <c r="P4546" t="s">
        <v>480</v>
      </c>
      <c r="Q4546" t="s">
        <v>98</v>
      </c>
      <c r="R4546">
        <v>35</v>
      </c>
      <c r="S4546" t="s">
        <v>10007</v>
      </c>
      <c r="T4546" s="2">
        <v>0.09</v>
      </c>
      <c r="U4546" t="s">
        <v>1470</v>
      </c>
      <c r="V4546" t="s">
        <v>10008</v>
      </c>
      <c r="W4546" t="s">
        <v>224</v>
      </c>
      <c r="X4546" t="s">
        <v>6162</v>
      </c>
    </row>
    <row r="4547" spans="1:24" x14ac:dyDescent="0.3">
      <c r="A4547" t="s">
        <v>4828</v>
      </c>
      <c r="B4547" s="1">
        <v>42579</v>
      </c>
      <c r="C4547" t="s">
        <v>2444</v>
      </c>
      <c r="D4547" t="s">
        <v>1617</v>
      </c>
      <c r="E4547" t="s">
        <v>27</v>
      </c>
      <c r="F4547" t="s">
        <v>28</v>
      </c>
      <c r="G4547" t="s">
        <v>134</v>
      </c>
      <c r="H4547" t="s">
        <v>78</v>
      </c>
      <c r="I4547" t="s">
        <v>121</v>
      </c>
      <c r="J4547" t="s">
        <v>1853</v>
      </c>
      <c r="K4547" t="s">
        <v>94</v>
      </c>
      <c r="L4547" t="s">
        <v>34</v>
      </c>
      <c r="M4547" t="s">
        <v>35</v>
      </c>
      <c r="N4547" s="1">
        <v>42581</v>
      </c>
      <c r="O4547" t="s">
        <v>1854</v>
      </c>
      <c r="P4547" t="s">
        <v>1855</v>
      </c>
      <c r="Q4547" t="s">
        <v>1856</v>
      </c>
      <c r="R4547">
        <v>27</v>
      </c>
      <c r="S4547" t="s">
        <v>4427</v>
      </c>
      <c r="T4547" s="2">
        <v>0.1</v>
      </c>
      <c r="U4547" t="s">
        <v>127</v>
      </c>
      <c r="V4547" t="s">
        <v>7059</v>
      </c>
      <c r="W4547" t="s">
        <v>165</v>
      </c>
      <c r="X4547" t="s">
        <v>10783</v>
      </c>
    </row>
    <row r="4548" spans="1:24" x14ac:dyDescent="0.3">
      <c r="A4548" t="s">
        <v>4828</v>
      </c>
      <c r="B4548" s="1">
        <v>42492</v>
      </c>
      <c r="C4548" t="s">
        <v>1122</v>
      </c>
      <c r="D4548" t="s">
        <v>683</v>
      </c>
      <c r="E4548" t="s">
        <v>46</v>
      </c>
      <c r="F4548" t="s">
        <v>47</v>
      </c>
      <c r="G4548" t="s">
        <v>134</v>
      </c>
      <c r="H4548" t="s">
        <v>107</v>
      </c>
      <c r="I4548" t="s">
        <v>31</v>
      </c>
      <c r="J4548" t="s">
        <v>1388</v>
      </c>
      <c r="K4548" t="s">
        <v>94</v>
      </c>
      <c r="L4548" t="s">
        <v>95</v>
      </c>
      <c r="M4548" t="s">
        <v>35</v>
      </c>
      <c r="N4548" s="1">
        <v>42493</v>
      </c>
      <c r="O4548" t="s">
        <v>1389</v>
      </c>
      <c r="P4548" t="s">
        <v>1390</v>
      </c>
      <c r="Q4548" t="s">
        <v>1391</v>
      </c>
      <c r="R4548">
        <v>45</v>
      </c>
      <c r="S4548" t="s">
        <v>11535</v>
      </c>
      <c r="T4548" s="2">
        <v>0.06</v>
      </c>
      <c r="U4548" t="s">
        <v>11536</v>
      </c>
      <c r="V4548" t="s">
        <v>5608</v>
      </c>
      <c r="W4548" t="s">
        <v>812</v>
      </c>
      <c r="X4548" t="s">
        <v>11537</v>
      </c>
    </row>
    <row r="4549" spans="1:24" x14ac:dyDescent="0.3">
      <c r="A4549" t="s">
        <v>4828</v>
      </c>
      <c r="B4549" s="1">
        <v>42017</v>
      </c>
      <c r="C4549" t="s">
        <v>1317</v>
      </c>
      <c r="D4549" t="s">
        <v>683</v>
      </c>
      <c r="E4549" t="s">
        <v>46</v>
      </c>
      <c r="F4549" t="s">
        <v>47</v>
      </c>
      <c r="G4549" t="s">
        <v>134</v>
      </c>
      <c r="H4549" t="s">
        <v>107</v>
      </c>
      <c r="I4549" t="s">
        <v>31</v>
      </c>
      <c r="J4549" t="s">
        <v>1813</v>
      </c>
      <c r="K4549" t="s">
        <v>33</v>
      </c>
      <c r="L4549" t="s">
        <v>50</v>
      </c>
      <c r="M4549" t="s">
        <v>156</v>
      </c>
      <c r="N4549" s="1">
        <v>42019</v>
      </c>
      <c r="O4549" t="s">
        <v>1814</v>
      </c>
      <c r="P4549" t="s">
        <v>1815</v>
      </c>
      <c r="Q4549" t="s">
        <v>1107</v>
      </c>
      <c r="R4549">
        <v>50</v>
      </c>
      <c r="S4549" t="s">
        <v>10066</v>
      </c>
      <c r="T4549" s="2">
        <v>0.09</v>
      </c>
      <c r="U4549" t="s">
        <v>2077</v>
      </c>
      <c r="V4549" t="s">
        <v>11769</v>
      </c>
      <c r="W4549" t="s">
        <v>1587</v>
      </c>
      <c r="X4549" t="s">
        <v>11770</v>
      </c>
    </row>
    <row r="4550" spans="1:24" x14ac:dyDescent="0.3">
      <c r="A4550" t="s">
        <v>8939</v>
      </c>
      <c r="B4550" s="1">
        <v>42551</v>
      </c>
      <c r="C4550" t="s">
        <v>8940</v>
      </c>
      <c r="D4550" t="s">
        <v>174</v>
      </c>
      <c r="E4550" t="s">
        <v>27</v>
      </c>
      <c r="F4550" t="s">
        <v>28</v>
      </c>
      <c r="G4550" t="s">
        <v>77</v>
      </c>
      <c r="H4550" t="s">
        <v>78</v>
      </c>
      <c r="I4550" t="s">
        <v>196</v>
      </c>
      <c r="J4550" t="s">
        <v>832</v>
      </c>
      <c r="K4550" t="s">
        <v>94</v>
      </c>
      <c r="L4550" t="s">
        <v>95</v>
      </c>
      <c r="M4550" t="s">
        <v>35</v>
      </c>
      <c r="N4550" s="1">
        <v>42553</v>
      </c>
      <c r="O4550" t="s">
        <v>833</v>
      </c>
      <c r="P4550" t="s">
        <v>834</v>
      </c>
      <c r="Q4550" t="s">
        <v>774</v>
      </c>
      <c r="R4550">
        <v>28</v>
      </c>
      <c r="S4550" t="s">
        <v>4579</v>
      </c>
      <c r="T4550" s="2">
        <v>0</v>
      </c>
      <c r="U4550" t="s">
        <v>510</v>
      </c>
      <c r="V4550" t="s">
        <v>8941</v>
      </c>
      <c r="W4550" t="s">
        <v>838</v>
      </c>
      <c r="X4550" t="s">
        <v>8942</v>
      </c>
    </row>
    <row r="4551" spans="1:24" x14ac:dyDescent="0.3">
      <c r="A4551" t="s">
        <v>8939</v>
      </c>
      <c r="B4551" s="1">
        <v>41363</v>
      </c>
      <c r="C4551" t="s">
        <v>928</v>
      </c>
      <c r="D4551" t="s">
        <v>929</v>
      </c>
      <c r="E4551" t="s">
        <v>27</v>
      </c>
      <c r="F4551" t="s">
        <v>28</v>
      </c>
      <c r="G4551" t="s">
        <v>29</v>
      </c>
      <c r="H4551" t="s">
        <v>217</v>
      </c>
      <c r="I4551" t="s">
        <v>196</v>
      </c>
      <c r="J4551" t="s">
        <v>3481</v>
      </c>
      <c r="K4551" t="s">
        <v>723</v>
      </c>
      <c r="L4551" t="s">
        <v>109</v>
      </c>
      <c r="M4551" t="s">
        <v>35</v>
      </c>
      <c r="N4551" s="1">
        <v>41364</v>
      </c>
      <c r="O4551" t="s">
        <v>3482</v>
      </c>
      <c r="P4551" t="s">
        <v>2262</v>
      </c>
      <c r="Q4551" t="s">
        <v>2240</v>
      </c>
      <c r="R4551">
        <v>25</v>
      </c>
      <c r="S4551" t="s">
        <v>9673</v>
      </c>
      <c r="T4551" s="2">
        <v>0</v>
      </c>
      <c r="U4551" t="s">
        <v>127</v>
      </c>
      <c r="V4551" t="s">
        <v>9674</v>
      </c>
      <c r="W4551" t="s">
        <v>3486</v>
      </c>
      <c r="X4551" t="s">
        <v>9675</v>
      </c>
    </row>
    <row r="4552" spans="1:24" x14ac:dyDescent="0.3">
      <c r="A4552" t="s">
        <v>8939</v>
      </c>
      <c r="B4552" s="1">
        <v>42371</v>
      </c>
      <c r="C4552" t="s">
        <v>530</v>
      </c>
      <c r="D4552" t="s">
        <v>531</v>
      </c>
      <c r="E4552" t="s">
        <v>27</v>
      </c>
      <c r="F4552" t="s">
        <v>28</v>
      </c>
      <c r="G4552" t="s">
        <v>77</v>
      </c>
      <c r="H4552" t="s">
        <v>30</v>
      </c>
      <c r="I4552" t="s">
        <v>196</v>
      </c>
      <c r="J4552" t="s">
        <v>185</v>
      </c>
      <c r="K4552" t="s">
        <v>94</v>
      </c>
      <c r="L4552" t="s">
        <v>34</v>
      </c>
      <c r="M4552" t="s">
        <v>156</v>
      </c>
      <c r="N4552" s="1">
        <v>42373</v>
      </c>
      <c r="O4552" t="s">
        <v>186</v>
      </c>
      <c r="P4552" t="s">
        <v>187</v>
      </c>
      <c r="Q4552" t="s">
        <v>188</v>
      </c>
      <c r="R4552">
        <v>2</v>
      </c>
      <c r="S4552" t="s">
        <v>10360</v>
      </c>
      <c r="T4552" s="2">
        <v>7.0000000000000007E-2</v>
      </c>
      <c r="U4552" t="s">
        <v>1092</v>
      </c>
      <c r="V4552" t="s">
        <v>10361</v>
      </c>
      <c r="W4552" t="s">
        <v>165</v>
      </c>
      <c r="X4552" t="s">
        <v>10362</v>
      </c>
    </row>
    <row r="4553" spans="1:24" x14ac:dyDescent="0.3">
      <c r="A4553" t="s">
        <v>7799</v>
      </c>
      <c r="B4553" s="1">
        <v>42344</v>
      </c>
      <c r="C4553" t="s">
        <v>1557</v>
      </c>
      <c r="D4553" t="s">
        <v>945</v>
      </c>
      <c r="E4553" t="s">
        <v>27</v>
      </c>
      <c r="F4553" t="s">
        <v>28</v>
      </c>
      <c r="G4553" t="s">
        <v>77</v>
      </c>
      <c r="H4553" t="s">
        <v>241</v>
      </c>
      <c r="I4553" t="s">
        <v>63</v>
      </c>
      <c r="J4553" t="s">
        <v>1906</v>
      </c>
      <c r="K4553" t="s">
        <v>94</v>
      </c>
      <c r="L4553" t="s">
        <v>95</v>
      </c>
      <c r="M4553" t="s">
        <v>35</v>
      </c>
      <c r="N4553" s="1">
        <v>42346</v>
      </c>
      <c r="O4553" t="s">
        <v>275</v>
      </c>
      <c r="P4553" t="s">
        <v>696</v>
      </c>
      <c r="Q4553" t="s">
        <v>697</v>
      </c>
      <c r="R4553">
        <v>39</v>
      </c>
      <c r="S4553" t="s">
        <v>7800</v>
      </c>
      <c r="T4553" s="2">
        <v>0.05</v>
      </c>
      <c r="U4553" t="s">
        <v>2457</v>
      </c>
      <c r="V4553" t="s">
        <v>7801</v>
      </c>
      <c r="W4553" t="s">
        <v>701</v>
      </c>
      <c r="X4553" t="s">
        <v>3775</v>
      </c>
    </row>
    <row r="4554" spans="1:24" x14ac:dyDescent="0.3">
      <c r="A4554" t="s">
        <v>7799</v>
      </c>
      <c r="B4554" s="1">
        <v>42684</v>
      </c>
      <c r="C4554" t="s">
        <v>3053</v>
      </c>
      <c r="D4554" t="s">
        <v>766</v>
      </c>
      <c r="E4554" t="s">
        <v>27</v>
      </c>
      <c r="F4554" t="s">
        <v>28</v>
      </c>
      <c r="G4554" t="s">
        <v>77</v>
      </c>
      <c r="H4554" t="s">
        <v>217</v>
      </c>
      <c r="I4554" t="s">
        <v>31</v>
      </c>
      <c r="J4554" t="s">
        <v>2107</v>
      </c>
      <c r="K4554" t="s">
        <v>94</v>
      </c>
      <c r="L4554" t="s">
        <v>34</v>
      </c>
      <c r="M4554" t="s">
        <v>35</v>
      </c>
      <c r="N4554" s="1">
        <v>42686</v>
      </c>
      <c r="O4554" t="s">
        <v>1380</v>
      </c>
      <c r="P4554" t="s">
        <v>2108</v>
      </c>
      <c r="Q4554" t="s">
        <v>990</v>
      </c>
      <c r="R4554">
        <v>9</v>
      </c>
      <c r="S4554" t="s">
        <v>2131</v>
      </c>
      <c r="T4554" s="2">
        <v>0.03</v>
      </c>
      <c r="U4554" t="s">
        <v>3854</v>
      </c>
      <c r="V4554" t="s">
        <v>9607</v>
      </c>
      <c r="W4554" t="s">
        <v>57</v>
      </c>
      <c r="X4554" t="s">
        <v>9608</v>
      </c>
    </row>
    <row r="4555" spans="1:24" x14ac:dyDescent="0.3">
      <c r="A4555" t="s">
        <v>7799</v>
      </c>
      <c r="B4555" s="1">
        <v>42635</v>
      </c>
      <c r="C4555" t="s">
        <v>632</v>
      </c>
      <c r="D4555" t="s">
        <v>144</v>
      </c>
      <c r="E4555" t="s">
        <v>46</v>
      </c>
      <c r="F4555" t="s">
        <v>47</v>
      </c>
      <c r="G4555" t="s">
        <v>77</v>
      </c>
      <c r="H4555" t="s">
        <v>107</v>
      </c>
      <c r="I4555" t="s">
        <v>121</v>
      </c>
      <c r="J4555" t="s">
        <v>218</v>
      </c>
      <c r="K4555" t="s">
        <v>94</v>
      </c>
      <c r="L4555" t="s">
        <v>34</v>
      </c>
      <c r="M4555" t="s">
        <v>35</v>
      </c>
      <c r="N4555" s="1">
        <v>42636</v>
      </c>
      <c r="O4555" t="s">
        <v>219</v>
      </c>
      <c r="P4555" t="s">
        <v>124</v>
      </c>
      <c r="Q4555" t="s">
        <v>220</v>
      </c>
      <c r="R4555">
        <v>42</v>
      </c>
      <c r="S4555" t="s">
        <v>10327</v>
      </c>
      <c r="T4555" s="2">
        <v>0.06</v>
      </c>
      <c r="U4555" t="s">
        <v>401</v>
      </c>
      <c r="V4555" t="s">
        <v>10328</v>
      </c>
      <c r="W4555" t="s">
        <v>224</v>
      </c>
      <c r="X4555" t="s">
        <v>2441</v>
      </c>
    </row>
    <row r="4556" spans="1:24" x14ac:dyDescent="0.3">
      <c r="A4556" t="s">
        <v>1594</v>
      </c>
      <c r="B4556" s="1">
        <v>42658</v>
      </c>
      <c r="C4556" t="s">
        <v>1595</v>
      </c>
      <c r="D4556" t="s">
        <v>365</v>
      </c>
      <c r="E4556" t="s">
        <v>46</v>
      </c>
      <c r="F4556" t="s">
        <v>47</v>
      </c>
      <c r="G4556" t="s">
        <v>77</v>
      </c>
      <c r="H4556" t="s">
        <v>48</v>
      </c>
      <c r="I4556" t="s">
        <v>92</v>
      </c>
      <c r="J4556" t="s">
        <v>611</v>
      </c>
      <c r="K4556" t="s">
        <v>94</v>
      </c>
      <c r="L4556" t="s">
        <v>34</v>
      </c>
      <c r="M4556" t="s">
        <v>35</v>
      </c>
      <c r="N4556" s="1">
        <v>42658</v>
      </c>
      <c r="O4556" t="s">
        <v>612</v>
      </c>
      <c r="P4556" t="s">
        <v>613</v>
      </c>
      <c r="Q4556" t="s">
        <v>614</v>
      </c>
      <c r="R4556">
        <v>8</v>
      </c>
      <c r="S4556" t="s">
        <v>1596</v>
      </c>
      <c r="T4556" s="2">
        <v>0.02</v>
      </c>
      <c r="U4556" t="s">
        <v>1597</v>
      </c>
      <c r="V4556" t="s">
        <v>1598</v>
      </c>
      <c r="W4556" t="s">
        <v>618</v>
      </c>
      <c r="X4556" t="s">
        <v>1599</v>
      </c>
    </row>
    <row r="4557" spans="1:24" x14ac:dyDescent="0.3">
      <c r="A4557" t="s">
        <v>1594</v>
      </c>
      <c r="B4557" s="1">
        <v>42658</v>
      </c>
      <c r="C4557" t="s">
        <v>1595</v>
      </c>
      <c r="D4557" t="s">
        <v>365</v>
      </c>
      <c r="E4557" t="s">
        <v>46</v>
      </c>
      <c r="F4557" t="s">
        <v>47</v>
      </c>
      <c r="G4557" t="s">
        <v>29</v>
      </c>
      <c r="H4557" t="s">
        <v>48</v>
      </c>
      <c r="I4557" t="s">
        <v>196</v>
      </c>
      <c r="J4557" t="s">
        <v>611</v>
      </c>
      <c r="K4557" t="s">
        <v>33</v>
      </c>
      <c r="L4557" t="s">
        <v>109</v>
      </c>
      <c r="M4557" t="s">
        <v>35</v>
      </c>
      <c r="N4557" s="1">
        <v>42658</v>
      </c>
      <c r="O4557" t="s">
        <v>612</v>
      </c>
      <c r="P4557" t="s">
        <v>613</v>
      </c>
      <c r="Q4557" t="s">
        <v>614</v>
      </c>
      <c r="R4557">
        <v>21</v>
      </c>
      <c r="S4557" t="s">
        <v>1596</v>
      </c>
      <c r="T4557" s="2">
        <v>0.09</v>
      </c>
      <c r="U4557" t="s">
        <v>1597</v>
      </c>
      <c r="V4557" t="s">
        <v>6760</v>
      </c>
      <c r="W4557" t="s">
        <v>618</v>
      </c>
      <c r="X4557" t="s">
        <v>1599</v>
      </c>
    </row>
    <row r="4558" spans="1:24" x14ac:dyDescent="0.3">
      <c r="A4558" t="s">
        <v>1594</v>
      </c>
      <c r="B4558" s="1">
        <v>42658</v>
      </c>
      <c r="C4558" t="s">
        <v>524</v>
      </c>
      <c r="D4558" t="s">
        <v>506</v>
      </c>
      <c r="E4558" t="s">
        <v>27</v>
      </c>
      <c r="F4558" t="s">
        <v>28</v>
      </c>
      <c r="G4558" t="s">
        <v>77</v>
      </c>
      <c r="H4558" t="s">
        <v>62</v>
      </c>
      <c r="I4558" t="s">
        <v>196</v>
      </c>
      <c r="J4558" t="s">
        <v>611</v>
      </c>
      <c r="K4558" t="s">
        <v>33</v>
      </c>
      <c r="L4558" t="s">
        <v>109</v>
      </c>
      <c r="M4558" t="s">
        <v>156</v>
      </c>
      <c r="N4558" s="1">
        <v>42659</v>
      </c>
      <c r="O4558" t="s">
        <v>612</v>
      </c>
      <c r="P4558" t="s">
        <v>613</v>
      </c>
      <c r="Q4558" t="s">
        <v>614</v>
      </c>
      <c r="R4558">
        <v>1</v>
      </c>
      <c r="S4558" t="s">
        <v>1596</v>
      </c>
      <c r="T4558" s="2">
        <v>0</v>
      </c>
      <c r="U4558" t="s">
        <v>1597</v>
      </c>
      <c r="V4558" t="s">
        <v>6760</v>
      </c>
      <c r="W4558" t="s">
        <v>618</v>
      </c>
      <c r="X4558" t="s">
        <v>1599</v>
      </c>
    </row>
    <row r="4559" spans="1:24" x14ac:dyDescent="0.3">
      <c r="A4559" t="s">
        <v>1594</v>
      </c>
      <c r="B4559" s="1">
        <v>42397</v>
      </c>
      <c r="C4559" t="s">
        <v>3002</v>
      </c>
      <c r="D4559" t="s">
        <v>3003</v>
      </c>
      <c r="E4559" t="s">
        <v>27</v>
      </c>
      <c r="F4559" t="s">
        <v>28</v>
      </c>
      <c r="G4559" t="s">
        <v>29</v>
      </c>
      <c r="H4559" t="s">
        <v>78</v>
      </c>
      <c r="I4559" t="s">
        <v>121</v>
      </c>
      <c r="J4559" t="s">
        <v>206</v>
      </c>
      <c r="K4559" t="s">
        <v>94</v>
      </c>
      <c r="L4559" t="s">
        <v>34</v>
      </c>
      <c r="M4559" t="s">
        <v>156</v>
      </c>
      <c r="N4559" s="1">
        <v>42398</v>
      </c>
      <c r="O4559" t="s">
        <v>207</v>
      </c>
      <c r="P4559" t="s">
        <v>208</v>
      </c>
      <c r="Q4559" t="s">
        <v>125</v>
      </c>
      <c r="R4559">
        <v>32</v>
      </c>
      <c r="S4559" t="s">
        <v>1881</v>
      </c>
      <c r="T4559" s="2">
        <v>0.05</v>
      </c>
      <c r="U4559" t="s">
        <v>4628</v>
      </c>
      <c r="V4559" t="s">
        <v>9540</v>
      </c>
      <c r="W4559" t="s">
        <v>212</v>
      </c>
      <c r="X4559" t="s">
        <v>5920</v>
      </c>
    </row>
    <row r="4560" spans="1:24" x14ac:dyDescent="0.3">
      <c r="A4560" t="s">
        <v>1594</v>
      </c>
      <c r="B4560" s="1">
        <v>42492</v>
      </c>
      <c r="C4560" t="s">
        <v>1122</v>
      </c>
      <c r="D4560" t="s">
        <v>683</v>
      </c>
      <c r="E4560" t="s">
        <v>46</v>
      </c>
      <c r="F4560" t="s">
        <v>47</v>
      </c>
      <c r="G4560" t="s">
        <v>134</v>
      </c>
      <c r="H4560" t="s">
        <v>107</v>
      </c>
      <c r="I4560" t="s">
        <v>121</v>
      </c>
      <c r="J4560" t="s">
        <v>975</v>
      </c>
      <c r="K4560" t="s">
        <v>94</v>
      </c>
      <c r="L4560" t="s">
        <v>34</v>
      </c>
      <c r="M4560" t="s">
        <v>35</v>
      </c>
      <c r="N4560" s="1">
        <v>42493</v>
      </c>
      <c r="O4560" t="s">
        <v>976</v>
      </c>
      <c r="P4560" t="s">
        <v>977</v>
      </c>
      <c r="Q4560" t="s">
        <v>978</v>
      </c>
      <c r="R4560">
        <v>48</v>
      </c>
      <c r="S4560" t="s">
        <v>9929</v>
      </c>
      <c r="T4560" s="2">
        <v>0.08</v>
      </c>
      <c r="U4560" t="s">
        <v>123</v>
      </c>
      <c r="V4560" t="s">
        <v>9930</v>
      </c>
      <c r="W4560" t="s">
        <v>982</v>
      </c>
      <c r="X4560" t="s">
        <v>9931</v>
      </c>
    </row>
    <row r="4561" spans="1:24" x14ac:dyDescent="0.3">
      <c r="A4561" t="s">
        <v>5463</v>
      </c>
      <c r="B4561" s="1">
        <v>42112</v>
      </c>
      <c r="C4561" t="s">
        <v>5464</v>
      </c>
      <c r="D4561" t="s">
        <v>5161</v>
      </c>
      <c r="E4561" t="s">
        <v>27</v>
      </c>
      <c r="F4561" t="s">
        <v>28</v>
      </c>
      <c r="G4561" t="s">
        <v>77</v>
      </c>
      <c r="H4561" t="s">
        <v>422</v>
      </c>
      <c r="I4561" t="s">
        <v>63</v>
      </c>
      <c r="J4561" t="s">
        <v>135</v>
      </c>
      <c r="K4561" t="s">
        <v>94</v>
      </c>
      <c r="L4561" t="s">
        <v>95</v>
      </c>
      <c r="M4561" t="s">
        <v>156</v>
      </c>
      <c r="N4561" s="1">
        <v>42112</v>
      </c>
      <c r="O4561" t="s">
        <v>136</v>
      </c>
      <c r="P4561" t="s">
        <v>137</v>
      </c>
      <c r="Q4561" t="s">
        <v>52</v>
      </c>
      <c r="R4561">
        <v>19</v>
      </c>
      <c r="S4561" t="s">
        <v>1368</v>
      </c>
      <c r="T4561" s="2">
        <v>0</v>
      </c>
      <c r="U4561" t="s">
        <v>5465</v>
      </c>
      <c r="V4561" t="s">
        <v>4916</v>
      </c>
      <c r="W4561" t="s">
        <v>72</v>
      </c>
      <c r="X4561" t="s">
        <v>5466</v>
      </c>
    </row>
    <row r="4562" spans="1:24" x14ac:dyDescent="0.3">
      <c r="A4562" t="s">
        <v>7340</v>
      </c>
      <c r="B4562" s="1">
        <v>42670</v>
      </c>
      <c r="C4562" t="s">
        <v>2359</v>
      </c>
      <c r="D4562" t="s">
        <v>45</v>
      </c>
      <c r="E4562" t="s">
        <v>46</v>
      </c>
      <c r="F4562" t="s">
        <v>47</v>
      </c>
      <c r="G4562" t="s">
        <v>91</v>
      </c>
      <c r="H4562" t="s">
        <v>48</v>
      </c>
      <c r="I4562" t="s">
        <v>121</v>
      </c>
      <c r="J4562" t="s">
        <v>1906</v>
      </c>
      <c r="K4562" t="s">
        <v>94</v>
      </c>
      <c r="L4562" t="s">
        <v>95</v>
      </c>
      <c r="M4562" t="s">
        <v>35</v>
      </c>
      <c r="N4562" s="1">
        <v>42671</v>
      </c>
      <c r="O4562" t="s">
        <v>275</v>
      </c>
      <c r="P4562" t="s">
        <v>696</v>
      </c>
      <c r="Q4562" t="s">
        <v>697</v>
      </c>
      <c r="R4562">
        <v>6</v>
      </c>
      <c r="S4562" t="s">
        <v>7341</v>
      </c>
      <c r="T4562" s="2">
        <v>0.05</v>
      </c>
      <c r="U4562" t="s">
        <v>4855</v>
      </c>
      <c r="V4562" t="s">
        <v>7342</v>
      </c>
      <c r="W4562" t="s">
        <v>701</v>
      </c>
      <c r="X4562" t="s">
        <v>7343</v>
      </c>
    </row>
    <row r="4563" spans="1:24" x14ac:dyDescent="0.3">
      <c r="A4563" t="s">
        <v>7340</v>
      </c>
      <c r="B4563" s="1">
        <v>42718</v>
      </c>
      <c r="C4563" t="s">
        <v>4458</v>
      </c>
      <c r="D4563" t="s">
        <v>240</v>
      </c>
      <c r="E4563" t="s">
        <v>27</v>
      </c>
      <c r="F4563" t="s">
        <v>28</v>
      </c>
      <c r="G4563" t="s">
        <v>29</v>
      </c>
      <c r="H4563" t="s">
        <v>241</v>
      </c>
      <c r="I4563" t="s">
        <v>31</v>
      </c>
      <c r="J4563" t="s">
        <v>1150</v>
      </c>
      <c r="K4563" t="s">
        <v>33</v>
      </c>
      <c r="L4563" t="s">
        <v>34</v>
      </c>
      <c r="M4563" t="s">
        <v>35</v>
      </c>
      <c r="N4563" s="1">
        <v>42719</v>
      </c>
      <c r="O4563" t="s">
        <v>1151</v>
      </c>
      <c r="P4563" t="s">
        <v>1152</v>
      </c>
      <c r="Q4563" t="s">
        <v>1153</v>
      </c>
      <c r="R4563">
        <v>13</v>
      </c>
      <c r="S4563" t="s">
        <v>9758</v>
      </c>
      <c r="T4563" s="2">
        <v>0.03</v>
      </c>
      <c r="U4563" t="s">
        <v>2582</v>
      </c>
      <c r="V4563" t="s">
        <v>4400</v>
      </c>
      <c r="W4563" t="s">
        <v>1156</v>
      </c>
      <c r="X4563" t="s">
        <v>9759</v>
      </c>
    </row>
    <row r="4564" spans="1:24" x14ac:dyDescent="0.3">
      <c r="A4564" t="s">
        <v>7340</v>
      </c>
      <c r="B4564" s="1">
        <v>42504</v>
      </c>
      <c r="C4564" t="s">
        <v>1057</v>
      </c>
      <c r="D4564" t="s">
        <v>1058</v>
      </c>
      <c r="E4564" t="s">
        <v>27</v>
      </c>
      <c r="F4564" t="s">
        <v>28</v>
      </c>
      <c r="G4564" t="s">
        <v>134</v>
      </c>
      <c r="H4564" t="s">
        <v>422</v>
      </c>
      <c r="I4564" t="s">
        <v>196</v>
      </c>
      <c r="J4564" t="s">
        <v>1906</v>
      </c>
      <c r="K4564" t="s">
        <v>94</v>
      </c>
      <c r="L4564" t="s">
        <v>95</v>
      </c>
      <c r="M4564" t="s">
        <v>35</v>
      </c>
      <c r="N4564" s="1">
        <v>42506</v>
      </c>
      <c r="O4564" t="s">
        <v>275</v>
      </c>
      <c r="P4564" t="s">
        <v>696</v>
      </c>
      <c r="Q4564" t="s">
        <v>697</v>
      </c>
      <c r="R4564">
        <v>37</v>
      </c>
      <c r="S4564" t="s">
        <v>5215</v>
      </c>
      <c r="T4564" s="2">
        <v>7.0000000000000007E-2</v>
      </c>
      <c r="U4564" t="s">
        <v>2457</v>
      </c>
      <c r="V4564" t="s">
        <v>5920</v>
      </c>
      <c r="W4564" t="s">
        <v>701</v>
      </c>
      <c r="X4564" t="s">
        <v>3228</v>
      </c>
    </row>
    <row r="4565" spans="1:24" x14ac:dyDescent="0.3">
      <c r="A4565" t="s">
        <v>7340</v>
      </c>
      <c r="B4565" s="1">
        <v>42671</v>
      </c>
      <c r="C4565" t="s">
        <v>5283</v>
      </c>
      <c r="D4565" t="s">
        <v>195</v>
      </c>
      <c r="E4565" t="s">
        <v>46</v>
      </c>
      <c r="F4565" t="s">
        <v>47</v>
      </c>
      <c r="G4565" t="s">
        <v>77</v>
      </c>
      <c r="H4565" t="s">
        <v>48</v>
      </c>
      <c r="I4565" t="s">
        <v>121</v>
      </c>
      <c r="J4565" t="s">
        <v>1906</v>
      </c>
      <c r="K4565" t="s">
        <v>33</v>
      </c>
      <c r="L4565" t="s">
        <v>65</v>
      </c>
      <c r="M4565" t="s">
        <v>35</v>
      </c>
      <c r="N4565" s="1">
        <v>42673</v>
      </c>
      <c r="O4565" t="s">
        <v>275</v>
      </c>
      <c r="P4565" t="s">
        <v>696</v>
      </c>
      <c r="Q4565" t="s">
        <v>697</v>
      </c>
      <c r="R4565">
        <v>25</v>
      </c>
      <c r="S4565" t="s">
        <v>7341</v>
      </c>
      <c r="T4565" s="2">
        <v>0.05</v>
      </c>
      <c r="U4565" t="s">
        <v>4855</v>
      </c>
      <c r="V4565" t="s">
        <v>7342</v>
      </c>
      <c r="W4565" t="s">
        <v>701</v>
      </c>
      <c r="X4565" t="s">
        <v>7343</v>
      </c>
    </row>
    <row r="4566" spans="1:24" x14ac:dyDescent="0.3">
      <c r="A4566" t="s">
        <v>1371</v>
      </c>
      <c r="B4566" s="1">
        <v>42242</v>
      </c>
      <c r="C4566" t="s">
        <v>1188</v>
      </c>
      <c r="D4566" t="s">
        <v>622</v>
      </c>
      <c r="E4566" t="s">
        <v>27</v>
      </c>
      <c r="F4566" t="s">
        <v>28</v>
      </c>
      <c r="G4566" t="s">
        <v>134</v>
      </c>
      <c r="H4566" t="s">
        <v>433</v>
      </c>
      <c r="I4566" t="s">
        <v>121</v>
      </c>
      <c r="J4566" t="s">
        <v>623</v>
      </c>
      <c r="K4566" t="s">
        <v>33</v>
      </c>
      <c r="L4566" t="s">
        <v>34</v>
      </c>
      <c r="M4566" t="s">
        <v>156</v>
      </c>
      <c r="N4566" s="1">
        <v>42243</v>
      </c>
      <c r="O4566" t="s">
        <v>624</v>
      </c>
      <c r="P4566" t="s">
        <v>625</v>
      </c>
      <c r="Q4566" t="s">
        <v>626</v>
      </c>
      <c r="R4566">
        <v>24</v>
      </c>
      <c r="S4566" t="s">
        <v>1372</v>
      </c>
      <c r="T4566" s="2">
        <v>0.06</v>
      </c>
      <c r="U4566" t="s">
        <v>1373</v>
      </c>
      <c r="V4566" t="s">
        <v>1374</v>
      </c>
      <c r="W4566" t="s">
        <v>376</v>
      </c>
      <c r="X4566" t="s">
        <v>1375</v>
      </c>
    </row>
    <row r="4567" spans="1:24" x14ac:dyDescent="0.3">
      <c r="A4567" t="s">
        <v>1371</v>
      </c>
      <c r="B4567" s="1">
        <v>42628</v>
      </c>
      <c r="C4567" t="s">
        <v>5745</v>
      </c>
      <c r="D4567" t="s">
        <v>3003</v>
      </c>
      <c r="E4567" t="s">
        <v>27</v>
      </c>
      <c r="F4567" t="s">
        <v>28</v>
      </c>
      <c r="G4567" t="s">
        <v>134</v>
      </c>
      <c r="H4567" t="s">
        <v>10873</v>
      </c>
      <c r="I4567" t="s">
        <v>121</v>
      </c>
      <c r="J4567" t="s">
        <v>1667</v>
      </c>
      <c r="K4567" t="s">
        <v>94</v>
      </c>
      <c r="L4567" t="s">
        <v>34</v>
      </c>
      <c r="M4567" t="s">
        <v>35</v>
      </c>
      <c r="N4567" s="1">
        <v>42629</v>
      </c>
      <c r="O4567" t="s">
        <v>982</v>
      </c>
      <c r="P4567" t="s">
        <v>1190</v>
      </c>
      <c r="Q4567" t="s">
        <v>1191</v>
      </c>
      <c r="R4567">
        <v>22</v>
      </c>
      <c r="S4567" t="s">
        <v>10874</v>
      </c>
      <c r="T4567" s="2">
        <v>0.08</v>
      </c>
      <c r="U4567" t="s">
        <v>3299</v>
      </c>
      <c r="V4567" t="s">
        <v>2138</v>
      </c>
      <c r="W4567" t="s">
        <v>224</v>
      </c>
      <c r="X4567" t="s">
        <v>10875</v>
      </c>
    </row>
    <row r="4568" spans="1:24" x14ac:dyDescent="0.3">
      <c r="A4568" t="s">
        <v>1371</v>
      </c>
      <c r="B4568" s="1">
        <v>42455</v>
      </c>
      <c r="C4568" t="s">
        <v>884</v>
      </c>
      <c r="D4568" t="s">
        <v>591</v>
      </c>
      <c r="E4568" t="s">
        <v>27</v>
      </c>
      <c r="F4568" t="s">
        <v>28</v>
      </c>
      <c r="G4568" t="s">
        <v>77</v>
      </c>
      <c r="H4568" t="s">
        <v>241</v>
      </c>
      <c r="I4568" t="s">
        <v>121</v>
      </c>
      <c r="J4568" t="s">
        <v>885</v>
      </c>
      <c r="K4568" t="s">
        <v>94</v>
      </c>
      <c r="L4568" t="s">
        <v>34</v>
      </c>
      <c r="M4568" t="s">
        <v>35</v>
      </c>
      <c r="N4568" s="1">
        <v>42457</v>
      </c>
      <c r="O4568" t="s">
        <v>886</v>
      </c>
      <c r="P4568" t="s">
        <v>295</v>
      </c>
      <c r="Q4568" t="s">
        <v>887</v>
      </c>
      <c r="R4568">
        <v>23</v>
      </c>
      <c r="S4568" t="s">
        <v>10969</v>
      </c>
      <c r="T4568" s="2">
        <v>0.01</v>
      </c>
      <c r="U4568" t="s">
        <v>127</v>
      </c>
      <c r="V4568" t="s">
        <v>10970</v>
      </c>
      <c r="W4568" t="s">
        <v>891</v>
      </c>
      <c r="X4568" t="s">
        <v>10971</v>
      </c>
    </row>
    <row r="4569" spans="1:24" x14ac:dyDescent="0.3">
      <c r="A4569" t="s">
        <v>7608</v>
      </c>
      <c r="B4569" s="1">
        <v>42401</v>
      </c>
      <c r="C4569" t="s">
        <v>682</v>
      </c>
      <c r="D4569" t="s">
        <v>683</v>
      </c>
      <c r="E4569" t="s">
        <v>46</v>
      </c>
      <c r="F4569" t="s">
        <v>47</v>
      </c>
      <c r="G4569" t="s">
        <v>134</v>
      </c>
      <c r="H4569" t="s">
        <v>107</v>
      </c>
      <c r="I4569" t="s">
        <v>92</v>
      </c>
      <c r="J4569" t="s">
        <v>885</v>
      </c>
      <c r="K4569" t="s">
        <v>94</v>
      </c>
      <c r="L4569" t="s">
        <v>109</v>
      </c>
      <c r="M4569" t="s">
        <v>35</v>
      </c>
      <c r="N4569" s="1">
        <v>42402</v>
      </c>
      <c r="O4569" t="s">
        <v>886</v>
      </c>
      <c r="P4569" t="s">
        <v>295</v>
      </c>
      <c r="Q4569" t="s">
        <v>887</v>
      </c>
      <c r="R4569">
        <v>16</v>
      </c>
      <c r="S4569" t="s">
        <v>7609</v>
      </c>
      <c r="T4569" s="2">
        <v>0.02</v>
      </c>
      <c r="U4569" t="s">
        <v>443</v>
      </c>
      <c r="V4569" t="s">
        <v>2600</v>
      </c>
      <c r="W4569" t="s">
        <v>891</v>
      </c>
      <c r="X4569" t="s">
        <v>3886</v>
      </c>
    </row>
    <row r="4570" spans="1:24" x14ac:dyDescent="0.3">
      <c r="A4570" t="s">
        <v>7608</v>
      </c>
      <c r="B4570" s="1">
        <v>42606</v>
      </c>
      <c r="C4570" t="s">
        <v>804</v>
      </c>
      <c r="D4570" t="s">
        <v>331</v>
      </c>
      <c r="E4570" t="s">
        <v>46</v>
      </c>
      <c r="F4570" t="s">
        <v>47</v>
      </c>
      <c r="G4570" t="s">
        <v>77</v>
      </c>
      <c r="H4570" t="s">
        <v>107</v>
      </c>
      <c r="I4570" t="s">
        <v>121</v>
      </c>
      <c r="J4570" t="s">
        <v>1813</v>
      </c>
      <c r="K4570" t="s">
        <v>94</v>
      </c>
      <c r="L4570" t="s">
        <v>34</v>
      </c>
      <c r="M4570" t="s">
        <v>35</v>
      </c>
      <c r="N4570" s="1">
        <v>42607</v>
      </c>
      <c r="O4570" t="s">
        <v>1814</v>
      </c>
      <c r="P4570" t="s">
        <v>1815</v>
      </c>
      <c r="Q4570" t="s">
        <v>1107</v>
      </c>
      <c r="R4570">
        <v>10</v>
      </c>
      <c r="S4570" t="s">
        <v>4179</v>
      </c>
      <c r="T4570" s="2">
        <v>0.1</v>
      </c>
      <c r="U4570" t="s">
        <v>4180</v>
      </c>
      <c r="V4570" t="s">
        <v>2600</v>
      </c>
      <c r="W4570" t="s">
        <v>1587</v>
      </c>
      <c r="X4570" t="s">
        <v>3886</v>
      </c>
    </row>
    <row r="4571" spans="1:24" x14ac:dyDescent="0.3">
      <c r="A4571" t="s">
        <v>7608</v>
      </c>
      <c r="B4571" s="1">
        <v>42661</v>
      </c>
      <c r="C4571" t="s">
        <v>9356</v>
      </c>
      <c r="D4571" t="s">
        <v>895</v>
      </c>
      <c r="E4571" t="s">
        <v>27</v>
      </c>
      <c r="F4571" t="s">
        <v>28</v>
      </c>
      <c r="G4571" t="s">
        <v>77</v>
      </c>
      <c r="H4571" t="s">
        <v>289</v>
      </c>
      <c r="I4571" t="s">
        <v>196</v>
      </c>
      <c r="J4571" t="s">
        <v>611</v>
      </c>
      <c r="K4571" t="s">
        <v>94</v>
      </c>
      <c r="L4571" t="s">
        <v>34</v>
      </c>
      <c r="M4571" t="s">
        <v>35</v>
      </c>
      <c r="N4571" s="1">
        <v>42664</v>
      </c>
      <c r="O4571" t="s">
        <v>612</v>
      </c>
      <c r="P4571" t="s">
        <v>613</v>
      </c>
      <c r="Q4571" t="s">
        <v>614</v>
      </c>
      <c r="R4571">
        <v>20</v>
      </c>
      <c r="S4571" t="s">
        <v>9357</v>
      </c>
      <c r="T4571" s="2">
        <v>0</v>
      </c>
      <c r="U4571" t="s">
        <v>6353</v>
      </c>
      <c r="V4571" t="s">
        <v>9358</v>
      </c>
      <c r="W4571" t="s">
        <v>618</v>
      </c>
      <c r="X4571" t="s">
        <v>9359</v>
      </c>
    </row>
    <row r="4572" spans="1:24" x14ac:dyDescent="0.3">
      <c r="A4572" t="s">
        <v>4918</v>
      </c>
      <c r="B4572" s="1">
        <v>42297</v>
      </c>
      <c r="C4572" t="s">
        <v>2398</v>
      </c>
      <c r="D4572" t="s">
        <v>766</v>
      </c>
      <c r="E4572" t="s">
        <v>27</v>
      </c>
      <c r="F4572" t="s">
        <v>28</v>
      </c>
      <c r="G4572" t="s">
        <v>91</v>
      </c>
      <c r="H4572" t="s">
        <v>217</v>
      </c>
      <c r="I4572" t="s">
        <v>196</v>
      </c>
      <c r="J4572" t="s">
        <v>64</v>
      </c>
      <c r="K4572" t="s">
        <v>94</v>
      </c>
      <c r="L4572" t="s">
        <v>95</v>
      </c>
      <c r="M4572" t="s">
        <v>156</v>
      </c>
      <c r="N4572" s="1">
        <v>42301</v>
      </c>
      <c r="O4572" t="s">
        <v>66</v>
      </c>
      <c r="P4572" t="s">
        <v>67</v>
      </c>
      <c r="Q4572" t="s">
        <v>68</v>
      </c>
      <c r="R4572">
        <v>41</v>
      </c>
      <c r="S4572" t="s">
        <v>4149</v>
      </c>
      <c r="T4572" s="2">
        <v>7.0000000000000007E-2</v>
      </c>
      <c r="U4572" t="s">
        <v>760</v>
      </c>
      <c r="V4572" t="s">
        <v>4075</v>
      </c>
      <c r="W4572" t="s">
        <v>72</v>
      </c>
      <c r="X4572" t="s">
        <v>4919</v>
      </c>
    </row>
    <row r="4573" spans="1:24" x14ac:dyDescent="0.3">
      <c r="A4573" t="s">
        <v>4918</v>
      </c>
      <c r="B4573" s="1">
        <v>42354</v>
      </c>
      <c r="C4573" t="s">
        <v>792</v>
      </c>
      <c r="D4573" t="s">
        <v>610</v>
      </c>
      <c r="E4573" t="s">
        <v>27</v>
      </c>
      <c r="F4573" t="s">
        <v>28</v>
      </c>
      <c r="G4573" t="s">
        <v>29</v>
      </c>
      <c r="H4573" t="s">
        <v>62</v>
      </c>
      <c r="I4573" t="s">
        <v>63</v>
      </c>
      <c r="J4573" t="s">
        <v>185</v>
      </c>
      <c r="K4573" t="s">
        <v>94</v>
      </c>
      <c r="L4573" t="s">
        <v>109</v>
      </c>
      <c r="M4573" t="s">
        <v>35</v>
      </c>
      <c r="N4573" s="1">
        <v>42356</v>
      </c>
      <c r="O4573" t="s">
        <v>186</v>
      </c>
      <c r="P4573" t="s">
        <v>187</v>
      </c>
      <c r="Q4573" t="s">
        <v>188</v>
      </c>
      <c r="R4573">
        <v>49</v>
      </c>
      <c r="S4573" t="s">
        <v>3321</v>
      </c>
      <c r="T4573" s="2">
        <v>0.08</v>
      </c>
      <c r="U4573" t="s">
        <v>3322</v>
      </c>
      <c r="V4573" t="s">
        <v>3323</v>
      </c>
      <c r="W4573" t="s">
        <v>165</v>
      </c>
      <c r="X4573" t="s">
        <v>3324</v>
      </c>
    </row>
    <row r="4574" spans="1:24" x14ac:dyDescent="0.3">
      <c r="A4574" t="s">
        <v>430</v>
      </c>
      <c r="B4574" s="1">
        <v>42180</v>
      </c>
      <c r="C4574" t="s">
        <v>431</v>
      </c>
      <c r="D4574" t="s">
        <v>432</v>
      </c>
      <c r="E4574" t="s">
        <v>27</v>
      </c>
      <c r="F4574" t="s">
        <v>28</v>
      </c>
      <c r="G4574" t="s">
        <v>91</v>
      </c>
      <c r="H4574" t="s">
        <v>433</v>
      </c>
      <c r="I4574" t="s">
        <v>121</v>
      </c>
      <c r="J4574" t="s">
        <v>185</v>
      </c>
      <c r="K4574" t="s">
        <v>33</v>
      </c>
      <c r="L4574" t="s">
        <v>34</v>
      </c>
      <c r="M4574" t="s">
        <v>35</v>
      </c>
      <c r="N4574" s="1">
        <v>42182</v>
      </c>
      <c r="O4574" t="s">
        <v>186</v>
      </c>
      <c r="P4574" t="s">
        <v>187</v>
      </c>
      <c r="Q4574" t="s">
        <v>188</v>
      </c>
      <c r="R4574">
        <v>29</v>
      </c>
      <c r="S4574" t="s">
        <v>434</v>
      </c>
      <c r="T4574" s="2">
        <v>0.09</v>
      </c>
      <c r="U4574" t="s">
        <v>435</v>
      </c>
      <c r="V4574" t="s">
        <v>436</v>
      </c>
      <c r="W4574" t="s">
        <v>165</v>
      </c>
      <c r="X4574" t="s">
        <v>437</v>
      </c>
    </row>
    <row r="4575" spans="1:24" x14ac:dyDescent="0.3">
      <c r="A4575" t="s">
        <v>430</v>
      </c>
      <c r="B4575" s="1">
        <v>42641</v>
      </c>
      <c r="C4575" t="s">
        <v>840</v>
      </c>
      <c r="D4575" t="s">
        <v>76</v>
      </c>
      <c r="E4575" t="s">
        <v>27</v>
      </c>
      <c r="F4575" t="s">
        <v>28</v>
      </c>
      <c r="G4575" t="s">
        <v>91</v>
      </c>
      <c r="H4575" t="s">
        <v>78</v>
      </c>
      <c r="I4575" t="s">
        <v>92</v>
      </c>
      <c r="J4575" t="s">
        <v>441</v>
      </c>
      <c r="K4575" t="s">
        <v>94</v>
      </c>
      <c r="L4575" t="s">
        <v>34</v>
      </c>
      <c r="M4575" t="s">
        <v>35</v>
      </c>
      <c r="N4575" s="1">
        <v>42643</v>
      </c>
      <c r="O4575" t="s">
        <v>442</v>
      </c>
      <c r="P4575" t="s">
        <v>443</v>
      </c>
      <c r="Q4575" t="s">
        <v>444</v>
      </c>
      <c r="R4575">
        <v>46</v>
      </c>
      <c r="S4575" t="s">
        <v>841</v>
      </c>
      <c r="T4575" s="2">
        <v>0.09</v>
      </c>
      <c r="U4575" t="s">
        <v>842</v>
      </c>
      <c r="V4575" t="s">
        <v>843</v>
      </c>
      <c r="W4575" t="s">
        <v>448</v>
      </c>
      <c r="X4575" t="s">
        <v>844</v>
      </c>
    </row>
    <row r="4576" spans="1:24" x14ac:dyDescent="0.3">
      <c r="A4576" t="s">
        <v>430</v>
      </c>
      <c r="B4576" s="1">
        <v>42550</v>
      </c>
      <c r="C4576" t="s">
        <v>3431</v>
      </c>
      <c r="D4576" t="s">
        <v>240</v>
      </c>
      <c r="E4576" t="s">
        <v>27</v>
      </c>
      <c r="F4576" t="s">
        <v>28</v>
      </c>
      <c r="G4576" t="s">
        <v>91</v>
      </c>
      <c r="H4576" t="s">
        <v>241</v>
      </c>
      <c r="I4576" t="s">
        <v>63</v>
      </c>
      <c r="J4576" t="s">
        <v>2168</v>
      </c>
      <c r="K4576" t="s">
        <v>94</v>
      </c>
      <c r="L4576" t="s">
        <v>34</v>
      </c>
      <c r="M4576" t="s">
        <v>35</v>
      </c>
      <c r="N4576" s="1">
        <v>42551</v>
      </c>
      <c r="O4576" t="s">
        <v>1728</v>
      </c>
      <c r="P4576" t="s">
        <v>2169</v>
      </c>
      <c r="Q4576" t="s">
        <v>2170</v>
      </c>
      <c r="R4576">
        <v>43</v>
      </c>
      <c r="S4576" t="s">
        <v>4579</v>
      </c>
      <c r="T4576" s="2">
        <v>0.08</v>
      </c>
      <c r="U4576" t="s">
        <v>510</v>
      </c>
      <c r="V4576" t="s">
        <v>4580</v>
      </c>
      <c r="W4576" t="s">
        <v>818</v>
      </c>
      <c r="X4576" t="s">
        <v>4581</v>
      </c>
    </row>
    <row r="4577" spans="1:24" x14ac:dyDescent="0.3">
      <c r="A4577" t="s">
        <v>430</v>
      </c>
      <c r="B4577" s="1">
        <v>42556</v>
      </c>
      <c r="C4577" t="s">
        <v>431</v>
      </c>
      <c r="D4577" t="s">
        <v>432</v>
      </c>
      <c r="E4577" t="s">
        <v>27</v>
      </c>
      <c r="F4577" t="s">
        <v>28</v>
      </c>
      <c r="G4577" t="s">
        <v>77</v>
      </c>
      <c r="H4577" t="s">
        <v>433</v>
      </c>
      <c r="I4577" t="s">
        <v>196</v>
      </c>
      <c r="J4577" t="s">
        <v>478</v>
      </c>
      <c r="K4577" t="s">
        <v>33</v>
      </c>
      <c r="L4577" t="s">
        <v>34</v>
      </c>
      <c r="M4577" t="s">
        <v>35</v>
      </c>
      <c r="N4577" s="1">
        <v>42558</v>
      </c>
      <c r="O4577" t="s">
        <v>479</v>
      </c>
      <c r="P4577" t="s">
        <v>480</v>
      </c>
      <c r="Q4577" t="s">
        <v>98</v>
      </c>
      <c r="R4577">
        <v>20</v>
      </c>
      <c r="S4577" t="s">
        <v>3266</v>
      </c>
      <c r="T4577" s="2">
        <v>7.0000000000000007E-2</v>
      </c>
      <c r="U4577" t="s">
        <v>1815</v>
      </c>
      <c r="V4577" t="s">
        <v>9973</v>
      </c>
      <c r="W4577" t="s">
        <v>224</v>
      </c>
      <c r="X4577" t="s">
        <v>8468</v>
      </c>
    </row>
    <row r="4578" spans="1:24" x14ac:dyDescent="0.3">
      <c r="A4578" t="s">
        <v>430</v>
      </c>
      <c r="B4578" s="1">
        <v>42721</v>
      </c>
      <c r="C4578" t="s">
        <v>7106</v>
      </c>
      <c r="D4578" t="s">
        <v>506</v>
      </c>
      <c r="E4578" t="s">
        <v>27</v>
      </c>
      <c r="F4578" t="s">
        <v>28</v>
      </c>
      <c r="G4578" t="s">
        <v>77</v>
      </c>
      <c r="H4578" t="s">
        <v>62</v>
      </c>
      <c r="I4578" t="s">
        <v>31</v>
      </c>
      <c r="J4578" t="s">
        <v>734</v>
      </c>
      <c r="K4578" t="s">
        <v>94</v>
      </c>
      <c r="L4578" t="s">
        <v>34</v>
      </c>
      <c r="M4578" t="s">
        <v>35</v>
      </c>
      <c r="N4578" s="1">
        <v>42723</v>
      </c>
      <c r="O4578" t="s">
        <v>735</v>
      </c>
      <c r="P4578" t="s">
        <v>736</v>
      </c>
      <c r="Q4578" t="s">
        <v>737</v>
      </c>
      <c r="R4578">
        <v>29</v>
      </c>
      <c r="S4578" t="s">
        <v>3266</v>
      </c>
      <c r="T4578" s="2">
        <v>0.1</v>
      </c>
      <c r="U4578" t="s">
        <v>2582</v>
      </c>
      <c r="V4578" t="s">
        <v>3268</v>
      </c>
      <c r="W4578" t="s">
        <v>741</v>
      </c>
      <c r="X4578" t="s">
        <v>3269</v>
      </c>
    </row>
    <row r="4579" spans="1:24" x14ac:dyDescent="0.3">
      <c r="A4579" t="s">
        <v>430</v>
      </c>
      <c r="B4579" s="1">
        <v>42393</v>
      </c>
      <c r="C4579" t="s">
        <v>11332</v>
      </c>
      <c r="D4579" t="s">
        <v>421</v>
      </c>
      <c r="E4579" t="s">
        <v>27</v>
      </c>
      <c r="F4579" t="s">
        <v>28</v>
      </c>
      <c r="G4579" t="s">
        <v>91</v>
      </c>
      <c r="H4579" t="s">
        <v>422</v>
      </c>
      <c r="I4579" t="s">
        <v>63</v>
      </c>
      <c r="J4579" t="s">
        <v>2705</v>
      </c>
      <c r="K4579" t="s">
        <v>33</v>
      </c>
      <c r="L4579" t="s">
        <v>392</v>
      </c>
      <c r="M4579" t="s">
        <v>393</v>
      </c>
      <c r="N4579" s="1">
        <v>42394</v>
      </c>
      <c r="O4579" t="s">
        <v>2706</v>
      </c>
      <c r="P4579" t="s">
        <v>2707</v>
      </c>
      <c r="Q4579" t="s">
        <v>2708</v>
      </c>
      <c r="R4579">
        <v>42</v>
      </c>
      <c r="S4579" t="s">
        <v>11443</v>
      </c>
      <c r="T4579" s="2">
        <v>0</v>
      </c>
      <c r="U4579" t="s">
        <v>11444</v>
      </c>
      <c r="V4579" t="s">
        <v>7763</v>
      </c>
      <c r="W4579" t="s">
        <v>116</v>
      </c>
      <c r="X4579" t="s">
        <v>11445</v>
      </c>
    </row>
    <row r="4580" spans="1:24" x14ac:dyDescent="0.3">
      <c r="A4580" t="s">
        <v>430</v>
      </c>
      <c r="B4580" s="1">
        <v>42551</v>
      </c>
      <c r="C4580" t="s">
        <v>5944</v>
      </c>
      <c r="D4580" t="s">
        <v>487</v>
      </c>
      <c r="E4580" t="s">
        <v>27</v>
      </c>
      <c r="F4580" t="s">
        <v>28</v>
      </c>
      <c r="G4580" t="s">
        <v>29</v>
      </c>
      <c r="H4580" t="s">
        <v>241</v>
      </c>
      <c r="I4580" t="s">
        <v>31</v>
      </c>
      <c r="J4580" t="s">
        <v>1853</v>
      </c>
      <c r="K4580" t="s">
        <v>94</v>
      </c>
      <c r="L4580" t="s">
        <v>109</v>
      </c>
      <c r="M4580" t="s">
        <v>35</v>
      </c>
      <c r="N4580" s="1">
        <v>42552</v>
      </c>
      <c r="O4580" t="s">
        <v>1854</v>
      </c>
      <c r="P4580" t="s">
        <v>1855</v>
      </c>
      <c r="Q4580" t="s">
        <v>1856</v>
      </c>
      <c r="R4580">
        <v>24</v>
      </c>
      <c r="S4580" t="s">
        <v>4427</v>
      </c>
      <c r="T4580" s="2">
        <v>0.1</v>
      </c>
      <c r="U4580" t="s">
        <v>127</v>
      </c>
      <c r="V4580" t="s">
        <v>11483</v>
      </c>
      <c r="W4580" t="s">
        <v>165</v>
      </c>
      <c r="X4580" t="s">
        <v>11484</v>
      </c>
    </row>
    <row r="4581" spans="1:24" x14ac:dyDescent="0.3">
      <c r="A4581" t="s">
        <v>910</v>
      </c>
      <c r="B4581" s="1">
        <v>42656</v>
      </c>
      <c r="C4581" t="s">
        <v>911</v>
      </c>
      <c r="D4581" t="s">
        <v>912</v>
      </c>
      <c r="E4581" t="s">
        <v>27</v>
      </c>
      <c r="F4581" t="s">
        <v>28</v>
      </c>
      <c r="G4581" t="s">
        <v>134</v>
      </c>
      <c r="H4581" t="s">
        <v>205</v>
      </c>
      <c r="I4581" t="s">
        <v>92</v>
      </c>
      <c r="J4581" t="s">
        <v>885</v>
      </c>
      <c r="K4581" t="s">
        <v>94</v>
      </c>
      <c r="L4581" t="s">
        <v>34</v>
      </c>
      <c r="M4581" t="s">
        <v>35</v>
      </c>
      <c r="N4581" s="1">
        <v>42658</v>
      </c>
      <c r="O4581" t="s">
        <v>886</v>
      </c>
      <c r="P4581" t="s">
        <v>295</v>
      </c>
      <c r="Q4581" t="s">
        <v>887</v>
      </c>
      <c r="R4581">
        <v>8</v>
      </c>
      <c r="S4581" t="s">
        <v>913</v>
      </c>
      <c r="T4581" s="2">
        <v>0.02</v>
      </c>
      <c r="U4581" t="s">
        <v>914</v>
      </c>
      <c r="V4581" t="s">
        <v>915</v>
      </c>
      <c r="W4581" t="s">
        <v>891</v>
      </c>
      <c r="X4581" t="s">
        <v>916</v>
      </c>
    </row>
    <row r="4582" spans="1:24" x14ac:dyDescent="0.3">
      <c r="A4582" t="s">
        <v>910</v>
      </c>
      <c r="B4582" s="1">
        <v>42663</v>
      </c>
      <c r="C4582" t="s">
        <v>1748</v>
      </c>
      <c r="D4582" t="s">
        <v>945</v>
      </c>
      <c r="E4582" t="s">
        <v>27</v>
      </c>
      <c r="F4582" t="s">
        <v>28</v>
      </c>
      <c r="G4582" t="s">
        <v>134</v>
      </c>
      <c r="H4582" t="s">
        <v>241</v>
      </c>
      <c r="I4582" t="s">
        <v>196</v>
      </c>
      <c r="J4582" t="s">
        <v>734</v>
      </c>
      <c r="K4582" t="s">
        <v>94</v>
      </c>
      <c r="L4582" t="s">
        <v>34</v>
      </c>
      <c r="M4582" t="s">
        <v>156</v>
      </c>
      <c r="N4582" s="1">
        <v>42663</v>
      </c>
      <c r="O4582" t="s">
        <v>735</v>
      </c>
      <c r="P4582" t="s">
        <v>736</v>
      </c>
      <c r="Q4582" t="s">
        <v>737</v>
      </c>
      <c r="R4582">
        <v>20</v>
      </c>
      <c r="S4582" t="s">
        <v>835</v>
      </c>
      <c r="T4582" s="2">
        <v>0.05</v>
      </c>
      <c r="U4582" t="s">
        <v>836</v>
      </c>
      <c r="V4582" t="s">
        <v>1749</v>
      </c>
      <c r="W4582" t="s">
        <v>741</v>
      </c>
      <c r="X4582" t="s">
        <v>1750</v>
      </c>
    </row>
    <row r="4583" spans="1:24" x14ac:dyDescent="0.3">
      <c r="A4583" t="s">
        <v>910</v>
      </c>
      <c r="B4583" s="1">
        <v>42663</v>
      </c>
      <c r="C4583" t="s">
        <v>1748</v>
      </c>
      <c r="D4583" t="s">
        <v>2013</v>
      </c>
      <c r="E4583" t="s">
        <v>27</v>
      </c>
      <c r="F4583" t="s">
        <v>28</v>
      </c>
      <c r="G4583" t="s">
        <v>91</v>
      </c>
      <c r="H4583" t="s">
        <v>205</v>
      </c>
      <c r="I4583" t="s">
        <v>31</v>
      </c>
      <c r="J4583" t="s">
        <v>734</v>
      </c>
      <c r="K4583" t="s">
        <v>723</v>
      </c>
      <c r="L4583" t="s">
        <v>50</v>
      </c>
      <c r="M4583" t="s">
        <v>35</v>
      </c>
      <c r="N4583" s="1">
        <v>42663</v>
      </c>
      <c r="O4583" t="s">
        <v>735</v>
      </c>
      <c r="P4583" t="s">
        <v>736</v>
      </c>
      <c r="Q4583" t="s">
        <v>737</v>
      </c>
      <c r="R4583">
        <v>41</v>
      </c>
      <c r="S4583" t="s">
        <v>835</v>
      </c>
      <c r="T4583" s="2">
        <v>0.04</v>
      </c>
      <c r="U4583" t="s">
        <v>2014</v>
      </c>
      <c r="V4583" t="s">
        <v>1749</v>
      </c>
      <c r="W4583" t="s">
        <v>741</v>
      </c>
      <c r="X4583" t="s">
        <v>1750</v>
      </c>
    </row>
    <row r="4584" spans="1:24" x14ac:dyDescent="0.3">
      <c r="A4584" t="s">
        <v>910</v>
      </c>
      <c r="B4584" s="1">
        <v>42550</v>
      </c>
      <c r="C4584" t="s">
        <v>2162</v>
      </c>
      <c r="D4584" t="s">
        <v>174</v>
      </c>
      <c r="E4584" t="s">
        <v>27</v>
      </c>
      <c r="F4584" t="s">
        <v>28</v>
      </c>
      <c r="G4584" t="s">
        <v>91</v>
      </c>
      <c r="H4584" t="s">
        <v>78</v>
      </c>
      <c r="I4584" t="s">
        <v>92</v>
      </c>
      <c r="J4584" t="s">
        <v>1089</v>
      </c>
      <c r="K4584" t="s">
        <v>33</v>
      </c>
      <c r="L4584" t="s">
        <v>65</v>
      </c>
      <c r="M4584" t="s">
        <v>35</v>
      </c>
      <c r="N4584" s="1">
        <v>42552</v>
      </c>
      <c r="O4584" t="s">
        <v>1090</v>
      </c>
      <c r="P4584" t="s">
        <v>1091</v>
      </c>
      <c r="Q4584" t="s">
        <v>1092</v>
      </c>
      <c r="R4584">
        <v>49</v>
      </c>
      <c r="S4584" t="s">
        <v>2163</v>
      </c>
      <c r="T4584" s="2">
        <v>0.06</v>
      </c>
      <c r="U4584" t="s">
        <v>1028</v>
      </c>
      <c r="V4584" t="s">
        <v>2164</v>
      </c>
      <c r="W4584" t="s">
        <v>1094</v>
      </c>
      <c r="X4584" t="s">
        <v>2165</v>
      </c>
    </row>
    <row r="4585" spans="1:24" x14ac:dyDescent="0.3">
      <c r="A4585" t="s">
        <v>910</v>
      </c>
      <c r="B4585" s="1">
        <v>42395</v>
      </c>
      <c r="C4585" t="s">
        <v>2181</v>
      </c>
      <c r="D4585" t="s">
        <v>506</v>
      </c>
      <c r="E4585" t="s">
        <v>27</v>
      </c>
      <c r="F4585" t="s">
        <v>28</v>
      </c>
      <c r="G4585" t="s">
        <v>29</v>
      </c>
      <c r="H4585" t="s">
        <v>62</v>
      </c>
      <c r="I4585" t="s">
        <v>31</v>
      </c>
      <c r="J4585" t="s">
        <v>218</v>
      </c>
      <c r="K4585" t="s">
        <v>94</v>
      </c>
      <c r="L4585" t="s">
        <v>34</v>
      </c>
      <c r="M4585" t="s">
        <v>35</v>
      </c>
      <c r="N4585" s="1">
        <v>42397</v>
      </c>
      <c r="O4585" t="s">
        <v>219</v>
      </c>
      <c r="P4585" t="s">
        <v>124</v>
      </c>
      <c r="Q4585" t="s">
        <v>220</v>
      </c>
      <c r="R4585">
        <v>43</v>
      </c>
      <c r="S4585" t="s">
        <v>3621</v>
      </c>
      <c r="T4585" s="2">
        <v>7.0000000000000007E-2</v>
      </c>
      <c r="U4585" t="s">
        <v>3622</v>
      </c>
      <c r="V4585" t="s">
        <v>3623</v>
      </c>
      <c r="W4585" t="s">
        <v>224</v>
      </c>
      <c r="X4585" t="s">
        <v>3624</v>
      </c>
    </row>
    <row r="4586" spans="1:24" x14ac:dyDescent="0.3">
      <c r="A4586" t="s">
        <v>910</v>
      </c>
      <c r="B4586" s="1">
        <v>42670</v>
      </c>
      <c r="C4586" t="s">
        <v>2359</v>
      </c>
      <c r="D4586" t="s">
        <v>195</v>
      </c>
      <c r="E4586" t="s">
        <v>46</v>
      </c>
      <c r="F4586" t="s">
        <v>47</v>
      </c>
      <c r="G4586" t="s">
        <v>134</v>
      </c>
      <c r="H4586" t="s">
        <v>48</v>
      </c>
      <c r="I4586" t="s">
        <v>63</v>
      </c>
      <c r="J4586" t="s">
        <v>1853</v>
      </c>
      <c r="K4586" t="s">
        <v>94</v>
      </c>
      <c r="L4586" t="s">
        <v>95</v>
      </c>
      <c r="M4586" t="s">
        <v>35</v>
      </c>
      <c r="N4586" s="1">
        <v>42671</v>
      </c>
      <c r="O4586" t="s">
        <v>1854</v>
      </c>
      <c r="P4586" t="s">
        <v>1855</v>
      </c>
      <c r="Q4586" t="s">
        <v>1856</v>
      </c>
      <c r="R4586">
        <v>40</v>
      </c>
      <c r="S4586" t="s">
        <v>5520</v>
      </c>
      <c r="T4586" s="2">
        <v>0.04</v>
      </c>
      <c r="U4586" t="s">
        <v>6353</v>
      </c>
      <c r="V4586" t="s">
        <v>6354</v>
      </c>
      <c r="W4586" t="s">
        <v>165</v>
      </c>
      <c r="X4586" t="s">
        <v>6355</v>
      </c>
    </row>
    <row r="4587" spans="1:24" x14ac:dyDescent="0.3">
      <c r="A4587" t="s">
        <v>910</v>
      </c>
      <c r="B4587" s="1">
        <v>42664</v>
      </c>
      <c r="C4587" t="s">
        <v>2359</v>
      </c>
      <c r="D4587" t="s">
        <v>45</v>
      </c>
      <c r="E4587" t="s">
        <v>46</v>
      </c>
      <c r="F4587" t="s">
        <v>47</v>
      </c>
      <c r="G4587" t="s">
        <v>77</v>
      </c>
      <c r="H4587" t="s">
        <v>48</v>
      </c>
      <c r="I4587" t="s">
        <v>196</v>
      </c>
      <c r="J4587" t="s">
        <v>218</v>
      </c>
      <c r="K4587" t="s">
        <v>94</v>
      </c>
      <c r="L4587" t="s">
        <v>34</v>
      </c>
      <c r="M4587" t="s">
        <v>156</v>
      </c>
      <c r="N4587" s="1">
        <v>42666</v>
      </c>
      <c r="O4587" t="s">
        <v>219</v>
      </c>
      <c r="P4587" t="s">
        <v>124</v>
      </c>
      <c r="Q4587" t="s">
        <v>220</v>
      </c>
      <c r="R4587">
        <v>2</v>
      </c>
      <c r="S4587" t="s">
        <v>835</v>
      </c>
      <c r="T4587" s="2">
        <v>7.0000000000000007E-2</v>
      </c>
      <c r="U4587" t="s">
        <v>836</v>
      </c>
      <c r="V4587" t="s">
        <v>261</v>
      </c>
      <c r="W4587" t="s">
        <v>224</v>
      </c>
      <c r="X4587" t="s">
        <v>9903</v>
      </c>
    </row>
    <row r="4588" spans="1:24" x14ac:dyDescent="0.3">
      <c r="A4588" t="s">
        <v>910</v>
      </c>
      <c r="B4588" s="1">
        <v>42674</v>
      </c>
      <c r="C4588" t="s">
        <v>7318</v>
      </c>
      <c r="D4588" t="s">
        <v>288</v>
      </c>
      <c r="E4588" t="s">
        <v>27</v>
      </c>
      <c r="F4588" t="s">
        <v>28</v>
      </c>
      <c r="G4588" t="s">
        <v>29</v>
      </c>
      <c r="H4588" t="s">
        <v>289</v>
      </c>
      <c r="I4588" t="s">
        <v>63</v>
      </c>
      <c r="J4588" t="s">
        <v>218</v>
      </c>
      <c r="K4588" t="s">
        <v>94</v>
      </c>
      <c r="L4588" t="s">
        <v>34</v>
      </c>
      <c r="M4588" t="s">
        <v>156</v>
      </c>
      <c r="N4588" s="1">
        <v>42674</v>
      </c>
      <c r="O4588" t="s">
        <v>219</v>
      </c>
      <c r="P4588" t="s">
        <v>124</v>
      </c>
      <c r="Q4588" t="s">
        <v>220</v>
      </c>
      <c r="R4588">
        <v>8</v>
      </c>
      <c r="S4588" t="s">
        <v>835</v>
      </c>
      <c r="T4588" s="2">
        <v>0.09</v>
      </c>
      <c r="U4588" t="s">
        <v>1001</v>
      </c>
      <c r="V4588" t="s">
        <v>1749</v>
      </c>
      <c r="W4588" t="s">
        <v>224</v>
      </c>
      <c r="X4588" t="s">
        <v>1750</v>
      </c>
    </row>
    <row r="4589" spans="1:24" x14ac:dyDescent="0.3">
      <c r="A4589" t="s">
        <v>910</v>
      </c>
      <c r="B4589" s="1">
        <v>42639</v>
      </c>
      <c r="C4589" t="s">
        <v>1047</v>
      </c>
      <c r="D4589" t="s">
        <v>162</v>
      </c>
      <c r="E4589" t="s">
        <v>46</v>
      </c>
      <c r="F4589" t="s">
        <v>47</v>
      </c>
      <c r="G4589" t="s">
        <v>91</v>
      </c>
      <c r="H4589" t="s">
        <v>107</v>
      </c>
      <c r="I4589" t="s">
        <v>196</v>
      </c>
      <c r="J4589" t="s">
        <v>1660</v>
      </c>
      <c r="K4589" t="s">
        <v>94</v>
      </c>
      <c r="L4589" t="s">
        <v>109</v>
      </c>
      <c r="M4589" t="s">
        <v>35</v>
      </c>
      <c r="N4589" s="1">
        <v>42648</v>
      </c>
      <c r="O4589" t="s">
        <v>1369</v>
      </c>
      <c r="P4589" t="s">
        <v>166</v>
      </c>
      <c r="Q4589" t="s">
        <v>1661</v>
      </c>
      <c r="R4589">
        <v>36</v>
      </c>
      <c r="S4589" t="s">
        <v>11193</v>
      </c>
      <c r="T4589" s="2">
        <v>0.1</v>
      </c>
      <c r="U4589" t="s">
        <v>7320</v>
      </c>
      <c r="V4589" t="s">
        <v>11194</v>
      </c>
      <c r="W4589" t="s">
        <v>57</v>
      </c>
      <c r="X4589" t="s">
        <v>11195</v>
      </c>
    </row>
    <row r="4590" spans="1:24" x14ac:dyDescent="0.3">
      <c r="A4590" t="s">
        <v>910</v>
      </c>
      <c r="B4590" s="1">
        <v>42702</v>
      </c>
      <c r="C4590" t="s">
        <v>1625</v>
      </c>
      <c r="D4590" t="s">
        <v>1626</v>
      </c>
      <c r="E4590" t="s">
        <v>27</v>
      </c>
      <c r="F4590" t="s">
        <v>28</v>
      </c>
      <c r="G4590" t="s">
        <v>91</v>
      </c>
      <c r="H4590" t="s">
        <v>30</v>
      </c>
      <c r="I4590" t="s">
        <v>196</v>
      </c>
      <c r="J4590" t="s">
        <v>885</v>
      </c>
      <c r="K4590" t="s">
        <v>94</v>
      </c>
      <c r="L4590" t="s">
        <v>34</v>
      </c>
      <c r="M4590" t="s">
        <v>35</v>
      </c>
      <c r="N4590" s="1">
        <v>42703</v>
      </c>
      <c r="O4590" t="s">
        <v>886</v>
      </c>
      <c r="P4590" t="s">
        <v>295</v>
      </c>
      <c r="Q4590" t="s">
        <v>887</v>
      </c>
      <c r="R4590">
        <v>25</v>
      </c>
      <c r="S4590" t="s">
        <v>11216</v>
      </c>
      <c r="T4590" s="2">
        <v>0.1</v>
      </c>
      <c r="U4590" t="s">
        <v>3545</v>
      </c>
      <c r="V4590" t="s">
        <v>10823</v>
      </c>
      <c r="W4590" t="s">
        <v>891</v>
      </c>
      <c r="X4590" t="s">
        <v>11217</v>
      </c>
    </row>
    <row r="4591" spans="1:24" x14ac:dyDescent="0.3">
      <c r="A4591" t="s">
        <v>5869</v>
      </c>
      <c r="B4591" s="1">
        <v>42691</v>
      </c>
      <c r="C4591" t="s">
        <v>1355</v>
      </c>
      <c r="D4591" t="s">
        <v>421</v>
      </c>
      <c r="E4591" t="s">
        <v>27</v>
      </c>
      <c r="F4591" t="s">
        <v>28</v>
      </c>
      <c r="G4591" t="s">
        <v>91</v>
      </c>
      <c r="H4591" t="s">
        <v>422</v>
      </c>
      <c r="I4591" t="s">
        <v>196</v>
      </c>
      <c r="J4591" t="s">
        <v>2237</v>
      </c>
      <c r="K4591" t="s">
        <v>94</v>
      </c>
      <c r="L4591" t="s">
        <v>95</v>
      </c>
      <c r="M4591" t="s">
        <v>35</v>
      </c>
      <c r="N4591" s="1">
        <v>42693</v>
      </c>
      <c r="O4591" t="s">
        <v>2238</v>
      </c>
      <c r="P4591" t="s">
        <v>2149</v>
      </c>
      <c r="Q4591" t="s">
        <v>2239</v>
      </c>
      <c r="R4591">
        <v>42</v>
      </c>
      <c r="S4591" t="s">
        <v>5746</v>
      </c>
      <c r="T4591" s="2">
        <v>0</v>
      </c>
      <c r="U4591" t="s">
        <v>5747</v>
      </c>
      <c r="V4591" t="s">
        <v>5748</v>
      </c>
      <c r="W4591" t="s">
        <v>2211</v>
      </c>
      <c r="X4591" t="s">
        <v>5749</v>
      </c>
    </row>
    <row r="4592" spans="1:24" x14ac:dyDescent="0.3">
      <c r="A4592" t="s">
        <v>1088</v>
      </c>
      <c r="B4592" s="1">
        <v>41819</v>
      </c>
      <c r="C4592" t="s">
        <v>239</v>
      </c>
      <c r="D4592" t="s">
        <v>240</v>
      </c>
      <c r="E4592" t="s">
        <v>27</v>
      </c>
      <c r="F4592" t="s">
        <v>28</v>
      </c>
      <c r="G4592" t="s">
        <v>29</v>
      </c>
      <c r="H4592" t="s">
        <v>241</v>
      </c>
      <c r="I4592" t="s">
        <v>196</v>
      </c>
      <c r="J4592" t="s">
        <v>1089</v>
      </c>
      <c r="K4592" t="s">
        <v>33</v>
      </c>
      <c r="L4592" t="s">
        <v>34</v>
      </c>
      <c r="M4592" t="s">
        <v>35</v>
      </c>
      <c r="N4592" s="1">
        <v>41818</v>
      </c>
      <c r="O4592" t="s">
        <v>1090</v>
      </c>
      <c r="P4592" t="s">
        <v>1091</v>
      </c>
      <c r="Q4592" t="s">
        <v>1092</v>
      </c>
      <c r="R4592">
        <v>39</v>
      </c>
      <c r="S4592" t="s">
        <v>1093</v>
      </c>
      <c r="T4592" s="2">
        <v>0.09</v>
      </c>
      <c r="U4592" t="s">
        <v>127</v>
      </c>
      <c r="V4592" t="s">
        <v>1093</v>
      </c>
      <c r="W4592" t="s">
        <v>1094</v>
      </c>
      <c r="X4592" t="s">
        <v>1095</v>
      </c>
    </row>
    <row r="4593" spans="1:24" x14ac:dyDescent="0.3">
      <c r="A4593" t="s">
        <v>1088</v>
      </c>
      <c r="B4593" s="1">
        <v>42665</v>
      </c>
      <c r="C4593" t="s">
        <v>420</v>
      </c>
      <c r="D4593" t="s">
        <v>421</v>
      </c>
      <c r="E4593" t="s">
        <v>27</v>
      </c>
      <c r="F4593" t="s">
        <v>28</v>
      </c>
      <c r="G4593" t="s">
        <v>134</v>
      </c>
      <c r="H4593" t="s">
        <v>422</v>
      </c>
      <c r="I4593" t="s">
        <v>63</v>
      </c>
      <c r="J4593" t="s">
        <v>2818</v>
      </c>
      <c r="K4593" t="s">
        <v>94</v>
      </c>
      <c r="L4593" t="s">
        <v>34</v>
      </c>
      <c r="M4593" t="s">
        <v>156</v>
      </c>
      <c r="N4593" s="1">
        <v>42667</v>
      </c>
      <c r="O4593" t="s">
        <v>219</v>
      </c>
      <c r="P4593" t="s">
        <v>736</v>
      </c>
      <c r="Q4593" t="s">
        <v>1478</v>
      </c>
      <c r="R4593">
        <v>23</v>
      </c>
      <c r="S4593" t="s">
        <v>481</v>
      </c>
      <c r="T4593" s="2">
        <v>7.0000000000000007E-2</v>
      </c>
      <c r="U4593" t="s">
        <v>889</v>
      </c>
      <c r="V4593" t="s">
        <v>2819</v>
      </c>
      <c r="W4593" t="s">
        <v>1384</v>
      </c>
      <c r="X4593" t="s">
        <v>2820</v>
      </c>
    </row>
    <row r="4594" spans="1:24" x14ac:dyDescent="0.3">
      <c r="A4594" t="s">
        <v>1088</v>
      </c>
      <c r="B4594" s="1">
        <v>42665</v>
      </c>
      <c r="C4594" t="s">
        <v>4759</v>
      </c>
      <c r="D4594" t="s">
        <v>240</v>
      </c>
      <c r="E4594" t="s">
        <v>27</v>
      </c>
      <c r="F4594" t="s">
        <v>28</v>
      </c>
      <c r="G4594" t="s">
        <v>29</v>
      </c>
      <c r="H4594" t="s">
        <v>241</v>
      </c>
      <c r="I4594" t="s">
        <v>121</v>
      </c>
      <c r="J4594" t="s">
        <v>478</v>
      </c>
      <c r="K4594" t="s">
        <v>94</v>
      </c>
      <c r="L4594" t="s">
        <v>34</v>
      </c>
      <c r="M4594" t="s">
        <v>35</v>
      </c>
      <c r="N4594" s="1">
        <v>42666</v>
      </c>
      <c r="O4594" t="s">
        <v>479</v>
      </c>
      <c r="P4594" t="s">
        <v>480</v>
      </c>
      <c r="Q4594" t="s">
        <v>98</v>
      </c>
      <c r="R4594">
        <v>20</v>
      </c>
      <c r="S4594" t="s">
        <v>481</v>
      </c>
      <c r="T4594" s="2">
        <v>0.1</v>
      </c>
      <c r="U4594" t="s">
        <v>889</v>
      </c>
      <c r="V4594" t="s">
        <v>2819</v>
      </c>
      <c r="W4594" t="s">
        <v>224</v>
      </c>
      <c r="X4594" t="s">
        <v>2820</v>
      </c>
    </row>
    <row r="4595" spans="1:24" x14ac:dyDescent="0.3">
      <c r="A4595" t="s">
        <v>1088</v>
      </c>
      <c r="B4595" s="1">
        <v>42450</v>
      </c>
      <c r="C4595" t="s">
        <v>3014</v>
      </c>
      <c r="D4595" t="s">
        <v>331</v>
      </c>
      <c r="E4595" t="s">
        <v>46</v>
      </c>
      <c r="F4595" t="s">
        <v>47</v>
      </c>
      <c r="G4595" t="s">
        <v>91</v>
      </c>
      <c r="H4595" t="s">
        <v>107</v>
      </c>
      <c r="I4595" t="s">
        <v>196</v>
      </c>
      <c r="J4595" t="s">
        <v>478</v>
      </c>
      <c r="K4595" t="s">
        <v>33</v>
      </c>
      <c r="L4595" t="s">
        <v>65</v>
      </c>
      <c r="M4595" t="s">
        <v>35</v>
      </c>
      <c r="N4595" s="1">
        <v>42451</v>
      </c>
      <c r="O4595" t="s">
        <v>479</v>
      </c>
      <c r="P4595" t="s">
        <v>480</v>
      </c>
      <c r="Q4595" t="s">
        <v>98</v>
      </c>
      <c r="R4595">
        <v>45</v>
      </c>
      <c r="S4595" t="s">
        <v>5352</v>
      </c>
      <c r="T4595" s="2">
        <v>0.03</v>
      </c>
      <c r="U4595" t="s">
        <v>3585</v>
      </c>
      <c r="V4595" t="s">
        <v>140</v>
      </c>
      <c r="W4595" t="s">
        <v>224</v>
      </c>
      <c r="X4595" t="s">
        <v>2820</v>
      </c>
    </row>
    <row r="4596" spans="1:24" x14ac:dyDescent="0.3">
      <c r="A4596" t="s">
        <v>1088</v>
      </c>
      <c r="B4596" s="1">
        <v>42535</v>
      </c>
      <c r="C4596" t="s">
        <v>3936</v>
      </c>
      <c r="D4596" t="s">
        <v>162</v>
      </c>
      <c r="E4596" t="s">
        <v>46</v>
      </c>
      <c r="F4596" t="s">
        <v>47</v>
      </c>
      <c r="G4596" t="s">
        <v>134</v>
      </c>
      <c r="H4596" t="s">
        <v>107</v>
      </c>
      <c r="I4596" t="s">
        <v>31</v>
      </c>
      <c r="J4596" t="s">
        <v>478</v>
      </c>
      <c r="K4596" t="s">
        <v>94</v>
      </c>
      <c r="L4596" t="s">
        <v>95</v>
      </c>
      <c r="M4596" t="s">
        <v>35</v>
      </c>
      <c r="N4596" s="1">
        <v>42537</v>
      </c>
      <c r="O4596" t="s">
        <v>479</v>
      </c>
      <c r="P4596" t="s">
        <v>480</v>
      </c>
      <c r="Q4596" t="s">
        <v>98</v>
      </c>
      <c r="R4596">
        <v>50</v>
      </c>
      <c r="S4596" t="s">
        <v>481</v>
      </c>
      <c r="T4596" s="2">
        <v>0.09</v>
      </c>
      <c r="U4596" t="s">
        <v>889</v>
      </c>
      <c r="V4596" t="s">
        <v>2819</v>
      </c>
      <c r="W4596" t="s">
        <v>224</v>
      </c>
      <c r="X4596" t="s">
        <v>2820</v>
      </c>
    </row>
    <row r="4597" spans="1:24" x14ac:dyDescent="0.3">
      <c r="A4597" t="s">
        <v>1088</v>
      </c>
      <c r="B4597" s="1">
        <v>42388</v>
      </c>
      <c r="C4597" t="s">
        <v>3907</v>
      </c>
      <c r="D4597" t="s">
        <v>622</v>
      </c>
      <c r="E4597" t="s">
        <v>27</v>
      </c>
      <c r="F4597" t="s">
        <v>28</v>
      </c>
      <c r="G4597" t="s">
        <v>77</v>
      </c>
      <c r="H4597" t="s">
        <v>433</v>
      </c>
      <c r="I4597" t="s">
        <v>92</v>
      </c>
      <c r="J4597" t="s">
        <v>2660</v>
      </c>
      <c r="K4597" t="s">
        <v>94</v>
      </c>
      <c r="L4597" t="s">
        <v>95</v>
      </c>
      <c r="M4597" t="s">
        <v>35</v>
      </c>
      <c r="N4597" s="1">
        <v>42388</v>
      </c>
      <c r="O4597" t="s">
        <v>2661</v>
      </c>
      <c r="P4597" t="s">
        <v>2662</v>
      </c>
      <c r="Q4597" t="s">
        <v>2663</v>
      </c>
      <c r="R4597">
        <v>16</v>
      </c>
      <c r="S4597" t="s">
        <v>8752</v>
      </c>
      <c r="T4597" s="2">
        <v>0.06</v>
      </c>
      <c r="U4597" t="s">
        <v>8753</v>
      </c>
      <c r="V4597" t="s">
        <v>8754</v>
      </c>
      <c r="W4597" t="s">
        <v>116</v>
      </c>
      <c r="X4597" t="s">
        <v>8755</v>
      </c>
    </row>
    <row r="4598" spans="1:24" x14ac:dyDescent="0.3">
      <c r="A4598" t="s">
        <v>1088</v>
      </c>
      <c r="B4598" s="1">
        <v>42769</v>
      </c>
      <c r="C4598" t="s">
        <v>161</v>
      </c>
      <c r="D4598" t="s">
        <v>162</v>
      </c>
      <c r="E4598" t="s">
        <v>46</v>
      </c>
      <c r="F4598" t="s">
        <v>47</v>
      </c>
      <c r="G4598" t="s">
        <v>91</v>
      </c>
      <c r="H4598" t="s">
        <v>107</v>
      </c>
      <c r="I4598" t="s">
        <v>121</v>
      </c>
      <c r="J4598" t="s">
        <v>771</v>
      </c>
      <c r="K4598" t="s">
        <v>94</v>
      </c>
      <c r="L4598" t="s">
        <v>34</v>
      </c>
      <c r="M4598" t="s">
        <v>35</v>
      </c>
      <c r="N4598" s="1">
        <v>42771</v>
      </c>
      <c r="O4598" t="s">
        <v>772</v>
      </c>
      <c r="P4598" t="s">
        <v>773</v>
      </c>
      <c r="Q4598" t="s">
        <v>774</v>
      </c>
      <c r="R4598">
        <v>9</v>
      </c>
      <c r="S4598" t="s">
        <v>4976</v>
      </c>
      <c r="T4598" s="2">
        <v>0.09</v>
      </c>
      <c r="U4598" t="s">
        <v>51</v>
      </c>
      <c r="V4598" t="s">
        <v>4303</v>
      </c>
      <c r="W4598" t="s">
        <v>778</v>
      </c>
      <c r="X4598" t="s">
        <v>4977</v>
      </c>
    </row>
    <row r="4599" spans="1:24" x14ac:dyDescent="0.3">
      <c r="A4599" t="s">
        <v>1088</v>
      </c>
      <c r="B4599" s="1">
        <v>42606</v>
      </c>
      <c r="C4599" t="s">
        <v>1760</v>
      </c>
      <c r="D4599" t="s">
        <v>1232</v>
      </c>
      <c r="E4599" t="s">
        <v>27</v>
      </c>
      <c r="F4599" t="s">
        <v>28</v>
      </c>
      <c r="G4599" t="s">
        <v>77</v>
      </c>
      <c r="H4599" t="s">
        <v>281</v>
      </c>
      <c r="I4599" t="s">
        <v>92</v>
      </c>
      <c r="J4599" t="s">
        <v>373</v>
      </c>
      <c r="K4599" t="s">
        <v>94</v>
      </c>
      <c r="L4599" t="s">
        <v>109</v>
      </c>
      <c r="M4599" t="s">
        <v>35</v>
      </c>
      <c r="N4599" s="1">
        <v>42606</v>
      </c>
      <c r="O4599" t="s">
        <v>374</v>
      </c>
      <c r="P4599" t="s">
        <v>375</v>
      </c>
      <c r="Q4599" t="s">
        <v>376</v>
      </c>
      <c r="R4599">
        <v>35</v>
      </c>
      <c r="S4599" t="s">
        <v>10077</v>
      </c>
      <c r="T4599" s="2">
        <v>0.02</v>
      </c>
      <c r="U4599" t="s">
        <v>4180</v>
      </c>
      <c r="V4599" t="s">
        <v>10078</v>
      </c>
      <c r="W4599" t="s">
        <v>380</v>
      </c>
      <c r="X4599" t="s">
        <v>10079</v>
      </c>
    </row>
    <row r="4600" spans="1:24" x14ac:dyDescent="0.3">
      <c r="A4600" t="s">
        <v>1088</v>
      </c>
      <c r="B4600" s="1">
        <v>42388</v>
      </c>
      <c r="C4600" t="s">
        <v>3907</v>
      </c>
      <c r="D4600" t="s">
        <v>622</v>
      </c>
      <c r="E4600" t="s">
        <v>27</v>
      </c>
      <c r="F4600" t="s">
        <v>28</v>
      </c>
      <c r="G4600" t="s">
        <v>29</v>
      </c>
      <c r="H4600" t="s">
        <v>11400</v>
      </c>
      <c r="I4600" t="s">
        <v>92</v>
      </c>
      <c r="J4600" t="s">
        <v>313</v>
      </c>
      <c r="K4600" t="s">
        <v>94</v>
      </c>
      <c r="L4600" t="s">
        <v>95</v>
      </c>
      <c r="M4600" t="s">
        <v>35</v>
      </c>
      <c r="N4600" s="1">
        <v>42388</v>
      </c>
      <c r="O4600" t="s">
        <v>314</v>
      </c>
      <c r="P4600" t="s">
        <v>315</v>
      </c>
      <c r="Q4600" t="s">
        <v>316</v>
      </c>
      <c r="R4600">
        <v>50</v>
      </c>
      <c r="S4600" t="s">
        <v>11401</v>
      </c>
      <c r="T4600" s="2">
        <v>0.09</v>
      </c>
      <c r="U4600" t="s">
        <v>2137</v>
      </c>
      <c r="V4600" t="s">
        <v>11402</v>
      </c>
      <c r="W4600" t="s">
        <v>320</v>
      </c>
      <c r="X4600" t="s">
        <v>11403</v>
      </c>
    </row>
    <row r="4601" spans="1:24" x14ac:dyDescent="0.3">
      <c r="A4601" t="s">
        <v>1088</v>
      </c>
      <c r="B4601" s="1">
        <v>42665</v>
      </c>
      <c r="C4601" t="s">
        <v>420</v>
      </c>
      <c r="D4601" t="s">
        <v>421</v>
      </c>
      <c r="E4601" t="s">
        <v>27</v>
      </c>
      <c r="F4601" t="s">
        <v>28</v>
      </c>
      <c r="G4601" t="s">
        <v>91</v>
      </c>
      <c r="H4601" t="s">
        <v>422</v>
      </c>
      <c r="I4601" t="s">
        <v>63</v>
      </c>
      <c r="J4601" t="s">
        <v>478</v>
      </c>
      <c r="K4601" t="s">
        <v>94</v>
      </c>
      <c r="L4601" t="s">
        <v>95</v>
      </c>
      <c r="M4601" t="s">
        <v>35</v>
      </c>
      <c r="N4601" s="1">
        <v>42666</v>
      </c>
      <c r="O4601" t="s">
        <v>479</v>
      </c>
      <c r="P4601" t="s">
        <v>480</v>
      </c>
      <c r="Q4601" t="s">
        <v>98</v>
      </c>
      <c r="R4601">
        <v>31</v>
      </c>
      <c r="S4601" t="s">
        <v>481</v>
      </c>
      <c r="T4601" s="2">
        <v>7.0000000000000007E-2</v>
      </c>
      <c r="U4601" t="s">
        <v>889</v>
      </c>
      <c r="V4601" t="s">
        <v>2819</v>
      </c>
      <c r="W4601" t="s">
        <v>224</v>
      </c>
      <c r="X4601" t="s">
        <v>2820</v>
      </c>
    </row>
    <row r="4602" spans="1:24" x14ac:dyDescent="0.3">
      <c r="A4602" t="s">
        <v>7477</v>
      </c>
      <c r="B4602" s="1">
        <v>42510</v>
      </c>
      <c r="C4602" t="s">
        <v>7478</v>
      </c>
      <c r="D4602" t="s">
        <v>1510</v>
      </c>
      <c r="E4602" t="s">
        <v>27</v>
      </c>
      <c r="F4602" t="s">
        <v>28</v>
      </c>
      <c r="G4602" t="s">
        <v>134</v>
      </c>
      <c r="H4602" t="s">
        <v>205</v>
      </c>
      <c r="I4602" t="s">
        <v>196</v>
      </c>
      <c r="J4602" t="s">
        <v>541</v>
      </c>
      <c r="K4602" t="s">
        <v>33</v>
      </c>
      <c r="L4602" t="s">
        <v>34</v>
      </c>
      <c r="M4602" t="s">
        <v>35</v>
      </c>
      <c r="N4602" s="1">
        <v>42512</v>
      </c>
      <c r="O4602" t="s">
        <v>542</v>
      </c>
      <c r="P4602" t="s">
        <v>543</v>
      </c>
      <c r="Q4602" t="s">
        <v>544</v>
      </c>
      <c r="R4602">
        <v>33</v>
      </c>
      <c r="S4602" t="s">
        <v>7479</v>
      </c>
      <c r="T4602" s="2">
        <v>0.05</v>
      </c>
      <c r="U4602" t="s">
        <v>7480</v>
      </c>
      <c r="V4602" t="s">
        <v>7481</v>
      </c>
      <c r="W4602" t="s">
        <v>547</v>
      </c>
      <c r="X4602" t="s">
        <v>7482</v>
      </c>
    </row>
    <row r="4603" spans="1:24" x14ac:dyDescent="0.3">
      <c r="A4603" t="s">
        <v>7477</v>
      </c>
      <c r="B4603" s="1">
        <v>42663</v>
      </c>
      <c r="C4603" t="s">
        <v>1748</v>
      </c>
      <c r="D4603" t="s">
        <v>2013</v>
      </c>
      <c r="E4603" t="s">
        <v>27</v>
      </c>
      <c r="F4603" t="s">
        <v>28</v>
      </c>
      <c r="G4603" t="s">
        <v>77</v>
      </c>
      <c r="H4603" t="s">
        <v>205</v>
      </c>
      <c r="I4603" t="s">
        <v>92</v>
      </c>
      <c r="J4603" t="s">
        <v>722</v>
      </c>
      <c r="K4603" t="s">
        <v>94</v>
      </c>
      <c r="L4603" t="s">
        <v>109</v>
      </c>
      <c r="M4603" t="s">
        <v>35</v>
      </c>
      <c r="N4603" s="1">
        <v>42663</v>
      </c>
      <c r="O4603" t="s">
        <v>724</v>
      </c>
      <c r="P4603" t="s">
        <v>725</v>
      </c>
      <c r="Q4603" t="s">
        <v>726</v>
      </c>
      <c r="R4603">
        <v>49</v>
      </c>
      <c r="S4603" t="s">
        <v>835</v>
      </c>
      <c r="T4603" s="2">
        <v>0.02</v>
      </c>
      <c r="U4603" t="s">
        <v>836</v>
      </c>
      <c r="V4603" t="s">
        <v>1749</v>
      </c>
      <c r="W4603" t="s">
        <v>730</v>
      </c>
      <c r="X4603" t="s">
        <v>9501</v>
      </c>
    </row>
    <row r="4604" spans="1:24" x14ac:dyDescent="0.3">
      <c r="A4604" t="s">
        <v>6519</v>
      </c>
      <c r="B4604" s="1">
        <v>41613</v>
      </c>
      <c r="C4604" t="s">
        <v>993</v>
      </c>
      <c r="D4604" t="s">
        <v>144</v>
      </c>
      <c r="E4604" t="s">
        <v>46</v>
      </c>
      <c r="F4604" t="s">
        <v>47</v>
      </c>
      <c r="G4604" t="s">
        <v>134</v>
      </c>
      <c r="H4604" t="s">
        <v>107</v>
      </c>
      <c r="I4604" t="s">
        <v>31</v>
      </c>
      <c r="J4604" t="s">
        <v>853</v>
      </c>
      <c r="K4604" t="s">
        <v>94</v>
      </c>
      <c r="L4604" t="s">
        <v>34</v>
      </c>
      <c r="M4604" t="s">
        <v>35</v>
      </c>
      <c r="N4604" s="1">
        <v>41615</v>
      </c>
      <c r="O4604" t="s">
        <v>854</v>
      </c>
      <c r="P4604" t="s">
        <v>855</v>
      </c>
      <c r="Q4604" t="s">
        <v>856</v>
      </c>
      <c r="R4604">
        <v>37</v>
      </c>
      <c r="S4604" t="s">
        <v>6520</v>
      </c>
      <c r="T4604" s="2">
        <v>0.04</v>
      </c>
      <c r="U4604" t="s">
        <v>999</v>
      </c>
      <c r="V4604" t="s">
        <v>6521</v>
      </c>
      <c r="W4604" t="s">
        <v>618</v>
      </c>
      <c r="X4604" t="s">
        <v>6522</v>
      </c>
    </row>
    <row r="4605" spans="1:24" x14ac:dyDescent="0.3">
      <c r="A4605" t="s">
        <v>6519</v>
      </c>
      <c r="B4605" s="1">
        <v>42628</v>
      </c>
      <c r="C4605" t="s">
        <v>5745</v>
      </c>
      <c r="D4605" t="s">
        <v>3003</v>
      </c>
      <c r="E4605" t="s">
        <v>27</v>
      </c>
      <c r="F4605" t="s">
        <v>28</v>
      </c>
      <c r="G4605" t="s">
        <v>77</v>
      </c>
      <c r="H4605" t="s">
        <v>78</v>
      </c>
      <c r="I4605" t="s">
        <v>121</v>
      </c>
      <c r="J4605" t="s">
        <v>734</v>
      </c>
      <c r="K4605" t="s">
        <v>94</v>
      </c>
      <c r="L4605" t="s">
        <v>95</v>
      </c>
      <c r="M4605" t="s">
        <v>35</v>
      </c>
      <c r="N4605" s="1">
        <v>42629</v>
      </c>
      <c r="O4605" t="s">
        <v>735</v>
      </c>
      <c r="P4605" t="s">
        <v>736</v>
      </c>
      <c r="Q4605" t="s">
        <v>737</v>
      </c>
      <c r="R4605">
        <v>47</v>
      </c>
      <c r="S4605" t="s">
        <v>6568</v>
      </c>
      <c r="T4605" s="2">
        <v>0.1</v>
      </c>
      <c r="U4605" t="s">
        <v>8638</v>
      </c>
      <c r="V4605" t="s">
        <v>8639</v>
      </c>
      <c r="W4605" t="s">
        <v>741</v>
      </c>
      <c r="X4605" t="s">
        <v>8640</v>
      </c>
    </row>
    <row r="4606" spans="1:24" x14ac:dyDescent="0.3">
      <c r="A4606" t="s">
        <v>6519</v>
      </c>
      <c r="B4606" s="1">
        <v>42226</v>
      </c>
      <c r="C4606" t="s">
        <v>10265</v>
      </c>
      <c r="D4606" t="s">
        <v>1579</v>
      </c>
      <c r="E4606" t="s">
        <v>27</v>
      </c>
      <c r="F4606" t="s">
        <v>28</v>
      </c>
      <c r="G4606" t="s">
        <v>29</v>
      </c>
      <c r="H4606" t="s">
        <v>422</v>
      </c>
      <c r="I4606" t="s">
        <v>31</v>
      </c>
      <c r="J4606" t="s">
        <v>218</v>
      </c>
      <c r="K4606" t="s">
        <v>94</v>
      </c>
      <c r="L4606" t="s">
        <v>34</v>
      </c>
      <c r="M4606" t="s">
        <v>35</v>
      </c>
      <c r="N4606" s="1">
        <v>42227</v>
      </c>
      <c r="O4606" t="s">
        <v>219</v>
      </c>
      <c r="P4606" t="s">
        <v>124</v>
      </c>
      <c r="Q4606" t="s">
        <v>220</v>
      </c>
      <c r="R4606">
        <v>42</v>
      </c>
      <c r="S4606" t="s">
        <v>10266</v>
      </c>
      <c r="T4606" s="2">
        <v>0</v>
      </c>
      <c r="U4606" t="s">
        <v>1043</v>
      </c>
      <c r="V4606" t="s">
        <v>5271</v>
      </c>
      <c r="W4606" t="s">
        <v>224</v>
      </c>
      <c r="X4606" t="s">
        <v>10267</v>
      </c>
    </row>
    <row r="4607" spans="1:24" x14ac:dyDescent="0.3">
      <c r="A4607" t="s">
        <v>6122</v>
      </c>
      <c r="B4607" s="1">
        <v>42657</v>
      </c>
      <c r="C4607" t="s">
        <v>524</v>
      </c>
      <c r="D4607" t="s">
        <v>506</v>
      </c>
      <c r="E4607" t="s">
        <v>27</v>
      </c>
      <c r="F4607" t="s">
        <v>28</v>
      </c>
      <c r="G4607" t="s">
        <v>29</v>
      </c>
      <c r="H4607" t="s">
        <v>62</v>
      </c>
      <c r="I4607" t="s">
        <v>63</v>
      </c>
      <c r="J4607" t="s">
        <v>885</v>
      </c>
      <c r="K4607" t="s">
        <v>33</v>
      </c>
      <c r="L4607" t="s">
        <v>34</v>
      </c>
      <c r="M4607" t="s">
        <v>35</v>
      </c>
      <c r="N4607" s="1">
        <v>42660</v>
      </c>
      <c r="O4607" t="s">
        <v>886</v>
      </c>
      <c r="P4607" t="s">
        <v>295</v>
      </c>
      <c r="Q4607" t="s">
        <v>887</v>
      </c>
      <c r="R4607">
        <v>17</v>
      </c>
      <c r="S4607" t="s">
        <v>6123</v>
      </c>
      <c r="T4607" s="2">
        <v>0.09</v>
      </c>
      <c r="U4607" t="s">
        <v>6124</v>
      </c>
      <c r="V4607" t="s">
        <v>6125</v>
      </c>
      <c r="W4607" t="s">
        <v>891</v>
      </c>
      <c r="X4607" t="s">
        <v>6126</v>
      </c>
    </row>
    <row r="4608" spans="1:24" x14ac:dyDescent="0.3">
      <c r="A4608" t="s">
        <v>6122</v>
      </c>
      <c r="B4608" s="1">
        <v>42556</v>
      </c>
      <c r="C4608" t="s">
        <v>9181</v>
      </c>
      <c r="D4608" t="s">
        <v>61</v>
      </c>
      <c r="E4608" t="s">
        <v>27</v>
      </c>
      <c r="F4608" t="s">
        <v>28</v>
      </c>
      <c r="G4608" t="s">
        <v>134</v>
      </c>
      <c r="H4608" t="s">
        <v>62</v>
      </c>
      <c r="I4608" t="s">
        <v>121</v>
      </c>
      <c r="J4608" t="s">
        <v>2168</v>
      </c>
      <c r="K4608" t="s">
        <v>94</v>
      </c>
      <c r="L4608" t="s">
        <v>95</v>
      </c>
      <c r="M4608" t="s">
        <v>35</v>
      </c>
      <c r="N4608" s="1">
        <v>42558</v>
      </c>
      <c r="O4608" t="s">
        <v>1728</v>
      </c>
      <c r="P4608" t="s">
        <v>2169</v>
      </c>
      <c r="Q4608" t="s">
        <v>2170</v>
      </c>
      <c r="R4608">
        <v>22</v>
      </c>
      <c r="S4608" t="s">
        <v>775</v>
      </c>
      <c r="T4608" s="2">
        <v>7.0000000000000007E-2</v>
      </c>
      <c r="U4608" t="s">
        <v>776</v>
      </c>
      <c r="V4608" t="s">
        <v>777</v>
      </c>
      <c r="W4608" t="s">
        <v>818</v>
      </c>
      <c r="X4608" t="s">
        <v>779</v>
      </c>
    </row>
    <row r="4609" spans="1:24" x14ac:dyDescent="0.3">
      <c r="A4609" t="s">
        <v>6122</v>
      </c>
      <c r="B4609" s="1">
        <v>42000</v>
      </c>
      <c r="C4609" t="s">
        <v>420</v>
      </c>
      <c r="D4609" t="s">
        <v>421</v>
      </c>
      <c r="E4609" t="s">
        <v>27</v>
      </c>
      <c r="F4609" t="s">
        <v>28</v>
      </c>
      <c r="G4609" t="s">
        <v>77</v>
      </c>
      <c r="H4609" t="s">
        <v>422</v>
      </c>
      <c r="I4609" t="s">
        <v>92</v>
      </c>
      <c r="J4609" t="s">
        <v>1580</v>
      </c>
      <c r="K4609" t="s">
        <v>94</v>
      </c>
      <c r="L4609" t="s">
        <v>34</v>
      </c>
      <c r="M4609" t="s">
        <v>35</v>
      </c>
      <c r="N4609" s="1">
        <v>42002</v>
      </c>
      <c r="O4609" t="s">
        <v>1581</v>
      </c>
      <c r="P4609" t="s">
        <v>1582</v>
      </c>
      <c r="Q4609" t="s">
        <v>1583</v>
      </c>
      <c r="R4609">
        <v>32</v>
      </c>
      <c r="S4609" t="s">
        <v>12296</v>
      </c>
      <c r="T4609" s="2">
        <v>0.09</v>
      </c>
      <c r="U4609" t="s">
        <v>2245</v>
      </c>
      <c r="V4609" t="s">
        <v>12297</v>
      </c>
      <c r="W4609" t="s">
        <v>1587</v>
      </c>
      <c r="X4609" t="s">
        <v>12298</v>
      </c>
    </row>
    <row r="4610" spans="1:24" x14ac:dyDescent="0.3">
      <c r="A4610" t="s">
        <v>6122</v>
      </c>
      <c r="B4610" s="1">
        <v>42666</v>
      </c>
      <c r="C4610" t="s">
        <v>439</v>
      </c>
      <c r="D4610" t="s">
        <v>440</v>
      </c>
      <c r="E4610" t="s">
        <v>46</v>
      </c>
      <c r="F4610" t="s">
        <v>47</v>
      </c>
      <c r="G4610" t="s">
        <v>91</v>
      </c>
      <c r="H4610" t="s">
        <v>48</v>
      </c>
      <c r="I4610" t="s">
        <v>31</v>
      </c>
      <c r="J4610" t="s">
        <v>611</v>
      </c>
      <c r="K4610" t="s">
        <v>33</v>
      </c>
      <c r="L4610" t="s">
        <v>34</v>
      </c>
      <c r="M4610" t="s">
        <v>35</v>
      </c>
      <c r="N4610" s="1">
        <v>42673</v>
      </c>
      <c r="O4610" t="s">
        <v>612</v>
      </c>
      <c r="P4610" t="s">
        <v>613</v>
      </c>
      <c r="Q4610" t="s">
        <v>614</v>
      </c>
      <c r="R4610">
        <v>29</v>
      </c>
      <c r="S4610" t="s">
        <v>12477</v>
      </c>
      <c r="T4610" s="2">
        <v>0.06</v>
      </c>
      <c r="U4610" t="s">
        <v>12478</v>
      </c>
      <c r="V4610" t="s">
        <v>12479</v>
      </c>
      <c r="W4610" t="s">
        <v>618</v>
      </c>
      <c r="X4610" t="s">
        <v>12480</v>
      </c>
    </row>
    <row r="4611" spans="1:24" x14ac:dyDescent="0.3">
      <c r="A4611" t="s">
        <v>6577</v>
      </c>
      <c r="B4611" s="1">
        <v>42666</v>
      </c>
      <c r="C4611" t="s">
        <v>6578</v>
      </c>
      <c r="D4611" t="s">
        <v>1058</v>
      </c>
      <c r="E4611" t="s">
        <v>27</v>
      </c>
      <c r="F4611" t="s">
        <v>28</v>
      </c>
      <c r="G4611" t="s">
        <v>77</v>
      </c>
      <c r="H4611" t="s">
        <v>422</v>
      </c>
      <c r="I4611" t="s">
        <v>92</v>
      </c>
      <c r="J4611" t="s">
        <v>1676</v>
      </c>
      <c r="K4611" t="s">
        <v>94</v>
      </c>
      <c r="L4611" t="s">
        <v>109</v>
      </c>
      <c r="M4611" t="s">
        <v>35</v>
      </c>
      <c r="N4611" s="1">
        <v>42668</v>
      </c>
      <c r="O4611" t="s">
        <v>66</v>
      </c>
      <c r="P4611" t="s">
        <v>67</v>
      </c>
      <c r="Q4611" t="s">
        <v>68</v>
      </c>
      <c r="R4611">
        <v>9</v>
      </c>
      <c r="S4611" t="s">
        <v>6579</v>
      </c>
      <c r="T4611" s="2">
        <v>7.0000000000000007E-2</v>
      </c>
      <c r="U4611" t="s">
        <v>937</v>
      </c>
      <c r="V4611" t="s">
        <v>5460</v>
      </c>
      <c r="W4611" t="s">
        <v>116</v>
      </c>
      <c r="X4611" t="s">
        <v>6580</v>
      </c>
    </row>
    <row r="4612" spans="1:24" x14ac:dyDescent="0.3">
      <c r="A4612" t="s">
        <v>6577</v>
      </c>
      <c r="B4612" s="1">
        <v>42666</v>
      </c>
      <c r="C4612" t="s">
        <v>9191</v>
      </c>
      <c r="D4612" t="s">
        <v>591</v>
      </c>
      <c r="E4612" t="s">
        <v>27</v>
      </c>
      <c r="F4612" t="s">
        <v>28</v>
      </c>
      <c r="G4612" t="s">
        <v>134</v>
      </c>
      <c r="H4612" t="s">
        <v>241</v>
      </c>
      <c r="I4612" t="s">
        <v>92</v>
      </c>
      <c r="J4612" t="s">
        <v>1676</v>
      </c>
      <c r="K4612" t="s">
        <v>94</v>
      </c>
      <c r="L4612" t="s">
        <v>34</v>
      </c>
      <c r="M4612" t="s">
        <v>35</v>
      </c>
      <c r="N4612" s="1">
        <v>42668</v>
      </c>
      <c r="O4612" t="s">
        <v>66</v>
      </c>
      <c r="P4612" t="s">
        <v>67</v>
      </c>
      <c r="Q4612" t="s">
        <v>68</v>
      </c>
      <c r="R4612">
        <v>23</v>
      </c>
      <c r="S4612" t="s">
        <v>6579</v>
      </c>
      <c r="T4612" s="2">
        <v>0.02</v>
      </c>
      <c r="U4612" t="s">
        <v>937</v>
      </c>
      <c r="V4612" t="s">
        <v>5460</v>
      </c>
      <c r="W4612" t="s">
        <v>116</v>
      </c>
      <c r="X4612" t="s">
        <v>6580</v>
      </c>
    </row>
    <row r="4613" spans="1:24" x14ac:dyDescent="0.3">
      <c r="A4613" t="s">
        <v>6577</v>
      </c>
      <c r="B4613" s="1">
        <v>42666</v>
      </c>
      <c r="C4613" t="s">
        <v>6578</v>
      </c>
      <c r="D4613" t="s">
        <v>1058</v>
      </c>
      <c r="E4613" t="s">
        <v>27</v>
      </c>
      <c r="F4613" t="s">
        <v>28</v>
      </c>
      <c r="G4613" t="s">
        <v>77</v>
      </c>
      <c r="H4613" t="s">
        <v>422</v>
      </c>
      <c r="I4613" t="s">
        <v>31</v>
      </c>
      <c r="J4613" t="s">
        <v>1676</v>
      </c>
      <c r="K4613" t="s">
        <v>94</v>
      </c>
      <c r="L4613" t="s">
        <v>34</v>
      </c>
      <c r="M4613" t="s">
        <v>35</v>
      </c>
      <c r="N4613" s="1">
        <v>42668</v>
      </c>
      <c r="O4613" t="s">
        <v>66</v>
      </c>
      <c r="P4613" t="s">
        <v>67</v>
      </c>
      <c r="Q4613" t="s">
        <v>68</v>
      </c>
      <c r="R4613">
        <v>50</v>
      </c>
      <c r="S4613" t="s">
        <v>6579</v>
      </c>
      <c r="T4613" s="2">
        <v>0.05</v>
      </c>
      <c r="U4613" t="s">
        <v>937</v>
      </c>
      <c r="V4613" t="s">
        <v>5460</v>
      </c>
      <c r="W4613" t="s">
        <v>116</v>
      </c>
      <c r="X4613" t="s">
        <v>6580</v>
      </c>
    </row>
    <row r="4614" spans="1:24" x14ac:dyDescent="0.3">
      <c r="A4614" t="s">
        <v>6577</v>
      </c>
      <c r="B4614" s="1">
        <v>42666</v>
      </c>
      <c r="C4614" t="s">
        <v>6578</v>
      </c>
      <c r="D4614" t="s">
        <v>465</v>
      </c>
      <c r="E4614" t="s">
        <v>27</v>
      </c>
      <c r="F4614" t="s">
        <v>28</v>
      </c>
      <c r="G4614" t="s">
        <v>77</v>
      </c>
      <c r="H4614" t="s">
        <v>205</v>
      </c>
      <c r="I4614" t="s">
        <v>121</v>
      </c>
      <c r="J4614" t="s">
        <v>338</v>
      </c>
      <c r="K4614" t="s">
        <v>94</v>
      </c>
      <c r="L4614" t="s">
        <v>34</v>
      </c>
      <c r="M4614" t="s">
        <v>35</v>
      </c>
      <c r="N4614" s="1">
        <v>42668</v>
      </c>
      <c r="O4614" t="s">
        <v>339</v>
      </c>
      <c r="P4614" t="s">
        <v>340</v>
      </c>
      <c r="Q4614" t="s">
        <v>341</v>
      </c>
      <c r="R4614">
        <v>50</v>
      </c>
      <c r="S4614" t="s">
        <v>6579</v>
      </c>
      <c r="T4614" s="2">
        <v>0.1</v>
      </c>
      <c r="U4614" t="s">
        <v>937</v>
      </c>
      <c r="V4614" t="s">
        <v>5460</v>
      </c>
      <c r="W4614" t="s">
        <v>345</v>
      </c>
      <c r="X4614" t="s">
        <v>6580</v>
      </c>
    </row>
    <row r="4615" spans="1:24" x14ac:dyDescent="0.3">
      <c r="A4615" t="s">
        <v>6577</v>
      </c>
      <c r="B4615" s="1">
        <v>42666</v>
      </c>
      <c r="C4615" t="s">
        <v>3099</v>
      </c>
      <c r="D4615" t="s">
        <v>1207</v>
      </c>
      <c r="E4615" t="s">
        <v>46</v>
      </c>
      <c r="F4615" t="s">
        <v>47</v>
      </c>
      <c r="G4615" t="s">
        <v>91</v>
      </c>
      <c r="H4615" t="s">
        <v>48</v>
      </c>
      <c r="I4615" t="s">
        <v>31</v>
      </c>
      <c r="J4615" t="s">
        <v>338</v>
      </c>
      <c r="K4615" t="s">
        <v>94</v>
      </c>
      <c r="L4615" t="s">
        <v>34</v>
      </c>
      <c r="M4615" t="s">
        <v>35</v>
      </c>
      <c r="N4615" s="1">
        <v>42670</v>
      </c>
      <c r="O4615" t="s">
        <v>339</v>
      </c>
      <c r="P4615" t="s">
        <v>340</v>
      </c>
      <c r="Q4615" t="s">
        <v>341</v>
      </c>
      <c r="R4615">
        <v>18</v>
      </c>
      <c r="S4615" t="s">
        <v>6579</v>
      </c>
      <c r="T4615" s="2">
        <v>0.04</v>
      </c>
      <c r="U4615" t="s">
        <v>937</v>
      </c>
      <c r="V4615" t="s">
        <v>5460</v>
      </c>
      <c r="W4615" t="s">
        <v>345</v>
      </c>
      <c r="X4615" t="s">
        <v>6580</v>
      </c>
    </row>
    <row r="4616" spans="1:24" x14ac:dyDescent="0.3">
      <c r="A4616" t="s">
        <v>6577</v>
      </c>
      <c r="B4616" s="1">
        <v>42639</v>
      </c>
      <c r="C4616" t="s">
        <v>1242</v>
      </c>
      <c r="D4616" t="s">
        <v>61</v>
      </c>
      <c r="E4616" t="s">
        <v>27</v>
      </c>
      <c r="F4616" t="s">
        <v>28</v>
      </c>
      <c r="G4616" t="s">
        <v>134</v>
      </c>
      <c r="H4616" t="s">
        <v>62</v>
      </c>
      <c r="I4616" t="s">
        <v>196</v>
      </c>
      <c r="J4616" t="s">
        <v>218</v>
      </c>
      <c r="K4616" t="s">
        <v>94</v>
      </c>
      <c r="L4616" t="s">
        <v>34</v>
      </c>
      <c r="M4616" t="s">
        <v>35</v>
      </c>
      <c r="N4616" s="1">
        <v>42641</v>
      </c>
      <c r="O4616" t="s">
        <v>219</v>
      </c>
      <c r="P4616" t="s">
        <v>124</v>
      </c>
      <c r="Q4616" t="s">
        <v>220</v>
      </c>
      <c r="R4616">
        <v>30</v>
      </c>
      <c r="S4616" t="s">
        <v>11187</v>
      </c>
      <c r="T4616" s="2">
        <v>0.03</v>
      </c>
      <c r="U4616" t="s">
        <v>834</v>
      </c>
      <c r="V4616" t="s">
        <v>11188</v>
      </c>
      <c r="W4616" t="s">
        <v>224</v>
      </c>
      <c r="X4616" t="s">
        <v>11189</v>
      </c>
    </row>
    <row r="4617" spans="1:24" x14ac:dyDescent="0.3">
      <c r="A4617" t="s">
        <v>6577</v>
      </c>
      <c r="B4617" s="1">
        <v>42666</v>
      </c>
      <c r="C4617" t="s">
        <v>6578</v>
      </c>
      <c r="D4617" t="s">
        <v>61</v>
      </c>
      <c r="E4617" t="s">
        <v>27</v>
      </c>
      <c r="F4617" t="s">
        <v>28</v>
      </c>
      <c r="G4617" t="s">
        <v>77</v>
      </c>
      <c r="H4617" t="s">
        <v>62</v>
      </c>
      <c r="I4617" t="s">
        <v>196</v>
      </c>
      <c r="J4617" t="s">
        <v>3226</v>
      </c>
      <c r="K4617" t="s">
        <v>94</v>
      </c>
      <c r="L4617" t="s">
        <v>109</v>
      </c>
      <c r="M4617" t="s">
        <v>35</v>
      </c>
      <c r="N4617" s="1">
        <v>42668</v>
      </c>
      <c r="O4617" t="s">
        <v>1378</v>
      </c>
      <c r="P4617" t="s">
        <v>1379</v>
      </c>
      <c r="Q4617" t="s">
        <v>1380</v>
      </c>
      <c r="R4617">
        <v>7</v>
      </c>
      <c r="S4617" t="s">
        <v>6579</v>
      </c>
      <c r="T4617" s="2">
        <v>0.05</v>
      </c>
      <c r="U4617" t="s">
        <v>937</v>
      </c>
      <c r="V4617" t="s">
        <v>5460</v>
      </c>
      <c r="W4617" t="s">
        <v>1384</v>
      </c>
      <c r="X4617" t="s">
        <v>6580</v>
      </c>
    </row>
    <row r="4618" spans="1:24" x14ac:dyDescent="0.3">
      <c r="A4618" t="s">
        <v>3553</v>
      </c>
      <c r="B4618" s="1">
        <v>42606</v>
      </c>
      <c r="C4618" t="s">
        <v>963</v>
      </c>
      <c r="D4618" t="s">
        <v>964</v>
      </c>
      <c r="E4618" t="s">
        <v>27</v>
      </c>
      <c r="F4618" t="s">
        <v>28</v>
      </c>
      <c r="G4618" t="s">
        <v>91</v>
      </c>
      <c r="H4618" t="s">
        <v>965</v>
      </c>
      <c r="I4618" t="s">
        <v>121</v>
      </c>
      <c r="J4618" t="s">
        <v>1474</v>
      </c>
      <c r="K4618" t="s">
        <v>94</v>
      </c>
      <c r="L4618" t="s">
        <v>95</v>
      </c>
      <c r="M4618" t="s">
        <v>35</v>
      </c>
      <c r="N4618" s="1">
        <v>42615</v>
      </c>
      <c r="O4618" t="s">
        <v>1369</v>
      </c>
      <c r="P4618" t="s">
        <v>96</v>
      </c>
      <c r="Q4618" t="s">
        <v>1475</v>
      </c>
      <c r="R4618">
        <v>6</v>
      </c>
      <c r="S4618" t="s">
        <v>3554</v>
      </c>
      <c r="T4618" s="2">
        <v>0.05</v>
      </c>
      <c r="U4618" t="s">
        <v>3061</v>
      </c>
      <c r="V4618" t="s">
        <v>3555</v>
      </c>
      <c r="W4618" t="s">
        <v>1478</v>
      </c>
      <c r="X4618" t="s">
        <v>3556</v>
      </c>
    </row>
    <row r="4619" spans="1:24" x14ac:dyDescent="0.3">
      <c r="A4619" t="s">
        <v>3553</v>
      </c>
      <c r="B4619" s="1">
        <v>42436</v>
      </c>
      <c r="C4619" t="s">
        <v>2602</v>
      </c>
      <c r="D4619" t="s">
        <v>929</v>
      </c>
      <c r="E4619" t="s">
        <v>27</v>
      </c>
      <c r="F4619" t="s">
        <v>28</v>
      </c>
      <c r="G4619" t="s">
        <v>77</v>
      </c>
      <c r="H4619" t="s">
        <v>217</v>
      </c>
      <c r="I4619" t="s">
        <v>121</v>
      </c>
      <c r="J4619" t="s">
        <v>1853</v>
      </c>
      <c r="K4619" t="s">
        <v>94</v>
      </c>
      <c r="L4619" t="s">
        <v>95</v>
      </c>
      <c r="M4619" t="s">
        <v>35</v>
      </c>
      <c r="N4619" s="1">
        <v>42437</v>
      </c>
      <c r="O4619" t="s">
        <v>1854</v>
      </c>
      <c r="P4619" t="s">
        <v>1855</v>
      </c>
      <c r="Q4619" t="s">
        <v>1856</v>
      </c>
      <c r="R4619">
        <v>48</v>
      </c>
      <c r="S4619" t="s">
        <v>4427</v>
      </c>
      <c r="T4619" s="2">
        <v>0.1</v>
      </c>
      <c r="U4619" t="s">
        <v>127</v>
      </c>
      <c r="V4619" t="s">
        <v>7059</v>
      </c>
      <c r="W4619" t="s">
        <v>165</v>
      </c>
      <c r="X4619" t="s">
        <v>7059</v>
      </c>
    </row>
    <row r="4620" spans="1:24" x14ac:dyDescent="0.3">
      <c r="A4620" t="s">
        <v>3553</v>
      </c>
      <c r="B4620" s="1">
        <v>42436</v>
      </c>
      <c r="C4620" t="s">
        <v>2602</v>
      </c>
      <c r="D4620" t="s">
        <v>929</v>
      </c>
      <c r="E4620" t="s">
        <v>27</v>
      </c>
      <c r="F4620" t="s">
        <v>28</v>
      </c>
      <c r="G4620" t="s">
        <v>91</v>
      </c>
      <c r="H4620" t="s">
        <v>217</v>
      </c>
      <c r="I4620" t="s">
        <v>196</v>
      </c>
      <c r="J4620" t="s">
        <v>1853</v>
      </c>
      <c r="K4620" t="s">
        <v>94</v>
      </c>
      <c r="L4620" t="s">
        <v>34</v>
      </c>
      <c r="M4620" t="s">
        <v>35</v>
      </c>
      <c r="N4620" s="1">
        <v>42437</v>
      </c>
      <c r="O4620" t="s">
        <v>1854</v>
      </c>
      <c r="P4620" t="s">
        <v>1855</v>
      </c>
      <c r="Q4620" t="s">
        <v>1856</v>
      </c>
      <c r="R4620">
        <v>8</v>
      </c>
      <c r="S4620" t="s">
        <v>11318</v>
      </c>
      <c r="T4620" s="2">
        <v>0.01</v>
      </c>
      <c r="U4620" t="s">
        <v>127</v>
      </c>
      <c r="V4620" t="s">
        <v>11319</v>
      </c>
      <c r="W4620" t="s">
        <v>165</v>
      </c>
      <c r="X4620" t="s">
        <v>11320</v>
      </c>
    </row>
    <row r="4621" spans="1:24" x14ac:dyDescent="0.3">
      <c r="A4621" t="s">
        <v>2197</v>
      </c>
      <c r="B4621" s="1">
        <v>42739</v>
      </c>
      <c r="C4621" t="s">
        <v>2198</v>
      </c>
      <c r="D4621" t="s">
        <v>2199</v>
      </c>
      <c r="E4621" t="s">
        <v>27</v>
      </c>
      <c r="F4621" t="s">
        <v>28</v>
      </c>
      <c r="G4621" t="s">
        <v>29</v>
      </c>
      <c r="H4621" t="s">
        <v>217</v>
      </c>
      <c r="I4621" t="s">
        <v>31</v>
      </c>
      <c r="J4621" t="s">
        <v>1278</v>
      </c>
      <c r="K4621" t="s">
        <v>94</v>
      </c>
      <c r="L4621" t="s">
        <v>95</v>
      </c>
      <c r="M4621" t="s">
        <v>35</v>
      </c>
      <c r="N4621" s="1">
        <v>42740</v>
      </c>
      <c r="O4621" t="s">
        <v>36</v>
      </c>
      <c r="P4621" t="s">
        <v>111</v>
      </c>
      <c r="Q4621" t="s">
        <v>52</v>
      </c>
      <c r="R4621">
        <v>9</v>
      </c>
      <c r="S4621" t="s">
        <v>2200</v>
      </c>
      <c r="T4621" s="2">
        <v>0.09</v>
      </c>
      <c r="U4621" t="s">
        <v>1705</v>
      </c>
      <c r="V4621" t="s">
        <v>2201</v>
      </c>
      <c r="W4621" t="s">
        <v>1282</v>
      </c>
      <c r="X4621" t="s">
        <v>2202</v>
      </c>
    </row>
    <row r="4622" spans="1:24" x14ac:dyDescent="0.3">
      <c r="A4622" t="s">
        <v>2197</v>
      </c>
      <c r="B4622" s="1">
        <v>42723</v>
      </c>
      <c r="C4622" t="s">
        <v>1578</v>
      </c>
      <c r="D4622" t="s">
        <v>1579</v>
      </c>
      <c r="E4622" t="s">
        <v>27</v>
      </c>
      <c r="F4622" t="s">
        <v>28</v>
      </c>
      <c r="G4622" t="s">
        <v>29</v>
      </c>
      <c r="H4622" t="s">
        <v>422</v>
      </c>
      <c r="I4622" t="s">
        <v>196</v>
      </c>
      <c r="J4622" t="s">
        <v>651</v>
      </c>
      <c r="K4622" t="s">
        <v>94</v>
      </c>
      <c r="L4622" t="s">
        <v>34</v>
      </c>
      <c r="M4622" t="s">
        <v>35</v>
      </c>
      <c r="N4622" s="1">
        <v>42725</v>
      </c>
      <c r="O4622" t="s">
        <v>652</v>
      </c>
      <c r="P4622" t="s">
        <v>653</v>
      </c>
      <c r="Q4622" t="s">
        <v>98</v>
      </c>
      <c r="R4622">
        <v>42</v>
      </c>
      <c r="S4622" t="s">
        <v>3281</v>
      </c>
      <c r="T4622" s="2">
        <v>0.06</v>
      </c>
      <c r="U4622" t="s">
        <v>495</v>
      </c>
      <c r="V4622" t="s">
        <v>3282</v>
      </c>
      <c r="W4622" t="s">
        <v>57</v>
      </c>
      <c r="X4622" t="s">
        <v>3283</v>
      </c>
    </row>
    <row r="4623" spans="1:24" x14ac:dyDescent="0.3">
      <c r="A4623" t="s">
        <v>2197</v>
      </c>
      <c r="B4623" s="1">
        <v>42381</v>
      </c>
      <c r="C4623" t="s">
        <v>530</v>
      </c>
      <c r="D4623" t="s">
        <v>531</v>
      </c>
      <c r="E4623" t="s">
        <v>27</v>
      </c>
      <c r="F4623" t="s">
        <v>28</v>
      </c>
      <c r="G4623" t="s">
        <v>77</v>
      </c>
      <c r="H4623" t="s">
        <v>30</v>
      </c>
      <c r="I4623" t="s">
        <v>92</v>
      </c>
      <c r="J4623" t="s">
        <v>1215</v>
      </c>
      <c r="K4623" t="s">
        <v>94</v>
      </c>
      <c r="L4623" t="s">
        <v>34</v>
      </c>
      <c r="M4623" t="s">
        <v>35</v>
      </c>
      <c r="N4623" s="1">
        <v>42383</v>
      </c>
      <c r="O4623" t="s">
        <v>1216</v>
      </c>
      <c r="P4623" t="s">
        <v>1217</v>
      </c>
      <c r="Q4623" t="s">
        <v>1218</v>
      </c>
      <c r="R4623">
        <v>8</v>
      </c>
      <c r="S4623" t="s">
        <v>7250</v>
      </c>
      <c r="T4623" s="2">
        <v>0.02</v>
      </c>
      <c r="U4623" t="s">
        <v>9547</v>
      </c>
      <c r="V4623" t="s">
        <v>9548</v>
      </c>
      <c r="W4623" t="s">
        <v>1222</v>
      </c>
      <c r="X4623" t="s">
        <v>1811</v>
      </c>
    </row>
    <row r="4624" spans="1:24" x14ac:dyDescent="0.3">
      <c r="A4624" t="s">
        <v>2197</v>
      </c>
      <c r="B4624" s="1">
        <v>42541</v>
      </c>
      <c r="C4624" t="s">
        <v>2622</v>
      </c>
      <c r="D4624" t="s">
        <v>133</v>
      </c>
      <c r="E4624" t="s">
        <v>27</v>
      </c>
      <c r="F4624" t="s">
        <v>28</v>
      </c>
      <c r="G4624" t="s">
        <v>29</v>
      </c>
      <c r="H4624" t="s">
        <v>62</v>
      </c>
      <c r="I4624" t="s">
        <v>63</v>
      </c>
      <c r="J4624" t="s">
        <v>1667</v>
      </c>
      <c r="K4624" t="s">
        <v>33</v>
      </c>
      <c r="L4624" t="s">
        <v>34</v>
      </c>
      <c r="M4624" t="s">
        <v>35</v>
      </c>
      <c r="N4624" s="1">
        <v>42544</v>
      </c>
      <c r="O4624" t="s">
        <v>982</v>
      </c>
      <c r="P4624" t="s">
        <v>1190</v>
      </c>
      <c r="Q4624" t="s">
        <v>1191</v>
      </c>
      <c r="R4624">
        <v>35</v>
      </c>
      <c r="S4624" t="s">
        <v>5487</v>
      </c>
      <c r="T4624" s="2">
        <v>0.05</v>
      </c>
      <c r="U4624" t="s">
        <v>833</v>
      </c>
      <c r="V4624" t="s">
        <v>8195</v>
      </c>
      <c r="W4624" t="s">
        <v>224</v>
      </c>
      <c r="X4624" t="s">
        <v>9437</v>
      </c>
    </row>
    <row r="4625" spans="1:24" x14ac:dyDescent="0.3">
      <c r="A4625" t="s">
        <v>2197</v>
      </c>
      <c r="B4625" s="1">
        <v>42579</v>
      </c>
      <c r="C4625" t="s">
        <v>2444</v>
      </c>
      <c r="D4625" t="s">
        <v>1617</v>
      </c>
      <c r="E4625" t="s">
        <v>27</v>
      </c>
      <c r="F4625" t="s">
        <v>28</v>
      </c>
      <c r="G4625" t="s">
        <v>29</v>
      </c>
      <c r="H4625" t="s">
        <v>78</v>
      </c>
      <c r="I4625" t="s">
        <v>31</v>
      </c>
      <c r="J4625" t="s">
        <v>135</v>
      </c>
      <c r="K4625" t="s">
        <v>33</v>
      </c>
      <c r="L4625" t="s">
        <v>34</v>
      </c>
      <c r="M4625" t="s">
        <v>35</v>
      </c>
      <c r="N4625" s="1">
        <v>42581</v>
      </c>
      <c r="O4625" t="s">
        <v>136</v>
      </c>
      <c r="P4625" t="s">
        <v>137</v>
      </c>
      <c r="Q4625" t="s">
        <v>52</v>
      </c>
      <c r="R4625">
        <v>40</v>
      </c>
      <c r="S4625" t="s">
        <v>12809</v>
      </c>
      <c r="T4625" s="2">
        <v>0.03</v>
      </c>
      <c r="U4625" t="s">
        <v>127</v>
      </c>
      <c r="V4625" t="s">
        <v>11262</v>
      </c>
      <c r="W4625" t="s">
        <v>72</v>
      </c>
      <c r="X4625" t="s">
        <v>10350</v>
      </c>
    </row>
    <row r="4626" spans="1:24" x14ac:dyDescent="0.3">
      <c r="A4626" t="s">
        <v>6029</v>
      </c>
      <c r="B4626" s="1">
        <v>42665</v>
      </c>
      <c r="C4626" t="s">
        <v>420</v>
      </c>
      <c r="D4626" t="s">
        <v>421</v>
      </c>
      <c r="E4626" t="s">
        <v>27</v>
      </c>
      <c r="F4626" t="s">
        <v>28</v>
      </c>
      <c r="G4626" t="s">
        <v>77</v>
      </c>
      <c r="H4626" t="s">
        <v>422</v>
      </c>
      <c r="I4626" t="s">
        <v>121</v>
      </c>
      <c r="J4626" t="s">
        <v>135</v>
      </c>
      <c r="K4626" t="s">
        <v>33</v>
      </c>
      <c r="L4626" t="s">
        <v>34</v>
      </c>
      <c r="M4626" t="s">
        <v>35</v>
      </c>
      <c r="N4626" s="1">
        <v>42667</v>
      </c>
      <c r="O4626" t="s">
        <v>136</v>
      </c>
      <c r="P4626" t="s">
        <v>137</v>
      </c>
      <c r="Q4626" t="s">
        <v>52</v>
      </c>
      <c r="R4626">
        <v>39</v>
      </c>
      <c r="S4626" t="s">
        <v>481</v>
      </c>
      <c r="T4626" s="2">
        <v>0.05</v>
      </c>
      <c r="U4626" t="s">
        <v>889</v>
      </c>
      <c r="V4626" t="s">
        <v>2819</v>
      </c>
      <c r="W4626" t="s">
        <v>72</v>
      </c>
      <c r="X4626" t="s">
        <v>2820</v>
      </c>
    </row>
    <row r="4627" spans="1:24" x14ac:dyDescent="0.3">
      <c r="A4627" t="s">
        <v>6029</v>
      </c>
      <c r="B4627" s="1">
        <v>42668</v>
      </c>
      <c r="C4627" t="s">
        <v>3099</v>
      </c>
      <c r="D4627" t="s">
        <v>1207</v>
      </c>
      <c r="E4627" t="s">
        <v>46</v>
      </c>
      <c r="F4627" t="s">
        <v>47</v>
      </c>
      <c r="G4627" t="s">
        <v>77</v>
      </c>
      <c r="H4627" t="s">
        <v>48</v>
      </c>
      <c r="I4627" t="s">
        <v>121</v>
      </c>
      <c r="J4627" t="s">
        <v>2107</v>
      </c>
      <c r="K4627" t="s">
        <v>94</v>
      </c>
      <c r="L4627" t="s">
        <v>109</v>
      </c>
      <c r="M4627" t="s">
        <v>35</v>
      </c>
      <c r="N4627" s="1">
        <v>42670</v>
      </c>
      <c r="O4627" t="s">
        <v>1380</v>
      </c>
      <c r="P4627" t="s">
        <v>2108</v>
      </c>
      <c r="Q4627" t="s">
        <v>990</v>
      </c>
      <c r="R4627">
        <v>46</v>
      </c>
      <c r="S4627" t="s">
        <v>6535</v>
      </c>
      <c r="T4627" s="2">
        <v>0.05</v>
      </c>
      <c r="U4627" t="s">
        <v>480</v>
      </c>
      <c r="V4627" t="s">
        <v>6536</v>
      </c>
      <c r="W4627" t="s">
        <v>57</v>
      </c>
      <c r="X4627" t="s">
        <v>808</v>
      </c>
    </row>
    <row r="4628" spans="1:24" x14ac:dyDescent="0.3">
      <c r="A4628" t="s">
        <v>6029</v>
      </c>
      <c r="B4628" s="1">
        <v>42770</v>
      </c>
      <c r="C4628" t="s">
        <v>5456</v>
      </c>
      <c r="D4628" t="s">
        <v>288</v>
      </c>
      <c r="E4628" t="s">
        <v>27</v>
      </c>
      <c r="F4628" t="s">
        <v>28</v>
      </c>
      <c r="G4628" t="s">
        <v>91</v>
      </c>
      <c r="H4628" t="s">
        <v>289</v>
      </c>
      <c r="I4628" t="s">
        <v>31</v>
      </c>
      <c r="J4628" t="s">
        <v>3156</v>
      </c>
      <c r="K4628" t="s">
        <v>94</v>
      </c>
      <c r="L4628" t="s">
        <v>34</v>
      </c>
      <c r="M4628" t="s">
        <v>35</v>
      </c>
      <c r="N4628" s="1">
        <v>42771</v>
      </c>
      <c r="O4628" t="s">
        <v>3157</v>
      </c>
      <c r="P4628" t="s">
        <v>3158</v>
      </c>
      <c r="Q4628" t="s">
        <v>3159</v>
      </c>
      <c r="R4628">
        <v>11</v>
      </c>
      <c r="S4628" t="s">
        <v>6564</v>
      </c>
      <c r="T4628" s="2">
        <v>0.05</v>
      </c>
      <c r="U4628" t="s">
        <v>6565</v>
      </c>
      <c r="V4628" t="s">
        <v>6566</v>
      </c>
      <c r="W4628" t="s">
        <v>3163</v>
      </c>
      <c r="X4628" t="s">
        <v>6567</v>
      </c>
    </row>
    <row r="4629" spans="1:24" x14ac:dyDescent="0.3">
      <c r="A4629" t="s">
        <v>6029</v>
      </c>
      <c r="B4629" s="1">
        <v>42471</v>
      </c>
      <c r="C4629" t="s">
        <v>3888</v>
      </c>
      <c r="D4629" t="s">
        <v>766</v>
      </c>
      <c r="E4629" t="s">
        <v>27</v>
      </c>
      <c r="F4629" t="s">
        <v>28</v>
      </c>
      <c r="G4629" t="s">
        <v>91</v>
      </c>
      <c r="H4629" t="s">
        <v>217</v>
      </c>
      <c r="I4629" t="s">
        <v>121</v>
      </c>
      <c r="J4629" t="s">
        <v>3031</v>
      </c>
      <c r="K4629" t="s">
        <v>94</v>
      </c>
      <c r="L4629" t="s">
        <v>95</v>
      </c>
      <c r="M4629" t="s">
        <v>156</v>
      </c>
      <c r="N4629" s="1">
        <v>42472</v>
      </c>
      <c r="O4629" t="s">
        <v>2241</v>
      </c>
      <c r="P4629" t="s">
        <v>1882</v>
      </c>
      <c r="Q4629" t="s">
        <v>1379</v>
      </c>
      <c r="R4629">
        <v>16</v>
      </c>
      <c r="S4629" t="s">
        <v>10679</v>
      </c>
      <c r="T4629" s="2">
        <v>0.02</v>
      </c>
      <c r="U4629" t="s">
        <v>1950</v>
      </c>
      <c r="V4629" t="s">
        <v>7546</v>
      </c>
      <c r="W4629" t="s">
        <v>3034</v>
      </c>
      <c r="X4629" t="s">
        <v>10680</v>
      </c>
    </row>
    <row r="4630" spans="1:24" x14ac:dyDescent="0.3">
      <c r="A4630" t="s">
        <v>6029</v>
      </c>
      <c r="B4630" s="1">
        <v>42668</v>
      </c>
      <c r="C4630" t="s">
        <v>4675</v>
      </c>
      <c r="D4630" t="s">
        <v>3332</v>
      </c>
      <c r="E4630" t="s">
        <v>27</v>
      </c>
      <c r="F4630" t="s">
        <v>28</v>
      </c>
      <c r="G4630" t="s">
        <v>29</v>
      </c>
      <c r="H4630" t="s">
        <v>241</v>
      </c>
      <c r="I4630" t="s">
        <v>31</v>
      </c>
      <c r="J4630" t="s">
        <v>11781</v>
      </c>
      <c r="K4630" t="s">
        <v>94</v>
      </c>
      <c r="L4630" t="s">
        <v>95</v>
      </c>
      <c r="M4630" t="s">
        <v>35</v>
      </c>
      <c r="N4630" s="1">
        <v>42670</v>
      </c>
      <c r="O4630" t="s">
        <v>198</v>
      </c>
      <c r="P4630" t="s">
        <v>37</v>
      </c>
      <c r="Q4630" t="s">
        <v>57</v>
      </c>
      <c r="R4630">
        <v>43</v>
      </c>
      <c r="S4630" t="s">
        <v>640</v>
      </c>
      <c r="T4630" s="2">
        <v>0.03</v>
      </c>
      <c r="U4630" t="s">
        <v>1114</v>
      </c>
      <c r="V4630" t="s">
        <v>11782</v>
      </c>
      <c r="W4630" t="s">
        <v>116</v>
      </c>
      <c r="X4630" t="s">
        <v>4194</v>
      </c>
    </row>
    <row r="4631" spans="1:24" x14ac:dyDescent="0.3">
      <c r="A4631" t="s">
        <v>6029</v>
      </c>
      <c r="B4631" s="1">
        <v>42633</v>
      </c>
      <c r="C4631" t="s">
        <v>1563</v>
      </c>
      <c r="D4631" t="s">
        <v>144</v>
      </c>
      <c r="E4631" t="s">
        <v>46</v>
      </c>
      <c r="F4631" t="s">
        <v>47</v>
      </c>
      <c r="G4631" t="s">
        <v>29</v>
      </c>
      <c r="H4631" t="s">
        <v>107</v>
      </c>
      <c r="I4631" t="s">
        <v>121</v>
      </c>
      <c r="J4631" t="s">
        <v>541</v>
      </c>
      <c r="K4631" t="s">
        <v>94</v>
      </c>
      <c r="L4631" t="s">
        <v>34</v>
      </c>
      <c r="M4631" t="s">
        <v>35</v>
      </c>
      <c r="N4631" s="1">
        <v>42633</v>
      </c>
      <c r="O4631" t="s">
        <v>542</v>
      </c>
      <c r="P4631" t="s">
        <v>543</v>
      </c>
      <c r="Q4631" t="s">
        <v>544</v>
      </c>
      <c r="R4631">
        <v>19</v>
      </c>
      <c r="S4631" t="s">
        <v>11813</v>
      </c>
      <c r="T4631" s="2">
        <v>0</v>
      </c>
      <c r="U4631" t="s">
        <v>6852</v>
      </c>
      <c r="V4631" t="s">
        <v>11814</v>
      </c>
      <c r="W4631" t="s">
        <v>547</v>
      </c>
      <c r="X4631" t="s">
        <v>11815</v>
      </c>
    </row>
    <row r="4632" spans="1:24" x14ac:dyDescent="0.3">
      <c r="A4632" t="s">
        <v>11931</v>
      </c>
      <c r="B4632" s="1">
        <v>42435</v>
      </c>
      <c r="C4632" t="s">
        <v>451</v>
      </c>
      <c r="D4632" t="s">
        <v>76</v>
      </c>
      <c r="E4632" t="s">
        <v>27</v>
      </c>
      <c r="F4632" t="s">
        <v>28</v>
      </c>
      <c r="G4632" t="s">
        <v>29</v>
      </c>
      <c r="H4632" t="s">
        <v>78</v>
      </c>
      <c r="I4632" t="s">
        <v>196</v>
      </c>
      <c r="J4632" t="s">
        <v>1173</v>
      </c>
      <c r="K4632" t="s">
        <v>94</v>
      </c>
      <c r="L4632" t="s">
        <v>34</v>
      </c>
      <c r="M4632" t="s">
        <v>35</v>
      </c>
      <c r="N4632" s="1">
        <v>42440</v>
      </c>
      <c r="O4632" t="s">
        <v>1174</v>
      </c>
      <c r="P4632" t="s">
        <v>1175</v>
      </c>
      <c r="Q4632" t="s">
        <v>1176</v>
      </c>
      <c r="R4632">
        <v>44</v>
      </c>
      <c r="S4632" t="s">
        <v>11932</v>
      </c>
      <c r="T4632" s="2">
        <v>0.01</v>
      </c>
      <c r="U4632" t="s">
        <v>11933</v>
      </c>
      <c r="V4632" t="s">
        <v>11934</v>
      </c>
      <c r="W4632" t="s">
        <v>1180</v>
      </c>
      <c r="X4632" t="s">
        <v>11935</v>
      </c>
    </row>
    <row r="4633" spans="1:24" x14ac:dyDescent="0.3">
      <c r="A4633" t="s">
        <v>5999</v>
      </c>
      <c r="B4633" s="1">
        <v>42673</v>
      </c>
      <c r="C4633" t="s">
        <v>1253</v>
      </c>
      <c r="D4633" t="s">
        <v>974</v>
      </c>
      <c r="E4633" t="s">
        <v>46</v>
      </c>
      <c r="F4633" t="s">
        <v>47</v>
      </c>
      <c r="G4633" t="s">
        <v>29</v>
      </c>
      <c r="H4633" t="s">
        <v>48</v>
      </c>
      <c r="I4633" t="s">
        <v>121</v>
      </c>
      <c r="J4633" t="s">
        <v>592</v>
      </c>
      <c r="K4633" t="s">
        <v>94</v>
      </c>
      <c r="L4633" t="s">
        <v>34</v>
      </c>
      <c r="M4633" t="s">
        <v>35</v>
      </c>
      <c r="N4633" s="1">
        <v>42705</v>
      </c>
      <c r="O4633" t="s">
        <v>593</v>
      </c>
      <c r="P4633" t="s">
        <v>594</v>
      </c>
      <c r="Q4633" t="s">
        <v>595</v>
      </c>
      <c r="R4633">
        <v>11</v>
      </c>
      <c r="S4633" t="s">
        <v>6000</v>
      </c>
      <c r="T4633" s="2">
        <v>0.09</v>
      </c>
      <c r="U4633" t="s">
        <v>6001</v>
      </c>
      <c r="V4633" t="s">
        <v>6002</v>
      </c>
      <c r="W4633" t="s">
        <v>376</v>
      </c>
      <c r="X4633" t="s">
        <v>6003</v>
      </c>
    </row>
    <row r="4634" spans="1:24" x14ac:dyDescent="0.3">
      <c r="A4634" t="s">
        <v>4333</v>
      </c>
      <c r="B4634" s="1">
        <v>42727</v>
      </c>
      <c r="C4634" t="s">
        <v>4334</v>
      </c>
      <c r="D4634" t="s">
        <v>622</v>
      </c>
      <c r="E4634" t="s">
        <v>27</v>
      </c>
      <c r="F4634" t="s">
        <v>28</v>
      </c>
      <c r="G4634" t="s">
        <v>134</v>
      </c>
      <c r="H4634" t="s">
        <v>433</v>
      </c>
      <c r="I4634" t="s">
        <v>121</v>
      </c>
      <c r="J4634" t="s">
        <v>197</v>
      </c>
      <c r="K4634" t="s">
        <v>94</v>
      </c>
      <c r="L4634" t="s">
        <v>34</v>
      </c>
      <c r="M4634" t="s">
        <v>35</v>
      </c>
      <c r="N4634" s="1">
        <v>42729</v>
      </c>
      <c r="O4634" t="s">
        <v>198</v>
      </c>
      <c r="P4634" t="s">
        <v>37</v>
      </c>
      <c r="Q4634" t="s">
        <v>57</v>
      </c>
      <c r="R4634">
        <v>39</v>
      </c>
      <c r="S4634" t="s">
        <v>2657</v>
      </c>
      <c r="T4634" s="2">
        <v>0.03</v>
      </c>
      <c r="U4634" t="s">
        <v>4335</v>
      </c>
      <c r="V4634" t="s">
        <v>4336</v>
      </c>
      <c r="W4634" t="s">
        <v>116</v>
      </c>
      <c r="X4634" t="s">
        <v>4337</v>
      </c>
    </row>
    <row r="4635" spans="1:24" x14ac:dyDescent="0.3">
      <c r="A4635" t="s">
        <v>4333</v>
      </c>
      <c r="B4635" s="1">
        <v>42215</v>
      </c>
      <c r="C4635" t="s">
        <v>6918</v>
      </c>
      <c r="D4635" t="s">
        <v>1019</v>
      </c>
      <c r="E4635" t="s">
        <v>46</v>
      </c>
      <c r="F4635" t="s">
        <v>47</v>
      </c>
      <c r="G4635" t="s">
        <v>29</v>
      </c>
      <c r="H4635" t="s">
        <v>107</v>
      </c>
      <c r="I4635" t="s">
        <v>31</v>
      </c>
      <c r="J4635" t="s">
        <v>441</v>
      </c>
      <c r="K4635" t="s">
        <v>33</v>
      </c>
      <c r="L4635" t="s">
        <v>34</v>
      </c>
      <c r="M4635" t="s">
        <v>156</v>
      </c>
      <c r="N4635" s="1">
        <v>42216</v>
      </c>
      <c r="O4635" t="s">
        <v>442</v>
      </c>
      <c r="P4635" t="s">
        <v>443</v>
      </c>
      <c r="Q4635" t="s">
        <v>444</v>
      </c>
      <c r="R4635">
        <v>42</v>
      </c>
      <c r="S4635" t="s">
        <v>8474</v>
      </c>
      <c r="T4635" s="2">
        <v>0.1</v>
      </c>
      <c r="U4635" t="s">
        <v>150</v>
      </c>
      <c r="V4635" t="s">
        <v>9324</v>
      </c>
      <c r="W4635" t="s">
        <v>448</v>
      </c>
      <c r="X4635" t="s">
        <v>9325</v>
      </c>
    </row>
    <row r="4636" spans="1:24" x14ac:dyDescent="0.3">
      <c r="A4636" t="s">
        <v>6716</v>
      </c>
      <c r="B4636" s="1">
        <v>42666</v>
      </c>
      <c r="C4636" t="s">
        <v>2444</v>
      </c>
      <c r="D4636" t="s">
        <v>1617</v>
      </c>
      <c r="E4636" t="s">
        <v>27</v>
      </c>
      <c r="F4636" t="s">
        <v>28</v>
      </c>
      <c r="G4636" t="s">
        <v>77</v>
      </c>
      <c r="H4636" t="s">
        <v>78</v>
      </c>
      <c r="I4636" t="s">
        <v>63</v>
      </c>
      <c r="J4636" t="s">
        <v>1349</v>
      </c>
      <c r="K4636" t="s">
        <v>33</v>
      </c>
      <c r="L4636" t="s">
        <v>392</v>
      </c>
      <c r="M4636" t="s">
        <v>393</v>
      </c>
      <c r="N4636" s="1">
        <v>42668</v>
      </c>
      <c r="O4636" t="s">
        <v>1350</v>
      </c>
      <c r="P4636" t="s">
        <v>1351</v>
      </c>
      <c r="Q4636" t="s">
        <v>1352</v>
      </c>
      <c r="R4636">
        <v>50</v>
      </c>
      <c r="S4636" t="s">
        <v>6717</v>
      </c>
      <c r="T4636" s="2">
        <v>0.08</v>
      </c>
      <c r="U4636" t="s">
        <v>127</v>
      </c>
      <c r="V4636" t="s">
        <v>6718</v>
      </c>
      <c r="W4636" t="s">
        <v>1353</v>
      </c>
      <c r="X4636" t="s">
        <v>6719</v>
      </c>
    </row>
    <row r="4637" spans="1:24" x14ac:dyDescent="0.3">
      <c r="A4637" t="s">
        <v>6716</v>
      </c>
      <c r="B4637" s="1">
        <v>42330</v>
      </c>
      <c r="C4637" t="s">
        <v>2299</v>
      </c>
      <c r="D4637" t="s">
        <v>133</v>
      </c>
      <c r="E4637" t="s">
        <v>27</v>
      </c>
      <c r="F4637" t="s">
        <v>28</v>
      </c>
      <c r="G4637" t="s">
        <v>91</v>
      </c>
      <c r="H4637" t="s">
        <v>62</v>
      </c>
      <c r="I4637" t="s">
        <v>196</v>
      </c>
      <c r="J4637" t="s">
        <v>1667</v>
      </c>
      <c r="K4637" t="s">
        <v>94</v>
      </c>
      <c r="L4637" t="s">
        <v>95</v>
      </c>
      <c r="M4637" t="s">
        <v>35</v>
      </c>
      <c r="N4637" s="1">
        <v>42331</v>
      </c>
      <c r="O4637" t="s">
        <v>982</v>
      </c>
      <c r="P4637" t="s">
        <v>1190</v>
      </c>
      <c r="Q4637" t="s">
        <v>1191</v>
      </c>
      <c r="R4637">
        <v>38</v>
      </c>
      <c r="S4637" t="s">
        <v>9550</v>
      </c>
      <c r="T4637" s="2">
        <v>0.09</v>
      </c>
      <c r="U4637" t="s">
        <v>3567</v>
      </c>
      <c r="V4637" t="s">
        <v>2619</v>
      </c>
      <c r="W4637" t="s">
        <v>224</v>
      </c>
      <c r="X4637" t="s">
        <v>2620</v>
      </c>
    </row>
    <row r="4638" spans="1:24" x14ac:dyDescent="0.3">
      <c r="A4638" t="s">
        <v>6716</v>
      </c>
      <c r="B4638" s="1">
        <v>42674</v>
      </c>
      <c r="C4638" t="s">
        <v>4640</v>
      </c>
      <c r="D4638" t="s">
        <v>106</v>
      </c>
      <c r="E4638" t="s">
        <v>46</v>
      </c>
      <c r="F4638" t="s">
        <v>47</v>
      </c>
      <c r="G4638" t="s">
        <v>77</v>
      </c>
      <c r="H4638" t="s">
        <v>107</v>
      </c>
      <c r="I4638" t="s">
        <v>31</v>
      </c>
      <c r="J4638" t="s">
        <v>218</v>
      </c>
      <c r="K4638" t="s">
        <v>94</v>
      </c>
      <c r="L4638" t="s">
        <v>95</v>
      </c>
      <c r="M4638" t="s">
        <v>35</v>
      </c>
      <c r="N4638" s="1">
        <v>42675</v>
      </c>
      <c r="O4638" t="s">
        <v>219</v>
      </c>
      <c r="P4638" t="s">
        <v>124</v>
      </c>
      <c r="Q4638" t="s">
        <v>220</v>
      </c>
      <c r="R4638">
        <v>8</v>
      </c>
      <c r="S4638" t="s">
        <v>7142</v>
      </c>
      <c r="T4638" s="2">
        <v>0.02</v>
      </c>
      <c r="U4638" t="s">
        <v>737</v>
      </c>
      <c r="V4638" t="s">
        <v>10647</v>
      </c>
      <c r="W4638" t="s">
        <v>224</v>
      </c>
      <c r="X4638" t="s">
        <v>10648</v>
      </c>
    </row>
    <row r="4639" spans="1:24" x14ac:dyDescent="0.3">
      <c r="A4639" t="s">
        <v>2621</v>
      </c>
      <c r="B4639" s="1">
        <v>42541</v>
      </c>
      <c r="C4639" t="s">
        <v>2622</v>
      </c>
      <c r="D4639" t="s">
        <v>133</v>
      </c>
      <c r="E4639" t="s">
        <v>27</v>
      </c>
      <c r="F4639" t="s">
        <v>28</v>
      </c>
      <c r="G4639" t="s">
        <v>77</v>
      </c>
      <c r="H4639" t="s">
        <v>62</v>
      </c>
      <c r="I4639" t="s">
        <v>121</v>
      </c>
      <c r="J4639" t="s">
        <v>2623</v>
      </c>
      <c r="K4639" t="s">
        <v>94</v>
      </c>
      <c r="L4639" t="s">
        <v>34</v>
      </c>
      <c r="M4639" t="s">
        <v>35</v>
      </c>
      <c r="N4639" s="1">
        <v>42541</v>
      </c>
      <c r="O4639" t="s">
        <v>2624</v>
      </c>
      <c r="P4639" t="s">
        <v>2625</v>
      </c>
      <c r="Q4639" t="s">
        <v>2626</v>
      </c>
      <c r="R4639">
        <v>27</v>
      </c>
      <c r="S4639" t="s">
        <v>2627</v>
      </c>
      <c r="T4639" s="2">
        <v>0.08</v>
      </c>
      <c r="U4639" t="s">
        <v>2628</v>
      </c>
      <c r="V4639" t="s">
        <v>2629</v>
      </c>
      <c r="W4639" t="s">
        <v>1234</v>
      </c>
      <c r="X4639" t="s">
        <v>2630</v>
      </c>
    </row>
    <row r="4640" spans="1:24" x14ac:dyDescent="0.3">
      <c r="A4640" t="s">
        <v>2621</v>
      </c>
      <c r="B4640" s="1">
        <v>42606</v>
      </c>
      <c r="C4640" t="s">
        <v>2192</v>
      </c>
      <c r="D4640" t="s">
        <v>365</v>
      </c>
      <c r="E4640" t="s">
        <v>46</v>
      </c>
      <c r="F4640" t="s">
        <v>47</v>
      </c>
      <c r="G4640" t="s">
        <v>77</v>
      </c>
      <c r="H4640" t="s">
        <v>48</v>
      </c>
      <c r="I4640" t="s">
        <v>31</v>
      </c>
      <c r="J4640" t="s">
        <v>885</v>
      </c>
      <c r="K4640" t="s">
        <v>94</v>
      </c>
      <c r="L4640" t="s">
        <v>34</v>
      </c>
      <c r="M4640" t="s">
        <v>156</v>
      </c>
      <c r="N4640" s="1">
        <v>42607</v>
      </c>
      <c r="O4640" t="s">
        <v>886</v>
      </c>
      <c r="P4640" t="s">
        <v>295</v>
      </c>
      <c r="Q4640" t="s">
        <v>887</v>
      </c>
      <c r="R4640">
        <v>3</v>
      </c>
      <c r="S4640" t="s">
        <v>4179</v>
      </c>
      <c r="T4640" s="2">
        <v>0.08</v>
      </c>
      <c r="U4640" t="s">
        <v>4180</v>
      </c>
      <c r="V4640" t="s">
        <v>2600</v>
      </c>
      <c r="W4640" t="s">
        <v>891</v>
      </c>
      <c r="X4640" t="s">
        <v>3886</v>
      </c>
    </row>
    <row r="4641" spans="1:24" x14ac:dyDescent="0.3">
      <c r="A4641" t="s">
        <v>2621</v>
      </c>
      <c r="B4641" s="1">
        <v>42434</v>
      </c>
      <c r="C4641" t="s">
        <v>4805</v>
      </c>
      <c r="D4641" t="s">
        <v>2482</v>
      </c>
      <c r="E4641" t="s">
        <v>27</v>
      </c>
      <c r="F4641" t="s">
        <v>28</v>
      </c>
      <c r="G4641" t="s">
        <v>77</v>
      </c>
      <c r="H4641" t="s">
        <v>281</v>
      </c>
      <c r="I4641" t="s">
        <v>196</v>
      </c>
      <c r="J4641" t="s">
        <v>885</v>
      </c>
      <c r="K4641" t="s">
        <v>94</v>
      </c>
      <c r="L4641" t="s">
        <v>34</v>
      </c>
      <c r="M4641" t="s">
        <v>35</v>
      </c>
      <c r="N4641" s="1">
        <v>42438</v>
      </c>
      <c r="O4641" t="s">
        <v>886</v>
      </c>
      <c r="P4641" t="s">
        <v>295</v>
      </c>
      <c r="Q4641" t="s">
        <v>887</v>
      </c>
      <c r="R4641">
        <v>42</v>
      </c>
      <c r="S4641" t="s">
        <v>4179</v>
      </c>
      <c r="T4641" s="2">
        <v>0.04</v>
      </c>
      <c r="U4641" t="s">
        <v>4806</v>
      </c>
      <c r="V4641" t="s">
        <v>2600</v>
      </c>
      <c r="W4641" t="s">
        <v>891</v>
      </c>
      <c r="X4641" t="s">
        <v>3886</v>
      </c>
    </row>
    <row r="4642" spans="1:24" x14ac:dyDescent="0.3">
      <c r="A4642" t="s">
        <v>2621</v>
      </c>
      <c r="B4642" s="1">
        <v>42631</v>
      </c>
      <c r="C4642" t="s">
        <v>1272</v>
      </c>
      <c r="D4642" t="s">
        <v>1273</v>
      </c>
      <c r="E4642" t="s">
        <v>27</v>
      </c>
      <c r="F4642" t="s">
        <v>28</v>
      </c>
      <c r="G4642" t="s">
        <v>77</v>
      </c>
      <c r="H4642" t="s">
        <v>433</v>
      </c>
      <c r="I4642" t="s">
        <v>92</v>
      </c>
      <c r="J4642" t="s">
        <v>885</v>
      </c>
      <c r="K4642" t="s">
        <v>33</v>
      </c>
      <c r="L4642" t="s">
        <v>34</v>
      </c>
      <c r="M4642" t="s">
        <v>35</v>
      </c>
      <c r="N4642" s="1">
        <v>42631</v>
      </c>
      <c r="O4642" t="s">
        <v>886</v>
      </c>
      <c r="P4642" t="s">
        <v>295</v>
      </c>
      <c r="Q4642" t="s">
        <v>887</v>
      </c>
      <c r="R4642">
        <v>8</v>
      </c>
      <c r="S4642" t="s">
        <v>4179</v>
      </c>
      <c r="T4642" s="2">
        <v>0.05</v>
      </c>
      <c r="U4642" t="s">
        <v>4180</v>
      </c>
      <c r="V4642" t="s">
        <v>2600</v>
      </c>
      <c r="W4642" t="s">
        <v>891</v>
      </c>
      <c r="X4642" t="s">
        <v>3886</v>
      </c>
    </row>
    <row r="4643" spans="1:24" x14ac:dyDescent="0.3">
      <c r="A4643" t="s">
        <v>2621</v>
      </c>
      <c r="B4643" s="1">
        <v>42435</v>
      </c>
      <c r="C4643" t="s">
        <v>7456</v>
      </c>
      <c r="D4643" t="s">
        <v>895</v>
      </c>
      <c r="E4643" t="s">
        <v>27</v>
      </c>
      <c r="F4643" t="s">
        <v>28</v>
      </c>
      <c r="G4643" t="s">
        <v>134</v>
      </c>
      <c r="H4643" t="s">
        <v>289</v>
      </c>
      <c r="I4643" t="s">
        <v>121</v>
      </c>
      <c r="J4643" t="s">
        <v>885</v>
      </c>
      <c r="K4643" t="s">
        <v>94</v>
      </c>
      <c r="L4643" t="s">
        <v>95</v>
      </c>
      <c r="M4643" t="s">
        <v>35</v>
      </c>
      <c r="N4643" s="1">
        <v>42437</v>
      </c>
      <c r="O4643" t="s">
        <v>886</v>
      </c>
      <c r="P4643" t="s">
        <v>295</v>
      </c>
      <c r="Q4643" t="s">
        <v>887</v>
      </c>
      <c r="R4643">
        <v>39</v>
      </c>
      <c r="S4643" t="s">
        <v>4179</v>
      </c>
      <c r="T4643" s="2">
        <v>0.08</v>
      </c>
      <c r="U4643" t="s">
        <v>4180</v>
      </c>
      <c r="V4643" t="s">
        <v>2600</v>
      </c>
      <c r="W4643" t="s">
        <v>891</v>
      </c>
      <c r="X4643" t="s">
        <v>3886</v>
      </c>
    </row>
    <row r="4644" spans="1:24" x14ac:dyDescent="0.3">
      <c r="A4644" t="s">
        <v>2621</v>
      </c>
      <c r="B4644" s="1">
        <v>42671</v>
      </c>
      <c r="C4644" t="s">
        <v>8364</v>
      </c>
      <c r="D4644" t="s">
        <v>8365</v>
      </c>
      <c r="E4644" t="s">
        <v>27</v>
      </c>
      <c r="F4644" t="s">
        <v>28</v>
      </c>
      <c r="G4644" t="s">
        <v>91</v>
      </c>
      <c r="H4644" t="s">
        <v>241</v>
      </c>
      <c r="I4644" t="s">
        <v>92</v>
      </c>
      <c r="J4644" t="s">
        <v>885</v>
      </c>
      <c r="K4644" t="s">
        <v>94</v>
      </c>
      <c r="L4644" t="s">
        <v>109</v>
      </c>
      <c r="M4644" t="s">
        <v>35</v>
      </c>
      <c r="N4644" s="1">
        <v>42680</v>
      </c>
      <c r="O4644" t="s">
        <v>886</v>
      </c>
      <c r="P4644" t="s">
        <v>295</v>
      </c>
      <c r="Q4644" t="s">
        <v>887</v>
      </c>
      <c r="R4644">
        <v>43</v>
      </c>
      <c r="S4644" t="s">
        <v>4179</v>
      </c>
      <c r="T4644" s="2">
        <v>0.05</v>
      </c>
      <c r="U4644" t="s">
        <v>4180</v>
      </c>
      <c r="V4644" t="s">
        <v>2600</v>
      </c>
      <c r="W4644" t="s">
        <v>891</v>
      </c>
      <c r="X4644" t="s">
        <v>3886</v>
      </c>
    </row>
    <row r="4645" spans="1:24" x14ac:dyDescent="0.3">
      <c r="A4645" t="s">
        <v>12110</v>
      </c>
      <c r="B4645" s="1">
        <v>42701</v>
      </c>
      <c r="C4645" t="s">
        <v>1258</v>
      </c>
      <c r="D4645" t="s">
        <v>465</v>
      </c>
      <c r="E4645" t="s">
        <v>27</v>
      </c>
      <c r="F4645" t="s">
        <v>28</v>
      </c>
      <c r="G4645" t="s">
        <v>91</v>
      </c>
      <c r="H4645" t="s">
        <v>205</v>
      </c>
      <c r="I4645" t="s">
        <v>31</v>
      </c>
      <c r="J4645" t="s">
        <v>853</v>
      </c>
      <c r="K4645" t="s">
        <v>94</v>
      </c>
      <c r="L4645" t="s">
        <v>34</v>
      </c>
      <c r="M4645" t="s">
        <v>35</v>
      </c>
      <c r="N4645" s="1">
        <v>42703</v>
      </c>
      <c r="O4645" t="s">
        <v>854</v>
      </c>
      <c r="P4645" t="s">
        <v>855</v>
      </c>
      <c r="Q4645" t="s">
        <v>856</v>
      </c>
      <c r="R4645">
        <v>3</v>
      </c>
      <c r="S4645" t="s">
        <v>6789</v>
      </c>
      <c r="T4645" s="2">
        <v>0</v>
      </c>
      <c r="U4645" t="s">
        <v>12111</v>
      </c>
      <c r="V4645" t="s">
        <v>12112</v>
      </c>
      <c r="W4645" t="s">
        <v>618</v>
      </c>
      <c r="X4645" t="s">
        <v>12113</v>
      </c>
    </row>
    <row r="4646" spans="1:24" x14ac:dyDescent="0.3">
      <c r="A4646" t="s">
        <v>7427</v>
      </c>
      <c r="B4646" s="1">
        <v>42127</v>
      </c>
      <c r="C4646" t="s">
        <v>2279</v>
      </c>
      <c r="D4646" t="s">
        <v>1198</v>
      </c>
      <c r="E4646" t="s">
        <v>46</v>
      </c>
      <c r="F4646" t="s">
        <v>47</v>
      </c>
      <c r="G4646" t="s">
        <v>134</v>
      </c>
      <c r="H4646" t="s">
        <v>107</v>
      </c>
      <c r="I4646" t="s">
        <v>63</v>
      </c>
      <c r="J4646" t="s">
        <v>229</v>
      </c>
      <c r="K4646" t="s">
        <v>94</v>
      </c>
      <c r="L4646" t="s">
        <v>34</v>
      </c>
      <c r="M4646" t="s">
        <v>35</v>
      </c>
      <c r="N4646" s="1">
        <v>42129</v>
      </c>
      <c r="O4646" t="s">
        <v>230</v>
      </c>
      <c r="P4646" t="s">
        <v>231</v>
      </c>
      <c r="Q4646" t="s">
        <v>232</v>
      </c>
      <c r="R4646">
        <v>49</v>
      </c>
      <c r="S4646" t="s">
        <v>7428</v>
      </c>
      <c r="T4646" s="2">
        <v>0.05</v>
      </c>
      <c r="U4646" t="s">
        <v>7429</v>
      </c>
      <c r="V4646" t="s">
        <v>7430</v>
      </c>
      <c r="W4646" t="s">
        <v>236</v>
      </c>
      <c r="X4646" t="s">
        <v>7431</v>
      </c>
    </row>
    <row r="4647" spans="1:24" x14ac:dyDescent="0.3">
      <c r="A4647" t="s">
        <v>8642</v>
      </c>
      <c r="B4647" s="1">
        <v>42671</v>
      </c>
      <c r="C4647" t="s">
        <v>5283</v>
      </c>
      <c r="D4647" t="s">
        <v>195</v>
      </c>
      <c r="E4647" t="s">
        <v>46</v>
      </c>
      <c r="F4647" t="s">
        <v>47</v>
      </c>
      <c r="G4647" t="s">
        <v>29</v>
      </c>
      <c r="H4647" t="s">
        <v>48</v>
      </c>
      <c r="I4647" t="s">
        <v>92</v>
      </c>
      <c r="J4647" t="s">
        <v>197</v>
      </c>
      <c r="K4647" t="s">
        <v>33</v>
      </c>
      <c r="L4647" t="s">
        <v>34</v>
      </c>
      <c r="M4647" t="s">
        <v>35</v>
      </c>
      <c r="N4647" s="1">
        <v>42673</v>
      </c>
      <c r="O4647" t="s">
        <v>198</v>
      </c>
      <c r="P4647" t="s">
        <v>37</v>
      </c>
      <c r="Q4647" t="s">
        <v>57</v>
      </c>
      <c r="R4647">
        <v>2</v>
      </c>
      <c r="S4647" t="s">
        <v>7176</v>
      </c>
      <c r="T4647" s="2">
        <v>0.02</v>
      </c>
      <c r="U4647" t="s">
        <v>697</v>
      </c>
      <c r="V4647" t="s">
        <v>3721</v>
      </c>
      <c r="W4647" t="s">
        <v>116</v>
      </c>
      <c r="X4647" t="s">
        <v>8263</v>
      </c>
    </row>
    <row r="4648" spans="1:24" x14ac:dyDescent="0.3">
      <c r="A4648" t="s">
        <v>8642</v>
      </c>
      <c r="B4648" s="1">
        <v>42648</v>
      </c>
      <c r="C4648" t="s">
        <v>3431</v>
      </c>
      <c r="D4648" t="s">
        <v>240</v>
      </c>
      <c r="E4648" t="s">
        <v>27</v>
      </c>
      <c r="F4648" t="s">
        <v>28</v>
      </c>
      <c r="G4648" t="s">
        <v>29</v>
      </c>
      <c r="H4648" t="s">
        <v>241</v>
      </c>
      <c r="I4648" t="s">
        <v>196</v>
      </c>
      <c r="J4648" t="s">
        <v>1853</v>
      </c>
      <c r="K4648" t="s">
        <v>33</v>
      </c>
      <c r="L4648" t="s">
        <v>109</v>
      </c>
      <c r="M4648" t="s">
        <v>35</v>
      </c>
      <c r="N4648" s="1">
        <v>42649</v>
      </c>
      <c r="O4648" t="s">
        <v>1854</v>
      </c>
      <c r="P4648" t="s">
        <v>1855</v>
      </c>
      <c r="Q4648" t="s">
        <v>1856</v>
      </c>
      <c r="R4648">
        <v>21</v>
      </c>
      <c r="S4648" t="s">
        <v>11824</v>
      </c>
      <c r="T4648" s="2">
        <v>0.09</v>
      </c>
      <c r="U4648" t="s">
        <v>11825</v>
      </c>
      <c r="V4648" t="s">
        <v>11826</v>
      </c>
      <c r="W4648" t="s">
        <v>165</v>
      </c>
      <c r="X4648" t="s">
        <v>9359</v>
      </c>
    </row>
    <row r="4649" spans="1:24" x14ac:dyDescent="0.3">
      <c r="A4649" t="s">
        <v>8642</v>
      </c>
      <c r="B4649" s="1">
        <v>41932</v>
      </c>
      <c r="C4649" t="s">
        <v>105</v>
      </c>
      <c r="D4649" t="s">
        <v>106</v>
      </c>
      <c r="E4649" t="s">
        <v>46</v>
      </c>
      <c r="F4649" t="s">
        <v>47</v>
      </c>
      <c r="G4649" t="s">
        <v>91</v>
      </c>
      <c r="H4649" t="s">
        <v>107</v>
      </c>
      <c r="I4649" t="s">
        <v>31</v>
      </c>
      <c r="J4649" t="s">
        <v>853</v>
      </c>
      <c r="K4649" t="s">
        <v>94</v>
      </c>
      <c r="L4649" t="s">
        <v>34</v>
      </c>
      <c r="M4649" t="s">
        <v>35</v>
      </c>
      <c r="N4649" s="1">
        <v>41934</v>
      </c>
      <c r="O4649" t="s">
        <v>854</v>
      </c>
      <c r="P4649" t="s">
        <v>855</v>
      </c>
      <c r="Q4649" t="s">
        <v>856</v>
      </c>
      <c r="R4649">
        <v>30</v>
      </c>
      <c r="S4649" t="s">
        <v>5245</v>
      </c>
      <c r="T4649" s="2">
        <v>0.09</v>
      </c>
      <c r="U4649" t="s">
        <v>5246</v>
      </c>
      <c r="V4649" t="s">
        <v>5247</v>
      </c>
      <c r="W4649" t="s">
        <v>618</v>
      </c>
      <c r="X4649" t="s">
        <v>5248</v>
      </c>
    </row>
    <row r="4650" spans="1:24" x14ac:dyDescent="0.3">
      <c r="A4650" t="s">
        <v>9596</v>
      </c>
      <c r="B4650" s="1">
        <v>42556</v>
      </c>
      <c r="C4650" t="s">
        <v>431</v>
      </c>
      <c r="D4650" t="s">
        <v>432</v>
      </c>
      <c r="E4650" t="s">
        <v>27</v>
      </c>
      <c r="F4650" t="s">
        <v>28</v>
      </c>
      <c r="G4650" t="s">
        <v>77</v>
      </c>
      <c r="H4650" t="s">
        <v>433</v>
      </c>
      <c r="I4650" t="s">
        <v>121</v>
      </c>
      <c r="J4650" t="s">
        <v>722</v>
      </c>
      <c r="K4650" t="s">
        <v>94</v>
      </c>
      <c r="L4650" t="s">
        <v>34</v>
      </c>
      <c r="M4650" t="s">
        <v>35</v>
      </c>
      <c r="N4650" s="1">
        <v>42558</v>
      </c>
      <c r="O4650" t="s">
        <v>724</v>
      </c>
      <c r="P4650" t="s">
        <v>725</v>
      </c>
      <c r="Q4650" t="s">
        <v>726</v>
      </c>
      <c r="R4650">
        <v>23</v>
      </c>
      <c r="S4650" t="s">
        <v>9017</v>
      </c>
      <c r="T4650" s="2">
        <v>7.0000000000000007E-2</v>
      </c>
      <c r="U4650" t="s">
        <v>1043</v>
      </c>
      <c r="V4650" t="s">
        <v>9597</v>
      </c>
      <c r="W4650" t="s">
        <v>730</v>
      </c>
      <c r="X4650" t="s">
        <v>9598</v>
      </c>
    </row>
    <row r="4651" spans="1:24" x14ac:dyDescent="0.3">
      <c r="A4651" t="s">
        <v>9832</v>
      </c>
      <c r="B4651" s="1">
        <v>41576</v>
      </c>
      <c r="C4651" t="s">
        <v>3209</v>
      </c>
      <c r="D4651" t="s">
        <v>216</v>
      </c>
      <c r="E4651" t="s">
        <v>27</v>
      </c>
      <c r="F4651" t="s">
        <v>28</v>
      </c>
      <c r="G4651" t="s">
        <v>77</v>
      </c>
      <c r="H4651" t="s">
        <v>217</v>
      </c>
      <c r="I4651" t="s">
        <v>92</v>
      </c>
      <c r="J4651" t="s">
        <v>1150</v>
      </c>
      <c r="K4651" t="s">
        <v>94</v>
      </c>
      <c r="L4651" t="s">
        <v>95</v>
      </c>
      <c r="M4651" t="s">
        <v>35</v>
      </c>
      <c r="N4651" s="1">
        <v>41577</v>
      </c>
      <c r="O4651" t="s">
        <v>1151</v>
      </c>
      <c r="P4651" t="s">
        <v>1152</v>
      </c>
      <c r="Q4651" t="s">
        <v>1153</v>
      </c>
      <c r="R4651">
        <v>47</v>
      </c>
      <c r="S4651" t="s">
        <v>9833</v>
      </c>
      <c r="T4651" s="2">
        <v>7.0000000000000007E-2</v>
      </c>
      <c r="U4651" t="s">
        <v>127</v>
      </c>
      <c r="V4651" t="s">
        <v>9834</v>
      </c>
      <c r="W4651" t="s">
        <v>1156</v>
      </c>
      <c r="X4651" t="s">
        <v>9835</v>
      </c>
    </row>
    <row r="4652" spans="1:24" x14ac:dyDescent="0.3">
      <c r="A4652" t="s">
        <v>9832</v>
      </c>
      <c r="B4652" s="1">
        <v>42190</v>
      </c>
      <c r="C4652" t="s">
        <v>2000</v>
      </c>
      <c r="D4652" t="s">
        <v>120</v>
      </c>
      <c r="E4652" t="s">
        <v>27</v>
      </c>
      <c r="F4652" t="s">
        <v>28</v>
      </c>
      <c r="G4652" t="s">
        <v>134</v>
      </c>
      <c r="H4652" t="s">
        <v>62</v>
      </c>
      <c r="I4652" t="s">
        <v>121</v>
      </c>
      <c r="J4652" t="s">
        <v>1365</v>
      </c>
      <c r="K4652" t="s">
        <v>33</v>
      </c>
      <c r="L4652" t="s">
        <v>34</v>
      </c>
      <c r="M4652" t="s">
        <v>35</v>
      </c>
      <c r="N4652" s="1">
        <v>42192</v>
      </c>
      <c r="O4652" t="s">
        <v>925</v>
      </c>
      <c r="P4652" t="s">
        <v>758</v>
      </c>
      <c r="Q4652" t="s">
        <v>254</v>
      </c>
      <c r="R4652">
        <v>27</v>
      </c>
      <c r="S4652" t="s">
        <v>11100</v>
      </c>
      <c r="T4652" s="2">
        <v>0.1</v>
      </c>
      <c r="U4652" t="s">
        <v>5774</v>
      </c>
      <c r="V4652" t="s">
        <v>11101</v>
      </c>
      <c r="W4652" t="s">
        <v>1369</v>
      </c>
      <c r="X4652" t="s">
        <v>11102</v>
      </c>
    </row>
    <row r="4653" spans="1:24" x14ac:dyDescent="0.3">
      <c r="A4653" t="s">
        <v>4788</v>
      </c>
      <c r="B4653" s="1">
        <v>42441</v>
      </c>
      <c r="C4653" t="s">
        <v>3137</v>
      </c>
      <c r="D4653" t="s">
        <v>432</v>
      </c>
      <c r="E4653" t="s">
        <v>27</v>
      </c>
      <c r="F4653" t="s">
        <v>28</v>
      </c>
      <c r="G4653" t="s">
        <v>91</v>
      </c>
      <c r="H4653" t="s">
        <v>433</v>
      </c>
      <c r="I4653" t="s">
        <v>63</v>
      </c>
      <c r="J4653" t="s">
        <v>313</v>
      </c>
      <c r="K4653" t="s">
        <v>94</v>
      </c>
      <c r="L4653" t="s">
        <v>34</v>
      </c>
      <c r="M4653" t="s">
        <v>35</v>
      </c>
      <c r="N4653" s="1">
        <v>42446</v>
      </c>
      <c r="O4653" t="s">
        <v>314</v>
      </c>
      <c r="P4653" t="s">
        <v>315</v>
      </c>
      <c r="Q4653" t="s">
        <v>316</v>
      </c>
      <c r="R4653">
        <v>50</v>
      </c>
      <c r="S4653" t="s">
        <v>4789</v>
      </c>
      <c r="T4653" s="2">
        <v>0.09</v>
      </c>
      <c r="U4653" t="s">
        <v>1475</v>
      </c>
      <c r="V4653" t="s">
        <v>4790</v>
      </c>
      <c r="W4653" t="s">
        <v>320</v>
      </c>
      <c r="X4653" t="s">
        <v>4791</v>
      </c>
    </row>
    <row r="4654" spans="1:24" x14ac:dyDescent="0.3">
      <c r="A4654" t="s">
        <v>4788</v>
      </c>
      <c r="B4654" s="1">
        <v>42674</v>
      </c>
      <c r="C4654" t="s">
        <v>4640</v>
      </c>
      <c r="D4654" t="s">
        <v>106</v>
      </c>
      <c r="E4654" t="s">
        <v>46</v>
      </c>
      <c r="F4654" t="s">
        <v>47</v>
      </c>
      <c r="G4654" t="s">
        <v>134</v>
      </c>
      <c r="H4654" t="s">
        <v>107</v>
      </c>
      <c r="I4654" t="s">
        <v>121</v>
      </c>
      <c r="J4654" t="s">
        <v>366</v>
      </c>
      <c r="K4654" t="s">
        <v>94</v>
      </c>
      <c r="L4654" t="s">
        <v>95</v>
      </c>
      <c r="M4654" t="s">
        <v>35</v>
      </c>
      <c r="N4654" s="1">
        <v>42675</v>
      </c>
      <c r="O4654" t="s">
        <v>367</v>
      </c>
      <c r="P4654" t="s">
        <v>368</v>
      </c>
      <c r="Q4654" t="s">
        <v>301</v>
      </c>
      <c r="R4654">
        <v>22</v>
      </c>
      <c r="S4654" t="s">
        <v>7036</v>
      </c>
      <c r="T4654" s="2">
        <v>0.09</v>
      </c>
      <c r="U4654" t="s">
        <v>2386</v>
      </c>
      <c r="V4654" t="s">
        <v>7037</v>
      </c>
      <c r="W4654" t="s">
        <v>116</v>
      </c>
      <c r="X4654" t="s">
        <v>7038</v>
      </c>
    </row>
    <row r="4655" spans="1:24" x14ac:dyDescent="0.3">
      <c r="A4655" t="s">
        <v>4788</v>
      </c>
      <c r="B4655" s="1">
        <v>42590</v>
      </c>
      <c r="C4655" t="s">
        <v>11412</v>
      </c>
      <c r="D4655" t="s">
        <v>76</v>
      </c>
      <c r="E4655" t="s">
        <v>27</v>
      </c>
      <c r="F4655" t="s">
        <v>28</v>
      </c>
      <c r="G4655" t="s">
        <v>77</v>
      </c>
      <c r="H4655" t="s">
        <v>78</v>
      </c>
      <c r="I4655" t="s">
        <v>31</v>
      </c>
      <c r="J4655" t="s">
        <v>373</v>
      </c>
      <c r="K4655" t="s">
        <v>33</v>
      </c>
      <c r="L4655" t="s">
        <v>392</v>
      </c>
      <c r="M4655" t="s">
        <v>393</v>
      </c>
      <c r="N4655" s="1">
        <v>42591</v>
      </c>
      <c r="O4655" t="s">
        <v>374</v>
      </c>
      <c r="P4655" t="s">
        <v>375</v>
      </c>
      <c r="Q4655" t="s">
        <v>376</v>
      </c>
      <c r="R4655">
        <v>8</v>
      </c>
      <c r="S4655" t="s">
        <v>11413</v>
      </c>
      <c r="T4655" s="2">
        <v>0.09</v>
      </c>
      <c r="U4655" t="s">
        <v>774</v>
      </c>
      <c r="V4655" t="s">
        <v>11414</v>
      </c>
      <c r="W4655" t="s">
        <v>380</v>
      </c>
      <c r="X4655" t="s">
        <v>11415</v>
      </c>
    </row>
    <row r="4656" spans="1:24" x14ac:dyDescent="0.3">
      <c r="A4656" t="s">
        <v>4247</v>
      </c>
      <c r="B4656" s="1">
        <v>42674</v>
      </c>
      <c r="C4656" t="s">
        <v>1887</v>
      </c>
      <c r="D4656" t="s">
        <v>2576</v>
      </c>
      <c r="E4656" t="s">
        <v>27</v>
      </c>
      <c r="F4656" t="s">
        <v>28</v>
      </c>
      <c r="G4656" t="s">
        <v>29</v>
      </c>
      <c r="H4656" t="s">
        <v>433</v>
      </c>
      <c r="I4656" t="s">
        <v>121</v>
      </c>
      <c r="J4656" t="s">
        <v>1813</v>
      </c>
      <c r="K4656" t="s">
        <v>33</v>
      </c>
      <c r="L4656" t="s">
        <v>109</v>
      </c>
      <c r="M4656" t="s">
        <v>35</v>
      </c>
      <c r="N4656" s="1">
        <v>42677</v>
      </c>
      <c r="O4656" t="s">
        <v>1814</v>
      </c>
      <c r="P4656" t="s">
        <v>1815</v>
      </c>
      <c r="Q4656" t="s">
        <v>1107</v>
      </c>
      <c r="R4656">
        <v>3</v>
      </c>
      <c r="S4656" t="s">
        <v>4248</v>
      </c>
      <c r="T4656" s="2">
        <v>0.03</v>
      </c>
      <c r="U4656" t="s">
        <v>4249</v>
      </c>
      <c r="V4656" t="s">
        <v>4250</v>
      </c>
      <c r="W4656" t="s">
        <v>1587</v>
      </c>
      <c r="X4656" t="s">
        <v>4251</v>
      </c>
    </row>
    <row r="4657" spans="1:24" x14ac:dyDescent="0.3">
      <c r="A4657" t="s">
        <v>4247</v>
      </c>
      <c r="B4657" s="1">
        <v>42674</v>
      </c>
      <c r="C4657" t="s">
        <v>1887</v>
      </c>
      <c r="D4657" t="s">
        <v>2576</v>
      </c>
      <c r="E4657" t="s">
        <v>27</v>
      </c>
      <c r="F4657" t="s">
        <v>28</v>
      </c>
      <c r="G4657" t="s">
        <v>91</v>
      </c>
      <c r="H4657" t="s">
        <v>433</v>
      </c>
      <c r="I4657" t="s">
        <v>92</v>
      </c>
      <c r="J4657" t="s">
        <v>1813</v>
      </c>
      <c r="K4657" t="s">
        <v>94</v>
      </c>
      <c r="L4657" t="s">
        <v>34</v>
      </c>
      <c r="M4657" t="s">
        <v>35</v>
      </c>
      <c r="N4657" s="1">
        <v>42677</v>
      </c>
      <c r="O4657" t="s">
        <v>1814</v>
      </c>
      <c r="P4657" t="s">
        <v>1815</v>
      </c>
      <c r="Q4657" t="s">
        <v>1107</v>
      </c>
      <c r="R4657">
        <v>43</v>
      </c>
      <c r="S4657" t="s">
        <v>4248</v>
      </c>
      <c r="T4657" s="2">
        <v>0.03</v>
      </c>
      <c r="U4657" t="s">
        <v>4249</v>
      </c>
      <c r="V4657" t="s">
        <v>4250</v>
      </c>
      <c r="W4657" t="s">
        <v>1587</v>
      </c>
      <c r="X4657" t="s">
        <v>4251</v>
      </c>
    </row>
    <row r="4658" spans="1:24" x14ac:dyDescent="0.3">
      <c r="A4658" t="s">
        <v>4247</v>
      </c>
      <c r="B4658" s="1">
        <v>42674</v>
      </c>
      <c r="C4658" t="s">
        <v>1887</v>
      </c>
      <c r="D4658" t="s">
        <v>3758</v>
      </c>
      <c r="E4658" t="s">
        <v>27</v>
      </c>
      <c r="F4658" t="s">
        <v>28</v>
      </c>
      <c r="G4658" t="s">
        <v>29</v>
      </c>
      <c r="H4658" t="s">
        <v>205</v>
      </c>
      <c r="I4658" t="s">
        <v>63</v>
      </c>
      <c r="J4658" t="s">
        <v>1813</v>
      </c>
      <c r="K4658" t="s">
        <v>94</v>
      </c>
      <c r="L4658" t="s">
        <v>95</v>
      </c>
      <c r="M4658" t="s">
        <v>35</v>
      </c>
      <c r="N4658" s="1">
        <v>42677</v>
      </c>
      <c r="O4658" t="s">
        <v>1814</v>
      </c>
      <c r="P4658" t="s">
        <v>1815</v>
      </c>
      <c r="Q4658" t="s">
        <v>1107</v>
      </c>
      <c r="R4658">
        <v>23</v>
      </c>
      <c r="S4658" t="s">
        <v>4248</v>
      </c>
      <c r="T4658" s="2">
        <v>0.09</v>
      </c>
      <c r="U4658" t="s">
        <v>4249</v>
      </c>
      <c r="V4658" t="s">
        <v>4250</v>
      </c>
      <c r="W4658" t="s">
        <v>1587</v>
      </c>
      <c r="X4658" t="s">
        <v>4251</v>
      </c>
    </row>
    <row r="4659" spans="1:24" x14ac:dyDescent="0.3">
      <c r="A4659" t="s">
        <v>4247</v>
      </c>
      <c r="B4659" s="1">
        <v>42674</v>
      </c>
      <c r="C4659" t="s">
        <v>4640</v>
      </c>
      <c r="D4659" t="s">
        <v>106</v>
      </c>
      <c r="E4659" t="s">
        <v>46</v>
      </c>
      <c r="F4659" t="s">
        <v>47</v>
      </c>
      <c r="G4659" t="s">
        <v>77</v>
      </c>
      <c r="H4659" t="s">
        <v>107</v>
      </c>
      <c r="I4659" t="s">
        <v>196</v>
      </c>
      <c r="J4659" t="s">
        <v>1813</v>
      </c>
      <c r="K4659" t="s">
        <v>94</v>
      </c>
      <c r="L4659" t="s">
        <v>95</v>
      </c>
      <c r="M4659" t="s">
        <v>35</v>
      </c>
      <c r="N4659" s="1">
        <v>42675</v>
      </c>
      <c r="O4659" t="s">
        <v>1814</v>
      </c>
      <c r="P4659" t="s">
        <v>1815</v>
      </c>
      <c r="Q4659" t="s">
        <v>1107</v>
      </c>
      <c r="R4659">
        <v>39</v>
      </c>
      <c r="S4659" t="s">
        <v>4248</v>
      </c>
      <c r="T4659" s="2">
        <v>0.1</v>
      </c>
      <c r="U4659" t="s">
        <v>4249</v>
      </c>
      <c r="V4659" t="s">
        <v>4250</v>
      </c>
      <c r="W4659" t="s">
        <v>1587</v>
      </c>
      <c r="X4659" t="s">
        <v>4251</v>
      </c>
    </row>
    <row r="4660" spans="1:24" x14ac:dyDescent="0.3">
      <c r="A4660" t="s">
        <v>4629</v>
      </c>
      <c r="B4660" s="1">
        <v>42410</v>
      </c>
      <c r="C4660" t="s">
        <v>2417</v>
      </c>
      <c r="D4660" t="s">
        <v>432</v>
      </c>
      <c r="E4660" t="s">
        <v>27</v>
      </c>
      <c r="F4660" t="s">
        <v>28</v>
      </c>
      <c r="G4660" t="s">
        <v>77</v>
      </c>
      <c r="H4660" t="s">
        <v>433</v>
      </c>
      <c r="I4660" t="s">
        <v>92</v>
      </c>
      <c r="J4660" t="s">
        <v>507</v>
      </c>
      <c r="K4660" t="s">
        <v>94</v>
      </c>
      <c r="L4660" t="s">
        <v>34</v>
      </c>
      <c r="M4660" t="s">
        <v>35</v>
      </c>
      <c r="N4660" s="1">
        <v>42411</v>
      </c>
      <c r="O4660" t="s">
        <v>508</v>
      </c>
      <c r="P4660" t="s">
        <v>509</v>
      </c>
      <c r="Q4660" t="s">
        <v>510</v>
      </c>
      <c r="R4660">
        <v>24</v>
      </c>
      <c r="S4660" t="s">
        <v>2418</v>
      </c>
      <c r="T4660" s="2">
        <v>0.02</v>
      </c>
      <c r="U4660" t="s">
        <v>2419</v>
      </c>
      <c r="V4660" t="s">
        <v>2420</v>
      </c>
      <c r="W4660" t="s">
        <v>514</v>
      </c>
      <c r="X4660" t="s">
        <v>4630</v>
      </c>
    </row>
    <row r="4661" spans="1:24" x14ac:dyDescent="0.3">
      <c r="A4661" t="s">
        <v>4629</v>
      </c>
      <c r="B4661" s="1">
        <v>41761</v>
      </c>
      <c r="C4661" t="s">
        <v>4927</v>
      </c>
      <c r="D4661" t="s">
        <v>252</v>
      </c>
      <c r="E4661" t="s">
        <v>27</v>
      </c>
      <c r="F4661" t="s">
        <v>28</v>
      </c>
      <c r="G4661" t="s">
        <v>77</v>
      </c>
      <c r="H4661" t="s">
        <v>62</v>
      </c>
      <c r="I4661" t="s">
        <v>92</v>
      </c>
      <c r="J4661" t="s">
        <v>2449</v>
      </c>
      <c r="K4661" t="s">
        <v>33</v>
      </c>
      <c r="L4661" t="s">
        <v>65</v>
      </c>
      <c r="M4661" t="s">
        <v>35</v>
      </c>
      <c r="N4661" s="1">
        <v>41762</v>
      </c>
      <c r="O4661" t="s">
        <v>1883</v>
      </c>
      <c r="P4661" t="s">
        <v>2450</v>
      </c>
      <c r="Q4661" t="s">
        <v>2451</v>
      </c>
      <c r="R4661">
        <v>10</v>
      </c>
      <c r="S4661" t="s">
        <v>6072</v>
      </c>
      <c r="T4661" s="2">
        <v>0</v>
      </c>
      <c r="U4661" t="s">
        <v>6073</v>
      </c>
      <c r="V4661" t="s">
        <v>6074</v>
      </c>
      <c r="W4661" t="s">
        <v>2454</v>
      </c>
      <c r="X4661" t="s">
        <v>6075</v>
      </c>
    </row>
    <row r="4662" spans="1:24" x14ac:dyDescent="0.3">
      <c r="A4662" t="s">
        <v>4629</v>
      </c>
      <c r="B4662" s="1">
        <v>42712</v>
      </c>
      <c r="C4662" t="s">
        <v>744</v>
      </c>
      <c r="D4662" t="s">
        <v>745</v>
      </c>
      <c r="E4662" t="s">
        <v>27</v>
      </c>
      <c r="F4662" t="s">
        <v>28</v>
      </c>
      <c r="G4662" t="s">
        <v>77</v>
      </c>
      <c r="H4662" t="s">
        <v>217</v>
      </c>
      <c r="I4662" t="s">
        <v>31</v>
      </c>
      <c r="J4662" t="s">
        <v>4723</v>
      </c>
      <c r="K4662" t="s">
        <v>94</v>
      </c>
      <c r="L4662" t="s">
        <v>109</v>
      </c>
      <c r="M4662" t="s">
        <v>35</v>
      </c>
      <c r="N4662" s="1">
        <v>42716</v>
      </c>
      <c r="O4662" t="s">
        <v>182</v>
      </c>
      <c r="P4662" t="s">
        <v>4724</v>
      </c>
      <c r="Q4662" t="s">
        <v>3508</v>
      </c>
      <c r="R4662">
        <v>10</v>
      </c>
      <c r="S4662" t="s">
        <v>5889</v>
      </c>
      <c r="T4662" s="2">
        <v>0.01</v>
      </c>
      <c r="U4662" t="s">
        <v>6103</v>
      </c>
      <c r="V4662" t="s">
        <v>4952</v>
      </c>
      <c r="W4662" t="s">
        <v>2119</v>
      </c>
      <c r="X4662" t="s">
        <v>7930</v>
      </c>
    </row>
    <row r="4663" spans="1:24" x14ac:dyDescent="0.3">
      <c r="A4663" t="s">
        <v>4629</v>
      </c>
      <c r="B4663" s="1">
        <v>42674</v>
      </c>
      <c r="C4663" t="s">
        <v>1887</v>
      </c>
      <c r="D4663" t="s">
        <v>2576</v>
      </c>
      <c r="E4663" t="s">
        <v>27</v>
      </c>
      <c r="F4663" t="s">
        <v>28</v>
      </c>
      <c r="G4663" t="s">
        <v>77</v>
      </c>
      <c r="H4663" t="s">
        <v>433</v>
      </c>
      <c r="I4663" t="s">
        <v>121</v>
      </c>
      <c r="J4663" t="s">
        <v>1853</v>
      </c>
      <c r="K4663" t="s">
        <v>94</v>
      </c>
      <c r="L4663" t="s">
        <v>34</v>
      </c>
      <c r="M4663" t="s">
        <v>35</v>
      </c>
      <c r="N4663" s="1">
        <v>42677</v>
      </c>
      <c r="O4663" t="s">
        <v>2800</v>
      </c>
      <c r="P4663" t="s">
        <v>1855</v>
      </c>
      <c r="Q4663" t="s">
        <v>2801</v>
      </c>
      <c r="R4663">
        <v>3</v>
      </c>
      <c r="S4663" t="s">
        <v>11485</v>
      </c>
      <c r="T4663" s="2">
        <v>0.03</v>
      </c>
      <c r="U4663" t="s">
        <v>11486</v>
      </c>
      <c r="V4663" t="s">
        <v>11487</v>
      </c>
      <c r="W4663" t="s">
        <v>881</v>
      </c>
      <c r="X4663" t="s">
        <v>6548</v>
      </c>
    </row>
    <row r="4664" spans="1:24" x14ac:dyDescent="0.3">
      <c r="A4664" t="s">
        <v>11245</v>
      </c>
      <c r="B4664" s="1">
        <v>42521</v>
      </c>
      <c r="C4664" t="s">
        <v>239</v>
      </c>
      <c r="D4664" t="s">
        <v>240</v>
      </c>
      <c r="E4664" t="s">
        <v>27</v>
      </c>
      <c r="F4664" t="s">
        <v>28</v>
      </c>
      <c r="G4664" t="s">
        <v>134</v>
      </c>
      <c r="H4664" t="s">
        <v>241</v>
      </c>
      <c r="I4664" t="s">
        <v>121</v>
      </c>
      <c r="J4664" t="s">
        <v>355</v>
      </c>
      <c r="K4664" t="s">
        <v>94</v>
      </c>
      <c r="L4664" t="s">
        <v>34</v>
      </c>
      <c r="M4664" t="s">
        <v>35</v>
      </c>
      <c r="N4664" s="1">
        <v>42524</v>
      </c>
      <c r="O4664" t="s">
        <v>129</v>
      </c>
      <c r="P4664" t="s">
        <v>356</v>
      </c>
      <c r="Q4664" t="s">
        <v>357</v>
      </c>
      <c r="R4664">
        <v>40</v>
      </c>
      <c r="S4664" t="s">
        <v>11246</v>
      </c>
      <c r="T4664" s="2">
        <v>0</v>
      </c>
      <c r="U4664" t="s">
        <v>3901</v>
      </c>
      <c r="V4664" t="s">
        <v>11247</v>
      </c>
      <c r="W4664" t="s">
        <v>361</v>
      </c>
      <c r="X4664" t="s">
        <v>7113</v>
      </c>
    </row>
    <row r="4665" spans="1:24" x14ac:dyDescent="0.3">
      <c r="A4665" t="s">
        <v>11245</v>
      </c>
      <c r="B4665" s="1">
        <v>42676</v>
      </c>
      <c r="C4665" t="s">
        <v>3255</v>
      </c>
      <c r="D4665" t="s">
        <v>1012</v>
      </c>
      <c r="E4665" t="s">
        <v>27</v>
      </c>
      <c r="F4665" t="s">
        <v>28</v>
      </c>
      <c r="G4665" t="s">
        <v>77</v>
      </c>
      <c r="H4665" t="s">
        <v>241</v>
      </c>
      <c r="I4665" t="s">
        <v>31</v>
      </c>
      <c r="J4665" t="s">
        <v>975</v>
      </c>
      <c r="K4665" t="s">
        <v>94</v>
      </c>
      <c r="L4665" t="s">
        <v>109</v>
      </c>
      <c r="M4665" t="s">
        <v>156</v>
      </c>
      <c r="N4665" s="1">
        <v>42677</v>
      </c>
      <c r="O4665" t="s">
        <v>976</v>
      </c>
      <c r="P4665" t="s">
        <v>977</v>
      </c>
      <c r="Q4665" t="s">
        <v>978</v>
      </c>
      <c r="R4665">
        <v>11</v>
      </c>
      <c r="S4665" t="s">
        <v>1757</v>
      </c>
      <c r="T4665" s="2">
        <v>0.03</v>
      </c>
      <c r="U4665" t="s">
        <v>127</v>
      </c>
      <c r="V4665" t="s">
        <v>1757</v>
      </c>
      <c r="W4665" t="s">
        <v>982</v>
      </c>
      <c r="X4665" t="s">
        <v>7113</v>
      </c>
    </row>
    <row r="4666" spans="1:24" x14ac:dyDescent="0.3">
      <c r="A4666" t="s">
        <v>10895</v>
      </c>
      <c r="B4666" s="1">
        <v>42738</v>
      </c>
      <c r="C4666" t="s">
        <v>1492</v>
      </c>
      <c r="D4666" t="s">
        <v>945</v>
      </c>
      <c r="E4666" t="s">
        <v>27</v>
      </c>
      <c r="F4666" t="s">
        <v>28</v>
      </c>
      <c r="G4666" t="s">
        <v>77</v>
      </c>
      <c r="H4666" t="s">
        <v>241</v>
      </c>
      <c r="I4666" t="s">
        <v>31</v>
      </c>
      <c r="J4666" t="s">
        <v>1853</v>
      </c>
      <c r="K4666" t="s">
        <v>94</v>
      </c>
      <c r="L4666" t="s">
        <v>95</v>
      </c>
      <c r="M4666" t="s">
        <v>35</v>
      </c>
      <c r="N4666" s="1">
        <v>42739</v>
      </c>
      <c r="O4666" t="s">
        <v>1854</v>
      </c>
      <c r="P4666" t="s">
        <v>1855</v>
      </c>
      <c r="Q4666" t="s">
        <v>1856</v>
      </c>
      <c r="R4666">
        <v>35</v>
      </c>
      <c r="S4666" t="s">
        <v>7244</v>
      </c>
      <c r="T4666" s="2">
        <v>0.09</v>
      </c>
      <c r="U4666" t="s">
        <v>7245</v>
      </c>
      <c r="V4666" t="s">
        <v>10896</v>
      </c>
      <c r="W4666" t="s">
        <v>165</v>
      </c>
      <c r="X4666" t="s">
        <v>10897</v>
      </c>
    </row>
    <row r="4667" spans="1:24" x14ac:dyDescent="0.3">
      <c r="A4667" t="s">
        <v>10895</v>
      </c>
      <c r="B4667" s="1">
        <v>42516</v>
      </c>
      <c r="C4667" t="s">
        <v>11691</v>
      </c>
      <c r="D4667" t="s">
        <v>591</v>
      </c>
      <c r="E4667" t="s">
        <v>27</v>
      </c>
      <c r="F4667" t="s">
        <v>28</v>
      </c>
      <c r="G4667" t="s">
        <v>77</v>
      </c>
      <c r="H4667" t="s">
        <v>241</v>
      </c>
      <c r="I4667" t="s">
        <v>31</v>
      </c>
      <c r="J4667" t="s">
        <v>771</v>
      </c>
      <c r="K4667" t="s">
        <v>33</v>
      </c>
      <c r="L4667" t="s">
        <v>34</v>
      </c>
      <c r="M4667" t="s">
        <v>35</v>
      </c>
      <c r="N4667" s="1">
        <v>42516</v>
      </c>
      <c r="O4667" t="s">
        <v>772</v>
      </c>
      <c r="P4667" t="s">
        <v>773</v>
      </c>
      <c r="Q4667" t="s">
        <v>774</v>
      </c>
      <c r="R4667">
        <v>2</v>
      </c>
      <c r="S4667" t="s">
        <v>8004</v>
      </c>
      <c r="T4667" s="2">
        <v>0.08</v>
      </c>
      <c r="U4667" t="s">
        <v>1049</v>
      </c>
      <c r="V4667" t="s">
        <v>11692</v>
      </c>
      <c r="W4667" t="s">
        <v>778</v>
      </c>
      <c r="X4667" t="s">
        <v>6977</v>
      </c>
    </row>
    <row r="4668" spans="1:24" x14ac:dyDescent="0.3">
      <c r="A4668" t="s">
        <v>10895</v>
      </c>
      <c r="B4668" s="1">
        <v>42458</v>
      </c>
      <c r="C4668" t="s">
        <v>1509</v>
      </c>
      <c r="D4668" t="s">
        <v>1510</v>
      </c>
      <c r="E4668" t="s">
        <v>27</v>
      </c>
      <c r="F4668" t="s">
        <v>28</v>
      </c>
      <c r="G4668" t="s">
        <v>77</v>
      </c>
      <c r="H4668" t="s">
        <v>205</v>
      </c>
      <c r="I4668" t="s">
        <v>31</v>
      </c>
      <c r="J4668" t="s">
        <v>1349</v>
      </c>
      <c r="K4668" t="s">
        <v>94</v>
      </c>
      <c r="L4668" t="s">
        <v>95</v>
      </c>
      <c r="M4668" t="s">
        <v>156</v>
      </c>
      <c r="N4668" s="1">
        <v>42459</v>
      </c>
      <c r="O4668" t="s">
        <v>1350</v>
      </c>
      <c r="P4668" t="s">
        <v>1351</v>
      </c>
      <c r="Q4668" t="s">
        <v>1352</v>
      </c>
      <c r="R4668">
        <v>50</v>
      </c>
      <c r="S4668" t="s">
        <v>9887</v>
      </c>
      <c r="T4668" s="2">
        <v>0</v>
      </c>
      <c r="U4668" t="s">
        <v>4523</v>
      </c>
      <c r="V4668" t="s">
        <v>12755</v>
      </c>
      <c r="W4668" t="s">
        <v>1353</v>
      </c>
      <c r="X4668" t="s">
        <v>12756</v>
      </c>
    </row>
    <row r="4669" spans="1:24" x14ac:dyDescent="0.3">
      <c r="A4669" t="s">
        <v>8366</v>
      </c>
      <c r="B4669" s="1">
        <v>42713</v>
      </c>
      <c r="C4669" t="s">
        <v>3209</v>
      </c>
      <c r="D4669" t="s">
        <v>174</v>
      </c>
      <c r="E4669" t="s">
        <v>27</v>
      </c>
      <c r="F4669" t="s">
        <v>28</v>
      </c>
      <c r="G4669" t="s">
        <v>134</v>
      </c>
      <c r="H4669" t="s">
        <v>78</v>
      </c>
      <c r="I4669" t="s">
        <v>121</v>
      </c>
      <c r="J4669" t="s">
        <v>601</v>
      </c>
      <c r="K4669" t="s">
        <v>94</v>
      </c>
      <c r="L4669" t="s">
        <v>34</v>
      </c>
      <c r="M4669" t="s">
        <v>156</v>
      </c>
      <c r="N4669" s="1">
        <v>42714</v>
      </c>
      <c r="O4669" t="s">
        <v>602</v>
      </c>
      <c r="P4669" t="s">
        <v>603</v>
      </c>
      <c r="Q4669" t="s">
        <v>258</v>
      </c>
      <c r="R4669">
        <v>34</v>
      </c>
      <c r="S4669" t="s">
        <v>8367</v>
      </c>
      <c r="T4669" s="2">
        <v>7.0000000000000007E-2</v>
      </c>
      <c r="U4669" t="s">
        <v>8368</v>
      </c>
      <c r="V4669" t="s">
        <v>6594</v>
      </c>
      <c r="W4669" t="s">
        <v>606</v>
      </c>
      <c r="X4669" t="s">
        <v>6595</v>
      </c>
    </row>
    <row r="4670" spans="1:24" x14ac:dyDescent="0.3">
      <c r="A4670" t="s">
        <v>4174</v>
      </c>
      <c r="B4670" s="1">
        <v>41945</v>
      </c>
      <c r="C4670" t="s">
        <v>1945</v>
      </c>
      <c r="D4670" t="s">
        <v>391</v>
      </c>
      <c r="E4670" t="s">
        <v>27</v>
      </c>
      <c r="F4670" t="s">
        <v>28</v>
      </c>
      <c r="G4670" t="s">
        <v>77</v>
      </c>
      <c r="H4670" t="s">
        <v>217</v>
      </c>
      <c r="I4670" t="s">
        <v>92</v>
      </c>
      <c r="J4670" t="s">
        <v>313</v>
      </c>
      <c r="K4670" t="s">
        <v>723</v>
      </c>
      <c r="L4670" t="s">
        <v>109</v>
      </c>
      <c r="M4670" t="s">
        <v>35</v>
      </c>
      <c r="N4670" s="1">
        <v>41947</v>
      </c>
      <c r="O4670" t="s">
        <v>314</v>
      </c>
      <c r="P4670" t="s">
        <v>315</v>
      </c>
      <c r="Q4670" t="s">
        <v>316</v>
      </c>
      <c r="R4670">
        <v>10</v>
      </c>
      <c r="S4670" t="s">
        <v>4175</v>
      </c>
      <c r="T4670" s="2">
        <v>0.01</v>
      </c>
      <c r="U4670" t="s">
        <v>4176</v>
      </c>
      <c r="V4670" t="s">
        <v>4177</v>
      </c>
      <c r="W4670" t="s">
        <v>320</v>
      </c>
      <c r="X4670" t="s">
        <v>4178</v>
      </c>
    </row>
    <row r="4671" spans="1:24" x14ac:dyDescent="0.3">
      <c r="A4671" t="s">
        <v>6544</v>
      </c>
      <c r="B4671" s="1">
        <v>41575</v>
      </c>
      <c r="C4671" t="s">
        <v>2362</v>
      </c>
      <c r="D4671" t="s">
        <v>1019</v>
      </c>
      <c r="E4671" t="s">
        <v>46</v>
      </c>
      <c r="F4671" t="s">
        <v>47</v>
      </c>
      <c r="G4671" t="s">
        <v>77</v>
      </c>
      <c r="H4671" t="s">
        <v>107</v>
      </c>
      <c r="I4671" t="s">
        <v>92</v>
      </c>
      <c r="J4671" t="s">
        <v>1853</v>
      </c>
      <c r="K4671" t="s">
        <v>33</v>
      </c>
      <c r="L4671" t="s">
        <v>34</v>
      </c>
      <c r="M4671" t="s">
        <v>35</v>
      </c>
      <c r="N4671" s="1">
        <v>41576</v>
      </c>
      <c r="O4671" t="s">
        <v>2800</v>
      </c>
      <c r="P4671" t="s">
        <v>1855</v>
      </c>
      <c r="Q4671" t="s">
        <v>2801</v>
      </c>
      <c r="R4671">
        <v>42</v>
      </c>
      <c r="S4671" t="s">
        <v>6545</v>
      </c>
      <c r="T4671" s="2">
        <v>7.0000000000000007E-2</v>
      </c>
      <c r="U4671" t="s">
        <v>6546</v>
      </c>
      <c r="V4671" t="s">
        <v>6547</v>
      </c>
      <c r="W4671" t="s">
        <v>881</v>
      </c>
      <c r="X4671" t="s">
        <v>6548</v>
      </c>
    </row>
    <row r="4672" spans="1:24" x14ac:dyDescent="0.3">
      <c r="A4672" t="s">
        <v>3682</v>
      </c>
      <c r="B4672" s="1">
        <v>42677</v>
      </c>
      <c r="C4672" t="s">
        <v>3683</v>
      </c>
      <c r="D4672" t="s">
        <v>252</v>
      </c>
      <c r="E4672" t="s">
        <v>27</v>
      </c>
      <c r="F4672" t="s">
        <v>28</v>
      </c>
      <c r="G4672" t="s">
        <v>29</v>
      </c>
      <c r="H4672" t="s">
        <v>62</v>
      </c>
      <c r="I4672" t="s">
        <v>63</v>
      </c>
      <c r="J4672" t="s">
        <v>564</v>
      </c>
      <c r="K4672" t="s">
        <v>94</v>
      </c>
      <c r="L4672" t="s">
        <v>95</v>
      </c>
      <c r="M4672" t="s">
        <v>35</v>
      </c>
      <c r="N4672" s="1">
        <v>42678</v>
      </c>
      <c r="O4672" t="s">
        <v>565</v>
      </c>
      <c r="P4672" t="s">
        <v>566</v>
      </c>
      <c r="Q4672" t="s">
        <v>567</v>
      </c>
      <c r="R4672">
        <v>28</v>
      </c>
      <c r="S4672" t="s">
        <v>3684</v>
      </c>
      <c r="T4672" s="2">
        <v>0.06</v>
      </c>
      <c r="U4672" t="s">
        <v>3685</v>
      </c>
      <c r="V4672" t="s">
        <v>970</v>
      </c>
      <c r="W4672" t="s">
        <v>224</v>
      </c>
      <c r="X4672" t="s">
        <v>3686</v>
      </c>
    </row>
    <row r="4673" spans="1:24" x14ac:dyDescent="0.3">
      <c r="A4673" t="s">
        <v>3682</v>
      </c>
      <c r="B4673" s="1">
        <v>42644</v>
      </c>
      <c r="C4673" t="s">
        <v>5545</v>
      </c>
      <c r="D4673" t="s">
        <v>766</v>
      </c>
      <c r="E4673" t="s">
        <v>27</v>
      </c>
      <c r="F4673" t="s">
        <v>28</v>
      </c>
      <c r="G4673" t="s">
        <v>29</v>
      </c>
      <c r="H4673" t="s">
        <v>217</v>
      </c>
      <c r="I4673" t="s">
        <v>31</v>
      </c>
      <c r="J4673" t="s">
        <v>975</v>
      </c>
      <c r="K4673" t="s">
        <v>94</v>
      </c>
      <c r="L4673" t="s">
        <v>95</v>
      </c>
      <c r="M4673" t="s">
        <v>35</v>
      </c>
      <c r="N4673" s="1">
        <v>42645</v>
      </c>
      <c r="O4673" t="s">
        <v>976</v>
      </c>
      <c r="P4673" t="s">
        <v>977</v>
      </c>
      <c r="Q4673" t="s">
        <v>978</v>
      </c>
      <c r="R4673">
        <v>46</v>
      </c>
      <c r="S4673" t="s">
        <v>5546</v>
      </c>
      <c r="T4673" s="2">
        <v>0</v>
      </c>
      <c r="U4673" t="s">
        <v>5547</v>
      </c>
      <c r="V4673" t="s">
        <v>5548</v>
      </c>
      <c r="W4673" t="s">
        <v>982</v>
      </c>
      <c r="X4673" t="s">
        <v>5549</v>
      </c>
    </row>
    <row r="4674" spans="1:24" x14ac:dyDescent="0.3">
      <c r="A4674" t="s">
        <v>3682</v>
      </c>
      <c r="B4674" s="1">
        <v>42768</v>
      </c>
      <c r="C4674" t="s">
        <v>2602</v>
      </c>
      <c r="D4674" t="s">
        <v>929</v>
      </c>
      <c r="E4674" t="s">
        <v>27</v>
      </c>
      <c r="F4674" t="s">
        <v>28</v>
      </c>
      <c r="G4674" t="s">
        <v>91</v>
      </c>
      <c r="H4674" t="s">
        <v>217</v>
      </c>
      <c r="I4674" t="s">
        <v>31</v>
      </c>
      <c r="J4674" t="s">
        <v>2660</v>
      </c>
      <c r="K4674" t="s">
        <v>94</v>
      </c>
      <c r="L4674" t="s">
        <v>34</v>
      </c>
      <c r="M4674" t="s">
        <v>35</v>
      </c>
      <c r="N4674" s="1">
        <v>42769</v>
      </c>
      <c r="O4674" t="s">
        <v>2661</v>
      </c>
      <c r="P4674" t="s">
        <v>2662</v>
      </c>
      <c r="Q4674" t="s">
        <v>2663</v>
      </c>
      <c r="R4674">
        <v>30</v>
      </c>
      <c r="S4674" t="s">
        <v>6870</v>
      </c>
      <c r="T4674" s="2">
        <v>0.09</v>
      </c>
      <c r="U4674" t="s">
        <v>6871</v>
      </c>
      <c r="V4674" t="s">
        <v>2757</v>
      </c>
      <c r="W4674" t="s">
        <v>116</v>
      </c>
      <c r="X4674" t="s">
        <v>6872</v>
      </c>
    </row>
    <row r="4675" spans="1:24" x14ac:dyDescent="0.3">
      <c r="A4675" t="s">
        <v>3682</v>
      </c>
      <c r="B4675" s="1">
        <v>42677</v>
      </c>
      <c r="C4675" t="s">
        <v>3683</v>
      </c>
      <c r="D4675" t="s">
        <v>252</v>
      </c>
      <c r="E4675" t="s">
        <v>27</v>
      </c>
      <c r="F4675" t="s">
        <v>28</v>
      </c>
      <c r="G4675" t="s">
        <v>134</v>
      </c>
      <c r="H4675" t="s">
        <v>62</v>
      </c>
      <c r="I4675" t="s">
        <v>31</v>
      </c>
      <c r="J4675" t="s">
        <v>564</v>
      </c>
      <c r="K4675" t="s">
        <v>33</v>
      </c>
      <c r="L4675" t="s">
        <v>34</v>
      </c>
      <c r="M4675" t="s">
        <v>35</v>
      </c>
      <c r="N4675" s="1">
        <v>42678</v>
      </c>
      <c r="O4675" t="s">
        <v>565</v>
      </c>
      <c r="P4675" t="s">
        <v>566</v>
      </c>
      <c r="Q4675" t="s">
        <v>567</v>
      </c>
      <c r="R4675">
        <v>1</v>
      </c>
      <c r="S4675" t="s">
        <v>3684</v>
      </c>
      <c r="T4675" s="2">
        <v>0.04</v>
      </c>
      <c r="U4675" t="s">
        <v>3685</v>
      </c>
      <c r="V4675" t="s">
        <v>970</v>
      </c>
      <c r="W4675" t="s">
        <v>224</v>
      </c>
      <c r="X4675" t="s">
        <v>3686</v>
      </c>
    </row>
    <row r="4676" spans="1:24" x14ac:dyDescent="0.3">
      <c r="A4676" t="s">
        <v>10476</v>
      </c>
      <c r="B4676" s="1">
        <v>42696</v>
      </c>
      <c r="C4676" t="s">
        <v>6039</v>
      </c>
      <c r="D4676" t="s">
        <v>816</v>
      </c>
      <c r="E4676" t="s">
        <v>27</v>
      </c>
      <c r="F4676" t="s">
        <v>28</v>
      </c>
      <c r="G4676" t="s">
        <v>134</v>
      </c>
      <c r="H4676" t="s">
        <v>78</v>
      </c>
      <c r="I4676" t="s">
        <v>92</v>
      </c>
      <c r="J4676" t="s">
        <v>517</v>
      </c>
      <c r="K4676" t="s">
        <v>94</v>
      </c>
      <c r="L4676" t="s">
        <v>34</v>
      </c>
      <c r="M4676" t="s">
        <v>35</v>
      </c>
      <c r="N4676" s="1">
        <v>42701</v>
      </c>
      <c r="O4676" t="s">
        <v>170</v>
      </c>
      <c r="P4676" t="s">
        <v>67</v>
      </c>
      <c r="Q4676" t="s">
        <v>518</v>
      </c>
      <c r="R4676">
        <v>34</v>
      </c>
      <c r="S4676" t="s">
        <v>8107</v>
      </c>
      <c r="T4676" s="2">
        <v>0.09</v>
      </c>
      <c r="U4676" t="s">
        <v>8108</v>
      </c>
      <c r="V4676" t="s">
        <v>8109</v>
      </c>
      <c r="W4676" t="s">
        <v>521</v>
      </c>
      <c r="X4676" t="s">
        <v>10477</v>
      </c>
    </row>
    <row r="4677" spans="1:24" x14ac:dyDescent="0.3">
      <c r="A4677" t="s">
        <v>6106</v>
      </c>
      <c r="B4677" s="1">
        <v>42413</v>
      </c>
      <c r="C4677" t="s">
        <v>1074</v>
      </c>
      <c r="D4677" t="s">
        <v>106</v>
      </c>
      <c r="E4677" t="s">
        <v>46</v>
      </c>
      <c r="F4677" t="s">
        <v>47</v>
      </c>
      <c r="G4677" t="s">
        <v>29</v>
      </c>
      <c r="H4677" t="s">
        <v>107</v>
      </c>
      <c r="I4677" t="s">
        <v>63</v>
      </c>
      <c r="J4677" t="s">
        <v>601</v>
      </c>
      <c r="K4677" t="s">
        <v>94</v>
      </c>
      <c r="L4677" t="s">
        <v>34</v>
      </c>
      <c r="M4677" t="s">
        <v>35</v>
      </c>
      <c r="N4677" s="1">
        <v>42416</v>
      </c>
      <c r="O4677" t="s">
        <v>602</v>
      </c>
      <c r="P4677" t="s">
        <v>603</v>
      </c>
      <c r="Q4677" t="s">
        <v>258</v>
      </c>
      <c r="R4677">
        <v>9</v>
      </c>
      <c r="S4677" t="s">
        <v>6107</v>
      </c>
      <c r="T4677" s="2">
        <v>0.03</v>
      </c>
      <c r="U4677" t="s">
        <v>6108</v>
      </c>
      <c r="V4677" t="s">
        <v>6109</v>
      </c>
      <c r="W4677" t="s">
        <v>606</v>
      </c>
      <c r="X4677" t="s">
        <v>6110</v>
      </c>
    </row>
    <row r="4678" spans="1:24" x14ac:dyDescent="0.3">
      <c r="A4678" t="s">
        <v>6106</v>
      </c>
      <c r="B4678" s="1">
        <v>42258</v>
      </c>
      <c r="C4678" t="s">
        <v>3053</v>
      </c>
      <c r="D4678" t="s">
        <v>766</v>
      </c>
      <c r="E4678" t="s">
        <v>27</v>
      </c>
      <c r="F4678" t="s">
        <v>28</v>
      </c>
      <c r="G4678" t="s">
        <v>77</v>
      </c>
      <c r="H4678" t="s">
        <v>217</v>
      </c>
      <c r="I4678" t="s">
        <v>196</v>
      </c>
      <c r="J4678" t="s">
        <v>93</v>
      </c>
      <c r="K4678" t="s">
        <v>94</v>
      </c>
      <c r="L4678" t="s">
        <v>95</v>
      </c>
      <c r="M4678" t="s">
        <v>156</v>
      </c>
      <c r="N4678" s="1">
        <v>42258</v>
      </c>
      <c r="O4678" t="s">
        <v>96</v>
      </c>
      <c r="P4678" t="s">
        <v>97</v>
      </c>
      <c r="Q4678" t="s">
        <v>98</v>
      </c>
      <c r="R4678">
        <v>30</v>
      </c>
      <c r="S4678" t="s">
        <v>6662</v>
      </c>
      <c r="T4678" s="2">
        <v>0.03</v>
      </c>
      <c r="U4678" t="s">
        <v>6663</v>
      </c>
      <c r="V4678" t="s">
        <v>6664</v>
      </c>
      <c r="W4678" t="s">
        <v>102</v>
      </c>
      <c r="X4678" t="s">
        <v>6665</v>
      </c>
    </row>
    <row r="4679" spans="1:24" x14ac:dyDescent="0.3">
      <c r="A4679" t="s">
        <v>6106</v>
      </c>
      <c r="B4679" s="1">
        <v>42492</v>
      </c>
      <c r="C4679" t="s">
        <v>1122</v>
      </c>
      <c r="D4679" t="s">
        <v>683</v>
      </c>
      <c r="E4679" t="s">
        <v>46</v>
      </c>
      <c r="F4679" t="s">
        <v>47</v>
      </c>
      <c r="G4679" t="s">
        <v>77</v>
      </c>
      <c r="H4679" t="s">
        <v>107</v>
      </c>
      <c r="I4679" t="s">
        <v>121</v>
      </c>
      <c r="J4679" t="s">
        <v>366</v>
      </c>
      <c r="K4679" t="s">
        <v>94</v>
      </c>
      <c r="L4679" t="s">
        <v>34</v>
      </c>
      <c r="M4679" t="s">
        <v>35</v>
      </c>
      <c r="N4679" s="1">
        <v>42493</v>
      </c>
      <c r="O4679" t="s">
        <v>367</v>
      </c>
      <c r="P4679" t="s">
        <v>368</v>
      </c>
      <c r="Q4679" t="s">
        <v>301</v>
      </c>
      <c r="R4679">
        <v>1</v>
      </c>
      <c r="S4679" t="s">
        <v>8355</v>
      </c>
      <c r="T4679" s="2">
        <v>0</v>
      </c>
      <c r="U4679" t="s">
        <v>8356</v>
      </c>
      <c r="V4679" t="s">
        <v>8357</v>
      </c>
      <c r="W4679" t="s">
        <v>116</v>
      </c>
      <c r="X4679" t="s">
        <v>4557</v>
      </c>
    </row>
    <row r="4680" spans="1:24" x14ac:dyDescent="0.3">
      <c r="A4680" t="s">
        <v>6106</v>
      </c>
      <c r="B4680" s="1">
        <v>42203</v>
      </c>
      <c r="C4680" t="s">
        <v>1945</v>
      </c>
      <c r="D4680" t="s">
        <v>391</v>
      </c>
      <c r="E4680" t="s">
        <v>27</v>
      </c>
      <c r="F4680" t="s">
        <v>28</v>
      </c>
      <c r="G4680" t="s">
        <v>134</v>
      </c>
      <c r="H4680" t="s">
        <v>217</v>
      </c>
      <c r="I4680" t="s">
        <v>92</v>
      </c>
      <c r="J4680" t="s">
        <v>771</v>
      </c>
      <c r="K4680" t="s">
        <v>33</v>
      </c>
      <c r="L4680" t="s">
        <v>34</v>
      </c>
      <c r="M4680" t="s">
        <v>35</v>
      </c>
      <c r="N4680" s="1">
        <v>42204</v>
      </c>
      <c r="O4680" t="s">
        <v>772</v>
      </c>
      <c r="P4680" t="s">
        <v>773</v>
      </c>
      <c r="Q4680" t="s">
        <v>774</v>
      </c>
      <c r="R4680">
        <v>39</v>
      </c>
      <c r="S4680" t="s">
        <v>11607</v>
      </c>
      <c r="T4680" s="2">
        <v>0</v>
      </c>
      <c r="U4680" t="s">
        <v>685</v>
      </c>
      <c r="V4680" t="s">
        <v>8853</v>
      </c>
      <c r="W4680" t="s">
        <v>778</v>
      </c>
      <c r="X4680" t="s">
        <v>11608</v>
      </c>
    </row>
    <row r="4681" spans="1:24" x14ac:dyDescent="0.3">
      <c r="A4681" t="s">
        <v>7451</v>
      </c>
      <c r="B4681" s="1">
        <v>42483</v>
      </c>
      <c r="C4681" t="s">
        <v>1112</v>
      </c>
      <c r="D4681" t="s">
        <v>7452</v>
      </c>
      <c r="E4681" t="s">
        <v>27</v>
      </c>
      <c r="F4681" t="s">
        <v>28</v>
      </c>
      <c r="G4681" t="s">
        <v>77</v>
      </c>
      <c r="H4681" t="s">
        <v>62</v>
      </c>
      <c r="I4681" t="s">
        <v>121</v>
      </c>
      <c r="J4681" t="s">
        <v>541</v>
      </c>
      <c r="K4681" t="s">
        <v>94</v>
      </c>
      <c r="L4681" t="s">
        <v>109</v>
      </c>
      <c r="M4681" t="s">
        <v>35</v>
      </c>
      <c r="N4681" s="1">
        <v>42484</v>
      </c>
      <c r="O4681" t="s">
        <v>542</v>
      </c>
      <c r="P4681" t="s">
        <v>543</v>
      </c>
      <c r="Q4681" t="s">
        <v>544</v>
      </c>
      <c r="R4681">
        <v>34</v>
      </c>
      <c r="S4681" t="s">
        <v>7453</v>
      </c>
      <c r="T4681" s="2">
        <v>0.04</v>
      </c>
      <c r="U4681" t="s">
        <v>127</v>
      </c>
      <c r="V4681" t="s">
        <v>7454</v>
      </c>
      <c r="W4681" t="s">
        <v>547</v>
      </c>
      <c r="X4681" t="s">
        <v>7455</v>
      </c>
    </row>
    <row r="4682" spans="1:24" x14ac:dyDescent="0.3">
      <c r="A4682" t="s">
        <v>2084</v>
      </c>
      <c r="B4682" s="1">
        <v>42524</v>
      </c>
      <c r="C4682" t="s">
        <v>1899</v>
      </c>
      <c r="D4682" t="s">
        <v>1429</v>
      </c>
      <c r="E4682" t="s">
        <v>27</v>
      </c>
      <c r="F4682" t="s">
        <v>28</v>
      </c>
      <c r="G4682" t="s">
        <v>91</v>
      </c>
      <c r="H4682" t="s">
        <v>217</v>
      </c>
      <c r="I4682" t="s">
        <v>121</v>
      </c>
      <c r="J4682" t="s">
        <v>1365</v>
      </c>
      <c r="K4682" t="s">
        <v>94</v>
      </c>
      <c r="L4682" t="s">
        <v>34</v>
      </c>
      <c r="M4682" t="s">
        <v>156</v>
      </c>
      <c r="N4682" s="1">
        <v>42525</v>
      </c>
      <c r="O4682" t="s">
        <v>925</v>
      </c>
      <c r="P4682" t="s">
        <v>758</v>
      </c>
      <c r="Q4682" t="s">
        <v>254</v>
      </c>
      <c r="R4682">
        <v>27</v>
      </c>
      <c r="S4682" t="s">
        <v>2085</v>
      </c>
      <c r="T4682" s="2">
        <v>0.05</v>
      </c>
      <c r="U4682" t="s">
        <v>1409</v>
      </c>
      <c r="V4682" t="s">
        <v>2086</v>
      </c>
      <c r="W4682" t="s">
        <v>1369</v>
      </c>
      <c r="X4682" t="s">
        <v>2087</v>
      </c>
    </row>
    <row r="4683" spans="1:24" x14ac:dyDescent="0.3">
      <c r="A4683" t="s">
        <v>2084</v>
      </c>
      <c r="B4683" s="1">
        <v>42664</v>
      </c>
      <c r="C4683" t="s">
        <v>2359</v>
      </c>
      <c r="D4683" t="s">
        <v>195</v>
      </c>
      <c r="E4683" t="s">
        <v>46</v>
      </c>
      <c r="F4683" t="s">
        <v>47</v>
      </c>
      <c r="G4683" t="s">
        <v>77</v>
      </c>
      <c r="H4683" t="s">
        <v>48</v>
      </c>
      <c r="I4683" t="s">
        <v>92</v>
      </c>
      <c r="J4683" t="s">
        <v>2623</v>
      </c>
      <c r="K4683" t="s">
        <v>94</v>
      </c>
      <c r="L4683" t="s">
        <v>34</v>
      </c>
      <c r="M4683" t="s">
        <v>35</v>
      </c>
      <c r="N4683" s="1">
        <v>42666</v>
      </c>
      <c r="O4683" t="s">
        <v>2624</v>
      </c>
      <c r="P4683" t="s">
        <v>2625</v>
      </c>
      <c r="Q4683" t="s">
        <v>2626</v>
      </c>
      <c r="R4683">
        <v>8</v>
      </c>
      <c r="S4683" t="s">
        <v>7015</v>
      </c>
      <c r="T4683" s="2">
        <v>0.08</v>
      </c>
      <c r="U4683" t="s">
        <v>889</v>
      </c>
      <c r="V4683" t="s">
        <v>7016</v>
      </c>
      <c r="W4683" t="s">
        <v>1234</v>
      </c>
      <c r="X4683" t="s">
        <v>7017</v>
      </c>
    </row>
    <row r="4684" spans="1:24" x14ac:dyDescent="0.3">
      <c r="A4684" t="s">
        <v>2084</v>
      </c>
      <c r="B4684" s="1">
        <v>42397</v>
      </c>
      <c r="C4684" t="s">
        <v>1743</v>
      </c>
      <c r="D4684" t="s">
        <v>61</v>
      </c>
      <c r="E4684" t="s">
        <v>27</v>
      </c>
      <c r="F4684" t="s">
        <v>28</v>
      </c>
      <c r="G4684" t="s">
        <v>134</v>
      </c>
      <c r="H4684" t="s">
        <v>62</v>
      </c>
      <c r="I4684" t="s">
        <v>63</v>
      </c>
      <c r="J4684" t="s">
        <v>93</v>
      </c>
      <c r="K4684" t="s">
        <v>94</v>
      </c>
      <c r="L4684" t="s">
        <v>34</v>
      </c>
      <c r="M4684" t="s">
        <v>156</v>
      </c>
      <c r="N4684" s="1">
        <v>42398</v>
      </c>
      <c r="O4684" t="s">
        <v>96</v>
      </c>
      <c r="P4684" t="s">
        <v>97</v>
      </c>
      <c r="Q4684" t="s">
        <v>98</v>
      </c>
      <c r="R4684">
        <v>18</v>
      </c>
      <c r="S4684" t="s">
        <v>7738</v>
      </c>
      <c r="T4684" s="2">
        <v>0.09</v>
      </c>
      <c r="U4684" t="s">
        <v>12334</v>
      </c>
      <c r="V4684" t="s">
        <v>12335</v>
      </c>
      <c r="W4684" t="s">
        <v>102</v>
      </c>
      <c r="X4684" t="s">
        <v>12336</v>
      </c>
    </row>
    <row r="4685" spans="1:24" x14ac:dyDescent="0.3">
      <c r="A4685" t="s">
        <v>6023</v>
      </c>
      <c r="B4685" s="1">
        <v>42682</v>
      </c>
      <c r="C4685" t="s">
        <v>1818</v>
      </c>
      <c r="D4685" t="s">
        <v>1626</v>
      </c>
      <c r="E4685" t="s">
        <v>27</v>
      </c>
      <c r="F4685" t="s">
        <v>28</v>
      </c>
      <c r="G4685" t="s">
        <v>77</v>
      </c>
      <c r="H4685" t="s">
        <v>30</v>
      </c>
      <c r="I4685" t="s">
        <v>31</v>
      </c>
      <c r="J4685" t="s">
        <v>2402</v>
      </c>
      <c r="K4685" t="s">
        <v>723</v>
      </c>
      <c r="L4685" t="s">
        <v>109</v>
      </c>
      <c r="M4685" t="s">
        <v>35</v>
      </c>
      <c r="N4685" s="1">
        <v>42684</v>
      </c>
      <c r="O4685" t="s">
        <v>275</v>
      </c>
      <c r="P4685" t="s">
        <v>757</v>
      </c>
      <c r="Q4685" t="s">
        <v>2403</v>
      </c>
      <c r="R4685">
        <v>1</v>
      </c>
      <c r="S4685" t="s">
        <v>699</v>
      </c>
      <c r="T4685" s="2">
        <v>0.1</v>
      </c>
      <c r="U4685" t="s">
        <v>2255</v>
      </c>
      <c r="V4685" t="s">
        <v>169</v>
      </c>
      <c r="W4685" t="s">
        <v>1028</v>
      </c>
      <c r="X4685" t="s">
        <v>6024</v>
      </c>
    </row>
    <row r="4686" spans="1:24" x14ac:dyDescent="0.3">
      <c r="A4686" t="s">
        <v>6023</v>
      </c>
      <c r="B4686" s="1">
        <v>42714</v>
      </c>
      <c r="C4686" t="s">
        <v>781</v>
      </c>
      <c r="D4686" t="s">
        <v>162</v>
      </c>
      <c r="E4686" t="s">
        <v>46</v>
      </c>
      <c r="F4686" t="s">
        <v>47</v>
      </c>
      <c r="G4686" t="s">
        <v>91</v>
      </c>
      <c r="H4686" t="s">
        <v>107</v>
      </c>
      <c r="I4686" t="s">
        <v>63</v>
      </c>
      <c r="J4686" t="s">
        <v>366</v>
      </c>
      <c r="K4686" t="s">
        <v>94</v>
      </c>
      <c r="L4686" t="s">
        <v>95</v>
      </c>
      <c r="M4686" t="s">
        <v>35</v>
      </c>
      <c r="N4686" s="1">
        <v>42718</v>
      </c>
      <c r="O4686" t="s">
        <v>367</v>
      </c>
      <c r="P4686" t="s">
        <v>368</v>
      </c>
      <c r="Q4686" t="s">
        <v>301</v>
      </c>
      <c r="R4686">
        <v>47</v>
      </c>
      <c r="S4686" t="s">
        <v>8281</v>
      </c>
      <c r="T4686" s="2">
        <v>0.1</v>
      </c>
      <c r="U4686" t="s">
        <v>166</v>
      </c>
      <c r="V4686" t="s">
        <v>8350</v>
      </c>
      <c r="W4686" t="s">
        <v>116</v>
      </c>
      <c r="X4686" t="s">
        <v>8351</v>
      </c>
    </row>
    <row r="4687" spans="1:24" x14ac:dyDescent="0.3">
      <c r="A4687" t="s">
        <v>6023</v>
      </c>
      <c r="B4687" s="1">
        <v>42683</v>
      </c>
      <c r="C4687" t="s">
        <v>1968</v>
      </c>
      <c r="D4687" t="s">
        <v>912</v>
      </c>
      <c r="E4687" t="s">
        <v>27</v>
      </c>
      <c r="F4687" t="s">
        <v>28</v>
      </c>
      <c r="G4687" t="s">
        <v>77</v>
      </c>
      <c r="H4687" t="s">
        <v>205</v>
      </c>
      <c r="I4687" t="s">
        <v>92</v>
      </c>
      <c r="J4687" t="s">
        <v>2402</v>
      </c>
      <c r="K4687" t="s">
        <v>94</v>
      </c>
      <c r="L4687" t="s">
        <v>34</v>
      </c>
      <c r="M4687" t="s">
        <v>156</v>
      </c>
      <c r="N4687" s="1">
        <v>42677</v>
      </c>
      <c r="O4687" t="s">
        <v>275</v>
      </c>
      <c r="P4687" t="s">
        <v>757</v>
      </c>
      <c r="Q4687" t="s">
        <v>2403</v>
      </c>
      <c r="R4687">
        <v>8</v>
      </c>
      <c r="S4687" t="s">
        <v>699</v>
      </c>
      <c r="T4687" s="2">
        <v>0.04</v>
      </c>
      <c r="U4687" t="s">
        <v>2255</v>
      </c>
      <c r="V4687" t="s">
        <v>169</v>
      </c>
      <c r="W4687" t="s">
        <v>1028</v>
      </c>
      <c r="X4687" t="s">
        <v>6024</v>
      </c>
    </row>
    <row r="4688" spans="1:24" x14ac:dyDescent="0.3">
      <c r="A4688" t="s">
        <v>6023</v>
      </c>
      <c r="B4688" s="1">
        <v>42682</v>
      </c>
      <c r="C4688" t="s">
        <v>8813</v>
      </c>
      <c r="D4688" t="s">
        <v>4373</v>
      </c>
      <c r="E4688" t="s">
        <v>27</v>
      </c>
      <c r="F4688" t="s">
        <v>28</v>
      </c>
      <c r="G4688" t="s">
        <v>77</v>
      </c>
      <c r="H4688" t="s">
        <v>217</v>
      </c>
      <c r="I4688" t="s">
        <v>31</v>
      </c>
      <c r="J4688" t="s">
        <v>2402</v>
      </c>
      <c r="K4688" t="s">
        <v>94</v>
      </c>
      <c r="L4688" t="s">
        <v>95</v>
      </c>
      <c r="M4688" t="s">
        <v>35</v>
      </c>
      <c r="N4688" s="1">
        <v>42685</v>
      </c>
      <c r="O4688" t="s">
        <v>275</v>
      </c>
      <c r="P4688" t="s">
        <v>757</v>
      </c>
      <c r="Q4688" t="s">
        <v>2403</v>
      </c>
      <c r="R4688">
        <v>36</v>
      </c>
      <c r="S4688" t="s">
        <v>699</v>
      </c>
      <c r="T4688" s="2">
        <v>0.09</v>
      </c>
      <c r="U4688" t="s">
        <v>2255</v>
      </c>
      <c r="V4688" t="s">
        <v>169</v>
      </c>
      <c r="W4688" t="s">
        <v>1028</v>
      </c>
      <c r="X4688" t="s">
        <v>6024</v>
      </c>
    </row>
    <row r="4689" spans="1:24" x14ac:dyDescent="0.3">
      <c r="A4689" t="s">
        <v>8610</v>
      </c>
      <c r="B4689" s="1">
        <v>42325</v>
      </c>
      <c r="C4689" t="s">
        <v>8611</v>
      </c>
      <c r="D4689" t="s">
        <v>591</v>
      </c>
      <c r="E4689" t="s">
        <v>27</v>
      </c>
      <c r="F4689" t="s">
        <v>28</v>
      </c>
      <c r="G4689" t="s">
        <v>29</v>
      </c>
      <c r="H4689" t="s">
        <v>241</v>
      </c>
      <c r="I4689" t="s">
        <v>31</v>
      </c>
      <c r="J4689" t="s">
        <v>1813</v>
      </c>
      <c r="K4689" t="s">
        <v>94</v>
      </c>
      <c r="L4689" t="s">
        <v>95</v>
      </c>
      <c r="M4689" t="s">
        <v>35</v>
      </c>
      <c r="N4689" s="1">
        <v>42327</v>
      </c>
      <c r="O4689" t="s">
        <v>1814</v>
      </c>
      <c r="P4689" t="s">
        <v>1815</v>
      </c>
      <c r="Q4689" t="s">
        <v>1107</v>
      </c>
      <c r="R4689">
        <v>27</v>
      </c>
      <c r="S4689" t="s">
        <v>7849</v>
      </c>
      <c r="T4689" s="2">
        <v>7.0000000000000007E-2</v>
      </c>
      <c r="U4689" t="s">
        <v>4437</v>
      </c>
      <c r="V4689" t="s">
        <v>5440</v>
      </c>
      <c r="W4689" t="s">
        <v>1587</v>
      </c>
      <c r="X4689" t="s">
        <v>4595</v>
      </c>
    </row>
    <row r="4690" spans="1:24" x14ac:dyDescent="0.3">
      <c r="A4690" t="s">
        <v>5128</v>
      </c>
      <c r="B4690" s="1">
        <v>42576</v>
      </c>
      <c r="C4690" t="s">
        <v>5129</v>
      </c>
      <c r="D4690" t="s">
        <v>174</v>
      </c>
      <c r="E4690" t="s">
        <v>27</v>
      </c>
      <c r="F4690" t="s">
        <v>28</v>
      </c>
      <c r="G4690" t="s">
        <v>77</v>
      </c>
      <c r="H4690" t="s">
        <v>78</v>
      </c>
      <c r="I4690" t="s">
        <v>63</v>
      </c>
      <c r="J4690" t="s">
        <v>366</v>
      </c>
      <c r="K4690" t="s">
        <v>33</v>
      </c>
      <c r="L4690" t="s">
        <v>392</v>
      </c>
      <c r="M4690" t="s">
        <v>393</v>
      </c>
      <c r="N4690" s="1">
        <v>42578</v>
      </c>
      <c r="O4690" t="s">
        <v>367</v>
      </c>
      <c r="P4690" t="s">
        <v>368</v>
      </c>
      <c r="Q4690" t="s">
        <v>301</v>
      </c>
      <c r="R4690">
        <v>35</v>
      </c>
      <c r="S4690" t="s">
        <v>5130</v>
      </c>
      <c r="T4690" s="2">
        <v>0.08</v>
      </c>
      <c r="U4690" t="s">
        <v>219</v>
      </c>
      <c r="V4690" t="s">
        <v>5131</v>
      </c>
      <c r="W4690" t="s">
        <v>116</v>
      </c>
      <c r="X4690" t="s">
        <v>5132</v>
      </c>
    </row>
    <row r="4691" spans="1:24" x14ac:dyDescent="0.3">
      <c r="A4691" t="s">
        <v>5128</v>
      </c>
      <c r="B4691" s="1">
        <v>42674</v>
      </c>
      <c r="C4691" t="s">
        <v>1887</v>
      </c>
      <c r="D4691" t="s">
        <v>2576</v>
      </c>
      <c r="E4691" t="s">
        <v>27</v>
      </c>
      <c r="F4691" t="s">
        <v>28</v>
      </c>
      <c r="G4691" t="s">
        <v>77</v>
      </c>
      <c r="H4691" t="s">
        <v>433</v>
      </c>
      <c r="I4691" t="s">
        <v>31</v>
      </c>
      <c r="J4691" t="s">
        <v>1150</v>
      </c>
      <c r="K4691" t="s">
        <v>33</v>
      </c>
      <c r="L4691" t="s">
        <v>34</v>
      </c>
      <c r="M4691" t="s">
        <v>35</v>
      </c>
      <c r="N4691" s="1">
        <v>42677</v>
      </c>
      <c r="O4691" t="s">
        <v>1151</v>
      </c>
      <c r="P4691" t="s">
        <v>1152</v>
      </c>
      <c r="Q4691" t="s">
        <v>1153</v>
      </c>
      <c r="R4691">
        <v>36</v>
      </c>
      <c r="S4691" t="s">
        <v>7565</v>
      </c>
      <c r="T4691" s="2">
        <v>0</v>
      </c>
      <c r="U4691" t="s">
        <v>4236</v>
      </c>
      <c r="V4691" t="s">
        <v>7566</v>
      </c>
      <c r="W4691" t="s">
        <v>1156</v>
      </c>
      <c r="X4691" t="s">
        <v>6247</v>
      </c>
    </row>
    <row r="4692" spans="1:24" x14ac:dyDescent="0.3">
      <c r="A4692" t="s">
        <v>5128</v>
      </c>
      <c r="B4692" s="1">
        <v>42627</v>
      </c>
      <c r="C4692" t="s">
        <v>6078</v>
      </c>
      <c r="D4692" t="s">
        <v>195</v>
      </c>
      <c r="E4692" t="s">
        <v>46</v>
      </c>
      <c r="F4692" t="s">
        <v>47</v>
      </c>
      <c r="G4692" t="s">
        <v>77</v>
      </c>
      <c r="H4692" t="s">
        <v>48</v>
      </c>
      <c r="I4692" t="s">
        <v>196</v>
      </c>
      <c r="J4692" t="s">
        <v>8006</v>
      </c>
      <c r="K4692" t="s">
        <v>94</v>
      </c>
      <c r="L4692" t="s">
        <v>34</v>
      </c>
      <c r="M4692" t="s">
        <v>35</v>
      </c>
      <c r="N4692" s="1">
        <v>42629</v>
      </c>
      <c r="O4692" t="s">
        <v>5985</v>
      </c>
      <c r="P4692" t="s">
        <v>2185</v>
      </c>
      <c r="Q4692" t="s">
        <v>80</v>
      </c>
      <c r="R4692">
        <v>21</v>
      </c>
      <c r="S4692" t="s">
        <v>8417</v>
      </c>
      <c r="T4692" s="2">
        <v>0.03</v>
      </c>
      <c r="U4692" t="s">
        <v>8356</v>
      </c>
      <c r="V4692" t="s">
        <v>8418</v>
      </c>
      <c r="W4692" t="s">
        <v>726</v>
      </c>
      <c r="X4692" t="s">
        <v>8419</v>
      </c>
    </row>
    <row r="4693" spans="1:24" x14ac:dyDescent="0.3">
      <c r="A4693" t="s">
        <v>5128</v>
      </c>
      <c r="B4693" s="1">
        <v>42595</v>
      </c>
      <c r="C4693" t="s">
        <v>1574</v>
      </c>
      <c r="D4693" t="s">
        <v>144</v>
      </c>
      <c r="E4693" t="s">
        <v>46</v>
      </c>
      <c r="F4693" t="s">
        <v>47</v>
      </c>
      <c r="G4693" t="s">
        <v>77</v>
      </c>
      <c r="H4693" t="s">
        <v>107</v>
      </c>
      <c r="I4693" t="s">
        <v>63</v>
      </c>
      <c r="J4693" t="s">
        <v>564</v>
      </c>
      <c r="K4693" t="s">
        <v>33</v>
      </c>
      <c r="L4693" t="s">
        <v>34</v>
      </c>
      <c r="M4693" t="s">
        <v>35</v>
      </c>
      <c r="N4693" s="1">
        <v>42597</v>
      </c>
      <c r="O4693" t="s">
        <v>565</v>
      </c>
      <c r="P4693" t="s">
        <v>566</v>
      </c>
      <c r="Q4693" t="s">
        <v>567</v>
      </c>
      <c r="R4693">
        <v>29</v>
      </c>
      <c r="S4693" t="s">
        <v>9094</v>
      </c>
      <c r="T4693" s="2">
        <v>0.03</v>
      </c>
      <c r="U4693" t="s">
        <v>7107</v>
      </c>
      <c r="V4693" t="s">
        <v>9095</v>
      </c>
      <c r="W4693" t="s">
        <v>224</v>
      </c>
      <c r="X4693" t="s">
        <v>9096</v>
      </c>
    </row>
    <row r="4694" spans="1:24" x14ac:dyDescent="0.3">
      <c r="A4694" t="s">
        <v>8276</v>
      </c>
      <c r="B4694" s="1">
        <v>42691</v>
      </c>
      <c r="C4694" t="s">
        <v>1355</v>
      </c>
      <c r="D4694" t="s">
        <v>421</v>
      </c>
      <c r="E4694" t="s">
        <v>27</v>
      </c>
      <c r="F4694" t="s">
        <v>28</v>
      </c>
      <c r="G4694" t="s">
        <v>77</v>
      </c>
      <c r="H4694" t="s">
        <v>422</v>
      </c>
      <c r="I4694" t="s">
        <v>196</v>
      </c>
      <c r="J4694" t="s">
        <v>885</v>
      </c>
      <c r="K4694" t="s">
        <v>94</v>
      </c>
      <c r="L4694" t="s">
        <v>34</v>
      </c>
      <c r="M4694" t="s">
        <v>35</v>
      </c>
      <c r="N4694" s="1">
        <v>42693</v>
      </c>
      <c r="O4694" t="s">
        <v>886</v>
      </c>
      <c r="P4694" t="s">
        <v>295</v>
      </c>
      <c r="Q4694" t="s">
        <v>887</v>
      </c>
      <c r="R4694">
        <v>21</v>
      </c>
      <c r="S4694" t="s">
        <v>5746</v>
      </c>
      <c r="T4694" s="2">
        <v>0.05</v>
      </c>
      <c r="U4694" t="s">
        <v>5747</v>
      </c>
      <c r="V4694" t="s">
        <v>8277</v>
      </c>
      <c r="W4694" t="s">
        <v>891</v>
      </c>
      <c r="X4694" t="s">
        <v>5749</v>
      </c>
    </row>
    <row r="4695" spans="1:24" x14ac:dyDescent="0.3">
      <c r="A4695" t="s">
        <v>8276</v>
      </c>
      <c r="B4695" s="1">
        <v>42551</v>
      </c>
      <c r="C4695" t="s">
        <v>1610</v>
      </c>
      <c r="D4695" t="s">
        <v>929</v>
      </c>
      <c r="E4695" t="s">
        <v>27</v>
      </c>
      <c r="F4695" t="s">
        <v>28</v>
      </c>
      <c r="G4695" t="s">
        <v>77</v>
      </c>
      <c r="H4695" t="s">
        <v>217</v>
      </c>
      <c r="I4695" t="s">
        <v>196</v>
      </c>
      <c r="J4695" t="s">
        <v>373</v>
      </c>
      <c r="K4695" t="s">
        <v>94</v>
      </c>
      <c r="L4695" t="s">
        <v>34</v>
      </c>
      <c r="M4695" t="s">
        <v>35</v>
      </c>
      <c r="N4695" s="1">
        <v>42553</v>
      </c>
      <c r="O4695" t="s">
        <v>374</v>
      </c>
      <c r="P4695" t="s">
        <v>375</v>
      </c>
      <c r="Q4695" t="s">
        <v>376</v>
      </c>
      <c r="R4695">
        <v>11</v>
      </c>
      <c r="S4695" t="s">
        <v>9375</v>
      </c>
      <c r="T4695" s="2">
        <v>0.04</v>
      </c>
      <c r="U4695" t="s">
        <v>510</v>
      </c>
      <c r="V4695" t="s">
        <v>9376</v>
      </c>
      <c r="W4695" t="s">
        <v>380</v>
      </c>
      <c r="X4695" t="s">
        <v>9377</v>
      </c>
    </row>
    <row r="4696" spans="1:24" x14ac:dyDescent="0.3">
      <c r="A4696" t="s">
        <v>3882</v>
      </c>
      <c r="B4696" s="1">
        <v>42682</v>
      </c>
      <c r="C4696" t="s">
        <v>3883</v>
      </c>
      <c r="D4696" t="s">
        <v>440</v>
      </c>
      <c r="E4696" t="s">
        <v>46</v>
      </c>
      <c r="F4696" t="s">
        <v>47</v>
      </c>
      <c r="G4696" t="s">
        <v>91</v>
      </c>
      <c r="H4696" t="s">
        <v>48</v>
      </c>
      <c r="I4696" t="s">
        <v>92</v>
      </c>
      <c r="J4696" t="s">
        <v>2623</v>
      </c>
      <c r="K4696" t="s">
        <v>94</v>
      </c>
      <c r="L4696" t="s">
        <v>95</v>
      </c>
      <c r="M4696" t="s">
        <v>35</v>
      </c>
      <c r="N4696" s="1">
        <v>42682</v>
      </c>
      <c r="O4696" t="s">
        <v>2624</v>
      </c>
      <c r="P4696" t="s">
        <v>2625</v>
      </c>
      <c r="Q4696" t="s">
        <v>2626</v>
      </c>
      <c r="R4696">
        <v>43</v>
      </c>
      <c r="S4696" t="s">
        <v>3884</v>
      </c>
      <c r="T4696" s="2">
        <v>0.01</v>
      </c>
      <c r="U4696" t="s">
        <v>3885</v>
      </c>
      <c r="V4696" t="s">
        <v>3886</v>
      </c>
      <c r="W4696" t="s">
        <v>1234</v>
      </c>
      <c r="X4696" t="s">
        <v>3886</v>
      </c>
    </row>
    <row r="4697" spans="1:24" x14ac:dyDescent="0.3">
      <c r="A4697" t="s">
        <v>10954</v>
      </c>
      <c r="B4697" s="1">
        <v>42535</v>
      </c>
      <c r="C4697" t="s">
        <v>3936</v>
      </c>
      <c r="D4697" t="s">
        <v>162</v>
      </c>
      <c r="E4697" t="s">
        <v>46</v>
      </c>
      <c r="F4697" t="s">
        <v>47</v>
      </c>
      <c r="G4697" t="s">
        <v>77</v>
      </c>
      <c r="H4697" t="s">
        <v>107</v>
      </c>
      <c r="I4697" t="s">
        <v>92</v>
      </c>
      <c r="J4697" t="s">
        <v>1150</v>
      </c>
      <c r="K4697" t="s">
        <v>94</v>
      </c>
      <c r="L4697" t="s">
        <v>34</v>
      </c>
      <c r="M4697" t="s">
        <v>35</v>
      </c>
      <c r="N4697" s="1">
        <v>42535</v>
      </c>
      <c r="O4697" t="s">
        <v>1151</v>
      </c>
      <c r="P4697" t="s">
        <v>1152</v>
      </c>
      <c r="Q4697" t="s">
        <v>1153</v>
      </c>
      <c r="R4697">
        <v>19</v>
      </c>
      <c r="S4697" t="s">
        <v>10955</v>
      </c>
      <c r="T4697" s="2">
        <v>0</v>
      </c>
      <c r="U4697" t="s">
        <v>1107</v>
      </c>
      <c r="V4697" t="s">
        <v>1494</v>
      </c>
      <c r="W4697" t="s">
        <v>1156</v>
      </c>
      <c r="X4697" t="s">
        <v>10956</v>
      </c>
    </row>
    <row r="4698" spans="1:24" x14ac:dyDescent="0.3">
      <c r="A4698" t="s">
        <v>5330</v>
      </c>
      <c r="B4698" s="1">
        <v>42319</v>
      </c>
      <c r="C4698" t="s">
        <v>1578</v>
      </c>
      <c r="D4698" t="s">
        <v>1579</v>
      </c>
      <c r="E4698" t="s">
        <v>27</v>
      </c>
      <c r="F4698" t="s">
        <v>28</v>
      </c>
      <c r="G4698" t="s">
        <v>134</v>
      </c>
      <c r="H4698" t="s">
        <v>422</v>
      </c>
      <c r="I4698" t="s">
        <v>63</v>
      </c>
      <c r="J4698" t="s">
        <v>1365</v>
      </c>
      <c r="K4698" t="s">
        <v>94</v>
      </c>
      <c r="L4698" t="s">
        <v>34</v>
      </c>
      <c r="M4698" t="s">
        <v>35</v>
      </c>
      <c r="N4698" s="1">
        <v>42321</v>
      </c>
      <c r="O4698" t="s">
        <v>925</v>
      </c>
      <c r="P4698" t="s">
        <v>758</v>
      </c>
      <c r="Q4698" t="s">
        <v>254</v>
      </c>
      <c r="R4698">
        <v>41</v>
      </c>
      <c r="S4698" t="s">
        <v>5331</v>
      </c>
      <c r="T4698" s="2">
        <v>0.04</v>
      </c>
      <c r="U4698" t="s">
        <v>725</v>
      </c>
      <c r="V4698" t="s">
        <v>5332</v>
      </c>
      <c r="W4698" t="s">
        <v>1369</v>
      </c>
      <c r="X4698" t="s">
        <v>5333</v>
      </c>
    </row>
    <row r="4699" spans="1:24" x14ac:dyDescent="0.3">
      <c r="A4699" t="s">
        <v>6873</v>
      </c>
      <c r="B4699" s="1">
        <v>42541</v>
      </c>
      <c r="C4699" t="s">
        <v>2622</v>
      </c>
      <c r="D4699" t="s">
        <v>133</v>
      </c>
      <c r="E4699" t="s">
        <v>27</v>
      </c>
      <c r="F4699" t="s">
        <v>28</v>
      </c>
      <c r="G4699" t="s">
        <v>29</v>
      </c>
      <c r="H4699" t="s">
        <v>62</v>
      </c>
      <c r="I4699" t="s">
        <v>63</v>
      </c>
      <c r="J4699" t="s">
        <v>1813</v>
      </c>
      <c r="K4699" t="s">
        <v>94</v>
      </c>
      <c r="L4699" t="s">
        <v>109</v>
      </c>
      <c r="M4699" t="s">
        <v>35</v>
      </c>
      <c r="N4699" s="1">
        <v>42541</v>
      </c>
      <c r="O4699" t="s">
        <v>1814</v>
      </c>
      <c r="P4699" t="s">
        <v>1815</v>
      </c>
      <c r="Q4699" t="s">
        <v>1107</v>
      </c>
      <c r="R4699">
        <v>22</v>
      </c>
      <c r="S4699" t="s">
        <v>6808</v>
      </c>
      <c r="T4699" s="2">
        <v>0.1</v>
      </c>
      <c r="U4699" t="s">
        <v>5354</v>
      </c>
      <c r="V4699" t="s">
        <v>6874</v>
      </c>
      <c r="W4699" t="s">
        <v>1587</v>
      </c>
      <c r="X4699" t="s">
        <v>4415</v>
      </c>
    </row>
    <row r="4700" spans="1:24" x14ac:dyDescent="0.3">
      <c r="A4700" t="s">
        <v>6873</v>
      </c>
      <c r="B4700" s="1">
        <v>42696</v>
      </c>
      <c r="C4700" t="s">
        <v>3002</v>
      </c>
      <c r="D4700" t="s">
        <v>3003</v>
      </c>
      <c r="E4700" t="s">
        <v>27</v>
      </c>
      <c r="F4700" t="s">
        <v>28</v>
      </c>
      <c r="G4700" t="s">
        <v>134</v>
      </c>
      <c r="H4700" t="s">
        <v>78</v>
      </c>
      <c r="I4700" t="s">
        <v>92</v>
      </c>
      <c r="J4700" t="s">
        <v>1199</v>
      </c>
      <c r="K4700" t="s">
        <v>33</v>
      </c>
      <c r="L4700" t="s">
        <v>34</v>
      </c>
      <c r="M4700" t="s">
        <v>35</v>
      </c>
      <c r="N4700" s="1">
        <v>42698</v>
      </c>
      <c r="O4700" t="s">
        <v>1200</v>
      </c>
      <c r="P4700" t="s">
        <v>1201</v>
      </c>
      <c r="Q4700" t="s">
        <v>1202</v>
      </c>
      <c r="R4700">
        <v>28</v>
      </c>
      <c r="S4700" t="s">
        <v>8107</v>
      </c>
      <c r="T4700" s="2">
        <v>0.04</v>
      </c>
      <c r="U4700" t="s">
        <v>8108</v>
      </c>
      <c r="V4700" t="s">
        <v>8109</v>
      </c>
      <c r="W4700" t="s">
        <v>51</v>
      </c>
      <c r="X4700" t="s">
        <v>8110</v>
      </c>
    </row>
    <row r="4701" spans="1:24" x14ac:dyDescent="0.3">
      <c r="A4701" t="s">
        <v>6873</v>
      </c>
      <c r="B4701" s="1">
        <v>42143</v>
      </c>
      <c r="C4701" t="s">
        <v>4611</v>
      </c>
      <c r="D4701" t="s">
        <v>252</v>
      </c>
      <c r="E4701" t="s">
        <v>27</v>
      </c>
      <c r="F4701" t="s">
        <v>28</v>
      </c>
      <c r="G4701" t="s">
        <v>77</v>
      </c>
      <c r="H4701" t="s">
        <v>62</v>
      </c>
      <c r="I4701" t="s">
        <v>196</v>
      </c>
      <c r="J4701" t="s">
        <v>3275</v>
      </c>
      <c r="K4701" t="s">
        <v>723</v>
      </c>
      <c r="L4701" t="s">
        <v>109</v>
      </c>
      <c r="M4701" t="s">
        <v>35</v>
      </c>
      <c r="N4701" s="1">
        <v>42144</v>
      </c>
      <c r="O4701" t="s">
        <v>254</v>
      </c>
      <c r="P4701" t="s">
        <v>3276</v>
      </c>
      <c r="Q4701" t="s">
        <v>36</v>
      </c>
      <c r="R4701">
        <v>21</v>
      </c>
      <c r="S4701" t="s">
        <v>8863</v>
      </c>
      <c r="T4701" s="2">
        <v>0.03</v>
      </c>
      <c r="U4701" t="s">
        <v>3068</v>
      </c>
      <c r="V4701" t="s">
        <v>8864</v>
      </c>
      <c r="W4701" t="s">
        <v>98</v>
      </c>
      <c r="X4701" t="s">
        <v>8865</v>
      </c>
    </row>
    <row r="4702" spans="1:24" x14ac:dyDescent="0.3">
      <c r="A4702" t="s">
        <v>6873</v>
      </c>
      <c r="B4702" s="1">
        <v>42690</v>
      </c>
      <c r="C4702" t="s">
        <v>2772</v>
      </c>
      <c r="D4702" t="s">
        <v>133</v>
      </c>
      <c r="E4702" t="s">
        <v>27</v>
      </c>
      <c r="F4702" t="s">
        <v>28</v>
      </c>
      <c r="G4702" t="s">
        <v>77</v>
      </c>
      <c r="H4702" t="s">
        <v>62</v>
      </c>
      <c r="I4702" t="s">
        <v>121</v>
      </c>
      <c r="J4702" t="s">
        <v>2818</v>
      </c>
      <c r="K4702" t="s">
        <v>94</v>
      </c>
      <c r="L4702" t="s">
        <v>34</v>
      </c>
      <c r="M4702" t="s">
        <v>35</v>
      </c>
      <c r="N4702" s="1">
        <v>42690</v>
      </c>
      <c r="O4702" t="s">
        <v>219</v>
      </c>
      <c r="P4702" t="s">
        <v>736</v>
      </c>
      <c r="Q4702" t="s">
        <v>1478</v>
      </c>
      <c r="R4702">
        <v>41</v>
      </c>
      <c r="S4702" t="s">
        <v>12398</v>
      </c>
      <c r="T4702" s="2">
        <v>0.08</v>
      </c>
      <c r="U4702" t="s">
        <v>12399</v>
      </c>
      <c r="V4702" t="s">
        <v>12400</v>
      </c>
      <c r="W4702" t="s">
        <v>1384</v>
      </c>
      <c r="X4702" t="s">
        <v>12401</v>
      </c>
    </row>
    <row r="4703" spans="1:24" x14ac:dyDescent="0.3">
      <c r="A4703" t="s">
        <v>6873</v>
      </c>
      <c r="B4703" s="1">
        <v>42087</v>
      </c>
      <c r="C4703" t="s">
        <v>3025</v>
      </c>
      <c r="D4703" t="s">
        <v>2013</v>
      </c>
      <c r="E4703" t="s">
        <v>27</v>
      </c>
      <c r="F4703" t="s">
        <v>28</v>
      </c>
      <c r="G4703" t="s">
        <v>29</v>
      </c>
      <c r="H4703" t="s">
        <v>205</v>
      </c>
      <c r="I4703" t="s">
        <v>63</v>
      </c>
      <c r="J4703" t="s">
        <v>1938</v>
      </c>
      <c r="K4703" t="s">
        <v>94</v>
      </c>
      <c r="L4703" t="s">
        <v>34</v>
      </c>
      <c r="M4703" t="s">
        <v>35</v>
      </c>
      <c r="N4703" s="1">
        <v>42089</v>
      </c>
      <c r="O4703" t="s">
        <v>1939</v>
      </c>
      <c r="P4703" t="s">
        <v>877</v>
      </c>
      <c r="Q4703" t="s">
        <v>1239</v>
      </c>
      <c r="R4703">
        <v>49</v>
      </c>
      <c r="S4703" t="s">
        <v>12649</v>
      </c>
      <c r="T4703" s="2">
        <v>0.09</v>
      </c>
      <c r="U4703" t="s">
        <v>12239</v>
      </c>
      <c r="V4703" t="s">
        <v>12650</v>
      </c>
      <c r="W4703" t="s">
        <v>1942</v>
      </c>
      <c r="X4703" t="s">
        <v>12651</v>
      </c>
    </row>
    <row r="4704" spans="1:24" x14ac:dyDescent="0.3">
      <c r="A4704" t="s">
        <v>3381</v>
      </c>
      <c r="B4704" s="1">
        <v>42639</v>
      </c>
      <c r="C4704" t="s">
        <v>1242</v>
      </c>
      <c r="D4704" t="s">
        <v>61</v>
      </c>
      <c r="E4704" t="s">
        <v>27</v>
      </c>
      <c r="F4704" t="s">
        <v>28</v>
      </c>
      <c r="G4704" t="s">
        <v>77</v>
      </c>
      <c r="H4704" t="s">
        <v>62</v>
      </c>
      <c r="I4704" t="s">
        <v>63</v>
      </c>
      <c r="J4704" t="s">
        <v>1233</v>
      </c>
      <c r="K4704" t="s">
        <v>94</v>
      </c>
      <c r="L4704" t="s">
        <v>95</v>
      </c>
      <c r="M4704" t="s">
        <v>35</v>
      </c>
      <c r="N4704" s="1">
        <v>42640</v>
      </c>
      <c r="O4704" t="s">
        <v>711</v>
      </c>
      <c r="P4704" t="s">
        <v>1234</v>
      </c>
      <c r="Q4704" t="s">
        <v>1235</v>
      </c>
      <c r="R4704">
        <v>38</v>
      </c>
      <c r="S4704" t="s">
        <v>3382</v>
      </c>
      <c r="T4704" s="2">
        <v>0.02</v>
      </c>
      <c r="U4704" t="s">
        <v>3383</v>
      </c>
      <c r="V4704" t="s">
        <v>3384</v>
      </c>
      <c r="W4704" t="s">
        <v>1239</v>
      </c>
      <c r="X4704" t="s">
        <v>3385</v>
      </c>
    </row>
    <row r="4705" spans="1:24" x14ac:dyDescent="0.3">
      <c r="A4705" t="s">
        <v>5160</v>
      </c>
      <c r="B4705" s="1">
        <v>42606</v>
      </c>
      <c r="C4705" t="s">
        <v>963</v>
      </c>
      <c r="D4705" t="s">
        <v>5161</v>
      </c>
      <c r="E4705" t="s">
        <v>27</v>
      </c>
      <c r="F4705" t="s">
        <v>28</v>
      </c>
      <c r="G4705" t="s">
        <v>134</v>
      </c>
      <c r="H4705" t="s">
        <v>422</v>
      </c>
      <c r="I4705" t="s">
        <v>196</v>
      </c>
      <c r="J4705" t="s">
        <v>1278</v>
      </c>
      <c r="K4705" t="s">
        <v>723</v>
      </c>
      <c r="L4705" t="s">
        <v>50</v>
      </c>
      <c r="M4705" t="s">
        <v>35</v>
      </c>
      <c r="N4705" s="1">
        <v>42615</v>
      </c>
      <c r="O4705" t="s">
        <v>36</v>
      </c>
      <c r="P4705" t="s">
        <v>111</v>
      </c>
      <c r="Q4705" t="s">
        <v>52</v>
      </c>
      <c r="R4705">
        <v>35</v>
      </c>
      <c r="S4705" t="s">
        <v>5162</v>
      </c>
      <c r="T4705" s="2">
        <v>0.01</v>
      </c>
      <c r="U4705" t="s">
        <v>2663</v>
      </c>
      <c r="V4705" t="s">
        <v>5163</v>
      </c>
      <c r="W4705" t="s">
        <v>1282</v>
      </c>
      <c r="X4705" t="s">
        <v>5164</v>
      </c>
    </row>
    <row r="4706" spans="1:24" x14ac:dyDescent="0.3">
      <c r="A4706" t="s">
        <v>5160</v>
      </c>
      <c r="B4706" s="1">
        <v>41479</v>
      </c>
      <c r="C4706" t="s">
        <v>471</v>
      </c>
      <c r="D4706" t="s">
        <v>399</v>
      </c>
      <c r="E4706" t="s">
        <v>27</v>
      </c>
      <c r="F4706" t="s">
        <v>28</v>
      </c>
      <c r="G4706" t="s">
        <v>77</v>
      </c>
      <c r="H4706" t="s">
        <v>62</v>
      </c>
      <c r="I4706" t="s">
        <v>31</v>
      </c>
      <c r="J4706" t="s">
        <v>1215</v>
      </c>
      <c r="K4706" t="s">
        <v>94</v>
      </c>
      <c r="L4706" t="s">
        <v>34</v>
      </c>
      <c r="M4706" t="s">
        <v>35</v>
      </c>
      <c r="N4706" s="1">
        <v>41481</v>
      </c>
      <c r="O4706" t="s">
        <v>1216</v>
      </c>
      <c r="P4706" t="s">
        <v>1217</v>
      </c>
      <c r="Q4706" t="s">
        <v>1218</v>
      </c>
      <c r="R4706">
        <v>43</v>
      </c>
      <c r="S4706" t="s">
        <v>6498</v>
      </c>
      <c r="T4706" s="2">
        <v>0.08</v>
      </c>
      <c r="U4706" t="s">
        <v>6499</v>
      </c>
      <c r="V4706" t="s">
        <v>6500</v>
      </c>
      <c r="W4706" t="s">
        <v>1222</v>
      </c>
      <c r="X4706" t="s">
        <v>6130</v>
      </c>
    </row>
    <row r="4707" spans="1:24" x14ac:dyDescent="0.3">
      <c r="A4707" t="s">
        <v>5160</v>
      </c>
      <c r="B4707" s="1">
        <v>42509</v>
      </c>
      <c r="C4707" t="s">
        <v>8032</v>
      </c>
      <c r="D4707" t="s">
        <v>252</v>
      </c>
      <c r="E4707" t="s">
        <v>27</v>
      </c>
      <c r="F4707" t="s">
        <v>28</v>
      </c>
      <c r="G4707" t="s">
        <v>77</v>
      </c>
      <c r="H4707" t="s">
        <v>62</v>
      </c>
      <c r="I4707" t="s">
        <v>196</v>
      </c>
      <c r="J4707" t="s">
        <v>3962</v>
      </c>
      <c r="K4707" t="s">
        <v>94</v>
      </c>
      <c r="L4707" t="s">
        <v>95</v>
      </c>
      <c r="M4707" t="s">
        <v>35</v>
      </c>
      <c r="N4707" s="1">
        <v>42510</v>
      </c>
      <c r="O4707" t="s">
        <v>526</v>
      </c>
      <c r="P4707" t="s">
        <v>2185</v>
      </c>
      <c r="Q4707" t="s">
        <v>3963</v>
      </c>
      <c r="R4707">
        <v>15</v>
      </c>
      <c r="S4707" t="s">
        <v>8033</v>
      </c>
      <c r="T4707" s="2">
        <v>0</v>
      </c>
      <c r="U4707" t="s">
        <v>2222</v>
      </c>
      <c r="V4707" t="s">
        <v>3774</v>
      </c>
      <c r="W4707" t="s">
        <v>757</v>
      </c>
      <c r="X4707" t="s">
        <v>8034</v>
      </c>
    </row>
    <row r="4708" spans="1:24" x14ac:dyDescent="0.3">
      <c r="A4708" t="s">
        <v>5160</v>
      </c>
      <c r="B4708" s="1">
        <v>42554</v>
      </c>
      <c r="C4708" t="s">
        <v>4956</v>
      </c>
      <c r="D4708" t="s">
        <v>1213</v>
      </c>
      <c r="E4708" t="s">
        <v>27</v>
      </c>
      <c r="F4708" t="s">
        <v>28</v>
      </c>
      <c r="G4708" t="s">
        <v>29</v>
      </c>
      <c r="H4708" t="s">
        <v>62</v>
      </c>
      <c r="I4708" t="s">
        <v>196</v>
      </c>
      <c r="J4708" t="s">
        <v>1278</v>
      </c>
      <c r="K4708" t="s">
        <v>94</v>
      </c>
      <c r="L4708" t="s">
        <v>34</v>
      </c>
      <c r="M4708" t="s">
        <v>35</v>
      </c>
      <c r="N4708" s="1">
        <v>42556</v>
      </c>
      <c r="O4708" t="s">
        <v>36</v>
      </c>
      <c r="P4708" t="s">
        <v>111</v>
      </c>
      <c r="Q4708" t="s">
        <v>52</v>
      </c>
      <c r="R4708">
        <v>40</v>
      </c>
      <c r="S4708" t="s">
        <v>9923</v>
      </c>
      <c r="T4708" s="2">
        <v>0</v>
      </c>
      <c r="U4708" t="s">
        <v>3299</v>
      </c>
      <c r="V4708" t="s">
        <v>282</v>
      </c>
      <c r="W4708" t="s">
        <v>1282</v>
      </c>
      <c r="X4708" t="s">
        <v>282</v>
      </c>
    </row>
    <row r="4709" spans="1:24" x14ac:dyDescent="0.3">
      <c r="A4709" t="s">
        <v>5160</v>
      </c>
      <c r="B4709" s="1">
        <v>42134</v>
      </c>
      <c r="C4709" t="s">
        <v>2167</v>
      </c>
      <c r="D4709" t="s">
        <v>365</v>
      </c>
      <c r="E4709" t="s">
        <v>46</v>
      </c>
      <c r="F4709" t="s">
        <v>47</v>
      </c>
      <c r="G4709" t="s">
        <v>91</v>
      </c>
      <c r="H4709" t="s">
        <v>48</v>
      </c>
      <c r="I4709" t="s">
        <v>121</v>
      </c>
      <c r="J4709" t="s">
        <v>313</v>
      </c>
      <c r="K4709" t="s">
        <v>94</v>
      </c>
      <c r="L4709" t="s">
        <v>34</v>
      </c>
      <c r="M4709" t="s">
        <v>35</v>
      </c>
      <c r="N4709" s="1">
        <v>42139</v>
      </c>
      <c r="O4709" t="s">
        <v>314</v>
      </c>
      <c r="P4709" t="s">
        <v>315</v>
      </c>
      <c r="Q4709" t="s">
        <v>316</v>
      </c>
      <c r="R4709">
        <v>22</v>
      </c>
      <c r="S4709" t="s">
        <v>11165</v>
      </c>
      <c r="T4709" s="2">
        <v>0.02</v>
      </c>
      <c r="U4709" t="s">
        <v>6686</v>
      </c>
      <c r="V4709" t="s">
        <v>11166</v>
      </c>
      <c r="W4709" t="s">
        <v>320</v>
      </c>
      <c r="X4709" t="s">
        <v>11167</v>
      </c>
    </row>
    <row r="4710" spans="1:24" x14ac:dyDescent="0.3">
      <c r="A4710" t="s">
        <v>5744</v>
      </c>
      <c r="B4710" s="1">
        <v>42628</v>
      </c>
      <c r="C4710" t="s">
        <v>5745</v>
      </c>
      <c r="D4710" t="s">
        <v>3003</v>
      </c>
      <c r="E4710" t="s">
        <v>27</v>
      </c>
      <c r="F4710" t="s">
        <v>28</v>
      </c>
      <c r="G4710" t="s">
        <v>91</v>
      </c>
      <c r="H4710" t="s">
        <v>78</v>
      </c>
      <c r="I4710" t="s">
        <v>196</v>
      </c>
      <c r="J4710" t="s">
        <v>885</v>
      </c>
      <c r="K4710" t="s">
        <v>94</v>
      </c>
      <c r="L4710" t="s">
        <v>34</v>
      </c>
      <c r="M4710" t="s">
        <v>35</v>
      </c>
      <c r="N4710" s="1">
        <v>42629</v>
      </c>
      <c r="O4710" t="s">
        <v>886</v>
      </c>
      <c r="P4710" t="s">
        <v>295</v>
      </c>
      <c r="Q4710" t="s">
        <v>887</v>
      </c>
      <c r="R4710">
        <v>34</v>
      </c>
      <c r="S4710" t="s">
        <v>5746</v>
      </c>
      <c r="T4710" s="2">
        <v>7.0000000000000007E-2</v>
      </c>
      <c r="U4710" t="s">
        <v>5747</v>
      </c>
      <c r="V4710" t="s">
        <v>5748</v>
      </c>
      <c r="W4710" t="s">
        <v>891</v>
      </c>
      <c r="X4710" t="s">
        <v>5749</v>
      </c>
    </row>
    <row r="4711" spans="1:24" x14ac:dyDescent="0.3">
      <c r="A4711" t="s">
        <v>5744</v>
      </c>
      <c r="B4711" s="1">
        <v>42691</v>
      </c>
      <c r="C4711" t="s">
        <v>1355</v>
      </c>
      <c r="D4711" t="s">
        <v>421</v>
      </c>
      <c r="E4711" t="s">
        <v>27</v>
      </c>
      <c r="F4711" t="s">
        <v>28</v>
      </c>
      <c r="G4711" t="s">
        <v>29</v>
      </c>
      <c r="H4711" t="s">
        <v>422</v>
      </c>
      <c r="I4711" t="s">
        <v>63</v>
      </c>
      <c r="J4711" t="s">
        <v>2237</v>
      </c>
      <c r="K4711" t="s">
        <v>94</v>
      </c>
      <c r="L4711" t="s">
        <v>34</v>
      </c>
      <c r="M4711" t="s">
        <v>35</v>
      </c>
      <c r="N4711" s="1">
        <v>42693</v>
      </c>
      <c r="O4711" t="s">
        <v>2238</v>
      </c>
      <c r="P4711" t="s">
        <v>2149</v>
      </c>
      <c r="Q4711" t="s">
        <v>2239</v>
      </c>
      <c r="R4711">
        <v>9</v>
      </c>
      <c r="S4711" t="s">
        <v>5746</v>
      </c>
      <c r="T4711" s="2">
        <v>0.03</v>
      </c>
      <c r="U4711" t="s">
        <v>5747</v>
      </c>
      <c r="V4711" t="s">
        <v>5748</v>
      </c>
      <c r="W4711" t="s">
        <v>2211</v>
      </c>
      <c r="X4711" t="s">
        <v>5749</v>
      </c>
    </row>
    <row r="4712" spans="1:24" x14ac:dyDescent="0.3">
      <c r="A4712" t="s">
        <v>5744</v>
      </c>
      <c r="B4712" s="1">
        <v>42247</v>
      </c>
      <c r="C4712" t="s">
        <v>7704</v>
      </c>
      <c r="D4712" t="s">
        <v>2482</v>
      </c>
      <c r="E4712" t="s">
        <v>27</v>
      </c>
      <c r="F4712" t="s">
        <v>28</v>
      </c>
      <c r="G4712" t="s">
        <v>77</v>
      </c>
      <c r="H4712" t="s">
        <v>281</v>
      </c>
      <c r="I4712" t="s">
        <v>121</v>
      </c>
      <c r="J4712" t="s">
        <v>601</v>
      </c>
      <c r="K4712" t="s">
        <v>723</v>
      </c>
      <c r="L4712" t="s">
        <v>109</v>
      </c>
      <c r="M4712" t="s">
        <v>35</v>
      </c>
      <c r="N4712" s="1">
        <v>42217</v>
      </c>
      <c r="O4712" t="s">
        <v>602</v>
      </c>
      <c r="P4712" t="s">
        <v>603</v>
      </c>
      <c r="Q4712" t="s">
        <v>258</v>
      </c>
      <c r="R4712">
        <v>41</v>
      </c>
      <c r="S4712" t="s">
        <v>3104</v>
      </c>
      <c r="T4712" s="2">
        <v>0.06</v>
      </c>
      <c r="U4712" t="s">
        <v>7705</v>
      </c>
      <c r="V4712" t="s">
        <v>7706</v>
      </c>
      <c r="W4712" t="s">
        <v>606</v>
      </c>
      <c r="X4712" t="s">
        <v>7707</v>
      </c>
    </row>
    <row r="4713" spans="1:24" x14ac:dyDescent="0.3">
      <c r="A4713" t="s">
        <v>5744</v>
      </c>
      <c r="B4713" s="1">
        <v>42729</v>
      </c>
      <c r="C4713" t="s">
        <v>477</v>
      </c>
      <c r="D4713" t="s">
        <v>465</v>
      </c>
      <c r="E4713" t="s">
        <v>27</v>
      </c>
      <c r="F4713" t="s">
        <v>28</v>
      </c>
      <c r="G4713" t="s">
        <v>134</v>
      </c>
      <c r="H4713" t="s">
        <v>205</v>
      </c>
      <c r="I4713" t="s">
        <v>196</v>
      </c>
      <c r="J4713" t="s">
        <v>1199</v>
      </c>
      <c r="K4713" t="s">
        <v>33</v>
      </c>
      <c r="L4713" t="s">
        <v>392</v>
      </c>
      <c r="M4713" t="s">
        <v>393</v>
      </c>
      <c r="N4713" s="1">
        <v>42730</v>
      </c>
      <c r="O4713" t="s">
        <v>1200</v>
      </c>
      <c r="P4713" t="s">
        <v>1201</v>
      </c>
      <c r="Q4713" t="s">
        <v>1202</v>
      </c>
      <c r="R4713">
        <v>49</v>
      </c>
      <c r="S4713" t="s">
        <v>8172</v>
      </c>
      <c r="T4713" s="2">
        <v>0.09</v>
      </c>
      <c r="U4713" t="s">
        <v>127</v>
      </c>
      <c r="V4713" t="s">
        <v>8172</v>
      </c>
      <c r="W4713" t="s">
        <v>51</v>
      </c>
      <c r="X4713" t="s">
        <v>8173</v>
      </c>
    </row>
    <row r="4714" spans="1:24" x14ac:dyDescent="0.3">
      <c r="A4714" t="s">
        <v>5744</v>
      </c>
      <c r="B4714" s="1">
        <v>42691</v>
      </c>
      <c r="C4714" t="s">
        <v>1849</v>
      </c>
      <c r="D4714" t="s">
        <v>106</v>
      </c>
      <c r="E4714" t="s">
        <v>46</v>
      </c>
      <c r="F4714" t="s">
        <v>47</v>
      </c>
      <c r="G4714" t="s">
        <v>134</v>
      </c>
      <c r="H4714" t="s">
        <v>107</v>
      </c>
      <c r="I4714" t="s">
        <v>196</v>
      </c>
      <c r="J4714" t="s">
        <v>2237</v>
      </c>
      <c r="K4714" t="s">
        <v>94</v>
      </c>
      <c r="L4714" t="s">
        <v>34</v>
      </c>
      <c r="M4714" t="s">
        <v>156</v>
      </c>
      <c r="N4714" s="1">
        <v>42693</v>
      </c>
      <c r="O4714" t="s">
        <v>2238</v>
      </c>
      <c r="P4714" t="s">
        <v>2149</v>
      </c>
      <c r="Q4714" t="s">
        <v>2239</v>
      </c>
      <c r="R4714">
        <v>47</v>
      </c>
      <c r="S4714" t="s">
        <v>5746</v>
      </c>
      <c r="T4714" s="2">
        <v>0.1</v>
      </c>
      <c r="U4714" t="s">
        <v>5747</v>
      </c>
      <c r="V4714" t="s">
        <v>5748</v>
      </c>
      <c r="W4714" t="s">
        <v>2211</v>
      </c>
      <c r="X4714" t="s">
        <v>5749</v>
      </c>
    </row>
    <row r="4715" spans="1:24" x14ac:dyDescent="0.3">
      <c r="A4715" t="s">
        <v>3904</v>
      </c>
      <c r="B4715" s="1">
        <v>42694</v>
      </c>
      <c r="C4715" t="s">
        <v>364</v>
      </c>
      <c r="D4715" t="s">
        <v>365</v>
      </c>
      <c r="E4715" t="s">
        <v>46</v>
      </c>
      <c r="F4715" t="s">
        <v>47</v>
      </c>
      <c r="G4715" t="s">
        <v>134</v>
      </c>
      <c r="H4715" t="s">
        <v>48</v>
      </c>
      <c r="I4715" t="s">
        <v>31</v>
      </c>
      <c r="J4715" t="s">
        <v>206</v>
      </c>
      <c r="K4715" t="s">
        <v>33</v>
      </c>
      <c r="L4715" t="s">
        <v>34</v>
      </c>
      <c r="M4715" t="s">
        <v>35</v>
      </c>
      <c r="N4715" s="1">
        <v>42695</v>
      </c>
      <c r="O4715" t="s">
        <v>207</v>
      </c>
      <c r="P4715" t="s">
        <v>208</v>
      </c>
      <c r="Q4715" t="s">
        <v>125</v>
      </c>
      <c r="R4715">
        <v>5</v>
      </c>
      <c r="S4715" t="s">
        <v>716</v>
      </c>
      <c r="T4715" s="2">
        <v>0.03</v>
      </c>
      <c r="U4715" t="s">
        <v>3905</v>
      </c>
      <c r="V4715" t="s">
        <v>718</v>
      </c>
      <c r="W4715" t="s">
        <v>212</v>
      </c>
      <c r="X4715" t="s">
        <v>719</v>
      </c>
    </row>
    <row r="4716" spans="1:24" x14ac:dyDescent="0.3">
      <c r="A4716" t="s">
        <v>3904</v>
      </c>
      <c r="B4716" s="1">
        <v>42718</v>
      </c>
      <c r="C4716" t="s">
        <v>1242</v>
      </c>
      <c r="D4716" t="s">
        <v>61</v>
      </c>
      <c r="E4716" t="s">
        <v>27</v>
      </c>
      <c r="F4716" t="s">
        <v>28</v>
      </c>
      <c r="G4716" t="s">
        <v>91</v>
      </c>
      <c r="H4716" t="s">
        <v>62</v>
      </c>
      <c r="I4716" t="s">
        <v>63</v>
      </c>
      <c r="J4716" t="s">
        <v>478</v>
      </c>
      <c r="K4716" t="s">
        <v>94</v>
      </c>
      <c r="L4716" t="s">
        <v>95</v>
      </c>
      <c r="M4716" t="s">
        <v>35</v>
      </c>
      <c r="N4716" s="1">
        <v>42721</v>
      </c>
      <c r="O4716" t="s">
        <v>479</v>
      </c>
      <c r="P4716" t="s">
        <v>480</v>
      </c>
      <c r="Q4716" t="s">
        <v>98</v>
      </c>
      <c r="R4716">
        <v>10</v>
      </c>
      <c r="S4716" t="s">
        <v>716</v>
      </c>
      <c r="T4716" s="2">
        <v>0.08</v>
      </c>
      <c r="U4716" t="s">
        <v>3905</v>
      </c>
      <c r="V4716" t="s">
        <v>718</v>
      </c>
      <c r="W4716" t="s">
        <v>224</v>
      </c>
      <c r="X4716" t="s">
        <v>719</v>
      </c>
    </row>
    <row r="4717" spans="1:24" x14ac:dyDescent="0.3">
      <c r="A4717" t="s">
        <v>3904</v>
      </c>
      <c r="B4717" s="1">
        <v>42318</v>
      </c>
      <c r="C4717" t="s">
        <v>132</v>
      </c>
      <c r="D4717" t="s">
        <v>133</v>
      </c>
      <c r="E4717" t="s">
        <v>27</v>
      </c>
      <c r="F4717" t="s">
        <v>28</v>
      </c>
      <c r="G4717" t="s">
        <v>77</v>
      </c>
      <c r="H4717" t="s">
        <v>62</v>
      </c>
      <c r="I4717" t="s">
        <v>31</v>
      </c>
      <c r="J4717" t="s">
        <v>2210</v>
      </c>
      <c r="K4717" t="s">
        <v>94</v>
      </c>
      <c r="L4717" t="s">
        <v>34</v>
      </c>
      <c r="M4717" t="s">
        <v>35</v>
      </c>
      <c r="N4717" s="1">
        <v>42318</v>
      </c>
      <c r="O4717" t="s">
        <v>2211</v>
      </c>
      <c r="P4717" t="s">
        <v>187</v>
      </c>
      <c r="Q4717" t="s">
        <v>2212</v>
      </c>
      <c r="R4717">
        <v>13</v>
      </c>
      <c r="S4717" t="s">
        <v>7780</v>
      </c>
      <c r="T4717" s="2">
        <v>0.03</v>
      </c>
      <c r="U4717" t="s">
        <v>7781</v>
      </c>
      <c r="V4717" t="s">
        <v>7782</v>
      </c>
      <c r="W4717" t="s">
        <v>2216</v>
      </c>
      <c r="X4717" t="s">
        <v>7783</v>
      </c>
    </row>
    <row r="4718" spans="1:24" x14ac:dyDescent="0.3">
      <c r="A4718" t="s">
        <v>3904</v>
      </c>
      <c r="B4718" s="1">
        <v>42732</v>
      </c>
      <c r="C4718" t="s">
        <v>3209</v>
      </c>
      <c r="D4718" t="s">
        <v>935</v>
      </c>
      <c r="E4718" t="s">
        <v>27</v>
      </c>
      <c r="F4718" t="s">
        <v>28</v>
      </c>
      <c r="G4718" t="s">
        <v>134</v>
      </c>
      <c r="H4718" t="s">
        <v>433</v>
      </c>
      <c r="I4718" t="s">
        <v>121</v>
      </c>
      <c r="J4718" t="s">
        <v>507</v>
      </c>
      <c r="K4718" t="s">
        <v>94</v>
      </c>
      <c r="L4718" t="s">
        <v>34</v>
      </c>
      <c r="M4718" t="s">
        <v>35</v>
      </c>
      <c r="N4718" s="1">
        <v>42733</v>
      </c>
      <c r="O4718" t="s">
        <v>508</v>
      </c>
      <c r="P4718" t="s">
        <v>509</v>
      </c>
      <c r="Q4718" t="s">
        <v>510</v>
      </c>
      <c r="R4718">
        <v>24</v>
      </c>
      <c r="S4718" t="s">
        <v>8115</v>
      </c>
      <c r="T4718" s="2">
        <v>0.06</v>
      </c>
      <c r="U4718" t="s">
        <v>8116</v>
      </c>
      <c r="V4718" t="s">
        <v>8117</v>
      </c>
      <c r="W4718" t="s">
        <v>514</v>
      </c>
      <c r="X4718" t="s">
        <v>6027</v>
      </c>
    </row>
    <row r="4719" spans="1:24" x14ac:dyDescent="0.3">
      <c r="A4719" t="s">
        <v>3904</v>
      </c>
      <c r="B4719" s="1">
        <v>42347</v>
      </c>
      <c r="C4719" t="s">
        <v>3936</v>
      </c>
      <c r="D4719" t="s">
        <v>162</v>
      </c>
      <c r="E4719" t="s">
        <v>46</v>
      </c>
      <c r="F4719" t="s">
        <v>47</v>
      </c>
      <c r="G4719" t="s">
        <v>91</v>
      </c>
      <c r="H4719" t="s">
        <v>107</v>
      </c>
      <c r="I4719" t="s">
        <v>31</v>
      </c>
      <c r="J4719" t="s">
        <v>2581</v>
      </c>
      <c r="K4719" t="s">
        <v>94</v>
      </c>
      <c r="L4719" t="s">
        <v>34</v>
      </c>
      <c r="M4719" t="s">
        <v>156</v>
      </c>
      <c r="N4719" s="1">
        <v>42348</v>
      </c>
      <c r="O4719" t="s">
        <v>2582</v>
      </c>
      <c r="P4719" t="s">
        <v>2125</v>
      </c>
      <c r="Q4719" t="s">
        <v>2583</v>
      </c>
      <c r="R4719">
        <v>3</v>
      </c>
      <c r="S4719" t="s">
        <v>716</v>
      </c>
      <c r="T4719" s="2">
        <v>0</v>
      </c>
      <c r="U4719" t="s">
        <v>3541</v>
      </c>
      <c r="V4719" t="s">
        <v>718</v>
      </c>
      <c r="W4719" t="s">
        <v>2587</v>
      </c>
      <c r="X4719" t="s">
        <v>719</v>
      </c>
    </row>
    <row r="4720" spans="1:24" x14ac:dyDescent="0.3">
      <c r="A4720" t="s">
        <v>3904</v>
      </c>
      <c r="B4720" s="1">
        <v>42683</v>
      </c>
      <c r="C4720" t="s">
        <v>8813</v>
      </c>
      <c r="D4720" t="s">
        <v>4373</v>
      </c>
      <c r="E4720" t="s">
        <v>27</v>
      </c>
      <c r="F4720" t="s">
        <v>28</v>
      </c>
      <c r="G4720" t="s">
        <v>91</v>
      </c>
      <c r="H4720" t="s">
        <v>217</v>
      </c>
      <c r="I4720" t="s">
        <v>196</v>
      </c>
      <c r="J4720" t="s">
        <v>2237</v>
      </c>
      <c r="K4720" t="s">
        <v>94</v>
      </c>
      <c r="L4720" t="s">
        <v>34</v>
      </c>
      <c r="M4720" t="s">
        <v>35</v>
      </c>
      <c r="N4720" s="1">
        <v>42685</v>
      </c>
      <c r="O4720" t="s">
        <v>2238</v>
      </c>
      <c r="P4720" t="s">
        <v>2149</v>
      </c>
      <c r="Q4720" t="s">
        <v>2239</v>
      </c>
      <c r="R4720">
        <v>38</v>
      </c>
      <c r="S4720" t="s">
        <v>8814</v>
      </c>
      <c r="T4720" s="2">
        <v>0</v>
      </c>
      <c r="U4720" t="s">
        <v>8815</v>
      </c>
      <c r="V4720" t="s">
        <v>8816</v>
      </c>
      <c r="W4720" t="s">
        <v>2211</v>
      </c>
      <c r="X4720" t="s">
        <v>8817</v>
      </c>
    </row>
    <row r="4721" spans="1:24" x14ac:dyDescent="0.3">
      <c r="A4721" t="s">
        <v>3904</v>
      </c>
      <c r="B4721" s="1">
        <v>42263</v>
      </c>
      <c r="C4721" t="s">
        <v>4901</v>
      </c>
      <c r="D4721" t="s">
        <v>506</v>
      </c>
      <c r="E4721" t="s">
        <v>27</v>
      </c>
      <c r="F4721" t="s">
        <v>28</v>
      </c>
      <c r="G4721" t="s">
        <v>77</v>
      </c>
      <c r="H4721" t="s">
        <v>62</v>
      </c>
      <c r="I4721" t="s">
        <v>63</v>
      </c>
      <c r="J4721" t="s">
        <v>2660</v>
      </c>
      <c r="K4721" t="s">
        <v>94</v>
      </c>
      <c r="L4721" t="s">
        <v>34</v>
      </c>
      <c r="M4721" t="s">
        <v>35</v>
      </c>
      <c r="N4721" s="1">
        <v>42268</v>
      </c>
      <c r="O4721" t="s">
        <v>2661</v>
      </c>
      <c r="P4721" t="s">
        <v>2662</v>
      </c>
      <c r="Q4721" t="s">
        <v>2663</v>
      </c>
      <c r="R4721">
        <v>34</v>
      </c>
      <c r="S4721" t="s">
        <v>11715</v>
      </c>
      <c r="T4721" s="2">
        <v>0.06</v>
      </c>
      <c r="U4721" t="s">
        <v>4437</v>
      </c>
      <c r="V4721" t="s">
        <v>8556</v>
      </c>
      <c r="W4721" t="s">
        <v>116</v>
      </c>
      <c r="X4721" t="s">
        <v>11716</v>
      </c>
    </row>
    <row r="4722" spans="1:24" x14ac:dyDescent="0.3">
      <c r="A4722" t="s">
        <v>770</v>
      </c>
      <c r="B4722" s="1">
        <v>42556</v>
      </c>
      <c r="C4722" t="s">
        <v>431</v>
      </c>
      <c r="D4722" t="s">
        <v>432</v>
      </c>
      <c r="E4722" t="s">
        <v>27</v>
      </c>
      <c r="F4722" t="s">
        <v>28</v>
      </c>
      <c r="G4722" t="s">
        <v>29</v>
      </c>
      <c r="H4722" t="s">
        <v>433</v>
      </c>
      <c r="I4722" t="s">
        <v>121</v>
      </c>
      <c r="J4722" t="s">
        <v>771</v>
      </c>
      <c r="K4722" t="s">
        <v>723</v>
      </c>
      <c r="L4722" t="s">
        <v>109</v>
      </c>
      <c r="M4722" t="s">
        <v>35</v>
      </c>
      <c r="N4722" s="1">
        <v>42558</v>
      </c>
      <c r="O4722" t="s">
        <v>772</v>
      </c>
      <c r="P4722" t="s">
        <v>773</v>
      </c>
      <c r="Q4722" t="s">
        <v>774</v>
      </c>
      <c r="R4722">
        <v>18</v>
      </c>
      <c r="S4722" t="s">
        <v>775</v>
      </c>
      <c r="T4722" s="2">
        <v>0.04</v>
      </c>
      <c r="U4722" t="s">
        <v>776</v>
      </c>
      <c r="V4722" t="s">
        <v>777</v>
      </c>
      <c r="W4722" t="s">
        <v>778</v>
      </c>
      <c r="X4722" t="s">
        <v>779</v>
      </c>
    </row>
    <row r="4723" spans="1:24" x14ac:dyDescent="0.3">
      <c r="A4723" t="s">
        <v>770</v>
      </c>
      <c r="B4723" s="1">
        <v>42674</v>
      </c>
      <c r="C4723" t="s">
        <v>4640</v>
      </c>
      <c r="D4723" t="s">
        <v>106</v>
      </c>
      <c r="E4723" t="s">
        <v>46</v>
      </c>
      <c r="F4723" t="s">
        <v>47</v>
      </c>
      <c r="G4723" t="s">
        <v>77</v>
      </c>
      <c r="H4723" t="s">
        <v>107</v>
      </c>
      <c r="I4723" t="s">
        <v>196</v>
      </c>
      <c r="J4723" t="s">
        <v>1150</v>
      </c>
      <c r="K4723" t="s">
        <v>723</v>
      </c>
      <c r="L4723" t="s">
        <v>50</v>
      </c>
      <c r="M4723" t="s">
        <v>35</v>
      </c>
      <c r="N4723" s="1">
        <v>42675</v>
      </c>
      <c r="O4723" t="s">
        <v>1151</v>
      </c>
      <c r="P4723" t="s">
        <v>1152</v>
      </c>
      <c r="Q4723" t="s">
        <v>1153</v>
      </c>
      <c r="R4723">
        <v>17</v>
      </c>
      <c r="S4723" t="s">
        <v>888</v>
      </c>
      <c r="T4723" s="2">
        <v>0</v>
      </c>
      <c r="U4723" t="s">
        <v>1154</v>
      </c>
      <c r="V4723" t="s">
        <v>1155</v>
      </c>
      <c r="W4723" t="s">
        <v>1156</v>
      </c>
      <c r="X4723" t="s">
        <v>1157</v>
      </c>
    </row>
    <row r="4724" spans="1:24" x14ac:dyDescent="0.3">
      <c r="A4724" t="s">
        <v>770</v>
      </c>
      <c r="B4724" s="1">
        <v>42674</v>
      </c>
      <c r="C4724" t="s">
        <v>4640</v>
      </c>
      <c r="D4724" t="s">
        <v>106</v>
      </c>
      <c r="E4724" t="s">
        <v>46</v>
      </c>
      <c r="F4724" t="s">
        <v>47</v>
      </c>
      <c r="G4724" t="s">
        <v>77</v>
      </c>
      <c r="H4724" t="s">
        <v>107</v>
      </c>
      <c r="I4724" t="s">
        <v>196</v>
      </c>
      <c r="J4724" t="s">
        <v>1150</v>
      </c>
      <c r="K4724" t="s">
        <v>33</v>
      </c>
      <c r="L4724" t="s">
        <v>65</v>
      </c>
      <c r="M4724" t="s">
        <v>156</v>
      </c>
      <c r="N4724" s="1">
        <v>42675</v>
      </c>
      <c r="O4724" t="s">
        <v>1151</v>
      </c>
      <c r="P4724" t="s">
        <v>1152</v>
      </c>
      <c r="Q4724" t="s">
        <v>1153</v>
      </c>
      <c r="R4724">
        <v>18</v>
      </c>
      <c r="S4724" t="s">
        <v>888</v>
      </c>
      <c r="T4724" s="2">
        <v>0</v>
      </c>
      <c r="U4724" t="s">
        <v>1154</v>
      </c>
      <c r="V4724" t="s">
        <v>1155</v>
      </c>
      <c r="W4724" t="s">
        <v>1156</v>
      </c>
      <c r="X4724" t="s">
        <v>1157</v>
      </c>
    </row>
    <row r="4725" spans="1:24" x14ac:dyDescent="0.3">
      <c r="A4725" t="s">
        <v>770</v>
      </c>
      <c r="B4725" s="1">
        <v>41999</v>
      </c>
      <c r="C4725" t="s">
        <v>7158</v>
      </c>
      <c r="D4725" t="s">
        <v>174</v>
      </c>
      <c r="E4725" t="s">
        <v>27</v>
      </c>
      <c r="F4725" t="s">
        <v>28</v>
      </c>
      <c r="G4725" t="s">
        <v>91</v>
      </c>
      <c r="H4725" t="s">
        <v>78</v>
      </c>
      <c r="I4725" t="s">
        <v>92</v>
      </c>
      <c r="J4725" t="s">
        <v>218</v>
      </c>
      <c r="K4725" t="s">
        <v>94</v>
      </c>
      <c r="L4725" t="s">
        <v>95</v>
      </c>
      <c r="M4725" t="s">
        <v>35</v>
      </c>
      <c r="N4725" s="1">
        <v>42002</v>
      </c>
      <c r="O4725" t="s">
        <v>219</v>
      </c>
      <c r="P4725" t="s">
        <v>124</v>
      </c>
      <c r="Q4725" t="s">
        <v>220</v>
      </c>
      <c r="R4725">
        <v>33</v>
      </c>
      <c r="S4725" t="s">
        <v>425</v>
      </c>
      <c r="T4725" s="2">
        <v>0.03</v>
      </c>
      <c r="U4725" t="s">
        <v>426</v>
      </c>
      <c r="V4725" t="s">
        <v>427</v>
      </c>
      <c r="W4725" t="s">
        <v>224</v>
      </c>
      <c r="X4725" t="s">
        <v>7967</v>
      </c>
    </row>
    <row r="4726" spans="1:24" x14ac:dyDescent="0.3">
      <c r="A4726" t="s">
        <v>770</v>
      </c>
      <c r="B4726" s="1">
        <v>42657</v>
      </c>
      <c r="C4726" t="s">
        <v>524</v>
      </c>
      <c r="D4726" t="s">
        <v>506</v>
      </c>
      <c r="E4726" t="s">
        <v>27</v>
      </c>
      <c r="F4726" t="s">
        <v>28</v>
      </c>
      <c r="G4726" t="s">
        <v>77</v>
      </c>
      <c r="H4726" t="s">
        <v>62</v>
      </c>
      <c r="I4726" t="s">
        <v>196</v>
      </c>
      <c r="J4726" t="s">
        <v>1150</v>
      </c>
      <c r="K4726" t="s">
        <v>94</v>
      </c>
      <c r="L4726" t="s">
        <v>34</v>
      </c>
      <c r="M4726" t="s">
        <v>35</v>
      </c>
      <c r="N4726" s="1">
        <v>42660</v>
      </c>
      <c r="O4726" t="s">
        <v>1151</v>
      </c>
      <c r="P4726" t="s">
        <v>1152</v>
      </c>
      <c r="Q4726" t="s">
        <v>1153</v>
      </c>
      <c r="R4726">
        <v>18</v>
      </c>
      <c r="S4726" t="s">
        <v>888</v>
      </c>
      <c r="T4726" s="2">
        <v>0.06</v>
      </c>
      <c r="U4726" t="s">
        <v>1154</v>
      </c>
      <c r="V4726" t="s">
        <v>1155</v>
      </c>
      <c r="W4726" t="s">
        <v>1156</v>
      </c>
      <c r="X4726" t="s">
        <v>1157</v>
      </c>
    </row>
    <row r="4727" spans="1:24" x14ac:dyDescent="0.3">
      <c r="A4727" t="s">
        <v>770</v>
      </c>
      <c r="B4727" s="1">
        <v>42397</v>
      </c>
      <c r="C4727" t="s">
        <v>3002</v>
      </c>
      <c r="D4727" t="s">
        <v>3003</v>
      </c>
      <c r="E4727" t="s">
        <v>27</v>
      </c>
      <c r="F4727" t="s">
        <v>28</v>
      </c>
      <c r="G4727" t="s">
        <v>91</v>
      </c>
      <c r="H4727" t="s">
        <v>78</v>
      </c>
      <c r="I4727" t="s">
        <v>31</v>
      </c>
      <c r="J4727" t="s">
        <v>1150</v>
      </c>
      <c r="K4727" t="s">
        <v>94</v>
      </c>
      <c r="L4727" t="s">
        <v>34</v>
      </c>
      <c r="M4727" t="s">
        <v>35</v>
      </c>
      <c r="N4727" s="1">
        <v>42398</v>
      </c>
      <c r="O4727" t="s">
        <v>1151</v>
      </c>
      <c r="P4727" t="s">
        <v>1152</v>
      </c>
      <c r="Q4727" t="s">
        <v>1153</v>
      </c>
      <c r="R4727">
        <v>10</v>
      </c>
      <c r="S4727" t="s">
        <v>9004</v>
      </c>
      <c r="T4727" s="2">
        <v>0.01</v>
      </c>
      <c r="U4727" t="s">
        <v>3876</v>
      </c>
      <c r="V4727" t="s">
        <v>9005</v>
      </c>
      <c r="W4727" t="s">
        <v>1156</v>
      </c>
      <c r="X4727" t="s">
        <v>9006</v>
      </c>
    </row>
    <row r="4728" spans="1:24" x14ac:dyDescent="0.3">
      <c r="A4728" t="s">
        <v>770</v>
      </c>
      <c r="B4728" s="1">
        <v>42674</v>
      </c>
      <c r="C4728" t="s">
        <v>4640</v>
      </c>
      <c r="D4728" t="s">
        <v>106</v>
      </c>
      <c r="E4728" t="s">
        <v>46</v>
      </c>
      <c r="F4728" t="s">
        <v>47</v>
      </c>
      <c r="G4728" t="s">
        <v>91</v>
      </c>
      <c r="H4728" t="s">
        <v>107</v>
      </c>
      <c r="I4728" t="s">
        <v>31</v>
      </c>
      <c r="J4728" t="s">
        <v>1150</v>
      </c>
      <c r="K4728" t="s">
        <v>94</v>
      </c>
      <c r="L4728" t="s">
        <v>34</v>
      </c>
      <c r="M4728" t="s">
        <v>35</v>
      </c>
      <c r="N4728" s="1">
        <v>42675</v>
      </c>
      <c r="O4728" t="s">
        <v>1151</v>
      </c>
      <c r="P4728" t="s">
        <v>1152</v>
      </c>
      <c r="Q4728" t="s">
        <v>1153</v>
      </c>
      <c r="R4728">
        <v>30</v>
      </c>
      <c r="S4728" t="s">
        <v>888</v>
      </c>
      <c r="T4728" s="2">
        <v>0.09</v>
      </c>
      <c r="U4728" t="s">
        <v>4645</v>
      </c>
      <c r="V4728" t="s">
        <v>1155</v>
      </c>
      <c r="W4728" t="s">
        <v>1156</v>
      </c>
      <c r="X4728" t="s">
        <v>1157</v>
      </c>
    </row>
    <row r="4729" spans="1:24" x14ac:dyDescent="0.3">
      <c r="A4729" t="s">
        <v>770</v>
      </c>
      <c r="B4729" s="1">
        <v>42697</v>
      </c>
      <c r="C4729" t="s">
        <v>12802</v>
      </c>
      <c r="D4729" t="s">
        <v>1579</v>
      </c>
      <c r="E4729" t="s">
        <v>27</v>
      </c>
      <c r="F4729" t="s">
        <v>28</v>
      </c>
      <c r="G4729" t="s">
        <v>77</v>
      </c>
      <c r="H4729" t="s">
        <v>422</v>
      </c>
      <c r="I4729" t="s">
        <v>196</v>
      </c>
      <c r="J4729" t="s">
        <v>1150</v>
      </c>
      <c r="K4729" t="s">
        <v>723</v>
      </c>
      <c r="L4729" t="s">
        <v>109</v>
      </c>
      <c r="M4729" t="s">
        <v>35</v>
      </c>
      <c r="N4729" s="1">
        <v>42699</v>
      </c>
      <c r="O4729" t="s">
        <v>1151</v>
      </c>
      <c r="P4729" t="s">
        <v>1152</v>
      </c>
      <c r="Q4729" t="s">
        <v>1153</v>
      </c>
      <c r="R4729">
        <v>8</v>
      </c>
      <c r="S4729" t="s">
        <v>888</v>
      </c>
      <c r="T4729" s="2">
        <v>0.1</v>
      </c>
      <c r="U4729" t="s">
        <v>1154</v>
      </c>
      <c r="V4729" t="s">
        <v>1155</v>
      </c>
      <c r="W4729" t="s">
        <v>1156</v>
      </c>
      <c r="X4729" t="s">
        <v>1157</v>
      </c>
    </row>
    <row r="4730" spans="1:24" x14ac:dyDescent="0.3">
      <c r="A4730" t="s">
        <v>9277</v>
      </c>
      <c r="B4730" s="1">
        <v>42708</v>
      </c>
      <c r="C4730" t="s">
        <v>3565</v>
      </c>
      <c r="D4730" t="s">
        <v>1198</v>
      </c>
      <c r="E4730" t="s">
        <v>46</v>
      </c>
      <c r="F4730" t="s">
        <v>47</v>
      </c>
      <c r="G4730" t="s">
        <v>29</v>
      </c>
      <c r="H4730" t="s">
        <v>48</v>
      </c>
      <c r="I4730" t="s">
        <v>31</v>
      </c>
      <c r="J4730" t="s">
        <v>79</v>
      </c>
      <c r="K4730" t="s">
        <v>94</v>
      </c>
      <c r="L4730" t="s">
        <v>34</v>
      </c>
      <c r="M4730" t="s">
        <v>35</v>
      </c>
      <c r="N4730" s="1">
        <v>42709</v>
      </c>
      <c r="O4730" t="s">
        <v>80</v>
      </c>
      <c r="P4730" t="s">
        <v>81</v>
      </c>
      <c r="Q4730" t="s">
        <v>82</v>
      </c>
      <c r="R4730">
        <v>42</v>
      </c>
      <c r="S4730" t="s">
        <v>81</v>
      </c>
      <c r="T4730" s="2">
        <v>0.1</v>
      </c>
      <c r="U4730" t="s">
        <v>127</v>
      </c>
      <c r="V4730" t="s">
        <v>81</v>
      </c>
      <c r="W4730" t="s">
        <v>86</v>
      </c>
      <c r="X4730" t="s">
        <v>9278</v>
      </c>
    </row>
    <row r="4731" spans="1:24" x14ac:dyDescent="0.3">
      <c r="A4731" t="s">
        <v>9277</v>
      </c>
      <c r="B4731" s="1">
        <v>41929</v>
      </c>
      <c r="C4731" t="s">
        <v>2042</v>
      </c>
      <c r="D4731" t="s">
        <v>228</v>
      </c>
      <c r="E4731" t="s">
        <v>46</v>
      </c>
      <c r="F4731" t="s">
        <v>47</v>
      </c>
      <c r="G4731" t="s">
        <v>77</v>
      </c>
      <c r="H4731" t="s">
        <v>107</v>
      </c>
      <c r="I4731" t="s">
        <v>121</v>
      </c>
      <c r="J4731" t="s">
        <v>79</v>
      </c>
      <c r="K4731" t="s">
        <v>94</v>
      </c>
      <c r="L4731" t="s">
        <v>34</v>
      </c>
      <c r="M4731" t="s">
        <v>35</v>
      </c>
      <c r="N4731" s="1">
        <v>41931</v>
      </c>
      <c r="O4731" t="s">
        <v>80</v>
      </c>
      <c r="P4731" t="s">
        <v>81</v>
      </c>
      <c r="Q4731" t="s">
        <v>82</v>
      </c>
      <c r="R4731">
        <v>4</v>
      </c>
      <c r="S4731" t="s">
        <v>81</v>
      </c>
      <c r="T4731" s="2">
        <v>7.0000000000000007E-2</v>
      </c>
      <c r="U4731" t="s">
        <v>127</v>
      </c>
      <c r="V4731" t="s">
        <v>81</v>
      </c>
      <c r="W4731" t="s">
        <v>86</v>
      </c>
      <c r="X4731" t="s">
        <v>9278</v>
      </c>
    </row>
    <row r="4732" spans="1:24" x14ac:dyDescent="0.3">
      <c r="A4732" t="s">
        <v>322</v>
      </c>
      <c r="B4732" s="1">
        <v>42593</v>
      </c>
      <c r="C4732" t="s">
        <v>323</v>
      </c>
      <c r="D4732" t="s">
        <v>324</v>
      </c>
      <c r="E4732" t="s">
        <v>27</v>
      </c>
      <c r="F4732" t="s">
        <v>28</v>
      </c>
      <c r="G4732" t="s">
        <v>134</v>
      </c>
      <c r="H4732" t="s">
        <v>205</v>
      </c>
      <c r="I4732" t="s">
        <v>121</v>
      </c>
      <c r="J4732" t="s">
        <v>229</v>
      </c>
      <c r="K4732" t="s">
        <v>33</v>
      </c>
      <c r="L4732" t="s">
        <v>34</v>
      </c>
      <c r="M4732" t="s">
        <v>35</v>
      </c>
      <c r="N4732" s="1">
        <v>42595</v>
      </c>
      <c r="O4732" t="s">
        <v>230</v>
      </c>
      <c r="P4732" t="s">
        <v>231</v>
      </c>
      <c r="Q4732" t="s">
        <v>232</v>
      </c>
      <c r="R4732">
        <v>9</v>
      </c>
      <c r="S4732" t="s">
        <v>325</v>
      </c>
      <c r="T4732" s="2">
        <v>0.06</v>
      </c>
      <c r="U4732" t="s">
        <v>326</v>
      </c>
      <c r="V4732" t="s">
        <v>327</v>
      </c>
      <c r="W4732" t="s">
        <v>236</v>
      </c>
      <c r="X4732" t="s">
        <v>328</v>
      </c>
    </row>
    <row r="4733" spans="1:24" x14ac:dyDescent="0.3">
      <c r="A4733" t="s">
        <v>322</v>
      </c>
      <c r="B4733" s="1">
        <v>42026</v>
      </c>
      <c r="C4733" t="s">
        <v>239</v>
      </c>
      <c r="D4733" t="s">
        <v>240</v>
      </c>
      <c r="E4733" t="s">
        <v>27</v>
      </c>
      <c r="F4733" t="s">
        <v>28</v>
      </c>
      <c r="G4733" t="s">
        <v>91</v>
      </c>
      <c r="H4733" t="s">
        <v>241</v>
      </c>
      <c r="I4733" t="s">
        <v>92</v>
      </c>
      <c r="J4733" t="s">
        <v>975</v>
      </c>
      <c r="K4733" t="s">
        <v>94</v>
      </c>
      <c r="L4733" t="s">
        <v>34</v>
      </c>
      <c r="M4733" t="s">
        <v>35</v>
      </c>
      <c r="N4733" s="1">
        <v>42027</v>
      </c>
      <c r="O4733" t="s">
        <v>976</v>
      </c>
      <c r="P4733" t="s">
        <v>977</v>
      </c>
      <c r="Q4733" t="s">
        <v>978</v>
      </c>
      <c r="R4733">
        <v>32</v>
      </c>
      <c r="S4733" t="s">
        <v>4488</v>
      </c>
      <c r="T4733" s="2">
        <v>0.06</v>
      </c>
      <c r="U4733" t="s">
        <v>4489</v>
      </c>
      <c r="V4733" t="s">
        <v>4490</v>
      </c>
      <c r="W4733" t="s">
        <v>982</v>
      </c>
      <c r="X4733" t="s">
        <v>4491</v>
      </c>
    </row>
    <row r="4734" spans="1:24" x14ac:dyDescent="0.3">
      <c r="A4734" t="s">
        <v>322</v>
      </c>
      <c r="B4734" s="1">
        <v>42223</v>
      </c>
      <c r="C4734" t="s">
        <v>3025</v>
      </c>
      <c r="D4734" t="s">
        <v>2013</v>
      </c>
      <c r="E4734" t="s">
        <v>27</v>
      </c>
      <c r="F4734" t="s">
        <v>28</v>
      </c>
      <c r="G4734" t="s">
        <v>91</v>
      </c>
      <c r="H4734" t="s">
        <v>205</v>
      </c>
      <c r="I4734" t="s">
        <v>63</v>
      </c>
      <c r="J4734" t="s">
        <v>229</v>
      </c>
      <c r="K4734" t="s">
        <v>33</v>
      </c>
      <c r="L4734" t="s">
        <v>392</v>
      </c>
      <c r="M4734" t="s">
        <v>393</v>
      </c>
      <c r="N4734" s="1">
        <v>42224</v>
      </c>
      <c r="O4734" t="s">
        <v>1798</v>
      </c>
      <c r="P4734" t="s">
        <v>231</v>
      </c>
      <c r="Q4734" t="s">
        <v>1799</v>
      </c>
      <c r="R4734">
        <v>42</v>
      </c>
      <c r="S4734" t="s">
        <v>10512</v>
      </c>
      <c r="T4734" s="2">
        <v>0</v>
      </c>
      <c r="U4734" t="s">
        <v>10513</v>
      </c>
      <c r="V4734" t="s">
        <v>2790</v>
      </c>
      <c r="W4734" t="s">
        <v>618</v>
      </c>
      <c r="X4734" t="s">
        <v>10514</v>
      </c>
    </row>
    <row r="4735" spans="1:24" x14ac:dyDescent="0.3">
      <c r="A4735" t="s">
        <v>322</v>
      </c>
      <c r="B4735" s="1">
        <v>42212</v>
      </c>
      <c r="C4735" t="s">
        <v>1301</v>
      </c>
      <c r="D4735" t="s">
        <v>228</v>
      </c>
      <c r="E4735" t="s">
        <v>46</v>
      </c>
      <c r="F4735" t="s">
        <v>47</v>
      </c>
      <c r="G4735" t="s">
        <v>91</v>
      </c>
      <c r="H4735" t="s">
        <v>107</v>
      </c>
      <c r="I4735" t="s">
        <v>63</v>
      </c>
      <c r="J4735" t="s">
        <v>756</v>
      </c>
      <c r="K4735" t="s">
        <v>94</v>
      </c>
      <c r="L4735" t="s">
        <v>34</v>
      </c>
      <c r="M4735" t="s">
        <v>35</v>
      </c>
      <c r="N4735" s="1">
        <v>42216</v>
      </c>
      <c r="O4735" t="s">
        <v>757</v>
      </c>
      <c r="P4735" t="s">
        <v>758</v>
      </c>
      <c r="Q4735" t="s">
        <v>98</v>
      </c>
      <c r="R4735">
        <v>43</v>
      </c>
      <c r="S4735" t="s">
        <v>12104</v>
      </c>
      <c r="T4735" s="2">
        <v>0.08</v>
      </c>
      <c r="U4735" t="s">
        <v>5570</v>
      </c>
      <c r="V4735" t="s">
        <v>1727</v>
      </c>
      <c r="W4735" t="s">
        <v>762</v>
      </c>
      <c r="X4735" t="s">
        <v>12105</v>
      </c>
    </row>
    <row r="4736" spans="1:24" x14ac:dyDescent="0.3">
      <c r="A4736" t="s">
        <v>2846</v>
      </c>
      <c r="B4736" s="1">
        <v>42700</v>
      </c>
      <c r="C4736" t="s">
        <v>2847</v>
      </c>
      <c r="D4736" t="s">
        <v>465</v>
      </c>
      <c r="E4736" t="s">
        <v>27</v>
      </c>
      <c r="F4736" t="s">
        <v>28</v>
      </c>
      <c r="G4736" t="s">
        <v>91</v>
      </c>
      <c r="H4736" t="s">
        <v>205</v>
      </c>
      <c r="I4736" t="s">
        <v>92</v>
      </c>
      <c r="J4736" t="s">
        <v>64</v>
      </c>
      <c r="K4736" t="s">
        <v>33</v>
      </c>
      <c r="L4736" t="s">
        <v>65</v>
      </c>
      <c r="M4736" t="s">
        <v>35</v>
      </c>
      <c r="N4736" s="1">
        <v>42704</v>
      </c>
      <c r="O4736" t="s">
        <v>66</v>
      </c>
      <c r="P4736" t="s">
        <v>67</v>
      </c>
      <c r="Q4736" t="s">
        <v>68</v>
      </c>
      <c r="R4736">
        <v>8</v>
      </c>
      <c r="S4736" t="s">
        <v>2372</v>
      </c>
      <c r="T4736" s="2">
        <v>0.09</v>
      </c>
      <c r="U4736" t="s">
        <v>68</v>
      </c>
      <c r="V4736" t="s">
        <v>938</v>
      </c>
      <c r="W4736" t="s">
        <v>72</v>
      </c>
      <c r="X4736" t="s">
        <v>2848</v>
      </c>
    </row>
    <row r="4737" spans="1:24" x14ac:dyDescent="0.3">
      <c r="A4737" t="s">
        <v>2846</v>
      </c>
      <c r="B4737" s="1">
        <v>42553</v>
      </c>
      <c r="C4737" t="s">
        <v>2870</v>
      </c>
      <c r="D4737" t="s">
        <v>106</v>
      </c>
      <c r="E4737" t="s">
        <v>46</v>
      </c>
      <c r="F4737" t="s">
        <v>47</v>
      </c>
      <c r="G4737" t="s">
        <v>29</v>
      </c>
      <c r="H4737" t="s">
        <v>107</v>
      </c>
      <c r="I4737" t="s">
        <v>63</v>
      </c>
      <c r="J4737" t="s">
        <v>64</v>
      </c>
      <c r="K4737" t="s">
        <v>94</v>
      </c>
      <c r="L4737" t="s">
        <v>95</v>
      </c>
      <c r="M4737" t="s">
        <v>35</v>
      </c>
      <c r="N4737" s="1">
        <v>42554</v>
      </c>
      <c r="O4737" t="s">
        <v>66</v>
      </c>
      <c r="P4737" t="s">
        <v>67</v>
      </c>
      <c r="Q4737" t="s">
        <v>68</v>
      </c>
      <c r="R4737">
        <v>35</v>
      </c>
      <c r="S4737" t="s">
        <v>1801</v>
      </c>
      <c r="T4737" s="2">
        <v>7.0000000000000007E-2</v>
      </c>
      <c r="U4737" t="s">
        <v>2871</v>
      </c>
      <c r="V4737" t="s">
        <v>2872</v>
      </c>
      <c r="W4737" t="s">
        <v>72</v>
      </c>
      <c r="X4737" t="s">
        <v>2873</v>
      </c>
    </row>
    <row r="4738" spans="1:24" x14ac:dyDescent="0.3">
      <c r="A4738" t="s">
        <v>2846</v>
      </c>
      <c r="B4738" s="1">
        <v>42700</v>
      </c>
      <c r="C4738" t="s">
        <v>2847</v>
      </c>
      <c r="D4738" t="s">
        <v>465</v>
      </c>
      <c r="E4738" t="s">
        <v>27</v>
      </c>
      <c r="F4738" t="s">
        <v>28</v>
      </c>
      <c r="G4738" t="s">
        <v>91</v>
      </c>
      <c r="H4738" t="s">
        <v>205</v>
      </c>
      <c r="I4738" t="s">
        <v>121</v>
      </c>
      <c r="J4738" t="s">
        <v>64</v>
      </c>
      <c r="K4738" t="s">
        <v>94</v>
      </c>
      <c r="L4738" t="s">
        <v>109</v>
      </c>
      <c r="M4738" t="s">
        <v>35</v>
      </c>
      <c r="N4738" s="1">
        <v>42704</v>
      </c>
      <c r="O4738" t="s">
        <v>66</v>
      </c>
      <c r="P4738" t="s">
        <v>67</v>
      </c>
      <c r="Q4738" t="s">
        <v>68</v>
      </c>
      <c r="R4738">
        <v>14</v>
      </c>
      <c r="S4738" t="s">
        <v>2372</v>
      </c>
      <c r="T4738" s="2">
        <v>0</v>
      </c>
      <c r="U4738" t="s">
        <v>68</v>
      </c>
      <c r="V4738" t="s">
        <v>938</v>
      </c>
      <c r="W4738" t="s">
        <v>72</v>
      </c>
      <c r="X4738" t="s">
        <v>2848</v>
      </c>
    </row>
    <row r="4739" spans="1:24" x14ac:dyDescent="0.3">
      <c r="A4739" t="s">
        <v>2846</v>
      </c>
      <c r="B4739" s="1">
        <v>42700</v>
      </c>
      <c r="C4739" t="s">
        <v>2847</v>
      </c>
      <c r="D4739" t="s">
        <v>465</v>
      </c>
      <c r="E4739" t="s">
        <v>27</v>
      </c>
      <c r="F4739" t="s">
        <v>28</v>
      </c>
      <c r="G4739" t="s">
        <v>134</v>
      </c>
      <c r="H4739" t="s">
        <v>205</v>
      </c>
      <c r="I4739" t="s">
        <v>121</v>
      </c>
      <c r="J4739" t="s">
        <v>64</v>
      </c>
      <c r="K4739" t="s">
        <v>94</v>
      </c>
      <c r="L4739" t="s">
        <v>34</v>
      </c>
      <c r="M4739" t="s">
        <v>35</v>
      </c>
      <c r="N4739" s="1">
        <v>42704</v>
      </c>
      <c r="O4739" t="s">
        <v>66</v>
      </c>
      <c r="P4739" t="s">
        <v>67</v>
      </c>
      <c r="Q4739" t="s">
        <v>68</v>
      </c>
      <c r="R4739">
        <v>24</v>
      </c>
      <c r="S4739" t="s">
        <v>2372</v>
      </c>
      <c r="T4739" s="2">
        <v>0.06</v>
      </c>
      <c r="U4739" t="s">
        <v>68</v>
      </c>
      <c r="V4739" t="s">
        <v>938</v>
      </c>
      <c r="W4739" t="s">
        <v>72</v>
      </c>
      <c r="X4739" t="s">
        <v>2848</v>
      </c>
    </row>
    <row r="4740" spans="1:24" x14ac:dyDescent="0.3">
      <c r="A4740" t="s">
        <v>2846</v>
      </c>
      <c r="B4740" s="1">
        <v>41646</v>
      </c>
      <c r="C4740" t="s">
        <v>2669</v>
      </c>
      <c r="D4740" t="s">
        <v>2332</v>
      </c>
      <c r="E4740" t="s">
        <v>27</v>
      </c>
      <c r="F4740" t="s">
        <v>28</v>
      </c>
      <c r="G4740" t="s">
        <v>77</v>
      </c>
      <c r="H4740" t="s">
        <v>422</v>
      </c>
      <c r="I4740" t="s">
        <v>196</v>
      </c>
      <c r="J4740" t="s">
        <v>1853</v>
      </c>
      <c r="K4740" t="s">
        <v>94</v>
      </c>
      <c r="L4740" t="s">
        <v>34</v>
      </c>
      <c r="M4740" t="s">
        <v>35</v>
      </c>
      <c r="N4740" s="1">
        <v>41647</v>
      </c>
      <c r="O4740" t="s">
        <v>1854</v>
      </c>
      <c r="P4740" t="s">
        <v>1855</v>
      </c>
      <c r="Q4740" t="s">
        <v>1856</v>
      </c>
      <c r="R4740">
        <v>20</v>
      </c>
      <c r="S4740" t="s">
        <v>8058</v>
      </c>
      <c r="T4740" s="2">
        <v>0</v>
      </c>
      <c r="U4740" t="s">
        <v>8059</v>
      </c>
      <c r="V4740" t="s">
        <v>8060</v>
      </c>
      <c r="W4740" t="s">
        <v>165</v>
      </c>
      <c r="X4740" t="s">
        <v>8061</v>
      </c>
    </row>
    <row r="4741" spans="1:24" x14ac:dyDescent="0.3">
      <c r="A4741" t="s">
        <v>2846</v>
      </c>
      <c r="B4741" s="1">
        <v>42700</v>
      </c>
      <c r="C4741" t="s">
        <v>8483</v>
      </c>
      <c r="D4741" t="s">
        <v>531</v>
      </c>
      <c r="E4741" t="s">
        <v>27</v>
      </c>
      <c r="F4741" t="s">
        <v>28</v>
      </c>
      <c r="G4741" t="s">
        <v>91</v>
      </c>
      <c r="H4741" t="s">
        <v>30</v>
      </c>
      <c r="I4741" t="s">
        <v>92</v>
      </c>
      <c r="J4741" t="s">
        <v>64</v>
      </c>
      <c r="K4741" t="s">
        <v>94</v>
      </c>
      <c r="L4741" t="s">
        <v>95</v>
      </c>
      <c r="M4741" t="s">
        <v>35</v>
      </c>
      <c r="N4741" s="1">
        <v>42702</v>
      </c>
      <c r="O4741" t="s">
        <v>66</v>
      </c>
      <c r="P4741" t="s">
        <v>67</v>
      </c>
      <c r="Q4741" t="s">
        <v>68</v>
      </c>
      <c r="R4741">
        <v>15</v>
      </c>
      <c r="S4741" t="s">
        <v>2372</v>
      </c>
      <c r="T4741" s="2">
        <v>0.03</v>
      </c>
      <c r="U4741" t="s">
        <v>68</v>
      </c>
      <c r="V4741" t="s">
        <v>938</v>
      </c>
      <c r="W4741" t="s">
        <v>72</v>
      </c>
      <c r="X4741" t="s">
        <v>2848</v>
      </c>
    </row>
    <row r="4742" spans="1:24" x14ac:dyDescent="0.3">
      <c r="A4742" t="s">
        <v>2846</v>
      </c>
      <c r="B4742" s="1">
        <v>42700</v>
      </c>
      <c r="C4742" t="s">
        <v>8483</v>
      </c>
      <c r="D4742" t="s">
        <v>531</v>
      </c>
      <c r="E4742" t="s">
        <v>27</v>
      </c>
      <c r="F4742" t="s">
        <v>28</v>
      </c>
      <c r="G4742" t="s">
        <v>77</v>
      </c>
      <c r="H4742" t="s">
        <v>30</v>
      </c>
      <c r="I4742" t="s">
        <v>92</v>
      </c>
      <c r="J4742" t="s">
        <v>478</v>
      </c>
      <c r="K4742" t="s">
        <v>94</v>
      </c>
      <c r="L4742" t="s">
        <v>109</v>
      </c>
      <c r="M4742" t="s">
        <v>156</v>
      </c>
      <c r="N4742" s="1">
        <v>42702</v>
      </c>
      <c r="O4742" t="s">
        <v>479</v>
      </c>
      <c r="P4742" t="s">
        <v>480</v>
      </c>
      <c r="Q4742" t="s">
        <v>98</v>
      </c>
      <c r="R4742">
        <v>35</v>
      </c>
      <c r="S4742" t="s">
        <v>2372</v>
      </c>
      <c r="T4742" s="2">
        <v>0.02</v>
      </c>
      <c r="U4742" t="s">
        <v>68</v>
      </c>
      <c r="V4742" t="s">
        <v>938</v>
      </c>
      <c r="W4742" t="s">
        <v>224</v>
      </c>
      <c r="X4742" t="s">
        <v>2848</v>
      </c>
    </row>
    <row r="4743" spans="1:24" x14ac:dyDescent="0.3">
      <c r="A4743" t="s">
        <v>2846</v>
      </c>
      <c r="B4743" s="1">
        <v>42714</v>
      </c>
      <c r="C4743" t="s">
        <v>251</v>
      </c>
      <c r="D4743" t="s">
        <v>252</v>
      </c>
      <c r="E4743" t="s">
        <v>27</v>
      </c>
      <c r="F4743" t="s">
        <v>28</v>
      </c>
      <c r="G4743" t="s">
        <v>91</v>
      </c>
      <c r="H4743" t="s">
        <v>62</v>
      </c>
      <c r="I4743" t="s">
        <v>196</v>
      </c>
      <c r="J4743" t="s">
        <v>478</v>
      </c>
      <c r="K4743" t="s">
        <v>94</v>
      </c>
      <c r="L4743" t="s">
        <v>95</v>
      </c>
      <c r="M4743" t="s">
        <v>35</v>
      </c>
      <c r="N4743" s="1">
        <v>42719</v>
      </c>
      <c r="O4743" t="s">
        <v>479</v>
      </c>
      <c r="P4743" t="s">
        <v>480</v>
      </c>
      <c r="Q4743" t="s">
        <v>98</v>
      </c>
      <c r="R4743">
        <v>25</v>
      </c>
      <c r="S4743" t="s">
        <v>5874</v>
      </c>
      <c r="T4743" s="2">
        <v>0.1</v>
      </c>
      <c r="U4743" t="s">
        <v>3665</v>
      </c>
      <c r="V4743" t="s">
        <v>9079</v>
      </c>
      <c r="W4743" t="s">
        <v>224</v>
      </c>
      <c r="X4743" t="s">
        <v>9080</v>
      </c>
    </row>
    <row r="4744" spans="1:24" x14ac:dyDescent="0.3">
      <c r="A4744" t="s">
        <v>2846</v>
      </c>
      <c r="B4744" s="1">
        <v>42700</v>
      </c>
      <c r="C4744" t="s">
        <v>2847</v>
      </c>
      <c r="D4744" t="s">
        <v>465</v>
      </c>
      <c r="E4744" t="s">
        <v>27</v>
      </c>
      <c r="F4744" t="s">
        <v>28</v>
      </c>
      <c r="G4744" t="s">
        <v>77</v>
      </c>
      <c r="H4744" t="s">
        <v>205</v>
      </c>
      <c r="I4744" t="s">
        <v>196</v>
      </c>
      <c r="J4744" t="s">
        <v>64</v>
      </c>
      <c r="K4744" t="s">
        <v>94</v>
      </c>
      <c r="L4744" t="s">
        <v>95</v>
      </c>
      <c r="M4744" t="s">
        <v>35</v>
      </c>
      <c r="N4744" s="1">
        <v>42704</v>
      </c>
      <c r="O4744" t="s">
        <v>66</v>
      </c>
      <c r="P4744" t="s">
        <v>67</v>
      </c>
      <c r="Q4744" t="s">
        <v>68</v>
      </c>
      <c r="R4744">
        <v>40</v>
      </c>
      <c r="S4744" t="s">
        <v>2372</v>
      </c>
      <c r="T4744" s="2">
        <v>0.03</v>
      </c>
      <c r="U4744" t="s">
        <v>68</v>
      </c>
      <c r="V4744" t="s">
        <v>938</v>
      </c>
      <c r="W4744" t="s">
        <v>72</v>
      </c>
      <c r="X4744" t="s">
        <v>2848</v>
      </c>
    </row>
    <row r="4745" spans="1:24" x14ac:dyDescent="0.3">
      <c r="A4745" t="s">
        <v>2846</v>
      </c>
      <c r="B4745" s="1">
        <v>42143</v>
      </c>
      <c r="C4745" t="s">
        <v>4611</v>
      </c>
      <c r="D4745" t="s">
        <v>252</v>
      </c>
      <c r="E4745" t="s">
        <v>27</v>
      </c>
      <c r="F4745" t="s">
        <v>28</v>
      </c>
      <c r="G4745" t="s">
        <v>134</v>
      </c>
      <c r="H4745" t="s">
        <v>62</v>
      </c>
      <c r="I4745" t="s">
        <v>31</v>
      </c>
      <c r="J4745" t="s">
        <v>9690</v>
      </c>
      <c r="K4745" t="s">
        <v>33</v>
      </c>
      <c r="L4745" t="s">
        <v>34</v>
      </c>
      <c r="M4745" t="s">
        <v>35</v>
      </c>
      <c r="N4745" s="1">
        <v>42144</v>
      </c>
      <c r="O4745" t="s">
        <v>66</v>
      </c>
      <c r="P4745" t="s">
        <v>67</v>
      </c>
      <c r="Q4745" t="s">
        <v>68</v>
      </c>
      <c r="R4745">
        <v>27</v>
      </c>
      <c r="S4745" t="s">
        <v>6037</v>
      </c>
      <c r="T4745" s="2">
        <v>0</v>
      </c>
      <c r="U4745" t="s">
        <v>4128</v>
      </c>
      <c r="V4745" t="s">
        <v>6831</v>
      </c>
      <c r="W4745" t="s">
        <v>72</v>
      </c>
      <c r="X4745" t="s">
        <v>10323</v>
      </c>
    </row>
    <row r="4746" spans="1:24" x14ac:dyDescent="0.3">
      <c r="A4746" t="s">
        <v>2846</v>
      </c>
      <c r="B4746" s="1">
        <v>42700</v>
      </c>
      <c r="C4746" t="s">
        <v>8483</v>
      </c>
      <c r="D4746" t="s">
        <v>531</v>
      </c>
      <c r="E4746" t="s">
        <v>27</v>
      </c>
      <c r="F4746" t="s">
        <v>28</v>
      </c>
      <c r="G4746" t="s">
        <v>29</v>
      </c>
      <c r="H4746" t="s">
        <v>30</v>
      </c>
      <c r="I4746" t="s">
        <v>63</v>
      </c>
      <c r="J4746" t="s">
        <v>1667</v>
      </c>
      <c r="K4746" t="s">
        <v>33</v>
      </c>
      <c r="L4746" t="s">
        <v>34</v>
      </c>
      <c r="M4746" t="s">
        <v>35</v>
      </c>
      <c r="N4746" s="1">
        <v>42702</v>
      </c>
      <c r="O4746" t="s">
        <v>982</v>
      </c>
      <c r="P4746" t="s">
        <v>1190</v>
      </c>
      <c r="Q4746" t="s">
        <v>1191</v>
      </c>
      <c r="R4746">
        <v>17</v>
      </c>
      <c r="S4746" t="s">
        <v>2372</v>
      </c>
      <c r="T4746" s="2">
        <v>0.09</v>
      </c>
      <c r="U4746" t="s">
        <v>68</v>
      </c>
      <c r="V4746" t="s">
        <v>938</v>
      </c>
      <c r="W4746" t="s">
        <v>224</v>
      </c>
      <c r="X4746" t="s">
        <v>2848</v>
      </c>
    </row>
    <row r="4747" spans="1:24" x14ac:dyDescent="0.3">
      <c r="A4747" t="s">
        <v>5222</v>
      </c>
      <c r="B4747" s="1">
        <v>42767</v>
      </c>
      <c r="C4747" t="s">
        <v>918</v>
      </c>
      <c r="D4747" t="s">
        <v>745</v>
      </c>
      <c r="E4747" t="s">
        <v>27</v>
      </c>
      <c r="F4747" t="s">
        <v>28</v>
      </c>
      <c r="G4747" t="s">
        <v>134</v>
      </c>
      <c r="H4747" t="s">
        <v>217</v>
      </c>
      <c r="I4747" t="s">
        <v>121</v>
      </c>
      <c r="J4747" t="s">
        <v>229</v>
      </c>
      <c r="K4747" t="s">
        <v>33</v>
      </c>
      <c r="L4747" t="s">
        <v>109</v>
      </c>
      <c r="M4747" t="s">
        <v>156</v>
      </c>
      <c r="N4747" s="1">
        <v>42771</v>
      </c>
      <c r="O4747" t="s">
        <v>230</v>
      </c>
      <c r="P4747" t="s">
        <v>231</v>
      </c>
      <c r="Q4747" t="s">
        <v>232</v>
      </c>
      <c r="R4747">
        <v>32</v>
      </c>
      <c r="S4747" t="s">
        <v>5223</v>
      </c>
      <c r="T4747" s="2">
        <v>0.05</v>
      </c>
      <c r="U4747" t="s">
        <v>5224</v>
      </c>
      <c r="V4747" t="s">
        <v>5225</v>
      </c>
      <c r="W4747" t="s">
        <v>236</v>
      </c>
      <c r="X4747" t="s">
        <v>5226</v>
      </c>
    </row>
    <row r="4748" spans="1:24" x14ac:dyDescent="0.3">
      <c r="A4748" t="s">
        <v>5222</v>
      </c>
      <c r="B4748" s="1">
        <v>42671</v>
      </c>
      <c r="C4748" t="s">
        <v>5283</v>
      </c>
      <c r="D4748" t="s">
        <v>6158</v>
      </c>
      <c r="E4748" t="s">
        <v>27</v>
      </c>
      <c r="F4748" t="s">
        <v>28</v>
      </c>
      <c r="G4748" t="s">
        <v>77</v>
      </c>
      <c r="H4748" t="s">
        <v>78</v>
      </c>
      <c r="I4748" t="s">
        <v>31</v>
      </c>
      <c r="J4748" t="s">
        <v>1737</v>
      </c>
      <c r="K4748" t="s">
        <v>94</v>
      </c>
      <c r="L4748" t="s">
        <v>34</v>
      </c>
      <c r="M4748" t="s">
        <v>35</v>
      </c>
      <c r="N4748" s="1">
        <v>42673</v>
      </c>
      <c r="O4748" t="s">
        <v>1699</v>
      </c>
      <c r="P4748" t="s">
        <v>1738</v>
      </c>
      <c r="Q4748" t="s">
        <v>36</v>
      </c>
      <c r="R4748">
        <v>43</v>
      </c>
      <c r="S4748" t="s">
        <v>6159</v>
      </c>
      <c r="T4748" s="2">
        <v>0.08</v>
      </c>
      <c r="U4748" t="s">
        <v>6160</v>
      </c>
      <c r="V4748" t="s">
        <v>6161</v>
      </c>
      <c r="W4748" t="s">
        <v>112</v>
      </c>
      <c r="X4748" t="s">
        <v>6162</v>
      </c>
    </row>
    <row r="4749" spans="1:24" x14ac:dyDescent="0.3">
      <c r="A4749" t="s">
        <v>5222</v>
      </c>
      <c r="B4749" s="1">
        <v>42705</v>
      </c>
      <c r="C4749" t="s">
        <v>894</v>
      </c>
      <c r="D4749" t="s">
        <v>895</v>
      </c>
      <c r="E4749" t="s">
        <v>27</v>
      </c>
      <c r="F4749" t="s">
        <v>28</v>
      </c>
      <c r="G4749" t="s">
        <v>29</v>
      </c>
      <c r="H4749" t="s">
        <v>289</v>
      </c>
      <c r="I4749" t="s">
        <v>92</v>
      </c>
      <c r="J4749" t="s">
        <v>3156</v>
      </c>
      <c r="K4749" t="s">
        <v>94</v>
      </c>
      <c r="L4749" t="s">
        <v>95</v>
      </c>
      <c r="M4749" t="s">
        <v>35</v>
      </c>
      <c r="N4749" s="1">
        <v>42709</v>
      </c>
      <c r="O4749" t="s">
        <v>3157</v>
      </c>
      <c r="P4749" t="s">
        <v>3158</v>
      </c>
      <c r="Q4749" t="s">
        <v>3159</v>
      </c>
      <c r="R4749">
        <v>50</v>
      </c>
      <c r="S4749" t="s">
        <v>7931</v>
      </c>
      <c r="T4749" s="2">
        <v>0.09</v>
      </c>
      <c r="U4749" t="s">
        <v>3230</v>
      </c>
      <c r="V4749" t="s">
        <v>7932</v>
      </c>
      <c r="W4749" t="s">
        <v>3163</v>
      </c>
      <c r="X4749" t="s">
        <v>7933</v>
      </c>
    </row>
    <row r="4750" spans="1:24" x14ac:dyDescent="0.3">
      <c r="A4750" t="s">
        <v>5222</v>
      </c>
      <c r="B4750" s="1">
        <v>42450</v>
      </c>
      <c r="C4750" t="s">
        <v>3014</v>
      </c>
      <c r="D4750" t="s">
        <v>331</v>
      </c>
      <c r="E4750" t="s">
        <v>46</v>
      </c>
      <c r="F4750" t="s">
        <v>47</v>
      </c>
      <c r="G4750" t="s">
        <v>77</v>
      </c>
      <c r="H4750" t="s">
        <v>107</v>
      </c>
      <c r="I4750" t="s">
        <v>63</v>
      </c>
      <c r="J4750" t="s">
        <v>1365</v>
      </c>
      <c r="K4750" t="s">
        <v>94</v>
      </c>
      <c r="L4750" t="s">
        <v>95</v>
      </c>
      <c r="M4750" t="s">
        <v>35</v>
      </c>
      <c r="N4750" s="1">
        <v>42451</v>
      </c>
      <c r="O4750" t="s">
        <v>925</v>
      </c>
      <c r="P4750" t="s">
        <v>758</v>
      </c>
      <c r="Q4750" t="s">
        <v>254</v>
      </c>
      <c r="R4750">
        <v>38</v>
      </c>
      <c r="S4750" t="s">
        <v>794</v>
      </c>
      <c r="T4750" s="2">
        <v>0.02</v>
      </c>
      <c r="U4750" t="s">
        <v>1379</v>
      </c>
      <c r="V4750" t="s">
        <v>6161</v>
      </c>
      <c r="W4750" t="s">
        <v>1369</v>
      </c>
      <c r="X4750" t="s">
        <v>6162</v>
      </c>
    </row>
    <row r="4751" spans="1:24" x14ac:dyDescent="0.3">
      <c r="A4751" t="s">
        <v>2288</v>
      </c>
      <c r="B4751" s="1">
        <v>42483</v>
      </c>
      <c r="C4751" t="s">
        <v>2289</v>
      </c>
      <c r="D4751" t="s">
        <v>133</v>
      </c>
      <c r="E4751" t="s">
        <v>27</v>
      </c>
      <c r="F4751" t="s">
        <v>28</v>
      </c>
      <c r="G4751" t="s">
        <v>91</v>
      </c>
      <c r="H4751" t="s">
        <v>62</v>
      </c>
      <c r="I4751" t="s">
        <v>63</v>
      </c>
      <c r="J4751" t="s">
        <v>441</v>
      </c>
      <c r="K4751" t="s">
        <v>94</v>
      </c>
      <c r="L4751" t="s">
        <v>34</v>
      </c>
      <c r="M4751" t="s">
        <v>35</v>
      </c>
      <c r="N4751" s="1">
        <v>42490</v>
      </c>
      <c r="O4751" t="s">
        <v>442</v>
      </c>
      <c r="P4751" t="s">
        <v>443</v>
      </c>
      <c r="Q4751" t="s">
        <v>444</v>
      </c>
      <c r="R4751">
        <v>37</v>
      </c>
      <c r="S4751" t="s">
        <v>2290</v>
      </c>
      <c r="T4751" s="2">
        <v>0.09</v>
      </c>
      <c r="U4751" t="s">
        <v>2291</v>
      </c>
      <c r="V4751" t="s">
        <v>2292</v>
      </c>
      <c r="W4751" t="s">
        <v>448</v>
      </c>
      <c r="X4751" t="s">
        <v>2293</v>
      </c>
    </row>
    <row r="4752" spans="1:24" x14ac:dyDescent="0.3">
      <c r="A4752" t="s">
        <v>2288</v>
      </c>
      <c r="B4752" s="1">
        <v>42701</v>
      </c>
      <c r="C4752" t="s">
        <v>1258</v>
      </c>
      <c r="D4752" t="s">
        <v>622</v>
      </c>
      <c r="E4752" t="s">
        <v>27</v>
      </c>
      <c r="F4752" t="s">
        <v>28</v>
      </c>
      <c r="G4752" t="s">
        <v>29</v>
      </c>
      <c r="H4752" t="s">
        <v>433</v>
      </c>
      <c r="I4752" t="s">
        <v>196</v>
      </c>
      <c r="J4752" t="s">
        <v>2449</v>
      </c>
      <c r="K4752" t="s">
        <v>33</v>
      </c>
      <c r="L4752" t="s">
        <v>34</v>
      </c>
      <c r="M4752" t="s">
        <v>35</v>
      </c>
      <c r="N4752" s="1">
        <v>42703</v>
      </c>
      <c r="O4752" t="s">
        <v>1883</v>
      </c>
      <c r="P4752" t="s">
        <v>2450</v>
      </c>
      <c r="Q4752" t="s">
        <v>2451</v>
      </c>
      <c r="R4752">
        <v>21</v>
      </c>
      <c r="S4752" t="s">
        <v>6789</v>
      </c>
      <c r="T4752" s="2">
        <v>0.01</v>
      </c>
      <c r="U4752" t="s">
        <v>6790</v>
      </c>
      <c r="V4752" t="s">
        <v>6791</v>
      </c>
      <c r="W4752" t="s">
        <v>2454</v>
      </c>
      <c r="X4752" t="s">
        <v>6792</v>
      </c>
    </row>
    <row r="4753" spans="1:24" x14ac:dyDescent="0.3">
      <c r="A4753" t="s">
        <v>2288</v>
      </c>
      <c r="B4753" s="1">
        <v>41404</v>
      </c>
      <c r="C4753" t="s">
        <v>1172</v>
      </c>
      <c r="D4753" t="s">
        <v>306</v>
      </c>
      <c r="E4753" t="s">
        <v>46</v>
      </c>
      <c r="F4753" t="s">
        <v>47</v>
      </c>
      <c r="G4753" t="s">
        <v>77</v>
      </c>
      <c r="H4753" t="s">
        <v>107</v>
      </c>
      <c r="I4753" t="s">
        <v>121</v>
      </c>
      <c r="J4753" t="s">
        <v>1853</v>
      </c>
      <c r="K4753" t="s">
        <v>94</v>
      </c>
      <c r="L4753" t="s">
        <v>95</v>
      </c>
      <c r="M4753" t="s">
        <v>35</v>
      </c>
      <c r="N4753" s="1">
        <v>41406</v>
      </c>
      <c r="O4753" t="s">
        <v>2800</v>
      </c>
      <c r="P4753" t="s">
        <v>1855</v>
      </c>
      <c r="Q4753" t="s">
        <v>2801</v>
      </c>
      <c r="R4753">
        <v>35</v>
      </c>
      <c r="S4753" t="s">
        <v>3326</v>
      </c>
      <c r="T4753" s="2">
        <v>0.06</v>
      </c>
      <c r="U4753" t="s">
        <v>8572</v>
      </c>
      <c r="V4753" t="s">
        <v>8573</v>
      </c>
      <c r="W4753" t="s">
        <v>881</v>
      </c>
      <c r="X4753" t="s">
        <v>6990</v>
      </c>
    </row>
    <row r="4754" spans="1:24" x14ac:dyDescent="0.3">
      <c r="A4754" t="s">
        <v>2288</v>
      </c>
      <c r="B4754" s="1">
        <v>42398</v>
      </c>
      <c r="C4754" t="s">
        <v>1291</v>
      </c>
      <c r="D4754" t="s">
        <v>1292</v>
      </c>
      <c r="E4754" t="s">
        <v>27</v>
      </c>
      <c r="F4754" t="s">
        <v>28</v>
      </c>
      <c r="G4754" t="s">
        <v>91</v>
      </c>
      <c r="H4754" t="s">
        <v>30</v>
      </c>
      <c r="I4754" t="s">
        <v>121</v>
      </c>
      <c r="J4754" t="s">
        <v>478</v>
      </c>
      <c r="K4754" t="s">
        <v>94</v>
      </c>
      <c r="L4754" t="s">
        <v>95</v>
      </c>
      <c r="M4754" t="s">
        <v>35</v>
      </c>
      <c r="N4754" s="1">
        <v>42400</v>
      </c>
      <c r="O4754" t="s">
        <v>479</v>
      </c>
      <c r="P4754" t="s">
        <v>480</v>
      </c>
      <c r="Q4754" t="s">
        <v>98</v>
      </c>
      <c r="R4754">
        <v>43</v>
      </c>
      <c r="S4754" t="s">
        <v>6628</v>
      </c>
      <c r="T4754" s="2">
        <v>0.03</v>
      </c>
      <c r="U4754" t="s">
        <v>127</v>
      </c>
      <c r="V4754" t="s">
        <v>8946</v>
      </c>
      <c r="W4754" t="s">
        <v>224</v>
      </c>
      <c r="X4754" t="s">
        <v>8245</v>
      </c>
    </row>
    <row r="4755" spans="1:24" x14ac:dyDescent="0.3">
      <c r="A4755" t="s">
        <v>2288</v>
      </c>
      <c r="B4755" s="1">
        <v>42759</v>
      </c>
      <c r="C4755" t="s">
        <v>4201</v>
      </c>
      <c r="D4755" t="s">
        <v>288</v>
      </c>
      <c r="E4755" t="s">
        <v>27</v>
      </c>
      <c r="F4755" t="s">
        <v>28</v>
      </c>
      <c r="G4755" t="s">
        <v>91</v>
      </c>
      <c r="H4755" t="s">
        <v>289</v>
      </c>
      <c r="I4755" t="s">
        <v>31</v>
      </c>
      <c r="J4755" t="s">
        <v>771</v>
      </c>
      <c r="K4755" t="s">
        <v>33</v>
      </c>
      <c r="L4755" t="s">
        <v>50</v>
      </c>
      <c r="M4755" t="s">
        <v>35</v>
      </c>
      <c r="N4755" s="1">
        <v>42761</v>
      </c>
      <c r="O4755" t="s">
        <v>772</v>
      </c>
      <c r="P4755" t="s">
        <v>773</v>
      </c>
      <c r="Q4755" t="s">
        <v>774</v>
      </c>
      <c r="R4755">
        <v>20</v>
      </c>
      <c r="S4755" t="s">
        <v>9542</v>
      </c>
      <c r="T4755" s="2">
        <v>7.0000000000000007E-2</v>
      </c>
      <c r="U4755" t="s">
        <v>3355</v>
      </c>
      <c r="V4755" t="s">
        <v>10821</v>
      </c>
      <c r="W4755" t="s">
        <v>778</v>
      </c>
      <c r="X4755" t="s">
        <v>9336</v>
      </c>
    </row>
    <row r="4756" spans="1:24" x14ac:dyDescent="0.3">
      <c r="A4756" t="s">
        <v>2288</v>
      </c>
      <c r="B4756" s="1">
        <v>42227</v>
      </c>
      <c r="C4756" t="s">
        <v>6530</v>
      </c>
      <c r="D4756" t="s">
        <v>3003</v>
      </c>
      <c r="E4756" t="s">
        <v>27</v>
      </c>
      <c r="F4756" t="s">
        <v>28</v>
      </c>
      <c r="G4756" t="s">
        <v>77</v>
      </c>
      <c r="H4756" t="s">
        <v>78</v>
      </c>
      <c r="I4756" t="s">
        <v>63</v>
      </c>
      <c r="J4756" t="s">
        <v>12283</v>
      </c>
      <c r="K4756" t="s">
        <v>94</v>
      </c>
      <c r="L4756" t="s">
        <v>95</v>
      </c>
      <c r="M4756" t="s">
        <v>35</v>
      </c>
      <c r="N4756" s="1">
        <v>42229</v>
      </c>
      <c r="O4756" t="s">
        <v>1854</v>
      </c>
      <c r="P4756" t="s">
        <v>1855</v>
      </c>
      <c r="Q4756" t="s">
        <v>1856</v>
      </c>
      <c r="R4756">
        <v>38</v>
      </c>
      <c r="S4756" t="s">
        <v>12284</v>
      </c>
      <c r="T4756" s="2">
        <v>0.06</v>
      </c>
      <c r="U4756" t="s">
        <v>12285</v>
      </c>
      <c r="V4756" t="s">
        <v>12286</v>
      </c>
      <c r="W4756" t="s">
        <v>165</v>
      </c>
      <c r="X4756" t="s">
        <v>12287</v>
      </c>
    </row>
    <row r="4757" spans="1:24" x14ac:dyDescent="0.3">
      <c r="A4757" t="s">
        <v>1624</v>
      </c>
      <c r="B4757" s="1">
        <v>42702</v>
      </c>
      <c r="C4757" t="s">
        <v>1625</v>
      </c>
      <c r="D4757" t="s">
        <v>1626</v>
      </c>
      <c r="E4757" t="s">
        <v>27</v>
      </c>
      <c r="F4757" t="s">
        <v>28</v>
      </c>
      <c r="G4757" t="s">
        <v>91</v>
      </c>
      <c r="H4757" t="s">
        <v>30</v>
      </c>
      <c r="I4757" t="s">
        <v>196</v>
      </c>
      <c r="J4757" t="s">
        <v>478</v>
      </c>
      <c r="K4757" t="s">
        <v>94</v>
      </c>
      <c r="L4757" t="s">
        <v>109</v>
      </c>
      <c r="M4757" t="s">
        <v>35</v>
      </c>
      <c r="N4757" s="1">
        <v>42703</v>
      </c>
      <c r="O4757" t="s">
        <v>479</v>
      </c>
      <c r="P4757" t="s">
        <v>480</v>
      </c>
      <c r="Q4757" t="s">
        <v>98</v>
      </c>
      <c r="R4757">
        <v>45</v>
      </c>
      <c r="S4757" t="s">
        <v>1627</v>
      </c>
      <c r="T4757" s="2">
        <v>0.02</v>
      </c>
      <c r="U4757" t="s">
        <v>1628</v>
      </c>
      <c r="V4757" t="s">
        <v>1629</v>
      </c>
      <c r="W4757" t="s">
        <v>224</v>
      </c>
      <c r="X4757" t="s">
        <v>1630</v>
      </c>
    </row>
    <row r="4758" spans="1:24" x14ac:dyDescent="0.3">
      <c r="A4758" t="s">
        <v>1624</v>
      </c>
      <c r="B4758" s="1">
        <v>42701</v>
      </c>
      <c r="C4758" t="s">
        <v>6727</v>
      </c>
      <c r="D4758" t="s">
        <v>591</v>
      </c>
      <c r="E4758" t="s">
        <v>27</v>
      </c>
      <c r="F4758" t="s">
        <v>28</v>
      </c>
      <c r="G4758" t="s">
        <v>91</v>
      </c>
      <c r="H4758" t="s">
        <v>241</v>
      </c>
      <c r="I4758" t="s">
        <v>92</v>
      </c>
      <c r="J4758" t="s">
        <v>229</v>
      </c>
      <c r="K4758" t="s">
        <v>94</v>
      </c>
      <c r="L4758" t="s">
        <v>34</v>
      </c>
      <c r="M4758" t="s">
        <v>35</v>
      </c>
      <c r="N4758" s="1">
        <v>42701</v>
      </c>
      <c r="O4758" t="s">
        <v>1798</v>
      </c>
      <c r="P4758" t="s">
        <v>231</v>
      </c>
      <c r="Q4758" t="s">
        <v>1799</v>
      </c>
      <c r="R4758">
        <v>32</v>
      </c>
      <c r="S4758" t="s">
        <v>12633</v>
      </c>
      <c r="T4758" s="2">
        <v>0.04</v>
      </c>
      <c r="U4758" t="s">
        <v>12634</v>
      </c>
      <c r="V4758" t="s">
        <v>12635</v>
      </c>
      <c r="W4758" t="s">
        <v>618</v>
      </c>
      <c r="X4758" t="s">
        <v>12636</v>
      </c>
    </row>
    <row r="4759" spans="1:24" x14ac:dyDescent="0.3">
      <c r="A4759" t="s">
        <v>2878</v>
      </c>
      <c r="B4759" s="1">
        <v>42702</v>
      </c>
      <c r="C4759" t="s">
        <v>1625</v>
      </c>
      <c r="D4759" t="s">
        <v>1626</v>
      </c>
      <c r="E4759" t="s">
        <v>27</v>
      </c>
      <c r="F4759" t="s">
        <v>28</v>
      </c>
      <c r="G4759" t="s">
        <v>77</v>
      </c>
      <c r="H4759" t="s">
        <v>30</v>
      </c>
      <c r="I4759" t="s">
        <v>63</v>
      </c>
      <c r="J4759" t="s">
        <v>135</v>
      </c>
      <c r="K4759" t="s">
        <v>94</v>
      </c>
      <c r="L4759" t="s">
        <v>95</v>
      </c>
      <c r="M4759" t="s">
        <v>35</v>
      </c>
      <c r="N4759" s="1">
        <v>42703</v>
      </c>
      <c r="O4759" t="s">
        <v>136</v>
      </c>
      <c r="P4759" t="s">
        <v>137</v>
      </c>
      <c r="Q4759" t="s">
        <v>52</v>
      </c>
      <c r="R4759">
        <v>40</v>
      </c>
      <c r="S4759" t="s">
        <v>1627</v>
      </c>
      <c r="T4759" s="2">
        <v>0.01</v>
      </c>
      <c r="U4759" t="s">
        <v>1628</v>
      </c>
      <c r="V4759" t="s">
        <v>2879</v>
      </c>
      <c r="W4759" t="s">
        <v>72</v>
      </c>
      <c r="X4759" t="s">
        <v>2880</v>
      </c>
    </row>
    <row r="4760" spans="1:24" x14ac:dyDescent="0.3">
      <c r="A4760" t="s">
        <v>2878</v>
      </c>
      <c r="B4760" s="1">
        <v>42639</v>
      </c>
      <c r="C4760" t="s">
        <v>1242</v>
      </c>
      <c r="D4760" t="s">
        <v>61</v>
      </c>
      <c r="E4760" t="s">
        <v>27</v>
      </c>
      <c r="F4760" t="s">
        <v>28</v>
      </c>
      <c r="G4760" t="s">
        <v>134</v>
      </c>
      <c r="H4760" t="s">
        <v>62</v>
      </c>
      <c r="I4760" t="s">
        <v>121</v>
      </c>
      <c r="J4760" t="s">
        <v>3156</v>
      </c>
      <c r="K4760" t="s">
        <v>94</v>
      </c>
      <c r="L4760" t="s">
        <v>95</v>
      </c>
      <c r="M4760" t="s">
        <v>35</v>
      </c>
      <c r="N4760" s="1">
        <v>42640</v>
      </c>
      <c r="O4760" t="s">
        <v>3157</v>
      </c>
      <c r="P4760" t="s">
        <v>3158</v>
      </c>
      <c r="Q4760" t="s">
        <v>3159</v>
      </c>
      <c r="R4760">
        <v>39</v>
      </c>
      <c r="S4760" t="s">
        <v>3160</v>
      </c>
      <c r="T4760" s="2">
        <v>0.08</v>
      </c>
      <c r="U4760" t="s">
        <v>3161</v>
      </c>
      <c r="V4760" t="s">
        <v>3162</v>
      </c>
      <c r="W4760" t="s">
        <v>3163</v>
      </c>
      <c r="X4760" t="s">
        <v>3164</v>
      </c>
    </row>
    <row r="4761" spans="1:24" x14ac:dyDescent="0.3">
      <c r="A4761" t="s">
        <v>2878</v>
      </c>
      <c r="B4761" s="1">
        <v>42606</v>
      </c>
      <c r="C4761" t="s">
        <v>963</v>
      </c>
      <c r="D4761" t="s">
        <v>964</v>
      </c>
      <c r="E4761" t="s">
        <v>27</v>
      </c>
      <c r="F4761" t="s">
        <v>28</v>
      </c>
      <c r="G4761" t="s">
        <v>134</v>
      </c>
      <c r="H4761" t="s">
        <v>965</v>
      </c>
      <c r="I4761" t="s">
        <v>121</v>
      </c>
      <c r="J4761" t="s">
        <v>229</v>
      </c>
      <c r="K4761" t="s">
        <v>94</v>
      </c>
      <c r="L4761" t="s">
        <v>34</v>
      </c>
      <c r="M4761" t="s">
        <v>35</v>
      </c>
      <c r="N4761" s="1">
        <v>42615</v>
      </c>
      <c r="O4761" t="s">
        <v>230</v>
      </c>
      <c r="P4761" t="s">
        <v>231</v>
      </c>
      <c r="Q4761" t="s">
        <v>232</v>
      </c>
      <c r="R4761">
        <v>28</v>
      </c>
      <c r="S4761" t="s">
        <v>3168</v>
      </c>
      <c r="T4761" s="2">
        <v>0.01</v>
      </c>
      <c r="U4761" t="s">
        <v>3169</v>
      </c>
      <c r="V4761" t="s">
        <v>3170</v>
      </c>
      <c r="W4761" t="s">
        <v>236</v>
      </c>
      <c r="X4761" t="s">
        <v>3171</v>
      </c>
    </row>
    <row r="4762" spans="1:24" x14ac:dyDescent="0.3">
      <c r="A4762" t="s">
        <v>2878</v>
      </c>
      <c r="B4762" s="1">
        <v>42093</v>
      </c>
      <c r="C4762" t="s">
        <v>1047</v>
      </c>
      <c r="D4762" t="s">
        <v>162</v>
      </c>
      <c r="E4762" t="s">
        <v>46</v>
      </c>
      <c r="F4762" t="s">
        <v>47</v>
      </c>
      <c r="G4762" t="s">
        <v>29</v>
      </c>
      <c r="H4762" t="s">
        <v>107</v>
      </c>
      <c r="I4762" t="s">
        <v>31</v>
      </c>
      <c r="J4762" t="s">
        <v>1853</v>
      </c>
      <c r="K4762" t="s">
        <v>94</v>
      </c>
      <c r="L4762" t="s">
        <v>109</v>
      </c>
      <c r="M4762" t="s">
        <v>35</v>
      </c>
      <c r="N4762" s="1">
        <v>42095</v>
      </c>
      <c r="O4762" t="s">
        <v>1854</v>
      </c>
      <c r="P4762" t="s">
        <v>1855</v>
      </c>
      <c r="Q4762" t="s">
        <v>1856</v>
      </c>
      <c r="R4762">
        <v>37</v>
      </c>
      <c r="S4762" t="s">
        <v>3193</v>
      </c>
      <c r="T4762" s="2">
        <v>0.08</v>
      </c>
      <c r="U4762" t="s">
        <v>3194</v>
      </c>
      <c r="V4762" t="s">
        <v>3195</v>
      </c>
      <c r="W4762" t="s">
        <v>165</v>
      </c>
      <c r="X4762" t="s">
        <v>3196</v>
      </c>
    </row>
    <row r="4763" spans="1:24" x14ac:dyDescent="0.3">
      <c r="A4763" t="s">
        <v>2878</v>
      </c>
      <c r="B4763" s="1">
        <v>42212</v>
      </c>
      <c r="C4763" t="s">
        <v>1301</v>
      </c>
      <c r="D4763" t="s">
        <v>228</v>
      </c>
      <c r="E4763" t="s">
        <v>46</v>
      </c>
      <c r="F4763" t="s">
        <v>47</v>
      </c>
      <c r="G4763" t="s">
        <v>91</v>
      </c>
      <c r="H4763" t="s">
        <v>107</v>
      </c>
      <c r="I4763" t="s">
        <v>121</v>
      </c>
      <c r="J4763" t="s">
        <v>9825</v>
      </c>
      <c r="K4763" t="s">
        <v>94</v>
      </c>
      <c r="L4763" t="s">
        <v>34</v>
      </c>
      <c r="M4763" t="s">
        <v>35</v>
      </c>
      <c r="N4763" s="1">
        <v>42217</v>
      </c>
      <c r="O4763" t="s">
        <v>4687</v>
      </c>
      <c r="P4763" t="s">
        <v>9826</v>
      </c>
      <c r="Q4763" t="s">
        <v>9827</v>
      </c>
      <c r="R4763">
        <v>48</v>
      </c>
      <c r="S4763" t="s">
        <v>3321</v>
      </c>
      <c r="T4763" s="2">
        <v>0.04</v>
      </c>
      <c r="U4763" t="s">
        <v>5592</v>
      </c>
      <c r="V4763" t="s">
        <v>9918</v>
      </c>
      <c r="W4763" t="s">
        <v>812</v>
      </c>
      <c r="X4763" t="s">
        <v>2054</v>
      </c>
    </row>
    <row r="4764" spans="1:24" x14ac:dyDescent="0.3">
      <c r="A4764" t="s">
        <v>2878</v>
      </c>
      <c r="B4764" s="1">
        <v>42702</v>
      </c>
      <c r="C4764" t="s">
        <v>1625</v>
      </c>
      <c r="D4764" t="s">
        <v>12506</v>
      </c>
      <c r="E4764" t="s">
        <v>27</v>
      </c>
      <c r="F4764" t="s">
        <v>28</v>
      </c>
      <c r="G4764" t="s">
        <v>77</v>
      </c>
      <c r="H4764" t="s">
        <v>30</v>
      </c>
      <c r="I4764" t="s">
        <v>196</v>
      </c>
      <c r="J4764" t="s">
        <v>135</v>
      </c>
      <c r="K4764" t="s">
        <v>94</v>
      </c>
      <c r="L4764" t="s">
        <v>95</v>
      </c>
      <c r="M4764" t="s">
        <v>35</v>
      </c>
      <c r="N4764" s="1">
        <v>42703</v>
      </c>
      <c r="O4764" t="s">
        <v>136</v>
      </c>
      <c r="P4764" t="s">
        <v>137</v>
      </c>
      <c r="Q4764" t="s">
        <v>52</v>
      </c>
      <c r="R4764">
        <v>11</v>
      </c>
      <c r="S4764" t="s">
        <v>1627</v>
      </c>
      <c r="T4764" s="2">
        <v>0.01</v>
      </c>
      <c r="U4764" t="s">
        <v>1628</v>
      </c>
      <c r="V4764" t="s">
        <v>2879</v>
      </c>
      <c r="W4764" t="s">
        <v>72</v>
      </c>
      <c r="X4764" t="s">
        <v>2880</v>
      </c>
    </row>
    <row r="4765" spans="1:24" x14ac:dyDescent="0.3">
      <c r="A4765" t="s">
        <v>2878</v>
      </c>
      <c r="B4765" s="1">
        <v>42626</v>
      </c>
      <c r="C4765" t="s">
        <v>798</v>
      </c>
      <c r="D4765" t="s">
        <v>61</v>
      </c>
      <c r="E4765" t="s">
        <v>27</v>
      </c>
      <c r="F4765" t="s">
        <v>28</v>
      </c>
      <c r="G4765" t="s">
        <v>91</v>
      </c>
      <c r="H4765" t="s">
        <v>62</v>
      </c>
      <c r="I4765" t="s">
        <v>196</v>
      </c>
      <c r="J4765" t="s">
        <v>2660</v>
      </c>
      <c r="K4765" t="s">
        <v>33</v>
      </c>
      <c r="L4765" t="s">
        <v>392</v>
      </c>
      <c r="M4765" t="s">
        <v>393</v>
      </c>
      <c r="N4765" s="1">
        <v>42633</v>
      </c>
      <c r="O4765" t="s">
        <v>2661</v>
      </c>
      <c r="P4765" t="s">
        <v>2662</v>
      </c>
      <c r="Q4765" t="s">
        <v>2663</v>
      </c>
      <c r="R4765">
        <v>3</v>
      </c>
      <c r="S4765" t="s">
        <v>12728</v>
      </c>
      <c r="T4765" s="2">
        <v>0.06</v>
      </c>
      <c r="U4765" t="s">
        <v>6831</v>
      </c>
      <c r="V4765" t="s">
        <v>12729</v>
      </c>
      <c r="W4765" t="s">
        <v>116</v>
      </c>
      <c r="X4765" t="s">
        <v>12730</v>
      </c>
    </row>
    <row r="4766" spans="1:24" x14ac:dyDescent="0.3">
      <c r="A4766" t="s">
        <v>5648</v>
      </c>
      <c r="B4766" s="1">
        <v>42703</v>
      </c>
      <c r="C4766" t="s">
        <v>1097</v>
      </c>
      <c r="D4766" t="s">
        <v>1098</v>
      </c>
      <c r="E4766" t="s">
        <v>27</v>
      </c>
      <c r="F4766" t="s">
        <v>28</v>
      </c>
      <c r="G4766" t="s">
        <v>91</v>
      </c>
      <c r="H4766" t="s">
        <v>78</v>
      </c>
      <c r="I4766" t="s">
        <v>63</v>
      </c>
      <c r="J4766" t="s">
        <v>122</v>
      </c>
      <c r="K4766" t="s">
        <v>94</v>
      </c>
      <c r="L4766" t="s">
        <v>95</v>
      </c>
      <c r="M4766" t="s">
        <v>35</v>
      </c>
      <c r="N4766" s="1">
        <v>42704</v>
      </c>
      <c r="O4766" t="s">
        <v>123</v>
      </c>
      <c r="P4766" t="s">
        <v>124</v>
      </c>
      <c r="Q4766" t="s">
        <v>125</v>
      </c>
      <c r="R4766">
        <v>47</v>
      </c>
      <c r="S4766" t="s">
        <v>5194</v>
      </c>
      <c r="T4766" s="2">
        <v>0.1</v>
      </c>
      <c r="U4766" t="s">
        <v>5195</v>
      </c>
      <c r="V4766" t="s">
        <v>5649</v>
      </c>
      <c r="W4766" t="s">
        <v>129</v>
      </c>
      <c r="X4766" t="s">
        <v>5650</v>
      </c>
    </row>
    <row r="4767" spans="1:24" x14ac:dyDescent="0.3">
      <c r="A4767" t="s">
        <v>5648</v>
      </c>
      <c r="B4767" s="1">
        <v>42410</v>
      </c>
      <c r="C4767" t="s">
        <v>2417</v>
      </c>
      <c r="D4767" t="s">
        <v>1012</v>
      </c>
      <c r="E4767" t="s">
        <v>27</v>
      </c>
      <c r="F4767" t="s">
        <v>28</v>
      </c>
      <c r="G4767" t="s">
        <v>134</v>
      </c>
      <c r="H4767" t="s">
        <v>241</v>
      </c>
      <c r="I4767" t="s">
        <v>63</v>
      </c>
      <c r="J4767" t="s">
        <v>896</v>
      </c>
      <c r="K4767" t="s">
        <v>94</v>
      </c>
      <c r="L4767" t="s">
        <v>34</v>
      </c>
      <c r="M4767" t="s">
        <v>35</v>
      </c>
      <c r="N4767" s="1">
        <v>42411</v>
      </c>
      <c r="O4767" t="s">
        <v>501</v>
      </c>
      <c r="P4767" t="s">
        <v>897</v>
      </c>
      <c r="Q4767" t="s">
        <v>898</v>
      </c>
      <c r="R4767">
        <v>5</v>
      </c>
      <c r="S4767" t="s">
        <v>5801</v>
      </c>
      <c r="T4767" s="2">
        <v>7.0000000000000007E-2</v>
      </c>
      <c r="U4767" t="s">
        <v>4312</v>
      </c>
      <c r="V4767" t="s">
        <v>5802</v>
      </c>
      <c r="W4767" t="s">
        <v>902</v>
      </c>
      <c r="X4767" t="s">
        <v>5803</v>
      </c>
    </row>
    <row r="4768" spans="1:24" x14ac:dyDescent="0.3">
      <c r="A4768" t="s">
        <v>5648</v>
      </c>
      <c r="B4768" s="1">
        <v>42218</v>
      </c>
      <c r="C4768" t="s">
        <v>390</v>
      </c>
      <c r="D4768" t="s">
        <v>391</v>
      </c>
      <c r="E4768" t="s">
        <v>27</v>
      </c>
      <c r="F4768" t="s">
        <v>28</v>
      </c>
      <c r="G4768" t="s">
        <v>77</v>
      </c>
      <c r="H4768" t="s">
        <v>217</v>
      </c>
      <c r="I4768" t="s">
        <v>121</v>
      </c>
      <c r="J4768" t="s">
        <v>1667</v>
      </c>
      <c r="K4768" t="s">
        <v>94</v>
      </c>
      <c r="L4768" t="s">
        <v>109</v>
      </c>
      <c r="M4768" t="s">
        <v>35</v>
      </c>
      <c r="N4768" s="1">
        <v>42220</v>
      </c>
      <c r="O4768" t="s">
        <v>982</v>
      </c>
      <c r="P4768" t="s">
        <v>1190</v>
      </c>
      <c r="Q4768" t="s">
        <v>1191</v>
      </c>
      <c r="R4768">
        <v>8</v>
      </c>
      <c r="S4768" t="s">
        <v>5815</v>
      </c>
      <c r="T4768" s="2">
        <v>0.03</v>
      </c>
      <c r="U4768" t="s">
        <v>5816</v>
      </c>
      <c r="V4768" t="s">
        <v>5817</v>
      </c>
      <c r="W4768" t="s">
        <v>224</v>
      </c>
      <c r="X4768" t="s">
        <v>2372</v>
      </c>
    </row>
    <row r="4769" spans="1:24" x14ac:dyDescent="0.3">
      <c r="A4769" t="s">
        <v>5648</v>
      </c>
      <c r="B4769" s="1">
        <v>42705</v>
      </c>
      <c r="C4769" t="s">
        <v>477</v>
      </c>
      <c r="D4769" t="s">
        <v>465</v>
      </c>
      <c r="E4769" t="s">
        <v>27</v>
      </c>
      <c r="F4769" t="s">
        <v>28</v>
      </c>
      <c r="G4769" t="s">
        <v>77</v>
      </c>
      <c r="H4769" t="s">
        <v>205</v>
      </c>
      <c r="I4769" t="s">
        <v>92</v>
      </c>
      <c r="J4769" t="s">
        <v>400</v>
      </c>
      <c r="K4769" t="s">
        <v>94</v>
      </c>
      <c r="L4769" t="s">
        <v>34</v>
      </c>
      <c r="M4769" t="s">
        <v>156</v>
      </c>
      <c r="N4769" s="1">
        <v>42706</v>
      </c>
      <c r="O4769" t="s">
        <v>401</v>
      </c>
      <c r="P4769" t="s">
        <v>402</v>
      </c>
      <c r="Q4769" t="s">
        <v>403</v>
      </c>
      <c r="R4769">
        <v>30</v>
      </c>
      <c r="S4769" t="s">
        <v>9302</v>
      </c>
      <c r="T4769" s="2">
        <v>0.08</v>
      </c>
      <c r="U4769" t="s">
        <v>5293</v>
      </c>
      <c r="V4769" t="s">
        <v>9303</v>
      </c>
      <c r="W4769" t="s">
        <v>407</v>
      </c>
      <c r="X4769" t="s">
        <v>9304</v>
      </c>
    </row>
    <row r="4770" spans="1:24" x14ac:dyDescent="0.3">
      <c r="A4770" t="s">
        <v>5648</v>
      </c>
      <c r="B4770" s="1">
        <v>42520</v>
      </c>
      <c r="C4770" t="s">
        <v>3431</v>
      </c>
      <c r="D4770" t="s">
        <v>240</v>
      </c>
      <c r="E4770" t="s">
        <v>27</v>
      </c>
      <c r="F4770" t="s">
        <v>28</v>
      </c>
      <c r="G4770" t="s">
        <v>91</v>
      </c>
      <c r="H4770" t="s">
        <v>241</v>
      </c>
      <c r="I4770" t="s">
        <v>196</v>
      </c>
      <c r="J4770" t="s">
        <v>896</v>
      </c>
      <c r="K4770" t="s">
        <v>33</v>
      </c>
      <c r="L4770" t="s">
        <v>34</v>
      </c>
      <c r="M4770" t="s">
        <v>35</v>
      </c>
      <c r="N4770" s="1">
        <v>42520</v>
      </c>
      <c r="O4770" t="s">
        <v>501</v>
      </c>
      <c r="P4770" t="s">
        <v>897</v>
      </c>
      <c r="Q4770" t="s">
        <v>898</v>
      </c>
      <c r="R4770">
        <v>46</v>
      </c>
      <c r="S4770" t="s">
        <v>10536</v>
      </c>
      <c r="T4770" s="2">
        <v>0.04</v>
      </c>
      <c r="U4770" t="s">
        <v>6805</v>
      </c>
      <c r="V4770" t="s">
        <v>10537</v>
      </c>
      <c r="W4770" t="s">
        <v>902</v>
      </c>
      <c r="X4770" t="s">
        <v>10538</v>
      </c>
    </row>
    <row r="4771" spans="1:24" x14ac:dyDescent="0.3">
      <c r="A4771" t="s">
        <v>11820</v>
      </c>
      <c r="B4771" s="1">
        <v>42511</v>
      </c>
      <c r="C4771" t="s">
        <v>2719</v>
      </c>
      <c r="D4771" t="s">
        <v>240</v>
      </c>
      <c r="E4771" t="s">
        <v>27</v>
      </c>
      <c r="F4771" t="s">
        <v>28</v>
      </c>
      <c r="G4771" t="s">
        <v>91</v>
      </c>
      <c r="H4771" t="s">
        <v>241</v>
      </c>
      <c r="I4771" t="s">
        <v>121</v>
      </c>
      <c r="J4771" t="s">
        <v>875</v>
      </c>
      <c r="K4771" t="s">
        <v>94</v>
      </c>
      <c r="L4771" t="s">
        <v>95</v>
      </c>
      <c r="M4771" t="s">
        <v>35</v>
      </c>
      <c r="N4771" s="1">
        <v>42511</v>
      </c>
      <c r="O4771" t="s">
        <v>876</v>
      </c>
      <c r="P4771" t="s">
        <v>877</v>
      </c>
      <c r="Q4771" t="s">
        <v>878</v>
      </c>
      <c r="R4771">
        <v>25</v>
      </c>
      <c r="S4771" t="s">
        <v>11821</v>
      </c>
      <c r="T4771" s="2">
        <v>0.1</v>
      </c>
      <c r="U4771" t="s">
        <v>9071</v>
      </c>
      <c r="V4771" t="s">
        <v>11822</v>
      </c>
      <c r="W4771" t="s">
        <v>881</v>
      </c>
      <c r="X4771" t="s">
        <v>11823</v>
      </c>
    </row>
    <row r="4772" spans="1:24" x14ac:dyDescent="0.3">
      <c r="A4772" t="s">
        <v>6830</v>
      </c>
      <c r="B4772" s="1">
        <v>42638</v>
      </c>
      <c r="C4772" t="s">
        <v>1242</v>
      </c>
      <c r="D4772" t="s">
        <v>61</v>
      </c>
      <c r="E4772" t="s">
        <v>27</v>
      </c>
      <c r="F4772" t="s">
        <v>28</v>
      </c>
      <c r="G4772" t="s">
        <v>134</v>
      </c>
      <c r="H4772" t="s">
        <v>62</v>
      </c>
      <c r="I4772" t="s">
        <v>121</v>
      </c>
      <c r="J4772" t="s">
        <v>1233</v>
      </c>
      <c r="K4772" t="s">
        <v>94</v>
      </c>
      <c r="L4772" t="s">
        <v>34</v>
      </c>
      <c r="M4772" t="s">
        <v>35</v>
      </c>
      <c r="N4772" s="1">
        <v>42639</v>
      </c>
      <c r="O4772" t="s">
        <v>711</v>
      </c>
      <c r="P4772" t="s">
        <v>1234</v>
      </c>
      <c r="Q4772" t="s">
        <v>1235</v>
      </c>
      <c r="R4772">
        <v>13</v>
      </c>
      <c r="S4772" t="s">
        <v>6223</v>
      </c>
      <c r="T4772" s="2">
        <v>0.04</v>
      </c>
      <c r="U4772" t="s">
        <v>6831</v>
      </c>
      <c r="V4772" t="s">
        <v>6832</v>
      </c>
      <c r="W4772" t="s">
        <v>1239</v>
      </c>
      <c r="X4772" t="s">
        <v>6833</v>
      </c>
    </row>
    <row r="4773" spans="1:24" x14ac:dyDescent="0.3">
      <c r="A4773" t="s">
        <v>6830</v>
      </c>
      <c r="B4773" s="1">
        <v>42606</v>
      </c>
      <c r="C4773" t="s">
        <v>963</v>
      </c>
      <c r="D4773" t="s">
        <v>964</v>
      </c>
      <c r="E4773" t="s">
        <v>27</v>
      </c>
      <c r="F4773" t="s">
        <v>28</v>
      </c>
      <c r="G4773" t="s">
        <v>77</v>
      </c>
      <c r="H4773" t="s">
        <v>965</v>
      </c>
      <c r="I4773" t="s">
        <v>92</v>
      </c>
      <c r="J4773" t="s">
        <v>853</v>
      </c>
      <c r="K4773" t="s">
        <v>33</v>
      </c>
      <c r="L4773" t="s">
        <v>34</v>
      </c>
      <c r="M4773" t="s">
        <v>35</v>
      </c>
      <c r="N4773" s="1">
        <v>42615</v>
      </c>
      <c r="O4773" t="s">
        <v>854</v>
      </c>
      <c r="P4773" t="s">
        <v>855</v>
      </c>
      <c r="Q4773" t="s">
        <v>856</v>
      </c>
      <c r="R4773">
        <v>36</v>
      </c>
      <c r="S4773" t="s">
        <v>12203</v>
      </c>
      <c r="T4773" s="2">
        <v>0.09</v>
      </c>
      <c r="U4773" t="s">
        <v>127</v>
      </c>
      <c r="V4773" t="s">
        <v>12204</v>
      </c>
      <c r="W4773" t="s">
        <v>618</v>
      </c>
      <c r="X4773" t="s">
        <v>12205</v>
      </c>
    </row>
    <row r="4774" spans="1:24" x14ac:dyDescent="0.3">
      <c r="A4774" t="s">
        <v>3564</v>
      </c>
      <c r="B4774" s="1">
        <v>42708</v>
      </c>
      <c r="C4774" t="s">
        <v>3565</v>
      </c>
      <c r="D4774" t="s">
        <v>1198</v>
      </c>
      <c r="E4774" t="s">
        <v>46</v>
      </c>
      <c r="F4774" t="s">
        <v>47</v>
      </c>
      <c r="G4774" t="s">
        <v>29</v>
      </c>
      <c r="H4774" t="s">
        <v>107</v>
      </c>
      <c r="I4774" t="s">
        <v>92</v>
      </c>
      <c r="J4774" t="s">
        <v>185</v>
      </c>
      <c r="K4774" t="s">
        <v>94</v>
      </c>
      <c r="L4774" t="s">
        <v>34</v>
      </c>
      <c r="M4774" t="s">
        <v>35</v>
      </c>
      <c r="N4774" s="1">
        <v>42709</v>
      </c>
      <c r="O4774" t="s">
        <v>186</v>
      </c>
      <c r="P4774" t="s">
        <v>187</v>
      </c>
      <c r="Q4774" t="s">
        <v>188</v>
      </c>
      <c r="R4774">
        <v>46</v>
      </c>
      <c r="S4774" t="s">
        <v>1969</v>
      </c>
      <c r="T4774" s="2">
        <v>0.04</v>
      </c>
      <c r="U4774" t="s">
        <v>1970</v>
      </c>
      <c r="V4774" t="s">
        <v>1971</v>
      </c>
      <c r="W4774" t="s">
        <v>165</v>
      </c>
      <c r="X4774" t="s">
        <v>1972</v>
      </c>
    </row>
    <row r="4775" spans="1:24" x14ac:dyDescent="0.3">
      <c r="A4775" t="s">
        <v>3564</v>
      </c>
      <c r="B4775" s="1">
        <v>42708</v>
      </c>
      <c r="C4775" t="s">
        <v>3565</v>
      </c>
      <c r="D4775" t="s">
        <v>1198</v>
      </c>
      <c r="E4775" t="s">
        <v>46</v>
      </c>
      <c r="F4775" t="s">
        <v>47</v>
      </c>
      <c r="G4775" t="s">
        <v>77</v>
      </c>
      <c r="H4775" t="s">
        <v>107</v>
      </c>
      <c r="I4775" t="s">
        <v>92</v>
      </c>
      <c r="J4775" t="s">
        <v>185</v>
      </c>
      <c r="K4775" t="s">
        <v>94</v>
      </c>
      <c r="L4775" t="s">
        <v>109</v>
      </c>
      <c r="M4775" t="s">
        <v>156</v>
      </c>
      <c r="N4775" s="1">
        <v>42709</v>
      </c>
      <c r="O4775" t="s">
        <v>186</v>
      </c>
      <c r="P4775" t="s">
        <v>187</v>
      </c>
      <c r="Q4775" t="s">
        <v>188</v>
      </c>
      <c r="R4775">
        <v>35</v>
      </c>
      <c r="S4775" t="s">
        <v>1969</v>
      </c>
      <c r="T4775" s="2">
        <v>0.02</v>
      </c>
      <c r="U4775" t="s">
        <v>1970</v>
      </c>
      <c r="V4775" t="s">
        <v>1971</v>
      </c>
      <c r="W4775" t="s">
        <v>165</v>
      </c>
      <c r="X4775" t="s">
        <v>1972</v>
      </c>
    </row>
    <row r="4776" spans="1:24" x14ac:dyDescent="0.3">
      <c r="A4776" t="s">
        <v>3564</v>
      </c>
      <c r="B4776" s="1">
        <v>42541</v>
      </c>
      <c r="C4776" t="s">
        <v>8513</v>
      </c>
      <c r="D4776" t="s">
        <v>133</v>
      </c>
      <c r="E4776" t="s">
        <v>27</v>
      </c>
      <c r="F4776" t="s">
        <v>28</v>
      </c>
      <c r="G4776" t="s">
        <v>77</v>
      </c>
      <c r="H4776" t="s">
        <v>62</v>
      </c>
      <c r="I4776" t="s">
        <v>31</v>
      </c>
      <c r="J4776" t="s">
        <v>1023</v>
      </c>
      <c r="K4776" t="s">
        <v>94</v>
      </c>
      <c r="L4776" t="s">
        <v>34</v>
      </c>
      <c r="M4776" t="s">
        <v>35</v>
      </c>
      <c r="N4776" s="1">
        <v>42543</v>
      </c>
      <c r="O4776" t="s">
        <v>275</v>
      </c>
      <c r="P4776" t="s">
        <v>1024</v>
      </c>
      <c r="Q4776" t="s">
        <v>1025</v>
      </c>
      <c r="R4776">
        <v>19</v>
      </c>
      <c r="S4776" t="s">
        <v>8514</v>
      </c>
      <c r="T4776" s="2">
        <v>0.09</v>
      </c>
      <c r="U4776" t="s">
        <v>7320</v>
      </c>
      <c r="V4776" t="s">
        <v>8515</v>
      </c>
      <c r="W4776" t="s">
        <v>1028</v>
      </c>
      <c r="X4776" t="s">
        <v>8516</v>
      </c>
    </row>
    <row r="4777" spans="1:24" x14ac:dyDescent="0.3">
      <c r="A4777" t="s">
        <v>3564</v>
      </c>
      <c r="B4777" s="1">
        <v>42436</v>
      </c>
      <c r="C4777" t="s">
        <v>2602</v>
      </c>
      <c r="D4777" t="s">
        <v>929</v>
      </c>
      <c r="E4777" t="s">
        <v>27</v>
      </c>
      <c r="F4777" t="s">
        <v>28</v>
      </c>
      <c r="G4777" t="s">
        <v>77</v>
      </c>
      <c r="H4777" t="s">
        <v>217</v>
      </c>
      <c r="I4777" t="s">
        <v>196</v>
      </c>
      <c r="J4777" t="s">
        <v>206</v>
      </c>
      <c r="K4777" t="s">
        <v>94</v>
      </c>
      <c r="L4777" t="s">
        <v>95</v>
      </c>
      <c r="M4777" t="s">
        <v>35</v>
      </c>
      <c r="N4777" s="1">
        <v>42437</v>
      </c>
      <c r="O4777" t="s">
        <v>207</v>
      </c>
      <c r="P4777" t="s">
        <v>208</v>
      </c>
      <c r="Q4777" t="s">
        <v>125</v>
      </c>
      <c r="R4777">
        <v>28</v>
      </c>
      <c r="S4777" t="s">
        <v>1293</v>
      </c>
      <c r="T4777" s="2">
        <v>0</v>
      </c>
      <c r="U4777" t="s">
        <v>8656</v>
      </c>
      <c r="V4777" t="s">
        <v>9354</v>
      </c>
      <c r="W4777" t="s">
        <v>212</v>
      </c>
      <c r="X4777" t="s">
        <v>9355</v>
      </c>
    </row>
    <row r="4778" spans="1:24" x14ac:dyDescent="0.3">
      <c r="A4778" t="s">
        <v>3844</v>
      </c>
      <c r="B4778" s="1">
        <v>42606</v>
      </c>
      <c r="C4778" t="s">
        <v>1945</v>
      </c>
      <c r="D4778" t="s">
        <v>1300</v>
      </c>
      <c r="E4778" t="s">
        <v>27</v>
      </c>
      <c r="F4778" t="s">
        <v>28</v>
      </c>
      <c r="G4778" t="s">
        <v>91</v>
      </c>
      <c r="H4778" t="s">
        <v>217</v>
      </c>
      <c r="I4778" t="s">
        <v>63</v>
      </c>
      <c r="J4778" t="s">
        <v>3845</v>
      </c>
      <c r="K4778" t="s">
        <v>94</v>
      </c>
      <c r="L4778" t="s">
        <v>34</v>
      </c>
      <c r="M4778" t="s">
        <v>35</v>
      </c>
      <c r="N4778" s="1">
        <v>42606</v>
      </c>
      <c r="O4778" t="s">
        <v>1378</v>
      </c>
      <c r="P4778" t="s">
        <v>1379</v>
      </c>
      <c r="Q4778" t="s">
        <v>1380</v>
      </c>
      <c r="R4778">
        <v>13</v>
      </c>
      <c r="S4778" t="s">
        <v>3846</v>
      </c>
      <c r="T4778" s="2">
        <v>0.09</v>
      </c>
      <c r="U4778" t="s">
        <v>3847</v>
      </c>
      <c r="V4778" t="s">
        <v>3848</v>
      </c>
      <c r="W4778" t="s">
        <v>1384</v>
      </c>
      <c r="X4778" t="s">
        <v>3849</v>
      </c>
    </row>
    <row r="4779" spans="1:24" x14ac:dyDescent="0.3">
      <c r="A4779" t="s">
        <v>3844</v>
      </c>
      <c r="B4779" s="1">
        <v>42639</v>
      </c>
      <c r="C4779" t="s">
        <v>755</v>
      </c>
      <c r="D4779" t="s">
        <v>610</v>
      </c>
      <c r="E4779" t="s">
        <v>27</v>
      </c>
      <c r="F4779" t="s">
        <v>28</v>
      </c>
      <c r="G4779" t="s">
        <v>77</v>
      </c>
      <c r="H4779" t="s">
        <v>62</v>
      </c>
      <c r="I4779" t="s">
        <v>31</v>
      </c>
      <c r="J4779" t="s">
        <v>975</v>
      </c>
      <c r="K4779" t="s">
        <v>94</v>
      </c>
      <c r="L4779" t="s">
        <v>95</v>
      </c>
      <c r="M4779" t="s">
        <v>35</v>
      </c>
      <c r="N4779" s="1">
        <v>42641</v>
      </c>
      <c r="O4779" t="s">
        <v>976</v>
      </c>
      <c r="P4779" t="s">
        <v>977</v>
      </c>
      <c r="Q4779" t="s">
        <v>978</v>
      </c>
      <c r="R4779">
        <v>33</v>
      </c>
      <c r="S4779" t="s">
        <v>3918</v>
      </c>
      <c r="T4779" s="2">
        <v>0.05</v>
      </c>
      <c r="U4779" t="s">
        <v>3919</v>
      </c>
      <c r="V4779" t="s">
        <v>3920</v>
      </c>
      <c r="W4779" t="s">
        <v>982</v>
      </c>
      <c r="X4779" t="s">
        <v>3921</v>
      </c>
    </row>
    <row r="4780" spans="1:24" x14ac:dyDescent="0.3">
      <c r="A4780" t="s">
        <v>3844</v>
      </c>
      <c r="B4780" s="1">
        <v>41913</v>
      </c>
      <c r="C4780" t="s">
        <v>2359</v>
      </c>
      <c r="D4780" t="s">
        <v>195</v>
      </c>
      <c r="E4780" t="s">
        <v>46</v>
      </c>
      <c r="F4780" t="s">
        <v>47</v>
      </c>
      <c r="G4780" t="s">
        <v>77</v>
      </c>
      <c r="H4780" t="s">
        <v>48</v>
      </c>
      <c r="I4780" t="s">
        <v>196</v>
      </c>
      <c r="J4780" t="s">
        <v>3148</v>
      </c>
      <c r="K4780" t="s">
        <v>94</v>
      </c>
      <c r="L4780" t="s">
        <v>95</v>
      </c>
      <c r="M4780" t="s">
        <v>35</v>
      </c>
      <c r="N4780" s="1">
        <v>41915</v>
      </c>
      <c r="O4780" t="s">
        <v>2929</v>
      </c>
      <c r="P4780" t="s">
        <v>3149</v>
      </c>
      <c r="Q4780" t="s">
        <v>3150</v>
      </c>
      <c r="R4780">
        <v>30</v>
      </c>
      <c r="S4780" t="s">
        <v>5015</v>
      </c>
      <c r="T4780" s="2">
        <v>0.03</v>
      </c>
      <c r="U4780" t="s">
        <v>5016</v>
      </c>
      <c r="V4780" t="s">
        <v>5017</v>
      </c>
      <c r="W4780" t="s">
        <v>3154</v>
      </c>
      <c r="X4780" t="s">
        <v>5018</v>
      </c>
    </row>
    <row r="4781" spans="1:24" x14ac:dyDescent="0.3">
      <c r="A4781" t="s">
        <v>3844</v>
      </c>
      <c r="B4781" s="1">
        <v>42722</v>
      </c>
      <c r="C4781" t="s">
        <v>1242</v>
      </c>
      <c r="D4781" t="s">
        <v>61</v>
      </c>
      <c r="E4781" t="s">
        <v>27</v>
      </c>
      <c r="F4781" t="s">
        <v>28</v>
      </c>
      <c r="G4781" t="s">
        <v>77</v>
      </c>
      <c r="H4781" t="s">
        <v>62</v>
      </c>
      <c r="I4781" t="s">
        <v>63</v>
      </c>
      <c r="J4781" t="s">
        <v>507</v>
      </c>
      <c r="K4781" t="s">
        <v>94</v>
      </c>
      <c r="L4781" t="s">
        <v>95</v>
      </c>
      <c r="M4781" t="s">
        <v>35</v>
      </c>
      <c r="N4781" s="1">
        <v>42723</v>
      </c>
      <c r="O4781" t="s">
        <v>508</v>
      </c>
      <c r="P4781" t="s">
        <v>509</v>
      </c>
      <c r="Q4781" t="s">
        <v>510</v>
      </c>
      <c r="R4781">
        <v>38</v>
      </c>
      <c r="S4781" t="s">
        <v>1434</v>
      </c>
      <c r="T4781" s="2">
        <v>0.02</v>
      </c>
      <c r="U4781" t="s">
        <v>1431</v>
      </c>
      <c r="V4781" t="s">
        <v>3310</v>
      </c>
      <c r="W4781" t="s">
        <v>514</v>
      </c>
      <c r="X4781" t="s">
        <v>5185</v>
      </c>
    </row>
    <row r="4782" spans="1:24" x14ac:dyDescent="0.3">
      <c r="A4782" t="s">
        <v>3844</v>
      </c>
      <c r="B4782" s="1">
        <v>42473</v>
      </c>
      <c r="C4782" t="s">
        <v>958</v>
      </c>
      <c r="D4782" t="s">
        <v>162</v>
      </c>
      <c r="E4782" t="s">
        <v>46</v>
      </c>
      <c r="F4782" t="s">
        <v>47</v>
      </c>
      <c r="G4782" t="s">
        <v>77</v>
      </c>
      <c r="H4782" t="s">
        <v>107</v>
      </c>
      <c r="I4782" t="s">
        <v>31</v>
      </c>
      <c r="J4782" t="s">
        <v>478</v>
      </c>
      <c r="K4782" t="s">
        <v>94</v>
      </c>
      <c r="L4782" t="s">
        <v>95</v>
      </c>
      <c r="M4782" t="s">
        <v>35</v>
      </c>
      <c r="N4782" s="1">
        <v>42475</v>
      </c>
      <c r="O4782" t="s">
        <v>479</v>
      </c>
      <c r="P4782" t="s">
        <v>480</v>
      </c>
      <c r="Q4782" t="s">
        <v>98</v>
      </c>
      <c r="R4782">
        <v>6</v>
      </c>
      <c r="S4782" t="s">
        <v>9100</v>
      </c>
      <c r="T4782" s="2">
        <v>0.01</v>
      </c>
      <c r="U4782" t="s">
        <v>762</v>
      </c>
      <c r="V4782" t="s">
        <v>1935</v>
      </c>
      <c r="W4782" t="s">
        <v>224</v>
      </c>
      <c r="X4782" t="s">
        <v>1299</v>
      </c>
    </row>
    <row r="4783" spans="1:24" x14ac:dyDescent="0.3">
      <c r="A4783" t="s">
        <v>3844</v>
      </c>
      <c r="B4783" s="1">
        <v>42709</v>
      </c>
      <c r="C4783" t="s">
        <v>60</v>
      </c>
      <c r="D4783" t="s">
        <v>61</v>
      </c>
      <c r="E4783" t="s">
        <v>27</v>
      </c>
      <c r="F4783" t="s">
        <v>28</v>
      </c>
      <c r="G4783" t="s">
        <v>77</v>
      </c>
      <c r="H4783" t="s">
        <v>62</v>
      </c>
      <c r="I4783" t="s">
        <v>121</v>
      </c>
      <c r="J4783" t="s">
        <v>1877</v>
      </c>
      <c r="K4783" t="s">
        <v>723</v>
      </c>
      <c r="L4783" t="s">
        <v>50</v>
      </c>
      <c r="M4783" t="s">
        <v>35</v>
      </c>
      <c r="N4783" s="1">
        <v>42711</v>
      </c>
      <c r="O4783" t="s">
        <v>1878</v>
      </c>
      <c r="P4783" t="s">
        <v>1879</v>
      </c>
      <c r="Q4783" t="s">
        <v>1880</v>
      </c>
      <c r="R4783">
        <v>20</v>
      </c>
      <c r="S4783" t="s">
        <v>2494</v>
      </c>
      <c r="T4783" s="2">
        <v>0.05</v>
      </c>
      <c r="U4783" t="s">
        <v>3166</v>
      </c>
      <c r="V4783" t="s">
        <v>5666</v>
      </c>
      <c r="W4783" t="s">
        <v>1884</v>
      </c>
      <c r="X4783" t="s">
        <v>9487</v>
      </c>
    </row>
    <row r="4784" spans="1:24" x14ac:dyDescent="0.3">
      <c r="A4784" t="s">
        <v>2901</v>
      </c>
      <c r="B4784" s="1">
        <v>42700</v>
      </c>
      <c r="C4784" t="s">
        <v>2847</v>
      </c>
      <c r="D4784" t="s">
        <v>1213</v>
      </c>
      <c r="E4784" t="s">
        <v>27</v>
      </c>
      <c r="F4784" t="s">
        <v>28</v>
      </c>
      <c r="G4784" t="s">
        <v>134</v>
      </c>
      <c r="H4784" t="s">
        <v>62</v>
      </c>
      <c r="I4784" t="s">
        <v>92</v>
      </c>
      <c r="J4784" t="s">
        <v>197</v>
      </c>
      <c r="K4784" t="s">
        <v>94</v>
      </c>
      <c r="L4784" t="s">
        <v>95</v>
      </c>
      <c r="M4784" t="s">
        <v>35</v>
      </c>
      <c r="N4784" s="1">
        <v>42704</v>
      </c>
      <c r="O4784" t="s">
        <v>198</v>
      </c>
      <c r="P4784" t="s">
        <v>37</v>
      </c>
      <c r="Q4784" t="s">
        <v>57</v>
      </c>
      <c r="R4784">
        <v>24</v>
      </c>
      <c r="S4784" t="s">
        <v>81</v>
      </c>
      <c r="T4784" s="2">
        <v>7.0000000000000007E-2</v>
      </c>
      <c r="U4784" t="s">
        <v>127</v>
      </c>
      <c r="V4784" t="s">
        <v>81</v>
      </c>
      <c r="W4784" t="s">
        <v>116</v>
      </c>
      <c r="X4784" t="s">
        <v>2902</v>
      </c>
    </row>
    <row r="4785" spans="1:24" x14ac:dyDescent="0.3">
      <c r="A4785" t="s">
        <v>2901</v>
      </c>
      <c r="B4785" s="1">
        <v>41485</v>
      </c>
      <c r="C4785" t="s">
        <v>2543</v>
      </c>
      <c r="D4785" t="s">
        <v>2544</v>
      </c>
      <c r="E4785" t="s">
        <v>27</v>
      </c>
      <c r="F4785" t="s">
        <v>28</v>
      </c>
      <c r="G4785" t="s">
        <v>134</v>
      </c>
      <c r="H4785" t="s">
        <v>217</v>
      </c>
      <c r="I4785" t="s">
        <v>31</v>
      </c>
      <c r="J4785" t="s">
        <v>229</v>
      </c>
      <c r="K4785" t="s">
        <v>33</v>
      </c>
      <c r="L4785" t="s">
        <v>109</v>
      </c>
      <c r="M4785" t="s">
        <v>35</v>
      </c>
      <c r="N4785" s="1">
        <v>41486</v>
      </c>
      <c r="O4785" t="s">
        <v>230</v>
      </c>
      <c r="P4785" t="s">
        <v>231</v>
      </c>
      <c r="Q4785" t="s">
        <v>232</v>
      </c>
      <c r="R4785">
        <v>29</v>
      </c>
      <c r="S4785" t="s">
        <v>3113</v>
      </c>
      <c r="T4785" s="2">
        <v>0.03</v>
      </c>
      <c r="U4785" t="s">
        <v>3114</v>
      </c>
      <c r="V4785" t="s">
        <v>1362</v>
      </c>
      <c r="W4785" t="s">
        <v>236</v>
      </c>
      <c r="X4785" t="s">
        <v>3115</v>
      </c>
    </row>
    <row r="4786" spans="1:24" x14ac:dyDescent="0.3">
      <c r="A4786" t="s">
        <v>2901</v>
      </c>
      <c r="B4786" s="1">
        <v>42473</v>
      </c>
      <c r="C4786" t="s">
        <v>958</v>
      </c>
      <c r="D4786" t="s">
        <v>162</v>
      </c>
      <c r="E4786" t="s">
        <v>46</v>
      </c>
      <c r="F4786" t="s">
        <v>47</v>
      </c>
      <c r="G4786" t="s">
        <v>91</v>
      </c>
      <c r="H4786" t="s">
        <v>107</v>
      </c>
      <c r="I4786" t="s">
        <v>92</v>
      </c>
      <c r="J4786" t="s">
        <v>1853</v>
      </c>
      <c r="K4786" t="s">
        <v>94</v>
      </c>
      <c r="L4786" t="s">
        <v>109</v>
      </c>
      <c r="M4786" t="s">
        <v>35</v>
      </c>
      <c r="N4786" s="1">
        <v>42475</v>
      </c>
      <c r="O4786" t="s">
        <v>1854</v>
      </c>
      <c r="P4786" t="s">
        <v>1855</v>
      </c>
      <c r="Q4786" t="s">
        <v>1856</v>
      </c>
      <c r="R4786">
        <v>50</v>
      </c>
      <c r="S4786" t="s">
        <v>5009</v>
      </c>
      <c r="T4786" s="2">
        <v>0.08</v>
      </c>
      <c r="U4786" t="s">
        <v>127</v>
      </c>
      <c r="V4786" t="s">
        <v>5010</v>
      </c>
      <c r="W4786" t="s">
        <v>165</v>
      </c>
      <c r="X4786" t="s">
        <v>5011</v>
      </c>
    </row>
    <row r="4787" spans="1:24" x14ac:dyDescent="0.3">
      <c r="A4787" t="s">
        <v>2901</v>
      </c>
      <c r="B4787" s="1">
        <v>41932</v>
      </c>
      <c r="C4787" t="s">
        <v>105</v>
      </c>
      <c r="D4787" t="s">
        <v>106</v>
      </c>
      <c r="E4787" t="s">
        <v>46</v>
      </c>
      <c r="F4787" t="s">
        <v>47</v>
      </c>
      <c r="G4787" t="s">
        <v>29</v>
      </c>
      <c r="H4787" t="s">
        <v>107</v>
      </c>
      <c r="I4787" t="s">
        <v>121</v>
      </c>
      <c r="J4787" t="s">
        <v>1853</v>
      </c>
      <c r="K4787" t="s">
        <v>33</v>
      </c>
      <c r="L4787" t="s">
        <v>34</v>
      </c>
      <c r="M4787" t="s">
        <v>35</v>
      </c>
      <c r="N4787" s="1">
        <v>41934</v>
      </c>
      <c r="O4787" t="s">
        <v>1854</v>
      </c>
      <c r="P4787" t="s">
        <v>1855</v>
      </c>
      <c r="Q4787" t="s">
        <v>1856</v>
      </c>
      <c r="R4787">
        <v>32</v>
      </c>
      <c r="S4787" t="s">
        <v>10693</v>
      </c>
      <c r="T4787" s="2">
        <v>0.01</v>
      </c>
      <c r="U4787" t="s">
        <v>3959</v>
      </c>
      <c r="V4787" t="s">
        <v>2284</v>
      </c>
      <c r="W4787" t="s">
        <v>165</v>
      </c>
      <c r="X4787" t="s">
        <v>5010</v>
      </c>
    </row>
    <row r="4788" spans="1:24" x14ac:dyDescent="0.3">
      <c r="A4788" t="s">
        <v>10107</v>
      </c>
      <c r="B4788" s="1">
        <v>42067</v>
      </c>
      <c r="C4788" t="s">
        <v>4239</v>
      </c>
      <c r="D4788" t="s">
        <v>26</v>
      </c>
      <c r="E4788" t="s">
        <v>27</v>
      </c>
      <c r="F4788" t="s">
        <v>28</v>
      </c>
      <c r="G4788" t="s">
        <v>29</v>
      </c>
      <c r="H4788" t="s">
        <v>30</v>
      </c>
      <c r="I4788" t="s">
        <v>196</v>
      </c>
      <c r="J4788" t="s">
        <v>1233</v>
      </c>
      <c r="K4788" t="s">
        <v>94</v>
      </c>
      <c r="L4788" t="s">
        <v>34</v>
      </c>
      <c r="M4788" t="s">
        <v>35</v>
      </c>
      <c r="N4788" s="1">
        <v>42069</v>
      </c>
      <c r="O4788" t="s">
        <v>711</v>
      </c>
      <c r="P4788" t="s">
        <v>1234</v>
      </c>
      <c r="Q4788" t="s">
        <v>1235</v>
      </c>
      <c r="R4788">
        <v>14</v>
      </c>
      <c r="S4788" t="s">
        <v>924</v>
      </c>
      <c r="T4788" s="2">
        <v>0.09</v>
      </c>
      <c r="U4788" t="s">
        <v>925</v>
      </c>
      <c r="V4788" t="s">
        <v>585</v>
      </c>
      <c r="W4788" t="s">
        <v>1239</v>
      </c>
      <c r="X4788" t="s">
        <v>10108</v>
      </c>
    </row>
    <row r="4789" spans="1:24" x14ac:dyDescent="0.3">
      <c r="A4789" t="s">
        <v>10107</v>
      </c>
      <c r="B4789" s="1">
        <v>42624</v>
      </c>
      <c r="C4789" t="s">
        <v>5745</v>
      </c>
      <c r="D4789" t="s">
        <v>3003</v>
      </c>
      <c r="E4789" t="s">
        <v>27</v>
      </c>
      <c r="F4789" t="s">
        <v>28</v>
      </c>
      <c r="G4789" t="s">
        <v>77</v>
      </c>
      <c r="H4789" t="s">
        <v>78</v>
      </c>
      <c r="I4789" t="s">
        <v>92</v>
      </c>
      <c r="J4789" t="s">
        <v>3031</v>
      </c>
      <c r="K4789" t="s">
        <v>723</v>
      </c>
      <c r="L4789" t="s">
        <v>50</v>
      </c>
      <c r="M4789" t="s">
        <v>35</v>
      </c>
      <c r="N4789" s="1">
        <v>42626</v>
      </c>
      <c r="O4789" t="s">
        <v>2241</v>
      </c>
      <c r="P4789" t="s">
        <v>1882</v>
      </c>
      <c r="Q4789" t="s">
        <v>1379</v>
      </c>
      <c r="R4789">
        <v>44</v>
      </c>
      <c r="S4789" t="s">
        <v>12596</v>
      </c>
      <c r="T4789" s="2">
        <v>0.08</v>
      </c>
      <c r="U4789" t="s">
        <v>7320</v>
      </c>
      <c r="V4789" t="s">
        <v>12597</v>
      </c>
      <c r="W4789" t="s">
        <v>3034</v>
      </c>
      <c r="X4789" t="s">
        <v>12598</v>
      </c>
    </row>
    <row r="4790" spans="1:24" x14ac:dyDescent="0.3">
      <c r="A4790" t="s">
        <v>7324</v>
      </c>
      <c r="B4790" s="1">
        <v>42712</v>
      </c>
      <c r="C4790" t="s">
        <v>4611</v>
      </c>
      <c r="D4790" t="s">
        <v>252</v>
      </c>
      <c r="E4790" t="s">
        <v>27</v>
      </c>
      <c r="F4790" t="s">
        <v>28</v>
      </c>
      <c r="G4790" t="s">
        <v>134</v>
      </c>
      <c r="H4790" t="s">
        <v>62</v>
      </c>
      <c r="I4790" t="s">
        <v>31</v>
      </c>
      <c r="J4790" t="s">
        <v>49</v>
      </c>
      <c r="K4790" t="s">
        <v>94</v>
      </c>
      <c r="L4790" t="s">
        <v>34</v>
      </c>
      <c r="M4790" t="s">
        <v>35</v>
      </c>
      <c r="N4790" s="1">
        <v>42716</v>
      </c>
      <c r="O4790" t="s">
        <v>51</v>
      </c>
      <c r="P4790" t="s">
        <v>52</v>
      </c>
      <c r="Q4790" t="s">
        <v>53</v>
      </c>
      <c r="R4790">
        <v>13</v>
      </c>
      <c r="S4790" t="s">
        <v>1358</v>
      </c>
      <c r="T4790" s="2">
        <v>0.05</v>
      </c>
      <c r="U4790" t="s">
        <v>1303</v>
      </c>
      <c r="V4790" t="s">
        <v>7325</v>
      </c>
      <c r="W4790" t="s">
        <v>57</v>
      </c>
      <c r="X4790" t="s">
        <v>7326</v>
      </c>
    </row>
    <row r="4791" spans="1:24" x14ac:dyDescent="0.3">
      <c r="A4791" t="s">
        <v>7324</v>
      </c>
      <c r="B4791" s="1">
        <v>42712</v>
      </c>
      <c r="C4791" t="s">
        <v>744</v>
      </c>
      <c r="D4791" t="s">
        <v>745</v>
      </c>
      <c r="E4791" t="s">
        <v>27</v>
      </c>
      <c r="F4791" t="s">
        <v>28</v>
      </c>
      <c r="G4791" t="s">
        <v>77</v>
      </c>
      <c r="H4791" t="s">
        <v>217</v>
      </c>
      <c r="I4791" t="s">
        <v>63</v>
      </c>
      <c r="J4791" t="s">
        <v>49</v>
      </c>
      <c r="K4791" t="s">
        <v>94</v>
      </c>
      <c r="L4791" t="s">
        <v>34</v>
      </c>
      <c r="M4791" t="s">
        <v>35</v>
      </c>
      <c r="N4791" s="1">
        <v>42716</v>
      </c>
      <c r="O4791" t="s">
        <v>51</v>
      </c>
      <c r="P4791" t="s">
        <v>52</v>
      </c>
      <c r="Q4791" t="s">
        <v>53</v>
      </c>
      <c r="R4791">
        <v>17</v>
      </c>
      <c r="S4791" t="s">
        <v>1358</v>
      </c>
      <c r="T4791" s="2">
        <v>0.09</v>
      </c>
      <c r="U4791" t="s">
        <v>1303</v>
      </c>
      <c r="V4791" t="s">
        <v>7325</v>
      </c>
      <c r="W4791" t="s">
        <v>57</v>
      </c>
      <c r="X4791" t="s">
        <v>7326</v>
      </c>
    </row>
    <row r="4792" spans="1:24" x14ac:dyDescent="0.3">
      <c r="A4792" t="s">
        <v>1967</v>
      </c>
      <c r="B4792" s="1">
        <v>42707</v>
      </c>
      <c r="C4792" t="s">
        <v>1968</v>
      </c>
      <c r="D4792" t="s">
        <v>912</v>
      </c>
      <c r="E4792" t="s">
        <v>27</v>
      </c>
      <c r="F4792" t="s">
        <v>28</v>
      </c>
      <c r="G4792" t="s">
        <v>77</v>
      </c>
      <c r="H4792" t="s">
        <v>205</v>
      </c>
      <c r="I4792" t="s">
        <v>121</v>
      </c>
      <c r="J4792" t="s">
        <v>601</v>
      </c>
      <c r="K4792" t="s">
        <v>94</v>
      </c>
      <c r="L4792" t="s">
        <v>95</v>
      </c>
      <c r="M4792" t="s">
        <v>35</v>
      </c>
      <c r="N4792" s="1">
        <v>42707</v>
      </c>
      <c r="O4792" t="s">
        <v>602</v>
      </c>
      <c r="P4792" t="s">
        <v>603</v>
      </c>
      <c r="Q4792" t="s">
        <v>258</v>
      </c>
      <c r="R4792">
        <v>21</v>
      </c>
      <c r="S4792" t="s">
        <v>1969</v>
      </c>
      <c r="T4792" s="2">
        <v>0.06</v>
      </c>
      <c r="U4792" t="s">
        <v>1970</v>
      </c>
      <c r="V4792" t="s">
        <v>1971</v>
      </c>
      <c r="W4792" t="s">
        <v>606</v>
      </c>
      <c r="X4792" t="s">
        <v>1972</v>
      </c>
    </row>
    <row r="4793" spans="1:24" x14ac:dyDescent="0.3">
      <c r="A4793" t="s">
        <v>1967</v>
      </c>
      <c r="B4793" s="1">
        <v>42348</v>
      </c>
      <c r="C4793" t="s">
        <v>3936</v>
      </c>
      <c r="D4793" t="s">
        <v>162</v>
      </c>
      <c r="E4793" t="s">
        <v>46</v>
      </c>
      <c r="F4793" t="s">
        <v>47</v>
      </c>
      <c r="G4793" t="s">
        <v>134</v>
      </c>
      <c r="H4793" t="s">
        <v>107</v>
      </c>
      <c r="I4793" t="s">
        <v>31</v>
      </c>
      <c r="J4793" t="s">
        <v>994</v>
      </c>
      <c r="K4793" t="s">
        <v>94</v>
      </c>
      <c r="L4793" t="s">
        <v>34</v>
      </c>
      <c r="M4793" t="s">
        <v>35</v>
      </c>
      <c r="N4793" s="1">
        <v>42350</v>
      </c>
      <c r="O4793" t="s">
        <v>995</v>
      </c>
      <c r="P4793" t="s">
        <v>996</v>
      </c>
      <c r="Q4793" t="s">
        <v>997</v>
      </c>
      <c r="R4793">
        <v>42</v>
      </c>
      <c r="S4793" t="s">
        <v>7027</v>
      </c>
      <c r="T4793" s="2">
        <v>0.1</v>
      </c>
      <c r="U4793" t="s">
        <v>7028</v>
      </c>
      <c r="V4793" t="s">
        <v>7029</v>
      </c>
      <c r="W4793" t="s">
        <v>1001</v>
      </c>
      <c r="X4793" t="s">
        <v>7030</v>
      </c>
    </row>
    <row r="4794" spans="1:24" x14ac:dyDescent="0.3">
      <c r="A4794" t="s">
        <v>1967</v>
      </c>
      <c r="B4794" s="1">
        <v>41621</v>
      </c>
      <c r="C4794" t="s">
        <v>1557</v>
      </c>
      <c r="D4794" t="s">
        <v>240</v>
      </c>
      <c r="E4794" t="s">
        <v>27</v>
      </c>
      <c r="F4794" t="s">
        <v>28</v>
      </c>
      <c r="G4794" t="s">
        <v>29</v>
      </c>
      <c r="H4794" t="s">
        <v>241</v>
      </c>
      <c r="I4794" t="s">
        <v>196</v>
      </c>
      <c r="J4794" t="s">
        <v>206</v>
      </c>
      <c r="K4794" t="s">
        <v>94</v>
      </c>
      <c r="L4794" t="s">
        <v>34</v>
      </c>
      <c r="M4794" t="s">
        <v>35</v>
      </c>
      <c r="N4794" s="1">
        <v>41623</v>
      </c>
      <c r="O4794" t="s">
        <v>207</v>
      </c>
      <c r="P4794" t="s">
        <v>208</v>
      </c>
      <c r="Q4794" t="s">
        <v>125</v>
      </c>
      <c r="R4794">
        <v>26</v>
      </c>
      <c r="S4794" t="s">
        <v>10878</v>
      </c>
      <c r="T4794" s="2">
        <v>0.01</v>
      </c>
      <c r="U4794" t="s">
        <v>3021</v>
      </c>
      <c r="V4794" t="s">
        <v>5394</v>
      </c>
      <c r="W4794" t="s">
        <v>212</v>
      </c>
      <c r="X4794" t="s">
        <v>10247</v>
      </c>
    </row>
    <row r="4795" spans="1:24" x14ac:dyDescent="0.3">
      <c r="A4795" t="s">
        <v>4893</v>
      </c>
      <c r="B4795" s="1">
        <v>42319</v>
      </c>
      <c r="C4795" t="s">
        <v>1578</v>
      </c>
      <c r="D4795" t="s">
        <v>1579</v>
      </c>
      <c r="E4795" t="s">
        <v>27</v>
      </c>
      <c r="F4795" t="s">
        <v>28</v>
      </c>
      <c r="G4795" t="s">
        <v>134</v>
      </c>
      <c r="H4795" t="s">
        <v>422</v>
      </c>
      <c r="I4795" t="s">
        <v>121</v>
      </c>
      <c r="J4795" t="s">
        <v>1667</v>
      </c>
      <c r="K4795" t="s">
        <v>94</v>
      </c>
      <c r="L4795" t="s">
        <v>34</v>
      </c>
      <c r="M4795" t="s">
        <v>156</v>
      </c>
      <c r="N4795" s="1">
        <v>42321</v>
      </c>
      <c r="O4795" t="s">
        <v>219</v>
      </c>
      <c r="P4795" t="s">
        <v>124</v>
      </c>
      <c r="Q4795" t="s">
        <v>220</v>
      </c>
      <c r="R4795">
        <v>23</v>
      </c>
      <c r="S4795" t="s">
        <v>4894</v>
      </c>
      <c r="T4795" s="2">
        <v>0.06</v>
      </c>
      <c r="U4795" t="s">
        <v>4734</v>
      </c>
      <c r="V4795" t="s">
        <v>4895</v>
      </c>
      <c r="W4795" t="s">
        <v>224</v>
      </c>
      <c r="X4795" t="s">
        <v>4896</v>
      </c>
    </row>
    <row r="4796" spans="1:24" x14ac:dyDescent="0.3">
      <c r="A4796" t="s">
        <v>831</v>
      </c>
      <c r="B4796" s="1">
        <v>42664</v>
      </c>
      <c r="C4796" t="s">
        <v>550</v>
      </c>
      <c r="D4796" t="s">
        <v>551</v>
      </c>
      <c r="E4796" t="s">
        <v>27</v>
      </c>
      <c r="F4796" t="s">
        <v>28</v>
      </c>
      <c r="G4796" t="s">
        <v>91</v>
      </c>
      <c r="H4796" t="s">
        <v>289</v>
      </c>
      <c r="I4796" t="s">
        <v>92</v>
      </c>
      <c r="J4796" t="s">
        <v>832</v>
      </c>
      <c r="K4796" t="s">
        <v>33</v>
      </c>
      <c r="L4796" t="s">
        <v>34</v>
      </c>
      <c r="M4796" t="s">
        <v>35</v>
      </c>
      <c r="N4796" s="1">
        <v>42665</v>
      </c>
      <c r="O4796" t="s">
        <v>833</v>
      </c>
      <c r="P4796" t="s">
        <v>834</v>
      </c>
      <c r="Q4796" t="s">
        <v>774</v>
      </c>
      <c r="R4796">
        <v>12</v>
      </c>
      <c r="S4796" t="s">
        <v>835</v>
      </c>
      <c r="T4796" s="2">
        <v>0.1</v>
      </c>
      <c r="U4796" t="s">
        <v>836</v>
      </c>
      <c r="V4796" t="s">
        <v>837</v>
      </c>
      <c r="W4796" t="s">
        <v>838</v>
      </c>
      <c r="X4796" t="s">
        <v>839</v>
      </c>
    </row>
    <row r="4797" spans="1:24" x14ac:dyDescent="0.3">
      <c r="A4797" t="s">
        <v>831</v>
      </c>
      <c r="B4797" s="1">
        <v>42411</v>
      </c>
      <c r="C4797" t="s">
        <v>3071</v>
      </c>
      <c r="D4797" t="s">
        <v>162</v>
      </c>
      <c r="E4797" t="s">
        <v>46</v>
      </c>
      <c r="F4797" t="s">
        <v>47</v>
      </c>
      <c r="G4797" t="s">
        <v>134</v>
      </c>
      <c r="H4797" t="s">
        <v>107</v>
      </c>
      <c r="I4797" t="s">
        <v>63</v>
      </c>
      <c r="J4797" t="s">
        <v>1150</v>
      </c>
      <c r="K4797" t="s">
        <v>94</v>
      </c>
      <c r="L4797" t="s">
        <v>95</v>
      </c>
      <c r="M4797" t="s">
        <v>35</v>
      </c>
      <c r="N4797" s="1">
        <v>42412</v>
      </c>
      <c r="O4797" t="s">
        <v>1151</v>
      </c>
      <c r="P4797" t="s">
        <v>1152</v>
      </c>
      <c r="Q4797" t="s">
        <v>1153</v>
      </c>
      <c r="R4797">
        <v>8</v>
      </c>
      <c r="S4797" t="s">
        <v>3072</v>
      </c>
      <c r="T4797" s="2">
        <v>0.06</v>
      </c>
      <c r="U4797" t="s">
        <v>3073</v>
      </c>
      <c r="V4797" t="s">
        <v>3074</v>
      </c>
      <c r="W4797" t="s">
        <v>1156</v>
      </c>
      <c r="X4797" t="s">
        <v>2630</v>
      </c>
    </row>
    <row r="4798" spans="1:24" x14ac:dyDescent="0.3">
      <c r="A4798" t="s">
        <v>831</v>
      </c>
      <c r="B4798" s="1">
        <v>42738</v>
      </c>
      <c r="C4798" t="s">
        <v>1492</v>
      </c>
      <c r="D4798" t="s">
        <v>945</v>
      </c>
      <c r="E4798" t="s">
        <v>27</v>
      </c>
      <c r="F4798" t="s">
        <v>28</v>
      </c>
      <c r="G4798" t="s">
        <v>134</v>
      </c>
      <c r="H4798" t="s">
        <v>241</v>
      </c>
      <c r="I4798" t="s">
        <v>121</v>
      </c>
      <c r="J4798" t="s">
        <v>441</v>
      </c>
      <c r="K4798" t="s">
        <v>33</v>
      </c>
      <c r="L4798" t="s">
        <v>34</v>
      </c>
      <c r="M4798" t="s">
        <v>35</v>
      </c>
      <c r="N4798" s="1">
        <v>42739</v>
      </c>
      <c r="O4798" t="s">
        <v>442</v>
      </c>
      <c r="P4798" t="s">
        <v>443</v>
      </c>
      <c r="Q4798" t="s">
        <v>444</v>
      </c>
      <c r="R4798">
        <v>4</v>
      </c>
      <c r="S4798" t="s">
        <v>5497</v>
      </c>
      <c r="T4798" s="2">
        <v>0.01</v>
      </c>
      <c r="U4798" t="s">
        <v>5498</v>
      </c>
      <c r="V4798" t="s">
        <v>5499</v>
      </c>
      <c r="W4798" t="s">
        <v>448</v>
      </c>
      <c r="X4798" t="s">
        <v>5500</v>
      </c>
    </row>
    <row r="4799" spans="1:24" x14ac:dyDescent="0.3">
      <c r="A4799" t="s">
        <v>831</v>
      </c>
      <c r="B4799" s="1">
        <v>41798</v>
      </c>
      <c r="C4799" t="s">
        <v>143</v>
      </c>
      <c r="D4799" t="s">
        <v>144</v>
      </c>
      <c r="E4799" t="s">
        <v>46</v>
      </c>
      <c r="F4799" t="s">
        <v>47</v>
      </c>
      <c r="G4799" t="s">
        <v>91</v>
      </c>
      <c r="H4799" t="s">
        <v>107</v>
      </c>
      <c r="I4799" t="s">
        <v>31</v>
      </c>
      <c r="J4799" t="s">
        <v>423</v>
      </c>
      <c r="K4799" t="s">
        <v>94</v>
      </c>
      <c r="L4799" t="s">
        <v>34</v>
      </c>
      <c r="M4799" t="s">
        <v>35</v>
      </c>
      <c r="N4799" s="1">
        <v>41800</v>
      </c>
      <c r="O4799" t="s">
        <v>424</v>
      </c>
      <c r="P4799" t="s">
        <v>356</v>
      </c>
      <c r="Q4799" t="s">
        <v>341</v>
      </c>
      <c r="R4799">
        <v>10</v>
      </c>
      <c r="S4799" t="s">
        <v>10324</v>
      </c>
      <c r="T4799" s="2">
        <v>0.01</v>
      </c>
      <c r="U4799" t="s">
        <v>4441</v>
      </c>
      <c r="V4799" t="s">
        <v>10325</v>
      </c>
      <c r="W4799" t="s">
        <v>428</v>
      </c>
      <c r="X4799" t="s">
        <v>10326</v>
      </c>
    </row>
    <row r="4800" spans="1:24" x14ac:dyDescent="0.3">
      <c r="A4800" t="s">
        <v>831</v>
      </c>
      <c r="B4800" s="1">
        <v>42182</v>
      </c>
      <c r="C4800" t="s">
        <v>765</v>
      </c>
      <c r="D4800" t="s">
        <v>766</v>
      </c>
      <c r="E4800" t="s">
        <v>27</v>
      </c>
      <c r="F4800" t="s">
        <v>28</v>
      </c>
      <c r="G4800" t="s">
        <v>29</v>
      </c>
      <c r="H4800" t="s">
        <v>217</v>
      </c>
      <c r="I4800" t="s">
        <v>31</v>
      </c>
      <c r="J4800" t="s">
        <v>366</v>
      </c>
      <c r="K4800" t="s">
        <v>94</v>
      </c>
      <c r="L4800" t="s">
        <v>95</v>
      </c>
      <c r="M4800" t="s">
        <v>35</v>
      </c>
      <c r="N4800" s="1">
        <v>42184</v>
      </c>
      <c r="O4800" t="s">
        <v>367</v>
      </c>
      <c r="P4800" t="s">
        <v>368</v>
      </c>
      <c r="Q4800" t="s">
        <v>301</v>
      </c>
      <c r="R4800">
        <v>43</v>
      </c>
      <c r="S4800" t="s">
        <v>969</v>
      </c>
      <c r="T4800" s="2">
        <v>0.06</v>
      </c>
      <c r="U4800" t="s">
        <v>776</v>
      </c>
      <c r="V4800" t="s">
        <v>12750</v>
      </c>
      <c r="W4800" t="s">
        <v>116</v>
      </c>
      <c r="X4800" t="s">
        <v>3319</v>
      </c>
    </row>
    <row r="4801" spans="1:24" x14ac:dyDescent="0.3">
      <c r="A4801" t="s">
        <v>12573</v>
      </c>
      <c r="B4801" s="1">
        <v>42520</v>
      </c>
      <c r="C4801" t="s">
        <v>3431</v>
      </c>
      <c r="D4801" t="s">
        <v>240</v>
      </c>
      <c r="E4801" t="s">
        <v>27</v>
      </c>
      <c r="F4801" t="s">
        <v>28</v>
      </c>
      <c r="G4801" t="s">
        <v>134</v>
      </c>
      <c r="H4801" t="s">
        <v>241</v>
      </c>
      <c r="I4801" t="s">
        <v>121</v>
      </c>
      <c r="J4801" t="s">
        <v>175</v>
      </c>
      <c r="K4801" t="s">
        <v>94</v>
      </c>
      <c r="L4801" t="s">
        <v>34</v>
      </c>
      <c r="M4801" t="s">
        <v>35</v>
      </c>
      <c r="N4801" s="1">
        <v>42520</v>
      </c>
      <c r="O4801" t="s">
        <v>176</v>
      </c>
      <c r="P4801" t="s">
        <v>177</v>
      </c>
      <c r="Q4801" t="s">
        <v>178</v>
      </c>
      <c r="R4801">
        <v>23</v>
      </c>
      <c r="S4801" t="s">
        <v>12574</v>
      </c>
      <c r="T4801" s="2">
        <v>0.06</v>
      </c>
      <c r="U4801" t="s">
        <v>12575</v>
      </c>
      <c r="V4801" t="s">
        <v>12576</v>
      </c>
      <c r="W4801" t="s">
        <v>182</v>
      </c>
      <c r="X4801" t="s">
        <v>12577</v>
      </c>
    </row>
    <row r="4802" spans="1:24" x14ac:dyDescent="0.3">
      <c r="A4802" t="s">
        <v>9411</v>
      </c>
      <c r="B4802" s="1">
        <v>42504</v>
      </c>
      <c r="C4802" t="s">
        <v>105</v>
      </c>
      <c r="D4802" t="s">
        <v>106</v>
      </c>
      <c r="E4802" t="s">
        <v>46</v>
      </c>
      <c r="F4802" t="s">
        <v>47</v>
      </c>
      <c r="G4802" t="s">
        <v>91</v>
      </c>
      <c r="H4802" t="s">
        <v>107</v>
      </c>
      <c r="I4802" t="s">
        <v>63</v>
      </c>
      <c r="J4802" t="s">
        <v>507</v>
      </c>
      <c r="K4802" t="s">
        <v>94</v>
      </c>
      <c r="L4802" t="s">
        <v>34</v>
      </c>
      <c r="M4802" t="s">
        <v>156</v>
      </c>
      <c r="N4802" s="1">
        <v>42506</v>
      </c>
      <c r="O4802" t="s">
        <v>508</v>
      </c>
      <c r="P4802" t="s">
        <v>509</v>
      </c>
      <c r="Q4802" t="s">
        <v>510</v>
      </c>
      <c r="R4802">
        <v>1</v>
      </c>
      <c r="S4802" t="s">
        <v>9412</v>
      </c>
      <c r="T4802" s="2">
        <v>0.03</v>
      </c>
      <c r="U4802" t="s">
        <v>8856</v>
      </c>
      <c r="V4802" t="s">
        <v>9413</v>
      </c>
      <c r="W4802" t="s">
        <v>514</v>
      </c>
      <c r="X4802" t="s">
        <v>9414</v>
      </c>
    </row>
    <row r="4803" spans="1:24" x14ac:dyDescent="0.3">
      <c r="A4803" t="s">
        <v>9411</v>
      </c>
      <c r="B4803" s="1">
        <v>42713</v>
      </c>
      <c r="C4803" t="s">
        <v>3209</v>
      </c>
      <c r="D4803" t="s">
        <v>935</v>
      </c>
      <c r="E4803" t="s">
        <v>27</v>
      </c>
      <c r="F4803" t="s">
        <v>28</v>
      </c>
      <c r="G4803" t="s">
        <v>91</v>
      </c>
      <c r="H4803" t="s">
        <v>433</v>
      </c>
      <c r="I4803" t="s">
        <v>92</v>
      </c>
      <c r="J4803" t="s">
        <v>1906</v>
      </c>
      <c r="K4803" t="s">
        <v>94</v>
      </c>
      <c r="L4803" t="s">
        <v>95</v>
      </c>
      <c r="M4803" t="s">
        <v>35</v>
      </c>
      <c r="N4803" s="1">
        <v>42714</v>
      </c>
      <c r="O4803" t="s">
        <v>275</v>
      </c>
      <c r="P4803" t="s">
        <v>696</v>
      </c>
      <c r="Q4803" t="s">
        <v>697</v>
      </c>
      <c r="R4803">
        <v>10</v>
      </c>
      <c r="S4803" t="s">
        <v>10721</v>
      </c>
      <c r="T4803" s="2">
        <v>0.1</v>
      </c>
      <c r="U4803" t="s">
        <v>1927</v>
      </c>
      <c r="V4803" t="s">
        <v>10722</v>
      </c>
      <c r="W4803" t="s">
        <v>701</v>
      </c>
      <c r="X4803" t="s">
        <v>10723</v>
      </c>
    </row>
    <row r="4804" spans="1:24" x14ac:dyDescent="0.3">
      <c r="A4804" t="s">
        <v>7548</v>
      </c>
      <c r="B4804" s="1">
        <v>42386</v>
      </c>
      <c r="C4804" t="s">
        <v>3053</v>
      </c>
      <c r="D4804" t="s">
        <v>766</v>
      </c>
      <c r="E4804" t="s">
        <v>27</v>
      </c>
      <c r="F4804" t="s">
        <v>28</v>
      </c>
      <c r="G4804" t="s">
        <v>91</v>
      </c>
      <c r="H4804" t="s">
        <v>217</v>
      </c>
      <c r="I4804" t="s">
        <v>121</v>
      </c>
      <c r="J4804" t="s">
        <v>135</v>
      </c>
      <c r="K4804" t="s">
        <v>94</v>
      </c>
      <c r="L4804" t="s">
        <v>109</v>
      </c>
      <c r="M4804" t="s">
        <v>35</v>
      </c>
      <c r="N4804" s="1">
        <v>42386</v>
      </c>
      <c r="O4804" t="s">
        <v>136</v>
      </c>
      <c r="P4804" t="s">
        <v>137</v>
      </c>
      <c r="Q4804" t="s">
        <v>52</v>
      </c>
      <c r="R4804">
        <v>22</v>
      </c>
      <c r="S4804" t="s">
        <v>7549</v>
      </c>
      <c r="T4804" s="2">
        <v>0.02</v>
      </c>
      <c r="U4804" t="s">
        <v>5019</v>
      </c>
      <c r="V4804" t="s">
        <v>7550</v>
      </c>
      <c r="W4804" t="s">
        <v>72</v>
      </c>
      <c r="X4804" t="s">
        <v>7551</v>
      </c>
    </row>
    <row r="4805" spans="1:24" x14ac:dyDescent="0.3">
      <c r="A4805" t="s">
        <v>5138</v>
      </c>
      <c r="B4805" s="1">
        <v>42348</v>
      </c>
      <c r="C4805" t="s">
        <v>781</v>
      </c>
      <c r="D4805" t="s">
        <v>162</v>
      </c>
      <c r="E4805" t="s">
        <v>46</v>
      </c>
      <c r="F4805" t="s">
        <v>47</v>
      </c>
      <c r="G4805" t="s">
        <v>77</v>
      </c>
      <c r="H4805" t="s">
        <v>107</v>
      </c>
      <c r="I4805" t="s">
        <v>63</v>
      </c>
      <c r="J4805" t="s">
        <v>651</v>
      </c>
      <c r="K4805" t="s">
        <v>94</v>
      </c>
      <c r="L4805" t="s">
        <v>34</v>
      </c>
      <c r="M4805" t="s">
        <v>35</v>
      </c>
      <c r="N4805" s="1">
        <v>42718</v>
      </c>
      <c r="O4805" t="s">
        <v>652</v>
      </c>
      <c r="P4805" t="s">
        <v>653</v>
      </c>
      <c r="Q4805" t="s">
        <v>98</v>
      </c>
      <c r="R4805">
        <v>42</v>
      </c>
      <c r="S4805" t="s">
        <v>782</v>
      </c>
      <c r="T4805" s="2">
        <v>0.09</v>
      </c>
      <c r="U4805" t="s">
        <v>220</v>
      </c>
      <c r="V4805" t="s">
        <v>3666</v>
      </c>
      <c r="W4805" t="s">
        <v>57</v>
      </c>
      <c r="X4805" t="s">
        <v>3667</v>
      </c>
    </row>
    <row r="4806" spans="1:24" x14ac:dyDescent="0.3">
      <c r="A4806" t="s">
        <v>5138</v>
      </c>
      <c r="B4806" s="1">
        <v>42381</v>
      </c>
      <c r="C4806" t="s">
        <v>530</v>
      </c>
      <c r="D4806" t="s">
        <v>531</v>
      </c>
      <c r="E4806" t="s">
        <v>27</v>
      </c>
      <c r="F4806" t="s">
        <v>28</v>
      </c>
      <c r="G4806" t="s">
        <v>77</v>
      </c>
      <c r="H4806" t="s">
        <v>30</v>
      </c>
      <c r="I4806" t="s">
        <v>63</v>
      </c>
      <c r="J4806" t="s">
        <v>441</v>
      </c>
      <c r="K4806" t="s">
        <v>33</v>
      </c>
      <c r="L4806" t="s">
        <v>34</v>
      </c>
      <c r="M4806" t="s">
        <v>35</v>
      </c>
      <c r="N4806" s="1">
        <v>42383</v>
      </c>
      <c r="O4806" t="s">
        <v>442</v>
      </c>
      <c r="P4806" t="s">
        <v>443</v>
      </c>
      <c r="Q4806" t="s">
        <v>444</v>
      </c>
      <c r="R4806">
        <v>8</v>
      </c>
      <c r="S4806" t="s">
        <v>10297</v>
      </c>
      <c r="T4806" s="2">
        <v>0.01</v>
      </c>
      <c r="U4806" t="s">
        <v>10298</v>
      </c>
      <c r="V4806" t="s">
        <v>7251</v>
      </c>
      <c r="W4806" t="s">
        <v>448</v>
      </c>
      <c r="X4806" t="s">
        <v>10299</v>
      </c>
    </row>
    <row r="4807" spans="1:24" x14ac:dyDescent="0.3">
      <c r="A4807" t="s">
        <v>5138</v>
      </c>
      <c r="B4807" s="1">
        <v>42714</v>
      </c>
      <c r="C4807" t="s">
        <v>1112</v>
      </c>
      <c r="D4807" t="s">
        <v>133</v>
      </c>
      <c r="E4807" t="s">
        <v>27</v>
      </c>
      <c r="F4807" t="s">
        <v>28</v>
      </c>
      <c r="G4807" t="s">
        <v>77</v>
      </c>
      <c r="H4807" t="s">
        <v>62</v>
      </c>
      <c r="I4807" t="s">
        <v>196</v>
      </c>
      <c r="J4807" t="s">
        <v>651</v>
      </c>
      <c r="K4807" t="s">
        <v>94</v>
      </c>
      <c r="L4807" t="s">
        <v>95</v>
      </c>
      <c r="M4807" t="s">
        <v>156</v>
      </c>
      <c r="N4807" s="1">
        <v>42716</v>
      </c>
      <c r="O4807" t="s">
        <v>652</v>
      </c>
      <c r="P4807" t="s">
        <v>653</v>
      </c>
      <c r="Q4807" t="s">
        <v>98</v>
      </c>
      <c r="R4807">
        <v>41</v>
      </c>
      <c r="S4807" t="s">
        <v>782</v>
      </c>
      <c r="T4807" s="2">
        <v>0.02</v>
      </c>
      <c r="U4807" t="s">
        <v>220</v>
      </c>
      <c r="V4807" t="s">
        <v>3666</v>
      </c>
      <c r="W4807" t="s">
        <v>57</v>
      </c>
      <c r="X4807" t="s">
        <v>3667</v>
      </c>
    </row>
    <row r="4808" spans="1:24" x14ac:dyDescent="0.3">
      <c r="A4808" t="s">
        <v>3663</v>
      </c>
      <c r="B4808" s="1">
        <v>42714</v>
      </c>
      <c r="C4808" t="s">
        <v>3664</v>
      </c>
      <c r="D4808" t="s">
        <v>61</v>
      </c>
      <c r="E4808" t="s">
        <v>27</v>
      </c>
      <c r="F4808" t="s">
        <v>28</v>
      </c>
      <c r="G4808" t="s">
        <v>29</v>
      </c>
      <c r="H4808" t="s">
        <v>62</v>
      </c>
      <c r="I4808" t="s">
        <v>31</v>
      </c>
      <c r="J4808" t="s">
        <v>1906</v>
      </c>
      <c r="K4808" t="s">
        <v>94</v>
      </c>
      <c r="L4808" t="s">
        <v>34</v>
      </c>
      <c r="M4808" t="s">
        <v>35</v>
      </c>
      <c r="N4808" s="1">
        <v>42716</v>
      </c>
      <c r="O4808" t="s">
        <v>275</v>
      </c>
      <c r="P4808" t="s">
        <v>696</v>
      </c>
      <c r="Q4808" t="s">
        <v>697</v>
      </c>
      <c r="R4808">
        <v>43</v>
      </c>
      <c r="S4808" t="s">
        <v>782</v>
      </c>
      <c r="T4808" s="2">
        <v>7.0000000000000007E-2</v>
      </c>
      <c r="U4808" t="s">
        <v>3665</v>
      </c>
      <c r="V4808" t="s">
        <v>3666</v>
      </c>
      <c r="W4808" t="s">
        <v>701</v>
      </c>
      <c r="X4808" t="s">
        <v>3667</v>
      </c>
    </row>
    <row r="4809" spans="1:24" x14ac:dyDescent="0.3">
      <c r="A4809" t="s">
        <v>3663</v>
      </c>
      <c r="B4809" s="1">
        <v>42381</v>
      </c>
      <c r="C4809" t="s">
        <v>530</v>
      </c>
      <c r="D4809" t="s">
        <v>531</v>
      </c>
      <c r="E4809" t="s">
        <v>27</v>
      </c>
      <c r="F4809" t="s">
        <v>28</v>
      </c>
      <c r="G4809" t="s">
        <v>91</v>
      </c>
      <c r="H4809" t="s">
        <v>30</v>
      </c>
      <c r="I4809" t="s">
        <v>121</v>
      </c>
      <c r="J4809" t="s">
        <v>441</v>
      </c>
      <c r="K4809" t="s">
        <v>94</v>
      </c>
      <c r="L4809" t="s">
        <v>34</v>
      </c>
      <c r="M4809" t="s">
        <v>35</v>
      </c>
      <c r="N4809" s="1">
        <v>42383</v>
      </c>
      <c r="O4809" t="s">
        <v>442</v>
      </c>
      <c r="P4809" t="s">
        <v>443</v>
      </c>
      <c r="Q4809" t="s">
        <v>444</v>
      </c>
      <c r="R4809">
        <v>8</v>
      </c>
      <c r="S4809" t="s">
        <v>5975</v>
      </c>
      <c r="T4809" s="2">
        <v>7.0000000000000007E-2</v>
      </c>
      <c r="U4809" t="s">
        <v>2665</v>
      </c>
      <c r="V4809" t="s">
        <v>1538</v>
      </c>
      <c r="W4809" t="s">
        <v>448</v>
      </c>
      <c r="X4809" t="s">
        <v>5976</v>
      </c>
    </row>
    <row r="4810" spans="1:24" x14ac:dyDescent="0.3">
      <c r="A4810" t="s">
        <v>3663</v>
      </c>
      <c r="B4810" s="1">
        <v>42722</v>
      </c>
      <c r="C4810" t="s">
        <v>155</v>
      </c>
      <c r="D4810" t="s">
        <v>26</v>
      </c>
      <c r="E4810" t="s">
        <v>27</v>
      </c>
      <c r="F4810" t="s">
        <v>28</v>
      </c>
      <c r="G4810" t="s">
        <v>77</v>
      </c>
      <c r="H4810" t="s">
        <v>30</v>
      </c>
      <c r="I4810" t="s">
        <v>63</v>
      </c>
      <c r="J4810" t="s">
        <v>2449</v>
      </c>
      <c r="K4810" t="s">
        <v>94</v>
      </c>
      <c r="L4810" t="s">
        <v>95</v>
      </c>
      <c r="M4810" t="s">
        <v>35</v>
      </c>
      <c r="N4810" s="1">
        <v>42728</v>
      </c>
      <c r="O4810" t="s">
        <v>1883</v>
      </c>
      <c r="P4810" t="s">
        <v>2450</v>
      </c>
      <c r="Q4810" t="s">
        <v>2451</v>
      </c>
      <c r="R4810">
        <v>15</v>
      </c>
      <c r="S4810" t="s">
        <v>7820</v>
      </c>
      <c r="T4810" s="2">
        <v>0.03</v>
      </c>
      <c r="U4810" t="s">
        <v>7821</v>
      </c>
      <c r="V4810" t="s">
        <v>7822</v>
      </c>
      <c r="W4810" t="s">
        <v>2454</v>
      </c>
      <c r="X4810" t="s">
        <v>7823</v>
      </c>
    </row>
    <row r="4811" spans="1:24" x14ac:dyDescent="0.3">
      <c r="A4811" t="s">
        <v>3663</v>
      </c>
      <c r="B4811" s="1">
        <v>42499</v>
      </c>
      <c r="C4811" t="s">
        <v>1719</v>
      </c>
      <c r="D4811" t="s">
        <v>204</v>
      </c>
      <c r="E4811" t="s">
        <v>27</v>
      </c>
      <c r="F4811" t="s">
        <v>28</v>
      </c>
      <c r="G4811" t="s">
        <v>77</v>
      </c>
      <c r="H4811" t="s">
        <v>205</v>
      </c>
      <c r="I4811" t="s">
        <v>196</v>
      </c>
      <c r="J4811" t="s">
        <v>564</v>
      </c>
      <c r="K4811" t="s">
        <v>33</v>
      </c>
      <c r="L4811" t="s">
        <v>392</v>
      </c>
      <c r="M4811" t="s">
        <v>393</v>
      </c>
      <c r="N4811" s="1">
        <v>42501</v>
      </c>
      <c r="O4811" t="s">
        <v>565</v>
      </c>
      <c r="P4811" t="s">
        <v>566</v>
      </c>
      <c r="Q4811" t="s">
        <v>567</v>
      </c>
      <c r="R4811">
        <v>44</v>
      </c>
      <c r="S4811" t="s">
        <v>8622</v>
      </c>
      <c r="T4811" s="2">
        <v>7.0000000000000007E-2</v>
      </c>
      <c r="U4811" t="s">
        <v>3056</v>
      </c>
      <c r="V4811" t="s">
        <v>8623</v>
      </c>
      <c r="W4811" t="s">
        <v>224</v>
      </c>
      <c r="X4811" t="s">
        <v>8624</v>
      </c>
    </row>
    <row r="4812" spans="1:24" x14ac:dyDescent="0.3">
      <c r="A4812" t="s">
        <v>3663</v>
      </c>
      <c r="B4812" s="1">
        <v>42722</v>
      </c>
      <c r="C4812" t="s">
        <v>1242</v>
      </c>
      <c r="D4812" t="s">
        <v>61</v>
      </c>
      <c r="E4812" t="s">
        <v>27</v>
      </c>
      <c r="F4812" t="s">
        <v>28</v>
      </c>
      <c r="G4812" t="s">
        <v>91</v>
      </c>
      <c r="H4812" t="s">
        <v>62</v>
      </c>
      <c r="I4812" t="s">
        <v>121</v>
      </c>
      <c r="J4812" t="s">
        <v>64</v>
      </c>
      <c r="K4812" t="s">
        <v>94</v>
      </c>
      <c r="L4812" t="s">
        <v>109</v>
      </c>
      <c r="M4812" t="s">
        <v>156</v>
      </c>
      <c r="N4812" s="1">
        <v>42723</v>
      </c>
      <c r="O4812" t="s">
        <v>66</v>
      </c>
      <c r="P4812" t="s">
        <v>67</v>
      </c>
      <c r="Q4812" t="s">
        <v>68</v>
      </c>
      <c r="R4812">
        <v>43</v>
      </c>
      <c r="S4812" t="s">
        <v>1434</v>
      </c>
      <c r="T4812" s="2">
        <v>0.05</v>
      </c>
      <c r="U4812" t="s">
        <v>1431</v>
      </c>
      <c r="V4812" t="s">
        <v>3310</v>
      </c>
      <c r="W4812" t="s">
        <v>72</v>
      </c>
      <c r="X4812" t="s">
        <v>8972</v>
      </c>
    </row>
    <row r="4813" spans="1:24" x14ac:dyDescent="0.3">
      <c r="A4813" t="s">
        <v>3663</v>
      </c>
      <c r="B4813" s="1">
        <v>41408</v>
      </c>
      <c r="C4813" t="s">
        <v>6313</v>
      </c>
      <c r="D4813" t="s">
        <v>288</v>
      </c>
      <c r="E4813" t="s">
        <v>27</v>
      </c>
      <c r="F4813" t="s">
        <v>28</v>
      </c>
      <c r="G4813" t="s">
        <v>77</v>
      </c>
      <c r="H4813" t="s">
        <v>289</v>
      </c>
      <c r="I4813" t="s">
        <v>31</v>
      </c>
      <c r="J4813" t="s">
        <v>1548</v>
      </c>
      <c r="K4813" t="s">
        <v>94</v>
      </c>
      <c r="L4813" t="s">
        <v>34</v>
      </c>
      <c r="M4813" t="s">
        <v>156</v>
      </c>
      <c r="N4813" s="1">
        <v>41410</v>
      </c>
      <c r="O4813" t="s">
        <v>1549</v>
      </c>
      <c r="P4813" t="s">
        <v>1550</v>
      </c>
      <c r="Q4813" t="s">
        <v>1551</v>
      </c>
      <c r="R4813">
        <v>7</v>
      </c>
      <c r="S4813" t="s">
        <v>9028</v>
      </c>
      <c r="T4813" s="2">
        <v>0.1</v>
      </c>
      <c r="U4813" t="s">
        <v>9029</v>
      </c>
      <c r="V4813" t="s">
        <v>9030</v>
      </c>
      <c r="W4813" t="s">
        <v>1167</v>
      </c>
      <c r="X4813" t="s">
        <v>9031</v>
      </c>
    </row>
    <row r="4814" spans="1:24" x14ac:dyDescent="0.3">
      <c r="A4814" t="s">
        <v>3663</v>
      </c>
      <c r="B4814" s="1">
        <v>42511</v>
      </c>
      <c r="C4814" t="s">
        <v>2719</v>
      </c>
      <c r="D4814" t="s">
        <v>240</v>
      </c>
      <c r="E4814" t="s">
        <v>27</v>
      </c>
      <c r="F4814" t="s">
        <v>28</v>
      </c>
      <c r="G4814" t="s">
        <v>77</v>
      </c>
      <c r="H4814" t="s">
        <v>241</v>
      </c>
      <c r="I4814" t="s">
        <v>31</v>
      </c>
      <c r="J4814" t="s">
        <v>373</v>
      </c>
      <c r="K4814" t="s">
        <v>94</v>
      </c>
      <c r="L4814" t="s">
        <v>34</v>
      </c>
      <c r="M4814" t="s">
        <v>35</v>
      </c>
      <c r="N4814" s="1">
        <v>42511</v>
      </c>
      <c r="O4814" t="s">
        <v>374</v>
      </c>
      <c r="P4814" t="s">
        <v>375</v>
      </c>
      <c r="Q4814" t="s">
        <v>376</v>
      </c>
      <c r="R4814">
        <v>23</v>
      </c>
      <c r="S4814" t="s">
        <v>10944</v>
      </c>
      <c r="T4814" s="2">
        <v>0.02</v>
      </c>
      <c r="U4814" t="s">
        <v>10945</v>
      </c>
      <c r="V4814" t="s">
        <v>1442</v>
      </c>
      <c r="W4814" t="s">
        <v>380</v>
      </c>
      <c r="X4814" t="s">
        <v>10946</v>
      </c>
    </row>
    <row r="4815" spans="1:24" x14ac:dyDescent="0.3">
      <c r="A4815" t="s">
        <v>3663</v>
      </c>
      <c r="B4815" s="1">
        <v>42714</v>
      </c>
      <c r="C4815" t="s">
        <v>89</v>
      </c>
      <c r="D4815" t="s">
        <v>90</v>
      </c>
      <c r="E4815" t="s">
        <v>27</v>
      </c>
      <c r="F4815" t="s">
        <v>28</v>
      </c>
      <c r="G4815" t="s">
        <v>29</v>
      </c>
      <c r="H4815" t="s">
        <v>30</v>
      </c>
      <c r="I4815" t="s">
        <v>63</v>
      </c>
      <c r="J4815" t="s">
        <v>135</v>
      </c>
      <c r="K4815" t="s">
        <v>94</v>
      </c>
      <c r="L4815" t="s">
        <v>95</v>
      </c>
      <c r="M4815" t="s">
        <v>35</v>
      </c>
      <c r="N4815" s="1">
        <v>42716</v>
      </c>
      <c r="O4815" t="s">
        <v>136</v>
      </c>
      <c r="P4815" t="s">
        <v>137</v>
      </c>
      <c r="Q4815" t="s">
        <v>52</v>
      </c>
      <c r="R4815">
        <v>21</v>
      </c>
      <c r="S4815" t="s">
        <v>782</v>
      </c>
      <c r="T4815" s="2">
        <v>0.09</v>
      </c>
      <c r="U4815" t="s">
        <v>220</v>
      </c>
      <c r="V4815" t="s">
        <v>3666</v>
      </c>
      <c r="W4815" t="s">
        <v>72</v>
      </c>
      <c r="X4815" t="s">
        <v>3667</v>
      </c>
    </row>
    <row r="4816" spans="1:24" x14ac:dyDescent="0.3">
      <c r="A4816" t="s">
        <v>3663</v>
      </c>
      <c r="B4816" s="1">
        <v>42627</v>
      </c>
      <c r="C4816" t="s">
        <v>5745</v>
      </c>
      <c r="D4816" t="s">
        <v>3003</v>
      </c>
      <c r="E4816" t="s">
        <v>27</v>
      </c>
      <c r="F4816" t="s">
        <v>28</v>
      </c>
      <c r="G4816" t="s">
        <v>29</v>
      </c>
      <c r="H4816" t="s">
        <v>78</v>
      </c>
      <c r="I4816" t="s">
        <v>121</v>
      </c>
      <c r="J4816" t="s">
        <v>242</v>
      </c>
      <c r="K4816" t="s">
        <v>94</v>
      </c>
      <c r="L4816" t="s">
        <v>34</v>
      </c>
      <c r="M4816" t="s">
        <v>35</v>
      </c>
      <c r="N4816" s="1">
        <v>42629</v>
      </c>
      <c r="O4816" t="s">
        <v>243</v>
      </c>
      <c r="P4816" t="s">
        <v>244</v>
      </c>
      <c r="Q4816" t="s">
        <v>245</v>
      </c>
      <c r="R4816">
        <v>24</v>
      </c>
      <c r="S4816" t="s">
        <v>11560</v>
      </c>
      <c r="T4816" s="2">
        <v>0.01</v>
      </c>
      <c r="U4816" t="s">
        <v>1234</v>
      </c>
      <c r="V4816" t="s">
        <v>11561</v>
      </c>
      <c r="W4816" t="s">
        <v>165</v>
      </c>
      <c r="X4816" t="s">
        <v>11562</v>
      </c>
    </row>
    <row r="4817" spans="1:24" x14ac:dyDescent="0.3">
      <c r="A4817" t="s">
        <v>3663</v>
      </c>
      <c r="B4817" s="1">
        <v>42551</v>
      </c>
      <c r="C4817" t="s">
        <v>5944</v>
      </c>
      <c r="D4817" t="s">
        <v>487</v>
      </c>
      <c r="E4817" t="s">
        <v>27</v>
      </c>
      <c r="F4817" t="s">
        <v>28</v>
      </c>
      <c r="G4817" t="s">
        <v>91</v>
      </c>
      <c r="H4817" t="s">
        <v>241</v>
      </c>
      <c r="I4817" t="s">
        <v>31</v>
      </c>
      <c r="J4817" t="s">
        <v>592</v>
      </c>
      <c r="K4817" t="s">
        <v>723</v>
      </c>
      <c r="L4817" t="s">
        <v>50</v>
      </c>
      <c r="M4817" t="s">
        <v>35</v>
      </c>
      <c r="N4817" s="1">
        <v>42552</v>
      </c>
      <c r="O4817" t="s">
        <v>593</v>
      </c>
      <c r="P4817" t="s">
        <v>594</v>
      </c>
      <c r="Q4817" t="s">
        <v>595</v>
      </c>
      <c r="R4817">
        <v>1</v>
      </c>
      <c r="S4817" t="s">
        <v>12437</v>
      </c>
      <c r="T4817" s="2">
        <v>0.04</v>
      </c>
      <c r="U4817" t="s">
        <v>127</v>
      </c>
      <c r="V4817" t="s">
        <v>1338</v>
      </c>
      <c r="W4817" t="s">
        <v>376</v>
      </c>
      <c r="X4817" t="s">
        <v>3636</v>
      </c>
    </row>
    <row r="4818" spans="1:24" x14ac:dyDescent="0.3">
      <c r="A4818" t="s">
        <v>4996</v>
      </c>
      <c r="B4818" s="1">
        <v>42500</v>
      </c>
      <c r="C4818" t="s">
        <v>670</v>
      </c>
      <c r="D4818" t="s">
        <v>551</v>
      </c>
      <c r="E4818" t="s">
        <v>27</v>
      </c>
      <c r="F4818" t="s">
        <v>28</v>
      </c>
      <c r="G4818" t="s">
        <v>91</v>
      </c>
      <c r="H4818" t="s">
        <v>289</v>
      </c>
      <c r="I4818" t="s">
        <v>196</v>
      </c>
      <c r="J4818" t="s">
        <v>2581</v>
      </c>
      <c r="K4818" t="s">
        <v>94</v>
      </c>
      <c r="L4818" t="s">
        <v>95</v>
      </c>
      <c r="M4818" t="s">
        <v>35</v>
      </c>
      <c r="N4818" s="1">
        <v>42502</v>
      </c>
      <c r="O4818" t="s">
        <v>2582</v>
      </c>
      <c r="P4818" t="s">
        <v>2125</v>
      </c>
      <c r="Q4818" t="s">
        <v>2583</v>
      </c>
      <c r="R4818">
        <v>14</v>
      </c>
      <c r="S4818" t="s">
        <v>4997</v>
      </c>
      <c r="T4818" s="2">
        <v>0</v>
      </c>
      <c r="U4818" t="s">
        <v>3612</v>
      </c>
      <c r="V4818" t="s">
        <v>4998</v>
      </c>
      <c r="W4818" t="s">
        <v>2587</v>
      </c>
      <c r="X4818" t="s">
        <v>4999</v>
      </c>
    </row>
    <row r="4819" spans="1:24" x14ac:dyDescent="0.3">
      <c r="A4819" t="s">
        <v>4996</v>
      </c>
      <c r="B4819" s="1">
        <v>42759</v>
      </c>
      <c r="C4819" t="s">
        <v>1231</v>
      </c>
      <c r="D4819" t="s">
        <v>1232</v>
      </c>
      <c r="E4819" t="s">
        <v>27</v>
      </c>
      <c r="F4819" t="s">
        <v>28</v>
      </c>
      <c r="G4819" t="s">
        <v>134</v>
      </c>
      <c r="H4819" t="s">
        <v>281</v>
      </c>
      <c r="I4819" t="s">
        <v>121</v>
      </c>
      <c r="J4819" t="s">
        <v>265</v>
      </c>
      <c r="K4819" t="s">
        <v>94</v>
      </c>
      <c r="L4819" t="s">
        <v>95</v>
      </c>
      <c r="M4819" t="s">
        <v>35</v>
      </c>
      <c r="N4819" s="1">
        <v>42760</v>
      </c>
      <c r="O4819" t="s">
        <v>266</v>
      </c>
      <c r="P4819" t="s">
        <v>267</v>
      </c>
      <c r="Q4819" t="s">
        <v>268</v>
      </c>
      <c r="R4819">
        <v>22</v>
      </c>
      <c r="S4819" t="s">
        <v>640</v>
      </c>
      <c r="T4819" s="2">
        <v>0.09</v>
      </c>
      <c r="U4819" t="s">
        <v>1922</v>
      </c>
      <c r="V4819" t="s">
        <v>7374</v>
      </c>
      <c r="W4819" t="s">
        <v>116</v>
      </c>
      <c r="X4819" t="s">
        <v>7375</v>
      </c>
    </row>
    <row r="4820" spans="1:24" x14ac:dyDescent="0.3">
      <c r="A4820" t="s">
        <v>4996</v>
      </c>
      <c r="B4820" s="1">
        <v>42388</v>
      </c>
      <c r="C4820" t="s">
        <v>3907</v>
      </c>
      <c r="D4820" t="s">
        <v>622</v>
      </c>
      <c r="E4820" t="s">
        <v>27</v>
      </c>
      <c r="F4820" t="s">
        <v>28</v>
      </c>
      <c r="G4820" t="s">
        <v>77</v>
      </c>
      <c r="H4820" t="s">
        <v>433</v>
      </c>
      <c r="I4820" t="s">
        <v>92</v>
      </c>
      <c r="J4820" t="s">
        <v>1344</v>
      </c>
      <c r="K4820" t="s">
        <v>33</v>
      </c>
      <c r="L4820" t="s">
        <v>65</v>
      </c>
      <c r="M4820" t="s">
        <v>35</v>
      </c>
      <c r="N4820" s="1">
        <v>42388</v>
      </c>
      <c r="O4820" t="s">
        <v>341</v>
      </c>
      <c r="P4820" t="s">
        <v>574</v>
      </c>
      <c r="Q4820" t="s">
        <v>1345</v>
      </c>
      <c r="R4820">
        <v>10</v>
      </c>
      <c r="S4820" t="s">
        <v>640</v>
      </c>
      <c r="T4820" s="2">
        <v>0</v>
      </c>
      <c r="U4820" t="s">
        <v>2239</v>
      </c>
      <c r="V4820" t="s">
        <v>8567</v>
      </c>
      <c r="W4820" t="s">
        <v>57</v>
      </c>
      <c r="X4820" t="s">
        <v>8568</v>
      </c>
    </row>
    <row r="4821" spans="1:24" x14ac:dyDescent="0.3">
      <c r="A4821" t="s">
        <v>4996</v>
      </c>
      <c r="B4821" s="1">
        <v>42483</v>
      </c>
      <c r="C4821" t="s">
        <v>3723</v>
      </c>
      <c r="D4821" t="s">
        <v>26</v>
      </c>
      <c r="E4821" t="s">
        <v>27</v>
      </c>
      <c r="F4821" t="s">
        <v>28</v>
      </c>
      <c r="G4821" t="s">
        <v>134</v>
      </c>
      <c r="H4821" t="s">
        <v>30</v>
      </c>
      <c r="I4821" t="s">
        <v>63</v>
      </c>
      <c r="J4821" t="s">
        <v>975</v>
      </c>
      <c r="K4821" t="s">
        <v>94</v>
      </c>
      <c r="L4821" t="s">
        <v>34</v>
      </c>
      <c r="M4821" t="s">
        <v>35</v>
      </c>
      <c r="N4821" s="1">
        <v>42484</v>
      </c>
      <c r="O4821" t="s">
        <v>976</v>
      </c>
      <c r="P4821" t="s">
        <v>977</v>
      </c>
      <c r="Q4821" t="s">
        <v>978</v>
      </c>
      <c r="R4821">
        <v>8</v>
      </c>
      <c r="S4821" t="s">
        <v>5331</v>
      </c>
      <c r="T4821" s="2">
        <v>0</v>
      </c>
      <c r="U4821" t="s">
        <v>3984</v>
      </c>
      <c r="V4821" t="s">
        <v>2206</v>
      </c>
      <c r="W4821" t="s">
        <v>982</v>
      </c>
      <c r="X4821" t="s">
        <v>5014</v>
      </c>
    </row>
    <row r="4822" spans="1:24" x14ac:dyDescent="0.3">
      <c r="A4822" t="s">
        <v>4295</v>
      </c>
      <c r="B4822" s="1">
        <v>42749</v>
      </c>
      <c r="C4822" t="s">
        <v>3002</v>
      </c>
      <c r="D4822" t="s">
        <v>3003</v>
      </c>
      <c r="E4822" t="s">
        <v>27</v>
      </c>
      <c r="F4822" t="s">
        <v>28</v>
      </c>
      <c r="G4822" t="s">
        <v>29</v>
      </c>
      <c r="H4822" t="s">
        <v>78</v>
      </c>
      <c r="I4822" t="s">
        <v>31</v>
      </c>
      <c r="J4822" t="s">
        <v>206</v>
      </c>
      <c r="K4822" t="s">
        <v>94</v>
      </c>
      <c r="L4822" t="s">
        <v>95</v>
      </c>
      <c r="M4822" t="s">
        <v>35</v>
      </c>
      <c r="N4822" s="1">
        <v>42750</v>
      </c>
      <c r="O4822" t="s">
        <v>207</v>
      </c>
      <c r="P4822" t="s">
        <v>208</v>
      </c>
      <c r="Q4822" t="s">
        <v>125</v>
      </c>
      <c r="R4822">
        <v>9</v>
      </c>
      <c r="S4822" t="s">
        <v>385</v>
      </c>
      <c r="T4822" s="2">
        <v>0.03</v>
      </c>
      <c r="U4822" t="s">
        <v>4296</v>
      </c>
      <c r="V4822" t="s">
        <v>4297</v>
      </c>
      <c r="W4822" t="s">
        <v>212</v>
      </c>
      <c r="X4822" t="s">
        <v>4298</v>
      </c>
    </row>
    <row r="4823" spans="1:24" x14ac:dyDescent="0.3">
      <c r="A4823" t="s">
        <v>4295</v>
      </c>
      <c r="B4823" s="1">
        <v>42684</v>
      </c>
      <c r="C4823" t="s">
        <v>1899</v>
      </c>
      <c r="D4823" t="s">
        <v>1429</v>
      </c>
      <c r="E4823" t="s">
        <v>27</v>
      </c>
      <c r="F4823" t="s">
        <v>28</v>
      </c>
      <c r="G4823" t="s">
        <v>91</v>
      </c>
      <c r="H4823" t="s">
        <v>217</v>
      </c>
      <c r="I4823" t="s">
        <v>31</v>
      </c>
      <c r="J4823" t="s">
        <v>832</v>
      </c>
      <c r="K4823" t="s">
        <v>94</v>
      </c>
      <c r="L4823" t="s">
        <v>34</v>
      </c>
      <c r="M4823" t="s">
        <v>35</v>
      </c>
      <c r="N4823" s="1">
        <v>42695</v>
      </c>
      <c r="O4823" t="s">
        <v>833</v>
      </c>
      <c r="P4823" t="s">
        <v>834</v>
      </c>
      <c r="Q4823" t="s">
        <v>774</v>
      </c>
      <c r="R4823">
        <v>8</v>
      </c>
      <c r="S4823" t="s">
        <v>7328</v>
      </c>
      <c r="T4823" s="2">
        <v>0.09</v>
      </c>
      <c r="U4823" t="s">
        <v>7329</v>
      </c>
      <c r="V4823" t="s">
        <v>5094</v>
      </c>
      <c r="W4823" t="s">
        <v>838</v>
      </c>
      <c r="X4823" t="s">
        <v>7330</v>
      </c>
    </row>
    <row r="4824" spans="1:24" x14ac:dyDescent="0.3">
      <c r="A4824" t="s">
        <v>4295</v>
      </c>
      <c r="B4824" s="1">
        <v>42483</v>
      </c>
      <c r="C4824" t="s">
        <v>1112</v>
      </c>
      <c r="D4824" t="s">
        <v>133</v>
      </c>
      <c r="E4824" t="s">
        <v>27</v>
      </c>
      <c r="F4824" t="s">
        <v>28</v>
      </c>
      <c r="G4824" t="s">
        <v>77</v>
      </c>
      <c r="H4824" t="s">
        <v>62</v>
      </c>
      <c r="I4824" t="s">
        <v>92</v>
      </c>
      <c r="J4824" t="s">
        <v>896</v>
      </c>
      <c r="K4824" t="s">
        <v>33</v>
      </c>
      <c r="L4824" t="s">
        <v>34</v>
      </c>
      <c r="M4824" t="s">
        <v>35</v>
      </c>
      <c r="N4824" s="1">
        <v>42484</v>
      </c>
      <c r="O4824" t="s">
        <v>501</v>
      </c>
      <c r="P4824" t="s">
        <v>897</v>
      </c>
      <c r="Q4824" t="s">
        <v>898</v>
      </c>
      <c r="R4824">
        <v>44</v>
      </c>
      <c r="S4824" t="s">
        <v>11582</v>
      </c>
      <c r="T4824" s="2">
        <v>0.03</v>
      </c>
      <c r="U4824" t="s">
        <v>127</v>
      </c>
      <c r="V4824" t="s">
        <v>5740</v>
      </c>
      <c r="W4824" t="s">
        <v>902</v>
      </c>
      <c r="X4824" t="s">
        <v>11583</v>
      </c>
    </row>
    <row r="4825" spans="1:24" x14ac:dyDescent="0.3">
      <c r="A4825" t="s">
        <v>4295</v>
      </c>
      <c r="B4825" s="1">
        <v>42523</v>
      </c>
      <c r="C4825" t="s">
        <v>1760</v>
      </c>
      <c r="D4825" t="s">
        <v>1232</v>
      </c>
      <c r="E4825" t="s">
        <v>27</v>
      </c>
      <c r="F4825" t="s">
        <v>28</v>
      </c>
      <c r="G4825" t="s">
        <v>134</v>
      </c>
      <c r="H4825" t="s">
        <v>281</v>
      </c>
      <c r="I4825" t="s">
        <v>196</v>
      </c>
      <c r="J4825" t="s">
        <v>601</v>
      </c>
      <c r="K4825" t="s">
        <v>94</v>
      </c>
      <c r="L4825" t="s">
        <v>34</v>
      </c>
      <c r="M4825" t="s">
        <v>35</v>
      </c>
      <c r="N4825" s="1">
        <v>42525</v>
      </c>
      <c r="O4825" t="s">
        <v>602</v>
      </c>
      <c r="P4825" t="s">
        <v>603</v>
      </c>
      <c r="Q4825" t="s">
        <v>258</v>
      </c>
      <c r="R4825">
        <v>38</v>
      </c>
      <c r="S4825" t="s">
        <v>12428</v>
      </c>
      <c r="T4825" s="2">
        <v>0</v>
      </c>
      <c r="U4825" t="s">
        <v>9186</v>
      </c>
      <c r="V4825" t="s">
        <v>12429</v>
      </c>
      <c r="W4825" t="s">
        <v>606</v>
      </c>
      <c r="X4825" t="s">
        <v>12430</v>
      </c>
    </row>
    <row r="4826" spans="1:24" x14ac:dyDescent="0.3">
      <c r="A4826" t="s">
        <v>6222</v>
      </c>
      <c r="B4826" s="1">
        <v>42761</v>
      </c>
      <c r="C4826" t="s">
        <v>2464</v>
      </c>
      <c r="D4826" t="s">
        <v>144</v>
      </c>
      <c r="E4826" t="s">
        <v>46</v>
      </c>
      <c r="F4826" t="s">
        <v>47</v>
      </c>
      <c r="G4826" t="s">
        <v>91</v>
      </c>
      <c r="H4826" t="s">
        <v>107</v>
      </c>
      <c r="I4826" t="s">
        <v>31</v>
      </c>
      <c r="J4826" t="s">
        <v>1938</v>
      </c>
      <c r="K4826" t="s">
        <v>94</v>
      </c>
      <c r="L4826" t="s">
        <v>34</v>
      </c>
      <c r="M4826" t="s">
        <v>35</v>
      </c>
      <c r="N4826" s="1">
        <v>42762</v>
      </c>
      <c r="O4826" t="s">
        <v>1939</v>
      </c>
      <c r="P4826" t="s">
        <v>877</v>
      </c>
      <c r="Q4826" t="s">
        <v>1239</v>
      </c>
      <c r="R4826">
        <v>40</v>
      </c>
      <c r="S4826" t="s">
        <v>6223</v>
      </c>
      <c r="T4826" s="2">
        <v>0.03</v>
      </c>
      <c r="U4826" t="s">
        <v>210</v>
      </c>
      <c r="V4826" t="s">
        <v>6224</v>
      </c>
      <c r="W4826" t="s">
        <v>1942</v>
      </c>
      <c r="X4826" t="s">
        <v>3107</v>
      </c>
    </row>
    <row r="4827" spans="1:24" x14ac:dyDescent="0.3">
      <c r="A4827" t="s">
        <v>7041</v>
      </c>
      <c r="B4827" s="1">
        <v>42344</v>
      </c>
      <c r="C4827" t="s">
        <v>1557</v>
      </c>
      <c r="D4827" t="s">
        <v>945</v>
      </c>
      <c r="E4827" t="s">
        <v>27</v>
      </c>
      <c r="F4827" t="s">
        <v>28</v>
      </c>
      <c r="G4827" t="s">
        <v>77</v>
      </c>
      <c r="H4827" t="s">
        <v>241</v>
      </c>
      <c r="I4827" t="s">
        <v>92</v>
      </c>
      <c r="J4827" t="s">
        <v>423</v>
      </c>
      <c r="K4827" t="s">
        <v>94</v>
      </c>
      <c r="L4827" t="s">
        <v>109</v>
      </c>
      <c r="M4827" t="s">
        <v>156</v>
      </c>
      <c r="N4827" s="1">
        <v>42346</v>
      </c>
      <c r="O4827" t="s">
        <v>424</v>
      </c>
      <c r="P4827" t="s">
        <v>356</v>
      </c>
      <c r="Q4827" t="s">
        <v>341</v>
      </c>
      <c r="R4827">
        <v>45</v>
      </c>
      <c r="S4827" t="s">
        <v>7042</v>
      </c>
      <c r="T4827" s="2">
        <v>0.05</v>
      </c>
      <c r="U4827" t="s">
        <v>2440</v>
      </c>
      <c r="V4827" t="s">
        <v>7043</v>
      </c>
      <c r="W4827" t="s">
        <v>428</v>
      </c>
      <c r="X4827" t="s">
        <v>7044</v>
      </c>
    </row>
    <row r="4828" spans="1:24" x14ac:dyDescent="0.3">
      <c r="A4828" t="s">
        <v>7041</v>
      </c>
      <c r="B4828" s="1">
        <v>42691</v>
      </c>
      <c r="C4828" t="s">
        <v>1355</v>
      </c>
      <c r="D4828" t="s">
        <v>421</v>
      </c>
      <c r="E4828" t="s">
        <v>27</v>
      </c>
      <c r="F4828" t="s">
        <v>28</v>
      </c>
      <c r="G4828" t="s">
        <v>91</v>
      </c>
      <c r="H4828" t="s">
        <v>422</v>
      </c>
      <c r="I4828" t="s">
        <v>121</v>
      </c>
      <c r="J4828" t="s">
        <v>1199</v>
      </c>
      <c r="K4828" t="s">
        <v>94</v>
      </c>
      <c r="L4828" t="s">
        <v>95</v>
      </c>
      <c r="M4828" t="s">
        <v>35</v>
      </c>
      <c r="N4828" s="1">
        <v>42693</v>
      </c>
      <c r="O4828" t="s">
        <v>1200</v>
      </c>
      <c r="P4828" t="s">
        <v>1201</v>
      </c>
      <c r="Q4828" t="s">
        <v>1202</v>
      </c>
      <c r="R4828">
        <v>47</v>
      </c>
      <c r="S4828" t="s">
        <v>7230</v>
      </c>
      <c r="T4828" s="2">
        <v>0.02</v>
      </c>
      <c r="U4828" t="s">
        <v>1152</v>
      </c>
      <c r="V4828" t="s">
        <v>3526</v>
      </c>
      <c r="W4828" t="s">
        <v>51</v>
      </c>
      <c r="X4828" t="s">
        <v>3526</v>
      </c>
    </row>
    <row r="4829" spans="1:24" x14ac:dyDescent="0.3">
      <c r="A4829" t="s">
        <v>7041</v>
      </c>
      <c r="B4829" s="1">
        <v>42417</v>
      </c>
      <c r="C4829" t="s">
        <v>364</v>
      </c>
      <c r="D4829" t="s">
        <v>365</v>
      </c>
      <c r="E4829" t="s">
        <v>46</v>
      </c>
      <c r="F4829" t="s">
        <v>47</v>
      </c>
      <c r="G4829" t="s">
        <v>91</v>
      </c>
      <c r="H4829" t="s">
        <v>48</v>
      </c>
      <c r="I4829" t="s">
        <v>92</v>
      </c>
      <c r="J4829" t="s">
        <v>423</v>
      </c>
      <c r="K4829" t="s">
        <v>33</v>
      </c>
      <c r="L4829" t="s">
        <v>65</v>
      </c>
      <c r="M4829" t="s">
        <v>35</v>
      </c>
      <c r="N4829" s="1">
        <v>42418</v>
      </c>
      <c r="O4829" t="s">
        <v>424</v>
      </c>
      <c r="P4829" t="s">
        <v>356</v>
      </c>
      <c r="Q4829" t="s">
        <v>341</v>
      </c>
      <c r="R4829">
        <v>8</v>
      </c>
      <c r="S4829" t="s">
        <v>7036</v>
      </c>
      <c r="T4829" s="2">
        <v>0.09</v>
      </c>
      <c r="U4829" t="s">
        <v>166</v>
      </c>
      <c r="V4829" t="s">
        <v>6570</v>
      </c>
      <c r="W4829" t="s">
        <v>428</v>
      </c>
      <c r="X4829" t="s">
        <v>8027</v>
      </c>
    </row>
    <row r="4830" spans="1:24" x14ac:dyDescent="0.3">
      <c r="A4830" t="s">
        <v>9214</v>
      </c>
      <c r="B4830" s="1">
        <v>42413</v>
      </c>
      <c r="C4830" t="s">
        <v>798</v>
      </c>
      <c r="D4830" t="s">
        <v>61</v>
      </c>
      <c r="E4830" t="s">
        <v>27</v>
      </c>
      <c r="F4830" t="s">
        <v>28</v>
      </c>
      <c r="G4830" t="s">
        <v>134</v>
      </c>
      <c r="H4830" t="s">
        <v>62</v>
      </c>
      <c r="I4830" t="s">
        <v>196</v>
      </c>
      <c r="J4830" t="s">
        <v>601</v>
      </c>
      <c r="K4830" t="s">
        <v>94</v>
      </c>
      <c r="L4830" t="s">
        <v>34</v>
      </c>
      <c r="M4830" t="s">
        <v>35</v>
      </c>
      <c r="N4830" s="1">
        <v>42420</v>
      </c>
      <c r="O4830" t="s">
        <v>602</v>
      </c>
      <c r="P4830" t="s">
        <v>603</v>
      </c>
      <c r="Q4830" t="s">
        <v>258</v>
      </c>
      <c r="R4830">
        <v>18</v>
      </c>
      <c r="S4830" t="s">
        <v>9215</v>
      </c>
      <c r="T4830" s="2">
        <v>0.02</v>
      </c>
      <c r="U4830" t="s">
        <v>8856</v>
      </c>
      <c r="V4830" t="s">
        <v>9216</v>
      </c>
      <c r="W4830" t="s">
        <v>606</v>
      </c>
      <c r="X4830" t="s">
        <v>5692</v>
      </c>
    </row>
    <row r="4831" spans="1:24" x14ac:dyDescent="0.3">
      <c r="A4831" t="s">
        <v>154</v>
      </c>
      <c r="B4831" s="1">
        <v>42719</v>
      </c>
      <c r="C4831" t="s">
        <v>155</v>
      </c>
      <c r="D4831" t="s">
        <v>26</v>
      </c>
      <c r="E4831" t="s">
        <v>27</v>
      </c>
      <c r="F4831" t="s">
        <v>28</v>
      </c>
      <c r="G4831" t="s">
        <v>91</v>
      </c>
      <c r="H4831" t="s">
        <v>30</v>
      </c>
      <c r="I4831" t="s">
        <v>92</v>
      </c>
      <c r="J4831" t="s">
        <v>145</v>
      </c>
      <c r="K4831" t="s">
        <v>94</v>
      </c>
      <c r="L4831" t="s">
        <v>95</v>
      </c>
      <c r="M4831" t="s">
        <v>156</v>
      </c>
      <c r="N4831" s="1">
        <v>42728</v>
      </c>
      <c r="O4831" t="s">
        <v>146</v>
      </c>
      <c r="P4831" t="s">
        <v>147</v>
      </c>
      <c r="Q4831" t="s">
        <v>148</v>
      </c>
      <c r="R4831">
        <v>41</v>
      </c>
      <c r="S4831" t="s">
        <v>157</v>
      </c>
      <c r="T4831" s="2">
        <v>0.1</v>
      </c>
      <c r="U4831" t="s">
        <v>111</v>
      </c>
      <c r="V4831" t="s">
        <v>158</v>
      </c>
      <c r="W4831" t="s">
        <v>152</v>
      </c>
      <c r="X4831" t="s">
        <v>159</v>
      </c>
    </row>
    <row r="4832" spans="1:24" x14ac:dyDescent="0.3">
      <c r="A4832" t="s">
        <v>154</v>
      </c>
      <c r="B4832" s="1">
        <v>42719</v>
      </c>
      <c r="C4832" t="s">
        <v>155</v>
      </c>
      <c r="D4832" t="s">
        <v>26</v>
      </c>
      <c r="E4832" t="s">
        <v>27</v>
      </c>
      <c r="F4832" t="s">
        <v>28</v>
      </c>
      <c r="G4832" t="s">
        <v>134</v>
      </c>
      <c r="H4832" t="s">
        <v>30</v>
      </c>
      <c r="I4832" t="s">
        <v>63</v>
      </c>
      <c r="J4832" t="s">
        <v>145</v>
      </c>
      <c r="K4832" t="s">
        <v>94</v>
      </c>
      <c r="L4832" t="s">
        <v>95</v>
      </c>
      <c r="M4832" t="s">
        <v>35</v>
      </c>
      <c r="N4832" s="1">
        <v>42728</v>
      </c>
      <c r="O4832" t="s">
        <v>146</v>
      </c>
      <c r="P4832" t="s">
        <v>147</v>
      </c>
      <c r="Q4832" t="s">
        <v>148</v>
      </c>
      <c r="R4832">
        <v>42</v>
      </c>
      <c r="S4832" t="s">
        <v>157</v>
      </c>
      <c r="T4832" s="2">
        <v>0.09</v>
      </c>
      <c r="U4832" t="s">
        <v>111</v>
      </c>
      <c r="V4832" t="s">
        <v>158</v>
      </c>
      <c r="W4832" t="s">
        <v>152</v>
      </c>
      <c r="X4832" t="s">
        <v>159</v>
      </c>
    </row>
    <row r="4833" spans="1:24" x14ac:dyDescent="0.3">
      <c r="A4833" t="s">
        <v>154</v>
      </c>
      <c r="B4833" s="1">
        <v>42719</v>
      </c>
      <c r="C4833" t="s">
        <v>155</v>
      </c>
      <c r="D4833" t="s">
        <v>26</v>
      </c>
      <c r="E4833" t="s">
        <v>27</v>
      </c>
      <c r="F4833" t="s">
        <v>28</v>
      </c>
      <c r="G4833" t="s">
        <v>77</v>
      </c>
      <c r="H4833" t="s">
        <v>30</v>
      </c>
      <c r="I4833" t="s">
        <v>92</v>
      </c>
      <c r="J4833" t="s">
        <v>145</v>
      </c>
      <c r="K4833" t="s">
        <v>94</v>
      </c>
      <c r="L4833" t="s">
        <v>34</v>
      </c>
      <c r="M4833" t="s">
        <v>35</v>
      </c>
      <c r="N4833" s="1">
        <v>42728</v>
      </c>
      <c r="O4833" t="s">
        <v>146</v>
      </c>
      <c r="P4833" t="s">
        <v>147</v>
      </c>
      <c r="Q4833" t="s">
        <v>148</v>
      </c>
      <c r="R4833">
        <v>32</v>
      </c>
      <c r="S4833" t="s">
        <v>157</v>
      </c>
      <c r="T4833" s="2">
        <v>0.09</v>
      </c>
      <c r="U4833" t="s">
        <v>3617</v>
      </c>
      <c r="V4833" t="s">
        <v>158</v>
      </c>
      <c r="W4833" t="s">
        <v>152</v>
      </c>
      <c r="X4833" t="s">
        <v>159</v>
      </c>
    </row>
    <row r="4834" spans="1:24" x14ac:dyDescent="0.3">
      <c r="A4834" t="s">
        <v>2096</v>
      </c>
      <c r="B4834" s="1">
        <v>42501</v>
      </c>
      <c r="C4834" t="s">
        <v>1719</v>
      </c>
      <c r="D4834" t="s">
        <v>204</v>
      </c>
      <c r="E4834" t="s">
        <v>27</v>
      </c>
      <c r="F4834" t="s">
        <v>28</v>
      </c>
      <c r="G4834" t="s">
        <v>77</v>
      </c>
      <c r="H4834" t="s">
        <v>205</v>
      </c>
      <c r="I4834" t="s">
        <v>196</v>
      </c>
      <c r="J4834" t="s">
        <v>592</v>
      </c>
      <c r="K4834" t="s">
        <v>33</v>
      </c>
      <c r="L4834" t="s">
        <v>34</v>
      </c>
      <c r="M4834" t="s">
        <v>35</v>
      </c>
      <c r="N4834" s="1">
        <v>42504</v>
      </c>
      <c r="O4834" t="s">
        <v>593</v>
      </c>
      <c r="P4834" t="s">
        <v>594</v>
      </c>
      <c r="Q4834" t="s">
        <v>595</v>
      </c>
      <c r="R4834">
        <v>29</v>
      </c>
      <c r="S4834" t="s">
        <v>2097</v>
      </c>
      <c r="T4834" s="2">
        <v>0.03</v>
      </c>
      <c r="U4834" t="s">
        <v>2098</v>
      </c>
      <c r="V4834" t="s">
        <v>2099</v>
      </c>
      <c r="W4834" t="s">
        <v>376</v>
      </c>
      <c r="X4834" t="s">
        <v>2100</v>
      </c>
    </row>
    <row r="4835" spans="1:24" x14ac:dyDescent="0.3">
      <c r="A4835" t="s">
        <v>2096</v>
      </c>
      <c r="B4835" s="1">
        <v>42721</v>
      </c>
      <c r="C4835" t="s">
        <v>7106</v>
      </c>
      <c r="D4835" t="s">
        <v>506</v>
      </c>
      <c r="E4835" t="s">
        <v>27</v>
      </c>
      <c r="F4835" t="s">
        <v>28</v>
      </c>
      <c r="G4835" t="s">
        <v>91</v>
      </c>
      <c r="H4835" t="s">
        <v>62</v>
      </c>
      <c r="I4835" t="s">
        <v>63</v>
      </c>
      <c r="J4835" t="s">
        <v>163</v>
      </c>
      <c r="K4835" t="s">
        <v>33</v>
      </c>
      <c r="L4835" t="s">
        <v>34</v>
      </c>
      <c r="M4835" t="s">
        <v>35</v>
      </c>
      <c r="N4835" s="1">
        <v>42723</v>
      </c>
      <c r="O4835" t="s">
        <v>164</v>
      </c>
      <c r="P4835" t="s">
        <v>165</v>
      </c>
      <c r="Q4835" t="s">
        <v>166</v>
      </c>
      <c r="R4835">
        <v>30</v>
      </c>
      <c r="S4835" t="s">
        <v>7107</v>
      </c>
      <c r="T4835" s="2">
        <v>0.08</v>
      </c>
      <c r="U4835" t="s">
        <v>2582</v>
      </c>
      <c r="V4835" t="s">
        <v>7108</v>
      </c>
      <c r="W4835" t="s">
        <v>170</v>
      </c>
      <c r="X4835" t="s">
        <v>7109</v>
      </c>
    </row>
    <row r="4836" spans="1:24" x14ac:dyDescent="0.3">
      <c r="A4836" t="s">
        <v>2096</v>
      </c>
      <c r="B4836" s="1">
        <v>42512</v>
      </c>
      <c r="C4836" t="s">
        <v>10157</v>
      </c>
      <c r="D4836" t="s">
        <v>61</v>
      </c>
      <c r="E4836" t="s">
        <v>27</v>
      </c>
      <c r="F4836" t="s">
        <v>28</v>
      </c>
      <c r="G4836" t="s">
        <v>77</v>
      </c>
      <c r="H4836" t="s">
        <v>62</v>
      </c>
      <c r="I4836" t="s">
        <v>121</v>
      </c>
      <c r="J4836" t="s">
        <v>1853</v>
      </c>
      <c r="K4836" t="s">
        <v>33</v>
      </c>
      <c r="L4836" t="s">
        <v>34</v>
      </c>
      <c r="M4836" t="s">
        <v>35</v>
      </c>
      <c r="N4836" s="1">
        <v>42513</v>
      </c>
      <c r="O4836" t="s">
        <v>1854</v>
      </c>
      <c r="P4836" t="s">
        <v>1855</v>
      </c>
      <c r="Q4836" t="s">
        <v>1856</v>
      </c>
      <c r="R4836">
        <v>39</v>
      </c>
      <c r="S4836" t="s">
        <v>10158</v>
      </c>
      <c r="T4836" s="2">
        <v>0.05</v>
      </c>
      <c r="U4836" t="s">
        <v>10159</v>
      </c>
      <c r="V4836" t="s">
        <v>4757</v>
      </c>
      <c r="W4836" t="s">
        <v>165</v>
      </c>
      <c r="X4836" t="s">
        <v>10160</v>
      </c>
    </row>
    <row r="4837" spans="1:24" x14ac:dyDescent="0.3">
      <c r="A4837" t="s">
        <v>2096</v>
      </c>
      <c r="B4837" s="1">
        <v>42767</v>
      </c>
      <c r="C4837" t="s">
        <v>918</v>
      </c>
      <c r="D4837" t="s">
        <v>745</v>
      </c>
      <c r="E4837" t="s">
        <v>27</v>
      </c>
      <c r="F4837" t="s">
        <v>28</v>
      </c>
      <c r="G4837" t="s">
        <v>77</v>
      </c>
      <c r="H4837" t="s">
        <v>217</v>
      </c>
      <c r="I4837" t="s">
        <v>121</v>
      </c>
      <c r="J4837" t="s">
        <v>64</v>
      </c>
      <c r="K4837" t="s">
        <v>94</v>
      </c>
      <c r="L4837" t="s">
        <v>95</v>
      </c>
      <c r="M4837" t="s">
        <v>156</v>
      </c>
      <c r="N4837" s="1">
        <v>42771</v>
      </c>
      <c r="O4837" t="s">
        <v>66</v>
      </c>
      <c r="P4837" t="s">
        <v>67</v>
      </c>
      <c r="Q4837" t="s">
        <v>68</v>
      </c>
      <c r="R4837">
        <v>11</v>
      </c>
      <c r="S4837" t="s">
        <v>11016</v>
      </c>
      <c r="T4837" s="2">
        <v>0.09</v>
      </c>
      <c r="U4837" t="s">
        <v>6499</v>
      </c>
      <c r="V4837" t="s">
        <v>11017</v>
      </c>
      <c r="W4837" t="s">
        <v>72</v>
      </c>
      <c r="X4837" t="s">
        <v>11017</v>
      </c>
    </row>
    <row r="4838" spans="1:24" x14ac:dyDescent="0.3">
      <c r="A4838" t="s">
        <v>2096</v>
      </c>
      <c r="B4838" s="1">
        <v>42393</v>
      </c>
      <c r="C4838" t="s">
        <v>11332</v>
      </c>
      <c r="D4838" t="s">
        <v>421</v>
      </c>
      <c r="E4838" t="s">
        <v>27</v>
      </c>
      <c r="F4838" t="s">
        <v>28</v>
      </c>
      <c r="G4838" t="s">
        <v>77</v>
      </c>
      <c r="H4838" t="s">
        <v>422</v>
      </c>
      <c r="I4838" t="s">
        <v>31</v>
      </c>
      <c r="J4838" t="s">
        <v>875</v>
      </c>
      <c r="K4838" t="s">
        <v>94</v>
      </c>
      <c r="L4838" t="s">
        <v>95</v>
      </c>
      <c r="M4838" t="s">
        <v>35</v>
      </c>
      <c r="N4838" s="1">
        <v>42394</v>
      </c>
      <c r="O4838" t="s">
        <v>5375</v>
      </c>
      <c r="P4838" t="s">
        <v>877</v>
      </c>
      <c r="Q4838" t="s">
        <v>878</v>
      </c>
      <c r="R4838">
        <v>6</v>
      </c>
      <c r="S4838" t="s">
        <v>11333</v>
      </c>
      <c r="T4838" s="2">
        <v>0.01</v>
      </c>
      <c r="U4838" t="s">
        <v>3100</v>
      </c>
      <c r="V4838" t="s">
        <v>11334</v>
      </c>
      <c r="W4838" t="s">
        <v>881</v>
      </c>
      <c r="X4838" t="s">
        <v>11335</v>
      </c>
    </row>
    <row r="4839" spans="1:24" x14ac:dyDescent="0.3">
      <c r="A4839" t="s">
        <v>2096</v>
      </c>
      <c r="B4839" s="1">
        <v>42721</v>
      </c>
      <c r="C4839" t="s">
        <v>7106</v>
      </c>
      <c r="D4839" t="s">
        <v>506</v>
      </c>
      <c r="E4839" t="s">
        <v>27</v>
      </c>
      <c r="F4839" t="s">
        <v>28</v>
      </c>
      <c r="G4839" t="s">
        <v>29</v>
      </c>
      <c r="H4839" t="s">
        <v>62</v>
      </c>
      <c r="I4839" t="s">
        <v>92</v>
      </c>
      <c r="J4839" t="s">
        <v>163</v>
      </c>
      <c r="K4839" t="s">
        <v>94</v>
      </c>
      <c r="L4839" t="s">
        <v>34</v>
      </c>
      <c r="M4839" t="s">
        <v>35</v>
      </c>
      <c r="N4839" s="1">
        <v>42723</v>
      </c>
      <c r="O4839" t="s">
        <v>164</v>
      </c>
      <c r="P4839" t="s">
        <v>165</v>
      </c>
      <c r="Q4839" t="s">
        <v>166</v>
      </c>
      <c r="R4839">
        <v>34</v>
      </c>
      <c r="S4839" t="s">
        <v>7107</v>
      </c>
      <c r="T4839" s="2">
        <v>0.03</v>
      </c>
      <c r="U4839" t="s">
        <v>2582</v>
      </c>
      <c r="V4839" t="s">
        <v>7108</v>
      </c>
      <c r="W4839" t="s">
        <v>170</v>
      </c>
      <c r="X4839" t="s">
        <v>7109</v>
      </c>
    </row>
    <row r="4840" spans="1:24" x14ac:dyDescent="0.3">
      <c r="A4840" t="s">
        <v>2096</v>
      </c>
      <c r="B4840" s="1">
        <v>42721</v>
      </c>
      <c r="C4840" t="s">
        <v>7106</v>
      </c>
      <c r="D4840" t="s">
        <v>506</v>
      </c>
      <c r="E4840" t="s">
        <v>27</v>
      </c>
      <c r="F4840" t="s">
        <v>28</v>
      </c>
      <c r="G4840" t="s">
        <v>134</v>
      </c>
      <c r="H4840" t="s">
        <v>62</v>
      </c>
      <c r="I4840" t="s">
        <v>196</v>
      </c>
      <c r="J4840" t="s">
        <v>163</v>
      </c>
      <c r="K4840" t="s">
        <v>94</v>
      </c>
      <c r="L4840" t="s">
        <v>95</v>
      </c>
      <c r="M4840" t="s">
        <v>156</v>
      </c>
      <c r="N4840" s="1">
        <v>42723</v>
      </c>
      <c r="O4840" t="s">
        <v>164</v>
      </c>
      <c r="P4840" t="s">
        <v>165</v>
      </c>
      <c r="Q4840" t="s">
        <v>166</v>
      </c>
      <c r="R4840">
        <v>6</v>
      </c>
      <c r="S4840" t="s">
        <v>7107</v>
      </c>
      <c r="T4840" s="2">
        <v>7.0000000000000007E-2</v>
      </c>
      <c r="U4840" t="s">
        <v>2582</v>
      </c>
      <c r="V4840" t="s">
        <v>7108</v>
      </c>
      <c r="W4840" t="s">
        <v>170</v>
      </c>
      <c r="X4840" t="s">
        <v>7109</v>
      </c>
    </row>
    <row r="4841" spans="1:24" x14ac:dyDescent="0.3">
      <c r="A4841" t="s">
        <v>3309</v>
      </c>
      <c r="B4841" s="1">
        <v>42722</v>
      </c>
      <c r="C4841" t="s">
        <v>1242</v>
      </c>
      <c r="D4841" t="s">
        <v>61</v>
      </c>
      <c r="E4841" t="s">
        <v>27</v>
      </c>
      <c r="F4841" t="s">
        <v>28</v>
      </c>
      <c r="G4841" t="s">
        <v>134</v>
      </c>
      <c r="H4841" t="s">
        <v>62</v>
      </c>
      <c r="I4841" t="s">
        <v>92</v>
      </c>
      <c r="J4841" t="s">
        <v>507</v>
      </c>
      <c r="K4841" t="s">
        <v>94</v>
      </c>
      <c r="L4841" t="s">
        <v>95</v>
      </c>
      <c r="M4841" t="s">
        <v>35</v>
      </c>
      <c r="N4841" s="1">
        <v>42723</v>
      </c>
      <c r="O4841" t="s">
        <v>508</v>
      </c>
      <c r="P4841" t="s">
        <v>509</v>
      </c>
      <c r="Q4841" t="s">
        <v>510</v>
      </c>
      <c r="R4841">
        <v>32</v>
      </c>
      <c r="S4841" t="s">
        <v>1434</v>
      </c>
      <c r="T4841" s="2">
        <v>0.03</v>
      </c>
      <c r="U4841" t="s">
        <v>1431</v>
      </c>
      <c r="V4841" t="s">
        <v>3310</v>
      </c>
      <c r="W4841" t="s">
        <v>514</v>
      </c>
      <c r="X4841" t="s">
        <v>3311</v>
      </c>
    </row>
    <row r="4842" spans="1:24" x14ac:dyDescent="0.3">
      <c r="A4842" t="s">
        <v>3309</v>
      </c>
      <c r="B4842" s="1">
        <v>42358</v>
      </c>
      <c r="C4842" t="s">
        <v>2398</v>
      </c>
      <c r="D4842" t="s">
        <v>766</v>
      </c>
      <c r="E4842" t="s">
        <v>27</v>
      </c>
      <c r="F4842" t="s">
        <v>28</v>
      </c>
      <c r="G4842" t="s">
        <v>77</v>
      </c>
      <c r="H4842" t="s">
        <v>217</v>
      </c>
      <c r="I4842" t="s">
        <v>121</v>
      </c>
      <c r="J4842" t="s">
        <v>355</v>
      </c>
      <c r="K4842" t="s">
        <v>94</v>
      </c>
      <c r="L4842" t="s">
        <v>95</v>
      </c>
      <c r="M4842" t="s">
        <v>35</v>
      </c>
      <c r="N4842" s="1">
        <v>42362</v>
      </c>
      <c r="O4842" t="s">
        <v>129</v>
      </c>
      <c r="P4842" t="s">
        <v>356</v>
      </c>
      <c r="Q4842" t="s">
        <v>357</v>
      </c>
      <c r="R4842">
        <v>35</v>
      </c>
      <c r="S4842" t="s">
        <v>6009</v>
      </c>
      <c r="T4842" s="2">
        <v>0.06</v>
      </c>
      <c r="U4842" t="s">
        <v>1049</v>
      </c>
      <c r="V4842" t="s">
        <v>6010</v>
      </c>
      <c r="W4842" t="s">
        <v>361</v>
      </c>
      <c r="X4842" t="s">
        <v>6011</v>
      </c>
    </row>
    <row r="4843" spans="1:24" x14ac:dyDescent="0.3">
      <c r="A4843" t="s">
        <v>3309</v>
      </c>
      <c r="B4843" s="1">
        <v>42722</v>
      </c>
      <c r="C4843" t="s">
        <v>1242</v>
      </c>
      <c r="D4843" t="s">
        <v>61</v>
      </c>
      <c r="E4843" t="s">
        <v>27</v>
      </c>
      <c r="F4843" t="s">
        <v>28</v>
      </c>
      <c r="G4843" t="s">
        <v>91</v>
      </c>
      <c r="H4843" t="s">
        <v>62</v>
      </c>
      <c r="I4843" t="s">
        <v>31</v>
      </c>
      <c r="J4843" t="s">
        <v>507</v>
      </c>
      <c r="K4843" t="s">
        <v>33</v>
      </c>
      <c r="L4843" t="s">
        <v>109</v>
      </c>
      <c r="M4843" t="s">
        <v>35</v>
      </c>
      <c r="N4843" s="1">
        <v>42723</v>
      </c>
      <c r="O4843" t="s">
        <v>508</v>
      </c>
      <c r="P4843" t="s">
        <v>509</v>
      </c>
      <c r="Q4843" t="s">
        <v>510</v>
      </c>
      <c r="R4843">
        <v>23</v>
      </c>
      <c r="S4843" t="s">
        <v>1434</v>
      </c>
      <c r="T4843" s="2">
        <v>0.01</v>
      </c>
      <c r="U4843" t="s">
        <v>1431</v>
      </c>
      <c r="V4843" t="s">
        <v>3310</v>
      </c>
      <c r="W4843" t="s">
        <v>514</v>
      </c>
      <c r="X4843" t="s">
        <v>3311</v>
      </c>
    </row>
    <row r="4844" spans="1:24" x14ac:dyDescent="0.3">
      <c r="A4844" t="s">
        <v>3309</v>
      </c>
      <c r="B4844" s="1">
        <v>42722</v>
      </c>
      <c r="C4844" t="s">
        <v>1242</v>
      </c>
      <c r="D4844" t="s">
        <v>61</v>
      </c>
      <c r="E4844" t="s">
        <v>27</v>
      </c>
      <c r="F4844" t="s">
        <v>28</v>
      </c>
      <c r="G4844" t="s">
        <v>91</v>
      </c>
      <c r="H4844" t="s">
        <v>62</v>
      </c>
      <c r="I4844" t="s">
        <v>196</v>
      </c>
      <c r="J4844" t="s">
        <v>507</v>
      </c>
      <c r="K4844" t="s">
        <v>33</v>
      </c>
      <c r="L4844" t="s">
        <v>50</v>
      </c>
      <c r="M4844" t="s">
        <v>35</v>
      </c>
      <c r="N4844" s="1">
        <v>42723</v>
      </c>
      <c r="O4844" t="s">
        <v>508</v>
      </c>
      <c r="P4844" t="s">
        <v>509</v>
      </c>
      <c r="Q4844" t="s">
        <v>510</v>
      </c>
      <c r="R4844">
        <v>7</v>
      </c>
      <c r="S4844" t="s">
        <v>1434</v>
      </c>
      <c r="T4844" s="2">
        <v>0.02</v>
      </c>
      <c r="U4844" t="s">
        <v>1431</v>
      </c>
      <c r="V4844" t="s">
        <v>3310</v>
      </c>
      <c r="W4844" t="s">
        <v>514</v>
      </c>
      <c r="X4844" t="s">
        <v>3311</v>
      </c>
    </row>
    <row r="4845" spans="1:24" x14ac:dyDescent="0.3">
      <c r="A4845" t="s">
        <v>3309</v>
      </c>
      <c r="B4845" s="1">
        <v>42722</v>
      </c>
      <c r="C4845" t="s">
        <v>1242</v>
      </c>
      <c r="D4845" t="s">
        <v>61</v>
      </c>
      <c r="E4845" t="s">
        <v>27</v>
      </c>
      <c r="F4845" t="s">
        <v>28</v>
      </c>
      <c r="G4845" t="s">
        <v>29</v>
      </c>
      <c r="H4845" t="s">
        <v>62</v>
      </c>
      <c r="I4845" t="s">
        <v>31</v>
      </c>
      <c r="J4845" t="s">
        <v>1302</v>
      </c>
      <c r="K4845" t="s">
        <v>94</v>
      </c>
      <c r="L4845" t="s">
        <v>95</v>
      </c>
      <c r="M4845" t="s">
        <v>156</v>
      </c>
      <c r="N4845" s="1">
        <v>42723</v>
      </c>
      <c r="O4845" t="s">
        <v>1303</v>
      </c>
      <c r="P4845" t="s">
        <v>168</v>
      </c>
      <c r="Q4845" t="s">
        <v>1304</v>
      </c>
      <c r="R4845">
        <v>1</v>
      </c>
      <c r="S4845" t="s">
        <v>1434</v>
      </c>
      <c r="T4845" s="2">
        <v>0.02</v>
      </c>
      <c r="U4845" t="s">
        <v>1431</v>
      </c>
      <c r="V4845" t="s">
        <v>3310</v>
      </c>
      <c r="W4845" t="s">
        <v>1307</v>
      </c>
      <c r="X4845" t="s">
        <v>3311</v>
      </c>
    </row>
    <row r="4846" spans="1:24" x14ac:dyDescent="0.3">
      <c r="A4846" t="s">
        <v>3309</v>
      </c>
      <c r="B4846" s="1">
        <v>42165</v>
      </c>
      <c r="C4846" t="s">
        <v>12078</v>
      </c>
      <c r="D4846" t="s">
        <v>252</v>
      </c>
      <c r="E4846" t="s">
        <v>27</v>
      </c>
      <c r="F4846" t="s">
        <v>28</v>
      </c>
      <c r="G4846" t="s">
        <v>77</v>
      </c>
      <c r="H4846" t="s">
        <v>62</v>
      </c>
      <c r="I4846" t="s">
        <v>92</v>
      </c>
      <c r="J4846" t="s">
        <v>93</v>
      </c>
      <c r="K4846" t="s">
        <v>94</v>
      </c>
      <c r="L4846" t="s">
        <v>95</v>
      </c>
      <c r="M4846" t="s">
        <v>35</v>
      </c>
      <c r="N4846" s="1">
        <v>42167</v>
      </c>
      <c r="O4846" t="s">
        <v>96</v>
      </c>
      <c r="P4846" t="s">
        <v>97</v>
      </c>
      <c r="Q4846" t="s">
        <v>98</v>
      </c>
      <c r="R4846">
        <v>47</v>
      </c>
      <c r="S4846" t="s">
        <v>1360</v>
      </c>
      <c r="T4846" s="2">
        <v>7.0000000000000007E-2</v>
      </c>
      <c r="U4846" t="s">
        <v>646</v>
      </c>
      <c r="V4846" t="s">
        <v>2220</v>
      </c>
      <c r="W4846" t="s">
        <v>102</v>
      </c>
      <c r="X4846" t="s">
        <v>12079</v>
      </c>
    </row>
    <row r="4847" spans="1:24" x14ac:dyDescent="0.3">
      <c r="A4847" t="s">
        <v>3309</v>
      </c>
      <c r="B4847" s="1">
        <v>42722</v>
      </c>
      <c r="C4847" t="s">
        <v>1242</v>
      </c>
      <c r="D4847" t="s">
        <v>61</v>
      </c>
      <c r="E4847" t="s">
        <v>27</v>
      </c>
      <c r="F4847" t="s">
        <v>28</v>
      </c>
      <c r="G4847" t="s">
        <v>77</v>
      </c>
      <c r="H4847" t="s">
        <v>62</v>
      </c>
      <c r="I4847" t="s">
        <v>121</v>
      </c>
      <c r="J4847" t="s">
        <v>507</v>
      </c>
      <c r="K4847" t="s">
        <v>94</v>
      </c>
      <c r="L4847" t="s">
        <v>34</v>
      </c>
      <c r="M4847" t="s">
        <v>156</v>
      </c>
      <c r="N4847" s="1">
        <v>42723</v>
      </c>
      <c r="O4847" t="s">
        <v>508</v>
      </c>
      <c r="P4847" t="s">
        <v>509</v>
      </c>
      <c r="Q4847" t="s">
        <v>510</v>
      </c>
      <c r="R4847">
        <v>18</v>
      </c>
      <c r="S4847" t="s">
        <v>1434</v>
      </c>
      <c r="T4847" s="2">
        <v>0.1</v>
      </c>
      <c r="U4847" t="s">
        <v>1431</v>
      </c>
      <c r="V4847" t="s">
        <v>3310</v>
      </c>
      <c r="W4847" t="s">
        <v>514</v>
      </c>
      <c r="X4847" t="s">
        <v>3311</v>
      </c>
    </row>
    <row r="4848" spans="1:24" x14ac:dyDescent="0.3">
      <c r="A4848" t="s">
        <v>4544</v>
      </c>
      <c r="B4848" s="1">
        <v>42718</v>
      </c>
      <c r="C4848" t="s">
        <v>4458</v>
      </c>
      <c r="D4848" t="s">
        <v>240</v>
      </c>
      <c r="E4848" t="s">
        <v>27</v>
      </c>
      <c r="F4848" t="s">
        <v>28</v>
      </c>
      <c r="G4848" t="s">
        <v>77</v>
      </c>
      <c r="H4848" t="s">
        <v>241</v>
      </c>
      <c r="I4848" t="s">
        <v>92</v>
      </c>
      <c r="J4848" t="s">
        <v>1853</v>
      </c>
      <c r="K4848" t="s">
        <v>33</v>
      </c>
      <c r="L4848" t="s">
        <v>34</v>
      </c>
      <c r="M4848" t="s">
        <v>35</v>
      </c>
      <c r="N4848" s="1">
        <v>42719</v>
      </c>
      <c r="O4848" t="s">
        <v>1854</v>
      </c>
      <c r="P4848" t="s">
        <v>1855</v>
      </c>
      <c r="Q4848" t="s">
        <v>1856</v>
      </c>
      <c r="R4848">
        <v>48</v>
      </c>
      <c r="S4848" t="s">
        <v>4545</v>
      </c>
      <c r="T4848" s="2">
        <v>0.04</v>
      </c>
      <c r="U4848" t="s">
        <v>4546</v>
      </c>
      <c r="V4848" t="s">
        <v>4547</v>
      </c>
      <c r="W4848" t="s">
        <v>165</v>
      </c>
      <c r="X4848" t="s">
        <v>4548</v>
      </c>
    </row>
    <row r="4849" spans="1:24" x14ac:dyDescent="0.3">
      <c r="A4849" t="s">
        <v>4544</v>
      </c>
      <c r="B4849" s="1">
        <v>41349</v>
      </c>
      <c r="C4849" t="s">
        <v>798</v>
      </c>
      <c r="D4849" t="s">
        <v>61</v>
      </c>
      <c r="E4849" t="s">
        <v>27</v>
      </c>
      <c r="F4849" t="s">
        <v>28</v>
      </c>
      <c r="G4849" t="s">
        <v>91</v>
      </c>
      <c r="H4849" t="s">
        <v>62</v>
      </c>
      <c r="I4849" t="s">
        <v>31</v>
      </c>
      <c r="J4849" t="s">
        <v>1580</v>
      </c>
      <c r="K4849" t="s">
        <v>94</v>
      </c>
      <c r="L4849" t="s">
        <v>34</v>
      </c>
      <c r="M4849" t="s">
        <v>156</v>
      </c>
      <c r="N4849" s="1">
        <v>41353</v>
      </c>
      <c r="O4849" t="s">
        <v>1581</v>
      </c>
      <c r="P4849" t="s">
        <v>1582</v>
      </c>
      <c r="Q4849" t="s">
        <v>1583</v>
      </c>
      <c r="R4849">
        <v>18</v>
      </c>
      <c r="S4849" t="s">
        <v>5915</v>
      </c>
      <c r="T4849" s="2">
        <v>0.03</v>
      </c>
      <c r="U4849" t="s">
        <v>5916</v>
      </c>
      <c r="V4849" t="s">
        <v>5917</v>
      </c>
      <c r="W4849" t="s">
        <v>1587</v>
      </c>
      <c r="X4849" t="s">
        <v>5918</v>
      </c>
    </row>
    <row r="4850" spans="1:24" x14ac:dyDescent="0.3">
      <c r="A4850" t="s">
        <v>4544</v>
      </c>
      <c r="B4850" s="1">
        <v>42264</v>
      </c>
      <c r="C4850" t="s">
        <v>911</v>
      </c>
      <c r="D4850" t="s">
        <v>912</v>
      </c>
      <c r="E4850" t="s">
        <v>27</v>
      </c>
      <c r="F4850" t="s">
        <v>28</v>
      </c>
      <c r="G4850" t="s">
        <v>134</v>
      </c>
      <c r="H4850" t="s">
        <v>205</v>
      </c>
      <c r="I4850" t="s">
        <v>121</v>
      </c>
      <c r="J4850" t="s">
        <v>135</v>
      </c>
      <c r="K4850" t="s">
        <v>94</v>
      </c>
      <c r="L4850" t="s">
        <v>34</v>
      </c>
      <c r="M4850" t="s">
        <v>35</v>
      </c>
      <c r="N4850" s="1">
        <v>42264</v>
      </c>
      <c r="O4850" t="s">
        <v>136</v>
      </c>
      <c r="P4850" t="s">
        <v>137</v>
      </c>
      <c r="Q4850" t="s">
        <v>52</v>
      </c>
      <c r="R4850">
        <v>34</v>
      </c>
      <c r="S4850" t="s">
        <v>5948</v>
      </c>
      <c r="T4850" s="2">
        <v>7.0000000000000007E-2</v>
      </c>
      <c r="U4850" t="s">
        <v>1025</v>
      </c>
      <c r="V4850" t="s">
        <v>3322</v>
      </c>
      <c r="W4850" t="s">
        <v>72</v>
      </c>
      <c r="X4850" t="s">
        <v>5949</v>
      </c>
    </row>
    <row r="4851" spans="1:24" x14ac:dyDescent="0.3">
      <c r="A4851" t="s">
        <v>4544</v>
      </c>
      <c r="B4851" s="1">
        <v>42500</v>
      </c>
      <c r="C4851" t="s">
        <v>670</v>
      </c>
      <c r="D4851" t="s">
        <v>551</v>
      </c>
      <c r="E4851" t="s">
        <v>27</v>
      </c>
      <c r="F4851" t="s">
        <v>28</v>
      </c>
      <c r="G4851" t="s">
        <v>91</v>
      </c>
      <c r="H4851" t="s">
        <v>289</v>
      </c>
      <c r="I4851" t="s">
        <v>92</v>
      </c>
      <c r="J4851" t="s">
        <v>218</v>
      </c>
      <c r="K4851" t="s">
        <v>723</v>
      </c>
      <c r="L4851" t="s">
        <v>109</v>
      </c>
      <c r="M4851" t="s">
        <v>35</v>
      </c>
      <c r="N4851" s="1">
        <v>42502</v>
      </c>
      <c r="O4851" t="s">
        <v>219</v>
      </c>
      <c r="P4851" t="s">
        <v>124</v>
      </c>
      <c r="Q4851" t="s">
        <v>220</v>
      </c>
      <c r="R4851">
        <v>4</v>
      </c>
      <c r="S4851" t="s">
        <v>9726</v>
      </c>
      <c r="T4851" s="2">
        <v>0.03</v>
      </c>
      <c r="U4851" t="s">
        <v>1064</v>
      </c>
      <c r="V4851" t="s">
        <v>11121</v>
      </c>
      <c r="W4851" t="s">
        <v>224</v>
      </c>
      <c r="X4851" t="s">
        <v>11122</v>
      </c>
    </row>
    <row r="4852" spans="1:24" x14ac:dyDescent="0.3">
      <c r="A4852" t="s">
        <v>4544</v>
      </c>
      <c r="B4852" s="1">
        <v>42722</v>
      </c>
      <c r="C4852" t="s">
        <v>1242</v>
      </c>
      <c r="D4852" t="s">
        <v>61</v>
      </c>
      <c r="E4852" t="s">
        <v>27</v>
      </c>
      <c r="F4852" t="s">
        <v>28</v>
      </c>
      <c r="G4852" t="s">
        <v>91</v>
      </c>
      <c r="H4852" t="s">
        <v>62</v>
      </c>
      <c r="I4852" t="s">
        <v>63</v>
      </c>
      <c r="J4852" t="s">
        <v>1233</v>
      </c>
      <c r="K4852" t="s">
        <v>33</v>
      </c>
      <c r="L4852" t="s">
        <v>50</v>
      </c>
      <c r="M4852" t="s">
        <v>35</v>
      </c>
      <c r="N4852" s="1">
        <v>42723</v>
      </c>
      <c r="O4852" t="s">
        <v>711</v>
      </c>
      <c r="P4852" t="s">
        <v>1234</v>
      </c>
      <c r="Q4852" t="s">
        <v>1235</v>
      </c>
      <c r="R4852">
        <v>25</v>
      </c>
      <c r="S4852" t="s">
        <v>1434</v>
      </c>
      <c r="T4852" s="2">
        <v>7.0000000000000007E-2</v>
      </c>
      <c r="U4852" t="s">
        <v>1431</v>
      </c>
      <c r="V4852" t="s">
        <v>3310</v>
      </c>
      <c r="W4852" t="s">
        <v>1239</v>
      </c>
      <c r="X4852" t="s">
        <v>3311</v>
      </c>
    </row>
    <row r="4853" spans="1:24" x14ac:dyDescent="0.3">
      <c r="A4853" t="s">
        <v>4544</v>
      </c>
      <c r="B4853" s="1">
        <v>42498</v>
      </c>
      <c r="C4853" t="s">
        <v>1616</v>
      </c>
      <c r="D4853" t="s">
        <v>1617</v>
      </c>
      <c r="E4853" t="s">
        <v>27</v>
      </c>
      <c r="F4853" t="s">
        <v>28</v>
      </c>
      <c r="G4853" t="s">
        <v>134</v>
      </c>
      <c r="H4853" t="s">
        <v>78</v>
      </c>
      <c r="I4853" t="s">
        <v>92</v>
      </c>
      <c r="J4853" t="s">
        <v>1349</v>
      </c>
      <c r="K4853" t="s">
        <v>94</v>
      </c>
      <c r="L4853" t="s">
        <v>95</v>
      </c>
      <c r="M4853" t="s">
        <v>35</v>
      </c>
      <c r="N4853" s="1">
        <v>42502</v>
      </c>
      <c r="O4853" t="s">
        <v>1350</v>
      </c>
      <c r="P4853" t="s">
        <v>1351</v>
      </c>
      <c r="Q4853" t="s">
        <v>1352</v>
      </c>
      <c r="R4853">
        <v>32</v>
      </c>
      <c r="S4853" t="s">
        <v>12619</v>
      </c>
      <c r="T4853" s="2">
        <v>0.03</v>
      </c>
      <c r="U4853" t="s">
        <v>318</v>
      </c>
      <c r="V4853" t="s">
        <v>12620</v>
      </c>
      <c r="W4853" t="s">
        <v>1353</v>
      </c>
      <c r="X4853" t="s">
        <v>12621</v>
      </c>
    </row>
    <row r="4854" spans="1:24" x14ac:dyDescent="0.3">
      <c r="A4854" t="s">
        <v>4096</v>
      </c>
      <c r="B4854" s="1">
        <v>41959</v>
      </c>
      <c r="C4854" t="s">
        <v>733</v>
      </c>
      <c r="D4854" t="s">
        <v>487</v>
      </c>
      <c r="E4854" t="s">
        <v>27</v>
      </c>
      <c r="F4854" t="s">
        <v>28</v>
      </c>
      <c r="G4854" t="s">
        <v>91</v>
      </c>
      <c r="H4854" t="s">
        <v>241</v>
      </c>
      <c r="I4854" t="s">
        <v>196</v>
      </c>
      <c r="J4854" t="s">
        <v>135</v>
      </c>
      <c r="K4854" t="s">
        <v>94</v>
      </c>
      <c r="L4854" t="s">
        <v>34</v>
      </c>
      <c r="M4854" t="s">
        <v>156</v>
      </c>
      <c r="N4854" s="1">
        <v>41961</v>
      </c>
      <c r="O4854" t="s">
        <v>136</v>
      </c>
      <c r="P4854" t="s">
        <v>137</v>
      </c>
      <c r="Q4854" t="s">
        <v>52</v>
      </c>
      <c r="R4854">
        <v>50</v>
      </c>
      <c r="S4854" t="s">
        <v>4097</v>
      </c>
      <c r="T4854" s="2">
        <v>0.02</v>
      </c>
      <c r="U4854" t="s">
        <v>4098</v>
      </c>
      <c r="V4854" t="s">
        <v>1458</v>
      </c>
      <c r="W4854" t="s">
        <v>72</v>
      </c>
      <c r="X4854" t="s">
        <v>2442</v>
      </c>
    </row>
    <row r="4855" spans="1:24" x14ac:dyDescent="0.3">
      <c r="A4855" t="s">
        <v>962</v>
      </c>
      <c r="B4855" s="1">
        <v>42606</v>
      </c>
      <c r="C4855" t="s">
        <v>963</v>
      </c>
      <c r="D4855" t="s">
        <v>964</v>
      </c>
      <c r="E4855" t="s">
        <v>27</v>
      </c>
      <c r="F4855" t="s">
        <v>28</v>
      </c>
      <c r="G4855" t="s">
        <v>29</v>
      </c>
      <c r="H4855" t="s">
        <v>965</v>
      </c>
      <c r="I4855" t="s">
        <v>31</v>
      </c>
      <c r="J4855" t="s">
        <v>122</v>
      </c>
      <c r="K4855" t="s">
        <v>33</v>
      </c>
      <c r="L4855" t="s">
        <v>34</v>
      </c>
      <c r="M4855" t="s">
        <v>35</v>
      </c>
      <c r="N4855" s="1">
        <v>42615</v>
      </c>
      <c r="O4855" t="s">
        <v>123</v>
      </c>
      <c r="P4855" t="s">
        <v>124</v>
      </c>
      <c r="Q4855" t="s">
        <v>125</v>
      </c>
      <c r="R4855">
        <v>7</v>
      </c>
      <c r="S4855" t="s">
        <v>966</v>
      </c>
      <c r="T4855" s="2">
        <v>0.04</v>
      </c>
      <c r="U4855" t="s">
        <v>127</v>
      </c>
      <c r="V4855" t="s">
        <v>130</v>
      </c>
      <c r="W4855" t="s">
        <v>129</v>
      </c>
      <c r="X4855" t="s">
        <v>967</v>
      </c>
    </row>
    <row r="4856" spans="1:24" x14ac:dyDescent="0.3">
      <c r="A4856" t="s">
        <v>962</v>
      </c>
      <c r="B4856" s="1">
        <v>42726</v>
      </c>
      <c r="C4856" t="s">
        <v>5759</v>
      </c>
      <c r="D4856" t="s">
        <v>2407</v>
      </c>
      <c r="E4856" t="s">
        <v>27</v>
      </c>
      <c r="F4856" t="s">
        <v>28</v>
      </c>
      <c r="G4856" t="s">
        <v>134</v>
      </c>
      <c r="H4856" t="s">
        <v>289</v>
      </c>
      <c r="I4856" t="s">
        <v>31</v>
      </c>
      <c r="J4856" t="s">
        <v>197</v>
      </c>
      <c r="K4856" t="s">
        <v>94</v>
      </c>
      <c r="L4856" t="s">
        <v>95</v>
      </c>
      <c r="M4856" t="s">
        <v>35</v>
      </c>
      <c r="N4856" s="1">
        <v>42727</v>
      </c>
      <c r="O4856" t="s">
        <v>198</v>
      </c>
      <c r="P4856" t="s">
        <v>37</v>
      </c>
      <c r="Q4856" t="s">
        <v>57</v>
      </c>
      <c r="R4856">
        <v>39</v>
      </c>
      <c r="S4856" t="s">
        <v>2657</v>
      </c>
      <c r="T4856" s="2">
        <v>0.04</v>
      </c>
      <c r="U4856" t="s">
        <v>4335</v>
      </c>
      <c r="V4856" t="s">
        <v>4336</v>
      </c>
      <c r="W4856" t="s">
        <v>116</v>
      </c>
      <c r="X4856" t="s">
        <v>4337</v>
      </c>
    </row>
    <row r="4857" spans="1:24" x14ac:dyDescent="0.3">
      <c r="A4857" t="s">
        <v>962</v>
      </c>
      <c r="B4857" s="1">
        <v>42726</v>
      </c>
      <c r="C4857" t="s">
        <v>5759</v>
      </c>
      <c r="D4857" t="s">
        <v>2407</v>
      </c>
      <c r="E4857" t="s">
        <v>27</v>
      </c>
      <c r="F4857" t="s">
        <v>28</v>
      </c>
      <c r="G4857" t="s">
        <v>77</v>
      </c>
      <c r="H4857" t="s">
        <v>289</v>
      </c>
      <c r="I4857" t="s">
        <v>63</v>
      </c>
      <c r="J4857" t="s">
        <v>197</v>
      </c>
      <c r="K4857" t="s">
        <v>94</v>
      </c>
      <c r="L4857" t="s">
        <v>34</v>
      </c>
      <c r="M4857" t="s">
        <v>35</v>
      </c>
      <c r="N4857" s="1">
        <v>42727</v>
      </c>
      <c r="O4857" t="s">
        <v>198</v>
      </c>
      <c r="P4857" t="s">
        <v>37</v>
      </c>
      <c r="Q4857" t="s">
        <v>57</v>
      </c>
      <c r="R4857">
        <v>3</v>
      </c>
      <c r="S4857" t="s">
        <v>2657</v>
      </c>
      <c r="T4857" s="2">
        <v>0.08</v>
      </c>
      <c r="U4857" t="s">
        <v>4335</v>
      </c>
      <c r="V4857" t="s">
        <v>4336</v>
      </c>
      <c r="W4857" t="s">
        <v>116</v>
      </c>
      <c r="X4857" t="s">
        <v>4337</v>
      </c>
    </row>
    <row r="4858" spans="1:24" x14ac:dyDescent="0.3">
      <c r="A4858" t="s">
        <v>962</v>
      </c>
      <c r="B4858" s="1">
        <v>42403</v>
      </c>
      <c r="C4858" t="s">
        <v>44</v>
      </c>
      <c r="D4858" t="s">
        <v>195</v>
      </c>
      <c r="E4858" t="s">
        <v>46</v>
      </c>
      <c r="F4858" t="s">
        <v>47</v>
      </c>
      <c r="G4858" t="s">
        <v>77</v>
      </c>
      <c r="H4858" t="s">
        <v>48</v>
      </c>
      <c r="I4858" t="s">
        <v>31</v>
      </c>
      <c r="J4858" t="s">
        <v>197</v>
      </c>
      <c r="K4858" t="s">
        <v>33</v>
      </c>
      <c r="L4858" t="s">
        <v>392</v>
      </c>
      <c r="M4858" t="s">
        <v>393</v>
      </c>
      <c r="N4858" s="1">
        <v>42405</v>
      </c>
      <c r="O4858" t="s">
        <v>198</v>
      </c>
      <c r="P4858" t="s">
        <v>37</v>
      </c>
      <c r="Q4858" t="s">
        <v>57</v>
      </c>
      <c r="R4858">
        <v>12</v>
      </c>
      <c r="S4858" t="s">
        <v>2657</v>
      </c>
      <c r="T4858" s="2">
        <v>0.06</v>
      </c>
      <c r="U4858" t="s">
        <v>4335</v>
      </c>
      <c r="V4858" t="s">
        <v>4336</v>
      </c>
      <c r="W4858" t="s">
        <v>116</v>
      </c>
      <c r="X4858" t="s">
        <v>4337</v>
      </c>
    </row>
    <row r="4859" spans="1:24" x14ac:dyDescent="0.3">
      <c r="A4859" t="s">
        <v>962</v>
      </c>
      <c r="B4859" s="1">
        <v>42523</v>
      </c>
      <c r="C4859" t="s">
        <v>1760</v>
      </c>
      <c r="D4859" t="s">
        <v>11755</v>
      </c>
      <c r="E4859" t="s">
        <v>27</v>
      </c>
      <c r="F4859" t="s">
        <v>28</v>
      </c>
      <c r="G4859" t="s">
        <v>91</v>
      </c>
      <c r="H4859" t="s">
        <v>62</v>
      </c>
      <c r="I4859" t="s">
        <v>31</v>
      </c>
      <c r="J4859" t="s">
        <v>197</v>
      </c>
      <c r="K4859" t="s">
        <v>94</v>
      </c>
      <c r="L4859" t="s">
        <v>95</v>
      </c>
      <c r="M4859" t="s">
        <v>35</v>
      </c>
      <c r="N4859" s="1">
        <v>42525</v>
      </c>
      <c r="O4859" t="s">
        <v>198</v>
      </c>
      <c r="P4859" t="s">
        <v>37</v>
      </c>
      <c r="Q4859" t="s">
        <v>57</v>
      </c>
      <c r="R4859">
        <v>26</v>
      </c>
      <c r="S4859" t="s">
        <v>1550</v>
      </c>
      <c r="T4859" s="2">
        <v>7.0000000000000007E-2</v>
      </c>
      <c r="U4859" t="s">
        <v>270</v>
      </c>
      <c r="V4859" t="s">
        <v>5666</v>
      </c>
      <c r="W4859" t="s">
        <v>116</v>
      </c>
      <c r="X4859" t="s">
        <v>4337</v>
      </c>
    </row>
    <row r="4860" spans="1:24" x14ac:dyDescent="0.3">
      <c r="A4860" t="s">
        <v>4586</v>
      </c>
      <c r="B4860" s="1">
        <v>42491</v>
      </c>
      <c r="C4860" t="s">
        <v>1948</v>
      </c>
      <c r="D4860" t="s">
        <v>1005</v>
      </c>
      <c r="E4860" t="s">
        <v>27</v>
      </c>
      <c r="F4860" t="s">
        <v>28</v>
      </c>
      <c r="G4860" t="s">
        <v>77</v>
      </c>
      <c r="H4860" t="s">
        <v>281</v>
      </c>
      <c r="I4860" t="s">
        <v>121</v>
      </c>
      <c r="J4860" t="s">
        <v>601</v>
      </c>
      <c r="K4860" t="s">
        <v>94</v>
      </c>
      <c r="L4860" t="s">
        <v>34</v>
      </c>
      <c r="M4860" t="s">
        <v>35</v>
      </c>
      <c r="N4860" s="1">
        <v>42493</v>
      </c>
      <c r="O4860" t="s">
        <v>602</v>
      </c>
      <c r="P4860" t="s">
        <v>603</v>
      </c>
      <c r="Q4860" t="s">
        <v>258</v>
      </c>
      <c r="R4860">
        <v>4</v>
      </c>
      <c r="S4860" t="s">
        <v>4587</v>
      </c>
      <c r="T4860" s="2">
        <v>7.0000000000000007E-2</v>
      </c>
      <c r="U4860" t="s">
        <v>4588</v>
      </c>
      <c r="V4860" t="s">
        <v>4589</v>
      </c>
      <c r="W4860" t="s">
        <v>606</v>
      </c>
      <c r="X4860" t="s">
        <v>4590</v>
      </c>
    </row>
    <row r="4861" spans="1:24" x14ac:dyDescent="0.3">
      <c r="A4861" t="s">
        <v>6349</v>
      </c>
      <c r="B4861" s="1">
        <v>42035</v>
      </c>
      <c r="C4861" t="s">
        <v>659</v>
      </c>
      <c r="D4861" t="s">
        <v>204</v>
      </c>
      <c r="E4861" t="s">
        <v>27</v>
      </c>
      <c r="F4861" t="s">
        <v>28</v>
      </c>
      <c r="G4861" t="s">
        <v>134</v>
      </c>
      <c r="H4861" t="s">
        <v>205</v>
      </c>
      <c r="I4861" t="s">
        <v>63</v>
      </c>
      <c r="J4861" t="s">
        <v>441</v>
      </c>
      <c r="K4861" t="s">
        <v>94</v>
      </c>
      <c r="L4861" t="s">
        <v>34</v>
      </c>
      <c r="M4861" t="s">
        <v>35</v>
      </c>
      <c r="N4861" s="1">
        <v>42037</v>
      </c>
      <c r="O4861" t="s">
        <v>442</v>
      </c>
      <c r="P4861" t="s">
        <v>443</v>
      </c>
      <c r="Q4861" t="s">
        <v>444</v>
      </c>
      <c r="R4861">
        <v>5</v>
      </c>
      <c r="S4861" t="s">
        <v>6350</v>
      </c>
      <c r="T4861" s="2">
        <v>7.0000000000000007E-2</v>
      </c>
      <c r="U4861" t="s">
        <v>6351</v>
      </c>
      <c r="V4861" t="s">
        <v>5514</v>
      </c>
      <c r="W4861" t="s">
        <v>448</v>
      </c>
      <c r="X4861" t="s">
        <v>6352</v>
      </c>
    </row>
    <row r="4862" spans="1:24" x14ac:dyDescent="0.3">
      <c r="A4862" t="s">
        <v>6349</v>
      </c>
      <c r="B4862" s="1">
        <v>41913</v>
      </c>
      <c r="C4862" t="s">
        <v>2359</v>
      </c>
      <c r="D4862" t="s">
        <v>45</v>
      </c>
      <c r="E4862" t="s">
        <v>46</v>
      </c>
      <c r="F4862" t="s">
        <v>47</v>
      </c>
      <c r="G4862" t="s">
        <v>77</v>
      </c>
      <c r="H4862" t="s">
        <v>48</v>
      </c>
      <c r="I4862" t="s">
        <v>92</v>
      </c>
      <c r="J4862" t="s">
        <v>1853</v>
      </c>
      <c r="K4862" t="s">
        <v>33</v>
      </c>
      <c r="L4862" t="s">
        <v>34</v>
      </c>
      <c r="M4862" t="s">
        <v>35</v>
      </c>
      <c r="N4862" s="1">
        <v>41915</v>
      </c>
      <c r="O4862" t="s">
        <v>1854</v>
      </c>
      <c r="P4862" t="s">
        <v>1855</v>
      </c>
      <c r="Q4862" t="s">
        <v>1856</v>
      </c>
      <c r="R4862">
        <v>48</v>
      </c>
      <c r="S4862" t="s">
        <v>9641</v>
      </c>
      <c r="T4862" s="2">
        <v>0.04</v>
      </c>
      <c r="U4862" t="s">
        <v>9642</v>
      </c>
      <c r="V4862" t="s">
        <v>9643</v>
      </c>
      <c r="W4862" t="s">
        <v>165</v>
      </c>
      <c r="X4862" t="s">
        <v>9644</v>
      </c>
    </row>
    <row r="4863" spans="1:24" x14ac:dyDescent="0.3">
      <c r="A4863" t="s">
        <v>6349</v>
      </c>
      <c r="B4863" s="1">
        <v>42664</v>
      </c>
      <c r="C4863" t="s">
        <v>2359</v>
      </c>
      <c r="D4863" t="s">
        <v>195</v>
      </c>
      <c r="E4863" t="s">
        <v>46</v>
      </c>
      <c r="F4863" t="s">
        <v>47</v>
      </c>
      <c r="G4863" t="s">
        <v>77</v>
      </c>
      <c r="H4863" t="s">
        <v>48</v>
      </c>
      <c r="I4863" t="s">
        <v>196</v>
      </c>
      <c r="J4863" t="s">
        <v>206</v>
      </c>
      <c r="K4863" t="s">
        <v>94</v>
      </c>
      <c r="L4863" t="s">
        <v>34</v>
      </c>
      <c r="M4863" t="s">
        <v>35</v>
      </c>
      <c r="N4863" s="1">
        <v>42666</v>
      </c>
      <c r="O4863" t="s">
        <v>207</v>
      </c>
      <c r="P4863" t="s">
        <v>208</v>
      </c>
      <c r="Q4863" t="s">
        <v>125</v>
      </c>
      <c r="R4863">
        <v>14</v>
      </c>
      <c r="S4863" t="s">
        <v>11883</v>
      </c>
      <c r="T4863" s="2">
        <v>0.04</v>
      </c>
      <c r="U4863" t="s">
        <v>127</v>
      </c>
      <c r="V4863" t="s">
        <v>11883</v>
      </c>
      <c r="W4863" t="s">
        <v>212</v>
      </c>
      <c r="X4863" t="s">
        <v>3760</v>
      </c>
    </row>
    <row r="4864" spans="1:24" x14ac:dyDescent="0.3">
      <c r="A4864" t="s">
        <v>10772</v>
      </c>
      <c r="B4864" s="1">
        <v>42382</v>
      </c>
      <c r="C4864" t="s">
        <v>530</v>
      </c>
      <c r="D4864" t="s">
        <v>531</v>
      </c>
      <c r="E4864" t="s">
        <v>27</v>
      </c>
      <c r="F4864" t="s">
        <v>28</v>
      </c>
      <c r="G4864" t="s">
        <v>91</v>
      </c>
      <c r="H4864" t="s">
        <v>30</v>
      </c>
      <c r="I4864" t="s">
        <v>196</v>
      </c>
      <c r="J4864" t="s">
        <v>1474</v>
      </c>
      <c r="K4864" t="s">
        <v>94</v>
      </c>
      <c r="L4864" t="s">
        <v>34</v>
      </c>
      <c r="M4864" t="s">
        <v>35</v>
      </c>
      <c r="N4864" s="1">
        <v>42383</v>
      </c>
      <c r="O4864" t="s">
        <v>1369</v>
      </c>
      <c r="P4864" t="s">
        <v>96</v>
      </c>
      <c r="Q4864" t="s">
        <v>1475</v>
      </c>
      <c r="R4864">
        <v>38</v>
      </c>
      <c r="S4864" t="s">
        <v>1778</v>
      </c>
      <c r="T4864" s="2">
        <v>0.09</v>
      </c>
      <c r="U4864" t="s">
        <v>1721</v>
      </c>
      <c r="V4864" t="s">
        <v>10773</v>
      </c>
      <c r="W4864" t="s">
        <v>1478</v>
      </c>
      <c r="X4864" t="s">
        <v>10774</v>
      </c>
    </row>
    <row r="4865" spans="1:24" x14ac:dyDescent="0.3">
      <c r="A4865" t="s">
        <v>743</v>
      </c>
      <c r="B4865" s="1">
        <v>42712</v>
      </c>
      <c r="C4865" t="s">
        <v>744</v>
      </c>
      <c r="D4865" t="s">
        <v>745</v>
      </c>
      <c r="E4865" t="s">
        <v>27</v>
      </c>
      <c r="F4865" t="s">
        <v>28</v>
      </c>
      <c r="G4865" t="s">
        <v>91</v>
      </c>
      <c r="H4865" t="s">
        <v>217</v>
      </c>
      <c r="I4865" t="s">
        <v>63</v>
      </c>
      <c r="J4865" t="s">
        <v>145</v>
      </c>
      <c r="K4865" t="s">
        <v>94</v>
      </c>
      <c r="L4865" t="s">
        <v>95</v>
      </c>
      <c r="M4865" t="s">
        <v>35</v>
      </c>
      <c r="N4865" s="1">
        <v>42716</v>
      </c>
      <c r="O4865" t="s">
        <v>146</v>
      </c>
      <c r="P4865" t="s">
        <v>147</v>
      </c>
      <c r="Q4865" t="s">
        <v>148</v>
      </c>
      <c r="R4865">
        <v>10</v>
      </c>
      <c r="S4865" t="s">
        <v>157</v>
      </c>
      <c r="T4865" s="2">
        <v>0.08</v>
      </c>
      <c r="U4865" t="s">
        <v>111</v>
      </c>
      <c r="V4865" t="s">
        <v>158</v>
      </c>
      <c r="W4865" t="s">
        <v>152</v>
      </c>
      <c r="X4865" t="s">
        <v>746</v>
      </c>
    </row>
    <row r="4866" spans="1:24" x14ac:dyDescent="0.3">
      <c r="A4866" t="s">
        <v>743</v>
      </c>
      <c r="B4866" s="1">
        <v>42719</v>
      </c>
      <c r="C4866" t="s">
        <v>155</v>
      </c>
      <c r="D4866" t="s">
        <v>26</v>
      </c>
      <c r="E4866" t="s">
        <v>27</v>
      </c>
      <c r="F4866" t="s">
        <v>28</v>
      </c>
      <c r="G4866" t="s">
        <v>29</v>
      </c>
      <c r="H4866" t="s">
        <v>30</v>
      </c>
      <c r="I4866" t="s">
        <v>31</v>
      </c>
      <c r="J4866" t="s">
        <v>145</v>
      </c>
      <c r="K4866" t="s">
        <v>94</v>
      </c>
      <c r="L4866" t="s">
        <v>109</v>
      </c>
      <c r="M4866" t="s">
        <v>35</v>
      </c>
      <c r="N4866" s="1">
        <v>42728</v>
      </c>
      <c r="O4866" t="s">
        <v>146</v>
      </c>
      <c r="P4866" t="s">
        <v>147</v>
      </c>
      <c r="Q4866" t="s">
        <v>148</v>
      </c>
      <c r="R4866">
        <v>37</v>
      </c>
      <c r="S4866" t="s">
        <v>157</v>
      </c>
      <c r="T4866" s="2">
        <v>0.08</v>
      </c>
      <c r="U4866" t="s">
        <v>111</v>
      </c>
      <c r="V4866" t="s">
        <v>158</v>
      </c>
      <c r="W4866" t="s">
        <v>152</v>
      </c>
      <c r="X4866" t="s">
        <v>159</v>
      </c>
    </row>
    <row r="4867" spans="1:24" x14ac:dyDescent="0.3">
      <c r="A4867" t="s">
        <v>743</v>
      </c>
      <c r="B4867" s="1">
        <v>41506</v>
      </c>
      <c r="C4867" t="s">
        <v>524</v>
      </c>
      <c r="D4867" t="s">
        <v>506</v>
      </c>
      <c r="E4867" t="s">
        <v>27</v>
      </c>
      <c r="F4867" t="s">
        <v>28</v>
      </c>
      <c r="G4867" t="s">
        <v>134</v>
      </c>
      <c r="H4867" t="s">
        <v>62</v>
      </c>
      <c r="I4867" t="s">
        <v>31</v>
      </c>
      <c r="J4867" t="s">
        <v>1311</v>
      </c>
      <c r="K4867" t="s">
        <v>94</v>
      </c>
      <c r="L4867" t="s">
        <v>34</v>
      </c>
      <c r="M4867" t="s">
        <v>35</v>
      </c>
      <c r="N4867" s="1">
        <v>41508</v>
      </c>
      <c r="O4867" t="s">
        <v>542</v>
      </c>
      <c r="P4867" t="s">
        <v>543</v>
      </c>
      <c r="Q4867" t="s">
        <v>544</v>
      </c>
      <c r="R4867">
        <v>18</v>
      </c>
      <c r="S4867" t="s">
        <v>6613</v>
      </c>
      <c r="T4867" s="2">
        <v>0.03</v>
      </c>
      <c r="U4867" t="s">
        <v>6614</v>
      </c>
      <c r="V4867" t="s">
        <v>6615</v>
      </c>
      <c r="W4867" t="s">
        <v>547</v>
      </c>
      <c r="X4867" t="s">
        <v>6616</v>
      </c>
    </row>
    <row r="4868" spans="1:24" x14ac:dyDescent="0.3">
      <c r="A4868" t="s">
        <v>743</v>
      </c>
      <c r="B4868" s="1">
        <v>42714</v>
      </c>
      <c r="C4868" t="s">
        <v>781</v>
      </c>
      <c r="D4868" t="s">
        <v>162</v>
      </c>
      <c r="E4868" t="s">
        <v>46</v>
      </c>
      <c r="F4868" t="s">
        <v>47</v>
      </c>
      <c r="G4868" t="s">
        <v>91</v>
      </c>
      <c r="H4868" t="s">
        <v>107</v>
      </c>
      <c r="I4868" t="s">
        <v>121</v>
      </c>
      <c r="J4868" t="s">
        <v>64</v>
      </c>
      <c r="K4868" t="s">
        <v>33</v>
      </c>
      <c r="L4868" t="s">
        <v>392</v>
      </c>
      <c r="M4868" t="s">
        <v>393</v>
      </c>
      <c r="N4868" s="1">
        <v>42718</v>
      </c>
      <c r="O4868" t="s">
        <v>66</v>
      </c>
      <c r="P4868" t="s">
        <v>67</v>
      </c>
      <c r="Q4868" t="s">
        <v>68</v>
      </c>
      <c r="R4868">
        <v>38</v>
      </c>
      <c r="S4868" t="s">
        <v>5709</v>
      </c>
      <c r="T4868" s="2">
        <v>0.09</v>
      </c>
      <c r="U4868" t="s">
        <v>1202</v>
      </c>
      <c r="V4868" t="s">
        <v>6892</v>
      </c>
      <c r="W4868" t="s">
        <v>72</v>
      </c>
      <c r="X4868" t="s">
        <v>6893</v>
      </c>
    </row>
    <row r="4869" spans="1:24" x14ac:dyDescent="0.3">
      <c r="A4869" t="s">
        <v>743</v>
      </c>
      <c r="B4869" s="1">
        <v>42456</v>
      </c>
      <c r="C4869" t="s">
        <v>11304</v>
      </c>
      <c r="D4869" t="s">
        <v>5161</v>
      </c>
      <c r="E4869" t="s">
        <v>27</v>
      </c>
      <c r="F4869" t="s">
        <v>28</v>
      </c>
      <c r="G4869" t="s">
        <v>77</v>
      </c>
      <c r="H4869" t="s">
        <v>422</v>
      </c>
      <c r="I4869" t="s">
        <v>121</v>
      </c>
      <c r="J4869" t="s">
        <v>1233</v>
      </c>
      <c r="K4869" t="s">
        <v>723</v>
      </c>
      <c r="L4869" t="s">
        <v>109</v>
      </c>
      <c r="M4869" t="s">
        <v>35</v>
      </c>
      <c r="N4869" s="1">
        <v>42458</v>
      </c>
      <c r="O4869" t="s">
        <v>711</v>
      </c>
      <c r="P4869" t="s">
        <v>1234</v>
      </c>
      <c r="Q4869" t="s">
        <v>1235</v>
      </c>
      <c r="R4869">
        <v>16</v>
      </c>
      <c r="S4869" t="s">
        <v>11305</v>
      </c>
      <c r="T4869" s="2">
        <v>0</v>
      </c>
      <c r="U4869" t="s">
        <v>3984</v>
      </c>
      <c r="V4869" t="s">
        <v>11306</v>
      </c>
      <c r="W4869" t="s">
        <v>1239</v>
      </c>
      <c r="X4869" t="s">
        <v>11307</v>
      </c>
    </row>
    <row r="4870" spans="1:24" x14ac:dyDescent="0.3">
      <c r="A4870" t="s">
        <v>6080</v>
      </c>
      <c r="B4870" s="1">
        <v>42360</v>
      </c>
      <c r="C4870" t="s">
        <v>1818</v>
      </c>
      <c r="D4870" t="s">
        <v>622</v>
      </c>
      <c r="E4870" t="s">
        <v>27</v>
      </c>
      <c r="F4870" t="s">
        <v>28</v>
      </c>
      <c r="G4870" t="s">
        <v>29</v>
      </c>
      <c r="H4870" t="s">
        <v>433</v>
      </c>
      <c r="I4870" t="s">
        <v>121</v>
      </c>
      <c r="J4870" t="s">
        <v>592</v>
      </c>
      <c r="K4870" t="s">
        <v>33</v>
      </c>
      <c r="L4870" t="s">
        <v>34</v>
      </c>
      <c r="M4870" t="s">
        <v>35</v>
      </c>
      <c r="N4870" s="1">
        <v>42362</v>
      </c>
      <c r="O4870" t="s">
        <v>593</v>
      </c>
      <c r="P4870" t="s">
        <v>594</v>
      </c>
      <c r="Q4870" t="s">
        <v>595</v>
      </c>
      <c r="R4870">
        <v>12</v>
      </c>
      <c r="S4870" t="s">
        <v>6081</v>
      </c>
      <c r="T4870" s="2">
        <v>0</v>
      </c>
      <c r="U4870" t="s">
        <v>2778</v>
      </c>
      <c r="V4870" t="s">
        <v>5827</v>
      </c>
      <c r="W4870" t="s">
        <v>376</v>
      </c>
      <c r="X4870" t="s">
        <v>6082</v>
      </c>
    </row>
    <row r="4871" spans="1:24" x14ac:dyDescent="0.3">
      <c r="A4871" t="s">
        <v>6080</v>
      </c>
      <c r="B4871" s="1">
        <v>42319</v>
      </c>
      <c r="C4871" t="s">
        <v>1578</v>
      </c>
      <c r="D4871" t="s">
        <v>1579</v>
      </c>
      <c r="E4871" t="s">
        <v>27</v>
      </c>
      <c r="F4871" t="s">
        <v>28</v>
      </c>
      <c r="G4871" t="s">
        <v>134</v>
      </c>
      <c r="H4871" t="s">
        <v>422</v>
      </c>
      <c r="I4871" t="s">
        <v>92</v>
      </c>
      <c r="J4871" t="s">
        <v>185</v>
      </c>
      <c r="K4871" t="s">
        <v>94</v>
      </c>
      <c r="L4871" t="s">
        <v>34</v>
      </c>
      <c r="M4871" t="s">
        <v>35</v>
      </c>
      <c r="N4871" s="1">
        <v>42321</v>
      </c>
      <c r="O4871" t="s">
        <v>186</v>
      </c>
      <c r="P4871" t="s">
        <v>187</v>
      </c>
      <c r="Q4871" t="s">
        <v>188</v>
      </c>
      <c r="R4871">
        <v>6</v>
      </c>
      <c r="S4871" t="s">
        <v>9629</v>
      </c>
      <c r="T4871" s="2">
        <v>0.02</v>
      </c>
      <c r="U4871" t="s">
        <v>9630</v>
      </c>
      <c r="V4871" t="s">
        <v>9631</v>
      </c>
      <c r="W4871" t="s">
        <v>165</v>
      </c>
      <c r="X4871" t="s">
        <v>9632</v>
      </c>
    </row>
    <row r="4872" spans="1:24" x14ac:dyDescent="0.3">
      <c r="A4872" t="s">
        <v>6080</v>
      </c>
      <c r="B4872" s="1">
        <v>42251</v>
      </c>
      <c r="C4872" t="s">
        <v>5745</v>
      </c>
      <c r="D4872" t="s">
        <v>3003</v>
      </c>
      <c r="E4872" t="s">
        <v>27</v>
      </c>
      <c r="F4872" t="s">
        <v>28</v>
      </c>
      <c r="G4872" t="s">
        <v>77</v>
      </c>
      <c r="H4872" t="s">
        <v>78</v>
      </c>
      <c r="I4872" t="s">
        <v>196</v>
      </c>
      <c r="J4872" t="s">
        <v>64</v>
      </c>
      <c r="K4872" t="s">
        <v>94</v>
      </c>
      <c r="L4872" t="s">
        <v>95</v>
      </c>
      <c r="M4872" t="s">
        <v>35</v>
      </c>
      <c r="N4872" s="1">
        <v>42253</v>
      </c>
      <c r="O4872" t="s">
        <v>66</v>
      </c>
      <c r="P4872" t="s">
        <v>67</v>
      </c>
      <c r="Q4872" t="s">
        <v>68</v>
      </c>
      <c r="R4872">
        <v>45</v>
      </c>
      <c r="S4872" t="s">
        <v>4642</v>
      </c>
      <c r="T4872" s="2">
        <v>0.1</v>
      </c>
      <c r="U4872" t="s">
        <v>3644</v>
      </c>
      <c r="V4872" t="s">
        <v>6009</v>
      </c>
      <c r="W4872" t="s">
        <v>72</v>
      </c>
      <c r="X4872" t="s">
        <v>10739</v>
      </c>
    </row>
    <row r="4873" spans="1:24" x14ac:dyDescent="0.3">
      <c r="A4873" t="s">
        <v>865</v>
      </c>
      <c r="B4873" s="1">
        <v>42369</v>
      </c>
      <c r="C4873" t="s">
        <v>866</v>
      </c>
      <c r="D4873" t="s">
        <v>867</v>
      </c>
      <c r="E4873" t="s">
        <v>27</v>
      </c>
      <c r="F4873" t="s">
        <v>28</v>
      </c>
      <c r="G4873" t="s">
        <v>134</v>
      </c>
      <c r="H4873" t="s">
        <v>289</v>
      </c>
      <c r="I4873" t="s">
        <v>121</v>
      </c>
      <c r="J4873" t="s">
        <v>592</v>
      </c>
      <c r="K4873" t="s">
        <v>94</v>
      </c>
      <c r="L4873" t="s">
        <v>34</v>
      </c>
      <c r="M4873" t="s">
        <v>156</v>
      </c>
      <c r="N4873" s="1">
        <v>42370</v>
      </c>
      <c r="O4873" t="s">
        <v>593</v>
      </c>
      <c r="P4873" t="s">
        <v>594</v>
      </c>
      <c r="Q4873" t="s">
        <v>595</v>
      </c>
      <c r="R4873">
        <v>24</v>
      </c>
      <c r="S4873" t="s">
        <v>868</v>
      </c>
      <c r="T4873" s="2">
        <v>0.06</v>
      </c>
      <c r="U4873" t="s">
        <v>869</v>
      </c>
      <c r="V4873" t="s">
        <v>870</v>
      </c>
      <c r="W4873" t="s">
        <v>376</v>
      </c>
      <c r="X4873" t="s">
        <v>871</v>
      </c>
    </row>
    <row r="4874" spans="1:24" x14ac:dyDescent="0.3">
      <c r="A4874" t="s">
        <v>865</v>
      </c>
      <c r="B4874" s="1">
        <v>42732</v>
      </c>
      <c r="C4874" t="s">
        <v>1323</v>
      </c>
      <c r="D4874" t="s">
        <v>964</v>
      </c>
      <c r="E4874" t="s">
        <v>27</v>
      </c>
      <c r="F4874" t="s">
        <v>28</v>
      </c>
      <c r="G4874" t="s">
        <v>91</v>
      </c>
      <c r="H4874" t="s">
        <v>965</v>
      </c>
      <c r="I4874" t="s">
        <v>31</v>
      </c>
      <c r="J4874" t="s">
        <v>253</v>
      </c>
      <c r="K4874" t="s">
        <v>94</v>
      </c>
      <c r="L4874" t="s">
        <v>95</v>
      </c>
      <c r="M4874" t="s">
        <v>156</v>
      </c>
      <c r="N4874" s="1">
        <v>42733</v>
      </c>
      <c r="O4874" t="s">
        <v>254</v>
      </c>
      <c r="P4874" t="s">
        <v>255</v>
      </c>
      <c r="Q4874" t="s">
        <v>256</v>
      </c>
      <c r="R4874">
        <v>9</v>
      </c>
      <c r="S4874" t="s">
        <v>1131</v>
      </c>
      <c r="T4874" s="2">
        <v>0.09</v>
      </c>
      <c r="U4874" t="s">
        <v>165</v>
      </c>
      <c r="V4874" t="s">
        <v>1132</v>
      </c>
      <c r="W4874" t="s">
        <v>260</v>
      </c>
      <c r="X4874" t="s">
        <v>1324</v>
      </c>
    </row>
    <row r="4875" spans="1:24" x14ac:dyDescent="0.3">
      <c r="A4875" t="s">
        <v>865</v>
      </c>
      <c r="B4875" s="1">
        <v>42397</v>
      </c>
      <c r="C4875" t="s">
        <v>2135</v>
      </c>
      <c r="D4875" t="s">
        <v>1232</v>
      </c>
      <c r="E4875" t="s">
        <v>27</v>
      </c>
      <c r="F4875" t="s">
        <v>28</v>
      </c>
      <c r="G4875" t="s">
        <v>91</v>
      </c>
      <c r="H4875" t="s">
        <v>281</v>
      </c>
      <c r="I4875" t="s">
        <v>196</v>
      </c>
      <c r="J4875" t="s">
        <v>135</v>
      </c>
      <c r="K4875" t="s">
        <v>94</v>
      </c>
      <c r="L4875" t="s">
        <v>95</v>
      </c>
      <c r="M4875" t="s">
        <v>35</v>
      </c>
      <c r="N4875" s="1">
        <v>42399</v>
      </c>
      <c r="O4875" t="s">
        <v>136</v>
      </c>
      <c r="P4875" t="s">
        <v>137</v>
      </c>
      <c r="Q4875" t="s">
        <v>52</v>
      </c>
      <c r="R4875">
        <v>34</v>
      </c>
      <c r="S4875" t="s">
        <v>2136</v>
      </c>
      <c r="T4875" s="2">
        <v>0.02</v>
      </c>
      <c r="U4875" t="s">
        <v>2137</v>
      </c>
      <c r="V4875" t="s">
        <v>2138</v>
      </c>
      <c r="W4875" t="s">
        <v>72</v>
      </c>
      <c r="X4875" t="s">
        <v>2139</v>
      </c>
    </row>
    <row r="4876" spans="1:24" x14ac:dyDescent="0.3">
      <c r="A4876" t="s">
        <v>865</v>
      </c>
      <c r="B4876" s="1">
        <v>42719</v>
      </c>
      <c r="C4876" t="s">
        <v>155</v>
      </c>
      <c r="D4876" t="s">
        <v>6148</v>
      </c>
      <c r="E4876" t="s">
        <v>27</v>
      </c>
      <c r="F4876" t="s">
        <v>28</v>
      </c>
      <c r="G4876" t="s">
        <v>91</v>
      </c>
      <c r="H4876" t="s">
        <v>30</v>
      </c>
      <c r="I4876" t="s">
        <v>31</v>
      </c>
      <c r="J4876" t="s">
        <v>564</v>
      </c>
      <c r="K4876" t="s">
        <v>33</v>
      </c>
      <c r="L4876" t="s">
        <v>34</v>
      </c>
      <c r="M4876" t="s">
        <v>35</v>
      </c>
      <c r="N4876" s="1">
        <v>42728</v>
      </c>
      <c r="O4876" t="s">
        <v>565</v>
      </c>
      <c r="P4876" t="s">
        <v>566</v>
      </c>
      <c r="Q4876" t="s">
        <v>567</v>
      </c>
      <c r="R4876">
        <v>2</v>
      </c>
      <c r="S4876" t="s">
        <v>157</v>
      </c>
      <c r="T4876" s="2">
        <v>0.03</v>
      </c>
      <c r="U4876" t="s">
        <v>111</v>
      </c>
      <c r="V4876" t="s">
        <v>6149</v>
      </c>
      <c r="W4876" t="s">
        <v>224</v>
      </c>
      <c r="X4876" t="s">
        <v>3569</v>
      </c>
    </row>
    <row r="4877" spans="1:24" x14ac:dyDescent="0.3">
      <c r="A4877" t="s">
        <v>865</v>
      </c>
      <c r="B4877" s="1">
        <v>42754</v>
      </c>
      <c r="C4877" t="s">
        <v>383</v>
      </c>
      <c r="D4877" t="s">
        <v>384</v>
      </c>
      <c r="E4877" t="s">
        <v>27</v>
      </c>
      <c r="F4877" t="s">
        <v>28</v>
      </c>
      <c r="G4877" t="s">
        <v>91</v>
      </c>
      <c r="H4877" t="s">
        <v>289</v>
      </c>
      <c r="I4877" t="s">
        <v>31</v>
      </c>
      <c r="J4877" t="s">
        <v>253</v>
      </c>
      <c r="K4877" t="s">
        <v>94</v>
      </c>
      <c r="L4877" t="s">
        <v>95</v>
      </c>
      <c r="M4877" t="s">
        <v>156</v>
      </c>
      <c r="N4877" s="1">
        <v>42756</v>
      </c>
      <c r="O4877" t="s">
        <v>254</v>
      </c>
      <c r="P4877" t="s">
        <v>255</v>
      </c>
      <c r="Q4877" t="s">
        <v>256</v>
      </c>
      <c r="R4877">
        <v>16</v>
      </c>
      <c r="S4877" t="s">
        <v>1131</v>
      </c>
      <c r="T4877" s="2">
        <v>0.1</v>
      </c>
      <c r="U4877" t="s">
        <v>165</v>
      </c>
      <c r="V4877" t="s">
        <v>1132</v>
      </c>
      <c r="W4877" t="s">
        <v>260</v>
      </c>
      <c r="X4877" t="s">
        <v>1324</v>
      </c>
    </row>
    <row r="4878" spans="1:24" x14ac:dyDescent="0.3">
      <c r="A4878" t="s">
        <v>865</v>
      </c>
      <c r="B4878" s="1">
        <v>42639</v>
      </c>
      <c r="C4878" t="s">
        <v>1242</v>
      </c>
      <c r="D4878" t="s">
        <v>61</v>
      </c>
      <c r="E4878" t="s">
        <v>27</v>
      </c>
      <c r="F4878" t="s">
        <v>28</v>
      </c>
      <c r="G4878" t="s">
        <v>29</v>
      </c>
      <c r="H4878" t="s">
        <v>62</v>
      </c>
      <c r="I4878" t="s">
        <v>121</v>
      </c>
      <c r="J4878" t="s">
        <v>441</v>
      </c>
      <c r="K4878" t="s">
        <v>33</v>
      </c>
      <c r="L4878" t="s">
        <v>34</v>
      </c>
      <c r="M4878" t="s">
        <v>35</v>
      </c>
      <c r="N4878" s="1">
        <v>42641</v>
      </c>
      <c r="O4878" t="s">
        <v>442</v>
      </c>
      <c r="P4878" t="s">
        <v>443</v>
      </c>
      <c r="Q4878" t="s">
        <v>444</v>
      </c>
      <c r="R4878">
        <v>12</v>
      </c>
      <c r="S4878" t="s">
        <v>8891</v>
      </c>
      <c r="T4878" s="2">
        <v>0</v>
      </c>
      <c r="U4878" t="s">
        <v>4772</v>
      </c>
      <c r="V4878" t="s">
        <v>9468</v>
      </c>
      <c r="W4878" t="s">
        <v>448</v>
      </c>
      <c r="X4878" t="s">
        <v>9469</v>
      </c>
    </row>
    <row r="4879" spans="1:24" x14ac:dyDescent="0.3">
      <c r="A4879" t="s">
        <v>865</v>
      </c>
      <c r="B4879" s="1">
        <v>42732</v>
      </c>
      <c r="C4879" t="s">
        <v>1323</v>
      </c>
      <c r="D4879" t="s">
        <v>964</v>
      </c>
      <c r="E4879" t="s">
        <v>27</v>
      </c>
      <c r="F4879" t="s">
        <v>28</v>
      </c>
      <c r="G4879" t="s">
        <v>29</v>
      </c>
      <c r="H4879" t="s">
        <v>965</v>
      </c>
      <c r="I4879" t="s">
        <v>31</v>
      </c>
      <c r="J4879" t="s">
        <v>253</v>
      </c>
      <c r="K4879" t="s">
        <v>94</v>
      </c>
      <c r="L4879" t="s">
        <v>34</v>
      </c>
      <c r="M4879" t="s">
        <v>156</v>
      </c>
      <c r="N4879" s="1">
        <v>42733</v>
      </c>
      <c r="O4879" t="s">
        <v>726</v>
      </c>
      <c r="P4879" t="s">
        <v>255</v>
      </c>
      <c r="Q4879" t="s">
        <v>2618</v>
      </c>
      <c r="R4879">
        <v>42</v>
      </c>
      <c r="S4879" t="s">
        <v>1131</v>
      </c>
      <c r="T4879" s="2">
        <v>0</v>
      </c>
      <c r="U4879" t="s">
        <v>165</v>
      </c>
      <c r="V4879" t="s">
        <v>1132</v>
      </c>
      <c r="W4879" t="s">
        <v>990</v>
      </c>
      <c r="X4879" t="s">
        <v>1324</v>
      </c>
    </row>
    <row r="4880" spans="1:24" x14ac:dyDescent="0.3">
      <c r="A4880" t="s">
        <v>865</v>
      </c>
      <c r="B4880" s="1">
        <v>42508</v>
      </c>
      <c r="C4880" t="s">
        <v>10567</v>
      </c>
      <c r="D4880" t="s">
        <v>1232</v>
      </c>
      <c r="E4880" t="s">
        <v>27</v>
      </c>
      <c r="F4880" t="s">
        <v>28</v>
      </c>
      <c r="G4880" t="s">
        <v>77</v>
      </c>
      <c r="H4880" t="s">
        <v>281</v>
      </c>
      <c r="I4880" t="s">
        <v>92</v>
      </c>
      <c r="J4880" t="s">
        <v>253</v>
      </c>
      <c r="K4880" t="s">
        <v>33</v>
      </c>
      <c r="L4880" t="s">
        <v>34</v>
      </c>
      <c r="M4880" t="s">
        <v>35</v>
      </c>
      <c r="N4880" s="1">
        <v>42510</v>
      </c>
      <c r="O4880" t="s">
        <v>254</v>
      </c>
      <c r="P4880" t="s">
        <v>255</v>
      </c>
      <c r="Q4880" t="s">
        <v>256</v>
      </c>
      <c r="R4880">
        <v>44</v>
      </c>
      <c r="S4880" t="s">
        <v>1131</v>
      </c>
      <c r="T4880" s="2">
        <v>0.03</v>
      </c>
      <c r="U4880" t="s">
        <v>165</v>
      </c>
      <c r="V4880" t="s">
        <v>1132</v>
      </c>
      <c r="W4880" t="s">
        <v>260</v>
      </c>
      <c r="X4880" t="s">
        <v>1324</v>
      </c>
    </row>
    <row r="4881" spans="1:24" x14ac:dyDescent="0.3">
      <c r="A4881" t="s">
        <v>865</v>
      </c>
      <c r="B4881" s="1">
        <v>42732</v>
      </c>
      <c r="C4881" t="s">
        <v>1323</v>
      </c>
      <c r="D4881" t="s">
        <v>964</v>
      </c>
      <c r="E4881" t="s">
        <v>27</v>
      </c>
      <c r="F4881" t="s">
        <v>28</v>
      </c>
      <c r="G4881" t="s">
        <v>77</v>
      </c>
      <c r="H4881" t="s">
        <v>965</v>
      </c>
      <c r="I4881" t="s">
        <v>63</v>
      </c>
      <c r="J4881" t="s">
        <v>253</v>
      </c>
      <c r="K4881" t="s">
        <v>94</v>
      </c>
      <c r="L4881" t="s">
        <v>95</v>
      </c>
      <c r="M4881" t="s">
        <v>35</v>
      </c>
      <c r="N4881" s="1">
        <v>42733</v>
      </c>
      <c r="O4881" t="s">
        <v>254</v>
      </c>
      <c r="P4881" t="s">
        <v>255</v>
      </c>
      <c r="Q4881" t="s">
        <v>256</v>
      </c>
      <c r="R4881">
        <v>38</v>
      </c>
      <c r="S4881" t="s">
        <v>1131</v>
      </c>
      <c r="T4881" s="2">
        <v>0.06</v>
      </c>
      <c r="U4881" t="s">
        <v>165</v>
      </c>
      <c r="V4881" t="s">
        <v>1132</v>
      </c>
      <c r="W4881" t="s">
        <v>260</v>
      </c>
      <c r="X4881" t="s">
        <v>1324</v>
      </c>
    </row>
    <row r="4882" spans="1:24" x14ac:dyDescent="0.3">
      <c r="A4882" t="s">
        <v>865</v>
      </c>
      <c r="B4882" s="1">
        <v>42688</v>
      </c>
      <c r="C4882" t="s">
        <v>8780</v>
      </c>
      <c r="D4882" t="s">
        <v>867</v>
      </c>
      <c r="E4882" t="s">
        <v>27</v>
      </c>
      <c r="F4882" t="s">
        <v>28</v>
      </c>
      <c r="G4882" t="s">
        <v>91</v>
      </c>
      <c r="H4882" t="s">
        <v>289</v>
      </c>
      <c r="I4882" t="s">
        <v>121</v>
      </c>
      <c r="J4882" t="s">
        <v>1233</v>
      </c>
      <c r="K4882" t="s">
        <v>94</v>
      </c>
      <c r="L4882" t="s">
        <v>95</v>
      </c>
      <c r="M4882" t="s">
        <v>35</v>
      </c>
      <c r="N4882" s="1">
        <v>42689</v>
      </c>
      <c r="O4882" t="s">
        <v>711</v>
      </c>
      <c r="P4882" t="s">
        <v>1234</v>
      </c>
      <c r="Q4882" t="s">
        <v>1235</v>
      </c>
      <c r="R4882">
        <v>19</v>
      </c>
      <c r="S4882" t="s">
        <v>12360</v>
      </c>
      <c r="T4882" s="2">
        <v>0.03</v>
      </c>
      <c r="U4882" t="s">
        <v>8778</v>
      </c>
      <c r="V4882" t="s">
        <v>12361</v>
      </c>
      <c r="W4882" t="s">
        <v>1239</v>
      </c>
      <c r="X4882" t="s">
        <v>12362</v>
      </c>
    </row>
    <row r="4883" spans="1:24" x14ac:dyDescent="0.3">
      <c r="A4883" t="s">
        <v>6211</v>
      </c>
      <c r="B4883" s="1">
        <v>42264</v>
      </c>
      <c r="C4883" t="s">
        <v>364</v>
      </c>
      <c r="D4883" t="s">
        <v>365</v>
      </c>
      <c r="E4883" t="s">
        <v>46</v>
      </c>
      <c r="F4883" t="s">
        <v>47</v>
      </c>
      <c r="G4883" t="s">
        <v>134</v>
      </c>
      <c r="H4883" t="s">
        <v>48</v>
      </c>
      <c r="I4883" t="s">
        <v>196</v>
      </c>
      <c r="J4883" t="s">
        <v>1150</v>
      </c>
      <c r="K4883" t="s">
        <v>33</v>
      </c>
      <c r="L4883" t="s">
        <v>34</v>
      </c>
      <c r="M4883" t="s">
        <v>35</v>
      </c>
      <c r="N4883" s="1">
        <v>42260</v>
      </c>
      <c r="O4883" t="s">
        <v>1151</v>
      </c>
      <c r="P4883" t="s">
        <v>1152</v>
      </c>
      <c r="Q4883" t="s">
        <v>1153</v>
      </c>
      <c r="R4883">
        <v>38</v>
      </c>
      <c r="S4883" t="s">
        <v>6212</v>
      </c>
      <c r="T4883" s="2">
        <v>0</v>
      </c>
      <c r="U4883" t="s">
        <v>6213</v>
      </c>
      <c r="V4883" t="s">
        <v>5514</v>
      </c>
      <c r="W4883" t="s">
        <v>1156</v>
      </c>
      <c r="X4883" t="s">
        <v>6214</v>
      </c>
    </row>
    <row r="4884" spans="1:24" x14ac:dyDescent="0.3">
      <c r="A4884" t="s">
        <v>8744</v>
      </c>
      <c r="B4884" s="1">
        <v>42435</v>
      </c>
      <c r="C4884" t="s">
        <v>451</v>
      </c>
      <c r="D4884" t="s">
        <v>61</v>
      </c>
      <c r="E4884" t="s">
        <v>27</v>
      </c>
      <c r="F4884" t="s">
        <v>28</v>
      </c>
      <c r="G4884" t="s">
        <v>134</v>
      </c>
      <c r="H4884" t="s">
        <v>62</v>
      </c>
      <c r="I4884" t="s">
        <v>196</v>
      </c>
      <c r="J4884" t="s">
        <v>1474</v>
      </c>
      <c r="K4884" t="s">
        <v>33</v>
      </c>
      <c r="L4884" t="s">
        <v>34</v>
      </c>
      <c r="M4884" t="s">
        <v>35</v>
      </c>
      <c r="N4884" s="1">
        <v>42440</v>
      </c>
      <c r="O4884" t="s">
        <v>1369</v>
      </c>
      <c r="P4884" t="s">
        <v>96</v>
      </c>
      <c r="Q4884" t="s">
        <v>1475</v>
      </c>
      <c r="R4884">
        <v>49</v>
      </c>
      <c r="S4884" t="s">
        <v>2390</v>
      </c>
      <c r="T4884" s="2">
        <v>0.08</v>
      </c>
      <c r="U4884" t="s">
        <v>4158</v>
      </c>
      <c r="V4884" t="s">
        <v>8745</v>
      </c>
      <c r="W4884" t="s">
        <v>1478</v>
      </c>
      <c r="X4884" t="s">
        <v>8746</v>
      </c>
    </row>
    <row r="4885" spans="1:24" x14ac:dyDescent="0.3">
      <c r="A4885" t="s">
        <v>8744</v>
      </c>
      <c r="B4885" s="1">
        <v>42553</v>
      </c>
      <c r="C4885" t="s">
        <v>3025</v>
      </c>
      <c r="D4885" t="s">
        <v>945</v>
      </c>
      <c r="E4885" t="s">
        <v>27</v>
      </c>
      <c r="F4885" t="s">
        <v>28</v>
      </c>
      <c r="G4885" t="s">
        <v>134</v>
      </c>
      <c r="H4885" t="s">
        <v>241</v>
      </c>
      <c r="I4885" t="s">
        <v>196</v>
      </c>
      <c r="J4885" t="s">
        <v>541</v>
      </c>
      <c r="K4885" t="s">
        <v>94</v>
      </c>
      <c r="L4885" t="s">
        <v>34</v>
      </c>
      <c r="M4885" t="s">
        <v>156</v>
      </c>
      <c r="N4885" s="1">
        <v>42555</v>
      </c>
      <c r="O4885" t="s">
        <v>4244</v>
      </c>
      <c r="P4885" t="s">
        <v>2662</v>
      </c>
      <c r="Q4885" t="s">
        <v>4301</v>
      </c>
      <c r="R4885">
        <v>18</v>
      </c>
      <c r="S4885" t="s">
        <v>11471</v>
      </c>
      <c r="T4885" s="2">
        <v>0.1</v>
      </c>
      <c r="U4885" t="s">
        <v>11472</v>
      </c>
      <c r="V4885" t="s">
        <v>11473</v>
      </c>
      <c r="W4885" t="s">
        <v>1867</v>
      </c>
      <c r="X4885" t="s">
        <v>11474</v>
      </c>
    </row>
    <row r="4886" spans="1:24" x14ac:dyDescent="0.3">
      <c r="A4886" t="s">
        <v>11084</v>
      </c>
      <c r="B4886" s="1">
        <v>42639</v>
      </c>
      <c r="C4886" t="s">
        <v>1047</v>
      </c>
      <c r="D4886" t="s">
        <v>162</v>
      </c>
      <c r="E4886" t="s">
        <v>46</v>
      </c>
      <c r="F4886" t="s">
        <v>47</v>
      </c>
      <c r="G4886" t="s">
        <v>29</v>
      </c>
      <c r="H4886" t="s">
        <v>107</v>
      </c>
      <c r="I4886" t="s">
        <v>31</v>
      </c>
      <c r="J4886" t="s">
        <v>994</v>
      </c>
      <c r="K4886" t="s">
        <v>94</v>
      </c>
      <c r="L4886" t="s">
        <v>34</v>
      </c>
      <c r="M4886" t="s">
        <v>35</v>
      </c>
      <c r="N4886" s="1">
        <v>42648</v>
      </c>
      <c r="O4886" t="s">
        <v>995</v>
      </c>
      <c r="P4886" t="s">
        <v>996</v>
      </c>
      <c r="Q4886" t="s">
        <v>997</v>
      </c>
      <c r="R4886">
        <v>32</v>
      </c>
      <c r="S4886" t="s">
        <v>11085</v>
      </c>
      <c r="T4886" s="2">
        <v>0.08</v>
      </c>
      <c r="U4886" t="s">
        <v>7232</v>
      </c>
      <c r="V4886" t="s">
        <v>11086</v>
      </c>
      <c r="W4886" t="s">
        <v>1001</v>
      </c>
      <c r="X4886" t="s">
        <v>11087</v>
      </c>
    </row>
    <row r="4887" spans="1:24" x14ac:dyDescent="0.3">
      <c r="A4887" t="s">
        <v>4770</v>
      </c>
      <c r="B4887" s="1">
        <v>42386</v>
      </c>
      <c r="C4887" t="s">
        <v>458</v>
      </c>
      <c r="D4887" t="s">
        <v>61</v>
      </c>
      <c r="E4887" t="s">
        <v>27</v>
      </c>
      <c r="F4887" t="s">
        <v>28</v>
      </c>
      <c r="G4887" t="s">
        <v>77</v>
      </c>
      <c r="H4887" t="s">
        <v>62</v>
      </c>
      <c r="I4887" t="s">
        <v>121</v>
      </c>
      <c r="J4887" t="s">
        <v>185</v>
      </c>
      <c r="K4887" t="s">
        <v>94</v>
      </c>
      <c r="L4887" t="s">
        <v>95</v>
      </c>
      <c r="M4887" t="s">
        <v>35</v>
      </c>
      <c r="N4887" s="1">
        <v>42388</v>
      </c>
      <c r="O4887" t="s">
        <v>186</v>
      </c>
      <c r="P4887" t="s">
        <v>187</v>
      </c>
      <c r="Q4887" t="s">
        <v>188</v>
      </c>
      <c r="R4887">
        <v>41</v>
      </c>
      <c r="S4887" t="s">
        <v>4771</v>
      </c>
      <c r="T4887" s="2">
        <v>0.03</v>
      </c>
      <c r="U4887" t="s">
        <v>4772</v>
      </c>
      <c r="V4887" t="s">
        <v>4773</v>
      </c>
      <c r="W4887" t="s">
        <v>165</v>
      </c>
      <c r="X4887" t="s">
        <v>4774</v>
      </c>
    </row>
    <row r="4888" spans="1:24" x14ac:dyDescent="0.3">
      <c r="A4888" t="s">
        <v>4770</v>
      </c>
      <c r="B4888" s="1">
        <v>41432</v>
      </c>
      <c r="C4888" t="s">
        <v>2675</v>
      </c>
      <c r="D4888" t="s">
        <v>964</v>
      </c>
      <c r="E4888" t="s">
        <v>27</v>
      </c>
      <c r="F4888" t="s">
        <v>28</v>
      </c>
      <c r="G4888" t="s">
        <v>77</v>
      </c>
      <c r="H4888" t="s">
        <v>965</v>
      </c>
      <c r="I4888" t="s">
        <v>63</v>
      </c>
      <c r="J4888" t="s">
        <v>1079</v>
      </c>
      <c r="K4888" t="s">
        <v>33</v>
      </c>
      <c r="L4888" t="s">
        <v>34</v>
      </c>
      <c r="M4888" t="s">
        <v>35</v>
      </c>
      <c r="N4888" s="1">
        <v>41433</v>
      </c>
      <c r="O4888" t="s">
        <v>1080</v>
      </c>
      <c r="P4888" t="s">
        <v>1081</v>
      </c>
      <c r="Q4888" t="s">
        <v>1082</v>
      </c>
      <c r="R4888">
        <v>29</v>
      </c>
      <c r="S4888" t="s">
        <v>857</v>
      </c>
      <c r="T4888" s="2">
        <v>0.03</v>
      </c>
      <c r="U4888" t="s">
        <v>7562</v>
      </c>
      <c r="V4888" t="s">
        <v>7563</v>
      </c>
      <c r="W4888" t="s">
        <v>1086</v>
      </c>
      <c r="X4888" t="s">
        <v>7564</v>
      </c>
    </row>
    <row r="4889" spans="1:24" x14ac:dyDescent="0.3">
      <c r="A4889" t="s">
        <v>6275</v>
      </c>
      <c r="B4889" s="1">
        <v>42713</v>
      </c>
      <c r="C4889" t="s">
        <v>3209</v>
      </c>
      <c r="D4889" t="s">
        <v>935</v>
      </c>
      <c r="E4889" t="s">
        <v>27</v>
      </c>
      <c r="F4889" t="s">
        <v>28</v>
      </c>
      <c r="G4889" t="s">
        <v>77</v>
      </c>
      <c r="H4889" t="s">
        <v>433</v>
      </c>
      <c r="I4889" t="s">
        <v>92</v>
      </c>
      <c r="J4889" t="s">
        <v>734</v>
      </c>
      <c r="K4889" t="s">
        <v>94</v>
      </c>
      <c r="L4889" t="s">
        <v>95</v>
      </c>
      <c r="M4889" t="s">
        <v>35</v>
      </c>
      <c r="N4889" s="1">
        <v>42714</v>
      </c>
      <c r="O4889" t="s">
        <v>735</v>
      </c>
      <c r="P4889" t="s">
        <v>736</v>
      </c>
      <c r="Q4889" t="s">
        <v>737</v>
      </c>
      <c r="R4889">
        <v>6</v>
      </c>
      <c r="S4889" t="s">
        <v>2208</v>
      </c>
      <c r="T4889" s="2">
        <v>0.01</v>
      </c>
      <c r="U4889" t="s">
        <v>6276</v>
      </c>
      <c r="V4889" t="s">
        <v>6277</v>
      </c>
      <c r="W4889" t="s">
        <v>741</v>
      </c>
      <c r="X4889" t="s">
        <v>1888</v>
      </c>
    </row>
    <row r="4890" spans="1:24" x14ac:dyDescent="0.3">
      <c r="A4890" t="s">
        <v>6275</v>
      </c>
      <c r="B4890" s="1">
        <v>42682</v>
      </c>
      <c r="C4890" t="s">
        <v>3883</v>
      </c>
      <c r="D4890" t="s">
        <v>440</v>
      </c>
      <c r="E4890" t="s">
        <v>46</v>
      </c>
      <c r="F4890" t="s">
        <v>47</v>
      </c>
      <c r="G4890" t="s">
        <v>134</v>
      </c>
      <c r="H4890" t="s">
        <v>48</v>
      </c>
      <c r="I4890" t="s">
        <v>92</v>
      </c>
      <c r="J4890" t="s">
        <v>64</v>
      </c>
      <c r="K4890" t="s">
        <v>94</v>
      </c>
      <c r="L4890" t="s">
        <v>34</v>
      </c>
      <c r="M4890" t="s">
        <v>35</v>
      </c>
      <c r="N4890" s="1">
        <v>42682</v>
      </c>
      <c r="O4890" t="s">
        <v>66</v>
      </c>
      <c r="P4890" t="s">
        <v>67</v>
      </c>
      <c r="Q4890" t="s">
        <v>68</v>
      </c>
      <c r="R4890">
        <v>12</v>
      </c>
      <c r="S4890" t="s">
        <v>3544</v>
      </c>
      <c r="T4890" s="2">
        <v>0.02</v>
      </c>
      <c r="U4890" t="s">
        <v>646</v>
      </c>
      <c r="V4890" t="s">
        <v>12220</v>
      </c>
      <c r="W4890" t="s">
        <v>72</v>
      </c>
      <c r="X4890" t="s">
        <v>10370</v>
      </c>
    </row>
    <row r="4891" spans="1:24" x14ac:dyDescent="0.3">
      <c r="A4891" t="s">
        <v>9838</v>
      </c>
      <c r="B4891" s="1">
        <v>41818</v>
      </c>
      <c r="C4891" t="s">
        <v>4042</v>
      </c>
      <c r="D4891" t="s">
        <v>948</v>
      </c>
      <c r="E4891" t="s">
        <v>46</v>
      </c>
      <c r="F4891" t="s">
        <v>47</v>
      </c>
      <c r="G4891" t="s">
        <v>91</v>
      </c>
      <c r="H4891" t="s">
        <v>48</v>
      </c>
      <c r="I4891" t="s">
        <v>31</v>
      </c>
      <c r="J4891" t="s">
        <v>896</v>
      </c>
      <c r="K4891" t="s">
        <v>94</v>
      </c>
      <c r="L4891" t="s">
        <v>95</v>
      </c>
      <c r="M4891" t="s">
        <v>35</v>
      </c>
      <c r="N4891" s="1">
        <v>41820</v>
      </c>
      <c r="O4891" t="s">
        <v>501</v>
      </c>
      <c r="P4891" t="s">
        <v>897</v>
      </c>
      <c r="Q4891" t="s">
        <v>898</v>
      </c>
      <c r="R4891">
        <v>26</v>
      </c>
      <c r="S4891" t="s">
        <v>1749</v>
      </c>
      <c r="T4891" s="2">
        <v>0.03</v>
      </c>
      <c r="U4891" t="s">
        <v>8518</v>
      </c>
      <c r="V4891" t="s">
        <v>9839</v>
      </c>
      <c r="W4891" t="s">
        <v>902</v>
      </c>
      <c r="X4891" t="s">
        <v>9776</v>
      </c>
    </row>
    <row r="4892" spans="1:24" x14ac:dyDescent="0.3">
      <c r="A4892" t="s">
        <v>4955</v>
      </c>
      <c r="B4892" s="1">
        <v>42554</v>
      </c>
      <c r="C4892" t="s">
        <v>4956</v>
      </c>
      <c r="D4892" t="s">
        <v>465</v>
      </c>
      <c r="E4892" t="s">
        <v>27</v>
      </c>
      <c r="F4892" t="s">
        <v>28</v>
      </c>
      <c r="G4892" t="s">
        <v>134</v>
      </c>
      <c r="H4892" t="s">
        <v>205</v>
      </c>
      <c r="I4892" t="s">
        <v>196</v>
      </c>
      <c r="J4892" t="s">
        <v>541</v>
      </c>
      <c r="K4892" t="s">
        <v>94</v>
      </c>
      <c r="L4892" t="s">
        <v>34</v>
      </c>
      <c r="M4892" t="s">
        <v>35</v>
      </c>
      <c r="N4892" s="1">
        <v>42556</v>
      </c>
      <c r="O4892" t="s">
        <v>542</v>
      </c>
      <c r="P4892" t="s">
        <v>543</v>
      </c>
      <c r="Q4892" t="s">
        <v>544</v>
      </c>
      <c r="R4892">
        <v>44</v>
      </c>
      <c r="S4892" t="s">
        <v>4957</v>
      </c>
      <c r="T4892" s="2">
        <v>7.0000000000000007E-2</v>
      </c>
      <c r="U4892" t="s">
        <v>4958</v>
      </c>
      <c r="V4892" t="s">
        <v>4959</v>
      </c>
      <c r="W4892" t="s">
        <v>547</v>
      </c>
      <c r="X4892" t="s">
        <v>4960</v>
      </c>
    </row>
    <row r="4893" spans="1:24" x14ac:dyDescent="0.3">
      <c r="A4893" t="s">
        <v>5661</v>
      </c>
      <c r="B4893" s="1">
        <v>42759</v>
      </c>
      <c r="C4893" t="s">
        <v>1231</v>
      </c>
      <c r="D4893" t="s">
        <v>1232</v>
      </c>
      <c r="E4893" t="s">
        <v>27</v>
      </c>
      <c r="F4893" t="s">
        <v>28</v>
      </c>
      <c r="G4893" t="s">
        <v>77</v>
      </c>
      <c r="H4893" t="s">
        <v>281</v>
      </c>
      <c r="I4893" t="s">
        <v>196</v>
      </c>
      <c r="J4893" t="s">
        <v>64</v>
      </c>
      <c r="K4893" t="s">
        <v>94</v>
      </c>
      <c r="L4893" t="s">
        <v>34</v>
      </c>
      <c r="M4893" t="s">
        <v>35</v>
      </c>
      <c r="N4893" s="1">
        <v>42760</v>
      </c>
      <c r="O4893" t="s">
        <v>66</v>
      </c>
      <c r="P4893" t="s">
        <v>67</v>
      </c>
      <c r="Q4893" t="s">
        <v>68</v>
      </c>
      <c r="R4893">
        <v>2</v>
      </c>
      <c r="S4893" t="s">
        <v>640</v>
      </c>
      <c r="T4893" s="2">
        <v>7.0000000000000007E-2</v>
      </c>
      <c r="U4893" t="s">
        <v>258</v>
      </c>
      <c r="V4893" t="s">
        <v>4194</v>
      </c>
      <c r="W4893" t="s">
        <v>72</v>
      </c>
      <c r="X4893" t="s">
        <v>5662</v>
      </c>
    </row>
    <row r="4894" spans="1:24" x14ac:dyDescent="0.3">
      <c r="A4894" t="s">
        <v>5661</v>
      </c>
      <c r="B4894" s="1">
        <v>42483</v>
      </c>
      <c r="C4894" t="s">
        <v>3723</v>
      </c>
      <c r="D4894" t="s">
        <v>195</v>
      </c>
      <c r="E4894" t="s">
        <v>46</v>
      </c>
      <c r="F4894" t="s">
        <v>47</v>
      </c>
      <c r="G4894" t="s">
        <v>134</v>
      </c>
      <c r="H4894" t="s">
        <v>48</v>
      </c>
      <c r="I4894" t="s">
        <v>92</v>
      </c>
      <c r="J4894" t="s">
        <v>185</v>
      </c>
      <c r="K4894" t="s">
        <v>94</v>
      </c>
      <c r="L4894" t="s">
        <v>95</v>
      </c>
      <c r="M4894" t="s">
        <v>35</v>
      </c>
      <c r="N4894" s="1">
        <v>42484</v>
      </c>
      <c r="O4894" t="s">
        <v>186</v>
      </c>
      <c r="P4894" t="s">
        <v>187</v>
      </c>
      <c r="Q4894" t="s">
        <v>188</v>
      </c>
      <c r="R4894">
        <v>2</v>
      </c>
      <c r="S4894" t="s">
        <v>7824</v>
      </c>
      <c r="T4894" s="2">
        <v>0.08</v>
      </c>
      <c r="U4894" t="s">
        <v>127</v>
      </c>
      <c r="V4894" t="s">
        <v>4094</v>
      </c>
      <c r="W4894" t="s">
        <v>165</v>
      </c>
      <c r="X4894" t="s">
        <v>7825</v>
      </c>
    </row>
    <row r="4895" spans="1:24" x14ac:dyDescent="0.3">
      <c r="A4895" t="s">
        <v>5661</v>
      </c>
      <c r="B4895" s="1">
        <v>42289</v>
      </c>
      <c r="C4895" t="s">
        <v>4403</v>
      </c>
      <c r="D4895" t="s">
        <v>280</v>
      </c>
      <c r="E4895" t="s">
        <v>27</v>
      </c>
      <c r="F4895" t="s">
        <v>28</v>
      </c>
      <c r="G4895" t="s">
        <v>91</v>
      </c>
      <c r="H4895" t="s">
        <v>281</v>
      </c>
      <c r="I4895" t="s">
        <v>121</v>
      </c>
      <c r="J4895" t="s">
        <v>253</v>
      </c>
      <c r="K4895" t="s">
        <v>94</v>
      </c>
      <c r="L4895" t="s">
        <v>34</v>
      </c>
      <c r="M4895" t="s">
        <v>35</v>
      </c>
      <c r="N4895" s="1">
        <v>42291</v>
      </c>
      <c r="O4895" t="s">
        <v>254</v>
      </c>
      <c r="P4895" t="s">
        <v>255</v>
      </c>
      <c r="Q4895" t="s">
        <v>256</v>
      </c>
      <c r="R4895">
        <v>8</v>
      </c>
      <c r="S4895" t="s">
        <v>12331</v>
      </c>
      <c r="T4895" s="2">
        <v>7.0000000000000007E-2</v>
      </c>
      <c r="U4895" t="s">
        <v>3272</v>
      </c>
      <c r="V4895" t="s">
        <v>12332</v>
      </c>
      <c r="W4895" t="s">
        <v>260</v>
      </c>
      <c r="X4895" t="s">
        <v>12333</v>
      </c>
    </row>
    <row r="4896" spans="1:24" x14ac:dyDescent="0.3">
      <c r="A4896" t="s">
        <v>5661</v>
      </c>
      <c r="B4896" s="1">
        <v>42238</v>
      </c>
      <c r="C4896" t="s">
        <v>1291</v>
      </c>
      <c r="D4896" t="s">
        <v>1292</v>
      </c>
      <c r="E4896" t="s">
        <v>27</v>
      </c>
      <c r="F4896" t="s">
        <v>28</v>
      </c>
      <c r="G4896" t="s">
        <v>134</v>
      </c>
      <c r="H4896" t="s">
        <v>30</v>
      </c>
      <c r="I4896" t="s">
        <v>63</v>
      </c>
      <c r="J4896" t="s">
        <v>488</v>
      </c>
      <c r="K4896" t="s">
        <v>94</v>
      </c>
      <c r="L4896" t="s">
        <v>34</v>
      </c>
      <c r="M4896" t="s">
        <v>35</v>
      </c>
      <c r="N4896" s="1">
        <v>42243</v>
      </c>
      <c r="O4896" t="s">
        <v>489</v>
      </c>
      <c r="P4896" t="s">
        <v>490</v>
      </c>
      <c r="Q4896" t="s">
        <v>491</v>
      </c>
      <c r="R4896">
        <v>23</v>
      </c>
      <c r="S4896" t="s">
        <v>1871</v>
      </c>
      <c r="T4896" s="2">
        <v>0.03</v>
      </c>
      <c r="U4896" t="s">
        <v>9112</v>
      </c>
      <c r="V4896" t="s">
        <v>11879</v>
      </c>
      <c r="W4896" t="s">
        <v>495</v>
      </c>
      <c r="X4896" t="s">
        <v>1874</v>
      </c>
    </row>
    <row r="4897" spans="1:24" x14ac:dyDescent="0.3">
      <c r="A4897" t="s">
        <v>3575</v>
      </c>
      <c r="B4897" s="1">
        <v>42079</v>
      </c>
      <c r="C4897" t="s">
        <v>2464</v>
      </c>
      <c r="D4897" t="s">
        <v>144</v>
      </c>
      <c r="E4897" t="s">
        <v>46</v>
      </c>
      <c r="F4897" t="s">
        <v>47</v>
      </c>
      <c r="G4897" t="s">
        <v>77</v>
      </c>
      <c r="H4897" t="s">
        <v>107</v>
      </c>
      <c r="I4897" t="s">
        <v>196</v>
      </c>
      <c r="J4897" t="s">
        <v>411</v>
      </c>
      <c r="K4897" t="s">
        <v>94</v>
      </c>
      <c r="L4897" t="s">
        <v>109</v>
      </c>
      <c r="M4897" t="s">
        <v>35</v>
      </c>
      <c r="N4897" s="1">
        <v>42079</v>
      </c>
      <c r="O4897" t="s">
        <v>412</v>
      </c>
      <c r="P4897" t="s">
        <v>413</v>
      </c>
      <c r="Q4897" t="s">
        <v>414</v>
      </c>
      <c r="R4897">
        <v>24</v>
      </c>
      <c r="S4897" t="s">
        <v>3576</v>
      </c>
      <c r="T4897" s="2">
        <v>0.1</v>
      </c>
      <c r="U4897" t="s">
        <v>127</v>
      </c>
      <c r="V4897" t="s">
        <v>3576</v>
      </c>
      <c r="W4897" t="s">
        <v>376</v>
      </c>
      <c r="X4897" t="s">
        <v>3577</v>
      </c>
    </row>
    <row r="4898" spans="1:24" x14ac:dyDescent="0.3">
      <c r="A4898" t="s">
        <v>3575</v>
      </c>
      <c r="B4898" s="1">
        <v>42357</v>
      </c>
      <c r="C4898" t="s">
        <v>947</v>
      </c>
      <c r="D4898" t="s">
        <v>948</v>
      </c>
      <c r="E4898" t="s">
        <v>46</v>
      </c>
      <c r="F4898" t="s">
        <v>47</v>
      </c>
      <c r="G4898" t="s">
        <v>77</v>
      </c>
      <c r="H4898" t="s">
        <v>48</v>
      </c>
      <c r="I4898" t="s">
        <v>63</v>
      </c>
      <c r="J4898" t="s">
        <v>64</v>
      </c>
      <c r="K4898" t="s">
        <v>94</v>
      </c>
      <c r="L4898" t="s">
        <v>34</v>
      </c>
      <c r="M4898" t="s">
        <v>35</v>
      </c>
      <c r="N4898" s="1">
        <v>42359</v>
      </c>
      <c r="O4898" t="s">
        <v>66</v>
      </c>
      <c r="P4898" t="s">
        <v>67</v>
      </c>
      <c r="Q4898" t="s">
        <v>68</v>
      </c>
      <c r="R4898">
        <v>3</v>
      </c>
      <c r="S4898" t="s">
        <v>8722</v>
      </c>
      <c r="T4898" s="2">
        <v>0.08</v>
      </c>
      <c r="U4898" t="s">
        <v>8723</v>
      </c>
      <c r="V4898" t="s">
        <v>863</v>
      </c>
      <c r="W4898" t="s">
        <v>72</v>
      </c>
      <c r="X4898" t="s">
        <v>864</v>
      </c>
    </row>
    <row r="4899" spans="1:24" x14ac:dyDescent="0.3">
      <c r="A4899" t="s">
        <v>3575</v>
      </c>
      <c r="B4899" s="1">
        <v>42495</v>
      </c>
      <c r="C4899" t="s">
        <v>1643</v>
      </c>
      <c r="D4899" t="s">
        <v>1617</v>
      </c>
      <c r="E4899" t="s">
        <v>27</v>
      </c>
      <c r="F4899" t="s">
        <v>28</v>
      </c>
      <c r="G4899" t="s">
        <v>77</v>
      </c>
      <c r="H4899" t="s">
        <v>78</v>
      </c>
      <c r="I4899" t="s">
        <v>31</v>
      </c>
      <c r="J4899" t="s">
        <v>3031</v>
      </c>
      <c r="K4899" t="s">
        <v>94</v>
      </c>
      <c r="L4899" t="s">
        <v>34</v>
      </c>
      <c r="M4899" t="s">
        <v>35</v>
      </c>
      <c r="N4899" s="1">
        <v>42497</v>
      </c>
      <c r="O4899" t="s">
        <v>2241</v>
      </c>
      <c r="P4899" t="s">
        <v>1882</v>
      </c>
      <c r="Q4899" t="s">
        <v>1379</v>
      </c>
      <c r="R4899">
        <v>13</v>
      </c>
      <c r="S4899" t="s">
        <v>6079</v>
      </c>
      <c r="T4899" s="2">
        <v>0.03</v>
      </c>
      <c r="U4899" t="s">
        <v>1280</v>
      </c>
      <c r="V4899" t="s">
        <v>2476</v>
      </c>
      <c r="W4899" t="s">
        <v>3034</v>
      </c>
      <c r="X4899" t="s">
        <v>933</v>
      </c>
    </row>
    <row r="4900" spans="1:24" x14ac:dyDescent="0.3">
      <c r="A4900" t="s">
        <v>3575</v>
      </c>
      <c r="B4900" s="1">
        <v>42634</v>
      </c>
      <c r="C4900" t="s">
        <v>650</v>
      </c>
      <c r="D4900" t="s">
        <v>204</v>
      </c>
      <c r="E4900" t="s">
        <v>27</v>
      </c>
      <c r="F4900" t="s">
        <v>28</v>
      </c>
      <c r="G4900" t="s">
        <v>134</v>
      </c>
      <c r="H4900" t="s">
        <v>205</v>
      </c>
      <c r="I4900" t="s">
        <v>121</v>
      </c>
      <c r="J4900" t="s">
        <v>975</v>
      </c>
      <c r="K4900" t="s">
        <v>33</v>
      </c>
      <c r="L4900" t="s">
        <v>34</v>
      </c>
      <c r="M4900" t="s">
        <v>35</v>
      </c>
      <c r="N4900" s="1">
        <v>42634</v>
      </c>
      <c r="O4900" t="s">
        <v>976</v>
      </c>
      <c r="P4900" t="s">
        <v>977</v>
      </c>
      <c r="Q4900" t="s">
        <v>978</v>
      </c>
      <c r="R4900">
        <v>27</v>
      </c>
      <c r="S4900" t="s">
        <v>10016</v>
      </c>
      <c r="T4900" s="2">
        <v>0.1</v>
      </c>
      <c r="U4900" t="s">
        <v>5107</v>
      </c>
      <c r="V4900" t="s">
        <v>5056</v>
      </c>
      <c r="W4900" t="s">
        <v>982</v>
      </c>
      <c r="X4900" t="s">
        <v>11407</v>
      </c>
    </row>
    <row r="4901" spans="1:24" x14ac:dyDescent="0.3">
      <c r="A4901" t="s">
        <v>3575</v>
      </c>
      <c r="B4901" s="1">
        <v>42122</v>
      </c>
      <c r="C4901" t="s">
        <v>4398</v>
      </c>
      <c r="D4901" t="s">
        <v>162</v>
      </c>
      <c r="E4901" t="s">
        <v>46</v>
      </c>
      <c r="F4901" t="s">
        <v>47</v>
      </c>
      <c r="G4901" t="s">
        <v>91</v>
      </c>
      <c r="H4901" t="s">
        <v>107</v>
      </c>
      <c r="I4901" t="s">
        <v>92</v>
      </c>
      <c r="J4901" t="s">
        <v>2402</v>
      </c>
      <c r="K4901" t="s">
        <v>94</v>
      </c>
      <c r="L4901" t="s">
        <v>95</v>
      </c>
      <c r="M4901" t="s">
        <v>35</v>
      </c>
      <c r="N4901" s="1">
        <v>42124</v>
      </c>
      <c r="O4901" t="s">
        <v>275</v>
      </c>
      <c r="P4901" t="s">
        <v>757</v>
      </c>
      <c r="Q4901" t="s">
        <v>2403</v>
      </c>
      <c r="R4901">
        <v>36</v>
      </c>
      <c r="S4901" t="s">
        <v>4232</v>
      </c>
      <c r="T4901" s="2">
        <v>0.1</v>
      </c>
      <c r="U4901" t="s">
        <v>4072</v>
      </c>
      <c r="V4901" t="s">
        <v>4887</v>
      </c>
      <c r="W4901" t="s">
        <v>1028</v>
      </c>
      <c r="X4901" t="s">
        <v>4233</v>
      </c>
    </row>
    <row r="4902" spans="1:24" x14ac:dyDescent="0.3">
      <c r="A4902" t="s">
        <v>3575</v>
      </c>
      <c r="B4902" s="1">
        <v>42244</v>
      </c>
      <c r="C4902" t="s">
        <v>2344</v>
      </c>
      <c r="D4902" t="s">
        <v>929</v>
      </c>
      <c r="E4902" t="s">
        <v>27</v>
      </c>
      <c r="F4902" t="s">
        <v>28</v>
      </c>
      <c r="G4902" t="s">
        <v>134</v>
      </c>
      <c r="H4902" t="s">
        <v>217</v>
      </c>
      <c r="I4902" t="s">
        <v>31</v>
      </c>
      <c r="J4902" t="s">
        <v>517</v>
      </c>
      <c r="K4902" t="s">
        <v>94</v>
      </c>
      <c r="L4902" t="s">
        <v>34</v>
      </c>
      <c r="M4902" t="s">
        <v>35</v>
      </c>
      <c r="N4902" s="1">
        <v>42246</v>
      </c>
      <c r="O4902" t="s">
        <v>170</v>
      </c>
      <c r="P4902" t="s">
        <v>67</v>
      </c>
      <c r="Q4902" t="s">
        <v>518</v>
      </c>
      <c r="R4902">
        <v>29</v>
      </c>
      <c r="S4902" t="s">
        <v>2835</v>
      </c>
      <c r="T4902" s="2">
        <v>0.03</v>
      </c>
      <c r="U4902" t="s">
        <v>41</v>
      </c>
      <c r="V4902" t="s">
        <v>8023</v>
      </c>
      <c r="W4902" t="s">
        <v>521</v>
      </c>
      <c r="X4902" t="s">
        <v>3496</v>
      </c>
    </row>
    <row r="4903" spans="1:24" x14ac:dyDescent="0.3">
      <c r="A4903" t="s">
        <v>11984</v>
      </c>
      <c r="B4903" s="1">
        <v>42688</v>
      </c>
      <c r="C4903" t="s">
        <v>8780</v>
      </c>
      <c r="D4903" t="s">
        <v>867</v>
      </c>
      <c r="E4903" t="s">
        <v>27</v>
      </c>
      <c r="F4903" t="s">
        <v>28</v>
      </c>
      <c r="G4903" t="s">
        <v>77</v>
      </c>
      <c r="H4903" t="s">
        <v>289</v>
      </c>
      <c r="I4903" t="s">
        <v>121</v>
      </c>
      <c r="J4903" t="s">
        <v>64</v>
      </c>
      <c r="K4903" t="s">
        <v>94</v>
      </c>
      <c r="L4903" t="s">
        <v>34</v>
      </c>
      <c r="M4903" t="s">
        <v>35</v>
      </c>
      <c r="N4903" s="1">
        <v>42689</v>
      </c>
      <c r="O4903" t="s">
        <v>66</v>
      </c>
      <c r="P4903" t="s">
        <v>67</v>
      </c>
      <c r="Q4903" t="s">
        <v>68</v>
      </c>
      <c r="R4903">
        <v>8</v>
      </c>
      <c r="S4903" t="s">
        <v>5580</v>
      </c>
      <c r="T4903" s="2">
        <v>0.02</v>
      </c>
      <c r="U4903" t="s">
        <v>1470</v>
      </c>
      <c r="V4903" t="s">
        <v>718</v>
      </c>
      <c r="W4903" t="s">
        <v>72</v>
      </c>
      <c r="X4903" t="s">
        <v>10739</v>
      </c>
    </row>
    <row r="4904" spans="1:24" x14ac:dyDescent="0.3">
      <c r="A4904" t="s">
        <v>2554</v>
      </c>
      <c r="B4904" s="1">
        <v>42388</v>
      </c>
      <c r="C4904" t="s">
        <v>2555</v>
      </c>
      <c r="D4904" t="s">
        <v>591</v>
      </c>
      <c r="E4904" t="s">
        <v>27</v>
      </c>
      <c r="F4904" t="s">
        <v>28</v>
      </c>
      <c r="G4904" t="s">
        <v>29</v>
      </c>
      <c r="H4904" t="s">
        <v>241</v>
      </c>
      <c r="I4904" t="s">
        <v>63</v>
      </c>
      <c r="J4904" t="s">
        <v>601</v>
      </c>
      <c r="K4904" t="s">
        <v>94</v>
      </c>
      <c r="L4904" t="s">
        <v>95</v>
      </c>
      <c r="M4904" t="s">
        <v>35</v>
      </c>
      <c r="N4904" s="1">
        <v>42388</v>
      </c>
      <c r="O4904" t="s">
        <v>602</v>
      </c>
      <c r="P4904" t="s">
        <v>603</v>
      </c>
      <c r="Q4904" t="s">
        <v>258</v>
      </c>
      <c r="R4904">
        <v>8</v>
      </c>
      <c r="S4904" t="s">
        <v>2556</v>
      </c>
      <c r="T4904" s="2">
        <v>0.05</v>
      </c>
      <c r="U4904" t="s">
        <v>2557</v>
      </c>
      <c r="V4904" t="s">
        <v>612</v>
      </c>
      <c r="W4904" t="s">
        <v>606</v>
      </c>
      <c r="X4904" t="s">
        <v>1989</v>
      </c>
    </row>
    <row r="4905" spans="1:24" x14ac:dyDescent="0.3">
      <c r="A4905" t="s">
        <v>2554</v>
      </c>
      <c r="B4905" s="1">
        <v>42728</v>
      </c>
      <c r="C4905" t="s">
        <v>3957</v>
      </c>
      <c r="D4905" t="s">
        <v>61</v>
      </c>
      <c r="E4905" t="s">
        <v>27</v>
      </c>
      <c r="F4905" t="s">
        <v>28</v>
      </c>
      <c r="G4905" t="s">
        <v>29</v>
      </c>
      <c r="H4905" t="s">
        <v>62</v>
      </c>
      <c r="I4905" t="s">
        <v>121</v>
      </c>
      <c r="J4905" t="s">
        <v>5089</v>
      </c>
      <c r="K4905" t="s">
        <v>94</v>
      </c>
      <c r="L4905" t="s">
        <v>95</v>
      </c>
      <c r="M4905" t="s">
        <v>35</v>
      </c>
      <c r="N4905" s="1">
        <v>42729</v>
      </c>
      <c r="O4905" t="s">
        <v>460</v>
      </c>
      <c r="P4905" t="s">
        <v>3588</v>
      </c>
      <c r="Q4905" t="s">
        <v>1220</v>
      </c>
      <c r="R4905">
        <v>30</v>
      </c>
      <c r="S4905" t="s">
        <v>5090</v>
      </c>
      <c r="T4905" s="2">
        <v>0.09</v>
      </c>
      <c r="U4905" t="s">
        <v>5087</v>
      </c>
      <c r="V4905" t="s">
        <v>4179</v>
      </c>
      <c r="W4905" t="s">
        <v>3589</v>
      </c>
      <c r="X4905" t="s">
        <v>5091</v>
      </c>
    </row>
    <row r="4906" spans="1:24" x14ac:dyDescent="0.3">
      <c r="A4906" t="s">
        <v>2980</v>
      </c>
      <c r="B4906" s="1">
        <v>42638</v>
      </c>
      <c r="C4906" t="s">
        <v>1473</v>
      </c>
      <c r="D4906" t="s">
        <v>252</v>
      </c>
      <c r="E4906" t="s">
        <v>27</v>
      </c>
      <c r="F4906" t="s">
        <v>28</v>
      </c>
      <c r="G4906" t="s">
        <v>77</v>
      </c>
      <c r="H4906" t="s">
        <v>62</v>
      </c>
      <c r="I4906" t="s">
        <v>92</v>
      </c>
      <c r="J4906" t="s">
        <v>478</v>
      </c>
      <c r="K4906" t="s">
        <v>94</v>
      </c>
      <c r="L4906" t="s">
        <v>109</v>
      </c>
      <c r="M4906" t="s">
        <v>35</v>
      </c>
      <c r="N4906" s="1">
        <v>42639</v>
      </c>
      <c r="O4906" t="s">
        <v>479</v>
      </c>
      <c r="P4906" t="s">
        <v>480</v>
      </c>
      <c r="Q4906" t="s">
        <v>98</v>
      </c>
      <c r="R4906">
        <v>49</v>
      </c>
      <c r="S4906" t="s">
        <v>2981</v>
      </c>
      <c r="T4906" s="2">
        <v>0.02</v>
      </c>
      <c r="U4906" t="s">
        <v>2982</v>
      </c>
      <c r="V4906" t="s">
        <v>2983</v>
      </c>
      <c r="W4906" t="s">
        <v>224</v>
      </c>
      <c r="X4906" t="s">
        <v>2984</v>
      </c>
    </row>
    <row r="4907" spans="1:24" x14ac:dyDescent="0.3">
      <c r="A4907" t="s">
        <v>2980</v>
      </c>
      <c r="B4907" s="1">
        <v>42606</v>
      </c>
      <c r="C4907" t="s">
        <v>963</v>
      </c>
      <c r="D4907" t="s">
        <v>964</v>
      </c>
      <c r="E4907" t="s">
        <v>27</v>
      </c>
      <c r="F4907" t="s">
        <v>28</v>
      </c>
      <c r="G4907" t="s">
        <v>77</v>
      </c>
      <c r="H4907" t="s">
        <v>965</v>
      </c>
      <c r="I4907" t="s">
        <v>31</v>
      </c>
      <c r="J4907" t="s">
        <v>265</v>
      </c>
      <c r="K4907" t="s">
        <v>94</v>
      </c>
      <c r="L4907" t="s">
        <v>95</v>
      </c>
      <c r="M4907" t="s">
        <v>35</v>
      </c>
      <c r="N4907" s="1">
        <v>42615</v>
      </c>
      <c r="O4907" t="s">
        <v>266</v>
      </c>
      <c r="P4907" t="s">
        <v>267</v>
      </c>
      <c r="Q4907" t="s">
        <v>268</v>
      </c>
      <c r="R4907">
        <v>32</v>
      </c>
      <c r="S4907" t="s">
        <v>4484</v>
      </c>
      <c r="T4907" s="2">
        <v>0.09</v>
      </c>
      <c r="U4907" t="s">
        <v>127</v>
      </c>
      <c r="V4907" t="s">
        <v>4485</v>
      </c>
      <c r="W4907" t="s">
        <v>116</v>
      </c>
      <c r="X4907" t="s">
        <v>1022</v>
      </c>
    </row>
    <row r="4908" spans="1:24" x14ac:dyDescent="0.3">
      <c r="A4908" t="s">
        <v>2980</v>
      </c>
      <c r="B4908" s="1">
        <v>42151</v>
      </c>
      <c r="C4908" t="s">
        <v>4992</v>
      </c>
      <c r="D4908" t="s">
        <v>929</v>
      </c>
      <c r="E4908" t="s">
        <v>27</v>
      </c>
      <c r="F4908" t="s">
        <v>28</v>
      </c>
      <c r="G4908" t="s">
        <v>77</v>
      </c>
      <c r="H4908" t="s">
        <v>217</v>
      </c>
      <c r="I4908" t="s">
        <v>196</v>
      </c>
      <c r="J4908" t="s">
        <v>64</v>
      </c>
      <c r="K4908" t="s">
        <v>94</v>
      </c>
      <c r="L4908" t="s">
        <v>109</v>
      </c>
      <c r="M4908" t="s">
        <v>35</v>
      </c>
      <c r="N4908" s="1">
        <v>42153</v>
      </c>
      <c r="O4908" t="s">
        <v>66</v>
      </c>
      <c r="P4908" t="s">
        <v>67</v>
      </c>
      <c r="Q4908" t="s">
        <v>68</v>
      </c>
      <c r="R4908">
        <v>23</v>
      </c>
      <c r="S4908" t="s">
        <v>4993</v>
      </c>
      <c r="T4908" s="2">
        <v>0.01</v>
      </c>
      <c r="U4908" t="s">
        <v>3612</v>
      </c>
      <c r="V4908" t="s">
        <v>4994</v>
      </c>
      <c r="W4908" t="s">
        <v>72</v>
      </c>
      <c r="X4908" t="s">
        <v>4995</v>
      </c>
    </row>
    <row r="4909" spans="1:24" x14ac:dyDescent="0.3">
      <c r="A4909" t="s">
        <v>2607</v>
      </c>
      <c r="B4909" s="1">
        <v>42219</v>
      </c>
      <c r="C4909" t="s">
        <v>530</v>
      </c>
      <c r="D4909" t="s">
        <v>531</v>
      </c>
      <c r="E4909" t="s">
        <v>27</v>
      </c>
      <c r="F4909" t="s">
        <v>28</v>
      </c>
      <c r="G4909" t="s">
        <v>29</v>
      </c>
      <c r="H4909" t="s">
        <v>30</v>
      </c>
      <c r="I4909" t="s">
        <v>121</v>
      </c>
      <c r="J4909" t="s">
        <v>206</v>
      </c>
      <c r="K4909" t="s">
        <v>94</v>
      </c>
      <c r="L4909" t="s">
        <v>95</v>
      </c>
      <c r="M4909" t="s">
        <v>35</v>
      </c>
      <c r="N4909" s="1">
        <v>42224</v>
      </c>
      <c r="O4909" t="s">
        <v>207</v>
      </c>
      <c r="P4909" t="s">
        <v>208</v>
      </c>
      <c r="Q4909" t="s">
        <v>125</v>
      </c>
      <c r="R4909">
        <v>10</v>
      </c>
      <c r="S4909" t="s">
        <v>2608</v>
      </c>
      <c r="T4909" s="2">
        <v>0.1</v>
      </c>
      <c r="U4909" t="s">
        <v>2609</v>
      </c>
      <c r="V4909" t="s">
        <v>2610</v>
      </c>
      <c r="W4909" t="s">
        <v>212</v>
      </c>
      <c r="X4909" t="s">
        <v>2611</v>
      </c>
    </row>
    <row r="4910" spans="1:24" x14ac:dyDescent="0.3">
      <c r="A4910" t="s">
        <v>382</v>
      </c>
      <c r="B4910" s="1">
        <v>42754</v>
      </c>
      <c r="C4910" t="s">
        <v>383</v>
      </c>
      <c r="D4910" t="s">
        <v>384</v>
      </c>
      <c r="E4910" t="s">
        <v>27</v>
      </c>
      <c r="F4910" t="s">
        <v>28</v>
      </c>
      <c r="G4910" t="s">
        <v>77</v>
      </c>
      <c r="H4910" t="s">
        <v>289</v>
      </c>
      <c r="I4910" t="s">
        <v>63</v>
      </c>
      <c r="J4910" t="s">
        <v>366</v>
      </c>
      <c r="K4910" t="s">
        <v>94</v>
      </c>
      <c r="L4910" t="s">
        <v>95</v>
      </c>
      <c r="M4910" t="s">
        <v>35</v>
      </c>
      <c r="N4910" s="1">
        <v>42756</v>
      </c>
      <c r="O4910" t="s">
        <v>367</v>
      </c>
      <c r="P4910" t="s">
        <v>368</v>
      </c>
      <c r="Q4910" t="s">
        <v>301</v>
      </c>
      <c r="R4910">
        <v>19</v>
      </c>
      <c r="S4910" t="s">
        <v>385</v>
      </c>
      <c r="T4910" s="2">
        <v>0</v>
      </c>
      <c r="U4910" t="s">
        <v>386</v>
      </c>
      <c r="V4910" t="s">
        <v>387</v>
      </c>
      <c r="W4910" t="s">
        <v>116</v>
      </c>
      <c r="X4910" t="s">
        <v>388</v>
      </c>
    </row>
    <row r="4911" spans="1:24" x14ac:dyDescent="0.3">
      <c r="A4911" t="s">
        <v>382</v>
      </c>
      <c r="B4911" s="1">
        <v>42770</v>
      </c>
      <c r="C4911" t="s">
        <v>2639</v>
      </c>
      <c r="D4911" t="s">
        <v>531</v>
      </c>
      <c r="E4911" t="s">
        <v>27</v>
      </c>
      <c r="F4911" t="s">
        <v>28</v>
      </c>
      <c r="G4911" t="s">
        <v>77</v>
      </c>
      <c r="H4911" t="s">
        <v>30</v>
      </c>
      <c r="I4911" t="s">
        <v>196</v>
      </c>
      <c r="J4911" t="s">
        <v>734</v>
      </c>
      <c r="K4911" t="s">
        <v>33</v>
      </c>
      <c r="L4911" t="s">
        <v>109</v>
      </c>
      <c r="M4911" t="s">
        <v>35</v>
      </c>
      <c r="N4911" s="1">
        <v>42771</v>
      </c>
      <c r="O4911" t="s">
        <v>735</v>
      </c>
      <c r="P4911" t="s">
        <v>736</v>
      </c>
      <c r="Q4911" t="s">
        <v>737</v>
      </c>
      <c r="R4911">
        <v>8</v>
      </c>
      <c r="S4911" t="s">
        <v>2640</v>
      </c>
      <c r="T4911" s="2">
        <v>0.1</v>
      </c>
      <c r="U4911" t="s">
        <v>386</v>
      </c>
      <c r="V4911" t="s">
        <v>387</v>
      </c>
      <c r="W4911" t="s">
        <v>741</v>
      </c>
      <c r="X4911" t="s">
        <v>388</v>
      </c>
    </row>
    <row r="4912" spans="1:24" x14ac:dyDescent="0.3">
      <c r="A4912" t="s">
        <v>382</v>
      </c>
      <c r="B4912" s="1">
        <v>42011</v>
      </c>
      <c r="C4912" t="s">
        <v>1301</v>
      </c>
      <c r="D4912" t="s">
        <v>228</v>
      </c>
      <c r="E4912" t="s">
        <v>46</v>
      </c>
      <c r="F4912" t="s">
        <v>47</v>
      </c>
      <c r="G4912" t="s">
        <v>29</v>
      </c>
      <c r="H4912" t="s">
        <v>107</v>
      </c>
      <c r="I4912" t="s">
        <v>121</v>
      </c>
      <c r="J4912" t="s">
        <v>175</v>
      </c>
      <c r="K4912" t="s">
        <v>94</v>
      </c>
      <c r="L4912" t="s">
        <v>34</v>
      </c>
      <c r="M4912" t="s">
        <v>35</v>
      </c>
      <c r="N4912" s="1">
        <v>42013</v>
      </c>
      <c r="O4912" t="s">
        <v>176</v>
      </c>
      <c r="P4912" t="s">
        <v>177</v>
      </c>
      <c r="Q4912" t="s">
        <v>178</v>
      </c>
      <c r="R4912">
        <v>32</v>
      </c>
      <c r="S4912" t="s">
        <v>385</v>
      </c>
      <c r="T4912" s="2">
        <v>0.05</v>
      </c>
      <c r="U4912" t="s">
        <v>2835</v>
      </c>
      <c r="V4912" t="s">
        <v>387</v>
      </c>
      <c r="W4912" t="s">
        <v>182</v>
      </c>
      <c r="X4912" t="s">
        <v>388</v>
      </c>
    </row>
    <row r="4913" spans="1:24" x14ac:dyDescent="0.3">
      <c r="A4913" t="s">
        <v>382</v>
      </c>
      <c r="B4913" s="1">
        <v>42276</v>
      </c>
      <c r="C4913" t="s">
        <v>1301</v>
      </c>
      <c r="D4913" t="s">
        <v>228</v>
      </c>
      <c r="E4913" t="s">
        <v>46</v>
      </c>
      <c r="F4913" t="s">
        <v>47</v>
      </c>
      <c r="G4913" t="s">
        <v>91</v>
      </c>
      <c r="H4913" t="s">
        <v>107</v>
      </c>
      <c r="I4913" t="s">
        <v>121</v>
      </c>
      <c r="J4913" t="s">
        <v>366</v>
      </c>
      <c r="K4913" t="s">
        <v>94</v>
      </c>
      <c r="L4913" t="s">
        <v>109</v>
      </c>
      <c r="M4913" t="s">
        <v>35</v>
      </c>
      <c r="N4913" s="1">
        <v>42277</v>
      </c>
      <c r="O4913" t="s">
        <v>367</v>
      </c>
      <c r="P4913" t="s">
        <v>368</v>
      </c>
      <c r="Q4913" t="s">
        <v>301</v>
      </c>
      <c r="R4913">
        <v>22</v>
      </c>
      <c r="S4913" t="s">
        <v>1333</v>
      </c>
      <c r="T4913" s="2">
        <v>0.02</v>
      </c>
      <c r="U4913" t="s">
        <v>386</v>
      </c>
      <c r="V4913" t="s">
        <v>387</v>
      </c>
      <c r="W4913" t="s">
        <v>116</v>
      </c>
      <c r="X4913" t="s">
        <v>388</v>
      </c>
    </row>
    <row r="4914" spans="1:24" x14ac:dyDescent="0.3">
      <c r="A4914" t="s">
        <v>11214</v>
      </c>
      <c r="B4914" s="1">
        <v>42363</v>
      </c>
      <c r="C4914" t="s">
        <v>471</v>
      </c>
      <c r="D4914" t="s">
        <v>399</v>
      </c>
      <c r="E4914" t="s">
        <v>27</v>
      </c>
      <c r="F4914" t="s">
        <v>28</v>
      </c>
      <c r="G4914" t="s">
        <v>91</v>
      </c>
      <c r="H4914" t="s">
        <v>62</v>
      </c>
      <c r="I4914" t="s">
        <v>196</v>
      </c>
      <c r="J4914" t="s">
        <v>313</v>
      </c>
      <c r="K4914" t="s">
        <v>94</v>
      </c>
      <c r="L4914" t="s">
        <v>34</v>
      </c>
      <c r="M4914" t="s">
        <v>35</v>
      </c>
      <c r="N4914" s="1">
        <v>42364</v>
      </c>
      <c r="O4914" t="s">
        <v>314</v>
      </c>
      <c r="P4914" t="s">
        <v>315</v>
      </c>
      <c r="Q4914" t="s">
        <v>316</v>
      </c>
      <c r="R4914">
        <v>29</v>
      </c>
      <c r="S4914" t="s">
        <v>2595</v>
      </c>
      <c r="T4914" s="2">
        <v>0.08</v>
      </c>
      <c r="U4914" t="s">
        <v>1403</v>
      </c>
      <c r="V4914" t="s">
        <v>11215</v>
      </c>
      <c r="W4914" t="s">
        <v>320</v>
      </c>
      <c r="X4914" t="s">
        <v>7291</v>
      </c>
    </row>
    <row r="4915" spans="1:24" x14ac:dyDescent="0.3">
      <c r="A4915" t="s">
        <v>5012</v>
      </c>
      <c r="B4915" s="1">
        <v>42182</v>
      </c>
      <c r="C4915" t="s">
        <v>4945</v>
      </c>
      <c r="D4915" t="s">
        <v>144</v>
      </c>
      <c r="E4915" t="s">
        <v>46</v>
      </c>
      <c r="F4915" t="s">
        <v>47</v>
      </c>
      <c r="G4915" t="s">
        <v>134</v>
      </c>
      <c r="H4915" t="s">
        <v>107</v>
      </c>
      <c r="I4915" t="s">
        <v>121</v>
      </c>
      <c r="J4915" t="s">
        <v>601</v>
      </c>
      <c r="K4915" t="s">
        <v>94</v>
      </c>
      <c r="L4915" t="s">
        <v>34</v>
      </c>
      <c r="M4915" t="s">
        <v>35</v>
      </c>
      <c r="N4915" s="1">
        <v>42184</v>
      </c>
      <c r="O4915" t="s">
        <v>602</v>
      </c>
      <c r="P4915" t="s">
        <v>603</v>
      </c>
      <c r="Q4915" t="s">
        <v>258</v>
      </c>
      <c r="R4915">
        <v>32</v>
      </c>
      <c r="S4915" t="s">
        <v>5013</v>
      </c>
      <c r="T4915" s="2">
        <v>0.05</v>
      </c>
      <c r="U4915" t="s">
        <v>3612</v>
      </c>
      <c r="V4915" t="s">
        <v>3360</v>
      </c>
      <c r="W4915" t="s">
        <v>606</v>
      </c>
      <c r="X4915" t="s">
        <v>5014</v>
      </c>
    </row>
    <row r="4916" spans="1:24" x14ac:dyDescent="0.3">
      <c r="A4916" t="s">
        <v>5012</v>
      </c>
      <c r="B4916" s="1">
        <v>42562</v>
      </c>
      <c r="C4916" t="s">
        <v>6596</v>
      </c>
      <c r="D4916" t="s">
        <v>2199</v>
      </c>
      <c r="E4916" t="s">
        <v>27</v>
      </c>
      <c r="F4916" t="s">
        <v>28</v>
      </c>
      <c r="G4916" t="s">
        <v>29</v>
      </c>
      <c r="H4916" t="s">
        <v>217</v>
      </c>
      <c r="I4916" t="s">
        <v>196</v>
      </c>
      <c r="J4916" t="s">
        <v>1737</v>
      </c>
      <c r="K4916" t="s">
        <v>33</v>
      </c>
      <c r="L4916" t="s">
        <v>109</v>
      </c>
      <c r="M4916" t="s">
        <v>35</v>
      </c>
      <c r="N4916" s="1">
        <v>42563</v>
      </c>
      <c r="O4916" t="s">
        <v>1699</v>
      </c>
      <c r="P4916" t="s">
        <v>1738</v>
      </c>
      <c r="Q4916" t="s">
        <v>36</v>
      </c>
      <c r="R4916">
        <v>21</v>
      </c>
      <c r="S4916" t="s">
        <v>6597</v>
      </c>
      <c r="T4916" s="2">
        <v>0.01</v>
      </c>
      <c r="U4916" t="s">
        <v>6598</v>
      </c>
      <c r="V4916" t="s">
        <v>6599</v>
      </c>
      <c r="W4916" t="s">
        <v>112</v>
      </c>
      <c r="X4916" t="s">
        <v>553</v>
      </c>
    </row>
    <row r="4917" spans="1:24" x14ac:dyDescent="0.3">
      <c r="A4917" t="s">
        <v>5012</v>
      </c>
      <c r="B4917" s="1">
        <v>42753</v>
      </c>
      <c r="C4917" t="s">
        <v>9686</v>
      </c>
      <c r="D4917" t="s">
        <v>306</v>
      </c>
      <c r="E4917" t="s">
        <v>46</v>
      </c>
      <c r="F4917" t="s">
        <v>47</v>
      </c>
      <c r="G4917" t="s">
        <v>134</v>
      </c>
      <c r="H4917" t="s">
        <v>107</v>
      </c>
      <c r="I4917" t="s">
        <v>92</v>
      </c>
      <c r="J4917" t="s">
        <v>49</v>
      </c>
      <c r="K4917" t="s">
        <v>94</v>
      </c>
      <c r="L4917" t="s">
        <v>95</v>
      </c>
      <c r="M4917" t="s">
        <v>35</v>
      </c>
      <c r="N4917" s="1">
        <v>42756</v>
      </c>
      <c r="O4917" t="s">
        <v>51</v>
      </c>
      <c r="P4917" t="s">
        <v>52</v>
      </c>
      <c r="Q4917" t="s">
        <v>53</v>
      </c>
      <c r="R4917">
        <v>24</v>
      </c>
      <c r="S4917" t="s">
        <v>2390</v>
      </c>
      <c r="T4917" s="2">
        <v>7.0000000000000007E-2</v>
      </c>
      <c r="U4917" t="s">
        <v>127</v>
      </c>
      <c r="V4917" t="s">
        <v>2390</v>
      </c>
      <c r="W4917" t="s">
        <v>57</v>
      </c>
      <c r="X4917" t="s">
        <v>9687</v>
      </c>
    </row>
    <row r="4918" spans="1:24" x14ac:dyDescent="0.3">
      <c r="A4918" t="s">
        <v>5012</v>
      </c>
      <c r="B4918" s="1">
        <v>42140</v>
      </c>
      <c r="C4918" t="s">
        <v>10062</v>
      </c>
      <c r="D4918" t="s">
        <v>252</v>
      </c>
      <c r="E4918" t="s">
        <v>27</v>
      </c>
      <c r="F4918" t="s">
        <v>28</v>
      </c>
      <c r="G4918" t="s">
        <v>77</v>
      </c>
      <c r="H4918" t="s">
        <v>62</v>
      </c>
      <c r="I4918" t="s">
        <v>31</v>
      </c>
      <c r="J4918" t="s">
        <v>206</v>
      </c>
      <c r="K4918" t="s">
        <v>94</v>
      </c>
      <c r="L4918" t="s">
        <v>34</v>
      </c>
      <c r="M4918" t="s">
        <v>35</v>
      </c>
      <c r="N4918" s="1">
        <v>42144</v>
      </c>
      <c r="O4918" t="s">
        <v>207</v>
      </c>
      <c r="P4918" t="s">
        <v>208</v>
      </c>
      <c r="Q4918" t="s">
        <v>125</v>
      </c>
      <c r="R4918">
        <v>22</v>
      </c>
      <c r="S4918" t="s">
        <v>10063</v>
      </c>
      <c r="T4918" s="2">
        <v>0.1</v>
      </c>
      <c r="U4918" t="s">
        <v>4454</v>
      </c>
      <c r="V4918" t="s">
        <v>10064</v>
      </c>
      <c r="W4918" t="s">
        <v>212</v>
      </c>
      <c r="X4918" t="s">
        <v>10065</v>
      </c>
    </row>
    <row r="4919" spans="1:24" x14ac:dyDescent="0.3">
      <c r="A4919" t="s">
        <v>5012</v>
      </c>
      <c r="B4919" s="1">
        <v>42255</v>
      </c>
      <c r="C4919" t="s">
        <v>1982</v>
      </c>
      <c r="D4919" t="s">
        <v>1232</v>
      </c>
      <c r="E4919" t="s">
        <v>27</v>
      </c>
      <c r="F4919" t="s">
        <v>28</v>
      </c>
      <c r="G4919" t="s">
        <v>77</v>
      </c>
      <c r="H4919" t="s">
        <v>281</v>
      </c>
      <c r="I4919" t="s">
        <v>196</v>
      </c>
      <c r="J4919" t="s">
        <v>49</v>
      </c>
      <c r="K4919" t="s">
        <v>94</v>
      </c>
      <c r="L4919" t="s">
        <v>95</v>
      </c>
      <c r="M4919" t="s">
        <v>35</v>
      </c>
      <c r="N4919" s="1">
        <v>42257</v>
      </c>
      <c r="O4919" t="s">
        <v>51</v>
      </c>
      <c r="P4919" t="s">
        <v>52</v>
      </c>
      <c r="Q4919" t="s">
        <v>53</v>
      </c>
      <c r="R4919">
        <v>30</v>
      </c>
      <c r="S4919" t="s">
        <v>10111</v>
      </c>
      <c r="T4919" s="2">
        <v>0.03</v>
      </c>
      <c r="U4919" t="s">
        <v>4158</v>
      </c>
      <c r="V4919" t="s">
        <v>4851</v>
      </c>
      <c r="W4919" t="s">
        <v>57</v>
      </c>
      <c r="X4919" t="s">
        <v>10112</v>
      </c>
    </row>
    <row r="4920" spans="1:24" x14ac:dyDescent="0.3">
      <c r="A4920" t="s">
        <v>5012</v>
      </c>
      <c r="B4920" s="1">
        <v>42666</v>
      </c>
      <c r="C4920" t="s">
        <v>1231</v>
      </c>
      <c r="D4920" t="s">
        <v>1232</v>
      </c>
      <c r="E4920" t="s">
        <v>27</v>
      </c>
      <c r="F4920" t="s">
        <v>28</v>
      </c>
      <c r="G4920" t="s">
        <v>77</v>
      </c>
      <c r="H4920" t="s">
        <v>281</v>
      </c>
      <c r="I4920" t="s">
        <v>121</v>
      </c>
      <c r="J4920" t="s">
        <v>206</v>
      </c>
      <c r="K4920" t="s">
        <v>94</v>
      </c>
      <c r="L4920" t="s">
        <v>34</v>
      </c>
      <c r="M4920" t="s">
        <v>35</v>
      </c>
      <c r="N4920" s="1">
        <v>42668</v>
      </c>
      <c r="O4920" t="s">
        <v>207</v>
      </c>
      <c r="P4920" t="s">
        <v>208</v>
      </c>
      <c r="Q4920" t="s">
        <v>125</v>
      </c>
      <c r="R4920">
        <v>42</v>
      </c>
      <c r="S4920" t="s">
        <v>4850</v>
      </c>
      <c r="T4920" s="2">
        <v>0.06</v>
      </c>
      <c r="U4920" t="s">
        <v>127</v>
      </c>
      <c r="V4920" t="s">
        <v>4851</v>
      </c>
      <c r="W4920" t="s">
        <v>212</v>
      </c>
      <c r="X4920" t="s">
        <v>7137</v>
      </c>
    </row>
    <row r="4921" spans="1:24" x14ac:dyDescent="0.3">
      <c r="A4921" t="s">
        <v>5012</v>
      </c>
      <c r="B4921" s="1">
        <v>42429</v>
      </c>
      <c r="C4921" t="s">
        <v>239</v>
      </c>
      <c r="D4921" t="s">
        <v>240</v>
      </c>
      <c r="E4921" t="s">
        <v>27</v>
      </c>
      <c r="F4921" t="s">
        <v>28</v>
      </c>
      <c r="G4921" t="s">
        <v>91</v>
      </c>
      <c r="H4921" t="s">
        <v>241</v>
      </c>
      <c r="I4921" t="s">
        <v>31</v>
      </c>
      <c r="J4921" t="s">
        <v>366</v>
      </c>
      <c r="K4921" t="s">
        <v>94</v>
      </c>
      <c r="L4921" t="s">
        <v>34</v>
      </c>
      <c r="M4921" t="s">
        <v>35</v>
      </c>
      <c r="N4921" s="1">
        <v>42429</v>
      </c>
      <c r="O4921" t="s">
        <v>367</v>
      </c>
      <c r="P4921" t="s">
        <v>368</v>
      </c>
      <c r="Q4921" t="s">
        <v>301</v>
      </c>
      <c r="R4921">
        <v>11</v>
      </c>
      <c r="S4921" t="s">
        <v>12014</v>
      </c>
      <c r="T4921" s="2">
        <v>0.09</v>
      </c>
      <c r="U4921" t="s">
        <v>127</v>
      </c>
      <c r="V4921" t="s">
        <v>12015</v>
      </c>
      <c r="W4921" t="s">
        <v>116</v>
      </c>
      <c r="X4921" t="s">
        <v>5125</v>
      </c>
    </row>
    <row r="4922" spans="1:24" x14ac:dyDescent="0.3">
      <c r="A4922" t="s">
        <v>5012</v>
      </c>
      <c r="B4922" s="1">
        <v>42696</v>
      </c>
      <c r="C4922" t="s">
        <v>6039</v>
      </c>
      <c r="D4922" t="s">
        <v>12063</v>
      </c>
      <c r="E4922" t="s">
        <v>27</v>
      </c>
      <c r="F4922" t="s">
        <v>28</v>
      </c>
      <c r="G4922" t="s">
        <v>134</v>
      </c>
      <c r="H4922" t="s">
        <v>78</v>
      </c>
      <c r="I4922" t="s">
        <v>196</v>
      </c>
      <c r="J4922" t="s">
        <v>12064</v>
      </c>
      <c r="K4922" t="s">
        <v>94</v>
      </c>
      <c r="L4922" t="s">
        <v>34</v>
      </c>
      <c r="M4922" t="s">
        <v>35</v>
      </c>
      <c r="N4922" s="1">
        <v>42701</v>
      </c>
      <c r="O4922" t="s">
        <v>367</v>
      </c>
      <c r="P4922" t="s">
        <v>368</v>
      </c>
      <c r="Q4922" t="s">
        <v>301</v>
      </c>
      <c r="R4922">
        <v>30</v>
      </c>
      <c r="S4922" t="s">
        <v>2906</v>
      </c>
      <c r="T4922" s="2">
        <v>0.03</v>
      </c>
      <c r="U4922" t="s">
        <v>12065</v>
      </c>
      <c r="V4922" t="s">
        <v>12066</v>
      </c>
      <c r="W4922" t="s">
        <v>116</v>
      </c>
      <c r="X4922" t="s">
        <v>5697</v>
      </c>
    </row>
    <row r="4923" spans="1:24" x14ac:dyDescent="0.3">
      <c r="A4923" t="s">
        <v>7101</v>
      </c>
      <c r="B4923" s="1">
        <v>42758</v>
      </c>
      <c r="C4923" t="s">
        <v>1231</v>
      </c>
      <c r="D4923" t="s">
        <v>1232</v>
      </c>
      <c r="E4923" t="s">
        <v>27</v>
      </c>
      <c r="F4923" t="s">
        <v>28</v>
      </c>
      <c r="G4923" t="s">
        <v>77</v>
      </c>
      <c r="H4923" t="s">
        <v>281</v>
      </c>
      <c r="I4923" t="s">
        <v>92</v>
      </c>
      <c r="J4923" t="s">
        <v>3587</v>
      </c>
      <c r="K4923" t="s">
        <v>33</v>
      </c>
      <c r="L4923" t="s">
        <v>34</v>
      </c>
      <c r="M4923" t="s">
        <v>35</v>
      </c>
      <c r="N4923" s="1">
        <v>42760</v>
      </c>
      <c r="O4923" t="s">
        <v>460</v>
      </c>
      <c r="P4923" t="s">
        <v>3588</v>
      </c>
      <c r="Q4923" t="s">
        <v>1220</v>
      </c>
      <c r="R4923">
        <v>44</v>
      </c>
      <c r="S4923" t="s">
        <v>640</v>
      </c>
      <c r="T4923" s="2">
        <v>0.03</v>
      </c>
      <c r="U4923" t="s">
        <v>258</v>
      </c>
      <c r="V4923" t="s">
        <v>3198</v>
      </c>
      <c r="W4923" t="s">
        <v>3589</v>
      </c>
      <c r="X4923" t="s">
        <v>3199</v>
      </c>
    </row>
    <row r="4924" spans="1:24" x14ac:dyDescent="0.3">
      <c r="A4924" t="s">
        <v>7101</v>
      </c>
      <c r="B4924" s="1">
        <v>42487</v>
      </c>
      <c r="C4924" t="s">
        <v>3731</v>
      </c>
      <c r="D4924" t="s">
        <v>1198</v>
      </c>
      <c r="E4924" t="s">
        <v>46</v>
      </c>
      <c r="F4924" t="s">
        <v>47</v>
      </c>
      <c r="G4924" t="s">
        <v>91</v>
      </c>
      <c r="H4924" t="s">
        <v>48</v>
      </c>
      <c r="I4924" t="s">
        <v>196</v>
      </c>
      <c r="J4924" t="s">
        <v>1104</v>
      </c>
      <c r="K4924" t="s">
        <v>94</v>
      </c>
      <c r="L4924" t="s">
        <v>34</v>
      </c>
      <c r="M4924" t="s">
        <v>35</v>
      </c>
      <c r="N4924" s="1">
        <v>42488</v>
      </c>
      <c r="O4924" t="s">
        <v>1105</v>
      </c>
      <c r="P4924" t="s">
        <v>1106</v>
      </c>
      <c r="Q4924" t="s">
        <v>1107</v>
      </c>
      <c r="R4924">
        <v>42</v>
      </c>
      <c r="S4924" t="s">
        <v>11025</v>
      </c>
      <c r="T4924" s="2">
        <v>0</v>
      </c>
      <c r="U4924" t="s">
        <v>10903</v>
      </c>
      <c r="V4924" t="s">
        <v>11563</v>
      </c>
      <c r="W4924" t="s">
        <v>1109</v>
      </c>
      <c r="X4924" t="s">
        <v>8614</v>
      </c>
    </row>
    <row r="4925" spans="1:24" x14ac:dyDescent="0.3">
      <c r="A4925" t="s">
        <v>7101</v>
      </c>
      <c r="B4925" s="1">
        <v>42758</v>
      </c>
      <c r="C4925" t="s">
        <v>1231</v>
      </c>
      <c r="D4925" t="s">
        <v>1232</v>
      </c>
      <c r="E4925" t="s">
        <v>27</v>
      </c>
      <c r="F4925" t="s">
        <v>28</v>
      </c>
      <c r="G4925" t="s">
        <v>134</v>
      </c>
      <c r="H4925" t="s">
        <v>281</v>
      </c>
      <c r="I4925" t="s">
        <v>63</v>
      </c>
      <c r="J4925" t="s">
        <v>2581</v>
      </c>
      <c r="K4925" t="s">
        <v>94</v>
      </c>
      <c r="L4925" t="s">
        <v>95</v>
      </c>
      <c r="M4925" t="s">
        <v>35</v>
      </c>
      <c r="N4925" s="1">
        <v>42760</v>
      </c>
      <c r="O4925" t="s">
        <v>2582</v>
      </c>
      <c r="P4925" t="s">
        <v>2125</v>
      </c>
      <c r="Q4925" t="s">
        <v>2583</v>
      </c>
      <c r="R4925">
        <v>8</v>
      </c>
      <c r="S4925" t="s">
        <v>640</v>
      </c>
      <c r="T4925" s="2">
        <v>0.06</v>
      </c>
      <c r="U4925" t="s">
        <v>258</v>
      </c>
      <c r="V4925" t="s">
        <v>3198</v>
      </c>
      <c r="W4925" t="s">
        <v>2587</v>
      </c>
      <c r="X4925" t="s">
        <v>3199</v>
      </c>
    </row>
    <row r="4926" spans="1:24" x14ac:dyDescent="0.3">
      <c r="A4926" t="s">
        <v>5096</v>
      </c>
      <c r="B4926" s="1">
        <v>42722</v>
      </c>
      <c r="C4926" t="s">
        <v>155</v>
      </c>
      <c r="D4926" t="s">
        <v>26</v>
      </c>
      <c r="E4926" t="s">
        <v>27</v>
      </c>
      <c r="F4926" t="s">
        <v>28</v>
      </c>
      <c r="G4926" t="s">
        <v>77</v>
      </c>
      <c r="H4926" t="s">
        <v>30</v>
      </c>
      <c r="I4926" t="s">
        <v>92</v>
      </c>
      <c r="J4926" t="s">
        <v>975</v>
      </c>
      <c r="K4926" t="s">
        <v>33</v>
      </c>
      <c r="L4926" t="s">
        <v>65</v>
      </c>
      <c r="M4926" t="s">
        <v>35</v>
      </c>
      <c r="N4926" s="1">
        <v>42725</v>
      </c>
      <c r="O4926" t="s">
        <v>976</v>
      </c>
      <c r="P4926" t="s">
        <v>977</v>
      </c>
      <c r="Q4926" t="s">
        <v>978</v>
      </c>
      <c r="R4926">
        <v>10</v>
      </c>
      <c r="S4926" t="s">
        <v>1059</v>
      </c>
      <c r="T4926" s="2">
        <v>0</v>
      </c>
      <c r="U4926" t="s">
        <v>741</v>
      </c>
      <c r="V4926" t="s">
        <v>5097</v>
      </c>
      <c r="W4926" t="s">
        <v>982</v>
      </c>
      <c r="X4926" t="s">
        <v>5014</v>
      </c>
    </row>
    <row r="4927" spans="1:24" x14ac:dyDescent="0.3">
      <c r="A4927" t="s">
        <v>5096</v>
      </c>
      <c r="B4927" s="1">
        <v>42639</v>
      </c>
      <c r="C4927" t="s">
        <v>1242</v>
      </c>
      <c r="D4927" t="s">
        <v>61</v>
      </c>
      <c r="E4927" t="s">
        <v>27</v>
      </c>
      <c r="F4927" t="s">
        <v>28</v>
      </c>
      <c r="G4927" t="s">
        <v>77</v>
      </c>
      <c r="H4927" t="s">
        <v>62</v>
      </c>
      <c r="I4927" t="s">
        <v>31</v>
      </c>
      <c r="J4927" t="s">
        <v>163</v>
      </c>
      <c r="K4927" t="s">
        <v>94</v>
      </c>
      <c r="L4927" t="s">
        <v>34</v>
      </c>
      <c r="M4927" t="s">
        <v>35</v>
      </c>
      <c r="N4927" s="1">
        <v>42641</v>
      </c>
      <c r="O4927" t="s">
        <v>164</v>
      </c>
      <c r="P4927" t="s">
        <v>165</v>
      </c>
      <c r="Q4927" t="s">
        <v>166</v>
      </c>
      <c r="R4927">
        <v>25</v>
      </c>
      <c r="S4927" t="s">
        <v>7802</v>
      </c>
      <c r="T4927" s="2">
        <v>0.03</v>
      </c>
      <c r="U4927" t="s">
        <v>1424</v>
      </c>
      <c r="V4927" t="s">
        <v>3623</v>
      </c>
      <c r="W4927" t="s">
        <v>170</v>
      </c>
      <c r="X4927" t="s">
        <v>7803</v>
      </c>
    </row>
    <row r="4928" spans="1:24" x14ac:dyDescent="0.3">
      <c r="A4928" t="s">
        <v>5096</v>
      </c>
      <c r="B4928" s="1">
        <v>42758</v>
      </c>
      <c r="C4928" t="s">
        <v>1231</v>
      </c>
      <c r="D4928" t="s">
        <v>1232</v>
      </c>
      <c r="E4928" t="s">
        <v>27</v>
      </c>
      <c r="F4928" t="s">
        <v>28</v>
      </c>
      <c r="G4928" t="s">
        <v>91</v>
      </c>
      <c r="H4928" t="s">
        <v>281</v>
      </c>
      <c r="I4928" t="s">
        <v>196</v>
      </c>
      <c r="J4928" t="s">
        <v>206</v>
      </c>
      <c r="K4928" t="s">
        <v>723</v>
      </c>
      <c r="L4928" t="s">
        <v>50</v>
      </c>
      <c r="M4928" t="s">
        <v>35</v>
      </c>
      <c r="N4928" s="1">
        <v>42760</v>
      </c>
      <c r="O4928" t="s">
        <v>207</v>
      </c>
      <c r="P4928" t="s">
        <v>208</v>
      </c>
      <c r="Q4928" t="s">
        <v>125</v>
      </c>
      <c r="R4928">
        <v>7</v>
      </c>
      <c r="S4928" t="s">
        <v>640</v>
      </c>
      <c r="T4928" s="2">
        <v>0.02</v>
      </c>
      <c r="U4928" t="s">
        <v>258</v>
      </c>
      <c r="V4928" t="s">
        <v>3198</v>
      </c>
      <c r="W4928" t="s">
        <v>212</v>
      </c>
      <c r="X4928" t="s">
        <v>3199</v>
      </c>
    </row>
    <row r="4929" spans="1:24" x14ac:dyDescent="0.3">
      <c r="A4929" t="s">
        <v>5096</v>
      </c>
      <c r="B4929" s="1">
        <v>42211</v>
      </c>
      <c r="C4929" t="s">
        <v>2338</v>
      </c>
      <c r="D4929" t="s">
        <v>365</v>
      </c>
      <c r="E4929" t="s">
        <v>46</v>
      </c>
      <c r="F4929" t="s">
        <v>47</v>
      </c>
      <c r="G4929" t="s">
        <v>134</v>
      </c>
      <c r="H4929" t="s">
        <v>48</v>
      </c>
      <c r="I4929" t="s">
        <v>31</v>
      </c>
      <c r="J4929" t="s">
        <v>1233</v>
      </c>
      <c r="K4929" t="s">
        <v>94</v>
      </c>
      <c r="L4929" t="s">
        <v>34</v>
      </c>
      <c r="M4929" t="s">
        <v>35</v>
      </c>
      <c r="N4929" s="1">
        <v>42214</v>
      </c>
      <c r="O4929" t="s">
        <v>711</v>
      </c>
      <c r="P4929" t="s">
        <v>1234</v>
      </c>
      <c r="Q4929" t="s">
        <v>1235</v>
      </c>
      <c r="R4929">
        <v>41</v>
      </c>
      <c r="S4929" t="s">
        <v>9328</v>
      </c>
      <c r="T4929" s="2">
        <v>0.05</v>
      </c>
      <c r="U4929" t="s">
        <v>9329</v>
      </c>
      <c r="V4929" t="s">
        <v>9330</v>
      </c>
      <c r="W4929" t="s">
        <v>1239</v>
      </c>
      <c r="X4929" t="s">
        <v>9331</v>
      </c>
    </row>
    <row r="4930" spans="1:24" x14ac:dyDescent="0.3">
      <c r="A4930" t="s">
        <v>5096</v>
      </c>
      <c r="B4930" s="1">
        <v>42597</v>
      </c>
      <c r="C4930" t="s">
        <v>530</v>
      </c>
      <c r="D4930" t="s">
        <v>531</v>
      </c>
      <c r="E4930" t="s">
        <v>27</v>
      </c>
      <c r="F4930" t="s">
        <v>28</v>
      </c>
      <c r="G4930" t="s">
        <v>77</v>
      </c>
      <c r="H4930" t="s">
        <v>30</v>
      </c>
      <c r="I4930" t="s">
        <v>92</v>
      </c>
      <c r="J4930" t="s">
        <v>253</v>
      </c>
      <c r="K4930" t="s">
        <v>33</v>
      </c>
      <c r="L4930" t="s">
        <v>34</v>
      </c>
      <c r="M4930" t="s">
        <v>35</v>
      </c>
      <c r="N4930" s="1">
        <v>42602</v>
      </c>
      <c r="O4930" t="s">
        <v>726</v>
      </c>
      <c r="P4930" t="s">
        <v>255</v>
      </c>
      <c r="Q4930" t="s">
        <v>2618</v>
      </c>
      <c r="R4930">
        <v>48</v>
      </c>
      <c r="S4930" t="s">
        <v>777</v>
      </c>
      <c r="T4930" s="2">
        <v>0.04</v>
      </c>
      <c r="U4930" t="s">
        <v>8518</v>
      </c>
      <c r="V4930" t="s">
        <v>8517</v>
      </c>
      <c r="W4930" t="s">
        <v>990</v>
      </c>
      <c r="X4930" t="s">
        <v>10651</v>
      </c>
    </row>
    <row r="4931" spans="1:24" x14ac:dyDescent="0.3">
      <c r="A4931" t="s">
        <v>5096</v>
      </c>
      <c r="B4931" s="1">
        <v>42754</v>
      </c>
      <c r="C4931" t="s">
        <v>1364</v>
      </c>
      <c r="D4931" t="s">
        <v>766</v>
      </c>
      <c r="E4931" t="s">
        <v>27</v>
      </c>
      <c r="F4931" t="s">
        <v>28</v>
      </c>
      <c r="G4931" t="s">
        <v>134</v>
      </c>
      <c r="H4931" t="s">
        <v>217</v>
      </c>
      <c r="I4931" t="s">
        <v>31</v>
      </c>
      <c r="J4931" t="s">
        <v>975</v>
      </c>
      <c r="K4931" t="s">
        <v>94</v>
      </c>
      <c r="L4931" t="s">
        <v>95</v>
      </c>
      <c r="M4931" t="s">
        <v>35</v>
      </c>
      <c r="N4931" s="1">
        <v>42755</v>
      </c>
      <c r="O4931" t="s">
        <v>976</v>
      </c>
      <c r="P4931" t="s">
        <v>977</v>
      </c>
      <c r="Q4931" t="s">
        <v>978</v>
      </c>
      <c r="R4931">
        <v>50</v>
      </c>
      <c r="S4931" t="s">
        <v>10951</v>
      </c>
      <c r="T4931" s="2">
        <v>0.02</v>
      </c>
      <c r="U4931" t="s">
        <v>10952</v>
      </c>
      <c r="V4931" t="s">
        <v>2156</v>
      </c>
      <c r="W4931" t="s">
        <v>982</v>
      </c>
      <c r="X4931" t="s">
        <v>10953</v>
      </c>
    </row>
    <row r="4932" spans="1:24" x14ac:dyDescent="0.3">
      <c r="A4932" t="s">
        <v>5096</v>
      </c>
      <c r="B4932" s="1">
        <v>42336</v>
      </c>
      <c r="C4932" t="s">
        <v>323</v>
      </c>
      <c r="D4932" t="s">
        <v>324</v>
      </c>
      <c r="E4932" t="s">
        <v>27</v>
      </c>
      <c r="F4932" t="s">
        <v>28</v>
      </c>
      <c r="G4932" t="s">
        <v>134</v>
      </c>
      <c r="H4932" t="s">
        <v>205</v>
      </c>
      <c r="I4932" t="s">
        <v>196</v>
      </c>
      <c r="J4932" t="s">
        <v>197</v>
      </c>
      <c r="K4932" t="s">
        <v>94</v>
      </c>
      <c r="L4932" t="s">
        <v>34</v>
      </c>
      <c r="M4932" t="s">
        <v>35</v>
      </c>
      <c r="N4932" s="1">
        <v>42338</v>
      </c>
      <c r="O4932" t="s">
        <v>198</v>
      </c>
      <c r="P4932" t="s">
        <v>37</v>
      </c>
      <c r="Q4932" t="s">
        <v>57</v>
      </c>
      <c r="R4932">
        <v>31</v>
      </c>
      <c r="S4932" t="s">
        <v>5700</v>
      </c>
      <c r="T4932" s="2">
        <v>0.08</v>
      </c>
      <c r="U4932" t="s">
        <v>4855</v>
      </c>
      <c r="V4932" t="s">
        <v>12020</v>
      </c>
      <c r="W4932" t="s">
        <v>116</v>
      </c>
      <c r="X4932" t="s">
        <v>10871</v>
      </c>
    </row>
    <row r="4933" spans="1:24" x14ac:dyDescent="0.3">
      <c r="A4933" t="s">
        <v>5096</v>
      </c>
      <c r="B4933" s="1">
        <v>42613</v>
      </c>
      <c r="C4933" t="s">
        <v>5598</v>
      </c>
      <c r="D4933" t="s">
        <v>12663</v>
      </c>
      <c r="E4933" t="s">
        <v>27</v>
      </c>
      <c r="F4933" t="s">
        <v>28</v>
      </c>
      <c r="G4933" t="s">
        <v>77</v>
      </c>
      <c r="H4933" t="s">
        <v>217</v>
      </c>
      <c r="I4933" t="s">
        <v>63</v>
      </c>
      <c r="J4933" t="s">
        <v>206</v>
      </c>
      <c r="K4933" t="s">
        <v>94</v>
      </c>
      <c r="L4933" t="s">
        <v>34</v>
      </c>
      <c r="M4933" t="s">
        <v>35</v>
      </c>
      <c r="N4933" s="1">
        <v>42615</v>
      </c>
      <c r="O4933" t="s">
        <v>207</v>
      </c>
      <c r="P4933" t="s">
        <v>208</v>
      </c>
      <c r="Q4933" t="s">
        <v>125</v>
      </c>
      <c r="R4933">
        <v>44</v>
      </c>
      <c r="S4933" t="s">
        <v>12664</v>
      </c>
      <c r="T4933" s="2">
        <v>0.01</v>
      </c>
      <c r="U4933" t="s">
        <v>2147</v>
      </c>
      <c r="V4933" t="s">
        <v>12665</v>
      </c>
      <c r="W4933" t="s">
        <v>212</v>
      </c>
      <c r="X4933" t="s">
        <v>12666</v>
      </c>
    </row>
    <row r="4934" spans="1:24" x14ac:dyDescent="0.3">
      <c r="A4934" t="s">
        <v>3531</v>
      </c>
      <c r="B4934" s="1">
        <v>42745</v>
      </c>
      <c r="C4934" t="s">
        <v>530</v>
      </c>
      <c r="D4934" t="s">
        <v>531</v>
      </c>
      <c r="E4934" t="s">
        <v>27</v>
      </c>
      <c r="F4934" t="s">
        <v>28</v>
      </c>
      <c r="G4934" t="s">
        <v>134</v>
      </c>
      <c r="H4934" t="s">
        <v>30</v>
      </c>
      <c r="I4934" t="s">
        <v>196</v>
      </c>
      <c r="J4934" t="s">
        <v>896</v>
      </c>
      <c r="K4934" t="s">
        <v>94</v>
      </c>
      <c r="L4934" t="s">
        <v>34</v>
      </c>
      <c r="M4934" t="s">
        <v>35</v>
      </c>
      <c r="N4934" s="1">
        <v>42746</v>
      </c>
      <c r="O4934" t="s">
        <v>501</v>
      </c>
      <c r="P4934" t="s">
        <v>897</v>
      </c>
      <c r="Q4934" t="s">
        <v>898</v>
      </c>
      <c r="R4934">
        <v>15</v>
      </c>
      <c r="S4934" t="s">
        <v>3532</v>
      </c>
      <c r="T4934" s="2">
        <v>0</v>
      </c>
      <c r="U4934" t="s">
        <v>127</v>
      </c>
      <c r="V4934" t="s">
        <v>3533</v>
      </c>
      <c r="W4934" t="s">
        <v>902</v>
      </c>
      <c r="X4934" t="s">
        <v>3534</v>
      </c>
    </row>
    <row r="4935" spans="1:24" x14ac:dyDescent="0.3">
      <c r="A4935" t="s">
        <v>10796</v>
      </c>
      <c r="B4935" s="1">
        <v>42754</v>
      </c>
      <c r="C4935" t="s">
        <v>3362</v>
      </c>
      <c r="D4935" t="s">
        <v>1198</v>
      </c>
      <c r="E4935" t="s">
        <v>46</v>
      </c>
      <c r="F4935" t="s">
        <v>47</v>
      </c>
      <c r="G4935" t="s">
        <v>29</v>
      </c>
      <c r="H4935" t="s">
        <v>107</v>
      </c>
      <c r="I4935" t="s">
        <v>31</v>
      </c>
      <c r="J4935" t="s">
        <v>1938</v>
      </c>
      <c r="K4935" t="s">
        <v>33</v>
      </c>
      <c r="L4935" t="s">
        <v>50</v>
      </c>
      <c r="M4935" t="s">
        <v>156</v>
      </c>
      <c r="N4935" s="1">
        <v>42761</v>
      </c>
      <c r="O4935" t="s">
        <v>1939</v>
      </c>
      <c r="P4935" t="s">
        <v>877</v>
      </c>
      <c r="Q4935" t="s">
        <v>1239</v>
      </c>
      <c r="R4935">
        <v>49</v>
      </c>
      <c r="S4935" t="s">
        <v>10797</v>
      </c>
      <c r="T4935" s="2">
        <v>0.06</v>
      </c>
      <c r="U4935" t="s">
        <v>10798</v>
      </c>
      <c r="V4935" t="s">
        <v>10799</v>
      </c>
      <c r="W4935" t="s">
        <v>1942</v>
      </c>
      <c r="X4935" t="s">
        <v>10800</v>
      </c>
    </row>
    <row r="4936" spans="1:24" x14ac:dyDescent="0.3">
      <c r="A4936" t="s">
        <v>6922</v>
      </c>
      <c r="B4936" s="1">
        <v>42726</v>
      </c>
      <c r="C4936" t="s">
        <v>5759</v>
      </c>
      <c r="D4936" t="s">
        <v>2407</v>
      </c>
      <c r="E4936" t="s">
        <v>27</v>
      </c>
      <c r="F4936" t="s">
        <v>28</v>
      </c>
      <c r="G4936" t="s">
        <v>91</v>
      </c>
      <c r="H4936" t="s">
        <v>289</v>
      </c>
      <c r="I4936" t="s">
        <v>196</v>
      </c>
      <c r="J4936" t="s">
        <v>1474</v>
      </c>
      <c r="K4936" t="s">
        <v>33</v>
      </c>
      <c r="L4936" t="s">
        <v>392</v>
      </c>
      <c r="M4936" t="s">
        <v>393</v>
      </c>
      <c r="N4936" s="1">
        <v>42727</v>
      </c>
      <c r="O4936" t="s">
        <v>1369</v>
      </c>
      <c r="P4936" t="s">
        <v>96</v>
      </c>
      <c r="Q4936" t="s">
        <v>1475</v>
      </c>
      <c r="R4936">
        <v>3</v>
      </c>
      <c r="S4936" t="s">
        <v>6009</v>
      </c>
      <c r="T4936" s="2">
        <v>0.06</v>
      </c>
      <c r="U4936" t="s">
        <v>258</v>
      </c>
      <c r="V4936" t="s">
        <v>6923</v>
      </c>
      <c r="W4936" t="s">
        <v>1478</v>
      </c>
      <c r="X4936" t="s">
        <v>6924</v>
      </c>
    </row>
    <row r="4937" spans="1:24" x14ac:dyDescent="0.3">
      <c r="A4937" t="s">
        <v>6922</v>
      </c>
      <c r="B4937" s="1">
        <v>42755</v>
      </c>
      <c r="C4937" t="s">
        <v>1492</v>
      </c>
      <c r="D4937" t="s">
        <v>2013</v>
      </c>
      <c r="E4937" t="s">
        <v>27</v>
      </c>
      <c r="F4937" t="s">
        <v>28</v>
      </c>
      <c r="G4937" t="s">
        <v>134</v>
      </c>
      <c r="H4937" t="s">
        <v>205</v>
      </c>
      <c r="I4937" t="s">
        <v>31</v>
      </c>
      <c r="J4937" t="s">
        <v>1233</v>
      </c>
      <c r="K4937" t="s">
        <v>94</v>
      </c>
      <c r="L4937" t="s">
        <v>95</v>
      </c>
      <c r="M4937" t="s">
        <v>35</v>
      </c>
      <c r="N4937" s="1">
        <v>42756</v>
      </c>
      <c r="O4937" t="s">
        <v>711</v>
      </c>
      <c r="P4937" t="s">
        <v>1234</v>
      </c>
      <c r="Q4937" t="s">
        <v>1235</v>
      </c>
      <c r="R4937">
        <v>7</v>
      </c>
      <c r="S4937" t="s">
        <v>10600</v>
      </c>
      <c r="T4937" s="2">
        <v>0.02</v>
      </c>
      <c r="U4937" t="s">
        <v>10601</v>
      </c>
      <c r="V4937" t="s">
        <v>10602</v>
      </c>
      <c r="W4937" t="s">
        <v>1239</v>
      </c>
      <c r="X4937" t="s">
        <v>10603</v>
      </c>
    </row>
    <row r="4938" spans="1:24" x14ac:dyDescent="0.3">
      <c r="A4938" t="s">
        <v>6922</v>
      </c>
      <c r="B4938" s="1">
        <v>42755</v>
      </c>
      <c r="C4938" t="s">
        <v>1492</v>
      </c>
      <c r="D4938" t="s">
        <v>945</v>
      </c>
      <c r="E4938" t="s">
        <v>27</v>
      </c>
      <c r="F4938" t="s">
        <v>28</v>
      </c>
      <c r="G4938" t="s">
        <v>77</v>
      </c>
      <c r="H4938" t="s">
        <v>241</v>
      </c>
      <c r="I4938" t="s">
        <v>196</v>
      </c>
      <c r="J4938" t="s">
        <v>1233</v>
      </c>
      <c r="K4938" t="s">
        <v>94</v>
      </c>
      <c r="L4938" t="s">
        <v>109</v>
      </c>
      <c r="M4938" t="s">
        <v>35</v>
      </c>
      <c r="N4938" s="1">
        <v>42756</v>
      </c>
      <c r="O4938" t="s">
        <v>711</v>
      </c>
      <c r="P4938" t="s">
        <v>1234</v>
      </c>
      <c r="Q4938" t="s">
        <v>1235</v>
      </c>
      <c r="R4938">
        <v>7</v>
      </c>
      <c r="S4938" t="s">
        <v>10600</v>
      </c>
      <c r="T4938" s="2">
        <v>0.05</v>
      </c>
      <c r="U4938" t="s">
        <v>10601</v>
      </c>
      <c r="V4938" t="s">
        <v>2156</v>
      </c>
      <c r="W4938" t="s">
        <v>1239</v>
      </c>
      <c r="X4938" t="s">
        <v>10603</v>
      </c>
    </row>
    <row r="4939" spans="1:24" x14ac:dyDescent="0.3">
      <c r="A4939" t="s">
        <v>3197</v>
      </c>
      <c r="B4939" s="1">
        <v>42758</v>
      </c>
      <c r="C4939" t="s">
        <v>1231</v>
      </c>
      <c r="D4939" t="s">
        <v>1232</v>
      </c>
      <c r="E4939" t="s">
        <v>27</v>
      </c>
      <c r="F4939" t="s">
        <v>28</v>
      </c>
      <c r="G4939" t="s">
        <v>134</v>
      </c>
      <c r="H4939" t="s">
        <v>281</v>
      </c>
      <c r="I4939" t="s">
        <v>121</v>
      </c>
      <c r="J4939" t="s">
        <v>2581</v>
      </c>
      <c r="K4939" t="s">
        <v>33</v>
      </c>
      <c r="L4939" t="s">
        <v>34</v>
      </c>
      <c r="M4939" t="s">
        <v>35</v>
      </c>
      <c r="N4939" s="1">
        <v>42760</v>
      </c>
      <c r="O4939" t="s">
        <v>2582</v>
      </c>
      <c r="P4939" t="s">
        <v>2125</v>
      </c>
      <c r="Q4939" t="s">
        <v>2583</v>
      </c>
      <c r="R4939">
        <v>38</v>
      </c>
      <c r="S4939" t="s">
        <v>640</v>
      </c>
      <c r="T4939" s="2">
        <v>0.03</v>
      </c>
      <c r="U4939" t="s">
        <v>258</v>
      </c>
      <c r="V4939" t="s">
        <v>3198</v>
      </c>
      <c r="W4939" t="s">
        <v>2587</v>
      </c>
      <c r="X4939" t="s">
        <v>3199</v>
      </c>
    </row>
    <row r="4940" spans="1:24" x14ac:dyDescent="0.3">
      <c r="A4940" t="s">
        <v>3197</v>
      </c>
      <c r="B4940" s="1">
        <v>42758</v>
      </c>
      <c r="C4940" t="s">
        <v>1231</v>
      </c>
      <c r="D4940" t="s">
        <v>1232</v>
      </c>
      <c r="E4940" t="s">
        <v>27</v>
      </c>
      <c r="F4940" t="s">
        <v>28</v>
      </c>
      <c r="G4940" t="s">
        <v>91</v>
      </c>
      <c r="H4940" t="s">
        <v>281</v>
      </c>
      <c r="I4940" t="s">
        <v>31</v>
      </c>
      <c r="J4940" t="s">
        <v>1215</v>
      </c>
      <c r="K4940" t="s">
        <v>94</v>
      </c>
      <c r="L4940" t="s">
        <v>95</v>
      </c>
      <c r="M4940" t="s">
        <v>156</v>
      </c>
      <c r="N4940" s="1">
        <v>42760</v>
      </c>
      <c r="O4940" t="s">
        <v>1216</v>
      </c>
      <c r="P4940" t="s">
        <v>1217</v>
      </c>
      <c r="Q4940" t="s">
        <v>1218</v>
      </c>
      <c r="R4940">
        <v>10</v>
      </c>
      <c r="S4940" t="s">
        <v>640</v>
      </c>
      <c r="T4940" s="2">
        <v>0.08</v>
      </c>
      <c r="U4940" t="s">
        <v>258</v>
      </c>
      <c r="V4940" t="s">
        <v>3198</v>
      </c>
      <c r="W4940" t="s">
        <v>1222</v>
      </c>
      <c r="X4940" t="s">
        <v>3199</v>
      </c>
    </row>
    <row r="4941" spans="1:24" x14ac:dyDescent="0.3">
      <c r="A4941" t="s">
        <v>3197</v>
      </c>
      <c r="B4941" s="1">
        <v>42758</v>
      </c>
      <c r="C4941" t="s">
        <v>1231</v>
      </c>
      <c r="D4941" t="s">
        <v>1232</v>
      </c>
      <c r="E4941" t="s">
        <v>27</v>
      </c>
      <c r="F4941" t="s">
        <v>28</v>
      </c>
      <c r="G4941" t="s">
        <v>77</v>
      </c>
      <c r="H4941" t="s">
        <v>281</v>
      </c>
      <c r="I4941" t="s">
        <v>63</v>
      </c>
      <c r="J4941" t="s">
        <v>1344</v>
      </c>
      <c r="K4941" t="s">
        <v>94</v>
      </c>
      <c r="L4941" t="s">
        <v>109</v>
      </c>
      <c r="M4941" t="s">
        <v>35</v>
      </c>
      <c r="N4941" s="1">
        <v>42760</v>
      </c>
      <c r="O4941" t="s">
        <v>341</v>
      </c>
      <c r="P4941" t="s">
        <v>574</v>
      </c>
      <c r="Q4941" t="s">
        <v>1345</v>
      </c>
      <c r="R4941">
        <v>17</v>
      </c>
      <c r="S4941" t="s">
        <v>640</v>
      </c>
      <c r="T4941" s="2">
        <v>0.03</v>
      </c>
      <c r="U4941" t="s">
        <v>258</v>
      </c>
      <c r="V4941" t="s">
        <v>3198</v>
      </c>
      <c r="W4941" t="s">
        <v>57</v>
      </c>
      <c r="X4941" t="s">
        <v>3199</v>
      </c>
    </row>
    <row r="4942" spans="1:24" x14ac:dyDescent="0.3">
      <c r="A4942" t="s">
        <v>3197</v>
      </c>
      <c r="B4942" s="1">
        <v>42759</v>
      </c>
      <c r="C4942" t="s">
        <v>1231</v>
      </c>
      <c r="D4942" t="s">
        <v>1232</v>
      </c>
      <c r="E4942" t="s">
        <v>27</v>
      </c>
      <c r="F4942" t="s">
        <v>28</v>
      </c>
      <c r="G4942" t="s">
        <v>29</v>
      </c>
      <c r="H4942" t="s">
        <v>281</v>
      </c>
      <c r="I4942" t="s">
        <v>121</v>
      </c>
      <c r="J4942" t="s">
        <v>1215</v>
      </c>
      <c r="K4942" t="s">
        <v>94</v>
      </c>
      <c r="L4942" t="s">
        <v>34</v>
      </c>
      <c r="M4942" t="s">
        <v>35</v>
      </c>
      <c r="N4942" s="1">
        <v>42760</v>
      </c>
      <c r="O4942" t="s">
        <v>1216</v>
      </c>
      <c r="P4942" t="s">
        <v>1217</v>
      </c>
      <c r="Q4942" t="s">
        <v>1218</v>
      </c>
      <c r="R4942">
        <v>41</v>
      </c>
      <c r="S4942" t="s">
        <v>640</v>
      </c>
      <c r="T4942" s="2">
        <v>0.01</v>
      </c>
      <c r="U4942" t="s">
        <v>258</v>
      </c>
      <c r="V4942" t="s">
        <v>3198</v>
      </c>
      <c r="W4942" t="s">
        <v>1222</v>
      </c>
      <c r="X4942" t="s">
        <v>3199</v>
      </c>
    </row>
    <row r="4943" spans="1:24" x14ac:dyDescent="0.3">
      <c r="A4943" t="s">
        <v>3197</v>
      </c>
      <c r="B4943" s="1">
        <v>42758</v>
      </c>
      <c r="C4943" t="s">
        <v>1231</v>
      </c>
      <c r="D4943" t="s">
        <v>1232</v>
      </c>
      <c r="E4943" t="s">
        <v>27</v>
      </c>
      <c r="F4943" t="s">
        <v>28</v>
      </c>
      <c r="G4943" t="s">
        <v>91</v>
      </c>
      <c r="H4943" t="s">
        <v>281</v>
      </c>
      <c r="I4943" t="s">
        <v>31</v>
      </c>
      <c r="J4943" t="s">
        <v>1344</v>
      </c>
      <c r="K4943" t="s">
        <v>94</v>
      </c>
      <c r="L4943" t="s">
        <v>95</v>
      </c>
      <c r="M4943" t="s">
        <v>35</v>
      </c>
      <c r="N4943" s="1">
        <v>42760</v>
      </c>
      <c r="O4943" t="s">
        <v>341</v>
      </c>
      <c r="P4943" t="s">
        <v>574</v>
      </c>
      <c r="Q4943" t="s">
        <v>1345</v>
      </c>
      <c r="R4943">
        <v>29</v>
      </c>
      <c r="S4943" t="s">
        <v>640</v>
      </c>
      <c r="T4943" s="2">
        <v>0.03</v>
      </c>
      <c r="U4943" t="s">
        <v>258</v>
      </c>
      <c r="V4943" t="s">
        <v>3198</v>
      </c>
      <c r="W4943" t="s">
        <v>57</v>
      </c>
      <c r="X4943" t="s">
        <v>3199</v>
      </c>
    </row>
    <row r="4944" spans="1:24" x14ac:dyDescent="0.3">
      <c r="A4944" t="s">
        <v>3197</v>
      </c>
      <c r="B4944" s="1">
        <v>42758</v>
      </c>
      <c r="C4944" t="s">
        <v>1231</v>
      </c>
      <c r="D4944" t="s">
        <v>1232</v>
      </c>
      <c r="E4944" t="s">
        <v>27</v>
      </c>
      <c r="F4944" t="s">
        <v>28</v>
      </c>
      <c r="G4944" t="s">
        <v>77</v>
      </c>
      <c r="H4944" t="s">
        <v>281</v>
      </c>
      <c r="I4944" t="s">
        <v>92</v>
      </c>
      <c r="J4944" t="s">
        <v>3226</v>
      </c>
      <c r="K4944" t="s">
        <v>94</v>
      </c>
      <c r="L4944" t="s">
        <v>95</v>
      </c>
      <c r="M4944" t="s">
        <v>35</v>
      </c>
      <c r="N4944" s="1">
        <v>42760</v>
      </c>
      <c r="O4944" t="s">
        <v>1378</v>
      </c>
      <c r="P4944" t="s">
        <v>1379</v>
      </c>
      <c r="Q4944" t="s">
        <v>1380</v>
      </c>
      <c r="R4944">
        <v>19</v>
      </c>
      <c r="S4944" t="s">
        <v>640</v>
      </c>
      <c r="T4944" s="2">
        <v>0.03</v>
      </c>
      <c r="U4944" t="s">
        <v>258</v>
      </c>
      <c r="V4944" t="s">
        <v>3198</v>
      </c>
      <c r="W4944" t="s">
        <v>1384</v>
      </c>
      <c r="X4944" t="s">
        <v>3199</v>
      </c>
    </row>
    <row r="4945" spans="1:24" x14ac:dyDescent="0.3">
      <c r="A4945" t="s">
        <v>3197</v>
      </c>
      <c r="B4945" s="1">
        <v>42758</v>
      </c>
      <c r="C4945" t="s">
        <v>1231</v>
      </c>
      <c r="D4945" t="s">
        <v>1232</v>
      </c>
      <c r="E4945" t="s">
        <v>27</v>
      </c>
      <c r="F4945" t="s">
        <v>28</v>
      </c>
      <c r="G4945" t="s">
        <v>77</v>
      </c>
      <c r="H4945" t="s">
        <v>281</v>
      </c>
      <c r="I4945" t="s">
        <v>121</v>
      </c>
      <c r="J4945" t="s">
        <v>3226</v>
      </c>
      <c r="K4945" t="s">
        <v>94</v>
      </c>
      <c r="L4945" t="s">
        <v>34</v>
      </c>
      <c r="M4945" t="s">
        <v>35</v>
      </c>
      <c r="N4945" s="1">
        <v>42760</v>
      </c>
      <c r="O4945" t="s">
        <v>3451</v>
      </c>
      <c r="P4945" t="s">
        <v>2368</v>
      </c>
      <c r="Q4945" t="s">
        <v>260</v>
      </c>
      <c r="R4945">
        <v>29</v>
      </c>
      <c r="S4945" t="s">
        <v>640</v>
      </c>
      <c r="T4945" s="2">
        <v>0.02</v>
      </c>
      <c r="U4945" t="s">
        <v>258</v>
      </c>
      <c r="V4945" t="s">
        <v>3198</v>
      </c>
      <c r="W4945" t="s">
        <v>774</v>
      </c>
      <c r="X4945" t="s">
        <v>3199</v>
      </c>
    </row>
    <row r="4946" spans="1:24" x14ac:dyDescent="0.3">
      <c r="A4946" t="s">
        <v>3291</v>
      </c>
      <c r="B4946" s="1">
        <v>42387</v>
      </c>
      <c r="C4946" t="s">
        <v>2444</v>
      </c>
      <c r="D4946" t="s">
        <v>1617</v>
      </c>
      <c r="E4946" t="s">
        <v>27</v>
      </c>
      <c r="F4946" t="s">
        <v>28</v>
      </c>
      <c r="G4946" t="s">
        <v>134</v>
      </c>
      <c r="H4946" t="s">
        <v>78</v>
      </c>
      <c r="I4946" t="s">
        <v>196</v>
      </c>
      <c r="J4946" t="s">
        <v>734</v>
      </c>
      <c r="K4946" t="s">
        <v>33</v>
      </c>
      <c r="L4946" t="s">
        <v>34</v>
      </c>
      <c r="M4946" t="s">
        <v>35</v>
      </c>
      <c r="N4946" s="1">
        <v>42389</v>
      </c>
      <c r="O4946" t="s">
        <v>735</v>
      </c>
      <c r="P4946" t="s">
        <v>736</v>
      </c>
      <c r="Q4946" t="s">
        <v>737</v>
      </c>
      <c r="R4946">
        <v>49</v>
      </c>
      <c r="S4946" t="s">
        <v>1795</v>
      </c>
      <c r="T4946" s="2">
        <v>0.09</v>
      </c>
      <c r="U4946" t="s">
        <v>1334</v>
      </c>
      <c r="V4946" t="s">
        <v>3292</v>
      </c>
      <c r="W4946" t="s">
        <v>741</v>
      </c>
      <c r="X4946" t="s">
        <v>3293</v>
      </c>
    </row>
    <row r="4947" spans="1:24" x14ac:dyDescent="0.3">
      <c r="A4947" t="s">
        <v>10621</v>
      </c>
      <c r="B4947" s="1">
        <v>42606</v>
      </c>
      <c r="C4947" t="s">
        <v>963</v>
      </c>
      <c r="D4947" t="s">
        <v>964</v>
      </c>
      <c r="E4947" t="s">
        <v>27</v>
      </c>
      <c r="F4947" t="s">
        <v>28</v>
      </c>
      <c r="G4947" t="s">
        <v>29</v>
      </c>
      <c r="H4947" t="s">
        <v>965</v>
      </c>
      <c r="I4947" t="s">
        <v>31</v>
      </c>
      <c r="J4947" t="s">
        <v>3587</v>
      </c>
      <c r="K4947" t="s">
        <v>94</v>
      </c>
      <c r="L4947" t="s">
        <v>109</v>
      </c>
      <c r="M4947" t="s">
        <v>35</v>
      </c>
      <c r="N4947" s="1">
        <v>42615</v>
      </c>
      <c r="O4947" t="s">
        <v>460</v>
      </c>
      <c r="P4947" t="s">
        <v>3588</v>
      </c>
      <c r="Q4947" t="s">
        <v>1220</v>
      </c>
      <c r="R4947">
        <v>24</v>
      </c>
      <c r="S4947" t="s">
        <v>835</v>
      </c>
      <c r="T4947" s="2">
        <v>0.1</v>
      </c>
      <c r="U4947" t="s">
        <v>606</v>
      </c>
      <c r="V4947" t="s">
        <v>10178</v>
      </c>
      <c r="W4947" t="s">
        <v>3589</v>
      </c>
      <c r="X4947" t="s">
        <v>10622</v>
      </c>
    </row>
    <row r="4948" spans="1:24" x14ac:dyDescent="0.3">
      <c r="A4948" t="s">
        <v>4200</v>
      </c>
      <c r="B4948" s="1">
        <v>42761</v>
      </c>
      <c r="C4948" t="s">
        <v>4201</v>
      </c>
      <c r="D4948" t="s">
        <v>288</v>
      </c>
      <c r="E4948" t="s">
        <v>27</v>
      </c>
      <c r="F4948" t="s">
        <v>28</v>
      </c>
      <c r="G4948" t="s">
        <v>134</v>
      </c>
      <c r="H4948" t="s">
        <v>289</v>
      </c>
      <c r="I4948" t="s">
        <v>31</v>
      </c>
      <c r="J4948" t="s">
        <v>623</v>
      </c>
      <c r="K4948" t="s">
        <v>94</v>
      </c>
      <c r="L4948" t="s">
        <v>95</v>
      </c>
      <c r="M4948" t="s">
        <v>35</v>
      </c>
      <c r="N4948" s="1">
        <v>42762</v>
      </c>
      <c r="O4948" t="s">
        <v>624</v>
      </c>
      <c r="P4948" t="s">
        <v>625</v>
      </c>
      <c r="Q4948" t="s">
        <v>626</v>
      </c>
      <c r="R4948">
        <v>41</v>
      </c>
      <c r="S4948" t="s">
        <v>4202</v>
      </c>
      <c r="T4948" s="2">
        <v>0.02</v>
      </c>
      <c r="U4948" t="s">
        <v>4203</v>
      </c>
      <c r="V4948" t="s">
        <v>4204</v>
      </c>
      <c r="W4948" t="s">
        <v>376</v>
      </c>
      <c r="X4948" t="s">
        <v>4205</v>
      </c>
    </row>
    <row r="4949" spans="1:24" x14ac:dyDescent="0.3">
      <c r="A4949" t="s">
        <v>4200</v>
      </c>
      <c r="B4949" s="1">
        <v>42758</v>
      </c>
      <c r="C4949" t="s">
        <v>1231</v>
      </c>
      <c r="D4949" t="s">
        <v>1232</v>
      </c>
      <c r="E4949" t="s">
        <v>27</v>
      </c>
      <c r="F4949" t="s">
        <v>28</v>
      </c>
      <c r="G4949" t="s">
        <v>29</v>
      </c>
      <c r="H4949" t="s">
        <v>281</v>
      </c>
      <c r="I4949" t="s">
        <v>196</v>
      </c>
      <c r="J4949" t="s">
        <v>1215</v>
      </c>
      <c r="K4949" t="s">
        <v>94</v>
      </c>
      <c r="L4949" t="s">
        <v>34</v>
      </c>
      <c r="M4949" t="s">
        <v>35</v>
      </c>
      <c r="N4949" s="1">
        <v>42760</v>
      </c>
      <c r="O4949" t="s">
        <v>1216</v>
      </c>
      <c r="P4949" t="s">
        <v>1217</v>
      </c>
      <c r="Q4949" t="s">
        <v>1218</v>
      </c>
      <c r="R4949">
        <v>45</v>
      </c>
      <c r="S4949" t="s">
        <v>640</v>
      </c>
      <c r="T4949" s="2">
        <v>0.04</v>
      </c>
      <c r="U4949" t="s">
        <v>258</v>
      </c>
      <c r="V4949" t="s">
        <v>3198</v>
      </c>
      <c r="W4949" t="s">
        <v>1222</v>
      </c>
      <c r="X4949" t="s">
        <v>3199</v>
      </c>
    </row>
    <row r="4950" spans="1:24" x14ac:dyDescent="0.3">
      <c r="A4950" t="s">
        <v>4200</v>
      </c>
      <c r="B4950" s="1">
        <v>42761</v>
      </c>
      <c r="C4950" t="s">
        <v>2464</v>
      </c>
      <c r="D4950" t="s">
        <v>144</v>
      </c>
      <c r="E4950" t="s">
        <v>46</v>
      </c>
      <c r="F4950" t="s">
        <v>47</v>
      </c>
      <c r="G4950" t="s">
        <v>134</v>
      </c>
      <c r="H4950" t="s">
        <v>107</v>
      </c>
      <c r="I4950" t="s">
        <v>196</v>
      </c>
      <c r="J4950" t="s">
        <v>623</v>
      </c>
      <c r="K4950" t="s">
        <v>94</v>
      </c>
      <c r="L4950" t="s">
        <v>34</v>
      </c>
      <c r="M4950" t="s">
        <v>35</v>
      </c>
      <c r="N4950" s="1">
        <v>42762</v>
      </c>
      <c r="O4950" t="s">
        <v>624</v>
      </c>
      <c r="P4950" t="s">
        <v>625</v>
      </c>
      <c r="Q4950" t="s">
        <v>626</v>
      </c>
      <c r="R4950">
        <v>35</v>
      </c>
      <c r="S4950" t="s">
        <v>4202</v>
      </c>
      <c r="T4950" s="2">
        <v>0.01</v>
      </c>
      <c r="U4950" t="s">
        <v>4203</v>
      </c>
      <c r="V4950" t="s">
        <v>4204</v>
      </c>
      <c r="W4950" t="s">
        <v>376</v>
      </c>
      <c r="X4950" t="s">
        <v>4205</v>
      </c>
    </row>
    <row r="4951" spans="1:24" x14ac:dyDescent="0.3">
      <c r="A4951" t="s">
        <v>7483</v>
      </c>
      <c r="B4951" s="1">
        <v>42762</v>
      </c>
      <c r="C4951" t="s">
        <v>1921</v>
      </c>
      <c r="D4951" t="s">
        <v>551</v>
      </c>
      <c r="E4951" t="s">
        <v>27</v>
      </c>
      <c r="F4951" t="s">
        <v>28</v>
      </c>
      <c r="G4951" t="s">
        <v>77</v>
      </c>
      <c r="H4951" t="s">
        <v>289</v>
      </c>
      <c r="I4951" t="s">
        <v>196</v>
      </c>
      <c r="J4951" t="s">
        <v>7484</v>
      </c>
      <c r="K4951" t="s">
        <v>94</v>
      </c>
      <c r="L4951" t="s">
        <v>34</v>
      </c>
      <c r="M4951" t="s">
        <v>35</v>
      </c>
      <c r="N4951" s="1">
        <v>42763</v>
      </c>
      <c r="O4951" t="s">
        <v>3451</v>
      </c>
      <c r="P4951" t="s">
        <v>2368</v>
      </c>
      <c r="Q4951" t="s">
        <v>260</v>
      </c>
      <c r="R4951">
        <v>23</v>
      </c>
      <c r="S4951" t="s">
        <v>7485</v>
      </c>
      <c r="T4951" s="2">
        <v>0.08</v>
      </c>
      <c r="U4951" t="s">
        <v>7486</v>
      </c>
      <c r="V4951" t="s">
        <v>7487</v>
      </c>
      <c r="W4951" t="s">
        <v>774</v>
      </c>
      <c r="X4951" t="s">
        <v>7488</v>
      </c>
    </row>
    <row r="4952" spans="1:24" x14ac:dyDescent="0.3">
      <c r="A4952" t="s">
        <v>7483</v>
      </c>
      <c r="B4952" s="1">
        <v>42762</v>
      </c>
      <c r="C4952" t="s">
        <v>1921</v>
      </c>
      <c r="D4952" t="s">
        <v>551</v>
      </c>
      <c r="E4952" t="s">
        <v>27</v>
      </c>
      <c r="F4952" t="s">
        <v>28</v>
      </c>
      <c r="G4952" t="s">
        <v>134</v>
      </c>
      <c r="H4952" t="s">
        <v>289</v>
      </c>
      <c r="I4952" t="s">
        <v>92</v>
      </c>
      <c r="J4952" t="s">
        <v>3587</v>
      </c>
      <c r="K4952" t="s">
        <v>94</v>
      </c>
      <c r="L4952" t="s">
        <v>109</v>
      </c>
      <c r="M4952" t="s">
        <v>156</v>
      </c>
      <c r="N4952" s="1">
        <v>42763</v>
      </c>
      <c r="O4952" t="s">
        <v>460</v>
      </c>
      <c r="P4952" t="s">
        <v>3588</v>
      </c>
      <c r="Q4952" t="s">
        <v>1220</v>
      </c>
      <c r="R4952">
        <v>42</v>
      </c>
      <c r="S4952" t="s">
        <v>7485</v>
      </c>
      <c r="T4952" s="2">
        <v>7.0000000000000007E-2</v>
      </c>
      <c r="U4952" t="s">
        <v>7486</v>
      </c>
      <c r="V4952" t="s">
        <v>7487</v>
      </c>
      <c r="W4952" t="s">
        <v>3589</v>
      </c>
      <c r="X4952" t="s">
        <v>7488</v>
      </c>
    </row>
    <row r="4953" spans="1:24" x14ac:dyDescent="0.3">
      <c r="A4953" t="s">
        <v>7483</v>
      </c>
      <c r="B4953" s="1">
        <v>42762</v>
      </c>
      <c r="C4953" t="s">
        <v>1921</v>
      </c>
      <c r="D4953" t="s">
        <v>551</v>
      </c>
      <c r="E4953" t="s">
        <v>27</v>
      </c>
      <c r="F4953" t="s">
        <v>28</v>
      </c>
      <c r="G4953" t="s">
        <v>134</v>
      </c>
      <c r="H4953" t="s">
        <v>289</v>
      </c>
      <c r="I4953" t="s">
        <v>63</v>
      </c>
      <c r="J4953" t="s">
        <v>1104</v>
      </c>
      <c r="K4953" t="s">
        <v>94</v>
      </c>
      <c r="L4953" t="s">
        <v>95</v>
      </c>
      <c r="M4953" t="s">
        <v>35</v>
      </c>
      <c r="N4953" s="1">
        <v>42763</v>
      </c>
      <c r="O4953" t="s">
        <v>1105</v>
      </c>
      <c r="P4953" t="s">
        <v>1106</v>
      </c>
      <c r="Q4953" t="s">
        <v>1107</v>
      </c>
      <c r="R4953">
        <v>42</v>
      </c>
      <c r="S4953" t="s">
        <v>7485</v>
      </c>
      <c r="T4953" s="2">
        <v>0.09</v>
      </c>
      <c r="U4953" t="s">
        <v>7486</v>
      </c>
      <c r="V4953" t="s">
        <v>7487</v>
      </c>
      <c r="W4953" t="s">
        <v>1109</v>
      </c>
      <c r="X4953" t="s">
        <v>7488</v>
      </c>
    </row>
    <row r="4954" spans="1:24" x14ac:dyDescent="0.3">
      <c r="A4954" t="s">
        <v>7483</v>
      </c>
      <c r="B4954" s="1">
        <v>42762</v>
      </c>
      <c r="C4954" t="s">
        <v>1921</v>
      </c>
      <c r="D4954" t="s">
        <v>551</v>
      </c>
      <c r="E4954" t="s">
        <v>27</v>
      </c>
      <c r="F4954" t="s">
        <v>28</v>
      </c>
      <c r="G4954" t="s">
        <v>77</v>
      </c>
      <c r="H4954" t="s">
        <v>289</v>
      </c>
      <c r="I4954" t="s">
        <v>63</v>
      </c>
      <c r="J4954" t="s">
        <v>1215</v>
      </c>
      <c r="K4954" t="s">
        <v>94</v>
      </c>
      <c r="L4954" t="s">
        <v>95</v>
      </c>
      <c r="M4954" t="s">
        <v>156</v>
      </c>
      <c r="N4954" s="1">
        <v>42763</v>
      </c>
      <c r="O4954" t="s">
        <v>1216</v>
      </c>
      <c r="P4954" t="s">
        <v>1217</v>
      </c>
      <c r="Q4954" t="s">
        <v>1218</v>
      </c>
      <c r="R4954">
        <v>45</v>
      </c>
      <c r="S4954" t="s">
        <v>7485</v>
      </c>
      <c r="T4954" s="2">
        <v>0.05</v>
      </c>
      <c r="U4954" t="s">
        <v>7486</v>
      </c>
      <c r="V4954" t="s">
        <v>7487</v>
      </c>
      <c r="W4954" t="s">
        <v>1222</v>
      </c>
      <c r="X4954" t="s">
        <v>7488</v>
      </c>
    </row>
    <row r="4955" spans="1:24" x14ac:dyDescent="0.3">
      <c r="A4955" t="s">
        <v>7483</v>
      </c>
      <c r="B4955" s="1">
        <v>42026</v>
      </c>
      <c r="C4955" t="s">
        <v>239</v>
      </c>
      <c r="D4955" t="s">
        <v>240</v>
      </c>
      <c r="E4955" t="s">
        <v>27</v>
      </c>
      <c r="F4955" t="s">
        <v>28</v>
      </c>
      <c r="G4955" t="s">
        <v>29</v>
      </c>
      <c r="H4955" t="s">
        <v>241</v>
      </c>
      <c r="I4955" t="s">
        <v>196</v>
      </c>
      <c r="J4955" t="s">
        <v>734</v>
      </c>
      <c r="K4955" t="s">
        <v>33</v>
      </c>
      <c r="L4955" t="s">
        <v>34</v>
      </c>
      <c r="M4955" t="s">
        <v>35</v>
      </c>
      <c r="N4955" s="1">
        <v>42028</v>
      </c>
      <c r="O4955" t="s">
        <v>735</v>
      </c>
      <c r="P4955" t="s">
        <v>736</v>
      </c>
      <c r="Q4955" t="s">
        <v>737</v>
      </c>
      <c r="R4955">
        <v>39</v>
      </c>
      <c r="S4955" t="s">
        <v>4954</v>
      </c>
      <c r="T4955" s="2">
        <v>0.09</v>
      </c>
      <c r="U4955" t="s">
        <v>11661</v>
      </c>
      <c r="V4955" t="s">
        <v>11662</v>
      </c>
      <c r="W4955" t="s">
        <v>741</v>
      </c>
      <c r="X4955" t="s">
        <v>11663</v>
      </c>
    </row>
    <row r="4956" spans="1:24" x14ac:dyDescent="0.3">
      <c r="A4956" t="s">
        <v>7483</v>
      </c>
      <c r="B4956" s="1">
        <v>42762</v>
      </c>
      <c r="C4956" t="s">
        <v>1921</v>
      </c>
      <c r="D4956" t="s">
        <v>551</v>
      </c>
      <c r="E4956" t="s">
        <v>27</v>
      </c>
      <c r="F4956" t="s">
        <v>28</v>
      </c>
      <c r="G4956" t="s">
        <v>134</v>
      </c>
      <c r="H4956" t="s">
        <v>289</v>
      </c>
      <c r="I4956" t="s">
        <v>92</v>
      </c>
      <c r="J4956" t="s">
        <v>1104</v>
      </c>
      <c r="K4956" t="s">
        <v>94</v>
      </c>
      <c r="L4956" t="s">
        <v>95</v>
      </c>
      <c r="M4956" t="s">
        <v>35</v>
      </c>
      <c r="N4956" s="1">
        <v>42763</v>
      </c>
      <c r="O4956" t="s">
        <v>1105</v>
      </c>
      <c r="P4956" t="s">
        <v>1106</v>
      </c>
      <c r="Q4956" t="s">
        <v>1107</v>
      </c>
      <c r="R4956">
        <v>8</v>
      </c>
      <c r="S4956" t="s">
        <v>7485</v>
      </c>
      <c r="T4956" s="2">
        <v>0.1</v>
      </c>
      <c r="U4956" t="s">
        <v>7486</v>
      </c>
      <c r="V4956" t="s">
        <v>7487</v>
      </c>
      <c r="W4956" t="s">
        <v>1109</v>
      </c>
      <c r="X4956" t="s">
        <v>7488</v>
      </c>
    </row>
    <row r="4957" spans="1:24" x14ac:dyDescent="0.3">
      <c r="A4957" t="s">
        <v>957</v>
      </c>
      <c r="B4957" s="1">
        <v>42473</v>
      </c>
      <c r="C4957" t="s">
        <v>958</v>
      </c>
      <c r="D4957" t="s">
        <v>162</v>
      </c>
      <c r="E4957" t="s">
        <v>46</v>
      </c>
      <c r="F4957" t="s">
        <v>47</v>
      </c>
      <c r="G4957" t="s">
        <v>134</v>
      </c>
      <c r="H4957" t="s">
        <v>107</v>
      </c>
      <c r="I4957" t="s">
        <v>121</v>
      </c>
      <c r="J4957" t="s">
        <v>122</v>
      </c>
      <c r="K4957" t="s">
        <v>94</v>
      </c>
      <c r="L4957" t="s">
        <v>95</v>
      </c>
      <c r="M4957" t="s">
        <v>35</v>
      </c>
      <c r="N4957" s="1">
        <v>42475</v>
      </c>
      <c r="O4957" t="s">
        <v>123</v>
      </c>
      <c r="P4957" t="s">
        <v>124</v>
      </c>
      <c r="Q4957" t="s">
        <v>125</v>
      </c>
      <c r="R4957">
        <v>35</v>
      </c>
      <c r="S4957" t="s">
        <v>959</v>
      </c>
      <c r="T4957" s="2">
        <v>0.04</v>
      </c>
      <c r="U4957" t="s">
        <v>127</v>
      </c>
      <c r="V4957" t="s">
        <v>960</v>
      </c>
      <c r="W4957" t="s">
        <v>129</v>
      </c>
      <c r="X4957" t="s">
        <v>961</v>
      </c>
    </row>
    <row r="4958" spans="1:24" x14ac:dyDescent="0.3">
      <c r="A4958" t="s">
        <v>957</v>
      </c>
      <c r="B4958" s="1">
        <v>42765</v>
      </c>
      <c r="C4958" t="s">
        <v>2602</v>
      </c>
      <c r="D4958" t="s">
        <v>929</v>
      </c>
      <c r="E4958" t="s">
        <v>27</v>
      </c>
      <c r="F4958" t="s">
        <v>28</v>
      </c>
      <c r="G4958" t="s">
        <v>77</v>
      </c>
      <c r="H4958" t="s">
        <v>217</v>
      </c>
      <c r="I4958" t="s">
        <v>31</v>
      </c>
      <c r="J4958" t="s">
        <v>1173</v>
      </c>
      <c r="K4958" t="s">
        <v>94</v>
      </c>
      <c r="L4958" t="s">
        <v>34</v>
      </c>
      <c r="M4958" t="s">
        <v>35</v>
      </c>
      <c r="N4958" s="1">
        <v>42768</v>
      </c>
      <c r="O4958" t="s">
        <v>1174</v>
      </c>
      <c r="P4958" t="s">
        <v>1175</v>
      </c>
      <c r="Q4958" t="s">
        <v>1176</v>
      </c>
      <c r="R4958">
        <v>16</v>
      </c>
      <c r="S4958" t="s">
        <v>2603</v>
      </c>
      <c r="T4958" s="2">
        <v>0.1</v>
      </c>
      <c r="U4958" t="s">
        <v>2604</v>
      </c>
      <c r="V4958" t="s">
        <v>2605</v>
      </c>
      <c r="W4958" t="s">
        <v>1180</v>
      </c>
      <c r="X4958" t="s">
        <v>2606</v>
      </c>
    </row>
    <row r="4959" spans="1:24" x14ac:dyDescent="0.3">
      <c r="A4959" t="s">
        <v>957</v>
      </c>
      <c r="B4959" s="1">
        <v>42768</v>
      </c>
      <c r="C4959" t="s">
        <v>1112</v>
      </c>
      <c r="D4959" t="s">
        <v>133</v>
      </c>
      <c r="E4959" t="s">
        <v>27</v>
      </c>
      <c r="F4959" t="s">
        <v>28</v>
      </c>
      <c r="G4959" t="s">
        <v>29</v>
      </c>
      <c r="H4959" t="s">
        <v>62</v>
      </c>
      <c r="I4959" t="s">
        <v>31</v>
      </c>
      <c r="J4959" t="s">
        <v>975</v>
      </c>
      <c r="K4959" t="s">
        <v>94</v>
      </c>
      <c r="L4959" t="s">
        <v>95</v>
      </c>
      <c r="M4959" t="s">
        <v>156</v>
      </c>
      <c r="N4959" s="1">
        <v>42770</v>
      </c>
      <c r="O4959" t="s">
        <v>976</v>
      </c>
      <c r="P4959" t="s">
        <v>977</v>
      </c>
      <c r="Q4959" t="s">
        <v>978</v>
      </c>
      <c r="R4959">
        <v>46</v>
      </c>
      <c r="S4959" t="s">
        <v>7173</v>
      </c>
      <c r="T4959" s="2">
        <v>0</v>
      </c>
      <c r="U4959" t="s">
        <v>7174</v>
      </c>
      <c r="V4959" t="s">
        <v>5526</v>
      </c>
      <c r="W4959" t="s">
        <v>982</v>
      </c>
      <c r="X4959" t="s">
        <v>2758</v>
      </c>
    </row>
    <row r="4960" spans="1:24" x14ac:dyDescent="0.3">
      <c r="A4960" t="s">
        <v>957</v>
      </c>
      <c r="B4960" s="1">
        <v>42765</v>
      </c>
      <c r="C4960" t="s">
        <v>2602</v>
      </c>
      <c r="D4960" t="s">
        <v>929</v>
      </c>
      <c r="E4960" t="s">
        <v>27</v>
      </c>
      <c r="F4960" t="s">
        <v>28</v>
      </c>
      <c r="G4960" t="s">
        <v>77</v>
      </c>
      <c r="H4960" t="s">
        <v>217</v>
      </c>
      <c r="I4960" t="s">
        <v>196</v>
      </c>
      <c r="J4960" t="s">
        <v>1173</v>
      </c>
      <c r="K4960" t="s">
        <v>33</v>
      </c>
      <c r="L4960" t="s">
        <v>65</v>
      </c>
      <c r="M4960" t="s">
        <v>156</v>
      </c>
      <c r="N4960" s="1">
        <v>42768</v>
      </c>
      <c r="O4960" t="s">
        <v>1174</v>
      </c>
      <c r="P4960" t="s">
        <v>1175</v>
      </c>
      <c r="Q4960" t="s">
        <v>1176</v>
      </c>
      <c r="R4960">
        <v>18</v>
      </c>
      <c r="S4960" t="s">
        <v>2603</v>
      </c>
      <c r="T4960" s="2">
        <v>0</v>
      </c>
      <c r="U4960" t="s">
        <v>2604</v>
      </c>
      <c r="V4960" t="s">
        <v>2605</v>
      </c>
      <c r="W4960" t="s">
        <v>1180</v>
      </c>
      <c r="X4960" t="s">
        <v>2606</v>
      </c>
    </row>
    <row r="4961" spans="1:24" x14ac:dyDescent="0.3">
      <c r="A4961" t="s">
        <v>957</v>
      </c>
      <c r="B4961" s="1">
        <v>42765</v>
      </c>
      <c r="C4961" t="s">
        <v>11501</v>
      </c>
      <c r="D4961" t="s">
        <v>11502</v>
      </c>
      <c r="E4961" t="s">
        <v>27</v>
      </c>
      <c r="F4961" t="s">
        <v>28</v>
      </c>
      <c r="G4961" t="s">
        <v>77</v>
      </c>
      <c r="H4961" t="s">
        <v>30</v>
      </c>
      <c r="I4961" t="s">
        <v>121</v>
      </c>
      <c r="J4961" t="s">
        <v>1853</v>
      </c>
      <c r="K4961" t="s">
        <v>94</v>
      </c>
      <c r="L4961" t="s">
        <v>34</v>
      </c>
      <c r="M4961" t="s">
        <v>35</v>
      </c>
      <c r="N4961" s="1">
        <v>42736</v>
      </c>
      <c r="O4961" t="s">
        <v>1854</v>
      </c>
      <c r="P4961" t="s">
        <v>1855</v>
      </c>
      <c r="Q4961" t="s">
        <v>1856</v>
      </c>
      <c r="R4961">
        <v>39</v>
      </c>
      <c r="S4961" t="s">
        <v>11503</v>
      </c>
      <c r="T4961" s="2">
        <v>0.04</v>
      </c>
      <c r="U4961" t="s">
        <v>11504</v>
      </c>
      <c r="V4961" t="s">
        <v>11505</v>
      </c>
      <c r="W4961" t="s">
        <v>165</v>
      </c>
      <c r="X4961" t="s">
        <v>11506</v>
      </c>
    </row>
    <row r="4962" spans="1:24" x14ac:dyDescent="0.3">
      <c r="A4962" t="s">
        <v>8955</v>
      </c>
      <c r="B4962" s="1">
        <v>42387</v>
      </c>
      <c r="C4962" t="s">
        <v>2444</v>
      </c>
      <c r="D4962" t="s">
        <v>1617</v>
      </c>
      <c r="E4962" t="s">
        <v>27</v>
      </c>
      <c r="F4962" t="s">
        <v>28</v>
      </c>
      <c r="G4962" t="s">
        <v>91</v>
      </c>
      <c r="H4962" t="s">
        <v>78</v>
      </c>
      <c r="I4962" t="s">
        <v>121</v>
      </c>
      <c r="J4962" t="s">
        <v>3845</v>
      </c>
      <c r="K4962" t="s">
        <v>94</v>
      </c>
      <c r="L4962" t="s">
        <v>95</v>
      </c>
      <c r="M4962" t="s">
        <v>35</v>
      </c>
      <c r="N4962" s="1">
        <v>42389</v>
      </c>
      <c r="O4962" t="s">
        <v>1378</v>
      </c>
      <c r="P4962" t="s">
        <v>1379</v>
      </c>
      <c r="Q4962" t="s">
        <v>1380</v>
      </c>
      <c r="R4962">
        <v>27</v>
      </c>
      <c r="S4962" t="s">
        <v>2839</v>
      </c>
      <c r="T4962" s="2">
        <v>0.09</v>
      </c>
      <c r="U4962" t="s">
        <v>518</v>
      </c>
      <c r="V4962" t="s">
        <v>1346</v>
      </c>
      <c r="W4962" t="s">
        <v>1384</v>
      </c>
      <c r="X4962" t="s">
        <v>8956</v>
      </c>
    </row>
    <row r="4963" spans="1:24" x14ac:dyDescent="0.3">
      <c r="A4963" t="s">
        <v>8855</v>
      </c>
      <c r="B4963" s="1">
        <v>42714</v>
      </c>
      <c r="C4963" t="s">
        <v>251</v>
      </c>
      <c r="D4963" t="s">
        <v>252</v>
      </c>
      <c r="E4963" t="s">
        <v>27</v>
      </c>
      <c r="F4963" t="s">
        <v>28</v>
      </c>
      <c r="G4963" t="s">
        <v>29</v>
      </c>
      <c r="H4963" t="s">
        <v>62</v>
      </c>
      <c r="I4963" t="s">
        <v>196</v>
      </c>
      <c r="J4963" t="s">
        <v>64</v>
      </c>
      <c r="K4963" t="s">
        <v>33</v>
      </c>
      <c r="L4963" t="s">
        <v>109</v>
      </c>
      <c r="M4963" t="s">
        <v>35</v>
      </c>
      <c r="N4963" s="1">
        <v>42719</v>
      </c>
      <c r="O4963" t="s">
        <v>66</v>
      </c>
      <c r="P4963" t="s">
        <v>67</v>
      </c>
      <c r="Q4963" t="s">
        <v>68</v>
      </c>
      <c r="R4963">
        <v>27</v>
      </c>
      <c r="S4963" t="s">
        <v>533</v>
      </c>
      <c r="T4963" s="2">
        <v>7.0000000000000007E-2</v>
      </c>
      <c r="U4963" t="s">
        <v>8856</v>
      </c>
      <c r="V4963" t="s">
        <v>8857</v>
      </c>
      <c r="W4963" t="s">
        <v>72</v>
      </c>
      <c r="X4963" t="s">
        <v>8858</v>
      </c>
    </row>
    <row r="4964" spans="1:24" x14ac:dyDescent="0.3">
      <c r="A4964" t="s">
        <v>8855</v>
      </c>
      <c r="B4964" s="1">
        <v>42768</v>
      </c>
      <c r="C4964" t="s">
        <v>1112</v>
      </c>
      <c r="D4964" t="s">
        <v>133</v>
      </c>
      <c r="E4964" t="s">
        <v>27</v>
      </c>
      <c r="F4964" t="s">
        <v>28</v>
      </c>
      <c r="G4964" t="s">
        <v>134</v>
      </c>
      <c r="H4964" t="s">
        <v>62</v>
      </c>
      <c r="I4964" t="s">
        <v>196</v>
      </c>
      <c r="J4964" t="s">
        <v>122</v>
      </c>
      <c r="K4964" t="s">
        <v>94</v>
      </c>
      <c r="L4964" t="s">
        <v>95</v>
      </c>
      <c r="M4964" t="s">
        <v>35</v>
      </c>
      <c r="N4964" s="1">
        <v>42770</v>
      </c>
      <c r="O4964" t="s">
        <v>123</v>
      </c>
      <c r="P4964" t="s">
        <v>124</v>
      </c>
      <c r="Q4964" t="s">
        <v>125</v>
      </c>
      <c r="R4964">
        <v>37</v>
      </c>
      <c r="S4964" t="s">
        <v>7762</v>
      </c>
      <c r="T4964" s="2">
        <v>7.0000000000000007E-2</v>
      </c>
      <c r="U4964" t="s">
        <v>526</v>
      </c>
      <c r="V4964" t="s">
        <v>8653</v>
      </c>
      <c r="W4964" t="s">
        <v>129</v>
      </c>
      <c r="X4964" t="s">
        <v>12771</v>
      </c>
    </row>
    <row r="4965" spans="1:24" x14ac:dyDescent="0.3">
      <c r="A4965" t="s">
        <v>6464</v>
      </c>
      <c r="B4965" s="1">
        <v>42708</v>
      </c>
      <c r="C4965" t="s">
        <v>1225</v>
      </c>
      <c r="D4965" t="s">
        <v>252</v>
      </c>
      <c r="E4965" t="s">
        <v>27</v>
      </c>
      <c r="F4965" t="s">
        <v>28</v>
      </c>
      <c r="G4965" t="s">
        <v>29</v>
      </c>
      <c r="H4965" t="s">
        <v>62</v>
      </c>
      <c r="I4965" t="s">
        <v>31</v>
      </c>
      <c r="J4965" t="s">
        <v>564</v>
      </c>
      <c r="K4965" t="s">
        <v>94</v>
      </c>
      <c r="L4965" t="s">
        <v>34</v>
      </c>
      <c r="M4965" t="s">
        <v>35</v>
      </c>
      <c r="N4965" s="1">
        <v>42709</v>
      </c>
      <c r="O4965" t="s">
        <v>565</v>
      </c>
      <c r="P4965" t="s">
        <v>566</v>
      </c>
      <c r="Q4965" t="s">
        <v>567</v>
      </c>
      <c r="R4965">
        <v>5</v>
      </c>
      <c r="S4965" t="s">
        <v>6465</v>
      </c>
      <c r="T4965" s="2">
        <v>0.08</v>
      </c>
      <c r="U4965" t="s">
        <v>6466</v>
      </c>
      <c r="V4965" t="s">
        <v>6467</v>
      </c>
      <c r="W4965" t="s">
        <v>224</v>
      </c>
      <c r="X4965" t="s">
        <v>6468</v>
      </c>
    </row>
    <row r="4966" spans="1:24" x14ac:dyDescent="0.3">
      <c r="A4966" t="s">
        <v>6464</v>
      </c>
      <c r="B4966" s="1">
        <v>42759</v>
      </c>
      <c r="C4966" t="s">
        <v>4201</v>
      </c>
      <c r="D4966" t="s">
        <v>11010</v>
      </c>
      <c r="E4966" t="s">
        <v>27</v>
      </c>
      <c r="F4966" t="s">
        <v>28</v>
      </c>
      <c r="G4966" t="s">
        <v>77</v>
      </c>
      <c r="H4966" t="s">
        <v>289</v>
      </c>
      <c r="I4966" t="s">
        <v>63</v>
      </c>
      <c r="J4966" t="s">
        <v>1813</v>
      </c>
      <c r="K4966" t="s">
        <v>94</v>
      </c>
      <c r="L4966" t="s">
        <v>34</v>
      </c>
      <c r="M4966" t="s">
        <v>156</v>
      </c>
      <c r="N4966" s="1">
        <v>42761</v>
      </c>
      <c r="O4966" t="s">
        <v>1814</v>
      </c>
      <c r="P4966" t="s">
        <v>1815</v>
      </c>
      <c r="Q4966" t="s">
        <v>1107</v>
      </c>
      <c r="R4966">
        <v>42</v>
      </c>
      <c r="S4966" t="s">
        <v>11011</v>
      </c>
      <c r="T4966" s="2">
        <v>0.09</v>
      </c>
      <c r="U4966" t="s">
        <v>2611</v>
      </c>
      <c r="V4966" t="s">
        <v>11012</v>
      </c>
      <c r="W4966" t="s">
        <v>1587</v>
      </c>
      <c r="X4966" t="s">
        <v>6416</v>
      </c>
    </row>
    <row r="4967" spans="1:24" x14ac:dyDescent="0.3">
      <c r="A4967" t="s">
        <v>6464</v>
      </c>
      <c r="B4967" s="1">
        <v>42759</v>
      </c>
      <c r="C4967" t="s">
        <v>2464</v>
      </c>
      <c r="D4967" t="s">
        <v>144</v>
      </c>
      <c r="E4967" t="s">
        <v>46</v>
      </c>
      <c r="F4967" t="s">
        <v>47</v>
      </c>
      <c r="G4967" t="s">
        <v>77</v>
      </c>
      <c r="H4967" t="s">
        <v>107</v>
      </c>
      <c r="I4967" t="s">
        <v>196</v>
      </c>
      <c r="J4967" t="s">
        <v>64</v>
      </c>
      <c r="K4967" t="s">
        <v>94</v>
      </c>
      <c r="L4967" t="s">
        <v>95</v>
      </c>
      <c r="M4967" t="s">
        <v>35</v>
      </c>
      <c r="N4967" s="1">
        <v>42761</v>
      </c>
      <c r="O4967" t="s">
        <v>66</v>
      </c>
      <c r="P4967" t="s">
        <v>67</v>
      </c>
      <c r="Q4967" t="s">
        <v>68</v>
      </c>
      <c r="R4967">
        <v>40</v>
      </c>
      <c r="S4967" t="s">
        <v>12509</v>
      </c>
      <c r="T4967" s="2">
        <v>0.03</v>
      </c>
      <c r="U4967" t="s">
        <v>1304</v>
      </c>
      <c r="V4967" t="s">
        <v>12510</v>
      </c>
      <c r="W4967" t="s">
        <v>72</v>
      </c>
      <c r="X4967" t="s">
        <v>10280</v>
      </c>
    </row>
    <row r="4968" spans="1:24" x14ac:dyDescent="0.3">
      <c r="A4968" t="s">
        <v>4527</v>
      </c>
      <c r="B4968" s="1">
        <v>42770</v>
      </c>
      <c r="C4968" t="s">
        <v>884</v>
      </c>
      <c r="D4968" t="s">
        <v>591</v>
      </c>
      <c r="E4968" t="s">
        <v>27</v>
      </c>
      <c r="F4968" t="s">
        <v>28</v>
      </c>
      <c r="G4968" t="s">
        <v>91</v>
      </c>
      <c r="H4968" t="s">
        <v>241</v>
      </c>
      <c r="I4968" t="s">
        <v>121</v>
      </c>
      <c r="J4968" t="s">
        <v>2660</v>
      </c>
      <c r="K4968" t="s">
        <v>94</v>
      </c>
      <c r="L4968" t="s">
        <v>95</v>
      </c>
      <c r="M4968" t="s">
        <v>35</v>
      </c>
      <c r="N4968" s="1">
        <v>42773</v>
      </c>
      <c r="O4968" t="s">
        <v>2661</v>
      </c>
      <c r="P4968" t="s">
        <v>2662</v>
      </c>
      <c r="Q4968" t="s">
        <v>2663</v>
      </c>
      <c r="R4968">
        <v>5</v>
      </c>
      <c r="S4968" t="s">
        <v>4528</v>
      </c>
      <c r="T4968" s="2">
        <v>0.08</v>
      </c>
      <c r="U4968" t="s">
        <v>4529</v>
      </c>
      <c r="V4968" t="s">
        <v>4530</v>
      </c>
      <c r="W4968" t="s">
        <v>116</v>
      </c>
      <c r="X4968" t="s">
        <v>4531</v>
      </c>
    </row>
    <row r="4969" spans="1:24" x14ac:dyDescent="0.3">
      <c r="A4969" t="s">
        <v>10480</v>
      </c>
      <c r="B4969" s="1">
        <v>42771</v>
      </c>
      <c r="C4969" t="s">
        <v>1128</v>
      </c>
      <c r="D4969" t="s">
        <v>1129</v>
      </c>
      <c r="E4969" t="s">
        <v>27</v>
      </c>
      <c r="F4969" t="s">
        <v>28</v>
      </c>
      <c r="G4969" t="s">
        <v>77</v>
      </c>
      <c r="H4969" t="s">
        <v>1130</v>
      </c>
      <c r="I4969" t="s">
        <v>196</v>
      </c>
      <c r="J4969" t="s">
        <v>2660</v>
      </c>
      <c r="K4969" t="s">
        <v>94</v>
      </c>
      <c r="L4969" t="s">
        <v>34</v>
      </c>
      <c r="M4969" t="s">
        <v>35</v>
      </c>
      <c r="N4969" s="1">
        <v>42773</v>
      </c>
      <c r="O4969" t="s">
        <v>2661</v>
      </c>
      <c r="P4969" t="s">
        <v>2662</v>
      </c>
      <c r="Q4969" t="s">
        <v>2663</v>
      </c>
      <c r="R4969">
        <v>36</v>
      </c>
      <c r="S4969" t="s">
        <v>1926</v>
      </c>
      <c r="T4969" s="2">
        <v>0.06</v>
      </c>
      <c r="U4969" t="s">
        <v>1927</v>
      </c>
      <c r="V4969" t="s">
        <v>1928</v>
      </c>
      <c r="W4969" t="s">
        <v>116</v>
      </c>
      <c r="X4969" t="s">
        <v>1929</v>
      </c>
    </row>
    <row r="4970" spans="1:24" x14ac:dyDescent="0.3">
      <c r="A4970" t="s">
        <v>10480</v>
      </c>
      <c r="B4970" s="1">
        <v>42483</v>
      </c>
      <c r="C4970" t="s">
        <v>3723</v>
      </c>
      <c r="D4970" t="s">
        <v>195</v>
      </c>
      <c r="E4970" t="s">
        <v>46</v>
      </c>
      <c r="F4970" t="s">
        <v>47</v>
      </c>
      <c r="G4970" t="s">
        <v>91</v>
      </c>
      <c r="H4970" t="s">
        <v>48</v>
      </c>
      <c r="I4970" t="s">
        <v>196</v>
      </c>
      <c r="J4970" t="s">
        <v>994</v>
      </c>
      <c r="K4970" t="s">
        <v>94</v>
      </c>
      <c r="L4970" t="s">
        <v>95</v>
      </c>
      <c r="M4970" t="s">
        <v>35</v>
      </c>
      <c r="N4970" s="1">
        <v>42484</v>
      </c>
      <c r="O4970" t="s">
        <v>995</v>
      </c>
      <c r="P4970" t="s">
        <v>996</v>
      </c>
      <c r="Q4970" t="s">
        <v>997</v>
      </c>
      <c r="R4970">
        <v>10</v>
      </c>
      <c r="S4970" t="s">
        <v>11314</v>
      </c>
      <c r="T4970" s="2">
        <v>0.01</v>
      </c>
      <c r="U4970" t="s">
        <v>11315</v>
      </c>
      <c r="V4970" t="s">
        <v>11316</v>
      </c>
      <c r="W4970" t="s">
        <v>1001</v>
      </c>
      <c r="X4970" t="s">
        <v>11317</v>
      </c>
    </row>
    <row r="4971" spans="1:24" x14ac:dyDescent="0.3">
      <c r="A4971" t="s">
        <v>917</v>
      </c>
      <c r="B4971" s="1">
        <v>42767</v>
      </c>
      <c r="C4971" t="s">
        <v>918</v>
      </c>
      <c r="D4971" t="s">
        <v>745</v>
      </c>
      <c r="E4971" t="s">
        <v>27</v>
      </c>
      <c r="F4971" t="s">
        <v>28</v>
      </c>
      <c r="G4971" t="s">
        <v>77</v>
      </c>
      <c r="H4971" t="s">
        <v>217</v>
      </c>
      <c r="I4971" t="s">
        <v>196</v>
      </c>
      <c r="J4971" t="s">
        <v>601</v>
      </c>
      <c r="K4971" t="s">
        <v>94</v>
      </c>
      <c r="L4971" t="s">
        <v>34</v>
      </c>
      <c r="M4971" t="s">
        <v>35</v>
      </c>
      <c r="N4971" s="1">
        <v>42771</v>
      </c>
      <c r="O4971" t="s">
        <v>602</v>
      </c>
      <c r="P4971" t="s">
        <v>603</v>
      </c>
      <c r="Q4971" t="s">
        <v>258</v>
      </c>
      <c r="R4971">
        <v>15</v>
      </c>
      <c r="S4971" t="s">
        <v>919</v>
      </c>
      <c r="T4971" s="2">
        <v>0.1</v>
      </c>
      <c r="U4971" t="s">
        <v>699</v>
      </c>
      <c r="V4971" t="s">
        <v>920</v>
      </c>
      <c r="W4971" t="s">
        <v>606</v>
      </c>
      <c r="X4971" t="s">
        <v>921</v>
      </c>
    </row>
    <row r="4972" spans="1:24" x14ac:dyDescent="0.3">
      <c r="A4972" t="s">
        <v>917</v>
      </c>
      <c r="B4972" s="1">
        <v>42550</v>
      </c>
      <c r="C4972" t="s">
        <v>2162</v>
      </c>
      <c r="D4972" t="s">
        <v>174</v>
      </c>
      <c r="E4972" t="s">
        <v>27</v>
      </c>
      <c r="F4972" t="s">
        <v>28</v>
      </c>
      <c r="G4972" t="s">
        <v>29</v>
      </c>
      <c r="H4972" t="s">
        <v>78</v>
      </c>
      <c r="I4972" t="s">
        <v>121</v>
      </c>
      <c r="J4972" t="s">
        <v>853</v>
      </c>
      <c r="K4972" t="s">
        <v>33</v>
      </c>
      <c r="L4972" t="s">
        <v>34</v>
      </c>
      <c r="M4972" t="s">
        <v>156</v>
      </c>
      <c r="N4972" s="1">
        <v>42552</v>
      </c>
      <c r="O4972" t="s">
        <v>854</v>
      </c>
      <c r="P4972" t="s">
        <v>855</v>
      </c>
      <c r="Q4972" t="s">
        <v>856</v>
      </c>
      <c r="R4972">
        <v>12</v>
      </c>
      <c r="S4972" t="s">
        <v>4427</v>
      </c>
      <c r="T4972" s="2">
        <v>0</v>
      </c>
      <c r="U4972" t="s">
        <v>127</v>
      </c>
      <c r="V4972" t="s">
        <v>7059</v>
      </c>
      <c r="W4972" t="s">
        <v>618</v>
      </c>
      <c r="X4972" t="s">
        <v>7060</v>
      </c>
    </row>
    <row r="4973" spans="1:24" x14ac:dyDescent="0.3">
      <c r="A4973" t="s">
        <v>917</v>
      </c>
      <c r="B4973" s="1">
        <v>42639</v>
      </c>
      <c r="C4973" t="s">
        <v>1047</v>
      </c>
      <c r="D4973" t="s">
        <v>162</v>
      </c>
      <c r="E4973" t="s">
        <v>46</v>
      </c>
      <c r="F4973" t="s">
        <v>47</v>
      </c>
      <c r="G4973" t="s">
        <v>77</v>
      </c>
      <c r="H4973" t="s">
        <v>107</v>
      </c>
      <c r="I4973" t="s">
        <v>121</v>
      </c>
      <c r="J4973" t="s">
        <v>853</v>
      </c>
      <c r="K4973" t="s">
        <v>94</v>
      </c>
      <c r="L4973" t="s">
        <v>34</v>
      </c>
      <c r="M4973" t="s">
        <v>35</v>
      </c>
      <c r="N4973" s="1">
        <v>42648</v>
      </c>
      <c r="O4973" t="s">
        <v>854</v>
      </c>
      <c r="P4973" t="s">
        <v>855</v>
      </c>
      <c r="Q4973" t="s">
        <v>856</v>
      </c>
      <c r="R4973">
        <v>50</v>
      </c>
      <c r="S4973" t="s">
        <v>11602</v>
      </c>
      <c r="T4973" s="2">
        <v>0.1</v>
      </c>
      <c r="U4973" t="s">
        <v>3581</v>
      </c>
      <c r="V4973" t="s">
        <v>11603</v>
      </c>
      <c r="W4973" t="s">
        <v>618</v>
      </c>
      <c r="X4973" t="s">
        <v>11604</v>
      </c>
    </row>
    <row r="4974" spans="1:24" x14ac:dyDescent="0.3">
      <c r="A4974" t="s">
        <v>917</v>
      </c>
      <c r="B4974" s="1">
        <v>42240</v>
      </c>
      <c r="C4974" t="s">
        <v>1301</v>
      </c>
      <c r="D4974" t="s">
        <v>228</v>
      </c>
      <c r="E4974" t="s">
        <v>46</v>
      </c>
      <c r="F4974" t="s">
        <v>47</v>
      </c>
      <c r="G4974" t="s">
        <v>29</v>
      </c>
      <c r="H4974" t="s">
        <v>107</v>
      </c>
      <c r="I4974" t="s">
        <v>63</v>
      </c>
      <c r="J4974" t="s">
        <v>1676</v>
      </c>
      <c r="K4974" t="s">
        <v>94</v>
      </c>
      <c r="L4974" t="s">
        <v>95</v>
      </c>
      <c r="M4974" t="s">
        <v>35</v>
      </c>
      <c r="N4974" s="1">
        <v>42217</v>
      </c>
      <c r="O4974" t="s">
        <v>66</v>
      </c>
      <c r="P4974" t="s">
        <v>67</v>
      </c>
      <c r="Q4974" t="s">
        <v>68</v>
      </c>
      <c r="R4974">
        <v>19</v>
      </c>
      <c r="S4974" t="s">
        <v>5076</v>
      </c>
      <c r="T4974" s="2">
        <v>0.09</v>
      </c>
      <c r="U4974" t="s">
        <v>1334</v>
      </c>
      <c r="V4974" t="s">
        <v>2044</v>
      </c>
      <c r="W4974" t="s">
        <v>116</v>
      </c>
      <c r="X4974" t="s">
        <v>2732</v>
      </c>
    </row>
    <row r="4975" spans="1:24" x14ac:dyDescent="0.3">
      <c r="A4975" t="s">
        <v>917</v>
      </c>
      <c r="B4975" s="1">
        <v>42722</v>
      </c>
      <c r="C4975" t="s">
        <v>1242</v>
      </c>
      <c r="D4975" t="s">
        <v>61</v>
      </c>
      <c r="E4975" t="s">
        <v>27</v>
      </c>
      <c r="F4975" t="s">
        <v>28</v>
      </c>
      <c r="G4975" t="s">
        <v>134</v>
      </c>
      <c r="H4975" t="s">
        <v>62</v>
      </c>
      <c r="I4975" t="s">
        <v>196</v>
      </c>
      <c r="J4975" t="s">
        <v>4142</v>
      </c>
      <c r="K4975" t="s">
        <v>94</v>
      </c>
      <c r="L4975" t="s">
        <v>34</v>
      </c>
      <c r="M4975" t="s">
        <v>35</v>
      </c>
      <c r="N4975" s="1">
        <v>42723</v>
      </c>
      <c r="O4975" t="s">
        <v>460</v>
      </c>
      <c r="P4975" t="s">
        <v>3541</v>
      </c>
      <c r="Q4975" t="s">
        <v>198</v>
      </c>
      <c r="R4975">
        <v>34</v>
      </c>
      <c r="S4975" t="s">
        <v>5254</v>
      </c>
      <c r="T4975" s="2">
        <v>7.0000000000000007E-2</v>
      </c>
      <c r="U4975" t="s">
        <v>5255</v>
      </c>
      <c r="V4975" t="s">
        <v>3175</v>
      </c>
      <c r="W4975" t="s">
        <v>4144</v>
      </c>
      <c r="X4975" t="s">
        <v>12526</v>
      </c>
    </row>
    <row r="4976" spans="1:24" x14ac:dyDescent="0.3">
      <c r="A4976" t="s">
        <v>7333</v>
      </c>
      <c r="B4976" s="1">
        <v>42769</v>
      </c>
      <c r="C4976" t="s">
        <v>6284</v>
      </c>
      <c r="D4976" t="s">
        <v>195</v>
      </c>
      <c r="E4976" t="s">
        <v>46</v>
      </c>
      <c r="F4976" t="s">
        <v>47</v>
      </c>
      <c r="G4976" t="s">
        <v>29</v>
      </c>
      <c r="H4976" t="s">
        <v>48</v>
      </c>
      <c r="I4976" t="s">
        <v>121</v>
      </c>
      <c r="J4976" t="s">
        <v>3031</v>
      </c>
      <c r="K4976" t="s">
        <v>94</v>
      </c>
      <c r="L4976" t="s">
        <v>34</v>
      </c>
      <c r="M4976" t="s">
        <v>156</v>
      </c>
      <c r="N4976" s="1">
        <v>42771</v>
      </c>
      <c r="O4976" t="s">
        <v>2241</v>
      </c>
      <c r="P4976" t="s">
        <v>1882</v>
      </c>
      <c r="Q4976" t="s">
        <v>1379</v>
      </c>
      <c r="R4976">
        <v>48</v>
      </c>
      <c r="S4976" t="s">
        <v>7334</v>
      </c>
      <c r="T4976" s="2">
        <v>0.01</v>
      </c>
      <c r="U4976" t="s">
        <v>1303</v>
      </c>
      <c r="V4976" t="s">
        <v>7335</v>
      </c>
      <c r="W4976" t="s">
        <v>3034</v>
      </c>
      <c r="X4976" t="s">
        <v>7336</v>
      </c>
    </row>
    <row r="4977" spans="1:24" x14ac:dyDescent="0.3">
      <c r="A4977" t="s">
        <v>7333</v>
      </c>
      <c r="B4977" s="1">
        <v>42568</v>
      </c>
      <c r="C4977" t="s">
        <v>1921</v>
      </c>
      <c r="D4977" t="s">
        <v>551</v>
      </c>
      <c r="E4977" t="s">
        <v>27</v>
      </c>
      <c r="F4977" t="s">
        <v>28</v>
      </c>
      <c r="G4977" t="s">
        <v>134</v>
      </c>
      <c r="H4977" t="s">
        <v>289</v>
      </c>
      <c r="I4977" t="s">
        <v>63</v>
      </c>
      <c r="J4977" t="s">
        <v>564</v>
      </c>
      <c r="K4977" t="s">
        <v>94</v>
      </c>
      <c r="L4977" t="s">
        <v>95</v>
      </c>
      <c r="M4977" t="s">
        <v>35</v>
      </c>
      <c r="N4977" s="1">
        <v>42569</v>
      </c>
      <c r="O4977" t="s">
        <v>565</v>
      </c>
      <c r="P4977" t="s">
        <v>566</v>
      </c>
      <c r="Q4977" t="s">
        <v>567</v>
      </c>
      <c r="R4977">
        <v>40</v>
      </c>
      <c r="S4977" t="s">
        <v>130</v>
      </c>
      <c r="T4977" s="2">
        <v>0.04</v>
      </c>
      <c r="U4977" t="s">
        <v>3299</v>
      </c>
      <c r="V4977" t="s">
        <v>10644</v>
      </c>
      <c r="W4977" t="s">
        <v>224</v>
      </c>
      <c r="X4977" t="s">
        <v>10645</v>
      </c>
    </row>
    <row r="4978" spans="1:24" x14ac:dyDescent="0.3">
      <c r="A4978" t="s">
        <v>8718</v>
      </c>
      <c r="B4978" s="1">
        <v>42454</v>
      </c>
      <c r="C4978" t="s">
        <v>1197</v>
      </c>
      <c r="D4978" t="s">
        <v>1198</v>
      </c>
      <c r="E4978" t="s">
        <v>46</v>
      </c>
      <c r="F4978" t="s">
        <v>47</v>
      </c>
      <c r="G4978" t="s">
        <v>77</v>
      </c>
      <c r="H4978" t="s">
        <v>48</v>
      </c>
      <c r="I4978" t="s">
        <v>196</v>
      </c>
      <c r="J4978" t="s">
        <v>265</v>
      </c>
      <c r="K4978" t="s">
        <v>723</v>
      </c>
      <c r="L4978" t="s">
        <v>109</v>
      </c>
      <c r="M4978" t="s">
        <v>35</v>
      </c>
      <c r="N4978" s="1">
        <v>42454</v>
      </c>
      <c r="O4978" t="s">
        <v>266</v>
      </c>
      <c r="P4978" t="s">
        <v>267</v>
      </c>
      <c r="Q4978" t="s">
        <v>268</v>
      </c>
      <c r="R4978">
        <v>48</v>
      </c>
      <c r="S4978" t="s">
        <v>8719</v>
      </c>
      <c r="T4978" s="2">
        <v>0</v>
      </c>
      <c r="U4978" t="s">
        <v>6190</v>
      </c>
      <c r="V4978" t="s">
        <v>8720</v>
      </c>
      <c r="W4978" t="s">
        <v>116</v>
      </c>
      <c r="X4978" t="s">
        <v>8721</v>
      </c>
    </row>
    <row r="4979" spans="1:24" x14ac:dyDescent="0.3">
      <c r="A4979" t="s">
        <v>8718</v>
      </c>
      <c r="B4979" s="1">
        <v>42628</v>
      </c>
      <c r="C4979" t="s">
        <v>5745</v>
      </c>
      <c r="D4979" t="s">
        <v>3003</v>
      </c>
      <c r="E4979" t="s">
        <v>27</v>
      </c>
      <c r="F4979" t="s">
        <v>28</v>
      </c>
      <c r="G4979" t="s">
        <v>77</v>
      </c>
      <c r="H4979" t="s">
        <v>78</v>
      </c>
      <c r="I4979" t="s">
        <v>63</v>
      </c>
      <c r="J4979" t="s">
        <v>1580</v>
      </c>
      <c r="K4979" t="s">
        <v>94</v>
      </c>
      <c r="L4979" t="s">
        <v>95</v>
      </c>
      <c r="M4979" t="s">
        <v>35</v>
      </c>
      <c r="N4979" s="1">
        <v>42629</v>
      </c>
      <c r="O4979" t="s">
        <v>1581</v>
      </c>
      <c r="P4979" t="s">
        <v>1582</v>
      </c>
      <c r="Q4979" t="s">
        <v>1583</v>
      </c>
      <c r="R4979">
        <v>41</v>
      </c>
      <c r="S4979" t="s">
        <v>10243</v>
      </c>
      <c r="T4979" s="2">
        <v>0.03</v>
      </c>
      <c r="U4979" t="s">
        <v>10244</v>
      </c>
      <c r="V4979" t="s">
        <v>10245</v>
      </c>
      <c r="W4979" t="s">
        <v>1587</v>
      </c>
      <c r="X4979" t="s">
        <v>10246</v>
      </c>
    </row>
    <row r="4980" spans="1:24" x14ac:dyDescent="0.3">
      <c r="A4980" t="s">
        <v>8718</v>
      </c>
      <c r="B4980" s="1">
        <v>42456</v>
      </c>
      <c r="C4980" t="s">
        <v>2309</v>
      </c>
      <c r="D4980" t="s">
        <v>1149</v>
      </c>
      <c r="E4980" t="s">
        <v>27</v>
      </c>
      <c r="F4980" t="s">
        <v>28</v>
      </c>
      <c r="G4980" t="s">
        <v>134</v>
      </c>
      <c r="H4980" t="s">
        <v>289</v>
      </c>
      <c r="I4980" t="s">
        <v>121</v>
      </c>
      <c r="J4980" t="s">
        <v>805</v>
      </c>
      <c r="K4980" t="s">
        <v>94</v>
      </c>
      <c r="L4980" t="s">
        <v>95</v>
      </c>
      <c r="M4980" t="s">
        <v>35</v>
      </c>
      <c r="N4980" s="1">
        <v>42463</v>
      </c>
      <c r="O4980" t="s">
        <v>806</v>
      </c>
      <c r="P4980" t="s">
        <v>807</v>
      </c>
      <c r="Q4980" t="s">
        <v>808</v>
      </c>
      <c r="R4980">
        <v>31</v>
      </c>
      <c r="S4980" t="s">
        <v>12562</v>
      </c>
      <c r="T4980" s="2">
        <v>0</v>
      </c>
      <c r="U4980" t="s">
        <v>127</v>
      </c>
      <c r="V4980" t="s">
        <v>1606</v>
      </c>
      <c r="W4980" t="s">
        <v>812</v>
      </c>
      <c r="X4980" t="s">
        <v>12563</v>
      </c>
    </row>
    <row r="4981" spans="1:24" x14ac:dyDescent="0.3">
      <c r="A4981" t="s">
        <v>4591</v>
      </c>
      <c r="B4981" s="1">
        <v>42478</v>
      </c>
      <c r="C4981" t="s">
        <v>4592</v>
      </c>
      <c r="D4981" t="s">
        <v>816</v>
      </c>
      <c r="E4981" t="s">
        <v>27</v>
      </c>
      <c r="F4981" t="s">
        <v>28</v>
      </c>
      <c r="G4981" t="s">
        <v>134</v>
      </c>
      <c r="H4981" t="s">
        <v>78</v>
      </c>
      <c r="I4981" t="s">
        <v>121</v>
      </c>
      <c r="J4981" t="s">
        <v>651</v>
      </c>
      <c r="K4981" t="s">
        <v>33</v>
      </c>
      <c r="L4981" t="s">
        <v>34</v>
      </c>
      <c r="M4981" t="s">
        <v>35</v>
      </c>
      <c r="N4981" s="1">
        <v>42479</v>
      </c>
      <c r="O4981" t="s">
        <v>652</v>
      </c>
      <c r="P4981" t="s">
        <v>653</v>
      </c>
      <c r="Q4981" t="s">
        <v>98</v>
      </c>
      <c r="R4981">
        <v>39</v>
      </c>
      <c r="S4981" t="s">
        <v>4593</v>
      </c>
      <c r="T4981" s="2">
        <v>0.03</v>
      </c>
      <c r="U4981" t="s">
        <v>2585</v>
      </c>
      <c r="V4981" t="s">
        <v>4594</v>
      </c>
      <c r="W4981" t="s">
        <v>57</v>
      </c>
      <c r="X4981" t="s">
        <v>4595</v>
      </c>
    </row>
    <row r="4982" spans="1:24" x14ac:dyDescent="0.3">
      <c r="A4982" t="s">
        <v>5505</v>
      </c>
      <c r="B4982" s="1">
        <v>42535</v>
      </c>
      <c r="C4982" t="s">
        <v>3936</v>
      </c>
      <c r="D4982" t="s">
        <v>162</v>
      </c>
      <c r="E4982" t="s">
        <v>46</v>
      </c>
      <c r="F4982" t="s">
        <v>47</v>
      </c>
      <c r="G4982" t="s">
        <v>29</v>
      </c>
      <c r="H4982" t="s">
        <v>107</v>
      </c>
      <c r="I4982" t="s">
        <v>63</v>
      </c>
      <c r="J4982" t="s">
        <v>2750</v>
      </c>
      <c r="K4982" t="s">
        <v>94</v>
      </c>
      <c r="L4982" t="s">
        <v>95</v>
      </c>
      <c r="M4982" t="s">
        <v>35</v>
      </c>
      <c r="N4982" s="1">
        <v>42535</v>
      </c>
      <c r="O4982" t="s">
        <v>2751</v>
      </c>
      <c r="P4982" t="s">
        <v>724</v>
      </c>
      <c r="Q4982" t="s">
        <v>41</v>
      </c>
      <c r="R4982">
        <v>44</v>
      </c>
      <c r="S4982" t="s">
        <v>5506</v>
      </c>
      <c r="T4982" s="2">
        <v>0.01</v>
      </c>
      <c r="U4982" t="s">
        <v>3931</v>
      </c>
      <c r="V4982" t="s">
        <v>5507</v>
      </c>
      <c r="W4982" t="s">
        <v>2754</v>
      </c>
      <c r="X4982" t="s">
        <v>2458</v>
      </c>
    </row>
    <row r="4983" spans="1:24" x14ac:dyDescent="0.3">
      <c r="A4983" t="s">
        <v>4394</v>
      </c>
      <c r="B4983" s="1">
        <v>42533</v>
      </c>
      <c r="C4983" t="s">
        <v>239</v>
      </c>
      <c r="D4983" t="s">
        <v>240</v>
      </c>
      <c r="E4983" t="s">
        <v>27</v>
      </c>
      <c r="F4983" t="s">
        <v>28</v>
      </c>
      <c r="G4983" t="s">
        <v>29</v>
      </c>
      <c r="H4983" t="s">
        <v>241</v>
      </c>
      <c r="I4983" t="s">
        <v>63</v>
      </c>
      <c r="J4983" t="s">
        <v>601</v>
      </c>
      <c r="K4983" t="s">
        <v>94</v>
      </c>
      <c r="L4983" t="s">
        <v>34</v>
      </c>
      <c r="M4983" t="s">
        <v>35</v>
      </c>
      <c r="N4983" s="1">
        <v>42534</v>
      </c>
      <c r="O4983" t="s">
        <v>602</v>
      </c>
      <c r="P4983" t="s">
        <v>603</v>
      </c>
      <c r="Q4983" t="s">
        <v>258</v>
      </c>
      <c r="R4983">
        <v>49</v>
      </c>
      <c r="S4983" t="s">
        <v>4395</v>
      </c>
      <c r="T4983" s="2">
        <v>0.09</v>
      </c>
      <c r="U4983" t="s">
        <v>838</v>
      </c>
      <c r="V4983" t="s">
        <v>4396</v>
      </c>
      <c r="W4983" t="s">
        <v>606</v>
      </c>
      <c r="X4983" t="s">
        <v>4397</v>
      </c>
    </row>
    <row r="4984" spans="1:24" x14ac:dyDescent="0.3">
      <c r="A4984" t="s">
        <v>4394</v>
      </c>
      <c r="B4984" s="1">
        <v>42139</v>
      </c>
      <c r="C4984" t="s">
        <v>4978</v>
      </c>
      <c r="D4984" t="s">
        <v>133</v>
      </c>
      <c r="E4984" t="s">
        <v>27</v>
      </c>
      <c r="F4984" t="s">
        <v>28</v>
      </c>
      <c r="G4984" t="s">
        <v>91</v>
      </c>
      <c r="H4984" t="s">
        <v>62</v>
      </c>
      <c r="I4984" t="s">
        <v>31</v>
      </c>
      <c r="J4984" t="s">
        <v>822</v>
      </c>
      <c r="K4984" t="s">
        <v>94</v>
      </c>
      <c r="L4984" t="s">
        <v>34</v>
      </c>
      <c r="M4984" t="s">
        <v>35</v>
      </c>
      <c r="N4984" s="1">
        <v>42141</v>
      </c>
      <c r="O4984" t="s">
        <v>823</v>
      </c>
      <c r="P4984" t="s">
        <v>824</v>
      </c>
      <c r="Q4984" t="s">
        <v>825</v>
      </c>
      <c r="R4984">
        <v>22</v>
      </c>
      <c r="S4984" t="s">
        <v>11130</v>
      </c>
      <c r="T4984" s="2">
        <v>7.0000000000000007E-2</v>
      </c>
      <c r="U4984" t="s">
        <v>3619</v>
      </c>
      <c r="V4984" t="s">
        <v>11131</v>
      </c>
      <c r="W4984" t="s">
        <v>829</v>
      </c>
      <c r="X4984" t="s">
        <v>11132</v>
      </c>
    </row>
    <row r="4985" spans="1:24" x14ac:dyDescent="0.3">
      <c r="A4985" t="s">
        <v>3471</v>
      </c>
      <c r="B4985" s="1">
        <v>42347</v>
      </c>
      <c r="C4985" t="s">
        <v>273</v>
      </c>
      <c r="D4985" t="s">
        <v>162</v>
      </c>
      <c r="E4985" t="s">
        <v>46</v>
      </c>
      <c r="F4985" t="s">
        <v>47</v>
      </c>
      <c r="G4985" t="s">
        <v>134</v>
      </c>
      <c r="H4985" t="s">
        <v>107</v>
      </c>
      <c r="I4985" t="s">
        <v>31</v>
      </c>
      <c r="J4985" t="s">
        <v>122</v>
      </c>
      <c r="K4985" t="s">
        <v>94</v>
      </c>
      <c r="L4985" t="s">
        <v>95</v>
      </c>
      <c r="M4985" t="s">
        <v>35</v>
      </c>
      <c r="N4985" s="1">
        <v>42347</v>
      </c>
      <c r="O4985" t="s">
        <v>123</v>
      </c>
      <c r="P4985" t="s">
        <v>124</v>
      </c>
      <c r="Q4985" t="s">
        <v>125</v>
      </c>
      <c r="R4985">
        <v>31</v>
      </c>
      <c r="S4985" t="s">
        <v>3472</v>
      </c>
      <c r="T4985" s="2">
        <v>0.06</v>
      </c>
      <c r="U4985" t="s">
        <v>3473</v>
      </c>
      <c r="V4985" t="s">
        <v>2945</v>
      </c>
      <c r="W4985" t="s">
        <v>129</v>
      </c>
      <c r="X4985" t="s">
        <v>3474</v>
      </c>
    </row>
    <row r="4986" spans="1:24" x14ac:dyDescent="0.3">
      <c r="A4986" t="s">
        <v>3471</v>
      </c>
      <c r="B4986" s="1">
        <v>42151</v>
      </c>
      <c r="C4986" t="s">
        <v>852</v>
      </c>
      <c r="D4986" t="s">
        <v>280</v>
      </c>
      <c r="E4986" t="s">
        <v>27</v>
      </c>
      <c r="F4986" t="s">
        <v>28</v>
      </c>
      <c r="G4986" t="s">
        <v>134</v>
      </c>
      <c r="H4986" t="s">
        <v>281</v>
      </c>
      <c r="I4986" t="s">
        <v>92</v>
      </c>
      <c r="J4986" t="s">
        <v>229</v>
      </c>
      <c r="K4986" t="s">
        <v>94</v>
      </c>
      <c r="L4986" t="s">
        <v>34</v>
      </c>
      <c r="M4986" t="s">
        <v>35</v>
      </c>
      <c r="N4986" s="1">
        <v>42153</v>
      </c>
      <c r="O4986" t="s">
        <v>230</v>
      </c>
      <c r="P4986" t="s">
        <v>231</v>
      </c>
      <c r="Q4986" t="s">
        <v>232</v>
      </c>
      <c r="R4986">
        <v>8</v>
      </c>
      <c r="S4986" t="s">
        <v>6318</v>
      </c>
      <c r="T4986" s="2">
        <v>0</v>
      </c>
      <c r="U4986" t="s">
        <v>326</v>
      </c>
      <c r="V4986" t="s">
        <v>6319</v>
      </c>
      <c r="W4986" t="s">
        <v>236</v>
      </c>
      <c r="X4986" t="s">
        <v>6320</v>
      </c>
    </row>
    <row r="4987" spans="1:24" x14ac:dyDescent="0.3">
      <c r="A4987" t="s">
        <v>9314</v>
      </c>
      <c r="B4987" s="1">
        <v>41732</v>
      </c>
      <c r="C4987" t="s">
        <v>2616</v>
      </c>
      <c r="D4987" t="s">
        <v>3375</v>
      </c>
      <c r="E4987" t="s">
        <v>27</v>
      </c>
      <c r="F4987" t="s">
        <v>28</v>
      </c>
      <c r="G4987" t="s">
        <v>134</v>
      </c>
      <c r="H4987" t="s">
        <v>433</v>
      </c>
      <c r="I4987" t="s">
        <v>63</v>
      </c>
      <c r="J4987" t="s">
        <v>1135</v>
      </c>
      <c r="K4987" t="s">
        <v>94</v>
      </c>
      <c r="L4987" t="s">
        <v>34</v>
      </c>
      <c r="M4987" t="s">
        <v>35</v>
      </c>
      <c r="N4987" s="1">
        <v>41734</v>
      </c>
      <c r="O4987" t="s">
        <v>1136</v>
      </c>
      <c r="P4987" t="s">
        <v>424</v>
      </c>
      <c r="Q4987" t="s">
        <v>260</v>
      </c>
      <c r="R4987">
        <v>47</v>
      </c>
      <c r="S4987" t="s">
        <v>9315</v>
      </c>
      <c r="T4987" s="2">
        <v>0.04</v>
      </c>
      <c r="U4987" t="s">
        <v>9316</v>
      </c>
      <c r="V4987" t="s">
        <v>2637</v>
      </c>
      <c r="W4987" t="s">
        <v>1139</v>
      </c>
      <c r="X4987" t="s">
        <v>9317</v>
      </c>
    </row>
    <row r="4988" spans="1:24" x14ac:dyDescent="0.3">
      <c r="A4988" t="s">
        <v>1277</v>
      </c>
      <c r="B4988" s="1">
        <v>42759</v>
      </c>
      <c r="C4988" t="s">
        <v>1231</v>
      </c>
      <c r="D4988" t="s">
        <v>1232</v>
      </c>
      <c r="E4988" t="s">
        <v>27</v>
      </c>
      <c r="F4988" t="s">
        <v>28</v>
      </c>
      <c r="G4988" t="s">
        <v>29</v>
      </c>
      <c r="H4988" t="s">
        <v>281</v>
      </c>
      <c r="I4988" t="s">
        <v>31</v>
      </c>
      <c r="J4988" t="s">
        <v>1278</v>
      </c>
      <c r="K4988" t="s">
        <v>723</v>
      </c>
      <c r="L4988" t="s">
        <v>109</v>
      </c>
      <c r="M4988" t="s">
        <v>35</v>
      </c>
      <c r="N4988" s="1">
        <v>42760</v>
      </c>
      <c r="O4988" t="s">
        <v>36</v>
      </c>
      <c r="P4988" t="s">
        <v>111</v>
      </c>
      <c r="Q4988" t="s">
        <v>52</v>
      </c>
      <c r="R4988">
        <v>10</v>
      </c>
      <c r="S4988" t="s">
        <v>1279</v>
      </c>
      <c r="T4988" s="2">
        <v>0.1</v>
      </c>
      <c r="U4988" t="s">
        <v>1280</v>
      </c>
      <c r="V4988" t="s">
        <v>1281</v>
      </c>
      <c r="W4988" t="s">
        <v>1282</v>
      </c>
      <c r="X4988" t="s">
        <v>1283</v>
      </c>
    </row>
    <row r="4989" spans="1:24" x14ac:dyDescent="0.3">
      <c r="A4989" t="s">
        <v>3809</v>
      </c>
      <c r="B4989" s="1">
        <v>41425</v>
      </c>
      <c r="C4989" t="s">
        <v>786</v>
      </c>
      <c r="D4989" t="s">
        <v>964</v>
      </c>
      <c r="E4989" t="s">
        <v>27</v>
      </c>
      <c r="F4989" t="s">
        <v>28</v>
      </c>
      <c r="G4989" t="s">
        <v>91</v>
      </c>
      <c r="H4989" t="s">
        <v>965</v>
      </c>
      <c r="I4989" t="s">
        <v>92</v>
      </c>
      <c r="J4989" t="s">
        <v>1938</v>
      </c>
      <c r="K4989" t="s">
        <v>33</v>
      </c>
      <c r="L4989" t="s">
        <v>34</v>
      </c>
      <c r="M4989" t="s">
        <v>35</v>
      </c>
      <c r="N4989" s="1">
        <v>41425</v>
      </c>
      <c r="O4989" t="s">
        <v>1939</v>
      </c>
      <c r="P4989" t="s">
        <v>877</v>
      </c>
      <c r="Q4989" t="s">
        <v>1239</v>
      </c>
      <c r="R4989">
        <v>22</v>
      </c>
      <c r="S4989" t="s">
        <v>3810</v>
      </c>
      <c r="T4989" s="2">
        <v>0.1</v>
      </c>
      <c r="U4989" t="s">
        <v>3811</v>
      </c>
      <c r="V4989" t="s">
        <v>3812</v>
      </c>
      <c r="W4989" t="s">
        <v>1942</v>
      </c>
      <c r="X4989" t="s">
        <v>3813</v>
      </c>
    </row>
    <row r="4990" spans="1:24" x14ac:dyDescent="0.3">
      <c r="A4990" t="s">
        <v>11525</v>
      </c>
      <c r="B4990" s="1">
        <v>42411</v>
      </c>
      <c r="C4990" t="s">
        <v>11526</v>
      </c>
      <c r="D4990" t="s">
        <v>432</v>
      </c>
      <c r="E4990" t="s">
        <v>27</v>
      </c>
      <c r="F4990" t="s">
        <v>28</v>
      </c>
      <c r="G4990" t="s">
        <v>134</v>
      </c>
      <c r="H4990" t="s">
        <v>433</v>
      </c>
      <c r="I4990" t="s">
        <v>92</v>
      </c>
      <c r="J4990" t="s">
        <v>832</v>
      </c>
      <c r="K4990" t="s">
        <v>94</v>
      </c>
      <c r="L4990" t="s">
        <v>95</v>
      </c>
      <c r="M4990" t="s">
        <v>35</v>
      </c>
      <c r="N4990" s="1">
        <v>42412</v>
      </c>
      <c r="O4990" t="s">
        <v>833</v>
      </c>
      <c r="P4990" t="s">
        <v>834</v>
      </c>
      <c r="Q4990" t="s">
        <v>774</v>
      </c>
      <c r="R4990">
        <v>24</v>
      </c>
      <c r="S4990" t="s">
        <v>1434</v>
      </c>
      <c r="T4990" s="2">
        <v>7.0000000000000007E-2</v>
      </c>
      <c r="U4990" t="s">
        <v>4071</v>
      </c>
      <c r="V4990" t="s">
        <v>11527</v>
      </c>
      <c r="W4990" t="s">
        <v>838</v>
      </c>
      <c r="X4990" t="s">
        <v>11528</v>
      </c>
    </row>
    <row r="4991" spans="1:24" x14ac:dyDescent="0.3">
      <c r="A4991" t="s">
        <v>463</v>
      </c>
      <c r="B4991" s="1">
        <v>42166</v>
      </c>
      <c r="C4991" t="s">
        <v>464</v>
      </c>
      <c r="D4991" t="s">
        <v>465</v>
      </c>
      <c r="E4991" t="s">
        <v>27</v>
      </c>
      <c r="F4991" t="s">
        <v>28</v>
      </c>
      <c r="G4991" t="s">
        <v>134</v>
      </c>
      <c r="H4991" t="s">
        <v>205</v>
      </c>
      <c r="I4991" t="s">
        <v>92</v>
      </c>
      <c r="J4991" t="s">
        <v>135</v>
      </c>
      <c r="K4991" t="s">
        <v>94</v>
      </c>
      <c r="L4991" t="s">
        <v>34</v>
      </c>
      <c r="M4991" t="s">
        <v>35</v>
      </c>
      <c r="N4991" s="1">
        <v>42166</v>
      </c>
      <c r="O4991" t="s">
        <v>136</v>
      </c>
      <c r="P4991" t="s">
        <v>137</v>
      </c>
      <c r="Q4991" t="s">
        <v>52</v>
      </c>
      <c r="R4991">
        <v>41</v>
      </c>
      <c r="S4991" t="s">
        <v>466</v>
      </c>
      <c r="T4991" s="2">
        <v>7.0000000000000007E-2</v>
      </c>
      <c r="U4991" t="s">
        <v>467</v>
      </c>
      <c r="V4991" t="s">
        <v>468</v>
      </c>
      <c r="W4991" t="s">
        <v>72</v>
      </c>
      <c r="X4991" t="s">
        <v>469</v>
      </c>
    </row>
    <row r="4992" spans="1:24" x14ac:dyDescent="0.3">
      <c r="A4992" t="s">
        <v>7511</v>
      </c>
      <c r="B4992" s="1">
        <v>42417</v>
      </c>
      <c r="C4992" t="s">
        <v>6255</v>
      </c>
      <c r="D4992" t="s">
        <v>3715</v>
      </c>
      <c r="E4992" t="s">
        <v>27</v>
      </c>
      <c r="F4992" t="s">
        <v>28</v>
      </c>
      <c r="G4992" t="s">
        <v>91</v>
      </c>
      <c r="H4992" t="s">
        <v>433</v>
      </c>
      <c r="I4992" t="s">
        <v>196</v>
      </c>
      <c r="J4992" t="s">
        <v>2581</v>
      </c>
      <c r="K4992" t="s">
        <v>33</v>
      </c>
      <c r="L4992" t="s">
        <v>65</v>
      </c>
      <c r="M4992" t="s">
        <v>35</v>
      </c>
      <c r="N4992" s="1">
        <v>42419</v>
      </c>
      <c r="O4992" t="s">
        <v>2582</v>
      </c>
      <c r="P4992" t="s">
        <v>2125</v>
      </c>
      <c r="Q4992" t="s">
        <v>2583</v>
      </c>
      <c r="R4992">
        <v>45</v>
      </c>
      <c r="S4992" t="s">
        <v>2242</v>
      </c>
      <c r="T4992" s="2">
        <v>0.03</v>
      </c>
      <c r="U4992" t="s">
        <v>116</v>
      </c>
      <c r="V4992" t="s">
        <v>7512</v>
      </c>
      <c r="W4992" t="s">
        <v>2587</v>
      </c>
      <c r="X4992" t="s">
        <v>7513</v>
      </c>
    </row>
    <row r="4993" spans="1:24" x14ac:dyDescent="0.3">
      <c r="A4993" t="s">
        <v>11592</v>
      </c>
      <c r="B4993" s="1">
        <v>42182</v>
      </c>
      <c r="C4993" t="s">
        <v>765</v>
      </c>
      <c r="D4993" t="s">
        <v>766</v>
      </c>
      <c r="E4993" t="s">
        <v>27</v>
      </c>
      <c r="F4993" t="s">
        <v>28</v>
      </c>
      <c r="G4993" t="s">
        <v>134</v>
      </c>
      <c r="H4993" t="s">
        <v>217</v>
      </c>
      <c r="I4993" t="s">
        <v>121</v>
      </c>
      <c r="J4993" t="s">
        <v>507</v>
      </c>
      <c r="K4993" t="s">
        <v>94</v>
      </c>
      <c r="L4993" t="s">
        <v>34</v>
      </c>
      <c r="M4993" t="s">
        <v>35</v>
      </c>
      <c r="N4993" s="1">
        <v>42184</v>
      </c>
      <c r="O4993" t="s">
        <v>508</v>
      </c>
      <c r="P4993" t="s">
        <v>509</v>
      </c>
      <c r="Q4993" t="s">
        <v>510</v>
      </c>
      <c r="R4993">
        <v>41</v>
      </c>
      <c r="S4993" t="s">
        <v>1131</v>
      </c>
      <c r="T4993" s="2">
        <v>0.08</v>
      </c>
      <c r="U4993" t="s">
        <v>4868</v>
      </c>
      <c r="V4993" t="s">
        <v>6901</v>
      </c>
      <c r="W4993" t="s">
        <v>514</v>
      </c>
      <c r="X4993" t="s">
        <v>11593</v>
      </c>
    </row>
    <row r="4994" spans="1:24" x14ac:dyDescent="0.3">
      <c r="A4994" t="s">
        <v>4421</v>
      </c>
      <c r="B4994" s="1">
        <v>42144</v>
      </c>
      <c r="C4994" t="s">
        <v>3642</v>
      </c>
      <c r="D4994" t="s">
        <v>929</v>
      </c>
      <c r="E4994" t="s">
        <v>27</v>
      </c>
      <c r="F4994" t="s">
        <v>28</v>
      </c>
      <c r="G4994" t="s">
        <v>29</v>
      </c>
      <c r="H4994" t="s">
        <v>217</v>
      </c>
      <c r="I4994" t="s">
        <v>31</v>
      </c>
      <c r="J4994" t="s">
        <v>592</v>
      </c>
      <c r="K4994" t="s">
        <v>94</v>
      </c>
      <c r="L4994" t="s">
        <v>95</v>
      </c>
      <c r="M4994" t="s">
        <v>35</v>
      </c>
      <c r="N4994" s="1">
        <v>42145</v>
      </c>
      <c r="O4994" t="s">
        <v>593</v>
      </c>
      <c r="P4994" t="s">
        <v>594</v>
      </c>
      <c r="Q4994" t="s">
        <v>595</v>
      </c>
      <c r="R4994">
        <v>24</v>
      </c>
      <c r="S4994" t="s">
        <v>4422</v>
      </c>
      <c r="T4994" s="2">
        <v>0.04</v>
      </c>
      <c r="U4994" t="s">
        <v>4423</v>
      </c>
      <c r="V4994" t="s">
        <v>4424</v>
      </c>
      <c r="W4994" t="s">
        <v>376</v>
      </c>
      <c r="X4994" t="s">
        <v>4425</v>
      </c>
    </row>
    <row r="4995" spans="1:24" x14ac:dyDescent="0.3">
      <c r="A4995" t="s">
        <v>8661</v>
      </c>
      <c r="B4995" s="1">
        <v>42227</v>
      </c>
      <c r="C4995" t="s">
        <v>8662</v>
      </c>
      <c r="D4995" t="s">
        <v>365</v>
      </c>
      <c r="E4995" t="s">
        <v>46</v>
      </c>
      <c r="F4995" t="s">
        <v>47</v>
      </c>
      <c r="G4995" t="s">
        <v>29</v>
      </c>
      <c r="H4995" t="s">
        <v>48</v>
      </c>
      <c r="I4995" t="s">
        <v>92</v>
      </c>
      <c r="J4995" t="s">
        <v>3031</v>
      </c>
      <c r="K4995" t="s">
        <v>33</v>
      </c>
      <c r="L4995" t="s">
        <v>34</v>
      </c>
      <c r="M4995" t="s">
        <v>35</v>
      </c>
      <c r="N4995" s="1">
        <v>42228</v>
      </c>
      <c r="O4995" t="s">
        <v>2241</v>
      </c>
      <c r="P4995" t="s">
        <v>1882</v>
      </c>
      <c r="Q4995" t="s">
        <v>1379</v>
      </c>
      <c r="R4995">
        <v>21</v>
      </c>
      <c r="S4995" t="s">
        <v>4232</v>
      </c>
      <c r="T4995" s="2">
        <v>0.08</v>
      </c>
      <c r="U4995" t="s">
        <v>4628</v>
      </c>
      <c r="V4995" t="s">
        <v>4887</v>
      </c>
      <c r="W4995" t="s">
        <v>3034</v>
      </c>
      <c r="X4995" t="s">
        <v>4233</v>
      </c>
    </row>
    <row r="4996" spans="1:24" x14ac:dyDescent="0.3">
      <c r="A4996" t="s">
        <v>7423</v>
      </c>
      <c r="B4996" s="1">
        <v>42504</v>
      </c>
      <c r="C4996" t="s">
        <v>1595</v>
      </c>
      <c r="D4996" t="s">
        <v>365</v>
      </c>
      <c r="E4996" t="s">
        <v>46</v>
      </c>
      <c r="F4996" t="s">
        <v>47</v>
      </c>
      <c r="G4996" t="s">
        <v>91</v>
      </c>
      <c r="H4996" t="s">
        <v>48</v>
      </c>
      <c r="I4996" t="s">
        <v>121</v>
      </c>
      <c r="J4996" t="s">
        <v>2182</v>
      </c>
      <c r="K4996" t="s">
        <v>94</v>
      </c>
      <c r="L4996" t="s">
        <v>109</v>
      </c>
      <c r="M4996" t="s">
        <v>35</v>
      </c>
      <c r="N4996" s="1">
        <v>42505</v>
      </c>
      <c r="O4996" t="s">
        <v>2183</v>
      </c>
      <c r="P4996" t="s">
        <v>2184</v>
      </c>
      <c r="Q4996" t="s">
        <v>2185</v>
      </c>
      <c r="R4996">
        <v>2</v>
      </c>
      <c r="S4996" t="s">
        <v>7424</v>
      </c>
      <c r="T4996" s="2">
        <v>0.05</v>
      </c>
      <c r="U4996" t="s">
        <v>1534</v>
      </c>
      <c r="V4996" t="s">
        <v>7425</v>
      </c>
      <c r="W4996" t="s">
        <v>2189</v>
      </c>
      <c r="X4996" t="s">
        <v>237</v>
      </c>
    </row>
    <row r="4997" spans="1:24" x14ac:dyDescent="0.3">
      <c r="A4997" t="s">
        <v>11066</v>
      </c>
      <c r="B4997" s="1">
        <v>42676</v>
      </c>
      <c r="C4997" t="s">
        <v>6373</v>
      </c>
      <c r="D4997" t="s">
        <v>288</v>
      </c>
      <c r="E4997" t="s">
        <v>27</v>
      </c>
      <c r="F4997" t="s">
        <v>28</v>
      </c>
      <c r="G4997" t="s">
        <v>77</v>
      </c>
      <c r="H4997" t="s">
        <v>289</v>
      </c>
      <c r="I4997" t="s">
        <v>92</v>
      </c>
      <c r="J4997" t="s">
        <v>1215</v>
      </c>
      <c r="K4997" t="s">
        <v>94</v>
      </c>
      <c r="L4997" t="s">
        <v>109</v>
      </c>
      <c r="M4997" t="s">
        <v>35</v>
      </c>
      <c r="N4997" s="1">
        <v>42680</v>
      </c>
      <c r="O4997" t="s">
        <v>1216</v>
      </c>
      <c r="P4997" t="s">
        <v>1217</v>
      </c>
      <c r="Q4997" t="s">
        <v>1218</v>
      </c>
      <c r="R4997">
        <v>35</v>
      </c>
      <c r="S4997" t="s">
        <v>11067</v>
      </c>
      <c r="T4997" s="2">
        <v>0.02</v>
      </c>
      <c r="U4997" t="s">
        <v>10026</v>
      </c>
      <c r="V4997" t="s">
        <v>4695</v>
      </c>
      <c r="W4997" t="s">
        <v>1222</v>
      </c>
      <c r="X4997" t="s">
        <v>11068</v>
      </c>
    </row>
    <row r="4998" spans="1:24" x14ac:dyDescent="0.3">
      <c r="A4998" t="s">
        <v>1936</v>
      </c>
      <c r="B4998" s="1">
        <v>42354</v>
      </c>
      <c r="C4998" t="s">
        <v>792</v>
      </c>
      <c r="D4998" t="s">
        <v>1937</v>
      </c>
      <c r="E4998" t="s">
        <v>27</v>
      </c>
      <c r="F4998" t="s">
        <v>28</v>
      </c>
      <c r="G4998" t="s">
        <v>134</v>
      </c>
      <c r="H4998" t="s">
        <v>62</v>
      </c>
      <c r="I4998" t="s">
        <v>196</v>
      </c>
      <c r="J4998" t="s">
        <v>1938</v>
      </c>
      <c r="K4998" t="s">
        <v>94</v>
      </c>
      <c r="L4998" t="s">
        <v>109</v>
      </c>
      <c r="M4998" t="s">
        <v>35</v>
      </c>
      <c r="N4998" s="1">
        <v>42356</v>
      </c>
      <c r="O4998" t="s">
        <v>1939</v>
      </c>
      <c r="P4998" t="s">
        <v>877</v>
      </c>
      <c r="Q4998" t="s">
        <v>1239</v>
      </c>
      <c r="R4998">
        <v>49</v>
      </c>
      <c r="S4998" t="s">
        <v>1940</v>
      </c>
      <c r="T4998" s="2">
        <v>7.0000000000000007E-2</v>
      </c>
      <c r="U4998" t="s">
        <v>1192</v>
      </c>
      <c r="V4998" t="s">
        <v>1941</v>
      </c>
      <c r="W4998" t="s">
        <v>1942</v>
      </c>
      <c r="X4998" t="s">
        <v>1943</v>
      </c>
    </row>
    <row r="4999" spans="1:24" x14ac:dyDescent="0.3">
      <c r="A4999" t="s">
        <v>1268</v>
      </c>
      <c r="B4999" s="1">
        <v>42641</v>
      </c>
      <c r="C4999" t="s">
        <v>840</v>
      </c>
      <c r="D4999" t="s">
        <v>76</v>
      </c>
      <c r="E4999" t="s">
        <v>27</v>
      </c>
      <c r="F4999" t="s">
        <v>28</v>
      </c>
      <c r="G4999" t="s">
        <v>29</v>
      </c>
      <c r="H4999" t="s">
        <v>78</v>
      </c>
      <c r="I4999" t="s">
        <v>63</v>
      </c>
      <c r="J4999" t="s">
        <v>1259</v>
      </c>
      <c r="K4999" t="s">
        <v>723</v>
      </c>
      <c r="L4999" t="s">
        <v>109</v>
      </c>
      <c r="M4999" t="s">
        <v>35</v>
      </c>
      <c r="N4999" s="1">
        <v>42643</v>
      </c>
      <c r="O4999" t="s">
        <v>1260</v>
      </c>
      <c r="P4999" t="s">
        <v>1261</v>
      </c>
      <c r="Q4999" t="s">
        <v>1262</v>
      </c>
      <c r="R4999">
        <v>19</v>
      </c>
      <c r="S4999" t="s">
        <v>841</v>
      </c>
      <c r="T4999" s="2">
        <v>0.09</v>
      </c>
      <c r="U4999" t="s">
        <v>842</v>
      </c>
      <c r="V4999" t="s">
        <v>1269</v>
      </c>
      <c r="W4999" t="s">
        <v>1266</v>
      </c>
      <c r="X4999" t="s">
        <v>1270</v>
      </c>
    </row>
    <row r="5000" spans="1:24" x14ac:dyDescent="0.3">
      <c r="A5000" t="s">
        <v>12501</v>
      </c>
      <c r="B5000" s="1">
        <v>42539</v>
      </c>
      <c r="C5000" t="s">
        <v>1643</v>
      </c>
      <c r="D5000" t="s">
        <v>12502</v>
      </c>
      <c r="E5000" t="s">
        <v>27</v>
      </c>
      <c r="F5000" t="s">
        <v>28</v>
      </c>
      <c r="G5000" t="s">
        <v>77</v>
      </c>
      <c r="H5000" t="s">
        <v>433</v>
      </c>
      <c r="I5000" t="s">
        <v>196</v>
      </c>
      <c r="J5000" t="s">
        <v>478</v>
      </c>
      <c r="K5000" t="s">
        <v>94</v>
      </c>
      <c r="L5000" t="s">
        <v>95</v>
      </c>
      <c r="M5000" t="s">
        <v>35</v>
      </c>
      <c r="N5000" s="1">
        <v>42541</v>
      </c>
      <c r="O5000" t="s">
        <v>479</v>
      </c>
      <c r="P5000" t="s">
        <v>480</v>
      </c>
      <c r="Q5000" t="s">
        <v>98</v>
      </c>
      <c r="R5000">
        <v>23</v>
      </c>
      <c r="S5000" t="s">
        <v>4194</v>
      </c>
      <c r="T5000" s="2">
        <v>0.05</v>
      </c>
      <c r="U5000" t="s">
        <v>886</v>
      </c>
      <c r="V5000" t="s">
        <v>11587</v>
      </c>
      <c r="W5000" t="s">
        <v>224</v>
      </c>
      <c r="X5000" t="s">
        <v>12503</v>
      </c>
    </row>
    <row r="5001" spans="1:24" x14ac:dyDescent="0.3">
      <c r="A5001" t="s">
        <v>12529</v>
      </c>
      <c r="B5001" s="1">
        <v>42228</v>
      </c>
      <c r="C5001" t="s">
        <v>390</v>
      </c>
      <c r="D5001" t="s">
        <v>1300</v>
      </c>
      <c r="E5001" t="s">
        <v>27</v>
      </c>
      <c r="F5001" t="s">
        <v>28</v>
      </c>
      <c r="G5001" t="s">
        <v>29</v>
      </c>
      <c r="H5001" t="s">
        <v>217</v>
      </c>
      <c r="I5001" t="s">
        <v>63</v>
      </c>
      <c r="J5001" t="s">
        <v>1813</v>
      </c>
      <c r="K5001" t="s">
        <v>94</v>
      </c>
      <c r="L5001" t="s">
        <v>34</v>
      </c>
      <c r="M5001" t="s">
        <v>35</v>
      </c>
      <c r="N5001" s="1">
        <v>42230</v>
      </c>
      <c r="O5001" t="s">
        <v>1814</v>
      </c>
      <c r="P5001" t="s">
        <v>1815</v>
      </c>
      <c r="Q5001" t="s">
        <v>1107</v>
      </c>
      <c r="R5001">
        <v>31</v>
      </c>
      <c r="S5001" t="s">
        <v>12530</v>
      </c>
      <c r="T5001" s="2">
        <v>0</v>
      </c>
      <c r="U5001" t="s">
        <v>1280</v>
      </c>
      <c r="V5001" t="s">
        <v>379</v>
      </c>
      <c r="W5001" t="s">
        <v>1587</v>
      </c>
      <c r="X5001" t="s">
        <v>5132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01"/>
  <sheetViews>
    <sheetView tabSelected="1" topLeftCell="AB4970" zoomScale="109" zoomScaleNormal="110" workbookViewId="0">
      <selection sqref="A1:AI5001"/>
    </sheetView>
  </sheetViews>
  <sheetFormatPr defaultRowHeight="14.4" x14ac:dyDescent="0.3"/>
  <cols>
    <col min="1" max="1" width="10.77734375" bestFit="1" customWidth="1"/>
    <col min="2" max="2" width="12.21875" bestFit="1" customWidth="1"/>
    <col min="3" max="3" width="20.33203125" bestFit="1" customWidth="1"/>
    <col min="4" max="4" width="49.5546875" customWidth="1"/>
    <col min="5" max="5" width="9.88671875" bestFit="1" customWidth="1"/>
    <col min="6" max="6" width="7.44140625" bestFit="1" customWidth="1"/>
    <col min="7" max="7" width="15.5546875" bestFit="1" customWidth="1"/>
    <col min="8" max="8" width="17.6640625" bestFit="1" customWidth="1"/>
    <col min="9" max="9" width="14.21875" bestFit="1" customWidth="1"/>
    <col min="10" max="10" width="66.109375" bestFit="1" customWidth="1"/>
    <col min="11" max="11" width="17.44140625" bestFit="1" customWidth="1"/>
    <col min="12" max="12" width="18.109375" bestFit="1" customWidth="1"/>
    <col min="13" max="13" width="12.44140625" bestFit="1" customWidth="1"/>
    <col min="14" max="14" width="10.88671875" bestFit="1" customWidth="1"/>
    <col min="15" max="15" width="11.33203125" bestFit="1" customWidth="1"/>
    <col min="16" max="16" width="12.33203125" bestFit="1" customWidth="1"/>
    <col min="17" max="17" width="13.88671875" bestFit="1" customWidth="1"/>
    <col min="18" max="18" width="15.44140625" bestFit="1" customWidth="1"/>
    <col min="19" max="19" width="10.77734375" bestFit="1" customWidth="1"/>
    <col min="20" max="20" width="12.21875" bestFit="1" customWidth="1"/>
    <col min="21" max="21" width="11.77734375" bestFit="1" customWidth="1"/>
    <col min="22" max="22" width="12.5546875" bestFit="1" customWidth="1"/>
    <col min="23" max="23" width="14" bestFit="1" customWidth="1"/>
    <col min="24" max="24" width="22.77734375" customWidth="1"/>
    <col min="25" max="25" width="14.88671875" hidden="1" customWidth="1"/>
    <col min="26" max="26" width="14" hidden="1" customWidth="1"/>
    <col min="27" max="27" width="11.88671875" hidden="1" customWidth="1"/>
    <col min="28" max="28" width="22.21875" bestFit="1" customWidth="1"/>
    <col min="29" max="29" width="19.5546875" bestFit="1" customWidth="1"/>
    <col min="30" max="30" width="20" bestFit="1" customWidth="1"/>
    <col min="31" max="31" width="29.44140625" bestFit="1" customWidth="1"/>
    <col min="32" max="32" width="28.44140625" bestFit="1" customWidth="1"/>
    <col min="33" max="33" width="29.6640625" bestFit="1" customWidth="1"/>
    <col min="34" max="34" width="2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12826</v>
      </c>
      <c r="Z1" t="s">
        <v>12827</v>
      </c>
      <c r="AA1" t="s">
        <v>12828</v>
      </c>
      <c r="AB1" t="s">
        <v>12829</v>
      </c>
      <c r="AC1" t="s">
        <v>12830</v>
      </c>
      <c r="AD1" t="s">
        <v>12831</v>
      </c>
      <c r="AE1" s="5" t="s">
        <v>12836</v>
      </c>
      <c r="AF1" t="s">
        <v>12832</v>
      </c>
      <c r="AG1" t="s">
        <v>12837</v>
      </c>
      <c r="AH1" t="s">
        <v>12846</v>
      </c>
      <c r="AI1" t="s">
        <v>12847</v>
      </c>
    </row>
    <row r="2" spans="1:35" x14ac:dyDescent="0.3">
      <c r="A2" t="s">
        <v>11201</v>
      </c>
      <c r="B2" s="1">
        <v>41884</v>
      </c>
      <c r="C2" t="s">
        <v>4927</v>
      </c>
      <c r="D2" t="s">
        <v>252</v>
      </c>
      <c r="E2" t="s">
        <v>27</v>
      </c>
      <c r="F2" t="s">
        <v>28</v>
      </c>
      <c r="G2" t="s">
        <v>134</v>
      </c>
      <c r="H2" t="s">
        <v>62</v>
      </c>
      <c r="I2" t="s">
        <v>92</v>
      </c>
      <c r="J2" t="s">
        <v>623</v>
      </c>
      <c r="K2" t="s">
        <v>94</v>
      </c>
      <c r="L2" t="s">
        <v>34</v>
      </c>
      <c r="M2" t="s">
        <v>35</v>
      </c>
      <c r="N2" s="1">
        <v>41886</v>
      </c>
      <c r="O2" t="s">
        <v>624</v>
      </c>
      <c r="P2" s="3" t="s">
        <v>625</v>
      </c>
      <c r="Q2" t="s">
        <v>626</v>
      </c>
      <c r="R2">
        <v>23</v>
      </c>
      <c r="S2" t="s">
        <v>11202</v>
      </c>
      <c r="T2" s="2">
        <v>0.02</v>
      </c>
      <c r="U2" t="s">
        <v>11203</v>
      </c>
      <c r="V2" t="s">
        <v>11204</v>
      </c>
      <c r="W2" t="s">
        <v>376</v>
      </c>
      <c r="X2" t="s">
        <v>11205</v>
      </c>
      <c r="Y2" s="3">
        <f>VALUE(SUBSTITUTE(Table1[[#This Row],[Order Total]],"$",""))</f>
        <v>4757.22</v>
      </c>
      <c r="Z2">
        <f>VALUE(SUBSTITUTE(Table1[[#This Row],[Total]],"$",""))</f>
        <v>4291.55</v>
      </c>
      <c r="AA2" s="3">
        <f>Table1[[#This Row],[Order Total Number]]-Table1[[#This Row],[Total Number]]</f>
        <v>465.67000000000007</v>
      </c>
      <c r="AB2">
        <f>VALUE(SUBSTITUTE(Table1[[#This Row],[Shipping Cost]],"$",""))</f>
        <v>7.18</v>
      </c>
      <c r="AC2">
        <f>VALUE(SUBSTITUTE(Table1[[#This Row],[Discount $]],"$",""))</f>
        <v>194.83</v>
      </c>
      <c r="AD2">
        <f>VALUE(SUBSTITUTE(Table1[[#This Row],[Retail Price]],"$",""))</f>
        <v>300.97000000000003</v>
      </c>
      <c r="AE2" s="4">
        <f>(Table1[[#This Row],[Retail Price Number]]*Table1[[#This Row],[Order Quantity]])-Table1[[#This Row],[Discount $ Number]]+Table1[[#This Row],[Shipping Cost Number]]</f>
        <v>6734.6600000000008</v>
      </c>
      <c r="AF2">
        <f>Table1[[#This Row],[Retail Price Number]]*Table1[[#This Row],[Order Quantity]]-Table1[[#This Row],[Discount $ Number]]</f>
        <v>6727.4800000000005</v>
      </c>
      <c r="AG2">
        <f>(Table1[[#This Row],[Retail Price Number]]*Table1[[#This Row],[Order Quantity]])-Table1[[#This Row],[Discount $ Number]]-Table1[[#This Row],[Shipping Cost Number]]</f>
        <v>6720.3</v>
      </c>
      <c r="AH2">
        <f>Table1[[#This Row],[Retail Price Number]]*Table1[[#This Row],[Order Quantity]]</f>
        <v>6922.31</v>
      </c>
      <c r="AI2">
        <f>YEAR(Table1[[#This Row],[Order Date]])</f>
        <v>2014</v>
      </c>
    </row>
    <row r="3" spans="1:35" x14ac:dyDescent="0.3">
      <c r="A3" t="s">
        <v>12231</v>
      </c>
      <c r="B3" s="1">
        <v>42301</v>
      </c>
      <c r="C3" t="s">
        <v>287</v>
      </c>
      <c r="D3" t="s">
        <v>288</v>
      </c>
      <c r="E3" t="s">
        <v>27</v>
      </c>
      <c r="F3" t="s">
        <v>28</v>
      </c>
      <c r="G3" t="s">
        <v>77</v>
      </c>
      <c r="H3" t="s">
        <v>289</v>
      </c>
      <c r="I3" t="s">
        <v>121</v>
      </c>
      <c r="J3" t="s">
        <v>651</v>
      </c>
      <c r="K3" t="s">
        <v>94</v>
      </c>
      <c r="L3" t="s">
        <v>109</v>
      </c>
      <c r="M3" t="s">
        <v>35</v>
      </c>
      <c r="N3" s="1">
        <v>42303</v>
      </c>
      <c r="O3" t="s">
        <v>652</v>
      </c>
      <c r="P3" s="3" t="s">
        <v>653</v>
      </c>
      <c r="Q3" t="s">
        <v>98</v>
      </c>
      <c r="R3">
        <v>8</v>
      </c>
      <c r="S3" t="s">
        <v>2103</v>
      </c>
      <c r="T3" s="2">
        <v>0.03</v>
      </c>
      <c r="U3" t="s">
        <v>127</v>
      </c>
      <c r="V3" t="s">
        <v>6700</v>
      </c>
      <c r="W3" t="s">
        <v>57</v>
      </c>
      <c r="X3" t="s">
        <v>5668</v>
      </c>
      <c r="Y3" s="3">
        <f>VALUE(SUBSTITUTE(Table1[[#This Row],[Order Total]],"$",""))</f>
        <v>45.9</v>
      </c>
      <c r="Z3">
        <f>VALUE(SUBSTITUTE(Table1[[#This Row],[Total]],"$",""))</f>
        <v>46.91</v>
      </c>
      <c r="AA3" s="3">
        <f>Table1[[#This Row],[Order Total Number]]-Table1[[#This Row],[Total Number]]</f>
        <v>-1.009999999999998</v>
      </c>
      <c r="AB3">
        <f>VALUE(SUBSTITUTE(Table1[[#This Row],[Shipping Cost]],"$",""))</f>
        <v>0.7</v>
      </c>
      <c r="AC3">
        <f>VALUE(SUBSTITUTE(Table1[[#This Row],[Discount $]],"$",""))</f>
        <v>0</v>
      </c>
      <c r="AD3">
        <f>VALUE(SUBSTITUTE(Table1[[#This Row],[Retail Price]],"$",""))</f>
        <v>1.26</v>
      </c>
      <c r="AE3" s="4">
        <f>(Table1[[#This Row],[Retail Price Number]]*Table1[[#This Row],[Order Quantity]])-Table1[[#This Row],[Discount $ Number]]+Table1[[#This Row],[Shipping Cost Number]]</f>
        <v>10.78</v>
      </c>
      <c r="AF3">
        <f>Table1[[#This Row],[Retail Price Number]]*Table1[[#This Row],[Order Quantity]]-Table1[[#This Row],[Discount $ Number]]</f>
        <v>10.08</v>
      </c>
      <c r="AG3">
        <f>(Table1[[#This Row],[Retail Price Number]]*Table1[[#This Row],[Order Quantity]])-Table1[[#This Row],[Discount $ Number]]-Table1[[#This Row],[Shipping Cost Number]]</f>
        <v>9.3800000000000008</v>
      </c>
      <c r="AH3">
        <f>Table1[[#This Row],[Retail Price Number]]*Table1[[#This Row],[Order Quantity]]</f>
        <v>10.08</v>
      </c>
      <c r="AI3">
        <f>YEAR(Table1[[#This Row],[Order Date]])</f>
        <v>2015</v>
      </c>
    </row>
    <row r="4" spans="1:35" x14ac:dyDescent="0.3">
      <c r="A4" t="s">
        <v>6815</v>
      </c>
      <c r="B4" s="1">
        <v>41711</v>
      </c>
      <c r="C4" t="s">
        <v>330</v>
      </c>
      <c r="D4" t="s">
        <v>331</v>
      </c>
      <c r="E4" t="s">
        <v>46</v>
      </c>
      <c r="F4" t="s">
        <v>47</v>
      </c>
      <c r="G4" t="s">
        <v>29</v>
      </c>
      <c r="H4" t="s">
        <v>107</v>
      </c>
      <c r="I4" t="s">
        <v>196</v>
      </c>
      <c r="J4" t="s">
        <v>1533</v>
      </c>
      <c r="K4" t="s">
        <v>94</v>
      </c>
      <c r="L4" t="s">
        <v>34</v>
      </c>
      <c r="M4" t="s">
        <v>35</v>
      </c>
      <c r="N4" s="1">
        <v>41711</v>
      </c>
      <c r="O4" t="s">
        <v>1534</v>
      </c>
      <c r="P4" s="3" t="s">
        <v>1535</v>
      </c>
      <c r="Q4" t="s">
        <v>1536</v>
      </c>
      <c r="R4">
        <v>45</v>
      </c>
      <c r="S4" t="s">
        <v>6816</v>
      </c>
      <c r="T4" s="2">
        <v>0.04</v>
      </c>
      <c r="U4" t="s">
        <v>3407</v>
      </c>
      <c r="V4" t="s">
        <v>6817</v>
      </c>
      <c r="W4" t="s">
        <v>376</v>
      </c>
      <c r="X4" t="s">
        <v>6818</v>
      </c>
      <c r="Y4" s="3">
        <f>VALUE(SUBSTITUTE(Table1[[#This Row],[Order Total]],"$",""))</f>
        <v>837.57</v>
      </c>
      <c r="Z4">
        <f>VALUE(SUBSTITUTE(Table1[[#This Row],[Total]],"$",""))</f>
        <v>82.58</v>
      </c>
      <c r="AA4" s="3">
        <f>Table1[[#This Row],[Order Total Number]]-Table1[[#This Row],[Total Number]]</f>
        <v>754.99</v>
      </c>
      <c r="AB4">
        <f>VALUE(SUBSTITUTE(Table1[[#This Row],[Shipping Cost]],"$",""))</f>
        <v>7.18</v>
      </c>
      <c r="AC4">
        <f>VALUE(SUBSTITUTE(Table1[[#This Row],[Discount $]],"$",""))</f>
        <v>72.23</v>
      </c>
      <c r="AD4">
        <f>VALUE(SUBSTITUTE(Table1[[#This Row],[Retail Price]],"$",""))</f>
        <v>80.98</v>
      </c>
      <c r="AE4" s="4">
        <f>(Table1[[#This Row],[Retail Price Number]]*Table1[[#This Row],[Order Quantity]])-Table1[[#This Row],[Discount $ Number]]+Table1[[#This Row],[Shipping Cost Number]]</f>
        <v>3579.05</v>
      </c>
      <c r="AF4">
        <f>Table1[[#This Row],[Retail Price Number]]*Table1[[#This Row],[Order Quantity]]-Table1[[#This Row],[Discount $ Number]]</f>
        <v>3571.8700000000003</v>
      </c>
      <c r="AG4">
        <f>(Table1[[#This Row],[Retail Price Number]]*Table1[[#This Row],[Order Quantity]])-Table1[[#This Row],[Discount $ Number]]-Table1[[#This Row],[Shipping Cost Number]]</f>
        <v>3564.6900000000005</v>
      </c>
      <c r="AH4">
        <f>Table1[[#This Row],[Retail Price Number]]*Table1[[#This Row],[Order Quantity]]</f>
        <v>3644.1000000000004</v>
      </c>
      <c r="AI4">
        <f>YEAR(Table1[[#This Row],[Order Date]])</f>
        <v>2014</v>
      </c>
    </row>
    <row r="5" spans="1:35" x14ac:dyDescent="0.3">
      <c r="A5" t="s">
        <v>12812</v>
      </c>
      <c r="B5" s="1">
        <v>41323</v>
      </c>
      <c r="C5" t="s">
        <v>2325</v>
      </c>
      <c r="D5" t="s">
        <v>3332</v>
      </c>
      <c r="E5" t="s">
        <v>27</v>
      </c>
      <c r="F5" t="s">
        <v>28</v>
      </c>
      <c r="G5" t="s">
        <v>134</v>
      </c>
      <c r="H5" t="s">
        <v>241</v>
      </c>
      <c r="I5" t="s">
        <v>92</v>
      </c>
      <c r="J5" t="s">
        <v>2168</v>
      </c>
      <c r="K5" t="s">
        <v>94</v>
      </c>
      <c r="L5" t="s">
        <v>95</v>
      </c>
      <c r="M5" t="s">
        <v>35</v>
      </c>
      <c r="N5" s="1">
        <v>41325</v>
      </c>
      <c r="O5" t="s">
        <v>1728</v>
      </c>
      <c r="P5" s="3" t="s">
        <v>2169</v>
      </c>
      <c r="Q5" t="s">
        <v>2170</v>
      </c>
      <c r="R5">
        <v>16</v>
      </c>
      <c r="S5" t="s">
        <v>12813</v>
      </c>
      <c r="T5" s="2">
        <v>0.01</v>
      </c>
      <c r="U5" t="s">
        <v>1721</v>
      </c>
      <c r="V5" t="s">
        <v>12814</v>
      </c>
      <c r="W5" t="s">
        <v>818</v>
      </c>
      <c r="X5" t="s">
        <v>12815</v>
      </c>
      <c r="Y5" s="3">
        <f>VALUE(SUBSTITUTE(Table1[[#This Row],[Order Total]],"$",""))</f>
        <v>740.67</v>
      </c>
      <c r="Z5">
        <f>VALUE(SUBSTITUTE(Table1[[#This Row],[Total]],"$",""))</f>
        <v>730.92</v>
      </c>
      <c r="AA5" s="3">
        <f>Table1[[#This Row],[Order Total Number]]-Table1[[#This Row],[Total Number]]</f>
        <v>9.75</v>
      </c>
      <c r="AB5">
        <f>VALUE(SUBSTITUTE(Table1[[#This Row],[Shipping Cost]],"$",""))</f>
        <v>6.19</v>
      </c>
      <c r="AC5">
        <f>VALUE(SUBSTITUTE(Table1[[#This Row],[Discount $]],"$",""))</f>
        <v>4.3499999999999996</v>
      </c>
      <c r="AD5">
        <f>VALUE(SUBSTITUTE(Table1[[#This Row],[Retail Price]],"$",""))</f>
        <v>8.6</v>
      </c>
      <c r="AE5" s="4">
        <f>(Table1[[#This Row],[Retail Price Number]]*Table1[[#This Row],[Order Quantity]])-Table1[[#This Row],[Discount $ Number]]+Table1[[#This Row],[Shipping Cost Number]]</f>
        <v>139.44</v>
      </c>
      <c r="AF5">
        <f>Table1[[#This Row],[Retail Price Number]]*Table1[[#This Row],[Order Quantity]]-Table1[[#This Row],[Discount $ Number]]</f>
        <v>133.25</v>
      </c>
      <c r="AG5">
        <f>(Table1[[#This Row],[Retail Price Number]]*Table1[[#This Row],[Order Quantity]])-Table1[[#This Row],[Discount $ Number]]-Table1[[#This Row],[Shipping Cost Number]]</f>
        <v>127.06</v>
      </c>
      <c r="AH5">
        <f>Table1[[#This Row],[Retail Price Number]]*Table1[[#This Row],[Order Quantity]]</f>
        <v>137.6</v>
      </c>
      <c r="AI5">
        <f>YEAR(Table1[[#This Row],[Order Date]])</f>
        <v>2013</v>
      </c>
    </row>
    <row r="6" spans="1:35" x14ac:dyDescent="0.3">
      <c r="A6" t="s">
        <v>11564</v>
      </c>
      <c r="B6" s="1">
        <v>41895</v>
      </c>
      <c r="C6" t="s">
        <v>798</v>
      </c>
      <c r="D6" t="s">
        <v>61</v>
      </c>
      <c r="E6" t="s">
        <v>27</v>
      </c>
      <c r="F6" t="s">
        <v>28</v>
      </c>
      <c r="G6" t="s">
        <v>134</v>
      </c>
      <c r="H6" t="s">
        <v>62</v>
      </c>
      <c r="I6" t="s">
        <v>196</v>
      </c>
      <c r="J6" t="s">
        <v>253</v>
      </c>
      <c r="K6" t="s">
        <v>94</v>
      </c>
      <c r="L6" t="s">
        <v>95</v>
      </c>
      <c r="M6" t="s">
        <v>156</v>
      </c>
      <c r="N6" s="1">
        <v>41899</v>
      </c>
      <c r="O6" t="s">
        <v>254</v>
      </c>
      <c r="P6" s="3" t="s">
        <v>255</v>
      </c>
      <c r="Q6" t="s">
        <v>256</v>
      </c>
      <c r="R6">
        <v>49</v>
      </c>
      <c r="S6" t="s">
        <v>1449</v>
      </c>
      <c r="T6" s="2">
        <v>7.0000000000000007E-2</v>
      </c>
      <c r="U6" t="s">
        <v>2147</v>
      </c>
      <c r="V6" t="s">
        <v>11565</v>
      </c>
      <c r="W6" t="s">
        <v>260</v>
      </c>
      <c r="X6" t="s">
        <v>11566</v>
      </c>
      <c r="Y6" s="3">
        <f>VALUE(SUBSTITUTE(Table1[[#This Row],[Order Total]],"$",""))</f>
        <v>123.77</v>
      </c>
      <c r="Z6">
        <f>VALUE(SUBSTITUTE(Table1[[#This Row],[Total]],"$",""))</f>
        <v>125.97</v>
      </c>
      <c r="AA6" s="3">
        <f>Table1[[#This Row],[Order Total Number]]-Table1[[#This Row],[Total Number]]</f>
        <v>-2.2000000000000028</v>
      </c>
      <c r="AB6">
        <f>VALUE(SUBSTITUTE(Table1[[#This Row],[Shipping Cost]],"$",""))</f>
        <v>1.34</v>
      </c>
      <c r="AC6">
        <f>VALUE(SUBSTITUTE(Table1[[#This Row],[Discount $]],"$",""))</f>
        <v>5.95</v>
      </c>
      <c r="AD6">
        <f>VALUE(SUBSTITUTE(Table1[[#This Row],[Retail Price]],"$",""))</f>
        <v>2.78</v>
      </c>
      <c r="AE6" s="4">
        <f>(Table1[[#This Row],[Retail Price Number]]*Table1[[#This Row],[Order Quantity]])-Table1[[#This Row],[Discount $ Number]]+Table1[[#This Row],[Shipping Cost Number]]</f>
        <v>131.61000000000001</v>
      </c>
      <c r="AF6">
        <f>Table1[[#This Row],[Retail Price Number]]*Table1[[#This Row],[Order Quantity]]-Table1[[#This Row],[Discount $ Number]]</f>
        <v>130.27000000000001</v>
      </c>
      <c r="AG6">
        <f>(Table1[[#This Row],[Retail Price Number]]*Table1[[#This Row],[Order Quantity]])-Table1[[#This Row],[Discount $ Number]]-Table1[[#This Row],[Shipping Cost Number]]</f>
        <v>128.93</v>
      </c>
      <c r="AH6">
        <f>Table1[[#This Row],[Retail Price Number]]*Table1[[#This Row],[Order Quantity]]</f>
        <v>136.22</v>
      </c>
      <c r="AI6">
        <f>YEAR(Table1[[#This Row],[Order Date]])</f>
        <v>2014</v>
      </c>
    </row>
    <row r="7" spans="1:35" x14ac:dyDescent="0.3">
      <c r="A7" t="s">
        <v>11321</v>
      </c>
      <c r="B7" s="1">
        <v>41602</v>
      </c>
      <c r="C7" t="s">
        <v>792</v>
      </c>
      <c r="D7" t="s">
        <v>610</v>
      </c>
      <c r="E7" t="s">
        <v>27</v>
      </c>
      <c r="F7" t="s">
        <v>28</v>
      </c>
      <c r="G7" t="s">
        <v>91</v>
      </c>
      <c r="H7" t="s">
        <v>62</v>
      </c>
      <c r="I7" t="s">
        <v>196</v>
      </c>
      <c r="J7" t="s">
        <v>1233</v>
      </c>
      <c r="K7" t="s">
        <v>94</v>
      </c>
      <c r="L7" t="s">
        <v>95</v>
      </c>
      <c r="M7" t="s">
        <v>35</v>
      </c>
      <c r="N7" s="1">
        <v>41604</v>
      </c>
      <c r="O7" t="s">
        <v>711</v>
      </c>
      <c r="P7" s="3" t="s">
        <v>1234</v>
      </c>
      <c r="Q7" t="s">
        <v>1235</v>
      </c>
      <c r="R7">
        <v>45</v>
      </c>
      <c r="S7" t="s">
        <v>11322</v>
      </c>
      <c r="T7" s="2">
        <v>0.08</v>
      </c>
      <c r="U7" t="s">
        <v>977</v>
      </c>
      <c r="V7" t="s">
        <v>11323</v>
      </c>
      <c r="W7" t="s">
        <v>1239</v>
      </c>
      <c r="X7" t="s">
        <v>11324</v>
      </c>
      <c r="Y7" s="3">
        <f>VALUE(SUBSTITUTE(Table1[[#This Row],[Order Total]],"$",""))</f>
        <v>183.58</v>
      </c>
      <c r="Z7">
        <f>VALUE(SUBSTITUTE(Table1[[#This Row],[Total]],"$",""))</f>
        <v>189.43</v>
      </c>
      <c r="AA7" s="3">
        <f>Table1[[#This Row],[Order Total Number]]-Table1[[#This Row],[Total Number]]</f>
        <v>-5.8499999999999943</v>
      </c>
      <c r="AB7">
        <f>VALUE(SUBSTITUTE(Table1[[#This Row],[Shipping Cost]],"$",""))</f>
        <v>11.15</v>
      </c>
      <c r="AC7">
        <f>VALUE(SUBSTITUTE(Table1[[#This Row],[Discount $]],"$",""))</f>
        <v>12.98</v>
      </c>
      <c r="AD7">
        <f>VALUE(SUBSTITUTE(Table1[[#This Row],[Retail Price]],"$",""))</f>
        <v>7.28</v>
      </c>
      <c r="AE7" s="4">
        <f>(Table1[[#This Row],[Retail Price Number]]*Table1[[#This Row],[Order Quantity]])-Table1[[#This Row],[Discount $ Number]]+Table1[[#This Row],[Shipping Cost Number]]</f>
        <v>325.77</v>
      </c>
      <c r="AF7">
        <f>Table1[[#This Row],[Retail Price Number]]*Table1[[#This Row],[Order Quantity]]-Table1[[#This Row],[Discount $ Number]]</f>
        <v>314.62</v>
      </c>
      <c r="AG7">
        <f>(Table1[[#This Row],[Retail Price Number]]*Table1[[#This Row],[Order Quantity]])-Table1[[#This Row],[Discount $ Number]]-Table1[[#This Row],[Shipping Cost Number]]</f>
        <v>303.47000000000003</v>
      </c>
      <c r="AH7">
        <f>Table1[[#This Row],[Retail Price Number]]*Table1[[#This Row],[Order Quantity]]</f>
        <v>327.60000000000002</v>
      </c>
      <c r="AI7">
        <f>YEAR(Table1[[#This Row],[Order Date]])</f>
        <v>2013</v>
      </c>
    </row>
    <row r="8" spans="1:35" x14ac:dyDescent="0.3">
      <c r="A8" t="s">
        <v>8866</v>
      </c>
      <c r="B8" s="1">
        <v>41889</v>
      </c>
      <c r="C8" t="s">
        <v>279</v>
      </c>
      <c r="D8" t="s">
        <v>280</v>
      </c>
      <c r="E8" t="s">
        <v>27</v>
      </c>
      <c r="F8" t="s">
        <v>28</v>
      </c>
      <c r="G8" t="s">
        <v>29</v>
      </c>
      <c r="H8" t="s">
        <v>281</v>
      </c>
      <c r="I8" t="s">
        <v>196</v>
      </c>
      <c r="J8" t="s">
        <v>93</v>
      </c>
      <c r="K8" t="s">
        <v>94</v>
      </c>
      <c r="L8" t="s">
        <v>34</v>
      </c>
      <c r="M8" t="s">
        <v>35</v>
      </c>
      <c r="N8" s="1">
        <v>41889</v>
      </c>
      <c r="O8" t="s">
        <v>96</v>
      </c>
      <c r="P8" s="3" t="s">
        <v>97</v>
      </c>
      <c r="Q8" t="s">
        <v>98</v>
      </c>
      <c r="R8">
        <v>45</v>
      </c>
      <c r="S8" t="s">
        <v>1934</v>
      </c>
      <c r="T8" s="2">
        <v>0.04</v>
      </c>
      <c r="U8" t="s">
        <v>1297</v>
      </c>
      <c r="V8" t="s">
        <v>3315</v>
      </c>
      <c r="W8" t="s">
        <v>102</v>
      </c>
      <c r="X8" t="s">
        <v>6964</v>
      </c>
      <c r="Y8" s="3">
        <f>VALUE(SUBSTITUTE(Table1[[#This Row],[Order Total]],"$",""))</f>
        <v>59.62</v>
      </c>
      <c r="Z8">
        <f>VALUE(SUBSTITUTE(Table1[[#This Row],[Total]],"$",""))</f>
        <v>60.45</v>
      </c>
      <c r="AA8" s="3">
        <f>Table1[[#This Row],[Order Total Number]]-Table1[[#This Row],[Total Number]]</f>
        <v>-0.8300000000000054</v>
      </c>
      <c r="AB8">
        <f>VALUE(SUBSTITUTE(Table1[[#This Row],[Shipping Cost]],"$",""))</f>
        <v>0.8</v>
      </c>
      <c r="AC8">
        <f>VALUE(SUBSTITUTE(Table1[[#This Row],[Discount $]],"$",""))</f>
        <v>5.9</v>
      </c>
      <c r="AD8">
        <f>VALUE(SUBSTITUTE(Table1[[#This Row],[Retail Price]],"$",""))</f>
        <v>2.62</v>
      </c>
      <c r="AE8" s="4">
        <f>(Table1[[#This Row],[Retail Price Number]]*Table1[[#This Row],[Order Quantity]])-Table1[[#This Row],[Discount $ Number]]+Table1[[#This Row],[Shipping Cost Number]]</f>
        <v>112.8</v>
      </c>
      <c r="AF8">
        <f>Table1[[#This Row],[Retail Price Number]]*Table1[[#This Row],[Order Quantity]]-Table1[[#This Row],[Discount $ Number]]</f>
        <v>112</v>
      </c>
      <c r="AG8">
        <f>(Table1[[#This Row],[Retail Price Number]]*Table1[[#This Row],[Order Quantity]])-Table1[[#This Row],[Discount $ Number]]-Table1[[#This Row],[Shipping Cost Number]]</f>
        <v>111.2</v>
      </c>
      <c r="AH8">
        <f>Table1[[#This Row],[Retail Price Number]]*Table1[[#This Row],[Order Quantity]]</f>
        <v>117.9</v>
      </c>
      <c r="AI8">
        <f>YEAR(Table1[[#This Row],[Order Date]])</f>
        <v>2014</v>
      </c>
    </row>
    <row r="9" spans="1:35" x14ac:dyDescent="0.3">
      <c r="A9" t="s">
        <v>8866</v>
      </c>
      <c r="B9" s="1">
        <v>42032</v>
      </c>
      <c r="C9" t="s">
        <v>2344</v>
      </c>
      <c r="D9" t="s">
        <v>929</v>
      </c>
      <c r="E9" t="s">
        <v>27</v>
      </c>
      <c r="F9" t="s">
        <v>28</v>
      </c>
      <c r="G9" t="s">
        <v>91</v>
      </c>
      <c r="H9" t="s">
        <v>217</v>
      </c>
      <c r="I9" t="s">
        <v>121</v>
      </c>
      <c r="J9" t="s">
        <v>93</v>
      </c>
      <c r="K9" t="s">
        <v>33</v>
      </c>
      <c r="L9" t="s">
        <v>34</v>
      </c>
      <c r="M9" t="s">
        <v>35</v>
      </c>
      <c r="N9" s="1">
        <v>42033</v>
      </c>
      <c r="O9" t="s">
        <v>96</v>
      </c>
      <c r="P9" s="3" t="s">
        <v>97</v>
      </c>
      <c r="Q9" t="s">
        <v>98</v>
      </c>
      <c r="R9">
        <v>34</v>
      </c>
      <c r="S9" t="s">
        <v>7661</v>
      </c>
      <c r="T9" s="2">
        <v>0.02</v>
      </c>
      <c r="U9" t="s">
        <v>4128</v>
      </c>
      <c r="V9" t="s">
        <v>11728</v>
      </c>
      <c r="W9" t="s">
        <v>102</v>
      </c>
      <c r="X9" t="s">
        <v>4210</v>
      </c>
      <c r="Y9" s="3">
        <f>VALUE(SUBSTITUTE(Table1[[#This Row],[Order Total]],"$",""))</f>
        <v>22.43</v>
      </c>
      <c r="Z9">
        <f>VALUE(SUBSTITUTE(Table1[[#This Row],[Total]],"$",""))</f>
        <v>27.43</v>
      </c>
      <c r="AA9" s="3">
        <f>Table1[[#This Row],[Order Total Number]]-Table1[[#This Row],[Total Number]]</f>
        <v>-5</v>
      </c>
      <c r="AB9">
        <f>VALUE(SUBSTITUTE(Table1[[#This Row],[Shipping Cost]],"$",""))</f>
        <v>0.8</v>
      </c>
      <c r="AC9">
        <f>VALUE(SUBSTITUTE(Table1[[#This Row],[Discount $]],"$",""))</f>
        <v>2.4900000000000002</v>
      </c>
      <c r="AD9">
        <f>VALUE(SUBSTITUTE(Table1[[#This Row],[Retail Price]],"$",""))</f>
        <v>2.62</v>
      </c>
      <c r="AE9" s="4">
        <f>(Table1[[#This Row],[Retail Price Number]]*Table1[[#This Row],[Order Quantity]])-Table1[[#This Row],[Discount $ Number]]+Table1[[#This Row],[Shipping Cost Number]]</f>
        <v>87.39</v>
      </c>
      <c r="AF9">
        <f>Table1[[#This Row],[Retail Price Number]]*Table1[[#This Row],[Order Quantity]]-Table1[[#This Row],[Discount $ Number]]</f>
        <v>86.59</v>
      </c>
      <c r="AG9">
        <f>(Table1[[#This Row],[Retail Price Number]]*Table1[[#This Row],[Order Quantity]])-Table1[[#This Row],[Discount $ Number]]-Table1[[#This Row],[Shipping Cost Number]]</f>
        <v>85.79</v>
      </c>
      <c r="AH9">
        <f>Table1[[#This Row],[Retail Price Number]]*Table1[[#This Row],[Order Quantity]]</f>
        <v>89.08</v>
      </c>
      <c r="AI9">
        <f>YEAR(Table1[[#This Row],[Order Date]])</f>
        <v>2015</v>
      </c>
    </row>
    <row r="10" spans="1:35" x14ac:dyDescent="0.3">
      <c r="A10" t="s">
        <v>8243</v>
      </c>
      <c r="B10" s="1">
        <v>41798</v>
      </c>
      <c r="C10" t="s">
        <v>143</v>
      </c>
      <c r="D10" t="s">
        <v>144</v>
      </c>
      <c r="E10" t="s">
        <v>46</v>
      </c>
      <c r="F10" t="s">
        <v>47</v>
      </c>
      <c r="G10" t="s">
        <v>91</v>
      </c>
      <c r="H10" t="s">
        <v>107</v>
      </c>
      <c r="I10" t="s">
        <v>196</v>
      </c>
      <c r="J10" t="s">
        <v>1104</v>
      </c>
      <c r="K10" t="s">
        <v>94</v>
      </c>
      <c r="L10" t="s">
        <v>95</v>
      </c>
      <c r="M10" t="s">
        <v>35</v>
      </c>
      <c r="N10" s="1">
        <v>41800</v>
      </c>
      <c r="O10" t="s">
        <v>1105</v>
      </c>
      <c r="P10" s="3" t="s">
        <v>1106</v>
      </c>
      <c r="Q10" t="s">
        <v>1107</v>
      </c>
      <c r="R10">
        <v>25</v>
      </c>
      <c r="S10" t="s">
        <v>8244</v>
      </c>
      <c r="T10" s="2">
        <v>0.1</v>
      </c>
      <c r="U10" t="s">
        <v>8245</v>
      </c>
      <c r="V10" t="s">
        <v>8246</v>
      </c>
      <c r="W10" t="s">
        <v>1109</v>
      </c>
      <c r="X10" t="s">
        <v>8247</v>
      </c>
      <c r="Y10" s="3">
        <f>VALUE(SUBSTITUTE(Table1[[#This Row],[Order Total]],"$",""))</f>
        <v>178.12</v>
      </c>
      <c r="Z10">
        <f>VALUE(SUBSTITUTE(Table1[[#This Row],[Total]],"$",""))</f>
        <v>189.45</v>
      </c>
      <c r="AA10" s="3">
        <f>Table1[[#This Row],[Order Total Number]]-Table1[[#This Row],[Total Number]]</f>
        <v>-11.329999999999984</v>
      </c>
      <c r="AB10">
        <f>VALUE(SUBSTITUTE(Table1[[#This Row],[Shipping Cost]],"$",""))</f>
        <v>6.97</v>
      </c>
      <c r="AC10">
        <f>VALUE(SUBSTITUTE(Table1[[#This Row],[Discount $]],"$",""))</f>
        <v>15.93</v>
      </c>
      <c r="AD10">
        <f>VALUE(SUBSTITUTE(Table1[[#This Row],[Retail Price]],"$",""))</f>
        <v>6.23</v>
      </c>
      <c r="AE10" s="4">
        <f>(Table1[[#This Row],[Retail Price Number]]*Table1[[#This Row],[Order Quantity]])-Table1[[#This Row],[Discount $ Number]]+Table1[[#This Row],[Shipping Cost Number]]</f>
        <v>146.79</v>
      </c>
      <c r="AF10">
        <f>Table1[[#This Row],[Retail Price Number]]*Table1[[#This Row],[Order Quantity]]-Table1[[#This Row],[Discount $ Number]]</f>
        <v>139.82</v>
      </c>
      <c r="AG10">
        <f>(Table1[[#This Row],[Retail Price Number]]*Table1[[#This Row],[Order Quantity]])-Table1[[#This Row],[Discount $ Number]]-Table1[[#This Row],[Shipping Cost Number]]</f>
        <v>132.85</v>
      </c>
      <c r="AH10">
        <f>Table1[[#This Row],[Retail Price Number]]*Table1[[#This Row],[Order Quantity]]</f>
        <v>155.75</v>
      </c>
      <c r="AI10">
        <f>YEAR(Table1[[#This Row],[Order Date]])</f>
        <v>2014</v>
      </c>
    </row>
    <row r="11" spans="1:35" x14ac:dyDescent="0.3">
      <c r="A11" t="s">
        <v>8710</v>
      </c>
      <c r="B11" s="1">
        <v>41914</v>
      </c>
      <c r="C11" t="s">
        <v>894</v>
      </c>
      <c r="D11" t="s">
        <v>895</v>
      </c>
      <c r="E11" t="s">
        <v>27</v>
      </c>
      <c r="F11" t="s">
        <v>28</v>
      </c>
      <c r="G11" t="s">
        <v>77</v>
      </c>
      <c r="H11" t="s">
        <v>289</v>
      </c>
      <c r="I11" t="s">
        <v>92</v>
      </c>
      <c r="J11" t="s">
        <v>623</v>
      </c>
      <c r="K11" t="s">
        <v>94</v>
      </c>
      <c r="L11" t="s">
        <v>34</v>
      </c>
      <c r="M11" t="s">
        <v>35</v>
      </c>
      <c r="N11" s="1">
        <v>41916</v>
      </c>
      <c r="O11" t="s">
        <v>624</v>
      </c>
      <c r="P11" s="3" t="s">
        <v>625</v>
      </c>
      <c r="Q11" t="s">
        <v>626</v>
      </c>
      <c r="R11">
        <v>42</v>
      </c>
      <c r="S11" t="s">
        <v>5241</v>
      </c>
      <c r="T11" s="2">
        <v>0.04</v>
      </c>
      <c r="U11" t="s">
        <v>4735</v>
      </c>
      <c r="V11" t="s">
        <v>8711</v>
      </c>
      <c r="W11" t="s">
        <v>376</v>
      </c>
      <c r="X11" t="s">
        <v>8712</v>
      </c>
      <c r="Y11" s="3">
        <f>VALUE(SUBSTITUTE(Table1[[#This Row],[Order Total]],"$",""))</f>
        <v>1753.33</v>
      </c>
      <c r="Z11">
        <f>VALUE(SUBSTITUTE(Table1[[#This Row],[Total]],"$",""))</f>
        <v>1705.42</v>
      </c>
      <c r="AA11" s="3">
        <f>Table1[[#This Row],[Order Total Number]]-Table1[[#This Row],[Total Number]]</f>
        <v>47.909999999999854</v>
      </c>
      <c r="AB11">
        <f>VALUE(SUBSTITUTE(Table1[[#This Row],[Shipping Cost]],"$",""))</f>
        <v>7.18</v>
      </c>
      <c r="AC11">
        <f>VALUE(SUBSTITUTE(Table1[[#This Row],[Discount $]],"$",""))</f>
        <v>30.83</v>
      </c>
      <c r="AD11">
        <f>VALUE(SUBSTITUTE(Table1[[#This Row],[Retail Price]],"$",""))</f>
        <v>300.97000000000003</v>
      </c>
      <c r="AE11" s="4">
        <f>(Table1[[#This Row],[Retail Price Number]]*Table1[[#This Row],[Order Quantity]])-Table1[[#This Row],[Discount $ Number]]+Table1[[#This Row],[Shipping Cost Number]]</f>
        <v>12617.090000000002</v>
      </c>
      <c r="AF11">
        <f>Table1[[#This Row],[Retail Price Number]]*Table1[[#This Row],[Order Quantity]]-Table1[[#This Row],[Discount $ Number]]</f>
        <v>12609.910000000002</v>
      </c>
      <c r="AG11">
        <f>(Table1[[#This Row],[Retail Price Number]]*Table1[[#This Row],[Order Quantity]])-Table1[[#This Row],[Discount $ Number]]-Table1[[#This Row],[Shipping Cost Number]]</f>
        <v>12602.730000000001</v>
      </c>
      <c r="AH11">
        <f>Table1[[#This Row],[Retail Price Number]]*Table1[[#This Row],[Order Quantity]]</f>
        <v>12640.740000000002</v>
      </c>
      <c r="AI11">
        <f>YEAR(Table1[[#This Row],[Order Date]])</f>
        <v>2014</v>
      </c>
    </row>
    <row r="12" spans="1:35" x14ac:dyDescent="0.3">
      <c r="A12" t="s">
        <v>8710</v>
      </c>
      <c r="B12" s="1">
        <v>41730</v>
      </c>
      <c r="C12" t="s">
        <v>75</v>
      </c>
      <c r="D12" t="s">
        <v>76</v>
      </c>
      <c r="E12" t="s">
        <v>27</v>
      </c>
      <c r="F12" t="s">
        <v>28</v>
      </c>
      <c r="G12" t="s">
        <v>77</v>
      </c>
      <c r="H12" t="s">
        <v>78</v>
      </c>
      <c r="I12" t="s">
        <v>121</v>
      </c>
      <c r="J12" t="s">
        <v>623</v>
      </c>
      <c r="K12" t="s">
        <v>94</v>
      </c>
      <c r="L12" t="s">
        <v>95</v>
      </c>
      <c r="M12" t="s">
        <v>156</v>
      </c>
      <c r="N12" s="1">
        <v>41731</v>
      </c>
      <c r="O12" t="s">
        <v>624</v>
      </c>
      <c r="P12" s="3" t="s">
        <v>625</v>
      </c>
      <c r="Q12" t="s">
        <v>626</v>
      </c>
      <c r="R12">
        <v>3</v>
      </c>
      <c r="S12" t="s">
        <v>11958</v>
      </c>
      <c r="T12" s="2">
        <v>0.1</v>
      </c>
      <c r="U12" t="s">
        <v>11959</v>
      </c>
      <c r="V12" t="s">
        <v>11960</v>
      </c>
      <c r="W12" t="s">
        <v>376</v>
      </c>
      <c r="X12" t="s">
        <v>11961</v>
      </c>
      <c r="Y12" s="3">
        <f>VALUE(SUBSTITUTE(Table1[[#This Row],[Order Total]],"$",""))</f>
        <v>1513.83</v>
      </c>
      <c r="Z12">
        <f>VALUE(SUBSTITUTE(Table1[[#This Row],[Total]],"$",""))</f>
        <v>1533.62</v>
      </c>
      <c r="AA12" s="3">
        <f>Table1[[#This Row],[Order Total Number]]-Table1[[#This Row],[Total Number]]</f>
        <v>-19.789999999999964</v>
      </c>
      <c r="AB12">
        <f>VALUE(SUBSTITUTE(Table1[[#This Row],[Shipping Cost]],"$",""))</f>
        <v>7.18</v>
      </c>
      <c r="AC12">
        <f>VALUE(SUBSTITUTE(Table1[[#This Row],[Discount $]],"$",""))</f>
        <v>144.41</v>
      </c>
      <c r="AD12">
        <f>VALUE(SUBSTITUTE(Table1[[#This Row],[Retail Price]],"$",""))</f>
        <v>300.97000000000003</v>
      </c>
      <c r="AE12" s="4">
        <f>(Table1[[#This Row],[Retail Price Number]]*Table1[[#This Row],[Order Quantity]])-Table1[[#This Row],[Discount $ Number]]+Table1[[#This Row],[Shipping Cost Number]]</f>
        <v>765.68000000000006</v>
      </c>
      <c r="AF12">
        <f>Table1[[#This Row],[Retail Price Number]]*Table1[[#This Row],[Order Quantity]]-Table1[[#This Row],[Discount $ Number]]</f>
        <v>758.50000000000011</v>
      </c>
      <c r="AG12">
        <f>(Table1[[#This Row],[Retail Price Number]]*Table1[[#This Row],[Order Quantity]])-Table1[[#This Row],[Discount $ Number]]-Table1[[#This Row],[Shipping Cost Number]]</f>
        <v>751.32000000000016</v>
      </c>
      <c r="AH12">
        <f>Table1[[#This Row],[Retail Price Number]]*Table1[[#This Row],[Order Quantity]]</f>
        <v>902.91000000000008</v>
      </c>
      <c r="AI12">
        <f>YEAR(Table1[[#This Row],[Order Date]])</f>
        <v>2014</v>
      </c>
    </row>
    <row r="13" spans="1:35" x14ac:dyDescent="0.3">
      <c r="A13" t="s">
        <v>984</v>
      </c>
      <c r="B13" s="1">
        <v>41316</v>
      </c>
      <c r="C13" t="s">
        <v>161</v>
      </c>
      <c r="D13" t="s">
        <v>162</v>
      </c>
      <c r="E13" t="s">
        <v>46</v>
      </c>
      <c r="F13" t="s">
        <v>47</v>
      </c>
      <c r="G13" t="s">
        <v>29</v>
      </c>
      <c r="H13" t="s">
        <v>107</v>
      </c>
      <c r="I13" t="s">
        <v>63</v>
      </c>
      <c r="J13" t="s">
        <v>985</v>
      </c>
      <c r="K13" t="s">
        <v>94</v>
      </c>
      <c r="L13" t="s">
        <v>95</v>
      </c>
      <c r="M13" t="s">
        <v>35</v>
      </c>
      <c r="N13" s="1">
        <v>41317</v>
      </c>
      <c r="O13" t="s">
        <v>39</v>
      </c>
      <c r="P13" s="3" t="s">
        <v>986</v>
      </c>
      <c r="Q13" t="s">
        <v>489</v>
      </c>
      <c r="R13">
        <v>18</v>
      </c>
      <c r="S13" t="s">
        <v>987</v>
      </c>
      <c r="T13" s="2">
        <v>0.06</v>
      </c>
      <c r="U13" t="s">
        <v>988</v>
      </c>
      <c r="V13" t="s">
        <v>989</v>
      </c>
      <c r="W13" t="s">
        <v>990</v>
      </c>
      <c r="X13" t="s">
        <v>991</v>
      </c>
      <c r="Y13" s="3">
        <f>VALUE(SUBSTITUTE(Table1[[#This Row],[Order Total]],"$",""))</f>
        <v>119.83</v>
      </c>
      <c r="Z13">
        <f>VALUE(SUBSTITUTE(Table1[[#This Row],[Total]],"$",""))</f>
        <v>121.03</v>
      </c>
      <c r="AA13" s="3">
        <f>Table1[[#This Row],[Order Total Number]]-Table1[[#This Row],[Total Number]]</f>
        <v>-1.2000000000000028</v>
      </c>
      <c r="AB13">
        <f>VALUE(SUBSTITUTE(Table1[[#This Row],[Shipping Cost]],"$",""))</f>
        <v>1.2</v>
      </c>
      <c r="AC13">
        <f>VALUE(SUBSTITUTE(Table1[[#This Row],[Discount $]],"$",""))</f>
        <v>3.71</v>
      </c>
      <c r="AD13">
        <f>VALUE(SUBSTITUTE(Table1[[#This Row],[Retail Price]],"$",""))</f>
        <v>4.26</v>
      </c>
      <c r="AE13" s="4">
        <f>(Table1[[#This Row],[Retail Price Number]]*Table1[[#This Row],[Order Quantity]])-Table1[[#This Row],[Discount $ Number]]+Table1[[#This Row],[Shipping Cost Number]]</f>
        <v>74.17</v>
      </c>
      <c r="AF13">
        <f>Table1[[#This Row],[Retail Price Number]]*Table1[[#This Row],[Order Quantity]]-Table1[[#This Row],[Discount $ Number]]</f>
        <v>72.97</v>
      </c>
      <c r="AG13">
        <f>(Table1[[#This Row],[Retail Price Number]]*Table1[[#This Row],[Order Quantity]])-Table1[[#This Row],[Discount $ Number]]-Table1[[#This Row],[Shipping Cost Number]]</f>
        <v>71.77</v>
      </c>
      <c r="AH13">
        <f>Table1[[#This Row],[Retail Price Number]]*Table1[[#This Row],[Order Quantity]]</f>
        <v>76.679999999999993</v>
      </c>
      <c r="AI13">
        <f>YEAR(Table1[[#This Row],[Order Date]])</f>
        <v>2013</v>
      </c>
    </row>
    <row r="14" spans="1:35" x14ac:dyDescent="0.3">
      <c r="A14" t="s">
        <v>7129</v>
      </c>
      <c r="B14" s="1">
        <v>41637</v>
      </c>
      <c r="C14" t="s">
        <v>1467</v>
      </c>
      <c r="D14" t="s">
        <v>1468</v>
      </c>
      <c r="E14" t="s">
        <v>27</v>
      </c>
      <c r="F14" t="s">
        <v>28</v>
      </c>
      <c r="G14" t="s">
        <v>134</v>
      </c>
      <c r="H14" t="s">
        <v>433</v>
      </c>
      <c r="I14" t="s">
        <v>63</v>
      </c>
      <c r="J14" t="s">
        <v>1388</v>
      </c>
      <c r="K14" t="s">
        <v>94</v>
      </c>
      <c r="L14" t="s">
        <v>95</v>
      </c>
      <c r="M14" t="s">
        <v>156</v>
      </c>
      <c r="N14" s="1">
        <v>41630</v>
      </c>
      <c r="O14" t="s">
        <v>1389</v>
      </c>
      <c r="P14" s="3" t="s">
        <v>1390</v>
      </c>
      <c r="Q14" t="s">
        <v>1391</v>
      </c>
      <c r="R14">
        <v>1</v>
      </c>
      <c r="S14" t="s">
        <v>7130</v>
      </c>
      <c r="T14" s="2">
        <v>0.02</v>
      </c>
      <c r="U14" t="s">
        <v>7131</v>
      </c>
      <c r="V14" t="s">
        <v>7132</v>
      </c>
      <c r="W14" t="s">
        <v>812</v>
      </c>
      <c r="X14" t="s">
        <v>7133</v>
      </c>
      <c r="Y14" s="3">
        <f>VALUE(SUBSTITUTE(Table1[[#This Row],[Order Total]],"$",""))</f>
        <v>1762.54</v>
      </c>
      <c r="Z14">
        <f>VALUE(SUBSTITUTE(Table1[[#This Row],[Total]],"$",""))</f>
        <v>1740.57</v>
      </c>
      <c r="AA14" s="3">
        <f>Table1[[#This Row],[Order Total Number]]-Table1[[#This Row],[Total Number]]</f>
        <v>21.970000000000027</v>
      </c>
      <c r="AB14">
        <f>VALUE(SUBSTITUTE(Table1[[#This Row],[Shipping Cost]],"$",""))</f>
        <v>19.989999999999998</v>
      </c>
      <c r="AC14">
        <f>VALUE(SUBSTITUTE(Table1[[#This Row],[Discount $]],"$",""))</f>
        <v>30.82</v>
      </c>
      <c r="AD14">
        <f>VALUE(SUBSTITUTE(Table1[[#This Row],[Retail Price]],"$",""))</f>
        <v>90.48</v>
      </c>
      <c r="AE14" s="4">
        <f>(Table1[[#This Row],[Retail Price Number]]*Table1[[#This Row],[Order Quantity]])-Table1[[#This Row],[Discount $ Number]]+Table1[[#This Row],[Shipping Cost Number]]</f>
        <v>79.650000000000006</v>
      </c>
      <c r="AF14">
        <f>Table1[[#This Row],[Retail Price Number]]*Table1[[#This Row],[Order Quantity]]-Table1[[#This Row],[Discount $ Number]]</f>
        <v>59.660000000000004</v>
      </c>
      <c r="AG14">
        <f>(Table1[[#This Row],[Retail Price Number]]*Table1[[#This Row],[Order Quantity]])-Table1[[#This Row],[Discount $ Number]]-Table1[[#This Row],[Shipping Cost Number]]</f>
        <v>39.67</v>
      </c>
      <c r="AH14">
        <f>Table1[[#This Row],[Retail Price Number]]*Table1[[#This Row],[Order Quantity]]</f>
        <v>90.48</v>
      </c>
      <c r="AI14">
        <f>YEAR(Table1[[#This Row],[Order Date]])</f>
        <v>2013</v>
      </c>
    </row>
    <row r="15" spans="1:35" x14ac:dyDescent="0.3">
      <c r="A15" t="s">
        <v>5772</v>
      </c>
      <c r="B15" s="1">
        <v>41596</v>
      </c>
      <c r="C15" t="s">
        <v>2344</v>
      </c>
      <c r="D15" t="s">
        <v>929</v>
      </c>
      <c r="E15" t="s">
        <v>27</v>
      </c>
      <c r="F15" t="s">
        <v>28</v>
      </c>
      <c r="G15" t="s">
        <v>134</v>
      </c>
      <c r="H15" t="s">
        <v>217</v>
      </c>
      <c r="I15" t="s">
        <v>196</v>
      </c>
      <c r="J15" t="s">
        <v>218</v>
      </c>
      <c r="K15" t="s">
        <v>94</v>
      </c>
      <c r="L15" t="s">
        <v>95</v>
      </c>
      <c r="M15" t="s">
        <v>35</v>
      </c>
      <c r="N15" s="1">
        <v>41598</v>
      </c>
      <c r="O15" t="s">
        <v>219</v>
      </c>
      <c r="P15" s="3" t="s">
        <v>124</v>
      </c>
      <c r="Q15" t="s">
        <v>220</v>
      </c>
      <c r="R15">
        <v>34</v>
      </c>
      <c r="S15" t="s">
        <v>5773</v>
      </c>
      <c r="T15" s="2">
        <v>0.02</v>
      </c>
      <c r="U15" t="s">
        <v>5774</v>
      </c>
      <c r="V15" t="s">
        <v>1033</v>
      </c>
      <c r="W15" t="s">
        <v>224</v>
      </c>
      <c r="X15" t="s">
        <v>5775</v>
      </c>
      <c r="Y15" s="3">
        <f>VALUE(SUBSTITUTE(Table1[[#This Row],[Order Total]],"$",""))</f>
        <v>193.54</v>
      </c>
      <c r="Z15">
        <f>VALUE(SUBSTITUTE(Table1[[#This Row],[Total]],"$",""))</f>
        <v>199.4</v>
      </c>
      <c r="AA15" s="3">
        <f>Table1[[#This Row],[Order Total Number]]-Table1[[#This Row],[Total Number]]</f>
        <v>-5.8600000000000136</v>
      </c>
      <c r="AB15">
        <f>VALUE(SUBSTITUTE(Table1[[#This Row],[Shipping Cost]],"$",""))</f>
        <v>0.5</v>
      </c>
      <c r="AC15">
        <f>VALUE(SUBSTITUTE(Table1[[#This Row],[Discount $]],"$",""))</f>
        <v>6.16</v>
      </c>
      <c r="AD15">
        <f>VALUE(SUBSTITUTE(Table1[[#This Row],[Retail Price]],"$",""))</f>
        <v>3.69</v>
      </c>
      <c r="AE15" s="4">
        <f>(Table1[[#This Row],[Retail Price Number]]*Table1[[#This Row],[Order Quantity]])-Table1[[#This Row],[Discount $ Number]]+Table1[[#This Row],[Shipping Cost Number]]</f>
        <v>119.8</v>
      </c>
      <c r="AF15">
        <f>Table1[[#This Row],[Retail Price Number]]*Table1[[#This Row],[Order Quantity]]-Table1[[#This Row],[Discount $ Number]]</f>
        <v>119.3</v>
      </c>
      <c r="AG15">
        <f>(Table1[[#This Row],[Retail Price Number]]*Table1[[#This Row],[Order Quantity]])-Table1[[#This Row],[Discount $ Number]]-Table1[[#This Row],[Shipping Cost Number]]</f>
        <v>118.8</v>
      </c>
      <c r="AH15">
        <f>Table1[[#This Row],[Retail Price Number]]*Table1[[#This Row],[Order Quantity]]</f>
        <v>125.46</v>
      </c>
      <c r="AI15">
        <f>YEAR(Table1[[#This Row],[Order Date]])</f>
        <v>2013</v>
      </c>
    </row>
    <row r="16" spans="1:35" x14ac:dyDescent="0.3">
      <c r="A16" t="s">
        <v>5772</v>
      </c>
      <c r="B16" s="1">
        <v>41318</v>
      </c>
      <c r="C16" t="s">
        <v>3880</v>
      </c>
      <c r="D16" t="s">
        <v>195</v>
      </c>
      <c r="E16" t="s">
        <v>46</v>
      </c>
      <c r="F16" t="s">
        <v>47</v>
      </c>
      <c r="G16" t="s">
        <v>77</v>
      </c>
      <c r="H16" t="s">
        <v>48</v>
      </c>
      <c r="I16" t="s">
        <v>196</v>
      </c>
      <c r="J16" t="s">
        <v>8360</v>
      </c>
      <c r="K16" t="s">
        <v>94</v>
      </c>
      <c r="L16" t="s">
        <v>34</v>
      </c>
      <c r="M16" t="s">
        <v>35</v>
      </c>
      <c r="N16" s="1">
        <v>41320</v>
      </c>
      <c r="O16" t="s">
        <v>1151</v>
      </c>
      <c r="P16" s="3" t="s">
        <v>1152</v>
      </c>
      <c r="Q16" t="s">
        <v>1153</v>
      </c>
      <c r="R16">
        <v>33</v>
      </c>
      <c r="S16" t="s">
        <v>8361</v>
      </c>
      <c r="T16" s="2">
        <v>0.08</v>
      </c>
      <c r="U16" t="s">
        <v>6179</v>
      </c>
      <c r="V16" t="s">
        <v>8362</v>
      </c>
      <c r="W16" t="s">
        <v>1156</v>
      </c>
      <c r="X16" t="s">
        <v>8363</v>
      </c>
      <c r="Y16" s="3">
        <f>VALUE(SUBSTITUTE(Table1[[#This Row],[Order Total]],"$",""))</f>
        <v>667.75</v>
      </c>
      <c r="Z16">
        <f>VALUE(SUBSTITUTE(Table1[[#This Row],[Total]],"$",""))</f>
        <v>694.05</v>
      </c>
      <c r="AA16" s="3">
        <f>Table1[[#This Row],[Order Total Number]]-Table1[[#This Row],[Total Number]]</f>
        <v>-26.299999999999955</v>
      </c>
      <c r="AB16">
        <f>VALUE(SUBSTITUTE(Table1[[#This Row],[Shipping Cost]],"$",""))</f>
        <v>2.35</v>
      </c>
      <c r="AC16">
        <f>VALUE(SUBSTITUTE(Table1[[#This Row],[Discount $]],"$",""))</f>
        <v>58.07</v>
      </c>
      <c r="AD16">
        <f>VALUE(SUBSTITUTE(Table1[[#This Row],[Retail Price]],"$",""))</f>
        <v>7.08</v>
      </c>
      <c r="AE16" s="4">
        <f>(Table1[[#This Row],[Retail Price Number]]*Table1[[#This Row],[Order Quantity]])-Table1[[#This Row],[Discount $ Number]]+Table1[[#This Row],[Shipping Cost Number]]</f>
        <v>177.92000000000002</v>
      </c>
      <c r="AF16">
        <f>Table1[[#This Row],[Retail Price Number]]*Table1[[#This Row],[Order Quantity]]-Table1[[#This Row],[Discount $ Number]]</f>
        <v>175.57000000000002</v>
      </c>
      <c r="AG16">
        <f>(Table1[[#This Row],[Retail Price Number]]*Table1[[#This Row],[Order Quantity]])-Table1[[#This Row],[Discount $ Number]]-Table1[[#This Row],[Shipping Cost Number]]</f>
        <v>173.22000000000003</v>
      </c>
      <c r="AH16">
        <f>Table1[[#This Row],[Retail Price Number]]*Table1[[#This Row],[Order Quantity]]</f>
        <v>233.64000000000001</v>
      </c>
      <c r="AI16">
        <f>YEAR(Table1[[#This Row],[Order Date]])</f>
        <v>2013</v>
      </c>
    </row>
    <row r="17" spans="1:35" x14ac:dyDescent="0.3">
      <c r="A17" t="s">
        <v>5772</v>
      </c>
      <c r="B17" s="1">
        <v>41318</v>
      </c>
      <c r="C17" t="s">
        <v>3880</v>
      </c>
      <c r="D17" t="s">
        <v>948</v>
      </c>
      <c r="E17" t="s">
        <v>46</v>
      </c>
      <c r="F17" t="s">
        <v>47</v>
      </c>
      <c r="G17" t="s">
        <v>77</v>
      </c>
      <c r="H17" t="s">
        <v>48</v>
      </c>
      <c r="I17" t="s">
        <v>196</v>
      </c>
      <c r="J17" t="s">
        <v>1173</v>
      </c>
      <c r="K17" t="s">
        <v>94</v>
      </c>
      <c r="L17" t="s">
        <v>95</v>
      </c>
      <c r="M17" t="s">
        <v>35</v>
      </c>
      <c r="N17" s="1">
        <v>41320</v>
      </c>
      <c r="O17" t="s">
        <v>1174</v>
      </c>
      <c r="P17" s="3" t="s">
        <v>1175</v>
      </c>
      <c r="Q17" t="s">
        <v>1176</v>
      </c>
      <c r="R17">
        <v>27</v>
      </c>
      <c r="S17" t="s">
        <v>8361</v>
      </c>
      <c r="T17" s="2">
        <v>0.08</v>
      </c>
      <c r="U17" t="s">
        <v>6179</v>
      </c>
      <c r="V17" t="s">
        <v>11248</v>
      </c>
      <c r="W17" t="s">
        <v>1180</v>
      </c>
      <c r="X17" t="s">
        <v>8363</v>
      </c>
      <c r="Y17" s="3">
        <f>VALUE(SUBSTITUTE(Table1[[#This Row],[Order Total]],"$",""))</f>
        <v>657.75</v>
      </c>
      <c r="Z17">
        <f>VALUE(SUBSTITUTE(Table1[[#This Row],[Total]],"$",""))</f>
        <v>694.05</v>
      </c>
      <c r="AA17" s="3">
        <f>Table1[[#This Row],[Order Total Number]]-Table1[[#This Row],[Total Number]]</f>
        <v>-36.299999999999955</v>
      </c>
      <c r="AB17">
        <f>VALUE(SUBSTITUTE(Table1[[#This Row],[Shipping Cost]],"$",""))</f>
        <v>26.3</v>
      </c>
      <c r="AC17">
        <f>VALUE(SUBSTITUTE(Table1[[#This Row],[Discount $]],"$",""))</f>
        <v>58.07</v>
      </c>
      <c r="AD17">
        <f>VALUE(SUBSTITUTE(Table1[[#This Row],[Retail Price]],"$",""))</f>
        <v>120.97</v>
      </c>
      <c r="AE17" s="4">
        <f>(Table1[[#This Row],[Retail Price Number]]*Table1[[#This Row],[Order Quantity]])-Table1[[#This Row],[Discount $ Number]]+Table1[[#This Row],[Shipping Cost Number]]</f>
        <v>3234.42</v>
      </c>
      <c r="AF17">
        <f>Table1[[#This Row],[Retail Price Number]]*Table1[[#This Row],[Order Quantity]]-Table1[[#This Row],[Discount $ Number]]</f>
        <v>3208.12</v>
      </c>
      <c r="AG17">
        <f>(Table1[[#This Row],[Retail Price Number]]*Table1[[#This Row],[Order Quantity]])-Table1[[#This Row],[Discount $ Number]]-Table1[[#This Row],[Shipping Cost Number]]</f>
        <v>3181.8199999999997</v>
      </c>
      <c r="AH17">
        <f>Table1[[#This Row],[Retail Price Number]]*Table1[[#This Row],[Order Quantity]]</f>
        <v>3266.19</v>
      </c>
      <c r="AI17">
        <f>YEAR(Table1[[#This Row],[Order Date]])</f>
        <v>2013</v>
      </c>
    </row>
    <row r="18" spans="1:35" x14ac:dyDescent="0.3">
      <c r="A18" t="s">
        <v>10681</v>
      </c>
      <c r="B18" s="1">
        <v>42135</v>
      </c>
      <c r="C18" t="s">
        <v>1541</v>
      </c>
      <c r="D18" t="s">
        <v>551</v>
      </c>
      <c r="E18" t="s">
        <v>27</v>
      </c>
      <c r="F18" t="s">
        <v>28</v>
      </c>
      <c r="G18" t="s">
        <v>134</v>
      </c>
      <c r="H18" t="s">
        <v>289</v>
      </c>
      <c r="I18" t="s">
        <v>63</v>
      </c>
      <c r="J18" t="s">
        <v>2107</v>
      </c>
      <c r="K18" t="s">
        <v>94</v>
      </c>
      <c r="L18" t="s">
        <v>34</v>
      </c>
      <c r="M18" t="s">
        <v>156</v>
      </c>
      <c r="N18" s="1">
        <v>42137</v>
      </c>
      <c r="O18" t="s">
        <v>1380</v>
      </c>
      <c r="P18" s="3" t="s">
        <v>2108</v>
      </c>
      <c r="Q18" t="s">
        <v>990</v>
      </c>
      <c r="R18">
        <v>49</v>
      </c>
      <c r="S18" t="s">
        <v>2494</v>
      </c>
      <c r="T18" s="2">
        <v>0.05</v>
      </c>
      <c r="U18" t="s">
        <v>6949</v>
      </c>
      <c r="V18" t="s">
        <v>9581</v>
      </c>
      <c r="W18" t="s">
        <v>57</v>
      </c>
      <c r="X18" t="s">
        <v>3383</v>
      </c>
      <c r="Y18" s="3">
        <f>VALUE(SUBSTITUTE(Table1[[#This Row],[Order Total]],"$",""))</f>
        <v>34.630000000000003</v>
      </c>
      <c r="Z18">
        <f>VALUE(SUBSTITUTE(Table1[[#This Row],[Total]],"$",""))</f>
        <v>35.33</v>
      </c>
      <c r="AA18" s="3">
        <f>Table1[[#This Row],[Order Total Number]]-Table1[[#This Row],[Total Number]]</f>
        <v>-0.69999999999999574</v>
      </c>
      <c r="AB18">
        <f>VALUE(SUBSTITUTE(Table1[[#This Row],[Shipping Cost]],"$",""))</f>
        <v>0.7</v>
      </c>
      <c r="AC18">
        <f>VALUE(SUBSTITUTE(Table1[[#This Row],[Discount $]],"$",""))</f>
        <v>1.07</v>
      </c>
      <c r="AD18">
        <f>VALUE(SUBSTITUTE(Table1[[#This Row],[Retail Price]],"$",""))</f>
        <v>2.1</v>
      </c>
      <c r="AE18" s="4">
        <f>(Table1[[#This Row],[Retail Price Number]]*Table1[[#This Row],[Order Quantity]])-Table1[[#This Row],[Discount $ Number]]+Table1[[#This Row],[Shipping Cost Number]]</f>
        <v>102.53000000000002</v>
      </c>
      <c r="AF18">
        <f>Table1[[#This Row],[Retail Price Number]]*Table1[[#This Row],[Order Quantity]]-Table1[[#This Row],[Discount $ Number]]</f>
        <v>101.83000000000001</v>
      </c>
      <c r="AG18">
        <f>(Table1[[#This Row],[Retail Price Number]]*Table1[[#This Row],[Order Quantity]])-Table1[[#This Row],[Discount $ Number]]-Table1[[#This Row],[Shipping Cost Number]]</f>
        <v>101.13000000000001</v>
      </c>
      <c r="AH18">
        <f>Table1[[#This Row],[Retail Price Number]]*Table1[[#This Row],[Order Quantity]]</f>
        <v>102.9</v>
      </c>
      <c r="AI18">
        <f>YEAR(Table1[[#This Row],[Order Date]])</f>
        <v>2015</v>
      </c>
    </row>
    <row r="19" spans="1:35" x14ac:dyDescent="0.3">
      <c r="A19" t="s">
        <v>4274</v>
      </c>
      <c r="B19" s="1">
        <v>42142</v>
      </c>
      <c r="C19" t="s">
        <v>2162</v>
      </c>
      <c r="D19" t="s">
        <v>174</v>
      </c>
      <c r="E19" t="s">
        <v>27</v>
      </c>
      <c r="F19" t="s">
        <v>28</v>
      </c>
      <c r="G19" t="s">
        <v>77</v>
      </c>
      <c r="H19" t="s">
        <v>78</v>
      </c>
      <c r="I19" t="s">
        <v>31</v>
      </c>
      <c r="J19" t="s">
        <v>290</v>
      </c>
      <c r="K19" t="s">
        <v>33</v>
      </c>
      <c r="L19" t="s">
        <v>65</v>
      </c>
      <c r="M19" t="s">
        <v>35</v>
      </c>
      <c r="N19" s="1">
        <v>42149</v>
      </c>
      <c r="O19" t="s">
        <v>291</v>
      </c>
      <c r="P19" s="3" t="s">
        <v>292</v>
      </c>
      <c r="Q19" t="s">
        <v>293</v>
      </c>
      <c r="R19">
        <v>24</v>
      </c>
      <c r="S19" t="s">
        <v>4275</v>
      </c>
      <c r="T19" s="2">
        <v>0.01</v>
      </c>
      <c r="U19" t="s">
        <v>2626</v>
      </c>
      <c r="V19" t="s">
        <v>4276</v>
      </c>
      <c r="W19" t="s">
        <v>165</v>
      </c>
      <c r="X19" t="s">
        <v>4277</v>
      </c>
      <c r="Y19" s="3">
        <f>VALUE(SUBSTITUTE(Table1[[#This Row],[Order Total]],"$",""))</f>
        <v>132.97</v>
      </c>
      <c r="Z19">
        <f>VALUE(SUBSTITUTE(Table1[[#This Row],[Total]],"$",""))</f>
        <v>139.46</v>
      </c>
      <c r="AA19" s="3">
        <f>Table1[[#This Row],[Order Total Number]]-Table1[[#This Row],[Total Number]]</f>
        <v>-6.4900000000000091</v>
      </c>
      <c r="AB19">
        <f>VALUE(SUBSTITUTE(Table1[[#This Row],[Shipping Cost]],"$",""))</f>
        <v>4</v>
      </c>
      <c r="AC19">
        <f>VALUE(SUBSTITUTE(Table1[[#This Row],[Discount $]],"$",""))</f>
        <v>5.35</v>
      </c>
      <c r="AD19">
        <f>VALUE(SUBSTITUTE(Table1[[#This Row],[Retail Price]],"$",""))</f>
        <v>15.98</v>
      </c>
      <c r="AE19" s="4">
        <f>(Table1[[#This Row],[Retail Price Number]]*Table1[[#This Row],[Order Quantity]])-Table1[[#This Row],[Discount $ Number]]+Table1[[#This Row],[Shipping Cost Number]]</f>
        <v>382.16999999999996</v>
      </c>
      <c r="AF19">
        <f>Table1[[#This Row],[Retail Price Number]]*Table1[[#This Row],[Order Quantity]]-Table1[[#This Row],[Discount $ Number]]</f>
        <v>378.16999999999996</v>
      </c>
      <c r="AG19">
        <f>(Table1[[#This Row],[Retail Price Number]]*Table1[[#This Row],[Order Quantity]])-Table1[[#This Row],[Discount $ Number]]-Table1[[#This Row],[Shipping Cost Number]]</f>
        <v>374.16999999999996</v>
      </c>
      <c r="AH19">
        <f>Table1[[#This Row],[Retail Price Number]]*Table1[[#This Row],[Order Quantity]]</f>
        <v>383.52</v>
      </c>
      <c r="AI19">
        <f>YEAR(Table1[[#This Row],[Order Date]])</f>
        <v>2015</v>
      </c>
    </row>
    <row r="20" spans="1:35" x14ac:dyDescent="0.3">
      <c r="A20" t="s">
        <v>4274</v>
      </c>
      <c r="B20" s="1">
        <v>41813</v>
      </c>
      <c r="C20" t="s">
        <v>5891</v>
      </c>
      <c r="D20" t="s">
        <v>1012</v>
      </c>
      <c r="E20" t="s">
        <v>27</v>
      </c>
      <c r="F20" t="s">
        <v>28</v>
      </c>
      <c r="G20" t="s">
        <v>134</v>
      </c>
      <c r="H20" t="s">
        <v>241</v>
      </c>
      <c r="I20" t="s">
        <v>121</v>
      </c>
      <c r="J20" t="s">
        <v>478</v>
      </c>
      <c r="K20" t="s">
        <v>94</v>
      </c>
      <c r="L20" t="s">
        <v>95</v>
      </c>
      <c r="M20" t="s">
        <v>156</v>
      </c>
      <c r="N20" s="1">
        <v>41813</v>
      </c>
      <c r="O20" t="s">
        <v>479</v>
      </c>
      <c r="P20" s="3" t="s">
        <v>480</v>
      </c>
      <c r="Q20" t="s">
        <v>98</v>
      </c>
      <c r="R20">
        <v>22</v>
      </c>
      <c r="S20" t="s">
        <v>5892</v>
      </c>
      <c r="T20" s="2">
        <v>7.0000000000000007E-2</v>
      </c>
      <c r="U20" t="s">
        <v>697</v>
      </c>
      <c r="V20" t="s">
        <v>5893</v>
      </c>
      <c r="W20" t="s">
        <v>224</v>
      </c>
      <c r="X20" t="s">
        <v>5894</v>
      </c>
      <c r="Y20" s="3">
        <f>VALUE(SUBSTITUTE(Table1[[#This Row],[Order Total]],"$",""))</f>
        <v>23.63</v>
      </c>
      <c r="Z20">
        <f>VALUE(SUBSTITUTE(Table1[[#This Row],[Total]],"$",""))</f>
        <v>23.46</v>
      </c>
      <c r="AA20" s="3">
        <f>Table1[[#This Row],[Order Total Number]]-Table1[[#This Row],[Total Number]]</f>
        <v>0.16999999999999815</v>
      </c>
      <c r="AB20">
        <f>VALUE(SUBSTITUTE(Table1[[#This Row],[Shipping Cost]],"$",""))</f>
        <v>0.5</v>
      </c>
      <c r="AC20">
        <f>VALUE(SUBSTITUTE(Table1[[#This Row],[Discount $]],"$",""))</f>
        <v>1.51</v>
      </c>
      <c r="AD20">
        <f>VALUE(SUBSTITUTE(Table1[[#This Row],[Retail Price]],"$",""))</f>
        <v>2.61</v>
      </c>
      <c r="AE20" s="4">
        <f>(Table1[[#This Row],[Retail Price Number]]*Table1[[#This Row],[Order Quantity]])-Table1[[#This Row],[Discount $ Number]]+Table1[[#This Row],[Shipping Cost Number]]</f>
        <v>56.41</v>
      </c>
      <c r="AF20">
        <f>Table1[[#This Row],[Retail Price Number]]*Table1[[#This Row],[Order Quantity]]-Table1[[#This Row],[Discount $ Number]]</f>
        <v>55.91</v>
      </c>
      <c r="AG20">
        <f>(Table1[[#This Row],[Retail Price Number]]*Table1[[#This Row],[Order Quantity]])-Table1[[#This Row],[Discount $ Number]]-Table1[[#This Row],[Shipping Cost Number]]</f>
        <v>55.41</v>
      </c>
      <c r="AH20">
        <f>Table1[[#This Row],[Retail Price Number]]*Table1[[#This Row],[Order Quantity]]</f>
        <v>57.419999999999995</v>
      </c>
      <c r="AI20">
        <f>YEAR(Table1[[#This Row],[Order Date]])</f>
        <v>2014</v>
      </c>
    </row>
    <row r="21" spans="1:35" x14ac:dyDescent="0.3">
      <c r="A21" t="s">
        <v>4274</v>
      </c>
      <c r="B21" s="1">
        <v>41567</v>
      </c>
      <c r="C21" t="s">
        <v>1719</v>
      </c>
      <c r="D21" t="s">
        <v>204</v>
      </c>
      <c r="E21" t="s">
        <v>27</v>
      </c>
      <c r="F21" t="s">
        <v>28</v>
      </c>
      <c r="G21" t="s">
        <v>91</v>
      </c>
      <c r="H21" t="s">
        <v>205</v>
      </c>
      <c r="I21" t="s">
        <v>92</v>
      </c>
      <c r="J21" t="s">
        <v>32</v>
      </c>
      <c r="K21" t="s">
        <v>94</v>
      </c>
      <c r="L21" t="s">
        <v>109</v>
      </c>
      <c r="M21" t="s">
        <v>35</v>
      </c>
      <c r="N21" s="1">
        <v>41567</v>
      </c>
      <c r="O21" t="s">
        <v>36</v>
      </c>
      <c r="P21" s="3" t="s">
        <v>37</v>
      </c>
      <c r="Q21" t="s">
        <v>36</v>
      </c>
      <c r="R21">
        <v>24</v>
      </c>
      <c r="S21" t="s">
        <v>4565</v>
      </c>
      <c r="T21" s="2">
        <v>0.06</v>
      </c>
      <c r="U21" t="s">
        <v>70</v>
      </c>
      <c r="V21" t="s">
        <v>5893</v>
      </c>
      <c r="W21" t="s">
        <v>41</v>
      </c>
      <c r="X21" t="s">
        <v>9912</v>
      </c>
      <c r="Y21" s="3">
        <f>VALUE(SUBSTITUTE(Table1[[#This Row],[Order Total]],"$",""))</f>
        <v>23.63</v>
      </c>
      <c r="Z21">
        <f>VALUE(SUBSTITUTE(Table1[[#This Row],[Total]],"$",""))</f>
        <v>26.46</v>
      </c>
      <c r="AA21" s="3">
        <f>Table1[[#This Row],[Order Total Number]]-Table1[[#This Row],[Total Number]]</f>
        <v>-2.8300000000000018</v>
      </c>
      <c r="AB21">
        <f>VALUE(SUBSTITUTE(Table1[[#This Row],[Shipping Cost]],"$",""))</f>
        <v>0.79</v>
      </c>
      <c r="AC21">
        <f>VALUE(SUBSTITUTE(Table1[[#This Row],[Discount $]],"$",""))</f>
        <v>0.16</v>
      </c>
      <c r="AD21">
        <f>VALUE(SUBSTITUTE(Table1[[#This Row],[Retail Price]],"$",""))</f>
        <v>1.88</v>
      </c>
      <c r="AE21" s="4">
        <f>(Table1[[#This Row],[Retail Price Number]]*Table1[[#This Row],[Order Quantity]])-Table1[[#This Row],[Discount $ Number]]+Table1[[#This Row],[Shipping Cost Number]]</f>
        <v>45.75</v>
      </c>
      <c r="AF21">
        <f>Table1[[#This Row],[Retail Price Number]]*Table1[[#This Row],[Order Quantity]]-Table1[[#This Row],[Discount $ Number]]</f>
        <v>44.96</v>
      </c>
      <c r="AG21">
        <f>(Table1[[#This Row],[Retail Price Number]]*Table1[[#This Row],[Order Quantity]])-Table1[[#This Row],[Discount $ Number]]-Table1[[#This Row],[Shipping Cost Number]]</f>
        <v>44.17</v>
      </c>
      <c r="AH21">
        <f>Table1[[#This Row],[Retail Price Number]]*Table1[[#This Row],[Order Quantity]]</f>
        <v>45.12</v>
      </c>
      <c r="AI21">
        <f>YEAR(Table1[[#This Row],[Order Date]])</f>
        <v>2013</v>
      </c>
    </row>
    <row r="22" spans="1:35" x14ac:dyDescent="0.3">
      <c r="A22" t="s">
        <v>10310</v>
      </c>
      <c r="B22" s="1">
        <v>41327</v>
      </c>
      <c r="C22" t="s">
        <v>10311</v>
      </c>
      <c r="D22" t="s">
        <v>929</v>
      </c>
      <c r="E22" t="s">
        <v>27</v>
      </c>
      <c r="F22" t="s">
        <v>28</v>
      </c>
      <c r="G22" t="s">
        <v>134</v>
      </c>
      <c r="H22" t="s">
        <v>217</v>
      </c>
      <c r="I22" t="s">
        <v>196</v>
      </c>
      <c r="J22" t="s">
        <v>623</v>
      </c>
      <c r="K22" t="s">
        <v>94</v>
      </c>
      <c r="L22" t="s">
        <v>95</v>
      </c>
      <c r="M22" t="s">
        <v>35</v>
      </c>
      <c r="N22" s="1">
        <v>41328</v>
      </c>
      <c r="O22" t="s">
        <v>624</v>
      </c>
      <c r="P22" s="3" t="s">
        <v>625</v>
      </c>
      <c r="Q22" t="s">
        <v>626</v>
      </c>
      <c r="R22">
        <v>49</v>
      </c>
      <c r="S22" t="s">
        <v>8525</v>
      </c>
      <c r="T22" s="2">
        <v>7.0000000000000007E-2</v>
      </c>
      <c r="U22" t="s">
        <v>7321</v>
      </c>
      <c r="V22" t="s">
        <v>8526</v>
      </c>
      <c r="W22" t="s">
        <v>376</v>
      </c>
      <c r="X22" t="s">
        <v>10312</v>
      </c>
      <c r="Y22" s="3">
        <f>VALUE(SUBSTITUTE(Table1[[#This Row],[Order Total]],"$",""))</f>
        <v>673.17</v>
      </c>
      <c r="Z22">
        <f>VALUE(SUBSTITUTE(Table1[[#This Row],[Total]],"$",""))</f>
        <v>693.16</v>
      </c>
      <c r="AA22" s="3">
        <f>Table1[[#This Row],[Order Total Number]]-Table1[[#This Row],[Total Number]]</f>
        <v>-19.990000000000009</v>
      </c>
      <c r="AB22">
        <f>VALUE(SUBSTITUTE(Table1[[#This Row],[Shipping Cost]],"$",""))</f>
        <v>7.18</v>
      </c>
      <c r="AC22">
        <f>VALUE(SUBSTITUTE(Table1[[#This Row],[Discount $]],"$",""))</f>
        <v>50.67</v>
      </c>
      <c r="AD22">
        <f>VALUE(SUBSTITUTE(Table1[[#This Row],[Retail Price]],"$",""))</f>
        <v>300.97000000000003</v>
      </c>
      <c r="AE22" s="4">
        <f>(Table1[[#This Row],[Retail Price Number]]*Table1[[#This Row],[Order Quantity]])-Table1[[#This Row],[Discount $ Number]]+Table1[[#This Row],[Shipping Cost Number]]</f>
        <v>14704.04</v>
      </c>
      <c r="AF22">
        <f>Table1[[#This Row],[Retail Price Number]]*Table1[[#This Row],[Order Quantity]]-Table1[[#This Row],[Discount $ Number]]</f>
        <v>14696.86</v>
      </c>
      <c r="AG22">
        <f>(Table1[[#This Row],[Retail Price Number]]*Table1[[#This Row],[Order Quantity]])-Table1[[#This Row],[Discount $ Number]]-Table1[[#This Row],[Shipping Cost Number]]</f>
        <v>14689.68</v>
      </c>
      <c r="AH22">
        <f>Table1[[#This Row],[Retail Price Number]]*Table1[[#This Row],[Order Quantity]]</f>
        <v>14747.53</v>
      </c>
      <c r="AI22">
        <f>YEAR(Table1[[#This Row],[Order Date]])</f>
        <v>2013</v>
      </c>
    </row>
    <row r="23" spans="1:35" x14ac:dyDescent="0.3">
      <c r="A23" t="s">
        <v>4117</v>
      </c>
      <c r="B23" s="1">
        <v>41322</v>
      </c>
      <c r="C23" t="s">
        <v>947</v>
      </c>
      <c r="D23" t="s">
        <v>948</v>
      </c>
      <c r="E23" t="s">
        <v>46</v>
      </c>
      <c r="F23" t="s">
        <v>47</v>
      </c>
      <c r="G23" t="s">
        <v>134</v>
      </c>
      <c r="H23" t="s">
        <v>48</v>
      </c>
      <c r="I23" t="s">
        <v>63</v>
      </c>
      <c r="J23" t="s">
        <v>1906</v>
      </c>
      <c r="K23" t="s">
        <v>723</v>
      </c>
      <c r="L23" t="s">
        <v>109</v>
      </c>
      <c r="M23" t="s">
        <v>35</v>
      </c>
      <c r="N23" s="1">
        <v>41327</v>
      </c>
      <c r="O23" t="s">
        <v>275</v>
      </c>
      <c r="P23" s="3" t="s">
        <v>696</v>
      </c>
      <c r="Q23" t="s">
        <v>697</v>
      </c>
      <c r="R23">
        <v>8</v>
      </c>
      <c r="S23" t="s">
        <v>1075</v>
      </c>
      <c r="T23" s="2">
        <v>0</v>
      </c>
      <c r="U23" t="s">
        <v>147</v>
      </c>
      <c r="V23" t="s">
        <v>1076</v>
      </c>
      <c r="W23" t="s">
        <v>701</v>
      </c>
      <c r="X23" t="s">
        <v>4118</v>
      </c>
      <c r="Y23" s="3">
        <f>VALUE(SUBSTITUTE(Table1[[#This Row],[Order Total]],"$",""))</f>
        <v>109.98</v>
      </c>
      <c r="Z23">
        <f>VALUE(SUBSTITUTE(Table1[[#This Row],[Total]],"$",""))</f>
        <v>112.38</v>
      </c>
      <c r="AA23" s="3">
        <f>Table1[[#This Row],[Order Total Number]]-Table1[[#This Row],[Total Number]]</f>
        <v>-2.3999999999999915</v>
      </c>
      <c r="AB23">
        <f>VALUE(SUBSTITUTE(Table1[[#This Row],[Shipping Cost]],"$",""))</f>
        <v>2.4</v>
      </c>
      <c r="AC23">
        <f>VALUE(SUBSTITUTE(Table1[[#This Row],[Discount $]],"$",""))</f>
        <v>12.22</v>
      </c>
      <c r="AD23">
        <f>VALUE(SUBSTITUTE(Table1[[#This Row],[Retail Price]],"$",""))</f>
        <v>2.6</v>
      </c>
      <c r="AE23" s="4">
        <f>(Table1[[#This Row],[Retail Price Number]]*Table1[[#This Row],[Order Quantity]])-Table1[[#This Row],[Discount $ Number]]+Table1[[#This Row],[Shipping Cost Number]]</f>
        <v>10.98</v>
      </c>
      <c r="AF23">
        <f>Table1[[#This Row],[Retail Price Number]]*Table1[[#This Row],[Order Quantity]]-Table1[[#This Row],[Discount $ Number]]</f>
        <v>8.58</v>
      </c>
      <c r="AG23">
        <f>(Table1[[#This Row],[Retail Price Number]]*Table1[[#This Row],[Order Quantity]])-Table1[[#This Row],[Discount $ Number]]-Table1[[#This Row],[Shipping Cost Number]]</f>
        <v>6.18</v>
      </c>
      <c r="AH23">
        <f>Table1[[#This Row],[Retail Price Number]]*Table1[[#This Row],[Order Quantity]]</f>
        <v>20.8</v>
      </c>
      <c r="AI23">
        <f>YEAR(Table1[[#This Row],[Order Date]])</f>
        <v>2013</v>
      </c>
    </row>
    <row r="24" spans="1:35" x14ac:dyDescent="0.3">
      <c r="A24" t="s">
        <v>4117</v>
      </c>
      <c r="B24" s="1">
        <v>41322</v>
      </c>
      <c r="C24" t="s">
        <v>947</v>
      </c>
      <c r="D24" t="s">
        <v>948</v>
      </c>
      <c r="E24" t="s">
        <v>46</v>
      </c>
      <c r="F24" t="s">
        <v>47</v>
      </c>
      <c r="G24" t="s">
        <v>91</v>
      </c>
      <c r="H24" t="s">
        <v>48</v>
      </c>
      <c r="I24" t="s">
        <v>121</v>
      </c>
      <c r="J24" t="s">
        <v>1906</v>
      </c>
      <c r="K24" t="s">
        <v>723</v>
      </c>
      <c r="L24" t="s">
        <v>50</v>
      </c>
      <c r="M24" t="s">
        <v>35</v>
      </c>
      <c r="N24" s="1">
        <v>41327</v>
      </c>
      <c r="O24" t="s">
        <v>275</v>
      </c>
      <c r="P24" s="3" t="s">
        <v>696</v>
      </c>
      <c r="Q24" t="s">
        <v>697</v>
      </c>
      <c r="R24">
        <v>21</v>
      </c>
      <c r="S24" t="s">
        <v>1075</v>
      </c>
      <c r="T24" s="2">
        <v>0.05</v>
      </c>
      <c r="U24" t="s">
        <v>147</v>
      </c>
      <c r="V24" t="s">
        <v>1076</v>
      </c>
      <c r="W24" t="s">
        <v>701</v>
      </c>
      <c r="X24" t="s">
        <v>4118</v>
      </c>
      <c r="Y24" s="3">
        <f>VALUE(SUBSTITUTE(Table1[[#This Row],[Order Total]],"$",""))</f>
        <v>109.98</v>
      </c>
      <c r="Z24">
        <f>VALUE(SUBSTITUTE(Table1[[#This Row],[Total]],"$",""))</f>
        <v>112.38</v>
      </c>
      <c r="AA24" s="3">
        <f>Table1[[#This Row],[Order Total Number]]-Table1[[#This Row],[Total Number]]</f>
        <v>-2.3999999999999915</v>
      </c>
      <c r="AB24">
        <f>VALUE(SUBSTITUTE(Table1[[#This Row],[Shipping Cost]],"$",""))</f>
        <v>2.4</v>
      </c>
      <c r="AC24">
        <f>VALUE(SUBSTITUTE(Table1[[#This Row],[Discount $]],"$",""))</f>
        <v>12.22</v>
      </c>
      <c r="AD24">
        <f>VALUE(SUBSTITUTE(Table1[[#This Row],[Retail Price]],"$",""))</f>
        <v>2.6</v>
      </c>
      <c r="AE24" s="4">
        <f>(Table1[[#This Row],[Retail Price Number]]*Table1[[#This Row],[Order Quantity]])-Table1[[#This Row],[Discount $ Number]]+Table1[[#This Row],[Shipping Cost Number]]</f>
        <v>44.78</v>
      </c>
      <c r="AF24">
        <f>Table1[[#This Row],[Retail Price Number]]*Table1[[#This Row],[Order Quantity]]-Table1[[#This Row],[Discount $ Number]]</f>
        <v>42.38</v>
      </c>
      <c r="AG24">
        <f>(Table1[[#This Row],[Retail Price Number]]*Table1[[#This Row],[Order Quantity]])-Table1[[#This Row],[Discount $ Number]]-Table1[[#This Row],[Shipping Cost Number]]</f>
        <v>39.980000000000004</v>
      </c>
      <c r="AH24">
        <f>Table1[[#This Row],[Retail Price Number]]*Table1[[#This Row],[Order Quantity]]</f>
        <v>54.6</v>
      </c>
      <c r="AI24">
        <f>YEAR(Table1[[#This Row],[Order Date]])</f>
        <v>2013</v>
      </c>
    </row>
    <row r="25" spans="1:35" x14ac:dyDescent="0.3">
      <c r="A25" t="s">
        <v>4117</v>
      </c>
      <c r="B25" s="1">
        <v>41322</v>
      </c>
      <c r="C25" t="s">
        <v>947</v>
      </c>
      <c r="D25" t="s">
        <v>948</v>
      </c>
      <c r="E25" t="s">
        <v>46</v>
      </c>
      <c r="F25" t="s">
        <v>47</v>
      </c>
      <c r="G25" t="s">
        <v>91</v>
      </c>
      <c r="H25" t="s">
        <v>48</v>
      </c>
      <c r="I25" t="s">
        <v>31</v>
      </c>
      <c r="J25" t="s">
        <v>1906</v>
      </c>
      <c r="K25" t="s">
        <v>33</v>
      </c>
      <c r="L25" t="s">
        <v>34</v>
      </c>
      <c r="M25" t="s">
        <v>35</v>
      </c>
      <c r="N25" s="1">
        <v>41327</v>
      </c>
      <c r="O25" t="s">
        <v>275</v>
      </c>
      <c r="P25" s="3" t="s">
        <v>696</v>
      </c>
      <c r="Q25" t="s">
        <v>697</v>
      </c>
      <c r="R25">
        <v>37</v>
      </c>
      <c r="S25" t="s">
        <v>1075</v>
      </c>
      <c r="T25" s="2">
        <v>0.1</v>
      </c>
      <c r="U25" t="s">
        <v>147</v>
      </c>
      <c r="V25" t="s">
        <v>1076</v>
      </c>
      <c r="W25" t="s">
        <v>701</v>
      </c>
      <c r="X25" t="s">
        <v>4118</v>
      </c>
      <c r="Y25" s="3">
        <f>VALUE(SUBSTITUTE(Table1[[#This Row],[Order Total]],"$",""))</f>
        <v>109.98</v>
      </c>
      <c r="Z25">
        <f>VALUE(SUBSTITUTE(Table1[[#This Row],[Total]],"$",""))</f>
        <v>112.38</v>
      </c>
      <c r="AA25" s="3">
        <f>Table1[[#This Row],[Order Total Number]]-Table1[[#This Row],[Total Number]]</f>
        <v>-2.3999999999999915</v>
      </c>
      <c r="AB25">
        <f>VALUE(SUBSTITUTE(Table1[[#This Row],[Shipping Cost]],"$",""))</f>
        <v>2.4</v>
      </c>
      <c r="AC25">
        <f>VALUE(SUBSTITUTE(Table1[[#This Row],[Discount $]],"$",""))</f>
        <v>12.22</v>
      </c>
      <c r="AD25">
        <f>VALUE(SUBSTITUTE(Table1[[#This Row],[Retail Price]],"$",""))</f>
        <v>2.6</v>
      </c>
      <c r="AE25" s="4">
        <f>(Table1[[#This Row],[Retail Price Number]]*Table1[[#This Row],[Order Quantity]])-Table1[[#This Row],[Discount $ Number]]+Table1[[#This Row],[Shipping Cost Number]]</f>
        <v>86.38000000000001</v>
      </c>
      <c r="AF25">
        <f>Table1[[#This Row],[Retail Price Number]]*Table1[[#This Row],[Order Quantity]]-Table1[[#This Row],[Discount $ Number]]</f>
        <v>83.98</v>
      </c>
      <c r="AG25">
        <f>(Table1[[#This Row],[Retail Price Number]]*Table1[[#This Row],[Order Quantity]])-Table1[[#This Row],[Discount $ Number]]-Table1[[#This Row],[Shipping Cost Number]]</f>
        <v>81.58</v>
      </c>
      <c r="AH25">
        <f>Table1[[#This Row],[Retail Price Number]]*Table1[[#This Row],[Order Quantity]]</f>
        <v>96.2</v>
      </c>
      <c r="AI25">
        <f>YEAR(Table1[[#This Row],[Order Date]])</f>
        <v>2013</v>
      </c>
    </row>
    <row r="26" spans="1:35" x14ac:dyDescent="0.3">
      <c r="A26" t="s">
        <v>4117</v>
      </c>
      <c r="B26" s="1">
        <v>41322</v>
      </c>
      <c r="C26" t="s">
        <v>947</v>
      </c>
      <c r="D26" t="s">
        <v>948</v>
      </c>
      <c r="E26" t="s">
        <v>46</v>
      </c>
      <c r="F26" t="s">
        <v>47</v>
      </c>
      <c r="G26" t="s">
        <v>77</v>
      </c>
      <c r="H26" t="s">
        <v>48</v>
      </c>
      <c r="I26" t="s">
        <v>31</v>
      </c>
      <c r="J26" t="s">
        <v>313</v>
      </c>
      <c r="K26" t="s">
        <v>94</v>
      </c>
      <c r="L26" t="s">
        <v>34</v>
      </c>
      <c r="M26" t="s">
        <v>156</v>
      </c>
      <c r="N26" s="1">
        <v>41327</v>
      </c>
      <c r="O26" t="s">
        <v>314</v>
      </c>
      <c r="P26" s="3" t="s">
        <v>315</v>
      </c>
      <c r="Q26" t="s">
        <v>316</v>
      </c>
      <c r="R26">
        <v>24</v>
      </c>
      <c r="S26" t="s">
        <v>1075</v>
      </c>
      <c r="T26" s="2">
        <v>7.0000000000000007E-2</v>
      </c>
      <c r="U26" t="s">
        <v>147</v>
      </c>
      <c r="V26" t="s">
        <v>1076</v>
      </c>
      <c r="W26" t="s">
        <v>320</v>
      </c>
      <c r="X26" t="s">
        <v>4118</v>
      </c>
      <c r="Y26" s="3">
        <f>VALUE(SUBSTITUTE(Table1[[#This Row],[Order Total]],"$",""))</f>
        <v>109.98</v>
      </c>
      <c r="Z26">
        <f>VALUE(SUBSTITUTE(Table1[[#This Row],[Total]],"$",""))</f>
        <v>112.38</v>
      </c>
      <c r="AA26" s="3">
        <f>Table1[[#This Row],[Order Total Number]]-Table1[[#This Row],[Total Number]]</f>
        <v>-2.3999999999999915</v>
      </c>
      <c r="AB26">
        <f>VALUE(SUBSTITUTE(Table1[[#This Row],[Shipping Cost]],"$",""))</f>
        <v>4.8099999999999996</v>
      </c>
      <c r="AC26">
        <f>VALUE(SUBSTITUTE(Table1[[#This Row],[Discount $]],"$",""))</f>
        <v>12.22</v>
      </c>
      <c r="AD26">
        <f>VALUE(SUBSTITUTE(Table1[[#This Row],[Retail Price]],"$",""))</f>
        <v>20.99</v>
      </c>
      <c r="AE26" s="4">
        <f>(Table1[[#This Row],[Retail Price Number]]*Table1[[#This Row],[Order Quantity]])-Table1[[#This Row],[Discount $ Number]]+Table1[[#This Row],[Shipping Cost Number]]</f>
        <v>496.34999999999997</v>
      </c>
      <c r="AF26">
        <f>Table1[[#This Row],[Retail Price Number]]*Table1[[#This Row],[Order Quantity]]-Table1[[#This Row],[Discount $ Number]]</f>
        <v>491.53999999999996</v>
      </c>
      <c r="AG26">
        <f>(Table1[[#This Row],[Retail Price Number]]*Table1[[#This Row],[Order Quantity]])-Table1[[#This Row],[Discount $ Number]]-Table1[[#This Row],[Shipping Cost Number]]</f>
        <v>486.72999999999996</v>
      </c>
      <c r="AH26">
        <f>Table1[[#This Row],[Retail Price Number]]*Table1[[#This Row],[Order Quantity]]</f>
        <v>503.76</v>
      </c>
      <c r="AI26">
        <f>YEAR(Table1[[#This Row],[Order Date]])</f>
        <v>2013</v>
      </c>
    </row>
    <row r="27" spans="1:35" x14ac:dyDescent="0.3">
      <c r="A27" t="s">
        <v>4117</v>
      </c>
      <c r="B27" s="1">
        <v>41794</v>
      </c>
      <c r="C27" t="s">
        <v>1343</v>
      </c>
      <c r="D27" t="s">
        <v>964</v>
      </c>
      <c r="E27" t="s">
        <v>27</v>
      </c>
      <c r="F27" t="s">
        <v>28</v>
      </c>
      <c r="G27" t="s">
        <v>77</v>
      </c>
      <c r="H27" t="s">
        <v>965</v>
      </c>
      <c r="I27" t="s">
        <v>92</v>
      </c>
      <c r="J27" t="s">
        <v>313</v>
      </c>
      <c r="K27" t="s">
        <v>94</v>
      </c>
      <c r="L27" t="s">
        <v>95</v>
      </c>
      <c r="M27" t="s">
        <v>35</v>
      </c>
      <c r="N27" s="1">
        <v>41795</v>
      </c>
      <c r="O27" t="s">
        <v>314</v>
      </c>
      <c r="P27" s="3" t="s">
        <v>315</v>
      </c>
      <c r="Q27" t="s">
        <v>316</v>
      </c>
      <c r="R27">
        <v>29</v>
      </c>
      <c r="S27" t="s">
        <v>1075</v>
      </c>
      <c r="T27" s="2">
        <v>7.0000000000000007E-2</v>
      </c>
      <c r="U27" t="s">
        <v>147</v>
      </c>
      <c r="V27" t="s">
        <v>1076</v>
      </c>
      <c r="W27" t="s">
        <v>320</v>
      </c>
      <c r="X27" t="s">
        <v>4118</v>
      </c>
      <c r="Y27" s="3">
        <f>VALUE(SUBSTITUTE(Table1[[#This Row],[Order Total]],"$",""))</f>
        <v>109.98</v>
      </c>
      <c r="Z27">
        <f>VALUE(SUBSTITUTE(Table1[[#This Row],[Total]],"$",""))</f>
        <v>112.38</v>
      </c>
      <c r="AA27" s="3">
        <f>Table1[[#This Row],[Order Total Number]]-Table1[[#This Row],[Total Number]]</f>
        <v>-2.3999999999999915</v>
      </c>
      <c r="AB27">
        <f>VALUE(SUBSTITUTE(Table1[[#This Row],[Shipping Cost]],"$",""))</f>
        <v>4.8099999999999996</v>
      </c>
      <c r="AC27">
        <f>VALUE(SUBSTITUTE(Table1[[#This Row],[Discount $]],"$",""))</f>
        <v>12.22</v>
      </c>
      <c r="AD27">
        <f>VALUE(SUBSTITUTE(Table1[[#This Row],[Retail Price]],"$",""))</f>
        <v>20.99</v>
      </c>
      <c r="AE27" s="4">
        <f>(Table1[[#This Row],[Retail Price Number]]*Table1[[#This Row],[Order Quantity]])-Table1[[#This Row],[Discount $ Number]]+Table1[[#This Row],[Shipping Cost Number]]</f>
        <v>601.29999999999984</v>
      </c>
      <c r="AF27">
        <f>Table1[[#This Row],[Retail Price Number]]*Table1[[#This Row],[Order Quantity]]-Table1[[#This Row],[Discount $ Number]]</f>
        <v>596.4899999999999</v>
      </c>
      <c r="AG27">
        <f>(Table1[[#This Row],[Retail Price Number]]*Table1[[#This Row],[Order Quantity]])-Table1[[#This Row],[Discount $ Number]]-Table1[[#This Row],[Shipping Cost Number]]</f>
        <v>591.67999999999995</v>
      </c>
      <c r="AH27">
        <f>Table1[[#This Row],[Retail Price Number]]*Table1[[#This Row],[Order Quantity]]</f>
        <v>608.70999999999992</v>
      </c>
      <c r="AI27">
        <f>YEAR(Table1[[#This Row],[Order Date]])</f>
        <v>2014</v>
      </c>
    </row>
    <row r="28" spans="1:35" x14ac:dyDescent="0.3">
      <c r="A28" t="s">
        <v>1568</v>
      </c>
      <c r="B28" s="1">
        <v>42146</v>
      </c>
      <c r="C28" t="s">
        <v>1400</v>
      </c>
      <c r="D28" t="s">
        <v>1401</v>
      </c>
      <c r="E28" t="s">
        <v>27</v>
      </c>
      <c r="F28" t="s">
        <v>28</v>
      </c>
      <c r="G28" t="s">
        <v>77</v>
      </c>
      <c r="H28" t="s">
        <v>281</v>
      </c>
      <c r="I28" t="s">
        <v>121</v>
      </c>
      <c r="J28" t="s">
        <v>601</v>
      </c>
      <c r="K28" t="s">
        <v>94</v>
      </c>
      <c r="L28" t="s">
        <v>34</v>
      </c>
      <c r="M28" t="s">
        <v>156</v>
      </c>
      <c r="N28" s="1">
        <v>42148</v>
      </c>
      <c r="O28" t="s">
        <v>602</v>
      </c>
      <c r="P28" s="3" t="s">
        <v>603</v>
      </c>
      <c r="Q28" t="s">
        <v>258</v>
      </c>
      <c r="R28">
        <v>14</v>
      </c>
      <c r="S28" t="s">
        <v>1569</v>
      </c>
      <c r="T28" s="2">
        <v>0.02</v>
      </c>
      <c r="U28" t="s">
        <v>1570</v>
      </c>
      <c r="V28" t="s">
        <v>1571</v>
      </c>
      <c r="W28" t="s">
        <v>606</v>
      </c>
      <c r="X28" t="s">
        <v>1572</v>
      </c>
      <c r="Y28" s="3">
        <f>VALUE(SUBSTITUTE(Table1[[#This Row],[Order Total]],"$",""))</f>
        <v>265.55</v>
      </c>
      <c r="Z28">
        <f>VALUE(SUBSTITUTE(Table1[[#This Row],[Total]],"$",""))</f>
        <v>274.97000000000003</v>
      </c>
      <c r="AA28" s="3">
        <f>Table1[[#This Row],[Order Total Number]]-Table1[[#This Row],[Total Number]]</f>
        <v>-9.4200000000000159</v>
      </c>
      <c r="AB28">
        <f>VALUE(SUBSTITUTE(Table1[[#This Row],[Shipping Cost]],"$",""))</f>
        <v>7.72</v>
      </c>
      <c r="AC28">
        <f>VALUE(SUBSTITUTE(Table1[[#This Row],[Discount $]],"$",""))</f>
        <v>2.95</v>
      </c>
      <c r="AD28">
        <f>VALUE(SUBSTITUTE(Table1[[#This Row],[Retail Price]],"$",""))</f>
        <v>7.3</v>
      </c>
      <c r="AE28" s="4">
        <f>(Table1[[#This Row],[Retail Price Number]]*Table1[[#This Row],[Order Quantity]])-Table1[[#This Row],[Discount $ Number]]+Table1[[#This Row],[Shipping Cost Number]]</f>
        <v>106.97</v>
      </c>
      <c r="AF28">
        <f>Table1[[#This Row],[Retail Price Number]]*Table1[[#This Row],[Order Quantity]]-Table1[[#This Row],[Discount $ Number]]</f>
        <v>99.25</v>
      </c>
      <c r="AG28">
        <f>(Table1[[#This Row],[Retail Price Number]]*Table1[[#This Row],[Order Quantity]])-Table1[[#This Row],[Discount $ Number]]-Table1[[#This Row],[Shipping Cost Number]]</f>
        <v>91.53</v>
      </c>
      <c r="AH28">
        <f>Table1[[#This Row],[Retail Price Number]]*Table1[[#This Row],[Order Quantity]]</f>
        <v>102.2</v>
      </c>
      <c r="AI28">
        <f>YEAR(Table1[[#This Row],[Order Date]])</f>
        <v>2015</v>
      </c>
    </row>
    <row r="29" spans="1:35" x14ac:dyDescent="0.3">
      <c r="A29" t="s">
        <v>1568</v>
      </c>
      <c r="B29" s="1">
        <v>41925</v>
      </c>
      <c r="C29" t="s">
        <v>1364</v>
      </c>
      <c r="D29" t="s">
        <v>766</v>
      </c>
      <c r="E29" t="s">
        <v>27</v>
      </c>
      <c r="F29" t="s">
        <v>28</v>
      </c>
      <c r="G29" t="s">
        <v>77</v>
      </c>
      <c r="H29" t="s">
        <v>217</v>
      </c>
      <c r="I29" t="s">
        <v>63</v>
      </c>
      <c r="J29" t="s">
        <v>79</v>
      </c>
      <c r="K29" t="s">
        <v>94</v>
      </c>
      <c r="L29" t="s">
        <v>34</v>
      </c>
      <c r="M29" t="s">
        <v>35</v>
      </c>
      <c r="N29" s="1">
        <v>41927</v>
      </c>
      <c r="O29" t="s">
        <v>80</v>
      </c>
      <c r="P29" s="3" t="s">
        <v>81</v>
      </c>
      <c r="Q29" t="s">
        <v>82</v>
      </c>
      <c r="R29">
        <v>42</v>
      </c>
      <c r="S29" t="s">
        <v>5536</v>
      </c>
      <c r="T29" s="2">
        <v>0.01</v>
      </c>
      <c r="U29" t="s">
        <v>5106</v>
      </c>
      <c r="V29" t="s">
        <v>5537</v>
      </c>
      <c r="W29" t="s">
        <v>86</v>
      </c>
      <c r="X29" t="s">
        <v>5538</v>
      </c>
      <c r="Y29" s="3">
        <f>VALUE(SUBSTITUTE(Table1[[#This Row],[Order Total]],"$",""))</f>
        <v>134.01</v>
      </c>
      <c r="Z29">
        <f>VALUE(SUBSTITUTE(Table1[[#This Row],[Total]],"$",""))</f>
        <v>143.72</v>
      </c>
      <c r="AA29" s="3">
        <f>Table1[[#This Row],[Order Total Number]]-Table1[[#This Row],[Total Number]]</f>
        <v>-9.710000000000008</v>
      </c>
      <c r="AB29">
        <f>VALUE(SUBSTITUTE(Table1[[#This Row],[Shipping Cost]],"$",""))</f>
        <v>7.78</v>
      </c>
      <c r="AC29">
        <f>VALUE(SUBSTITUTE(Table1[[#This Row],[Discount $]],"$",""))</f>
        <v>14.58</v>
      </c>
      <c r="AD29">
        <f>VALUE(SUBSTITUTE(Table1[[#This Row],[Retail Price]],"$",""))</f>
        <v>5.4</v>
      </c>
      <c r="AE29" s="4">
        <f>(Table1[[#This Row],[Retail Price Number]]*Table1[[#This Row],[Order Quantity]])-Table1[[#This Row],[Discount $ Number]]+Table1[[#This Row],[Shipping Cost Number]]</f>
        <v>220</v>
      </c>
      <c r="AF29">
        <f>Table1[[#This Row],[Retail Price Number]]*Table1[[#This Row],[Order Quantity]]-Table1[[#This Row],[Discount $ Number]]</f>
        <v>212.22</v>
      </c>
      <c r="AG29">
        <f>(Table1[[#This Row],[Retail Price Number]]*Table1[[#This Row],[Order Quantity]])-Table1[[#This Row],[Discount $ Number]]-Table1[[#This Row],[Shipping Cost Number]]</f>
        <v>204.44</v>
      </c>
      <c r="AH29">
        <f>Table1[[#This Row],[Retail Price Number]]*Table1[[#This Row],[Order Quantity]]</f>
        <v>226.8</v>
      </c>
      <c r="AI29">
        <f>YEAR(Table1[[#This Row],[Order Date]])</f>
        <v>2014</v>
      </c>
    </row>
    <row r="30" spans="1:35" x14ac:dyDescent="0.3">
      <c r="A30" t="s">
        <v>1568</v>
      </c>
      <c r="B30" s="1">
        <v>41323</v>
      </c>
      <c r="C30" t="s">
        <v>2325</v>
      </c>
      <c r="D30" t="s">
        <v>3332</v>
      </c>
      <c r="E30" t="s">
        <v>27</v>
      </c>
      <c r="F30" t="s">
        <v>28</v>
      </c>
      <c r="G30" t="s">
        <v>77</v>
      </c>
      <c r="H30" t="s">
        <v>241</v>
      </c>
      <c r="I30" t="s">
        <v>121</v>
      </c>
      <c r="J30" t="s">
        <v>805</v>
      </c>
      <c r="K30" t="s">
        <v>94</v>
      </c>
      <c r="L30" t="s">
        <v>34</v>
      </c>
      <c r="M30" t="s">
        <v>35</v>
      </c>
      <c r="N30" s="1">
        <v>41325</v>
      </c>
      <c r="O30" t="s">
        <v>806</v>
      </c>
      <c r="P30" s="3" t="s">
        <v>807</v>
      </c>
      <c r="Q30" t="s">
        <v>808</v>
      </c>
      <c r="R30">
        <v>48</v>
      </c>
      <c r="S30" t="s">
        <v>7309</v>
      </c>
      <c r="T30" s="2">
        <v>0.02</v>
      </c>
      <c r="U30" t="s">
        <v>7310</v>
      </c>
      <c r="V30" t="s">
        <v>7311</v>
      </c>
      <c r="W30" t="s">
        <v>812</v>
      </c>
      <c r="X30" t="s">
        <v>7312</v>
      </c>
      <c r="Y30" s="3">
        <f>VALUE(SUBSTITUTE(Table1[[#This Row],[Order Total]],"$",""))</f>
        <v>4744.5200000000004</v>
      </c>
      <c r="Z30">
        <f>VALUE(SUBSTITUTE(Table1[[#This Row],[Total]],"$",""))</f>
        <v>4764.51</v>
      </c>
      <c r="AA30" s="3">
        <f>Table1[[#This Row],[Order Total Number]]-Table1[[#This Row],[Total Number]]</f>
        <v>-19.989999999999782</v>
      </c>
      <c r="AB30">
        <f>VALUE(SUBSTITUTE(Table1[[#This Row],[Shipping Cost]],"$",""))</f>
        <v>19.989999999999998</v>
      </c>
      <c r="AC30">
        <f>VALUE(SUBSTITUTE(Table1[[#This Row],[Discount $]],"$",""))</f>
        <v>469.24</v>
      </c>
      <c r="AD30">
        <f>VALUE(SUBSTITUTE(Table1[[#This Row],[Retail Price]],"$",""))</f>
        <v>162.93</v>
      </c>
      <c r="AE30" s="4">
        <f>(Table1[[#This Row],[Retail Price Number]]*Table1[[#This Row],[Order Quantity]])-Table1[[#This Row],[Discount $ Number]]+Table1[[#This Row],[Shipping Cost Number]]</f>
        <v>7371.39</v>
      </c>
      <c r="AF30">
        <f>Table1[[#This Row],[Retail Price Number]]*Table1[[#This Row],[Order Quantity]]-Table1[[#This Row],[Discount $ Number]]</f>
        <v>7351.4000000000005</v>
      </c>
      <c r="AG30">
        <f>(Table1[[#This Row],[Retail Price Number]]*Table1[[#This Row],[Order Quantity]])-Table1[[#This Row],[Discount $ Number]]-Table1[[#This Row],[Shipping Cost Number]]</f>
        <v>7331.4100000000008</v>
      </c>
      <c r="AH30">
        <f>Table1[[#This Row],[Retail Price Number]]*Table1[[#This Row],[Order Quantity]]</f>
        <v>7820.64</v>
      </c>
      <c r="AI30">
        <f>YEAR(Table1[[#This Row],[Order Date]])</f>
        <v>2013</v>
      </c>
    </row>
    <row r="31" spans="1:35" x14ac:dyDescent="0.3">
      <c r="A31" t="s">
        <v>1568</v>
      </c>
      <c r="B31" s="1">
        <v>41617</v>
      </c>
      <c r="C31" t="s">
        <v>650</v>
      </c>
      <c r="D31" t="s">
        <v>204</v>
      </c>
      <c r="E31" t="s">
        <v>27</v>
      </c>
      <c r="F31" t="s">
        <v>28</v>
      </c>
      <c r="G31" t="s">
        <v>29</v>
      </c>
      <c r="H31" t="s">
        <v>205</v>
      </c>
      <c r="I31" t="s">
        <v>31</v>
      </c>
      <c r="J31" t="s">
        <v>805</v>
      </c>
      <c r="K31" t="s">
        <v>33</v>
      </c>
      <c r="L31" t="s">
        <v>34</v>
      </c>
      <c r="M31" t="s">
        <v>156</v>
      </c>
      <c r="N31" s="1">
        <v>41617</v>
      </c>
      <c r="O31" t="s">
        <v>806</v>
      </c>
      <c r="P31" s="3" t="s">
        <v>807</v>
      </c>
      <c r="Q31" t="s">
        <v>808</v>
      </c>
      <c r="R31">
        <v>40</v>
      </c>
      <c r="S31" t="s">
        <v>7688</v>
      </c>
      <c r="T31" s="2">
        <v>0.03</v>
      </c>
      <c r="U31" t="s">
        <v>7689</v>
      </c>
      <c r="V31" t="s">
        <v>7690</v>
      </c>
      <c r="W31" t="s">
        <v>812</v>
      </c>
      <c r="X31" t="s">
        <v>7691</v>
      </c>
      <c r="Y31" s="3">
        <f>VALUE(SUBSTITUTE(Table1[[#This Row],[Order Total]],"$",""))</f>
        <v>4795.5200000000004</v>
      </c>
      <c r="Z31">
        <f>VALUE(SUBSTITUTE(Table1[[#This Row],[Total]],"$",""))</f>
        <v>4592.51</v>
      </c>
      <c r="AA31" s="3">
        <f>Table1[[#This Row],[Order Total Number]]-Table1[[#This Row],[Total Number]]</f>
        <v>203.01000000000022</v>
      </c>
      <c r="AB31">
        <f>VALUE(SUBSTITUTE(Table1[[#This Row],[Shipping Cost]],"$",""))</f>
        <v>19.989999999999998</v>
      </c>
      <c r="AC31">
        <f>VALUE(SUBSTITUTE(Table1[[#This Row],[Discount $]],"$",""))</f>
        <v>419</v>
      </c>
      <c r="AD31">
        <f>VALUE(SUBSTITUTE(Table1[[#This Row],[Retail Price]],"$",""))</f>
        <v>162.93</v>
      </c>
      <c r="AE31" s="4">
        <f>(Table1[[#This Row],[Retail Price Number]]*Table1[[#This Row],[Order Quantity]])-Table1[[#This Row],[Discount $ Number]]+Table1[[#This Row],[Shipping Cost Number]]</f>
        <v>6118.1900000000005</v>
      </c>
      <c r="AF31">
        <f>Table1[[#This Row],[Retail Price Number]]*Table1[[#This Row],[Order Quantity]]-Table1[[#This Row],[Discount $ Number]]</f>
        <v>6098.2000000000007</v>
      </c>
      <c r="AG31">
        <f>(Table1[[#This Row],[Retail Price Number]]*Table1[[#This Row],[Order Quantity]])-Table1[[#This Row],[Discount $ Number]]-Table1[[#This Row],[Shipping Cost Number]]</f>
        <v>6078.2100000000009</v>
      </c>
      <c r="AH31">
        <f>Table1[[#This Row],[Retail Price Number]]*Table1[[#This Row],[Order Quantity]]</f>
        <v>6517.2000000000007</v>
      </c>
      <c r="AI31">
        <f>YEAR(Table1[[#This Row],[Order Date]])</f>
        <v>2013</v>
      </c>
    </row>
    <row r="32" spans="1:35" x14ac:dyDescent="0.3">
      <c r="A32" t="s">
        <v>1568</v>
      </c>
      <c r="B32" s="1">
        <v>41884</v>
      </c>
      <c r="C32" t="s">
        <v>4927</v>
      </c>
      <c r="D32" t="s">
        <v>252</v>
      </c>
      <c r="E32" t="s">
        <v>27</v>
      </c>
      <c r="F32" t="s">
        <v>28</v>
      </c>
      <c r="G32" t="s">
        <v>29</v>
      </c>
      <c r="H32" t="s">
        <v>62</v>
      </c>
      <c r="I32" t="s">
        <v>63</v>
      </c>
      <c r="J32" t="s">
        <v>373</v>
      </c>
      <c r="K32" t="s">
        <v>94</v>
      </c>
      <c r="L32" t="s">
        <v>95</v>
      </c>
      <c r="M32" t="s">
        <v>156</v>
      </c>
      <c r="N32" s="1">
        <v>41886</v>
      </c>
      <c r="O32" t="s">
        <v>374</v>
      </c>
      <c r="P32" s="3" t="s">
        <v>375</v>
      </c>
      <c r="Q32" t="s">
        <v>376</v>
      </c>
      <c r="R32">
        <v>41</v>
      </c>
      <c r="S32" t="s">
        <v>9444</v>
      </c>
      <c r="T32" s="2">
        <v>0.05</v>
      </c>
      <c r="U32" t="s">
        <v>9445</v>
      </c>
      <c r="V32" t="s">
        <v>9446</v>
      </c>
      <c r="W32" t="s">
        <v>380</v>
      </c>
      <c r="X32" t="s">
        <v>9447</v>
      </c>
      <c r="Y32" s="3">
        <f>VALUE(SUBSTITUTE(Table1[[#This Row],[Order Total]],"$",""))</f>
        <v>230.51</v>
      </c>
      <c r="Z32">
        <f>VALUE(SUBSTITUTE(Table1[[#This Row],[Total]],"$",""))</f>
        <v>233.95</v>
      </c>
      <c r="AA32" s="3">
        <f>Table1[[#This Row],[Order Total Number]]-Table1[[#This Row],[Total Number]]</f>
        <v>-3.4399999999999977</v>
      </c>
      <c r="AB32">
        <f>VALUE(SUBSTITUTE(Table1[[#This Row],[Shipping Cost]],"$",""))</f>
        <v>5.81</v>
      </c>
      <c r="AC32">
        <f>VALUE(SUBSTITUTE(Table1[[#This Row],[Discount $]],"$",""))</f>
        <v>14.24</v>
      </c>
      <c r="AD32">
        <f>VALUE(SUBSTITUTE(Table1[[#This Row],[Retail Price]],"$",""))</f>
        <v>11.97</v>
      </c>
      <c r="AE32" s="4">
        <f>(Table1[[#This Row],[Retail Price Number]]*Table1[[#This Row],[Order Quantity]])-Table1[[#This Row],[Discount $ Number]]+Table1[[#This Row],[Shipping Cost Number]]</f>
        <v>482.34000000000003</v>
      </c>
      <c r="AF32">
        <f>Table1[[#This Row],[Retail Price Number]]*Table1[[#This Row],[Order Quantity]]-Table1[[#This Row],[Discount $ Number]]</f>
        <v>476.53000000000003</v>
      </c>
      <c r="AG32">
        <f>(Table1[[#This Row],[Retail Price Number]]*Table1[[#This Row],[Order Quantity]])-Table1[[#This Row],[Discount $ Number]]-Table1[[#This Row],[Shipping Cost Number]]</f>
        <v>470.72</v>
      </c>
      <c r="AH32">
        <f>Table1[[#This Row],[Retail Price Number]]*Table1[[#This Row],[Order Quantity]]</f>
        <v>490.77000000000004</v>
      </c>
      <c r="AI32">
        <f>YEAR(Table1[[#This Row],[Order Date]])</f>
        <v>2014</v>
      </c>
    </row>
    <row r="33" spans="1:35" x14ac:dyDescent="0.3">
      <c r="A33" t="s">
        <v>1568</v>
      </c>
      <c r="B33" s="1">
        <v>41695</v>
      </c>
      <c r="C33" t="s">
        <v>9820</v>
      </c>
      <c r="D33" t="s">
        <v>106</v>
      </c>
      <c r="E33" t="s">
        <v>46</v>
      </c>
      <c r="F33" t="s">
        <v>47</v>
      </c>
      <c r="G33" t="s">
        <v>29</v>
      </c>
      <c r="H33" t="s">
        <v>107</v>
      </c>
      <c r="I33" t="s">
        <v>31</v>
      </c>
      <c r="J33" t="s">
        <v>896</v>
      </c>
      <c r="K33" t="s">
        <v>94</v>
      </c>
      <c r="L33" t="s">
        <v>34</v>
      </c>
      <c r="M33" t="s">
        <v>35</v>
      </c>
      <c r="N33" s="1">
        <v>41696</v>
      </c>
      <c r="O33" t="s">
        <v>501</v>
      </c>
      <c r="P33" s="3" t="s">
        <v>897</v>
      </c>
      <c r="Q33" t="s">
        <v>898</v>
      </c>
      <c r="R33">
        <v>22</v>
      </c>
      <c r="S33" t="s">
        <v>4890</v>
      </c>
      <c r="T33" s="2">
        <v>0.1</v>
      </c>
      <c r="U33" t="s">
        <v>1790</v>
      </c>
      <c r="V33" t="s">
        <v>4891</v>
      </c>
      <c r="W33" t="s">
        <v>902</v>
      </c>
      <c r="X33" t="s">
        <v>4892</v>
      </c>
      <c r="Y33" s="3">
        <f>VALUE(SUBSTITUTE(Table1[[#This Row],[Order Total]],"$",""))</f>
        <v>78.459999999999994</v>
      </c>
      <c r="Z33">
        <f>VALUE(SUBSTITUTE(Table1[[#This Row],[Total]],"$",""))</f>
        <v>79.44</v>
      </c>
      <c r="AA33" s="3">
        <f>Table1[[#This Row],[Order Total Number]]-Table1[[#This Row],[Total Number]]</f>
        <v>-0.98000000000000398</v>
      </c>
      <c r="AB33">
        <f>VALUE(SUBSTITUTE(Table1[[#This Row],[Shipping Cost]],"$",""))</f>
        <v>13.89</v>
      </c>
      <c r="AC33">
        <f>VALUE(SUBSTITUTE(Table1[[#This Row],[Discount $]],"$",""))</f>
        <v>6.82</v>
      </c>
      <c r="AD33">
        <f>VALUE(SUBSTITUTE(Table1[[#This Row],[Retail Price]],"$",""))</f>
        <v>36.549999999999997</v>
      </c>
      <c r="AE33" s="4">
        <f>(Table1[[#This Row],[Retail Price Number]]*Table1[[#This Row],[Order Quantity]])-Table1[[#This Row],[Discount $ Number]]+Table1[[#This Row],[Shipping Cost Number]]</f>
        <v>811.16999999999985</v>
      </c>
      <c r="AF33">
        <f>Table1[[#This Row],[Retail Price Number]]*Table1[[#This Row],[Order Quantity]]-Table1[[#This Row],[Discount $ Number]]</f>
        <v>797.27999999999986</v>
      </c>
      <c r="AG33">
        <f>(Table1[[#This Row],[Retail Price Number]]*Table1[[#This Row],[Order Quantity]])-Table1[[#This Row],[Discount $ Number]]-Table1[[#This Row],[Shipping Cost Number]]</f>
        <v>783.38999999999987</v>
      </c>
      <c r="AH33">
        <f>Table1[[#This Row],[Retail Price Number]]*Table1[[#This Row],[Order Quantity]]</f>
        <v>804.09999999999991</v>
      </c>
      <c r="AI33">
        <f>YEAR(Table1[[#This Row],[Order Date]])</f>
        <v>2014</v>
      </c>
    </row>
    <row r="34" spans="1:35" x14ac:dyDescent="0.3">
      <c r="A34" t="s">
        <v>1568</v>
      </c>
      <c r="B34" s="1">
        <v>41323</v>
      </c>
      <c r="C34" t="s">
        <v>2325</v>
      </c>
      <c r="D34" t="s">
        <v>9917</v>
      </c>
      <c r="E34" t="s">
        <v>27</v>
      </c>
      <c r="F34" t="s">
        <v>28</v>
      </c>
      <c r="G34" t="s">
        <v>77</v>
      </c>
      <c r="H34" t="s">
        <v>241</v>
      </c>
      <c r="I34" t="s">
        <v>92</v>
      </c>
      <c r="J34" t="s">
        <v>805</v>
      </c>
      <c r="K34" t="s">
        <v>94</v>
      </c>
      <c r="L34" t="s">
        <v>34</v>
      </c>
      <c r="M34" t="s">
        <v>156</v>
      </c>
      <c r="N34" s="1">
        <v>41325</v>
      </c>
      <c r="O34" t="s">
        <v>806</v>
      </c>
      <c r="P34" s="3" t="s">
        <v>807</v>
      </c>
      <c r="Q34" t="s">
        <v>808</v>
      </c>
      <c r="R34">
        <v>47</v>
      </c>
      <c r="S34" t="s">
        <v>7309</v>
      </c>
      <c r="T34" s="2">
        <v>0.09</v>
      </c>
      <c r="U34" t="s">
        <v>7310</v>
      </c>
      <c r="V34" t="s">
        <v>7311</v>
      </c>
      <c r="W34" t="s">
        <v>812</v>
      </c>
      <c r="X34" t="s">
        <v>7312</v>
      </c>
      <c r="Y34" s="3">
        <f>VALUE(SUBSTITUTE(Table1[[#This Row],[Order Total]],"$",""))</f>
        <v>4744.5200000000004</v>
      </c>
      <c r="Z34">
        <f>VALUE(SUBSTITUTE(Table1[[#This Row],[Total]],"$",""))</f>
        <v>4764.51</v>
      </c>
      <c r="AA34" s="3">
        <f>Table1[[#This Row],[Order Total Number]]-Table1[[#This Row],[Total Number]]</f>
        <v>-19.989999999999782</v>
      </c>
      <c r="AB34">
        <f>VALUE(SUBSTITUTE(Table1[[#This Row],[Shipping Cost]],"$",""))</f>
        <v>19.989999999999998</v>
      </c>
      <c r="AC34">
        <f>VALUE(SUBSTITUTE(Table1[[#This Row],[Discount $]],"$",""))</f>
        <v>469.24</v>
      </c>
      <c r="AD34">
        <f>VALUE(SUBSTITUTE(Table1[[#This Row],[Retail Price]],"$",""))</f>
        <v>162.93</v>
      </c>
      <c r="AE34" s="4">
        <f>(Table1[[#This Row],[Retail Price Number]]*Table1[[#This Row],[Order Quantity]])-Table1[[#This Row],[Discount $ Number]]+Table1[[#This Row],[Shipping Cost Number]]</f>
        <v>7208.46</v>
      </c>
      <c r="AF34">
        <f>Table1[[#This Row],[Retail Price Number]]*Table1[[#This Row],[Order Quantity]]-Table1[[#This Row],[Discount $ Number]]</f>
        <v>7188.47</v>
      </c>
      <c r="AG34">
        <f>(Table1[[#This Row],[Retail Price Number]]*Table1[[#This Row],[Order Quantity]])-Table1[[#This Row],[Discount $ Number]]-Table1[[#This Row],[Shipping Cost Number]]</f>
        <v>7168.4800000000005</v>
      </c>
      <c r="AH34">
        <f>Table1[[#This Row],[Retail Price Number]]*Table1[[#This Row],[Order Quantity]]</f>
        <v>7657.71</v>
      </c>
      <c r="AI34">
        <f>YEAR(Table1[[#This Row],[Order Date]])</f>
        <v>2013</v>
      </c>
    </row>
    <row r="35" spans="1:35" x14ac:dyDescent="0.3">
      <c r="A35" t="s">
        <v>1568</v>
      </c>
      <c r="B35" s="1">
        <v>41323</v>
      </c>
      <c r="C35" t="s">
        <v>2325</v>
      </c>
      <c r="D35" t="s">
        <v>3332</v>
      </c>
      <c r="E35" t="s">
        <v>27</v>
      </c>
      <c r="F35" t="s">
        <v>28</v>
      </c>
      <c r="G35" t="s">
        <v>29</v>
      </c>
      <c r="H35" t="s">
        <v>241</v>
      </c>
      <c r="I35" t="s">
        <v>31</v>
      </c>
      <c r="J35" t="s">
        <v>805</v>
      </c>
      <c r="K35" t="s">
        <v>94</v>
      </c>
      <c r="L35" t="s">
        <v>34</v>
      </c>
      <c r="M35" t="s">
        <v>156</v>
      </c>
      <c r="N35" s="1">
        <v>41325</v>
      </c>
      <c r="O35" t="s">
        <v>806</v>
      </c>
      <c r="P35" s="3" t="s">
        <v>807</v>
      </c>
      <c r="Q35" t="s">
        <v>808</v>
      </c>
      <c r="R35">
        <v>50</v>
      </c>
      <c r="S35" t="s">
        <v>7309</v>
      </c>
      <c r="T35" s="2">
        <v>7.0000000000000007E-2</v>
      </c>
      <c r="U35" t="s">
        <v>7310</v>
      </c>
      <c r="V35" t="s">
        <v>7311</v>
      </c>
      <c r="W35" t="s">
        <v>812</v>
      </c>
      <c r="X35" t="s">
        <v>7312</v>
      </c>
      <c r="Y35" s="3">
        <f>VALUE(SUBSTITUTE(Table1[[#This Row],[Order Total]],"$",""))</f>
        <v>4744.5200000000004</v>
      </c>
      <c r="Z35">
        <f>VALUE(SUBSTITUTE(Table1[[#This Row],[Total]],"$",""))</f>
        <v>4764.51</v>
      </c>
      <c r="AA35" s="3">
        <f>Table1[[#This Row],[Order Total Number]]-Table1[[#This Row],[Total Number]]</f>
        <v>-19.989999999999782</v>
      </c>
      <c r="AB35">
        <f>VALUE(SUBSTITUTE(Table1[[#This Row],[Shipping Cost]],"$",""))</f>
        <v>19.989999999999998</v>
      </c>
      <c r="AC35">
        <f>VALUE(SUBSTITUTE(Table1[[#This Row],[Discount $]],"$",""))</f>
        <v>469.24</v>
      </c>
      <c r="AD35">
        <f>VALUE(SUBSTITUTE(Table1[[#This Row],[Retail Price]],"$",""))</f>
        <v>162.93</v>
      </c>
      <c r="AE35" s="4">
        <f>(Table1[[#This Row],[Retail Price Number]]*Table1[[#This Row],[Order Quantity]])-Table1[[#This Row],[Discount $ Number]]+Table1[[#This Row],[Shipping Cost Number]]</f>
        <v>7697.25</v>
      </c>
      <c r="AF35">
        <f>Table1[[#This Row],[Retail Price Number]]*Table1[[#This Row],[Order Quantity]]-Table1[[#This Row],[Discount $ Number]]</f>
        <v>7677.26</v>
      </c>
      <c r="AG35">
        <f>(Table1[[#This Row],[Retail Price Number]]*Table1[[#This Row],[Order Quantity]])-Table1[[#This Row],[Discount $ Number]]-Table1[[#This Row],[Shipping Cost Number]]</f>
        <v>7657.27</v>
      </c>
      <c r="AH35">
        <f>Table1[[#This Row],[Retail Price Number]]*Table1[[#This Row],[Order Quantity]]</f>
        <v>8146.5</v>
      </c>
      <c r="AI35">
        <f>YEAR(Table1[[#This Row],[Order Date]])</f>
        <v>2013</v>
      </c>
    </row>
    <row r="36" spans="1:35" x14ac:dyDescent="0.3">
      <c r="A36" t="s">
        <v>1568</v>
      </c>
      <c r="B36" s="1">
        <v>42053</v>
      </c>
      <c r="C36" t="s">
        <v>2117</v>
      </c>
      <c r="D36" t="s">
        <v>306</v>
      </c>
      <c r="E36" t="s">
        <v>46</v>
      </c>
      <c r="F36" t="s">
        <v>47</v>
      </c>
      <c r="G36" t="s">
        <v>91</v>
      </c>
      <c r="H36" t="s">
        <v>107</v>
      </c>
      <c r="I36" t="s">
        <v>92</v>
      </c>
      <c r="J36" t="s">
        <v>206</v>
      </c>
      <c r="K36" t="s">
        <v>33</v>
      </c>
      <c r="L36" t="s">
        <v>65</v>
      </c>
      <c r="M36" t="s">
        <v>35</v>
      </c>
      <c r="N36" s="1">
        <v>42056</v>
      </c>
      <c r="O36" t="s">
        <v>207</v>
      </c>
      <c r="P36" s="3" t="s">
        <v>208</v>
      </c>
      <c r="Q36" t="s">
        <v>125</v>
      </c>
      <c r="R36">
        <v>8</v>
      </c>
      <c r="S36" t="s">
        <v>2118</v>
      </c>
      <c r="T36" s="2">
        <v>0.09</v>
      </c>
      <c r="U36" t="s">
        <v>586</v>
      </c>
      <c r="V36" t="s">
        <v>2120</v>
      </c>
      <c r="W36" t="s">
        <v>212</v>
      </c>
      <c r="X36" t="s">
        <v>2121</v>
      </c>
      <c r="Y36" s="3">
        <f>VALUE(SUBSTITUTE(Table1[[#This Row],[Order Total]],"$",""))</f>
        <v>62.38</v>
      </c>
      <c r="Z36">
        <f>VALUE(SUBSTITUTE(Table1[[#This Row],[Total]],"$",""))</f>
        <v>69.36</v>
      </c>
      <c r="AA36" s="3">
        <f>Table1[[#This Row],[Order Total Number]]-Table1[[#This Row],[Total Number]]</f>
        <v>-6.9799999999999969</v>
      </c>
      <c r="AB36">
        <f>VALUE(SUBSTITUTE(Table1[[#This Row],[Shipping Cost]],"$",""))</f>
        <v>7.01</v>
      </c>
      <c r="AC36">
        <f>VALUE(SUBSTITUTE(Table1[[#This Row],[Discount $]],"$",""))</f>
        <v>3.96</v>
      </c>
      <c r="AD36">
        <f>VALUE(SUBSTITUTE(Table1[[#This Row],[Retail Price]],"$",""))</f>
        <v>3.89</v>
      </c>
      <c r="AE36" s="4">
        <f>(Table1[[#This Row],[Retail Price Number]]*Table1[[#This Row],[Order Quantity]])-Table1[[#This Row],[Discount $ Number]]+Table1[[#This Row],[Shipping Cost Number]]</f>
        <v>34.17</v>
      </c>
      <c r="AF36">
        <f>Table1[[#This Row],[Retail Price Number]]*Table1[[#This Row],[Order Quantity]]-Table1[[#This Row],[Discount $ Number]]</f>
        <v>27.16</v>
      </c>
      <c r="AG36">
        <f>(Table1[[#This Row],[Retail Price Number]]*Table1[[#This Row],[Order Quantity]])-Table1[[#This Row],[Discount $ Number]]-Table1[[#This Row],[Shipping Cost Number]]</f>
        <v>20.149999999999999</v>
      </c>
      <c r="AH36">
        <f>Table1[[#This Row],[Retail Price Number]]*Table1[[#This Row],[Order Quantity]]</f>
        <v>31.12</v>
      </c>
      <c r="AI36">
        <f>YEAR(Table1[[#This Row],[Order Date]])</f>
        <v>2015</v>
      </c>
    </row>
    <row r="37" spans="1:35" x14ac:dyDescent="0.3">
      <c r="A37" t="s">
        <v>3302</v>
      </c>
      <c r="B37" s="1">
        <v>42163</v>
      </c>
      <c r="C37" t="s">
        <v>852</v>
      </c>
      <c r="D37" t="s">
        <v>280</v>
      </c>
      <c r="E37" t="s">
        <v>27</v>
      </c>
      <c r="F37" t="s">
        <v>28</v>
      </c>
      <c r="G37" t="s">
        <v>77</v>
      </c>
      <c r="H37" t="s">
        <v>281</v>
      </c>
      <c r="I37" t="s">
        <v>196</v>
      </c>
      <c r="J37" t="s">
        <v>1023</v>
      </c>
      <c r="K37" t="s">
        <v>94</v>
      </c>
      <c r="L37" t="s">
        <v>34</v>
      </c>
      <c r="M37" t="s">
        <v>35</v>
      </c>
      <c r="N37" s="1">
        <v>42164</v>
      </c>
      <c r="O37" t="s">
        <v>275</v>
      </c>
      <c r="P37" s="3" t="s">
        <v>1024</v>
      </c>
      <c r="Q37" t="s">
        <v>1025</v>
      </c>
      <c r="R37">
        <v>1</v>
      </c>
      <c r="S37" t="s">
        <v>1627</v>
      </c>
      <c r="T37" s="2">
        <v>0</v>
      </c>
      <c r="U37" t="s">
        <v>3303</v>
      </c>
      <c r="V37" t="s">
        <v>1022</v>
      </c>
      <c r="W37" t="s">
        <v>1028</v>
      </c>
      <c r="X37" t="s">
        <v>3304</v>
      </c>
      <c r="Y37" s="3">
        <f>VALUE(SUBSTITUTE(Table1[[#This Row],[Order Total]],"$",""))</f>
        <v>53.22</v>
      </c>
      <c r="Z37">
        <f>VALUE(SUBSTITUTE(Table1[[#This Row],[Total]],"$",""))</f>
        <v>54.22</v>
      </c>
      <c r="AA37" s="3">
        <f>Table1[[#This Row],[Order Total Number]]-Table1[[#This Row],[Total Number]]</f>
        <v>-1</v>
      </c>
      <c r="AB37">
        <f>VALUE(SUBSTITUTE(Table1[[#This Row],[Shipping Cost]],"$",""))</f>
        <v>1</v>
      </c>
      <c r="AC37">
        <f>VALUE(SUBSTITUTE(Table1[[#This Row],[Discount $]],"$",""))</f>
        <v>2.2200000000000002</v>
      </c>
      <c r="AD37">
        <f>VALUE(SUBSTITUTE(Table1[[#This Row],[Retail Price]],"$",""))</f>
        <v>1.68</v>
      </c>
      <c r="AE37" s="4">
        <f>(Table1[[#This Row],[Retail Price Number]]*Table1[[#This Row],[Order Quantity]])-Table1[[#This Row],[Discount $ Number]]+Table1[[#This Row],[Shipping Cost Number]]</f>
        <v>0.45999999999999974</v>
      </c>
      <c r="AF37">
        <f>Table1[[#This Row],[Retail Price Number]]*Table1[[#This Row],[Order Quantity]]-Table1[[#This Row],[Discount $ Number]]</f>
        <v>-0.54000000000000026</v>
      </c>
      <c r="AG37">
        <f>(Table1[[#This Row],[Retail Price Number]]*Table1[[#This Row],[Order Quantity]])-Table1[[#This Row],[Discount $ Number]]-Table1[[#This Row],[Shipping Cost Number]]</f>
        <v>-1.5400000000000003</v>
      </c>
      <c r="AH37">
        <f>Table1[[#This Row],[Retail Price Number]]*Table1[[#This Row],[Order Quantity]]</f>
        <v>1.68</v>
      </c>
      <c r="AI37">
        <f>YEAR(Table1[[#This Row],[Order Date]])</f>
        <v>2015</v>
      </c>
    </row>
    <row r="38" spans="1:35" x14ac:dyDescent="0.3">
      <c r="A38" t="s">
        <v>3302</v>
      </c>
      <c r="B38" s="1">
        <v>41325</v>
      </c>
      <c r="C38" t="s">
        <v>3330</v>
      </c>
      <c r="D38" t="s">
        <v>591</v>
      </c>
      <c r="E38" t="s">
        <v>27</v>
      </c>
      <c r="F38" t="s">
        <v>28</v>
      </c>
      <c r="G38" t="s">
        <v>77</v>
      </c>
      <c r="H38" t="s">
        <v>241</v>
      </c>
      <c r="I38" t="s">
        <v>196</v>
      </c>
      <c r="J38" t="s">
        <v>1023</v>
      </c>
      <c r="K38" t="s">
        <v>94</v>
      </c>
      <c r="L38" t="s">
        <v>34</v>
      </c>
      <c r="M38" t="s">
        <v>35</v>
      </c>
      <c r="N38" s="1">
        <v>41327</v>
      </c>
      <c r="O38" t="s">
        <v>275</v>
      </c>
      <c r="P38" s="3" t="s">
        <v>1024</v>
      </c>
      <c r="Q38" t="s">
        <v>1025</v>
      </c>
      <c r="R38">
        <v>34</v>
      </c>
      <c r="S38" t="s">
        <v>1627</v>
      </c>
      <c r="T38" s="2">
        <v>0.1</v>
      </c>
      <c r="U38" t="s">
        <v>3303</v>
      </c>
      <c r="V38" t="s">
        <v>1022</v>
      </c>
      <c r="W38" t="s">
        <v>1028</v>
      </c>
      <c r="X38" t="s">
        <v>3304</v>
      </c>
      <c r="Y38" s="3">
        <f>VALUE(SUBSTITUTE(Table1[[#This Row],[Order Total]],"$",""))</f>
        <v>53.22</v>
      </c>
      <c r="Z38">
        <f>VALUE(SUBSTITUTE(Table1[[#This Row],[Total]],"$",""))</f>
        <v>54.22</v>
      </c>
      <c r="AA38" s="3">
        <f>Table1[[#This Row],[Order Total Number]]-Table1[[#This Row],[Total Number]]</f>
        <v>-1</v>
      </c>
      <c r="AB38">
        <f>VALUE(SUBSTITUTE(Table1[[#This Row],[Shipping Cost]],"$",""))</f>
        <v>1</v>
      </c>
      <c r="AC38">
        <f>VALUE(SUBSTITUTE(Table1[[#This Row],[Discount $]],"$",""))</f>
        <v>2.2200000000000002</v>
      </c>
      <c r="AD38">
        <f>VALUE(SUBSTITUTE(Table1[[#This Row],[Retail Price]],"$",""))</f>
        <v>1.68</v>
      </c>
      <c r="AE38" s="4">
        <f>(Table1[[#This Row],[Retail Price Number]]*Table1[[#This Row],[Order Quantity]])-Table1[[#This Row],[Discount $ Number]]+Table1[[#This Row],[Shipping Cost Number]]</f>
        <v>55.9</v>
      </c>
      <c r="AF38">
        <f>Table1[[#This Row],[Retail Price Number]]*Table1[[#This Row],[Order Quantity]]-Table1[[#This Row],[Discount $ Number]]</f>
        <v>54.9</v>
      </c>
      <c r="AG38">
        <f>(Table1[[#This Row],[Retail Price Number]]*Table1[[#This Row],[Order Quantity]])-Table1[[#This Row],[Discount $ Number]]-Table1[[#This Row],[Shipping Cost Number]]</f>
        <v>53.9</v>
      </c>
      <c r="AH38">
        <f>Table1[[#This Row],[Retail Price Number]]*Table1[[#This Row],[Order Quantity]]</f>
        <v>57.12</v>
      </c>
      <c r="AI38">
        <f>YEAR(Table1[[#This Row],[Order Date]])</f>
        <v>2013</v>
      </c>
    </row>
    <row r="39" spans="1:35" x14ac:dyDescent="0.3">
      <c r="A39" t="s">
        <v>3302</v>
      </c>
      <c r="B39" s="1">
        <v>41325</v>
      </c>
      <c r="C39" t="s">
        <v>3330</v>
      </c>
      <c r="D39" t="s">
        <v>591</v>
      </c>
      <c r="E39" t="s">
        <v>27</v>
      </c>
      <c r="F39" t="s">
        <v>28</v>
      </c>
      <c r="G39" t="s">
        <v>134</v>
      </c>
      <c r="H39" t="s">
        <v>241</v>
      </c>
      <c r="I39" t="s">
        <v>196</v>
      </c>
      <c r="J39" t="s">
        <v>1023</v>
      </c>
      <c r="K39" t="s">
        <v>94</v>
      </c>
      <c r="L39" t="s">
        <v>34</v>
      </c>
      <c r="M39" t="s">
        <v>35</v>
      </c>
      <c r="N39" s="1">
        <v>41327</v>
      </c>
      <c r="O39" t="s">
        <v>275</v>
      </c>
      <c r="P39" s="3" t="s">
        <v>1024</v>
      </c>
      <c r="Q39" t="s">
        <v>1025</v>
      </c>
      <c r="R39">
        <v>18</v>
      </c>
      <c r="S39" t="s">
        <v>1627</v>
      </c>
      <c r="T39" s="2">
        <v>0.08</v>
      </c>
      <c r="U39" t="s">
        <v>3303</v>
      </c>
      <c r="V39" t="s">
        <v>1022</v>
      </c>
      <c r="W39" t="s">
        <v>1028</v>
      </c>
      <c r="X39" t="s">
        <v>3304</v>
      </c>
      <c r="Y39" s="3">
        <f>VALUE(SUBSTITUTE(Table1[[#This Row],[Order Total]],"$",""))</f>
        <v>53.22</v>
      </c>
      <c r="Z39">
        <f>VALUE(SUBSTITUTE(Table1[[#This Row],[Total]],"$",""))</f>
        <v>54.22</v>
      </c>
      <c r="AA39" s="3">
        <f>Table1[[#This Row],[Order Total Number]]-Table1[[#This Row],[Total Number]]</f>
        <v>-1</v>
      </c>
      <c r="AB39">
        <f>VALUE(SUBSTITUTE(Table1[[#This Row],[Shipping Cost]],"$",""))</f>
        <v>1</v>
      </c>
      <c r="AC39">
        <f>VALUE(SUBSTITUTE(Table1[[#This Row],[Discount $]],"$",""))</f>
        <v>2.2200000000000002</v>
      </c>
      <c r="AD39">
        <f>VALUE(SUBSTITUTE(Table1[[#This Row],[Retail Price]],"$",""))</f>
        <v>1.68</v>
      </c>
      <c r="AE39" s="4">
        <f>(Table1[[#This Row],[Retail Price Number]]*Table1[[#This Row],[Order Quantity]])-Table1[[#This Row],[Discount $ Number]]+Table1[[#This Row],[Shipping Cost Number]]</f>
        <v>29.02</v>
      </c>
      <c r="AF39">
        <f>Table1[[#This Row],[Retail Price Number]]*Table1[[#This Row],[Order Quantity]]-Table1[[#This Row],[Discount $ Number]]</f>
        <v>28.02</v>
      </c>
      <c r="AG39">
        <f>(Table1[[#This Row],[Retail Price Number]]*Table1[[#This Row],[Order Quantity]])-Table1[[#This Row],[Discount $ Number]]-Table1[[#This Row],[Shipping Cost Number]]</f>
        <v>27.02</v>
      </c>
      <c r="AH39">
        <f>Table1[[#This Row],[Retail Price Number]]*Table1[[#This Row],[Order Quantity]]</f>
        <v>30.24</v>
      </c>
      <c r="AI39">
        <f>YEAR(Table1[[#This Row],[Order Date]])</f>
        <v>2013</v>
      </c>
    </row>
    <row r="40" spans="1:35" x14ac:dyDescent="0.3">
      <c r="A40" t="s">
        <v>3302</v>
      </c>
      <c r="B40" s="1">
        <v>42208</v>
      </c>
      <c r="C40" t="s">
        <v>2106</v>
      </c>
      <c r="D40" t="s">
        <v>610</v>
      </c>
      <c r="E40" t="s">
        <v>27</v>
      </c>
      <c r="F40" t="s">
        <v>28</v>
      </c>
      <c r="G40" t="s">
        <v>77</v>
      </c>
      <c r="H40" t="s">
        <v>62</v>
      </c>
      <c r="I40" t="s">
        <v>196</v>
      </c>
      <c r="J40" t="s">
        <v>411</v>
      </c>
      <c r="K40" t="s">
        <v>94</v>
      </c>
      <c r="L40" t="s">
        <v>34</v>
      </c>
      <c r="M40" t="s">
        <v>35</v>
      </c>
      <c r="N40" s="1">
        <v>42215</v>
      </c>
      <c r="O40" t="s">
        <v>412</v>
      </c>
      <c r="P40" s="3" t="s">
        <v>413</v>
      </c>
      <c r="Q40" t="s">
        <v>414</v>
      </c>
      <c r="R40">
        <v>14</v>
      </c>
      <c r="S40" t="s">
        <v>7882</v>
      </c>
      <c r="T40" s="2">
        <v>0.1</v>
      </c>
      <c r="U40" t="s">
        <v>1844</v>
      </c>
      <c r="V40" t="s">
        <v>7883</v>
      </c>
      <c r="W40" t="s">
        <v>376</v>
      </c>
      <c r="X40" t="s">
        <v>7884</v>
      </c>
      <c r="Y40" s="3">
        <f>VALUE(SUBSTITUTE(Table1[[#This Row],[Order Total]],"$",""))</f>
        <v>4343.5200000000004</v>
      </c>
      <c r="Z40">
        <f>VALUE(SUBSTITUTE(Table1[[#This Row],[Total]],"$",""))</f>
        <v>4371.54</v>
      </c>
      <c r="AA40" s="3">
        <f>Table1[[#This Row],[Order Total Number]]-Table1[[#This Row],[Total Number]]</f>
        <v>-28.019999999999527</v>
      </c>
      <c r="AB40">
        <f>VALUE(SUBSTITUTE(Table1[[#This Row],[Shipping Cost]],"$",""))</f>
        <v>7.18</v>
      </c>
      <c r="AC40">
        <f>VALUE(SUBSTITUTE(Table1[[#This Row],[Discount $]],"$",""))</f>
        <v>66.8</v>
      </c>
      <c r="AD40">
        <f>VALUE(SUBSTITUTE(Table1[[#This Row],[Retail Price]],"$",""))</f>
        <v>100.98</v>
      </c>
      <c r="AE40" s="4">
        <f>(Table1[[#This Row],[Retail Price Number]]*Table1[[#This Row],[Order Quantity]])-Table1[[#This Row],[Discount $ Number]]+Table1[[#This Row],[Shipping Cost Number]]</f>
        <v>1354.1000000000001</v>
      </c>
      <c r="AF40">
        <f>Table1[[#This Row],[Retail Price Number]]*Table1[[#This Row],[Order Quantity]]-Table1[[#This Row],[Discount $ Number]]</f>
        <v>1346.92</v>
      </c>
      <c r="AG40">
        <f>(Table1[[#This Row],[Retail Price Number]]*Table1[[#This Row],[Order Quantity]])-Table1[[#This Row],[Discount $ Number]]-Table1[[#This Row],[Shipping Cost Number]]</f>
        <v>1339.74</v>
      </c>
      <c r="AH40">
        <f>Table1[[#This Row],[Retail Price Number]]*Table1[[#This Row],[Order Quantity]]</f>
        <v>1413.72</v>
      </c>
      <c r="AI40">
        <f>YEAR(Table1[[#This Row],[Order Date]])</f>
        <v>2015</v>
      </c>
    </row>
    <row r="41" spans="1:35" x14ac:dyDescent="0.3">
      <c r="A41" t="s">
        <v>3302</v>
      </c>
      <c r="B41" s="1">
        <v>41325</v>
      </c>
      <c r="C41" t="s">
        <v>3330</v>
      </c>
      <c r="D41" t="s">
        <v>591</v>
      </c>
      <c r="E41" t="s">
        <v>27</v>
      </c>
      <c r="F41" t="s">
        <v>28</v>
      </c>
      <c r="G41" t="s">
        <v>91</v>
      </c>
      <c r="H41" t="s">
        <v>241</v>
      </c>
      <c r="I41" t="s">
        <v>31</v>
      </c>
      <c r="J41" t="s">
        <v>1023</v>
      </c>
      <c r="K41" t="s">
        <v>94</v>
      </c>
      <c r="L41" t="s">
        <v>95</v>
      </c>
      <c r="M41" t="s">
        <v>35</v>
      </c>
      <c r="N41" s="1">
        <v>41327</v>
      </c>
      <c r="O41" t="s">
        <v>275</v>
      </c>
      <c r="P41" s="3" t="s">
        <v>1024</v>
      </c>
      <c r="Q41" t="s">
        <v>1025</v>
      </c>
      <c r="R41">
        <v>29</v>
      </c>
      <c r="S41" t="s">
        <v>1627</v>
      </c>
      <c r="T41" s="2">
        <v>0.03</v>
      </c>
      <c r="U41" t="s">
        <v>3303</v>
      </c>
      <c r="V41" t="s">
        <v>1022</v>
      </c>
      <c r="W41" t="s">
        <v>1028</v>
      </c>
      <c r="X41" t="s">
        <v>3304</v>
      </c>
      <c r="Y41" s="3">
        <f>VALUE(SUBSTITUTE(Table1[[#This Row],[Order Total]],"$",""))</f>
        <v>53.22</v>
      </c>
      <c r="Z41">
        <f>VALUE(SUBSTITUTE(Table1[[#This Row],[Total]],"$",""))</f>
        <v>54.22</v>
      </c>
      <c r="AA41" s="3">
        <f>Table1[[#This Row],[Order Total Number]]-Table1[[#This Row],[Total Number]]</f>
        <v>-1</v>
      </c>
      <c r="AB41">
        <f>VALUE(SUBSTITUTE(Table1[[#This Row],[Shipping Cost]],"$",""))</f>
        <v>1</v>
      </c>
      <c r="AC41">
        <f>VALUE(SUBSTITUTE(Table1[[#This Row],[Discount $]],"$",""))</f>
        <v>2.2200000000000002</v>
      </c>
      <c r="AD41">
        <f>VALUE(SUBSTITUTE(Table1[[#This Row],[Retail Price]],"$",""))</f>
        <v>1.68</v>
      </c>
      <c r="AE41" s="4">
        <f>(Table1[[#This Row],[Retail Price Number]]*Table1[[#This Row],[Order Quantity]])-Table1[[#This Row],[Discount $ Number]]+Table1[[#This Row],[Shipping Cost Number]]</f>
        <v>47.5</v>
      </c>
      <c r="AF41">
        <f>Table1[[#This Row],[Retail Price Number]]*Table1[[#This Row],[Order Quantity]]-Table1[[#This Row],[Discount $ Number]]</f>
        <v>46.5</v>
      </c>
      <c r="AG41">
        <f>(Table1[[#This Row],[Retail Price Number]]*Table1[[#This Row],[Order Quantity]])-Table1[[#This Row],[Discount $ Number]]-Table1[[#This Row],[Shipping Cost Number]]</f>
        <v>45.5</v>
      </c>
      <c r="AH41">
        <f>Table1[[#This Row],[Retail Price Number]]*Table1[[#This Row],[Order Quantity]]</f>
        <v>48.72</v>
      </c>
      <c r="AI41">
        <f>YEAR(Table1[[#This Row],[Order Date]])</f>
        <v>2013</v>
      </c>
    </row>
    <row r="42" spans="1:35" x14ac:dyDescent="0.3">
      <c r="A42" t="s">
        <v>3302</v>
      </c>
      <c r="B42" s="1">
        <v>41325</v>
      </c>
      <c r="C42" t="s">
        <v>2959</v>
      </c>
      <c r="D42" t="s">
        <v>144</v>
      </c>
      <c r="E42" t="s">
        <v>46</v>
      </c>
      <c r="F42" t="s">
        <v>47</v>
      </c>
      <c r="G42" t="s">
        <v>77</v>
      </c>
      <c r="H42" t="s">
        <v>107</v>
      </c>
      <c r="I42" t="s">
        <v>92</v>
      </c>
      <c r="J42" t="s">
        <v>1023</v>
      </c>
      <c r="K42" t="s">
        <v>94</v>
      </c>
      <c r="L42" t="s">
        <v>34</v>
      </c>
      <c r="M42" t="s">
        <v>156</v>
      </c>
      <c r="N42" s="1">
        <v>41327</v>
      </c>
      <c r="O42" t="s">
        <v>275</v>
      </c>
      <c r="P42" s="3" t="s">
        <v>1024</v>
      </c>
      <c r="Q42" t="s">
        <v>1025</v>
      </c>
      <c r="R42">
        <v>39</v>
      </c>
      <c r="S42" t="s">
        <v>1627</v>
      </c>
      <c r="T42" s="2">
        <v>7.0000000000000007E-2</v>
      </c>
      <c r="U42" t="s">
        <v>3303</v>
      </c>
      <c r="V42" t="s">
        <v>1022</v>
      </c>
      <c r="W42" t="s">
        <v>1028</v>
      </c>
      <c r="X42" t="s">
        <v>3304</v>
      </c>
      <c r="Y42" s="3">
        <f>VALUE(SUBSTITUTE(Table1[[#This Row],[Order Total]],"$",""))</f>
        <v>53.22</v>
      </c>
      <c r="Z42">
        <f>VALUE(SUBSTITUTE(Table1[[#This Row],[Total]],"$",""))</f>
        <v>54.22</v>
      </c>
      <c r="AA42" s="3">
        <f>Table1[[#This Row],[Order Total Number]]-Table1[[#This Row],[Total Number]]</f>
        <v>-1</v>
      </c>
      <c r="AB42">
        <f>VALUE(SUBSTITUTE(Table1[[#This Row],[Shipping Cost]],"$",""))</f>
        <v>1</v>
      </c>
      <c r="AC42">
        <f>VALUE(SUBSTITUTE(Table1[[#This Row],[Discount $]],"$",""))</f>
        <v>2.2200000000000002</v>
      </c>
      <c r="AD42">
        <f>VALUE(SUBSTITUTE(Table1[[#This Row],[Retail Price]],"$",""))</f>
        <v>1.68</v>
      </c>
      <c r="AE42" s="4">
        <f>(Table1[[#This Row],[Retail Price Number]]*Table1[[#This Row],[Order Quantity]])-Table1[[#This Row],[Discount $ Number]]+Table1[[#This Row],[Shipping Cost Number]]</f>
        <v>64.3</v>
      </c>
      <c r="AF42">
        <f>Table1[[#This Row],[Retail Price Number]]*Table1[[#This Row],[Order Quantity]]-Table1[[#This Row],[Discount $ Number]]</f>
        <v>63.3</v>
      </c>
      <c r="AG42">
        <f>(Table1[[#This Row],[Retail Price Number]]*Table1[[#This Row],[Order Quantity]])-Table1[[#This Row],[Discount $ Number]]-Table1[[#This Row],[Shipping Cost Number]]</f>
        <v>62.3</v>
      </c>
      <c r="AH42">
        <f>Table1[[#This Row],[Retail Price Number]]*Table1[[#This Row],[Order Quantity]]</f>
        <v>65.52</v>
      </c>
      <c r="AI42">
        <f>YEAR(Table1[[#This Row],[Order Date]])</f>
        <v>2013</v>
      </c>
    </row>
    <row r="43" spans="1:35" x14ac:dyDescent="0.3">
      <c r="A43" t="s">
        <v>3302</v>
      </c>
      <c r="B43" s="1">
        <v>41503</v>
      </c>
      <c r="C43" t="s">
        <v>1473</v>
      </c>
      <c r="D43" t="s">
        <v>252</v>
      </c>
      <c r="E43" t="s">
        <v>27</v>
      </c>
      <c r="F43" t="s">
        <v>28</v>
      </c>
      <c r="G43" t="s">
        <v>91</v>
      </c>
      <c r="H43" t="s">
        <v>62</v>
      </c>
      <c r="I43" t="s">
        <v>31</v>
      </c>
      <c r="J43" t="s">
        <v>313</v>
      </c>
      <c r="K43" t="s">
        <v>94</v>
      </c>
      <c r="L43" t="s">
        <v>95</v>
      </c>
      <c r="M43" t="s">
        <v>35</v>
      </c>
      <c r="N43" s="1">
        <v>41503</v>
      </c>
      <c r="O43" t="s">
        <v>314</v>
      </c>
      <c r="P43" s="3" t="s">
        <v>315</v>
      </c>
      <c r="Q43" t="s">
        <v>316</v>
      </c>
      <c r="R43">
        <v>16</v>
      </c>
      <c r="S43" t="s">
        <v>7290</v>
      </c>
      <c r="T43" s="2">
        <v>0.02</v>
      </c>
      <c r="U43" t="s">
        <v>586</v>
      </c>
      <c r="V43" t="s">
        <v>9564</v>
      </c>
      <c r="W43" t="s">
        <v>320</v>
      </c>
      <c r="X43" t="s">
        <v>2221</v>
      </c>
      <c r="Y43" s="3">
        <f>VALUE(SUBSTITUTE(Table1[[#This Row],[Order Total]],"$",""))</f>
        <v>48.66</v>
      </c>
      <c r="Z43">
        <f>VALUE(SUBSTITUTE(Table1[[#This Row],[Total]],"$",""))</f>
        <v>44.56</v>
      </c>
      <c r="AA43" s="3">
        <f>Table1[[#This Row],[Order Total Number]]-Table1[[#This Row],[Total Number]]</f>
        <v>4.0999999999999943</v>
      </c>
      <c r="AB43">
        <f>VALUE(SUBSTITUTE(Table1[[#This Row],[Shipping Cost]],"$",""))</f>
        <v>4.8099999999999996</v>
      </c>
      <c r="AC43">
        <f>VALUE(SUBSTITUTE(Table1[[#This Row],[Discount $]],"$",""))</f>
        <v>3.96</v>
      </c>
      <c r="AD43">
        <f>VALUE(SUBSTITUTE(Table1[[#This Row],[Retail Price]],"$",""))</f>
        <v>20.99</v>
      </c>
      <c r="AE43" s="4">
        <f>(Table1[[#This Row],[Retail Price Number]]*Table1[[#This Row],[Order Quantity]])-Table1[[#This Row],[Discount $ Number]]+Table1[[#This Row],[Shipping Cost Number]]</f>
        <v>336.69</v>
      </c>
      <c r="AF43">
        <f>Table1[[#This Row],[Retail Price Number]]*Table1[[#This Row],[Order Quantity]]-Table1[[#This Row],[Discount $ Number]]</f>
        <v>331.88</v>
      </c>
      <c r="AG43">
        <f>(Table1[[#This Row],[Retail Price Number]]*Table1[[#This Row],[Order Quantity]])-Table1[[#This Row],[Discount $ Number]]-Table1[[#This Row],[Shipping Cost Number]]</f>
        <v>327.07</v>
      </c>
      <c r="AH43">
        <f>Table1[[#This Row],[Retail Price Number]]*Table1[[#This Row],[Order Quantity]]</f>
        <v>335.84</v>
      </c>
      <c r="AI43">
        <f>YEAR(Table1[[#This Row],[Order Date]])</f>
        <v>2013</v>
      </c>
    </row>
    <row r="44" spans="1:35" x14ac:dyDescent="0.3">
      <c r="A44" t="s">
        <v>3302</v>
      </c>
      <c r="B44" s="1">
        <v>41550</v>
      </c>
      <c r="C44" t="s">
        <v>2719</v>
      </c>
      <c r="D44" t="s">
        <v>240</v>
      </c>
      <c r="E44" t="s">
        <v>27</v>
      </c>
      <c r="F44" t="s">
        <v>28</v>
      </c>
      <c r="G44" t="s">
        <v>77</v>
      </c>
      <c r="H44" t="s">
        <v>241</v>
      </c>
      <c r="I44" t="s">
        <v>92</v>
      </c>
      <c r="J44" t="s">
        <v>1233</v>
      </c>
      <c r="K44" t="s">
        <v>94</v>
      </c>
      <c r="L44" t="s">
        <v>34</v>
      </c>
      <c r="M44" t="s">
        <v>35</v>
      </c>
      <c r="N44" s="1">
        <v>41551</v>
      </c>
      <c r="O44" t="s">
        <v>711</v>
      </c>
      <c r="P44" s="3" t="s">
        <v>1234</v>
      </c>
      <c r="Q44" t="s">
        <v>1235</v>
      </c>
      <c r="R44">
        <v>19</v>
      </c>
      <c r="S44" t="s">
        <v>9976</v>
      </c>
      <c r="T44" s="2">
        <v>0.04</v>
      </c>
      <c r="U44" t="s">
        <v>1919</v>
      </c>
      <c r="V44" t="s">
        <v>9977</v>
      </c>
      <c r="W44" t="s">
        <v>1239</v>
      </c>
      <c r="X44" t="s">
        <v>9978</v>
      </c>
      <c r="Y44" s="3">
        <f>VALUE(SUBSTITUTE(Table1[[#This Row],[Order Total]],"$",""))</f>
        <v>428.51</v>
      </c>
      <c r="Z44">
        <f>VALUE(SUBSTITUTE(Table1[[#This Row],[Total]],"$",""))</f>
        <v>330.99</v>
      </c>
      <c r="AA44" s="3">
        <f>Table1[[#This Row],[Order Total Number]]-Table1[[#This Row],[Total Number]]</f>
        <v>97.519999999999982</v>
      </c>
      <c r="AB44">
        <f>VALUE(SUBSTITUTE(Table1[[#This Row],[Shipping Cost]],"$",""))</f>
        <v>11.15</v>
      </c>
      <c r="AC44">
        <f>VALUE(SUBSTITUTE(Table1[[#This Row],[Discount $]],"$",""))</f>
        <v>36.53</v>
      </c>
      <c r="AD44">
        <f>VALUE(SUBSTITUTE(Table1[[#This Row],[Retail Price]],"$",""))</f>
        <v>7.28</v>
      </c>
      <c r="AE44" s="4">
        <f>(Table1[[#This Row],[Retail Price Number]]*Table1[[#This Row],[Order Quantity]])-Table1[[#This Row],[Discount $ Number]]+Table1[[#This Row],[Shipping Cost Number]]</f>
        <v>112.94</v>
      </c>
      <c r="AF44">
        <f>Table1[[#This Row],[Retail Price Number]]*Table1[[#This Row],[Order Quantity]]-Table1[[#This Row],[Discount $ Number]]</f>
        <v>101.78999999999999</v>
      </c>
      <c r="AG44">
        <f>(Table1[[#This Row],[Retail Price Number]]*Table1[[#This Row],[Order Quantity]])-Table1[[#This Row],[Discount $ Number]]-Table1[[#This Row],[Shipping Cost Number]]</f>
        <v>90.639999999999986</v>
      </c>
      <c r="AH44">
        <f>Table1[[#This Row],[Retail Price Number]]*Table1[[#This Row],[Order Quantity]]</f>
        <v>138.32</v>
      </c>
      <c r="AI44">
        <f>YEAR(Table1[[#This Row],[Order Date]])</f>
        <v>2013</v>
      </c>
    </row>
    <row r="45" spans="1:35" x14ac:dyDescent="0.3">
      <c r="A45" t="s">
        <v>3302</v>
      </c>
      <c r="B45" s="1">
        <v>41894</v>
      </c>
      <c r="C45" t="s">
        <v>1905</v>
      </c>
      <c r="D45" t="s">
        <v>312</v>
      </c>
      <c r="E45" t="s">
        <v>27</v>
      </c>
      <c r="F45" t="s">
        <v>28</v>
      </c>
      <c r="G45" t="s">
        <v>29</v>
      </c>
      <c r="H45" t="s">
        <v>205</v>
      </c>
      <c r="I45" t="s">
        <v>63</v>
      </c>
      <c r="J45" t="s">
        <v>623</v>
      </c>
      <c r="K45" t="s">
        <v>33</v>
      </c>
      <c r="L45" t="s">
        <v>392</v>
      </c>
      <c r="M45" t="s">
        <v>393</v>
      </c>
      <c r="N45" s="1">
        <v>41901</v>
      </c>
      <c r="O45" t="s">
        <v>624</v>
      </c>
      <c r="P45" s="3" t="s">
        <v>625</v>
      </c>
      <c r="Q45" t="s">
        <v>626</v>
      </c>
      <c r="R45">
        <v>4</v>
      </c>
      <c r="S45" t="s">
        <v>10229</v>
      </c>
      <c r="T45" s="2">
        <v>0.06</v>
      </c>
      <c r="U45" t="s">
        <v>10230</v>
      </c>
      <c r="V45" t="s">
        <v>10231</v>
      </c>
      <c r="W45" t="s">
        <v>376</v>
      </c>
      <c r="X45" t="s">
        <v>10232</v>
      </c>
      <c r="Y45" s="3">
        <f>VALUE(SUBSTITUTE(Table1[[#This Row],[Order Total]],"$",""))</f>
        <v>4733.5200000000004</v>
      </c>
      <c r="Z45">
        <f>VALUE(SUBSTITUTE(Table1[[#This Row],[Total]],"$",""))</f>
        <v>4740.51</v>
      </c>
      <c r="AA45" s="3">
        <f>Table1[[#This Row],[Order Total Number]]-Table1[[#This Row],[Total Number]]</f>
        <v>-6.9899999999997817</v>
      </c>
      <c r="AB45">
        <f>VALUE(SUBSTITUTE(Table1[[#This Row],[Shipping Cost]],"$",""))</f>
        <v>7.18</v>
      </c>
      <c r="AC45">
        <f>VALUE(SUBSTITUTE(Table1[[#This Row],[Discount $]],"$",""))</f>
        <v>39.299999999999997</v>
      </c>
      <c r="AD45">
        <f>VALUE(SUBSTITUTE(Table1[[#This Row],[Retail Price]],"$",""))</f>
        <v>300.97000000000003</v>
      </c>
      <c r="AE45" s="4">
        <f>(Table1[[#This Row],[Retail Price Number]]*Table1[[#This Row],[Order Quantity]])-Table1[[#This Row],[Discount $ Number]]+Table1[[#This Row],[Shipping Cost Number]]</f>
        <v>1171.7600000000002</v>
      </c>
      <c r="AF45">
        <f>Table1[[#This Row],[Retail Price Number]]*Table1[[#This Row],[Order Quantity]]-Table1[[#This Row],[Discount $ Number]]</f>
        <v>1164.5800000000002</v>
      </c>
      <c r="AG45">
        <f>(Table1[[#This Row],[Retail Price Number]]*Table1[[#This Row],[Order Quantity]])-Table1[[#This Row],[Discount $ Number]]-Table1[[#This Row],[Shipping Cost Number]]</f>
        <v>1157.4000000000001</v>
      </c>
      <c r="AH45">
        <f>Table1[[#This Row],[Retail Price Number]]*Table1[[#This Row],[Order Quantity]]</f>
        <v>1203.8800000000001</v>
      </c>
      <c r="AI45">
        <f>YEAR(Table1[[#This Row],[Order Date]])</f>
        <v>2014</v>
      </c>
    </row>
    <row r="46" spans="1:35" x14ac:dyDescent="0.3">
      <c r="A46" t="s">
        <v>3302</v>
      </c>
      <c r="B46" s="1">
        <v>41850</v>
      </c>
      <c r="C46" t="s">
        <v>958</v>
      </c>
      <c r="D46" t="s">
        <v>162</v>
      </c>
      <c r="E46" t="s">
        <v>46</v>
      </c>
      <c r="F46" t="s">
        <v>47</v>
      </c>
      <c r="G46" t="s">
        <v>29</v>
      </c>
      <c r="H46" t="s">
        <v>107</v>
      </c>
      <c r="I46" t="s">
        <v>196</v>
      </c>
      <c r="J46" t="s">
        <v>197</v>
      </c>
      <c r="K46" t="s">
        <v>33</v>
      </c>
      <c r="L46" t="s">
        <v>34</v>
      </c>
      <c r="M46" t="s">
        <v>35</v>
      </c>
      <c r="N46" s="1">
        <v>41852</v>
      </c>
      <c r="O46" t="s">
        <v>198</v>
      </c>
      <c r="P46" s="3" t="s">
        <v>37</v>
      </c>
      <c r="Q46" t="s">
        <v>57</v>
      </c>
      <c r="R46">
        <v>39</v>
      </c>
      <c r="S46" t="s">
        <v>2494</v>
      </c>
      <c r="T46" s="2">
        <v>0.09</v>
      </c>
      <c r="U46" t="s">
        <v>2929</v>
      </c>
      <c r="V46" t="s">
        <v>6940</v>
      </c>
      <c r="W46" t="s">
        <v>116</v>
      </c>
      <c r="X46" t="s">
        <v>3383</v>
      </c>
      <c r="Y46" s="3">
        <f>VALUE(SUBSTITUTE(Table1[[#This Row],[Order Total]],"$",""))</f>
        <v>34.53</v>
      </c>
      <c r="Z46">
        <f>VALUE(SUBSTITUTE(Table1[[#This Row],[Total]],"$",""))</f>
        <v>35.33</v>
      </c>
      <c r="AA46" s="3">
        <f>Table1[[#This Row],[Order Total Number]]-Table1[[#This Row],[Total Number]]</f>
        <v>-0.79999999999999716</v>
      </c>
      <c r="AB46">
        <f>VALUE(SUBSTITUTE(Table1[[#This Row],[Shipping Cost]],"$",""))</f>
        <v>1.49</v>
      </c>
      <c r="AC46">
        <f>VALUE(SUBSTITUTE(Table1[[#This Row],[Discount $]],"$",""))</f>
        <v>3.51</v>
      </c>
      <c r="AD46">
        <f>VALUE(SUBSTITUTE(Table1[[#This Row],[Retail Price]],"$",""))</f>
        <v>1.88</v>
      </c>
      <c r="AE46" s="4">
        <f>(Table1[[#This Row],[Retail Price Number]]*Table1[[#This Row],[Order Quantity]])-Table1[[#This Row],[Discount $ Number]]+Table1[[#This Row],[Shipping Cost Number]]</f>
        <v>71.299999999999983</v>
      </c>
      <c r="AF46">
        <f>Table1[[#This Row],[Retail Price Number]]*Table1[[#This Row],[Order Quantity]]-Table1[[#This Row],[Discount $ Number]]</f>
        <v>69.809999999999988</v>
      </c>
      <c r="AG46">
        <f>(Table1[[#This Row],[Retail Price Number]]*Table1[[#This Row],[Order Quantity]])-Table1[[#This Row],[Discount $ Number]]-Table1[[#This Row],[Shipping Cost Number]]</f>
        <v>68.319999999999993</v>
      </c>
      <c r="AH46">
        <f>Table1[[#This Row],[Retail Price Number]]*Table1[[#This Row],[Order Quantity]]</f>
        <v>73.319999999999993</v>
      </c>
      <c r="AI46">
        <f>YEAR(Table1[[#This Row],[Order Date]])</f>
        <v>2014</v>
      </c>
    </row>
    <row r="47" spans="1:35" x14ac:dyDescent="0.3">
      <c r="A47" t="s">
        <v>3646</v>
      </c>
      <c r="B47" s="1">
        <v>41415</v>
      </c>
      <c r="C47" t="s">
        <v>2838</v>
      </c>
      <c r="D47" t="s">
        <v>1617</v>
      </c>
      <c r="E47" t="s">
        <v>27</v>
      </c>
      <c r="F47" t="s">
        <v>28</v>
      </c>
      <c r="G47" t="s">
        <v>77</v>
      </c>
      <c r="H47" t="s">
        <v>78</v>
      </c>
      <c r="I47" t="s">
        <v>121</v>
      </c>
      <c r="J47" t="s">
        <v>1660</v>
      </c>
      <c r="K47" t="s">
        <v>33</v>
      </c>
      <c r="L47" t="s">
        <v>109</v>
      </c>
      <c r="M47" t="s">
        <v>35</v>
      </c>
      <c r="N47" s="1">
        <v>41417</v>
      </c>
      <c r="O47" t="s">
        <v>1369</v>
      </c>
      <c r="P47" s="3" t="s">
        <v>166</v>
      </c>
      <c r="Q47" t="s">
        <v>1661</v>
      </c>
      <c r="R47">
        <v>16</v>
      </c>
      <c r="S47" t="s">
        <v>3647</v>
      </c>
      <c r="T47" s="2">
        <v>0</v>
      </c>
      <c r="U47" t="s">
        <v>1282</v>
      </c>
      <c r="V47" t="s">
        <v>3648</v>
      </c>
      <c r="W47" t="s">
        <v>57</v>
      </c>
      <c r="X47" t="s">
        <v>3649</v>
      </c>
      <c r="Y47" s="3">
        <f>VALUE(SUBSTITUTE(Table1[[#This Row],[Order Total]],"$",""))</f>
        <v>22.6</v>
      </c>
      <c r="Z47">
        <f>VALUE(SUBSTITUTE(Table1[[#This Row],[Total]],"$",""))</f>
        <v>24.29</v>
      </c>
      <c r="AA47" s="3">
        <f>Table1[[#This Row],[Order Total Number]]-Table1[[#This Row],[Total Number]]</f>
        <v>-1.6899999999999977</v>
      </c>
      <c r="AB47">
        <f>VALUE(SUBSTITUTE(Table1[[#This Row],[Shipping Cost]],"$",""))</f>
        <v>0.7</v>
      </c>
      <c r="AC47">
        <f>VALUE(SUBSTITUTE(Table1[[#This Row],[Discount $]],"$",""))</f>
        <v>2.56</v>
      </c>
      <c r="AD47">
        <f>VALUE(SUBSTITUTE(Table1[[#This Row],[Retail Price]],"$",""))</f>
        <v>1.48</v>
      </c>
      <c r="AE47" s="4">
        <f>(Table1[[#This Row],[Retail Price Number]]*Table1[[#This Row],[Order Quantity]])-Table1[[#This Row],[Discount $ Number]]+Table1[[#This Row],[Shipping Cost Number]]</f>
        <v>21.82</v>
      </c>
      <c r="AF47">
        <f>Table1[[#This Row],[Retail Price Number]]*Table1[[#This Row],[Order Quantity]]-Table1[[#This Row],[Discount $ Number]]</f>
        <v>21.12</v>
      </c>
      <c r="AG47">
        <f>(Table1[[#This Row],[Retail Price Number]]*Table1[[#This Row],[Order Quantity]])-Table1[[#This Row],[Discount $ Number]]-Table1[[#This Row],[Shipping Cost Number]]</f>
        <v>20.420000000000002</v>
      </c>
      <c r="AH47">
        <f>Table1[[#This Row],[Retail Price Number]]*Table1[[#This Row],[Order Quantity]]</f>
        <v>23.68</v>
      </c>
      <c r="AI47">
        <f>YEAR(Table1[[#This Row],[Order Date]])</f>
        <v>2013</v>
      </c>
    </row>
    <row r="48" spans="1:35" x14ac:dyDescent="0.3">
      <c r="A48" t="s">
        <v>3646</v>
      </c>
      <c r="B48" s="1">
        <v>41425</v>
      </c>
      <c r="C48" t="s">
        <v>354</v>
      </c>
      <c r="D48" t="s">
        <v>61</v>
      </c>
      <c r="E48" t="s">
        <v>27</v>
      </c>
      <c r="F48" t="s">
        <v>28</v>
      </c>
      <c r="G48" t="s">
        <v>91</v>
      </c>
      <c r="H48" t="s">
        <v>62</v>
      </c>
      <c r="I48" t="s">
        <v>31</v>
      </c>
      <c r="J48" t="s">
        <v>478</v>
      </c>
      <c r="K48" t="s">
        <v>94</v>
      </c>
      <c r="L48" t="s">
        <v>95</v>
      </c>
      <c r="M48" t="s">
        <v>156</v>
      </c>
      <c r="N48" s="1">
        <v>41427</v>
      </c>
      <c r="O48" t="s">
        <v>479</v>
      </c>
      <c r="P48" s="3" t="s">
        <v>480</v>
      </c>
      <c r="Q48" t="s">
        <v>98</v>
      </c>
      <c r="R48">
        <v>41</v>
      </c>
      <c r="S48" t="s">
        <v>3662</v>
      </c>
      <c r="T48" s="2">
        <v>0.05</v>
      </c>
      <c r="U48" t="s">
        <v>2618</v>
      </c>
      <c r="V48" t="s">
        <v>2533</v>
      </c>
      <c r="W48" t="s">
        <v>224</v>
      </c>
      <c r="X48" t="s">
        <v>3850</v>
      </c>
      <c r="Y48" s="3">
        <f>VALUE(SUBSTITUTE(Table1[[#This Row],[Order Total]],"$",""))</f>
        <v>22.29</v>
      </c>
      <c r="Z48">
        <f>VALUE(SUBSTITUTE(Table1[[#This Row],[Total]],"$",""))</f>
        <v>22.69</v>
      </c>
      <c r="AA48" s="3">
        <f>Table1[[#This Row],[Order Total Number]]-Table1[[#This Row],[Total Number]]</f>
        <v>-0.40000000000000213</v>
      </c>
      <c r="AB48">
        <f>VALUE(SUBSTITUTE(Table1[[#This Row],[Shipping Cost]],"$",""))</f>
        <v>0.5</v>
      </c>
      <c r="AC48">
        <f>VALUE(SUBSTITUTE(Table1[[#This Row],[Discount $]],"$",""))</f>
        <v>1.61</v>
      </c>
      <c r="AD48">
        <f>VALUE(SUBSTITUTE(Table1[[#This Row],[Retail Price]],"$",""))</f>
        <v>2.61</v>
      </c>
      <c r="AE48" s="4">
        <f>(Table1[[#This Row],[Retail Price Number]]*Table1[[#This Row],[Order Quantity]])-Table1[[#This Row],[Discount $ Number]]+Table1[[#This Row],[Shipping Cost Number]]</f>
        <v>105.89999999999999</v>
      </c>
      <c r="AF48">
        <f>Table1[[#This Row],[Retail Price Number]]*Table1[[#This Row],[Order Quantity]]-Table1[[#This Row],[Discount $ Number]]</f>
        <v>105.39999999999999</v>
      </c>
      <c r="AG48">
        <f>(Table1[[#This Row],[Retail Price Number]]*Table1[[#This Row],[Order Quantity]])-Table1[[#This Row],[Discount $ Number]]-Table1[[#This Row],[Shipping Cost Number]]</f>
        <v>104.89999999999999</v>
      </c>
      <c r="AH48">
        <f>Table1[[#This Row],[Retail Price Number]]*Table1[[#This Row],[Order Quantity]]</f>
        <v>107.00999999999999</v>
      </c>
      <c r="AI48">
        <f>YEAR(Table1[[#This Row],[Order Date]])</f>
        <v>2013</v>
      </c>
    </row>
    <row r="49" spans="1:35" x14ac:dyDescent="0.3">
      <c r="A49" t="s">
        <v>4285</v>
      </c>
      <c r="B49" s="1">
        <v>41484</v>
      </c>
      <c r="C49" t="s">
        <v>1671</v>
      </c>
      <c r="D49" t="s">
        <v>306</v>
      </c>
      <c r="E49" t="s">
        <v>46</v>
      </c>
      <c r="F49" t="s">
        <v>47</v>
      </c>
      <c r="G49" t="s">
        <v>91</v>
      </c>
      <c r="H49" t="s">
        <v>107</v>
      </c>
      <c r="I49" t="s">
        <v>63</v>
      </c>
      <c r="J49" t="s">
        <v>206</v>
      </c>
      <c r="K49" t="s">
        <v>33</v>
      </c>
      <c r="L49" t="s">
        <v>34</v>
      </c>
      <c r="M49" t="s">
        <v>35</v>
      </c>
      <c r="N49" s="1">
        <v>41485</v>
      </c>
      <c r="O49" t="s">
        <v>207</v>
      </c>
      <c r="P49" s="3" t="s">
        <v>208</v>
      </c>
      <c r="Q49" t="s">
        <v>125</v>
      </c>
      <c r="R49">
        <v>29</v>
      </c>
      <c r="S49" t="s">
        <v>4286</v>
      </c>
      <c r="T49" s="2">
        <v>0.04</v>
      </c>
      <c r="U49" t="s">
        <v>4287</v>
      </c>
      <c r="V49" t="s">
        <v>4288</v>
      </c>
      <c r="W49" t="s">
        <v>212</v>
      </c>
      <c r="X49" t="s">
        <v>4289</v>
      </c>
      <c r="Y49" s="3">
        <f>VALUE(SUBSTITUTE(Table1[[#This Row],[Order Total]],"$",""))</f>
        <v>425.7</v>
      </c>
      <c r="Z49">
        <f>VALUE(SUBSTITUTE(Table1[[#This Row],[Total]],"$",""))</f>
        <v>430.59</v>
      </c>
      <c r="AA49" s="3">
        <f>Table1[[#This Row],[Order Total Number]]-Table1[[#This Row],[Total Number]]</f>
        <v>-4.8899999999999864</v>
      </c>
      <c r="AB49">
        <f>VALUE(SUBSTITUTE(Table1[[#This Row],[Shipping Cost]],"$",""))</f>
        <v>7.01</v>
      </c>
      <c r="AC49">
        <f>VALUE(SUBSTITUTE(Table1[[#This Row],[Discount $]],"$",""))</f>
        <v>41.26</v>
      </c>
      <c r="AD49">
        <f>VALUE(SUBSTITUTE(Table1[[#This Row],[Retail Price]],"$",""))</f>
        <v>3.89</v>
      </c>
      <c r="AE49" s="4">
        <f>(Table1[[#This Row],[Retail Price Number]]*Table1[[#This Row],[Order Quantity]])-Table1[[#This Row],[Discount $ Number]]+Table1[[#This Row],[Shipping Cost Number]]</f>
        <v>78.560000000000016</v>
      </c>
      <c r="AF49">
        <f>Table1[[#This Row],[Retail Price Number]]*Table1[[#This Row],[Order Quantity]]-Table1[[#This Row],[Discount $ Number]]</f>
        <v>71.550000000000011</v>
      </c>
      <c r="AG49">
        <f>(Table1[[#This Row],[Retail Price Number]]*Table1[[#This Row],[Order Quantity]])-Table1[[#This Row],[Discount $ Number]]-Table1[[#This Row],[Shipping Cost Number]]</f>
        <v>64.540000000000006</v>
      </c>
      <c r="AH49">
        <f>Table1[[#This Row],[Retail Price Number]]*Table1[[#This Row],[Order Quantity]]</f>
        <v>112.81</v>
      </c>
      <c r="AI49">
        <f>YEAR(Table1[[#This Row],[Order Date]])</f>
        <v>2013</v>
      </c>
    </row>
    <row r="50" spans="1:35" x14ac:dyDescent="0.3">
      <c r="A50" t="s">
        <v>4285</v>
      </c>
      <c r="B50" s="1">
        <v>41652</v>
      </c>
      <c r="C50" t="s">
        <v>1563</v>
      </c>
      <c r="D50" t="s">
        <v>144</v>
      </c>
      <c r="E50" t="s">
        <v>46</v>
      </c>
      <c r="F50" t="s">
        <v>47</v>
      </c>
      <c r="G50" t="s">
        <v>134</v>
      </c>
      <c r="H50" t="s">
        <v>107</v>
      </c>
      <c r="I50" t="s">
        <v>31</v>
      </c>
      <c r="J50" t="s">
        <v>478</v>
      </c>
      <c r="K50" t="s">
        <v>94</v>
      </c>
      <c r="L50" t="s">
        <v>34</v>
      </c>
      <c r="M50" t="s">
        <v>35</v>
      </c>
      <c r="N50" s="1">
        <v>41657</v>
      </c>
      <c r="O50" t="s">
        <v>479</v>
      </c>
      <c r="P50" s="3" t="s">
        <v>480</v>
      </c>
      <c r="Q50" t="s">
        <v>98</v>
      </c>
      <c r="R50">
        <v>45</v>
      </c>
      <c r="S50" t="s">
        <v>5442</v>
      </c>
      <c r="T50" s="2">
        <v>0.06</v>
      </c>
      <c r="U50" t="s">
        <v>2811</v>
      </c>
      <c r="V50" t="s">
        <v>3939</v>
      </c>
      <c r="W50" t="s">
        <v>224</v>
      </c>
      <c r="X50" t="s">
        <v>5443</v>
      </c>
      <c r="Y50" s="3">
        <f>VALUE(SUBSTITUTE(Table1[[#This Row],[Order Total]],"$",""))</f>
        <v>122.76</v>
      </c>
      <c r="Z50">
        <f>VALUE(SUBSTITUTE(Table1[[#This Row],[Total]],"$",""))</f>
        <v>123.17</v>
      </c>
      <c r="AA50" s="3">
        <f>Table1[[#This Row],[Order Total Number]]-Table1[[#This Row],[Total Number]]</f>
        <v>-0.40999999999999659</v>
      </c>
      <c r="AB50">
        <f>VALUE(SUBSTITUTE(Table1[[#This Row],[Shipping Cost]],"$",""))</f>
        <v>0.5</v>
      </c>
      <c r="AC50">
        <f>VALUE(SUBSTITUTE(Table1[[#This Row],[Discount $]],"$",""))</f>
        <v>12.72</v>
      </c>
      <c r="AD50">
        <f>VALUE(SUBSTITUTE(Table1[[#This Row],[Retail Price]],"$",""))</f>
        <v>2.61</v>
      </c>
      <c r="AE50" s="4">
        <f>(Table1[[#This Row],[Retail Price Number]]*Table1[[#This Row],[Order Quantity]])-Table1[[#This Row],[Discount $ Number]]+Table1[[#This Row],[Shipping Cost Number]]</f>
        <v>105.22999999999999</v>
      </c>
      <c r="AF50">
        <f>Table1[[#This Row],[Retail Price Number]]*Table1[[#This Row],[Order Quantity]]-Table1[[#This Row],[Discount $ Number]]</f>
        <v>104.72999999999999</v>
      </c>
      <c r="AG50">
        <f>(Table1[[#This Row],[Retail Price Number]]*Table1[[#This Row],[Order Quantity]])-Table1[[#This Row],[Discount $ Number]]-Table1[[#This Row],[Shipping Cost Number]]</f>
        <v>104.22999999999999</v>
      </c>
      <c r="AH50">
        <f>Table1[[#This Row],[Retail Price Number]]*Table1[[#This Row],[Order Quantity]]</f>
        <v>117.44999999999999</v>
      </c>
      <c r="AI50">
        <f>YEAR(Table1[[#This Row],[Order Date]])</f>
        <v>2014</v>
      </c>
    </row>
    <row r="51" spans="1:35" x14ac:dyDescent="0.3">
      <c r="A51" t="s">
        <v>4285</v>
      </c>
      <c r="B51" s="1">
        <v>41572</v>
      </c>
      <c r="C51" t="s">
        <v>650</v>
      </c>
      <c r="D51" t="s">
        <v>204</v>
      </c>
      <c r="E51" t="s">
        <v>27</v>
      </c>
      <c r="F51" t="s">
        <v>28</v>
      </c>
      <c r="G51" t="s">
        <v>29</v>
      </c>
      <c r="H51" t="s">
        <v>205</v>
      </c>
      <c r="I51" t="s">
        <v>121</v>
      </c>
      <c r="J51" t="s">
        <v>975</v>
      </c>
      <c r="K51" t="s">
        <v>33</v>
      </c>
      <c r="L51" t="s">
        <v>50</v>
      </c>
      <c r="M51" t="s">
        <v>35</v>
      </c>
      <c r="N51" s="1">
        <v>41574</v>
      </c>
      <c r="O51" t="s">
        <v>976</v>
      </c>
      <c r="P51" s="3" t="s">
        <v>977</v>
      </c>
      <c r="Q51" t="s">
        <v>978</v>
      </c>
      <c r="R51">
        <v>10</v>
      </c>
      <c r="S51" t="s">
        <v>5793</v>
      </c>
      <c r="T51" s="2">
        <v>0.01</v>
      </c>
      <c r="U51" t="s">
        <v>5794</v>
      </c>
      <c r="V51" t="s">
        <v>5795</v>
      </c>
      <c r="W51" t="s">
        <v>982</v>
      </c>
      <c r="X51" t="s">
        <v>5796</v>
      </c>
      <c r="Y51" s="3">
        <f>VALUE(SUBSTITUTE(Table1[[#This Row],[Order Total]],"$",""))</f>
        <v>514.48</v>
      </c>
      <c r="Z51">
        <f>VALUE(SUBSTITUTE(Table1[[#This Row],[Total]],"$",""))</f>
        <v>523.02</v>
      </c>
      <c r="AA51" s="3">
        <f>Table1[[#This Row],[Order Total Number]]-Table1[[#This Row],[Total Number]]</f>
        <v>-8.5399999999999636</v>
      </c>
      <c r="AB51">
        <f>VALUE(SUBSTITUTE(Table1[[#This Row],[Shipping Cost]],"$",""))</f>
        <v>3.14</v>
      </c>
      <c r="AC51">
        <f>VALUE(SUBSTITUTE(Table1[[#This Row],[Discount $]],"$",""))</f>
        <v>43.56</v>
      </c>
      <c r="AD51">
        <f>VALUE(SUBSTITUTE(Table1[[#This Row],[Retail Price]],"$",""))</f>
        <v>12.98</v>
      </c>
      <c r="AE51" s="4">
        <f>(Table1[[#This Row],[Retail Price Number]]*Table1[[#This Row],[Order Quantity]])-Table1[[#This Row],[Discount $ Number]]+Table1[[#This Row],[Shipping Cost Number]]</f>
        <v>89.38000000000001</v>
      </c>
      <c r="AF51">
        <f>Table1[[#This Row],[Retail Price Number]]*Table1[[#This Row],[Order Quantity]]-Table1[[#This Row],[Discount $ Number]]</f>
        <v>86.240000000000009</v>
      </c>
      <c r="AG51">
        <f>(Table1[[#This Row],[Retail Price Number]]*Table1[[#This Row],[Order Quantity]])-Table1[[#This Row],[Discount $ Number]]-Table1[[#This Row],[Shipping Cost Number]]</f>
        <v>83.100000000000009</v>
      </c>
      <c r="AH51">
        <f>Table1[[#This Row],[Retail Price Number]]*Table1[[#This Row],[Order Quantity]]</f>
        <v>129.80000000000001</v>
      </c>
      <c r="AI51">
        <f>YEAR(Table1[[#This Row],[Order Date]])</f>
        <v>2013</v>
      </c>
    </row>
    <row r="52" spans="1:35" x14ac:dyDescent="0.3">
      <c r="A52" t="s">
        <v>4285</v>
      </c>
      <c r="B52" s="1">
        <v>41560</v>
      </c>
      <c r="C52" t="s">
        <v>1225</v>
      </c>
      <c r="D52" t="s">
        <v>252</v>
      </c>
      <c r="E52" t="s">
        <v>27</v>
      </c>
      <c r="F52" t="s">
        <v>28</v>
      </c>
      <c r="G52" t="s">
        <v>134</v>
      </c>
      <c r="H52" t="s">
        <v>62</v>
      </c>
      <c r="I52" t="s">
        <v>31</v>
      </c>
      <c r="J52" t="s">
        <v>3183</v>
      </c>
      <c r="K52" t="s">
        <v>94</v>
      </c>
      <c r="L52" t="s">
        <v>95</v>
      </c>
      <c r="M52" t="s">
        <v>35</v>
      </c>
      <c r="N52" s="1">
        <v>41560</v>
      </c>
      <c r="O52" t="s">
        <v>1174</v>
      </c>
      <c r="P52" s="3" t="s">
        <v>1175</v>
      </c>
      <c r="Q52" t="s">
        <v>1176</v>
      </c>
      <c r="R52">
        <v>31</v>
      </c>
      <c r="S52" t="s">
        <v>6368</v>
      </c>
      <c r="T52" s="2">
        <v>0.06</v>
      </c>
      <c r="U52" t="s">
        <v>6369</v>
      </c>
      <c r="V52" t="s">
        <v>6370</v>
      </c>
      <c r="W52" t="s">
        <v>1180</v>
      </c>
      <c r="X52" t="s">
        <v>6371</v>
      </c>
      <c r="Y52" s="3">
        <f>VALUE(SUBSTITUTE(Table1[[#This Row],[Order Total]],"$",""))</f>
        <v>825.36</v>
      </c>
      <c r="Z52">
        <f>VALUE(SUBSTITUTE(Table1[[#This Row],[Total]],"$",""))</f>
        <v>744.63</v>
      </c>
      <c r="AA52" s="3">
        <f>Table1[[#This Row],[Order Total Number]]-Table1[[#This Row],[Total Number]]</f>
        <v>80.730000000000018</v>
      </c>
      <c r="AB52">
        <f>VALUE(SUBSTITUTE(Table1[[#This Row],[Shipping Cost]],"$",""))</f>
        <v>26.3</v>
      </c>
      <c r="AC52">
        <f>VALUE(SUBSTITUTE(Table1[[#This Row],[Discount $]],"$",""))</f>
        <v>76.8</v>
      </c>
      <c r="AD52">
        <f>VALUE(SUBSTITUTE(Table1[[#This Row],[Retail Price]],"$",""))</f>
        <v>120.97</v>
      </c>
      <c r="AE52" s="4">
        <f>(Table1[[#This Row],[Retail Price Number]]*Table1[[#This Row],[Order Quantity]])-Table1[[#This Row],[Discount $ Number]]+Table1[[#This Row],[Shipping Cost Number]]</f>
        <v>3699.57</v>
      </c>
      <c r="AF52">
        <f>Table1[[#This Row],[Retail Price Number]]*Table1[[#This Row],[Order Quantity]]-Table1[[#This Row],[Discount $ Number]]</f>
        <v>3673.27</v>
      </c>
      <c r="AG52">
        <f>(Table1[[#This Row],[Retail Price Number]]*Table1[[#This Row],[Order Quantity]])-Table1[[#This Row],[Discount $ Number]]-Table1[[#This Row],[Shipping Cost Number]]</f>
        <v>3646.97</v>
      </c>
      <c r="AH52">
        <f>Table1[[#This Row],[Retail Price Number]]*Table1[[#This Row],[Order Quantity]]</f>
        <v>3750.07</v>
      </c>
      <c r="AI52">
        <f>YEAR(Table1[[#This Row],[Order Date]])</f>
        <v>2013</v>
      </c>
    </row>
    <row r="53" spans="1:35" x14ac:dyDescent="0.3">
      <c r="A53" t="s">
        <v>4285</v>
      </c>
      <c r="B53" s="1">
        <v>42388</v>
      </c>
      <c r="C53" t="s">
        <v>2555</v>
      </c>
      <c r="D53" t="s">
        <v>591</v>
      </c>
      <c r="E53" t="s">
        <v>27</v>
      </c>
      <c r="F53" t="s">
        <v>28</v>
      </c>
      <c r="G53" t="s">
        <v>77</v>
      </c>
      <c r="H53" t="s">
        <v>241</v>
      </c>
      <c r="I53" t="s">
        <v>196</v>
      </c>
      <c r="J53" t="s">
        <v>290</v>
      </c>
      <c r="K53" t="s">
        <v>94</v>
      </c>
      <c r="L53" t="s">
        <v>109</v>
      </c>
      <c r="M53" t="s">
        <v>35</v>
      </c>
      <c r="N53" s="1">
        <v>42388</v>
      </c>
      <c r="O53" t="s">
        <v>291</v>
      </c>
      <c r="P53" s="3" t="s">
        <v>292</v>
      </c>
      <c r="Q53" t="s">
        <v>293</v>
      </c>
      <c r="R53">
        <v>4</v>
      </c>
      <c r="S53" t="s">
        <v>7393</v>
      </c>
      <c r="T53" s="2">
        <v>0.02</v>
      </c>
      <c r="U53" t="s">
        <v>7394</v>
      </c>
      <c r="V53" t="s">
        <v>7395</v>
      </c>
      <c r="W53" t="s">
        <v>165</v>
      </c>
      <c r="X53" t="s">
        <v>7396</v>
      </c>
      <c r="Y53" s="3">
        <f>VALUE(SUBSTITUTE(Table1[[#This Row],[Order Total]],"$",""))</f>
        <v>770.46</v>
      </c>
      <c r="Z53">
        <f>VALUE(SUBSTITUTE(Table1[[#This Row],[Total]],"$",""))</f>
        <v>784.64</v>
      </c>
      <c r="AA53" s="3">
        <f>Table1[[#This Row],[Order Total Number]]-Table1[[#This Row],[Total Number]]</f>
        <v>-14.17999999999995</v>
      </c>
      <c r="AB53">
        <f>VALUE(SUBSTITUTE(Table1[[#This Row],[Shipping Cost]],"$",""))</f>
        <v>4</v>
      </c>
      <c r="AC53">
        <f>VALUE(SUBSTITUTE(Table1[[#This Row],[Discount $]],"$",""))</f>
        <v>59.92</v>
      </c>
      <c r="AD53">
        <f>VALUE(SUBSTITUTE(Table1[[#This Row],[Retail Price]],"$",""))</f>
        <v>15.98</v>
      </c>
      <c r="AE53" s="4">
        <f>(Table1[[#This Row],[Retail Price Number]]*Table1[[#This Row],[Order Quantity]])-Table1[[#This Row],[Discount $ Number]]+Table1[[#This Row],[Shipping Cost Number]]</f>
        <v>8</v>
      </c>
      <c r="AF53">
        <f>Table1[[#This Row],[Retail Price Number]]*Table1[[#This Row],[Order Quantity]]-Table1[[#This Row],[Discount $ Number]]</f>
        <v>4</v>
      </c>
      <c r="AG53">
        <f>(Table1[[#This Row],[Retail Price Number]]*Table1[[#This Row],[Order Quantity]])-Table1[[#This Row],[Discount $ Number]]-Table1[[#This Row],[Shipping Cost Number]]</f>
        <v>0</v>
      </c>
      <c r="AH53">
        <f>Table1[[#This Row],[Retail Price Number]]*Table1[[#This Row],[Order Quantity]]</f>
        <v>63.92</v>
      </c>
      <c r="AI53">
        <f>YEAR(Table1[[#This Row],[Order Date]])</f>
        <v>2016</v>
      </c>
    </row>
    <row r="54" spans="1:35" x14ac:dyDescent="0.3">
      <c r="A54" t="s">
        <v>4285</v>
      </c>
      <c r="B54" s="1">
        <v>41477</v>
      </c>
      <c r="C54" t="s">
        <v>1188</v>
      </c>
      <c r="D54" t="s">
        <v>622</v>
      </c>
      <c r="E54" t="s">
        <v>27</v>
      </c>
      <c r="F54" t="s">
        <v>28</v>
      </c>
      <c r="G54" t="s">
        <v>77</v>
      </c>
      <c r="H54" t="s">
        <v>433</v>
      </c>
      <c r="I54" t="s">
        <v>92</v>
      </c>
      <c r="J54" t="s">
        <v>623</v>
      </c>
      <c r="K54" t="s">
        <v>94</v>
      </c>
      <c r="L54" t="s">
        <v>109</v>
      </c>
      <c r="M54" t="s">
        <v>35</v>
      </c>
      <c r="N54" s="1">
        <v>41481</v>
      </c>
      <c r="O54" t="s">
        <v>624</v>
      </c>
      <c r="P54" s="3" t="s">
        <v>625</v>
      </c>
      <c r="Q54" t="s">
        <v>626</v>
      </c>
      <c r="R54">
        <v>9</v>
      </c>
      <c r="S54" t="s">
        <v>10434</v>
      </c>
      <c r="T54" s="2">
        <v>7.0000000000000007E-2</v>
      </c>
      <c r="U54" t="s">
        <v>8030</v>
      </c>
      <c r="V54" t="s">
        <v>10435</v>
      </c>
      <c r="W54" t="s">
        <v>376</v>
      </c>
      <c r="X54" t="s">
        <v>10436</v>
      </c>
      <c r="Y54" s="3">
        <f>VALUE(SUBSTITUTE(Table1[[#This Row],[Order Total]],"$",""))</f>
        <v>5579.53</v>
      </c>
      <c r="Z54">
        <f>VALUE(SUBSTITUTE(Table1[[#This Row],[Total]],"$",""))</f>
        <v>5550.43</v>
      </c>
      <c r="AA54" s="3">
        <f>Table1[[#This Row],[Order Total Number]]-Table1[[#This Row],[Total Number]]</f>
        <v>29.099999999999454</v>
      </c>
      <c r="AB54">
        <f>VALUE(SUBSTITUTE(Table1[[#This Row],[Shipping Cost]],"$",""))</f>
        <v>7.18</v>
      </c>
      <c r="AC54">
        <f>VALUE(SUBSTITUTE(Table1[[#This Row],[Discount $]],"$",""))</f>
        <v>264.99</v>
      </c>
      <c r="AD54">
        <f>VALUE(SUBSTITUTE(Table1[[#This Row],[Retail Price]],"$",""))</f>
        <v>300.97000000000003</v>
      </c>
      <c r="AE54" s="4">
        <f>(Table1[[#This Row],[Retail Price Number]]*Table1[[#This Row],[Order Quantity]])-Table1[[#This Row],[Discount $ Number]]+Table1[[#This Row],[Shipping Cost Number]]</f>
        <v>2450.9200000000005</v>
      </c>
      <c r="AF54">
        <f>Table1[[#This Row],[Retail Price Number]]*Table1[[#This Row],[Order Quantity]]-Table1[[#This Row],[Discount $ Number]]</f>
        <v>2443.7400000000007</v>
      </c>
      <c r="AG54">
        <f>(Table1[[#This Row],[Retail Price Number]]*Table1[[#This Row],[Order Quantity]])-Table1[[#This Row],[Discount $ Number]]-Table1[[#This Row],[Shipping Cost Number]]</f>
        <v>2436.5600000000009</v>
      </c>
      <c r="AH54">
        <f>Table1[[#This Row],[Retail Price Number]]*Table1[[#This Row],[Order Quantity]]</f>
        <v>2708.7300000000005</v>
      </c>
      <c r="AI54">
        <f>YEAR(Table1[[#This Row],[Order Date]])</f>
        <v>2013</v>
      </c>
    </row>
    <row r="55" spans="1:35" x14ac:dyDescent="0.3">
      <c r="A55" t="s">
        <v>4285</v>
      </c>
      <c r="B55" s="1">
        <v>41327</v>
      </c>
      <c r="C55" t="s">
        <v>239</v>
      </c>
      <c r="D55" t="s">
        <v>240</v>
      </c>
      <c r="E55" t="s">
        <v>27</v>
      </c>
      <c r="F55" t="s">
        <v>28</v>
      </c>
      <c r="G55" t="s">
        <v>91</v>
      </c>
      <c r="H55" t="s">
        <v>241</v>
      </c>
      <c r="I55" t="s">
        <v>63</v>
      </c>
      <c r="J55" t="s">
        <v>532</v>
      </c>
      <c r="K55" t="s">
        <v>94</v>
      </c>
      <c r="L55" t="s">
        <v>34</v>
      </c>
      <c r="M55" t="s">
        <v>35</v>
      </c>
      <c r="N55" s="1">
        <v>41333</v>
      </c>
      <c r="O55" t="s">
        <v>501</v>
      </c>
      <c r="P55" s="3" t="s">
        <v>533</v>
      </c>
      <c r="Q55" t="s">
        <v>534</v>
      </c>
      <c r="R55">
        <v>11</v>
      </c>
      <c r="S55" t="s">
        <v>8525</v>
      </c>
      <c r="T55" s="2">
        <v>0.01</v>
      </c>
      <c r="U55" t="s">
        <v>7321</v>
      </c>
      <c r="V55" t="s">
        <v>8526</v>
      </c>
      <c r="W55" t="s">
        <v>538</v>
      </c>
      <c r="X55" t="s">
        <v>10312</v>
      </c>
      <c r="Y55" s="3">
        <f>VALUE(SUBSTITUTE(Table1[[#This Row],[Order Total]],"$",""))</f>
        <v>673.17</v>
      </c>
      <c r="Z55">
        <f>VALUE(SUBSTITUTE(Table1[[#This Row],[Total]],"$",""))</f>
        <v>693.16</v>
      </c>
      <c r="AA55" s="3">
        <f>Table1[[#This Row],[Order Total Number]]-Table1[[#This Row],[Total Number]]</f>
        <v>-19.990000000000009</v>
      </c>
      <c r="AB55">
        <f>VALUE(SUBSTITUTE(Table1[[#This Row],[Shipping Cost]],"$",""))</f>
        <v>6.66</v>
      </c>
      <c r="AC55">
        <f>VALUE(SUBSTITUTE(Table1[[#This Row],[Discount $]],"$",""))</f>
        <v>50.67</v>
      </c>
      <c r="AD55">
        <f>VALUE(SUBSTITUTE(Table1[[#This Row],[Retail Price]],"$",""))</f>
        <v>35.94</v>
      </c>
      <c r="AE55" s="4">
        <f>(Table1[[#This Row],[Retail Price Number]]*Table1[[#This Row],[Order Quantity]])-Table1[[#This Row],[Discount $ Number]]+Table1[[#This Row],[Shipping Cost Number]]</f>
        <v>351.33</v>
      </c>
      <c r="AF55">
        <f>Table1[[#This Row],[Retail Price Number]]*Table1[[#This Row],[Order Quantity]]-Table1[[#This Row],[Discount $ Number]]</f>
        <v>344.66999999999996</v>
      </c>
      <c r="AG55">
        <f>(Table1[[#This Row],[Retail Price Number]]*Table1[[#This Row],[Order Quantity]])-Table1[[#This Row],[Discount $ Number]]-Table1[[#This Row],[Shipping Cost Number]]</f>
        <v>338.00999999999993</v>
      </c>
      <c r="AH55">
        <f>Table1[[#This Row],[Retail Price Number]]*Table1[[#This Row],[Order Quantity]]</f>
        <v>395.34</v>
      </c>
      <c r="AI55">
        <f>YEAR(Table1[[#This Row],[Order Date]])</f>
        <v>2013</v>
      </c>
    </row>
    <row r="56" spans="1:35" x14ac:dyDescent="0.3">
      <c r="A56" t="s">
        <v>6404</v>
      </c>
      <c r="B56" s="1">
        <v>42174</v>
      </c>
      <c r="C56" t="s">
        <v>6405</v>
      </c>
      <c r="D56" t="s">
        <v>1005</v>
      </c>
      <c r="E56" t="s">
        <v>27</v>
      </c>
      <c r="F56" t="s">
        <v>28</v>
      </c>
      <c r="G56" t="s">
        <v>77</v>
      </c>
      <c r="H56" t="s">
        <v>281</v>
      </c>
      <c r="I56" t="s">
        <v>121</v>
      </c>
      <c r="J56" t="s">
        <v>1215</v>
      </c>
      <c r="K56" t="s">
        <v>33</v>
      </c>
      <c r="L56" t="s">
        <v>34</v>
      </c>
      <c r="M56" t="s">
        <v>35</v>
      </c>
      <c r="N56" s="1">
        <v>42176</v>
      </c>
      <c r="O56" t="s">
        <v>1216</v>
      </c>
      <c r="P56" s="3" t="s">
        <v>1217</v>
      </c>
      <c r="Q56" t="s">
        <v>1218</v>
      </c>
      <c r="R56">
        <v>7</v>
      </c>
      <c r="S56" t="s">
        <v>6406</v>
      </c>
      <c r="T56" s="2">
        <v>0.01</v>
      </c>
      <c r="U56" t="s">
        <v>1107</v>
      </c>
      <c r="V56" t="s">
        <v>6407</v>
      </c>
      <c r="W56" t="s">
        <v>1222</v>
      </c>
      <c r="X56" t="s">
        <v>1727</v>
      </c>
      <c r="Y56" s="3">
        <f>VALUE(SUBSTITUTE(Table1[[#This Row],[Order Total]],"$",""))</f>
        <v>30.66</v>
      </c>
      <c r="Z56">
        <f>VALUE(SUBSTITUTE(Table1[[#This Row],[Total]],"$",""))</f>
        <v>34.43</v>
      </c>
      <c r="AA56" s="3">
        <f>Table1[[#This Row],[Order Total Number]]-Table1[[#This Row],[Total Number]]</f>
        <v>-3.7699999999999996</v>
      </c>
      <c r="AB56">
        <f>VALUE(SUBSTITUTE(Table1[[#This Row],[Shipping Cost]],"$",""))</f>
        <v>0.83</v>
      </c>
      <c r="AC56">
        <f>VALUE(SUBSTITUTE(Table1[[#This Row],[Discount $]],"$",""))</f>
        <v>2.2400000000000002</v>
      </c>
      <c r="AD56">
        <f>VALUE(SUBSTITUTE(Table1[[#This Row],[Retail Price]],"$",""))</f>
        <v>5.84</v>
      </c>
      <c r="AE56" s="4">
        <f>(Table1[[#This Row],[Retail Price Number]]*Table1[[#This Row],[Order Quantity]])-Table1[[#This Row],[Discount $ Number]]+Table1[[#This Row],[Shipping Cost Number]]</f>
        <v>39.469999999999992</v>
      </c>
      <c r="AF56">
        <f>Table1[[#This Row],[Retail Price Number]]*Table1[[#This Row],[Order Quantity]]-Table1[[#This Row],[Discount $ Number]]</f>
        <v>38.639999999999993</v>
      </c>
      <c r="AG56">
        <f>(Table1[[#This Row],[Retail Price Number]]*Table1[[#This Row],[Order Quantity]])-Table1[[#This Row],[Discount $ Number]]-Table1[[#This Row],[Shipping Cost Number]]</f>
        <v>37.809999999999995</v>
      </c>
      <c r="AH56">
        <f>Table1[[#This Row],[Retail Price Number]]*Table1[[#This Row],[Order Quantity]]</f>
        <v>40.879999999999995</v>
      </c>
      <c r="AI56">
        <f>YEAR(Table1[[#This Row],[Order Date]])</f>
        <v>2015</v>
      </c>
    </row>
    <row r="57" spans="1:35" x14ac:dyDescent="0.3">
      <c r="A57" t="s">
        <v>6404</v>
      </c>
      <c r="B57" s="1">
        <v>41556</v>
      </c>
      <c r="C57" t="s">
        <v>1343</v>
      </c>
      <c r="D57" t="s">
        <v>787</v>
      </c>
      <c r="E57" t="s">
        <v>27</v>
      </c>
      <c r="F57" t="s">
        <v>28</v>
      </c>
      <c r="G57" t="s">
        <v>77</v>
      </c>
      <c r="H57" t="s">
        <v>217</v>
      </c>
      <c r="I57" t="s">
        <v>196</v>
      </c>
      <c r="J57" t="s">
        <v>64</v>
      </c>
      <c r="K57" t="s">
        <v>723</v>
      </c>
      <c r="L57" t="s">
        <v>50</v>
      </c>
      <c r="M57" t="s">
        <v>35</v>
      </c>
      <c r="N57" s="1">
        <v>41558</v>
      </c>
      <c r="O57" t="s">
        <v>66</v>
      </c>
      <c r="P57" s="3" t="s">
        <v>67</v>
      </c>
      <c r="Q57" t="s">
        <v>68</v>
      </c>
      <c r="R57">
        <v>17</v>
      </c>
      <c r="S57" t="s">
        <v>4304</v>
      </c>
      <c r="T57" s="2">
        <v>0</v>
      </c>
      <c r="U57" t="s">
        <v>931</v>
      </c>
      <c r="V57" t="s">
        <v>8779</v>
      </c>
      <c r="W57" t="s">
        <v>72</v>
      </c>
      <c r="X57" t="s">
        <v>9912</v>
      </c>
      <c r="Y57" s="3">
        <f>VALUE(SUBSTITUTE(Table1[[#This Row],[Order Total]],"$",""))</f>
        <v>26.53</v>
      </c>
      <c r="Z57">
        <f>VALUE(SUBSTITUTE(Table1[[#This Row],[Total]],"$",""))</f>
        <v>26.46</v>
      </c>
      <c r="AA57" s="3">
        <f>Table1[[#This Row],[Order Total Number]]-Table1[[#This Row],[Total Number]]</f>
        <v>7.0000000000000284E-2</v>
      </c>
      <c r="AB57">
        <f>VALUE(SUBSTITUTE(Table1[[#This Row],[Shipping Cost]],"$",""))</f>
        <v>0.99</v>
      </c>
      <c r="AC57">
        <f>VALUE(SUBSTITUTE(Table1[[#This Row],[Discount $]],"$",""))</f>
        <v>0.17</v>
      </c>
      <c r="AD57">
        <f>VALUE(SUBSTITUTE(Table1[[#This Row],[Retail Price]],"$",""))</f>
        <v>2.88</v>
      </c>
      <c r="AE57" s="4">
        <f>(Table1[[#This Row],[Retail Price Number]]*Table1[[#This Row],[Order Quantity]])-Table1[[#This Row],[Discount $ Number]]+Table1[[#This Row],[Shipping Cost Number]]</f>
        <v>49.78</v>
      </c>
      <c r="AF57">
        <f>Table1[[#This Row],[Retail Price Number]]*Table1[[#This Row],[Order Quantity]]-Table1[[#This Row],[Discount $ Number]]</f>
        <v>48.79</v>
      </c>
      <c r="AG57">
        <f>(Table1[[#This Row],[Retail Price Number]]*Table1[[#This Row],[Order Quantity]])-Table1[[#This Row],[Discount $ Number]]-Table1[[#This Row],[Shipping Cost Number]]</f>
        <v>47.8</v>
      </c>
      <c r="AH57">
        <f>Table1[[#This Row],[Retail Price Number]]*Table1[[#This Row],[Order Quantity]]</f>
        <v>48.96</v>
      </c>
      <c r="AI57">
        <f>YEAR(Table1[[#This Row],[Order Date]])</f>
        <v>2013</v>
      </c>
    </row>
    <row r="58" spans="1:35" x14ac:dyDescent="0.3">
      <c r="A58" t="s">
        <v>5758</v>
      </c>
      <c r="B58" s="1">
        <v>41328</v>
      </c>
      <c r="C58" t="s">
        <v>5759</v>
      </c>
      <c r="D58" t="s">
        <v>2407</v>
      </c>
      <c r="E58" t="s">
        <v>27</v>
      </c>
      <c r="F58" t="s">
        <v>28</v>
      </c>
      <c r="G58" t="s">
        <v>91</v>
      </c>
      <c r="H58" t="s">
        <v>289</v>
      </c>
      <c r="I58" t="s">
        <v>121</v>
      </c>
      <c r="J58" t="s">
        <v>2168</v>
      </c>
      <c r="K58" t="s">
        <v>94</v>
      </c>
      <c r="L58" t="s">
        <v>109</v>
      </c>
      <c r="M58" t="s">
        <v>35</v>
      </c>
      <c r="N58" s="1">
        <v>41328</v>
      </c>
      <c r="O58" t="s">
        <v>1728</v>
      </c>
      <c r="P58" s="3" t="s">
        <v>2169</v>
      </c>
      <c r="Q58" t="s">
        <v>2170</v>
      </c>
      <c r="R58">
        <v>22</v>
      </c>
      <c r="S58" t="s">
        <v>3626</v>
      </c>
      <c r="T58" s="2">
        <v>7.0000000000000007E-2</v>
      </c>
      <c r="U58" t="s">
        <v>127</v>
      </c>
      <c r="V58" t="s">
        <v>3626</v>
      </c>
      <c r="W58" t="s">
        <v>818</v>
      </c>
      <c r="X58" t="s">
        <v>5760</v>
      </c>
      <c r="Y58" s="3">
        <f>VALUE(SUBSTITUTE(Table1[[#This Row],[Order Total]],"$",""))</f>
        <v>412.8</v>
      </c>
      <c r="Z58">
        <f>VALUE(SUBSTITUTE(Table1[[#This Row],[Total]],"$",""))</f>
        <v>418.99</v>
      </c>
      <c r="AA58" s="3">
        <f>Table1[[#This Row],[Order Total Number]]-Table1[[#This Row],[Total Number]]</f>
        <v>-6.1899999999999977</v>
      </c>
      <c r="AB58">
        <f>VALUE(SUBSTITUTE(Table1[[#This Row],[Shipping Cost]],"$",""))</f>
        <v>6.19</v>
      </c>
      <c r="AC58">
        <f>VALUE(SUBSTITUTE(Table1[[#This Row],[Discount $]],"$",""))</f>
        <v>0</v>
      </c>
      <c r="AD58">
        <f>VALUE(SUBSTITUTE(Table1[[#This Row],[Retail Price]],"$",""))</f>
        <v>8.6</v>
      </c>
      <c r="AE58" s="4">
        <f>(Table1[[#This Row],[Retail Price Number]]*Table1[[#This Row],[Order Quantity]])-Table1[[#This Row],[Discount $ Number]]+Table1[[#This Row],[Shipping Cost Number]]</f>
        <v>195.39</v>
      </c>
      <c r="AF58">
        <f>Table1[[#This Row],[Retail Price Number]]*Table1[[#This Row],[Order Quantity]]-Table1[[#This Row],[Discount $ Number]]</f>
        <v>189.2</v>
      </c>
      <c r="AG58">
        <f>(Table1[[#This Row],[Retail Price Number]]*Table1[[#This Row],[Order Quantity]])-Table1[[#This Row],[Discount $ Number]]-Table1[[#This Row],[Shipping Cost Number]]</f>
        <v>183.01</v>
      </c>
      <c r="AH58">
        <f>Table1[[#This Row],[Retail Price Number]]*Table1[[#This Row],[Order Quantity]]</f>
        <v>189.2</v>
      </c>
      <c r="AI58">
        <f>YEAR(Table1[[#This Row],[Order Date]])</f>
        <v>2013</v>
      </c>
    </row>
    <row r="59" spans="1:35" x14ac:dyDescent="0.3">
      <c r="A59" t="s">
        <v>5758</v>
      </c>
      <c r="B59" s="1">
        <v>41792</v>
      </c>
      <c r="C59" t="s">
        <v>694</v>
      </c>
      <c r="D59" t="s">
        <v>144</v>
      </c>
      <c r="E59" t="s">
        <v>46</v>
      </c>
      <c r="F59" t="s">
        <v>47</v>
      </c>
      <c r="G59" t="s">
        <v>91</v>
      </c>
      <c r="H59" t="s">
        <v>107</v>
      </c>
      <c r="I59" t="s">
        <v>31</v>
      </c>
      <c r="J59" t="s">
        <v>478</v>
      </c>
      <c r="K59" t="s">
        <v>33</v>
      </c>
      <c r="L59" t="s">
        <v>65</v>
      </c>
      <c r="M59" t="s">
        <v>35</v>
      </c>
      <c r="N59" s="1">
        <v>41794</v>
      </c>
      <c r="O59" t="s">
        <v>479</v>
      </c>
      <c r="P59" s="3" t="s">
        <v>480</v>
      </c>
      <c r="Q59" t="s">
        <v>98</v>
      </c>
      <c r="R59">
        <v>7</v>
      </c>
      <c r="S59" t="s">
        <v>3318</v>
      </c>
      <c r="T59" s="2">
        <v>0.03</v>
      </c>
      <c r="U59" t="s">
        <v>127</v>
      </c>
      <c r="V59" t="s">
        <v>3318</v>
      </c>
      <c r="W59" t="s">
        <v>224</v>
      </c>
      <c r="X59" t="s">
        <v>4450</v>
      </c>
      <c r="Y59" s="3">
        <f>VALUE(SUBSTITUTE(Table1[[#This Row],[Order Total]],"$",""))</f>
        <v>209.9</v>
      </c>
      <c r="Z59">
        <f>VALUE(SUBSTITUTE(Table1[[#This Row],[Total]],"$",""))</f>
        <v>214.77</v>
      </c>
      <c r="AA59" s="3">
        <f>Table1[[#This Row],[Order Total Number]]-Table1[[#This Row],[Total Number]]</f>
        <v>-4.8700000000000045</v>
      </c>
      <c r="AB59">
        <f>VALUE(SUBSTITUTE(Table1[[#This Row],[Shipping Cost]],"$",""))</f>
        <v>0.5</v>
      </c>
      <c r="AC59">
        <f>VALUE(SUBSTITUTE(Table1[[#This Row],[Discount $]],"$",""))</f>
        <v>0</v>
      </c>
      <c r="AD59">
        <f>VALUE(SUBSTITUTE(Table1[[#This Row],[Retail Price]],"$",""))</f>
        <v>2.61</v>
      </c>
      <c r="AE59" s="4">
        <f>(Table1[[#This Row],[Retail Price Number]]*Table1[[#This Row],[Order Quantity]])-Table1[[#This Row],[Discount $ Number]]+Table1[[#This Row],[Shipping Cost Number]]</f>
        <v>18.77</v>
      </c>
      <c r="AF59">
        <f>Table1[[#This Row],[Retail Price Number]]*Table1[[#This Row],[Order Quantity]]-Table1[[#This Row],[Discount $ Number]]</f>
        <v>18.27</v>
      </c>
      <c r="AG59">
        <f>(Table1[[#This Row],[Retail Price Number]]*Table1[[#This Row],[Order Quantity]])-Table1[[#This Row],[Discount $ Number]]-Table1[[#This Row],[Shipping Cost Number]]</f>
        <v>17.77</v>
      </c>
      <c r="AH59">
        <f>Table1[[#This Row],[Retail Price Number]]*Table1[[#This Row],[Order Quantity]]</f>
        <v>18.27</v>
      </c>
      <c r="AI59">
        <f>YEAR(Table1[[#This Row],[Order Date]])</f>
        <v>2014</v>
      </c>
    </row>
    <row r="60" spans="1:35" x14ac:dyDescent="0.3">
      <c r="A60" t="s">
        <v>5758</v>
      </c>
      <c r="B60" s="1">
        <v>41328</v>
      </c>
      <c r="C60" t="s">
        <v>5759</v>
      </c>
      <c r="D60" t="s">
        <v>2407</v>
      </c>
      <c r="E60" t="s">
        <v>27</v>
      </c>
      <c r="F60" t="s">
        <v>28</v>
      </c>
      <c r="G60" t="s">
        <v>77</v>
      </c>
      <c r="H60" t="s">
        <v>289</v>
      </c>
      <c r="I60" t="s">
        <v>31</v>
      </c>
      <c r="J60" t="s">
        <v>2168</v>
      </c>
      <c r="K60" t="s">
        <v>33</v>
      </c>
      <c r="L60" t="s">
        <v>392</v>
      </c>
      <c r="M60" t="s">
        <v>393</v>
      </c>
      <c r="N60" s="1">
        <v>41328</v>
      </c>
      <c r="O60" t="s">
        <v>1728</v>
      </c>
      <c r="P60" s="3" t="s">
        <v>2169</v>
      </c>
      <c r="Q60" t="s">
        <v>2170</v>
      </c>
      <c r="R60">
        <v>13</v>
      </c>
      <c r="S60" t="s">
        <v>3626</v>
      </c>
      <c r="T60" s="2">
        <v>0.04</v>
      </c>
      <c r="U60" t="s">
        <v>127</v>
      </c>
      <c r="V60" t="s">
        <v>3626</v>
      </c>
      <c r="W60" t="s">
        <v>818</v>
      </c>
      <c r="X60" t="s">
        <v>5760</v>
      </c>
      <c r="Y60" s="3">
        <f>VALUE(SUBSTITUTE(Table1[[#This Row],[Order Total]],"$",""))</f>
        <v>412.8</v>
      </c>
      <c r="Z60">
        <f>VALUE(SUBSTITUTE(Table1[[#This Row],[Total]],"$",""))</f>
        <v>418.99</v>
      </c>
      <c r="AA60" s="3">
        <f>Table1[[#This Row],[Order Total Number]]-Table1[[#This Row],[Total Number]]</f>
        <v>-6.1899999999999977</v>
      </c>
      <c r="AB60">
        <f>VALUE(SUBSTITUTE(Table1[[#This Row],[Shipping Cost]],"$",""))</f>
        <v>6.19</v>
      </c>
      <c r="AC60">
        <f>VALUE(SUBSTITUTE(Table1[[#This Row],[Discount $]],"$",""))</f>
        <v>0</v>
      </c>
      <c r="AD60">
        <f>VALUE(SUBSTITUTE(Table1[[#This Row],[Retail Price]],"$",""))</f>
        <v>8.6</v>
      </c>
      <c r="AE60" s="4">
        <f>(Table1[[#This Row],[Retail Price Number]]*Table1[[#This Row],[Order Quantity]])-Table1[[#This Row],[Discount $ Number]]+Table1[[#This Row],[Shipping Cost Number]]</f>
        <v>117.99</v>
      </c>
      <c r="AF60">
        <f>Table1[[#This Row],[Retail Price Number]]*Table1[[#This Row],[Order Quantity]]-Table1[[#This Row],[Discount $ Number]]</f>
        <v>111.8</v>
      </c>
      <c r="AG60">
        <f>(Table1[[#This Row],[Retail Price Number]]*Table1[[#This Row],[Order Quantity]])-Table1[[#This Row],[Discount $ Number]]-Table1[[#This Row],[Shipping Cost Number]]</f>
        <v>105.61</v>
      </c>
      <c r="AH60">
        <f>Table1[[#This Row],[Retail Price Number]]*Table1[[#This Row],[Order Quantity]]</f>
        <v>111.8</v>
      </c>
      <c r="AI60">
        <f>YEAR(Table1[[#This Row],[Order Date]])</f>
        <v>2013</v>
      </c>
    </row>
    <row r="61" spans="1:35" x14ac:dyDescent="0.3">
      <c r="A61" t="s">
        <v>5758</v>
      </c>
      <c r="B61" s="1">
        <v>42320</v>
      </c>
      <c r="C61" t="s">
        <v>1301</v>
      </c>
      <c r="D61" t="s">
        <v>228</v>
      </c>
      <c r="E61" t="s">
        <v>46</v>
      </c>
      <c r="F61" t="s">
        <v>47</v>
      </c>
      <c r="G61" t="s">
        <v>77</v>
      </c>
      <c r="H61" t="s">
        <v>107</v>
      </c>
      <c r="I61" t="s">
        <v>196</v>
      </c>
      <c r="J61" t="s">
        <v>1388</v>
      </c>
      <c r="K61" t="s">
        <v>94</v>
      </c>
      <c r="L61" t="s">
        <v>95</v>
      </c>
      <c r="M61" t="s">
        <v>35</v>
      </c>
      <c r="N61" s="1">
        <v>42322</v>
      </c>
      <c r="O61" t="s">
        <v>1389</v>
      </c>
      <c r="P61" s="3" t="s">
        <v>1390</v>
      </c>
      <c r="Q61" t="s">
        <v>1391</v>
      </c>
      <c r="R61">
        <v>40</v>
      </c>
      <c r="S61" t="s">
        <v>11616</v>
      </c>
      <c r="T61" s="2">
        <v>0.1</v>
      </c>
      <c r="U61" t="s">
        <v>11617</v>
      </c>
      <c r="V61" t="s">
        <v>11618</v>
      </c>
      <c r="W61" t="s">
        <v>812</v>
      </c>
      <c r="X61" t="s">
        <v>11619</v>
      </c>
      <c r="Y61" s="3">
        <f>VALUE(SUBSTITUTE(Table1[[#This Row],[Order Total]],"$",""))</f>
        <v>4113.59</v>
      </c>
      <c r="Z61">
        <f>VALUE(SUBSTITUTE(Table1[[#This Row],[Total]],"$",""))</f>
        <v>4193.93</v>
      </c>
      <c r="AA61" s="3">
        <f>Table1[[#This Row],[Order Total Number]]-Table1[[#This Row],[Total Number]]</f>
        <v>-80.340000000000146</v>
      </c>
      <c r="AB61">
        <f>VALUE(SUBSTITUTE(Table1[[#This Row],[Shipping Cost]],"$",""))</f>
        <v>19.989999999999998</v>
      </c>
      <c r="AC61">
        <f>VALUE(SUBSTITUTE(Table1[[#This Row],[Discount $]],"$",""))</f>
        <v>377.64</v>
      </c>
      <c r="AD61">
        <f>VALUE(SUBSTITUTE(Table1[[#This Row],[Retail Price]],"$",""))</f>
        <v>90.48</v>
      </c>
      <c r="AE61" s="4">
        <f>(Table1[[#This Row],[Retail Price Number]]*Table1[[#This Row],[Order Quantity]])-Table1[[#This Row],[Discount $ Number]]+Table1[[#This Row],[Shipping Cost Number]]</f>
        <v>3261.55</v>
      </c>
      <c r="AF61">
        <f>Table1[[#This Row],[Retail Price Number]]*Table1[[#This Row],[Order Quantity]]-Table1[[#This Row],[Discount $ Number]]</f>
        <v>3241.5600000000004</v>
      </c>
      <c r="AG61">
        <f>(Table1[[#This Row],[Retail Price Number]]*Table1[[#This Row],[Order Quantity]])-Table1[[#This Row],[Discount $ Number]]-Table1[[#This Row],[Shipping Cost Number]]</f>
        <v>3221.5700000000006</v>
      </c>
      <c r="AH61">
        <f>Table1[[#This Row],[Retail Price Number]]*Table1[[#This Row],[Order Quantity]]</f>
        <v>3619.2000000000003</v>
      </c>
      <c r="AI61">
        <f>YEAR(Table1[[#This Row],[Order Date]])</f>
        <v>2015</v>
      </c>
    </row>
    <row r="62" spans="1:35" x14ac:dyDescent="0.3">
      <c r="A62" t="s">
        <v>5758</v>
      </c>
      <c r="B62" s="1">
        <v>41414</v>
      </c>
      <c r="C62" t="s">
        <v>2975</v>
      </c>
      <c r="D62" t="s">
        <v>1005</v>
      </c>
      <c r="E62" t="s">
        <v>27</v>
      </c>
      <c r="F62" t="s">
        <v>28</v>
      </c>
      <c r="G62" t="s">
        <v>77</v>
      </c>
      <c r="H62" t="s">
        <v>281</v>
      </c>
      <c r="I62" t="s">
        <v>63</v>
      </c>
      <c r="J62" t="s">
        <v>2168</v>
      </c>
      <c r="K62" t="s">
        <v>94</v>
      </c>
      <c r="L62" t="s">
        <v>34</v>
      </c>
      <c r="M62" t="s">
        <v>35</v>
      </c>
      <c r="N62" s="1">
        <v>41416</v>
      </c>
      <c r="O62" t="s">
        <v>1728</v>
      </c>
      <c r="P62" s="3" t="s">
        <v>2169</v>
      </c>
      <c r="Q62" t="s">
        <v>2170</v>
      </c>
      <c r="R62">
        <v>19</v>
      </c>
      <c r="S62" t="s">
        <v>3626</v>
      </c>
      <c r="T62" s="2">
        <v>0.1</v>
      </c>
      <c r="U62" t="s">
        <v>127</v>
      </c>
      <c r="V62" t="s">
        <v>3626</v>
      </c>
      <c r="W62" t="s">
        <v>818</v>
      </c>
      <c r="X62" t="s">
        <v>5760</v>
      </c>
      <c r="Y62" s="3">
        <f>VALUE(SUBSTITUTE(Table1[[#This Row],[Order Total]],"$",""))</f>
        <v>412.8</v>
      </c>
      <c r="Z62">
        <f>VALUE(SUBSTITUTE(Table1[[#This Row],[Total]],"$",""))</f>
        <v>418.99</v>
      </c>
      <c r="AA62" s="3">
        <f>Table1[[#This Row],[Order Total Number]]-Table1[[#This Row],[Total Number]]</f>
        <v>-6.1899999999999977</v>
      </c>
      <c r="AB62">
        <f>VALUE(SUBSTITUTE(Table1[[#This Row],[Shipping Cost]],"$",""))</f>
        <v>6.19</v>
      </c>
      <c r="AC62">
        <f>VALUE(SUBSTITUTE(Table1[[#This Row],[Discount $]],"$",""))</f>
        <v>0</v>
      </c>
      <c r="AD62">
        <f>VALUE(SUBSTITUTE(Table1[[#This Row],[Retail Price]],"$",""))</f>
        <v>8.6</v>
      </c>
      <c r="AE62" s="4">
        <f>(Table1[[#This Row],[Retail Price Number]]*Table1[[#This Row],[Order Quantity]])-Table1[[#This Row],[Discount $ Number]]+Table1[[#This Row],[Shipping Cost Number]]</f>
        <v>169.59</v>
      </c>
      <c r="AF62">
        <f>Table1[[#This Row],[Retail Price Number]]*Table1[[#This Row],[Order Quantity]]-Table1[[#This Row],[Discount $ Number]]</f>
        <v>163.4</v>
      </c>
      <c r="AG62">
        <f>(Table1[[#This Row],[Retail Price Number]]*Table1[[#This Row],[Order Quantity]])-Table1[[#This Row],[Discount $ Number]]-Table1[[#This Row],[Shipping Cost Number]]</f>
        <v>157.21</v>
      </c>
      <c r="AH62">
        <f>Table1[[#This Row],[Retail Price Number]]*Table1[[#This Row],[Order Quantity]]</f>
        <v>163.4</v>
      </c>
      <c r="AI62">
        <f>YEAR(Table1[[#This Row],[Order Date]])</f>
        <v>2013</v>
      </c>
    </row>
    <row r="63" spans="1:35" x14ac:dyDescent="0.3">
      <c r="A63" t="s">
        <v>7031</v>
      </c>
      <c r="B63" s="1">
        <v>41596</v>
      </c>
      <c r="C63" t="s">
        <v>2344</v>
      </c>
      <c r="D63" t="s">
        <v>929</v>
      </c>
      <c r="E63" t="s">
        <v>27</v>
      </c>
      <c r="F63" t="s">
        <v>28</v>
      </c>
      <c r="G63" t="s">
        <v>91</v>
      </c>
      <c r="H63" t="s">
        <v>217</v>
      </c>
      <c r="I63" t="s">
        <v>92</v>
      </c>
      <c r="J63" t="s">
        <v>552</v>
      </c>
      <c r="K63" t="s">
        <v>94</v>
      </c>
      <c r="L63" t="s">
        <v>34</v>
      </c>
      <c r="M63" t="s">
        <v>35</v>
      </c>
      <c r="N63" s="1">
        <v>41598</v>
      </c>
      <c r="O63" t="s">
        <v>553</v>
      </c>
      <c r="P63" s="3" t="s">
        <v>554</v>
      </c>
      <c r="Q63" t="s">
        <v>555</v>
      </c>
      <c r="R63">
        <v>32</v>
      </c>
      <c r="S63" t="s">
        <v>7032</v>
      </c>
      <c r="T63" s="2">
        <v>0.06</v>
      </c>
      <c r="U63" t="s">
        <v>7033</v>
      </c>
      <c r="V63" t="s">
        <v>7034</v>
      </c>
      <c r="W63" t="s">
        <v>559</v>
      </c>
      <c r="X63" t="s">
        <v>7035</v>
      </c>
      <c r="Y63" s="3">
        <f>VALUE(SUBSTITUTE(Table1[[#This Row],[Order Total]],"$",""))</f>
        <v>663.38</v>
      </c>
      <c r="Z63">
        <f>VALUE(SUBSTITUTE(Table1[[#This Row],[Total]],"$",""))</f>
        <v>690.33</v>
      </c>
      <c r="AA63" s="3">
        <f>Table1[[#This Row],[Order Total Number]]-Table1[[#This Row],[Total Number]]</f>
        <v>-26.950000000000045</v>
      </c>
      <c r="AB63">
        <f>VALUE(SUBSTITUTE(Table1[[#This Row],[Shipping Cost]],"$",""))</f>
        <v>8.23</v>
      </c>
      <c r="AC63">
        <f>VALUE(SUBSTITUTE(Table1[[#This Row],[Discount $]],"$",""))</f>
        <v>68.760000000000005</v>
      </c>
      <c r="AD63">
        <f>VALUE(SUBSTITUTE(Table1[[#This Row],[Retail Price]],"$",""))</f>
        <v>27.18</v>
      </c>
      <c r="AE63" s="4">
        <f>(Table1[[#This Row],[Retail Price Number]]*Table1[[#This Row],[Order Quantity]])-Table1[[#This Row],[Discount $ Number]]+Table1[[#This Row],[Shipping Cost Number]]</f>
        <v>809.23</v>
      </c>
      <c r="AF63">
        <f>Table1[[#This Row],[Retail Price Number]]*Table1[[#This Row],[Order Quantity]]-Table1[[#This Row],[Discount $ Number]]</f>
        <v>801</v>
      </c>
      <c r="AG63">
        <f>(Table1[[#This Row],[Retail Price Number]]*Table1[[#This Row],[Order Quantity]])-Table1[[#This Row],[Discount $ Number]]-Table1[[#This Row],[Shipping Cost Number]]</f>
        <v>792.77</v>
      </c>
      <c r="AH63">
        <f>Table1[[#This Row],[Retail Price Number]]*Table1[[#This Row],[Order Quantity]]</f>
        <v>869.76</v>
      </c>
      <c r="AI63">
        <f>YEAR(Table1[[#This Row],[Order Date]])</f>
        <v>2013</v>
      </c>
    </row>
    <row r="64" spans="1:35" x14ac:dyDescent="0.3">
      <c r="A64" t="s">
        <v>7031</v>
      </c>
      <c r="B64" s="1">
        <v>41624</v>
      </c>
      <c r="C64" t="s">
        <v>2851</v>
      </c>
      <c r="D64" t="s">
        <v>1207</v>
      </c>
      <c r="E64" t="s">
        <v>46</v>
      </c>
      <c r="F64" t="s">
        <v>47</v>
      </c>
      <c r="G64" t="s">
        <v>77</v>
      </c>
      <c r="H64" t="s">
        <v>48</v>
      </c>
      <c r="I64" t="s">
        <v>121</v>
      </c>
      <c r="J64" t="s">
        <v>64</v>
      </c>
      <c r="K64" t="s">
        <v>94</v>
      </c>
      <c r="L64" t="s">
        <v>34</v>
      </c>
      <c r="M64" t="s">
        <v>35</v>
      </c>
      <c r="N64" s="1">
        <v>41627</v>
      </c>
      <c r="O64" t="s">
        <v>66</v>
      </c>
      <c r="P64" s="3" t="s">
        <v>67</v>
      </c>
      <c r="Q64" t="s">
        <v>68</v>
      </c>
      <c r="R64">
        <v>22</v>
      </c>
      <c r="S64" t="s">
        <v>11374</v>
      </c>
      <c r="T64" s="2">
        <v>0.01</v>
      </c>
      <c r="U64" t="s">
        <v>446</v>
      </c>
      <c r="V64" t="s">
        <v>11375</v>
      </c>
      <c r="W64" t="s">
        <v>72</v>
      </c>
      <c r="X64" t="s">
        <v>11376</v>
      </c>
      <c r="Y64" s="3">
        <f>VALUE(SUBSTITUTE(Table1[[#This Row],[Order Total]],"$",""))</f>
        <v>122.66</v>
      </c>
      <c r="Z64">
        <f>VALUE(SUBSTITUTE(Table1[[#This Row],[Total]],"$",""))</f>
        <v>123.06</v>
      </c>
      <c r="AA64" s="3">
        <f>Table1[[#This Row],[Order Total Number]]-Table1[[#This Row],[Total Number]]</f>
        <v>-0.40000000000000568</v>
      </c>
      <c r="AB64">
        <f>VALUE(SUBSTITUTE(Table1[[#This Row],[Shipping Cost]],"$",""))</f>
        <v>0.99</v>
      </c>
      <c r="AC64">
        <f>VALUE(SUBSTITUTE(Table1[[#This Row],[Discount $]],"$",""))</f>
        <v>10.16</v>
      </c>
      <c r="AD64">
        <f>VALUE(SUBSTITUTE(Table1[[#This Row],[Retail Price]],"$",""))</f>
        <v>2.88</v>
      </c>
      <c r="AE64" s="4">
        <f>(Table1[[#This Row],[Retail Price Number]]*Table1[[#This Row],[Order Quantity]])-Table1[[#This Row],[Discount $ Number]]+Table1[[#This Row],[Shipping Cost Number]]</f>
        <v>54.190000000000005</v>
      </c>
      <c r="AF64">
        <f>Table1[[#This Row],[Retail Price Number]]*Table1[[#This Row],[Order Quantity]]-Table1[[#This Row],[Discount $ Number]]</f>
        <v>53.2</v>
      </c>
      <c r="AG64">
        <f>(Table1[[#This Row],[Retail Price Number]]*Table1[[#This Row],[Order Quantity]])-Table1[[#This Row],[Discount $ Number]]-Table1[[#This Row],[Shipping Cost Number]]</f>
        <v>52.21</v>
      </c>
      <c r="AH64">
        <f>Table1[[#This Row],[Retail Price Number]]*Table1[[#This Row],[Order Quantity]]</f>
        <v>63.36</v>
      </c>
      <c r="AI64">
        <f>YEAR(Table1[[#This Row],[Order Date]])</f>
        <v>2013</v>
      </c>
    </row>
    <row r="65" spans="1:35" x14ac:dyDescent="0.3">
      <c r="A65" t="s">
        <v>6254</v>
      </c>
      <c r="B65" s="1">
        <v>41330</v>
      </c>
      <c r="C65" t="s">
        <v>6255</v>
      </c>
      <c r="D65" t="s">
        <v>3715</v>
      </c>
      <c r="E65" t="s">
        <v>27</v>
      </c>
      <c r="F65" t="s">
        <v>28</v>
      </c>
      <c r="G65" t="s">
        <v>134</v>
      </c>
      <c r="H65" t="s">
        <v>433</v>
      </c>
      <c r="I65" t="s">
        <v>31</v>
      </c>
      <c r="J65" t="s">
        <v>1388</v>
      </c>
      <c r="K65" t="s">
        <v>94</v>
      </c>
      <c r="L65" t="s">
        <v>34</v>
      </c>
      <c r="M65" t="s">
        <v>35</v>
      </c>
      <c r="N65" s="1">
        <v>41332</v>
      </c>
      <c r="O65" t="s">
        <v>1389</v>
      </c>
      <c r="P65" s="3" t="s">
        <v>1390</v>
      </c>
      <c r="Q65" t="s">
        <v>1391</v>
      </c>
      <c r="R65">
        <v>42</v>
      </c>
      <c r="S65" t="s">
        <v>6256</v>
      </c>
      <c r="T65" s="2">
        <v>0.05</v>
      </c>
      <c r="U65" t="s">
        <v>2125</v>
      </c>
      <c r="V65" t="s">
        <v>6257</v>
      </c>
      <c r="W65" t="s">
        <v>812</v>
      </c>
      <c r="X65" t="s">
        <v>6258</v>
      </c>
      <c r="Y65" s="3">
        <f>VALUE(SUBSTITUTE(Table1[[#This Row],[Order Total]],"$",""))</f>
        <v>263.3</v>
      </c>
      <c r="Z65">
        <f>VALUE(SUBSTITUTE(Table1[[#This Row],[Total]],"$",""))</f>
        <v>283.29000000000002</v>
      </c>
      <c r="AA65" s="3">
        <f>Table1[[#This Row],[Order Total Number]]-Table1[[#This Row],[Total Number]]</f>
        <v>-19.990000000000009</v>
      </c>
      <c r="AB65">
        <f>VALUE(SUBSTITUTE(Table1[[#This Row],[Shipping Cost]],"$",""))</f>
        <v>19.989999999999998</v>
      </c>
      <c r="AC65">
        <f>VALUE(SUBSTITUTE(Table1[[#This Row],[Discount $]],"$",""))</f>
        <v>8.14</v>
      </c>
      <c r="AD65">
        <f>VALUE(SUBSTITUTE(Table1[[#This Row],[Retail Price]],"$",""))</f>
        <v>90.48</v>
      </c>
      <c r="AE65" s="4">
        <f>(Table1[[#This Row],[Retail Price Number]]*Table1[[#This Row],[Order Quantity]])-Table1[[#This Row],[Discount $ Number]]+Table1[[#This Row],[Shipping Cost Number]]</f>
        <v>3812.01</v>
      </c>
      <c r="AF65">
        <f>Table1[[#This Row],[Retail Price Number]]*Table1[[#This Row],[Order Quantity]]-Table1[[#This Row],[Discount $ Number]]</f>
        <v>3792.0200000000004</v>
      </c>
      <c r="AG65">
        <f>(Table1[[#This Row],[Retail Price Number]]*Table1[[#This Row],[Order Quantity]])-Table1[[#This Row],[Discount $ Number]]-Table1[[#This Row],[Shipping Cost Number]]</f>
        <v>3772.0300000000007</v>
      </c>
      <c r="AH65">
        <f>Table1[[#This Row],[Retail Price Number]]*Table1[[#This Row],[Order Quantity]]</f>
        <v>3800.1600000000003</v>
      </c>
      <c r="AI65">
        <f>YEAR(Table1[[#This Row],[Order Date]])</f>
        <v>2013</v>
      </c>
    </row>
    <row r="66" spans="1:35" x14ac:dyDescent="0.3">
      <c r="A66" t="s">
        <v>1030</v>
      </c>
      <c r="B66" s="1">
        <v>41430</v>
      </c>
      <c r="C66" t="s">
        <v>621</v>
      </c>
      <c r="D66" t="s">
        <v>622</v>
      </c>
      <c r="E66" t="s">
        <v>27</v>
      </c>
      <c r="F66" t="s">
        <v>28</v>
      </c>
      <c r="G66" t="s">
        <v>134</v>
      </c>
      <c r="H66" t="s">
        <v>433</v>
      </c>
      <c r="I66" t="s">
        <v>121</v>
      </c>
      <c r="J66" t="s">
        <v>64</v>
      </c>
      <c r="K66" t="s">
        <v>94</v>
      </c>
      <c r="L66" t="s">
        <v>34</v>
      </c>
      <c r="M66" t="s">
        <v>35</v>
      </c>
      <c r="N66" s="1">
        <v>41430</v>
      </c>
      <c r="O66" t="s">
        <v>66</v>
      </c>
      <c r="P66" s="3" t="s">
        <v>67</v>
      </c>
      <c r="Q66" t="s">
        <v>68</v>
      </c>
      <c r="R66">
        <v>32</v>
      </c>
      <c r="S66" t="s">
        <v>1031</v>
      </c>
      <c r="T66" s="2">
        <v>0.05</v>
      </c>
      <c r="U66" t="s">
        <v>1032</v>
      </c>
      <c r="V66" t="s">
        <v>1033</v>
      </c>
      <c r="W66" t="s">
        <v>72</v>
      </c>
      <c r="X66" t="s">
        <v>1034</v>
      </c>
      <c r="Y66" s="3">
        <f>VALUE(SUBSTITUTE(Table1[[#This Row],[Order Total]],"$",""))</f>
        <v>193.54</v>
      </c>
      <c r="Z66">
        <f>VALUE(SUBSTITUTE(Table1[[#This Row],[Total]],"$",""))</f>
        <v>199.04</v>
      </c>
      <c r="AA66" s="3">
        <f>Table1[[#This Row],[Order Total Number]]-Table1[[#This Row],[Total Number]]</f>
        <v>-5.5</v>
      </c>
      <c r="AB66">
        <f>VALUE(SUBSTITUTE(Table1[[#This Row],[Shipping Cost]],"$",""))</f>
        <v>0.99</v>
      </c>
      <c r="AC66">
        <f>VALUE(SUBSTITUTE(Table1[[#This Row],[Discount $]],"$",""))</f>
        <v>8</v>
      </c>
      <c r="AD66">
        <f>VALUE(SUBSTITUTE(Table1[[#This Row],[Retail Price]],"$",""))</f>
        <v>2.88</v>
      </c>
      <c r="AE66" s="4">
        <f>(Table1[[#This Row],[Retail Price Number]]*Table1[[#This Row],[Order Quantity]])-Table1[[#This Row],[Discount $ Number]]+Table1[[#This Row],[Shipping Cost Number]]</f>
        <v>85.149999999999991</v>
      </c>
      <c r="AF66">
        <f>Table1[[#This Row],[Retail Price Number]]*Table1[[#This Row],[Order Quantity]]-Table1[[#This Row],[Discount $ Number]]</f>
        <v>84.16</v>
      </c>
      <c r="AG66">
        <f>(Table1[[#This Row],[Retail Price Number]]*Table1[[#This Row],[Order Quantity]])-Table1[[#This Row],[Discount $ Number]]-Table1[[#This Row],[Shipping Cost Number]]</f>
        <v>83.17</v>
      </c>
      <c r="AH66">
        <f>Table1[[#This Row],[Retail Price Number]]*Table1[[#This Row],[Order Quantity]]</f>
        <v>92.16</v>
      </c>
      <c r="AI66">
        <f>YEAR(Table1[[#This Row],[Order Date]])</f>
        <v>2013</v>
      </c>
    </row>
    <row r="67" spans="1:35" x14ac:dyDescent="0.3">
      <c r="A67" t="s">
        <v>1030</v>
      </c>
      <c r="B67" s="1">
        <v>42226</v>
      </c>
      <c r="C67" t="s">
        <v>1578</v>
      </c>
      <c r="D67" t="s">
        <v>1579</v>
      </c>
      <c r="E67" t="s">
        <v>27</v>
      </c>
      <c r="F67" t="s">
        <v>28</v>
      </c>
      <c r="G67" t="s">
        <v>134</v>
      </c>
      <c r="H67" t="s">
        <v>422</v>
      </c>
      <c r="I67" t="s">
        <v>121</v>
      </c>
      <c r="J67" t="s">
        <v>1580</v>
      </c>
      <c r="K67" t="s">
        <v>33</v>
      </c>
      <c r="L67" t="s">
        <v>34</v>
      </c>
      <c r="M67" t="s">
        <v>156</v>
      </c>
      <c r="N67" s="1">
        <v>42229</v>
      </c>
      <c r="O67" t="s">
        <v>1581</v>
      </c>
      <c r="P67" s="3" t="s">
        <v>1582</v>
      </c>
      <c r="Q67" t="s">
        <v>1583</v>
      </c>
      <c r="R67">
        <v>22</v>
      </c>
      <c r="S67" t="s">
        <v>1584</v>
      </c>
      <c r="T67" s="2">
        <v>7.0000000000000007E-2</v>
      </c>
      <c r="U67" t="s">
        <v>1585</v>
      </c>
      <c r="V67" t="s">
        <v>1586</v>
      </c>
      <c r="W67" t="s">
        <v>1587</v>
      </c>
      <c r="X67" t="s">
        <v>1588</v>
      </c>
      <c r="Y67" s="3">
        <f>VALUE(SUBSTITUTE(Table1[[#This Row],[Order Total]],"$",""))</f>
        <v>2668.3</v>
      </c>
      <c r="Z67">
        <f>VALUE(SUBSTITUTE(Table1[[#This Row],[Total]],"$",""))</f>
        <v>2692.15</v>
      </c>
      <c r="AA67" s="3">
        <f>Table1[[#This Row],[Order Total Number]]-Table1[[#This Row],[Total Number]]</f>
        <v>-23.849999999999909</v>
      </c>
      <c r="AB67">
        <f>VALUE(SUBSTITUTE(Table1[[#This Row],[Shipping Cost]],"$",""))</f>
        <v>5.01</v>
      </c>
      <c r="AC67">
        <f>VALUE(SUBSTITUTE(Table1[[#This Row],[Discount $]],"$",""))</f>
        <v>188.46</v>
      </c>
      <c r="AD67">
        <f>VALUE(SUBSTITUTE(Table1[[#This Row],[Retail Price]],"$",""))</f>
        <v>83.98</v>
      </c>
      <c r="AE67" s="4">
        <f>(Table1[[#This Row],[Retail Price Number]]*Table1[[#This Row],[Order Quantity]])-Table1[[#This Row],[Discount $ Number]]+Table1[[#This Row],[Shipping Cost Number]]</f>
        <v>1664.1100000000001</v>
      </c>
      <c r="AF67">
        <f>Table1[[#This Row],[Retail Price Number]]*Table1[[#This Row],[Order Quantity]]-Table1[[#This Row],[Discount $ Number]]</f>
        <v>1659.1000000000001</v>
      </c>
      <c r="AG67">
        <f>(Table1[[#This Row],[Retail Price Number]]*Table1[[#This Row],[Order Quantity]])-Table1[[#This Row],[Discount $ Number]]-Table1[[#This Row],[Shipping Cost Number]]</f>
        <v>1654.0900000000001</v>
      </c>
      <c r="AH67">
        <f>Table1[[#This Row],[Retail Price Number]]*Table1[[#This Row],[Order Quantity]]</f>
        <v>1847.5600000000002</v>
      </c>
      <c r="AI67">
        <f>YEAR(Table1[[#This Row],[Order Date]])</f>
        <v>2015</v>
      </c>
    </row>
    <row r="68" spans="1:35" x14ac:dyDescent="0.3">
      <c r="A68" t="s">
        <v>1030</v>
      </c>
      <c r="B68" s="1">
        <v>41905</v>
      </c>
      <c r="C68" t="s">
        <v>3436</v>
      </c>
      <c r="D68" t="s">
        <v>3468</v>
      </c>
      <c r="E68" t="s">
        <v>27</v>
      </c>
      <c r="F68" t="s">
        <v>28</v>
      </c>
      <c r="G68" t="s">
        <v>134</v>
      </c>
      <c r="H68" t="s">
        <v>289</v>
      </c>
      <c r="I68" t="s">
        <v>92</v>
      </c>
      <c r="J68" t="s">
        <v>64</v>
      </c>
      <c r="K68" t="s">
        <v>33</v>
      </c>
      <c r="L68" t="s">
        <v>34</v>
      </c>
      <c r="M68" t="s">
        <v>35</v>
      </c>
      <c r="N68" s="1">
        <v>41907</v>
      </c>
      <c r="O68" t="s">
        <v>66</v>
      </c>
      <c r="P68" s="3" t="s">
        <v>67</v>
      </c>
      <c r="Q68" t="s">
        <v>68</v>
      </c>
      <c r="R68">
        <v>45</v>
      </c>
      <c r="S68" t="s">
        <v>3469</v>
      </c>
      <c r="T68" s="2">
        <v>0.08</v>
      </c>
      <c r="U68" t="s">
        <v>760</v>
      </c>
      <c r="V68" t="s">
        <v>3469</v>
      </c>
      <c r="W68" t="s">
        <v>72</v>
      </c>
      <c r="X68" t="s">
        <v>3470</v>
      </c>
      <c r="Y68" s="3">
        <f>VALUE(SUBSTITUTE(Table1[[#This Row],[Order Total]],"$",""))</f>
        <v>68.959999999999994</v>
      </c>
      <c r="Z68">
        <f>VALUE(SUBSTITUTE(Table1[[#This Row],[Total]],"$",""))</f>
        <v>73.459999999999994</v>
      </c>
      <c r="AA68" s="3">
        <f>Table1[[#This Row],[Order Total Number]]-Table1[[#This Row],[Total Number]]</f>
        <v>-4.5</v>
      </c>
      <c r="AB68">
        <f>VALUE(SUBSTITUTE(Table1[[#This Row],[Shipping Cost]],"$",""))</f>
        <v>0.99</v>
      </c>
      <c r="AC68">
        <f>VALUE(SUBSTITUTE(Table1[[#This Row],[Discount $]],"$",""))</f>
        <v>0.6</v>
      </c>
      <c r="AD68">
        <f>VALUE(SUBSTITUTE(Table1[[#This Row],[Retail Price]],"$",""))</f>
        <v>2.88</v>
      </c>
      <c r="AE68" s="4">
        <f>(Table1[[#This Row],[Retail Price Number]]*Table1[[#This Row],[Order Quantity]])-Table1[[#This Row],[Discount $ Number]]+Table1[[#This Row],[Shipping Cost Number]]</f>
        <v>129.99</v>
      </c>
      <c r="AF68">
        <f>Table1[[#This Row],[Retail Price Number]]*Table1[[#This Row],[Order Quantity]]-Table1[[#This Row],[Discount $ Number]]</f>
        <v>129</v>
      </c>
      <c r="AG68">
        <f>(Table1[[#This Row],[Retail Price Number]]*Table1[[#This Row],[Order Quantity]])-Table1[[#This Row],[Discount $ Number]]-Table1[[#This Row],[Shipping Cost Number]]</f>
        <v>128.01</v>
      </c>
      <c r="AH68">
        <f>Table1[[#This Row],[Retail Price Number]]*Table1[[#This Row],[Order Quantity]]</f>
        <v>129.6</v>
      </c>
      <c r="AI68">
        <f>YEAR(Table1[[#This Row],[Order Date]])</f>
        <v>2014</v>
      </c>
    </row>
    <row r="69" spans="1:35" x14ac:dyDescent="0.3">
      <c r="A69" t="s">
        <v>1030</v>
      </c>
      <c r="B69" s="1">
        <v>41403</v>
      </c>
      <c r="C69" t="s">
        <v>1439</v>
      </c>
      <c r="D69" t="s">
        <v>683</v>
      </c>
      <c r="E69" t="s">
        <v>46</v>
      </c>
      <c r="F69" t="s">
        <v>47</v>
      </c>
      <c r="G69" t="s">
        <v>134</v>
      </c>
      <c r="H69" t="s">
        <v>107</v>
      </c>
      <c r="I69" t="s">
        <v>121</v>
      </c>
      <c r="J69" t="s">
        <v>832</v>
      </c>
      <c r="K69" t="s">
        <v>94</v>
      </c>
      <c r="L69" t="s">
        <v>34</v>
      </c>
      <c r="M69" t="s">
        <v>35</v>
      </c>
      <c r="N69" s="1">
        <v>41405</v>
      </c>
      <c r="O69" t="s">
        <v>833</v>
      </c>
      <c r="P69" s="3" t="s">
        <v>834</v>
      </c>
      <c r="Q69" t="s">
        <v>774</v>
      </c>
      <c r="R69">
        <v>37</v>
      </c>
      <c r="S69" t="s">
        <v>7304</v>
      </c>
      <c r="T69" s="2">
        <v>0.01</v>
      </c>
      <c r="U69" t="s">
        <v>603</v>
      </c>
      <c r="V69" t="s">
        <v>2931</v>
      </c>
      <c r="W69" t="s">
        <v>838</v>
      </c>
      <c r="X69" t="s">
        <v>7305</v>
      </c>
      <c r="Y69" s="3">
        <f>VALUE(SUBSTITUTE(Table1[[#This Row],[Order Total]],"$",""))</f>
        <v>88.96</v>
      </c>
      <c r="Z69">
        <f>VALUE(SUBSTITUTE(Table1[[#This Row],[Total]],"$",""))</f>
        <v>80.44</v>
      </c>
      <c r="AA69" s="3">
        <f>Table1[[#This Row],[Order Total Number]]-Table1[[#This Row],[Total Number]]</f>
        <v>8.519999999999996</v>
      </c>
      <c r="AB69">
        <f>VALUE(SUBSTITUTE(Table1[[#This Row],[Shipping Cost]],"$",""))</f>
        <v>2.04</v>
      </c>
      <c r="AC69">
        <f>VALUE(SUBSTITUTE(Table1[[#This Row],[Discount $]],"$",""))</f>
        <v>7.3</v>
      </c>
      <c r="AD69">
        <f>VALUE(SUBSTITUTE(Table1[[#This Row],[Retail Price]],"$",""))</f>
        <v>5.18</v>
      </c>
      <c r="AE69" s="4">
        <f>(Table1[[#This Row],[Retail Price Number]]*Table1[[#This Row],[Order Quantity]])-Table1[[#This Row],[Discount $ Number]]+Table1[[#This Row],[Shipping Cost Number]]</f>
        <v>186.39999999999998</v>
      </c>
      <c r="AF69">
        <f>Table1[[#This Row],[Retail Price Number]]*Table1[[#This Row],[Order Quantity]]-Table1[[#This Row],[Discount $ Number]]</f>
        <v>184.35999999999999</v>
      </c>
      <c r="AG69">
        <f>(Table1[[#This Row],[Retail Price Number]]*Table1[[#This Row],[Order Quantity]])-Table1[[#This Row],[Discount $ Number]]-Table1[[#This Row],[Shipping Cost Number]]</f>
        <v>182.32</v>
      </c>
      <c r="AH69">
        <f>Table1[[#This Row],[Retail Price Number]]*Table1[[#This Row],[Order Quantity]]</f>
        <v>191.66</v>
      </c>
      <c r="AI69">
        <f>YEAR(Table1[[#This Row],[Order Date]])</f>
        <v>2013</v>
      </c>
    </row>
    <row r="70" spans="1:35" x14ac:dyDescent="0.3">
      <c r="A70" t="s">
        <v>1030</v>
      </c>
      <c r="B70" s="1">
        <v>41407</v>
      </c>
      <c r="C70" t="s">
        <v>161</v>
      </c>
      <c r="D70" t="s">
        <v>162</v>
      </c>
      <c r="E70" t="s">
        <v>46</v>
      </c>
      <c r="F70" t="s">
        <v>47</v>
      </c>
      <c r="G70" t="s">
        <v>91</v>
      </c>
      <c r="H70" t="s">
        <v>107</v>
      </c>
      <c r="I70" t="s">
        <v>31</v>
      </c>
      <c r="J70" t="s">
        <v>832</v>
      </c>
      <c r="K70" t="s">
        <v>94</v>
      </c>
      <c r="L70" t="s">
        <v>34</v>
      </c>
      <c r="M70" t="s">
        <v>35</v>
      </c>
      <c r="N70" s="1">
        <v>41409</v>
      </c>
      <c r="O70" t="s">
        <v>833</v>
      </c>
      <c r="P70" s="3" t="s">
        <v>834</v>
      </c>
      <c r="Q70" t="s">
        <v>774</v>
      </c>
      <c r="R70">
        <v>35</v>
      </c>
      <c r="S70" t="s">
        <v>167</v>
      </c>
      <c r="T70" s="2">
        <v>0.03</v>
      </c>
      <c r="U70" t="s">
        <v>5674</v>
      </c>
      <c r="V70" t="s">
        <v>4271</v>
      </c>
      <c r="W70" t="s">
        <v>838</v>
      </c>
      <c r="X70" t="s">
        <v>171</v>
      </c>
      <c r="Y70" s="3">
        <f>VALUE(SUBSTITUTE(Table1[[#This Row],[Order Total]],"$",""))</f>
        <v>59.66</v>
      </c>
      <c r="Z70">
        <f>VALUE(SUBSTITUTE(Table1[[#This Row],[Total]],"$",""))</f>
        <v>70.459999999999994</v>
      </c>
      <c r="AA70" s="3">
        <f>Table1[[#This Row],[Order Total Number]]-Table1[[#This Row],[Total Number]]</f>
        <v>-10.799999999999997</v>
      </c>
      <c r="AB70">
        <f>VALUE(SUBSTITUTE(Table1[[#This Row],[Shipping Cost]],"$",""))</f>
        <v>2.04</v>
      </c>
      <c r="AC70">
        <f>VALUE(SUBSTITUTE(Table1[[#This Row],[Discount $]],"$",""))</f>
        <v>6.8</v>
      </c>
      <c r="AD70">
        <f>VALUE(SUBSTITUTE(Table1[[#This Row],[Retail Price]],"$",""))</f>
        <v>5.18</v>
      </c>
      <c r="AE70" s="4">
        <f>(Table1[[#This Row],[Retail Price Number]]*Table1[[#This Row],[Order Quantity]])-Table1[[#This Row],[Discount $ Number]]+Table1[[#This Row],[Shipping Cost Number]]</f>
        <v>176.53999999999996</v>
      </c>
      <c r="AF70">
        <f>Table1[[#This Row],[Retail Price Number]]*Table1[[#This Row],[Order Quantity]]-Table1[[#This Row],[Discount $ Number]]</f>
        <v>174.49999999999997</v>
      </c>
      <c r="AG70">
        <f>(Table1[[#This Row],[Retail Price Number]]*Table1[[#This Row],[Order Quantity]])-Table1[[#This Row],[Discount $ Number]]-Table1[[#This Row],[Shipping Cost Number]]</f>
        <v>172.45999999999998</v>
      </c>
      <c r="AH70">
        <f>Table1[[#This Row],[Retail Price Number]]*Table1[[#This Row],[Order Quantity]]</f>
        <v>181.29999999999998</v>
      </c>
      <c r="AI70">
        <f>YEAR(Table1[[#This Row],[Order Date]])</f>
        <v>2013</v>
      </c>
    </row>
    <row r="71" spans="1:35" x14ac:dyDescent="0.3">
      <c r="A71" t="s">
        <v>1030</v>
      </c>
      <c r="B71" s="1">
        <v>41325</v>
      </c>
      <c r="C71" t="s">
        <v>3330</v>
      </c>
      <c r="D71" t="s">
        <v>591</v>
      </c>
      <c r="E71" t="s">
        <v>27</v>
      </c>
      <c r="F71" t="s">
        <v>28</v>
      </c>
      <c r="G71" t="s">
        <v>91</v>
      </c>
      <c r="H71" t="s">
        <v>241</v>
      </c>
      <c r="I71" t="s">
        <v>31</v>
      </c>
      <c r="J71" t="s">
        <v>975</v>
      </c>
      <c r="K71" t="s">
        <v>94</v>
      </c>
      <c r="L71" t="s">
        <v>95</v>
      </c>
      <c r="M71" t="s">
        <v>35</v>
      </c>
      <c r="N71" s="1">
        <v>41327</v>
      </c>
      <c r="O71" t="s">
        <v>976</v>
      </c>
      <c r="P71" s="3" t="s">
        <v>977</v>
      </c>
      <c r="Q71" t="s">
        <v>978</v>
      </c>
      <c r="R71">
        <v>16</v>
      </c>
      <c r="S71" t="s">
        <v>10291</v>
      </c>
      <c r="T71" s="2">
        <v>0.1</v>
      </c>
      <c r="U71" t="s">
        <v>1107</v>
      </c>
      <c r="V71" t="s">
        <v>10292</v>
      </c>
      <c r="W71" t="s">
        <v>982</v>
      </c>
      <c r="X71" t="s">
        <v>10293</v>
      </c>
      <c r="Y71" s="3">
        <f>VALUE(SUBSTITUTE(Table1[[#This Row],[Order Total]],"$",""))</f>
        <v>221.2</v>
      </c>
      <c r="Z71">
        <f>VALUE(SUBSTITUTE(Table1[[#This Row],[Total]],"$",""))</f>
        <v>233.76</v>
      </c>
      <c r="AA71" s="3">
        <f>Table1[[#This Row],[Order Total Number]]-Table1[[#This Row],[Total Number]]</f>
        <v>-12.560000000000002</v>
      </c>
      <c r="AB71">
        <f>VALUE(SUBSTITUTE(Table1[[#This Row],[Shipping Cost]],"$",""))</f>
        <v>3.14</v>
      </c>
      <c r="AC71">
        <f>VALUE(SUBSTITUTE(Table1[[#This Row],[Discount $]],"$",""))</f>
        <v>2.2400000000000002</v>
      </c>
      <c r="AD71">
        <f>VALUE(SUBSTITUTE(Table1[[#This Row],[Retail Price]],"$",""))</f>
        <v>12.98</v>
      </c>
      <c r="AE71" s="4">
        <f>(Table1[[#This Row],[Retail Price Number]]*Table1[[#This Row],[Order Quantity]])-Table1[[#This Row],[Discount $ Number]]+Table1[[#This Row],[Shipping Cost Number]]</f>
        <v>208.57999999999998</v>
      </c>
      <c r="AF71">
        <f>Table1[[#This Row],[Retail Price Number]]*Table1[[#This Row],[Order Quantity]]-Table1[[#This Row],[Discount $ Number]]</f>
        <v>205.44</v>
      </c>
      <c r="AG71">
        <f>(Table1[[#This Row],[Retail Price Number]]*Table1[[#This Row],[Order Quantity]])-Table1[[#This Row],[Discount $ Number]]-Table1[[#This Row],[Shipping Cost Number]]</f>
        <v>202.3</v>
      </c>
      <c r="AH71">
        <f>Table1[[#This Row],[Retail Price Number]]*Table1[[#This Row],[Order Quantity]]</f>
        <v>207.68</v>
      </c>
      <c r="AI71">
        <f>YEAR(Table1[[#This Row],[Order Date]])</f>
        <v>2013</v>
      </c>
    </row>
    <row r="72" spans="1:35" x14ac:dyDescent="0.3">
      <c r="A72" t="s">
        <v>7578</v>
      </c>
      <c r="B72" s="1">
        <v>41394</v>
      </c>
      <c r="C72" t="s">
        <v>4112</v>
      </c>
      <c r="D72" t="s">
        <v>312</v>
      </c>
      <c r="E72" t="s">
        <v>27</v>
      </c>
      <c r="F72" t="s">
        <v>28</v>
      </c>
      <c r="G72" t="s">
        <v>29</v>
      </c>
      <c r="H72" t="s">
        <v>205</v>
      </c>
      <c r="I72" t="s">
        <v>63</v>
      </c>
      <c r="J72" t="s">
        <v>853</v>
      </c>
      <c r="K72" t="s">
        <v>33</v>
      </c>
      <c r="L72" t="s">
        <v>34</v>
      </c>
      <c r="M72" t="s">
        <v>35</v>
      </c>
      <c r="N72" s="1">
        <v>41396</v>
      </c>
      <c r="O72" t="s">
        <v>854</v>
      </c>
      <c r="P72" s="3" t="s">
        <v>855</v>
      </c>
      <c r="Q72" t="s">
        <v>856</v>
      </c>
      <c r="R72">
        <v>35</v>
      </c>
      <c r="S72" t="s">
        <v>7579</v>
      </c>
      <c r="T72" s="2">
        <v>0.05</v>
      </c>
      <c r="U72" t="s">
        <v>7580</v>
      </c>
      <c r="V72" t="s">
        <v>7581</v>
      </c>
      <c r="W72" t="s">
        <v>618</v>
      </c>
      <c r="X72" t="s">
        <v>7582</v>
      </c>
      <c r="Y72" s="3">
        <f>VALUE(SUBSTITUTE(Table1[[#This Row],[Order Total]],"$",""))</f>
        <v>2759.75</v>
      </c>
      <c r="Z72">
        <f>VALUE(SUBSTITUTE(Table1[[#This Row],[Total]],"$",""))</f>
        <v>2761.25</v>
      </c>
      <c r="AA72" s="3">
        <f>Table1[[#This Row],[Order Total Number]]-Table1[[#This Row],[Total Number]]</f>
        <v>-1.5</v>
      </c>
      <c r="AB72">
        <f>VALUE(SUBSTITUTE(Table1[[#This Row],[Shipping Cost]],"$",""))</f>
        <v>24.49</v>
      </c>
      <c r="AC72">
        <f>VALUE(SUBSTITUTE(Table1[[#This Row],[Discount $]],"$",""))</f>
        <v>54.07</v>
      </c>
      <c r="AD72">
        <f>VALUE(SUBSTITUTE(Table1[[#This Row],[Retail Price]],"$",""))</f>
        <v>599.99</v>
      </c>
      <c r="AE72" s="4">
        <f>(Table1[[#This Row],[Retail Price Number]]*Table1[[#This Row],[Order Quantity]])-Table1[[#This Row],[Discount $ Number]]+Table1[[#This Row],[Shipping Cost Number]]</f>
        <v>20970.070000000003</v>
      </c>
      <c r="AF72">
        <f>Table1[[#This Row],[Retail Price Number]]*Table1[[#This Row],[Order Quantity]]-Table1[[#This Row],[Discount $ Number]]</f>
        <v>20945.580000000002</v>
      </c>
      <c r="AG72">
        <f>(Table1[[#This Row],[Retail Price Number]]*Table1[[#This Row],[Order Quantity]])-Table1[[#This Row],[Discount $ Number]]-Table1[[#This Row],[Shipping Cost Number]]</f>
        <v>20921.09</v>
      </c>
      <c r="AH72">
        <f>Table1[[#This Row],[Retail Price Number]]*Table1[[#This Row],[Order Quantity]]</f>
        <v>20999.65</v>
      </c>
      <c r="AI72">
        <f>YEAR(Table1[[#This Row],[Order Date]])</f>
        <v>2013</v>
      </c>
    </row>
    <row r="73" spans="1:35" x14ac:dyDescent="0.3">
      <c r="A73" t="s">
        <v>10642</v>
      </c>
      <c r="B73" s="1">
        <v>41340</v>
      </c>
      <c r="C73" t="s">
        <v>439</v>
      </c>
      <c r="D73" t="s">
        <v>440</v>
      </c>
      <c r="E73" t="s">
        <v>46</v>
      </c>
      <c r="F73" t="s">
        <v>47</v>
      </c>
      <c r="G73" t="s">
        <v>77</v>
      </c>
      <c r="H73" t="s">
        <v>48</v>
      </c>
      <c r="I73" t="s">
        <v>121</v>
      </c>
      <c r="J73" t="s">
        <v>49</v>
      </c>
      <c r="K73" t="s">
        <v>94</v>
      </c>
      <c r="L73" t="s">
        <v>34</v>
      </c>
      <c r="M73" t="s">
        <v>156</v>
      </c>
      <c r="N73" s="1">
        <v>41343</v>
      </c>
      <c r="O73" t="s">
        <v>51</v>
      </c>
      <c r="P73" s="3" t="s">
        <v>52</v>
      </c>
      <c r="Q73" t="s">
        <v>53</v>
      </c>
      <c r="R73">
        <v>14</v>
      </c>
      <c r="S73" t="s">
        <v>7747</v>
      </c>
      <c r="T73" s="2">
        <v>0.02</v>
      </c>
      <c r="U73" t="s">
        <v>1165</v>
      </c>
      <c r="V73" t="s">
        <v>7748</v>
      </c>
      <c r="W73" t="s">
        <v>57</v>
      </c>
      <c r="X73" t="s">
        <v>10643</v>
      </c>
      <c r="Y73" s="3">
        <f>VALUE(SUBSTITUTE(Table1[[#This Row],[Order Total]],"$",""))</f>
        <v>53.58</v>
      </c>
      <c r="Z73">
        <f>VALUE(SUBSTITUTE(Table1[[#This Row],[Total]],"$",""))</f>
        <v>54.28</v>
      </c>
      <c r="AA73" s="3">
        <f>Table1[[#This Row],[Order Total Number]]-Table1[[#This Row],[Total Number]]</f>
        <v>-0.70000000000000284</v>
      </c>
      <c r="AB73">
        <f>VALUE(SUBSTITUTE(Table1[[#This Row],[Shipping Cost]],"$",""))</f>
        <v>0.7</v>
      </c>
      <c r="AC73">
        <f>VALUE(SUBSTITUTE(Table1[[#This Row],[Discount $]],"$",""))</f>
        <v>3.42</v>
      </c>
      <c r="AD73">
        <f>VALUE(SUBSTITUTE(Table1[[#This Row],[Retail Price]],"$",""))</f>
        <v>1.1399999999999999</v>
      </c>
      <c r="AE73" s="4">
        <f>(Table1[[#This Row],[Retail Price Number]]*Table1[[#This Row],[Order Quantity]])-Table1[[#This Row],[Discount $ Number]]+Table1[[#This Row],[Shipping Cost Number]]</f>
        <v>13.239999999999998</v>
      </c>
      <c r="AF73">
        <f>Table1[[#This Row],[Retail Price Number]]*Table1[[#This Row],[Order Quantity]]-Table1[[#This Row],[Discount $ Number]]</f>
        <v>12.54</v>
      </c>
      <c r="AG73">
        <f>(Table1[[#This Row],[Retail Price Number]]*Table1[[#This Row],[Order Quantity]])-Table1[[#This Row],[Discount $ Number]]-Table1[[#This Row],[Shipping Cost Number]]</f>
        <v>11.84</v>
      </c>
      <c r="AH73">
        <f>Table1[[#This Row],[Retail Price Number]]*Table1[[#This Row],[Order Quantity]]</f>
        <v>15.959999999999999</v>
      </c>
      <c r="AI73">
        <f>YEAR(Table1[[#This Row],[Order Date]])</f>
        <v>2013</v>
      </c>
    </row>
    <row r="74" spans="1:35" x14ac:dyDescent="0.3">
      <c r="A74" t="s">
        <v>10642</v>
      </c>
      <c r="B74" s="1">
        <v>41340</v>
      </c>
      <c r="C74" t="s">
        <v>439</v>
      </c>
      <c r="D74" t="s">
        <v>440</v>
      </c>
      <c r="E74" t="s">
        <v>46</v>
      </c>
      <c r="F74" t="s">
        <v>47</v>
      </c>
      <c r="G74" t="s">
        <v>77</v>
      </c>
      <c r="H74" t="s">
        <v>48</v>
      </c>
      <c r="I74" t="s">
        <v>121</v>
      </c>
      <c r="J74" t="s">
        <v>49</v>
      </c>
      <c r="K74" t="s">
        <v>723</v>
      </c>
      <c r="L74" t="s">
        <v>50</v>
      </c>
      <c r="M74" t="s">
        <v>156</v>
      </c>
      <c r="N74" s="1">
        <v>41343</v>
      </c>
      <c r="O74" t="s">
        <v>51</v>
      </c>
      <c r="P74" s="3" t="s">
        <v>52</v>
      </c>
      <c r="Q74" t="s">
        <v>53</v>
      </c>
      <c r="R74">
        <v>14</v>
      </c>
      <c r="S74" t="s">
        <v>7747</v>
      </c>
      <c r="T74" s="2">
        <v>0</v>
      </c>
      <c r="U74" t="s">
        <v>1165</v>
      </c>
      <c r="V74" t="s">
        <v>7748</v>
      </c>
      <c r="W74" t="s">
        <v>57</v>
      </c>
      <c r="X74" t="s">
        <v>10643</v>
      </c>
      <c r="Y74" s="3">
        <f>VALUE(SUBSTITUTE(Table1[[#This Row],[Order Total]],"$",""))</f>
        <v>53.58</v>
      </c>
      <c r="Z74">
        <f>VALUE(SUBSTITUTE(Table1[[#This Row],[Total]],"$",""))</f>
        <v>54.28</v>
      </c>
      <c r="AA74" s="3">
        <f>Table1[[#This Row],[Order Total Number]]-Table1[[#This Row],[Total Number]]</f>
        <v>-0.70000000000000284</v>
      </c>
      <c r="AB74">
        <f>VALUE(SUBSTITUTE(Table1[[#This Row],[Shipping Cost]],"$",""))</f>
        <v>0.7</v>
      </c>
      <c r="AC74">
        <f>VALUE(SUBSTITUTE(Table1[[#This Row],[Discount $]],"$",""))</f>
        <v>3.42</v>
      </c>
      <c r="AD74">
        <f>VALUE(SUBSTITUTE(Table1[[#This Row],[Retail Price]],"$",""))</f>
        <v>1.1399999999999999</v>
      </c>
      <c r="AE74" s="4">
        <f>(Table1[[#This Row],[Retail Price Number]]*Table1[[#This Row],[Order Quantity]])-Table1[[#This Row],[Discount $ Number]]+Table1[[#This Row],[Shipping Cost Number]]</f>
        <v>13.239999999999998</v>
      </c>
      <c r="AF74">
        <f>Table1[[#This Row],[Retail Price Number]]*Table1[[#This Row],[Order Quantity]]-Table1[[#This Row],[Discount $ Number]]</f>
        <v>12.54</v>
      </c>
      <c r="AG74">
        <f>(Table1[[#This Row],[Retail Price Number]]*Table1[[#This Row],[Order Quantity]])-Table1[[#This Row],[Discount $ Number]]-Table1[[#This Row],[Shipping Cost Number]]</f>
        <v>11.84</v>
      </c>
      <c r="AH74">
        <f>Table1[[#This Row],[Retail Price Number]]*Table1[[#This Row],[Order Quantity]]</f>
        <v>15.959999999999999</v>
      </c>
      <c r="AI74">
        <f>YEAR(Table1[[#This Row],[Order Date]])</f>
        <v>2013</v>
      </c>
    </row>
    <row r="75" spans="1:35" x14ac:dyDescent="0.3">
      <c r="A75" t="s">
        <v>9438</v>
      </c>
      <c r="B75" s="1">
        <v>41344</v>
      </c>
      <c r="C75" t="s">
        <v>1128</v>
      </c>
      <c r="D75" t="s">
        <v>1129</v>
      </c>
      <c r="E75" t="s">
        <v>27</v>
      </c>
      <c r="F75" t="s">
        <v>28</v>
      </c>
      <c r="G75" t="s">
        <v>29</v>
      </c>
      <c r="H75" t="s">
        <v>1130</v>
      </c>
      <c r="I75" t="s">
        <v>31</v>
      </c>
      <c r="J75" t="s">
        <v>1164</v>
      </c>
      <c r="K75" t="s">
        <v>723</v>
      </c>
      <c r="L75" t="s">
        <v>109</v>
      </c>
      <c r="M75" t="s">
        <v>35</v>
      </c>
      <c r="N75" s="1">
        <v>41346</v>
      </c>
      <c r="O75" t="s">
        <v>1165</v>
      </c>
      <c r="P75" s="3" t="s">
        <v>1166</v>
      </c>
      <c r="Q75" t="s">
        <v>1167</v>
      </c>
      <c r="R75">
        <v>32</v>
      </c>
      <c r="S75" t="s">
        <v>1131</v>
      </c>
      <c r="T75" s="2">
        <v>0.08</v>
      </c>
      <c r="U75" t="s">
        <v>165</v>
      </c>
      <c r="V75" t="s">
        <v>1132</v>
      </c>
      <c r="W75" t="s">
        <v>1169</v>
      </c>
      <c r="X75" t="s">
        <v>9439</v>
      </c>
      <c r="Y75" s="3">
        <f>VALUE(SUBSTITUTE(Table1[[#This Row],[Order Total]],"$",""))</f>
        <v>129.44</v>
      </c>
      <c r="Z75">
        <f>VALUE(SUBSTITUTE(Table1[[#This Row],[Total]],"$",""))</f>
        <v>132.08000000000001</v>
      </c>
      <c r="AA75" s="3">
        <f>Table1[[#This Row],[Order Total Number]]-Table1[[#This Row],[Total Number]]</f>
        <v>-2.6400000000000148</v>
      </c>
      <c r="AB75">
        <f>VALUE(SUBSTITUTE(Table1[[#This Row],[Shipping Cost]],"$",""))</f>
        <v>2.64</v>
      </c>
      <c r="AC75">
        <f>VALUE(SUBSTITUTE(Table1[[#This Row],[Discount $]],"$",""))</f>
        <v>4</v>
      </c>
      <c r="AD75">
        <f>VALUE(SUBSTITUTE(Table1[[#This Row],[Retail Price]],"$",""))</f>
        <v>8.34</v>
      </c>
      <c r="AE75" s="4">
        <f>(Table1[[#This Row],[Retail Price Number]]*Table1[[#This Row],[Order Quantity]])-Table1[[#This Row],[Discount $ Number]]+Table1[[#This Row],[Shipping Cost Number]]</f>
        <v>265.52</v>
      </c>
      <c r="AF75">
        <f>Table1[[#This Row],[Retail Price Number]]*Table1[[#This Row],[Order Quantity]]-Table1[[#This Row],[Discount $ Number]]</f>
        <v>262.88</v>
      </c>
      <c r="AG75">
        <f>(Table1[[#This Row],[Retail Price Number]]*Table1[[#This Row],[Order Quantity]])-Table1[[#This Row],[Discount $ Number]]-Table1[[#This Row],[Shipping Cost Number]]</f>
        <v>260.24</v>
      </c>
      <c r="AH75">
        <f>Table1[[#This Row],[Retail Price Number]]*Table1[[#This Row],[Order Quantity]]</f>
        <v>266.88</v>
      </c>
      <c r="AI75">
        <f>YEAR(Table1[[#This Row],[Order Date]])</f>
        <v>2013</v>
      </c>
    </row>
    <row r="76" spans="1:35" x14ac:dyDescent="0.3">
      <c r="A76" t="s">
        <v>9438</v>
      </c>
      <c r="B76" s="1">
        <v>41454</v>
      </c>
      <c r="C76" t="s">
        <v>3400</v>
      </c>
      <c r="D76" t="s">
        <v>912</v>
      </c>
      <c r="E76" t="s">
        <v>27</v>
      </c>
      <c r="F76" t="s">
        <v>28</v>
      </c>
      <c r="G76" t="s">
        <v>91</v>
      </c>
      <c r="H76" t="s">
        <v>205</v>
      </c>
      <c r="I76" t="s">
        <v>196</v>
      </c>
      <c r="J76" t="s">
        <v>1164</v>
      </c>
      <c r="K76" t="s">
        <v>94</v>
      </c>
      <c r="L76" t="s">
        <v>34</v>
      </c>
      <c r="M76" t="s">
        <v>35</v>
      </c>
      <c r="N76" s="1">
        <v>41456</v>
      </c>
      <c r="O76" t="s">
        <v>1165</v>
      </c>
      <c r="P76" s="3" t="s">
        <v>1166</v>
      </c>
      <c r="Q76" t="s">
        <v>1167</v>
      </c>
      <c r="R76">
        <v>11</v>
      </c>
      <c r="S76" t="s">
        <v>1131</v>
      </c>
      <c r="T76" s="2">
        <v>7.0000000000000007E-2</v>
      </c>
      <c r="U76" t="s">
        <v>165</v>
      </c>
      <c r="V76" t="s">
        <v>1132</v>
      </c>
      <c r="W76" t="s">
        <v>1169</v>
      </c>
      <c r="X76" t="s">
        <v>9439</v>
      </c>
      <c r="Y76" s="3">
        <f>VALUE(SUBSTITUTE(Table1[[#This Row],[Order Total]],"$",""))</f>
        <v>129.44</v>
      </c>
      <c r="Z76">
        <f>VALUE(SUBSTITUTE(Table1[[#This Row],[Total]],"$",""))</f>
        <v>132.08000000000001</v>
      </c>
      <c r="AA76" s="3">
        <f>Table1[[#This Row],[Order Total Number]]-Table1[[#This Row],[Total Number]]</f>
        <v>-2.6400000000000148</v>
      </c>
      <c r="AB76">
        <f>VALUE(SUBSTITUTE(Table1[[#This Row],[Shipping Cost]],"$",""))</f>
        <v>2.64</v>
      </c>
      <c r="AC76">
        <f>VALUE(SUBSTITUTE(Table1[[#This Row],[Discount $]],"$",""))</f>
        <v>4</v>
      </c>
      <c r="AD76">
        <f>VALUE(SUBSTITUTE(Table1[[#This Row],[Retail Price]],"$",""))</f>
        <v>8.34</v>
      </c>
      <c r="AE76" s="4">
        <f>(Table1[[#This Row],[Retail Price Number]]*Table1[[#This Row],[Order Quantity]])-Table1[[#This Row],[Discount $ Number]]+Table1[[#This Row],[Shipping Cost Number]]</f>
        <v>90.38</v>
      </c>
      <c r="AF76">
        <f>Table1[[#This Row],[Retail Price Number]]*Table1[[#This Row],[Order Quantity]]-Table1[[#This Row],[Discount $ Number]]</f>
        <v>87.74</v>
      </c>
      <c r="AG76">
        <f>(Table1[[#This Row],[Retail Price Number]]*Table1[[#This Row],[Order Quantity]])-Table1[[#This Row],[Discount $ Number]]-Table1[[#This Row],[Shipping Cost Number]]</f>
        <v>85.1</v>
      </c>
      <c r="AH76">
        <f>Table1[[#This Row],[Retail Price Number]]*Table1[[#This Row],[Order Quantity]]</f>
        <v>91.74</v>
      </c>
      <c r="AI76">
        <f>YEAR(Table1[[#This Row],[Order Date]])</f>
        <v>2013</v>
      </c>
    </row>
    <row r="77" spans="1:35" x14ac:dyDescent="0.3">
      <c r="A77" t="s">
        <v>9438</v>
      </c>
      <c r="B77" s="1">
        <v>41459</v>
      </c>
      <c r="C77" t="s">
        <v>1574</v>
      </c>
      <c r="D77" t="s">
        <v>10501</v>
      </c>
      <c r="E77" t="s">
        <v>27</v>
      </c>
      <c r="F77" t="s">
        <v>28</v>
      </c>
      <c r="G77" t="s">
        <v>91</v>
      </c>
      <c r="H77" t="s">
        <v>30</v>
      </c>
      <c r="I77" t="s">
        <v>92</v>
      </c>
      <c r="J77" t="s">
        <v>373</v>
      </c>
      <c r="K77" t="s">
        <v>94</v>
      </c>
      <c r="L77" t="s">
        <v>95</v>
      </c>
      <c r="M77" t="s">
        <v>35</v>
      </c>
      <c r="N77" s="1">
        <v>41460</v>
      </c>
      <c r="O77" t="s">
        <v>374</v>
      </c>
      <c r="P77" s="3" t="s">
        <v>375</v>
      </c>
      <c r="Q77" t="s">
        <v>376</v>
      </c>
      <c r="R77">
        <v>10</v>
      </c>
      <c r="S77" t="s">
        <v>10502</v>
      </c>
      <c r="T77" s="2">
        <v>0.1</v>
      </c>
      <c r="U77" t="s">
        <v>4541</v>
      </c>
      <c r="V77" t="s">
        <v>10503</v>
      </c>
      <c r="W77" t="s">
        <v>380</v>
      </c>
      <c r="X77" t="s">
        <v>8667</v>
      </c>
      <c r="Y77" s="3">
        <f>VALUE(SUBSTITUTE(Table1[[#This Row],[Order Total]],"$",""))</f>
        <v>222.1</v>
      </c>
      <c r="Z77">
        <f>VALUE(SUBSTITUTE(Table1[[#This Row],[Total]],"$",""))</f>
        <v>243.29</v>
      </c>
      <c r="AA77" s="3">
        <f>Table1[[#This Row],[Order Total Number]]-Table1[[#This Row],[Total Number]]</f>
        <v>-21.189999999999998</v>
      </c>
      <c r="AB77">
        <f>VALUE(SUBSTITUTE(Table1[[#This Row],[Shipping Cost]],"$",""))</f>
        <v>5.81</v>
      </c>
      <c r="AC77">
        <f>VALUE(SUBSTITUTE(Table1[[#This Row],[Discount $]],"$",""))</f>
        <v>27.26</v>
      </c>
      <c r="AD77">
        <f>VALUE(SUBSTITUTE(Table1[[#This Row],[Retail Price]],"$",""))</f>
        <v>11.97</v>
      </c>
      <c r="AE77" s="4">
        <f>(Table1[[#This Row],[Retail Price Number]]*Table1[[#This Row],[Order Quantity]])-Table1[[#This Row],[Discount $ Number]]+Table1[[#This Row],[Shipping Cost Number]]</f>
        <v>98.25</v>
      </c>
      <c r="AF77">
        <f>Table1[[#This Row],[Retail Price Number]]*Table1[[#This Row],[Order Quantity]]-Table1[[#This Row],[Discount $ Number]]</f>
        <v>92.44</v>
      </c>
      <c r="AG77">
        <f>(Table1[[#This Row],[Retail Price Number]]*Table1[[#This Row],[Order Quantity]])-Table1[[#This Row],[Discount $ Number]]-Table1[[#This Row],[Shipping Cost Number]]</f>
        <v>86.63</v>
      </c>
      <c r="AH77">
        <f>Table1[[#This Row],[Retail Price Number]]*Table1[[#This Row],[Order Quantity]]</f>
        <v>119.7</v>
      </c>
      <c r="AI77">
        <f>YEAR(Table1[[#This Row],[Order Date]])</f>
        <v>2013</v>
      </c>
    </row>
    <row r="78" spans="1:35" x14ac:dyDescent="0.3">
      <c r="A78" t="s">
        <v>9438</v>
      </c>
      <c r="B78" s="1">
        <v>41344</v>
      </c>
      <c r="C78" t="s">
        <v>1128</v>
      </c>
      <c r="D78" t="s">
        <v>1129</v>
      </c>
      <c r="E78" t="s">
        <v>27</v>
      </c>
      <c r="F78" t="s">
        <v>28</v>
      </c>
      <c r="G78" t="s">
        <v>134</v>
      </c>
      <c r="H78" t="s">
        <v>1130</v>
      </c>
      <c r="I78" t="s">
        <v>31</v>
      </c>
      <c r="J78" t="s">
        <v>355</v>
      </c>
      <c r="K78" t="s">
        <v>94</v>
      </c>
      <c r="L78" t="s">
        <v>95</v>
      </c>
      <c r="M78" t="s">
        <v>156</v>
      </c>
      <c r="N78" s="1">
        <v>41346</v>
      </c>
      <c r="O78" t="s">
        <v>129</v>
      </c>
      <c r="P78" s="3" t="s">
        <v>356</v>
      </c>
      <c r="Q78" t="s">
        <v>357</v>
      </c>
      <c r="R78">
        <v>50</v>
      </c>
      <c r="S78" t="s">
        <v>1131</v>
      </c>
      <c r="T78" s="2">
        <v>0.09</v>
      </c>
      <c r="U78" t="s">
        <v>165</v>
      </c>
      <c r="V78" t="s">
        <v>1132</v>
      </c>
      <c r="W78" t="s">
        <v>361</v>
      </c>
      <c r="X78" t="s">
        <v>9439</v>
      </c>
      <c r="Y78" s="3">
        <f>VALUE(SUBSTITUTE(Table1[[#This Row],[Order Total]],"$",""))</f>
        <v>129.44</v>
      </c>
      <c r="Z78">
        <f>VALUE(SUBSTITUTE(Table1[[#This Row],[Total]],"$",""))</f>
        <v>132.08000000000001</v>
      </c>
      <c r="AA78" s="3">
        <f>Table1[[#This Row],[Order Total Number]]-Table1[[#This Row],[Total Number]]</f>
        <v>-2.6400000000000148</v>
      </c>
      <c r="AB78">
        <f>VALUE(SUBSTITUTE(Table1[[#This Row],[Shipping Cost]],"$",""))</f>
        <v>3.6</v>
      </c>
      <c r="AC78">
        <f>VALUE(SUBSTITUTE(Table1[[#This Row],[Discount $]],"$",""))</f>
        <v>4</v>
      </c>
      <c r="AD78">
        <f>VALUE(SUBSTITUTE(Table1[[#This Row],[Retail Price]],"$",""))</f>
        <v>5.68</v>
      </c>
      <c r="AE78" s="4">
        <f>(Table1[[#This Row],[Retail Price Number]]*Table1[[#This Row],[Order Quantity]])-Table1[[#This Row],[Discount $ Number]]+Table1[[#This Row],[Shipping Cost Number]]</f>
        <v>283.60000000000002</v>
      </c>
      <c r="AF78">
        <f>Table1[[#This Row],[Retail Price Number]]*Table1[[#This Row],[Order Quantity]]-Table1[[#This Row],[Discount $ Number]]</f>
        <v>280</v>
      </c>
      <c r="AG78">
        <f>(Table1[[#This Row],[Retail Price Number]]*Table1[[#This Row],[Order Quantity]])-Table1[[#This Row],[Discount $ Number]]-Table1[[#This Row],[Shipping Cost Number]]</f>
        <v>276.39999999999998</v>
      </c>
      <c r="AH78">
        <f>Table1[[#This Row],[Retail Price Number]]*Table1[[#This Row],[Order Quantity]]</f>
        <v>284</v>
      </c>
      <c r="AI78">
        <f>YEAR(Table1[[#This Row],[Order Date]])</f>
        <v>2013</v>
      </c>
    </row>
    <row r="79" spans="1:35" x14ac:dyDescent="0.3">
      <c r="A79" t="s">
        <v>12422</v>
      </c>
      <c r="B79" s="1">
        <v>41349</v>
      </c>
      <c r="C79" t="s">
        <v>798</v>
      </c>
      <c r="D79" t="s">
        <v>61</v>
      </c>
      <c r="E79" t="s">
        <v>27</v>
      </c>
      <c r="F79" t="s">
        <v>28</v>
      </c>
      <c r="G79" t="s">
        <v>91</v>
      </c>
      <c r="H79" t="s">
        <v>62</v>
      </c>
      <c r="I79" t="s">
        <v>121</v>
      </c>
      <c r="J79" t="s">
        <v>423</v>
      </c>
      <c r="K79" t="s">
        <v>33</v>
      </c>
      <c r="L79" t="s">
        <v>34</v>
      </c>
      <c r="M79" t="s">
        <v>35</v>
      </c>
      <c r="N79" s="1">
        <v>41353</v>
      </c>
      <c r="O79" t="s">
        <v>424</v>
      </c>
      <c r="P79" s="3" t="s">
        <v>356</v>
      </c>
      <c r="Q79" t="s">
        <v>341</v>
      </c>
      <c r="R79">
        <v>34</v>
      </c>
      <c r="S79" t="s">
        <v>12423</v>
      </c>
      <c r="T79" s="2">
        <v>0.02</v>
      </c>
      <c r="U79" t="s">
        <v>4166</v>
      </c>
      <c r="V79" t="s">
        <v>12176</v>
      </c>
      <c r="W79" t="s">
        <v>428</v>
      </c>
      <c r="X79" t="s">
        <v>38</v>
      </c>
      <c r="Y79" s="3">
        <f>VALUE(SUBSTITUTE(Table1[[#This Row],[Order Total]],"$",""))</f>
        <v>128.54</v>
      </c>
      <c r="Z79">
        <f>VALUE(SUBSTITUTE(Table1[[#This Row],[Total]],"$",""))</f>
        <v>129.4</v>
      </c>
      <c r="AA79" s="3">
        <f>Table1[[#This Row],[Order Total Number]]-Table1[[#This Row],[Total Number]]</f>
        <v>-0.86000000000001364</v>
      </c>
      <c r="AB79">
        <f>VALUE(SUBSTITUTE(Table1[[#This Row],[Shipping Cost]],"$",""))</f>
        <v>1.39</v>
      </c>
      <c r="AC79">
        <f>VALUE(SUBSTITUTE(Table1[[#This Row],[Discount $]],"$",""))</f>
        <v>9.68</v>
      </c>
      <c r="AD79">
        <f>VALUE(SUBSTITUTE(Table1[[#This Row],[Retail Price]],"$",""))</f>
        <v>5.68</v>
      </c>
      <c r="AE79" s="4">
        <f>(Table1[[#This Row],[Retail Price Number]]*Table1[[#This Row],[Order Quantity]])-Table1[[#This Row],[Discount $ Number]]+Table1[[#This Row],[Shipping Cost Number]]</f>
        <v>184.82999999999998</v>
      </c>
      <c r="AF79">
        <f>Table1[[#This Row],[Retail Price Number]]*Table1[[#This Row],[Order Quantity]]-Table1[[#This Row],[Discount $ Number]]</f>
        <v>183.44</v>
      </c>
      <c r="AG79">
        <f>(Table1[[#This Row],[Retail Price Number]]*Table1[[#This Row],[Order Quantity]])-Table1[[#This Row],[Discount $ Number]]-Table1[[#This Row],[Shipping Cost Number]]</f>
        <v>182.05</v>
      </c>
      <c r="AH79">
        <f>Table1[[#This Row],[Retail Price Number]]*Table1[[#This Row],[Order Quantity]]</f>
        <v>193.12</v>
      </c>
      <c r="AI79">
        <f>YEAR(Table1[[#This Row],[Order Date]])</f>
        <v>2013</v>
      </c>
    </row>
    <row r="80" spans="1:35" x14ac:dyDescent="0.3">
      <c r="A80" t="s">
        <v>1453</v>
      </c>
      <c r="B80" s="1">
        <v>41348</v>
      </c>
      <c r="C80" t="s">
        <v>1454</v>
      </c>
      <c r="D80" t="s">
        <v>1455</v>
      </c>
      <c r="E80" t="s">
        <v>27</v>
      </c>
      <c r="F80" t="s">
        <v>28</v>
      </c>
      <c r="G80" t="s">
        <v>134</v>
      </c>
      <c r="H80" t="s">
        <v>289</v>
      </c>
      <c r="I80" t="s">
        <v>63</v>
      </c>
      <c r="J80" t="s">
        <v>1233</v>
      </c>
      <c r="K80" t="s">
        <v>94</v>
      </c>
      <c r="L80" t="s">
        <v>95</v>
      </c>
      <c r="M80" t="s">
        <v>156</v>
      </c>
      <c r="N80" s="1">
        <v>41349</v>
      </c>
      <c r="O80" t="s">
        <v>711</v>
      </c>
      <c r="P80" s="3" t="s">
        <v>1234</v>
      </c>
      <c r="Q80" t="s">
        <v>1235</v>
      </c>
      <c r="R80">
        <v>37</v>
      </c>
      <c r="S80" t="s">
        <v>1456</v>
      </c>
      <c r="T80" s="2">
        <v>0.04</v>
      </c>
      <c r="U80" t="s">
        <v>96</v>
      </c>
      <c r="V80" t="s">
        <v>1457</v>
      </c>
      <c r="W80" t="s">
        <v>1239</v>
      </c>
      <c r="X80" t="s">
        <v>1458</v>
      </c>
      <c r="Y80" s="3">
        <f>VALUE(SUBSTITUTE(Table1[[#This Row],[Order Total]],"$",""))</f>
        <v>158.56</v>
      </c>
      <c r="Z80">
        <f>VALUE(SUBSTITUTE(Table1[[#This Row],[Total]],"$",""))</f>
        <v>169.71</v>
      </c>
      <c r="AA80" s="3">
        <f>Table1[[#This Row],[Order Total Number]]-Table1[[#This Row],[Total Number]]</f>
        <v>-11.150000000000006</v>
      </c>
      <c r="AB80">
        <f>VALUE(SUBSTITUTE(Table1[[#This Row],[Shipping Cost]],"$",""))</f>
        <v>11.15</v>
      </c>
      <c r="AC80">
        <f>VALUE(SUBSTITUTE(Table1[[#This Row],[Discount $]],"$",""))</f>
        <v>1.6</v>
      </c>
      <c r="AD80">
        <f>VALUE(SUBSTITUTE(Table1[[#This Row],[Retail Price]],"$",""))</f>
        <v>7.28</v>
      </c>
      <c r="AE80" s="4">
        <f>(Table1[[#This Row],[Retail Price Number]]*Table1[[#This Row],[Order Quantity]])-Table1[[#This Row],[Discount $ Number]]+Table1[[#This Row],[Shipping Cost Number]]</f>
        <v>278.90999999999997</v>
      </c>
      <c r="AF80">
        <f>Table1[[#This Row],[Retail Price Number]]*Table1[[#This Row],[Order Quantity]]-Table1[[#This Row],[Discount $ Number]]</f>
        <v>267.76</v>
      </c>
      <c r="AG80">
        <f>(Table1[[#This Row],[Retail Price Number]]*Table1[[#This Row],[Order Quantity]])-Table1[[#This Row],[Discount $ Number]]-Table1[[#This Row],[Shipping Cost Number]]</f>
        <v>256.61</v>
      </c>
      <c r="AH80">
        <f>Table1[[#This Row],[Retail Price Number]]*Table1[[#This Row],[Order Quantity]]</f>
        <v>269.36</v>
      </c>
      <c r="AI80">
        <f>YEAR(Table1[[#This Row],[Order Date]])</f>
        <v>2013</v>
      </c>
    </row>
    <row r="81" spans="1:35" x14ac:dyDescent="0.3">
      <c r="A81" t="s">
        <v>1453</v>
      </c>
      <c r="B81" s="1">
        <v>41425</v>
      </c>
      <c r="C81" t="s">
        <v>786</v>
      </c>
      <c r="D81" t="s">
        <v>9972</v>
      </c>
      <c r="E81" t="s">
        <v>27</v>
      </c>
      <c r="F81" t="s">
        <v>28</v>
      </c>
      <c r="G81" t="s">
        <v>29</v>
      </c>
      <c r="H81" t="s">
        <v>30</v>
      </c>
      <c r="I81" t="s">
        <v>31</v>
      </c>
      <c r="J81" t="s">
        <v>64</v>
      </c>
      <c r="K81" t="s">
        <v>94</v>
      </c>
      <c r="L81" t="s">
        <v>34</v>
      </c>
      <c r="M81" t="s">
        <v>35</v>
      </c>
      <c r="N81" s="1">
        <v>41425</v>
      </c>
      <c r="O81" t="s">
        <v>66</v>
      </c>
      <c r="P81" s="3" t="s">
        <v>67</v>
      </c>
      <c r="Q81" t="s">
        <v>68</v>
      </c>
      <c r="R81">
        <v>42</v>
      </c>
      <c r="S81" t="s">
        <v>9804</v>
      </c>
      <c r="T81" s="2">
        <v>0</v>
      </c>
      <c r="U81" t="s">
        <v>2204</v>
      </c>
      <c r="V81" t="s">
        <v>6333</v>
      </c>
      <c r="W81" t="s">
        <v>72</v>
      </c>
      <c r="X81" t="s">
        <v>1690</v>
      </c>
      <c r="Y81" s="3">
        <f>VALUE(SUBSTITUTE(Table1[[#This Row],[Order Total]],"$",""))</f>
        <v>121.02</v>
      </c>
      <c r="Z81">
        <f>VALUE(SUBSTITUTE(Table1[[#This Row],[Total]],"$",""))</f>
        <v>122.85</v>
      </c>
      <c r="AA81" s="3">
        <f>Table1[[#This Row],[Order Total Number]]-Table1[[#This Row],[Total Number]]</f>
        <v>-1.8299999999999983</v>
      </c>
      <c r="AB81">
        <f>VALUE(SUBSTITUTE(Table1[[#This Row],[Shipping Cost]],"$",""))</f>
        <v>0.99</v>
      </c>
      <c r="AC81">
        <f>VALUE(SUBSTITUTE(Table1[[#This Row],[Discount $]],"$",""))</f>
        <v>10.56</v>
      </c>
      <c r="AD81">
        <f>VALUE(SUBSTITUTE(Table1[[#This Row],[Retail Price]],"$",""))</f>
        <v>2.88</v>
      </c>
      <c r="AE81" s="4">
        <f>(Table1[[#This Row],[Retail Price Number]]*Table1[[#This Row],[Order Quantity]])-Table1[[#This Row],[Discount $ Number]]+Table1[[#This Row],[Shipping Cost Number]]</f>
        <v>111.38999999999999</v>
      </c>
      <c r="AF81">
        <f>Table1[[#This Row],[Retail Price Number]]*Table1[[#This Row],[Order Quantity]]-Table1[[#This Row],[Discount $ Number]]</f>
        <v>110.39999999999999</v>
      </c>
      <c r="AG81">
        <f>(Table1[[#This Row],[Retail Price Number]]*Table1[[#This Row],[Order Quantity]])-Table1[[#This Row],[Discount $ Number]]-Table1[[#This Row],[Shipping Cost Number]]</f>
        <v>109.41</v>
      </c>
      <c r="AH81">
        <f>Table1[[#This Row],[Retail Price Number]]*Table1[[#This Row],[Order Quantity]]</f>
        <v>120.96</v>
      </c>
      <c r="AI81">
        <f>YEAR(Table1[[#This Row],[Order Date]])</f>
        <v>2013</v>
      </c>
    </row>
    <row r="82" spans="1:35" x14ac:dyDescent="0.3">
      <c r="A82" t="s">
        <v>1453</v>
      </c>
      <c r="B82" s="1">
        <v>41858</v>
      </c>
      <c r="C82" t="s">
        <v>458</v>
      </c>
      <c r="D82" t="s">
        <v>61</v>
      </c>
      <c r="E82" t="s">
        <v>27</v>
      </c>
      <c r="F82" t="s">
        <v>28</v>
      </c>
      <c r="G82" t="s">
        <v>77</v>
      </c>
      <c r="H82" t="s">
        <v>62</v>
      </c>
      <c r="I82" t="s">
        <v>92</v>
      </c>
      <c r="J82" t="s">
        <v>1233</v>
      </c>
      <c r="K82" t="s">
        <v>723</v>
      </c>
      <c r="L82" t="s">
        <v>50</v>
      </c>
      <c r="M82" t="s">
        <v>35</v>
      </c>
      <c r="N82" s="1">
        <v>41860</v>
      </c>
      <c r="O82" t="s">
        <v>711</v>
      </c>
      <c r="P82" s="3" t="s">
        <v>1234</v>
      </c>
      <c r="Q82" t="s">
        <v>1235</v>
      </c>
      <c r="R82">
        <v>44</v>
      </c>
      <c r="S82" t="s">
        <v>10670</v>
      </c>
      <c r="T82" s="2">
        <v>0.08</v>
      </c>
      <c r="U82" t="s">
        <v>1024</v>
      </c>
      <c r="V82" t="s">
        <v>10671</v>
      </c>
      <c r="W82" t="s">
        <v>1239</v>
      </c>
      <c r="X82" t="s">
        <v>1458</v>
      </c>
      <c r="Y82" s="3">
        <f>VALUE(SUBSTITUTE(Table1[[#This Row],[Order Total]],"$",""))</f>
        <v>168.06</v>
      </c>
      <c r="Z82">
        <f>VALUE(SUBSTITUTE(Table1[[#This Row],[Total]],"$",""))</f>
        <v>169.71</v>
      </c>
      <c r="AA82" s="3">
        <f>Table1[[#This Row],[Order Total Number]]-Table1[[#This Row],[Total Number]]</f>
        <v>-1.6500000000000057</v>
      </c>
      <c r="AB82">
        <f>VALUE(SUBSTITUTE(Table1[[#This Row],[Shipping Cost]],"$",""))</f>
        <v>11.15</v>
      </c>
      <c r="AC82">
        <f>VALUE(SUBSTITUTE(Table1[[#This Row],[Discount $]],"$",""))</f>
        <v>1.68</v>
      </c>
      <c r="AD82">
        <f>VALUE(SUBSTITUTE(Table1[[#This Row],[Retail Price]],"$",""))</f>
        <v>7.28</v>
      </c>
      <c r="AE82" s="4">
        <f>(Table1[[#This Row],[Retail Price Number]]*Table1[[#This Row],[Order Quantity]])-Table1[[#This Row],[Discount $ Number]]+Table1[[#This Row],[Shipping Cost Number]]</f>
        <v>329.78999999999996</v>
      </c>
      <c r="AF82">
        <f>Table1[[#This Row],[Retail Price Number]]*Table1[[#This Row],[Order Quantity]]-Table1[[#This Row],[Discount $ Number]]</f>
        <v>318.64</v>
      </c>
      <c r="AG82">
        <f>(Table1[[#This Row],[Retail Price Number]]*Table1[[#This Row],[Order Quantity]])-Table1[[#This Row],[Discount $ Number]]-Table1[[#This Row],[Shipping Cost Number]]</f>
        <v>307.49</v>
      </c>
      <c r="AH82">
        <f>Table1[[#This Row],[Retail Price Number]]*Table1[[#This Row],[Order Quantity]]</f>
        <v>320.32</v>
      </c>
      <c r="AI82">
        <f>YEAR(Table1[[#This Row],[Order Date]])</f>
        <v>2014</v>
      </c>
    </row>
    <row r="83" spans="1:35" x14ac:dyDescent="0.3">
      <c r="A83" t="s">
        <v>8465</v>
      </c>
      <c r="B83" s="1">
        <v>41349</v>
      </c>
      <c r="C83" t="s">
        <v>798</v>
      </c>
      <c r="D83" t="s">
        <v>61</v>
      </c>
      <c r="E83" t="s">
        <v>27</v>
      </c>
      <c r="F83" t="s">
        <v>28</v>
      </c>
      <c r="G83" t="s">
        <v>29</v>
      </c>
      <c r="H83" t="s">
        <v>62</v>
      </c>
      <c r="I83" t="s">
        <v>31</v>
      </c>
      <c r="J83" t="s">
        <v>517</v>
      </c>
      <c r="K83" t="s">
        <v>33</v>
      </c>
      <c r="L83" t="s">
        <v>50</v>
      </c>
      <c r="M83" t="s">
        <v>35</v>
      </c>
      <c r="N83" s="1">
        <v>41353</v>
      </c>
      <c r="O83" t="s">
        <v>170</v>
      </c>
      <c r="P83" s="3" t="s">
        <v>67</v>
      </c>
      <c r="Q83" t="s">
        <v>518</v>
      </c>
      <c r="R83">
        <v>46</v>
      </c>
      <c r="S83" t="s">
        <v>8466</v>
      </c>
      <c r="T83" s="2">
        <v>7.0000000000000007E-2</v>
      </c>
      <c r="U83" t="s">
        <v>4166</v>
      </c>
      <c r="V83" t="s">
        <v>8467</v>
      </c>
      <c r="W83" t="s">
        <v>521</v>
      </c>
      <c r="X83" t="s">
        <v>8468</v>
      </c>
      <c r="Y83" s="3">
        <f>VALUE(SUBSTITUTE(Table1[[#This Row],[Order Total]],"$",""))</f>
        <v>128.56</v>
      </c>
      <c r="Z83">
        <f>VALUE(SUBSTITUTE(Table1[[#This Row],[Total]],"$",""))</f>
        <v>129.57</v>
      </c>
      <c r="AA83" s="3">
        <f>Table1[[#This Row],[Order Total Number]]-Table1[[#This Row],[Total Number]]</f>
        <v>-1.0099999999999909</v>
      </c>
      <c r="AB83">
        <f>VALUE(SUBSTITUTE(Table1[[#This Row],[Shipping Cost]],"$",""))</f>
        <v>1.01</v>
      </c>
      <c r="AC83">
        <f>VALUE(SUBSTITUTE(Table1[[#This Row],[Discount $]],"$",""))</f>
        <v>9.68</v>
      </c>
      <c r="AD83">
        <f>VALUE(SUBSTITUTE(Table1[[#This Row],[Retail Price]],"$",""))</f>
        <v>2.88</v>
      </c>
      <c r="AE83" s="4">
        <f>(Table1[[#This Row],[Retail Price Number]]*Table1[[#This Row],[Order Quantity]])-Table1[[#This Row],[Discount $ Number]]+Table1[[#This Row],[Shipping Cost Number]]</f>
        <v>123.80999999999999</v>
      </c>
      <c r="AF83">
        <f>Table1[[#This Row],[Retail Price Number]]*Table1[[#This Row],[Order Quantity]]-Table1[[#This Row],[Discount $ Number]]</f>
        <v>122.79999999999998</v>
      </c>
      <c r="AG83">
        <f>(Table1[[#This Row],[Retail Price Number]]*Table1[[#This Row],[Order Quantity]])-Table1[[#This Row],[Discount $ Number]]-Table1[[#This Row],[Shipping Cost Number]]</f>
        <v>121.78999999999998</v>
      </c>
      <c r="AH83">
        <f>Table1[[#This Row],[Retail Price Number]]*Table1[[#This Row],[Order Quantity]]</f>
        <v>132.47999999999999</v>
      </c>
      <c r="AI83">
        <f>YEAR(Table1[[#This Row],[Order Date]])</f>
        <v>2013</v>
      </c>
    </row>
    <row r="84" spans="1:35" x14ac:dyDescent="0.3">
      <c r="A84" t="s">
        <v>8465</v>
      </c>
      <c r="B84" s="1">
        <v>41349</v>
      </c>
      <c r="C84" t="s">
        <v>798</v>
      </c>
      <c r="D84" t="s">
        <v>61</v>
      </c>
      <c r="E84" t="s">
        <v>27</v>
      </c>
      <c r="F84" t="s">
        <v>28</v>
      </c>
      <c r="G84" t="s">
        <v>77</v>
      </c>
      <c r="H84" t="s">
        <v>62</v>
      </c>
      <c r="I84" t="s">
        <v>92</v>
      </c>
      <c r="J84" t="s">
        <v>517</v>
      </c>
      <c r="K84" t="s">
        <v>33</v>
      </c>
      <c r="L84" t="s">
        <v>34</v>
      </c>
      <c r="M84" t="s">
        <v>156</v>
      </c>
      <c r="N84" s="1">
        <v>41353</v>
      </c>
      <c r="O84" t="s">
        <v>170</v>
      </c>
      <c r="P84" s="3" t="s">
        <v>67</v>
      </c>
      <c r="Q84" t="s">
        <v>518</v>
      </c>
      <c r="R84">
        <v>8</v>
      </c>
      <c r="S84" t="s">
        <v>8466</v>
      </c>
      <c r="T84" s="2">
        <v>0.05</v>
      </c>
      <c r="U84" t="s">
        <v>4166</v>
      </c>
      <c r="V84" t="s">
        <v>8467</v>
      </c>
      <c r="W84" t="s">
        <v>521</v>
      </c>
      <c r="X84" t="s">
        <v>8468</v>
      </c>
      <c r="Y84" s="3">
        <f>VALUE(SUBSTITUTE(Table1[[#This Row],[Order Total]],"$",""))</f>
        <v>128.56</v>
      </c>
      <c r="Z84">
        <f>VALUE(SUBSTITUTE(Table1[[#This Row],[Total]],"$",""))</f>
        <v>129.57</v>
      </c>
      <c r="AA84" s="3">
        <f>Table1[[#This Row],[Order Total Number]]-Table1[[#This Row],[Total Number]]</f>
        <v>-1.0099999999999909</v>
      </c>
      <c r="AB84">
        <f>VALUE(SUBSTITUTE(Table1[[#This Row],[Shipping Cost]],"$",""))</f>
        <v>1.01</v>
      </c>
      <c r="AC84">
        <f>VALUE(SUBSTITUTE(Table1[[#This Row],[Discount $]],"$",""))</f>
        <v>9.68</v>
      </c>
      <c r="AD84">
        <f>VALUE(SUBSTITUTE(Table1[[#This Row],[Retail Price]],"$",""))</f>
        <v>2.88</v>
      </c>
      <c r="AE84" s="4">
        <f>(Table1[[#This Row],[Retail Price Number]]*Table1[[#This Row],[Order Quantity]])-Table1[[#This Row],[Discount $ Number]]+Table1[[#This Row],[Shipping Cost Number]]</f>
        <v>14.37</v>
      </c>
      <c r="AF84">
        <f>Table1[[#This Row],[Retail Price Number]]*Table1[[#This Row],[Order Quantity]]-Table1[[#This Row],[Discount $ Number]]</f>
        <v>13.36</v>
      </c>
      <c r="AG84">
        <f>(Table1[[#This Row],[Retail Price Number]]*Table1[[#This Row],[Order Quantity]])-Table1[[#This Row],[Discount $ Number]]-Table1[[#This Row],[Shipping Cost Number]]</f>
        <v>12.35</v>
      </c>
      <c r="AH84">
        <f>Table1[[#This Row],[Retail Price Number]]*Table1[[#This Row],[Order Quantity]]</f>
        <v>23.04</v>
      </c>
      <c r="AI84">
        <f>YEAR(Table1[[#This Row],[Order Date]])</f>
        <v>2013</v>
      </c>
    </row>
    <row r="85" spans="1:35" x14ac:dyDescent="0.3">
      <c r="A85" t="s">
        <v>8465</v>
      </c>
      <c r="B85" s="1">
        <v>41349</v>
      </c>
      <c r="C85" t="s">
        <v>798</v>
      </c>
      <c r="D85" t="s">
        <v>61</v>
      </c>
      <c r="E85" t="s">
        <v>27</v>
      </c>
      <c r="F85" t="s">
        <v>28</v>
      </c>
      <c r="G85" t="s">
        <v>91</v>
      </c>
      <c r="H85" t="s">
        <v>62</v>
      </c>
      <c r="I85" t="s">
        <v>121</v>
      </c>
      <c r="J85" t="s">
        <v>517</v>
      </c>
      <c r="K85" t="s">
        <v>94</v>
      </c>
      <c r="L85" t="s">
        <v>34</v>
      </c>
      <c r="M85" t="s">
        <v>35</v>
      </c>
      <c r="N85" s="1">
        <v>41353</v>
      </c>
      <c r="O85" t="s">
        <v>170</v>
      </c>
      <c r="P85" s="3" t="s">
        <v>67</v>
      </c>
      <c r="Q85" t="s">
        <v>518</v>
      </c>
      <c r="R85">
        <v>22</v>
      </c>
      <c r="S85" t="s">
        <v>8466</v>
      </c>
      <c r="T85" s="2">
        <v>0.02</v>
      </c>
      <c r="U85" t="s">
        <v>4166</v>
      </c>
      <c r="V85" t="s">
        <v>8467</v>
      </c>
      <c r="W85" t="s">
        <v>521</v>
      </c>
      <c r="X85" t="s">
        <v>8468</v>
      </c>
      <c r="Y85" s="3">
        <f>VALUE(SUBSTITUTE(Table1[[#This Row],[Order Total]],"$",""))</f>
        <v>128.56</v>
      </c>
      <c r="Z85">
        <f>VALUE(SUBSTITUTE(Table1[[#This Row],[Total]],"$",""))</f>
        <v>129.57</v>
      </c>
      <c r="AA85" s="3">
        <f>Table1[[#This Row],[Order Total Number]]-Table1[[#This Row],[Total Number]]</f>
        <v>-1.0099999999999909</v>
      </c>
      <c r="AB85">
        <f>VALUE(SUBSTITUTE(Table1[[#This Row],[Shipping Cost]],"$",""))</f>
        <v>1.01</v>
      </c>
      <c r="AC85">
        <f>VALUE(SUBSTITUTE(Table1[[#This Row],[Discount $]],"$",""))</f>
        <v>9.68</v>
      </c>
      <c r="AD85">
        <f>VALUE(SUBSTITUTE(Table1[[#This Row],[Retail Price]],"$",""))</f>
        <v>2.88</v>
      </c>
      <c r="AE85" s="4">
        <f>(Table1[[#This Row],[Retail Price Number]]*Table1[[#This Row],[Order Quantity]])-Table1[[#This Row],[Discount $ Number]]+Table1[[#This Row],[Shipping Cost Number]]</f>
        <v>54.69</v>
      </c>
      <c r="AF85">
        <f>Table1[[#This Row],[Retail Price Number]]*Table1[[#This Row],[Order Quantity]]-Table1[[#This Row],[Discount $ Number]]</f>
        <v>53.68</v>
      </c>
      <c r="AG85">
        <f>(Table1[[#This Row],[Retail Price Number]]*Table1[[#This Row],[Order Quantity]])-Table1[[#This Row],[Discount $ Number]]-Table1[[#This Row],[Shipping Cost Number]]</f>
        <v>52.67</v>
      </c>
      <c r="AH85">
        <f>Table1[[#This Row],[Retail Price Number]]*Table1[[#This Row],[Order Quantity]]</f>
        <v>63.36</v>
      </c>
      <c r="AI85">
        <f>YEAR(Table1[[#This Row],[Order Date]])</f>
        <v>2013</v>
      </c>
    </row>
    <row r="86" spans="1:35" x14ac:dyDescent="0.3">
      <c r="A86" t="s">
        <v>8465</v>
      </c>
      <c r="B86" s="1">
        <v>41349</v>
      </c>
      <c r="C86" t="s">
        <v>798</v>
      </c>
      <c r="D86" t="s">
        <v>61</v>
      </c>
      <c r="E86" t="s">
        <v>27</v>
      </c>
      <c r="F86" t="s">
        <v>28</v>
      </c>
      <c r="G86" t="s">
        <v>29</v>
      </c>
      <c r="H86" t="s">
        <v>62</v>
      </c>
      <c r="I86" t="s">
        <v>31</v>
      </c>
      <c r="J86" t="s">
        <v>517</v>
      </c>
      <c r="K86" t="s">
        <v>33</v>
      </c>
      <c r="L86" t="s">
        <v>109</v>
      </c>
      <c r="M86" t="s">
        <v>156</v>
      </c>
      <c r="N86" s="1">
        <v>41353</v>
      </c>
      <c r="O86" t="s">
        <v>170</v>
      </c>
      <c r="P86" s="3" t="s">
        <v>67</v>
      </c>
      <c r="Q86" t="s">
        <v>518</v>
      </c>
      <c r="R86">
        <v>32</v>
      </c>
      <c r="S86" t="s">
        <v>8466</v>
      </c>
      <c r="T86" s="2">
        <v>0.08</v>
      </c>
      <c r="U86" t="s">
        <v>4166</v>
      </c>
      <c r="V86" t="s">
        <v>8467</v>
      </c>
      <c r="W86" t="s">
        <v>521</v>
      </c>
      <c r="X86" t="s">
        <v>8468</v>
      </c>
      <c r="Y86" s="3">
        <f>VALUE(SUBSTITUTE(Table1[[#This Row],[Order Total]],"$",""))</f>
        <v>128.56</v>
      </c>
      <c r="Z86">
        <f>VALUE(SUBSTITUTE(Table1[[#This Row],[Total]],"$",""))</f>
        <v>129.57</v>
      </c>
      <c r="AA86" s="3">
        <f>Table1[[#This Row],[Order Total Number]]-Table1[[#This Row],[Total Number]]</f>
        <v>-1.0099999999999909</v>
      </c>
      <c r="AB86">
        <f>VALUE(SUBSTITUTE(Table1[[#This Row],[Shipping Cost]],"$",""))</f>
        <v>1.01</v>
      </c>
      <c r="AC86">
        <f>VALUE(SUBSTITUTE(Table1[[#This Row],[Discount $]],"$",""))</f>
        <v>9.68</v>
      </c>
      <c r="AD86">
        <f>VALUE(SUBSTITUTE(Table1[[#This Row],[Retail Price]],"$",""))</f>
        <v>2.88</v>
      </c>
      <c r="AE86" s="4">
        <f>(Table1[[#This Row],[Retail Price Number]]*Table1[[#This Row],[Order Quantity]])-Table1[[#This Row],[Discount $ Number]]+Table1[[#This Row],[Shipping Cost Number]]</f>
        <v>83.49</v>
      </c>
      <c r="AF86">
        <f>Table1[[#This Row],[Retail Price Number]]*Table1[[#This Row],[Order Quantity]]-Table1[[#This Row],[Discount $ Number]]</f>
        <v>82.47999999999999</v>
      </c>
      <c r="AG86">
        <f>(Table1[[#This Row],[Retail Price Number]]*Table1[[#This Row],[Order Quantity]])-Table1[[#This Row],[Discount $ Number]]-Table1[[#This Row],[Shipping Cost Number]]</f>
        <v>81.469999999999985</v>
      </c>
      <c r="AH86">
        <f>Table1[[#This Row],[Retail Price Number]]*Table1[[#This Row],[Order Quantity]]</f>
        <v>92.16</v>
      </c>
      <c r="AI86">
        <f>YEAR(Table1[[#This Row],[Order Date]])</f>
        <v>2013</v>
      </c>
    </row>
    <row r="87" spans="1:35" x14ac:dyDescent="0.3">
      <c r="A87" t="s">
        <v>10541</v>
      </c>
      <c r="B87" s="1">
        <v>42297</v>
      </c>
      <c r="C87" t="s">
        <v>2398</v>
      </c>
      <c r="D87" t="s">
        <v>766</v>
      </c>
      <c r="E87" t="s">
        <v>27</v>
      </c>
      <c r="F87" t="s">
        <v>28</v>
      </c>
      <c r="G87" t="s">
        <v>134</v>
      </c>
      <c r="H87" t="s">
        <v>217</v>
      </c>
      <c r="I87" t="s">
        <v>121</v>
      </c>
      <c r="J87" t="s">
        <v>1215</v>
      </c>
      <c r="K87" t="s">
        <v>94</v>
      </c>
      <c r="L87" t="s">
        <v>34</v>
      </c>
      <c r="M87" t="s">
        <v>35</v>
      </c>
      <c r="N87" s="1">
        <v>42301</v>
      </c>
      <c r="O87" t="s">
        <v>1216</v>
      </c>
      <c r="P87" s="3" t="s">
        <v>1217</v>
      </c>
      <c r="Q87" t="s">
        <v>1218</v>
      </c>
      <c r="R87">
        <v>48</v>
      </c>
      <c r="S87" t="s">
        <v>10542</v>
      </c>
      <c r="T87" s="2">
        <v>0.08</v>
      </c>
      <c r="U87" t="s">
        <v>6598</v>
      </c>
      <c r="V87" t="s">
        <v>1704</v>
      </c>
      <c r="W87" t="s">
        <v>1222</v>
      </c>
      <c r="X87" t="s">
        <v>9971</v>
      </c>
      <c r="Y87" s="3">
        <f>VALUE(SUBSTITUTE(Table1[[#This Row],[Order Total]],"$",""))</f>
        <v>7.64</v>
      </c>
      <c r="Z87">
        <f>VALUE(SUBSTITUTE(Table1[[#This Row],[Total]],"$",""))</f>
        <v>10.71</v>
      </c>
      <c r="AA87" s="3">
        <f>Table1[[#This Row],[Order Total Number]]-Table1[[#This Row],[Total Number]]</f>
        <v>-3.0700000000000012</v>
      </c>
      <c r="AB87">
        <f>VALUE(SUBSTITUTE(Table1[[#This Row],[Shipping Cost]],"$",""))</f>
        <v>0.83</v>
      </c>
      <c r="AC87">
        <f>VALUE(SUBSTITUTE(Table1[[#This Row],[Discount $]],"$",""))</f>
        <v>0.63</v>
      </c>
      <c r="AD87">
        <f>VALUE(SUBSTITUTE(Table1[[#This Row],[Retail Price]],"$",""))</f>
        <v>5.84</v>
      </c>
      <c r="AE87" s="4">
        <f>(Table1[[#This Row],[Retail Price Number]]*Table1[[#This Row],[Order Quantity]])-Table1[[#This Row],[Discount $ Number]]+Table1[[#This Row],[Shipping Cost Number]]</f>
        <v>280.52</v>
      </c>
      <c r="AF87">
        <f>Table1[[#This Row],[Retail Price Number]]*Table1[[#This Row],[Order Quantity]]-Table1[[#This Row],[Discount $ Number]]</f>
        <v>279.69</v>
      </c>
      <c r="AG87">
        <f>(Table1[[#This Row],[Retail Price Number]]*Table1[[#This Row],[Order Quantity]])-Table1[[#This Row],[Discount $ Number]]-Table1[[#This Row],[Shipping Cost Number]]</f>
        <v>278.86</v>
      </c>
      <c r="AH87">
        <f>Table1[[#This Row],[Retail Price Number]]*Table1[[#This Row],[Order Quantity]]</f>
        <v>280.32</v>
      </c>
      <c r="AI87">
        <f>YEAR(Table1[[#This Row],[Order Date]])</f>
        <v>2015</v>
      </c>
    </row>
    <row r="88" spans="1:35" x14ac:dyDescent="0.3">
      <c r="A88" t="s">
        <v>4111</v>
      </c>
      <c r="B88" s="1">
        <v>41394</v>
      </c>
      <c r="C88" t="s">
        <v>4112</v>
      </c>
      <c r="D88" t="s">
        <v>312</v>
      </c>
      <c r="E88" t="s">
        <v>27</v>
      </c>
      <c r="F88" t="s">
        <v>28</v>
      </c>
      <c r="G88" t="s">
        <v>134</v>
      </c>
      <c r="H88" t="s">
        <v>205</v>
      </c>
      <c r="I88" t="s">
        <v>196</v>
      </c>
      <c r="J88" t="s">
        <v>975</v>
      </c>
      <c r="K88" t="s">
        <v>94</v>
      </c>
      <c r="L88" t="s">
        <v>109</v>
      </c>
      <c r="M88" t="s">
        <v>156</v>
      </c>
      <c r="N88" s="1">
        <v>41396</v>
      </c>
      <c r="O88" t="s">
        <v>976</v>
      </c>
      <c r="P88" s="3" t="s">
        <v>977</v>
      </c>
      <c r="Q88" t="s">
        <v>978</v>
      </c>
      <c r="R88">
        <v>49</v>
      </c>
      <c r="S88" t="s">
        <v>4113</v>
      </c>
      <c r="T88" s="2">
        <v>0.04</v>
      </c>
      <c r="U88" t="s">
        <v>4114</v>
      </c>
      <c r="V88" t="s">
        <v>4115</v>
      </c>
      <c r="W88" t="s">
        <v>982</v>
      </c>
      <c r="X88" t="s">
        <v>4116</v>
      </c>
      <c r="Y88" s="3">
        <f>VALUE(SUBSTITUTE(Table1[[#This Row],[Order Total]],"$",""))</f>
        <v>567.13</v>
      </c>
      <c r="Z88">
        <f>VALUE(SUBSTITUTE(Table1[[#This Row],[Total]],"$",""))</f>
        <v>571.13</v>
      </c>
      <c r="AA88" s="3">
        <f>Table1[[#This Row],[Order Total Number]]-Table1[[#This Row],[Total Number]]</f>
        <v>-4</v>
      </c>
      <c r="AB88">
        <f>VALUE(SUBSTITUTE(Table1[[#This Row],[Shipping Cost]],"$",""))</f>
        <v>3.14</v>
      </c>
      <c r="AC88">
        <f>VALUE(SUBSTITUTE(Table1[[#This Row],[Discount $]],"$",""))</f>
        <v>56.09</v>
      </c>
      <c r="AD88">
        <f>VALUE(SUBSTITUTE(Table1[[#This Row],[Retail Price]],"$",""))</f>
        <v>12.98</v>
      </c>
      <c r="AE88" s="4">
        <f>(Table1[[#This Row],[Retail Price Number]]*Table1[[#This Row],[Order Quantity]])-Table1[[#This Row],[Discount $ Number]]+Table1[[#This Row],[Shipping Cost Number]]</f>
        <v>583.06999999999994</v>
      </c>
      <c r="AF88">
        <f>Table1[[#This Row],[Retail Price Number]]*Table1[[#This Row],[Order Quantity]]-Table1[[#This Row],[Discount $ Number]]</f>
        <v>579.92999999999995</v>
      </c>
      <c r="AG88">
        <f>(Table1[[#This Row],[Retail Price Number]]*Table1[[#This Row],[Order Quantity]])-Table1[[#This Row],[Discount $ Number]]-Table1[[#This Row],[Shipping Cost Number]]</f>
        <v>576.79</v>
      </c>
      <c r="AH88">
        <f>Table1[[#This Row],[Retail Price Number]]*Table1[[#This Row],[Order Quantity]]</f>
        <v>636.02</v>
      </c>
      <c r="AI88">
        <f>YEAR(Table1[[#This Row],[Order Date]])</f>
        <v>2013</v>
      </c>
    </row>
    <row r="89" spans="1:35" x14ac:dyDescent="0.3">
      <c r="A89" t="s">
        <v>4111</v>
      </c>
      <c r="B89" s="1">
        <v>41450</v>
      </c>
      <c r="C89" t="s">
        <v>471</v>
      </c>
      <c r="D89" t="s">
        <v>399</v>
      </c>
      <c r="E89" t="s">
        <v>27</v>
      </c>
      <c r="F89" t="s">
        <v>28</v>
      </c>
      <c r="G89" t="s">
        <v>91</v>
      </c>
      <c r="H89" t="s">
        <v>62</v>
      </c>
      <c r="I89" t="s">
        <v>31</v>
      </c>
      <c r="J89" t="s">
        <v>832</v>
      </c>
      <c r="K89" t="s">
        <v>94</v>
      </c>
      <c r="L89" t="s">
        <v>34</v>
      </c>
      <c r="M89" t="s">
        <v>35</v>
      </c>
      <c r="N89" s="1">
        <v>41420</v>
      </c>
      <c r="O89" t="s">
        <v>833</v>
      </c>
      <c r="P89" s="3" t="s">
        <v>834</v>
      </c>
      <c r="Q89" t="s">
        <v>774</v>
      </c>
      <c r="R89">
        <v>30</v>
      </c>
      <c r="S89" t="s">
        <v>6422</v>
      </c>
      <c r="T89" s="2">
        <v>0.09</v>
      </c>
      <c r="U89" t="s">
        <v>3926</v>
      </c>
      <c r="V89" t="s">
        <v>6423</v>
      </c>
      <c r="W89" t="s">
        <v>838</v>
      </c>
      <c r="X89" t="s">
        <v>6424</v>
      </c>
      <c r="Y89" s="3">
        <f>VALUE(SUBSTITUTE(Table1[[#This Row],[Order Total]],"$",""))</f>
        <v>128.43</v>
      </c>
      <c r="Z89">
        <f>VALUE(SUBSTITUTE(Table1[[#This Row],[Total]],"$",""))</f>
        <v>129.03</v>
      </c>
      <c r="AA89" s="3">
        <f>Table1[[#This Row],[Order Total Number]]-Table1[[#This Row],[Total Number]]</f>
        <v>-0.59999999999999432</v>
      </c>
      <c r="AB89">
        <f>VALUE(SUBSTITUTE(Table1[[#This Row],[Shipping Cost]],"$",""))</f>
        <v>2.04</v>
      </c>
      <c r="AC89">
        <f>VALUE(SUBSTITUTE(Table1[[#This Row],[Discount $]],"$",""))</f>
        <v>3.01</v>
      </c>
      <c r="AD89">
        <f>VALUE(SUBSTITUTE(Table1[[#This Row],[Retail Price]],"$",""))</f>
        <v>5.18</v>
      </c>
      <c r="AE89" s="4">
        <f>(Table1[[#This Row],[Retail Price Number]]*Table1[[#This Row],[Order Quantity]])-Table1[[#This Row],[Discount $ Number]]+Table1[[#This Row],[Shipping Cost Number]]</f>
        <v>154.42999999999998</v>
      </c>
      <c r="AF89">
        <f>Table1[[#This Row],[Retail Price Number]]*Table1[[#This Row],[Order Quantity]]-Table1[[#This Row],[Discount $ Number]]</f>
        <v>152.38999999999999</v>
      </c>
      <c r="AG89">
        <f>(Table1[[#This Row],[Retail Price Number]]*Table1[[#This Row],[Order Quantity]])-Table1[[#This Row],[Discount $ Number]]-Table1[[#This Row],[Shipping Cost Number]]</f>
        <v>150.35</v>
      </c>
      <c r="AH89">
        <f>Table1[[#This Row],[Retail Price Number]]*Table1[[#This Row],[Order Quantity]]</f>
        <v>155.39999999999998</v>
      </c>
      <c r="AI89">
        <f>YEAR(Table1[[#This Row],[Order Date]])</f>
        <v>2013</v>
      </c>
    </row>
    <row r="90" spans="1:35" x14ac:dyDescent="0.3">
      <c r="A90" t="s">
        <v>4111</v>
      </c>
      <c r="B90" s="1">
        <v>41356</v>
      </c>
      <c r="C90" t="s">
        <v>1428</v>
      </c>
      <c r="D90" t="s">
        <v>1429</v>
      </c>
      <c r="E90" t="s">
        <v>27</v>
      </c>
      <c r="F90" t="s">
        <v>28</v>
      </c>
      <c r="G90" t="s">
        <v>134</v>
      </c>
      <c r="H90" t="s">
        <v>217</v>
      </c>
      <c r="I90" t="s">
        <v>31</v>
      </c>
      <c r="J90" t="s">
        <v>1737</v>
      </c>
      <c r="K90" t="s">
        <v>94</v>
      </c>
      <c r="L90" t="s">
        <v>34</v>
      </c>
      <c r="M90" t="s">
        <v>35</v>
      </c>
      <c r="N90" s="1">
        <v>41359</v>
      </c>
      <c r="O90" t="s">
        <v>1699</v>
      </c>
      <c r="P90" s="3" t="s">
        <v>1738</v>
      </c>
      <c r="Q90" t="s">
        <v>36</v>
      </c>
      <c r="R90">
        <v>30</v>
      </c>
      <c r="S90" t="s">
        <v>9920</v>
      </c>
      <c r="T90" s="2">
        <v>0.03</v>
      </c>
      <c r="U90" t="s">
        <v>3905</v>
      </c>
      <c r="V90" t="s">
        <v>10072</v>
      </c>
      <c r="W90" t="s">
        <v>112</v>
      </c>
      <c r="X90" t="s">
        <v>10073</v>
      </c>
      <c r="Y90" s="3">
        <f>VALUE(SUBSTITUTE(Table1[[#This Row],[Order Total]],"$",""))</f>
        <v>58.66</v>
      </c>
      <c r="Z90">
        <f>VALUE(SUBSTITUTE(Table1[[#This Row],[Total]],"$",""))</f>
        <v>61.51</v>
      </c>
      <c r="AA90" s="3">
        <f>Table1[[#This Row],[Order Total Number]]-Table1[[#This Row],[Total Number]]</f>
        <v>-2.8500000000000014</v>
      </c>
      <c r="AB90">
        <f>VALUE(SUBSTITUTE(Table1[[#This Row],[Shipping Cost]],"$",""))</f>
        <v>0.75</v>
      </c>
      <c r="AC90">
        <f>VALUE(SUBSTITUTE(Table1[[#This Row],[Discount $]],"$",""))</f>
        <v>2.34</v>
      </c>
      <c r="AD90">
        <f>VALUE(SUBSTITUTE(Table1[[#This Row],[Retail Price]],"$",""))</f>
        <v>1.81</v>
      </c>
      <c r="AE90" s="4">
        <f>(Table1[[#This Row],[Retail Price Number]]*Table1[[#This Row],[Order Quantity]])-Table1[[#This Row],[Discount $ Number]]+Table1[[#This Row],[Shipping Cost Number]]</f>
        <v>52.710000000000008</v>
      </c>
      <c r="AF90">
        <f>Table1[[#This Row],[Retail Price Number]]*Table1[[#This Row],[Order Quantity]]-Table1[[#This Row],[Discount $ Number]]</f>
        <v>51.960000000000008</v>
      </c>
      <c r="AG90">
        <f>(Table1[[#This Row],[Retail Price Number]]*Table1[[#This Row],[Order Quantity]])-Table1[[#This Row],[Discount $ Number]]-Table1[[#This Row],[Shipping Cost Number]]</f>
        <v>51.210000000000008</v>
      </c>
      <c r="AH90">
        <f>Table1[[#This Row],[Retail Price Number]]*Table1[[#This Row],[Order Quantity]]</f>
        <v>54.300000000000004</v>
      </c>
      <c r="AI90">
        <f>YEAR(Table1[[#This Row],[Order Date]])</f>
        <v>2013</v>
      </c>
    </row>
    <row r="91" spans="1:35" x14ac:dyDescent="0.3">
      <c r="A91" t="s">
        <v>8280</v>
      </c>
      <c r="B91" s="1">
        <v>42112</v>
      </c>
      <c r="C91" t="s">
        <v>2338</v>
      </c>
      <c r="D91" t="s">
        <v>365</v>
      </c>
      <c r="E91" t="s">
        <v>46</v>
      </c>
      <c r="F91" t="s">
        <v>47</v>
      </c>
      <c r="G91" t="s">
        <v>77</v>
      </c>
      <c r="H91" t="s">
        <v>48</v>
      </c>
      <c r="I91" t="s">
        <v>196</v>
      </c>
      <c r="J91" t="s">
        <v>218</v>
      </c>
      <c r="K91" t="s">
        <v>723</v>
      </c>
      <c r="L91" t="s">
        <v>109</v>
      </c>
      <c r="M91" t="s">
        <v>156</v>
      </c>
      <c r="N91" s="1">
        <v>42113</v>
      </c>
      <c r="O91" t="s">
        <v>219</v>
      </c>
      <c r="P91" s="3" t="s">
        <v>124</v>
      </c>
      <c r="Q91" t="s">
        <v>220</v>
      </c>
      <c r="R91">
        <v>7</v>
      </c>
      <c r="S91" t="s">
        <v>8281</v>
      </c>
      <c r="T91" s="2">
        <v>0.01</v>
      </c>
      <c r="U91" t="s">
        <v>8282</v>
      </c>
      <c r="V91" t="s">
        <v>8283</v>
      </c>
      <c r="W91" t="s">
        <v>224</v>
      </c>
      <c r="X91" t="s">
        <v>8284</v>
      </c>
      <c r="Y91" s="3">
        <f>VALUE(SUBSTITUTE(Table1[[#This Row],[Order Total]],"$",""))</f>
        <v>147.65</v>
      </c>
      <c r="Z91">
        <f>VALUE(SUBSTITUTE(Table1[[#This Row],[Total]],"$",""))</f>
        <v>158.36000000000001</v>
      </c>
      <c r="AA91" s="3">
        <f>Table1[[#This Row],[Order Total Number]]-Table1[[#This Row],[Total Number]]</f>
        <v>-10.710000000000008</v>
      </c>
      <c r="AB91">
        <f>VALUE(SUBSTITUTE(Table1[[#This Row],[Shipping Cost]],"$",""))</f>
        <v>0.5</v>
      </c>
      <c r="AC91">
        <f>VALUE(SUBSTITUTE(Table1[[#This Row],[Discount $]],"$",""))</f>
        <v>14.87</v>
      </c>
      <c r="AD91">
        <f>VALUE(SUBSTITUTE(Table1[[#This Row],[Retail Price]],"$",""))</f>
        <v>3.69</v>
      </c>
      <c r="AE91" s="4">
        <f>(Table1[[#This Row],[Retail Price Number]]*Table1[[#This Row],[Order Quantity]])-Table1[[#This Row],[Discount $ Number]]+Table1[[#This Row],[Shipping Cost Number]]</f>
        <v>11.459999999999999</v>
      </c>
      <c r="AF91">
        <f>Table1[[#This Row],[Retail Price Number]]*Table1[[#This Row],[Order Quantity]]-Table1[[#This Row],[Discount $ Number]]</f>
        <v>10.959999999999999</v>
      </c>
      <c r="AG91">
        <f>(Table1[[#This Row],[Retail Price Number]]*Table1[[#This Row],[Order Quantity]])-Table1[[#This Row],[Discount $ Number]]-Table1[[#This Row],[Shipping Cost Number]]</f>
        <v>10.459999999999999</v>
      </c>
      <c r="AH91">
        <f>Table1[[#This Row],[Retail Price Number]]*Table1[[#This Row],[Order Quantity]]</f>
        <v>25.83</v>
      </c>
      <c r="AI91">
        <f>YEAR(Table1[[#This Row],[Order Date]])</f>
        <v>2015</v>
      </c>
    </row>
    <row r="92" spans="1:35" x14ac:dyDescent="0.3">
      <c r="A92" t="s">
        <v>11628</v>
      </c>
      <c r="B92" s="1">
        <v>42015</v>
      </c>
      <c r="C92" t="s">
        <v>1876</v>
      </c>
      <c r="D92" t="s">
        <v>1198</v>
      </c>
      <c r="E92" t="s">
        <v>46</v>
      </c>
      <c r="F92" t="s">
        <v>47</v>
      </c>
      <c r="G92" t="s">
        <v>29</v>
      </c>
      <c r="H92" t="s">
        <v>107</v>
      </c>
      <c r="I92" t="s">
        <v>92</v>
      </c>
      <c r="J92" t="s">
        <v>2510</v>
      </c>
      <c r="K92" t="s">
        <v>94</v>
      </c>
      <c r="L92" t="s">
        <v>34</v>
      </c>
      <c r="M92" t="s">
        <v>35</v>
      </c>
      <c r="N92" s="1">
        <v>42016</v>
      </c>
      <c r="O92" t="s">
        <v>2475</v>
      </c>
      <c r="P92" s="3" t="s">
        <v>2511</v>
      </c>
      <c r="Q92" t="s">
        <v>2512</v>
      </c>
      <c r="R92">
        <v>34</v>
      </c>
      <c r="S92" t="s">
        <v>7153</v>
      </c>
      <c r="T92" s="2">
        <v>0.03</v>
      </c>
      <c r="U92" t="s">
        <v>1100</v>
      </c>
      <c r="V92" t="s">
        <v>11629</v>
      </c>
      <c r="W92" t="s">
        <v>2516</v>
      </c>
      <c r="X92" t="s">
        <v>11210</v>
      </c>
      <c r="Y92" s="3">
        <f>VALUE(SUBSTITUTE(Table1[[#This Row],[Order Total]],"$",""))</f>
        <v>110.05</v>
      </c>
      <c r="Z92">
        <f>VALUE(SUBSTITUTE(Table1[[#This Row],[Total]],"$",""))</f>
        <v>119.55</v>
      </c>
      <c r="AA92" s="3">
        <f>Table1[[#This Row],[Order Total Number]]-Table1[[#This Row],[Total Number]]</f>
        <v>-9.5</v>
      </c>
      <c r="AB92">
        <f>VALUE(SUBSTITUTE(Table1[[#This Row],[Shipping Cost]],"$",""))</f>
        <v>1.22</v>
      </c>
      <c r="AC92">
        <f>VALUE(SUBSTITUTE(Table1[[#This Row],[Discount $]],"$",""))</f>
        <v>7.95</v>
      </c>
      <c r="AD92">
        <f>VALUE(SUBSTITUTE(Table1[[#This Row],[Retail Price]],"$",""))</f>
        <v>6.47</v>
      </c>
      <c r="AE92" s="4">
        <f>(Table1[[#This Row],[Retail Price Number]]*Table1[[#This Row],[Order Quantity]])-Table1[[#This Row],[Discount $ Number]]+Table1[[#This Row],[Shipping Cost Number]]</f>
        <v>213.25</v>
      </c>
      <c r="AF92">
        <f>Table1[[#This Row],[Retail Price Number]]*Table1[[#This Row],[Order Quantity]]-Table1[[#This Row],[Discount $ Number]]</f>
        <v>212.03</v>
      </c>
      <c r="AG92">
        <f>(Table1[[#This Row],[Retail Price Number]]*Table1[[#This Row],[Order Quantity]])-Table1[[#This Row],[Discount $ Number]]-Table1[[#This Row],[Shipping Cost Number]]</f>
        <v>210.81</v>
      </c>
      <c r="AH92">
        <f>Table1[[#This Row],[Retail Price Number]]*Table1[[#This Row],[Order Quantity]]</f>
        <v>219.98</v>
      </c>
      <c r="AI92">
        <f>YEAR(Table1[[#This Row],[Order Date]])</f>
        <v>2015</v>
      </c>
    </row>
    <row r="93" spans="1:35" x14ac:dyDescent="0.3">
      <c r="A93" t="s">
        <v>5172</v>
      </c>
      <c r="B93" s="1">
        <v>42113</v>
      </c>
      <c r="C93" t="s">
        <v>643</v>
      </c>
      <c r="D93" t="s">
        <v>133</v>
      </c>
      <c r="E93" t="s">
        <v>27</v>
      </c>
      <c r="F93" t="s">
        <v>28</v>
      </c>
      <c r="G93" t="s">
        <v>134</v>
      </c>
      <c r="H93" t="s">
        <v>62</v>
      </c>
      <c r="I93" t="s">
        <v>31</v>
      </c>
      <c r="J93" t="s">
        <v>734</v>
      </c>
      <c r="K93" t="s">
        <v>33</v>
      </c>
      <c r="L93" t="s">
        <v>109</v>
      </c>
      <c r="M93" t="s">
        <v>35</v>
      </c>
      <c r="N93" s="1">
        <v>42113</v>
      </c>
      <c r="O93" t="s">
        <v>735</v>
      </c>
      <c r="P93" s="3" t="s">
        <v>736</v>
      </c>
      <c r="Q93" t="s">
        <v>737</v>
      </c>
      <c r="R93">
        <v>11</v>
      </c>
      <c r="S93" t="s">
        <v>5173</v>
      </c>
      <c r="T93" s="2">
        <v>0.02</v>
      </c>
      <c r="U93" t="s">
        <v>5174</v>
      </c>
      <c r="V93" t="s">
        <v>5175</v>
      </c>
      <c r="W93" t="s">
        <v>741</v>
      </c>
      <c r="X93" t="s">
        <v>5176</v>
      </c>
      <c r="Y93" s="3">
        <f>VALUE(SUBSTITUTE(Table1[[#This Row],[Order Total]],"$",""))</f>
        <v>112.43</v>
      </c>
      <c r="Z93">
        <f>VALUE(SUBSTITUTE(Table1[[#This Row],[Total]],"$",""))</f>
        <v>119.43</v>
      </c>
      <c r="AA93" s="3">
        <f>Table1[[#This Row],[Order Total Number]]-Table1[[#This Row],[Total Number]]</f>
        <v>-7</v>
      </c>
      <c r="AB93">
        <f>VALUE(SUBSTITUTE(Table1[[#This Row],[Shipping Cost]],"$",""))</f>
        <v>5.47</v>
      </c>
      <c r="AC93">
        <f>VALUE(SUBSTITUTE(Table1[[#This Row],[Discount $]],"$",""))</f>
        <v>6.33</v>
      </c>
      <c r="AD93">
        <f>VALUE(SUBSTITUTE(Table1[[#This Row],[Retail Price]],"$",""))</f>
        <v>3.58</v>
      </c>
      <c r="AE93" s="4">
        <f>(Table1[[#This Row],[Retail Price Number]]*Table1[[#This Row],[Order Quantity]])-Table1[[#This Row],[Discount $ Number]]+Table1[[#This Row],[Shipping Cost Number]]</f>
        <v>38.520000000000003</v>
      </c>
      <c r="AF93">
        <f>Table1[[#This Row],[Retail Price Number]]*Table1[[#This Row],[Order Quantity]]-Table1[[#This Row],[Discount $ Number]]</f>
        <v>33.050000000000004</v>
      </c>
      <c r="AG93">
        <f>(Table1[[#This Row],[Retail Price Number]]*Table1[[#This Row],[Order Quantity]])-Table1[[#This Row],[Discount $ Number]]-Table1[[#This Row],[Shipping Cost Number]]</f>
        <v>27.580000000000005</v>
      </c>
      <c r="AH93">
        <f>Table1[[#This Row],[Retail Price Number]]*Table1[[#This Row],[Order Quantity]]</f>
        <v>39.380000000000003</v>
      </c>
      <c r="AI93">
        <f>YEAR(Table1[[#This Row],[Order Date]])</f>
        <v>2015</v>
      </c>
    </row>
    <row r="94" spans="1:35" x14ac:dyDescent="0.3">
      <c r="A94" t="s">
        <v>5172</v>
      </c>
      <c r="B94" s="1">
        <v>42125</v>
      </c>
      <c r="C94" t="s">
        <v>1890</v>
      </c>
      <c r="D94" t="s">
        <v>2576</v>
      </c>
      <c r="E94" t="s">
        <v>27</v>
      </c>
      <c r="F94" t="s">
        <v>28</v>
      </c>
      <c r="G94" t="s">
        <v>91</v>
      </c>
      <c r="H94" t="s">
        <v>433</v>
      </c>
      <c r="I94" t="s">
        <v>63</v>
      </c>
      <c r="J94" t="s">
        <v>7938</v>
      </c>
      <c r="K94" t="s">
        <v>94</v>
      </c>
      <c r="L94" t="s">
        <v>34</v>
      </c>
      <c r="M94" t="s">
        <v>35</v>
      </c>
      <c r="N94" s="1">
        <v>42126</v>
      </c>
      <c r="O94" t="s">
        <v>7939</v>
      </c>
      <c r="P94" s="3" t="s">
        <v>7940</v>
      </c>
      <c r="Q94" t="s">
        <v>1038</v>
      </c>
      <c r="R94">
        <v>32</v>
      </c>
      <c r="S94" t="s">
        <v>7941</v>
      </c>
      <c r="T94" s="2">
        <v>0.1</v>
      </c>
      <c r="U94" t="s">
        <v>7942</v>
      </c>
      <c r="V94" t="s">
        <v>7943</v>
      </c>
      <c r="W94" t="s">
        <v>3619</v>
      </c>
      <c r="X94" t="s">
        <v>7944</v>
      </c>
      <c r="Y94" s="3">
        <f>VALUE(SUBSTITUTE(Table1[[#This Row],[Order Total]],"$",""))</f>
        <v>303.24</v>
      </c>
      <c r="Z94">
        <f>VALUE(SUBSTITUTE(Table1[[#This Row],[Total]],"$",""))</f>
        <v>321.02999999999997</v>
      </c>
      <c r="AA94" s="3">
        <f>Table1[[#This Row],[Order Total Number]]-Table1[[#This Row],[Total Number]]</f>
        <v>-17.789999999999964</v>
      </c>
      <c r="AB94">
        <f>VALUE(SUBSTITUTE(Table1[[#This Row],[Shipping Cost]],"$",""))</f>
        <v>2.99</v>
      </c>
      <c r="AC94">
        <f>VALUE(SUBSTITUTE(Table1[[#This Row],[Discount $]],"$",""))</f>
        <v>33.53</v>
      </c>
      <c r="AD94">
        <f>VALUE(SUBSTITUTE(Table1[[#This Row],[Retail Price]],"$",""))</f>
        <v>14.28</v>
      </c>
      <c r="AE94" s="4">
        <f>(Table1[[#This Row],[Retail Price Number]]*Table1[[#This Row],[Order Quantity]])-Table1[[#This Row],[Discount $ Number]]+Table1[[#This Row],[Shipping Cost Number]]</f>
        <v>426.41999999999996</v>
      </c>
      <c r="AF94">
        <f>Table1[[#This Row],[Retail Price Number]]*Table1[[#This Row],[Order Quantity]]-Table1[[#This Row],[Discount $ Number]]</f>
        <v>423.42999999999995</v>
      </c>
      <c r="AG94">
        <f>(Table1[[#This Row],[Retail Price Number]]*Table1[[#This Row],[Order Quantity]])-Table1[[#This Row],[Discount $ Number]]-Table1[[#This Row],[Shipping Cost Number]]</f>
        <v>420.43999999999994</v>
      </c>
      <c r="AH94">
        <f>Table1[[#This Row],[Retail Price Number]]*Table1[[#This Row],[Order Quantity]]</f>
        <v>456.96</v>
      </c>
      <c r="AI94">
        <f>YEAR(Table1[[#This Row],[Order Date]])</f>
        <v>2015</v>
      </c>
    </row>
    <row r="95" spans="1:35" x14ac:dyDescent="0.3">
      <c r="A95" t="s">
        <v>5172</v>
      </c>
      <c r="B95" s="1">
        <v>42079</v>
      </c>
      <c r="C95" t="s">
        <v>8848</v>
      </c>
      <c r="D95" t="s">
        <v>935</v>
      </c>
      <c r="E95" t="s">
        <v>27</v>
      </c>
      <c r="F95" t="s">
        <v>28</v>
      </c>
      <c r="G95" t="s">
        <v>91</v>
      </c>
      <c r="H95" t="s">
        <v>433</v>
      </c>
      <c r="I95" t="s">
        <v>92</v>
      </c>
      <c r="J95" t="s">
        <v>218</v>
      </c>
      <c r="K95" t="s">
        <v>94</v>
      </c>
      <c r="L95" t="s">
        <v>109</v>
      </c>
      <c r="M95" t="s">
        <v>35</v>
      </c>
      <c r="N95" s="1">
        <v>42079</v>
      </c>
      <c r="O95" t="s">
        <v>219</v>
      </c>
      <c r="P95" s="3" t="s">
        <v>124</v>
      </c>
      <c r="Q95" t="s">
        <v>220</v>
      </c>
      <c r="R95">
        <v>50</v>
      </c>
      <c r="S95" t="s">
        <v>8849</v>
      </c>
      <c r="T95" s="2">
        <v>0.08</v>
      </c>
      <c r="U95" t="s">
        <v>8850</v>
      </c>
      <c r="V95" t="s">
        <v>7154</v>
      </c>
      <c r="W95" t="s">
        <v>224</v>
      </c>
      <c r="X95" t="s">
        <v>8851</v>
      </c>
      <c r="Y95" s="3">
        <f>VALUE(SUBSTITUTE(Table1[[#This Row],[Order Total]],"$",""))</f>
        <v>113.07</v>
      </c>
      <c r="Z95">
        <f>VALUE(SUBSTITUTE(Table1[[#This Row],[Total]],"$",""))</f>
        <v>129.55000000000001</v>
      </c>
      <c r="AA95" s="3">
        <f>Table1[[#This Row],[Order Total Number]]-Table1[[#This Row],[Total Number]]</f>
        <v>-16.480000000000018</v>
      </c>
      <c r="AB95">
        <f>VALUE(SUBSTITUTE(Table1[[#This Row],[Shipping Cost]],"$",""))</f>
        <v>0.5</v>
      </c>
      <c r="AC95">
        <f>VALUE(SUBSTITUTE(Table1[[#This Row],[Discount $]],"$",""))</f>
        <v>12.78</v>
      </c>
      <c r="AD95">
        <f>VALUE(SUBSTITUTE(Table1[[#This Row],[Retail Price]],"$",""))</f>
        <v>3.69</v>
      </c>
      <c r="AE95" s="4">
        <f>(Table1[[#This Row],[Retail Price Number]]*Table1[[#This Row],[Order Quantity]])-Table1[[#This Row],[Discount $ Number]]+Table1[[#This Row],[Shipping Cost Number]]</f>
        <v>172.22</v>
      </c>
      <c r="AF95">
        <f>Table1[[#This Row],[Retail Price Number]]*Table1[[#This Row],[Order Quantity]]-Table1[[#This Row],[Discount $ Number]]</f>
        <v>171.72</v>
      </c>
      <c r="AG95">
        <f>(Table1[[#This Row],[Retail Price Number]]*Table1[[#This Row],[Order Quantity]])-Table1[[#This Row],[Discount $ Number]]-Table1[[#This Row],[Shipping Cost Number]]</f>
        <v>171.22</v>
      </c>
      <c r="AH95">
        <f>Table1[[#This Row],[Retail Price Number]]*Table1[[#This Row],[Order Quantity]]</f>
        <v>184.5</v>
      </c>
      <c r="AI95">
        <f>YEAR(Table1[[#This Row],[Order Date]])</f>
        <v>2015</v>
      </c>
    </row>
    <row r="96" spans="1:35" x14ac:dyDescent="0.3">
      <c r="A96" t="s">
        <v>5172</v>
      </c>
      <c r="B96" s="1">
        <v>41916</v>
      </c>
      <c r="C96" t="s">
        <v>792</v>
      </c>
      <c r="D96" t="s">
        <v>610</v>
      </c>
      <c r="E96" t="s">
        <v>27</v>
      </c>
      <c r="F96" t="s">
        <v>28</v>
      </c>
      <c r="G96" t="s">
        <v>134</v>
      </c>
      <c r="H96" t="s">
        <v>62</v>
      </c>
      <c r="I96" t="s">
        <v>92</v>
      </c>
      <c r="J96" t="s">
        <v>441</v>
      </c>
      <c r="K96" t="s">
        <v>94</v>
      </c>
      <c r="L96" t="s">
        <v>34</v>
      </c>
      <c r="M96" t="s">
        <v>35</v>
      </c>
      <c r="N96" s="1">
        <v>41918</v>
      </c>
      <c r="O96" t="s">
        <v>442</v>
      </c>
      <c r="P96" s="3" t="s">
        <v>443</v>
      </c>
      <c r="Q96" t="s">
        <v>444</v>
      </c>
      <c r="R96">
        <v>6</v>
      </c>
      <c r="S96" t="s">
        <v>11599</v>
      </c>
      <c r="T96" s="2">
        <v>0.03</v>
      </c>
      <c r="U96" t="s">
        <v>127</v>
      </c>
      <c r="V96" t="s">
        <v>11600</v>
      </c>
      <c r="W96" t="s">
        <v>448</v>
      </c>
      <c r="X96" t="s">
        <v>11601</v>
      </c>
      <c r="Y96" s="3">
        <f>VALUE(SUBSTITUTE(Table1[[#This Row],[Order Total]],"$",""))</f>
        <v>470.84</v>
      </c>
      <c r="Z96">
        <f>VALUE(SUBSTITUTE(Table1[[#This Row],[Total]],"$",""))</f>
        <v>485.3</v>
      </c>
      <c r="AA96" s="3">
        <f>Table1[[#This Row],[Order Total Number]]-Table1[[#This Row],[Total Number]]</f>
        <v>-14.460000000000036</v>
      </c>
      <c r="AB96">
        <f>VALUE(SUBSTITUTE(Table1[[#This Row],[Shipping Cost]],"$",""))</f>
        <v>15.1</v>
      </c>
      <c r="AC96">
        <f>VALUE(SUBSTITUTE(Table1[[#This Row],[Discount $]],"$",""))</f>
        <v>0</v>
      </c>
      <c r="AD96">
        <f>VALUE(SUBSTITUTE(Table1[[#This Row],[Retail Price]],"$",""))</f>
        <v>22.38</v>
      </c>
      <c r="AE96" s="4">
        <f>(Table1[[#This Row],[Retail Price Number]]*Table1[[#This Row],[Order Quantity]])-Table1[[#This Row],[Discount $ Number]]+Table1[[#This Row],[Shipping Cost Number]]</f>
        <v>149.38</v>
      </c>
      <c r="AF96">
        <f>Table1[[#This Row],[Retail Price Number]]*Table1[[#This Row],[Order Quantity]]-Table1[[#This Row],[Discount $ Number]]</f>
        <v>134.28</v>
      </c>
      <c r="AG96">
        <f>(Table1[[#This Row],[Retail Price Number]]*Table1[[#This Row],[Order Quantity]])-Table1[[#This Row],[Discount $ Number]]-Table1[[#This Row],[Shipping Cost Number]]</f>
        <v>119.18</v>
      </c>
      <c r="AH96">
        <f>Table1[[#This Row],[Retail Price Number]]*Table1[[#This Row],[Order Quantity]]</f>
        <v>134.28</v>
      </c>
      <c r="AI96">
        <f>YEAR(Table1[[#This Row],[Order Date]])</f>
        <v>2014</v>
      </c>
    </row>
    <row r="97" spans="1:35" x14ac:dyDescent="0.3">
      <c r="A97" t="s">
        <v>3265</v>
      </c>
      <c r="B97" s="1">
        <v>41420</v>
      </c>
      <c r="C97" t="s">
        <v>2734</v>
      </c>
      <c r="D97" t="s">
        <v>2482</v>
      </c>
      <c r="E97" t="s">
        <v>27</v>
      </c>
      <c r="F97" t="s">
        <v>28</v>
      </c>
      <c r="G97" t="s">
        <v>91</v>
      </c>
      <c r="H97" t="s">
        <v>281</v>
      </c>
      <c r="I97" t="s">
        <v>196</v>
      </c>
      <c r="J97" t="s">
        <v>423</v>
      </c>
      <c r="K97" t="s">
        <v>33</v>
      </c>
      <c r="L97" t="s">
        <v>50</v>
      </c>
      <c r="M97" t="s">
        <v>35</v>
      </c>
      <c r="N97" s="1">
        <v>41420</v>
      </c>
      <c r="O97" t="s">
        <v>424</v>
      </c>
      <c r="P97" s="3" t="s">
        <v>356</v>
      </c>
      <c r="Q97" t="s">
        <v>341</v>
      </c>
      <c r="R97">
        <v>29</v>
      </c>
      <c r="S97" t="s">
        <v>3266</v>
      </c>
      <c r="T97" s="2">
        <v>0</v>
      </c>
      <c r="U97" t="s">
        <v>3267</v>
      </c>
      <c r="V97" t="s">
        <v>3268</v>
      </c>
      <c r="W97" t="s">
        <v>428</v>
      </c>
      <c r="X97" t="s">
        <v>3269</v>
      </c>
      <c r="Y97" s="3">
        <f>VALUE(SUBSTITUTE(Table1[[#This Row],[Order Total]],"$",""))</f>
        <v>128.13999999999999</v>
      </c>
      <c r="Z97">
        <f>VALUE(SUBSTITUTE(Table1[[#This Row],[Total]],"$",""))</f>
        <v>129.53</v>
      </c>
      <c r="AA97" s="3">
        <f>Table1[[#This Row],[Order Total Number]]-Table1[[#This Row],[Total Number]]</f>
        <v>-1.3900000000000148</v>
      </c>
      <c r="AB97">
        <f>VALUE(SUBSTITUTE(Table1[[#This Row],[Shipping Cost]],"$",""))</f>
        <v>1.39</v>
      </c>
      <c r="AC97">
        <f>VALUE(SUBSTITUTE(Table1[[#This Row],[Discount $]],"$",""))</f>
        <v>9.0500000000000007</v>
      </c>
      <c r="AD97">
        <f>VALUE(SUBSTITUTE(Table1[[#This Row],[Retail Price]],"$",""))</f>
        <v>5.68</v>
      </c>
      <c r="AE97" s="4">
        <f>(Table1[[#This Row],[Retail Price Number]]*Table1[[#This Row],[Order Quantity]])-Table1[[#This Row],[Discount $ Number]]+Table1[[#This Row],[Shipping Cost Number]]</f>
        <v>157.05999999999997</v>
      </c>
      <c r="AF97">
        <f>Table1[[#This Row],[Retail Price Number]]*Table1[[#This Row],[Order Quantity]]-Table1[[#This Row],[Discount $ Number]]</f>
        <v>155.66999999999999</v>
      </c>
      <c r="AG97">
        <f>(Table1[[#This Row],[Retail Price Number]]*Table1[[#This Row],[Order Quantity]])-Table1[[#This Row],[Discount $ Number]]-Table1[[#This Row],[Shipping Cost Number]]</f>
        <v>154.28</v>
      </c>
      <c r="AH97">
        <f>Table1[[#This Row],[Retail Price Number]]*Table1[[#This Row],[Order Quantity]]</f>
        <v>164.72</v>
      </c>
      <c r="AI97">
        <f>YEAR(Table1[[#This Row],[Order Date]])</f>
        <v>2013</v>
      </c>
    </row>
    <row r="98" spans="1:35" x14ac:dyDescent="0.3">
      <c r="A98" t="s">
        <v>3265</v>
      </c>
      <c r="B98" s="1">
        <v>41904</v>
      </c>
      <c r="C98" t="s">
        <v>11577</v>
      </c>
      <c r="D98" t="s">
        <v>610</v>
      </c>
      <c r="E98" t="s">
        <v>27</v>
      </c>
      <c r="F98" t="s">
        <v>28</v>
      </c>
      <c r="G98" t="s">
        <v>77</v>
      </c>
      <c r="H98" t="s">
        <v>62</v>
      </c>
      <c r="I98" t="s">
        <v>63</v>
      </c>
      <c r="J98" t="s">
        <v>197</v>
      </c>
      <c r="K98" t="s">
        <v>94</v>
      </c>
      <c r="L98" t="s">
        <v>95</v>
      </c>
      <c r="M98" t="s">
        <v>35</v>
      </c>
      <c r="N98" s="1">
        <v>41904</v>
      </c>
      <c r="O98" t="s">
        <v>198</v>
      </c>
      <c r="P98" s="3" t="s">
        <v>37</v>
      </c>
      <c r="Q98" t="s">
        <v>57</v>
      </c>
      <c r="R98">
        <v>34</v>
      </c>
      <c r="S98" t="s">
        <v>11578</v>
      </c>
      <c r="T98" s="2">
        <v>0.03</v>
      </c>
      <c r="U98" t="s">
        <v>2018</v>
      </c>
      <c r="V98" t="s">
        <v>7013</v>
      </c>
      <c r="W98" t="s">
        <v>116</v>
      </c>
      <c r="X98" t="s">
        <v>1543</v>
      </c>
      <c r="Y98" s="3">
        <f>VALUE(SUBSTITUTE(Table1[[#This Row],[Order Total]],"$",""))</f>
        <v>38.94</v>
      </c>
      <c r="Z98">
        <f>VALUE(SUBSTITUTE(Table1[[#This Row],[Total]],"$",""))</f>
        <v>40.93</v>
      </c>
      <c r="AA98" s="3">
        <f>Table1[[#This Row],[Order Total Number]]-Table1[[#This Row],[Total Number]]</f>
        <v>-1.990000000000002</v>
      </c>
      <c r="AB98">
        <f>VALUE(SUBSTITUTE(Table1[[#This Row],[Shipping Cost]],"$",""))</f>
        <v>1.49</v>
      </c>
      <c r="AC98">
        <f>VALUE(SUBSTITUTE(Table1[[#This Row],[Discount $]],"$",""))</f>
        <v>3.3</v>
      </c>
      <c r="AD98">
        <f>VALUE(SUBSTITUTE(Table1[[#This Row],[Retail Price]],"$",""))</f>
        <v>1.88</v>
      </c>
      <c r="AE98" s="4">
        <f>(Table1[[#This Row],[Retail Price Number]]*Table1[[#This Row],[Order Quantity]])-Table1[[#This Row],[Discount $ Number]]+Table1[[#This Row],[Shipping Cost Number]]</f>
        <v>62.11</v>
      </c>
      <c r="AF98">
        <f>Table1[[#This Row],[Retail Price Number]]*Table1[[#This Row],[Order Quantity]]-Table1[[#This Row],[Discount $ Number]]</f>
        <v>60.62</v>
      </c>
      <c r="AG98">
        <f>(Table1[[#This Row],[Retail Price Number]]*Table1[[#This Row],[Order Quantity]])-Table1[[#This Row],[Discount $ Number]]-Table1[[#This Row],[Shipping Cost Number]]</f>
        <v>59.129999999999995</v>
      </c>
      <c r="AH98">
        <f>Table1[[#This Row],[Retail Price Number]]*Table1[[#This Row],[Order Quantity]]</f>
        <v>63.919999999999995</v>
      </c>
      <c r="AI98">
        <f>YEAR(Table1[[#This Row],[Order Date]])</f>
        <v>2014</v>
      </c>
    </row>
    <row r="99" spans="1:35" x14ac:dyDescent="0.3">
      <c r="A99" t="s">
        <v>3265</v>
      </c>
      <c r="B99" s="1">
        <v>41440</v>
      </c>
      <c r="C99" t="s">
        <v>1122</v>
      </c>
      <c r="D99" t="s">
        <v>683</v>
      </c>
      <c r="E99" t="s">
        <v>46</v>
      </c>
      <c r="F99" t="s">
        <v>47</v>
      </c>
      <c r="G99" t="s">
        <v>91</v>
      </c>
      <c r="H99" t="s">
        <v>107</v>
      </c>
      <c r="I99" t="s">
        <v>196</v>
      </c>
      <c r="J99" t="s">
        <v>423</v>
      </c>
      <c r="K99" t="s">
        <v>94</v>
      </c>
      <c r="L99" t="s">
        <v>95</v>
      </c>
      <c r="M99" t="s">
        <v>35</v>
      </c>
      <c r="N99" s="1">
        <v>41442</v>
      </c>
      <c r="O99" t="s">
        <v>424</v>
      </c>
      <c r="P99" s="3" t="s">
        <v>356</v>
      </c>
      <c r="Q99" t="s">
        <v>341</v>
      </c>
      <c r="R99">
        <v>39</v>
      </c>
      <c r="S99" t="s">
        <v>4341</v>
      </c>
      <c r="T99" s="2">
        <v>0.08</v>
      </c>
      <c r="U99" t="s">
        <v>1124</v>
      </c>
      <c r="V99" t="s">
        <v>12794</v>
      </c>
      <c r="W99" t="s">
        <v>428</v>
      </c>
      <c r="X99" t="s">
        <v>3269</v>
      </c>
      <c r="Y99" s="3">
        <f>VALUE(SUBSTITUTE(Table1[[#This Row],[Order Total]],"$",""))</f>
        <v>128.02000000000001</v>
      </c>
      <c r="Z99">
        <f>VALUE(SUBSTITUTE(Table1[[#This Row],[Total]],"$",""))</f>
        <v>129.53</v>
      </c>
      <c r="AA99" s="3">
        <f>Table1[[#This Row],[Order Total Number]]-Table1[[#This Row],[Total Number]]</f>
        <v>-1.5099999999999909</v>
      </c>
      <c r="AB99">
        <f>VALUE(SUBSTITUTE(Table1[[#This Row],[Shipping Cost]],"$",""))</f>
        <v>1.39</v>
      </c>
      <c r="AC99">
        <f>VALUE(SUBSTITUTE(Table1[[#This Row],[Discount $]],"$",""))</f>
        <v>9</v>
      </c>
      <c r="AD99">
        <f>VALUE(SUBSTITUTE(Table1[[#This Row],[Retail Price]],"$",""))</f>
        <v>5.68</v>
      </c>
      <c r="AE99" s="4">
        <f>(Table1[[#This Row],[Retail Price Number]]*Table1[[#This Row],[Order Quantity]])-Table1[[#This Row],[Discount $ Number]]+Table1[[#This Row],[Shipping Cost Number]]</f>
        <v>213.90999999999997</v>
      </c>
      <c r="AF99">
        <f>Table1[[#This Row],[Retail Price Number]]*Table1[[#This Row],[Order Quantity]]-Table1[[#This Row],[Discount $ Number]]</f>
        <v>212.51999999999998</v>
      </c>
      <c r="AG99">
        <f>(Table1[[#This Row],[Retail Price Number]]*Table1[[#This Row],[Order Quantity]])-Table1[[#This Row],[Discount $ Number]]-Table1[[#This Row],[Shipping Cost Number]]</f>
        <v>211.13</v>
      </c>
      <c r="AH99">
        <f>Table1[[#This Row],[Retail Price Number]]*Table1[[#This Row],[Order Quantity]]</f>
        <v>221.51999999999998</v>
      </c>
      <c r="AI99">
        <f>YEAR(Table1[[#This Row],[Order Date]])</f>
        <v>2013</v>
      </c>
    </row>
    <row r="100" spans="1:35" x14ac:dyDescent="0.3">
      <c r="A100" t="s">
        <v>8022</v>
      </c>
      <c r="B100" s="1">
        <v>42297</v>
      </c>
      <c r="C100" t="s">
        <v>2398</v>
      </c>
      <c r="D100" t="s">
        <v>766</v>
      </c>
      <c r="E100" t="s">
        <v>27</v>
      </c>
      <c r="F100" t="s">
        <v>28</v>
      </c>
      <c r="G100" t="s">
        <v>77</v>
      </c>
      <c r="H100" t="s">
        <v>217</v>
      </c>
      <c r="I100" t="s">
        <v>121</v>
      </c>
      <c r="J100" t="s">
        <v>1906</v>
      </c>
      <c r="K100" t="s">
        <v>94</v>
      </c>
      <c r="L100" t="s">
        <v>34</v>
      </c>
      <c r="M100" t="s">
        <v>35</v>
      </c>
      <c r="N100" s="1">
        <v>42301</v>
      </c>
      <c r="O100" t="s">
        <v>275</v>
      </c>
      <c r="P100" s="3" t="s">
        <v>696</v>
      </c>
      <c r="Q100" t="s">
        <v>697</v>
      </c>
      <c r="R100">
        <v>1</v>
      </c>
      <c r="S100" t="s">
        <v>1100</v>
      </c>
      <c r="T100" s="2">
        <v>0</v>
      </c>
      <c r="U100" t="s">
        <v>6598</v>
      </c>
      <c r="V100" t="s">
        <v>3299</v>
      </c>
      <c r="W100" t="s">
        <v>701</v>
      </c>
      <c r="X100" t="s">
        <v>8023</v>
      </c>
      <c r="Y100" s="3">
        <f>VALUE(SUBSTITUTE(Table1[[#This Row],[Order Total]],"$",""))</f>
        <v>7.24</v>
      </c>
      <c r="Z100">
        <f>VALUE(SUBSTITUTE(Table1[[#This Row],[Total]],"$",""))</f>
        <v>10.15</v>
      </c>
      <c r="AA100" s="3">
        <f>Table1[[#This Row],[Order Total Number]]-Table1[[#This Row],[Total Number]]</f>
        <v>-2.91</v>
      </c>
      <c r="AB100">
        <f>VALUE(SUBSTITUTE(Table1[[#This Row],[Shipping Cost]],"$",""))</f>
        <v>2.4</v>
      </c>
      <c r="AC100">
        <f>VALUE(SUBSTITUTE(Table1[[#This Row],[Discount $]],"$",""))</f>
        <v>0.63</v>
      </c>
      <c r="AD100">
        <f>VALUE(SUBSTITUTE(Table1[[#This Row],[Retail Price]],"$",""))</f>
        <v>2.6</v>
      </c>
      <c r="AE100" s="4">
        <f>(Table1[[#This Row],[Retail Price Number]]*Table1[[#This Row],[Order Quantity]])-Table1[[#This Row],[Discount $ Number]]+Table1[[#This Row],[Shipping Cost Number]]</f>
        <v>4.37</v>
      </c>
      <c r="AF100">
        <f>Table1[[#This Row],[Retail Price Number]]*Table1[[#This Row],[Order Quantity]]-Table1[[#This Row],[Discount $ Number]]</f>
        <v>1.9700000000000002</v>
      </c>
      <c r="AG100">
        <f>(Table1[[#This Row],[Retail Price Number]]*Table1[[#This Row],[Order Quantity]])-Table1[[#This Row],[Discount $ Number]]-Table1[[#This Row],[Shipping Cost Number]]</f>
        <v>-0.42999999999999972</v>
      </c>
      <c r="AH100">
        <f>Table1[[#This Row],[Retail Price Number]]*Table1[[#This Row],[Order Quantity]]</f>
        <v>2.6</v>
      </c>
      <c r="AI100">
        <f>YEAR(Table1[[#This Row],[Order Date]])</f>
        <v>2015</v>
      </c>
    </row>
    <row r="101" spans="1:35" x14ac:dyDescent="0.3">
      <c r="A101" t="s">
        <v>8022</v>
      </c>
      <c r="B101" s="1">
        <v>41423</v>
      </c>
      <c r="C101" t="s">
        <v>643</v>
      </c>
      <c r="D101" t="s">
        <v>133</v>
      </c>
      <c r="E101" t="s">
        <v>27</v>
      </c>
      <c r="F101" t="s">
        <v>28</v>
      </c>
      <c r="G101" t="s">
        <v>77</v>
      </c>
      <c r="H101" t="s">
        <v>62</v>
      </c>
      <c r="I101" t="s">
        <v>31</v>
      </c>
      <c r="J101" t="s">
        <v>1278</v>
      </c>
      <c r="K101" t="s">
        <v>33</v>
      </c>
      <c r="L101" t="s">
        <v>392</v>
      </c>
      <c r="M101" t="s">
        <v>393</v>
      </c>
      <c r="N101" s="1">
        <v>41423</v>
      </c>
      <c r="O101" t="s">
        <v>36</v>
      </c>
      <c r="P101" s="3" t="s">
        <v>111</v>
      </c>
      <c r="Q101" t="s">
        <v>52</v>
      </c>
      <c r="R101">
        <v>13</v>
      </c>
      <c r="S101" t="s">
        <v>7785</v>
      </c>
      <c r="T101" s="2">
        <v>0.04</v>
      </c>
      <c r="U101" t="s">
        <v>931</v>
      </c>
      <c r="V101" t="s">
        <v>1482</v>
      </c>
      <c r="W101" t="s">
        <v>1282</v>
      </c>
      <c r="X101" t="s">
        <v>9971</v>
      </c>
      <c r="Y101" s="3">
        <f>VALUE(SUBSTITUTE(Table1[[#This Row],[Order Total]],"$",""))</f>
        <v>8.15</v>
      </c>
      <c r="Z101">
        <f>VALUE(SUBSTITUTE(Table1[[#This Row],[Total]],"$",""))</f>
        <v>10.71</v>
      </c>
      <c r="AA101" s="3">
        <f>Table1[[#This Row],[Order Total Number]]-Table1[[#This Row],[Total Number]]</f>
        <v>-2.5600000000000005</v>
      </c>
      <c r="AB101">
        <f>VALUE(SUBSTITUTE(Table1[[#This Row],[Shipping Cost]],"$",""))</f>
        <v>2.56</v>
      </c>
      <c r="AC101">
        <f>VALUE(SUBSTITUTE(Table1[[#This Row],[Discount $]],"$",""))</f>
        <v>0.17</v>
      </c>
      <c r="AD101">
        <f>VALUE(SUBSTITUTE(Table1[[#This Row],[Retail Price]],"$",""))</f>
        <v>2.08</v>
      </c>
      <c r="AE101" s="4">
        <f>(Table1[[#This Row],[Retail Price Number]]*Table1[[#This Row],[Order Quantity]])-Table1[[#This Row],[Discount $ Number]]+Table1[[#This Row],[Shipping Cost Number]]</f>
        <v>29.429999999999996</v>
      </c>
      <c r="AF101">
        <f>Table1[[#This Row],[Retail Price Number]]*Table1[[#This Row],[Order Quantity]]-Table1[[#This Row],[Discount $ Number]]</f>
        <v>26.869999999999997</v>
      </c>
      <c r="AG101">
        <f>(Table1[[#This Row],[Retail Price Number]]*Table1[[#This Row],[Order Quantity]])-Table1[[#This Row],[Discount $ Number]]-Table1[[#This Row],[Shipping Cost Number]]</f>
        <v>24.31</v>
      </c>
      <c r="AH101">
        <f>Table1[[#This Row],[Retail Price Number]]*Table1[[#This Row],[Order Quantity]]</f>
        <v>27.04</v>
      </c>
      <c r="AI101">
        <f>YEAR(Table1[[#This Row],[Order Date]])</f>
        <v>2013</v>
      </c>
    </row>
    <row r="102" spans="1:35" x14ac:dyDescent="0.3">
      <c r="A102" t="s">
        <v>1600</v>
      </c>
      <c r="B102" s="1">
        <v>42619</v>
      </c>
      <c r="C102" t="s">
        <v>1601</v>
      </c>
      <c r="D102" t="s">
        <v>1149</v>
      </c>
      <c r="E102" t="s">
        <v>27</v>
      </c>
      <c r="F102" t="s">
        <v>28</v>
      </c>
      <c r="G102" t="s">
        <v>29</v>
      </c>
      <c r="H102" t="s">
        <v>289</v>
      </c>
      <c r="I102" t="s">
        <v>92</v>
      </c>
      <c r="J102" t="s">
        <v>1388</v>
      </c>
      <c r="K102" t="s">
        <v>94</v>
      </c>
      <c r="L102" t="s">
        <v>34</v>
      </c>
      <c r="M102" t="s">
        <v>35</v>
      </c>
      <c r="N102" s="1">
        <v>42621</v>
      </c>
      <c r="O102" t="s">
        <v>1389</v>
      </c>
      <c r="P102" s="3" t="s">
        <v>1390</v>
      </c>
      <c r="Q102" t="s">
        <v>1391</v>
      </c>
      <c r="R102">
        <v>46</v>
      </c>
      <c r="S102" t="s">
        <v>1602</v>
      </c>
      <c r="T102" s="2">
        <v>0.04</v>
      </c>
      <c r="U102" t="s">
        <v>1603</v>
      </c>
      <c r="V102" t="s">
        <v>1604</v>
      </c>
      <c r="W102" t="s">
        <v>812</v>
      </c>
      <c r="X102" t="s">
        <v>1605</v>
      </c>
      <c r="Y102" s="3">
        <f>VALUE(SUBSTITUTE(Table1[[#This Row],[Order Total]],"$",""))</f>
        <v>5365.38</v>
      </c>
      <c r="Z102">
        <f>VALUE(SUBSTITUTE(Table1[[#This Row],[Total]],"$",""))</f>
        <v>5399.59</v>
      </c>
      <c r="AA102" s="3">
        <f>Table1[[#This Row],[Order Total Number]]-Table1[[#This Row],[Total Number]]</f>
        <v>-34.210000000000036</v>
      </c>
      <c r="AB102">
        <f>VALUE(SUBSTITUTE(Table1[[#This Row],[Shipping Cost]],"$",""))</f>
        <v>19.989999999999998</v>
      </c>
      <c r="AC102">
        <f>VALUE(SUBSTITUTE(Table1[[#This Row],[Discount $]],"$",""))</f>
        <v>68.84</v>
      </c>
      <c r="AD102">
        <f>VALUE(SUBSTITUTE(Table1[[#This Row],[Retail Price]],"$",""))</f>
        <v>90.48</v>
      </c>
      <c r="AE102" s="4">
        <f>(Table1[[#This Row],[Retail Price Number]]*Table1[[#This Row],[Order Quantity]])-Table1[[#This Row],[Discount $ Number]]+Table1[[#This Row],[Shipping Cost Number]]</f>
        <v>4113.2299999999996</v>
      </c>
      <c r="AF102">
        <f>Table1[[#This Row],[Retail Price Number]]*Table1[[#This Row],[Order Quantity]]-Table1[[#This Row],[Discount $ Number]]</f>
        <v>4093.24</v>
      </c>
      <c r="AG102">
        <f>(Table1[[#This Row],[Retail Price Number]]*Table1[[#This Row],[Order Quantity]])-Table1[[#This Row],[Discount $ Number]]-Table1[[#This Row],[Shipping Cost Number]]</f>
        <v>4073.25</v>
      </c>
      <c r="AH102">
        <f>Table1[[#This Row],[Retail Price Number]]*Table1[[#This Row],[Order Quantity]]</f>
        <v>4162.08</v>
      </c>
      <c r="AI102">
        <f>YEAR(Table1[[#This Row],[Order Date]])</f>
        <v>2016</v>
      </c>
    </row>
    <row r="103" spans="1:35" x14ac:dyDescent="0.3">
      <c r="A103" t="s">
        <v>1600</v>
      </c>
      <c r="B103" s="1">
        <v>41383</v>
      </c>
      <c r="C103" t="s">
        <v>273</v>
      </c>
      <c r="D103" t="s">
        <v>162</v>
      </c>
      <c r="E103" t="s">
        <v>46</v>
      </c>
      <c r="F103" t="s">
        <v>47</v>
      </c>
      <c r="G103" t="s">
        <v>77</v>
      </c>
      <c r="H103" t="s">
        <v>107</v>
      </c>
      <c r="I103" t="s">
        <v>196</v>
      </c>
      <c r="J103" t="s">
        <v>2168</v>
      </c>
      <c r="K103" t="s">
        <v>94</v>
      </c>
      <c r="L103" t="s">
        <v>95</v>
      </c>
      <c r="M103" t="s">
        <v>156</v>
      </c>
      <c r="N103" s="1">
        <v>41384</v>
      </c>
      <c r="O103" t="s">
        <v>1728</v>
      </c>
      <c r="P103" s="3" t="s">
        <v>2169</v>
      </c>
      <c r="Q103" t="s">
        <v>2170</v>
      </c>
      <c r="R103">
        <v>25</v>
      </c>
      <c r="S103" t="s">
        <v>5870</v>
      </c>
      <c r="T103" s="2">
        <v>0.1</v>
      </c>
      <c r="U103" t="s">
        <v>466</v>
      </c>
      <c r="V103" t="s">
        <v>5871</v>
      </c>
      <c r="W103" t="s">
        <v>818</v>
      </c>
      <c r="X103" t="s">
        <v>5872</v>
      </c>
      <c r="Y103" s="3">
        <f>VALUE(SUBSTITUTE(Table1[[#This Row],[Order Total]],"$",""))</f>
        <v>291.02</v>
      </c>
      <c r="Z103">
        <f>VALUE(SUBSTITUTE(Table1[[#This Row],[Total]],"$",""))</f>
        <v>297.20999999999998</v>
      </c>
      <c r="AA103" s="3">
        <f>Table1[[#This Row],[Order Total Number]]-Table1[[#This Row],[Total Number]]</f>
        <v>-6.1899999999999977</v>
      </c>
      <c r="AB103">
        <f>VALUE(SUBSTITUTE(Table1[[#This Row],[Shipping Cost]],"$",""))</f>
        <v>6.19</v>
      </c>
      <c r="AC103">
        <f>VALUE(SUBSTITUTE(Table1[[#This Row],[Discount $]],"$",""))</f>
        <v>18.579999999999998</v>
      </c>
      <c r="AD103">
        <f>VALUE(SUBSTITUTE(Table1[[#This Row],[Retail Price]],"$",""))</f>
        <v>8.6</v>
      </c>
      <c r="AE103" s="4">
        <f>(Table1[[#This Row],[Retail Price Number]]*Table1[[#This Row],[Order Quantity]])-Table1[[#This Row],[Discount $ Number]]+Table1[[#This Row],[Shipping Cost Number]]</f>
        <v>202.61</v>
      </c>
      <c r="AF103">
        <f>Table1[[#This Row],[Retail Price Number]]*Table1[[#This Row],[Order Quantity]]-Table1[[#This Row],[Discount $ Number]]</f>
        <v>196.42000000000002</v>
      </c>
      <c r="AG103">
        <f>(Table1[[#This Row],[Retail Price Number]]*Table1[[#This Row],[Order Quantity]])-Table1[[#This Row],[Discount $ Number]]-Table1[[#This Row],[Shipping Cost Number]]</f>
        <v>190.23000000000002</v>
      </c>
      <c r="AH103">
        <f>Table1[[#This Row],[Retail Price Number]]*Table1[[#This Row],[Order Quantity]]</f>
        <v>215</v>
      </c>
      <c r="AI103">
        <f>YEAR(Table1[[#This Row],[Order Date]])</f>
        <v>2013</v>
      </c>
    </row>
    <row r="104" spans="1:35" x14ac:dyDescent="0.3">
      <c r="A104" t="s">
        <v>1600</v>
      </c>
      <c r="B104" s="1">
        <v>41485</v>
      </c>
      <c r="C104" t="s">
        <v>6918</v>
      </c>
      <c r="D104" t="s">
        <v>1019</v>
      </c>
      <c r="E104" t="s">
        <v>46</v>
      </c>
      <c r="F104" t="s">
        <v>47</v>
      </c>
      <c r="G104" t="s">
        <v>134</v>
      </c>
      <c r="H104" t="s">
        <v>107</v>
      </c>
      <c r="I104" t="s">
        <v>121</v>
      </c>
      <c r="J104" t="s">
        <v>290</v>
      </c>
      <c r="K104" t="s">
        <v>94</v>
      </c>
      <c r="L104" t="s">
        <v>34</v>
      </c>
      <c r="M104" t="s">
        <v>35</v>
      </c>
      <c r="N104" s="1">
        <v>41486</v>
      </c>
      <c r="O104" t="s">
        <v>291</v>
      </c>
      <c r="P104" s="3" t="s">
        <v>292</v>
      </c>
      <c r="Q104" t="s">
        <v>293</v>
      </c>
      <c r="R104">
        <v>38</v>
      </c>
      <c r="S104" t="s">
        <v>7829</v>
      </c>
      <c r="T104" s="2">
        <v>0.03</v>
      </c>
      <c r="U104" t="s">
        <v>7830</v>
      </c>
      <c r="V104" t="s">
        <v>7831</v>
      </c>
      <c r="W104" t="s">
        <v>165</v>
      </c>
      <c r="X104" t="s">
        <v>7832</v>
      </c>
      <c r="Y104" s="3">
        <f>VALUE(SUBSTITUTE(Table1[[#This Row],[Order Total]],"$",""))</f>
        <v>817.53</v>
      </c>
      <c r="Z104">
        <f>VALUE(SUBSTITUTE(Table1[[#This Row],[Total]],"$",""))</f>
        <v>823.63</v>
      </c>
      <c r="AA104" s="3">
        <f>Table1[[#This Row],[Order Total Number]]-Table1[[#This Row],[Total Number]]</f>
        <v>-6.1000000000000227</v>
      </c>
      <c r="AB104">
        <f>VALUE(SUBSTITUTE(Table1[[#This Row],[Shipping Cost]],"$",""))</f>
        <v>4</v>
      </c>
      <c r="AC104">
        <f>VALUE(SUBSTITUTE(Table1[[#This Row],[Discount $]],"$",""))</f>
        <v>57.59</v>
      </c>
      <c r="AD104">
        <f>VALUE(SUBSTITUTE(Table1[[#This Row],[Retail Price]],"$",""))</f>
        <v>15.98</v>
      </c>
      <c r="AE104" s="4">
        <f>(Table1[[#This Row],[Retail Price Number]]*Table1[[#This Row],[Order Quantity]])-Table1[[#This Row],[Discount $ Number]]+Table1[[#This Row],[Shipping Cost Number]]</f>
        <v>553.65</v>
      </c>
      <c r="AF104">
        <f>Table1[[#This Row],[Retail Price Number]]*Table1[[#This Row],[Order Quantity]]-Table1[[#This Row],[Discount $ Number]]</f>
        <v>549.65</v>
      </c>
      <c r="AG104">
        <f>(Table1[[#This Row],[Retail Price Number]]*Table1[[#This Row],[Order Quantity]])-Table1[[#This Row],[Discount $ Number]]-Table1[[#This Row],[Shipping Cost Number]]</f>
        <v>545.65</v>
      </c>
      <c r="AH104">
        <f>Table1[[#This Row],[Retail Price Number]]*Table1[[#This Row],[Order Quantity]]</f>
        <v>607.24</v>
      </c>
      <c r="AI104">
        <f>YEAR(Table1[[#This Row],[Order Date]])</f>
        <v>2013</v>
      </c>
    </row>
    <row r="105" spans="1:35" x14ac:dyDescent="0.3">
      <c r="A105" t="s">
        <v>9682</v>
      </c>
      <c r="B105" s="1">
        <v>41360</v>
      </c>
      <c r="C105" t="s">
        <v>451</v>
      </c>
      <c r="D105" t="s">
        <v>61</v>
      </c>
      <c r="E105" t="s">
        <v>27</v>
      </c>
      <c r="F105" t="s">
        <v>28</v>
      </c>
      <c r="G105" t="s">
        <v>134</v>
      </c>
      <c r="H105" t="s">
        <v>62</v>
      </c>
      <c r="I105" t="s">
        <v>121</v>
      </c>
      <c r="J105" t="s">
        <v>832</v>
      </c>
      <c r="K105" t="s">
        <v>94</v>
      </c>
      <c r="L105" t="s">
        <v>34</v>
      </c>
      <c r="M105" t="s">
        <v>156</v>
      </c>
      <c r="N105" s="1">
        <v>41360</v>
      </c>
      <c r="O105" t="s">
        <v>833</v>
      </c>
      <c r="P105" s="3" t="s">
        <v>834</v>
      </c>
      <c r="Q105" t="s">
        <v>774</v>
      </c>
      <c r="R105">
        <v>41</v>
      </c>
      <c r="S105" t="s">
        <v>9683</v>
      </c>
      <c r="T105" s="2">
        <v>0.08</v>
      </c>
      <c r="U105" t="s">
        <v>8179</v>
      </c>
      <c r="V105" t="s">
        <v>9684</v>
      </c>
      <c r="W105" t="s">
        <v>838</v>
      </c>
      <c r="X105" t="s">
        <v>5761</v>
      </c>
      <c r="Y105" s="3">
        <f>VALUE(SUBSTITUTE(Table1[[#This Row],[Order Total]],"$",""))</f>
        <v>126.76</v>
      </c>
      <c r="Z105">
        <f>VALUE(SUBSTITUTE(Table1[[#This Row],[Total]],"$",""))</f>
        <v>124.27</v>
      </c>
      <c r="AA105" s="3">
        <f>Table1[[#This Row],[Order Total Number]]-Table1[[#This Row],[Total Number]]</f>
        <v>2.4900000000000091</v>
      </c>
      <c r="AB105">
        <f>VALUE(SUBSTITUTE(Table1[[#This Row],[Shipping Cost]],"$",""))</f>
        <v>2.04</v>
      </c>
      <c r="AC105">
        <f>VALUE(SUBSTITUTE(Table1[[#This Row],[Discount $]],"$",""))</f>
        <v>8.68</v>
      </c>
      <c r="AD105">
        <f>VALUE(SUBSTITUTE(Table1[[#This Row],[Retail Price]],"$",""))</f>
        <v>5.18</v>
      </c>
      <c r="AE105" s="4">
        <f>(Table1[[#This Row],[Retail Price Number]]*Table1[[#This Row],[Order Quantity]])-Table1[[#This Row],[Discount $ Number]]+Table1[[#This Row],[Shipping Cost Number]]</f>
        <v>205.73999999999998</v>
      </c>
      <c r="AF105">
        <f>Table1[[#This Row],[Retail Price Number]]*Table1[[#This Row],[Order Quantity]]-Table1[[#This Row],[Discount $ Number]]</f>
        <v>203.7</v>
      </c>
      <c r="AG105">
        <f>(Table1[[#This Row],[Retail Price Number]]*Table1[[#This Row],[Order Quantity]])-Table1[[#This Row],[Discount $ Number]]-Table1[[#This Row],[Shipping Cost Number]]</f>
        <v>201.66</v>
      </c>
      <c r="AH105">
        <f>Table1[[#This Row],[Retail Price Number]]*Table1[[#This Row],[Order Quantity]]</f>
        <v>212.38</v>
      </c>
      <c r="AI105">
        <f>YEAR(Table1[[#This Row],[Order Date]])</f>
        <v>2013</v>
      </c>
    </row>
    <row r="106" spans="1:35" x14ac:dyDescent="0.3">
      <c r="A106" t="s">
        <v>9682</v>
      </c>
      <c r="B106" s="1">
        <v>41813</v>
      </c>
      <c r="C106" t="s">
        <v>5891</v>
      </c>
      <c r="D106" t="s">
        <v>432</v>
      </c>
      <c r="E106" t="s">
        <v>27</v>
      </c>
      <c r="F106" t="s">
        <v>28</v>
      </c>
      <c r="G106" t="s">
        <v>77</v>
      </c>
      <c r="H106" t="s">
        <v>433</v>
      </c>
      <c r="I106" t="s">
        <v>92</v>
      </c>
      <c r="J106" t="s">
        <v>185</v>
      </c>
      <c r="K106" t="s">
        <v>94</v>
      </c>
      <c r="L106" t="s">
        <v>34</v>
      </c>
      <c r="M106" t="s">
        <v>35</v>
      </c>
      <c r="N106" s="1">
        <v>41813</v>
      </c>
      <c r="O106" t="s">
        <v>186</v>
      </c>
      <c r="P106" s="3" t="s">
        <v>187</v>
      </c>
      <c r="Q106" t="s">
        <v>188</v>
      </c>
      <c r="R106">
        <v>36</v>
      </c>
      <c r="S106" t="s">
        <v>9801</v>
      </c>
      <c r="T106" s="2">
        <v>0.05</v>
      </c>
      <c r="U106" t="s">
        <v>9802</v>
      </c>
      <c r="V106" t="s">
        <v>9803</v>
      </c>
      <c r="W106" t="s">
        <v>165</v>
      </c>
      <c r="X106" t="s">
        <v>7697</v>
      </c>
      <c r="Y106" s="3">
        <f>VALUE(SUBSTITUTE(Table1[[#This Row],[Order Total]],"$",""))</f>
        <v>120.74</v>
      </c>
      <c r="Z106">
        <f>VALUE(SUBSTITUTE(Table1[[#This Row],[Total]],"$",""))</f>
        <v>122.16</v>
      </c>
      <c r="AA106" s="3">
        <f>Table1[[#This Row],[Order Total Number]]-Table1[[#This Row],[Total Number]]</f>
        <v>-1.4200000000000017</v>
      </c>
      <c r="AB106">
        <f>VALUE(SUBSTITUTE(Table1[[#This Row],[Shipping Cost]],"$",""))</f>
        <v>4</v>
      </c>
      <c r="AC106">
        <f>VALUE(SUBSTITUTE(Table1[[#This Row],[Discount $]],"$",""))</f>
        <v>11.54</v>
      </c>
      <c r="AD106">
        <f>VALUE(SUBSTITUTE(Table1[[#This Row],[Retail Price]],"$",""))</f>
        <v>19.98</v>
      </c>
      <c r="AE106" s="4">
        <f>(Table1[[#This Row],[Retail Price Number]]*Table1[[#This Row],[Order Quantity]])-Table1[[#This Row],[Discount $ Number]]+Table1[[#This Row],[Shipping Cost Number]]</f>
        <v>711.74</v>
      </c>
      <c r="AF106">
        <f>Table1[[#This Row],[Retail Price Number]]*Table1[[#This Row],[Order Quantity]]-Table1[[#This Row],[Discount $ Number]]</f>
        <v>707.74</v>
      </c>
      <c r="AG106">
        <f>(Table1[[#This Row],[Retail Price Number]]*Table1[[#This Row],[Order Quantity]])-Table1[[#This Row],[Discount $ Number]]-Table1[[#This Row],[Shipping Cost Number]]</f>
        <v>703.74</v>
      </c>
      <c r="AH106">
        <f>Table1[[#This Row],[Retail Price Number]]*Table1[[#This Row],[Order Quantity]]</f>
        <v>719.28</v>
      </c>
      <c r="AI106">
        <f>YEAR(Table1[[#This Row],[Order Date]])</f>
        <v>2014</v>
      </c>
    </row>
    <row r="107" spans="1:35" x14ac:dyDescent="0.3">
      <c r="A107" t="s">
        <v>9996</v>
      </c>
      <c r="B107" s="1">
        <v>41704</v>
      </c>
      <c r="C107" t="s">
        <v>337</v>
      </c>
      <c r="D107" t="s">
        <v>228</v>
      </c>
      <c r="E107" t="s">
        <v>46</v>
      </c>
      <c r="F107" t="s">
        <v>47</v>
      </c>
      <c r="G107" t="s">
        <v>77</v>
      </c>
      <c r="H107" t="s">
        <v>107</v>
      </c>
      <c r="I107" t="s">
        <v>121</v>
      </c>
      <c r="J107" t="s">
        <v>64</v>
      </c>
      <c r="K107" t="s">
        <v>94</v>
      </c>
      <c r="L107" t="s">
        <v>34</v>
      </c>
      <c r="M107" t="s">
        <v>35</v>
      </c>
      <c r="N107" s="1">
        <v>41705</v>
      </c>
      <c r="O107" t="s">
        <v>66</v>
      </c>
      <c r="P107" s="3" t="s">
        <v>67</v>
      </c>
      <c r="Q107" t="s">
        <v>68</v>
      </c>
      <c r="R107">
        <v>7</v>
      </c>
      <c r="S107" t="s">
        <v>9997</v>
      </c>
      <c r="T107" s="2">
        <v>0.04</v>
      </c>
      <c r="U107" t="s">
        <v>9998</v>
      </c>
      <c r="V107" t="s">
        <v>9999</v>
      </c>
      <c r="W107" t="s">
        <v>72</v>
      </c>
      <c r="X107" t="s">
        <v>10000</v>
      </c>
      <c r="Y107" s="3">
        <f>VALUE(SUBSTITUTE(Table1[[#This Row],[Order Total]],"$",""))</f>
        <v>455.5</v>
      </c>
      <c r="Z107">
        <f>VALUE(SUBSTITUTE(Table1[[#This Row],[Total]],"$",""))</f>
        <v>456.12</v>
      </c>
      <c r="AA107" s="3">
        <f>Table1[[#This Row],[Order Total Number]]-Table1[[#This Row],[Total Number]]</f>
        <v>-0.62000000000000455</v>
      </c>
      <c r="AB107">
        <f>VALUE(SUBSTITUTE(Table1[[#This Row],[Shipping Cost]],"$",""))</f>
        <v>0.99</v>
      </c>
      <c r="AC107">
        <f>VALUE(SUBSTITUTE(Table1[[#This Row],[Discount $]],"$",""))</f>
        <v>39.85</v>
      </c>
      <c r="AD107">
        <f>VALUE(SUBSTITUTE(Table1[[#This Row],[Retail Price]],"$",""))</f>
        <v>2.88</v>
      </c>
      <c r="AE107" s="4">
        <f>(Table1[[#This Row],[Retail Price Number]]*Table1[[#This Row],[Order Quantity]])-Table1[[#This Row],[Discount $ Number]]+Table1[[#This Row],[Shipping Cost Number]]</f>
        <v>-18.700000000000003</v>
      </c>
      <c r="AF107">
        <f>Table1[[#This Row],[Retail Price Number]]*Table1[[#This Row],[Order Quantity]]-Table1[[#This Row],[Discount $ Number]]</f>
        <v>-19.690000000000001</v>
      </c>
      <c r="AG107">
        <f>(Table1[[#This Row],[Retail Price Number]]*Table1[[#This Row],[Order Quantity]])-Table1[[#This Row],[Discount $ Number]]-Table1[[#This Row],[Shipping Cost Number]]</f>
        <v>-20.68</v>
      </c>
      <c r="AH107">
        <f>Table1[[#This Row],[Retail Price Number]]*Table1[[#This Row],[Order Quantity]]</f>
        <v>20.16</v>
      </c>
      <c r="AI107">
        <f>YEAR(Table1[[#This Row],[Order Date]])</f>
        <v>2014</v>
      </c>
    </row>
    <row r="108" spans="1:35" x14ac:dyDescent="0.3">
      <c r="A108" t="s">
        <v>2771</v>
      </c>
      <c r="B108" s="1">
        <v>42690</v>
      </c>
      <c r="C108" t="s">
        <v>2772</v>
      </c>
      <c r="D108" t="s">
        <v>133</v>
      </c>
      <c r="E108" t="s">
        <v>27</v>
      </c>
      <c r="F108" t="s">
        <v>28</v>
      </c>
      <c r="G108" t="s">
        <v>77</v>
      </c>
      <c r="H108" t="s">
        <v>62</v>
      </c>
      <c r="I108" t="s">
        <v>121</v>
      </c>
      <c r="J108" t="s">
        <v>441</v>
      </c>
      <c r="K108" t="s">
        <v>94</v>
      </c>
      <c r="L108" t="s">
        <v>109</v>
      </c>
      <c r="M108" t="s">
        <v>35</v>
      </c>
      <c r="N108" s="1">
        <v>42690</v>
      </c>
      <c r="O108" t="s">
        <v>442</v>
      </c>
      <c r="P108" s="3" t="s">
        <v>443</v>
      </c>
      <c r="Q108" t="s">
        <v>444</v>
      </c>
      <c r="R108">
        <v>30</v>
      </c>
      <c r="S108" t="s">
        <v>2773</v>
      </c>
      <c r="T108" s="2">
        <v>0.08</v>
      </c>
      <c r="U108" t="s">
        <v>127</v>
      </c>
      <c r="V108" t="s">
        <v>2774</v>
      </c>
      <c r="W108" t="s">
        <v>448</v>
      </c>
      <c r="X108" t="s">
        <v>2775</v>
      </c>
      <c r="Y108" s="3">
        <f>VALUE(SUBSTITUTE(Table1[[#This Row],[Order Total]],"$",""))</f>
        <v>138.44</v>
      </c>
      <c r="Z108">
        <f>VALUE(SUBSTITUTE(Table1[[#This Row],[Total]],"$",""))</f>
        <v>142.46</v>
      </c>
      <c r="AA108" s="3">
        <f>Table1[[#This Row],[Order Total Number]]-Table1[[#This Row],[Total Number]]</f>
        <v>-4.0200000000000102</v>
      </c>
      <c r="AB108">
        <f>VALUE(SUBSTITUTE(Table1[[#This Row],[Shipping Cost]],"$",""))</f>
        <v>15.1</v>
      </c>
      <c r="AC108">
        <f>VALUE(SUBSTITUTE(Table1[[#This Row],[Discount $]],"$",""))</f>
        <v>0</v>
      </c>
      <c r="AD108">
        <f>VALUE(SUBSTITUTE(Table1[[#This Row],[Retail Price]],"$",""))</f>
        <v>22.38</v>
      </c>
      <c r="AE108" s="4">
        <f>(Table1[[#This Row],[Retail Price Number]]*Table1[[#This Row],[Order Quantity]])-Table1[[#This Row],[Discount $ Number]]+Table1[[#This Row],[Shipping Cost Number]]</f>
        <v>686.5</v>
      </c>
      <c r="AF108">
        <f>Table1[[#This Row],[Retail Price Number]]*Table1[[#This Row],[Order Quantity]]-Table1[[#This Row],[Discount $ Number]]</f>
        <v>671.4</v>
      </c>
      <c r="AG108">
        <f>(Table1[[#This Row],[Retail Price Number]]*Table1[[#This Row],[Order Quantity]])-Table1[[#This Row],[Discount $ Number]]-Table1[[#This Row],[Shipping Cost Number]]</f>
        <v>656.3</v>
      </c>
      <c r="AH108">
        <f>Table1[[#This Row],[Retail Price Number]]*Table1[[#This Row],[Order Quantity]]</f>
        <v>671.4</v>
      </c>
      <c r="AI108">
        <f>YEAR(Table1[[#This Row],[Order Date]])</f>
        <v>2016</v>
      </c>
    </row>
    <row r="109" spans="1:35" x14ac:dyDescent="0.3">
      <c r="A109" t="s">
        <v>2771</v>
      </c>
      <c r="B109" s="1">
        <v>41528</v>
      </c>
      <c r="C109" t="s">
        <v>2792</v>
      </c>
      <c r="D109" t="s">
        <v>974</v>
      </c>
      <c r="E109" t="s">
        <v>46</v>
      </c>
      <c r="F109" t="s">
        <v>47</v>
      </c>
      <c r="G109" t="s">
        <v>77</v>
      </c>
      <c r="H109" t="s">
        <v>48</v>
      </c>
      <c r="I109" t="s">
        <v>196</v>
      </c>
      <c r="J109" t="s">
        <v>2793</v>
      </c>
      <c r="K109" t="s">
        <v>33</v>
      </c>
      <c r="L109" t="s">
        <v>34</v>
      </c>
      <c r="M109" t="s">
        <v>35</v>
      </c>
      <c r="N109" s="1">
        <v>41499</v>
      </c>
      <c r="O109" t="s">
        <v>479</v>
      </c>
      <c r="P109" s="3" t="s">
        <v>2794</v>
      </c>
      <c r="Q109" t="s">
        <v>2795</v>
      </c>
      <c r="R109">
        <v>1</v>
      </c>
      <c r="S109" t="s">
        <v>2796</v>
      </c>
      <c r="T109" s="2">
        <v>0</v>
      </c>
      <c r="U109" t="s">
        <v>127</v>
      </c>
      <c r="V109" t="s">
        <v>2796</v>
      </c>
      <c r="W109" t="s">
        <v>2797</v>
      </c>
      <c r="X109" t="s">
        <v>2798</v>
      </c>
      <c r="Y109" s="3">
        <f>VALUE(SUBSTITUTE(Table1[[#This Row],[Order Total]],"$",""))</f>
        <v>356.12</v>
      </c>
      <c r="Z109">
        <f>VALUE(SUBSTITUTE(Table1[[#This Row],[Total]],"$",""))</f>
        <v>362.47</v>
      </c>
      <c r="AA109" s="3">
        <f>Table1[[#This Row],[Order Total Number]]-Table1[[#This Row],[Total Number]]</f>
        <v>-6.3500000000000227</v>
      </c>
      <c r="AB109">
        <f>VALUE(SUBSTITUTE(Table1[[#This Row],[Shipping Cost]],"$",""))</f>
        <v>0.98</v>
      </c>
      <c r="AC109">
        <f>VALUE(SUBSTITUTE(Table1[[#This Row],[Discount $]],"$",""))</f>
        <v>0</v>
      </c>
      <c r="AD109">
        <f>VALUE(SUBSTITUTE(Table1[[#This Row],[Retail Price]],"$",""))</f>
        <v>3.28</v>
      </c>
      <c r="AE109" s="4">
        <f>(Table1[[#This Row],[Retail Price Number]]*Table1[[#This Row],[Order Quantity]])-Table1[[#This Row],[Discount $ Number]]+Table1[[#This Row],[Shipping Cost Number]]</f>
        <v>4.26</v>
      </c>
      <c r="AF109">
        <f>Table1[[#This Row],[Retail Price Number]]*Table1[[#This Row],[Order Quantity]]-Table1[[#This Row],[Discount $ Number]]</f>
        <v>3.28</v>
      </c>
      <c r="AG109">
        <f>(Table1[[#This Row],[Retail Price Number]]*Table1[[#This Row],[Order Quantity]])-Table1[[#This Row],[Discount $ Number]]-Table1[[#This Row],[Shipping Cost Number]]</f>
        <v>2.2999999999999998</v>
      </c>
      <c r="AH109">
        <f>Table1[[#This Row],[Retail Price Number]]*Table1[[#This Row],[Order Quantity]]</f>
        <v>3.28</v>
      </c>
      <c r="AI109">
        <f>YEAR(Table1[[#This Row],[Order Date]])</f>
        <v>2013</v>
      </c>
    </row>
    <row r="110" spans="1:35" x14ac:dyDescent="0.3">
      <c r="A110" t="s">
        <v>2771</v>
      </c>
      <c r="B110" s="1">
        <v>42146</v>
      </c>
      <c r="C110" t="s">
        <v>2398</v>
      </c>
      <c r="D110" t="s">
        <v>766</v>
      </c>
      <c r="E110" t="s">
        <v>27</v>
      </c>
      <c r="F110" t="s">
        <v>28</v>
      </c>
      <c r="G110" t="s">
        <v>91</v>
      </c>
      <c r="H110" t="s">
        <v>217</v>
      </c>
      <c r="I110" t="s">
        <v>31</v>
      </c>
      <c r="J110" t="s">
        <v>373</v>
      </c>
      <c r="K110" t="s">
        <v>94</v>
      </c>
      <c r="L110" t="s">
        <v>34</v>
      </c>
      <c r="M110" t="s">
        <v>35</v>
      </c>
      <c r="N110" s="1">
        <v>42148</v>
      </c>
      <c r="O110" t="s">
        <v>374</v>
      </c>
      <c r="P110" s="3" t="s">
        <v>375</v>
      </c>
      <c r="Q110" t="s">
        <v>376</v>
      </c>
      <c r="R110">
        <v>12</v>
      </c>
      <c r="S110" t="s">
        <v>5288</v>
      </c>
      <c r="T110" s="2">
        <v>0.02</v>
      </c>
      <c r="U110" t="s">
        <v>127</v>
      </c>
      <c r="V110" t="s">
        <v>2796</v>
      </c>
      <c r="W110" t="s">
        <v>380</v>
      </c>
      <c r="X110" t="s">
        <v>2798</v>
      </c>
      <c r="Y110" s="3">
        <f>VALUE(SUBSTITUTE(Table1[[#This Row],[Order Total]],"$",""))</f>
        <v>356.12</v>
      </c>
      <c r="Z110">
        <f>VALUE(SUBSTITUTE(Table1[[#This Row],[Total]],"$",""))</f>
        <v>362.47</v>
      </c>
      <c r="AA110" s="3">
        <f>Table1[[#This Row],[Order Total Number]]-Table1[[#This Row],[Total Number]]</f>
        <v>-6.3500000000000227</v>
      </c>
      <c r="AB110">
        <f>VALUE(SUBSTITUTE(Table1[[#This Row],[Shipping Cost]],"$",""))</f>
        <v>5.81</v>
      </c>
      <c r="AC110">
        <f>VALUE(SUBSTITUTE(Table1[[#This Row],[Discount $]],"$",""))</f>
        <v>0</v>
      </c>
      <c r="AD110">
        <f>VALUE(SUBSTITUTE(Table1[[#This Row],[Retail Price]],"$",""))</f>
        <v>11.97</v>
      </c>
      <c r="AE110" s="4">
        <f>(Table1[[#This Row],[Retail Price Number]]*Table1[[#This Row],[Order Quantity]])-Table1[[#This Row],[Discount $ Number]]+Table1[[#This Row],[Shipping Cost Number]]</f>
        <v>149.45000000000002</v>
      </c>
      <c r="AF110">
        <f>Table1[[#This Row],[Retail Price Number]]*Table1[[#This Row],[Order Quantity]]-Table1[[#This Row],[Discount $ Number]]</f>
        <v>143.64000000000001</v>
      </c>
      <c r="AG110">
        <f>(Table1[[#This Row],[Retail Price Number]]*Table1[[#This Row],[Order Quantity]])-Table1[[#This Row],[Discount $ Number]]-Table1[[#This Row],[Shipping Cost Number]]</f>
        <v>137.83000000000001</v>
      </c>
      <c r="AH110">
        <f>Table1[[#This Row],[Retail Price Number]]*Table1[[#This Row],[Order Quantity]]</f>
        <v>143.64000000000001</v>
      </c>
      <c r="AI110">
        <f>YEAR(Table1[[#This Row],[Order Date]])</f>
        <v>2015</v>
      </c>
    </row>
    <row r="111" spans="1:35" x14ac:dyDescent="0.3">
      <c r="A111" t="s">
        <v>2771</v>
      </c>
      <c r="B111" s="1">
        <v>41693</v>
      </c>
      <c r="C111" t="s">
        <v>6284</v>
      </c>
      <c r="D111" t="s">
        <v>195</v>
      </c>
      <c r="E111" t="s">
        <v>46</v>
      </c>
      <c r="F111" t="s">
        <v>47</v>
      </c>
      <c r="G111" t="s">
        <v>77</v>
      </c>
      <c r="H111" t="s">
        <v>48</v>
      </c>
      <c r="I111" t="s">
        <v>92</v>
      </c>
      <c r="J111" t="s">
        <v>253</v>
      </c>
      <c r="K111" t="s">
        <v>94</v>
      </c>
      <c r="L111" t="s">
        <v>34</v>
      </c>
      <c r="M111" t="s">
        <v>35</v>
      </c>
      <c r="N111" s="1">
        <v>41696</v>
      </c>
      <c r="O111" t="s">
        <v>254</v>
      </c>
      <c r="P111" s="3" t="s">
        <v>255</v>
      </c>
      <c r="Q111" t="s">
        <v>256</v>
      </c>
      <c r="R111">
        <v>25</v>
      </c>
      <c r="S111" t="s">
        <v>6285</v>
      </c>
      <c r="T111" s="2">
        <v>7.0000000000000007E-2</v>
      </c>
      <c r="U111" t="s">
        <v>127</v>
      </c>
      <c r="V111" t="s">
        <v>2796</v>
      </c>
      <c r="W111" t="s">
        <v>260</v>
      </c>
      <c r="X111" t="s">
        <v>2798</v>
      </c>
      <c r="Y111" s="3">
        <f>VALUE(SUBSTITUTE(Table1[[#This Row],[Order Total]],"$",""))</f>
        <v>356.12</v>
      </c>
      <c r="Z111">
        <f>VALUE(SUBSTITUTE(Table1[[#This Row],[Total]],"$",""))</f>
        <v>362.47</v>
      </c>
      <c r="AA111" s="3">
        <f>Table1[[#This Row],[Order Total Number]]-Table1[[#This Row],[Total Number]]</f>
        <v>-6.3500000000000227</v>
      </c>
      <c r="AB111">
        <f>VALUE(SUBSTITUTE(Table1[[#This Row],[Shipping Cost]],"$",""))</f>
        <v>1.34</v>
      </c>
      <c r="AC111">
        <f>VALUE(SUBSTITUTE(Table1[[#This Row],[Discount $]],"$",""))</f>
        <v>0</v>
      </c>
      <c r="AD111">
        <f>VALUE(SUBSTITUTE(Table1[[#This Row],[Retail Price]],"$",""))</f>
        <v>2.78</v>
      </c>
      <c r="AE111" s="4">
        <f>(Table1[[#This Row],[Retail Price Number]]*Table1[[#This Row],[Order Quantity]])-Table1[[#This Row],[Discount $ Number]]+Table1[[#This Row],[Shipping Cost Number]]</f>
        <v>70.84</v>
      </c>
      <c r="AF111">
        <f>Table1[[#This Row],[Retail Price Number]]*Table1[[#This Row],[Order Quantity]]-Table1[[#This Row],[Discount $ Number]]</f>
        <v>69.5</v>
      </c>
      <c r="AG111">
        <f>(Table1[[#This Row],[Retail Price Number]]*Table1[[#This Row],[Order Quantity]])-Table1[[#This Row],[Discount $ Number]]-Table1[[#This Row],[Shipping Cost Number]]</f>
        <v>68.16</v>
      </c>
      <c r="AH111">
        <f>Table1[[#This Row],[Retail Price Number]]*Table1[[#This Row],[Order Quantity]]</f>
        <v>69.5</v>
      </c>
      <c r="AI111">
        <f>YEAR(Table1[[#This Row],[Order Date]])</f>
        <v>2014</v>
      </c>
    </row>
    <row r="112" spans="1:35" x14ac:dyDescent="0.3">
      <c r="A112" t="s">
        <v>2771</v>
      </c>
      <c r="B112" s="1">
        <v>41535</v>
      </c>
      <c r="C112" t="s">
        <v>2807</v>
      </c>
      <c r="D112" t="s">
        <v>465</v>
      </c>
      <c r="E112" t="s">
        <v>27</v>
      </c>
      <c r="F112" t="s">
        <v>28</v>
      </c>
      <c r="G112" t="s">
        <v>77</v>
      </c>
      <c r="H112" t="s">
        <v>205</v>
      </c>
      <c r="I112" t="s">
        <v>31</v>
      </c>
      <c r="J112" t="s">
        <v>253</v>
      </c>
      <c r="K112" t="s">
        <v>94</v>
      </c>
      <c r="L112" t="s">
        <v>34</v>
      </c>
      <c r="M112" t="s">
        <v>35</v>
      </c>
      <c r="N112" s="1">
        <v>41542</v>
      </c>
      <c r="O112" t="s">
        <v>254</v>
      </c>
      <c r="P112" s="3" t="s">
        <v>255</v>
      </c>
      <c r="Q112" t="s">
        <v>256</v>
      </c>
      <c r="R112">
        <v>23</v>
      </c>
      <c r="S112" t="s">
        <v>2796</v>
      </c>
      <c r="T112" s="2">
        <v>0.02</v>
      </c>
      <c r="U112" t="s">
        <v>127</v>
      </c>
      <c r="V112" t="s">
        <v>2796</v>
      </c>
      <c r="W112" t="s">
        <v>260</v>
      </c>
      <c r="X112" t="s">
        <v>2798</v>
      </c>
      <c r="Y112" s="3">
        <f>VALUE(SUBSTITUTE(Table1[[#This Row],[Order Total]],"$",""))</f>
        <v>356.12</v>
      </c>
      <c r="Z112">
        <f>VALUE(SUBSTITUTE(Table1[[#This Row],[Total]],"$",""))</f>
        <v>362.47</v>
      </c>
      <c r="AA112" s="3">
        <f>Table1[[#This Row],[Order Total Number]]-Table1[[#This Row],[Total Number]]</f>
        <v>-6.3500000000000227</v>
      </c>
      <c r="AB112">
        <f>VALUE(SUBSTITUTE(Table1[[#This Row],[Shipping Cost]],"$",""))</f>
        <v>1.34</v>
      </c>
      <c r="AC112">
        <f>VALUE(SUBSTITUTE(Table1[[#This Row],[Discount $]],"$",""))</f>
        <v>0</v>
      </c>
      <c r="AD112">
        <f>VALUE(SUBSTITUTE(Table1[[#This Row],[Retail Price]],"$",""))</f>
        <v>2.78</v>
      </c>
      <c r="AE112" s="4">
        <f>(Table1[[#This Row],[Retail Price Number]]*Table1[[#This Row],[Order Quantity]])-Table1[[#This Row],[Discount $ Number]]+Table1[[#This Row],[Shipping Cost Number]]</f>
        <v>65.28</v>
      </c>
      <c r="AF112">
        <f>Table1[[#This Row],[Retail Price Number]]*Table1[[#This Row],[Order Quantity]]-Table1[[#This Row],[Discount $ Number]]</f>
        <v>63.94</v>
      </c>
      <c r="AG112">
        <f>(Table1[[#This Row],[Retail Price Number]]*Table1[[#This Row],[Order Quantity]])-Table1[[#This Row],[Discount $ Number]]-Table1[[#This Row],[Shipping Cost Number]]</f>
        <v>62.599999999999994</v>
      </c>
      <c r="AH112">
        <f>Table1[[#This Row],[Retail Price Number]]*Table1[[#This Row],[Order Quantity]]</f>
        <v>63.94</v>
      </c>
      <c r="AI112">
        <f>YEAR(Table1[[#This Row],[Order Date]])</f>
        <v>2013</v>
      </c>
    </row>
    <row r="113" spans="1:35" x14ac:dyDescent="0.3">
      <c r="A113" t="s">
        <v>2771</v>
      </c>
      <c r="B113" s="1">
        <v>41391</v>
      </c>
      <c r="C113" t="s">
        <v>7313</v>
      </c>
      <c r="D113" t="s">
        <v>8473</v>
      </c>
      <c r="E113" t="s">
        <v>27</v>
      </c>
      <c r="F113" t="s">
        <v>28</v>
      </c>
      <c r="G113" t="s">
        <v>91</v>
      </c>
      <c r="H113" t="s">
        <v>241</v>
      </c>
      <c r="I113" t="s">
        <v>63</v>
      </c>
      <c r="J113" t="s">
        <v>4170</v>
      </c>
      <c r="K113" t="s">
        <v>33</v>
      </c>
      <c r="L113" t="s">
        <v>50</v>
      </c>
      <c r="M113" t="s">
        <v>35</v>
      </c>
      <c r="N113" s="1">
        <v>41392</v>
      </c>
      <c r="O113" t="s">
        <v>2211</v>
      </c>
      <c r="P113" s="3" t="s">
        <v>187</v>
      </c>
      <c r="Q113" t="s">
        <v>2212</v>
      </c>
      <c r="R113">
        <v>16</v>
      </c>
      <c r="S113" t="s">
        <v>2796</v>
      </c>
      <c r="T113" s="2">
        <v>0</v>
      </c>
      <c r="U113" t="s">
        <v>127</v>
      </c>
      <c r="V113" t="s">
        <v>2796</v>
      </c>
      <c r="W113" t="s">
        <v>2216</v>
      </c>
      <c r="X113" t="s">
        <v>2798</v>
      </c>
      <c r="Y113" s="3">
        <f>VALUE(SUBSTITUTE(Table1[[#This Row],[Order Total]],"$",""))</f>
        <v>356.12</v>
      </c>
      <c r="Z113">
        <f>VALUE(SUBSTITUTE(Table1[[#This Row],[Total]],"$",""))</f>
        <v>362.47</v>
      </c>
      <c r="AA113" s="3">
        <f>Table1[[#This Row],[Order Total Number]]-Table1[[#This Row],[Total Number]]</f>
        <v>-6.3500000000000227</v>
      </c>
      <c r="AB113">
        <f>VALUE(SUBSTITUTE(Table1[[#This Row],[Shipping Cost]],"$",""))</f>
        <v>5.77</v>
      </c>
      <c r="AC113">
        <f>VALUE(SUBSTITUTE(Table1[[#This Row],[Discount $]],"$",""))</f>
        <v>0</v>
      </c>
      <c r="AD113">
        <f>VALUE(SUBSTITUTE(Table1[[#This Row],[Retail Price]],"$",""))</f>
        <v>19.98</v>
      </c>
      <c r="AE113" s="4">
        <f>(Table1[[#This Row],[Retail Price Number]]*Table1[[#This Row],[Order Quantity]])-Table1[[#This Row],[Discount $ Number]]+Table1[[#This Row],[Shipping Cost Number]]</f>
        <v>325.45</v>
      </c>
      <c r="AF113">
        <f>Table1[[#This Row],[Retail Price Number]]*Table1[[#This Row],[Order Quantity]]-Table1[[#This Row],[Discount $ Number]]</f>
        <v>319.68</v>
      </c>
      <c r="AG113">
        <f>(Table1[[#This Row],[Retail Price Number]]*Table1[[#This Row],[Order Quantity]])-Table1[[#This Row],[Discount $ Number]]-Table1[[#This Row],[Shipping Cost Number]]</f>
        <v>313.91000000000003</v>
      </c>
      <c r="AH113">
        <f>Table1[[#This Row],[Retail Price Number]]*Table1[[#This Row],[Order Quantity]]</f>
        <v>319.68</v>
      </c>
      <c r="AI113">
        <f>YEAR(Table1[[#This Row],[Order Date]])</f>
        <v>2013</v>
      </c>
    </row>
    <row r="114" spans="1:35" x14ac:dyDescent="0.3">
      <c r="A114" t="s">
        <v>2771</v>
      </c>
      <c r="B114" s="1">
        <v>41725</v>
      </c>
      <c r="C114" t="s">
        <v>8574</v>
      </c>
      <c r="D114" t="s">
        <v>306</v>
      </c>
      <c r="E114" t="s">
        <v>46</v>
      </c>
      <c r="F114" t="s">
        <v>47</v>
      </c>
      <c r="G114" t="s">
        <v>91</v>
      </c>
      <c r="H114" t="s">
        <v>107</v>
      </c>
      <c r="I114" t="s">
        <v>63</v>
      </c>
      <c r="J114" t="s">
        <v>4170</v>
      </c>
      <c r="K114" t="s">
        <v>94</v>
      </c>
      <c r="L114" t="s">
        <v>34</v>
      </c>
      <c r="M114" t="s">
        <v>35</v>
      </c>
      <c r="N114" s="1">
        <v>41732</v>
      </c>
      <c r="O114" t="s">
        <v>2211</v>
      </c>
      <c r="P114" s="3" t="s">
        <v>187</v>
      </c>
      <c r="Q114" t="s">
        <v>2212</v>
      </c>
      <c r="R114">
        <v>32</v>
      </c>
      <c r="S114" t="s">
        <v>2796</v>
      </c>
      <c r="T114" s="2">
        <v>0.1</v>
      </c>
      <c r="U114" t="s">
        <v>127</v>
      </c>
      <c r="V114" t="s">
        <v>2796</v>
      </c>
      <c r="W114" t="s">
        <v>2216</v>
      </c>
      <c r="X114" t="s">
        <v>2798</v>
      </c>
      <c r="Y114" s="3">
        <f>VALUE(SUBSTITUTE(Table1[[#This Row],[Order Total]],"$",""))</f>
        <v>356.12</v>
      </c>
      <c r="Z114">
        <f>VALUE(SUBSTITUTE(Table1[[#This Row],[Total]],"$",""))</f>
        <v>362.47</v>
      </c>
      <c r="AA114" s="3">
        <f>Table1[[#This Row],[Order Total Number]]-Table1[[#This Row],[Total Number]]</f>
        <v>-6.3500000000000227</v>
      </c>
      <c r="AB114">
        <f>VALUE(SUBSTITUTE(Table1[[#This Row],[Shipping Cost]],"$",""))</f>
        <v>5.77</v>
      </c>
      <c r="AC114">
        <f>VALUE(SUBSTITUTE(Table1[[#This Row],[Discount $]],"$",""))</f>
        <v>0</v>
      </c>
      <c r="AD114">
        <f>VALUE(SUBSTITUTE(Table1[[#This Row],[Retail Price]],"$",""))</f>
        <v>19.98</v>
      </c>
      <c r="AE114" s="4">
        <f>(Table1[[#This Row],[Retail Price Number]]*Table1[[#This Row],[Order Quantity]])-Table1[[#This Row],[Discount $ Number]]+Table1[[#This Row],[Shipping Cost Number]]</f>
        <v>645.13</v>
      </c>
      <c r="AF114">
        <f>Table1[[#This Row],[Retail Price Number]]*Table1[[#This Row],[Order Quantity]]-Table1[[#This Row],[Discount $ Number]]</f>
        <v>639.36</v>
      </c>
      <c r="AG114">
        <f>(Table1[[#This Row],[Retail Price Number]]*Table1[[#This Row],[Order Quantity]])-Table1[[#This Row],[Discount $ Number]]-Table1[[#This Row],[Shipping Cost Number]]</f>
        <v>633.59</v>
      </c>
      <c r="AH114">
        <f>Table1[[#This Row],[Retail Price Number]]*Table1[[#This Row],[Order Quantity]]</f>
        <v>639.36</v>
      </c>
      <c r="AI114">
        <f>YEAR(Table1[[#This Row],[Order Date]])</f>
        <v>2014</v>
      </c>
    </row>
    <row r="115" spans="1:35" x14ac:dyDescent="0.3">
      <c r="A115" t="s">
        <v>2771</v>
      </c>
      <c r="B115" s="1">
        <v>41390</v>
      </c>
      <c r="C115" t="s">
        <v>1400</v>
      </c>
      <c r="D115" t="s">
        <v>1401</v>
      </c>
      <c r="E115" t="s">
        <v>27</v>
      </c>
      <c r="F115" t="s">
        <v>28</v>
      </c>
      <c r="G115" t="s">
        <v>91</v>
      </c>
      <c r="H115" t="s">
        <v>281</v>
      </c>
      <c r="I115" t="s">
        <v>196</v>
      </c>
      <c r="J115" t="s">
        <v>373</v>
      </c>
      <c r="K115" t="s">
        <v>94</v>
      </c>
      <c r="L115" t="s">
        <v>95</v>
      </c>
      <c r="M115" t="s">
        <v>35</v>
      </c>
      <c r="N115" s="1">
        <v>41390</v>
      </c>
      <c r="O115" t="s">
        <v>374</v>
      </c>
      <c r="P115" s="3" t="s">
        <v>375</v>
      </c>
      <c r="Q115" t="s">
        <v>376</v>
      </c>
      <c r="R115">
        <v>39</v>
      </c>
      <c r="S115" t="s">
        <v>2796</v>
      </c>
      <c r="T115" s="2">
        <v>0.08</v>
      </c>
      <c r="U115" t="s">
        <v>127</v>
      </c>
      <c r="V115" t="s">
        <v>2796</v>
      </c>
      <c r="W115" t="s">
        <v>380</v>
      </c>
      <c r="X115" t="s">
        <v>2798</v>
      </c>
      <c r="Y115" s="3">
        <f>VALUE(SUBSTITUTE(Table1[[#This Row],[Order Total]],"$",""))</f>
        <v>356.12</v>
      </c>
      <c r="Z115">
        <f>VALUE(SUBSTITUTE(Table1[[#This Row],[Total]],"$",""))</f>
        <v>362.47</v>
      </c>
      <c r="AA115" s="3">
        <f>Table1[[#This Row],[Order Total Number]]-Table1[[#This Row],[Total Number]]</f>
        <v>-6.3500000000000227</v>
      </c>
      <c r="AB115">
        <f>VALUE(SUBSTITUTE(Table1[[#This Row],[Shipping Cost]],"$",""))</f>
        <v>5.81</v>
      </c>
      <c r="AC115">
        <f>VALUE(SUBSTITUTE(Table1[[#This Row],[Discount $]],"$",""))</f>
        <v>0</v>
      </c>
      <c r="AD115">
        <f>VALUE(SUBSTITUTE(Table1[[#This Row],[Retail Price]],"$",""))</f>
        <v>11.97</v>
      </c>
      <c r="AE115" s="4">
        <f>(Table1[[#This Row],[Retail Price Number]]*Table1[[#This Row],[Order Quantity]])-Table1[[#This Row],[Discount $ Number]]+Table1[[#This Row],[Shipping Cost Number]]</f>
        <v>472.64000000000004</v>
      </c>
      <c r="AF115">
        <f>Table1[[#This Row],[Retail Price Number]]*Table1[[#This Row],[Order Quantity]]-Table1[[#This Row],[Discount $ Number]]</f>
        <v>466.83000000000004</v>
      </c>
      <c r="AG115">
        <f>(Table1[[#This Row],[Retail Price Number]]*Table1[[#This Row],[Order Quantity]])-Table1[[#This Row],[Discount $ Number]]-Table1[[#This Row],[Shipping Cost Number]]</f>
        <v>461.02000000000004</v>
      </c>
      <c r="AH115">
        <f>Table1[[#This Row],[Retail Price Number]]*Table1[[#This Row],[Order Quantity]]</f>
        <v>466.83000000000004</v>
      </c>
      <c r="AI115">
        <f>YEAR(Table1[[#This Row],[Order Date]])</f>
        <v>2013</v>
      </c>
    </row>
    <row r="116" spans="1:35" x14ac:dyDescent="0.3">
      <c r="A116" t="s">
        <v>2771</v>
      </c>
      <c r="B116" s="1">
        <v>41387</v>
      </c>
      <c r="C116" t="s">
        <v>676</v>
      </c>
      <c r="D116" t="s">
        <v>331</v>
      </c>
      <c r="E116" t="s">
        <v>46</v>
      </c>
      <c r="F116" t="s">
        <v>47</v>
      </c>
      <c r="G116" t="s">
        <v>91</v>
      </c>
      <c r="H116" t="s">
        <v>107</v>
      </c>
      <c r="I116" t="s">
        <v>121</v>
      </c>
      <c r="J116" t="s">
        <v>373</v>
      </c>
      <c r="K116" t="s">
        <v>94</v>
      </c>
      <c r="L116" t="s">
        <v>95</v>
      </c>
      <c r="M116" t="s">
        <v>35</v>
      </c>
      <c r="N116" s="1">
        <v>41389</v>
      </c>
      <c r="O116" t="s">
        <v>374</v>
      </c>
      <c r="P116" s="3" t="s">
        <v>375</v>
      </c>
      <c r="Q116" t="s">
        <v>376</v>
      </c>
      <c r="R116">
        <v>43</v>
      </c>
      <c r="S116" t="s">
        <v>2796</v>
      </c>
      <c r="T116" s="2">
        <v>0.03</v>
      </c>
      <c r="U116" t="s">
        <v>127</v>
      </c>
      <c r="V116" t="s">
        <v>2796</v>
      </c>
      <c r="W116" t="s">
        <v>380</v>
      </c>
      <c r="X116" t="s">
        <v>2798</v>
      </c>
      <c r="Y116" s="3">
        <f>VALUE(SUBSTITUTE(Table1[[#This Row],[Order Total]],"$",""))</f>
        <v>356.12</v>
      </c>
      <c r="Z116">
        <f>VALUE(SUBSTITUTE(Table1[[#This Row],[Total]],"$",""))</f>
        <v>362.47</v>
      </c>
      <c r="AA116" s="3">
        <f>Table1[[#This Row],[Order Total Number]]-Table1[[#This Row],[Total Number]]</f>
        <v>-6.3500000000000227</v>
      </c>
      <c r="AB116">
        <f>VALUE(SUBSTITUTE(Table1[[#This Row],[Shipping Cost]],"$",""))</f>
        <v>5.81</v>
      </c>
      <c r="AC116">
        <f>VALUE(SUBSTITUTE(Table1[[#This Row],[Discount $]],"$",""))</f>
        <v>0</v>
      </c>
      <c r="AD116">
        <f>VALUE(SUBSTITUTE(Table1[[#This Row],[Retail Price]],"$",""))</f>
        <v>11.97</v>
      </c>
      <c r="AE116" s="4">
        <f>(Table1[[#This Row],[Retail Price Number]]*Table1[[#This Row],[Order Quantity]])-Table1[[#This Row],[Discount $ Number]]+Table1[[#This Row],[Shipping Cost Number]]</f>
        <v>520.52</v>
      </c>
      <c r="AF116">
        <f>Table1[[#This Row],[Retail Price Number]]*Table1[[#This Row],[Order Quantity]]-Table1[[#This Row],[Discount $ Number]]</f>
        <v>514.71</v>
      </c>
      <c r="AG116">
        <f>(Table1[[#This Row],[Retail Price Number]]*Table1[[#This Row],[Order Quantity]])-Table1[[#This Row],[Discount $ Number]]-Table1[[#This Row],[Shipping Cost Number]]</f>
        <v>508.90000000000003</v>
      </c>
      <c r="AH116">
        <f>Table1[[#This Row],[Retail Price Number]]*Table1[[#This Row],[Order Quantity]]</f>
        <v>514.71</v>
      </c>
      <c r="AI116">
        <f>YEAR(Table1[[#This Row],[Order Date]])</f>
        <v>2013</v>
      </c>
    </row>
    <row r="117" spans="1:35" x14ac:dyDescent="0.3">
      <c r="A117" t="s">
        <v>2771</v>
      </c>
      <c r="B117" s="1">
        <v>42463</v>
      </c>
      <c r="C117" t="s">
        <v>798</v>
      </c>
      <c r="D117" t="s">
        <v>61</v>
      </c>
      <c r="E117" t="s">
        <v>27</v>
      </c>
      <c r="F117" t="s">
        <v>28</v>
      </c>
      <c r="G117" t="s">
        <v>91</v>
      </c>
      <c r="H117" t="s">
        <v>62</v>
      </c>
      <c r="I117" t="s">
        <v>31</v>
      </c>
      <c r="J117" t="s">
        <v>366</v>
      </c>
      <c r="K117" t="s">
        <v>94</v>
      </c>
      <c r="L117" t="s">
        <v>95</v>
      </c>
      <c r="M117" t="s">
        <v>35</v>
      </c>
      <c r="N117" s="1">
        <v>42463</v>
      </c>
      <c r="O117" t="s">
        <v>367</v>
      </c>
      <c r="P117" s="3" t="s">
        <v>368</v>
      </c>
      <c r="Q117" t="s">
        <v>301</v>
      </c>
      <c r="R117">
        <v>12</v>
      </c>
      <c r="S117" t="s">
        <v>4190</v>
      </c>
      <c r="T117" s="2">
        <v>0.1</v>
      </c>
      <c r="U117" t="s">
        <v>164</v>
      </c>
      <c r="V117" t="s">
        <v>5947</v>
      </c>
      <c r="W117" t="s">
        <v>116</v>
      </c>
      <c r="X117" t="s">
        <v>1022</v>
      </c>
      <c r="Y117" s="3">
        <f>VALUE(SUBSTITUTE(Table1[[#This Row],[Order Total]],"$",""))</f>
        <v>53.28</v>
      </c>
      <c r="Z117">
        <f>VALUE(SUBSTITUTE(Table1[[#This Row],[Total]],"$",""))</f>
        <v>53.22</v>
      </c>
      <c r="AA117" s="3">
        <f>Table1[[#This Row],[Order Total Number]]-Table1[[#This Row],[Total Number]]</f>
        <v>6.0000000000002274E-2</v>
      </c>
      <c r="AB117">
        <f>VALUE(SUBSTITUTE(Table1[[#This Row],[Shipping Cost]],"$",""))</f>
        <v>1.49</v>
      </c>
      <c r="AC117">
        <f>VALUE(SUBSTITUTE(Table1[[#This Row],[Discount $]],"$",""))</f>
        <v>2.52</v>
      </c>
      <c r="AD117">
        <f>VALUE(SUBSTITUTE(Table1[[#This Row],[Retail Price]],"$",""))</f>
        <v>5.98</v>
      </c>
      <c r="AE117" s="4">
        <f>(Table1[[#This Row],[Retail Price Number]]*Table1[[#This Row],[Order Quantity]])-Table1[[#This Row],[Discount $ Number]]+Table1[[#This Row],[Shipping Cost Number]]</f>
        <v>70.73</v>
      </c>
      <c r="AF117">
        <f>Table1[[#This Row],[Retail Price Number]]*Table1[[#This Row],[Order Quantity]]-Table1[[#This Row],[Discount $ Number]]</f>
        <v>69.240000000000009</v>
      </c>
      <c r="AG117">
        <f>(Table1[[#This Row],[Retail Price Number]]*Table1[[#This Row],[Order Quantity]])-Table1[[#This Row],[Discount $ Number]]-Table1[[#This Row],[Shipping Cost Number]]</f>
        <v>67.750000000000014</v>
      </c>
      <c r="AH117">
        <f>Table1[[#This Row],[Retail Price Number]]*Table1[[#This Row],[Order Quantity]]</f>
        <v>71.760000000000005</v>
      </c>
      <c r="AI117">
        <f>YEAR(Table1[[#This Row],[Order Date]])</f>
        <v>2016</v>
      </c>
    </row>
    <row r="118" spans="1:35" x14ac:dyDescent="0.3">
      <c r="A118" t="s">
        <v>2771</v>
      </c>
      <c r="B118" s="1">
        <v>41391</v>
      </c>
      <c r="C118" t="s">
        <v>7313</v>
      </c>
      <c r="D118" t="s">
        <v>8473</v>
      </c>
      <c r="E118" t="s">
        <v>27</v>
      </c>
      <c r="F118" t="s">
        <v>28</v>
      </c>
      <c r="G118" t="s">
        <v>77</v>
      </c>
      <c r="H118" t="s">
        <v>241</v>
      </c>
      <c r="I118" t="s">
        <v>31</v>
      </c>
      <c r="J118" t="s">
        <v>12195</v>
      </c>
      <c r="K118" t="s">
        <v>94</v>
      </c>
      <c r="L118" t="s">
        <v>34</v>
      </c>
      <c r="M118" t="s">
        <v>35</v>
      </c>
      <c r="N118" s="1">
        <v>41392</v>
      </c>
      <c r="O118" t="s">
        <v>123</v>
      </c>
      <c r="P118" s="3" t="s">
        <v>124</v>
      </c>
      <c r="Q118" t="s">
        <v>125</v>
      </c>
      <c r="R118">
        <v>29</v>
      </c>
      <c r="S118" t="s">
        <v>2796</v>
      </c>
      <c r="T118" s="2">
        <v>0.03</v>
      </c>
      <c r="U118" t="s">
        <v>127</v>
      </c>
      <c r="V118" t="s">
        <v>2796</v>
      </c>
      <c r="W118" t="s">
        <v>129</v>
      </c>
      <c r="X118" t="s">
        <v>2798</v>
      </c>
      <c r="Y118" s="3">
        <f>VALUE(SUBSTITUTE(Table1[[#This Row],[Order Total]],"$",""))</f>
        <v>356.12</v>
      </c>
      <c r="Z118">
        <f>VALUE(SUBSTITUTE(Table1[[#This Row],[Total]],"$",""))</f>
        <v>362.47</v>
      </c>
      <c r="AA118" s="3">
        <f>Table1[[#This Row],[Order Total Number]]-Table1[[#This Row],[Total Number]]</f>
        <v>-6.3500000000000227</v>
      </c>
      <c r="AB118">
        <f>VALUE(SUBSTITUTE(Table1[[#This Row],[Shipping Cost]],"$",""))</f>
        <v>2.5</v>
      </c>
      <c r="AC118">
        <f>VALUE(SUBSTITUTE(Table1[[#This Row],[Discount $]],"$",""))</f>
        <v>0</v>
      </c>
      <c r="AD118">
        <f>VALUE(SUBSTITUTE(Table1[[#This Row],[Retail Price]],"$",""))</f>
        <v>3.69</v>
      </c>
      <c r="AE118" s="4">
        <f>(Table1[[#This Row],[Retail Price Number]]*Table1[[#This Row],[Order Quantity]])-Table1[[#This Row],[Discount $ Number]]+Table1[[#This Row],[Shipping Cost Number]]</f>
        <v>109.51</v>
      </c>
      <c r="AF118">
        <f>Table1[[#This Row],[Retail Price Number]]*Table1[[#This Row],[Order Quantity]]-Table1[[#This Row],[Discount $ Number]]</f>
        <v>107.01</v>
      </c>
      <c r="AG118">
        <f>(Table1[[#This Row],[Retail Price Number]]*Table1[[#This Row],[Order Quantity]])-Table1[[#This Row],[Discount $ Number]]-Table1[[#This Row],[Shipping Cost Number]]</f>
        <v>104.51</v>
      </c>
      <c r="AH118">
        <f>Table1[[#This Row],[Retail Price Number]]*Table1[[#This Row],[Order Quantity]]</f>
        <v>107.01</v>
      </c>
      <c r="AI118">
        <f>YEAR(Table1[[#This Row],[Order Date]])</f>
        <v>2013</v>
      </c>
    </row>
    <row r="119" spans="1:35" x14ac:dyDescent="0.3">
      <c r="A119" t="s">
        <v>2401</v>
      </c>
      <c r="B119" s="1">
        <v>41766</v>
      </c>
      <c r="C119" t="s">
        <v>1097</v>
      </c>
      <c r="D119" t="s">
        <v>1098</v>
      </c>
      <c r="E119" t="s">
        <v>27</v>
      </c>
      <c r="F119" t="s">
        <v>28</v>
      </c>
      <c r="G119" t="s">
        <v>29</v>
      </c>
      <c r="H119" t="s">
        <v>78</v>
      </c>
      <c r="I119" t="s">
        <v>92</v>
      </c>
      <c r="J119" t="s">
        <v>2402</v>
      </c>
      <c r="K119" t="s">
        <v>94</v>
      </c>
      <c r="L119" t="s">
        <v>95</v>
      </c>
      <c r="M119" t="s">
        <v>35</v>
      </c>
      <c r="N119" s="1">
        <v>41768</v>
      </c>
      <c r="O119" t="s">
        <v>275</v>
      </c>
      <c r="P119" s="3" t="s">
        <v>757</v>
      </c>
      <c r="Q119" t="s">
        <v>2403</v>
      </c>
      <c r="R119">
        <v>2</v>
      </c>
      <c r="S119" t="s">
        <v>2404</v>
      </c>
      <c r="T119" s="2">
        <v>0.03</v>
      </c>
      <c r="U119" t="s">
        <v>838</v>
      </c>
      <c r="V119" t="s">
        <v>2405</v>
      </c>
      <c r="W119" t="s">
        <v>1028</v>
      </c>
      <c r="X119" t="s">
        <v>1022</v>
      </c>
      <c r="Y119" s="3">
        <f>VALUE(SUBSTITUTE(Table1[[#This Row],[Order Total]],"$",""))</f>
        <v>52.72</v>
      </c>
      <c r="Z119">
        <f>VALUE(SUBSTITUTE(Table1[[#This Row],[Total]],"$",""))</f>
        <v>53.22</v>
      </c>
      <c r="AA119" s="3">
        <f>Table1[[#This Row],[Order Total Number]]-Table1[[#This Row],[Total Number]]</f>
        <v>-0.5</v>
      </c>
      <c r="AB119">
        <f>VALUE(SUBSTITUTE(Table1[[#This Row],[Shipping Cost]],"$",""))</f>
        <v>1</v>
      </c>
      <c r="AC119">
        <f>VALUE(SUBSTITUTE(Table1[[#This Row],[Discount $]],"$",""))</f>
        <v>2.04</v>
      </c>
      <c r="AD119">
        <f>VALUE(SUBSTITUTE(Table1[[#This Row],[Retail Price]],"$",""))</f>
        <v>1.82</v>
      </c>
      <c r="AE119" s="4">
        <f>(Table1[[#This Row],[Retail Price Number]]*Table1[[#This Row],[Order Quantity]])-Table1[[#This Row],[Discount $ Number]]+Table1[[#This Row],[Shipping Cost Number]]</f>
        <v>2.6</v>
      </c>
      <c r="AF119">
        <f>Table1[[#This Row],[Retail Price Number]]*Table1[[#This Row],[Order Quantity]]-Table1[[#This Row],[Discount $ Number]]</f>
        <v>1.6</v>
      </c>
      <c r="AG119">
        <f>(Table1[[#This Row],[Retail Price Number]]*Table1[[#This Row],[Order Quantity]])-Table1[[#This Row],[Discount $ Number]]-Table1[[#This Row],[Shipping Cost Number]]</f>
        <v>0.60000000000000009</v>
      </c>
      <c r="AH119">
        <f>Table1[[#This Row],[Retail Price Number]]*Table1[[#This Row],[Order Quantity]]</f>
        <v>3.64</v>
      </c>
      <c r="AI119">
        <f>YEAR(Table1[[#This Row],[Order Date]])</f>
        <v>2014</v>
      </c>
    </row>
    <row r="120" spans="1:35" x14ac:dyDescent="0.3">
      <c r="A120" t="s">
        <v>2401</v>
      </c>
      <c r="B120" s="1">
        <v>41694</v>
      </c>
      <c r="C120" t="s">
        <v>1890</v>
      </c>
      <c r="D120" t="s">
        <v>2576</v>
      </c>
      <c r="E120" t="s">
        <v>27</v>
      </c>
      <c r="F120" t="s">
        <v>28</v>
      </c>
      <c r="G120" t="s">
        <v>91</v>
      </c>
      <c r="H120" t="s">
        <v>433</v>
      </c>
      <c r="I120" t="s">
        <v>196</v>
      </c>
      <c r="J120" t="s">
        <v>64</v>
      </c>
      <c r="K120" t="s">
        <v>723</v>
      </c>
      <c r="L120" t="s">
        <v>50</v>
      </c>
      <c r="M120" t="s">
        <v>35</v>
      </c>
      <c r="N120" s="1">
        <v>41695</v>
      </c>
      <c r="O120" t="s">
        <v>66</v>
      </c>
      <c r="P120" s="3" t="s">
        <v>67</v>
      </c>
      <c r="Q120" t="s">
        <v>68</v>
      </c>
      <c r="R120">
        <v>2</v>
      </c>
      <c r="S120" t="s">
        <v>1627</v>
      </c>
      <c r="T120" s="2">
        <v>7.0000000000000007E-2</v>
      </c>
      <c r="U120" t="s">
        <v>10342</v>
      </c>
      <c r="V120" t="s">
        <v>2879</v>
      </c>
      <c r="W120" t="s">
        <v>72</v>
      </c>
      <c r="X120" t="s">
        <v>11364</v>
      </c>
      <c r="Y120" s="3">
        <f>VALUE(SUBSTITUTE(Table1[[#This Row],[Order Total]],"$",""))</f>
        <v>54.33</v>
      </c>
      <c r="Z120">
        <f>VALUE(SUBSTITUTE(Table1[[#This Row],[Total]],"$",""))</f>
        <v>54.32</v>
      </c>
      <c r="AA120" s="3">
        <f>Table1[[#This Row],[Order Total Number]]-Table1[[#This Row],[Total Number]]</f>
        <v>9.9999999999980105E-3</v>
      </c>
      <c r="AB120">
        <f>VALUE(SUBSTITUTE(Table1[[#This Row],[Shipping Cost]],"$",""))</f>
        <v>0.99</v>
      </c>
      <c r="AC120">
        <f>VALUE(SUBSTITUTE(Table1[[#This Row],[Discount $]],"$",""))</f>
        <v>0.91</v>
      </c>
      <c r="AD120">
        <f>VALUE(SUBSTITUTE(Table1[[#This Row],[Retail Price]],"$",""))</f>
        <v>2.88</v>
      </c>
      <c r="AE120" s="4">
        <f>(Table1[[#This Row],[Retail Price Number]]*Table1[[#This Row],[Order Quantity]])-Table1[[#This Row],[Discount $ Number]]+Table1[[#This Row],[Shipping Cost Number]]</f>
        <v>5.84</v>
      </c>
      <c r="AF120">
        <f>Table1[[#This Row],[Retail Price Number]]*Table1[[#This Row],[Order Quantity]]-Table1[[#This Row],[Discount $ Number]]</f>
        <v>4.8499999999999996</v>
      </c>
      <c r="AG120">
        <f>(Table1[[#This Row],[Retail Price Number]]*Table1[[#This Row],[Order Quantity]])-Table1[[#This Row],[Discount $ Number]]-Table1[[#This Row],[Shipping Cost Number]]</f>
        <v>3.8599999999999994</v>
      </c>
      <c r="AH120">
        <f>Table1[[#This Row],[Retail Price Number]]*Table1[[#This Row],[Order Quantity]]</f>
        <v>5.76</v>
      </c>
      <c r="AI120">
        <f>YEAR(Table1[[#This Row],[Order Date]])</f>
        <v>2014</v>
      </c>
    </row>
    <row r="121" spans="1:35" x14ac:dyDescent="0.3">
      <c r="A121" t="s">
        <v>8885</v>
      </c>
      <c r="B121" s="1">
        <v>42768</v>
      </c>
      <c r="C121" t="s">
        <v>1112</v>
      </c>
      <c r="D121" t="s">
        <v>133</v>
      </c>
      <c r="E121" t="s">
        <v>27</v>
      </c>
      <c r="F121" t="s">
        <v>28</v>
      </c>
      <c r="G121" t="s">
        <v>91</v>
      </c>
      <c r="H121" t="s">
        <v>62</v>
      </c>
      <c r="I121" t="s">
        <v>92</v>
      </c>
      <c r="J121" t="s">
        <v>2660</v>
      </c>
      <c r="K121" t="s">
        <v>94</v>
      </c>
      <c r="L121" t="s">
        <v>109</v>
      </c>
      <c r="M121" t="s">
        <v>35</v>
      </c>
      <c r="N121" s="1">
        <v>42770</v>
      </c>
      <c r="O121" t="s">
        <v>2661</v>
      </c>
      <c r="P121" s="3" t="s">
        <v>2662</v>
      </c>
      <c r="Q121" t="s">
        <v>2663</v>
      </c>
      <c r="R121">
        <v>49</v>
      </c>
      <c r="S121" t="s">
        <v>8886</v>
      </c>
      <c r="T121" s="2">
        <v>7.0000000000000007E-2</v>
      </c>
      <c r="U121" t="s">
        <v>6036</v>
      </c>
      <c r="V121" t="s">
        <v>7425</v>
      </c>
      <c r="W121" t="s">
        <v>116</v>
      </c>
      <c r="X121" t="s">
        <v>8887</v>
      </c>
      <c r="Y121" s="3">
        <f>VALUE(SUBSTITUTE(Table1[[#This Row],[Order Total]],"$",""))</f>
        <v>851.97</v>
      </c>
      <c r="Z121">
        <f>VALUE(SUBSTITUTE(Table1[[#This Row],[Total]],"$",""))</f>
        <v>893.74</v>
      </c>
      <c r="AA121" s="3">
        <f>Table1[[#This Row],[Order Total Number]]-Table1[[#This Row],[Total Number]]</f>
        <v>-41.769999999999982</v>
      </c>
      <c r="AB121">
        <f>VALUE(SUBSTITUTE(Table1[[#This Row],[Shipping Cost]],"$",""))</f>
        <v>1.49</v>
      </c>
      <c r="AC121">
        <f>VALUE(SUBSTITUTE(Table1[[#This Row],[Discount $]],"$",""))</f>
        <v>43.57</v>
      </c>
      <c r="AD121">
        <f>VALUE(SUBSTITUTE(Table1[[#This Row],[Retail Price]],"$",""))</f>
        <v>20.98</v>
      </c>
      <c r="AE121" s="4">
        <f>(Table1[[#This Row],[Retail Price Number]]*Table1[[#This Row],[Order Quantity]])-Table1[[#This Row],[Discount $ Number]]+Table1[[#This Row],[Shipping Cost Number]]</f>
        <v>985.93999999999994</v>
      </c>
      <c r="AF121">
        <f>Table1[[#This Row],[Retail Price Number]]*Table1[[#This Row],[Order Quantity]]-Table1[[#This Row],[Discount $ Number]]</f>
        <v>984.44999999999993</v>
      </c>
      <c r="AG121">
        <f>(Table1[[#This Row],[Retail Price Number]]*Table1[[#This Row],[Order Quantity]])-Table1[[#This Row],[Discount $ Number]]-Table1[[#This Row],[Shipping Cost Number]]</f>
        <v>982.95999999999992</v>
      </c>
      <c r="AH121">
        <f>Table1[[#This Row],[Retail Price Number]]*Table1[[#This Row],[Order Quantity]]</f>
        <v>1028.02</v>
      </c>
      <c r="AI121">
        <f>YEAR(Table1[[#This Row],[Order Date]])</f>
        <v>2017</v>
      </c>
    </row>
    <row r="122" spans="1:35" x14ac:dyDescent="0.3">
      <c r="A122" t="s">
        <v>8885</v>
      </c>
      <c r="B122" s="1">
        <v>41384</v>
      </c>
      <c r="C122" t="s">
        <v>4717</v>
      </c>
      <c r="D122" t="s">
        <v>683</v>
      </c>
      <c r="E122" t="s">
        <v>46</v>
      </c>
      <c r="F122" t="s">
        <v>47</v>
      </c>
      <c r="G122" t="s">
        <v>29</v>
      </c>
      <c r="H122" t="s">
        <v>107</v>
      </c>
      <c r="I122" t="s">
        <v>92</v>
      </c>
      <c r="J122" t="s">
        <v>423</v>
      </c>
      <c r="K122" t="s">
        <v>94</v>
      </c>
      <c r="L122" t="s">
        <v>95</v>
      </c>
      <c r="M122" t="s">
        <v>35</v>
      </c>
      <c r="N122" s="1">
        <v>41386</v>
      </c>
      <c r="O122" t="s">
        <v>424</v>
      </c>
      <c r="P122" s="3" t="s">
        <v>356</v>
      </c>
      <c r="Q122" t="s">
        <v>341</v>
      </c>
      <c r="R122">
        <v>33</v>
      </c>
      <c r="S122" t="s">
        <v>9001</v>
      </c>
      <c r="T122" s="2">
        <v>0.04</v>
      </c>
      <c r="U122" t="s">
        <v>954</v>
      </c>
      <c r="V122" t="s">
        <v>9002</v>
      </c>
      <c r="W122" t="s">
        <v>428</v>
      </c>
      <c r="X122" t="s">
        <v>9003</v>
      </c>
      <c r="Y122" s="3">
        <f>VALUE(SUBSTITUTE(Table1[[#This Row],[Order Total]],"$",""))</f>
        <v>127.16</v>
      </c>
      <c r="Z122">
        <f>VALUE(SUBSTITUTE(Table1[[#This Row],[Total]],"$",""))</f>
        <v>129.22</v>
      </c>
      <c r="AA122" s="3">
        <f>Table1[[#This Row],[Order Total Number]]-Table1[[#This Row],[Total Number]]</f>
        <v>-2.0600000000000023</v>
      </c>
      <c r="AB122">
        <f>VALUE(SUBSTITUTE(Table1[[#This Row],[Shipping Cost]],"$",""))</f>
        <v>1.39</v>
      </c>
      <c r="AC122">
        <f>VALUE(SUBSTITUTE(Table1[[#This Row],[Discount $]],"$",""))</f>
        <v>1.28</v>
      </c>
      <c r="AD122">
        <f>VALUE(SUBSTITUTE(Table1[[#This Row],[Retail Price]],"$",""))</f>
        <v>5.68</v>
      </c>
      <c r="AE122" s="4">
        <f>(Table1[[#This Row],[Retail Price Number]]*Table1[[#This Row],[Order Quantity]])-Table1[[#This Row],[Discount $ Number]]+Table1[[#This Row],[Shipping Cost Number]]</f>
        <v>187.54999999999998</v>
      </c>
      <c r="AF122">
        <f>Table1[[#This Row],[Retail Price Number]]*Table1[[#This Row],[Order Quantity]]-Table1[[#This Row],[Discount $ Number]]</f>
        <v>186.16</v>
      </c>
      <c r="AG122">
        <f>(Table1[[#This Row],[Retail Price Number]]*Table1[[#This Row],[Order Quantity]])-Table1[[#This Row],[Discount $ Number]]-Table1[[#This Row],[Shipping Cost Number]]</f>
        <v>184.77</v>
      </c>
      <c r="AH122">
        <f>Table1[[#This Row],[Retail Price Number]]*Table1[[#This Row],[Order Quantity]]</f>
        <v>187.44</v>
      </c>
      <c r="AI122">
        <f>YEAR(Table1[[#This Row],[Order Date]])</f>
        <v>2013</v>
      </c>
    </row>
    <row r="123" spans="1:35" x14ac:dyDescent="0.3">
      <c r="A123" t="s">
        <v>2612</v>
      </c>
      <c r="B123" s="1">
        <v>42102</v>
      </c>
      <c r="C123" t="s">
        <v>1818</v>
      </c>
      <c r="D123" t="s">
        <v>133</v>
      </c>
      <c r="E123" t="s">
        <v>27</v>
      </c>
      <c r="F123" t="s">
        <v>28</v>
      </c>
      <c r="G123" t="s">
        <v>77</v>
      </c>
      <c r="H123" t="s">
        <v>62</v>
      </c>
      <c r="I123" t="s">
        <v>121</v>
      </c>
      <c r="J123" t="s">
        <v>832</v>
      </c>
      <c r="K123" t="s">
        <v>94</v>
      </c>
      <c r="L123" t="s">
        <v>34</v>
      </c>
      <c r="M123" t="s">
        <v>35</v>
      </c>
      <c r="N123" s="1">
        <v>42103</v>
      </c>
      <c r="O123" t="s">
        <v>833</v>
      </c>
      <c r="P123" s="3" t="s">
        <v>834</v>
      </c>
      <c r="Q123" t="s">
        <v>774</v>
      </c>
      <c r="R123">
        <v>7</v>
      </c>
      <c r="S123" t="s">
        <v>2613</v>
      </c>
      <c r="T123" s="2">
        <v>7.0000000000000007E-2</v>
      </c>
      <c r="U123" t="s">
        <v>2582</v>
      </c>
      <c r="V123" t="s">
        <v>2614</v>
      </c>
      <c r="W123" t="s">
        <v>838</v>
      </c>
      <c r="X123" t="s">
        <v>2615</v>
      </c>
      <c r="Y123" s="3">
        <f>VALUE(SUBSTITUTE(Table1[[#This Row],[Order Total]],"$",""))</f>
        <v>442.84</v>
      </c>
      <c r="Z123">
        <f>VALUE(SUBSTITUTE(Table1[[#This Row],[Total]],"$",""))</f>
        <v>428.85</v>
      </c>
      <c r="AA123" s="3">
        <f>Table1[[#This Row],[Order Total Number]]-Table1[[#This Row],[Total Number]]</f>
        <v>13.989999999999952</v>
      </c>
      <c r="AB123">
        <f>VALUE(SUBSTITUTE(Table1[[#This Row],[Shipping Cost]],"$",""))</f>
        <v>2.04</v>
      </c>
      <c r="AC123">
        <f>VALUE(SUBSTITUTE(Table1[[#This Row],[Discount $]],"$",""))</f>
        <v>4.4800000000000004</v>
      </c>
      <c r="AD123">
        <f>VALUE(SUBSTITUTE(Table1[[#This Row],[Retail Price]],"$",""))</f>
        <v>5.18</v>
      </c>
      <c r="AE123" s="4">
        <f>(Table1[[#This Row],[Retail Price Number]]*Table1[[#This Row],[Order Quantity]])-Table1[[#This Row],[Discount $ Number]]+Table1[[#This Row],[Shipping Cost Number]]</f>
        <v>33.82</v>
      </c>
      <c r="AF123">
        <f>Table1[[#This Row],[Retail Price Number]]*Table1[[#This Row],[Order Quantity]]-Table1[[#This Row],[Discount $ Number]]</f>
        <v>31.779999999999998</v>
      </c>
      <c r="AG123">
        <f>(Table1[[#This Row],[Retail Price Number]]*Table1[[#This Row],[Order Quantity]])-Table1[[#This Row],[Discount $ Number]]-Table1[[#This Row],[Shipping Cost Number]]</f>
        <v>29.74</v>
      </c>
      <c r="AH123">
        <f>Table1[[#This Row],[Retail Price Number]]*Table1[[#This Row],[Order Quantity]]</f>
        <v>36.26</v>
      </c>
      <c r="AI123">
        <f>YEAR(Table1[[#This Row],[Order Date]])</f>
        <v>2015</v>
      </c>
    </row>
    <row r="124" spans="1:35" x14ac:dyDescent="0.3">
      <c r="A124" t="s">
        <v>2612</v>
      </c>
      <c r="B124" s="1">
        <v>41359</v>
      </c>
      <c r="C124" t="s">
        <v>3248</v>
      </c>
      <c r="D124" t="s">
        <v>2482</v>
      </c>
      <c r="E124" t="s">
        <v>27</v>
      </c>
      <c r="F124" t="s">
        <v>28</v>
      </c>
      <c r="G124" t="s">
        <v>91</v>
      </c>
      <c r="H124" t="s">
        <v>281</v>
      </c>
      <c r="I124" t="s">
        <v>92</v>
      </c>
      <c r="J124" t="s">
        <v>832</v>
      </c>
      <c r="K124" t="s">
        <v>33</v>
      </c>
      <c r="L124" t="s">
        <v>65</v>
      </c>
      <c r="M124" t="s">
        <v>35</v>
      </c>
      <c r="N124" s="1">
        <v>41361</v>
      </c>
      <c r="O124" t="s">
        <v>833</v>
      </c>
      <c r="P124" s="3" t="s">
        <v>834</v>
      </c>
      <c r="Q124" t="s">
        <v>774</v>
      </c>
      <c r="R124">
        <v>8</v>
      </c>
      <c r="S124" t="s">
        <v>3249</v>
      </c>
      <c r="T124" s="2">
        <v>0.09</v>
      </c>
      <c r="U124" t="s">
        <v>3250</v>
      </c>
      <c r="V124" t="s">
        <v>3054</v>
      </c>
      <c r="W124" t="s">
        <v>838</v>
      </c>
      <c r="X124" t="s">
        <v>1066</v>
      </c>
      <c r="Y124" s="3">
        <f>VALUE(SUBSTITUTE(Table1[[#This Row],[Order Total]],"$",""))</f>
        <v>132.65</v>
      </c>
      <c r="Z124">
        <f>VALUE(SUBSTITUTE(Table1[[#This Row],[Total]],"$",""))</f>
        <v>133.46</v>
      </c>
      <c r="AA124" s="3">
        <f>Table1[[#This Row],[Order Total Number]]-Table1[[#This Row],[Total Number]]</f>
        <v>-0.81000000000000227</v>
      </c>
      <c r="AB124">
        <f>VALUE(SUBSTITUTE(Table1[[#This Row],[Shipping Cost]],"$",""))</f>
        <v>2.04</v>
      </c>
      <c r="AC124">
        <f>VALUE(SUBSTITUTE(Table1[[#This Row],[Discount $]],"$",""))</f>
        <v>4.3099999999999996</v>
      </c>
      <c r="AD124">
        <f>VALUE(SUBSTITUTE(Table1[[#This Row],[Retail Price]],"$",""))</f>
        <v>5.18</v>
      </c>
      <c r="AE124" s="4">
        <f>(Table1[[#This Row],[Retail Price Number]]*Table1[[#This Row],[Order Quantity]])-Table1[[#This Row],[Discount $ Number]]+Table1[[#This Row],[Shipping Cost Number]]</f>
        <v>39.169999999999995</v>
      </c>
      <c r="AF124">
        <f>Table1[[#This Row],[Retail Price Number]]*Table1[[#This Row],[Order Quantity]]-Table1[[#This Row],[Discount $ Number]]</f>
        <v>37.129999999999995</v>
      </c>
      <c r="AG124">
        <f>(Table1[[#This Row],[Retail Price Number]]*Table1[[#This Row],[Order Quantity]])-Table1[[#This Row],[Discount $ Number]]-Table1[[#This Row],[Shipping Cost Number]]</f>
        <v>35.089999999999996</v>
      </c>
      <c r="AH124">
        <f>Table1[[#This Row],[Retail Price Number]]*Table1[[#This Row],[Order Quantity]]</f>
        <v>41.44</v>
      </c>
      <c r="AI124">
        <f>YEAR(Table1[[#This Row],[Order Date]])</f>
        <v>2013</v>
      </c>
    </row>
    <row r="125" spans="1:35" x14ac:dyDescent="0.3">
      <c r="A125" t="s">
        <v>2612</v>
      </c>
      <c r="B125" s="1">
        <v>41733</v>
      </c>
      <c r="C125" t="s">
        <v>1068</v>
      </c>
      <c r="D125" t="s">
        <v>974</v>
      </c>
      <c r="E125" t="s">
        <v>46</v>
      </c>
      <c r="F125" t="s">
        <v>47</v>
      </c>
      <c r="G125" t="s">
        <v>29</v>
      </c>
      <c r="H125" t="s">
        <v>48</v>
      </c>
      <c r="I125" t="s">
        <v>196</v>
      </c>
      <c r="J125" t="s">
        <v>218</v>
      </c>
      <c r="K125" t="s">
        <v>94</v>
      </c>
      <c r="L125" t="s">
        <v>34</v>
      </c>
      <c r="M125" t="s">
        <v>35</v>
      </c>
      <c r="N125" s="1">
        <v>41734</v>
      </c>
      <c r="O125" t="s">
        <v>219</v>
      </c>
      <c r="P125" s="3" t="s">
        <v>124</v>
      </c>
      <c r="Q125" t="s">
        <v>220</v>
      </c>
      <c r="R125">
        <v>47</v>
      </c>
      <c r="S125" t="s">
        <v>2617</v>
      </c>
      <c r="T125" s="2">
        <v>0.03</v>
      </c>
      <c r="U125" t="s">
        <v>2618</v>
      </c>
      <c r="V125" t="s">
        <v>2619</v>
      </c>
      <c r="W125" t="s">
        <v>224</v>
      </c>
      <c r="X125" t="s">
        <v>3280</v>
      </c>
      <c r="Y125" s="3">
        <f>VALUE(SUBSTITUTE(Table1[[#This Row],[Order Total]],"$",""))</f>
        <v>158.93</v>
      </c>
      <c r="Z125">
        <f>VALUE(SUBSTITUTE(Table1[[#This Row],[Total]],"$",""))</f>
        <v>159.63</v>
      </c>
      <c r="AA125" s="3">
        <f>Table1[[#This Row],[Order Total Number]]-Table1[[#This Row],[Total Number]]</f>
        <v>-0.69999999999998863</v>
      </c>
      <c r="AB125">
        <f>VALUE(SUBSTITUTE(Table1[[#This Row],[Shipping Cost]],"$",""))</f>
        <v>0.5</v>
      </c>
      <c r="AC125">
        <f>VALUE(SUBSTITUTE(Table1[[#This Row],[Discount $]],"$",""))</f>
        <v>1.61</v>
      </c>
      <c r="AD125">
        <f>VALUE(SUBSTITUTE(Table1[[#This Row],[Retail Price]],"$",""))</f>
        <v>3.69</v>
      </c>
      <c r="AE125" s="4">
        <f>(Table1[[#This Row],[Retail Price Number]]*Table1[[#This Row],[Order Quantity]])-Table1[[#This Row],[Discount $ Number]]+Table1[[#This Row],[Shipping Cost Number]]</f>
        <v>172.32</v>
      </c>
      <c r="AF125">
        <f>Table1[[#This Row],[Retail Price Number]]*Table1[[#This Row],[Order Quantity]]-Table1[[#This Row],[Discount $ Number]]</f>
        <v>171.82</v>
      </c>
      <c r="AG125">
        <f>(Table1[[#This Row],[Retail Price Number]]*Table1[[#This Row],[Order Quantity]])-Table1[[#This Row],[Discount $ Number]]-Table1[[#This Row],[Shipping Cost Number]]</f>
        <v>171.32</v>
      </c>
      <c r="AH125">
        <f>Table1[[#This Row],[Retail Price Number]]*Table1[[#This Row],[Order Quantity]]</f>
        <v>173.43</v>
      </c>
      <c r="AI125">
        <f>YEAR(Table1[[#This Row],[Order Date]])</f>
        <v>2014</v>
      </c>
    </row>
    <row r="126" spans="1:35" x14ac:dyDescent="0.3">
      <c r="A126" t="s">
        <v>2612</v>
      </c>
      <c r="B126" s="1">
        <v>42153</v>
      </c>
      <c r="C126" t="s">
        <v>3839</v>
      </c>
      <c r="D126" t="s">
        <v>683</v>
      </c>
      <c r="E126" t="s">
        <v>46</v>
      </c>
      <c r="F126" t="s">
        <v>47</v>
      </c>
      <c r="G126" t="s">
        <v>134</v>
      </c>
      <c r="H126" t="s">
        <v>107</v>
      </c>
      <c r="I126" t="s">
        <v>92</v>
      </c>
      <c r="J126" t="s">
        <v>2168</v>
      </c>
      <c r="K126" t="s">
        <v>94</v>
      </c>
      <c r="L126" t="s">
        <v>95</v>
      </c>
      <c r="M126" t="s">
        <v>35</v>
      </c>
      <c r="N126" s="1">
        <v>42155</v>
      </c>
      <c r="O126" t="s">
        <v>1728</v>
      </c>
      <c r="P126" s="3" t="s">
        <v>2169</v>
      </c>
      <c r="Q126" t="s">
        <v>2170</v>
      </c>
      <c r="R126">
        <v>32</v>
      </c>
      <c r="S126" t="s">
        <v>5389</v>
      </c>
      <c r="T126" s="2">
        <v>0.03</v>
      </c>
      <c r="U126" t="s">
        <v>5216</v>
      </c>
      <c r="V126" t="s">
        <v>1866</v>
      </c>
      <c r="W126" t="s">
        <v>818</v>
      </c>
      <c r="X126" t="s">
        <v>1935</v>
      </c>
      <c r="Y126" s="3">
        <f>VALUE(SUBSTITUTE(Table1[[#This Row],[Order Total]],"$",""))</f>
        <v>56.9</v>
      </c>
      <c r="Z126">
        <f>VALUE(SUBSTITUTE(Table1[[#This Row],[Total]],"$",""))</f>
        <v>59.61</v>
      </c>
      <c r="AA126" s="3">
        <f>Table1[[#This Row],[Order Total Number]]-Table1[[#This Row],[Total Number]]</f>
        <v>-2.7100000000000009</v>
      </c>
      <c r="AB126">
        <f>VALUE(SUBSTITUTE(Table1[[#This Row],[Shipping Cost]],"$",""))</f>
        <v>6.19</v>
      </c>
      <c r="AC126">
        <f>VALUE(SUBSTITUTE(Table1[[#This Row],[Discount $]],"$",""))</f>
        <v>4.84</v>
      </c>
      <c r="AD126">
        <f>VALUE(SUBSTITUTE(Table1[[#This Row],[Retail Price]],"$",""))</f>
        <v>8.6</v>
      </c>
      <c r="AE126" s="4">
        <f>(Table1[[#This Row],[Retail Price Number]]*Table1[[#This Row],[Order Quantity]])-Table1[[#This Row],[Discount $ Number]]+Table1[[#This Row],[Shipping Cost Number]]</f>
        <v>276.55</v>
      </c>
      <c r="AF126">
        <f>Table1[[#This Row],[Retail Price Number]]*Table1[[#This Row],[Order Quantity]]-Table1[[#This Row],[Discount $ Number]]</f>
        <v>270.36</v>
      </c>
      <c r="AG126">
        <f>(Table1[[#This Row],[Retail Price Number]]*Table1[[#This Row],[Order Quantity]])-Table1[[#This Row],[Discount $ Number]]-Table1[[#This Row],[Shipping Cost Number]]</f>
        <v>264.17</v>
      </c>
      <c r="AH126">
        <f>Table1[[#This Row],[Retail Price Number]]*Table1[[#This Row],[Order Quantity]]</f>
        <v>275.2</v>
      </c>
      <c r="AI126">
        <f>YEAR(Table1[[#This Row],[Order Date]])</f>
        <v>2015</v>
      </c>
    </row>
    <row r="127" spans="1:35" x14ac:dyDescent="0.3">
      <c r="A127" t="s">
        <v>2612</v>
      </c>
      <c r="B127" s="1">
        <v>41762</v>
      </c>
      <c r="C127" t="s">
        <v>2975</v>
      </c>
      <c r="D127" t="s">
        <v>1005</v>
      </c>
      <c r="E127" t="s">
        <v>27</v>
      </c>
      <c r="F127" t="s">
        <v>28</v>
      </c>
      <c r="G127" t="s">
        <v>77</v>
      </c>
      <c r="H127" t="s">
        <v>281</v>
      </c>
      <c r="I127" t="s">
        <v>121</v>
      </c>
      <c r="J127" t="s">
        <v>1189</v>
      </c>
      <c r="K127" t="s">
        <v>33</v>
      </c>
      <c r="L127" t="s">
        <v>65</v>
      </c>
      <c r="M127" t="s">
        <v>35</v>
      </c>
      <c r="N127" s="1">
        <v>41764</v>
      </c>
      <c r="O127" t="s">
        <v>982</v>
      </c>
      <c r="P127" s="3" t="s">
        <v>1190</v>
      </c>
      <c r="Q127" t="s">
        <v>1191</v>
      </c>
      <c r="R127">
        <v>25</v>
      </c>
      <c r="S127" t="s">
        <v>9360</v>
      </c>
      <c r="T127" s="2">
        <v>0.05</v>
      </c>
      <c r="U127" t="s">
        <v>9361</v>
      </c>
      <c r="V127" t="s">
        <v>2619</v>
      </c>
      <c r="W127" t="s">
        <v>224</v>
      </c>
      <c r="X127" t="s">
        <v>9362</v>
      </c>
      <c r="Y127" s="3">
        <f>VALUE(SUBSTITUTE(Table1[[#This Row],[Order Total]],"$",""))</f>
        <v>158.93</v>
      </c>
      <c r="Z127">
        <f>VALUE(SUBSTITUTE(Table1[[#This Row],[Total]],"$",""))</f>
        <v>159.93</v>
      </c>
      <c r="AA127" s="3">
        <f>Table1[[#This Row],[Order Total Number]]-Table1[[#This Row],[Total Number]]</f>
        <v>-1</v>
      </c>
      <c r="AB127">
        <f>VALUE(SUBSTITUTE(Table1[[#This Row],[Shipping Cost]],"$",""))</f>
        <v>0.5</v>
      </c>
      <c r="AC127">
        <f>VALUE(SUBSTITUTE(Table1[[#This Row],[Discount $]],"$",""))</f>
        <v>19.61</v>
      </c>
      <c r="AD127">
        <f>VALUE(SUBSTITUTE(Table1[[#This Row],[Retail Price]],"$",""))</f>
        <v>4.91</v>
      </c>
      <c r="AE127" s="4">
        <f>(Table1[[#This Row],[Retail Price Number]]*Table1[[#This Row],[Order Quantity]])-Table1[[#This Row],[Discount $ Number]]+Table1[[#This Row],[Shipping Cost Number]]</f>
        <v>103.64</v>
      </c>
      <c r="AF127">
        <f>Table1[[#This Row],[Retail Price Number]]*Table1[[#This Row],[Order Quantity]]-Table1[[#This Row],[Discount $ Number]]</f>
        <v>103.14</v>
      </c>
      <c r="AG127">
        <f>(Table1[[#This Row],[Retail Price Number]]*Table1[[#This Row],[Order Quantity]])-Table1[[#This Row],[Discount $ Number]]-Table1[[#This Row],[Shipping Cost Number]]</f>
        <v>102.64</v>
      </c>
      <c r="AH127">
        <f>Table1[[#This Row],[Retail Price Number]]*Table1[[#This Row],[Order Quantity]]</f>
        <v>122.75</v>
      </c>
      <c r="AI127">
        <f>YEAR(Table1[[#This Row],[Order Date]])</f>
        <v>2014</v>
      </c>
    </row>
    <row r="128" spans="1:35" x14ac:dyDescent="0.3">
      <c r="A128" t="s">
        <v>2612</v>
      </c>
      <c r="B128" s="1">
        <v>41392</v>
      </c>
      <c r="C128" t="s">
        <v>3458</v>
      </c>
      <c r="D128" t="s">
        <v>1626</v>
      </c>
      <c r="E128" t="s">
        <v>27</v>
      </c>
      <c r="F128" t="s">
        <v>28</v>
      </c>
      <c r="G128" t="s">
        <v>91</v>
      </c>
      <c r="H128" t="s">
        <v>30</v>
      </c>
      <c r="I128" t="s">
        <v>196</v>
      </c>
      <c r="J128" t="s">
        <v>185</v>
      </c>
      <c r="K128" t="s">
        <v>94</v>
      </c>
      <c r="L128" t="s">
        <v>34</v>
      </c>
      <c r="M128" t="s">
        <v>35</v>
      </c>
      <c r="N128" s="1">
        <v>41392</v>
      </c>
      <c r="O128" t="s">
        <v>186</v>
      </c>
      <c r="P128" s="3" t="s">
        <v>187</v>
      </c>
      <c r="Q128" t="s">
        <v>188</v>
      </c>
      <c r="R128">
        <v>45</v>
      </c>
      <c r="S128" t="s">
        <v>9726</v>
      </c>
      <c r="T128" s="2">
        <v>0.04</v>
      </c>
      <c r="U128" t="s">
        <v>220</v>
      </c>
      <c r="V128" t="s">
        <v>1449</v>
      </c>
      <c r="W128" t="s">
        <v>165</v>
      </c>
      <c r="X128" t="s">
        <v>2775</v>
      </c>
      <c r="Y128" s="3">
        <f>VALUE(SUBSTITUTE(Table1[[#This Row],[Order Total]],"$",""))</f>
        <v>138.46</v>
      </c>
      <c r="Z128">
        <f>VALUE(SUBSTITUTE(Table1[[#This Row],[Total]],"$",""))</f>
        <v>142.46</v>
      </c>
      <c r="AA128" s="3">
        <f>Table1[[#This Row],[Order Total Number]]-Table1[[#This Row],[Total Number]]</f>
        <v>-4</v>
      </c>
      <c r="AB128">
        <f>VALUE(SUBSTITUTE(Table1[[#This Row],[Shipping Cost]],"$",""))</f>
        <v>4</v>
      </c>
      <c r="AC128">
        <f>VALUE(SUBSTITUTE(Table1[[#This Row],[Discount $]],"$",""))</f>
        <v>1.4</v>
      </c>
      <c r="AD128">
        <f>VALUE(SUBSTITUTE(Table1[[#This Row],[Retail Price]],"$",""))</f>
        <v>19.98</v>
      </c>
      <c r="AE128" s="4">
        <f>(Table1[[#This Row],[Retail Price Number]]*Table1[[#This Row],[Order Quantity]])-Table1[[#This Row],[Discount $ Number]]+Table1[[#This Row],[Shipping Cost Number]]</f>
        <v>901.7</v>
      </c>
      <c r="AF128">
        <f>Table1[[#This Row],[Retail Price Number]]*Table1[[#This Row],[Order Quantity]]-Table1[[#This Row],[Discount $ Number]]</f>
        <v>897.7</v>
      </c>
      <c r="AG128">
        <f>(Table1[[#This Row],[Retail Price Number]]*Table1[[#This Row],[Order Quantity]])-Table1[[#This Row],[Discount $ Number]]-Table1[[#This Row],[Shipping Cost Number]]</f>
        <v>893.7</v>
      </c>
      <c r="AH128">
        <f>Table1[[#This Row],[Retail Price Number]]*Table1[[#This Row],[Order Quantity]]</f>
        <v>899.1</v>
      </c>
      <c r="AI128">
        <f>YEAR(Table1[[#This Row],[Order Date]])</f>
        <v>2013</v>
      </c>
    </row>
    <row r="129" spans="1:35" x14ac:dyDescent="0.3">
      <c r="A129" t="s">
        <v>2612</v>
      </c>
      <c r="B129" s="1">
        <v>42182</v>
      </c>
      <c r="C129" t="s">
        <v>9024</v>
      </c>
      <c r="D129" t="s">
        <v>228</v>
      </c>
      <c r="E129" t="s">
        <v>46</v>
      </c>
      <c r="F129" t="s">
        <v>47</v>
      </c>
      <c r="G129" t="s">
        <v>29</v>
      </c>
      <c r="H129" t="s">
        <v>107</v>
      </c>
      <c r="I129" t="s">
        <v>63</v>
      </c>
      <c r="J129" t="s">
        <v>2818</v>
      </c>
      <c r="K129" t="s">
        <v>94</v>
      </c>
      <c r="L129" t="s">
        <v>34</v>
      </c>
      <c r="M129" t="s">
        <v>35</v>
      </c>
      <c r="N129" s="1">
        <v>42182</v>
      </c>
      <c r="O129" t="s">
        <v>219</v>
      </c>
      <c r="P129" s="3" t="s">
        <v>736</v>
      </c>
      <c r="Q129" t="s">
        <v>1478</v>
      </c>
      <c r="R129">
        <v>37</v>
      </c>
      <c r="S129" t="s">
        <v>3607</v>
      </c>
      <c r="T129" s="2">
        <v>0.06</v>
      </c>
      <c r="U129" t="s">
        <v>6585</v>
      </c>
      <c r="V129" t="s">
        <v>10861</v>
      </c>
      <c r="W129" t="s">
        <v>1384</v>
      </c>
      <c r="X129" t="s">
        <v>4987</v>
      </c>
      <c r="Y129" s="3">
        <f>VALUE(SUBSTITUTE(Table1[[#This Row],[Order Total]],"$",""))</f>
        <v>127.56</v>
      </c>
      <c r="Z129">
        <f>VALUE(SUBSTITUTE(Table1[[#This Row],[Total]],"$",""))</f>
        <v>129.51</v>
      </c>
      <c r="AA129" s="3">
        <f>Table1[[#This Row],[Order Total Number]]-Table1[[#This Row],[Total Number]]</f>
        <v>-1.9499999999999886</v>
      </c>
      <c r="AB129">
        <f>VALUE(SUBSTITUTE(Table1[[#This Row],[Shipping Cost]],"$",""))</f>
        <v>1.63</v>
      </c>
      <c r="AC129">
        <f>VALUE(SUBSTITUTE(Table1[[#This Row],[Discount $]],"$",""))</f>
        <v>9.1199999999999992</v>
      </c>
      <c r="AD129">
        <f>VALUE(SUBSTITUTE(Table1[[#This Row],[Retail Price]],"$",""))</f>
        <v>3.58</v>
      </c>
      <c r="AE129" s="4">
        <f>(Table1[[#This Row],[Retail Price Number]]*Table1[[#This Row],[Order Quantity]])-Table1[[#This Row],[Discount $ Number]]+Table1[[#This Row],[Shipping Cost Number]]</f>
        <v>124.97</v>
      </c>
      <c r="AF129">
        <f>Table1[[#This Row],[Retail Price Number]]*Table1[[#This Row],[Order Quantity]]-Table1[[#This Row],[Discount $ Number]]</f>
        <v>123.34</v>
      </c>
      <c r="AG129">
        <f>(Table1[[#This Row],[Retail Price Number]]*Table1[[#This Row],[Order Quantity]])-Table1[[#This Row],[Discount $ Number]]-Table1[[#This Row],[Shipping Cost Number]]</f>
        <v>121.71000000000001</v>
      </c>
      <c r="AH129">
        <f>Table1[[#This Row],[Retail Price Number]]*Table1[[#This Row],[Order Quantity]]</f>
        <v>132.46</v>
      </c>
      <c r="AI129">
        <f>YEAR(Table1[[#This Row],[Order Date]])</f>
        <v>2015</v>
      </c>
    </row>
    <row r="130" spans="1:35" x14ac:dyDescent="0.3">
      <c r="A130" t="s">
        <v>2612</v>
      </c>
      <c r="B130" s="1">
        <v>41616</v>
      </c>
      <c r="C130" t="s">
        <v>2000</v>
      </c>
      <c r="D130" t="s">
        <v>120</v>
      </c>
      <c r="E130" t="s">
        <v>27</v>
      </c>
      <c r="F130" t="s">
        <v>28</v>
      </c>
      <c r="G130" t="s">
        <v>91</v>
      </c>
      <c r="H130" t="s">
        <v>62</v>
      </c>
      <c r="I130" t="s">
        <v>31</v>
      </c>
      <c r="J130" t="s">
        <v>885</v>
      </c>
      <c r="K130" t="s">
        <v>94</v>
      </c>
      <c r="L130" t="s">
        <v>34</v>
      </c>
      <c r="M130" t="s">
        <v>35</v>
      </c>
      <c r="N130" s="1">
        <v>41616</v>
      </c>
      <c r="O130" t="s">
        <v>886</v>
      </c>
      <c r="P130" s="3" t="s">
        <v>295</v>
      </c>
      <c r="Q130" t="s">
        <v>887</v>
      </c>
      <c r="R130">
        <v>10</v>
      </c>
      <c r="S130" t="s">
        <v>11666</v>
      </c>
      <c r="T130" s="2">
        <v>0.01</v>
      </c>
      <c r="U130" t="s">
        <v>3056</v>
      </c>
      <c r="V130" t="s">
        <v>1457</v>
      </c>
      <c r="W130" t="s">
        <v>891</v>
      </c>
      <c r="X130" t="s">
        <v>11667</v>
      </c>
      <c r="Y130" s="3">
        <f>VALUE(SUBSTITUTE(Table1[[#This Row],[Order Total]],"$",""))</f>
        <v>158.56</v>
      </c>
      <c r="Z130">
        <f>VALUE(SUBSTITUTE(Table1[[#This Row],[Total]],"$",""))</f>
        <v>169.77</v>
      </c>
      <c r="AA130" s="3">
        <f>Table1[[#This Row],[Order Total Number]]-Table1[[#This Row],[Total Number]]</f>
        <v>-11.210000000000008</v>
      </c>
      <c r="AB130">
        <f>VALUE(SUBSTITUTE(Table1[[#This Row],[Shipping Cost]],"$",""))</f>
        <v>4.5</v>
      </c>
      <c r="AC130">
        <f>VALUE(SUBSTITUTE(Table1[[#This Row],[Discount $]],"$",""))</f>
        <v>3.76</v>
      </c>
      <c r="AD130">
        <f>VALUE(SUBSTITUTE(Table1[[#This Row],[Retail Price]],"$",""))</f>
        <v>10.89</v>
      </c>
      <c r="AE130" s="4">
        <f>(Table1[[#This Row],[Retail Price Number]]*Table1[[#This Row],[Order Quantity]])-Table1[[#This Row],[Discount $ Number]]+Table1[[#This Row],[Shipping Cost Number]]</f>
        <v>109.64</v>
      </c>
      <c r="AF130">
        <f>Table1[[#This Row],[Retail Price Number]]*Table1[[#This Row],[Order Quantity]]-Table1[[#This Row],[Discount $ Number]]</f>
        <v>105.14</v>
      </c>
      <c r="AG130">
        <f>(Table1[[#This Row],[Retail Price Number]]*Table1[[#This Row],[Order Quantity]])-Table1[[#This Row],[Discount $ Number]]-Table1[[#This Row],[Shipping Cost Number]]</f>
        <v>100.64</v>
      </c>
      <c r="AH130">
        <f>Table1[[#This Row],[Retail Price Number]]*Table1[[#This Row],[Order Quantity]]</f>
        <v>108.9</v>
      </c>
      <c r="AI130">
        <f>YEAR(Table1[[#This Row],[Order Date]])</f>
        <v>2013</v>
      </c>
    </row>
    <row r="131" spans="1:35" x14ac:dyDescent="0.3">
      <c r="A131" t="s">
        <v>2612</v>
      </c>
      <c r="B131" s="1">
        <v>42179</v>
      </c>
      <c r="C131" t="s">
        <v>1212</v>
      </c>
      <c r="D131" t="s">
        <v>1213</v>
      </c>
      <c r="E131" t="s">
        <v>27</v>
      </c>
      <c r="F131" t="s">
        <v>28</v>
      </c>
      <c r="G131" t="s">
        <v>91</v>
      </c>
      <c r="H131" t="s">
        <v>62</v>
      </c>
      <c r="I131" t="s">
        <v>63</v>
      </c>
      <c r="J131" t="s">
        <v>64</v>
      </c>
      <c r="K131" t="s">
        <v>94</v>
      </c>
      <c r="L131" t="s">
        <v>34</v>
      </c>
      <c r="M131" t="s">
        <v>35</v>
      </c>
      <c r="N131" s="1">
        <v>42180</v>
      </c>
      <c r="O131" t="s">
        <v>66</v>
      </c>
      <c r="P131" s="3" t="s">
        <v>67</v>
      </c>
      <c r="Q131" t="s">
        <v>68</v>
      </c>
      <c r="R131">
        <v>37</v>
      </c>
      <c r="S131" t="s">
        <v>11981</v>
      </c>
      <c r="T131" s="2">
        <v>0.04</v>
      </c>
      <c r="U131" t="s">
        <v>81</v>
      </c>
      <c r="V131" t="s">
        <v>11982</v>
      </c>
      <c r="W131" t="s">
        <v>72</v>
      </c>
      <c r="X131" t="s">
        <v>11983</v>
      </c>
      <c r="Y131" s="3">
        <f>VALUE(SUBSTITUTE(Table1[[#This Row],[Order Total]],"$",""))</f>
        <v>158.96</v>
      </c>
      <c r="Z131">
        <f>VALUE(SUBSTITUTE(Table1[[#This Row],[Total]],"$",""))</f>
        <v>169.75</v>
      </c>
      <c r="AA131" s="3">
        <f>Table1[[#This Row],[Order Total Number]]-Table1[[#This Row],[Total Number]]</f>
        <v>-10.789999999999992</v>
      </c>
      <c r="AB131">
        <f>VALUE(SUBSTITUTE(Table1[[#This Row],[Shipping Cost]],"$",""))</f>
        <v>0.99</v>
      </c>
      <c r="AC131">
        <f>VALUE(SUBSTITUTE(Table1[[#This Row],[Discount $]],"$",""))</f>
        <v>5.4</v>
      </c>
      <c r="AD131">
        <f>VALUE(SUBSTITUTE(Table1[[#This Row],[Retail Price]],"$",""))</f>
        <v>2.88</v>
      </c>
      <c r="AE131" s="4">
        <f>(Table1[[#This Row],[Retail Price Number]]*Table1[[#This Row],[Order Quantity]])-Table1[[#This Row],[Discount $ Number]]+Table1[[#This Row],[Shipping Cost Number]]</f>
        <v>102.14999999999999</v>
      </c>
      <c r="AF131">
        <f>Table1[[#This Row],[Retail Price Number]]*Table1[[#This Row],[Order Quantity]]-Table1[[#This Row],[Discount $ Number]]</f>
        <v>101.16</v>
      </c>
      <c r="AG131">
        <f>(Table1[[#This Row],[Retail Price Number]]*Table1[[#This Row],[Order Quantity]])-Table1[[#This Row],[Discount $ Number]]-Table1[[#This Row],[Shipping Cost Number]]</f>
        <v>100.17</v>
      </c>
      <c r="AH131">
        <f>Table1[[#This Row],[Retail Price Number]]*Table1[[#This Row],[Order Quantity]]</f>
        <v>106.56</v>
      </c>
      <c r="AI131">
        <f>YEAR(Table1[[#This Row],[Order Date]])</f>
        <v>2015</v>
      </c>
    </row>
    <row r="132" spans="1:35" x14ac:dyDescent="0.3">
      <c r="A132" t="s">
        <v>2612</v>
      </c>
      <c r="B132" s="1">
        <v>42038</v>
      </c>
      <c r="C132" t="s">
        <v>498</v>
      </c>
      <c r="D132" t="s">
        <v>499</v>
      </c>
      <c r="E132" t="s">
        <v>27</v>
      </c>
      <c r="F132" t="s">
        <v>28</v>
      </c>
      <c r="G132" t="s">
        <v>77</v>
      </c>
      <c r="H132" t="s">
        <v>30</v>
      </c>
      <c r="I132" t="s">
        <v>196</v>
      </c>
      <c r="J132" t="s">
        <v>3226</v>
      </c>
      <c r="K132" t="s">
        <v>94</v>
      </c>
      <c r="L132" t="s">
        <v>34</v>
      </c>
      <c r="M132" t="s">
        <v>35</v>
      </c>
      <c r="N132" s="1">
        <v>42050</v>
      </c>
      <c r="O132" t="s">
        <v>3451</v>
      </c>
      <c r="P132" s="3" t="s">
        <v>2368</v>
      </c>
      <c r="Q132" t="s">
        <v>260</v>
      </c>
      <c r="R132">
        <v>35</v>
      </c>
      <c r="S132" t="s">
        <v>6170</v>
      </c>
      <c r="T132" s="2">
        <v>0.03</v>
      </c>
      <c r="U132" t="s">
        <v>697</v>
      </c>
      <c r="V132" t="s">
        <v>12111</v>
      </c>
      <c r="W132" t="s">
        <v>774</v>
      </c>
      <c r="X132" t="s">
        <v>12759</v>
      </c>
      <c r="Y132" s="3">
        <f>VALUE(SUBSTITUTE(Table1[[#This Row],[Order Total]],"$",""))</f>
        <v>149.75</v>
      </c>
      <c r="Z132">
        <f>VALUE(SUBSTITUTE(Table1[[#This Row],[Total]],"$",""))</f>
        <v>140.78</v>
      </c>
      <c r="AA132" s="3">
        <f>Table1[[#This Row],[Order Total Number]]-Table1[[#This Row],[Total Number]]</f>
        <v>8.9699999999999989</v>
      </c>
      <c r="AB132">
        <f>VALUE(SUBSTITUTE(Table1[[#This Row],[Shipping Cost]],"$",""))</f>
        <v>1.86</v>
      </c>
      <c r="AC132">
        <f>VALUE(SUBSTITUTE(Table1[[#This Row],[Discount $]],"$",""))</f>
        <v>1.51</v>
      </c>
      <c r="AD132">
        <f>VALUE(SUBSTITUTE(Table1[[#This Row],[Retail Price]],"$",""))</f>
        <v>3.26</v>
      </c>
      <c r="AE132" s="4">
        <f>(Table1[[#This Row],[Retail Price Number]]*Table1[[#This Row],[Order Quantity]])-Table1[[#This Row],[Discount $ Number]]+Table1[[#This Row],[Shipping Cost Number]]</f>
        <v>114.44999999999999</v>
      </c>
      <c r="AF132">
        <f>Table1[[#This Row],[Retail Price Number]]*Table1[[#This Row],[Order Quantity]]-Table1[[#This Row],[Discount $ Number]]</f>
        <v>112.58999999999999</v>
      </c>
      <c r="AG132">
        <f>(Table1[[#This Row],[Retail Price Number]]*Table1[[#This Row],[Order Quantity]])-Table1[[#This Row],[Discount $ Number]]-Table1[[#This Row],[Shipping Cost Number]]</f>
        <v>110.72999999999999</v>
      </c>
      <c r="AH132">
        <f>Table1[[#This Row],[Retail Price Number]]*Table1[[#This Row],[Order Quantity]]</f>
        <v>114.1</v>
      </c>
      <c r="AI132">
        <f>YEAR(Table1[[#This Row],[Order Date]])</f>
        <v>2015</v>
      </c>
    </row>
    <row r="133" spans="1:35" x14ac:dyDescent="0.3">
      <c r="A133" t="s">
        <v>11664</v>
      </c>
      <c r="B133" s="1">
        <v>42024</v>
      </c>
      <c r="C133" t="s">
        <v>1355</v>
      </c>
      <c r="D133" t="s">
        <v>421</v>
      </c>
      <c r="E133" t="s">
        <v>27</v>
      </c>
      <c r="F133" t="s">
        <v>28</v>
      </c>
      <c r="G133" t="s">
        <v>77</v>
      </c>
      <c r="H133" t="s">
        <v>422</v>
      </c>
      <c r="I133" t="s">
        <v>121</v>
      </c>
      <c r="J133" t="s">
        <v>832</v>
      </c>
      <c r="K133" t="s">
        <v>94</v>
      </c>
      <c r="L133" t="s">
        <v>34</v>
      </c>
      <c r="M133" t="s">
        <v>156</v>
      </c>
      <c r="N133" s="1">
        <v>42025</v>
      </c>
      <c r="O133" t="s">
        <v>833</v>
      </c>
      <c r="P133" s="3" t="s">
        <v>834</v>
      </c>
      <c r="Q133" t="s">
        <v>774</v>
      </c>
      <c r="R133">
        <v>41</v>
      </c>
      <c r="S133" t="s">
        <v>1811</v>
      </c>
      <c r="T133" s="2">
        <v>0.08</v>
      </c>
      <c r="U133" t="s">
        <v>2751</v>
      </c>
      <c r="V133" t="s">
        <v>930</v>
      </c>
      <c r="W133" t="s">
        <v>838</v>
      </c>
      <c r="X133" t="s">
        <v>11665</v>
      </c>
      <c r="Y133" s="3">
        <f>VALUE(SUBSTITUTE(Table1[[#This Row],[Order Total]],"$",""))</f>
        <v>52.93</v>
      </c>
      <c r="Z133">
        <f>VALUE(SUBSTITUTE(Table1[[#This Row],[Total]],"$",""))</f>
        <v>53.23</v>
      </c>
      <c r="AA133" s="3">
        <f>Table1[[#This Row],[Order Total Number]]-Table1[[#This Row],[Total Number]]</f>
        <v>-0.29999999999999716</v>
      </c>
      <c r="AB133">
        <f>VALUE(SUBSTITUTE(Table1[[#This Row],[Shipping Cost]],"$",""))</f>
        <v>2.04</v>
      </c>
      <c r="AC133">
        <f>VALUE(SUBSTITUTE(Table1[[#This Row],[Discount $]],"$",""))</f>
        <v>1.19</v>
      </c>
      <c r="AD133">
        <f>VALUE(SUBSTITUTE(Table1[[#This Row],[Retail Price]],"$",""))</f>
        <v>5.18</v>
      </c>
      <c r="AE133" s="4">
        <f>(Table1[[#This Row],[Retail Price Number]]*Table1[[#This Row],[Order Quantity]])-Table1[[#This Row],[Discount $ Number]]+Table1[[#This Row],[Shipping Cost Number]]</f>
        <v>213.23</v>
      </c>
      <c r="AF133">
        <f>Table1[[#This Row],[Retail Price Number]]*Table1[[#This Row],[Order Quantity]]-Table1[[#This Row],[Discount $ Number]]</f>
        <v>211.19</v>
      </c>
      <c r="AG133">
        <f>(Table1[[#This Row],[Retail Price Number]]*Table1[[#This Row],[Order Quantity]])-Table1[[#This Row],[Discount $ Number]]-Table1[[#This Row],[Shipping Cost Number]]</f>
        <v>209.15</v>
      </c>
      <c r="AH133">
        <f>Table1[[#This Row],[Retail Price Number]]*Table1[[#This Row],[Order Quantity]]</f>
        <v>212.38</v>
      </c>
      <c r="AI133">
        <f>YEAR(Table1[[#This Row],[Order Date]])</f>
        <v>2015</v>
      </c>
    </row>
    <row r="134" spans="1:35" x14ac:dyDescent="0.3">
      <c r="A134" t="s">
        <v>9955</v>
      </c>
      <c r="B134" s="1">
        <v>41391</v>
      </c>
      <c r="C134" t="s">
        <v>7313</v>
      </c>
      <c r="D134" t="s">
        <v>9956</v>
      </c>
      <c r="E134" t="s">
        <v>27</v>
      </c>
      <c r="F134" t="s">
        <v>28</v>
      </c>
      <c r="G134" t="s">
        <v>29</v>
      </c>
      <c r="H134" t="s">
        <v>433</v>
      </c>
      <c r="I134" t="s">
        <v>31</v>
      </c>
      <c r="J134" t="s">
        <v>197</v>
      </c>
      <c r="K134" t="s">
        <v>94</v>
      </c>
      <c r="L134" t="s">
        <v>34</v>
      </c>
      <c r="M134" t="s">
        <v>156</v>
      </c>
      <c r="N134" s="1">
        <v>41392</v>
      </c>
      <c r="O134" t="s">
        <v>198</v>
      </c>
      <c r="P134" s="3" t="s">
        <v>37</v>
      </c>
      <c r="Q134" t="s">
        <v>57</v>
      </c>
      <c r="R134">
        <v>42</v>
      </c>
      <c r="S134" t="s">
        <v>9957</v>
      </c>
      <c r="T134" s="2">
        <v>0</v>
      </c>
      <c r="U134" t="s">
        <v>127</v>
      </c>
      <c r="V134" t="s">
        <v>9957</v>
      </c>
      <c r="W134" t="s">
        <v>116</v>
      </c>
      <c r="X134" t="s">
        <v>9958</v>
      </c>
      <c r="Y134" s="3">
        <f>VALUE(SUBSTITUTE(Table1[[#This Row],[Order Total]],"$",""))</f>
        <v>35.96</v>
      </c>
      <c r="Z134">
        <f>VALUE(SUBSTITUTE(Table1[[#This Row],[Total]],"$",""))</f>
        <v>39.56</v>
      </c>
      <c r="AA134" s="3">
        <f>Table1[[#This Row],[Order Total Number]]-Table1[[#This Row],[Total Number]]</f>
        <v>-3.6000000000000014</v>
      </c>
      <c r="AB134">
        <f>VALUE(SUBSTITUTE(Table1[[#This Row],[Shipping Cost]],"$",""))</f>
        <v>1.49</v>
      </c>
      <c r="AC134">
        <f>VALUE(SUBSTITUTE(Table1[[#This Row],[Discount $]],"$",""))</f>
        <v>0</v>
      </c>
      <c r="AD134">
        <f>VALUE(SUBSTITUTE(Table1[[#This Row],[Retail Price]],"$",""))</f>
        <v>1.88</v>
      </c>
      <c r="AE134" s="4">
        <f>(Table1[[#This Row],[Retail Price Number]]*Table1[[#This Row],[Order Quantity]])-Table1[[#This Row],[Discount $ Number]]+Table1[[#This Row],[Shipping Cost Number]]</f>
        <v>80.449999999999989</v>
      </c>
      <c r="AF134">
        <f>Table1[[#This Row],[Retail Price Number]]*Table1[[#This Row],[Order Quantity]]-Table1[[#This Row],[Discount $ Number]]</f>
        <v>78.959999999999994</v>
      </c>
      <c r="AG134">
        <f>(Table1[[#This Row],[Retail Price Number]]*Table1[[#This Row],[Order Quantity]])-Table1[[#This Row],[Discount $ Number]]-Table1[[#This Row],[Shipping Cost Number]]</f>
        <v>77.47</v>
      </c>
      <c r="AH134">
        <f>Table1[[#This Row],[Retail Price Number]]*Table1[[#This Row],[Order Quantity]]</f>
        <v>78.959999999999994</v>
      </c>
      <c r="AI134">
        <f>YEAR(Table1[[#This Row],[Order Date]])</f>
        <v>2013</v>
      </c>
    </row>
    <row r="135" spans="1:35" x14ac:dyDescent="0.3">
      <c r="A135" t="s">
        <v>9955</v>
      </c>
      <c r="B135" s="1">
        <v>41399</v>
      </c>
      <c r="C135" t="s">
        <v>3182</v>
      </c>
      <c r="D135" t="s">
        <v>195</v>
      </c>
      <c r="E135" t="s">
        <v>46</v>
      </c>
      <c r="F135" t="s">
        <v>47</v>
      </c>
      <c r="G135" t="s">
        <v>91</v>
      </c>
      <c r="H135" t="s">
        <v>48</v>
      </c>
      <c r="I135" t="s">
        <v>31</v>
      </c>
      <c r="J135" t="s">
        <v>290</v>
      </c>
      <c r="K135" t="s">
        <v>94</v>
      </c>
      <c r="L135" t="s">
        <v>95</v>
      </c>
      <c r="M135" t="s">
        <v>35</v>
      </c>
      <c r="N135" s="1">
        <v>41404</v>
      </c>
      <c r="O135" t="s">
        <v>291</v>
      </c>
      <c r="P135" s="3" t="s">
        <v>292</v>
      </c>
      <c r="Q135" t="s">
        <v>293</v>
      </c>
      <c r="R135">
        <v>50</v>
      </c>
      <c r="S135" t="s">
        <v>10002</v>
      </c>
      <c r="T135" s="2">
        <v>0.09</v>
      </c>
      <c r="U135" t="s">
        <v>7620</v>
      </c>
      <c r="V135" t="s">
        <v>8626</v>
      </c>
      <c r="W135" t="s">
        <v>165</v>
      </c>
      <c r="X135" t="s">
        <v>10003</v>
      </c>
      <c r="Y135" s="3">
        <f>VALUE(SUBSTITUTE(Table1[[#This Row],[Order Total]],"$",""))</f>
        <v>522.39</v>
      </c>
      <c r="Z135">
        <f>VALUE(SUBSTITUTE(Table1[[#This Row],[Total]],"$",""))</f>
        <v>539.79</v>
      </c>
      <c r="AA135" s="3">
        <f>Table1[[#This Row],[Order Total Number]]-Table1[[#This Row],[Total Number]]</f>
        <v>-17.399999999999977</v>
      </c>
      <c r="AB135">
        <f>VALUE(SUBSTITUTE(Table1[[#This Row],[Shipping Cost]],"$",""))</f>
        <v>4</v>
      </c>
      <c r="AC135">
        <f>VALUE(SUBSTITUTE(Table1[[#This Row],[Discount $]],"$",""))</f>
        <v>58.19</v>
      </c>
      <c r="AD135">
        <f>VALUE(SUBSTITUTE(Table1[[#This Row],[Retail Price]],"$",""))</f>
        <v>15.98</v>
      </c>
      <c r="AE135" s="4">
        <f>(Table1[[#This Row],[Retail Price Number]]*Table1[[#This Row],[Order Quantity]])-Table1[[#This Row],[Discount $ Number]]+Table1[[#This Row],[Shipping Cost Number]]</f>
        <v>744.81</v>
      </c>
      <c r="AF135">
        <f>Table1[[#This Row],[Retail Price Number]]*Table1[[#This Row],[Order Quantity]]-Table1[[#This Row],[Discount $ Number]]</f>
        <v>740.81</v>
      </c>
      <c r="AG135">
        <f>(Table1[[#This Row],[Retail Price Number]]*Table1[[#This Row],[Order Quantity]])-Table1[[#This Row],[Discount $ Number]]-Table1[[#This Row],[Shipping Cost Number]]</f>
        <v>736.81</v>
      </c>
      <c r="AH135">
        <f>Table1[[#This Row],[Retail Price Number]]*Table1[[#This Row],[Order Quantity]]</f>
        <v>799</v>
      </c>
      <c r="AI135">
        <f>YEAR(Table1[[#This Row],[Order Date]])</f>
        <v>2013</v>
      </c>
    </row>
    <row r="136" spans="1:35" x14ac:dyDescent="0.3">
      <c r="A136" t="s">
        <v>9955</v>
      </c>
      <c r="B136" s="1">
        <v>42182</v>
      </c>
      <c r="C136" t="s">
        <v>765</v>
      </c>
      <c r="D136" t="s">
        <v>766</v>
      </c>
      <c r="E136" t="s">
        <v>27</v>
      </c>
      <c r="F136" t="s">
        <v>28</v>
      </c>
      <c r="G136" t="s">
        <v>77</v>
      </c>
      <c r="H136" t="s">
        <v>217</v>
      </c>
      <c r="I136" t="s">
        <v>63</v>
      </c>
      <c r="J136" t="s">
        <v>1199</v>
      </c>
      <c r="K136" t="s">
        <v>94</v>
      </c>
      <c r="L136" t="s">
        <v>95</v>
      </c>
      <c r="M136" t="s">
        <v>35</v>
      </c>
      <c r="N136" s="1">
        <v>42184</v>
      </c>
      <c r="O136" t="s">
        <v>1200</v>
      </c>
      <c r="P136" s="3" t="s">
        <v>1201</v>
      </c>
      <c r="Q136" t="s">
        <v>1202</v>
      </c>
      <c r="R136">
        <v>38</v>
      </c>
      <c r="S136" t="s">
        <v>4236</v>
      </c>
      <c r="T136" s="2">
        <v>0.06</v>
      </c>
      <c r="U136" t="s">
        <v>11674</v>
      </c>
      <c r="V136" t="s">
        <v>11675</v>
      </c>
      <c r="W136" t="s">
        <v>51</v>
      </c>
      <c r="X136" t="s">
        <v>2345</v>
      </c>
      <c r="Y136" s="3">
        <f>VALUE(SUBSTITUTE(Table1[[#This Row],[Order Total]],"$",""))</f>
        <v>13.13</v>
      </c>
      <c r="Z136">
        <f>VALUE(SUBSTITUTE(Table1[[#This Row],[Total]],"$",""))</f>
        <v>14.76</v>
      </c>
      <c r="AA136" s="3">
        <f>Table1[[#This Row],[Order Total Number]]-Table1[[#This Row],[Total Number]]</f>
        <v>-1.629999999999999</v>
      </c>
      <c r="AB136">
        <f>VALUE(SUBSTITUTE(Table1[[#This Row],[Shipping Cost]],"$",""))</f>
        <v>0.71</v>
      </c>
      <c r="AC136">
        <f>VALUE(SUBSTITUTE(Table1[[#This Row],[Discount $]],"$",""))</f>
        <v>0.13</v>
      </c>
      <c r="AD136">
        <f>VALUE(SUBSTITUTE(Table1[[#This Row],[Retail Price]],"$",""))</f>
        <v>3.78</v>
      </c>
      <c r="AE136" s="4">
        <f>(Table1[[#This Row],[Retail Price Number]]*Table1[[#This Row],[Order Quantity]])-Table1[[#This Row],[Discount $ Number]]+Table1[[#This Row],[Shipping Cost Number]]</f>
        <v>144.22</v>
      </c>
      <c r="AF136">
        <f>Table1[[#This Row],[Retail Price Number]]*Table1[[#This Row],[Order Quantity]]-Table1[[#This Row],[Discount $ Number]]</f>
        <v>143.51</v>
      </c>
      <c r="AG136">
        <f>(Table1[[#This Row],[Retail Price Number]]*Table1[[#This Row],[Order Quantity]])-Table1[[#This Row],[Discount $ Number]]-Table1[[#This Row],[Shipping Cost Number]]</f>
        <v>142.79999999999998</v>
      </c>
      <c r="AH136">
        <f>Table1[[#This Row],[Retail Price Number]]*Table1[[#This Row],[Order Quantity]]</f>
        <v>143.63999999999999</v>
      </c>
      <c r="AI136">
        <f>YEAR(Table1[[#This Row],[Order Date]])</f>
        <v>2015</v>
      </c>
    </row>
    <row r="137" spans="1:35" x14ac:dyDescent="0.3">
      <c r="A137" t="s">
        <v>10161</v>
      </c>
      <c r="B137" s="1">
        <v>41394</v>
      </c>
      <c r="C137" t="s">
        <v>4112</v>
      </c>
      <c r="D137" t="s">
        <v>312</v>
      </c>
      <c r="E137" t="s">
        <v>27</v>
      </c>
      <c r="F137" t="s">
        <v>28</v>
      </c>
      <c r="G137" t="s">
        <v>29</v>
      </c>
      <c r="H137" t="s">
        <v>205</v>
      </c>
      <c r="I137" t="s">
        <v>63</v>
      </c>
      <c r="J137" t="s">
        <v>290</v>
      </c>
      <c r="K137" t="s">
        <v>94</v>
      </c>
      <c r="L137" t="s">
        <v>34</v>
      </c>
      <c r="M137" t="s">
        <v>35</v>
      </c>
      <c r="N137" s="1">
        <v>41396</v>
      </c>
      <c r="O137" t="s">
        <v>291</v>
      </c>
      <c r="P137" s="3" t="s">
        <v>292</v>
      </c>
      <c r="Q137" t="s">
        <v>293</v>
      </c>
      <c r="R137">
        <v>31</v>
      </c>
      <c r="S137" t="s">
        <v>4113</v>
      </c>
      <c r="T137" s="2">
        <v>0</v>
      </c>
      <c r="U137" t="s">
        <v>4114</v>
      </c>
      <c r="V137" t="s">
        <v>4115</v>
      </c>
      <c r="W137" t="s">
        <v>165</v>
      </c>
      <c r="X137" t="s">
        <v>4116</v>
      </c>
      <c r="Y137" s="3">
        <f>VALUE(SUBSTITUTE(Table1[[#This Row],[Order Total]],"$",""))</f>
        <v>567.13</v>
      </c>
      <c r="Z137">
        <f>VALUE(SUBSTITUTE(Table1[[#This Row],[Total]],"$",""))</f>
        <v>571.13</v>
      </c>
      <c r="AA137" s="3">
        <f>Table1[[#This Row],[Order Total Number]]-Table1[[#This Row],[Total Number]]</f>
        <v>-4</v>
      </c>
      <c r="AB137">
        <f>VALUE(SUBSTITUTE(Table1[[#This Row],[Shipping Cost]],"$",""))</f>
        <v>4</v>
      </c>
      <c r="AC137">
        <f>VALUE(SUBSTITUTE(Table1[[#This Row],[Discount $]],"$",""))</f>
        <v>56.09</v>
      </c>
      <c r="AD137">
        <f>VALUE(SUBSTITUTE(Table1[[#This Row],[Retail Price]],"$",""))</f>
        <v>15.98</v>
      </c>
      <c r="AE137" s="4">
        <f>(Table1[[#This Row],[Retail Price Number]]*Table1[[#This Row],[Order Quantity]])-Table1[[#This Row],[Discount $ Number]]+Table1[[#This Row],[Shipping Cost Number]]</f>
        <v>443.28999999999996</v>
      </c>
      <c r="AF137">
        <f>Table1[[#This Row],[Retail Price Number]]*Table1[[#This Row],[Order Quantity]]-Table1[[#This Row],[Discount $ Number]]</f>
        <v>439.28999999999996</v>
      </c>
      <c r="AG137">
        <f>(Table1[[#This Row],[Retail Price Number]]*Table1[[#This Row],[Order Quantity]])-Table1[[#This Row],[Discount $ Number]]-Table1[[#This Row],[Shipping Cost Number]]</f>
        <v>435.28999999999996</v>
      </c>
      <c r="AH137">
        <f>Table1[[#This Row],[Retail Price Number]]*Table1[[#This Row],[Order Quantity]]</f>
        <v>495.38</v>
      </c>
      <c r="AI137">
        <f>YEAR(Table1[[#This Row],[Order Date]])</f>
        <v>2013</v>
      </c>
    </row>
    <row r="138" spans="1:35" x14ac:dyDescent="0.3">
      <c r="A138" t="s">
        <v>10161</v>
      </c>
      <c r="B138" s="1">
        <v>42067</v>
      </c>
      <c r="C138" t="s">
        <v>4239</v>
      </c>
      <c r="D138" t="s">
        <v>26</v>
      </c>
      <c r="E138" t="s">
        <v>27</v>
      </c>
      <c r="F138" t="s">
        <v>28</v>
      </c>
      <c r="G138" t="s">
        <v>91</v>
      </c>
      <c r="H138" t="s">
        <v>30</v>
      </c>
      <c r="I138" t="s">
        <v>121</v>
      </c>
      <c r="J138" t="s">
        <v>93</v>
      </c>
      <c r="K138" t="s">
        <v>94</v>
      </c>
      <c r="L138" t="s">
        <v>95</v>
      </c>
      <c r="M138" t="s">
        <v>35</v>
      </c>
      <c r="N138" s="1">
        <v>42069</v>
      </c>
      <c r="O138" t="s">
        <v>96</v>
      </c>
      <c r="P138" s="3" t="s">
        <v>97</v>
      </c>
      <c r="Q138" t="s">
        <v>98</v>
      </c>
      <c r="R138">
        <v>25</v>
      </c>
      <c r="S138" t="s">
        <v>12499</v>
      </c>
      <c r="T138" s="2">
        <v>0.1</v>
      </c>
      <c r="U138" t="s">
        <v>1304</v>
      </c>
      <c r="V138" t="s">
        <v>1499</v>
      </c>
      <c r="W138" t="s">
        <v>102</v>
      </c>
      <c r="X138" t="s">
        <v>12500</v>
      </c>
      <c r="Y138" s="3">
        <f>VALUE(SUBSTITUTE(Table1[[#This Row],[Order Total]],"$",""))</f>
        <v>64.95</v>
      </c>
      <c r="Z138">
        <f>VALUE(SUBSTITUTE(Table1[[#This Row],[Total]],"$",""))</f>
        <v>69.45</v>
      </c>
      <c r="AA138" s="3">
        <f>Table1[[#This Row],[Order Total Number]]-Table1[[#This Row],[Total Number]]</f>
        <v>-4.5</v>
      </c>
      <c r="AB138">
        <f>VALUE(SUBSTITUTE(Table1[[#This Row],[Shipping Cost]],"$",""))</f>
        <v>0.8</v>
      </c>
      <c r="AC138">
        <f>VALUE(SUBSTITUTE(Table1[[#This Row],[Discount $]],"$",""))</f>
        <v>3.97</v>
      </c>
      <c r="AD138">
        <f>VALUE(SUBSTITUTE(Table1[[#This Row],[Retail Price]],"$",""))</f>
        <v>2.62</v>
      </c>
      <c r="AE138" s="4">
        <f>(Table1[[#This Row],[Retail Price Number]]*Table1[[#This Row],[Order Quantity]])-Table1[[#This Row],[Discount $ Number]]+Table1[[#This Row],[Shipping Cost Number]]</f>
        <v>62.33</v>
      </c>
      <c r="AF138">
        <f>Table1[[#This Row],[Retail Price Number]]*Table1[[#This Row],[Order Quantity]]-Table1[[#This Row],[Discount $ Number]]</f>
        <v>61.53</v>
      </c>
      <c r="AG138">
        <f>(Table1[[#This Row],[Retail Price Number]]*Table1[[#This Row],[Order Quantity]])-Table1[[#This Row],[Discount $ Number]]-Table1[[#This Row],[Shipping Cost Number]]</f>
        <v>60.730000000000004</v>
      </c>
      <c r="AH138">
        <f>Table1[[#This Row],[Retail Price Number]]*Table1[[#This Row],[Order Quantity]]</f>
        <v>65.5</v>
      </c>
      <c r="AI138">
        <f>YEAR(Table1[[#This Row],[Order Date]])</f>
        <v>2015</v>
      </c>
    </row>
    <row r="139" spans="1:35" x14ac:dyDescent="0.3">
      <c r="A139" t="s">
        <v>4701</v>
      </c>
      <c r="B139" s="1">
        <v>41685</v>
      </c>
      <c r="C139" t="s">
        <v>2289</v>
      </c>
      <c r="D139" t="s">
        <v>133</v>
      </c>
      <c r="E139" t="s">
        <v>27</v>
      </c>
      <c r="F139" t="s">
        <v>28</v>
      </c>
      <c r="G139" t="s">
        <v>91</v>
      </c>
      <c r="H139" t="s">
        <v>62</v>
      </c>
      <c r="I139" t="s">
        <v>63</v>
      </c>
      <c r="J139" t="s">
        <v>601</v>
      </c>
      <c r="K139" t="s">
        <v>94</v>
      </c>
      <c r="L139" t="s">
        <v>34</v>
      </c>
      <c r="M139" t="s">
        <v>35</v>
      </c>
      <c r="N139" s="1">
        <v>41690</v>
      </c>
      <c r="O139" t="s">
        <v>602</v>
      </c>
      <c r="P139" s="3" t="s">
        <v>603</v>
      </c>
      <c r="Q139" t="s">
        <v>258</v>
      </c>
      <c r="R139">
        <v>37</v>
      </c>
      <c r="S139" t="s">
        <v>4702</v>
      </c>
      <c r="T139" s="2">
        <v>0.04</v>
      </c>
      <c r="U139" t="s">
        <v>164</v>
      </c>
      <c r="V139" t="s">
        <v>3765</v>
      </c>
      <c r="W139" t="s">
        <v>606</v>
      </c>
      <c r="X139" t="s">
        <v>4703</v>
      </c>
      <c r="Y139" s="3">
        <f>VALUE(SUBSTITUTE(Table1[[#This Row],[Order Total]],"$",""))</f>
        <v>74.94</v>
      </c>
      <c r="Z139">
        <f>VALUE(SUBSTITUTE(Table1[[#This Row],[Total]],"$",""))</f>
        <v>72.430000000000007</v>
      </c>
      <c r="AA139" s="3">
        <f>Table1[[#This Row],[Order Total Number]]-Table1[[#This Row],[Total Number]]</f>
        <v>2.5099999999999909</v>
      </c>
      <c r="AB139">
        <f>VALUE(SUBSTITUTE(Table1[[#This Row],[Shipping Cost]],"$",""))</f>
        <v>7.72</v>
      </c>
      <c r="AC139">
        <f>VALUE(SUBSTITUTE(Table1[[#This Row],[Discount $]],"$",""))</f>
        <v>2.52</v>
      </c>
      <c r="AD139">
        <f>VALUE(SUBSTITUTE(Table1[[#This Row],[Retail Price]],"$",""))</f>
        <v>7.3</v>
      </c>
      <c r="AE139" s="4">
        <f>(Table1[[#This Row],[Retail Price Number]]*Table1[[#This Row],[Order Quantity]])-Table1[[#This Row],[Discount $ Number]]+Table1[[#This Row],[Shipping Cost Number]]</f>
        <v>275.3</v>
      </c>
      <c r="AF139">
        <f>Table1[[#This Row],[Retail Price Number]]*Table1[[#This Row],[Order Quantity]]-Table1[[#This Row],[Discount $ Number]]</f>
        <v>267.58</v>
      </c>
      <c r="AG139">
        <f>(Table1[[#This Row],[Retail Price Number]]*Table1[[#This Row],[Order Quantity]])-Table1[[#This Row],[Discount $ Number]]-Table1[[#This Row],[Shipping Cost Number]]</f>
        <v>259.85999999999996</v>
      </c>
      <c r="AH139">
        <f>Table1[[#This Row],[Retail Price Number]]*Table1[[#This Row],[Order Quantity]]</f>
        <v>270.09999999999997</v>
      </c>
      <c r="AI139">
        <f>YEAR(Table1[[#This Row],[Order Date]])</f>
        <v>2014</v>
      </c>
    </row>
    <row r="140" spans="1:35" x14ac:dyDescent="0.3">
      <c r="A140" t="s">
        <v>2166</v>
      </c>
      <c r="B140" s="1">
        <v>41396</v>
      </c>
      <c r="C140" t="s">
        <v>2167</v>
      </c>
      <c r="D140" t="s">
        <v>365</v>
      </c>
      <c r="E140" t="s">
        <v>46</v>
      </c>
      <c r="F140" t="s">
        <v>47</v>
      </c>
      <c r="G140" t="s">
        <v>91</v>
      </c>
      <c r="H140" t="s">
        <v>48</v>
      </c>
      <c r="I140" t="s">
        <v>121</v>
      </c>
      <c r="J140" t="s">
        <v>2168</v>
      </c>
      <c r="K140" t="s">
        <v>94</v>
      </c>
      <c r="L140" t="s">
        <v>95</v>
      </c>
      <c r="M140" t="s">
        <v>35</v>
      </c>
      <c r="N140" s="1">
        <v>41397</v>
      </c>
      <c r="O140" t="s">
        <v>1728</v>
      </c>
      <c r="P140" s="3" t="s">
        <v>2169</v>
      </c>
      <c r="Q140" t="s">
        <v>2170</v>
      </c>
      <c r="R140">
        <v>23</v>
      </c>
      <c r="S140" t="s">
        <v>2171</v>
      </c>
      <c r="T140" s="2">
        <v>0.05</v>
      </c>
      <c r="U140" t="s">
        <v>2172</v>
      </c>
      <c r="V140" t="s">
        <v>2173</v>
      </c>
      <c r="W140" t="s">
        <v>818</v>
      </c>
      <c r="X140" t="s">
        <v>2174</v>
      </c>
      <c r="Y140" s="3">
        <f>VALUE(SUBSTITUTE(Table1[[#This Row],[Order Total]],"$",""))</f>
        <v>539.78</v>
      </c>
      <c r="Z140">
        <f>VALUE(SUBSTITUTE(Table1[[#This Row],[Total]],"$",""))</f>
        <v>542.77</v>
      </c>
      <c r="AA140" s="3">
        <f>Table1[[#This Row],[Order Total Number]]-Table1[[#This Row],[Total Number]]</f>
        <v>-2.9900000000000091</v>
      </c>
      <c r="AB140">
        <f>VALUE(SUBSTITUTE(Table1[[#This Row],[Shipping Cost]],"$",""))</f>
        <v>6.19</v>
      </c>
      <c r="AC140">
        <f>VALUE(SUBSTITUTE(Table1[[#This Row],[Discount $]],"$",""))</f>
        <v>59.98</v>
      </c>
      <c r="AD140">
        <f>VALUE(SUBSTITUTE(Table1[[#This Row],[Retail Price]],"$",""))</f>
        <v>8.6</v>
      </c>
      <c r="AE140" s="4">
        <f>(Table1[[#This Row],[Retail Price Number]]*Table1[[#This Row],[Order Quantity]])-Table1[[#This Row],[Discount $ Number]]+Table1[[#This Row],[Shipping Cost Number]]</f>
        <v>144.01</v>
      </c>
      <c r="AF140">
        <f>Table1[[#This Row],[Retail Price Number]]*Table1[[#This Row],[Order Quantity]]-Table1[[#This Row],[Discount $ Number]]</f>
        <v>137.82</v>
      </c>
      <c r="AG140">
        <f>(Table1[[#This Row],[Retail Price Number]]*Table1[[#This Row],[Order Quantity]])-Table1[[#This Row],[Discount $ Number]]-Table1[[#This Row],[Shipping Cost Number]]</f>
        <v>131.63</v>
      </c>
      <c r="AH140">
        <f>Table1[[#This Row],[Retail Price Number]]*Table1[[#This Row],[Order Quantity]]</f>
        <v>197.79999999999998</v>
      </c>
      <c r="AI140">
        <f>YEAR(Table1[[#This Row],[Order Date]])</f>
        <v>2013</v>
      </c>
    </row>
    <row r="141" spans="1:35" x14ac:dyDescent="0.3">
      <c r="A141" t="s">
        <v>2166</v>
      </c>
      <c r="B141" s="1">
        <v>41396</v>
      </c>
      <c r="C141" t="s">
        <v>650</v>
      </c>
      <c r="D141" t="s">
        <v>204</v>
      </c>
      <c r="E141" t="s">
        <v>27</v>
      </c>
      <c r="F141" t="s">
        <v>28</v>
      </c>
      <c r="G141" t="s">
        <v>77</v>
      </c>
      <c r="H141" t="s">
        <v>205</v>
      </c>
      <c r="I141" t="s">
        <v>31</v>
      </c>
      <c r="J141" t="s">
        <v>2705</v>
      </c>
      <c r="K141" t="s">
        <v>94</v>
      </c>
      <c r="L141" t="s">
        <v>34</v>
      </c>
      <c r="M141" t="s">
        <v>35</v>
      </c>
      <c r="N141" s="1">
        <v>41396</v>
      </c>
      <c r="O141" t="s">
        <v>2706</v>
      </c>
      <c r="P141" s="3" t="s">
        <v>2707</v>
      </c>
      <c r="Q141" t="s">
        <v>2708</v>
      </c>
      <c r="R141">
        <v>9</v>
      </c>
      <c r="S141" t="s">
        <v>2171</v>
      </c>
      <c r="T141" s="2">
        <v>0.03</v>
      </c>
      <c r="U141" t="s">
        <v>2172</v>
      </c>
      <c r="V141" t="s">
        <v>2173</v>
      </c>
      <c r="W141" t="s">
        <v>116</v>
      </c>
      <c r="X141" t="s">
        <v>2174</v>
      </c>
      <c r="Y141" s="3">
        <f>VALUE(SUBSTITUTE(Table1[[#This Row],[Order Total]],"$",""))</f>
        <v>539.78</v>
      </c>
      <c r="Z141">
        <f>VALUE(SUBSTITUTE(Table1[[#This Row],[Total]],"$",""))</f>
        <v>542.77</v>
      </c>
      <c r="AA141" s="3">
        <f>Table1[[#This Row],[Order Total Number]]-Table1[[#This Row],[Total Number]]</f>
        <v>-2.9900000000000091</v>
      </c>
      <c r="AB141">
        <f>VALUE(SUBSTITUTE(Table1[[#This Row],[Shipping Cost]],"$",""))</f>
        <v>1.49</v>
      </c>
      <c r="AC141">
        <f>VALUE(SUBSTITUTE(Table1[[#This Row],[Discount $]],"$",""))</f>
        <v>59.98</v>
      </c>
      <c r="AD141">
        <f>VALUE(SUBSTITUTE(Table1[[#This Row],[Retail Price]],"$",""))</f>
        <v>58.1</v>
      </c>
      <c r="AE141" s="4">
        <f>(Table1[[#This Row],[Retail Price Number]]*Table1[[#This Row],[Order Quantity]])-Table1[[#This Row],[Discount $ Number]]+Table1[[#This Row],[Shipping Cost Number]]</f>
        <v>464.40999999999997</v>
      </c>
      <c r="AF141">
        <f>Table1[[#This Row],[Retail Price Number]]*Table1[[#This Row],[Order Quantity]]-Table1[[#This Row],[Discount $ Number]]</f>
        <v>462.91999999999996</v>
      </c>
      <c r="AG141">
        <f>(Table1[[#This Row],[Retail Price Number]]*Table1[[#This Row],[Order Quantity]])-Table1[[#This Row],[Discount $ Number]]-Table1[[#This Row],[Shipping Cost Number]]</f>
        <v>461.42999999999995</v>
      </c>
      <c r="AH141">
        <f>Table1[[#This Row],[Retail Price Number]]*Table1[[#This Row],[Order Quantity]]</f>
        <v>522.9</v>
      </c>
      <c r="AI141">
        <f>YEAR(Table1[[#This Row],[Order Date]])</f>
        <v>2013</v>
      </c>
    </row>
    <row r="142" spans="1:35" x14ac:dyDescent="0.3">
      <c r="A142" t="s">
        <v>2166</v>
      </c>
      <c r="B142" s="1">
        <v>42230</v>
      </c>
      <c r="C142" t="s">
        <v>9470</v>
      </c>
      <c r="D142" t="s">
        <v>5161</v>
      </c>
      <c r="E142" t="s">
        <v>27</v>
      </c>
      <c r="F142" t="s">
        <v>28</v>
      </c>
      <c r="G142" t="s">
        <v>134</v>
      </c>
      <c r="H142" t="s">
        <v>422</v>
      </c>
      <c r="I142" t="s">
        <v>196</v>
      </c>
      <c r="J142" t="s">
        <v>2168</v>
      </c>
      <c r="K142" t="s">
        <v>94</v>
      </c>
      <c r="L142" t="s">
        <v>95</v>
      </c>
      <c r="M142" t="s">
        <v>35</v>
      </c>
      <c r="N142" s="1">
        <v>42231</v>
      </c>
      <c r="O142" t="s">
        <v>1728</v>
      </c>
      <c r="P142" s="3" t="s">
        <v>2169</v>
      </c>
      <c r="Q142" t="s">
        <v>2170</v>
      </c>
      <c r="R142">
        <v>13</v>
      </c>
      <c r="S142" t="s">
        <v>9471</v>
      </c>
      <c r="T142" s="2">
        <v>0.02</v>
      </c>
      <c r="U142" t="s">
        <v>956</v>
      </c>
      <c r="V142" t="s">
        <v>9472</v>
      </c>
      <c r="W142" t="s">
        <v>818</v>
      </c>
      <c r="X142" t="s">
        <v>9473</v>
      </c>
      <c r="Y142" s="3">
        <f>VALUE(SUBSTITUTE(Table1[[#This Row],[Order Total]],"$",""))</f>
        <v>420.84</v>
      </c>
      <c r="Z142">
        <f>VALUE(SUBSTITUTE(Table1[[#This Row],[Total]],"$",""))</f>
        <v>418.39</v>
      </c>
      <c r="AA142" s="3">
        <f>Table1[[#This Row],[Order Total Number]]-Table1[[#This Row],[Total Number]]</f>
        <v>2.4499999999999886</v>
      </c>
      <c r="AB142">
        <f>VALUE(SUBSTITUTE(Table1[[#This Row],[Shipping Cost]],"$",""))</f>
        <v>6.19</v>
      </c>
      <c r="AC142">
        <f>VALUE(SUBSTITUTE(Table1[[#This Row],[Discount $]],"$",""))</f>
        <v>12.04</v>
      </c>
      <c r="AD142">
        <f>VALUE(SUBSTITUTE(Table1[[#This Row],[Retail Price]],"$",""))</f>
        <v>8.6</v>
      </c>
      <c r="AE142" s="4">
        <f>(Table1[[#This Row],[Retail Price Number]]*Table1[[#This Row],[Order Quantity]])-Table1[[#This Row],[Discount $ Number]]+Table1[[#This Row],[Shipping Cost Number]]</f>
        <v>105.94999999999999</v>
      </c>
      <c r="AF142">
        <f>Table1[[#This Row],[Retail Price Number]]*Table1[[#This Row],[Order Quantity]]-Table1[[#This Row],[Discount $ Number]]</f>
        <v>99.759999999999991</v>
      </c>
      <c r="AG142">
        <f>(Table1[[#This Row],[Retail Price Number]]*Table1[[#This Row],[Order Quantity]])-Table1[[#This Row],[Discount $ Number]]-Table1[[#This Row],[Shipping Cost Number]]</f>
        <v>93.57</v>
      </c>
      <c r="AH142">
        <f>Table1[[#This Row],[Retail Price Number]]*Table1[[#This Row],[Order Quantity]]</f>
        <v>111.8</v>
      </c>
      <c r="AI142">
        <f>YEAR(Table1[[#This Row],[Order Date]])</f>
        <v>2015</v>
      </c>
    </row>
    <row r="143" spans="1:35" x14ac:dyDescent="0.3">
      <c r="A143" t="s">
        <v>2166</v>
      </c>
      <c r="B143" s="1">
        <v>41558</v>
      </c>
      <c r="C143" t="s">
        <v>3883</v>
      </c>
      <c r="D143" t="s">
        <v>440</v>
      </c>
      <c r="E143" t="s">
        <v>46</v>
      </c>
      <c r="F143" t="s">
        <v>47</v>
      </c>
      <c r="G143" t="s">
        <v>77</v>
      </c>
      <c r="H143" t="s">
        <v>48</v>
      </c>
      <c r="I143" t="s">
        <v>63</v>
      </c>
      <c r="J143" t="s">
        <v>265</v>
      </c>
      <c r="K143" t="s">
        <v>94</v>
      </c>
      <c r="L143" t="s">
        <v>34</v>
      </c>
      <c r="M143" t="s">
        <v>35</v>
      </c>
      <c r="N143" s="1">
        <v>41559</v>
      </c>
      <c r="O143" t="s">
        <v>266</v>
      </c>
      <c r="P143" s="3" t="s">
        <v>267</v>
      </c>
      <c r="Q143" t="s">
        <v>268</v>
      </c>
      <c r="R143">
        <v>38</v>
      </c>
      <c r="S143" t="s">
        <v>9573</v>
      </c>
      <c r="T143" s="2">
        <v>0.09</v>
      </c>
      <c r="U143" t="s">
        <v>3276</v>
      </c>
      <c r="V143" t="s">
        <v>10006</v>
      </c>
      <c r="W143" t="s">
        <v>116</v>
      </c>
      <c r="X143" t="s">
        <v>5668</v>
      </c>
      <c r="Y143" s="3">
        <f>VALUE(SUBSTITUTE(Table1[[#This Row],[Order Total]],"$",""))</f>
        <v>45.34</v>
      </c>
      <c r="Z143">
        <f>VALUE(SUBSTITUTE(Table1[[#This Row],[Total]],"$",""))</f>
        <v>46.91</v>
      </c>
      <c r="AA143" s="3">
        <f>Table1[[#This Row],[Order Total Number]]-Table1[[#This Row],[Total Number]]</f>
        <v>-1.5699999999999932</v>
      </c>
      <c r="AB143">
        <f>VALUE(SUBSTITUTE(Table1[[#This Row],[Shipping Cost]],"$",""))</f>
        <v>1.49</v>
      </c>
      <c r="AC143">
        <f>VALUE(SUBSTITUTE(Table1[[#This Row],[Discount $]],"$",""))</f>
        <v>2.4700000000000002</v>
      </c>
      <c r="AD143">
        <f>VALUE(SUBSTITUTE(Table1[[#This Row],[Retail Price]],"$",""))</f>
        <v>4.49</v>
      </c>
      <c r="AE143" s="4">
        <f>(Table1[[#This Row],[Retail Price Number]]*Table1[[#This Row],[Order Quantity]])-Table1[[#This Row],[Discount $ Number]]+Table1[[#This Row],[Shipping Cost Number]]</f>
        <v>169.64000000000001</v>
      </c>
      <c r="AF143">
        <f>Table1[[#This Row],[Retail Price Number]]*Table1[[#This Row],[Order Quantity]]-Table1[[#This Row],[Discount $ Number]]</f>
        <v>168.15</v>
      </c>
      <c r="AG143">
        <f>(Table1[[#This Row],[Retail Price Number]]*Table1[[#This Row],[Order Quantity]])-Table1[[#This Row],[Discount $ Number]]-Table1[[#This Row],[Shipping Cost Number]]</f>
        <v>166.66</v>
      </c>
      <c r="AH143">
        <f>Table1[[#This Row],[Retail Price Number]]*Table1[[#This Row],[Order Quantity]]</f>
        <v>170.62</v>
      </c>
      <c r="AI143">
        <f>YEAR(Table1[[#This Row],[Order Date]])</f>
        <v>2013</v>
      </c>
    </row>
    <row r="144" spans="1:35" x14ac:dyDescent="0.3">
      <c r="A144" t="s">
        <v>2166</v>
      </c>
      <c r="B144" s="1">
        <v>41396</v>
      </c>
      <c r="C144" t="s">
        <v>2167</v>
      </c>
      <c r="D144" t="s">
        <v>365</v>
      </c>
      <c r="E144" t="s">
        <v>46</v>
      </c>
      <c r="F144" t="s">
        <v>47</v>
      </c>
      <c r="G144" t="s">
        <v>77</v>
      </c>
      <c r="H144" t="s">
        <v>48</v>
      </c>
      <c r="I144" t="s">
        <v>31</v>
      </c>
      <c r="J144" t="s">
        <v>2705</v>
      </c>
      <c r="K144" t="s">
        <v>33</v>
      </c>
      <c r="L144" t="s">
        <v>392</v>
      </c>
      <c r="M144" t="s">
        <v>393</v>
      </c>
      <c r="N144" s="1">
        <v>41397</v>
      </c>
      <c r="O144" t="s">
        <v>2706</v>
      </c>
      <c r="P144" s="3" t="s">
        <v>2707</v>
      </c>
      <c r="Q144" t="s">
        <v>2708</v>
      </c>
      <c r="R144">
        <v>15</v>
      </c>
      <c r="S144" t="s">
        <v>2171</v>
      </c>
      <c r="T144" s="2">
        <v>0.04</v>
      </c>
      <c r="U144" t="s">
        <v>2172</v>
      </c>
      <c r="V144" t="s">
        <v>2173</v>
      </c>
      <c r="W144" t="s">
        <v>116</v>
      </c>
      <c r="X144" t="s">
        <v>2174</v>
      </c>
      <c r="Y144" s="3">
        <f>VALUE(SUBSTITUTE(Table1[[#This Row],[Order Total]],"$",""))</f>
        <v>539.78</v>
      </c>
      <c r="Z144">
        <f>VALUE(SUBSTITUTE(Table1[[#This Row],[Total]],"$",""))</f>
        <v>542.77</v>
      </c>
      <c r="AA144" s="3">
        <f>Table1[[#This Row],[Order Total Number]]-Table1[[#This Row],[Total Number]]</f>
        <v>-2.9900000000000091</v>
      </c>
      <c r="AB144">
        <f>VALUE(SUBSTITUTE(Table1[[#This Row],[Shipping Cost]],"$",""))</f>
        <v>1.49</v>
      </c>
      <c r="AC144">
        <f>VALUE(SUBSTITUTE(Table1[[#This Row],[Discount $]],"$",""))</f>
        <v>59.98</v>
      </c>
      <c r="AD144">
        <f>VALUE(SUBSTITUTE(Table1[[#This Row],[Retail Price]],"$",""))</f>
        <v>58.1</v>
      </c>
      <c r="AE144" s="4">
        <f>(Table1[[#This Row],[Retail Price Number]]*Table1[[#This Row],[Order Quantity]])-Table1[[#This Row],[Discount $ Number]]+Table1[[#This Row],[Shipping Cost Number]]</f>
        <v>813.01</v>
      </c>
      <c r="AF144">
        <f>Table1[[#This Row],[Retail Price Number]]*Table1[[#This Row],[Order Quantity]]-Table1[[#This Row],[Discount $ Number]]</f>
        <v>811.52</v>
      </c>
      <c r="AG144">
        <f>(Table1[[#This Row],[Retail Price Number]]*Table1[[#This Row],[Order Quantity]])-Table1[[#This Row],[Discount $ Number]]-Table1[[#This Row],[Shipping Cost Number]]</f>
        <v>810.03</v>
      </c>
      <c r="AH144">
        <f>Table1[[#This Row],[Retail Price Number]]*Table1[[#This Row],[Order Quantity]]</f>
        <v>871.5</v>
      </c>
      <c r="AI144">
        <f>YEAR(Table1[[#This Row],[Order Date]])</f>
        <v>2013</v>
      </c>
    </row>
    <row r="145" spans="1:35" x14ac:dyDescent="0.3">
      <c r="A145" t="s">
        <v>2166</v>
      </c>
      <c r="B145" s="1">
        <v>41396</v>
      </c>
      <c r="C145" t="s">
        <v>1097</v>
      </c>
      <c r="D145" t="s">
        <v>1098</v>
      </c>
      <c r="E145" t="s">
        <v>27</v>
      </c>
      <c r="F145" t="s">
        <v>28</v>
      </c>
      <c r="G145" t="s">
        <v>134</v>
      </c>
      <c r="H145" t="s">
        <v>78</v>
      </c>
      <c r="I145" t="s">
        <v>92</v>
      </c>
      <c r="J145" t="s">
        <v>135</v>
      </c>
      <c r="K145" t="s">
        <v>94</v>
      </c>
      <c r="L145" t="s">
        <v>34</v>
      </c>
      <c r="M145" t="s">
        <v>35</v>
      </c>
      <c r="N145" s="1">
        <v>41397</v>
      </c>
      <c r="O145" t="s">
        <v>136</v>
      </c>
      <c r="P145" s="3" t="s">
        <v>137</v>
      </c>
      <c r="Q145" t="s">
        <v>52</v>
      </c>
      <c r="R145">
        <v>19</v>
      </c>
      <c r="S145" t="s">
        <v>2171</v>
      </c>
      <c r="T145" s="2">
        <v>0.1</v>
      </c>
      <c r="U145" t="s">
        <v>2172</v>
      </c>
      <c r="V145" t="s">
        <v>11041</v>
      </c>
      <c r="W145" t="s">
        <v>72</v>
      </c>
      <c r="X145" t="s">
        <v>2174</v>
      </c>
      <c r="Y145" s="3">
        <f>VALUE(SUBSTITUTE(Table1[[#This Row],[Order Total]],"$",""))</f>
        <v>532.78</v>
      </c>
      <c r="Z145">
        <f>VALUE(SUBSTITUTE(Table1[[#This Row],[Total]],"$",""))</f>
        <v>542.77</v>
      </c>
      <c r="AA145" s="3">
        <f>Table1[[#This Row],[Order Total Number]]-Table1[[#This Row],[Total Number]]</f>
        <v>-9.9900000000000091</v>
      </c>
      <c r="AB145">
        <f>VALUE(SUBSTITUTE(Table1[[#This Row],[Shipping Cost]],"$",""))</f>
        <v>0.99</v>
      </c>
      <c r="AC145">
        <f>VALUE(SUBSTITUTE(Table1[[#This Row],[Discount $]],"$",""))</f>
        <v>59.98</v>
      </c>
      <c r="AD145">
        <f>VALUE(SUBSTITUTE(Table1[[#This Row],[Retail Price]],"$",""))</f>
        <v>3.08</v>
      </c>
      <c r="AE145" s="4">
        <f>(Table1[[#This Row],[Retail Price Number]]*Table1[[#This Row],[Order Quantity]])-Table1[[#This Row],[Discount $ Number]]+Table1[[#This Row],[Shipping Cost Number]]</f>
        <v>-0.46999999999999376</v>
      </c>
      <c r="AF145">
        <f>Table1[[#This Row],[Retail Price Number]]*Table1[[#This Row],[Order Quantity]]-Table1[[#This Row],[Discount $ Number]]</f>
        <v>-1.4599999999999937</v>
      </c>
      <c r="AG145">
        <f>(Table1[[#This Row],[Retail Price Number]]*Table1[[#This Row],[Order Quantity]])-Table1[[#This Row],[Discount $ Number]]-Table1[[#This Row],[Shipping Cost Number]]</f>
        <v>-2.449999999999994</v>
      </c>
      <c r="AH145">
        <f>Table1[[#This Row],[Retail Price Number]]*Table1[[#This Row],[Order Quantity]]</f>
        <v>58.52</v>
      </c>
      <c r="AI145">
        <f>YEAR(Table1[[#This Row],[Order Date]])</f>
        <v>2013</v>
      </c>
    </row>
    <row r="146" spans="1:35" x14ac:dyDescent="0.3">
      <c r="A146" t="s">
        <v>2958</v>
      </c>
      <c r="B146" s="1">
        <v>41445</v>
      </c>
      <c r="C146" t="s">
        <v>2959</v>
      </c>
      <c r="D146" t="s">
        <v>144</v>
      </c>
      <c r="E146" t="s">
        <v>46</v>
      </c>
      <c r="F146" t="s">
        <v>47</v>
      </c>
      <c r="G146" t="s">
        <v>77</v>
      </c>
      <c r="H146" t="s">
        <v>107</v>
      </c>
      <c r="I146" t="s">
        <v>196</v>
      </c>
      <c r="J146" t="s">
        <v>64</v>
      </c>
      <c r="K146" t="s">
        <v>94</v>
      </c>
      <c r="L146" t="s">
        <v>34</v>
      </c>
      <c r="M146" t="s">
        <v>35</v>
      </c>
      <c r="N146" s="1">
        <v>41447</v>
      </c>
      <c r="O146" t="s">
        <v>66</v>
      </c>
      <c r="P146" s="3" t="s">
        <v>67</v>
      </c>
      <c r="Q146" t="s">
        <v>68</v>
      </c>
      <c r="R146">
        <v>2</v>
      </c>
      <c r="S146" t="s">
        <v>2960</v>
      </c>
      <c r="T146" s="2">
        <v>7.0000000000000007E-2</v>
      </c>
      <c r="U146" t="s">
        <v>990</v>
      </c>
      <c r="V146" t="s">
        <v>2961</v>
      </c>
      <c r="W146" t="s">
        <v>72</v>
      </c>
      <c r="X146" t="s">
        <v>2962</v>
      </c>
      <c r="Y146" s="3">
        <f>VALUE(SUBSTITUTE(Table1[[#This Row],[Order Total]],"$",""))</f>
        <v>53.04</v>
      </c>
      <c r="Z146">
        <f>VALUE(SUBSTITUTE(Table1[[#This Row],[Total]],"$",""))</f>
        <v>59.22</v>
      </c>
      <c r="AA146" s="3">
        <f>Table1[[#This Row],[Order Total Number]]-Table1[[#This Row],[Total Number]]</f>
        <v>-6.18</v>
      </c>
      <c r="AB146">
        <f>VALUE(SUBSTITUTE(Table1[[#This Row],[Shipping Cost]],"$",""))</f>
        <v>0.99</v>
      </c>
      <c r="AC146">
        <f>VALUE(SUBSTITUTE(Table1[[#This Row],[Discount $]],"$",""))</f>
        <v>1.2</v>
      </c>
      <c r="AD146">
        <f>VALUE(SUBSTITUTE(Table1[[#This Row],[Retail Price]],"$",""))</f>
        <v>2.88</v>
      </c>
      <c r="AE146" s="4">
        <f>(Table1[[#This Row],[Retail Price Number]]*Table1[[#This Row],[Order Quantity]])-Table1[[#This Row],[Discount $ Number]]+Table1[[#This Row],[Shipping Cost Number]]</f>
        <v>5.55</v>
      </c>
      <c r="AF146">
        <f>Table1[[#This Row],[Retail Price Number]]*Table1[[#This Row],[Order Quantity]]-Table1[[#This Row],[Discount $ Number]]</f>
        <v>4.5599999999999996</v>
      </c>
      <c r="AG146">
        <f>(Table1[[#This Row],[Retail Price Number]]*Table1[[#This Row],[Order Quantity]])-Table1[[#This Row],[Discount $ Number]]-Table1[[#This Row],[Shipping Cost Number]]</f>
        <v>3.5699999999999994</v>
      </c>
      <c r="AH146">
        <f>Table1[[#This Row],[Retail Price Number]]*Table1[[#This Row],[Order Quantity]]</f>
        <v>5.76</v>
      </c>
      <c r="AI146">
        <f>YEAR(Table1[[#This Row],[Order Date]])</f>
        <v>2013</v>
      </c>
    </row>
    <row r="147" spans="1:35" x14ac:dyDescent="0.3">
      <c r="A147" t="s">
        <v>3347</v>
      </c>
      <c r="B147" s="1">
        <v>41396</v>
      </c>
      <c r="C147" t="s">
        <v>840</v>
      </c>
      <c r="D147" t="s">
        <v>61</v>
      </c>
      <c r="E147" t="s">
        <v>27</v>
      </c>
      <c r="F147" t="s">
        <v>28</v>
      </c>
      <c r="G147" t="s">
        <v>29</v>
      </c>
      <c r="H147" t="s">
        <v>62</v>
      </c>
      <c r="I147" t="s">
        <v>31</v>
      </c>
      <c r="J147" t="s">
        <v>552</v>
      </c>
      <c r="K147" t="s">
        <v>94</v>
      </c>
      <c r="L147" t="s">
        <v>109</v>
      </c>
      <c r="M147" t="s">
        <v>35</v>
      </c>
      <c r="N147" s="1">
        <v>41397</v>
      </c>
      <c r="O147" t="s">
        <v>553</v>
      </c>
      <c r="P147" s="3" t="s">
        <v>554</v>
      </c>
      <c r="Q147" t="s">
        <v>555</v>
      </c>
      <c r="R147">
        <v>26</v>
      </c>
      <c r="S147" t="s">
        <v>3348</v>
      </c>
      <c r="T147" s="2">
        <v>0.08</v>
      </c>
      <c r="U147" t="s">
        <v>3349</v>
      </c>
      <c r="V147" t="s">
        <v>3350</v>
      </c>
      <c r="W147" t="s">
        <v>3351</v>
      </c>
      <c r="X147" t="s">
        <v>3352</v>
      </c>
      <c r="Y147" s="3">
        <f>VALUE(SUBSTITUTE(Table1[[#This Row],[Order Total]],"$",""))</f>
        <v>1289.3399999999999</v>
      </c>
      <c r="Z147">
        <f>VALUE(SUBSTITUTE(Table1[[#This Row],[Total]],"$",""))</f>
        <v>1309.33</v>
      </c>
      <c r="AA147" s="3">
        <f>Table1[[#This Row],[Order Total Number]]-Table1[[#This Row],[Total Number]]</f>
        <v>-19.990000000000009</v>
      </c>
      <c r="AB147">
        <f>VALUE(SUBSTITUTE(Table1[[#This Row],[Shipping Cost]],"$",""))</f>
        <v>8.33</v>
      </c>
      <c r="AC147">
        <f>VALUE(SUBSTITUTE(Table1[[#This Row],[Discount $]],"$",""))</f>
        <v>67.86</v>
      </c>
      <c r="AD147">
        <f>VALUE(SUBSTITUTE(Table1[[#This Row],[Retail Price]],"$",""))</f>
        <v>27.18</v>
      </c>
      <c r="AE147" s="4">
        <f>(Table1[[#This Row],[Retail Price Number]]*Table1[[#This Row],[Order Quantity]])-Table1[[#This Row],[Discount $ Number]]+Table1[[#This Row],[Shipping Cost Number]]</f>
        <v>647.15</v>
      </c>
      <c r="AF147">
        <f>Table1[[#This Row],[Retail Price Number]]*Table1[[#This Row],[Order Quantity]]-Table1[[#This Row],[Discount $ Number]]</f>
        <v>638.81999999999994</v>
      </c>
      <c r="AG147">
        <f>(Table1[[#This Row],[Retail Price Number]]*Table1[[#This Row],[Order Quantity]])-Table1[[#This Row],[Discount $ Number]]-Table1[[#This Row],[Shipping Cost Number]]</f>
        <v>630.4899999999999</v>
      </c>
      <c r="AH147">
        <f>Table1[[#This Row],[Retail Price Number]]*Table1[[#This Row],[Order Quantity]]</f>
        <v>706.68</v>
      </c>
      <c r="AI147">
        <f>YEAR(Table1[[#This Row],[Order Date]])</f>
        <v>2013</v>
      </c>
    </row>
    <row r="148" spans="1:35" x14ac:dyDescent="0.3">
      <c r="A148" t="s">
        <v>4631</v>
      </c>
      <c r="B148" s="1">
        <v>41485</v>
      </c>
      <c r="C148" t="s">
        <v>4632</v>
      </c>
      <c r="D148" t="s">
        <v>4059</v>
      </c>
      <c r="E148" t="s">
        <v>27</v>
      </c>
      <c r="F148" t="s">
        <v>28</v>
      </c>
      <c r="G148" t="s">
        <v>77</v>
      </c>
      <c r="H148" t="s">
        <v>433</v>
      </c>
      <c r="I148" t="s">
        <v>196</v>
      </c>
      <c r="J148" t="s">
        <v>423</v>
      </c>
      <c r="K148" t="s">
        <v>33</v>
      </c>
      <c r="L148" t="s">
        <v>109</v>
      </c>
      <c r="M148" t="s">
        <v>156</v>
      </c>
      <c r="N148" s="1">
        <v>41486</v>
      </c>
      <c r="O148" t="s">
        <v>424</v>
      </c>
      <c r="P148" s="3" t="s">
        <v>356</v>
      </c>
      <c r="Q148" t="s">
        <v>341</v>
      </c>
      <c r="R148">
        <v>8</v>
      </c>
      <c r="S148" t="s">
        <v>4633</v>
      </c>
      <c r="T148" s="2">
        <v>0.1</v>
      </c>
      <c r="U148" t="s">
        <v>1100</v>
      </c>
      <c r="V148" t="s">
        <v>4634</v>
      </c>
      <c r="W148" t="s">
        <v>428</v>
      </c>
      <c r="X148" t="s">
        <v>4635</v>
      </c>
      <c r="Y148" s="3">
        <f>VALUE(SUBSTITUTE(Table1[[#This Row],[Order Total]],"$",""))</f>
        <v>105.65</v>
      </c>
      <c r="Z148">
        <f>VALUE(SUBSTITUTE(Table1[[#This Row],[Total]],"$",""))</f>
        <v>107.04</v>
      </c>
      <c r="AA148" s="3">
        <f>Table1[[#This Row],[Order Total Number]]-Table1[[#This Row],[Total Number]]</f>
        <v>-1.3900000000000006</v>
      </c>
      <c r="AB148">
        <f>VALUE(SUBSTITUTE(Table1[[#This Row],[Shipping Cost]],"$",""))</f>
        <v>1.39</v>
      </c>
      <c r="AC148">
        <f>VALUE(SUBSTITUTE(Table1[[#This Row],[Discount $]],"$",""))</f>
        <v>7.95</v>
      </c>
      <c r="AD148">
        <f>VALUE(SUBSTITUTE(Table1[[#This Row],[Retail Price]],"$",""))</f>
        <v>5.68</v>
      </c>
      <c r="AE148" s="4">
        <f>(Table1[[#This Row],[Retail Price Number]]*Table1[[#This Row],[Order Quantity]])-Table1[[#This Row],[Discount $ Number]]+Table1[[#This Row],[Shipping Cost Number]]</f>
        <v>38.879999999999995</v>
      </c>
      <c r="AF148">
        <f>Table1[[#This Row],[Retail Price Number]]*Table1[[#This Row],[Order Quantity]]-Table1[[#This Row],[Discount $ Number]]</f>
        <v>37.489999999999995</v>
      </c>
      <c r="AG148">
        <f>(Table1[[#This Row],[Retail Price Number]]*Table1[[#This Row],[Order Quantity]])-Table1[[#This Row],[Discount $ Number]]-Table1[[#This Row],[Shipping Cost Number]]</f>
        <v>36.099999999999994</v>
      </c>
      <c r="AH148">
        <f>Table1[[#This Row],[Retail Price Number]]*Table1[[#This Row],[Order Quantity]]</f>
        <v>45.44</v>
      </c>
      <c r="AI148">
        <f>YEAR(Table1[[#This Row],[Order Date]])</f>
        <v>2013</v>
      </c>
    </row>
    <row r="149" spans="1:35" x14ac:dyDescent="0.3">
      <c r="A149" t="s">
        <v>4631</v>
      </c>
      <c r="B149" s="1">
        <v>41397</v>
      </c>
      <c r="C149" t="s">
        <v>798</v>
      </c>
      <c r="D149" t="s">
        <v>61</v>
      </c>
      <c r="E149" t="s">
        <v>27</v>
      </c>
      <c r="F149" t="s">
        <v>28</v>
      </c>
      <c r="G149" t="s">
        <v>29</v>
      </c>
      <c r="H149" t="s">
        <v>62</v>
      </c>
      <c r="I149" t="s">
        <v>121</v>
      </c>
      <c r="J149" t="s">
        <v>313</v>
      </c>
      <c r="K149" t="s">
        <v>33</v>
      </c>
      <c r="L149" t="s">
        <v>34</v>
      </c>
      <c r="M149" t="s">
        <v>35</v>
      </c>
      <c r="N149" s="1">
        <v>41397</v>
      </c>
      <c r="O149" t="s">
        <v>314</v>
      </c>
      <c r="P149" s="3" t="s">
        <v>315</v>
      </c>
      <c r="Q149" t="s">
        <v>316</v>
      </c>
      <c r="R149">
        <v>12</v>
      </c>
      <c r="S149" t="s">
        <v>8439</v>
      </c>
      <c r="T149" s="2">
        <v>0</v>
      </c>
      <c r="U149" t="s">
        <v>127</v>
      </c>
      <c r="V149" t="s">
        <v>8440</v>
      </c>
      <c r="W149" t="s">
        <v>320</v>
      </c>
      <c r="X149" t="s">
        <v>8441</v>
      </c>
      <c r="Y149" s="3">
        <f>VALUE(SUBSTITUTE(Table1[[#This Row],[Order Total]],"$",""))</f>
        <v>538.29999999999995</v>
      </c>
      <c r="Z149">
        <f>VALUE(SUBSTITUTE(Table1[[#This Row],[Total]],"$",""))</f>
        <v>599.11</v>
      </c>
      <c r="AA149" s="3">
        <f>Table1[[#This Row],[Order Total Number]]-Table1[[#This Row],[Total Number]]</f>
        <v>-60.810000000000059</v>
      </c>
      <c r="AB149">
        <f>VALUE(SUBSTITUTE(Table1[[#This Row],[Shipping Cost]],"$",""))</f>
        <v>4.8099999999999996</v>
      </c>
      <c r="AC149">
        <f>VALUE(SUBSTITUTE(Table1[[#This Row],[Discount $]],"$",""))</f>
        <v>0</v>
      </c>
      <c r="AD149">
        <f>VALUE(SUBSTITUTE(Table1[[#This Row],[Retail Price]],"$",""))</f>
        <v>20.99</v>
      </c>
      <c r="AE149" s="4">
        <f>(Table1[[#This Row],[Retail Price Number]]*Table1[[#This Row],[Order Quantity]])-Table1[[#This Row],[Discount $ Number]]+Table1[[#This Row],[Shipping Cost Number]]</f>
        <v>256.69</v>
      </c>
      <c r="AF149">
        <f>Table1[[#This Row],[Retail Price Number]]*Table1[[#This Row],[Order Quantity]]-Table1[[#This Row],[Discount $ Number]]</f>
        <v>251.88</v>
      </c>
      <c r="AG149">
        <f>(Table1[[#This Row],[Retail Price Number]]*Table1[[#This Row],[Order Quantity]])-Table1[[#This Row],[Discount $ Number]]-Table1[[#This Row],[Shipping Cost Number]]</f>
        <v>247.07</v>
      </c>
      <c r="AH149">
        <f>Table1[[#This Row],[Retail Price Number]]*Table1[[#This Row],[Order Quantity]]</f>
        <v>251.88</v>
      </c>
      <c r="AI149">
        <f>YEAR(Table1[[#This Row],[Order Date]])</f>
        <v>2013</v>
      </c>
    </row>
    <row r="150" spans="1:35" x14ac:dyDescent="0.3">
      <c r="A150" t="s">
        <v>7664</v>
      </c>
      <c r="B150" s="1">
        <v>41316</v>
      </c>
      <c r="C150" t="s">
        <v>7665</v>
      </c>
      <c r="D150" t="s">
        <v>1232</v>
      </c>
      <c r="E150" t="s">
        <v>27</v>
      </c>
      <c r="F150" t="s">
        <v>28</v>
      </c>
      <c r="G150" t="s">
        <v>134</v>
      </c>
      <c r="H150" t="s">
        <v>281</v>
      </c>
      <c r="I150" t="s">
        <v>31</v>
      </c>
      <c r="J150" t="s">
        <v>3275</v>
      </c>
      <c r="K150" t="s">
        <v>94</v>
      </c>
      <c r="L150" t="s">
        <v>34</v>
      </c>
      <c r="M150" t="s">
        <v>35</v>
      </c>
      <c r="N150" s="1">
        <v>41317</v>
      </c>
      <c r="O150" t="s">
        <v>254</v>
      </c>
      <c r="P150" s="3" t="s">
        <v>3276</v>
      </c>
      <c r="Q150" t="s">
        <v>36</v>
      </c>
      <c r="R150">
        <v>42</v>
      </c>
      <c r="S150" t="s">
        <v>7666</v>
      </c>
      <c r="T150" s="2">
        <v>0.05</v>
      </c>
      <c r="U150" t="s">
        <v>1703</v>
      </c>
      <c r="V150" t="s">
        <v>7667</v>
      </c>
      <c r="W150" t="s">
        <v>98</v>
      </c>
      <c r="X150" t="s">
        <v>7668</v>
      </c>
      <c r="Y150" s="3">
        <f>VALUE(SUBSTITUTE(Table1[[#This Row],[Order Total]],"$",""))</f>
        <v>116.37</v>
      </c>
      <c r="Z150">
        <f>VALUE(SUBSTITUTE(Table1[[#This Row],[Total]],"$",""))</f>
        <v>119.69</v>
      </c>
      <c r="AA150" s="3">
        <f>Table1[[#This Row],[Order Total Number]]-Table1[[#This Row],[Total Number]]</f>
        <v>-3.3199999999999932</v>
      </c>
      <c r="AB150">
        <f>VALUE(SUBSTITUTE(Table1[[#This Row],[Shipping Cost]],"$",""))</f>
        <v>1.02</v>
      </c>
      <c r="AC150">
        <f>VALUE(SUBSTITUTE(Table1[[#This Row],[Discount $]],"$",""))</f>
        <v>4.8899999999999997</v>
      </c>
      <c r="AD150">
        <f>VALUE(SUBSTITUTE(Table1[[#This Row],[Retail Price]],"$",""))</f>
        <v>2.4700000000000002</v>
      </c>
      <c r="AE150" s="4">
        <f>(Table1[[#This Row],[Retail Price Number]]*Table1[[#This Row],[Order Quantity]])-Table1[[#This Row],[Discount $ Number]]+Table1[[#This Row],[Shipping Cost Number]]</f>
        <v>99.87</v>
      </c>
      <c r="AF150">
        <f>Table1[[#This Row],[Retail Price Number]]*Table1[[#This Row],[Order Quantity]]-Table1[[#This Row],[Discount $ Number]]</f>
        <v>98.850000000000009</v>
      </c>
      <c r="AG150">
        <f>(Table1[[#This Row],[Retail Price Number]]*Table1[[#This Row],[Order Quantity]])-Table1[[#This Row],[Discount $ Number]]-Table1[[#This Row],[Shipping Cost Number]]</f>
        <v>97.830000000000013</v>
      </c>
      <c r="AH150">
        <f>Table1[[#This Row],[Retail Price Number]]*Table1[[#This Row],[Order Quantity]]</f>
        <v>103.74000000000001</v>
      </c>
      <c r="AI150">
        <f>YEAR(Table1[[#This Row],[Order Date]])</f>
        <v>2013</v>
      </c>
    </row>
    <row r="151" spans="1:35" x14ac:dyDescent="0.3">
      <c r="A151" t="s">
        <v>10908</v>
      </c>
      <c r="B151" s="1">
        <v>41941</v>
      </c>
      <c r="C151" t="s">
        <v>1765</v>
      </c>
      <c r="D151" t="s">
        <v>306</v>
      </c>
      <c r="E151" t="s">
        <v>46</v>
      </c>
      <c r="F151" t="s">
        <v>47</v>
      </c>
      <c r="G151" t="s">
        <v>77</v>
      </c>
      <c r="H151" t="s">
        <v>107</v>
      </c>
      <c r="I151" t="s">
        <v>63</v>
      </c>
      <c r="J151" t="s">
        <v>423</v>
      </c>
      <c r="K151" t="s">
        <v>94</v>
      </c>
      <c r="L151" t="s">
        <v>34</v>
      </c>
      <c r="M151" t="s">
        <v>35</v>
      </c>
      <c r="N151" s="1">
        <v>41933</v>
      </c>
      <c r="O151" t="s">
        <v>424</v>
      </c>
      <c r="P151" s="3" t="s">
        <v>356</v>
      </c>
      <c r="Q151" t="s">
        <v>341</v>
      </c>
      <c r="R151">
        <v>29</v>
      </c>
      <c r="S151" t="s">
        <v>5901</v>
      </c>
      <c r="T151" s="2">
        <v>0.03</v>
      </c>
      <c r="U151" t="s">
        <v>2702</v>
      </c>
      <c r="V151" t="s">
        <v>5902</v>
      </c>
      <c r="W151" t="s">
        <v>428</v>
      </c>
      <c r="X151" t="s">
        <v>5953</v>
      </c>
      <c r="Y151" s="3">
        <f>VALUE(SUBSTITUTE(Table1[[#This Row],[Order Total]],"$",""))</f>
        <v>87.49</v>
      </c>
      <c r="Z151">
        <f>VALUE(SUBSTITUTE(Table1[[#This Row],[Total]],"$",""))</f>
        <v>88.39</v>
      </c>
      <c r="AA151" s="3">
        <f>Table1[[#This Row],[Order Total Number]]-Table1[[#This Row],[Total Number]]</f>
        <v>-0.90000000000000568</v>
      </c>
      <c r="AB151">
        <f>VALUE(SUBSTITUTE(Table1[[#This Row],[Shipping Cost]],"$",""))</f>
        <v>1.39</v>
      </c>
      <c r="AC151">
        <f>VALUE(SUBSTITUTE(Table1[[#This Row],[Discount $]],"$",""))</f>
        <v>5.65</v>
      </c>
      <c r="AD151">
        <f>VALUE(SUBSTITUTE(Table1[[#This Row],[Retail Price]],"$",""))</f>
        <v>5.68</v>
      </c>
      <c r="AE151" s="4">
        <f>(Table1[[#This Row],[Retail Price Number]]*Table1[[#This Row],[Order Quantity]])-Table1[[#This Row],[Discount $ Number]]+Table1[[#This Row],[Shipping Cost Number]]</f>
        <v>160.45999999999998</v>
      </c>
      <c r="AF151">
        <f>Table1[[#This Row],[Retail Price Number]]*Table1[[#This Row],[Order Quantity]]-Table1[[#This Row],[Discount $ Number]]</f>
        <v>159.07</v>
      </c>
      <c r="AG151">
        <f>(Table1[[#This Row],[Retail Price Number]]*Table1[[#This Row],[Order Quantity]])-Table1[[#This Row],[Discount $ Number]]-Table1[[#This Row],[Shipping Cost Number]]</f>
        <v>157.68</v>
      </c>
      <c r="AH151">
        <f>Table1[[#This Row],[Retail Price Number]]*Table1[[#This Row],[Order Quantity]]</f>
        <v>164.72</v>
      </c>
      <c r="AI151">
        <f>YEAR(Table1[[#This Row],[Order Date]])</f>
        <v>2014</v>
      </c>
    </row>
    <row r="152" spans="1:35" x14ac:dyDescent="0.3">
      <c r="A152" t="s">
        <v>10908</v>
      </c>
      <c r="B152" s="1">
        <v>41485</v>
      </c>
      <c r="C152" t="s">
        <v>2543</v>
      </c>
      <c r="D152" t="s">
        <v>2544</v>
      </c>
      <c r="E152" t="s">
        <v>27</v>
      </c>
      <c r="F152" t="s">
        <v>28</v>
      </c>
      <c r="G152" t="s">
        <v>134</v>
      </c>
      <c r="H152" t="s">
        <v>217</v>
      </c>
      <c r="I152" t="s">
        <v>31</v>
      </c>
      <c r="J152" t="s">
        <v>145</v>
      </c>
      <c r="K152" t="s">
        <v>33</v>
      </c>
      <c r="L152" t="s">
        <v>34</v>
      </c>
      <c r="M152" t="s">
        <v>156</v>
      </c>
      <c r="N152" s="1">
        <v>41486</v>
      </c>
      <c r="O152" t="s">
        <v>146</v>
      </c>
      <c r="P152" s="3" t="s">
        <v>147</v>
      </c>
      <c r="Q152" t="s">
        <v>148</v>
      </c>
      <c r="R152">
        <v>27</v>
      </c>
      <c r="S152" t="s">
        <v>11057</v>
      </c>
      <c r="T152" s="2">
        <v>0.1</v>
      </c>
      <c r="U152" t="s">
        <v>11058</v>
      </c>
      <c r="V152" t="s">
        <v>9619</v>
      </c>
      <c r="W152" t="s">
        <v>152</v>
      </c>
      <c r="X152" t="s">
        <v>4087</v>
      </c>
      <c r="Y152" s="3">
        <f>VALUE(SUBSTITUTE(Table1[[#This Row],[Order Total]],"$",""))</f>
        <v>392.63</v>
      </c>
      <c r="Z152">
        <f>VALUE(SUBSTITUTE(Table1[[#This Row],[Total]],"$",""))</f>
        <v>399.93</v>
      </c>
      <c r="AA152" s="3">
        <f>Table1[[#This Row],[Order Total Number]]-Table1[[#This Row],[Total Number]]</f>
        <v>-7.3000000000000114</v>
      </c>
      <c r="AB152">
        <f>VALUE(SUBSTITUTE(Table1[[#This Row],[Shipping Cost]],"$",""))</f>
        <v>2.85</v>
      </c>
      <c r="AC152">
        <f>VALUE(SUBSTITUTE(Table1[[#This Row],[Discount $]],"$",""))</f>
        <v>58.53</v>
      </c>
      <c r="AD152">
        <f>VALUE(SUBSTITUTE(Table1[[#This Row],[Retail Price]],"$",""))</f>
        <v>12.22</v>
      </c>
      <c r="AE152" s="4">
        <f>(Table1[[#This Row],[Retail Price Number]]*Table1[[#This Row],[Order Quantity]])-Table1[[#This Row],[Discount $ Number]]+Table1[[#This Row],[Shipping Cost Number]]</f>
        <v>274.26</v>
      </c>
      <c r="AF152">
        <f>Table1[[#This Row],[Retail Price Number]]*Table1[[#This Row],[Order Quantity]]-Table1[[#This Row],[Discount $ Number]]</f>
        <v>271.40999999999997</v>
      </c>
      <c r="AG152">
        <f>(Table1[[#This Row],[Retail Price Number]]*Table1[[#This Row],[Order Quantity]])-Table1[[#This Row],[Discount $ Number]]-Table1[[#This Row],[Shipping Cost Number]]</f>
        <v>268.55999999999995</v>
      </c>
      <c r="AH152">
        <f>Table1[[#This Row],[Retail Price Number]]*Table1[[#This Row],[Order Quantity]]</f>
        <v>329.94</v>
      </c>
      <c r="AI152">
        <f>YEAR(Table1[[#This Row],[Order Date]])</f>
        <v>2013</v>
      </c>
    </row>
    <row r="153" spans="1:35" x14ac:dyDescent="0.3">
      <c r="A153" t="s">
        <v>1870</v>
      </c>
      <c r="B153" s="1">
        <v>41401</v>
      </c>
      <c r="C153" t="s">
        <v>1097</v>
      </c>
      <c r="D153" t="s">
        <v>1098</v>
      </c>
      <c r="E153" t="s">
        <v>27</v>
      </c>
      <c r="F153" t="s">
        <v>28</v>
      </c>
      <c r="G153" t="s">
        <v>134</v>
      </c>
      <c r="H153" t="s">
        <v>78</v>
      </c>
      <c r="I153" t="s">
        <v>121</v>
      </c>
      <c r="J153" t="s">
        <v>206</v>
      </c>
      <c r="K153" t="s">
        <v>94</v>
      </c>
      <c r="L153" t="s">
        <v>34</v>
      </c>
      <c r="M153" t="s">
        <v>35</v>
      </c>
      <c r="N153" s="1">
        <v>41403</v>
      </c>
      <c r="O153" t="s">
        <v>207</v>
      </c>
      <c r="P153" s="3" t="s">
        <v>208</v>
      </c>
      <c r="Q153" t="s">
        <v>125</v>
      </c>
      <c r="R153">
        <v>5</v>
      </c>
      <c r="S153" t="s">
        <v>1871</v>
      </c>
      <c r="T153" s="2">
        <v>7.0000000000000007E-2</v>
      </c>
      <c r="U153" t="s">
        <v>1872</v>
      </c>
      <c r="V153" t="s">
        <v>1873</v>
      </c>
      <c r="W153" t="s">
        <v>212</v>
      </c>
      <c r="X153" t="s">
        <v>1874</v>
      </c>
      <c r="Y153" s="3">
        <f>VALUE(SUBSTITUTE(Table1[[#This Row],[Order Total]],"$",""))</f>
        <v>85.73</v>
      </c>
      <c r="Z153">
        <f>VALUE(SUBSTITUTE(Table1[[#This Row],[Total]],"$",""))</f>
        <v>88.84</v>
      </c>
      <c r="AA153" s="3">
        <f>Table1[[#This Row],[Order Total Number]]-Table1[[#This Row],[Total Number]]</f>
        <v>-3.1099999999999994</v>
      </c>
      <c r="AB153">
        <f>VALUE(SUBSTITUTE(Table1[[#This Row],[Shipping Cost]],"$",""))</f>
        <v>7.01</v>
      </c>
      <c r="AC153">
        <f>VALUE(SUBSTITUTE(Table1[[#This Row],[Discount $]],"$",""))</f>
        <v>5.37</v>
      </c>
      <c r="AD153">
        <f>VALUE(SUBSTITUTE(Table1[[#This Row],[Retail Price]],"$",""))</f>
        <v>3.89</v>
      </c>
      <c r="AE153" s="4">
        <f>(Table1[[#This Row],[Retail Price Number]]*Table1[[#This Row],[Order Quantity]])-Table1[[#This Row],[Discount $ Number]]+Table1[[#This Row],[Shipping Cost Number]]</f>
        <v>21.089999999999996</v>
      </c>
      <c r="AF153">
        <f>Table1[[#This Row],[Retail Price Number]]*Table1[[#This Row],[Order Quantity]]-Table1[[#This Row],[Discount $ Number]]</f>
        <v>14.079999999999998</v>
      </c>
      <c r="AG153">
        <f>(Table1[[#This Row],[Retail Price Number]]*Table1[[#This Row],[Order Quantity]])-Table1[[#This Row],[Discount $ Number]]-Table1[[#This Row],[Shipping Cost Number]]</f>
        <v>7.0699999999999985</v>
      </c>
      <c r="AH153">
        <f>Table1[[#This Row],[Retail Price Number]]*Table1[[#This Row],[Order Quantity]]</f>
        <v>19.45</v>
      </c>
      <c r="AI153">
        <f>YEAR(Table1[[#This Row],[Order Date]])</f>
        <v>2013</v>
      </c>
    </row>
    <row r="154" spans="1:35" x14ac:dyDescent="0.3">
      <c r="A154" t="s">
        <v>1870</v>
      </c>
      <c r="B154" s="1">
        <v>41551</v>
      </c>
      <c r="C154" t="s">
        <v>215</v>
      </c>
      <c r="D154" t="s">
        <v>5501</v>
      </c>
      <c r="E154" t="s">
        <v>27</v>
      </c>
      <c r="F154" t="s">
        <v>28</v>
      </c>
      <c r="G154" t="s">
        <v>29</v>
      </c>
      <c r="H154" t="s">
        <v>30</v>
      </c>
      <c r="I154" t="s">
        <v>31</v>
      </c>
      <c r="J154" t="s">
        <v>1302</v>
      </c>
      <c r="K154" t="s">
        <v>94</v>
      </c>
      <c r="L154" t="s">
        <v>95</v>
      </c>
      <c r="M154" t="s">
        <v>35</v>
      </c>
      <c r="N154" s="1">
        <v>41552</v>
      </c>
      <c r="O154" t="s">
        <v>1303</v>
      </c>
      <c r="P154" s="3" t="s">
        <v>168</v>
      </c>
      <c r="Q154" t="s">
        <v>1304</v>
      </c>
      <c r="R154">
        <v>43</v>
      </c>
      <c r="S154" t="s">
        <v>8547</v>
      </c>
      <c r="T154" s="2">
        <v>0.06</v>
      </c>
      <c r="U154" t="s">
        <v>8548</v>
      </c>
      <c r="V154" t="s">
        <v>2160</v>
      </c>
      <c r="W154" t="s">
        <v>1307</v>
      </c>
      <c r="X154" t="s">
        <v>8549</v>
      </c>
      <c r="Y154" s="3">
        <f>VALUE(SUBSTITUTE(Table1[[#This Row],[Order Total]],"$",""))</f>
        <v>213.83</v>
      </c>
      <c r="Z154">
        <f>VALUE(SUBSTITUTE(Table1[[#This Row],[Total]],"$",""))</f>
        <v>214.03</v>
      </c>
      <c r="AA154" s="3">
        <f>Table1[[#This Row],[Order Total Number]]-Table1[[#This Row],[Total Number]]</f>
        <v>-0.19999999999998863</v>
      </c>
      <c r="AB154">
        <f>VALUE(SUBSTITUTE(Table1[[#This Row],[Shipping Cost]],"$",""))</f>
        <v>4.42</v>
      </c>
      <c r="AC154">
        <f>VALUE(SUBSTITUTE(Table1[[#This Row],[Discount $]],"$",""))</f>
        <v>6.75</v>
      </c>
      <c r="AD154">
        <f>VALUE(SUBSTITUTE(Table1[[#This Row],[Retail Price]],"$",""))</f>
        <v>6.84</v>
      </c>
      <c r="AE154" s="4">
        <f>(Table1[[#This Row],[Retail Price Number]]*Table1[[#This Row],[Order Quantity]])-Table1[[#This Row],[Discount $ Number]]+Table1[[#This Row],[Shipping Cost Number]]</f>
        <v>291.79000000000002</v>
      </c>
      <c r="AF154">
        <f>Table1[[#This Row],[Retail Price Number]]*Table1[[#This Row],[Order Quantity]]-Table1[[#This Row],[Discount $ Number]]</f>
        <v>287.37</v>
      </c>
      <c r="AG154">
        <f>(Table1[[#This Row],[Retail Price Number]]*Table1[[#This Row],[Order Quantity]])-Table1[[#This Row],[Discount $ Number]]-Table1[[#This Row],[Shipping Cost Number]]</f>
        <v>282.95</v>
      </c>
      <c r="AH154">
        <f>Table1[[#This Row],[Retail Price Number]]*Table1[[#This Row],[Order Quantity]]</f>
        <v>294.12</v>
      </c>
      <c r="AI154">
        <f>YEAR(Table1[[#This Row],[Order Date]])</f>
        <v>2013</v>
      </c>
    </row>
    <row r="155" spans="1:35" x14ac:dyDescent="0.3">
      <c r="A155" t="s">
        <v>1870</v>
      </c>
      <c r="B155" s="1">
        <v>41733</v>
      </c>
      <c r="C155" t="s">
        <v>1068</v>
      </c>
      <c r="D155" t="s">
        <v>974</v>
      </c>
      <c r="E155" t="s">
        <v>46</v>
      </c>
      <c r="F155" t="s">
        <v>47</v>
      </c>
      <c r="G155" t="s">
        <v>91</v>
      </c>
      <c r="H155" t="s">
        <v>48</v>
      </c>
      <c r="I155" t="s">
        <v>196</v>
      </c>
      <c r="J155" t="s">
        <v>122</v>
      </c>
      <c r="K155" t="s">
        <v>94</v>
      </c>
      <c r="L155" t="s">
        <v>95</v>
      </c>
      <c r="M155" t="s">
        <v>156</v>
      </c>
      <c r="N155" s="1">
        <v>41734</v>
      </c>
      <c r="O155" t="s">
        <v>123</v>
      </c>
      <c r="P155" s="3" t="s">
        <v>124</v>
      </c>
      <c r="Q155" t="s">
        <v>125</v>
      </c>
      <c r="R155">
        <v>25</v>
      </c>
      <c r="S155" t="s">
        <v>5696</v>
      </c>
      <c r="T155" s="2">
        <v>0.1</v>
      </c>
      <c r="U155" t="s">
        <v>3508</v>
      </c>
      <c r="V155" t="s">
        <v>5272</v>
      </c>
      <c r="W155" t="s">
        <v>129</v>
      </c>
      <c r="X155" t="s">
        <v>9729</v>
      </c>
      <c r="Y155" s="3">
        <f>VALUE(SUBSTITUTE(Table1[[#This Row],[Order Total]],"$",""))</f>
        <v>122.73</v>
      </c>
      <c r="Z155">
        <f>VALUE(SUBSTITUTE(Table1[[#This Row],[Total]],"$",""))</f>
        <v>123.03</v>
      </c>
      <c r="AA155" s="3">
        <f>Table1[[#This Row],[Order Total Number]]-Table1[[#This Row],[Total Number]]</f>
        <v>-0.29999999999999716</v>
      </c>
      <c r="AB155">
        <f>VALUE(SUBSTITUTE(Table1[[#This Row],[Shipping Cost]],"$",""))</f>
        <v>2.5</v>
      </c>
      <c r="AC155">
        <f>VALUE(SUBSTITUTE(Table1[[#This Row],[Discount $]],"$",""))</f>
        <v>5.21</v>
      </c>
      <c r="AD155">
        <f>VALUE(SUBSTITUTE(Table1[[#This Row],[Retail Price]],"$",""))</f>
        <v>3.69</v>
      </c>
      <c r="AE155" s="4">
        <f>(Table1[[#This Row],[Retail Price Number]]*Table1[[#This Row],[Order Quantity]])-Table1[[#This Row],[Discount $ Number]]+Table1[[#This Row],[Shipping Cost Number]]</f>
        <v>89.54</v>
      </c>
      <c r="AF155">
        <f>Table1[[#This Row],[Retail Price Number]]*Table1[[#This Row],[Order Quantity]]-Table1[[#This Row],[Discount $ Number]]</f>
        <v>87.04</v>
      </c>
      <c r="AG155">
        <f>(Table1[[#This Row],[Retail Price Number]]*Table1[[#This Row],[Order Quantity]])-Table1[[#This Row],[Discount $ Number]]-Table1[[#This Row],[Shipping Cost Number]]</f>
        <v>84.54</v>
      </c>
      <c r="AH155">
        <f>Table1[[#This Row],[Retail Price Number]]*Table1[[#This Row],[Order Quantity]]</f>
        <v>92.25</v>
      </c>
      <c r="AI155">
        <f>YEAR(Table1[[#This Row],[Order Date]])</f>
        <v>2014</v>
      </c>
    </row>
    <row r="156" spans="1:35" x14ac:dyDescent="0.3">
      <c r="A156" t="s">
        <v>1870</v>
      </c>
      <c r="B156" s="1">
        <v>42203</v>
      </c>
      <c r="C156" t="s">
        <v>3880</v>
      </c>
      <c r="D156" t="s">
        <v>948</v>
      </c>
      <c r="E156" t="s">
        <v>46</v>
      </c>
      <c r="F156" t="s">
        <v>47</v>
      </c>
      <c r="G156" t="s">
        <v>29</v>
      </c>
      <c r="H156" t="s">
        <v>48</v>
      </c>
      <c r="I156" t="s">
        <v>196</v>
      </c>
      <c r="J156" t="s">
        <v>79</v>
      </c>
      <c r="K156" t="s">
        <v>94</v>
      </c>
      <c r="L156" t="s">
        <v>34</v>
      </c>
      <c r="M156" t="s">
        <v>35</v>
      </c>
      <c r="N156" s="1">
        <v>42205</v>
      </c>
      <c r="O156" t="s">
        <v>80</v>
      </c>
      <c r="P156" s="3" t="s">
        <v>81</v>
      </c>
      <c r="Q156" t="s">
        <v>82</v>
      </c>
      <c r="R156">
        <v>47</v>
      </c>
      <c r="S156" t="s">
        <v>8147</v>
      </c>
      <c r="T156" s="2">
        <v>0.03</v>
      </c>
      <c r="U156" t="s">
        <v>10365</v>
      </c>
      <c r="V156" t="s">
        <v>10366</v>
      </c>
      <c r="W156" t="s">
        <v>86</v>
      </c>
      <c r="X156" t="s">
        <v>10367</v>
      </c>
      <c r="Y156" s="3">
        <f>VALUE(SUBSTITUTE(Table1[[#This Row],[Order Total]],"$",""))</f>
        <v>88.11</v>
      </c>
      <c r="Z156">
        <f>VALUE(SUBSTITUTE(Table1[[#This Row],[Total]],"$",""))</f>
        <v>79.98</v>
      </c>
      <c r="AA156" s="3">
        <f>Table1[[#This Row],[Order Total Number]]-Table1[[#This Row],[Total Number]]</f>
        <v>8.1299999999999955</v>
      </c>
      <c r="AB156">
        <f>VALUE(SUBSTITUTE(Table1[[#This Row],[Shipping Cost]],"$",""))</f>
        <v>7.78</v>
      </c>
      <c r="AC156">
        <f>VALUE(SUBSTITUTE(Table1[[#This Row],[Discount $]],"$",""))</f>
        <v>18.25</v>
      </c>
      <c r="AD156">
        <f>VALUE(SUBSTITUTE(Table1[[#This Row],[Retail Price]],"$",""))</f>
        <v>5.4</v>
      </c>
      <c r="AE156" s="4">
        <f>(Table1[[#This Row],[Retail Price Number]]*Table1[[#This Row],[Order Quantity]])-Table1[[#This Row],[Discount $ Number]]+Table1[[#This Row],[Shipping Cost Number]]</f>
        <v>243.33</v>
      </c>
      <c r="AF156">
        <f>Table1[[#This Row],[Retail Price Number]]*Table1[[#This Row],[Order Quantity]]-Table1[[#This Row],[Discount $ Number]]</f>
        <v>235.55</v>
      </c>
      <c r="AG156">
        <f>(Table1[[#This Row],[Retail Price Number]]*Table1[[#This Row],[Order Quantity]])-Table1[[#This Row],[Discount $ Number]]-Table1[[#This Row],[Shipping Cost Number]]</f>
        <v>227.77</v>
      </c>
      <c r="AH156">
        <f>Table1[[#This Row],[Retail Price Number]]*Table1[[#This Row],[Order Quantity]]</f>
        <v>253.8</v>
      </c>
      <c r="AI156">
        <f>YEAR(Table1[[#This Row],[Order Date]])</f>
        <v>2015</v>
      </c>
    </row>
    <row r="157" spans="1:35" x14ac:dyDescent="0.3">
      <c r="A157" t="s">
        <v>5950</v>
      </c>
      <c r="B157" s="1">
        <v>41798</v>
      </c>
      <c r="C157" t="s">
        <v>143</v>
      </c>
      <c r="D157" t="s">
        <v>144</v>
      </c>
      <c r="E157" t="s">
        <v>46</v>
      </c>
      <c r="F157" t="s">
        <v>47</v>
      </c>
      <c r="G157" t="s">
        <v>134</v>
      </c>
      <c r="H157" t="s">
        <v>107</v>
      </c>
      <c r="I157" t="s">
        <v>92</v>
      </c>
      <c r="J157" t="s">
        <v>1135</v>
      </c>
      <c r="K157" t="s">
        <v>94</v>
      </c>
      <c r="L157" t="s">
        <v>95</v>
      </c>
      <c r="M157" t="s">
        <v>35</v>
      </c>
      <c r="N157" s="1">
        <v>41800</v>
      </c>
      <c r="O157" t="s">
        <v>1136</v>
      </c>
      <c r="P157" s="3" t="s">
        <v>424</v>
      </c>
      <c r="Q157" t="s">
        <v>260</v>
      </c>
      <c r="R157">
        <v>18</v>
      </c>
      <c r="S157" t="s">
        <v>128</v>
      </c>
      <c r="T157" s="2">
        <v>0.01</v>
      </c>
      <c r="U157" t="s">
        <v>5951</v>
      </c>
      <c r="V157" t="s">
        <v>5952</v>
      </c>
      <c r="W157" t="s">
        <v>1139</v>
      </c>
      <c r="X157" t="s">
        <v>5953</v>
      </c>
      <c r="Y157" s="3">
        <f>VALUE(SUBSTITUTE(Table1[[#This Row],[Order Total]],"$",""))</f>
        <v>88.09</v>
      </c>
      <c r="Z157">
        <f>VALUE(SUBSTITUTE(Table1[[#This Row],[Total]],"$",""))</f>
        <v>88.39</v>
      </c>
      <c r="AA157" s="3">
        <f>Table1[[#This Row],[Order Total Number]]-Table1[[#This Row],[Total Number]]</f>
        <v>-0.29999999999999716</v>
      </c>
      <c r="AB157">
        <f>VALUE(SUBSTITUTE(Table1[[#This Row],[Shipping Cost]],"$",""))</f>
        <v>6.83</v>
      </c>
      <c r="AC157">
        <f>VALUE(SUBSTITUTE(Table1[[#This Row],[Discount $]],"$",""))</f>
        <v>9.65</v>
      </c>
      <c r="AD157">
        <f>VALUE(SUBSTITUTE(Table1[[#This Row],[Retail Price]],"$",""))</f>
        <v>3.52</v>
      </c>
      <c r="AE157" s="4">
        <f>(Table1[[#This Row],[Retail Price Number]]*Table1[[#This Row],[Order Quantity]])-Table1[[#This Row],[Discount $ Number]]+Table1[[#This Row],[Shipping Cost Number]]</f>
        <v>60.54</v>
      </c>
      <c r="AF157">
        <f>Table1[[#This Row],[Retail Price Number]]*Table1[[#This Row],[Order Quantity]]-Table1[[#This Row],[Discount $ Number]]</f>
        <v>53.71</v>
      </c>
      <c r="AG157">
        <f>(Table1[[#This Row],[Retail Price Number]]*Table1[[#This Row],[Order Quantity]])-Table1[[#This Row],[Discount $ Number]]-Table1[[#This Row],[Shipping Cost Number]]</f>
        <v>46.88</v>
      </c>
      <c r="AH157">
        <f>Table1[[#This Row],[Retail Price Number]]*Table1[[#This Row],[Order Quantity]]</f>
        <v>63.36</v>
      </c>
      <c r="AI157">
        <f>YEAR(Table1[[#This Row],[Order Date]])</f>
        <v>2014</v>
      </c>
    </row>
    <row r="158" spans="1:35" x14ac:dyDescent="0.3">
      <c r="A158" t="s">
        <v>8729</v>
      </c>
      <c r="B158" s="1">
        <v>41399</v>
      </c>
      <c r="C158" t="s">
        <v>3182</v>
      </c>
      <c r="D158" t="s">
        <v>45</v>
      </c>
      <c r="E158" t="s">
        <v>46</v>
      </c>
      <c r="F158" t="s">
        <v>47</v>
      </c>
      <c r="G158" t="s">
        <v>134</v>
      </c>
      <c r="H158" t="s">
        <v>48</v>
      </c>
      <c r="I158" t="s">
        <v>63</v>
      </c>
      <c r="J158" t="s">
        <v>290</v>
      </c>
      <c r="K158" t="s">
        <v>33</v>
      </c>
      <c r="L158" t="s">
        <v>34</v>
      </c>
      <c r="M158" t="s">
        <v>35</v>
      </c>
      <c r="N158" s="1">
        <v>41404</v>
      </c>
      <c r="O158" t="s">
        <v>291</v>
      </c>
      <c r="P158" s="3" t="s">
        <v>292</v>
      </c>
      <c r="Q158" t="s">
        <v>293</v>
      </c>
      <c r="R158">
        <v>49</v>
      </c>
      <c r="S158" t="s">
        <v>8730</v>
      </c>
      <c r="T158" s="2">
        <v>0.05</v>
      </c>
      <c r="U158" t="s">
        <v>2879</v>
      </c>
      <c r="V158" t="s">
        <v>8731</v>
      </c>
      <c r="W158" t="s">
        <v>165</v>
      </c>
      <c r="X158" t="s">
        <v>8732</v>
      </c>
      <c r="Y158" s="3">
        <f>VALUE(SUBSTITUTE(Table1[[#This Row],[Order Total]],"$",""))</f>
        <v>488.99</v>
      </c>
      <c r="Z158">
        <f>VALUE(SUBSTITUTE(Table1[[#This Row],[Total]],"$",""))</f>
        <v>492.99</v>
      </c>
      <c r="AA158" s="3">
        <f>Table1[[#This Row],[Order Total Number]]-Table1[[#This Row],[Total Number]]</f>
        <v>-4</v>
      </c>
      <c r="AB158">
        <f>VALUE(SUBSTITUTE(Table1[[#This Row],[Shipping Cost]],"$",""))</f>
        <v>4</v>
      </c>
      <c r="AC158">
        <f>VALUE(SUBSTITUTE(Table1[[#This Row],[Discount $]],"$",""))</f>
        <v>54.33</v>
      </c>
      <c r="AD158">
        <f>VALUE(SUBSTITUTE(Table1[[#This Row],[Retail Price]],"$",""))</f>
        <v>15.98</v>
      </c>
      <c r="AE158" s="4">
        <f>(Table1[[#This Row],[Retail Price Number]]*Table1[[#This Row],[Order Quantity]])-Table1[[#This Row],[Discount $ Number]]+Table1[[#This Row],[Shipping Cost Number]]</f>
        <v>732.68999999999994</v>
      </c>
      <c r="AF158">
        <f>Table1[[#This Row],[Retail Price Number]]*Table1[[#This Row],[Order Quantity]]-Table1[[#This Row],[Discount $ Number]]</f>
        <v>728.68999999999994</v>
      </c>
      <c r="AG158">
        <f>(Table1[[#This Row],[Retail Price Number]]*Table1[[#This Row],[Order Quantity]])-Table1[[#This Row],[Discount $ Number]]-Table1[[#This Row],[Shipping Cost Number]]</f>
        <v>724.68999999999994</v>
      </c>
      <c r="AH158">
        <f>Table1[[#This Row],[Retail Price Number]]*Table1[[#This Row],[Order Quantity]]</f>
        <v>783.02</v>
      </c>
      <c r="AI158">
        <f>YEAR(Table1[[#This Row],[Order Date]])</f>
        <v>2013</v>
      </c>
    </row>
    <row r="159" spans="1:35" x14ac:dyDescent="0.3">
      <c r="A159" t="s">
        <v>8729</v>
      </c>
      <c r="B159" s="1">
        <v>41399</v>
      </c>
      <c r="C159" t="s">
        <v>119</v>
      </c>
      <c r="D159" t="s">
        <v>120</v>
      </c>
      <c r="E159" t="s">
        <v>27</v>
      </c>
      <c r="F159" t="s">
        <v>28</v>
      </c>
      <c r="G159" t="s">
        <v>91</v>
      </c>
      <c r="H159" t="s">
        <v>62</v>
      </c>
      <c r="I159" t="s">
        <v>31</v>
      </c>
      <c r="J159" t="s">
        <v>290</v>
      </c>
      <c r="K159" t="s">
        <v>33</v>
      </c>
      <c r="L159" t="s">
        <v>65</v>
      </c>
      <c r="M159" t="s">
        <v>35</v>
      </c>
      <c r="N159" s="1">
        <v>41400</v>
      </c>
      <c r="O159" t="s">
        <v>291</v>
      </c>
      <c r="P159" s="3" t="s">
        <v>292</v>
      </c>
      <c r="Q159" t="s">
        <v>293</v>
      </c>
      <c r="R159">
        <v>7</v>
      </c>
      <c r="S159" t="s">
        <v>8730</v>
      </c>
      <c r="T159" s="2">
        <v>0.03</v>
      </c>
      <c r="U159" t="s">
        <v>2879</v>
      </c>
      <c r="V159" t="s">
        <v>8731</v>
      </c>
      <c r="W159" t="s">
        <v>165</v>
      </c>
      <c r="X159" t="s">
        <v>8732</v>
      </c>
      <c r="Y159" s="3">
        <f>VALUE(SUBSTITUTE(Table1[[#This Row],[Order Total]],"$",""))</f>
        <v>488.99</v>
      </c>
      <c r="Z159">
        <f>VALUE(SUBSTITUTE(Table1[[#This Row],[Total]],"$",""))</f>
        <v>492.99</v>
      </c>
      <c r="AA159" s="3">
        <f>Table1[[#This Row],[Order Total Number]]-Table1[[#This Row],[Total Number]]</f>
        <v>-4</v>
      </c>
      <c r="AB159">
        <f>VALUE(SUBSTITUTE(Table1[[#This Row],[Shipping Cost]],"$",""))</f>
        <v>4</v>
      </c>
      <c r="AC159">
        <f>VALUE(SUBSTITUTE(Table1[[#This Row],[Discount $]],"$",""))</f>
        <v>54.33</v>
      </c>
      <c r="AD159">
        <f>VALUE(SUBSTITUTE(Table1[[#This Row],[Retail Price]],"$",""))</f>
        <v>15.98</v>
      </c>
      <c r="AE159" s="4">
        <f>(Table1[[#This Row],[Retail Price Number]]*Table1[[#This Row],[Order Quantity]])-Table1[[#This Row],[Discount $ Number]]+Table1[[#This Row],[Shipping Cost Number]]</f>
        <v>61.53</v>
      </c>
      <c r="AF159">
        <f>Table1[[#This Row],[Retail Price Number]]*Table1[[#This Row],[Order Quantity]]-Table1[[#This Row],[Discount $ Number]]</f>
        <v>57.53</v>
      </c>
      <c r="AG159">
        <f>(Table1[[#This Row],[Retail Price Number]]*Table1[[#This Row],[Order Quantity]])-Table1[[#This Row],[Discount $ Number]]-Table1[[#This Row],[Shipping Cost Number]]</f>
        <v>53.53</v>
      </c>
      <c r="AH159">
        <f>Table1[[#This Row],[Retail Price Number]]*Table1[[#This Row],[Order Quantity]]</f>
        <v>111.86</v>
      </c>
      <c r="AI159">
        <f>YEAR(Table1[[#This Row],[Order Date]])</f>
        <v>2013</v>
      </c>
    </row>
    <row r="160" spans="1:35" x14ac:dyDescent="0.3">
      <c r="A160" t="s">
        <v>10153</v>
      </c>
      <c r="B160" s="1">
        <v>41487</v>
      </c>
      <c r="C160" t="s">
        <v>524</v>
      </c>
      <c r="D160" t="s">
        <v>506</v>
      </c>
      <c r="E160" t="s">
        <v>27</v>
      </c>
      <c r="F160" t="s">
        <v>28</v>
      </c>
      <c r="G160" t="s">
        <v>29</v>
      </c>
      <c r="H160" t="s">
        <v>62</v>
      </c>
      <c r="I160" t="s">
        <v>63</v>
      </c>
      <c r="J160" t="s">
        <v>2623</v>
      </c>
      <c r="K160" t="s">
        <v>94</v>
      </c>
      <c r="L160" t="s">
        <v>95</v>
      </c>
      <c r="M160" t="s">
        <v>35</v>
      </c>
      <c r="N160" s="1">
        <v>41488</v>
      </c>
      <c r="O160" t="s">
        <v>2624</v>
      </c>
      <c r="P160" s="3" t="s">
        <v>2625</v>
      </c>
      <c r="Q160" t="s">
        <v>2626</v>
      </c>
      <c r="R160">
        <v>23</v>
      </c>
      <c r="S160" t="s">
        <v>10154</v>
      </c>
      <c r="T160" s="2">
        <v>0.09</v>
      </c>
      <c r="U160" t="s">
        <v>773</v>
      </c>
      <c r="V160" t="s">
        <v>10155</v>
      </c>
      <c r="W160" t="s">
        <v>1234</v>
      </c>
      <c r="X160" t="s">
        <v>10156</v>
      </c>
      <c r="Y160" s="3">
        <f>VALUE(SUBSTITUTE(Table1[[#This Row],[Order Total]],"$",""))</f>
        <v>261.79000000000002</v>
      </c>
      <c r="Z160">
        <f>VALUE(SUBSTITUTE(Table1[[#This Row],[Total]],"$",""))</f>
        <v>263.86</v>
      </c>
      <c r="AA160" s="3">
        <f>Table1[[#This Row],[Order Total Number]]-Table1[[#This Row],[Total Number]]</f>
        <v>-2.0699999999999932</v>
      </c>
      <c r="AB160">
        <f>VALUE(SUBSTITUTE(Table1[[#This Row],[Shipping Cost]],"$",""))</f>
        <v>7.28</v>
      </c>
      <c r="AC160">
        <f>VALUE(SUBSTITUTE(Table1[[#This Row],[Discount $]],"$",""))</f>
        <v>4.76</v>
      </c>
      <c r="AD160">
        <f>VALUE(SUBSTITUTE(Table1[[#This Row],[Retail Price]],"$",""))</f>
        <v>9.3800000000000008</v>
      </c>
      <c r="AE160" s="4">
        <f>(Table1[[#This Row],[Retail Price Number]]*Table1[[#This Row],[Order Quantity]])-Table1[[#This Row],[Discount $ Number]]+Table1[[#This Row],[Shipping Cost Number]]</f>
        <v>218.26000000000002</v>
      </c>
      <c r="AF160">
        <f>Table1[[#This Row],[Retail Price Number]]*Table1[[#This Row],[Order Quantity]]-Table1[[#This Row],[Discount $ Number]]</f>
        <v>210.98000000000002</v>
      </c>
      <c r="AG160">
        <f>(Table1[[#This Row],[Retail Price Number]]*Table1[[#This Row],[Order Quantity]])-Table1[[#This Row],[Discount $ Number]]-Table1[[#This Row],[Shipping Cost Number]]</f>
        <v>203.70000000000002</v>
      </c>
      <c r="AH160">
        <f>Table1[[#This Row],[Retail Price Number]]*Table1[[#This Row],[Order Quantity]]</f>
        <v>215.74</v>
      </c>
      <c r="AI160">
        <f>YEAR(Table1[[#This Row],[Order Date]])</f>
        <v>2013</v>
      </c>
    </row>
    <row r="161" spans="1:35" x14ac:dyDescent="0.3">
      <c r="A161" t="s">
        <v>10153</v>
      </c>
      <c r="B161" s="1">
        <v>41528</v>
      </c>
      <c r="C161" t="s">
        <v>2501</v>
      </c>
      <c r="D161" t="s">
        <v>816</v>
      </c>
      <c r="E161" t="s">
        <v>27</v>
      </c>
      <c r="F161" t="s">
        <v>28</v>
      </c>
      <c r="G161" t="s">
        <v>134</v>
      </c>
      <c r="H161" t="s">
        <v>78</v>
      </c>
      <c r="I161" t="s">
        <v>196</v>
      </c>
      <c r="J161" t="s">
        <v>423</v>
      </c>
      <c r="K161" t="s">
        <v>94</v>
      </c>
      <c r="L161" t="s">
        <v>34</v>
      </c>
      <c r="M161" t="s">
        <v>35</v>
      </c>
      <c r="N161" s="1">
        <v>41538</v>
      </c>
      <c r="O161" t="s">
        <v>424</v>
      </c>
      <c r="P161" s="3" t="s">
        <v>356</v>
      </c>
      <c r="Q161" t="s">
        <v>341</v>
      </c>
      <c r="R161">
        <v>33</v>
      </c>
      <c r="S161" t="s">
        <v>10740</v>
      </c>
      <c r="T161" s="2">
        <v>0.08</v>
      </c>
      <c r="U161" t="s">
        <v>1721</v>
      </c>
      <c r="V161" t="s">
        <v>10741</v>
      </c>
      <c r="W161" t="s">
        <v>428</v>
      </c>
      <c r="X161" t="s">
        <v>10742</v>
      </c>
      <c r="Y161" s="3">
        <f>VALUE(SUBSTITUTE(Table1[[#This Row],[Order Total]],"$",""))</f>
        <v>512.69000000000005</v>
      </c>
      <c r="Z161">
        <f>VALUE(SUBSTITUTE(Table1[[#This Row],[Total]],"$",""))</f>
        <v>523.97</v>
      </c>
      <c r="AA161" s="3">
        <f>Table1[[#This Row],[Order Total Number]]-Table1[[#This Row],[Total Number]]</f>
        <v>-11.279999999999973</v>
      </c>
      <c r="AB161">
        <f>VALUE(SUBSTITUTE(Table1[[#This Row],[Shipping Cost]],"$",""))</f>
        <v>1.39</v>
      </c>
      <c r="AC161">
        <f>VALUE(SUBSTITUTE(Table1[[#This Row],[Discount $]],"$",""))</f>
        <v>4.3499999999999996</v>
      </c>
      <c r="AD161">
        <f>VALUE(SUBSTITUTE(Table1[[#This Row],[Retail Price]],"$",""))</f>
        <v>5.68</v>
      </c>
      <c r="AE161" s="4">
        <f>(Table1[[#This Row],[Retail Price Number]]*Table1[[#This Row],[Order Quantity]])-Table1[[#This Row],[Discount $ Number]]+Table1[[#This Row],[Shipping Cost Number]]</f>
        <v>184.48</v>
      </c>
      <c r="AF161">
        <f>Table1[[#This Row],[Retail Price Number]]*Table1[[#This Row],[Order Quantity]]-Table1[[#This Row],[Discount $ Number]]</f>
        <v>183.09</v>
      </c>
      <c r="AG161">
        <f>(Table1[[#This Row],[Retail Price Number]]*Table1[[#This Row],[Order Quantity]])-Table1[[#This Row],[Discount $ Number]]-Table1[[#This Row],[Shipping Cost Number]]</f>
        <v>181.70000000000002</v>
      </c>
      <c r="AH161">
        <f>Table1[[#This Row],[Retail Price Number]]*Table1[[#This Row],[Order Quantity]]</f>
        <v>187.44</v>
      </c>
      <c r="AI161">
        <f>YEAR(Table1[[#This Row],[Order Date]])</f>
        <v>2013</v>
      </c>
    </row>
    <row r="162" spans="1:35" x14ac:dyDescent="0.3">
      <c r="A162" t="s">
        <v>10153</v>
      </c>
      <c r="B162" s="1">
        <v>41340</v>
      </c>
      <c r="C162" t="s">
        <v>439</v>
      </c>
      <c r="D162" t="s">
        <v>440</v>
      </c>
      <c r="E162" t="s">
        <v>46</v>
      </c>
      <c r="F162" t="s">
        <v>47</v>
      </c>
      <c r="G162" t="s">
        <v>91</v>
      </c>
      <c r="H162" t="s">
        <v>48</v>
      </c>
      <c r="I162" t="s">
        <v>92</v>
      </c>
      <c r="J162" t="s">
        <v>2750</v>
      </c>
      <c r="K162" t="s">
        <v>94</v>
      </c>
      <c r="L162" t="s">
        <v>95</v>
      </c>
      <c r="M162" t="s">
        <v>35</v>
      </c>
      <c r="N162" s="1">
        <v>41343</v>
      </c>
      <c r="O162" t="s">
        <v>2751</v>
      </c>
      <c r="P162" s="3" t="s">
        <v>724</v>
      </c>
      <c r="Q162" t="s">
        <v>41</v>
      </c>
      <c r="R162">
        <v>43</v>
      </c>
      <c r="S162" t="s">
        <v>10849</v>
      </c>
      <c r="T162" s="2">
        <v>0.01</v>
      </c>
      <c r="U162" t="s">
        <v>1165</v>
      </c>
      <c r="V162" t="s">
        <v>7748</v>
      </c>
      <c r="W162" t="s">
        <v>2754</v>
      </c>
      <c r="X162" t="s">
        <v>10643</v>
      </c>
      <c r="Y162" s="3">
        <f>VALUE(SUBSTITUTE(Table1[[#This Row],[Order Total]],"$",""))</f>
        <v>53.58</v>
      </c>
      <c r="Z162">
        <f>VALUE(SUBSTITUTE(Table1[[#This Row],[Total]],"$",""))</f>
        <v>54.28</v>
      </c>
      <c r="AA162" s="3">
        <f>Table1[[#This Row],[Order Total Number]]-Table1[[#This Row],[Total Number]]</f>
        <v>-0.70000000000000284</v>
      </c>
      <c r="AB162">
        <f>VALUE(SUBSTITUTE(Table1[[#This Row],[Shipping Cost]],"$",""))</f>
        <v>4.7699999999999996</v>
      </c>
      <c r="AC162">
        <f>VALUE(SUBSTITUTE(Table1[[#This Row],[Discount $]],"$",""))</f>
        <v>3.42</v>
      </c>
      <c r="AD162">
        <f>VALUE(SUBSTITUTE(Table1[[#This Row],[Retail Price]],"$",""))</f>
        <v>1.98</v>
      </c>
      <c r="AE162" s="4">
        <f>(Table1[[#This Row],[Retail Price Number]]*Table1[[#This Row],[Order Quantity]])-Table1[[#This Row],[Discount $ Number]]+Table1[[#This Row],[Shipping Cost Number]]</f>
        <v>86.49</v>
      </c>
      <c r="AF162">
        <f>Table1[[#This Row],[Retail Price Number]]*Table1[[#This Row],[Order Quantity]]-Table1[[#This Row],[Discount $ Number]]</f>
        <v>81.72</v>
      </c>
      <c r="AG162">
        <f>(Table1[[#This Row],[Retail Price Number]]*Table1[[#This Row],[Order Quantity]])-Table1[[#This Row],[Discount $ Number]]-Table1[[#This Row],[Shipping Cost Number]]</f>
        <v>76.95</v>
      </c>
      <c r="AH162">
        <f>Table1[[#This Row],[Retail Price Number]]*Table1[[#This Row],[Order Quantity]]</f>
        <v>85.14</v>
      </c>
      <c r="AI162">
        <f>YEAR(Table1[[#This Row],[Order Date]])</f>
        <v>2013</v>
      </c>
    </row>
    <row r="163" spans="1:35" x14ac:dyDescent="0.3">
      <c r="A163" t="s">
        <v>10918</v>
      </c>
      <c r="B163" s="1">
        <v>41359</v>
      </c>
      <c r="C163" t="s">
        <v>3248</v>
      </c>
      <c r="D163" t="s">
        <v>2914</v>
      </c>
      <c r="E163" t="s">
        <v>27</v>
      </c>
      <c r="F163" t="s">
        <v>28</v>
      </c>
      <c r="G163" t="s">
        <v>77</v>
      </c>
      <c r="H163" t="s">
        <v>281</v>
      </c>
      <c r="I163" t="s">
        <v>63</v>
      </c>
      <c r="J163" t="s">
        <v>355</v>
      </c>
      <c r="K163" t="s">
        <v>94</v>
      </c>
      <c r="L163" t="s">
        <v>34</v>
      </c>
      <c r="M163" t="s">
        <v>35</v>
      </c>
      <c r="N163" s="1">
        <v>41361</v>
      </c>
      <c r="O163" t="s">
        <v>129</v>
      </c>
      <c r="P163" s="3" t="s">
        <v>356</v>
      </c>
      <c r="Q163" t="s">
        <v>357</v>
      </c>
      <c r="R163">
        <v>46</v>
      </c>
      <c r="S163" t="s">
        <v>1131</v>
      </c>
      <c r="T163" s="2">
        <v>0.04</v>
      </c>
      <c r="U163" t="s">
        <v>165</v>
      </c>
      <c r="V163" t="s">
        <v>1132</v>
      </c>
      <c r="W163" t="s">
        <v>361</v>
      </c>
      <c r="X163" t="s">
        <v>9439</v>
      </c>
      <c r="Y163" s="3">
        <f>VALUE(SUBSTITUTE(Table1[[#This Row],[Order Total]],"$",""))</f>
        <v>129.44</v>
      </c>
      <c r="Z163">
        <f>VALUE(SUBSTITUTE(Table1[[#This Row],[Total]],"$",""))</f>
        <v>132.08000000000001</v>
      </c>
      <c r="AA163" s="3">
        <f>Table1[[#This Row],[Order Total Number]]-Table1[[#This Row],[Total Number]]</f>
        <v>-2.6400000000000148</v>
      </c>
      <c r="AB163">
        <f>VALUE(SUBSTITUTE(Table1[[#This Row],[Shipping Cost]],"$",""))</f>
        <v>3.6</v>
      </c>
      <c r="AC163">
        <f>VALUE(SUBSTITUTE(Table1[[#This Row],[Discount $]],"$",""))</f>
        <v>4</v>
      </c>
      <c r="AD163">
        <f>VALUE(SUBSTITUTE(Table1[[#This Row],[Retail Price]],"$",""))</f>
        <v>5.68</v>
      </c>
      <c r="AE163" s="4">
        <f>(Table1[[#This Row],[Retail Price Number]]*Table1[[#This Row],[Order Quantity]])-Table1[[#This Row],[Discount $ Number]]+Table1[[#This Row],[Shipping Cost Number]]</f>
        <v>260.88</v>
      </c>
      <c r="AF163">
        <f>Table1[[#This Row],[Retail Price Number]]*Table1[[#This Row],[Order Quantity]]-Table1[[#This Row],[Discount $ Number]]</f>
        <v>257.27999999999997</v>
      </c>
      <c r="AG163">
        <f>(Table1[[#This Row],[Retail Price Number]]*Table1[[#This Row],[Order Quantity]])-Table1[[#This Row],[Discount $ Number]]-Table1[[#This Row],[Shipping Cost Number]]</f>
        <v>253.67999999999998</v>
      </c>
      <c r="AH163">
        <f>Table1[[#This Row],[Retail Price Number]]*Table1[[#This Row],[Order Quantity]]</f>
        <v>261.27999999999997</v>
      </c>
      <c r="AI163">
        <f>YEAR(Table1[[#This Row],[Order Date]])</f>
        <v>2013</v>
      </c>
    </row>
    <row r="164" spans="1:35" x14ac:dyDescent="0.3">
      <c r="A164" t="s">
        <v>6090</v>
      </c>
      <c r="B164" s="1">
        <v>41425</v>
      </c>
      <c r="C164" t="s">
        <v>786</v>
      </c>
      <c r="D164" t="s">
        <v>787</v>
      </c>
      <c r="E164" t="s">
        <v>27</v>
      </c>
      <c r="F164" t="s">
        <v>28</v>
      </c>
      <c r="G164" t="s">
        <v>77</v>
      </c>
      <c r="H164" t="s">
        <v>217</v>
      </c>
      <c r="I164" t="s">
        <v>31</v>
      </c>
      <c r="J164" t="s">
        <v>1164</v>
      </c>
      <c r="K164" t="s">
        <v>94</v>
      </c>
      <c r="L164" t="s">
        <v>95</v>
      </c>
      <c r="M164" t="s">
        <v>35</v>
      </c>
      <c r="N164" s="1">
        <v>41425</v>
      </c>
      <c r="O164" t="s">
        <v>1165</v>
      </c>
      <c r="P164" s="3" t="s">
        <v>1166</v>
      </c>
      <c r="Q164" t="s">
        <v>1167</v>
      </c>
      <c r="R164">
        <v>44</v>
      </c>
      <c r="S164" t="s">
        <v>6091</v>
      </c>
      <c r="T164" s="2">
        <v>7.0000000000000007E-2</v>
      </c>
      <c r="U164" t="s">
        <v>1156</v>
      </c>
      <c r="V164" t="s">
        <v>6092</v>
      </c>
      <c r="W164" t="s">
        <v>1169</v>
      </c>
      <c r="X164" t="s">
        <v>6093</v>
      </c>
      <c r="Y164" s="3">
        <f>VALUE(SUBSTITUTE(Table1[[#This Row],[Order Total]],"$",""))</f>
        <v>264.58999999999997</v>
      </c>
      <c r="Z164">
        <f>VALUE(SUBSTITUTE(Table1[[#This Row],[Total]],"$",""))</f>
        <v>263.77</v>
      </c>
      <c r="AA164" s="3">
        <f>Table1[[#This Row],[Order Total Number]]-Table1[[#This Row],[Total Number]]</f>
        <v>0.81999999999999318</v>
      </c>
      <c r="AB164">
        <f>VALUE(SUBSTITUTE(Table1[[#This Row],[Shipping Cost]],"$",""))</f>
        <v>2.64</v>
      </c>
      <c r="AC164">
        <f>VALUE(SUBSTITUTE(Table1[[#This Row],[Discount $]],"$",""))</f>
        <v>2.35</v>
      </c>
      <c r="AD164">
        <f>VALUE(SUBSTITUTE(Table1[[#This Row],[Retail Price]],"$",""))</f>
        <v>8.34</v>
      </c>
      <c r="AE164" s="4">
        <f>(Table1[[#This Row],[Retail Price Number]]*Table1[[#This Row],[Order Quantity]])-Table1[[#This Row],[Discount $ Number]]+Table1[[#This Row],[Shipping Cost Number]]</f>
        <v>367.24999999999994</v>
      </c>
      <c r="AF164">
        <f>Table1[[#This Row],[Retail Price Number]]*Table1[[#This Row],[Order Quantity]]-Table1[[#This Row],[Discount $ Number]]</f>
        <v>364.60999999999996</v>
      </c>
      <c r="AG164">
        <f>(Table1[[#This Row],[Retail Price Number]]*Table1[[#This Row],[Order Quantity]])-Table1[[#This Row],[Discount $ Number]]-Table1[[#This Row],[Shipping Cost Number]]</f>
        <v>361.96999999999997</v>
      </c>
      <c r="AH164">
        <f>Table1[[#This Row],[Retail Price Number]]*Table1[[#This Row],[Order Quantity]]</f>
        <v>366.96</v>
      </c>
      <c r="AI164">
        <f>YEAR(Table1[[#This Row],[Order Date]])</f>
        <v>2013</v>
      </c>
    </row>
    <row r="165" spans="1:35" x14ac:dyDescent="0.3">
      <c r="A165" t="s">
        <v>6090</v>
      </c>
      <c r="B165" s="1">
        <v>42000</v>
      </c>
      <c r="C165" t="s">
        <v>420</v>
      </c>
      <c r="D165" t="s">
        <v>421</v>
      </c>
      <c r="E165" t="s">
        <v>27</v>
      </c>
      <c r="F165" t="s">
        <v>28</v>
      </c>
      <c r="G165" t="s">
        <v>91</v>
      </c>
      <c r="H165" t="s">
        <v>422</v>
      </c>
      <c r="I165" t="s">
        <v>31</v>
      </c>
      <c r="J165" t="s">
        <v>423</v>
      </c>
      <c r="K165" t="s">
        <v>94</v>
      </c>
      <c r="L165" t="s">
        <v>95</v>
      </c>
      <c r="M165" t="s">
        <v>35</v>
      </c>
      <c r="N165" s="1">
        <v>42002</v>
      </c>
      <c r="O165" t="s">
        <v>424</v>
      </c>
      <c r="P165" s="3" t="s">
        <v>356</v>
      </c>
      <c r="Q165" t="s">
        <v>341</v>
      </c>
      <c r="R165">
        <v>16</v>
      </c>
      <c r="S165" t="s">
        <v>9007</v>
      </c>
      <c r="T165" s="2">
        <v>0.1</v>
      </c>
      <c r="U165" t="s">
        <v>725</v>
      </c>
      <c r="V165" t="s">
        <v>40</v>
      </c>
      <c r="W165" t="s">
        <v>428</v>
      </c>
      <c r="X165" t="s">
        <v>6559</v>
      </c>
      <c r="Y165" s="3">
        <f>VALUE(SUBSTITUTE(Table1[[#This Row],[Order Total]],"$",""))</f>
        <v>126.71</v>
      </c>
      <c r="Z165">
        <f>VALUE(SUBSTITUTE(Table1[[#This Row],[Total]],"$",""))</f>
        <v>128.72</v>
      </c>
      <c r="AA165" s="3">
        <f>Table1[[#This Row],[Order Total Number]]-Table1[[#This Row],[Total Number]]</f>
        <v>-2.0100000000000051</v>
      </c>
      <c r="AB165">
        <f>VALUE(SUBSTITUTE(Table1[[#This Row],[Shipping Cost]],"$",""))</f>
        <v>1.39</v>
      </c>
      <c r="AC165">
        <f>VALUE(SUBSTITUTE(Table1[[#This Row],[Discount $]],"$",""))</f>
        <v>3.15</v>
      </c>
      <c r="AD165">
        <f>VALUE(SUBSTITUTE(Table1[[#This Row],[Retail Price]],"$",""))</f>
        <v>5.68</v>
      </c>
      <c r="AE165" s="4">
        <f>(Table1[[#This Row],[Retail Price Number]]*Table1[[#This Row],[Order Quantity]])-Table1[[#This Row],[Discount $ Number]]+Table1[[#This Row],[Shipping Cost Number]]</f>
        <v>89.11999999999999</v>
      </c>
      <c r="AF165">
        <f>Table1[[#This Row],[Retail Price Number]]*Table1[[#This Row],[Order Quantity]]-Table1[[#This Row],[Discount $ Number]]</f>
        <v>87.72999999999999</v>
      </c>
      <c r="AG165">
        <f>(Table1[[#This Row],[Retail Price Number]]*Table1[[#This Row],[Order Quantity]])-Table1[[#This Row],[Discount $ Number]]-Table1[[#This Row],[Shipping Cost Number]]</f>
        <v>86.339999999999989</v>
      </c>
      <c r="AH165">
        <f>Table1[[#This Row],[Retail Price Number]]*Table1[[#This Row],[Order Quantity]]</f>
        <v>90.88</v>
      </c>
      <c r="AI165">
        <f>YEAR(Table1[[#This Row],[Order Date]])</f>
        <v>2014</v>
      </c>
    </row>
    <row r="166" spans="1:35" x14ac:dyDescent="0.3">
      <c r="A166" t="s">
        <v>6066</v>
      </c>
      <c r="B166" s="1">
        <v>41778</v>
      </c>
      <c r="C166" t="s">
        <v>2176</v>
      </c>
      <c r="D166" t="s">
        <v>622</v>
      </c>
      <c r="E166" t="s">
        <v>27</v>
      </c>
      <c r="F166" t="s">
        <v>28</v>
      </c>
      <c r="G166" t="s">
        <v>77</v>
      </c>
      <c r="H166" t="s">
        <v>433</v>
      </c>
      <c r="I166" t="s">
        <v>31</v>
      </c>
      <c r="J166" t="s">
        <v>1906</v>
      </c>
      <c r="K166" t="s">
        <v>94</v>
      </c>
      <c r="L166" t="s">
        <v>34</v>
      </c>
      <c r="M166" t="s">
        <v>35</v>
      </c>
      <c r="N166" s="1">
        <v>41778</v>
      </c>
      <c r="O166" t="s">
        <v>275</v>
      </c>
      <c r="P166" s="3" t="s">
        <v>696</v>
      </c>
      <c r="Q166" t="s">
        <v>697</v>
      </c>
      <c r="R166">
        <v>10</v>
      </c>
      <c r="S166" t="s">
        <v>1653</v>
      </c>
      <c r="T166" s="2">
        <v>0.04</v>
      </c>
      <c r="U166" t="s">
        <v>199</v>
      </c>
      <c r="V166" t="s">
        <v>6067</v>
      </c>
      <c r="W166" t="s">
        <v>701</v>
      </c>
      <c r="X166" t="s">
        <v>1184</v>
      </c>
      <c r="Y166" s="3">
        <f>VALUE(SUBSTITUTE(Table1[[#This Row],[Order Total]],"$",""))</f>
        <v>146.78</v>
      </c>
      <c r="Z166">
        <f>VALUE(SUBSTITUTE(Table1[[#This Row],[Total]],"$",""))</f>
        <v>149.78</v>
      </c>
      <c r="AA166" s="3">
        <f>Table1[[#This Row],[Order Total Number]]-Table1[[#This Row],[Total Number]]</f>
        <v>-3</v>
      </c>
      <c r="AB166">
        <f>VALUE(SUBSTITUTE(Table1[[#This Row],[Shipping Cost]],"$",""))</f>
        <v>2.4</v>
      </c>
      <c r="AC166">
        <f>VALUE(SUBSTITUTE(Table1[[#This Row],[Discount $]],"$",""))</f>
        <v>9.4</v>
      </c>
      <c r="AD166">
        <f>VALUE(SUBSTITUTE(Table1[[#This Row],[Retail Price]],"$",""))</f>
        <v>2.6</v>
      </c>
      <c r="AE166" s="4">
        <f>(Table1[[#This Row],[Retail Price Number]]*Table1[[#This Row],[Order Quantity]])-Table1[[#This Row],[Discount $ Number]]+Table1[[#This Row],[Shipping Cost Number]]</f>
        <v>19</v>
      </c>
      <c r="AF166">
        <f>Table1[[#This Row],[Retail Price Number]]*Table1[[#This Row],[Order Quantity]]-Table1[[#This Row],[Discount $ Number]]</f>
        <v>16.600000000000001</v>
      </c>
      <c r="AG166">
        <f>(Table1[[#This Row],[Retail Price Number]]*Table1[[#This Row],[Order Quantity]])-Table1[[#This Row],[Discount $ Number]]-Table1[[#This Row],[Shipping Cost Number]]</f>
        <v>14.200000000000001</v>
      </c>
      <c r="AH166">
        <f>Table1[[#This Row],[Retail Price Number]]*Table1[[#This Row],[Order Quantity]]</f>
        <v>26</v>
      </c>
      <c r="AI166">
        <f>YEAR(Table1[[#This Row],[Order Date]])</f>
        <v>2014</v>
      </c>
    </row>
    <row r="167" spans="1:35" x14ac:dyDescent="0.3">
      <c r="A167" t="s">
        <v>6066</v>
      </c>
      <c r="B167" s="1">
        <v>41653</v>
      </c>
      <c r="C167" t="s">
        <v>2807</v>
      </c>
      <c r="D167" t="s">
        <v>465</v>
      </c>
      <c r="E167" t="s">
        <v>27</v>
      </c>
      <c r="F167" t="s">
        <v>28</v>
      </c>
      <c r="G167" t="s">
        <v>91</v>
      </c>
      <c r="H167" t="s">
        <v>205</v>
      </c>
      <c r="I167" t="s">
        <v>121</v>
      </c>
      <c r="J167" t="s">
        <v>734</v>
      </c>
      <c r="K167" t="s">
        <v>94</v>
      </c>
      <c r="L167" t="s">
        <v>95</v>
      </c>
      <c r="M167" t="s">
        <v>35</v>
      </c>
      <c r="N167" s="1">
        <v>41656</v>
      </c>
      <c r="O167" t="s">
        <v>735</v>
      </c>
      <c r="P167" s="3" t="s">
        <v>736</v>
      </c>
      <c r="Q167" t="s">
        <v>737</v>
      </c>
      <c r="R167">
        <v>4</v>
      </c>
      <c r="S167" t="s">
        <v>10471</v>
      </c>
      <c r="T167" s="2">
        <v>0.09</v>
      </c>
      <c r="U167" t="s">
        <v>7592</v>
      </c>
      <c r="V167" t="s">
        <v>10472</v>
      </c>
      <c r="W167" t="s">
        <v>741</v>
      </c>
      <c r="X167" t="s">
        <v>660</v>
      </c>
      <c r="Y167" s="3">
        <f>VALUE(SUBSTITUTE(Table1[[#This Row],[Order Total]],"$",""))</f>
        <v>122.78</v>
      </c>
      <c r="Z167">
        <f>VALUE(SUBSTITUTE(Table1[[#This Row],[Total]],"$",""))</f>
        <v>124.76</v>
      </c>
      <c r="AA167" s="3">
        <f>Table1[[#This Row],[Order Total Number]]-Table1[[#This Row],[Total Number]]</f>
        <v>-1.980000000000004</v>
      </c>
      <c r="AB167">
        <f>VALUE(SUBSTITUTE(Table1[[#This Row],[Shipping Cost]],"$",""))</f>
        <v>5.47</v>
      </c>
      <c r="AC167">
        <f>VALUE(SUBSTITUTE(Table1[[#This Row],[Discount $]],"$",""))</f>
        <v>12.52</v>
      </c>
      <c r="AD167">
        <f>VALUE(SUBSTITUTE(Table1[[#This Row],[Retail Price]],"$",""))</f>
        <v>3.58</v>
      </c>
      <c r="AE167" s="4">
        <f>(Table1[[#This Row],[Retail Price Number]]*Table1[[#This Row],[Order Quantity]])-Table1[[#This Row],[Discount $ Number]]+Table1[[#This Row],[Shipping Cost Number]]</f>
        <v>7.2700000000000005</v>
      </c>
      <c r="AF167">
        <f>Table1[[#This Row],[Retail Price Number]]*Table1[[#This Row],[Order Quantity]]-Table1[[#This Row],[Discount $ Number]]</f>
        <v>1.8000000000000007</v>
      </c>
      <c r="AG167">
        <f>(Table1[[#This Row],[Retail Price Number]]*Table1[[#This Row],[Order Quantity]])-Table1[[#This Row],[Discount $ Number]]-Table1[[#This Row],[Shipping Cost Number]]</f>
        <v>-3.669999999999999</v>
      </c>
      <c r="AH167">
        <f>Table1[[#This Row],[Retail Price Number]]*Table1[[#This Row],[Order Quantity]]</f>
        <v>14.32</v>
      </c>
      <c r="AI167">
        <f>YEAR(Table1[[#This Row],[Order Date]])</f>
        <v>2014</v>
      </c>
    </row>
    <row r="168" spans="1:35" x14ac:dyDescent="0.3">
      <c r="A168" t="s">
        <v>9116</v>
      </c>
      <c r="B168" s="1">
        <v>42125</v>
      </c>
      <c r="C168" t="s">
        <v>1890</v>
      </c>
      <c r="D168" t="s">
        <v>2576</v>
      </c>
      <c r="E168" t="s">
        <v>27</v>
      </c>
      <c r="F168" t="s">
        <v>28</v>
      </c>
      <c r="G168" t="s">
        <v>29</v>
      </c>
      <c r="H168" t="s">
        <v>433</v>
      </c>
      <c r="I168" t="s">
        <v>196</v>
      </c>
      <c r="J168" t="s">
        <v>734</v>
      </c>
      <c r="K168" t="s">
        <v>94</v>
      </c>
      <c r="L168" t="s">
        <v>95</v>
      </c>
      <c r="M168" t="s">
        <v>35</v>
      </c>
      <c r="N168" s="1">
        <v>42126</v>
      </c>
      <c r="O168" t="s">
        <v>735</v>
      </c>
      <c r="P168" s="3" t="s">
        <v>736</v>
      </c>
      <c r="Q168" t="s">
        <v>737</v>
      </c>
      <c r="R168">
        <v>42</v>
      </c>
      <c r="S168" t="s">
        <v>9117</v>
      </c>
      <c r="T168" s="2">
        <v>0.06</v>
      </c>
      <c r="U168" t="s">
        <v>3870</v>
      </c>
      <c r="V168" t="s">
        <v>9118</v>
      </c>
      <c r="W168" t="s">
        <v>741</v>
      </c>
      <c r="X168" t="s">
        <v>9119</v>
      </c>
      <c r="Y168" s="3">
        <f>VALUE(SUBSTITUTE(Table1[[#This Row],[Order Total]],"$",""))</f>
        <v>259.99</v>
      </c>
      <c r="Z168">
        <f>VALUE(SUBSTITUTE(Table1[[#This Row],[Total]],"$",""))</f>
        <v>243.99</v>
      </c>
      <c r="AA168" s="3">
        <f>Table1[[#This Row],[Order Total Number]]-Table1[[#This Row],[Total Number]]</f>
        <v>16</v>
      </c>
      <c r="AB168">
        <f>VALUE(SUBSTITUTE(Table1[[#This Row],[Shipping Cost]],"$",""))</f>
        <v>5.47</v>
      </c>
      <c r="AC168">
        <f>VALUE(SUBSTITUTE(Table1[[#This Row],[Discount $]],"$",""))</f>
        <v>22.52</v>
      </c>
      <c r="AD168">
        <f>VALUE(SUBSTITUTE(Table1[[#This Row],[Retail Price]],"$",""))</f>
        <v>3.58</v>
      </c>
      <c r="AE168" s="4">
        <f>(Table1[[#This Row],[Retail Price Number]]*Table1[[#This Row],[Order Quantity]])-Table1[[#This Row],[Discount $ Number]]+Table1[[#This Row],[Shipping Cost Number]]</f>
        <v>133.31000000000003</v>
      </c>
      <c r="AF168">
        <f>Table1[[#This Row],[Retail Price Number]]*Table1[[#This Row],[Order Quantity]]-Table1[[#This Row],[Discount $ Number]]</f>
        <v>127.84000000000002</v>
      </c>
      <c r="AG168">
        <f>(Table1[[#This Row],[Retail Price Number]]*Table1[[#This Row],[Order Quantity]])-Table1[[#This Row],[Discount $ Number]]-Table1[[#This Row],[Shipping Cost Number]]</f>
        <v>122.37000000000002</v>
      </c>
      <c r="AH168">
        <f>Table1[[#This Row],[Retail Price Number]]*Table1[[#This Row],[Order Quantity]]</f>
        <v>150.36000000000001</v>
      </c>
      <c r="AI168">
        <f>YEAR(Table1[[#This Row],[Order Date]])</f>
        <v>2015</v>
      </c>
    </row>
    <row r="169" spans="1:35" x14ac:dyDescent="0.3">
      <c r="A169" t="s">
        <v>3605</v>
      </c>
      <c r="B169" s="1">
        <v>41408</v>
      </c>
      <c r="C169" t="s">
        <v>676</v>
      </c>
      <c r="D169" t="s">
        <v>331</v>
      </c>
      <c r="E169" t="s">
        <v>46</v>
      </c>
      <c r="F169" t="s">
        <v>47</v>
      </c>
      <c r="G169" t="s">
        <v>77</v>
      </c>
      <c r="H169" t="s">
        <v>107</v>
      </c>
      <c r="I169" t="s">
        <v>63</v>
      </c>
      <c r="J169" t="s">
        <v>592</v>
      </c>
      <c r="K169" t="s">
        <v>94</v>
      </c>
      <c r="L169" t="s">
        <v>34</v>
      </c>
      <c r="M169" t="s">
        <v>35</v>
      </c>
      <c r="N169" s="1">
        <v>41409</v>
      </c>
      <c r="O169" t="s">
        <v>593</v>
      </c>
      <c r="P169" s="3" t="s">
        <v>594</v>
      </c>
      <c r="Q169" t="s">
        <v>595</v>
      </c>
      <c r="R169">
        <v>42</v>
      </c>
      <c r="S169" t="s">
        <v>3606</v>
      </c>
      <c r="T169" s="2">
        <v>0.01</v>
      </c>
      <c r="U169" t="s">
        <v>3607</v>
      </c>
      <c r="V169" t="s">
        <v>3608</v>
      </c>
      <c r="W169" t="s">
        <v>376</v>
      </c>
      <c r="X169" t="s">
        <v>3609</v>
      </c>
      <c r="Y169" s="3">
        <f>VALUE(SUBSTITUTE(Table1[[#This Row],[Order Total]],"$",""))</f>
        <v>1363.1</v>
      </c>
      <c r="Z169">
        <f>VALUE(SUBSTITUTE(Table1[[#This Row],[Total]],"$",""))</f>
        <v>1370.28</v>
      </c>
      <c r="AA169" s="3">
        <f>Table1[[#This Row],[Order Total Number]]-Table1[[#This Row],[Total Number]]</f>
        <v>-7.1800000000000637</v>
      </c>
      <c r="AB169">
        <f>VALUE(SUBSTITUTE(Table1[[#This Row],[Shipping Cost]],"$",""))</f>
        <v>7.18</v>
      </c>
      <c r="AC169">
        <f>VALUE(SUBSTITUTE(Table1[[#This Row],[Discount $]],"$",""))</f>
        <v>151.46</v>
      </c>
      <c r="AD169">
        <f>VALUE(SUBSTITUTE(Table1[[#This Row],[Retail Price]],"$",""))</f>
        <v>100.97</v>
      </c>
      <c r="AE169" s="4">
        <f>(Table1[[#This Row],[Retail Price Number]]*Table1[[#This Row],[Order Quantity]])-Table1[[#This Row],[Discount $ Number]]+Table1[[#This Row],[Shipping Cost Number]]</f>
        <v>4096.46</v>
      </c>
      <c r="AF169">
        <f>Table1[[#This Row],[Retail Price Number]]*Table1[[#This Row],[Order Quantity]]-Table1[[#This Row],[Discount $ Number]]</f>
        <v>4089.2799999999997</v>
      </c>
      <c r="AG169">
        <f>(Table1[[#This Row],[Retail Price Number]]*Table1[[#This Row],[Order Quantity]])-Table1[[#This Row],[Discount $ Number]]-Table1[[#This Row],[Shipping Cost Number]]</f>
        <v>4082.1</v>
      </c>
      <c r="AH169">
        <f>Table1[[#This Row],[Retail Price Number]]*Table1[[#This Row],[Order Quantity]]</f>
        <v>4240.74</v>
      </c>
      <c r="AI169">
        <f>YEAR(Table1[[#This Row],[Order Date]])</f>
        <v>2013</v>
      </c>
    </row>
    <row r="170" spans="1:35" x14ac:dyDescent="0.3">
      <c r="A170" t="s">
        <v>3605</v>
      </c>
      <c r="B170" s="1">
        <v>41404</v>
      </c>
      <c r="C170" t="s">
        <v>1400</v>
      </c>
      <c r="D170" t="s">
        <v>1401</v>
      </c>
      <c r="E170" t="s">
        <v>27</v>
      </c>
      <c r="F170" t="s">
        <v>28</v>
      </c>
      <c r="G170" t="s">
        <v>91</v>
      </c>
      <c r="H170" t="s">
        <v>281</v>
      </c>
      <c r="I170" t="s">
        <v>196</v>
      </c>
      <c r="J170" t="s">
        <v>592</v>
      </c>
      <c r="K170" t="s">
        <v>94</v>
      </c>
      <c r="L170" t="s">
        <v>34</v>
      </c>
      <c r="M170" t="s">
        <v>35</v>
      </c>
      <c r="N170" s="1">
        <v>41405</v>
      </c>
      <c r="O170" t="s">
        <v>593</v>
      </c>
      <c r="P170" s="3" t="s">
        <v>594</v>
      </c>
      <c r="Q170" t="s">
        <v>595</v>
      </c>
      <c r="R170">
        <v>34</v>
      </c>
      <c r="S170" t="s">
        <v>3606</v>
      </c>
      <c r="T170" s="2">
        <v>7.0000000000000007E-2</v>
      </c>
      <c r="U170" t="s">
        <v>3607</v>
      </c>
      <c r="V170" t="s">
        <v>3608</v>
      </c>
      <c r="W170" t="s">
        <v>376</v>
      </c>
      <c r="X170" t="s">
        <v>3609</v>
      </c>
      <c r="Y170" s="3">
        <f>VALUE(SUBSTITUTE(Table1[[#This Row],[Order Total]],"$",""))</f>
        <v>1363.1</v>
      </c>
      <c r="Z170">
        <f>VALUE(SUBSTITUTE(Table1[[#This Row],[Total]],"$",""))</f>
        <v>1370.28</v>
      </c>
      <c r="AA170" s="3">
        <f>Table1[[#This Row],[Order Total Number]]-Table1[[#This Row],[Total Number]]</f>
        <v>-7.1800000000000637</v>
      </c>
      <c r="AB170">
        <f>VALUE(SUBSTITUTE(Table1[[#This Row],[Shipping Cost]],"$",""))</f>
        <v>7.18</v>
      </c>
      <c r="AC170">
        <f>VALUE(SUBSTITUTE(Table1[[#This Row],[Discount $]],"$",""))</f>
        <v>151.46</v>
      </c>
      <c r="AD170">
        <f>VALUE(SUBSTITUTE(Table1[[#This Row],[Retail Price]],"$",""))</f>
        <v>100.97</v>
      </c>
      <c r="AE170" s="4">
        <f>(Table1[[#This Row],[Retail Price Number]]*Table1[[#This Row],[Order Quantity]])-Table1[[#This Row],[Discount $ Number]]+Table1[[#This Row],[Shipping Cost Number]]</f>
        <v>3288.7</v>
      </c>
      <c r="AF170">
        <f>Table1[[#This Row],[Retail Price Number]]*Table1[[#This Row],[Order Quantity]]-Table1[[#This Row],[Discount $ Number]]</f>
        <v>3281.52</v>
      </c>
      <c r="AG170">
        <f>(Table1[[#This Row],[Retail Price Number]]*Table1[[#This Row],[Order Quantity]])-Table1[[#This Row],[Discount $ Number]]-Table1[[#This Row],[Shipping Cost Number]]</f>
        <v>3274.34</v>
      </c>
      <c r="AH170">
        <f>Table1[[#This Row],[Retail Price Number]]*Table1[[#This Row],[Order Quantity]]</f>
        <v>3432.98</v>
      </c>
      <c r="AI170">
        <f>YEAR(Table1[[#This Row],[Order Date]])</f>
        <v>2013</v>
      </c>
    </row>
    <row r="171" spans="1:35" x14ac:dyDescent="0.3">
      <c r="A171" t="s">
        <v>3605</v>
      </c>
      <c r="B171" s="1">
        <v>41673</v>
      </c>
      <c r="C171" t="s">
        <v>5904</v>
      </c>
      <c r="D171" t="s">
        <v>2544</v>
      </c>
      <c r="E171" t="s">
        <v>27</v>
      </c>
      <c r="F171" t="s">
        <v>28</v>
      </c>
      <c r="G171" t="s">
        <v>77</v>
      </c>
      <c r="H171" t="s">
        <v>217</v>
      </c>
      <c r="I171" t="s">
        <v>121</v>
      </c>
      <c r="J171" t="s">
        <v>592</v>
      </c>
      <c r="K171" t="s">
        <v>94</v>
      </c>
      <c r="L171" t="s">
        <v>34</v>
      </c>
      <c r="M171" t="s">
        <v>35</v>
      </c>
      <c r="N171" s="1">
        <v>41674</v>
      </c>
      <c r="O171" t="s">
        <v>593</v>
      </c>
      <c r="P171" s="3" t="s">
        <v>594</v>
      </c>
      <c r="Q171" t="s">
        <v>595</v>
      </c>
      <c r="R171">
        <v>23</v>
      </c>
      <c r="S171" t="s">
        <v>3606</v>
      </c>
      <c r="T171" s="2">
        <v>7.0000000000000007E-2</v>
      </c>
      <c r="U171" t="s">
        <v>5905</v>
      </c>
      <c r="V171" t="s">
        <v>3608</v>
      </c>
      <c r="W171" t="s">
        <v>376</v>
      </c>
      <c r="X171" t="s">
        <v>3609</v>
      </c>
      <c r="Y171" s="3">
        <f>VALUE(SUBSTITUTE(Table1[[#This Row],[Order Total]],"$",""))</f>
        <v>1363.1</v>
      </c>
      <c r="Z171">
        <f>VALUE(SUBSTITUTE(Table1[[#This Row],[Total]],"$",""))</f>
        <v>1370.28</v>
      </c>
      <c r="AA171" s="3">
        <f>Table1[[#This Row],[Order Total Number]]-Table1[[#This Row],[Total Number]]</f>
        <v>-7.1800000000000637</v>
      </c>
      <c r="AB171">
        <f>VALUE(SUBSTITUTE(Table1[[#This Row],[Shipping Cost]],"$",""))</f>
        <v>7.18</v>
      </c>
      <c r="AC171">
        <f>VALUE(SUBSTITUTE(Table1[[#This Row],[Discount $]],"$",""))</f>
        <v>121.26</v>
      </c>
      <c r="AD171">
        <f>VALUE(SUBSTITUTE(Table1[[#This Row],[Retail Price]],"$",""))</f>
        <v>100.97</v>
      </c>
      <c r="AE171" s="4">
        <f>(Table1[[#This Row],[Retail Price Number]]*Table1[[#This Row],[Order Quantity]])-Table1[[#This Row],[Discount $ Number]]+Table1[[#This Row],[Shipping Cost Number]]</f>
        <v>2208.2299999999996</v>
      </c>
      <c r="AF171">
        <f>Table1[[#This Row],[Retail Price Number]]*Table1[[#This Row],[Order Quantity]]-Table1[[#This Row],[Discount $ Number]]</f>
        <v>2201.0499999999997</v>
      </c>
      <c r="AG171">
        <f>(Table1[[#This Row],[Retail Price Number]]*Table1[[#This Row],[Order Quantity]])-Table1[[#This Row],[Discount $ Number]]-Table1[[#This Row],[Shipping Cost Number]]</f>
        <v>2193.87</v>
      </c>
      <c r="AH171">
        <f>Table1[[#This Row],[Retail Price Number]]*Table1[[#This Row],[Order Quantity]]</f>
        <v>2322.31</v>
      </c>
      <c r="AI171">
        <f>YEAR(Table1[[#This Row],[Order Date]])</f>
        <v>2014</v>
      </c>
    </row>
    <row r="172" spans="1:35" x14ac:dyDescent="0.3">
      <c r="A172" t="s">
        <v>3605</v>
      </c>
      <c r="B172" s="1">
        <v>41443</v>
      </c>
      <c r="C172" t="s">
        <v>1982</v>
      </c>
      <c r="D172" t="s">
        <v>1232</v>
      </c>
      <c r="E172" t="s">
        <v>27</v>
      </c>
      <c r="F172" t="s">
        <v>28</v>
      </c>
      <c r="G172" t="s">
        <v>77</v>
      </c>
      <c r="H172" t="s">
        <v>281</v>
      </c>
      <c r="I172" t="s">
        <v>31</v>
      </c>
      <c r="J172" t="s">
        <v>1813</v>
      </c>
      <c r="K172" t="s">
        <v>33</v>
      </c>
      <c r="L172" t="s">
        <v>392</v>
      </c>
      <c r="M172" t="s">
        <v>393</v>
      </c>
      <c r="N172" s="1">
        <v>41445</v>
      </c>
      <c r="O172" t="s">
        <v>1814</v>
      </c>
      <c r="P172" s="3" t="s">
        <v>1815</v>
      </c>
      <c r="Q172" t="s">
        <v>1107</v>
      </c>
      <c r="R172">
        <v>13</v>
      </c>
      <c r="S172" t="s">
        <v>7747</v>
      </c>
      <c r="T172" s="2">
        <v>0.04</v>
      </c>
      <c r="U172" t="s">
        <v>1165</v>
      </c>
      <c r="V172" t="s">
        <v>7748</v>
      </c>
      <c r="W172" t="s">
        <v>1587</v>
      </c>
      <c r="X172" t="s">
        <v>7749</v>
      </c>
      <c r="Y172" s="3">
        <f>VALUE(SUBSTITUTE(Table1[[#This Row],[Order Total]],"$",""))</f>
        <v>53.58</v>
      </c>
      <c r="Z172">
        <f>VALUE(SUBSTITUTE(Table1[[#This Row],[Total]],"$",""))</f>
        <v>49.28</v>
      </c>
      <c r="AA172" s="3">
        <f>Table1[[#This Row],[Order Total Number]]-Table1[[#This Row],[Total Number]]</f>
        <v>4.2999999999999972</v>
      </c>
      <c r="AB172">
        <f>VALUE(SUBSTITUTE(Table1[[#This Row],[Shipping Cost]],"$",""))</f>
        <v>5.01</v>
      </c>
      <c r="AC172">
        <f>VALUE(SUBSTITUTE(Table1[[#This Row],[Discount $]],"$",""))</f>
        <v>3.42</v>
      </c>
      <c r="AD172">
        <f>VALUE(SUBSTITUTE(Table1[[#This Row],[Retail Price]],"$",""))</f>
        <v>5.74</v>
      </c>
      <c r="AE172" s="4">
        <f>(Table1[[#This Row],[Retail Price Number]]*Table1[[#This Row],[Order Quantity]])-Table1[[#This Row],[Discount $ Number]]+Table1[[#This Row],[Shipping Cost Number]]</f>
        <v>76.210000000000008</v>
      </c>
      <c r="AF172">
        <f>Table1[[#This Row],[Retail Price Number]]*Table1[[#This Row],[Order Quantity]]-Table1[[#This Row],[Discount $ Number]]</f>
        <v>71.2</v>
      </c>
      <c r="AG172">
        <f>(Table1[[#This Row],[Retail Price Number]]*Table1[[#This Row],[Order Quantity]])-Table1[[#This Row],[Discount $ Number]]-Table1[[#This Row],[Shipping Cost Number]]</f>
        <v>66.19</v>
      </c>
      <c r="AH172">
        <f>Table1[[#This Row],[Retail Price Number]]*Table1[[#This Row],[Order Quantity]]</f>
        <v>74.62</v>
      </c>
      <c r="AI172">
        <f>YEAR(Table1[[#This Row],[Order Date]])</f>
        <v>2013</v>
      </c>
    </row>
    <row r="173" spans="1:35" x14ac:dyDescent="0.3">
      <c r="A173" t="s">
        <v>160</v>
      </c>
      <c r="B173" s="1">
        <v>41407</v>
      </c>
      <c r="C173" t="s">
        <v>161</v>
      </c>
      <c r="D173" t="s">
        <v>162</v>
      </c>
      <c r="E173" t="s">
        <v>46</v>
      </c>
      <c r="F173" t="s">
        <v>47</v>
      </c>
      <c r="G173" t="s">
        <v>134</v>
      </c>
      <c r="H173" t="s">
        <v>107</v>
      </c>
      <c r="I173" t="s">
        <v>121</v>
      </c>
      <c r="J173" t="s">
        <v>163</v>
      </c>
      <c r="K173" t="s">
        <v>94</v>
      </c>
      <c r="L173" t="s">
        <v>95</v>
      </c>
      <c r="M173" t="s">
        <v>35</v>
      </c>
      <c r="N173" s="1">
        <v>41409</v>
      </c>
      <c r="O173" t="s">
        <v>164</v>
      </c>
      <c r="P173" s="3" t="s">
        <v>165</v>
      </c>
      <c r="Q173" t="s">
        <v>166</v>
      </c>
      <c r="R173">
        <v>35</v>
      </c>
      <c r="S173" t="s">
        <v>167</v>
      </c>
      <c r="T173" s="2">
        <v>0.04</v>
      </c>
      <c r="U173" t="s">
        <v>168</v>
      </c>
      <c r="V173" t="s">
        <v>169</v>
      </c>
      <c r="W173" t="s">
        <v>170</v>
      </c>
      <c r="X173" t="s">
        <v>171</v>
      </c>
      <c r="Y173" s="3">
        <f>VALUE(SUBSTITUTE(Table1[[#This Row],[Order Total]],"$",""))</f>
        <v>69.16</v>
      </c>
      <c r="Z173">
        <f>VALUE(SUBSTITUTE(Table1[[#This Row],[Total]],"$",""))</f>
        <v>70.459999999999994</v>
      </c>
      <c r="AA173" s="3">
        <f>Table1[[#This Row],[Order Total Number]]-Table1[[#This Row],[Total Number]]</f>
        <v>-1.2999999999999972</v>
      </c>
      <c r="AB173">
        <f>VALUE(SUBSTITUTE(Table1[[#This Row],[Shipping Cost]],"$",""))</f>
        <v>1.3</v>
      </c>
      <c r="AC173">
        <f>VALUE(SUBSTITUTE(Table1[[#This Row],[Discount $]],"$",""))</f>
        <v>6.84</v>
      </c>
      <c r="AD173">
        <f>VALUE(SUBSTITUTE(Table1[[#This Row],[Retail Price]],"$",""))</f>
        <v>4</v>
      </c>
      <c r="AE173" s="4">
        <f>(Table1[[#This Row],[Retail Price Number]]*Table1[[#This Row],[Order Quantity]])-Table1[[#This Row],[Discount $ Number]]+Table1[[#This Row],[Shipping Cost Number]]</f>
        <v>134.46</v>
      </c>
      <c r="AF173">
        <f>Table1[[#This Row],[Retail Price Number]]*Table1[[#This Row],[Order Quantity]]-Table1[[#This Row],[Discount $ Number]]</f>
        <v>133.16</v>
      </c>
      <c r="AG173">
        <f>(Table1[[#This Row],[Retail Price Number]]*Table1[[#This Row],[Order Quantity]])-Table1[[#This Row],[Discount $ Number]]-Table1[[#This Row],[Shipping Cost Number]]</f>
        <v>131.85999999999999</v>
      </c>
      <c r="AH173">
        <f>Table1[[#This Row],[Retail Price Number]]*Table1[[#This Row],[Order Quantity]]</f>
        <v>140</v>
      </c>
      <c r="AI173">
        <f>YEAR(Table1[[#This Row],[Order Date]])</f>
        <v>2013</v>
      </c>
    </row>
    <row r="174" spans="1:35" x14ac:dyDescent="0.3">
      <c r="A174" t="s">
        <v>160</v>
      </c>
      <c r="B174" s="1">
        <v>41407</v>
      </c>
      <c r="C174" t="s">
        <v>161</v>
      </c>
      <c r="D174" t="s">
        <v>162</v>
      </c>
      <c r="E174" t="s">
        <v>46</v>
      </c>
      <c r="F174" t="s">
        <v>47</v>
      </c>
      <c r="G174" t="s">
        <v>134</v>
      </c>
      <c r="H174" t="s">
        <v>107</v>
      </c>
      <c r="I174" t="s">
        <v>121</v>
      </c>
      <c r="J174" t="s">
        <v>163</v>
      </c>
      <c r="K174" t="s">
        <v>94</v>
      </c>
      <c r="L174" t="s">
        <v>34</v>
      </c>
      <c r="M174" t="s">
        <v>35</v>
      </c>
      <c r="N174" s="1">
        <v>41409</v>
      </c>
      <c r="O174" t="s">
        <v>164</v>
      </c>
      <c r="P174" s="3" t="s">
        <v>165</v>
      </c>
      <c r="Q174" t="s">
        <v>166</v>
      </c>
      <c r="R174">
        <v>36</v>
      </c>
      <c r="S174" t="s">
        <v>167</v>
      </c>
      <c r="T174" s="2">
        <v>0.03</v>
      </c>
      <c r="U174" t="s">
        <v>168</v>
      </c>
      <c r="V174" t="s">
        <v>169</v>
      </c>
      <c r="W174" t="s">
        <v>170</v>
      </c>
      <c r="X174" t="s">
        <v>171</v>
      </c>
      <c r="Y174" s="3">
        <f>VALUE(SUBSTITUTE(Table1[[#This Row],[Order Total]],"$",""))</f>
        <v>69.16</v>
      </c>
      <c r="Z174">
        <f>VALUE(SUBSTITUTE(Table1[[#This Row],[Total]],"$",""))</f>
        <v>70.459999999999994</v>
      </c>
      <c r="AA174" s="3">
        <f>Table1[[#This Row],[Order Total Number]]-Table1[[#This Row],[Total Number]]</f>
        <v>-1.2999999999999972</v>
      </c>
      <c r="AB174">
        <f>VALUE(SUBSTITUTE(Table1[[#This Row],[Shipping Cost]],"$",""))</f>
        <v>1.3</v>
      </c>
      <c r="AC174">
        <f>VALUE(SUBSTITUTE(Table1[[#This Row],[Discount $]],"$",""))</f>
        <v>6.84</v>
      </c>
      <c r="AD174">
        <f>VALUE(SUBSTITUTE(Table1[[#This Row],[Retail Price]],"$",""))</f>
        <v>4</v>
      </c>
      <c r="AE174" s="4">
        <f>(Table1[[#This Row],[Retail Price Number]]*Table1[[#This Row],[Order Quantity]])-Table1[[#This Row],[Discount $ Number]]+Table1[[#This Row],[Shipping Cost Number]]</f>
        <v>138.46</v>
      </c>
      <c r="AF174">
        <f>Table1[[#This Row],[Retail Price Number]]*Table1[[#This Row],[Order Quantity]]-Table1[[#This Row],[Discount $ Number]]</f>
        <v>137.16</v>
      </c>
      <c r="AG174">
        <f>(Table1[[#This Row],[Retail Price Number]]*Table1[[#This Row],[Order Quantity]])-Table1[[#This Row],[Discount $ Number]]-Table1[[#This Row],[Shipping Cost Number]]</f>
        <v>135.85999999999999</v>
      </c>
      <c r="AH174">
        <f>Table1[[#This Row],[Retail Price Number]]*Table1[[#This Row],[Order Quantity]]</f>
        <v>144</v>
      </c>
      <c r="AI174">
        <f>YEAR(Table1[[#This Row],[Order Date]])</f>
        <v>2013</v>
      </c>
    </row>
    <row r="175" spans="1:35" x14ac:dyDescent="0.3">
      <c r="A175" t="s">
        <v>7618</v>
      </c>
      <c r="B175" s="1">
        <v>42130</v>
      </c>
      <c r="C175" t="s">
        <v>2384</v>
      </c>
      <c r="D175" t="s">
        <v>591</v>
      </c>
      <c r="E175" t="s">
        <v>27</v>
      </c>
      <c r="F175" t="s">
        <v>28</v>
      </c>
      <c r="G175" t="s">
        <v>77</v>
      </c>
      <c r="H175" t="s">
        <v>241</v>
      </c>
      <c r="I175" t="s">
        <v>196</v>
      </c>
      <c r="J175" t="s">
        <v>1548</v>
      </c>
      <c r="K175" t="s">
        <v>94</v>
      </c>
      <c r="L175" t="s">
        <v>95</v>
      </c>
      <c r="M175" t="s">
        <v>35</v>
      </c>
      <c r="N175" s="1">
        <v>42132</v>
      </c>
      <c r="O175" t="s">
        <v>1549</v>
      </c>
      <c r="P175" s="3" t="s">
        <v>1550</v>
      </c>
      <c r="Q175" t="s">
        <v>1551</v>
      </c>
      <c r="R175">
        <v>40</v>
      </c>
      <c r="S175" t="s">
        <v>7619</v>
      </c>
      <c r="T175" s="2">
        <v>0.03</v>
      </c>
      <c r="U175" t="s">
        <v>7620</v>
      </c>
      <c r="V175" t="s">
        <v>7621</v>
      </c>
      <c r="W175" t="s">
        <v>1167</v>
      </c>
      <c r="X175" t="s">
        <v>7622</v>
      </c>
      <c r="Y175" s="3">
        <f>VALUE(SUBSTITUTE(Table1[[#This Row],[Order Total]],"$",""))</f>
        <v>523.69000000000005</v>
      </c>
      <c r="Z175">
        <f>VALUE(SUBSTITUTE(Table1[[#This Row],[Total]],"$",""))</f>
        <v>538.79</v>
      </c>
      <c r="AA175" s="3">
        <f>Table1[[#This Row],[Order Total Number]]-Table1[[#This Row],[Total Number]]</f>
        <v>-15.099999999999909</v>
      </c>
      <c r="AB175">
        <f>VALUE(SUBSTITUTE(Table1[[#This Row],[Shipping Cost]],"$",""))</f>
        <v>4.92</v>
      </c>
      <c r="AC175">
        <f>VALUE(SUBSTITUTE(Table1[[#This Row],[Discount $]],"$",""))</f>
        <v>58.19</v>
      </c>
      <c r="AD175">
        <f>VALUE(SUBSTITUTE(Table1[[#This Row],[Retail Price]],"$",""))</f>
        <v>35.44</v>
      </c>
      <c r="AE175" s="4">
        <f>(Table1[[#This Row],[Retail Price Number]]*Table1[[#This Row],[Order Quantity]])-Table1[[#This Row],[Discount $ Number]]+Table1[[#This Row],[Shipping Cost Number]]</f>
        <v>1364.33</v>
      </c>
      <c r="AF175">
        <f>Table1[[#This Row],[Retail Price Number]]*Table1[[#This Row],[Order Quantity]]-Table1[[#This Row],[Discount $ Number]]</f>
        <v>1359.4099999999999</v>
      </c>
      <c r="AG175">
        <f>(Table1[[#This Row],[Retail Price Number]]*Table1[[#This Row],[Order Quantity]])-Table1[[#This Row],[Discount $ Number]]-Table1[[#This Row],[Shipping Cost Number]]</f>
        <v>1354.4899999999998</v>
      </c>
      <c r="AH175">
        <f>Table1[[#This Row],[Retail Price Number]]*Table1[[#This Row],[Order Quantity]]</f>
        <v>1417.6</v>
      </c>
      <c r="AI175">
        <f>YEAR(Table1[[#This Row],[Order Date]])</f>
        <v>2015</v>
      </c>
    </row>
    <row r="176" spans="1:35" x14ac:dyDescent="0.3">
      <c r="A176" t="s">
        <v>7618</v>
      </c>
      <c r="B176" s="1">
        <v>41408</v>
      </c>
      <c r="C176" t="s">
        <v>439</v>
      </c>
      <c r="D176" t="s">
        <v>440</v>
      </c>
      <c r="E176" t="s">
        <v>46</v>
      </c>
      <c r="F176" t="s">
        <v>47</v>
      </c>
      <c r="G176" t="s">
        <v>91</v>
      </c>
      <c r="H176" t="s">
        <v>48</v>
      </c>
      <c r="I176" t="s">
        <v>31</v>
      </c>
      <c r="J176" t="s">
        <v>441</v>
      </c>
      <c r="K176" t="s">
        <v>94</v>
      </c>
      <c r="L176" t="s">
        <v>34</v>
      </c>
      <c r="M176" t="s">
        <v>35</v>
      </c>
      <c r="N176" s="1">
        <v>41409</v>
      </c>
      <c r="O176" t="s">
        <v>442</v>
      </c>
      <c r="P176" s="3" t="s">
        <v>443</v>
      </c>
      <c r="Q176" t="s">
        <v>444</v>
      </c>
      <c r="R176">
        <v>48</v>
      </c>
      <c r="S176" t="s">
        <v>7619</v>
      </c>
      <c r="T176" s="2">
        <v>0.1</v>
      </c>
      <c r="U176" t="s">
        <v>7620</v>
      </c>
      <c r="V176" t="s">
        <v>7621</v>
      </c>
      <c r="W176" t="s">
        <v>448</v>
      </c>
      <c r="X176" t="s">
        <v>7622</v>
      </c>
      <c r="Y176" s="3">
        <f>VALUE(SUBSTITUTE(Table1[[#This Row],[Order Total]],"$",""))</f>
        <v>523.69000000000005</v>
      </c>
      <c r="Z176">
        <f>VALUE(SUBSTITUTE(Table1[[#This Row],[Total]],"$",""))</f>
        <v>538.79</v>
      </c>
      <c r="AA176" s="3">
        <f>Table1[[#This Row],[Order Total Number]]-Table1[[#This Row],[Total Number]]</f>
        <v>-15.099999999999909</v>
      </c>
      <c r="AB176">
        <f>VALUE(SUBSTITUTE(Table1[[#This Row],[Shipping Cost]],"$",""))</f>
        <v>15.1</v>
      </c>
      <c r="AC176">
        <f>VALUE(SUBSTITUTE(Table1[[#This Row],[Discount $]],"$",""))</f>
        <v>58.19</v>
      </c>
      <c r="AD176">
        <f>VALUE(SUBSTITUTE(Table1[[#This Row],[Retail Price]],"$",""))</f>
        <v>22.38</v>
      </c>
      <c r="AE176" s="4">
        <f>(Table1[[#This Row],[Retail Price Number]]*Table1[[#This Row],[Order Quantity]])-Table1[[#This Row],[Discount $ Number]]+Table1[[#This Row],[Shipping Cost Number]]</f>
        <v>1031.1499999999999</v>
      </c>
      <c r="AF176">
        <f>Table1[[#This Row],[Retail Price Number]]*Table1[[#This Row],[Order Quantity]]-Table1[[#This Row],[Discount $ Number]]</f>
        <v>1016.05</v>
      </c>
      <c r="AG176">
        <f>(Table1[[#This Row],[Retail Price Number]]*Table1[[#This Row],[Order Quantity]])-Table1[[#This Row],[Discount $ Number]]-Table1[[#This Row],[Shipping Cost Number]]</f>
        <v>1000.9499999999999</v>
      </c>
      <c r="AH176">
        <f>Table1[[#This Row],[Retail Price Number]]*Table1[[#This Row],[Order Quantity]]</f>
        <v>1074.24</v>
      </c>
      <c r="AI176">
        <f>YEAR(Table1[[#This Row],[Order Date]])</f>
        <v>2013</v>
      </c>
    </row>
    <row r="177" spans="1:35" x14ac:dyDescent="0.3">
      <c r="A177" t="s">
        <v>6996</v>
      </c>
      <c r="B177" s="1">
        <v>41408</v>
      </c>
      <c r="C177" t="s">
        <v>6313</v>
      </c>
      <c r="D177" t="s">
        <v>766</v>
      </c>
      <c r="E177" t="s">
        <v>27</v>
      </c>
      <c r="F177" t="s">
        <v>28</v>
      </c>
      <c r="G177" t="s">
        <v>77</v>
      </c>
      <c r="H177" t="s">
        <v>217</v>
      </c>
      <c r="I177" t="s">
        <v>121</v>
      </c>
      <c r="J177" t="s">
        <v>896</v>
      </c>
      <c r="K177" t="s">
        <v>33</v>
      </c>
      <c r="L177" t="s">
        <v>34</v>
      </c>
      <c r="M177" t="s">
        <v>35</v>
      </c>
      <c r="N177" s="1">
        <v>41410</v>
      </c>
      <c r="O177" t="s">
        <v>501</v>
      </c>
      <c r="P177" s="3" t="s">
        <v>897</v>
      </c>
      <c r="Q177" t="s">
        <v>898</v>
      </c>
      <c r="R177">
        <v>16</v>
      </c>
      <c r="S177" t="s">
        <v>6997</v>
      </c>
      <c r="T177" s="2">
        <v>0.1</v>
      </c>
      <c r="U177" t="s">
        <v>6998</v>
      </c>
      <c r="V177" t="s">
        <v>6999</v>
      </c>
      <c r="W177" t="s">
        <v>902</v>
      </c>
      <c r="X177" t="s">
        <v>7000</v>
      </c>
      <c r="Y177" s="3">
        <f>VALUE(SUBSTITUTE(Table1[[#This Row],[Order Total]],"$",""))</f>
        <v>1480.28</v>
      </c>
      <c r="Z177">
        <f>VALUE(SUBSTITUTE(Table1[[#This Row],[Total]],"$",""))</f>
        <v>1494.17</v>
      </c>
      <c r="AA177" s="3">
        <f>Table1[[#This Row],[Order Total Number]]-Table1[[#This Row],[Total Number]]</f>
        <v>-13.8900000000001</v>
      </c>
      <c r="AB177">
        <f>VALUE(SUBSTITUTE(Table1[[#This Row],[Shipping Cost]],"$",""))</f>
        <v>13.89</v>
      </c>
      <c r="AC177">
        <f>VALUE(SUBSTITUTE(Table1[[#This Row],[Discount $]],"$",""))</f>
        <v>164.48</v>
      </c>
      <c r="AD177">
        <f>VALUE(SUBSTITUTE(Table1[[#This Row],[Retail Price]],"$",""))</f>
        <v>36.549999999999997</v>
      </c>
      <c r="AE177" s="4">
        <f>(Table1[[#This Row],[Retail Price Number]]*Table1[[#This Row],[Order Quantity]])-Table1[[#This Row],[Discount $ Number]]+Table1[[#This Row],[Shipping Cost Number]]</f>
        <v>434.20999999999992</v>
      </c>
      <c r="AF177">
        <f>Table1[[#This Row],[Retail Price Number]]*Table1[[#This Row],[Order Quantity]]-Table1[[#This Row],[Discount $ Number]]</f>
        <v>420.31999999999994</v>
      </c>
      <c r="AG177">
        <f>(Table1[[#This Row],[Retail Price Number]]*Table1[[#This Row],[Order Quantity]])-Table1[[#This Row],[Discount $ Number]]-Table1[[#This Row],[Shipping Cost Number]]</f>
        <v>406.42999999999995</v>
      </c>
      <c r="AH177">
        <f>Table1[[#This Row],[Retail Price Number]]*Table1[[#This Row],[Order Quantity]]</f>
        <v>584.79999999999995</v>
      </c>
      <c r="AI177">
        <f>YEAR(Table1[[#This Row],[Order Date]])</f>
        <v>2013</v>
      </c>
    </row>
    <row r="178" spans="1:35" x14ac:dyDescent="0.3">
      <c r="A178" t="s">
        <v>6996</v>
      </c>
      <c r="B178" s="1">
        <v>42500</v>
      </c>
      <c r="C178" t="s">
        <v>670</v>
      </c>
      <c r="D178" t="s">
        <v>551</v>
      </c>
      <c r="E178" t="s">
        <v>27</v>
      </c>
      <c r="F178" t="s">
        <v>28</v>
      </c>
      <c r="G178" t="s">
        <v>29</v>
      </c>
      <c r="H178" t="s">
        <v>289</v>
      </c>
      <c r="I178" t="s">
        <v>31</v>
      </c>
      <c r="J178" t="s">
        <v>623</v>
      </c>
      <c r="K178" t="s">
        <v>94</v>
      </c>
      <c r="L178" t="s">
        <v>34</v>
      </c>
      <c r="M178" t="s">
        <v>35</v>
      </c>
      <c r="N178" s="1">
        <v>42502</v>
      </c>
      <c r="O178" t="s">
        <v>624</v>
      </c>
      <c r="P178" s="3" t="s">
        <v>625</v>
      </c>
      <c r="Q178" t="s">
        <v>626</v>
      </c>
      <c r="R178">
        <v>42</v>
      </c>
      <c r="S178" t="s">
        <v>7926</v>
      </c>
      <c r="T178" s="2">
        <v>0</v>
      </c>
      <c r="U178" t="s">
        <v>7927</v>
      </c>
      <c r="V178" t="s">
        <v>7928</v>
      </c>
      <c r="W178" t="s">
        <v>376</v>
      </c>
      <c r="X178" t="s">
        <v>7929</v>
      </c>
      <c r="Y178" s="3">
        <f>VALUE(SUBSTITUTE(Table1[[#This Row],[Order Total]],"$",""))</f>
        <v>6465.53</v>
      </c>
      <c r="Z178">
        <f>VALUE(SUBSTITUTE(Table1[[#This Row],[Total]],"$",""))</f>
        <v>5590.5</v>
      </c>
      <c r="AA178" s="3">
        <f>Table1[[#This Row],[Order Total Number]]-Table1[[#This Row],[Total Number]]</f>
        <v>875.02999999999975</v>
      </c>
      <c r="AB178">
        <f>VALUE(SUBSTITUTE(Table1[[#This Row],[Shipping Cost]],"$",""))</f>
        <v>7.18</v>
      </c>
      <c r="AC178">
        <f>VALUE(SUBSTITUTE(Table1[[#This Row],[Discount $]],"$",""))</f>
        <v>513.98</v>
      </c>
      <c r="AD178">
        <f>VALUE(SUBSTITUTE(Table1[[#This Row],[Retail Price]],"$",""))</f>
        <v>300.97000000000003</v>
      </c>
      <c r="AE178" s="4">
        <f>(Table1[[#This Row],[Retail Price Number]]*Table1[[#This Row],[Order Quantity]])-Table1[[#This Row],[Discount $ Number]]+Table1[[#This Row],[Shipping Cost Number]]</f>
        <v>12133.940000000002</v>
      </c>
      <c r="AF178">
        <f>Table1[[#This Row],[Retail Price Number]]*Table1[[#This Row],[Order Quantity]]-Table1[[#This Row],[Discount $ Number]]</f>
        <v>12126.760000000002</v>
      </c>
      <c r="AG178">
        <f>(Table1[[#This Row],[Retail Price Number]]*Table1[[#This Row],[Order Quantity]])-Table1[[#This Row],[Discount $ Number]]-Table1[[#This Row],[Shipping Cost Number]]</f>
        <v>12119.580000000002</v>
      </c>
      <c r="AH178">
        <f>Table1[[#This Row],[Retail Price Number]]*Table1[[#This Row],[Order Quantity]]</f>
        <v>12640.740000000002</v>
      </c>
      <c r="AI178">
        <f>YEAR(Table1[[#This Row],[Order Date]])</f>
        <v>2016</v>
      </c>
    </row>
    <row r="179" spans="1:35" x14ac:dyDescent="0.3">
      <c r="A179" t="s">
        <v>9751</v>
      </c>
      <c r="B179" s="1">
        <v>42142</v>
      </c>
      <c r="C179" t="s">
        <v>1142</v>
      </c>
      <c r="D179" t="s">
        <v>144</v>
      </c>
      <c r="E179" t="s">
        <v>46</v>
      </c>
      <c r="F179" t="s">
        <v>47</v>
      </c>
      <c r="G179" t="s">
        <v>134</v>
      </c>
      <c r="H179" t="s">
        <v>107</v>
      </c>
      <c r="I179" t="s">
        <v>92</v>
      </c>
      <c r="J179" t="s">
        <v>290</v>
      </c>
      <c r="K179" t="s">
        <v>94</v>
      </c>
      <c r="L179" t="s">
        <v>34</v>
      </c>
      <c r="M179" t="s">
        <v>35</v>
      </c>
      <c r="N179" s="1">
        <v>42142</v>
      </c>
      <c r="O179" t="s">
        <v>291</v>
      </c>
      <c r="P179" s="3" t="s">
        <v>292</v>
      </c>
      <c r="Q179" t="s">
        <v>293</v>
      </c>
      <c r="R179">
        <v>23</v>
      </c>
      <c r="S179" t="s">
        <v>9752</v>
      </c>
      <c r="T179" s="2">
        <v>0.02</v>
      </c>
      <c r="U179" t="s">
        <v>9753</v>
      </c>
      <c r="V179" t="s">
        <v>9754</v>
      </c>
      <c r="W179" t="s">
        <v>165</v>
      </c>
      <c r="X179" t="s">
        <v>9755</v>
      </c>
      <c r="Y179" s="3">
        <f>VALUE(SUBSTITUTE(Table1[[#This Row],[Order Total]],"$",""))</f>
        <v>583.86</v>
      </c>
      <c r="Z179">
        <f>VALUE(SUBSTITUTE(Table1[[#This Row],[Total]],"$",""))</f>
        <v>591.63</v>
      </c>
      <c r="AA179" s="3">
        <f>Table1[[#This Row],[Order Total Number]]-Table1[[#This Row],[Total Number]]</f>
        <v>-7.7699999999999818</v>
      </c>
      <c r="AB179">
        <f>VALUE(SUBSTITUTE(Table1[[#This Row],[Shipping Cost]],"$",""))</f>
        <v>4</v>
      </c>
      <c r="AC179">
        <f>VALUE(SUBSTITUTE(Table1[[#This Row],[Discount $]],"$",""))</f>
        <v>52.17</v>
      </c>
      <c r="AD179">
        <f>VALUE(SUBSTITUTE(Table1[[#This Row],[Retail Price]],"$",""))</f>
        <v>15.98</v>
      </c>
      <c r="AE179" s="4">
        <f>(Table1[[#This Row],[Retail Price Number]]*Table1[[#This Row],[Order Quantity]])-Table1[[#This Row],[Discount $ Number]]+Table1[[#This Row],[Shipping Cost Number]]</f>
        <v>319.37</v>
      </c>
      <c r="AF179">
        <f>Table1[[#This Row],[Retail Price Number]]*Table1[[#This Row],[Order Quantity]]-Table1[[#This Row],[Discount $ Number]]</f>
        <v>315.37</v>
      </c>
      <c r="AG179">
        <f>(Table1[[#This Row],[Retail Price Number]]*Table1[[#This Row],[Order Quantity]])-Table1[[#This Row],[Discount $ Number]]-Table1[[#This Row],[Shipping Cost Number]]</f>
        <v>311.37</v>
      </c>
      <c r="AH179">
        <f>Table1[[#This Row],[Retail Price Number]]*Table1[[#This Row],[Order Quantity]]</f>
        <v>367.54</v>
      </c>
      <c r="AI179">
        <f>YEAR(Table1[[#This Row],[Order Date]])</f>
        <v>2015</v>
      </c>
    </row>
    <row r="180" spans="1:35" x14ac:dyDescent="0.3">
      <c r="A180" t="s">
        <v>9881</v>
      </c>
      <c r="B180" s="1">
        <v>41845</v>
      </c>
      <c r="C180" t="s">
        <v>2338</v>
      </c>
      <c r="D180" t="s">
        <v>365</v>
      </c>
      <c r="E180" t="s">
        <v>46</v>
      </c>
      <c r="F180" t="s">
        <v>47</v>
      </c>
      <c r="G180" t="s">
        <v>91</v>
      </c>
      <c r="H180" t="s">
        <v>48</v>
      </c>
      <c r="I180" t="s">
        <v>121</v>
      </c>
      <c r="J180" t="s">
        <v>623</v>
      </c>
      <c r="K180" t="s">
        <v>94</v>
      </c>
      <c r="L180" t="s">
        <v>34</v>
      </c>
      <c r="M180" t="s">
        <v>35</v>
      </c>
      <c r="N180" s="1">
        <v>41847</v>
      </c>
      <c r="O180" t="s">
        <v>624</v>
      </c>
      <c r="P180" s="3" t="s">
        <v>625</v>
      </c>
      <c r="Q180" t="s">
        <v>626</v>
      </c>
      <c r="R180">
        <v>48</v>
      </c>
      <c r="S180" t="s">
        <v>9882</v>
      </c>
      <c r="T180" s="2">
        <v>0.04</v>
      </c>
      <c r="U180" t="s">
        <v>9883</v>
      </c>
      <c r="V180" t="s">
        <v>9884</v>
      </c>
      <c r="W180" t="s">
        <v>376</v>
      </c>
      <c r="X180" t="s">
        <v>9885</v>
      </c>
      <c r="Y180" s="3">
        <f>VALUE(SUBSTITUTE(Table1[[#This Row],[Order Total]],"$",""))</f>
        <v>4300.2</v>
      </c>
      <c r="Z180">
        <f>VALUE(SUBSTITUTE(Table1[[#This Row],[Total]],"$",""))</f>
        <v>4310.5</v>
      </c>
      <c r="AA180" s="3">
        <f>Table1[[#This Row],[Order Total Number]]-Table1[[#This Row],[Total Number]]</f>
        <v>-10.300000000000182</v>
      </c>
      <c r="AB180">
        <f>VALUE(SUBSTITUTE(Table1[[#This Row],[Shipping Cost]],"$",""))</f>
        <v>7.18</v>
      </c>
      <c r="AC180">
        <f>VALUE(SUBSTITUTE(Table1[[#This Row],[Discount $]],"$",""))</f>
        <v>144.47999999999999</v>
      </c>
      <c r="AD180">
        <f>VALUE(SUBSTITUTE(Table1[[#This Row],[Retail Price]],"$",""))</f>
        <v>300.97000000000003</v>
      </c>
      <c r="AE180" s="4">
        <f>(Table1[[#This Row],[Retail Price Number]]*Table1[[#This Row],[Order Quantity]])-Table1[[#This Row],[Discount $ Number]]+Table1[[#This Row],[Shipping Cost Number]]</f>
        <v>14309.260000000002</v>
      </c>
      <c r="AF180">
        <f>Table1[[#This Row],[Retail Price Number]]*Table1[[#This Row],[Order Quantity]]-Table1[[#This Row],[Discount $ Number]]</f>
        <v>14302.080000000002</v>
      </c>
      <c r="AG180">
        <f>(Table1[[#This Row],[Retail Price Number]]*Table1[[#This Row],[Order Quantity]])-Table1[[#This Row],[Discount $ Number]]-Table1[[#This Row],[Shipping Cost Number]]</f>
        <v>14294.900000000001</v>
      </c>
      <c r="AH180">
        <f>Table1[[#This Row],[Retail Price Number]]*Table1[[#This Row],[Order Quantity]]</f>
        <v>14446.560000000001</v>
      </c>
      <c r="AI180">
        <f>YEAR(Table1[[#This Row],[Order Date]])</f>
        <v>2014</v>
      </c>
    </row>
    <row r="181" spans="1:35" x14ac:dyDescent="0.3">
      <c r="A181" t="s">
        <v>9881</v>
      </c>
      <c r="B181" s="1">
        <v>42226</v>
      </c>
      <c r="C181" t="s">
        <v>1578</v>
      </c>
      <c r="D181" t="s">
        <v>1579</v>
      </c>
      <c r="E181" t="s">
        <v>27</v>
      </c>
      <c r="F181" t="s">
        <v>28</v>
      </c>
      <c r="G181" t="s">
        <v>77</v>
      </c>
      <c r="H181" t="s">
        <v>422</v>
      </c>
      <c r="I181" t="s">
        <v>121</v>
      </c>
      <c r="J181" t="s">
        <v>885</v>
      </c>
      <c r="K181" t="s">
        <v>94</v>
      </c>
      <c r="L181" t="s">
        <v>95</v>
      </c>
      <c r="M181" t="s">
        <v>35</v>
      </c>
      <c r="N181" s="1">
        <v>42229</v>
      </c>
      <c r="O181" t="s">
        <v>886</v>
      </c>
      <c r="P181" s="3" t="s">
        <v>295</v>
      </c>
      <c r="Q181" t="s">
        <v>887</v>
      </c>
      <c r="R181">
        <v>21</v>
      </c>
      <c r="S181" t="s">
        <v>11456</v>
      </c>
      <c r="T181" s="2">
        <v>0.06</v>
      </c>
      <c r="U181" t="s">
        <v>11457</v>
      </c>
      <c r="V181" t="s">
        <v>10916</v>
      </c>
      <c r="W181" t="s">
        <v>891</v>
      </c>
      <c r="X181" t="s">
        <v>11458</v>
      </c>
      <c r="Y181" s="3">
        <f>VALUE(SUBSTITUTE(Table1[[#This Row],[Order Total]],"$",""))</f>
        <v>630.98</v>
      </c>
      <c r="Z181">
        <f>VALUE(SUBSTITUTE(Table1[[#This Row],[Total]],"$",""))</f>
        <v>635.97</v>
      </c>
      <c r="AA181" s="3">
        <f>Table1[[#This Row],[Order Total Number]]-Table1[[#This Row],[Total Number]]</f>
        <v>-4.9900000000000091</v>
      </c>
      <c r="AB181">
        <f>VALUE(SUBSTITUTE(Table1[[#This Row],[Shipping Cost]],"$",""))</f>
        <v>4.5</v>
      </c>
      <c r="AC181">
        <f>VALUE(SUBSTITUTE(Table1[[#This Row],[Discount $]],"$",""))</f>
        <v>18.88</v>
      </c>
      <c r="AD181">
        <f>VALUE(SUBSTITUTE(Table1[[#This Row],[Retail Price]],"$",""))</f>
        <v>10.89</v>
      </c>
      <c r="AE181" s="4">
        <f>(Table1[[#This Row],[Retail Price Number]]*Table1[[#This Row],[Order Quantity]])-Table1[[#This Row],[Discount $ Number]]+Table1[[#This Row],[Shipping Cost Number]]</f>
        <v>214.31</v>
      </c>
      <c r="AF181">
        <f>Table1[[#This Row],[Retail Price Number]]*Table1[[#This Row],[Order Quantity]]-Table1[[#This Row],[Discount $ Number]]</f>
        <v>209.81</v>
      </c>
      <c r="AG181">
        <f>(Table1[[#This Row],[Retail Price Number]]*Table1[[#This Row],[Order Quantity]])-Table1[[#This Row],[Discount $ Number]]-Table1[[#This Row],[Shipping Cost Number]]</f>
        <v>205.31</v>
      </c>
      <c r="AH181">
        <f>Table1[[#This Row],[Retail Price Number]]*Table1[[#This Row],[Order Quantity]]</f>
        <v>228.69</v>
      </c>
      <c r="AI181">
        <f>YEAR(Table1[[#This Row],[Order Date]])</f>
        <v>2015</v>
      </c>
    </row>
    <row r="182" spans="1:35" x14ac:dyDescent="0.3">
      <c r="A182" t="s">
        <v>10124</v>
      </c>
      <c r="B182" s="1">
        <v>42039</v>
      </c>
      <c r="C182" t="s">
        <v>5093</v>
      </c>
      <c r="D182" t="s">
        <v>1232</v>
      </c>
      <c r="E182" t="s">
        <v>27</v>
      </c>
      <c r="F182" t="s">
        <v>28</v>
      </c>
      <c r="G182" t="s">
        <v>77</v>
      </c>
      <c r="H182" t="s">
        <v>281</v>
      </c>
      <c r="I182" t="s">
        <v>121</v>
      </c>
      <c r="J182" t="s">
        <v>1388</v>
      </c>
      <c r="K182" t="s">
        <v>94</v>
      </c>
      <c r="L182" t="s">
        <v>34</v>
      </c>
      <c r="M182" t="s">
        <v>35</v>
      </c>
      <c r="N182" s="1">
        <v>42041</v>
      </c>
      <c r="O182" t="s">
        <v>1389</v>
      </c>
      <c r="P182" s="3" t="s">
        <v>1390</v>
      </c>
      <c r="Q182" t="s">
        <v>1391</v>
      </c>
      <c r="R182">
        <v>24</v>
      </c>
      <c r="S182" t="s">
        <v>10125</v>
      </c>
      <c r="T182" s="2">
        <v>0.05</v>
      </c>
      <c r="U182" t="s">
        <v>7001</v>
      </c>
      <c r="V182" t="s">
        <v>10126</v>
      </c>
      <c r="W182" t="s">
        <v>812</v>
      </c>
      <c r="X182" t="s">
        <v>10127</v>
      </c>
      <c r="Y182" s="3">
        <f>VALUE(SUBSTITUTE(Table1[[#This Row],[Order Total]],"$",""))</f>
        <v>955.47</v>
      </c>
      <c r="Z182">
        <f>VALUE(SUBSTITUTE(Table1[[#This Row],[Total]],"$",""))</f>
        <v>975.46</v>
      </c>
      <c r="AA182" s="3">
        <f>Table1[[#This Row],[Order Total Number]]-Table1[[#This Row],[Total Number]]</f>
        <v>-19.990000000000009</v>
      </c>
      <c r="AB182">
        <f>VALUE(SUBSTITUTE(Table1[[#This Row],[Shipping Cost]],"$",""))</f>
        <v>19.989999999999998</v>
      </c>
      <c r="AC182">
        <f>VALUE(SUBSTITUTE(Table1[[#This Row],[Discount $]],"$",""))</f>
        <v>39.81</v>
      </c>
      <c r="AD182">
        <f>VALUE(SUBSTITUTE(Table1[[#This Row],[Retail Price]],"$",""))</f>
        <v>90.48</v>
      </c>
      <c r="AE182" s="4">
        <f>(Table1[[#This Row],[Retail Price Number]]*Table1[[#This Row],[Order Quantity]])-Table1[[#This Row],[Discount $ Number]]+Table1[[#This Row],[Shipping Cost Number]]</f>
        <v>2151.6999999999998</v>
      </c>
      <c r="AF182">
        <f>Table1[[#This Row],[Retail Price Number]]*Table1[[#This Row],[Order Quantity]]-Table1[[#This Row],[Discount $ Number]]</f>
        <v>2131.71</v>
      </c>
      <c r="AG182">
        <f>(Table1[[#This Row],[Retail Price Number]]*Table1[[#This Row],[Order Quantity]])-Table1[[#This Row],[Discount $ Number]]-Table1[[#This Row],[Shipping Cost Number]]</f>
        <v>2111.7200000000003</v>
      </c>
      <c r="AH182">
        <f>Table1[[#This Row],[Retail Price Number]]*Table1[[#This Row],[Order Quantity]]</f>
        <v>2171.52</v>
      </c>
      <c r="AI182">
        <f>YEAR(Table1[[#This Row],[Order Date]])</f>
        <v>2015</v>
      </c>
    </row>
    <row r="183" spans="1:35" x14ac:dyDescent="0.3">
      <c r="A183" t="s">
        <v>3522</v>
      </c>
      <c r="B183" s="1">
        <v>41653</v>
      </c>
      <c r="C183" t="s">
        <v>2807</v>
      </c>
      <c r="D183" t="s">
        <v>465</v>
      </c>
      <c r="E183" t="s">
        <v>27</v>
      </c>
      <c r="F183" t="s">
        <v>28</v>
      </c>
      <c r="G183" t="s">
        <v>91</v>
      </c>
      <c r="H183" t="s">
        <v>205</v>
      </c>
      <c r="I183" t="s">
        <v>196</v>
      </c>
      <c r="J183" t="s">
        <v>1150</v>
      </c>
      <c r="K183" t="s">
        <v>33</v>
      </c>
      <c r="L183" t="s">
        <v>50</v>
      </c>
      <c r="M183" t="s">
        <v>35</v>
      </c>
      <c r="N183" s="1">
        <v>41656</v>
      </c>
      <c r="O183" t="s">
        <v>1151</v>
      </c>
      <c r="P183" s="3" t="s">
        <v>1152</v>
      </c>
      <c r="Q183" t="s">
        <v>1153</v>
      </c>
      <c r="R183">
        <v>29</v>
      </c>
      <c r="S183" t="s">
        <v>3523</v>
      </c>
      <c r="T183" s="2">
        <v>0</v>
      </c>
      <c r="U183" t="s">
        <v>3524</v>
      </c>
      <c r="V183" t="s">
        <v>3525</v>
      </c>
      <c r="W183" t="s">
        <v>1156</v>
      </c>
      <c r="X183" t="s">
        <v>3526</v>
      </c>
      <c r="Y183" s="3">
        <f>VALUE(SUBSTITUTE(Table1[[#This Row],[Order Total]],"$",""))</f>
        <v>125.77</v>
      </c>
      <c r="Z183">
        <f>VALUE(SUBSTITUTE(Table1[[#This Row],[Total]],"$",""))</f>
        <v>123.76</v>
      </c>
      <c r="AA183" s="3">
        <f>Table1[[#This Row],[Order Total Number]]-Table1[[#This Row],[Total Number]]</f>
        <v>2.0099999999999909</v>
      </c>
      <c r="AB183">
        <f>VALUE(SUBSTITUTE(Table1[[#This Row],[Shipping Cost]],"$",""))</f>
        <v>2.35</v>
      </c>
      <c r="AC183">
        <f>VALUE(SUBSTITUTE(Table1[[#This Row],[Discount $]],"$",""))</f>
        <v>14.75</v>
      </c>
      <c r="AD183">
        <f>VALUE(SUBSTITUTE(Table1[[#This Row],[Retail Price]],"$",""))</f>
        <v>7.08</v>
      </c>
      <c r="AE183" s="4">
        <f>(Table1[[#This Row],[Retail Price Number]]*Table1[[#This Row],[Order Quantity]])-Table1[[#This Row],[Discount $ Number]]+Table1[[#This Row],[Shipping Cost Number]]</f>
        <v>192.92</v>
      </c>
      <c r="AF183">
        <f>Table1[[#This Row],[Retail Price Number]]*Table1[[#This Row],[Order Quantity]]-Table1[[#This Row],[Discount $ Number]]</f>
        <v>190.57</v>
      </c>
      <c r="AG183">
        <f>(Table1[[#This Row],[Retail Price Number]]*Table1[[#This Row],[Order Quantity]])-Table1[[#This Row],[Discount $ Number]]-Table1[[#This Row],[Shipping Cost Number]]</f>
        <v>188.22</v>
      </c>
      <c r="AH183">
        <f>Table1[[#This Row],[Retail Price Number]]*Table1[[#This Row],[Order Quantity]]</f>
        <v>205.32</v>
      </c>
      <c r="AI183">
        <f>YEAR(Table1[[#This Row],[Order Date]])</f>
        <v>2014</v>
      </c>
    </row>
    <row r="184" spans="1:35" x14ac:dyDescent="0.3">
      <c r="A184" t="s">
        <v>3522</v>
      </c>
      <c r="B184" s="1">
        <v>41404</v>
      </c>
      <c r="C184" t="s">
        <v>670</v>
      </c>
      <c r="D184" t="s">
        <v>551</v>
      </c>
      <c r="E184" t="s">
        <v>27</v>
      </c>
      <c r="F184" t="s">
        <v>28</v>
      </c>
      <c r="G184" t="s">
        <v>77</v>
      </c>
      <c r="H184" t="s">
        <v>289</v>
      </c>
      <c r="I184" t="s">
        <v>31</v>
      </c>
      <c r="J184" t="s">
        <v>4068</v>
      </c>
      <c r="K184" t="s">
        <v>94</v>
      </c>
      <c r="L184" t="s">
        <v>34</v>
      </c>
      <c r="M184" t="s">
        <v>35</v>
      </c>
      <c r="N184" s="1">
        <v>41416</v>
      </c>
      <c r="O184" t="s">
        <v>2512</v>
      </c>
      <c r="P184" s="3" t="s">
        <v>2119</v>
      </c>
      <c r="Q184" t="s">
        <v>428</v>
      </c>
      <c r="R184">
        <v>36</v>
      </c>
      <c r="S184" t="s">
        <v>3082</v>
      </c>
      <c r="T184" s="2">
        <v>0.05</v>
      </c>
      <c r="U184" t="s">
        <v>3240</v>
      </c>
      <c r="V184" t="s">
        <v>1204</v>
      </c>
      <c r="W184" t="s">
        <v>4072</v>
      </c>
      <c r="X184" t="s">
        <v>7752</v>
      </c>
      <c r="Y184" s="3">
        <f>VALUE(SUBSTITUTE(Table1[[#This Row],[Order Total]],"$",""))</f>
        <v>106.55</v>
      </c>
      <c r="Z184">
        <f>VALUE(SUBSTITUTE(Table1[[#This Row],[Total]],"$",""))</f>
        <v>109.78</v>
      </c>
      <c r="AA184" s="3">
        <f>Table1[[#This Row],[Order Total Number]]-Table1[[#This Row],[Total Number]]</f>
        <v>-3.230000000000004</v>
      </c>
      <c r="AB184">
        <f>VALUE(SUBSTITUTE(Table1[[#This Row],[Shipping Cost]],"$",""))</f>
        <v>2.97</v>
      </c>
      <c r="AC184">
        <f>VALUE(SUBSTITUTE(Table1[[#This Row],[Discount $]],"$",""))</f>
        <v>9.9499999999999993</v>
      </c>
      <c r="AD184">
        <f>VALUE(SUBSTITUTE(Table1[[#This Row],[Retail Price]],"$",""))</f>
        <v>3.98</v>
      </c>
      <c r="AE184" s="4">
        <f>(Table1[[#This Row],[Retail Price Number]]*Table1[[#This Row],[Order Quantity]])-Table1[[#This Row],[Discount $ Number]]+Table1[[#This Row],[Shipping Cost Number]]</f>
        <v>136.30000000000001</v>
      </c>
      <c r="AF184">
        <f>Table1[[#This Row],[Retail Price Number]]*Table1[[#This Row],[Order Quantity]]-Table1[[#This Row],[Discount $ Number]]</f>
        <v>133.33000000000001</v>
      </c>
      <c r="AG184">
        <f>(Table1[[#This Row],[Retail Price Number]]*Table1[[#This Row],[Order Quantity]])-Table1[[#This Row],[Discount $ Number]]-Table1[[#This Row],[Shipping Cost Number]]</f>
        <v>130.36000000000001</v>
      </c>
      <c r="AH184">
        <f>Table1[[#This Row],[Retail Price Number]]*Table1[[#This Row],[Order Quantity]]</f>
        <v>143.28</v>
      </c>
      <c r="AI184">
        <f>YEAR(Table1[[#This Row],[Order Date]])</f>
        <v>2013</v>
      </c>
    </row>
    <row r="185" spans="1:35" x14ac:dyDescent="0.3">
      <c r="A185" t="s">
        <v>2680</v>
      </c>
      <c r="B185" s="1">
        <v>41331</v>
      </c>
      <c r="C185" t="s">
        <v>2681</v>
      </c>
      <c r="D185" t="s">
        <v>563</v>
      </c>
      <c r="E185" t="s">
        <v>27</v>
      </c>
      <c r="F185" t="s">
        <v>28</v>
      </c>
      <c r="G185" t="s">
        <v>91</v>
      </c>
      <c r="H185" t="s">
        <v>241</v>
      </c>
      <c r="I185" t="s">
        <v>31</v>
      </c>
      <c r="J185" t="s">
        <v>564</v>
      </c>
      <c r="K185" t="s">
        <v>94</v>
      </c>
      <c r="L185" t="s">
        <v>34</v>
      </c>
      <c r="M185" t="s">
        <v>35</v>
      </c>
      <c r="N185" s="1">
        <v>41331</v>
      </c>
      <c r="O185" t="s">
        <v>565</v>
      </c>
      <c r="P185" s="3" t="s">
        <v>566</v>
      </c>
      <c r="Q185" t="s">
        <v>567</v>
      </c>
      <c r="R185">
        <v>38</v>
      </c>
      <c r="S185" t="s">
        <v>2682</v>
      </c>
      <c r="T185" s="2">
        <v>0.04</v>
      </c>
      <c r="U185" t="s">
        <v>2683</v>
      </c>
      <c r="V185" t="s">
        <v>2684</v>
      </c>
      <c r="W185" t="s">
        <v>224</v>
      </c>
      <c r="X185" t="s">
        <v>2685</v>
      </c>
      <c r="Y185" s="3">
        <f>VALUE(SUBSTITUTE(Table1[[#This Row],[Order Total]],"$",""))</f>
        <v>127.73</v>
      </c>
      <c r="Z185">
        <f>VALUE(SUBSTITUTE(Table1[[#This Row],[Total]],"$",""))</f>
        <v>112.29</v>
      </c>
      <c r="AA185" s="3">
        <f>Table1[[#This Row],[Order Total Number]]-Table1[[#This Row],[Total Number]]</f>
        <v>15.439999999999998</v>
      </c>
      <c r="AB185">
        <f>VALUE(SUBSTITUTE(Table1[[#This Row],[Shipping Cost]],"$",""))</f>
        <v>0.5</v>
      </c>
      <c r="AC185">
        <f>VALUE(SUBSTITUTE(Table1[[#This Row],[Discount $]],"$",""))</f>
        <v>12.35</v>
      </c>
      <c r="AD185">
        <f>VALUE(SUBSTITUTE(Table1[[#This Row],[Retail Price]],"$",""))</f>
        <v>6.3</v>
      </c>
      <c r="AE185" s="4">
        <f>(Table1[[#This Row],[Retail Price Number]]*Table1[[#This Row],[Order Quantity]])-Table1[[#This Row],[Discount $ Number]]+Table1[[#This Row],[Shipping Cost Number]]</f>
        <v>227.55</v>
      </c>
      <c r="AF185">
        <f>Table1[[#This Row],[Retail Price Number]]*Table1[[#This Row],[Order Quantity]]-Table1[[#This Row],[Discount $ Number]]</f>
        <v>227.05</v>
      </c>
      <c r="AG185">
        <f>(Table1[[#This Row],[Retail Price Number]]*Table1[[#This Row],[Order Quantity]])-Table1[[#This Row],[Discount $ Number]]-Table1[[#This Row],[Shipping Cost Number]]</f>
        <v>226.55</v>
      </c>
      <c r="AH185">
        <f>Table1[[#This Row],[Retail Price Number]]*Table1[[#This Row],[Order Quantity]]</f>
        <v>239.4</v>
      </c>
      <c r="AI185">
        <f>YEAR(Table1[[#This Row],[Order Date]])</f>
        <v>2013</v>
      </c>
    </row>
    <row r="186" spans="1:35" x14ac:dyDescent="0.3">
      <c r="A186" t="s">
        <v>4152</v>
      </c>
      <c r="B186" s="1">
        <v>41316</v>
      </c>
      <c r="C186" t="s">
        <v>161</v>
      </c>
      <c r="D186" t="s">
        <v>162</v>
      </c>
      <c r="E186" t="s">
        <v>46</v>
      </c>
      <c r="F186" t="s">
        <v>47</v>
      </c>
      <c r="G186" t="s">
        <v>134</v>
      </c>
      <c r="H186" t="s">
        <v>107</v>
      </c>
      <c r="I186" t="s">
        <v>121</v>
      </c>
      <c r="J186" t="s">
        <v>1150</v>
      </c>
      <c r="K186" t="s">
        <v>94</v>
      </c>
      <c r="L186" t="s">
        <v>34</v>
      </c>
      <c r="M186" t="s">
        <v>35</v>
      </c>
      <c r="N186" s="1">
        <v>41317</v>
      </c>
      <c r="O186" t="s">
        <v>1151</v>
      </c>
      <c r="P186" s="3" t="s">
        <v>1152</v>
      </c>
      <c r="Q186" t="s">
        <v>1153</v>
      </c>
      <c r="R186">
        <v>39</v>
      </c>
      <c r="S186" t="s">
        <v>4153</v>
      </c>
      <c r="T186" s="2">
        <v>0.03</v>
      </c>
      <c r="U186" t="s">
        <v>2241</v>
      </c>
      <c r="V186" t="s">
        <v>4154</v>
      </c>
      <c r="W186" t="s">
        <v>1156</v>
      </c>
      <c r="X186" t="s">
        <v>4155</v>
      </c>
      <c r="Y186" s="3">
        <f>VALUE(SUBSTITUTE(Table1[[#This Row],[Order Total]],"$",""))</f>
        <v>195.11</v>
      </c>
      <c r="Z186">
        <f>VALUE(SUBSTITUTE(Table1[[#This Row],[Total]],"$",""))</f>
        <v>199.46</v>
      </c>
      <c r="AA186" s="3">
        <f>Table1[[#This Row],[Order Total Number]]-Table1[[#This Row],[Total Number]]</f>
        <v>-4.3499999999999943</v>
      </c>
      <c r="AB186">
        <f>VALUE(SUBSTITUTE(Table1[[#This Row],[Shipping Cost]],"$",""))</f>
        <v>2.35</v>
      </c>
      <c r="AC186">
        <f>VALUE(SUBSTITUTE(Table1[[#This Row],[Discount $]],"$",""))</f>
        <v>3.48</v>
      </c>
      <c r="AD186">
        <f>VALUE(SUBSTITUTE(Table1[[#This Row],[Retail Price]],"$",""))</f>
        <v>7.08</v>
      </c>
      <c r="AE186" s="4">
        <f>(Table1[[#This Row],[Retail Price Number]]*Table1[[#This Row],[Order Quantity]])-Table1[[#This Row],[Discount $ Number]]+Table1[[#This Row],[Shipping Cost Number]]</f>
        <v>274.99</v>
      </c>
      <c r="AF186">
        <f>Table1[[#This Row],[Retail Price Number]]*Table1[[#This Row],[Order Quantity]]-Table1[[#This Row],[Discount $ Number]]</f>
        <v>272.64</v>
      </c>
      <c r="AG186">
        <f>(Table1[[#This Row],[Retail Price Number]]*Table1[[#This Row],[Order Quantity]])-Table1[[#This Row],[Discount $ Number]]-Table1[[#This Row],[Shipping Cost Number]]</f>
        <v>270.28999999999996</v>
      </c>
      <c r="AH186">
        <f>Table1[[#This Row],[Retail Price Number]]*Table1[[#This Row],[Order Quantity]]</f>
        <v>276.12</v>
      </c>
      <c r="AI186">
        <f>YEAR(Table1[[#This Row],[Order Date]])</f>
        <v>2013</v>
      </c>
    </row>
    <row r="187" spans="1:35" x14ac:dyDescent="0.3">
      <c r="A187" t="s">
        <v>4152</v>
      </c>
      <c r="B187" s="1">
        <v>42024</v>
      </c>
      <c r="C187" t="s">
        <v>1355</v>
      </c>
      <c r="D187" t="s">
        <v>421</v>
      </c>
      <c r="E187" t="s">
        <v>27</v>
      </c>
      <c r="F187" t="s">
        <v>28</v>
      </c>
      <c r="G187" t="s">
        <v>91</v>
      </c>
      <c r="H187" t="s">
        <v>422</v>
      </c>
      <c r="I187" t="s">
        <v>31</v>
      </c>
      <c r="J187" t="s">
        <v>832</v>
      </c>
      <c r="K187" t="s">
        <v>94</v>
      </c>
      <c r="L187" t="s">
        <v>34</v>
      </c>
      <c r="M187" t="s">
        <v>156</v>
      </c>
      <c r="N187" s="1">
        <v>42025</v>
      </c>
      <c r="O187" t="s">
        <v>833</v>
      </c>
      <c r="P187" s="3" t="s">
        <v>834</v>
      </c>
      <c r="Q187" t="s">
        <v>774</v>
      </c>
      <c r="R187">
        <v>22</v>
      </c>
      <c r="S187" t="s">
        <v>7842</v>
      </c>
      <c r="T187" s="2">
        <v>7.0000000000000007E-2</v>
      </c>
      <c r="U187" t="s">
        <v>3355</v>
      </c>
      <c r="V187" t="s">
        <v>7843</v>
      </c>
      <c r="W187" t="s">
        <v>838</v>
      </c>
      <c r="X187" t="s">
        <v>5923</v>
      </c>
      <c r="Y187" s="3">
        <f>VALUE(SUBSTITUTE(Table1[[#This Row],[Order Total]],"$",""))</f>
        <v>44.52</v>
      </c>
      <c r="Z187">
        <f>VALUE(SUBSTITUTE(Table1[[#This Row],[Total]],"$",""))</f>
        <v>45.93</v>
      </c>
      <c r="AA187" s="3">
        <f>Table1[[#This Row],[Order Total Number]]-Table1[[#This Row],[Total Number]]</f>
        <v>-1.4099999999999966</v>
      </c>
      <c r="AB187">
        <f>VALUE(SUBSTITUTE(Table1[[#This Row],[Shipping Cost]],"$",""))</f>
        <v>2.04</v>
      </c>
      <c r="AC187">
        <f>VALUE(SUBSTITUTE(Table1[[#This Row],[Discount $]],"$",""))</f>
        <v>10.69</v>
      </c>
      <c r="AD187">
        <f>VALUE(SUBSTITUTE(Table1[[#This Row],[Retail Price]],"$",""))</f>
        <v>5.18</v>
      </c>
      <c r="AE187" s="4">
        <f>(Table1[[#This Row],[Retail Price Number]]*Table1[[#This Row],[Order Quantity]])-Table1[[#This Row],[Discount $ Number]]+Table1[[#This Row],[Shipping Cost Number]]</f>
        <v>105.31</v>
      </c>
      <c r="AF187">
        <f>Table1[[#This Row],[Retail Price Number]]*Table1[[#This Row],[Order Quantity]]-Table1[[#This Row],[Discount $ Number]]</f>
        <v>103.27</v>
      </c>
      <c r="AG187">
        <f>(Table1[[#This Row],[Retail Price Number]]*Table1[[#This Row],[Order Quantity]])-Table1[[#This Row],[Discount $ Number]]-Table1[[#This Row],[Shipping Cost Number]]</f>
        <v>101.22999999999999</v>
      </c>
      <c r="AH187">
        <f>Table1[[#This Row],[Retail Price Number]]*Table1[[#This Row],[Order Quantity]]</f>
        <v>113.96</v>
      </c>
      <c r="AI187">
        <f>YEAR(Table1[[#This Row],[Order Date]])</f>
        <v>2015</v>
      </c>
    </row>
    <row r="188" spans="1:35" x14ac:dyDescent="0.3">
      <c r="A188" t="s">
        <v>7351</v>
      </c>
      <c r="B188" s="1">
        <v>41446</v>
      </c>
      <c r="C188" t="s">
        <v>2959</v>
      </c>
      <c r="D188" t="s">
        <v>144</v>
      </c>
      <c r="E188" t="s">
        <v>46</v>
      </c>
      <c r="F188" t="s">
        <v>47</v>
      </c>
      <c r="G188" t="s">
        <v>77</v>
      </c>
      <c r="H188" t="s">
        <v>107</v>
      </c>
      <c r="I188" t="s">
        <v>31</v>
      </c>
      <c r="J188" t="s">
        <v>373</v>
      </c>
      <c r="K188" t="s">
        <v>94</v>
      </c>
      <c r="L188" t="s">
        <v>34</v>
      </c>
      <c r="M188" t="s">
        <v>35</v>
      </c>
      <c r="N188" s="1">
        <v>41448</v>
      </c>
      <c r="O188" t="s">
        <v>374</v>
      </c>
      <c r="P188" s="3" t="s">
        <v>375</v>
      </c>
      <c r="Q188" t="s">
        <v>376</v>
      </c>
      <c r="R188">
        <v>16</v>
      </c>
      <c r="S188" t="s">
        <v>7352</v>
      </c>
      <c r="T188" s="2">
        <v>0.1</v>
      </c>
      <c r="U188" t="s">
        <v>7353</v>
      </c>
      <c r="V188" t="s">
        <v>5514</v>
      </c>
      <c r="W188" t="s">
        <v>380</v>
      </c>
      <c r="X188" t="s">
        <v>7354</v>
      </c>
      <c r="Y188" s="3">
        <f>VALUE(SUBSTITUTE(Table1[[#This Row],[Order Total]],"$",""))</f>
        <v>221.53</v>
      </c>
      <c r="Z188">
        <f>VALUE(SUBSTITUTE(Table1[[#This Row],[Total]],"$",""))</f>
        <v>226.33</v>
      </c>
      <c r="AA188" s="3">
        <f>Table1[[#This Row],[Order Total Number]]-Table1[[#This Row],[Total Number]]</f>
        <v>-4.8000000000000114</v>
      </c>
      <c r="AB188">
        <f>VALUE(SUBSTITUTE(Table1[[#This Row],[Shipping Cost]],"$",""))</f>
        <v>5.81</v>
      </c>
      <c r="AC188">
        <f>VALUE(SUBSTITUTE(Table1[[#This Row],[Discount $]],"$",""))</f>
        <v>7.63</v>
      </c>
      <c r="AD188">
        <f>VALUE(SUBSTITUTE(Table1[[#This Row],[Retail Price]],"$",""))</f>
        <v>11.97</v>
      </c>
      <c r="AE188" s="4">
        <f>(Table1[[#This Row],[Retail Price Number]]*Table1[[#This Row],[Order Quantity]])-Table1[[#This Row],[Discount $ Number]]+Table1[[#This Row],[Shipping Cost Number]]</f>
        <v>189.70000000000002</v>
      </c>
      <c r="AF188">
        <f>Table1[[#This Row],[Retail Price Number]]*Table1[[#This Row],[Order Quantity]]-Table1[[#This Row],[Discount $ Number]]</f>
        <v>183.89000000000001</v>
      </c>
      <c r="AG188">
        <f>(Table1[[#This Row],[Retail Price Number]]*Table1[[#This Row],[Order Quantity]])-Table1[[#This Row],[Discount $ Number]]-Table1[[#This Row],[Shipping Cost Number]]</f>
        <v>178.08</v>
      </c>
      <c r="AH188">
        <f>Table1[[#This Row],[Retail Price Number]]*Table1[[#This Row],[Order Quantity]]</f>
        <v>191.52</v>
      </c>
      <c r="AI188">
        <f>YEAR(Table1[[#This Row],[Order Date]])</f>
        <v>2013</v>
      </c>
    </row>
    <row r="189" spans="1:35" x14ac:dyDescent="0.3">
      <c r="A189" t="s">
        <v>4688</v>
      </c>
      <c r="B189" s="1">
        <v>41479</v>
      </c>
      <c r="C189" t="s">
        <v>471</v>
      </c>
      <c r="D189" t="s">
        <v>399</v>
      </c>
      <c r="E189" t="s">
        <v>27</v>
      </c>
      <c r="F189" t="s">
        <v>28</v>
      </c>
      <c r="G189" t="s">
        <v>77</v>
      </c>
      <c r="H189" t="s">
        <v>62</v>
      </c>
      <c r="I189" t="s">
        <v>121</v>
      </c>
      <c r="J189" t="s">
        <v>64</v>
      </c>
      <c r="K189" t="s">
        <v>94</v>
      </c>
      <c r="L189" t="s">
        <v>95</v>
      </c>
      <c r="M189" t="s">
        <v>35</v>
      </c>
      <c r="N189" s="1">
        <v>41481</v>
      </c>
      <c r="O189" t="s">
        <v>66</v>
      </c>
      <c r="P189" s="3" t="s">
        <v>67</v>
      </c>
      <c r="Q189" t="s">
        <v>68</v>
      </c>
      <c r="R189">
        <v>35</v>
      </c>
      <c r="S189" t="s">
        <v>1137</v>
      </c>
      <c r="T189" s="2">
        <v>0.06</v>
      </c>
      <c r="U189" t="s">
        <v>4689</v>
      </c>
      <c r="V189" t="s">
        <v>3069</v>
      </c>
      <c r="W189" t="s">
        <v>72</v>
      </c>
      <c r="X189" t="s">
        <v>1022</v>
      </c>
      <c r="Y189" s="3">
        <f>VALUE(SUBSTITUTE(Table1[[#This Row],[Order Total]],"$",""))</f>
        <v>52.39</v>
      </c>
      <c r="Z189">
        <f>VALUE(SUBSTITUTE(Table1[[#This Row],[Total]],"$",""))</f>
        <v>53.22</v>
      </c>
      <c r="AA189" s="3">
        <f>Table1[[#This Row],[Order Total Number]]-Table1[[#This Row],[Total Number]]</f>
        <v>-0.82999999999999829</v>
      </c>
      <c r="AB189">
        <f>VALUE(SUBSTITUTE(Table1[[#This Row],[Shipping Cost]],"$",""))</f>
        <v>0.99</v>
      </c>
      <c r="AC189">
        <f>VALUE(SUBSTITUTE(Table1[[#This Row],[Discount $]],"$",""))</f>
        <v>3.23</v>
      </c>
      <c r="AD189">
        <f>VALUE(SUBSTITUTE(Table1[[#This Row],[Retail Price]],"$",""))</f>
        <v>2.88</v>
      </c>
      <c r="AE189" s="4">
        <f>(Table1[[#This Row],[Retail Price Number]]*Table1[[#This Row],[Order Quantity]])-Table1[[#This Row],[Discount $ Number]]+Table1[[#This Row],[Shipping Cost Number]]</f>
        <v>98.559999999999988</v>
      </c>
      <c r="AF189">
        <f>Table1[[#This Row],[Retail Price Number]]*Table1[[#This Row],[Order Quantity]]-Table1[[#This Row],[Discount $ Number]]</f>
        <v>97.57</v>
      </c>
      <c r="AG189">
        <f>(Table1[[#This Row],[Retail Price Number]]*Table1[[#This Row],[Order Quantity]])-Table1[[#This Row],[Discount $ Number]]-Table1[[#This Row],[Shipping Cost Number]]</f>
        <v>96.58</v>
      </c>
      <c r="AH189">
        <f>Table1[[#This Row],[Retail Price Number]]*Table1[[#This Row],[Order Quantity]]</f>
        <v>100.8</v>
      </c>
      <c r="AI189">
        <f>YEAR(Table1[[#This Row],[Order Date]])</f>
        <v>2013</v>
      </c>
    </row>
    <row r="190" spans="1:35" x14ac:dyDescent="0.3">
      <c r="A190" t="s">
        <v>4688</v>
      </c>
      <c r="B190" s="1">
        <v>41414</v>
      </c>
      <c r="C190" t="s">
        <v>2417</v>
      </c>
      <c r="D190" t="s">
        <v>432</v>
      </c>
      <c r="E190" t="s">
        <v>27</v>
      </c>
      <c r="F190" t="s">
        <v>28</v>
      </c>
      <c r="G190" t="s">
        <v>134</v>
      </c>
      <c r="H190" t="s">
        <v>433</v>
      </c>
      <c r="I190" t="s">
        <v>196</v>
      </c>
      <c r="J190" t="s">
        <v>145</v>
      </c>
      <c r="K190" t="s">
        <v>94</v>
      </c>
      <c r="L190" t="s">
        <v>109</v>
      </c>
      <c r="M190" t="s">
        <v>156</v>
      </c>
      <c r="N190" s="1">
        <v>41415</v>
      </c>
      <c r="O190" t="s">
        <v>146</v>
      </c>
      <c r="P190" s="3" t="s">
        <v>147</v>
      </c>
      <c r="Q190" t="s">
        <v>148</v>
      </c>
      <c r="R190">
        <v>30</v>
      </c>
      <c r="S190" t="s">
        <v>6452</v>
      </c>
      <c r="T190" s="2">
        <v>0.03</v>
      </c>
      <c r="U190" t="s">
        <v>127</v>
      </c>
      <c r="V190" t="s">
        <v>6452</v>
      </c>
      <c r="W190" t="s">
        <v>152</v>
      </c>
      <c r="X190" t="s">
        <v>6453</v>
      </c>
      <c r="Y190" s="3">
        <f>VALUE(SUBSTITUTE(Table1[[#This Row],[Order Total]],"$",""))</f>
        <v>427.7</v>
      </c>
      <c r="Z190">
        <f>VALUE(SUBSTITUTE(Table1[[#This Row],[Total]],"$",""))</f>
        <v>430.55</v>
      </c>
      <c r="AA190" s="3">
        <f>Table1[[#This Row],[Order Total Number]]-Table1[[#This Row],[Total Number]]</f>
        <v>-2.8500000000000227</v>
      </c>
      <c r="AB190">
        <f>VALUE(SUBSTITUTE(Table1[[#This Row],[Shipping Cost]],"$",""))</f>
        <v>2.85</v>
      </c>
      <c r="AC190">
        <f>VALUE(SUBSTITUTE(Table1[[#This Row],[Discount $]],"$",""))</f>
        <v>0</v>
      </c>
      <c r="AD190">
        <f>VALUE(SUBSTITUTE(Table1[[#This Row],[Retail Price]],"$",""))</f>
        <v>12.22</v>
      </c>
      <c r="AE190" s="4">
        <f>(Table1[[#This Row],[Retail Price Number]]*Table1[[#This Row],[Order Quantity]])-Table1[[#This Row],[Discount $ Number]]+Table1[[#This Row],[Shipping Cost Number]]</f>
        <v>369.45000000000005</v>
      </c>
      <c r="AF190">
        <f>Table1[[#This Row],[Retail Price Number]]*Table1[[#This Row],[Order Quantity]]-Table1[[#This Row],[Discount $ Number]]</f>
        <v>366.6</v>
      </c>
      <c r="AG190">
        <f>(Table1[[#This Row],[Retail Price Number]]*Table1[[#This Row],[Order Quantity]])-Table1[[#This Row],[Discount $ Number]]-Table1[[#This Row],[Shipping Cost Number]]</f>
        <v>363.75</v>
      </c>
      <c r="AH190">
        <f>Table1[[#This Row],[Retail Price Number]]*Table1[[#This Row],[Order Quantity]]</f>
        <v>366.6</v>
      </c>
      <c r="AI190">
        <f>YEAR(Table1[[#This Row],[Order Date]])</f>
        <v>2013</v>
      </c>
    </row>
    <row r="191" spans="1:35" x14ac:dyDescent="0.3">
      <c r="A191" t="s">
        <v>4688</v>
      </c>
      <c r="B191" s="1">
        <v>41414</v>
      </c>
      <c r="C191" t="s">
        <v>2417</v>
      </c>
      <c r="D191" t="s">
        <v>432</v>
      </c>
      <c r="E191" t="s">
        <v>27</v>
      </c>
      <c r="F191" t="s">
        <v>28</v>
      </c>
      <c r="G191" t="s">
        <v>134</v>
      </c>
      <c r="H191" t="s">
        <v>433</v>
      </c>
      <c r="I191" t="s">
        <v>196</v>
      </c>
      <c r="J191" t="s">
        <v>145</v>
      </c>
      <c r="K191" t="s">
        <v>94</v>
      </c>
      <c r="L191" t="s">
        <v>34</v>
      </c>
      <c r="M191" t="s">
        <v>35</v>
      </c>
      <c r="N191" s="1">
        <v>41415</v>
      </c>
      <c r="O191" t="s">
        <v>146</v>
      </c>
      <c r="P191" s="3" t="s">
        <v>147</v>
      </c>
      <c r="Q191" t="s">
        <v>148</v>
      </c>
      <c r="R191">
        <v>8</v>
      </c>
      <c r="S191" t="s">
        <v>6452</v>
      </c>
      <c r="T191" s="2">
        <v>7.0000000000000007E-2</v>
      </c>
      <c r="U191" t="s">
        <v>127</v>
      </c>
      <c r="V191" t="s">
        <v>6452</v>
      </c>
      <c r="W191" t="s">
        <v>152</v>
      </c>
      <c r="X191" t="s">
        <v>6453</v>
      </c>
      <c r="Y191" s="3">
        <f>VALUE(SUBSTITUTE(Table1[[#This Row],[Order Total]],"$",""))</f>
        <v>427.7</v>
      </c>
      <c r="Z191">
        <f>VALUE(SUBSTITUTE(Table1[[#This Row],[Total]],"$",""))</f>
        <v>430.55</v>
      </c>
      <c r="AA191" s="3">
        <f>Table1[[#This Row],[Order Total Number]]-Table1[[#This Row],[Total Number]]</f>
        <v>-2.8500000000000227</v>
      </c>
      <c r="AB191">
        <f>VALUE(SUBSTITUTE(Table1[[#This Row],[Shipping Cost]],"$",""))</f>
        <v>2.85</v>
      </c>
      <c r="AC191">
        <f>VALUE(SUBSTITUTE(Table1[[#This Row],[Discount $]],"$",""))</f>
        <v>0</v>
      </c>
      <c r="AD191">
        <f>VALUE(SUBSTITUTE(Table1[[#This Row],[Retail Price]],"$",""))</f>
        <v>12.22</v>
      </c>
      <c r="AE191" s="4">
        <f>(Table1[[#This Row],[Retail Price Number]]*Table1[[#This Row],[Order Quantity]])-Table1[[#This Row],[Discount $ Number]]+Table1[[#This Row],[Shipping Cost Number]]</f>
        <v>100.61</v>
      </c>
      <c r="AF191">
        <f>Table1[[#This Row],[Retail Price Number]]*Table1[[#This Row],[Order Quantity]]-Table1[[#This Row],[Discount $ Number]]</f>
        <v>97.76</v>
      </c>
      <c r="AG191">
        <f>(Table1[[#This Row],[Retail Price Number]]*Table1[[#This Row],[Order Quantity]])-Table1[[#This Row],[Discount $ Number]]-Table1[[#This Row],[Shipping Cost Number]]</f>
        <v>94.910000000000011</v>
      </c>
      <c r="AH191">
        <f>Table1[[#This Row],[Retail Price Number]]*Table1[[#This Row],[Order Quantity]]</f>
        <v>97.76</v>
      </c>
      <c r="AI191">
        <f>YEAR(Table1[[#This Row],[Order Date]])</f>
        <v>2013</v>
      </c>
    </row>
    <row r="192" spans="1:35" x14ac:dyDescent="0.3">
      <c r="A192" t="s">
        <v>4688</v>
      </c>
      <c r="B192" s="1">
        <v>41414</v>
      </c>
      <c r="C192" t="s">
        <v>2417</v>
      </c>
      <c r="D192" t="s">
        <v>432</v>
      </c>
      <c r="E192" t="s">
        <v>27</v>
      </c>
      <c r="F192" t="s">
        <v>28</v>
      </c>
      <c r="G192" t="s">
        <v>77</v>
      </c>
      <c r="H192" t="s">
        <v>433</v>
      </c>
      <c r="I192" t="s">
        <v>121</v>
      </c>
      <c r="J192" t="s">
        <v>145</v>
      </c>
      <c r="K192" t="s">
        <v>94</v>
      </c>
      <c r="L192" t="s">
        <v>109</v>
      </c>
      <c r="M192" t="s">
        <v>35</v>
      </c>
      <c r="N192" s="1">
        <v>41415</v>
      </c>
      <c r="O192" t="s">
        <v>146</v>
      </c>
      <c r="P192" s="3" t="s">
        <v>147</v>
      </c>
      <c r="Q192" t="s">
        <v>148</v>
      </c>
      <c r="R192">
        <v>8</v>
      </c>
      <c r="S192" t="s">
        <v>6452</v>
      </c>
      <c r="T192" s="2">
        <v>0.03</v>
      </c>
      <c r="U192" t="s">
        <v>127</v>
      </c>
      <c r="V192" t="s">
        <v>6452</v>
      </c>
      <c r="W192" t="s">
        <v>152</v>
      </c>
      <c r="X192" t="s">
        <v>6453</v>
      </c>
      <c r="Y192" s="3">
        <f>VALUE(SUBSTITUTE(Table1[[#This Row],[Order Total]],"$",""))</f>
        <v>427.7</v>
      </c>
      <c r="Z192">
        <f>VALUE(SUBSTITUTE(Table1[[#This Row],[Total]],"$",""))</f>
        <v>430.55</v>
      </c>
      <c r="AA192" s="3">
        <f>Table1[[#This Row],[Order Total Number]]-Table1[[#This Row],[Total Number]]</f>
        <v>-2.8500000000000227</v>
      </c>
      <c r="AB192">
        <f>VALUE(SUBSTITUTE(Table1[[#This Row],[Shipping Cost]],"$",""))</f>
        <v>2.85</v>
      </c>
      <c r="AC192">
        <f>VALUE(SUBSTITUTE(Table1[[#This Row],[Discount $]],"$",""))</f>
        <v>0</v>
      </c>
      <c r="AD192">
        <f>VALUE(SUBSTITUTE(Table1[[#This Row],[Retail Price]],"$",""))</f>
        <v>12.22</v>
      </c>
      <c r="AE192" s="4">
        <f>(Table1[[#This Row],[Retail Price Number]]*Table1[[#This Row],[Order Quantity]])-Table1[[#This Row],[Discount $ Number]]+Table1[[#This Row],[Shipping Cost Number]]</f>
        <v>100.61</v>
      </c>
      <c r="AF192">
        <f>Table1[[#This Row],[Retail Price Number]]*Table1[[#This Row],[Order Quantity]]-Table1[[#This Row],[Discount $ Number]]</f>
        <v>97.76</v>
      </c>
      <c r="AG192">
        <f>(Table1[[#This Row],[Retail Price Number]]*Table1[[#This Row],[Order Quantity]])-Table1[[#This Row],[Discount $ Number]]-Table1[[#This Row],[Shipping Cost Number]]</f>
        <v>94.910000000000011</v>
      </c>
      <c r="AH192">
        <f>Table1[[#This Row],[Retail Price Number]]*Table1[[#This Row],[Order Quantity]]</f>
        <v>97.76</v>
      </c>
      <c r="AI192">
        <f>YEAR(Table1[[#This Row],[Order Date]])</f>
        <v>2013</v>
      </c>
    </row>
    <row r="193" spans="1:35" x14ac:dyDescent="0.3">
      <c r="A193" t="s">
        <v>4688</v>
      </c>
      <c r="B193" s="1">
        <v>41414</v>
      </c>
      <c r="C193" t="s">
        <v>2417</v>
      </c>
      <c r="D193" t="s">
        <v>432</v>
      </c>
      <c r="E193" t="s">
        <v>27</v>
      </c>
      <c r="F193" t="s">
        <v>28</v>
      </c>
      <c r="G193" t="s">
        <v>77</v>
      </c>
      <c r="H193" t="s">
        <v>433</v>
      </c>
      <c r="I193" t="s">
        <v>121</v>
      </c>
      <c r="J193" t="s">
        <v>145</v>
      </c>
      <c r="K193" t="s">
        <v>94</v>
      </c>
      <c r="L193" t="s">
        <v>95</v>
      </c>
      <c r="M193" t="s">
        <v>35</v>
      </c>
      <c r="N193" s="1">
        <v>41415</v>
      </c>
      <c r="O193" t="s">
        <v>146</v>
      </c>
      <c r="P193" s="3" t="s">
        <v>147</v>
      </c>
      <c r="Q193" t="s">
        <v>148</v>
      </c>
      <c r="R193">
        <v>35</v>
      </c>
      <c r="S193" t="s">
        <v>6452</v>
      </c>
      <c r="T193" s="2">
        <v>0.06</v>
      </c>
      <c r="U193" t="s">
        <v>127</v>
      </c>
      <c r="V193" t="s">
        <v>6452</v>
      </c>
      <c r="W193" t="s">
        <v>152</v>
      </c>
      <c r="X193" t="s">
        <v>6453</v>
      </c>
      <c r="Y193" s="3">
        <f>VALUE(SUBSTITUTE(Table1[[#This Row],[Order Total]],"$",""))</f>
        <v>427.7</v>
      </c>
      <c r="Z193">
        <f>VALUE(SUBSTITUTE(Table1[[#This Row],[Total]],"$",""))</f>
        <v>430.55</v>
      </c>
      <c r="AA193" s="3">
        <f>Table1[[#This Row],[Order Total Number]]-Table1[[#This Row],[Total Number]]</f>
        <v>-2.8500000000000227</v>
      </c>
      <c r="AB193">
        <f>VALUE(SUBSTITUTE(Table1[[#This Row],[Shipping Cost]],"$",""))</f>
        <v>2.85</v>
      </c>
      <c r="AC193">
        <f>VALUE(SUBSTITUTE(Table1[[#This Row],[Discount $]],"$",""))</f>
        <v>0</v>
      </c>
      <c r="AD193">
        <f>VALUE(SUBSTITUTE(Table1[[#This Row],[Retail Price]],"$",""))</f>
        <v>12.22</v>
      </c>
      <c r="AE193" s="4">
        <f>(Table1[[#This Row],[Retail Price Number]]*Table1[[#This Row],[Order Quantity]])-Table1[[#This Row],[Discount $ Number]]+Table1[[#This Row],[Shipping Cost Number]]</f>
        <v>430.55000000000007</v>
      </c>
      <c r="AF193">
        <f>Table1[[#This Row],[Retail Price Number]]*Table1[[#This Row],[Order Quantity]]-Table1[[#This Row],[Discount $ Number]]</f>
        <v>427.70000000000005</v>
      </c>
      <c r="AG193">
        <f>(Table1[[#This Row],[Retail Price Number]]*Table1[[#This Row],[Order Quantity]])-Table1[[#This Row],[Discount $ Number]]-Table1[[#This Row],[Shipping Cost Number]]</f>
        <v>424.85</v>
      </c>
      <c r="AH193">
        <f>Table1[[#This Row],[Retail Price Number]]*Table1[[#This Row],[Order Quantity]]</f>
        <v>427.70000000000005</v>
      </c>
      <c r="AI193">
        <f>YEAR(Table1[[#This Row],[Order Date]])</f>
        <v>2013</v>
      </c>
    </row>
    <row r="194" spans="1:35" x14ac:dyDescent="0.3">
      <c r="A194" t="s">
        <v>8990</v>
      </c>
      <c r="B194" s="1">
        <v>41414</v>
      </c>
      <c r="C194" t="s">
        <v>1899</v>
      </c>
      <c r="D194" t="s">
        <v>1429</v>
      </c>
      <c r="E194" t="s">
        <v>27</v>
      </c>
      <c r="F194" t="s">
        <v>28</v>
      </c>
      <c r="G194" t="s">
        <v>77</v>
      </c>
      <c r="H194" t="s">
        <v>217</v>
      </c>
      <c r="I194" t="s">
        <v>63</v>
      </c>
      <c r="J194" t="s">
        <v>2660</v>
      </c>
      <c r="K194" t="s">
        <v>94</v>
      </c>
      <c r="L194" t="s">
        <v>34</v>
      </c>
      <c r="M194" t="s">
        <v>35</v>
      </c>
      <c r="N194" s="1">
        <v>41416</v>
      </c>
      <c r="O194" t="s">
        <v>2661</v>
      </c>
      <c r="P194" s="3" t="s">
        <v>2662</v>
      </c>
      <c r="Q194" t="s">
        <v>2663</v>
      </c>
      <c r="R194">
        <v>19</v>
      </c>
      <c r="S194" t="s">
        <v>1963</v>
      </c>
      <c r="T194" s="2">
        <v>0.1</v>
      </c>
      <c r="U194" t="s">
        <v>8991</v>
      </c>
      <c r="V194" t="s">
        <v>8992</v>
      </c>
      <c r="W194" t="s">
        <v>116</v>
      </c>
      <c r="X194" t="s">
        <v>8993</v>
      </c>
      <c r="Y194" s="3">
        <f>VALUE(SUBSTITUTE(Table1[[#This Row],[Order Total]],"$",""))</f>
        <v>887.45</v>
      </c>
      <c r="Z194">
        <f>VALUE(SUBSTITUTE(Table1[[#This Row],[Total]],"$",""))</f>
        <v>888.94</v>
      </c>
      <c r="AA194" s="3">
        <f>Table1[[#This Row],[Order Total Number]]-Table1[[#This Row],[Total Number]]</f>
        <v>-1.4900000000000091</v>
      </c>
      <c r="AB194">
        <f>VALUE(SUBSTITUTE(Table1[[#This Row],[Shipping Cost]],"$",""))</f>
        <v>1.49</v>
      </c>
      <c r="AC194">
        <f>VALUE(SUBSTITUTE(Table1[[#This Row],[Discount $]],"$",""))</f>
        <v>98.61</v>
      </c>
      <c r="AD194">
        <f>VALUE(SUBSTITUTE(Table1[[#This Row],[Retail Price]],"$",""))</f>
        <v>20.98</v>
      </c>
      <c r="AE194" s="4">
        <f>(Table1[[#This Row],[Retail Price Number]]*Table1[[#This Row],[Order Quantity]])-Table1[[#This Row],[Discount $ Number]]+Table1[[#This Row],[Shipping Cost Number]]</f>
        <v>301.5</v>
      </c>
      <c r="AF194">
        <f>Table1[[#This Row],[Retail Price Number]]*Table1[[#This Row],[Order Quantity]]-Table1[[#This Row],[Discount $ Number]]</f>
        <v>300.01</v>
      </c>
      <c r="AG194">
        <f>(Table1[[#This Row],[Retail Price Number]]*Table1[[#This Row],[Order Quantity]])-Table1[[#This Row],[Discount $ Number]]-Table1[[#This Row],[Shipping Cost Number]]</f>
        <v>298.52</v>
      </c>
      <c r="AH194">
        <f>Table1[[#This Row],[Retail Price Number]]*Table1[[#This Row],[Order Quantity]]</f>
        <v>398.62</v>
      </c>
      <c r="AI194">
        <f>YEAR(Table1[[#This Row],[Order Date]])</f>
        <v>2013</v>
      </c>
    </row>
    <row r="195" spans="1:35" x14ac:dyDescent="0.3">
      <c r="A195" t="s">
        <v>7536</v>
      </c>
      <c r="B195" s="1">
        <v>41776</v>
      </c>
      <c r="C195" t="s">
        <v>621</v>
      </c>
      <c r="D195" t="s">
        <v>622</v>
      </c>
      <c r="E195" t="s">
        <v>27</v>
      </c>
      <c r="F195" t="s">
        <v>28</v>
      </c>
      <c r="G195" t="s">
        <v>134</v>
      </c>
      <c r="H195" t="s">
        <v>433</v>
      </c>
      <c r="I195" t="s">
        <v>63</v>
      </c>
      <c r="J195" t="s">
        <v>7537</v>
      </c>
      <c r="K195" t="s">
        <v>94</v>
      </c>
      <c r="L195" t="s">
        <v>34</v>
      </c>
      <c r="M195" t="s">
        <v>35</v>
      </c>
      <c r="N195" s="1">
        <v>41777</v>
      </c>
      <c r="O195" t="s">
        <v>291</v>
      </c>
      <c r="P195" s="3" t="s">
        <v>292</v>
      </c>
      <c r="Q195" t="s">
        <v>293</v>
      </c>
      <c r="R195">
        <v>31</v>
      </c>
      <c r="S195" t="s">
        <v>4182</v>
      </c>
      <c r="T195" s="2">
        <v>7.0000000000000007E-2</v>
      </c>
      <c r="U195" t="s">
        <v>7236</v>
      </c>
      <c r="V195" t="s">
        <v>7237</v>
      </c>
      <c r="W195" t="s">
        <v>165</v>
      </c>
      <c r="X195" t="s">
        <v>7538</v>
      </c>
      <c r="Y195" s="3">
        <f>VALUE(SUBSTITUTE(Table1[[#This Row],[Order Total]],"$",""))</f>
        <v>249.22</v>
      </c>
      <c r="Z195">
        <f>VALUE(SUBSTITUTE(Table1[[#This Row],[Total]],"$",""))</f>
        <v>252.36</v>
      </c>
      <c r="AA195" s="3">
        <f>Table1[[#This Row],[Order Total Number]]-Table1[[#This Row],[Total Number]]</f>
        <v>-3.1400000000000148</v>
      </c>
      <c r="AB195">
        <f>VALUE(SUBSTITUTE(Table1[[#This Row],[Shipping Cost]],"$",""))</f>
        <v>4</v>
      </c>
      <c r="AC195">
        <f>VALUE(SUBSTITUTE(Table1[[#This Row],[Discount $]],"$",""))</f>
        <v>10.38</v>
      </c>
      <c r="AD195">
        <f>VALUE(SUBSTITUTE(Table1[[#This Row],[Retail Price]],"$",""))</f>
        <v>15.98</v>
      </c>
      <c r="AE195" s="4">
        <f>(Table1[[#This Row],[Retail Price Number]]*Table1[[#This Row],[Order Quantity]])-Table1[[#This Row],[Discount $ Number]]+Table1[[#This Row],[Shipping Cost Number]]</f>
        <v>489</v>
      </c>
      <c r="AF195">
        <f>Table1[[#This Row],[Retail Price Number]]*Table1[[#This Row],[Order Quantity]]-Table1[[#This Row],[Discount $ Number]]</f>
        <v>485</v>
      </c>
      <c r="AG195">
        <f>(Table1[[#This Row],[Retail Price Number]]*Table1[[#This Row],[Order Quantity]])-Table1[[#This Row],[Discount $ Number]]-Table1[[#This Row],[Shipping Cost Number]]</f>
        <v>481</v>
      </c>
      <c r="AH195">
        <f>Table1[[#This Row],[Retail Price Number]]*Table1[[#This Row],[Order Quantity]]</f>
        <v>495.38</v>
      </c>
      <c r="AI195">
        <f>YEAR(Table1[[#This Row],[Order Date]])</f>
        <v>2014</v>
      </c>
    </row>
    <row r="196" spans="1:35" x14ac:dyDescent="0.3">
      <c r="A196" t="s">
        <v>12136</v>
      </c>
      <c r="B196" s="1">
        <v>41413</v>
      </c>
      <c r="C196" t="s">
        <v>1400</v>
      </c>
      <c r="D196" t="s">
        <v>1401</v>
      </c>
      <c r="E196" t="s">
        <v>27</v>
      </c>
      <c r="F196" t="s">
        <v>28</v>
      </c>
      <c r="G196" t="s">
        <v>29</v>
      </c>
      <c r="H196" t="s">
        <v>281</v>
      </c>
      <c r="I196" t="s">
        <v>31</v>
      </c>
      <c r="J196" t="s">
        <v>175</v>
      </c>
      <c r="K196" t="s">
        <v>33</v>
      </c>
      <c r="L196" t="s">
        <v>34</v>
      </c>
      <c r="M196" t="s">
        <v>35</v>
      </c>
      <c r="N196" s="1">
        <v>41414</v>
      </c>
      <c r="O196" t="s">
        <v>176</v>
      </c>
      <c r="P196" s="3" t="s">
        <v>177</v>
      </c>
      <c r="Q196" t="s">
        <v>178</v>
      </c>
      <c r="R196">
        <v>40</v>
      </c>
      <c r="S196" t="s">
        <v>4802</v>
      </c>
      <c r="T196" s="2">
        <v>0.03</v>
      </c>
      <c r="U196" t="s">
        <v>1840</v>
      </c>
      <c r="V196" t="s">
        <v>12137</v>
      </c>
      <c r="W196" t="s">
        <v>182</v>
      </c>
      <c r="X196" t="s">
        <v>12138</v>
      </c>
      <c r="Y196" s="3">
        <f>VALUE(SUBSTITUTE(Table1[[#This Row],[Order Total]],"$",""))</f>
        <v>488.51</v>
      </c>
      <c r="Z196">
        <f>VALUE(SUBSTITUTE(Table1[[#This Row],[Total]],"$",""))</f>
        <v>435.33</v>
      </c>
      <c r="AA196" s="3">
        <f>Table1[[#This Row],[Order Total Number]]-Table1[[#This Row],[Total Number]]</f>
        <v>53.180000000000007</v>
      </c>
      <c r="AB196">
        <f>VALUE(SUBSTITUTE(Table1[[#This Row],[Shipping Cost]],"$",""))</f>
        <v>4.0999999999999996</v>
      </c>
      <c r="AC196">
        <f>VALUE(SUBSTITUTE(Table1[[#This Row],[Discount $]],"$",""))</f>
        <v>26.24</v>
      </c>
      <c r="AD196">
        <f>VALUE(SUBSTITUTE(Table1[[#This Row],[Retail Price]],"$",""))</f>
        <v>19.84</v>
      </c>
      <c r="AE196" s="4">
        <f>(Table1[[#This Row],[Retail Price Number]]*Table1[[#This Row],[Order Quantity]])-Table1[[#This Row],[Discount $ Number]]+Table1[[#This Row],[Shipping Cost Number]]</f>
        <v>771.46</v>
      </c>
      <c r="AF196">
        <f>Table1[[#This Row],[Retail Price Number]]*Table1[[#This Row],[Order Quantity]]-Table1[[#This Row],[Discount $ Number]]</f>
        <v>767.36</v>
      </c>
      <c r="AG196">
        <f>(Table1[[#This Row],[Retail Price Number]]*Table1[[#This Row],[Order Quantity]])-Table1[[#This Row],[Discount $ Number]]-Table1[[#This Row],[Shipping Cost Number]]</f>
        <v>763.26</v>
      </c>
      <c r="AH196">
        <f>Table1[[#This Row],[Retail Price Number]]*Table1[[#This Row],[Order Quantity]]</f>
        <v>793.6</v>
      </c>
      <c r="AI196">
        <f>YEAR(Table1[[#This Row],[Order Date]])</f>
        <v>2013</v>
      </c>
    </row>
    <row r="197" spans="1:35" x14ac:dyDescent="0.3">
      <c r="A197" t="s">
        <v>4749</v>
      </c>
      <c r="B197" s="1">
        <v>41516</v>
      </c>
      <c r="C197" t="s">
        <v>1183</v>
      </c>
      <c r="D197" t="s">
        <v>2482</v>
      </c>
      <c r="E197" t="s">
        <v>27</v>
      </c>
      <c r="F197" t="s">
        <v>28</v>
      </c>
      <c r="G197" t="s">
        <v>77</v>
      </c>
      <c r="H197" t="s">
        <v>281</v>
      </c>
      <c r="I197" t="s">
        <v>63</v>
      </c>
      <c r="J197" t="s">
        <v>552</v>
      </c>
      <c r="K197" t="s">
        <v>94</v>
      </c>
      <c r="L197" t="s">
        <v>109</v>
      </c>
      <c r="M197" t="s">
        <v>35</v>
      </c>
      <c r="N197" s="1">
        <v>41518</v>
      </c>
      <c r="O197" t="s">
        <v>553</v>
      </c>
      <c r="P197" s="3" t="s">
        <v>554</v>
      </c>
      <c r="Q197" t="s">
        <v>555</v>
      </c>
      <c r="R197">
        <v>50</v>
      </c>
      <c r="S197" t="s">
        <v>4750</v>
      </c>
      <c r="T197" s="2">
        <v>0.08</v>
      </c>
      <c r="U197" t="s">
        <v>4751</v>
      </c>
      <c r="V197" t="s">
        <v>4752</v>
      </c>
      <c r="W197" t="s">
        <v>559</v>
      </c>
      <c r="X197" t="s">
        <v>4753</v>
      </c>
      <c r="Y197" s="3">
        <f>VALUE(SUBSTITUTE(Table1[[#This Row],[Order Total]],"$",""))</f>
        <v>437.15</v>
      </c>
      <c r="Z197">
        <f>VALUE(SUBSTITUTE(Table1[[#This Row],[Total]],"$",""))</f>
        <v>456.43</v>
      </c>
      <c r="AA197" s="3">
        <f>Table1[[#This Row],[Order Total Number]]-Table1[[#This Row],[Total Number]]</f>
        <v>-19.28000000000003</v>
      </c>
      <c r="AB197">
        <f>VALUE(SUBSTITUTE(Table1[[#This Row],[Shipping Cost]],"$",""))</f>
        <v>8.23</v>
      </c>
      <c r="AC197">
        <f>VALUE(SUBSTITUTE(Table1[[#This Row],[Discount $]],"$",""))</f>
        <v>16.52</v>
      </c>
      <c r="AD197">
        <f>VALUE(SUBSTITUTE(Table1[[#This Row],[Retail Price]],"$",""))</f>
        <v>27.18</v>
      </c>
      <c r="AE197" s="4">
        <f>(Table1[[#This Row],[Retail Price Number]]*Table1[[#This Row],[Order Quantity]])-Table1[[#This Row],[Discount $ Number]]+Table1[[#This Row],[Shipping Cost Number]]</f>
        <v>1350.71</v>
      </c>
      <c r="AF197">
        <f>Table1[[#This Row],[Retail Price Number]]*Table1[[#This Row],[Order Quantity]]-Table1[[#This Row],[Discount $ Number]]</f>
        <v>1342.48</v>
      </c>
      <c r="AG197">
        <f>(Table1[[#This Row],[Retail Price Number]]*Table1[[#This Row],[Order Quantity]])-Table1[[#This Row],[Discount $ Number]]-Table1[[#This Row],[Shipping Cost Number]]</f>
        <v>1334.25</v>
      </c>
      <c r="AH197">
        <f>Table1[[#This Row],[Retail Price Number]]*Table1[[#This Row],[Order Quantity]]</f>
        <v>1359</v>
      </c>
      <c r="AI197">
        <f>YEAR(Table1[[#This Row],[Order Date]])</f>
        <v>2013</v>
      </c>
    </row>
    <row r="198" spans="1:35" x14ac:dyDescent="0.3">
      <c r="A198" t="s">
        <v>4749</v>
      </c>
      <c r="B198" s="1">
        <v>41416</v>
      </c>
      <c r="C198" t="s">
        <v>643</v>
      </c>
      <c r="D198" t="s">
        <v>133</v>
      </c>
      <c r="E198" t="s">
        <v>27</v>
      </c>
      <c r="F198" t="s">
        <v>28</v>
      </c>
      <c r="G198" t="s">
        <v>29</v>
      </c>
      <c r="H198" t="s">
        <v>62</v>
      </c>
      <c r="I198" t="s">
        <v>31</v>
      </c>
      <c r="J198" t="s">
        <v>1233</v>
      </c>
      <c r="K198" t="s">
        <v>94</v>
      </c>
      <c r="L198" t="s">
        <v>95</v>
      </c>
      <c r="M198" t="s">
        <v>35</v>
      </c>
      <c r="N198" s="1">
        <v>41417</v>
      </c>
      <c r="O198" t="s">
        <v>711</v>
      </c>
      <c r="P198" s="3" t="s">
        <v>1234</v>
      </c>
      <c r="Q198" t="s">
        <v>1235</v>
      </c>
      <c r="R198">
        <v>9</v>
      </c>
      <c r="S198" t="s">
        <v>7137</v>
      </c>
      <c r="T198" s="2">
        <v>0.09</v>
      </c>
      <c r="U198" t="s">
        <v>2124</v>
      </c>
      <c r="V198" t="s">
        <v>271</v>
      </c>
      <c r="W198" t="s">
        <v>1239</v>
      </c>
      <c r="X198" t="s">
        <v>8646</v>
      </c>
      <c r="Y198" s="3">
        <f>VALUE(SUBSTITUTE(Table1[[#This Row],[Order Total]],"$",""))</f>
        <v>13.4</v>
      </c>
      <c r="Z198">
        <f>VALUE(SUBSTITUTE(Table1[[#This Row],[Total]],"$",""))</f>
        <v>24.55</v>
      </c>
      <c r="AA198" s="3">
        <f>Table1[[#This Row],[Order Total Number]]-Table1[[#This Row],[Total Number]]</f>
        <v>-11.15</v>
      </c>
      <c r="AB198">
        <f>VALUE(SUBSTITUTE(Table1[[#This Row],[Shipping Cost]],"$",""))</f>
        <v>11.15</v>
      </c>
      <c r="AC198">
        <f>VALUE(SUBSTITUTE(Table1[[#This Row],[Discount $]],"$",""))</f>
        <v>1.1599999999999999</v>
      </c>
      <c r="AD198">
        <f>VALUE(SUBSTITUTE(Table1[[#This Row],[Retail Price]],"$",""))</f>
        <v>7.28</v>
      </c>
      <c r="AE198" s="4">
        <f>(Table1[[#This Row],[Retail Price Number]]*Table1[[#This Row],[Order Quantity]])-Table1[[#This Row],[Discount $ Number]]+Table1[[#This Row],[Shipping Cost Number]]</f>
        <v>75.510000000000005</v>
      </c>
      <c r="AF198">
        <f>Table1[[#This Row],[Retail Price Number]]*Table1[[#This Row],[Order Quantity]]-Table1[[#This Row],[Discount $ Number]]</f>
        <v>64.36</v>
      </c>
      <c r="AG198">
        <f>(Table1[[#This Row],[Retail Price Number]]*Table1[[#This Row],[Order Quantity]])-Table1[[#This Row],[Discount $ Number]]-Table1[[#This Row],[Shipping Cost Number]]</f>
        <v>53.21</v>
      </c>
      <c r="AH198">
        <f>Table1[[#This Row],[Retail Price Number]]*Table1[[#This Row],[Order Quantity]]</f>
        <v>65.52</v>
      </c>
      <c r="AI198">
        <f>YEAR(Table1[[#This Row],[Order Date]])</f>
        <v>2013</v>
      </c>
    </row>
    <row r="199" spans="1:35" x14ac:dyDescent="0.3">
      <c r="A199" t="s">
        <v>12458</v>
      </c>
      <c r="B199" s="1">
        <v>41363</v>
      </c>
      <c r="C199" t="s">
        <v>928</v>
      </c>
      <c r="D199" t="s">
        <v>929</v>
      </c>
      <c r="E199" t="s">
        <v>27</v>
      </c>
      <c r="F199" t="s">
        <v>28</v>
      </c>
      <c r="G199" t="s">
        <v>134</v>
      </c>
      <c r="H199" t="s">
        <v>217</v>
      </c>
      <c r="I199" t="s">
        <v>92</v>
      </c>
      <c r="J199" t="s">
        <v>4068</v>
      </c>
      <c r="K199" t="s">
        <v>94</v>
      </c>
      <c r="L199" t="s">
        <v>95</v>
      </c>
      <c r="M199" t="s">
        <v>35</v>
      </c>
      <c r="N199" s="1">
        <v>41364</v>
      </c>
      <c r="O199" t="s">
        <v>2512</v>
      </c>
      <c r="P199" s="3" t="s">
        <v>2119</v>
      </c>
      <c r="Q199" t="s">
        <v>428</v>
      </c>
      <c r="R199">
        <v>38</v>
      </c>
      <c r="S199" t="s">
        <v>3125</v>
      </c>
      <c r="T199" s="2">
        <v>7.0000000000000007E-2</v>
      </c>
      <c r="U199" t="s">
        <v>3021</v>
      </c>
      <c r="V199" t="s">
        <v>12459</v>
      </c>
      <c r="W199" t="s">
        <v>4072</v>
      </c>
      <c r="X199" t="s">
        <v>12460</v>
      </c>
      <c r="Y199" s="3">
        <f>VALUE(SUBSTITUTE(Table1[[#This Row],[Order Total]],"$",""))</f>
        <v>28.39</v>
      </c>
      <c r="Z199">
        <f>VALUE(SUBSTITUTE(Table1[[#This Row],[Total]],"$",""))</f>
        <v>34.270000000000003</v>
      </c>
      <c r="AA199" s="3">
        <f>Table1[[#This Row],[Order Total Number]]-Table1[[#This Row],[Total Number]]</f>
        <v>-5.8800000000000026</v>
      </c>
      <c r="AB199">
        <f>VALUE(SUBSTITUTE(Table1[[#This Row],[Shipping Cost]],"$",""))</f>
        <v>2.97</v>
      </c>
      <c r="AC199">
        <f>VALUE(SUBSTITUTE(Table1[[#This Row],[Discount $]],"$",""))</f>
        <v>0.2</v>
      </c>
      <c r="AD199">
        <f>VALUE(SUBSTITUTE(Table1[[#This Row],[Retail Price]],"$",""))</f>
        <v>3.98</v>
      </c>
      <c r="AE199" s="4">
        <f>(Table1[[#This Row],[Retail Price Number]]*Table1[[#This Row],[Order Quantity]])-Table1[[#This Row],[Discount $ Number]]+Table1[[#This Row],[Shipping Cost Number]]</f>
        <v>154.01000000000002</v>
      </c>
      <c r="AF199">
        <f>Table1[[#This Row],[Retail Price Number]]*Table1[[#This Row],[Order Quantity]]-Table1[[#This Row],[Discount $ Number]]</f>
        <v>151.04000000000002</v>
      </c>
      <c r="AG199">
        <f>(Table1[[#This Row],[Retail Price Number]]*Table1[[#This Row],[Order Quantity]])-Table1[[#This Row],[Discount $ Number]]-Table1[[#This Row],[Shipping Cost Number]]</f>
        <v>148.07000000000002</v>
      </c>
      <c r="AH199">
        <f>Table1[[#This Row],[Retail Price Number]]*Table1[[#This Row],[Order Quantity]]</f>
        <v>151.24</v>
      </c>
      <c r="AI199">
        <f>YEAR(Table1[[#This Row],[Order Date]])</f>
        <v>2013</v>
      </c>
    </row>
    <row r="200" spans="1:35" x14ac:dyDescent="0.3">
      <c r="A200" t="s">
        <v>238</v>
      </c>
      <c r="B200" s="1">
        <v>42026</v>
      </c>
      <c r="C200" t="s">
        <v>239</v>
      </c>
      <c r="D200" t="s">
        <v>240</v>
      </c>
      <c r="E200" t="s">
        <v>27</v>
      </c>
      <c r="F200" t="s">
        <v>28</v>
      </c>
      <c r="G200" t="s">
        <v>77</v>
      </c>
      <c r="H200" t="s">
        <v>241</v>
      </c>
      <c r="I200" t="s">
        <v>121</v>
      </c>
      <c r="J200" t="s">
        <v>242</v>
      </c>
      <c r="K200" t="s">
        <v>94</v>
      </c>
      <c r="L200" t="s">
        <v>95</v>
      </c>
      <c r="M200" t="s">
        <v>35</v>
      </c>
      <c r="N200" s="1">
        <v>42028</v>
      </c>
      <c r="O200" t="s">
        <v>243</v>
      </c>
      <c r="P200" s="3" t="s">
        <v>244</v>
      </c>
      <c r="Q200" t="s">
        <v>245</v>
      </c>
      <c r="R200">
        <v>17</v>
      </c>
      <c r="S200" t="s">
        <v>246</v>
      </c>
      <c r="T200" s="2">
        <v>0.09</v>
      </c>
      <c r="U200" t="s">
        <v>247</v>
      </c>
      <c r="V200" t="s">
        <v>248</v>
      </c>
      <c r="W200" t="s">
        <v>165</v>
      </c>
      <c r="X200" t="s">
        <v>249</v>
      </c>
      <c r="Y200" s="3">
        <f>VALUE(SUBSTITUTE(Table1[[#This Row],[Order Total]],"$",""))</f>
        <v>955.7</v>
      </c>
      <c r="Z200">
        <f>VALUE(SUBSTITUTE(Table1[[#This Row],[Total]],"$",""))</f>
        <v>954.7</v>
      </c>
      <c r="AA200" s="3">
        <f>Table1[[#This Row],[Order Total Number]]-Table1[[#This Row],[Total Number]]</f>
        <v>1</v>
      </c>
      <c r="AB200">
        <f>VALUE(SUBSTITUTE(Table1[[#This Row],[Shipping Cost]],"$",""))</f>
        <v>4</v>
      </c>
      <c r="AC200">
        <f>VALUE(SUBSTITUTE(Table1[[#This Row],[Discount $]],"$",""))</f>
        <v>53.95</v>
      </c>
      <c r="AD200">
        <f>VALUE(SUBSTITUTE(Table1[[#This Row],[Retail Price]],"$",""))</f>
        <v>29.1</v>
      </c>
      <c r="AE200" s="4">
        <f>(Table1[[#This Row],[Retail Price Number]]*Table1[[#This Row],[Order Quantity]])-Table1[[#This Row],[Discount $ Number]]+Table1[[#This Row],[Shipping Cost Number]]</f>
        <v>444.75000000000006</v>
      </c>
      <c r="AF200">
        <f>Table1[[#This Row],[Retail Price Number]]*Table1[[#This Row],[Order Quantity]]-Table1[[#This Row],[Discount $ Number]]</f>
        <v>440.75000000000006</v>
      </c>
      <c r="AG200">
        <f>(Table1[[#This Row],[Retail Price Number]]*Table1[[#This Row],[Order Quantity]])-Table1[[#This Row],[Discount $ Number]]-Table1[[#This Row],[Shipping Cost Number]]</f>
        <v>436.75000000000006</v>
      </c>
      <c r="AH200">
        <f>Table1[[#This Row],[Retail Price Number]]*Table1[[#This Row],[Order Quantity]]</f>
        <v>494.70000000000005</v>
      </c>
      <c r="AI200">
        <f>YEAR(Table1[[#This Row],[Order Date]])</f>
        <v>2015</v>
      </c>
    </row>
    <row r="201" spans="1:35" x14ac:dyDescent="0.3">
      <c r="A201" t="s">
        <v>238</v>
      </c>
      <c r="B201" s="1">
        <v>41959</v>
      </c>
      <c r="C201" t="s">
        <v>155</v>
      </c>
      <c r="D201" t="s">
        <v>26</v>
      </c>
      <c r="E201" t="s">
        <v>27</v>
      </c>
      <c r="F201" t="s">
        <v>28</v>
      </c>
      <c r="G201" t="s">
        <v>91</v>
      </c>
      <c r="H201" t="s">
        <v>30</v>
      </c>
      <c r="I201" t="s">
        <v>196</v>
      </c>
      <c r="J201" t="s">
        <v>242</v>
      </c>
      <c r="K201" t="s">
        <v>94</v>
      </c>
      <c r="L201" t="s">
        <v>95</v>
      </c>
      <c r="M201" t="s">
        <v>35</v>
      </c>
      <c r="N201" s="1">
        <v>41963</v>
      </c>
      <c r="O201" t="s">
        <v>243</v>
      </c>
      <c r="P201" s="3" t="s">
        <v>244</v>
      </c>
      <c r="Q201" t="s">
        <v>245</v>
      </c>
      <c r="R201">
        <v>45</v>
      </c>
      <c r="S201" t="s">
        <v>2393</v>
      </c>
      <c r="T201" s="2">
        <v>0.08</v>
      </c>
      <c r="U201" t="s">
        <v>2394</v>
      </c>
      <c r="V201" t="s">
        <v>2395</v>
      </c>
      <c r="W201" t="s">
        <v>165</v>
      </c>
      <c r="X201" t="s">
        <v>249</v>
      </c>
      <c r="Y201" s="3">
        <f>VALUE(SUBSTITUTE(Table1[[#This Row],[Order Total]],"$",""))</f>
        <v>950.7</v>
      </c>
      <c r="Z201">
        <f>VALUE(SUBSTITUTE(Table1[[#This Row],[Total]],"$",""))</f>
        <v>954.7</v>
      </c>
      <c r="AA201" s="3">
        <f>Table1[[#This Row],[Order Total Number]]-Table1[[#This Row],[Total Number]]</f>
        <v>-4</v>
      </c>
      <c r="AB201">
        <f>VALUE(SUBSTITUTE(Table1[[#This Row],[Shipping Cost]],"$",""))</f>
        <v>4</v>
      </c>
      <c r="AC201">
        <f>VALUE(SUBSTITUTE(Table1[[#This Row],[Discount $]],"$",""))</f>
        <v>18.72</v>
      </c>
      <c r="AD201">
        <f>VALUE(SUBSTITUTE(Table1[[#This Row],[Retail Price]],"$",""))</f>
        <v>29.1</v>
      </c>
      <c r="AE201" s="4">
        <f>(Table1[[#This Row],[Retail Price Number]]*Table1[[#This Row],[Order Quantity]])-Table1[[#This Row],[Discount $ Number]]+Table1[[#This Row],[Shipping Cost Number]]</f>
        <v>1294.78</v>
      </c>
      <c r="AF201">
        <f>Table1[[#This Row],[Retail Price Number]]*Table1[[#This Row],[Order Quantity]]-Table1[[#This Row],[Discount $ Number]]</f>
        <v>1290.78</v>
      </c>
      <c r="AG201">
        <f>(Table1[[#This Row],[Retail Price Number]]*Table1[[#This Row],[Order Quantity]])-Table1[[#This Row],[Discount $ Number]]-Table1[[#This Row],[Shipping Cost Number]]</f>
        <v>1286.78</v>
      </c>
      <c r="AH201">
        <f>Table1[[#This Row],[Retail Price Number]]*Table1[[#This Row],[Order Quantity]]</f>
        <v>1309.5</v>
      </c>
      <c r="AI201">
        <f>YEAR(Table1[[#This Row],[Order Date]])</f>
        <v>2014</v>
      </c>
    </row>
    <row r="202" spans="1:35" x14ac:dyDescent="0.3">
      <c r="A202" t="s">
        <v>3188</v>
      </c>
      <c r="B202" s="1">
        <v>42712</v>
      </c>
      <c r="C202" t="s">
        <v>973</v>
      </c>
      <c r="D202" t="s">
        <v>974</v>
      </c>
      <c r="E202" t="s">
        <v>46</v>
      </c>
      <c r="F202" t="s">
        <v>47</v>
      </c>
      <c r="G202" t="s">
        <v>77</v>
      </c>
      <c r="H202" t="s">
        <v>48</v>
      </c>
      <c r="I202" t="s">
        <v>31</v>
      </c>
      <c r="J202" t="s">
        <v>3156</v>
      </c>
      <c r="K202" t="s">
        <v>94</v>
      </c>
      <c r="L202" t="s">
        <v>34</v>
      </c>
      <c r="M202" t="s">
        <v>35</v>
      </c>
      <c r="N202" s="1">
        <v>42714</v>
      </c>
      <c r="O202" t="s">
        <v>3157</v>
      </c>
      <c r="P202" s="3" t="s">
        <v>3158</v>
      </c>
      <c r="Q202" t="s">
        <v>3159</v>
      </c>
      <c r="R202">
        <v>24</v>
      </c>
      <c r="S202" t="s">
        <v>3189</v>
      </c>
      <c r="T202" s="2">
        <v>0.03</v>
      </c>
      <c r="U202" t="s">
        <v>3190</v>
      </c>
      <c r="V202" t="s">
        <v>3191</v>
      </c>
      <c r="W202" t="s">
        <v>3163</v>
      </c>
      <c r="X202" t="s">
        <v>3192</v>
      </c>
      <c r="Y202" s="3">
        <f>VALUE(SUBSTITUTE(Table1[[#This Row],[Order Total]],"$",""))</f>
        <v>1650.48</v>
      </c>
      <c r="Z202">
        <f>VALUE(SUBSTITUTE(Table1[[#This Row],[Total]],"$",""))</f>
        <v>1365.13</v>
      </c>
      <c r="AA202" s="3">
        <f>Table1[[#This Row],[Order Total Number]]-Table1[[#This Row],[Total Number]]</f>
        <v>285.34999999999991</v>
      </c>
      <c r="AB202">
        <f>VALUE(SUBSTITUTE(Table1[[#This Row],[Shipping Cost]],"$",""))</f>
        <v>11.37</v>
      </c>
      <c r="AC202">
        <f>VALUE(SUBSTITUTE(Table1[[#This Row],[Discount $]],"$",""))</f>
        <v>40.67</v>
      </c>
      <c r="AD202">
        <f>VALUE(SUBSTITUTE(Table1[[#This Row],[Retail Price]],"$",""))</f>
        <v>415.88</v>
      </c>
      <c r="AE202" s="4">
        <f>(Table1[[#This Row],[Retail Price Number]]*Table1[[#This Row],[Order Quantity]])-Table1[[#This Row],[Discount $ Number]]+Table1[[#This Row],[Shipping Cost Number]]</f>
        <v>9951.82</v>
      </c>
      <c r="AF202">
        <f>Table1[[#This Row],[Retail Price Number]]*Table1[[#This Row],[Order Quantity]]-Table1[[#This Row],[Discount $ Number]]</f>
        <v>9940.4499999999989</v>
      </c>
      <c r="AG202">
        <f>(Table1[[#This Row],[Retail Price Number]]*Table1[[#This Row],[Order Quantity]])-Table1[[#This Row],[Discount $ Number]]-Table1[[#This Row],[Shipping Cost Number]]</f>
        <v>9929.0799999999981</v>
      </c>
      <c r="AH202">
        <f>Table1[[#This Row],[Retail Price Number]]*Table1[[#This Row],[Order Quantity]]</f>
        <v>9981.119999999999</v>
      </c>
      <c r="AI202">
        <f>YEAR(Table1[[#This Row],[Order Date]])</f>
        <v>2016</v>
      </c>
    </row>
    <row r="203" spans="1:35" x14ac:dyDescent="0.3">
      <c r="A203" t="s">
        <v>3188</v>
      </c>
      <c r="B203" s="1">
        <v>41552</v>
      </c>
      <c r="C203" t="s">
        <v>1911</v>
      </c>
      <c r="D203" t="s">
        <v>120</v>
      </c>
      <c r="E203" t="s">
        <v>27</v>
      </c>
      <c r="F203" t="s">
        <v>28</v>
      </c>
      <c r="G203" t="s">
        <v>134</v>
      </c>
      <c r="H203" t="s">
        <v>62</v>
      </c>
      <c r="I203" t="s">
        <v>63</v>
      </c>
      <c r="J203" t="s">
        <v>2168</v>
      </c>
      <c r="K203" t="s">
        <v>33</v>
      </c>
      <c r="L203" t="s">
        <v>392</v>
      </c>
      <c r="M203" t="s">
        <v>393</v>
      </c>
      <c r="N203" s="1">
        <v>41554</v>
      </c>
      <c r="O203" t="s">
        <v>1728</v>
      </c>
      <c r="P203" s="3" t="s">
        <v>2169</v>
      </c>
      <c r="Q203" t="s">
        <v>2170</v>
      </c>
      <c r="R203">
        <v>18</v>
      </c>
      <c r="S203" t="s">
        <v>8355</v>
      </c>
      <c r="T203" s="2">
        <v>0.09</v>
      </c>
      <c r="U203" t="s">
        <v>8356</v>
      </c>
      <c r="V203" t="s">
        <v>10604</v>
      </c>
      <c r="W203" t="s">
        <v>818</v>
      </c>
      <c r="X203" t="s">
        <v>7554</v>
      </c>
      <c r="Y203" s="3">
        <f>VALUE(SUBSTITUTE(Table1[[#This Row],[Order Total]],"$",""))</f>
        <v>245.78</v>
      </c>
      <c r="Z203">
        <f>VALUE(SUBSTITUTE(Table1[[#This Row],[Total]],"$",""))</f>
        <v>233.77</v>
      </c>
      <c r="AA203" s="3">
        <f>Table1[[#This Row],[Order Total Number]]-Table1[[#This Row],[Total Number]]</f>
        <v>12.009999999999991</v>
      </c>
      <c r="AB203">
        <f>VALUE(SUBSTITUTE(Table1[[#This Row],[Shipping Cost]],"$",""))</f>
        <v>6.19</v>
      </c>
      <c r="AC203">
        <f>VALUE(SUBSTITUTE(Table1[[#This Row],[Discount $]],"$",""))</f>
        <v>26.25</v>
      </c>
      <c r="AD203">
        <f>VALUE(SUBSTITUTE(Table1[[#This Row],[Retail Price]],"$",""))</f>
        <v>8.6</v>
      </c>
      <c r="AE203" s="4">
        <f>(Table1[[#This Row],[Retail Price Number]]*Table1[[#This Row],[Order Quantity]])-Table1[[#This Row],[Discount $ Number]]+Table1[[#This Row],[Shipping Cost Number]]</f>
        <v>134.73999999999998</v>
      </c>
      <c r="AF203">
        <f>Table1[[#This Row],[Retail Price Number]]*Table1[[#This Row],[Order Quantity]]-Table1[[#This Row],[Discount $ Number]]</f>
        <v>128.54999999999998</v>
      </c>
      <c r="AG203">
        <f>(Table1[[#This Row],[Retail Price Number]]*Table1[[#This Row],[Order Quantity]])-Table1[[#This Row],[Discount $ Number]]-Table1[[#This Row],[Shipping Cost Number]]</f>
        <v>122.35999999999999</v>
      </c>
      <c r="AH203">
        <f>Table1[[#This Row],[Retail Price Number]]*Table1[[#This Row],[Order Quantity]]</f>
        <v>154.79999999999998</v>
      </c>
      <c r="AI203">
        <f>YEAR(Table1[[#This Row],[Order Date]])</f>
        <v>2013</v>
      </c>
    </row>
    <row r="204" spans="1:35" x14ac:dyDescent="0.3">
      <c r="A204" t="s">
        <v>3188</v>
      </c>
      <c r="B204" s="1">
        <v>41403</v>
      </c>
      <c r="C204" t="s">
        <v>1439</v>
      </c>
      <c r="D204" t="s">
        <v>683</v>
      </c>
      <c r="E204" t="s">
        <v>46</v>
      </c>
      <c r="F204" t="s">
        <v>47</v>
      </c>
      <c r="G204" t="s">
        <v>91</v>
      </c>
      <c r="H204" t="s">
        <v>107</v>
      </c>
      <c r="I204" t="s">
        <v>31</v>
      </c>
      <c r="J204" t="s">
        <v>64</v>
      </c>
      <c r="K204" t="s">
        <v>33</v>
      </c>
      <c r="L204" t="s">
        <v>34</v>
      </c>
      <c r="M204" t="s">
        <v>35</v>
      </c>
      <c r="N204" s="1">
        <v>41405</v>
      </c>
      <c r="O204" t="s">
        <v>66</v>
      </c>
      <c r="P204" s="3" t="s">
        <v>67</v>
      </c>
      <c r="Q204" t="s">
        <v>68</v>
      </c>
      <c r="R204">
        <v>37</v>
      </c>
      <c r="S204" t="s">
        <v>10902</v>
      </c>
      <c r="T204" s="2">
        <v>0.1</v>
      </c>
      <c r="U204" t="s">
        <v>164</v>
      </c>
      <c r="V204" t="s">
        <v>4485</v>
      </c>
      <c r="W204" t="s">
        <v>72</v>
      </c>
      <c r="X204" t="s">
        <v>2364</v>
      </c>
      <c r="Y204" s="3">
        <f>VALUE(SUBSTITUTE(Table1[[#This Row],[Order Total]],"$",""))</f>
        <v>52.22</v>
      </c>
      <c r="Z204">
        <f>VALUE(SUBSTITUTE(Table1[[#This Row],[Total]],"$",""))</f>
        <v>57.22</v>
      </c>
      <c r="AA204" s="3">
        <f>Table1[[#This Row],[Order Total Number]]-Table1[[#This Row],[Total Number]]</f>
        <v>-5</v>
      </c>
      <c r="AB204">
        <f>VALUE(SUBSTITUTE(Table1[[#This Row],[Shipping Cost]],"$",""))</f>
        <v>0.99</v>
      </c>
      <c r="AC204">
        <f>VALUE(SUBSTITUTE(Table1[[#This Row],[Discount $]],"$",""))</f>
        <v>2.52</v>
      </c>
      <c r="AD204">
        <f>VALUE(SUBSTITUTE(Table1[[#This Row],[Retail Price]],"$",""))</f>
        <v>2.88</v>
      </c>
      <c r="AE204" s="4">
        <f>(Table1[[#This Row],[Retail Price Number]]*Table1[[#This Row],[Order Quantity]])-Table1[[#This Row],[Discount $ Number]]+Table1[[#This Row],[Shipping Cost Number]]</f>
        <v>105.03</v>
      </c>
      <c r="AF204">
        <f>Table1[[#This Row],[Retail Price Number]]*Table1[[#This Row],[Order Quantity]]-Table1[[#This Row],[Discount $ Number]]</f>
        <v>104.04</v>
      </c>
      <c r="AG204">
        <f>(Table1[[#This Row],[Retail Price Number]]*Table1[[#This Row],[Order Quantity]])-Table1[[#This Row],[Discount $ Number]]-Table1[[#This Row],[Shipping Cost Number]]</f>
        <v>103.05000000000001</v>
      </c>
      <c r="AH204">
        <f>Table1[[#This Row],[Retail Price Number]]*Table1[[#This Row],[Order Quantity]]</f>
        <v>106.56</v>
      </c>
      <c r="AI204">
        <f>YEAR(Table1[[#This Row],[Order Date]])</f>
        <v>2013</v>
      </c>
    </row>
    <row r="205" spans="1:35" x14ac:dyDescent="0.3">
      <c r="A205" t="s">
        <v>2733</v>
      </c>
      <c r="B205" s="1">
        <v>41420</v>
      </c>
      <c r="C205" t="s">
        <v>2734</v>
      </c>
      <c r="D205" t="s">
        <v>174</v>
      </c>
      <c r="E205" t="s">
        <v>27</v>
      </c>
      <c r="F205" t="s">
        <v>28</v>
      </c>
      <c r="G205" t="s">
        <v>77</v>
      </c>
      <c r="H205" t="s">
        <v>78</v>
      </c>
      <c r="I205" t="s">
        <v>92</v>
      </c>
      <c r="J205" t="s">
        <v>2168</v>
      </c>
      <c r="K205" t="s">
        <v>33</v>
      </c>
      <c r="L205" t="s">
        <v>34</v>
      </c>
      <c r="M205" t="s">
        <v>35</v>
      </c>
      <c r="N205" s="1">
        <v>41420</v>
      </c>
      <c r="O205" t="s">
        <v>1728</v>
      </c>
      <c r="P205" s="3" t="s">
        <v>2169</v>
      </c>
      <c r="Q205" t="s">
        <v>2170</v>
      </c>
      <c r="R205">
        <v>48</v>
      </c>
      <c r="S205" t="s">
        <v>2735</v>
      </c>
      <c r="T205" s="2">
        <v>0.04</v>
      </c>
      <c r="U205" t="s">
        <v>2736</v>
      </c>
      <c r="V205" t="s">
        <v>2737</v>
      </c>
      <c r="W205" t="s">
        <v>818</v>
      </c>
      <c r="X205" t="s">
        <v>2738</v>
      </c>
      <c r="Y205" s="3">
        <f>VALUE(SUBSTITUTE(Table1[[#This Row],[Order Total]],"$",""))</f>
        <v>246.08</v>
      </c>
      <c r="Z205">
        <f>VALUE(SUBSTITUTE(Table1[[#This Row],[Total]],"$",""))</f>
        <v>246.58</v>
      </c>
      <c r="AA205" s="3">
        <f>Table1[[#This Row],[Order Total Number]]-Table1[[#This Row],[Total Number]]</f>
        <v>-0.5</v>
      </c>
      <c r="AB205">
        <f>VALUE(SUBSTITUTE(Table1[[#This Row],[Shipping Cost]],"$",""))</f>
        <v>6.19</v>
      </c>
      <c r="AC205">
        <f>VALUE(SUBSTITUTE(Table1[[#This Row],[Discount $]],"$",""))</f>
        <v>18.52</v>
      </c>
      <c r="AD205">
        <f>VALUE(SUBSTITUTE(Table1[[#This Row],[Retail Price]],"$",""))</f>
        <v>8.6</v>
      </c>
      <c r="AE205" s="4">
        <f>(Table1[[#This Row],[Retail Price Number]]*Table1[[#This Row],[Order Quantity]])-Table1[[#This Row],[Discount $ Number]]+Table1[[#This Row],[Shipping Cost Number]]</f>
        <v>400.46999999999997</v>
      </c>
      <c r="AF205">
        <f>Table1[[#This Row],[Retail Price Number]]*Table1[[#This Row],[Order Quantity]]-Table1[[#This Row],[Discount $ Number]]</f>
        <v>394.28</v>
      </c>
      <c r="AG205">
        <f>(Table1[[#This Row],[Retail Price Number]]*Table1[[#This Row],[Order Quantity]])-Table1[[#This Row],[Discount $ Number]]-Table1[[#This Row],[Shipping Cost Number]]</f>
        <v>388.09</v>
      </c>
      <c r="AH205">
        <f>Table1[[#This Row],[Retail Price Number]]*Table1[[#This Row],[Order Quantity]]</f>
        <v>412.79999999999995</v>
      </c>
      <c r="AI205">
        <f>YEAR(Table1[[#This Row],[Order Date]])</f>
        <v>2013</v>
      </c>
    </row>
    <row r="206" spans="1:35" x14ac:dyDescent="0.3">
      <c r="A206" t="s">
        <v>2733</v>
      </c>
      <c r="B206" s="1">
        <v>41886</v>
      </c>
      <c r="C206" t="s">
        <v>884</v>
      </c>
      <c r="D206" t="s">
        <v>591</v>
      </c>
      <c r="E206" t="s">
        <v>27</v>
      </c>
      <c r="F206" t="s">
        <v>28</v>
      </c>
      <c r="G206" t="s">
        <v>134</v>
      </c>
      <c r="H206" t="s">
        <v>241</v>
      </c>
      <c r="I206" t="s">
        <v>31</v>
      </c>
      <c r="J206" t="s">
        <v>1533</v>
      </c>
      <c r="K206" t="s">
        <v>94</v>
      </c>
      <c r="L206" t="s">
        <v>34</v>
      </c>
      <c r="M206" t="s">
        <v>35</v>
      </c>
      <c r="N206" s="1">
        <v>41885</v>
      </c>
      <c r="O206" t="s">
        <v>1534</v>
      </c>
      <c r="P206" s="3" t="s">
        <v>1535</v>
      </c>
      <c r="Q206" t="s">
        <v>1536</v>
      </c>
      <c r="R206">
        <v>29</v>
      </c>
      <c r="S206" t="s">
        <v>9217</v>
      </c>
      <c r="T206" s="2">
        <v>0.03</v>
      </c>
      <c r="U206" t="s">
        <v>9218</v>
      </c>
      <c r="V206" t="s">
        <v>9219</v>
      </c>
      <c r="W206" t="s">
        <v>376</v>
      </c>
      <c r="X206" t="s">
        <v>9220</v>
      </c>
      <c r="Y206" s="3">
        <f>VALUE(SUBSTITUTE(Table1[[#This Row],[Order Total]],"$",""))</f>
        <v>11146.33</v>
      </c>
      <c r="Z206">
        <f>VALUE(SUBSTITUTE(Table1[[#This Row],[Total]],"$",""))</f>
        <v>11183.15</v>
      </c>
      <c r="AA206" s="3">
        <f>Table1[[#This Row],[Order Total Number]]-Table1[[#This Row],[Total Number]]</f>
        <v>-36.819999999999709</v>
      </c>
      <c r="AB206">
        <f>VALUE(SUBSTITUTE(Table1[[#This Row],[Shipping Cost]],"$",""))</f>
        <v>7.18</v>
      </c>
      <c r="AC206">
        <f>VALUE(SUBSTITUTE(Table1[[#This Row],[Discount $]],"$",""))</f>
        <v>1123.97</v>
      </c>
      <c r="AD206">
        <f>VALUE(SUBSTITUTE(Table1[[#This Row],[Retail Price]],"$",""))</f>
        <v>80.98</v>
      </c>
      <c r="AE206" s="4">
        <f>(Table1[[#This Row],[Retail Price Number]]*Table1[[#This Row],[Order Quantity]])-Table1[[#This Row],[Discount $ Number]]+Table1[[#This Row],[Shipping Cost Number]]</f>
        <v>1231.6300000000001</v>
      </c>
      <c r="AF206">
        <f>Table1[[#This Row],[Retail Price Number]]*Table1[[#This Row],[Order Quantity]]-Table1[[#This Row],[Discount $ Number]]</f>
        <v>1224.45</v>
      </c>
      <c r="AG206">
        <f>(Table1[[#This Row],[Retail Price Number]]*Table1[[#This Row],[Order Quantity]])-Table1[[#This Row],[Discount $ Number]]-Table1[[#This Row],[Shipping Cost Number]]</f>
        <v>1217.27</v>
      </c>
      <c r="AH206">
        <f>Table1[[#This Row],[Retail Price Number]]*Table1[[#This Row],[Order Quantity]]</f>
        <v>2348.42</v>
      </c>
      <c r="AI206">
        <f>YEAR(Table1[[#This Row],[Order Date]])</f>
        <v>2014</v>
      </c>
    </row>
    <row r="207" spans="1:35" x14ac:dyDescent="0.3">
      <c r="A207" t="s">
        <v>11327</v>
      </c>
      <c r="B207" s="1">
        <v>41484</v>
      </c>
      <c r="C207" t="s">
        <v>1671</v>
      </c>
      <c r="D207" t="s">
        <v>306</v>
      </c>
      <c r="E207" t="s">
        <v>46</v>
      </c>
      <c r="F207" t="s">
        <v>47</v>
      </c>
      <c r="G207" t="s">
        <v>91</v>
      </c>
      <c r="H207" t="s">
        <v>107</v>
      </c>
      <c r="I207" t="s">
        <v>196</v>
      </c>
      <c r="J207" t="s">
        <v>2168</v>
      </c>
      <c r="K207" t="s">
        <v>94</v>
      </c>
      <c r="L207" t="s">
        <v>34</v>
      </c>
      <c r="M207" t="s">
        <v>35</v>
      </c>
      <c r="N207" s="1">
        <v>41485</v>
      </c>
      <c r="O207" t="s">
        <v>1728</v>
      </c>
      <c r="P207" s="3" t="s">
        <v>2169</v>
      </c>
      <c r="Q207" t="s">
        <v>2170</v>
      </c>
      <c r="R207">
        <v>42</v>
      </c>
      <c r="S207" t="s">
        <v>11328</v>
      </c>
      <c r="T207" s="2">
        <v>0.1</v>
      </c>
      <c r="U207" t="s">
        <v>11329</v>
      </c>
      <c r="V207" t="s">
        <v>11330</v>
      </c>
      <c r="W207" t="s">
        <v>818</v>
      </c>
      <c r="X207" t="s">
        <v>11331</v>
      </c>
      <c r="Y207" s="3">
        <f>VALUE(SUBSTITUTE(Table1[[#This Row],[Order Total]],"$",""))</f>
        <v>857.47</v>
      </c>
      <c r="Z207">
        <f>VALUE(SUBSTITUTE(Table1[[#This Row],[Total]],"$",""))</f>
        <v>879.24</v>
      </c>
      <c r="AA207" s="3">
        <f>Table1[[#This Row],[Order Total Number]]-Table1[[#This Row],[Total Number]]</f>
        <v>-21.769999999999982</v>
      </c>
      <c r="AB207">
        <f>VALUE(SUBSTITUTE(Table1[[#This Row],[Shipping Cost]],"$",""))</f>
        <v>6.19</v>
      </c>
      <c r="AC207">
        <f>VALUE(SUBSTITUTE(Table1[[#This Row],[Discount $]],"$",""))</f>
        <v>41.95</v>
      </c>
      <c r="AD207">
        <f>VALUE(SUBSTITUTE(Table1[[#This Row],[Retail Price]],"$",""))</f>
        <v>8.6</v>
      </c>
      <c r="AE207" s="4">
        <f>(Table1[[#This Row],[Retail Price Number]]*Table1[[#This Row],[Order Quantity]])-Table1[[#This Row],[Discount $ Number]]+Table1[[#This Row],[Shipping Cost Number]]</f>
        <v>325.44</v>
      </c>
      <c r="AF207">
        <f>Table1[[#This Row],[Retail Price Number]]*Table1[[#This Row],[Order Quantity]]-Table1[[#This Row],[Discount $ Number]]</f>
        <v>319.25</v>
      </c>
      <c r="AG207">
        <f>(Table1[[#This Row],[Retail Price Number]]*Table1[[#This Row],[Order Quantity]])-Table1[[#This Row],[Discount $ Number]]-Table1[[#This Row],[Shipping Cost Number]]</f>
        <v>313.06</v>
      </c>
      <c r="AH207">
        <f>Table1[[#This Row],[Retail Price Number]]*Table1[[#This Row],[Order Quantity]]</f>
        <v>361.2</v>
      </c>
      <c r="AI207">
        <f>YEAR(Table1[[#This Row],[Order Date]])</f>
        <v>2013</v>
      </c>
    </row>
    <row r="208" spans="1:35" x14ac:dyDescent="0.3">
      <c r="A208" t="s">
        <v>4041</v>
      </c>
      <c r="B208" s="1">
        <v>41819</v>
      </c>
      <c r="C208" t="s">
        <v>4042</v>
      </c>
      <c r="D208" t="s">
        <v>948</v>
      </c>
      <c r="E208" t="s">
        <v>46</v>
      </c>
      <c r="F208" t="s">
        <v>47</v>
      </c>
      <c r="G208" t="s">
        <v>77</v>
      </c>
      <c r="H208" t="s">
        <v>48</v>
      </c>
      <c r="I208" t="s">
        <v>196</v>
      </c>
      <c r="J208" t="s">
        <v>3226</v>
      </c>
      <c r="K208" t="s">
        <v>94</v>
      </c>
      <c r="L208" t="s">
        <v>34</v>
      </c>
      <c r="M208" t="s">
        <v>35</v>
      </c>
      <c r="N208" s="1">
        <v>41820</v>
      </c>
      <c r="O208" t="s">
        <v>1378</v>
      </c>
      <c r="P208" s="3" t="s">
        <v>1379</v>
      </c>
      <c r="Q208" t="s">
        <v>1380</v>
      </c>
      <c r="R208">
        <v>1</v>
      </c>
      <c r="S208" t="s">
        <v>759</v>
      </c>
      <c r="T208" s="2">
        <v>0</v>
      </c>
      <c r="U208" t="s">
        <v>760</v>
      </c>
      <c r="V208" t="s">
        <v>761</v>
      </c>
      <c r="W208" t="s">
        <v>1384</v>
      </c>
      <c r="X208" t="s">
        <v>763</v>
      </c>
      <c r="Y208" s="3">
        <f>VALUE(SUBSTITUTE(Table1[[#This Row],[Order Total]],"$",""))</f>
        <v>59.04</v>
      </c>
      <c r="Z208">
        <f>VALUE(SUBSTITUTE(Table1[[#This Row],[Total]],"$",""))</f>
        <v>64.48</v>
      </c>
      <c r="AA208" s="3">
        <f>Table1[[#This Row],[Order Total Number]]-Table1[[#This Row],[Total Number]]</f>
        <v>-5.4400000000000048</v>
      </c>
      <c r="AB208">
        <f>VALUE(SUBSTITUTE(Table1[[#This Row],[Shipping Cost]],"$",""))</f>
        <v>1.63</v>
      </c>
      <c r="AC208">
        <f>VALUE(SUBSTITUTE(Table1[[#This Row],[Discount $]],"$",""))</f>
        <v>0.6</v>
      </c>
      <c r="AD208">
        <f>VALUE(SUBSTITUTE(Table1[[#This Row],[Retail Price]],"$",""))</f>
        <v>1.95</v>
      </c>
      <c r="AE208" s="4">
        <f>(Table1[[#This Row],[Retail Price Number]]*Table1[[#This Row],[Order Quantity]])-Table1[[#This Row],[Discount $ Number]]+Table1[[#This Row],[Shipping Cost Number]]</f>
        <v>2.98</v>
      </c>
      <c r="AF208">
        <f>Table1[[#This Row],[Retail Price Number]]*Table1[[#This Row],[Order Quantity]]-Table1[[#This Row],[Discount $ Number]]</f>
        <v>1.35</v>
      </c>
      <c r="AG208">
        <f>(Table1[[#This Row],[Retail Price Number]]*Table1[[#This Row],[Order Quantity]])-Table1[[#This Row],[Discount $ Number]]-Table1[[#This Row],[Shipping Cost Number]]</f>
        <v>-0.2799999999999998</v>
      </c>
      <c r="AH208">
        <f>Table1[[#This Row],[Retail Price Number]]*Table1[[#This Row],[Order Quantity]]</f>
        <v>1.95</v>
      </c>
      <c r="AI208">
        <f>YEAR(Table1[[#This Row],[Order Date]])</f>
        <v>2014</v>
      </c>
    </row>
    <row r="209" spans="1:35" x14ac:dyDescent="0.3">
      <c r="A209" t="s">
        <v>4041</v>
      </c>
      <c r="B209" s="1">
        <v>41929</v>
      </c>
      <c r="C209" t="s">
        <v>2042</v>
      </c>
      <c r="D209" t="s">
        <v>228</v>
      </c>
      <c r="E209" t="s">
        <v>46</v>
      </c>
      <c r="F209" t="s">
        <v>47</v>
      </c>
      <c r="G209" t="s">
        <v>29</v>
      </c>
      <c r="H209" t="s">
        <v>107</v>
      </c>
      <c r="I209" t="s">
        <v>31</v>
      </c>
      <c r="J209" t="s">
        <v>3587</v>
      </c>
      <c r="K209" t="s">
        <v>94</v>
      </c>
      <c r="L209" t="s">
        <v>34</v>
      </c>
      <c r="M209" t="s">
        <v>35</v>
      </c>
      <c r="N209" s="1">
        <v>41931</v>
      </c>
      <c r="O209" t="s">
        <v>460</v>
      </c>
      <c r="P209" s="3" t="s">
        <v>3588</v>
      </c>
      <c r="Q209" t="s">
        <v>1220</v>
      </c>
      <c r="R209">
        <v>49</v>
      </c>
      <c r="S209" t="s">
        <v>3230</v>
      </c>
      <c r="T209" s="2">
        <v>0.08</v>
      </c>
      <c r="U209" t="s">
        <v>9204</v>
      </c>
      <c r="V209" t="s">
        <v>9205</v>
      </c>
      <c r="W209" t="s">
        <v>3589</v>
      </c>
      <c r="X209" t="s">
        <v>5347</v>
      </c>
      <c r="Y209" s="3">
        <f>VALUE(SUBSTITUTE(Table1[[#This Row],[Order Total]],"$",""))</f>
        <v>39.29</v>
      </c>
      <c r="Z209">
        <f>VALUE(SUBSTITUTE(Table1[[#This Row],[Total]],"$",""))</f>
        <v>43.39</v>
      </c>
      <c r="AA209" s="3">
        <f>Table1[[#This Row],[Order Total Number]]-Table1[[#This Row],[Total Number]]</f>
        <v>-4.1000000000000014</v>
      </c>
      <c r="AB209">
        <f>VALUE(SUBSTITUTE(Table1[[#This Row],[Shipping Cost]],"$",""))</f>
        <v>0.85</v>
      </c>
      <c r="AC209">
        <f>VALUE(SUBSTITUTE(Table1[[#This Row],[Discount $]],"$",""))</f>
        <v>2.42</v>
      </c>
      <c r="AD209">
        <f>VALUE(SUBSTITUTE(Table1[[#This Row],[Retail Price]],"$",""))</f>
        <v>3.38</v>
      </c>
      <c r="AE209" s="4">
        <f>(Table1[[#This Row],[Retail Price Number]]*Table1[[#This Row],[Order Quantity]])-Table1[[#This Row],[Discount $ Number]]+Table1[[#This Row],[Shipping Cost Number]]</f>
        <v>164.05</v>
      </c>
      <c r="AF209">
        <f>Table1[[#This Row],[Retail Price Number]]*Table1[[#This Row],[Order Quantity]]-Table1[[#This Row],[Discount $ Number]]</f>
        <v>163.20000000000002</v>
      </c>
      <c r="AG209">
        <f>(Table1[[#This Row],[Retail Price Number]]*Table1[[#This Row],[Order Quantity]])-Table1[[#This Row],[Discount $ Number]]-Table1[[#This Row],[Shipping Cost Number]]</f>
        <v>162.35000000000002</v>
      </c>
      <c r="AH209">
        <f>Table1[[#This Row],[Retail Price Number]]*Table1[[#This Row],[Order Quantity]]</f>
        <v>165.62</v>
      </c>
      <c r="AI209">
        <f>YEAR(Table1[[#This Row],[Order Date]])</f>
        <v>2014</v>
      </c>
    </row>
    <row r="210" spans="1:35" x14ac:dyDescent="0.3">
      <c r="A210" t="s">
        <v>4041</v>
      </c>
      <c r="B210" s="1">
        <v>41349</v>
      </c>
      <c r="C210" t="s">
        <v>798</v>
      </c>
      <c r="D210" t="s">
        <v>61</v>
      </c>
      <c r="E210" t="s">
        <v>27</v>
      </c>
      <c r="F210" t="s">
        <v>28</v>
      </c>
      <c r="G210" t="s">
        <v>77</v>
      </c>
      <c r="H210" t="s">
        <v>62</v>
      </c>
      <c r="I210" t="s">
        <v>31</v>
      </c>
      <c r="J210" t="s">
        <v>1113</v>
      </c>
      <c r="K210" t="s">
        <v>94</v>
      </c>
      <c r="L210" t="s">
        <v>34</v>
      </c>
      <c r="M210" t="s">
        <v>35</v>
      </c>
      <c r="N210" s="1">
        <v>41353</v>
      </c>
      <c r="O210" t="s">
        <v>1114</v>
      </c>
      <c r="P210" s="3" t="s">
        <v>1115</v>
      </c>
      <c r="Q210" t="s">
        <v>1116</v>
      </c>
      <c r="R210">
        <v>23</v>
      </c>
      <c r="S210" t="s">
        <v>385</v>
      </c>
      <c r="T210" s="2">
        <v>0.02</v>
      </c>
      <c r="U210" t="s">
        <v>6357</v>
      </c>
      <c r="V210" t="s">
        <v>4986</v>
      </c>
      <c r="W210" t="s">
        <v>1119</v>
      </c>
      <c r="X210" t="s">
        <v>8468</v>
      </c>
      <c r="Y210" s="3">
        <f>VALUE(SUBSTITUTE(Table1[[#This Row],[Order Total]],"$",""))</f>
        <v>127.88</v>
      </c>
      <c r="Z210">
        <f>VALUE(SUBSTITUTE(Table1[[#This Row],[Total]],"$",""))</f>
        <v>129.57</v>
      </c>
      <c r="AA210" s="3">
        <f>Table1[[#This Row],[Order Total Number]]-Table1[[#This Row],[Total Number]]</f>
        <v>-1.6899999999999977</v>
      </c>
      <c r="AB210">
        <f>VALUE(SUBSTITUTE(Table1[[#This Row],[Shipping Cost]],"$",""))</f>
        <v>1.5</v>
      </c>
      <c r="AC210">
        <f>VALUE(SUBSTITUTE(Table1[[#This Row],[Discount $]],"$",""))</f>
        <v>9.26</v>
      </c>
      <c r="AD210">
        <f>VALUE(SUBSTITUTE(Table1[[#This Row],[Retail Price]],"$",""))</f>
        <v>6.68</v>
      </c>
      <c r="AE210" s="4">
        <f>(Table1[[#This Row],[Retail Price Number]]*Table1[[#This Row],[Order Quantity]])-Table1[[#This Row],[Discount $ Number]]+Table1[[#This Row],[Shipping Cost Number]]</f>
        <v>145.88</v>
      </c>
      <c r="AF210">
        <f>Table1[[#This Row],[Retail Price Number]]*Table1[[#This Row],[Order Quantity]]-Table1[[#This Row],[Discount $ Number]]</f>
        <v>144.38</v>
      </c>
      <c r="AG210">
        <f>(Table1[[#This Row],[Retail Price Number]]*Table1[[#This Row],[Order Quantity]])-Table1[[#This Row],[Discount $ Number]]-Table1[[#This Row],[Shipping Cost Number]]</f>
        <v>142.88</v>
      </c>
      <c r="AH210">
        <f>Table1[[#This Row],[Retail Price Number]]*Table1[[#This Row],[Order Quantity]]</f>
        <v>153.63999999999999</v>
      </c>
      <c r="AI210">
        <f>YEAR(Table1[[#This Row],[Order Date]])</f>
        <v>2013</v>
      </c>
    </row>
    <row r="211" spans="1:35" x14ac:dyDescent="0.3">
      <c r="A211" t="s">
        <v>6475</v>
      </c>
      <c r="B211" s="1">
        <v>41360</v>
      </c>
      <c r="C211" t="s">
        <v>451</v>
      </c>
      <c r="D211" t="s">
        <v>61</v>
      </c>
      <c r="E211" t="s">
        <v>27</v>
      </c>
      <c r="F211" t="s">
        <v>28</v>
      </c>
      <c r="G211" t="s">
        <v>91</v>
      </c>
      <c r="H211" t="s">
        <v>62</v>
      </c>
      <c r="I211" t="s">
        <v>121</v>
      </c>
      <c r="J211" t="s">
        <v>3962</v>
      </c>
      <c r="K211" t="s">
        <v>94</v>
      </c>
      <c r="L211" t="s">
        <v>109</v>
      </c>
      <c r="M211" t="s">
        <v>35</v>
      </c>
      <c r="N211" s="1">
        <v>41360</v>
      </c>
      <c r="O211" t="s">
        <v>3963</v>
      </c>
      <c r="P211" s="3" t="s">
        <v>2072</v>
      </c>
      <c r="Q211" t="s">
        <v>2391</v>
      </c>
      <c r="R211">
        <v>28</v>
      </c>
      <c r="S211" t="s">
        <v>385</v>
      </c>
      <c r="T211" s="2">
        <v>0.03</v>
      </c>
      <c r="U211" t="s">
        <v>4075</v>
      </c>
      <c r="V211" t="s">
        <v>4986</v>
      </c>
      <c r="W211" t="s">
        <v>3967</v>
      </c>
      <c r="X211" t="s">
        <v>4987</v>
      </c>
      <c r="Y211" s="3">
        <f>VALUE(SUBSTITUTE(Table1[[#This Row],[Order Total]],"$",""))</f>
        <v>127.88</v>
      </c>
      <c r="Z211">
        <f>VALUE(SUBSTITUTE(Table1[[#This Row],[Total]],"$",""))</f>
        <v>129.51</v>
      </c>
      <c r="AA211" s="3">
        <f>Table1[[#This Row],[Order Total Number]]-Table1[[#This Row],[Total Number]]</f>
        <v>-1.6299999999999955</v>
      </c>
      <c r="AB211">
        <f>VALUE(SUBSTITUTE(Table1[[#This Row],[Shipping Cost]],"$",""))</f>
        <v>0.76</v>
      </c>
      <c r="AC211">
        <f>VALUE(SUBSTITUTE(Table1[[#This Row],[Discount $]],"$",""))</f>
        <v>8.16</v>
      </c>
      <c r="AD211">
        <f>VALUE(SUBSTITUTE(Table1[[#This Row],[Retail Price]],"$",""))</f>
        <v>3.49</v>
      </c>
      <c r="AE211" s="4">
        <f>(Table1[[#This Row],[Retail Price Number]]*Table1[[#This Row],[Order Quantity]])-Table1[[#This Row],[Discount $ Number]]+Table1[[#This Row],[Shipping Cost Number]]</f>
        <v>90.320000000000007</v>
      </c>
      <c r="AF211">
        <f>Table1[[#This Row],[Retail Price Number]]*Table1[[#This Row],[Order Quantity]]-Table1[[#This Row],[Discount $ Number]]</f>
        <v>89.56</v>
      </c>
      <c r="AG211">
        <f>(Table1[[#This Row],[Retail Price Number]]*Table1[[#This Row],[Order Quantity]])-Table1[[#This Row],[Discount $ Number]]-Table1[[#This Row],[Shipping Cost Number]]</f>
        <v>88.8</v>
      </c>
      <c r="AH211">
        <f>Table1[[#This Row],[Retail Price Number]]*Table1[[#This Row],[Order Quantity]]</f>
        <v>97.72</v>
      </c>
      <c r="AI211">
        <f>YEAR(Table1[[#This Row],[Order Date]])</f>
        <v>2013</v>
      </c>
    </row>
    <row r="212" spans="1:35" x14ac:dyDescent="0.3">
      <c r="A212" t="s">
        <v>6475</v>
      </c>
      <c r="B212" s="1">
        <v>41685</v>
      </c>
      <c r="C212" t="s">
        <v>2117</v>
      </c>
      <c r="D212" t="s">
        <v>306</v>
      </c>
      <c r="E212" t="s">
        <v>46</v>
      </c>
      <c r="F212" t="s">
        <v>47</v>
      </c>
      <c r="G212" t="s">
        <v>29</v>
      </c>
      <c r="H212" t="s">
        <v>107</v>
      </c>
      <c r="I212" t="s">
        <v>196</v>
      </c>
      <c r="J212" t="s">
        <v>64</v>
      </c>
      <c r="K212" t="s">
        <v>94</v>
      </c>
      <c r="L212" t="s">
        <v>34</v>
      </c>
      <c r="M212" t="s">
        <v>35</v>
      </c>
      <c r="N212" s="1">
        <v>41686</v>
      </c>
      <c r="O212" t="s">
        <v>66</v>
      </c>
      <c r="P212" s="3" t="s">
        <v>67</v>
      </c>
      <c r="Q212" t="s">
        <v>68</v>
      </c>
      <c r="R212">
        <v>8</v>
      </c>
      <c r="S212" t="s">
        <v>7131</v>
      </c>
      <c r="T212" s="2">
        <v>0.01</v>
      </c>
      <c r="U212" t="s">
        <v>3561</v>
      </c>
      <c r="V212" t="s">
        <v>9745</v>
      </c>
      <c r="W212" t="s">
        <v>72</v>
      </c>
      <c r="X212" t="s">
        <v>9746</v>
      </c>
      <c r="Y212" s="3">
        <f>VALUE(SUBSTITUTE(Table1[[#This Row],[Order Total]],"$",""))</f>
        <v>28.29</v>
      </c>
      <c r="Z212">
        <f>VALUE(SUBSTITUTE(Table1[[#This Row],[Total]],"$",""))</f>
        <v>23.47</v>
      </c>
      <c r="AA212" s="3">
        <f>Table1[[#This Row],[Order Total Number]]-Table1[[#This Row],[Total Number]]</f>
        <v>4.82</v>
      </c>
      <c r="AB212">
        <f>VALUE(SUBSTITUTE(Table1[[#This Row],[Shipping Cost]],"$",""))</f>
        <v>0.99</v>
      </c>
      <c r="AC212">
        <f>VALUE(SUBSTITUTE(Table1[[#This Row],[Discount $]],"$",""))</f>
        <v>1.54</v>
      </c>
      <c r="AD212">
        <f>VALUE(SUBSTITUTE(Table1[[#This Row],[Retail Price]],"$",""))</f>
        <v>2.88</v>
      </c>
      <c r="AE212" s="4">
        <f>(Table1[[#This Row],[Retail Price Number]]*Table1[[#This Row],[Order Quantity]])-Table1[[#This Row],[Discount $ Number]]+Table1[[#This Row],[Shipping Cost Number]]</f>
        <v>22.49</v>
      </c>
      <c r="AF212">
        <f>Table1[[#This Row],[Retail Price Number]]*Table1[[#This Row],[Order Quantity]]-Table1[[#This Row],[Discount $ Number]]</f>
        <v>21.5</v>
      </c>
      <c r="AG212">
        <f>(Table1[[#This Row],[Retail Price Number]]*Table1[[#This Row],[Order Quantity]])-Table1[[#This Row],[Discount $ Number]]-Table1[[#This Row],[Shipping Cost Number]]</f>
        <v>20.51</v>
      </c>
      <c r="AH212">
        <f>Table1[[#This Row],[Retail Price Number]]*Table1[[#This Row],[Order Quantity]]</f>
        <v>23.04</v>
      </c>
      <c r="AI212">
        <f>YEAR(Table1[[#This Row],[Order Date]])</f>
        <v>2014</v>
      </c>
    </row>
    <row r="213" spans="1:35" x14ac:dyDescent="0.3">
      <c r="A213" t="s">
        <v>6475</v>
      </c>
      <c r="B213" s="1">
        <v>41320</v>
      </c>
      <c r="C213" t="s">
        <v>963</v>
      </c>
      <c r="D213" t="s">
        <v>964</v>
      </c>
      <c r="E213" t="s">
        <v>27</v>
      </c>
      <c r="F213" t="s">
        <v>28</v>
      </c>
      <c r="G213" t="s">
        <v>134</v>
      </c>
      <c r="H213" t="s">
        <v>965</v>
      </c>
      <c r="I213" t="s">
        <v>92</v>
      </c>
      <c r="J213" t="s">
        <v>488</v>
      </c>
      <c r="K213" t="s">
        <v>94</v>
      </c>
      <c r="L213" t="s">
        <v>34</v>
      </c>
      <c r="M213" t="s">
        <v>35</v>
      </c>
      <c r="N213" s="1">
        <v>41321</v>
      </c>
      <c r="O213" t="s">
        <v>489</v>
      </c>
      <c r="P213" s="3" t="s">
        <v>490</v>
      </c>
      <c r="Q213" t="s">
        <v>491</v>
      </c>
      <c r="R213">
        <v>45</v>
      </c>
      <c r="S213" t="s">
        <v>11302</v>
      </c>
      <c r="T213" s="2">
        <v>0.08</v>
      </c>
      <c r="U213" t="s">
        <v>9593</v>
      </c>
      <c r="V213" t="s">
        <v>3699</v>
      </c>
      <c r="W213" t="s">
        <v>495</v>
      </c>
      <c r="X213" t="s">
        <v>11303</v>
      </c>
      <c r="Y213" s="3">
        <f>VALUE(SUBSTITUTE(Table1[[#This Row],[Order Total]],"$",""))</f>
        <v>53.52</v>
      </c>
      <c r="Z213">
        <f>VALUE(SUBSTITUTE(Table1[[#This Row],[Total]],"$",""))</f>
        <v>59.21</v>
      </c>
      <c r="AA213" s="3">
        <f>Table1[[#This Row],[Order Total Number]]-Table1[[#This Row],[Total Number]]</f>
        <v>-5.6899999999999977</v>
      </c>
      <c r="AB213">
        <f>VALUE(SUBSTITUTE(Table1[[#This Row],[Shipping Cost]],"$",""))</f>
        <v>2.83</v>
      </c>
      <c r="AC213">
        <f>VALUE(SUBSTITUTE(Table1[[#This Row],[Discount $]],"$",""))</f>
        <v>0.33</v>
      </c>
      <c r="AD213">
        <f>VALUE(SUBSTITUTE(Table1[[#This Row],[Retail Price]],"$",""))</f>
        <v>8.1199999999999992</v>
      </c>
      <c r="AE213" s="4">
        <f>(Table1[[#This Row],[Retail Price Number]]*Table1[[#This Row],[Order Quantity]])-Table1[[#This Row],[Discount $ Number]]+Table1[[#This Row],[Shipping Cost Number]]</f>
        <v>367.9</v>
      </c>
      <c r="AF213">
        <f>Table1[[#This Row],[Retail Price Number]]*Table1[[#This Row],[Order Quantity]]-Table1[[#This Row],[Discount $ Number]]</f>
        <v>365.07</v>
      </c>
      <c r="AG213">
        <f>(Table1[[#This Row],[Retail Price Number]]*Table1[[#This Row],[Order Quantity]])-Table1[[#This Row],[Discount $ Number]]-Table1[[#This Row],[Shipping Cost Number]]</f>
        <v>362.24</v>
      </c>
      <c r="AH213">
        <f>Table1[[#This Row],[Retail Price Number]]*Table1[[#This Row],[Order Quantity]]</f>
        <v>365.4</v>
      </c>
      <c r="AI213">
        <f>YEAR(Table1[[#This Row],[Order Date]])</f>
        <v>2013</v>
      </c>
    </row>
    <row r="214" spans="1:35" x14ac:dyDescent="0.3">
      <c r="A214" t="s">
        <v>4985</v>
      </c>
      <c r="B214" s="1">
        <v>41422</v>
      </c>
      <c r="C214" t="s">
        <v>2838</v>
      </c>
      <c r="D214" t="s">
        <v>1617</v>
      </c>
      <c r="E214" t="s">
        <v>27</v>
      </c>
      <c r="F214" t="s">
        <v>28</v>
      </c>
      <c r="G214" t="s">
        <v>77</v>
      </c>
      <c r="H214" t="s">
        <v>78</v>
      </c>
      <c r="I214" t="s">
        <v>196</v>
      </c>
      <c r="J214" t="s">
        <v>1344</v>
      </c>
      <c r="K214" t="s">
        <v>94</v>
      </c>
      <c r="L214" t="s">
        <v>34</v>
      </c>
      <c r="M214" t="s">
        <v>35</v>
      </c>
      <c r="N214" s="1">
        <v>41426</v>
      </c>
      <c r="O214" t="s">
        <v>341</v>
      </c>
      <c r="P214" s="3" t="s">
        <v>574</v>
      </c>
      <c r="Q214" t="s">
        <v>1345</v>
      </c>
      <c r="R214">
        <v>1</v>
      </c>
      <c r="S214" t="s">
        <v>385</v>
      </c>
      <c r="T214" s="2">
        <v>0</v>
      </c>
      <c r="U214" t="s">
        <v>4075</v>
      </c>
      <c r="V214" t="s">
        <v>4986</v>
      </c>
      <c r="W214" t="s">
        <v>57</v>
      </c>
      <c r="X214" t="s">
        <v>4987</v>
      </c>
      <c r="Y214" s="3">
        <f>VALUE(SUBSTITUTE(Table1[[#This Row],[Order Total]],"$",""))</f>
        <v>127.88</v>
      </c>
      <c r="Z214">
        <f>VALUE(SUBSTITUTE(Table1[[#This Row],[Total]],"$",""))</f>
        <v>129.51</v>
      </c>
      <c r="AA214" s="3">
        <f>Table1[[#This Row],[Order Total Number]]-Table1[[#This Row],[Total Number]]</f>
        <v>-1.6299999999999955</v>
      </c>
      <c r="AB214">
        <f>VALUE(SUBSTITUTE(Table1[[#This Row],[Shipping Cost]],"$",""))</f>
        <v>0.7</v>
      </c>
      <c r="AC214">
        <f>VALUE(SUBSTITUTE(Table1[[#This Row],[Discount $]],"$",""))</f>
        <v>8.16</v>
      </c>
      <c r="AD214">
        <f>VALUE(SUBSTITUTE(Table1[[#This Row],[Retail Price]],"$",""))</f>
        <v>3.85</v>
      </c>
      <c r="AE214" s="4">
        <f>(Table1[[#This Row],[Retail Price Number]]*Table1[[#This Row],[Order Quantity]])-Table1[[#This Row],[Discount $ Number]]+Table1[[#This Row],[Shipping Cost Number]]</f>
        <v>-3.6100000000000003</v>
      </c>
      <c r="AF214">
        <f>Table1[[#This Row],[Retail Price Number]]*Table1[[#This Row],[Order Quantity]]-Table1[[#This Row],[Discount $ Number]]</f>
        <v>-4.3100000000000005</v>
      </c>
      <c r="AG214">
        <f>(Table1[[#This Row],[Retail Price Number]]*Table1[[#This Row],[Order Quantity]])-Table1[[#This Row],[Discount $ Number]]-Table1[[#This Row],[Shipping Cost Number]]</f>
        <v>-5.0100000000000007</v>
      </c>
      <c r="AH214">
        <f>Table1[[#This Row],[Retail Price Number]]*Table1[[#This Row],[Order Quantity]]</f>
        <v>3.85</v>
      </c>
      <c r="AI214">
        <f>YEAR(Table1[[#This Row],[Order Date]])</f>
        <v>2013</v>
      </c>
    </row>
    <row r="215" spans="1:35" x14ac:dyDescent="0.3">
      <c r="A215" t="s">
        <v>7552</v>
      </c>
      <c r="B215" s="1">
        <v>41475</v>
      </c>
      <c r="C215" t="s">
        <v>2959</v>
      </c>
      <c r="D215" t="s">
        <v>144</v>
      </c>
      <c r="E215" t="s">
        <v>46</v>
      </c>
      <c r="F215" t="s">
        <v>47</v>
      </c>
      <c r="G215" t="s">
        <v>29</v>
      </c>
      <c r="H215" t="s">
        <v>107</v>
      </c>
      <c r="I215" t="s">
        <v>63</v>
      </c>
      <c r="J215" t="s">
        <v>2210</v>
      </c>
      <c r="K215" t="s">
        <v>33</v>
      </c>
      <c r="L215" t="s">
        <v>34</v>
      </c>
      <c r="M215" t="s">
        <v>35</v>
      </c>
      <c r="N215" s="1">
        <v>41477</v>
      </c>
      <c r="O215" t="s">
        <v>2211</v>
      </c>
      <c r="P215" s="3" t="s">
        <v>187</v>
      </c>
      <c r="Q215" t="s">
        <v>2212</v>
      </c>
      <c r="R215">
        <v>35</v>
      </c>
      <c r="S215" t="s">
        <v>7553</v>
      </c>
      <c r="T215" s="2">
        <v>0.05</v>
      </c>
      <c r="U215" t="s">
        <v>6871</v>
      </c>
      <c r="V215" t="s">
        <v>7554</v>
      </c>
      <c r="W215" t="s">
        <v>2216</v>
      </c>
      <c r="X215" t="s">
        <v>2065</v>
      </c>
      <c r="Y215" s="3">
        <f>VALUE(SUBSTITUTE(Table1[[#This Row],[Order Total]],"$",""))</f>
        <v>233.77</v>
      </c>
      <c r="Z215">
        <f>VALUE(SUBSTITUTE(Table1[[#This Row],[Total]],"$",""))</f>
        <v>239.54</v>
      </c>
      <c r="AA215" s="3">
        <f>Table1[[#This Row],[Order Total Number]]-Table1[[#This Row],[Total Number]]</f>
        <v>-5.7699999999999818</v>
      </c>
      <c r="AB215">
        <f>VALUE(SUBSTITUTE(Table1[[#This Row],[Shipping Cost]],"$",""))</f>
        <v>5.77</v>
      </c>
      <c r="AC215">
        <f>VALUE(SUBSTITUTE(Table1[[#This Row],[Discount $]],"$",""))</f>
        <v>23.97</v>
      </c>
      <c r="AD215">
        <f>VALUE(SUBSTITUTE(Table1[[#This Row],[Retail Price]],"$",""))</f>
        <v>19.98</v>
      </c>
      <c r="AE215" s="4">
        <f>(Table1[[#This Row],[Retail Price Number]]*Table1[[#This Row],[Order Quantity]])-Table1[[#This Row],[Discount $ Number]]+Table1[[#This Row],[Shipping Cost Number]]</f>
        <v>681.1</v>
      </c>
      <c r="AF215">
        <f>Table1[[#This Row],[Retail Price Number]]*Table1[[#This Row],[Order Quantity]]-Table1[[#This Row],[Discount $ Number]]</f>
        <v>675.33</v>
      </c>
      <c r="AG215">
        <f>(Table1[[#This Row],[Retail Price Number]]*Table1[[#This Row],[Order Quantity]])-Table1[[#This Row],[Discount $ Number]]-Table1[[#This Row],[Shipping Cost Number]]</f>
        <v>669.56000000000006</v>
      </c>
      <c r="AH215">
        <f>Table1[[#This Row],[Retail Price Number]]*Table1[[#This Row],[Order Quantity]]</f>
        <v>699.30000000000007</v>
      </c>
      <c r="AI215">
        <f>YEAR(Table1[[#This Row],[Order Date]])</f>
        <v>2013</v>
      </c>
    </row>
    <row r="216" spans="1:35" x14ac:dyDescent="0.3">
      <c r="A216" t="s">
        <v>7552</v>
      </c>
      <c r="B216" s="1">
        <v>41423</v>
      </c>
      <c r="C216" t="s">
        <v>1004</v>
      </c>
      <c r="D216" t="s">
        <v>1005</v>
      </c>
      <c r="E216" t="s">
        <v>27</v>
      </c>
      <c r="F216" t="s">
        <v>28</v>
      </c>
      <c r="G216" t="s">
        <v>29</v>
      </c>
      <c r="H216" t="s">
        <v>281</v>
      </c>
      <c r="I216" t="s">
        <v>92</v>
      </c>
      <c r="J216" t="s">
        <v>2210</v>
      </c>
      <c r="K216" t="s">
        <v>94</v>
      </c>
      <c r="L216" t="s">
        <v>95</v>
      </c>
      <c r="M216" t="s">
        <v>156</v>
      </c>
      <c r="N216" s="1">
        <v>41423</v>
      </c>
      <c r="O216" t="s">
        <v>2211</v>
      </c>
      <c r="P216" s="3" t="s">
        <v>187</v>
      </c>
      <c r="Q216" t="s">
        <v>2212</v>
      </c>
      <c r="R216">
        <v>2</v>
      </c>
      <c r="S216" t="s">
        <v>7553</v>
      </c>
      <c r="T216" s="2">
        <v>0.03</v>
      </c>
      <c r="U216" t="s">
        <v>3637</v>
      </c>
      <c r="V216" t="s">
        <v>7554</v>
      </c>
      <c r="W216" t="s">
        <v>2216</v>
      </c>
      <c r="X216" t="s">
        <v>2065</v>
      </c>
      <c r="Y216" s="3">
        <f>VALUE(SUBSTITUTE(Table1[[#This Row],[Order Total]],"$",""))</f>
        <v>233.77</v>
      </c>
      <c r="Z216">
        <f>VALUE(SUBSTITUTE(Table1[[#This Row],[Total]],"$",""))</f>
        <v>239.54</v>
      </c>
      <c r="AA216" s="3">
        <f>Table1[[#This Row],[Order Total Number]]-Table1[[#This Row],[Total Number]]</f>
        <v>-5.7699999999999818</v>
      </c>
      <c r="AB216">
        <f>VALUE(SUBSTITUTE(Table1[[#This Row],[Shipping Cost]],"$",""))</f>
        <v>5.77</v>
      </c>
      <c r="AC216">
        <f>VALUE(SUBSTITUTE(Table1[[#This Row],[Discount $]],"$",""))</f>
        <v>25.97</v>
      </c>
      <c r="AD216">
        <f>VALUE(SUBSTITUTE(Table1[[#This Row],[Retail Price]],"$",""))</f>
        <v>19.98</v>
      </c>
      <c r="AE216" s="4">
        <f>(Table1[[#This Row],[Retail Price Number]]*Table1[[#This Row],[Order Quantity]])-Table1[[#This Row],[Discount $ Number]]+Table1[[#This Row],[Shipping Cost Number]]</f>
        <v>19.760000000000002</v>
      </c>
      <c r="AF216">
        <f>Table1[[#This Row],[Retail Price Number]]*Table1[[#This Row],[Order Quantity]]-Table1[[#This Row],[Discount $ Number]]</f>
        <v>13.990000000000002</v>
      </c>
      <c r="AG216">
        <f>(Table1[[#This Row],[Retail Price Number]]*Table1[[#This Row],[Order Quantity]])-Table1[[#This Row],[Discount $ Number]]-Table1[[#This Row],[Shipping Cost Number]]</f>
        <v>8.2200000000000024</v>
      </c>
      <c r="AH216">
        <f>Table1[[#This Row],[Retail Price Number]]*Table1[[#This Row],[Order Quantity]]</f>
        <v>39.96</v>
      </c>
      <c r="AI216">
        <f>YEAR(Table1[[#This Row],[Order Date]])</f>
        <v>2013</v>
      </c>
    </row>
    <row r="217" spans="1:35" x14ac:dyDescent="0.3">
      <c r="A217" t="s">
        <v>1973</v>
      </c>
      <c r="B217" s="1">
        <v>41910</v>
      </c>
      <c r="C217" t="s">
        <v>1974</v>
      </c>
      <c r="D217" t="s">
        <v>1975</v>
      </c>
      <c r="E217" t="s">
        <v>27</v>
      </c>
      <c r="F217" t="s">
        <v>28</v>
      </c>
      <c r="G217" t="s">
        <v>77</v>
      </c>
      <c r="H217" t="s">
        <v>217</v>
      </c>
      <c r="I217" t="s">
        <v>92</v>
      </c>
      <c r="J217" t="s">
        <v>1414</v>
      </c>
      <c r="K217" t="s">
        <v>94</v>
      </c>
      <c r="L217" t="s">
        <v>34</v>
      </c>
      <c r="M217" t="s">
        <v>35</v>
      </c>
      <c r="N217" s="1">
        <v>41911</v>
      </c>
      <c r="O217" t="s">
        <v>1415</v>
      </c>
      <c r="P217" s="3" t="s">
        <v>1416</v>
      </c>
      <c r="Q217" t="s">
        <v>1417</v>
      </c>
      <c r="R217">
        <v>39</v>
      </c>
      <c r="S217" t="s">
        <v>1976</v>
      </c>
      <c r="T217" s="2">
        <v>7.0000000000000007E-2</v>
      </c>
      <c r="U217" t="s">
        <v>1977</v>
      </c>
      <c r="V217" t="s">
        <v>1978</v>
      </c>
      <c r="W217" t="s">
        <v>812</v>
      </c>
      <c r="X217" t="s">
        <v>1979</v>
      </c>
      <c r="Y217" s="3">
        <f>VALUE(SUBSTITUTE(Table1[[#This Row],[Order Total]],"$",""))</f>
        <v>1380.45</v>
      </c>
      <c r="Z217">
        <f>VALUE(SUBSTITUTE(Table1[[#This Row],[Total]],"$",""))</f>
        <v>1599.55</v>
      </c>
      <c r="AA217" s="3">
        <f>Table1[[#This Row],[Order Total Number]]-Table1[[#This Row],[Total Number]]</f>
        <v>-219.09999999999991</v>
      </c>
      <c r="AB217">
        <f>VALUE(SUBSTITUTE(Table1[[#This Row],[Shipping Cost]],"$",""))</f>
        <v>19.989999999999998</v>
      </c>
      <c r="AC217">
        <f>VALUE(SUBSTITUTE(Table1[[#This Row],[Discount $]],"$",""))</f>
        <v>104.7</v>
      </c>
      <c r="AD217">
        <f>VALUE(SUBSTITUTE(Table1[[#This Row],[Retail Price]],"$",""))</f>
        <v>165.2</v>
      </c>
      <c r="AE217" s="4">
        <f>(Table1[[#This Row],[Retail Price Number]]*Table1[[#This Row],[Order Quantity]])-Table1[[#This Row],[Discount $ Number]]+Table1[[#This Row],[Shipping Cost Number]]</f>
        <v>6358.0899999999992</v>
      </c>
      <c r="AF217">
        <f>Table1[[#This Row],[Retail Price Number]]*Table1[[#This Row],[Order Quantity]]-Table1[[#This Row],[Discount $ Number]]</f>
        <v>6338.0999999999995</v>
      </c>
      <c r="AG217">
        <f>(Table1[[#This Row],[Retail Price Number]]*Table1[[#This Row],[Order Quantity]])-Table1[[#This Row],[Discount $ Number]]-Table1[[#This Row],[Shipping Cost Number]]</f>
        <v>6318.11</v>
      </c>
      <c r="AH217">
        <f>Table1[[#This Row],[Retail Price Number]]*Table1[[#This Row],[Order Quantity]]</f>
        <v>6442.7999999999993</v>
      </c>
      <c r="AI217">
        <f>YEAR(Table1[[#This Row],[Order Date]])</f>
        <v>2014</v>
      </c>
    </row>
    <row r="218" spans="1:35" x14ac:dyDescent="0.3">
      <c r="A218" t="s">
        <v>1973</v>
      </c>
      <c r="B218" s="1">
        <v>42230</v>
      </c>
      <c r="C218" t="s">
        <v>2946</v>
      </c>
      <c r="D218" t="s">
        <v>1019</v>
      </c>
      <c r="E218" t="s">
        <v>46</v>
      </c>
      <c r="F218" t="s">
        <v>47</v>
      </c>
      <c r="G218" t="s">
        <v>91</v>
      </c>
      <c r="H218" t="s">
        <v>107</v>
      </c>
      <c r="I218" t="s">
        <v>196</v>
      </c>
      <c r="J218" t="s">
        <v>1414</v>
      </c>
      <c r="K218" t="s">
        <v>33</v>
      </c>
      <c r="L218" t="s">
        <v>65</v>
      </c>
      <c r="M218" t="s">
        <v>35</v>
      </c>
      <c r="N218" s="1">
        <v>42232</v>
      </c>
      <c r="O218" t="s">
        <v>1415</v>
      </c>
      <c r="P218" s="3" t="s">
        <v>1416</v>
      </c>
      <c r="Q218" t="s">
        <v>1417</v>
      </c>
      <c r="R218">
        <v>45</v>
      </c>
      <c r="S218" t="s">
        <v>2947</v>
      </c>
      <c r="T218" s="2">
        <v>0.03</v>
      </c>
      <c r="U218" t="s">
        <v>2948</v>
      </c>
      <c r="V218" t="s">
        <v>2949</v>
      </c>
      <c r="W218" t="s">
        <v>812</v>
      </c>
      <c r="X218" t="s">
        <v>2950</v>
      </c>
      <c r="Y218" s="3">
        <f>VALUE(SUBSTITUTE(Table1[[#This Row],[Order Total]],"$",""))</f>
        <v>388.45</v>
      </c>
      <c r="Z218">
        <f>VALUE(SUBSTITUTE(Table1[[#This Row],[Total]],"$",""))</f>
        <v>488.48</v>
      </c>
      <c r="AA218" s="3">
        <f>Table1[[#This Row],[Order Total Number]]-Table1[[#This Row],[Total Number]]</f>
        <v>-100.03000000000003</v>
      </c>
      <c r="AB218">
        <f>VALUE(SUBSTITUTE(Table1[[#This Row],[Shipping Cost]],"$",""))</f>
        <v>19.989999999999998</v>
      </c>
      <c r="AC218">
        <f>VALUE(SUBSTITUTE(Table1[[#This Row],[Discount $]],"$",""))</f>
        <v>14.69</v>
      </c>
      <c r="AD218">
        <f>VALUE(SUBSTITUTE(Table1[[#This Row],[Retail Price]],"$",""))</f>
        <v>165.2</v>
      </c>
      <c r="AE218" s="4">
        <f>(Table1[[#This Row],[Retail Price Number]]*Table1[[#This Row],[Order Quantity]])-Table1[[#This Row],[Discount $ Number]]+Table1[[#This Row],[Shipping Cost Number]]</f>
        <v>7439.2999999999993</v>
      </c>
      <c r="AF218">
        <f>Table1[[#This Row],[Retail Price Number]]*Table1[[#This Row],[Order Quantity]]-Table1[[#This Row],[Discount $ Number]]</f>
        <v>7419.3099999999995</v>
      </c>
      <c r="AG218">
        <f>(Table1[[#This Row],[Retail Price Number]]*Table1[[#This Row],[Order Quantity]])-Table1[[#This Row],[Discount $ Number]]-Table1[[#This Row],[Shipping Cost Number]]</f>
        <v>7399.32</v>
      </c>
      <c r="AH218">
        <f>Table1[[#This Row],[Retail Price Number]]*Table1[[#This Row],[Order Quantity]]</f>
        <v>7433.9999999999991</v>
      </c>
      <c r="AI218">
        <f>YEAR(Table1[[#This Row],[Order Date]])</f>
        <v>2015</v>
      </c>
    </row>
    <row r="219" spans="1:35" x14ac:dyDescent="0.3">
      <c r="A219" t="s">
        <v>1973</v>
      </c>
      <c r="B219" s="1">
        <v>41580</v>
      </c>
      <c r="C219" t="s">
        <v>4006</v>
      </c>
      <c r="D219" t="s">
        <v>1019</v>
      </c>
      <c r="E219" t="s">
        <v>46</v>
      </c>
      <c r="F219" t="s">
        <v>47</v>
      </c>
      <c r="G219" t="s">
        <v>134</v>
      </c>
      <c r="H219" t="s">
        <v>107</v>
      </c>
      <c r="I219" t="s">
        <v>63</v>
      </c>
      <c r="J219" t="s">
        <v>507</v>
      </c>
      <c r="K219" t="s">
        <v>94</v>
      </c>
      <c r="L219" t="s">
        <v>34</v>
      </c>
      <c r="M219" t="s">
        <v>35</v>
      </c>
      <c r="N219" s="1">
        <v>41581</v>
      </c>
      <c r="O219" t="s">
        <v>508</v>
      </c>
      <c r="P219" s="3" t="s">
        <v>509</v>
      </c>
      <c r="Q219" t="s">
        <v>510</v>
      </c>
      <c r="R219">
        <v>31</v>
      </c>
      <c r="S219" t="s">
        <v>9308</v>
      </c>
      <c r="T219" s="2">
        <v>7.0000000000000007E-2</v>
      </c>
      <c r="U219" t="s">
        <v>3322</v>
      </c>
      <c r="V219" t="s">
        <v>9309</v>
      </c>
      <c r="W219" t="s">
        <v>514</v>
      </c>
      <c r="X219" t="s">
        <v>9310</v>
      </c>
      <c r="Y219" s="3">
        <f>VALUE(SUBSTITUTE(Table1[[#This Row],[Order Total]],"$",""))</f>
        <v>285.51</v>
      </c>
      <c r="Z219">
        <f>VALUE(SUBSTITUTE(Table1[[#This Row],[Total]],"$",""))</f>
        <v>384.81</v>
      </c>
      <c r="AA219" s="3">
        <f>Table1[[#This Row],[Order Total Number]]-Table1[[#This Row],[Total Number]]</f>
        <v>-99.300000000000011</v>
      </c>
      <c r="AB219">
        <f>VALUE(SUBSTITUTE(Table1[[#This Row],[Shipping Cost]],"$",""))</f>
        <v>4.68</v>
      </c>
      <c r="AC219">
        <f>VALUE(SUBSTITUTE(Table1[[#This Row],[Discount $]],"$",""))</f>
        <v>14.39</v>
      </c>
      <c r="AD219">
        <f>VALUE(SUBSTITUTE(Table1[[#This Row],[Retail Price]],"$",""))</f>
        <v>10.23</v>
      </c>
      <c r="AE219" s="4">
        <f>(Table1[[#This Row],[Retail Price Number]]*Table1[[#This Row],[Order Quantity]])-Table1[[#This Row],[Discount $ Number]]+Table1[[#This Row],[Shipping Cost Number]]</f>
        <v>307.42</v>
      </c>
      <c r="AF219">
        <f>Table1[[#This Row],[Retail Price Number]]*Table1[[#This Row],[Order Quantity]]-Table1[[#This Row],[Discount $ Number]]</f>
        <v>302.74</v>
      </c>
      <c r="AG219">
        <f>(Table1[[#This Row],[Retail Price Number]]*Table1[[#This Row],[Order Quantity]])-Table1[[#This Row],[Discount $ Number]]-Table1[[#This Row],[Shipping Cost Number]]</f>
        <v>298.06</v>
      </c>
      <c r="AH219">
        <f>Table1[[#This Row],[Retail Price Number]]*Table1[[#This Row],[Order Quantity]]</f>
        <v>317.13</v>
      </c>
      <c r="AI219">
        <f>YEAR(Table1[[#This Row],[Order Date]])</f>
        <v>2013</v>
      </c>
    </row>
    <row r="220" spans="1:35" x14ac:dyDescent="0.3">
      <c r="A220" t="s">
        <v>4512</v>
      </c>
      <c r="B220" s="1">
        <v>41580</v>
      </c>
      <c r="C220" t="s">
        <v>4006</v>
      </c>
      <c r="D220" t="s">
        <v>1019</v>
      </c>
      <c r="E220" t="s">
        <v>46</v>
      </c>
      <c r="F220" t="s">
        <v>47</v>
      </c>
      <c r="G220" t="s">
        <v>134</v>
      </c>
      <c r="H220" t="s">
        <v>48</v>
      </c>
      <c r="I220" t="s">
        <v>63</v>
      </c>
      <c r="J220" t="s">
        <v>1023</v>
      </c>
      <c r="K220" t="s">
        <v>94</v>
      </c>
      <c r="L220" t="s">
        <v>95</v>
      </c>
      <c r="M220" t="s">
        <v>35</v>
      </c>
      <c r="N220" s="1">
        <v>41581</v>
      </c>
      <c r="O220" t="s">
        <v>275</v>
      </c>
      <c r="P220" s="3" t="s">
        <v>1024</v>
      </c>
      <c r="Q220" t="s">
        <v>1025</v>
      </c>
      <c r="R220">
        <v>4</v>
      </c>
      <c r="S220" t="s">
        <v>3560</v>
      </c>
      <c r="T220" s="2">
        <v>0.09</v>
      </c>
      <c r="U220" t="s">
        <v>653</v>
      </c>
      <c r="V220" t="s">
        <v>2387</v>
      </c>
      <c r="W220" t="s">
        <v>1028</v>
      </c>
      <c r="X220" t="s">
        <v>1411</v>
      </c>
      <c r="Y220" s="3">
        <f>VALUE(SUBSTITUTE(Table1[[#This Row],[Order Total]],"$",""))</f>
        <v>33.020000000000003</v>
      </c>
      <c r="Z220">
        <f>VALUE(SUBSTITUTE(Table1[[#This Row],[Total]],"$",""))</f>
        <v>39.200000000000003</v>
      </c>
      <c r="AA220" s="3">
        <f>Table1[[#This Row],[Order Total Number]]-Table1[[#This Row],[Total Number]]</f>
        <v>-6.18</v>
      </c>
      <c r="AB220">
        <f>VALUE(SUBSTITUTE(Table1[[#This Row],[Shipping Cost]],"$",""))</f>
        <v>1</v>
      </c>
      <c r="AC220">
        <f>VALUE(SUBSTITUTE(Table1[[#This Row],[Discount $]],"$",""))</f>
        <v>1.26</v>
      </c>
      <c r="AD220">
        <f>VALUE(SUBSTITUTE(Table1[[#This Row],[Retail Price]],"$",""))</f>
        <v>1.68</v>
      </c>
      <c r="AE220" s="4">
        <f>(Table1[[#This Row],[Retail Price Number]]*Table1[[#This Row],[Order Quantity]])-Table1[[#This Row],[Discount $ Number]]+Table1[[#This Row],[Shipping Cost Number]]</f>
        <v>6.46</v>
      </c>
      <c r="AF220">
        <f>Table1[[#This Row],[Retail Price Number]]*Table1[[#This Row],[Order Quantity]]-Table1[[#This Row],[Discount $ Number]]</f>
        <v>5.46</v>
      </c>
      <c r="AG220">
        <f>(Table1[[#This Row],[Retail Price Number]]*Table1[[#This Row],[Order Quantity]])-Table1[[#This Row],[Discount $ Number]]-Table1[[#This Row],[Shipping Cost Number]]</f>
        <v>4.46</v>
      </c>
      <c r="AH220">
        <f>Table1[[#This Row],[Retail Price Number]]*Table1[[#This Row],[Order Quantity]]</f>
        <v>6.72</v>
      </c>
      <c r="AI220">
        <f>YEAR(Table1[[#This Row],[Order Date]])</f>
        <v>2013</v>
      </c>
    </row>
    <row r="221" spans="1:35" x14ac:dyDescent="0.3">
      <c r="A221" t="s">
        <v>4512</v>
      </c>
      <c r="B221" s="1">
        <v>42144</v>
      </c>
      <c r="C221" t="s">
        <v>572</v>
      </c>
      <c r="D221" t="s">
        <v>306</v>
      </c>
      <c r="E221" t="s">
        <v>46</v>
      </c>
      <c r="F221" t="s">
        <v>47</v>
      </c>
      <c r="G221" t="s">
        <v>77</v>
      </c>
      <c r="H221" t="s">
        <v>107</v>
      </c>
      <c r="I221" t="s">
        <v>31</v>
      </c>
      <c r="J221" t="s">
        <v>5528</v>
      </c>
      <c r="K221" t="s">
        <v>94</v>
      </c>
      <c r="L221" t="s">
        <v>34</v>
      </c>
      <c r="M221" t="s">
        <v>35</v>
      </c>
      <c r="N221" s="1">
        <v>42146</v>
      </c>
      <c r="O221" t="s">
        <v>479</v>
      </c>
      <c r="P221" s="3" t="s">
        <v>480</v>
      </c>
      <c r="Q221" t="s">
        <v>98</v>
      </c>
      <c r="R221">
        <v>4</v>
      </c>
      <c r="S221" t="s">
        <v>5529</v>
      </c>
      <c r="T221" s="2">
        <v>0.05</v>
      </c>
      <c r="U221" t="s">
        <v>5530</v>
      </c>
      <c r="V221" t="s">
        <v>1420</v>
      </c>
      <c r="W221" t="s">
        <v>224</v>
      </c>
      <c r="X221" t="s">
        <v>5531</v>
      </c>
      <c r="Y221" s="3">
        <f>VALUE(SUBSTITUTE(Table1[[#This Row],[Order Total]],"$",""))</f>
        <v>3533.63</v>
      </c>
      <c r="Z221">
        <f>VALUE(SUBSTITUTE(Table1[[#This Row],[Total]],"$",""))</f>
        <v>3353.64</v>
      </c>
      <c r="AA221" s="3">
        <f>Table1[[#This Row],[Order Total Number]]-Table1[[#This Row],[Total Number]]</f>
        <v>179.99000000000024</v>
      </c>
      <c r="AB221">
        <f>VALUE(SUBSTITUTE(Table1[[#This Row],[Shipping Cost]],"$",""))</f>
        <v>0.5</v>
      </c>
      <c r="AC221">
        <f>VALUE(SUBSTITUTE(Table1[[#This Row],[Discount $]],"$",""))</f>
        <v>334.88</v>
      </c>
      <c r="AD221">
        <f>VALUE(SUBSTITUTE(Table1[[#This Row],[Retail Price]],"$",""))</f>
        <v>2.61</v>
      </c>
      <c r="AE221" s="4">
        <f>(Table1[[#This Row],[Retail Price Number]]*Table1[[#This Row],[Order Quantity]])-Table1[[#This Row],[Discount $ Number]]+Table1[[#This Row],[Shipping Cost Number]]</f>
        <v>-323.94</v>
      </c>
      <c r="AF221">
        <f>Table1[[#This Row],[Retail Price Number]]*Table1[[#This Row],[Order Quantity]]-Table1[[#This Row],[Discount $ Number]]</f>
        <v>-324.44</v>
      </c>
      <c r="AG221">
        <f>(Table1[[#This Row],[Retail Price Number]]*Table1[[#This Row],[Order Quantity]])-Table1[[#This Row],[Discount $ Number]]-Table1[[#This Row],[Shipping Cost Number]]</f>
        <v>-324.94</v>
      </c>
      <c r="AH221">
        <f>Table1[[#This Row],[Retail Price Number]]*Table1[[#This Row],[Order Quantity]]</f>
        <v>10.44</v>
      </c>
      <c r="AI221">
        <f>YEAR(Table1[[#This Row],[Order Date]])</f>
        <v>2015</v>
      </c>
    </row>
    <row r="222" spans="1:35" x14ac:dyDescent="0.3">
      <c r="A222" t="s">
        <v>11853</v>
      </c>
      <c r="B222" s="1">
        <v>41910</v>
      </c>
      <c r="C222" t="s">
        <v>1974</v>
      </c>
      <c r="D222" t="s">
        <v>506</v>
      </c>
      <c r="E222" t="s">
        <v>27</v>
      </c>
      <c r="F222" t="s">
        <v>28</v>
      </c>
      <c r="G222" t="s">
        <v>91</v>
      </c>
      <c r="H222" t="s">
        <v>62</v>
      </c>
      <c r="I222" t="s">
        <v>121</v>
      </c>
      <c r="J222" t="s">
        <v>2210</v>
      </c>
      <c r="K222" t="s">
        <v>94</v>
      </c>
      <c r="L222" t="s">
        <v>34</v>
      </c>
      <c r="M222" t="s">
        <v>35</v>
      </c>
      <c r="N222" s="1">
        <v>41911</v>
      </c>
      <c r="O222" t="s">
        <v>2211</v>
      </c>
      <c r="P222" s="3" t="s">
        <v>187</v>
      </c>
      <c r="Q222" t="s">
        <v>2212</v>
      </c>
      <c r="R222">
        <v>32</v>
      </c>
      <c r="S222" t="s">
        <v>11854</v>
      </c>
      <c r="T222" s="2">
        <v>0.09</v>
      </c>
      <c r="U222" t="s">
        <v>1280</v>
      </c>
      <c r="V222" t="s">
        <v>11855</v>
      </c>
      <c r="W222" t="s">
        <v>2216</v>
      </c>
      <c r="X222" t="s">
        <v>5910</v>
      </c>
      <c r="Y222" s="3">
        <f>VALUE(SUBSTITUTE(Table1[[#This Row],[Order Total]],"$",""))</f>
        <v>421.83</v>
      </c>
      <c r="Z222">
        <f>VALUE(SUBSTITUTE(Table1[[#This Row],[Total]],"$",""))</f>
        <v>417.33</v>
      </c>
      <c r="AA222" s="3">
        <f>Table1[[#This Row],[Order Total Number]]-Table1[[#This Row],[Total Number]]</f>
        <v>4.5</v>
      </c>
      <c r="AB222">
        <f>VALUE(SUBSTITUTE(Table1[[#This Row],[Shipping Cost]],"$",""))</f>
        <v>5.77</v>
      </c>
      <c r="AC222">
        <f>VALUE(SUBSTITUTE(Table1[[#This Row],[Discount $]],"$",""))</f>
        <v>4.67</v>
      </c>
      <c r="AD222">
        <f>VALUE(SUBSTITUTE(Table1[[#This Row],[Retail Price]],"$",""))</f>
        <v>19.98</v>
      </c>
      <c r="AE222" s="4">
        <f>(Table1[[#This Row],[Retail Price Number]]*Table1[[#This Row],[Order Quantity]])-Table1[[#This Row],[Discount $ Number]]+Table1[[#This Row],[Shipping Cost Number]]</f>
        <v>640.46</v>
      </c>
      <c r="AF222">
        <f>Table1[[#This Row],[Retail Price Number]]*Table1[[#This Row],[Order Quantity]]-Table1[[#This Row],[Discount $ Number]]</f>
        <v>634.69000000000005</v>
      </c>
      <c r="AG222">
        <f>(Table1[[#This Row],[Retail Price Number]]*Table1[[#This Row],[Order Quantity]])-Table1[[#This Row],[Discount $ Number]]-Table1[[#This Row],[Shipping Cost Number]]</f>
        <v>628.92000000000007</v>
      </c>
      <c r="AH222">
        <f>Table1[[#This Row],[Retail Price Number]]*Table1[[#This Row],[Order Quantity]]</f>
        <v>639.36</v>
      </c>
      <c r="AI222">
        <f>YEAR(Table1[[#This Row],[Order Date]])</f>
        <v>2014</v>
      </c>
    </row>
    <row r="223" spans="1:35" x14ac:dyDescent="0.3">
      <c r="A223" t="s">
        <v>10429</v>
      </c>
      <c r="B223" s="1">
        <v>41322</v>
      </c>
      <c r="C223" t="s">
        <v>947</v>
      </c>
      <c r="D223" t="s">
        <v>948</v>
      </c>
      <c r="E223" t="s">
        <v>46</v>
      </c>
      <c r="F223" t="s">
        <v>47</v>
      </c>
      <c r="G223" t="s">
        <v>77</v>
      </c>
      <c r="H223" t="s">
        <v>48</v>
      </c>
      <c r="I223" t="s">
        <v>92</v>
      </c>
      <c r="J223" t="s">
        <v>2107</v>
      </c>
      <c r="K223" t="s">
        <v>94</v>
      </c>
      <c r="L223" t="s">
        <v>34</v>
      </c>
      <c r="M223" t="s">
        <v>156</v>
      </c>
      <c r="N223" s="1">
        <v>41327</v>
      </c>
      <c r="O223" t="s">
        <v>1380</v>
      </c>
      <c r="P223" s="3" t="s">
        <v>2108</v>
      </c>
      <c r="Q223" t="s">
        <v>990</v>
      </c>
      <c r="R223">
        <v>39</v>
      </c>
      <c r="S223" t="s">
        <v>1726</v>
      </c>
      <c r="T223" s="2">
        <v>7.0000000000000007E-2</v>
      </c>
      <c r="U223" t="s">
        <v>2391</v>
      </c>
      <c r="V223" t="s">
        <v>10430</v>
      </c>
      <c r="W223" t="s">
        <v>57</v>
      </c>
      <c r="X223" t="s">
        <v>10431</v>
      </c>
      <c r="Y223" s="3">
        <f>VALUE(SUBSTITUTE(Table1[[#This Row],[Order Total]],"$",""))</f>
        <v>35.04</v>
      </c>
      <c r="Z223">
        <f>VALUE(SUBSTITUTE(Table1[[#This Row],[Total]],"$",""))</f>
        <v>36.49</v>
      </c>
      <c r="AA223" s="3">
        <f>Table1[[#This Row],[Order Total Number]]-Table1[[#This Row],[Total Number]]</f>
        <v>-1.4500000000000028</v>
      </c>
      <c r="AB223">
        <f>VALUE(SUBSTITUTE(Table1[[#This Row],[Shipping Cost]],"$",""))</f>
        <v>0.7</v>
      </c>
      <c r="AC223">
        <f>VALUE(SUBSTITUTE(Table1[[#This Row],[Discount $]],"$",""))</f>
        <v>1.36</v>
      </c>
      <c r="AD223">
        <f>VALUE(SUBSTITUTE(Table1[[#This Row],[Retail Price]],"$",""))</f>
        <v>2.1</v>
      </c>
      <c r="AE223" s="4">
        <f>(Table1[[#This Row],[Retail Price Number]]*Table1[[#This Row],[Order Quantity]])-Table1[[#This Row],[Discount $ Number]]+Table1[[#This Row],[Shipping Cost Number]]</f>
        <v>81.240000000000009</v>
      </c>
      <c r="AF223">
        <f>Table1[[#This Row],[Retail Price Number]]*Table1[[#This Row],[Order Quantity]]-Table1[[#This Row],[Discount $ Number]]</f>
        <v>80.540000000000006</v>
      </c>
      <c r="AG223">
        <f>(Table1[[#This Row],[Retail Price Number]]*Table1[[#This Row],[Order Quantity]])-Table1[[#This Row],[Discount $ Number]]-Table1[[#This Row],[Shipping Cost Number]]</f>
        <v>79.84</v>
      </c>
      <c r="AH223">
        <f>Table1[[#This Row],[Retail Price Number]]*Table1[[#This Row],[Order Quantity]]</f>
        <v>81.900000000000006</v>
      </c>
      <c r="AI223">
        <f>YEAR(Table1[[#This Row],[Order Date]])</f>
        <v>2013</v>
      </c>
    </row>
    <row r="224" spans="1:35" x14ac:dyDescent="0.3">
      <c r="A224" t="s">
        <v>10429</v>
      </c>
      <c r="B224" s="1">
        <v>42142</v>
      </c>
      <c r="C224" t="s">
        <v>2162</v>
      </c>
      <c r="D224" t="s">
        <v>174</v>
      </c>
      <c r="E224" t="s">
        <v>27</v>
      </c>
      <c r="F224" t="s">
        <v>28</v>
      </c>
      <c r="G224" t="s">
        <v>29</v>
      </c>
      <c r="H224" t="s">
        <v>78</v>
      </c>
      <c r="I224" t="s">
        <v>63</v>
      </c>
      <c r="J224" t="s">
        <v>805</v>
      </c>
      <c r="K224" t="s">
        <v>94</v>
      </c>
      <c r="L224" t="s">
        <v>34</v>
      </c>
      <c r="M224" t="s">
        <v>35</v>
      </c>
      <c r="N224" s="1">
        <v>42149</v>
      </c>
      <c r="O224" t="s">
        <v>806</v>
      </c>
      <c r="P224" s="3" t="s">
        <v>807</v>
      </c>
      <c r="Q224" t="s">
        <v>808</v>
      </c>
      <c r="R224">
        <v>31</v>
      </c>
      <c r="S224" t="s">
        <v>11389</v>
      </c>
      <c r="T224" s="2">
        <v>0</v>
      </c>
      <c r="U224" t="s">
        <v>11390</v>
      </c>
      <c r="V224" t="s">
        <v>11391</v>
      </c>
      <c r="W224" t="s">
        <v>812</v>
      </c>
      <c r="X224" t="s">
        <v>11392</v>
      </c>
      <c r="Y224" s="3">
        <f>VALUE(SUBSTITUTE(Table1[[#This Row],[Order Total]],"$",""))</f>
        <v>1608.43</v>
      </c>
      <c r="Z224">
        <f>VALUE(SUBSTITUTE(Table1[[#This Row],[Total]],"$",""))</f>
        <v>1601.97</v>
      </c>
      <c r="AA224" s="3">
        <f>Table1[[#This Row],[Order Total Number]]-Table1[[#This Row],[Total Number]]</f>
        <v>6.4600000000000364</v>
      </c>
      <c r="AB224">
        <f>VALUE(SUBSTITUTE(Table1[[#This Row],[Shipping Cost]],"$",""))</f>
        <v>19.989999999999998</v>
      </c>
      <c r="AC224">
        <f>VALUE(SUBSTITUTE(Table1[[#This Row],[Discount $]],"$",""))</f>
        <v>54.26</v>
      </c>
      <c r="AD224">
        <f>VALUE(SUBSTITUTE(Table1[[#This Row],[Retail Price]],"$",""))</f>
        <v>162.93</v>
      </c>
      <c r="AE224" s="4">
        <f>(Table1[[#This Row],[Retail Price Number]]*Table1[[#This Row],[Order Quantity]])-Table1[[#This Row],[Discount $ Number]]+Table1[[#This Row],[Shipping Cost Number]]</f>
        <v>5016.5599999999995</v>
      </c>
      <c r="AF224">
        <f>Table1[[#This Row],[Retail Price Number]]*Table1[[#This Row],[Order Quantity]]-Table1[[#This Row],[Discount $ Number]]</f>
        <v>4996.57</v>
      </c>
      <c r="AG224">
        <f>(Table1[[#This Row],[Retail Price Number]]*Table1[[#This Row],[Order Quantity]])-Table1[[#This Row],[Discount $ Number]]-Table1[[#This Row],[Shipping Cost Number]]</f>
        <v>4976.58</v>
      </c>
      <c r="AH224">
        <f>Table1[[#This Row],[Retail Price Number]]*Table1[[#This Row],[Order Quantity]]</f>
        <v>5050.83</v>
      </c>
      <c r="AI224">
        <f>YEAR(Table1[[#This Row],[Order Date]])</f>
        <v>2015</v>
      </c>
    </row>
    <row r="225" spans="1:35" x14ac:dyDescent="0.3">
      <c r="A225" t="s">
        <v>3229</v>
      </c>
      <c r="B225" s="1">
        <v>41616</v>
      </c>
      <c r="C225" t="s">
        <v>2000</v>
      </c>
      <c r="D225" t="s">
        <v>120</v>
      </c>
      <c r="E225" t="s">
        <v>27</v>
      </c>
      <c r="F225" t="s">
        <v>28</v>
      </c>
      <c r="G225" t="s">
        <v>91</v>
      </c>
      <c r="H225" t="s">
        <v>62</v>
      </c>
      <c r="I225" t="s">
        <v>121</v>
      </c>
      <c r="J225" t="s">
        <v>2510</v>
      </c>
      <c r="K225" t="s">
        <v>94</v>
      </c>
      <c r="L225" t="s">
        <v>34</v>
      </c>
      <c r="M225" t="s">
        <v>35</v>
      </c>
      <c r="N225" s="1">
        <v>41616</v>
      </c>
      <c r="O225" t="s">
        <v>2475</v>
      </c>
      <c r="P225" s="3" t="s">
        <v>2511</v>
      </c>
      <c r="Q225" t="s">
        <v>2512</v>
      </c>
      <c r="R225">
        <v>27</v>
      </c>
      <c r="S225" t="s">
        <v>3230</v>
      </c>
      <c r="T225" s="2">
        <v>0.05</v>
      </c>
      <c r="U225" t="s">
        <v>165</v>
      </c>
      <c r="V225" t="s">
        <v>3231</v>
      </c>
      <c r="W225" t="s">
        <v>2516</v>
      </c>
      <c r="X225" t="s">
        <v>3232</v>
      </c>
      <c r="Y225" s="3">
        <f>VALUE(SUBSTITUTE(Table1[[#This Row],[Order Total]],"$",""))</f>
        <v>36</v>
      </c>
      <c r="Z225">
        <f>VALUE(SUBSTITUTE(Table1[[#This Row],[Total]],"$",""))</f>
        <v>37.29</v>
      </c>
      <c r="AA225" s="3">
        <f>Table1[[#This Row],[Order Total Number]]-Table1[[#This Row],[Total Number]]</f>
        <v>-1.2899999999999991</v>
      </c>
      <c r="AB225">
        <f>VALUE(SUBSTITUTE(Table1[[#This Row],[Shipping Cost]],"$",""))</f>
        <v>1.22</v>
      </c>
      <c r="AC225">
        <f>VALUE(SUBSTITUTE(Table1[[#This Row],[Discount $]],"$",""))</f>
        <v>4</v>
      </c>
      <c r="AD225">
        <f>VALUE(SUBSTITUTE(Table1[[#This Row],[Retail Price]],"$",""))</f>
        <v>6.47</v>
      </c>
      <c r="AE225" s="4">
        <f>(Table1[[#This Row],[Retail Price Number]]*Table1[[#This Row],[Order Quantity]])-Table1[[#This Row],[Discount $ Number]]+Table1[[#This Row],[Shipping Cost Number]]</f>
        <v>171.91</v>
      </c>
      <c r="AF225">
        <f>Table1[[#This Row],[Retail Price Number]]*Table1[[#This Row],[Order Quantity]]-Table1[[#This Row],[Discount $ Number]]</f>
        <v>170.69</v>
      </c>
      <c r="AG225">
        <f>(Table1[[#This Row],[Retail Price Number]]*Table1[[#This Row],[Order Quantity]])-Table1[[#This Row],[Discount $ Number]]-Table1[[#This Row],[Shipping Cost Number]]</f>
        <v>169.47</v>
      </c>
      <c r="AH225">
        <f>Table1[[#This Row],[Retail Price Number]]*Table1[[#This Row],[Order Quantity]]</f>
        <v>174.69</v>
      </c>
      <c r="AI225">
        <f>YEAR(Table1[[#This Row],[Order Date]])</f>
        <v>2013</v>
      </c>
    </row>
    <row r="226" spans="1:35" x14ac:dyDescent="0.3">
      <c r="A226" t="s">
        <v>3229</v>
      </c>
      <c r="B226" s="1">
        <v>41995</v>
      </c>
      <c r="C226" t="s">
        <v>5048</v>
      </c>
      <c r="D226" t="s">
        <v>61</v>
      </c>
      <c r="E226" t="s">
        <v>27</v>
      </c>
      <c r="F226" t="s">
        <v>28</v>
      </c>
      <c r="G226" t="s">
        <v>29</v>
      </c>
      <c r="H226" t="s">
        <v>62</v>
      </c>
      <c r="I226" t="s">
        <v>63</v>
      </c>
      <c r="J226" t="s">
        <v>4889</v>
      </c>
      <c r="K226" t="s">
        <v>94</v>
      </c>
      <c r="L226" t="s">
        <v>34</v>
      </c>
      <c r="M226" t="s">
        <v>35</v>
      </c>
      <c r="N226" s="1">
        <v>41996</v>
      </c>
      <c r="O226" t="s">
        <v>4412</v>
      </c>
      <c r="P226" s="3" t="s">
        <v>2794</v>
      </c>
      <c r="Q226" t="s">
        <v>2795</v>
      </c>
      <c r="R226">
        <v>32</v>
      </c>
      <c r="S226" t="s">
        <v>5049</v>
      </c>
      <c r="T226" s="2">
        <v>0.1</v>
      </c>
      <c r="U226" t="s">
        <v>5050</v>
      </c>
      <c r="V226" t="s">
        <v>5051</v>
      </c>
      <c r="W226" t="s">
        <v>2797</v>
      </c>
      <c r="X226" t="s">
        <v>5052</v>
      </c>
      <c r="Y226" s="3">
        <f>VALUE(SUBSTITUTE(Table1[[#This Row],[Order Total]],"$",""))</f>
        <v>78.19</v>
      </c>
      <c r="Z226">
        <f>VALUE(SUBSTITUTE(Table1[[#This Row],[Total]],"$",""))</f>
        <v>79.75</v>
      </c>
      <c r="AA226" s="3">
        <f>Table1[[#This Row],[Order Total Number]]-Table1[[#This Row],[Total Number]]</f>
        <v>-1.5600000000000023</v>
      </c>
      <c r="AB226">
        <f>VALUE(SUBSTITUTE(Table1[[#This Row],[Shipping Cost]],"$",""))</f>
        <v>0.98</v>
      </c>
      <c r="AC226">
        <f>VALUE(SUBSTITUTE(Table1[[#This Row],[Discount $]],"$",""))</f>
        <v>8.69</v>
      </c>
      <c r="AD226">
        <f>VALUE(SUBSTITUTE(Table1[[#This Row],[Retail Price]],"$",""))</f>
        <v>3.28</v>
      </c>
      <c r="AE226" s="4">
        <f>(Table1[[#This Row],[Retail Price Number]]*Table1[[#This Row],[Order Quantity]])-Table1[[#This Row],[Discount $ Number]]+Table1[[#This Row],[Shipping Cost Number]]</f>
        <v>97.25</v>
      </c>
      <c r="AF226">
        <f>Table1[[#This Row],[Retail Price Number]]*Table1[[#This Row],[Order Quantity]]-Table1[[#This Row],[Discount $ Number]]</f>
        <v>96.27</v>
      </c>
      <c r="AG226">
        <f>(Table1[[#This Row],[Retail Price Number]]*Table1[[#This Row],[Order Quantity]])-Table1[[#This Row],[Discount $ Number]]-Table1[[#This Row],[Shipping Cost Number]]</f>
        <v>95.289999999999992</v>
      </c>
      <c r="AH226">
        <f>Table1[[#This Row],[Retail Price Number]]*Table1[[#This Row],[Order Quantity]]</f>
        <v>104.96</v>
      </c>
      <c r="AI226">
        <f>YEAR(Table1[[#This Row],[Order Date]])</f>
        <v>2014</v>
      </c>
    </row>
    <row r="227" spans="1:35" x14ac:dyDescent="0.3">
      <c r="A227" t="s">
        <v>3229</v>
      </c>
      <c r="B227" s="1">
        <v>41995</v>
      </c>
      <c r="C227" t="s">
        <v>5048</v>
      </c>
      <c r="D227" t="s">
        <v>61</v>
      </c>
      <c r="E227" t="s">
        <v>27</v>
      </c>
      <c r="F227" t="s">
        <v>28</v>
      </c>
      <c r="G227" t="s">
        <v>134</v>
      </c>
      <c r="H227" t="s">
        <v>62</v>
      </c>
      <c r="I227" t="s">
        <v>121</v>
      </c>
      <c r="J227" t="s">
        <v>122</v>
      </c>
      <c r="K227" t="s">
        <v>94</v>
      </c>
      <c r="L227" t="s">
        <v>34</v>
      </c>
      <c r="M227" t="s">
        <v>35</v>
      </c>
      <c r="N227" s="1">
        <v>41996</v>
      </c>
      <c r="O227" t="s">
        <v>123</v>
      </c>
      <c r="P227" s="3" t="s">
        <v>124</v>
      </c>
      <c r="Q227" t="s">
        <v>125</v>
      </c>
      <c r="R227">
        <v>32</v>
      </c>
      <c r="S227" t="s">
        <v>5049</v>
      </c>
      <c r="T227" s="2">
        <v>0.05</v>
      </c>
      <c r="U227" t="s">
        <v>5050</v>
      </c>
      <c r="V227" t="s">
        <v>5051</v>
      </c>
      <c r="W227" t="s">
        <v>129</v>
      </c>
      <c r="X227" t="s">
        <v>5052</v>
      </c>
      <c r="Y227" s="3">
        <f>VALUE(SUBSTITUTE(Table1[[#This Row],[Order Total]],"$",""))</f>
        <v>78.19</v>
      </c>
      <c r="Z227">
        <f>VALUE(SUBSTITUTE(Table1[[#This Row],[Total]],"$",""))</f>
        <v>79.75</v>
      </c>
      <c r="AA227" s="3">
        <f>Table1[[#This Row],[Order Total Number]]-Table1[[#This Row],[Total Number]]</f>
        <v>-1.5600000000000023</v>
      </c>
      <c r="AB227">
        <f>VALUE(SUBSTITUTE(Table1[[#This Row],[Shipping Cost]],"$",""))</f>
        <v>2.5</v>
      </c>
      <c r="AC227">
        <f>VALUE(SUBSTITUTE(Table1[[#This Row],[Discount $]],"$",""))</f>
        <v>8.69</v>
      </c>
      <c r="AD227">
        <f>VALUE(SUBSTITUTE(Table1[[#This Row],[Retail Price]],"$",""))</f>
        <v>3.69</v>
      </c>
      <c r="AE227" s="4">
        <f>(Table1[[#This Row],[Retail Price Number]]*Table1[[#This Row],[Order Quantity]])-Table1[[#This Row],[Discount $ Number]]+Table1[[#This Row],[Shipping Cost Number]]</f>
        <v>111.89</v>
      </c>
      <c r="AF227">
        <f>Table1[[#This Row],[Retail Price Number]]*Table1[[#This Row],[Order Quantity]]-Table1[[#This Row],[Discount $ Number]]</f>
        <v>109.39</v>
      </c>
      <c r="AG227">
        <f>(Table1[[#This Row],[Retail Price Number]]*Table1[[#This Row],[Order Quantity]])-Table1[[#This Row],[Discount $ Number]]-Table1[[#This Row],[Shipping Cost Number]]</f>
        <v>106.89</v>
      </c>
      <c r="AH227">
        <f>Table1[[#This Row],[Retail Price Number]]*Table1[[#This Row],[Order Quantity]]</f>
        <v>118.08</v>
      </c>
      <c r="AI227">
        <f>YEAR(Table1[[#This Row],[Order Date]])</f>
        <v>2014</v>
      </c>
    </row>
    <row r="228" spans="1:35" x14ac:dyDescent="0.3">
      <c r="A228" t="s">
        <v>2856</v>
      </c>
      <c r="B228" s="1">
        <v>41596</v>
      </c>
      <c r="C228" t="s">
        <v>2444</v>
      </c>
      <c r="D228" t="s">
        <v>1617</v>
      </c>
      <c r="E228" t="s">
        <v>27</v>
      </c>
      <c r="F228" t="s">
        <v>28</v>
      </c>
      <c r="G228" t="s">
        <v>29</v>
      </c>
      <c r="H228" t="s">
        <v>78</v>
      </c>
      <c r="I228" t="s">
        <v>121</v>
      </c>
      <c r="J228" t="s">
        <v>108</v>
      </c>
      <c r="K228" t="s">
        <v>33</v>
      </c>
      <c r="L228" t="s">
        <v>34</v>
      </c>
      <c r="M228" t="s">
        <v>35</v>
      </c>
      <c r="N228" s="1">
        <v>41598</v>
      </c>
      <c r="O228" t="s">
        <v>110</v>
      </c>
      <c r="P228" s="3" t="s">
        <v>111</v>
      </c>
      <c r="Q228" t="s">
        <v>112</v>
      </c>
      <c r="R228">
        <v>32</v>
      </c>
      <c r="S228" t="s">
        <v>2857</v>
      </c>
      <c r="T228" s="2">
        <v>0.01</v>
      </c>
      <c r="U228" t="s">
        <v>2858</v>
      </c>
      <c r="V228" t="s">
        <v>2859</v>
      </c>
      <c r="W228" t="s">
        <v>116</v>
      </c>
      <c r="X228" t="s">
        <v>2860</v>
      </c>
      <c r="Y228" s="3">
        <f>VALUE(SUBSTITUTE(Table1[[#This Row],[Order Total]],"$",""))</f>
        <v>68.19</v>
      </c>
      <c r="Z228">
        <f>VALUE(SUBSTITUTE(Table1[[#This Row],[Total]],"$",""))</f>
        <v>64.58</v>
      </c>
      <c r="AA228" s="3">
        <f>Table1[[#This Row],[Order Total Number]]-Table1[[#This Row],[Total Number]]</f>
        <v>3.6099999999999994</v>
      </c>
      <c r="AB228">
        <f>VALUE(SUBSTITUTE(Table1[[#This Row],[Shipping Cost]],"$",""))</f>
        <v>1.49</v>
      </c>
      <c r="AC228">
        <f>VALUE(SUBSTITUTE(Table1[[#This Row],[Discount $]],"$",""))</f>
        <v>6.13</v>
      </c>
      <c r="AD228">
        <f>VALUE(SUBSTITUTE(Table1[[#This Row],[Retail Price]],"$",""))</f>
        <v>2.08</v>
      </c>
      <c r="AE228" s="4">
        <f>(Table1[[#This Row],[Retail Price Number]]*Table1[[#This Row],[Order Quantity]])-Table1[[#This Row],[Discount $ Number]]+Table1[[#This Row],[Shipping Cost Number]]</f>
        <v>61.92</v>
      </c>
      <c r="AF228">
        <f>Table1[[#This Row],[Retail Price Number]]*Table1[[#This Row],[Order Quantity]]-Table1[[#This Row],[Discount $ Number]]</f>
        <v>60.43</v>
      </c>
      <c r="AG228">
        <f>(Table1[[#This Row],[Retail Price Number]]*Table1[[#This Row],[Order Quantity]])-Table1[[#This Row],[Discount $ Number]]-Table1[[#This Row],[Shipping Cost Number]]</f>
        <v>58.94</v>
      </c>
      <c r="AH228">
        <f>Table1[[#This Row],[Retail Price Number]]*Table1[[#This Row],[Order Quantity]]</f>
        <v>66.56</v>
      </c>
      <c r="AI228">
        <f>YEAR(Table1[[#This Row],[Order Date]])</f>
        <v>2013</v>
      </c>
    </row>
    <row r="229" spans="1:35" x14ac:dyDescent="0.3">
      <c r="A229" t="s">
        <v>2856</v>
      </c>
      <c r="B229" s="1">
        <v>42058</v>
      </c>
      <c r="C229" t="s">
        <v>8088</v>
      </c>
      <c r="D229" t="s">
        <v>929</v>
      </c>
      <c r="E229" t="s">
        <v>27</v>
      </c>
      <c r="F229" t="s">
        <v>28</v>
      </c>
      <c r="G229" t="s">
        <v>91</v>
      </c>
      <c r="H229" t="s">
        <v>217</v>
      </c>
      <c r="I229" t="s">
        <v>31</v>
      </c>
      <c r="J229" t="s">
        <v>517</v>
      </c>
      <c r="K229" t="s">
        <v>94</v>
      </c>
      <c r="L229" t="s">
        <v>34</v>
      </c>
      <c r="M229" t="s">
        <v>156</v>
      </c>
      <c r="N229" s="1">
        <v>42061</v>
      </c>
      <c r="O229" t="s">
        <v>170</v>
      </c>
      <c r="P229" s="3" t="s">
        <v>67</v>
      </c>
      <c r="Q229" t="s">
        <v>518</v>
      </c>
      <c r="R229">
        <v>12</v>
      </c>
      <c r="S229" t="s">
        <v>8089</v>
      </c>
      <c r="T229" s="2">
        <v>0.02</v>
      </c>
      <c r="U229" t="s">
        <v>8090</v>
      </c>
      <c r="V229" t="s">
        <v>3293</v>
      </c>
      <c r="W229" t="s">
        <v>521</v>
      </c>
      <c r="X229" t="s">
        <v>8091</v>
      </c>
      <c r="Y229" s="3">
        <f>VALUE(SUBSTITUTE(Table1[[#This Row],[Order Total]],"$",""))</f>
        <v>136.65</v>
      </c>
      <c r="Z229">
        <f>VALUE(SUBSTITUTE(Table1[[#This Row],[Total]],"$",""))</f>
        <v>127.87</v>
      </c>
      <c r="AA229" s="3">
        <f>Table1[[#This Row],[Order Total Number]]-Table1[[#This Row],[Total Number]]</f>
        <v>8.7800000000000011</v>
      </c>
      <c r="AB229">
        <f>VALUE(SUBSTITUTE(Table1[[#This Row],[Shipping Cost]],"$",""))</f>
        <v>1.01</v>
      </c>
      <c r="AC229">
        <f>VALUE(SUBSTITUTE(Table1[[#This Row],[Discount $]],"$",""))</f>
        <v>14.63</v>
      </c>
      <c r="AD229">
        <f>VALUE(SUBSTITUTE(Table1[[#This Row],[Retail Price]],"$",""))</f>
        <v>2.88</v>
      </c>
      <c r="AE229" s="4">
        <f>(Table1[[#This Row],[Retail Price Number]]*Table1[[#This Row],[Order Quantity]])-Table1[[#This Row],[Discount $ Number]]+Table1[[#This Row],[Shipping Cost Number]]</f>
        <v>20.94</v>
      </c>
      <c r="AF229">
        <f>Table1[[#This Row],[Retail Price Number]]*Table1[[#This Row],[Order Quantity]]-Table1[[#This Row],[Discount $ Number]]</f>
        <v>19.93</v>
      </c>
      <c r="AG229">
        <f>(Table1[[#This Row],[Retail Price Number]]*Table1[[#This Row],[Order Quantity]])-Table1[[#This Row],[Discount $ Number]]-Table1[[#This Row],[Shipping Cost Number]]</f>
        <v>18.919999999999998</v>
      </c>
      <c r="AH229">
        <f>Table1[[#This Row],[Retail Price Number]]*Table1[[#This Row],[Order Quantity]]</f>
        <v>34.56</v>
      </c>
      <c r="AI229">
        <f>YEAR(Table1[[#This Row],[Order Date]])</f>
        <v>2015</v>
      </c>
    </row>
    <row r="230" spans="1:35" x14ac:dyDescent="0.3">
      <c r="A230" t="s">
        <v>3044</v>
      </c>
      <c r="B230" s="1">
        <v>41430</v>
      </c>
      <c r="C230" t="s">
        <v>1911</v>
      </c>
      <c r="D230" t="s">
        <v>120</v>
      </c>
      <c r="E230" t="s">
        <v>27</v>
      </c>
      <c r="F230" t="s">
        <v>28</v>
      </c>
      <c r="G230" t="s">
        <v>29</v>
      </c>
      <c r="H230" t="s">
        <v>62</v>
      </c>
      <c r="I230" t="s">
        <v>121</v>
      </c>
      <c r="J230" t="s">
        <v>2705</v>
      </c>
      <c r="K230" t="s">
        <v>94</v>
      </c>
      <c r="L230" t="s">
        <v>95</v>
      </c>
      <c r="M230" t="s">
        <v>35</v>
      </c>
      <c r="N230" s="1">
        <v>41432</v>
      </c>
      <c r="O230" t="s">
        <v>2706</v>
      </c>
      <c r="P230" s="3" t="s">
        <v>2707</v>
      </c>
      <c r="Q230" t="s">
        <v>2708</v>
      </c>
      <c r="R230">
        <v>48</v>
      </c>
      <c r="S230" t="s">
        <v>3045</v>
      </c>
      <c r="T230" s="2">
        <v>7.0000000000000007E-2</v>
      </c>
      <c r="U230" t="s">
        <v>2854</v>
      </c>
      <c r="V230" t="s">
        <v>3046</v>
      </c>
      <c r="W230" t="s">
        <v>116</v>
      </c>
      <c r="X230" t="s">
        <v>3047</v>
      </c>
      <c r="Y230" s="3">
        <f>VALUE(SUBSTITUTE(Table1[[#This Row],[Order Total]],"$",""))</f>
        <v>528.71</v>
      </c>
      <c r="Z230">
        <f>VALUE(SUBSTITUTE(Table1[[#This Row],[Total]],"$",""))</f>
        <v>530.20000000000005</v>
      </c>
      <c r="AA230" s="3">
        <f>Table1[[#This Row],[Order Total Number]]-Table1[[#This Row],[Total Number]]</f>
        <v>-1.4900000000000091</v>
      </c>
      <c r="AB230">
        <f>VALUE(SUBSTITUTE(Table1[[#This Row],[Shipping Cost]],"$",""))</f>
        <v>1.49</v>
      </c>
      <c r="AC230">
        <f>VALUE(SUBSTITUTE(Table1[[#This Row],[Discount $]],"$",""))</f>
        <v>52.29</v>
      </c>
      <c r="AD230">
        <f>VALUE(SUBSTITUTE(Table1[[#This Row],[Retail Price]],"$",""))</f>
        <v>58.1</v>
      </c>
      <c r="AE230" s="4">
        <f>(Table1[[#This Row],[Retail Price Number]]*Table1[[#This Row],[Order Quantity]])-Table1[[#This Row],[Discount $ Number]]+Table1[[#This Row],[Shipping Cost Number]]</f>
        <v>2738</v>
      </c>
      <c r="AF230">
        <f>Table1[[#This Row],[Retail Price Number]]*Table1[[#This Row],[Order Quantity]]-Table1[[#This Row],[Discount $ Number]]</f>
        <v>2736.51</v>
      </c>
      <c r="AG230">
        <f>(Table1[[#This Row],[Retail Price Number]]*Table1[[#This Row],[Order Quantity]])-Table1[[#This Row],[Discount $ Number]]-Table1[[#This Row],[Shipping Cost Number]]</f>
        <v>2735.0200000000004</v>
      </c>
      <c r="AH230">
        <f>Table1[[#This Row],[Retail Price Number]]*Table1[[#This Row],[Order Quantity]]</f>
        <v>2788.8</v>
      </c>
      <c r="AI230">
        <f>YEAR(Table1[[#This Row],[Order Date]])</f>
        <v>2013</v>
      </c>
    </row>
    <row r="231" spans="1:35" x14ac:dyDescent="0.3">
      <c r="A231" t="s">
        <v>3044</v>
      </c>
      <c r="B231" s="1">
        <v>41430</v>
      </c>
      <c r="C231" t="s">
        <v>1911</v>
      </c>
      <c r="D231" t="s">
        <v>120</v>
      </c>
      <c r="E231" t="s">
        <v>27</v>
      </c>
      <c r="F231" t="s">
        <v>28</v>
      </c>
      <c r="G231" t="s">
        <v>29</v>
      </c>
      <c r="H231" t="s">
        <v>62</v>
      </c>
      <c r="I231" t="s">
        <v>31</v>
      </c>
      <c r="J231" t="s">
        <v>2705</v>
      </c>
      <c r="K231" t="s">
        <v>94</v>
      </c>
      <c r="L231" t="s">
        <v>95</v>
      </c>
      <c r="M231" t="s">
        <v>35</v>
      </c>
      <c r="N231" s="1">
        <v>41432</v>
      </c>
      <c r="O231" t="s">
        <v>2706</v>
      </c>
      <c r="P231" s="3" t="s">
        <v>2707</v>
      </c>
      <c r="Q231" t="s">
        <v>2708</v>
      </c>
      <c r="R231">
        <v>27</v>
      </c>
      <c r="S231" t="s">
        <v>3045</v>
      </c>
      <c r="T231" s="2">
        <v>7.0000000000000007E-2</v>
      </c>
      <c r="U231" t="s">
        <v>2854</v>
      </c>
      <c r="V231" t="s">
        <v>3046</v>
      </c>
      <c r="W231" t="s">
        <v>116</v>
      </c>
      <c r="X231" t="s">
        <v>3047</v>
      </c>
      <c r="Y231" s="3">
        <f>VALUE(SUBSTITUTE(Table1[[#This Row],[Order Total]],"$",""))</f>
        <v>528.71</v>
      </c>
      <c r="Z231">
        <f>VALUE(SUBSTITUTE(Table1[[#This Row],[Total]],"$",""))</f>
        <v>530.20000000000005</v>
      </c>
      <c r="AA231" s="3">
        <f>Table1[[#This Row],[Order Total Number]]-Table1[[#This Row],[Total Number]]</f>
        <v>-1.4900000000000091</v>
      </c>
      <c r="AB231">
        <f>VALUE(SUBSTITUTE(Table1[[#This Row],[Shipping Cost]],"$",""))</f>
        <v>1.49</v>
      </c>
      <c r="AC231">
        <f>VALUE(SUBSTITUTE(Table1[[#This Row],[Discount $]],"$",""))</f>
        <v>52.29</v>
      </c>
      <c r="AD231">
        <f>VALUE(SUBSTITUTE(Table1[[#This Row],[Retail Price]],"$",""))</f>
        <v>58.1</v>
      </c>
      <c r="AE231" s="4">
        <f>(Table1[[#This Row],[Retail Price Number]]*Table1[[#This Row],[Order Quantity]])-Table1[[#This Row],[Discount $ Number]]+Table1[[#This Row],[Shipping Cost Number]]</f>
        <v>1517.9</v>
      </c>
      <c r="AF231">
        <f>Table1[[#This Row],[Retail Price Number]]*Table1[[#This Row],[Order Quantity]]-Table1[[#This Row],[Discount $ Number]]</f>
        <v>1516.41</v>
      </c>
      <c r="AG231">
        <f>(Table1[[#This Row],[Retail Price Number]]*Table1[[#This Row],[Order Quantity]])-Table1[[#This Row],[Discount $ Number]]-Table1[[#This Row],[Shipping Cost Number]]</f>
        <v>1514.92</v>
      </c>
      <c r="AH231">
        <f>Table1[[#This Row],[Retail Price Number]]*Table1[[#This Row],[Order Quantity]]</f>
        <v>1568.7</v>
      </c>
      <c r="AI231">
        <f>YEAR(Table1[[#This Row],[Order Date]])</f>
        <v>2013</v>
      </c>
    </row>
    <row r="232" spans="1:35" x14ac:dyDescent="0.3">
      <c r="A232" t="s">
        <v>3044</v>
      </c>
      <c r="B232" s="1">
        <v>41430</v>
      </c>
      <c r="C232" t="s">
        <v>621</v>
      </c>
      <c r="D232" t="s">
        <v>2366</v>
      </c>
      <c r="E232" t="s">
        <v>27</v>
      </c>
      <c r="F232" t="s">
        <v>28</v>
      </c>
      <c r="G232" t="s">
        <v>134</v>
      </c>
      <c r="H232" t="s">
        <v>965</v>
      </c>
      <c r="I232" t="s">
        <v>121</v>
      </c>
      <c r="J232" t="s">
        <v>2705</v>
      </c>
      <c r="K232" t="s">
        <v>33</v>
      </c>
      <c r="L232" t="s">
        <v>34</v>
      </c>
      <c r="M232" t="s">
        <v>35</v>
      </c>
      <c r="N232" s="1">
        <v>41430</v>
      </c>
      <c r="O232" t="s">
        <v>2706</v>
      </c>
      <c r="P232" s="3" t="s">
        <v>2707</v>
      </c>
      <c r="Q232" t="s">
        <v>2708</v>
      </c>
      <c r="R232">
        <v>37</v>
      </c>
      <c r="S232" t="s">
        <v>3045</v>
      </c>
      <c r="T232" s="2">
        <v>0.01</v>
      </c>
      <c r="U232" t="s">
        <v>2854</v>
      </c>
      <c r="V232" t="s">
        <v>3046</v>
      </c>
      <c r="W232" t="s">
        <v>116</v>
      </c>
      <c r="X232" t="s">
        <v>3047</v>
      </c>
      <c r="Y232" s="3">
        <f>VALUE(SUBSTITUTE(Table1[[#This Row],[Order Total]],"$",""))</f>
        <v>528.71</v>
      </c>
      <c r="Z232">
        <f>VALUE(SUBSTITUTE(Table1[[#This Row],[Total]],"$",""))</f>
        <v>530.20000000000005</v>
      </c>
      <c r="AA232" s="3">
        <f>Table1[[#This Row],[Order Total Number]]-Table1[[#This Row],[Total Number]]</f>
        <v>-1.4900000000000091</v>
      </c>
      <c r="AB232">
        <f>VALUE(SUBSTITUTE(Table1[[#This Row],[Shipping Cost]],"$",""))</f>
        <v>1.49</v>
      </c>
      <c r="AC232">
        <f>VALUE(SUBSTITUTE(Table1[[#This Row],[Discount $]],"$",""))</f>
        <v>52.29</v>
      </c>
      <c r="AD232">
        <f>VALUE(SUBSTITUTE(Table1[[#This Row],[Retail Price]],"$",""))</f>
        <v>58.1</v>
      </c>
      <c r="AE232" s="4">
        <f>(Table1[[#This Row],[Retail Price Number]]*Table1[[#This Row],[Order Quantity]])-Table1[[#This Row],[Discount $ Number]]+Table1[[#This Row],[Shipping Cost Number]]</f>
        <v>2098.9</v>
      </c>
      <c r="AF232">
        <f>Table1[[#This Row],[Retail Price Number]]*Table1[[#This Row],[Order Quantity]]-Table1[[#This Row],[Discount $ Number]]</f>
        <v>2097.4100000000003</v>
      </c>
      <c r="AG232">
        <f>(Table1[[#This Row],[Retail Price Number]]*Table1[[#This Row],[Order Quantity]])-Table1[[#This Row],[Discount $ Number]]-Table1[[#This Row],[Shipping Cost Number]]</f>
        <v>2095.9200000000005</v>
      </c>
      <c r="AH232">
        <f>Table1[[#This Row],[Retail Price Number]]*Table1[[#This Row],[Order Quantity]]</f>
        <v>2149.7000000000003</v>
      </c>
      <c r="AI232">
        <f>YEAR(Table1[[#This Row],[Order Date]])</f>
        <v>2013</v>
      </c>
    </row>
    <row r="233" spans="1:35" x14ac:dyDescent="0.3">
      <c r="A233" t="s">
        <v>3044</v>
      </c>
      <c r="B233" s="1">
        <v>41430</v>
      </c>
      <c r="C233" t="s">
        <v>1911</v>
      </c>
      <c r="D233" t="s">
        <v>120</v>
      </c>
      <c r="E233" t="s">
        <v>27</v>
      </c>
      <c r="F233" t="s">
        <v>28</v>
      </c>
      <c r="G233" t="s">
        <v>134</v>
      </c>
      <c r="H233" t="s">
        <v>62</v>
      </c>
      <c r="I233" t="s">
        <v>63</v>
      </c>
      <c r="J233" t="s">
        <v>2705</v>
      </c>
      <c r="K233" t="s">
        <v>94</v>
      </c>
      <c r="L233" t="s">
        <v>95</v>
      </c>
      <c r="M233" t="s">
        <v>35</v>
      </c>
      <c r="N233" s="1">
        <v>41432</v>
      </c>
      <c r="O233" t="s">
        <v>2706</v>
      </c>
      <c r="P233" s="3" t="s">
        <v>2707</v>
      </c>
      <c r="Q233" t="s">
        <v>2708</v>
      </c>
      <c r="R233">
        <v>40</v>
      </c>
      <c r="S233" t="s">
        <v>3045</v>
      </c>
      <c r="T233" s="2">
        <v>0.04</v>
      </c>
      <c r="U233" t="s">
        <v>2854</v>
      </c>
      <c r="V233" t="s">
        <v>3046</v>
      </c>
      <c r="W233" t="s">
        <v>116</v>
      </c>
      <c r="X233" t="s">
        <v>3047</v>
      </c>
      <c r="Y233" s="3">
        <f>VALUE(SUBSTITUTE(Table1[[#This Row],[Order Total]],"$",""))</f>
        <v>528.71</v>
      </c>
      <c r="Z233">
        <f>VALUE(SUBSTITUTE(Table1[[#This Row],[Total]],"$",""))</f>
        <v>530.20000000000005</v>
      </c>
      <c r="AA233" s="3">
        <f>Table1[[#This Row],[Order Total Number]]-Table1[[#This Row],[Total Number]]</f>
        <v>-1.4900000000000091</v>
      </c>
      <c r="AB233">
        <f>VALUE(SUBSTITUTE(Table1[[#This Row],[Shipping Cost]],"$",""))</f>
        <v>1.49</v>
      </c>
      <c r="AC233">
        <f>VALUE(SUBSTITUTE(Table1[[#This Row],[Discount $]],"$",""))</f>
        <v>52.29</v>
      </c>
      <c r="AD233">
        <f>VALUE(SUBSTITUTE(Table1[[#This Row],[Retail Price]],"$",""))</f>
        <v>58.1</v>
      </c>
      <c r="AE233" s="4">
        <f>(Table1[[#This Row],[Retail Price Number]]*Table1[[#This Row],[Order Quantity]])-Table1[[#This Row],[Discount $ Number]]+Table1[[#This Row],[Shipping Cost Number]]</f>
        <v>2273.1999999999998</v>
      </c>
      <c r="AF233">
        <f>Table1[[#This Row],[Retail Price Number]]*Table1[[#This Row],[Order Quantity]]-Table1[[#This Row],[Discount $ Number]]</f>
        <v>2271.71</v>
      </c>
      <c r="AG233">
        <f>(Table1[[#This Row],[Retail Price Number]]*Table1[[#This Row],[Order Quantity]])-Table1[[#This Row],[Discount $ Number]]-Table1[[#This Row],[Shipping Cost Number]]</f>
        <v>2270.2200000000003</v>
      </c>
      <c r="AH233">
        <f>Table1[[#This Row],[Retail Price Number]]*Table1[[#This Row],[Order Quantity]]</f>
        <v>2324</v>
      </c>
      <c r="AI233">
        <f>YEAR(Table1[[#This Row],[Order Date]])</f>
        <v>2013</v>
      </c>
    </row>
    <row r="234" spans="1:35" x14ac:dyDescent="0.3">
      <c r="A234" t="s">
        <v>3044</v>
      </c>
      <c r="B234" s="1">
        <v>41430</v>
      </c>
      <c r="C234" t="s">
        <v>1911</v>
      </c>
      <c r="D234" t="s">
        <v>120</v>
      </c>
      <c r="E234" t="s">
        <v>27</v>
      </c>
      <c r="F234" t="s">
        <v>28</v>
      </c>
      <c r="G234" t="s">
        <v>134</v>
      </c>
      <c r="H234" t="s">
        <v>62</v>
      </c>
      <c r="I234" t="s">
        <v>121</v>
      </c>
      <c r="J234" t="s">
        <v>2705</v>
      </c>
      <c r="K234" t="s">
        <v>94</v>
      </c>
      <c r="L234" t="s">
        <v>95</v>
      </c>
      <c r="M234" t="s">
        <v>156</v>
      </c>
      <c r="N234" s="1">
        <v>41432</v>
      </c>
      <c r="O234" t="s">
        <v>2706</v>
      </c>
      <c r="P234" s="3" t="s">
        <v>2707</v>
      </c>
      <c r="Q234" t="s">
        <v>2708</v>
      </c>
      <c r="R234">
        <v>12</v>
      </c>
      <c r="S234" t="s">
        <v>3045</v>
      </c>
      <c r="T234" s="2">
        <v>0.05</v>
      </c>
      <c r="U234" t="s">
        <v>2854</v>
      </c>
      <c r="V234" t="s">
        <v>3046</v>
      </c>
      <c r="W234" t="s">
        <v>116</v>
      </c>
      <c r="X234" t="s">
        <v>3047</v>
      </c>
      <c r="Y234" s="3">
        <f>VALUE(SUBSTITUTE(Table1[[#This Row],[Order Total]],"$",""))</f>
        <v>528.71</v>
      </c>
      <c r="Z234">
        <f>VALUE(SUBSTITUTE(Table1[[#This Row],[Total]],"$",""))</f>
        <v>530.20000000000005</v>
      </c>
      <c r="AA234" s="3">
        <f>Table1[[#This Row],[Order Total Number]]-Table1[[#This Row],[Total Number]]</f>
        <v>-1.4900000000000091</v>
      </c>
      <c r="AB234">
        <f>VALUE(SUBSTITUTE(Table1[[#This Row],[Shipping Cost]],"$",""))</f>
        <v>1.49</v>
      </c>
      <c r="AC234">
        <f>VALUE(SUBSTITUTE(Table1[[#This Row],[Discount $]],"$",""))</f>
        <v>52.29</v>
      </c>
      <c r="AD234">
        <f>VALUE(SUBSTITUTE(Table1[[#This Row],[Retail Price]],"$",""))</f>
        <v>58.1</v>
      </c>
      <c r="AE234" s="4">
        <f>(Table1[[#This Row],[Retail Price Number]]*Table1[[#This Row],[Order Quantity]])-Table1[[#This Row],[Discount $ Number]]+Table1[[#This Row],[Shipping Cost Number]]</f>
        <v>646.40000000000009</v>
      </c>
      <c r="AF234">
        <f>Table1[[#This Row],[Retail Price Number]]*Table1[[#This Row],[Order Quantity]]-Table1[[#This Row],[Discount $ Number]]</f>
        <v>644.91000000000008</v>
      </c>
      <c r="AG234">
        <f>(Table1[[#This Row],[Retail Price Number]]*Table1[[#This Row],[Order Quantity]])-Table1[[#This Row],[Discount $ Number]]-Table1[[#This Row],[Shipping Cost Number]]</f>
        <v>643.42000000000007</v>
      </c>
      <c r="AH234">
        <f>Table1[[#This Row],[Retail Price Number]]*Table1[[#This Row],[Order Quantity]]</f>
        <v>697.2</v>
      </c>
      <c r="AI234">
        <f>YEAR(Table1[[#This Row],[Order Date]])</f>
        <v>2013</v>
      </c>
    </row>
    <row r="235" spans="1:35" x14ac:dyDescent="0.3">
      <c r="A235" t="s">
        <v>3044</v>
      </c>
      <c r="B235" s="1">
        <v>41430</v>
      </c>
      <c r="C235" t="s">
        <v>1911</v>
      </c>
      <c r="D235" t="s">
        <v>905</v>
      </c>
      <c r="E235" t="s">
        <v>27</v>
      </c>
      <c r="F235" t="s">
        <v>28</v>
      </c>
      <c r="G235" t="s">
        <v>29</v>
      </c>
      <c r="H235" t="s">
        <v>62</v>
      </c>
      <c r="I235" t="s">
        <v>121</v>
      </c>
      <c r="J235" t="s">
        <v>2705</v>
      </c>
      <c r="K235" t="s">
        <v>94</v>
      </c>
      <c r="L235" t="s">
        <v>34</v>
      </c>
      <c r="M235" t="s">
        <v>35</v>
      </c>
      <c r="N235" s="1">
        <v>41432</v>
      </c>
      <c r="O235" t="s">
        <v>2706</v>
      </c>
      <c r="P235" s="3" t="s">
        <v>2707</v>
      </c>
      <c r="Q235" t="s">
        <v>2708</v>
      </c>
      <c r="R235">
        <v>19</v>
      </c>
      <c r="S235" t="s">
        <v>3045</v>
      </c>
      <c r="T235" s="2">
        <v>0</v>
      </c>
      <c r="U235" t="s">
        <v>2854</v>
      </c>
      <c r="V235" t="s">
        <v>3046</v>
      </c>
      <c r="W235" t="s">
        <v>116</v>
      </c>
      <c r="X235" t="s">
        <v>3047</v>
      </c>
      <c r="Y235" s="3">
        <f>VALUE(SUBSTITUTE(Table1[[#This Row],[Order Total]],"$",""))</f>
        <v>528.71</v>
      </c>
      <c r="Z235">
        <f>VALUE(SUBSTITUTE(Table1[[#This Row],[Total]],"$",""))</f>
        <v>530.20000000000005</v>
      </c>
      <c r="AA235" s="3">
        <f>Table1[[#This Row],[Order Total Number]]-Table1[[#This Row],[Total Number]]</f>
        <v>-1.4900000000000091</v>
      </c>
      <c r="AB235">
        <f>VALUE(SUBSTITUTE(Table1[[#This Row],[Shipping Cost]],"$",""))</f>
        <v>1.49</v>
      </c>
      <c r="AC235">
        <f>VALUE(SUBSTITUTE(Table1[[#This Row],[Discount $]],"$",""))</f>
        <v>52.29</v>
      </c>
      <c r="AD235">
        <f>VALUE(SUBSTITUTE(Table1[[#This Row],[Retail Price]],"$",""))</f>
        <v>58.1</v>
      </c>
      <c r="AE235" s="4">
        <f>(Table1[[#This Row],[Retail Price Number]]*Table1[[#This Row],[Order Quantity]])-Table1[[#This Row],[Discount $ Number]]+Table1[[#This Row],[Shipping Cost Number]]</f>
        <v>1053.1000000000001</v>
      </c>
      <c r="AF235">
        <f>Table1[[#This Row],[Retail Price Number]]*Table1[[#This Row],[Order Quantity]]-Table1[[#This Row],[Discount $ Number]]</f>
        <v>1051.6100000000001</v>
      </c>
      <c r="AG235">
        <f>(Table1[[#This Row],[Retail Price Number]]*Table1[[#This Row],[Order Quantity]])-Table1[[#This Row],[Discount $ Number]]-Table1[[#This Row],[Shipping Cost Number]]</f>
        <v>1050.1200000000001</v>
      </c>
      <c r="AH235">
        <f>Table1[[#This Row],[Retail Price Number]]*Table1[[#This Row],[Order Quantity]]</f>
        <v>1103.9000000000001</v>
      </c>
      <c r="AI235">
        <f>YEAR(Table1[[#This Row],[Order Date]])</f>
        <v>2013</v>
      </c>
    </row>
    <row r="236" spans="1:35" x14ac:dyDescent="0.3">
      <c r="A236" t="s">
        <v>3044</v>
      </c>
      <c r="B236" s="1">
        <v>41430</v>
      </c>
      <c r="C236" t="s">
        <v>1911</v>
      </c>
      <c r="D236" t="s">
        <v>120</v>
      </c>
      <c r="E236" t="s">
        <v>27</v>
      </c>
      <c r="F236" t="s">
        <v>28</v>
      </c>
      <c r="G236" t="s">
        <v>77</v>
      </c>
      <c r="H236" t="s">
        <v>62</v>
      </c>
      <c r="I236" t="s">
        <v>196</v>
      </c>
      <c r="J236" t="s">
        <v>2705</v>
      </c>
      <c r="K236" t="s">
        <v>94</v>
      </c>
      <c r="L236" t="s">
        <v>34</v>
      </c>
      <c r="M236" t="s">
        <v>35</v>
      </c>
      <c r="N236" s="1">
        <v>41432</v>
      </c>
      <c r="O236" t="s">
        <v>2706</v>
      </c>
      <c r="P236" s="3" t="s">
        <v>2707</v>
      </c>
      <c r="Q236" t="s">
        <v>2708</v>
      </c>
      <c r="R236">
        <v>35</v>
      </c>
      <c r="S236" t="s">
        <v>3045</v>
      </c>
      <c r="T236" s="2">
        <v>0.03</v>
      </c>
      <c r="U236" t="s">
        <v>2854</v>
      </c>
      <c r="V236" t="s">
        <v>3046</v>
      </c>
      <c r="W236" t="s">
        <v>116</v>
      </c>
      <c r="X236" t="s">
        <v>3047</v>
      </c>
      <c r="Y236" s="3">
        <f>VALUE(SUBSTITUTE(Table1[[#This Row],[Order Total]],"$",""))</f>
        <v>528.71</v>
      </c>
      <c r="Z236">
        <f>VALUE(SUBSTITUTE(Table1[[#This Row],[Total]],"$",""))</f>
        <v>530.20000000000005</v>
      </c>
      <c r="AA236" s="3">
        <f>Table1[[#This Row],[Order Total Number]]-Table1[[#This Row],[Total Number]]</f>
        <v>-1.4900000000000091</v>
      </c>
      <c r="AB236">
        <f>VALUE(SUBSTITUTE(Table1[[#This Row],[Shipping Cost]],"$",""))</f>
        <v>1.49</v>
      </c>
      <c r="AC236">
        <f>VALUE(SUBSTITUTE(Table1[[#This Row],[Discount $]],"$",""))</f>
        <v>52.29</v>
      </c>
      <c r="AD236">
        <f>VALUE(SUBSTITUTE(Table1[[#This Row],[Retail Price]],"$",""))</f>
        <v>58.1</v>
      </c>
      <c r="AE236" s="4">
        <f>(Table1[[#This Row],[Retail Price Number]]*Table1[[#This Row],[Order Quantity]])-Table1[[#This Row],[Discount $ Number]]+Table1[[#This Row],[Shipping Cost Number]]</f>
        <v>1982.7</v>
      </c>
      <c r="AF236">
        <f>Table1[[#This Row],[Retail Price Number]]*Table1[[#This Row],[Order Quantity]]-Table1[[#This Row],[Discount $ Number]]</f>
        <v>1981.21</v>
      </c>
      <c r="AG236">
        <f>(Table1[[#This Row],[Retail Price Number]]*Table1[[#This Row],[Order Quantity]])-Table1[[#This Row],[Discount $ Number]]-Table1[[#This Row],[Shipping Cost Number]]</f>
        <v>1979.72</v>
      </c>
      <c r="AH236">
        <f>Table1[[#This Row],[Retail Price Number]]*Table1[[#This Row],[Order Quantity]]</f>
        <v>2033.5</v>
      </c>
      <c r="AI236">
        <f>YEAR(Table1[[#This Row],[Order Date]])</f>
        <v>2013</v>
      </c>
    </row>
    <row r="237" spans="1:35" x14ac:dyDescent="0.3">
      <c r="A237" t="s">
        <v>3044</v>
      </c>
      <c r="B237" s="1">
        <v>41430</v>
      </c>
      <c r="C237" t="s">
        <v>1911</v>
      </c>
      <c r="D237" t="s">
        <v>120</v>
      </c>
      <c r="E237" t="s">
        <v>27</v>
      </c>
      <c r="F237" t="s">
        <v>28</v>
      </c>
      <c r="G237" t="s">
        <v>77</v>
      </c>
      <c r="H237" t="s">
        <v>62</v>
      </c>
      <c r="I237" t="s">
        <v>31</v>
      </c>
      <c r="J237" t="s">
        <v>2705</v>
      </c>
      <c r="K237" t="s">
        <v>94</v>
      </c>
      <c r="L237" t="s">
        <v>34</v>
      </c>
      <c r="M237" t="s">
        <v>156</v>
      </c>
      <c r="N237" s="1">
        <v>41432</v>
      </c>
      <c r="O237" t="s">
        <v>2706</v>
      </c>
      <c r="P237" s="3" t="s">
        <v>2707</v>
      </c>
      <c r="Q237" t="s">
        <v>2708</v>
      </c>
      <c r="R237">
        <v>22</v>
      </c>
      <c r="S237" t="s">
        <v>3045</v>
      </c>
      <c r="T237" s="2">
        <v>0.1</v>
      </c>
      <c r="U237" t="s">
        <v>2854</v>
      </c>
      <c r="V237" t="s">
        <v>3046</v>
      </c>
      <c r="W237" t="s">
        <v>116</v>
      </c>
      <c r="X237" t="s">
        <v>3047</v>
      </c>
      <c r="Y237" s="3">
        <f>VALUE(SUBSTITUTE(Table1[[#This Row],[Order Total]],"$",""))</f>
        <v>528.71</v>
      </c>
      <c r="Z237">
        <f>VALUE(SUBSTITUTE(Table1[[#This Row],[Total]],"$",""))</f>
        <v>530.20000000000005</v>
      </c>
      <c r="AA237" s="3">
        <f>Table1[[#This Row],[Order Total Number]]-Table1[[#This Row],[Total Number]]</f>
        <v>-1.4900000000000091</v>
      </c>
      <c r="AB237">
        <f>VALUE(SUBSTITUTE(Table1[[#This Row],[Shipping Cost]],"$",""))</f>
        <v>1.49</v>
      </c>
      <c r="AC237">
        <f>VALUE(SUBSTITUTE(Table1[[#This Row],[Discount $]],"$",""))</f>
        <v>52.29</v>
      </c>
      <c r="AD237">
        <f>VALUE(SUBSTITUTE(Table1[[#This Row],[Retail Price]],"$",""))</f>
        <v>58.1</v>
      </c>
      <c r="AE237" s="4">
        <f>(Table1[[#This Row],[Retail Price Number]]*Table1[[#This Row],[Order Quantity]])-Table1[[#This Row],[Discount $ Number]]+Table1[[#This Row],[Shipping Cost Number]]</f>
        <v>1227.4000000000001</v>
      </c>
      <c r="AF237">
        <f>Table1[[#This Row],[Retail Price Number]]*Table1[[#This Row],[Order Quantity]]-Table1[[#This Row],[Discount $ Number]]</f>
        <v>1225.9100000000001</v>
      </c>
      <c r="AG237">
        <f>(Table1[[#This Row],[Retail Price Number]]*Table1[[#This Row],[Order Quantity]])-Table1[[#This Row],[Discount $ Number]]-Table1[[#This Row],[Shipping Cost Number]]</f>
        <v>1224.42</v>
      </c>
      <c r="AH237">
        <f>Table1[[#This Row],[Retail Price Number]]*Table1[[#This Row],[Order Quantity]]</f>
        <v>1278.2</v>
      </c>
      <c r="AI237">
        <f>YEAR(Table1[[#This Row],[Order Date]])</f>
        <v>2013</v>
      </c>
    </row>
    <row r="238" spans="1:35" x14ac:dyDescent="0.3">
      <c r="A238" t="s">
        <v>3044</v>
      </c>
      <c r="B238" s="1">
        <v>41430</v>
      </c>
      <c r="C238" t="s">
        <v>1911</v>
      </c>
      <c r="D238" t="s">
        <v>120</v>
      </c>
      <c r="E238" t="s">
        <v>27</v>
      </c>
      <c r="F238" t="s">
        <v>28</v>
      </c>
      <c r="G238" t="s">
        <v>77</v>
      </c>
      <c r="H238" t="s">
        <v>62</v>
      </c>
      <c r="I238" t="s">
        <v>92</v>
      </c>
      <c r="J238" t="s">
        <v>564</v>
      </c>
      <c r="K238" t="s">
        <v>94</v>
      </c>
      <c r="L238" t="s">
        <v>34</v>
      </c>
      <c r="M238" t="s">
        <v>156</v>
      </c>
      <c r="N238" s="1">
        <v>41432</v>
      </c>
      <c r="O238" t="s">
        <v>565</v>
      </c>
      <c r="P238" s="3" t="s">
        <v>566</v>
      </c>
      <c r="Q238" t="s">
        <v>567</v>
      </c>
      <c r="R238">
        <v>19</v>
      </c>
      <c r="S238" t="s">
        <v>3045</v>
      </c>
      <c r="T238" s="2">
        <v>0</v>
      </c>
      <c r="U238" t="s">
        <v>2854</v>
      </c>
      <c r="V238" t="s">
        <v>3046</v>
      </c>
      <c r="W238" t="s">
        <v>224</v>
      </c>
      <c r="X238" t="s">
        <v>3047</v>
      </c>
      <c r="Y238" s="3">
        <f>VALUE(SUBSTITUTE(Table1[[#This Row],[Order Total]],"$",""))</f>
        <v>528.71</v>
      </c>
      <c r="Z238">
        <f>VALUE(SUBSTITUTE(Table1[[#This Row],[Total]],"$",""))</f>
        <v>530.20000000000005</v>
      </c>
      <c r="AA238" s="3">
        <f>Table1[[#This Row],[Order Total Number]]-Table1[[#This Row],[Total Number]]</f>
        <v>-1.4900000000000091</v>
      </c>
      <c r="AB238">
        <f>VALUE(SUBSTITUTE(Table1[[#This Row],[Shipping Cost]],"$",""))</f>
        <v>0.5</v>
      </c>
      <c r="AC238">
        <f>VALUE(SUBSTITUTE(Table1[[#This Row],[Discount $]],"$",""))</f>
        <v>52.29</v>
      </c>
      <c r="AD238">
        <f>VALUE(SUBSTITUTE(Table1[[#This Row],[Retail Price]],"$",""))</f>
        <v>6.3</v>
      </c>
      <c r="AE238" s="4">
        <f>(Table1[[#This Row],[Retail Price Number]]*Table1[[#This Row],[Order Quantity]])-Table1[[#This Row],[Discount $ Number]]+Table1[[#This Row],[Shipping Cost Number]]</f>
        <v>67.91</v>
      </c>
      <c r="AF238">
        <f>Table1[[#This Row],[Retail Price Number]]*Table1[[#This Row],[Order Quantity]]-Table1[[#This Row],[Discount $ Number]]</f>
        <v>67.41</v>
      </c>
      <c r="AG238">
        <f>(Table1[[#This Row],[Retail Price Number]]*Table1[[#This Row],[Order Quantity]])-Table1[[#This Row],[Discount $ Number]]-Table1[[#This Row],[Shipping Cost Number]]</f>
        <v>66.91</v>
      </c>
      <c r="AH238">
        <f>Table1[[#This Row],[Retail Price Number]]*Table1[[#This Row],[Order Quantity]]</f>
        <v>119.7</v>
      </c>
      <c r="AI238">
        <f>YEAR(Table1[[#This Row],[Order Date]])</f>
        <v>2013</v>
      </c>
    </row>
    <row r="239" spans="1:35" x14ac:dyDescent="0.3">
      <c r="A239" t="s">
        <v>3044</v>
      </c>
      <c r="B239" s="1">
        <v>41430</v>
      </c>
      <c r="C239" t="s">
        <v>1911</v>
      </c>
      <c r="D239" t="s">
        <v>120</v>
      </c>
      <c r="E239" t="s">
        <v>27</v>
      </c>
      <c r="F239" t="s">
        <v>28</v>
      </c>
      <c r="G239" t="s">
        <v>29</v>
      </c>
      <c r="H239" t="s">
        <v>62</v>
      </c>
      <c r="I239" t="s">
        <v>92</v>
      </c>
      <c r="J239" t="s">
        <v>2705</v>
      </c>
      <c r="K239" t="s">
        <v>94</v>
      </c>
      <c r="L239" t="s">
        <v>95</v>
      </c>
      <c r="M239" t="s">
        <v>35</v>
      </c>
      <c r="N239" s="1">
        <v>41432</v>
      </c>
      <c r="O239" t="s">
        <v>2706</v>
      </c>
      <c r="P239" s="3" t="s">
        <v>2707</v>
      </c>
      <c r="Q239" t="s">
        <v>2708</v>
      </c>
      <c r="R239">
        <v>32</v>
      </c>
      <c r="S239" t="s">
        <v>3045</v>
      </c>
      <c r="T239" s="2">
        <v>0.06</v>
      </c>
      <c r="U239" t="s">
        <v>2854</v>
      </c>
      <c r="V239" t="s">
        <v>3046</v>
      </c>
      <c r="W239" t="s">
        <v>116</v>
      </c>
      <c r="X239" t="s">
        <v>3047</v>
      </c>
      <c r="Y239" s="3">
        <f>VALUE(SUBSTITUTE(Table1[[#This Row],[Order Total]],"$",""))</f>
        <v>528.71</v>
      </c>
      <c r="Z239">
        <f>VALUE(SUBSTITUTE(Table1[[#This Row],[Total]],"$",""))</f>
        <v>530.20000000000005</v>
      </c>
      <c r="AA239" s="3">
        <f>Table1[[#This Row],[Order Total Number]]-Table1[[#This Row],[Total Number]]</f>
        <v>-1.4900000000000091</v>
      </c>
      <c r="AB239">
        <f>VALUE(SUBSTITUTE(Table1[[#This Row],[Shipping Cost]],"$",""))</f>
        <v>1.49</v>
      </c>
      <c r="AC239">
        <f>VALUE(SUBSTITUTE(Table1[[#This Row],[Discount $]],"$",""))</f>
        <v>52.29</v>
      </c>
      <c r="AD239">
        <f>VALUE(SUBSTITUTE(Table1[[#This Row],[Retail Price]],"$",""))</f>
        <v>58.1</v>
      </c>
      <c r="AE239" s="4">
        <f>(Table1[[#This Row],[Retail Price Number]]*Table1[[#This Row],[Order Quantity]])-Table1[[#This Row],[Discount $ Number]]+Table1[[#This Row],[Shipping Cost Number]]</f>
        <v>1808.4</v>
      </c>
      <c r="AF239">
        <f>Table1[[#This Row],[Retail Price Number]]*Table1[[#This Row],[Order Quantity]]-Table1[[#This Row],[Discount $ Number]]</f>
        <v>1806.91</v>
      </c>
      <c r="AG239">
        <f>(Table1[[#This Row],[Retail Price Number]]*Table1[[#This Row],[Order Quantity]])-Table1[[#This Row],[Discount $ Number]]-Table1[[#This Row],[Shipping Cost Number]]</f>
        <v>1805.42</v>
      </c>
      <c r="AH239">
        <f>Table1[[#This Row],[Retail Price Number]]*Table1[[#This Row],[Order Quantity]]</f>
        <v>1859.2</v>
      </c>
      <c r="AI239">
        <f>YEAR(Table1[[#This Row],[Order Date]])</f>
        <v>2013</v>
      </c>
    </row>
    <row r="240" spans="1:35" x14ac:dyDescent="0.3">
      <c r="A240" t="s">
        <v>3044</v>
      </c>
      <c r="B240" s="1">
        <v>41430</v>
      </c>
      <c r="C240" t="s">
        <v>1911</v>
      </c>
      <c r="D240" t="s">
        <v>120</v>
      </c>
      <c r="E240" t="s">
        <v>27</v>
      </c>
      <c r="F240" t="s">
        <v>28</v>
      </c>
      <c r="G240" t="s">
        <v>134</v>
      </c>
      <c r="H240" t="s">
        <v>62</v>
      </c>
      <c r="I240" t="s">
        <v>196</v>
      </c>
      <c r="J240" t="s">
        <v>2705</v>
      </c>
      <c r="K240" t="s">
        <v>94</v>
      </c>
      <c r="L240" t="s">
        <v>34</v>
      </c>
      <c r="M240" t="s">
        <v>35</v>
      </c>
      <c r="N240" s="1">
        <v>41432</v>
      </c>
      <c r="O240" t="s">
        <v>2706</v>
      </c>
      <c r="P240" s="3" t="s">
        <v>2707</v>
      </c>
      <c r="Q240" t="s">
        <v>2708</v>
      </c>
      <c r="R240">
        <v>31</v>
      </c>
      <c r="S240" t="s">
        <v>3045</v>
      </c>
      <c r="T240" s="2">
        <v>0.08</v>
      </c>
      <c r="U240" t="s">
        <v>2854</v>
      </c>
      <c r="V240" t="s">
        <v>3046</v>
      </c>
      <c r="W240" t="s">
        <v>116</v>
      </c>
      <c r="X240" t="s">
        <v>3047</v>
      </c>
      <c r="Y240" s="3">
        <f>VALUE(SUBSTITUTE(Table1[[#This Row],[Order Total]],"$",""))</f>
        <v>528.71</v>
      </c>
      <c r="Z240">
        <f>VALUE(SUBSTITUTE(Table1[[#This Row],[Total]],"$",""))</f>
        <v>530.20000000000005</v>
      </c>
      <c r="AA240" s="3">
        <f>Table1[[#This Row],[Order Total Number]]-Table1[[#This Row],[Total Number]]</f>
        <v>-1.4900000000000091</v>
      </c>
      <c r="AB240">
        <f>VALUE(SUBSTITUTE(Table1[[#This Row],[Shipping Cost]],"$",""))</f>
        <v>1.49</v>
      </c>
      <c r="AC240">
        <f>VALUE(SUBSTITUTE(Table1[[#This Row],[Discount $]],"$",""))</f>
        <v>52.29</v>
      </c>
      <c r="AD240">
        <f>VALUE(SUBSTITUTE(Table1[[#This Row],[Retail Price]],"$",""))</f>
        <v>58.1</v>
      </c>
      <c r="AE240" s="4">
        <f>(Table1[[#This Row],[Retail Price Number]]*Table1[[#This Row],[Order Quantity]])-Table1[[#This Row],[Discount $ Number]]+Table1[[#This Row],[Shipping Cost Number]]</f>
        <v>1750.3000000000002</v>
      </c>
      <c r="AF240">
        <f>Table1[[#This Row],[Retail Price Number]]*Table1[[#This Row],[Order Quantity]]-Table1[[#This Row],[Discount $ Number]]</f>
        <v>1748.8100000000002</v>
      </c>
      <c r="AG240">
        <f>(Table1[[#This Row],[Retail Price Number]]*Table1[[#This Row],[Order Quantity]])-Table1[[#This Row],[Discount $ Number]]-Table1[[#This Row],[Shipping Cost Number]]</f>
        <v>1747.3200000000002</v>
      </c>
      <c r="AH240">
        <f>Table1[[#This Row],[Retail Price Number]]*Table1[[#This Row],[Order Quantity]]</f>
        <v>1801.1000000000001</v>
      </c>
      <c r="AI240">
        <f>YEAR(Table1[[#This Row],[Order Date]])</f>
        <v>2013</v>
      </c>
    </row>
    <row r="241" spans="1:35" x14ac:dyDescent="0.3">
      <c r="A241" t="s">
        <v>3044</v>
      </c>
      <c r="B241" s="1">
        <v>41430</v>
      </c>
      <c r="C241" t="s">
        <v>11308</v>
      </c>
      <c r="D241" t="s">
        <v>306</v>
      </c>
      <c r="E241" t="s">
        <v>46</v>
      </c>
      <c r="F241" t="s">
        <v>47</v>
      </c>
      <c r="G241" t="s">
        <v>29</v>
      </c>
      <c r="H241" t="s">
        <v>107</v>
      </c>
      <c r="I241" t="s">
        <v>63</v>
      </c>
      <c r="J241" t="s">
        <v>441</v>
      </c>
      <c r="K241" t="s">
        <v>94</v>
      </c>
      <c r="L241" t="s">
        <v>95</v>
      </c>
      <c r="M241" t="s">
        <v>35</v>
      </c>
      <c r="N241" s="1">
        <v>41432</v>
      </c>
      <c r="O241" t="s">
        <v>442</v>
      </c>
      <c r="P241" s="3" t="s">
        <v>443</v>
      </c>
      <c r="Q241" t="s">
        <v>444</v>
      </c>
      <c r="R241">
        <v>21</v>
      </c>
      <c r="S241" t="s">
        <v>3045</v>
      </c>
      <c r="T241" s="2">
        <v>0</v>
      </c>
      <c r="U241" t="s">
        <v>2854</v>
      </c>
      <c r="V241" t="s">
        <v>3046</v>
      </c>
      <c r="W241" t="s">
        <v>448</v>
      </c>
      <c r="X241" t="s">
        <v>3047</v>
      </c>
      <c r="Y241" s="3">
        <f>VALUE(SUBSTITUTE(Table1[[#This Row],[Order Total]],"$",""))</f>
        <v>528.71</v>
      </c>
      <c r="Z241">
        <f>VALUE(SUBSTITUTE(Table1[[#This Row],[Total]],"$",""))</f>
        <v>530.20000000000005</v>
      </c>
      <c r="AA241" s="3">
        <f>Table1[[#This Row],[Order Total Number]]-Table1[[#This Row],[Total Number]]</f>
        <v>-1.4900000000000091</v>
      </c>
      <c r="AB241">
        <f>VALUE(SUBSTITUTE(Table1[[#This Row],[Shipping Cost]],"$",""))</f>
        <v>15.1</v>
      </c>
      <c r="AC241">
        <f>VALUE(SUBSTITUTE(Table1[[#This Row],[Discount $]],"$",""))</f>
        <v>52.29</v>
      </c>
      <c r="AD241">
        <f>VALUE(SUBSTITUTE(Table1[[#This Row],[Retail Price]],"$",""))</f>
        <v>22.38</v>
      </c>
      <c r="AE241" s="4">
        <f>(Table1[[#This Row],[Retail Price Number]]*Table1[[#This Row],[Order Quantity]])-Table1[[#This Row],[Discount $ Number]]+Table1[[#This Row],[Shipping Cost Number]]</f>
        <v>432.78999999999996</v>
      </c>
      <c r="AF241">
        <f>Table1[[#This Row],[Retail Price Number]]*Table1[[#This Row],[Order Quantity]]-Table1[[#This Row],[Discount $ Number]]</f>
        <v>417.68999999999994</v>
      </c>
      <c r="AG241">
        <f>(Table1[[#This Row],[Retail Price Number]]*Table1[[#This Row],[Order Quantity]])-Table1[[#This Row],[Discount $ Number]]-Table1[[#This Row],[Shipping Cost Number]]</f>
        <v>402.58999999999992</v>
      </c>
      <c r="AH241">
        <f>Table1[[#This Row],[Retail Price Number]]*Table1[[#This Row],[Order Quantity]]</f>
        <v>469.97999999999996</v>
      </c>
      <c r="AI241">
        <f>YEAR(Table1[[#This Row],[Order Date]])</f>
        <v>2013</v>
      </c>
    </row>
    <row r="242" spans="1:35" x14ac:dyDescent="0.3">
      <c r="A242" t="s">
        <v>3044</v>
      </c>
      <c r="B242" s="1">
        <v>41430</v>
      </c>
      <c r="C242" t="s">
        <v>1911</v>
      </c>
      <c r="D242" t="s">
        <v>120</v>
      </c>
      <c r="E242" t="s">
        <v>27</v>
      </c>
      <c r="F242" t="s">
        <v>28</v>
      </c>
      <c r="G242" t="s">
        <v>77</v>
      </c>
      <c r="H242" t="s">
        <v>62</v>
      </c>
      <c r="I242" t="s">
        <v>63</v>
      </c>
      <c r="J242" t="s">
        <v>2705</v>
      </c>
      <c r="K242" t="s">
        <v>94</v>
      </c>
      <c r="L242" t="s">
        <v>34</v>
      </c>
      <c r="M242" t="s">
        <v>35</v>
      </c>
      <c r="N242" s="1">
        <v>41432</v>
      </c>
      <c r="O242" t="s">
        <v>2706</v>
      </c>
      <c r="P242" s="3" t="s">
        <v>2707</v>
      </c>
      <c r="Q242" t="s">
        <v>2708</v>
      </c>
      <c r="R242">
        <v>19</v>
      </c>
      <c r="S242" t="s">
        <v>3045</v>
      </c>
      <c r="T242" s="2">
        <v>0.1</v>
      </c>
      <c r="U242" t="s">
        <v>2854</v>
      </c>
      <c r="V242" t="s">
        <v>3046</v>
      </c>
      <c r="W242" t="s">
        <v>116</v>
      </c>
      <c r="X242" t="s">
        <v>3047</v>
      </c>
      <c r="Y242" s="3">
        <f>VALUE(SUBSTITUTE(Table1[[#This Row],[Order Total]],"$",""))</f>
        <v>528.71</v>
      </c>
      <c r="Z242">
        <f>VALUE(SUBSTITUTE(Table1[[#This Row],[Total]],"$",""))</f>
        <v>530.20000000000005</v>
      </c>
      <c r="AA242" s="3">
        <f>Table1[[#This Row],[Order Total Number]]-Table1[[#This Row],[Total Number]]</f>
        <v>-1.4900000000000091</v>
      </c>
      <c r="AB242">
        <f>VALUE(SUBSTITUTE(Table1[[#This Row],[Shipping Cost]],"$",""))</f>
        <v>1.49</v>
      </c>
      <c r="AC242">
        <f>VALUE(SUBSTITUTE(Table1[[#This Row],[Discount $]],"$",""))</f>
        <v>52.29</v>
      </c>
      <c r="AD242">
        <f>VALUE(SUBSTITUTE(Table1[[#This Row],[Retail Price]],"$",""))</f>
        <v>58.1</v>
      </c>
      <c r="AE242" s="4">
        <f>(Table1[[#This Row],[Retail Price Number]]*Table1[[#This Row],[Order Quantity]])-Table1[[#This Row],[Discount $ Number]]+Table1[[#This Row],[Shipping Cost Number]]</f>
        <v>1053.1000000000001</v>
      </c>
      <c r="AF242">
        <f>Table1[[#This Row],[Retail Price Number]]*Table1[[#This Row],[Order Quantity]]-Table1[[#This Row],[Discount $ Number]]</f>
        <v>1051.6100000000001</v>
      </c>
      <c r="AG242">
        <f>(Table1[[#This Row],[Retail Price Number]]*Table1[[#This Row],[Order Quantity]])-Table1[[#This Row],[Discount $ Number]]-Table1[[#This Row],[Shipping Cost Number]]</f>
        <v>1050.1200000000001</v>
      </c>
      <c r="AH242">
        <f>Table1[[#This Row],[Retail Price Number]]*Table1[[#This Row],[Order Quantity]]</f>
        <v>1103.9000000000001</v>
      </c>
      <c r="AI242">
        <f>YEAR(Table1[[#This Row],[Order Date]])</f>
        <v>2013</v>
      </c>
    </row>
    <row r="243" spans="1:35" x14ac:dyDescent="0.3">
      <c r="A243" t="s">
        <v>3044</v>
      </c>
      <c r="B243" s="1">
        <v>41430</v>
      </c>
      <c r="C243" t="s">
        <v>12249</v>
      </c>
      <c r="D243" t="s">
        <v>240</v>
      </c>
      <c r="E243" t="s">
        <v>27</v>
      </c>
      <c r="F243" t="s">
        <v>28</v>
      </c>
      <c r="G243" t="s">
        <v>29</v>
      </c>
      <c r="H243" t="s">
        <v>241</v>
      </c>
      <c r="I243" t="s">
        <v>63</v>
      </c>
      <c r="J243" t="s">
        <v>2705</v>
      </c>
      <c r="K243" t="s">
        <v>94</v>
      </c>
      <c r="L243" t="s">
        <v>34</v>
      </c>
      <c r="M243" t="s">
        <v>35</v>
      </c>
      <c r="N243" s="1">
        <v>41430</v>
      </c>
      <c r="O243" t="s">
        <v>2706</v>
      </c>
      <c r="P243" s="3" t="s">
        <v>2707</v>
      </c>
      <c r="Q243" t="s">
        <v>2708</v>
      </c>
      <c r="R243">
        <v>44</v>
      </c>
      <c r="S243" t="s">
        <v>3045</v>
      </c>
      <c r="T243" s="2">
        <v>0.03</v>
      </c>
      <c r="U243" t="s">
        <v>2854</v>
      </c>
      <c r="V243" t="s">
        <v>3046</v>
      </c>
      <c r="W243" t="s">
        <v>116</v>
      </c>
      <c r="X243" t="s">
        <v>3047</v>
      </c>
      <c r="Y243" s="3">
        <f>VALUE(SUBSTITUTE(Table1[[#This Row],[Order Total]],"$",""))</f>
        <v>528.71</v>
      </c>
      <c r="Z243">
        <f>VALUE(SUBSTITUTE(Table1[[#This Row],[Total]],"$",""))</f>
        <v>530.20000000000005</v>
      </c>
      <c r="AA243" s="3">
        <f>Table1[[#This Row],[Order Total Number]]-Table1[[#This Row],[Total Number]]</f>
        <v>-1.4900000000000091</v>
      </c>
      <c r="AB243">
        <f>VALUE(SUBSTITUTE(Table1[[#This Row],[Shipping Cost]],"$",""))</f>
        <v>1.49</v>
      </c>
      <c r="AC243">
        <f>VALUE(SUBSTITUTE(Table1[[#This Row],[Discount $]],"$",""))</f>
        <v>52.29</v>
      </c>
      <c r="AD243">
        <f>VALUE(SUBSTITUTE(Table1[[#This Row],[Retail Price]],"$",""))</f>
        <v>58.1</v>
      </c>
      <c r="AE243" s="4">
        <f>(Table1[[#This Row],[Retail Price Number]]*Table1[[#This Row],[Order Quantity]])-Table1[[#This Row],[Discount $ Number]]+Table1[[#This Row],[Shipping Cost Number]]</f>
        <v>2505.6</v>
      </c>
      <c r="AF243">
        <f>Table1[[#This Row],[Retail Price Number]]*Table1[[#This Row],[Order Quantity]]-Table1[[#This Row],[Discount $ Number]]</f>
        <v>2504.11</v>
      </c>
      <c r="AG243">
        <f>(Table1[[#This Row],[Retail Price Number]]*Table1[[#This Row],[Order Quantity]])-Table1[[#This Row],[Discount $ Number]]-Table1[[#This Row],[Shipping Cost Number]]</f>
        <v>2502.6200000000003</v>
      </c>
      <c r="AH243">
        <f>Table1[[#This Row],[Retail Price Number]]*Table1[[#This Row],[Order Quantity]]</f>
        <v>2556.4</v>
      </c>
      <c r="AI243">
        <f>YEAR(Table1[[#This Row],[Order Date]])</f>
        <v>2013</v>
      </c>
    </row>
    <row r="244" spans="1:35" x14ac:dyDescent="0.3">
      <c r="A244" t="s">
        <v>9710</v>
      </c>
      <c r="B244" s="1">
        <v>41989</v>
      </c>
      <c r="C244" t="s">
        <v>4471</v>
      </c>
      <c r="D244" t="s">
        <v>399</v>
      </c>
      <c r="E244" t="s">
        <v>27</v>
      </c>
      <c r="F244" t="s">
        <v>28</v>
      </c>
      <c r="G244" t="s">
        <v>134</v>
      </c>
      <c r="H244" t="s">
        <v>62</v>
      </c>
      <c r="I244" t="s">
        <v>92</v>
      </c>
      <c r="J244" t="s">
        <v>108</v>
      </c>
      <c r="K244" t="s">
        <v>94</v>
      </c>
      <c r="L244" t="s">
        <v>34</v>
      </c>
      <c r="M244" t="s">
        <v>35</v>
      </c>
      <c r="N244" s="1">
        <v>41991</v>
      </c>
      <c r="O244" t="s">
        <v>110</v>
      </c>
      <c r="P244" s="3" t="s">
        <v>111</v>
      </c>
      <c r="Q244" t="s">
        <v>112</v>
      </c>
      <c r="R244">
        <v>6</v>
      </c>
      <c r="S244" t="s">
        <v>9711</v>
      </c>
      <c r="T244" s="2">
        <v>0.03</v>
      </c>
      <c r="U244" t="s">
        <v>269</v>
      </c>
      <c r="V244" t="s">
        <v>9712</v>
      </c>
      <c r="W244" t="s">
        <v>116</v>
      </c>
      <c r="X244" t="s">
        <v>9713</v>
      </c>
      <c r="Y244" s="3">
        <f>VALUE(SUBSTITUTE(Table1[[#This Row],[Order Total]],"$",""))</f>
        <v>76.459999999999994</v>
      </c>
      <c r="Z244">
        <f>VALUE(SUBSTITUTE(Table1[[#This Row],[Total]],"$",""))</f>
        <v>78.84</v>
      </c>
      <c r="AA244" s="3">
        <f>Table1[[#This Row],[Order Total Number]]-Table1[[#This Row],[Total Number]]</f>
        <v>-2.3800000000000097</v>
      </c>
      <c r="AB244">
        <f>VALUE(SUBSTITUTE(Table1[[#This Row],[Shipping Cost]],"$",""))</f>
        <v>1.49</v>
      </c>
      <c r="AC244">
        <f>VALUE(SUBSTITUTE(Table1[[#This Row],[Discount $]],"$",""))</f>
        <v>5.6</v>
      </c>
      <c r="AD244">
        <f>VALUE(SUBSTITUTE(Table1[[#This Row],[Retail Price]],"$",""))</f>
        <v>2.08</v>
      </c>
      <c r="AE244" s="4">
        <f>(Table1[[#This Row],[Retail Price Number]]*Table1[[#This Row],[Order Quantity]])-Table1[[#This Row],[Discount $ Number]]+Table1[[#This Row],[Shipping Cost Number]]</f>
        <v>8.370000000000001</v>
      </c>
      <c r="AF244">
        <f>Table1[[#This Row],[Retail Price Number]]*Table1[[#This Row],[Order Quantity]]-Table1[[#This Row],[Discount $ Number]]</f>
        <v>6.8800000000000008</v>
      </c>
      <c r="AG244">
        <f>(Table1[[#This Row],[Retail Price Number]]*Table1[[#This Row],[Order Quantity]])-Table1[[#This Row],[Discount $ Number]]-Table1[[#This Row],[Shipping Cost Number]]</f>
        <v>5.3900000000000006</v>
      </c>
      <c r="AH244">
        <f>Table1[[#This Row],[Retail Price Number]]*Table1[[#This Row],[Order Quantity]]</f>
        <v>12.48</v>
      </c>
      <c r="AI244">
        <f>YEAR(Table1[[#This Row],[Order Date]])</f>
        <v>2014</v>
      </c>
    </row>
    <row r="245" spans="1:35" x14ac:dyDescent="0.3">
      <c r="A245" t="s">
        <v>620</v>
      </c>
      <c r="B245" s="1">
        <v>41430</v>
      </c>
      <c r="C245" t="s">
        <v>621</v>
      </c>
      <c r="D245" t="s">
        <v>622</v>
      </c>
      <c r="E245" t="s">
        <v>27</v>
      </c>
      <c r="F245" t="s">
        <v>28</v>
      </c>
      <c r="G245" t="s">
        <v>134</v>
      </c>
      <c r="H245" t="s">
        <v>433</v>
      </c>
      <c r="I245" t="s">
        <v>92</v>
      </c>
      <c r="J245" t="s">
        <v>623</v>
      </c>
      <c r="K245" t="s">
        <v>94</v>
      </c>
      <c r="L245" t="s">
        <v>34</v>
      </c>
      <c r="M245" t="s">
        <v>35</v>
      </c>
      <c r="N245" s="1">
        <v>41430</v>
      </c>
      <c r="O245" t="s">
        <v>624</v>
      </c>
      <c r="P245" s="3" t="s">
        <v>625</v>
      </c>
      <c r="Q245" t="s">
        <v>626</v>
      </c>
      <c r="R245">
        <v>41</v>
      </c>
      <c r="S245" t="s">
        <v>627</v>
      </c>
      <c r="T245" s="2">
        <v>7.0000000000000007E-2</v>
      </c>
      <c r="U245" t="s">
        <v>628</v>
      </c>
      <c r="V245" t="s">
        <v>629</v>
      </c>
      <c r="W245" t="s">
        <v>376</v>
      </c>
      <c r="X245" t="s">
        <v>630</v>
      </c>
      <c r="Y245" s="3">
        <f>VALUE(SUBSTITUTE(Table1[[#This Row],[Order Total]],"$",""))</f>
        <v>10407.540000000001</v>
      </c>
      <c r="Z245">
        <f>VALUE(SUBSTITUTE(Table1[[#This Row],[Total]],"$",""))</f>
        <v>10414.719999999999</v>
      </c>
      <c r="AA245" s="3">
        <f>Table1[[#This Row],[Order Total Number]]-Table1[[#This Row],[Total Number]]</f>
        <v>-7.179999999998472</v>
      </c>
      <c r="AB245">
        <f>VALUE(SUBSTITUTE(Table1[[#This Row],[Shipping Cost]],"$",""))</f>
        <v>7.18</v>
      </c>
      <c r="AC245">
        <f>VALUE(SUBSTITUTE(Table1[[#This Row],[Discount $]],"$",""))</f>
        <v>1029.32</v>
      </c>
      <c r="AD245">
        <f>VALUE(SUBSTITUTE(Table1[[#This Row],[Retail Price]],"$",""))</f>
        <v>300.97000000000003</v>
      </c>
      <c r="AE245" s="4">
        <f>(Table1[[#This Row],[Retail Price Number]]*Table1[[#This Row],[Order Quantity]])-Table1[[#This Row],[Discount $ Number]]+Table1[[#This Row],[Shipping Cost Number]]</f>
        <v>11317.630000000001</v>
      </c>
      <c r="AF245">
        <f>Table1[[#This Row],[Retail Price Number]]*Table1[[#This Row],[Order Quantity]]-Table1[[#This Row],[Discount $ Number]]</f>
        <v>11310.45</v>
      </c>
      <c r="AG245">
        <f>(Table1[[#This Row],[Retail Price Number]]*Table1[[#This Row],[Order Quantity]])-Table1[[#This Row],[Discount $ Number]]-Table1[[#This Row],[Shipping Cost Number]]</f>
        <v>11303.27</v>
      </c>
      <c r="AH245">
        <f>Table1[[#This Row],[Retail Price Number]]*Table1[[#This Row],[Order Quantity]]</f>
        <v>12339.77</v>
      </c>
      <c r="AI245">
        <f>YEAR(Table1[[#This Row],[Order Date]])</f>
        <v>2013</v>
      </c>
    </row>
    <row r="246" spans="1:35" x14ac:dyDescent="0.3">
      <c r="A246" t="s">
        <v>620</v>
      </c>
      <c r="B246" s="1">
        <v>41430</v>
      </c>
      <c r="C246" t="s">
        <v>621</v>
      </c>
      <c r="D246" t="s">
        <v>622</v>
      </c>
      <c r="E246" t="s">
        <v>27</v>
      </c>
      <c r="F246" t="s">
        <v>28</v>
      </c>
      <c r="G246" t="s">
        <v>91</v>
      </c>
      <c r="H246" t="s">
        <v>433</v>
      </c>
      <c r="I246" t="s">
        <v>63</v>
      </c>
      <c r="J246" t="s">
        <v>623</v>
      </c>
      <c r="K246" t="s">
        <v>33</v>
      </c>
      <c r="L246" t="s">
        <v>34</v>
      </c>
      <c r="M246" t="s">
        <v>35</v>
      </c>
      <c r="N246" s="1">
        <v>41430</v>
      </c>
      <c r="O246" t="s">
        <v>624</v>
      </c>
      <c r="P246" s="3" t="s">
        <v>625</v>
      </c>
      <c r="Q246" t="s">
        <v>626</v>
      </c>
      <c r="R246">
        <v>46</v>
      </c>
      <c r="S246" t="s">
        <v>627</v>
      </c>
      <c r="T246" s="2">
        <v>0.1</v>
      </c>
      <c r="U246" t="s">
        <v>628</v>
      </c>
      <c r="V246" t="s">
        <v>629</v>
      </c>
      <c r="W246" t="s">
        <v>376</v>
      </c>
      <c r="X246" t="s">
        <v>630</v>
      </c>
      <c r="Y246" s="3">
        <f>VALUE(SUBSTITUTE(Table1[[#This Row],[Order Total]],"$",""))</f>
        <v>10407.540000000001</v>
      </c>
      <c r="Z246">
        <f>VALUE(SUBSTITUTE(Table1[[#This Row],[Total]],"$",""))</f>
        <v>10414.719999999999</v>
      </c>
      <c r="AA246" s="3">
        <f>Table1[[#This Row],[Order Total Number]]-Table1[[#This Row],[Total Number]]</f>
        <v>-7.179999999998472</v>
      </c>
      <c r="AB246">
        <f>VALUE(SUBSTITUTE(Table1[[#This Row],[Shipping Cost]],"$",""))</f>
        <v>7.18</v>
      </c>
      <c r="AC246">
        <f>VALUE(SUBSTITUTE(Table1[[#This Row],[Discount $]],"$",""))</f>
        <v>1029.32</v>
      </c>
      <c r="AD246">
        <f>VALUE(SUBSTITUTE(Table1[[#This Row],[Retail Price]],"$",""))</f>
        <v>300.97000000000003</v>
      </c>
      <c r="AE246" s="4">
        <f>(Table1[[#This Row],[Retail Price Number]]*Table1[[#This Row],[Order Quantity]])-Table1[[#This Row],[Discount $ Number]]+Table1[[#This Row],[Shipping Cost Number]]</f>
        <v>12822.480000000001</v>
      </c>
      <c r="AF246">
        <f>Table1[[#This Row],[Retail Price Number]]*Table1[[#This Row],[Order Quantity]]-Table1[[#This Row],[Discount $ Number]]</f>
        <v>12815.300000000001</v>
      </c>
      <c r="AG246">
        <f>(Table1[[#This Row],[Retail Price Number]]*Table1[[#This Row],[Order Quantity]])-Table1[[#This Row],[Discount $ Number]]-Table1[[#This Row],[Shipping Cost Number]]</f>
        <v>12808.12</v>
      </c>
      <c r="AH246">
        <f>Table1[[#This Row],[Retail Price Number]]*Table1[[#This Row],[Order Quantity]]</f>
        <v>13844.62</v>
      </c>
      <c r="AI246">
        <f>YEAR(Table1[[#This Row],[Order Date]])</f>
        <v>2013</v>
      </c>
    </row>
    <row r="247" spans="1:35" x14ac:dyDescent="0.3">
      <c r="A247" t="s">
        <v>620</v>
      </c>
      <c r="B247" s="1">
        <v>42166</v>
      </c>
      <c r="C247" t="s">
        <v>5040</v>
      </c>
      <c r="D247" t="s">
        <v>195</v>
      </c>
      <c r="E247" t="s">
        <v>46</v>
      </c>
      <c r="F247" t="s">
        <v>47</v>
      </c>
      <c r="G247" t="s">
        <v>134</v>
      </c>
      <c r="H247" t="s">
        <v>48</v>
      </c>
      <c r="I247" t="s">
        <v>92</v>
      </c>
      <c r="J247" t="s">
        <v>1813</v>
      </c>
      <c r="K247" t="s">
        <v>94</v>
      </c>
      <c r="L247" t="s">
        <v>34</v>
      </c>
      <c r="M247" t="s">
        <v>35</v>
      </c>
      <c r="N247" s="1">
        <v>42167</v>
      </c>
      <c r="O247" t="s">
        <v>1814</v>
      </c>
      <c r="P247" s="3" t="s">
        <v>1815</v>
      </c>
      <c r="Q247" t="s">
        <v>1107</v>
      </c>
      <c r="R247">
        <v>20</v>
      </c>
      <c r="S247" t="s">
        <v>4997</v>
      </c>
      <c r="T247" s="2">
        <v>7.0000000000000007E-2</v>
      </c>
      <c r="U247" t="s">
        <v>5041</v>
      </c>
      <c r="V247" t="s">
        <v>5042</v>
      </c>
      <c r="W247" t="s">
        <v>1587</v>
      </c>
      <c r="X247" t="s">
        <v>5043</v>
      </c>
      <c r="Y247" s="3">
        <f>VALUE(SUBSTITUTE(Table1[[#This Row],[Order Total]],"$",""))</f>
        <v>116.04</v>
      </c>
      <c r="Z247">
        <f>VALUE(SUBSTITUTE(Table1[[#This Row],[Total]],"$",""))</f>
        <v>117.51</v>
      </c>
      <c r="AA247" s="3">
        <f>Table1[[#This Row],[Order Total Number]]-Table1[[#This Row],[Total Number]]</f>
        <v>-1.4699999999999989</v>
      </c>
      <c r="AB247">
        <f>VALUE(SUBSTITUTE(Table1[[#This Row],[Shipping Cost]],"$",""))</f>
        <v>5.01</v>
      </c>
      <c r="AC247">
        <f>VALUE(SUBSTITUTE(Table1[[#This Row],[Discount $]],"$",""))</f>
        <v>12.56</v>
      </c>
      <c r="AD247">
        <f>VALUE(SUBSTITUTE(Table1[[#This Row],[Retail Price]],"$",""))</f>
        <v>5.74</v>
      </c>
      <c r="AE247" s="4">
        <f>(Table1[[#This Row],[Retail Price Number]]*Table1[[#This Row],[Order Quantity]])-Table1[[#This Row],[Discount $ Number]]+Table1[[#This Row],[Shipping Cost Number]]</f>
        <v>107.25000000000001</v>
      </c>
      <c r="AF247">
        <f>Table1[[#This Row],[Retail Price Number]]*Table1[[#This Row],[Order Quantity]]-Table1[[#This Row],[Discount $ Number]]</f>
        <v>102.24000000000001</v>
      </c>
      <c r="AG247">
        <f>(Table1[[#This Row],[Retail Price Number]]*Table1[[#This Row],[Order Quantity]])-Table1[[#This Row],[Discount $ Number]]-Table1[[#This Row],[Shipping Cost Number]]</f>
        <v>97.23</v>
      </c>
      <c r="AH247">
        <f>Table1[[#This Row],[Retail Price Number]]*Table1[[#This Row],[Order Quantity]]</f>
        <v>114.80000000000001</v>
      </c>
      <c r="AI247">
        <f>YEAR(Table1[[#This Row],[Order Date]])</f>
        <v>2015</v>
      </c>
    </row>
    <row r="248" spans="1:35" x14ac:dyDescent="0.3">
      <c r="A248" t="s">
        <v>620</v>
      </c>
      <c r="B248" s="1">
        <v>41430</v>
      </c>
      <c r="C248" t="s">
        <v>621</v>
      </c>
      <c r="D248" t="s">
        <v>622</v>
      </c>
      <c r="E248" t="s">
        <v>27</v>
      </c>
      <c r="F248" t="s">
        <v>28</v>
      </c>
      <c r="G248" t="s">
        <v>77</v>
      </c>
      <c r="H248" t="s">
        <v>433</v>
      </c>
      <c r="I248" t="s">
        <v>121</v>
      </c>
      <c r="J248" t="s">
        <v>623</v>
      </c>
      <c r="K248" t="s">
        <v>94</v>
      </c>
      <c r="L248" t="s">
        <v>34</v>
      </c>
      <c r="M248" t="s">
        <v>35</v>
      </c>
      <c r="N248" s="1">
        <v>41430</v>
      </c>
      <c r="O248" t="s">
        <v>624</v>
      </c>
      <c r="P248" s="3" t="s">
        <v>625</v>
      </c>
      <c r="Q248" t="s">
        <v>626</v>
      </c>
      <c r="R248">
        <v>3</v>
      </c>
      <c r="S248" t="s">
        <v>627</v>
      </c>
      <c r="T248" s="2">
        <v>0.01</v>
      </c>
      <c r="U248" t="s">
        <v>628</v>
      </c>
      <c r="V248" t="s">
        <v>629</v>
      </c>
      <c r="W248" t="s">
        <v>376</v>
      </c>
      <c r="X248" t="s">
        <v>630</v>
      </c>
      <c r="Y248" s="3">
        <f>VALUE(SUBSTITUTE(Table1[[#This Row],[Order Total]],"$",""))</f>
        <v>10407.540000000001</v>
      </c>
      <c r="Z248">
        <f>VALUE(SUBSTITUTE(Table1[[#This Row],[Total]],"$",""))</f>
        <v>10414.719999999999</v>
      </c>
      <c r="AA248" s="3">
        <f>Table1[[#This Row],[Order Total Number]]-Table1[[#This Row],[Total Number]]</f>
        <v>-7.179999999998472</v>
      </c>
      <c r="AB248">
        <f>VALUE(SUBSTITUTE(Table1[[#This Row],[Shipping Cost]],"$",""))</f>
        <v>7.18</v>
      </c>
      <c r="AC248">
        <f>VALUE(SUBSTITUTE(Table1[[#This Row],[Discount $]],"$",""))</f>
        <v>1029.32</v>
      </c>
      <c r="AD248">
        <f>VALUE(SUBSTITUTE(Table1[[#This Row],[Retail Price]],"$",""))</f>
        <v>300.97000000000003</v>
      </c>
      <c r="AE248" s="4">
        <f>(Table1[[#This Row],[Retail Price Number]]*Table1[[#This Row],[Order Quantity]])-Table1[[#This Row],[Discount $ Number]]+Table1[[#This Row],[Shipping Cost Number]]</f>
        <v>-119.22999999999985</v>
      </c>
      <c r="AF248">
        <f>Table1[[#This Row],[Retail Price Number]]*Table1[[#This Row],[Order Quantity]]-Table1[[#This Row],[Discount $ Number]]</f>
        <v>-126.40999999999985</v>
      </c>
      <c r="AG248">
        <f>(Table1[[#This Row],[Retail Price Number]]*Table1[[#This Row],[Order Quantity]])-Table1[[#This Row],[Discount $ Number]]-Table1[[#This Row],[Shipping Cost Number]]</f>
        <v>-133.58999999999986</v>
      </c>
      <c r="AH248">
        <f>Table1[[#This Row],[Retail Price Number]]*Table1[[#This Row],[Order Quantity]]</f>
        <v>902.91000000000008</v>
      </c>
      <c r="AI248">
        <f>YEAR(Table1[[#This Row],[Order Date]])</f>
        <v>2013</v>
      </c>
    </row>
    <row r="249" spans="1:35" x14ac:dyDescent="0.3">
      <c r="A249" t="s">
        <v>620</v>
      </c>
      <c r="B249" s="1">
        <v>41430</v>
      </c>
      <c r="C249" t="s">
        <v>621</v>
      </c>
      <c r="D249" t="s">
        <v>622</v>
      </c>
      <c r="E249" t="s">
        <v>27</v>
      </c>
      <c r="F249" t="s">
        <v>28</v>
      </c>
      <c r="G249" t="s">
        <v>134</v>
      </c>
      <c r="H249" t="s">
        <v>433</v>
      </c>
      <c r="I249" t="s">
        <v>31</v>
      </c>
      <c r="J249" t="s">
        <v>623</v>
      </c>
      <c r="K249" t="s">
        <v>94</v>
      </c>
      <c r="L249" t="s">
        <v>34</v>
      </c>
      <c r="M249" t="s">
        <v>35</v>
      </c>
      <c r="N249" s="1">
        <v>41430</v>
      </c>
      <c r="O249" t="s">
        <v>624</v>
      </c>
      <c r="P249" s="3" t="s">
        <v>625</v>
      </c>
      <c r="Q249" t="s">
        <v>626</v>
      </c>
      <c r="R249">
        <v>15</v>
      </c>
      <c r="S249" t="s">
        <v>627</v>
      </c>
      <c r="T249" s="2">
        <v>0.05</v>
      </c>
      <c r="U249" t="s">
        <v>628</v>
      </c>
      <c r="V249" t="s">
        <v>629</v>
      </c>
      <c r="W249" t="s">
        <v>376</v>
      </c>
      <c r="X249" t="s">
        <v>630</v>
      </c>
      <c r="Y249" s="3">
        <f>VALUE(SUBSTITUTE(Table1[[#This Row],[Order Total]],"$",""))</f>
        <v>10407.540000000001</v>
      </c>
      <c r="Z249">
        <f>VALUE(SUBSTITUTE(Table1[[#This Row],[Total]],"$",""))</f>
        <v>10414.719999999999</v>
      </c>
      <c r="AA249" s="3">
        <f>Table1[[#This Row],[Order Total Number]]-Table1[[#This Row],[Total Number]]</f>
        <v>-7.179999999998472</v>
      </c>
      <c r="AB249">
        <f>VALUE(SUBSTITUTE(Table1[[#This Row],[Shipping Cost]],"$",""))</f>
        <v>7.18</v>
      </c>
      <c r="AC249">
        <f>VALUE(SUBSTITUTE(Table1[[#This Row],[Discount $]],"$",""))</f>
        <v>1029.32</v>
      </c>
      <c r="AD249">
        <f>VALUE(SUBSTITUTE(Table1[[#This Row],[Retail Price]],"$",""))</f>
        <v>300.97000000000003</v>
      </c>
      <c r="AE249" s="4">
        <f>(Table1[[#This Row],[Retail Price Number]]*Table1[[#This Row],[Order Quantity]])-Table1[[#This Row],[Discount $ Number]]+Table1[[#This Row],[Shipping Cost Number]]</f>
        <v>3492.4100000000003</v>
      </c>
      <c r="AF249">
        <f>Table1[[#This Row],[Retail Price Number]]*Table1[[#This Row],[Order Quantity]]-Table1[[#This Row],[Discount $ Number]]</f>
        <v>3485.2300000000005</v>
      </c>
      <c r="AG249">
        <f>(Table1[[#This Row],[Retail Price Number]]*Table1[[#This Row],[Order Quantity]])-Table1[[#This Row],[Discount $ Number]]-Table1[[#This Row],[Shipping Cost Number]]</f>
        <v>3478.0500000000006</v>
      </c>
      <c r="AH249">
        <f>Table1[[#This Row],[Retail Price Number]]*Table1[[#This Row],[Order Quantity]]</f>
        <v>4514.55</v>
      </c>
      <c r="AI249">
        <f>YEAR(Table1[[#This Row],[Order Date]])</f>
        <v>2013</v>
      </c>
    </row>
    <row r="250" spans="1:35" x14ac:dyDescent="0.3">
      <c r="A250" t="s">
        <v>8973</v>
      </c>
      <c r="B250" s="1">
        <v>41899</v>
      </c>
      <c r="C250" t="s">
        <v>911</v>
      </c>
      <c r="D250" t="s">
        <v>912</v>
      </c>
      <c r="E250" t="s">
        <v>27</v>
      </c>
      <c r="F250" t="s">
        <v>28</v>
      </c>
      <c r="G250" t="s">
        <v>134</v>
      </c>
      <c r="H250" t="s">
        <v>205</v>
      </c>
      <c r="I250" t="s">
        <v>31</v>
      </c>
      <c r="J250" t="s">
        <v>135</v>
      </c>
      <c r="K250" t="s">
        <v>94</v>
      </c>
      <c r="L250" t="s">
        <v>34</v>
      </c>
      <c r="M250" t="s">
        <v>35</v>
      </c>
      <c r="N250" s="1">
        <v>41900</v>
      </c>
      <c r="O250" t="s">
        <v>136</v>
      </c>
      <c r="P250" s="3" t="s">
        <v>137</v>
      </c>
      <c r="Q250" t="s">
        <v>52</v>
      </c>
      <c r="R250">
        <v>31</v>
      </c>
      <c r="S250" t="s">
        <v>3004</v>
      </c>
      <c r="T250" s="2">
        <v>0.03</v>
      </c>
      <c r="U250" t="s">
        <v>2702</v>
      </c>
      <c r="V250" t="s">
        <v>1209</v>
      </c>
      <c r="W250" t="s">
        <v>72</v>
      </c>
      <c r="X250" t="s">
        <v>5695</v>
      </c>
      <c r="Y250" s="3">
        <f>VALUE(SUBSTITUTE(Table1[[#This Row],[Order Total]],"$",""))</f>
        <v>136.01</v>
      </c>
      <c r="Z250">
        <f>VALUE(SUBSTITUTE(Table1[[#This Row],[Total]],"$",""))</f>
        <v>137.04</v>
      </c>
      <c r="AA250" s="3">
        <f>Table1[[#This Row],[Order Total Number]]-Table1[[#This Row],[Total Number]]</f>
        <v>-1.0300000000000011</v>
      </c>
      <c r="AB250">
        <f>VALUE(SUBSTITUTE(Table1[[#This Row],[Shipping Cost]],"$",""))</f>
        <v>0.99</v>
      </c>
      <c r="AC250">
        <f>VALUE(SUBSTITUTE(Table1[[#This Row],[Discount $]],"$",""))</f>
        <v>5.65</v>
      </c>
      <c r="AD250">
        <f>VALUE(SUBSTITUTE(Table1[[#This Row],[Retail Price]],"$",""))</f>
        <v>3.08</v>
      </c>
      <c r="AE250" s="4">
        <f>(Table1[[#This Row],[Retail Price Number]]*Table1[[#This Row],[Order Quantity]])-Table1[[#This Row],[Discount $ Number]]+Table1[[#This Row],[Shipping Cost Number]]</f>
        <v>90.82</v>
      </c>
      <c r="AF250">
        <f>Table1[[#This Row],[Retail Price Number]]*Table1[[#This Row],[Order Quantity]]-Table1[[#This Row],[Discount $ Number]]</f>
        <v>89.83</v>
      </c>
      <c r="AG250">
        <f>(Table1[[#This Row],[Retail Price Number]]*Table1[[#This Row],[Order Quantity]])-Table1[[#This Row],[Discount $ Number]]-Table1[[#This Row],[Shipping Cost Number]]</f>
        <v>88.84</v>
      </c>
      <c r="AH250">
        <f>Table1[[#This Row],[Retail Price Number]]*Table1[[#This Row],[Order Quantity]]</f>
        <v>95.48</v>
      </c>
      <c r="AI250">
        <f>YEAR(Table1[[#This Row],[Order Date]])</f>
        <v>2014</v>
      </c>
    </row>
    <row r="251" spans="1:35" x14ac:dyDescent="0.3">
      <c r="A251" t="s">
        <v>353</v>
      </c>
      <c r="B251" s="1">
        <v>42199</v>
      </c>
      <c r="C251" t="s">
        <v>354</v>
      </c>
      <c r="D251" t="s">
        <v>61</v>
      </c>
      <c r="E251" t="s">
        <v>27</v>
      </c>
      <c r="F251" t="s">
        <v>28</v>
      </c>
      <c r="G251" t="s">
        <v>29</v>
      </c>
      <c r="H251" t="s">
        <v>62</v>
      </c>
      <c r="I251" t="s">
        <v>31</v>
      </c>
      <c r="J251" t="s">
        <v>355</v>
      </c>
      <c r="K251" t="s">
        <v>94</v>
      </c>
      <c r="L251" t="s">
        <v>95</v>
      </c>
      <c r="M251" t="s">
        <v>35</v>
      </c>
      <c r="N251" s="1">
        <v>42204</v>
      </c>
      <c r="O251" t="s">
        <v>129</v>
      </c>
      <c r="P251" s="3" t="s">
        <v>356</v>
      </c>
      <c r="Q251" t="s">
        <v>357</v>
      </c>
      <c r="R251">
        <v>27</v>
      </c>
      <c r="S251" t="s">
        <v>358</v>
      </c>
      <c r="T251" s="2">
        <v>7.0000000000000007E-2</v>
      </c>
      <c r="U251" t="s">
        <v>359</v>
      </c>
      <c r="V251" t="s">
        <v>360</v>
      </c>
      <c r="W251" t="s">
        <v>361</v>
      </c>
      <c r="X251" t="s">
        <v>362</v>
      </c>
      <c r="Y251" s="3">
        <f>VALUE(SUBSTITUTE(Table1[[#This Row],[Order Total]],"$",""))</f>
        <v>246.51</v>
      </c>
      <c r="Z251">
        <f>VALUE(SUBSTITUTE(Table1[[#This Row],[Total]],"$",""))</f>
        <v>247.74</v>
      </c>
      <c r="AA251" s="3">
        <f>Table1[[#This Row],[Order Total Number]]-Table1[[#This Row],[Total Number]]</f>
        <v>-1.2300000000000182</v>
      </c>
      <c r="AB251">
        <f>VALUE(SUBSTITUTE(Table1[[#This Row],[Shipping Cost]],"$",""))</f>
        <v>3.6</v>
      </c>
      <c r="AC251">
        <f>VALUE(SUBSTITUTE(Table1[[#This Row],[Discount $]],"$",""))</f>
        <v>13.03</v>
      </c>
      <c r="AD251">
        <f>VALUE(SUBSTITUTE(Table1[[#This Row],[Retail Price]],"$",""))</f>
        <v>5.68</v>
      </c>
      <c r="AE251" s="4">
        <f>(Table1[[#This Row],[Retail Price Number]]*Table1[[#This Row],[Order Quantity]])-Table1[[#This Row],[Discount $ Number]]+Table1[[#This Row],[Shipping Cost Number]]</f>
        <v>143.92999999999998</v>
      </c>
      <c r="AF251">
        <f>Table1[[#This Row],[Retail Price Number]]*Table1[[#This Row],[Order Quantity]]-Table1[[#This Row],[Discount $ Number]]</f>
        <v>140.32999999999998</v>
      </c>
      <c r="AG251">
        <f>(Table1[[#This Row],[Retail Price Number]]*Table1[[#This Row],[Order Quantity]])-Table1[[#This Row],[Discount $ Number]]-Table1[[#This Row],[Shipping Cost Number]]</f>
        <v>136.72999999999999</v>
      </c>
      <c r="AH251">
        <f>Table1[[#This Row],[Retail Price Number]]*Table1[[#This Row],[Order Quantity]]</f>
        <v>153.35999999999999</v>
      </c>
      <c r="AI251">
        <f>YEAR(Table1[[#This Row],[Order Date]])</f>
        <v>2015</v>
      </c>
    </row>
    <row r="252" spans="1:35" x14ac:dyDescent="0.3">
      <c r="A252" t="s">
        <v>353</v>
      </c>
      <c r="B252" s="1">
        <v>41423</v>
      </c>
      <c r="C252" t="s">
        <v>1004</v>
      </c>
      <c r="D252" t="s">
        <v>1005</v>
      </c>
      <c r="E252" t="s">
        <v>27</v>
      </c>
      <c r="F252" t="s">
        <v>28</v>
      </c>
      <c r="G252" t="s">
        <v>29</v>
      </c>
      <c r="H252" t="s">
        <v>281</v>
      </c>
      <c r="I252" t="s">
        <v>121</v>
      </c>
      <c r="J252" t="s">
        <v>355</v>
      </c>
      <c r="K252" t="s">
        <v>33</v>
      </c>
      <c r="L252" t="s">
        <v>34</v>
      </c>
      <c r="M252" t="s">
        <v>35</v>
      </c>
      <c r="N252" s="1">
        <v>41423</v>
      </c>
      <c r="O252" t="s">
        <v>129</v>
      </c>
      <c r="P252" s="3" t="s">
        <v>356</v>
      </c>
      <c r="Q252" t="s">
        <v>357</v>
      </c>
      <c r="R252">
        <v>23</v>
      </c>
      <c r="S252" t="s">
        <v>3143</v>
      </c>
      <c r="T252" s="2">
        <v>0.1</v>
      </c>
      <c r="U252" t="s">
        <v>3637</v>
      </c>
      <c r="V252" t="s">
        <v>3638</v>
      </c>
      <c r="W252" t="s">
        <v>361</v>
      </c>
      <c r="X252" t="s">
        <v>2065</v>
      </c>
      <c r="Y252" s="3">
        <f>VALUE(SUBSTITUTE(Table1[[#This Row],[Order Total]],"$",""))</f>
        <v>232.77</v>
      </c>
      <c r="Z252">
        <f>VALUE(SUBSTITUTE(Table1[[#This Row],[Total]],"$",""))</f>
        <v>239.54</v>
      </c>
      <c r="AA252" s="3">
        <f>Table1[[#This Row],[Order Total Number]]-Table1[[#This Row],[Total Number]]</f>
        <v>-6.7699999999999818</v>
      </c>
      <c r="AB252">
        <f>VALUE(SUBSTITUTE(Table1[[#This Row],[Shipping Cost]],"$",""))</f>
        <v>3.6</v>
      </c>
      <c r="AC252">
        <f>VALUE(SUBSTITUTE(Table1[[#This Row],[Discount $]],"$",""))</f>
        <v>25.97</v>
      </c>
      <c r="AD252">
        <f>VALUE(SUBSTITUTE(Table1[[#This Row],[Retail Price]],"$",""))</f>
        <v>5.68</v>
      </c>
      <c r="AE252" s="4">
        <f>(Table1[[#This Row],[Retail Price Number]]*Table1[[#This Row],[Order Quantity]])-Table1[[#This Row],[Discount $ Number]]+Table1[[#This Row],[Shipping Cost Number]]</f>
        <v>108.26999999999998</v>
      </c>
      <c r="AF252">
        <f>Table1[[#This Row],[Retail Price Number]]*Table1[[#This Row],[Order Quantity]]-Table1[[#This Row],[Discount $ Number]]</f>
        <v>104.66999999999999</v>
      </c>
      <c r="AG252">
        <f>(Table1[[#This Row],[Retail Price Number]]*Table1[[#This Row],[Order Quantity]])-Table1[[#This Row],[Discount $ Number]]-Table1[[#This Row],[Shipping Cost Number]]</f>
        <v>101.07</v>
      </c>
      <c r="AH252">
        <f>Table1[[#This Row],[Retail Price Number]]*Table1[[#This Row],[Order Quantity]]</f>
        <v>130.63999999999999</v>
      </c>
      <c r="AI252">
        <f>YEAR(Table1[[#This Row],[Order Date]])</f>
        <v>2013</v>
      </c>
    </row>
    <row r="253" spans="1:35" x14ac:dyDescent="0.3">
      <c r="A253" t="s">
        <v>353</v>
      </c>
      <c r="B253" s="1">
        <v>41436</v>
      </c>
      <c r="C253" t="s">
        <v>1760</v>
      </c>
      <c r="D253" t="s">
        <v>1232</v>
      </c>
      <c r="E253" t="s">
        <v>27</v>
      </c>
      <c r="F253" t="s">
        <v>28</v>
      </c>
      <c r="G253" t="s">
        <v>134</v>
      </c>
      <c r="H253" t="s">
        <v>281</v>
      </c>
      <c r="I253" t="s">
        <v>92</v>
      </c>
      <c r="J253" t="s">
        <v>564</v>
      </c>
      <c r="K253" t="s">
        <v>94</v>
      </c>
      <c r="L253" t="s">
        <v>95</v>
      </c>
      <c r="M253" t="s">
        <v>35</v>
      </c>
      <c r="N253" s="1">
        <v>41438</v>
      </c>
      <c r="O253" t="s">
        <v>565</v>
      </c>
      <c r="P253" s="3" t="s">
        <v>566</v>
      </c>
      <c r="Q253" t="s">
        <v>567</v>
      </c>
      <c r="R253">
        <v>21</v>
      </c>
      <c r="S253" t="s">
        <v>7968</v>
      </c>
      <c r="T253" s="2">
        <v>0.05</v>
      </c>
      <c r="U253" t="s">
        <v>1384</v>
      </c>
      <c r="V253" t="s">
        <v>4066</v>
      </c>
      <c r="W253" t="s">
        <v>224</v>
      </c>
      <c r="X253" t="s">
        <v>7969</v>
      </c>
      <c r="Y253" s="3">
        <f>VALUE(SUBSTITUTE(Table1[[#This Row],[Order Total]],"$",""))</f>
        <v>22.65</v>
      </c>
      <c r="Z253">
        <f>VALUE(SUBSTITUTE(Table1[[#This Row],[Total]],"$",""))</f>
        <v>22.03</v>
      </c>
      <c r="AA253" s="3">
        <f>Table1[[#This Row],[Order Total Number]]-Table1[[#This Row],[Total Number]]</f>
        <v>0.61999999999999744</v>
      </c>
      <c r="AB253">
        <f>VALUE(SUBSTITUTE(Table1[[#This Row],[Shipping Cost]],"$",""))</f>
        <v>0.5</v>
      </c>
      <c r="AC253">
        <f>VALUE(SUBSTITUTE(Table1[[#This Row],[Discount $]],"$",""))</f>
        <v>1.63</v>
      </c>
      <c r="AD253">
        <f>VALUE(SUBSTITUTE(Table1[[#This Row],[Retail Price]],"$",""))</f>
        <v>6.3</v>
      </c>
      <c r="AE253" s="4">
        <f>(Table1[[#This Row],[Retail Price Number]]*Table1[[#This Row],[Order Quantity]])-Table1[[#This Row],[Discount $ Number]]+Table1[[#This Row],[Shipping Cost Number]]</f>
        <v>131.16999999999999</v>
      </c>
      <c r="AF253">
        <f>Table1[[#This Row],[Retail Price Number]]*Table1[[#This Row],[Order Quantity]]-Table1[[#This Row],[Discount $ Number]]</f>
        <v>130.66999999999999</v>
      </c>
      <c r="AG253">
        <f>(Table1[[#This Row],[Retail Price Number]]*Table1[[#This Row],[Order Quantity]])-Table1[[#This Row],[Discount $ Number]]-Table1[[#This Row],[Shipping Cost Number]]</f>
        <v>130.16999999999999</v>
      </c>
      <c r="AH253">
        <f>Table1[[#This Row],[Retail Price Number]]*Table1[[#This Row],[Order Quantity]]</f>
        <v>132.29999999999998</v>
      </c>
      <c r="AI253">
        <f>YEAR(Table1[[#This Row],[Order Date]])</f>
        <v>2013</v>
      </c>
    </row>
    <row r="254" spans="1:35" x14ac:dyDescent="0.3">
      <c r="A254" t="s">
        <v>353</v>
      </c>
      <c r="B254" s="1">
        <v>41982</v>
      </c>
      <c r="C254" t="s">
        <v>1310</v>
      </c>
      <c r="D254" t="s">
        <v>240</v>
      </c>
      <c r="E254" t="s">
        <v>27</v>
      </c>
      <c r="F254" t="s">
        <v>28</v>
      </c>
      <c r="G254" t="s">
        <v>134</v>
      </c>
      <c r="H254" t="s">
        <v>241</v>
      </c>
      <c r="I254" t="s">
        <v>196</v>
      </c>
      <c r="J254" t="s">
        <v>1388</v>
      </c>
      <c r="K254" t="s">
        <v>33</v>
      </c>
      <c r="L254" t="s">
        <v>34</v>
      </c>
      <c r="M254" t="s">
        <v>35</v>
      </c>
      <c r="N254" s="1">
        <v>41984</v>
      </c>
      <c r="O254" t="s">
        <v>1389</v>
      </c>
      <c r="P254" s="3" t="s">
        <v>1390</v>
      </c>
      <c r="Q254" t="s">
        <v>1391</v>
      </c>
      <c r="R254">
        <v>43</v>
      </c>
      <c r="S254" t="s">
        <v>9486</v>
      </c>
      <c r="T254" s="2">
        <v>0.04</v>
      </c>
      <c r="U254" t="s">
        <v>9487</v>
      </c>
      <c r="V254" t="s">
        <v>9488</v>
      </c>
      <c r="W254" t="s">
        <v>812</v>
      </c>
      <c r="X254" t="s">
        <v>9489</v>
      </c>
      <c r="Y254" s="3">
        <f>VALUE(SUBSTITUTE(Table1[[#This Row],[Order Total]],"$",""))</f>
        <v>5785.83</v>
      </c>
      <c r="Z254">
        <f>VALUE(SUBSTITUTE(Table1[[#This Row],[Total]],"$",""))</f>
        <v>4273.24</v>
      </c>
      <c r="AA254" s="3">
        <f>Table1[[#This Row],[Order Total Number]]-Table1[[#This Row],[Total Number]]</f>
        <v>1512.5900000000001</v>
      </c>
      <c r="AB254">
        <f>VALUE(SUBSTITUTE(Table1[[#This Row],[Shipping Cost]],"$",""))</f>
        <v>19.989999999999998</v>
      </c>
      <c r="AC254">
        <f>VALUE(SUBSTITUTE(Table1[[#This Row],[Discount $]],"$",""))</f>
        <v>39.51</v>
      </c>
      <c r="AD254">
        <f>VALUE(SUBSTITUTE(Table1[[#This Row],[Retail Price]],"$",""))</f>
        <v>90.48</v>
      </c>
      <c r="AE254" s="4">
        <f>(Table1[[#This Row],[Retail Price Number]]*Table1[[#This Row],[Order Quantity]])-Table1[[#This Row],[Discount $ Number]]+Table1[[#This Row],[Shipping Cost Number]]</f>
        <v>3871.12</v>
      </c>
      <c r="AF254">
        <f>Table1[[#This Row],[Retail Price Number]]*Table1[[#This Row],[Order Quantity]]-Table1[[#This Row],[Discount $ Number]]</f>
        <v>3851.13</v>
      </c>
      <c r="AG254">
        <f>(Table1[[#This Row],[Retail Price Number]]*Table1[[#This Row],[Order Quantity]])-Table1[[#This Row],[Discount $ Number]]-Table1[[#This Row],[Shipping Cost Number]]</f>
        <v>3831.1400000000003</v>
      </c>
      <c r="AH254">
        <f>Table1[[#This Row],[Retail Price Number]]*Table1[[#This Row],[Order Quantity]]</f>
        <v>3890.6400000000003</v>
      </c>
      <c r="AI254">
        <f>YEAR(Table1[[#This Row],[Order Date]])</f>
        <v>2014</v>
      </c>
    </row>
    <row r="255" spans="1:35" x14ac:dyDescent="0.3">
      <c r="A255" t="s">
        <v>353</v>
      </c>
      <c r="B255" s="1">
        <v>41431</v>
      </c>
      <c r="C255" t="s">
        <v>744</v>
      </c>
      <c r="D255" t="s">
        <v>745</v>
      </c>
      <c r="E255" t="s">
        <v>27</v>
      </c>
      <c r="F255" t="s">
        <v>28</v>
      </c>
      <c r="G255" t="s">
        <v>91</v>
      </c>
      <c r="H255" t="s">
        <v>217</v>
      </c>
      <c r="I255" t="s">
        <v>31</v>
      </c>
      <c r="J255" t="s">
        <v>1164</v>
      </c>
      <c r="K255" t="s">
        <v>94</v>
      </c>
      <c r="L255" t="s">
        <v>109</v>
      </c>
      <c r="M255" t="s">
        <v>35</v>
      </c>
      <c r="N255" s="1">
        <v>41433</v>
      </c>
      <c r="O255" t="s">
        <v>1165</v>
      </c>
      <c r="P255" s="3" t="s">
        <v>1166</v>
      </c>
      <c r="Q255" t="s">
        <v>1167</v>
      </c>
      <c r="R255">
        <v>23</v>
      </c>
      <c r="S255" t="s">
        <v>9836</v>
      </c>
      <c r="T255" s="2">
        <v>0.09</v>
      </c>
      <c r="U255" t="s">
        <v>2862</v>
      </c>
      <c r="V255" t="s">
        <v>9837</v>
      </c>
      <c r="W255" t="s">
        <v>1169</v>
      </c>
      <c r="X255" t="s">
        <v>3677</v>
      </c>
      <c r="Y255" s="3">
        <f>VALUE(SUBSTITUTE(Table1[[#This Row],[Order Total]],"$",""))</f>
        <v>245.2</v>
      </c>
      <c r="Z255">
        <f>VALUE(SUBSTITUTE(Table1[[#This Row],[Total]],"$",""))</f>
        <v>247.84</v>
      </c>
      <c r="AA255" s="3">
        <f>Table1[[#This Row],[Order Total Number]]-Table1[[#This Row],[Total Number]]</f>
        <v>-2.6400000000000148</v>
      </c>
      <c r="AB255">
        <f>VALUE(SUBSTITUTE(Table1[[#This Row],[Shipping Cost]],"$",""))</f>
        <v>2.64</v>
      </c>
      <c r="AC255">
        <f>VALUE(SUBSTITUTE(Table1[[#This Row],[Discount $]],"$",""))</f>
        <v>5</v>
      </c>
      <c r="AD255">
        <f>VALUE(SUBSTITUTE(Table1[[#This Row],[Retail Price]],"$",""))</f>
        <v>8.34</v>
      </c>
      <c r="AE255" s="4">
        <f>(Table1[[#This Row],[Retail Price Number]]*Table1[[#This Row],[Order Quantity]])-Table1[[#This Row],[Discount $ Number]]+Table1[[#This Row],[Shipping Cost Number]]</f>
        <v>189.45999999999998</v>
      </c>
      <c r="AF255">
        <f>Table1[[#This Row],[Retail Price Number]]*Table1[[#This Row],[Order Quantity]]-Table1[[#This Row],[Discount $ Number]]</f>
        <v>186.82</v>
      </c>
      <c r="AG255">
        <f>(Table1[[#This Row],[Retail Price Number]]*Table1[[#This Row],[Order Quantity]])-Table1[[#This Row],[Discount $ Number]]-Table1[[#This Row],[Shipping Cost Number]]</f>
        <v>184.18</v>
      </c>
      <c r="AH255">
        <f>Table1[[#This Row],[Retail Price Number]]*Table1[[#This Row],[Order Quantity]]</f>
        <v>191.82</v>
      </c>
      <c r="AI255">
        <f>YEAR(Table1[[#This Row],[Order Date]])</f>
        <v>2013</v>
      </c>
    </row>
    <row r="256" spans="1:35" x14ac:dyDescent="0.3">
      <c r="A256" t="s">
        <v>353</v>
      </c>
      <c r="B256" s="1">
        <v>41436</v>
      </c>
      <c r="C256" t="s">
        <v>1760</v>
      </c>
      <c r="D256" t="s">
        <v>1232</v>
      </c>
      <c r="E256" t="s">
        <v>27</v>
      </c>
      <c r="F256" t="s">
        <v>28</v>
      </c>
      <c r="G256" t="s">
        <v>91</v>
      </c>
      <c r="H256" t="s">
        <v>281</v>
      </c>
      <c r="I256" t="s">
        <v>31</v>
      </c>
      <c r="J256" t="s">
        <v>1938</v>
      </c>
      <c r="K256" t="s">
        <v>33</v>
      </c>
      <c r="L256" t="s">
        <v>34</v>
      </c>
      <c r="M256" t="s">
        <v>35</v>
      </c>
      <c r="N256" s="1">
        <v>41438</v>
      </c>
      <c r="O256" t="s">
        <v>1939</v>
      </c>
      <c r="P256" s="3" t="s">
        <v>877</v>
      </c>
      <c r="Q256" t="s">
        <v>1239</v>
      </c>
      <c r="R256">
        <v>48</v>
      </c>
      <c r="S256" t="s">
        <v>10210</v>
      </c>
      <c r="T256" s="2">
        <v>0.04</v>
      </c>
      <c r="U256" t="s">
        <v>10211</v>
      </c>
      <c r="V256" t="s">
        <v>10212</v>
      </c>
      <c r="W256" t="s">
        <v>1942</v>
      </c>
      <c r="X256" t="s">
        <v>10213</v>
      </c>
      <c r="Y256" s="3">
        <f>VALUE(SUBSTITUTE(Table1[[#This Row],[Order Total]],"$",""))</f>
        <v>1381.4</v>
      </c>
      <c r="Z256">
        <f>VALUE(SUBSTITUTE(Table1[[#This Row],[Total]],"$",""))</f>
        <v>1400.91</v>
      </c>
      <c r="AA256" s="3">
        <f>Table1[[#This Row],[Order Total Number]]-Table1[[#This Row],[Total Number]]</f>
        <v>-19.509999999999991</v>
      </c>
      <c r="AB256">
        <f>VALUE(SUBSTITUTE(Table1[[#This Row],[Shipping Cost]],"$",""))</f>
        <v>19.510000000000002</v>
      </c>
      <c r="AC256">
        <f>VALUE(SUBSTITUTE(Table1[[#This Row],[Discount $]],"$",""))</f>
        <v>136.62</v>
      </c>
      <c r="AD256">
        <f>VALUE(SUBSTITUTE(Table1[[#This Row],[Retail Price]],"$",""))</f>
        <v>30.98</v>
      </c>
      <c r="AE256" s="4">
        <f>(Table1[[#This Row],[Retail Price Number]]*Table1[[#This Row],[Order Quantity]])-Table1[[#This Row],[Discount $ Number]]+Table1[[#This Row],[Shipping Cost Number]]</f>
        <v>1369.93</v>
      </c>
      <c r="AF256">
        <f>Table1[[#This Row],[Retail Price Number]]*Table1[[#This Row],[Order Quantity]]-Table1[[#This Row],[Discount $ Number]]</f>
        <v>1350.42</v>
      </c>
      <c r="AG256">
        <f>(Table1[[#This Row],[Retail Price Number]]*Table1[[#This Row],[Order Quantity]])-Table1[[#This Row],[Discount $ Number]]-Table1[[#This Row],[Shipping Cost Number]]</f>
        <v>1330.91</v>
      </c>
      <c r="AH256">
        <f>Table1[[#This Row],[Retail Price Number]]*Table1[[#This Row],[Order Quantity]]</f>
        <v>1487.04</v>
      </c>
      <c r="AI256">
        <f>YEAR(Table1[[#This Row],[Order Date]])</f>
        <v>2013</v>
      </c>
    </row>
    <row r="257" spans="1:35" x14ac:dyDescent="0.3">
      <c r="A257" t="s">
        <v>353</v>
      </c>
      <c r="B257" s="1">
        <v>41431</v>
      </c>
      <c r="C257" t="s">
        <v>5464</v>
      </c>
      <c r="D257" t="s">
        <v>5161</v>
      </c>
      <c r="E257" t="s">
        <v>27</v>
      </c>
      <c r="F257" t="s">
        <v>28</v>
      </c>
      <c r="G257" t="s">
        <v>77</v>
      </c>
      <c r="H257" t="s">
        <v>422</v>
      </c>
      <c r="I257" t="s">
        <v>196</v>
      </c>
      <c r="J257" t="s">
        <v>1164</v>
      </c>
      <c r="K257" t="s">
        <v>94</v>
      </c>
      <c r="L257" t="s">
        <v>95</v>
      </c>
      <c r="M257" t="s">
        <v>35</v>
      </c>
      <c r="N257" s="1">
        <v>41433</v>
      </c>
      <c r="O257" t="s">
        <v>1165</v>
      </c>
      <c r="P257" s="3" t="s">
        <v>1166</v>
      </c>
      <c r="Q257" t="s">
        <v>1167</v>
      </c>
      <c r="R257">
        <v>11</v>
      </c>
      <c r="S257" t="s">
        <v>9836</v>
      </c>
      <c r="T257" s="2">
        <v>0.01</v>
      </c>
      <c r="U257" t="s">
        <v>2862</v>
      </c>
      <c r="V257" t="s">
        <v>9837</v>
      </c>
      <c r="W257" t="s">
        <v>1169</v>
      </c>
      <c r="X257" t="s">
        <v>3677</v>
      </c>
      <c r="Y257" s="3">
        <f>VALUE(SUBSTITUTE(Table1[[#This Row],[Order Total]],"$",""))</f>
        <v>245.2</v>
      </c>
      <c r="Z257">
        <f>VALUE(SUBSTITUTE(Table1[[#This Row],[Total]],"$",""))</f>
        <v>247.84</v>
      </c>
      <c r="AA257" s="3">
        <f>Table1[[#This Row],[Order Total Number]]-Table1[[#This Row],[Total Number]]</f>
        <v>-2.6400000000000148</v>
      </c>
      <c r="AB257">
        <f>VALUE(SUBSTITUTE(Table1[[#This Row],[Shipping Cost]],"$",""))</f>
        <v>2.64</v>
      </c>
      <c r="AC257">
        <f>VALUE(SUBSTITUTE(Table1[[#This Row],[Discount $]],"$",""))</f>
        <v>5</v>
      </c>
      <c r="AD257">
        <f>VALUE(SUBSTITUTE(Table1[[#This Row],[Retail Price]],"$",""))</f>
        <v>8.34</v>
      </c>
      <c r="AE257" s="4">
        <f>(Table1[[#This Row],[Retail Price Number]]*Table1[[#This Row],[Order Quantity]])-Table1[[#This Row],[Discount $ Number]]+Table1[[#This Row],[Shipping Cost Number]]</f>
        <v>89.38</v>
      </c>
      <c r="AF257">
        <f>Table1[[#This Row],[Retail Price Number]]*Table1[[#This Row],[Order Quantity]]-Table1[[#This Row],[Discount $ Number]]</f>
        <v>86.74</v>
      </c>
      <c r="AG257">
        <f>(Table1[[#This Row],[Retail Price Number]]*Table1[[#This Row],[Order Quantity]])-Table1[[#This Row],[Discount $ Number]]-Table1[[#This Row],[Shipping Cost Number]]</f>
        <v>84.1</v>
      </c>
      <c r="AH257">
        <f>Table1[[#This Row],[Retail Price Number]]*Table1[[#This Row],[Order Quantity]]</f>
        <v>91.74</v>
      </c>
      <c r="AI257">
        <f>YEAR(Table1[[#This Row],[Order Date]])</f>
        <v>2013</v>
      </c>
    </row>
    <row r="258" spans="1:35" x14ac:dyDescent="0.3">
      <c r="A258" t="s">
        <v>353</v>
      </c>
      <c r="B258" s="1">
        <v>41485</v>
      </c>
      <c r="C258" t="s">
        <v>2543</v>
      </c>
      <c r="D258" t="s">
        <v>2544</v>
      </c>
      <c r="E258" t="s">
        <v>27</v>
      </c>
      <c r="F258" t="s">
        <v>28</v>
      </c>
      <c r="G258" t="s">
        <v>29</v>
      </c>
      <c r="H258" t="s">
        <v>217</v>
      </c>
      <c r="I258" t="s">
        <v>31</v>
      </c>
      <c r="J258" t="s">
        <v>3183</v>
      </c>
      <c r="K258" t="s">
        <v>94</v>
      </c>
      <c r="L258" t="s">
        <v>34</v>
      </c>
      <c r="M258" t="s">
        <v>35</v>
      </c>
      <c r="N258" s="1">
        <v>41486</v>
      </c>
      <c r="O258" t="s">
        <v>634</v>
      </c>
      <c r="P258" s="3" t="s">
        <v>635</v>
      </c>
      <c r="Q258" t="s">
        <v>636</v>
      </c>
      <c r="R258">
        <v>46</v>
      </c>
      <c r="S258" t="s">
        <v>5600</v>
      </c>
      <c r="T258" s="2">
        <v>0.04</v>
      </c>
      <c r="U258" t="s">
        <v>5601</v>
      </c>
      <c r="V258" t="s">
        <v>5602</v>
      </c>
      <c r="W258" t="s">
        <v>640</v>
      </c>
      <c r="X258" t="s">
        <v>5603</v>
      </c>
      <c r="Y258" s="3">
        <f>VALUE(SUBSTITUTE(Table1[[#This Row],[Order Total]],"$",""))</f>
        <v>2822.16</v>
      </c>
      <c r="Z258">
        <f>VALUE(SUBSTITUTE(Table1[[#This Row],[Total]],"$",""))</f>
        <v>2836.16</v>
      </c>
      <c r="AA258" s="3">
        <f>Table1[[#This Row],[Order Total Number]]-Table1[[#This Row],[Total Number]]</f>
        <v>-14</v>
      </c>
      <c r="AB258">
        <f>VALUE(SUBSTITUTE(Table1[[#This Row],[Shipping Cost]],"$",""))</f>
        <v>69.3</v>
      </c>
      <c r="AC258">
        <f>VALUE(SUBSTITUTE(Table1[[#This Row],[Discount $]],"$",""))</f>
        <v>57.6</v>
      </c>
      <c r="AD258">
        <f>VALUE(SUBSTITUTE(Table1[[#This Row],[Retail Price]],"$",""))</f>
        <v>500.97</v>
      </c>
      <c r="AE258" s="4">
        <f>(Table1[[#This Row],[Retail Price Number]]*Table1[[#This Row],[Order Quantity]])-Table1[[#This Row],[Discount $ Number]]+Table1[[#This Row],[Shipping Cost Number]]</f>
        <v>23056.320000000003</v>
      </c>
      <c r="AF258">
        <f>Table1[[#This Row],[Retail Price Number]]*Table1[[#This Row],[Order Quantity]]-Table1[[#This Row],[Discount $ Number]]</f>
        <v>22987.020000000004</v>
      </c>
      <c r="AG258">
        <f>(Table1[[#This Row],[Retail Price Number]]*Table1[[#This Row],[Order Quantity]])-Table1[[#This Row],[Discount $ Number]]-Table1[[#This Row],[Shipping Cost Number]]</f>
        <v>22917.720000000005</v>
      </c>
      <c r="AH258">
        <f>Table1[[#This Row],[Retail Price Number]]*Table1[[#This Row],[Order Quantity]]</f>
        <v>23044.620000000003</v>
      </c>
      <c r="AI258">
        <f>YEAR(Table1[[#This Row],[Order Date]])</f>
        <v>2013</v>
      </c>
    </row>
    <row r="259" spans="1:35" x14ac:dyDescent="0.3">
      <c r="A259" t="s">
        <v>2923</v>
      </c>
      <c r="B259" s="1">
        <v>41435</v>
      </c>
      <c r="C259" t="s">
        <v>1760</v>
      </c>
      <c r="D259" t="s">
        <v>1232</v>
      </c>
      <c r="E259" t="s">
        <v>27</v>
      </c>
      <c r="F259" t="s">
        <v>28</v>
      </c>
      <c r="G259" t="s">
        <v>91</v>
      </c>
      <c r="H259" t="s">
        <v>281</v>
      </c>
      <c r="I259" t="s">
        <v>31</v>
      </c>
      <c r="J259" t="s">
        <v>135</v>
      </c>
      <c r="K259" t="s">
        <v>94</v>
      </c>
      <c r="L259" t="s">
        <v>34</v>
      </c>
      <c r="M259" t="s">
        <v>35</v>
      </c>
      <c r="N259" s="1">
        <v>41436</v>
      </c>
      <c r="O259" t="s">
        <v>136</v>
      </c>
      <c r="P259" s="3" t="s">
        <v>137</v>
      </c>
      <c r="Q259" t="s">
        <v>52</v>
      </c>
      <c r="R259">
        <v>23</v>
      </c>
      <c r="S259" t="s">
        <v>1633</v>
      </c>
      <c r="T259" s="2">
        <v>0.01</v>
      </c>
      <c r="U259" t="s">
        <v>2924</v>
      </c>
      <c r="V259" t="s">
        <v>2925</v>
      </c>
      <c r="W259" t="s">
        <v>72</v>
      </c>
      <c r="X259" t="s">
        <v>2926</v>
      </c>
      <c r="Y259" s="3">
        <f>VALUE(SUBSTITUTE(Table1[[#This Row],[Order Total]],"$",""))</f>
        <v>143.52000000000001</v>
      </c>
      <c r="Z259">
        <f>VALUE(SUBSTITUTE(Table1[[#This Row],[Total]],"$",""))</f>
        <v>144.82</v>
      </c>
      <c r="AA259" s="3">
        <f>Table1[[#This Row],[Order Total Number]]-Table1[[#This Row],[Total Number]]</f>
        <v>-1.2999999999999829</v>
      </c>
      <c r="AB259">
        <f>VALUE(SUBSTITUTE(Table1[[#This Row],[Shipping Cost]],"$",""))</f>
        <v>0.99</v>
      </c>
      <c r="AC259">
        <f>VALUE(SUBSTITUTE(Table1[[#This Row],[Discount $]],"$",""))</f>
        <v>12.48</v>
      </c>
      <c r="AD259">
        <f>VALUE(SUBSTITUTE(Table1[[#This Row],[Retail Price]],"$",""))</f>
        <v>3.08</v>
      </c>
      <c r="AE259" s="4">
        <f>(Table1[[#This Row],[Retail Price Number]]*Table1[[#This Row],[Order Quantity]])-Table1[[#This Row],[Discount $ Number]]+Table1[[#This Row],[Shipping Cost Number]]</f>
        <v>59.35</v>
      </c>
      <c r="AF259">
        <f>Table1[[#This Row],[Retail Price Number]]*Table1[[#This Row],[Order Quantity]]-Table1[[#This Row],[Discount $ Number]]</f>
        <v>58.36</v>
      </c>
      <c r="AG259">
        <f>(Table1[[#This Row],[Retail Price Number]]*Table1[[#This Row],[Order Quantity]])-Table1[[#This Row],[Discount $ Number]]-Table1[[#This Row],[Shipping Cost Number]]</f>
        <v>57.37</v>
      </c>
      <c r="AH259">
        <f>Table1[[#This Row],[Retail Price Number]]*Table1[[#This Row],[Order Quantity]]</f>
        <v>70.84</v>
      </c>
      <c r="AI259">
        <f>YEAR(Table1[[#This Row],[Order Date]])</f>
        <v>2013</v>
      </c>
    </row>
    <row r="260" spans="1:35" x14ac:dyDescent="0.3">
      <c r="A260" t="s">
        <v>2923</v>
      </c>
      <c r="B260" s="1">
        <v>41800</v>
      </c>
      <c r="C260" t="s">
        <v>5598</v>
      </c>
      <c r="D260" t="s">
        <v>1579</v>
      </c>
      <c r="E260" t="s">
        <v>27</v>
      </c>
      <c r="F260" t="s">
        <v>28</v>
      </c>
      <c r="G260" t="s">
        <v>134</v>
      </c>
      <c r="H260" t="s">
        <v>422</v>
      </c>
      <c r="I260" t="s">
        <v>196</v>
      </c>
      <c r="J260" t="s">
        <v>1474</v>
      </c>
      <c r="K260" t="s">
        <v>94</v>
      </c>
      <c r="L260" t="s">
        <v>34</v>
      </c>
      <c r="M260" t="s">
        <v>156</v>
      </c>
      <c r="N260" s="1">
        <v>41802</v>
      </c>
      <c r="O260" t="s">
        <v>1369</v>
      </c>
      <c r="P260" s="3" t="s">
        <v>96</v>
      </c>
      <c r="Q260" t="s">
        <v>1475</v>
      </c>
      <c r="R260">
        <v>8</v>
      </c>
      <c r="S260" t="s">
        <v>6808</v>
      </c>
      <c r="T260" s="2">
        <v>7.0000000000000007E-2</v>
      </c>
      <c r="U260" t="s">
        <v>1234</v>
      </c>
      <c r="V260" t="s">
        <v>6809</v>
      </c>
      <c r="W260" t="s">
        <v>1478</v>
      </c>
      <c r="X260" t="s">
        <v>2945</v>
      </c>
      <c r="Y260" s="3">
        <f>VALUE(SUBSTITUTE(Table1[[#This Row],[Order Total]],"$",""))</f>
        <v>74.540000000000006</v>
      </c>
      <c r="Z260">
        <f>VALUE(SUBSTITUTE(Table1[[#This Row],[Total]],"$",""))</f>
        <v>76.45</v>
      </c>
      <c r="AA260" s="3">
        <f>Table1[[#This Row],[Order Total Number]]-Table1[[#This Row],[Total Number]]</f>
        <v>-1.9099999999999966</v>
      </c>
      <c r="AB260">
        <f>VALUE(SUBSTITUTE(Table1[[#This Row],[Shipping Cost]],"$",""))</f>
        <v>1.29</v>
      </c>
      <c r="AC260">
        <f>VALUE(SUBSTITUTE(Table1[[#This Row],[Discount $]],"$",""))</f>
        <v>7.28</v>
      </c>
      <c r="AD260">
        <f>VALUE(SUBSTITUTE(Table1[[#This Row],[Retail Price]],"$",""))</f>
        <v>1.6</v>
      </c>
      <c r="AE260" s="4">
        <f>(Table1[[#This Row],[Retail Price Number]]*Table1[[#This Row],[Order Quantity]])-Table1[[#This Row],[Discount $ Number]]+Table1[[#This Row],[Shipping Cost Number]]</f>
        <v>6.8100000000000005</v>
      </c>
      <c r="AF260">
        <f>Table1[[#This Row],[Retail Price Number]]*Table1[[#This Row],[Order Quantity]]-Table1[[#This Row],[Discount $ Number]]</f>
        <v>5.5200000000000005</v>
      </c>
      <c r="AG260">
        <f>(Table1[[#This Row],[Retail Price Number]]*Table1[[#This Row],[Order Quantity]])-Table1[[#This Row],[Discount $ Number]]-Table1[[#This Row],[Shipping Cost Number]]</f>
        <v>4.2300000000000004</v>
      </c>
      <c r="AH260">
        <f>Table1[[#This Row],[Retail Price Number]]*Table1[[#This Row],[Order Quantity]]</f>
        <v>12.8</v>
      </c>
      <c r="AI260">
        <f>YEAR(Table1[[#This Row],[Order Date]])</f>
        <v>2014</v>
      </c>
    </row>
    <row r="261" spans="1:35" x14ac:dyDescent="0.3">
      <c r="A261" t="s">
        <v>2923</v>
      </c>
      <c r="B261" s="1">
        <v>42144</v>
      </c>
      <c r="C261" t="s">
        <v>572</v>
      </c>
      <c r="D261" t="s">
        <v>306</v>
      </c>
      <c r="E261" t="s">
        <v>46</v>
      </c>
      <c r="F261" t="s">
        <v>47</v>
      </c>
      <c r="G261" t="s">
        <v>134</v>
      </c>
      <c r="H261" t="s">
        <v>107</v>
      </c>
      <c r="I261" t="s">
        <v>31</v>
      </c>
      <c r="J261" t="s">
        <v>1388</v>
      </c>
      <c r="K261" t="s">
        <v>94</v>
      </c>
      <c r="L261" t="s">
        <v>95</v>
      </c>
      <c r="M261" t="s">
        <v>35</v>
      </c>
      <c r="N261" s="1">
        <v>42146</v>
      </c>
      <c r="O261" t="s">
        <v>1389</v>
      </c>
      <c r="P261" s="3" t="s">
        <v>1390</v>
      </c>
      <c r="Q261" t="s">
        <v>1391</v>
      </c>
      <c r="R261">
        <v>2</v>
      </c>
      <c r="S261" t="s">
        <v>7444</v>
      </c>
      <c r="T261" s="2">
        <v>0.04</v>
      </c>
      <c r="U261" t="s">
        <v>7445</v>
      </c>
      <c r="V261" t="s">
        <v>7446</v>
      </c>
      <c r="W261" t="s">
        <v>812</v>
      </c>
      <c r="X261" t="s">
        <v>7447</v>
      </c>
      <c r="Y261" s="3">
        <f>VALUE(SUBSTITUTE(Table1[[#This Row],[Order Total]],"$",""))</f>
        <v>2368.09</v>
      </c>
      <c r="Z261">
        <f>VALUE(SUBSTITUTE(Table1[[#This Row],[Total]],"$",""))</f>
        <v>2389.44</v>
      </c>
      <c r="AA261" s="3">
        <f>Table1[[#This Row],[Order Total Number]]-Table1[[#This Row],[Total Number]]</f>
        <v>-21.349999999999909</v>
      </c>
      <c r="AB261">
        <f>VALUE(SUBSTITUTE(Table1[[#This Row],[Shipping Cost]],"$",""))</f>
        <v>19.989999999999998</v>
      </c>
      <c r="AC261">
        <f>VALUE(SUBSTITUTE(Table1[[#This Row],[Discount $]],"$",""))</f>
        <v>333.87</v>
      </c>
      <c r="AD261">
        <f>VALUE(SUBSTITUTE(Table1[[#This Row],[Retail Price]],"$",""))</f>
        <v>90.48</v>
      </c>
      <c r="AE261" s="4">
        <f>(Table1[[#This Row],[Retail Price Number]]*Table1[[#This Row],[Order Quantity]])-Table1[[#This Row],[Discount $ Number]]+Table1[[#This Row],[Shipping Cost Number]]</f>
        <v>-132.91999999999999</v>
      </c>
      <c r="AF261">
        <f>Table1[[#This Row],[Retail Price Number]]*Table1[[#This Row],[Order Quantity]]-Table1[[#This Row],[Discount $ Number]]</f>
        <v>-152.91</v>
      </c>
      <c r="AG261">
        <f>(Table1[[#This Row],[Retail Price Number]]*Table1[[#This Row],[Order Quantity]])-Table1[[#This Row],[Discount $ Number]]-Table1[[#This Row],[Shipping Cost Number]]</f>
        <v>-172.9</v>
      </c>
      <c r="AH261">
        <f>Table1[[#This Row],[Retail Price Number]]*Table1[[#This Row],[Order Quantity]]</f>
        <v>180.96</v>
      </c>
      <c r="AI261">
        <f>YEAR(Table1[[#This Row],[Order Date]])</f>
        <v>2015</v>
      </c>
    </row>
    <row r="262" spans="1:35" x14ac:dyDescent="0.3">
      <c r="A262" t="s">
        <v>2923</v>
      </c>
      <c r="B262" s="1">
        <v>41532</v>
      </c>
      <c r="C262" t="s">
        <v>584</v>
      </c>
      <c r="D262" t="s">
        <v>228</v>
      </c>
      <c r="E262" t="s">
        <v>46</v>
      </c>
      <c r="F262" t="s">
        <v>47</v>
      </c>
      <c r="G262" t="s">
        <v>91</v>
      </c>
      <c r="H262" t="s">
        <v>107</v>
      </c>
      <c r="I262" t="s">
        <v>121</v>
      </c>
      <c r="J262" t="s">
        <v>163</v>
      </c>
      <c r="K262" t="s">
        <v>33</v>
      </c>
      <c r="L262" t="s">
        <v>34</v>
      </c>
      <c r="M262" t="s">
        <v>35</v>
      </c>
      <c r="N262" s="1">
        <v>41533</v>
      </c>
      <c r="O262" t="s">
        <v>164</v>
      </c>
      <c r="P262" s="3" t="s">
        <v>165</v>
      </c>
      <c r="Q262" t="s">
        <v>166</v>
      </c>
      <c r="R262">
        <v>24</v>
      </c>
      <c r="S262" t="s">
        <v>10656</v>
      </c>
      <c r="T262" s="2">
        <v>0.08</v>
      </c>
      <c r="U262" t="s">
        <v>4128</v>
      </c>
      <c r="V262" t="s">
        <v>10657</v>
      </c>
      <c r="W262" t="s">
        <v>170</v>
      </c>
      <c r="X262" t="s">
        <v>10658</v>
      </c>
      <c r="Y262" s="3">
        <f>VALUE(SUBSTITUTE(Table1[[#This Row],[Order Total]],"$",""))</f>
        <v>247.01</v>
      </c>
      <c r="Z262">
        <f>VALUE(SUBSTITUTE(Table1[[#This Row],[Total]],"$",""))</f>
        <v>245.31</v>
      </c>
      <c r="AA262" s="3">
        <f>Table1[[#This Row],[Order Total Number]]-Table1[[#This Row],[Total Number]]</f>
        <v>1.6999999999999886</v>
      </c>
      <c r="AB262">
        <f>VALUE(SUBSTITUTE(Table1[[#This Row],[Shipping Cost]],"$",""))</f>
        <v>1.3</v>
      </c>
      <c r="AC262">
        <f>VALUE(SUBSTITUTE(Table1[[#This Row],[Discount $]],"$",""))</f>
        <v>2.4900000000000002</v>
      </c>
      <c r="AD262">
        <f>VALUE(SUBSTITUTE(Table1[[#This Row],[Retail Price]],"$",""))</f>
        <v>4</v>
      </c>
      <c r="AE262" s="4">
        <f>(Table1[[#This Row],[Retail Price Number]]*Table1[[#This Row],[Order Quantity]])-Table1[[#This Row],[Discount $ Number]]+Table1[[#This Row],[Shipping Cost Number]]</f>
        <v>94.81</v>
      </c>
      <c r="AF262">
        <f>Table1[[#This Row],[Retail Price Number]]*Table1[[#This Row],[Order Quantity]]-Table1[[#This Row],[Discount $ Number]]</f>
        <v>93.51</v>
      </c>
      <c r="AG262">
        <f>(Table1[[#This Row],[Retail Price Number]]*Table1[[#This Row],[Order Quantity]])-Table1[[#This Row],[Discount $ Number]]-Table1[[#This Row],[Shipping Cost Number]]</f>
        <v>92.210000000000008</v>
      </c>
      <c r="AH262">
        <f>Table1[[#This Row],[Retail Price Number]]*Table1[[#This Row],[Order Quantity]]</f>
        <v>96</v>
      </c>
      <c r="AI262">
        <f>YEAR(Table1[[#This Row],[Order Date]])</f>
        <v>2013</v>
      </c>
    </row>
    <row r="263" spans="1:35" x14ac:dyDescent="0.3">
      <c r="A263" t="s">
        <v>2923</v>
      </c>
      <c r="B263" s="1">
        <v>41962</v>
      </c>
      <c r="C263" t="s">
        <v>11026</v>
      </c>
      <c r="D263" t="s">
        <v>591</v>
      </c>
      <c r="E263" t="s">
        <v>27</v>
      </c>
      <c r="F263" t="s">
        <v>28</v>
      </c>
      <c r="G263" t="s">
        <v>77</v>
      </c>
      <c r="H263" t="s">
        <v>241</v>
      </c>
      <c r="I263" t="s">
        <v>31</v>
      </c>
      <c r="J263" t="s">
        <v>64</v>
      </c>
      <c r="K263" t="s">
        <v>94</v>
      </c>
      <c r="L263" t="s">
        <v>95</v>
      </c>
      <c r="M263" t="s">
        <v>156</v>
      </c>
      <c r="N263" s="1">
        <v>41964</v>
      </c>
      <c r="O263" t="s">
        <v>66</v>
      </c>
      <c r="P263" s="3" t="s">
        <v>67</v>
      </c>
      <c r="Q263" t="s">
        <v>68</v>
      </c>
      <c r="R263">
        <v>14</v>
      </c>
      <c r="S263" t="s">
        <v>8510</v>
      </c>
      <c r="T263" s="2">
        <v>0.08</v>
      </c>
      <c r="U263" t="s">
        <v>4519</v>
      </c>
      <c r="V263" t="s">
        <v>10522</v>
      </c>
      <c r="W263" t="s">
        <v>72</v>
      </c>
      <c r="X263" t="s">
        <v>11027</v>
      </c>
      <c r="Y263" s="3">
        <f>VALUE(SUBSTITUTE(Table1[[#This Row],[Order Total]],"$",""))</f>
        <v>53.25</v>
      </c>
      <c r="Z263">
        <f>VALUE(SUBSTITUTE(Table1[[#This Row],[Total]],"$",""))</f>
        <v>54.72</v>
      </c>
      <c r="AA263" s="3">
        <f>Table1[[#This Row],[Order Total Number]]-Table1[[#This Row],[Total Number]]</f>
        <v>-1.4699999999999989</v>
      </c>
      <c r="AB263">
        <f>VALUE(SUBSTITUTE(Table1[[#This Row],[Shipping Cost]],"$",""))</f>
        <v>0.99</v>
      </c>
      <c r="AC263">
        <f>VALUE(SUBSTITUTE(Table1[[#This Row],[Discount $]],"$",""))</f>
        <v>2.5499999999999998</v>
      </c>
      <c r="AD263">
        <f>VALUE(SUBSTITUTE(Table1[[#This Row],[Retail Price]],"$",""))</f>
        <v>2.88</v>
      </c>
      <c r="AE263" s="4">
        <f>(Table1[[#This Row],[Retail Price Number]]*Table1[[#This Row],[Order Quantity]])-Table1[[#This Row],[Discount $ Number]]+Table1[[#This Row],[Shipping Cost Number]]</f>
        <v>38.760000000000005</v>
      </c>
      <c r="AF263">
        <f>Table1[[#This Row],[Retail Price Number]]*Table1[[#This Row],[Order Quantity]]-Table1[[#This Row],[Discount $ Number]]</f>
        <v>37.770000000000003</v>
      </c>
      <c r="AG263">
        <f>(Table1[[#This Row],[Retail Price Number]]*Table1[[#This Row],[Order Quantity]])-Table1[[#This Row],[Discount $ Number]]-Table1[[#This Row],[Shipping Cost Number]]</f>
        <v>36.78</v>
      </c>
      <c r="AH263">
        <f>Table1[[#This Row],[Retail Price Number]]*Table1[[#This Row],[Order Quantity]]</f>
        <v>40.32</v>
      </c>
      <c r="AI263">
        <f>YEAR(Table1[[#This Row],[Order Date]])</f>
        <v>2014</v>
      </c>
    </row>
    <row r="264" spans="1:35" x14ac:dyDescent="0.3">
      <c r="A264" t="s">
        <v>3405</v>
      </c>
      <c r="B264" s="1">
        <v>41711</v>
      </c>
      <c r="C264" t="s">
        <v>330</v>
      </c>
      <c r="D264" t="s">
        <v>331</v>
      </c>
      <c r="E264" t="s">
        <v>46</v>
      </c>
      <c r="F264" t="s">
        <v>47</v>
      </c>
      <c r="G264" t="s">
        <v>77</v>
      </c>
      <c r="H264" t="s">
        <v>107</v>
      </c>
      <c r="I264" t="s">
        <v>196</v>
      </c>
      <c r="J264" t="s">
        <v>1349</v>
      </c>
      <c r="K264" t="s">
        <v>94</v>
      </c>
      <c r="L264" t="s">
        <v>34</v>
      </c>
      <c r="M264" t="s">
        <v>35</v>
      </c>
      <c r="N264" s="1">
        <v>41711</v>
      </c>
      <c r="O264" t="s">
        <v>1350</v>
      </c>
      <c r="P264" s="3" t="s">
        <v>1351</v>
      </c>
      <c r="Q264" t="s">
        <v>1352</v>
      </c>
      <c r="R264">
        <v>1</v>
      </c>
      <c r="S264" t="s">
        <v>3406</v>
      </c>
      <c r="T264" s="2">
        <v>0</v>
      </c>
      <c r="U264" t="s">
        <v>3407</v>
      </c>
      <c r="V264" t="s">
        <v>3408</v>
      </c>
      <c r="W264" t="s">
        <v>1353</v>
      </c>
      <c r="X264" t="s">
        <v>3409</v>
      </c>
      <c r="Y264" s="3">
        <f>VALUE(SUBSTITUTE(Table1[[#This Row],[Order Total]],"$",""))</f>
        <v>1848.07</v>
      </c>
      <c r="Z264">
        <f>VALUE(SUBSTITUTE(Table1[[#This Row],[Total]],"$",""))</f>
        <v>1833.74</v>
      </c>
      <c r="AA264" s="3">
        <f>Table1[[#This Row],[Order Total Number]]-Table1[[#This Row],[Total Number]]</f>
        <v>14.329999999999927</v>
      </c>
      <c r="AB264">
        <f>VALUE(SUBSTITUTE(Table1[[#This Row],[Shipping Cost]],"$",""))</f>
        <v>8.99</v>
      </c>
      <c r="AC264">
        <f>VALUE(SUBSTITUTE(Table1[[#This Row],[Discount $]],"$",""))</f>
        <v>72.23</v>
      </c>
      <c r="AD264">
        <f>VALUE(SUBSTITUTE(Table1[[#This Row],[Retail Price]],"$",""))</f>
        <v>40.97</v>
      </c>
      <c r="AE264" s="4">
        <f>(Table1[[#This Row],[Retail Price Number]]*Table1[[#This Row],[Order Quantity]])-Table1[[#This Row],[Discount $ Number]]+Table1[[#This Row],[Shipping Cost Number]]</f>
        <v>-22.270000000000003</v>
      </c>
      <c r="AF264">
        <f>Table1[[#This Row],[Retail Price Number]]*Table1[[#This Row],[Order Quantity]]-Table1[[#This Row],[Discount $ Number]]</f>
        <v>-31.260000000000005</v>
      </c>
      <c r="AG264">
        <f>(Table1[[#This Row],[Retail Price Number]]*Table1[[#This Row],[Order Quantity]])-Table1[[#This Row],[Discount $ Number]]-Table1[[#This Row],[Shipping Cost Number]]</f>
        <v>-40.250000000000007</v>
      </c>
      <c r="AH264">
        <f>Table1[[#This Row],[Retail Price Number]]*Table1[[#This Row],[Order Quantity]]</f>
        <v>40.97</v>
      </c>
      <c r="AI264">
        <f>YEAR(Table1[[#This Row],[Order Date]])</f>
        <v>2014</v>
      </c>
    </row>
    <row r="265" spans="1:35" x14ac:dyDescent="0.3">
      <c r="A265" t="s">
        <v>3405</v>
      </c>
      <c r="B265" s="1">
        <v>42219</v>
      </c>
      <c r="C265" t="s">
        <v>530</v>
      </c>
      <c r="D265" t="s">
        <v>531</v>
      </c>
      <c r="E265" t="s">
        <v>27</v>
      </c>
      <c r="F265" t="s">
        <v>28</v>
      </c>
      <c r="G265" t="s">
        <v>77</v>
      </c>
      <c r="H265" t="s">
        <v>30</v>
      </c>
      <c r="I265" t="s">
        <v>196</v>
      </c>
      <c r="J265" t="s">
        <v>885</v>
      </c>
      <c r="K265" t="s">
        <v>94</v>
      </c>
      <c r="L265" t="s">
        <v>34</v>
      </c>
      <c r="M265" t="s">
        <v>156</v>
      </c>
      <c r="N265" s="1">
        <v>42224</v>
      </c>
      <c r="O265" t="s">
        <v>886</v>
      </c>
      <c r="P265" s="3" t="s">
        <v>295</v>
      </c>
      <c r="Q265" t="s">
        <v>887</v>
      </c>
      <c r="R265">
        <v>39</v>
      </c>
      <c r="S265" t="s">
        <v>10478</v>
      </c>
      <c r="T265" s="2">
        <v>0.03</v>
      </c>
      <c r="U265" t="s">
        <v>514</v>
      </c>
      <c r="V265" t="s">
        <v>662</v>
      </c>
      <c r="W265" t="s">
        <v>891</v>
      </c>
      <c r="X265" t="s">
        <v>10479</v>
      </c>
      <c r="Y265" s="3">
        <f>VALUE(SUBSTITUTE(Table1[[#This Row],[Order Total]],"$",""))</f>
        <v>112.36</v>
      </c>
      <c r="Z265">
        <f>VALUE(SUBSTITUTE(Table1[[#This Row],[Total]],"$",""))</f>
        <v>113.95</v>
      </c>
      <c r="AA265" s="3">
        <f>Table1[[#This Row],[Order Total Number]]-Table1[[#This Row],[Total Number]]</f>
        <v>-1.5900000000000034</v>
      </c>
      <c r="AB265">
        <f>VALUE(SUBSTITUTE(Table1[[#This Row],[Shipping Cost]],"$",""))</f>
        <v>4.5</v>
      </c>
      <c r="AC265">
        <f>VALUE(SUBSTITUTE(Table1[[#This Row],[Discount $]],"$",""))</f>
        <v>4.68</v>
      </c>
      <c r="AD265">
        <f>VALUE(SUBSTITUTE(Table1[[#This Row],[Retail Price]],"$",""))</f>
        <v>10.89</v>
      </c>
      <c r="AE265" s="4">
        <f>(Table1[[#This Row],[Retail Price Number]]*Table1[[#This Row],[Order Quantity]])-Table1[[#This Row],[Discount $ Number]]+Table1[[#This Row],[Shipping Cost Number]]</f>
        <v>424.53000000000003</v>
      </c>
      <c r="AF265">
        <f>Table1[[#This Row],[Retail Price Number]]*Table1[[#This Row],[Order Quantity]]-Table1[[#This Row],[Discount $ Number]]</f>
        <v>420.03000000000003</v>
      </c>
      <c r="AG265">
        <f>(Table1[[#This Row],[Retail Price Number]]*Table1[[#This Row],[Order Quantity]])-Table1[[#This Row],[Discount $ Number]]-Table1[[#This Row],[Shipping Cost Number]]</f>
        <v>415.53000000000003</v>
      </c>
      <c r="AH265">
        <f>Table1[[#This Row],[Retail Price Number]]*Table1[[#This Row],[Order Quantity]]</f>
        <v>424.71000000000004</v>
      </c>
      <c r="AI265">
        <f>YEAR(Table1[[#This Row],[Order Date]])</f>
        <v>2015</v>
      </c>
    </row>
    <row r="266" spans="1:35" x14ac:dyDescent="0.3">
      <c r="A266" t="s">
        <v>3405</v>
      </c>
      <c r="B266" s="1">
        <v>42286</v>
      </c>
      <c r="C266" t="s">
        <v>6539</v>
      </c>
      <c r="D266" t="s">
        <v>506</v>
      </c>
      <c r="E266" t="s">
        <v>27</v>
      </c>
      <c r="F266" t="s">
        <v>28</v>
      </c>
      <c r="G266" t="s">
        <v>29</v>
      </c>
      <c r="H266" t="s">
        <v>62</v>
      </c>
      <c r="I266" t="s">
        <v>92</v>
      </c>
      <c r="J266" t="s">
        <v>2210</v>
      </c>
      <c r="K266" t="s">
        <v>94</v>
      </c>
      <c r="L266" t="s">
        <v>34</v>
      </c>
      <c r="M266" t="s">
        <v>35</v>
      </c>
      <c r="N266" s="1">
        <v>42288</v>
      </c>
      <c r="O266" t="s">
        <v>2211</v>
      </c>
      <c r="P266" s="3" t="s">
        <v>187</v>
      </c>
      <c r="Q266" t="s">
        <v>2212</v>
      </c>
      <c r="R266">
        <v>8</v>
      </c>
      <c r="S266" t="s">
        <v>10615</v>
      </c>
      <c r="T266" s="2">
        <v>0.05</v>
      </c>
      <c r="U266" t="s">
        <v>6541</v>
      </c>
      <c r="V266" t="s">
        <v>10616</v>
      </c>
      <c r="W266" t="s">
        <v>2216</v>
      </c>
      <c r="X266" t="s">
        <v>10617</v>
      </c>
      <c r="Y266" s="3">
        <f>VALUE(SUBSTITUTE(Table1[[#This Row],[Order Total]],"$",""))</f>
        <v>673.27</v>
      </c>
      <c r="Z266">
        <f>VALUE(SUBSTITUTE(Table1[[#This Row],[Total]],"$",""))</f>
        <v>676.88</v>
      </c>
      <c r="AA266" s="3">
        <f>Table1[[#This Row],[Order Total Number]]-Table1[[#This Row],[Total Number]]</f>
        <v>-3.6100000000000136</v>
      </c>
      <c r="AB266">
        <f>VALUE(SUBSTITUTE(Table1[[#This Row],[Shipping Cost]],"$",""))</f>
        <v>5.77</v>
      </c>
      <c r="AC266">
        <f>VALUE(SUBSTITUTE(Table1[[#This Row],[Discount $]],"$",""))</f>
        <v>50.79</v>
      </c>
      <c r="AD266">
        <f>VALUE(SUBSTITUTE(Table1[[#This Row],[Retail Price]],"$",""))</f>
        <v>19.98</v>
      </c>
      <c r="AE266" s="4">
        <f>(Table1[[#This Row],[Retail Price Number]]*Table1[[#This Row],[Order Quantity]])-Table1[[#This Row],[Discount $ Number]]+Table1[[#This Row],[Shipping Cost Number]]</f>
        <v>114.82000000000001</v>
      </c>
      <c r="AF266">
        <f>Table1[[#This Row],[Retail Price Number]]*Table1[[#This Row],[Order Quantity]]-Table1[[#This Row],[Discount $ Number]]</f>
        <v>109.05000000000001</v>
      </c>
      <c r="AG266">
        <f>(Table1[[#This Row],[Retail Price Number]]*Table1[[#This Row],[Order Quantity]])-Table1[[#This Row],[Discount $ Number]]-Table1[[#This Row],[Shipping Cost Number]]</f>
        <v>103.28000000000002</v>
      </c>
      <c r="AH266">
        <f>Table1[[#This Row],[Retail Price Number]]*Table1[[#This Row],[Order Quantity]]</f>
        <v>159.84</v>
      </c>
      <c r="AI266">
        <f>YEAR(Table1[[#This Row],[Order Date]])</f>
        <v>2015</v>
      </c>
    </row>
    <row r="267" spans="1:35" x14ac:dyDescent="0.3">
      <c r="A267" t="s">
        <v>3287</v>
      </c>
      <c r="B267" s="1">
        <v>41435</v>
      </c>
      <c r="C267" t="s">
        <v>1652</v>
      </c>
      <c r="D267" t="s">
        <v>1232</v>
      </c>
      <c r="E267" t="s">
        <v>27</v>
      </c>
      <c r="F267" t="s">
        <v>28</v>
      </c>
      <c r="G267" t="s">
        <v>77</v>
      </c>
      <c r="H267" t="s">
        <v>281</v>
      </c>
      <c r="I267" t="s">
        <v>196</v>
      </c>
      <c r="J267" t="s">
        <v>163</v>
      </c>
      <c r="K267" t="s">
        <v>94</v>
      </c>
      <c r="L267" t="s">
        <v>34</v>
      </c>
      <c r="M267" t="s">
        <v>35</v>
      </c>
      <c r="N267" s="1">
        <v>41437</v>
      </c>
      <c r="O267" t="s">
        <v>164</v>
      </c>
      <c r="P267" s="3" t="s">
        <v>165</v>
      </c>
      <c r="Q267" t="s">
        <v>166</v>
      </c>
      <c r="R267">
        <v>46</v>
      </c>
      <c r="S267" t="s">
        <v>1633</v>
      </c>
      <c r="T267" s="2">
        <v>0.01</v>
      </c>
      <c r="U267" t="s">
        <v>2924</v>
      </c>
      <c r="V267" t="s">
        <v>2925</v>
      </c>
      <c r="W267" t="s">
        <v>170</v>
      </c>
      <c r="X267" t="s">
        <v>2926</v>
      </c>
      <c r="Y267" s="3">
        <f>VALUE(SUBSTITUTE(Table1[[#This Row],[Order Total]],"$",""))</f>
        <v>143.52000000000001</v>
      </c>
      <c r="Z267">
        <f>VALUE(SUBSTITUTE(Table1[[#This Row],[Total]],"$",""))</f>
        <v>144.82</v>
      </c>
      <c r="AA267" s="3">
        <f>Table1[[#This Row],[Order Total Number]]-Table1[[#This Row],[Total Number]]</f>
        <v>-1.2999999999999829</v>
      </c>
      <c r="AB267">
        <f>VALUE(SUBSTITUTE(Table1[[#This Row],[Shipping Cost]],"$",""))</f>
        <v>1.3</v>
      </c>
      <c r="AC267">
        <f>VALUE(SUBSTITUTE(Table1[[#This Row],[Discount $]],"$",""))</f>
        <v>12.48</v>
      </c>
      <c r="AD267">
        <f>VALUE(SUBSTITUTE(Table1[[#This Row],[Retail Price]],"$",""))</f>
        <v>4</v>
      </c>
      <c r="AE267" s="4">
        <f>(Table1[[#This Row],[Retail Price Number]]*Table1[[#This Row],[Order Quantity]])-Table1[[#This Row],[Discount $ Number]]+Table1[[#This Row],[Shipping Cost Number]]</f>
        <v>172.82000000000002</v>
      </c>
      <c r="AF267">
        <f>Table1[[#This Row],[Retail Price Number]]*Table1[[#This Row],[Order Quantity]]-Table1[[#This Row],[Discount $ Number]]</f>
        <v>171.52</v>
      </c>
      <c r="AG267">
        <f>(Table1[[#This Row],[Retail Price Number]]*Table1[[#This Row],[Order Quantity]])-Table1[[#This Row],[Discount $ Number]]-Table1[[#This Row],[Shipping Cost Number]]</f>
        <v>170.22</v>
      </c>
      <c r="AH267">
        <f>Table1[[#This Row],[Retail Price Number]]*Table1[[#This Row],[Order Quantity]]</f>
        <v>184</v>
      </c>
      <c r="AI267">
        <f>YEAR(Table1[[#This Row],[Order Date]])</f>
        <v>2013</v>
      </c>
    </row>
    <row r="268" spans="1:35" x14ac:dyDescent="0.3">
      <c r="A268" t="s">
        <v>3287</v>
      </c>
      <c r="B268" s="1">
        <v>41435</v>
      </c>
      <c r="C268" t="s">
        <v>1652</v>
      </c>
      <c r="D268" t="s">
        <v>1232</v>
      </c>
      <c r="E268" t="s">
        <v>27</v>
      </c>
      <c r="F268" t="s">
        <v>28</v>
      </c>
      <c r="G268" t="s">
        <v>77</v>
      </c>
      <c r="H268" t="s">
        <v>281</v>
      </c>
      <c r="I268" t="s">
        <v>92</v>
      </c>
      <c r="J268" t="s">
        <v>163</v>
      </c>
      <c r="K268" t="s">
        <v>33</v>
      </c>
      <c r="L268" t="s">
        <v>34</v>
      </c>
      <c r="M268" t="s">
        <v>35</v>
      </c>
      <c r="N268" s="1">
        <v>41437</v>
      </c>
      <c r="O268" t="s">
        <v>164</v>
      </c>
      <c r="P268" s="3" t="s">
        <v>165</v>
      </c>
      <c r="Q268" t="s">
        <v>166</v>
      </c>
      <c r="R268">
        <v>44</v>
      </c>
      <c r="S268" t="s">
        <v>1633</v>
      </c>
      <c r="T268" s="2">
        <v>0.03</v>
      </c>
      <c r="U268" t="s">
        <v>2924</v>
      </c>
      <c r="V268" t="s">
        <v>2925</v>
      </c>
      <c r="W268" t="s">
        <v>170</v>
      </c>
      <c r="X268" t="s">
        <v>2926</v>
      </c>
      <c r="Y268" s="3">
        <f>VALUE(SUBSTITUTE(Table1[[#This Row],[Order Total]],"$",""))</f>
        <v>143.52000000000001</v>
      </c>
      <c r="Z268">
        <f>VALUE(SUBSTITUTE(Table1[[#This Row],[Total]],"$",""))</f>
        <v>144.82</v>
      </c>
      <c r="AA268" s="3">
        <f>Table1[[#This Row],[Order Total Number]]-Table1[[#This Row],[Total Number]]</f>
        <v>-1.2999999999999829</v>
      </c>
      <c r="AB268">
        <f>VALUE(SUBSTITUTE(Table1[[#This Row],[Shipping Cost]],"$",""))</f>
        <v>1.3</v>
      </c>
      <c r="AC268">
        <f>VALUE(SUBSTITUTE(Table1[[#This Row],[Discount $]],"$",""))</f>
        <v>12.48</v>
      </c>
      <c r="AD268">
        <f>VALUE(SUBSTITUTE(Table1[[#This Row],[Retail Price]],"$",""))</f>
        <v>4</v>
      </c>
      <c r="AE268" s="4">
        <f>(Table1[[#This Row],[Retail Price Number]]*Table1[[#This Row],[Order Quantity]])-Table1[[#This Row],[Discount $ Number]]+Table1[[#This Row],[Shipping Cost Number]]</f>
        <v>164.82000000000002</v>
      </c>
      <c r="AF268">
        <f>Table1[[#This Row],[Retail Price Number]]*Table1[[#This Row],[Order Quantity]]-Table1[[#This Row],[Discount $ Number]]</f>
        <v>163.52000000000001</v>
      </c>
      <c r="AG268">
        <f>(Table1[[#This Row],[Retail Price Number]]*Table1[[#This Row],[Order Quantity]])-Table1[[#This Row],[Discount $ Number]]-Table1[[#This Row],[Shipping Cost Number]]</f>
        <v>162.22</v>
      </c>
      <c r="AH268">
        <f>Table1[[#This Row],[Retail Price Number]]*Table1[[#This Row],[Order Quantity]]</f>
        <v>176</v>
      </c>
      <c r="AI268">
        <f>YEAR(Table1[[#This Row],[Order Date]])</f>
        <v>2013</v>
      </c>
    </row>
    <row r="269" spans="1:35" x14ac:dyDescent="0.3">
      <c r="A269" t="s">
        <v>3287</v>
      </c>
      <c r="B269" s="1">
        <v>41360</v>
      </c>
      <c r="C269" t="s">
        <v>4074</v>
      </c>
      <c r="D269" t="s">
        <v>61</v>
      </c>
      <c r="E269" t="s">
        <v>27</v>
      </c>
      <c r="F269" t="s">
        <v>28</v>
      </c>
      <c r="G269" t="s">
        <v>91</v>
      </c>
      <c r="H269" t="s">
        <v>62</v>
      </c>
      <c r="I269" t="s">
        <v>63</v>
      </c>
      <c r="J269" t="s">
        <v>1104</v>
      </c>
      <c r="K269" t="s">
        <v>33</v>
      </c>
      <c r="L269" t="s">
        <v>392</v>
      </c>
      <c r="M269" t="s">
        <v>393</v>
      </c>
      <c r="N269" s="1">
        <v>41360</v>
      </c>
      <c r="O269" t="s">
        <v>1105</v>
      </c>
      <c r="P269" s="3" t="s">
        <v>1106</v>
      </c>
      <c r="Q269" t="s">
        <v>1107</v>
      </c>
      <c r="R269">
        <v>42</v>
      </c>
      <c r="S269" t="s">
        <v>2881</v>
      </c>
      <c r="T269" s="2">
        <v>0</v>
      </c>
      <c r="U269" t="s">
        <v>4075</v>
      </c>
      <c r="V269" t="s">
        <v>4076</v>
      </c>
      <c r="W269" t="s">
        <v>1109</v>
      </c>
      <c r="X269" t="s">
        <v>4077</v>
      </c>
      <c r="Y269" s="3">
        <f>VALUE(SUBSTITUTE(Table1[[#This Row],[Order Total]],"$",""))</f>
        <v>123.88</v>
      </c>
      <c r="Z269">
        <f>VALUE(SUBSTITUTE(Table1[[#This Row],[Total]],"$",""))</f>
        <v>124.57</v>
      </c>
      <c r="AA269" s="3">
        <f>Table1[[#This Row],[Order Total Number]]-Table1[[#This Row],[Total Number]]</f>
        <v>-0.68999999999999773</v>
      </c>
      <c r="AB269">
        <f>VALUE(SUBSTITUTE(Table1[[#This Row],[Shipping Cost]],"$",""))</f>
        <v>6.97</v>
      </c>
      <c r="AC269">
        <f>VALUE(SUBSTITUTE(Table1[[#This Row],[Discount $]],"$",""))</f>
        <v>8.16</v>
      </c>
      <c r="AD269">
        <f>VALUE(SUBSTITUTE(Table1[[#This Row],[Retail Price]],"$",""))</f>
        <v>6.23</v>
      </c>
      <c r="AE269" s="4">
        <f>(Table1[[#This Row],[Retail Price Number]]*Table1[[#This Row],[Order Quantity]])-Table1[[#This Row],[Discount $ Number]]+Table1[[#This Row],[Shipping Cost Number]]</f>
        <v>260.47000000000003</v>
      </c>
      <c r="AF269">
        <f>Table1[[#This Row],[Retail Price Number]]*Table1[[#This Row],[Order Quantity]]-Table1[[#This Row],[Discount $ Number]]</f>
        <v>253.50000000000003</v>
      </c>
      <c r="AG269">
        <f>(Table1[[#This Row],[Retail Price Number]]*Table1[[#This Row],[Order Quantity]])-Table1[[#This Row],[Discount $ Number]]-Table1[[#This Row],[Shipping Cost Number]]</f>
        <v>246.53000000000003</v>
      </c>
      <c r="AH269">
        <f>Table1[[#This Row],[Retail Price Number]]*Table1[[#This Row],[Order Quantity]]</f>
        <v>261.66000000000003</v>
      </c>
      <c r="AI269">
        <f>YEAR(Table1[[#This Row],[Order Date]])</f>
        <v>2013</v>
      </c>
    </row>
    <row r="270" spans="1:35" x14ac:dyDescent="0.3">
      <c r="A270" t="s">
        <v>3287</v>
      </c>
      <c r="B270" s="1">
        <v>41435</v>
      </c>
      <c r="C270" t="s">
        <v>1652</v>
      </c>
      <c r="D270" t="s">
        <v>1232</v>
      </c>
      <c r="E270" t="s">
        <v>27</v>
      </c>
      <c r="F270" t="s">
        <v>28</v>
      </c>
      <c r="G270" t="s">
        <v>77</v>
      </c>
      <c r="H270" t="s">
        <v>281</v>
      </c>
      <c r="I270" t="s">
        <v>121</v>
      </c>
      <c r="J270" t="s">
        <v>163</v>
      </c>
      <c r="K270" t="s">
        <v>94</v>
      </c>
      <c r="L270" t="s">
        <v>109</v>
      </c>
      <c r="M270" t="s">
        <v>35</v>
      </c>
      <c r="N270" s="1">
        <v>41437</v>
      </c>
      <c r="O270" t="s">
        <v>164</v>
      </c>
      <c r="P270" s="3" t="s">
        <v>165</v>
      </c>
      <c r="Q270" t="s">
        <v>166</v>
      </c>
      <c r="R270">
        <v>8</v>
      </c>
      <c r="S270" t="s">
        <v>1633</v>
      </c>
      <c r="T270" s="2">
        <v>0.03</v>
      </c>
      <c r="U270" t="s">
        <v>2924</v>
      </c>
      <c r="V270" t="s">
        <v>2925</v>
      </c>
      <c r="W270" t="s">
        <v>170</v>
      </c>
      <c r="X270" t="s">
        <v>2926</v>
      </c>
      <c r="Y270" s="3">
        <f>VALUE(SUBSTITUTE(Table1[[#This Row],[Order Total]],"$",""))</f>
        <v>143.52000000000001</v>
      </c>
      <c r="Z270">
        <f>VALUE(SUBSTITUTE(Table1[[#This Row],[Total]],"$",""))</f>
        <v>144.82</v>
      </c>
      <c r="AA270" s="3">
        <f>Table1[[#This Row],[Order Total Number]]-Table1[[#This Row],[Total Number]]</f>
        <v>-1.2999999999999829</v>
      </c>
      <c r="AB270">
        <f>VALUE(SUBSTITUTE(Table1[[#This Row],[Shipping Cost]],"$",""))</f>
        <v>1.3</v>
      </c>
      <c r="AC270">
        <f>VALUE(SUBSTITUTE(Table1[[#This Row],[Discount $]],"$",""))</f>
        <v>12.48</v>
      </c>
      <c r="AD270">
        <f>VALUE(SUBSTITUTE(Table1[[#This Row],[Retail Price]],"$",""))</f>
        <v>4</v>
      </c>
      <c r="AE270" s="4">
        <f>(Table1[[#This Row],[Retail Price Number]]*Table1[[#This Row],[Order Quantity]])-Table1[[#This Row],[Discount $ Number]]+Table1[[#This Row],[Shipping Cost Number]]</f>
        <v>20.82</v>
      </c>
      <c r="AF270">
        <f>Table1[[#This Row],[Retail Price Number]]*Table1[[#This Row],[Order Quantity]]-Table1[[#This Row],[Discount $ Number]]</f>
        <v>19.52</v>
      </c>
      <c r="AG270">
        <f>(Table1[[#This Row],[Retail Price Number]]*Table1[[#This Row],[Order Quantity]])-Table1[[#This Row],[Discount $ Number]]-Table1[[#This Row],[Shipping Cost Number]]</f>
        <v>18.22</v>
      </c>
      <c r="AH270">
        <f>Table1[[#This Row],[Retail Price Number]]*Table1[[#This Row],[Order Quantity]]</f>
        <v>32</v>
      </c>
      <c r="AI270">
        <f>YEAR(Table1[[#This Row],[Order Date]])</f>
        <v>2013</v>
      </c>
    </row>
    <row r="271" spans="1:35" x14ac:dyDescent="0.3">
      <c r="A271" t="s">
        <v>3287</v>
      </c>
      <c r="B271" s="1">
        <v>41439</v>
      </c>
      <c r="C271" t="s">
        <v>439</v>
      </c>
      <c r="D271" t="s">
        <v>440</v>
      </c>
      <c r="E271" t="s">
        <v>46</v>
      </c>
      <c r="F271" t="s">
        <v>47</v>
      </c>
      <c r="G271" t="s">
        <v>77</v>
      </c>
      <c r="H271" t="s">
        <v>48</v>
      </c>
      <c r="I271" t="s">
        <v>196</v>
      </c>
      <c r="J271" t="s">
        <v>163</v>
      </c>
      <c r="K271" t="s">
        <v>94</v>
      </c>
      <c r="L271" t="s">
        <v>34</v>
      </c>
      <c r="M271" t="s">
        <v>35</v>
      </c>
      <c r="N271" s="1">
        <v>41440</v>
      </c>
      <c r="O271" t="s">
        <v>164</v>
      </c>
      <c r="P271" s="3" t="s">
        <v>165</v>
      </c>
      <c r="Q271" t="s">
        <v>166</v>
      </c>
      <c r="R271">
        <v>33</v>
      </c>
      <c r="S271" t="s">
        <v>1633</v>
      </c>
      <c r="T271" s="2">
        <v>0.08</v>
      </c>
      <c r="U271" t="s">
        <v>2924</v>
      </c>
      <c r="V271" t="s">
        <v>2925</v>
      </c>
      <c r="W271" t="s">
        <v>170</v>
      </c>
      <c r="X271" t="s">
        <v>2926</v>
      </c>
      <c r="Y271" s="3">
        <f>VALUE(SUBSTITUTE(Table1[[#This Row],[Order Total]],"$",""))</f>
        <v>143.52000000000001</v>
      </c>
      <c r="Z271">
        <f>VALUE(SUBSTITUTE(Table1[[#This Row],[Total]],"$",""))</f>
        <v>144.82</v>
      </c>
      <c r="AA271" s="3">
        <f>Table1[[#This Row],[Order Total Number]]-Table1[[#This Row],[Total Number]]</f>
        <v>-1.2999999999999829</v>
      </c>
      <c r="AB271">
        <f>VALUE(SUBSTITUTE(Table1[[#This Row],[Shipping Cost]],"$",""))</f>
        <v>1.3</v>
      </c>
      <c r="AC271">
        <f>VALUE(SUBSTITUTE(Table1[[#This Row],[Discount $]],"$",""))</f>
        <v>12.48</v>
      </c>
      <c r="AD271">
        <f>VALUE(SUBSTITUTE(Table1[[#This Row],[Retail Price]],"$",""))</f>
        <v>4</v>
      </c>
      <c r="AE271" s="4">
        <f>(Table1[[#This Row],[Retail Price Number]]*Table1[[#This Row],[Order Quantity]])-Table1[[#This Row],[Discount $ Number]]+Table1[[#This Row],[Shipping Cost Number]]</f>
        <v>120.82</v>
      </c>
      <c r="AF271">
        <f>Table1[[#This Row],[Retail Price Number]]*Table1[[#This Row],[Order Quantity]]-Table1[[#This Row],[Discount $ Number]]</f>
        <v>119.52</v>
      </c>
      <c r="AG271">
        <f>(Table1[[#This Row],[Retail Price Number]]*Table1[[#This Row],[Order Quantity]])-Table1[[#This Row],[Discount $ Number]]-Table1[[#This Row],[Shipping Cost Number]]</f>
        <v>118.22</v>
      </c>
      <c r="AH271">
        <f>Table1[[#This Row],[Retail Price Number]]*Table1[[#This Row],[Order Quantity]]</f>
        <v>132</v>
      </c>
      <c r="AI271">
        <f>YEAR(Table1[[#This Row],[Order Date]])</f>
        <v>2013</v>
      </c>
    </row>
    <row r="272" spans="1:35" x14ac:dyDescent="0.3">
      <c r="A272" t="s">
        <v>3287</v>
      </c>
      <c r="B272" s="1">
        <v>41439</v>
      </c>
      <c r="C272" t="s">
        <v>1687</v>
      </c>
      <c r="D272" t="s">
        <v>324</v>
      </c>
      <c r="E272" t="s">
        <v>27</v>
      </c>
      <c r="F272" t="s">
        <v>28</v>
      </c>
      <c r="G272" t="s">
        <v>29</v>
      </c>
      <c r="H272" t="s">
        <v>205</v>
      </c>
      <c r="I272" t="s">
        <v>196</v>
      </c>
      <c r="J272" t="s">
        <v>163</v>
      </c>
      <c r="K272" t="s">
        <v>94</v>
      </c>
      <c r="L272" t="s">
        <v>34</v>
      </c>
      <c r="M272" t="s">
        <v>35</v>
      </c>
      <c r="N272" s="1">
        <v>41450</v>
      </c>
      <c r="O272" t="s">
        <v>164</v>
      </c>
      <c r="P272" s="3" t="s">
        <v>165</v>
      </c>
      <c r="Q272" t="s">
        <v>166</v>
      </c>
      <c r="R272">
        <v>33</v>
      </c>
      <c r="S272" t="s">
        <v>1633</v>
      </c>
      <c r="T272" s="2">
        <v>0.05</v>
      </c>
      <c r="U272" t="s">
        <v>2924</v>
      </c>
      <c r="V272" t="s">
        <v>2925</v>
      </c>
      <c r="W272" t="s">
        <v>170</v>
      </c>
      <c r="X272" t="s">
        <v>2926</v>
      </c>
      <c r="Y272" s="3">
        <f>VALUE(SUBSTITUTE(Table1[[#This Row],[Order Total]],"$",""))</f>
        <v>143.52000000000001</v>
      </c>
      <c r="Z272">
        <f>VALUE(SUBSTITUTE(Table1[[#This Row],[Total]],"$",""))</f>
        <v>144.82</v>
      </c>
      <c r="AA272" s="3">
        <f>Table1[[#This Row],[Order Total Number]]-Table1[[#This Row],[Total Number]]</f>
        <v>-1.2999999999999829</v>
      </c>
      <c r="AB272">
        <f>VALUE(SUBSTITUTE(Table1[[#This Row],[Shipping Cost]],"$",""))</f>
        <v>1.3</v>
      </c>
      <c r="AC272">
        <f>VALUE(SUBSTITUTE(Table1[[#This Row],[Discount $]],"$",""))</f>
        <v>12.48</v>
      </c>
      <c r="AD272">
        <f>VALUE(SUBSTITUTE(Table1[[#This Row],[Retail Price]],"$",""))</f>
        <v>4</v>
      </c>
      <c r="AE272" s="4">
        <f>(Table1[[#This Row],[Retail Price Number]]*Table1[[#This Row],[Order Quantity]])-Table1[[#This Row],[Discount $ Number]]+Table1[[#This Row],[Shipping Cost Number]]</f>
        <v>120.82</v>
      </c>
      <c r="AF272">
        <f>Table1[[#This Row],[Retail Price Number]]*Table1[[#This Row],[Order Quantity]]-Table1[[#This Row],[Discount $ Number]]</f>
        <v>119.52</v>
      </c>
      <c r="AG272">
        <f>(Table1[[#This Row],[Retail Price Number]]*Table1[[#This Row],[Order Quantity]])-Table1[[#This Row],[Discount $ Number]]-Table1[[#This Row],[Shipping Cost Number]]</f>
        <v>118.22</v>
      </c>
      <c r="AH272">
        <f>Table1[[#This Row],[Retail Price Number]]*Table1[[#This Row],[Order Quantity]]</f>
        <v>132</v>
      </c>
      <c r="AI272">
        <f>YEAR(Table1[[#This Row],[Order Date]])</f>
        <v>2013</v>
      </c>
    </row>
    <row r="273" spans="1:35" x14ac:dyDescent="0.3">
      <c r="A273" t="s">
        <v>3287</v>
      </c>
      <c r="B273" s="1">
        <v>41435</v>
      </c>
      <c r="C273" t="s">
        <v>1652</v>
      </c>
      <c r="D273" t="s">
        <v>1232</v>
      </c>
      <c r="E273" t="s">
        <v>27</v>
      </c>
      <c r="F273" t="s">
        <v>28</v>
      </c>
      <c r="G273" t="s">
        <v>77</v>
      </c>
      <c r="H273" t="s">
        <v>281</v>
      </c>
      <c r="I273" t="s">
        <v>63</v>
      </c>
      <c r="J273" t="s">
        <v>163</v>
      </c>
      <c r="K273" t="s">
        <v>94</v>
      </c>
      <c r="L273" t="s">
        <v>34</v>
      </c>
      <c r="M273" t="s">
        <v>35</v>
      </c>
      <c r="N273" s="1">
        <v>41437</v>
      </c>
      <c r="O273" t="s">
        <v>164</v>
      </c>
      <c r="P273" s="3" t="s">
        <v>165</v>
      </c>
      <c r="Q273" t="s">
        <v>166</v>
      </c>
      <c r="R273">
        <v>22</v>
      </c>
      <c r="S273" t="s">
        <v>1633</v>
      </c>
      <c r="T273" s="2">
        <v>0.04</v>
      </c>
      <c r="U273" t="s">
        <v>2924</v>
      </c>
      <c r="V273" t="s">
        <v>2925</v>
      </c>
      <c r="W273" t="s">
        <v>170</v>
      </c>
      <c r="X273" t="s">
        <v>2926</v>
      </c>
      <c r="Y273" s="3">
        <f>VALUE(SUBSTITUTE(Table1[[#This Row],[Order Total]],"$",""))</f>
        <v>143.52000000000001</v>
      </c>
      <c r="Z273">
        <f>VALUE(SUBSTITUTE(Table1[[#This Row],[Total]],"$",""))</f>
        <v>144.82</v>
      </c>
      <c r="AA273" s="3">
        <f>Table1[[#This Row],[Order Total Number]]-Table1[[#This Row],[Total Number]]</f>
        <v>-1.2999999999999829</v>
      </c>
      <c r="AB273">
        <f>VALUE(SUBSTITUTE(Table1[[#This Row],[Shipping Cost]],"$",""))</f>
        <v>1.3</v>
      </c>
      <c r="AC273">
        <f>VALUE(SUBSTITUTE(Table1[[#This Row],[Discount $]],"$",""))</f>
        <v>12.48</v>
      </c>
      <c r="AD273">
        <f>VALUE(SUBSTITUTE(Table1[[#This Row],[Retail Price]],"$",""))</f>
        <v>4</v>
      </c>
      <c r="AE273" s="4">
        <f>(Table1[[#This Row],[Retail Price Number]]*Table1[[#This Row],[Order Quantity]])-Table1[[#This Row],[Discount $ Number]]+Table1[[#This Row],[Shipping Cost Number]]</f>
        <v>76.819999999999993</v>
      </c>
      <c r="AF273">
        <f>Table1[[#This Row],[Retail Price Number]]*Table1[[#This Row],[Order Quantity]]-Table1[[#This Row],[Discount $ Number]]</f>
        <v>75.52</v>
      </c>
      <c r="AG273">
        <f>(Table1[[#This Row],[Retail Price Number]]*Table1[[#This Row],[Order Quantity]])-Table1[[#This Row],[Discount $ Number]]-Table1[[#This Row],[Shipping Cost Number]]</f>
        <v>74.22</v>
      </c>
      <c r="AH273">
        <f>Table1[[#This Row],[Retail Price Number]]*Table1[[#This Row],[Order Quantity]]</f>
        <v>88</v>
      </c>
      <c r="AI273">
        <f>YEAR(Table1[[#This Row],[Order Date]])</f>
        <v>2013</v>
      </c>
    </row>
    <row r="274" spans="1:35" x14ac:dyDescent="0.3">
      <c r="A274" t="s">
        <v>3287</v>
      </c>
      <c r="B274" s="1">
        <v>41435</v>
      </c>
      <c r="C274" t="s">
        <v>1652</v>
      </c>
      <c r="D274" t="s">
        <v>1232</v>
      </c>
      <c r="E274" t="s">
        <v>27</v>
      </c>
      <c r="F274" t="s">
        <v>28</v>
      </c>
      <c r="G274" t="s">
        <v>134</v>
      </c>
      <c r="H274" t="s">
        <v>281</v>
      </c>
      <c r="I274" t="s">
        <v>63</v>
      </c>
      <c r="J274" t="s">
        <v>163</v>
      </c>
      <c r="K274" t="s">
        <v>94</v>
      </c>
      <c r="L274" t="s">
        <v>95</v>
      </c>
      <c r="M274" t="s">
        <v>35</v>
      </c>
      <c r="N274" s="1">
        <v>41437</v>
      </c>
      <c r="O274" t="s">
        <v>164</v>
      </c>
      <c r="P274" s="3" t="s">
        <v>165</v>
      </c>
      <c r="Q274" t="s">
        <v>166</v>
      </c>
      <c r="R274">
        <v>8</v>
      </c>
      <c r="S274" t="s">
        <v>1633</v>
      </c>
      <c r="T274" s="2">
        <v>0.06</v>
      </c>
      <c r="U274" t="s">
        <v>2924</v>
      </c>
      <c r="V274" t="s">
        <v>2925</v>
      </c>
      <c r="W274" t="s">
        <v>170</v>
      </c>
      <c r="X274" t="s">
        <v>2926</v>
      </c>
      <c r="Y274" s="3">
        <f>VALUE(SUBSTITUTE(Table1[[#This Row],[Order Total]],"$",""))</f>
        <v>143.52000000000001</v>
      </c>
      <c r="Z274">
        <f>VALUE(SUBSTITUTE(Table1[[#This Row],[Total]],"$",""))</f>
        <v>144.82</v>
      </c>
      <c r="AA274" s="3">
        <f>Table1[[#This Row],[Order Total Number]]-Table1[[#This Row],[Total Number]]</f>
        <v>-1.2999999999999829</v>
      </c>
      <c r="AB274">
        <f>VALUE(SUBSTITUTE(Table1[[#This Row],[Shipping Cost]],"$",""))</f>
        <v>1.3</v>
      </c>
      <c r="AC274">
        <f>VALUE(SUBSTITUTE(Table1[[#This Row],[Discount $]],"$",""))</f>
        <v>12.48</v>
      </c>
      <c r="AD274">
        <f>VALUE(SUBSTITUTE(Table1[[#This Row],[Retail Price]],"$",""))</f>
        <v>4</v>
      </c>
      <c r="AE274" s="4">
        <f>(Table1[[#This Row],[Retail Price Number]]*Table1[[#This Row],[Order Quantity]])-Table1[[#This Row],[Discount $ Number]]+Table1[[#This Row],[Shipping Cost Number]]</f>
        <v>20.82</v>
      </c>
      <c r="AF274">
        <f>Table1[[#This Row],[Retail Price Number]]*Table1[[#This Row],[Order Quantity]]-Table1[[#This Row],[Discount $ Number]]</f>
        <v>19.52</v>
      </c>
      <c r="AG274">
        <f>(Table1[[#This Row],[Retail Price Number]]*Table1[[#This Row],[Order Quantity]])-Table1[[#This Row],[Discount $ Number]]-Table1[[#This Row],[Shipping Cost Number]]</f>
        <v>18.22</v>
      </c>
      <c r="AH274">
        <f>Table1[[#This Row],[Retail Price Number]]*Table1[[#This Row],[Order Quantity]]</f>
        <v>32</v>
      </c>
      <c r="AI274">
        <f>YEAR(Table1[[#This Row],[Order Date]])</f>
        <v>2013</v>
      </c>
    </row>
    <row r="275" spans="1:35" x14ac:dyDescent="0.3">
      <c r="A275" t="s">
        <v>8529</v>
      </c>
      <c r="B275" s="1">
        <v>41340</v>
      </c>
      <c r="C275" t="s">
        <v>439</v>
      </c>
      <c r="D275" t="s">
        <v>440</v>
      </c>
      <c r="E275" t="s">
        <v>46</v>
      </c>
      <c r="F275" t="s">
        <v>47</v>
      </c>
      <c r="G275" t="s">
        <v>91</v>
      </c>
      <c r="H275" t="s">
        <v>48</v>
      </c>
      <c r="I275" t="s">
        <v>63</v>
      </c>
      <c r="J275" t="s">
        <v>185</v>
      </c>
      <c r="K275" t="s">
        <v>723</v>
      </c>
      <c r="L275" t="s">
        <v>109</v>
      </c>
      <c r="M275" t="s">
        <v>35</v>
      </c>
      <c r="N275" s="1">
        <v>41343</v>
      </c>
      <c r="O275" t="s">
        <v>186</v>
      </c>
      <c r="P275" s="3" t="s">
        <v>187</v>
      </c>
      <c r="Q275" t="s">
        <v>188</v>
      </c>
      <c r="R275">
        <v>46</v>
      </c>
      <c r="S275" t="s">
        <v>8530</v>
      </c>
      <c r="T275" s="2">
        <v>0.03</v>
      </c>
      <c r="U275" t="s">
        <v>7785</v>
      </c>
      <c r="V275" t="s">
        <v>8531</v>
      </c>
      <c r="W275" t="s">
        <v>165</v>
      </c>
      <c r="X275" t="s">
        <v>8532</v>
      </c>
      <c r="Y275" s="3">
        <f>VALUE(SUBSTITUTE(Table1[[#This Row],[Order Total]],"$",""))</f>
        <v>123.74</v>
      </c>
      <c r="Z275">
        <f>VALUE(SUBSTITUTE(Table1[[#This Row],[Total]],"$",""))</f>
        <v>122.04</v>
      </c>
      <c r="AA275" s="3">
        <f>Table1[[#This Row],[Order Total Number]]-Table1[[#This Row],[Total Number]]</f>
        <v>1.6999999999999886</v>
      </c>
      <c r="AB275">
        <f>VALUE(SUBSTITUTE(Table1[[#This Row],[Shipping Cost]],"$",""))</f>
        <v>4</v>
      </c>
      <c r="AC275">
        <f>VALUE(SUBSTITUTE(Table1[[#This Row],[Discount $]],"$",""))</f>
        <v>8.32</v>
      </c>
      <c r="AD275">
        <f>VALUE(SUBSTITUTE(Table1[[#This Row],[Retail Price]],"$",""))</f>
        <v>19.98</v>
      </c>
      <c r="AE275" s="4">
        <f>(Table1[[#This Row],[Retail Price Number]]*Table1[[#This Row],[Order Quantity]])-Table1[[#This Row],[Discount $ Number]]+Table1[[#This Row],[Shipping Cost Number]]</f>
        <v>914.76</v>
      </c>
      <c r="AF275">
        <f>Table1[[#This Row],[Retail Price Number]]*Table1[[#This Row],[Order Quantity]]-Table1[[#This Row],[Discount $ Number]]</f>
        <v>910.76</v>
      </c>
      <c r="AG275">
        <f>(Table1[[#This Row],[Retail Price Number]]*Table1[[#This Row],[Order Quantity]])-Table1[[#This Row],[Discount $ Number]]-Table1[[#This Row],[Shipping Cost Number]]</f>
        <v>906.76</v>
      </c>
      <c r="AH275">
        <f>Table1[[#This Row],[Retail Price Number]]*Table1[[#This Row],[Order Quantity]]</f>
        <v>919.08</v>
      </c>
      <c r="AI275">
        <f>YEAR(Table1[[#This Row],[Order Date]])</f>
        <v>2013</v>
      </c>
    </row>
    <row r="276" spans="1:35" x14ac:dyDescent="0.3">
      <c r="A276" t="s">
        <v>8529</v>
      </c>
      <c r="B276" s="1">
        <v>41407</v>
      </c>
      <c r="C276" t="s">
        <v>1400</v>
      </c>
      <c r="D276" t="s">
        <v>1401</v>
      </c>
      <c r="E276" t="s">
        <v>27</v>
      </c>
      <c r="F276" t="s">
        <v>28</v>
      </c>
      <c r="G276" t="s">
        <v>77</v>
      </c>
      <c r="H276" t="s">
        <v>281</v>
      </c>
      <c r="I276" t="s">
        <v>196</v>
      </c>
      <c r="J276" t="s">
        <v>1938</v>
      </c>
      <c r="K276" t="s">
        <v>94</v>
      </c>
      <c r="L276" t="s">
        <v>34</v>
      </c>
      <c r="M276" t="s">
        <v>35</v>
      </c>
      <c r="N276" s="1">
        <v>41408</v>
      </c>
      <c r="O276" t="s">
        <v>1939</v>
      </c>
      <c r="P276" s="3" t="s">
        <v>877</v>
      </c>
      <c r="Q276" t="s">
        <v>1239</v>
      </c>
      <c r="R276">
        <v>8</v>
      </c>
      <c r="S276" t="s">
        <v>10696</v>
      </c>
      <c r="T276" s="2">
        <v>0</v>
      </c>
      <c r="U276" t="s">
        <v>3607</v>
      </c>
      <c r="V276" t="s">
        <v>10212</v>
      </c>
      <c r="W276" t="s">
        <v>1942</v>
      </c>
      <c r="X276" t="s">
        <v>10213</v>
      </c>
      <c r="Y276" s="3">
        <f>VALUE(SUBSTITUTE(Table1[[#This Row],[Order Total]],"$",""))</f>
        <v>1381.4</v>
      </c>
      <c r="Z276">
        <f>VALUE(SUBSTITUTE(Table1[[#This Row],[Total]],"$",""))</f>
        <v>1400.91</v>
      </c>
      <c r="AA276" s="3">
        <f>Table1[[#This Row],[Order Total Number]]-Table1[[#This Row],[Total Number]]</f>
        <v>-19.509999999999991</v>
      </c>
      <c r="AB276">
        <f>VALUE(SUBSTITUTE(Table1[[#This Row],[Shipping Cost]],"$",""))</f>
        <v>19.510000000000002</v>
      </c>
      <c r="AC276">
        <f>VALUE(SUBSTITUTE(Table1[[#This Row],[Discount $]],"$",""))</f>
        <v>151.46</v>
      </c>
      <c r="AD276">
        <f>VALUE(SUBSTITUTE(Table1[[#This Row],[Retail Price]],"$",""))</f>
        <v>30.98</v>
      </c>
      <c r="AE276" s="4">
        <f>(Table1[[#This Row],[Retail Price Number]]*Table1[[#This Row],[Order Quantity]])-Table1[[#This Row],[Discount $ Number]]+Table1[[#This Row],[Shipping Cost Number]]</f>
        <v>115.89</v>
      </c>
      <c r="AF276">
        <f>Table1[[#This Row],[Retail Price Number]]*Table1[[#This Row],[Order Quantity]]-Table1[[#This Row],[Discount $ Number]]</f>
        <v>96.38</v>
      </c>
      <c r="AG276">
        <f>(Table1[[#This Row],[Retail Price Number]]*Table1[[#This Row],[Order Quantity]])-Table1[[#This Row],[Discount $ Number]]-Table1[[#This Row],[Shipping Cost Number]]</f>
        <v>76.86999999999999</v>
      </c>
      <c r="AH276">
        <f>Table1[[#This Row],[Retail Price Number]]*Table1[[#This Row],[Order Quantity]]</f>
        <v>247.84</v>
      </c>
      <c r="AI276">
        <f>YEAR(Table1[[#This Row],[Order Date]])</f>
        <v>2013</v>
      </c>
    </row>
    <row r="277" spans="1:35" x14ac:dyDescent="0.3">
      <c r="A277" t="s">
        <v>2061</v>
      </c>
      <c r="B277" s="1">
        <v>41416</v>
      </c>
      <c r="C277" t="s">
        <v>643</v>
      </c>
      <c r="D277" t="s">
        <v>133</v>
      </c>
      <c r="E277" t="s">
        <v>27</v>
      </c>
      <c r="F277" t="s">
        <v>28</v>
      </c>
      <c r="G277" t="s">
        <v>77</v>
      </c>
      <c r="H277" t="s">
        <v>62</v>
      </c>
      <c r="I277" t="s">
        <v>196</v>
      </c>
      <c r="J277" t="s">
        <v>355</v>
      </c>
      <c r="K277" t="s">
        <v>94</v>
      </c>
      <c r="L277" t="s">
        <v>95</v>
      </c>
      <c r="M277" t="s">
        <v>35</v>
      </c>
      <c r="N277" s="1">
        <v>41417</v>
      </c>
      <c r="O277" t="s">
        <v>129</v>
      </c>
      <c r="P277" s="3" t="s">
        <v>356</v>
      </c>
      <c r="Q277" t="s">
        <v>357</v>
      </c>
      <c r="R277">
        <v>18</v>
      </c>
      <c r="S277" t="s">
        <v>2062</v>
      </c>
      <c r="T277" s="2">
        <v>0.04</v>
      </c>
      <c r="U277" t="s">
        <v>2063</v>
      </c>
      <c r="V277" t="s">
        <v>2064</v>
      </c>
      <c r="W277" t="s">
        <v>361</v>
      </c>
      <c r="X277" t="s">
        <v>2065</v>
      </c>
      <c r="Y277" s="3">
        <f>VALUE(SUBSTITUTE(Table1[[#This Row],[Order Total]],"$",""))</f>
        <v>232.59</v>
      </c>
      <c r="Z277">
        <f>VALUE(SUBSTITUTE(Table1[[#This Row],[Total]],"$",""))</f>
        <v>239.54</v>
      </c>
      <c r="AA277" s="3">
        <f>Table1[[#This Row],[Order Total Number]]-Table1[[#This Row],[Total Number]]</f>
        <v>-6.9499999999999886</v>
      </c>
      <c r="AB277">
        <f>VALUE(SUBSTITUTE(Table1[[#This Row],[Shipping Cost]],"$",""))</f>
        <v>3.6</v>
      </c>
      <c r="AC277">
        <f>VALUE(SUBSTITUTE(Table1[[#This Row],[Discount $]],"$",""))</f>
        <v>1.06</v>
      </c>
      <c r="AD277">
        <f>VALUE(SUBSTITUTE(Table1[[#This Row],[Retail Price]],"$",""))</f>
        <v>5.68</v>
      </c>
      <c r="AE277" s="4">
        <f>(Table1[[#This Row],[Retail Price Number]]*Table1[[#This Row],[Order Quantity]])-Table1[[#This Row],[Discount $ Number]]+Table1[[#This Row],[Shipping Cost Number]]</f>
        <v>104.77999999999999</v>
      </c>
      <c r="AF277">
        <f>Table1[[#This Row],[Retail Price Number]]*Table1[[#This Row],[Order Quantity]]-Table1[[#This Row],[Discount $ Number]]</f>
        <v>101.17999999999999</v>
      </c>
      <c r="AG277">
        <f>(Table1[[#This Row],[Retail Price Number]]*Table1[[#This Row],[Order Quantity]])-Table1[[#This Row],[Discount $ Number]]-Table1[[#This Row],[Shipping Cost Number]]</f>
        <v>97.58</v>
      </c>
      <c r="AH277">
        <f>Table1[[#This Row],[Retail Price Number]]*Table1[[#This Row],[Order Quantity]]</f>
        <v>102.24</v>
      </c>
      <c r="AI277">
        <f>YEAR(Table1[[#This Row],[Order Date]])</f>
        <v>2013</v>
      </c>
    </row>
    <row r="278" spans="1:35" x14ac:dyDescent="0.3">
      <c r="A278" t="s">
        <v>2061</v>
      </c>
      <c r="B278" s="1">
        <v>41425</v>
      </c>
      <c r="C278" t="s">
        <v>3337</v>
      </c>
      <c r="D278" t="s">
        <v>195</v>
      </c>
      <c r="E278" t="s">
        <v>46</v>
      </c>
      <c r="F278" t="s">
        <v>47</v>
      </c>
      <c r="G278" t="s">
        <v>91</v>
      </c>
      <c r="H278" t="s">
        <v>48</v>
      </c>
      <c r="I278" t="s">
        <v>92</v>
      </c>
      <c r="J278" t="s">
        <v>1388</v>
      </c>
      <c r="K278" t="s">
        <v>94</v>
      </c>
      <c r="L278" t="s">
        <v>34</v>
      </c>
      <c r="M278" t="s">
        <v>35</v>
      </c>
      <c r="N278" s="1">
        <v>41429</v>
      </c>
      <c r="O278" t="s">
        <v>1389</v>
      </c>
      <c r="P278" s="3" t="s">
        <v>1390</v>
      </c>
      <c r="Q278" t="s">
        <v>1391</v>
      </c>
      <c r="R278">
        <v>10</v>
      </c>
      <c r="S278" t="s">
        <v>6980</v>
      </c>
      <c r="T278" s="2">
        <v>0.09</v>
      </c>
      <c r="U278" t="s">
        <v>9229</v>
      </c>
      <c r="V278" t="s">
        <v>7262</v>
      </c>
      <c r="W278" t="s">
        <v>812</v>
      </c>
      <c r="X278" t="s">
        <v>9230</v>
      </c>
      <c r="Y278" s="3">
        <f>VALUE(SUBSTITUTE(Table1[[#This Row],[Order Total]],"$",""))</f>
        <v>1393.59</v>
      </c>
      <c r="Z278">
        <f>VALUE(SUBSTITUTE(Table1[[#This Row],[Total]],"$",""))</f>
        <v>1406.69</v>
      </c>
      <c r="AA278" s="3">
        <f>Table1[[#This Row],[Order Total Number]]-Table1[[#This Row],[Total Number]]</f>
        <v>-13.100000000000136</v>
      </c>
      <c r="AB278">
        <f>VALUE(SUBSTITUTE(Table1[[#This Row],[Shipping Cost]],"$",""))</f>
        <v>19.989999999999998</v>
      </c>
      <c r="AC278">
        <f>VALUE(SUBSTITUTE(Table1[[#This Row],[Discount $]],"$",""))</f>
        <v>106.62</v>
      </c>
      <c r="AD278">
        <f>VALUE(SUBSTITUTE(Table1[[#This Row],[Retail Price]],"$",""))</f>
        <v>90.48</v>
      </c>
      <c r="AE278" s="4">
        <f>(Table1[[#This Row],[Retail Price Number]]*Table1[[#This Row],[Order Quantity]])-Table1[[#This Row],[Discount $ Number]]+Table1[[#This Row],[Shipping Cost Number]]</f>
        <v>818.17000000000007</v>
      </c>
      <c r="AF278">
        <f>Table1[[#This Row],[Retail Price Number]]*Table1[[#This Row],[Order Quantity]]-Table1[[#This Row],[Discount $ Number]]</f>
        <v>798.18000000000006</v>
      </c>
      <c r="AG278">
        <f>(Table1[[#This Row],[Retail Price Number]]*Table1[[#This Row],[Order Quantity]])-Table1[[#This Row],[Discount $ Number]]-Table1[[#This Row],[Shipping Cost Number]]</f>
        <v>778.19</v>
      </c>
      <c r="AH278">
        <f>Table1[[#This Row],[Retail Price Number]]*Table1[[#This Row],[Order Quantity]]</f>
        <v>904.80000000000007</v>
      </c>
      <c r="AI278">
        <f>YEAR(Table1[[#This Row],[Order Date]])</f>
        <v>2013</v>
      </c>
    </row>
    <row r="279" spans="1:35" x14ac:dyDescent="0.3">
      <c r="A279" t="s">
        <v>11430</v>
      </c>
      <c r="B279" s="1">
        <v>41799</v>
      </c>
      <c r="C279" t="s">
        <v>11431</v>
      </c>
      <c r="D279" t="s">
        <v>1579</v>
      </c>
      <c r="E279" t="s">
        <v>27</v>
      </c>
      <c r="F279" t="s">
        <v>28</v>
      </c>
      <c r="G279" t="s">
        <v>91</v>
      </c>
      <c r="H279" t="s">
        <v>422</v>
      </c>
      <c r="I279" t="s">
        <v>121</v>
      </c>
      <c r="J279" t="s">
        <v>185</v>
      </c>
      <c r="K279" t="s">
        <v>33</v>
      </c>
      <c r="L279" t="s">
        <v>34</v>
      </c>
      <c r="M279" t="s">
        <v>35</v>
      </c>
      <c r="N279" s="1">
        <v>41799</v>
      </c>
      <c r="O279" t="s">
        <v>186</v>
      </c>
      <c r="P279" s="3" t="s">
        <v>187</v>
      </c>
      <c r="Q279" t="s">
        <v>188</v>
      </c>
      <c r="R279">
        <v>27</v>
      </c>
      <c r="S279" t="s">
        <v>11432</v>
      </c>
      <c r="T279" s="2">
        <v>0.05</v>
      </c>
      <c r="U279" t="s">
        <v>3937</v>
      </c>
      <c r="V279" t="s">
        <v>4777</v>
      </c>
      <c r="W279" t="s">
        <v>165</v>
      </c>
      <c r="X279" t="s">
        <v>662</v>
      </c>
      <c r="Y279" s="3">
        <f>VALUE(SUBSTITUTE(Table1[[#This Row],[Order Total]],"$",""))</f>
        <v>110.65</v>
      </c>
      <c r="Z279">
        <f>VALUE(SUBSTITUTE(Table1[[#This Row],[Total]],"$",""))</f>
        <v>112.36</v>
      </c>
      <c r="AA279" s="3">
        <f>Table1[[#This Row],[Order Total Number]]-Table1[[#This Row],[Total Number]]</f>
        <v>-1.7099999999999937</v>
      </c>
      <c r="AB279">
        <f>VALUE(SUBSTITUTE(Table1[[#This Row],[Shipping Cost]],"$",""))</f>
        <v>4</v>
      </c>
      <c r="AC279">
        <f>VALUE(SUBSTITUTE(Table1[[#This Row],[Discount $]],"$",""))</f>
        <v>0.54</v>
      </c>
      <c r="AD279">
        <f>VALUE(SUBSTITUTE(Table1[[#This Row],[Retail Price]],"$",""))</f>
        <v>19.98</v>
      </c>
      <c r="AE279" s="4">
        <f>(Table1[[#This Row],[Retail Price Number]]*Table1[[#This Row],[Order Quantity]])-Table1[[#This Row],[Discount $ Number]]+Table1[[#This Row],[Shipping Cost Number]]</f>
        <v>542.92000000000007</v>
      </c>
      <c r="AF279">
        <f>Table1[[#This Row],[Retail Price Number]]*Table1[[#This Row],[Order Quantity]]-Table1[[#This Row],[Discount $ Number]]</f>
        <v>538.92000000000007</v>
      </c>
      <c r="AG279">
        <f>(Table1[[#This Row],[Retail Price Number]]*Table1[[#This Row],[Order Quantity]])-Table1[[#This Row],[Discount $ Number]]-Table1[[#This Row],[Shipping Cost Number]]</f>
        <v>534.92000000000007</v>
      </c>
      <c r="AH279">
        <f>Table1[[#This Row],[Retail Price Number]]*Table1[[#This Row],[Order Quantity]]</f>
        <v>539.46</v>
      </c>
      <c r="AI279">
        <f>YEAR(Table1[[#This Row],[Order Date]])</f>
        <v>2014</v>
      </c>
    </row>
    <row r="280" spans="1:35" x14ac:dyDescent="0.3">
      <c r="A280" t="s">
        <v>6917</v>
      </c>
      <c r="B280" s="1">
        <v>41850</v>
      </c>
      <c r="C280" t="s">
        <v>6918</v>
      </c>
      <c r="D280" t="s">
        <v>1019</v>
      </c>
      <c r="E280" t="s">
        <v>46</v>
      </c>
      <c r="F280" t="s">
        <v>47</v>
      </c>
      <c r="G280" t="s">
        <v>29</v>
      </c>
      <c r="H280" t="s">
        <v>48</v>
      </c>
      <c r="I280" t="s">
        <v>121</v>
      </c>
      <c r="J280" t="s">
        <v>175</v>
      </c>
      <c r="K280" t="s">
        <v>33</v>
      </c>
      <c r="L280" t="s">
        <v>34</v>
      </c>
      <c r="M280" t="s">
        <v>35</v>
      </c>
      <c r="N280" s="1">
        <v>41851</v>
      </c>
      <c r="O280" t="s">
        <v>176</v>
      </c>
      <c r="P280" s="3" t="s">
        <v>177</v>
      </c>
      <c r="Q280" t="s">
        <v>178</v>
      </c>
      <c r="R280">
        <v>12</v>
      </c>
      <c r="S280" t="s">
        <v>6919</v>
      </c>
      <c r="T280" s="2">
        <v>0</v>
      </c>
      <c r="U280" t="s">
        <v>2871</v>
      </c>
      <c r="V280" t="s">
        <v>6920</v>
      </c>
      <c r="W280" t="s">
        <v>182</v>
      </c>
      <c r="X280" t="s">
        <v>6921</v>
      </c>
      <c r="Y280" s="3">
        <f>VALUE(SUBSTITUTE(Table1[[#This Row],[Order Total]],"$",""))</f>
        <v>335.67</v>
      </c>
      <c r="Z280">
        <f>VALUE(SUBSTITUTE(Table1[[#This Row],[Total]],"$",""))</f>
        <v>345.35</v>
      </c>
      <c r="AA280" s="3">
        <f>Table1[[#This Row],[Order Total Number]]-Table1[[#This Row],[Total Number]]</f>
        <v>-9.6800000000000068</v>
      </c>
      <c r="AB280">
        <f>VALUE(SUBSTITUTE(Table1[[#This Row],[Shipping Cost]],"$",""))</f>
        <v>4.0999999999999996</v>
      </c>
      <c r="AC280">
        <f>VALUE(SUBSTITUTE(Table1[[#This Row],[Discount $]],"$",""))</f>
        <v>2.65</v>
      </c>
      <c r="AD280">
        <f>VALUE(SUBSTITUTE(Table1[[#This Row],[Retail Price]],"$",""))</f>
        <v>19.84</v>
      </c>
      <c r="AE280" s="4">
        <f>(Table1[[#This Row],[Retail Price Number]]*Table1[[#This Row],[Order Quantity]])-Table1[[#This Row],[Discount $ Number]]+Table1[[#This Row],[Shipping Cost Number]]</f>
        <v>239.52999999999997</v>
      </c>
      <c r="AF280">
        <f>Table1[[#This Row],[Retail Price Number]]*Table1[[#This Row],[Order Quantity]]-Table1[[#This Row],[Discount $ Number]]</f>
        <v>235.42999999999998</v>
      </c>
      <c r="AG280">
        <f>(Table1[[#This Row],[Retail Price Number]]*Table1[[#This Row],[Order Quantity]])-Table1[[#This Row],[Discount $ Number]]-Table1[[#This Row],[Shipping Cost Number]]</f>
        <v>231.32999999999998</v>
      </c>
      <c r="AH280">
        <f>Table1[[#This Row],[Retail Price Number]]*Table1[[#This Row],[Order Quantity]]</f>
        <v>238.07999999999998</v>
      </c>
      <c r="AI280">
        <f>YEAR(Table1[[#This Row],[Order Date]])</f>
        <v>2014</v>
      </c>
    </row>
    <row r="281" spans="1:35" x14ac:dyDescent="0.3">
      <c r="A281" t="s">
        <v>6917</v>
      </c>
      <c r="B281" s="1">
        <v>42203</v>
      </c>
      <c r="C281" t="s">
        <v>3880</v>
      </c>
      <c r="D281" t="s">
        <v>948</v>
      </c>
      <c r="E281" t="s">
        <v>46</v>
      </c>
      <c r="F281" t="s">
        <v>47</v>
      </c>
      <c r="G281" t="s">
        <v>134</v>
      </c>
      <c r="H281" t="s">
        <v>48</v>
      </c>
      <c r="I281" t="s">
        <v>31</v>
      </c>
      <c r="J281" t="s">
        <v>1135</v>
      </c>
      <c r="K281" t="s">
        <v>33</v>
      </c>
      <c r="L281" t="s">
        <v>34</v>
      </c>
      <c r="M281" t="s">
        <v>35</v>
      </c>
      <c r="N281" s="1">
        <v>42205</v>
      </c>
      <c r="O281" t="s">
        <v>1136</v>
      </c>
      <c r="P281" s="3" t="s">
        <v>424</v>
      </c>
      <c r="Q281" t="s">
        <v>260</v>
      </c>
      <c r="R281">
        <v>48</v>
      </c>
      <c r="S281" t="s">
        <v>8655</v>
      </c>
      <c r="T281" s="2">
        <v>0.02</v>
      </c>
      <c r="U281" t="s">
        <v>8656</v>
      </c>
      <c r="V281" t="s">
        <v>8657</v>
      </c>
      <c r="W281" t="s">
        <v>1139</v>
      </c>
      <c r="X281" t="s">
        <v>8658</v>
      </c>
      <c r="Y281" s="3">
        <f>VALUE(SUBSTITUTE(Table1[[#This Row],[Order Total]],"$",""))</f>
        <v>99.07</v>
      </c>
      <c r="Z281">
        <f>VALUE(SUBSTITUTE(Table1[[#This Row],[Total]],"$",""))</f>
        <v>90.69</v>
      </c>
      <c r="AA281" s="3">
        <f>Table1[[#This Row],[Order Total Number]]-Table1[[#This Row],[Total Number]]</f>
        <v>8.3799999999999955</v>
      </c>
      <c r="AB281">
        <f>VALUE(SUBSTITUTE(Table1[[#This Row],[Shipping Cost]],"$",""))</f>
        <v>6.83</v>
      </c>
      <c r="AC281">
        <f>VALUE(SUBSTITUTE(Table1[[#This Row],[Discount $]],"$",""))</f>
        <v>10.35</v>
      </c>
      <c r="AD281">
        <f>VALUE(SUBSTITUTE(Table1[[#This Row],[Retail Price]],"$",""))</f>
        <v>3.52</v>
      </c>
      <c r="AE281" s="4">
        <f>(Table1[[#This Row],[Retail Price Number]]*Table1[[#This Row],[Order Quantity]])-Table1[[#This Row],[Discount $ Number]]+Table1[[#This Row],[Shipping Cost Number]]</f>
        <v>165.44000000000003</v>
      </c>
      <c r="AF281">
        <f>Table1[[#This Row],[Retail Price Number]]*Table1[[#This Row],[Order Quantity]]-Table1[[#This Row],[Discount $ Number]]</f>
        <v>158.61000000000001</v>
      </c>
      <c r="AG281">
        <f>(Table1[[#This Row],[Retail Price Number]]*Table1[[#This Row],[Order Quantity]])-Table1[[#This Row],[Discount $ Number]]-Table1[[#This Row],[Shipping Cost Number]]</f>
        <v>151.78</v>
      </c>
      <c r="AH281">
        <f>Table1[[#This Row],[Retail Price Number]]*Table1[[#This Row],[Order Quantity]]</f>
        <v>168.96</v>
      </c>
      <c r="AI281">
        <f>YEAR(Table1[[#This Row],[Order Date]])</f>
        <v>2015</v>
      </c>
    </row>
    <row r="282" spans="1:35" x14ac:dyDescent="0.3">
      <c r="A282" t="s">
        <v>6917</v>
      </c>
      <c r="B282" s="1">
        <v>41688</v>
      </c>
      <c r="C282" t="s">
        <v>3436</v>
      </c>
      <c r="D282" t="s">
        <v>1292</v>
      </c>
      <c r="E282" t="s">
        <v>27</v>
      </c>
      <c r="F282" t="s">
        <v>28</v>
      </c>
      <c r="G282" t="s">
        <v>77</v>
      </c>
      <c r="H282" t="s">
        <v>30</v>
      </c>
      <c r="I282" t="s">
        <v>196</v>
      </c>
      <c r="J282" t="s">
        <v>9747</v>
      </c>
      <c r="K282" t="s">
        <v>94</v>
      </c>
      <c r="L282" t="s">
        <v>34</v>
      </c>
      <c r="M282" t="s">
        <v>35</v>
      </c>
      <c r="N282" s="1">
        <v>41690</v>
      </c>
      <c r="O282" t="s">
        <v>96</v>
      </c>
      <c r="P282" s="3" t="s">
        <v>97</v>
      </c>
      <c r="Q282" t="s">
        <v>98</v>
      </c>
      <c r="R282">
        <v>1</v>
      </c>
      <c r="S282" t="s">
        <v>9748</v>
      </c>
      <c r="T282" s="2">
        <v>0.06</v>
      </c>
      <c r="U282" t="s">
        <v>1280</v>
      </c>
      <c r="V282" t="s">
        <v>9749</v>
      </c>
      <c r="W282" t="s">
        <v>102</v>
      </c>
      <c r="X282" t="s">
        <v>9750</v>
      </c>
      <c r="Y282" s="3">
        <f>VALUE(SUBSTITUTE(Table1[[#This Row],[Order Total]],"$",""))</f>
        <v>30.81</v>
      </c>
      <c r="Z282">
        <f>VALUE(SUBSTITUTE(Table1[[#This Row],[Total]],"$",""))</f>
        <v>33.24</v>
      </c>
      <c r="AA282" s="3">
        <f>Table1[[#This Row],[Order Total Number]]-Table1[[#This Row],[Total Number]]</f>
        <v>-2.4300000000000033</v>
      </c>
      <c r="AB282">
        <f>VALUE(SUBSTITUTE(Table1[[#This Row],[Shipping Cost]],"$",""))</f>
        <v>0.8</v>
      </c>
      <c r="AC282">
        <f>VALUE(SUBSTITUTE(Table1[[#This Row],[Discount $]],"$",""))</f>
        <v>4.67</v>
      </c>
      <c r="AD282">
        <f>VALUE(SUBSTITUTE(Table1[[#This Row],[Retail Price]],"$",""))</f>
        <v>2.62</v>
      </c>
      <c r="AE282" s="4">
        <f>(Table1[[#This Row],[Retail Price Number]]*Table1[[#This Row],[Order Quantity]])-Table1[[#This Row],[Discount $ Number]]+Table1[[#This Row],[Shipping Cost Number]]</f>
        <v>-1.2499999999999998</v>
      </c>
      <c r="AF282">
        <f>Table1[[#This Row],[Retail Price Number]]*Table1[[#This Row],[Order Quantity]]-Table1[[#This Row],[Discount $ Number]]</f>
        <v>-2.0499999999999998</v>
      </c>
      <c r="AG282">
        <f>(Table1[[#This Row],[Retail Price Number]]*Table1[[#This Row],[Order Quantity]])-Table1[[#This Row],[Discount $ Number]]-Table1[[#This Row],[Shipping Cost Number]]</f>
        <v>-2.8499999999999996</v>
      </c>
      <c r="AH282">
        <f>Table1[[#This Row],[Retail Price Number]]*Table1[[#This Row],[Order Quantity]]</f>
        <v>2.62</v>
      </c>
      <c r="AI282">
        <f>YEAR(Table1[[#This Row],[Order Date]])</f>
        <v>2014</v>
      </c>
    </row>
    <row r="283" spans="1:35" x14ac:dyDescent="0.3">
      <c r="A283" t="s">
        <v>6917</v>
      </c>
      <c r="B283" s="1">
        <v>41398</v>
      </c>
      <c r="C283" t="s">
        <v>3714</v>
      </c>
      <c r="D283" t="s">
        <v>3715</v>
      </c>
      <c r="E283" t="s">
        <v>27</v>
      </c>
      <c r="F283" t="s">
        <v>28</v>
      </c>
      <c r="G283" t="s">
        <v>77</v>
      </c>
      <c r="H283" t="s">
        <v>433</v>
      </c>
      <c r="I283" t="s">
        <v>63</v>
      </c>
      <c r="J283" t="s">
        <v>507</v>
      </c>
      <c r="K283" t="s">
        <v>94</v>
      </c>
      <c r="L283" t="s">
        <v>34</v>
      </c>
      <c r="M283" t="s">
        <v>35</v>
      </c>
      <c r="N283" s="1">
        <v>41400</v>
      </c>
      <c r="O283" t="s">
        <v>508</v>
      </c>
      <c r="P283" s="3" t="s">
        <v>509</v>
      </c>
      <c r="Q283" t="s">
        <v>510</v>
      </c>
      <c r="R283">
        <v>29</v>
      </c>
      <c r="S283" t="s">
        <v>10568</v>
      </c>
      <c r="T283" s="2">
        <v>0.03</v>
      </c>
      <c r="U283" t="s">
        <v>2871</v>
      </c>
      <c r="V283" t="s">
        <v>10569</v>
      </c>
      <c r="W283" t="s">
        <v>514</v>
      </c>
      <c r="X283" t="s">
        <v>10570</v>
      </c>
      <c r="Y283" s="3">
        <f>VALUE(SUBSTITUTE(Table1[[#This Row],[Order Total]],"$",""))</f>
        <v>327.75</v>
      </c>
      <c r="Z283">
        <f>VALUE(SUBSTITUTE(Table1[[#This Row],[Total]],"$",""))</f>
        <v>345.34</v>
      </c>
      <c r="AA283" s="3">
        <f>Table1[[#This Row],[Order Total Number]]-Table1[[#This Row],[Total Number]]</f>
        <v>-17.589999999999975</v>
      </c>
      <c r="AB283">
        <f>VALUE(SUBSTITUTE(Table1[[#This Row],[Shipping Cost]],"$",""))</f>
        <v>4.68</v>
      </c>
      <c r="AC283">
        <f>VALUE(SUBSTITUTE(Table1[[#This Row],[Discount $]],"$",""))</f>
        <v>2.65</v>
      </c>
      <c r="AD283">
        <f>VALUE(SUBSTITUTE(Table1[[#This Row],[Retail Price]],"$",""))</f>
        <v>10.23</v>
      </c>
      <c r="AE283" s="4">
        <f>(Table1[[#This Row],[Retail Price Number]]*Table1[[#This Row],[Order Quantity]])-Table1[[#This Row],[Discount $ Number]]+Table1[[#This Row],[Shipping Cost Number]]</f>
        <v>298.70000000000005</v>
      </c>
      <c r="AF283">
        <f>Table1[[#This Row],[Retail Price Number]]*Table1[[#This Row],[Order Quantity]]-Table1[[#This Row],[Discount $ Number]]</f>
        <v>294.02000000000004</v>
      </c>
      <c r="AG283">
        <f>(Table1[[#This Row],[Retail Price Number]]*Table1[[#This Row],[Order Quantity]])-Table1[[#This Row],[Discount $ Number]]-Table1[[#This Row],[Shipping Cost Number]]</f>
        <v>289.34000000000003</v>
      </c>
      <c r="AH283">
        <f>Table1[[#This Row],[Retail Price Number]]*Table1[[#This Row],[Order Quantity]]</f>
        <v>296.67</v>
      </c>
      <c r="AI283">
        <f>YEAR(Table1[[#This Row],[Order Date]])</f>
        <v>2013</v>
      </c>
    </row>
    <row r="284" spans="1:35" x14ac:dyDescent="0.3">
      <c r="A284" t="s">
        <v>6917</v>
      </c>
      <c r="B284" s="1">
        <v>41894</v>
      </c>
      <c r="C284" t="s">
        <v>1905</v>
      </c>
      <c r="D284" t="s">
        <v>312</v>
      </c>
      <c r="E284" t="s">
        <v>27</v>
      </c>
      <c r="F284" t="s">
        <v>28</v>
      </c>
      <c r="G284" t="s">
        <v>77</v>
      </c>
      <c r="H284" t="s">
        <v>205</v>
      </c>
      <c r="I284" t="s">
        <v>196</v>
      </c>
      <c r="J284" t="s">
        <v>2623</v>
      </c>
      <c r="K284" t="s">
        <v>94</v>
      </c>
      <c r="L284" t="s">
        <v>34</v>
      </c>
      <c r="M284" t="s">
        <v>35</v>
      </c>
      <c r="N284" s="1">
        <v>41901</v>
      </c>
      <c r="O284" t="s">
        <v>2624</v>
      </c>
      <c r="P284" s="3" t="s">
        <v>2625</v>
      </c>
      <c r="Q284" t="s">
        <v>2626</v>
      </c>
      <c r="R284">
        <v>33</v>
      </c>
      <c r="S284" t="s">
        <v>4017</v>
      </c>
      <c r="T284" s="2">
        <v>0.08</v>
      </c>
      <c r="U284" t="s">
        <v>6640</v>
      </c>
      <c r="V284" t="s">
        <v>10881</v>
      </c>
      <c r="W284" t="s">
        <v>1234</v>
      </c>
      <c r="X284" t="s">
        <v>10882</v>
      </c>
      <c r="Y284" s="3">
        <f>VALUE(SUBSTITUTE(Table1[[#This Row],[Order Total]],"$",""))</f>
        <v>267.3</v>
      </c>
      <c r="Z284">
        <f>VALUE(SUBSTITUTE(Table1[[#This Row],[Total]],"$",""))</f>
        <v>274.95</v>
      </c>
      <c r="AA284" s="3">
        <f>Table1[[#This Row],[Order Total Number]]-Table1[[#This Row],[Total Number]]</f>
        <v>-7.6499999999999773</v>
      </c>
      <c r="AB284">
        <f>VALUE(SUBSTITUTE(Table1[[#This Row],[Shipping Cost]],"$",""))</f>
        <v>7.28</v>
      </c>
      <c r="AC284">
        <f>VALUE(SUBSTITUTE(Table1[[#This Row],[Discount $]],"$",""))</f>
        <v>35.76</v>
      </c>
      <c r="AD284">
        <f>VALUE(SUBSTITUTE(Table1[[#This Row],[Retail Price]],"$",""))</f>
        <v>9.3800000000000008</v>
      </c>
      <c r="AE284" s="4">
        <f>(Table1[[#This Row],[Retail Price Number]]*Table1[[#This Row],[Order Quantity]])-Table1[[#This Row],[Discount $ Number]]+Table1[[#This Row],[Shipping Cost Number]]</f>
        <v>281.06</v>
      </c>
      <c r="AF284">
        <f>Table1[[#This Row],[Retail Price Number]]*Table1[[#This Row],[Order Quantity]]-Table1[[#This Row],[Discount $ Number]]</f>
        <v>273.78000000000003</v>
      </c>
      <c r="AG284">
        <f>(Table1[[#This Row],[Retail Price Number]]*Table1[[#This Row],[Order Quantity]])-Table1[[#This Row],[Discount $ Number]]-Table1[[#This Row],[Shipping Cost Number]]</f>
        <v>266.50000000000006</v>
      </c>
      <c r="AH284">
        <f>Table1[[#This Row],[Retail Price Number]]*Table1[[#This Row],[Order Quantity]]</f>
        <v>309.54000000000002</v>
      </c>
      <c r="AI284">
        <f>YEAR(Table1[[#This Row],[Order Date]])</f>
        <v>2014</v>
      </c>
    </row>
    <row r="285" spans="1:35" x14ac:dyDescent="0.3">
      <c r="A285" t="s">
        <v>6917</v>
      </c>
      <c r="B285" s="1">
        <v>41472</v>
      </c>
      <c r="C285" t="s">
        <v>2501</v>
      </c>
      <c r="D285" t="s">
        <v>365</v>
      </c>
      <c r="E285" t="s">
        <v>46</v>
      </c>
      <c r="F285" t="s">
        <v>47</v>
      </c>
      <c r="G285" t="s">
        <v>77</v>
      </c>
      <c r="H285" t="s">
        <v>48</v>
      </c>
      <c r="I285" t="s">
        <v>31</v>
      </c>
      <c r="J285" t="s">
        <v>355</v>
      </c>
      <c r="K285" t="s">
        <v>94</v>
      </c>
      <c r="L285" t="s">
        <v>34</v>
      </c>
      <c r="M285" t="s">
        <v>35</v>
      </c>
      <c r="N285" s="1">
        <v>41472</v>
      </c>
      <c r="O285" t="s">
        <v>129</v>
      </c>
      <c r="P285" s="3" t="s">
        <v>356</v>
      </c>
      <c r="Q285" t="s">
        <v>357</v>
      </c>
      <c r="R285">
        <v>27</v>
      </c>
      <c r="S285" t="s">
        <v>7036</v>
      </c>
      <c r="T285" s="2">
        <v>7.0000000000000007E-2</v>
      </c>
      <c r="U285" t="s">
        <v>2386</v>
      </c>
      <c r="V285" t="s">
        <v>7066</v>
      </c>
      <c r="W285" t="s">
        <v>361</v>
      </c>
      <c r="X285" t="s">
        <v>7790</v>
      </c>
      <c r="Y285" s="3">
        <f>VALUE(SUBSTITUTE(Table1[[#This Row],[Order Total]],"$",""))</f>
        <v>136.13999999999999</v>
      </c>
      <c r="Z285">
        <f>VALUE(SUBSTITUTE(Table1[[#This Row],[Total]],"$",""))</f>
        <v>132.04</v>
      </c>
      <c r="AA285" s="3">
        <f>Table1[[#This Row],[Order Total Number]]-Table1[[#This Row],[Total Number]]</f>
        <v>4.0999999999999943</v>
      </c>
      <c r="AB285">
        <f>VALUE(SUBSTITUTE(Table1[[#This Row],[Shipping Cost]],"$",""))</f>
        <v>3.6</v>
      </c>
      <c r="AC285">
        <f>VALUE(SUBSTITUTE(Table1[[#This Row],[Discount $]],"$",""))</f>
        <v>1.38</v>
      </c>
      <c r="AD285">
        <f>VALUE(SUBSTITUTE(Table1[[#This Row],[Retail Price]],"$",""))</f>
        <v>5.68</v>
      </c>
      <c r="AE285" s="4">
        <f>(Table1[[#This Row],[Retail Price Number]]*Table1[[#This Row],[Order Quantity]])-Table1[[#This Row],[Discount $ Number]]+Table1[[#This Row],[Shipping Cost Number]]</f>
        <v>155.57999999999998</v>
      </c>
      <c r="AF285">
        <f>Table1[[#This Row],[Retail Price Number]]*Table1[[#This Row],[Order Quantity]]-Table1[[#This Row],[Discount $ Number]]</f>
        <v>151.97999999999999</v>
      </c>
      <c r="AG285">
        <f>(Table1[[#This Row],[Retail Price Number]]*Table1[[#This Row],[Order Quantity]])-Table1[[#This Row],[Discount $ Number]]-Table1[[#This Row],[Shipping Cost Number]]</f>
        <v>148.38</v>
      </c>
      <c r="AH285">
        <f>Table1[[#This Row],[Retail Price Number]]*Table1[[#This Row],[Order Quantity]]</f>
        <v>153.35999999999999</v>
      </c>
      <c r="AI285">
        <f>YEAR(Table1[[#This Row],[Order Date]])</f>
        <v>2013</v>
      </c>
    </row>
    <row r="286" spans="1:35" x14ac:dyDescent="0.3">
      <c r="A286" t="s">
        <v>1121</v>
      </c>
      <c r="B286" s="1">
        <v>41440</v>
      </c>
      <c r="C286" t="s">
        <v>1122</v>
      </c>
      <c r="D286" t="s">
        <v>683</v>
      </c>
      <c r="E286" t="s">
        <v>46</v>
      </c>
      <c r="F286" t="s">
        <v>47</v>
      </c>
      <c r="G286" t="s">
        <v>29</v>
      </c>
      <c r="H286" t="s">
        <v>107</v>
      </c>
      <c r="I286" t="s">
        <v>31</v>
      </c>
      <c r="J286" t="s">
        <v>229</v>
      </c>
      <c r="K286" t="s">
        <v>94</v>
      </c>
      <c r="L286" t="s">
        <v>95</v>
      </c>
      <c r="M286" t="s">
        <v>35</v>
      </c>
      <c r="N286" s="1">
        <v>41442</v>
      </c>
      <c r="O286" t="s">
        <v>230</v>
      </c>
      <c r="P286" s="3" t="s">
        <v>231</v>
      </c>
      <c r="Q286" t="s">
        <v>232</v>
      </c>
      <c r="R286">
        <v>9</v>
      </c>
      <c r="S286" t="s">
        <v>1123</v>
      </c>
      <c r="T286" s="2">
        <v>0.09</v>
      </c>
      <c r="U286" t="s">
        <v>1124</v>
      </c>
      <c r="V286" t="s">
        <v>1125</v>
      </c>
      <c r="W286" t="s">
        <v>236</v>
      </c>
      <c r="X286" t="s">
        <v>1126</v>
      </c>
      <c r="Y286" s="3">
        <f>VALUE(SUBSTITUTE(Table1[[#This Row],[Order Total]],"$",""))</f>
        <v>119.52</v>
      </c>
      <c r="Z286">
        <f>VALUE(SUBSTITUTE(Table1[[#This Row],[Total]],"$",""))</f>
        <v>120.4</v>
      </c>
      <c r="AA286" s="3">
        <f>Table1[[#This Row],[Order Total Number]]-Table1[[#This Row],[Total Number]]</f>
        <v>-0.88000000000000966</v>
      </c>
      <c r="AB286">
        <f>VALUE(SUBSTITUTE(Table1[[#This Row],[Shipping Cost]],"$",""))</f>
        <v>49</v>
      </c>
      <c r="AC286">
        <f>VALUE(SUBSTITUTE(Table1[[#This Row],[Discount $]],"$",""))</f>
        <v>9</v>
      </c>
      <c r="AD286">
        <f>VALUE(SUBSTITUTE(Table1[[#This Row],[Retail Price]],"$",""))</f>
        <v>449.99</v>
      </c>
      <c r="AE286" s="4">
        <f>(Table1[[#This Row],[Retail Price Number]]*Table1[[#This Row],[Order Quantity]])-Table1[[#This Row],[Discount $ Number]]+Table1[[#This Row],[Shipping Cost Number]]</f>
        <v>4089.91</v>
      </c>
      <c r="AF286">
        <f>Table1[[#This Row],[Retail Price Number]]*Table1[[#This Row],[Order Quantity]]-Table1[[#This Row],[Discount $ Number]]</f>
        <v>4040.91</v>
      </c>
      <c r="AG286">
        <f>(Table1[[#This Row],[Retail Price Number]]*Table1[[#This Row],[Order Quantity]])-Table1[[#This Row],[Discount $ Number]]-Table1[[#This Row],[Shipping Cost Number]]</f>
        <v>3991.91</v>
      </c>
      <c r="AH286">
        <f>Table1[[#This Row],[Retail Price Number]]*Table1[[#This Row],[Order Quantity]]</f>
        <v>4049.91</v>
      </c>
      <c r="AI286">
        <f>YEAR(Table1[[#This Row],[Order Date]])</f>
        <v>2013</v>
      </c>
    </row>
    <row r="287" spans="1:35" x14ac:dyDescent="0.3">
      <c r="A287" t="s">
        <v>1121</v>
      </c>
      <c r="B287" s="1">
        <v>41440</v>
      </c>
      <c r="C287" t="s">
        <v>1122</v>
      </c>
      <c r="D287" t="s">
        <v>683</v>
      </c>
      <c r="E287" t="s">
        <v>46</v>
      </c>
      <c r="F287" t="s">
        <v>47</v>
      </c>
      <c r="G287" t="s">
        <v>77</v>
      </c>
      <c r="H287" t="s">
        <v>107</v>
      </c>
      <c r="I287" t="s">
        <v>196</v>
      </c>
      <c r="J287" t="s">
        <v>771</v>
      </c>
      <c r="K287" t="s">
        <v>33</v>
      </c>
      <c r="L287" t="s">
        <v>34</v>
      </c>
      <c r="M287" t="s">
        <v>35</v>
      </c>
      <c r="N287" s="1">
        <v>41442</v>
      </c>
      <c r="O287" t="s">
        <v>772</v>
      </c>
      <c r="P287" s="3" t="s">
        <v>773</v>
      </c>
      <c r="Q287" t="s">
        <v>774</v>
      </c>
      <c r="R287">
        <v>1</v>
      </c>
      <c r="S287" t="s">
        <v>1123</v>
      </c>
      <c r="T287" s="2">
        <v>0</v>
      </c>
      <c r="U287" t="s">
        <v>1124</v>
      </c>
      <c r="V287" t="s">
        <v>1125</v>
      </c>
      <c r="W287" t="s">
        <v>778</v>
      </c>
      <c r="X287" t="s">
        <v>1126</v>
      </c>
      <c r="Y287" s="3">
        <f>VALUE(SUBSTITUTE(Table1[[#This Row],[Order Total]],"$",""))</f>
        <v>119.52</v>
      </c>
      <c r="Z287">
        <f>VALUE(SUBSTITUTE(Table1[[#This Row],[Total]],"$",""))</f>
        <v>120.4</v>
      </c>
      <c r="AA287" s="3">
        <f>Table1[[#This Row],[Order Total Number]]-Table1[[#This Row],[Total Number]]</f>
        <v>-0.88000000000000966</v>
      </c>
      <c r="AB287">
        <f>VALUE(SUBSTITUTE(Table1[[#This Row],[Shipping Cost]],"$",""))</f>
        <v>0.88</v>
      </c>
      <c r="AC287">
        <f>VALUE(SUBSTITUTE(Table1[[#This Row],[Discount $]],"$",""))</f>
        <v>9</v>
      </c>
      <c r="AD287">
        <f>VALUE(SUBSTITUTE(Table1[[#This Row],[Retail Price]],"$",""))</f>
        <v>4.76</v>
      </c>
      <c r="AE287" s="4">
        <f>(Table1[[#This Row],[Retail Price Number]]*Table1[[#This Row],[Order Quantity]])-Table1[[#This Row],[Discount $ Number]]+Table1[[#This Row],[Shipping Cost Number]]</f>
        <v>-3.3600000000000003</v>
      </c>
      <c r="AF287">
        <f>Table1[[#This Row],[Retail Price Number]]*Table1[[#This Row],[Order Quantity]]-Table1[[#This Row],[Discount $ Number]]</f>
        <v>-4.24</v>
      </c>
      <c r="AG287">
        <f>(Table1[[#This Row],[Retail Price Number]]*Table1[[#This Row],[Order Quantity]])-Table1[[#This Row],[Discount $ Number]]-Table1[[#This Row],[Shipping Cost Number]]</f>
        <v>-5.12</v>
      </c>
      <c r="AH287">
        <f>Table1[[#This Row],[Retail Price Number]]*Table1[[#This Row],[Order Quantity]]</f>
        <v>4.76</v>
      </c>
      <c r="AI287">
        <f>YEAR(Table1[[#This Row],[Order Date]])</f>
        <v>2013</v>
      </c>
    </row>
    <row r="288" spans="1:35" x14ac:dyDescent="0.3">
      <c r="A288" t="s">
        <v>1121</v>
      </c>
      <c r="B288" s="1">
        <v>41440</v>
      </c>
      <c r="C288" t="s">
        <v>1122</v>
      </c>
      <c r="D288" t="s">
        <v>683</v>
      </c>
      <c r="E288" t="s">
        <v>46</v>
      </c>
      <c r="F288" t="s">
        <v>47</v>
      </c>
      <c r="G288" t="s">
        <v>91</v>
      </c>
      <c r="H288" t="s">
        <v>107</v>
      </c>
      <c r="I288" t="s">
        <v>196</v>
      </c>
      <c r="J288" t="s">
        <v>771</v>
      </c>
      <c r="K288" t="s">
        <v>94</v>
      </c>
      <c r="L288" t="s">
        <v>95</v>
      </c>
      <c r="M288" t="s">
        <v>35</v>
      </c>
      <c r="N288" s="1">
        <v>41442</v>
      </c>
      <c r="O288" t="s">
        <v>772</v>
      </c>
      <c r="P288" s="3" t="s">
        <v>773</v>
      </c>
      <c r="Q288" t="s">
        <v>774</v>
      </c>
      <c r="R288">
        <v>17</v>
      </c>
      <c r="S288" t="s">
        <v>1123</v>
      </c>
      <c r="T288" s="2">
        <v>0.09</v>
      </c>
      <c r="U288" t="s">
        <v>1124</v>
      </c>
      <c r="V288" t="s">
        <v>1125</v>
      </c>
      <c r="W288" t="s">
        <v>778</v>
      </c>
      <c r="X288" t="s">
        <v>1126</v>
      </c>
      <c r="Y288" s="3">
        <f>VALUE(SUBSTITUTE(Table1[[#This Row],[Order Total]],"$",""))</f>
        <v>119.52</v>
      </c>
      <c r="Z288">
        <f>VALUE(SUBSTITUTE(Table1[[#This Row],[Total]],"$",""))</f>
        <v>120.4</v>
      </c>
      <c r="AA288" s="3">
        <f>Table1[[#This Row],[Order Total Number]]-Table1[[#This Row],[Total Number]]</f>
        <v>-0.88000000000000966</v>
      </c>
      <c r="AB288">
        <f>VALUE(SUBSTITUTE(Table1[[#This Row],[Shipping Cost]],"$",""))</f>
        <v>0.88</v>
      </c>
      <c r="AC288">
        <f>VALUE(SUBSTITUTE(Table1[[#This Row],[Discount $]],"$",""))</f>
        <v>9</v>
      </c>
      <c r="AD288">
        <f>VALUE(SUBSTITUTE(Table1[[#This Row],[Retail Price]],"$",""))</f>
        <v>4.76</v>
      </c>
      <c r="AE288" s="4">
        <f>(Table1[[#This Row],[Retail Price Number]]*Table1[[#This Row],[Order Quantity]])-Table1[[#This Row],[Discount $ Number]]+Table1[[#This Row],[Shipping Cost Number]]</f>
        <v>72.8</v>
      </c>
      <c r="AF288">
        <f>Table1[[#This Row],[Retail Price Number]]*Table1[[#This Row],[Order Quantity]]-Table1[[#This Row],[Discount $ Number]]</f>
        <v>71.92</v>
      </c>
      <c r="AG288">
        <f>(Table1[[#This Row],[Retail Price Number]]*Table1[[#This Row],[Order Quantity]])-Table1[[#This Row],[Discount $ Number]]-Table1[[#This Row],[Shipping Cost Number]]</f>
        <v>71.040000000000006</v>
      </c>
      <c r="AH288">
        <f>Table1[[#This Row],[Retail Price Number]]*Table1[[#This Row],[Order Quantity]]</f>
        <v>80.92</v>
      </c>
      <c r="AI288">
        <f>YEAR(Table1[[#This Row],[Order Date]])</f>
        <v>2013</v>
      </c>
    </row>
    <row r="289" spans="1:35" x14ac:dyDescent="0.3">
      <c r="A289" t="s">
        <v>9345</v>
      </c>
      <c r="B289" s="1">
        <v>41441</v>
      </c>
      <c r="C289" t="s">
        <v>2219</v>
      </c>
      <c r="D289" t="s">
        <v>306</v>
      </c>
      <c r="E289" t="s">
        <v>46</v>
      </c>
      <c r="F289" t="s">
        <v>47</v>
      </c>
      <c r="G289" t="s">
        <v>29</v>
      </c>
      <c r="H289" t="s">
        <v>107</v>
      </c>
      <c r="I289" t="s">
        <v>196</v>
      </c>
      <c r="J289" t="s">
        <v>623</v>
      </c>
      <c r="K289" t="s">
        <v>94</v>
      </c>
      <c r="L289" t="s">
        <v>95</v>
      </c>
      <c r="M289" t="s">
        <v>35</v>
      </c>
      <c r="N289" s="1">
        <v>41441</v>
      </c>
      <c r="O289" t="s">
        <v>624</v>
      </c>
      <c r="P289" s="3" t="s">
        <v>625</v>
      </c>
      <c r="Q289" t="s">
        <v>626</v>
      </c>
      <c r="R289">
        <v>23</v>
      </c>
      <c r="S289" t="s">
        <v>625</v>
      </c>
      <c r="T289" s="2">
        <v>7.0000000000000007E-2</v>
      </c>
      <c r="U289" t="s">
        <v>4559</v>
      </c>
      <c r="V289" t="s">
        <v>4560</v>
      </c>
      <c r="W289" t="s">
        <v>376</v>
      </c>
      <c r="X289" t="s">
        <v>9346</v>
      </c>
      <c r="Y289" s="3">
        <f>VALUE(SUBSTITUTE(Table1[[#This Row],[Order Total]],"$",""))</f>
        <v>282.91000000000003</v>
      </c>
      <c r="Z289">
        <f>VALUE(SUBSTITUTE(Table1[[#This Row],[Total]],"$",""))</f>
        <v>290.08999999999997</v>
      </c>
      <c r="AA289" s="3">
        <f>Table1[[#This Row],[Order Total Number]]-Table1[[#This Row],[Total Number]]</f>
        <v>-7.17999999999995</v>
      </c>
      <c r="AB289">
        <f>VALUE(SUBSTITUTE(Table1[[#This Row],[Shipping Cost]],"$",""))</f>
        <v>7.18</v>
      </c>
      <c r="AC289">
        <f>VALUE(SUBSTITUTE(Table1[[#This Row],[Discount $]],"$",""))</f>
        <v>18.059999999999999</v>
      </c>
      <c r="AD289">
        <f>VALUE(SUBSTITUTE(Table1[[#This Row],[Retail Price]],"$",""))</f>
        <v>300.97000000000003</v>
      </c>
      <c r="AE289" s="4">
        <f>(Table1[[#This Row],[Retail Price Number]]*Table1[[#This Row],[Order Quantity]])-Table1[[#This Row],[Discount $ Number]]+Table1[[#This Row],[Shipping Cost Number]]</f>
        <v>6911.43</v>
      </c>
      <c r="AF289">
        <f>Table1[[#This Row],[Retail Price Number]]*Table1[[#This Row],[Order Quantity]]-Table1[[#This Row],[Discount $ Number]]</f>
        <v>6904.25</v>
      </c>
      <c r="AG289">
        <f>(Table1[[#This Row],[Retail Price Number]]*Table1[[#This Row],[Order Quantity]])-Table1[[#This Row],[Discount $ Number]]-Table1[[#This Row],[Shipping Cost Number]]</f>
        <v>6897.07</v>
      </c>
      <c r="AH289">
        <f>Table1[[#This Row],[Retail Price Number]]*Table1[[#This Row],[Order Quantity]]</f>
        <v>6922.31</v>
      </c>
      <c r="AI289">
        <f>YEAR(Table1[[#This Row],[Order Date]])</f>
        <v>2013</v>
      </c>
    </row>
    <row r="290" spans="1:35" x14ac:dyDescent="0.3">
      <c r="A290" t="s">
        <v>9345</v>
      </c>
      <c r="B290" s="1">
        <v>41812</v>
      </c>
      <c r="C290" t="s">
        <v>10408</v>
      </c>
      <c r="D290" t="s">
        <v>1012</v>
      </c>
      <c r="E290" t="s">
        <v>27</v>
      </c>
      <c r="F290" t="s">
        <v>28</v>
      </c>
      <c r="G290" t="s">
        <v>91</v>
      </c>
      <c r="H290" t="s">
        <v>241</v>
      </c>
      <c r="I290" t="s">
        <v>121</v>
      </c>
      <c r="J290" t="s">
        <v>10409</v>
      </c>
      <c r="K290" t="s">
        <v>94</v>
      </c>
      <c r="L290" t="s">
        <v>34</v>
      </c>
      <c r="M290" t="s">
        <v>35</v>
      </c>
      <c r="N290" s="1">
        <v>41814</v>
      </c>
      <c r="O290" t="s">
        <v>136</v>
      </c>
      <c r="P290" s="3" t="s">
        <v>137</v>
      </c>
      <c r="Q290" t="s">
        <v>52</v>
      </c>
      <c r="R290">
        <v>8</v>
      </c>
      <c r="S290" t="s">
        <v>10410</v>
      </c>
      <c r="T290" s="2">
        <v>7.0000000000000007E-2</v>
      </c>
      <c r="U290" t="s">
        <v>2618</v>
      </c>
      <c r="V290" t="s">
        <v>10411</v>
      </c>
      <c r="W290" t="s">
        <v>72</v>
      </c>
      <c r="X290" t="s">
        <v>10412</v>
      </c>
      <c r="Y290" s="3">
        <f>VALUE(SUBSTITUTE(Table1[[#This Row],[Order Total]],"$",""))</f>
        <v>21.43</v>
      </c>
      <c r="Z290">
        <f>VALUE(SUBSTITUTE(Table1[[#This Row],[Total]],"$",""))</f>
        <v>22.22</v>
      </c>
      <c r="AA290" s="3">
        <f>Table1[[#This Row],[Order Total Number]]-Table1[[#This Row],[Total Number]]</f>
        <v>-0.78999999999999915</v>
      </c>
      <c r="AB290">
        <f>VALUE(SUBSTITUTE(Table1[[#This Row],[Shipping Cost]],"$",""))</f>
        <v>0.99</v>
      </c>
      <c r="AC290">
        <f>VALUE(SUBSTITUTE(Table1[[#This Row],[Discount $]],"$",""))</f>
        <v>1.61</v>
      </c>
      <c r="AD290">
        <f>VALUE(SUBSTITUTE(Table1[[#This Row],[Retail Price]],"$",""))</f>
        <v>3.08</v>
      </c>
      <c r="AE290" s="4">
        <f>(Table1[[#This Row],[Retail Price Number]]*Table1[[#This Row],[Order Quantity]])-Table1[[#This Row],[Discount $ Number]]+Table1[[#This Row],[Shipping Cost Number]]</f>
        <v>24.02</v>
      </c>
      <c r="AF290">
        <f>Table1[[#This Row],[Retail Price Number]]*Table1[[#This Row],[Order Quantity]]-Table1[[#This Row],[Discount $ Number]]</f>
        <v>23.03</v>
      </c>
      <c r="AG290">
        <f>(Table1[[#This Row],[Retail Price Number]]*Table1[[#This Row],[Order Quantity]])-Table1[[#This Row],[Discount $ Number]]-Table1[[#This Row],[Shipping Cost Number]]</f>
        <v>22.040000000000003</v>
      </c>
      <c r="AH290">
        <f>Table1[[#This Row],[Retail Price Number]]*Table1[[#This Row],[Order Quantity]]</f>
        <v>24.64</v>
      </c>
      <c r="AI290">
        <f>YEAR(Table1[[#This Row],[Order Date]])</f>
        <v>2014</v>
      </c>
    </row>
    <row r="291" spans="1:35" x14ac:dyDescent="0.3">
      <c r="A291" t="s">
        <v>9345</v>
      </c>
      <c r="B291" s="1">
        <v>42065</v>
      </c>
      <c r="C291" t="s">
        <v>3723</v>
      </c>
      <c r="D291" t="s">
        <v>195</v>
      </c>
      <c r="E291" t="s">
        <v>46</v>
      </c>
      <c r="F291" t="s">
        <v>47</v>
      </c>
      <c r="G291" t="s">
        <v>134</v>
      </c>
      <c r="H291" t="s">
        <v>48</v>
      </c>
      <c r="I291" t="s">
        <v>31</v>
      </c>
      <c r="J291" t="s">
        <v>611</v>
      </c>
      <c r="K291" t="s">
        <v>33</v>
      </c>
      <c r="L291" t="s">
        <v>34</v>
      </c>
      <c r="M291" t="s">
        <v>35</v>
      </c>
      <c r="N291" s="1">
        <v>42067</v>
      </c>
      <c r="O291" t="s">
        <v>612</v>
      </c>
      <c r="P291" s="3" t="s">
        <v>613</v>
      </c>
      <c r="Q291" t="s">
        <v>614</v>
      </c>
      <c r="R291">
        <v>47</v>
      </c>
      <c r="S291" t="s">
        <v>11720</v>
      </c>
      <c r="T291" s="2">
        <v>0</v>
      </c>
      <c r="U291" t="s">
        <v>11721</v>
      </c>
      <c r="V291" t="s">
        <v>11722</v>
      </c>
      <c r="W291" t="s">
        <v>618</v>
      </c>
      <c r="X291" t="s">
        <v>7358</v>
      </c>
      <c r="Y291" s="3">
        <f>VALUE(SUBSTITUTE(Table1[[#This Row],[Order Total]],"$",""))</f>
        <v>359.95</v>
      </c>
      <c r="Z291">
        <f>VALUE(SUBSTITUTE(Table1[[#This Row],[Total]],"$",""))</f>
        <v>353.36</v>
      </c>
      <c r="AA291" s="3">
        <f>Table1[[#This Row],[Order Total Number]]-Table1[[#This Row],[Total Number]]</f>
        <v>6.589999999999975</v>
      </c>
      <c r="AB291">
        <f>VALUE(SUBSTITUTE(Table1[[#This Row],[Shipping Cost]],"$",""))</f>
        <v>24.49</v>
      </c>
      <c r="AC291">
        <f>VALUE(SUBSTITUTE(Table1[[#This Row],[Discount $]],"$",""))</f>
        <v>26.31</v>
      </c>
      <c r="AD291">
        <f>VALUE(SUBSTITUTE(Table1[[#This Row],[Retail Price]],"$",""))</f>
        <v>136.97999999999999</v>
      </c>
      <c r="AE291" s="4">
        <f>(Table1[[#This Row],[Retail Price Number]]*Table1[[#This Row],[Order Quantity]])-Table1[[#This Row],[Discount $ Number]]+Table1[[#This Row],[Shipping Cost Number]]</f>
        <v>6436.2399999999989</v>
      </c>
      <c r="AF291">
        <f>Table1[[#This Row],[Retail Price Number]]*Table1[[#This Row],[Order Quantity]]-Table1[[#This Row],[Discount $ Number]]</f>
        <v>6411.7499999999991</v>
      </c>
      <c r="AG291">
        <f>(Table1[[#This Row],[Retail Price Number]]*Table1[[#This Row],[Order Quantity]])-Table1[[#This Row],[Discount $ Number]]-Table1[[#This Row],[Shipping Cost Number]]</f>
        <v>6387.2599999999993</v>
      </c>
      <c r="AH291">
        <f>Table1[[#This Row],[Retail Price Number]]*Table1[[#This Row],[Order Quantity]]</f>
        <v>6438.0599999999995</v>
      </c>
      <c r="AI291">
        <f>YEAR(Table1[[#This Row],[Order Date]])</f>
        <v>2015</v>
      </c>
    </row>
    <row r="292" spans="1:35" x14ac:dyDescent="0.3">
      <c r="A292" t="s">
        <v>10761</v>
      </c>
      <c r="B292" s="1">
        <v>42005</v>
      </c>
      <c r="C292" t="s">
        <v>1301</v>
      </c>
      <c r="D292" t="s">
        <v>228</v>
      </c>
      <c r="E292" t="s">
        <v>46</v>
      </c>
      <c r="F292" t="s">
        <v>47</v>
      </c>
      <c r="G292" t="s">
        <v>134</v>
      </c>
      <c r="H292" t="s">
        <v>107</v>
      </c>
      <c r="I292" t="s">
        <v>63</v>
      </c>
      <c r="J292" t="s">
        <v>975</v>
      </c>
      <c r="K292" t="s">
        <v>94</v>
      </c>
      <c r="L292" t="s">
        <v>34</v>
      </c>
      <c r="M292" t="s">
        <v>35</v>
      </c>
      <c r="N292" s="1">
        <v>42008</v>
      </c>
      <c r="O292" t="s">
        <v>976</v>
      </c>
      <c r="P292" s="3" t="s">
        <v>977</v>
      </c>
      <c r="Q292" t="s">
        <v>978</v>
      </c>
      <c r="R292">
        <v>47</v>
      </c>
      <c r="S292" t="s">
        <v>10596</v>
      </c>
      <c r="T292" s="2">
        <v>0.02</v>
      </c>
      <c r="U292" t="s">
        <v>39</v>
      </c>
      <c r="V292" t="s">
        <v>10762</v>
      </c>
      <c r="W292" t="s">
        <v>982</v>
      </c>
      <c r="X292" t="s">
        <v>1308</v>
      </c>
      <c r="Y292" s="3">
        <f>VALUE(SUBSTITUTE(Table1[[#This Row],[Order Total]],"$",""))</f>
        <v>237.21</v>
      </c>
      <c r="Z292">
        <f>VALUE(SUBSTITUTE(Table1[[#This Row],[Total]],"$",""))</f>
        <v>241.43</v>
      </c>
      <c r="AA292" s="3">
        <f>Table1[[#This Row],[Order Total Number]]-Table1[[#This Row],[Total Number]]</f>
        <v>-4.2199999999999989</v>
      </c>
      <c r="AB292">
        <f>VALUE(SUBSTITUTE(Table1[[#This Row],[Shipping Cost]],"$",""))</f>
        <v>3.14</v>
      </c>
      <c r="AC292">
        <f>VALUE(SUBSTITUTE(Table1[[#This Row],[Discount $]],"$",""))</f>
        <v>2.39</v>
      </c>
      <c r="AD292">
        <f>VALUE(SUBSTITUTE(Table1[[#This Row],[Retail Price]],"$",""))</f>
        <v>12.98</v>
      </c>
      <c r="AE292" s="4">
        <f>(Table1[[#This Row],[Retail Price Number]]*Table1[[#This Row],[Order Quantity]])-Table1[[#This Row],[Discount $ Number]]+Table1[[#This Row],[Shipping Cost Number]]</f>
        <v>610.81000000000006</v>
      </c>
      <c r="AF292">
        <f>Table1[[#This Row],[Retail Price Number]]*Table1[[#This Row],[Order Quantity]]-Table1[[#This Row],[Discount $ Number]]</f>
        <v>607.67000000000007</v>
      </c>
      <c r="AG292">
        <f>(Table1[[#This Row],[Retail Price Number]]*Table1[[#This Row],[Order Quantity]])-Table1[[#This Row],[Discount $ Number]]-Table1[[#This Row],[Shipping Cost Number]]</f>
        <v>604.53000000000009</v>
      </c>
      <c r="AH292">
        <f>Table1[[#This Row],[Retail Price Number]]*Table1[[#This Row],[Order Quantity]]</f>
        <v>610.06000000000006</v>
      </c>
      <c r="AI292">
        <f>YEAR(Table1[[#This Row],[Order Date]])</f>
        <v>2015</v>
      </c>
    </row>
    <row r="293" spans="1:35" x14ac:dyDescent="0.3">
      <c r="A293" t="s">
        <v>10761</v>
      </c>
      <c r="B293" s="1">
        <v>41449</v>
      </c>
      <c r="C293" t="s">
        <v>1687</v>
      </c>
      <c r="D293" t="s">
        <v>324</v>
      </c>
      <c r="E293" t="s">
        <v>27</v>
      </c>
      <c r="F293" t="s">
        <v>28</v>
      </c>
      <c r="G293" t="s">
        <v>29</v>
      </c>
      <c r="H293" t="s">
        <v>205</v>
      </c>
      <c r="I293" t="s">
        <v>31</v>
      </c>
      <c r="J293" t="s">
        <v>601</v>
      </c>
      <c r="K293" t="s">
        <v>94</v>
      </c>
      <c r="L293" t="s">
        <v>34</v>
      </c>
      <c r="M293" t="s">
        <v>35</v>
      </c>
      <c r="N293" s="1">
        <v>41450</v>
      </c>
      <c r="O293" t="s">
        <v>602</v>
      </c>
      <c r="P293" s="3" t="s">
        <v>603</v>
      </c>
      <c r="Q293" t="s">
        <v>258</v>
      </c>
      <c r="R293">
        <v>50</v>
      </c>
      <c r="S293" t="s">
        <v>10891</v>
      </c>
      <c r="T293" s="2">
        <v>7.0000000000000007E-2</v>
      </c>
      <c r="U293" t="s">
        <v>10892</v>
      </c>
      <c r="V293" t="s">
        <v>10893</v>
      </c>
      <c r="W293" t="s">
        <v>606</v>
      </c>
      <c r="X293" t="s">
        <v>10894</v>
      </c>
      <c r="Y293" s="3">
        <f>VALUE(SUBSTITUTE(Table1[[#This Row],[Order Total]],"$",""))</f>
        <v>248.21</v>
      </c>
      <c r="Z293">
        <f>VALUE(SUBSTITUTE(Table1[[#This Row],[Total]],"$",""))</f>
        <v>228.42</v>
      </c>
      <c r="AA293" s="3">
        <f>Table1[[#This Row],[Order Total Number]]-Table1[[#This Row],[Total Number]]</f>
        <v>19.79000000000002</v>
      </c>
      <c r="AB293">
        <f>VALUE(SUBSTITUTE(Table1[[#This Row],[Shipping Cost]],"$",""))</f>
        <v>7.72</v>
      </c>
      <c r="AC293">
        <f>VALUE(SUBSTITUTE(Table1[[#This Row],[Discount $]],"$",""))</f>
        <v>15.45</v>
      </c>
      <c r="AD293">
        <f>VALUE(SUBSTITUTE(Table1[[#This Row],[Retail Price]],"$",""))</f>
        <v>7.3</v>
      </c>
      <c r="AE293" s="4">
        <f>(Table1[[#This Row],[Retail Price Number]]*Table1[[#This Row],[Order Quantity]])-Table1[[#This Row],[Discount $ Number]]+Table1[[#This Row],[Shipping Cost Number]]</f>
        <v>357.27000000000004</v>
      </c>
      <c r="AF293">
        <f>Table1[[#This Row],[Retail Price Number]]*Table1[[#This Row],[Order Quantity]]-Table1[[#This Row],[Discount $ Number]]</f>
        <v>349.55</v>
      </c>
      <c r="AG293">
        <f>(Table1[[#This Row],[Retail Price Number]]*Table1[[#This Row],[Order Quantity]])-Table1[[#This Row],[Discount $ Number]]-Table1[[#This Row],[Shipping Cost Number]]</f>
        <v>341.83</v>
      </c>
      <c r="AH293">
        <f>Table1[[#This Row],[Retail Price Number]]*Table1[[#This Row],[Order Quantity]]</f>
        <v>365</v>
      </c>
      <c r="AI293">
        <f>YEAR(Table1[[#This Row],[Order Date]])</f>
        <v>2013</v>
      </c>
    </row>
    <row r="294" spans="1:35" x14ac:dyDescent="0.3">
      <c r="A294" t="s">
        <v>11970</v>
      </c>
      <c r="B294" s="1">
        <v>42036</v>
      </c>
      <c r="C294" t="s">
        <v>733</v>
      </c>
      <c r="D294" t="s">
        <v>487</v>
      </c>
      <c r="E294" t="s">
        <v>27</v>
      </c>
      <c r="F294" t="s">
        <v>28</v>
      </c>
      <c r="G294" t="s">
        <v>29</v>
      </c>
      <c r="H294" t="s">
        <v>241</v>
      </c>
      <c r="I294" t="s">
        <v>121</v>
      </c>
      <c r="J294" t="s">
        <v>552</v>
      </c>
      <c r="K294" t="s">
        <v>33</v>
      </c>
      <c r="L294" t="s">
        <v>392</v>
      </c>
      <c r="M294" t="s">
        <v>393</v>
      </c>
      <c r="N294" s="1">
        <v>42038</v>
      </c>
      <c r="O294" t="s">
        <v>553</v>
      </c>
      <c r="P294" s="3" t="s">
        <v>554</v>
      </c>
      <c r="Q294" t="s">
        <v>555</v>
      </c>
      <c r="R294">
        <v>5</v>
      </c>
      <c r="S294" t="s">
        <v>11971</v>
      </c>
      <c r="T294" s="2">
        <v>0.01</v>
      </c>
      <c r="U294" t="s">
        <v>8464</v>
      </c>
      <c r="V294" t="s">
        <v>11972</v>
      </c>
      <c r="W294" t="s">
        <v>559</v>
      </c>
      <c r="X294" t="s">
        <v>11973</v>
      </c>
      <c r="Y294" s="3">
        <f>VALUE(SUBSTITUTE(Table1[[#This Row],[Order Total]],"$",""))</f>
        <v>1196.28</v>
      </c>
      <c r="Z294">
        <f>VALUE(SUBSTITUTE(Table1[[#This Row],[Total]],"$",""))</f>
        <v>1117.28</v>
      </c>
      <c r="AA294" s="3">
        <f>Table1[[#This Row],[Order Total Number]]-Table1[[#This Row],[Total Number]]</f>
        <v>79</v>
      </c>
      <c r="AB294">
        <f>VALUE(SUBSTITUTE(Table1[[#This Row],[Shipping Cost]],"$",""))</f>
        <v>8.23</v>
      </c>
      <c r="AC294">
        <f>VALUE(SUBSTITUTE(Table1[[#This Row],[Discount $]],"$",""))</f>
        <v>64.22</v>
      </c>
      <c r="AD294">
        <f>VALUE(SUBSTITUTE(Table1[[#This Row],[Retail Price]],"$",""))</f>
        <v>27.18</v>
      </c>
      <c r="AE294" s="4">
        <f>(Table1[[#This Row],[Retail Price Number]]*Table1[[#This Row],[Order Quantity]])-Table1[[#This Row],[Discount $ Number]]+Table1[[#This Row],[Shipping Cost Number]]</f>
        <v>79.910000000000011</v>
      </c>
      <c r="AF294">
        <f>Table1[[#This Row],[Retail Price Number]]*Table1[[#This Row],[Order Quantity]]-Table1[[#This Row],[Discount $ Number]]</f>
        <v>71.680000000000007</v>
      </c>
      <c r="AG294">
        <f>(Table1[[#This Row],[Retail Price Number]]*Table1[[#This Row],[Order Quantity]])-Table1[[#This Row],[Discount $ Number]]-Table1[[#This Row],[Shipping Cost Number]]</f>
        <v>63.45</v>
      </c>
      <c r="AH294">
        <f>Table1[[#This Row],[Retail Price Number]]*Table1[[#This Row],[Order Quantity]]</f>
        <v>135.9</v>
      </c>
      <c r="AI294">
        <f>YEAR(Table1[[#This Row],[Order Date]])</f>
        <v>2015</v>
      </c>
    </row>
    <row r="295" spans="1:35" x14ac:dyDescent="0.3">
      <c r="A295" t="s">
        <v>11059</v>
      </c>
      <c r="B295" s="1">
        <v>41807</v>
      </c>
      <c r="C295" t="s">
        <v>1188</v>
      </c>
      <c r="D295" t="s">
        <v>622</v>
      </c>
      <c r="E295" t="s">
        <v>27</v>
      </c>
      <c r="F295" t="s">
        <v>28</v>
      </c>
      <c r="G295" t="s">
        <v>29</v>
      </c>
      <c r="H295" t="s">
        <v>433</v>
      </c>
      <c r="I295" t="s">
        <v>121</v>
      </c>
      <c r="J295" t="s">
        <v>1365</v>
      </c>
      <c r="K295" t="s">
        <v>94</v>
      </c>
      <c r="L295" t="s">
        <v>34</v>
      </c>
      <c r="M295" t="s">
        <v>35</v>
      </c>
      <c r="N295" s="1">
        <v>41808</v>
      </c>
      <c r="O295" t="s">
        <v>925</v>
      </c>
      <c r="P295" s="3" t="s">
        <v>758</v>
      </c>
      <c r="Q295" t="s">
        <v>254</v>
      </c>
      <c r="R295">
        <v>32</v>
      </c>
      <c r="S295" t="s">
        <v>2965</v>
      </c>
      <c r="T295" s="2">
        <v>0.05</v>
      </c>
      <c r="U295" t="s">
        <v>3618</v>
      </c>
      <c r="V295" t="s">
        <v>9860</v>
      </c>
      <c r="W295" t="s">
        <v>1369</v>
      </c>
      <c r="X295" t="s">
        <v>2533</v>
      </c>
      <c r="Y295" s="3">
        <f>VALUE(SUBSTITUTE(Table1[[#This Row],[Order Total]],"$",""))</f>
        <v>21.3</v>
      </c>
      <c r="Z295">
        <f>VALUE(SUBSTITUTE(Table1[[#This Row],[Total]],"$",""))</f>
        <v>22.29</v>
      </c>
      <c r="AA295" s="3">
        <f>Table1[[#This Row],[Order Total Number]]-Table1[[#This Row],[Total Number]]</f>
        <v>-0.98999999999999844</v>
      </c>
      <c r="AB295">
        <f>VALUE(SUBSTITUTE(Table1[[#This Row],[Shipping Cost]],"$",""))</f>
        <v>0.93</v>
      </c>
      <c r="AC295">
        <f>VALUE(SUBSTITUTE(Table1[[#This Row],[Discount $]],"$",""))</f>
        <v>2.2000000000000002</v>
      </c>
      <c r="AD295">
        <f>VALUE(SUBSTITUTE(Table1[[#This Row],[Retail Price]],"$",""))</f>
        <v>2.84</v>
      </c>
      <c r="AE295" s="4">
        <f>(Table1[[#This Row],[Retail Price Number]]*Table1[[#This Row],[Order Quantity]])-Table1[[#This Row],[Discount $ Number]]+Table1[[#This Row],[Shipping Cost Number]]</f>
        <v>89.61</v>
      </c>
      <c r="AF295">
        <f>Table1[[#This Row],[Retail Price Number]]*Table1[[#This Row],[Order Quantity]]-Table1[[#This Row],[Discount $ Number]]</f>
        <v>88.679999999999993</v>
      </c>
      <c r="AG295">
        <f>(Table1[[#This Row],[Retail Price Number]]*Table1[[#This Row],[Order Quantity]])-Table1[[#This Row],[Discount $ Number]]-Table1[[#This Row],[Shipping Cost Number]]</f>
        <v>87.749999999999986</v>
      </c>
      <c r="AH295">
        <f>Table1[[#This Row],[Retail Price Number]]*Table1[[#This Row],[Order Quantity]]</f>
        <v>90.88</v>
      </c>
      <c r="AI295">
        <f>YEAR(Table1[[#This Row],[Order Date]])</f>
        <v>2014</v>
      </c>
    </row>
    <row r="296" spans="1:35" x14ac:dyDescent="0.3">
      <c r="A296" t="s">
        <v>11206</v>
      </c>
      <c r="B296" s="1">
        <v>42771</v>
      </c>
      <c r="C296" t="s">
        <v>1128</v>
      </c>
      <c r="D296" t="s">
        <v>1129</v>
      </c>
      <c r="E296" t="s">
        <v>27</v>
      </c>
      <c r="F296" t="s">
        <v>28</v>
      </c>
      <c r="G296" t="s">
        <v>91</v>
      </c>
      <c r="H296" t="s">
        <v>1130</v>
      </c>
      <c r="I296" t="s">
        <v>196</v>
      </c>
      <c r="J296" t="s">
        <v>552</v>
      </c>
      <c r="K296" t="s">
        <v>94</v>
      </c>
      <c r="L296" t="s">
        <v>109</v>
      </c>
      <c r="M296" t="s">
        <v>35</v>
      </c>
      <c r="N296" s="1">
        <v>42773</v>
      </c>
      <c r="O296" t="s">
        <v>553</v>
      </c>
      <c r="P296" s="3" t="s">
        <v>554</v>
      </c>
      <c r="Q296" t="s">
        <v>555</v>
      </c>
      <c r="R296">
        <v>36</v>
      </c>
      <c r="S296" t="s">
        <v>11207</v>
      </c>
      <c r="T296" s="2">
        <v>0.1</v>
      </c>
      <c r="U296" t="s">
        <v>4344</v>
      </c>
      <c r="V296" t="s">
        <v>11208</v>
      </c>
      <c r="W296" t="s">
        <v>559</v>
      </c>
      <c r="X296" t="s">
        <v>11209</v>
      </c>
      <c r="Y296" s="3">
        <f>VALUE(SUBSTITUTE(Table1[[#This Row],[Order Total]],"$",""))</f>
        <v>1205.49</v>
      </c>
      <c r="Z296">
        <f>VALUE(SUBSTITUTE(Table1[[#This Row],[Total]],"$",""))</f>
        <v>1126.28</v>
      </c>
      <c r="AA296" s="3">
        <f>Table1[[#This Row],[Order Total Number]]-Table1[[#This Row],[Total Number]]</f>
        <v>79.210000000000036</v>
      </c>
      <c r="AB296">
        <f>VALUE(SUBSTITUTE(Table1[[#This Row],[Shipping Cost]],"$",""))</f>
        <v>8.23</v>
      </c>
      <c r="AC296">
        <f>VALUE(SUBSTITUTE(Table1[[#This Row],[Discount $]],"$",""))</f>
        <v>52.51</v>
      </c>
      <c r="AD296">
        <f>VALUE(SUBSTITUTE(Table1[[#This Row],[Retail Price]],"$",""))</f>
        <v>27.18</v>
      </c>
      <c r="AE296" s="4">
        <f>(Table1[[#This Row],[Retail Price Number]]*Table1[[#This Row],[Order Quantity]])-Table1[[#This Row],[Discount $ Number]]+Table1[[#This Row],[Shipping Cost Number]]</f>
        <v>934.2</v>
      </c>
      <c r="AF296">
        <f>Table1[[#This Row],[Retail Price Number]]*Table1[[#This Row],[Order Quantity]]-Table1[[#This Row],[Discount $ Number]]</f>
        <v>925.97</v>
      </c>
      <c r="AG296">
        <f>(Table1[[#This Row],[Retail Price Number]]*Table1[[#This Row],[Order Quantity]])-Table1[[#This Row],[Discount $ Number]]-Table1[[#This Row],[Shipping Cost Number]]</f>
        <v>917.74</v>
      </c>
      <c r="AH296">
        <f>Table1[[#This Row],[Retail Price Number]]*Table1[[#This Row],[Order Quantity]]</f>
        <v>978.48</v>
      </c>
      <c r="AI296">
        <f>YEAR(Table1[[#This Row],[Order Date]])</f>
        <v>2017</v>
      </c>
    </row>
    <row r="297" spans="1:35" x14ac:dyDescent="0.3">
      <c r="A297" t="s">
        <v>4242</v>
      </c>
      <c r="B297" s="1">
        <v>41401</v>
      </c>
      <c r="C297" t="s">
        <v>1097</v>
      </c>
      <c r="D297" t="s">
        <v>1098</v>
      </c>
      <c r="E297" t="s">
        <v>27</v>
      </c>
      <c r="F297" t="s">
        <v>28</v>
      </c>
      <c r="G297" t="s">
        <v>77</v>
      </c>
      <c r="H297" t="s">
        <v>78</v>
      </c>
      <c r="I297" t="s">
        <v>31</v>
      </c>
      <c r="J297" t="s">
        <v>93</v>
      </c>
      <c r="K297" t="s">
        <v>723</v>
      </c>
      <c r="L297" t="s">
        <v>109</v>
      </c>
      <c r="M297" t="s">
        <v>35</v>
      </c>
      <c r="N297" s="1">
        <v>41403</v>
      </c>
      <c r="O297" t="s">
        <v>96</v>
      </c>
      <c r="P297" s="3" t="s">
        <v>97</v>
      </c>
      <c r="Q297" t="s">
        <v>98</v>
      </c>
      <c r="R297">
        <v>35</v>
      </c>
      <c r="S297" t="s">
        <v>4243</v>
      </c>
      <c r="T297" s="2">
        <v>0</v>
      </c>
      <c r="U297" t="s">
        <v>4244</v>
      </c>
      <c r="V297" t="s">
        <v>4245</v>
      </c>
      <c r="W297" t="s">
        <v>102</v>
      </c>
      <c r="X297" t="s">
        <v>4246</v>
      </c>
      <c r="Y297" s="3">
        <f>VALUE(SUBSTITUTE(Table1[[#This Row],[Order Total]],"$",""))</f>
        <v>81.95</v>
      </c>
      <c r="Z297">
        <f>VALUE(SUBSTITUTE(Table1[[#This Row],[Total]],"$",""))</f>
        <v>82.75</v>
      </c>
      <c r="AA297" s="3">
        <f>Table1[[#This Row],[Order Total Number]]-Table1[[#This Row],[Total Number]]</f>
        <v>-0.79999999999999716</v>
      </c>
      <c r="AB297">
        <f>VALUE(SUBSTITUTE(Table1[[#This Row],[Shipping Cost]],"$",""))</f>
        <v>0.8</v>
      </c>
      <c r="AC297">
        <f>VALUE(SUBSTITUTE(Table1[[#This Row],[Discount $]],"$",""))</f>
        <v>7.13</v>
      </c>
      <c r="AD297">
        <f>VALUE(SUBSTITUTE(Table1[[#This Row],[Retail Price]],"$",""))</f>
        <v>2.62</v>
      </c>
      <c r="AE297" s="4">
        <f>(Table1[[#This Row],[Retail Price Number]]*Table1[[#This Row],[Order Quantity]])-Table1[[#This Row],[Discount $ Number]]+Table1[[#This Row],[Shipping Cost Number]]</f>
        <v>85.37</v>
      </c>
      <c r="AF297">
        <f>Table1[[#This Row],[Retail Price Number]]*Table1[[#This Row],[Order Quantity]]-Table1[[#This Row],[Discount $ Number]]</f>
        <v>84.570000000000007</v>
      </c>
      <c r="AG297">
        <f>(Table1[[#This Row],[Retail Price Number]]*Table1[[#This Row],[Order Quantity]])-Table1[[#This Row],[Discount $ Number]]-Table1[[#This Row],[Shipping Cost Number]]</f>
        <v>83.77000000000001</v>
      </c>
      <c r="AH297">
        <f>Table1[[#This Row],[Retail Price Number]]*Table1[[#This Row],[Order Quantity]]</f>
        <v>91.7</v>
      </c>
      <c r="AI297">
        <f>YEAR(Table1[[#This Row],[Order Date]])</f>
        <v>2013</v>
      </c>
    </row>
    <row r="298" spans="1:35" x14ac:dyDescent="0.3">
      <c r="A298" t="s">
        <v>4242</v>
      </c>
      <c r="B298" s="1">
        <v>41619</v>
      </c>
      <c r="C298" t="s">
        <v>2359</v>
      </c>
      <c r="D298" t="s">
        <v>195</v>
      </c>
      <c r="E298" t="s">
        <v>46</v>
      </c>
      <c r="F298" t="s">
        <v>47</v>
      </c>
      <c r="G298" t="s">
        <v>91</v>
      </c>
      <c r="H298" t="s">
        <v>48</v>
      </c>
      <c r="I298" t="s">
        <v>121</v>
      </c>
      <c r="J298" t="s">
        <v>197</v>
      </c>
      <c r="K298" t="s">
        <v>94</v>
      </c>
      <c r="L298" t="s">
        <v>95</v>
      </c>
      <c r="M298" t="s">
        <v>35</v>
      </c>
      <c r="N298" s="1">
        <v>41621</v>
      </c>
      <c r="O298" t="s">
        <v>198</v>
      </c>
      <c r="P298" s="3" t="s">
        <v>37</v>
      </c>
      <c r="Q298" t="s">
        <v>57</v>
      </c>
      <c r="R298">
        <v>34</v>
      </c>
      <c r="S298" t="s">
        <v>1293</v>
      </c>
      <c r="T298" s="2">
        <v>0.03</v>
      </c>
      <c r="U298" t="s">
        <v>127</v>
      </c>
      <c r="V298" t="s">
        <v>1293</v>
      </c>
      <c r="W298" t="s">
        <v>116</v>
      </c>
      <c r="X298" t="s">
        <v>4517</v>
      </c>
      <c r="Y298" s="3">
        <f>VALUE(SUBSTITUTE(Table1[[#This Row],[Order Total]],"$",""))</f>
        <v>105.64</v>
      </c>
      <c r="Z298">
        <f>VALUE(SUBSTITUTE(Table1[[#This Row],[Total]],"$",""))</f>
        <v>106.94</v>
      </c>
      <c r="AA298" s="3">
        <f>Table1[[#This Row],[Order Total Number]]-Table1[[#This Row],[Total Number]]</f>
        <v>-1.2999999999999972</v>
      </c>
      <c r="AB298">
        <f>VALUE(SUBSTITUTE(Table1[[#This Row],[Shipping Cost]],"$",""))</f>
        <v>1.49</v>
      </c>
      <c r="AC298">
        <f>VALUE(SUBSTITUTE(Table1[[#This Row],[Discount $]],"$",""))</f>
        <v>0</v>
      </c>
      <c r="AD298">
        <f>VALUE(SUBSTITUTE(Table1[[#This Row],[Retail Price]],"$",""))</f>
        <v>1.88</v>
      </c>
      <c r="AE298" s="4">
        <f>(Table1[[#This Row],[Retail Price Number]]*Table1[[#This Row],[Order Quantity]])-Table1[[#This Row],[Discount $ Number]]+Table1[[#This Row],[Shipping Cost Number]]</f>
        <v>65.41</v>
      </c>
      <c r="AF298">
        <f>Table1[[#This Row],[Retail Price Number]]*Table1[[#This Row],[Order Quantity]]-Table1[[#This Row],[Discount $ Number]]</f>
        <v>63.919999999999995</v>
      </c>
      <c r="AG298">
        <f>(Table1[[#This Row],[Retail Price Number]]*Table1[[#This Row],[Order Quantity]])-Table1[[#This Row],[Discount $ Number]]-Table1[[#This Row],[Shipping Cost Number]]</f>
        <v>62.429999999999993</v>
      </c>
      <c r="AH298">
        <f>Table1[[#This Row],[Retail Price Number]]*Table1[[#This Row],[Order Quantity]]</f>
        <v>63.919999999999995</v>
      </c>
      <c r="AI298">
        <f>YEAR(Table1[[#This Row],[Order Date]])</f>
        <v>2013</v>
      </c>
    </row>
    <row r="299" spans="1:35" x14ac:dyDescent="0.3">
      <c r="A299" t="s">
        <v>4242</v>
      </c>
      <c r="B299" s="1">
        <v>41471</v>
      </c>
      <c r="C299" t="s">
        <v>1887</v>
      </c>
      <c r="D299" t="s">
        <v>1503</v>
      </c>
      <c r="E299" t="s">
        <v>27</v>
      </c>
      <c r="F299" t="s">
        <v>28</v>
      </c>
      <c r="G299" t="s">
        <v>77</v>
      </c>
      <c r="H299" t="s">
        <v>289</v>
      </c>
      <c r="I299" t="s">
        <v>31</v>
      </c>
      <c r="J299" t="s">
        <v>478</v>
      </c>
      <c r="K299" t="s">
        <v>94</v>
      </c>
      <c r="L299" t="s">
        <v>34</v>
      </c>
      <c r="M299" t="s">
        <v>35</v>
      </c>
      <c r="N299" s="1">
        <v>41472</v>
      </c>
      <c r="O299" t="s">
        <v>479</v>
      </c>
      <c r="P299" s="3" t="s">
        <v>480</v>
      </c>
      <c r="Q299" t="s">
        <v>98</v>
      </c>
      <c r="R299">
        <v>25</v>
      </c>
      <c r="S299" t="s">
        <v>2513</v>
      </c>
      <c r="T299" s="2">
        <v>0.09</v>
      </c>
      <c r="U299" t="s">
        <v>4080</v>
      </c>
      <c r="V299" t="s">
        <v>7996</v>
      </c>
      <c r="W299" t="s">
        <v>224</v>
      </c>
      <c r="X299" t="s">
        <v>7997</v>
      </c>
      <c r="Y299" s="3">
        <f>VALUE(SUBSTITUTE(Table1[[#This Row],[Order Total]],"$",""))</f>
        <v>107.86</v>
      </c>
      <c r="Z299">
        <f>VALUE(SUBSTITUTE(Table1[[#This Row],[Total]],"$",""))</f>
        <v>109.2</v>
      </c>
      <c r="AA299" s="3">
        <f>Table1[[#This Row],[Order Total Number]]-Table1[[#This Row],[Total Number]]</f>
        <v>-1.3400000000000034</v>
      </c>
      <c r="AB299">
        <f>VALUE(SUBSTITUTE(Table1[[#This Row],[Shipping Cost]],"$",""))</f>
        <v>0.5</v>
      </c>
      <c r="AC299">
        <f>VALUE(SUBSTITUTE(Table1[[#This Row],[Discount $]],"$",""))</f>
        <v>3.34</v>
      </c>
      <c r="AD299">
        <f>VALUE(SUBSTITUTE(Table1[[#This Row],[Retail Price]],"$",""))</f>
        <v>2.61</v>
      </c>
      <c r="AE299" s="4">
        <f>(Table1[[#This Row],[Retail Price Number]]*Table1[[#This Row],[Order Quantity]])-Table1[[#This Row],[Discount $ Number]]+Table1[[#This Row],[Shipping Cost Number]]</f>
        <v>62.41</v>
      </c>
      <c r="AF299">
        <f>Table1[[#This Row],[Retail Price Number]]*Table1[[#This Row],[Order Quantity]]-Table1[[#This Row],[Discount $ Number]]</f>
        <v>61.91</v>
      </c>
      <c r="AG299">
        <f>(Table1[[#This Row],[Retail Price Number]]*Table1[[#This Row],[Order Quantity]])-Table1[[#This Row],[Discount $ Number]]-Table1[[#This Row],[Shipping Cost Number]]</f>
        <v>61.41</v>
      </c>
      <c r="AH299">
        <f>Table1[[#This Row],[Retail Price Number]]*Table1[[#This Row],[Order Quantity]]</f>
        <v>65.25</v>
      </c>
      <c r="AI299">
        <f>YEAR(Table1[[#This Row],[Order Date]])</f>
        <v>2013</v>
      </c>
    </row>
    <row r="300" spans="1:35" x14ac:dyDescent="0.3">
      <c r="A300" t="s">
        <v>4242</v>
      </c>
      <c r="B300" s="1">
        <v>41977</v>
      </c>
      <c r="C300" t="s">
        <v>4619</v>
      </c>
      <c r="D300" t="s">
        <v>365</v>
      </c>
      <c r="E300" t="s">
        <v>46</v>
      </c>
      <c r="F300" t="s">
        <v>47</v>
      </c>
      <c r="G300" t="s">
        <v>91</v>
      </c>
      <c r="H300" t="s">
        <v>48</v>
      </c>
      <c r="I300" t="s">
        <v>92</v>
      </c>
      <c r="J300" t="s">
        <v>1150</v>
      </c>
      <c r="K300" t="s">
        <v>94</v>
      </c>
      <c r="L300" t="s">
        <v>109</v>
      </c>
      <c r="M300" t="s">
        <v>35</v>
      </c>
      <c r="N300" s="1">
        <v>41978</v>
      </c>
      <c r="O300" t="s">
        <v>1151</v>
      </c>
      <c r="P300" s="3" t="s">
        <v>1152</v>
      </c>
      <c r="Q300" t="s">
        <v>1153</v>
      </c>
      <c r="R300">
        <v>50</v>
      </c>
      <c r="S300" t="s">
        <v>11242</v>
      </c>
      <c r="T300" s="2">
        <v>0.08</v>
      </c>
      <c r="U300" t="s">
        <v>9659</v>
      </c>
      <c r="V300" t="s">
        <v>11243</v>
      </c>
      <c r="W300" t="s">
        <v>1156</v>
      </c>
      <c r="X300" t="s">
        <v>11244</v>
      </c>
      <c r="Y300" s="3">
        <f>VALUE(SUBSTITUTE(Table1[[#This Row],[Order Total]],"$",""))</f>
        <v>228.51</v>
      </c>
      <c r="Z300">
        <f>VALUE(SUBSTITUTE(Table1[[#This Row],[Total]],"$",""))</f>
        <v>226.73</v>
      </c>
      <c r="AA300" s="3">
        <f>Table1[[#This Row],[Order Total Number]]-Table1[[#This Row],[Total Number]]</f>
        <v>1.7800000000000011</v>
      </c>
      <c r="AB300">
        <f>VALUE(SUBSTITUTE(Table1[[#This Row],[Shipping Cost]],"$",""))</f>
        <v>2.35</v>
      </c>
      <c r="AC300">
        <f>VALUE(SUBSTITUTE(Table1[[#This Row],[Discount $]],"$",""))</f>
        <v>15.85</v>
      </c>
      <c r="AD300">
        <f>VALUE(SUBSTITUTE(Table1[[#This Row],[Retail Price]],"$",""))</f>
        <v>7.08</v>
      </c>
      <c r="AE300" s="4">
        <f>(Table1[[#This Row],[Retail Price Number]]*Table1[[#This Row],[Order Quantity]])-Table1[[#This Row],[Discount $ Number]]+Table1[[#This Row],[Shipping Cost Number]]</f>
        <v>340.5</v>
      </c>
      <c r="AF300">
        <f>Table1[[#This Row],[Retail Price Number]]*Table1[[#This Row],[Order Quantity]]-Table1[[#This Row],[Discount $ Number]]</f>
        <v>338.15</v>
      </c>
      <c r="AG300">
        <f>(Table1[[#This Row],[Retail Price Number]]*Table1[[#This Row],[Order Quantity]])-Table1[[#This Row],[Discount $ Number]]-Table1[[#This Row],[Shipping Cost Number]]</f>
        <v>335.79999999999995</v>
      </c>
      <c r="AH300">
        <f>Table1[[#This Row],[Retail Price Number]]*Table1[[#This Row],[Order Quantity]]</f>
        <v>354</v>
      </c>
      <c r="AI300">
        <f>YEAR(Table1[[#This Row],[Order Date]])</f>
        <v>2014</v>
      </c>
    </row>
    <row r="301" spans="1:35" x14ac:dyDescent="0.3">
      <c r="A301" t="s">
        <v>4146</v>
      </c>
      <c r="B301" s="1">
        <v>41819</v>
      </c>
      <c r="C301" t="s">
        <v>4147</v>
      </c>
      <c r="D301" t="s">
        <v>1468</v>
      </c>
      <c r="E301" t="s">
        <v>27</v>
      </c>
      <c r="F301" t="s">
        <v>28</v>
      </c>
      <c r="G301" t="s">
        <v>91</v>
      </c>
      <c r="H301" t="s">
        <v>433</v>
      </c>
      <c r="I301" t="s">
        <v>196</v>
      </c>
      <c r="J301" t="s">
        <v>355</v>
      </c>
      <c r="K301" t="s">
        <v>33</v>
      </c>
      <c r="L301" t="s">
        <v>50</v>
      </c>
      <c r="M301" t="s">
        <v>35</v>
      </c>
      <c r="N301" s="1">
        <v>41820</v>
      </c>
      <c r="O301" t="s">
        <v>129</v>
      </c>
      <c r="P301" s="3" t="s">
        <v>356</v>
      </c>
      <c r="Q301" t="s">
        <v>357</v>
      </c>
      <c r="R301">
        <v>29</v>
      </c>
      <c r="S301" t="s">
        <v>4148</v>
      </c>
      <c r="T301" s="2">
        <v>0</v>
      </c>
      <c r="U301" t="s">
        <v>4149</v>
      </c>
      <c r="V301" t="s">
        <v>4150</v>
      </c>
      <c r="W301" t="s">
        <v>361</v>
      </c>
      <c r="X301" t="s">
        <v>4151</v>
      </c>
      <c r="Y301" s="3">
        <f>VALUE(SUBSTITUTE(Table1[[#This Row],[Order Total]],"$",""))</f>
        <v>236.19</v>
      </c>
      <c r="Z301">
        <f>VALUE(SUBSTITUTE(Table1[[#This Row],[Total]],"$",""))</f>
        <v>233.85</v>
      </c>
      <c r="AA301" s="3">
        <f>Table1[[#This Row],[Order Total Number]]-Table1[[#This Row],[Total Number]]</f>
        <v>2.3400000000000034</v>
      </c>
      <c r="AB301">
        <f>VALUE(SUBSTITUTE(Table1[[#This Row],[Shipping Cost]],"$",""))</f>
        <v>3.6</v>
      </c>
      <c r="AC301">
        <f>VALUE(SUBSTITUTE(Table1[[#This Row],[Discount $]],"$",""))</f>
        <v>7.6</v>
      </c>
      <c r="AD301">
        <f>VALUE(SUBSTITUTE(Table1[[#This Row],[Retail Price]],"$",""))</f>
        <v>5.68</v>
      </c>
      <c r="AE301" s="4">
        <f>(Table1[[#This Row],[Retail Price Number]]*Table1[[#This Row],[Order Quantity]])-Table1[[#This Row],[Discount $ Number]]+Table1[[#This Row],[Shipping Cost Number]]</f>
        <v>160.72</v>
      </c>
      <c r="AF301">
        <f>Table1[[#This Row],[Retail Price Number]]*Table1[[#This Row],[Order Quantity]]-Table1[[#This Row],[Discount $ Number]]</f>
        <v>157.12</v>
      </c>
      <c r="AG301">
        <f>(Table1[[#This Row],[Retail Price Number]]*Table1[[#This Row],[Order Quantity]])-Table1[[#This Row],[Discount $ Number]]-Table1[[#This Row],[Shipping Cost Number]]</f>
        <v>153.52000000000001</v>
      </c>
      <c r="AH301">
        <f>Table1[[#This Row],[Retail Price Number]]*Table1[[#This Row],[Order Quantity]]</f>
        <v>164.72</v>
      </c>
      <c r="AI301">
        <f>YEAR(Table1[[#This Row],[Order Date]])</f>
        <v>2014</v>
      </c>
    </row>
    <row r="302" spans="1:35" x14ac:dyDescent="0.3">
      <c r="A302" t="s">
        <v>4146</v>
      </c>
      <c r="B302" s="1">
        <v>42228</v>
      </c>
      <c r="C302" t="s">
        <v>1097</v>
      </c>
      <c r="D302" t="s">
        <v>1098</v>
      </c>
      <c r="E302" t="s">
        <v>27</v>
      </c>
      <c r="F302" t="s">
        <v>28</v>
      </c>
      <c r="G302" t="s">
        <v>77</v>
      </c>
      <c r="H302" t="s">
        <v>78</v>
      </c>
      <c r="I302" t="s">
        <v>31</v>
      </c>
      <c r="J302" t="s">
        <v>64</v>
      </c>
      <c r="K302" t="s">
        <v>94</v>
      </c>
      <c r="L302" t="s">
        <v>95</v>
      </c>
      <c r="M302" t="s">
        <v>35</v>
      </c>
      <c r="N302" s="1">
        <v>42231</v>
      </c>
      <c r="O302" t="s">
        <v>66</v>
      </c>
      <c r="P302" s="3" t="s">
        <v>67</v>
      </c>
      <c r="Q302" t="s">
        <v>68</v>
      </c>
      <c r="R302">
        <v>14</v>
      </c>
      <c r="S302" t="s">
        <v>9133</v>
      </c>
      <c r="T302" s="2">
        <v>0.06</v>
      </c>
      <c r="U302" t="s">
        <v>3890</v>
      </c>
      <c r="V302" t="s">
        <v>9134</v>
      </c>
      <c r="W302" t="s">
        <v>72</v>
      </c>
      <c r="X302" t="s">
        <v>9135</v>
      </c>
      <c r="Y302" s="3">
        <f>VALUE(SUBSTITUTE(Table1[[#This Row],[Order Total]],"$",""))</f>
        <v>116.86</v>
      </c>
      <c r="Z302">
        <f>VALUE(SUBSTITUTE(Table1[[#This Row],[Total]],"$",""))</f>
        <v>117.15</v>
      </c>
      <c r="AA302" s="3">
        <f>Table1[[#This Row],[Order Total Number]]-Table1[[#This Row],[Total Number]]</f>
        <v>-0.29000000000000625</v>
      </c>
      <c r="AB302">
        <f>VALUE(SUBSTITUTE(Table1[[#This Row],[Shipping Cost]],"$",""))</f>
        <v>0.99</v>
      </c>
      <c r="AC302">
        <f>VALUE(SUBSTITUTE(Table1[[#This Row],[Discount $]],"$",""))</f>
        <v>4.58</v>
      </c>
      <c r="AD302">
        <f>VALUE(SUBSTITUTE(Table1[[#This Row],[Retail Price]],"$",""))</f>
        <v>2.88</v>
      </c>
      <c r="AE302" s="4">
        <f>(Table1[[#This Row],[Retail Price Number]]*Table1[[#This Row],[Order Quantity]])-Table1[[#This Row],[Discount $ Number]]+Table1[[#This Row],[Shipping Cost Number]]</f>
        <v>36.730000000000004</v>
      </c>
      <c r="AF302">
        <f>Table1[[#This Row],[Retail Price Number]]*Table1[[#This Row],[Order Quantity]]-Table1[[#This Row],[Discount $ Number]]</f>
        <v>35.74</v>
      </c>
      <c r="AG302">
        <f>(Table1[[#This Row],[Retail Price Number]]*Table1[[#This Row],[Order Quantity]])-Table1[[#This Row],[Discount $ Number]]-Table1[[#This Row],[Shipping Cost Number]]</f>
        <v>34.75</v>
      </c>
      <c r="AH302">
        <f>Table1[[#This Row],[Retail Price Number]]*Table1[[#This Row],[Order Quantity]]</f>
        <v>40.32</v>
      </c>
      <c r="AI302">
        <f>YEAR(Table1[[#This Row],[Order Date]])</f>
        <v>2015</v>
      </c>
    </row>
    <row r="303" spans="1:35" x14ac:dyDescent="0.3">
      <c r="A303" t="s">
        <v>4146</v>
      </c>
      <c r="B303" s="1">
        <v>41579</v>
      </c>
      <c r="C303" t="s">
        <v>2431</v>
      </c>
      <c r="D303" t="s">
        <v>1053</v>
      </c>
      <c r="E303" t="s">
        <v>27</v>
      </c>
      <c r="F303" t="s">
        <v>28</v>
      </c>
      <c r="G303" t="s">
        <v>77</v>
      </c>
      <c r="H303" t="s">
        <v>281</v>
      </c>
      <c r="I303" t="s">
        <v>121</v>
      </c>
      <c r="J303" t="s">
        <v>1813</v>
      </c>
      <c r="K303" t="s">
        <v>94</v>
      </c>
      <c r="L303" t="s">
        <v>34</v>
      </c>
      <c r="M303" t="s">
        <v>35</v>
      </c>
      <c r="N303" s="1">
        <v>41580</v>
      </c>
      <c r="O303" t="s">
        <v>1814</v>
      </c>
      <c r="P303" s="3" t="s">
        <v>1815</v>
      </c>
      <c r="Q303" t="s">
        <v>1107</v>
      </c>
      <c r="R303">
        <v>23</v>
      </c>
      <c r="S303" t="s">
        <v>6347</v>
      </c>
      <c r="T303" s="2">
        <v>0.1</v>
      </c>
      <c r="U303" t="s">
        <v>2934</v>
      </c>
      <c r="V303" t="s">
        <v>10828</v>
      </c>
      <c r="W303" t="s">
        <v>1587</v>
      </c>
      <c r="X303" t="s">
        <v>8586</v>
      </c>
      <c r="Y303" s="3">
        <f>VALUE(SUBSTITUTE(Table1[[#This Row],[Order Total]],"$",""))</f>
        <v>30.2</v>
      </c>
      <c r="Z303">
        <f>VALUE(SUBSTITUTE(Table1[[#This Row],[Total]],"$",""))</f>
        <v>30.29</v>
      </c>
      <c r="AA303" s="3">
        <f>Table1[[#This Row],[Order Total Number]]-Table1[[#This Row],[Total Number]]</f>
        <v>-8.9999999999999858E-2</v>
      </c>
      <c r="AB303">
        <f>VALUE(SUBSTITUTE(Table1[[#This Row],[Shipping Cost]],"$",""))</f>
        <v>5.01</v>
      </c>
      <c r="AC303">
        <f>VALUE(SUBSTITUTE(Table1[[#This Row],[Discount $]],"$",""))</f>
        <v>3</v>
      </c>
      <c r="AD303">
        <f>VALUE(SUBSTITUTE(Table1[[#This Row],[Retail Price]],"$",""))</f>
        <v>5.74</v>
      </c>
      <c r="AE303" s="4">
        <f>(Table1[[#This Row],[Retail Price Number]]*Table1[[#This Row],[Order Quantity]])-Table1[[#This Row],[Discount $ Number]]+Table1[[#This Row],[Shipping Cost Number]]</f>
        <v>134.03</v>
      </c>
      <c r="AF303">
        <f>Table1[[#This Row],[Retail Price Number]]*Table1[[#This Row],[Order Quantity]]-Table1[[#This Row],[Discount $ Number]]</f>
        <v>129.02000000000001</v>
      </c>
      <c r="AG303">
        <f>(Table1[[#This Row],[Retail Price Number]]*Table1[[#This Row],[Order Quantity]])-Table1[[#This Row],[Discount $ Number]]-Table1[[#This Row],[Shipping Cost Number]]</f>
        <v>124.01</v>
      </c>
      <c r="AH303">
        <f>Table1[[#This Row],[Retail Price Number]]*Table1[[#This Row],[Order Quantity]]</f>
        <v>132.02000000000001</v>
      </c>
      <c r="AI303">
        <f>YEAR(Table1[[#This Row],[Order Date]])</f>
        <v>2013</v>
      </c>
    </row>
    <row r="304" spans="1:35" x14ac:dyDescent="0.3">
      <c r="A304" t="s">
        <v>1686</v>
      </c>
      <c r="B304" s="1">
        <v>41449</v>
      </c>
      <c r="C304" t="s">
        <v>1687</v>
      </c>
      <c r="D304" t="s">
        <v>324</v>
      </c>
      <c r="E304" t="s">
        <v>27</v>
      </c>
      <c r="F304" t="s">
        <v>28</v>
      </c>
      <c r="G304" t="s">
        <v>77</v>
      </c>
      <c r="H304" t="s">
        <v>205</v>
      </c>
      <c r="I304" t="s">
        <v>31</v>
      </c>
      <c r="J304" t="s">
        <v>79</v>
      </c>
      <c r="K304" t="s">
        <v>94</v>
      </c>
      <c r="L304" t="s">
        <v>95</v>
      </c>
      <c r="M304" t="s">
        <v>35</v>
      </c>
      <c r="N304" s="1">
        <v>41450</v>
      </c>
      <c r="O304" t="s">
        <v>80</v>
      </c>
      <c r="P304" s="3" t="s">
        <v>81</v>
      </c>
      <c r="Q304" t="s">
        <v>82</v>
      </c>
      <c r="R304">
        <v>9</v>
      </c>
      <c r="S304" t="s">
        <v>1688</v>
      </c>
      <c r="T304" s="2">
        <v>0.03</v>
      </c>
      <c r="U304" t="s">
        <v>1689</v>
      </c>
      <c r="V304" t="s">
        <v>1690</v>
      </c>
      <c r="W304" t="s">
        <v>86</v>
      </c>
      <c r="X304" t="s">
        <v>1691</v>
      </c>
      <c r="Y304" s="3">
        <f>VALUE(SUBSTITUTE(Table1[[#This Row],[Order Total]],"$",""))</f>
        <v>122.85</v>
      </c>
      <c r="Z304">
        <f>VALUE(SUBSTITUTE(Table1[[#This Row],[Total]],"$",""))</f>
        <v>130.63</v>
      </c>
      <c r="AA304" s="3">
        <f>Table1[[#This Row],[Order Total Number]]-Table1[[#This Row],[Total Number]]</f>
        <v>-7.7800000000000011</v>
      </c>
      <c r="AB304">
        <f>VALUE(SUBSTITUTE(Table1[[#This Row],[Shipping Cost]],"$",""))</f>
        <v>7.78</v>
      </c>
      <c r="AC304">
        <f>VALUE(SUBSTITUTE(Table1[[#This Row],[Discount $]],"$",""))</f>
        <v>12.15</v>
      </c>
      <c r="AD304">
        <f>VALUE(SUBSTITUTE(Table1[[#This Row],[Retail Price]],"$",""))</f>
        <v>5.4</v>
      </c>
      <c r="AE304" s="4">
        <f>(Table1[[#This Row],[Retail Price Number]]*Table1[[#This Row],[Order Quantity]])-Table1[[#This Row],[Discount $ Number]]+Table1[[#This Row],[Shipping Cost Number]]</f>
        <v>44.230000000000004</v>
      </c>
      <c r="AF304">
        <f>Table1[[#This Row],[Retail Price Number]]*Table1[[#This Row],[Order Quantity]]-Table1[[#This Row],[Discount $ Number]]</f>
        <v>36.450000000000003</v>
      </c>
      <c r="AG304">
        <f>(Table1[[#This Row],[Retail Price Number]]*Table1[[#This Row],[Order Quantity]])-Table1[[#This Row],[Discount $ Number]]-Table1[[#This Row],[Shipping Cost Number]]</f>
        <v>28.67</v>
      </c>
      <c r="AH304">
        <f>Table1[[#This Row],[Retail Price Number]]*Table1[[#This Row],[Order Quantity]]</f>
        <v>48.6</v>
      </c>
      <c r="AI304">
        <f>YEAR(Table1[[#This Row],[Order Date]])</f>
        <v>2013</v>
      </c>
    </row>
    <row r="305" spans="1:35" x14ac:dyDescent="0.3">
      <c r="A305" t="s">
        <v>1686</v>
      </c>
      <c r="B305" s="1">
        <v>41495</v>
      </c>
      <c r="C305" t="s">
        <v>364</v>
      </c>
      <c r="D305" t="s">
        <v>365</v>
      </c>
      <c r="E305" t="s">
        <v>46</v>
      </c>
      <c r="F305" t="s">
        <v>47</v>
      </c>
      <c r="G305" t="s">
        <v>91</v>
      </c>
      <c r="H305" t="s">
        <v>48</v>
      </c>
      <c r="I305" t="s">
        <v>31</v>
      </c>
      <c r="J305" t="s">
        <v>145</v>
      </c>
      <c r="K305" t="s">
        <v>94</v>
      </c>
      <c r="L305" t="s">
        <v>34</v>
      </c>
      <c r="M305" t="s">
        <v>35</v>
      </c>
      <c r="N305" s="1">
        <v>41499</v>
      </c>
      <c r="O305" t="s">
        <v>146</v>
      </c>
      <c r="P305" s="3" t="s">
        <v>147</v>
      </c>
      <c r="Q305" t="s">
        <v>148</v>
      </c>
      <c r="R305">
        <v>3</v>
      </c>
      <c r="S305" t="s">
        <v>3124</v>
      </c>
      <c r="T305" s="2">
        <v>0</v>
      </c>
      <c r="U305" t="s">
        <v>3125</v>
      </c>
      <c r="V305" t="s">
        <v>3126</v>
      </c>
      <c r="W305" t="s">
        <v>152</v>
      </c>
      <c r="X305" t="s">
        <v>3127</v>
      </c>
      <c r="Y305" s="3">
        <f>VALUE(SUBSTITUTE(Table1[[#This Row],[Order Total]],"$",""))</f>
        <v>239.33</v>
      </c>
      <c r="Z305">
        <f>VALUE(SUBSTITUTE(Table1[[#This Row],[Total]],"$",""))</f>
        <v>242.85</v>
      </c>
      <c r="AA305" s="3">
        <f>Table1[[#This Row],[Order Total Number]]-Table1[[#This Row],[Total Number]]</f>
        <v>-3.5199999999999818</v>
      </c>
      <c r="AB305">
        <f>VALUE(SUBSTITUTE(Table1[[#This Row],[Shipping Cost]],"$",""))</f>
        <v>2.85</v>
      </c>
      <c r="AC305">
        <f>VALUE(SUBSTITUTE(Table1[[#This Row],[Discount $]],"$",""))</f>
        <v>29.97</v>
      </c>
      <c r="AD305">
        <f>VALUE(SUBSTITUTE(Table1[[#This Row],[Retail Price]],"$",""))</f>
        <v>12.22</v>
      </c>
      <c r="AE305" s="4">
        <f>(Table1[[#This Row],[Retail Price Number]]*Table1[[#This Row],[Order Quantity]])-Table1[[#This Row],[Discount $ Number]]+Table1[[#This Row],[Shipping Cost Number]]</f>
        <v>9.5400000000000045</v>
      </c>
      <c r="AF305">
        <f>Table1[[#This Row],[Retail Price Number]]*Table1[[#This Row],[Order Quantity]]-Table1[[#This Row],[Discount $ Number]]</f>
        <v>6.6900000000000048</v>
      </c>
      <c r="AG305">
        <f>(Table1[[#This Row],[Retail Price Number]]*Table1[[#This Row],[Order Quantity]])-Table1[[#This Row],[Discount $ Number]]-Table1[[#This Row],[Shipping Cost Number]]</f>
        <v>3.8400000000000047</v>
      </c>
      <c r="AH305">
        <f>Table1[[#This Row],[Retail Price Number]]*Table1[[#This Row],[Order Quantity]]</f>
        <v>36.660000000000004</v>
      </c>
      <c r="AI305">
        <f>YEAR(Table1[[#This Row],[Order Date]])</f>
        <v>2013</v>
      </c>
    </row>
    <row r="306" spans="1:35" x14ac:dyDescent="0.3">
      <c r="A306" t="s">
        <v>1686</v>
      </c>
      <c r="B306" s="1">
        <v>41449</v>
      </c>
      <c r="C306" t="s">
        <v>1687</v>
      </c>
      <c r="D306" t="s">
        <v>324</v>
      </c>
      <c r="E306" t="s">
        <v>27</v>
      </c>
      <c r="F306" t="s">
        <v>28</v>
      </c>
      <c r="G306" t="s">
        <v>29</v>
      </c>
      <c r="H306" t="s">
        <v>205</v>
      </c>
      <c r="I306" t="s">
        <v>92</v>
      </c>
      <c r="J306" t="s">
        <v>79</v>
      </c>
      <c r="K306" t="s">
        <v>94</v>
      </c>
      <c r="L306" t="s">
        <v>95</v>
      </c>
      <c r="M306" t="s">
        <v>156</v>
      </c>
      <c r="N306" s="1">
        <v>41450</v>
      </c>
      <c r="O306" t="s">
        <v>80</v>
      </c>
      <c r="P306" s="3" t="s">
        <v>81</v>
      </c>
      <c r="Q306" t="s">
        <v>82</v>
      </c>
      <c r="R306">
        <v>39</v>
      </c>
      <c r="S306" t="s">
        <v>1688</v>
      </c>
      <c r="T306" s="2">
        <v>7.0000000000000007E-2</v>
      </c>
      <c r="U306" t="s">
        <v>1689</v>
      </c>
      <c r="V306" t="s">
        <v>1690</v>
      </c>
      <c r="W306" t="s">
        <v>86</v>
      </c>
      <c r="X306" t="s">
        <v>1691</v>
      </c>
      <c r="Y306" s="3">
        <f>VALUE(SUBSTITUTE(Table1[[#This Row],[Order Total]],"$",""))</f>
        <v>122.85</v>
      </c>
      <c r="Z306">
        <f>VALUE(SUBSTITUTE(Table1[[#This Row],[Total]],"$",""))</f>
        <v>130.63</v>
      </c>
      <c r="AA306" s="3">
        <f>Table1[[#This Row],[Order Total Number]]-Table1[[#This Row],[Total Number]]</f>
        <v>-7.7800000000000011</v>
      </c>
      <c r="AB306">
        <f>VALUE(SUBSTITUTE(Table1[[#This Row],[Shipping Cost]],"$",""))</f>
        <v>7.78</v>
      </c>
      <c r="AC306">
        <f>VALUE(SUBSTITUTE(Table1[[#This Row],[Discount $]],"$",""))</f>
        <v>12.15</v>
      </c>
      <c r="AD306">
        <f>VALUE(SUBSTITUTE(Table1[[#This Row],[Retail Price]],"$",""))</f>
        <v>5.4</v>
      </c>
      <c r="AE306" s="4">
        <f>(Table1[[#This Row],[Retail Price Number]]*Table1[[#This Row],[Order Quantity]])-Table1[[#This Row],[Discount $ Number]]+Table1[[#This Row],[Shipping Cost Number]]</f>
        <v>206.23000000000002</v>
      </c>
      <c r="AF306">
        <f>Table1[[#This Row],[Retail Price Number]]*Table1[[#This Row],[Order Quantity]]-Table1[[#This Row],[Discount $ Number]]</f>
        <v>198.45000000000002</v>
      </c>
      <c r="AG306">
        <f>(Table1[[#This Row],[Retail Price Number]]*Table1[[#This Row],[Order Quantity]])-Table1[[#This Row],[Discount $ Number]]-Table1[[#This Row],[Shipping Cost Number]]</f>
        <v>190.67000000000002</v>
      </c>
      <c r="AH306">
        <f>Table1[[#This Row],[Retail Price Number]]*Table1[[#This Row],[Order Quantity]]</f>
        <v>210.60000000000002</v>
      </c>
      <c r="AI306">
        <f>YEAR(Table1[[#This Row],[Order Date]])</f>
        <v>2013</v>
      </c>
    </row>
    <row r="307" spans="1:35" x14ac:dyDescent="0.3">
      <c r="A307" t="s">
        <v>1686</v>
      </c>
      <c r="B307" s="1">
        <v>41844</v>
      </c>
      <c r="C307" t="s">
        <v>8608</v>
      </c>
      <c r="D307" t="s">
        <v>195</v>
      </c>
      <c r="E307" t="s">
        <v>46</v>
      </c>
      <c r="F307" t="s">
        <v>47</v>
      </c>
      <c r="G307" t="s">
        <v>77</v>
      </c>
      <c r="H307" t="s">
        <v>48</v>
      </c>
      <c r="I307" t="s">
        <v>31</v>
      </c>
      <c r="J307" t="s">
        <v>79</v>
      </c>
      <c r="K307" t="s">
        <v>94</v>
      </c>
      <c r="L307" t="s">
        <v>95</v>
      </c>
      <c r="M307" t="s">
        <v>35</v>
      </c>
      <c r="N307" s="1">
        <v>41846</v>
      </c>
      <c r="O307" t="s">
        <v>80</v>
      </c>
      <c r="P307" s="3" t="s">
        <v>81</v>
      </c>
      <c r="Q307" t="s">
        <v>82</v>
      </c>
      <c r="R307">
        <v>8</v>
      </c>
      <c r="S307" t="s">
        <v>1688</v>
      </c>
      <c r="T307" s="2">
        <v>0.02</v>
      </c>
      <c r="U307" t="s">
        <v>5033</v>
      </c>
      <c r="V307" t="s">
        <v>1690</v>
      </c>
      <c r="W307" t="s">
        <v>86</v>
      </c>
      <c r="X307" t="s">
        <v>1691</v>
      </c>
      <c r="Y307" s="3">
        <f>VALUE(SUBSTITUTE(Table1[[#This Row],[Order Total]],"$",""))</f>
        <v>122.85</v>
      </c>
      <c r="Z307">
        <f>VALUE(SUBSTITUTE(Table1[[#This Row],[Total]],"$",""))</f>
        <v>130.63</v>
      </c>
      <c r="AA307" s="3">
        <f>Table1[[#This Row],[Order Total Number]]-Table1[[#This Row],[Total Number]]</f>
        <v>-7.7800000000000011</v>
      </c>
      <c r="AB307">
        <f>VALUE(SUBSTITUTE(Table1[[#This Row],[Shipping Cost]],"$",""))</f>
        <v>7.78</v>
      </c>
      <c r="AC307">
        <f>VALUE(SUBSTITUTE(Table1[[#This Row],[Discount $]],"$",""))</f>
        <v>31.35</v>
      </c>
      <c r="AD307">
        <f>VALUE(SUBSTITUTE(Table1[[#This Row],[Retail Price]],"$",""))</f>
        <v>5.4</v>
      </c>
      <c r="AE307" s="4">
        <f>(Table1[[#This Row],[Retail Price Number]]*Table1[[#This Row],[Order Quantity]])-Table1[[#This Row],[Discount $ Number]]+Table1[[#This Row],[Shipping Cost Number]]</f>
        <v>19.630000000000003</v>
      </c>
      <c r="AF307">
        <f>Table1[[#This Row],[Retail Price Number]]*Table1[[#This Row],[Order Quantity]]-Table1[[#This Row],[Discount $ Number]]</f>
        <v>11.850000000000001</v>
      </c>
      <c r="AG307">
        <f>(Table1[[#This Row],[Retail Price Number]]*Table1[[#This Row],[Order Quantity]])-Table1[[#This Row],[Discount $ Number]]-Table1[[#This Row],[Shipping Cost Number]]</f>
        <v>4.0700000000000012</v>
      </c>
      <c r="AH307">
        <f>Table1[[#This Row],[Retail Price Number]]*Table1[[#This Row],[Order Quantity]]</f>
        <v>43.2</v>
      </c>
      <c r="AI307">
        <f>YEAR(Table1[[#This Row],[Order Date]])</f>
        <v>2014</v>
      </c>
    </row>
    <row r="308" spans="1:35" x14ac:dyDescent="0.3">
      <c r="A308" t="s">
        <v>10421</v>
      </c>
      <c r="B308" s="1">
        <v>41445</v>
      </c>
      <c r="C308" t="s">
        <v>2959</v>
      </c>
      <c r="D308" t="s">
        <v>144</v>
      </c>
      <c r="E308" t="s">
        <v>46</v>
      </c>
      <c r="F308" t="s">
        <v>47</v>
      </c>
      <c r="G308" t="s">
        <v>29</v>
      </c>
      <c r="H308" t="s">
        <v>107</v>
      </c>
      <c r="I308" t="s">
        <v>63</v>
      </c>
      <c r="J308" t="s">
        <v>896</v>
      </c>
      <c r="K308" t="s">
        <v>94</v>
      </c>
      <c r="L308" t="s">
        <v>95</v>
      </c>
      <c r="M308" t="s">
        <v>156</v>
      </c>
      <c r="N308" s="1">
        <v>41447</v>
      </c>
      <c r="O308" t="s">
        <v>501</v>
      </c>
      <c r="P308" s="3" t="s">
        <v>897</v>
      </c>
      <c r="Q308" t="s">
        <v>898</v>
      </c>
      <c r="R308">
        <v>44</v>
      </c>
      <c r="S308" t="s">
        <v>9451</v>
      </c>
      <c r="T308" s="2">
        <v>0.01</v>
      </c>
      <c r="U308" t="s">
        <v>2626</v>
      </c>
      <c r="V308" t="s">
        <v>5332</v>
      </c>
      <c r="W308" t="s">
        <v>902</v>
      </c>
      <c r="X308" t="s">
        <v>10422</v>
      </c>
      <c r="Y308" s="3">
        <f>VALUE(SUBSTITUTE(Table1[[#This Row],[Order Total]],"$",""))</f>
        <v>123.73</v>
      </c>
      <c r="Z308">
        <f>VALUE(SUBSTITUTE(Table1[[#This Row],[Total]],"$",""))</f>
        <v>126.19</v>
      </c>
      <c r="AA308" s="3">
        <f>Table1[[#This Row],[Order Total Number]]-Table1[[#This Row],[Total Number]]</f>
        <v>-2.4599999999999937</v>
      </c>
      <c r="AB308">
        <f>VALUE(SUBSTITUTE(Table1[[#This Row],[Shipping Cost]],"$",""))</f>
        <v>13.89</v>
      </c>
      <c r="AC308">
        <f>VALUE(SUBSTITUTE(Table1[[#This Row],[Discount $]],"$",""))</f>
        <v>5.35</v>
      </c>
      <c r="AD308">
        <f>VALUE(SUBSTITUTE(Table1[[#This Row],[Retail Price]],"$",""))</f>
        <v>36.549999999999997</v>
      </c>
      <c r="AE308" s="4">
        <f>(Table1[[#This Row],[Retail Price Number]]*Table1[[#This Row],[Order Quantity]])-Table1[[#This Row],[Discount $ Number]]+Table1[[#This Row],[Shipping Cost Number]]</f>
        <v>1616.74</v>
      </c>
      <c r="AF308">
        <f>Table1[[#This Row],[Retail Price Number]]*Table1[[#This Row],[Order Quantity]]-Table1[[#This Row],[Discount $ Number]]</f>
        <v>1602.85</v>
      </c>
      <c r="AG308">
        <f>(Table1[[#This Row],[Retail Price Number]]*Table1[[#This Row],[Order Quantity]])-Table1[[#This Row],[Discount $ Number]]-Table1[[#This Row],[Shipping Cost Number]]</f>
        <v>1588.9599999999998</v>
      </c>
      <c r="AH308">
        <f>Table1[[#This Row],[Retail Price Number]]*Table1[[#This Row],[Order Quantity]]</f>
        <v>1608.1999999999998</v>
      </c>
      <c r="AI308">
        <f>YEAR(Table1[[#This Row],[Order Date]])</f>
        <v>2013</v>
      </c>
    </row>
    <row r="309" spans="1:35" x14ac:dyDescent="0.3">
      <c r="A309" t="s">
        <v>5729</v>
      </c>
      <c r="B309" s="1">
        <v>42354</v>
      </c>
      <c r="C309" t="s">
        <v>792</v>
      </c>
      <c r="D309" t="s">
        <v>610</v>
      </c>
      <c r="E309" t="s">
        <v>27</v>
      </c>
      <c r="F309" t="s">
        <v>28</v>
      </c>
      <c r="G309" t="s">
        <v>77</v>
      </c>
      <c r="H309" t="s">
        <v>62</v>
      </c>
      <c r="I309" t="s">
        <v>31</v>
      </c>
      <c r="J309" t="s">
        <v>1089</v>
      </c>
      <c r="K309" t="s">
        <v>94</v>
      </c>
      <c r="L309" t="s">
        <v>95</v>
      </c>
      <c r="M309" t="s">
        <v>35</v>
      </c>
      <c r="N309" s="1">
        <v>42356</v>
      </c>
      <c r="O309" t="s">
        <v>1090</v>
      </c>
      <c r="P309" s="3" t="s">
        <v>1091</v>
      </c>
      <c r="Q309" t="s">
        <v>1092</v>
      </c>
      <c r="R309">
        <v>25</v>
      </c>
      <c r="S309" t="s">
        <v>3321</v>
      </c>
      <c r="T309" s="2">
        <v>0.06</v>
      </c>
      <c r="U309" t="s">
        <v>3322</v>
      </c>
      <c r="V309" t="s">
        <v>3323</v>
      </c>
      <c r="W309" t="s">
        <v>1094</v>
      </c>
      <c r="X309" t="s">
        <v>5730</v>
      </c>
      <c r="Y309" s="3">
        <f>VALUE(SUBSTITUTE(Table1[[#This Row],[Order Total]],"$",""))</f>
        <v>345.25</v>
      </c>
      <c r="Z309">
        <f>VALUE(SUBSTITUTE(Table1[[#This Row],[Total]],"$",""))</f>
        <v>349.23</v>
      </c>
      <c r="AA309" s="3">
        <f>Table1[[#This Row],[Order Total Number]]-Table1[[#This Row],[Total Number]]</f>
        <v>-3.9800000000000182</v>
      </c>
      <c r="AB309">
        <f>VALUE(SUBSTITUTE(Table1[[#This Row],[Shipping Cost]],"$",""))</f>
        <v>6.27</v>
      </c>
      <c r="AC309">
        <f>VALUE(SUBSTITUTE(Table1[[#This Row],[Discount $]],"$",""))</f>
        <v>14.39</v>
      </c>
      <c r="AD309">
        <f>VALUE(SUBSTITUTE(Table1[[#This Row],[Retail Price]],"$",""))</f>
        <v>29.17</v>
      </c>
      <c r="AE309" s="4">
        <f>(Table1[[#This Row],[Retail Price Number]]*Table1[[#This Row],[Order Quantity]])-Table1[[#This Row],[Discount $ Number]]+Table1[[#This Row],[Shipping Cost Number]]</f>
        <v>721.13</v>
      </c>
      <c r="AF309">
        <f>Table1[[#This Row],[Retail Price Number]]*Table1[[#This Row],[Order Quantity]]-Table1[[#This Row],[Discount $ Number]]</f>
        <v>714.86</v>
      </c>
      <c r="AG309">
        <f>(Table1[[#This Row],[Retail Price Number]]*Table1[[#This Row],[Order Quantity]])-Table1[[#This Row],[Discount $ Number]]-Table1[[#This Row],[Shipping Cost Number]]</f>
        <v>708.59</v>
      </c>
      <c r="AH309">
        <f>Table1[[#This Row],[Retail Price Number]]*Table1[[#This Row],[Order Quantity]]</f>
        <v>729.25</v>
      </c>
      <c r="AI309">
        <f>YEAR(Table1[[#This Row],[Order Date]])</f>
        <v>2015</v>
      </c>
    </row>
    <row r="310" spans="1:35" x14ac:dyDescent="0.3">
      <c r="A310" t="s">
        <v>5729</v>
      </c>
      <c r="B310" s="1">
        <v>41450</v>
      </c>
      <c r="C310" t="s">
        <v>2181</v>
      </c>
      <c r="D310" t="s">
        <v>506</v>
      </c>
      <c r="E310" t="s">
        <v>27</v>
      </c>
      <c r="F310" t="s">
        <v>28</v>
      </c>
      <c r="G310" t="s">
        <v>91</v>
      </c>
      <c r="H310" t="s">
        <v>62</v>
      </c>
      <c r="I310" t="s">
        <v>63</v>
      </c>
      <c r="J310" t="s">
        <v>175</v>
      </c>
      <c r="K310" t="s">
        <v>94</v>
      </c>
      <c r="L310" t="s">
        <v>95</v>
      </c>
      <c r="M310" t="s">
        <v>156</v>
      </c>
      <c r="N310" s="1">
        <v>41451</v>
      </c>
      <c r="O310" t="s">
        <v>176</v>
      </c>
      <c r="P310" s="3" t="s">
        <v>177</v>
      </c>
      <c r="Q310" t="s">
        <v>178</v>
      </c>
      <c r="R310">
        <v>40</v>
      </c>
      <c r="S310" t="s">
        <v>6386</v>
      </c>
      <c r="T310" s="2">
        <v>0.05</v>
      </c>
      <c r="U310" t="s">
        <v>6387</v>
      </c>
      <c r="V310" t="s">
        <v>6388</v>
      </c>
      <c r="W310" t="s">
        <v>182</v>
      </c>
      <c r="X310" t="s">
        <v>6389</v>
      </c>
      <c r="Y310" s="3">
        <f>VALUE(SUBSTITUTE(Table1[[#This Row],[Order Total]],"$",""))</f>
        <v>479.73</v>
      </c>
      <c r="Z310">
        <f>VALUE(SUBSTITUTE(Table1[[#This Row],[Total]],"$",""))</f>
        <v>483.83</v>
      </c>
      <c r="AA310" s="3">
        <f>Table1[[#This Row],[Order Total Number]]-Table1[[#This Row],[Total Number]]</f>
        <v>-4.0999999999999659</v>
      </c>
      <c r="AB310">
        <f>VALUE(SUBSTITUTE(Table1[[#This Row],[Shipping Cost]],"$",""))</f>
        <v>4.0999999999999996</v>
      </c>
      <c r="AC310">
        <f>VALUE(SUBSTITUTE(Table1[[#This Row],[Discount $]],"$",""))</f>
        <v>36.11</v>
      </c>
      <c r="AD310">
        <f>VALUE(SUBSTITUTE(Table1[[#This Row],[Retail Price]],"$",""))</f>
        <v>19.84</v>
      </c>
      <c r="AE310" s="4">
        <f>(Table1[[#This Row],[Retail Price Number]]*Table1[[#This Row],[Order Quantity]])-Table1[[#This Row],[Discount $ Number]]+Table1[[#This Row],[Shipping Cost Number]]</f>
        <v>761.59</v>
      </c>
      <c r="AF310">
        <f>Table1[[#This Row],[Retail Price Number]]*Table1[[#This Row],[Order Quantity]]-Table1[[#This Row],[Discount $ Number]]</f>
        <v>757.49</v>
      </c>
      <c r="AG310">
        <f>(Table1[[#This Row],[Retail Price Number]]*Table1[[#This Row],[Order Quantity]])-Table1[[#This Row],[Discount $ Number]]-Table1[[#This Row],[Shipping Cost Number]]</f>
        <v>753.39</v>
      </c>
      <c r="AH310">
        <f>Table1[[#This Row],[Retail Price Number]]*Table1[[#This Row],[Order Quantity]]</f>
        <v>793.6</v>
      </c>
      <c r="AI310">
        <f>YEAR(Table1[[#This Row],[Order Date]])</f>
        <v>2013</v>
      </c>
    </row>
    <row r="311" spans="1:35" x14ac:dyDescent="0.3">
      <c r="A311" t="s">
        <v>5729</v>
      </c>
      <c r="B311" s="1">
        <v>41450</v>
      </c>
      <c r="C311" t="s">
        <v>1911</v>
      </c>
      <c r="D311" t="s">
        <v>120</v>
      </c>
      <c r="E311" t="s">
        <v>27</v>
      </c>
      <c r="F311" t="s">
        <v>28</v>
      </c>
      <c r="G311" t="s">
        <v>134</v>
      </c>
      <c r="H311" t="s">
        <v>62</v>
      </c>
      <c r="I311" t="s">
        <v>31</v>
      </c>
      <c r="J311" t="s">
        <v>6476</v>
      </c>
      <c r="K311" t="s">
        <v>94</v>
      </c>
      <c r="L311" t="s">
        <v>34</v>
      </c>
      <c r="M311" t="s">
        <v>35</v>
      </c>
      <c r="N311" s="1">
        <v>41452</v>
      </c>
      <c r="O311" t="s">
        <v>1534</v>
      </c>
      <c r="P311" s="3" t="s">
        <v>1535</v>
      </c>
      <c r="Q311" t="s">
        <v>1536</v>
      </c>
      <c r="R311">
        <v>50</v>
      </c>
      <c r="S311" t="s">
        <v>6386</v>
      </c>
      <c r="T311" s="2">
        <v>0.01</v>
      </c>
      <c r="U311" t="s">
        <v>6387</v>
      </c>
      <c r="V311" t="s">
        <v>6388</v>
      </c>
      <c r="W311" t="s">
        <v>376</v>
      </c>
      <c r="X311" t="s">
        <v>6389</v>
      </c>
      <c r="Y311" s="3">
        <f>VALUE(SUBSTITUTE(Table1[[#This Row],[Order Total]],"$",""))</f>
        <v>479.73</v>
      </c>
      <c r="Z311">
        <f>VALUE(SUBSTITUTE(Table1[[#This Row],[Total]],"$",""))</f>
        <v>483.83</v>
      </c>
      <c r="AA311" s="3">
        <f>Table1[[#This Row],[Order Total Number]]-Table1[[#This Row],[Total Number]]</f>
        <v>-4.0999999999999659</v>
      </c>
      <c r="AB311">
        <f>VALUE(SUBSTITUTE(Table1[[#This Row],[Shipping Cost]],"$",""))</f>
        <v>7.18</v>
      </c>
      <c r="AC311">
        <f>VALUE(SUBSTITUTE(Table1[[#This Row],[Discount $]],"$",""))</f>
        <v>36.11</v>
      </c>
      <c r="AD311">
        <f>VALUE(SUBSTITUTE(Table1[[#This Row],[Retail Price]],"$",""))</f>
        <v>80.98</v>
      </c>
      <c r="AE311" s="4">
        <f>(Table1[[#This Row],[Retail Price Number]]*Table1[[#This Row],[Order Quantity]])-Table1[[#This Row],[Discount $ Number]]+Table1[[#This Row],[Shipping Cost Number]]</f>
        <v>4020.0699999999997</v>
      </c>
      <c r="AF311">
        <f>Table1[[#This Row],[Retail Price Number]]*Table1[[#This Row],[Order Quantity]]-Table1[[#This Row],[Discount $ Number]]</f>
        <v>4012.89</v>
      </c>
      <c r="AG311">
        <f>(Table1[[#This Row],[Retail Price Number]]*Table1[[#This Row],[Order Quantity]])-Table1[[#This Row],[Discount $ Number]]-Table1[[#This Row],[Shipping Cost Number]]</f>
        <v>4005.71</v>
      </c>
      <c r="AH311">
        <f>Table1[[#This Row],[Retail Price Number]]*Table1[[#This Row],[Order Quantity]]</f>
        <v>4049</v>
      </c>
      <c r="AI311">
        <f>YEAR(Table1[[#This Row],[Order Date]])</f>
        <v>2013</v>
      </c>
    </row>
    <row r="312" spans="1:35" x14ac:dyDescent="0.3">
      <c r="A312" t="s">
        <v>5729</v>
      </c>
      <c r="B312" s="1">
        <v>41450</v>
      </c>
      <c r="C312" t="s">
        <v>1112</v>
      </c>
      <c r="D312" t="s">
        <v>133</v>
      </c>
      <c r="E312" t="s">
        <v>27</v>
      </c>
      <c r="F312" t="s">
        <v>28</v>
      </c>
      <c r="G312" t="s">
        <v>29</v>
      </c>
      <c r="H312" t="s">
        <v>62</v>
      </c>
      <c r="I312" t="s">
        <v>31</v>
      </c>
      <c r="J312" t="s">
        <v>1259</v>
      </c>
      <c r="K312" t="s">
        <v>94</v>
      </c>
      <c r="L312" t="s">
        <v>109</v>
      </c>
      <c r="M312" t="s">
        <v>35</v>
      </c>
      <c r="N312" s="1">
        <v>41452</v>
      </c>
      <c r="O312" t="s">
        <v>1260</v>
      </c>
      <c r="P312" s="3" t="s">
        <v>1261</v>
      </c>
      <c r="Q312" t="s">
        <v>1262</v>
      </c>
      <c r="R312">
        <v>37</v>
      </c>
      <c r="S312" t="s">
        <v>6386</v>
      </c>
      <c r="T312" s="2">
        <v>0.08</v>
      </c>
      <c r="U312" t="s">
        <v>6387</v>
      </c>
      <c r="V312" t="s">
        <v>6388</v>
      </c>
      <c r="W312" t="s">
        <v>1266</v>
      </c>
      <c r="X312" t="s">
        <v>6389</v>
      </c>
      <c r="Y312" s="3">
        <f>VALUE(SUBSTITUTE(Table1[[#This Row],[Order Total]],"$",""))</f>
        <v>479.73</v>
      </c>
      <c r="Z312">
        <f>VALUE(SUBSTITUTE(Table1[[#This Row],[Total]],"$",""))</f>
        <v>483.83</v>
      </c>
      <c r="AA312" s="3">
        <f>Table1[[#This Row],[Order Total Number]]-Table1[[#This Row],[Total Number]]</f>
        <v>-4.0999999999999659</v>
      </c>
      <c r="AB312">
        <f>VALUE(SUBSTITUTE(Table1[[#This Row],[Shipping Cost]],"$",""))</f>
        <v>1.99</v>
      </c>
      <c r="AC312">
        <f>VALUE(SUBSTITUTE(Table1[[#This Row],[Discount $]],"$",""))</f>
        <v>36.11</v>
      </c>
      <c r="AD312">
        <f>VALUE(SUBSTITUTE(Table1[[#This Row],[Retail Price]],"$",""))</f>
        <v>35.409999999999997</v>
      </c>
      <c r="AE312" s="4">
        <f>(Table1[[#This Row],[Retail Price Number]]*Table1[[#This Row],[Order Quantity]])-Table1[[#This Row],[Discount $ Number]]+Table1[[#This Row],[Shipping Cost Number]]</f>
        <v>1276.05</v>
      </c>
      <c r="AF312">
        <f>Table1[[#This Row],[Retail Price Number]]*Table1[[#This Row],[Order Quantity]]-Table1[[#This Row],[Discount $ Number]]</f>
        <v>1274.06</v>
      </c>
      <c r="AG312">
        <f>(Table1[[#This Row],[Retail Price Number]]*Table1[[#This Row],[Order Quantity]])-Table1[[#This Row],[Discount $ Number]]-Table1[[#This Row],[Shipping Cost Number]]</f>
        <v>1272.07</v>
      </c>
      <c r="AH312">
        <f>Table1[[#This Row],[Retail Price Number]]*Table1[[#This Row],[Order Quantity]]</f>
        <v>1310.1699999999998</v>
      </c>
      <c r="AI312">
        <f>YEAR(Table1[[#This Row],[Order Date]])</f>
        <v>2013</v>
      </c>
    </row>
    <row r="313" spans="1:35" x14ac:dyDescent="0.3">
      <c r="A313" t="s">
        <v>7159</v>
      </c>
      <c r="B313" s="1">
        <v>41824</v>
      </c>
      <c r="C313" t="s">
        <v>1765</v>
      </c>
      <c r="D313" t="s">
        <v>144</v>
      </c>
      <c r="E313" t="s">
        <v>46</v>
      </c>
      <c r="F313" t="s">
        <v>47</v>
      </c>
      <c r="G313" t="s">
        <v>77</v>
      </c>
      <c r="H313" t="s">
        <v>107</v>
      </c>
      <c r="I313" t="s">
        <v>31</v>
      </c>
      <c r="J313" t="s">
        <v>5373</v>
      </c>
      <c r="K313" t="s">
        <v>94</v>
      </c>
      <c r="L313" t="s">
        <v>34</v>
      </c>
      <c r="M313" t="s">
        <v>35</v>
      </c>
      <c r="N313" s="1">
        <v>41826</v>
      </c>
      <c r="O313" t="s">
        <v>5374</v>
      </c>
      <c r="P313" s="3" t="s">
        <v>3412</v>
      </c>
      <c r="Q313" t="s">
        <v>1220</v>
      </c>
      <c r="R313">
        <v>26</v>
      </c>
      <c r="S313" t="s">
        <v>1766</v>
      </c>
      <c r="T313" s="2">
        <v>0.08</v>
      </c>
      <c r="U313" t="s">
        <v>1115</v>
      </c>
      <c r="V313" t="s">
        <v>1767</v>
      </c>
      <c r="W313" t="s">
        <v>5375</v>
      </c>
      <c r="X313" t="s">
        <v>7160</v>
      </c>
      <c r="Y313" s="3">
        <f>VALUE(SUBSTITUTE(Table1[[#This Row],[Order Total]],"$",""))</f>
        <v>216.06</v>
      </c>
      <c r="Z313">
        <f>VALUE(SUBSTITUTE(Table1[[#This Row],[Total]],"$",""))</f>
        <v>218.18</v>
      </c>
      <c r="AA313" s="3">
        <f>Table1[[#This Row],[Order Total Number]]-Table1[[#This Row],[Total Number]]</f>
        <v>-2.1200000000000045</v>
      </c>
      <c r="AB313">
        <f>VALUE(SUBSTITUTE(Table1[[#This Row],[Shipping Cost]],"$",""))</f>
        <v>6.21</v>
      </c>
      <c r="AC313">
        <f>VALUE(SUBSTITUTE(Table1[[#This Row],[Discount $]],"$",""))</f>
        <v>6.68</v>
      </c>
      <c r="AD313">
        <f>VALUE(SUBSTITUTE(Table1[[#This Row],[Retail Price]],"$",""))</f>
        <v>4.38</v>
      </c>
      <c r="AE313" s="4">
        <f>(Table1[[#This Row],[Retail Price Number]]*Table1[[#This Row],[Order Quantity]])-Table1[[#This Row],[Discount $ Number]]+Table1[[#This Row],[Shipping Cost Number]]</f>
        <v>113.40999999999998</v>
      </c>
      <c r="AF313">
        <f>Table1[[#This Row],[Retail Price Number]]*Table1[[#This Row],[Order Quantity]]-Table1[[#This Row],[Discount $ Number]]</f>
        <v>107.19999999999999</v>
      </c>
      <c r="AG313">
        <f>(Table1[[#This Row],[Retail Price Number]]*Table1[[#This Row],[Order Quantity]])-Table1[[#This Row],[Discount $ Number]]-Table1[[#This Row],[Shipping Cost Number]]</f>
        <v>100.99</v>
      </c>
      <c r="AH313">
        <f>Table1[[#This Row],[Retail Price Number]]*Table1[[#This Row],[Order Quantity]]</f>
        <v>113.88</v>
      </c>
      <c r="AI313">
        <f>YEAR(Table1[[#This Row],[Order Date]])</f>
        <v>2014</v>
      </c>
    </row>
    <row r="314" spans="1:35" x14ac:dyDescent="0.3">
      <c r="A314" t="s">
        <v>7159</v>
      </c>
      <c r="B314" s="1">
        <v>41423</v>
      </c>
      <c r="C314" t="s">
        <v>1004</v>
      </c>
      <c r="D314" t="s">
        <v>1005</v>
      </c>
      <c r="E314" t="s">
        <v>27</v>
      </c>
      <c r="F314" t="s">
        <v>28</v>
      </c>
      <c r="G314" t="s">
        <v>77</v>
      </c>
      <c r="H314" t="s">
        <v>281</v>
      </c>
      <c r="I314" t="s">
        <v>196</v>
      </c>
      <c r="J314" t="s">
        <v>3481</v>
      </c>
      <c r="K314" t="s">
        <v>33</v>
      </c>
      <c r="L314" t="s">
        <v>392</v>
      </c>
      <c r="M314" t="s">
        <v>393</v>
      </c>
      <c r="N314" s="1">
        <v>41423</v>
      </c>
      <c r="O314" t="s">
        <v>3482</v>
      </c>
      <c r="P314" s="3" t="s">
        <v>2262</v>
      </c>
      <c r="Q314" t="s">
        <v>2240</v>
      </c>
      <c r="R314">
        <v>24</v>
      </c>
      <c r="S314" t="s">
        <v>10495</v>
      </c>
      <c r="T314" s="2">
        <v>0.02</v>
      </c>
      <c r="U314" t="s">
        <v>10496</v>
      </c>
      <c r="V314" t="s">
        <v>10497</v>
      </c>
      <c r="W314" t="s">
        <v>3486</v>
      </c>
      <c r="X314" t="s">
        <v>10498</v>
      </c>
      <c r="Y314" s="3">
        <f>VALUE(SUBSTITUTE(Table1[[#This Row],[Order Total]],"$",""))</f>
        <v>2455.35</v>
      </c>
      <c r="Z314">
        <f>VALUE(SUBSTITUTE(Table1[[#This Row],[Total]],"$",""))</f>
        <v>2463.25</v>
      </c>
      <c r="AA314" s="3">
        <f>Table1[[#This Row],[Order Total Number]]-Table1[[#This Row],[Total Number]]</f>
        <v>-7.9000000000000909</v>
      </c>
      <c r="AB314">
        <f>VALUE(SUBSTITUTE(Table1[[#This Row],[Shipping Cost]],"$",""))</f>
        <v>14</v>
      </c>
      <c r="AC314">
        <f>VALUE(SUBSTITUTE(Table1[[#This Row],[Discount $]],"$",""))</f>
        <v>259.98</v>
      </c>
      <c r="AD314">
        <f>VALUE(SUBSTITUTE(Table1[[#This Row],[Retail Price]],"$",""))</f>
        <v>119.99</v>
      </c>
      <c r="AE314" s="4">
        <f>(Table1[[#This Row],[Retail Price Number]]*Table1[[#This Row],[Order Quantity]])-Table1[[#This Row],[Discount $ Number]]+Table1[[#This Row],[Shipping Cost Number]]</f>
        <v>2633.7799999999997</v>
      </c>
      <c r="AF314">
        <f>Table1[[#This Row],[Retail Price Number]]*Table1[[#This Row],[Order Quantity]]-Table1[[#This Row],[Discount $ Number]]</f>
        <v>2619.7799999999997</v>
      </c>
      <c r="AG314">
        <f>(Table1[[#This Row],[Retail Price Number]]*Table1[[#This Row],[Order Quantity]])-Table1[[#This Row],[Discount $ Number]]-Table1[[#This Row],[Shipping Cost Number]]</f>
        <v>2605.7799999999997</v>
      </c>
      <c r="AH314">
        <f>Table1[[#This Row],[Retail Price Number]]*Table1[[#This Row],[Order Quantity]]</f>
        <v>2879.7599999999998</v>
      </c>
      <c r="AI314">
        <f>YEAR(Table1[[#This Row],[Order Date]])</f>
        <v>2013</v>
      </c>
    </row>
    <row r="315" spans="1:35" x14ac:dyDescent="0.3">
      <c r="A315" t="s">
        <v>2122</v>
      </c>
      <c r="B315" s="1">
        <v>41451</v>
      </c>
      <c r="C315" t="s">
        <v>670</v>
      </c>
      <c r="D315" t="s">
        <v>551</v>
      </c>
      <c r="E315" t="s">
        <v>27</v>
      </c>
      <c r="F315" t="s">
        <v>28</v>
      </c>
      <c r="G315" t="s">
        <v>134</v>
      </c>
      <c r="H315" t="s">
        <v>289</v>
      </c>
      <c r="I315" t="s">
        <v>121</v>
      </c>
      <c r="J315" t="s">
        <v>2123</v>
      </c>
      <c r="K315" t="s">
        <v>94</v>
      </c>
      <c r="L315" t="s">
        <v>34</v>
      </c>
      <c r="M315" t="s">
        <v>35</v>
      </c>
      <c r="N315" s="1">
        <v>41452</v>
      </c>
      <c r="O315" t="s">
        <v>757</v>
      </c>
      <c r="P315" s="3" t="s">
        <v>1216</v>
      </c>
      <c r="Q315" t="s">
        <v>2124</v>
      </c>
      <c r="R315">
        <v>32</v>
      </c>
      <c r="S315" t="s">
        <v>1931</v>
      </c>
      <c r="T315" s="2">
        <v>0.1</v>
      </c>
      <c r="U315" t="s">
        <v>102</v>
      </c>
      <c r="V315" t="s">
        <v>2125</v>
      </c>
      <c r="W315" t="s">
        <v>518</v>
      </c>
      <c r="X315" t="s">
        <v>1431</v>
      </c>
      <c r="Y315" s="3">
        <f>VALUE(SUBSTITUTE(Table1[[#This Row],[Order Total]],"$",""))</f>
        <v>8.14</v>
      </c>
      <c r="Z315">
        <f>VALUE(SUBSTITUTE(Table1[[#This Row],[Total]],"$",""))</f>
        <v>9.7200000000000006</v>
      </c>
      <c r="AA315" s="3">
        <f>Table1[[#This Row],[Order Total Number]]-Table1[[#This Row],[Total Number]]</f>
        <v>-1.58</v>
      </c>
      <c r="AB315">
        <f>VALUE(SUBSTITUTE(Table1[[#This Row],[Shipping Cost]],"$",""))</f>
        <v>1.58</v>
      </c>
      <c r="AC315">
        <f>VALUE(SUBSTITUTE(Table1[[#This Row],[Discount $]],"$",""))</f>
        <v>0.8</v>
      </c>
      <c r="AD315">
        <f>VALUE(SUBSTITUTE(Table1[[#This Row],[Retail Price]],"$",""))</f>
        <v>2.98</v>
      </c>
      <c r="AE315" s="4">
        <f>(Table1[[#This Row],[Retail Price Number]]*Table1[[#This Row],[Order Quantity]])-Table1[[#This Row],[Discount $ Number]]+Table1[[#This Row],[Shipping Cost Number]]</f>
        <v>96.14</v>
      </c>
      <c r="AF315">
        <f>Table1[[#This Row],[Retail Price Number]]*Table1[[#This Row],[Order Quantity]]-Table1[[#This Row],[Discount $ Number]]</f>
        <v>94.56</v>
      </c>
      <c r="AG315">
        <f>(Table1[[#This Row],[Retail Price Number]]*Table1[[#This Row],[Order Quantity]])-Table1[[#This Row],[Discount $ Number]]-Table1[[#This Row],[Shipping Cost Number]]</f>
        <v>92.98</v>
      </c>
      <c r="AH315">
        <f>Table1[[#This Row],[Retail Price Number]]*Table1[[#This Row],[Order Quantity]]</f>
        <v>95.36</v>
      </c>
      <c r="AI315">
        <f>YEAR(Table1[[#This Row],[Order Date]])</f>
        <v>2013</v>
      </c>
    </row>
    <row r="316" spans="1:35" x14ac:dyDescent="0.3">
      <c r="A316" t="s">
        <v>2122</v>
      </c>
      <c r="B316" s="1">
        <v>41451</v>
      </c>
      <c r="C316" t="s">
        <v>670</v>
      </c>
      <c r="D316" t="s">
        <v>551</v>
      </c>
      <c r="E316" t="s">
        <v>27</v>
      </c>
      <c r="F316" t="s">
        <v>28</v>
      </c>
      <c r="G316" t="s">
        <v>77</v>
      </c>
      <c r="H316" t="s">
        <v>289</v>
      </c>
      <c r="I316" t="s">
        <v>196</v>
      </c>
      <c r="J316" t="s">
        <v>197</v>
      </c>
      <c r="K316" t="s">
        <v>94</v>
      </c>
      <c r="L316" t="s">
        <v>34</v>
      </c>
      <c r="M316" t="s">
        <v>156</v>
      </c>
      <c r="N316" s="1">
        <v>41452</v>
      </c>
      <c r="O316" t="s">
        <v>198</v>
      </c>
      <c r="P316" s="3" t="s">
        <v>37</v>
      </c>
      <c r="Q316" t="s">
        <v>57</v>
      </c>
      <c r="R316">
        <v>24</v>
      </c>
      <c r="S316" t="s">
        <v>1931</v>
      </c>
      <c r="T316" s="2">
        <v>0.1</v>
      </c>
      <c r="U316" t="s">
        <v>102</v>
      </c>
      <c r="V316" t="s">
        <v>2125</v>
      </c>
      <c r="W316" t="s">
        <v>116</v>
      </c>
      <c r="X316" t="s">
        <v>1431</v>
      </c>
      <c r="Y316" s="3">
        <f>VALUE(SUBSTITUTE(Table1[[#This Row],[Order Total]],"$",""))</f>
        <v>8.14</v>
      </c>
      <c r="Z316">
        <f>VALUE(SUBSTITUTE(Table1[[#This Row],[Total]],"$",""))</f>
        <v>9.7200000000000006</v>
      </c>
      <c r="AA316" s="3">
        <f>Table1[[#This Row],[Order Total Number]]-Table1[[#This Row],[Total Number]]</f>
        <v>-1.58</v>
      </c>
      <c r="AB316">
        <f>VALUE(SUBSTITUTE(Table1[[#This Row],[Shipping Cost]],"$",""))</f>
        <v>1.49</v>
      </c>
      <c r="AC316">
        <f>VALUE(SUBSTITUTE(Table1[[#This Row],[Discount $]],"$",""))</f>
        <v>0.8</v>
      </c>
      <c r="AD316">
        <f>VALUE(SUBSTITUTE(Table1[[#This Row],[Retail Price]],"$",""))</f>
        <v>1.88</v>
      </c>
      <c r="AE316" s="4">
        <f>(Table1[[#This Row],[Retail Price Number]]*Table1[[#This Row],[Order Quantity]])-Table1[[#This Row],[Discount $ Number]]+Table1[[#This Row],[Shipping Cost Number]]</f>
        <v>45.81</v>
      </c>
      <c r="AF316">
        <f>Table1[[#This Row],[Retail Price Number]]*Table1[[#This Row],[Order Quantity]]-Table1[[#This Row],[Discount $ Number]]</f>
        <v>44.32</v>
      </c>
      <c r="AG316">
        <f>(Table1[[#This Row],[Retail Price Number]]*Table1[[#This Row],[Order Quantity]])-Table1[[#This Row],[Discount $ Number]]-Table1[[#This Row],[Shipping Cost Number]]</f>
        <v>42.83</v>
      </c>
      <c r="AH316">
        <f>Table1[[#This Row],[Retail Price Number]]*Table1[[#This Row],[Order Quantity]]</f>
        <v>45.12</v>
      </c>
      <c r="AI316">
        <f>YEAR(Table1[[#This Row],[Order Date]])</f>
        <v>2013</v>
      </c>
    </row>
    <row r="317" spans="1:35" x14ac:dyDescent="0.3">
      <c r="A317" t="s">
        <v>2122</v>
      </c>
      <c r="B317" s="1">
        <v>41451</v>
      </c>
      <c r="C317" t="s">
        <v>670</v>
      </c>
      <c r="D317" t="s">
        <v>551</v>
      </c>
      <c r="E317" t="s">
        <v>27</v>
      </c>
      <c r="F317" t="s">
        <v>28</v>
      </c>
      <c r="G317" t="s">
        <v>134</v>
      </c>
      <c r="H317" t="s">
        <v>289</v>
      </c>
      <c r="I317" t="s">
        <v>196</v>
      </c>
      <c r="J317" t="s">
        <v>651</v>
      </c>
      <c r="K317" t="s">
        <v>94</v>
      </c>
      <c r="L317" t="s">
        <v>34</v>
      </c>
      <c r="M317" t="s">
        <v>35</v>
      </c>
      <c r="N317" s="1">
        <v>41452</v>
      </c>
      <c r="O317" t="s">
        <v>652</v>
      </c>
      <c r="P317" s="3" t="s">
        <v>653</v>
      </c>
      <c r="Q317" t="s">
        <v>98</v>
      </c>
      <c r="R317">
        <v>38</v>
      </c>
      <c r="S317" t="s">
        <v>1931</v>
      </c>
      <c r="T317" s="2">
        <v>0</v>
      </c>
      <c r="U317" t="s">
        <v>102</v>
      </c>
      <c r="V317" t="s">
        <v>2125</v>
      </c>
      <c r="W317" t="s">
        <v>57</v>
      </c>
      <c r="X317" t="s">
        <v>1431</v>
      </c>
      <c r="Y317" s="3">
        <f>VALUE(SUBSTITUTE(Table1[[#This Row],[Order Total]],"$",""))</f>
        <v>8.14</v>
      </c>
      <c r="Z317">
        <f>VALUE(SUBSTITUTE(Table1[[#This Row],[Total]],"$",""))</f>
        <v>9.7200000000000006</v>
      </c>
      <c r="AA317" s="3">
        <f>Table1[[#This Row],[Order Total Number]]-Table1[[#This Row],[Total Number]]</f>
        <v>-1.58</v>
      </c>
      <c r="AB317">
        <f>VALUE(SUBSTITUTE(Table1[[#This Row],[Shipping Cost]],"$",""))</f>
        <v>0.7</v>
      </c>
      <c r="AC317">
        <f>VALUE(SUBSTITUTE(Table1[[#This Row],[Discount $]],"$",""))</f>
        <v>0.8</v>
      </c>
      <c r="AD317">
        <f>VALUE(SUBSTITUTE(Table1[[#This Row],[Retail Price]],"$",""))</f>
        <v>1.26</v>
      </c>
      <c r="AE317" s="4">
        <f>(Table1[[#This Row],[Retail Price Number]]*Table1[[#This Row],[Order Quantity]])-Table1[[#This Row],[Discount $ Number]]+Table1[[#This Row],[Shipping Cost Number]]</f>
        <v>47.780000000000008</v>
      </c>
      <c r="AF317">
        <f>Table1[[#This Row],[Retail Price Number]]*Table1[[#This Row],[Order Quantity]]-Table1[[#This Row],[Discount $ Number]]</f>
        <v>47.080000000000005</v>
      </c>
      <c r="AG317">
        <f>(Table1[[#This Row],[Retail Price Number]]*Table1[[#This Row],[Order Quantity]])-Table1[[#This Row],[Discount $ Number]]-Table1[[#This Row],[Shipping Cost Number]]</f>
        <v>46.38</v>
      </c>
      <c r="AH317">
        <f>Table1[[#This Row],[Retail Price Number]]*Table1[[#This Row],[Order Quantity]]</f>
        <v>47.88</v>
      </c>
      <c r="AI317">
        <f>YEAR(Table1[[#This Row],[Order Date]])</f>
        <v>2013</v>
      </c>
    </row>
    <row r="318" spans="1:35" x14ac:dyDescent="0.3">
      <c r="A318" t="s">
        <v>2122</v>
      </c>
      <c r="B318" s="1">
        <v>41451</v>
      </c>
      <c r="C318" t="s">
        <v>670</v>
      </c>
      <c r="D318" t="s">
        <v>551</v>
      </c>
      <c r="E318" t="s">
        <v>27</v>
      </c>
      <c r="F318" t="s">
        <v>28</v>
      </c>
      <c r="G318" t="s">
        <v>77</v>
      </c>
      <c r="H318" t="s">
        <v>289</v>
      </c>
      <c r="I318" t="s">
        <v>121</v>
      </c>
      <c r="J318" t="s">
        <v>197</v>
      </c>
      <c r="K318" t="s">
        <v>94</v>
      </c>
      <c r="L318" t="s">
        <v>34</v>
      </c>
      <c r="M318" t="s">
        <v>35</v>
      </c>
      <c r="N318" s="1">
        <v>41452</v>
      </c>
      <c r="O318" t="s">
        <v>198</v>
      </c>
      <c r="P318" s="3" t="s">
        <v>37</v>
      </c>
      <c r="Q318" t="s">
        <v>57</v>
      </c>
      <c r="R318">
        <v>22</v>
      </c>
      <c r="S318" t="s">
        <v>1931</v>
      </c>
      <c r="T318" s="2">
        <v>0.01</v>
      </c>
      <c r="U318" t="s">
        <v>102</v>
      </c>
      <c r="V318" t="s">
        <v>2125</v>
      </c>
      <c r="W318" t="s">
        <v>116</v>
      </c>
      <c r="X318" t="s">
        <v>1431</v>
      </c>
      <c r="Y318" s="3">
        <f>VALUE(SUBSTITUTE(Table1[[#This Row],[Order Total]],"$",""))</f>
        <v>8.14</v>
      </c>
      <c r="Z318">
        <f>VALUE(SUBSTITUTE(Table1[[#This Row],[Total]],"$",""))</f>
        <v>9.7200000000000006</v>
      </c>
      <c r="AA318" s="3">
        <f>Table1[[#This Row],[Order Total Number]]-Table1[[#This Row],[Total Number]]</f>
        <v>-1.58</v>
      </c>
      <c r="AB318">
        <f>VALUE(SUBSTITUTE(Table1[[#This Row],[Shipping Cost]],"$",""))</f>
        <v>1.49</v>
      </c>
      <c r="AC318">
        <f>VALUE(SUBSTITUTE(Table1[[#This Row],[Discount $]],"$",""))</f>
        <v>0.8</v>
      </c>
      <c r="AD318">
        <f>VALUE(SUBSTITUTE(Table1[[#This Row],[Retail Price]],"$",""))</f>
        <v>1.88</v>
      </c>
      <c r="AE318" s="4">
        <f>(Table1[[#This Row],[Retail Price Number]]*Table1[[#This Row],[Order Quantity]])-Table1[[#This Row],[Discount $ Number]]+Table1[[#This Row],[Shipping Cost Number]]</f>
        <v>42.050000000000004</v>
      </c>
      <c r="AF318">
        <f>Table1[[#This Row],[Retail Price Number]]*Table1[[#This Row],[Order Quantity]]-Table1[[#This Row],[Discount $ Number]]</f>
        <v>40.56</v>
      </c>
      <c r="AG318">
        <f>(Table1[[#This Row],[Retail Price Number]]*Table1[[#This Row],[Order Quantity]])-Table1[[#This Row],[Discount $ Number]]-Table1[[#This Row],[Shipping Cost Number]]</f>
        <v>39.07</v>
      </c>
      <c r="AH318">
        <f>Table1[[#This Row],[Retail Price Number]]*Table1[[#This Row],[Order Quantity]]</f>
        <v>41.36</v>
      </c>
      <c r="AI318">
        <f>YEAR(Table1[[#This Row],[Order Date]])</f>
        <v>2013</v>
      </c>
    </row>
    <row r="319" spans="1:35" x14ac:dyDescent="0.3">
      <c r="A319" t="s">
        <v>2122</v>
      </c>
      <c r="B319" s="1">
        <v>41451</v>
      </c>
      <c r="C319" t="s">
        <v>670</v>
      </c>
      <c r="D319" t="s">
        <v>551</v>
      </c>
      <c r="E319" t="s">
        <v>27</v>
      </c>
      <c r="F319" t="s">
        <v>28</v>
      </c>
      <c r="G319" t="s">
        <v>134</v>
      </c>
      <c r="H319" t="s">
        <v>289</v>
      </c>
      <c r="I319" t="s">
        <v>63</v>
      </c>
      <c r="J319" t="s">
        <v>197</v>
      </c>
      <c r="K319" t="s">
        <v>94</v>
      </c>
      <c r="L319" t="s">
        <v>34</v>
      </c>
      <c r="M319" t="s">
        <v>35</v>
      </c>
      <c r="N319" s="1">
        <v>41452</v>
      </c>
      <c r="O319" t="s">
        <v>198</v>
      </c>
      <c r="P319" s="3" t="s">
        <v>37</v>
      </c>
      <c r="Q319" t="s">
        <v>57</v>
      </c>
      <c r="R319">
        <v>17</v>
      </c>
      <c r="S319" t="s">
        <v>1931</v>
      </c>
      <c r="T319" s="2">
        <v>0.04</v>
      </c>
      <c r="U319" t="s">
        <v>102</v>
      </c>
      <c r="V319" t="s">
        <v>2125</v>
      </c>
      <c r="W319" t="s">
        <v>116</v>
      </c>
      <c r="X319" t="s">
        <v>1431</v>
      </c>
      <c r="Y319" s="3">
        <f>VALUE(SUBSTITUTE(Table1[[#This Row],[Order Total]],"$",""))</f>
        <v>8.14</v>
      </c>
      <c r="Z319">
        <f>VALUE(SUBSTITUTE(Table1[[#This Row],[Total]],"$",""))</f>
        <v>9.7200000000000006</v>
      </c>
      <c r="AA319" s="3">
        <f>Table1[[#This Row],[Order Total Number]]-Table1[[#This Row],[Total Number]]</f>
        <v>-1.58</v>
      </c>
      <c r="AB319">
        <f>VALUE(SUBSTITUTE(Table1[[#This Row],[Shipping Cost]],"$",""))</f>
        <v>1.49</v>
      </c>
      <c r="AC319">
        <f>VALUE(SUBSTITUTE(Table1[[#This Row],[Discount $]],"$",""))</f>
        <v>0.8</v>
      </c>
      <c r="AD319">
        <f>VALUE(SUBSTITUTE(Table1[[#This Row],[Retail Price]],"$",""))</f>
        <v>1.88</v>
      </c>
      <c r="AE319" s="4">
        <f>(Table1[[#This Row],[Retail Price Number]]*Table1[[#This Row],[Order Quantity]])-Table1[[#This Row],[Discount $ Number]]+Table1[[#This Row],[Shipping Cost Number]]</f>
        <v>32.65</v>
      </c>
      <c r="AF319">
        <f>Table1[[#This Row],[Retail Price Number]]*Table1[[#This Row],[Order Quantity]]-Table1[[#This Row],[Discount $ Number]]</f>
        <v>31.159999999999997</v>
      </c>
      <c r="AG319">
        <f>(Table1[[#This Row],[Retail Price Number]]*Table1[[#This Row],[Order Quantity]])-Table1[[#This Row],[Discount $ Number]]-Table1[[#This Row],[Shipping Cost Number]]</f>
        <v>29.669999999999998</v>
      </c>
      <c r="AH319">
        <f>Table1[[#This Row],[Retail Price Number]]*Table1[[#This Row],[Order Quantity]]</f>
        <v>31.959999999999997</v>
      </c>
      <c r="AI319">
        <f>YEAR(Table1[[#This Row],[Order Date]])</f>
        <v>2013</v>
      </c>
    </row>
    <row r="320" spans="1:35" x14ac:dyDescent="0.3">
      <c r="A320" t="s">
        <v>2122</v>
      </c>
      <c r="B320" s="1">
        <v>41451</v>
      </c>
      <c r="C320" t="s">
        <v>670</v>
      </c>
      <c r="D320" t="s">
        <v>551</v>
      </c>
      <c r="E320" t="s">
        <v>27</v>
      </c>
      <c r="F320" t="s">
        <v>28</v>
      </c>
      <c r="G320" t="s">
        <v>134</v>
      </c>
      <c r="H320" t="s">
        <v>289</v>
      </c>
      <c r="I320" t="s">
        <v>121</v>
      </c>
      <c r="J320" t="s">
        <v>2123</v>
      </c>
      <c r="K320" t="s">
        <v>94</v>
      </c>
      <c r="L320" t="s">
        <v>34</v>
      </c>
      <c r="M320" t="s">
        <v>35</v>
      </c>
      <c r="N320" s="1">
        <v>41452</v>
      </c>
      <c r="O320" t="s">
        <v>757</v>
      </c>
      <c r="P320" s="3" t="s">
        <v>1216</v>
      </c>
      <c r="Q320" t="s">
        <v>2124</v>
      </c>
      <c r="R320">
        <v>9</v>
      </c>
      <c r="S320" t="s">
        <v>1931</v>
      </c>
      <c r="T320" s="2">
        <v>0.06</v>
      </c>
      <c r="U320" t="s">
        <v>102</v>
      </c>
      <c r="V320" t="s">
        <v>2125</v>
      </c>
      <c r="W320" t="s">
        <v>518</v>
      </c>
      <c r="X320" t="s">
        <v>1431</v>
      </c>
      <c r="Y320" s="3">
        <f>VALUE(SUBSTITUTE(Table1[[#This Row],[Order Total]],"$",""))</f>
        <v>8.14</v>
      </c>
      <c r="Z320">
        <f>VALUE(SUBSTITUTE(Table1[[#This Row],[Total]],"$",""))</f>
        <v>9.7200000000000006</v>
      </c>
      <c r="AA320" s="3">
        <f>Table1[[#This Row],[Order Total Number]]-Table1[[#This Row],[Total Number]]</f>
        <v>-1.58</v>
      </c>
      <c r="AB320">
        <f>VALUE(SUBSTITUTE(Table1[[#This Row],[Shipping Cost]],"$",""))</f>
        <v>1.58</v>
      </c>
      <c r="AC320">
        <f>VALUE(SUBSTITUTE(Table1[[#This Row],[Discount $]],"$",""))</f>
        <v>0.8</v>
      </c>
      <c r="AD320">
        <f>VALUE(SUBSTITUTE(Table1[[#This Row],[Retail Price]],"$",""))</f>
        <v>2.98</v>
      </c>
      <c r="AE320" s="4">
        <f>(Table1[[#This Row],[Retail Price Number]]*Table1[[#This Row],[Order Quantity]])-Table1[[#This Row],[Discount $ Number]]+Table1[[#This Row],[Shipping Cost Number]]</f>
        <v>27.6</v>
      </c>
      <c r="AF320">
        <f>Table1[[#This Row],[Retail Price Number]]*Table1[[#This Row],[Order Quantity]]-Table1[[#This Row],[Discount $ Number]]</f>
        <v>26.02</v>
      </c>
      <c r="AG320">
        <f>(Table1[[#This Row],[Retail Price Number]]*Table1[[#This Row],[Order Quantity]])-Table1[[#This Row],[Discount $ Number]]-Table1[[#This Row],[Shipping Cost Number]]</f>
        <v>24.439999999999998</v>
      </c>
      <c r="AH320">
        <f>Table1[[#This Row],[Retail Price Number]]*Table1[[#This Row],[Order Quantity]]</f>
        <v>26.82</v>
      </c>
      <c r="AI320">
        <f>YEAR(Table1[[#This Row],[Order Date]])</f>
        <v>2013</v>
      </c>
    </row>
    <row r="321" spans="1:35" x14ac:dyDescent="0.3">
      <c r="A321" t="s">
        <v>2122</v>
      </c>
      <c r="B321" s="1">
        <v>41451</v>
      </c>
      <c r="C321" t="s">
        <v>670</v>
      </c>
      <c r="D321" t="s">
        <v>551</v>
      </c>
      <c r="E321" t="s">
        <v>27</v>
      </c>
      <c r="F321" t="s">
        <v>28</v>
      </c>
      <c r="G321" t="s">
        <v>77</v>
      </c>
      <c r="H321" t="s">
        <v>289</v>
      </c>
      <c r="I321" t="s">
        <v>63</v>
      </c>
      <c r="J321" t="s">
        <v>197</v>
      </c>
      <c r="K321" t="s">
        <v>94</v>
      </c>
      <c r="L321" t="s">
        <v>109</v>
      </c>
      <c r="M321" t="s">
        <v>156</v>
      </c>
      <c r="N321" s="1">
        <v>41452</v>
      </c>
      <c r="O321" t="s">
        <v>198</v>
      </c>
      <c r="P321" s="3" t="s">
        <v>37</v>
      </c>
      <c r="Q321" t="s">
        <v>57</v>
      </c>
      <c r="R321">
        <v>26</v>
      </c>
      <c r="S321" t="s">
        <v>1931</v>
      </c>
      <c r="T321" s="2">
        <v>0.04</v>
      </c>
      <c r="U321" t="s">
        <v>102</v>
      </c>
      <c r="V321" t="s">
        <v>2125</v>
      </c>
      <c r="W321" t="s">
        <v>116</v>
      </c>
      <c r="X321" t="s">
        <v>1431</v>
      </c>
      <c r="Y321" s="3">
        <f>VALUE(SUBSTITUTE(Table1[[#This Row],[Order Total]],"$",""))</f>
        <v>8.14</v>
      </c>
      <c r="Z321">
        <f>VALUE(SUBSTITUTE(Table1[[#This Row],[Total]],"$",""))</f>
        <v>9.7200000000000006</v>
      </c>
      <c r="AA321" s="3">
        <f>Table1[[#This Row],[Order Total Number]]-Table1[[#This Row],[Total Number]]</f>
        <v>-1.58</v>
      </c>
      <c r="AB321">
        <f>VALUE(SUBSTITUTE(Table1[[#This Row],[Shipping Cost]],"$",""))</f>
        <v>1.49</v>
      </c>
      <c r="AC321">
        <f>VALUE(SUBSTITUTE(Table1[[#This Row],[Discount $]],"$",""))</f>
        <v>0.8</v>
      </c>
      <c r="AD321">
        <f>VALUE(SUBSTITUTE(Table1[[#This Row],[Retail Price]],"$",""))</f>
        <v>1.88</v>
      </c>
      <c r="AE321" s="4">
        <f>(Table1[[#This Row],[Retail Price Number]]*Table1[[#This Row],[Order Quantity]])-Table1[[#This Row],[Discount $ Number]]+Table1[[#This Row],[Shipping Cost Number]]</f>
        <v>49.57</v>
      </c>
      <c r="AF321">
        <f>Table1[[#This Row],[Retail Price Number]]*Table1[[#This Row],[Order Quantity]]-Table1[[#This Row],[Discount $ Number]]</f>
        <v>48.08</v>
      </c>
      <c r="AG321">
        <f>(Table1[[#This Row],[Retail Price Number]]*Table1[[#This Row],[Order Quantity]])-Table1[[#This Row],[Discount $ Number]]-Table1[[#This Row],[Shipping Cost Number]]</f>
        <v>46.589999999999996</v>
      </c>
      <c r="AH321">
        <f>Table1[[#This Row],[Retail Price Number]]*Table1[[#This Row],[Order Quantity]]</f>
        <v>48.879999999999995</v>
      </c>
      <c r="AI321">
        <f>YEAR(Table1[[#This Row],[Order Date]])</f>
        <v>2013</v>
      </c>
    </row>
    <row r="322" spans="1:35" x14ac:dyDescent="0.3">
      <c r="A322" t="s">
        <v>2122</v>
      </c>
      <c r="B322" s="1">
        <v>41451</v>
      </c>
      <c r="C322" t="s">
        <v>670</v>
      </c>
      <c r="D322" t="s">
        <v>551</v>
      </c>
      <c r="E322" t="s">
        <v>27</v>
      </c>
      <c r="F322" t="s">
        <v>28</v>
      </c>
      <c r="G322" t="s">
        <v>77</v>
      </c>
      <c r="H322" t="s">
        <v>289</v>
      </c>
      <c r="I322" t="s">
        <v>196</v>
      </c>
      <c r="J322" t="s">
        <v>197</v>
      </c>
      <c r="K322" t="s">
        <v>33</v>
      </c>
      <c r="L322" t="s">
        <v>392</v>
      </c>
      <c r="M322" t="s">
        <v>393</v>
      </c>
      <c r="N322" s="1">
        <v>41452</v>
      </c>
      <c r="O322" t="s">
        <v>198</v>
      </c>
      <c r="P322" s="3" t="s">
        <v>37</v>
      </c>
      <c r="Q322" t="s">
        <v>57</v>
      </c>
      <c r="R322">
        <v>24</v>
      </c>
      <c r="S322" t="s">
        <v>1931</v>
      </c>
      <c r="T322" s="2">
        <v>0.02</v>
      </c>
      <c r="U322" t="s">
        <v>102</v>
      </c>
      <c r="V322" t="s">
        <v>2125</v>
      </c>
      <c r="W322" t="s">
        <v>116</v>
      </c>
      <c r="X322" t="s">
        <v>1431</v>
      </c>
      <c r="Y322" s="3">
        <f>VALUE(SUBSTITUTE(Table1[[#This Row],[Order Total]],"$",""))</f>
        <v>8.14</v>
      </c>
      <c r="Z322">
        <f>VALUE(SUBSTITUTE(Table1[[#This Row],[Total]],"$",""))</f>
        <v>9.7200000000000006</v>
      </c>
      <c r="AA322" s="3">
        <f>Table1[[#This Row],[Order Total Number]]-Table1[[#This Row],[Total Number]]</f>
        <v>-1.58</v>
      </c>
      <c r="AB322">
        <f>VALUE(SUBSTITUTE(Table1[[#This Row],[Shipping Cost]],"$",""))</f>
        <v>1.49</v>
      </c>
      <c r="AC322">
        <f>VALUE(SUBSTITUTE(Table1[[#This Row],[Discount $]],"$",""))</f>
        <v>0.8</v>
      </c>
      <c r="AD322">
        <f>VALUE(SUBSTITUTE(Table1[[#This Row],[Retail Price]],"$",""))</f>
        <v>1.88</v>
      </c>
      <c r="AE322" s="4">
        <f>(Table1[[#This Row],[Retail Price Number]]*Table1[[#This Row],[Order Quantity]])-Table1[[#This Row],[Discount $ Number]]+Table1[[#This Row],[Shipping Cost Number]]</f>
        <v>45.81</v>
      </c>
      <c r="AF322">
        <f>Table1[[#This Row],[Retail Price Number]]*Table1[[#This Row],[Order Quantity]]-Table1[[#This Row],[Discount $ Number]]</f>
        <v>44.32</v>
      </c>
      <c r="AG322">
        <f>(Table1[[#This Row],[Retail Price Number]]*Table1[[#This Row],[Order Quantity]])-Table1[[#This Row],[Discount $ Number]]-Table1[[#This Row],[Shipping Cost Number]]</f>
        <v>42.83</v>
      </c>
      <c r="AH322">
        <f>Table1[[#This Row],[Retail Price Number]]*Table1[[#This Row],[Order Quantity]]</f>
        <v>45.12</v>
      </c>
      <c r="AI322">
        <f>YEAR(Table1[[#This Row],[Order Date]])</f>
        <v>2013</v>
      </c>
    </row>
    <row r="323" spans="1:35" x14ac:dyDescent="0.3">
      <c r="A323" t="s">
        <v>2122</v>
      </c>
      <c r="B323" s="1">
        <v>41451</v>
      </c>
      <c r="C323" t="s">
        <v>670</v>
      </c>
      <c r="D323" t="s">
        <v>551</v>
      </c>
      <c r="E323" t="s">
        <v>27</v>
      </c>
      <c r="F323" t="s">
        <v>28</v>
      </c>
      <c r="G323" t="s">
        <v>134</v>
      </c>
      <c r="H323" t="s">
        <v>289</v>
      </c>
      <c r="I323" t="s">
        <v>92</v>
      </c>
      <c r="J323" t="s">
        <v>197</v>
      </c>
      <c r="K323" t="s">
        <v>33</v>
      </c>
      <c r="L323" t="s">
        <v>34</v>
      </c>
      <c r="M323" t="s">
        <v>35</v>
      </c>
      <c r="N323" s="1">
        <v>41452</v>
      </c>
      <c r="O323" t="s">
        <v>198</v>
      </c>
      <c r="P323" s="3" t="s">
        <v>37</v>
      </c>
      <c r="Q323" t="s">
        <v>57</v>
      </c>
      <c r="R323">
        <v>42</v>
      </c>
      <c r="S323" t="s">
        <v>1931</v>
      </c>
      <c r="T323" s="2">
        <v>7.0000000000000007E-2</v>
      </c>
      <c r="U323" t="s">
        <v>102</v>
      </c>
      <c r="V323" t="s">
        <v>2125</v>
      </c>
      <c r="W323" t="s">
        <v>116</v>
      </c>
      <c r="X323" t="s">
        <v>1431</v>
      </c>
      <c r="Y323" s="3">
        <f>VALUE(SUBSTITUTE(Table1[[#This Row],[Order Total]],"$",""))</f>
        <v>8.14</v>
      </c>
      <c r="Z323">
        <f>VALUE(SUBSTITUTE(Table1[[#This Row],[Total]],"$",""))</f>
        <v>9.7200000000000006</v>
      </c>
      <c r="AA323" s="3">
        <f>Table1[[#This Row],[Order Total Number]]-Table1[[#This Row],[Total Number]]</f>
        <v>-1.58</v>
      </c>
      <c r="AB323">
        <f>VALUE(SUBSTITUTE(Table1[[#This Row],[Shipping Cost]],"$",""))</f>
        <v>1.49</v>
      </c>
      <c r="AC323">
        <f>VALUE(SUBSTITUTE(Table1[[#This Row],[Discount $]],"$",""))</f>
        <v>0.8</v>
      </c>
      <c r="AD323">
        <f>VALUE(SUBSTITUTE(Table1[[#This Row],[Retail Price]],"$",""))</f>
        <v>1.88</v>
      </c>
      <c r="AE323" s="4">
        <f>(Table1[[#This Row],[Retail Price Number]]*Table1[[#This Row],[Order Quantity]])-Table1[[#This Row],[Discount $ Number]]+Table1[[#This Row],[Shipping Cost Number]]</f>
        <v>79.649999999999991</v>
      </c>
      <c r="AF323">
        <f>Table1[[#This Row],[Retail Price Number]]*Table1[[#This Row],[Order Quantity]]-Table1[[#This Row],[Discount $ Number]]</f>
        <v>78.16</v>
      </c>
      <c r="AG323">
        <f>(Table1[[#This Row],[Retail Price Number]]*Table1[[#This Row],[Order Quantity]])-Table1[[#This Row],[Discount $ Number]]-Table1[[#This Row],[Shipping Cost Number]]</f>
        <v>76.67</v>
      </c>
      <c r="AH323">
        <f>Table1[[#This Row],[Retail Price Number]]*Table1[[#This Row],[Order Quantity]]</f>
        <v>78.959999999999994</v>
      </c>
      <c r="AI323">
        <f>YEAR(Table1[[#This Row],[Order Date]])</f>
        <v>2013</v>
      </c>
    </row>
    <row r="324" spans="1:35" x14ac:dyDescent="0.3">
      <c r="A324" t="s">
        <v>2122</v>
      </c>
      <c r="B324" s="1">
        <v>41451</v>
      </c>
      <c r="C324" t="s">
        <v>670</v>
      </c>
      <c r="D324" t="s">
        <v>551</v>
      </c>
      <c r="E324" t="s">
        <v>27</v>
      </c>
      <c r="F324" t="s">
        <v>28</v>
      </c>
      <c r="G324" t="s">
        <v>134</v>
      </c>
      <c r="H324" t="s">
        <v>289</v>
      </c>
      <c r="I324" t="s">
        <v>63</v>
      </c>
      <c r="J324" t="s">
        <v>197</v>
      </c>
      <c r="K324" t="s">
        <v>33</v>
      </c>
      <c r="L324" t="s">
        <v>34</v>
      </c>
      <c r="M324" t="s">
        <v>156</v>
      </c>
      <c r="N324" s="1">
        <v>41452</v>
      </c>
      <c r="O324" t="s">
        <v>198</v>
      </c>
      <c r="P324" s="3" t="s">
        <v>37</v>
      </c>
      <c r="Q324" t="s">
        <v>57</v>
      </c>
      <c r="R324">
        <v>23</v>
      </c>
      <c r="S324" t="s">
        <v>1931</v>
      </c>
      <c r="T324" s="2">
        <v>7.0000000000000007E-2</v>
      </c>
      <c r="U324" t="s">
        <v>102</v>
      </c>
      <c r="V324" t="s">
        <v>2125</v>
      </c>
      <c r="W324" t="s">
        <v>116</v>
      </c>
      <c r="X324" t="s">
        <v>1431</v>
      </c>
      <c r="Y324" s="3">
        <f>VALUE(SUBSTITUTE(Table1[[#This Row],[Order Total]],"$",""))</f>
        <v>8.14</v>
      </c>
      <c r="Z324">
        <f>VALUE(SUBSTITUTE(Table1[[#This Row],[Total]],"$",""))</f>
        <v>9.7200000000000006</v>
      </c>
      <c r="AA324" s="3">
        <f>Table1[[#This Row],[Order Total Number]]-Table1[[#This Row],[Total Number]]</f>
        <v>-1.58</v>
      </c>
      <c r="AB324">
        <f>VALUE(SUBSTITUTE(Table1[[#This Row],[Shipping Cost]],"$",""))</f>
        <v>1.49</v>
      </c>
      <c r="AC324">
        <f>VALUE(SUBSTITUTE(Table1[[#This Row],[Discount $]],"$",""))</f>
        <v>0.8</v>
      </c>
      <c r="AD324">
        <f>VALUE(SUBSTITUTE(Table1[[#This Row],[Retail Price]],"$",""))</f>
        <v>1.88</v>
      </c>
      <c r="AE324" s="4">
        <f>(Table1[[#This Row],[Retail Price Number]]*Table1[[#This Row],[Order Quantity]])-Table1[[#This Row],[Discount $ Number]]+Table1[[#This Row],[Shipping Cost Number]]</f>
        <v>43.93</v>
      </c>
      <c r="AF324">
        <f>Table1[[#This Row],[Retail Price Number]]*Table1[[#This Row],[Order Quantity]]-Table1[[#This Row],[Discount $ Number]]</f>
        <v>42.44</v>
      </c>
      <c r="AG324">
        <f>(Table1[[#This Row],[Retail Price Number]]*Table1[[#This Row],[Order Quantity]])-Table1[[#This Row],[Discount $ Number]]-Table1[[#This Row],[Shipping Cost Number]]</f>
        <v>40.949999999999996</v>
      </c>
      <c r="AH324">
        <f>Table1[[#This Row],[Retail Price Number]]*Table1[[#This Row],[Order Quantity]]</f>
        <v>43.239999999999995</v>
      </c>
      <c r="AI324">
        <f>YEAR(Table1[[#This Row],[Order Date]])</f>
        <v>2013</v>
      </c>
    </row>
    <row r="325" spans="1:35" x14ac:dyDescent="0.3">
      <c r="A325" t="s">
        <v>2122</v>
      </c>
      <c r="B325" s="1">
        <v>41451</v>
      </c>
      <c r="C325" t="s">
        <v>670</v>
      </c>
      <c r="D325" t="s">
        <v>551</v>
      </c>
      <c r="E325" t="s">
        <v>27</v>
      </c>
      <c r="F325" t="s">
        <v>28</v>
      </c>
      <c r="G325" t="s">
        <v>91</v>
      </c>
      <c r="H325" t="s">
        <v>289</v>
      </c>
      <c r="I325" t="s">
        <v>121</v>
      </c>
      <c r="J325" t="s">
        <v>197</v>
      </c>
      <c r="K325" t="s">
        <v>33</v>
      </c>
      <c r="L325" t="s">
        <v>34</v>
      </c>
      <c r="M325" t="s">
        <v>156</v>
      </c>
      <c r="N325" s="1">
        <v>41452</v>
      </c>
      <c r="O325" t="s">
        <v>198</v>
      </c>
      <c r="P325" s="3" t="s">
        <v>37</v>
      </c>
      <c r="Q325" t="s">
        <v>57</v>
      </c>
      <c r="R325">
        <v>24</v>
      </c>
      <c r="S325" t="s">
        <v>1931</v>
      </c>
      <c r="T325" s="2">
        <v>0.08</v>
      </c>
      <c r="U325" t="s">
        <v>102</v>
      </c>
      <c r="V325" t="s">
        <v>2125</v>
      </c>
      <c r="W325" t="s">
        <v>116</v>
      </c>
      <c r="X325" t="s">
        <v>1431</v>
      </c>
      <c r="Y325" s="3">
        <f>VALUE(SUBSTITUTE(Table1[[#This Row],[Order Total]],"$",""))</f>
        <v>8.14</v>
      </c>
      <c r="Z325">
        <f>VALUE(SUBSTITUTE(Table1[[#This Row],[Total]],"$",""))</f>
        <v>9.7200000000000006</v>
      </c>
      <c r="AA325" s="3">
        <f>Table1[[#This Row],[Order Total Number]]-Table1[[#This Row],[Total Number]]</f>
        <v>-1.58</v>
      </c>
      <c r="AB325">
        <f>VALUE(SUBSTITUTE(Table1[[#This Row],[Shipping Cost]],"$",""))</f>
        <v>1.49</v>
      </c>
      <c r="AC325">
        <f>VALUE(SUBSTITUTE(Table1[[#This Row],[Discount $]],"$",""))</f>
        <v>0.8</v>
      </c>
      <c r="AD325">
        <f>VALUE(SUBSTITUTE(Table1[[#This Row],[Retail Price]],"$",""))</f>
        <v>1.88</v>
      </c>
      <c r="AE325" s="4">
        <f>(Table1[[#This Row],[Retail Price Number]]*Table1[[#This Row],[Order Quantity]])-Table1[[#This Row],[Discount $ Number]]+Table1[[#This Row],[Shipping Cost Number]]</f>
        <v>45.81</v>
      </c>
      <c r="AF325">
        <f>Table1[[#This Row],[Retail Price Number]]*Table1[[#This Row],[Order Quantity]]-Table1[[#This Row],[Discount $ Number]]</f>
        <v>44.32</v>
      </c>
      <c r="AG325">
        <f>(Table1[[#This Row],[Retail Price Number]]*Table1[[#This Row],[Order Quantity]])-Table1[[#This Row],[Discount $ Number]]-Table1[[#This Row],[Shipping Cost Number]]</f>
        <v>42.83</v>
      </c>
      <c r="AH325">
        <f>Table1[[#This Row],[Retail Price Number]]*Table1[[#This Row],[Order Quantity]]</f>
        <v>45.12</v>
      </c>
      <c r="AI325">
        <f>YEAR(Table1[[#This Row],[Order Date]])</f>
        <v>2013</v>
      </c>
    </row>
    <row r="326" spans="1:35" x14ac:dyDescent="0.3">
      <c r="A326" t="s">
        <v>2122</v>
      </c>
      <c r="B326" s="1">
        <v>41321</v>
      </c>
      <c r="C326" t="s">
        <v>9072</v>
      </c>
      <c r="D326" t="s">
        <v>465</v>
      </c>
      <c r="E326" t="s">
        <v>27</v>
      </c>
      <c r="F326" t="s">
        <v>28</v>
      </c>
      <c r="G326" t="s">
        <v>77</v>
      </c>
      <c r="H326" t="s">
        <v>205</v>
      </c>
      <c r="I326" t="s">
        <v>196</v>
      </c>
      <c r="J326" t="s">
        <v>135</v>
      </c>
      <c r="K326" t="s">
        <v>94</v>
      </c>
      <c r="L326" t="s">
        <v>34</v>
      </c>
      <c r="M326" t="s">
        <v>35</v>
      </c>
      <c r="N326" s="1">
        <v>41325</v>
      </c>
      <c r="O326" t="s">
        <v>136</v>
      </c>
      <c r="P326" s="3" t="s">
        <v>137</v>
      </c>
      <c r="Q326" t="s">
        <v>52</v>
      </c>
      <c r="R326">
        <v>21</v>
      </c>
      <c r="S326" t="s">
        <v>7399</v>
      </c>
      <c r="T326" s="2">
        <v>0.03</v>
      </c>
      <c r="U326" t="s">
        <v>5115</v>
      </c>
      <c r="V326" t="s">
        <v>4406</v>
      </c>
      <c r="W326" t="s">
        <v>72</v>
      </c>
      <c r="X326" t="s">
        <v>8540</v>
      </c>
      <c r="Y326" s="3">
        <f>VALUE(SUBSTITUTE(Table1[[#This Row],[Order Total]],"$",""))</f>
        <v>147.68</v>
      </c>
      <c r="Z326">
        <f>VALUE(SUBSTITUTE(Table1[[#This Row],[Total]],"$",""))</f>
        <v>147.04</v>
      </c>
      <c r="AA326" s="3">
        <f>Table1[[#This Row],[Order Total Number]]-Table1[[#This Row],[Total Number]]</f>
        <v>0.64000000000001478</v>
      </c>
      <c r="AB326">
        <f>VALUE(SUBSTITUTE(Table1[[#This Row],[Shipping Cost]],"$",""))</f>
        <v>0.99</v>
      </c>
      <c r="AC326">
        <f>VALUE(SUBSTITUTE(Table1[[#This Row],[Discount $]],"$",""))</f>
        <v>12.82</v>
      </c>
      <c r="AD326">
        <f>VALUE(SUBSTITUTE(Table1[[#This Row],[Retail Price]],"$",""))</f>
        <v>3.08</v>
      </c>
      <c r="AE326" s="4">
        <f>(Table1[[#This Row],[Retail Price Number]]*Table1[[#This Row],[Order Quantity]])-Table1[[#This Row],[Discount $ Number]]+Table1[[#This Row],[Shipping Cost Number]]</f>
        <v>52.850000000000009</v>
      </c>
      <c r="AF326">
        <f>Table1[[#This Row],[Retail Price Number]]*Table1[[#This Row],[Order Quantity]]-Table1[[#This Row],[Discount $ Number]]</f>
        <v>51.860000000000007</v>
      </c>
      <c r="AG326">
        <f>(Table1[[#This Row],[Retail Price Number]]*Table1[[#This Row],[Order Quantity]])-Table1[[#This Row],[Discount $ Number]]-Table1[[#This Row],[Shipping Cost Number]]</f>
        <v>50.870000000000005</v>
      </c>
      <c r="AH326">
        <f>Table1[[#This Row],[Retail Price Number]]*Table1[[#This Row],[Order Quantity]]</f>
        <v>64.680000000000007</v>
      </c>
      <c r="AI326">
        <f>YEAR(Table1[[#This Row],[Order Date]])</f>
        <v>2013</v>
      </c>
    </row>
    <row r="327" spans="1:35" x14ac:dyDescent="0.3">
      <c r="A327" t="s">
        <v>2122</v>
      </c>
      <c r="B327" s="1">
        <v>41451</v>
      </c>
      <c r="C327" t="s">
        <v>670</v>
      </c>
      <c r="D327" t="s">
        <v>551</v>
      </c>
      <c r="E327" t="s">
        <v>27</v>
      </c>
      <c r="F327" t="s">
        <v>28</v>
      </c>
      <c r="G327" t="s">
        <v>77</v>
      </c>
      <c r="H327" t="s">
        <v>289</v>
      </c>
      <c r="I327" t="s">
        <v>63</v>
      </c>
      <c r="J327" t="s">
        <v>197</v>
      </c>
      <c r="K327" t="s">
        <v>94</v>
      </c>
      <c r="L327" t="s">
        <v>109</v>
      </c>
      <c r="M327" t="s">
        <v>35</v>
      </c>
      <c r="N327" s="1">
        <v>41452</v>
      </c>
      <c r="O327" t="s">
        <v>198</v>
      </c>
      <c r="P327" s="3" t="s">
        <v>37</v>
      </c>
      <c r="Q327" t="s">
        <v>57</v>
      </c>
      <c r="R327">
        <v>50</v>
      </c>
      <c r="S327" t="s">
        <v>1931</v>
      </c>
      <c r="T327" s="2">
        <v>0.08</v>
      </c>
      <c r="U327" t="s">
        <v>102</v>
      </c>
      <c r="V327" t="s">
        <v>2125</v>
      </c>
      <c r="W327" t="s">
        <v>116</v>
      </c>
      <c r="X327" t="s">
        <v>1431</v>
      </c>
      <c r="Y327" s="3">
        <f>VALUE(SUBSTITUTE(Table1[[#This Row],[Order Total]],"$",""))</f>
        <v>8.14</v>
      </c>
      <c r="Z327">
        <f>VALUE(SUBSTITUTE(Table1[[#This Row],[Total]],"$",""))</f>
        <v>9.7200000000000006</v>
      </c>
      <c r="AA327" s="3">
        <f>Table1[[#This Row],[Order Total Number]]-Table1[[#This Row],[Total Number]]</f>
        <v>-1.58</v>
      </c>
      <c r="AB327">
        <f>VALUE(SUBSTITUTE(Table1[[#This Row],[Shipping Cost]],"$",""))</f>
        <v>1.49</v>
      </c>
      <c r="AC327">
        <f>VALUE(SUBSTITUTE(Table1[[#This Row],[Discount $]],"$",""))</f>
        <v>0.8</v>
      </c>
      <c r="AD327">
        <f>VALUE(SUBSTITUTE(Table1[[#This Row],[Retail Price]],"$",""))</f>
        <v>1.88</v>
      </c>
      <c r="AE327" s="4">
        <f>(Table1[[#This Row],[Retail Price Number]]*Table1[[#This Row],[Order Quantity]])-Table1[[#This Row],[Discount $ Number]]+Table1[[#This Row],[Shipping Cost Number]]</f>
        <v>94.69</v>
      </c>
      <c r="AF327">
        <f>Table1[[#This Row],[Retail Price Number]]*Table1[[#This Row],[Order Quantity]]-Table1[[#This Row],[Discount $ Number]]</f>
        <v>93.2</v>
      </c>
      <c r="AG327">
        <f>(Table1[[#This Row],[Retail Price Number]]*Table1[[#This Row],[Order Quantity]])-Table1[[#This Row],[Discount $ Number]]-Table1[[#This Row],[Shipping Cost Number]]</f>
        <v>91.710000000000008</v>
      </c>
      <c r="AH327">
        <f>Table1[[#This Row],[Retail Price Number]]*Table1[[#This Row],[Order Quantity]]</f>
        <v>94</v>
      </c>
      <c r="AI327">
        <f>YEAR(Table1[[#This Row],[Order Date]])</f>
        <v>2013</v>
      </c>
    </row>
    <row r="328" spans="1:35" x14ac:dyDescent="0.3">
      <c r="A328" t="s">
        <v>2122</v>
      </c>
      <c r="B328" s="1">
        <v>41451</v>
      </c>
      <c r="C328" t="s">
        <v>670</v>
      </c>
      <c r="D328" t="s">
        <v>551</v>
      </c>
      <c r="E328" t="s">
        <v>27</v>
      </c>
      <c r="F328" t="s">
        <v>28</v>
      </c>
      <c r="G328" t="s">
        <v>91</v>
      </c>
      <c r="H328" t="s">
        <v>289</v>
      </c>
      <c r="I328" t="s">
        <v>31</v>
      </c>
      <c r="J328" t="s">
        <v>197</v>
      </c>
      <c r="K328" t="s">
        <v>94</v>
      </c>
      <c r="L328" t="s">
        <v>95</v>
      </c>
      <c r="M328" t="s">
        <v>35</v>
      </c>
      <c r="N328" s="1">
        <v>41452</v>
      </c>
      <c r="O328" t="s">
        <v>198</v>
      </c>
      <c r="P328" s="3" t="s">
        <v>37</v>
      </c>
      <c r="Q328" t="s">
        <v>57</v>
      </c>
      <c r="R328">
        <v>26</v>
      </c>
      <c r="S328" t="s">
        <v>1931</v>
      </c>
      <c r="T328" s="2">
        <v>7.0000000000000007E-2</v>
      </c>
      <c r="U328" t="s">
        <v>102</v>
      </c>
      <c r="V328" t="s">
        <v>2125</v>
      </c>
      <c r="W328" t="s">
        <v>116</v>
      </c>
      <c r="X328" t="s">
        <v>1431</v>
      </c>
      <c r="Y328" s="3">
        <f>VALUE(SUBSTITUTE(Table1[[#This Row],[Order Total]],"$",""))</f>
        <v>8.14</v>
      </c>
      <c r="Z328">
        <f>VALUE(SUBSTITUTE(Table1[[#This Row],[Total]],"$",""))</f>
        <v>9.7200000000000006</v>
      </c>
      <c r="AA328" s="3">
        <f>Table1[[#This Row],[Order Total Number]]-Table1[[#This Row],[Total Number]]</f>
        <v>-1.58</v>
      </c>
      <c r="AB328">
        <f>VALUE(SUBSTITUTE(Table1[[#This Row],[Shipping Cost]],"$",""))</f>
        <v>1.49</v>
      </c>
      <c r="AC328">
        <f>VALUE(SUBSTITUTE(Table1[[#This Row],[Discount $]],"$",""))</f>
        <v>0.8</v>
      </c>
      <c r="AD328">
        <f>VALUE(SUBSTITUTE(Table1[[#This Row],[Retail Price]],"$",""))</f>
        <v>1.88</v>
      </c>
      <c r="AE328" s="4">
        <f>(Table1[[#This Row],[Retail Price Number]]*Table1[[#This Row],[Order Quantity]])-Table1[[#This Row],[Discount $ Number]]+Table1[[#This Row],[Shipping Cost Number]]</f>
        <v>49.57</v>
      </c>
      <c r="AF328">
        <f>Table1[[#This Row],[Retail Price Number]]*Table1[[#This Row],[Order Quantity]]-Table1[[#This Row],[Discount $ Number]]</f>
        <v>48.08</v>
      </c>
      <c r="AG328">
        <f>(Table1[[#This Row],[Retail Price Number]]*Table1[[#This Row],[Order Quantity]])-Table1[[#This Row],[Discount $ Number]]-Table1[[#This Row],[Shipping Cost Number]]</f>
        <v>46.589999999999996</v>
      </c>
      <c r="AH328">
        <f>Table1[[#This Row],[Retail Price Number]]*Table1[[#This Row],[Order Quantity]]</f>
        <v>48.879999999999995</v>
      </c>
      <c r="AI328">
        <f>YEAR(Table1[[#This Row],[Order Date]])</f>
        <v>2013</v>
      </c>
    </row>
    <row r="329" spans="1:35" x14ac:dyDescent="0.3">
      <c r="A329" t="s">
        <v>2122</v>
      </c>
      <c r="B329" s="1">
        <v>41451</v>
      </c>
      <c r="C329" t="s">
        <v>670</v>
      </c>
      <c r="D329" t="s">
        <v>551</v>
      </c>
      <c r="E329" t="s">
        <v>27</v>
      </c>
      <c r="F329" t="s">
        <v>28</v>
      </c>
      <c r="G329" t="s">
        <v>134</v>
      </c>
      <c r="H329" t="s">
        <v>289</v>
      </c>
      <c r="I329" t="s">
        <v>121</v>
      </c>
      <c r="J329" t="s">
        <v>197</v>
      </c>
      <c r="K329" t="s">
        <v>33</v>
      </c>
      <c r="L329" t="s">
        <v>34</v>
      </c>
      <c r="M329" t="s">
        <v>35</v>
      </c>
      <c r="N329" s="1">
        <v>41452</v>
      </c>
      <c r="O329" t="s">
        <v>198</v>
      </c>
      <c r="P329" s="3" t="s">
        <v>37</v>
      </c>
      <c r="Q329" t="s">
        <v>57</v>
      </c>
      <c r="R329">
        <v>41</v>
      </c>
      <c r="S329" t="s">
        <v>1931</v>
      </c>
      <c r="T329" s="2">
        <v>0.08</v>
      </c>
      <c r="U329" t="s">
        <v>102</v>
      </c>
      <c r="V329" t="s">
        <v>2125</v>
      </c>
      <c r="W329" t="s">
        <v>116</v>
      </c>
      <c r="X329" t="s">
        <v>1431</v>
      </c>
      <c r="Y329" s="3">
        <f>VALUE(SUBSTITUTE(Table1[[#This Row],[Order Total]],"$",""))</f>
        <v>8.14</v>
      </c>
      <c r="Z329">
        <f>VALUE(SUBSTITUTE(Table1[[#This Row],[Total]],"$",""))</f>
        <v>9.7200000000000006</v>
      </c>
      <c r="AA329" s="3">
        <f>Table1[[#This Row],[Order Total Number]]-Table1[[#This Row],[Total Number]]</f>
        <v>-1.58</v>
      </c>
      <c r="AB329">
        <f>VALUE(SUBSTITUTE(Table1[[#This Row],[Shipping Cost]],"$",""))</f>
        <v>1.49</v>
      </c>
      <c r="AC329">
        <f>VALUE(SUBSTITUTE(Table1[[#This Row],[Discount $]],"$",""))</f>
        <v>0.8</v>
      </c>
      <c r="AD329">
        <f>VALUE(SUBSTITUTE(Table1[[#This Row],[Retail Price]],"$",""))</f>
        <v>1.88</v>
      </c>
      <c r="AE329" s="4">
        <f>(Table1[[#This Row],[Retail Price Number]]*Table1[[#This Row],[Order Quantity]])-Table1[[#This Row],[Discount $ Number]]+Table1[[#This Row],[Shipping Cost Number]]</f>
        <v>77.77</v>
      </c>
      <c r="AF329">
        <f>Table1[[#This Row],[Retail Price Number]]*Table1[[#This Row],[Order Quantity]]-Table1[[#This Row],[Discount $ Number]]</f>
        <v>76.28</v>
      </c>
      <c r="AG329">
        <f>(Table1[[#This Row],[Retail Price Number]]*Table1[[#This Row],[Order Quantity]])-Table1[[#This Row],[Discount $ Number]]-Table1[[#This Row],[Shipping Cost Number]]</f>
        <v>74.790000000000006</v>
      </c>
      <c r="AH329">
        <f>Table1[[#This Row],[Retail Price Number]]*Table1[[#This Row],[Order Quantity]]</f>
        <v>77.08</v>
      </c>
      <c r="AI329">
        <f>YEAR(Table1[[#This Row],[Order Date]])</f>
        <v>2013</v>
      </c>
    </row>
    <row r="330" spans="1:35" x14ac:dyDescent="0.3">
      <c r="A330" t="s">
        <v>3697</v>
      </c>
      <c r="B330" s="1">
        <v>41470</v>
      </c>
      <c r="C330" t="s">
        <v>3698</v>
      </c>
      <c r="D330" t="s">
        <v>280</v>
      </c>
      <c r="E330" t="s">
        <v>27</v>
      </c>
      <c r="F330" t="s">
        <v>28</v>
      </c>
      <c r="G330" t="s">
        <v>91</v>
      </c>
      <c r="H330" t="s">
        <v>281</v>
      </c>
      <c r="I330" t="s">
        <v>63</v>
      </c>
      <c r="J330" t="s">
        <v>2660</v>
      </c>
      <c r="K330" t="s">
        <v>94</v>
      </c>
      <c r="L330" t="s">
        <v>34</v>
      </c>
      <c r="M330" t="s">
        <v>35</v>
      </c>
      <c r="N330" s="1">
        <v>41479</v>
      </c>
      <c r="O330" t="s">
        <v>2661</v>
      </c>
      <c r="P330" s="3" t="s">
        <v>2662</v>
      </c>
      <c r="Q330" t="s">
        <v>2663</v>
      </c>
      <c r="R330">
        <v>46</v>
      </c>
      <c r="S330" t="s">
        <v>3699</v>
      </c>
      <c r="T330" s="2">
        <v>0.1</v>
      </c>
      <c r="U330" t="s">
        <v>2853</v>
      </c>
      <c r="V330" t="s">
        <v>3700</v>
      </c>
      <c r="W330" t="s">
        <v>116</v>
      </c>
      <c r="X330" t="s">
        <v>3701</v>
      </c>
      <c r="Y330" s="3">
        <f>VALUE(SUBSTITUTE(Table1[[#This Row],[Order Total]],"$",""))</f>
        <v>59.01</v>
      </c>
      <c r="Z330">
        <f>VALUE(SUBSTITUTE(Table1[[#This Row],[Total]],"$",""))</f>
        <v>55.72</v>
      </c>
      <c r="AA330" s="3">
        <f>Table1[[#This Row],[Order Total Number]]-Table1[[#This Row],[Total Number]]</f>
        <v>3.2899999999999991</v>
      </c>
      <c r="AB330">
        <f>VALUE(SUBSTITUTE(Table1[[#This Row],[Shipping Cost]],"$",""))</f>
        <v>1.49</v>
      </c>
      <c r="AC330">
        <f>VALUE(SUBSTITUTE(Table1[[#This Row],[Discount $]],"$",""))</f>
        <v>4.2699999999999996</v>
      </c>
      <c r="AD330">
        <f>VALUE(SUBSTITUTE(Table1[[#This Row],[Retail Price]],"$",""))</f>
        <v>20.98</v>
      </c>
      <c r="AE330" s="4">
        <f>(Table1[[#This Row],[Retail Price Number]]*Table1[[#This Row],[Order Quantity]])-Table1[[#This Row],[Discount $ Number]]+Table1[[#This Row],[Shipping Cost Number]]</f>
        <v>962.30000000000007</v>
      </c>
      <c r="AF330">
        <f>Table1[[#This Row],[Retail Price Number]]*Table1[[#This Row],[Order Quantity]]-Table1[[#This Row],[Discount $ Number]]</f>
        <v>960.81000000000006</v>
      </c>
      <c r="AG330">
        <f>(Table1[[#This Row],[Retail Price Number]]*Table1[[#This Row],[Order Quantity]])-Table1[[#This Row],[Discount $ Number]]-Table1[[#This Row],[Shipping Cost Number]]</f>
        <v>959.32</v>
      </c>
      <c r="AH330">
        <f>Table1[[#This Row],[Retail Price Number]]*Table1[[#This Row],[Order Quantity]]</f>
        <v>965.08</v>
      </c>
      <c r="AI330">
        <f>YEAR(Table1[[#This Row],[Order Date]])</f>
        <v>2013</v>
      </c>
    </row>
    <row r="331" spans="1:35" x14ac:dyDescent="0.3">
      <c r="A331" t="s">
        <v>3697</v>
      </c>
      <c r="B331" s="1">
        <v>41454</v>
      </c>
      <c r="C331" t="s">
        <v>884</v>
      </c>
      <c r="D331" t="s">
        <v>591</v>
      </c>
      <c r="E331" t="s">
        <v>27</v>
      </c>
      <c r="F331" t="s">
        <v>28</v>
      </c>
      <c r="G331" t="s">
        <v>29</v>
      </c>
      <c r="H331" t="s">
        <v>241</v>
      </c>
      <c r="I331" t="s">
        <v>31</v>
      </c>
      <c r="J331" t="s">
        <v>832</v>
      </c>
      <c r="K331" t="s">
        <v>94</v>
      </c>
      <c r="L331" t="s">
        <v>34</v>
      </c>
      <c r="M331" t="s">
        <v>35</v>
      </c>
      <c r="N331" s="1">
        <v>41459</v>
      </c>
      <c r="O331" t="s">
        <v>833</v>
      </c>
      <c r="P331" s="3" t="s">
        <v>834</v>
      </c>
      <c r="Q331" t="s">
        <v>774</v>
      </c>
      <c r="R331">
        <v>42</v>
      </c>
      <c r="S331" t="s">
        <v>834</v>
      </c>
      <c r="T331" s="2">
        <v>0</v>
      </c>
      <c r="U331" t="s">
        <v>270</v>
      </c>
      <c r="V331" t="s">
        <v>1897</v>
      </c>
      <c r="W331" t="s">
        <v>838</v>
      </c>
      <c r="X331" t="s">
        <v>3725</v>
      </c>
      <c r="Y331" s="3">
        <f>VALUE(SUBSTITUTE(Table1[[#This Row],[Order Total]],"$",""))</f>
        <v>5.08</v>
      </c>
      <c r="Z331">
        <f>VALUE(SUBSTITUTE(Table1[[#This Row],[Total]],"$",""))</f>
        <v>7.12</v>
      </c>
      <c r="AA331" s="3">
        <f>Table1[[#This Row],[Order Total Number]]-Table1[[#This Row],[Total Number]]</f>
        <v>-2.04</v>
      </c>
      <c r="AB331">
        <f>VALUE(SUBSTITUTE(Table1[[#This Row],[Shipping Cost]],"$",""))</f>
        <v>2.04</v>
      </c>
      <c r="AC331">
        <f>VALUE(SUBSTITUTE(Table1[[#This Row],[Discount $]],"$",""))</f>
        <v>0.1</v>
      </c>
      <c r="AD331">
        <f>VALUE(SUBSTITUTE(Table1[[#This Row],[Retail Price]],"$",""))</f>
        <v>5.18</v>
      </c>
      <c r="AE331" s="4">
        <f>(Table1[[#This Row],[Retail Price Number]]*Table1[[#This Row],[Order Quantity]])-Table1[[#This Row],[Discount $ Number]]+Table1[[#This Row],[Shipping Cost Number]]</f>
        <v>219.5</v>
      </c>
      <c r="AF331">
        <f>Table1[[#This Row],[Retail Price Number]]*Table1[[#This Row],[Order Quantity]]-Table1[[#This Row],[Discount $ Number]]</f>
        <v>217.46</v>
      </c>
      <c r="AG331">
        <f>(Table1[[#This Row],[Retail Price Number]]*Table1[[#This Row],[Order Quantity]])-Table1[[#This Row],[Discount $ Number]]-Table1[[#This Row],[Shipping Cost Number]]</f>
        <v>215.42000000000002</v>
      </c>
      <c r="AH331">
        <f>Table1[[#This Row],[Retail Price Number]]*Table1[[#This Row],[Order Quantity]]</f>
        <v>217.56</v>
      </c>
      <c r="AI331">
        <f>YEAR(Table1[[#This Row],[Order Date]])</f>
        <v>2013</v>
      </c>
    </row>
    <row r="332" spans="1:35" x14ac:dyDescent="0.3">
      <c r="A332" t="s">
        <v>3697</v>
      </c>
      <c r="B332" s="1">
        <v>42462</v>
      </c>
      <c r="C332" t="s">
        <v>8032</v>
      </c>
      <c r="D332" t="s">
        <v>252</v>
      </c>
      <c r="E332" t="s">
        <v>27</v>
      </c>
      <c r="F332" t="s">
        <v>28</v>
      </c>
      <c r="G332" t="s">
        <v>29</v>
      </c>
      <c r="H332" t="s">
        <v>62</v>
      </c>
      <c r="I332" t="s">
        <v>63</v>
      </c>
      <c r="J332" t="s">
        <v>313</v>
      </c>
      <c r="K332" t="s">
        <v>94</v>
      </c>
      <c r="L332" t="s">
        <v>34</v>
      </c>
      <c r="M332" t="s">
        <v>35</v>
      </c>
      <c r="N332" s="1">
        <v>42470</v>
      </c>
      <c r="O332" t="s">
        <v>314</v>
      </c>
      <c r="P332" s="3" t="s">
        <v>315</v>
      </c>
      <c r="Q332" t="s">
        <v>316</v>
      </c>
      <c r="R332">
        <v>9</v>
      </c>
      <c r="S332" t="s">
        <v>12810</v>
      </c>
      <c r="T332" s="2">
        <v>0.03</v>
      </c>
      <c r="U332" t="s">
        <v>5837</v>
      </c>
      <c r="V332" t="s">
        <v>351</v>
      </c>
      <c r="W332" t="s">
        <v>320</v>
      </c>
      <c r="X332" t="s">
        <v>5535</v>
      </c>
      <c r="Y332" s="3">
        <f>VALUE(SUBSTITUTE(Table1[[#This Row],[Order Total]],"$",""))</f>
        <v>325.35000000000002</v>
      </c>
      <c r="Z332">
        <f>VALUE(SUBSTITUTE(Table1[[#This Row],[Total]],"$",""))</f>
        <v>346.25</v>
      </c>
      <c r="AA332" s="3">
        <f>Table1[[#This Row],[Order Total Number]]-Table1[[#This Row],[Total Number]]</f>
        <v>-20.899999999999977</v>
      </c>
      <c r="AB332">
        <f>VALUE(SUBSTITUTE(Table1[[#This Row],[Shipping Cost]],"$",""))</f>
        <v>4.8099999999999996</v>
      </c>
      <c r="AC332">
        <f>VALUE(SUBSTITUTE(Table1[[#This Row],[Discount $]],"$",""))</f>
        <v>33.229999999999997</v>
      </c>
      <c r="AD332">
        <f>VALUE(SUBSTITUTE(Table1[[#This Row],[Retail Price]],"$",""))</f>
        <v>20.99</v>
      </c>
      <c r="AE332" s="4">
        <f>(Table1[[#This Row],[Retail Price Number]]*Table1[[#This Row],[Order Quantity]])-Table1[[#This Row],[Discount $ Number]]+Table1[[#This Row],[Shipping Cost Number]]</f>
        <v>160.49</v>
      </c>
      <c r="AF332">
        <f>Table1[[#This Row],[Retail Price Number]]*Table1[[#This Row],[Order Quantity]]-Table1[[#This Row],[Discount $ Number]]</f>
        <v>155.68</v>
      </c>
      <c r="AG332">
        <f>(Table1[[#This Row],[Retail Price Number]]*Table1[[#This Row],[Order Quantity]])-Table1[[#This Row],[Discount $ Number]]-Table1[[#This Row],[Shipping Cost Number]]</f>
        <v>150.87</v>
      </c>
      <c r="AH332">
        <f>Table1[[#This Row],[Retail Price Number]]*Table1[[#This Row],[Order Quantity]]</f>
        <v>188.91</v>
      </c>
      <c r="AI332">
        <f>YEAR(Table1[[#This Row],[Order Date]])</f>
        <v>2016</v>
      </c>
    </row>
    <row r="333" spans="1:35" x14ac:dyDescent="0.3">
      <c r="A333" t="s">
        <v>9633</v>
      </c>
      <c r="B333" s="1">
        <v>41454</v>
      </c>
      <c r="C333" t="s">
        <v>884</v>
      </c>
      <c r="D333" t="s">
        <v>591</v>
      </c>
      <c r="E333" t="s">
        <v>27</v>
      </c>
      <c r="F333" t="s">
        <v>28</v>
      </c>
      <c r="G333" t="s">
        <v>29</v>
      </c>
      <c r="H333" t="s">
        <v>241</v>
      </c>
      <c r="I333" t="s">
        <v>196</v>
      </c>
      <c r="J333" t="s">
        <v>366</v>
      </c>
      <c r="K333" t="s">
        <v>94</v>
      </c>
      <c r="L333" t="s">
        <v>34</v>
      </c>
      <c r="M333" t="s">
        <v>35</v>
      </c>
      <c r="N333" s="1">
        <v>41458</v>
      </c>
      <c r="O333" t="s">
        <v>367</v>
      </c>
      <c r="P333" s="3" t="s">
        <v>368</v>
      </c>
      <c r="Q333" t="s">
        <v>301</v>
      </c>
      <c r="R333">
        <v>45</v>
      </c>
      <c r="S333" t="s">
        <v>56</v>
      </c>
      <c r="T333" s="2">
        <v>0.04</v>
      </c>
      <c r="U333" t="s">
        <v>2108</v>
      </c>
      <c r="V333" t="s">
        <v>4780</v>
      </c>
      <c r="W333" t="s">
        <v>116</v>
      </c>
      <c r="X333" t="s">
        <v>2532</v>
      </c>
      <c r="Y333" s="3">
        <f>VALUE(SUBSTITUTE(Table1[[#This Row],[Order Total]],"$",""))</f>
        <v>21.26</v>
      </c>
      <c r="Z333">
        <f>VALUE(SUBSTITUTE(Table1[[#This Row],[Total]],"$",""))</f>
        <v>22.09</v>
      </c>
      <c r="AA333" s="3">
        <f>Table1[[#This Row],[Order Total Number]]-Table1[[#This Row],[Total Number]]</f>
        <v>-0.82999999999999829</v>
      </c>
      <c r="AB333">
        <f>VALUE(SUBSTITUTE(Table1[[#This Row],[Shipping Cost]],"$",""))</f>
        <v>1.49</v>
      </c>
      <c r="AC333">
        <f>VALUE(SUBSTITUTE(Table1[[#This Row],[Discount $]],"$",""))</f>
        <v>2.1</v>
      </c>
      <c r="AD333">
        <f>VALUE(SUBSTITUTE(Table1[[#This Row],[Retail Price]],"$",""))</f>
        <v>5.98</v>
      </c>
      <c r="AE333" s="4">
        <f>(Table1[[#This Row],[Retail Price Number]]*Table1[[#This Row],[Order Quantity]])-Table1[[#This Row],[Discount $ Number]]+Table1[[#This Row],[Shipping Cost Number]]</f>
        <v>268.49</v>
      </c>
      <c r="AF333">
        <f>Table1[[#This Row],[Retail Price Number]]*Table1[[#This Row],[Order Quantity]]-Table1[[#This Row],[Discount $ Number]]</f>
        <v>267</v>
      </c>
      <c r="AG333">
        <f>(Table1[[#This Row],[Retail Price Number]]*Table1[[#This Row],[Order Quantity]])-Table1[[#This Row],[Discount $ Number]]-Table1[[#This Row],[Shipping Cost Number]]</f>
        <v>265.51</v>
      </c>
      <c r="AH333">
        <f>Table1[[#This Row],[Retail Price Number]]*Table1[[#This Row],[Order Quantity]]</f>
        <v>269.10000000000002</v>
      </c>
      <c r="AI333">
        <f>YEAR(Table1[[#This Row],[Order Date]])</f>
        <v>2013</v>
      </c>
    </row>
    <row r="334" spans="1:35" x14ac:dyDescent="0.3">
      <c r="A334" t="s">
        <v>8808</v>
      </c>
      <c r="B334" s="1">
        <v>42354</v>
      </c>
      <c r="C334" t="s">
        <v>792</v>
      </c>
      <c r="D334" t="s">
        <v>610</v>
      </c>
      <c r="E334" t="s">
        <v>27</v>
      </c>
      <c r="F334" t="s">
        <v>28</v>
      </c>
      <c r="G334" t="s">
        <v>77</v>
      </c>
      <c r="H334" t="s">
        <v>62</v>
      </c>
      <c r="I334" t="s">
        <v>196</v>
      </c>
      <c r="J334" t="s">
        <v>885</v>
      </c>
      <c r="K334" t="s">
        <v>94</v>
      </c>
      <c r="L334" t="s">
        <v>95</v>
      </c>
      <c r="M334" t="s">
        <v>35</v>
      </c>
      <c r="N334" s="1">
        <v>42356</v>
      </c>
      <c r="O334" t="s">
        <v>886</v>
      </c>
      <c r="P334" s="3" t="s">
        <v>295</v>
      </c>
      <c r="Q334" t="s">
        <v>887</v>
      </c>
      <c r="R334">
        <v>39</v>
      </c>
      <c r="S334" t="s">
        <v>3321</v>
      </c>
      <c r="T334" s="2">
        <v>0.1</v>
      </c>
      <c r="U334" t="s">
        <v>3322</v>
      </c>
      <c r="V334" t="s">
        <v>3323</v>
      </c>
      <c r="W334" t="s">
        <v>891</v>
      </c>
      <c r="X334" t="s">
        <v>3324</v>
      </c>
      <c r="Y334" s="3">
        <f>VALUE(SUBSTITUTE(Table1[[#This Row],[Order Total]],"$",""))</f>
        <v>345.25</v>
      </c>
      <c r="Z334">
        <f>VALUE(SUBSTITUTE(Table1[[#This Row],[Total]],"$",""))</f>
        <v>349.25</v>
      </c>
      <c r="AA334" s="3">
        <f>Table1[[#This Row],[Order Total Number]]-Table1[[#This Row],[Total Number]]</f>
        <v>-4</v>
      </c>
      <c r="AB334">
        <f>VALUE(SUBSTITUTE(Table1[[#This Row],[Shipping Cost]],"$",""))</f>
        <v>4.5</v>
      </c>
      <c r="AC334">
        <f>VALUE(SUBSTITUTE(Table1[[#This Row],[Discount $]],"$",""))</f>
        <v>14.39</v>
      </c>
      <c r="AD334">
        <f>VALUE(SUBSTITUTE(Table1[[#This Row],[Retail Price]],"$",""))</f>
        <v>10.89</v>
      </c>
      <c r="AE334" s="4">
        <f>(Table1[[#This Row],[Retail Price Number]]*Table1[[#This Row],[Order Quantity]])-Table1[[#This Row],[Discount $ Number]]+Table1[[#This Row],[Shipping Cost Number]]</f>
        <v>414.82000000000005</v>
      </c>
      <c r="AF334">
        <f>Table1[[#This Row],[Retail Price Number]]*Table1[[#This Row],[Order Quantity]]-Table1[[#This Row],[Discount $ Number]]</f>
        <v>410.32000000000005</v>
      </c>
      <c r="AG334">
        <f>(Table1[[#This Row],[Retail Price Number]]*Table1[[#This Row],[Order Quantity]])-Table1[[#This Row],[Discount $ Number]]-Table1[[#This Row],[Shipping Cost Number]]</f>
        <v>405.82000000000005</v>
      </c>
      <c r="AH334">
        <f>Table1[[#This Row],[Retail Price Number]]*Table1[[#This Row],[Order Quantity]]</f>
        <v>424.71000000000004</v>
      </c>
      <c r="AI334">
        <f>YEAR(Table1[[#This Row],[Order Date]])</f>
        <v>2015</v>
      </c>
    </row>
    <row r="335" spans="1:35" x14ac:dyDescent="0.3">
      <c r="A335" t="s">
        <v>8808</v>
      </c>
      <c r="B335" s="1">
        <v>41394</v>
      </c>
      <c r="C335" t="s">
        <v>2192</v>
      </c>
      <c r="D335" t="s">
        <v>365</v>
      </c>
      <c r="E335" t="s">
        <v>46</v>
      </c>
      <c r="F335" t="s">
        <v>47</v>
      </c>
      <c r="G335" t="s">
        <v>29</v>
      </c>
      <c r="H335" t="s">
        <v>48</v>
      </c>
      <c r="I335" t="s">
        <v>196</v>
      </c>
      <c r="J335" t="s">
        <v>1173</v>
      </c>
      <c r="K335" t="s">
        <v>33</v>
      </c>
      <c r="L335" t="s">
        <v>109</v>
      </c>
      <c r="M335" t="s">
        <v>35</v>
      </c>
      <c r="N335" s="1">
        <v>41395</v>
      </c>
      <c r="O335" t="s">
        <v>1174</v>
      </c>
      <c r="P335" s="3" t="s">
        <v>1175</v>
      </c>
      <c r="Q335" t="s">
        <v>1176</v>
      </c>
      <c r="R335">
        <v>21</v>
      </c>
      <c r="S335" t="s">
        <v>9036</v>
      </c>
      <c r="T335" s="2">
        <v>0.09</v>
      </c>
      <c r="U335" t="s">
        <v>9037</v>
      </c>
      <c r="V335" t="s">
        <v>9038</v>
      </c>
      <c r="W335" t="s">
        <v>1180</v>
      </c>
      <c r="X335" t="s">
        <v>9039</v>
      </c>
      <c r="Y335" s="3">
        <f>VALUE(SUBSTITUTE(Table1[[#This Row],[Order Total]],"$",""))</f>
        <v>2259.75</v>
      </c>
      <c r="Z335">
        <f>VALUE(SUBSTITUTE(Table1[[#This Row],[Total]],"$",""))</f>
        <v>2249.54</v>
      </c>
      <c r="AA335" s="3">
        <f>Table1[[#This Row],[Order Total Number]]-Table1[[#This Row],[Total Number]]</f>
        <v>10.210000000000036</v>
      </c>
      <c r="AB335">
        <f>VALUE(SUBSTITUTE(Table1[[#This Row],[Shipping Cost]],"$",""))</f>
        <v>26.3</v>
      </c>
      <c r="AC335">
        <f>VALUE(SUBSTITUTE(Table1[[#This Row],[Discount $]],"$",""))</f>
        <v>244.97</v>
      </c>
      <c r="AD335">
        <f>VALUE(SUBSTITUTE(Table1[[#This Row],[Retail Price]],"$",""))</f>
        <v>120.97</v>
      </c>
      <c r="AE335" s="4">
        <f>(Table1[[#This Row],[Retail Price Number]]*Table1[[#This Row],[Order Quantity]])-Table1[[#This Row],[Discount $ Number]]+Table1[[#This Row],[Shipping Cost Number]]</f>
        <v>2321.7000000000003</v>
      </c>
      <c r="AF335">
        <f>Table1[[#This Row],[Retail Price Number]]*Table1[[#This Row],[Order Quantity]]-Table1[[#This Row],[Discount $ Number]]</f>
        <v>2295.4</v>
      </c>
      <c r="AG335">
        <f>(Table1[[#This Row],[Retail Price Number]]*Table1[[#This Row],[Order Quantity]])-Table1[[#This Row],[Discount $ Number]]-Table1[[#This Row],[Shipping Cost Number]]</f>
        <v>2269.1</v>
      </c>
      <c r="AH335">
        <f>Table1[[#This Row],[Retail Price Number]]*Table1[[#This Row],[Order Quantity]]</f>
        <v>2540.37</v>
      </c>
      <c r="AI335">
        <f>YEAR(Table1[[#This Row],[Order Date]])</f>
        <v>2013</v>
      </c>
    </row>
    <row r="336" spans="1:35" x14ac:dyDescent="0.3">
      <c r="A336" t="s">
        <v>1904</v>
      </c>
      <c r="B336" s="1">
        <v>41894</v>
      </c>
      <c r="C336" t="s">
        <v>1905</v>
      </c>
      <c r="D336" t="s">
        <v>61</v>
      </c>
      <c r="E336" t="s">
        <v>27</v>
      </c>
      <c r="F336" t="s">
        <v>28</v>
      </c>
      <c r="G336" t="s">
        <v>91</v>
      </c>
      <c r="H336" t="s">
        <v>62</v>
      </c>
      <c r="I336" t="s">
        <v>196</v>
      </c>
      <c r="J336" t="s">
        <v>1906</v>
      </c>
      <c r="K336" t="s">
        <v>723</v>
      </c>
      <c r="L336" t="s">
        <v>50</v>
      </c>
      <c r="M336" t="s">
        <v>35</v>
      </c>
      <c r="N336" s="1">
        <v>41901</v>
      </c>
      <c r="O336" t="s">
        <v>275</v>
      </c>
      <c r="P336" s="3" t="s">
        <v>696</v>
      </c>
      <c r="Q336" t="s">
        <v>697</v>
      </c>
      <c r="R336">
        <v>7</v>
      </c>
      <c r="S336" t="s">
        <v>1907</v>
      </c>
      <c r="T336" s="2">
        <v>0.02</v>
      </c>
      <c r="U336" t="s">
        <v>1908</v>
      </c>
      <c r="V336" t="s">
        <v>1909</v>
      </c>
      <c r="W336" t="s">
        <v>701</v>
      </c>
      <c r="X336" t="s">
        <v>1910</v>
      </c>
      <c r="Y336" s="3">
        <f>VALUE(SUBSTITUTE(Table1[[#This Row],[Order Total]],"$",""))</f>
        <v>199.14</v>
      </c>
      <c r="Z336">
        <f>VALUE(SUBSTITUTE(Table1[[#This Row],[Total]],"$",""))</f>
        <v>100.09</v>
      </c>
      <c r="AA336" s="3">
        <f>Table1[[#This Row],[Order Total Number]]-Table1[[#This Row],[Total Number]]</f>
        <v>99.049999999999983</v>
      </c>
      <c r="AB336">
        <f>VALUE(SUBSTITUTE(Table1[[#This Row],[Shipping Cost]],"$",""))</f>
        <v>2.4</v>
      </c>
      <c r="AC336">
        <f>VALUE(SUBSTITUTE(Table1[[#This Row],[Discount $]],"$",""))</f>
        <v>5.96</v>
      </c>
      <c r="AD336">
        <f>VALUE(SUBSTITUTE(Table1[[#This Row],[Retail Price]],"$",""))</f>
        <v>2.6</v>
      </c>
      <c r="AE336" s="4">
        <f>(Table1[[#This Row],[Retail Price Number]]*Table1[[#This Row],[Order Quantity]])-Table1[[#This Row],[Discount $ Number]]+Table1[[#This Row],[Shipping Cost Number]]</f>
        <v>14.639999999999999</v>
      </c>
      <c r="AF336">
        <f>Table1[[#This Row],[Retail Price Number]]*Table1[[#This Row],[Order Quantity]]-Table1[[#This Row],[Discount $ Number]]</f>
        <v>12.239999999999998</v>
      </c>
      <c r="AG336">
        <f>(Table1[[#This Row],[Retail Price Number]]*Table1[[#This Row],[Order Quantity]])-Table1[[#This Row],[Discount $ Number]]-Table1[[#This Row],[Shipping Cost Number]]</f>
        <v>9.8399999999999981</v>
      </c>
      <c r="AH336">
        <f>Table1[[#This Row],[Retail Price Number]]*Table1[[#This Row],[Order Quantity]]</f>
        <v>18.2</v>
      </c>
      <c r="AI336">
        <f>YEAR(Table1[[#This Row],[Order Date]])</f>
        <v>2014</v>
      </c>
    </row>
    <row r="337" spans="1:35" x14ac:dyDescent="0.3">
      <c r="A337" t="s">
        <v>1904</v>
      </c>
      <c r="B337" s="1">
        <v>41454</v>
      </c>
      <c r="C337" t="s">
        <v>4006</v>
      </c>
      <c r="D337" t="s">
        <v>1019</v>
      </c>
      <c r="E337" t="s">
        <v>46</v>
      </c>
      <c r="F337" t="s">
        <v>47</v>
      </c>
      <c r="G337" t="s">
        <v>77</v>
      </c>
      <c r="H337" t="s">
        <v>107</v>
      </c>
      <c r="I337" t="s">
        <v>121</v>
      </c>
      <c r="J337" t="s">
        <v>108</v>
      </c>
      <c r="K337" t="s">
        <v>94</v>
      </c>
      <c r="L337" t="s">
        <v>34</v>
      </c>
      <c r="M337" t="s">
        <v>35</v>
      </c>
      <c r="N337" s="1">
        <v>41456</v>
      </c>
      <c r="O337" t="s">
        <v>110</v>
      </c>
      <c r="P337" s="3" t="s">
        <v>111</v>
      </c>
      <c r="Q337" t="s">
        <v>112</v>
      </c>
      <c r="R337">
        <v>25</v>
      </c>
      <c r="S337" t="s">
        <v>4254</v>
      </c>
      <c r="T337" s="2">
        <v>0.04</v>
      </c>
      <c r="U337" t="s">
        <v>2583</v>
      </c>
      <c r="V337" t="s">
        <v>4255</v>
      </c>
      <c r="W337" t="s">
        <v>116</v>
      </c>
      <c r="X337" t="s">
        <v>4256</v>
      </c>
      <c r="Y337" s="3">
        <f>VALUE(SUBSTITUTE(Table1[[#This Row],[Order Total]],"$",""))</f>
        <v>87.86</v>
      </c>
      <c r="Z337">
        <f>VALUE(SUBSTITUTE(Table1[[#This Row],[Total]],"$",""))</f>
        <v>89.35</v>
      </c>
      <c r="AA337" s="3">
        <f>Table1[[#This Row],[Order Total Number]]-Table1[[#This Row],[Total Number]]</f>
        <v>-1.4899999999999949</v>
      </c>
      <c r="AB337">
        <f>VALUE(SUBSTITUTE(Table1[[#This Row],[Shipping Cost]],"$",""))</f>
        <v>1.49</v>
      </c>
      <c r="AC337">
        <f>VALUE(SUBSTITUTE(Table1[[#This Row],[Discount $]],"$",""))</f>
        <v>3.66</v>
      </c>
      <c r="AD337">
        <f>VALUE(SUBSTITUTE(Table1[[#This Row],[Retail Price]],"$",""))</f>
        <v>2.08</v>
      </c>
      <c r="AE337" s="4">
        <f>(Table1[[#This Row],[Retail Price Number]]*Table1[[#This Row],[Order Quantity]])-Table1[[#This Row],[Discount $ Number]]+Table1[[#This Row],[Shipping Cost Number]]</f>
        <v>49.830000000000005</v>
      </c>
      <c r="AF337">
        <f>Table1[[#This Row],[Retail Price Number]]*Table1[[#This Row],[Order Quantity]]-Table1[[#This Row],[Discount $ Number]]</f>
        <v>48.34</v>
      </c>
      <c r="AG337">
        <f>(Table1[[#This Row],[Retail Price Number]]*Table1[[#This Row],[Order Quantity]])-Table1[[#This Row],[Discount $ Number]]-Table1[[#This Row],[Shipping Cost Number]]</f>
        <v>46.85</v>
      </c>
      <c r="AH337">
        <f>Table1[[#This Row],[Retail Price Number]]*Table1[[#This Row],[Order Quantity]]</f>
        <v>52</v>
      </c>
      <c r="AI337">
        <f>YEAR(Table1[[#This Row],[Order Date]])</f>
        <v>2013</v>
      </c>
    </row>
    <row r="338" spans="1:35" x14ac:dyDescent="0.3">
      <c r="A338" t="s">
        <v>1904</v>
      </c>
      <c r="B338" s="1">
        <v>41485</v>
      </c>
      <c r="C338" t="s">
        <v>5622</v>
      </c>
      <c r="D338" t="s">
        <v>1793</v>
      </c>
      <c r="E338" t="s">
        <v>46</v>
      </c>
      <c r="F338" t="s">
        <v>47</v>
      </c>
      <c r="G338" t="s">
        <v>134</v>
      </c>
      <c r="H338" t="s">
        <v>48</v>
      </c>
      <c r="I338" t="s">
        <v>196</v>
      </c>
      <c r="J338" t="s">
        <v>411</v>
      </c>
      <c r="K338" t="s">
        <v>94</v>
      </c>
      <c r="L338" t="s">
        <v>109</v>
      </c>
      <c r="M338" t="s">
        <v>35</v>
      </c>
      <c r="N338" s="1">
        <v>41486</v>
      </c>
      <c r="O338" t="s">
        <v>412</v>
      </c>
      <c r="P338" s="3" t="s">
        <v>413</v>
      </c>
      <c r="Q338" t="s">
        <v>414</v>
      </c>
      <c r="R338">
        <v>44</v>
      </c>
      <c r="S338" t="s">
        <v>5600</v>
      </c>
      <c r="T338" s="2">
        <v>7.0000000000000007E-2</v>
      </c>
      <c r="U338" t="s">
        <v>5601</v>
      </c>
      <c r="V338" t="s">
        <v>5623</v>
      </c>
      <c r="W338" t="s">
        <v>376</v>
      </c>
      <c r="X338" t="s">
        <v>5624</v>
      </c>
      <c r="Y338" s="3">
        <f>VALUE(SUBSTITUTE(Table1[[#This Row],[Order Total]],"$",""))</f>
        <v>2832.76</v>
      </c>
      <c r="Z338">
        <f>VALUE(SUBSTITUTE(Table1[[#This Row],[Total]],"$",""))</f>
        <v>2857.25</v>
      </c>
      <c r="AA338" s="3">
        <f>Table1[[#This Row],[Order Total Number]]-Table1[[#This Row],[Total Number]]</f>
        <v>-24.489999999999782</v>
      </c>
      <c r="AB338">
        <f>VALUE(SUBSTITUTE(Table1[[#This Row],[Shipping Cost]],"$",""))</f>
        <v>7.18</v>
      </c>
      <c r="AC338">
        <f>VALUE(SUBSTITUTE(Table1[[#This Row],[Discount $]],"$",""))</f>
        <v>57.6</v>
      </c>
      <c r="AD338">
        <f>VALUE(SUBSTITUTE(Table1[[#This Row],[Retail Price]],"$",""))</f>
        <v>100.98</v>
      </c>
      <c r="AE338" s="4">
        <f>(Table1[[#This Row],[Retail Price Number]]*Table1[[#This Row],[Order Quantity]])-Table1[[#This Row],[Discount $ Number]]+Table1[[#This Row],[Shipping Cost Number]]</f>
        <v>4392.7</v>
      </c>
      <c r="AF338">
        <f>Table1[[#This Row],[Retail Price Number]]*Table1[[#This Row],[Order Quantity]]-Table1[[#This Row],[Discount $ Number]]</f>
        <v>4385.5199999999995</v>
      </c>
      <c r="AG338">
        <f>(Table1[[#This Row],[Retail Price Number]]*Table1[[#This Row],[Order Quantity]])-Table1[[#This Row],[Discount $ Number]]-Table1[[#This Row],[Shipping Cost Number]]</f>
        <v>4378.3399999999992</v>
      </c>
      <c r="AH338">
        <f>Table1[[#This Row],[Retail Price Number]]*Table1[[#This Row],[Order Quantity]]</f>
        <v>4443.12</v>
      </c>
      <c r="AI338">
        <f>YEAR(Table1[[#This Row],[Order Date]])</f>
        <v>2013</v>
      </c>
    </row>
    <row r="339" spans="1:35" x14ac:dyDescent="0.3">
      <c r="A339" t="s">
        <v>1904</v>
      </c>
      <c r="B339" s="1">
        <v>41471</v>
      </c>
      <c r="C339" t="s">
        <v>1887</v>
      </c>
      <c r="D339" t="s">
        <v>2576</v>
      </c>
      <c r="E339" t="s">
        <v>27</v>
      </c>
      <c r="F339" t="s">
        <v>28</v>
      </c>
      <c r="G339" t="s">
        <v>91</v>
      </c>
      <c r="H339" t="s">
        <v>433</v>
      </c>
      <c r="I339" t="s">
        <v>31</v>
      </c>
      <c r="J339" t="s">
        <v>6015</v>
      </c>
      <c r="K339" t="s">
        <v>33</v>
      </c>
      <c r="L339" t="s">
        <v>65</v>
      </c>
      <c r="M339" t="s">
        <v>35</v>
      </c>
      <c r="N339" s="1">
        <v>41472</v>
      </c>
      <c r="O339" t="s">
        <v>624</v>
      </c>
      <c r="P339" s="3" t="s">
        <v>625</v>
      </c>
      <c r="Q339" t="s">
        <v>626</v>
      </c>
      <c r="R339">
        <v>30</v>
      </c>
      <c r="S339" t="s">
        <v>4254</v>
      </c>
      <c r="T339" s="2">
        <v>0.03</v>
      </c>
      <c r="U339" t="s">
        <v>2583</v>
      </c>
      <c r="V339" t="s">
        <v>4255</v>
      </c>
      <c r="W339" t="s">
        <v>376</v>
      </c>
      <c r="X339" t="s">
        <v>4256</v>
      </c>
      <c r="Y339" s="3">
        <f>VALUE(SUBSTITUTE(Table1[[#This Row],[Order Total]],"$",""))</f>
        <v>87.86</v>
      </c>
      <c r="Z339">
        <f>VALUE(SUBSTITUTE(Table1[[#This Row],[Total]],"$",""))</f>
        <v>89.35</v>
      </c>
      <c r="AA339" s="3">
        <f>Table1[[#This Row],[Order Total Number]]-Table1[[#This Row],[Total Number]]</f>
        <v>-1.4899999999999949</v>
      </c>
      <c r="AB339">
        <f>VALUE(SUBSTITUTE(Table1[[#This Row],[Shipping Cost]],"$",""))</f>
        <v>7.18</v>
      </c>
      <c r="AC339">
        <f>VALUE(SUBSTITUTE(Table1[[#This Row],[Discount $]],"$",""))</f>
        <v>3.66</v>
      </c>
      <c r="AD339">
        <f>VALUE(SUBSTITUTE(Table1[[#This Row],[Retail Price]],"$",""))</f>
        <v>300.97000000000003</v>
      </c>
      <c r="AE339" s="4">
        <f>(Table1[[#This Row],[Retail Price Number]]*Table1[[#This Row],[Order Quantity]])-Table1[[#This Row],[Discount $ Number]]+Table1[[#This Row],[Shipping Cost Number]]</f>
        <v>9032.6200000000008</v>
      </c>
      <c r="AF339">
        <f>Table1[[#This Row],[Retail Price Number]]*Table1[[#This Row],[Order Quantity]]-Table1[[#This Row],[Discount $ Number]]</f>
        <v>9025.44</v>
      </c>
      <c r="AG339">
        <f>(Table1[[#This Row],[Retail Price Number]]*Table1[[#This Row],[Order Quantity]])-Table1[[#This Row],[Discount $ Number]]-Table1[[#This Row],[Shipping Cost Number]]</f>
        <v>9018.26</v>
      </c>
      <c r="AH339">
        <f>Table1[[#This Row],[Retail Price Number]]*Table1[[#This Row],[Order Quantity]]</f>
        <v>9029.1</v>
      </c>
      <c r="AI339">
        <f>YEAR(Table1[[#This Row],[Order Date]])</f>
        <v>2013</v>
      </c>
    </row>
    <row r="340" spans="1:35" x14ac:dyDescent="0.3">
      <c r="A340" t="s">
        <v>1904</v>
      </c>
      <c r="B340" s="1">
        <v>41348</v>
      </c>
      <c r="C340" t="s">
        <v>1454</v>
      </c>
      <c r="D340" t="s">
        <v>1455</v>
      </c>
      <c r="E340" t="s">
        <v>27</v>
      </c>
      <c r="F340" t="s">
        <v>28</v>
      </c>
      <c r="G340" t="s">
        <v>77</v>
      </c>
      <c r="H340" t="s">
        <v>289</v>
      </c>
      <c r="I340" t="s">
        <v>121</v>
      </c>
      <c r="J340" t="s">
        <v>1813</v>
      </c>
      <c r="K340" t="s">
        <v>33</v>
      </c>
      <c r="L340" t="s">
        <v>34</v>
      </c>
      <c r="M340" t="s">
        <v>35</v>
      </c>
      <c r="N340" s="1">
        <v>41349</v>
      </c>
      <c r="O340" t="s">
        <v>1814</v>
      </c>
      <c r="P340" s="3" t="s">
        <v>1815</v>
      </c>
      <c r="Q340" t="s">
        <v>1107</v>
      </c>
      <c r="R340">
        <v>39</v>
      </c>
      <c r="S340" t="s">
        <v>5458</v>
      </c>
      <c r="T340" s="2">
        <v>0.05</v>
      </c>
      <c r="U340" t="s">
        <v>1202</v>
      </c>
      <c r="V340" t="s">
        <v>10094</v>
      </c>
      <c r="W340" t="s">
        <v>1587</v>
      </c>
      <c r="X340" t="s">
        <v>10095</v>
      </c>
      <c r="Y340" s="3">
        <f>VALUE(SUBSTITUTE(Table1[[#This Row],[Order Total]],"$",""))</f>
        <v>122.83</v>
      </c>
      <c r="Z340">
        <f>VALUE(SUBSTITUTE(Table1[[#This Row],[Total]],"$",""))</f>
        <v>132.05000000000001</v>
      </c>
      <c r="AA340" s="3">
        <f>Table1[[#This Row],[Order Total Number]]-Table1[[#This Row],[Total Number]]</f>
        <v>-9.2200000000000131</v>
      </c>
      <c r="AB340">
        <f>VALUE(SUBSTITUTE(Table1[[#This Row],[Shipping Cost]],"$",""))</f>
        <v>5.01</v>
      </c>
      <c r="AC340">
        <f>VALUE(SUBSTITUTE(Table1[[#This Row],[Discount $]],"$",""))</f>
        <v>1.47</v>
      </c>
      <c r="AD340">
        <f>VALUE(SUBSTITUTE(Table1[[#This Row],[Retail Price]],"$",""))</f>
        <v>5.74</v>
      </c>
      <c r="AE340" s="4">
        <f>(Table1[[#This Row],[Retail Price Number]]*Table1[[#This Row],[Order Quantity]])-Table1[[#This Row],[Discount $ Number]]+Table1[[#This Row],[Shipping Cost Number]]</f>
        <v>227.4</v>
      </c>
      <c r="AF340">
        <f>Table1[[#This Row],[Retail Price Number]]*Table1[[#This Row],[Order Quantity]]-Table1[[#This Row],[Discount $ Number]]</f>
        <v>222.39000000000001</v>
      </c>
      <c r="AG340">
        <f>(Table1[[#This Row],[Retail Price Number]]*Table1[[#This Row],[Order Quantity]])-Table1[[#This Row],[Discount $ Number]]-Table1[[#This Row],[Shipping Cost Number]]</f>
        <v>217.38000000000002</v>
      </c>
      <c r="AH340">
        <f>Table1[[#This Row],[Retail Price Number]]*Table1[[#This Row],[Order Quantity]]</f>
        <v>223.86</v>
      </c>
      <c r="AI340">
        <f>YEAR(Table1[[#This Row],[Order Date]])</f>
        <v>2013</v>
      </c>
    </row>
    <row r="341" spans="1:35" x14ac:dyDescent="0.3">
      <c r="A341" t="s">
        <v>1904</v>
      </c>
      <c r="B341" s="1">
        <v>41320</v>
      </c>
      <c r="C341" t="s">
        <v>963</v>
      </c>
      <c r="D341" t="s">
        <v>964</v>
      </c>
      <c r="E341" t="s">
        <v>27</v>
      </c>
      <c r="F341" t="s">
        <v>28</v>
      </c>
      <c r="G341" t="s">
        <v>29</v>
      </c>
      <c r="H341" t="s">
        <v>965</v>
      </c>
      <c r="I341" t="s">
        <v>121</v>
      </c>
      <c r="J341" t="s">
        <v>1089</v>
      </c>
      <c r="K341" t="s">
        <v>94</v>
      </c>
      <c r="L341" t="s">
        <v>34</v>
      </c>
      <c r="M341" t="s">
        <v>35</v>
      </c>
      <c r="N341" s="1">
        <v>41321</v>
      </c>
      <c r="O341" t="s">
        <v>1090</v>
      </c>
      <c r="P341" s="3" t="s">
        <v>1091</v>
      </c>
      <c r="Q341" t="s">
        <v>1092</v>
      </c>
      <c r="R341">
        <v>20</v>
      </c>
      <c r="S341" t="s">
        <v>10227</v>
      </c>
      <c r="T341" s="2">
        <v>0.1</v>
      </c>
      <c r="U341" t="s">
        <v>3589</v>
      </c>
      <c r="V341" t="s">
        <v>11914</v>
      </c>
      <c r="W341" t="s">
        <v>1094</v>
      </c>
      <c r="X341" t="s">
        <v>11915</v>
      </c>
      <c r="Y341" s="3">
        <f>VALUE(SUBSTITUTE(Table1[[#This Row],[Order Total]],"$",""))</f>
        <v>84.33</v>
      </c>
      <c r="Z341">
        <f>VALUE(SUBSTITUTE(Table1[[#This Row],[Total]],"$",""))</f>
        <v>74.23</v>
      </c>
      <c r="AA341" s="3">
        <f>Table1[[#This Row],[Order Total Number]]-Table1[[#This Row],[Total Number]]</f>
        <v>10.099999999999994</v>
      </c>
      <c r="AB341">
        <f>VALUE(SUBSTITUTE(Table1[[#This Row],[Shipping Cost]],"$",""))</f>
        <v>6.27</v>
      </c>
      <c r="AC341">
        <f>VALUE(SUBSTITUTE(Table1[[#This Row],[Discount $]],"$",""))</f>
        <v>0.85</v>
      </c>
      <c r="AD341">
        <f>VALUE(SUBSTITUTE(Table1[[#This Row],[Retail Price]],"$",""))</f>
        <v>29.17</v>
      </c>
      <c r="AE341" s="4">
        <f>(Table1[[#This Row],[Retail Price Number]]*Table1[[#This Row],[Order Quantity]])-Table1[[#This Row],[Discount $ Number]]+Table1[[#This Row],[Shipping Cost Number]]</f>
        <v>588.82000000000005</v>
      </c>
      <c r="AF341">
        <f>Table1[[#This Row],[Retail Price Number]]*Table1[[#This Row],[Order Quantity]]-Table1[[#This Row],[Discount $ Number]]</f>
        <v>582.55000000000007</v>
      </c>
      <c r="AG341">
        <f>(Table1[[#This Row],[Retail Price Number]]*Table1[[#This Row],[Order Quantity]])-Table1[[#This Row],[Discount $ Number]]-Table1[[#This Row],[Shipping Cost Number]]</f>
        <v>576.28000000000009</v>
      </c>
      <c r="AH341">
        <f>Table1[[#This Row],[Retail Price Number]]*Table1[[#This Row],[Order Quantity]]</f>
        <v>583.40000000000009</v>
      </c>
      <c r="AI341">
        <f>YEAR(Table1[[#This Row],[Order Date]])</f>
        <v>2013</v>
      </c>
    </row>
    <row r="342" spans="1:35" x14ac:dyDescent="0.3">
      <c r="A342" t="s">
        <v>1904</v>
      </c>
      <c r="B342" s="1">
        <v>41495</v>
      </c>
      <c r="C342" t="s">
        <v>578</v>
      </c>
      <c r="D342" t="s">
        <v>551</v>
      </c>
      <c r="E342" t="s">
        <v>27</v>
      </c>
      <c r="F342" t="s">
        <v>28</v>
      </c>
      <c r="G342" t="s">
        <v>134</v>
      </c>
      <c r="H342" t="s">
        <v>289</v>
      </c>
      <c r="I342" t="s">
        <v>63</v>
      </c>
      <c r="J342" t="s">
        <v>441</v>
      </c>
      <c r="K342" t="s">
        <v>33</v>
      </c>
      <c r="L342" t="s">
        <v>50</v>
      </c>
      <c r="M342" t="s">
        <v>35</v>
      </c>
      <c r="N342" s="1">
        <v>41502</v>
      </c>
      <c r="O342" t="s">
        <v>442</v>
      </c>
      <c r="P342" s="3" t="s">
        <v>443</v>
      </c>
      <c r="Q342" t="s">
        <v>444</v>
      </c>
      <c r="R342">
        <v>40</v>
      </c>
      <c r="S342" t="s">
        <v>12130</v>
      </c>
      <c r="T342" s="2">
        <v>0.04</v>
      </c>
      <c r="U342" t="s">
        <v>1892</v>
      </c>
      <c r="V342" t="s">
        <v>12131</v>
      </c>
      <c r="W342" t="s">
        <v>448</v>
      </c>
      <c r="X342" t="s">
        <v>12132</v>
      </c>
      <c r="Y342" s="3">
        <f>VALUE(SUBSTITUTE(Table1[[#This Row],[Order Total]],"$",""))</f>
        <v>232.52</v>
      </c>
      <c r="Z342">
        <f>VALUE(SUBSTITUTE(Table1[[#This Row],[Total]],"$",""))</f>
        <v>247.64</v>
      </c>
      <c r="AA342" s="3">
        <f>Table1[[#This Row],[Order Total Number]]-Table1[[#This Row],[Total Number]]</f>
        <v>-15.119999999999976</v>
      </c>
      <c r="AB342">
        <f>VALUE(SUBSTITUTE(Table1[[#This Row],[Shipping Cost]],"$",""))</f>
        <v>15.1</v>
      </c>
      <c r="AC342">
        <f>VALUE(SUBSTITUTE(Table1[[#This Row],[Discount $]],"$",""))</f>
        <v>23.26</v>
      </c>
      <c r="AD342">
        <f>VALUE(SUBSTITUTE(Table1[[#This Row],[Retail Price]],"$",""))</f>
        <v>22.38</v>
      </c>
      <c r="AE342" s="4">
        <f>(Table1[[#This Row],[Retail Price Number]]*Table1[[#This Row],[Order Quantity]])-Table1[[#This Row],[Discount $ Number]]+Table1[[#This Row],[Shipping Cost Number]]</f>
        <v>887.04</v>
      </c>
      <c r="AF342">
        <f>Table1[[#This Row],[Retail Price Number]]*Table1[[#This Row],[Order Quantity]]-Table1[[#This Row],[Discount $ Number]]</f>
        <v>871.93999999999994</v>
      </c>
      <c r="AG342">
        <f>(Table1[[#This Row],[Retail Price Number]]*Table1[[#This Row],[Order Quantity]])-Table1[[#This Row],[Discount $ Number]]-Table1[[#This Row],[Shipping Cost Number]]</f>
        <v>856.83999999999992</v>
      </c>
      <c r="AH342">
        <f>Table1[[#This Row],[Retail Price Number]]*Table1[[#This Row],[Order Quantity]]</f>
        <v>895.19999999999993</v>
      </c>
      <c r="AI342">
        <f>YEAR(Table1[[#This Row],[Order Date]])</f>
        <v>2013</v>
      </c>
    </row>
    <row r="343" spans="1:35" x14ac:dyDescent="0.3">
      <c r="A343" t="s">
        <v>5616</v>
      </c>
      <c r="B343" s="1">
        <v>41921</v>
      </c>
      <c r="C343" t="s">
        <v>5617</v>
      </c>
      <c r="D343" t="s">
        <v>929</v>
      </c>
      <c r="E343" t="s">
        <v>27</v>
      </c>
      <c r="F343" t="s">
        <v>28</v>
      </c>
      <c r="G343" t="s">
        <v>134</v>
      </c>
      <c r="H343" t="s">
        <v>217</v>
      </c>
      <c r="I343" t="s">
        <v>196</v>
      </c>
      <c r="J343" t="s">
        <v>185</v>
      </c>
      <c r="K343" t="s">
        <v>94</v>
      </c>
      <c r="L343" t="s">
        <v>34</v>
      </c>
      <c r="M343" t="s">
        <v>35</v>
      </c>
      <c r="N343" s="1">
        <v>41921</v>
      </c>
      <c r="O343" t="s">
        <v>186</v>
      </c>
      <c r="P343" s="3" t="s">
        <v>187</v>
      </c>
      <c r="Q343" t="s">
        <v>188</v>
      </c>
      <c r="R343">
        <v>21</v>
      </c>
      <c r="S343" t="s">
        <v>5618</v>
      </c>
      <c r="T343" s="2">
        <v>0</v>
      </c>
      <c r="U343" t="s">
        <v>5619</v>
      </c>
      <c r="V343" t="s">
        <v>5620</v>
      </c>
      <c r="W343" t="s">
        <v>165</v>
      </c>
      <c r="X343" t="s">
        <v>5621</v>
      </c>
      <c r="Y343" s="3">
        <f>VALUE(SUBSTITUTE(Table1[[#This Row],[Order Total]],"$",""))</f>
        <v>347.25</v>
      </c>
      <c r="Z343">
        <f>VALUE(SUBSTITUTE(Table1[[#This Row],[Total]],"$",""))</f>
        <v>353.25</v>
      </c>
      <c r="AA343" s="3">
        <f>Table1[[#This Row],[Order Total Number]]-Table1[[#This Row],[Total Number]]</f>
        <v>-6</v>
      </c>
      <c r="AB343">
        <f>VALUE(SUBSTITUTE(Table1[[#This Row],[Shipping Cost]],"$",""))</f>
        <v>4</v>
      </c>
      <c r="AC343">
        <f>VALUE(SUBSTITUTE(Table1[[#This Row],[Discount $]],"$",""))</f>
        <v>30.28</v>
      </c>
      <c r="AD343">
        <f>VALUE(SUBSTITUTE(Table1[[#This Row],[Retail Price]],"$",""))</f>
        <v>19.98</v>
      </c>
      <c r="AE343" s="4">
        <f>(Table1[[#This Row],[Retail Price Number]]*Table1[[#This Row],[Order Quantity]])-Table1[[#This Row],[Discount $ Number]]+Table1[[#This Row],[Shipping Cost Number]]</f>
        <v>393.29999999999995</v>
      </c>
      <c r="AF343">
        <f>Table1[[#This Row],[Retail Price Number]]*Table1[[#This Row],[Order Quantity]]-Table1[[#This Row],[Discount $ Number]]</f>
        <v>389.29999999999995</v>
      </c>
      <c r="AG343">
        <f>(Table1[[#This Row],[Retail Price Number]]*Table1[[#This Row],[Order Quantity]])-Table1[[#This Row],[Discount $ Number]]-Table1[[#This Row],[Shipping Cost Number]]</f>
        <v>385.29999999999995</v>
      </c>
      <c r="AH343">
        <f>Table1[[#This Row],[Retail Price Number]]*Table1[[#This Row],[Order Quantity]]</f>
        <v>419.58</v>
      </c>
      <c r="AI343">
        <f>YEAR(Table1[[#This Row],[Order Date]])</f>
        <v>2014</v>
      </c>
    </row>
    <row r="344" spans="1:35" x14ac:dyDescent="0.3">
      <c r="A344" t="s">
        <v>5616</v>
      </c>
      <c r="B344" s="1">
        <v>41596</v>
      </c>
      <c r="C344" t="s">
        <v>2344</v>
      </c>
      <c r="D344" t="s">
        <v>929</v>
      </c>
      <c r="E344" t="s">
        <v>27</v>
      </c>
      <c r="F344" t="s">
        <v>28</v>
      </c>
      <c r="G344" t="s">
        <v>77</v>
      </c>
      <c r="H344" t="s">
        <v>217</v>
      </c>
      <c r="I344" t="s">
        <v>196</v>
      </c>
      <c r="J344" t="s">
        <v>601</v>
      </c>
      <c r="K344" t="s">
        <v>94</v>
      </c>
      <c r="L344" t="s">
        <v>95</v>
      </c>
      <c r="M344" t="s">
        <v>156</v>
      </c>
      <c r="N344" s="1">
        <v>41598</v>
      </c>
      <c r="O344" t="s">
        <v>602</v>
      </c>
      <c r="P344" s="3" t="s">
        <v>603</v>
      </c>
      <c r="Q344" t="s">
        <v>258</v>
      </c>
      <c r="R344">
        <v>41</v>
      </c>
      <c r="S344" t="s">
        <v>2518</v>
      </c>
      <c r="T344" s="2">
        <v>0.02</v>
      </c>
      <c r="U344" t="s">
        <v>2519</v>
      </c>
      <c r="V344" t="s">
        <v>2520</v>
      </c>
      <c r="W344" t="s">
        <v>606</v>
      </c>
      <c r="X344" t="s">
        <v>10499</v>
      </c>
      <c r="Y344" s="3">
        <f>VALUE(SUBSTITUTE(Table1[[#This Row],[Order Total]],"$",""))</f>
        <v>295.60000000000002</v>
      </c>
      <c r="Z344">
        <f>VALUE(SUBSTITUTE(Table1[[#This Row],[Total]],"$",""))</f>
        <v>244.35</v>
      </c>
      <c r="AA344" s="3">
        <f>Table1[[#This Row],[Order Total Number]]-Table1[[#This Row],[Total Number]]</f>
        <v>51.250000000000028</v>
      </c>
      <c r="AB344">
        <f>VALUE(SUBSTITUTE(Table1[[#This Row],[Shipping Cost]],"$",""))</f>
        <v>7.72</v>
      </c>
      <c r="AC344">
        <f>VALUE(SUBSTITUTE(Table1[[#This Row],[Discount $]],"$",""))</f>
        <v>6.1</v>
      </c>
      <c r="AD344">
        <f>VALUE(SUBSTITUTE(Table1[[#This Row],[Retail Price]],"$",""))</f>
        <v>7.3</v>
      </c>
      <c r="AE344" s="4">
        <f>(Table1[[#This Row],[Retail Price Number]]*Table1[[#This Row],[Order Quantity]])-Table1[[#This Row],[Discount $ Number]]+Table1[[#This Row],[Shipping Cost Number]]</f>
        <v>300.92</v>
      </c>
      <c r="AF344">
        <f>Table1[[#This Row],[Retail Price Number]]*Table1[[#This Row],[Order Quantity]]-Table1[[#This Row],[Discount $ Number]]</f>
        <v>293.2</v>
      </c>
      <c r="AG344">
        <f>(Table1[[#This Row],[Retail Price Number]]*Table1[[#This Row],[Order Quantity]])-Table1[[#This Row],[Discount $ Number]]-Table1[[#This Row],[Shipping Cost Number]]</f>
        <v>285.47999999999996</v>
      </c>
      <c r="AH344">
        <f>Table1[[#This Row],[Retail Price Number]]*Table1[[#This Row],[Order Quantity]]</f>
        <v>299.3</v>
      </c>
      <c r="AI344">
        <f>YEAR(Table1[[#This Row],[Order Date]])</f>
        <v>2013</v>
      </c>
    </row>
    <row r="345" spans="1:35" x14ac:dyDescent="0.3">
      <c r="A345" t="s">
        <v>4213</v>
      </c>
      <c r="B345" s="1">
        <v>41454</v>
      </c>
      <c r="C345" t="s">
        <v>4214</v>
      </c>
      <c r="D345" t="s">
        <v>912</v>
      </c>
      <c r="E345" t="s">
        <v>27</v>
      </c>
      <c r="F345" t="s">
        <v>28</v>
      </c>
      <c r="G345" t="s">
        <v>134</v>
      </c>
      <c r="H345" t="s">
        <v>205</v>
      </c>
      <c r="I345" t="s">
        <v>196</v>
      </c>
      <c r="J345" t="s">
        <v>4215</v>
      </c>
      <c r="K345" t="s">
        <v>94</v>
      </c>
      <c r="L345" t="s">
        <v>34</v>
      </c>
      <c r="M345" t="s">
        <v>35</v>
      </c>
      <c r="N345" s="1">
        <v>41456</v>
      </c>
      <c r="O345" t="s">
        <v>735</v>
      </c>
      <c r="P345" s="3" t="s">
        <v>736</v>
      </c>
      <c r="Q345" t="s">
        <v>737</v>
      </c>
      <c r="R345">
        <v>18</v>
      </c>
      <c r="S345" t="s">
        <v>4216</v>
      </c>
      <c r="T345" s="2">
        <v>0.1</v>
      </c>
      <c r="U345" t="s">
        <v>2221</v>
      </c>
      <c r="V345" t="s">
        <v>4217</v>
      </c>
      <c r="W345" t="s">
        <v>741</v>
      </c>
      <c r="X345" t="s">
        <v>4218</v>
      </c>
      <c r="Y345" s="3">
        <f>VALUE(SUBSTITUTE(Table1[[#This Row],[Order Total]],"$",""))</f>
        <v>591.95000000000005</v>
      </c>
      <c r="Z345">
        <f>VALUE(SUBSTITUTE(Table1[[#This Row],[Total]],"$",""))</f>
        <v>601.39</v>
      </c>
      <c r="AA345" s="3">
        <f>Table1[[#This Row],[Order Total Number]]-Table1[[#This Row],[Total Number]]</f>
        <v>-9.4399999999999409</v>
      </c>
      <c r="AB345">
        <f>VALUE(SUBSTITUTE(Table1[[#This Row],[Shipping Cost]],"$",""))</f>
        <v>5.47</v>
      </c>
      <c r="AC345">
        <f>VALUE(SUBSTITUTE(Table1[[#This Row],[Discount $]],"$",""))</f>
        <v>44.56</v>
      </c>
      <c r="AD345">
        <f>VALUE(SUBSTITUTE(Table1[[#This Row],[Retail Price]],"$",""))</f>
        <v>3.58</v>
      </c>
      <c r="AE345" s="4">
        <f>(Table1[[#This Row],[Retail Price Number]]*Table1[[#This Row],[Order Quantity]])-Table1[[#This Row],[Discount $ Number]]+Table1[[#This Row],[Shipping Cost Number]]</f>
        <v>25.349999999999994</v>
      </c>
      <c r="AF345">
        <f>Table1[[#This Row],[Retail Price Number]]*Table1[[#This Row],[Order Quantity]]-Table1[[#This Row],[Discount $ Number]]</f>
        <v>19.879999999999995</v>
      </c>
      <c r="AG345">
        <f>(Table1[[#This Row],[Retail Price Number]]*Table1[[#This Row],[Order Quantity]])-Table1[[#This Row],[Discount $ Number]]-Table1[[#This Row],[Shipping Cost Number]]</f>
        <v>14.409999999999997</v>
      </c>
      <c r="AH345">
        <f>Table1[[#This Row],[Retail Price Number]]*Table1[[#This Row],[Order Quantity]]</f>
        <v>64.44</v>
      </c>
      <c r="AI345">
        <f>YEAR(Table1[[#This Row],[Order Date]])</f>
        <v>2013</v>
      </c>
    </row>
    <row r="346" spans="1:35" x14ac:dyDescent="0.3">
      <c r="A346" t="s">
        <v>4213</v>
      </c>
      <c r="B346" s="1">
        <v>41398</v>
      </c>
      <c r="C346" t="s">
        <v>3714</v>
      </c>
      <c r="D346" t="s">
        <v>3715</v>
      </c>
      <c r="E346" t="s">
        <v>27</v>
      </c>
      <c r="F346" t="s">
        <v>28</v>
      </c>
      <c r="G346" t="s">
        <v>134</v>
      </c>
      <c r="H346" t="s">
        <v>433</v>
      </c>
      <c r="I346" t="s">
        <v>121</v>
      </c>
      <c r="J346" t="s">
        <v>601</v>
      </c>
      <c r="K346" t="s">
        <v>94</v>
      </c>
      <c r="L346" t="s">
        <v>34</v>
      </c>
      <c r="M346" t="s">
        <v>35</v>
      </c>
      <c r="N346" s="1">
        <v>41400</v>
      </c>
      <c r="O346" t="s">
        <v>602</v>
      </c>
      <c r="P346" s="3" t="s">
        <v>603</v>
      </c>
      <c r="Q346" t="s">
        <v>258</v>
      </c>
      <c r="R346">
        <v>39</v>
      </c>
      <c r="S346" t="s">
        <v>5006</v>
      </c>
      <c r="T346" s="2">
        <v>0.03</v>
      </c>
      <c r="U346" t="s">
        <v>3096</v>
      </c>
      <c r="V346" t="s">
        <v>5007</v>
      </c>
      <c r="W346" t="s">
        <v>606</v>
      </c>
      <c r="X346" t="s">
        <v>5008</v>
      </c>
      <c r="Y346" s="3">
        <f>VALUE(SUBSTITUTE(Table1[[#This Row],[Order Total]],"$",""))</f>
        <v>243.32</v>
      </c>
      <c r="Z346">
        <f>VALUE(SUBSTITUTE(Table1[[#This Row],[Total]],"$",""))</f>
        <v>243.82</v>
      </c>
      <c r="AA346" s="3">
        <f>Table1[[#This Row],[Order Total Number]]-Table1[[#This Row],[Total Number]]</f>
        <v>-0.5</v>
      </c>
      <c r="AB346">
        <f>VALUE(SUBSTITUTE(Table1[[#This Row],[Shipping Cost]],"$",""))</f>
        <v>7.72</v>
      </c>
      <c r="AC346">
        <f>VALUE(SUBSTITUTE(Table1[[#This Row],[Discount $]],"$",""))</f>
        <v>2.19</v>
      </c>
      <c r="AD346">
        <f>VALUE(SUBSTITUTE(Table1[[#This Row],[Retail Price]],"$",""))</f>
        <v>7.3</v>
      </c>
      <c r="AE346" s="4">
        <f>(Table1[[#This Row],[Retail Price Number]]*Table1[[#This Row],[Order Quantity]])-Table1[[#This Row],[Discount $ Number]]+Table1[[#This Row],[Shipping Cost Number]]</f>
        <v>290.23</v>
      </c>
      <c r="AF346">
        <f>Table1[[#This Row],[Retail Price Number]]*Table1[[#This Row],[Order Quantity]]-Table1[[#This Row],[Discount $ Number]]</f>
        <v>282.51</v>
      </c>
      <c r="AG346">
        <f>(Table1[[#This Row],[Retail Price Number]]*Table1[[#This Row],[Order Quantity]])-Table1[[#This Row],[Discount $ Number]]-Table1[[#This Row],[Shipping Cost Number]]</f>
        <v>274.78999999999996</v>
      </c>
      <c r="AH346">
        <f>Table1[[#This Row],[Retail Price Number]]*Table1[[#This Row],[Order Quantity]]</f>
        <v>284.7</v>
      </c>
      <c r="AI346">
        <f>YEAR(Table1[[#This Row],[Order Date]])</f>
        <v>2013</v>
      </c>
    </row>
    <row r="347" spans="1:35" x14ac:dyDescent="0.3">
      <c r="A347" t="s">
        <v>4213</v>
      </c>
      <c r="B347" s="1">
        <v>41510</v>
      </c>
      <c r="C347" t="s">
        <v>2406</v>
      </c>
      <c r="D347" t="s">
        <v>2407</v>
      </c>
      <c r="E347" t="s">
        <v>27</v>
      </c>
      <c r="F347" t="s">
        <v>28</v>
      </c>
      <c r="G347" t="s">
        <v>29</v>
      </c>
      <c r="H347" t="s">
        <v>289</v>
      </c>
      <c r="I347" t="s">
        <v>196</v>
      </c>
      <c r="J347" t="s">
        <v>985</v>
      </c>
      <c r="K347" t="s">
        <v>33</v>
      </c>
      <c r="L347" t="s">
        <v>34</v>
      </c>
      <c r="M347" t="s">
        <v>35</v>
      </c>
      <c r="N347" s="1">
        <v>41513</v>
      </c>
      <c r="O347" t="s">
        <v>39</v>
      </c>
      <c r="P347" s="3" t="s">
        <v>986</v>
      </c>
      <c r="Q347" t="s">
        <v>489</v>
      </c>
      <c r="R347">
        <v>39</v>
      </c>
      <c r="S347" t="s">
        <v>1688</v>
      </c>
      <c r="T347" s="2">
        <v>0.09</v>
      </c>
      <c r="U347" t="s">
        <v>1689</v>
      </c>
      <c r="V347" t="s">
        <v>1690</v>
      </c>
      <c r="W347" t="s">
        <v>990</v>
      </c>
      <c r="X347" t="s">
        <v>1691</v>
      </c>
      <c r="Y347" s="3">
        <f>VALUE(SUBSTITUTE(Table1[[#This Row],[Order Total]],"$",""))</f>
        <v>122.85</v>
      </c>
      <c r="Z347">
        <f>VALUE(SUBSTITUTE(Table1[[#This Row],[Total]],"$",""))</f>
        <v>130.63</v>
      </c>
      <c r="AA347" s="3">
        <f>Table1[[#This Row],[Order Total Number]]-Table1[[#This Row],[Total Number]]</f>
        <v>-7.7800000000000011</v>
      </c>
      <c r="AB347">
        <f>VALUE(SUBSTITUTE(Table1[[#This Row],[Shipping Cost]],"$",""))</f>
        <v>1.2</v>
      </c>
      <c r="AC347">
        <f>VALUE(SUBSTITUTE(Table1[[#This Row],[Discount $]],"$",""))</f>
        <v>12.15</v>
      </c>
      <c r="AD347">
        <f>VALUE(SUBSTITUTE(Table1[[#This Row],[Retail Price]],"$",""))</f>
        <v>4.26</v>
      </c>
      <c r="AE347" s="4">
        <f>(Table1[[#This Row],[Retail Price Number]]*Table1[[#This Row],[Order Quantity]])-Table1[[#This Row],[Discount $ Number]]+Table1[[#This Row],[Shipping Cost Number]]</f>
        <v>155.18999999999997</v>
      </c>
      <c r="AF347">
        <f>Table1[[#This Row],[Retail Price Number]]*Table1[[#This Row],[Order Quantity]]-Table1[[#This Row],[Discount $ Number]]</f>
        <v>153.98999999999998</v>
      </c>
      <c r="AG347">
        <f>(Table1[[#This Row],[Retail Price Number]]*Table1[[#This Row],[Order Quantity]])-Table1[[#This Row],[Discount $ Number]]-Table1[[#This Row],[Shipping Cost Number]]</f>
        <v>152.79</v>
      </c>
      <c r="AH347">
        <f>Table1[[#This Row],[Retail Price Number]]*Table1[[#This Row],[Order Quantity]]</f>
        <v>166.14</v>
      </c>
      <c r="AI347">
        <f>YEAR(Table1[[#This Row],[Order Date]])</f>
        <v>2013</v>
      </c>
    </row>
    <row r="348" spans="1:35" x14ac:dyDescent="0.3">
      <c r="A348" t="s">
        <v>1631</v>
      </c>
      <c r="B348" s="1">
        <v>41510</v>
      </c>
      <c r="C348" t="s">
        <v>1632</v>
      </c>
      <c r="D348" t="s">
        <v>174</v>
      </c>
      <c r="E348" t="s">
        <v>27</v>
      </c>
      <c r="F348" t="s">
        <v>28</v>
      </c>
      <c r="G348" t="s">
        <v>91</v>
      </c>
      <c r="H348" t="s">
        <v>78</v>
      </c>
      <c r="I348" t="s">
        <v>196</v>
      </c>
      <c r="J348" t="s">
        <v>135</v>
      </c>
      <c r="K348" t="s">
        <v>94</v>
      </c>
      <c r="L348" t="s">
        <v>34</v>
      </c>
      <c r="M348" t="s">
        <v>35</v>
      </c>
      <c r="N348" s="1">
        <v>41514</v>
      </c>
      <c r="O348" t="s">
        <v>136</v>
      </c>
      <c r="P348" s="3" t="s">
        <v>137</v>
      </c>
      <c r="Q348" t="s">
        <v>52</v>
      </c>
      <c r="R348">
        <v>10</v>
      </c>
      <c r="S348" t="s">
        <v>1633</v>
      </c>
      <c r="T348" s="2">
        <v>0.1</v>
      </c>
      <c r="U348" t="s">
        <v>1634</v>
      </c>
      <c r="V348" t="s">
        <v>1635</v>
      </c>
      <c r="W348" t="s">
        <v>72</v>
      </c>
      <c r="X348" t="s">
        <v>1636</v>
      </c>
      <c r="Y348" s="3">
        <f>VALUE(SUBSTITUTE(Table1[[#This Row],[Order Total]],"$",""))</f>
        <v>142.58000000000001</v>
      </c>
      <c r="Z348">
        <f>VALUE(SUBSTITUTE(Table1[[#This Row],[Total]],"$",""))</f>
        <v>133.04</v>
      </c>
      <c r="AA348" s="3">
        <f>Table1[[#This Row],[Order Total Number]]-Table1[[#This Row],[Total Number]]</f>
        <v>9.5400000000000205</v>
      </c>
      <c r="AB348">
        <f>VALUE(SUBSTITUTE(Table1[[#This Row],[Shipping Cost]],"$",""))</f>
        <v>0.99</v>
      </c>
      <c r="AC348">
        <f>VALUE(SUBSTITUTE(Table1[[#This Row],[Discount $]],"$",""))</f>
        <v>13.28</v>
      </c>
      <c r="AD348">
        <f>VALUE(SUBSTITUTE(Table1[[#This Row],[Retail Price]],"$",""))</f>
        <v>3.08</v>
      </c>
      <c r="AE348" s="4">
        <f>(Table1[[#This Row],[Retail Price Number]]*Table1[[#This Row],[Order Quantity]])-Table1[[#This Row],[Discount $ Number]]+Table1[[#This Row],[Shipping Cost Number]]</f>
        <v>18.510000000000002</v>
      </c>
      <c r="AF348">
        <f>Table1[[#This Row],[Retail Price Number]]*Table1[[#This Row],[Order Quantity]]-Table1[[#This Row],[Discount $ Number]]</f>
        <v>17.520000000000003</v>
      </c>
      <c r="AG348">
        <f>(Table1[[#This Row],[Retail Price Number]]*Table1[[#This Row],[Order Quantity]])-Table1[[#This Row],[Discount $ Number]]-Table1[[#This Row],[Shipping Cost Number]]</f>
        <v>16.530000000000005</v>
      </c>
      <c r="AH348">
        <f>Table1[[#This Row],[Retail Price Number]]*Table1[[#This Row],[Order Quantity]]</f>
        <v>30.8</v>
      </c>
      <c r="AI348">
        <f>YEAR(Table1[[#This Row],[Order Date]])</f>
        <v>2013</v>
      </c>
    </row>
    <row r="349" spans="1:35" x14ac:dyDescent="0.3">
      <c r="A349" t="s">
        <v>1631</v>
      </c>
      <c r="B349" s="1">
        <v>41320</v>
      </c>
      <c r="C349" t="s">
        <v>963</v>
      </c>
      <c r="D349" t="s">
        <v>964</v>
      </c>
      <c r="E349" t="s">
        <v>27</v>
      </c>
      <c r="F349" t="s">
        <v>28</v>
      </c>
      <c r="G349" t="s">
        <v>134</v>
      </c>
      <c r="H349" t="s">
        <v>965</v>
      </c>
      <c r="I349" t="s">
        <v>196</v>
      </c>
      <c r="J349" t="s">
        <v>93</v>
      </c>
      <c r="K349" t="s">
        <v>94</v>
      </c>
      <c r="L349" t="s">
        <v>109</v>
      </c>
      <c r="M349" t="s">
        <v>156</v>
      </c>
      <c r="N349" s="1">
        <v>41321</v>
      </c>
      <c r="O349" t="s">
        <v>96</v>
      </c>
      <c r="P349" s="3" t="s">
        <v>97</v>
      </c>
      <c r="Q349" t="s">
        <v>98</v>
      </c>
      <c r="R349">
        <v>34</v>
      </c>
      <c r="S349" t="s">
        <v>640</v>
      </c>
      <c r="T349" s="2">
        <v>0</v>
      </c>
      <c r="U349" t="s">
        <v>4322</v>
      </c>
      <c r="V349" t="s">
        <v>3469</v>
      </c>
      <c r="W349" t="s">
        <v>102</v>
      </c>
      <c r="X349" t="s">
        <v>4323</v>
      </c>
      <c r="Y349" s="3">
        <f>VALUE(SUBSTITUTE(Table1[[#This Row],[Order Total]],"$",""))</f>
        <v>68.959999999999994</v>
      </c>
      <c r="Z349">
        <f>VALUE(SUBSTITUTE(Table1[[#This Row],[Total]],"$",""))</f>
        <v>63.95</v>
      </c>
      <c r="AA349" s="3">
        <f>Table1[[#This Row],[Order Total Number]]-Table1[[#This Row],[Total Number]]</f>
        <v>5.0099999999999909</v>
      </c>
      <c r="AB349">
        <f>VALUE(SUBSTITUTE(Table1[[#This Row],[Shipping Cost]],"$",""))</f>
        <v>0.8</v>
      </c>
      <c r="AC349">
        <f>VALUE(SUBSTITUTE(Table1[[#This Row],[Discount $]],"$",""))</f>
        <v>12.88</v>
      </c>
      <c r="AD349">
        <f>VALUE(SUBSTITUTE(Table1[[#This Row],[Retail Price]],"$",""))</f>
        <v>2.62</v>
      </c>
      <c r="AE349" s="4">
        <f>(Table1[[#This Row],[Retail Price Number]]*Table1[[#This Row],[Order Quantity]])-Table1[[#This Row],[Discount $ Number]]+Table1[[#This Row],[Shipping Cost Number]]</f>
        <v>77</v>
      </c>
      <c r="AF349">
        <f>Table1[[#This Row],[Retail Price Number]]*Table1[[#This Row],[Order Quantity]]-Table1[[#This Row],[Discount $ Number]]</f>
        <v>76.2</v>
      </c>
      <c r="AG349">
        <f>(Table1[[#This Row],[Retail Price Number]]*Table1[[#This Row],[Order Quantity]])-Table1[[#This Row],[Discount $ Number]]-Table1[[#This Row],[Shipping Cost Number]]</f>
        <v>75.400000000000006</v>
      </c>
      <c r="AH349">
        <f>Table1[[#This Row],[Retail Price Number]]*Table1[[#This Row],[Order Quantity]]</f>
        <v>89.08</v>
      </c>
      <c r="AI349">
        <f>YEAR(Table1[[#This Row],[Order Date]])</f>
        <v>2013</v>
      </c>
    </row>
    <row r="350" spans="1:35" x14ac:dyDescent="0.3">
      <c r="A350" t="s">
        <v>1631</v>
      </c>
      <c r="B350" s="1">
        <v>41862</v>
      </c>
      <c r="C350" t="s">
        <v>5438</v>
      </c>
      <c r="D350" t="s">
        <v>45</v>
      </c>
      <c r="E350" t="s">
        <v>46</v>
      </c>
      <c r="F350" t="s">
        <v>47</v>
      </c>
      <c r="G350" t="s">
        <v>29</v>
      </c>
      <c r="H350" t="s">
        <v>48</v>
      </c>
      <c r="I350" t="s">
        <v>92</v>
      </c>
      <c r="J350" t="s">
        <v>1906</v>
      </c>
      <c r="K350" t="s">
        <v>33</v>
      </c>
      <c r="L350" t="s">
        <v>34</v>
      </c>
      <c r="M350" t="s">
        <v>156</v>
      </c>
      <c r="N350" s="1">
        <v>41864</v>
      </c>
      <c r="O350" t="s">
        <v>275</v>
      </c>
      <c r="P350" s="3" t="s">
        <v>696</v>
      </c>
      <c r="Q350" t="s">
        <v>697</v>
      </c>
      <c r="R350">
        <v>50</v>
      </c>
      <c r="S350" t="s">
        <v>5439</v>
      </c>
      <c r="T350" s="2">
        <v>0.05</v>
      </c>
      <c r="U350" t="s">
        <v>586</v>
      </c>
      <c r="V350" t="s">
        <v>5440</v>
      </c>
      <c r="W350" t="s">
        <v>701</v>
      </c>
      <c r="X350" t="s">
        <v>5441</v>
      </c>
      <c r="Y350" s="3">
        <f>VALUE(SUBSTITUTE(Table1[[#This Row],[Order Total]],"$",""))</f>
        <v>49.24</v>
      </c>
      <c r="Z350">
        <f>VALUE(SUBSTITUTE(Table1[[#This Row],[Total]],"$",""))</f>
        <v>40.01</v>
      </c>
      <c r="AA350" s="3">
        <f>Table1[[#This Row],[Order Total Number]]-Table1[[#This Row],[Total Number]]</f>
        <v>9.230000000000004</v>
      </c>
      <c r="AB350">
        <f>VALUE(SUBSTITUTE(Table1[[#This Row],[Shipping Cost]],"$",""))</f>
        <v>2.4</v>
      </c>
      <c r="AC350">
        <f>VALUE(SUBSTITUTE(Table1[[#This Row],[Discount $]],"$",""))</f>
        <v>3.96</v>
      </c>
      <c r="AD350">
        <f>VALUE(SUBSTITUTE(Table1[[#This Row],[Retail Price]],"$",""))</f>
        <v>2.6</v>
      </c>
      <c r="AE350" s="4">
        <f>(Table1[[#This Row],[Retail Price Number]]*Table1[[#This Row],[Order Quantity]])-Table1[[#This Row],[Discount $ Number]]+Table1[[#This Row],[Shipping Cost Number]]</f>
        <v>128.44</v>
      </c>
      <c r="AF350">
        <f>Table1[[#This Row],[Retail Price Number]]*Table1[[#This Row],[Order Quantity]]-Table1[[#This Row],[Discount $ Number]]</f>
        <v>126.04</v>
      </c>
      <c r="AG350">
        <f>(Table1[[#This Row],[Retail Price Number]]*Table1[[#This Row],[Order Quantity]])-Table1[[#This Row],[Discount $ Number]]-Table1[[#This Row],[Shipping Cost Number]]</f>
        <v>123.64</v>
      </c>
      <c r="AH350">
        <f>Table1[[#This Row],[Retail Price Number]]*Table1[[#This Row],[Order Quantity]]</f>
        <v>130</v>
      </c>
      <c r="AI350">
        <f>YEAR(Table1[[#This Row],[Order Date]])</f>
        <v>2014</v>
      </c>
    </row>
    <row r="351" spans="1:35" x14ac:dyDescent="0.3">
      <c r="A351" t="s">
        <v>1631</v>
      </c>
      <c r="B351" s="1">
        <v>41455</v>
      </c>
      <c r="C351" t="s">
        <v>2243</v>
      </c>
      <c r="D351" t="s">
        <v>1232</v>
      </c>
      <c r="E351" t="s">
        <v>27</v>
      </c>
      <c r="F351" t="s">
        <v>28</v>
      </c>
      <c r="G351" t="s">
        <v>77</v>
      </c>
      <c r="H351" t="s">
        <v>281</v>
      </c>
      <c r="I351" t="s">
        <v>92</v>
      </c>
      <c r="J351" t="s">
        <v>185</v>
      </c>
      <c r="K351" t="s">
        <v>94</v>
      </c>
      <c r="L351" t="s">
        <v>95</v>
      </c>
      <c r="M351" t="s">
        <v>35</v>
      </c>
      <c r="N351" s="1">
        <v>41459</v>
      </c>
      <c r="O351" t="s">
        <v>186</v>
      </c>
      <c r="P351" s="3" t="s">
        <v>187</v>
      </c>
      <c r="Q351" t="s">
        <v>188</v>
      </c>
      <c r="R351">
        <v>8</v>
      </c>
      <c r="S351" t="s">
        <v>2270</v>
      </c>
      <c r="T351" s="2">
        <v>0.04</v>
      </c>
      <c r="U351" t="s">
        <v>7229</v>
      </c>
      <c r="V351" t="s">
        <v>3324</v>
      </c>
      <c r="W351" t="s">
        <v>165</v>
      </c>
      <c r="X351" t="s">
        <v>5621</v>
      </c>
      <c r="Y351" s="3">
        <f>VALUE(SUBSTITUTE(Table1[[#This Row],[Order Total]],"$",""))</f>
        <v>349.25</v>
      </c>
      <c r="Z351">
        <f>VALUE(SUBSTITUTE(Table1[[#This Row],[Total]],"$",""))</f>
        <v>353.25</v>
      </c>
      <c r="AA351" s="3">
        <f>Table1[[#This Row],[Order Total Number]]-Table1[[#This Row],[Total Number]]</f>
        <v>-4</v>
      </c>
      <c r="AB351">
        <f>VALUE(SUBSTITUTE(Table1[[#This Row],[Shipping Cost]],"$",""))</f>
        <v>4</v>
      </c>
      <c r="AC351">
        <f>VALUE(SUBSTITUTE(Table1[[#This Row],[Discount $]],"$",""))</f>
        <v>30.27</v>
      </c>
      <c r="AD351">
        <f>VALUE(SUBSTITUTE(Table1[[#This Row],[Retail Price]],"$",""))</f>
        <v>19.98</v>
      </c>
      <c r="AE351" s="4">
        <f>(Table1[[#This Row],[Retail Price Number]]*Table1[[#This Row],[Order Quantity]])-Table1[[#This Row],[Discount $ Number]]+Table1[[#This Row],[Shipping Cost Number]]</f>
        <v>133.57</v>
      </c>
      <c r="AF351">
        <f>Table1[[#This Row],[Retail Price Number]]*Table1[[#This Row],[Order Quantity]]-Table1[[#This Row],[Discount $ Number]]</f>
        <v>129.57</v>
      </c>
      <c r="AG351">
        <f>(Table1[[#This Row],[Retail Price Number]]*Table1[[#This Row],[Order Quantity]])-Table1[[#This Row],[Discount $ Number]]-Table1[[#This Row],[Shipping Cost Number]]</f>
        <v>125.57</v>
      </c>
      <c r="AH351">
        <f>Table1[[#This Row],[Retail Price Number]]*Table1[[#This Row],[Order Quantity]]</f>
        <v>159.84</v>
      </c>
      <c r="AI351">
        <f>YEAR(Table1[[#This Row],[Order Date]])</f>
        <v>2013</v>
      </c>
    </row>
    <row r="352" spans="1:35" x14ac:dyDescent="0.3">
      <c r="A352" t="s">
        <v>1631</v>
      </c>
      <c r="B352" s="1">
        <v>42254</v>
      </c>
      <c r="C352" t="s">
        <v>911</v>
      </c>
      <c r="D352" t="s">
        <v>912</v>
      </c>
      <c r="E352" t="s">
        <v>27</v>
      </c>
      <c r="F352" t="s">
        <v>28</v>
      </c>
      <c r="G352" t="s">
        <v>77</v>
      </c>
      <c r="H352" t="s">
        <v>205</v>
      </c>
      <c r="I352" t="s">
        <v>196</v>
      </c>
      <c r="J352" t="s">
        <v>373</v>
      </c>
      <c r="K352" t="s">
        <v>94</v>
      </c>
      <c r="L352" t="s">
        <v>34</v>
      </c>
      <c r="M352" t="s">
        <v>35</v>
      </c>
      <c r="N352" s="1">
        <v>42256</v>
      </c>
      <c r="O352" t="s">
        <v>374</v>
      </c>
      <c r="P352" s="3" t="s">
        <v>375</v>
      </c>
      <c r="Q352" t="s">
        <v>376</v>
      </c>
      <c r="R352">
        <v>6</v>
      </c>
      <c r="S352" t="s">
        <v>7387</v>
      </c>
      <c r="T352" s="2">
        <v>0.01</v>
      </c>
      <c r="U352" t="s">
        <v>2211</v>
      </c>
      <c r="V352" t="s">
        <v>7388</v>
      </c>
      <c r="W352" t="s">
        <v>380</v>
      </c>
      <c r="X352" t="s">
        <v>7389</v>
      </c>
      <c r="Y352" s="3">
        <f>VALUE(SUBSTITUTE(Table1[[#This Row],[Order Total]],"$",""))</f>
        <v>239.25</v>
      </c>
      <c r="Z352">
        <f>VALUE(SUBSTITUTE(Table1[[#This Row],[Total]],"$",""))</f>
        <v>234.85</v>
      </c>
      <c r="AA352" s="3">
        <f>Table1[[#This Row],[Order Total Number]]-Table1[[#This Row],[Total Number]]</f>
        <v>4.4000000000000057</v>
      </c>
      <c r="AB352">
        <f>VALUE(SUBSTITUTE(Table1[[#This Row],[Shipping Cost]],"$",""))</f>
        <v>5.81</v>
      </c>
      <c r="AC352">
        <f>VALUE(SUBSTITUTE(Table1[[#This Row],[Discount $]],"$",""))</f>
        <v>12.39</v>
      </c>
      <c r="AD352">
        <f>VALUE(SUBSTITUTE(Table1[[#This Row],[Retail Price]],"$",""))</f>
        <v>11.97</v>
      </c>
      <c r="AE352" s="4">
        <f>(Table1[[#This Row],[Retail Price Number]]*Table1[[#This Row],[Order Quantity]])-Table1[[#This Row],[Discount $ Number]]+Table1[[#This Row],[Shipping Cost Number]]</f>
        <v>65.240000000000009</v>
      </c>
      <c r="AF352">
        <f>Table1[[#This Row],[Retail Price Number]]*Table1[[#This Row],[Order Quantity]]-Table1[[#This Row],[Discount $ Number]]</f>
        <v>59.430000000000007</v>
      </c>
      <c r="AG352">
        <f>(Table1[[#This Row],[Retail Price Number]]*Table1[[#This Row],[Order Quantity]])-Table1[[#This Row],[Discount $ Number]]-Table1[[#This Row],[Shipping Cost Number]]</f>
        <v>53.620000000000005</v>
      </c>
      <c r="AH352">
        <f>Table1[[#This Row],[Retail Price Number]]*Table1[[#This Row],[Order Quantity]]</f>
        <v>71.820000000000007</v>
      </c>
      <c r="AI352">
        <f>YEAR(Table1[[#This Row],[Order Date]])</f>
        <v>2015</v>
      </c>
    </row>
    <row r="353" spans="1:35" x14ac:dyDescent="0.3">
      <c r="A353" t="s">
        <v>1631</v>
      </c>
      <c r="B353" s="1">
        <v>41455</v>
      </c>
      <c r="C353" t="s">
        <v>2243</v>
      </c>
      <c r="D353" t="s">
        <v>280</v>
      </c>
      <c r="E353" t="s">
        <v>27</v>
      </c>
      <c r="F353" t="s">
        <v>28</v>
      </c>
      <c r="G353" t="s">
        <v>134</v>
      </c>
      <c r="H353" t="s">
        <v>281</v>
      </c>
      <c r="I353" t="s">
        <v>196</v>
      </c>
      <c r="J353" t="s">
        <v>185</v>
      </c>
      <c r="K353" t="s">
        <v>94</v>
      </c>
      <c r="L353" t="s">
        <v>95</v>
      </c>
      <c r="M353" t="s">
        <v>35</v>
      </c>
      <c r="N353" s="1">
        <v>41459</v>
      </c>
      <c r="O353" t="s">
        <v>186</v>
      </c>
      <c r="P353" s="3" t="s">
        <v>187</v>
      </c>
      <c r="Q353" t="s">
        <v>188</v>
      </c>
      <c r="R353">
        <v>46</v>
      </c>
      <c r="S353" t="s">
        <v>2270</v>
      </c>
      <c r="T353" s="2">
        <v>0.08</v>
      </c>
      <c r="U353" t="s">
        <v>900</v>
      </c>
      <c r="V353" t="s">
        <v>3324</v>
      </c>
      <c r="W353" t="s">
        <v>165</v>
      </c>
      <c r="X353" t="s">
        <v>5621</v>
      </c>
      <c r="Y353" s="3">
        <f>VALUE(SUBSTITUTE(Table1[[#This Row],[Order Total]],"$",""))</f>
        <v>349.25</v>
      </c>
      <c r="Z353">
        <f>VALUE(SUBSTITUTE(Table1[[#This Row],[Total]],"$",""))</f>
        <v>353.25</v>
      </c>
      <c r="AA353" s="3">
        <f>Table1[[#This Row],[Order Total Number]]-Table1[[#This Row],[Total Number]]</f>
        <v>-4</v>
      </c>
      <c r="AB353">
        <f>VALUE(SUBSTITUTE(Table1[[#This Row],[Shipping Cost]],"$",""))</f>
        <v>4</v>
      </c>
      <c r="AC353">
        <f>VALUE(SUBSTITUTE(Table1[[#This Row],[Discount $]],"$",""))</f>
        <v>30.37</v>
      </c>
      <c r="AD353">
        <f>VALUE(SUBSTITUTE(Table1[[#This Row],[Retail Price]],"$",""))</f>
        <v>19.98</v>
      </c>
      <c r="AE353" s="4">
        <f>(Table1[[#This Row],[Retail Price Number]]*Table1[[#This Row],[Order Quantity]])-Table1[[#This Row],[Discount $ Number]]+Table1[[#This Row],[Shipping Cost Number]]</f>
        <v>892.71</v>
      </c>
      <c r="AF353">
        <f>Table1[[#This Row],[Retail Price Number]]*Table1[[#This Row],[Order Quantity]]-Table1[[#This Row],[Discount $ Number]]</f>
        <v>888.71</v>
      </c>
      <c r="AG353">
        <f>(Table1[[#This Row],[Retail Price Number]]*Table1[[#This Row],[Order Quantity]])-Table1[[#This Row],[Discount $ Number]]-Table1[[#This Row],[Shipping Cost Number]]</f>
        <v>884.71</v>
      </c>
      <c r="AH353">
        <f>Table1[[#This Row],[Retail Price Number]]*Table1[[#This Row],[Order Quantity]]</f>
        <v>919.08</v>
      </c>
      <c r="AI353">
        <f>YEAR(Table1[[#This Row],[Order Date]])</f>
        <v>2013</v>
      </c>
    </row>
    <row r="354" spans="1:35" x14ac:dyDescent="0.3">
      <c r="A354" t="s">
        <v>8765</v>
      </c>
      <c r="B354" s="1">
        <v>41626</v>
      </c>
      <c r="C354" t="s">
        <v>1818</v>
      </c>
      <c r="D354" t="s">
        <v>622</v>
      </c>
      <c r="E354" t="s">
        <v>27</v>
      </c>
      <c r="F354" t="s">
        <v>28</v>
      </c>
      <c r="G354" t="s">
        <v>134</v>
      </c>
      <c r="H354" t="s">
        <v>433</v>
      </c>
      <c r="I354" t="s">
        <v>196</v>
      </c>
      <c r="J354" t="s">
        <v>313</v>
      </c>
      <c r="K354" t="s">
        <v>33</v>
      </c>
      <c r="L354" t="s">
        <v>34</v>
      </c>
      <c r="M354" t="s">
        <v>35</v>
      </c>
      <c r="N354" s="1">
        <v>41628</v>
      </c>
      <c r="O354" t="s">
        <v>314</v>
      </c>
      <c r="P354" s="3" t="s">
        <v>315</v>
      </c>
      <c r="Q354" t="s">
        <v>316</v>
      </c>
      <c r="R354">
        <v>33</v>
      </c>
      <c r="S354" t="s">
        <v>8766</v>
      </c>
      <c r="T354" s="2">
        <v>7.0000000000000007E-2</v>
      </c>
      <c r="U354" t="s">
        <v>6141</v>
      </c>
      <c r="V354" t="s">
        <v>8767</v>
      </c>
      <c r="W354" t="s">
        <v>320</v>
      </c>
      <c r="X354" t="s">
        <v>7847</v>
      </c>
      <c r="Y354" s="3">
        <f>VALUE(SUBSTITUTE(Table1[[#This Row],[Order Total]],"$",""))</f>
        <v>593.95000000000005</v>
      </c>
      <c r="Z354">
        <f>VALUE(SUBSTITUTE(Table1[[#This Row],[Total]],"$",""))</f>
        <v>593.34</v>
      </c>
      <c r="AA354" s="3">
        <f>Table1[[#This Row],[Order Total Number]]-Table1[[#This Row],[Total Number]]</f>
        <v>0.61000000000001364</v>
      </c>
      <c r="AB354">
        <f>VALUE(SUBSTITUTE(Table1[[#This Row],[Shipping Cost]],"$",""))</f>
        <v>4.8099999999999996</v>
      </c>
      <c r="AC354">
        <f>VALUE(SUBSTITUTE(Table1[[#This Row],[Discount $]],"$",""))</f>
        <v>12.33</v>
      </c>
      <c r="AD354">
        <f>VALUE(SUBSTITUTE(Table1[[#This Row],[Retail Price]],"$",""))</f>
        <v>20.99</v>
      </c>
      <c r="AE354" s="4">
        <f>(Table1[[#This Row],[Retail Price Number]]*Table1[[#This Row],[Order Quantity]])-Table1[[#This Row],[Discount $ Number]]+Table1[[#This Row],[Shipping Cost Number]]</f>
        <v>685.14999999999986</v>
      </c>
      <c r="AF354">
        <f>Table1[[#This Row],[Retail Price Number]]*Table1[[#This Row],[Order Quantity]]-Table1[[#This Row],[Discount $ Number]]</f>
        <v>680.33999999999992</v>
      </c>
      <c r="AG354">
        <f>(Table1[[#This Row],[Retail Price Number]]*Table1[[#This Row],[Order Quantity]])-Table1[[#This Row],[Discount $ Number]]-Table1[[#This Row],[Shipping Cost Number]]</f>
        <v>675.53</v>
      </c>
      <c r="AH354">
        <f>Table1[[#This Row],[Retail Price Number]]*Table1[[#This Row],[Order Quantity]]</f>
        <v>692.67</v>
      </c>
      <c r="AI354">
        <f>YEAR(Table1[[#This Row],[Order Date]])</f>
        <v>2013</v>
      </c>
    </row>
    <row r="355" spans="1:35" x14ac:dyDescent="0.3">
      <c r="A355" t="s">
        <v>7496</v>
      </c>
      <c r="B355" s="1">
        <v>41506</v>
      </c>
      <c r="C355" t="s">
        <v>1172</v>
      </c>
      <c r="D355" t="s">
        <v>174</v>
      </c>
      <c r="E355" t="s">
        <v>27</v>
      </c>
      <c r="F355" t="s">
        <v>28</v>
      </c>
      <c r="G355" t="s">
        <v>134</v>
      </c>
      <c r="H355" t="s">
        <v>78</v>
      </c>
      <c r="I355" t="s">
        <v>92</v>
      </c>
      <c r="J355" t="s">
        <v>478</v>
      </c>
      <c r="K355" t="s">
        <v>94</v>
      </c>
      <c r="L355" t="s">
        <v>34</v>
      </c>
      <c r="M355" t="s">
        <v>156</v>
      </c>
      <c r="N355" s="1">
        <v>41508</v>
      </c>
      <c r="O355" t="s">
        <v>479</v>
      </c>
      <c r="P355" s="3" t="s">
        <v>480</v>
      </c>
      <c r="Q355" t="s">
        <v>98</v>
      </c>
      <c r="R355">
        <v>32</v>
      </c>
      <c r="S355" t="s">
        <v>7497</v>
      </c>
      <c r="T355" s="2">
        <v>0.1</v>
      </c>
      <c r="U355" t="s">
        <v>5309</v>
      </c>
      <c r="V355" t="s">
        <v>7498</v>
      </c>
      <c r="W355" t="s">
        <v>224</v>
      </c>
      <c r="X355" t="s">
        <v>1348</v>
      </c>
      <c r="Y355" s="3">
        <f>VALUE(SUBSTITUTE(Table1[[#This Row],[Order Total]],"$",""))</f>
        <v>25.53</v>
      </c>
      <c r="Z355">
        <f>VALUE(SUBSTITUTE(Table1[[#This Row],[Total]],"$",""))</f>
        <v>27.42</v>
      </c>
      <c r="AA355" s="3">
        <f>Table1[[#This Row],[Order Total Number]]-Table1[[#This Row],[Total Number]]</f>
        <v>-1.8900000000000006</v>
      </c>
      <c r="AB355">
        <f>VALUE(SUBSTITUTE(Table1[[#This Row],[Shipping Cost]],"$",""))</f>
        <v>0.5</v>
      </c>
      <c r="AC355">
        <f>VALUE(SUBSTITUTE(Table1[[#This Row],[Discount $]],"$",""))</f>
        <v>2.5299999999999998</v>
      </c>
      <c r="AD355">
        <f>VALUE(SUBSTITUTE(Table1[[#This Row],[Retail Price]],"$",""))</f>
        <v>2.61</v>
      </c>
      <c r="AE355" s="4">
        <f>(Table1[[#This Row],[Retail Price Number]]*Table1[[#This Row],[Order Quantity]])-Table1[[#This Row],[Discount $ Number]]+Table1[[#This Row],[Shipping Cost Number]]</f>
        <v>81.489999999999995</v>
      </c>
      <c r="AF355">
        <f>Table1[[#This Row],[Retail Price Number]]*Table1[[#This Row],[Order Quantity]]-Table1[[#This Row],[Discount $ Number]]</f>
        <v>80.989999999999995</v>
      </c>
      <c r="AG355">
        <f>(Table1[[#This Row],[Retail Price Number]]*Table1[[#This Row],[Order Quantity]])-Table1[[#This Row],[Discount $ Number]]-Table1[[#This Row],[Shipping Cost Number]]</f>
        <v>80.489999999999995</v>
      </c>
      <c r="AH355">
        <f>Table1[[#This Row],[Retail Price Number]]*Table1[[#This Row],[Order Quantity]]</f>
        <v>83.52</v>
      </c>
      <c r="AI355">
        <f>YEAR(Table1[[#This Row],[Order Date]])</f>
        <v>2013</v>
      </c>
    </row>
    <row r="356" spans="1:35" x14ac:dyDescent="0.3">
      <c r="A356" t="s">
        <v>7496</v>
      </c>
      <c r="B356" s="1">
        <v>41490</v>
      </c>
      <c r="C356" t="s">
        <v>578</v>
      </c>
      <c r="D356" t="s">
        <v>551</v>
      </c>
      <c r="E356" t="s">
        <v>27</v>
      </c>
      <c r="F356" t="s">
        <v>28</v>
      </c>
      <c r="G356" t="s">
        <v>134</v>
      </c>
      <c r="H356" t="s">
        <v>289</v>
      </c>
      <c r="I356" t="s">
        <v>121</v>
      </c>
      <c r="J356" t="s">
        <v>488</v>
      </c>
      <c r="K356" t="s">
        <v>94</v>
      </c>
      <c r="L356" t="s">
        <v>34</v>
      </c>
      <c r="M356" t="s">
        <v>35</v>
      </c>
      <c r="N356" s="1">
        <v>41502</v>
      </c>
      <c r="O356" t="s">
        <v>489</v>
      </c>
      <c r="P356" s="3" t="s">
        <v>490</v>
      </c>
      <c r="Q356" t="s">
        <v>491</v>
      </c>
      <c r="R356">
        <v>13</v>
      </c>
      <c r="S356" t="s">
        <v>9174</v>
      </c>
      <c r="T356" s="2">
        <v>0.1</v>
      </c>
      <c r="U356" t="s">
        <v>9175</v>
      </c>
      <c r="V356" t="s">
        <v>9176</v>
      </c>
      <c r="W356" t="s">
        <v>495</v>
      </c>
      <c r="X356" t="s">
        <v>9177</v>
      </c>
      <c r="Y356" s="3">
        <f>VALUE(SUBSTITUTE(Table1[[#This Row],[Order Total]],"$",""))</f>
        <v>239.05</v>
      </c>
      <c r="Z356">
        <f>VALUE(SUBSTITUTE(Table1[[#This Row],[Total]],"$",""))</f>
        <v>241.88</v>
      </c>
      <c r="AA356" s="3">
        <f>Table1[[#This Row],[Order Total Number]]-Table1[[#This Row],[Total Number]]</f>
        <v>-2.8299999999999841</v>
      </c>
      <c r="AB356">
        <f>VALUE(SUBSTITUTE(Table1[[#This Row],[Shipping Cost]],"$",""))</f>
        <v>2.83</v>
      </c>
      <c r="AC356">
        <f>VALUE(SUBSTITUTE(Table1[[#This Row],[Discount $]],"$",""))</f>
        <v>20.79</v>
      </c>
      <c r="AD356">
        <f>VALUE(SUBSTITUTE(Table1[[#This Row],[Retail Price]],"$",""))</f>
        <v>8.1199999999999992</v>
      </c>
      <c r="AE356" s="4">
        <f>(Table1[[#This Row],[Retail Price Number]]*Table1[[#This Row],[Order Quantity]])-Table1[[#This Row],[Discount $ Number]]+Table1[[#This Row],[Shipping Cost Number]]</f>
        <v>87.59999999999998</v>
      </c>
      <c r="AF356">
        <f>Table1[[#This Row],[Retail Price Number]]*Table1[[#This Row],[Order Quantity]]-Table1[[#This Row],[Discount $ Number]]</f>
        <v>84.769999999999982</v>
      </c>
      <c r="AG356">
        <f>(Table1[[#This Row],[Retail Price Number]]*Table1[[#This Row],[Order Quantity]])-Table1[[#This Row],[Discount $ Number]]-Table1[[#This Row],[Shipping Cost Number]]</f>
        <v>81.939999999999984</v>
      </c>
      <c r="AH356">
        <f>Table1[[#This Row],[Retail Price Number]]*Table1[[#This Row],[Order Quantity]]</f>
        <v>105.55999999999999</v>
      </c>
      <c r="AI356">
        <f>YEAR(Table1[[#This Row],[Order Date]])</f>
        <v>2013</v>
      </c>
    </row>
    <row r="357" spans="1:35" x14ac:dyDescent="0.3">
      <c r="A357" t="s">
        <v>7496</v>
      </c>
      <c r="B357" s="1">
        <v>41999</v>
      </c>
      <c r="C357" t="s">
        <v>694</v>
      </c>
      <c r="D357" t="s">
        <v>144</v>
      </c>
      <c r="E357" t="s">
        <v>46</v>
      </c>
      <c r="F357" t="s">
        <v>47</v>
      </c>
      <c r="G357" t="s">
        <v>77</v>
      </c>
      <c r="H357" t="s">
        <v>107</v>
      </c>
      <c r="I357" t="s">
        <v>196</v>
      </c>
      <c r="J357" t="s">
        <v>2237</v>
      </c>
      <c r="K357" t="s">
        <v>33</v>
      </c>
      <c r="L357" t="s">
        <v>65</v>
      </c>
      <c r="M357" t="s">
        <v>35</v>
      </c>
      <c r="N357" s="1">
        <v>42002</v>
      </c>
      <c r="O357" t="s">
        <v>2238</v>
      </c>
      <c r="P357" s="3" t="s">
        <v>2149</v>
      </c>
      <c r="Q357" t="s">
        <v>2239</v>
      </c>
      <c r="R357">
        <v>18</v>
      </c>
      <c r="S357" t="s">
        <v>10080</v>
      </c>
      <c r="T357" s="2">
        <v>0</v>
      </c>
      <c r="U357" t="s">
        <v>1908</v>
      </c>
      <c r="V357" t="s">
        <v>1771</v>
      </c>
      <c r="W357" t="s">
        <v>2211</v>
      </c>
      <c r="X357" t="s">
        <v>1044</v>
      </c>
      <c r="Y357" s="3">
        <f>VALUE(SUBSTITUTE(Table1[[#This Row],[Order Total]],"$",""))</f>
        <v>83.96</v>
      </c>
      <c r="Z357">
        <f>VALUE(SUBSTITUTE(Table1[[#This Row],[Total]],"$",""))</f>
        <v>84.96</v>
      </c>
      <c r="AA357" s="3">
        <f>Table1[[#This Row],[Order Total Number]]-Table1[[#This Row],[Total Number]]</f>
        <v>-1</v>
      </c>
      <c r="AB357">
        <f>VALUE(SUBSTITUTE(Table1[[#This Row],[Shipping Cost]],"$",""))</f>
        <v>12.39</v>
      </c>
      <c r="AC357">
        <f>VALUE(SUBSTITUTE(Table1[[#This Row],[Discount $]],"$",""))</f>
        <v>5.96</v>
      </c>
      <c r="AD357">
        <f>VALUE(SUBSTITUTE(Table1[[#This Row],[Retail Price]],"$",""))</f>
        <v>16.98</v>
      </c>
      <c r="AE357" s="4">
        <f>(Table1[[#This Row],[Retail Price Number]]*Table1[[#This Row],[Order Quantity]])-Table1[[#This Row],[Discount $ Number]]+Table1[[#This Row],[Shipping Cost Number]]</f>
        <v>312.07</v>
      </c>
      <c r="AF357">
        <f>Table1[[#This Row],[Retail Price Number]]*Table1[[#This Row],[Order Quantity]]-Table1[[#This Row],[Discount $ Number]]</f>
        <v>299.68</v>
      </c>
      <c r="AG357">
        <f>(Table1[[#This Row],[Retail Price Number]]*Table1[[#This Row],[Order Quantity]])-Table1[[#This Row],[Discount $ Number]]-Table1[[#This Row],[Shipping Cost Number]]</f>
        <v>287.29000000000002</v>
      </c>
      <c r="AH357">
        <f>Table1[[#This Row],[Retail Price Number]]*Table1[[#This Row],[Order Quantity]]</f>
        <v>305.64</v>
      </c>
      <c r="AI357">
        <f>YEAR(Table1[[#This Row],[Order Date]])</f>
        <v>2014</v>
      </c>
    </row>
    <row r="358" spans="1:35" x14ac:dyDescent="0.3">
      <c r="A358" t="s">
        <v>7496</v>
      </c>
      <c r="B358" s="1">
        <v>41795</v>
      </c>
      <c r="C358" t="s">
        <v>2555</v>
      </c>
      <c r="D358" t="s">
        <v>591</v>
      </c>
      <c r="E358" t="s">
        <v>27</v>
      </c>
      <c r="F358" t="s">
        <v>28</v>
      </c>
      <c r="G358" t="s">
        <v>91</v>
      </c>
      <c r="H358" t="s">
        <v>241</v>
      </c>
      <c r="I358" t="s">
        <v>121</v>
      </c>
      <c r="J358" t="s">
        <v>64</v>
      </c>
      <c r="K358" t="s">
        <v>94</v>
      </c>
      <c r="L358" t="s">
        <v>34</v>
      </c>
      <c r="M358" t="s">
        <v>35</v>
      </c>
      <c r="N358" s="1">
        <v>41797</v>
      </c>
      <c r="O358" t="s">
        <v>66</v>
      </c>
      <c r="P358" s="3" t="s">
        <v>67</v>
      </c>
      <c r="Q358" t="s">
        <v>68</v>
      </c>
      <c r="R358">
        <v>13</v>
      </c>
      <c r="S358" t="s">
        <v>2360</v>
      </c>
      <c r="T358" s="2">
        <v>0.06</v>
      </c>
      <c r="U358" t="s">
        <v>164</v>
      </c>
      <c r="V358" t="s">
        <v>6699</v>
      </c>
      <c r="W358" t="s">
        <v>72</v>
      </c>
      <c r="X358" t="s">
        <v>4271</v>
      </c>
      <c r="Y358" s="3">
        <f>VALUE(SUBSTITUTE(Table1[[#This Row],[Order Total]],"$",""))</f>
        <v>49.2</v>
      </c>
      <c r="Z358">
        <f>VALUE(SUBSTITUTE(Table1[[#This Row],[Total]],"$",""))</f>
        <v>59.66</v>
      </c>
      <c r="AA358" s="3">
        <f>Table1[[#This Row],[Order Total Number]]-Table1[[#This Row],[Total Number]]</f>
        <v>-10.459999999999994</v>
      </c>
      <c r="AB358">
        <f>VALUE(SUBSTITUTE(Table1[[#This Row],[Shipping Cost]],"$",""))</f>
        <v>0.99</v>
      </c>
      <c r="AC358">
        <f>VALUE(SUBSTITUTE(Table1[[#This Row],[Discount $]],"$",""))</f>
        <v>2.52</v>
      </c>
      <c r="AD358">
        <f>VALUE(SUBSTITUTE(Table1[[#This Row],[Retail Price]],"$",""))</f>
        <v>2.88</v>
      </c>
      <c r="AE358" s="4">
        <f>(Table1[[#This Row],[Retail Price Number]]*Table1[[#This Row],[Order Quantity]])-Table1[[#This Row],[Discount $ Number]]+Table1[[#This Row],[Shipping Cost Number]]</f>
        <v>35.909999999999997</v>
      </c>
      <c r="AF358">
        <f>Table1[[#This Row],[Retail Price Number]]*Table1[[#This Row],[Order Quantity]]-Table1[[#This Row],[Discount $ Number]]</f>
        <v>34.919999999999995</v>
      </c>
      <c r="AG358">
        <f>(Table1[[#This Row],[Retail Price Number]]*Table1[[#This Row],[Order Quantity]])-Table1[[#This Row],[Discount $ Number]]-Table1[[#This Row],[Shipping Cost Number]]</f>
        <v>33.929999999999993</v>
      </c>
      <c r="AH358">
        <f>Table1[[#This Row],[Retail Price Number]]*Table1[[#This Row],[Order Quantity]]</f>
        <v>37.44</v>
      </c>
      <c r="AI358">
        <f>YEAR(Table1[[#This Row],[Order Date]])</f>
        <v>2014</v>
      </c>
    </row>
    <row r="359" spans="1:35" x14ac:dyDescent="0.3">
      <c r="A359" t="s">
        <v>6004</v>
      </c>
      <c r="B359" s="1">
        <v>41876</v>
      </c>
      <c r="C359" t="s">
        <v>5452</v>
      </c>
      <c r="D359" t="s">
        <v>610</v>
      </c>
      <c r="E359" t="s">
        <v>27</v>
      </c>
      <c r="F359" t="s">
        <v>28</v>
      </c>
      <c r="G359" t="s">
        <v>77</v>
      </c>
      <c r="H359" t="s">
        <v>62</v>
      </c>
      <c r="I359" t="s">
        <v>31</v>
      </c>
      <c r="J359" t="s">
        <v>3156</v>
      </c>
      <c r="K359" t="s">
        <v>94</v>
      </c>
      <c r="L359" t="s">
        <v>109</v>
      </c>
      <c r="M359" t="s">
        <v>35</v>
      </c>
      <c r="N359" s="1">
        <v>41878</v>
      </c>
      <c r="O359" t="s">
        <v>3157</v>
      </c>
      <c r="P359" s="3" t="s">
        <v>3158</v>
      </c>
      <c r="Q359" t="s">
        <v>3159</v>
      </c>
      <c r="R359">
        <v>42</v>
      </c>
      <c r="S359" t="s">
        <v>6005</v>
      </c>
      <c r="T359" s="2">
        <v>0.05</v>
      </c>
      <c r="U359" t="s">
        <v>6006</v>
      </c>
      <c r="V359" t="s">
        <v>6007</v>
      </c>
      <c r="W359" t="s">
        <v>3163</v>
      </c>
      <c r="X359" t="s">
        <v>6008</v>
      </c>
      <c r="Y359" s="3">
        <f>VALUE(SUBSTITUTE(Table1[[#This Row],[Order Total]],"$",""))</f>
        <v>279.52999999999997</v>
      </c>
      <c r="Z359">
        <f>VALUE(SUBSTITUTE(Table1[[#This Row],[Total]],"$",""))</f>
        <v>290.93</v>
      </c>
      <c r="AA359" s="3">
        <f>Table1[[#This Row],[Order Total Number]]-Table1[[#This Row],[Total Number]]</f>
        <v>-11.400000000000034</v>
      </c>
      <c r="AB359">
        <f>VALUE(SUBSTITUTE(Table1[[#This Row],[Shipping Cost]],"$",""))</f>
        <v>11.37</v>
      </c>
      <c r="AC359">
        <f>VALUE(SUBSTITUTE(Table1[[#This Row],[Discount $]],"$",""))</f>
        <v>30.33</v>
      </c>
      <c r="AD359">
        <f>VALUE(SUBSTITUTE(Table1[[#This Row],[Retail Price]],"$",""))</f>
        <v>415.88</v>
      </c>
      <c r="AE359" s="4">
        <f>(Table1[[#This Row],[Retail Price Number]]*Table1[[#This Row],[Order Quantity]])-Table1[[#This Row],[Discount $ Number]]+Table1[[#This Row],[Shipping Cost Number]]</f>
        <v>17447.999999999996</v>
      </c>
      <c r="AF359">
        <f>Table1[[#This Row],[Retail Price Number]]*Table1[[#This Row],[Order Quantity]]-Table1[[#This Row],[Discount $ Number]]</f>
        <v>17436.629999999997</v>
      </c>
      <c r="AG359">
        <f>(Table1[[#This Row],[Retail Price Number]]*Table1[[#This Row],[Order Quantity]])-Table1[[#This Row],[Discount $ Number]]-Table1[[#This Row],[Shipping Cost Number]]</f>
        <v>17425.259999999998</v>
      </c>
      <c r="AH359">
        <f>Table1[[#This Row],[Retail Price Number]]*Table1[[#This Row],[Order Quantity]]</f>
        <v>17466.96</v>
      </c>
      <c r="AI359">
        <f>YEAR(Table1[[#This Row],[Order Date]])</f>
        <v>2014</v>
      </c>
    </row>
    <row r="360" spans="1:35" x14ac:dyDescent="0.3">
      <c r="A360" t="s">
        <v>6004</v>
      </c>
      <c r="B360" s="1">
        <v>41959</v>
      </c>
      <c r="C360" t="s">
        <v>3703</v>
      </c>
      <c r="D360" t="s">
        <v>3704</v>
      </c>
      <c r="E360" t="s">
        <v>27</v>
      </c>
      <c r="F360" t="s">
        <v>28</v>
      </c>
      <c r="G360" t="s">
        <v>77</v>
      </c>
      <c r="H360" t="s">
        <v>965</v>
      </c>
      <c r="I360" t="s">
        <v>121</v>
      </c>
      <c r="J360" t="s">
        <v>64</v>
      </c>
      <c r="K360" t="s">
        <v>94</v>
      </c>
      <c r="L360" t="s">
        <v>95</v>
      </c>
      <c r="M360" t="s">
        <v>35</v>
      </c>
      <c r="N360" s="1">
        <v>41964</v>
      </c>
      <c r="O360" t="s">
        <v>66</v>
      </c>
      <c r="P360" s="3" t="s">
        <v>67</v>
      </c>
      <c r="Q360" t="s">
        <v>68</v>
      </c>
      <c r="R360">
        <v>11</v>
      </c>
      <c r="S360" t="s">
        <v>5636</v>
      </c>
      <c r="T360" s="2">
        <v>0.09</v>
      </c>
      <c r="U360" t="s">
        <v>7353</v>
      </c>
      <c r="V360" t="s">
        <v>9570</v>
      </c>
      <c r="W360" t="s">
        <v>72</v>
      </c>
      <c r="X360" t="s">
        <v>5686</v>
      </c>
      <c r="Y360" s="3">
        <f>VALUE(SUBSTITUTE(Table1[[#This Row],[Order Total]],"$",""))</f>
        <v>76.39</v>
      </c>
      <c r="Z360">
        <f>VALUE(SUBSTITUTE(Table1[[#This Row],[Total]],"$",""))</f>
        <v>76.680000000000007</v>
      </c>
      <c r="AA360" s="3">
        <f>Table1[[#This Row],[Order Total Number]]-Table1[[#This Row],[Total Number]]</f>
        <v>-0.29000000000000625</v>
      </c>
      <c r="AB360">
        <f>VALUE(SUBSTITUTE(Table1[[#This Row],[Shipping Cost]],"$",""))</f>
        <v>0.99</v>
      </c>
      <c r="AC360">
        <f>VALUE(SUBSTITUTE(Table1[[#This Row],[Discount $]],"$",""))</f>
        <v>7.63</v>
      </c>
      <c r="AD360">
        <f>VALUE(SUBSTITUTE(Table1[[#This Row],[Retail Price]],"$",""))</f>
        <v>2.88</v>
      </c>
      <c r="AE360" s="4">
        <f>(Table1[[#This Row],[Retail Price Number]]*Table1[[#This Row],[Order Quantity]])-Table1[[#This Row],[Discount $ Number]]+Table1[[#This Row],[Shipping Cost Number]]</f>
        <v>25.04</v>
      </c>
      <c r="AF360">
        <f>Table1[[#This Row],[Retail Price Number]]*Table1[[#This Row],[Order Quantity]]-Table1[[#This Row],[Discount $ Number]]</f>
        <v>24.05</v>
      </c>
      <c r="AG360">
        <f>(Table1[[#This Row],[Retail Price Number]]*Table1[[#This Row],[Order Quantity]])-Table1[[#This Row],[Discount $ Number]]-Table1[[#This Row],[Shipping Cost Number]]</f>
        <v>23.060000000000002</v>
      </c>
      <c r="AH360">
        <f>Table1[[#This Row],[Retail Price Number]]*Table1[[#This Row],[Order Quantity]]</f>
        <v>31.68</v>
      </c>
      <c r="AI360">
        <f>YEAR(Table1[[#This Row],[Order Date]])</f>
        <v>2014</v>
      </c>
    </row>
    <row r="361" spans="1:35" x14ac:dyDescent="0.3">
      <c r="A361" t="s">
        <v>6004</v>
      </c>
      <c r="B361" s="1">
        <v>41440</v>
      </c>
      <c r="C361" t="s">
        <v>1122</v>
      </c>
      <c r="D361" t="s">
        <v>683</v>
      </c>
      <c r="E361" t="s">
        <v>46</v>
      </c>
      <c r="F361" t="s">
        <v>47</v>
      </c>
      <c r="G361" t="s">
        <v>77</v>
      </c>
      <c r="H361" t="s">
        <v>107</v>
      </c>
      <c r="I361" t="s">
        <v>63</v>
      </c>
      <c r="J361" t="s">
        <v>2210</v>
      </c>
      <c r="K361" t="s">
        <v>94</v>
      </c>
      <c r="L361" t="s">
        <v>34</v>
      </c>
      <c r="M361" t="s">
        <v>35</v>
      </c>
      <c r="N361" s="1">
        <v>41442</v>
      </c>
      <c r="O361" t="s">
        <v>2211</v>
      </c>
      <c r="P361" s="3" t="s">
        <v>187</v>
      </c>
      <c r="Q361" t="s">
        <v>2212</v>
      </c>
      <c r="R361">
        <v>22</v>
      </c>
      <c r="S361" t="s">
        <v>11428</v>
      </c>
      <c r="T361" s="2">
        <v>0.04</v>
      </c>
      <c r="U361" t="s">
        <v>8380</v>
      </c>
      <c r="V361" t="s">
        <v>248</v>
      </c>
      <c r="W361" t="s">
        <v>2216</v>
      </c>
      <c r="X361" t="s">
        <v>11429</v>
      </c>
      <c r="Y361" s="3">
        <f>VALUE(SUBSTITUTE(Table1[[#This Row],[Order Total]],"$",""))</f>
        <v>955.7</v>
      </c>
      <c r="Z361">
        <f>VALUE(SUBSTITUTE(Table1[[#This Row],[Total]],"$",""))</f>
        <v>995.7</v>
      </c>
      <c r="AA361" s="3">
        <f>Table1[[#This Row],[Order Total Number]]-Table1[[#This Row],[Total Number]]</f>
        <v>-40</v>
      </c>
      <c r="AB361">
        <f>VALUE(SUBSTITUTE(Table1[[#This Row],[Shipping Cost]],"$",""))</f>
        <v>5.77</v>
      </c>
      <c r="AC361">
        <f>VALUE(SUBSTITUTE(Table1[[#This Row],[Discount $]],"$",""))</f>
        <v>9.6</v>
      </c>
      <c r="AD361">
        <f>VALUE(SUBSTITUTE(Table1[[#This Row],[Retail Price]],"$",""))</f>
        <v>19.98</v>
      </c>
      <c r="AE361" s="4">
        <f>(Table1[[#This Row],[Retail Price Number]]*Table1[[#This Row],[Order Quantity]])-Table1[[#This Row],[Discount $ Number]]+Table1[[#This Row],[Shipping Cost Number]]</f>
        <v>435.72999999999996</v>
      </c>
      <c r="AF361">
        <f>Table1[[#This Row],[Retail Price Number]]*Table1[[#This Row],[Order Quantity]]-Table1[[#This Row],[Discount $ Number]]</f>
        <v>429.96</v>
      </c>
      <c r="AG361">
        <f>(Table1[[#This Row],[Retail Price Number]]*Table1[[#This Row],[Order Quantity]])-Table1[[#This Row],[Discount $ Number]]-Table1[[#This Row],[Shipping Cost Number]]</f>
        <v>424.19</v>
      </c>
      <c r="AH361">
        <f>Table1[[#This Row],[Retail Price Number]]*Table1[[#This Row],[Order Quantity]]</f>
        <v>439.56</v>
      </c>
      <c r="AI361">
        <f>YEAR(Table1[[#This Row],[Order Date]])</f>
        <v>2013</v>
      </c>
    </row>
    <row r="362" spans="1:35" x14ac:dyDescent="0.3">
      <c r="A362" t="s">
        <v>4281</v>
      </c>
      <c r="B362" s="1">
        <v>42119</v>
      </c>
      <c r="C362" t="s">
        <v>3415</v>
      </c>
      <c r="D362" t="s">
        <v>1198</v>
      </c>
      <c r="E362" t="s">
        <v>46</v>
      </c>
      <c r="F362" t="s">
        <v>47</v>
      </c>
      <c r="G362" t="s">
        <v>29</v>
      </c>
      <c r="H362" t="s">
        <v>48</v>
      </c>
      <c r="I362" t="s">
        <v>31</v>
      </c>
      <c r="J362" t="s">
        <v>722</v>
      </c>
      <c r="K362" t="s">
        <v>33</v>
      </c>
      <c r="L362" t="s">
        <v>34</v>
      </c>
      <c r="M362" t="s">
        <v>35</v>
      </c>
      <c r="N362" s="1">
        <v>42122</v>
      </c>
      <c r="O362" t="s">
        <v>724</v>
      </c>
      <c r="P362" s="3" t="s">
        <v>725</v>
      </c>
      <c r="Q362" t="s">
        <v>726</v>
      </c>
      <c r="R362">
        <v>42</v>
      </c>
      <c r="S362" t="s">
        <v>4282</v>
      </c>
      <c r="T362" s="2">
        <v>0</v>
      </c>
      <c r="U362" t="s">
        <v>3931</v>
      </c>
      <c r="V362" t="s">
        <v>4283</v>
      </c>
      <c r="W362" t="s">
        <v>730</v>
      </c>
      <c r="X362" t="s">
        <v>4284</v>
      </c>
      <c r="Y362" s="3">
        <f>VALUE(SUBSTITUTE(Table1[[#This Row],[Order Total]],"$",""))</f>
        <v>72.33</v>
      </c>
      <c r="Z362">
        <f>VALUE(SUBSTITUTE(Table1[[#This Row],[Total]],"$",""))</f>
        <v>72.319999999999993</v>
      </c>
      <c r="AA362" s="3">
        <f>Table1[[#This Row],[Order Total Number]]-Table1[[#This Row],[Total Number]]</f>
        <v>1.0000000000005116E-2</v>
      </c>
      <c r="AB362">
        <f>VALUE(SUBSTITUTE(Table1[[#This Row],[Shipping Cost]],"$",""))</f>
        <v>0.49</v>
      </c>
      <c r="AC362">
        <f>VALUE(SUBSTITUTE(Table1[[#This Row],[Discount $]],"$",""))</f>
        <v>2.41</v>
      </c>
      <c r="AD362">
        <f>VALUE(SUBSTITUTE(Table1[[#This Row],[Retail Price]],"$",""))</f>
        <v>3.15</v>
      </c>
      <c r="AE362" s="4">
        <f>(Table1[[#This Row],[Retail Price Number]]*Table1[[#This Row],[Order Quantity]])-Table1[[#This Row],[Discount $ Number]]+Table1[[#This Row],[Shipping Cost Number]]</f>
        <v>130.38</v>
      </c>
      <c r="AF362">
        <f>Table1[[#This Row],[Retail Price Number]]*Table1[[#This Row],[Order Quantity]]-Table1[[#This Row],[Discount $ Number]]</f>
        <v>129.88999999999999</v>
      </c>
      <c r="AG362">
        <f>(Table1[[#This Row],[Retail Price Number]]*Table1[[#This Row],[Order Quantity]])-Table1[[#This Row],[Discount $ Number]]-Table1[[#This Row],[Shipping Cost Number]]</f>
        <v>129.39999999999998</v>
      </c>
      <c r="AH362">
        <f>Table1[[#This Row],[Retail Price Number]]*Table1[[#This Row],[Order Quantity]]</f>
        <v>132.29999999999998</v>
      </c>
      <c r="AI362">
        <f>YEAR(Table1[[#This Row],[Order Date]])</f>
        <v>2015</v>
      </c>
    </row>
    <row r="363" spans="1:35" x14ac:dyDescent="0.3">
      <c r="A363" t="s">
        <v>4281</v>
      </c>
      <c r="B363" s="1">
        <v>41399</v>
      </c>
      <c r="C363" t="s">
        <v>119</v>
      </c>
      <c r="D363" t="s">
        <v>120</v>
      </c>
      <c r="E363" t="s">
        <v>27</v>
      </c>
      <c r="F363" t="s">
        <v>28</v>
      </c>
      <c r="G363" t="s">
        <v>91</v>
      </c>
      <c r="H363" t="s">
        <v>62</v>
      </c>
      <c r="I363" t="s">
        <v>196</v>
      </c>
      <c r="J363" t="s">
        <v>93</v>
      </c>
      <c r="K363" t="s">
        <v>94</v>
      </c>
      <c r="L363" t="s">
        <v>34</v>
      </c>
      <c r="M363" t="s">
        <v>35</v>
      </c>
      <c r="N363" s="1">
        <v>41400</v>
      </c>
      <c r="O363" t="s">
        <v>96</v>
      </c>
      <c r="P363" s="3" t="s">
        <v>97</v>
      </c>
      <c r="Q363" t="s">
        <v>98</v>
      </c>
      <c r="R363">
        <v>22</v>
      </c>
      <c r="S363" t="s">
        <v>8265</v>
      </c>
      <c r="T363" s="2">
        <v>0.09</v>
      </c>
      <c r="U363" t="s">
        <v>1845</v>
      </c>
      <c r="V363" t="s">
        <v>8266</v>
      </c>
      <c r="W363" t="s">
        <v>102</v>
      </c>
      <c r="X363" t="s">
        <v>8267</v>
      </c>
      <c r="Y363" s="3">
        <f>VALUE(SUBSTITUTE(Table1[[#This Row],[Order Total]],"$",""))</f>
        <v>52.69</v>
      </c>
      <c r="Z363">
        <f>VALUE(SUBSTITUTE(Table1[[#This Row],[Total]],"$",""))</f>
        <v>53.89</v>
      </c>
      <c r="AA363" s="3">
        <f>Table1[[#This Row],[Order Total Number]]-Table1[[#This Row],[Total Number]]</f>
        <v>-1.2000000000000028</v>
      </c>
      <c r="AB363">
        <f>VALUE(SUBSTITUTE(Table1[[#This Row],[Shipping Cost]],"$",""))</f>
        <v>0.8</v>
      </c>
      <c r="AC363">
        <f>VALUE(SUBSTITUTE(Table1[[#This Row],[Discount $]],"$",""))</f>
        <v>5.34</v>
      </c>
      <c r="AD363">
        <f>VALUE(SUBSTITUTE(Table1[[#This Row],[Retail Price]],"$",""))</f>
        <v>2.62</v>
      </c>
      <c r="AE363" s="4">
        <f>(Table1[[#This Row],[Retail Price Number]]*Table1[[#This Row],[Order Quantity]])-Table1[[#This Row],[Discount $ Number]]+Table1[[#This Row],[Shipping Cost Number]]</f>
        <v>53.099999999999994</v>
      </c>
      <c r="AF363">
        <f>Table1[[#This Row],[Retail Price Number]]*Table1[[#This Row],[Order Quantity]]-Table1[[#This Row],[Discount $ Number]]</f>
        <v>52.3</v>
      </c>
      <c r="AG363">
        <f>(Table1[[#This Row],[Retail Price Number]]*Table1[[#This Row],[Order Quantity]])-Table1[[#This Row],[Discount $ Number]]-Table1[[#This Row],[Shipping Cost Number]]</f>
        <v>51.5</v>
      </c>
      <c r="AH363">
        <f>Table1[[#This Row],[Retail Price Number]]*Table1[[#This Row],[Order Quantity]]</f>
        <v>57.64</v>
      </c>
      <c r="AI363">
        <f>YEAR(Table1[[#This Row],[Order Date]])</f>
        <v>2013</v>
      </c>
    </row>
    <row r="364" spans="1:35" x14ac:dyDescent="0.3">
      <c r="A364" t="s">
        <v>4281</v>
      </c>
      <c r="B364" s="1">
        <v>41570</v>
      </c>
      <c r="C364" t="s">
        <v>299</v>
      </c>
      <c r="D364" t="s">
        <v>228</v>
      </c>
      <c r="E364" t="s">
        <v>46</v>
      </c>
      <c r="F364" t="s">
        <v>47</v>
      </c>
      <c r="G364" t="s">
        <v>29</v>
      </c>
      <c r="H364" t="s">
        <v>107</v>
      </c>
      <c r="I364" t="s">
        <v>196</v>
      </c>
      <c r="J364" t="s">
        <v>2237</v>
      </c>
      <c r="K364" t="s">
        <v>94</v>
      </c>
      <c r="L364" t="s">
        <v>95</v>
      </c>
      <c r="M364" t="s">
        <v>35</v>
      </c>
      <c r="N364" s="1">
        <v>41572</v>
      </c>
      <c r="O364" t="s">
        <v>2238</v>
      </c>
      <c r="P364" s="3" t="s">
        <v>2149</v>
      </c>
      <c r="Q364" t="s">
        <v>2239</v>
      </c>
      <c r="R364">
        <v>23</v>
      </c>
      <c r="S364" t="s">
        <v>1808</v>
      </c>
      <c r="T364" s="2">
        <v>7.0000000000000007E-2</v>
      </c>
      <c r="U364" t="s">
        <v>1721</v>
      </c>
      <c r="V364" t="s">
        <v>11051</v>
      </c>
      <c r="W364" t="s">
        <v>2211</v>
      </c>
      <c r="X364" t="s">
        <v>3070</v>
      </c>
      <c r="Y364" s="3">
        <f>VALUE(SUBSTITUTE(Table1[[#This Row],[Order Total]],"$",""))</f>
        <v>58.87</v>
      </c>
      <c r="Z364">
        <f>VALUE(SUBSTITUTE(Table1[[#This Row],[Total]],"$",""))</f>
        <v>53.97</v>
      </c>
      <c r="AA364" s="3">
        <f>Table1[[#This Row],[Order Total Number]]-Table1[[#This Row],[Total Number]]</f>
        <v>4.8999999999999986</v>
      </c>
      <c r="AB364">
        <f>VALUE(SUBSTITUTE(Table1[[#This Row],[Shipping Cost]],"$",""))</f>
        <v>12.39</v>
      </c>
      <c r="AC364">
        <f>VALUE(SUBSTITUTE(Table1[[#This Row],[Discount $]],"$",""))</f>
        <v>4.3499999999999996</v>
      </c>
      <c r="AD364">
        <f>VALUE(SUBSTITUTE(Table1[[#This Row],[Retail Price]],"$",""))</f>
        <v>16.98</v>
      </c>
      <c r="AE364" s="4">
        <f>(Table1[[#This Row],[Retail Price Number]]*Table1[[#This Row],[Order Quantity]])-Table1[[#This Row],[Discount $ Number]]+Table1[[#This Row],[Shipping Cost Number]]</f>
        <v>398.58</v>
      </c>
      <c r="AF364">
        <f>Table1[[#This Row],[Retail Price Number]]*Table1[[#This Row],[Order Quantity]]-Table1[[#This Row],[Discount $ Number]]</f>
        <v>386.19</v>
      </c>
      <c r="AG364">
        <f>(Table1[[#This Row],[Retail Price Number]]*Table1[[#This Row],[Order Quantity]])-Table1[[#This Row],[Discount $ Number]]-Table1[[#This Row],[Shipping Cost Number]]</f>
        <v>373.8</v>
      </c>
      <c r="AH364">
        <f>Table1[[#This Row],[Retail Price Number]]*Table1[[#This Row],[Order Quantity]]</f>
        <v>390.54</v>
      </c>
      <c r="AI364">
        <f>YEAR(Table1[[#This Row],[Order Date]])</f>
        <v>2013</v>
      </c>
    </row>
    <row r="365" spans="1:35" x14ac:dyDescent="0.3">
      <c r="A365" t="s">
        <v>4281</v>
      </c>
      <c r="B365" s="1">
        <v>42143</v>
      </c>
      <c r="C365" t="s">
        <v>4611</v>
      </c>
      <c r="D365" t="s">
        <v>252</v>
      </c>
      <c r="E365" t="s">
        <v>27</v>
      </c>
      <c r="F365" t="s">
        <v>28</v>
      </c>
      <c r="G365" t="s">
        <v>91</v>
      </c>
      <c r="H365" t="s">
        <v>62</v>
      </c>
      <c r="I365" t="s">
        <v>31</v>
      </c>
      <c r="J365" t="s">
        <v>108</v>
      </c>
      <c r="K365" t="s">
        <v>94</v>
      </c>
      <c r="L365" t="s">
        <v>34</v>
      </c>
      <c r="M365" t="s">
        <v>35</v>
      </c>
      <c r="N365" s="1">
        <v>42144</v>
      </c>
      <c r="O365" t="s">
        <v>110</v>
      </c>
      <c r="P365" s="3" t="s">
        <v>111</v>
      </c>
      <c r="Q365" t="s">
        <v>112</v>
      </c>
      <c r="R365">
        <v>22</v>
      </c>
      <c r="S365" t="s">
        <v>2494</v>
      </c>
      <c r="T365" s="2">
        <v>7.0000000000000007E-2</v>
      </c>
      <c r="U365" t="s">
        <v>3618</v>
      </c>
      <c r="V365" t="s">
        <v>2387</v>
      </c>
      <c r="W365" t="s">
        <v>116</v>
      </c>
      <c r="X365" t="s">
        <v>11135</v>
      </c>
      <c r="Y365" s="3">
        <f>VALUE(SUBSTITUTE(Table1[[#This Row],[Order Total]],"$",""))</f>
        <v>33.020000000000003</v>
      </c>
      <c r="Z365">
        <f>VALUE(SUBSTITUTE(Table1[[#This Row],[Total]],"$",""))</f>
        <v>36.44</v>
      </c>
      <c r="AA365" s="3">
        <f>Table1[[#This Row],[Order Total Number]]-Table1[[#This Row],[Total Number]]</f>
        <v>-3.4199999999999946</v>
      </c>
      <c r="AB365">
        <f>VALUE(SUBSTITUTE(Table1[[#This Row],[Shipping Cost]],"$",""))</f>
        <v>1.49</v>
      </c>
      <c r="AC365">
        <f>VALUE(SUBSTITUTE(Table1[[#This Row],[Discount $]],"$",""))</f>
        <v>2.2000000000000002</v>
      </c>
      <c r="AD365">
        <f>VALUE(SUBSTITUTE(Table1[[#This Row],[Retail Price]],"$",""))</f>
        <v>2.08</v>
      </c>
      <c r="AE365" s="4">
        <f>(Table1[[#This Row],[Retail Price Number]]*Table1[[#This Row],[Order Quantity]])-Table1[[#This Row],[Discount $ Number]]+Table1[[#This Row],[Shipping Cost Number]]</f>
        <v>45.050000000000004</v>
      </c>
      <c r="AF365">
        <f>Table1[[#This Row],[Retail Price Number]]*Table1[[#This Row],[Order Quantity]]-Table1[[#This Row],[Discount $ Number]]</f>
        <v>43.56</v>
      </c>
      <c r="AG365">
        <f>(Table1[[#This Row],[Retail Price Number]]*Table1[[#This Row],[Order Quantity]])-Table1[[#This Row],[Discount $ Number]]-Table1[[#This Row],[Shipping Cost Number]]</f>
        <v>42.07</v>
      </c>
      <c r="AH365">
        <f>Table1[[#This Row],[Retail Price Number]]*Table1[[#This Row],[Order Quantity]]</f>
        <v>45.760000000000005</v>
      </c>
      <c r="AI365">
        <f>YEAR(Table1[[#This Row],[Order Date]])</f>
        <v>2015</v>
      </c>
    </row>
    <row r="366" spans="1:35" x14ac:dyDescent="0.3">
      <c r="A366" t="s">
        <v>4281</v>
      </c>
      <c r="B366" s="1">
        <v>42036</v>
      </c>
      <c r="C366" t="s">
        <v>2488</v>
      </c>
      <c r="D366" t="s">
        <v>204</v>
      </c>
      <c r="E366" t="s">
        <v>27</v>
      </c>
      <c r="F366" t="s">
        <v>28</v>
      </c>
      <c r="G366" t="s">
        <v>91</v>
      </c>
      <c r="H366" t="s">
        <v>205</v>
      </c>
      <c r="I366" t="s">
        <v>196</v>
      </c>
      <c r="J366" t="s">
        <v>1959</v>
      </c>
      <c r="K366" t="s">
        <v>33</v>
      </c>
      <c r="L366" t="s">
        <v>392</v>
      </c>
      <c r="M366" t="s">
        <v>393</v>
      </c>
      <c r="N366" s="1">
        <v>42038</v>
      </c>
      <c r="O366" t="s">
        <v>1960</v>
      </c>
      <c r="P366" s="3" t="s">
        <v>1961</v>
      </c>
      <c r="Q366" t="s">
        <v>1962</v>
      </c>
      <c r="R366">
        <v>4</v>
      </c>
      <c r="S366" t="s">
        <v>12630</v>
      </c>
      <c r="T366" s="2">
        <v>7.0000000000000007E-2</v>
      </c>
      <c r="U366" t="s">
        <v>333</v>
      </c>
      <c r="V366" t="s">
        <v>12631</v>
      </c>
      <c r="W366" t="s">
        <v>1901</v>
      </c>
      <c r="X366" t="s">
        <v>12632</v>
      </c>
      <c r="Y366" s="3">
        <f>VALUE(SUBSTITUTE(Table1[[#This Row],[Order Total]],"$",""))</f>
        <v>845.87</v>
      </c>
      <c r="Z366">
        <f>VALUE(SUBSTITUTE(Table1[[#This Row],[Total]],"$",""))</f>
        <v>889.5</v>
      </c>
      <c r="AA366" s="3">
        <f>Table1[[#This Row],[Order Total Number]]-Table1[[#This Row],[Total Number]]</f>
        <v>-43.629999999999995</v>
      </c>
      <c r="AB366">
        <f>VALUE(SUBSTITUTE(Table1[[#This Row],[Shipping Cost]],"$",""))</f>
        <v>9.99</v>
      </c>
      <c r="AC366">
        <f>VALUE(SUBSTITUTE(Table1[[#This Row],[Discount $]],"$",""))</f>
        <v>61.71</v>
      </c>
      <c r="AD366">
        <f>VALUE(SUBSTITUTE(Table1[[#This Row],[Retail Price]],"$",""))</f>
        <v>210.55</v>
      </c>
      <c r="AE366" s="4">
        <f>(Table1[[#This Row],[Retail Price Number]]*Table1[[#This Row],[Order Quantity]])-Table1[[#This Row],[Discount $ Number]]+Table1[[#This Row],[Shipping Cost Number]]</f>
        <v>790.48</v>
      </c>
      <c r="AF366">
        <f>Table1[[#This Row],[Retail Price Number]]*Table1[[#This Row],[Order Quantity]]-Table1[[#This Row],[Discount $ Number]]</f>
        <v>780.49</v>
      </c>
      <c r="AG366">
        <f>(Table1[[#This Row],[Retail Price Number]]*Table1[[#This Row],[Order Quantity]])-Table1[[#This Row],[Discount $ Number]]-Table1[[#This Row],[Shipping Cost Number]]</f>
        <v>770.5</v>
      </c>
      <c r="AH366">
        <f>Table1[[#This Row],[Retail Price Number]]*Table1[[#This Row],[Order Quantity]]</f>
        <v>842.2</v>
      </c>
      <c r="AI366">
        <f>YEAR(Table1[[#This Row],[Order Date]])</f>
        <v>2015</v>
      </c>
    </row>
    <row r="367" spans="1:35" x14ac:dyDescent="0.3">
      <c r="A367" t="s">
        <v>9105</v>
      </c>
      <c r="B367" s="1">
        <v>41969</v>
      </c>
      <c r="C367" t="s">
        <v>3703</v>
      </c>
      <c r="D367" t="s">
        <v>3704</v>
      </c>
      <c r="E367" t="s">
        <v>27</v>
      </c>
      <c r="F367" t="s">
        <v>28</v>
      </c>
      <c r="G367" t="s">
        <v>77</v>
      </c>
      <c r="H367" t="s">
        <v>965</v>
      </c>
      <c r="I367" t="s">
        <v>31</v>
      </c>
      <c r="J367" t="s">
        <v>93</v>
      </c>
      <c r="K367" t="s">
        <v>94</v>
      </c>
      <c r="L367" t="s">
        <v>109</v>
      </c>
      <c r="M367" t="s">
        <v>156</v>
      </c>
      <c r="N367" s="1">
        <v>41964</v>
      </c>
      <c r="O367" t="s">
        <v>96</v>
      </c>
      <c r="P367" s="3" t="s">
        <v>97</v>
      </c>
      <c r="Q367" t="s">
        <v>98</v>
      </c>
      <c r="R367">
        <v>10</v>
      </c>
      <c r="S367" t="s">
        <v>8265</v>
      </c>
      <c r="T367" s="2">
        <v>0.01</v>
      </c>
      <c r="U367" t="s">
        <v>9106</v>
      </c>
      <c r="V367" t="s">
        <v>2854</v>
      </c>
      <c r="W367" t="s">
        <v>102</v>
      </c>
      <c r="X367" t="s">
        <v>1140</v>
      </c>
      <c r="Y367" s="3">
        <f>VALUE(SUBSTITUTE(Table1[[#This Row],[Order Total]],"$",""))</f>
        <v>52.29</v>
      </c>
      <c r="Z367">
        <f>VALUE(SUBSTITUTE(Table1[[#This Row],[Total]],"$",""))</f>
        <v>53</v>
      </c>
      <c r="AA367" s="3">
        <f>Table1[[#This Row],[Order Total Number]]-Table1[[#This Row],[Total Number]]</f>
        <v>-0.71000000000000085</v>
      </c>
      <c r="AB367">
        <f>VALUE(SUBSTITUTE(Table1[[#This Row],[Shipping Cost]],"$",""))</f>
        <v>0.8</v>
      </c>
      <c r="AC367">
        <f>VALUE(SUBSTITUTE(Table1[[#This Row],[Discount $]],"$",""))</f>
        <v>4.75</v>
      </c>
      <c r="AD367">
        <f>VALUE(SUBSTITUTE(Table1[[#This Row],[Retail Price]],"$",""))</f>
        <v>2.62</v>
      </c>
      <c r="AE367" s="4">
        <f>(Table1[[#This Row],[Retail Price Number]]*Table1[[#This Row],[Order Quantity]])-Table1[[#This Row],[Discount $ Number]]+Table1[[#This Row],[Shipping Cost Number]]</f>
        <v>22.250000000000004</v>
      </c>
      <c r="AF367">
        <f>Table1[[#This Row],[Retail Price Number]]*Table1[[#This Row],[Order Quantity]]-Table1[[#This Row],[Discount $ Number]]</f>
        <v>21.450000000000003</v>
      </c>
      <c r="AG367">
        <f>(Table1[[#This Row],[Retail Price Number]]*Table1[[#This Row],[Order Quantity]])-Table1[[#This Row],[Discount $ Number]]-Table1[[#This Row],[Shipping Cost Number]]</f>
        <v>20.650000000000002</v>
      </c>
      <c r="AH367">
        <f>Table1[[#This Row],[Retail Price Number]]*Table1[[#This Row],[Order Quantity]]</f>
        <v>26.200000000000003</v>
      </c>
      <c r="AI367">
        <f>YEAR(Table1[[#This Row],[Order Date]])</f>
        <v>2014</v>
      </c>
    </row>
    <row r="368" spans="1:35" x14ac:dyDescent="0.3">
      <c r="A368" t="s">
        <v>10996</v>
      </c>
      <c r="B368" s="1">
        <v>42208</v>
      </c>
      <c r="C368" t="s">
        <v>2106</v>
      </c>
      <c r="D368" t="s">
        <v>610</v>
      </c>
      <c r="E368" t="s">
        <v>27</v>
      </c>
      <c r="F368" t="s">
        <v>28</v>
      </c>
      <c r="G368" t="s">
        <v>29</v>
      </c>
      <c r="H368" t="s">
        <v>62</v>
      </c>
      <c r="I368" t="s">
        <v>92</v>
      </c>
      <c r="J368" t="s">
        <v>994</v>
      </c>
      <c r="K368" t="s">
        <v>94</v>
      </c>
      <c r="L368" t="s">
        <v>95</v>
      </c>
      <c r="M368" t="s">
        <v>35</v>
      </c>
      <c r="N368" s="1">
        <v>42215</v>
      </c>
      <c r="O368" t="s">
        <v>995</v>
      </c>
      <c r="P368" s="3" t="s">
        <v>996</v>
      </c>
      <c r="Q368" t="s">
        <v>997</v>
      </c>
      <c r="R368">
        <v>28</v>
      </c>
      <c r="S368" t="s">
        <v>10997</v>
      </c>
      <c r="T368" s="2">
        <v>0.02</v>
      </c>
      <c r="U368" t="s">
        <v>10998</v>
      </c>
      <c r="V368" t="s">
        <v>10999</v>
      </c>
      <c r="W368" t="s">
        <v>1001</v>
      </c>
      <c r="X368" t="s">
        <v>11000</v>
      </c>
      <c r="Y368" s="3">
        <f>VALUE(SUBSTITUTE(Table1[[#This Row],[Order Total]],"$",""))</f>
        <v>2538.0700000000002</v>
      </c>
      <c r="Z368">
        <f>VALUE(SUBSTITUTE(Table1[[#This Row],[Total]],"$",""))</f>
        <v>2884.89</v>
      </c>
      <c r="AA368" s="3">
        <f>Table1[[#This Row],[Order Total Number]]-Table1[[#This Row],[Total Number]]</f>
        <v>-346.81999999999971</v>
      </c>
      <c r="AB368">
        <f>VALUE(SUBSTITUTE(Table1[[#This Row],[Shipping Cost]],"$",""))</f>
        <v>8.2200000000000006</v>
      </c>
      <c r="AC368">
        <f>VALUE(SUBSTITUTE(Table1[[#This Row],[Discount $]],"$",""))</f>
        <v>45.81</v>
      </c>
      <c r="AD368">
        <f>VALUE(SUBSTITUTE(Table1[[#This Row],[Retail Price]],"$",""))</f>
        <v>34.76</v>
      </c>
      <c r="AE368" s="4">
        <f>(Table1[[#This Row],[Retail Price Number]]*Table1[[#This Row],[Order Quantity]])-Table1[[#This Row],[Discount $ Number]]+Table1[[#This Row],[Shipping Cost Number]]</f>
        <v>935.69</v>
      </c>
      <c r="AF368">
        <f>Table1[[#This Row],[Retail Price Number]]*Table1[[#This Row],[Order Quantity]]-Table1[[#This Row],[Discount $ Number]]</f>
        <v>927.47</v>
      </c>
      <c r="AG368">
        <f>(Table1[[#This Row],[Retail Price Number]]*Table1[[#This Row],[Order Quantity]])-Table1[[#This Row],[Discount $ Number]]-Table1[[#This Row],[Shipping Cost Number]]</f>
        <v>919.25</v>
      </c>
      <c r="AH368">
        <f>Table1[[#This Row],[Retail Price Number]]*Table1[[#This Row],[Order Quantity]]</f>
        <v>973.28</v>
      </c>
      <c r="AI368">
        <f>YEAR(Table1[[#This Row],[Order Date]])</f>
        <v>2015</v>
      </c>
    </row>
    <row r="369" spans="1:35" x14ac:dyDescent="0.3">
      <c r="A369" t="s">
        <v>10996</v>
      </c>
      <c r="B369" s="1">
        <v>41485</v>
      </c>
      <c r="C369" t="s">
        <v>2543</v>
      </c>
      <c r="D369" t="s">
        <v>2544</v>
      </c>
      <c r="E369" t="s">
        <v>27</v>
      </c>
      <c r="F369" t="s">
        <v>28</v>
      </c>
      <c r="G369" t="s">
        <v>77</v>
      </c>
      <c r="H369" t="s">
        <v>217</v>
      </c>
      <c r="I369" t="s">
        <v>92</v>
      </c>
      <c r="J369" t="s">
        <v>896</v>
      </c>
      <c r="K369" t="s">
        <v>33</v>
      </c>
      <c r="L369" t="s">
        <v>34</v>
      </c>
      <c r="M369" t="s">
        <v>35</v>
      </c>
      <c r="N369" s="1">
        <v>41486</v>
      </c>
      <c r="O369" t="s">
        <v>501</v>
      </c>
      <c r="P369" s="3" t="s">
        <v>897</v>
      </c>
      <c r="Q369" t="s">
        <v>898</v>
      </c>
      <c r="R369">
        <v>8</v>
      </c>
      <c r="S369" t="s">
        <v>1907</v>
      </c>
      <c r="T369" s="2">
        <v>0.05</v>
      </c>
      <c r="U369" t="s">
        <v>2147</v>
      </c>
      <c r="V369" t="s">
        <v>11176</v>
      </c>
      <c r="W369" t="s">
        <v>902</v>
      </c>
      <c r="X369" t="s">
        <v>11177</v>
      </c>
      <c r="Y369" s="3">
        <f>VALUE(SUBSTITUTE(Table1[[#This Row],[Order Total]],"$",""))</f>
        <v>193.83</v>
      </c>
      <c r="Z369">
        <f>VALUE(SUBSTITUTE(Table1[[#This Row],[Total]],"$",""))</f>
        <v>190.03</v>
      </c>
      <c r="AA369" s="3">
        <f>Table1[[#This Row],[Order Total Number]]-Table1[[#This Row],[Total Number]]</f>
        <v>3.8000000000000114</v>
      </c>
      <c r="AB369">
        <f>VALUE(SUBSTITUTE(Table1[[#This Row],[Shipping Cost]],"$",""))</f>
        <v>13.89</v>
      </c>
      <c r="AC369">
        <f>VALUE(SUBSTITUTE(Table1[[#This Row],[Discount $]],"$",""))</f>
        <v>5.95</v>
      </c>
      <c r="AD369">
        <f>VALUE(SUBSTITUTE(Table1[[#This Row],[Retail Price]],"$",""))</f>
        <v>36.549999999999997</v>
      </c>
      <c r="AE369" s="4">
        <f>(Table1[[#This Row],[Retail Price Number]]*Table1[[#This Row],[Order Quantity]])-Table1[[#This Row],[Discount $ Number]]+Table1[[#This Row],[Shipping Cost Number]]</f>
        <v>300.33999999999997</v>
      </c>
      <c r="AF369">
        <f>Table1[[#This Row],[Retail Price Number]]*Table1[[#This Row],[Order Quantity]]-Table1[[#This Row],[Discount $ Number]]</f>
        <v>286.45</v>
      </c>
      <c r="AG369">
        <f>(Table1[[#This Row],[Retail Price Number]]*Table1[[#This Row],[Order Quantity]])-Table1[[#This Row],[Discount $ Number]]-Table1[[#This Row],[Shipping Cost Number]]</f>
        <v>272.56</v>
      </c>
      <c r="AH369">
        <f>Table1[[#This Row],[Retail Price Number]]*Table1[[#This Row],[Order Quantity]]</f>
        <v>292.39999999999998</v>
      </c>
      <c r="AI369">
        <f>YEAR(Table1[[#This Row],[Order Date]])</f>
        <v>2013</v>
      </c>
    </row>
    <row r="370" spans="1:35" x14ac:dyDescent="0.3">
      <c r="A370" t="s">
        <v>10996</v>
      </c>
      <c r="B370" s="1">
        <v>41398</v>
      </c>
      <c r="C370" t="s">
        <v>3714</v>
      </c>
      <c r="D370" t="s">
        <v>3715</v>
      </c>
      <c r="E370" t="s">
        <v>27</v>
      </c>
      <c r="F370" t="s">
        <v>28</v>
      </c>
      <c r="G370" t="s">
        <v>77</v>
      </c>
      <c r="H370" t="s">
        <v>433</v>
      </c>
      <c r="I370" t="s">
        <v>196</v>
      </c>
      <c r="J370" t="s">
        <v>1150</v>
      </c>
      <c r="K370" t="s">
        <v>33</v>
      </c>
      <c r="L370" t="s">
        <v>65</v>
      </c>
      <c r="M370" t="s">
        <v>35</v>
      </c>
      <c r="N370" s="1">
        <v>41400</v>
      </c>
      <c r="O370" t="s">
        <v>1151</v>
      </c>
      <c r="P370" s="3" t="s">
        <v>1152</v>
      </c>
      <c r="Q370" t="s">
        <v>1153</v>
      </c>
      <c r="R370">
        <v>40</v>
      </c>
      <c r="S370" t="s">
        <v>11221</v>
      </c>
      <c r="T370" s="2">
        <v>0.03</v>
      </c>
      <c r="U370" t="s">
        <v>11222</v>
      </c>
      <c r="V370" t="s">
        <v>11223</v>
      </c>
      <c r="W370" t="s">
        <v>1156</v>
      </c>
      <c r="X370" t="s">
        <v>4151</v>
      </c>
      <c r="Y370" s="3">
        <f>VALUE(SUBSTITUTE(Table1[[#This Row],[Order Total]],"$",""))</f>
        <v>232.2</v>
      </c>
      <c r="Z370">
        <f>VALUE(SUBSTITUTE(Table1[[#This Row],[Total]],"$",""))</f>
        <v>233.85</v>
      </c>
      <c r="AA370" s="3">
        <f>Table1[[#This Row],[Order Total Number]]-Table1[[#This Row],[Total Number]]</f>
        <v>-1.6500000000000057</v>
      </c>
      <c r="AB370">
        <f>VALUE(SUBSTITUTE(Table1[[#This Row],[Shipping Cost]],"$",""))</f>
        <v>2.35</v>
      </c>
      <c r="AC370">
        <f>VALUE(SUBSTITUTE(Table1[[#This Row],[Discount $]],"$",""))</f>
        <v>23.18</v>
      </c>
      <c r="AD370">
        <f>VALUE(SUBSTITUTE(Table1[[#This Row],[Retail Price]],"$",""))</f>
        <v>7.08</v>
      </c>
      <c r="AE370" s="4">
        <f>(Table1[[#This Row],[Retail Price Number]]*Table1[[#This Row],[Order Quantity]])-Table1[[#This Row],[Discount $ Number]]+Table1[[#This Row],[Shipping Cost Number]]</f>
        <v>262.37</v>
      </c>
      <c r="AF370">
        <f>Table1[[#This Row],[Retail Price Number]]*Table1[[#This Row],[Order Quantity]]-Table1[[#This Row],[Discount $ Number]]</f>
        <v>260.02</v>
      </c>
      <c r="AG370">
        <f>(Table1[[#This Row],[Retail Price Number]]*Table1[[#This Row],[Order Quantity]])-Table1[[#This Row],[Discount $ Number]]-Table1[[#This Row],[Shipping Cost Number]]</f>
        <v>257.66999999999996</v>
      </c>
      <c r="AH370">
        <f>Table1[[#This Row],[Retail Price Number]]*Table1[[#This Row],[Order Quantity]]</f>
        <v>283.2</v>
      </c>
      <c r="AI370">
        <f>YEAR(Table1[[#This Row],[Order Date]])</f>
        <v>2013</v>
      </c>
    </row>
    <row r="371" spans="1:35" x14ac:dyDescent="0.3">
      <c r="A371" t="s">
        <v>10996</v>
      </c>
      <c r="B371" s="1">
        <v>41356</v>
      </c>
      <c r="C371" t="s">
        <v>1428</v>
      </c>
      <c r="D371" t="s">
        <v>1429</v>
      </c>
      <c r="E371" t="s">
        <v>27</v>
      </c>
      <c r="F371" t="s">
        <v>28</v>
      </c>
      <c r="G371" t="s">
        <v>134</v>
      </c>
      <c r="H371" t="s">
        <v>217</v>
      </c>
      <c r="I371" t="s">
        <v>31</v>
      </c>
      <c r="J371" t="s">
        <v>93</v>
      </c>
      <c r="K371" t="s">
        <v>94</v>
      </c>
      <c r="L371" t="s">
        <v>34</v>
      </c>
      <c r="M371" t="s">
        <v>35</v>
      </c>
      <c r="N371" s="1">
        <v>41359</v>
      </c>
      <c r="O371" t="s">
        <v>96</v>
      </c>
      <c r="P371" s="3" t="s">
        <v>97</v>
      </c>
      <c r="Q371" t="s">
        <v>98</v>
      </c>
      <c r="R371">
        <v>30</v>
      </c>
      <c r="S371" t="s">
        <v>11421</v>
      </c>
      <c r="T371" s="2">
        <v>0.03</v>
      </c>
      <c r="U371" t="s">
        <v>7745</v>
      </c>
      <c r="V371" t="s">
        <v>6588</v>
      </c>
      <c r="W371" t="s">
        <v>102</v>
      </c>
      <c r="X371" t="s">
        <v>8110</v>
      </c>
      <c r="Y371" s="3">
        <f>VALUE(SUBSTITUTE(Table1[[#This Row],[Order Total]],"$",""))</f>
        <v>52.68</v>
      </c>
      <c r="Z371">
        <f>VALUE(SUBSTITUTE(Table1[[#This Row],[Total]],"$",""))</f>
        <v>53.08</v>
      </c>
      <c r="AA371" s="3">
        <f>Table1[[#This Row],[Order Total Number]]-Table1[[#This Row],[Total Number]]</f>
        <v>-0.39999999999999858</v>
      </c>
      <c r="AB371">
        <f>VALUE(SUBSTITUTE(Table1[[#This Row],[Shipping Cost]],"$",""))</f>
        <v>0.8</v>
      </c>
      <c r="AC371">
        <f>VALUE(SUBSTITUTE(Table1[[#This Row],[Discount $]],"$",""))</f>
        <v>3.44</v>
      </c>
      <c r="AD371">
        <f>VALUE(SUBSTITUTE(Table1[[#This Row],[Retail Price]],"$",""))</f>
        <v>2.62</v>
      </c>
      <c r="AE371" s="4">
        <f>(Table1[[#This Row],[Retail Price Number]]*Table1[[#This Row],[Order Quantity]])-Table1[[#This Row],[Discount $ Number]]+Table1[[#This Row],[Shipping Cost Number]]</f>
        <v>75.960000000000008</v>
      </c>
      <c r="AF371">
        <f>Table1[[#This Row],[Retail Price Number]]*Table1[[#This Row],[Order Quantity]]-Table1[[#This Row],[Discount $ Number]]</f>
        <v>75.160000000000011</v>
      </c>
      <c r="AG371">
        <f>(Table1[[#This Row],[Retail Price Number]]*Table1[[#This Row],[Order Quantity]])-Table1[[#This Row],[Discount $ Number]]-Table1[[#This Row],[Shipping Cost Number]]</f>
        <v>74.360000000000014</v>
      </c>
      <c r="AH371">
        <f>Table1[[#This Row],[Retail Price Number]]*Table1[[#This Row],[Order Quantity]]</f>
        <v>78.600000000000009</v>
      </c>
      <c r="AI371">
        <f>YEAR(Table1[[#This Row],[Order Date]])</f>
        <v>2013</v>
      </c>
    </row>
    <row r="372" spans="1:35" x14ac:dyDescent="0.3">
      <c r="A372" t="s">
        <v>1988</v>
      </c>
      <c r="B372" s="1">
        <v>41459</v>
      </c>
      <c r="C372" t="s">
        <v>1574</v>
      </c>
      <c r="D372" t="s">
        <v>144</v>
      </c>
      <c r="E372" t="s">
        <v>46</v>
      </c>
      <c r="F372" t="s">
        <v>47</v>
      </c>
      <c r="G372" t="s">
        <v>91</v>
      </c>
      <c r="H372" t="s">
        <v>107</v>
      </c>
      <c r="I372" t="s">
        <v>121</v>
      </c>
      <c r="J372" t="s">
        <v>93</v>
      </c>
      <c r="K372" t="s">
        <v>94</v>
      </c>
      <c r="L372" t="s">
        <v>34</v>
      </c>
      <c r="M372" t="s">
        <v>35</v>
      </c>
      <c r="N372" s="1">
        <v>41460</v>
      </c>
      <c r="O372" t="s">
        <v>96</v>
      </c>
      <c r="P372" s="3" t="s">
        <v>97</v>
      </c>
      <c r="Q372" t="s">
        <v>98</v>
      </c>
      <c r="R372">
        <v>50</v>
      </c>
      <c r="S372" t="s">
        <v>1989</v>
      </c>
      <c r="T372" s="2">
        <v>7.0000000000000007E-2</v>
      </c>
      <c r="U372" t="s">
        <v>1705</v>
      </c>
      <c r="V372" t="s">
        <v>1990</v>
      </c>
      <c r="W372" t="s">
        <v>102</v>
      </c>
      <c r="X372" t="s">
        <v>1991</v>
      </c>
      <c r="Y372" s="3">
        <f>VALUE(SUBSTITUTE(Table1[[#This Row],[Order Total]],"$",""))</f>
        <v>52.27</v>
      </c>
      <c r="Z372">
        <f>VALUE(SUBSTITUTE(Table1[[#This Row],[Total]],"$",""))</f>
        <v>53.07</v>
      </c>
      <c r="AA372" s="3">
        <f>Table1[[#This Row],[Order Total Number]]-Table1[[#This Row],[Total Number]]</f>
        <v>-0.79999999999999716</v>
      </c>
      <c r="AB372">
        <f>VALUE(SUBSTITUTE(Table1[[#This Row],[Shipping Cost]],"$",""))</f>
        <v>0.8</v>
      </c>
      <c r="AC372">
        <f>VALUE(SUBSTITUTE(Table1[[#This Row],[Discount $]],"$",""))</f>
        <v>2.75</v>
      </c>
      <c r="AD372">
        <f>VALUE(SUBSTITUTE(Table1[[#This Row],[Retail Price]],"$",""))</f>
        <v>2.62</v>
      </c>
      <c r="AE372" s="4">
        <f>(Table1[[#This Row],[Retail Price Number]]*Table1[[#This Row],[Order Quantity]])-Table1[[#This Row],[Discount $ Number]]+Table1[[#This Row],[Shipping Cost Number]]</f>
        <v>129.05000000000001</v>
      </c>
      <c r="AF372">
        <f>Table1[[#This Row],[Retail Price Number]]*Table1[[#This Row],[Order Quantity]]-Table1[[#This Row],[Discount $ Number]]</f>
        <v>128.25</v>
      </c>
      <c r="AG372">
        <f>(Table1[[#This Row],[Retail Price Number]]*Table1[[#This Row],[Order Quantity]])-Table1[[#This Row],[Discount $ Number]]-Table1[[#This Row],[Shipping Cost Number]]</f>
        <v>127.45</v>
      </c>
      <c r="AH372">
        <f>Table1[[#This Row],[Retail Price Number]]*Table1[[#This Row],[Order Quantity]]</f>
        <v>131</v>
      </c>
      <c r="AI372">
        <f>YEAR(Table1[[#This Row],[Order Date]])</f>
        <v>2013</v>
      </c>
    </row>
    <row r="373" spans="1:35" x14ac:dyDescent="0.3">
      <c r="A373" t="s">
        <v>1988</v>
      </c>
      <c r="B373" s="1">
        <v>41318</v>
      </c>
      <c r="C373" t="s">
        <v>3880</v>
      </c>
      <c r="D373" t="s">
        <v>948</v>
      </c>
      <c r="E373" t="s">
        <v>46</v>
      </c>
      <c r="F373" t="s">
        <v>47</v>
      </c>
      <c r="G373" t="s">
        <v>134</v>
      </c>
      <c r="H373" t="s">
        <v>48</v>
      </c>
      <c r="I373" t="s">
        <v>31</v>
      </c>
      <c r="J373" t="s">
        <v>122</v>
      </c>
      <c r="K373" t="s">
        <v>94</v>
      </c>
      <c r="L373" t="s">
        <v>34</v>
      </c>
      <c r="M373" t="s">
        <v>156</v>
      </c>
      <c r="N373" s="1">
        <v>41320</v>
      </c>
      <c r="O373" t="s">
        <v>123</v>
      </c>
      <c r="P373" s="3" t="s">
        <v>124</v>
      </c>
      <c r="Q373" t="s">
        <v>125</v>
      </c>
      <c r="R373">
        <v>18</v>
      </c>
      <c r="S373" t="s">
        <v>3881</v>
      </c>
      <c r="T373" s="2">
        <v>0.03</v>
      </c>
      <c r="U373" t="s">
        <v>2457</v>
      </c>
      <c r="V373" t="s">
        <v>1990</v>
      </c>
      <c r="W373" t="s">
        <v>129</v>
      </c>
      <c r="X373" t="s">
        <v>1991</v>
      </c>
      <c r="Y373" s="3">
        <f>VALUE(SUBSTITUTE(Table1[[#This Row],[Order Total]],"$",""))</f>
        <v>52.27</v>
      </c>
      <c r="Z373">
        <f>VALUE(SUBSTITUTE(Table1[[#This Row],[Total]],"$",""))</f>
        <v>53.07</v>
      </c>
      <c r="AA373" s="3">
        <f>Table1[[#This Row],[Order Total Number]]-Table1[[#This Row],[Total Number]]</f>
        <v>-0.79999999999999716</v>
      </c>
      <c r="AB373">
        <f>VALUE(SUBSTITUTE(Table1[[#This Row],[Shipping Cost]],"$",""))</f>
        <v>2.5</v>
      </c>
      <c r="AC373">
        <f>VALUE(SUBSTITUTE(Table1[[#This Row],[Discount $]],"$",""))</f>
        <v>5.45</v>
      </c>
      <c r="AD373">
        <f>VALUE(SUBSTITUTE(Table1[[#This Row],[Retail Price]],"$",""))</f>
        <v>3.69</v>
      </c>
      <c r="AE373" s="4">
        <f>(Table1[[#This Row],[Retail Price Number]]*Table1[[#This Row],[Order Quantity]])-Table1[[#This Row],[Discount $ Number]]+Table1[[#This Row],[Shipping Cost Number]]</f>
        <v>63.47</v>
      </c>
      <c r="AF373">
        <f>Table1[[#This Row],[Retail Price Number]]*Table1[[#This Row],[Order Quantity]]-Table1[[#This Row],[Discount $ Number]]</f>
        <v>60.97</v>
      </c>
      <c r="AG373">
        <f>(Table1[[#This Row],[Retail Price Number]]*Table1[[#This Row],[Order Quantity]])-Table1[[#This Row],[Discount $ Number]]-Table1[[#This Row],[Shipping Cost Number]]</f>
        <v>58.47</v>
      </c>
      <c r="AH373">
        <f>Table1[[#This Row],[Retail Price Number]]*Table1[[#This Row],[Order Quantity]]</f>
        <v>66.42</v>
      </c>
      <c r="AI373">
        <f>YEAR(Table1[[#This Row],[Order Date]])</f>
        <v>2013</v>
      </c>
    </row>
    <row r="374" spans="1:35" x14ac:dyDescent="0.3">
      <c r="A374" t="s">
        <v>1988</v>
      </c>
      <c r="B374" s="1">
        <v>42084</v>
      </c>
      <c r="C374" t="s">
        <v>364</v>
      </c>
      <c r="D374" t="s">
        <v>365</v>
      </c>
      <c r="E374" t="s">
        <v>46</v>
      </c>
      <c r="F374" t="s">
        <v>47</v>
      </c>
      <c r="G374" t="s">
        <v>134</v>
      </c>
      <c r="H374" t="s">
        <v>48</v>
      </c>
      <c r="I374" t="s">
        <v>196</v>
      </c>
      <c r="J374" t="s">
        <v>2750</v>
      </c>
      <c r="K374" t="s">
        <v>33</v>
      </c>
      <c r="L374" t="s">
        <v>34</v>
      </c>
      <c r="M374" t="s">
        <v>156</v>
      </c>
      <c r="N374" s="1">
        <v>42085</v>
      </c>
      <c r="O374" t="s">
        <v>2751</v>
      </c>
      <c r="P374" s="3" t="s">
        <v>724</v>
      </c>
      <c r="Q374" t="s">
        <v>41</v>
      </c>
      <c r="R374">
        <v>18</v>
      </c>
      <c r="S374" t="s">
        <v>3859</v>
      </c>
      <c r="T374" s="2">
        <v>0.1</v>
      </c>
      <c r="U374" t="s">
        <v>127</v>
      </c>
      <c r="V374" t="s">
        <v>4165</v>
      </c>
      <c r="W374" t="s">
        <v>2754</v>
      </c>
      <c r="X374" t="s">
        <v>1668</v>
      </c>
      <c r="Y374" s="3">
        <f>VALUE(SUBSTITUTE(Table1[[#This Row],[Order Total]],"$",""))</f>
        <v>29.02</v>
      </c>
      <c r="Z374">
        <f>VALUE(SUBSTITUTE(Table1[[#This Row],[Total]],"$",""))</f>
        <v>28.52</v>
      </c>
      <c r="AA374" s="3">
        <f>Table1[[#This Row],[Order Total Number]]-Table1[[#This Row],[Total Number]]</f>
        <v>0.5</v>
      </c>
      <c r="AB374">
        <f>VALUE(SUBSTITUTE(Table1[[#This Row],[Shipping Cost]],"$",""))</f>
        <v>4.7699999999999996</v>
      </c>
      <c r="AC374">
        <f>VALUE(SUBSTITUTE(Table1[[#This Row],[Discount $]],"$",""))</f>
        <v>0</v>
      </c>
      <c r="AD374">
        <f>VALUE(SUBSTITUTE(Table1[[#This Row],[Retail Price]],"$",""))</f>
        <v>1.98</v>
      </c>
      <c r="AE374" s="4">
        <f>(Table1[[#This Row],[Retail Price Number]]*Table1[[#This Row],[Order Quantity]])-Table1[[#This Row],[Discount $ Number]]+Table1[[#This Row],[Shipping Cost Number]]</f>
        <v>40.409999999999997</v>
      </c>
      <c r="AF374">
        <f>Table1[[#This Row],[Retail Price Number]]*Table1[[#This Row],[Order Quantity]]-Table1[[#This Row],[Discount $ Number]]</f>
        <v>35.64</v>
      </c>
      <c r="AG374">
        <f>(Table1[[#This Row],[Retail Price Number]]*Table1[[#This Row],[Order Quantity]])-Table1[[#This Row],[Discount $ Number]]-Table1[[#This Row],[Shipping Cost Number]]</f>
        <v>30.87</v>
      </c>
      <c r="AH374">
        <f>Table1[[#This Row],[Retail Price Number]]*Table1[[#This Row],[Order Quantity]]</f>
        <v>35.64</v>
      </c>
      <c r="AI374">
        <f>YEAR(Table1[[#This Row],[Order Date]])</f>
        <v>2015</v>
      </c>
    </row>
    <row r="375" spans="1:35" x14ac:dyDescent="0.3">
      <c r="A375" t="s">
        <v>1988</v>
      </c>
      <c r="B375" s="1">
        <v>41460</v>
      </c>
      <c r="C375" t="s">
        <v>2008</v>
      </c>
      <c r="D375" t="s">
        <v>144</v>
      </c>
      <c r="E375" t="s">
        <v>46</v>
      </c>
      <c r="F375" t="s">
        <v>47</v>
      </c>
      <c r="G375" t="s">
        <v>77</v>
      </c>
      <c r="H375" t="s">
        <v>107</v>
      </c>
      <c r="I375" t="s">
        <v>63</v>
      </c>
      <c r="J375" t="s">
        <v>734</v>
      </c>
      <c r="K375" t="s">
        <v>94</v>
      </c>
      <c r="L375" t="s">
        <v>34</v>
      </c>
      <c r="M375" t="s">
        <v>35</v>
      </c>
      <c r="N375" s="1">
        <v>41462</v>
      </c>
      <c r="O375" t="s">
        <v>735</v>
      </c>
      <c r="P375" s="3" t="s">
        <v>736</v>
      </c>
      <c r="Q375" t="s">
        <v>737</v>
      </c>
      <c r="R375">
        <v>20</v>
      </c>
      <c r="S375" t="s">
        <v>4785</v>
      </c>
      <c r="T375" s="2">
        <v>0.1</v>
      </c>
      <c r="U375" t="s">
        <v>1898</v>
      </c>
      <c r="V375" t="s">
        <v>4786</v>
      </c>
      <c r="W375" t="s">
        <v>741</v>
      </c>
      <c r="X375" t="s">
        <v>4787</v>
      </c>
      <c r="Y375" s="3">
        <f>VALUE(SUBSTITUTE(Table1[[#This Row],[Order Total]],"$",""))</f>
        <v>152.69999999999999</v>
      </c>
      <c r="Z375">
        <f>VALUE(SUBSTITUTE(Table1[[#This Row],[Total]],"$",""))</f>
        <v>152.28</v>
      </c>
      <c r="AA375" s="3">
        <f>Table1[[#This Row],[Order Total Number]]-Table1[[#This Row],[Total Number]]</f>
        <v>0.41999999999998749</v>
      </c>
      <c r="AB375">
        <f>VALUE(SUBSTITUTE(Table1[[#This Row],[Shipping Cost]],"$",""))</f>
        <v>5.47</v>
      </c>
      <c r="AC375">
        <f>VALUE(SUBSTITUTE(Table1[[#This Row],[Discount $]],"$",""))</f>
        <v>7.02</v>
      </c>
      <c r="AD375">
        <f>VALUE(SUBSTITUTE(Table1[[#This Row],[Retail Price]],"$",""))</f>
        <v>3.58</v>
      </c>
      <c r="AE375" s="4">
        <f>(Table1[[#This Row],[Retail Price Number]]*Table1[[#This Row],[Order Quantity]])-Table1[[#This Row],[Discount $ Number]]+Table1[[#This Row],[Shipping Cost Number]]</f>
        <v>70.05</v>
      </c>
      <c r="AF375">
        <f>Table1[[#This Row],[Retail Price Number]]*Table1[[#This Row],[Order Quantity]]-Table1[[#This Row],[Discount $ Number]]</f>
        <v>64.58</v>
      </c>
      <c r="AG375">
        <f>(Table1[[#This Row],[Retail Price Number]]*Table1[[#This Row],[Order Quantity]])-Table1[[#This Row],[Discount $ Number]]-Table1[[#This Row],[Shipping Cost Number]]</f>
        <v>59.11</v>
      </c>
      <c r="AH375">
        <f>Table1[[#This Row],[Retail Price Number]]*Table1[[#This Row],[Order Quantity]]</f>
        <v>71.599999999999994</v>
      </c>
      <c r="AI375">
        <f>YEAR(Table1[[#This Row],[Order Date]])</f>
        <v>2013</v>
      </c>
    </row>
    <row r="376" spans="1:35" x14ac:dyDescent="0.3">
      <c r="A376" t="s">
        <v>1988</v>
      </c>
      <c r="B376" s="1">
        <v>41685</v>
      </c>
      <c r="C376" t="s">
        <v>2289</v>
      </c>
      <c r="D376" t="s">
        <v>133</v>
      </c>
      <c r="E376" t="s">
        <v>27</v>
      </c>
      <c r="F376" t="s">
        <v>28</v>
      </c>
      <c r="G376" t="s">
        <v>134</v>
      </c>
      <c r="H376" t="s">
        <v>62</v>
      </c>
      <c r="I376" t="s">
        <v>31</v>
      </c>
      <c r="J376" t="s">
        <v>734</v>
      </c>
      <c r="K376" t="s">
        <v>94</v>
      </c>
      <c r="L376" t="s">
        <v>95</v>
      </c>
      <c r="M376" t="s">
        <v>35</v>
      </c>
      <c r="N376" s="1">
        <v>41690</v>
      </c>
      <c r="O376" t="s">
        <v>735</v>
      </c>
      <c r="P376" s="3" t="s">
        <v>736</v>
      </c>
      <c r="Q376" t="s">
        <v>737</v>
      </c>
      <c r="R376">
        <v>34</v>
      </c>
      <c r="S376" t="s">
        <v>7068</v>
      </c>
      <c r="T376" s="2">
        <v>0.08</v>
      </c>
      <c r="U376" t="s">
        <v>127</v>
      </c>
      <c r="V376" t="s">
        <v>7381</v>
      </c>
      <c r="W376" t="s">
        <v>741</v>
      </c>
      <c r="X376" t="s">
        <v>7382</v>
      </c>
      <c r="Y376" s="3">
        <f>VALUE(SUBSTITUTE(Table1[[#This Row],[Order Total]],"$",""))</f>
        <v>242.6</v>
      </c>
      <c r="Z376">
        <f>VALUE(SUBSTITUTE(Table1[[#This Row],[Total]],"$",""))</f>
        <v>240.33</v>
      </c>
      <c r="AA376" s="3">
        <f>Table1[[#This Row],[Order Total Number]]-Table1[[#This Row],[Total Number]]</f>
        <v>2.2699999999999818</v>
      </c>
      <c r="AB376">
        <f>VALUE(SUBSTITUTE(Table1[[#This Row],[Shipping Cost]],"$",""))</f>
        <v>5.47</v>
      </c>
      <c r="AC376">
        <f>VALUE(SUBSTITUTE(Table1[[#This Row],[Discount $]],"$",""))</f>
        <v>0</v>
      </c>
      <c r="AD376">
        <f>VALUE(SUBSTITUTE(Table1[[#This Row],[Retail Price]],"$",""))</f>
        <v>3.58</v>
      </c>
      <c r="AE376" s="4">
        <f>(Table1[[#This Row],[Retail Price Number]]*Table1[[#This Row],[Order Quantity]])-Table1[[#This Row],[Discount $ Number]]+Table1[[#This Row],[Shipping Cost Number]]</f>
        <v>127.19</v>
      </c>
      <c r="AF376">
        <f>Table1[[#This Row],[Retail Price Number]]*Table1[[#This Row],[Order Quantity]]-Table1[[#This Row],[Discount $ Number]]</f>
        <v>121.72</v>
      </c>
      <c r="AG376">
        <f>(Table1[[#This Row],[Retail Price Number]]*Table1[[#This Row],[Order Quantity]])-Table1[[#This Row],[Discount $ Number]]-Table1[[#This Row],[Shipping Cost Number]]</f>
        <v>116.25</v>
      </c>
      <c r="AH376">
        <f>Table1[[#This Row],[Retail Price Number]]*Table1[[#This Row],[Order Quantity]]</f>
        <v>121.72</v>
      </c>
      <c r="AI376">
        <f>YEAR(Table1[[#This Row],[Order Date]])</f>
        <v>2014</v>
      </c>
    </row>
    <row r="377" spans="1:35" x14ac:dyDescent="0.3">
      <c r="A377" t="s">
        <v>1988</v>
      </c>
      <c r="B377" s="1">
        <v>41932</v>
      </c>
      <c r="C377" t="s">
        <v>7768</v>
      </c>
      <c r="D377" t="s">
        <v>945</v>
      </c>
      <c r="E377" t="s">
        <v>27</v>
      </c>
      <c r="F377" t="s">
        <v>28</v>
      </c>
      <c r="G377" t="s">
        <v>29</v>
      </c>
      <c r="H377" t="s">
        <v>241</v>
      </c>
      <c r="I377" t="s">
        <v>92</v>
      </c>
      <c r="J377" t="s">
        <v>5373</v>
      </c>
      <c r="K377" t="s">
        <v>94</v>
      </c>
      <c r="L377" t="s">
        <v>95</v>
      </c>
      <c r="M377" t="s">
        <v>35</v>
      </c>
      <c r="N377" s="1">
        <v>41933</v>
      </c>
      <c r="O377" t="s">
        <v>5374</v>
      </c>
      <c r="P377" s="3" t="s">
        <v>3412</v>
      </c>
      <c r="Q377" t="s">
        <v>1220</v>
      </c>
      <c r="R377">
        <v>32</v>
      </c>
      <c r="S377" t="s">
        <v>7769</v>
      </c>
      <c r="T377" s="2">
        <v>0.06</v>
      </c>
      <c r="U377" t="s">
        <v>340</v>
      </c>
      <c r="V377" t="s">
        <v>7770</v>
      </c>
      <c r="W377" t="s">
        <v>5375</v>
      </c>
      <c r="X377" t="s">
        <v>5080</v>
      </c>
      <c r="Y377" s="3">
        <f>VALUE(SUBSTITUTE(Table1[[#This Row],[Order Total]],"$",""))</f>
        <v>76.09</v>
      </c>
      <c r="Z377">
        <f>VALUE(SUBSTITUTE(Table1[[#This Row],[Total]],"$",""))</f>
        <v>74.08</v>
      </c>
      <c r="AA377" s="3">
        <f>Table1[[#This Row],[Order Total Number]]-Table1[[#This Row],[Total Number]]</f>
        <v>2.0100000000000051</v>
      </c>
      <c r="AB377">
        <f>VALUE(SUBSTITUTE(Table1[[#This Row],[Shipping Cost]],"$",""))</f>
        <v>6.21</v>
      </c>
      <c r="AC377">
        <f>VALUE(SUBSTITUTE(Table1[[#This Row],[Discount $]],"$",""))</f>
        <v>5.53</v>
      </c>
      <c r="AD377">
        <f>VALUE(SUBSTITUTE(Table1[[#This Row],[Retail Price]],"$",""))</f>
        <v>4.38</v>
      </c>
      <c r="AE377" s="4">
        <f>(Table1[[#This Row],[Retail Price Number]]*Table1[[#This Row],[Order Quantity]])-Table1[[#This Row],[Discount $ Number]]+Table1[[#This Row],[Shipping Cost Number]]</f>
        <v>140.84</v>
      </c>
      <c r="AF377">
        <f>Table1[[#This Row],[Retail Price Number]]*Table1[[#This Row],[Order Quantity]]-Table1[[#This Row],[Discount $ Number]]</f>
        <v>134.63</v>
      </c>
      <c r="AG377">
        <f>(Table1[[#This Row],[Retail Price Number]]*Table1[[#This Row],[Order Quantity]])-Table1[[#This Row],[Discount $ Number]]-Table1[[#This Row],[Shipping Cost Number]]</f>
        <v>128.41999999999999</v>
      </c>
      <c r="AH377">
        <f>Table1[[#This Row],[Retail Price Number]]*Table1[[#This Row],[Order Quantity]]</f>
        <v>140.16</v>
      </c>
      <c r="AI377">
        <f>YEAR(Table1[[#This Row],[Order Date]])</f>
        <v>2014</v>
      </c>
    </row>
    <row r="378" spans="1:35" x14ac:dyDescent="0.3">
      <c r="A378" t="s">
        <v>1988</v>
      </c>
      <c r="B378" s="1">
        <v>41459</v>
      </c>
      <c r="C378" t="s">
        <v>1574</v>
      </c>
      <c r="D378" t="s">
        <v>144</v>
      </c>
      <c r="E378" t="s">
        <v>46</v>
      </c>
      <c r="F378" t="s">
        <v>47</v>
      </c>
      <c r="G378" t="s">
        <v>91</v>
      </c>
      <c r="H378" t="s">
        <v>107</v>
      </c>
      <c r="I378" t="s">
        <v>121</v>
      </c>
      <c r="J378" t="s">
        <v>93</v>
      </c>
      <c r="K378" t="s">
        <v>94</v>
      </c>
      <c r="L378" t="s">
        <v>95</v>
      </c>
      <c r="M378" t="s">
        <v>156</v>
      </c>
      <c r="N378" s="1">
        <v>41460</v>
      </c>
      <c r="O378" t="s">
        <v>96</v>
      </c>
      <c r="P378" s="3" t="s">
        <v>97</v>
      </c>
      <c r="Q378" t="s">
        <v>98</v>
      </c>
      <c r="R378">
        <v>2</v>
      </c>
      <c r="S378" t="s">
        <v>1989</v>
      </c>
      <c r="T378" s="2">
        <v>0.03</v>
      </c>
      <c r="U378" t="s">
        <v>1705</v>
      </c>
      <c r="V378" t="s">
        <v>1990</v>
      </c>
      <c r="W378" t="s">
        <v>102</v>
      </c>
      <c r="X378" t="s">
        <v>1991</v>
      </c>
      <c r="Y378" s="3">
        <f>VALUE(SUBSTITUTE(Table1[[#This Row],[Order Total]],"$",""))</f>
        <v>52.27</v>
      </c>
      <c r="Z378">
        <f>VALUE(SUBSTITUTE(Table1[[#This Row],[Total]],"$",""))</f>
        <v>53.07</v>
      </c>
      <c r="AA378" s="3">
        <f>Table1[[#This Row],[Order Total Number]]-Table1[[#This Row],[Total Number]]</f>
        <v>-0.79999999999999716</v>
      </c>
      <c r="AB378">
        <f>VALUE(SUBSTITUTE(Table1[[#This Row],[Shipping Cost]],"$",""))</f>
        <v>0.8</v>
      </c>
      <c r="AC378">
        <f>VALUE(SUBSTITUTE(Table1[[#This Row],[Discount $]],"$",""))</f>
        <v>2.75</v>
      </c>
      <c r="AD378">
        <f>VALUE(SUBSTITUTE(Table1[[#This Row],[Retail Price]],"$",""))</f>
        <v>2.62</v>
      </c>
      <c r="AE378" s="4">
        <f>(Table1[[#This Row],[Retail Price Number]]*Table1[[#This Row],[Order Quantity]])-Table1[[#This Row],[Discount $ Number]]+Table1[[#This Row],[Shipping Cost Number]]</f>
        <v>3.29</v>
      </c>
      <c r="AF378">
        <f>Table1[[#This Row],[Retail Price Number]]*Table1[[#This Row],[Order Quantity]]-Table1[[#This Row],[Discount $ Number]]</f>
        <v>2.4900000000000002</v>
      </c>
      <c r="AG378">
        <f>(Table1[[#This Row],[Retail Price Number]]*Table1[[#This Row],[Order Quantity]])-Table1[[#This Row],[Discount $ Number]]-Table1[[#This Row],[Shipping Cost Number]]</f>
        <v>1.6900000000000002</v>
      </c>
      <c r="AH378">
        <f>Table1[[#This Row],[Retail Price Number]]*Table1[[#This Row],[Order Quantity]]</f>
        <v>5.24</v>
      </c>
      <c r="AI378">
        <f>YEAR(Table1[[#This Row],[Order Date]])</f>
        <v>2013</v>
      </c>
    </row>
    <row r="379" spans="1:35" x14ac:dyDescent="0.3">
      <c r="A379" t="s">
        <v>1988</v>
      </c>
      <c r="B379" s="1">
        <v>42169</v>
      </c>
      <c r="C379" t="s">
        <v>12699</v>
      </c>
      <c r="D379" t="s">
        <v>440</v>
      </c>
      <c r="E379" t="s">
        <v>46</v>
      </c>
      <c r="F379" t="s">
        <v>47</v>
      </c>
      <c r="G379" t="s">
        <v>29</v>
      </c>
      <c r="H379" t="s">
        <v>48</v>
      </c>
      <c r="I379" t="s">
        <v>121</v>
      </c>
      <c r="J379" t="s">
        <v>12700</v>
      </c>
      <c r="K379" t="s">
        <v>33</v>
      </c>
      <c r="L379" t="s">
        <v>34</v>
      </c>
      <c r="M379" t="s">
        <v>156</v>
      </c>
      <c r="N379" s="1">
        <v>42170</v>
      </c>
      <c r="O379" t="s">
        <v>96</v>
      </c>
      <c r="P379" s="3" t="s">
        <v>97</v>
      </c>
      <c r="Q379" t="s">
        <v>98</v>
      </c>
      <c r="R379">
        <v>12</v>
      </c>
      <c r="S379" t="s">
        <v>2778</v>
      </c>
      <c r="T379" s="2">
        <v>0</v>
      </c>
      <c r="U379" t="s">
        <v>833</v>
      </c>
      <c r="V379" t="s">
        <v>11128</v>
      </c>
      <c r="W379" t="s">
        <v>102</v>
      </c>
      <c r="X379" t="s">
        <v>10461</v>
      </c>
      <c r="Y379" s="3">
        <f>VALUE(SUBSTITUTE(Table1[[#This Row],[Order Total]],"$",""))</f>
        <v>55.06</v>
      </c>
      <c r="Z379">
        <f>VALUE(SUBSTITUTE(Table1[[#This Row],[Total]],"$",""))</f>
        <v>56.2</v>
      </c>
      <c r="AA379" s="3">
        <f>Table1[[#This Row],[Order Total Number]]-Table1[[#This Row],[Total Number]]</f>
        <v>-1.1400000000000006</v>
      </c>
      <c r="AB379">
        <f>VALUE(SUBSTITUTE(Table1[[#This Row],[Shipping Cost]],"$",""))</f>
        <v>0.8</v>
      </c>
      <c r="AC379">
        <f>VALUE(SUBSTITUTE(Table1[[#This Row],[Discount $]],"$",""))</f>
        <v>3.32</v>
      </c>
      <c r="AD379">
        <f>VALUE(SUBSTITUTE(Table1[[#This Row],[Retail Price]],"$",""))</f>
        <v>2.62</v>
      </c>
      <c r="AE379" s="4">
        <f>(Table1[[#This Row],[Retail Price Number]]*Table1[[#This Row],[Order Quantity]])-Table1[[#This Row],[Discount $ Number]]+Table1[[#This Row],[Shipping Cost Number]]</f>
        <v>28.92</v>
      </c>
      <c r="AF379">
        <f>Table1[[#This Row],[Retail Price Number]]*Table1[[#This Row],[Order Quantity]]-Table1[[#This Row],[Discount $ Number]]</f>
        <v>28.12</v>
      </c>
      <c r="AG379">
        <f>(Table1[[#This Row],[Retail Price Number]]*Table1[[#This Row],[Order Quantity]])-Table1[[#This Row],[Discount $ Number]]-Table1[[#This Row],[Shipping Cost Number]]</f>
        <v>27.32</v>
      </c>
      <c r="AH379">
        <f>Table1[[#This Row],[Retail Price Number]]*Table1[[#This Row],[Order Quantity]]</f>
        <v>31.44</v>
      </c>
      <c r="AI379">
        <f>YEAR(Table1[[#This Row],[Order Date]])</f>
        <v>2015</v>
      </c>
    </row>
    <row r="380" spans="1:35" x14ac:dyDescent="0.3">
      <c r="A380" t="s">
        <v>3342</v>
      </c>
      <c r="B380" s="1">
        <v>41460</v>
      </c>
      <c r="C380" t="s">
        <v>2008</v>
      </c>
      <c r="D380" t="s">
        <v>144</v>
      </c>
      <c r="E380" t="s">
        <v>46</v>
      </c>
      <c r="F380" t="s">
        <v>47</v>
      </c>
      <c r="G380" t="s">
        <v>77</v>
      </c>
      <c r="H380" t="s">
        <v>107</v>
      </c>
      <c r="I380" t="s">
        <v>63</v>
      </c>
      <c r="J380" t="s">
        <v>313</v>
      </c>
      <c r="K380" t="s">
        <v>33</v>
      </c>
      <c r="L380" t="s">
        <v>34</v>
      </c>
      <c r="M380" t="s">
        <v>35</v>
      </c>
      <c r="N380" s="1">
        <v>41462</v>
      </c>
      <c r="O380" t="s">
        <v>314</v>
      </c>
      <c r="P380" s="3" t="s">
        <v>315</v>
      </c>
      <c r="Q380" t="s">
        <v>316</v>
      </c>
      <c r="R380">
        <v>8</v>
      </c>
      <c r="S380" t="s">
        <v>3343</v>
      </c>
      <c r="T380" s="2">
        <v>0.01</v>
      </c>
      <c r="U380" t="s">
        <v>3344</v>
      </c>
      <c r="V380" t="s">
        <v>3345</v>
      </c>
      <c r="W380" t="s">
        <v>320</v>
      </c>
      <c r="X380" t="s">
        <v>3346</v>
      </c>
      <c r="Y380" s="3">
        <f>VALUE(SUBSTITUTE(Table1[[#This Row],[Order Total]],"$",""))</f>
        <v>843.38</v>
      </c>
      <c r="Z380">
        <f>VALUE(SUBSTITUTE(Table1[[#This Row],[Total]],"$",""))</f>
        <v>848.19</v>
      </c>
      <c r="AA380" s="3">
        <f>Table1[[#This Row],[Order Total Number]]-Table1[[#This Row],[Total Number]]</f>
        <v>-4.8100000000000591</v>
      </c>
      <c r="AB380">
        <f>VALUE(SUBSTITUTE(Table1[[#This Row],[Shipping Cost]],"$",""))</f>
        <v>4.8099999999999996</v>
      </c>
      <c r="AC380">
        <f>VALUE(SUBSTITUTE(Table1[[#This Row],[Discount $]],"$",""))</f>
        <v>17.21</v>
      </c>
      <c r="AD380">
        <f>VALUE(SUBSTITUTE(Table1[[#This Row],[Retail Price]],"$",""))</f>
        <v>20.99</v>
      </c>
      <c r="AE380" s="4">
        <f>(Table1[[#This Row],[Retail Price Number]]*Table1[[#This Row],[Order Quantity]])-Table1[[#This Row],[Discount $ Number]]+Table1[[#This Row],[Shipping Cost Number]]</f>
        <v>155.51999999999998</v>
      </c>
      <c r="AF380">
        <f>Table1[[#This Row],[Retail Price Number]]*Table1[[#This Row],[Order Quantity]]-Table1[[#This Row],[Discount $ Number]]</f>
        <v>150.70999999999998</v>
      </c>
      <c r="AG380">
        <f>(Table1[[#This Row],[Retail Price Number]]*Table1[[#This Row],[Order Quantity]])-Table1[[#This Row],[Discount $ Number]]-Table1[[#This Row],[Shipping Cost Number]]</f>
        <v>145.89999999999998</v>
      </c>
      <c r="AH380">
        <f>Table1[[#This Row],[Retail Price Number]]*Table1[[#This Row],[Order Quantity]]</f>
        <v>167.92</v>
      </c>
      <c r="AI380">
        <f>YEAR(Table1[[#This Row],[Order Date]])</f>
        <v>2013</v>
      </c>
    </row>
    <row r="381" spans="1:35" x14ac:dyDescent="0.3">
      <c r="A381" t="s">
        <v>3342</v>
      </c>
      <c r="B381" s="1">
        <v>41876</v>
      </c>
      <c r="C381" t="s">
        <v>5452</v>
      </c>
      <c r="D381" t="s">
        <v>610</v>
      </c>
      <c r="E381" t="s">
        <v>27</v>
      </c>
      <c r="F381" t="s">
        <v>28</v>
      </c>
      <c r="G381" t="s">
        <v>91</v>
      </c>
      <c r="H381" t="s">
        <v>62</v>
      </c>
      <c r="I381" t="s">
        <v>92</v>
      </c>
      <c r="J381" t="s">
        <v>373</v>
      </c>
      <c r="K381" t="s">
        <v>94</v>
      </c>
      <c r="L381" t="s">
        <v>34</v>
      </c>
      <c r="M381" t="s">
        <v>35</v>
      </c>
      <c r="N381" s="1">
        <v>41878</v>
      </c>
      <c r="O381" t="s">
        <v>374</v>
      </c>
      <c r="P381" s="3" t="s">
        <v>375</v>
      </c>
      <c r="Q381" t="s">
        <v>376</v>
      </c>
      <c r="R381">
        <v>50</v>
      </c>
      <c r="S381" t="s">
        <v>3047</v>
      </c>
      <c r="T381" s="2">
        <v>0.09</v>
      </c>
      <c r="U381" t="s">
        <v>5453</v>
      </c>
      <c r="V381" t="s">
        <v>5454</v>
      </c>
      <c r="W381" t="s">
        <v>380</v>
      </c>
      <c r="X381" t="s">
        <v>5455</v>
      </c>
      <c r="Y381" s="3">
        <f>VALUE(SUBSTITUTE(Table1[[#This Row],[Order Total]],"$",""))</f>
        <v>575.87</v>
      </c>
      <c r="Z381">
        <f>VALUE(SUBSTITUTE(Table1[[#This Row],[Total]],"$",""))</f>
        <v>538.75</v>
      </c>
      <c r="AA381" s="3">
        <f>Table1[[#This Row],[Order Total Number]]-Table1[[#This Row],[Total Number]]</f>
        <v>37.120000000000005</v>
      </c>
      <c r="AB381">
        <f>VALUE(SUBSTITUTE(Table1[[#This Row],[Shipping Cost]],"$",""))</f>
        <v>5.81</v>
      </c>
      <c r="AC381">
        <f>VALUE(SUBSTITUTE(Table1[[#This Row],[Discount $]],"$",""))</f>
        <v>43.52</v>
      </c>
      <c r="AD381">
        <f>VALUE(SUBSTITUTE(Table1[[#This Row],[Retail Price]],"$",""))</f>
        <v>11.97</v>
      </c>
      <c r="AE381" s="4">
        <f>(Table1[[#This Row],[Retail Price Number]]*Table1[[#This Row],[Order Quantity]])-Table1[[#This Row],[Discount $ Number]]+Table1[[#This Row],[Shipping Cost Number]]</f>
        <v>560.79</v>
      </c>
      <c r="AF381">
        <f>Table1[[#This Row],[Retail Price Number]]*Table1[[#This Row],[Order Quantity]]-Table1[[#This Row],[Discount $ Number]]</f>
        <v>554.98</v>
      </c>
      <c r="AG381">
        <f>(Table1[[#This Row],[Retail Price Number]]*Table1[[#This Row],[Order Quantity]])-Table1[[#This Row],[Discount $ Number]]-Table1[[#This Row],[Shipping Cost Number]]</f>
        <v>549.17000000000007</v>
      </c>
      <c r="AH381">
        <f>Table1[[#This Row],[Retail Price Number]]*Table1[[#This Row],[Order Quantity]]</f>
        <v>598.5</v>
      </c>
      <c r="AI381">
        <f>YEAR(Table1[[#This Row],[Order Date]])</f>
        <v>2014</v>
      </c>
    </row>
    <row r="382" spans="1:35" x14ac:dyDescent="0.3">
      <c r="A382" t="s">
        <v>3342</v>
      </c>
      <c r="B382" s="1">
        <v>41932</v>
      </c>
      <c r="C382" t="s">
        <v>105</v>
      </c>
      <c r="D382" t="s">
        <v>106</v>
      </c>
      <c r="E382" t="s">
        <v>46</v>
      </c>
      <c r="F382" t="s">
        <v>47</v>
      </c>
      <c r="G382" t="s">
        <v>77</v>
      </c>
      <c r="H382" t="s">
        <v>107</v>
      </c>
      <c r="I382" t="s">
        <v>196</v>
      </c>
      <c r="J382" t="s">
        <v>229</v>
      </c>
      <c r="K382" t="s">
        <v>33</v>
      </c>
      <c r="L382" t="s">
        <v>109</v>
      </c>
      <c r="M382" t="s">
        <v>35</v>
      </c>
      <c r="N382" s="1">
        <v>41934</v>
      </c>
      <c r="O382" t="s">
        <v>230</v>
      </c>
      <c r="P382" s="3" t="s">
        <v>231</v>
      </c>
      <c r="Q382" t="s">
        <v>232</v>
      </c>
      <c r="R382">
        <v>2</v>
      </c>
      <c r="S382" t="s">
        <v>5825</v>
      </c>
      <c r="T382" s="2">
        <v>7.0000000000000007E-2</v>
      </c>
      <c r="U382" t="s">
        <v>5826</v>
      </c>
      <c r="V382" t="s">
        <v>5827</v>
      </c>
      <c r="W382" t="s">
        <v>236</v>
      </c>
      <c r="X382" t="s">
        <v>5828</v>
      </c>
      <c r="Y382" s="3">
        <f>VALUE(SUBSTITUTE(Table1[[#This Row],[Order Total]],"$",""))</f>
        <v>7509.81</v>
      </c>
      <c r="Z382">
        <f>VALUE(SUBSTITUTE(Table1[[#This Row],[Total]],"$",""))</f>
        <v>5524.85</v>
      </c>
      <c r="AA382" s="3">
        <f>Table1[[#This Row],[Order Total Number]]-Table1[[#This Row],[Total Number]]</f>
        <v>1984.96</v>
      </c>
      <c r="AB382">
        <f>VALUE(SUBSTITUTE(Table1[[#This Row],[Shipping Cost]],"$",""))</f>
        <v>49</v>
      </c>
      <c r="AC382">
        <f>VALUE(SUBSTITUTE(Table1[[#This Row],[Discount $]],"$",""))</f>
        <v>619.98</v>
      </c>
      <c r="AD382">
        <f>VALUE(SUBSTITUTE(Table1[[#This Row],[Retail Price]],"$",""))</f>
        <v>449.99</v>
      </c>
      <c r="AE382" s="4">
        <f>(Table1[[#This Row],[Retail Price Number]]*Table1[[#This Row],[Order Quantity]])-Table1[[#This Row],[Discount $ Number]]+Table1[[#This Row],[Shipping Cost Number]]</f>
        <v>329</v>
      </c>
      <c r="AF382">
        <f>Table1[[#This Row],[Retail Price Number]]*Table1[[#This Row],[Order Quantity]]-Table1[[#This Row],[Discount $ Number]]</f>
        <v>280</v>
      </c>
      <c r="AG382">
        <f>(Table1[[#This Row],[Retail Price Number]]*Table1[[#This Row],[Order Quantity]])-Table1[[#This Row],[Discount $ Number]]-Table1[[#This Row],[Shipping Cost Number]]</f>
        <v>231</v>
      </c>
      <c r="AH382">
        <f>Table1[[#This Row],[Retail Price Number]]*Table1[[#This Row],[Order Quantity]]</f>
        <v>899.98</v>
      </c>
      <c r="AI382">
        <f>YEAR(Table1[[#This Row],[Order Date]])</f>
        <v>2014</v>
      </c>
    </row>
    <row r="383" spans="1:35" x14ac:dyDescent="0.3">
      <c r="A383" t="s">
        <v>4825</v>
      </c>
      <c r="B383" s="1">
        <v>42587</v>
      </c>
      <c r="C383" t="s">
        <v>1982</v>
      </c>
      <c r="D383" t="s">
        <v>1232</v>
      </c>
      <c r="E383" t="s">
        <v>27</v>
      </c>
      <c r="F383" t="s">
        <v>28</v>
      </c>
      <c r="G383" t="s">
        <v>134</v>
      </c>
      <c r="H383" t="s">
        <v>281</v>
      </c>
      <c r="I383" t="s">
        <v>63</v>
      </c>
      <c r="J383" t="s">
        <v>1660</v>
      </c>
      <c r="K383" t="s">
        <v>94</v>
      </c>
      <c r="L383" t="s">
        <v>95</v>
      </c>
      <c r="M383" t="s">
        <v>35</v>
      </c>
      <c r="N383" s="1">
        <v>42588</v>
      </c>
      <c r="O383" t="s">
        <v>1369</v>
      </c>
      <c r="P383" s="3" t="s">
        <v>166</v>
      </c>
      <c r="Q383" t="s">
        <v>1661</v>
      </c>
      <c r="R383">
        <v>37</v>
      </c>
      <c r="S383" t="s">
        <v>4826</v>
      </c>
      <c r="T383" s="2">
        <v>0.04</v>
      </c>
      <c r="U383" t="s">
        <v>70</v>
      </c>
      <c r="V383" t="s">
        <v>1897</v>
      </c>
      <c r="W383" t="s">
        <v>57</v>
      </c>
      <c r="X383" t="s">
        <v>4827</v>
      </c>
      <c r="Y383" s="3">
        <f>VALUE(SUBSTITUTE(Table1[[#This Row],[Order Total]],"$",""))</f>
        <v>5.08</v>
      </c>
      <c r="Z383">
        <f>VALUE(SUBSTITUTE(Table1[[#This Row],[Total]],"$",""))</f>
        <v>7.74</v>
      </c>
      <c r="AA383" s="3">
        <f>Table1[[#This Row],[Order Total Number]]-Table1[[#This Row],[Total Number]]</f>
        <v>-2.66</v>
      </c>
      <c r="AB383">
        <f>VALUE(SUBSTITUTE(Table1[[#This Row],[Shipping Cost]],"$",""))</f>
        <v>0.7</v>
      </c>
      <c r="AC383">
        <f>VALUE(SUBSTITUTE(Table1[[#This Row],[Discount $]],"$",""))</f>
        <v>0.16</v>
      </c>
      <c r="AD383">
        <f>VALUE(SUBSTITUTE(Table1[[#This Row],[Retail Price]],"$",""))</f>
        <v>1.48</v>
      </c>
      <c r="AE383" s="4">
        <f>(Table1[[#This Row],[Retail Price Number]]*Table1[[#This Row],[Order Quantity]])-Table1[[#This Row],[Discount $ Number]]+Table1[[#This Row],[Shipping Cost Number]]</f>
        <v>55.300000000000004</v>
      </c>
      <c r="AF383">
        <f>Table1[[#This Row],[Retail Price Number]]*Table1[[#This Row],[Order Quantity]]-Table1[[#This Row],[Discount $ Number]]</f>
        <v>54.6</v>
      </c>
      <c r="AG383">
        <f>(Table1[[#This Row],[Retail Price Number]]*Table1[[#This Row],[Order Quantity]])-Table1[[#This Row],[Discount $ Number]]-Table1[[#This Row],[Shipping Cost Number]]</f>
        <v>53.9</v>
      </c>
      <c r="AH383">
        <f>Table1[[#This Row],[Retail Price Number]]*Table1[[#This Row],[Order Quantity]]</f>
        <v>54.76</v>
      </c>
      <c r="AI383">
        <f>YEAR(Table1[[#This Row],[Order Date]])</f>
        <v>2016</v>
      </c>
    </row>
    <row r="384" spans="1:35" x14ac:dyDescent="0.3">
      <c r="A384" t="s">
        <v>4825</v>
      </c>
      <c r="B384" s="1">
        <v>42144</v>
      </c>
      <c r="C384" t="s">
        <v>572</v>
      </c>
      <c r="D384" t="s">
        <v>306</v>
      </c>
      <c r="E384" t="s">
        <v>46</v>
      </c>
      <c r="F384" t="s">
        <v>47</v>
      </c>
      <c r="G384" t="s">
        <v>77</v>
      </c>
      <c r="H384" t="s">
        <v>107</v>
      </c>
      <c r="I384" t="s">
        <v>196</v>
      </c>
      <c r="J384" t="s">
        <v>592</v>
      </c>
      <c r="K384" t="s">
        <v>94</v>
      </c>
      <c r="L384" t="s">
        <v>34</v>
      </c>
      <c r="M384" t="s">
        <v>35</v>
      </c>
      <c r="N384" s="1">
        <v>42146</v>
      </c>
      <c r="O384" t="s">
        <v>593</v>
      </c>
      <c r="P384" s="3" t="s">
        <v>594</v>
      </c>
      <c r="Q384" t="s">
        <v>595</v>
      </c>
      <c r="R384">
        <v>39</v>
      </c>
      <c r="S384" t="s">
        <v>4988</v>
      </c>
      <c r="T384" s="2">
        <v>0.03</v>
      </c>
      <c r="U384" t="s">
        <v>4989</v>
      </c>
      <c r="V384" t="s">
        <v>4990</v>
      </c>
      <c r="W384" t="s">
        <v>376</v>
      </c>
      <c r="X384" t="s">
        <v>4991</v>
      </c>
      <c r="Y384" s="3">
        <f>VALUE(SUBSTITUTE(Table1[[#This Row],[Order Total]],"$",""))</f>
        <v>2735.83</v>
      </c>
      <c r="Z384">
        <f>VALUE(SUBSTITUTE(Table1[[#This Row],[Total]],"$",""))</f>
        <v>2741.73</v>
      </c>
      <c r="AA384" s="3">
        <f>Table1[[#This Row],[Order Total Number]]-Table1[[#This Row],[Total Number]]</f>
        <v>-5.9000000000000909</v>
      </c>
      <c r="AB384">
        <f>VALUE(SUBSTITUTE(Table1[[#This Row],[Shipping Cost]],"$",""))</f>
        <v>7.18</v>
      </c>
      <c r="AC384">
        <f>VALUE(SUBSTITUTE(Table1[[#This Row],[Discount $]],"$",""))</f>
        <v>303.98</v>
      </c>
      <c r="AD384">
        <f>VALUE(SUBSTITUTE(Table1[[#This Row],[Retail Price]],"$",""))</f>
        <v>100.97</v>
      </c>
      <c r="AE384" s="4">
        <f>(Table1[[#This Row],[Retail Price Number]]*Table1[[#This Row],[Order Quantity]])-Table1[[#This Row],[Discount $ Number]]+Table1[[#This Row],[Shipping Cost Number]]</f>
        <v>3641.0299999999997</v>
      </c>
      <c r="AF384">
        <f>Table1[[#This Row],[Retail Price Number]]*Table1[[#This Row],[Order Quantity]]-Table1[[#This Row],[Discount $ Number]]</f>
        <v>3633.85</v>
      </c>
      <c r="AG384">
        <f>(Table1[[#This Row],[Retail Price Number]]*Table1[[#This Row],[Order Quantity]])-Table1[[#This Row],[Discount $ Number]]-Table1[[#This Row],[Shipping Cost Number]]</f>
        <v>3626.67</v>
      </c>
      <c r="AH384">
        <f>Table1[[#This Row],[Retail Price Number]]*Table1[[#This Row],[Order Quantity]]</f>
        <v>3937.83</v>
      </c>
      <c r="AI384">
        <f>YEAR(Table1[[#This Row],[Order Date]])</f>
        <v>2015</v>
      </c>
    </row>
    <row r="385" spans="1:35" x14ac:dyDescent="0.3">
      <c r="A385" t="s">
        <v>4825</v>
      </c>
      <c r="B385" s="1">
        <v>41518</v>
      </c>
      <c r="C385" t="s">
        <v>1818</v>
      </c>
      <c r="D385" t="s">
        <v>2366</v>
      </c>
      <c r="E385" t="s">
        <v>27</v>
      </c>
      <c r="F385" t="s">
        <v>28</v>
      </c>
      <c r="G385" t="s">
        <v>91</v>
      </c>
      <c r="H385" t="s">
        <v>965</v>
      </c>
      <c r="I385" t="s">
        <v>31</v>
      </c>
      <c r="J385" t="s">
        <v>93</v>
      </c>
      <c r="K385" t="s">
        <v>723</v>
      </c>
      <c r="L385" t="s">
        <v>50</v>
      </c>
      <c r="M385" t="s">
        <v>35</v>
      </c>
      <c r="N385" s="1">
        <v>41519</v>
      </c>
      <c r="O385" t="s">
        <v>96</v>
      </c>
      <c r="P385" s="3" t="s">
        <v>97</v>
      </c>
      <c r="Q385" t="s">
        <v>98</v>
      </c>
      <c r="R385">
        <v>5</v>
      </c>
      <c r="S385" t="s">
        <v>731</v>
      </c>
      <c r="T385" s="2">
        <v>0.08</v>
      </c>
      <c r="U385" t="s">
        <v>378</v>
      </c>
      <c r="V385" t="s">
        <v>5424</v>
      </c>
      <c r="W385" t="s">
        <v>102</v>
      </c>
      <c r="X385" t="s">
        <v>2710</v>
      </c>
      <c r="Y385" s="3">
        <f>VALUE(SUBSTITUTE(Table1[[#This Row],[Order Total]],"$",""))</f>
        <v>73.09</v>
      </c>
      <c r="Z385">
        <f>VALUE(SUBSTITUTE(Table1[[#This Row],[Total]],"$",""))</f>
        <v>73.48</v>
      </c>
      <c r="AA385" s="3">
        <f>Table1[[#This Row],[Order Total Number]]-Table1[[#This Row],[Total Number]]</f>
        <v>-0.39000000000000057</v>
      </c>
      <c r="AB385">
        <f>VALUE(SUBSTITUTE(Table1[[#This Row],[Shipping Cost]],"$",""))</f>
        <v>0.8</v>
      </c>
      <c r="AC385">
        <f>VALUE(SUBSTITUTE(Table1[[#This Row],[Discount $]],"$",""))</f>
        <v>2.63</v>
      </c>
      <c r="AD385">
        <f>VALUE(SUBSTITUTE(Table1[[#This Row],[Retail Price]],"$",""))</f>
        <v>2.62</v>
      </c>
      <c r="AE385" s="4">
        <f>(Table1[[#This Row],[Retail Price Number]]*Table1[[#This Row],[Order Quantity]])-Table1[[#This Row],[Discount $ Number]]+Table1[[#This Row],[Shipping Cost Number]]</f>
        <v>11.270000000000003</v>
      </c>
      <c r="AF385">
        <f>Table1[[#This Row],[Retail Price Number]]*Table1[[#This Row],[Order Quantity]]-Table1[[#This Row],[Discount $ Number]]</f>
        <v>10.470000000000002</v>
      </c>
      <c r="AG385">
        <f>(Table1[[#This Row],[Retail Price Number]]*Table1[[#This Row],[Order Quantity]])-Table1[[#This Row],[Discount $ Number]]-Table1[[#This Row],[Shipping Cost Number]]</f>
        <v>9.6700000000000017</v>
      </c>
      <c r="AH385">
        <f>Table1[[#This Row],[Retail Price Number]]*Table1[[#This Row],[Order Quantity]]</f>
        <v>13.100000000000001</v>
      </c>
      <c r="AI385">
        <f>YEAR(Table1[[#This Row],[Order Date]])</f>
        <v>2013</v>
      </c>
    </row>
    <row r="386" spans="1:35" x14ac:dyDescent="0.3">
      <c r="A386" t="s">
        <v>4825</v>
      </c>
      <c r="B386" s="1">
        <v>41461</v>
      </c>
      <c r="C386" t="s">
        <v>1428</v>
      </c>
      <c r="D386" t="s">
        <v>1429</v>
      </c>
      <c r="E386" t="s">
        <v>27</v>
      </c>
      <c r="F386" t="s">
        <v>28</v>
      </c>
      <c r="G386" t="s">
        <v>77</v>
      </c>
      <c r="H386" t="s">
        <v>217</v>
      </c>
      <c r="I386" t="s">
        <v>31</v>
      </c>
      <c r="J386" t="s">
        <v>532</v>
      </c>
      <c r="K386" t="s">
        <v>33</v>
      </c>
      <c r="L386" t="s">
        <v>392</v>
      </c>
      <c r="M386" t="s">
        <v>393</v>
      </c>
      <c r="N386" s="1">
        <v>41461</v>
      </c>
      <c r="O386" t="s">
        <v>501</v>
      </c>
      <c r="P386" s="3" t="s">
        <v>533</v>
      </c>
      <c r="Q386" t="s">
        <v>534</v>
      </c>
      <c r="R386">
        <v>37</v>
      </c>
      <c r="S386" t="s">
        <v>12179</v>
      </c>
      <c r="T386" s="2">
        <v>0</v>
      </c>
      <c r="U386" t="s">
        <v>8913</v>
      </c>
      <c r="V386" t="s">
        <v>12180</v>
      </c>
      <c r="W386" t="s">
        <v>538</v>
      </c>
      <c r="X386" t="s">
        <v>12181</v>
      </c>
      <c r="Y386" s="3">
        <f>VALUE(SUBSTITUTE(Table1[[#This Row],[Order Total]],"$",""))</f>
        <v>996.26</v>
      </c>
      <c r="Z386">
        <f>VALUE(SUBSTITUTE(Table1[[#This Row],[Total]],"$",""))</f>
        <v>1002.92</v>
      </c>
      <c r="AA386" s="3">
        <f>Table1[[#This Row],[Order Total Number]]-Table1[[#This Row],[Total Number]]</f>
        <v>-6.6599999999999682</v>
      </c>
      <c r="AB386">
        <f>VALUE(SUBSTITUTE(Table1[[#This Row],[Shipping Cost]],"$",""))</f>
        <v>6.66</v>
      </c>
      <c r="AC386">
        <f>VALUE(SUBSTITUTE(Table1[[#This Row],[Discount $]],"$",""))</f>
        <v>10.06</v>
      </c>
      <c r="AD386">
        <f>VALUE(SUBSTITUTE(Table1[[#This Row],[Retail Price]],"$",""))</f>
        <v>35.94</v>
      </c>
      <c r="AE386" s="4">
        <f>(Table1[[#This Row],[Retail Price Number]]*Table1[[#This Row],[Order Quantity]])-Table1[[#This Row],[Discount $ Number]]+Table1[[#This Row],[Shipping Cost Number]]</f>
        <v>1326.38</v>
      </c>
      <c r="AF386">
        <f>Table1[[#This Row],[Retail Price Number]]*Table1[[#This Row],[Order Quantity]]-Table1[[#This Row],[Discount $ Number]]</f>
        <v>1319.72</v>
      </c>
      <c r="AG386">
        <f>(Table1[[#This Row],[Retail Price Number]]*Table1[[#This Row],[Order Quantity]])-Table1[[#This Row],[Discount $ Number]]-Table1[[#This Row],[Shipping Cost Number]]</f>
        <v>1313.06</v>
      </c>
      <c r="AH386">
        <f>Table1[[#This Row],[Retail Price Number]]*Table1[[#This Row],[Order Quantity]]</f>
        <v>1329.78</v>
      </c>
      <c r="AI386">
        <f>YEAR(Table1[[#This Row],[Order Date]])</f>
        <v>2013</v>
      </c>
    </row>
    <row r="387" spans="1:35" x14ac:dyDescent="0.3">
      <c r="A387" t="s">
        <v>4825</v>
      </c>
      <c r="B387" s="1">
        <v>41461</v>
      </c>
      <c r="C387" t="s">
        <v>1428</v>
      </c>
      <c r="D387" t="s">
        <v>1429</v>
      </c>
      <c r="E387" t="s">
        <v>27</v>
      </c>
      <c r="F387" t="s">
        <v>28</v>
      </c>
      <c r="G387" t="s">
        <v>134</v>
      </c>
      <c r="H387" t="s">
        <v>217</v>
      </c>
      <c r="I387" t="s">
        <v>31</v>
      </c>
      <c r="J387" t="s">
        <v>532</v>
      </c>
      <c r="K387" t="s">
        <v>94</v>
      </c>
      <c r="L387" t="s">
        <v>34</v>
      </c>
      <c r="M387" t="s">
        <v>35</v>
      </c>
      <c r="N387" s="1">
        <v>41461</v>
      </c>
      <c r="O387" t="s">
        <v>501</v>
      </c>
      <c r="P387" s="3" t="s">
        <v>533</v>
      </c>
      <c r="Q387" t="s">
        <v>534</v>
      </c>
      <c r="R387">
        <v>47</v>
      </c>
      <c r="S387" t="s">
        <v>12179</v>
      </c>
      <c r="T387" s="2">
        <v>0</v>
      </c>
      <c r="U387" t="s">
        <v>8913</v>
      </c>
      <c r="V387" t="s">
        <v>12180</v>
      </c>
      <c r="W387" t="s">
        <v>538</v>
      </c>
      <c r="X387" t="s">
        <v>12181</v>
      </c>
      <c r="Y387" s="3">
        <f>VALUE(SUBSTITUTE(Table1[[#This Row],[Order Total]],"$",""))</f>
        <v>996.26</v>
      </c>
      <c r="Z387">
        <f>VALUE(SUBSTITUTE(Table1[[#This Row],[Total]],"$",""))</f>
        <v>1002.92</v>
      </c>
      <c r="AA387" s="3">
        <f>Table1[[#This Row],[Order Total Number]]-Table1[[#This Row],[Total Number]]</f>
        <v>-6.6599999999999682</v>
      </c>
      <c r="AB387">
        <f>VALUE(SUBSTITUTE(Table1[[#This Row],[Shipping Cost]],"$",""))</f>
        <v>6.66</v>
      </c>
      <c r="AC387">
        <f>VALUE(SUBSTITUTE(Table1[[#This Row],[Discount $]],"$",""))</f>
        <v>10.06</v>
      </c>
      <c r="AD387">
        <f>VALUE(SUBSTITUTE(Table1[[#This Row],[Retail Price]],"$",""))</f>
        <v>35.94</v>
      </c>
      <c r="AE387" s="4">
        <f>(Table1[[#This Row],[Retail Price Number]]*Table1[[#This Row],[Order Quantity]])-Table1[[#This Row],[Discount $ Number]]+Table1[[#This Row],[Shipping Cost Number]]</f>
        <v>1685.78</v>
      </c>
      <c r="AF387">
        <f>Table1[[#This Row],[Retail Price Number]]*Table1[[#This Row],[Order Quantity]]-Table1[[#This Row],[Discount $ Number]]</f>
        <v>1679.12</v>
      </c>
      <c r="AG387">
        <f>(Table1[[#This Row],[Retail Price Number]]*Table1[[#This Row],[Order Quantity]])-Table1[[#This Row],[Discount $ Number]]-Table1[[#This Row],[Shipping Cost Number]]</f>
        <v>1672.4599999999998</v>
      </c>
      <c r="AH387">
        <f>Table1[[#This Row],[Retail Price Number]]*Table1[[#This Row],[Order Quantity]]</f>
        <v>1689.1799999999998</v>
      </c>
      <c r="AI387">
        <f>YEAR(Table1[[#This Row],[Order Date]])</f>
        <v>2013</v>
      </c>
    </row>
    <row r="388" spans="1:35" x14ac:dyDescent="0.3">
      <c r="A388" t="s">
        <v>4825</v>
      </c>
      <c r="B388" s="1">
        <v>41359</v>
      </c>
      <c r="C388" t="s">
        <v>3248</v>
      </c>
      <c r="D388" t="s">
        <v>12232</v>
      </c>
      <c r="E388" t="s">
        <v>27</v>
      </c>
      <c r="F388" t="s">
        <v>28</v>
      </c>
      <c r="G388" t="s">
        <v>91</v>
      </c>
      <c r="H388" t="s">
        <v>30</v>
      </c>
      <c r="I388" t="s">
        <v>31</v>
      </c>
      <c r="J388" t="s">
        <v>185</v>
      </c>
      <c r="K388" t="s">
        <v>94</v>
      </c>
      <c r="L388" t="s">
        <v>34</v>
      </c>
      <c r="M388" t="s">
        <v>35</v>
      </c>
      <c r="N388" s="1">
        <v>41361</v>
      </c>
      <c r="O388" t="s">
        <v>186</v>
      </c>
      <c r="P388" s="3" t="s">
        <v>187</v>
      </c>
      <c r="Q388" t="s">
        <v>188</v>
      </c>
      <c r="R388">
        <v>12</v>
      </c>
      <c r="S388" t="s">
        <v>6618</v>
      </c>
      <c r="T388" s="2">
        <v>0.06</v>
      </c>
      <c r="U388" t="s">
        <v>12233</v>
      </c>
      <c r="V388" t="s">
        <v>5193</v>
      </c>
      <c r="W388" t="s">
        <v>165</v>
      </c>
      <c r="X388" t="s">
        <v>12234</v>
      </c>
      <c r="Y388" s="3">
        <f>VALUE(SUBSTITUTE(Table1[[#This Row],[Order Total]],"$",""))</f>
        <v>173.22</v>
      </c>
      <c r="Z388">
        <f>VALUE(SUBSTITUTE(Table1[[#This Row],[Total]],"$",""))</f>
        <v>193.44</v>
      </c>
      <c r="AA388" s="3">
        <f>Table1[[#This Row],[Order Total Number]]-Table1[[#This Row],[Total Number]]</f>
        <v>-20.22</v>
      </c>
      <c r="AB388">
        <f>VALUE(SUBSTITUTE(Table1[[#This Row],[Shipping Cost]],"$",""))</f>
        <v>4</v>
      </c>
      <c r="AC388">
        <f>VALUE(SUBSTITUTE(Table1[[#This Row],[Discount $]],"$",""))</f>
        <v>4.9400000000000004</v>
      </c>
      <c r="AD388">
        <f>VALUE(SUBSTITUTE(Table1[[#This Row],[Retail Price]],"$",""))</f>
        <v>19.98</v>
      </c>
      <c r="AE388" s="4">
        <f>(Table1[[#This Row],[Retail Price Number]]*Table1[[#This Row],[Order Quantity]])-Table1[[#This Row],[Discount $ Number]]+Table1[[#This Row],[Shipping Cost Number]]</f>
        <v>238.82</v>
      </c>
      <c r="AF388">
        <f>Table1[[#This Row],[Retail Price Number]]*Table1[[#This Row],[Order Quantity]]-Table1[[#This Row],[Discount $ Number]]</f>
        <v>234.82</v>
      </c>
      <c r="AG388">
        <f>(Table1[[#This Row],[Retail Price Number]]*Table1[[#This Row],[Order Quantity]])-Table1[[#This Row],[Discount $ Number]]-Table1[[#This Row],[Shipping Cost Number]]</f>
        <v>230.82</v>
      </c>
      <c r="AH388">
        <f>Table1[[#This Row],[Retail Price Number]]*Table1[[#This Row],[Order Quantity]]</f>
        <v>239.76</v>
      </c>
      <c r="AI388">
        <f>YEAR(Table1[[#This Row],[Order Date]])</f>
        <v>2013</v>
      </c>
    </row>
    <row r="389" spans="1:35" x14ac:dyDescent="0.3">
      <c r="A389" t="s">
        <v>4825</v>
      </c>
      <c r="B389" s="1">
        <v>41894</v>
      </c>
      <c r="C389" t="s">
        <v>1905</v>
      </c>
      <c r="D389" t="s">
        <v>312</v>
      </c>
      <c r="E389" t="s">
        <v>27</v>
      </c>
      <c r="F389" t="s">
        <v>28</v>
      </c>
      <c r="G389" t="s">
        <v>77</v>
      </c>
      <c r="H389" t="s">
        <v>205</v>
      </c>
      <c r="I389" t="s">
        <v>92</v>
      </c>
      <c r="J389" t="s">
        <v>6646</v>
      </c>
      <c r="K389" t="s">
        <v>94</v>
      </c>
      <c r="L389" t="s">
        <v>95</v>
      </c>
      <c r="M389" t="s">
        <v>156</v>
      </c>
      <c r="N389" s="1">
        <v>41901</v>
      </c>
      <c r="O389" t="s">
        <v>2238</v>
      </c>
      <c r="P389" s="3" t="s">
        <v>292</v>
      </c>
      <c r="Q389" t="s">
        <v>12366</v>
      </c>
      <c r="R389">
        <v>23</v>
      </c>
      <c r="S389" t="s">
        <v>12367</v>
      </c>
      <c r="T389" s="2">
        <v>7.0000000000000007E-2</v>
      </c>
      <c r="U389" t="s">
        <v>10196</v>
      </c>
      <c r="V389" t="s">
        <v>12368</v>
      </c>
      <c r="W389" t="s">
        <v>165</v>
      </c>
      <c r="X389" t="s">
        <v>11209</v>
      </c>
      <c r="Y389" s="3">
        <f>VALUE(SUBSTITUTE(Table1[[#This Row],[Order Total]],"$",""))</f>
        <v>1111.26</v>
      </c>
      <c r="Z389">
        <f>VALUE(SUBSTITUTE(Table1[[#This Row],[Total]],"$",""))</f>
        <v>1126.28</v>
      </c>
      <c r="AA389" s="3">
        <f>Table1[[#This Row],[Order Total Number]]-Table1[[#This Row],[Total Number]]</f>
        <v>-15.019999999999982</v>
      </c>
      <c r="AB389">
        <f>VALUE(SUBSTITUTE(Table1[[#This Row],[Shipping Cost]],"$",""))</f>
        <v>4</v>
      </c>
      <c r="AC389">
        <f>VALUE(SUBSTITUTE(Table1[[#This Row],[Discount $]],"$",""))</f>
        <v>35.46</v>
      </c>
      <c r="AD389">
        <f>VALUE(SUBSTITUTE(Table1[[#This Row],[Retail Price]],"$",""))</f>
        <v>15.98</v>
      </c>
      <c r="AE389" s="4">
        <f>(Table1[[#This Row],[Retail Price Number]]*Table1[[#This Row],[Order Quantity]])-Table1[[#This Row],[Discount $ Number]]+Table1[[#This Row],[Shipping Cost Number]]</f>
        <v>336.08000000000004</v>
      </c>
      <c r="AF389">
        <f>Table1[[#This Row],[Retail Price Number]]*Table1[[#This Row],[Order Quantity]]-Table1[[#This Row],[Discount $ Number]]</f>
        <v>332.08000000000004</v>
      </c>
      <c r="AG389">
        <f>(Table1[[#This Row],[Retail Price Number]]*Table1[[#This Row],[Order Quantity]])-Table1[[#This Row],[Discount $ Number]]-Table1[[#This Row],[Shipping Cost Number]]</f>
        <v>328.08000000000004</v>
      </c>
      <c r="AH389">
        <f>Table1[[#This Row],[Retail Price Number]]*Table1[[#This Row],[Order Quantity]]</f>
        <v>367.54</v>
      </c>
      <c r="AI389">
        <f>YEAR(Table1[[#This Row],[Order Date]])</f>
        <v>2014</v>
      </c>
    </row>
    <row r="390" spans="1:35" x14ac:dyDescent="0.3">
      <c r="A390" t="s">
        <v>4825</v>
      </c>
      <c r="B390" s="1">
        <v>41461</v>
      </c>
      <c r="C390" t="s">
        <v>1428</v>
      </c>
      <c r="D390" t="s">
        <v>1429</v>
      </c>
      <c r="E390" t="s">
        <v>27</v>
      </c>
      <c r="F390" t="s">
        <v>28</v>
      </c>
      <c r="G390" t="s">
        <v>91</v>
      </c>
      <c r="H390" t="s">
        <v>217</v>
      </c>
      <c r="I390" t="s">
        <v>121</v>
      </c>
      <c r="J390" t="s">
        <v>532</v>
      </c>
      <c r="K390" t="s">
        <v>94</v>
      </c>
      <c r="L390" t="s">
        <v>109</v>
      </c>
      <c r="M390" t="s">
        <v>35</v>
      </c>
      <c r="N390" s="1">
        <v>41461</v>
      </c>
      <c r="O390" t="s">
        <v>501</v>
      </c>
      <c r="P390" s="3" t="s">
        <v>533</v>
      </c>
      <c r="Q390" t="s">
        <v>534</v>
      </c>
      <c r="R390">
        <v>22</v>
      </c>
      <c r="S390" t="s">
        <v>12179</v>
      </c>
      <c r="T390" s="2">
        <v>7.0000000000000007E-2</v>
      </c>
      <c r="U390" t="s">
        <v>8913</v>
      </c>
      <c r="V390" t="s">
        <v>12180</v>
      </c>
      <c r="W390" t="s">
        <v>538</v>
      </c>
      <c r="X390" t="s">
        <v>12181</v>
      </c>
      <c r="Y390" s="3">
        <f>VALUE(SUBSTITUTE(Table1[[#This Row],[Order Total]],"$",""))</f>
        <v>996.26</v>
      </c>
      <c r="Z390">
        <f>VALUE(SUBSTITUTE(Table1[[#This Row],[Total]],"$",""))</f>
        <v>1002.92</v>
      </c>
      <c r="AA390" s="3">
        <f>Table1[[#This Row],[Order Total Number]]-Table1[[#This Row],[Total Number]]</f>
        <v>-6.6599999999999682</v>
      </c>
      <c r="AB390">
        <f>VALUE(SUBSTITUTE(Table1[[#This Row],[Shipping Cost]],"$",""))</f>
        <v>6.66</v>
      </c>
      <c r="AC390">
        <f>VALUE(SUBSTITUTE(Table1[[#This Row],[Discount $]],"$",""))</f>
        <v>10.06</v>
      </c>
      <c r="AD390">
        <f>VALUE(SUBSTITUTE(Table1[[#This Row],[Retail Price]],"$",""))</f>
        <v>35.94</v>
      </c>
      <c r="AE390" s="4">
        <f>(Table1[[#This Row],[Retail Price Number]]*Table1[[#This Row],[Order Quantity]])-Table1[[#This Row],[Discount $ Number]]+Table1[[#This Row],[Shipping Cost Number]]</f>
        <v>787.28</v>
      </c>
      <c r="AF390">
        <f>Table1[[#This Row],[Retail Price Number]]*Table1[[#This Row],[Order Quantity]]-Table1[[#This Row],[Discount $ Number]]</f>
        <v>780.62</v>
      </c>
      <c r="AG390">
        <f>(Table1[[#This Row],[Retail Price Number]]*Table1[[#This Row],[Order Quantity]])-Table1[[#This Row],[Discount $ Number]]-Table1[[#This Row],[Shipping Cost Number]]</f>
        <v>773.96</v>
      </c>
      <c r="AH390">
        <f>Table1[[#This Row],[Retail Price Number]]*Table1[[#This Row],[Order Quantity]]</f>
        <v>790.68</v>
      </c>
      <c r="AI390">
        <f>YEAR(Table1[[#This Row],[Order Date]])</f>
        <v>2013</v>
      </c>
    </row>
    <row r="391" spans="1:35" x14ac:dyDescent="0.3">
      <c r="A391" t="s">
        <v>675</v>
      </c>
      <c r="B391" s="1">
        <v>41408</v>
      </c>
      <c r="C391" t="s">
        <v>676</v>
      </c>
      <c r="D391" t="s">
        <v>331</v>
      </c>
      <c r="E391" t="s">
        <v>46</v>
      </c>
      <c r="F391" t="s">
        <v>47</v>
      </c>
      <c r="G391" t="s">
        <v>77</v>
      </c>
      <c r="H391" t="s">
        <v>107</v>
      </c>
      <c r="I391" t="s">
        <v>31</v>
      </c>
      <c r="J391" t="s">
        <v>163</v>
      </c>
      <c r="K391" t="s">
        <v>94</v>
      </c>
      <c r="L391" t="s">
        <v>34</v>
      </c>
      <c r="M391" t="s">
        <v>156</v>
      </c>
      <c r="N391" s="1">
        <v>41409</v>
      </c>
      <c r="O391" t="s">
        <v>164</v>
      </c>
      <c r="P391" s="3" t="s">
        <v>165</v>
      </c>
      <c r="Q391" t="s">
        <v>166</v>
      </c>
      <c r="R391">
        <v>27</v>
      </c>
      <c r="S391" t="s">
        <v>677</v>
      </c>
      <c r="T391" s="2">
        <v>7.0000000000000007E-2</v>
      </c>
      <c r="U391" t="s">
        <v>678</v>
      </c>
      <c r="V391" t="s">
        <v>679</v>
      </c>
      <c r="W391" t="s">
        <v>170</v>
      </c>
      <c r="X391" t="s">
        <v>680</v>
      </c>
      <c r="Y391" s="3">
        <f>VALUE(SUBSTITUTE(Table1[[#This Row],[Order Total]],"$",""))</f>
        <v>428.47</v>
      </c>
      <c r="Z391">
        <f>VALUE(SUBSTITUTE(Table1[[#This Row],[Total]],"$",""))</f>
        <v>433.65</v>
      </c>
      <c r="AA391" s="3">
        <f>Table1[[#This Row],[Order Total Number]]-Table1[[#This Row],[Total Number]]</f>
        <v>-5.17999999999995</v>
      </c>
      <c r="AB391">
        <f>VALUE(SUBSTITUTE(Table1[[#This Row],[Shipping Cost]],"$",""))</f>
        <v>1.3</v>
      </c>
      <c r="AC391">
        <f>VALUE(SUBSTITUTE(Table1[[#This Row],[Discount $]],"$",""))</f>
        <v>58.23</v>
      </c>
      <c r="AD391">
        <f>VALUE(SUBSTITUTE(Table1[[#This Row],[Retail Price]],"$",""))</f>
        <v>4</v>
      </c>
      <c r="AE391" s="4">
        <f>(Table1[[#This Row],[Retail Price Number]]*Table1[[#This Row],[Order Quantity]])-Table1[[#This Row],[Discount $ Number]]+Table1[[#This Row],[Shipping Cost Number]]</f>
        <v>51.07</v>
      </c>
      <c r="AF391">
        <f>Table1[[#This Row],[Retail Price Number]]*Table1[[#This Row],[Order Quantity]]-Table1[[#This Row],[Discount $ Number]]</f>
        <v>49.77</v>
      </c>
      <c r="AG391">
        <f>(Table1[[#This Row],[Retail Price Number]]*Table1[[#This Row],[Order Quantity]])-Table1[[#This Row],[Discount $ Number]]-Table1[[#This Row],[Shipping Cost Number]]</f>
        <v>48.470000000000006</v>
      </c>
      <c r="AH391">
        <f>Table1[[#This Row],[Retail Price Number]]*Table1[[#This Row],[Order Quantity]]</f>
        <v>108</v>
      </c>
      <c r="AI391">
        <f>YEAR(Table1[[#This Row],[Order Date]])</f>
        <v>2013</v>
      </c>
    </row>
    <row r="392" spans="1:35" x14ac:dyDescent="0.3">
      <c r="A392" t="s">
        <v>675</v>
      </c>
      <c r="B392" s="1">
        <v>41465</v>
      </c>
      <c r="C392" t="s">
        <v>1396</v>
      </c>
      <c r="D392" t="s">
        <v>929</v>
      </c>
      <c r="E392" t="s">
        <v>27</v>
      </c>
      <c r="F392" t="s">
        <v>28</v>
      </c>
      <c r="G392" t="s">
        <v>91</v>
      </c>
      <c r="H392" t="s">
        <v>217</v>
      </c>
      <c r="I392" t="s">
        <v>63</v>
      </c>
      <c r="J392" t="s">
        <v>265</v>
      </c>
      <c r="K392" t="s">
        <v>94</v>
      </c>
      <c r="L392" t="s">
        <v>34</v>
      </c>
      <c r="M392" t="s">
        <v>35</v>
      </c>
      <c r="N392" s="1">
        <v>41465</v>
      </c>
      <c r="O392" t="s">
        <v>266</v>
      </c>
      <c r="P392" s="3" t="s">
        <v>267</v>
      </c>
      <c r="Q392" t="s">
        <v>268</v>
      </c>
      <c r="R392">
        <v>32</v>
      </c>
      <c r="S392" t="s">
        <v>1397</v>
      </c>
      <c r="T392" s="2">
        <v>0.1</v>
      </c>
      <c r="U392" t="s">
        <v>526</v>
      </c>
      <c r="V392" t="s">
        <v>1360</v>
      </c>
      <c r="W392" t="s">
        <v>116</v>
      </c>
      <c r="X392" t="s">
        <v>1398</v>
      </c>
      <c r="Y392" s="3">
        <f>VALUE(SUBSTITUTE(Table1[[#This Row],[Order Total]],"$",""))</f>
        <v>45.44</v>
      </c>
      <c r="Z392">
        <f>VALUE(SUBSTITUTE(Table1[[#This Row],[Total]],"$",""))</f>
        <v>46.93</v>
      </c>
      <c r="AA392" s="3">
        <f>Table1[[#This Row],[Order Total Number]]-Table1[[#This Row],[Total Number]]</f>
        <v>-1.490000000000002</v>
      </c>
      <c r="AB392">
        <f>VALUE(SUBSTITUTE(Table1[[#This Row],[Shipping Cost]],"$",""))</f>
        <v>1.49</v>
      </c>
      <c r="AC392">
        <f>VALUE(SUBSTITUTE(Table1[[#This Row],[Discount $]],"$",""))</f>
        <v>3.95</v>
      </c>
      <c r="AD392">
        <f>VALUE(SUBSTITUTE(Table1[[#This Row],[Retail Price]],"$",""))</f>
        <v>4.49</v>
      </c>
      <c r="AE392" s="4">
        <f>(Table1[[#This Row],[Retail Price Number]]*Table1[[#This Row],[Order Quantity]])-Table1[[#This Row],[Discount $ Number]]+Table1[[#This Row],[Shipping Cost Number]]</f>
        <v>141.22000000000003</v>
      </c>
      <c r="AF392">
        <f>Table1[[#This Row],[Retail Price Number]]*Table1[[#This Row],[Order Quantity]]-Table1[[#This Row],[Discount $ Number]]</f>
        <v>139.73000000000002</v>
      </c>
      <c r="AG392">
        <f>(Table1[[#This Row],[Retail Price Number]]*Table1[[#This Row],[Order Quantity]])-Table1[[#This Row],[Discount $ Number]]-Table1[[#This Row],[Shipping Cost Number]]</f>
        <v>138.24</v>
      </c>
      <c r="AH392">
        <f>Table1[[#This Row],[Retail Price Number]]*Table1[[#This Row],[Order Quantity]]</f>
        <v>143.68</v>
      </c>
      <c r="AI392">
        <f>YEAR(Table1[[#This Row],[Order Date]])</f>
        <v>2013</v>
      </c>
    </row>
    <row r="393" spans="1:35" x14ac:dyDescent="0.3">
      <c r="A393" t="s">
        <v>675</v>
      </c>
      <c r="B393" s="1">
        <v>41413</v>
      </c>
      <c r="C393" t="s">
        <v>1097</v>
      </c>
      <c r="D393" t="s">
        <v>1098</v>
      </c>
      <c r="E393" t="s">
        <v>27</v>
      </c>
      <c r="F393" t="s">
        <v>28</v>
      </c>
      <c r="G393" t="s">
        <v>134</v>
      </c>
      <c r="H393" t="s">
        <v>78</v>
      </c>
      <c r="I393" t="s">
        <v>92</v>
      </c>
      <c r="J393" t="s">
        <v>478</v>
      </c>
      <c r="K393" t="s">
        <v>94</v>
      </c>
      <c r="L393" t="s">
        <v>34</v>
      </c>
      <c r="M393" t="s">
        <v>35</v>
      </c>
      <c r="N393" s="1">
        <v>41414</v>
      </c>
      <c r="O393" t="s">
        <v>479</v>
      </c>
      <c r="P393" s="3" t="s">
        <v>480</v>
      </c>
      <c r="Q393" t="s">
        <v>98</v>
      </c>
      <c r="R393">
        <v>34</v>
      </c>
      <c r="S393" t="s">
        <v>1397</v>
      </c>
      <c r="T393" s="2">
        <v>0.09</v>
      </c>
      <c r="U393" t="s">
        <v>526</v>
      </c>
      <c r="V393" t="s">
        <v>1360</v>
      </c>
      <c r="W393" t="s">
        <v>224</v>
      </c>
      <c r="X393" t="s">
        <v>1398</v>
      </c>
      <c r="Y393" s="3">
        <f>VALUE(SUBSTITUTE(Table1[[#This Row],[Order Total]],"$",""))</f>
        <v>45.44</v>
      </c>
      <c r="Z393">
        <f>VALUE(SUBSTITUTE(Table1[[#This Row],[Total]],"$",""))</f>
        <v>46.93</v>
      </c>
      <c r="AA393" s="3">
        <f>Table1[[#This Row],[Order Total Number]]-Table1[[#This Row],[Total Number]]</f>
        <v>-1.490000000000002</v>
      </c>
      <c r="AB393">
        <f>VALUE(SUBSTITUTE(Table1[[#This Row],[Shipping Cost]],"$",""))</f>
        <v>0.5</v>
      </c>
      <c r="AC393">
        <f>VALUE(SUBSTITUTE(Table1[[#This Row],[Discount $]],"$",""))</f>
        <v>3.95</v>
      </c>
      <c r="AD393">
        <f>VALUE(SUBSTITUTE(Table1[[#This Row],[Retail Price]],"$",""))</f>
        <v>2.61</v>
      </c>
      <c r="AE393" s="4">
        <f>(Table1[[#This Row],[Retail Price Number]]*Table1[[#This Row],[Order Quantity]])-Table1[[#This Row],[Discount $ Number]]+Table1[[#This Row],[Shipping Cost Number]]</f>
        <v>85.289999999999992</v>
      </c>
      <c r="AF393">
        <f>Table1[[#This Row],[Retail Price Number]]*Table1[[#This Row],[Order Quantity]]-Table1[[#This Row],[Discount $ Number]]</f>
        <v>84.789999999999992</v>
      </c>
      <c r="AG393">
        <f>(Table1[[#This Row],[Retail Price Number]]*Table1[[#This Row],[Order Quantity]])-Table1[[#This Row],[Discount $ Number]]-Table1[[#This Row],[Shipping Cost Number]]</f>
        <v>84.289999999999992</v>
      </c>
      <c r="AH393">
        <f>Table1[[#This Row],[Retail Price Number]]*Table1[[#This Row],[Order Quantity]]</f>
        <v>88.74</v>
      </c>
      <c r="AI393">
        <f>YEAR(Table1[[#This Row],[Order Date]])</f>
        <v>2013</v>
      </c>
    </row>
    <row r="394" spans="1:35" x14ac:dyDescent="0.3">
      <c r="A394" t="s">
        <v>675</v>
      </c>
      <c r="B394" s="1">
        <v>41470</v>
      </c>
      <c r="C394" t="s">
        <v>3536</v>
      </c>
      <c r="D394" t="s">
        <v>1019</v>
      </c>
      <c r="E394" t="s">
        <v>46</v>
      </c>
      <c r="F394" t="s">
        <v>47</v>
      </c>
      <c r="G394" t="s">
        <v>91</v>
      </c>
      <c r="H394" t="s">
        <v>48</v>
      </c>
      <c r="I394" t="s">
        <v>92</v>
      </c>
      <c r="J394" t="s">
        <v>93</v>
      </c>
      <c r="K394" t="s">
        <v>94</v>
      </c>
      <c r="L394" t="s">
        <v>95</v>
      </c>
      <c r="M394" t="s">
        <v>35</v>
      </c>
      <c r="N394" s="1">
        <v>41471</v>
      </c>
      <c r="O394" t="s">
        <v>96</v>
      </c>
      <c r="P394" s="3" t="s">
        <v>97</v>
      </c>
      <c r="Q394" t="s">
        <v>98</v>
      </c>
      <c r="R394">
        <v>36</v>
      </c>
      <c r="S394" t="s">
        <v>1366</v>
      </c>
      <c r="T394" s="2">
        <v>0.1</v>
      </c>
      <c r="U394" t="s">
        <v>3988</v>
      </c>
      <c r="V394" t="s">
        <v>6312</v>
      </c>
      <c r="W394" t="s">
        <v>102</v>
      </c>
      <c r="X394" t="s">
        <v>3467</v>
      </c>
      <c r="Y394" s="3">
        <f>VALUE(SUBSTITUTE(Table1[[#This Row],[Order Total]],"$",""))</f>
        <v>103.1</v>
      </c>
      <c r="Z394">
        <f>VALUE(SUBSTITUTE(Table1[[#This Row],[Total]],"$",""))</f>
        <v>104.2</v>
      </c>
      <c r="AA394" s="3">
        <f>Table1[[#This Row],[Order Total Number]]-Table1[[#This Row],[Total Number]]</f>
        <v>-1.1000000000000085</v>
      </c>
      <c r="AB394">
        <f>VALUE(SUBSTITUTE(Table1[[#This Row],[Shipping Cost]],"$",""))</f>
        <v>0.8</v>
      </c>
      <c r="AC394">
        <f>VALUE(SUBSTITUTE(Table1[[#This Row],[Discount $]],"$",""))</f>
        <v>7.75</v>
      </c>
      <c r="AD394">
        <f>VALUE(SUBSTITUTE(Table1[[#This Row],[Retail Price]],"$",""))</f>
        <v>2.62</v>
      </c>
      <c r="AE394" s="4">
        <f>(Table1[[#This Row],[Retail Price Number]]*Table1[[#This Row],[Order Quantity]])-Table1[[#This Row],[Discount $ Number]]+Table1[[#This Row],[Shipping Cost Number]]</f>
        <v>87.37</v>
      </c>
      <c r="AF394">
        <f>Table1[[#This Row],[Retail Price Number]]*Table1[[#This Row],[Order Quantity]]-Table1[[#This Row],[Discount $ Number]]</f>
        <v>86.570000000000007</v>
      </c>
      <c r="AG394">
        <f>(Table1[[#This Row],[Retail Price Number]]*Table1[[#This Row],[Order Quantity]])-Table1[[#This Row],[Discount $ Number]]-Table1[[#This Row],[Shipping Cost Number]]</f>
        <v>85.77000000000001</v>
      </c>
      <c r="AH394">
        <f>Table1[[#This Row],[Retail Price Number]]*Table1[[#This Row],[Order Quantity]]</f>
        <v>94.320000000000007</v>
      </c>
      <c r="AI394">
        <f>YEAR(Table1[[#This Row],[Order Date]])</f>
        <v>2013</v>
      </c>
    </row>
    <row r="395" spans="1:35" x14ac:dyDescent="0.3">
      <c r="A395" t="s">
        <v>675</v>
      </c>
      <c r="B395" s="1">
        <v>41475</v>
      </c>
      <c r="C395" t="s">
        <v>2959</v>
      </c>
      <c r="D395" t="s">
        <v>144</v>
      </c>
      <c r="E395" t="s">
        <v>46</v>
      </c>
      <c r="F395" t="s">
        <v>47</v>
      </c>
      <c r="G395" t="s">
        <v>77</v>
      </c>
      <c r="H395" t="s">
        <v>107</v>
      </c>
      <c r="I395" t="s">
        <v>92</v>
      </c>
      <c r="J395" t="s">
        <v>564</v>
      </c>
      <c r="K395" t="s">
        <v>94</v>
      </c>
      <c r="L395" t="s">
        <v>95</v>
      </c>
      <c r="M395" t="s">
        <v>35</v>
      </c>
      <c r="N395" s="1">
        <v>41477</v>
      </c>
      <c r="O395" t="s">
        <v>565</v>
      </c>
      <c r="P395" s="3" t="s">
        <v>566</v>
      </c>
      <c r="Q395" t="s">
        <v>567</v>
      </c>
      <c r="R395">
        <v>6</v>
      </c>
      <c r="S395" t="s">
        <v>1397</v>
      </c>
      <c r="T395" s="2">
        <v>0.01</v>
      </c>
      <c r="U395" t="s">
        <v>526</v>
      </c>
      <c r="V395" t="s">
        <v>1360</v>
      </c>
      <c r="W395" t="s">
        <v>224</v>
      </c>
      <c r="X395" t="s">
        <v>1398</v>
      </c>
      <c r="Y395" s="3">
        <f>VALUE(SUBSTITUTE(Table1[[#This Row],[Order Total]],"$",""))</f>
        <v>45.44</v>
      </c>
      <c r="Z395">
        <f>VALUE(SUBSTITUTE(Table1[[#This Row],[Total]],"$",""))</f>
        <v>46.93</v>
      </c>
      <c r="AA395" s="3">
        <f>Table1[[#This Row],[Order Total Number]]-Table1[[#This Row],[Total Number]]</f>
        <v>-1.490000000000002</v>
      </c>
      <c r="AB395">
        <f>VALUE(SUBSTITUTE(Table1[[#This Row],[Shipping Cost]],"$",""))</f>
        <v>0.5</v>
      </c>
      <c r="AC395">
        <f>VALUE(SUBSTITUTE(Table1[[#This Row],[Discount $]],"$",""))</f>
        <v>3.95</v>
      </c>
      <c r="AD395">
        <f>VALUE(SUBSTITUTE(Table1[[#This Row],[Retail Price]],"$",""))</f>
        <v>6.3</v>
      </c>
      <c r="AE395" s="4">
        <f>(Table1[[#This Row],[Retail Price Number]]*Table1[[#This Row],[Order Quantity]])-Table1[[#This Row],[Discount $ Number]]+Table1[[#This Row],[Shipping Cost Number]]</f>
        <v>34.349999999999994</v>
      </c>
      <c r="AF395">
        <f>Table1[[#This Row],[Retail Price Number]]*Table1[[#This Row],[Order Quantity]]-Table1[[#This Row],[Discount $ Number]]</f>
        <v>33.849999999999994</v>
      </c>
      <c r="AG395">
        <f>(Table1[[#This Row],[Retail Price Number]]*Table1[[#This Row],[Order Quantity]])-Table1[[#This Row],[Discount $ Number]]-Table1[[#This Row],[Shipping Cost Number]]</f>
        <v>33.349999999999994</v>
      </c>
      <c r="AH395">
        <f>Table1[[#This Row],[Retail Price Number]]*Table1[[#This Row],[Order Quantity]]</f>
        <v>37.799999999999997</v>
      </c>
      <c r="AI395">
        <f>YEAR(Table1[[#This Row],[Order Date]])</f>
        <v>2013</v>
      </c>
    </row>
    <row r="396" spans="1:35" x14ac:dyDescent="0.3">
      <c r="A396" t="s">
        <v>675</v>
      </c>
      <c r="B396" s="1">
        <v>41550</v>
      </c>
      <c r="C396" t="s">
        <v>2719</v>
      </c>
      <c r="D396" t="s">
        <v>240</v>
      </c>
      <c r="E396" t="s">
        <v>27</v>
      </c>
      <c r="F396" t="s">
        <v>28</v>
      </c>
      <c r="G396" t="s">
        <v>77</v>
      </c>
      <c r="H396" t="s">
        <v>241</v>
      </c>
      <c r="I396" t="s">
        <v>31</v>
      </c>
      <c r="J396" t="s">
        <v>313</v>
      </c>
      <c r="K396" t="s">
        <v>94</v>
      </c>
      <c r="L396" t="s">
        <v>34</v>
      </c>
      <c r="M396" t="s">
        <v>35</v>
      </c>
      <c r="N396" s="1">
        <v>41551</v>
      </c>
      <c r="O396" t="s">
        <v>314</v>
      </c>
      <c r="P396" s="3" t="s">
        <v>315</v>
      </c>
      <c r="Q396" t="s">
        <v>316</v>
      </c>
      <c r="R396">
        <v>4</v>
      </c>
      <c r="S396" t="s">
        <v>7858</v>
      </c>
      <c r="T396" s="2">
        <v>0.05</v>
      </c>
      <c r="U396" t="s">
        <v>2047</v>
      </c>
      <c r="V396" t="s">
        <v>7859</v>
      </c>
      <c r="W396" t="s">
        <v>320</v>
      </c>
      <c r="X396" t="s">
        <v>7860</v>
      </c>
      <c r="Y396" s="3">
        <f>VALUE(SUBSTITUTE(Table1[[#This Row],[Order Total]],"$",""))</f>
        <v>825.97</v>
      </c>
      <c r="Z396">
        <f>VALUE(SUBSTITUTE(Table1[[#This Row],[Total]],"$",""))</f>
        <v>889.81</v>
      </c>
      <c r="AA396" s="3">
        <f>Table1[[#This Row],[Order Total Number]]-Table1[[#This Row],[Total Number]]</f>
        <v>-63.839999999999918</v>
      </c>
      <c r="AB396">
        <f>VALUE(SUBSTITUTE(Table1[[#This Row],[Shipping Cost]],"$",""))</f>
        <v>4.8099999999999996</v>
      </c>
      <c r="AC396">
        <f>VALUE(SUBSTITUTE(Table1[[#This Row],[Discount $]],"$",""))</f>
        <v>26.95</v>
      </c>
      <c r="AD396">
        <f>VALUE(SUBSTITUTE(Table1[[#This Row],[Retail Price]],"$",""))</f>
        <v>20.99</v>
      </c>
      <c r="AE396" s="4">
        <f>(Table1[[#This Row],[Retail Price Number]]*Table1[[#This Row],[Order Quantity]])-Table1[[#This Row],[Discount $ Number]]+Table1[[#This Row],[Shipping Cost Number]]</f>
        <v>61.819999999999993</v>
      </c>
      <c r="AF396">
        <f>Table1[[#This Row],[Retail Price Number]]*Table1[[#This Row],[Order Quantity]]-Table1[[#This Row],[Discount $ Number]]</f>
        <v>57.009999999999991</v>
      </c>
      <c r="AG396">
        <f>(Table1[[#This Row],[Retail Price Number]]*Table1[[#This Row],[Order Quantity]])-Table1[[#This Row],[Discount $ Number]]-Table1[[#This Row],[Shipping Cost Number]]</f>
        <v>52.199999999999989</v>
      </c>
      <c r="AH396">
        <f>Table1[[#This Row],[Retail Price Number]]*Table1[[#This Row],[Order Quantity]]</f>
        <v>83.96</v>
      </c>
      <c r="AI396">
        <f>YEAR(Table1[[#This Row],[Order Date]])</f>
        <v>2013</v>
      </c>
    </row>
    <row r="397" spans="1:35" x14ac:dyDescent="0.3">
      <c r="A397" t="s">
        <v>675</v>
      </c>
      <c r="B397" s="1">
        <v>41508</v>
      </c>
      <c r="C397" t="s">
        <v>1413</v>
      </c>
      <c r="D397" t="s">
        <v>531</v>
      </c>
      <c r="E397" t="s">
        <v>27</v>
      </c>
      <c r="F397" t="s">
        <v>28</v>
      </c>
      <c r="G397" t="s">
        <v>91</v>
      </c>
      <c r="H397" t="s">
        <v>30</v>
      </c>
      <c r="I397" t="s">
        <v>196</v>
      </c>
      <c r="J397" t="s">
        <v>313</v>
      </c>
      <c r="K397" t="s">
        <v>94</v>
      </c>
      <c r="L397" t="s">
        <v>34</v>
      </c>
      <c r="M397" t="s">
        <v>35</v>
      </c>
      <c r="N397" s="1">
        <v>41510</v>
      </c>
      <c r="O397" t="s">
        <v>314</v>
      </c>
      <c r="P397" s="3" t="s">
        <v>315</v>
      </c>
      <c r="Q397" t="s">
        <v>316</v>
      </c>
      <c r="R397">
        <v>33</v>
      </c>
      <c r="S397" t="s">
        <v>8129</v>
      </c>
      <c r="T397" s="2">
        <v>0.09</v>
      </c>
      <c r="U397" t="s">
        <v>7348</v>
      </c>
      <c r="V397" t="s">
        <v>8130</v>
      </c>
      <c r="W397" t="s">
        <v>320</v>
      </c>
      <c r="X397" t="s">
        <v>8131</v>
      </c>
      <c r="Y397" s="3">
        <f>VALUE(SUBSTITUTE(Table1[[#This Row],[Order Total]],"$",""))</f>
        <v>431.25</v>
      </c>
      <c r="Z397">
        <f>VALUE(SUBSTITUTE(Table1[[#This Row],[Total]],"$",""))</f>
        <v>436.32</v>
      </c>
      <c r="AA397" s="3">
        <f>Table1[[#This Row],[Order Total Number]]-Table1[[#This Row],[Total Number]]</f>
        <v>-5.0699999999999932</v>
      </c>
      <c r="AB397">
        <f>VALUE(SUBSTITUTE(Table1[[#This Row],[Shipping Cost]],"$",""))</f>
        <v>4.8099999999999996</v>
      </c>
      <c r="AC397">
        <f>VALUE(SUBSTITUTE(Table1[[#This Row],[Discount $]],"$",""))</f>
        <v>26.29</v>
      </c>
      <c r="AD397">
        <f>VALUE(SUBSTITUTE(Table1[[#This Row],[Retail Price]],"$",""))</f>
        <v>20.99</v>
      </c>
      <c r="AE397" s="4">
        <f>(Table1[[#This Row],[Retail Price Number]]*Table1[[#This Row],[Order Quantity]])-Table1[[#This Row],[Discount $ Number]]+Table1[[#This Row],[Shipping Cost Number]]</f>
        <v>671.18999999999994</v>
      </c>
      <c r="AF397">
        <f>Table1[[#This Row],[Retail Price Number]]*Table1[[#This Row],[Order Quantity]]-Table1[[#This Row],[Discount $ Number]]</f>
        <v>666.38</v>
      </c>
      <c r="AG397">
        <f>(Table1[[#This Row],[Retail Price Number]]*Table1[[#This Row],[Order Quantity]])-Table1[[#This Row],[Discount $ Number]]-Table1[[#This Row],[Shipping Cost Number]]</f>
        <v>661.57</v>
      </c>
      <c r="AH397">
        <f>Table1[[#This Row],[Retail Price Number]]*Table1[[#This Row],[Order Quantity]]</f>
        <v>692.67</v>
      </c>
      <c r="AI397">
        <f>YEAR(Table1[[#This Row],[Order Date]])</f>
        <v>2013</v>
      </c>
    </row>
    <row r="398" spans="1:35" x14ac:dyDescent="0.3">
      <c r="A398" t="s">
        <v>675</v>
      </c>
      <c r="B398" s="1">
        <v>41436</v>
      </c>
      <c r="C398" t="s">
        <v>1760</v>
      </c>
      <c r="D398" t="s">
        <v>1232</v>
      </c>
      <c r="E398" t="s">
        <v>27</v>
      </c>
      <c r="F398" t="s">
        <v>28</v>
      </c>
      <c r="G398" t="s">
        <v>77</v>
      </c>
      <c r="H398" t="s">
        <v>281</v>
      </c>
      <c r="I398" t="s">
        <v>196</v>
      </c>
      <c r="J398" t="s">
        <v>478</v>
      </c>
      <c r="K398" t="s">
        <v>723</v>
      </c>
      <c r="L398" t="s">
        <v>109</v>
      </c>
      <c r="M398" t="s">
        <v>35</v>
      </c>
      <c r="N398" s="1">
        <v>41438</v>
      </c>
      <c r="O398" t="s">
        <v>479</v>
      </c>
      <c r="P398" s="3" t="s">
        <v>480</v>
      </c>
      <c r="Q398" t="s">
        <v>98</v>
      </c>
      <c r="R398">
        <v>4</v>
      </c>
      <c r="S398" t="s">
        <v>12214</v>
      </c>
      <c r="T398" s="2">
        <v>7.0000000000000007E-2</v>
      </c>
      <c r="U398" t="s">
        <v>1570</v>
      </c>
      <c r="V398" t="s">
        <v>1360</v>
      </c>
      <c r="W398" t="s">
        <v>224</v>
      </c>
      <c r="X398" t="s">
        <v>1398</v>
      </c>
      <c r="Y398" s="3">
        <f>VALUE(SUBSTITUTE(Table1[[#This Row],[Order Total]],"$",""))</f>
        <v>45.44</v>
      </c>
      <c r="Z398">
        <f>VALUE(SUBSTITUTE(Table1[[#This Row],[Total]],"$",""))</f>
        <v>46.93</v>
      </c>
      <c r="AA398" s="3">
        <f>Table1[[#This Row],[Order Total Number]]-Table1[[#This Row],[Total Number]]</f>
        <v>-1.490000000000002</v>
      </c>
      <c r="AB398">
        <f>VALUE(SUBSTITUTE(Table1[[#This Row],[Shipping Cost]],"$",""))</f>
        <v>0.5</v>
      </c>
      <c r="AC398">
        <f>VALUE(SUBSTITUTE(Table1[[#This Row],[Discount $]],"$",""))</f>
        <v>2.95</v>
      </c>
      <c r="AD398">
        <f>VALUE(SUBSTITUTE(Table1[[#This Row],[Retail Price]],"$",""))</f>
        <v>2.61</v>
      </c>
      <c r="AE398" s="4">
        <f>(Table1[[#This Row],[Retail Price Number]]*Table1[[#This Row],[Order Quantity]])-Table1[[#This Row],[Discount $ Number]]+Table1[[#This Row],[Shipping Cost Number]]</f>
        <v>7.9899999999999993</v>
      </c>
      <c r="AF398">
        <f>Table1[[#This Row],[Retail Price Number]]*Table1[[#This Row],[Order Quantity]]-Table1[[#This Row],[Discount $ Number]]</f>
        <v>7.4899999999999993</v>
      </c>
      <c r="AG398">
        <f>(Table1[[#This Row],[Retail Price Number]]*Table1[[#This Row],[Order Quantity]])-Table1[[#This Row],[Discount $ Number]]-Table1[[#This Row],[Shipping Cost Number]]</f>
        <v>6.9899999999999993</v>
      </c>
      <c r="AH398">
        <f>Table1[[#This Row],[Retail Price Number]]*Table1[[#This Row],[Order Quantity]]</f>
        <v>10.44</v>
      </c>
      <c r="AI398">
        <f>YEAR(Table1[[#This Row],[Order Date]])</f>
        <v>2013</v>
      </c>
    </row>
    <row r="399" spans="1:35" x14ac:dyDescent="0.3">
      <c r="A399" t="s">
        <v>4211</v>
      </c>
      <c r="B399" s="1">
        <v>41363</v>
      </c>
      <c r="C399" t="s">
        <v>928</v>
      </c>
      <c r="D399" t="s">
        <v>929</v>
      </c>
      <c r="E399" t="s">
        <v>27</v>
      </c>
      <c r="F399" t="s">
        <v>28</v>
      </c>
      <c r="G399" t="s">
        <v>134</v>
      </c>
      <c r="H399" t="s">
        <v>217</v>
      </c>
      <c r="I399" t="s">
        <v>196</v>
      </c>
      <c r="J399" t="s">
        <v>1906</v>
      </c>
      <c r="K399" t="s">
        <v>94</v>
      </c>
      <c r="L399" t="s">
        <v>95</v>
      </c>
      <c r="M399" t="s">
        <v>35</v>
      </c>
      <c r="N399" s="1">
        <v>41364</v>
      </c>
      <c r="O399" t="s">
        <v>275</v>
      </c>
      <c r="P399" s="3" t="s">
        <v>696</v>
      </c>
      <c r="Q399" t="s">
        <v>697</v>
      </c>
      <c r="R399">
        <v>35</v>
      </c>
      <c r="S399" t="s">
        <v>283</v>
      </c>
      <c r="T399" s="2">
        <v>0.01</v>
      </c>
      <c r="U399" t="s">
        <v>70</v>
      </c>
      <c r="V399" t="s">
        <v>3514</v>
      </c>
      <c r="W399" t="s">
        <v>701</v>
      </c>
      <c r="X399" t="s">
        <v>4212</v>
      </c>
      <c r="Y399" s="3">
        <f>VALUE(SUBSTITUTE(Table1[[#This Row],[Order Total]],"$",""))</f>
        <v>5.04</v>
      </c>
      <c r="Z399">
        <f>VALUE(SUBSTITUTE(Table1[[#This Row],[Total]],"$",""))</f>
        <v>7.14</v>
      </c>
      <c r="AA399" s="3">
        <f>Table1[[#This Row],[Order Total Number]]-Table1[[#This Row],[Total Number]]</f>
        <v>-2.0999999999999996</v>
      </c>
      <c r="AB399">
        <f>VALUE(SUBSTITUTE(Table1[[#This Row],[Shipping Cost]],"$",""))</f>
        <v>2.4</v>
      </c>
      <c r="AC399">
        <f>VALUE(SUBSTITUTE(Table1[[#This Row],[Discount $]],"$",""))</f>
        <v>0.16</v>
      </c>
      <c r="AD399">
        <f>VALUE(SUBSTITUTE(Table1[[#This Row],[Retail Price]],"$",""))</f>
        <v>2.6</v>
      </c>
      <c r="AE399" s="4">
        <f>(Table1[[#This Row],[Retail Price Number]]*Table1[[#This Row],[Order Quantity]])-Table1[[#This Row],[Discount $ Number]]+Table1[[#This Row],[Shipping Cost Number]]</f>
        <v>93.240000000000009</v>
      </c>
      <c r="AF399">
        <f>Table1[[#This Row],[Retail Price Number]]*Table1[[#This Row],[Order Quantity]]-Table1[[#This Row],[Discount $ Number]]</f>
        <v>90.84</v>
      </c>
      <c r="AG399">
        <f>(Table1[[#This Row],[Retail Price Number]]*Table1[[#This Row],[Order Quantity]])-Table1[[#This Row],[Discount $ Number]]-Table1[[#This Row],[Shipping Cost Number]]</f>
        <v>88.44</v>
      </c>
      <c r="AH399">
        <f>Table1[[#This Row],[Retail Price Number]]*Table1[[#This Row],[Order Quantity]]</f>
        <v>91</v>
      </c>
      <c r="AI399">
        <f>YEAR(Table1[[#This Row],[Order Date]])</f>
        <v>2013</v>
      </c>
    </row>
    <row r="400" spans="1:35" x14ac:dyDescent="0.3">
      <c r="A400" t="s">
        <v>4211</v>
      </c>
      <c r="B400" s="1">
        <v>41999</v>
      </c>
      <c r="C400" t="s">
        <v>694</v>
      </c>
      <c r="D400" t="s">
        <v>144</v>
      </c>
      <c r="E400" t="s">
        <v>46</v>
      </c>
      <c r="F400" t="s">
        <v>47</v>
      </c>
      <c r="G400" t="s">
        <v>77</v>
      </c>
      <c r="H400" t="s">
        <v>107</v>
      </c>
      <c r="I400" t="s">
        <v>63</v>
      </c>
      <c r="J400" t="s">
        <v>1414</v>
      </c>
      <c r="K400" t="s">
        <v>723</v>
      </c>
      <c r="L400" t="s">
        <v>50</v>
      </c>
      <c r="M400" t="s">
        <v>156</v>
      </c>
      <c r="N400" s="1">
        <v>42002</v>
      </c>
      <c r="O400" t="s">
        <v>1415</v>
      </c>
      <c r="P400" s="3" t="s">
        <v>1416</v>
      </c>
      <c r="Q400" t="s">
        <v>1417</v>
      </c>
      <c r="R400">
        <v>3</v>
      </c>
      <c r="S400" t="s">
        <v>5791</v>
      </c>
      <c r="T400" s="2">
        <v>0.1</v>
      </c>
      <c r="U400" t="s">
        <v>5792</v>
      </c>
      <c r="V400" t="s">
        <v>1582</v>
      </c>
      <c r="W400" t="s">
        <v>812</v>
      </c>
      <c r="X400" t="s">
        <v>115</v>
      </c>
      <c r="Y400" s="3">
        <f>VALUE(SUBSTITUTE(Table1[[#This Row],[Order Total]],"$",""))</f>
        <v>83.98</v>
      </c>
      <c r="Z400">
        <f>VALUE(SUBSTITUTE(Table1[[#This Row],[Total]],"$",""))</f>
        <v>84.97</v>
      </c>
      <c r="AA400" s="3">
        <f>Table1[[#This Row],[Order Total Number]]-Table1[[#This Row],[Total Number]]</f>
        <v>-0.98999999999999488</v>
      </c>
      <c r="AB400">
        <f>VALUE(SUBSTITUTE(Table1[[#This Row],[Shipping Cost]],"$",""))</f>
        <v>19.989999999999998</v>
      </c>
      <c r="AC400">
        <f>VALUE(SUBSTITUTE(Table1[[#This Row],[Discount $]],"$",""))</f>
        <v>5.69</v>
      </c>
      <c r="AD400">
        <f>VALUE(SUBSTITUTE(Table1[[#This Row],[Retail Price]],"$",""))</f>
        <v>165.2</v>
      </c>
      <c r="AE400" s="4">
        <f>(Table1[[#This Row],[Retail Price Number]]*Table1[[#This Row],[Order Quantity]])-Table1[[#This Row],[Discount $ Number]]+Table1[[#This Row],[Shipping Cost Number]]</f>
        <v>509.9</v>
      </c>
      <c r="AF400">
        <f>Table1[[#This Row],[Retail Price Number]]*Table1[[#This Row],[Order Quantity]]-Table1[[#This Row],[Discount $ Number]]</f>
        <v>489.90999999999997</v>
      </c>
      <c r="AG400">
        <f>(Table1[[#This Row],[Retail Price Number]]*Table1[[#This Row],[Order Quantity]])-Table1[[#This Row],[Discount $ Number]]-Table1[[#This Row],[Shipping Cost Number]]</f>
        <v>469.91999999999996</v>
      </c>
      <c r="AH400">
        <f>Table1[[#This Row],[Retail Price Number]]*Table1[[#This Row],[Order Quantity]]</f>
        <v>495.59999999999997</v>
      </c>
      <c r="AI400">
        <f>YEAR(Table1[[#This Row],[Order Date]])</f>
        <v>2014</v>
      </c>
    </row>
    <row r="401" spans="1:35" x14ac:dyDescent="0.3">
      <c r="A401" t="s">
        <v>4211</v>
      </c>
      <c r="B401" s="1">
        <v>42039</v>
      </c>
      <c r="C401" t="s">
        <v>251</v>
      </c>
      <c r="D401" t="s">
        <v>252</v>
      </c>
      <c r="E401" t="s">
        <v>27</v>
      </c>
      <c r="F401" t="s">
        <v>28</v>
      </c>
      <c r="G401" t="s">
        <v>77</v>
      </c>
      <c r="H401" t="s">
        <v>62</v>
      </c>
      <c r="I401" t="s">
        <v>92</v>
      </c>
      <c r="J401" t="s">
        <v>313</v>
      </c>
      <c r="K401" t="s">
        <v>723</v>
      </c>
      <c r="L401" t="s">
        <v>50</v>
      </c>
      <c r="M401" t="s">
        <v>156</v>
      </c>
      <c r="N401" s="1">
        <v>42041</v>
      </c>
      <c r="O401" t="s">
        <v>314</v>
      </c>
      <c r="P401" s="3" t="s">
        <v>315</v>
      </c>
      <c r="Q401" t="s">
        <v>316</v>
      </c>
      <c r="R401">
        <v>44</v>
      </c>
      <c r="S401" t="s">
        <v>5509</v>
      </c>
      <c r="T401" s="2">
        <v>0.08</v>
      </c>
      <c r="U401" t="s">
        <v>1116</v>
      </c>
      <c r="V401" t="s">
        <v>3105</v>
      </c>
      <c r="W401" t="s">
        <v>320</v>
      </c>
      <c r="X401" t="s">
        <v>10102</v>
      </c>
      <c r="Y401" s="3">
        <f>VALUE(SUBSTITUTE(Table1[[#This Row],[Order Total]],"$",""))</f>
        <v>31.97</v>
      </c>
      <c r="Z401">
        <f>VALUE(SUBSTITUTE(Table1[[#This Row],[Total]],"$",""))</f>
        <v>33.46</v>
      </c>
      <c r="AA401" s="3">
        <f>Table1[[#This Row],[Order Total Number]]-Table1[[#This Row],[Total Number]]</f>
        <v>-1.490000000000002</v>
      </c>
      <c r="AB401">
        <f>VALUE(SUBSTITUTE(Table1[[#This Row],[Shipping Cost]],"$",""))</f>
        <v>4.8099999999999996</v>
      </c>
      <c r="AC401">
        <f>VALUE(SUBSTITUTE(Table1[[#This Row],[Discount $]],"$",""))</f>
        <v>3.21</v>
      </c>
      <c r="AD401">
        <f>VALUE(SUBSTITUTE(Table1[[#This Row],[Retail Price]],"$",""))</f>
        <v>20.99</v>
      </c>
      <c r="AE401" s="4">
        <f>(Table1[[#This Row],[Retail Price Number]]*Table1[[#This Row],[Order Quantity]])-Table1[[#This Row],[Discount $ Number]]+Table1[[#This Row],[Shipping Cost Number]]</f>
        <v>925.15999999999985</v>
      </c>
      <c r="AF401">
        <f>Table1[[#This Row],[Retail Price Number]]*Table1[[#This Row],[Order Quantity]]-Table1[[#This Row],[Discount $ Number]]</f>
        <v>920.34999999999991</v>
      </c>
      <c r="AG401">
        <f>(Table1[[#This Row],[Retail Price Number]]*Table1[[#This Row],[Order Quantity]])-Table1[[#This Row],[Discount $ Number]]-Table1[[#This Row],[Shipping Cost Number]]</f>
        <v>915.54</v>
      </c>
      <c r="AH401">
        <f>Table1[[#This Row],[Retail Price Number]]*Table1[[#This Row],[Order Quantity]]</f>
        <v>923.56</v>
      </c>
      <c r="AI401">
        <f>YEAR(Table1[[#This Row],[Order Date]])</f>
        <v>2015</v>
      </c>
    </row>
    <row r="402" spans="1:35" x14ac:dyDescent="0.3">
      <c r="A402" t="s">
        <v>4211</v>
      </c>
      <c r="B402" s="1">
        <v>41669</v>
      </c>
      <c r="C402" t="s">
        <v>6881</v>
      </c>
      <c r="D402" t="s">
        <v>4059</v>
      </c>
      <c r="E402" t="s">
        <v>27</v>
      </c>
      <c r="F402" t="s">
        <v>28</v>
      </c>
      <c r="G402" t="s">
        <v>29</v>
      </c>
      <c r="H402" t="s">
        <v>433</v>
      </c>
      <c r="I402" t="s">
        <v>63</v>
      </c>
      <c r="J402" t="s">
        <v>135</v>
      </c>
      <c r="K402" t="s">
        <v>94</v>
      </c>
      <c r="L402" t="s">
        <v>95</v>
      </c>
      <c r="M402" t="s">
        <v>35</v>
      </c>
      <c r="N402" s="1">
        <v>41672</v>
      </c>
      <c r="O402" t="s">
        <v>136</v>
      </c>
      <c r="P402" s="3" t="s">
        <v>137</v>
      </c>
      <c r="Q402" t="s">
        <v>52</v>
      </c>
      <c r="R402">
        <v>21</v>
      </c>
      <c r="S402" t="s">
        <v>1653</v>
      </c>
      <c r="T402" s="2">
        <v>0</v>
      </c>
      <c r="U402" t="s">
        <v>5199</v>
      </c>
      <c r="V402" t="s">
        <v>11174</v>
      </c>
      <c r="W402" t="s">
        <v>72</v>
      </c>
      <c r="X402" t="s">
        <v>11175</v>
      </c>
      <c r="Y402" s="3">
        <f>VALUE(SUBSTITUTE(Table1[[#This Row],[Order Total]],"$",""))</f>
        <v>142.68</v>
      </c>
      <c r="Z402">
        <f>VALUE(SUBSTITUTE(Table1[[#This Row],[Total]],"$",""))</f>
        <v>135.09</v>
      </c>
      <c r="AA402" s="3">
        <f>Table1[[#This Row],[Order Total Number]]-Table1[[#This Row],[Total Number]]</f>
        <v>7.5900000000000034</v>
      </c>
      <c r="AB402">
        <f>VALUE(SUBSTITUTE(Table1[[#This Row],[Shipping Cost]],"$",""))</f>
        <v>0.99</v>
      </c>
      <c r="AC402">
        <f>VALUE(SUBSTITUTE(Table1[[#This Row],[Discount $]],"$",""))</f>
        <v>5.0999999999999996</v>
      </c>
      <c r="AD402">
        <f>VALUE(SUBSTITUTE(Table1[[#This Row],[Retail Price]],"$",""))</f>
        <v>3.08</v>
      </c>
      <c r="AE402" s="4">
        <f>(Table1[[#This Row],[Retail Price Number]]*Table1[[#This Row],[Order Quantity]])-Table1[[#This Row],[Discount $ Number]]+Table1[[#This Row],[Shipping Cost Number]]</f>
        <v>60.570000000000007</v>
      </c>
      <c r="AF402">
        <f>Table1[[#This Row],[Retail Price Number]]*Table1[[#This Row],[Order Quantity]]-Table1[[#This Row],[Discount $ Number]]</f>
        <v>59.580000000000005</v>
      </c>
      <c r="AG402">
        <f>(Table1[[#This Row],[Retail Price Number]]*Table1[[#This Row],[Order Quantity]])-Table1[[#This Row],[Discount $ Number]]-Table1[[#This Row],[Shipping Cost Number]]</f>
        <v>58.59</v>
      </c>
      <c r="AH402">
        <f>Table1[[#This Row],[Retail Price Number]]*Table1[[#This Row],[Order Quantity]]</f>
        <v>64.680000000000007</v>
      </c>
      <c r="AI402">
        <f>YEAR(Table1[[#This Row],[Order Date]])</f>
        <v>2014</v>
      </c>
    </row>
    <row r="403" spans="1:35" x14ac:dyDescent="0.3">
      <c r="A403" t="s">
        <v>4211</v>
      </c>
      <c r="B403" s="1">
        <v>41879</v>
      </c>
      <c r="C403" t="s">
        <v>1760</v>
      </c>
      <c r="D403" t="s">
        <v>1232</v>
      </c>
      <c r="E403" t="s">
        <v>27</v>
      </c>
      <c r="F403" t="s">
        <v>28</v>
      </c>
      <c r="G403" t="s">
        <v>91</v>
      </c>
      <c r="H403" t="s">
        <v>281</v>
      </c>
      <c r="I403" t="s">
        <v>196</v>
      </c>
      <c r="J403" t="s">
        <v>1938</v>
      </c>
      <c r="K403" t="s">
        <v>33</v>
      </c>
      <c r="L403" t="s">
        <v>50</v>
      </c>
      <c r="M403" t="s">
        <v>156</v>
      </c>
      <c r="N403" s="1">
        <v>41883</v>
      </c>
      <c r="O403" t="s">
        <v>1939</v>
      </c>
      <c r="P403" s="3" t="s">
        <v>877</v>
      </c>
      <c r="Q403" t="s">
        <v>1239</v>
      </c>
      <c r="R403">
        <v>29</v>
      </c>
      <c r="S403" t="s">
        <v>11924</v>
      </c>
      <c r="T403" s="2">
        <v>0</v>
      </c>
      <c r="U403" t="s">
        <v>11265</v>
      </c>
      <c r="V403" t="s">
        <v>11925</v>
      </c>
      <c r="W403" t="s">
        <v>1942</v>
      </c>
      <c r="X403" t="s">
        <v>11926</v>
      </c>
      <c r="Y403" s="3">
        <f>VALUE(SUBSTITUTE(Table1[[#This Row],[Order Total]],"$",""))</f>
        <v>432.85</v>
      </c>
      <c r="Z403">
        <f>VALUE(SUBSTITUTE(Table1[[#This Row],[Total]],"$",""))</f>
        <v>433.85</v>
      </c>
      <c r="AA403" s="3">
        <f>Table1[[#This Row],[Order Total Number]]-Table1[[#This Row],[Total Number]]</f>
        <v>-1</v>
      </c>
      <c r="AB403">
        <f>VALUE(SUBSTITUTE(Table1[[#This Row],[Shipping Cost]],"$",""))</f>
        <v>19.510000000000002</v>
      </c>
      <c r="AC403">
        <f>VALUE(SUBSTITUTE(Table1[[#This Row],[Discount $]],"$",""))</f>
        <v>39.31</v>
      </c>
      <c r="AD403">
        <f>VALUE(SUBSTITUTE(Table1[[#This Row],[Retail Price]],"$",""))</f>
        <v>30.98</v>
      </c>
      <c r="AE403" s="4">
        <f>(Table1[[#This Row],[Retail Price Number]]*Table1[[#This Row],[Order Quantity]])-Table1[[#This Row],[Discount $ Number]]+Table1[[#This Row],[Shipping Cost Number]]</f>
        <v>878.61999999999989</v>
      </c>
      <c r="AF403">
        <f>Table1[[#This Row],[Retail Price Number]]*Table1[[#This Row],[Order Quantity]]-Table1[[#This Row],[Discount $ Number]]</f>
        <v>859.1099999999999</v>
      </c>
      <c r="AG403">
        <f>(Table1[[#This Row],[Retail Price Number]]*Table1[[#This Row],[Order Quantity]])-Table1[[#This Row],[Discount $ Number]]-Table1[[#This Row],[Shipping Cost Number]]</f>
        <v>839.59999999999991</v>
      </c>
      <c r="AH403">
        <f>Table1[[#This Row],[Retail Price Number]]*Table1[[#This Row],[Order Quantity]]</f>
        <v>898.42</v>
      </c>
      <c r="AI403">
        <f>YEAR(Table1[[#This Row],[Order Date]])</f>
        <v>2014</v>
      </c>
    </row>
    <row r="404" spans="1:35" x14ac:dyDescent="0.3">
      <c r="A404" t="s">
        <v>1895</v>
      </c>
      <c r="B404" s="1">
        <v>41399</v>
      </c>
      <c r="C404" t="s">
        <v>119</v>
      </c>
      <c r="D404" t="s">
        <v>120</v>
      </c>
      <c r="E404" t="s">
        <v>27</v>
      </c>
      <c r="F404" t="s">
        <v>28</v>
      </c>
      <c r="G404" t="s">
        <v>134</v>
      </c>
      <c r="H404" t="s">
        <v>62</v>
      </c>
      <c r="I404" t="s">
        <v>92</v>
      </c>
      <c r="J404" t="s">
        <v>1259</v>
      </c>
      <c r="K404" t="s">
        <v>94</v>
      </c>
      <c r="L404" t="s">
        <v>95</v>
      </c>
      <c r="M404" t="s">
        <v>35</v>
      </c>
      <c r="N404" s="1">
        <v>41400</v>
      </c>
      <c r="O404" t="s">
        <v>1260</v>
      </c>
      <c r="P404" s="3" t="s">
        <v>1261</v>
      </c>
      <c r="Q404" t="s">
        <v>1262</v>
      </c>
      <c r="R404">
        <v>8</v>
      </c>
      <c r="S404" t="s">
        <v>1728</v>
      </c>
      <c r="T404" s="2">
        <v>0.1</v>
      </c>
      <c r="U404" t="s">
        <v>1896</v>
      </c>
      <c r="V404" t="s">
        <v>1897</v>
      </c>
      <c r="W404" t="s">
        <v>1266</v>
      </c>
      <c r="X404" t="s">
        <v>1898</v>
      </c>
      <c r="Y404" s="3">
        <f>VALUE(SUBSTITUTE(Table1[[#This Row],[Order Total]],"$",""))</f>
        <v>5.08</v>
      </c>
      <c r="Z404">
        <f>VALUE(SUBSTITUTE(Table1[[#This Row],[Total]],"$",""))</f>
        <v>7.02</v>
      </c>
      <c r="AA404" s="3">
        <f>Table1[[#This Row],[Order Total Number]]-Table1[[#This Row],[Total Number]]</f>
        <v>-1.9399999999999995</v>
      </c>
      <c r="AB404">
        <f>VALUE(SUBSTITUTE(Table1[[#This Row],[Shipping Cost]],"$",""))</f>
        <v>1.99</v>
      </c>
      <c r="AC404">
        <f>VALUE(SUBSTITUTE(Table1[[#This Row],[Discount $]],"$",""))</f>
        <v>0.14000000000000001</v>
      </c>
      <c r="AD404">
        <f>VALUE(SUBSTITUTE(Table1[[#This Row],[Retail Price]],"$",""))</f>
        <v>35.409999999999997</v>
      </c>
      <c r="AE404" s="4">
        <f>(Table1[[#This Row],[Retail Price Number]]*Table1[[#This Row],[Order Quantity]])-Table1[[#This Row],[Discount $ Number]]+Table1[[#This Row],[Shipping Cost Number]]</f>
        <v>285.13</v>
      </c>
      <c r="AF404">
        <f>Table1[[#This Row],[Retail Price Number]]*Table1[[#This Row],[Order Quantity]]-Table1[[#This Row],[Discount $ Number]]</f>
        <v>283.14</v>
      </c>
      <c r="AG404">
        <f>(Table1[[#This Row],[Retail Price Number]]*Table1[[#This Row],[Order Quantity]])-Table1[[#This Row],[Discount $ Number]]-Table1[[#This Row],[Shipping Cost Number]]</f>
        <v>281.14999999999998</v>
      </c>
      <c r="AH404">
        <f>Table1[[#This Row],[Retail Price Number]]*Table1[[#This Row],[Order Quantity]]</f>
        <v>283.27999999999997</v>
      </c>
      <c r="AI404">
        <f>YEAR(Table1[[#This Row],[Order Date]])</f>
        <v>2013</v>
      </c>
    </row>
    <row r="405" spans="1:35" x14ac:dyDescent="0.3">
      <c r="A405" t="s">
        <v>24</v>
      </c>
      <c r="B405" s="1">
        <v>42067</v>
      </c>
      <c r="C405" t="s">
        <v>25</v>
      </c>
      <c r="D405" t="s">
        <v>26</v>
      </c>
      <c r="E405" t="s">
        <v>27</v>
      </c>
      <c r="F405" t="s">
        <v>28</v>
      </c>
      <c r="G405" t="s">
        <v>29</v>
      </c>
      <c r="H405" t="s">
        <v>30</v>
      </c>
      <c r="I405" t="s">
        <v>31</v>
      </c>
      <c r="J405" t="s">
        <v>32</v>
      </c>
      <c r="K405" t="s">
        <v>33</v>
      </c>
      <c r="L405" t="s">
        <v>34</v>
      </c>
      <c r="M405" t="s">
        <v>35</v>
      </c>
      <c r="N405" s="1">
        <v>42069</v>
      </c>
      <c r="O405" t="s">
        <v>36</v>
      </c>
      <c r="P405" s="3" t="s">
        <v>37</v>
      </c>
      <c r="Q405" t="s">
        <v>36</v>
      </c>
      <c r="R405">
        <v>7</v>
      </c>
      <c r="S405" t="s">
        <v>38</v>
      </c>
      <c r="T405" s="2">
        <v>0.04</v>
      </c>
      <c r="U405" t="s">
        <v>39</v>
      </c>
      <c r="V405" t="s">
        <v>40</v>
      </c>
      <c r="W405" t="s">
        <v>41</v>
      </c>
      <c r="X405" t="s">
        <v>42</v>
      </c>
      <c r="Y405" s="3">
        <f>VALUE(SUBSTITUTE(Table1[[#This Row],[Order Total]],"$",""))</f>
        <v>126.71</v>
      </c>
      <c r="Z405">
        <f>VALUE(SUBSTITUTE(Table1[[#This Row],[Total]],"$",""))</f>
        <v>128.04</v>
      </c>
      <c r="AA405" s="3">
        <f>Table1[[#This Row],[Order Total Number]]-Table1[[#This Row],[Total Number]]</f>
        <v>-1.3299999999999983</v>
      </c>
      <c r="AB405">
        <f>VALUE(SUBSTITUTE(Table1[[#This Row],[Shipping Cost]],"$",""))</f>
        <v>0.79</v>
      </c>
      <c r="AC405">
        <f>VALUE(SUBSTITUTE(Table1[[#This Row],[Discount $]],"$",""))</f>
        <v>2.39</v>
      </c>
      <c r="AD405">
        <f>VALUE(SUBSTITUTE(Table1[[#This Row],[Retail Price]],"$",""))</f>
        <v>1.88</v>
      </c>
      <c r="AE405" s="4">
        <f>(Table1[[#This Row],[Retail Price Number]]*Table1[[#This Row],[Order Quantity]])-Table1[[#This Row],[Discount $ Number]]+Table1[[#This Row],[Shipping Cost Number]]</f>
        <v>11.559999999999999</v>
      </c>
      <c r="AF405">
        <f>Table1[[#This Row],[Retail Price Number]]*Table1[[#This Row],[Order Quantity]]-Table1[[#This Row],[Discount $ Number]]</f>
        <v>10.77</v>
      </c>
      <c r="AG405">
        <f>(Table1[[#This Row],[Retail Price Number]]*Table1[[#This Row],[Order Quantity]])-Table1[[#This Row],[Discount $ Number]]-Table1[[#This Row],[Shipping Cost Number]]</f>
        <v>9.98</v>
      </c>
      <c r="AH405">
        <f>Table1[[#This Row],[Retail Price Number]]*Table1[[#This Row],[Order Quantity]]</f>
        <v>13.16</v>
      </c>
      <c r="AI405">
        <f>YEAR(Table1[[#This Row],[Order Date]])</f>
        <v>2015</v>
      </c>
    </row>
    <row r="406" spans="1:35" x14ac:dyDescent="0.3">
      <c r="A406" t="s">
        <v>24</v>
      </c>
      <c r="B406" s="1">
        <v>42079</v>
      </c>
      <c r="C406" t="s">
        <v>2464</v>
      </c>
      <c r="D406" t="s">
        <v>144</v>
      </c>
      <c r="E406" t="s">
        <v>46</v>
      </c>
      <c r="F406" t="s">
        <v>47</v>
      </c>
      <c r="G406" t="s">
        <v>77</v>
      </c>
      <c r="H406" t="s">
        <v>107</v>
      </c>
      <c r="I406" t="s">
        <v>31</v>
      </c>
      <c r="J406" t="s">
        <v>229</v>
      </c>
      <c r="K406" t="s">
        <v>94</v>
      </c>
      <c r="L406" t="s">
        <v>34</v>
      </c>
      <c r="M406" t="s">
        <v>35</v>
      </c>
      <c r="N406" s="1">
        <v>42079</v>
      </c>
      <c r="O406" t="s">
        <v>230</v>
      </c>
      <c r="P406" s="3" t="s">
        <v>231</v>
      </c>
      <c r="Q406" t="s">
        <v>232</v>
      </c>
      <c r="R406">
        <v>4</v>
      </c>
      <c r="S406" t="s">
        <v>1338</v>
      </c>
      <c r="T406" s="2">
        <v>0.05</v>
      </c>
      <c r="U406" t="s">
        <v>127</v>
      </c>
      <c r="V406" t="s">
        <v>7851</v>
      </c>
      <c r="W406" t="s">
        <v>236</v>
      </c>
      <c r="X406" t="s">
        <v>7852</v>
      </c>
      <c r="Y406" s="3">
        <f>VALUE(SUBSTITUTE(Table1[[#This Row],[Order Total]],"$",""))</f>
        <v>14949.77</v>
      </c>
      <c r="Z406">
        <f>VALUE(SUBSTITUTE(Table1[[#This Row],[Total]],"$",""))</f>
        <v>15994.77</v>
      </c>
      <c r="AA406" s="3">
        <f>Table1[[#This Row],[Order Total Number]]-Table1[[#This Row],[Total Number]]</f>
        <v>-1045</v>
      </c>
      <c r="AB406">
        <f>VALUE(SUBSTITUTE(Table1[[#This Row],[Shipping Cost]],"$",""))</f>
        <v>49</v>
      </c>
      <c r="AC406">
        <f>VALUE(SUBSTITUTE(Table1[[#This Row],[Discount $]],"$",""))</f>
        <v>0</v>
      </c>
      <c r="AD406">
        <f>VALUE(SUBSTITUTE(Table1[[#This Row],[Retail Price]],"$",""))</f>
        <v>449.99</v>
      </c>
      <c r="AE406" s="4">
        <f>(Table1[[#This Row],[Retail Price Number]]*Table1[[#This Row],[Order Quantity]])-Table1[[#This Row],[Discount $ Number]]+Table1[[#This Row],[Shipping Cost Number]]</f>
        <v>1848.96</v>
      </c>
      <c r="AF406">
        <f>Table1[[#This Row],[Retail Price Number]]*Table1[[#This Row],[Order Quantity]]-Table1[[#This Row],[Discount $ Number]]</f>
        <v>1799.96</v>
      </c>
      <c r="AG406">
        <f>(Table1[[#This Row],[Retail Price Number]]*Table1[[#This Row],[Order Quantity]])-Table1[[#This Row],[Discount $ Number]]-Table1[[#This Row],[Shipping Cost Number]]</f>
        <v>1750.96</v>
      </c>
      <c r="AH406">
        <f>Table1[[#This Row],[Retail Price Number]]*Table1[[#This Row],[Order Quantity]]</f>
        <v>1799.96</v>
      </c>
      <c r="AI406">
        <f>YEAR(Table1[[#This Row],[Order Date]])</f>
        <v>2015</v>
      </c>
    </row>
    <row r="407" spans="1:35" x14ac:dyDescent="0.3">
      <c r="A407" t="s">
        <v>24</v>
      </c>
      <c r="B407" s="1">
        <v>41436</v>
      </c>
      <c r="C407" t="s">
        <v>1760</v>
      </c>
      <c r="D407" t="s">
        <v>1232</v>
      </c>
      <c r="E407" t="s">
        <v>27</v>
      </c>
      <c r="F407" t="s">
        <v>28</v>
      </c>
      <c r="G407" t="s">
        <v>91</v>
      </c>
      <c r="H407" t="s">
        <v>281</v>
      </c>
      <c r="I407" t="s">
        <v>31</v>
      </c>
      <c r="J407" t="s">
        <v>3067</v>
      </c>
      <c r="K407" t="s">
        <v>94</v>
      </c>
      <c r="L407" t="s">
        <v>95</v>
      </c>
      <c r="M407" t="s">
        <v>35</v>
      </c>
      <c r="N407" s="1">
        <v>41438</v>
      </c>
      <c r="O407" t="s">
        <v>1379</v>
      </c>
      <c r="P407" s="3" t="s">
        <v>2119</v>
      </c>
      <c r="Q407" t="s">
        <v>3068</v>
      </c>
      <c r="R407">
        <v>9</v>
      </c>
      <c r="S407" t="s">
        <v>38</v>
      </c>
      <c r="T407" s="2">
        <v>0.09</v>
      </c>
      <c r="U407" t="s">
        <v>2512</v>
      </c>
      <c r="V407" t="s">
        <v>5488</v>
      </c>
      <c r="W407" t="s">
        <v>1222</v>
      </c>
      <c r="X407" t="s">
        <v>5489</v>
      </c>
      <c r="Y407" s="3">
        <f>VALUE(SUBSTITUTE(Table1[[#This Row],[Order Total]],"$",""))</f>
        <v>126.81</v>
      </c>
      <c r="Z407">
        <f>VALUE(SUBSTITUTE(Table1[[#This Row],[Total]],"$",""))</f>
        <v>128.03</v>
      </c>
      <c r="AA407" s="3">
        <f>Table1[[#This Row],[Order Total Number]]-Table1[[#This Row],[Total Number]]</f>
        <v>-1.2199999999999989</v>
      </c>
      <c r="AB407">
        <f>VALUE(SUBSTITUTE(Table1[[#This Row],[Shipping Cost]],"$",""))</f>
        <v>0.83</v>
      </c>
      <c r="AC407">
        <f>VALUE(SUBSTITUTE(Table1[[#This Row],[Discount $]],"$",""))</f>
        <v>2.59</v>
      </c>
      <c r="AD407">
        <f>VALUE(SUBSTITUTE(Table1[[#This Row],[Retail Price]],"$",""))</f>
        <v>3.98</v>
      </c>
      <c r="AE407" s="4">
        <f>(Table1[[#This Row],[Retail Price Number]]*Table1[[#This Row],[Order Quantity]])-Table1[[#This Row],[Discount $ Number]]+Table1[[#This Row],[Shipping Cost Number]]</f>
        <v>34.06</v>
      </c>
      <c r="AF407">
        <f>Table1[[#This Row],[Retail Price Number]]*Table1[[#This Row],[Order Quantity]]-Table1[[#This Row],[Discount $ Number]]</f>
        <v>33.230000000000004</v>
      </c>
      <c r="AG407">
        <f>(Table1[[#This Row],[Retail Price Number]]*Table1[[#This Row],[Order Quantity]])-Table1[[#This Row],[Discount $ Number]]-Table1[[#This Row],[Shipping Cost Number]]</f>
        <v>32.400000000000006</v>
      </c>
      <c r="AH407">
        <f>Table1[[#This Row],[Retail Price Number]]*Table1[[#This Row],[Order Quantity]]</f>
        <v>35.82</v>
      </c>
      <c r="AI407">
        <f>YEAR(Table1[[#This Row],[Order Date]])</f>
        <v>2013</v>
      </c>
    </row>
    <row r="408" spans="1:35" x14ac:dyDescent="0.3">
      <c r="A408" t="s">
        <v>7873</v>
      </c>
      <c r="B408" s="1">
        <v>42098</v>
      </c>
      <c r="C408" t="s">
        <v>4533</v>
      </c>
      <c r="D408" t="s">
        <v>551</v>
      </c>
      <c r="E408" t="s">
        <v>27</v>
      </c>
      <c r="F408" t="s">
        <v>28</v>
      </c>
      <c r="G408" t="s">
        <v>29</v>
      </c>
      <c r="H408" t="s">
        <v>289</v>
      </c>
      <c r="I408" t="s">
        <v>121</v>
      </c>
      <c r="J408" t="s">
        <v>896</v>
      </c>
      <c r="K408" t="s">
        <v>33</v>
      </c>
      <c r="L408" t="s">
        <v>34</v>
      </c>
      <c r="M408" t="s">
        <v>35</v>
      </c>
      <c r="N408" s="1">
        <v>42099</v>
      </c>
      <c r="O408" t="s">
        <v>501</v>
      </c>
      <c r="P408" s="3" t="s">
        <v>897</v>
      </c>
      <c r="Q408" t="s">
        <v>898</v>
      </c>
      <c r="R408">
        <v>14</v>
      </c>
      <c r="S408" t="s">
        <v>7874</v>
      </c>
      <c r="T408" s="2">
        <v>0.04</v>
      </c>
      <c r="U408" t="s">
        <v>2024</v>
      </c>
      <c r="V408" t="s">
        <v>6027</v>
      </c>
      <c r="W408" t="s">
        <v>902</v>
      </c>
      <c r="X408" t="s">
        <v>7875</v>
      </c>
      <c r="Y408" s="3">
        <f>VALUE(SUBSTITUTE(Table1[[#This Row],[Order Total]],"$",""))</f>
        <v>403.03</v>
      </c>
      <c r="Z408">
        <f>VALUE(SUBSTITUTE(Table1[[#This Row],[Total]],"$",""))</f>
        <v>423.83</v>
      </c>
      <c r="AA408" s="3">
        <f>Table1[[#This Row],[Order Total Number]]-Table1[[#This Row],[Total Number]]</f>
        <v>-20.800000000000011</v>
      </c>
      <c r="AB408">
        <f>VALUE(SUBSTITUTE(Table1[[#This Row],[Shipping Cost]],"$",""))</f>
        <v>13.89</v>
      </c>
      <c r="AC408">
        <f>VALUE(SUBSTITUTE(Table1[[#This Row],[Discount $]],"$",""))</f>
        <v>40.29</v>
      </c>
      <c r="AD408">
        <f>VALUE(SUBSTITUTE(Table1[[#This Row],[Retail Price]],"$",""))</f>
        <v>36.549999999999997</v>
      </c>
      <c r="AE408" s="4">
        <f>(Table1[[#This Row],[Retail Price Number]]*Table1[[#This Row],[Order Quantity]])-Table1[[#This Row],[Discount $ Number]]+Table1[[#This Row],[Shipping Cost Number]]</f>
        <v>485.2999999999999</v>
      </c>
      <c r="AF408">
        <f>Table1[[#This Row],[Retail Price Number]]*Table1[[#This Row],[Order Quantity]]-Table1[[#This Row],[Discount $ Number]]</f>
        <v>471.40999999999991</v>
      </c>
      <c r="AG408">
        <f>(Table1[[#This Row],[Retail Price Number]]*Table1[[#This Row],[Order Quantity]])-Table1[[#This Row],[Discount $ Number]]-Table1[[#This Row],[Shipping Cost Number]]</f>
        <v>457.51999999999992</v>
      </c>
      <c r="AH408">
        <f>Table1[[#This Row],[Retail Price Number]]*Table1[[#This Row],[Order Quantity]]</f>
        <v>511.69999999999993</v>
      </c>
      <c r="AI408">
        <f>YEAR(Table1[[#This Row],[Order Date]])</f>
        <v>2015</v>
      </c>
    </row>
    <row r="409" spans="1:35" x14ac:dyDescent="0.3">
      <c r="A409" t="s">
        <v>7873</v>
      </c>
      <c r="B409" s="1">
        <v>42197</v>
      </c>
      <c r="C409" t="s">
        <v>10385</v>
      </c>
      <c r="D409" t="s">
        <v>162</v>
      </c>
      <c r="E409" t="s">
        <v>46</v>
      </c>
      <c r="F409" t="s">
        <v>47</v>
      </c>
      <c r="G409" t="s">
        <v>91</v>
      </c>
      <c r="H409" t="s">
        <v>107</v>
      </c>
      <c r="I409" t="s">
        <v>121</v>
      </c>
      <c r="J409" t="s">
        <v>93</v>
      </c>
      <c r="K409" t="s">
        <v>94</v>
      </c>
      <c r="L409" t="s">
        <v>34</v>
      </c>
      <c r="M409" t="s">
        <v>156</v>
      </c>
      <c r="N409" s="1">
        <v>42198</v>
      </c>
      <c r="O409" t="s">
        <v>96</v>
      </c>
      <c r="P409" s="3" t="s">
        <v>97</v>
      </c>
      <c r="Q409" t="s">
        <v>98</v>
      </c>
      <c r="R409">
        <v>13</v>
      </c>
      <c r="S409" t="s">
        <v>38</v>
      </c>
      <c r="T409" s="2">
        <v>0.06</v>
      </c>
      <c r="U409" t="s">
        <v>2512</v>
      </c>
      <c r="V409" t="s">
        <v>5488</v>
      </c>
      <c r="W409" t="s">
        <v>102</v>
      </c>
      <c r="X409" t="s">
        <v>5489</v>
      </c>
      <c r="Y409" s="3">
        <f>VALUE(SUBSTITUTE(Table1[[#This Row],[Order Total]],"$",""))</f>
        <v>126.81</v>
      </c>
      <c r="Z409">
        <f>VALUE(SUBSTITUTE(Table1[[#This Row],[Total]],"$",""))</f>
        <v>128.03</v>
      </c>
      <c r="AA409" s="3">
        <f>Table1[[#This Row],[Order Total Number]]-Table1[[#This Row],[Total Number]]</f>
        <v>-1.2199999999999989</v>
      </c>
      <c r="AB409">
        <f>VALUE(SUBSTITUTE(Table1[[#This Row],[Shipping Cost]],"$",""))</f>
        <v>0.8</v>
      </c>
      <c r="AC409">
        <f>VALUE(SUBSTITUTE(Table1[[#This Row],[Discount $]],"$",""))</f>
        <v>2.59</v>
      </c>
      <c r="AD409">
        <f>VALUE(SUBSTITUTE(Table1[[#This Row],[Retail Price]],"$",""))</f>
        <v>2.62</v>
      </c>
      <c r="AE409" s="4">
        <f>(Table1[[#This Row],[Retail Price Number]]*Table1[[#This Row],[Order Quantity]])-Table1[[#This Row],[Discount $ Number]]+Table1[[#This Row],[Shipping Cost Number]]</f>
        <v>32.270000000000003</v>
      </c>
      <c r="AF409">
        <f>Table1[[#This Row],[Retail Price Number]]*Table1[[#This Row],[Order Quantity]]-Table1[[#This Row],[Discount $ Number]]</f>
        <v>31.470000000000002</v>
      </c>
      <c r="AG409">
        <f>(Table1[[#This Row],[Retail Price Number]]*Table1[[#This Row],[Order Quantity]])-Table1[[#This Row],[Discount $ Number]]-Table1[[#This Row],[Shipping Cost Number]]</f>
        <v>30.67</v>
      </c>
      <c r="AH409">
        <f>Table1[[#This Row],[Retail Price Number]]*Table1[[#This Row],[Order Quantity]]</f>
        <v>34.06</v>
      </c>
      <c r="AI409">
        <f>YEAR(Table1[[#This Row],[Order Date]])</f>
        <v>2015</v>
      </c>
    </row>
    <row r="410" spans="1:35" x14ac:dyDescent="0.3">
      <c r="A410" t="s">
        <v>1886</v>
      </c>
      <c r="B410" s="1">
        <v>41471</v>
      </c>
      <c r="C410" t="s">
        <v>1887</v>
      </c>
      <c r="D410" t="s">
        <v>1503</v>
      </c>
      <c r="E410" t="s">
        <v>27</v>
      </c>
      <c r="F410" t="s">
        <v>28</v>
      </c>
      <c r="G410" t="s">
        <v>134</v>
      </c>
      <c r="H410" t="s">
        <v>289</v>
      </c>
      <c r="I410" t="s">
        <v>121</v>
      </c>
      <c r="J410" t="s">
        <v>651</v>
      </c>
      <c r="K410" t="s">
        <v>94</v>
      </c>
      <c r="L410" t="s">
        <v>95</v>
      </c>
      <c r="M410" t="s">
        <v>35</v>
      </c>
      <c r="N410" s="1">
        <v>41472</v>
      </c>
      <c r="O410" t="s">
        <v>652</v>
      </c>
      <c r="P410" s="3" t="s">
        <v>653</v>
      </c>
      <c r="Q410" t="s">
        <v>98</v>
      </c>
      <c r="R410">
        <v>35</v>
      </c>
      <c r="S410" t="s">
        <v>1888</v>
      </c>
      <c r="T410" s="2">
        <v>0.04</v>
      </c>
      <c r="U410" t="s">
        <v>653</v>
      </c>
      <c r="V410" t="s">
        <v>654</v>
      </c>
      <c r="W410" t="s">
        <v>57</v>
      </c>
      <c r="X410" t="s">
        <v>956</v>
      </c>
      <c r="Y410" s="3">
        <f>VALUE(SUBSTITUTE(Table1[[#This Row],[Order Total]],"$",""))</f>
        <v>11.34</v>
      </c>
      <c r="Z410">
        <f>VALUE(SUBSTITUTE(Table1[[#This Row],[Total]],"$",""))</f>
        <v>12.04</v>
      </c>
      <c r="AA410" s="3">
        <f>Table1[[#This Row],[Order Total Number]]-Table1[[#This Row],[Total Number]]</f>
        <v>-0.69999999999999929</v>
      </c>
      <c r="AB410">
        <f>VALUE(SUBSTITUTE(Table1[[#This Row],[Shipping Cost]],"$",""))</f>
        <v>0.7</v>
      </c>
      <c r="AC410">
        <f>VALUE(SUBSTITUTE(Table1[[#This Row],[Discount $]],"$",""))</f>
        <v>1.26</v>
      </c>
      <c r="AD410">
        <f>VALUE(SUBSTITUTE(Table1[[#This Row],[Retail Price]],"$",""))</f>
        <v>1.26</v>
      </c>
      <c r="AE410" s="4">
        <f>(Table1[[#This Row],[Retail Price Number]]*Table1[[#This Row],[Order Quantity]])-Table1[[#This Row],[Discount $ Number]]+Table1[[#This Row],[Shipping Cost Number]]</f>
        <v>43.540000000000006</v>
      </c>
      <c r="AF410">
        <f>Table1[[#This Row],[Retail Price Number]]*Table1[[#This Row],[Order Quantity]]-Table1[[#This Row],[Discount $ Number]]</f>
        <v>42.84</v>
      </c>
      <c r="AG410">
        <f>(Table1[[#This Row],[Retail Price Number]]*Table1[[#This Row],[Order Quantity]])-Table1[[#This Row],[Discount $ Number]]-Table1[[#This Row],[Shipping Cost Number]]</f>
        <v>42.14</v>
      </c>
      <c r="AH410">
        <f>Table1[[#This Row],[Retail Price Number]]*Table1[[#This Row],[Order Quantity]]</f>
        <v>44.1</v>
      </c>
      <c r="AI410">
        <f>YEAR(Table1[[#This Row],[Order Date]])</f>
        <v>2013</v>
      </c>
    </row>
    <row r="411" spans="1:35" x14ac:dyDescent="0.3">
      <c r="A411" t="s">
        <v>1886</v>
      </c>
      <c r="B411" s="1">
        <v>41543</v>
      </c>
      <c r="C411" t="s">
        <v>7408</v>
      </c>
      <c r="D411" t="s">
        <v>228</v>
      </c>
      <c r="E411" t="s">
        <v>46</v>
      </c>
      <c r="F411" t="s">
        <v>47</v>
      </c>
      <c r="G411" t="s">
        <v>77</v>
      </c>
      <c r="H411" t="s">
        <v>107</v>
      </c>
      <c r="I411" t="s">
        <v>121</v>
      </c>
      <c r="J411" t="s">
        <v>771</v>
      </c>
      <c r="K411" t="s">
        <v>94</v>
      </c>
      <c r="L411" t="s">
        <v>34</v>
      </c>
      <c r="M411" t="s">
        <v>35</v>
      </c>
      <c r="N411" s="1">
        <v>41545</v>
      </c>
      <c r="O411" t="s">
        <v>772</v>
      </c>
      <c r="P411" s="3" t="s">
        <v>773</v>
      </c>
      <c r="Q411" t="s">
        <v>774</v>
      </c>
      <c r="R411">
        <v>48</v>
      </c>
      <c r="S411" t="s">
        <v>4627</v>
      </c>
      <c r="T411" s="2">
        <v>0.02</v>
      </c>
      <c r="U411" t="s">
        <v>7409</v>
      </c>
      <c r="V411" t="s">
        <v>1998</v>
      </c>
      <c r="W411" t="s">
        <v>778</v>
      </c>
      <c r="X411" t="s">
        <v>2877</v>
      </c>
      <c r="Y411" s="3">
        <f>VALUE(SUBSTITUTE(Table1[[#This Row],[Order Total]],"$",""))</f>
        <v>57.45</v>
      </c>
      <c r="Z411">
        <f>VALUE(SUBSTITUTE(Table1[[#This Row],[Total]],"$",""))</f>
        <v>58.43</v>
      </c>
      <c r="AA411" s="3">
        <f>Table1[[#This Row],[Order Total Number]]-Table1[[#This Row],[Total Number]]</f>
        <v>-0.97999999999999687</v>
      </c>
      <c r="AB411">
        <f>VALUE(SUBSTITUTE(Table1[[#This Row],[Shipping Cost]],"$",""))</f>
        <v>0.88</v>
      </c>
      <c r="AC411">
        <f>VALUE(SUBSTITUTE(Table1[[#This Row],[Discount $]],"$",""))</f>
        <v>4.13</v>
      </c>
      <c r="AD411">
        <f>VALUE(SUBSTITUTE(Table1[[#This Row],[Retail Price]],"$",""))</f>
        <v>4.76</v>
      </c>
      <c r="AE411" s="4">
        <f>(Table1[[#This Row],[Retail Price Number]]*Table1[[#This Row],[Order Quantity]])-Table1[[#This Row],[Discount $ Number]]+Table1[[#This Row],[Shipping Cost Number]]</f>
        <v>225.23</v>
      </c>
      <c r="AF411">
        <f>Table1[[#This Row],[Retail Price Number]]*Table1[[#This Row],[Order Quantity]]-Table1[[#This Row],[Discount $ Number]]</f>
        <v>224.35</v>
      </c>
      <c r="AG411">
        <f>(Table1[[#This Row],[Retail Price Number]]*Table1[[#This Row],[Order Quantity]])-Table1[[#This Row],[Discount $ Number]]-Table1[[#This Row],[Shipping Cost Number]]</f>
        <v>223.47</v>
      </c>
      <c r="AH411">
        <f>Table1[[#This Row],[Retail Price Number]]*Table1[[#This Row],[Order Quantity]]</f>
        <v>228.48</v>
      </c>
      <c r="AI411">
        <f>YEAR(Table1[[#This Row],[Order Date]])</f>
        <v>2013</v>
      </c>
    </row>
    <row r="412" spans="1:35" x14ac:dyDescent="0.3">
      <c r="A412" t="s">
        <v>1886</v>
      </c>
      <c r="B412" s="1">
        <v>41471</v>
      </c>
      <c r="C412" t="s">
        <v>1887</v>
      </c>
      <c r="D412" t="s">
        <v>2576</v>
      </c>
      <c r="E412" t="s">
        <v>27</v>
      </c>
      <c r="F412" t="s">
        <v>28</v>
      </c>
      <c r="G412" t="s">
        <v>77</v>
      </c>
      <c r="H412" t="s">
        <v>433</v>
      </c>
      <c r="I412" t="s">
        <v>31</v>
      </c>
      <c r="J412" t="s">
        <v>651</v>
      </c>
      <c r="K412" t="s">
        <v>94</v>
      </c>
      <c r="L412" t="s">
        <v>34</v>
      </c>
      <c r="M412" t="s">
        <v>35</v>
      </c>
      <c r="N412" s="1">
        <v>41472</v>
      </c>
      <c r="O412" t="s">
        <v>652</v>
      </c>
      <c r="P412" s="3" t="s">
        <v>653</v>
      </c>
      <c r="Q412" t="s">
        <v>98</v>
      </c>
      <c r="R412">
        <v>11</v>
      </c>
      <c r="S412" t="s">
        <v>1888</v>
      </c>
      <c r="T412" s="2">
        <v>0.01</v>
      </c>
      <c r="U412" t="s">
        <v>653</v>
      </c>
      <c r="V412" t="s">
        <v>654</v>
      </c>
      <c r="W412" t="s">
        <v>57</v>
      </c>
      <c r="X412" t="s">
        <v>956</v>
      </c>
      <c r="Y412" s="3">
        <f>VALUE(SUBSTITUTE(Table1[[#This Row],[Order Total]],"$",""))</f>
        <v>11.34</v>
      </c>
      <c r="Z412">
        <f>VALUE(SUBSTITUTE(Table1[[#This Row],[Total]],"$",""))</f>
        <v>12.04</v>
      </c>
      <c r="AA412" s="3">
        <f>Table1[[#This Row],[Order Total Number]]-Table1[[#This Row],[Total Number]]</f>
        <v>-0.69999999999999929</v>
      </c>
      <c r="AB412">
        <f>VALUE(SUBSTITUTE(Table1[[#This Row],[Shipping Cost]],"$",""))</f>
        <v>0.7</v>
      </c>
      <c r="AC412">
        <f>VALUE(SUBSTITUTE(Table1[[#This Row],[Discount $]],"$",""))</f>
        <v>1.26</v>
      </c>
      <c r="AD412">
        <f>VALUE(SUBSTITUTE(Table1[[#This Row],[Retail Price]],"$",""))</f>
        <v>1.26</v>
      </c>
      <c r="AE412" s="4">
        <f>(Table1[[#This Row],[Retail Price Number]]*Table1[[#This Row],[Order Quantity]])-Table1[[#This Row],[Discount $ Number]]+Table1[[#This Row],[Shipping Cost Number]]</f>
        <v>13.299999999999999</v>
      </c>
      <c r="AF412">
        <f>Table1[[#This Row],[Retail Price Number]]*Table1[[#This Row],[Order Quantity]]-Table1[[#This Row],[Discount $ Number]]</f>
        <v>12.6</v>
      </c>
      <c r="AG412">
        <f>(Table1[[#This Row],[Retail Price Number]]*Table1[[#This Row],[Order Quantity]])-Table1[[#This Row],[Discount $ Number]]-Table1[[#This Row],[Shipping Cost Number]]</f>
        <v>11.9</v>
      </c>
      <c r="AH412">
        <f>Table1[[#This Row],[Retail Price Number]]*Table1[[#This Row],[Order Quantity]]</f>
        <v>13.86</v>
      </c>
      <c r="AI412">
        <f>YEAR(Table1[[#This Row],[Order Date]])</f>
        <v>2013</v>
      </c>
    </row>
    <row r="413" spans="1:35" x14ac:dyDescent="0.3">
      <c r="A413" t="s">
        <v>1886</v>
      </c>
      <c r="B413" s="1">
        <v>41471</v>
      </c>
      <c r="C413" t="s">
        <v>1887</v>
      </c>
      <c r="D413" t="s">
        <v>2576</v>
      </c>
      <c r="E413" t="s">
        <v>27</v>
      </c>
      <c r="F413" t="s">
        <v>28</v>
      </c>
      <c r="G413" t="s">
        <v>134</v>
      </c>
      <c r="H413" t="s">
        <v>433</v>
      </c>
      <c r="I413" t="s">
        <v>196</v>
      </c>
      <c r="J413" t="s">
        <v>651</v>
      </c>
      <c r="K413" t="s">
        <v>94</v>
      </c>
      <c r="L413" t="s">
        <v>34</v>
      </c>
      <c r="M413" t="s">
        <v>35</v>
      </c>
      <c r="N413" s="1">
        <v>41472</v>
      </c>
      <c r="O413" t="s">
        <v>652</v>
      </c>
      <c r="P413" s="3" t="s">
        <v>653</v>
      </c>
      <c r="Q413" t="s">
        <v>98</v>
      </c>
      <c r="R413">
        <v>38</v>
      </c>
      <c r="S413" t="s">
        <v>1888</v>
      </c>
      <c r="T413" s="2">
        <v>0.04</v>
      </c>
      <c r="U413" t="s">
        <v>653</v>
      </c>
      <c r="V413" t="s">
        <v>654</v>
      </c>
      <c r="W413" t="s">
        <v>57</v>
      </c>
      <c r="X413" t="s">
        <v>956</v>
      </c>
      <c r="Y413" s="3">
        <f>VALUE(SUBSTITUTE(Table1[[#This Row],[Order Total]],"$",""))</f>
        <v>11.34</v>
      </c>
      <c r="Z413">
        <f>VALUE(SUBSTITUTE(Table1[[#This Row],[Total]],"$",""))</f>
        <v>12.04</v>
      </c>
      <c r="AA413" s="3">
        <f>Table1[[#This Row],[Order Total Number]]-Table1[[#This Row],[Total Number]]</f>
        <v>-0.69999999999999929</v>
      </c>
      <c r="AB413">
        <f>VALUE(SUBSTITUTE(Table1[[#This Row],[Shipping Cost]],"$",""))</f>
        <v>0.7</v>
      </c>
      <c r="AC413">
        <f>VALUE(SUBSTITUTE(Table1[[#This Row],[Discount $]],"$",""))</f>
        <v>1.26</v>
      </c>
      <c r="AD413">
        <f>VALUE(SUBSTITUTE(Table1[[#This Row],[Retail Price]],"$",""))</f>
        <v>1.26</v>
      </c>
      <c r="AE413" s="4">
        <f>(Table1[[#This Row],[Retail Price Number]]*Table1[[#This Row],[Order Quantity]])-Table1[[#This Row],[Discount $ Number]]+Table1[[#This Row],[Shipping Cost Number]]</f>
        <v>47.320000000000007</v>
      </c>
      <c r="AF413">
        <f>Table1[[#This Row],[Retail Price Number]]*Table1[[#This Row],[Order Quantity]]-Table1[[#This Row],[Discount $ Number]]</f>
        <v>46.620000000000005</v>
      </c>
      <c r="AG413">
        <f>(Table1[[#This Row],[Retail Price Number]]*Table1[[#This Row],[Order Quantity]])-Table1[[#This Row],[Discount $ Number]]-Table1[[#This Row],[Shipping Cost Number]]</f>
        <v>45.92</v>
      </c>
      <c r="AH413">
        <f>Table1[[#This Row],[Retail Price Number]]*Table1[[#This Row],[Order Quantity]]</f>
        <v>47.88</v>
      </c>
      <c r="AI413">
        <f>YEAR(Table1[[#This Row],[Order Date]])</f>
        <v>2013</v>
      </c>
    </row>
    <row r="414" spans="1:35" x14ac:dyDescent="0.3">
      <c r="A414" t="s">
        <v>1886</v>
      </c>
      <c r="B414" s="1">
        <v>42104</v>
      </c>
      <c r="C414" t="s">
        <v>3312</v>
      </c>
      <c r="D414" t="s">
        <v>3003</v>
      </c>
      <c r="E414" t="s">
        <v>27</v>
      </c>
      <c r="F414" t="s">
        <v>28</v>
      </c>
      <c r="G414" t="s">
        <v>134</v>
      </c>
      <c r="H414" t="s">
        <v>78</v>
      </c>
      <c r="I414" t="s">
        <v>92</v>
      </c>
      <c r="J414" t="s">
        <v>1959</v>
      </c>
      <c r="K414" t="s">
        <v>94</v>
      </c>
      <c r="L414" t="s">
        <v>95</v>
      </c>
      <c r="M414" t="s">
        <v>156</v>
      </c>
      <c r="N414" s="1">
        <v>42106</v>
      </c>
      <c r="O414" t="s">
        <v>1960</v>
      </c>
      <c r="P414" s="3" t="s">
        <v>11864</v>
      </c>
      <c r="Q414" t="s">
        <v>7354</v>
      </c>
      <c r="R414">
        <v>25</v>
      </c>
      <c r="S414" t="s">
        <v>799</v>
      </c>
      <c r="T414" s="2">
        <v>0.09</v>
      </c>
      <c r="U414" t="s">
        <v>3313</v>
      </c>
      <c r="V414" t="s">
        <v>801</v>
      </c>
      <c r="W414" t="s">
        <v>812</v>
      </c>
      <c r="X414" t="s">
        <v>802</v>
      </c>
      <c r="Y414" s="3">
        <f>VALUE(SUBSTITUTE(Table1[[#This Row],[Order Total]],"$",""))</f>
        <v>629.37</v>
      </c>
      <c r="Z414">
        <f>VALUE(SUBSTITUTE(Table1[[#This Row],[Total]],"$",""))</f>
        <v>633.37</v>
      </c>
      <c r="AA414" s="3">
        <f>Table1[[#This Row],[Order Total Number]]-Table1[[#This Row],[Total Number]]</f>
        <v>-4</v>
      </c>
      <c r="AB414">
        <f>VALUE(SUBSTITUTE(Table1[[#This Row],[Shipping Cost]],"$",""))</f>
        <v>19.989999999999998</v>
      </c>
      <c r="AC414">
        <f>VALUE(SUBSTITUTE(Table1[[#This Row],[Discount $]],"$",""))</f>
        <v>69.930000000000007</v>
      </c>
      <c r="AD414">
        <f>VALUE(SUBSTITUTE(Table1[[#This Row],[Retail Price]],"$",""))</f>
        <v>216.93</v>
      </c>
      <c r="AE414" s="4">
        <f>(Table1[[#This Row],[Retail Price Number]]*Table1[[#This Row],[Order Quantity]])-Table1[[#This Row],[Discount $ Number]]+Table1[[#This Row],[Shipping Cost Number]]</f>
        <v>5373.3099999999995</v>
      </c>
      <c r="AF414">
        <f>Table1[[#This Row],[Retail Price Number]]*Table1[[#This Row],[Order Quantity]]-Table1[[#This Row],[Discount $ Number]]</f>
        <v>5353.32</v>
      </c>
      <c r="AG414">
        <f>(Table1[[#This Row],[Retail Price Number]]*Table1[[#This Row],[Order Quantity]])-Table1[[#This Row],[Discount $ Number]]-Table1[[#This Row],[Shipping Cost Number]]</f>
        <v>5333.33</v>
      </c>
      <c r="AH414">
        <f>Table1[[#This Row],[Retail Price Number]]*Table1[[#This Row],[Order Quantity]]</f>
        <v>5423.25</v>
      </c>
      <c r="AI414">
        <f>YEAR(Table1[[#This Row],[Order Date]])</f>
        <v>2015</v>
      </c>
    </row>
    <row r="415" spans="1:35" x14ac:dyDescent="0.3">
      <c r="A415" t="s">
        <v>1886</v>
      </c>
      <c r="B415" s="1">
        <v>41552</v>
      </c>
      <c r="C415" t="s">
        <v>1911</v>
      </c>
      <c r="D415" t="s">
        <v>120</v>
      </c>
      <c r="E415" t="s">
        <v>27</v>
      </c>
      <c r="F415" t="s">
        <v>28</v>
      </c>
      <c r="G415" t="s">
        <v>77</v>
      </c>
      <c r="H415" t="s">
        <v>62</v>
      </c>
      <c r="I415" t="s">
        <v>92</v>
      </c>
      <c r="J415" t="s">
        <v>651</v>
      </c>
      <c r="K415" t="s">
        <v>94</v>
      </c>
      <c r="L415" t="s">
        <v>95</v>
      </c>
      <c r="M415" t="s">
        <v>35</v>
      </c>
      <c r="N415" s="1">
        <v>41554</v>
      </c>
      <c r="O415" t="s">
        <v>652</v>
      </c>
      <c r="P415" s="3" t="s">
        <v>653</v>
      </c>
      <c r="Q415" t="s">
        <v>98</v>
      </c>
      <c r="R415">
        <v>36</v>
      </c>
      <c r="S415" t="s">
        <v>1888</v>
      </c>
      <c r="T415" s="2">
        <v>0</v>
      </c>
      <c r="U415" t="s">
        <v>653</v>
      </c>
      <c r="V415" t="s">
        <v>654</v>
      </c>
      <c r="W415" t="s">
        <v>57</v>
      </c>
      <c r="X415" t="s">
        <v>956</v>
      </c>
      <c r="Y415" s="3">
        <f>VALUE(SUBSTITUTE(Table1[[#This Row],[Order Total]],"$",""))</f>
        <v>11.34</v>
      </c>
      <c r="Z415">
        <f>VALUE(SUBSTITUTE(Table1[[#This Row],[Total]],"$",""))</f>
        <v>12.04</v>
      </c>
      <c r="AA415" s="3">
        <f>Table1[[#This Row],[Order Total Number]]-Table1[[#This Row],[Total Number]]</f>
        <v>-0.69999999999999929</v>
      </c>
      <c r="AB415">
        <f>VALUE(SUBSTITUTE(Table1[[#This Row],[Shipping Cost]],"$",""))</f>
        <v>0.7</v>
      </c>
      <c r="AC415">
        <f>VALUE(SUBSTITUTE(Table1[[#This Row],[Discount $]],"$",""))</f>
        <v>1.26</v>
      </c>
      <c r="AD415">
        <f>VALUE(SUBSTITUTE(Table1[[#This Row],[Retail Price]],"$",""))</f>
        <v>1.26</v>
      </c>
      <c r="AE415" s="4">
        <f>(Table1[[#This Row],[Retail Price Number]]*Table1[[#This Row],[Order Quantity]])-Table1[[#This Row],[Discount $ Number]]+Table1[[#This Row],[Shipping Cost Number]]</f>
        <v>44.800000000000004</v>
      </c>
      <c r="AF415">
        <f>Table1[[#This Row],[Retail Price Number]]*Table1[[#This Row],[Order Quantity]]-Table1[[#This Row],[Discount $ Number]]</f>
        <v>44.1</v>
      </c>
      <c r="AG415">
        <f>(Table1[[#This Row],[Retail Price Number]]*Table1[[#This Row],[Order Quantity]])-Table1[[#This Row],[Discount $ Number]]-Table1[[#This Row],[Shipping Cost Number]]</f>
        <v>43.4</v>
      </c>
      <c r="AH415">
        <f>Table1[[#This Row],[Retail Price Number]]*Table1[[#This Row],[Order Quantity]]</f>
        <v>45.36</v>
      </c>
      <c r="AI415">
        <f>YEAR(Table1[[#This Row],[Order Date]])</f>
        <v>2013</v>
      </c>
    </row>
    <row r="416" spans="1:35" x14ac:dyDescent="0.3">
      <c r="A416" t="s">
        <v>1886</v>
      </c>
      <c r="B416" s="1">
        <v>41471</v>
      </c>
      <c r="C416" t="s">
        <v>1887</v>
      </c>
      <c r="D416" t="s">
        <v>1503</v>
      </c>
      <c r="E416" t="s">
        <v>27</v>
      </c>
      <c r="F416" t="s">
        <v>28</v>
      </c>
      <c r="G416" t="s">
        <v>77</v>
      </c>
      <c r="H416" t="s">
        <v>289</v>
      </c>
      <c r="I416" t="s">
        <v>92</v>
      </c>
      <c r="J416" t="s">
        <v>651</v>
      </c>
      <c r="K416" t="s">
        <v>94</v>
      </c>
      <c r="L416" t="s">
        <v>34</v>
      </c>
      <c r="M416" t="s">
        <v>35</v>
      </c>
      <c r="N416" s="1">
        <v>41472</v>
      </c>
      <c r="O416" t="s">
        <v>652</v>
      </c>
      <c r="P416" s="3" t="s">
        <v>653</v>
      </c>
      <c r="Q416" t="s">
        <v>98</v>
      </c>
      <c r="R416">
        <v>30</v>
      </c>
      <c r="S416" t="s">
        <v>1888</v>
      </c>
      <c r="T416" s="2">
        <v>0.08</v>
      </c>
      <c r="U416" t="s">
        <v>653</v>
      </c>
      <c r="V416" t="s">
        <v>654</v>
      </c>
      <c r="W416" t="s">
        <v>57</v>
      </c>
      <c r="X416" t="s">
        <v>956</v>
      </c>
      <c r="Y416" s="3">
        <f>VALUE(SUBSTITUTE(Table1[[#This Row],[Order Total]],"$",""))</f>
        <v>11.34</v>
      </c>
      <c r="Z416">
        <f>VALUE(SUBSTITUTE(Table1[[#This Row],[Total]],"$",""))</f>
        <v>12.04</v>
      </c>
      <c r="AA416" s="3">
        <f>Table1[[#This Row],[Order Total Number]]-Table1[[#This Row],[Total Number]]</f>
        <v>-0.69999999999999929</v>
      </c>
      <c r="AB416">
        <f>VALUE(SUBSTITUTE(Table1[[#This Row],[Shipping Cost]],"$",""))</f>
        <v>0.7</v>
      </c>
      <c r="AC416">
        <f>VALUE(SUBSTITUTE(Table1[[#This Row],[Discount $]],"$",""))</f>
        <v>1.26</v>
      </c>
      <c r="AD416">
        <f>VALUE(SUBSTITUTE(Table1[[#This Row],[Retail Price]],"$",""))</f>
        <v>1.26</v>
      </c>
      <c r="AE416" s="4">
        <f>(Table1[[#This Row],[Retail Price Number]]*Table1[[#This Row],[Order Quantity]])-Table1[[#This Row],[Discount $ Number]]+Table1[[#This Row],[Shipping Cost Number]]</f>
        <v>37.24</v>
      </c>
      <c r="AF416">
        <f>Table1[[#This Row],[Retail Price Number]]*Table1[[#This Row],[Order Quantity]]-Table1[[#This Row],[Discount $ Number]]</f>
        <v>36.54</v>
      </c>
      <c r="AG416">
        <f>(Table1[[#This Row],[Retail Price Number]]*Table1[[#This Row],[Order Quantity]])-Table1[[#This Row],[Discount $ Number]]-Table1[[#This Row],[Shipping Cost Number]]</f>
        <v>35.839999999999996</v>
      </c>
      <c r="AH416">
        <f>Table1[[#This Row],[Retail Price Number]]*Table1[[#This Row],[Order Quantity]]</f>
        <v>37.799999999999997</v>
      </c>
      <c r="AI416">
        <f>YEAR(Table1[[#This Row],[Order Date]])</f>
        <v>2013</v>
      </c>
    </row>
    <row r="417" spans="1:35" x14ac:dyDescent="0.3">
      <c r="A417" t="s">
        <v>1886</v>
      </c>
      <c r="B417" s="1">
        <v>41471</v>
      </c>
      <c r="C417" t="s">
        <v>1887</v>
      </c>
      <c r="D417" t="s">
        <v>2576</v>
      </c>
      <c r="E417" t="s">
        <v>27</v>
      </c>
      <c r="F417" t="s">
        <v>28</v>
      </c>
      <c r="G417" t="s">
        <v>77</v>
      </c>
      <c r="H417" t="s">
        <v>433</v>
      </c>
      <c r="I417" t="s">
        <v>92</v>
      </c>
      <c r="J417" t="s">
        <v>651</v>
      </c>
      <c r="K417" t="s">
        <v>94</v>
      </c>
      <c r="L417" t="s">
        <v>109</v>
      </c>
      <c r="M417" t="s">
        <v>35</v>
      </c>
      <c r="N417" s="1">
        <v>41472</v>
      </c>
      <c r="O417" t="s">
        <v>652</v>
      </c>
      <c r="P417" s="3" t="s">
        <v>653</v>
      </c>
      <c r="Q417" t="s">
        <v>98</v>
      </c>
      <c r="R417">
        <v>9</v>
      </c>
      <c r="S417" t="s">
        <v>1888</v>
      </c>
      <c r="T417" s="2">
        <v>7.0000000000000007E-2</v>
      </c>
      <c r="U417" t="s">
        <v>653</v>
      </c>
      <c r="V417" t="s">
        <v>654</v>
      </c>
      <c r="W417" t="s">
        <v>57</v>
      </c>
      <c r="X417" t="s">
        <v>956</v>
      </c>
      <c r="Y417" s="3">
        <f>VALUE(SUBSTITUTE(Table1[[#This Row],[Order Total]],"$",""))</f>
        <v>11.34</v>
      </c>
      <c r="Z417">
        <f>VALUE(SUBSTITUTE(Table1[[#This Row],[Total]],"$",""))</f>
        <v>12.04</v>
      </c>
      <c r="AA417" s="3">
        <f>Table1[[#This Row],[Order Total Number]]-Table1[[#This Row],[Total Number]]</f>
        <v>-0.69999999999999929</v>
      </c>
      <c r="AB417">
        <f>VALUE(SUBSTITUTE(Table1[[#This Row],[Shipping Cost]],"$",""))</f>
        <v>0.7</v>
      </c>
      <c r="AC417">
        <f>VALUE(SUBSTITUTE(Table1[[#This Row],[Discount $]],"$",""))</f>
        <v>1.26</v>
      </c>
      <c r="AD417">
        <f>VALUE(SUBSTITUTE(Table1[[#This Row],[Retail Price]],"$",""))</f>
        <v>1.26</v>
      </c>
      <c r="AE417" s="4">
        <f>(Table1[[#This Row],[Retail Price Number]]*Table1[[#This Row],[Order Quantity]])-Table1[[#This Row],[Discount $ Number]]+Table1[[#This Row],[Shipping Cost Number]]</f>
        <v>10.78</v>
      </c>
      <c r="AF417">
        <f>Table1[[#This Row],[Retail Price Number]]*Table1[[#This Row],[Order Quantity]]-Table1[[#This Row],[Discount $ Number]]</f>
        <v>10.08</v>
      </c>
      <c r="AG417">
        <f>(Table1[[#This Row],[Retail Price Number]]*Table1[[#This Row],[Order Quantity]])-Table1[[#This Row],[Discount $ Number]]-Table1[[#This Row],[Shipping Cost Number]]</f>
        <v>9.3800000000000008</v>
      </c>
      <c r="AH417">
        <f>Table1[[#This Row],[Retail Price Number]]*Table1[[#This Row],[Order Quantity]]</f>
        <v>11.34</v>
      </c>
      <c r="AI417">
        <f>YEAR(Table1[[#This Row],[Order Date]])</f>
        <v>2013</v>
      </c>
    </row>
    <row r="418" spans="1:35" x14ac:dyDescent="0.3">
      <c r="A418" t="s">
        <v>8533</v>
      </c>
      <c r="B418" s="1">
        <v>41999</v>
      </c>
      <c r="C418" t="s">
        <v>7158</v>
      </c>
      <c r="D418" t="s">
        <v>174</v>
      </c>
      <c r="E418" t="s">
        <v>27</v>
      </c>
      <c r="F418" t="s">
        <v>28</v>
      </c>
      <c r="G418" t="s">
        <v>29</v>
      </c>
      <c r="H418" t="s">
        <v>78</v>
      </c>
      <c r="I418" t="s">
        <v>121</v>
      </c>
      <c r="J418" t="s">
        <v>441</v>
      </c>
      <c r="K418" t="s">
        <v>33</v>
      </c>
      <c r="L418" t="s">
        <v>34</v>
      </c>
      <c r="M418" t="s">
        <v>35</v>
      </c>
      <c r="N418" s="1">
        <v>42002</v>
      </c>
      <c r="O418" t="s">
        <v>442</v>
      </c>
      <c r="P418" s="3" t="s">
        <v>443</v>
      </c>
      <c r="Q418" t="s">
        <v>444</v>
      </c>
      <c r="R418">
        <v>12</v>
      </c>
      <c r="S418" t="s">
        <v>8534</v>
      </c>
      <c r="T418" s="2">
        <v>0</v>
      </c>
      <c r="U418" t="s">
        <v>8535</v>
      </c>
      <c r="V418" t="s">
        <v>746</v>
      </c>
      <c r="W418" t="s">
        <v>448</v>
      </c>
      <c r="X418" t="s">
        <v>6076</v>
      </c>
      <c r="Y418" s="3">
        <f>VALUE(SUBSTITUTE(Table1[[#This Row],[Order Total]],"$",""))</f>
        <v>218.51</v>
      </c>
      <c r="Z418">
        <f>VALUE(SUBSTITUTE(Table1[[#This Row],[Total]],"$",""))</f>
        <v>237.24</v>
      </c>
      <c r="AA418" s="3">
        <f>Table1[[#This Row],[Order Total Number]]-Table1[[#This Row],[Total Number]]</f>
        <v>-18.730000000000018</v>
      </c>
      <c r="AB418">
        <f>VALUE(SUBSTITUTE(Table1[[#This Row],[Shipping Cost]],"$",""))</f>
        <v>15.1</v>
      </c>
      <c r="AC418">
        <f>VALUE(SUBSTITUTE(Table1[[#This Row],[Discount $]],"$",""))</f>
        <v>11.49</v>
      </c>
      <c r="AD418">
        <f>VALUE(SUBSTITUTE(Table1[[#This Row],[Retail Price]],"$",""))</f>
        <v>22.38</v>
      </c>
      <c r="AE418" s="4">
        <f>(Table1[[#This Row],[Retail Price Number]]*Table1[[#This Row],[Order Quantity]])-Table1[[#This Row],[Discount $ Number]]+Table1[[#This Row],[Shipping Cost Number]]</f>
        <v>272.17</v>
      </c>
      <c r="AF418">
        <f>Table1[[#This Row],[Retail Price Number]]*Table1[[#This Row],[Order Quantity]]-Table1[[#This Row],[Discount $ Number]]</f>
        <v>257.07</v>
      </c>
      <c r="AG418">
        <f>(Table1[[#This Row],[Retail Price Number]]*Table1[[#This Row],[Order Quantity]])-Table1[[#This Row],[Discount $ Number]]-Table1[[#This Row],[Shipping Cost Number]]</f>
        <v>241.97</v>
      </c>
      <c r="AH418">
        <f>Table1[[#This Row],[Retail Price Number]]*Table1[[#This Row],[Order Quantity]]</f>
        <v>268.56</v>
      </c>
      <c r="AI418">
        <f>YEAR(Table1[[#This Row],[Order Date]])</f>
        <v>2014</v>
      </c>
    </row>
    <row r="419" spans="1:35" x14ac:dyDescent="0.3">
      <c r="A419" t="s">
        <v>8533</v>
      </c>
      <c r="B419" s="1">
        <v>41543</v>
      </c>
      <c r="C419" t="s">
        <v>2181</v>
      </c>
      <c r="D419" t="s">
        <v>506</v>
      </c>
      <c r="E419" t="s">
        <v>27</v>
      </c>
      <c r="F419" t="s">
        <v>28</v>
      </c>
      <c r="G419" t="s">
        <v>134</v>
      </c>
      <c r="H419" t="s">
        <v>62</v>
      </c>
      <c r="I419" t="s">
        <v>196</v>
      </c>
      <c r="J419" t="s">
        <v>564</v>
      </c>
      <c r="K419" t="s">
        <v>33</v>
      </c>
      <c r="L419" t="s">
        <v>34</v>
      </c>
      <c r="M419" t="s">
        <v>35</v>
      </c>
      <c r="N419" s="1">
        <v>41545</v>
      </c>
      <c r="O419" t="s">
        <v>565</v>
      </c>
      <c r="P419" s="3" t="s">
        <v>566</v>
      </c>
      <c r="Q419" t="s">
        <v>567</v>
      </c>
      <c r="R419">
        <v>43</v>
      </c>
      <c r="S419" t="s">
        <v>12624</v>
      </c>
      <c r="T419" s="2">
        <v>0.05</v>
      </c>
      <c r="U419" t="s">
        <v>1908</v>
      </c>
      <c r="V419" t="s">
        <v>673</v>
      </c>
      <c r="W419" t="s">
        <v>224</v>
      </c>
      <c r="X419" t="s">
        <v>12625</v>
      </c>
      <c r="Y419" s="3">
        <f>VALUE(SUBSTITUTE(Table1[[#This Row],[Order Total]],"$",""))</f>
        <v>113.18</v>
      </c>
      <c r="Z419">
        <f>VALUE(SUBSTITUTE(Table1[[#This Row],[Total]],"$",""))</f>
        <v>113.16</v>
      </c>
      <c r="AA419" s="3">
        <f>Table1[[#This Row],[Order Total Number]]-Table1[[#This Row],[Total Number]]</f>
        <v>2.0000000000010232E-2</v>
      </c>
      <c r="AB419">
        <f>VALUE(SUBSTITUTE(Table1[[#This Row],[Shipping Cost]],"$",""))</f>
        <v>0.5</v>
      </c>
      <c r="AC419">
        <f>VALUE(SUBSTITUTE(Table1[[#This Row],[Discount $]],"$",""))</f>
        <v>5.96</v>
      </c>
      <c r="AD419">
        <f>VALUE(SUBSTITUTE(Table1[[#This Row],[Retail Price]],"$",""))</f>
        <v>6.3</v>
      </c>
      <c r="AE419" s="4">
        <f>(Table1[[#This Row],[Retail Price Number]]*Table1[[#This Row],[Order Quantity]])-Table1[[#This Row],[Discount $ Number]]+Table1[[#This Row],[Shipping Cost Number]]</f>
        <v>265.44</v>
      </c>
      <c r="AF419">
        <f>Table1[[#This Row],[Retail Price Number]]*Table1[[#This Row],[Order Quantity]]-Table1[[#This Row],[Discount $ Number]]</f>
        <v>264.94</v>
      </c>
      <c r="AG419">
        <f>(Table1[[#This Row],[Retail Price Number]]*Table1[[#This Row],[Order Quantity]])-Table1[[#This Row],[Discount $ Number]]-Table1[[#This Row],[Shipping Cost Number]]</f>
        <v>264.44</v>
      </c>
      <c r="AH419">
        <f>Table1[[#This Row],[Retail Price Number]]*Table1[[#This Row],[Order Quantity]]</f>
        <v>270.89999999999998</v>
      </c>
      <c r="AI419">
        <f>YEAR(Table1[[#This Row],[Order Date]])</f>
        <v>2013</v>
      </c>
    </row>
    <row r="420" spans="1:35" x14ac:dyDescent="0.3">
      <c r="A420" t="s">
        <v>2874</v>
      </c>
      <c r="B420" s="1">
        <v>41540</v>
      </c>
      <c r="C420" t="s">
        <v>2875</v>
      </c>
      <c r="D420" t="s">
        <v>1213</v>
      </c>
      <c r="E420" t="s">
        <v>27</v>
      </c>
      <c r="F420" t="s">
        <v>28</v>
      </c>
      <c r="G420" t="s">
        <v>29</v>
      </c>
      <c r="H420" t="s">
        <v>62</v>
      </c>
      <c r="I420" t="s">
        <v>121</v>
      </c>
      <c r="J420" t="s">
        <v>771</v>
      </c>
      <c r="K420" t="s">
        <v>33</v>
      </c>
      <c r="L420" t="s">
        <v>109</v>
      </c>
      <c r="M420" t="s">
        <v>35</v>
      </c>
      <c r="N420" s="1">
        <v>41542</v>
      </c>
      <c r="O420" t="s">
        <v>772</v>
      </c>
      <c r="P420" s="3" t="s">
        <v>773</v>
      </c>
      <c r="Q420" t="s">
        <v>774</v>
      </c>
      <c r="R420">
        <v>36</v>
      </c>
      <c r="S420" t="s">
        <v>1714</v>
      </c>
      <c r="T420" s="2">
        <v>0.1</v>
      </c>
      <c r="U420" t="s">
        <v>1715</v>
      </c>
      <c r="V420" t="s">
        <v>2876</v>
      </c>
      <c r="W420" t="s">
        <v>778</v>
      </c>
      <c r="X420" t="s">
        <v>2877</v>
      </c>
      <c r="Y420" s="3">
        <f>VALUE(SUBSTITUTE(Table1[[#This Row],[Order Total]],"$",""))</f>
        <v>57.55</v>
      </c>
      <c r="Z420">
        <f>VALUE(SUBSTITUTE(Table1[[#This Row],[Total]],"$",""))</f>
        <v>58.43</v>
      </c>
      <c r="AA420" s="3">
        <f>Table1[[#This Row],[Order Total Number]]-Table1[[#This Row],[Total Number]]</f>
        <v>-0.88000000000000256</v>
      </c>
      <c r="AB420">
        <f>VALUE(SUBSTITUTE(Table1[[#This Row],[Shipping Cost]],"$",""))</f>
        <v>0.88</v>
      </c>
      <c r="AC420">
        <f>VALUE(SUBSTITUTE(Table1[[#This Row],[Discount $]],"$",""))</f>
        <v>4.33</v>
      </c>
      <c r="AD420">
        <f>VALUE(SUBSTITUTE(Table1[[#This Row],[Retail Price]],"$",""))</f>
        <v>4.76</v>
      </c>
      <c r="AE420" s="4">
        <f>(Table1[[#This Row],[Retail Price Number]]*Table1[[#This Row],[Order Quantity]])-Table1[[#This Row],[Discount $ Number]]+Table1[[#This Row],[Shipping Cost Number]]</f>
        <v>167.90999999999997</v>
      </c>
      <c r="AF420">
        <f>Table1[[#This Row],[Retail Price Number]]*Table1[[#This Row],[Order Quantity]]-Table1[[#This Row],[Discount $ Number]]</f>
        <v>167.02999999999997</v>
      </c>
      <c r="AG420">
        <f>(Table1[[#This Row],[Retail Price Number]]*Table1[[#This Row],[Order Quantity]])-Table1[[#This Row],[Discount $ Number]]-Table1[[#This Row],[Shipping Cost Number]]</f>
        <v>166.14999999999998</v>
      </c>
      <c r="AH420">
        <f>Table1[[#This Row],[Retail Price Number]]*Table1[[#This Row],[Order Quantity]]</f>
        <v>171.35999999999999</v>
      </c>
      <c r="AI420">
        <f>YEAR(Table1[[#This Row],[Order Date]])</f>
        <v>2013</v>
      </c>
    </row>
    <row r="421" spans="1:35" x14ac:dyDescent="0.3">
      <c r="A421" t="s">
        <v>2874</v>
      </c>
      <c r="B421" s="1">
        <v>41778</v>
      </c>
      <c r="C421" t="s">
        <v>5906</v>
      </c>
      <c r="D421" t="s">
        <v>499</v>
      </c>
      <c r="E421" t="s">
        <v>27</v>
      </c>
      <c r="F421" t="s">
        <v>28</v>
      </c>
      <c r="G421" t="s">
        <v>77</v>
      </c>
      <c r="H421" t="s">
        <v>30</v>
      </c>
      <c r="I421" t="s">
        <v>121</v>
      </c>
      <c r="J421" t="s">
        <v>532</v>
      </c>
      <c r="K421" t="s">
        <v>94</v>
      </c>
      <c r="L421" t="s">
        <v>34</v>
      </c>
      <c r="M421" t="s">
        <v>35</v>
      </c>
      <c r="N421" s="1">
        <v>41779</v>
      </c>
      <c r="O421" t="s">
        <v>501</v>
      </c>
      <c r="P421" s="3" t="s">
        <v>533</v>
      </c>
      <c r="Q421" t="s">
        <v>534</v>
      </c>
      <c r="R421">
        <v>27</v>
      </c>
      <c r="S421" t="s">
        <v>5907</v>
      </c>
      <c r="T421" s="2">
        <v>0.08</v>
      </c>
      <c r="U421" t="s">
        <v>5908</v>
      </c>
      <c r="V421" t="s">
        <v>5909</v>
      </c>
      <c r="W421" t="s">
        <v>538</v>
      </c>
      <c r="X421" t="s">
        <v>5910</v>
      </c>
      <c r="Y421" s="3">
        <f>VALUE(SUBSTITUTE(Table1[[#This Row],[Order Total]],"$",""))</f>
        <v>402.93</v>
      </c>
      <c r="Z421">
        <f>VALUE(SUBSTITUTE(Table1[[#This Row],[Total]],"$",""))</f>
        <v>417.33</v>
      </c>
      <c r="AA421" s="3">
        <f>Table1[[#This Row],[Order Total Number]]-Table1[[#This Row],[Total Number]]</f>
        <v>-14.399999999999977</v>
      </c>
      <c r="AB421">
        <f>VALUE(SUBSTITUTE(Table1[[#This Row],[Shipping Cost]],"$",""))</f>
        <v>6.66</v>
      </c>
      <c r="AC421">
        <f>VALUE(SUBSTITUTE(Table1[[#This Row],[Discount $]],"$",""))</f>
        <v>4.8499999999999996</v>
      </c>
      <c r="AD421">
        <f>VALUE(SUBSTITUTE(Table1[[#This Row],[Retail Price]],"$",""))</f>
        <v>35.94</v>
      </c>
      <c r="AE421" s="4">
        <f>(Table1[[#This Row],[Retail Price Number]]*Table1[[#This Row],[Order Quantity]])-Table1[[#This Row],[Discount $ Number]]+Table1[[#This Row],[Shipping Cost Number]]</f>
        <v>972.18999999999983</v>
      </c>
      <c r="AF421">
        <f>Table1[[#This Row],[Retail Price Number]]*Table1[[#This Row],[Order Quantity]]-Table1[[#This Row],[Discount $ Number]]</f>
        <v>965.52999999999986</v>
      </c>
      <c r="AG421">
        <f>(Table1[[#This Row],[Retail Price Number]]*Table1[[#This Row],[Order Quantity]])-Table1[[#This Row],[Discount $ Number]]-Table1[[#This Row],[Shipping Cost Number]]</f>
        <v>958.86999999999989</v>
      </c>
      <c r="AH421">
        <f>Table1[[#This Row],[Retail Price Number]]*Table1[[#This Row],[Order Quantity]]</f>
        <v>970.37999999999988</v>
      </c>
      <c r="AI421">
        <f>YEAR(Table1[[#This Row],[Order Date]])</f>
        <v>2014</v>
      </c>
    </row>
    <row r="422" spans="1:35" x14ac:dyDescent="0.3">
      <c r="A422" t="s">
        <v>821</v>
      </c>
      <c r="B422" s="1">
        <v>41425</v>
      </c>
      <c r="C422" t="s">
        <v>354</v>
      </c>
      <c r="D422" t="s">
        <v>61</v>
      </c>
      <c r="E422" t="s">
        <v>27</v>
      </c>
      <c r="F422" t="s">
        <v>28</v>
      </c>
      <c r="G422" t="s">
        <v>77</v>
      </c>
      <c r="H422" t="s">
        <v>62</v>
      </c>
      <c r="I422" t="s">
        <v>92</v>
      </c>
      <c r="J422" t="s">
        <v>822</v>
      </c>
      <c r="K422" t="s">
        <v>94</v>
      </c>
      <c r="L422" t="s">
        <v>95</v>
      </c>
      <c r="M422" t="s">
        <v>35</v>
      </c>
      <c r="N422" s="1">
        <v>41427</v>
      </c>
      <c r="O422" t="s">
        <v>823</v>
      </c>
      <c r="P422" s="3" t="s">
        <v>824</v>
      </c>
      <c r="Q422" t="s">
        <v>825</v>
      </c>
      <c r="R422">
        <v>2</v>
      </c>
      <c r="S422" t="s">
        <v>826</v>
      </c>
      <c r="T422" s="2">
        <v>0.06</v>
      </c>
      <c r="U422" t="s">
        <v>827</v>
      </c>
      <c r="V422" t="s">
        <v>828</v>
      </c>
      <c r="W422" t="s">
        <v>829</v>
      </c>
      <c r="X422" t="s">
        <v>830</v>
      </c>
      <c r="Y422" s="3">
        <f>VALUE(SUBSTITUTE(Table1[[#This Row],[Order Total]],"$",""))</f>
        <v>270.91000000000003</v>
      </c>
      <c r="Z422">
        <f>VALUE(SUBSTITUTE(Table1[[#This Row],[Total]],"$",""))</f>
        <v>297.99</v>
      </c>
      <c r="AA422" s="3">
        <f>Table1[[#This Row],[Order Total Number]]-Table1[[#This Row],[Total Number]]</f>
        <v>-27.079999999999984</v>
      </c>
      <c r="AB422">
        <f>VALUE(SUBSTITUTE(Table1[[#This Row],[Shipping Cost]],"$",""))</f>
        <v>4.82</v>
      </c>
      <c r="AC422">
        <f>VALUE(SUBSTITUTE(Table1[[#This Row],[Discount $]],"$",""))</f>
        <v>19.649999999999999</v>
      </c>
      <c r="AD422">
        <f>VALUE(SUBSTITUTE(Table1[[#This Row],[Retail Price]],"$",""))</f>
        <v>9.85</v>
      </c>
      <c r="AE422" s="4">
        <f>(Table1[[#This Row],[Retail Price Number]]*Table1[[#This Row],[Order Quantity]])-Table1[[#This Row],[Discount $ Number]]+Table1[[#This Row],[Shipping Cost Number]]</f>
        <v>4.870000000000001</v>
      </c>
      <c r="AF422">
        <f>Table1[[#This Row],[Retail Price Number]]*Table1[[#This Row],[Order Quantity]]-Table1[[#This Row],[Discount $ Number]]</f>
        <v>5.0000000000000711E-2</v>
      </c>
      <c r="AG422">
        <f>(Table1[[#This Row],[Retail Price Number]]*Table1[[#This Row],[Order Quantity]])-Table1[[#This Row],[Discount $ Number]]-Table1[[#This Row],[Shipping Cost Number]]</f>
        <v>-4.7699999999999996</v>
      </c>
      <c r="AH422">
        <f>Table1[[#This Row],[Retail Price Number]]*Table1[[#This Row],[Order Quantity]]</f>
        <v>19.7</v>
      </c>
      <c r="AI422">
        <f>YEAR(Table1[[#This Row],[Order Date]])</f>
        <v>2013</v>
      </c>
    </row>
    <row r="423" spans="1:35" x14ac:dyDescent="0.3">
      <c r="A423" t="s">
        <v>821</v>
      </c>
      <c r="B423" s="1">
        <v>41425</v>
      </c>
      <c r="C423" t="s">
        <v>354</v>
      </c>
      <c r="D423" t="s">
        <v>61</v>
      </c>
      <c r="E423" t="s">
        <v>27</v>
      </c>
      <c r="F423" t="s">
        <v>28</v>
      </c>
      <c r="G423" t="s">
        <v>77</v>
      </c>
      <c r="H423" t="s">
        <v>62</v>
      </c>
      <c r="I423" t="s">
        <v>121</v>
      </c>
      <c r="J423" t="s">
        <v>564</v>
      </c>
      <c r="K423" t="s">
        <v>94</v>
      </c>
      <c r="L423" t="s">
        <v>34</v>
      </c>
      <c r="M423" t="s">
        <v>35</v>
      </c>
      <c r="N423" s="1">
        <v>41427</v>
      </c>
      <c r="O423" t="s">
        <v>565</v>
      </c>
      <c r="P423" s="3" t="s">
        <v>566</v>
      </c>
      <c r="Q423" t="s">
        <v>567</v>
      </c>
      <c r="R423">
        <v>27</v>
      </c>
      <c r="S423" t="s">
        <v>11508</v>
      </c>
      <c r="T423" s="2">
        <v>0.04</v>
      </c>
      <c r="U423" t="s">
        <v>11509</v>
      </c>
      <c r="V423" t="s">
        <v>11510</v>
      </c>
      <c r="W423" t="s">
        <v>224</v>
      </c>
      <c r="X423" t="s">
        <v>8026</v>
      </c>
      <c r="Y423" s="3">
        <f>VALUE(SUBSTITUTE(Table1[[#This Row],[Order Total]],"$",""))</f>
        <v>252.96</v>
      </c>
      <c r="Z423">
        <f>VALUE(SUBSTITUTE(Table1[[#This Row],[Total]],"$",""))</f>
        <v>258.37</v>
      </c>
      <c r="AA423" s="3">
        <f>Table1[[#This Row],[Order Total Number]]-Table1[[#This Row],[Total Number]]</f>
        <v>-5.4099999999999966</v>
      </c>
      <c r="AB423">
        <f>VALUE(SUBSTITUTE(Table1[[#This Row],[Shipping Cost]],"$",""))</f>
        <v>0.5</v>
      </c>
      <c r="AC423">
        <f>VALUE(SUBSTITUTE(Table1[[#This Row],[Discount $]],"$",""))</f>
        <v>10</v>
      </c>
      <c r="AD423">
        <f>VALUE(SUBSTITUTE(Table1[[#This Row],[Retail Price]],"$",""))</f>
        <v>6.3</v>
      </c>
      <c r="AE423" s="4">
        <f>(Table1[[#This Row],[Retail Price Number]]*Table1[[#This Row],[Order Quantity]])-Table1[[#This Row],[Discount $ Number]]+Table1[[#This Row],[Shipping Cost Number]]</f>
        <v>160.6</v>
      </c>
      <c r="AF423">
        <f>Table1[[#This Row],[Retail Price Number]]*Table1[[#This Row],[Order Quantity]]-Table1[[#This Row],[Discount $ Number]]</f>
        <v>160.1</v>
      </c>
      <c r="AG423">
        <f>(Table1[[#This Row],[Retail Price Number]]*Table1[[#This Row],[Order Quantity]])-Table1[[#This Row],[Discount $ Number]]-Table1[[#This Row],[Shipping Cost Number]]</f>
        <v>159.6</v>
      </c>
      <c r="AH423">
        <f>Table1[[#This Row],[Retail Price Number]]*Table1[[#This Row],[Order Quantity]]</f>
        <v>170.1</v>
      </c>
      <c r="AI423">
        <f>YEAR(Table1[[#This Row],[Order Date]])</f>
        <v>2013</v>
      </c>
    </row>
    <row r="424" spans="1:35" x14ac:dyDescent="0.3">
      <c r="A424" t="s">
        <v>3719</v>
      </c>
      <c r="B424" s="1">
        <v>41905</v>
      </c>
      <c r="C424" t="s">
        <v>1838</v>
      </c>
      <c r="D424" t="s">
        <v>331</v>
      </c>
      <c r="E424" t="s">
        <v>46</v>
      </c>
      <c r="F424" t="s">
        <v>47</v>
      </c>
      <c r="G424" t="s">
        <v>91</v>
      </c>
      <c r="H424" t="s">
        <v>107</v>
      </c>
      <c r="I424" t="s">
        <v>196</v>
      </c>
      <c r="J424" t="s">
        <v>756</v>
      </c>
      <c r="K424" t="s">
        <v>94</v>
      </c>
      <c r="L424" t="s">
        <v>109</v>
      </c>
      <c r="M424" t="s">
        <v>35</v>
      </c>
      <c r="N424" s="1">
        <v>41907</v>
      </c>
      <c r="O424" t="s">
        <v>757</v>
      </c>
      <c r="P424" s="3" t="s">
        <v>758</v>
      </c>
      <c r="Q424" t="s">
        <v>98</v>
      </c>
      <c r="R424">
        <v>44</v>
      </c>
      <c r="S424" t="s">
        <v>3720</v>
      </c>
      <c r="T424" s="2">
        <v>0.02</v>
      </c>
      <c r="U424" t="s">
        <v>378</v>
      </c>
      <c r="V424" t="s">
        <v>3721</v>
      </c>
      <c r="W424" t="s">
        <v>762</v>
      </c>
      <c r="X424" t="s">
        <v>1821</v>
      </c>
      <c r="Y424" s="3">
        <f>VALUE(SUBSTITUTE(Table1[[#This Row],[Order Total]],"$",""))</f>
        <v>74.09</v>
      </c>
      <c r="Z424">
        <f>VALUE(SUBSTITUTE(Table1[[#This Row],[Total]],"$",""))</f>
        <v>74.680000000000007</v>
      </c>
      <c r="AA424" s="3">
        <f>Table1[[#This Row],[Order Total Number]]-Table1[[#This Row],[Total Number]]</f>
        <v>-0.59000000000000341</v>
      </c>
      <c r="AB424">
        <f>VALUE(SUBSTITUTE(Table1[[#This Row],[Shipping Cost]],"$",""))</f>
        <v>5.44</v>
      </c>
      <c r="AC424">
        <f>VALUE(SUBSTITUTE(Table1[[#This Row],[Discount $]],"$",""))</f>
        <v>2.63</v>
      </c>
      <c r="AD424">
        <f>VALUE(SUBSTITUTE(Table1[[#This Row],[Retail Price]],"$",""))</f>
        <v>2.84</v>
      </c>
      <c r="AE424" s="4">
        <f>(Table1[[#This Row],[Retail Price Number]]*Table1[[#This Row],[Order Quantity]])-Table1[[#This Row],[Discount $ Number]]+Table1[[#This Row],[Shipping Cost Number]]</f>
        <v>127.77</v>
      </c>
      <c r="AF424">
        <f>Table1[[#This Row],[Retail Price Number]]*Table1[[#This Row],[Order Quantity]]-Table1[[#This Row],[Discount $ Number]]</f>
        <v>122.33</v>
      </c>
      <c r="AG424">
        <f>(Table1[[#This Row],[Retail Price Number]]*Table1[[#This Row],[Order Quantity]])-Table1[[#This Row],[Discount $ Number]]-Table1[[#This Row],[Shipping Cost Number]]</f>
        <v>116.89</v>
      </c>
      <c r="AH424">
        <f>Table1[[#This Row],[Retail Price Number]]*Table1[[#This Row],[Order Quantity]]</f>
        <v>124.96</v>
      </c>
      <c r="AI424">
        <f>YEAR(Table1[[#This Row],[Order Date]])</f>
        <v>2014</v>
      </c>
    </row>
    <row r="425" spans="1:35" x14ac:dyDescent="0.3">
      <c r="A425" t="s">
        <v>3719</v>
      </c>
      <c r="B425" s="1">
        <v>41765</v>
      </c>
      <c r="C425" t="s">
        <v>1615</v>
      </c>
      <c r="D425" t="s">
        <v>506</v>
      </c>
      <c r="E425" t="s">
        <v>27</v>
      </c>
      <c r="F425" t="s">
        <v>28</v>
      </c>
      <c r="G425" t="s">
        <v>134</v>
      </c>
      <c r="H425" t="s">
        <v>62</v>
      </c>
      <c r="I425" t="s">
        <v>196</v>
      </c>
      <c r="J425" t="s">
        <v>197</v>
      </c>
      <c r="K425" t="s">
        <v>94</v>
      </c>
      <c r="L425" t="s">
        <v>34</v>
      </c>
      <c r="M425" t="s">
        <v>35</v>
      </c>
      <c r="N425" s="1">
        <v>41767</v>
      </c>
      <c r="O425" t="s">
        <v>198</v>
      </c>
      <c r="P425" s="3" t="s">
        <v>37</v>
      </c>
      <c r="Q425" t="s">
        <v>57</v>
      </c>
      <c r="R425">
        <v>38</v>
      </c>
      <c r="S425" t="s">
        <v>3826</v>
      </c>
      <c r="T425" s="2">
        <v>0.1</v>
      </c>
      <c r="U425" t="s">
        <v>3827</v>
      </c>
      <c r="V425" t="s">
        <v>3774</v>
      </c>
      <c r="W425" t="s">
        <v>116</v>
      </c>
      <c r="X425" t="s">
        <v>3828</v>
      </c>
      <c r="Y425" s="3">
        <f>VALUE(SUBSTITUTE(Table1[[#This Row],[Order Total]],"$",""))</f>
        <v>74.930000000000007</v>
      </c>
      <c r="Z425">
        <f>VALUE(SUBSTITUTE(Table1[[#This Row],[Total]],"$",""))</f>
        <v>55.78</v>
      </c>
      <c r="AA425" s="3">
        <f>Table1[[#This Row],[Order Total Number]]-Table1[[#This Row],[Total Number]]</f>
        <v>19.150000000000006</v>
      </c>
      <c r="AB425">
        <f>VALUE(SUBSTITUTE(Table1[[#This Row],[Shipping Cost]],"$",""))</f>
        <v>1.49</v>
      </c>
      <c r="AC425">
        <f>VALUE(SUBSTITUTE(Table1[[#This Row],[Discount $]],"$",""))</f>
        <v>6.52</v>
      </c>
      <c r="AD425">
        <f>VALUE(SUBSTITUTE(Table1[[#This Row],[Retail Price]],"$",""))</f>
        <v>1.88</v>
      </c>
      <c r="AE425" s="4">
        <f>(Table1[[#This Row],[Retail Price Number]]*Table1[[#This Row],[Order Quantity]])-Table1[[#This Row],[Discount $ Number]]+Table1[[#This Row],[Shipping Cost Number]]</f>
        <v>66.41</v>
      </c>
      <c r="AF425">
        <f>Table1[[#This Row],[Retail Price Number]]*Table1[[#This Row],[Order Quantity]]-Table1[[#This Row],[Discount $ Number]]</f>
        <v>64.92</v>
      </c>
      <c r="AG425">
        <f>(Table1[[#This Row],[Retail Price Number]]*Table1[[#This Row],[Order Quantity]])-Table1[[#This Row],[Discount $ Number]]-Table1[[#This Row],[Shipping Cost Number]]</f>
        <v>63.43</v>
      </c>
      <c r="AH425">
        <f>Table1[[#This Row],[Retail Price Number]]*Table1[[#This Row],[Order Quantity]]</f>
        <v>71.44</v>
      </c>
      <c r="AI425">
        <f>YEAR(Table1[[#This Row],[Order Date]])</f>
        <v>2014</v>
      </c>
    </row>
    <row r="426" spans="1:35" x14ac:dyDescent="0.3">
      <c r="A426" t="s">
        <v>3719</v>
      </c>
      <c r="B426" s="1">
        <v>41479</v>
      </c>
      <c r="C426" t="s">
        <v>471</v>
      </c>
      <c r="D426" t="s">
        <v>399</v>
      </c>
      <c r="E426" t="s">
        <v>27</v>
      </c>
      <c r="F426" t="s">
        <v>28</v>
      </c>
      <c r="G426" t="s">
        <v>77</v>
      </c>
      <c r="H426" t="s">
        <v>62</v>
      </c>
      <c r="I426" t="s">
        <v>63</v>
      </c>
      <c r="J426" t="s">
        <v>206</v>
      </c>
      <c r="K426" t="s">
        <v>94</v>
      </c>
      <c r="L426" t="s">
        <v>109</v>
      </c>
      <c r="M426" t="s">
        <v>35</v>
      </c>
      <c r="N426" s="1">
        <v>41481</v>
      </c>
      <c r="O426" t="s">
        <v>207</v>
      </c>
      <c r="P426" s="3" t="s">
        <v>208</v>
      </c>
      <c r="Q426" t="s">
        <v>125</v>
      </c>
      <c r="R426">
        <v>35</v>
      </c>
      <c r="S426" t="s">
        <v>6267</v>
      </c>
      <c r="T426" s="2">
        <v>0.01</v>
      </c>
      <c r="U426" t="s">
        <v>7753</v>
      </c>
      <c r="V426" t="s">
        <v>5685</v>
      </c>
      <c r="W426" t="s">
        <v>212</v>
      </c>
      <c r="X426" t="s">
        <v>7754</v>
      </c>
      <c r="Y426" s="3">
        <f>VALUE(SUBSTITUTE(Table1[[#This Row],[Order Total]],"$",""))</f>
        <v>76.19</v>
      </c>
      <c r="Z426">
        <f>VALUE(SUBSTITUTE(Table1[[#This Row],[Total]],"$",""))</f>
        <v>74.78</v>
      </c>
      <c r="AA426" s="3">
        <f>Table1[[#This Row],[Order Total Number]]-Table1[[#This Row],[Total Number]]</f>
        <v>1.4099999999999966</v>
      </c>
      <c r="AB426">
        <f>VALUE(SUBSTITUTE(Table1[[#This Row],[Shipping Cost]],"$",""))</f>
        <v>7.01</v>
      </c>
      <c r="AC426">
        <f>VALUE(SUBSTITUTE(Table1[[#This Row],[Discount $]],"$",""))</f>
        <v>7.54</v>
      </c>
      <c r="AD426">
        <f>VALUE(SUBSTITUTE(Table1[[#This Row],[Retail Price]],"$",""))</f>
        <v>3.89</v>
      </c>
      <c r="AE426" s="4">
        <f>(Table1[[#This Row],[Retail Price Number]]*Table1[[#This Row],[Order Quantity]])-Table1[[#This Row],[Discount $ Number]]+Table1[[#This Row],[Shipping Cost Number]]</f>
        <v>135.62</v>
      </c>
      <c r="AF426">
        <f>Table1[[#This Row],[Retail Price Number]]*Table1[[#This Row],[Order Quantity]]-Table1[[#This Row],[Discount $ Number]]</f>
        <v>128.61000000000001</v>
      </c>
      <c r="AG426">
        <f>(Table1[[#This Row],[Retail Price Number]]*Table1[[#This Row],[Order Quantity]])-Table1[[#This Row],[Discount $ Number]]-Table1[[#This Row],[Shipping Cost Number]]</f>
        <v>121.60000000000001</v>
      </c>
      <c r="AH426">
        <f>Table1[[#This Row],[Retail Price Number]]*Table1[[#This Row],[Order Quantity]]</f>
        <v>136.15</v>
      </c>
      <c r="AI426">
        <f>YEAR(Table1[[#This Row],[Order Date]])</f>
        <v>2013</v>
      </c>
    </row>
    <row r="427" spans="1:35" x14ac:dyDescent="0.3">
      <c r="A427" t="s">
        <v>3719</v>
      </c>
      <c r="B427" s="1">
        <v>41616</v>
      </c>
      <c r="C427" t="s">
        <v>2000</v>
      </c>
      <c r="D427" t="s">
        <v>120</v>
      </c>
      <c r="E427" t="s">
        <v>27</v>
      </c>
      <c r="F427" t="s">
        <v>28</v>
      </c>
      <c r="G427" t="s">
        <v>91</v>
      </c>
      <c r="H427" t="s">
        <v>62</v>
      </c>
      <c r="I427" t="s">
        <v>31</v>
      </c>
      <c r="J427" t="s">
        <v>2660</v>
      </c>
      <c r="K427" t="s">
        <v>94</v>
      </c>
      <c r="L427" t="s">
        <v>95</v>
      </c>
      <c r="M427" t="s">
        <v>35</v>
      </c>
      <c r="N427" s="1">
        <v>41616</v>
      </c>
      <c r="O427" t="s">
        <v>2661</v>
      </c>
      <c r="P427" s="3" t="s">
        <v>2662</v>
      </c>
      <c r="Q427" t="s">
        <v>2663</v>
      </c>
      <c r="R427">
        <v>8</v>
      </c>
      <c r="S427" t="s">
        <v>8521</v>
      </c>
      <c r="T427" s="2">
        <v>0.09</v>
      </c>
      <c r="U427" t="s">
        <v>8522</v>
      </c>
      <c r="V427" t="s">
        <v>8523</v>
      </c>
      <c r="W427" t="s">
        <v>116</v>
      </c>
      <c r="X427" t="s">
        <v>5910</v>
      </c>
      <c r="Y427" s="3">
        <f>VALUE(SUBSTITUTE(Table1[[#This Row],[Order Total]],"$",""))</f>
        <v>404.25</v>
      </c>
      <c r="Z427">
        <f>VALUE(SUBSTITUTE(Table1[[#This Row],[Total]],"$",""))</f>
        <v>417.33</v>
      </c>
      <c r="AA427" s="3">
        <f>Table1[[#This Row],[Order Total Number]]-Table1[[#This Row],[Total Number]]</f>
        <v>-13.079999999999984</v>
      </c>
      <c r="AB427">
        <f>VALUE(SUBSTITUTE(Table1[[#This Row],[Shipping Cost]],"$",""))</f>
        <v>1.49</v>
      </c>
      <c r="AC427">
        <f>VALUE(SUBSTITUTE(Table1[[#This Row],[Discount $]],"$",""))</f>
        <v>32.08</v>
      </c>
      <c r="AD427">
        <f>VALUE(SUBSTITUTE(Table1[[#This Row],[Retail Price]],"$",""))</f>
        <v>20.98</v>
      </c>
      <c r="AE427" s="4">
        <f>(Table1[[#This Row],[Retail Price Number]]*Table1[[#This Row],[Order Quantity]])-Table1[[#This Row],[Discount $ Number]]+Table1[[#This Row],[Shipping Cost Number]]</f>
        <v>137.25</v>
      </c>
      <c r="AF427">
        <f>Table1[[#This Row],[Retail Price Number]]*Table1[[#This Row],[Order Quantity]]-Table1[[#This Row],[Discount $ Number]]</f>
        <v>135.76</v>
      </c>
      <c r="AG427">
        <f>(Table1[[#This Row],[Retail Price Number]]*Table1[[#This Row],[Order Quantity]])-Table1[[#This Row],[Discount $ Number]]-Table1[[#This Row],[Shipping Cost Number]]</f>
        <v>134.26999999999998</v>
      </c>
      <c r="AH427">
        <f>Table1[[#This Row],[Retail Price Number]]*Table1[[#This Row],[Order Quantity]]</f>
        <v>167.84</v>
      </c>
      <c r="AI427">
        <f>YEAR(Table1[[#This Row],[Order Date]])</f>
        <v>2013</v>
      </c>
    </row>
    <row r="428" spans="1:35" x14ac:dyDescent="0.3">
      <c r="A428" t="s">
        <v>3719</v>
      </c>
      <c r="B428" s="1">
        <v>42024</v>
      </c>
      <c r="C428" t="s">
        <v>1355</v>
      </c>
      <c r="D428" t="s">
        <v>421</v>
      </c>
      <c r="E428" t="s">
        <v>27</v>
      </c>
      <c r="F428" t="s">
        <v>28</v>
      </c>
      <c r="G428" t="s">
        <v>77</v>
      </c>
      <c r="H428" t="s">
        <v>422</v>
      </c>
      <c r="I428" t="s">
        <v>92</v>
      </c>
      <c r="J428" t="s">
        <v>734</v>
      </c>
      <c r="K428" t="s">
        <v>94</v>
      </c>
      <c r="L428" t="s">
        <v>95</v>
      </c>
      <c r="M428" t="s">
        <v>35</v>
      </c>
      <c r="N428" s="1">
        <v>42025</v>
      </c>
      <c r="O428" t="s">
        <v>735</v>
      </c>
      <c r="P428" s="3" t="s">
        <v>736</v>
      </c>
      <c r="Q428" t="s">
        <v>737</v>
      </c>
      <c r="R428">
        <v>16</v>
      </c>
      <c r="S428" t="s">
        <v>3953</v>
      </c>
      <c r="T428" s="2">
        <v>0.06</v>
      </c>
      <c r="U428" t="s">
        <v>7696</v>
      </c>
      <c r="V428" t="s">
        <v>9793</v>
      </c>
      <c r="W428" t="s">
        <v>741</v>
      </c>
      <c r="X428" t="s">
        <v>2684</v>
      </c>
      <c r="Y428" s="3">
        <f>VALUE(SUBSTITUTE(Table1[[#This Row],[Order Total]],"$",""))</f>
        <v>125.1</v>
      </c>
      <c r="Z428">
        <f>VALUE(SUBSTITUTE(Table1[[#This Row],[Total]],"$",""))</f>
        <v>127.73</v>
      </c>
      <c r="AA428" s="3">
        <f>Table1[[#This Row],[Order Total Number]]-Table1[[#This Row],[Total Number]]</f>
        <v>-2.6300000000000097</v>
      </c>
      <c r="AB428">
        <f>VALUE(SUBSTITUTE(Table1[[#This Row],[Shipping Cost]],"$",""))</f>
        <v>5.47</v>
      </c>
      <c r="AC428">
        <f>VALUE(SUBSTITUTE(Table1[[#This Row],[Discount $]],"$",""))</f>
        <v>11.12</v>
      </c>
      <c r="AD428">
        <f>VALUE(SUBSTITUTE(Table1[[#This Row],[Retail Price]],"$",""))</f>
        <v>3.58</v>
      </c>
      <c r="AE428" s="4">
        <f>(Table1[[#This Row],[Retail Price Number]]*Table1[[#This Row],[Order Quantity]])-Table1[[#This Row],[Discount $ Number]]+Table1[[#This Row],[Shipping Cost Number]]</f>
        <v>51.63</v>
      </c>
      <c r="AF428">
        <f>Table1[[#This Row],[Retail Price Number]]*Table1[[#This Row],[Order Quantity]]-Table1[[#This Row],[Discount $ Number]]</f>
        <v>46.160000000000004</v>
      </c>
      <c r="AG428">
        <f>(Table1[[#This Row],[Retail Price Number]]*Table1[[#This Row],[Order Quantity]])-Table1[[#This Row],[Discount $ Number]]-Table1[[#This Row],[Shipping Cost Number]]</f>
        <v>40.690000000000005</v>
      </c>
      <c r="AH428">
        <f>Table1[[#This Row],[Retail Price Number]]*Table1[[#This Row],[Order Quantity]]</f>
        <v>57.28</v>
      </c>
      <c r="AI428">
        <f>YEAR(Table1[[#This Row],[Order Date]])</f>
        <v>2015</v>
      </c>
    </row>
    <row r="429" spans="1:35" x14ac:dyDescent="0.3">
      <c r="A429" t="s">
        <v>9318</v>
      </c>
      <c r="B429" s="1">
        <v>41503</v>
      </c>
      <c r="C429" t="s">
        <v>1473</v>
      </c>
      <c r="D429" t="s">
        <v>252</v>
      </c>
      <c r="E429" t="s">
        <v>27</v>
      </c>
      <c r="F429" t="s">
        <v>28</v>
      </c>
      <c r="G429" t="s">
        <v>91</v>
      </c>
      <c r="H429" t="s">
        <v>62</v>
      </c>
      <c r="I429" t="s">
        <v>196</v>
      </c>
      <c r="J429" t="s">
        <v>2705</v>
      </c>
      <c r="K429" t="s">
        <v>94</v>
      </c>
      <c r="L429" t="s">
        <v>34</v>
      </c>
      <c r="M429" t="s">
        <v>156</v>
      </c>
      <c r="N429" s="1">
        <v>41503</v>
      </c>
      <c r="O429" t="s">
        <v>2706</v>
      </c>
      <c r="P429" s="3" t="s">
        <v>2707</v>
      </c>
      <c r="Q429" t="s">
        <v>2708</v>
      </c>
      <c r="R429">
        <v>44</v>
      </c>
      <c r="S429" t="s">
        <v>1907</v>
      </c>
      <c r="T429" s="2">
        <v>0.02</v>
      </c>
      <c r="U429" t="s">
        <v>586</v>
      </c>
      <c r="V429" t="s">
        <v>5582</v>
      </c>
      <c r="W429" t="s">
        <v>116</v>
      </c>
      <c r="X429" t="s">
        <v>5583</v>
      </c>
      <c r="Y429" s="3">
        <f>VALUE(SUBSTITUTE(Table1[[#This Row],[Order Total]],"$",""))</f>
        <v>193.84</v>
      </c>
      <c r="Z429">
        <f>VALUE(SUBSTITUTE(Table1[[#This Row],[Total]],"$",""))</f>
        <v>200.03</v>
      </c>
      <c r="AA429" s="3">
        <f>Table1[[#This Row],[Order Total Number]]-Table1[[#This Row],[Total Number]]</f>
        <v>-6.1899999999999977</v>
      </c>
      <c r="AB429">
        <f>VALUE(SUBSTITUTE(Table1[[#This Row],[Shipping Cost]],"$",""))</f>
        <v>1.49</v>
      </c>
      <c r="AC429">
        <f>VALUE(SUBSTITUTE(Table1[[#This Row],[Discount $]],"$",""))</f>
        <v>3.96</v>
      </c>
      <c r="AD429">
        <f>VALUE(SUBSTITUTE(Table1[[#This Row],[Retail Price]],"$",""))</f>
        <v>58.1</v>
      </c>
      <c r="AE429" s="4">
        <f>(Table1[[#This Row],[Retail Price Number]]*Table1[[#This Row],[Order Quantity]])-Table1[[#This Row],[Discount $ Number]]+Table1[[#This Row],[Shipping Cost Number]]</f>
        <v>2553.9299999999998</v>
      </c>
      <c r="AF429">
        <f>Table1[[#This Row],[Retail Price Number]]*Table1[[#This Row],[Order Quantity]]-Table1[[#This Row],[Discount $ Number]]</f>
        <v>2552.44</v>
      </c>
      <c r="AG429">
        <f>(Table1[[#This Row],[Retail Price Number]]*Table1[[#This Row],[Order Quantity]])-Table1[[#This Row],[Discount $ Number]]-Table1[[#This Row],[Shipping Cost Number]]</f>
        <v>2550.9500000000003</v>
      </c>
      <c r="AH429">
        <f>Table1[[#This Row],[Retail Price Number]]*Table1[[#This Row],[Order Quantity]]</f>
        <v>2556.4</v>
      </c>
      <c r="AI429">
        <f>YEAR(Table1[[#This Row],[Order Date]])</f>
        <v>2013</v>
      </c>
    </row>
    <row r="430" spans="1:35" x14ac:dyDescent="0.3">
      <c r="A430" t="s">
        <v>9318</v>
      </c>
      <c r="B430" s="1">
        <v>42153</v>
      </c>
      <c r="C430" t="s">
        <v>1097</v>
      </c>
      <c r="D430" t="s">
        <v>1098</v>
      </c>
      <c r="E430" t="s">
        <v>27</v>
      </c>
      <c r="F430" t="s">
        <v>28</v>
      </c>
      <c r="G430" t="s">
        <v>91</v>
      </c>
      <c r="H430" t="s">
        <v>78</v>
      </c>
      <c r="I430" t="s">
        <v>121</v>
      </c>
      <c r="J430" t="s">
        <v>2168</v>
      </c>
      <c r="K430" t="s">
        <v>94</v>
      </c>
      <c r="L430" t="s">
        <v>34</v>
      </c>
      <c r="M430" t="s">
        <v>35</v>
      </c>
      <c r="N430" s="1">
        <v>42153</v>
      </c>
      <c r="O430" t="s">
        <v>1728</v>
      </c>
      <c r="P430" s="3" t="s">
        <v>2169</v>
      </c>
      <c r="Q430" t="s">
        <v>2170</v>
      </c>
      <c r="R430">
        <v>50</v>
      </c>
      <c r="S430" t="s">
        <v>1907</v>
      </c>
      <c r="T430" s="2">
        <v>7.0000000000000007E-2</v>
      </c>
      <c r="U430" t="s">
        <v>1908</v>
      </c>
      <c r="V430" t="s">
        <v>5582</v>
      </c>
      <c r="W430" t="s">
        <v>818</v>
      </c>
      <c r="X430" t="s">
        <v>5583</v>
      </c>
      <c r="Y430" s="3">
        <f>VALUE(SUBSTITUTE(Table1[[#This Row],[Order Total]],"$",""))</f>
        <v>193.84</v>
      </c>
      <c r="Z430">
        <f>VALUE(SUBSTITUTE(Table1[[#This Row],[Total]],"$",""))</f>
        <v>200.03</v>
      </c>
      <c r="AA430" s="3">
        <f>Table1[[#This Row],[Order Total Number]]-Table1[[#This Row],[Total Number]]</f>
        <v>-6.1899999999999977</v>
      </c>
      <c r="AB430">
        <f>VALUE(SUBSTITUTE(Table1[[#This Row],[Shipping Cost]],"$",""))</f>
        <v>6.19</v>
      </c>
      <c r="AC430">
        <f>VALUE(SUBSTITUTE(Table1[[#This Row],[Discount $]],"$",""))</f>
        <v>5.96</v>
      </c>
      <c r="AD430">
        <f>VALUE(SUBSTITUTE(Table1[[#This Row],[Retail Price]],"$",""))</f>
        <v>8.6</v>
      </c>
      <c r="AE430" s="4">
        <f>(Table1[[#This Row],[Retail Price Number]]*Table1[[#This Row],[Order Quantity]])-Table1[[#This Row],[Discount $ Number]]+Table1[[#This Row],[Shipping Cost Number]]</f>
        <v>430.23</v>
      </c>
      <c r="AF430">
        <f>Table1[[#This Row],[Retail Price Number]]*Table1[[#This Row],[Order Quantity]]-Table1[[#This Row],[Discount $ Number]]</f>
        <v>424.04</v>
      </c>
      <c r="AG430">
        <f>(Table1[[#This Row],[Retail Price Number]]*Table1[[#This Row],[Order Quantity]])-Table1[[#This Row],[Discount $ Number]]-Table1[[#This Row],[Shipping Cost Number]]</f>
        <v>417.85</v>
      </c>
      <c r="AH430">
        <f>Table1[[#This Row],[Retail Price Number]]*Table1[[#This Row],[Order Quantity]]</f>
        <v>430</v>
      </c>
      <c r="AI430">
        <f>YEAR(Table1[[#This Row],[Order Date]])</f>
        <v>2015</v>
      </c>
    </row>
    <row r="431" spans="1:35" x14ac:dyDescent="0.3">
      <c r="A431" t="s">
        <v>438</v>
      </c>
      <c r="B431" s="1">
        <v>41711</v>
      </c>
      <c r="C431" t="s">
        <v>439</v>
      </c>
      <c r="D431" t="s">
        <v>440</v>
      </c>
      <c r="E431" t="s">
        <v>46</v>
      </c>
      <c r="F431" t="s">
        <v>47</v>
      </c>
      <c r="G431" t="s">
        <v>91</v>
      </c>
      <c r="H431" t="s">
        <v>48</v>
      </c>
      <c r="I431" t="s">
        <v>196</v>
      </c>
      <c r="J431" t="s">
        <v>441</v>
      </c>
      <c r="K431" t="s">
        <v>33</v>
      </c>
      <c r="L431" t="s">
        <v>65</v>
      </c>
      <c r="M431" t="s">
        <v>156</v>
      </c>
      <c r="N431" s="1">
        <v>41713</v>
      </c>
      <c r="O431" t="s">
        <v>442</v>
      </c>
      <c r="P431" s="3" t="s">
        <v>443</v>
      </c>
      <c r="Q431" t="s">
        <v>444</v>
      </c>
      <c r="R431">
        <v>45</v>
      </c>
      <c r="S431" t="s">
        <v>445</v>
      </c>
      <c r="T431" s="2">
        <v>0.03</v>
      </c>
      <c r="U431" t="s">
        <v>446</v>
      </c>
      <c r="V431" t="s">
        <v>447</v>
      </c>
      <c r="W431" t="s">
        <v>448</v>
      </c>
      <c r="X431" t="s">
        <v>449</v>
      </c>
      <c r="Y431" s="3">
        <f>VALUE(SUBSTITUTE(Table1[[#This Row],[Order Total]],"$",""))</f>
        <v>404.56</v>
      </c>
      <c r="Z431">
        <f>VALUE(SUBSTITUTE(Table1[[#This Row],[Total]],"$",""))</f>
        <v>400.07</v>
      </c>
      <c r="AA431" s="3">
        <f>Table1[[#This Row],[Order Total Number]]-Table1[[#This Row],[Total Number]]</f>
        <v>4.4900000000000091</v>
      </c>
      <c r="AB431">
        <f>VALUE(SUBSTITUTE(Table1[[#This Row],[Shipping Cost]],"$",""))</f>
        <v>15.1</v>
      </c>
      <c r="AC431">
        <f>VALUE(SUBSTITUTE(Table1[[#This Row],[Discount $]],"$",""))</f>
        <v>10.16</v>
      </c>
      <c r="AD431">
        <f>VALUE(SUBSTITUTE(Table1[[#This Row],[Retail Price]],"$",""))</f>
        <v>22.38</v>
      </c>
      <c r="AE431" s="4">
        <f>(Table1[[#This Row],[Retail Price Number]]*Table1[[#This Row],[Order Quantity]])-Table1[[#This Row],[Discount $ Number]]+Table1[[#This Row],[Shipping Cost Number]]</f>
        <v>1012.04</v>
      </c>
      <c r="AF431">
        <f>Table1[[#This Row],[Retail Price Number]]*Table1[[#This Row],[Order Quantity]]-Table1[[#This Row],[Discount $ Number]]</f>
        <v>996.93999999999994</v>
      </c>
      <c r="AG431">
        <f>(Table1[[#This Row],[Retail Price Number]]*Table1[[#This Row],[Order Quantity]])-Table1[[#This Row],[Discount $ Number]]-Table1[[#This Row],[Shipping Cost Number]]</f>
        <v>981.83999999999992</v>
      </c>
      <c r="AH431">
        <f>Table1[[#This Row],[Retail Price Number]]*Table1[[#This Row],[Order Quantity]]</f>
        <v>1007.0999999999999</v>
      </c>
      <c r="AI431">
        <f>YEAR(Table1[[#This Row],[Order Date]])</f>
        <v>2014</v>
      </c>
    </row>
    <row r="432" spans="1:35" x14ac:dyDescent="0.3">
      <c r="A432" t="s">
        <v>438</v>
      </c>
      <c r="B432" s="1">
        <v>42200</v>
      </c>
      <c r="C432" t="s">
        <v>1011</v>
      </c>
      <c r="D432" t="s">
        <v>1012</v>
      </c>
      <c r="E432" t="s">
        <v>27</v>
      </c>
      <c r="F432" t="s">
        <v>28</v>
      </c>
      <c r="G432" t="s">
        <v>77</v>
      </c>
      <c r="H432" t="s">
        <v>241</v>
      </c>
      <c r="I432" t="s">
        <v>31</v>
      </c>
      <c r="J432" t="s">
        <v>975</v>
      </c>
      <c r="K432" t="s">
        <v>94</v>
      </c>
      <c r="L432" t="s">
        <v>95</v>
      </c>
      <c r="M432" t="s">
        <v>35</v>
      </c>
      <c r="N432" s="1">
        <v>42204</v>
      </c>
      <c r="O432" t="s">
        <v>976</v>
      </c>
      <c r="P432" s="3" t="s">
        <v>977</v>
      </c>
      <c r="Q432" t="s">
        <v>978</v>
      </c>
      <c r="R432">
        <v>8</v>
      </c>
      <c r="S432" t="s">
        <v>1692</v>
      </c>
      <c r="T432" s="2">
        <v>0.04</v>
      </c>
      <c r="U432" t="s">
        <v>1693</v>
      </c>
      <c r="V432" t="s">
        <v>1694</v>
      </c>
      <c r="W432" t="s">
        <v>982</v>
      </c>
      <c r="X432" t="s">
        <v>1695</v>
      </c>
      <c r="Y432" s="3">
        <f>VALUE(SUBSTITUTE(Table1[[#This Row],[Order Total]],"$",""))</f>
        <v>263.08999999999997</v>
      </c>
      <c r="Z432">
        <f>VALUE(SUBSTITUTE(Table1[[#This Row],[Total]],"$",""))</f>
        <v>253.95</v>
      </c>
      <c r="AA432" s="3">
        <f>Table1[[#This Row],[Order Total Number]]-Table1[[#This Row],[Total Number]]</f>
        <v>9.1399999999999864</v>
      </c>
      <c r="AB432">
        <f>VALUE(SUBSTITUTE(Table1[[#This Row],[Shipping Cost]],"$",""))</f>
        <v>3.14</v>
      </c>
      <c r="AC432">
        <f>VALUE(SUBSTITUTE(Table1[[#This Row],[Discount $]],"$",""))</f>
        <v>13.97</v>
      </c>
      <c r="AD432">
        <f>VALUE(SUBSTITUTE(Table1[[#This Row],[Retail Price]],"$",""))</f>
        <v>12.98</v>
      </c>
      <c r="AE432" s="4">
        <f>(Table1[[#This Row],[Retail Price Number]]*Table1[[#This Row],[Order Quantity]])-Table1[[#This Row],[Discount $ Number]]+Table1[[#This Row],[Shipping Cost Number]]</f>
        <v>93.01</v>
      </c>
      <c r="AF432">
        <f>Table1[[#This Row],[Retail Price Number]]*Table1[[#This Row],[Order Quantity]]-Table1[[#This Row],[Discount $ Number]]</f>
        <v>89.87</v>
      </c>
      <c r="AG432">
        <f>(Table1[[#This Row],[Retail Price Number]]*Table1[[#This Row],[Order Quantity]])-Table1[[#This Row],[Discount $ Number]]-Table1[[#This Row],[Shipping Cost Number]]</f>
        <v>86.73</v>
      </c>
      <c r="AH432">
        <f>Table1[[#This Row],[Retail Price Number]]*Table1[[#This Row],[Order Quantity]]</f>
        <v>103.84</v>
      </c>
      <c r="AI432">
        <f>YEAR(Table1[[#This Row],[Order Date]])</f>
        <v>2015</v>
      </c>
    </row>
    <row r="433" spans="1:35" x14ac:dyDescent="0.3">
      <c r="A433" t="s">
        <v>438</v>
      </c>
      <c r="B433" s="1">
        <v>41414</v>
      </c>
      <c r="C433" t="s">
        <v>1899</v>
      </c>
      <c r="D433" t="s">
        <v>1429</v>
      </c>
      <c r="E433" t="s">
        <v>27</v>
      </c>
      <c r="F433" t="s">
        <v>28</v>
      </c>
      <c r="G433" t="s">
        <v>134</v>
      </c>
      <c r="H433" t="s">
        <v>217</v>
      </c>
      <c r="I433" t="s">
        <v>63</v>
      </c>
      <c r="J433" t="s">
        <v>229</v>
      </c>
      <c r="K433" t="s">
        <v>94</v>
      </c>
      <c r="L433" t="s">
        <v>95</v>
      </c>
      <c r="M433" t="s">
        <v>35</v>
      </c>
      <c r="N433" s="1">
        <v>41416</v>
      </c>
      <c r="O433" t="s">
        <v>230</v>
      </c>
      <c r="P433" s="3" t="s">
        <v>231</v>
      </c>
      <c r="Q433" t="s">
        <v>232</v>
      </c>
      <c r="R433">
        <v>40</v>
      </c>
      <c r="S433" t="s">
        <v>8379</v>
      </c>
      <c r="T433" s="2">
        <v>0.04</v>
      </c>
      <c r="U433" t="s">
        <v>8380</v>
      </c>
      <c r="V433" t="s">
        <v>8381</v>
      </c>
      <c r="W433" t="s">
        <v>236</v>
      </c>
      <c r="X433" t="s">
        <v>8382</v>
      </c>
      <c r="Y433" s="3">
        <f>VALUE(SUBSTITUTE(Table1[[#This Row],[Order Total]],"$",""))</f>
        <v>956.7</v>
      </c>
      <c r="Z433">
        <f>VALUE(SUBSTITUTE(Table1[[#This Row],[Total]],"$",""))</f>
        <v>950.49</v>
      </c>
      <c r="AA433" s="3">
        <f>Table1[[#This Row],[Order Total Number]]-Table1[[#This Row],[Total Number]]</f>
        <v>6.2100000000000364</v>
      </c>
      <c r="AB433">
        <f>VALUE(SUBSTITUTE(Table1[[#This Row],[Shipping Cost]],"$",""))</f>
        <v>49</v>
      </c>
      <c r="AC433">
        <f>VALUE(SUBSTITUTE(Table1[[#This Row],[Discount $]],"$",""))</f>
        <v>9.6</v>
      </c>
      <c r="AD433">
        <f>VALUE(SUBSTITUTE(Table1[[#This Row],[Retail Price]],"$",""))</f>
        <v>449.99</v>
      </c>
      <c r="AE433" s="4">
        <f>(Table1[[#This Row],[Retail Price Number]]*Table1[[#This Row],[Order Quantity]])-Table1[[#This Row],[Discount $ Number]]+Table1[[#This Row],[Shipping Cost Number]]</f>
        <v>18039</v>
      </c>
      <c r="AF433">
        <f>Table1[[#This Row],[Retail Price Number]]*Table1[[#This Row],[Order Quantity]]-Table1[[#This Row],[Discount $ Number]]</f>
        <v>17990</v>
      </c>
      <c r="AG433">
        <f>(Table1[[#This Row],[Retail Price Number]]*Table1[[#This Row],[Order Quantity]])-Table1[[#This Row],[Discount $ Number]]-Table1[[#This Row],[Shipping Cost Number]]</f>
        <v>17941</v>
      </c>
      <c r="AH433">
        <f>Table1[[#This Row],[Retail Price Number]]*Table1[[#This Row],[Order Quantity]]</f>
        <v>17999.599999999999</v>
      </c>
      <c r="AI433">
        <f>YEAR(Table1[[#This Row],[Order Date]])</f>
        <v>2013</v>
      </c>
    </row>
    <row r="434" spans="1:35" x14ac:dyDescent="0.3">
      <c r="A434" t="s">
        <v>438</v>
      </c>
      <c r="B434" s="1">
        <v>41349</v>
      </c>
      <c r="C434" t="s">
        <v>798</v>
      </c>
      <c r="D434" t="s">
        <v>61</v>
      </c>
      <c r="E434" t="s">
        <v>27</v>
      </c>
      <c r="F434" t="s">
        <v>28</v>
      </c>
      <c r="G434" t="s">
        <v>77</v>
      </c>
      <c r="H434" t="s">
        <v>62</v>
      </c>
      <c r="I434" t="s">
        <v>63</v>
      </c>
      <c r="J434" t="s">
        <v>1164</v>
      </c>
      <c r="K434" t="s">
        <v>94</v>
      </c>
      <c r="L434" t="s">
        <v>95</v>
      </c>
      <c r="M434" t="s">
        <v>35</v>
      </c>
      <c r="N434" s="1">
        <v>41353</v>
      </c>
      <c r="O434" t="s">
        <v>1165</v>
      </c>
      <c r="P434" s="3" t="s">
        <v>1166</v>
      </c>
      <c r="Q434" t="s">
        <v>1167</v>
      </c>
      <c r="R434">
        <v>39</v>
      </c>
      <c r="S434" t="s">
        <v>2881</v>
      </c>
      <c r="T434" s="2">
        <v>0.05</v>
      </c>
      <c r="U434" t="s">
        <v>6357</v>
      </c>
      <c r="V434" t="s">
        <v>9196</v>
      </c>
      <c r="W434" t="s">
        <v>1169</v>
      </c>
      <c r="X434" t="s">
        <v>4740</v>
      </c>
      <c r="Y434" s="3">
        <f>VALUE(SUBSTITUTE(Table1[[#This Row],[Order Total]],"$",""))</f>
        <v>124.4</v>
      </c>
      <c r="Z434">
        <f>VALUE(SUBSTITUTE(Table1[[#This Row],[Total]],"$",""))</f>
        <v>126.85</v>
      </c>
      <c r="AA434" s="3">
        <f>Table1[[#This Row],[Order Total Number]]-Table1[[#This Row],[Total Number]]</f>
        <v>-2.4499999999999886</v>
      </c>
      <c r="AB434">
        <f>VALUE(SUBSTITUTE(Table1[[#This Row],[Shipping Cost]],"$",""))</f>
        <v>2.64</v>
      </c>
      <c r="AC434">
        <f>VALUE(SUBSTITUTE(Table1[[#This Row],[Discount $]],"$",""))</f>
        <v>9.26</v>
      </c>
      <c r="AD434">
        <f>VALUE(SUBSTITUTE(Table1[[#This Row],[Retail Price]],"$",""))</f>
        <v>8.34</v>
      </c>
      <c r="AE434" s="4">
        <f>(Table1[[#This Row],[Retail Price Number]]*Table1[[#This Row],[Order Quantity]])-Table1[[#This Row],[Discount $ Number]]+Table1[[#This Row],[Shipping Cost Number]]</f>
        <v>318.64</v>
      </c>
      <c r="AF434">
        <f>Table1[[#This Row],[Retail Price Number]]*Table1[[#This Row],[Order Quantity]]-Table1[[#This Row],[Discount $ Number]]</f>
        <v>316</v>
      </c>
      <c r="AG434">
        <f>(Table1[[#This Row],[Retail Price Number]]*Table1[[#This Row],[Order Quantity]])-Table1[[#This Row],[Discount $ Number]]-Table1[[#This Row],[Shipping Cost Number]]</f>
        <v>313.36</v>
      </c>
      <c r="AH434">
        <f>Table1[[#This Row],[Retail Price Number]]*Table1[[#This Row],[Order Quantity]]</f>
        <v>325.26</v>
      </c>
      <c r="AI434">
        <f>YEAR(Table1[[#This Row],[Order Date]])</f>
        <v>2013</v>
      </c>
    </row>
    <row r="435" spans="1:35" x14ac:dyDescent="0.3">
      <c r="A435" t="s">
        <v>438</v>
      </c>
      <c r="B435" s="1">
        <v>41477</v>
      </c>
      <c r="C435" t="s">
        <v>1188</v>
      </c>
      <c r="D435" t="s">
        <v>622</v>
      </c>
      <c r="E435" t="s">
        <v>27</v>
      </c>
      <c r="F435" t="s">
        <v>28</v>
      </c>
      <c r="G435" t="s">
        <v>77</v>
      </c>
      <c r="H435" t="s">
        <v>433</v>
      </c>
      <c r="I435" t="s">
        <v>196</v>
      </c>
      <c r="J435" t="s">
        <v>229</v>
      </c>
      <c r="K435" t="s">
        <v>94</v>
      </c>
      <c r="L435" t="s">
        <v>34</v>
      </c>
      <c r="M435" t="s">
        <v>156</v>
      </c>
      <c r="N435" s="1">
        <v>41481</v>
      </c>
      <c r="O435" t="s">
        <v>230</v>
      </c>
      <c r="P435" s="3" t="s">
        <v>231</v>
      </c>
      <c r="Q435" t="s">
        <v>232</v>
      </c>
      <c r="R435">
        <v>30</v>
      </c>
      <c r="S435" t="s">
        <v>10031</v>
      </c>
      <c r="T435" s="2">
        <v>0.08</v>
      </c>
      <c r="U435" t="s">
        <v>10032</v>
      </c>
      <c r="V435" t="s">
        <v>10033</v>
      </c>
      <c r="W435" t="s">
        <v>236</v>
      </c>
      <c r="X435" t="s">
        <v>10034</v>
      </c>
      <c r="Y435" s="3">
        <f>VALUE(SUBSTITUTE(Table1[[#This Row],[Order Total]],"$",""))</f>
        <v>5075.8900000000003</v>
      </c>
      <c r="Z435">
        <f>VALUE(SUBSTITUTE(Table1[[#This Row],[Total]],"$",""))</f>
        <v>5124.8900000000003</v>
      </c>
      <c r="AA435" s="3">
        <f>Table1[[#This Row],[Order Total Number]]-Table1[[#This Row],[Total Number]]</f>
        <v>-49</v>
      </c>
      <c r="AB435">
        <f>VALUE(SUBSTITUTE(Table1[[#This Row],[Shipping Cost]],"$",""))</f>
        <v>49</v>
      </c>
      <c r="AC435">
        <f>VALUE(SUBSTITUTE(Table1[[#This Row],[Discount $]],"$",""))</f>
        <v>269.98</v>
      </c>
      <c r="AD435">
        <f>VALUE(SUBSTITUTE(Table1[[#This Row],[Retail Price]],"$",""))</f>
        <v>449.99</v>
      </c>
      <c r="AE435" s="4">
        <f>(Table1[[#This Row],[Retail Price Number]]*Table1[[#This Row],[Order Quantity]])-Table1[[#This Row],[Discount $ Number]]+Table1[[#This Row],[Shipping Cost Number]]</f>
        <v>13278.720000000001</v>
      </c>
      <c r="AF435">
        <f>Table1[[#This Row],[Retail Price Number]]*Table1[[#This Row],[Order Quantity]]-Table1[[#This Row],[Discount $ Number]]</f>
        <v>13229.720000000001</v>
      </c>
      <c r="AG435">
        <f>(Table1[[#This Row],[Retail Price Number]]*Table1[[#This Row],[Order Quantity]])-Table1[[#This Row],[Discount $ Number]]-Table1[[#This Row],[Shipping Cost Number]]</f>
        <v>13180.720000000001</v>
      </c>
      <c r="AH435">
        <f>Table1[[#This Row],[Retail Price Number]]*Table1[[#This Row],[Order Quantity]]</f>
        <v>13499.7</v>
      </c>
      <c r="AI435">
        <f>YEAR(Table1[[#This Row],[Order Date]])</f>
        <v>2013</v>
      </c>
    </row>
    <row r="436" spans="1:35" x14ac:dyDescent="0.3">
      <c r="A436" t="s">
        <v>438</v>
      </c>
      <c r="B436" s="1">
        <v>41695</v>
      </c>
      <c r="C436" t="s">
        <v>10801</v>
      </c>
      <c r="D436" t="s">
        <v>3003</v>
      </c>
      <c r="E436" t="s">
        <v>27</v>
      </c>
      <c r="F436" t="s">
        <v>28</v>
      </c>
      <c r="G436" t="s">
        <v>29</v>
      </c>
      <c r="H436" t="s">
        <v>78</v>
      </c>
      <c r="I436" t="s">
        <v>63</v>
      </c>
      <c r="J436" t="s">
        <v>3615</v>
      </c>
      <c r="K436" t="s">
        <v>33</v>
      </c>
      <c r="L436" t="s">
        <v>109</v>
      </c>
      <c r="M436" t="s">
        <v>35</v>
      </c>
      <c r="N436" s="1">
        <v>41697</v>
      </c>
      <c r="O436" t="s">
        <v>424</v>
      </c>
      <c r="P436" s="3" t="s">
        <v>3616</v>
      </c>
      <c r="Q436" t="s">
        <v>3617</v>
      </c>
      <c r="R436">
        <v>35</v>
      </c>
      <c r="S436" t="s">
        <v>10802</v>
      </c>
      <c r="T436" s="2">
        <v>0.05</v>
      </c>
      <c r="U436" t="s">
        <v>10259</v>
      </c>
      <c r="V436" t="s">
        <v>8460</v>
      </c>
      <c r="W436" t="s">
        <v>3619</v>
      </c>
      <c r="X436" t="s">
        <v>10803</v>
      </c>
      <c r="Y436" s="3">
        <f>VALUE(SUBSTITUTE(Table1[[#This Row],[Order Total]],"$",""))</f>
        <v>213.88</v>
      </c>
      <c r="Z436">
        <f>VALUE(SUBSTITUTE(Table1[[#This Row],[Total]],"$",""))</f>
        <v>221.03</v>
      </c>
      <c r="AA436" s="3">
        <f>Table1[[#This Row],[Order Total Number]]-Table1[[#This Row],[Total Number]]</f>
        <v>-7.1500000000000057</v>
      </c>
      <c r="AB436">
        <f>VALUE(SUBSTITUTE(Table1[[#This Row],[Shipping Cost]],"$",""))</f>
        <v>2.99</v>
      </c>
      <c r="AC436">
        <f>VALUE(SUBSTITUTE(Table1[[#This Row],[Discount $]],"$",""))</f>
        <v>6.02</v>
      </c>
      <c r="AD436">
        <f>VALUE(SUBSTITUTE(Table1[[#This Row],[Retail Price]],"$",""))</f>
        <v>5.58</v>
      </c>
      <c r="AE436" s="4">
        <f>(Table1[[#This Row],[Retail Price Number]]*Table1[[#This Row],[Order Quantity]])-Table1[[#This Row],[Discount $ Number]]+Table1[[#This Row],[Shipping Cost Number]]</f>
        <v>192.27</v>
      </c>
      <c r="AF436">
        <f>Table1[[#This Row],[Retail Price Number]]*Table1[[#This Row],[Order Quantity]]-Table1[[#This Row],[Discount $ Number]]</f>
        <v>189.28</v>
      </c>
      <c r="AG436">
        <f>(Table1[[#This Row],[Retail Price Number]]*Table1[[#This Row],[Order Quantity]])-Table1[[#This Row],[Discount $ Number]]-Table1[[#This Row],[Shipping Cost Number]]</f>
        <v>186.29</v>
      </c>
      <c r="AH436">
        <f>Table1[[#This Row],[Retail Price Number]]*Table1[[#This Row],[Order Quantity]]</f>
        <v>195.3</v>
      </c>
      <c r="AI436">
        <f>YEAR(Table1[[#This Row],[Order Date]])</f>
        <v>2014</v>
      </c>
    </row>
    <row r="437" spans="1:35" x14ac:dyDescent="0.3">
      <c r="A437" t="s">
        <v>10459</v>
      </c>
      <c r="B437" s="1">
        <v>42568</v>
      </c>
      <c r="C437" t="s">
        <v>1921</v>
      </c>
      <c r="D437" t="s">
        <v>551</v>
      </c>
      <c r="E437" t="s">
        <v>27</v>
      </c>
      <c r="F437" t="s">
        <v>28</v>
      </c>
      <c r="G437" t="s">
        <v>77</v>
      </c>
      <c r="H437" t="s">
        <v>289</v>
      </c>
      <c r="I437" t="s">
        <v>92</v>
      </c>
      <c r="J437" t="s">
        <v>2581</v>
      </c>
      <c r="K437" t="s">
        <v>94</v>
      </c>
      <c r="L437" t="s">
        <v>95</v>
      </c>
      <c r="M437" t="s">
        <v>35</v>
      </c>
      <c r="N437" s="1">
        <v>42569</v>
      </c>
      <c r="O437" t="s">
        <v>2582</v>
      </c>
      <c r="P437" s="3" t="s">
        <v>2125</v>
      </c>
      <c r="Q437" t="s">
        <v>2583</v>
      </c>
      <c r="R437">
        <v>29</v>
      </c>
      <c r="S437" t="s">
        <v>10460</v>
      </c>
      <c r="T437" s="2">
        <v>7.0000000000000007E-2</v>
      </c>
      <c r="U437" t="s">
        <v>1997</v>
      </c>
      <c r="V437" t="s">
        <v>10461</v>
      </c>
      <c r="W437" t="s">
        <v>2587</v>
      </c>
      <c r="X437" t="s">
        <v>10462</v>
      </c>
      <c r="Y437" s="3">
        <f>VALUE(SUBSTITUTE(Table1[[#This Row],[Order Total]],"$",""))</f>
        <v>56.2</v>
      </c>
      <c r="Z437">
        <f>VALUE(SUBSTITUTE(Table1[[#This Row],[Total]],"$",""))</f>
        <v>56.25</v>
      </c>
      <c r="AA437" s="3">
        <f>Table1[[#This Row],[Order Total Number]]-Table1[[#This Row],[Total Number]]</f>
        <v>-4.9999999999997158E-2</v>
      </c>
      <c r="AB437">
        <f>VALUE(SUBSTITUTE(Table1[[#This Row],[Shipping Cost]],"$",""))</f>
        <v>3.12</v>
      </c>
      <c r="AC437">
        <f>VALUE(SUBSTITUTE(Table1[[#This Row],[Discount $]],"$",""))</f>
        <v>6.24</v>
      </c>
      <c r="AD437">
        <f>VALUE(SUBSTITUTE(Table1[[#This Row],[Retail Price]],"$",""))</f>
        <v>8.14</v>
      </c>
      <c r="AE437" s="4">
        <f>(Table1[[#This Row],[Retail Price Number]]*Table1[[#This Row],[Order Quantity]])-Table1[[#This Row],[Discount $ Number]]+Table1[[#This Row],[Shipping Cost Number]]</f>
        <v>232.94</v>
      </c>
      <c r="AF437">
        <f>Table1[[#This Row],[Retail Price Number]]*Table1[[#This Row],[Order Quantity]]-Table1[[#This Row],[Discount $ Number]]</f>
        <v>229.82</v>
      </c>
      <c r="AG437">
        <f>(Table1[[#This Row],[Retail Price Number]]*Table1[[#This Row],[Order Quantity]])-Table1[[#This Row],[Discount $ Number]]-Table1[[#This Row],[Shipping Cost Number]]</f>
        <v>226.7</v>
      </c>
      <c r="AH437">
        <f>Table1[[#This Row],[Retail Price Number]]*Table1[[#This Row],[Order Quantity]]</f>
        <v>236.06</v>
      </c>
      <c r="AI437">
        <f>YEAR(Table1[[#This Row],[Order Date]])</f>
        <v>2016</v>
      </c>
    </row>
    <row r="438" spans="1:35" x14ac:dyDescent="0.3">
      <c r="A438" t="s">
        <v>10459</v>
      </c>
      <c r="B438" s="1">
        <v>41441</v>
      </c>
      <c r="C438" t="s">
        <v>2219</v>
      </c>
      <c r="D438" t="s">
        <v>306</v>
      </c>
      <c r="E438" t="s">
        <v>46</v>
      </c>
      <c r="F438" t="s">
        <v>47</v>
      </c>
      <c r="G438" t="s">
        <v>134</v>
      </c>
      <c r="H438" t="s">
        <v>107</v>
      </c>
      <c r="I438" t="s">
        <v>196</v>
      </c>
      <c r="J438" t="s">
        <v>338</v>
      </c>
      <c r="K438" t="s">
        <v>94</v>
      </c>
      <c r="L438" t="s">
        <v>34</v>
      </c>
      <c r="M438" t="s">
        <v>156</v>
      </c>
      <c r="N438" s="1">
        <v>41441</v>
      </c>
      <c r="O438" t="s">
        <v>339</v>
      </c>
      <c r="P438" s="3" t="s">
        <v>340</v>
      </c>
      <c r="Q438" t="s">
        <v>341</v>
      </c>
      <c r="R438">
        <v>7</v>
      </c>
      <c r="S438" t="s">
        <v>11790</v>
      </c>
      <c r="T438" s="2">
        <v>0.09</v>
      </c>
      <c r="U438" t="s">
        <v>11791</v>
      </c>
      <c r="V438" t="s">
        <v>11792</v>
      </c>
      <c r="W438" t="s">
        <v>345</v>
      </c>
      <c r="X438" t="s">
        <v>2684</v>
      </c>
      <c r="Y438" s="3">
        <f>VALUE(SUBSTITUTE(Table1[[#This Row],[Order Total]],"$",""))</f>
        <v>125.26</v>
      </c>
      <c r="Z438">
        <f>VALUE(SUBSTITUTE(Table1[[#This Row],[Total]],"$",""))</f>
        <v>127.73</v>
      </c>
      <c r="AA438" s="3">
        <f>Table1[[#This Row],[Order Total Number]]-Table1[[#This Row],[Total Number]]</f>
        <v>-2.4699999999999989</v>
      </c>
      <c r="AB438">
        <f>VALUE(SUBSTITUTE(Table1[[#This Row],[Shipping Cost]],"$",""))</f>
        <v>6.98</v>
      </c>
      <c r="AC438">
        <f>VALUE(SUBSTITUTE(Table1[[#This Row],[Discount $]],"$",""))</f>
        <v>9.08</v>
      </c>
      <c r="AD438">
        <f>VALUE(SUBSTITUTE(Table1[[#This Row],[Retail Price]],"$",""))</f>
        <v>5.53</v>
      </c>
      <c r="AE438" s="4">
        <f>(Table1[[#This Row],[Retail Price Number]]*Table1[[#This Row],[Order Quantity]])-Table1[[#This Row],[Discount $ Number]]+Table1[[#This Row],[Shipping Cost Number]]</f>
        <v>36.61</v>
      </c>
      <c r="AF438">
        <f>Table1[[#This Row],[Retail Price Number]]*Table1[[#This Row],[Order Quantity]]-Table1[[#This Row],[Discount $ Number]]</f>
        <v>29.630000000000003</v>
      </c>
      <c r="AG438">
        <f>(Table1[[#This Row],[Retail Price Number]]*Table1[[#This Row],[Order Quantity]])-Table1[[#This Row],[Discount $ Number]]-Table1[[#This Row],[Shipping Cost Number]]</f>
        <v>22.650000000000002</v>
      </c>
      <c r="AH438">
        <f>Table1[[#This Row],[Retail Price Number]]*Table1[[#This Row],[Order Quantity]]</f>
        <v>38.71</v>
      </c>
      <c r="AI438">
        <f>YEAR(Table1[[#This Row],[Order Date]])</f>
        <v>2013</v>
      </c>
    </row>
    <row r="439" spans="1:35" x14ac:dyDescent="0.3">
      <c r="A439" t="s">
        <v>6720</v>
      </c>
      <c r="B439" s="1">
        <v>41477</v>
      </c>
      <c r="C439" t="s">
        <v>2602</v>
      </c>
      <c r="D439" t="s">
        <v>929</v>
      </c>
      <c r="E439" t="s">
        <v>27</v>
      </c>
      <c r="F439" t="s">
        <v>28</v>
      </c>
      <c r="G439" t="s">
        <v>134</v>
      </c>
      <c r="H439" t="s">
        <v>217</v>
      </c>
      <c r="I439" t="s">
        <v>31</v>
      </c>
      <c r="J439" t="s">
        <v>108</v>
      </c>
      <c r="K439" t="s">
        <v>94</v>
      </c>
      <c r="L439" t="s">
        <v>95</v>
      </c>
      <c r="M439" t="s">
        <v>35</v>
      </c>
      <c r="N439" s="1">
        <v>41478</v>
      </c>
      <c r="O439" t="s">
        <v>110</v>
      </c>
      <c r="P439" s="3" t="s">
        <v>111</v>
      </c>
      <c r="Q439" t="s">
        <v>112</v>
      </c>
      <c r="R439">
        <v>23</v>
      </c>
      <c r="S439" t="s">
        <v>6688</v>
      </c>
      <c r="T439" s="2">
        <v>0.1</v>
      </c>
      <c r="U439" t="s">
        <v>6689</v>
      </c>
      <c r="V439" t="s">
        <v>4066</v>
      </c>
      <c r="W439" t="s">
        <v>116</v>
      </c>
      <c r="X439" t="s">
        <v>6690</v>
      </c>
      <c r="Y439" s="3">
        <f>VALUE(SUBSTITUTE(Table1[[#This Row],[Order Total]],"$",""))</f>
        <v>22.65</v>
      </c>
      <c r="Z439">
        <f>VALUE(SUBSTITUTE(Table1[[#This Row],[Total]],"$",""))</f>
        <v>24.14</v>
      </c>
      <c r="AA439" s="3">
        <f>Table1[[#This Row],[Order Total Number]]-Table1[[#This Row],[Total Number]]</f>
        <v>-1.490000000000002</v>
      </c>
      <c r="AB439">
        <f>VALUE(SUBSTITUTE(Table1[[#This Row],[Shipping Cost]],"$",""))</f>
        <v>1.49</v>
      </c>
      <c r="AC439">
        <f>VALUE(SUBSTITUTE(Table1[[#This Row],[Discount $]],"$",""))</f>
        <v>0.23</v>
      </c>
      <c r="AD439">
        <f>VALUE(SUBSTITUTE(Table1[[#This Row],[Retail Price]],"$",""))</f>
        <v>2.08</v>
      </c>
      <c r="AE439" s="4">
        <f>(Table1[[#This Row],[Retail Price Number]]*Table1[[#This Row],[Order Quantity]])-Table1[[#This Row],[Discount $ Number]]+Table1[[#This Row],[Shipping Cost Number]]</f>
        <v>49.100000000000009</v>
      </c>
      <c r="AF439">
        <f>Table1[[#This Row],[Retail Price Number]]*Table1[[#This Row],[Order Quantity]]-Table1[[#This Row],[Discount $ Number]]</f>
        <v>47.610000000000007</v>
      </c>
      <c r="AG439">
        <f>(Table1[[#This Row],[Retail Price Number]]*Table1[[#This Row],[Order Quantity]])-Table1[[#This Row],[Discount $ Number]]-Table1[[#This Row],[Shipping Cost Number]]</f>
        <v>46.120000000000005</v>
      </c>
      <c r="AH439">
        <f>Table1[[#This Row],[Retail Price Number]]*Table1[[#This Row],[Order Quantity]]</f>
        <v>47.84</v>
      </c>
      <c r="AI439">
        <f>YEAR(Table1[[#This Row],[Order Date]])</f>
        <v>2013</v>
      </c>
    </row>
    <row r="440" spans="1:35" x14ac:dyDescent="0.3">
      <c r="A440" t="s">
        <v>6720</v>
      </c>
      <c r="B440" s="1">
        <v>41477</v>
      </c>
      <c r="C440" t="s">
        <v>2602</v>
      </c>
      <c r="D440" t="s">
        <v>929</v>
      </c>
      <c r="E440" t="s">
        <v>27</v>
      </c>
      <c r="F440" t="s">
        <v>28</v>
      </c>
      <c r="G440" t="s">
        <v>91</v>
      </c>
      <c r="H440" t="s">
        <v>217</v>
      </c>
      <c r="I440" t="s">
        <v>196</v>
      </c>
      <c r="J440" t="s">
        <v>108</v>
      </c>
      <c r="K440" t="s">
        <v>94</v>
      </c>
      <c r="L440" t="s">
        <v>34</v>
      </c>
      <c r="M440" t="s">
        <v>35</v>
      </c>
      <c r="N440" s="1">
        <v>41478</v>
      </c>
      <c r="O440" t="s">
        <v>110</v>
      </c>
      <c r="P440" s="3" t="s">
        <v>111</v>
      </c>
      <c r="Q440" t="s">
        <v>112</v>
      </c>
      <c r="R440">
        <v>8</v>
      </c>
      <c r="S440" t="s">
        <v>6688</v>
      </c>
      <c r="T440" s="2">
        <v>0.02</v>
      </c>
      <c r="U440" t="s">
        <v>6689</v>
      </c>
      <c r="V440" t="s">
        <v>4066</v>
      </c>
      <c r="W440" t="s">
        <v>116</v>
      </c>
      <c r="X440" t="s">
        <v>6690</v>
      </c>
      <c r="Y440" s="3">
        <f>VALUE(SUBSTITUTE(Table1[[#This Row],[Order Total]],"$",""))</f>
        <v>22.65</v>
      </c>
      <c r="Z440">
        <f>VALUE(SUBSTITUTE(Table1[[#This Row],[Total]],"$",""))</f>
        <v>24.14</v>
      </c>
      <c r="AA440" s="3">
        <f>Table1[[#This Row],[Order Total Number]]-Table1[[#This Row],[Total Number]]</f>
        <v>-1.490000000000002</v>
      </c>
      <c r="AB440">
        <f>VALUE(SUBSTITUTE(Table1[[#This Row],[Shipping Cost]],"$",""))</f>
        <v>1.49</v>
      </c>
      <c r="AC440">
        <f>VALUE(SUBSTITUTE(Table1[[#This Row],[Discount $]],"$",""))</f>
        <v>0.23</v>
      </c>
      <c r="AD440">
        <f>VALUE(SUBSTITUTE(Table1[[#This Row],[Retail Price]],"$",""))</f>
        <v>2.08</v>
      </c>
      <c r="AE440" s="4">
        <f>(Table1[[#This Row],[Retail Price Number]]*Table1[[#This Row],[Order Quantity]])-Table1[[#This Row],[Discount $ Number]]+Table1[[#This Row],[Shipping Cost Number]]</f>
        <v>17.899999999999999</v>
      </c>
      <c r="AF440">
        <f>Table1[[#This Row],[Retail Price Number]]*Table1[[#This Row],[Order Quantity]]-Table1[[#This Row],[Discount $ Number]]</f>
        <v>16.41</v>
      </c>
      <c r="AG440">
        <f>(Table1[[#This Row],[Retail Price Number]]*Table1[[#This Row],[Order Quantity]])-Table1[[#This Row],[Discount $ Number]]-Table1[[#This Row],[Shipping Cost Number]]</f>
        <v>14.92</v>
      </c>
      <c r="AH440">
        <f>Table1[[#This Row],[Retail Price Number]]*Table1[[#This Row],[Order Quantity]]</f>
        <v>16.64</v>
      </c>
      <c r="AI440">
        <f>YEAR(Table1[[#This Row],[Order Date]])</f>
        <v>2013</v>
      </c>
    </row>
    <row r="441" spans="1:35" x14ac:dyDescent="0.3">
      <c r="A441" t="s">
        <v>6720</v>
      </c>
      <c r="B441" s="1">
        <v>42044</v>
      </c>
      <c r="C441" t="s">
        <v>2117</v>
      </c>
      <c r="D441" t="s">
        <v>306</v>
      </c>
      <c r="E441" t="s">
        <v>46</v>
      </c>
      <c r="F441" t="s">
        <v>47</v>
      </c>
      <c r="G441" t="s">
        <v>91</v>
      </c>
      <c r="H441" t="s">
        <v>107</v>
      </c>
      <c r="I441" t="s">
        <v>196</v>
      </c>
      <c r="J441" t="s">
        <v>313</v>
      </c>
      <c r="K441" t="s">
        <v>94</v>
      </c>
      <c r="L441" t="s">
        <v>34</v>
      </c>
      <c r="M441" t="s">
        <v>35</v>
      </c>
      <c r="N441" s="1">
        <v>42046</v>
      </c>
      <c r="O441" t="s">
        <v>314</v>
      </c>
      <c r="P441" s="3" t="s">
        <v>315</v>
      </c>
      <c r="Q441" t="s">
        <v>316</v>
      </c>
      <c r="R441">
        <v>8</v>
      </c>
      <c r="S441" t="s">
        <v>8163</v>
      </c>
      <c r="T441" s="2">
        <v>0.01</v>
      </c>
      <c r="U441" t="s">
        <v>1620</v>
      </c>
      <c r="V441" t="s">
        <v>8164</v>
      </c>
      <c r="W441" t="s">
        <v>320</v>
      </c>
      <c r="X441" t="s">
        <v>8165</v>
      </c>
      <c r="Y441" s="3">
        <f>VALUE(SUBSTITUTE(Table1[[#This Row],[Order Total]],"$",""))</f>
        <v>539.04999999999995</v>
      </c>
      <c r="Z441">
        <f>VALUE(SUBSTITUTE(Table1[[#This Row],[Total]],"$",""))</f>
        <v>600.09</v>
      </c>
      <c r="AA441" s="3">
        <f>Table1[[#This Row],[Order Total Number]]-Table1[[#This Row],[Total Number]]</f>
        <v>-61.040000000000077</v>
      </c>
      <c r="AB441">
        <f>VALUE(SUBSTITUTE(Table1[[#This Row],[Shipping Cost]],"$",""))</f>
        <v>4.8099999999999996</v>
      </c>
      <c r="AC441">
        <f>VALUE(SUBSTITUTE(Table1[[#This Row],[Discount $]],"$",""))</f>
        <v>51.93</v>
      </c>
      <c r="AD441">
        <f>VALUE(SUBSTITUTE(Table1[[#This Row],[Retail Price]],"$",""))</f>
        <v>20.99</v>
      </c>
      <c r="AE441" s="4">
        <f>(Table1[[#This Row],[Retail Price Number]]*Table1[[#This Row],[Order Quantity]])-Table1[[#This Row],[Discount $ Number]]+Table1[[#This Row],[Shipping Cost Number]]</f>
        <v>120.79999999999998</v>
      </c>
      <c r="AF441">
        <f>Table1[[#This Row],[Retail Price Number]]*Table1[[#This Row],[Order Quantity]]-Table1[[#This Row],[Discount $ Number]]</f>
        <v>115.98999999999998</v>
      </c>
      <c r="AG441">
        <f>(Table1[[#This Row],[Retail Price Number]]*Table1[[#This Row],[Order Quantity]])-Table1[[#This Row],[Discount $ Number]]-Table1[[#This Row],[Shipping Cost Number]]</f>
        <v>111.17999999999998</v>
      </c>
      <c r="AH441">
        <f>Table1[[#This Row],[Retail Price Number]]*Table1[[#This Row],[Order Quantity]]</f>
        <v>167.92</v>
      </c>
      <c r="AI441">
        <f>YEAR(Table1[[#This Row],[Order Date]])</f>
        <v>2015</v>
      </c>
    </row>
    <row r="442" spans="1:35" x14ac:dyDescent="0.3">
      <c r="A442" t="s">
        <v>6720</v>
      </c>
      <c r="B442" s="1">
        <v>41414</v>
      </c>
      <c r="C442" t="s">
        <v>2417</v>
      </c>
      <c r="D442" t="s">
        <v>432</v>
      </c>
      <c r="E442" t="s">
        <v>27</v>
      </c>
      <c r="F442" t="s">
        <v>28</v>
      </c>
      <c r="G442" t="s">
        <v>134</v>
      </c>
      <c r="H442" t="s">
        <v>433</v>
      </c>
      <c r="I442" t="s">
        <v>121</v>
      </c>
      <c r="J442" t="s">
        <v>108</v>
      </c>
      <c r="K442" t="s">
        <v>94</v>
      </c>
      <c r="L442" t="s">
        <v>95</v>
      </c>
      <c r="M442" t="s">
        <v>35</v>
      </c>
      <c r="N442" s="1">
        <v>41415</v>
      </c>
      <c r="O442" t="s">
        <v>110</v>
      </c>
      <c r="P442" s="3" t="s">
        <v>111</v>
      </c>
      <c r="Q442" t="s">
        <v>112</v>
      </c>
      <c r="R442">
        <v>39</v>
      </c>
      <c r="S442" t="s">
        <v>8686</v>
      </c>
      <c r="T442" s="2">
        <v>0.08</v>
      </c>
      <c r="U442" t="s">
        <v>8687</v>
      </c>
      <c r="V442" t="s">
        <v>4066</v>
      </c>
      <c r="W442" t="s">
        <v>116</v>
      </c>
      <c r="X442" t="s">
        <v>6192</v>
      </c>
      <c r="Y442" s="3">
        <f>VALUE(SUBSTITUTE(Table1[[#This Row],[Order Total]],"$",""))</f>
        <v>22.65</v>
      </c>
      <c r="Z442">
        <f>VALUE(SUBSTITUTE(Table1[[#This Row],[Total]],"$",""))</f>
        <v>24.44</v>
      </c>
      <c r="AA442" s="3">
        <f>Table1[[#This Row],[Order Total Number]]-Table1[[#This Row],[Total Number]]</f>
        <v>-1.7900000000000027</v>
      </c>
      <c r="AB442">
        <f>VALUE(SUBSTITUTE(Table1[[#This Row],[Shipping Cost]],"$",""))</f>
        <v>1.49</v>
      </c>
      <c r="AC442">
        <f>VALUE(SUBSTITUTE(Table1[[#This Row],[Discount $]],"$",""))</f>
        <v>0.21</v>
      </c>
      <c r="AD442">
        <f>VALUE(SUBSTITUTE(Table1[[#This Row],[Retail Price]],"$",""))</f>
        <v>2.08</v>
      </c>
      <c r="AE442" s="4">
        <f>(Table1[[#This Row],[Retail Price Number]]*Table1[[#This Row],[Order Quantity]])-Table1[[#This Row],[Discount $ Number]]+Table1[[#This Row],[Shipping Cost Number]]</f>
        <v>82.4</v>
      </c>
      <c r="AF442">
        <f>Table1[[#This Row],[Retail Price Number]]*Table1[[#This Row],[Order Quantity]]-Table1[[#This Row],[Discount $ Number]]</f>
        <v>80.910000000000011</v>
      </c>
      <c r="AG442">
        <f>(Table1[[#This Row],[Retail Price Number]]*Table1[[#This Row],[Order Quantity]])-Table1[[#This Row],[Discount $ Number]]-Table1[[#This Row],[Shipping Cost Number]]</f>
        <v>79.420000000000016</v>
      </c>
      <c r="AH442">
        <f>Table1[[#This Row],[Retail Price Number]]*Table1[[#This Row],[Order Quantity]]</f>
        <v>81.12</v>
      </c>
      <c r="AI442">
        <f>YEAR(Table1[[#This Row],[Order Date]])</f>
        <v>2013</v>
      </c>
    </row>
    <row r="443" spans="1:35" x14ac:dyDescent="0.3">
      <c r="A443" t="s">
        <v>6720</v>
      </c>
      <c r="B443" s="1">
        <v>42242</v>
      </c>
      <c r="C443" t="s">
        <v>2192</v>
      </c>
      <c r="D443" t="s">
        <v>365</v>
      </c>
      <c r="E443" t="s">
        <v>46</v>
      </c>
      <c r="F443" t="s">
        <v>47</v>
      </c>
      <c r="G443" t="s">
        <v>134</v>
      </c>
      <c r="H443" t="s">
        <v>48</v>
      </c>
      <c r="I443" t="s">
        <v>92</v>
      </c>
      <c r="J443" t="s">
        <v>2168</v>
      </c>
      <c r="K443" t="s">
        <v>33</v>
      </c>
      <c r="L443" t="s">
        <v>34</v>
      </c>
      <c r="M443" t="s">
        <v>35</v>
      </c>
      <c r="N443" s="1">
        <v>42244</v>
      </c>
      <c r="O443" t="s">
        <v>1728</v>
      </c>
      <c r="P443" s="3" t="s">
        <v>2169</v>
      </c>
      <c r="Q443" t="s">
        <v>2170</v>
      </c>
      <c r="R443">
        <v>23</v>
      </c>
      <c r="S443" t="s">
        <v>8669</v>
      </c>
      <c r="T443" s="2">
        <v>0.02</v>
      </c>
      <c r="U443" t="s">
        <v>127</v>
      </c>
      <c r="V443" t="s">
        <v>10432</v>
      </c>
      <c r="W443" t="s">
        <v>818</v>
      </c>
      <c r="X443" t="s">
        <v>10433</v>
      </c>
      <c r="Y443" s="3">
        <f>VALUE(SUBSTITUTE(Table1[[#This Row],[Order Total]],"$",""))</f>
        <v>252.84</v>
      </c>
      <c r="Z443">
        <f>VALUE(SUBSTITUTE(Table1[[#This Row],[Total]],"$",""))</f>
        <v>263.73</v>
      </c>
      <c r="AA443" s="3">
        <f>Table1[[#This Row],[Order Total Number]]-Table1[[#This Row],[Total Number]]</f>
        <v>-10.890000000000015</v>
      </c>
      <c r="AB443">
        <f>VALUE(SUBSTITUTE(Table1[[#This Row],[Shipping Cost]],"$",""))</f>
        <v>6.19</v>
      </c>
      <c r="AC443">
        <f>VALUE(SUBSTITUTE(Table1[[#This Row],[Discount $]],"$",""))</f>
        <v>0</v>
      </c>
      <c r="AD443">
        <f>VALUE(SUBSTITUTE(Table1[[#This Row],[Retail Price]],"$",""))</f>
        <v>8.6</v>
      </c>
      <c r="AE443" s="4">
        <f>(Table1[[#This Row],[Retail Price Number]]*Table1[[#This Row],[Order Quantity]])-Table1[[#This Row],[Discount $ Number]]+Table1[[#This Row],[Shipping Cost Number]]</f>
        <v>203.98999999999998</v>
      </c>
      <c r="AF443">
        <f>Table1[[#This Row],[Retail Price Number]]*Table1[[#This Row],[Order Quantity]]-Table1[[#This Row],[Discount $ Number]]</f>
        <v>197.79999999999998</v>
      </c>
      <c r="AG443">
        <f>(Table1[[#This Row],[Retail Price Number]]*Table1[[#This Row],[Order Quantity]])-Table1[[#This Row],[Discount $ Number]]-Table1[[#This Row],[Shipping Cost Number]]</f>
        <v>191.60999999999999</v>
      </c>
      <c r="AH443">
        <f>Table1[[#This Row],[Retail Price Number]]*Table1[[#This Row],[Order Quantity]]</f>
        <v>197.79999999999998</v>
      </c>
      <c r="AI443">
        <f>YEAR(Table1[[#This Row],[Order Date]])</f>
        <v>2015</v>
      </c>
    </row>
    <row r="444" spans="1:35" x14ac:dyDescent="0.3">
      <c r="A444" t="s">
        <v>2045</v>
      </c>
      <c r="B444" s="1">
        <v>41477</v>
      </c>
      <c r="C444" t="s">
        <v>1188</v>
      </c>
      <c r="D444" t="s">
        <v>622</v>
      </c>
      <c r="E444" t="s">
        <v>27</v>
      </c>
      <c r="F444" t="s">
        <v>28</v>
      </c>
      <c r="G444" t="s">
        <v>77</v>
      </c>
      <c r="H444" t="s">
        <v>433</v>
      </c>
      <c r="I444" t="s">
        <v>196</v>
      </c>
      <c r="J444" t="s">
        <v>875</v>
      </c>
      <c r="K444" t="s">
        <v>33</v>
      </c>
      <c r="L444" t="s">
        <v>109</v>
      </c>
      <c r="M444" t="s">
        <v>35</v>
      </c>
      <c r="N444" s="1">
        <v>41481</v>
      </c>
      <c r="O444" t="s">
        <v>876</v>
      </c>
      <c r="P444" s="3" t="s">
        <v>877</v>
      </c>
      <c r="Q444" t="s">
        <v>878</v>
      </c>
      <c r="R444">
        <v>44</v>
      </c>
      <c r="S444" t="s">
        <v>2046</v>
      </c>
      <c r="T444" s="2">
        <v>0.03</v>
      </c>
      <c r="U444" t="s">
        <v>2047</v>
      </c>
      <c r="V444" t="s">
        <v>2048</v>
      </c>
      <c r="W444" t="s">
        <v>881</v>
      </c>
      <c r="X444" t="s">
        <v>2049</v>
      </c>
      <c r="Y444" s="3">
        <f>VALUE(SUBSTITUTE(Table1[[#This Row],[Order Total]],"$",""))</f>
        <v>871.47</v>
      </c>
      <c r="Z444">
        <f>VALUE(SUBSTITUTE(Table1[[#This Row],[Total]],"$",""))</f>
        <v>877.97</v>
      </c>
      <c r="AA444" s="3">
        <f>Table1[[#This Row],[Order Total Number]]-Table1[[#This Row],[Total Number]]</f>
        <v>-6.5</v>
      </c>
      <c r="AB444">
        <f>VALUE(SUBSTITUTE(Table1[[#This Row],[Shipping Cost]],"$",""))</f>
        <v>6.5</v>
      </c>
      <c r="AC444">
        <f>VALUE(SUBSTITUTE(Table1[[#This Row],[Discount $]],"$",""))</f>
        <v>26.95</v>
      </c>
      <c r="AD444">
        <f>VALUE(SUBSTITUTE(Table1[[#This Row],[Retail Price]],"$",""))</f>
        <v>30.98</v>
      </c>
      <c r="AE444" s="4">
        <f>(Table1[[#This Row],[Retail Price Number]]*Table1[[#This Row],[Order Quantity]])-Table1[[#This Row],[Discount $ Number]]+Table1[[#This Row],[Shipping Cost Number]]</f>
        <v>1342.67</v>
      </c>
      <c r="AF444">
        <f>Table1[[#This Row],[Retail Price Number]]*Table1[[#This Row],[Order Quantity]]-Table1[[#This Row],[Discount $ Number]]</f>
        <v>1336.17</v>
      </c>
      <c r="AG444">
        <f>(Table1[[#This Row],[Retail Price Number]]*Table1[[#This Row],[Order Quantity]])-Table1[[#This Row],[Discount $ Number]]-Table1[[#This Row],[Shipping Cost Number]]</f>
        <v>1329.67</v>
      </c>
      <c r="AH444">
        <f>Table1[[#This Row],[Retail Price Number]]*Table1[[#This Row],[Order Quantity]]</f>
        <v>1363.1200000000001</v>
      </c>
      <c r="AI444">
        <f>YEAR(Table1[[#This Row],[Order Date]])</f>
        <v>2013</v>
      </c>
    </row>
    <row r="445" spans="1:35" x14ac:dyDescent="0.3">
      <c r="A445" t="s">
        <v>2045</v>
      </c>
      <c r="B445" s="1">
        <v>41510</v>
      </c>
      <c r="C445" t="s">
        <v>2406</v>
      </c>
      <c r="D445" t="s">
        <v>2407</v>
      </c>
      <c r="E445" t="s">
        <v>27</v>
      </c>
      <c r="F445" t="s">
        <v>28</v>
      </c>
      <c r="G445" t="s">
        <v>77</v>
      </c>
      <c r="H445" t="s">
        <v>289</v>
      </c>
      <c r="I445" t="s">
        <v>31</v>
      </c>
      <c r="J445" t="s">
        <v>290</v>
      </c>
      <c r="K445" t="s">
        <v>94</v>
      </c>
      <c r="L445" t="s">
        <v>34</v>
      </c>
      <c r="M445" t="s">
        <v>35</v>
      </c>
      <c r="N445" s="1">
        <v>41513</v>
      </c>
      <c r="O445" t="s">
        <v>291</v>
      </c>
      <c r="P445" s="3" t="s">
        <v>292</v>
      </c>
      <c r="Q445" t="s">
        <v>293</v>
      </c>
      <c r="R445">
        <v>15</v>
      </c>
      <c r="S445" t="s">
        <v>2408</v>
      </c>
      <c r="T445" s="2">
        <v>0.1</v>
      </c>
      <c r="U445" t="s">
        <v>2409</v>
      </c>
      <c r="V445" t="s">
        <v>2410</v>
      </c>
      <c r="W445" t="s">
        <v>165</v>
      </c>
      <c r="X445" t="s">
        <v>2411</v>
      </c>
      <c r="Y445" s="3">
        <f>VALUE(SUBSTITUTE(Table1[[#This Row],[Order Total]],"$",""))</f>
        <v>566.09</v>
      </c>
      <c r="Z445">
        <f>VALUE(SUBSTITUTE(Table1[[#This Row],[Total]],"$",""))</f>
        <v>588.54</v>
      </c>
      <c r="AA445" s="3">
        <f>Table1[[#This Row],[Order Total Number]]-Table1[[#This Row],[Total Number]]</f>
        <v>-22.449999999999932</v>
      </c>
      <c r="AB445">
        <f>VALUE(SUBSTITUTE(Table1[[#This Row],[Shipping Cost]],"$",""))</f>
        <v>4</v>
      </c>
      <c r="AC445">
        <f>VALUE(SUBSTITUTE(Table1[[#This Row],[Discount $]],"$",""))</f>
        <v>11.62</v>
      </c>
      <c r="AD445">
        <f>VALUE(SUBSTITUTE(Table1[[#This Row],[Retail Price]],"$",""))</f>
        <v>15.98</v>
      </c>
      <c r="AE445" s="4">
        <f>(Table1[[#This Row],[Retail Price Number]]*Table1[[#This Row],[Order Quantity]])-Table1[[#This Row],[Discount $ Number]]+Table1[[#This Row],[Shipping Cost Number]]</f>
        <v>232.08</v>
      </c>
      <c r="AF445">
        <f>Table1[[#This Row],[Retail Price Number]]*Table1[[#This Row],[Order Quantity]]-Table1[[#This Row],[Discount $ Number]]</f>
        <v>228.08</v>
      </c>
      <c r="AG445">
        <f>(Table1[[#This Row],[Retail Price Number]]*Table1[[#This Row],[Order Quantity]])-Table1[[#This Row],[Discount $ Number]]-Table1[[#This Row],[Shipping Cost Number]]</f>
        <v>224.08</v>
      </c>
      <c r="AH445">
        <f>Table1[[#This Row],[Retail Price Number]]*Table1[[#This Row],[Order Quantity]]</f>
        <v>239.70000000000002</v>
      </c>
      <c r="AI445">
        <f>YEAR(Table1[[#This Row],[Order Date]])</f>
        <v>2013</v>
      </c>
    </row>
    <row r="446" spans="1:35" x14ac:dyDescent="0.3">
      <c r="A446" t="s">
        <v>2045</v>
      </c>
      <c r="B446" s="1">
        <v>41892</v>
      </c>
      <c r="C446" t="s">
        <v>2589</v>
      </c>
      <c r="D446" t="s">
        <v>76</v>
      </c>
      <c r="E446" t="s">
        <v>27</v>
      </c>
      <c r="F446" t="s">
        <v>28</v>
      </c>
      <c r="G446" t="s">
        <v>91</v>
      </c>
      <c r="H446" t="s">
        <v>78</v>
      </c>
      <c r="I446" t="s">
        <v>31</v>
      </c>
      <c r="J446" t="s">
        <v>108</v>
      </c>
      <c r="K446" t="s">
        <v>94</v>
      </c>
      <c r="L446" t="s">
        <v>95</v>
      </c>
      <c r="M446" t="s">
        <v>35</v>
      </c>
      <c r="N446" s="1">
        <v>41893</v>
      </c>
      <c r="O446" t="s">
        <v>110</v>
      </c>
      <c r="P446" s="3" t="s">
        <v>111</v>
      </c>
      <c r="Q446" t="s">
        <v>112</v>
      </c>
      <c r="R446">
        <v>13</v>
      </c>
      <c r="S446" t="s">
        <v>2590</v>
      </c>
      <c r="T446" s="2">
        <v>0</v>
      </c>
      <c r="U446" t="s">
        <v>655</v>
      </c>
      <c r="V446" t="s">
        <v>2591</v>
      </c>
      <c r="W446" t="s">
        <v>116</v>
      </c>
      <c r="X446" t="s">
        <v>2592</v>
      </c>
      <c r="Y446" s="3">
        <f>VALUE(SUBSTITUTE(Table1[[#This Row],[Order Total]],"$",""))</f>
        <v>28.54</v>
      </c>
      <c r="Z446">
        <f>VALUE(SUBSTITUTE(Table1[[#This Row],[Total]],"$",""))</f>
        <v>28.43</v>
      </c>
      <c r="AA446" s="3">
        <f>Table1[[#This Row],[Order Total Number]]-Table1[[#This Row],[Total Number]]</f>
        <v>0.10999999999999943</v>
      </c>
      <c r="AB446">
        <f>VALUE(SUBSTITUTE(Table1[[#This Row],[Shipping Cost]],"$",""))</f>
        <v>1.49</v>
      </c>
      <c r="AC446">
        <f>VALUE(SUBSTITUTE(Table1[[#This Row],[Discount $]],"$",""))</f>
        <v>0.68</v>
      </c>
      <c r="AD446">
        <f>VALUE(SUBSTITUTE(Table1[[#This Row],[Retail Price]],"$",""))</f>
        <v>2.08</v>
      </c>
      <c r="AE446" s="4">
        <f>(Table1[[#This Row],[Retail Price Number]]*Table1[[#This Row],[Order Quantity]])-Table1[[#This Row],[Discount $ Number]]+Table1[[#This Row],[Shipping Cost Number]]</f>
        <v>27.849999999999998</v>
      </c>
      <c r="AF446">
        <f>Table1[[#This Row],[Retail Price Number]]*Table1[[#This Row],[Order Quantity]]-Table1[[#This Row],[Discount $ Number]]</f>
        <v>26.36</v>
      </c>
      <c r="AG446">
        <f>(Table1[[#This Row],[Retail Price Number]]*Table1[[#This Row],[Order Quantity]])-Table1[[#This Row],[Discount $ Number]]-Table1[[#This Row],[Shipping Cost Number]]</f>
        <v>24.87</v>
      </c>
      <c r="AH446">
        <f>Table1[[#This Row],[Retail Price Number]]*Table1[[#This Row],[Order Quantity]]</f>
        <v>27.04</v>
      </c>
      <c r="AI446">
        <f>YEAR(Table1[[#This Row],[Order Date]])</f>
        <v>2014</v>
      </c>
    </row>
    <row r="447" spans="1:35" x14ac:dyDescent="0.3">
      <c r="A447" t="s">
        <v>2045</v>
      </c>
      <c r="B447" s="1">
        <v>41556</v>
      </c>
      <c r="C447" t="s">
        <v>1343</v>
      </c>
      <c r="D447" t="s">
        <v>787</v>
      </c>
      <c r="E447" t="s">
        <v>27</v>
      </c>
      <c r="F447" t="s">
        <v>28</v>
      </c>
      <c r="G447" t="s">
        <v>134</v>
      </c>
      <c r="H447" t="s">
        <v>217</v>
      </c>
      <c r="I447" t="s">
        <v>31</v>
      </c>
      <c r="J447" t="s">
        <v>135</v>
      </c>
      <c r="K447" t="s">
        <v>94</v>
      </c>
      <c r="L447" t="s">
        <v>34</v>
      </c>
      <c r="M447" t="s">
        <v>35</v>
      </c>
      <c r="N447" s="1">
        <v>41558</v>
      </c>
      <c r="O447" t="s">
        <v>136</v>
      </c>
      <c r="P447" s="3" t="s">
        <v>137</v>
      </c>
      <c r="Q447" t="s">
        <v>52</v>
      </c>
      <c r="R447">
        <v>37</v>
      </c>
      <c r="S447" t="s">
        <v>4486</v>
      </c>
      <c r="T447" s="2">
        <v>0.04</v>
      </c>
      <c r="U447" t="s">
        <v>70</v>
      </c>
      <c r="V447" t="s">
        <v>4269</v>
      </c>
      <c r="W447" t="s">
        <v>72</v>
      </c>
      <c r="X447" t="s">
        <v>4487</v>
      </c>
      <c r="Y447" s="3">
        <f>VALUE(SUBSTITUTE(Table1[[#This Row],[Order Total]],"$",""))</f>
        <v>23.94</v>
      </c>
      <c r="Z447">
        <f>VALUE(SUBSTITUTE(Table1[[#This Row],[Total]],"$",""))</f>
        <v>23.54</v>
      </c>
      <c r="AA447" s="3">
        <f>Table1[[#This Row],[Order Total Number]]-Table1[[#This Row],[Total Number]]</f>
        <v>0.40000000000000213</v>
      </c>
      <c r="AB447">
        <f>VALUE(SUBSTITUTE(Table1[[#This Row],[Shipping Cost]],"$",""))</f>
        <v>0.99</v>
      </c>
      <c r="AC447">
        <f>VALUE(SUBSTITUTE(Table1[[#This Row],[Discount $]],"$",""))</f>
        <v>0.16</v>
      </c>
      <c r="AD447">
        <f>VALUE(SUBSTITUTE(Table1[[#This Row],[Retail Price]],"$",""))</f>
        <v>3.08</v>
      </c>
      <c r="AE447" s="4">
        <f>(Table1[[#This Row],[Retail Price Number]]*Table1[[#This Row],[Order Quantity]])-Table1[[#This Row],[Discount $ Number]]+Table1[[#This Row],[Shipping Cost Number]]</f>
        <v>114.79</v>
      </c>
      <c r="AF447">
        <f>Table1[[#This Row],[Retail Price Number]]*Table1[[#This Row],[Order Quantity]]-Table1[[#This Row],[Discount $ Number]]</f>
        <v>113.80000000000001</v>
      </c>
      <c r="AG447">
        <f>(Table1[[#This Row],[Retail Price Number]]*Table1[[#This Row],[Order Quantity]])-Table1[[#This Row],[Discount $ Number]]-Table1[[#This Row],[Shipping Cost Number]]</f>
        <v>112.81000000000002</v>
      </c>
      <c r="AH447">
        <f>Table1[[#This Row],[Retail Price Number]]*Table1[[#This Row],[Order Quantity]]</f>
        <v>113.96000000000001</v>
      </c>
      <c r="AI447">
        <f>YEAR(Table1[[#This Row],[Order Date]])</f>
        <v>2013</v>
      </c>
    </row>
    <row r="448" spans="1:35" x14ac:dyDescent="0.3">
      <c r="A448" t="s">
        <v>2045</v>
      </c>
      <c r="B448" s="1">
        <v>41416</v>
      </c>
      <c r="C448" t="s">
        <v>643</v>
      </c>
      <c r="D448" t="s">
        <v>133</v>
      </c>
      <c r="E448" t="s">
        <v>27</v>
      </c>
      <c r="F448" t="s">
        <v>28</v>
      </c>
      <c r="G448" t="s">
        <v>91</v>
      </c>
      <c r="H448" t="s">
        <v>62</v>
      </c>
      <c r="I448" t="s">
        <v>92</v>
      </c>
      <c r="J448" t="s">
        <v>875</v>
      </c>
      <c r="K448" t="s">
        <v>33</v>
      </c>
      <c r="L448" t="s">
        <v>109</v>
      </c>
      <c r="M448" t="s">
        <v>35</v>
      </c>
      <c r="N448" s="1">
        <v>41416</v>
      </c>
      <c r="O448" t="s">
        <v>876</v>
      </c>
      <c r="P448" s="3" t="s">
        <v>877</v>
      </c>
      <c r="Q448" t="s">
        <v>878</v>
      </c>
      <c r="R448">
        <v>49</v>
      </c>
      <c r="S448" t="s">
        <v>5740</v>
      </c>
      <c r="T448" s="2">
        <v>0.02</v>
      </c>
      <c r="U448" t="s">
        <v>5741</v>
      </c>
      <c r="V448" t="s">
        <v>2048</v>
      </c>
      <c r="W448" t="s">
        <v>881</v>
      </c>
      <c r="X448" t="s">
        <v>2049</v>
      </c>
      <c r="Y448" s="3">
        <f>VALUE(SUBSTITUTE(Table1[[#This Row],[Order Total]],"$",""))</f>
        <v>871.47</v>
      </c>
      <c r="Z448">
        <f>VALUE(SUBSTITUTE(Table1[[#This Row],[Total]],"$",""))</f>
        <v>877.97</v>
      </c>
      <c r="AA448" s="3">
        <f>Table1[[#This Row],[Order Total Number]]-Table1[[#This Row],[Total Number]]</f>
        <v>-6.5</v>
      </c>
      <c r="AB448">
        <f>VALUE(SUBSTITUTE(Table1[[#This Row],[Shipping Cost]],"$",""))</f>
        <v>6.5</v>
      </c>
      <c r="AC448">
        <f>VALUE(SUBSTITUTE(Table1[[#This Row],[Discount $]],"$",""))</f>
        <v>96.61</v>
      </c>
      <c r="AD448">
        <f>VALUE(SUBSTITUTE(Table1[[#This Row],[Retail Price]],"$",""))</f>
        <v>30.98</v>
      </c>
      <c r="AE448" s="4">
        <f>(Table1[[#This Row],[Retail Price Number]]*Table1[[#This Row],[Order Quantity]])-Table1[[#This Row],[Discount $ Number]]+Table1[[#This Row],[Shipping Cost Number]]</f>
        <v>1427.91</v>
      </c>
      <c r="AF448">
        <f>Table1[[#This Row],[Retail Price Number]]*Table1[[#This Row],[Order Quantity]]-Table1[[#This Row],[Discount $ Number]]</f>
        <v>1421.41</v>
      </c>
      <c r="AG448">
        <f>(Table1[[#This Row],[Retail Price Number]]*Table1[[#This Row],[Order Quantity]])-Table1[[#This Row],[Discount $ Number]]-Table1[[#This Row],[Shipping Cost Number]]</f>
        <v>1414.91</v>
      </c>
      <c r="AH448">
        <f>Table1[[#This Row],[Retail Price Number]]*Table1[[#This Row],[Order Quantity]]</f>
        <v>1518.02</v>
      </c>
      <c r="AI448">
        <f>YEAR(Table1[[#This Row],[Order Date]])</f>
        <v>2013</v>
      </c>
    </row>
    <row r="449" spans="1:35" x14ac:dyDescent="0.3">
      <c r="A449" t="s">
        <v>2045</v>
      </c>
      <c r="B449" s="1">
        <v>41481</v>
      </c>
      <c r="C449" t="s">
        <v>2501</v>
      </c>
      <c r="D449" t="s">
        <v>365</v>
      </c>
      <c r="E449" t="s">
        <v>46</v>
      </c>
      <c r="F449" t="s">
        <v>47</v>
      </c>
      <c r="G449" t="s">
        <v>134</v>
      </c>
      <c r="H449" t="s">
        <v>48</v>
      </c>
      <c r="I449" t="s">
        <v>196</v>
      </c>
      <c r="J449" t="s">
        <v>875</v>
      </c>
      <c r="K449" t="s">
        <v>94</v>
      </c>
      <c r="L449" t="s">
        <v>109</v>
      </c>
      <c r="M449" t="s">
        <v>35</v>
      </c>
      <c r="N449" s="1">
        <v>41482</v>
      </c>
      <c r="O449" t="s">
        <v>876</v>
      </c>
      <c r="P449" s="3" t="s">
        <v>877</v>
      </c>
      <c r="Q449" t="s">
        <v>878</v>
      </c>
      <c r="R449">
        <v>30</v>
      </c>
      <c r="S449" t="s">
        <v>2046</v>
      </c>
      <c r="T449" s="2">
        <v>0.03</v>
      </c>
      <c r="U449" t="s">
        <v>2047</v>
      </c>
      <c r="V449" t="s">
        <v>2048</v>
      </c>
      <c r="W449" t="s">
        <v>881</v>
      </c>
      <c r="X449" t="s">
        <v>2049</v>
      </c>
      <c r="Y449" s="3">
        <f>VALUE(SUBSTITUTE(Table1[[#This Row],[Order Total]],"$",""))</f>
        <v>871.47</v>
      </c>
      <c r="Z449">
        <f>VALUE(SUBSTITUTE(Table1[[#This Row],[Total]],"$",""))</f>
        <v>877.97</v>
      </c>
      <c r="AA449" s="3">
        <f>Table1[[#This Row],[Order Total Number]]-Table1[[#This Row],[Total Number]]</f>
        <v>-6.5</v>
      </c>
      <c r="AB449">
        <f>VALUE(SUBSTITUTE(Table1[[#This Row],[Shipping Cost]],"$",""))</f>
        <v>6.5</v>
      </c>
      <c r="AC449">
        <f>VALUE(SUBSTITUTE(Table1[[#This Row],[Discount $]],"$",""))</f>
        <v>26.95</v>
      </c>
      <c r="AD449">
        <f>VALUE(SUBSTITUTE(Table1[[#This Row],[Retail Price]],"$",""))</f>
        <v>30.98</v>
      </c>
      <c r="AE449" s="4">
        <f>(Table1[[#This Row],[Retail Price Number]]*Table1[[#This Row],[Order Quantity]])-Table1[[#This Row],[Discount $ Number]]+Table1[[#This Row],[Shipping Cost Number]]</f>
        <v>908.94999999999993</v>
      </c>
      <c r="AF449">
        <f>Table1[[#This Row],[Retail Price Number]]*Table1[[#This Row],[Order Quantity]]-Table1[[#This Row],[Discount $ Number]]</f>
        <v>902.44999999999993</v>
      </c>
      <c r="AG449">
        <f>(Table1[[#This Row],[Retail Price Number]]*Table1[[#This Row],[Order Quantity]])-Table1[[#This Row],[Discount $ Number]]-Table1[[#This Row],[Shipping Cost Number]]</f>
        <v>895.94999999999993</v>
      </c>
      <c r="AH449">
        <f>Table1[[#This Row],[Retail Price Number]]*Table1[[#This Row],[Order Quantity]]</f>
        <v>929.4</v>
      </c>
      <c r="AI449">
        <f>YEAR(Table1[[#This Row],[Order Date]])</f>
        <v>2013</v>
      </c>
    </row>
    <row r="450" spans="1:35" x14ac:dyDescent="0.3">
      <c r="A450" t="s">
        <v>2045</v>
      </c>
      <c r="B450" s="1">
        <v>42215</v>
      </c>
      <c r="C450" t="s">
        <v>1736</v>
      </c>
      <c r="D450" t="s">
        <v>622</v>
      </c>
      <c r="E450" t="s">
        <v>27</v>
      </c>
      <c r="F450" t="s">
        <v>28</v>
      </c>
      <c r="G450" t="s">
        <v>29</v>
      </c>
      <c r="H450" t="s">
        <v>433</v>
      </c>
      <c r="I450" t="s">
        <v>121</v>
      </c>
      <c r="J450" t="s">
        <v>32</v>
      </c>
      <c r="K450" t="s">
        <v>33</v>
      </c>
      <c r="L450" t="s">
        <v>34</v>
      </c>
      <c r="M450" t="s">
        <v>35</v>
      </c>
      <c r="N450" s="1">
        <v>42216</v>
      </c>
      <c r="O450" t="s">
        <v>36</v>
      </c>
      <c r="P450" s="3" t="s">
        <v>37</v>
      </c>
      <c r="Q450" t="s">
        <v>36</v>
      </c>
      <c r="R450">
        <v>14</v>
      </c>
      <c r="S450" t="s">
        <v>12099</v>
      </c>
      <c r="T450" s="2">
        <v>0.04</v>
      </c>
      <c r="U450" t="s">
        <v>2683</v>
      </c>
      <c r="V450" t="s">
        <v>12100</v>
      </c>
      <c r="W450" t="s">
        <v>41</v>
      </c>
      <c r="X450" t="s">
        <v>12101</v>
      </c>
      <c r="Y450" s="3">
        <f>VALUE(SUBSTITUTE(Table1[[#This Row],[Order Total]],"$",""))</f>
        <v>190.25</v>
      </c>
      <c r="Z450">
        <f>VALUE(SUBSTITUTE(Table1[[#This Row],[Total]],"$",""))</f>
        <v>199.94</v>
      </c>
      <c r="AA450" s="3">
        <f>Table1[[#This Row],[Order Total Number]]-Table1[[#This Row],[Total Number]]</f>
        <v>-9.6899999999999977</v>
      </c>
      <c r="AB450">
        <f>VALUE(SUBSTITUTE(Table1[[#This Row],[Shipping Cost]],"$",""))</f>
        <v>0.79</v>
      </c>
      <c r="AC450">
        <f>VALUE(SUBSTITUTE(Table1[[#This Row],[Discount $]],"$",""))</f>
        <v>12.35</v>
      </c>
      <c r="AD450">
        <f>VALUE(SUBSTITUTE(Table1[[#This Row],[Retail Price]],"$",""))</f>
        <v>1.88</v>
      </c>
      <c r="AE450" s="4">
        <f>(Table1[[#This Row],[Retail Price Number]]*Table1[[#This Row],[Order Quantity]])-Table1[[#This Row],[Discount $ Number]]+Table1[[#This Row],[Shipping Cost Number]]</f>
        <v>14.760000000000002</v>
      </c>
      <c r="AF450">
        <f>Table1[[#This Row],[Retail Price Number]]*Table1[[#This Row],[Order Quantity]]-Table1[[#This Row],[Discount $ Number]]</f>
        <v>13.97</v>
      </c>
      <c r="AG450">
        <f>(Table1[[#This Row],[Retail Price Number]]*Table1[[#This Row],[Order Quantity]])-Table1[[#This Row],[Discount $ Number]]-Table1[[#This Row],[Shipping Cost Number]]</f>
        <v>13.18</v>
      </c>
      <c r="AH450">
        <f>Table1[[#This Row],[Retail Price Number]]*Table1[[#This Row],[Order Quantity]]</f>
        <v>26.32</v>
      </c>
      <c r="AI450">
        <f>YEAR(Table1[[#This Row],[Order Date]])</f>
        <v>2015</v>
      </c>
    </row>
    <row r="451" spans="1:35" x14ac:dyDescent="0.3">
      <c r="A451" t="s">
        <v>9962</v>
      </c>
      <c r="B451" s="1">
        <v>41478</v>
      </c>
      <c r="C451" t="s">
        <v>439</v>
      </c>
      <c r="D451" t="s">
        <v>440</v>
      </c>
      <c r="E451" t="s">
        <v>46</v>
      </c>
      <c r="F451" t="s">
        <v>47</v>
      </c>
      <c r="G451" t="s">
        <v>134</v>
      </c>
      <c r="H451" t="s">
        <v>48</v>
      </c>
      <c r="I451" t="s">
        <v>63</v>
      </c>
      <c r="J451" t="s">
        <v>1215</v>
      </c>
      <c r="K451" t="s">
        <v>33</v>
      </c>
      <c r="L451" t="s">
        <v>50</v>
      </c>
      <c r="M451" t="s">
        <v>35</v>
      </c>
      <c r="N451" s="1">
        <v>41480</v>
      </c>
      <c r="O451" t="s">
        <v>1216</v>
      </c>
      <c r="P451" s="3" t="s">
        <v>1217</v>
      </c>
      <c r="Q451" t="s">
        <v>1218</v>
      </c>
      <c r="R451">
        <v>40</v>
      </c>
      <c r="S451" t="s">
        <v>9963</v>
      </c>
      <c r="T451" s="2">
        <v>0.04</v>
      </c>
      <c r="U451" t="s">
        <v>5494</v>
      </c>
      <c r="V451" t="s">
        <v>4823</v>
      </c>
      <c r="W451" t="s">
        <v>1222</v>
      </c>
      <c r="X451" t="s">
        <v>4339</v>
      </c>
      <c r="Y451" s="3">
        <f>VALUE(SUBSTITUTE(Table1[[#This Row],[Order Total]],"$",""))</f>
        <v>63.6</v>
      </c>
      <c r="Z451">
        <f>VALUE(SUBSTITUTE(Table1[[#This Row],[Total]],"$",""))</f>
        <v>64.430000000000007</v>
      </c>
      <c r="AA451" s="3">
        <f>Table1[[#This Row],[Order Total Number]]-Table1[[#This Row],[Total Number]]</f>
        <v>-0.8300000000000054</v>
      </c>
      <c r="AB451">
        <f>VALUE(SUBSTITUTE(Table1[[#This Row],[Shipping Cost]],"$",""))</f>
        <v>0.83</v>
      </c>
      <c r="AC451">
        <f>VALUE(SUBSTITUTE(Table1[[#This Row],[Discount $]],"$",""))</f>
        <v>0.64</v>
      </c>
      <c r="AD451">
        <f>VALUE(SUBSTITUTE(Table1[[#This Row],[Retail Price]],"$",""))</f>
        <v>5.84</v>
      </c>
      <c r="AE451" s="4">
        <f>(Table1[[#This Row],[Retail Price Number]]*Table1[[#This Row],[Order Quantity]])-Table1[[#This Row],[Discount $ Number]]+Table1[[#This Row],[Shipping Cost Number]]</f>
        <v>233.79000000000002</v>
      </c>
      <c r="AF451">
        <f>Table1[[#This Row],[Retail Price Number]]*Table1[[#This Row],[Order Quantity]]-Table1[[#This Row],[Discount $ Number]]</f>
        <v>232.96</v>
      </c>
      <c r="AG451">
        <f>(Table1[[#This Row],[Retail Price Number]]*Table1[[#This Row],[Order Quantity]])-Table1[[#This Row],[Discount $ Number]]-Table1[[#This Row],[Shipping Cost Number]]</f>
        <v>232.13</v>
      </c>
      <c r="AH451">
        <f>Table1[[#This Row],[Retail Price Number]]*Table1[[#This Row],[Order Quantity]]</f>
        <v>233.6</v>
      </c>
      <c r="AI451">
        <f>YEAR(Table1[[#This Row],[Order Date]])</f>
        <v>2013</v>
      </c>
    </row>
    <row r="452" spans="1:35" x14ac:dyDescent="0.3">
      <c r="A452" t="s">
        <v>9962</v>
      </c>
      <c r="B452" s="1">
        <v>41481</v>
      </c>
      <c r="C452" t="s">
        <v>348</v>
      </c>
      <c r="D452" t="s">
        <v>144</v>
      </c>
      <c r="E452" t="s">
        <v>46</v>
      </c>
      <c r="F452" t="s">
        <v>47</v>
      </c>
      <c r="G452" t="s">
        <v>91</v>
      </c>
      <c r="H452" t="s">
        <v>107</v>
      </c>
      <c r="I452" t="s">
        <v>31</v>
      </c>
      <c r="J452" t="s">
        <v>11112</v>
      </c>
      <c r="K452" t="s">
        <v>94</v>
      </c>
      <c r="L452" t="s">
        <v>95</v>
      </c>
      <c r="M452" t="s">
        <v>35</v>
      </c>
      <c r="N452" s="1">
        <v>41483</v>
      </c>
      <c r="O452" t="s">
        <v>367</v>
      </c>
      <c r="P452" s="3" t="s">
        <v>368</v>
      </c>
      <c r="Q452" t="s">
        <v>301</v>
      </c>
      <c r="R452">
        <v>26</v>
      </c>
      <c r="S452" t="s">
        <v>5909</v>
      </c>
      <c r="T452" s="2">
        <v>0.03</v>
      </c>
      <c r="U452" t="s">
        <v>11113</v>
      </c>
      <c r="V452" t="s">
        <v>11114</v>
      </c>
      <c r="W452" t="s">
        <v>116</v>
      </c>
      <c r="X452" t="s">
        <v>11115</v>
      </c>
      <c r="Y452" s="3">
        <f>VALUE(SUBSTITUTE(Table1[[#This Row],[Order Total]],"$",""))</f>
        <v>378.75</v>
      </c>
      <c r="Z452">
        <f>VALUE(SUBSTITUTE(Table1[[#This Row],[Total]],"$",""))</f>
        <v>383.53</v>
      </c>
      <c r="AA452" s="3">
        <f>Table1[[#This Row],[Order Total Number]]-Table1[[#This Row],[Total Number]]</f>
        <v>-4.7799999999999727</v>
      </c>
      <c r="AB452">
        <f>VALUE(SUBSTITUTE(Table1[[#This Row],[Shipping Cost]],"$",""))</f>
        <v>1.49</v>
      </c>
      <c r="AC452">
        <f>VALUE(SUBSTITUTE(Table1[[#This Row],[Discount $]],"$",""))</f>
        <v>24.18</v>
      </c>
      <c r="AD452">
        <f>VALUE(SUBSTITUTE(Table1[[#This Row],[Retail Price]],"$",""))</f>
        <v>5.98</v>
      </c>
      <c r="AE452" s="4">
        <f>(Table1[[#This Row],[Retail Price Number]]*Table1[[#This Row],[Order Quantity]])-Table1[[#This Row],[Discount $ Number]]+Table1[[#This Row],[Shipping Cost Number]]</f>
        <v>132.79000000000002</v>
      </c>
      <c r="AF452">
        <f>Table1[[#This Row],[Retail Price Number]]*Table1[[#This Row],[Order Quantity]]-Table1[[#This Row],[Discount $ Number]]</f>
        <v>131.30000000000001</v>
      </c>
      <c r="AG452">
        <f>(Table1[[#This Row],[Retail Price Number]]*Table1[[#This Row],[Order Quantity]])-Table1[[#This Row],[Discount $ Number]]-Table1[[#This Row],[Shipping Cost Number]]</f>
        <v>129.81</v>
      </c>
      <c r="AH452">
        <f>Table1[[#This Row],[Retail Price Number]]*Table1[[#This Row],[Order Quantity]]</f>
        <v>155.48000000000002</v>
      </c>
      <c r="AI452">
        <f>YEAR(Table1[[#This Row],[Order Date]])</f>
        <v>2013</v>
      </c>
    </row>
    <row r="453" spans="1:35" x14ac:dyDescent="0.3">
      <c r="A453" t="s">
        <v>9241</v>
      </c>
      <c r="B453" s="1">
        <v>42163</v>
      </c>
      <c r="C453" t="s">
        <v>852</v>
      </c>
      <c r="D453" t="s">
        <v>280</v>
      </c>
      <c r="E453" t="s">
        <v>27</v>
      </c>
      <c r="F453" t="s">
        <v>28</v>
      </c>
      <c r="G453" t="s">
        <v>134</v>
      </c>
      <c r="H453" t="s">
        <v>281</v>
      </c>
      <c r="I453" t="s">
        <v>31</v>
      </c>
      <c r="J453" t="s">
        <v>592</v>
      </c>
      <c r="K453" t="s">
        <v>33</v>
      </c>
      <c r="L453" t="s">
        <v>34</v>
      </c>
      <c r="M453" t="s">
        <v>156</v>
      </c>
      <c r="N453" s="1">
        <v>42164</v>
      </c>
      <c r="O453" t="s">
        <v>593</v>
      </c>
      <c r="P453" s="3" t="s">
        <v>594</v>
      </c>
      <c r="Q453" t="s">
        <v>595</v>
      </c>
      <c r="R453">
        <v>42</v>
      </c>
      <c r="S453" t="s">
        <v>857</v>
      </c>
      <c r="T453" s="2">
        <v>0.1</v>
      </c>
      <c r="U453" t="s">
        <v>858</v>
      </c>
      <c r="V453" t="s">
        <v>9242</v>
      </c>
      <c r="W453" t="s">
        <v>376</v>
      </c>
      <c r="X453" t="s">
        <v>9243</v>
      </c>
      <c r="Y453" s="3">
        <f>VALUE(SUBSTITUTE(Table1[[#This Row],[Order Total]],"$",""))</f>
        <v>22375.69</v>
      </c>
      <c r="Z453">
        <f>VALUE(SUBSTITUTE(Table1[[#This Row],[Total]],"$",""))</f>
        <v>22497.16</v>
      </c>
      <c r="AA453" s="3">
        <f>Table1[[#This Row],[Order Total Number]]-Table1[[#This Row],[Total Number]]</f>
        <v>-121.47000000000116</v>
      </c>
      <c r="AB453">
        <f>VALUE(SUBSTITUTE(Table1[[#This Row],[Shipping Cost]],"$",""))</f>
        <v>7.18</v>
      </c>
      <c r="AC453">
        <f>VALUE(SUBSTITUTE(Table1[[#This Row],[Discount $]],"$",""))</f>
        <v>2213.96</v>
      </c>
      <c r="AD453">
        <f>VALUE(SUBSTITUTE(Table1[[#This Row],[Retail Price]],"$",""))</f>
        <v>100.97</v>
      </c>
      <c r="AE453" s="4">
        <f>(Table1[[#This Row],[Retail Price Number]]*Table1[[#This Row],[Order Quantity]])-Table1[[#This Row],[Discount $ Number]]+Table1[[#This Row],[Shipping Cost Number]]</f>
        <v>2033.9599999999998</v>
      </c>
      <c r="AF453">
        <f>Table1[[#This Row],[Retail Price Number]]*Table1[[#This Row],[Order Quantity]]-Table1[[#This Row],[Discount $ Number]]</f>
        <v>2026.7799999999997</v>
      </c>
      <c r="AG453">
        <f>(Table1[[#This Row],[Retail Price Number]]*Table1[[#This Row],[Order Quantity]])-Table1[[#This Row],[Discount $ Number]]-Table1[[#This Row],[Shipping Cost Number]]</f>
        <v>2019.5999999999997</v>
      </c>
      <c r="AH453">
        <f>Table1[[#This Row],[Retail Price Number]]*Table1[[#This Row],[Order Quantity]]</f>
        <v>4240.74</v>
      </c>
      <c r="AI453">
        <f>YEAR(Table1[[#This Row],[Order Date]])</f>
        <v>2015</v>
      </c>
    </row>
    <row r="454" spans="1:35" x14ac:dyDescent="0.3">
      <c r="A454" t="s">
        <v>9241</v>
      </c>
      <c r="B454" s="1">
        <v>42135</v>
      </c>
      <c r="C454" t="s">
        <v>1541</v>
      </c>
      <c r="D454" t="s">
        <v>61</v>
      </c>
      <c r="E454" t="s">
        <v>27</v>
      </c>
      <c r="F454" t="s">
        <v>28</v>
      </c>
      <c r="G454" t="s">
        <v>77</v>
      </c>
      <c r="H454" t="s">
        <v>62</v>
      </c>
      <c r="I454" t="s">
        <v>31</v>
      </c>
      <c r="J454" t="s">
        <v>373</v>
      </c>
      <c r="K454" t="s">
        <v>94</v>
      </c>
      <c r="L454" t="s">
        <v>95</v>
      </c>
      <c r="M454" t="s">
        <v>156</v>
      </c>
      <c r="N454" s="1">
        <v>42137</v>
      </c>
      <c r="O454" t="s">
        <v>374</v>
      </c>
      <c r="P454" s="3" t="s">
        <v>375</v>
      </c>
      <c r="Q454" t="s">
        <v>376</v>
      </c>
      <c r="R454">
        <v>14</v>
      </c>
      <c r="S454" t="s">
        <v>7356</v>
      </c>
      <c r="T454" s="2">
        <v>0.06</v>
      </c>
      <c r="U454" t="s">
        <v>10813</v>
      </c>
      <c r="V454" t="s">
        <v>10814</v>
      </c>
      <c r="W454" t="s">
        <v>380</v>
      </c>
      <c r="X454" t="s">
        <v>10815</v>
      </c>
      <c r="Y454" s="3">
        <f>VALUE(SUBSTITUTE(Table1[[#This Row],[Order Total]],"$",""))</f>
        <v>253.65</v>
      </c>
      <c r="Z454">
        <f>VALUE(SUBSTITUTE(Table1[[#This Row],[Total]],"$",""))</f>
        <v>273.55</v>
      </c>
      <c r="AA454" s="3">
        <f>Table1[[#This Row],[Order Total Number]]-Table1[[#This Row],[Total Number]]</f>
        <v>-19.900000000000006</v>
      </c>
      <c r="AB454">
        <f>VALUE(SUBSTITUTE(Table1[[#This Row],[Shipping Cost]],"$",""))</f>
        <v>5.81</v>
      </c>
      <c r="AC454">
        <f>VALUE(SUBSTITUTE(Table1[[#This Row],[Discount $]],"$",""))</f>
        <v>27.59</v>
      </c>
      <c r="AD454">
        <f>VALUE(SUBSTITUTE(Table1[[#This Row],[Retail Price]],"$",""))</f>
        <v>11.97</v>
      </c>
      <c r="AE454" s="4">
        <f>(Table1[[#This Row],[Retail Price Number]]*Table1[[#This Row],[Order Quantity]])-Table1[[#This Row],[Discount $ Number]]+Table1[[#This Row],[Shipping Cost Number]]</f>
        <v>145.80000000000001</v>
      </c>
      <c r="AF454">
        <f>Table1[[#This Row],[Retail Price Number]]*Table1[[#This Row],[Order Quantity]]-Table1[[#This Row],[Discount $ Number]]</f>
        <v>139.99</v>
      </c>
      <c r="AG454">
        <f>(Table1[[#This Row],[Retail Price Number]]*Table1[[#This Row],[Order Quantity]])-Table1[[#This Row],[Discount $ Number]]-Table1[[#This Row],[Shipping Cost Number]]</f>
        <v>134.18</v>
      </c>
      <c r="AH454">
        <f>Table1[[#This Row],[Retail Price Number]]*Table1[[#This Row],[Order Quantity]]</f>
        <v>167.58</v>
      </c>
      <c r="AI454">
        <f>YEAR(Table1[[#This Row],[Order Date]])</f>
        <v>2015</v>
      </c>
    </row>
    <row r="455" spans="1:35" x14ac:dyDescent="0.3">
      <c r="A455" t="s">
        <v>5681</v>
      </c>
      <c r="B455" s="1">
        <v>41470</v>
      </c>
      <c r="C455" t="s">
        <v>5682</v>
      </c>
      <c r="D455" t="s">
        <v>228</v>
      </c>
      <c r="E455" t="s">
        <v>46</v>
      </c>
      <c r="F455" t="s">
        <v>47</v>
      </c>
      <c r="G455" t="s">
        <v>29</v>
      </c>
      <c r="H455" t="s">
        <v>107</v>
      </c>
      <c r="I455" t="s">
        <v>121</v>
      </c>
      <c r="J455" t="s">
        <v>1104</v>
      </c>
      <c r="K455" t="s">
        <v>94</v>
      </c>
      <c r="L455" t="s">
        <v>34</v>
      </c>
      <c r="M455" t="s">
        <v>35</v>
      </c>
      <c r="N455" s="1">
        <v>41472</v>
      </c>
      <c r="O455" t="s">
        <v>1105</v>
      </c>
      <c r="P455" s="3" t="s">
        <v>1106</v>
      </c>
      <c r="Q455" t="s">
        <v>1107</v>
      </c>
      <c r="R455">
        <v>9</v>
      </c>
      <c r="S455" t="s">
        <v>5683</v>
      </c>
      <c r="T455" s="2">
        <v>0.01</v>
      </c>
      <c r="U455" t="s">
        <v>5684</v>
      </c>
      <c r="V455" t="s">
        <v>5685</v>
      </c>
      <c r="W455" t="s">
        <v>1109</v>
      </c>
      <c r="X455" t="s">
        <v>5686</v>
      </c>
      <c r="Y455" s="3">
        <f>VALUE(SUBSTITUTE(Table1[[#This Row],[Order Total]],"$",""))</f>
        <v>76.19</v>
      </c>
      <c r="Z455">
        <f>VALUE(SUBSTITUTE(Table1[[#This Row],[Total]],"$",""))</f>
        <v>76.680000000000007</v>
      </c>
      <c r="AA455" s="3">
        <f>Table1[[#This Row],[Order Total Number]]-Table1[[#This Row],[Total Number]]</f>
        <v>-0.49000000000000909</v>
      </c>
      <c r="AB455">
        <f>VALUE(SUBSTITUTE(Table1[[#This Row],[Shipping Cost]],"$",""))</f>
        <v>6.97</v>
      </c>
      <c r="AC455">
        <f>VALUE(SUBSTITUTE(Table1[[#This Row],[Discount $]],"$",""))</f>
        <v>7.53</v>
      </c>
      <c r="AD455">
        <f>VALUE(SUBSTITUTE(Table1[[#This Row],[Retail Price]],"$",""))</f>
        <v>6.23</v>
      </c>
      <c r="AE455" s="4">
        <f>(Table1[[#This Row],[Retail Price Number]]*Table1[[#This Row],[Order Quantity]])-Table1[[#This Row],[Discount $ Number]]+Table1[[#This Row],[Shipping Cost Number]]</f>
        <v>55.510000000000005</v>
      </c>
      <c r="AF455">
        <f>Table1[[#This Row],[Retail Price Number]]*Table1[[#This Row],[Order Quantity]]-Table1[[#This Row],[Discount $ Number]]</f>
        <v>48.540000000000006</v>
      </c>
      <c r="AG455">
        <f>(Table1[[#This Row],[Retail Price Number]]*Table1[[#This Row],[Order Quantity]])-Table1[[#This Row],[Discount $ Number]]-Table1[[#This Row],[Shipping Cost Number]]</f>
        <v>41.570000000000007</v>
      </c>
      <c r="AH455">
        <f>Table1[[#This Row],[Retail Price Number]]*Table1[[#This Row],[Order Quantity]]</f>
        <v>56.070000000000007</v>
      </c>
      <c r="AI455">
        <f>YEAR(Table1[[#This Row],[Order Date]])</f>
        <v>2013</v>
      </c>
    </row>
    <row r="456" spans="1:35" x14ac:dyDescent="0.3">
      <c r="A456" t="s">
        <v>5681</v>
      </c>
      <c r="B456" s="1">
        <v>41850</v>
      </c>
      <c r="C456" t="s">
        <v>958</v>
      </c>
      <c r="D456" t="s">
        <v>162</v>
      </c>
      <c r="E456" t="s">
        <v>46</v>
      </c>
      <c r="F456" t="s">
        <v>47</v>
      </c>
      <c r="G456" t="s">
        <v>29</v>
      </c>
      <c r="H456" t="s">
        <v>107</v>
      </c>
      <c r="I456" t="s">
        <v>63</v>
      </c>
      <c r="J456" t="s">
        <v>896</v>
      </c>
      <c r="K456" t="s">
        <v>94</v>
      </c>
      <c r="L456" t="s">
        <v>95</v>
      </c>
      <c r="M456" t="s">
        <v>35</v>
      </c>
      <c r="N456" s="1">
        <v>41852</v>
      </c>
      <c r="O456" t="s">
        <v>501</v>
      </c>
      <c r="P456" s="3" t="s">
        <v>897</v>
      </c>
      <c r="Q456" t="s">
        <v>898</v>
      </c>
      <c r="R456">
        <v>21</v>
      </c>
      <c r="S456" t="s">
        <v>6709</v>
      </c>
      <c r="T456" s="2">
        <v>0</v>
      </c>
      <c r="U456" t="s">
        <v>6710</v>
      </c>
      <c r="V456" t="s">
        <v>6711</v>
      </c>
      <c r="W456" t="s">
        <v>902</v>
      </c>
      <c r="X456" t="s">
        <v>6712</v>
      </c>
      <c r="Y456" s="3">
        <f>VALUE(SUBSTITUTE(Table1[[#This Row],[Order Total]],"$",""))</f>
        <v>322.13</v>
      </c>
      <c r="Z456">
        <f>VALUE(SUBSTITUTE(Table1[[#This Row],[Total]],"$",""))</f>
        <v>340.25</v>
      </c>
      <c r="AA456" s="3">
        <f>Table1[[#This Row],[Order Total Number]]-Table1[[#This Row],[Total Number]]</f>
        <v>-18.120000000000005</v>
      </c>
      <c r="AB456">
        <f>VALUE(SUBSTITUTE(Table1[[#This Row],[Shipping Cost]],"$",""))</f>
        <v>13.89</v>
      </c>
      <c r="AC456">
        <f>VALUE(SUBSTITUTE(Table1[[#This Row],[Discount $]],"$",""))</f>
        <v>31.53</v>
      </c>
      <c r="AD456">
        <f>VALUE(SUBSTITUTE(Table1[[#This Row],[Retail Price]],"$",""))</f>
        <v>36.549999999999997</v>
      </c>
      <c r="AE456" s="4">
        <f>(Table1[[#This Row],[Retail Price Number]]*Table1[[#This Row],[Order Quantity]])-Table1[[#This Row],[Discount $ Number]]+Table1[[#This Row],[Shipping Cost Number]]</f>
        <v>749.91</v>
      </c>
      <c r="AF456">
        <f>Table1[[#This Row],[Retail Price Number]]*Table1[[#This Row],[Order Quantity]]-Table1[[#This Row],[Discount $ Number]]</f>
        <v>736.02</v>
      </c>
      <c r="AG456">
        <f>(Table1[[#This Row],[Retail Price Number]]*Table1[[#This Row],[Order Quantity]])-Table1[[#This Row],[Discount $ Number]]-Table1[[#This Row],[Shipping Cost Number]]</f>
        <v>722.13</v>
      </c>
      <c r="AH456">
        <f>Table1[[#This Row],[Retail Price Number]]*Table1[[#This Row],[Order Quantity]]</f>
        <v>767.55</v>
      </c>
      <c r="AI456">
        <f>YEAR(Table1[[#This Row],[Order Date]])</f>
        <v>2014</v>
      </c>
    </row>
    <row r="457" spans="1:35" x14ac:dyDescent="0.3">
      <c r="A457" t="s">
        <v>5681</v>
      </c>
      <c r="B457" s="1">
        <v>41472</v>
      </c>
      <c r="C457" t="s">
        <v>7764</v>
      </c>
      <c r="D457" t="s">
        <v>1198</v>
      </c>
      <c r="E457" t="s">
        <v>46</v>
      </c>
      <c r="F457" t="s">
        <v>47</v>
      </c>
      <c r="G457" t="s">
        <v>91</v>
      </c>
      <c r="H457" t="s">
        <v>48</v>
      </c>
      <c r="I457" t="s">
        <v>31</v>
      </c>
      <c r="J457" t="s">
        <v>1813</v>
      </c>
      <c r="K457" t="s">
        <v>94</v>
      </c>
      <c r="L457" t="s">
        <v>34</v>
      </c>
      <c r="M457" t="s">
        <v>35</v>
      </c>
      <c r="N457" s="1">
        <v>41472</v>
      </c>
      <c r="O457" t="s">
        <v>1814</v>
      </c>
      <c r="P457" s="3" t="s">
        <v>1815</v>
      </c>
      <c r="Q457" t="s">
        <v>1107</v>
      </c>
      <c r="R457">
        <v>29</v>
      </c>
      <c r="S457" t="s">
        <v>7765</v>
      </c>
      <c r="T457" s="2">
        <v>0.03</v>
      </c>
      <c r="U457" t="s">
        <v>646</v>
      </c>
      <c r="V457" t="s">
        <v>7766</v>
      </c>
      <c r="W457" t="s">
        <v>1587</v>
      </c>
      <c r="X457" t="s">
        <v>7767</v>
      </c>
      <c r="Y457" s="3">
        <f>VALUE(SUBSTITUTE(Table1[[#This Row],[Order Total]],"$",""))</f>
        <v>216.58</v>
      </c>
      <c r="Z457">
        <f>VALUE(SUBSTITUTE(Table1[[#This Row],[Total]],"$",""))</f>
        <v>223.13</v>
      </c>
      <c r="AA457" s="3">
        <f>Table1[[#This Row],[Order Total Number]]-Table1[[#This Row],[Total Number]]</f>
        <v>-6.5499999999999829</v>
      </c>
      <c r="AB457">
        <f>VALUE(SUBSTITUTE(Table1[[#This Row],[Shipping Cost]],"$",""))</f>
        <v>5.01</v>
      </c>
      <c r="AC457">
        <f>VALUE(SUBSTITUTE(Table1[[#This Row],[Discount $]],"$",""))</f>
        <v>2.27</v>
      </c>
      <c r="AD457">
        <f>VALUE(SUBSTITUTE(Table1[[#This Row],[Retail Price]],"$",""))</f>
        <v>5.74</v>
      </c>
      <c r="AE457" s="4">
        <f>(Table1[[#This Row],[Retail Price Number]]*Table1[[#This Row],[Order Quantity]])-Table1[[#This Row],[Discount $ Number]]+Table1[[#This Row],[Shipping Cost Number]]</f>
        <v>169.2</v>
      </c>
      <c r="AF457">
        <f>Table1[[#This Row],[Retail Price Number]]*Table1[[#This Row],[Order Quantity]]-Table1[[#This Row],[Discount $ Number]]</f>
        <v>164.19</v>
      </c>
      <c r="AG457">
        <f>(Table1[[#This Row],[Retail Price Number]]*Table1[[#This Row],[Order Quantity]])-Table1[[#This Row],[Discount $ Number]]-Table1[[#This Row],[Shipping Cost Number]]</f>
        <v>159.18</v>
      </c>
      <c r="AH457">
        <f>Table1[[#This Row],[Retail Price Number]]*Table1[[#This Row],[Order Quantity]]</f>
        <v>166.46</v>
      </c>
      <c r="AI457">
        <f>YEAR(Table1[[#This Row],[Order Date]])</f>
        <v>2013</v>
      </c>
    </row>
    <row r="458" spans="1:35" x14ac:dyDescent="0.3">
      <c r="A458" t="s">
        <v>5681</v>
      </c>
      <c r="B458" s="1">
        <v>42000</v>
      </c>
      <c r="C458" t="s">
        <v>420</v>
      </c>
      <c r="D458" t="s">
        <v>421</v>
      </c>
      <c r="E458" t="s">
        <v>27</v>
      </c>
      <c r="F458" t="s">
        <v>28</v>
      </c>
      <c r="G458" t="s">
        <v>77</v>
      </c>
      <c r="H458" t="s">
        <v>422</v>
      </c>
      <c r="I458" t="s">
        <v>196</v>
      </c>
      <c r="J458" t="s">
        <v>564</v>
      </c>
      <c r="K458" t="s">
        <v>94</v>
      </c>
      <c r="L458" t="s">
        <v>34</v>
      </c>
      <c r="M458" t="s">
        <v>35</v>
      </c>
      <c r="N458" s="1">
        <v>42000</v>
      </c>
      <c r="O458" t="s">
        <v>565</v>
      </c>
      <c r="P458" s="3" t="s">
        <v>566</v>
      </c>
      <c r="Q458" t="s">
        <v>567</v>
      </c>
      <c r="R458">
        <v>39</v>
      </c>
      <c r="S458" t="s">
        <v>7387</v>
      </c>
      <c r="T458" s="2">
        <v>0.03</v>
      </c>
      <c r="U458" t="s">
        <v>3322</v>
      </c>
      <c r="V458" t="s">
        <v>4980</v>
      </c>
      <c r="W458" t="s">
        <v>224</v>
      </c>
      <c r="X458" t="s">
        <v>8420</v>
      </c>
      <c r="Y458" s="3">
        <f>VALUE(SUBSTITUTE(Table1[[#This Row],[Order Total]],"$",""))</f>
        <v>239.21</v>
      </c>
      <c r="Z458">
        <f>VALUE(SUBSTITUTE(Table1[[#This Row],[Total]],"$",""))</f>
        <v>237.2</v>
      </c>
      <c r="AA458" s="3">
        <f>Table1[[#This Row],[Order Total Number]]-Table1[[#This Row],[Total Number]]</f>
        <v>2.0100000000000193</v>
      </c>
      <c r="AB458">
        <f>VALUE(SUBSTITUTE(Table1[[#This Row],[Shipping Cost]],"$",""))</f>
        <v>0.5</v>
      </c>
      <c r="AC458">
        <f>VALUE(SUBSTITUTE(Table1[[#This Row],[Discount $]],"$",""))</f>
        <v>14.39</v>
      </c>
      <c r="AD458">
        <f>VALUE(SUBSTITUTE(Table1[[#This Row],[Retail Price]],"$",""))</f>
        <v>6.3</v>
      </c>
      <c r="AE458" s="4">
        <f>(Table1[[#This Row],[Retail Price Number]]*Table1[[#This Row],[Order Quantity]])-Table1[[#This Row],[Discount $ Number]]+Table1[[#This Row],[Shipping Cost Number]]</f>
        <v>231.81</v>
      </c>
      <c r="AF458">
        <f>Table1[[#This Row],[Retail Price Number]]*Table1[[#This Row],[Order Quantity]]-Table1[[#This Row],[Discount $ Number]]</f>
        <v>231.31</v>
      </c>
      <c r="AG458">
        <f>(Table1[[#This Row],[Retail Price Number]]*Table1[[#This Row],[Order Quantity]])-Table1[[#This Row],[Discount $ Number]]-Table1[[#This Row],[Shipping Cost Number]]</f>
        <v>230.81</v>
      </c>
      <c r="AH458">
        <f>Table1[[#This Row],[Retail Price Number]]*Table1[[#This Row],[Order Quantity]]</f>
        <v>245.7</v>
      </c>
      <c r="AI458">
        <f>YEAR(Table1[[#This Row],[Order Date]])</f>
        <v>2014</v>
      </c>
    </row>
    <row r="459" spans="1:35" x14ac:dyDescent="0.3">
      <c r="A459" t="s">
        <v>5681</v>
      </c>
      <c r="B459" s="1">
        <v>41479</v>
      </c>
      <c r="C459" t="s">
        <v>471</v>
      </c>
      <c r="D459" t="s">
        <v>399</v>
      </c>
      <c r="E459" t="s">
        <v>27</v>
      </c>
      <c r="F459" t="s">
        <v>28</v>
      </c>
      <c r="G459" t="s">
        <v>77</v>
      </c>
      <c r="H459" t="s">
        <v>62</v>
      </c>
      <c r="I459" t="s">
        <v>196</v>
      </c>
      <c r="J459" t="s">
        <v>366</v>
      </c>
      <c r="K459" t="s">
        <v>94</v>
      </c>
      <c r="L459" t="s">
        <v>34</v>
      </c>
      <c r="M459" t="s">
        <v>35</v>
      </c>
      <c r="N459" s="1">
        <v>41481</v>
      </c>
      <c r="O459" t="s">
        <v>367</v>
      </c>
      <c r="P459" s="3" t="s">
        <v>368</v>
      </c>
      <c r="Q459" t="s">
        <v>301</v>
      </c>
      <c r="R459">
        <v>6</v>
      </c>
      <c r="S459" t="s">
        <v>8736</v>
      </c>
      <c r="T459" s="2">
        <v>0.01</v>
      </c>
      <c r="U459" t="s">
        <v>1732</v>
      </c>
      <c r="V459" t="s">
        <v>5685</v>
      </c>
      <c r="W459" t="s">
        <v>116</v>
      </c>
      <c r="X459" t="s">
        <v>7009</v>
      </c>
      <c r="Y459" s="3">
        <f>VALUE(SUBSTITUTE(Table1[[#This Row],[Order Total]],"$",""))</f>
        <v>76.19</v>
      </c>
      <c r="Z459">
        <f>VALUE(SUBSTITUTE(Table1[[#This Row],[Total]],"$",""))</f>
        <v>77.680000000000007</v>
      </c>
      <c r="AA459" s="3">
        <f>Table1[[#This Row],[Order Total Number]]-Table1[[#This Row],[Total Number]]</f>
        <v>-1.4900000000000091</v>
      </c>
      <c r="AB459">
        <f>VALUE(SUBSTITUTE(Table1[[#This Row],[Shipping Cost]],"$",""))</f>
        <v>1.49</v>
      </c>
      <c r="AC459">
        <f>VALUE(SUBSTITUTE(Table1[[#This Row],[Discount $]],"$",""))</f>
        <v>7.33</v>
      </c>
      <c r="AD459">
        <f>VALUE(SUBSTITUTE(Table1[[#This Row],[Retail Price]],"$",""))</f>
        <v>5.98</v>
      </c>
      <c r="AE459" s="4">
        <f>(Table1[[#This Row],[Retail Price Number]]*Table1[[#This Row],[Order Quantity]])-Table1[[#This Row],[Discount $ Number]]+Table1[[#This Row],[Shipping Cost Number]]</f>
        <v>30.040000000000003</v>
      </c>
      <c r="AF459">
        <f>Table1[[#This Row],[Retail Price Number]]*Table1[[#This Row],[Order Quantity]]-Table1[[#This Row],[Discount $ Number]]</f>
        <v>28.550000000000004</v>
      </c>
      <c r="AG459">
        <f>(Table1[[#This Row],[Retail Price Number]]*Table1[[#This Row],[Order Quantity]])-Table1[[#This Row],[Discount $ Number]]-Table1[[#This Row],[Shipping Cost Number]]</f>
        <v>27.060000000000006</v>
      </c>
      <c r="AH459">
        <f>Table1[[#This Row],[Retail Price Number]]*Table1[[#This Row],[Order Quantity]]</f>
        <v>35.880000000000003</v>
      </c>
      <c r="AI459">
        <f>YEAR(Table1[[#This Row],[Order Date]])</f>
        <v>2013</v>
      </c>
    </row>
    <row r="460" spans="1:35" x14ac:dyDescent="0.3">
      <c r="A460" t="s">
        <v>5681</v>
      </c>
      <c r="B460" s="1">
        <v>42189</v>
      </c>
      <c r="C460" t="s">
        <v>431</v>
      </c>
      <c r="D460" t="s">
        <v>432</v>
      </c>
      <c r="E460" t="s">
        <v>27</v>
      </c>
      <c r="F460" t="s">
        <v>28</v>
      </c>
      <c r="G460" t="s">
        <v>91</v>
      </c>
      <c r="H460" t="s">
        <v>433</v>
      </c>
      <c r="I460" t="s">
        <v>31</v>
      </c>
      <c r="J460" t="s">
        <v>441</v>
      </c>
      <c r="K460" t="s">
        <v>94</v>
      </c>
      <c r="L460" t="s">
        <v>34</v>
      </c>
      <c r="M460" t="s">
        <v>35</v>
      </c>
      <c r="N460" s="1">
        <v>42194</v>
      </c>
      <c r="O460" t="s">
        <v>442</v>
      </c>
      <c r="P460" s="3" t="s">
        <v>443</v>
      </c>
      <c r="Q460" t="s">
        <v>444</v>
      </c>
      <c r="R460">
        <v>21</v>
      </c>
      <c r="S460" t="s">
        <v>9635</v>
      </c>
      <c r="T460" s="2">
        <v>0.01</v>
      </c>
      <c r="U460" t="s">
        <v>5338</v>
      </c>
      <c r="V460" t="s">
        <v>9636</v>
      </c>
      <c r="W460" t="s">
        <v>448</v>
      </c>
      <c r="X460" t="s">
        <v>9637</v>
      </c>
      <c r="Y460" s="3">
        <f>VALUE(SUBSTITUTE(Table1[[#This Row],[Order Total]],"$",""))</f>
        <v>475.75</v>
      </c>
      <c r="Z460">
        <f>VALUE(SUBSTITUTE(Table1[[#This Row],[Total]],"$",""))</f>
        <v>487.63</v>
      </c>
      <c r="AA460" s="3">
        <f>Table1[[#This Row],[Order Total Number]]-Table1[[#This Row],[Total Number]]</f>
        <v>-11.879999999999995</v>
      </c>
      <c r="AB460">
        <f>VALUE(SUBSTITUTE(Table1[[#This Row],[Shipping Cost]],"$",""))</f>
        <v>15.1</v>
      </c>
      <c r="AC460">
        <f>VALUE(SUBSTITUTE(Table1[[#This Row],[Discount $]],"$",""))</f>
        <v>29.23</v>
      </c>
      <c r="AD460">
        <f>VALUE(SUBSTITUTE(Table1[[#This Row],[Retail Price]],"$",""))</f>
        <v>22.38</v>
      </c>
      <c r="AE460" s="4">
        <f>(Table1[[#This Row],[Retail Price Number]]*Table1[[#This Row],[Order Quantity]])-Table1[[#This Row],[Discount $ Number]]+Table1[[#This Row],[Shipping Cost Number]]</f>
        <v>455.84999999999997</v>
      </c>
      <c r="AF460">
        <f>Table1[[#This Row],[Retail Price Number]]*Table1[[#This Row],[Order Quantity]]-Table1[[#This Row],[Discount $ Number]]</f>
        <v>440.74999999999994</v>
      </c>
      <c r="AG460">
        <f>(Table1[[#This Row],[Retail Price Number]]*Table1[[#This Row],[Order Quantity]])-Table1[[#This Row],[Discount $ Number]]-Table1[[#This Row],[Shipping Cost Number]]</f>
        <v>425.64999999999992</v>
      </c>
      <c r="AH460">
        <f>Table1[[#This Row],[Retail Price Number]]*Table1[[#This Row],[Order Quantity]]</f>
        <v>469.97999999999996</v>
      </c>
      <c r="AI460">
        <f>YEAR(Table1[[#This Row],[Order Date]])</f>
        <v>2015</v>
      </c>
    </row>
    <row r="461" spans="1:35" x14ac:dyDescent="0.3">
      <c r="A461" t="s">
        <v>5681</v>
      </c>
      <c r="B461" s="1">
        <v>41862</v>
      </c>
      <c r="C461" t="s">
        <v>3225</v>
      </c>
      <c r="D461" t="s">
        <v>591</v>
      </c>
      <c r="E461" t="s">
        <v>27</v>
      </c>
      <c r="F461" t="s">
        <v>28</v>
      </c>
      <c r="G461" t="s">
        <v>29</v>
      </c>
      <c r="H461" t="s">
        <v>241</v>
      </c>
      <c r="I461" t="s">
        <v>196</v>
      </c>
      <c r="J461" t="s">
        <v>2660</v>
      </c>
      <c r="K461" t="s">
        <v>94</v>
      </c>
      <c r="L461" t="s">
        <v>95</v>
      </c>
      <c r="M461" t="s">
        <v>35</v>
      </c>
      <c r="N461" s="1">
        <v>41872</v>
      </c>
      <c r="O461" t="s">
        <v>2661</v>
      </c>
      <c r="P461" s="3" t="s">
        <v>2662</v>
      </c>
      <c r="Q461" t="s">
        <v>2663</v>
      </c>
      <c r="R461">
        <v>32</v>
      </c>
      <c r="S461" t="s">
        <v>11451</v>
      </c>
      <c r="T461" s="2">
        <v>0.01</v>
      </c>
      <c r="U461" t="s">
        <v>7942</v>
      </c>
      <c r="V461" t="s">
        <v>11452</v>
      </c>
      <c r="W461" t="s">
        <v>116</v>
      </c>
      <c r="X461" t="s">
        <v>11453</v>
      </c>
      <c r="Y461" s="3">
        <f>VALUE(SUBSTITUTE(Table1[[#This Row],[Order Total]],"$",""))</f>
        <v>303.02999999999997</v>
      </c>
      <c r="Z461">
        <f>VALUE(SUBSTITUTE(Table1[[#This Row],[Total]],"$",""))</f>
        <v>300.57</v>
      </c>
      <c r="AA461" s="3">
        <f>Table1[[#This Row],[Order Total Number]]-Table1[[#This Row],[Total Number]]</f>
        <v>2.4599999999999795</v>
      </c>
      <c r="AB461">
        <f>VALUE(SUBSTITUTE(Table1[[#This Row],[Shipping Cost]],"$",""))</f>
        <v>1.49</v>
      </c>
      <c r="AC461">
        <f>VALUE(SUBSTITUTE(Table1[[#This Row],[Discount $]],"$",""))</f>
        <v>33.53</v>
      </c>
      <c r="AD461">
        <f>VALUE(SUBSTITUTE(Table1[[#This Row],[Retail Price]],"$",""))</f>
        <v>20.98</v>
      </c>
      <c r="AE461" s="4">
        <f>(Table1[[#This Row],[Retail Price Number]]*Table1[[#This Row],[Order Quantity]])-Table1[[#This Row],[Discount $ Number]]+Table1[[#This Row],[Shipping Cost Number]]</f>
        <v>639.32000000000005</v>
      </c>
      <c r="AF461">
        <f>Table1[[#This Row],[Retail Price Number]]*Table1[[#This Row],[Order Quantity]]-Table1[[#This Row],[Discount $ Number]]</f>
        <v>637.83000000000004</v>
      </c>
      <c r="AG461">
        <f>(Table1[[#This Row],[Retail Price Number]]*Table1[[#This Row],[Order Quantity]])-Table1[[#This Row],[Discount $ Number]]-Table1[[#This Row],[Shipping Cost Number]]</f>
        <v>636.34</v>
      </c>
      <c r="AH461">
        <f>Table1[[#This Row],[Retail Price Number]]*Table1[[#This Row],[Order Quantity]]</f>
        <v>671.36</v>
      </c>
      <c r="AI461">
        <f>YEAR(Table1[[#This Row],[Order Date]])</f>
        <v>2014</v>
      </c>
    </row>
    <row r="462" spans="1:35" x14ac:dyDescent="0.3">
      <c r="A462" t="s">
        <v>10096</v>
      </c>
      <c r="B462" s="1">
        <v>41858</v>
      </c>
      <c r="C462" t="s">
        <v>458</v>
      </c>
      <c r="D462" t="s">
        <v>10097</v>
      </c>
      <c r="E462" t="s">
        <v>27</v>
      </c>
      <c r="F462" t="s">
        <v>28</v>
      </c>
      <c r="G462" t="s">
        <v>77</v>
      </c>
      <c r="H462" t="s">
        <v>62</v>
      </c>
      <c r="I462" t="s">
        <v>121</v>
      </c>
      <c r="J462" t="s">
        <v>1660</v>
      </c>
      <c r="K462" t="s">
        <v>33</v>
      </c>
      <c r="L462" t="s">
        <v>50</v>
      </c>
      <c r="M462" t="s">
        <v>35</v>
      </c>
      <c r="N462" s="1">
        <v>41860</v>
      </c>
      <c r="O462" t="s">
        <v>1369</v>
      </c>
      <c r="P462" s="3" t="s">
        <v>166</v>
      </c>
      <c r="Q462" t="s">
        <v>1661</v>
      </c>
      <c r="R462">
        <v>30</v>
      </c>
      <c r="S462" t="s">
        <v>459</v>
      </c>
      <c r="T462" s="2">
        <v>0.09</v>
      </c>
      <c r="U462" t="s">
        <v>460</v>
      </c>
      <c r="V462" t="s">
        <v>2131</v>
      </c>
      <c r="W462" t="s">
        <v>57</v>
      </c>
      <c r="X462" t="s">
        <v>462</v>
      </c>
      <c r="Y462" s="3">
        <f>VALUE(SUBSTITUTE(Table1[[#This Row],[Order Total]],"$",""))</f>
        <v>80.36</v>
      </c>
      <c r="Z462">
        <f>VALUE(SUBSTITUTE(Table1[[#This Row],[Total]],"$",""))</f>
        <v>88.34</v>
      </c>
      <c r="AA462" s="3">
        <f>Table1[[#This Row],[Order Total Number]]-Table1[[#This Row],[Total Number]]</f>
        <v>-7.980000000000004</v>
      </c>
      <c r="AB462">
        <f>VALUE(SUBSTITUTE(Table1[[#This Row],[Shipping Cost]],"$",""))</f>
        <v>0.7</v>
      </c>
      <c r="AC462">
        <f>VALUE(SUBSTITUTE(Table1[[#This Row],[Discount $]],"$",""))</f>
        <v>1.76</v>
      </c>
      <c r="AD462">
        <f>VALUE(SUBSTITUTE(Table1[[#This Row],[Retail Price]],"$",""))</f>
        <v>1.48</v>
      </c>
      <c r="AE462" s="4">
        <f>(Table1[[#This Row],[Retail Price Number]]*Table1[[#This Row],[Order Quantity]])-Table1[[#This Row],[Discount $ Number]]+Table1[[#This Row],[Shipping Cost Number]]</f>
        <v>43.34</v>
      </c>
      <c r="AF462">
        <f>Table1[[#This Row],[Retail Price Number]]*Table1[[#This Row],[Order Quantity]]-Table1[[#This Row],[Discount $ Number]]</f>
        <v>42.64</v>
      </c>
      <c r="AG462">
        <f>(Table1[[#This Row],[Retail Price Number]]*Table1[[#This Row],[Order Quantity]])-Table1[[#This Row],[Discount $ Number]]-Table1[[#This Row],[Shipping Cost Number]]</f>
        <v>41.94</v>
      </c>
      <c r="AH462">
        <f>Table1[[#This Row],[Retail Price Number]]*Table1[[#This Row],[Order Quantity]]</f>
        <v>44.4</v>
      </c>
      <c r="AI462">
        <f>YEAR(Table1[[#This Row],[Order Date]])</f>
        <v>2014</v>
      </c>
    </row>
    <row r="463" spans="1:35" x14ac:dyDescent="0.3">
      <c r="A463" t="s">
        <v>5262</v>
      </c>
      <c r="B463" s="1">
        <v>41477</v>
      </c>
      <c r="C463" t="s">
        <v>1188</v>
      </c>
      <c r="D463" t="s">
        <v>622</v>
      </c>
      <c r="E463" t="s">
        <v>27</v>
      </c>
      <c r="F463" t="s">
        <v>28</v>
      </c>
      <c r="G463" t="s">
        <v>91</v>
      </c>
      <c r="H463" t="s">
        <v>433</v>
      </c>
      <c r="I463" t="s">
        <v>31</v>
      </c>
      <c r="J463" t="s">
        <v>592</v>
      </c>
      <c r="K463" t="s">
        <v>94</v>
      </c>
      <c r="L463" t="s">
        <v>34</v>
      </c>
      <c r="M463" t="s">
        <v>35</v>
      </c>
      <c r="N463" s="1">
        <v>41481</v>
      </c>
      <c r="O463" t="s">
        <v>593</v>
      </c>
      <c r="P463" s="3" t="s">
        <v>594</v>
      </c>
      <c r="Q463" t="s">
        <v>595</v>
      </c>
      <c r="R463">
        <v>12</v>
      </c>
      <c r="S463" t="s">
        <v>5263</v>
      </c>
      <c r="T463" s="2">
        <v>0.06</v>
      </c>
      <c r="U463" t="s">
        <v>5264</v>
      </c>
      <c r="V463" t="s">
        <v>2505</v>
      </c>
      <c r="W463" t="s">
        <v>376</v>
      </c>
      <c r="X463" t="s">
        <v>5265</v>
      </c>
      <c r="Y463" s="3">
        <f>VALUE(SUBSTITUTE(Table1[[#This Row],[Order Total]],"$",""))</f>
        <v>1548.69</v>
      </c>
      <c r="Z463">
        <f>VALUE(SUBSTITUTE(Table1[[#This Row],[Total]],"$",""))</f>
        <v>1490.19</v>
      </c>
      <c r="AA463" s="3">
        <f>Table1[[#This Row],[Order Total Number]]-Table1[[#This Row],[Total Number]]</f>
        <v>58.5</v>
      </c>
      <c r="AB463">
        <f>VALUE(SUBSTITUTE(Table1[[#This Row],[Shipping Cost]],"$",""))</f>
        <v>7.18</v>
      </c>
      <c r="AC463">
        <f>VALUE(SUBSTITUTE(Table1[[#This Row],[Discount $]],"$",""))</f>
        <v>203.76</v>
      </c>
      <c r="AD463">
        <f>VALUE(SUBSTITUTE(Table1[[#This Row],[Retail Price]],"$",""))</f>
        <v>100.97</v>
      </c>
      <c r="AE463" s="4">
        <f>(Table1[[#This Row],[Retail Price Number]]*Table1[[#This Row],[Order Quantity]])-Table1[[#This Row],[Discount $ Number]]+Table1[[#This Row],[Shipping Cost Number]]</f>
        <v>1015.0599999999998</v>
      </c>
      <c r="AF463">
        <f>Table1[[#This Row],[Retail Price Number]]*Table1[[#This Row],[Order Quantity]]-Table1[[#This Row],[Discount $ Number]]</f>
        <v>1007.8799999999999</v>
      </c>
      <c r="AG463">
        <f>(Table1[[#This Row],[Retail Price Number]]*Table1[[#This Row],[Order Quantity]])-Table1[[#This Row],[Discount $ Number]]-Table1[[#This Row],[Shipping Cost Number]]</f>
        <v>1000.6999999999999</v>
      </c>
      <c r="AH463">
        <f>Table1[[#This Row],[Retail Price Number]]*Table1[[#This Row],[Order Quantity]]</f>
        <v>1211.6399999999999</v>
      </c>
      <c r="AI463">
        <f>YEAR(Table1[[#This Row],[Order Date]])</f>
        <v>2013</v>
      </c>
    </row>
    <row r="464" spans="1:35" x14ac:dyDescent="0.3">
      <c r="A464" t="s">
        <v>5262</v>
      </c>
      <c r="B464" s="1">
        <v>41455</v>
      </c>
      <c r="C464" t="s">
        <v>3642</v>
      </c>
      <c r="D464" t="s">
        <v>929</v>
      </c>
      <c r="E464" t="s">
        <v>27</v>
      </c>
      <c r="F464" t="s">
        <v>28</v>
      </c>
      <c r="G464" t="s">
        <v>77</v>
      </c>
      <c r="H464" t="s">
        <v>217</v>
      </c>
      <c r="I464" t="s">
        <v>121</v>
      </c>
      <c r="J464" t="s">
        <v>592</v>
      </c>
      <c r="K464" t="s">
        <v>94</v>
      </c>
      <c r="L464" t="s">
        <v>34</v>
      </c>
      <c r="M464" t="s">
        <v>35</v>
      </c>
      <c r="N464" s="1">
        <v>41456</v>
      </c>
      <c r="O464" t="s">
        <v>593</v>
      </c>
      <c r="P464" s="3" t="s">
        <v>594</v>
      </c>
      <c r="Q464" t="s">
        <v>595</v>
      </c>
      <c r="R464">
        <v>42</v>
      </c>
      <c r="S464" t="s">
        <v>8599</v>
      </c>
      <c r="T464" s="2">
        <v>0.06</v>
      </c>
      <c r="U464" t="s">
        <v>6196</v>
      </c>
      <c r="V464" t="s">
        <v>8600</v>
      </c>
      <c r="W464" t="s">
        <v>376</v>
      </c>
      <c r="X464" t="s">
        <v>5320</v>
      </c>
      <c r="Y464" s="3">
        <f>VALUE(SUBSTITUTE(Table1[[#This Row],[Order Total]],"$",""))</f>
        <v>3333.55</v>
      </c>
      <c r="Z464">
        <f>VALUE(SUBSTITUTE(Table1[[#This Row],[Total]],"$",""))</f>
        <v>3353.54</v>
      </c>
      <c r="AA464" s="3">
        <f>Table1[[#This Row],[Order Total Number]]-Table1[[#This Row],[Total Number]]</f>
        <v>-19.989999999999782</v>
      </c>
      <c r="AB464">
        <f>VALUE(SUBSTITUTE(Table1[[#This Row],[Shipping Cost]],"$",""))</f>
        <v>7.18</v>
      </c>
      <c r="AC464">
        <f>VALUE(SUBSTITUTE(Table1[[#This Row],[Discount $]],"$",""))</f>
        <v>32.57</v>
      </c>
      <c r="AD464">
        <f>VALUE(SUBSTITUTE(Table1[[#This Row],[Retail Price]],"$",""))</f>
        <v>100.97</v>
      </c>
      <c r="AE464" s="4">
        <f>(Table1[[#This Row],[Retail Price Number]]*Table1[[#This Row],[Order Quantity]])-Table1[[#This Row],[Discount $ Number]]+Table1[[#This Row],[Shipping Cost Number]]</f>
        <v>4215.3500000000004</v>
      </c>
      <c r="AF464">
        <f>Table1[[#This Row],[Retail Price Number]]*Table1[[#This Row],[Order Quantity]]-Table1[[#This Row],[Discount $ Number]]</f>
        <v>4208.17</v>
      </c>
      <c r="AG464">
        <f>(Table1[[#This Row],[Retail Price Number]]*Table1[[#This Row],[Order Quantity]])-Table1[[#This Row],[Discount $ Number]]-Table1[[#This Row],[Shipping Cost Number]]</f>
        <v>4200.99</v>
      </c>
      <c r="AH464">
        <f>Table1[[#This Row],[Retail Price Number]]*Table1[[#This Row],[Order Quantity]]</f>
        <v>4240.74</v>
      </c>
      <c r="AI464">
        <f>YEAR(Table1[[#This Row],[Order Date]])</f>
        <v>2013</v>
      </c>
    </row>
    <row r="465" spans="1:35" x14ac:dyDescent="0.3">
      <c r="A465" t="s">
        <v>9571</v>
      </c>
      <c r="B465" s="1">
        <v>41715</v>
      </c>
      <c r="C465" t="s">
        <v>894</v>
      </c>
      <c r="D465" t="s">
        <v>895</v>
      </c>
      <c r="E465" t="s">
        <v>27</v>
      </c>
      <c r="F465" t="s">
        <v>28</v>
      </c>
      <c r="G465" t="s">
        <v>91</v>
      </c>
      <c r="H465" t="s">
        <v>289</v>
      </c>
      <c r="I465" t="s">
        <v>92</v>
      </c>
      <c r="J465" t="s">
        <v>541</v>
      </c>
      <c r="K465" t="s">
        <v>33</v>
      </c>
      <c r="L465" t="s">
        <v>65</v>
      </c>
      <c r="M465" t="s">
        <v>35</v>
      </c>
      <c r="N465" s="1">
        <v>41717</v>
      </c>
      <c r="O465" t="s">
        <v>542</v>
      </c>
      <c r="P465" s="3" t="s">
        <v>543</v>
      </c>
      <c r="Q465" t="s">
        <v>544</v>
      </c>
      <c r="R465">
        <v>8</v>
      </c>
      <c r="S465" t="s">
        <v>9572</v>
      </c>
      <c r="T465" s="2">
        <v>0.09</v>
      </c>
      <c r="U465" t="s">
        <v>3617</v>
      </c>
      <c r="V465" t="s">
        <v>9573</v>
      </c>
      <c r="W465" t="s">
        <v>547</v>
      </c>
      <c r="X465" t="s">
        <v>6392</v>
      </c>
      <c r="Y465" s="3">
        <f>VALUE(SUBSTITUTE(Table1[[#This Row],[Order Total]],"$",""))</f>
        <v>48.4</v>
      </c>
      <c r="Z465">
        <f>VALUE(SUBSTITUTE(Table1[[#This Row],[Total]],"$",""))</f>
        <v>50</v>
      </c>
      <c r="AA465" s="3">
        <f>Table1[[#This Row],[Order Total Number]]-Table1[[#This Row],[Total Number]]</f>
        <v>-1.6000000000000014</v>
      </c>
      <c r="AB465">
        <f>VALUE(SUBSTITUTE(Table1[[#This Row],[Shipping Cost]],"$",""))</f>
        <v>6.64</v>
      </c>
      <c r="AC465">
        <f>VALUE(SUBSTITUTE(Table1[[#This Row],[Discount $]],"$",""))</f>
        <v>2.06</v>
      </c>
      <c r="AD465">
        <f>VALUE(SUBSTITUTE(Table1[[#This Row],[Retail Price]],"$",""))</f>
        <v>29.74</v>
      </c>
      <c r="AE465" s="4">
        <f>(Table1[[#This Row],[Retail Price Number]]*Table1[[#This Row],[Order Quantity]])-Table1[[#This Row],[Discount $ Number]]+Table1[[#This Row],[Shipping Cost Number]]</f>
        <v>242.49999999999997</v>
      </c>
      <c r="AF465">
        <f>Table1[[#This Row],[Retail Price Number]]*Table1[[#This Row],[Order Quantity]]-Table1[[#This Row],[Discount $ Number]]</f>
        <v>235.85999999999999</v>
      </c>
      <c r="AG465">
        <f>(Table1[[#This Row],[Retail Price Number]]*Table1[[#This Row],[Order Quantity]])-Table1[[#This Row],[Discount $ Number]]-Table1[[#This Row],[Shipping Cost Number]]</f>
        <v>229.22</v>
      </c>
      <c r="AH465">
        <f>Table1[[#This Row],[Retail Price Number]]*Table1[[#This Row],[Order Quantity]]</f>
        <v>237.92</v>
      </c>
      <c r="AI465">
        <f>YEAR(Table1[[#This Row],[Order Date]])</f>
        <v>2014</v>
      </c>
    </row>
    <row r="466" spans="1:35" x14ac:dyDescent="0.3">
      <c r="A466" t="s">
        <v>3652</v>
      </c>
      <c r="B466" s="1">
        <v>41460</v>
      </c>
      <c r="C466" t="s">
        <v>2008</v>
      </c>
      <c r="D466" t="s">
        <v>144</v>
      </c>
      <c r="E466" t="s">
        <v>46</v>
      </c>
      <c r="F466" t="s">
        <v>47</v>
      </c>
      <c r="G466" t="s">
        <v>29</v>
      </c>
      <c r="H466" t="s">
        <v>107</v>
      </c>
      <c r="I466" t="s">
        <v>63</v>
      </c>
      <c r="J466" t="s">
        <v>1813</v>
      </c>
      <c r="K466" t="s">
        <v>94</v>
      </c>
      <c r="L466" t="s">
        <v>95</v>
      </c>
      <c r="M466" t="s">
        <v>35</v>
      </c>
      <c r="N466" s="1">
        <v>41462</v>
      </c>
      <c r="O466" t="s">
        <v>1814</v>
      </c>
      <c r="P466" s="3" t="s">
        <v>1815</v>
      </c>
      <c r="Q466" t="s">
        <v>1107</v>
      </c>
      <c r="R466">
        <v>21</v>
      </c>
      <c r="S466" t="s">
        <v>3653</v>
      </c>
      <c r="T466" s="2">
        <v>0.1</v>
      </c>
      <c r="U466" t="s">
        <v>1152</v>
      </c>
      <c r="V466" t="s">
        <v>3654</v>
      </c>
      <c r="W466" t="s">
        <v>1587</v>
      </c>
      <c r="X466" t="s">
        <v>3655</v>
      </c>
      <c r="Y466" s="3">
        <f>VALUE(SUBSTITUTE(Table1[[#This Row],[Order Total]],"$",""))</f>
        <v>263.81</v>
      </c>
      <c r="Z466">
        <f>VALUE(SUBSTITUTE(Table1[[#This Row],[Total]],"$",""))</f>
        <v>237.25</v>
      </c>
      <c r="AA466" s="3">
        <f>Table1[[#This Row],[Order Total Number]]-Table1[[#This Row],[Total Number]]</f>
        <v>26.560000000000002</v>
      </c>
      <c r="AB466">
        <f>VALUE(SUBSTITUTE(Table1[[#This Row],[Shipping Cost]],"$",""))</f>
        <v>5.01</v>
      </c>
      <c r="AC466">
        <f>VALUE(SUBSTITUTE(Table1[[#This Row],[Discount $]],"$",""))</f>
        <v>7.08</v>
      </c>
      <c r="AD466">
        <f>VALUE(SUBSTITUTE(Table1[[#This Row],[Retail Price]],"$",""))</f>
        <v>5.74</v>
      </c>
      <c r="AE466" s="4">
        <f>(Table1[[#This Row],[Retail Price Number]]*Table1[[#This Row],[Order Quantity]])-Table1[[#This Row],[Discount $ Number]]+Table1[[#This Row],[Shipping Cost Number]]</f>
        <v>118.47000000000001</v>
      </c>
      <c r="AF466">
        <f>Table1[[#This Row],[Retail Price Number]]*Table1[[#This Row],[Order Quantity]]-Table1[[#This Row],[Discount $ Number]]</f>
        <v>113.46000000000001</v>
      </c>
      <c r="AG466">
        <f>(Table1[[#This Row],[Retail Price Number]]*Table1[[#This Row],[Order Quantity]])-Table1[[#This Row],[Discount $ Number]]-Table1[[#This Row],[Shipping Cost Number]]</f>
        <v>108.45</v>
      </c>
      <c r="AH466">
        <f>Table1[[#This Row],[Retail Price Number]]*Table1[[#This Row],[Order Quantity]]</f>
        <v>120.54</v>
      </c>
      <c r="AI466">
        <f>YEAR(Table1[[#This Row],[Order Date]])</f>
        <v>2013</v>
      </c>
    </row>
    <row r="467" spans="1:35" x14ac:dyDescent="0.3">
      <c r="A467" t="s">
        <v>3652</v>
      </c>
      <c r="B467" s="1">
        <v>42043</v>
      </c>
      <c r="C467" t="s">
        <v>7410</v>
      </c>
      <c r="D467" t="s">
        <v>195</v>
      </c>
      <c r="E467" t="s">
        <v>46</v>
      </c>
      <c r="F467" t="s">
        <v>47</v>
      </c>
      <c r="G467" t="s">
        <v>91</v>
      </c>
      <c r="H467" t="s">
        <v>48</v>
      </c>
      <c r="I467" t="s">
        <v>63</v>
      </c>
      <c r="J467" t="s">
        <v>4088</v>
      </c>
      <c r="K467" t="s">
        <v>94</v>
      </c>
      <c r="L467" t="s">
        <v>34</v>
      </c>
      <c r="M467" t="s">
        <v>35</v>
      </c>
      <c r="N467" s="1">
        <v>42045</v>
      </c>
      <c r="O467" t="s">
        <v>84</v>
      </c>
      <c r="P467" s="3" t="s">
        <v>4089</v>
      </c>
      <c r="Q467" t="s">
        <v>4090</v>
      </c>
      <c r="R467">
        <v>6</v>
      </c>
      <c r="S467" t="s">
        <v>8733</v>
      </c>
      <c r="T467" s="2">
        <v>0.04</v>
      </c>
      <c r="U467" t="s">
        <v>932</v>
      </c>
      <c r="V467" t="s">
        <v>8734</v>
      </c>
      <c r="W467" t="s">
        <v>123</v>
      </c>
      <c r="X467" t="s">
        <v>8735</v>
      </c>
      <c r="Y467" s="3">
        <f>VALUE(SUBSTITUTE(Table1[[#This Row],[Order Total]],"$",""))</f>
        <v>599.88</v>
      </c>
      <c r="Z467">
        <f>VALUE(SUBSTITUTE(Table1[[#This Row],[Total]],"$",""))</f>
        <v>600.39</v>
      </c>
      <c r="AA467" s="3">
        <f>Table1[[#This Row],[Order Total Number]]-Table1[[#This Row],[Total Number]]</f>
        <v>-0.50999999999999091</v>
      </c>
      <c r="AB467">
        <f>VALUE(SUBSTITUTE(Table1[[#This Row],[Shipping Cost]],"$",""))</f>
        <v>2.25</v>
      </c>
      <c r="AC467">
        <f>VALUE(SUBSTITUTE(Table1[[#This Row],[Discount $]],"$",""))</f>
        <v>59.33</v>
      </c>
      <c r="AD467">
        <f>VALUE(SUBSTITUTE(Table1[[#This Row],[Retail Price]],"$",""))</f>
        <v>9.11</v>
      </c>
      <c r="AE467" s="4">
        <f>(Table1[[#This Row],[Retail Price Number]]*Table1[[#This Row],[Order Quantity]])-Table1[[#This Row],[Discount $ Number]]+Table1[[#This Row],[Shipping Cost Number]]</f>
        <v>-2.4200000000000017</v>
      </c>
      <c r="AF467">
        <f>Table1[[#This Row],[Retail Price Number]]*Table1[[#This Row],[Order Quantity]]-Table1[[#This Row],[Discount $ Number]]</f>
        <v>-4.6700000000000017</v>
      </c>
      <c r="AG467">
        <f>(Table1[[#This Row],[Retail Price Number]]*Table1[[#This Row],[Order Quantity]])-Table1[[#This Row],[Discount $ Number]]-Table1[[#This Row],[Shipping Cost Number]]</f>
        <v>-6.9200000000000017</v>
      </c>
      <c r="AH467">
        <f>Table1[[#This Row],[Retail Price Number]]*Table1[[#This Row],[Order Quantity]]</f>
        <v>54.66</v>
      </c>
      <c r="AI467">
        <f>YEAR(Table1[[#This Row],[Order Date]])</f>
        <v>2015</v>
      </c>
    </row>
    <row r="468" spans="1:35" x14ac:dyDescent="0.3">
      <c r="A468" t="s">
        <v>3652</v>
      </c>
      <c r="B468" s="1">
        <v>41819</v>
      </c>
      <c r="C468" t="s">
        <v>4147</v>
      </c>
      <c r="D468" t="s">
        <v>4059</v>
      </c>
      <c r="E468" t="s">
        <v>27</v>
      </c>
      <c r="F468" t="s">
        <v>28</v>
      </c>
      <c r="G468" t="s">
        <v>77</v>
      </c>
      <c r="H468" t="s">
        <v>433</v>
      </c>
      <c r="I468" t="s">
        <v>63</v>
      </c>
      <c r="J468" t="s">
        <v>1813</v>
      </c>
      <c r="K468" t="s">
        <v>33</v>
      </c>
      <c r="L468" t="s">
        <v>34</v>
      </c>
      <c r="M468" t="s">
        <v>35</v>
      </c>
      <c r="N468" s="1">
        <v>41820</v>
      </c>
      <c r="O468" t="s">
        <v>1814</v>
      </c>
      <c r="P468" s="3" t="s">
        <v>1815</v>
      </c>
      <c r="Q468" t="s">
        <v>1107</v>
      </c>
      <c r="R468">
        <v>46</v>
      </c>
      <c r="S468" t="s">
        <v>4148</v>
      </c>
      <c r="T468" s="2">
        <v>0.01</v>
      </c>
      <c r="U468" t="s">
        <v>4149</v>
      </c>
      <c r="V468" t="s">
        <v>12824</v>
      </c>
      <c r="W468" t="s">
        <v>1587</v>
      </c>
      <c r="X468" t="s">
        <v>12825</v>
      </c>
      <c r="Y468" s="3">
        <f>VALUE(SUBSTITUTE(Table1[[#This Row],[Order Total]],"$",""))</f>
        <v>236.18</v>
      </c>
      <c r="Z468">
        <f>VALUE(SUBSTITUTE(Table1[[#This Row],[Total]],"$",""))</f>
        <v>234.27</v>
      </c>
      <c r="AA468" s="3">
        <f>Table1[[#This Row],[Order Total Number]]-Table1[[#This Row],[Total Number]]</f>
        <v>1.9099999999999966</v>
      </c>
      <c r="AB468">
        <f>VALUE(SUBSTITUTE(Table1[[#This Row],[Shipping Cost]],"$",""))</f>
        <v>5.01</v>
      </c>
      <c r="AC468">
        <f>VALUE(SUBSTITUTE(Table1[[#This Row],[Discount $]],"$",""))</f>
        <v>7.6</v>
      </c>
      <c r="AD468">
        <f>VALUE(SUBSTITUTE(Table1[[#This Row],[Retail Price]],"$",""))</f>
        <v>5.74</v>
      </c>
      <c r="AE468" s="4">
        <f>(Table1[[#This Row],[Retail Price Number]]*Table1[[#This Row],[Order Quantity]])-Table1[[#This Row],[Discount $ Number]]+Table1[[#This Row],[Shipping Cost Number]]</f>
        <v>261.45</v>
      </c>
      <c r="AF468">
        <f>Table1[[#This Row],[Retail Price Number]]*Table1[[#This Row],[Order Quantity]]-Table1[[#This Row],[Discount $ Number]]</f>
        <v>256.44</v>
      </c>
      <c r="AG468">
        <f>(Table1[[#This Row],[Retail Price Number]]*Table1[[#This Row],[Order Quantity]])-Table1[[#This Row],[Discount $ Number]]-Table1[[#This Row],[Shipping Cost Number]]</f>
        <v>251.43</v>
      </c>
      <c r="AH468">
        <f>Table1[[#This Row],[Retail Price Number]]*Table1[[#This Row],[Order Quantity]]</f>
        <v>264.04000000000002</v>
      </c>
      <c r="AI468">
        <f>YEAR(Table1[[#This Row],[Order Date]])</f>
        <v>2014</v>
      </c>
    </row>
    <row r="469" spans="1:35" x14ac:dyDescent="0.3">
      <c r="A469" t="s">
        <v>2963</v>
      </c>
      <c r="B469" s="1">
        <v>41556</v>
      </c>
      <c r="C469" t="s">
        <v>1343</v>
      </c>
      <c r="D469" t="s">
        <v>964</v>
      </c>
      <c r="E469" t="s">
        <v>27</v>
      </c>
      <c r="F469" t="s">
        <v>28</v>
      </c>
      <c r="G469" t="s">
        <v>29</v>
      </c>
      <c r="H469" t="s">
        <v>965</v>
      </c>
      <c r="I469" t="s">
        <v>196</v>
      </c>
      <c r="J469" t="s">
        <v>163</v>
      </c>
      <c r="K469" t="s">
        <v>94</v>
      </c>
      <c r="L469" t="s">
        <v>34</v>
      </c>
      <c r="M469" t="s">
        <v>35</v>
      </c>
      <c r="N469" s="1">
        <v>41558</v>
      </c>
      <c r="O469" t="s">
        <v>164</v>
      </c>
      <c r="P469" s="3" t="s">
        <v>165</v>
      </c>
      <c r="Q469" t="s">
        <v>166</v>
      </c>
      <c r="R469">
        <v>30</v>
      </c>
      <c r="S469" t="s">
        <v>2964</v>
      </c>
      <c r="T469" s="2">
        <v>0.01</v>
      </c>
      <c r="U469" t="s">
        <v>70</v>
      </c>
      <c r="V469" t="s">
        <v>2965</v>
      </c>
      <c r="W469" t="s">
        <v>170</v>
      </c>
      <c r="X469" t="s">
        <v>2966</v>
      </c>
      <c r="Y469" s="3">
        <f>VALUE(SUBSTITUTE(Table1[[#This Row],[Order Total]],"$",""))</f>
        <v>25.2</v>
      </c>
      <c r="Z469">
        <f>VALUE(SUBSTITUTE(Table1[[#This Row],[Total]],"$",""))</f>
        <v>26.9</v>
      </c>
      <c r="AA469" s="3">
        <f>Table1[[#This Row],[Order Total Number]]-Table1[[#This Row],[Total Number]]</f>
        <v>-1.6999999999999993</v>
      </c>
      <c r="AB469">
        <f>VALUE(SUBSTITUTE(Table1[[#This Row],[Shipping Cost]],"$",""))</f>
        <v>1.3</v>
      </c>
      <c r="AC469">
        <f>VALUE(SUBSTITUTE(Table1[[#This Row],[Discount $]],"$",""))</f>
        <v>0.16</v>
      </c>
      <c r="AD469">
        <f>VALUE(SUBSTITUTE(Table1[[#This Row],[Retail Price]],"$",""))</f>
        <v>4</v>
      </c>
      <c r="AE469" s="4">
        <f>(Table1[[#This Row],[Retail Price Number]]*Table1[[#This Row],[Order Quantity]])-Table1[[#This Row],[Discount $ Number]]+Table1[[#This Row],[Shipping Cost Number]]</f>
        <v>121.14</v>
      </c>
      <c r="AF469">
        <f>Table1[[#This Row],[Retail Price Number]]*Table1[[#This Row],[Order Quantity]]-Table1[[#This Row],[Discount $ Number]]</f>
        <v>119.84</v>
      </c>
      <c r="AG469">
        <f>(Table1[[#This Row],[Retail Price Number]]*Table1[[#This Row],[Order Quantity]])-Table1[[#This Row],[Discount $ Number]]-Table1[[#This Row],[Shipping Cost Number]]</f>
        <v>118.54</v>
      </c>
      <c r="AH469">
        <f>Table1[[#This Row],[Retail Price Number]]*Table1[[#This Row],[Order Quantity]]</f>
        <v>120</v>
      </c>
      <c r="AI469">
        <f>YEAR(Table1[[#This Row],[Order Date]])</f>
        <v>2013</v>
      </c>
    </row>
    <row r="470" spans="1:35" x14ac:dyDescent="0.3">
      <c r="A470" t="s">
        <v>2850</v>
      </c>
      <c r="B470" s="1">
        <v>41510</v>
      </c>
      <c r="C470" t="s">
        <v>2851</v>
      </c>
      <c r="D470" t="s">
        <v>1207</v>
      </c>
      <c r="E470" t="s">
        <v>46</v>
      </c>
      <c r="F470" t="s">
        <v>47</v>
      </c>
      <c r="G470" t="s">
        <v>77</v>
      </c>
      <c r="H470" t="s">
        <v>48</v>
      </c>
      <c r="I470" t="s">
        <v>31</v>
      </c>
      <c r="J470" t="s">
        <v>1660</v>
      </c>
      <c r="K470" t="s">
        <v>33</v>
      </c>
      <c r="L470" t="s">
        <v>65</v>
      </c>
      <c r="M470" t="s">
        <v>35</v>
      </c>
      <c r="N470" s="1">
        <v>41513</v>
      </c>
      <c r="O470" t="s">
        <v>1369</v>
      </c>
      <c r="P470" s="3" t="s">
        <v>166</v>
      </c>
      <c r="Q470" t="s">
        <v>1661</v>
      </c>
      <c r="R470">
        <v>35</v>
      </c>
      <c r="S470" t="s">
        <v>2852</v>
      </c>
      <c r="T470" s="2">
        <v>0</v>
      </c>
      <c r="U470" t="s">
        <v>2853</v>
      </c>
      <c r="V470" t="s">
        <v>2854</v>
      </c>
      <c r="W470" t="s">
        <v>57</v>
      </c>
      <c r="X470" t="s">
        <v>2855</v>
      </c>
      <c r="Y470" s="3">
        <f>VALUE(SUBSTITUTE(Table1[[#This Row],[Order Total]],"$",""))</f>
        <v>52.29</v>
      </c>
      <c r="Z470">
        <f>VALUE(SUBSTITUTE(Table1[[#This Row],[Total]],"$",""))</f>
        <v>53.2</v>
      </c>
      <c r="AA470" s="3">
        <f>Table1[[#This Row],[Order Total Number]]-Table1[[#This Row],[Total Number]]</f>
        <v>-0.91000000000000369</v>
      </c>
      <c r="AB470">
        <f>VALUE(SUBSTITUTE(Table1[[#This Row],[Shipping Cost]],"$",""))</f>
        <v>0.7</v>
      </c>
      <c r="AC470">
        <f>VALUE(SUBSTITUTE(Table1[[#This Row],[Discount $]],"$",""))</f>
        <v>4.2699999999999996</v>
      </c>
      <c r="AD470">
        <f>VALUE(SUBSTITUTE(Table1[[#This Row],[Retail Price]],"$",""))</f>
        <v>1.48</v>
      </c>
      <c r="AE470" s="4">
        <f>(Table1[[#This Row],[Retail Price Number]]*Table1[[#This Row],[Order Quantity]])-Table1[[#This Row],[Discount $ Number]]+Table1[[#This Row],[Shipping Cost Number]]</f>
        <v>48.230000000000004</v>
      </c>
      <c r="AF470">
        <f>Table1[[#This Row],[Retail Price Number]]*Table1[[#This Row],[Order Quantity]]-Table1[[#This Row],[Discount $ Number]]</f>
        <v>47.53</v>
      </c>
      <c r="AG470">
        <f>(Table1[[#This Row],[Retail Price Number]]*Table1[[#This Row],[Order Quantity]])-Table1[[#This Row],[Discount $ Number]]-Table1[[#This Row],[Shipping Cost Number]]</f>
        <v>46.83</v>
      </c>
      <c r="AH470">
        <f>Table1[[#This Row],[Retail Price Number]]*Table1[[#This Row],[Order Quantity]]</f>
        <v>51.8</v>
      </c>
      <c r="AI470">
        <f>YEAR(Table1[[#This Row],[Order Date]])</f>
        <v>2013</v>
      </c>
    </row>
    <row r="471" spans="1:35" x14ac:dyDescent="0.3">
      <c r="A471" t="s">
        <v>7440</v>
      </c>
      <c r="B471" s="1">
        <v>42128</v>
      </c>
      <c r="C471" t="s">
        <v>2975</v>
      </c>
      <c r="D471" t="s">
        <v>1005</v>
      </c>
      <c r="E471" t="s">
        <v>27</v>
      </c>
      <c r="F471" t="s">
        <v>28</v>
      </c>
      <c r="G471" t="s">
        <v>77</v>
      </c>
      <c r="H471" t="s">
        <v>281</v>
      </c>
      <c r="I471" t="s">
        <v>121</v>
      </c>
      <c r="J471" t="s">
        <v>1813</v>
      </c>
      <c r="K471" t="s">
        <v>94</v>
      </c>
      <c r="L471" t="s">
        <v>34</v>
      </c>
      <c r="M471" t="s">
        <v>35</v>
      </c>
      <c r="N471" s="1">
        <v>42130</v>
      </c>
      <c r="O471" t="s">
        <v>1814</v>
      </c>
      <c r="P471" s="3" t="s">
        <v>1815</v>
      </c>
      <c r="Q471" t="s">
        <v>1107</v>
      </c>
      <c r="R471">
        <v>42</v>
      </c>
      <c r="S471" t="s">
        <v>7441</v>
      </c>
      <c r="T471" s="2">
        <v>0.06</v>
      </c>
      <c r="U471" t="s">
        <v>6196</v>
      </c>
      <c r="V471" t="s">
        <v>7442</v>
      </c>
      <c r="W471" t="s">
        <v>1587</v>
      </c>
      <c r="X471" t="s">
        <v>7443</v>
      </c>
      <c r="Y471" s="3">
        <f>VALUE(SUBSTITUTE(Table1[[#This Row],[Order Total]],"$",""))</f>
        <v>433.15</v>
      </c>
      <c r="Z471">
        <f>VALUE(SUBSTITUTE(Table1[[#This Row],[Total]],"$",""))</f>
        <v>434.35</v>
      </c>
      <c r="AA471" s="3">
        <f>Table1[[#This Row],[Order Total Number]]-Table1[[#This Row],[Total Number]]</f>
        <v>-1.2000000000000455</v>
      </c>
      <c r="AB471">
        <f>VALUE(SUBSTITUTE(Table1[[#This Row],[Shipping Cost]],"$",""))</f>
        <v>5.01</v>
      </c>
      <c r="AC471">
        <f>VALUE(SUBSTITUTE(Table1[[#This Row],[Discount $]],"$",""))</f>
        <v>32.57</v>
      </c>
      <c r="AD471">
        <f>VALUE(SUBSTITUTE(Table1[[#This Row],[Retail Price]],"$",""))</f>
        <v>5.74</v>
      </c>
      <c r="AE471" s="4">
        <f>(Table1[[#This Row],[Retail Price Number]]*Table1[[#This Row],[Order Quantity]])-Table1[[#This Row],[Discount $ Number]]+Table1[[#This Row],[Shipping Cost Number]]</f>
        <v>213.52</v>
      </c>
      <c r="AF471">
        <f>Table1[[#This Row],[Retail Price Number]]*Table1[[#This Row],[Order Quantity]]-Table1[[#This Row],[Discount $ Number]]</f>
        <v>208.51000000000002</v>
      </c>
      <c r="AG471">
        <f>(Table1[[#This Row],[Retail Price Number]]*Table1[[#This Row],[Order Quantity]])-Table1[[#This Row],[Discount $ Number]]-Table1[[#This Row],[Shipping Cost Number]]</f>
        <v>203.50000000000003</v>
      </c>
      <c r="AH471">
        <f>Table1[[#This Row],[Retail Price Number]]*Table1[[#This Row],[Order Quantity]]</f>
        <v>241.08</v>
      </c>
      <c r="AI471">
        <f>YEAR(Table1[[#This Row],[Order Date]])</f>
        <v>2015</v>
      </c>
    </row>
    <row r="472" spans="1:35" x14ac:dyDescent="0.3">
      <c r="A472" t="s">
        <v>2066</v>
      </c>
      <c r="B472" s="1">
        <v>41484</v>
      </c>
      <c r="C472" t="s">
        <v>1671</v>
      </c>
      <c r="D472" t="s">
        <v>306</v>
      </c>
      <c r="E472" t="s">
        <v>46</v>
      </c>
      <c r="F472" t="s">
        <v>47</v>
      </c>
      <c r="G472" t="s">
        <v>77</v>
      </c>
      <c r="H472" t="s">
        <v>107</v>
      </c>
      <c r="I472" t="s">
        <v>196</v>
      </c>
      <c r="J472" t="s">
        <v>875</v>
      </c>
      <c r="K472" t="s">
        <v>94</v>
      </c>
      <c r="L472" t="s">
        <v>95</v>
      </c>
      <c r="M472" t="s">
        <v>35</v>
      </c>
      <c r="N472" s="1">
        <v>41485</v>
      </c>
      <c r="O472" t="s">
        <v>876</v>
      </c>
      <c r="P472" s="3" t="s">
        <v>877</v>
      </c>
      <c r="Q472" t="s">
        <v>878</v>
      </c>
      <c r="R472">
        <v>30</v>
      </c>
      <c r="S472" t="s">
        <v>2067</v>
      </c>
      <c r="T472" s="2">
        <v>0.03</v>
      </c>
      <c r="U472" t="s">
        <v>980</v>
      </c>
      <c r="V472" t="s">
        <v>2068</v>
      </c>
      <c r="W472" t="s">
        <v>881</v>
      </c>
      <c r="X472" t="s">
        <v>2069</v>
      </c>
      <c r="Y472" s="3">
        <f>VALUE(SUBSTITUTE(Table1[[#This Row],[Order Total]],"$",""))</f>
        <v>437.25</v>
      </c>
      <c r="Z472">
        <f>VALUE(SUBSTITUTE(Table1[[#This Row],[Total]],"$",""))</f>
        <v>437.35</v>
      </c>
      <c r="AA472" s="3">
        <f>Table1[[#This Row],[Order Total Number]]-Table1[[#This Row],[Total Number]]</f>
        <v>-0.10000000000002274</v>
      </c>
      <c r="AB472">
        <f>VALUE(SUBSTITUTE(Table1[[#This Row],[Shipping Cost]],"$",""))</f>
        <v>6.5</v>
      </c>
      <c r="AC472">
        <f>VALUE(SUBSTITUTE(Table1[[#This Row],[Discount $]],"$",""))</f>
        <v>42.55</v>
      </c>
      <c r="AD472">
        <f>VALUE(SUBSTITUTE(Table1[[#This Row],[Retail Price]],"$",""))</f>
        <v>30.98</v>
      </c>
      <c r="AE472" s="4">
        <f>(Table1[[#This Row],[Retail Price Number]]*Table1[[#This Row],[Order Quantity]])-Table1[[#This Row],[Discount $ Number]]+Table1[[#This Row],[Shipping Cost Number]]</f>
        <v>893.35</v>
      </c>
      <c r="AF472">
        <f>Table1[[#This Row],[Retail Price Number]]*Table1[[#This Row],[Order Quantity]]-Table1[[#This Row],[Discount $ Number]]</f>
        <v>886.85</v>
      </c>
      <c r="AG472">
        <f>(Table1[[#This Row],[Retail Price Number]]*Table1[[#This Row],[Order Quantity]])-Table1[[#This Row],[Discount $ Number]]-Table1[[#This Row],[Shipping Cost Number]]</f>
        <v>880.35</v>
      </c>
      <c r="AH472">
        <f>Table1[[#This Row],[Retail Price Number]]*Table1[[#This Row],[Order Quantity]]</f>
        <v>929.4</v>
      </c>
      <c r="AI472">
        <f>YEAR(Table1[[#This Row],[Order Date]])</f>
        <v>2013</v>
      </c>
    </row>
    <row r="473" spans="1:35" x14ac:dyDescent="0.3">
      <c r="A473" t="s">
        <v>2066</v>
      </c>
      <c r="B473" s="1">
        <v>41503</v>
      </c>
      <c r="C473" t="s">
        <v>1473</v>
      </c>
      <c r="D473" t="s">
        <v>252</v>
      </c>
      <c r="E473" t="s">
        <v>27</v>
      </c>
      <c r="F473" t="s">
        <v>28</v>
      </c>
      <c r="G473" t="s">
        <v>77</v>
      </c>
      <c r="H473" t="s">
        <v>62</v>
      </c>
      <c r="I473" t="s">
        <v>31</v>
      </c>
      <c r="J473" t="s">
        <v>1135</v>
      </c>
      <c r="K473" t="s">
        <v>94</v>
      </c>
      <c r="L473" t="s">
        <v>95</v>
      </c>
      <c r="M473" t="s">
        <v>35</v>
      </c>
      <c r="N473" s="1">
        <v>41503</v>
      </c>
      <c r="O473" t="s">
        <v>1136</v>
      </c>
      <c r="P473" s="3" t="s">
        <v>424</v>
      </c>
      <c r="Q473" t="s">
        <v>260</v>
      </c>
      <c r="R473">
        <v>12</v>
      </c>
      <c r="S473" t="s">
        <v>3055</v>
      </c>
      <c r="T473" s="2">
        <v>0.02</v>
      </c>
      <c r="U473" t="s">
        <v>3056</v>
      </c>
      <c r="V473" t="s">
        <v>3057</v>
      </c>
      <c r="W473" t="s">
        <v>1139</v>
      </c>
      <c r="X473" t="s">
        <v>3058</v>
      </c>
      <c r="Y473" s="3">
        <f>VALUE(SUBSTITUTE(Table1[[#This Row],[Order Total]],"$",""))</f>
        <v>58.06</v>
      </c>
      <c r="Z473">
        <f>VALUE(SUBSTITUTE(Table1[[#This Row],[Total]],"$",""))</f>
        <v>74.58</v>
      </c>
      <c r="AA473" s="3">
        <f>Table1[[#This Row],[Order Total Number]]-Table1[[#This Row],[Total Number]]</f>
        <v>-16.519999999999996</v>
      </c>
      <c r="AB473">
        <f>VALUE(SUBSTITUTE(Table1[[#This Row],[Shipping Cost]],"$",""))</f>
        <v>6.83</v>
      </c>
      <c r="AC473">
        <f>VALUE(SUBSTITUTE(Table1[[#This Row],[Discount $]],"$",""))</f>
        <v>3.76</v>
      </c>
      <c r="AD473">
        <f>VALUE(SUBSTITUTE(Table1[[#This Row],[Retail Price]],"$",""))</f>
        <v>3.52</v>
      </c>
      <c r="AE473" s="4">
        <f>(Table1[[#This Row],[Retail Price Number]]*Table1[[#This Row],[Order Quantity]])-Table1[[#This Row],[Discount $ Number]]+Table1[[#This Row],[Shipping Cost Number]]</f>
        <v>45.31</v>
      </c>
      <c r="AF473">
        <f>Table1[[#This Row],[Retail Price Number]]*Table1[[#This Row],[Order Quantity]]-Table1[[#This Row],[Discount $ Number]]</f>
        <v>38.480000000000004</v>
      </c>
      <c r="AG473">
        <f>(Table1[[#This Row],[Retail Price Number]]*Table1[[#This Row],[Order Quantity]])-Table1[[#This Row],[Discount $ Number]]-Table1[[#This Row],[Shipping Cost Number]]</f>
        <v>31.650000000000006</v>
      </c>
      <c r="AH473">
        <f>Table1[[#This Row],[Retail Price Number]]*Table1[[#This Row],[Order Quantity]]</f>
        <v>42.24</v>
      </c>
      <c r="AI473">
        <f>YEAR(Table1[[#This Row],[Order Date]])</f>
        <v>2013</v>
      </c>
    </row>
    <row r="474" spans="1:35" x14ac:dyDescent="0.3">
      <c r="A474" t="s">
        <v>2066</v>
      </c>
      <c r="B474" s="1">
        <v>42483</v>
      </c>
      <c r="C474" t="s">
        <v>3723</v>
      </c>
      <c r="D474" t="s">
        <v>195</v>
      </c>
      <c r="E474" t="s">
        <v>46</v>
      </c>
      <c r="F474" t="s">
        <v>47</v>
      </c>
      <c r="G474" t="s">
        <v>77</v>
      </c>
      <c r="H474" t="s">
        <v>48</v>
      </c>
      <c r="I474" t="s">
        <v>31</v>
      </c>
      <c r="J474" t="s">
        <v>206</v>
      </c>
      <c r="K474" t="s">
        <v>94</v>
      </c>
      <c r="L474" t="s">
        <v>95</v>
      </c>
      <c r="M474" t="s">
        <v>35</v>
      </c>
      <c r="N474" s="1">
        <v>42484</v>
      </c>
      <c r="O474" t="s">
        <v>207</v>
      </c>
      <c r="P474" s="3" t="s">
        <v>208</v>
      </c>
      <c r="Q474" t="s">
        <v>125</v>
      </c>
      <c r="R474">
        <v>24</v>
      </c>
      <c r="S474" t="s">
        <v>1931</v>
      </c>
      <c r="T474" s="2">
        <v>0.05</v>
      </c>
      <c r="U474" t="s">
        <v>1661</v>
      </c>
      <c r="V474" t="s">
        <v>8179</v>
      </c>
      <c r="W474" t="s">
        <v>212</v>
      </c>
      <c r="X474" t="s">
        <v>9393</v>
      </c>
      <c r="Y474" s="3">
        <f>VALUE(SUBSTITUTE(Table1[[#This Row],[Order Total]],"$",""))</f>
        <v>8.68</v>
      </c>
      <c r="Z474">
        <f>VALUE(SUBSTITUTE(Table1[[#This Row],[Total]],"$",""))</f>
        <v>10.72</v>
      </c>
      <c r="AA474" s="3">
        <f>Table1[[#This Row],[Order Total Number]]-Table1[[#This Row],[Total Number]]</f>
        <v>-2.0400000000000009</v>
      </c>
      <c r="AB474">
        <f>VALUE(SUBSTITUTE(Table1[[#This Row],[Shipping Cost]],"$",""))</f>
        <v>7.01</v>
      </c>
      <c r="AC474">
        <f>VALUE(SUBSTITUTE(Table1[[#This Row],[Discount $]],"$",""))</f>
        <v>0.55000000000000004</v>
      </c>
      <c r="AD474">
        <f>VALUE(SUBSTITUTE(Table1[[#This Row],[Retail Price]],"$",""))</f>
        <v>3.89</v>
      </c>
      <c r="AE474" s="4">
        <f>(Table1[[#This Row],[Retail Price Number]]*Table1[[#This Row],[Order Quantity]])-Table1[[#This Row],[Discount $ Number]]+Table1[[#This Row],[Shipping Cost Number]]</f>
        <v>99.820000000000007</v>
      </c>
      <c r="AF474">
        <f>Table1[[#This Row],[Retail Price Number]]*Table1[[#This Row],[Order Quantity]]-Table1[[#This Row],[Discount $ Number]]</f>
        <v>92.81</v>
      </c>
      <c r="AG474">
        <f>(Table1[[#This Row],[Retail Price Number]]*Table1[[#This Row],[Order Quantity]])-Table1[[#This Row],[Discount $ Number]]-Table1[[#This Row],[Shipping Cost Number]]</f>
        <v>85.8</v>
      </c>
      <c r="AH474">
        <f>Table1[[#This Row],[Retail Price Number]]*Table1[[#This Row],[Order Quantity]]</f>
        <v>93.36</v>
      </c>
      <c r="AI474">
        <f>YEAR(Table1[[#This Row],[Order Date]])</f>
        <v>2016</v>
      </c>
    </row>
    <row r="475" spans="1:35" x14ac:dyDescent="0.3">
      <c r="A475" t="s">
        <v>2066</v>
      </c>
      <c r="B475" s="1">
        <v>41928</v>
      </c>
      <c r="C475" t="s">
        <v>9706</v>
      </c>
      <c r="D475" t="s">
        <v>551</v>
      </c>
      <c r="E475" t="s">
        <v>27</v>
      </c>
      <c r="F475" t="s">
        <v>28</v>
      </c>
      <c r="G475" t="s">
        <v>77</v>
      </c>
      <c r="H475" t="s">
        <v>289</v>
      </c>
      <c r="I475" t="s">
        <v>121</v>
      </c>
      <c r="J475" t="s">
        <v>1813</v>
      </c>
      <c r="K475" t="s">
        <v>94</v>
      </c>
      <c r="L475" t="s">
        <v>109</v>
      </c>
      <c r="M475" t="s">
        <v>156</v>
      </c>
      <c r="N475" s="1">
        <v>41933</v>
      </c>
      <c r="O475" t="s">
        <v>1814</v>
      </c>
      <c r="P475" s="3" t="s">
        <v>1815</v>
      </c>
      <c r="Q475" t="s">
        <v>1107</v>
      </c>
      <c r="R475">
        <v>8</v>
      </c>
      <c r="S475" t="s">
        <v>9707</v>
      </c>
      <c r="T475" s="2">
        <v>0.03</v>
      </c>
      <c r="U475" t="s">
        <v>2478</v>
      </c>
      <c r="V475" t="s">
        <v>9339</v>
      </c>
      <c r="W475" t="s">
        <v>1587</v>
      </c>
      <c r="X475" t="s">
        <v>9708</v>
      </c>
      <c r="Y475" s="3">
        <f>VALUE(SUBSTITUTE(Table1[[#This Row],[Order Total]],"$",""))</f>
        <v>246.24</v>
      </c>
      <c r="Z475">
        <f>VALUE(SUBSTITUTE(Table1[[#This Row],[Total]],"$",""))</f>
        <v>244.86</v>
      </c>
      <c r="AA475" s="3">
        <f>Table1[[#This Row],[Order Total Number]]-Table1[[#This Row],[Total Number]]</f>
        <v>1.3799999999999955</v>
      </c>
      <c r="AB475">
        <f>VALUE(SUBSTITUTE(Table1[[#This Row],[Shipping Cost]],"$",""))</f>
        <v>5.01</v>
      </c>
      <c r="AC475">
        <f>VALUE(SUBSTITUTE(Table1[[#This Row],[Discount $]],"$",""))</f>
        <v>2.44</v>
      </c>
      <c r="AD475">
        <f>VALUE(SUBSTITUTE(Table1[[#This Row],[Retail Price]],"$",""))</f>
        <v>5.74</v>
      </c>
      <c r="AE475" s="4">
        <f>(Table1[[#This Row],[Retail Price Number]]*Table1[[#This Row],[Order Quantity]])-Table1[[#This Row],[Discount $ Number]]+Table1[[#This Row],[Shipping Cost Number]]</f>
        <v>48.49</v>
      </c>
      <c r="AF475">
        <f>Table1[[#This Row],[Retail Price Number]]*Table1[[#This Row],[Order Quantity]]-Table1[[#This Row],[Discount $ Number]]</f>
        <v>43.480000000000004</v>
      </c>
      <c r="AG475">
        <f>(Table1[[#This Row],[Retail Price Number]]*Table1[[#This Row],[Order Quantity]])-Table1[[#This Row],[Discount $ Number]]-Table1[[#This Row],[Shipping Cost Number]]</f>
        <v>38.470000000000006</v>
      </c>
      <c r="AH475">
        <f>Table1[[#This Row],[Retail Price Number]]*Table1[[#This Row],[Order Quantity]]</f>
        <v>45.92</v>
      </c>
      <c r="AI475">
        <f>YEAR(Table1[[#This Row],[Order Date]])</f>
        <v>2014</v>
      </c>
    </row>
    <row r="476" spans="1:35" x14ac:dyDescent="0.3">
      <c r="A476" t="s">
        <v>2066</v>
      </c>
      <c r="B476" s="1">
        <v>41360</v>
      </c>
      <c r="C476" t="s">
        <v>451</v>
      </c>
      <c r="D476" t="s">
        <v>61</v>
      </c>
      <c r="E476" t="s">
        <v>27</v>
      </c>
      <c r="F476" t="s">
        <v>28</v>
      </c>
      <c r="G476" t="s">
        <v>134</v>
      </c>
      <c r="H476" t="s">
        <v>62</v>
      </c>
      <c r="I476" t="s">
        <v>121</v>
      </c>
      <c r="J476" t="s">
        <v>507</v>
      </c>
      <c r="K476" t="s">
        <v>94</v>
      </c>
      <c r="L476" t="s">
        <v>34</v>
      </c>
      <c r="M476" t="s">
        <v>35</v>
      </c>
      <c r="N476" s="1">
        <v>41360</v>
      </c>
      <c r="O476" t="s">
        <v>508</v>
      </c>
      <c r="P476" s="3" t="s">
        <v>509</v>
      </c>
      <c r="Q476" t="s">
        <v>510</v>
      </c>
      <c r="R476">
        <v>45</v>
      </c>
      <c r="S476" t="s">
        <v>453</v>
      </c>
      <c r="T476" s="2">
        <v>0</v>
      </c>
      <c r="U476" t="s">
        <v>454</v>
      </c>
      <c r="V476" t="s">
        <v>9913</v>
      </c>
      <c r="W476" t="s">
        <v>514</v>
      </c>
      <c r="X476" t="s">
        <v>9914</v>
      </c>
      <c r="Y476" s="3">
        <f>VALUE(SUBSTITUTE(Table1[[#This Row],[Order Total]],"$",""))</f>
        <v>263.33</v>
      </c>
      <c r="Z476">
        <f>VALUE(SUBSTITUTE(Table1[[#This Row],[Total]],"$",""))</f>
        <v>284.94</v>
      </c>
      <c r="AA476" s="3">
        <f>Table1[[#This Row],[Order Total Number]]-Table1[[#This Row],[Total Number]]</f>
        <v>-21.610000000000014</v>
      </c>
      <c r="AB476">
        <f>VALUE(SUBSTITUTE(Table1[[#This Row],[Shipping Cost]],"$",""))</f>
        <v>4.68</v>
      </c>
      <c r="AC476">
        <f>VALUE(SUBSTITUTE(Table1[[#This Row],[Discount $]],"$",""))</f>
        <v>8.7899999999999991</v>
      </c>
      <c r="AD476">
        <f>VALUE(SUBSTITUTE(Table1[[#This Row],[Retail Price]],"$",""))</f>
        <v>10.23</v>
      </c>
      <c r="AE476" s="4">
        <f>(Table1[[#This Row],[Retail Price Number]]*Table1[[#This Row],[Order Quantity]])-Table1[[#This Row],[Discount $ Number]]+Table1[[#This Row],[Shipping Cost Number]]</f>
        <v>456.24</v>
      </c>
      <c r="AF476">
        <f>Table1[[#This Row],[Retail Price Number]]*Table1[[#This Row],[Order Quantity]]-Table1[[#This Row],[Discount $ Number]]</f>
        <v>451.56</v>
      </c>
      <c r="AG476">
        <f>(Table1[[#This Row],[Retail Price Number]]*Table1[[#This Row],[Order Quantity]])-Table1[[#This Row],[Discount $ Number]]-Table1[[#This Row],[Shipping Cost Number]]</f>
        <v>446.88</v>
      </c>
      <c r="AH476">
        <f>Table1[[#This Row],[Retail Price Number]]*Table1[[#This Row],[Order Quantity]]</f>
        <v>460.35</v>
      </c>
      <c r="AI476">
        <f>YEAR(Table1[[#This Row],[Order Date]])</f>
        <v>2013</v>
      </c>
    </row>
    <row r="477" spans="1:35" x14ac:dyDescent="0.3">
      <c r="A477" t="s">
        <v>5599</v>
      </c>
      <c r="B477" s="1">
        <v>41485</v>
      </c>
      <c r="C477" t="s">
        <v>2543</v>
      </c>
      <c r="D477" t="s">
        <v>2544</v>
      </c>
      <c r="E477" t="s">
        <v>27</v>
      </c>
      <c r="F477" t="s">
        <v>28</v>
      </c>
      <c r="G477" t="s">
        <v>77</v>
      </c>
      <c r="H477" t="s">
        <v>217</v>
      </c>
      <c r="I477" t="s">
        <v>121</v>
      </c>
      <c r="J477" t="s">
        <v>3481</v>
      </c>
      <c r="K477" t="s">
        <v>94</v>
      </c>
      <c r="L477" t="s">
        <v>109</v>
      </c>
      <c r="M477" t="s">
        <v>35</v>
      </c>
      <c r="N477" s="1">
        <v>41486</v>
      </c>
      <c r="O477" t="s">
        <v>3482</v>
      </c>
      <c r="P477" s="3" t="s">
        <v>2262</v>
      </c>
      <c r="Q477" t="s">
        <v>2240</v>
      </c>
      <c r="R477">
        <v>30</v>
      </c>
      <c r="S477" t="s">
        <v>5600</v>
      </c>
      <c r="T477" s="2">
        <v>0.08</v>
      </c>
      <c r="U477" t="s">
        <v>5601</v>
      </c>
      <c r="V477" t="s">
        <v>5602</v>
      </c>
      <c r="W477" t="s">
        <v>3486</v>
      </c>
      <c r="X477" t="s">
        <v>5603</v>
      </c>
      <c r="Y477" s="3">
        <f>VALUE(SUBSTITUTE(Table1[[#This Row],[Order Total]],"$",""))</f>
        <v>2822.16</v>
      </c>
      <c r="Z477">
        <f>VALUE(SUBSTITUTE(Table1[[#This Row],[Total]],"$",""))</f>
        <v>2836.16</v>
      </c>
      <c r="AA477" s="3">
        <f>Table1[[#This Row],[Order Total Number]]-Table1[[#This Row],[Total Number]]</f>
        <v>-14</v>
      </c>
      <c r="AB477">
        <f>VALUE(SUBSTITUTE(Table1[[#This Row],[Shipping Cost]],"$",""))</f>
        <v>14</v>
      </c>
      <c r="AC477">
        <f>VALUE(SUBSTITUTE(Table1[[#This Row],[Discount $]],"$",""))</f>
        <v>57.6</v>
      </c>
      <c r="AD477">
        <f>VALUE(SUBSTITUTE(Table1[[#This Row],[Retail Price]],"$",""))</f>
        <v>119.99</v>
      </c>
      <c r="AE477" s="4">
        <f>(Table1[[#This Row],[Retail Price Number]]*Table1[[#This Row],[Order Quantity]])-Table1[[#This Row],[Discount $ Number]]+Table1[[#This Row],[Shipping Cost Number]]</f>
        <v>3556.1</v>
      </c>
      <c r="AF477">
        <f>Table1[[#This Row],[Retail Price Number]]*Table1[[#This Row],[Order Quantity]]-Table1[[#This Row],[Discount $ Number]]</f>
        <v>3542.1</v>
      </c>
      <c r="AG477">
        <f>(Table1[[#This Row],[Retail Price Number]]*Table1[[#This Row],[Order Quantity]])-Table1[[#This Row],[Discount $ Number]]-Table1[[#This Row],[Shipping Cost Number]]</f>
        <v>3528.1</v>
      </c>
      <c r="AH477">
        <f>Table1[[#This Row],[Retail Price Number]]*Table1[[#This Row],[Order Quantity]]</f>
        <v>3599.7</v>
      </c>
      <c r="AI477">
        <f>YEAR(Table1[[#This Row],[Order Date]])</f>
        <v>2013</v>
      </c>
    </row>
    <row r="478" spans="1:35" x14ac:dyDescent="0.3">
      <c r="A478" t="s">
        <v>5599</v>
      </c>
      <c r="B478" s="1">
        <v>42024</v>
      </c>
      <c r="C478" t="s">
        <v>1355</v>
      </c>
      <c r="D478" t="s">
        <v>421</v>
      </c>
      <c r="E478" t="s">
        <v>27</v>
      </c>
      <c r="F478" t="s">
        <v>28</v>
      </c>
      <c r="G478" t="s">
        <v>91</v>
      </c>
      <c r="H478" t="s">
        <v>422</v>
      </c>
      <c r="I478" t="s">
        <v>196</v>
      </c>
      <c r="J478" t="s">
        <v>64</v>
      </c>
      <c r="K478" t="s">
        <v>94</v>
      </c>
      <c r="L478" t="s">
        <v>109</v>
      </c>
      <c r="M478" t="s">
        <v>35</v>
      </c>
      <c r="N478" s="1">
        <v>42025</v>
      </c>
      <c r="O478" t="s">
        <v>66</v>
      </c>
      <c r="P478" s="3" t="s">
        <v>67</v>
      </c>
      <c r="Q478" t="s">
        <v>68</v>
      </c>
      <c r="R478">
        <v>46</v>
      </c>
      <c r="S478" t="s">
        <v>2951</v>
      </c>
      <c r="T478" s="2">
        <v>0.04</v>
      </c>
      <c r="U478" t="s">
        <v>2751</v>
      </c>
      <c r="V478" t="s">
        <v>6938</v>
      </c>
      <c r="W478" t="s">
        <v>72</v>
      </c>
      <c r="X478" t="s">
        <v>6517</v>
      </c>
      <c r="Y478" s="3">
        <f>VALUE(SUBSTITUTE(Table1[[#This Row],[Order Total]],"$",""))</f>
        <v>22.36</v>
      </c>
      <c r="Z478">
        <f>VALUE(SUBSTITUTE(Table1[[#This Row],[Total]],"$",""))</f>
        <v>23.13</v>
      </c>
      <c r="AA478" s="3">
        <f>Table1[[#This Row],[Order Total Number]]-Table1[[#This Row],[Total Number]]</f>
        <v>-0.76999999999999957</v>
      </c>
      <c r="AB478">
        <f>VALUE(SUBSTITUTE(Table1[[#This Row],[Shipping Cost]],"$",""))</f>
        <v>0.99</v>
      </c>
      <c r="AC478">
        <f>VALUE(SUBSTITUTE(Table1[[#This Row],[Discount $]],"$",""))</f>
        <v>1.19</v>
      </c>
      <c r="AD478">
        <f>VALUE(SUBSTITUTE(Table1[[#This Row],[Retail Price]],"$",""))</f>
        <v>2.88</v>
      </c>
      <c r="AE478" s="4">
        <f>(Table1[[#This Row],[Retail Price Number]]*Table1[[#This Row],[Order Quantity]])-Table1[[#This Row],[Discount $ Number]]+Table1[[#This Row],[Shipping Cost Number]]</f>
        <v>132.28</v>
      </c>
      <c r="AF478">
        <f>Table1[[#This Row],[Retail Price Number]]*Table1[[#This Row],[Order Quantity]]-Table1[[#This Row],[Discount $ Number]]</f>
        <v>131.29</v>
      </c>
      <c r="AG478">
        <f>(Table1[[#This Row],[Retail Price Number]]*Table1[[#This Row],[Order Quantity]])-Table1[[#This Row],[Discount $ Number]]-Table1[[#This Row],[Shipping Cost Number]]</f>
        <v>130.29999999999998</v>
      </c>
      <c r="AH478">
        <f>Table1[[#This Row],[Retail Price Number]]*Table1[[#This Row],[Order Quantity]]</f>
        <v>132.47999999999999</v>
      </c>
      <c r="AI478">
        <f>YEAR(Table1[[#This Row],[Order Date]])</f>
        <v>2015</v>
      </c>
    </row>
    <row r="479" spans="1:35" x14ac:dyDescent="0.3">
      <c r="A479" t="s">
        <v>5599</v>
      </c>
      <c r="B479" s="1">
        <v>41351</v>
      </c>
      <c r="C479" t="s">
        <v>9238</v>
      </c>
      <c r="D479" t="s">
        <v>1019</v>
      </c>
      <c r="E479" t="s">
        <v>46</v>
      </c>
      <c r="F479" t="s">
        <v>47</v>
      </c>
      <c r="G479" t="s">
        <v>91</v>
      </c>
      <c r="H479" t="s">
        <v>107</v>
      </c>
      <c r="I479" t="s">
        <v>63</v>
      </c>
      <c r="J479" t="s">
        <v>601</v>
      </c>
      <c r="K479" t="s">
        <v>94</v>
      </c>
      <c r="L479" t="s">
        <v>34</v>
      </c>
      <c r="M479" t="s">
        <v>35</v>
      </c>
      <c r="N479" s="1">
        <v>41353</v>
      </c>
      <c r="O479" t="s">
        <v>602</v>
      </c>
      <c r="P479" s="3" t="s">
        <v>603</v>
      </c>
      <c r="Q479" t="s">
        <v>258</v>
      </c>
      <c r="R479">
        <v>16</v>
      </c>
      <c r="S479" t="s">
        <v>9239</v>
      </c>
      <c r="T479" s="2">
        <v>0.02</v>
      </c>
      <c r="U479" t="s">
        <v>1498</v>
      </c>
      <c r="V479" t="s">
        <v>5535</v>
      </c>
      <c r="W479" t="s">
        <v>606</v>
      </c>
      <c r="X479" t="s">
        <v>9240</v>
      </c>
      <c r="Y479" s="3">
        <f>VALUE(SUBSTITUTE(Table1[[#This Row],[Order Total]],"$",""))</f>
        <v>346.25</v>
      </c>
      <c r="Z479">
        <f>VALUE(SUBSTITUTE(Table1[[#This Row],[Total]],"$",""))</f>
        <v>343.35</v>
      </c>
      <c r="AA479" s="3">
        <f>Table1[[#This Row],[Order Total Number]]-Table1[[#This Row],[Total Number]]</f>
        <v>2.8999999999999773</v>
      </c>
      <c r="AB479">
        <f>VALUE(SUBSTITUTE(Table1[[#This Row],[Shipping Cost]],"$",""))</f>
        <v>7.72</v>
      </c>
      <c r="AC479">
        <f>VALUE(SUBSTITUTE(Table1[[#This Row],[Discount $]],"$",""))</f>
        <v>3.79</v>
      </c>
      <c r="AD479">
        <f>VALUE(SUBSTITUTE(Table1[[#This Row],[Retail Price]],"$",""))</f>
        <v>7.3</v>
      </c>
      <c r="AE479" s="4">
        <f>(Table1[[#This Row],[Retail Price Number]]*Table1[[#This Row],[Order Quantity]])-Table1[[#This Row],[Discount $ Number]]+Table1[[#This Row],[Shipping Cost Number]]</f>
        <v>120.72999999999999</v>
      </c>
      <c r="AF479">
        <f>Table1[[#This Row],[Retail Price Number]]*Table1[[#This Row],[Order Quantity]]-Table1[[#This Row],[Discount $ Number]]</f>
        <v>113.00999999999999</v>
      </c>
      <c r="AG479">
        <f>(Table1[[#This Row],[Retail Price Number]]*Table1[[#This Row],[Order Quantity]])-Table1[[#This Row],[Discount $ Number]]-Table1[[#This Row],[Shipping Cost Number]]</f>
        <v>105.28999999999999</v>
      </c>
      <c r="AH479">
        <f>Table1[[#This Row],[Retail Price Number]]*Table1[[#This Row],[Order Quantity]]</f>
        <v>116.8</v>
      </c>
      <c r="AI479">
        <f>YEAR(Table1[[#This Row],[Order Date]])</f>
        <v>2013</v>
      </c>
    </row>
    <row r="480" spans="1:35" x14ac:dyDescent="0.3">
      <c r="A480" t="s">
        <v>5599</v>
      </c>
      <c r="B480" s="1">
        <v>41485</v>
      </c>
      <c r="C480" t="s">
        <v>2543</v>
      </c>
      <c r="D480" t="s">
        <v>2544</v>
      </c>
      <c r="E480" t="s">
        <v>27</v>
      </c>
      <c r="F480" t="s">
        <v>28</v>
      </c>
      <c r="G480" t="s">
        <v>134</v>
      </c>
      <c r="H480" t="s">
        <v>217</v>
      </c>
      <c r="I480" t="s">
        <v>92</v>
      </c>
      <c r="J480" t="s">
        <v>3481</v>
      </c>
      <c r="K480" t="s">
        <v>94</v>
      </c>
      <c r="L480" t="s">
        <v>95</v>
      </c>
      <c r="M480" t="s">
        <v>35</v>
      </c>
      <c r="N480" s="1">
        <v>41486</v>
      </c>
      <c r="O480" t="s">
        <v>3482</v>
      </c>
      <c r="P480" s="3" t="s">
        <v>2262</v>
      </c>
      <c r="Q480" t="s">
        <v>2240</v>
      </c>
      <c r="R480">
        <v>48</v>
      </c>
      <c r="S480" t="s">
        <v>5600</v>
      </c>
      <c r="T480" s="2">
        <v>0.09</v>
      </c>
      <c r="U480" t="s">
        <v>5601</v>
      </c>
      <c r="V480" t="s">
        <v>5602</v>
      </c>
      <c r="W480" t="s">
        <v>3486</v>
      </c>
      <c r="X480" t="s">
        <v>5603</v>
      </c>
      <c r="Y480" s="3">
        <f>VALUE(SUBSTITUTE(Table1[[#This Row],[Order Total]],"$",""))</f>
        <v>2822.16</v>
      </c>
      <c r="Z480">
        <f>VALUE(SUBSTITUTE(Table1[[#This Row],[Total]],"$",""))</f>
        <v>2836.16</v>
      </c>
      <c r="AA480" s="3">
        <f>Table1[[#This Row],[Order Total Number]]-Table1[[#This Row],[Total Number]]</f>
        <v>-14</v>
      </c>
      <c r="AB480">
        <f>VALUE(SUBSTITUTE(Table1[[#This Row],[Shipping Cost]],"$",""))</f>
        <v>14</v>
      </c>
      <c r="AC480">
        <f>VALUE(SUBSTITUTE(Table1[[#This Row],[Discount $]],"$",""))</f>
        <v>57.6</v>
      </c>
      <c r="AD480">
        <f>VALUE(SUBSTITUTE(Table1[[#This Row],[Retail Price]],"$",""))</f>
        <v>119.99</v>
      </c>
      <c r="AE480" s="4">
        <f>(Table1[[#This Row],[Retail Price Number]]*Table1[[#This Row],[Order Quantity]])-Table1[[#This Row],[Discount $ Number]]+Table1[[#This Row],[Shipping Cost Number]]</f>
        <v>5715.9199999999992</v>
      </c>
      <c r="AF480">
        <f>Table1[[#This Row],[Retail Price Number]]*Table1[[#This Row],[Order Quantity]]-Table1[[#This Row],[Discount $ Number]]</f>
        <v>5701.9199999999992</v>
      </c>
      <c r="AG480">
        <f>(Table1[[#This Row],[Retail Price Number]]*Table1[[#This Row],[Order Quantity]])-Table1[[#This Row],[Discount $ Number]]-Table1[[#This Row],[Shipping Cost Number]]</f>
        <v>5687.9199999999992</v>
      </c>
      <c r="AH480">
        <f>Table1[[#This Row],[Retail Price Number]]*Table1[[#This Row],[Order Quantity]]</f>
        <v>5759.5199999999995</v>
      </c>
      <c r="AI480">
        <f>YEAR(Table1[[#This Row],[Order Date]])</f>
        <v>2013</v>
      </c>
    </row>
    <row r="481" spans="1:35" x14ac:dyDescent="0.3">
      <c r="A481" t="s">
        <v>6063</v>
      </c>
      <c r="B481" s="1">
        <v>41761</v>
      </c>
      <c r="C481" t="s">
        <v>4927</v>
      </c>
      <c r="D481" t="s">
        <v>252</v>
      </c>
      <c r="E481" t="s">
        <v>27</v>
      </c>
      <c r="F481" t="s">
        <v>28</v>
      </c>
      <c r="G481" t="s">
        <v>77</v>
      </c>
      <c r="H481" t="s">
        <v>62</v>
      </c>
      <c r="I481" t="s">
        <v>63</v>
      </c>
      <c r="J481" t="s">
        <v>478</v>
      </c>
      <c r="K481" t="s">
        <v>94</v>
      </c>
      <c r="L481" t="s">
        <v>109</v>
      </c>
      <c r="M481" t="s">
        <v>35</v>
      </c>
      <c r="N481" s="1">
        <v>41762</v>
      </c>
      <c r="O481" t="s">
        <v>479</v>
      </c>
      <c r="P481" s="3" t="s">
        <v>480</v>
      </c>
      <c r="Q481" t="s">
        <v>98</v>
      </c>
      <c r="R481">
        <v>36</v>
      </c>
      <c r="S481" t="s">
        <v>1808</v>
      </c>
      <c r="T481" s="2">
        <v>0.01</v>
      </c>
      <c r="U481" t="s">
        <v>6064</v>
      </c>
      <c r="V481" t="s">
        <v>3069</v>
      </c>
      <c r="W481" t="s">
        <v>224</v>
      </c>
      <c r="X481" t="s">
        <v>6065</v>
      </c>
      <c r="Y481" s="3">
        <f>VALUE(SUBSTITUTE(Table1[[#This Row],[Order Total]],"$",""))</f>
        <v>52.39</v>
      </c>
      <c r="Z481">
        <f>VALUE(SUBSTITUTE(Table1[[#This Row],[Total]],"$",""))</f>
        <v>53.29</v>
      </c>
      <c r="AA481" s="3">
        <f>Table1[[#This Row],[Order Total Number]]-Table1[[#This Row],[Total Number]]</f>
        <v>-0.89999999999999858</v>
      </c>
      <c r="AB481">
        <f>VALUE(SUBSTITUTE(Table1[[#This Row],[Shipping Cost]],"$",""))</f>
        <v>0.5</v>
      </c>
      <c r="AC481">
        <f>VALUE(SUBSTITUTE(Table1[[#This Row],[Discount $]],"$",""))</f>
        <v>2.73</v>
      </c>
      <c r="AD481">
        <f>VALUE(SUBSTITUTE(Table1[[#This Row],[Retail Price]],"$",""))</f>
        <v>2.61</v>
      </c>
      <c r="AE481" s="4">
        <f>(Table1[[#This Row],[Retail Price Number]]*Table1[[#This Row],[Order Quantity]])-Table1[[#This Row],[Discount $ Number]]+Table1[[#This Row],[Shipping Cost Number]]</f>
        <v>91.72999999999999</v>
      </c>
      <c r="AF481">
        <f>Table1[[#This Row],[Retail Price Number]]*Table1[[#This Row],[Order Quantity]]-Table1[[#This Row],[Discount $ Number]]</f>
        <v>91.22999999999999</v>
      </c>
      <c r="AG481">
        <f>(Table1[[#This Row],[Retail Price Number]]*Table1[[#This Row],[Order Quantity]])-Table1[[#This Row],[Discount $ Number]]-Table1[[#This Row],[Shipping Cost Number]]</f>
        <v>90.72999999999999</v>
      </c>
      <c r="AH481">
        <f>Table1[[#This Row],[Retail Price Number]]*Table1[[#This Row],[Order Quantity]]</f>
        <v>93.96</v>
      </c>
      <c r="AI481">
        <f>YEAR(Table1[[#This Row],[Order Date]])</f>
        <v>2014</v>
      </c>
    </row>
    <row r="482" spans="1:35" x14ac:dyDescent="0.3">
      <c r="A482" t="s">
        <v>12555</v>
      </c>
      <c r="B482" s="1">
        <v>41486</v>
      </c>
      <c r="C482" t="s">
        <v>2616</v>
      </c>
      <c r="D482" t="s">
        <v>2366</v>
      </c>
      <c r="E482" t="s">
        <v>27</v>
      </c>
      <c r="F482" t="s">
        <v>28</v>
      </c>
      <c r="G482" t="s">
        <v>134</v>
      </c>
      <c r="H482" t="s">
        <v>965</v>
      </c>
      <c r="I482" t="s">
        <v>121</v>
      </c>
      <c r="J482" t="s">
        <v>185</v>
      </c>
      <c r="K482" t="s">
        <v>94</v>
      </c>
      <c r="L482" t="s">
        <v>95</v>
      </c>
      <c r="M482" t="s">
        <v>35</v>
      </c>
      <c r="N482" s="1">
        <v>41488</v>
      </c>
      <c r="O482" t="s">
        <v>186</v>
      </c>
      <c r="P482" s="3" t="s">
        <v>187</v>
      </c>
      <c r="Q482" t="s">
        <v>188</v>
      </c>
      <c r="R482">
        <v>35</v>
      </c>
      <c r="S482" t="s">
        <v>12556</v>
      </c>
      <c r="T482" s="2">
        <v>0.04</v>
      </c>
      <c r="U482" t="s">
        <v>12557</v>
      </c>
      <c r="V482" t="s">
        <v>12558</v>
      </c>
      <c r="W482" t="s">
        <v>165</v>
      </c>
      <c r="X482" t="s">
        <v>12559</v>
      </c>
      <c r="Y482" s="3">
        <f>VALUE(SUBSTITUTE(Table1[[#This Row],[Order Total]],"$",""))</f>
        <v>773.23</v>
      </c>
      <c r="Z482">
        <f>VALUE(SUBSTITUTE(Table1[[#This Row],[Total]],"$",""))</f>
        <v>777.23</v>
      </c>
      <c r="AA482" s="3">
        <f>Table1[[#This Row],[Order Total Number]]-Table1[[#This Row],[Total Number]]</f>
        <v>-4</v>
      </c>
      <c r="AB482">
        <f>VALUE(SUBSTITUTE(Table1[[#This Row],[Shipping Cost]],"$",""))</f>
        <v>4</v>
      </c>
      <c r="AC482">
        <f>VALUE(SUBSTITUTE(Table1[[#This Row],[Discount $]],"$",""))</f>
        <v>85.91</v>
      </c>
      <c r="AD482">
        <f>VALUE(SUBSTITUTE(Table1[[#This Row],[Retail Price]],"$",""))</f>
        <v>19.98</v>
      </c>
      <c r="AE482" s="4">
        <f>(Table1[[#This Row],[Retail Price Number]]*Table1[[#This Row],[Order Quantity]])-Table1[[#This Row],[Discount $ Number]]+Table1[[#This Row],[Shipping Cost Number]]</f>
        <v>617.3900000000001</v>
      </c>
      <c r="AF482">
        <f>Table1[[#This Row],[Retail Price Number]]*Table1[[#This Row],[Order Quantity]]-Table1[[#This Row],[Discount $ Number]]</f>
        <v>613.3900000000001</v>
      </c>
      <c r="AG482">
        <f>(Table1[[#This Row],[Retail Price Number]]*Table1[[#This Row],[Order Quantity]])-Table1[[#This Row],[Discount $ Number]]-Table1[[#This Row],[Shipping Cost Number]]</f>
        <v>609.3900000000001</v>
      </c>
      <c r="AH482">
        <f>Table1[[#This Row],[Retail Price Number]]*Table1[[#This Row],[Order Quantity]]</f>
        <v>699.30000000000007</v>
      </c>
      <c r="AI482">
        <f>YEAR(Table1[[#This Row],[Order Date]])</f>
        <v>2013</v>
      </c>
    </row>
    <row r="483" spans="1:35" x14ac:dyDescent="0.3">
      <c r="A483" t="s">
        <v>6587</v>
      </c>
      <c r="B483" s="1">
        <v>41398</v>
      </c>
      <c r="C483" t="s">
        <v>3714</v>
      </c>
      <c r="D483" t="s">
        <v>3715</v>
      </c>
      <c r="E483" t="s">
        <v>27</v>
      </c>
      <c r="F483" t="s">
        <v>28</v>
      </c>
      <c r="G483" t="s">
        <v>134</v>
      </c>
      <c r="H483" t="s">
        <v>433</v>
      </c>
      <c r="I483" t="s">
        <v>63</v>
      </c>
      <c r="J483" t="s">
        <v>93</v>
      </c>
      <c r="K483" t="s">
        <v>94</v>
      </c>
      <c r="L483" t="s">
        <v>109</v>
      </c>
      <c r="M483" t="s">
        <v>35</v>
      </c>
      <c r="N483" s="1">
        <v>41400</v>
      </c>
      <c r="O483" t="s">
        <v>96</v>
      </c>
      <c r="P483" s="3" t="s">
        <v>97</v>
      </c>
      <c r="Q483" t="s">
        <v>98</v>
      </c>
      <c r="R483">
        <v>47</v>
      </c>
      <c r="S483" t="s">
        <v>1989</v>
      </c>
      <c r="T483" s="2">
        <v>0.04</v>
      </c>
      <c r="U483" t="s">
        <v>1169</v>
      </c>
      <c r="V483" t="s">
        <v>6588</v>
      </c>
      <c r="W483" t="s">
        <v>102</v>
      </c>
      <c r="X483" t="s">
        <v>1991</v>
      </c>
      <c r="Y483" s="3">
        <f>VALUE(SUBSTITUTE(Table1[[#This Row],[Order Total]],"$",""))</f>
        <v>52.68</v>
      </c>
      <c r="Z483">
        <f>VALUE(SUBSTITUTE(Table1[[#This Row],[Total]],"$",""))</f>
        <v>53.07</v>
      </c>
      <c r="AA483" s="3">
        <f>Table1[[#This Row],[Order Total Number]]-Table1[[#This Row],[Total Number]]</f>
        <v>-0.39000000000000057</v>
      </c>
      <c r="AB483">
        <f>VALUE(SUBSTITUTE(Table1[[#This Row],[Shipping Cost]],"$",""))</f>
        <v>0.8</v>
      </c>
      <c r="AC483">
        <f>VALUE(SUBSTITUTE(Table1[[#This Row],[Discount $]],"$",""))</f>
        <v>2.64</v>
      </c>
      <c r="AD483">
        <f>VALUE(SUBSTITUTE(Table1[[#This Row],[Retail Price]],"$",""))</f>
        <v>2.62</v>
      </c>
      <c r="AE483" s="4">
        <f>(Table1[[#This Row],[Retail Price Number]]*Table1[[#This Row],[Order Quantity]])-Table1[[#This Row],[Discount $ Number]]+Table1[[#This Row],[Shipping Cost Number]]</f>
        <v>121.3</v>
      </c>
      <c r="AF483">
        <f>Table1[[#This Row],[Retail Price Number]]*Table1[[#This Row],[Order Quantity]]-Table1[[#This Row],[Discount $ Number]]</f>
        <v>120.5</v>
      </c>
      <c r="AG483">
        <f>(Table1[[#This Row],[Retail Price Number]]*Table1[[#This Row],[Order Quantity]])-Table1[[#This Row],[Discount $ Number]]-Table1[[#This Row],[Shipping Cost Number]]</f>
        <v>119.7</v>
      </c>
      <c r="AH483">
        <f>Table1[[#This Row],[Retail Price Number]]*Table1[[#This Row],[Order Quantity]]</f>
        <v>123.14</v>
      </c>
      <c r="AI483">
        <f>YEAR(Table1[[#This Row],[Order Date]])</f>
        <v>2013</v>
      </c>
    </row>
    <row r="484" spans="1:35" x14ac:dyDescent="0.3">
      <c r="A484" t="s">
        <v>6587</v>
      </c>
      <c r="B484" s="1">
        <v>41320</v>
      </c>
      <c r="C484" t="s">
        <v>963</v>
      </c>
      <c r="D484" t="s">
        <v>964</v>
      </c>
      <c r="E484" t="s">
        <v>27</v>
      </c>
      <c r="F484" t="s">
        <v>28</v>
      </c>
      <c r="G484" t="s">
        <v>134</v>
      </c>
      <c r="H484" t="s">
        <v>965</v>
      </c>
      <c r="I484" t="s">
        <v>31</v>
      </c>
      <c r="J484" t="s">
        <v>253</v>
      </c>
      <c r="K484" t="s">
        <v>94</v>
      </c>
      <c r="L484" t="s">
        <v>34</v>
      </c>
      <c r="M484" t="s">
        <v>35</v>
      </c>
      <c r="N484" s="1">
        <v>41321</v>
      </c>
      <c r="O484" t="s">
        <v>254</v>
      </c>
      <c r="P484" s="3" t="s">
        <v>255</v>
      </c>
      <c r="Q484" t="s">
        <v>256</v>
      </c>
      <c r="R484">
        <v>1</v>
      </c>
      <c r="S484" t="s">
        <v>8875</v>
      </c>
      <c r="T484" s="2">
        <v>0.04</v>
      </c>
      <c r="U484" t="s">
        <v>2386</v>
      </c>
      <c r="V484" t="s">
        <v>8876</v>
      </c>
      <c r="W484" t="s">
        <v>260</v>
      </c>
      <c r="X484" t="s">
        <v>8877</v>
      </c>
      <c r="Y484" s="3">
        <f>VALUE(SUBSTITUTE(Table1[[#This Row],[Order Total]],"$",""))</f>
        <v>33.86</v>
      </c>
      <c r="Z484">
        <f>VALUE(SUBSTITUTE(Table1[[#This Row],[Total]],"$",""))</f>
        <v>32.299999999999997</v>
      </c>
      <c r="AA484" s="3">
        <f>Table1[[#This Row],[Order Total Number]]-Table1[[#This Row],[Total Number]]</f>
        <v>1.5600000000000023</v>
      </c>
      <c r="AB484">
        <f>VALUE(SUBSTITUTE(Table1[[#This Row],[Shipping Cost]],"$",""))</f>
        <v>1.34</v>
      </c>
      <c r="AC484">
        <f>VALUE(SUBSTITUTE(Table1[[#This Row],[Discount $]],"$",""))</f>
        <v>1.38</v>
      </c>
      <c r="AD484">
        <f>VALUE(SUBSTITUTE(Table1[[#This Row],[Retail Price]],"$",""))</f>
        <v>2.78</v>
      </c>
      <c r="AE484" s="4">
        <f>(Table1[[#This Row],[Retail Price Number]]*Table1[[#This Row],[Order Quantity]])-Table1[[#This Row],[Discount $ Number]]+Table1[[#This Row],[Shipping Cost Number]]</f>
        <v>2.74</v>
      </c>
      <c r="AF484">
        <f>Table1[[#This Row],[Retail Price Number]]*Table1[[#This Row],[Order Quantity]]-Table1[[#This Row],[Discount $ Number]]</f>
        <v>1.4</v>
      </c>
      <c r="AG484">
        <f>(Table1[[#This Row],[Retail Price Number]]*Table1[[#This Row],[Order Quantity]])-Table1[[#This Row],[Discount $ Number]]-Table1[[#This Row],[Shipping Cost Number]]</f>
        <v>5.9999999999999831E-2</v>
      </c>
      <c r="AH484">
        <f>Table1[[#This Row],[Retail Price Number]]*Table1[[#This Row],[Order Quantity]]</f>
        <v>2.78</v>
      </c>
      <c r="AI484">
        <f>YEAR(Table1[[#This Row],[Order Date]])</f>
        <v>2013</v>
      </c>
    </row>
    <row r="485" spans="1:35" x14ac:dyDescent="0.3">
      <c r="A485" t="s">
        <v>6587</v>
      </c>
      <c r="B485" s="1">
        <v>41409</v>
      </c>
      <c r="C485" t="s">
        <v>2004</v>
      </c>
      <c r="D485" t="s">
        <v>399</v>
      </c>
      <c r="E485" t="s">
        <v>27</v>
      </c>
      <c r="F485" t="s">
        <v>28</v>
      </c>
      <c r="G485" t="s">
        <v>29</v>
      </c>
      <c r="H485" t="s">
        <v>62</v>
      </c>
      <c r="I485" t="s">
        <v>92</v>
      </c>
      <c r="J485" t="s">
        <v>994</v>
      </c>
      <c r="K485" t="s">
        <v>94</v>
      </c>
      <c r="L485" t="s">
        <v>34</v>
      </c>
      <c r="M485" t="s">
        <v>35</v>
      </c>
      <c r="N485" s="1">
        <v>41410</v>
      </c>
      <c r="O485" t="s">
        <v>995</v>
      </c>
      <c r="P485" s="3" t="s">
        <v>996</v>
      </c>
      <c r="Q485" t="s">
        <v>997</v>
      </c>
      <c r="R485">
        <v>8</v>
      </c>
      <c r="S485" t="s">
        <v>9669</v>
      </c>
      <c r="T485" s="2">
        <v>0.05</v>
      </c>
      <c r="U485" t="s">
        <v>9670</v>
      </c>
      <c r="V485" t="s">
        <v>9671</v>
      </c>
      <c r="W485" t="s">
        <v>1001</v>
      </c>
      <c r="X485" t="s">
        <v>9672</v>
      </c>
      <c r="Y485" s="3">
        <f>VALUE(SUBSTITUTE(Table1[[#This Row],[Order Total]],"$",""))</f>
        <v>28.94</v>
      </c>
      <c r="Z485">
        <f>VALUE(SUBSTITUTE(Table1[[#This Row],[Total]],"$",""))</f>
        <v>20.399999999999999</v>
      </c>
      <c r="AA485" s="3">
        <f>Table1[[#This Row],[Order Total Number]]-Table1[[#This Row],[Total Number]]</f>
        <v>8.5400000000000027</v>
      </c>
      <c r="AB485">
        <f>VALUE(SUBSTITUTE(Table1[[#This Row],[Shipping Cost]],"$",""))</f>
        <v>8.2200000000000006</v>
      </c>
      <c r="AC485">
        <f>VALUE(SUBSTITUTE(Table1[[#This Row],[Discount $]],"$",""))</f>
        <v>18.079999999999998</v>
      </c>
      <c r="AD485">
        <f>VALUE(SUBSTITUTE(Table1[[#This Row],[Retail Price]],"$",""))</f>
        <v>34.76</v>
      </c>
      <c r="AE485" s="4">
        <f>(Table1[[#This Row],[Retail Price Number]]*Table1[[#This Row],[Order Quantity]])-Table1[[#This Row],[Discount $ Number]]+Table1[[#This Row],[Shipping Cost Number]]</f>
        <v>268.22000000000003</v>
      </c>
      <c r="AF485">
        <f>Table1[[#This Row],[Retail Price Number]]*Table1[[#This Row],[Order Quantity]]-Table1[[#This Row],[Discount $ Number]]</f>
        <v>260</v>
      </c>
      <c r="AG485">
        <f>(Table1[[#This Row],[Retail Price Number]]*Table1[[#This Row],[Order Quantity]])-Table1[[#This Row],[Discount $ Number]]-Table1[[#This Row],[Shipping Cost Number]]</f>
        <v>251.78</v>
      </c>
      <c r="AH485">
        <f>Table1[[#This Row],[Retail Price Number]]*Table1[[#This Row],[Order Quantity]]</f>
        <v>278.08</v>
      </c>
      <c r="AI485">
        <f>YEAR(Table1[[#This Row],[Order Date]])</f>
        <v>2013</v>
      </c>
    </row>
    <row r="486" spans="1:35" x14ac:dyDescent="0.3">
      <c r="A486" t="s">
        <v>2412</v>
      </c>
      <c r="B486" s="1">
        <v>41974</v>
      </c>
      <c r="C486" t="s">
        <v>1068</v>
      </c>
      <c r="D486" t="s">
        <v>974</v>
      </c>
      <c r="E486" t="s">
        <v>46</v>
      </c>
      <c r="F486" t="s">
        <v>47</v>
      </c>
      <c r="G486" t="s">
        <v>29</v>
      </c>
      <c r="H486" t="s">
        <v>48</v>
      </c>
      <c r="I486" t="s">
        <v>31</v>
      </c>
      <c r="J486" t="s">
        <v>290</v>
      </c>
      <c r="K486" t="s">
        <v>94</v>
      </c>
      <c r="L486" t="s">
        <v>109</v>
      </c>
      <c r="M486" t="s">
        <v>35</v>
      </c>
      <c r="N486" s="1">
        <v>41981</v>
      </c>
      <c r="O486" t="s">
        <v>291</v>
      </c>
      <c r="P486" s="3" t="s">
        <v>292</v>
      </c>
      <c r="Q486" t="s">
        <v>293</v>
      </c>
      <c r="R486">
        <v>24</v>
      </c>
      <c r="S486" t="s">
        <v>2413</v>
      </c>
      <c r="T486" s="2">
        <v>0.1</v>
      </c>
      <c r="U486" t="s">
        <v>127</v>
      </c>
      <c r="V486" t="s">
        <v>2414</v>
      </c>
      <c r="W486" t="s">
        <v>165</v>
      </c>
      <c r="X486" t="s">
        <v>2415</v>
      </c>
      <c r="Y486" s="3">
        <f>VALUE(SUBSTITUTE(Table1[[#This Row],[Order Total]],"$",""))</f>
        <v>184</v>
      </c>
      <c r="Z486">
        <f>VALUE(SUBSTITUTE(Table1[[#This Row],[Total]],"$",""))</f>
        <v>187.2</v>
      </c>
      <c r="AA486" s="3">
        <f>Table1[[#This Row],[Order Total Number]]-Table1[[#This Row],[Total Number]]</f>
        <v>-3.1999999999999886</v>
      </c>
      <c r="AB486">
        <f>VALUE(SUBSTITUTE(Table1[[#This Row],[Shipping Cost]],"$",""))</f>
        <v>4</v>
      </c>
      <c r="AC486">
        <f>VALUE(SUBSTITUTE(Table1[[#This Row],[Discount $]],"$",""))</f>
        <v>0</v>
      </c>
      <c r="AD486">
        <f>VALUE(SUBSTITUTE(Table1[[#This Row],[Retail Price]],"$",""))</f>
        <v>15.98</v>
      </c>
      <c r="AE486" s="4">
        <f>(Table1[[#This Row],[Retail Price Number]]*Table1[[#This Row],[Order Quantity]])-Table1[[#This Row],[Discount $ Number]]+Table1[[#This Row],[Shipping Cost Number]]</f>
        <v>387.52</v>
      </c>
      <c r="AF486">
        <f>Table1[[#This Row],[Retail Price Number]]*Table1[[#This Row],[Order Quantity]]-Table1[[#This Row],[Discount $ Number]]</f>
        <v>383.52</v>
      </c>
      <c r="AG486">
        <f>(Table1[[#This Row],[Retail Price Number]]*Table1[[#This Row],[Order Quantity]])-Table1[[#This Row],[Discount $ Number]]-Table1[[#This Row],[Shipping Cost Number]]</f>
        <v>379.52</v>
      </c>
      <c r="AH486">
        <f>Table1[[#This Row],[Retail Price Number]]*Table1[[#This Row],[Order Quantity]]</f>
        <v>383.52</v>
      </c>
      <c r="AI486">
        <f>YEAR(Table1[[#This Row],[Order Date]])</f>
        <v>2014</v>
      </c>
    </row>
    <row r="487" spans="1:35" x14ac:dyDescent="0.3">
      <c r="A487" t="s">
        <v>2412</v>
      </c>
      <c r="B487" s="1">
        <v>41458</v>
      </c>
      <c r="C487" t="s">
        <v>4901</v>
      </c>
      <c r="D487" t="s">
        <v>506</v>
      </c>
      <c r="E487" t="s">
        <v>27</v>
      </c>
      <c r="F487" t="s">
        <v>28</v>
      </c>
      <c r="G487" t="s">
        <v>77</v>
      </c>
      <c r="H487" t="s">
        <v>62</v>
      </c>
      <c r="I487" t="s">
        <v>92</v>
      </c>
      <c r="J487" t="s">
        <v>885</v>
      </c>
      <c r="K487" t="s">
        <v>94</v>
      </c>
      <c r="L487" t="s">
        <v>34</v>
      </c>
      <c r="M487" t="s">
        <v>156</v>
      </c>
      <c r="N487" s="1">
        <v>41460</v>
      </c>
      <c r="O487" t="s">
        <v>886</v>
      </c>
      <c r="P487" s="3" t="s">
        <v>295</v>
      </c>
      <c r="Q487" t="s">
        <v>887</v>
      </c>
      <c r="R487">
        <v>31</v>
      </c>
      <c r="S487" t="s">
        <v>1963</v>
      </c>
      <c r="T487" s="2">
        <v>0.09</v>
      </c>
      <c r="U487" t="s">
        <v>5321</v>
      </c>
      <c r="V487" t="s">
        <v>5322</v>
      </c>
      <c r="W487" t="s">
        <v>891</v>
      </c>
      <c r="X487" t="s">
        <v>5323</v>
      </c>
      <c r="Y487" s="3">
        <f>VALUE(SUBSTITUTE(Table1[[#This Row],[Order Total]],"$",""))</f>
        <v>877.52</v>
      </c>
      <c r="Z487">
        <f>VALUE(SUBSTITUTE(Table1[[#This Row],[Total]],"$",""))</f>
        <v>887.33</v>
      </c>
      <c r="AA487" s="3">
        <f>Table1[[#This Row],[Order Total Number]]-Table1[[#This Row],[Total Number]]</f>
        <v>-9.8100000000000591</v>
      </c>
      <c r="AB487">
        <f>VALUE(SUBSTITUTE(Table1[[#This Row],[Shipping Cost]],"$",""))</f>
        <v>4.5</v>
      </c>
      <c r="AC487">
        <f>VALUE(SUBSTITUTE(Table1[[#This Row],[Discount $]],"$",""))</f>
        <v>97.6</v>
      </c>
      <c r="AD487">
        <f>VALUE(SUBSTITUTE(Table1[[#This Row],[Retail Price]],"$",""))</f>
        <v>10.89</v>
      </c>
      <c r="AE487" s="4">
        <f>(Table1[[#This Row],[Retail Price Number]]*Table1[[#This Row],[Order Quantity]])-Table1[[#This Row],[Discount $ Number]]+Table1[[#This Row],[Shipping Cost Number]]</f>
        <v>244.49000000000004</v>
      </c>
      <c r="AF487">
        <f>Table1[[#This Row],[Retail Price Number]]*Table1[[#This Row],[Order Quantity]]-Table1[[#This Row],[Discount $ Number]]</f>
        <v>239.99000000000004</v>
      </c>
      <c r="AG487">
        <f>(Table1[[#This Row],[Retail Price Number]]*Table1[[#This Row],[Order Quantity]])-Table1[[#This Row],[Discount $ Number]]-Table1[[#This Row],[Shipping Cost Number]]</f>
        <v>235.49000000000004</v>
      </c>
      <c r="AH487">
        <f>Table1[[#This Row],[Retail Price Number]]*Table1[[#This Row],[Order Quantity]]</f>
        <v>337.59000000000003</v>
      </c>
      <c r="AI487">
        <f>YEAR(Table1[[#This Row],[Order Date]])</f>
        <v>2013</v>
      </c>
    </row>
    <row r="488" spans="1:35" x14ac:dyDescent="0.3">
      <c r="A488" t="s">
        <v>1134</v>
      </c>
      <c r="B488" s="1">
        <v>41344</v>
      </c>
      <c r="C488" t="s">
        <v>1128</v>
      </c>
      <c r="D488" t="s">
        <v>1129</v>
      </c>
      <c r="E488" t="s">
        <v>27</v>
      </c>
      <c r="F488" t="s">
        <v>28</v>
      </c>
      <c r="G488" t="s">
        <v>29</v>
      </c>
      <c r="H488" t="s">
        <v>1130</v>
      </c>
      <c r="I488" t="s">
        <v>63</v>
      </c>
      <c r="J488" t="s">
        <v>1135</v>
      </c>
      <c r="K488" t="s">
        <v>94</v>
      </c>
      <c r="L488" t="s">
        <v>95</v>
      </c>
      <c r="M488" t="s">
        <v>35</v>
      </c>
      <c r="N488" s="1">
        <v>41346</v>
      </c>
      <c r="O488" t="s">
        <v>1136</v>
      </c>
      <c r="P488" s="3" t="s">
        <v>424</v>
      </c>
      <c r="Q488" t="s">
        <v>260</v>
      </c>
      <c r="R488">
        <v>11</v>
      </c>
      <c r="S488" t="s">
        <v>1137</v>
      </c>
      <c r="T488" s="2">
        <v>0</v>
      </c>
      <c r="U488" t="s">
        <v>1138</v>
      </c>
      <c r="V488" t="s">
        <v>1021</v>
      </c>
      <c r="W488" t="s">
        <v>1139</v>
      </c>
      <c r="X488" t="s">
        <v>1140</v>
      </c>
      <c r="Y488" s="3">
        <f>VALUE(SUBSTITUTE(Table1[[#This Row],[Order Total]],"$",""))</f>
        <v>51.29</v>
      </c>
      <c r="Z488">
        <f>VALUE(SUBSTITUTE(Table1[[#This Row],[Total]],"$",""))</f>
        <v>53</v>
      </c>
      <c r="AA488" s="3">
        <f>Table1[[#This Row],[Order Total Number]]-Table1[[#This Row],[Total Number]]</f>
        <v>-1.7100000000000009</v>
      </c>
      <c r="AB488">
        <f>VALUE(SUBSTITUTE(Table1[[#This Row],[Shipping Cost]],"$",""))</f>
        <v>6.83</v>
      </c>
      <c r="AC488">
        <f>VALUE(SUBSTITUTE(Table1[[#This Row],[Discount $]],"$",""))</f>
        <v>4.2300000000000004</v>
      </c>
      <c r="AD488">
        <f>VALUE(SUBSTITUTE(Table1[[#This Row],[Retail Price]],"$",""))</f>
        <v>3.52</v>
      </c>
      <c r="AE488" s="4">
        <f>(Table1[[#This Row],[Retail Price Number]]*Table1[[#This Row],[Order Quantity]])-Table1[[#This Row],[Discount $ Number]]+Table1[[#This Row],[Shipping Cost Number]]</f>
        <v>41.319999999999993</v>
      </c>
      <c r="AF488">
        <f>Table1[[#This Row],[Retail Price Number]]*Table1[[#This Row],[Order Quantity]]-Table1[[#This Row],[Discount $ Number]]</f>
        <v>34.489999999999995</v>
      </c>
      <c r="AG488">
        <f>(Table1[[#This Row],[Retail Price Number]]*Table1[[#This Row],[Order Quantity]])-Table1[[#This Row],[Discount $ Number]]-Table1[[#This Row],[Shipping Cost Number]]</f>
        <v>27.659999999999997</v>
      </c>
      <c r="AH488">
        <f>Table1[[#This Row],[Retail Price Number]]*Table1[[#This Row],[Order Quantity]]</f>
        <v>38.72</v>
      </c>
      <c r="AI488">
        <f>YEAR(Table1[[#This Row],[Order Date]])</f>
        <v>2013</v>
      </c>
    </row>
    <row r="489" spans="1:35" x14ac:dyDescent="0.3">
      <c r="A489" t="s">
        <v>1134</v>
      </c>
      <c r="B489" s="1">
        <v>41573</v>
      </c>
      <c r="C489" t="s">
        <v>1730</v>
      </c>
      <c r="D489" t="s">
        <v>1401</v>
      </c>
      <c r="E489" t="s">
        <v>27</v>
      </c>
      <c r="F489" t="s">
        <v>28</v>
      </c>
      <c r="G489" t="s">
        <v>29</v>
      </c>
      <c r="H489" t="s">
        <v>281</v>
      </c>
      <c r="I489" t="s">
        <v>63</v>
      </c>
      <c r="J489" t="s">
        <v>122</v>
      </c>
      <c r="K489" t="s">
        <v>33</v>
      </c>
      <c r="L489" t="s">
        <v>34</v>
      </c>
      <c r="M489" t="s">
        <v>35</v>
      </c>
      <c r="N489" s="1">
        <v>41575</v>
      </c>
      <c r="O489" t="s">
        <v>123</v>
      </c>
      <c r="P489" s="3" t="s">
        <v>124</v>
      </c>
      <c r="Q489" t="s">
        <v>125</v>
      </c>
      <c r="R489">
        <v>37</v>
      </c>
      <c r="S489" t="s">
        <v>1731</v>
      </c>
      <c r="T489" s="2">
        <v>0.03</v>
      </c>
      <c r="U489" t="s">
        <v>1732</v>
      </c>
      <c r="V489" t="s">
        <v>1733</v>
      </c>
      <c r="W489" t="s">
        <v>129</v>
      </c>
      <c r="X489" t="s">
        <v>1734</v>
      </c>
      <c r="Y489" s="3">
        <f>VALUE(SUBSTITUTE(Table1[[#This Row],[Order Total]],"$",""))</f>
        <v>82.37</v>
      </c>
      <c r="Z489">
        <f>VALUE(SUBSTITUTE(Table1[[#This Row],[Total]],"$",""))</f>
        <v>83.69</v>
      </c>
      <c r="AA489" s="3">
        <f>Table1[[#This Row],[Order Total Number]]-Table1[[#This Row],[Total Number]]</f>
        <v>-1.3199999999999932</v>
      </c>
      <c r="AB489">
        <f>VALUE(SUBSTITUTE(Table1[[#This Row],[Shipping Cost]],"$",""))</f>
        <v>2.5</v>
      </c>
      <c r="AC489">
        <f>VALUE(SUBSTITUTE(Table1[[#This Row],[Discount $]],"$",""))</f>
        <v>7.33</v>
      </c>
      <c r="AD489">
        <f>VALUE(SUBSTITUTE(Table1[[#This Row],[Retail Price]],"$",""))</f>
        <v>3.69</v>
      </c>
      <c r="AE489" s="4">
        <f>(Table1[[#This Row],[Retail Price Number]]*Table1[[#This Row],[Order Quantity]])-Table1[[#This Row],[Discount $ Number]]+Table1[[#This Row],[Shipping Cost Number]]</f>
        <v>131.69999999999999</v>
      </c>
      <c r="AF489">
        <f>Table1[[#This Row],[Retail Price Number]]*Table1[[#This Row],[Order Quantity]]-Table1[[#This Row],[Discount $ Number]]</f>
        <v>129.19999999999999</v>
      </c>
      <c r="AG489">
        <f>(Table1[[#This Row],[Retail Price Number]]*Table1[[#This Row],[Order Quantity]])-Table1[[#This Row],[Discount $ Number]]-Table1[[#This Row],[Shipping Cost Number]]</f>
        <v>126.69999999999999</v>
      </c>
      <c r="AH489">
        <f>Table1[[#This Row],[Retail Price Number]]*Table1[[#This Row],[Order Quantity]]</f>
        <v>136.53</v>
      </c>
      <c r="AI489">
        <f>YEAR(Table1[[#This Row],[Order Date]])</f>
        <v>2013</v>
      </c>
    </row>
    <row r="490" spans="1:35" x14ac:dyDescent="0.3">
      <c r="A490" t="s">
        <v>1134</v>
      </c>
      <c r="B490" s="1">
        <v>41575</v>
      </c>
      <c r="C490" t="s">
        <v>2362</v>
      </c>
      <c r="D490" t="s">
        <v>1019</v>
      </c>
      <c r="E490" t="s">
        <v>46</v>
      </c>
      <c r="F490" t="s">
        <v>47</v>
      </c>
      <c r="G490" t="s">
        <v>91</v>
      </c>
      <c r="H490" t="s">
        <v>48</v>
      </c>
      <c r="I490" t="s">
        <v>196</v>
      </c>
      <c r="J490" t="s">
        <v>64</v>
      </c>
      <c r="K490" t="s">
        <v>94</v>
      </c>
      <c r="L490" t="s">
        <v>34</v>
      </c>
      <c r="M490" t="s">
        <v>35</v>
      </c>
      <c r="N490" s="1">
        <v>41576</v>
      </c>
      <c r="O490" t="s">
        <v>66</v>
      </c>
      <c r="P490" s="3" t="s">
        <v>67</v>
      </c>
      <c r="Q490" t="s">
        <v>68</v>
      </c>
      <c r="R490">
        <v>8</v>
      </c>
      <c r="S490" t="s">
        <v>2363</v>
      </c>
      <c r="T490" s="2">
        <v>0.02</v>
      </c>
      <c r="U490" t="s">
        <v>602</v>
      </c>
      <c r="V490" t="s">
        <v>2364</v>
      </c>
      <c r="W490" t="s">
        <v>72</v>
      </c>
      <c r="X490" t="s">
        <v>2365</v>
      </c>
      <c r="Y490" s="3">
        <f>VALUE(SUBSTITUTE(Table1[[#This Row],[Order Total]],"$",""))</f>
        <v>57.22</v>
      </c>
      <c r="Z490">
        <f>VALUE(SUBSTITUTE(Table1[[#This Row],[Total]],"$",""))</f>
        <v>59.32</v>
      </c>
      <c r="AA490" s="3">
        <f>Table1[[#This Row],[Order Total Number]]-Table1[[#This Row],[Total Number]]</f>
        <v>-2.1000000000000014</v>
      </c>
      <c r="AB490">
        <f>VALUE(SUBSTITUTE(Table1[[#This Row],[Shipping Cost]],"$",""))</f>
        <v>0.99</v>
      </c>
      <c r="AC490">
        <f>VALUE(SUBSTITUTE(Table1[[#This Row],[Discount $]],"$",""))</f>
        <v>4.53</v>
      </c>
      <c r="AD490">
        <f>VALUE(SUBSTITUTE(Table1[[#This Row],[Retail Price]],"$",""))</f>
        <v>2.88</v>
      </c>
      <c r="AE490" s="4">
        <f>(Table1[[#This Row],[Retail Price Number]]*Table1[[#This Row],[Order Quantity]])-Table1[[#This Row],[Discount $ Number]]+Table1[[#This Row],[Shipping Cost Number]]</f>
        <v>19.499999999999996</v>
      </c>
      <c r="AF490">
        <f>Table1[[#This Row],[Retail Price Number]]*Table1[[#This Row],[Order Quantity]]-Table1[[#This Row],[Discount $ Number]]</f>
        <v>18.509999999999998</v>
      </c>
      <c r="AG490">
        <f>(Table1[[#This Row],[Retail Price Number]]*Table1[[#This Row],[Order Quantity]])-Table1[[#This Row],[Discount $ Number]]-Table1[[#This Row],[Shipping Cost Number]]</f>
        <v>17.52</v>
      </c>
      <c r="AH490">
        <f>Table1[[#This Row],[Retail Price Number]]*Table1[[#This Row],[Order Quantity]]</f>
        <v>23.04</v>
      </c>
      <c r="AI490">
        <f>YEAR(Table1[[#This Row],[Order Date]])</f>
        <v>2013</v>
      </c>
    </row>
    <row r="491" spans="1:35" x14ac:dyDescent="0.3">
      <c r="A491" t="s">
        <v>1134</v>
      </c>
      <c r="B491" s="1">
        <v>41596</v>
      </c>
      <c r="C491" t="s">
        <v>2344</v>
      </c>
      <c r="D491" t="s">
        <v>929</v>
      </c>
      <c r="E491" t="s">
        <v>27</v>
      </c>
      <c r="F491" t="s">
        <v>28</v>
      </c>
      <c r="G491" t="s">
        <v>77</v>
      </c>
      <c r="H491" t="s">
        <v>217</v>
      </c>
      <c r="I491" t="s">
        <v>121</v>
      </c>
      <c r="J491" t="s">
        <v>355</v>
      </c>
      <c r="K491" t="s">
        <v>33</v>
      </c>
      <c r="L491" t="s">
        <v>65</v>
      </c>
      <c r="M491" t="s">
        <v>35</v>
      </c>
      <c r="N491" s="1">
        <v>41598</v>
      </c>
      <c r="O491" t="s">
        <v>129</v>
      </c>
      <c r="P491" s="3" t="s">
        <v>356</v>
      </c>
      <c r="Q491" t="s">
        <v>357</v>
      </c>
      <c r="R491">
        <v>34</v>
      </c>
      <c r="S491" t="s">
        <v>2518</v>
      </c>
      <c r="T491" s="2">
        <v>7.0000000000000007E-2</v>
      </c>
      <c r="U491" t="s">
        <v>2519</v>
      </c>
      <c r="V491" t="s">
        <v>2520</v>
      </c>
      <c r="W491" t="s">
        <v>361</v>
      </c>
      <c r="X491" t="s">
        <v>2521</v>
      </c>
      <c r="Y491" s="3">
        <f>VALUE(SUBSTITUTE(Table1[[#This Row],[Order Total]],"$",""))</f>
        <v>295.60000000000002</v>
      </c>
      <c r="Z491">
        <f>VALUE(SUBSTITUTE(Table1[[#This Row],[Total]],"$",""))</f>
        <v>244.3</v>
      </c>
      <c r="AA491" s="3">
        <f>Table1[[#This Row],[Order Total Number]]-Table1[[#This Row],[Total Number]]</f>
        <v>51.300000000000011</v>
      </c>
      <c r="AB491">
        <f>VALUE(SUBSTITUTE(Table1[[#This Row],[Shipping Cost]],"$",""))</f>
        <v>3.6</v>
      </c>
      <c r="AC491">
        <f>VALUE(SUBSTITUTE(Table1[[#This Row],[Discount $]],"$",""))</f>
        <v>6.1</v>
      </c>
      <c r="AD491">
        <f>VALUE(SUBSTITUTE(Table1[[#This Row],[Retail Price]],"$",""))</f>
        <v>5.68</v>
      </c>
      <c r="AE491" s="4">
        <f>(Table1[[#This Row],[Retail Price Number]]*Table1[[#This Row],[Order Quantity]])-Table1[[#This Row],[Discount $ Number]]+Table1[[#This Row],[Shipping Cost Number]]</f>
        <v>190.62</v>
      </c>
      <c r="AF491">
        <f>Table1[[#This Row],[Retail Price Number]]*Table1[[#This Row],[Order Quantity]]-Table1[[#This Row],[Discount $ Number]]</f>
        <v>187.02</v>
      </c>
      <c r="AG491">
        <f>(Table1[[#This Row],[Retail Price Number]]*Table1[[#This Row],[Order Quantity]])-Table1[[#This Row],[Discount $ Number]]-Table1[[#This Row],[Shipping Cost Number]]</f>
        <v>183.42000000000002</v>
      </c>
      <c r="AH491">
        <f>Table1[[#This Row],[Retail Price Number]]*Table1[[#This Row],[Order Quantity]]</f>
        <v>193.12</v>
      </c>
      <c r="AI491">
        <f>YEAR(Table1[[#This Row],[Order Date]])</f>
        <v>2013</v>
      </c>
    </row>
    <row r="492" spans="1:35" x14ac:dyDescent="0.3">
      <c r="A492" t="s">
        <v>1134</v>
      </c>
      <c r="B492" s="1">
        <v>41704</v>
      </c>
      <c r="C492" t="s">
        <v>337</v>
      </c>
      <c r="D492" t="s">
        <v>228</v>
      </c>
      <c r="E492" t="s">
        <v>46</v>
      </c>
      <c r="F492" t="s">
        <v>47</v>
      </c>
      <c r="G492" t="s">
        <v>77</v>
      </c>
      <c r="H492" t="s">
        <v>107</v>
      </c>
      <c r="I492" t="s">
        <v>196</v>
      </c>
      <c r="J492" t="s">
        <v>265</v>
      </c>
      <c r="K492" t="s">
        <v>94</v>
      </c>
      <c r="L492" t="s">
        <v>95</v>
      </c>
      <c r="M492" t="s">
        <v>35</v>
      </c>
      <c r="N492" s="1">
        <v>41705</v>
      </c>
      <c r="O492" t="s">
        <v>266</v>
      </c>
      <c r="P492" s="3" t="s">
        <v>267</v>
      </c>
      <c r="Q492" t="s">
        <v>268</v>
      </c>
      <c r="R492">
        <v>30</v>
      </c>
      <c r="S492" t="s">
        <v>2993</v>
      </c>
      <c r="T492" s="2">
        <v>0.03</v>
      </c>
      <c r="U492" t="s">
        <v>2994</v>
      </c>
      <c r="V492" t="s">
        <v>2995</v>
      </c>
      <c r="W492" t="s">
        <v>116</v>
      </c>
      <c r="X492" t="s">
        <v>2996</v>
      </c>
      <c r="Y492" s="3">
        <f>VALUE(SUBSTITUTE(Table1[[#This Row],[Order Total]],"$",""))</f>
        <v>510.2</v>
      </c>
      <c r="Z492">
        <f>VALUE(SUBSTITUTE(Table1[[#This Row],[Total]],"$",""))</f>
        <v>517.28</v>
      </c>
      <c r="AA492" s="3">
        <f>Table1[[#This Row],[Order Total Number]]-Table1[[#This Row],[Total Number]]</f>
        <v>-7.0799999999999841</v>
      </c>
      <c r="AB492">
        <f>VALUE(SUBSTITUTE(Table1[[#This Row],[Shipping Cost]],"$",""))</f>
        <v>1.49</v>
      </c>
      <c r="AC492">
        <f>VALUE(SUBSTITUTE(Table1[[#This Row],[Discount $]],"$",""))</f>
        <v>37.14</v>
      </c>
      <c r="AD492">
        <f>VALUE(SUBSTITUTE(Table1[[#This Row],[Retail Price]],"$",""))</f>
        <v>4.49</v>
      </c>
      <c r="AE492" s="4">
        <f>(Table1[[#This Row],[Retail Price Number]]*Table1[[#This Row],[Order Quantity]])-Table1[[#This Row],[Discount $ Number]]+Table1[[#This Row],[Shipping Cost Number]]</f>
        <v>99.050000000000011</v>
      </c>
      <c r="AF492">
        <f>Table1[[#This Row],[Retail Price Number]]*Table1[[#This Row],[Order Quantity]]-Table1[[#This Row],[Discount $ Number]]</f>
        <v>97.560000000000016</v>
      </c>
      <c r="AG492">
        <f>(Table1[[#This Row],[Retail Price Number]]*Table1[[#This Row],[Order Quantity]])-Table1[[#This Row],[Discount $ Number]]-Table1[[#This Row],[Shipping Cost Number]]</f>
        <v>96.070000000000022</v>
      </c>
      <c r="AH492">
        <f>Table1[[#This Row],[Retail Price Number]]*Table1[[#This Row],[Order Quantity]]</f>
        <v>134.70000000000002</v>
      </c>
      <c r="AI492">
        <f>YEAR(Table1[[#This Row],[Order Date]])</f>
        <v>2014</v>
      </c>
    </row>
    <row r="493" spans="1:35" x14ac:dyDescent="0.3">
      <c r="A493" t="s">
        <v>1134</v>
      </c>
      <c r="B493" s="1">
        <v>41484</v>
      </c>
      <c r="C493" t="s">
        <v>1671</v>
      </c>
      <c r="D493" t="s">
        <v>306</v>
      </c>
      <c r="E493" t="s">
        <v>46</v>
      </c>
      <c r="F493" t="s">
        <v>47</v>
      </c>
      <c r="G493" t="s">
        <v>77</v>
      </c>
      <c r="H493" t="s">
        <v>107</v>
      </c>
      <c r="I493" t="s">
        <v>92</v>
      </c>
      <c r="J493" t="s">
        <v>478</v>
      </c>
      <c r="K493" t="s">
        <v>94</v>
      </c>
      <c r="L493" t="s">
        <v>95</v>
      </c>
      <c r="M493" t="s">
        <v>35</v>
      </c>
      <c r="N493" s="1">
        <v>41485</v>
      </c>
      <c r="O493" t="s">
        <v>479</v>
      </c>
      <c r="P493" s="3" t="s">
        <v>480</v>
      </c>
      <c r="Q493" t="s">
        <v>98</v>
      </c>
      <c r="R493">
        <v>42</v>
      </c>
      <c r="S493" t="s">
        <v>9542</v>
      </c>
      <c r="T493" s="2">
        <v>7.0000000000000007E-2</v>
      </c>
      <c r="U493" t="s">
        <v>9543</v>
      </c>
      <c r="V493" t="s">
        <v>9544</v>
      </c>
      <c r="W493" t="s">
        <v>224</v>
      </c>
      <c r="X493" t="s">
        <v>9545</v>
      </c>
      <c r="Y493" s="3">
        <f>VALUE(SUBSTITUTE(Table1[[#This Row],[Order Total]],"$",""))</f>
        <v>107.29</v>
      </c>
      <c r="Z493">
        <f>VALUE(SUBSTITUTE(Table1[[#This Row],[Total]],"$",""))</f>
        <v>101.74</v>
      </c>
      <c r="AA493" s="3">
        <f>Table1[[#This Row],[Order Total Number]]-Table1[[#This Row],[Total Number]]</f>
        <v>5.5500000000000114</v>
      </c>
      <c r="AB493">
        <f>VALUE(SUBSTITUTE(Table1[[#This Row],[Shipping Cost]],"$",""))</f>
        <v>0.5</v>
      </c>
      <c r="AC493">
        <f>VALUE(SUBSTITUTE(Table1[[#This Row],[Discount $]],"$",""))</f>
        <v>40.590000000000003</v>
      </c>
      <c r="AD493">
        <f>VALUE(SUBSTITUTE(Table1[[#This Row],[Retail Price]],"$",""))</f>
        <v>2.61</v>
      </c>
      <c r="AE493" s="4">
        <f>(Table1[[#This Row],[Retail Price Number]]*Table1[[#This Row],[Order Quantity]])-Table1[[#This Row],[Discount $ Number]]+Table1[[#This Row],[Shipping Cost Number]]</f>
        <v>69.529999999999987</v>
      </c>
      <c r="AF493">
        <f>Table1[[#This Row],[Retail Price Number]]*Table1[[#This Row],[Order Quantity]]-Table1[[#This Row],[Discount $ Number]]</f>
        <v>69.029999999999987</v>
      </c>
      <c r="AG493">
        <f>(Table1[[#This Row],[Retail Price Number]]*Table1[[#This Row],[Order Quantity]])-Table1[[#This Row],[Discount $ Number]]-Table1[[#This Row],[Shipping Cost Number]]</f>
        <v>68.529999999999987</v>
      </c>
      <c r="AH493">
        <f>Table1[[#This Row],[Retail Price Number]]*Table1[[#This Row],[Order Quantity]]</f>
        <v>109.61999999999999</v>
      </c>
      <c r="AI493">
        <f>YEAR(Table1[[#This Row],[Order Date]])</f>
        <v>2013</v>
      </c>
    </row>
    <row r="494" spans="1:35" x14ac:dyDescent="0.3">
      <c r="A494" t="s">
        <v>1134</v>
      </c>
      <c r="B494" s="1">
        <v>42249</v>
      </c>
      <c r="C494" t="s">
        <v>1974</v>
      </c>
      <c r="D494" t="s">
        <v>506</v>
      </c>
      <c r="E494" t="s">
        <v>27</v>
      </c>
      <c r="F494" t="s">
        <v>28</v>
      </c>
      <c r="G494" t="s">
        <v>91</v>
      </c>
      <c r="H494" t="s">
        <v>62</v>
      </c>
      <c r="I494" t="s">
        <v>31</v>
      </c>
      <c r="J494" t="s">
        <v>441</v>
      </c>
      <c r="K494" t="s">
        <v>94</v>
      </c>
      <c r="L494" t="s">
        <v>34</v>
      </c>
      <c r="M494" t="s">
        <v>35</v>
      </c>
      <c r="N494" s="1">
        <v>42252</v>
      </c>
      <c r="O494" t="s">
        <v>442</v>
      </c>
      <c r="P494" s="3" t="s">
        <v>443</v>
      </c>
      <c r="Q494" t="s">
        <v>444</v>
      </c>
      <c r="R494">
        <v>35</v>
      </c>
      <c r="S494" t="s">
        <v>8403</v>
      </c>
      <c r="T494" s="2">
        <v>0.03</v>
      </c>
      <c r="U494" t="s">
        <v>2564</v>
      </c>
      <c r="V494" t="s">
        <v>9853</v>
      </c>
      <c r="W494" t="s">
        <v>448</v>
      </c>
      <c r="X494" t="s">
        <v>9854</v>
      </c>
      <c r="Y494" s="3">
        <f>VALUE(SUBSTITUTE(Table1[[#This Row],[Order Total]],"$",""))</f>
        <v>837.14</v>
      </c>
      <c r="Z494">
        <f>VALUE(SUBSTITUTE(Table1[[#This Row],[Total]],"$",""))</f>
        <v>889.64</v>
      </c>
      <c r="AA494" s="3">
        <f>Table1[[#This Row],[Order Total Number]]-Table1[[#This Row],[Total Number]]</f>
        <v>-52.5</v>
      </c>
      <c r="AB494">
        <f>VALUE(SUBSTITUTE(Table1[[#This Row],[Shipping Cost]],"$",""))</f>
        <v>15.1</v>
      </c>
      <c r="AC494">
        <f>VALUE(SUBSTITUTE(Table1[[#This Row],[Discount $]],"$",""))</f>
        <v>90.88</v>
      </c>
      <c r="AD494">
        <f>VALUE(SUBSTITUTE(Table1[[#This Row],[Retail Price]],"$",""))</f>
        <v>22.38</v>
      </c>
      <c r="AE494" s="4">
        <f>(Table1[[#This Row],[Retail Price Number]]*Table1[[#This Row],[Order Quantity]])-Table1[[#This Row],[Discount $ Number]]+Table1[[#This Row],[Shipping Cost Number]]</f>
        <v>707.52</v>
      </c>
      <c r="AF494">
        <f>Table1[[#This Row],[Retail Price Number]]*Table1[[#This Row],[Order Quantity]]-Table1[[#This Row],[Discount $ Number]]</f>
        <v>692.42</v>
      </c>
      <c r="AG494">
        <f>(Table1[[#This Row],[Retail Price Number]]*Table1[[#This Row],[Order Quantity]])-Table1[[#This Row],[Discount $ Number]]-Table1[[#This Row],[Shipping Cost Number]]</f>
        <v>677.31999999999994</v>
      </c>
      <c r="AH494">
        <f>Table1[[#This Row],[Retail Price Number]]*Table1[[#This Row],[Order Quantity]]</f>
        <v>783.3</v>
      </c>
      <c r="AI494">
        <f>YEAR(Table1[[#This Row],[Order Date]])</f>
        <v>2015</v>
      </c>
    </row>
    <row r="495" spans="1:35" x14ac:dyDescent="0.3">
      <c r="A495" t="s">
        <v>1134</v>
      </c>
      <c r="B495" s="1">
        <v>41488</v>
      </c>
      <c r="C495" t="s">
        <v>2589</v>
      </c>
      <c r="D495" t="s">
        <v>76</v>
      </c>
      <c r="E495" t="s">
        <v>27</v>
      </c>
      <c r="F495" t="s">
        <v>28</v>
      </c>
      <c r="G495" t="s">
        <v>29</v>
      </c>
      <c r="H495" t="s">
        <v>78</v>
      </c>
      <c r="I495" t="s">
        <v>196</v>
      </c>
      <c r="J495" t="s">
        <v>253</v>
      </c>
      <c r="K495" t="s">
        <v>94</v>
      </c>
      <c r="L495" t="s">
        <v>34</v>
      </c>
      <c r="M495" t="s">
        <v>35</v>
      </c>
      <c r="N495" s="1">
        <v>41490</v>
      </c>
      <c r="O495" t="s">
        <v>254</v>
      </c>
      <c r="P495" s="3" t="s">
        <v>255</v>
      </c>
      <c r="Q495" t="s">
        <v>256</v>
      </c>
      <c r="R495">
        <v>37</v>
      </c>
      <c r="S495" t="s">
        <v>2513</v>
      </c>
      <c r="T495" s="2">
        <v>0</v>
      </c>
      <c r="U495" t="s">
        <v>4080</v>
      </c>
      <c r="V495" t="s">
        <v>7996</v>
      </c>
      <c r="W495" t="s">
        <v>260</v>
      </c>
      <c r="X495" t="s">
        <v>7997</v>
      </c>
      <c r="Y495" s="3">
        <f>VALUE(SUBSTITUTE(Table1[[#This Row],[Order Total]],"$",""))</f>
        <v>107.86</v>
      </c>
      <c r="Z495">
        <f>VALUE(SUBSTITUTE(Table1[[#This Row],[Total]],"$",""))</f>
        <v>109.2</v>
      </c>
      <c r="AA495" s="3">
        <f>Table1[[#This Row],[Order Total Number]]-Table1[[#This Row],[Total Number]]</f>
        <v>-1.3400000000000034</v>
      </c>
      <c r="AB495">
        <f>VALUE(SUBSTITUTE(Table1[[#This Row],[Shipping Cost]],"$",""))</f>
        <v>1.34</v>
      </c>
      <c r="AC495">
        <f>VALUE(SUBSTITUTE(Table1[[#This Row],[Discount $]],"$",""))</f>
        <v>3.34</v>
      </c>
      <c r="AD495">
        <f>VALUE(SUBSTITUTE(Table1[[#This Row],[Retail Price]],"$",""))</f>
        <v>2.78</v>
      </c>
      <c r="AE495" s="4">
        <f>(Table1[[#This Row],[Retail Price Number]]*Table1[[#This Row],[Order Quantity]])-Table1[[#This Row],[Discount $ Number]]+Table1[[#This Row],[Shipping Cost Number]]</f>
        <v>100.86</v>
      </c>
      <c r="AF495">
        <f>Table1[[#This Row],[Retail Price Number]]*Table1[[#This Row],[Order Quantity]]-Table1[[#This Row],[Discount $ Number]]</f>
        <v>99.52</v>
      </c>
      <c r="AG495">
        <f>(Table1[[#This Row],[Retail Price Number]]*Table1[[#This Row],[Order Quantity]])-Table1[[#This Row],[Discount $ Number]]-Table1[[#This Row],[Shipping Cost Number]]</f>
        <v>98.179999999999993</v>
      </c>
      <c r="AH495">
        <f>Table1[[#This Row],[Retail Price Number]]*Table1[[#This Row],[Order Quantity]]</f>
        <v>102.86</v>
      </c>
      <c r="AI495">
        <f>YEAR(Table1[[#This Row],[Order Date]])</f>
        <v>2013</v>
      </c>
    </row>
    <row r="496" spans="1:35" x14ac:dyDescent="0.3">
      <c r="A496" t="s">
        <v>1134</v>
      </c>
      <c r="B496" s="1">
        <v>41434</v>
      </c>
      <c r="C496" t="s">
        <v>1760</v>
      </c>
      <c r="D496" t="s">
        <v>133</v>
      </c>
      <c r="E496" t="s">
        <v>27</v>
      </c>
      <c r="F496" t="s">
        <v>28</v>
      </c>
      <c r="G496" t="s">
        <v>91</v>
      </c>
      <c r="H496" t="s">
        <v>62</v>
      </c>
      <c r="I496" t="s">
        <v>121</v>
      </c>
      <c r="J496" t="s">
        <v>218</v>
      </c>
      <c r="K496" t="s">
        <v>94</v>
      </c>
      <c r="L496" t="s">
        <v>95</v>
      </c>
      <c r="M496" t="s">
        <v>35</v>
      </c>
      <c r="N496" s="1">
        <v>41435</v>
      </c>
      <c r="O496" t="s">
        <v>219</v>
      </c>
      <c r="P496" s="3" t="s">
        <v>124</v>
      </c>
      <c r="Q496" t="s">
        <v>220</v>
      </c>
      <c r="R496">
        <v>30</v>
      </c>
      <c r="S496" t="s">
        <v>11731</v>
      </c>
      <c r="T496" s="2">
        <v>0.04</v>
      </c>
      <c r="U496" t="s">
        <v>2132</v>
      </c>
      <c r="V496" t="s">
        <v>5488</v>
      </c>
      <c r="W496" t="s">
        <v>224</v>
      </c>
      <c r="X496" t="s">
        <v>11732</v>
      </c>
      <c r="Y496" s="3">
        <f>VALUE(SUBSTITUTE(Table1[[#This Row],[Order Total]],"$",""))</f>
        <v>126.81</v>
      </c>
      <c r="Z496">
        <f>VALUE(SUBSTITUTE(Table1[[#This Row],[Total]],"$",""))</f>
        <v>127.04</v>
      </c>
      <c r="AA496" s="3">
        <f>Table1[[#This Row],[Order Total Number]]-Table1[[#This Row],[Total Number]]</f>
        <v>-0.23000000000000398</v>
      </c>
      <c r="AB496">
        <f>VALUE(SUBSTITUTE(Table1[[#This Row],[Shipping Cost]],"$",""))</f>
        <v>0.5</v>
      </c>
      <c r="AC496">
        <f>VALUE(SUBSTITUTE(Table1[[#This Row],[Discount $]],"$",""))</f>
        <v>8.25</v>
      </c>
      <c r="AD496">
        <f>VALUE(SUBSTITUTE(Table1[[#This Row],[Retail Price]],"$",""))</f>
        <v>3.69</v>
      </c>
      <c r="AE496" s="4">
        <f>(Table1[[#This Row],[Retail Price Number]]*Table1[[#This Row],[Order Quantity]])-Table1[[#This Row],[Discount $ Number]]+Table1[[#This Row],[Shipping Cost Number]]</f>
        <v>102.95</v>
      </c>
      <c r="AF496">
        <f>Table1[[#This Row],[Retail Price Number]]*Table1[[#This Row],[Order Quantity]]-Table1[[#This Row],[Discount $ Number]]</f>
        <v>102.45</v>
      </c>
      <c r="AG496">
        <f>(Table1[[#This Row],[Retail Price Number]]*Table1[[#This Row],[Order Quantity]])-Table1[[#This Row],[Discount $ Number]]-Table1[[#This Row],[Shipping Cost Number]]</f>
        <v>101.95</v>
      </c>
      <c r="AH496">
        <f>Table1[[#This Row],[Retail Price Number]]*Table1[[#This Row],[Order Quantity]]</f>
        <v>110.7</v>
      </c>
      <c r="AI496">
        <f>YEAR(Table1[[#This Row],[Order Date]])</f>
        <v>2013</v>
      </c>
    </row>
    <row r="497" spans="1:35" x14ac:dyDescent="0.3">
      <c r="A497" t="s">
        <v>1134</v>
      </c>
      <c r="B497" s="1">
        <v>41776</v>
      </c>
      <c r="C497" t="s">
        <v>621</v>
      </c>
      <c r="D497" t="s">
        <v>622</v>
      </c>
      <c r="E497" t="s">
        <v>27</v>
      </c>
      <c r="F497" t="s">
        <v>28</v>
      </c>
      <c r="G497" t="s">
        <v>77</v>
      </c>
      <c r="H497" t="s">
        <v>433</v>
      </c>
      <c r="I497" t="s">
        <v>92</v>
      </c>
      <c r="J497" t="s">
        <v>355</v>
      </c>
      <c r="K497" t="s">
        <v>94</v>
      </c>
      <c r="L497" t="s">
        <v>34</v>
      </c>
      <c r="M497" t="s">
        <v>35</v>
      </c>
      <c r="N497" s="1">
        <v>41777</v>
      </c>
      <c r="O497" t="s">
        <v>129</v>
      </c>
      <c r="P497" s="3" t="s">
        <v>356</v>
      </c>
      <c r="Q497" t="s">
        <v>357</v>
      </c>
      <c r="R497">
        <v>32</v>
      </c>
      <c r="S497" t="s">
        <v>4182</v>
      </c>
      <c r="T497" s="2">
        <v>0.09</v>
      </c>
      <c r="U497" t="s">
        <v>7236</v>
      </c>
      <c r="V497" t="s">
        <v>4183</v>
      </c>
      <c r="W497" t="s">
        <v>361</v>
      </c>
      <c r="X497" t="s">
        <v>12820</v>
      </c>
      <c r="Y497" s="3">
        <f>VALUE(SUBSTITUTE(Table1[[#This Row],[Order Total]],"$",""))</f>
        <v>246.22</v>
      </c>
      <c r="Z497">
        <f>VALUE(SUBSTITUTE(Table1[[#This Row],[Total]],"$",""))</f>
        <v>244.24</v>
      </c>
      <c r="AA497" s="3">
        <f>Table1[[#This Row],[Order Total Number]]-Table1[[#This Row],[Total Number]]</f>
        <v>1.9799999999999898</v>
      </c>
      <c r="AB497">
        <f>VALUE(SUBSTITUTE(Table1[[#This Row],[Shipping Cost]],"$",""))</f>
        <v>3.6</v>
      </c>
      <c r="AC497">
        <f>VALUE(SUBSTITUTE(Table1[[#This Row],[Discount $]],"$",""))</f>
        <v>10.38</v>
      </c>
      <c r="AD497">
        <f>VALUE(SUBSTITUTE(Table1[[#This Row],[Retail Price]],"$",""))</f>
        <v>5.68</v>
      </c>
      <c r="AE497" s="4">
        <f>(Table1[[#This Row],[Retail Price Number]]*Table1[[#This Row],[Order Quantity]])-Table1[[#This Row],[Discount $ Number]]+Table1[[#This Row],[Shipping Cost Number]]</f>
        <v>174.98</v>
      </c>
      <c r="AF497">
        <f>Table1[[#This Row],[Retail Price Number]]*Table1[[#This Row],[Order Quantity]]-Table1[[#This Row],[Discount $ Number]]</f>
        <v>171.38</v>
      </c>
      <c r="AG497">
        <f>(Table1[[#This Row],[Retail Price Number]]*Table1[[#This Row],[Order Quantity]])-Table1[[#This Row],[Discount $ Number]]-Table1[[#This Row],[Shipping Cost Number]]</f>
        <v>167.78</v>
      </c>
      <c r="AH497">
        <f>Table1[[#This Row],[Retail Price Number]]*Table1[[#This Row],[Order Quantity]]</f>
        <v>181.76</v>
      </c>
      <c r="AI497">
        <f>YEAR(Table1[[#This Row],[Order Date]])</f>
        <v>2014</v>
      </c>
    </row>
    <row r="498" spans="1:35" x14ac:dyDescent="0.3">
      <c r="A498" t="s">
        <v>8961</v>
      </c>
      <c r="B498" s="1">
        <v>41624</v>
      </c>
      <c r="C498" t="s">
        <v>2851</v>
      </c>
      <c r="D498" t="s">
        <v>1207</v>
      </c>
      <c r="E498" t="s">
        <v>46</v>
      </c>
      <c r="F498" t="s">
        <v>47</v>
      </c>
      <c r="G498" t="s">
        <v>134</v>
      </c>
      <c r="H498" t="s">
        <v>48</v>
      </c>
      <c r="I498" t="s">
        <v>121</v>
      </c>
      <c r="J498" t="s">
        <v>564</v>
      </c>
      <c r="K498" t="s">
        <v>94</v>
      </c>
      <c r="L498" t="s">
        <v>95</v>
      </c>
      <c r="M498" t="s">
        <v>35</v>
      </c>
      <c r="N498" s="1">
        <v>41627</v>
      </c>
      <c r="O498" t="s">
        <v>565</v>
      </c>
      <c r="P498" s="3" t="s">
        <v>566</v>
      </c>
      <c r="Q498" t="s">
        <v>567</v>
      </c>
      <c r="R498">
        <v>21</v>
      </c>
      <c r="S498" t="s">
        <v>1653</v>
      </c>
      <c r="T498" s="2">
        <v>0.04</v>
      </c>
      <c r="U498" t="s">
        <v>3802</v>
      </c>
      <c r="V498" t="s">
        <v>8962</v>
      </c>
      <c r="W498" t="s">
        <v>224</v>
      </c>
      <c r="X498" t="s">
        <v>5157</v>
      </c>
      <c r="Y498" s="3">
        <f>VALUE(SUBSTITUTE(Table1[[#This Row],[Order Total]],"$",""))</f>
        <v>142.78</v>
      </c>
      <c r="Z498">
        <f>VALUE(SUBSTITUTE(Table1[[#This Row],[Total]],"$",""))</f>
        <v>132.18</v>
      </c>
      <c r="AA498" s="3">
        <f>Table1[[#This Row],[Order Total Number]]-Table1[[#This Row],[Total Number]]</f>
        <v>10.599999999999994</v>
      </c>
      <c r="AB498">
        <f>VALUE(SUBSTITUTE(Table1[[#This Row],[Shipping Cost]],"$",""))</f>
        <v>0.5</v>
      </c>
      <c r="AC498">
        <f>VALUE(SUBSTITUTE(Table1[[#This Row],[Discount $]],"$",""))</f>
        <v>11</v>
      </c>
      <c r="AD498">
        <f>VALUE(SUBSTITUTE(Table1[[#This Row],[Retail Price]],"$",""))</f>
        <v>6.3</v>
      </c>
      <c r="AE498" s="4">
        <f>(Table1[[#This Row],[Retail Price Number]]*Table1[[#This Row],[Order Quantity]])-Table1[[#This Row],[Discount $ Number]]+Table1[[#This Row],[Shipping Cost Number]]</f>
        <v>121.79999999999998</v>
      </c>
      <c r="AF498">
        <f>Table1[[#This Row],[Retail Price Number]]*Table1[[#This Row],[Order Quantity]]-Table1[[#This Row],[Discount $ Number]]</f>
        <v>121.29999999999998</v>
      </c>
      <c r="AG498">
        <f>(Table1[[#This Row],[Retail Price Number]]*Table1[[#This Row],[Order Quantity]])-Table1[[#This Row],[Discount $ Number]]-Table1[[#This Row],[Shipping Cost Number]]</f>
        <v>120.79999999999998</v>
      </c>
      <c r="AH498">
        <f>Table1[[#This Row],[Retail Price Number]]*Table1[[#This Row],[Order Quantity]]</f>
        <v>132.29999999999998</v>
      </c>
      <c r="AI498">
        <f>YEAR(Table1[[#This Row],[Order Date]])</f>
        <v>2013</v>
      </c>
    </row>
    <row r="499" spans="1:35" x14ac:dyDescent="0.3">
      <c r="A499" t="s">
        <v>8961</v>
      </c>
      <c r="B499" s="1">
        <v>42044</v>
      </c>
      <c r="C499" t="s">
        <v>1310</v>
      </c>
      <c r="D499" t="s">
        <v>240</v>
      </c>
      <c r="E499" t="s">
        <v>27</v>
      </c>
      <c r="F499" t="s">
        <v>28</v>
      </c>
      <c r="G499" t="s">
        <v>77</v>
      </c>
      <c r="H499" t="s">
        <v>241</v>
      </c>
      <c r="I499" t="s">
        <v>31</v>
      </c>
      <c r="J499" t="s">
        <v>253</v>
      </c>
      <c r="K499" t="s">
        <v>94</v>
      </c>
      <c r="L499" t="s">
        <v>109</v>
      </c>
      <c r="M499" t="s">
        <v>156</v>
      </c>
      <c r="N499" s="1">
        <v>42049</v>
      </c>
      <c r="O499" t="s">
        <v>254</v>
      </c>
      <c r="P499" s="3" t="s">
        <v>255</v>
      </c>
      <c r="Q499" t="s">
        <v>256</v>
      </c>
      <c r="R499">
        <v>21</v>
      </c>
      <c r="S499" t="s">
        <v>7676</v>
      </c>
      <c r="T499" s="2">
        <v>7.0000000000000007E-2</v>
      </c>
      <c r="U499" t="s">
        <v>1752</v>
      </c>
      <c r="V499" t="s">
        <v>3097</v>
      </c>
      <c r="W499" t="s">
        <v>260</v>
      </c>
      <c r="X499" t="s">
        <v>1991</v>
      </c>
      <c r="Y499" s="3">
        <f>VALUE(SUBSTITUTE(Table1[[#This Row],[Order Total]],"$",""))</f>
        <v>52.57</v>
      </c>
      <c r="Z499">
        <f>VALUE(SUBSTITUTE(Table1[[#This Row],[Total]],"$",""))</f>
        <v>53.07</v>
      </c>
      <c r="AA499" s="3">
        <f>Table1[[#This Row],[Order Total Number]]-Table1[[#This Row],[Total Number]]</f>
        <v>-0.5</v>
      </c>
      <c r="AB499">
        <f>VALUE(SUBSTITUTE(Table1[[#This Row],[Shipping Cost]],"$",""))</f>
        <v>1.34</v>
      </c>
      <c r="AC499">
        <f>VALUE(SUBSTITUTE(Table1[[#This Row],[Discount $]],"$",""))</f>
        <v>4.45</v>
      </c>
      <c r="AD499">
        <f>VALUE(SUBSTITUTE(Table1[[#This Row],[Retail Price]],"$",""))</f>
        <v>2.78</v>
      </c>
      <c r="AE499" s="4">
        <f>(Table1[[#This Row],[Retail Price Number]]*Table1[[#This Row],[Order Quantity]])-Table1[[#This Row],[Discount $ Number]]+Table1[[#This Row],[Shipping Cost Number]]</f>
        <v>55.269999999999996</v>
      </c>
      <c r="AF499">
        <f>Table1[[#This Row],[Retail Price Number]]*Table1[[#This Row],[Order Quantity]]-Table1[[#This Row],[Discount $ Number]]</f>
        <v>53.929999999999993</v>
      </c>
      <c r="AG499">
        <f>(Table1[[#This Row],[Retail Price Number]]*Table1[[#This Row],[Order Quantity]])-Table1[[#This Row],[Discount $ Number]]-Table1[[#This Row],[Shipping Cost Number]]</f>
        <v>52.589999999999989</v>
      </c>
      <c r="AH499">
        <f>Table1[[#This Row],[Retail Price Number]]*Table1[[#This Row],[Order Quantity]]</f>
        <v>58.379999999999995</v>
      </c>
      <c r="AI499">
        <f>YEAR(Table1[[#This Row],[Order Date]])</f>
        <v>2015</v>
      </c>
    </row>
    <row r="500" spans="1:35" x14ac:dyDescent="0.3">
      <c r="A500" t="s">
        <v>7980</v>
      </c>
      <c r="B500" s="1">
        <v>41677</v>
      </c>
      <c r="C500" t="s">
        <v>5283</v>
      </c>
      <c r="D500" t="s">
        <v>195</v>
      </c>
      <c r="E500" t="s">
        <v>46</v>
      </c>
      <c r="F500" t="s">
        <v>47</v>
      </c>
      <c r="G500" t="s">
        <v>77</v>
      </c>
      <c r="H500" t="s">
        <v>48</v>
      </c>
      <c r="I500" t="s">
        <v>92</v>
      </c>
      <c r="J500" t="s">
        <v>3183</v>
      </c>
      <c r="K500" t="s">
        <v>94</v>
      </c>
      <c r="L500" t="s">
        <v>34</v>
      </c>
      <c r="M500" t="s">
        <v>35</v>
      </c>
      <c r="N500" s="1">
        <v>41686</v>
      </c>
      <c r="O500" t="s">
        <v>634</v>
      </c>
      <c r="P500" s="3" t="s">
        <v>635</v>
      </c>
      <c r="Q500" t="s">
        <v>636</v>
      </c>
      <c r="R500">
        <v>39</v>
      </c>
      <c r="S500" t="s">
        <v>7981</v>
      </c>
      <c r="T500" s="2">
        <v>0.05</v>
      </c>
      <c r="U500" t="s">
        <v>7982</v>
      </c>
      <c r="V500" t="s">
        <v>5609</v>
      </c>
      <c r="W500" t="s">
        <v>640</v>
      </c>
      <c r="X500" t="s">
        <v>7983</v>
      </c>
      <c r="Y500" s="3">
        <f>VALUE(SUBSTITUTE(Table1[[#This Row],[Order Total]],"$",""))</f>
        <v>26599.55</v>
      </c>
      <c r="Z500">
        <f>VALUE(SUBSTITUTE(Table1[[#This Row],[Total]],"$",""))</f>
        <v>26722.06</v>
      </c>
      <c r="AA500" s="3">
        <f>Table1[[#This Row],[Order Total Number]]-Table1[[#This Row],[Total Number]]</f>
        <v>-122.51000000000204</v>
      </c>
      <c r="AB500">
        <f>VALUE(SUBSTITUTE(Table1[[#This Row],[Shipping Cost]],"$",""))</f>
        <v>69.3</v>
      </c>
      <c r="AC500">
        <f>VALUE(SUBSTITUTE(Table1[[#This Row],[Discount $]],"$",""))</f>
        <v>2303.96</v>
      </c>
      <c r="AD500">
        <f>VALUE(SUBSTITUTE(Table1[[#This Row],[Retail Price]],"$",""))</f>
        <v>500.97</v>
      </c>
      <c r="AE500" s="4">
        <f>(Table1[[#This Row],[Retail Price Number]]*Table1[[#This Row],[Order Quantity]])-Table1[[#This Row],[Discount $ Number]]+Table1[[#This Row],[Shipping Cost Number]]</f>
        <v>17303.170000000002</v>
      </c>
      <c r="AF500">
        <f>Table1[[#This Row],[Retail Price Number]]*Table1[[#This Row],[Order Quantity]]-Table1[[#This Row],[Discount $ Number]]</f>
        <v>17233.870000000003</v>
      </c>
      <c r="AG500">
        <f>(Table1[[#This Row],[Retail Price Number]]*Table1[[#This Row],[Order Quantity]])-Table1[[#This Row],[Discount $ Number]]-Table1[[#This Row],[Shipping Cost Number]]</f>
        <v>17164.570000000003</v>
      </c>
      <c r="AH500">
        <f>Table1[[#This Row],[Retail Price Number]]*Table1[[#This Row],[Order Quantity]]</f>
        <v>19537.830000000002</v>
      </c>
      <c r="AI500">
        <f>YEAR(Table1[[#This Row],[Order Date]])</f>
        <v>2014</v>
      </c>
    </row>
    <row r="501" spans="1:35" x14ac:dyDescent="0.3">
      <c r="A501" t="s">
        <v>7980</v>
      </c>
      <c r="B501" s="1">
        <v>41414</v>
      </c>
      <c r="C501" t="s">
        <v>2417</v>
      </c>
      <c r="D501" t="s">
        <v>432</v>
      </c>
      <c r="E501" t="s">
        <v>27</v>
      </c>
      <c r="F501" t="s">
        <v>28</v>
      </c>
      <c r="G501" t="s">
        <v>91</v>
      </c>
      <c r="H501" t="s">
        <v>433</v>
      </c>
      <c r="I501" t="s">
        <v>92</v>
      </c>
      <c r="J501" t="s">
        <v>441</v>
      </c>
      <c r="K501" t="s">
        <v>94</v>
      </c>
      <c r="L501" t="s">
        <v>95</v>
      </c>
      <c r="M501" t="s">
        <v>35</v>
      </c>
      <c r="N501" s="1">
        <v>41415</v>
      </c>
      <c r="O501" t="s">
        <v>442</v>
      </c>
      <c r="P501" s="3" t="s">
        <v>443</v>
      </c>
      <c r="Q501" t="s">
        <v>444</v>
      </c>
      <c r="R501">
        <v>33</v>
      </c>
      <c r="S501" t="s">
        <v>10398</v>
      </c>
      <c r="T501" s="2">
        <v>0.03</v>
      </c>
      <c r="U501" t="s">
        <v>127</v>
      </c>
      <c r="V501" t="s">
        <v>10399</v>
      </c>
      <c r="W501" t="s">
        <v>448</v>
      </c>
      <c r="X501" t="s">
        <v>10400</v>
      </c>
      <c r="Y501" s="3">
        <f>VALUE(SUBSTITUTE(Table1[[#This Row],[Order Total]],"$",""))</f>
        <v>454.3</v>
      </c>
      <c r="Z501">
        <f>VALUE(SUBSTITUTE(Table1[[#This Row],[Total]],"$",""))</f>
        <v>465.26</v>
      </c>
      <c r="AA501" s="3">
        <f>Table1[[#This Row],[Order Total Number]]-Table1[[#This Row],[Total Number]]</f>
        <v>-10.95999999999998</v>
      </c>
      <c r="AB501">
        <f>VALUE(SUBSTITUTE(Table1[[#This Row],[Shipping Cost]],"$",""))</f>
        <v>15.1</v>
      </c>
      <c r="AC501">
        <f>VALUE(SUBSTITUTE(Table1[[#This Row],[Discount $]],"$",""))</f>
        <v>0</v>
      </c>
      <c r="AD501">
        <f>VALUE(SUBSTITUTE(Table1[[#This Row],[Retail Price]],"$",""))</f>
        <v>22.38</v>
      </c>
      <c r="AE501" s="4">
        <f>(Table1[[#This Row],[Retail Price Number]]*Table1[[#This Row],[Order Quantity]])-Table1[[#This Row],[Discount $ Number]]+Table1[[#This Row],[Shipping Cost Number]]</f>
        <v>753.64</v>
      </c>
      <c r="AF501">
        <f>Table1[[#This Row],[Retail Price Number]]*Table1[[#This Row],[Order Quantity]]-Table1[[#This Row],[Discount $ Number]]</f>
        <v>738.54</v>
      </c>
      <c r="AG501">
        <f>(Table1[[#This Row],[Retail Price Number]]*Table1[[#This Row],[Order Quantity]])-Table1[[#This Row],[Discount $ Number]]-Table1[[#This Row],[Shipping Cost Number]]</f>
        <v>723.43999999999994</v>
      </c>
      <c r="AH501">
        <f>Table1[[#This Row],[Retail Price Number]]*Table1[[#This Row],[Order Quantity]]</f>
        <v>738.54</v>
      </c>
      <c r="AI501">
        <f>YEAR(Table1[[#This Row],[Order Date]])</f>
        <v>2013</v>
      </c>
    </row>
    <row r="502" spans="1:35" x14ac:dyDescent="0.3">
      <c r="A502" t="s">
        <v>7980</v>
      </c>
      <c r="B502" s="1">
        <v>41573</v>
      </c>
      <c r="C502" t="s">
        <v>1730</v>
      </c>
      <c r="D502" t="s">
        <v>1401</v>
      </c>
      <c r="E502" t="s">
        <v>27</v>
      </c>
      <c r="F502" t="s">
        <v>28</v>
      </c>
      <c r="G502" t="s">
        <v>91</v>
      </c>
      <c r="H502" t="s">
        <v>281</v>
      </c>
      <c r="I502" t="s">
        <v>63</v>
      </c>
      <c r="J502" t="s">
        <v>975</v>
      </c>
      <c r="K502" t="s">
        <v>94</v>
      </c>
      <c r="L502" t="s">
        <v>34</v>
      </c>
      <c r="M502" t="s">
        <v>156</v>
      </c>
      <c r="N502" s="1">
        <v>41575</v>
      </c>
      <c r="O502" t="s">
        <v>976</v>
      </c>
      <c r="P502" s="3" t="s">
        <v>977</v>
      </c>
      <c r="Q502" t="s">
        <v>978</v>
      </c>
      <c r="R502">
        <v>49</v>
      </c>
      <c r="S502" t="s">
        <v>11108</v>
      </c>
      <c r="T502" s="2">
        <v>0.01</v>
      </c>
      <c r="U502" t="s">
        <v>2663</v>
      </c>
      <c r="V502" t="s">
        <v>11109</v>
      </c>
      <c r="W502" t="s">
        <v>982</v>
      </c>
      <c r="X502" t="s">
        <v>11110</v>
      </c>
      <c r="Y502" s="3">
        <f>VALUE(SUBSTITUTE(Table1[[#This Row],[Order Total]],"$",""))</f>
        <v>852.1</v>
      </c>
      <c r="Z502">
        <f>VALUE(SUBSTITUTE(Table1[[#This Row],[Total]],"$",""))</f>
        <v>854.71</v>
      </c>
      <c r="AA502" s="3">
        <f>Table1[[#This Row],[Order Total Number]]-Table1[[#This Row],[Total Number]]</f>
        <v>-2.6100000000000136</v>
      </c>
      <c r="AB502">
        <f>VALUE(SUBSTITUTE(Table1[[#This Row],[Shipping Cost]],"$",""))</f>
        <v>3.14</v>
      </c>
      <c r="AC502">
        <f>VALUE(SUBSTITUTE(Table1[[#This Row],[Discount $]],"$",""))</f>
        <v>7.34</v>
      </c>
      <c r="AD502">
        <f>VALUE(SUBSTITUTE(Table1[[#This Row],[Retail Price]],"$",""))</f>
        <v>12.98</v>
      </c>
      <c r="AE502" s="4">
        <f>(Table1[[#This Row],[Retail Price Number]]*Table1[[#This Row],[Order Quantity]])-Table1[[#This Row],[Discount $ Number]]+Table1[[#This Row],[Shipping Cost Number]]</f>
        <v>631.81999999999994</v>
      </c>
      <c r="AF502">
        <f>Table1[[#This Row],[Retail Price Number]]*Table1[[#This Row],[Order Quantity]]-Table1[[#This Row],[Discount $ Number]]</f>
        <v>628.67999999999995</v>
      </c>
      <c r="AG502">
        <f>(Table1[[#This Row],[Retail Price Number]]*Table1[[#This Row],[Order Quantity]])-Table1[[#This Row],[Discount $ Number]]-Table1[[#This Row],[Shipping Cost Number]]</f>
        <v>625.54</v>
      </c>
      <c r="AH502">
        <f>Table1[[#This Row],[Retail Price Number]]*Table1[[#This Row],[Order Quantity]]</f>
        <v>636.02</v>
      </c>
      <c r="AI502">
        <f>YEAR(Table1[[#This Row],[Order Date]])</f>
        <v>2013</v>
      </c>
    </row>
    <row r="503" spans="1:35" x14ac:dyDescent="0.3">
      <c r="A503" t="s">
        <v>7980</v>
      </c>
      <c r="B503" s="1">
        <v>42079</v>
      </c>
      <c r="C503" t="s">
        <v>7110</v>
      </c>
      <c r="D503" t="s">
        <v>1455</v>
      </c>
      <c r="E503" t="s">
        <v>27</v>
      </c>
      <c r="F503" t="s">
        <v>28</v>
      </c>
      <c r="G503" t="s">
        <v>77</v>
      </c>
      <c r="H503" t="s">
        <v>289</v>
      </c>
      <c r="I503" t="s">
        <v>196</v>
      </c>
      <c r="J503" t="s">
        <v>1311</v>
      </c>
      <c r="K503" t="s">
        <v>94</v>
      </c>
      <c r="L503" t="s">
        <v>34</v>
      </c>
      <c r="M503" t="s">
        <v>35</v>
      </c>
      <c r="N503" s="1">
        <v>42080</v>
      </c>
      <c r="O503" t="s">
        <v>542</v>
      </c>
      <c r="P503" s="3" t="s">
        <v>543</v>
      </c>
      <c r="Q503" t="s">
        <v>544</v>
      </c>
      <c r="R503">
        <v>21</v>
      </c>
      <c r="S503" t="s">
        <v>11239</v>
      </c>
      <c r="T503" s="2">
        <v>0.03</v>
      </c>
      <c r="U503" t="s">
        <v>11135</v>
      </c>
      <c r="V503" t="s">
        <v>11240</v>
      </c>
      <c r="W503" t="s">
        <v>547</v>
      </c>
      <c r="X503" t="s">
        <v>11241</v>
      </c>
      <c r="Y503" s="3">
        <f>VALUE(SUBSTITUTE(Table1[[#This Row],[Order Total]],"$",""))</f>
        <v>473.52</v>
      </c>
      <c r="Z503">
        <f>VALUE(SUBSTITUTE(Table1[[#This Row],[Total]],"$",""))</f>
        <v>588.32000000000005</v>
      </c>
      <c r="AA503" s="3">
        <f>Table1[[#This Row],[Order Total Number]]-Table1[[#This Row],[Total Number]]</f>
        <v>-114.80000000000007</v>
      </c>
      <c r="AB503">
        <f>VALUE(SUBSTITUTE(Table1[[#This Row],[Shipping Cost]],"$",""))</f>
        <v>6.64</v>
      </c>
      <c r="AC503">
        <f>VALUE(SUBSTITUTE(Table1[[#This Row],[Discount $]],"$",""))</f>
        <v>36.44</v>
      </c>
      <c r="AD503">
        <f>VALUE(SUBSTITUTE(Table1[[#This Row],[Retail Price]],"$",""))</f>
        <v>29.74</v>
      </c>
      <c r="AE503" s="4">
        <f>(Table1[[#This Row],[Retail Price Number]]*Table1[[#This Row],[Order Quantity]])-Table1[[#This Row],[Discount $ Number]]+Table1[[#This Row],[Shipping Cost Number]]</f>
        <v>594.7399999999999</v>
      </c>
      <c r="AF503">
        <f>Table1[[#This Row],[Retail Price Number]]*Table1[[#This Row],[Order Quantity]]-Table1[[#This Row],[Discount $ Number]]</f>
        <v>588.09999999999991</v>
      </c>
      <c r="AG503">
        <f>(Table1[[#This Row],[Retail Price Number]]*Table1[[#This Row],[Order Quantity]])-Table1[[#This Row],[Discount $ Number]]-Table1[[#This Row],[Shipping Cost Number]]</f>
        <v>581.45999999999992</v>
      </c>
      <c r="AH503">
        <f>Table1[[#This Row],[Retail Price Number]]*Table1[[#This Row],[Order Quantity]]</f>
        <v>624.54</v>
      </c>
      <c r="AI503">
        <f>YEAR(Table1[[#This Row],[Order Date]])</f>
        <v>2015</v>
      </c>
    </row>
    <row r="504" spans="1:35" x14ac:dyDescent="0.3">
      <c r="A504" t="s">
        <v>5381</v>
      </c>
      <c r="B504" s="1">
        <v>41672</v>
      </c>
      <c r="C504" t="s">
        <v>2279</v>
      </c>
      <c r="D504" t="s">
        <v>1198</v>
      </c>
      <c r="E504" t="s">
        <v>46</v>
      </c>
      <c r="F504" t="s">
        <v>47</v>
      </c>
      <c r="G504" t="s">
        <v>29</v>
      </c>
      <c r="H504" t="s">
        <v>107</v>
      </c>
      <c r="I504" t="s">
        <v>196</v>
      </c>
      <c r="J504" t="s">
        <v>423</v>
      </c>
      <c r="K504" t="s">
        <v>723</v>
      </c>
      <c r="L504" t="s">
        <v>109</v>
      </c>
      <c r="M504" t="s">
        <v>35</v>
      </c>
      <c r="N504" s="1">
        <v>41677</v>
      </c>
      <c r="O504" t="s">
        <v>424</v>
      </c>
      <c r="P504" s="3" t="s">
        <v>356</v>
      </c>
      <c r="Q504" t="s">
        <v>341</v>
      </c>
      <c r="R504">
        <v>27</v>
      </c>
      <c r="S504" t="s">
        <v>5382</v>
      </c>
      <c r="T504" s="2">
        <v>7.0000000000000007E-2</v>
      </c>
      <c r="U504" t="s">
        <v>2040</v>
      </c>
      <c r="V504" t="s">
        <v>5383</v>
      </c>
      <c r="W504" t="s">
        <v>428</v>
      </c>
      <c r="X504" t="s">
        <v>5384</v>
      </c>
      <c r="Y504" s="3">
        <f>VALUE(SUBSTITUTE(Table1[[#This Row],[Order Total]],"$",""))</f>
        <v>75.510000000000005</v>
      </c>
      <c r="Z504">
        <f>VALUE(SUBSTITUTE(Table1[[#This Row],[Total]],"$",""))</f>
        <v>80.45</v>
      </c>
      <c r="AA504" s="3">
        <f>Table1[[#This Row],[Order Total Number]]-Table1[[#This Row],[Total Number]]</f>
        <v>-4.9399999999999977</v>
      </c>
      <c r="AB504">
        <f>VALUE(SUBSTITUTE(Table1[[#This Row],[Shipping Cost]],"$",""))</f>
        <v>1.39</v>
      </c>
      <c r="AC504">
        <f>VALUE(SUBSTITUTE(Table1[[#This Row],[Discount $]],"$",""))</f>
        <v>5.93</v>
      </c>
      <c r="AD504">
        <f>VALUE(SUBSTITUTE(Table1[[#This Row],[Retail Price]],"$",""))</f>
        <v>5.68</v>
      </c>
      <c r="AE504" s="4">
        <f>(Table1[[#This Row],[Retail Price Number]]*Table1[[#This Row],[Order Quantity]])-Table1[[#This Row],[Discount $ Number]]+Table1[[#This Row],[Shipping Cost Number]]</f>
        <v>148.81999999999996</v>
      </c>
      <c r="AF504">
        <f>Table1[[#This Row],[Retail Price Number]]*Table1[[#This Row],[Order Quantity]]-Table1[[#This Row],[Discount $ Number]]</f>
        <v>147.42999999999998</v>
      </c>
      <c r="AG504">
        <f>(Table1[[#This Row],[Retail Price Number]]*Table1[[#This Row],[Order Quantity]])-Table1[[#This Row],[Discount $ Number]]-Table1[[#This Row],[Shipping Cost Number]]</f>
        <v>146.04</v>
      </c>
      <c r="AH504">
        <f>Table1[[#This Row],[Retail Price Number]]*Table1[[#This Row],[Order Quantity]]</f>
        <v>153.35999999999999</v>
      </c>
      <c r="AI504">
        <f>YEAR(Table1[[#This Row],[Order Date]])</f>
        <v>2014</v>
      </c>
    </row>
    <row r="505" spans="1:35" x14ac:dyDescent="0.3">
      <c r="A505" t="s">
        <v>5381</v>
      </c>
      <c r="B505" s="1">
        <v>41414</v>
      </c>
      <c r="C505" t="s">
        <v>2719</v>
      </c>
      <c r="D505" t="s">
        <v>240</v>
      </c>
      <c r="E505" t="s">
        <v>27</v>
      </c>
      <c r="F505" t="s">
        <v>28</v>
      </c>
      <c r="G505" t="s">
        <v>77</v>
      </c>
      <c r="H505" t="s">
        <v>241</v>
      </c>
      <c r="I505" t="s">
        <v>196</v>
      </c>
      <c r="J505" t="s">
        <v>4068</v>
      </c>
      <c r="K505" t="s">
        <v>94</v>
      </c>
      <c r="L505" t="s">
        <v>34</v>
      </c>
      <c r="M505" t="s">
        <v>35</v>
      </c>
      <c r="N505" s="1">
        <v>41425</v>
      </c>
      <c r="O505" t="s">
        <v>2512</v>
      </c>
      <c r="P505" s="3" t="s">
        <v>2119</v>
      </c>
      <c r="Q505" t="s">
        <v>428</v>
      </c>
      <c r="R505">
        <v>39</v>
      </c>
      <c r="S505" t="s">
        <v>5663</v>
      </c>
      <c r="T505" s="2">
        <v>0.03</v>
      </c>
      <c r="U505" t="s">
        <v>4292</v>
      </c>
      <c r="V505" t="s">
        <v>3122</v>
      </c>
      <c r="W505" t="s">
        <v>4072</v>
      </c>
      <c r="X505" t="s">
        <v>5664</v>
      </c>
      <c r="Y505" s="3">
        <f>VALUE(SUBSTITUTE(Table1[[#This Row],[Order Total]],"$",""))</f>
        <v>42.21</v>
      </c>
      <c r="Z505">
        <f>VALUE(SUBSTITUTE(Table1[[#This Row],[Total]],"$",""))</f>
        <v>48.69</v>
      </c>
      <c r="AA505" s="3">
        <f>Table1[[#This Row],[Order Total Number]]-Table1[[#This Row],[Total Number]]</f>
        <v>-6.4799999999999969</v>
      </c>
      <c r="AB505">
        <f>VALUE(SUBSTITUTE(Table1[[#This Row],[Shipping Cost]],"$",""))</f>
        <v>2.97</v>
      </c>
      <c r="AC505">
        <f>VALUE(SUBSTITUTE(Table1[[#This Row],[Discount $]],"$",""))</f>
        <v>2.23</v>
      </c>
      <c r="AD505">
        <f>VALUE(SUBSTITUTE(Table1[[#This Row],[Retail Price]],"$",""))</f>
        <v>3.98</v>
      </c>
      <c r="AE505" s="4">
        <f>(Table1[[#This Row],[Retail Price Number]]*Table1[[#This Row],[Order Quantity]])-Table1[[#This Row],[Discount $ Number]]+Table1[[#This Row],[Shipping Cost Number]]</f>
        <v>155.96</v>
      </c>
      <c r="AF505">
        <f>Table1[[#This Row],[Retail Price Number]]*Table1[[#This Row],[Order Quantity]]-Table1[[#This Row],[Discount $ Number]]</f>
        <v>152.99</v>
      </c>
      <c r="AG505">
        <f>(Table1[[#This Row],[Retail Price Number]]*Table1[[#This Row],[Order Quantity]])-Table1[[#This Row],[Discount $ Number]]-Table1[[#This Row],[Shipping Cost Number]]</f>
        <v>150.02000000000001</v>
      </c>
      <c r="AH505">
        <f>Table1[[#This Row],[Retail Price Number]]*Table1[[#This Row],[Order Quantity]]</f>
        <v>155.22</v>
      </c>
      <c r="AI505">
        <f>YEAR(Table1[[#This Row],[Order Date]])</f>
        <v>2013</v>
      </c>
    </row>
    <row r="506" spans="1:35" x14ac:dyDescent="0.3">
      <c r="A506" t="s">
        <v>5381</v>
      </c>
      <c r="B506" s="1">
        <v>41490</v>
      </c>
      <c r="C506" t="s">
        <v>6885</v>
      </c>
      <c r="D506" t="s">
        <v>162</v>
      </c>
      <c r="E506" t="s">
        <v>46</v>
      </c>
      <c r="F506" t="s">
        <v>47</v>
      </c>
      <c r="G506" t="s">
        <v>77</v>
      </c>
      <c r="H506" t="s">
        <v>107</v>
      </c>
      <c r="I506" t="s">
        <v>31</v>
      </c>
      <c r="J506" t="s">
        <v>1877</v>
      </c>
      <c r="K506" t="s">
        <v>94</v>
      </c>
      <c r="L506" t="s">
        <v>34</v>
      </c>
      <c r="M506" t="s">
        <v>35</v>
      </c>
      <c r="N506" s="1">
        <v>41495</v>
      </c>
      <c r="O506" t="s">
        <v>1878</v>
      </c>
      <c r="P506" s="3" t="s">
        <v>1879</v>
      </c>
      <c r="Q506" t="s">
        <v>1880</v>
      </c>
      <c r="R506">
        <v>25</v>
      </c>
      <c r="S506" t="s">
        <v>4869</v>
      </c>
      <c r="T506" s="2">
        <v>0.03</v>
      </c>
      <c r="U506" t="s">
        <v>6886</v>
      </c>
      <c r="V506" t="s">
        <v>6887</v>
      </c>
      <c r="W506" t="s">
        <v>1884</v>
      </c>
      <c r="X506" t="s">
        <v>6888</v>
      </c>
      <c r="Y506" s="3">
        <f>VALUE(SUBSTITUTE(Table1[[#This Row],[Order Total]],"$",""))</f>
        <v>74.72</v>
      </c>
      <c r="Z506">
        <f>VALUE(SUBSTITUTE(Table1[[#This Row],[Total]],"$",""))</f>
        <v>78.89</v>
      </c>
      <c r="AA506" s="3">
        <f>Table1[[#This Row],[Order Total Number]]-Table1[[#This Row],[Total Number]]</f>
        <v>-4.1700000000000017</v>
      </c>
      <c r="AB506">
        <f>VALUE(SUBSTITUTE(Table1[[#This Row],[Shipping Cost]],"$",""))</f>
        <v>4.17</v>
      </c>
      <c r="AC506">
        <f>VALUE(SUBSTITUTE(Table1[[#This Row],[Discount $]],"$",""))</f>
        <v>7.39</v>
      </c>
      <c r="AD506">
        <f>VALUE(SUBSTITUTE(Table1[[#This Row],[Retail Price]],"$",""))</f>
        <v>3.57</v>
      </c>
      <c r="AE506" s="4">
        <f>(Table1[[#This Row],[Retail Price Number]]*Table1[[#This Row],[Order Quantity]])-Table1[[#This Row],[Discount $ Number]]+Table1[[#This Row],[Shipping Cost Number]]</f>
        <v>86.03</v>
      </c>
      <c r="AF506">
        <f>Table1[[#This Row],[Retail Price Number]]*Table1[[#This Row],[Order Quantity]]-Table1[[#This Row],[Discount $ Number]]</f>
        <v>81.86</v>
      </c>
      <c r="AG506">
        <f>(Table1[[#This Row],[Retail Price Number]]*Table1[[#This Row],[Order Quantity]])-Table1[[#This Row],[Discount $ Number]]-Table1[[#This Row],[Shipping Cost Number]]</f>
        <v>77.69</v>
      </c>
      <c r="AH506">
        <f>Table1[[#This Row],[Retail Price Number]]*Table1[[#This Row],[Order Quantity]]</f>
        <v>89.25</v>
      </c>
      <c r="AI506">
        <f>YEAR(Table1[[#This Row],[Order Date]])</f>
        <v>2013</v>
      </c>
    </row>
    <row r="507" spans="1:35" x14ac:dyDescent="0.3">
      <c r="A507" t="s">
        <v>5381</v>
      </c>
      <c r="B507" s="1">
        <v>41470</v>
      </c>
      <c r="C507" t="s">
        <v>2975</v>
      </c>
      <c r="D507" t="s">
        <v>1005</v>
      </c>
      <c r="E507" t="s">
        <v>27</v>
      </c>
      <c r="F507" t="s">
        <v>28</v>
      </c>
      <c r="G507" t="s">
        <v>77</v>
      </c>
      <c r="H507" t="s">
        <v>281</v>
      </c>
      <c r="I507" t="s">
        <v>63</v>
      </c>
      <c r="J507" t="s">
        <v>1877</v>
      </c>
      <c r="K507" t="s">
        <v>94</v>
      </c>
      <c r="L507" t="s">
        <v>34</v>
      </c>
      <c r="M507" t="s">
        <v>35</v>
      </c>
      <c r="N507" s="1">
        <v>41472</v>
      </c>
      <c r="O507" t="s">
        <v>1878</v>
      </c>
      <c r="P507" s="3" t="s">
        <v>1879</v>
      </c>
      <c r="Q507" t="s">
        <v>1880</v>
      </c>
      <c r="R507">
        <v>8</v>
      </c>
      <c r="S507" t="s">
        <v>4869</v>
      </c>
      <c r="T507" s="2">
        <v>0.01</v>
      </c>
      <c r="U507" t="s">
        <v>6886</v>
      </c>
      <c r="V507" t="s">
        <v>6887</v>
      </c>
      <c r="W507" t="s">
        <v>1884</v>
      </c>
      <c r="X507" t="s">
        <v>6888</v>
      </c>
      <c r="Y507" s="3">
        <f>VALUE(SUBSTITUTE(Table1[[#This Row],[Order Total]],"$",""))</f>
        <v>74.72</v>
      </c>
      <c r="Z507">
        <f>VALUE(SUBSTITUTE(Table1[[#This Row],[Total]],"$",""))</f>
        <v>78.89</v>
      </c>
      <c r="AA507" s="3">
        <f>Table1[[#This Row],[Order Total Number]]-Table1[[#This Row],[Total Number]]</f>
        <v>-4.1700000000000017</v>
      </c>
      <c r="AB507">
        <f>VALUE(SUBSTITUTE(Table1[[#This Row],[Shipping Cost]],"$",""))</f>
        <v>4.17</v>
      </c>
      <c r="AC507">
        <f>VALUE(SUBSTITUTE(Table1[[#This Row],[Discount $]],"$",""))</f>
        <v>7.39</v>
      </c>
      <c r="AD507">
        <f>VALUE(SUBSTITUTE(Table1[[#This Row],[Retail Price]],"$",""))</f>
        <v>3.57</v>
      </c>
      <c r="AE507" s="4">
        <f>(Table1[[#This Row],[Retail Price Number]]*Table1[[#This Row],[Order Quantity]])-Table1[[#This Row],[Discount $ Number]]+Table1[[#This Row],[Shipping Cost Number]]</f>
        <v>25.339999999999996</v>
      </c>
      <c r="AF507">
        <f>Table1[[#This Row],[Retail Price Number]]*Table1[[#This Row],[Order Quantity]]-Table1[[#This Row],[Discount $ Number]]</f>
        <v>21.169999999999998</v>
      </c>
      <c r="AG507">
        <f>(Table1[[#This Row],[Retail Price Number]]*Table1[[#This Row],[Order Quantity]])-Table1[[#This Row],[Discount $ Number]]-Table1[[#This Row],[Shipping Cost Number]]</f>
        <v>17</v>
      </c>
      <c r="AH507">
        <f>Table1[[#This Row],[Retail Price Number]]*Table1[[#This Row],[Order Quantity]]</f>
        <v>28.56</v>
      </c>
      <c r="AI507">
        <f>YEAR(Table1[[#This Row],[Order Date]])</f>
        <v>2013</v>
      </c>
    </row>
    <row r="508" spans="1:35" x14ac:dyDescent="0.3">
      <c r="A508" t="s">
        <v>5606</v>
      </c>
      <c r="B508" s="1">
        <v>41677</v>
      </c>
      <c r="C508" t="s">
        <v>5283</v>
      </c>
      <c r="D508" t="s">
        <v>45</v>
      </c>
      <c r="E508" t="s">
        <v>46</v>
      </c>
      <c r="F508" t="s">
        <v>47</v>
      </c>
      <c r="G508" t="s">
        <v>91</v>
      </c>
      <c r="H508" t="s">
        <v>48</v>
      </c>
      <c r="I508" t="s">
        <v>196</v>
      </c>
      <c r="J508" t="s">
        <v>3183</v>
      </c>
      <c r="K508" t="s">
        <v>33</v>
      </c>
      <c r="L508" t="s">
        <v>392</v>
      </c>
      <c r="M508" t="s">
        <v>393</v>
      </c>
      <c r="N508" s="1">
        <v>41686</v>
      </c>
      <c r="O508" t="s">
        <v>634</v>
      </c>
      <c r="P508" s="3" t="s">
        <v>635</v>
      </c>
      <c r="Q508" t="s">
        <v>636</v>
      </c>
      <c r="R508">
        <v>31</v>
      </c>
      <c r="S508" t="s">
        <v>5607</v>
      </c>
      <c r="T508" s="2">
        <v>0.06</v>
      </c>
      <c r="U508" t="s">
        <v>5608</v>
      </c>
      <c r="V508" t="s">
        <v>5609</v>
      </c>
      <c r="W508" t="s">
        <v>640</v>
      </c>
      <c r="X508" t="s">
        <v>5610</v>
      </c>
      <c r="Y508" s="3">
        <f>VALUE(SUBSTITUTE(Table1[[#This Row],[Order Total]],"$",""))</f>
        <v>26599.55</v>
      </c>
      <c r="Z508">
        <f>VALUE(SUBSTITUTE(Table1[[#This Row],[Total]],"$",""))</f>
        <v>26725.06</v>
      </c>
      <c r="AA508" s="3">
        <f>Table1[[#This Row],[Order Total Number]]-Table1[[#This Row],[Total Number]]</f>
        <v>-125.51000000000204</v>
      </c>
      <c r="AB508">
        <f>VALUE(SUBSTITUTE(Table1[[#This Row],[Shipping Cost]],"$",""))</f>
        <v>69.3</v>
      </c>
      <c r="AC508">
        <f>VALUE(SUBSTITUTE(Table1[[#This Row],[Discount $]],"$",""))</f>
        <v>2303.9699999999998</v>
      </c>
      <c r="AD508">
        <f>VALUE(SUBSTITUTE(Table1[[#This Row],[Retail Price]],"$",""))</f>
        <v>500.97</v>
      </c>
      <c r="AE508" s="4">
        <f>(Table1[[#This Row],[Retail Price Number]]*Table1[[#This Row],[Order Quantity]])-Table1[[#This Row],[Discount $ Number]]+Table1[[#This Row],[Shipping Cost Number]]</f>
        <v>13295.400000000001</v>
      </c>
      <c r="AF508">
        <f>Table1[[#This Row],[Retail Price Number]]*Table1[[#This Row],[Order Quantity]]-Table1[[#This Row],[Discount $ Number]]</f>
        <v>13226.100000000002</v>
      </c>
      <c r="AG508">
        <f>(Table1[[#This Row],[Retail Price Number]]*Table1[[#This Row],[Order Quantity]])-Table1[[#This Row],[Discount $ Number]]-Table1[[#This Row],[Shipping Cost Number]]</f>
        <v>13156.800000000003</v>
      </c>
      <c r="AH508">
        <f>Table1[[#This Row],[Retail Price Number]]*Table1[[#This Row],[Order Quantity]]</f>
        <v>15530.070000000002</v>
      </c>
      <c r="AI508">
        <f>YEAR(Table1[[#This Row],[Order Date]])</f>
        <v>2014</v>
      </c>
    </row>
    <row r="509" spans="1:35" x14ac:dyDescent="0.3">
      <c r="A509" t="s">
        <v>5606</v>
      </c>
      <c r="B509" s="1">
        <v>42197</v>
      </c>
      <c r="C509" t="s">
        <v>1625</v>
      </c>
      <c r="D509" t="s">
        <v>1626</v>
      </c>
      <c r="E509" t="s">
        <v>27</v>
      </c>
      <c r="F509" t="s">
        <v>28</v>
      </c>
      <c r="G509" t="s">
        <v>134</v>
      </c>
      <c r="H509" t="s">
        <v>30</v>
      </c>
      <c r="I509" t="s">
        <v>63</v>
      </c>
      <c r="J509" t="s">
        <v>1667</v>
      </c>
      <c r="K509" t="s">
        <v>94</v>
      </c>
      <c r="L509" t="s">
        <v>34</v>
      </c>
      <c r="M509" t="s">
        <v>35</v>
      </c>
      <c r="N509" s="1">
        <v>42198</v>
      </c>
      <c r="O509" t="s">
        <v>982</v>
      </c>
      <c r="P509" s="3" t="s">
        <v>1190</v>
      </c>
      <c r="Q509" t="s">
        <v>1191</v>
      </c>
      <c r="R509">
        <v>19</v>
      </c>
      <c r="S509" t="s">
        <v>4108</v>
      </c>
      <c r="T509" s="2">
        <v>0.08</v>
      </c>
      <c r="U509" t="s">
        <v>3967</v>
      </c>
      <c r="V509" t="s">
        <v>7283</v>
      </c>
      <c r="W509" t="s">
        <v>224</v>
      </c>
      <c r="X509" t="s">
        <v>7284</v>
      </c>
      <c r="Y509" s="3">
        <f>VALUE(SUBSTITUTE(Table1[[#This Row],[Order Total]],"$",""))</f>
        <v>15.3</v>
      </c>
      <c r="Z509">
        <f>VALUE(SUBSTITUTE(Table1[[#This Row],[Total]],"$",""))</f>
        <v>26.33</v>
      </c>
      <c r="AA509" s="3">
        <f>Table1[[#This Row],[Order Total Number]]-Table1[[#This Row],[Total Number]]</f>
        <v>-11.029999999999998</v>
      </c>
      <c r="AB509">
        <f>VALUE(SUBSTITUTE(Table1[[#This Row],[Shipping Cost]],"$",""))</f>
        <v>0.5</v>
      </c>
      <c r="AC509">
        <f>VALUE(SUBSTITUTE(Table1[[#This Row],[Discount $]],"$",""))</f>
        <v>0.76</v>
      </c>
      <c r="AD509">
        <f>VALUE(SUBSTITUTE(Table1[[#This Row],[Retail Price]],"$",""))</f>
        <v>4.91</v>
      </c>
      <c r="AE509" s="4">
        <f>(Table1[[#This Row],[Retail Price Number]]*Table1[[#This Row],[Order Quantity]])-Table1[[#This Row],[Discount $ Number]]+Table1[[#This Row],[Shipping Cost Number]]</f>
        <v>93.03</v>
      </c>
      <c r="AF509">
        <f>Table1[[#This Row],[Retail Price Number]]*Table1[[#This Row],[Order Quantity]]-Table1[[#This Row],[Discount $ Number]]</f>
        <v>92.53</v>
      </c>
      <c r="AG509">
        <f>(Table1[[#This Row],[Retail Price Number]]*Table1[[#This Row],[Order Quantity]])-Table1[[#This Row],[Discount $ Number]]-Table1[[#This Row],[Shipping Cost Number]]</f>
        <v>92.03</v>
      </c>
      <c r="AH509">
        <f>Table1[[#This Row],[Retail Price Number]]*Table1[[#This Row],[Order Quantity]]</f>
        <v>93.29</v>
      </c>
      <c r="AI509">
        <f>YEAR(Table1[[#This Row],[Order Date]])</f>
        <v>2015</v>
      </c>
    </row>
    <row r="510" spans="1:35" x14ac:dyDescent="0.3">
      <c r="A510" t="s">
        <v>5606</v>
      </c>
      <c r="B510" s="1">
        <v>41494</v>
      </c>
      <c r="C510" t="s">
        <v>5445</v>
      </c>
      <c r="D510" t="s">
        <v>120</v>
      </c>
      <c r="E510" t="s">
        <v>27</v>
      </c>
      <c r="F510" t="s">
        <v>28</v>
      </c>
      <c r="G510" t="s">
        <v>134</v>
      </c>
      <c r="H510" t="s">
        <v>62</v>
      </c>
      <c r="I510" t="s">
        <v>92</v>
      </c>
      <c r="J510" t="s">
        <v>1414</v>
      </c>
      <c r="K510" t="s">
        <v>33</v>
      </c>
      <c r="L510" t="s">
        <v>34</v>
      </c>
      <c r="M510" t="s">
        <v>35</v>
      </c>
      <c r="N510" s="1">
        <v>41495</v>
      </c>
      <c r="O510" t="s">
        <v>1415</v>
      </c>
      <c r="P510" s="3" t="s">
        <v>1416</v>
      </c>
      <c r="Q510" t="s">
        <v>1417</v>
      </c>
      <c r="R510">
        <v>42</v>
      </c>
      <c r="S510" t="s">
        <v>7539</v>
      </c>
      <c r="T510" s="2">
        <v>7.0000000000000007E-2</v>
      </c>
      <c r="U510" t="s">
        <v>4541</v>
      </c>
      <c r="V510" t="s">
        <v>7540</v>
      </c>
      <c r="W510" t="s">
        <v>812</v>
      </c>
      <c r="X510" t="s">
        <v>7541</v>
      </c>
      <c r="Y510" s="3">
        <f>VALUE(SUBSTITUTE(Table1[[#This Row],[Order Total]],"$",""))</f>
        <v>1335.86</v>
      </c>
      <c r="Z510">
        <f>VALUE(SUBSTITUTE(Table1[[#This Row],[Total]],"$",""))</f>
        <v>1342.36</v>
      </c>
      <c r="AA510" s="3">
        <f>Table1[[#This Row],[Order Total Number]]-Table1[[#This Row],[Total Number]]</f>
        <v>-6.5</v>
      </c>
      <c r="AB510">
        <f>VALUE(SUBSTITUTE(Table1[[#This Row],[Shipping Cost]],"$",""))</f>
        <v>19.989999999999998</v>
      </c>
      <c r="AC510">
        <f>VALUE(SUBSTITUTE(Table1[[#This Row],[Discount $]],"$",""))</f>
        <v>27.26</v>
      </c>
      <c r="AD510">
        <f>VALUE(SUBSTITUTE(Table1[[#This Row],[Retail Price]],"$",""))</f>
        <v>165.2</v>
      </c>
      <c r="AE510" s="4">
        <f>(Table1[[#This Row],[Retail Price Number]]*Table1[[#This Row],[Order Quantity]])-Table1[[#This Row],[Discount $ Number]]+Table1[[#This Row],[Shipping Cost Number]]</f>
        <v>6931.1299999999992</v>
      </c>
      <c r="AF510">
        <f>Table1[[#This Row],[Retail Price Number]]*Table1[[#This Row],[Order Quantity]]-Table1[[#This Row],[Discount $ Number]]</f>
        <v>6911.1399999999994</v>
      </c>
      <c r="AG510">
        <f>(Table1[[#This Row],[Retail Price Number]]*Table1[[#This Row],[Order Quantity]])-Table1[[#This Row],[Discount $ Number]]-Table1[[#This Row],[Shipping Cost Number]]</f>
        <v>6891.15</v>
      </c>
      <c r="AH510">
        <f>Table1[[#This Row],[Retail Price Number]]*Table1[[#This Row],[Order Quantity]]</f>
        <v>6938.4</v>
      </c>
      <c r="AI510">
        <f>YEAR(Table1[[#This Row],[Order Date]])</f>
        <v>2013</v>
      </c>
    </row>
    <row r="511" spans="1:35" x14ac:dyDescent="0.3">
      <c r="A511" t="s">
        <v>5606</v>
      </c>
      <c r="B511" s="1">
        <v>42153</v>
      </c>
      <c r="C511" t="s">
        <v>3839</v>
      </c>
      <c r="D511" t="s">
        <v>683</v>
      </c>
      <c r="E511" t="s">
        <v>46</v>
      </c>
      <c r="F511" t="s">
        <v>47</v>
      </c>
      <c r="G511" t="s">
        <v>77</v>
      </c>
      <c r="H511" t="s">
        <v>107</v>
      </c>
      <c r="I511" t="s">
        <v>121</v>
      </c>
      <c r="J511" t="s">
        <v>64</v>
      </c>
      <c r="K511" t="s">
        <v>33</v>
      </c>
      <c r="L511" t="s">
        <v>34</v>
      </c>
      <c r="M511" t="s">
        <v>35</v>
      </c>
      <c r="N511" s="1">
        <v>42155</v>
      </c>
      <c r="O511" t="s">
        <v>66</v>
      </c>
      <c r="P511" s="3" t="s">
        <v>67</v>
      </c>
      <c r="Q511" t="s">
        <v>68</v>
      </c>
      <c r="R511">
        <v>14</v>
      </c>
      <c r="S511" t="s">
        <v>113</v>
      </c>
      <c r="T511" s="2">
        <v>0.05</v>
      </c>
      <c r="U511" t="s">
        <v>1752</v>
      </c>
      <c r="V511" t="s">
        <v>115</v>
      </c>
      <c r="W511" t="s">
        <v>72</v>
      </c>
      <c r="X511" t="s">
        <v>5346</v>
      </c>
      <c r="Y511" s="3">
        <f>VALUE(SUBSTITUTE(Table1[[#This Row],[Order Total]],"$",""))</f>
        <v>84.97</v>
      </c>
      <c r="Z511">
        <f>VALUE(SUBSTITUTE(Table1[[#This Row],[Total]],"$",""))</f>
        <v>87.46</v>
      </c>
      <c r="AA511" s="3">
        <f>Table1[[#This Row],[Order Total Number]]-Table1[[#This Row],[Total Number]]</f>
        <v>-2.4899999999999949</v>
      </c>
      <c r="AB511">
        <f>VALUE(SUBSTITUTE(Table1[[#This Row],[Shipping Cost]],"$",""))</f>
        <v>0.99</v>
      </c>
      <c r="AC511">
        <f>VALUE(SUBSTITUTE(Table1[[#This Row],[Discount $]],"$",""))</f>
        <v>4.45</v>
      </c>
      <c r="AD511">
        <f>VALUE(SUBSTITUTE(Table1[[#This Row],[Retail Price]],"$",""))</f>
        <v>2.88</v>
      </c>
      <c r="AE511" s="4">
        <f>(Table1[[#This Row],[Retail Price Number]]*Table1[[#This Row],[Order Quantity]])-Table1[[#This Row],[Discount $ Number]]+Table1[[#This Row],[Shipping Cost Number]]</f>
        <v>36.86</v>
      </c>
      <c r="AF511">
        <f>Table1[[#This Row],[Retail Price Number]]*Table1[[#This Row],[Order Quantity]]-Table1[[#This Row],[Discount $ Number]]</f>
        <v>35.869999999999997</v>
      </c>
      <c r="AG511">
        <f>(Table1[[#This Row],[Retail Price Number]]*Table1[[#This Row],[Order Quantity]])-Table1[[#This Row],[Discount $ Number]]-Table1[[#This Row],[Shipping Cost Number]]</f>
        <v>34.879999999999995</v>
      </c>
      <c r="AH511">
        <f>Table1[[#This Row],[Retail Price Number]]*Table1[[#This Row],[Order Quantity]]</f>
        <v>40.32</v>
      </c>
      <c r="AI511">
        <f>YEAR(Table1[[#This Row],[Order Date]])</f>
        <v>2015</v>
      </c>
    </row>
    <row r="512" spans="1:35" x14ac:dyDescent="0.3">
      <c r="A512" t="s">
        <v>5606</v>
      </c>
      <c r="B512" s="1">
        <v>41403</v>
      </c>
      <c r="C512" t="s">
        <v>1439</v>
      </c>
      <c r="D512" t="s">
        <v>683</v>
      </c>
      <c r="E512" t="s">
        <v>46</v>
      </c>
      <c r="F512" t="s">
        <v>47</v>
      </c>
      <c r="G512" t="s">
        <v>134</v>
      </c>
      <c r="H512" t="s">
        <v>107</v>
      </c>
      <c r="I512" t="s">
        <v>196</v>
      </c>
      <c r="J512" t="s">
        <v>975</v>
      </c>
      <c r="K512" t="s">
        <v>94</v>
      </c>
      <c r="L512" t="s">
        <v>34</v>
      </c>
      <c r="M512" t="s">
        <v>156</v>
      </c>
      <c r="N512" s="1">
        <v>41405</v>
      </c>
      <c r="O512" t="s">
        <v>976</v>
      </c>
      <c r="P512" s="3" t="s">
        <v>977</v>
      </c>
      <c r="Q512" t="s">
        <v>978</v>
      </c>
      <c r="R512">
        <v>33</v>
      </c>
      <c r="S512" t="s">
        <v>8138</v>
      </c>
      <c r="T512" s="2">
        <v>0.08</v>
      </c>
      <c r="U512" t="s">
        <v>3923</v>
      </c>
      <c r="V512" t="s">
        <v>8139</v>
      </c>
      <c r="W512" t="s">
        <v>982</v>
      </c>
      <c r="X512" t="s">
        <v>1426</v>
      </c>
      <c r="Y512" s="3">
        <f>VALUE(SUBSTITUTE(Table1[[#This Row],[Order Total]],"$",""))</f>
        <v>168.02</v>
      </c>
      <c r="Z512">
        <f>VALUE(SUBSTITUTE(Table1[[#This Row],[Total]],"$",""))</f>
        <v>168.93</v>
      </c>
      <c r="AA512" s="3">
        <f>Table1[[#This Row],[Order Total Number]]-Table1[[#This Row],[Total Number]]</f>
        <v>-0.90999999999999659</v>
      </c>
      <c r="AB512">
        <f>VALUE(SUBSTITUTE(Table1[[#This Row],[Shipping Cost]],"$",""))</f>
        <v>3.14</v>
      </c>
      <c r="AC512">
        <f>VALUE(SUBSTITUTE(Table1[[#This Row],[Discount $]],"$",""))</f>
        <v>1.64</v>
      </c>
      <c r="AD512">
        <f>VALUE(SUBSTITUTE(Table1[[#This Row],[Retail Price]],"$",""))</f>
        <v>12.98</v>
      </c>
      <c r="AE512" s="4">
        <f>(Table1[[#This Row],[Retail Price Number]]*Table1[[#This Row],[Order Quantity]])-Table1[[#This Row],[Discount $ Number]]+Table1[[#This Row],[Shipping Cost Number]]</f>
        <v>429.84000000000003</v>
      </c>
      <c r="AF512">
        <f>Table1[[#This Row],[Retail Price Number]]*Table1[[#This Row],[Order Quantity]]-Table1[[#This Row],[Discount $ Number]]</f>
        <v>426.70000000000005</v>
      </c>
      <c r="AG512">
        <f>(Table1[[#This Row],[Retail Price Number]]*Table1[[#This Row],[Order Quantity]])-Table1[[#This Row],[Discount $ Number]]-Table1[[#This Row],[Shipping Cost Number]]</f>
        <v>423.56000000000006</v>
      </c>
      <c r="AH512">
        <f>Table1[[#This Row],[Retail Price Number]]*Table1[[#This Row],[Order Quantity]]</f>
        <v>428.34000000000003</v>
      </c>
      <c r="AI512">
        <f>YEAR(Table1[[#This Row],[Order Date]])</f>
        <v>2013</v>
      </c>
    </row>
    <row r="513" spans="1:35" x14ac:dyDescent="0.3">
      <c r="A513" t="s">
        <v>5606</v>
      </c>
      <c r="B513" s="1">
        <v>41850</v>
      </c>
      <c r="C513" t="s">
        <v>6918</v>
      </c>
      <c r="D513" t="s">
        <v>1019</v>
      </c>
      <c r="E513" t="s">
        <v>46</v>
      </c>
      <c r="F513" t="s">
        <v>47</v>
      </c>
      <c r="G513" t="s">
        <v>91</v>
      </c>
      <c r="H513" t="s">
        <v>48</v>
      </c>
      <c r="I513" t="s">
        <v>31</v>
      </c>
      <c r="J513" t="s">
        <v>3067</v>
      </c>
      <c r="K513" t="s">
        <v>94</v>
      </c>
      <c r="L513" t="s">
        <v>34</v>
      </c>
      <c r="M513" t="s">
        <v>35</v>
      </c>
      <c r="N513" s="1">
        <v>41851</v>
      </c>
      <c r="O513" t="s">
        <v>1379</v>
      </c>
      <c r="P513" s="3" t="s">
        <v>2119</v>
      </c>
      <c r="Q513" t="s">
        <v>3068</v>
      </c>
      <c r="R513">
        <v>3</v>
      </c>
      <c r="S513" t="s">
        <v>1346</v>
      </c>
      <c r="T513" s="2">
        <v>0</v>
      </c>
      <c r="U513" t="s">
        <v>931</v>
      </c>
      <c r="V513" t="s">
        <v>4567</v>
      </c>
      <c r="W513" t="s">
        <v>1222</v>
      </c>
      <c r="X513" t="s">
        <v>9153</v>
      </c>
      <c r="Y513" s="3">
        <f>VALUE(SUBSTITUTE(Table1[[#This Row],[Order Total]],"$",""))</f>
        <v>23.69</v>
      </c>
      <c r="Z513">
        <f>VALUE(SUBSTITUTE(Table1[[#This Row],[Total]],"$",""))</f>
        <v>24.39</v>
      </c>
      <c r="AA513" s="3">
        <f>Table1[[#This Row],[Order Total Number]]-Table1[[#This Row],[Total Number]]</f>
        <v>-0.69999999999999929</v>
      </c>
      <c r="AB513">
        <f>VALUE(SUBSTITUTE(Table1[[#This Row],[Shipping Cost]],"$",""))</f>
        <v>0.83</v>
      </c>
      <c r="AC513">
        <f>VALUE(SUBSTITUTE(Table1[[#This Row],[Discount $]],"$",""))</f>
        <v>0.17</v>
      </c>
      <c r="AD513">
        <f>VALUE(SUBSTITUTE(Table1[[#This Row],[Retail Price]],"$",""))</f>
        <v>3.98</v>
      </c>
      <c r="AE513" s="4">
        <f>(Table1[[#This Row],[Retail Price Number]]*Table1[[#This Row],[Order Quantity]])-Table1[[#This Row],[Discount $ Number]]+Table1[[#This Row],[Shipping Cost Number]]</f>
        <v>12.6</v>
      </c>
      <c r="AF513">
        <f>Table1[[#This Row],[Retail Price Number]]*Table1[[#This Row],[Order Quantity]]-Table1[[#This Row],[Discount $ Number]]</f>
        <v>11.77</v>
      </c>
      <c r="AG513">
        <f>(Table1[[#This Row],[Retail Price Number]]*Table1[[#This Row],[Order Quantity]])-Table1[[#This Row],[Discount $ Number]]-Table1[[#This Row],[Shipping Cost Number]]</f>
        <v>10.94</v>
      </c>
      <c r="AH513">
        <f>Table1[[#This Row],[Retail Price Number]]*Table1[[#This Row],[Order Quantity]]</f>
        <v>11.94</v>
      </c>
      <c r="AI513">
        <f>YEAR(Table1[[#This Row],[Order Date]])</f>
        <v>2014</v>
      </c>
    </row>
    <row r="514" spans="1:35" x14ac:dyDescent="0.3">
      <c r="A514" t="s">
        <v>5606</v>
      </c>
      <c r="B514" s="1">
        <v>42081</v>
      </c>
      <c r="C514" t="s">
        <v>1018</v>
      </c>
      <c r="D514" t="s">
        <v>1019</v>
      </c>
      <c r="E514" t="s">
        <v>46</v>
      </c>
      <c r="F514" t="s">
        <v>47</v>
      </c>
      <c r="G514" t="s">
        <v>91</v>
      </c>
      <c r="H514" t="s">
        <v>48</v>
      </c>
      <c r="I514" t="s">
        <v>196</v>
      </c>
      <c r="J514" t="s">
        <v>218</v>
      </c>
      <c r="K514" t="s">
        <v>94</v>
      </c>
      <c r="L514" t="s">
        <v>34</v>
      </c>
      <c r="M514" t="s">
        <v>35</v>
      </c>
      <c r="N514" s="1">
        <v>42082</v>
      </c>
      <c r="O514" t="s">
        <v>219</v>
      </c>
      <c r="P514" s="3" t="s">
        <v>124</v>
      </c>
      <c r="Q514" t="s">
        <v>220</v>
      </c>
      <c r="R514">
        <v>10</v>
      </c>
      <c r="S514" t="s">
        <v>9726</v>
      </c>
      <c r="T514" s="2">
        <v>0.06</v>
      </c>
      <c r="U514" t="s">
        <v>739</v>
      </c>
      <c r="V514" t="s">
        <v>9730</v>
      </c>
      <c r="W514" t="s">
        <v>224</v>
      </c>
      <c r="X514" t="s">
        <v>9731</v>
      </c>
      <c r="Y514" s="3">
        <f>VALUE(SUBSTITUTE(Table1[[#This Row],[Order Total]],"$",""))</f>
        <v>142.65</v>
      </c>
      <c r="Z514">
        <f>VALUE(SUBSTITUTE(Table1[[#This Row],[Total]],"$",""))</f>
        <v>144.44999999999999</v>
      </c>
      <c r="AA514" s="3">
        <f>Table1[[#This Row],[Order Total Number]]-Table1[[#This Row],[Total Number]]</f>
        <v>-1.7999999999999829</v>
      </c>
      <c r="AB514">
        <f>VALUE(SUBSTITUTE(Table1[[#This Row],[Shipping Cost]],"$",""))</f>
        <v>0.5</v>
      </c>
      <c r="AC514">
        <f>VALUE(SUBSTITUTE(Table1[[#This Row],[Discount $]],"$",""))</f>
        <v>4.3899999999999997</v>
      </c>
      <c r="AD514">
        <f>VALUE(SUBSTITUTE(Table1[[#This Row],[Retail Price]],"$",""))</f>
        <v>3.69</v>
      </c>
      <c r="AE514" s="4">
        <f>(Table1[[#This Row],[Retail Price Number]]*Table1[[#This Row],[Order Quantity]])-Table1[[#This Row],[Discount $ Number]]+Table1[[#This Row],[Shipping Cost Number]]</f>
        <v>33.01</v>
      </c>
      <c r="AF514">
        <f>Table1[[#This Row],[Retail Price Number]]*Table1[[#This Row],[Order Quantity]]-Table1[[#This Row],[Discount $ Number]]</f>
        <v>32.51</v>
      </c>
      <c r="AG514">
        <f>(Table1[[#This Row],[Retail Price Number]]*Table1[[#This Row],[Order Quantity]])-Table1[[#This Row],[Discount $ Number]]-Table1[[#This Row],[Shipping Cost Number]]</f>
        <v>32.01</v>
      </c>
      <c r="AH514">
        <f>Table1[[#This Row],[Retail Price Number]]*Table1[[#This Row],[Order Quantity]]</f>
        <v>36.9</v>
      </c>
      <c r="AI514">
        <f>YEAR(Table1[[#This Row],[Order Date]])</f>
        <v>2015</v>
      </c>
    </row>
    <row r="515" spans="1:35" x14ac:dyDescent="0.3">
      <c r="A515" t="s">
        <v>5606</v>
      </c>
      <c r="B515" s="1">
        <v>41495</v>
      </c>
      <c r="C515" t="s">
        <v>578</v>
      </c>
      <c r="D515" t="s">
        <v>551</v>
      </c>
      <c r="E515" t="s">
        <v>27</v>
      </c>
      <c r="F515" t="s">
        <v>28</v>
      </c>
      <c r="G515" t="s">
        <v>77</v>
      </c>
      <c r="H515" t="s">
        <v>289</v>
      </c>
      <c r="I515" t="s">
        <v>63</v>
      </c>
      <c r="J515" t="s">
        <v>875</v>
      </c>
      <c r="K515" t="s">
        <v>94</v>
      </c>
      <c r="L515" t="s">
        <v>95</v>
      </c>
      <c r="M515" t="s">
        <v>35</v>
      </c>
      <c r="N515" s="1">
        <v>41502</v>
      </c>
      <c r="O515" t="s">
        <v>876</v>
      </c>
      <c r="P515" s="3" t="s">
        <v>877</v>
      </c>
      <c r="Q515" t="s">
        <v>878</v>
      </c>
      <c r="R515">
        <v>4</v>
      </c>
      <c r="S515" t="s">
        <v>7539</v>
      </c>
      <c r="T515" s="2">
        <v>0.02</v>
      </c>
      <c r="U515" t="s">
        <v>4541</v>
      </c>
      <c r="V515" t="s">
        <v>7540</v>
      </c>
      <c r="W515" t="s">
        <v>881</v>
      </c>
      <c r="X515" t="s">
        <v>7541</v>
      </c>
      <c r="Y515" s="3">
        <f>VALUE(SUBSTITUTE(Table1[[#This Row],[Order Total]],"$",""))</f>
        <v>1335.86</v>
      </c>
      <c r="Z515">
        <f>VALUE(SUBSTITUTE(Table1[[#This Row],[Total]],"$",""))</f>
        <v>1342.36</v>
      </c>
      <c r="AA515" s="3">
        <f>Table1[[#This Row],[Order Total Number]]-Table1[[#This Row],[Total Number]]</f>
        <v>-6.5</v>
      </c>
      <c r="AB515">
        <f>VALUE(SUBSTITUTE(Table1[[#This Row],[Shipping Cost]],"$",""))</f>
        <v>6.5</v>
      </c>
      <c r="AC515">
        <f>VALUE(SUBSTITUTE(Table1[[#This Row],[Discount $]],"$",""))</f>
        <v>27.26</v>
      </c>
      <c r="AD515">
        <f>VALUE(SUBSTITUTE(Table1[[#This Row],[Retail Price]],"$",""))</f>
        <v>30.98</v>
      </c>
      <c r="AE515" s="4">
        <f>(Table1[[#This Row],[Retail Price Number]]*Table1[[#This Row],[Order Quantity]])-Table1[[#This Row],[Discount $ Number]]+Table1[[#This Row],[Shipping Cost Number]]</f>
        <v>103.16</v>
      </c>
      <c r="AF515">
        <f>Table1[[#This Row],[Retail Price Number]]*Table1[[#This Row],[Order Quantity]]-Table1[[#This Row],[Discount $ Number]]</f>
        <v>96.66</v>
      </c>
      <c r="AG515">
        <f>(Table1[[#This Row],[Retail Price Number]]*Table1[[#This Row],[Order Quantity]])-Table1[[#This Row],[Discount $ Number]]-Table1[[#This Row],[Shipping Cost Number]]</f>
        <v>90.16</v>
      </c>
      <c r="AH515">
        <f>Table1[[#This Row],[Retail Price Number]]*Table1[[#This Row],[Order Quantity]]</f>
        <v>123.92</v>
      </c>
      <c r="AI515">
        <f>YEAR(Table1[[#This Row],[Order Date]])</f>
        <v>2013</v>
      </c>
    </row>
    <row r="516" spans="1:35" x14ac:dyDescent="0.3">
      <c r="A516" t="s">
        <v>10252</v>
      </c>
      <c r="B516" s="1">
        <v>41497</v>
      </c>
      <c r="C516" t="s">
        <v>2792</v>
      </c>
      <c r="D516" t="s">
        <v>974</v>
      </c>
      <c r="E516" t="s">
        <v>46</v>
      </c>
      <c r="F516" t="s">
        <v>47</v>
      </c>
      <c r="G516" t="s">
        <v>91</v>
      </c>
      <c r="H516" t="s">
        <v>48</v>
      </c>
      <c r="I516" t="s">
        <v>92</v>
      </c>
      <c r="J516" t="s">
        <v>135</v>
      </c>
      <c r="K516" t="s">
        <v>94</v>
      </c>
      <c r="L516" t="s">
        <v>95</v>
      </c>
      <c r="M516" t="s">
        <v>35</v>
      </c>
      <c r="N516" s="1">
        <v>41499</v>
      </c>
      <c r="O516" t="s">
        <v>136</v>
      </c>
      <c r="P516" s="3" t="s">
        <v>137</v>
      </c>
      <c r="Q516" t="s">
        <v>52</v>
      </c>
      <c r="R516">
        <v>33</v>
      </c>
      <c r="S516" t="s">
        <v>10253</v>
      </c>
      <c r="T516" s="2">
        <v>0.03</v>
      </c>
      <c r="U516" t="s">
        <v>123</v>
      </c>
      <c r="V516" t="s">
        <v>10254</v>
      </c>
      <c r="W516" t="s">
        <v>72</v>
      </c>
      <c r="X516" t="s">
        <v>6876</v>
      </c>
      <c r="Y516" s="3">
        <f>VALUE(SUBSTITUTE(Table1[[#This Row],[Order Total]],"$",""))</f>
        <v>22.15</v>
      </c>
      <c r="Z516">
        <f>VALUE(SUBSTITUTE(Table1[[#This Row],[Total]],"$",""))</f>
        <v>22.23</v>
      </c>
      <c r="AA516" s="3">
        <f>Table1[[#This Row],[Order Total Number]]-Table1[[#This Row],[Total Number]]</f>
        <v>-8.0000000000001847E-2</v>
      </c>
      <c r="AB516">
        <f>VALUE(SUBSTITUTE(Table1[[#This Row],[Shipping Cost]],"$",""))</f>
        <v>0.99</v>
      </c>
      <c r="AC516">
        <f>VALUE(SUBSTITUTE(Table1[[#This Row],[Discount $]],"$",""))</f>
        <v>2.25</v>
      </c>
      <c r="AD516">
        <f>VALUE(SUBSTITUTE(Table1[[#This Row],[Retail Price]],"$",""))</f>
        <v>3.08</v>
      </c>
      <c r="AE516" s="4">
        <f>(Table1[[#This Row],[Retail Price Number]]*Table1[[#This Row],[Order Quantity]])-Table1[[#This Row],[Discount $ Number]]+Table1[[#This Row],[Shipping Cost Number]]</f>
        <v>100.38</v>
      </c>
      <c r="AF516">
        <f>Table1[[#This Row],[Retail Price Number]]*Table1[[#This Row],[Order Quantity]]-Table1[[#This Row],[Discount $ Number]]</f>
        <v>99.39</v>
      </c>
      <c r="AG516">
        <f>(Table1[[#This Row],[Retail Price Number]]*Table1[[#This Row],[Order Quantity]])-Table1[[#This Row],[Discount $ Number]]-Table1[[#This Row],[Shipping Cost Number]]</f>
        <v>98.4</v>
      </c>
      <c r="AH516">
        <f>Table1[[#This Row],[Retail Price Number]]*Table1[[#This Row],[Order Quantity]]</f>
        <v>101.64</v>
      </c>
      <c r="AI516">
        <f>YEAR(Table1[[#This Row],[Order Date]])</f>
        <v>2013</v>
      </c>
    </row>
    <row r="517" spans="1:35" x14ac:dyDescent="0.3">
      <c r="A517" t="s">
        <v>4564</v>
      </c>
      <c r="B517" s="1">
        <v>41363</v>
      </c>
      <c r="C517" t="s">
        <v>928</v>
      </c>
      <c r="D517" t="s">
        <v>929</v>
      </c>
      <c r="E517" t="s">
        <v>27</v>
      </c>
      <c r="F517" t="s">
        <v>28</v>
      </c>
      <c r="G517" t="s">
        <v>29</v>
      </c>
      <c r="H517" t="s">
        <v>217</v>
      </c>
      <c r="I517" t="s">
        <v>121</v>
      </c>
      <c r="J517" t="s">
        <v>64</v>
      </c>
      <c r="K517" t="s">
        <v>94</v>
      </c>
      <c r="L517" t="s">
        <v>34</v>
      </c>
      <c r="M517" t="s">
        <v>35</v>
      </c>
      <c r="N517" s="1">
        <v>41364</v>
      </c>
      <c r="O517" t="s">
        <v>66</v>
      </c>
      <c r="P517" s="3" t="s">
        <v>67</v>
      </c>
      <c r="Q517" t="s">
        <v>68</v>
      </c>
      <c r="R517">
        <v>2</v>
      </c>
      <c r="S517" t="s">
        <v>4565</v>
      </c>
      <c r="T517" s="2">
        <v>0.1</v>
      </c>
      <c r="U517" t="s">
        <v>4566</v>
      </c>
      <c r="V517" t="s">
        <v>4567</v>
      </c>
      <c r="W517" t="s">
        <v>72</v>
      </c>
      <c r="X517" t="s">
        <v>4568</v>
      </c>
      <c r="Y517" s="3">
        <f>VALUE(SUBSTITUTE(Table1[[#This Row],[Order Total]],"$",""))</f>
        <v>23.69</v>
      </c>
      <c r="Z517">
        <f>VALUE(SUBSTITUTE(Table1[[#This Row],[Total]],"$",""))</f>
        <v>24.09</v>
      </c>
      <c r="AA517" s="3">
        <f>Table1[[#This Row],[Order Total Number]]-Table1[[#This Row],[Total Number]]</f>
        <v>-0.39999999999999858</v>
      </c>
      <c r="AB517">
        <f>VALUE(SUBSTITUTE(Table1[[#This Row],[Shipping Cost]],"$",""))</f>
        <v>0.99</v>
      </c>
      <c r="AC517">
        <f>VALUE(SUBSTITUTE(Table1[[#This Row],[Discount $]],"$",""))</f>
        <v>0.19</v>
      </c>
      <c r="AD517">
        <f>VALUE(SUBSTITUTE(Table1[[#This Row],[Retail Price]],"$",""))</f>
        <v>2.88</v>
      </c>
      <c r="AE517" s="4">
        <f>(Table1[[#This Row],[Retail Price Number]]*Table1[[#This Row],[Order Quantity]])-Table1[[#This Row],[Discount $ Number]]+Table1[[#This Row],[Shipping Cost Number]]</f>
        <v>6.56</v>
      </c>
      <c r="AF517">
        <f>Table1[[#This Row],[Retail Price Number]]*Table1[[#This Row],[Order Quantity]]-Table1[[#This Row],[Discount $ Number]]</f>
        <v>5.5699999999999994</v>
      </c>
      <c r="AG517">
        <f>(Table1[[#This Row],[Retail Price Number]]*Table1[[#This Row],[Order Quantity]])-Table1[[#This Row],[Discount $ Number]]-Table1[[#This Row],[Shipping Cost Number]]</f>
        <v>4.5799999999999992</v>
      </c>
      <c r="AH517">
        <f>Table1[[#This Row],[Retail Price Number]]*Table1[[#This Row],[Order Quantity]]</f>
        <v>5.76</v>
      </c>
      <c r="AI517">
        <f>YEAR(Table1[[#This Row],[Order Date]])</f>
        <v>2013</v>
      </c>
    </row>
    <row r="518" spans="1:35" x14ac:dyDescent="0.3">
      <c r="A518" t="s">
        <v>4564</v>
      </c>
      <c r="B518" s="1">
        <v>41477</v>
      </c>
      <c r="C518" t="s">
        <v>2602</v>
      </c>
      <c r="D518" t="s">
        <v>929</v>
      </c>
      <c r="E518" t="s">
        <v>27</v>
      </c>
      <c r="F518" t="s">
        <v>28</v>
      </c>
      <c r="G518" t="s">
        <v>134</v>
      </c>
      <c r="H518" t="s">
        <v>217</v>
      </c>
      <c r="I518" t="s">
        <v>92</v>
      </c>
      <c r="J518" t="s">
        <v>478</v>
      </c>
      <c r="K518" t="s">
        <v>94</v>
      </c>
      <c r="L518" t="s">
        <v>34</v>
      </c>
      <c r="M518" t="s">
        <v>35</v>
      </c>
      <c r="N518" s="1">
        <v>41478</v>
      </c>
      <c r="O518" t="s">
        <v>479</v>
      </c>
      <c r="P518" s="3" t="s">
        <v>480</v>
      </c>
      <c r="Q518" t="s">
        <v>98</v>
      </c>
      <c r="R518">
        <v>23</v>
      </c>
      <c r="S518" t="s">
        <v>5003</v>
      </c>
      <c r="T518" s="2">
        <v>0.02</v>
      </c>
      <c r="U518" t="s">
        <v>1222</v>
      </c>
      <c r="V518" t="s">
        <v>58</v>
      </c>
      <c r="W518" t="s">
        <v>224</v>
      </c>
      <c r="X518" t="s">
        <v>7722</v>
      </c>
      <c r="Y518" s="3">
        <f>VALUE(SUBSTITUTE(Table1[[#This Row],[Order Total]],"$",""))</f>
        <v>22.63</v>
      </c>
      <c r="Z518">
        <f>VALUE(SUBSTITUTE(Table1[[#This Row],[Total]],"$",""))</f>
        <v>23.43</v>
      </c>
      <c r="AA518" s="3">
        <f>Table1[[#This Row],[Order Total Number]]-Table1[[#This Row],[Total Number]]</f>
        <v>-0.80000000000000071</v>
      </c>
      <c r="AB518">
        <f>VALUE(SUBSTITUTE(Table1[[#This Row],[Shipping Cost]],"$",""))</f>
        <v>0.5</v>
      </c>
      <c r="AC518">
        <f>VALUE(SUBSTITUTE(Table1[[#This Row],[Discount $]],"$",""))</f>
        <v>0.83</v>
      </c>
      <c r="AD518">
        <f>VALUE(SUBSTITUTE(Table1[[#This Row],[Retail Price]],"$",""))</f>
        <v>2.61</v>
      </c>
      <c r="AE518" s="4">
        <f>(Table1[[#This Row],[Retail Price Number]]*Table1[[#This Row],[Order Quantity]])-Table1[[#This Row],[Discount $ Number]]+Table1[[#This Row],[Shipping Cost Number]]</f>
        <v>59.699999999999996</v>
      </c>
      <c r="AF518">
        <f>Table1[[#This Row],[Retail Price Number]]*Table1[[#This Row],[Order Quantity]]-Table1[[#This Row],[Discount $ Number]]</f>
        <v>59.199999999999996</v>
      </c>
      <c r="AG518">
        <f>(Table1[[#This Row],[Retail Price Number]]*Table1[[#This Row],[Order Quantity]])-Table1[[#This Row],[Discount $ Number]]-Table1[[#This Row],[Shipping Cost Number]]</f>
        <v>58.699999999999996</v>
      </c>
      <c r="AH518">
        <f>Table1[[#This Row],[Retail Price Number]]*Table1[[#This Row],[Order Quantity]]</f>
        <v>60.029999999999994</v>
      </c>
      <c r="AI518">
        <f>YEAR(Table1[[#This Row],[Order Date]])</f>
        <v>2013</v>
      </c>
    </row>
    <row r="519" spans="1:35" x14ac:dyDescent="0.3">
      <c r="A519" t="s">
        <v>4564</v>
      </c>
      <c r="B519" s="1">
        <v>41501</v>
      </c>
      <c r="C519" t="s">
        <v>578</v>
      </c>
      <c r="D519" t="s">
        <v>551</v>
      </c>
      <c r="E519" t="s">
        <v>27</v>
      </c>
      <c r="F519" t="s">
        <v>28</v>
      </c>
      <c r="G519" t="s">
        <v>134</v>
      </c>
      <c r="H519" t="s">
        <v>289</v>
      </c>
      <c r="I519" t="s">
        <v>92</v>
      </c>
      <c r="J519" t="s">
        <v>423</v>
      </c>
      <c r="K519" t="s">
        <v>33</v>
      </c>
      <c r="L519" t="s">
        <v>34</v>
      </c>
      <c r="M519" t="s">
        <v>156</v>
      </c>
      <c r="N519" s="1">
        <v>41502</v>
      </c>
      <c r="O519" t="s">
        <v>424</v>
      </c>
      <c r="P519" s="3" t="s">
        <v>356</v>
      </c>
      <c r="Q519" t="s">
        <v>341</v>
      </c>
      <c r="R519">
        <v>42</v>
      </c>
      <c r="S519" t="s">
        <v>9283</v>
      </c>
      <c r="T519" s="2">
        <v>7.0000000000000007E-2</v>
      </c>
      <c r="U519" t="s">
        <v>2127</v>
      </c>
      <c r="V519" t="s">
        <v>5472</v>
      </c>
      <c r="W519" t="s">
        <v>428</v>
      </c>
      <c r="X519" t="s">
        <v>9284</v>
      </c>
      <c r="Y519" s="3">
        <f>VALUE(SUBSTITUTE(Table1[[#This Row],[Order Total]],"$",""))</f>
        <v>234.01</v>
      </c>
      <c r="Z519">
        <f>VALUE(SUBSTITUTE(Table1[[#This Row],[Total]],"$",""))</f>
        <v>256.43</v>
      </c>
      <c r="AA519" s="3">
        <f>Table1[[#This Row],[Order Total Number]]-Table1[[#This Row],[Total Number]]</f>
        <v>-22.420000000000016</v>
      </c>
      <c r="AB519">
        <f>VALUE(SUBSTITUTE(Table1[[#This Row],[Shipping Cost]],"$",""))</f>
        <v>1.39</v>
      </c>
      <c r="AC519">
        <f>VALUE(SUBSTITUTE(Table1[[#This Row],[Discount $]],"$",""))</f>
        <v>2.67</v>
      </c>
      <c r="AD519">
        <f>VALUE(SUBSTITUTE(Table1[[#This Row],[Retail Price]],"$",""))</f>
        <v>5.68</v>
      </c>
      <c r="AE519" s="4">
        <f>(Table1[[#This Row],[Retail Price Number]]*Table1[[#This Row],[Order Quantity]])-Table1[[#This Row],[Discount $ Number]]+Table1[[#This Row],[Shipping Cost Number]]</f>
        <v>237.28</v>
      </c>
      <c r="AF519">
        <f>Table1[[#This Row],[Retail Price Number]]*Table1[[#This Row],[Order Quantity]]-Table1[[#This Row],[Discount $ Number]]</f>
        <v>235.89000000000001</v>
      </c>
      <c r="AG519">
        <f>(Table1[[#This Row],[Retail Price Number]]*Table1[[#This Row],[Order Quantity]])-Table1[[#This Row],[Discount $ Number]]-Table1[[#This Row],[Shipping Cost Number]]</f>
        <v>234.50000000000003</v>
      </c>
      <c r="AH519">
        <f>Table1[[#This Row],[Retail Price Number]]*Table1[[#This Row],[Order Quantity]]</f>
        <v>238.56</v>
      </c>
      <c r="AI519">
        <f>YEAR(Table1[[#This Row],[Order Date]])</f>
        <v>2013</v>
      </c>
    </row>
    <row r="520" spans="1:35" x14ac:dyDescent="0.3">
      <c r="A520" t="s">
        <v>5829</v>
      </c>
      <c r="B520" s="1">
        <v>41739</v>
      </c>
      <c r="C520" t="s">
        <v>958</v>
      </c>
      <c r="D520" t="s">
        <v>162</v>
      </c>
      <c r="E520" t="s">
        <v>46</v>
      </c>
      <c r="F520" t="s">
        <v>47</v>
      </c>
      <c r="G520" t="s">
        <v>77</v>
      </c>
      <c r="H520" t="s">
        <v>107</v>
      </c>
      <c r="I520" t="s">
        <v>92</v>
      </c>
      <c r="J520" t="s">
        <v>2750</v>
      </c>
      <c r="K520" t="s">
        <v>94</v>
      </c>
      <c r="L520" t="s">
        <v>34</v>
      </c>
      <c r="M520" t="s">
        <v>35</v>
      </c>
      <c r="N520" s="1">
        <v>41741</v>
      </c>
      <c r="O520" t="s">
        <v>2751</v>
      </c>
      <c r="P520" s="3" t="s">
        <v>724</v>
      </c>
      <c r="Q520" t="s">
        <v>41</v>
      </c>
      <c r="R520">
        <v>42</v>
      </c>
      <c r="S520" t="s">
        <v>727</v>
      </c>
      <c r="T520" s="2">
        <v>0.04</v>
      </c>
      <c r="U520" t="s">
        <v>728</v>
      </c>
      <c r="V520" t="s">
        <v>5830</v>
      </c>
      <c r="W520" t="s">
        <v>2754</v>
      </c>
      <c r="X520" t="s">
        <v>5831</v>
      </c>
      <c r="Y520" s="3">
        <f>VALUE(SUBSTITUTE(Table1[[#This Row],[Order Total]],"$",""))</f>
        <v>75.22</v>
      </c>
      <c r="Z520">
        <f>VALUE(SUBSTITUTE(Table1[[#This Row],[Total]],"$",""))</f>
        <v>86.52</v>
      </c>
      <c r="AA520" s="3">
        <f>Table1[[#This Row],[Order Total Number]]-Table1[[#This Row],[Total Number]]</f>
        <v>-11.299999999999997</v>
      </c>
      <c r="AB520">
        <f>VALUE(SUBSTITUTE(Table1[[#This Row],[Shipping Cost]],"$",""))</f>
        <v>4.7699999999999996</v>
      </c>
      <c r="AC520">
        <f>VALUE(SUBSTITUTE(Table1[[#This Row],[Discount $]],"$",""))</f>
        <v>5.67</v>
      </c>
      <c r="AD520">
        <f>VALUE(SUBSTITUTE(Table1[[#This Row],[Retail Price]],"$",""))</f>
        <v>1.98</v>
      </c>
      <c r="AE520" s="4">
        <f>(Table1[[#This Row],[Retail Price Number]]*Table1[[#This Row],[Order Quantity]])-Table1[[#This Row],[Discount $ Number]]+Table1[[#This Row],[Shipping Cost Number]]</f>
        <v>82.259999999999991</v>
      </c>
      <c r="AF520">
        <f>Table1[[#This Row],[Retail Price Number]]*Table1[[#This Row],[Order Quantity]]-Table1[[#This Row],[Discount $ Number]]</f>
        <v>77.489999999999995</v>
      </c>
      <c r="AG520">
        <f>(Table1[[#This Row],[Retail Price Number]]*Table1[[#This Row],[Order Quantity]])-Table1[[#This Row],[Discount $ Number]]-Table1[[#This Row],[Shipping Cost Number]]</f>
        <v>72.72</v>
      </c>
      <c r="AH520">
        <f>Table1[[#This Row],[Retail Price Number]]*Table1[[#This Row],[Order Quantity]]</f>
        <v>83.16</v>
      </c>
      <c r="AI520">
        <f>YEAR(Table1[[#This Row],[Order Date]])</f>
        <v>2014</v>
      </c>
    </row>
    <row r="521" spans="1:35" x14ac:dyDescent="0.3">
      <c r="A521" t="s">
        <v>5829</v>
      </c>
      <c r="B521" s="1">
        <v>42088</v>
      </c>
      <c r="C521" t="s">
        <v>3464</v>
      </c>
      <c r="D521" t="s">
        <v>174</v>
      </c>
      <c r="E521" t="s">
        <v>27</v>
      </c>
      <c r="F521" t="s">
        <v>28</v>
      </c>
      <c r="G521" t="s">
        <v>77</v>
      </c>
      <c r="H521" t="s">
        <v>78</v>
      </c>
      <c r="I521" t="s">
        <v>31</v>
      </c>
      <c r="J521" t="s">
        <v>564</v>
      </c>
      <c r="K521" t="s">
        <v>33</v>
      </c>
      <c r="L521" t="s">
        <v>109</v>
      </c>
      <c r="M521" t="s">
        <v>156</v>
      </c>
      <c r="N521" s="1">
        <v>42090</v>
      </c>
      <c r="O521" t="s">
        <v>565</v>
      </c>
      <c r="P521" s="3" t="s">
        <v>566</v>
      </c>
      <c r="Q521" t="s">
        <v>567</v>
      </c>
      <c r="R521">
        <v>37</v>
      </c>
      <c r="S521" t="s">
        <v>11734</v>
      </c>
      <c r="T521" s="2">
        <v>0</v>
      </c>
      <c r="U521" t="s">
        <v>1235</v>
      </c>
      <c r="V521" t="s">
        <v>11735</v>
      </c>
      <c r="W521" t="s">
        <v>224</v>
      </c>
      <c r="X521" t="s">
        <v>3146</v>
      </c>
      <c r="Y521" s="3">
        <f>VALUE(SUBSTITUTE(Table1[[#This Row],[Order Total]],"$",""))</f>
        <v>233.19</v>
      </c>
      <c r="Z521">
        <f>VALUE(SUBSTITUTE(Table1[[#This Row],[Total]],"$",""))</f>
        <v>234.95</v>
      </c>
      <c r="AA521" s="3">
        <f>Table1[[#This Row],[Order Total Number]]-Table1[[#This Row],[Total Number]]</f>
        <v>-1.7599999999999909</v>
      </c>
      <c r="AB521">
        <f>VALUE(SUBSTITUTE(Table1[[#This Row],[Shipping Cost]],"$",""))</f>
        <v>0.5</v>
      </c>
      <c r="AC521">
        <f>VALUE(SUBSTITUTE(Table1[[#This Row],[Discount $]],"$",""))</f>
        <v>2.69</v>
      </c>
      <c r="AD521">
        <f>VALUE(SUBSTITUTE(Table1[[#This Row],[Retail Price]],"$",""))</f>
        <v>6.3</v>
      </c>
      <c r="AE521" s="4">
        <f>(Table1[[#This Row],[Retail Price Number]]*Table1[[#This Row],[Order Quantity]])-Table1[[#This Row],[Discount $ Number]]+Table1[[#This Row],[Shipping Cost Number]]</f>
        <v>230.91</v>
      </c>
      <c r="AF521">
        <f>Table1[[#This Row],[Retail Price Number]]*Table1[[#This Row],[Order Quantity]]-Table1[[#This Row],[Discount $ Number]]</f>
        <v>230.41</v>
      </c>
      <c r="AG521">
        <f>(Table1[[#This Row],[Retail Price Number]]*Table1[[#This Row],[Order Quantity]])-Table1[[#This Row],[Discount $ Number]]-Table1[[#This Row],[Shipping Cost Number]]</f>
        <v>229.91</v>
      </c>
      <c r="AH521">
        <f>Table1[[#This Row],[Retail Price Number]]*Table1[[#This Row],[Order Quantity]]</f>
        <v>233.1</v>
      </c>
      <c r="AI521">
        <f>YEAR(Table1[[#This Row],[Order Date]])</f>
        <v>2015</v>
      </c>
    </row>
    <row r="522" spans="1:35" x14ac:dyDescent="0.3">
      <c r="A522" t="s">
        <v>845</v>
      </c>
      <c r="B522" s="1">
        <v>42274</v>
      </c>
      <c r="C522" t="s">
        <v>846</v>
      </c>
      <c r="D522" t="s">
        <v>133</v>
      </c>
      <c r="E522" t="s">
        <v>27</v>
      </c>
      <c r="F522" t="s">
        <v>28</v>
      </c>
      <c r="G522" t="s">
        <v>91</v>
      </c>
      <c r="H522" t="s">
        <v>62</v>
      </c>
      <c r="I522" t="s">
        <v>92</v>
      </c>
      <c r="J522" t="s">
        <v>229</v>
      </c>
      <c r="K522" t="s">
        <v>94</v>
      </c>
      <c r="L522" t="s">
        <v>34</v>
      </c>
      <c r="M522" t="s">
        <v>35</v>
      </c>
      <c r="N522" s="1">
        <v>42276</v>
      </c>
      <c r="O522" t="s">
        <v>230</v>
      </c>
      <c r="P522" s="3" t="s">
        <v>231</v>
      </c>
      <c r="Q522" t="s">
        <v>232</v>
      </c>
      <c r="R522">
        <v>50</v>
      </c>
      <c r="S522" t="s">
        <v>847</v>
      </c>
      <c r="T522" s="2">
        <v>0.09</v>
      </c>
      <c r="U522" t="s">
        <v>848</v>
      </c>
      <c r="V522" t="s">
        <v>849</v>
      </c>
      <c r="W522" t="s">
        <v>236</v>
      </c>
      <c r="X522" t="s">
        <v>850</v>
      </c>
      <c r="Y522" s="3">
        <f>VALUE(SUBSTITUTE(Table1[[#This Row],[Order Total]],"$",""))</f>
        <v>17299.72</v>
      </c>
      <c r="Z522">
        <f>VALUE(SUBSTITUTE(Table1[[#This Row],[Total]],"$",""))</f>
        <v>17324.009999999998</v>
      </c>
      <c r="AA522" s="3">
        <f>Table1[[#This Row],[Order Total Number]]-Table1[[#This Row],[Total Number]]</f>
        <v>-24.289999999997235</v>
      </c>
      <c r="AB522">
        <f>VALUE(SUBSTITUTE(Table1[[#This Row],[Shipping Cost]],"$",""))</f>
        <v>49</v>
      </c>
      <c r="AC522">
        <f>VALUE(SUBSTITUTE(Table1[[#This Row],[Discount $]],"$",""))</f>
        <v>1939.97</v>
      </c>
      <c r="AD522">
        <f>VALUE(SUBSTITUTE(Table1[[#This Row],[Retail Price]],"$",""))</f>
        <v>449.99</v>
      </c>
      <c r="AE522" s="4">
        <f>(Table1[[#This Row],[Retail Price Number]]*Table1[[#This Row],[Order Quantity]])-Table1[[#This Row],[Discount $ Number]]+Table1[[#This Row],[Shipping Cost Number]]</f>
        <v>20608.53</v>
      </c>
      <c r="AF522">
        <f>Table1[[#This Row],[Retail Price Number]]*Table1[[#This Row],[Order Quantity]]-Table1[[#This Row],[Discount $ Number]]</f>
        <v>20559.53</v>
      </c>
      <c r="AG522">
        <f>(Table1[[#This Row],[Retail Price Number]]*Table1[[#This Row],[Order Quantity]])-Table1[[#This Row],[Discount $ Number]]-Table1[[#This Row],[Shipping Cost Number]]</f>
        <v>20510.53</v>
      </c>
      <c r="AH522">
        <f>Table1[[#This Row],[Retail Price Number]]*Table1[[#This Row],[Order Quantity]]</f>
        <v>22499.5</v>
      </c>
      <c r="AI522">
        <f>YEAR(Table1[[#This Row],[Order Date]])</f>
        <v>2015</v>
      </c>
    </row>
    <row r="523" spans="1:35" x14ac:dyDescent="0.3">
      <c r="A523" t="s">
        <v>845</v>
      </c>
      <c r="B523" s="1">
        <v>41420</v>
      </c>
      <c r="C523" t="s">
        <v>2734</v>
      </c>
      <c r="D523" t="s">
        <v>174</v>
      </c>
      <c r="E523" t="s">
        <v>27</v>
      </c>
      <c r="F523" t="s">
        <v>28</v>
      </c>
      <c r="G523" t="s">
        <v>77</v>
      </c>
      <c r="H523" t="s">
        <v>78</v>
      </c>
      <c r="I523" t="s">
        <v>63</v>
      </c>
      <c r="J523" t="s">
        <v>601</v>
      </c>
      <c r="K523" t="s">
        <v>94</v>
      </c>
      <c r="L523" t="s">
        <v>95</v>
      </c>
      <c r="M523" t="s">
        <v>35</v>
      </c>
      <c r="N523" s="1">
        <v>41420</v>
      </c>
      <c r="O523" t="s">
        <v>602</v>
      </c>
      <c r="P523" s="3" t="s">
        <v>603</v>
      </c>
      <c r="Q523" t="s">
        <v>258</v>
      </c>
      <c r="R523">
        <v>27</v>
      </c>
      <c r="S523" t="s">
        <v>4000</v>
      </c>
      <c r="T523" s="2">
        <v>0.06</v>
      </c>
      <c r="U523" t="s">
        <v>2736</v>
      </c>
      <c r="V523" t="s">
        <v>2737</v>
      </c>
      <c r="W523" t="s">
        <v>606</v>
      </c>
      <c r="X523" t="s">
        <v>4001</v>
      </c>
      <c r="Y523" s="3">
        <f>VALUE(SUBSTITUTE(Table1[[#This Row],[Order Total]],"$",""))</f>
        <v>246.08</v>
      </c>
      <c r="Z523">
        <f>VALUE(SUBSTITUTE(Table1[[#This Row],[Total]],"$",""))</f>
        <v>243.52</v>
      </c>
      <c r="AA523" s="3">
        <f>Table1[[#This Row],[Order Total Number]]-Table1[[#This Row],[Total Number]]</f>
        <v>2.5600000000000023</v>
      </c>
      <c r="AB523">
        <f>VALUE(SUBSTITUTE(Table1[[#This Row],[Shipping Cost]],"$",""))</f>
        <v>7.72</v>
      </c>
      <c r="AC523">
        <f>VALUE(SUBSTITUTE(Table1[[#This Row],[Discount $]],"$",""))</f>
        <v>18.52</v>
      </c>
      <c r="AD523">
        <f>VALUE(SUBSTITUTE(Table1[[#This Row],[Retail Price]],"$",""))</f>
        <v>7.3</v>
      </c>
      <c r="AE523" s="4">
        <f>(Table1[[#This Row],[Retail Price Number]]*Table1[[#This Row],[Order Quantity]])-Table1[[#This Row],[Discount $ Number]]+Table1[[#This Row],[Shipping Cost Number]]</f>
        <v>186.29999999999998</v>
      </c>
      <c r="AF523">
        <f>Table1[[#This Row],[Retail Price Number]]*Table1[[#This Row],[Order Quantity]]-Table1[[#This Row],[Discount $ Number]]</f>
        <v>178.57999999999998</v>
      </c>
      <c r="AG523">
        <f>(Table1[[#This Row],[Retail Price Number]]*Table1[[#This Row],[Order Quantity]])-Table1[[#This Row],[Discount $ Number]]-Table1[[#This Row],[Shipping Cost Number]]</f>
        <v>170.85999999999999</v>
      </c>
      <c r="AH523">
        <f>Table1[[#This Row],[Retail Price Number]]*Table1[[#This Row],[Order Quantity]]</f>
        <v>197.1</v>
      </c>
      <c r="AI523">
        <f>YEAR(Table1[[#This Row],[Order Date]])</f>
        <v>2013</v>
      </c>
    </row>
    <row r="524" spans="1:35" x14ac:dyDescent="0.3">
      <c r="A524" t="s">
        <v>845</v>
      </c>
      <c r="B524" s="1">
        <v>41459</v>
      </c>
      <c r="C524" t="s">
        <v>1574</v>
      </c>
      <c r="D524" t="s">
        <v>144</v>
      </c>
      <c r="E524" t="s">
        <v>46</v>
      </c>
      <c r="F524" t="s">
        <v>47</v>
      </c>
      <c r="G524" t="s">
        <v>29</v>
      </c>
      <c r="H524" t="s">
        <v>107</v>
      </c>
      <c r="I524" t="s">
        <v>121</v>
      </c>
      <c r="J524" t="s">
        <v>93</v>
      </c>
      <c r="K524" t="s">
        <v>94</v>
      </c>
      <c r="L524" t="s">
        <v>95</v>
      </c>
      <c r="M524" t="s">
        <v>35</v>
      </c>
      <c r="N524" s="1">
        <v>41460</v>
      </c>
      <c r="O524" t="s">
        <v>96</v>
      </c>
      <c r="P524" s="3" t="s">
        <v>97</v>
      </c>
      <c r="Q524" t="s">
        <v>98</v>
      </c>
      <c r="R524">
        <v>38</v>
      </c>
      <c r="S524" t="s">
        <v>7778</v>
      </c>
      <c r="T524" s="2">
        <v>0.03</v>
      </c>
      <c r="U524" t="s">
        <v>3061</v>
      </c>
      <c r="V524" t="s">
        <v>1781</v>
      </c>
      <c r="W524" t="s">
        <v>102</v>
      </c>
      <c r="X524" t="s">
        <v>7779</v>
      </c>
      <c r="Y524" s="3">
        <f>VALUE(SUBSTITUTE(Table1[[#This Row],[Order Total]],"$",""))</f>
        <v>51.09</v>
      </c>
      <c r="Z524">
        <f>VALUE(SUBSTITUTE(Table1[[#This Row],[Total]],"$",""))</f>
        <v>54.39</v>
      </c>
      <c r="AA524" s="3">
        <f>Table1[[#This Row],[Order Total Number]]-Table1[[#This Row],[Total Number]]</f>
        <v>-3.2999999999999972</v>
      </c>
      <c r="AB524">
        <f>VALUE(SUBSTITUTE(Table1[[#This Row],[Shipping Cost]],"$",""))</f>
        <v>0.8</v>
      </c>
      <c r="AC524">
        <f>VALUE(SUBSTITUTE(Table1[[#This Row],[Discount $]],"$",""))</f>
        <v>2.79</v>
      </c>
      <c r="AD524">
        <f>VALUE(SUBSTITUTE(Table1[[#This Row],[Retail Price]],"$",""))</f>
        <v>2.62</v>
      </c>
      <c r="AE524" s="4">
        <f>(Table1[[#This Row],[Retail Price Number]]*Table1[[#This Row],[Order Quantity]])-Table1[[#This Row],[Discount $ Number]]+Table1[[#This Row],[Shipping Cost Number]]</f>
        <v>97.57</v>
      </c>
      <c r="AF524">
        <f>Table1[[#This Row],[Retail Price Number]]*Table1[[#This Row],[Order Quantity]]-Table1[[#This Row],[Discount $ Number]]</f>
        <v>96.77</v>
      </c>
      <c r="AG524">
        <f>(Table1[[#This Row],[Retail Price Number]]*Table1[[#This Row],[Order Quantity]])-Table1[[#This Row],[Discount $ Number]]-Table1[[#This Row],[Shipping Cost Number]]</f>
        <v>95.97</v>
      </c>
      <c r="AH524">
        <f>Table1[[#This Row],[Retail Price Number]]*Table1[[#This Row],[Order Quantity]]</f>
        <v>99.56</v>
      </c>
      <c r="AI524">
        <f>YEAR(Table1[[#This Row],[Order Date]])</f>
        <v>2013</v>
      </c>
    </row>
    <row r="525" spans="1:35" x14ac:dyDescent="0.3">
      <c r="A525" t="s">
        <v>845</v>
      </c>
      <c r="B525" s="1">
        <v>41932</v>
      </c>
      <c r="C525" t="s">
        <v>105</v>
      </c>
      <c r="D525" t="s">
        <v>106</v>
      </c>
      <c r="E525" t="s">
        <v>46</v>
      </c>
      <c r="F525" t="s">
        <v>47</v>
      </c>
      <c r="G525" t="s">
        <v>91</v>
      </c>
      <c r="H525" t="s">
        <v>107</v>
      </c>
      <c r="I525" t="s">
        <v>121</v>
      </c>
      <c r="J525" t="s">
        <v>229</v>
      </c>
      <c r="K525" t="s">
        <v>94</v>
      </c>
      <c r="L525" t="s">
        <v>95</v>
      </c>
      <c r="M525" t="s">
        <v>35</v>
      </c>
      <c r="N525" s="1">
        <v>41934</v>
      </c>
      <c r="O525" t="s">
        <v>230</v>
      </c>
      <c r="P525" s="3" t="s">
        <v>231</v>
      </c>
      <c r="Q525" t="s">
        <v>232</v>
      </c>
      <c r="R525">
        <v>43</v>
      </c>
      <c r="S525" t="s">
        <v>8782</v>
      </c>
      <c r="T525" s="2">
        <v>0.03</v>
      </c>
      <c r="U525" t="s">
        <v>8783</v>
      </c>
      <c r="V525" t="s">
        <v>8784</v>
      </c>
      <c r="W525" t="s">
        <v>236</v>
      </c>
      <c r="X525" t="s">
        <v>8785</v>
      </c>
      <c r="Y525" s="3">
        <f>VALUE(SUBSTITUTE(Table1[[#This Row],[Order Total]],"$",""))</f>
        <v>13979.72</v>
      </c>
      <c r="Z525">
        <f>VALUE(SUBSTITUTE(Table1[[#This Row],[Total]],"$",""))</f>
        <v>16104.64</v>
      </c>
      <c r="AA525" s="3">
        <f>Table1[[#This Row],[Order Total Number]]-Table1[[#This Row],[Total Number]]</f>
        <v>-2124.92</v>
      </c>
      <c r="AB525">
        <f>VALUE(SUBSTITUTE(Table1[[#This Row],[Shipping Cost]],"$",""))</f>
        <v>49</v>
      </c>
      <c r="AC525">
        <f>VALUE(SUBSTITUTE(Table1[[#This Row],[Discount $]],"$",""))</f>
        <v>31.4</v>
      </c>
      <c r="AD525">
        <f>VALUE(SUBSTITUTE(Table1[[#This Row],[Retail Price]],"$",""))</f>
        <v>449.99</v>
      </c>
      <c r="AE525" s="4">
        <f>(Table1[[#This Row],[Retail Price Number]]*Table1[[#This Row],[Order Quantity]])-Table1[[#This Row],[Discount $ Number]]+Table1[[#This Row],[Shipping Cost Number]]</f>
        <v>19367.169999999998</v>
      </c>
      <c r="AF525">
        <f>Table1[[#This Row],[Retail Price Number]]*Table1[[#This Row],[Order Quantity]]-Table1[[#This Row],[Discount $ Number]]</f>
        <v>19318.169999999998</v>
      </c>
      <c r="AG525">
        <f>(Table1[[#This Row],[Retail Price Number]]*Table1[[#This Row],[Order Quantity]])-Table1[[#This Row],[Discount $ Number]]-Table1[[#This Row],[Shipping Cost Number]]</f>
        <v>19269.169999999998</v>
      </c>
      <c r="AH525">
        <f>Table1[[#This Row],[Retail Price Number]]*Table1[[#This Row],[Order Quantity]]</f>
        <v>19349.57</v>
      </c>
      <c r="AI525">
        <f>YEAR(Table1[[#This Row],[Order Date]])</f>
        <v>2014</v>
      </c>
    </row>
    <row r="526" spans="1:35" x14ac:dyDescent="0.3">
      <c r="A526" t="s">
        <v>845</v>
      </c>
      <c r="B526" s="1">
        <v>42122</v>
      </c>
      <c r="C526" t="s">
        <v>4398</v>
      </c>
      <c r="D526" t="s">
        <v>162</v>
      </c>
      <c r="E526" t="s">
        <v>46</v>
      </c>
      <c r="F526" t="s">
        <v>47</v>
      </c>
      <c r="G526" t="s">
        <v>91</v>
      </c>
      <c r="H526" t="s">
        <v>107</v>
      </c>
      <c r="I526" t="s">
        <v>31</v>
      </c>
      <c r="J526" t="s">
        <v>2402</v>
      </c>
      <c r="K526" t="s">
        <v>94</v>
      </c>
      <c r="L526" t="s">
        <v>34</v>
      </c>
      <c r="M526" t="s">
        <v>35</v>
      </c>
      <c r="N526" s="1">
        <v>42124</v>
      </c>
      <c r="O526" t="s">
        <v>275</v>
      </c>
      <c r="P526" s="3" t="s">
        <v>757</v>
      </c>
      <c r="Q526" t="s">
        <v>2403</v>
      </c>
      <c r="R526">
        <v>26</v>
      </c>
      <c r="S526" t="s">
        <v>8908</v>
      </c>
      <c r="T526" s="2">
        <v>0.1</v>
      </c>
      <c r="U526" t="s">
        <v>8909</v>
      </c>
      <c r="V526" t="s">
        <v>2383</v>
      </c>
      <c r="W526" t="s">
        <v>1028</v>
      </c>
      <c r="X526" t="s">
        <v>2379</v>
      </c>
      <c r="Y526" s="3">
        <f>VALUE(SUBSTITUTE(Table1[[#This Row],[Order Total]],"$",""))</f>
        <v>45.94</v>
      </c>
      <c r="Z526">
        <f>VALUE(SUBSTITUTE(Table1[[#This Row],[Total]],"$",""))</f>
        <v>46.26</v>
      </c>
      <c r="AA526" s="3">
        <f>Table1[[#This Row],[Order Total Number]]-Table1[[#This Row],[Total Number]]</f>
        <v>-0.32000000000000028</v>
      </c>
      <c r="AB526">
        <f>VALUE(SUBSTITUTE(Table1[[#This Row],[Shipping Cost]],"$",""))</f>
        <v>1</v>
      </c>
      <c r="AC526">
        <f>VALUE(SUBSTITUTE(Table1[[#This Row],[Discount $]],"$",""))</f>
        <v>2.89</v>
      </c>
      <c r="AD526">
        <f>VALUE(SUBSTITUTE(Table1[[#This Row],[Retail Price]],"$",""))</f>
        <v>1.82</v>
      </c>
      <c r="AE526" s="4">
        <f>(Table1[[#This Row],[Retail Price Number]]*Table1[[#This Row],[Order Quantity]])-Table1[[#This Row],[Discount $ Number]]+Table1[[#This Row],[Shipping Cost Number]]</f>
        <v>45.43</v>
      </c>
      <c r="AF526">
        <f>Table1[[#This Row],[Retail Price Number]]*Table1[[#This Row],[Order Quantity]]-Table1[[#This Row],[Discount $ Number]]</f>
        <v>44.43</v>
      </c>
      <c r="AG526">
        <f>(Table1[[#This Row],[Retail Price Number]]*Table1[[#This Row],[Order Quantity]])-Table1[[#This Row],[Discount $ Number]]-Table1[[#This Row],[Shipping Cost Number]]</f>
        <v>43.43</v>
      </c>
      <c r="AH526">
        <f>Table1[[#This Row],[Retail Price Number]]*Table1[[#This Row],[Order Quantity]]</f>
        <v>47.32</v>
      </c>
      <c r="AI526">
        <f>YEAR(Table1[[#This Row],[Order Date]])</f>
        <v>2015</v>
      </c>
    </row>
    <row r="527" spans="1:35" x14ac:dyDescent="0.3">
      <c r="A527" t="s">
        <v>845</v>
      </c>
      <c r="B527" s="1">
        <v>41966</v>
      </c>
      <c r="C527" t="s">
        <v>2959</v>
      </c>
      <c r="D527" t="s">
        <v>144</v>
      </c>
      <c r="E527" t="s">
        <v>46</v>
      </c>
      <c r="F527" t="s">
        <v>47</v>
      </c>
      <c r="G527" t="s">
        <v>29</v>
      </c>
      <c r="H527" t="s">
        <v>107</v>
      </c>
      <c r="I527" t="s">
        <v>121</v>
      </c>
      <c r="J527" t="s">
        <v>229</v>
      </c>
      <c r="K527" t="s">
        <v>94</v>
      </c>
      <c r="L527" t="s">
        <v>34</v>
      </c>
      <c r="M527" t="s">
        <v>35</v>
      </c>
      <c r="N527" s="1">
        <v>41970</v>
      </c>
      <c r="O527" t="s">
        <v>230</v>
      </c>
      <c r="P527" s="3" t="s">
        <v>231</v>
      </c>
      <c r="Q527" t="s">
        <v>232</v>
      </c>
      <c r="R527">
        <v>19</v>
      </c>
      <c r="S527" t="s">
        <v>12267</v>
      </c>
      <c r="T527" s="2">
        <v>0</v>
      </c>
      <c r="U527" t="s">
        <v>12268</v>
      </c>
      <c r="V527" t="s">
        <v>12269</v>
      </c>
      <c r="W527" t="s">
        <v>236</v>
      </c>
      <c r="X527" t="s">
        <v>12270</v>
      </c>
      <c r="Y527" s="3">
        <f>VALUE(SUBSTITUTE(Table1[[#This Row],[Order Total]],"$",""))</f>
        <v>17279.62</v>
      </c>
      <c r="Z527">
        <f>VALUE(SUBSTITUTE(Table1[[#This Row],[Total]],"$",""))</f>
        <v>17304.11</v>
      </c>
      <c r="AA527" s="3">
        <f>Table1[[#This Row],[Order Total Number]]-Table1[[#This Row],[Total Number]]</f>
        <v>-24.490000000001601</v>
      </c>
      <c r="AB527">
        <f>VALUE(SUBSTITUTE(Table1[[#This Row],[Shipping Cost]],"$",""))</f>
        <v>49</v>
      </c>
      <c r="AC527">
        <f>VALUE(SUBSTITUTE(Table1[[#This Row],[Discount $]],"$",""))</f>
        <v>919.93</v>
      </c>
      <c r="AD527">
        <f>VALUE(SUBSTITUTE(Table1[[#This Row],[Retail Price]],"$",""))</f>
        <v>449.99</v>
      </c>
      <c r="AE527" s="4">
        <f>(Table1[[#This Row],[Retail Price Number]]*Table1[[#This Row],[Order Quantity]])-Table1[[#This Row],[Discount $ Number]]+Table1[[#This Row],[Shipping Cost Number]]</f>
        <v>7678.8799999999992</v>
      </c>
      <c r="AF527">
        <f>Table1[[#This Row],[Retail Price Number]]*Table1[[#This Row],[Order Quantity]]-Table1[[#This Row],[Discount $ Number]]</f>
        <v>7629.8799999999992</v>
      </c>
      <c r="AG527">
        <f>(Table1[[#This Row],[Retail Price Number]]*Table1[[#This Row],[Order Quantity]])-Table1[[#This Row],[Discount $ Number]]-Table1[[#This Row],[Shipping Cost Number]]</f>
        <v>7580.8799999999992</v>
      </c>
      <c r="AH527">
        <f>Table1[[#This Row],[Retail Price Number]]*Table1[[#This Row],[Order Quantity]]</f>
        <v>8549.81</v>
      </c>
      <c r="AI527">
        <f>YEAR(Table1[[#This Row],[Order Date]])</f>
        <v>2014</v>
      </c>
    </row>
    <row r="528" spans="1:35" x14ac:dyDescent="0.3">
      <c r="A528" t="s">
        <v>3001</v>
      </c>
      <c r="B528" s="1">
        <v>41899</v>
      </c>
      <c r="C528" t="s">
        <v>3002</v>
      </c>
      <c r="D528" t="s">
        <v>3003</v>
      </c>
      <c r="E528" t="s">
        <v>27</v>
      </c>
      <c r="F528" t="s">
        <v>28</v>
      </c>
      <c r="G528" t="s">
        <v>134</v>
      </c>
      <c r="H528" t="s">
        <v>78</v>
      </c>
      <c r="I528" t="s">
        <v>92</v>
      </c>
      <c r="J528" t="s">
        <v>122</v>
      </c>
      <c r="K528" t="s">
        <v>94</v>
      </c>
      <c r="L528" t="s">
        <v>95</v>
      </c>
      <c r="M528" t="s">
        <v>156</v>
      </c>
      <c r="N528" s="1">
        <v>41900</v>
      </c>
      <c r="O528" t="s">
        <v>123</v>
      </c>
      <c r="P528" s="3" t="s">
        <v>124</v>
      </c>
      <c r="Q528" t="s">
        <v>125</v>
      </c>
      <c r="R528">
        <v>35</v>
      </c>
      <c r="S528" t="s">
        <v>3004</v>
      </c>
      <c r="T528" s="2">
        <v>0.1</v>
      </c>
      <c r="U528" t="s">
        <v>2440</v>
      </c>
      <c r="V528" t="s">
        <v>1209</v>
      </c>
      <c r="W528" t="s">
        <v>129</v>
      </c>
      <c r="X528" t="s">
        <v>2895</v>
      </c>
      <c r="Y528" s="3">
        <f>VALUE(SUBSTITUTE(Table1[[#This Row],[Order Total]],"$",""))</f>
        <v>136.01</v>
      </c>
      <c r="Z528">
        <f>VALUE(SUBSTITUTE(Table1[[#This Row],[Total]],"$",""))</f>
        <v>144</v>
      </c>
      <c r="AA528" s="3">
        <f>Table1[[#This Row],[Order Total Number]]-Table1[[#This Row],[Total Number]]</f>
        <v>-7.9900000000000091</v>
      </c>
      <c r="AB528">
        <f>VALUE(SUBSTITUTE(Table1[[#This Row],[Shipping Cost]],"$",""))</f>
        <v>2.5</v>
      </c>
      <c r="AC528">
        <f>VALUE(SUBSTITUTE(Table1[[#This Row],[Discount $]],"$",""))</f>
        <v>5.64</v>
      </c>
      <c r="AD528">
        <f>VALUE(SUBSTITUTE(Table1[[#This Row],[Retail Price]],"$",""))</f>
        <v>3.69</v>
      </c>
      <c r="AE528" s="4">
        <f>(Table1[[#This Row],[Retail Price Number]]*Table1[[#This Row],[Order Quantity]])-Table1[[#This Row],[Discount $ Number]]+Table1[[#This Row],[Shipping Cost Number]]</f>
        <v>126.01</v>
      </c>
      <c r="AF528">
        <f>Table1[[#This Row],[Retail Price Number]]*Table1[[#This Row],[Order Quantity]]-Table1[[#This Row],[Discount $ Number]]</f>
        <v>123.51</v>
      </c>
      <c r="AG528">
        <f>(Table1[[#This Row],[Retail Price Number]]*Table1[[#This Row],[Order Quantity]])-Table1[[#This Row],[Discount $ Number]]-Table1[[#This Row],[Shipping Cost Number]]</f>
        <v>121.01</v>
      </c>
      <c r="AH528">
        <f>Table1[[#This Row],[Retail Price Number]]*Table1[[#This Row],[Order Quantity]]</f>
        <v>129.15</v>
      </c>
      <c r="AI528">
        <f>YEAR(Table1[[#This Row],[Order Date]])</f>
        <v>2014</v>
      </c>
    </row>
    <row r="529" spans="1:35" x14ac:dyDescent="0.3">
      <c r="A529" t="s">
        <v>3001</v>
      </c>
      <c r="B529" s="1">
        <v>41934</v>
      </c>
      <c r="C529" t="s">
        <v>6512</v>
      </c>
      <c r="D529" t="s">
        <v>365</v>
      </c>
      <c r="E529" t="s">
        <v>46</v>
      </c>
      <c r="F529" t="s">
        <v>47</v>
      </c>
      <c r="G529" t="s">
        <v>91</v>
      </c>
      <c r="H529" t="s">
        <v>48</v>
      </c>
      <c r="I529" t="s">
        <v>121</v>
      </c>
      <c r="J529" t="s">
        <v>2168</v>
      </c>
      <c r="K529" t="s">
        <v>33</v>
      </c>
      <c r="L529" t="s">
        <v>34</v>
      </c>
      <c r="M529" t="s">
        <v>35</v>
      </c>
      <c r="N529" s="1">
        <v>41935</v>
      </c>
      <c r="O529" t="s">
        <v>1728</v>
      </c>
      <c r="P529" s="3" t="s">
        <v>2169</v>
      </c>
      <c r="Q529" t="s">
        <v>2170</v>
      </c>
      <c r="R529">
        <v>9</v>
      </c>
      <c r="S529" t="s">
        <v>11717</v>
      </c>
      <c r="T529" s="2">
        <v>0.1</v>
      </c>
      <c r="U529" t="s">
        <v>2238</v>
      </c>
      <c r="V529" t="s">
        <v>11718</v>
      </c>
      <c r="W529" t="s">
        <v>818</v>
      </c>
      <c r="X529" t="s">
        <v>11719</v>
      </c>
      <c r="Y529" s="3">
        <f>VALUE(SUBSTITUTE(Table1[[#This Row],[Order Total]],"$",""))</f>
        <v>477.58</v>
      </c>
      <c r="Z529">
        <f>VALUE(SUBSTITUTE(Table1[[#This Row],[Total]],"$",""))</f>
        <v>482.53</v>
      </c>
      <c r="AA529" s="3">
        <f>Table1[[#This Row],[Order Total Number]]-Table1[[#This Row],[Total Number]]</f>
        <v>-4.9499999999999886</v>
      </c>
      <c r="AB529">
        <f>VALUE(SUBSTITUTE(Table1[[#This Row],[Shipping Cost]],"$",""))</f>
        <v>6.19</v>
      </c>
      <c r="AC529">
        <f>VALUE(SUBSTITUTE(Table1[[#This Row],[Discount $]],"$",""))</f>
        <v>11.04</v>
      </c>
      <c r="AD529">
        <f>VALUE(SUBSTITUTE(Table1[[#This Row],[Retail Price]],"$",""))</f>
        <v>8.6</v>
      </c>
      <c r="AE529" s="4">
        <f>(Table1[[#This Row],[Retail Price Number]]*Table1[[#This Row],[Order Quantity]])-Table1[[#This Row],[Discount $ Number]]+Table1[[#This Row],[Shipping Cost Number]]</f>
        <v>72.549999999999983</v>
      </c>
      <c r="AF529">
        <f>Table1[[#This Row],[Retail Price Number]]*Table1[[#This Row],[Order Quantity]]-Table1[[#This Row],[Discount $ Number]]</f>
        <v>66.359999999999985</v>
      </c>
      <c r="AG529">
        <f>(Table1[[#This Row],[Retail Price Number]]*Table1[[#This Row],[Order Quantity]])-Table1[[#This Row],[Discount $ Number]]-Table1[[#This Row],[Shipping Cost Number]]</f>
        <v>60.169999999999987</v>
      </c>
      <c r="AH529">
        <f>Table1[[#This Row],[Retail Price Number]]*Table1[[#This Row],[Order Quantity]]</f>
        <v>77.399999999999991</v>
      </c>
      <c r="AI529">
        <f>YEAR(Table1[[#This Row],[Order Date]])</f>
        <v>2014</v>
      </c>
    </row>
    <row r="530" spans="1:35" x14ac:dyDescent="0.3">
      <c r="A530" t="s">
        <v>7198</v>
      </c>
      <c r="B530" s="1">
        <v>42088</v>
      </c>
      <c r="C530" t="s">
        <v>4619</v>
      </c>
      <c r="D530" t="s">
        <v>365</v>
      </c>
      <c r="E530" t="s">
        <v>46</v>
      </c>
      <c r="F530" t="s">
        <v>47</v>
      </c>
      <c r="G530" t="s">
        <v>77</v>
      </c>
      <c r="H530" t="s">
        <v>48</v>
      </c>
      <c r="I530" t="s">
        <v>63</v>
      </c>
      <c r="J530" t="s">
        <v>218</v>
      </c>
      <c r="K530" t="s">
        <v>94</v>
      </c>
      <c r="L530" t="s">
        <v>95</v>
      </c>
      <c r="M530" t="s">
        <v>35</v>
      </c>
      <c r="N530" s="1">
        <v>42090</v>
      </c>
      <c r="O530" t="s">
        <v>219</v>
      </c>
      <c r="P530" s="3" t="s">
        <v>124</v>
      </c>
      <c r="Q530" t="s">
        <v>220</v>
      </c>
      <c r="R530">
        <v>41</v>
      </c>
      <c r="S530" t="s">
        <v>7199</v>
      </c>
      <c r="T530" s="2">
        <v>0.03</v>
      </c>
      <c r="U530" t="s">
        <v>7200</v>
      </c>
      <c r="V530" t="s">
        <v>7201</v>
      </c>
      <c r="W530" t="s">
        <v>224</v>
      </c>
      <c r="X530" t="s">
        <v>909</v>
      </c>
      <c r="Y530" s="3">
        <f>VALUE(SUBSTITUTE(Table1[[#This Row],[Order Total]],"$",""))</f>
        <v>227.61</v>
      </c>
      <c r="Z530">
        <f>VALUE(SUBSTITUTE(Table1[[#This Row],[Total]],"$",""))</f>
        <v>231.25</v>
      </c>
      <c r="AA530" s="3">
        <f>Table1[[#This Row],[Order Total Number]]-Table1[[#This Row],[Total Number]]</f>
        <v>-3.6399999999999864</v>
      </c>
      <c r="AB530">
        <f>VALUE(SUBSTITUTE(Table1[[#This Row],[Shipping Cost]],"$",""))</f>
        <v>0.5</v>
      </c>
      <c r="AC530">
        <f>VALUE(SUBSTITUTE(Table1[[#This Row],[Discount $]],"$",""))</f>
        <v>24.33</v>
      </c>
      <c r="AD530">
        <f>VALUE(SUBSTITUTE(Table1[[#This Row],[Retail Price]],"$",""))</f>
        <v>3.69</v>
      </c>
      <c r="AE530" s="4">
        <f>(Table1[[#This Row],[Retail Price Number]]*Table1[[#This Row],[Order Quantity]])-Table1[[#This Row],[Discount $ Number]]+Table1[[#This Row],[Shipping Cost Number]]</f>
        <v>127.46</v>
      </c>
      <c r="AF530">
        <f>Table1[[#This Row],[Retail Price Number]]*Table1[[#This Row],[Order Quantity]]-Table1[[#This Row],[Discount $ Number]]</f>
        <v>126.96</v>
      </c>
      <c r="AG530">
        <f>(Table1[[#This Row],[Retail Price Number]]*Table1[[#This Row],[Order Quantity]])-Table1[[#This Row],[Discount $ Number]]-Table1[[#This Row],[Shipping Cost Number]]</f>
        <v>126.46</v>
      </c>
      <c r="AH530">
        <f>Table1[[#This Row],[Retail Price Number]]*Table1[[#This Row],[Order Quantity]]</f>
        <v>151.29</v>
      </c>
      <c r="AI530">
        <f>YEAR(Table1[[#This Row],[Order Date]])</f>
        <v>2015</v>
      </c>
    </row>
    <row r="531" spans="1:35" x14ac:dyDescent="0.3">
      <c r="A531" t="s">
        <v>7198</v>
      </c>
      <c r="B531" s="1">
        <v>41401</v>
      </c>
      <c r="C531" t="s">
        <v>1097</v>
      </c>
      <c r="D531" t="s">
        <v>1098</v>
      </c>
      <c r="E531" t="s">
        <v>27</v>
      </c>
      <c r="F531" t="s">
        <v>28</v>
      </c>
      <c r="G531" t="s">
        <v>29</v>
      </c>
      <c r="H531" t="s">
        <v>78</v>
      </c>
      <c r="I531" t="s">
        <v>196</v>
      </c>
      <c r="J531" t="s">
        <v>601</v>
      </c>
      <c r="K531" t="s">
        <v>94</v>
      </c>
      <c r="L531" t="s">
        <v>34</v>
      </c>
      <c r="M531" t="s">
        <v>35</v>
      </c>
      <c r="N531" s="1">
        <v>41403</v>
      </c>
      <c r="O531" t="s">
        <v>602</v>
      </c>
      <c r="P531" s="3" t="s">
        <v>603</v>
      </c>
      <c r="Q531" t="s">
        <v>258</v>
      </c>
      <c r="R531">
        <v>6</v>
      </c>
      <c r="S531" t="s">
        <v>9185</v>
      </c>
      <c r="T531" s="2">
        <v>0.02</v>
      </c>
      <c r="U531" t="s">
        <v>9186</v>
      </c>
      <c r="V531" t="s">
        <v>2341</v>
      </c>
      <c r="W531" t="s">
        <v>606</v>
      </c>
      <c r="X531" t="s">
        <v>2342</v>
      </c>
      <c r="Y531" s="3">
        <f>VALUE(SUBSTITUTE(Table1[[#This Row],[Order Total]],"$",""))</f>
        <v>253.04</v>
      </c>
      <c r="Z531">
        <f>VALUE(SUBSTITUTE(Table1[[#This Row],[Total]],"$",""))</f>
        <v>256.64</v>
      </c>
      <c r="AA531" s="3">
        <f>Table1[[#This Row],[Order Total Number]]-Table1[[#This Row],[Total Number]]</f>
        <v>-3.5999999999999943</v>
      </c>
      <c r="AB531">
        <f>VALUE(SUBSTITUTE(Table1[[#This Row],[Shipping Cost]],"$",""))</f>
        <v>7.72</v>
      </c>
      <c r="AC531">
        <f>VALUE(SUBSTITUTE(Table1[[#This Row],[Discount $]],"$",""))</f>
        <v>27.36</v>
      </c>
      <c r="AD531">
        <f>VALUE(SUBSTITUTE(Table1[[#This Row],[Retail Price]],"$",""))</f>
        <v>7.3</v>
      </c>
      <c r="AE531" s="4">
        <f>(Table1[[#This Row],[Retail Price Number]]*Table1[[#This Row],[Order Quantity]])-Table1[[#This Row],[Discount $ Number]]+Table1[[#This Row],[Shipping Cost Number]]</f>
        <v>24.159999999999997</v>
      </c>
      <c r="AF531">
        <f>Table1[[#This Row],[Retail Price Number]]*Table1[[#This Row],[Order Quantity]]-Table1[[#This Row],[Discount $ Number]]</f>
        <v>16.439999999999998</v>
      </c>
      <c r="AG531">
        <f>(Table1[[#This Row],[Retail Price Number]]*Table1[[#This Row],[Order Quantity]])-Table1[[#This Row],[Discount $ Number]]-Table1[[#This Row],[Shipping Cost Number]]</f>
        <v>8.7199999999999989</v>
      </c>
      <c r="AH531">
        <f>Table1[[#This Row],[Retail Price Number]]*Table1[[#This Row],[Order Quantity]]</f>
        <v>43.8</v>
      </c>
      <c r="AI531">
        <f>YEAR(Table1[[#This Row],[Order Date]])</f>
        <v>2013</v>
      </c>
    </row>
    <row r="532" spans="1:35" x14ac:dyDescent="0.3">
      <c r="A532" t="s">
        <v>7198</v>
      </c>
      <c r="B532" s="1">
        <v>41999</v>
      </c>
      <c r="C532" t="s">
        <v>694</v>
      </c>
      <c r="D532" t="s">
        <v>144</v>
      </c>
      <c r="E532" t="s">
        <v>46</v>
      </c>
      <c r="F532" t="s">
        <v>47</v>
      </c>
      <c r="G532" t="s">
        <v>77</v>
      </c>
      <c r="H532" t="s">
        <v>107</v>
      </c>
      <c r="I532" t="s">
        <v>92</v>
      </c>
      <c r="J532" t="s">
        <v>49</v>
      </c>
      <c r="K532" t="s">
        <v>723</v>
      </c>
      <c r="L532" t="s">
        <v>50</v>
      </c>
      <c r="M532" t="s">
        <v>35</v>
      </c>
      <c r="N532" s="1">
        <v>42002</v>
      </c>
      <c r="O532" t="s">
        <v>51</v>
      </c>
      <c r="P532" s="3" t="s">
        <v>52</v>
      </c>
      <c r="Q532" t="s">
        <v>53</v>
      </c>
      <c r="R532">
        <v>44</v>
      </c>
      <c r="S532" t="s">
        <v>10101</v>
      </c>
      <c r="T532" s="2">
        <v>0.08</v>
      </c>
      <c r="U532" t="s">
        <v>6598</v>
      </c>
      <c r="V532" t="s">
        <v>4066</v>
      </c>
      <c r="W532" t="s">
        <v>57</v>
      </c>
      <c r="X532" t="s">
        <v>6938</v>
      </c>
      <c r="Y532" s="3">
        <f>VALUE(SUBSTITUTE(Table1[[#This Row],[Order Total]],"$",""))</f>
        <v>22.65</v>
      </c>
      <c r="Z532">
        <f>VALUE(SUBSTITUTE(Table1[[#This Row],[Total]],"$",""))</f>
        <v>22.36</v>
      </c>
      <c r="AA532" s="3">
        <f>Table1[[#This Row],[Order Total Number]]-Table1[[#This Row],[Total Number]]</f>
        <v>0.28999999999999915</v>
      </c>
      <c r="AB532">
        <f>VALUE(SUBSTITUTE(Table1[[#This Row],[Shipping Cost]],"$",""))</f>
        <v>0.7</v>
      </c>
      <c r="AC532">
        <f>VALUE(SUBSTITUTE(Table1[[#This Row],[Discount $]],"$",""))</f>
        <v>0.63</v>
      </c>
      <c r="AD532">
        <f>VALUE(SUBSTITUTE(Table1[[#This Row],[Retail Price]],"$",""))</f>
        <v>1.1399999999999999</v>
      </c>
      <c r="AE532" s="4">
        <f>(Table1[[#This Row],[Retail Price Number]]*Table1[[#This Row],[Order Quantity]])-Table1[[#This Row],[Discount $ Number]]+Table1[[#This Row],[Shipping Cost Number]]</f>
        <v>50.23</v>
      </c>
      <c r="AF532">
        <f>Table1[[#This Row],[Retail Price Number]]*Table1[[#This Row],[Order Quantity]]-Table1[[#This Row],[Discount $ Number]]</f>
        <v>49.529999999999994</v>
      </c>
      <c r="AG532">
        <f>(Table1[[#This Row],[Retail Price Number]]*Table1[[#This Row],[Order Quantity]])-Table1[[#This Row],[Discount $ Number]]-Table1[[#This Row],[Shipping Cost Number]]</f>
        <v>48.829999999999991</v>
      </c>
      <c r="AH532">
        <f>Table1[[#This Row],[Retail Price Number]]*Table1[[#This Row],[Order Quantity]]</f>
        <v>50.16</v>
      </c>
      <c r="AI532">
        <f>YEAR(Table1[[#This Row],[Order Date]])</f>
        <v>2014</v>
      </c>
    </row>
    <row r="533" spans="1:35" x14ac:dyDescent="0.3">
      <c r="A533" t="s">
        <v>7198</v>
      </c>
      <c r="B533" s="1">
        <v>42212</v>
      </c>
      <c r="C533" t="s">
        <v>1301</v>
      </c>
      <c r="D533" t="s">
        <v>228</v>
      </c>
      <c r="E533" t="s">
        <v>46</v>
      </c>
      <c r="F533" t="s">
        <v>47</v>
      </c>
      <c r="G533" t="s">
        <v>134</v>
      </c>
      <c r="H533" t="s">
        <v>107</v>
      </c>
      <c r="I533" t="s">
        <v>121</v>
      </c>
      <c r="J533" t="s">
        <v>6799</v>
      </c>
      <c r="K533" t="s">
        <v>94</v>
      </c>
      <c r="L533" t="s">
        <v>95</v>
      </c>
      <c r="M533" t="s">
        <v>35</v>
      </c>
      <c r="N533" s="1">
        <v>42216</v>
      </c>
      <c r="O533" t="s">
        <v>526</v>
      </c>
      <c r="P533" s="3" t="s">
        <v>2185</v>
      </c>
      <c r="Q533" t="s">
        <v>3963</v>
      </c>
      <c r="R533">
        <v>23</v>
      </c>
      <c r="S533" t="s">
        <v>10533</v>
      </c>
      <c r="T533" s="2">
        <v>0.01</v>
      </c>
      <c r="U533" t="s">
        <v>4500</v>
      </c>
      <c r="V533" t="s">
        <v>10534</v>
      </c>
      <c r="W533" t="s">
        <v>757</v>
      </c>
      <c r="X533" t="s">
        <v>10535</v>
      </c>
      <c r="Y533" s="3">
        <f>VALUE(SUBSTITUTE(Table1[[#This Row],[Order Total]],"$",""))</f>
        <v>239.65</v>
      </c>
      <c r="Z533">
        <f>VALUE(SUBSTITUTE(Table1[[#This Row],[Total]],"$",""))</f>
        <v>234.33</v>
      </c>
      <c r="AA533" s="3">
        <f>Table1[[#This Row],[Order Total Number]]-Table1[[#This Row],[Total Number]]</f>
        <v>5.3199999999999932</v>
      </c>
      <c r="AB533">
        <f>VALUE(SUBSTITUTE(Table1[[#This Row],[Shipping Cost]],"$",""))</f>
        <v>1.82</v>
      </c>
      <c r="AC533">
        <f>VALUE(SUBSTITUTE(Table1[[#This Row],[Discount $]],"$",""))</f>
        <v>12.59</v>
      </c>
      <c r="AD533">
        <f>VALUE(SUBSTITUTE(Table1[[#This Row],[Retail Price]],"$",""))</f>
        <v>6.08</v>
      </c>
      <c r="AE533" s="4">
        <f>(Table1[[#This Row],[Retail Price Number]]*Table1[[#This Row],[Order Quantity]])-Table1[[#This Row],[Discount $ Number]]+Table1[[#This Row],[Shipping Cost Number]]</f>
        <v>129.07</v>
      </c>
      <c r="AF533">
        <f>Table1[[#This Row],[Retail Price Number]]*Table1[[#This Row],[Order Quantity]]-Table1[[#This Row],[Discount $ Number]]</f>
        <v>127.25</v>
      </c>
      <c r="AG533">
        <f>(Table1[[#This Row],[Retail Price Number]]*Table1[[#This Row],[Order Quantity]])-Table1[[#This Row],[Discount $ Number]]-Table1[[#This Row],[Shipping Cost Number]]</f>
        <v>125.43</v>
      </c>
      <c r="AH533">
        <f>Table1[[#This Row],[Retail Price Number]]*Table1[[#This Row],[Order Quantity]]</f>
        <v>139.84</v>
      </c>
      <c r="AI533">
        <f>YEAR(Table1[[#This Row],[Order Date]])</f>
        <v>2015</v>
      </c>
    </row>
    <row r="534" spans="1:35" x14ac:dyDescent="0.3">
      <c r="A534" t="s">
        <v>8223</v>
      </c>
      <c r="B534" s="1">
        <v>42013</v>
      </c>
      <c r="C534" t="s">
        <v>5486</v>
      </c>
      <c r="D534" t="s">
        <v>1019</v>
      </c>
      <c r="E534" t="s">
        <v>46</v>
      </c>
      <c r="F534" t="s">
        <v>47</v>
      </c>
      <c r="G534" t="s">
        <v>77</v>
      </c>
      <c r="H534" t="s">
        <v>107</v>
      </c>
      <c r="I534" t="s">
        <v>31</v>
      </c>
      <c r="J534" t="s">
        <v>135</v>
      </c>
      <c r="K534" t="s">
        <v>94</v>
      </c>
      <c r="L534" t="s">
        <v>34</v>
      </c>
      <c r="M534" t="s">
        <v>35</v>
      </c>
      <c r="N534" s="1">
        <v>42015</v>
      </c>
      <c r="O534" t="s">
        <v>136</v>
      </c>
      <c r="P534" s="3" t="s">
        <v>137</v>
      </c>
      <c r="Q534" t="s">
        <v>52</v>
      </c>
      <c r="R534">
        <v>7</v>
      </c>
      <c r="S534" t="s">
        <v>5817</v>
      </c>
      <c r="T534" s="2">
        <v>0.1</v>
      </c>
      <c r="U534" t="s">
        <v>1202</v>
      </c>
      <c r="V534" t="s">
        <v>2900</v>
      </c>
      <c r="W534" t="s">
        <v>72</v>
      </c>
      <c r="X534" t="s">
        <v>8224</v>
      </c>
      <c r="Y534" s="3">
        <f>VALUE(SUBSTITUTE(Table1[[#This Row],[Order Total]],"$",""))</f>
        <v>22.85</v>
      </c>
      <c r="Z534">
        <f>VALUE(SUBSTITUTE(Table1[[#This Row],[Total]],"$",""))</f>
        <v>22.93</v>
      </c>
      <c r="AA534" s="3">
        <f>Table1[[#This Row],[Order Total Number]]-Table1[[#This Row],[Total Number]]</f>
        <v>-7.9999999999998295E-2</v>
      </c>
      <c r="AB534">
        <f>VALUE(SUBSTITUTE(Table1[[#This Row],[Shipping Cost]],"$",""))</f>
        <v>0.99</v>
      </c>
      <c r="AC534">
        <f>VALUE(SUBSTITUTE(Table1[[#This Row],[Discount $]],"$",""))</f>
        <v>1.47</v>
      </c>
      <c r="AD534">
        <f>VALUE(SUBSTITUTE(Table1[[#This Row],[Retail Price]],"$",""))</f>
        <v>3.08</v>
      </c>
      <c r="AE534" s="4">
        <f>(Table1[[#This Row],[Retail Price Number]]*Table1[[#This Row],[Order Quantity]])-Table1[[#This Row],[Discount $ Number]]+Table1[[#This Row],[Shipping Cost Number]]</f>
        <v>21.080000000000002</v>
      </c>
      <c r="AF534">
        <f>Table1[[#This Row],[Retail Price Number]]*Table1[[#This Row],[Order Quantity]]-Table1[[#This Row],[Discount $ Number]]</f>
        <v>20.090000000000003</v>
      </c>
      <c r="AG534">
        <f>(Table1[[#This Row],[Retail Price Number]]*Table1[[#This Row],[Order Quantity]])-Table1[[#This Row],[Discount $ Number]]-Table1[[#This Row],[Shipping Cost Number]]</f>
        <v>19.100000000000005</v>
      </c>
      <c r="AH534">
        <f>Table1[[#This Row],[Retail Price Number]]*Table1[[#This Row],[Order Quantity]]</f>
        <v>21.560000000000002</v>
      </c>
      <c r="AI534">
        <f>YEAR(Table1[[#This Row],[Order Date]])</f>
        <v>2015</v>
      </c>
    </row>
    <row r="535" spans="1:35" x14ac:dyDescent="0.3">
      <c r="A535" t="s">
        <v>8223</v>
      </c>
      <c r="B535" s="1">
        <v>41364</v>
      </c>
      <c r="C535" t="s">
        <v>928</v>
      </c>
      <c r="D535" t="s">
        <v>929</v>
      </c>
      <c r="E535" t="s">
        <v>27</v>
      </c>
      <c r="F535" t="s">
        <v>28</v>
      </c>
      <c r="G535" t="s">
        <v>77</v>
      </c>
      <c r="H535" t="s">
        <v>217</v>
      </c>
      <c r="I535" t="s">
        <v>92</v>
      </c>
      <c r="J535" t="s">
        <v>1660</v>
      </c>
      <c r="K535" t="s">
        <v>94</v>
      </c>
      <c r="L535" t="s">
        <v>34</v>
      </c>
      <c r="M535" t="s">
        <v>156</v>
      </c>
      <c r="N535" s="1">
        <v>41364</v>
      </c>
      <c r="O535" t="s">
        <v>1369</v>
      </c>
      <c r="P535" s="3" t="s">
        <v>166</v>
      </c>
      <c r="Q535" t="s">
        <v>1661</v>
      </c>
      <c r="R535">
        <v>30</v>
      </c>
      <c r="S535" t="s">
        <v>7039</v>
      </c>
      <c r="T535" s="2">
        <v>0.08</v>
      </c>
      <c r="U535" t="s">
        <v>5309</v>
      </c>
      <c r="V535" t="s">
        <v>7151</v>
      </c>
      <c r="W535" t="s">
        <v>57</v>
      </c>
      <c r="X535" t="s">
        <v>7348</v>
      </c>
      <c r="Y535" s="3">
        <f>VALUE(SUBSTITUTE(Table1[[#This Row],[Order Total]],"$",""))</f>
        <v>25.59</v>
      </c>
      <c r="Z535">
        <f>VALUE(SUBSTITUTE(Table1[[#This Row],[Total]],"$",""))</f>
        <v>26.29</v>
      </c>
      <c r="AA535" s="3">
        <f>Table1[[#This Row],[Order Total Number]]-Table1[[#This Row],[Total Number]]</f>
        <v>-0.69999999999999929</v>
      </c>
      <c r="AB535">
        <f>VALUE(SUBSTITUTE(Table1[[#This Row],[Shipping Cost]],"$",""))</f>
        <v>0.7</v>
      </c>
      <c r="AC535">
        <f>VALUE(SUBSTITUTE(Table1[[#This Row],[Discount $]],"$",""))</f>
        <v>2.5299999999999998</v>
      </c>
      <c r="AD535">
        <f>VALUE(SUBSTITUTE(Table1[[#This Row],[Retail Price]],"$",""))</f>
        <v>1.48</v>
      </c>
      <c r="AE535" s="4">
        <f>(Table1[[#This Row],[Retail Price Number]]*Table1[[#This Row],[Order Quantity]])-Table1[[#This Row],[Discount $ Number]]+Table1[[#This Row],[Shipping Cost Number]]</f>
        <v>42.57</v>
      </c>
      <c r="AF535">
        <f>Table1[[#This Row],[Retail Price Number]]*Table1[[#This Row],[Order Quantity]]-Table1[[#This Row],[Discount $ Number]]</f>
        <v>41.87</v>
      </c>
      <c r="AG535">
        <f>(Table1[[#This Row],[Retail Price Number]]*Table1[[#This Row],[Order Quantity]])-Table1[[#This Row],[Discount $ Number]]-Table1[[#This Row],[Shipping Cost Number]]</f>
        <v>41.169999999999995</v>
      </c>
      <c r="AH535">
        <f>Table1[[#This Row],[Retail Price Number]]*Table1[[#This Row],[Order Quantity]]</f>
        <v>44.4</v>
      </c>
      <c r="AI535">
        <f>YEAR(Table1[[#This Row],[Order Date]])</f>
        <v>2013</v>
      </c>
    </row>
    <row r="536" spans="1:35" x14ac:dyDescent="0.3">
      <c r="A536" t="s">
        <v>8223</v>
      </c>
      <c r="B536" s="1">
        <v>41497</v>
      </c>
      <c r="C536" t="s">
        <v>1760</v>
      </c>
      <c r="D536" t="s">
        <v>1232</v>
      </c>
      <c r="E536" t="s">
        <v>27</v>
      </c>
      <c r="F536" t="s">
        <v>28</v>
      </c>
      <c r="G536" t="s">
        <v>29</v>
      </c>
      <c r="H536" t="s">
        <v>281</v>
      </c>
      <c r="I536" t="s">
        <v>31</v>
      </c>
      <c r="J536" t="s">
        <v>1660</v>
      </c>
      <c r="K536" t="s">
        <v>94</v>
      </c>
      <c r="L536" t="s">
        <v>34</v>
      </c>
      <c r="M536" t="s">
        <v>35</v>
      </c>
      <c r="N536" s="1">
        <v>41498</v>
      </c>
      <c r="O536" t="s">
        <v>1369</v>
      </c>
      <c r="P536" s="3" t="s">
        <v>166</v>
      </c>
      <c r="Q536" t="s">
        <v>1661</v>
      </c>
      <c r="R536">
        <v>42</v>
      </c>
      <c r="S536" t="s">
        <v>11007</v>
      </c>
      <c r="T536" s="2">
        <v>0</v>
      </c>
      <c r="U536" t="s">
        <v>378</v>
      </c>
      <c r="V536" t="s">
        <v>5394</v>
      </c>
      <c r="W536" t="s">
        <v>57</v>
      </c>
      <c r="X536" t="s">
        <v>687</v>
      </c>
      <c r="Y536" s="3">
        <f>VALUE(SUBSTITUTE(Table1[[#This Row],[Order Total]],"$",""))</f>
        <v>21.92</v>
      </c>
      <c r="Z536">
        <f>VALUE(SUBSTITUTE(Table1[[#This Row],[Total]],"$",""))</f>
        <v>22.83</v>
      </c>
      <c r="AA536" s="3">
        <f>Table1[[#This Row],[Order Total Number]]-Table1[[#This Row],[Total Number]]</f>
        <v>-0.90999999999999659</v>
      </c>
      <c r="AB536">
        <f>VALUE(SUBSTITUTE(Table1[[#This Row],[Shipping Cost]],"$",""))</f>
        <v>0.7</v>
      </c>
      <c r="AC536">
        <f>VALUE(SUBSTITUTE(Table1[[#This Row],[Discount $]],"$",""))</f>
        <v>2.63</v>
      </c>
      <c r="AD536">
        <f>VALUE(SUBSTITUTE(Table1[[#This Row],[Retail Price]],"$",""))</f>
        <v>1.48</v>
      </c>
      <c r="AE536" s="4">
        <f>(Table1[[#This Row],[Retail Price Number]]*Table1[[#This Row],[Order Quantity]])-Table1[[#This Row],[Discount $ Number]]+Table1[[#This Row],[Shipping Cost Number]]</f>
        <v>60.23</v>
      </c>
      <c r="AF536">
        <f>Table1[[#This Row],[Retail Price Number]]*Table1[[#This Row],[Order Quantity]]-Table1[[#This Row],[Discount $ Number]]</f>
        <v>59.529999999999994</v>
      </c>
      <c r="AG536">
        <f>(Table1[[#This Row],[Retail Price Number]]*Table1[[#This Row],[Order Quantity]])-Table1[[#This Row],[Discount $ Number]]-Table1[[#This Row],[Shipping Cost Number]]</f>
        <v>58.829999999999991</v>
      </c>
      <c r="AH536">
        <f>Table1[[#This Row],[Retail Price Number]]*Table1[[#This Row],[Order Quantity]]</f>
        <v>62.16</v>
      </c>
      <c r="AI536">
        <f>YEAR(Table1[[#This Row],[Order Date]])</f>
        <v>2013</v>
      </c>
    </row>
    <row r="537" spans="1:35" x14ac:dyDescent="0.3">
      <c r="A537" t="s">
        <v>8223</v>
      </c>
      <c r="B537" s="1">
        <v>41402</v>
      </c>
      <c r="C537" t="s">
        <v>305</v>
      </c>
      <c r="D537" t="s">
        <v>11684</v>
      </c>
      <c r="E537" t="s">
        <v>46</v>
      </c>
      <c r="F537" t="s">
        <v>47</v>
      </c>
      <c r="G537" t="s">
        <v>91</v>
      </c>
      <c r="H537" t="s">
        <v>107</v>
      </c>
      <c r="I537" t="s">
        <v>63</v>
      </c>
      <c r="J537" t="s">
        <v>1233</v>
      </c>
      <c r="K537" t="s">
        <v>94</v>
      </c>
      <c r="L537" t="s">
        <v>34</v>
      </c>
      <c r="M537" t="s">
        <v>35</v>
      </c>
      <c r="N537" s="1">
        <v>41404</v>
      </c>
      <c r="O537" t="s">
        <v>711</v>
      </c>
      <c r="P537" s="3" t="s">
        <v>1234</v>
      </c>
      <c r="Q537" t="s">
        <v>1235</v>
      </c>
      <c r="R537">
        <v>30</v>
      </c>
      <c r="S537" t="s">
        <v>11685</v>
      </c>
      <c r="T537" s="2">
        <v>0.08</v>
      </c>
      <c r="U537" t="s">
        <v>3032</v>
      </c>
      <c r="V537" t="s">
        <v>11686</v>
      </c>
      <c r="W537" t="s">
        <v>1239</v>
      </c>
      <c r="X537" t="s">
        <v>11687</v>
      </c>
      <c r="Y537" s="3">
        <f>VALUE(SUBSTITUTE(Table1[[#This Row],[Order Total]],"$",""))</f>
        <v>145.97</v>
      </c>
      <c r="Z537">
        <f>VALUE(SUBSTITUTE(Table1[[#This Row],[Total]],"$",""))</f>
        <v>146.35</v>
      </c>
      <c r="AA537" s="3">
        <f>Table1[[#This Row],[Order Total Number]]-Table1[[#This Row],[Total Number]]</f>
        <v>-0.37999999999999545</v>
      </c>
      <c r="AB537">
        <f>VALUE(SUBSTITUTE(Table1[[#This Row],[Shipping Cost]],"$",""))</f>
        <v>11.15</v>
      </c>
      <c r="AC537">
        <f>VALUE(SUBSTITUTE(Table1[[#This Row],[Discount $]],"$",""))</f>
        <v>5.25</v>
      </c>
      <c r="AD537">
        <f>VALUE(SUBSTITUTE(Table1[[#This Row],[Retail Price]],"$",""))</f>
        <v>7.28</v>
      </c>
      <c r="AE537" s="4">
        <f>(Table1[[#This Row],[Retail Price Number]]*Table1[[#This Row],[Order Quantity]])-Table1[[#This Row],[Discount $ Number]]+Table1[[#This Row],[Shipping Cost Number]]</f>
        <v>224.3</v>
      </c>
      <c r="AF537">
        <f>Table1[[#This Row],[Retail Price Number]]*Table1[[#This Row],[Order Quantity]]-Table1[[#This Row],[Discount $ Number]]</f>
        <v>213.15</v>
      </c>
      <c r="AG537">
        <f>(Table1[[#This Row],[Retail Price Number]]*Table1[[#This Row],[Order Quantity]])-Table1[[#This Row],[Discount $ Number]]-Table1[[#This Row],[Shipping Cost Number]]</f>
        <v>202</v>
      </c>
      <c r="AH537">
        <f>Table1[[#This Row],[Retail Price Number]]*Table1[[#This Row],[Order Quantity]]</f>
        <v>218.4</v>
      </c>
      <c r="AI537">
        <f>YEAR(Table1[[#This Row],[Order Date]])</f>
        <v>2013</v>
      </c>
    </row>
    <row r="538" spans="1:35" x14ac:dyDescent="0.3">
      <c r="A538" t="s">
        <v>4305</v>
      </c>
      <c r="B538" s="1">
        <v>41647</v>
      </c>
      <c r="C538" t="s">
        <v>75</v>
      </c>
      <c r="D538" t="s">
        <v>76</v>
      </c>
      <c r="E538" t="s">
        <v>27</v>
      </c>
      <c r="F538" t="s">
        <v>28</v>
      </c>
      <c r="G538" t="s">
        <v>77</v>
      </c>
      <c r="H538" t="s">
        <v>78</v>
      </c>
      <c r="I538" t="s">
        <v>196</v>
      </c>
      <c r="J538" t="s">
        <v>805</v>
      </c>
      <c r="K538" t="s">
        <v>94</v>
      </c>
      <c r="L538" t="s">
        <v>34</v>
      </c>
      <c r="M538" t="s">
        <v>35</v>
      </c>
      <c r="N538" s="1">
        <v>41649</v>
      </c>
      <c r="O538" t="s">
        <v>806</v>
      </c>
      <c r="P538" s="3" t="s">
        <v>807</v>
      </c>
      <c r="Q538" t="s">
        <v>808</v>
      </c>
      <c r="R538">
        <v>39</v>
      </c>
      <c r="S538" t="s">
        <v>4306</v>
      </c>
      <c r="T538" s="2">
        <v>0.03</v>
      </c>
      <c r="U538" t="s">
        <v>4307</v>
      </c>
      <c r="V538" t="s">
        <v>4308</v>
      </c>
      <c r="W538" t="s">
        <v>812</v>
      </c>
      <c r="X538" t="s">
        <v>4309</v>
      </c>
      <c r="Y538" s="3">
        <f>VALUE(SUBSTITUTE(Table1[[#This Row],[Order Total]],"$",""))</f>
        <v>5765.4</v>
      </c>
      <c r="Z538">
        <f>VALUE(SUBSTITUTE(Table1[[#This Row],[Total]],"$",""))</f>
        <v>5667</v>
      </c>
      <c r="AA538" s="3">
        <f>Table1[[#This Row],[Order Total Number]]-Table1[[#This Row],[Total Number]]</f>
        <v>98.399999999999636</v>
      </c>
      <c r="AB538">
        <f>VALUE(SUBSTITUTE(Table1[[#This Row],[Shipping Cost]],"$",""))</f>
        <v>19.989999999999998</v>
      </c>
      <c r="AC538">
        <f>VALUE(SUBSTITUTE(Table1[[#This Row],[Discount $]],"$",""))</f>
        <v>58.03</v>
      </c>
      <c r="AD538">
        <f>VALUE(SUBSTITUTE(Table1[[#This Row],[Retail Price]],"$",""))</f>
        <v>162.93</v>
      </c>
      <c r="AE538" s="4">
        <f>(Table1[[#This Row],[Retail Price Number]]*Table1[[#This Row],[Order Quantity]])-Table1[[#This Row],[Discount $ Number]]+Table1[[#This Row],[Shipping Cost Number]]</f>
        <v>6316.2300000000005</v>
      </c>
      <c r="AF538">
        <f>Table1[[#This Row],[Retail Price Number]]*Table1[[#This Row],[Order Quantity]]-Table1[[#This Row],[Discount $ Number]]</f>
        <v>6296.2400000000007</v>
      </c>
      <c r="AG538">
        <f>(Table1[[#This Row],[Retail Price Number]]*Table1[[#This Row],[Order Quantity]])-Table1[[#This Row],[Discount $ Number]]-Table1[[#This Row],[Shipping Cost Number]]</f>
        <v>6276.2500000000009</v>
      </c>
      <c r="AH538">
        <f>Table1[[#This Row],[Retail Price Number]]*Table1[[#This Row],[Order Quantity]]</f>
        <v>6354.27</v>
      </c>
      <c r="AI538">
        <f>YEAR(Table1[[#This Row],[Order Date]])</f>
        <v>2014</v>
      </c>
    </row>
    <row r="539" spans="1:35" x14ac:dyDescent="0.3">
      <c r="A539" t="s">
        <v>4305</v>
      </c>
      <c r="B539" s="1">
        <v>42336</v>
      </c>
      <c r="C539" t="s">
        <v>323</v>
      </c>
      <c r="D539" t="s">
        <v>324</v>
      </c>
      <c r="E539" t="s">
        <v>27</v>
      </c>
      <c r="F539" t="s">
        <v>28</v>
      </c>
      <c r="G539" t="s">
        <v>29</v>
      </c>
      <c r="H539" t="s">
        <v>205</v>
      </c>
      <c r="I539" t="s">
        <v>121</v>
      </c>
      <c r="J539" t="s">
        <v>832</v>
      </c>
      <c r="K539" t="s">
        <v>94</v>
      </c>
      <c r="L539" t="s">
        <v>34</v>
      </c>
      <c r="M539" t="s">
        <v>156</v>
      </c>
      <c r="N539" s="1">
        <v>42338</v>
      </c>
      <c r="O539" t="s">
        <v>833</v>
      </c>
      <c r="P539" s="3" t="s">
        <v>834</v>
      </c>
      <c r="Q539" t="s">
        <v>774</v>
      </c>
      <c r="R539">
        <v>41</v>
      </c>
      <c r="S539" t="s">
        <v>4697</v>
      </c>
      <c r="T539" s="2">
        <v>0.01</v>
      </c>
      <c r="U539" t="s">
        <v>4698</v>
      </c>
      <c r="V539" t="s">
        <v>4699</v>
      </c>
      <c r="W539" t="s">
        <v>838</v>
      </c>
      <c r="X539" t="s">
        <v>4700</v>
      </c>
      <c r="Y539" s="3">
        <f>VALUE(SUBSTITUTE(Table1[[#This Row],[Order Total]],"$",""))</f>
        <v>116.83</v>
      </c>
      <c r="Z539">
        <f>VALUE(SUBSTITUTE(Table1[[#This Row],[Total]],"$",""))</f>
        <v>117.29</v>
      </c>
      <c r="AA539" s="3">
        <f>Table1[[#This Row],[Order Total Number]]-Table1[[#This Row],[Total Number]]</f>
        <v>-0.46000000000000796</v>
      </c>
      <c r="AB539">
        <f>VALUE(SUBSTITUTE(Table1[[#This Row],[Shipping Cost]],"$",""))</f>
        <v>2.04</v>
      </c>
      <c r="AC539">
        <f>VALUE(SUBSTITUTE(Table1[[#This Row],[Discount $]],"$",""))</f>
        <v>1.27</v>
      </c>
      <c r="AD539">
        <f>VALUE(SUBSTITUTE(Table1[[#This Row],[Retail Price]],"$",""))</f>
        <v>5.18</v>
      </c>
      <c r="AE539" s="4">
        <f>(Table1[[#This Row],[Retail Price Number]]*Table1[[#This Row],[Order Quantity]])-Table1[[#This Row],[Discount $ Number]]+Table1[[#This Row],[Shipping Cost Number]]</f>
        <v>213.14999999999998</v>
      </c>
      <c r="AF539">
        <f>Table1[[#This Row],[Retail Price Number]]*Table1[[#This Row],[Order Quantity]]-Table1[[#This Row],[Discount $ Number]]</f>
        <v>211.10999999999999</v>
      </c>
      <c r="AG539">
        <f>(Table1[[#This Row],[Retail Price Number]]*Table1[[#This Row],[Order Quantity]])-Table1[[#This Row],[Discount $ Number]]-Table1[[#This Row],[Shipping Cost Number]]</f>
        <v>209.07</v>
      </c>
      <c r="AH539">
        <f>Table1[[#This Row],[Retail Price Number]]*Table1[[#This Row],[Order Quantity]]</f>
        <v>212.38</v>
      </c>
      <c r="AI539">
        <f>YEAR(Table1[[#This Row],[Order Date]])</f>
        <v>2015</v>
      </c>
    </row>
    <row r="540" spans="1:35" x14ac:dyDescent="0.3">
      <c r="A540" t="s">
        <v>4305</v>
      </c>
      <c r="B540" s="1">
        <v>41521</v>
      </c>
      <c r="C540" t="s">
        <v>44</v>
      </c>
      <c r="D540" t="s">
        <v>195</v>
      </c>
      <c r="E540" t="s">
        <v>46</v>
      </c>
      <c r="F540" t="s">
        <v>47</v>
      </c>
      <c r="G540" t="s">
        <v>134</v>
      </c>
      <c r="H540" t="s">
        <v>48</v>
      </c>
      <c r="I540" t="s">
        <v>196</v>
      </c>
      <c r="J540" t="s">
        <v>832</v>
      </c>
      <c r="K540" t="s">
        <v>94</v>
      </c>
      <c r="L540" t="s">
        <v>34</v>
      </c>
      <c r="M540" t="s">
        <v>35</v>
      </c>
      <c r="N540" s="1">
        <v>41522</v>
      </c>
      <c r="O540" t="s">
        <v>833</v>
      </c>
      <c r="P540" s="3" t="s">
        <v>834</v>
      </c>
      <c r="Q540" t="s">
        <v>774</v>
      </c>
      <c r="R540">
        <v>21</v>
      </c>
      <c r="S540" t="s">
        <v>2383</v>
      </c>
      <c r="T540" s="2">
        <v>0</v>
      </c>
      <c r="U540" t="s">
        <v>1570</v>
      </c>
      <c r="V540" t="s">
        <v>6780</v>
      </c>
      <c r="W540" t="s">
        <v>838</v>
      </c>
      <c r="X540" t="s">
        <v>6781</v>
      </c>
      <c r="Y540" s="3">
        <f>VALUE(SUBSTITUTE(Table1[[#This Row],[Order Total]],"$",""))</f>
        <v>43.53</v>
      </c>
      <c r="Z540">
        <f>VALUE(SUBSTITUTE(Table1[[#This Row],[Total]],"$",""))</f>
        <v>43.97</v>
      </c>
      <c r="AA540" s="3">
        <f>Table1[[#This Row],[Order Total Number]]-Table1[[#This Row],[Total Number]]</f>
        <v>-0.43999999999999773</v>
      </c>
      <c r="AB540">
        <f>VALUE(SUBSTITUTE(Table1[[#This Row],[Shipping Cost]],"$",""))</f>
        <v>2.04</v>
      </c>
      <c r="AC540">
        <f>VALUE(SUBSTITUTE(Table1[[#This Row],[Discount $]],"$",""))</f>
        <v>2.95</v>
      </c>
      <c r="AD540">
        <f>VALUE(SUBSTITUTE(Table1[[#This Row],[Retail Price]],"$",""))</f>
        <v>5.18</v>
      </c>
      <c r="AE540" s="4">
        <f>(Table1[[#This Row],[Retail Price Number]]*Table1[[#This Row],[Order Quantity]])-Table1[[#This Row],[Discount $ Number]]+Table1[[#This Row],[Shipping Cost Number]]</f>
        <v>107.87</v>
      </c>
      <c r="AF540">
        <f>Table1[[#This Row],[Retail Price Number]]*Table1[[#This Row],[Order Quantity]]-Table1[[#This Row],[Discount $ Number]]</f>
        <v>105.83</v>
      </c>
      <c r="AG540">
        <f>(Table1[[#This Row],[Retail Price Number]]*Table1[[#This Row],[Order Quantity]])-Table1[[#This Row],[Discount $ Number]]-Table1[[#This Row],[Shipping Cost Number]]</f>
        <v>103.78999999999999</v>
      </c>
      <c r="AH540">
        <f>Table1[[#This Row],[Retail Price Number]]*Table1[[#This Row],[Order Quantity]]</f>
        <v>108.78</v>
      </c>
      <c r="AI540">
        <f>YEAR(Table1[[#This Row],[Order Date]])</f>
        <v>2013</v>
      </c>
    </row>
    <row r="541" spans="1:35" x14ac:dyDescent="0.3">
      <c r="A541" t="s">
        <v>1247</v>
      </c>
      <c r="B541" s="1">
        <v>41862</v>
      </c>
      <c r="C541" t="s">
        <v>1248</v>
      </c>
      <c r="D541" t="s">
        <v>144</v>
      </c>
      <c r="E541" t="s">
        <v>46</v>
      </c>
      <c r="F541" t="s">
        <v>47</v>
      </c>
      <c r="G541" t="s">
        <v>77</v>
      </c>
      <c r="H541" t="s">
        <v>107</v>
      </c>
      <c r="I541" t="s">
        <v>196</v>
      </c>
      <c r="J541" t="s">
        <v>541</v>
      </c>
      <c r="K541" t="s">
        <v>94</v>
      </c>
      <c r="L541" t="s">
        <v>95</v>
      </c>
      <c r="M541" t="s">
        <v>35</v>
      </c>
      <c r="N541" s="1">
        <v>41864</v>
      </c>
      <c r="O541" t="s">
        <v>542</v>
      </c>
      <c r="P541" s="3" t="s">
        <v>543</v>
      </c>
      <c r="Q541" t="s">
        <v>544</v>
      </c>
      <c r="R541">
        <v>18</v>
      </c>
      <c r="S541" t="s">
        <v>1249</v>
      </c>
      <c r="T541" s="2">
        <v>0.04</v>
      </c>
      <c r="U541" t="s">
        <v>1250</v>
      </c>
      <c r="V541" t="s">
        <v>1251</v>
      </c>
      <c r="W541" t="s">
        <v>547</v>
      </c>
      <c r="X541" t="s">
        <v>1251</v>
      </c>
      <c r="Y541" s="3">
        <f>VALUE(SUBSTITUTE(Table1[[#This Row],[Order Total]],"$",""))</f>
        <v>568.54999999999995</v>
      </c>
      <c r="Z541">
        <f>VALUE(SUBSTITUTE(Table1[[#This Row],[Total]],"$",""))</f>
        <v>568.54999999999995</v>
      </c>
      <c r="AA541" s="3">
        <f>Table1[[#This Row],[Order Total Number]]-Table1[[#This Row],[Total Number]]</f>
        <v>0</v>
      </c>
      <c r="AB541">
        <f>VALUE(SUBSTITUTE(Table1[[#This Row],[Shipping Cost]],"$",""))</f>
        <v>6.64</v>
      </c>
      <c r="AC541">
        <f>VALUE(SUBSTITUTE(Table1[[#This Row],[Discount $]],"$",""))</f>
        <v>33.97</v>
      </c>
      <c r="AD541">
        <f>VALUE(SUBSTITUTE(Table1[[#This Row],[Retail Price]],"$",""))</f>
        <v>29.74</v>
      </c>
      <c r="AE541" s="4">
        <f>(Table1[[#This Row],[Retail Price Number]]*Table1[[#This Row],[Order Quantity]])-Table1[[#This Row],[Discount $ Number]]+Table1[[#This Row],[Shipping Cost Number]]</f>
        <v>507.9899999999999</v>
      </c>
      <c r="AF541">
        <f>Table1[[#This Row],[Retail Price Number]]*Table1[[#This Row],[Order Quantity]]-Table1[[#This Row],[Discount $ Number]]</f>
        <v>501.34999999999991</v>
      </c>
      <c r="AG541">
        <f>(Table1[[#This Row],[Retail Price Number]]*Table1[[#This Row],[Order Quantity]])-Table1[[#This Row],[Discount $ Number]]-Table1[[#This Row],[Shipping Cost Number]]</f>
        <v>494.70999999999992</v>
      </c>
      <c r="AH541">
        <f>Table1[[#This Row],[Retail Price Number]]*Table1[[#This Row],[Order Quantity]]</f>
        <v>535.31999999999994</v>
      </c>
      <c r="AI541">
        <f>YEAR(Table1[[#This Row],[Order Date]])</f>
        <v>2014</v>
      </c>
    </row>
    <row r="542" spans="1:35" x14ac:dyDescent="0.3">
      <c r="A542" t="s">
        <v>1247</v>
      </c>
      <c r="B542" s="1">
        <v>41409</v>
      </c>
      <c r="C542" t="s">
        <v>2004</v>
      </c>
      <c r="D542" t="s">
        <v>399</v>
      </c>
      <c r="E542" t="s">
        <v>27</v>
      </c>
      <c r="F542" t="s">
        <v>28</v>
      </c>
      <c r="G542" t="s">
        <v>91</v>
      </c>
      <c r="H542" t="s">
        <v>62</v>
      </c>
      <c r="I542" t="s">
        <v>196</v>
      </c>
      <c r="J542" t="s">
        <v>197</v>
      </c>
      <c r="K542" t="s">
        <v>94</v>
      </c>
      <c r="L542" t="s">
        <v>34</v>
      </c>
      <c r="M542" t="s">
        <v>156</v>
      </c>
      <c r="N542" s="1">
        <v>41410</v>
      </c>
      <c r="O542" t="s">
        <v>198</v>
      </c>
      <c r="P542" s="3" t="s">
        <v>37</v>
      </c>
      <c r="Q542" t="s">
        <v>57</v>
      </c>
      <c r="R542">
        <v>25</v>
      </c>
      <c r="S542" t="s">
        <v>2005</v>
      </c>
      <c r="T542" s="2">
        <v>0.02</v>
      </c>
      <c r="U542" t="s">
        <v>2006</v>
      </c>
      <c r="V542" t="s">
        <v>2007</v>
      </c>
      <c r="W542" t="s">
        <v>116</v>
      </c>
      <c r="X542" t="s">
        <v>1029</v>
      </c>
      <c r="Y542" s="3">
        <f>VALUE(SUBSTITUTE(Table1[[#This Row],[Order Total]],"$",""))</f>
        <v>59.84</v>
      </c>
      <c r="Z542">
        <f>VALUE(SUBSTITUTE(Table1[[#This Row],[Total]],"$",""))</f>
        <v>60.46</v>
      </c>
      <c r="AA542" s="3">
        <f>Table1[[#This Row],[Order Total Number]]-Table1[[#This Row],[Total Number]]</f>
        <v>-0.61999999999999744</v>
      </c>
      <c r="AB542">
        <f>VALUE(SUBSTITUTE(Table1[[#This Row],[Shipping Cost]],"$",""))</f>
        <v>1.49</v>
      </c>
      <c r="AC542">
        <f>VALUE(SUBSTITUTE(Table1[[#This Row],[Discount $]],"$",""))</f>
        <v>1.08</v>
      </c>
      <c r="AD542">
        <f>VALUE(SUBSTITUTE(Table1[[#This Row],[Retail Price]],"$",""))</f>
        <v>1.88</v>
      </c>
      <c r="AE542" s="4">
        <f>(Table1[[#This Row],[Retail Price Number]]*Table1[[#This Row],[Order Quantity]])-Table1[[#This Row],[Discount $ Number]]+Table1[[#This Row],[Shipping Cost Number]]</f>
        <v>47.410000000000004</v>
      </c>
      <c r="AF542">
        <f>Table1[[#This Row],[Retail Price Number]]*Table1[[#This Row],[Order Quantity]]-Table1[[#This Row],[Discount $ Number]]</f>
        <v>45.92</v>
      </c>
      <c r="AG542">
        <f>(Table1[[#This Row],[Retail Price Number]]*Table1[[#This Row],[Order Quantity]])-Table1[[#This Row],[Discount $ Number]]-Table1[[#This Row],[Shipping Cost Number]]</f>
        <v>44.43</v>
      </c>
      <c r="AH542">
        <f>Table1[[#This Row],[Retail Price Number]]*Table1[[#This Row],[Order Quantity]]</f>
        <v>47</v>
      </c>
      <c r="AI542">
        <f>YEAR(Table1[[#This Row],[Order Date]])</f>
        <v>2013</v>
      </c>
    </row>
    <row r="543" spans="1:35" x14ac:dyDescent="0.3">
      <c r="A543" t="s">
        <v>1247</v>
      </c>
      <c r="B543" s="1">
        <v>41451</v>
      </c>
      <c r="C543" t="s">
        <v>670</v>
      </c>
      <c r="D543" t="s">
        <v>551</v>
      </c>
      <c r="E543" t="s">
        <v>27</v>
      </c>
      <c r="F543" t="s">
        <v>28</v>
      </c>
      <c r="G543" t="s">
        <v>91</v>
      </c>
      <c r="H543" t="s">
        <v>289</v>
      </c>
      <c r="I543" t="s">
        <v>31</v>
      </c>
      <c r="J543" t="s">
        <v>875</v>
      </c>
      <c r="K543" t="s">
        <v>94</v>
      </c>
      <c r="L543" t="s">
        <v>34</v>
      </c>
      <c r="M543" t="s">
        <v>35</v>
      </c>
      <c r="N543" s="1">
        <v>41452</v>
      </c>
      <c r="O543" t="s">
        <v>876</v>
      </c>
      <c r="P543" s="3" t="s">
        <v>877</v>
      </c>
      <c r="Q543" t="s">
        <v>878</v>
      </c>
      <c r="R543">
        <v>48</v>
      </c>
      <c r="S543" t="s">
        <v>5977</v>
      </c>
      <c r="T543" s="2">
        <v>0.1</v>
      </c>
      <c r="U543" t="s">
        <v>5978</v>
      </c>
      <c r="V543" t="s">
        <v>5979</v>
      </c>
      <c r="W543" t="s">
        <v>881</v>
      </c>
      <c r="X543" t="s">
        <v>5980</v>
      </c>
      <c r="Y543" s="3">
        <f>VALUE(SUBSTITUTE(Table1[[#This Row],[Order Total]],"$",""))</f>
        <v>325.16000000000003</v>
      </c>
      <c r="Z543">
        <f>VALUE(SUBSTITUTE(Table1[[#This Row],[Total]],"$",""))</f>
        <v>336.05</v>
      </c>
      <c r="AA543" s="3">
        <f>Table1[[#This Row],[Order Total Number]]-Table1[[#This Row],[Total Number]]</f>
        <v>-10.889999999999986</v>
      </c>
      <c r="AB543">
        <f>VALUE(SUBSTITUTE(Table1[[#This Row],[Shipping Cost]],"$",""))</f>
        <v>6.5</v>
      </c>
      <c r="AC543">
        <f>VALUE(SUBSTITUTE(Table1[[#This Row],[Discount $]],"$",""))</f>
        <v>38.01</v>
      </c>
      <c r="AD543">
        <f>VALUE(SUBSTITUTE(Table1[[#This Row],[Retail Price]],"$",""))</f>
        <v>30.98</v>
      </c>
      <c r="AE543" s="4">
        <f>(Table1[[#This Row],[Retail Price Number]]*Table1[[#This Row],[Order Quantity]])-Table1[[#This Row],[Discount $ Number]]+Table1[[#This Row],[Shipping Cost Number]]</f>
        <v>1455.53</v>
      </c>
      <c r="AF543">
        <f>Table1[[#This Row],[Retail Price Number]]*Table1[[#This Row],[Order Quantity]]-Table1[[#This Row],[Discount $ Number]]</f>
        <v>1449.03</v>
      </c>
      <c r="AG543">
        <f>(Table1[[#This Row],[Retail Price Number]]*Table1[[#This Row],[Order Quantity]])-Table1[[#This Row],[Discount $ Number]]-Table1[[#This Row],[Shipping Cost Number]]</f>
        <v>1442.53</v>
      </c>
      <c r="AH543">
        <f>Table1[[#This Row],[Retail Price Number]]*Table1[[#This Row],[Order Quantity]]</f>
        <v>1487.04</v>
      </c>
      <c r="AI543">
        <f>YEAR(Table1[[#This Row],[Order Date]])</f>
        <v>2013</v>
      </c>
    </row>
    <row r="544" spans="1:35" x14ac:dyDescent="0.3">
      <c r="A544" t="s">
        <v>1247</v>
      </c>
      <c r="B544" s="1">
        <v>42016</v>
      </c>
      <c r="C544" t="s">
        <v>2004</v>
      </c>
      <c r="D544" t="s">
        <v>399</v>
      </c>
      <c r="E544" t="s">
        <v>27</v>
      </c>
      <c r="F544" t="s">
        <v>28</v>
      </c>
      <c r="G544" t="s">
        <v>29</v>
      </c>
      <c r="H544" t="s">
        <v>62</v>
      </c>
      <c r="I544" t="s">
        <v>31</v>
      </c>
      <c r="J544" t="s">
        <v>1813</v>
      </c>
      <c r="K544" t="s">
        <v>94</v>
      </c>
      <c r="L544" t="s">
        <v>34</v>
      </c>
      <c r="M544" t="s">
        <v>35</v>
      </c>
      <c r="N544" s="1">
        <v>42017</v>
      </c>
      <c r="O544" t="s">
        <v>1814</v>
      </c>
      <c r="P544" s="3" t="s">
        <v>1815</v>
      </c>
      <c r="Q544" t="s">
        <v>1107</v>
      </c>
      <c r="R544">
        <v>13</v>
      </c>
      <c r="S544" t="s">
        <v>7008</v>
      </c>
      <c r="T544" s="2">
        <v>0.03</v>
      </c>
      <c r="U544" t="s">
        <v>1235</v>
      </c>
      <c r="V544" t="s">
        <v>2201</v>
      </c>
      <c r="W544" t="s">
        <v>1587</v>
      </c>
      <c r="X544" t="s">
        <v>7009</v>
      </c>
      <c r="Y544" s="3">
        <f>VALUE(SUBSTITUTE(Table1[[#This Row],[Order Total]],"$",""))</f>
        <v>74.59</v>
      </c>
      <c r="Z544">
        <f>VALUE(SUBSTITUTE(Table1[[#This Row],[Total]],"$",""))</f>
        <v>77.680000000000007</v>
      </c>
      <c r="AA544" s="3">
        <f>Table1[[#This Row],[Order Total Number]]-Table1[[#This Row],[Total Number]]</f>
        <v>-3.0900000000000034</v>
      </c>
      <c r="AB544">
        <f>VALUE(SUBSTITUTE(Table1[[#This Row],[Shipping Cost]],"$",""))</f>
        <v>5.01</v>
      </c>
      <c r="AC544">
        <f>VALUE(SUBSTITUTE(Table1[[#This Row],[Discount $]],"$",""))</f>
        <v>2.69</v>
      </c>
      <c r="AD544">
        <f>VALUE(SUBSTITUTE(Table1[[#This Row],[Retail Price]],"$",""))</f>
        <v>5.74</v>
      </c>
      <c r="AE544" s="4">
        <f>(Table1[[#This Row],[Retail Price Number]]*Table1[[#This Row],[Order Quantity]])-Table1[[#This Row],[Discount $ Number]]+Table1[[#This Row],[Shipping Cost Number]]</f>
        <v>76.940000000000012</v>
      </c>
      <c r="AF544">
        <f>Table1[[#This Row],[Retail Price Number]]*Table1[[#This Row],[Order Quantity]]-Table1[[#This Row],[Discount $ Number]]</f>
        <v>71.930000000000007</v>
      </c>
      <c r="AG544">
        <f>(Table1[[#This Row],[Retail Price Number]]*Table1[[#This Row],[Order Quantity]])-Table1[[#This Row],[Discount $ Number]]-Table1[[#This Row],[Shipping Cost Number]]</f>
        <v>66.92</v>
      </c>
      <c r="AH544">
        <f>Table1[[#This Row],[Retail Price Number]]*Table1[[#This Row],[Order Quantity]]</f>
        <v>74.62</v>
      </c>
      <c r="AI544">
        <f>YEAR(Table1[[#This Row],[Order Date]])</f>
        <v>2015</v>
      </c>
    </row>
    <row r="545" spans="1:35" x14ac:dyDescent="0.3">
      <c r="A545" t="s">
        <v>1247</v>
      </c>
      <c r="B545" s="1">
        <v>41710</v>
      </c>
      <c r="C545" t="s">
        <v>866</v>
      </c>
      <c r="D545" t="s">
        <v>867</v>
      </c>
      <c r="E545" t="s">
        <v>27</v>
      </c>
      <c r="F545" t="s">
        <v>28</v>
      </c>
      <c r="G545" t="s">
        <v>134</v>
      </c>
      <c r="H545" t="s">
        <v>289</v>
      </c>
      <c r="I545" t="s">
        <v>31</v>
      </c>
      <c r="J545" t="s">
        <v>1365</v>
      </c>
      <c r="K545" t="s">
        <v>33</v>
      </c>
      <c r="L545" t="s">
        <v>109</v>
      </c>
      <c r="M545" t="s">
        <v>35</v>
      </c>
      <c r="N545" s="1">
        <v>41711</v>
      </c>
      <c r="O545" t="s">
        <v>925</v>
      </c>
      <c r="P545" s="3" t="s">
        <v>758</v>
      </c>
      <c r="Q545" t="s">
        <v>254</v>
      </c>
      <c r="R545">
        <v>29</v>
      </c>
      <c r="S545" t="s">
        <v>2643</v>
      </c>
      <c r="T545" s="2">
        <v>0.03</v>
      </c>
      <c r="U545" t="s">
        <v>127</v>
      </c>
      <c r="V545" t="s">
        <v>4808</v>
      </c>
      <c r="W545" t="s">
        <v>1369</v>
      </c>
      <c r="X545" t="s">
        <v>1741</v>
      </c>
      <c r="Y545" s="3">
        <f>VALUE(SUBSTITUTE(Table1[[#This Row],[Order Total]],"$",""))</f>
        <v>59.94</v>
      </c>
      <c r="Z545">
        <f>VALUE(SUBSTITUTE(Table1[[#This Row],[Total]],"$",""))</f>
        <v>60.67</v>
      </c>
      <c r="AA545" s="3">
        <f>Table1[[#This Row],[Order Total Number]]-Table1[[#This Row],[Total Number]]</f>
        <v>-0.73000000000000398</v>
      </c>
      <c r="AB545">
        <f>VALUE(SUBSTITUTE(Table1[[#This Row],[Shipping Cost]],"$",""))</f>
        <v>0.93</v>
      </c>
      <c r="AC545">
        <f>VALUE(SUBSTITUTE(Table1[[#This Row],[Discount $]],"$",""))</f>
        <v>0</v>
      </c>
      <c r="AD545">
        <f>VALUE(SUBSTITUTE(Table1[[#This Row],[Retail Price]],"$",""))</f>
        <v>2.84</v>
      </c>
      <c r="AE545" s="4">
        <f>(Table1[[#This Row],[Retail Price Number]]*Table1[[#This Row],[Order Quantity]])-Table1[[#This Row],[Discount $ Number]]+Table1[[#This Row],[Shipping Cost Number]]</f>
        <v>83.29</v>
      </c>
      <c r="AF545">
        <f>Table1[[#This Row],[Retail Price Number]]*Table1[[#This Row],[Order Quantity]]-Table1[[#This Row],[Discount $ Number]]</f>
        <v>82.36</v>
      </c>
      <c r="AG545">
        <f>(Table1[[#This Row],[Retail Price Number]]*Table1[[#This Row],[Order Quantity]])-Table1[[#This Row],[Discount $ Number]]-Table1[[#This Row],[Shipping Cost Number]]</f>
        <v>81.429999999999993</v>
      </c>
      <c r="AH545">
        <f>Table1[[#This Row],[Retail Price Number]]*Table1[[#This Row],[Order Quantity]]</f>
        <v>82.36</v>
      </c>
      <c r="AI545">
        <f>YEAR(Table1[[#This Row],[Order Date]])</f>
        <v>2014</v>
      </c>
    </row>
    <row r="546" spans="1:35" x14ac:dyDescent="0.3">
      <c r="A546" t="s">
        <v>3064</v>
      </c>
      <c r="B546" s="1">
        <v>41501</v>
      </c>
      <c r="C546" t="s">
        <v>578</v>
      </c>
      <c r="D546" t="s">
        <v>551</v>
      </c>
      <c r="E546" t="s">
        <v>27</v>
      </c>
      <c r="F546" t="s">
        <v>28</v>
      </c>
      <c r="G546" t="s">
        <v>77</v>
      </c>
      <c r="H546" t="s">
        <v>289</v>
      </c>
      <c r="I546" t="s">
        <v>31</v>
      </c>
      <c r="J546" t="s">
        <v>1365</v>
      </c>
      <c r="K546" t="s">
        <v>94</v>
      </c>
      <c r="L546" t="s">
        <v>95</v>
      </c>
      <c r="M546" t="s">
        <v>156</v>
      </c>
      <c r="N546" s="1">
        <v>41502</v>
      </c>
      <c r="O546" t="s">
        <v>925</v>
      </c>
      <c r="P546" s="3" t="s">
        <v>758</v>
      </c>
      <c r="Q546" t="s">
        <v>254</v>
      </c>
      <c r="R546">
        <v>39</v>
      </c>
      <c r="S546" t="s">
        <v>3065</v>
      </c>
      <c r="T546" s="2">
        <v>0.06</v>
      </c>
      <c r="U546" t="s">
        <v>751</v>
      </c>
      <c r="V546" t="s">
        <v>897</v>
      </c>
      <c r="W546" t="s">
        <v>1369</v>
      </c>
      <c r="X546" t="s">
        <v>3066</v>
      </c>
      <c r="Y546" s="3">
        <f>VALUE(SUBSTITUTE(Table1[[#This Row],[Order Total]],"$",""))</f>
        <v>36.549999999999997</v>
      </c>
      <c r="Z546">
        <f>VALUE(SUBSTITUTE(Table1[[#This Row],[Total]],"$",""))</f>
        <v>37.479999999999997</v>
      </c>
      <c r="AA546" s="3">
        <f>Table1[[#This Row],[Order Total Number]]-Table1[[#This Row],[Total Number]]</f>
        <v>-0.92999999999999972</v>
      </c>
      <c r="AB546">
        <f>VALUE(SUBSTITUTE(Table1[[#This Row],[Shipping Cost]],"$",""))</f>
        <v>0.93</v>
      </c>
      <c r="AC546">
        <f>VALUE(SUBSTITUTE(Table1[[#This Row],[Discount $]],"$",""))</f>
        <v>0.37</v>
      </c>
      <c r="AD546">
        <f>VALUE(SUBSTITUTE(Table1[[#This Row],[Retail Price]],"$",""))</f>
        <v>2.84</v>
      </c>
      <c r="AE546" s="4">
        <f>(Table1[[#This Row],[Retail Price Number]]*Table1[[#This Row],[Order Quantity]])-Table1[[#This Row],[Discount $ Number]]+Table1[[#This Row],[Shipping Cost Number]]</f>
        <v>111.32</v>
      </c>
      <c r="AF546">
        <f>Table1[[#This Row],[Retail Price Number]]*Table1[[#This Row],[Order Quantity]]-Table1[[#This Row],[Discount $ Number]]</f>
        <v>110.38999999999999</v>
      </c>
      <c r="AG546">
        <f>(Table1[[#This Row],[Retail Price Number]]*Table1[[#This Row],[Order Quantity]])-Table1[[#This Row],[Discount $ Number]]-Table1[[#This Row],[Shipping Cost Number]]</f>
        <v>109.45999999999998</v>
      </c>
      <c r="AH546">
        <f>Table1[[#This Row],[Retail Price Number]]*Table1[[#This Row],[Order Quantity]]</f>
        <v>110.75999999999999</v>
      </c>
      <c r="AI546">
        <f>YEAR(Table1[[#This Row],[Order Date]])</f>
        <v>2013</v>
      </c>
    </row>
    <row r="547" spans="1:35" x14ac:dyDescent="0.3">
      <c r="A547" t="s">
        <v>3064</v>
      </c>
      <c r="B547" s="1">
        <v>41473</v>
      </c>
      <c r="C547" t="s">
        <v>439</v>
      </c>
      <c r="D547" t="s">
        <v>440</v>
      </c>
      <c r="E547" t="s">
        <v>46</v>
      </c>
      <c r="F547" t="s">
        <v>47</v>
      </c>
      <c r="G547" t="s">
        <v>134</v>
      </c>
      <c r="H547" t="s">
        <v>48</v>
      </c>
      <c r="I547" t="s">
        <v>63</v>
      </c>
      <c r="J547" t="s">
        <v>1365</v>
      </c>
      <c r="K547" t="s">
        <v>94</v>
      </c>
      <c r="L547" t="s">
        <v>95</v>
      </c>
      <c r="M547" t="s">
        <v>35</v>
      </c>
      <c r="N547" s="1">
        <v>41475</v>
      </c>
      <c r="O547" t="s">
        <v>925</v>
      </c>
      <c r="P547" s="3" t="s">
        <v>758</v>
      </c>
      <c r="Q547" t="s">
        <v>254</v>
      </c>
      <c r="R547">
        <v>1</v>
      </c>
      <c r="S547" t="s">
        <v>4532</v>
      </c>
      <c r="T547" s="2">
        <v>0.02</v>
      </c>
      <c r="U547" t="s">
        <v>751</v>
      </c>
      <c r="V547" t="s">
        <v>897</v>
      </c>
      <c r="W547" t="s">
        <v>1369</v>
      </c>
      <c r="X547" t="s">
        <v>3066</v>
      </c>
      <c r="Y547" s="3">
        <f>VALUE(SUBSTITUTE(Table1[[#This Row],[Order Total]],"$",""))</f>
        <v>36.549999999999997</v>
      </c>
      <c r="Z547">
        <f>VALUE(SUBSTITUTE(Table1[[#This Row],[Total]],"$",""))</f>
        <v>37.479999999999997</v>
      </c>
      <c r="AA547" s="3">
        <f>Table1[[#This Row],[Order Total Number]]-Table1[[#This Row],[Total Number]]</f>
        <v>-0.92999999999999972</v>
      </c>
      <c r="AB547">
        <f>VALUE(SUBSTITUTE(Table1[[#This Row],[Shipping Cost]],"$",""))</f>
        <v>0.93</v>
      </c>
      <c r="AC547">
        <f>VALUE(SUBSTITUTE(Table1[[#This Row],[Discount $]],"$",""))</f>
        <v>0.37</v>
      </c>
      <c r="AD547">
        <f>VALUE(SUBSTITUTE(Table1[[#This Row],[Retail Price]],"$",""))</f>
        <v>2.84</v>
      </c>
      <c r="AE547" s="4">
        <f>(Table1[[#This Row],[Retail Price Number]]*Table1[[#This Row],[Order Quantity]])-Table1[[#This Row],[Discount $ Number]]+Table1[[#This Row],[Shipping Cost Number]]</f>
        <v>3.4</v>
      </c>
      <c r="AF547">
        <f>Table1[[#This Row],[Retail Price Number]]*Table1[[#This Row],[Order Quantity]]-Table1[[#This Row],[Discount $ Number]]</f>
        <v>2.4699999999999998</v>
      </c>
      <c r="AG547">
        <f>(Table1[[#This Row],[Retail Price Number]]*Table1[[#This Row],[Order Quantity]])-Table1[[#This Row],[Discount $ Number]]-Table1[[#This Row],[Shipping Cost Number]]</f>
        <v>1.5399999999999996</v>
      </c>
      <c r="AH547">
        <f>Table1[[#This Row],[Retail Price Number]]*Table1[[#This Row],[Order Quantity]]</f>
        <v>2.84</v>
      </c>
      <c r="AI547">
        <f>YEAR(Table1[[#This Row],[Order Date]])</f>
        <v>2013</v>
      </c>
    </row>
    <row r="548" spans="1:35" x14ac:dyDescent="0.3">
      <c r="A548" t="s">
        <v>3064</v>
      </c>
      <c r="B548" s="1">
        <v>41762</v>
      </c>
      <c r="C548" t="s">
        <v>2792</v>
      </c>
      <c r="D548" t="s">
        <v>974</v>
      </c>
      <c r="E548" t="s">
        <v>46</v>
      </c>
      <c r="F548" t="s">
        <v>47</v>
      </c>
      <c r="G548" t="s">
        <v>134</v>
      </c>
      <c r="H548" t="s">
        <v>48</v>
      </c>
      <c r="I548" t="s">
        <v>196</v>
      </c>
      <c r="J548" t="s">
        <v>1365</v>
      </c>
      <c r="K548" t="s">
        <v>94</v>
      </c>
      <c r="L548" t="s">
        <v>34</v>
      </c>
      <c r="M548" t="s">
        <v>35</v>
      </c>
      <c r="N548" s="1">
        <v>41766</v>
      </c>
      <c r="O548" t="s">
        <v>925</v>
      </c>
      <c r="P548" s="3" t="s">
        <v>758</v>
      </c>
      <c r="Q548" t="s">
        <v>254</v>
      </c>
      <c r="R548">
        <v>24</v>
      </c>
      <c r="S548" t="s">
        <v>3065</v>
      </c>
      <c r="T548" s="2">
        <v>0.05</v>
      </c>
      <c r="U548" t="s">
        <v>1345</v>
      </c>
      <c r="V548" t="s">
        <v>897</v>
      </c>
      <c r="W548" t="s">
        <v>1369</v>
      </c>
      <c r="X548" t="s">
        <v>5754</v>
      </c>
      <c r="Y548" s="3">
        <f>VALUE(SUBSTITUTE(Table1[[#This Row],[Order Total]],"$",""))</f>
        <v>36.549999999999997</v>
      </c>
      <c r="Z548">
        <f>VALUE(SUBSTITUTE(Table1[[#This Row],[Total]],"$",""))</f>
        <v>37.46</v>
      </c>
      <c r="AA548" s="3">
        <f>Table1[[#This Row],[Order Total Number]]-Table1[[#This Row],[Total Number]]</f>
        <v>-0.91000000000000369</v>
      </c>
      <c r="AB548">
        <f>VALUE(SUBSTITUTE(Table1[[#This Row],[Shipping Cost]],"$",""))</f>
        <v>0.93</v>
      </c>
      <c r="AC548">
        <f>VALUE(SUBSTITUTE(Table1[[#This Row],[Discount $]],"$",""))</f>
        <v>1.69</v>
      </c>
      <c r="AD548">
        <f>VALUE(SUBSTITUTE(Table1[[#This Row],[Retail Price]],"$",""))</f>
        <v>2.84</v>
      </c>
      <c r="AE548" s="4">
        <f>(Table1[[#This Row],[Retail Price Number]]*Table1[[#This Row],[Order Quantity]])-Table1[[#This Row],[Discount $ Number]]+Table1[[#This Row],[Shipping Cost Number]]</f>
        <v>67.400000000000006</v>
      </c>
      <c r="AF548">
        <f>Table1[[#This Row],[Retail Price Number]]*Table1[[#This Row],[Order Quantity]]-Table1[[#This Row],[Discount $ Number]]</f>
        <v>66.47</v>
      </c>
      <c r="AG548">
        <f>(Table1[[#This Row],[Retail Price Number]]*Table1[[#This Row],[Order Quantity]])-Table1[[#This Row],[Discount $ Number]]-Table1[[#This Row],[Shipping Cost Number]]</f>
        <v>65.539999999999992</v>
      </c>
      <c r="AH548">
        <f>Table1[[#This Row],[Retail Price Number]]*Table1[[#This Row],[Order Quantity]]</f>
        <v>68.16</v>
      </c>
      <c r="AI548">
        <f>YEAR(Table1[[#This Row],[Order Date]])</f>
        <v>2014</v>
      </c>
    </row>
    <row r="549" spans="1:35" x14ac:dyDescent="0.3">
      <c r="A549" t="s">
        <v>3064</v>
      </c>
      <c r="B549" s="1">
        <v>41510</v>
      </c>
      <c r="C549" t="s">
        <v>5766</v>
      </c>
      <c r="D549" t="s">
        <v>1793</v>
      </c>
      <c r="E549" t="s">
        <v>46</v>
      </c>
      <c r="F549" t="s">
        <v>47</v>
      </c>
      <c r="G549" t="s">
        <v>91</v>
      </c>
      <c r="H549" t="s">
        <v>48</v>
      </c>
      <c r="I549" t="s">
        <v>92</v>
      </c>
      <c r="J549" t="s">
        <v>1365</v>
      </c>
      <c r="K549" t="s">
        <v>94</v>
      </c>
      <c r="L549" t="s">
        <v>34</v>
      </c>
      <c r="M549" t="s">
        <v>35</v>
      </c>
      <c r="N549" s="1">
        <v>41513</v>
      </c>
      <c r="O549" t="s">
        <v>925</v>
      </c>
      <c r="P549" s="3" t="s">
        <v>758</v>
      </c>
      <c r="Q549" t="s">
        <v>254</v>
      </c>
      <c r="R549">
        <v>43</v>
      </c>
      <c r="S549" t="s">
        <v>3065</v>
      </c>
      <c r="T549" s="2">
        <v>0.03</v>
      </c>
      <c r="U549" t="s">
        <v>751</v>
      </c>
      <c r="V549" t="s">
        <v>897</v>
      </c>
      <c r="W549" t="s">
        <v>1369</v>
      </c>
      <c r="X549" t="s">
        <v>5754</v>
      </c>
      <c r="Y549" s="3">
        <f>VALUE(SUBSTITUTE(Table1[[#This Row],[Order Total]],"$",""))</f>
        <v>36.549999999999997</v>
      </c>
      <c r="Z549">
        <f>VALUE(SUBSTITUTE(Table1[[#This Row],[Total]],"$",""))</f>
        <v>37.46</v>
      </c>
      <c r="AA549" s="3">
        <f>Table1[[#This Row],[Order Total Number]]-Table1[[#This Row],[Total Number]]</f>
        <v>-0.91000000000000369</v>
      </c>
      <c r="AB549">
        <f>VALUE(SUBSTITUTE(Table1[[#This Row],[Shipping Cost]],"$",""))</f>
        <v>0.93</v>
      </c>
      <c r="AC549">
        <f>VALUE(SUBSTITUTE(Table1[[#This Row],[Discount $]],"$",""))</f>
        <v>0.37</v>
      </c>
      <c r="AD549">
        <f>VALUE(SUBSTITUTE(Table1[[#This Row],[Retail Price]],"$",""))</f>
        <v>2.84</v>
      </c>
      <c r="AE549" s="4">
        <f>(Table1[[#This Row],[Retail Price Number]]*Table1[[#This Row],[Order Quantity]])-Table1[[#This Row],[Discount $ Number]]+Table1[[#This Row],[Shipping Cost Number]]</f>
        <v>122.67999999999999</v>
      </c>
      <c r="AF549">
        <f>Table1[[#This Row],[Retail Price Number]]*Table1[[#This Row],[Order Quantity]]-Table1[[#This Row],[Discount $ Number]]</f>
        <v>121.74999999999999</v>
      </c>
      <c r="AG549">
        <f>(Table1[[#This Row],[Retail Price Number]]*Table1[[#This Row],[Order Quantity]])-Table1[[#This Row],[Discount $ Number]]-Table1[[#This Row],[Shipping Cost Number]]</f>
        <v>120.81999999999998</v>
      </c>
      <c r="AH549">
        <f>Table1[[#This Row],[Retail Price Number]]*Table1[[#This Row],[Order Quantity]]</f>
        <v>122.11999999999999</v>
      </c>
      <c r="AI549">
        <f>YEAR(Table1[[#This Row],[Order Date]])</f>
        <v>2013</v>
      </c>
    </row>
    <row r="550" spans="1:35" x14ac:dyDescent="0.3">
      <c r="A550" t="s">
        <v>7641</v>
      </c>
      <c r="B550" s="1">
        <v>42049</v>
      </c>
      <c r="C550" t="s">
        <v>7642</v>
      </c>
      <c r="D550" t="s">
        <v>3740</v>
      </c>
      <c r="E550" t="s">
        <v>27</v>
      </c>
      <c r="F550" t="s">
        <v>28</v>
      </c>
      <c r="G550" t="s">
        <v>29</v>
      </c>
      <c r="H550" t="s">
        <v>30</v>
      </c>
      <c r="I550" t="s">
        <v>31</v>
      </c>
      <c r="J550" t="s">
        <v>478</v>
      </c>
      <c r="K550" t="s">
        <v>94</v>
      </c>
      <c r="L550" t="s">
        <v>34</v>
      </c>
      <c r="M550" t="s">
        <v>35</v>
      </c>
      <c r="N550" s="1">
        <v>42050</v>
      </c>
      <c r="O550" t="s">
        <v>479</v>
      </c>
      <c r="P550" s="3" t="s">
        <v>480</v>
      </c>
      <c r="Q550" t="s">
        <v>98</v>
      </c>
      <c r="R550">
        <v>42</v>
      </c>
      <c r="S550" t="s">
        <v>3657</v>
      </c>
      <c r="T550" s="2">
        <v>0</v>
      </c>
      <c r="U550" t="s">
        <v>7643</v>
      </c>
      <c r="V550" t="s">
        <v>7644</v>
      </c>
      <c r="W550" t="s">
        <v>224</v>
      </c>
      <c r="X550" t="s">
        <v>7645</v>
      </c>
      <c r="Y550" s="3">
        <f>VALUE(SUBSTITUTE(Table1[[#This Row],[Order Total]],"$",""))</f>
        <v>29.3</v>
      </c>
      <c r="Z550">
        <f>VALUE(SUBSTITUTE(Table1[[#This Row],[Total]],"$",""))</f>
        <v>29.4</v>
      </c>
      <c r="AA550" s="3">
        <f>Table1[[#This Row],[Order Total Number]]-Table1[[#This Row],[Total Number]]</f>
        <v>-9.9999999999997868E-2</v>
      </c>
      <c r="AB550">
        <f>VALUE(SUBSTITUTE(Table1[[#This Row],[Shipping Cost]],"$",""))</f>
        <v>0.5</v>
      </c>
      <c r="AC550">
        <f>VALUE(SUBSTITUTE(Table1[[#This Row],[Discount $]],"$",""))</f>
        <v>1.42</v>
      </c>
      <c r="AD550">
        <f>VALUE(SUBSTITUTE(Table1[[#This Row],[Retail Price]],"$",""))</f>
        <v>2.61</v>
      </c>
      <c r="AE550" s="4">
        <f>(Table1[[#This Row],[Retail Price Number]]*Table1[[#This Row],[Order Quantity]])-Table1[[#This Row],[Discount $ Number]]+Table1[[#This Row],[Shipping Cost Number]]</f>
        <v>108.69999999999999</v>
      </c>
      <c r="AF550">
        <f>Table1[[#This Row],[Retail Price Number]]*Table1[[#This Row],[Order Quantity]]-Table1[[#This Row],[Discount $ Number]]</f>
        <v>108.19999999999999</v>
      </c>
      <c r="AG550">
        <f>(Table1[[#This Row],[Retail Price Number]]*Table1[[#This Row],[Order Quantity]])-Table1[[#This Row],[Discount $ Number]]-Table1[[#This Row],[Shipping Cost Number]]</f>
        <v>107.69999999999999</v>
      </c>
      <c r="AH550">
        <f>Table1[[#This Row],[Retail Price Number]]*Table1[[#This Row],[Order Quantity]]</f>
        <v>109.61999999999999</v>
      </c>
      <c r="AI550">
        <f>YEAR(Table1[[#This Row],[Order Date]])</f>
        <v>2015</v>
      </c>
    </row>
    <row r="551" spans="1:35" x14ac:dyDescent="0.3">
      <c r="A551" t="s">
        <v>7641</v>
      </c>
      <c r="B551" s="1">
        <v>41503</v>
      </c>
      <c r="C551" t="s">
        <v>1473</v>
      </c>
      <c r="D551" t="s">
        <v>252</v>
      </c>
      <c r="E551" t="s">
        <v>27</v>
      </c>
      <c r="F551" t="s">
        <v>28</v>
      </c>
      <c r="G551" t="s">
        <v>29</v>
      </c>
      <c r="H551" t="s">
        <v>62</v>
      </c>
      <c r="I551" t="s">
        <v>63</v>
      </c>
      <c r="J551" t="s">
        <v>163</v>
      </c>
      <c r="K551" t="s">
        <v>94</v>
      </c>
      <c r="L551" t="s">
        <v>34</v>
      </c>
      <c r="M551" t="s">
        <v>35</v>
      </c>
      <c r="N551" s="1">
        <v>41503</v>
      </c>
      <c r="O551" t="s">
        <v>164</v>
      </c>
      <c r="P551" s="3" t="s">
        <v>165</v>
      </c>
      <c r="Q551" t="s">
        <v>166</v>
      </c>
      <c r="R551">
        <v>8</v>
      </c>
      <c r="S551" t="s">
        <v>10779</v>
      </c>
      <c r="T551" s="2">
        <v>0.09</v>
      </c>
      <c r="U551" t="s">
        <v>2794</v>
      </c>
      <c r="V551" t="s">
        <v>10780</v>
      </c>
      <c r="W551" t="s">
        <v>170</v>
      </c>
      <c r="X551" t="s">
        <v>11779</v>
      </c>
      <c r="Y551" s="3">
        <f>VALUE(SUBSTITUTE(Table1[[#This Row],[Order Total]],"$",""))</f>
        <v>160.72</v>
      </c>
      <c r="Z551">
        <f>VALUE(SUBSTITUTE(Table1[[#This Row],[Total]],"$",""))</f>
        <v>162.02000000000001</v>
      </c>
      <c r="AA551" s="3">
        <f>Table1[[#This Row],[Order Total Number]]-Table1[[#This Row],[Total Number]]</f>
        <v>-1.3000000000000114</v>
      </c>
      <c r="AB551">
        <f>VALUE(SUBSTITUTE(Table1[[#This Row],[Shipping Cost]],"$",""))</f>
        <v>1.3</v>
      </c>
      <c r="AC551">
        <f>VALUE(SUBSTITUTE(Table1[[#This Row],[Discount $]],"$",""))</f>
        <v>3.28</v>
      </c>
      <c r="AD551">
        <f>VALUE(SUBSTITUTE(Table1[[#This Row],[Retail Price]],"$",""))</f>
        <v>4</v>
      </c>
      <c r="AE551" s="4">
        <f>(Table1[[#This Row],[Retail Price Number]]*Table1[[#This Row],[Order Quantity]])-Table1[[#This Row],[Discount $ Number]]+Table1[[#This Row],[Shipping Cost Number]]</f>
        <v>30.02</v>
      </c>
      <c r="AF551">
        <f>Table1[[#This Row],[Retail Price Number]]*Table1[[#This Row],[Order Quantity]]-Table1[[#This Row],[Discount $ Number]]</f>
        <v>28.72</v>
      </c>
      <c r="AG551">
        <f>(Table1[[#This Row],[Retail Price Number]]*Table1[[#This Row],[Order Quantity]])-Table1[[#This Row],[Discount $ Number]]-Table1[[#This Row],[Shipping Cost Number]]</f>
        <v>27.419999999999998</v>
      </c>
      <c r="AH551">
        <f>Table1[[#This Row],[Retail Price Number]]*Table1[[#This Row],[Order Quantity]]</f>
        <v>32</v>
      </c>
      <c r="AI551">
        <f>YEAR(Table1[[#This Row],[Order Date]])</f>
        <v>2013</v>
      </c>
    </row>
    <row r="552" spans="1:35" x14ac:dyDescent="0.3">
      <c r="A552" t="s">
        <v>8154</v>
      </c>
      <c r="B552" s="1">
        <v>42242</v>
      </c>
      <c r="C552" t="s">
        <v>1301</v>
      </c>
      <c r="D552" t="s">
        <v>228</v>
      </c>
      <c r="E552" t="s">
        <v>46</v>
      </c>
      <c r="F552" t="s">
        <v>47</v>
      </c>
      <c r="G552" t="s">
        <v>134</v>
      </c>
      <c r="H552" t="s">
        <v>107</v>
      </c>
      <c r="I552" t="s">
        <v>92</v>
      </c>
      <c r="J552" t="s">
        <v>805</v>
      </c>
      <c r="K552" t="s">
        <v>94</v>
      </c>
      <c r="L552" t="s">
        <v>95</v>
      </c>
      <c r="M552" t="s">
        <v>156</v>
      </c>
      <c r="N552" s="1">
        <v>42217</v>
      </c>
      <c r="O552" t="s">
        <v>806</v>
      </c>
      <c r="P552" s="3" t="s">
        <v>807</v>
      </c>
      <c r="Q552" t="s">
        <v>808</v>
      </c>
      <c r="R552">
        <v>35</v>
      </c>
      <c r="S552" t="s">
        <v>8155</v>
      </c>
      <c r="T552" s="2">
        <v>0.1</v>
      </c>
      <c r="U552" t="s">
        <v>8156</v>
      </c>
      <c r="V552" t="s">
        <v>8157</v>
      </c>
      <c r="W552" t="s">
        <v>812</v>
      </c>
      <c r="X552" t="s">
        <v>8158</v>
      </c>
      <c r="Y552" s="3">
        <f>VALUE(SUBSTITUTE(Table1[[#This Row],[Order Total]],"$",""))</f>
        <v>4454.72</v>
      </c>
      <c r="Z552">
        <f>VALUE(SUBSTITUTE(Table1[[#This Row],[Total]],"$",""))</f>
        <v>4474.5200000000004</v>
      </c>
      <c r="AA552" s="3">
        <f>Table1[[#This Row],[Order Total Number]]-Table1[[#This Row],[Total Number]]</f>
        <v>-19.800000000000182</v>
      </c>
      <c r="AB552">
        <f>VALUE(SUBSTITUTE(Table1[[#This Row],[Shipping Cost]],"$",""))</f>
        <v>19.989999999999998</v>
      </c>
      <c r="AC552">
        <f>VALUE(SUBSTITUTE(Table1[[#This Row],[Discount $]],"$",""))</f>
        <v>44.04</v>
      </c>
      <c r="AD552">
        <f>VALUE(SUBSTITUTE(Table1[[#This Row],[Retail Price]],"$",""))</f>
        <v>162.93</v>
      </c>
      <c r="AE552" s="4">
        <f>(Table1[[#This Row],[Retail Price Number]]*Table1[[#This Row],[Order Quantity]])-Table1[[#This Row],[Discount $ Number]]+Table1[[#This Row],[Shipping Cost Number]]</f>
        <v>5678.5</v>
      </c>
      <c r="AF552">
        <f>Table1[[#This Row],[Retail Price Number]]*Table1[[#This Row],[Order Quantity]]-Table1[[#This Row],[Discount $ Number]]</f>
        <v>5658.51</v>
      </c>
      <c r="AG552">
        <f>(Table1[[#This Row],[Retail Price Number]]*Table1[[#This Row],[Order Quantity]])-Table1[[#This Row],[Discount $ Number]]-Table1[[#This Row],[Shipping Cost Number]]</f>
        <v>5638.52</v>
      </c>
      <c r="AH552">
        <f>Table1[[#This Row],[Retail Price Number]]*Table1[[#This Row],[Order Quantity]]</f>
        <v>5702.55</v>
      </c>
      <c r="AI552">
        <f>YEAR(Table1[[#This Row],[Order Date]])</f>
        <v>2015</v>
      </c>
    </row>
    <row r="553" spans="1:35" x14ac:dyDescent="0.3">
      <c r="A553" t="s">
        <v>8154</v>
      </c>
      <c r="B553" s="1">
        <v>42125</v>
      </c>
      <c r="C553" t="s">
        <v>9018</v>
      </c>
      <c r="D553" t="s">
        <v>766</v>
      </c>
      <c r="E553" t="s">
        <v>27</v>
      </c>
      <c r="F553" t="s">
        <v>28</v>
      </c>
      <c r="G553" t="s">
        <v>77</v>
      </c>
      <c r="H553" t="s">
        <v>217</v>
      </c>
      <c r="I553" t="s">
        <v>92</v>
      </c>
      <c r="J553" t="s">
        <v>2210</v>
      </c>
      <c r="K553" t="s">
        <v>723</v>
      </c>
      <c r="L553" t="s">
        <v>109</v>
      </c>
      <c r="M553" t="s">
        <v>35</v>
      </c>
      <c r="N553" s="1">
        <v>42126</v>
      </c>
      <c r="O553" t="s">
        <v>2211</v>
      </c>
      <c r="P553" s="3" t="s">
        <v>187</v>
      </c>
      <c r="Q553" t="s">
        <v>2212</v>
      </c>
      <c r="R553">
        <v>10</v>
      </c>
      <c r="S553" t="s">
        <v>2695</v>
      </c>
      <c r="T553" s="2">
        <v>0.01</v>
      </c>
      <c r="U553" t="s">
        <v>9019</v>
      </c>
      <c r="V553" t="s">
        <v>3718</v>
      </c>
      <c r="W553" t="s">
        <v>2216</v>
      </c>
      <c r="X553" t="s">
        <v>9020</v>
      </c>
      <c r="Y553" s="3">
        <f>VALUE(SUBSTITUTE(Table1[[#This Row],[Order Total]],"$",""))</f>
        <v>420.85</v>
      </c>
      <c r="Z553">
        <f>VALUE(SUBSTITUTE(Table1[[#This Row],[Total]],"$",""))</f>
        <v>435.55</v>
      </c>
      <c r="AA553" s="3">
        <f>Table1[[#This Row],[Order Total Number]]-Table1[[#This Row],[Total Number]]</f>
        <v>-14.699999999999989</v>
      </c>
      <c r="AB553">
        <f>VALUE(SUBSTITUTE(Table1[[#This Row],[Shipping Cost]],"$",""))</f>
        <v>5.77</v>
      </c>
      <c r="AC553">
        <f>VALUE(SUBSTITUTE(Table1[[#This Row],[Discount $]],"$",""))</f>
        <v>21.53</v>
      </c>
      <c r="AD553">
        <f>VALUE(SUBSTITUTE(Table1[[#This Row],[Retail Price]],"$",""))</f>
        <v>19.98</v>
      </c>
      <c r="AE553" s="4">
        <f>(Table1[[#This Row],[Retail Price Number]]*Table1[[#This Row],[Order Quantity]])-Table1[[#This Row],[Discount $ Number]]+Table1[[#This Row],[Shipping Cost Number]]</f>
        <v>184.04000000000002</v>
      </c>
      <c r="AF553">
        <f>Table1[[#This Row],[Retail Price Number]]*Table1[[#This Row],[Order Quantity]]-Table1[[#This Row],[Discount $ Number]]</f>
        <v>178.27</v>
      </c>
      <c r="AG553">
        <f>(Table1[[#This Row],[Retail Price Number]]*Table1[[#This Row],[Order Quantity]])-Table1[[#This Row],[Discount $ Number]]-Table1[[#This Row],[Shipping Cost Number]]</f>
        <v>172.5</v>
      </c>
      <c r="AH553">
        <f>Table1[[#This Row],[Retail Price Number]]*Table1[[#This Row],[Order Quantity]]</f>
        <v>199.8</v>
      </c>
      <c r="AI553">
        <f>YEAR(Table1[[#This Row],[Order Date]])</f>
        <v>2015</v>
      </c>
    </row>
    <row r="554" spans="1:35" x14ac:dyDescent="0.3">
      <c r="A554" t="s">
        <v>8154</v>
      </c>
      <c r="B554" s="1">
        <v>41704</v>
      </c>
      <c r="C554" t="s">
        <v>337</v>
      </c>
      <c r="D554" t="s">
        <v>228</v>
      </c>
      <c r="E554" t="s">
        <v>46</v>
      </c>
      <c r="F554" t="s">
        <v>47</v>
      </c>
      <c r="G554" t="s">
        <v>134</v>
      </c>
      <c r="H554" t="s">
        <v>107</v>
      </c>
      <c r="I554" t="s">
        <v>92</v>
      </c>
      <c r="J554" t="s">
        <v>985</v>
      </c>
      <c r="K554" t="s">
        <v>94</v>
      </c>
      <c r="L554" t="s">
        <v>34</v>
      </c>
      <c r="M554" t="s">
        <v>35</v>
      </c>
      <c r="N554" s="1">
        <v>41705</v>
      </c>
      <c r="O554" t="s">
        <v>39</v>
      </c>
      <c r="P554" s="3" t="s">
        <v>986</v>
      </c>
      <c r="Q554" t="s">
        <v>489</v>
      </c>
      <c r="R554">
        <v>45</v>
      </c>
      <c r="S554" t="s">
        <v>10825</v>
      </c>
      <c r="T554" s="2">
        <v>0</v>
      </c>
      <c r="U554" t="s">
        <v>10826</v>
      </c>
      <c r="V554" t="s">
        <v>10827</v>
      </c>
      <c r="W554" t="s">
        <v>990</v>
      </c>
      <c r="X554" t="s">
        <v>10828</v>
      </c>
      <c r="Y554" s="3">
        <f>VALUE(SUBSTITUTE(Table1[[#This Row],[Order Total]],"$",""))</f>
        <v>322.7</v>
      </c>
      <c r="Z554">
        <f>VALUE(SUBSTITUTE(Table1[[#This Row],[Total]],"$",""))</f>
        <v>30.2</v>
      </c>
      <c r="AA554" s="3">
        <f>Table1[[#This Row],[Order Total Number]]-Table1[[#This Row],[Total Number]]</f>
        <v>292.5</v>
      </c>
      <c r="AB554">
        <f>VALUE(SUBSTITUTE(Table1[[#This Row],[Shipping Cost]],"$",""))</f>
        <v>1.2</v>
      </c>
      <c r="AC554">
        <f>VALUE(SUBSTITUTE(Table1[[#This Row],[Discount $]],"$",""))</f>
        <v>34.58</v>
      </c>
      <c r="AD554">
        <f>VALUE(SUBSTITUTE(Table1[[#This Row],[Retail Price]],"$",""))</f>
        <v>4.26</v>
      </c>
      <c r="AE554" s="4">
        <f>(Table1[[#This Row],[Retail Price Number]]*Table1[[#This Row],[Order Quantity]])-Table1[[#This Row],[Discount $ Number]]+Table1[[#This Row],[Shipping Cost Number]]</f>
        <v>158.32</v>
      </c>
      <c r="AF554">
        <f>Table1[[#This Row],[Retail Price Number]]*Table1[[#This Row],[Order Quantity]]-Table1[[#This Row],[Discount $ Number]]</f>
        <v>157.12</v>
      </c>
      <c r="AG554">
        <f>(Table1[[#This Row],[Retail Price Number]]*Table1[[#This Row],[Order Quantity]])-Table1[[#This Row],[Discount $ Number]]-Table1[[#This Row],[Shipping Cost Number]]</f>
        <v>155.92000000000002</v>
      </c>
      <c r="AH554">
        <f>Table1[[#This Row],[Retail Price Number]]*Table1[[#This Row],[Order Quantity]]</f>
        <v>191.7</v>
      </c>
      <c r="AI554">
        <f>YEAR(Table1[[#This Row],[Order Date]])</f>
        <v>2014</v>
      </c>
    </row>
    <row r="555" spans="1:35" x14ac:dyDescent="0.3">
      <c r="A555" t="s">
        <v>8154</v>
      </c>
      <c r="B555" s="1">
        <v>42247</v>
      </c>
      <c r="C555" t="s">
        <v>2842</v>
      </c>
      <c r="D555" t="s">
        <v>1207</v>
      </c>
      <c r="E555" t="s">
        <v>46</v>
      </c>
      <c r="F555" t="s">
        <v>47</v>
      </c>
      <c r="G555" t="s">
        <v>77</v>
      </c>
      <c r="H555" t="s">
        <v>48</v>
      </c>
      <c r="I555" t="s">
        <v>92</v>
      </c>
      <c r="J555" t="s">
        <v>1388</v>
      </c>
      <c r="K555" t="s">
        <v>33</v>
      </c>
      <c r="L555" t="s">
        <v>34</v>
      </c>
      <c r="M555" t="s">
        <v>156</v>
      </c>
      <c r="N555" s="1">
        <v>42248</v>
      </c>
      <c r="O555" t="s">
        <v>1389</v>
      </c>
      <c r="P555" s="3" t="s">
        <v>1390</v>
      </c>
      <c r="Q555" t="s">
        <v>1391</v>
      </c>
      <c r="R555">
        <v>34</v>
      </c>
      <c r="S555" t="s">
        <v>11344</v>
      </c>
      <c r="T555" s="2">
        <v>0.03</v>
      </c>
      <c r="U555" t="s">
        <v>318</v>
      </c>
      <c r="V555" t="s">
        <v>11345</v>
      </c>
      <c r="W555" t="s">
        <v>812</v>
      </c>
      <c r="X555" t="s">
        <v>11346</v>
      </c>
      <c r="Y555" s="3">
        <f>VALUE(SUBSTITUTE(Table1[[#This Row],[Order Total]],"$",""))</f>
        <v>4116.05</v>
      </c>
      <c r="Z555">
        <f>VALUE(SUBSTITUTE(Table1[[#This Row],[Total]],"$",""))</f>
        <v>4706.88</v>
      </c>
      <c r="AA555" s="3">
        <f>Table1[[#This Row],[Order Total Number]]-Table1[[#This Row],[Total Number]]</f>
        <v>-590.82999999999993</v>
      </c>
      <c r="AB555">
        <f>VALUE(SUBSTITUTE(Table1[[#This Row],[Shipping Cost]],"$",""))</f>
        <v>19.989999999999998</v>
      </c>
      <c r="AC555">
        <f>VALUE(SUBSTITUTE(Table1[[#This Row],[Discount $]],"$",""))</f>
        <v>49.01</v>
      </c>
      <c r="AD555">
        <f>VALUE(SUBSTITUTE(Table1[[#This Row],[Retail Price]],"$",""))</f>
        <v>90.48</v>
      </c>
      <c r="AE555" s="4">
        <f>(Table1[[#This Row],[Retail Price Number]]*Table1[[#This Row],[Order Quantity]])-Table1[[#This Row],[Discount $ Number]]+Table1[[#This Row],[Shipping Cost Number]]</f>
        <v>3047.2999999999997</v>
      </c>
      <c r="AF555">
        <f>Table1[[#This Row],[Retail Price Number]]*Table1[[#This Row],[Order Quantity]]-Table1[[#This Row],[Discount $ Number]]</f>
        <v>3027.31</v>
      </c>
      <c r="AG555">
        <f>(Table1[[#This Row],[Retail Price Number]]*Table1[[#This Row],[Order Quantity]])-Table1[[#This Row],[Discount $ Number]]-Table1[[#This Row],[Shipping Cost Number]]</f>
        <v>3007.32</v>
      </c>
      <c r="AH555">
        <f>Table1[[#This Row],[Retail Price Number]]*Table1[[#This Row],[Order Quantity]]</f>
        <v>3076.32</v>
      </c>
      <c r="AI555">
        <f>YEAR(Table1[[#This Row],[Order Date]])</f>
        <v>2015</v>
      </c>
    </row>
    <row r="556" spans="1:35" x14ac:dyDescent="0.3">
      <c r="A556" t="s">
        <v>3791</v>
      </c>
      <c r="B556" s="1">
        <v>41482</v>
      </c>
      <c r="C556" t="s">
        <v>1068</v>
      </c>
      <c r="D556" t="s">
        <v>974</v>
      </c>
      <c r="E556" t="s">
        <v>46</v>
      </c>
      <c r="F556" t="s">
        <v>47</v>
      </c>
      <c r="G556" t="s">
        <v>77</v>
      </c>
      <c r="H556" t="s">
        <v>48</v>
      </c>
      <c r="I556" t="s">
        <v>121</v>
      </c>
      <c r="J556" t="s">
        <v>1365</v>
      </c>
      <c r="K556" t="s">
        <v>94</v>
      </c>
      <c r="L556" t="s">
        <v>34</v>
      </c>
      <c r="M556" t="s">
        <v>35</v>
      </c>
      <c r="N556" s="1">
        <v>41484</v>
      </c>
      <c r="O556" t="s">
        <v>925</v>
      </c>
      <c r="P556" s="3" t="s">
        <v>758</v>
      </c>
      <c r="Q556" t="s">
        <v>254</v>
      </c>
      <c r="R556">
        <v>46</v>
      </c>
      <c r="S556" t="s">
        <v>3792</v>
      </c>
      <c r="T556" s="2">
        <v>0.09</v>
      </c>
      <c r="U556" t="s">
        <v>3793</v>
      </c>
      <c r="V556" t="s">
        <v>3794</v>
      </c>
      <c r="W556" t="s">
        <v>1369</v>
      </c>
      <c r="X556" t="s">
        <v>3795</v>
      </c>
      <c r="Y556" s="3">
        <f>VALUE(SUBSTITUTE(Table1[[#This Row],[Order Total]],"$",""))</f>
        <v>26.59</v>
      </c>
      <c r="Z556">
        <f>VALUE(SUBSTITUTE(Table1[[#This Row],[Total]],"$",""))</f>
        <v>27.89</v>
      </c>
      <c r="AA556" s="3">
        <f>Table1[[#This Row],[Order Total Number]]-Table1[[#This Row],[Total Number]]</f>
        <v>-1.3000000000000007</v>
      </c>
      <c r="AB556">
        <f>VALUE(SUBSTITUTE(Table1[[#This Row],[Shipping Cost]],"$",""))</f>
        <v>0.93</v>
      </c>
      <c r="AC556">
        <f>VALUE(SUBSTITUTE(Table1[[#This Row],[Discount $]],"$",""))</f>
        <v>2.36</v>
      </c>
      <c r="AD556">
        <f>VALUE(SUBSTITUTE(Table1[[#This Row],[Retail Price]],"$",""))</f>
        <v>2.84</v>
      </c>
      <c r="AE556" s="4">
        <f>(Table1[[#This Row],[Retail Price Number]]*Table1[[#This Row],[Order Quantity]])-Table1[[#This Row],[Discount $ Number]]+Table1[[#This Row],[Shipping Cost Number]]</f>
        <v>129.20999999999998</v>
      </c>
      <c r="AF556">
        <f>Table1[[#This Row],[Retail Price Number]]*Table1[[#This Row],[Order Quantity]]-Table1[[#This Row],[Discount $ Number]]</f>
        <v>128.27999999999997</v>
      </c>
      <c r="AG556">
        <f>(Table1[[#This Row],[Retail Price Number]]*Table1[[#This Row],[Order Quantity]])-Table1[[#This Row],[Discount $ Number]]-Table1[[#This Row],[Shipping Cost Number]]</f>
        <v>127.34999999999997</v>
      </c>
      <c r="AH556">
        <f>Table1[[#This Row],[Retail Price Number]]*Table1[[#This Row],[Order Quantity]]</f>
        <v>130.63999999999999</v>
      </c>
      <c r="AI556">
        <f>YEAR(Table1[[#This Row],[Order Date]])</f>
        <v>2013</v>
      </c>
    </row>
    <row r="557" spans="1:35" x14ac:dyDescent="0.3">
      <c r="A557" t="s">
        <v>3791</v>
      </c>
      <c r="B557" s="1">
        <v>41363</v>
      </c>
      <c r="C557" t="s">
        <v>928</v>
      </c>
      <c r="D557" t="s">
        <v>929</v>
      </c>
      <c r="E557" t="s">
        <v>27</v>
      </c>
      <c r="F557" t="s">
        <v>28</v>
      </c>
      <c r="G557" t="s">
        <v>134</v>
      </c>
      <c r="H557" t="s">
        <v>217</v>
      </c>
      <c r="I557" t="s">
        <v>121</v>
      </c>
      <c r="J557" t="s">
        <v>3226</v>
      </c>
      <c r="K557" t="s">
        <v>94</v>
      </c>
      <c r="L557" t="s">
        <v>95</v>
      </c>
      <c r="M557" t="s">
        <v>35</v>
      </c>
      <c r="N557" s="1">
        <v>41364</v>
      </c>
      <c r="O557" t="s">
        <v>3451</v>
      </c>
      <c r="P557" s="3" t="s">
        <v>2368</v>
      </c>
      <c r="Q557" t="s">
        <v>260</v>
      </c>
      <c r="R557">
        <v>29</v>
      </c>
      <c r="S557" t="s">
        <v>5394</v>
      </c>
      <c r="T557" s="2">
        <v>7.0000000000000007E-2</v>
      </c>
      <c r="U557" t="s">
        <v>5395</v>
      </c>
      <c r="V557" t="s">
        <v>5396</v>
      </c>
      <c r="W557" t="s">
        <v>774</v>
      </c>
      <c r="X557" t="s">
        <v>58</v>
      </c>
      <c r="Y557" s="3">
        <f>VALUE(SUBSTITUTE(Table1[[#This Row],[Order Total]],"$",""))</f>
        <v>22.33</v>
      </c>
      <c r="Z557">
        <f>VALUE(SUBSTITUTE(Table1[[#This Row],[Total]],"$",""))</f>
        <v>22.63</v>
      </c>
      <c r="AA557" s="3">
        <f>Table1[[#This Row],[Order Total Number]]-Table1[[#This Row],[Total Number]]</f>
        <v>-0.30000000000000071</v>
      </c>
      <c r="AB557">
        <f>VALUE(SUBSTITUTE(Table1[[#This Row],[Shipping Cost]],"$",""))</f>
        <v>1.86</v>
      </c>
      <c r="AC557">
        <f>VALUE(SUBSTITUTE(Table1[[#This Row],[Discount $]],"$",""))</f>
        <v>0.27</v>
      </c>
      <c r="AD557">
        <f>VALUE(SUBSTITUTE(Table1[[#This Row],[Retail Price]],"$",""))</f>
        <v>3.26</v>
      </c>
      <c r="AE557" s="4">
        <f>(Table1[[#This Row],[Retail Price Number]]*Table1[[#This Row],[Order Quantity]])-Table1[[#This Row],[Discount $ Number]]+Table1[[#This Row],[Shipping Cost Number]]</f>
        <v>96.13</v>
      </c>
      <c r="AF557">
        <f>Table1[[#This Row],[Retail Price Number]]*Table1[[#This Row],[Order Quantity]]-Table1[[#This Row],[Discount $ Number]]</f>
        <v>94.27</v>
      </c>
      <c r="AG557">
        <f>(Table1[[#This Row],[Retail Price Number]]*Table1[[#This Row],[Order Quantity]])-Table1[[#This Row],[Discount $ Number]]-Table1[[#This Row],[Shipping Cost Number]]</f>
        <v>92.41</v>
      </c>
      <c r="AH557">
        <f>Table1[[#This Row],[Retail Price Number]]*Table1[[#This Row],[Order Quantity]]</f>
        <v>94.539999999999992</v>
      </c>
      <c r="AI557">
        <f>YEAR(Table1[[#This Row],[Order Date]])</f>
        <v>2013</v>
      </c>
    </row>
    <row r="558" spans="1:35" x14ac:dyDescent="0.3">
      <c r="A558" t="s">
        <v>3791</v>
      </c>
      <c r="B558" s="1">
        <v>41601</v>
      </c>
      <c r="C558" t="s">
        <v>486</v>
      </c>
      <c r="D558" t="s">
        <v>912</v>
      </c>
      <c r="E558" t="s">
        <v>27</v>
      </c>
      <c r="F558" t="s">
        <v>28</v>
      </c>
      <c r="G558" t="s">
        <v>77</v>
      </c>
      <c r="H558" t="s">
        <v>205</v>
      </c>
      <c r="I558" t="s">
        <v>92</v>
      </c>
      <c r="J558" t="s">
        <v>1164</v>
      </c>
      <c r="K558" t="s">
        <v>94</v>
      </c>
      <c r="L558" t="s">
        <v>109</v>
      </c>
      <c r="M558" t="s">
        <v>35</v>
      </c>
      <c r="N558" s="1">
        <v>41602</v>
      </c>
      <c r="O558" t="s">
        <v>1165</v>
      </c>
      <c r="P558" s="3" t="s">
        <v>1166</v>
      </c>
      <c r="Q558" t="s">
        <v>1167</v>
      </c>
      <c r="R558">
        <v>40</v>
      </c>
      <c r="S558" t="s">
        <v>1633</v>
      </c>
      <c r="T558" s="2">
        <v>0.05</v>
      </c>
      <c r="U558" t="s">
        <v>7253</v>
      </c>
      <c r="V558" t="s">
        <v>1635</v>
      </c>
      <c r="W558" t="s">
        <v>1169</v>
      </c>
      <c r="X558" t="s">
        <v>7254</v>
      </c>
      <c r="Y558" s="3">
        <f>VALUE(SUBSTITUTE(Table1[[#This Row],[Order Total]],"$",""))</f>
        <v>142.58000000000001</v>
      </c>
      <c r="Z558">
        <f>VALUE(SUBSTITUTE(Table1[[#This Row],[Total]],"$",""))</f>
        <v>143.78</v>
      </c>
      <c r="AA558" s="3">
        <f>Table1[[#This Row],[Order Total Number]]-Table1[[#This Row],[Total Number]]</f>
        <v>-1.1999999999999886</v>
      </c>
      <c r="AB558">
        <f>VALUE(SUBSTITUTE(Table1[[#This Row],[Shipping Cost]],"$",""))</f>
        <v>2.64</v>
      </c>
      <c r="AC558">
        <f>VALUE(SUBSTITUTE(Table1[[#This Row],[Discount $]],"$",""))</f>
        <v>13.48</v>
      </c>
      <c r="AD558">
        <f>VALUE(SUBSTITUTE(Table1[[#This Row],[Retail Price]],"$",""))</f>
        <v>8.34</v>
      </c>
      <c r="AE558" s="4">
        <f>(Table1[[#This Row],[Retail Price Number]]*Table1[[#This Row],[Order Quantity]])-Table1[[#This Row],[Discount $ Number]]+Table1[[#This Row],[Shipping Cost Number]]</f>
        <v>322.76</v>
      </c>
      <c r="AF558">
        <f>Table1[[#This Row],[Retail Price Number]]*Table1[[#This Row],[Order Quantity]]-Table1[[#This Row],[Discount $ Number]]</f>
        <v>320.12</v>
      </c>
      <c r="AG558">
        <f>(Table1[[#This Row],[Retail Price Number]]*Table1[[#This Row],[Order Quantity]])-Table1[[#This Row],[Discount $ Number]]-Table1[[#This Row],[Shipping Cost Number]]</f>
        <v>317.48</v>
      </c>
      <c r="AH558">
        <f>Table1[[#This Row],[Retail Price Number]]*Table1[[#This Row],[Order Quantity]]</f>
        <v>333.6</v>
      </c>
      <c r="AI558">
        <f>YEAR(Table1[[#This Row],[Order Date]])</f>
        <v>2013</v>
      </c>
    </row>
    <row r="559" spans="1:35" x14ac:dyDescent="0.3">
      <c r="A559" t="s">
        <v>3791</v>
      </c>
      <c r="B559" s="1">
        <v>42079</v>
      </c>
      <c r="C559" t="s">
        <v>8612</v>
      </c>
      <c r="D559" t="s">
        <v>1579</v>
      </c>
      <c r="E559" t="s">
        <v>27</v>
      </c>
      <c r="F559" t="s">
        <v>28</v>
      </c>
      <c r="G559" t="s">
        <v>134</v>
      </c>
      <c r="H559" t="s">
        <v>422</v>
      </c>
      <c r="I559" t="s">
        <v>121</v>
      </c>
      <c r="J559" t="s">
        <v>564</v>
      </c>
      <c r="K559" t="s">
        <v>94</v>
      </c>
      <c r="L559" t="s">
        <v>95</v>
      </c>
      <c r="M559" t="s">
        <v>35</v>
      </c>
      <c r="N559" s="1">
        <v>42080</v>
      </c>
      <c r="O559" t="s">
        <v>565</v>
      </c>
      <c r="P559" s="3" t="s">
        <v>566</v>
      </c>
      <c r="Q559" t="s">
        <v>567</v>
      </c>
      <c r="R559">
        <v>29</v>
      </c>
      <c r="S559" t="s">
        <v>8613</v>
      </c>
      <c r="T559" s="2">
        <v>7.0000000000000007E-2</v>
      </c>
      <c r="U559" t="s">
        <v>4782</v>
      </c>
      <c r="V559" t="s">
        <v>8614</v>
      </c>
      <c r="W559" t="s">
        <v>224</v>
      </c>
      <c r="X559" t="s">
        <v>8615</v>
      </c>
      <c r="Y559" s="3">
        <f>VALUE(SUBSTITUTE(Table1[[#This Row],[Order Total]],"$",""))</f>
        <v>137.93</v>
      </c>
      <c r="Z559">
        <f>VALUE(SUBSTITUTE(Table1[[#This Row],[Total]],"$",""))</f>
        <v>134.94999999999999</v>
      </c>
      <c r="AA559" s="3">
        <f>Table1[[#This Row],[Order Total Number]]-Table1[[#This Row],[Total Number]]</f>
        <v>2.9800000000000182</v>
      </c>
      <c r="AB559">
        <f>VALUE(SUBSTITUTE(Table1[[#This Row],[Shipping Cost]],"$",""))</f>
        <v>0.5</v>
      </c>
      <c r="AC559">
        <f>VALUE(SUBSTITUTE(Table1[[#This Row],[Discount $]],"$",""))</f>
        <v>9.66</v>
      </c>
      <c r="AD559">
        <f>VALUE(SUBSTITUTE(Table1[[#This Row],[Retail Price]],"$",""))</f>
        <v>6.3</v>
      </c>
      <c r="AE559" s="4">
        <f>(Table1[[#This Row],[Retail Price Number]]*Table1[[#This Row],[Order Quantity]])-Table1[[#This Row],[Discount $ Number]]+Table1[[#This Row],[Shipping Cost Number]]</f>
        <v>173.54</v>
      </c>
      <c r="AF559">
        <f>Table1[[#This Row],[Retail Price Number]]*Table1[[#This Row],[Order Quantity]]-Table1[[#This Row],[Discount $ Number]]</f>
        <v>173.04</v>
      </c>
      <c r="AG559">
        <f>(Table1[[#This Row],[Retail Price Number]]*Table1[[#This Row],[Order Quantity]])-Table1[[#This Row],[Discount $ Number]]-Table1[[#This Row],[Shipping Cost Number]]</f>
        <v>172.54</v>
      </c>
      <c r="AH559">
        <f>Table1[[#This Row],[Retail Price Number]]*Table1[[#This Row],[Order Quantity]]</f>
        <v>182.7</v>
      </c>
      <c r="AI559">
        <f>YEAR(Table1[[#This Row],[Order Date]])</f>
        <v>2015</v>
      </c>
    </row>
    <row r="560" spans="1:35" x14ac:dyDescent="0.3">
      <c r="A560" t="s">
        <v>3791</v>
      </c>
      <c r="B560" s="1">
        <v>42039</v>
      </c>
      <c r="C560" t="s">
        <v>10363</v>
      </c>
      <c r="D560" t="s">
        <v>1579</v>
      </c>
      <c r="E560" t="s">
        <v>27</v>
      </c>
      <c r="F560" t="s">
        <v>28</v>
      </c>
      <c r="G560" t="s">
        <v>29</v>
      </c>
      <c r="H560" t="s">
        <v>422</v>
      </c>
      <c r="I560" t="s">
        <v>196</v>
      </c>
      <c r="J560" t="s">
        <v>93</v>
      </c>
      <c r="K560" t="s">
        <v>94</v>
      </c>
      <c r="L560" t="s">
        <v>34</v>
      </c>
      <c r="M560" t="s">
        <v>35</v>
      </c>
      <c r="N560" s="1">
        <v>42042</v>
      </c>
      <c r="O560" t="s">
        <v>96</v>
      </c>
      <c r="P560" s="3" t="s">
        <v>97</v>
      </c>
      <c r="Q560" t="s">
        <v>98</v>
      </c>
      <c r="R560">
        <v>47</v>
      </c>
      <c r="S560" t="s">
        <v>8098</v>
      </c>
      <c r="T560" s="2">
        <v>0.03</v>
      </c>
      <c r="U560" t="s">
        <v>1165</v>
      </c>
      <c r="V560" t="s">
        <v>3699</v>
      </c>
      <c r="W560" t="s">
        <v>102</v>
      </c>
      <c r="X560" t="s">
        <v>10364</v>
      </c>
      <c r="Y560" s="3">
        <f>VALUE(SUBSTITUTE(Table1[[#This Row],[Order Total]],"$",""))</f>
        <v>53.52</v>
      </c>
      <c r="Z560">
        <f>VALUE(SUBSTITUTE(Table1[[#This Row],[Total]],"$",""))</f>
        <v>55</v>
      </c>
      <c r="AA560" s="3">
        <f>Table1[[#This Row],[Order Total Number]]-Table1[[#This Row],[Total Number]]</f>
        <v>-1.4799999999999969</v>
      </c>
      <c r="AB560">
        <f>VALUE(SUBSTITUTE(Table1[[#This Row],[Shipping Cost]],"$",""))</f>
        <v>0.8</v>
      </c>
      <c r="AC560">
        <f>VALUE(SUBSTITUTE(Table1[[#This Row],[Discount $]],"$",""))</f>
        <v>3.42</v>
      </c>
      <c r="AD560">
        <f>VALUE(SUBSTITUTE(Table1[[#This Row],[Retail Price]],"$",""))</f>
        <v>2.62</v>
      </c>
      <c r="AE560" s="4">
        <f>(Table1[[#This Row],[Retail Price Number]]*Table1[[#This Row],[Order Quantity]])-Table1[[#This Row],[Discount $ Number]]+Table1[[#This Row],[Shipping Cost Number]]</f>
        <v>120.52</v>
      </c>
      <c r="AF560">
        <f>Table1[[#This Row],[Retail Price Number]]*Table1[[#This Row],[Order Quantity]]-Table1[[#This Row],[Discount $ Number]]</f>
        <v>119.72</v>
      </c>
      <c r="AG560">
        <f>(Table1[[#This Row],[Retail Price Number]]*Table1[[#This Row],[Order Quantity]])-Table1[[#This Row],[Discount $ Number]]-Table1[[#This Row],[Shipping Cost Number]]</f>
        <v>118.92</v>
      </c>
      <c r="AH560">
        <f>Table1[[#This Row],[Retail Price Number]]*Table1[[#This Row],[Order Quantity]]</f>
        <v>123.14</v>
      </c>
      <c r="AI560">
        <f>YEAR(Table1[[#This Row],[Order Date]])</f>
        <v>2015</v>
      </c>
    </row>
    <row r="561" spans="1:35" x14ac:dyDescent="0.3">
      <c r="A561" t="s">
        <v>3791</v>
      </c>
      <c r="B561" s="1">
        <v>41506</v>
      </c>
      <c r="C561" t="s">
        <v>524</v>
      </c>
      <c r="D561" t="s">
        <v>506</v>
      </c>
      <c r="E561" t="s">
        <v>27</v>
      </c>
      <c r="F561" t="s">
        <v>28</v>
      </c>
      <c r="G561" t="s">
        <v>29</v>
      </c>
      <c r="H561" t="s">
        <v>62</v>
      </c>
      <c r="I561" t="s">
        <v>121</v>
      </c>
      <c r="J561" t="s">
        <v>1113</v>
      </c>
      <c r="K561" t="s">
        <v>94</v>
      </c>
      <c r="L561" t="s">
        <v>95</v>
      </c>
      <c r="M561" t="s">
        <v>156</v>
      </c>
      <c r="N561" s="1">
        <v>41508</v>
      </c>
      <c r="O561" t="s">
        <v>1114</v>
      </c>
      <c r="P561" s="3" t="s">
        <v>1115</v>
      </c>
      <c r="Q561" t="s">
        <v>1116</v>
      </c>
      <c r="R561">
        <v>30</v>
      </c>
      <c r="S561" t="s">
        <v>9433</v>
      </c>
      <c r="T561" s="2">
        <v>0.05</v>
      </c>
      <c r="U561" t="s">
        <v>3926</v>
      </c>
      <c r="V561" t="s">
        <v>4838</v>
      </c>
      <c r="W561" t="s">
        <v>1119</v>
      </c>
      <c r="X561" t="s">
        <v>9827</v>
      </c>
      <c r="Y561" s="3">
        <f>VALUE(SUBSTITUTE(Table1[[#This Row],[Order Total]],"$",""))</f>
        <v>30.39</v>
      </c>
      <c r="Z561">
        <f>VALUE(SUBSTITUTE(Table1[[#This Row],[Total]],"$",""))</f>
        <v>31.89</v>
      </c>
      <c r="AA561" s="3">
        <f>Table1[[#This Row],[Order Total Number]]-Table1[[#This Row],[Total Number]]</f>
        <v>-1.5</v>
      </c>
      <c r="AB561">
        <f>VALUE(SUBSTITUTE(Table1[[#This Row],[Shipping Cost]],"$",""))</f>
        <v>1.5</v>
      </c>
      <c r="AC561">
        <f>VALUE(SUBSTITUTE(Table1[[#This Row],[Discount $]],"$",""))</f>
        <v>3.01</v>
      </c>
      <c r="AD561">
        <f>VALUE(SUBSTITUTE(Table1[[#This Row],[Retail Price]],"$",""))</f>
        <v>6.68</v>
      </c>
      <c r="AE561" s="4">
        <f>(Table1[[#This Row],[Retail Price Number]]*Table1[[#This Row],[Order Quantity]])-Table1[[#This Row],[Discount $ Number]]+Table1[[#This Row],[Shipping Cost Number]]</f>
        <v>198.89</v>
      </c>
      <c r="AF561">
        <f>Table1[[#This Row],[Retail Price Number]]*Table1[[#This Row],[Order Quantity]]-Table1[[#This Row],[Discount $ Number]]</f>
        <v>197.39</v>
      </c>
      <c r="AG561">
        <f>(Table1[[#This Row],[Retail Price Number]]*Table1[[#This Row],[Order Quantity]])-Table1[[#This Row],[Discount $ Number]]-Table1[[#This Row],[Shipping Cost Number]]</f>
        <v>195.89</v>
      </c>
      <c r="AH561">
        <f>Table1[[#This Row],[Retail Price Number]]*Table1[[#This Row],[Order Quantity]]</f>
        <v>200.39999999999998</v>
      </c>
      <c r="AI561">
        <f>YEAR(Table1[[#This Row],[Order Date]])</f>
        <v>2013</v>
      </c>
    </row>
    <row r="562" spans="1:35" x14ac:dyDescent="0.3">
      <c r="A562" t="s">
        <v>1041</v>
      </c>
      <c r="B562" s="1">
        <v>41889</v>
      </c>
      <c r="C562" t="s">
        <v>279</v>
      </c>
      <c r="D562" t="s">
        <v>280</v>
      </c>
      <c r="E562" t="s">
        <v>27</v>
      </c>
      <c r="F562" t="s">
        <v>28</v>
      </c>
      <c r="G562" t="s">
        <v>77</v>
      </c>
      <c r="H562" t="s">
        <v>281</v>
      </c>
      <c r="I562" t="s">
        <v>196</v>
      </c>
      <c r="J562" t="s">
        <v>93</v>
      </c>
      <c r="K562" t="s">
        <v>94</v>
      </c>
      <c r="L562" t="s">
        <v>95</v>
      </c>
      <c r="M562" t="s">
        <v>35</v>
      </c>
      <c r="N562" s="1">
        <v>41889</v>
      </c>
      <c r="O562" t="s">
        <v>96</v>
      </c>
      <c r="P562" s="3" t="s">
        <v>97</v>
      </c>
      <c r="Q562" t="s">
        <v>98</v>
      </c>
      <c r="R562">
        <v>15</v>
      </c>
      <c r="S562" t="s">
        <v>1042</v>
      </c>
      <c r="T562" s="2">
        <v>0.03</v>
      </c>
      <c r="U562" t="s">
        <v>1043</v>
      </c>
      <c r="V562" t="s">
        <v>1044</v>
      </c>
      <c r="W562" t="s">
        <v>102</v>
      </c>
      <c r="X562" t="s">
        <v>1045</v>
      </c>
      <c r="Y562" s="3">
        <f>VALUE(SUBSTITUTE(Table1[[#This Row],[Order Total]],"$",""))</f>
        <v>84.96</v>
      </c>
      <c r="Z562">
        <f>VALUE(SUBSTITUTE(Table1[[#This Row],[Total]],"$",""))</f>
        <v>84.85</v>
      </c>
      <c r="AA562" s="3">
        <f>Table1[[#This Row],[Order Total Number]]-Table1[[#This Row],[Total Number]]</f>
        <v>0.10999999999999943</v>
      </c>
      <c r="AB562">
        <f>VALUE(SUBSTITUTE(Table1[[#This Row],[Shipping Cost]],"$",""))</f>
        <v>0.8</v>
      </c>
      <c r="AC562">
        <f>VALUE(SUBSTITUTE(Table1[[#This Row],[Discount $]],"$",""))</f>
        <v>5.36</v>
      </c>
      <c r="AD562">
        <f>VALUE(SUBSTITUTE(Table1[[#This Row],[Retail Price]],"$",""))</f>
        <v>2.62</v>
      </c>
      <c r="AE562" s="4">
        <f>(Table1[[#This Row],[Retail Price Number]]*Table1[[#This Row],[Order Quantity]])-Table1[[#This Row],[Discount $ Number]]+Table1[[#This Row],[Shipping Cost Number]]</f>
        <v>34.74</v>
      </c>
      <c r="AF562">
        <f>Table1[[#This Row],[Retail Price Number]]*Table1[[#This Row],[Order Quantity]]-Table1[[#This Row],[Discount $ Number]]</f>
        <v>33.940000000000005</v>
      </c>
      <c r="AG562">
        <f>(Table1[[#This Row],[Retail Price Number]]*Table1[[#This Row],[Order Quantity]])-Table1[[#This Row],[Discount $ Number]]-Table1[[#This Row],[Shipping Cost Number]]</f>
        <v>33.140000000000008</v>
      </c>
      <c r="AH562">
        <f>Table1[[#This Row],[Retail Price Number]]*Table1[[#This Row],[Order Quantity]]</f>
        <v>39.300000000000004</v>
      </c>
      <c r="AI562">
        <f>YEAR(Table1[[#This Row],[Order Date]])</f>
        <v>2014</v>
      </c>
    </row>
    <row r="563" spans="1:35" x14ac:dyDescent="0.3">
      <c r="A563" t="s">
        <v>1041</v>
      </c>
      <c r="B563" s="1">
        <v>41595</v>
      </c>
      <c r="C563" t="s">
        <v>7764</v>
      </c>
      <c r="D563" t="s">
        <v>1198</v>
      </c>
      <c r="E563" t="s">
        <v>46</v>
      </c>
      <c r="F563" t="s">
        <v>47</v>
      </c>
      <c r="G563" t="s">
        <v>91</v>
      </c>
      <c r="H563" t="s">
        <v>48</v>
      </c>
      <c r="I563" t="s">
        <v>196</v>
      </c>
      <c r="J563" t="s">
        <v>478</v>
      </c>
      <c r="K563" t="s">
        <v>94</v>
      </c>
      <c r="L563" t="s">
        <v>109</v>
      </c>
      <c r="M563" t="s">
        <v>156</v>
      </c>
      <c r="N563" s="1">
        <v>41595</v>
      </c>
      <c r="O563" t="s">
        <v>479</v>
      </c>
      <c r="P563" s="3" t="s">
        <v>480</v>
      </c>
      <c r="Q563" t="s">
        <v>98</v>
      </c>
      <c r="R563">
        <v>45</v>
      </c>
      <c r="S563" t="s">
        <v>8965</v>
      </c>
      <c r="T563" s="2">
        <v>0.02</v>
      </c>
      <c r="U563" t="s">
        <v>127</v>
      </c>
      <c r="V563" t="s">
        <v>8965</v>
      </c>
      <c r="W563" t="s">
        <v>224</v>
      </c>
      <c r="X563" t="s">
        <v>6911</v>
      </c>
      <c r="Y563" s="3">
        <f>VALUE(SUBSTITUTE(Table1[[#This Row],[Order Total]],"$",""))</f>
        <v>182.83</v>
      </c>
      <c r="Z563">
        <f>VALUE(SUBSTITUTE(Table1[[#This Row],[Total]],"$",""))</f>
        <v>189.84</v>
      </c>
      <c r="AA563" s="3">
        <f>Table1[[#This Row],[Order Total Number]]-Table1[[#This Row],[Total Number]]</f>
        <v>-7.0099999999999909</v>
      </c>
      <c r="AB563">
        <f>VALUE(SUBSTITUTE(Table1[[#This Row],[Shipping Cost]],"$",""))</f>
        <v>0.5</v>
      </c>
      <c r="AC563">
        <f>VALUE(SUBSTITUTE(Table1[[#This Row],[Discount $]],"$",""))</f>
        <v>0</v>
      </c>
      <c r="AD563">
        <f>VALUE(SUBSTITUTE(Table1[[#This Row],[Retail Price]],"$",""))</f>
        <v>2.61</v>
      </c>
      <c r="AE563" s="4">
        <f>(Table1[[#This Row],[Retail Price Number]]*Table1[[#This Row],[Order Quantity]])-Table1[[#This Row],[Discount $ Number]]+Table1[[#This Row],[Shipping Cost Number]]</f>
        <v>117.94999999999999</v>
      </c>
      <c r="AF563">
        <f>Table1[[#This Row],[Retail Price Number]]*Table1[[#This Row],[Order Quantity]]-Table1[[#This Row],[Discount $ Number]]</f>
        <v>117.44999999999999</v>
      </c>
      <c r="AG563">
        <f>(Table1[[#This Row],[Retail Price Number]]*Table1[[#This Row],[Order Quantity]])-Table1[[#This Row],[Discount $ Number]]-Table1[[#This Row],[Shipping Cost Number]]</f>
        <v>116.94999999999999</v>
      </c>
      <c r="AH563">
        <f>Table1[[#This Row],[Retail Price Number]]*Table1[[#This Row],[Order Quantity]]</f>
        <v>117.44999999999999</v>
      </c>
      <c r="AI563">
        <f>YEAR(Table1[[#This Row],[Order Date]])</f>
        <v>2013</v>
      </c>
    </row>
    <row r="564" spans="1:35" x14ac:dyDescent="0.3">
      <c r="A564" t="s">
        <v>1041</v>
      </c>
      <c r="B564" s="1">
        <v>42024</v>
      </c>
      <c r="C564" t="s">
        <v>1355</v>
      </c>
      <c r="D564" t="s">
        <v>421</v>
      </c>
      <c r="E564" t="s">
        <v>27</v>
      </c>
      <c r="F564" t="s">
        <v>28</v>
      </c>
      <c r="G564" t="s">
        <v>77</v>
      </c>
      <c r="H564" t="s">
        <v>422</v>
      </c>
      <c r="I564" t="s">
        <v>121</v>
      </c>
      <c r="J564" t="s">
        <v>885</v>
      </c>
      <c r="K564" t="s">
        <v>33</v>
      </c>
      <c r="L564" t="s">
        <v>34</v>
      </c>
      <c r="M564" t="s">
        <v>156</v>
      </c>
      <c r="N564" s="1">
        <v>42025</v>
      </c>
      <c r="O564" t="s">
        <v>886</v>
      </c>
      <c r="P564" s="3" t="s">
        <v>295</v>
      </c>
      <c r="Q564" t="s">
        <v>887</v>
      </c>
      <c r="R564">
        <v>34</v>
      </c>
      <c r="S564" t="s">
        <v>9602</v>
      </c>
      <c r="T564" s="2">
        <v>7.0000000000000007E-2</v>
      </c>
      <c r="U564" t="s">
        <v>268</v>
      </c>
      <c r="V564" t="s">
        <v>3008</v>
      </c>
      <c r="W564" t="s">
        <v>891</v>
      </c>
      <c r="X564" t="s">
        <v>9603</v>
      </c>
      <c r="Y564" s="3">
        <f>VALUE(SUBSTITUTE(Table1[[#This Row],[Order Total]],"$",""))</f>
        <v>162.05000000000001</v>
      </c>
      <c r="Z564">
        <f>VALUE(SUBSTITUTE(Table1[[#This Row],[Total]],"$",""))</f>
        <v>162.57</v>
      </c>
      <c r="AA564" s="3">
        <f>Table1[[#This Row],[Order Total Number]]-Table1[[#This Row],[Total Number]]</f>
        <v>-0.51999999999998181</v>
      </c>
      <c r="AB564">
        <f>VALUE(SUBSTITUTE(Table1[[#This Row],[Shipping Cost]],"$",""))</f>
        <v>4.5</v>
      </c>
      <c r="AC564">
        <f>VALUE(SUBSTITUTE(Table1[[#This Row],[Discount $]],"$",""))</f>
        <v>1.75</v>
      </c>
      <c r="AD564">
        <f>VALUE(SUBSTITUTE(Table1[[#This Row],[Retail Price]],"$",""))</f>
        <v>10.89</v>
      </c>
      <c r="AE564" s="4">
        <f>(Table1[[#This Row],[Retail Price Number]]*Table1[[#This Row],[Order Quantity]])-Table1[[#This Row],[Discount $ Number]]+Table1[[#This Row],[Shipping Cost Number]]</f>
        <v>373.01</v>
      </c>
      <c r="AF564">
        <f>Table1[[#This Row],[Retail Price Number]]*Table1[[#This Row],[Order Quantity]]-Table1[[#This Row],[Discount $ Number]]</f>
        <v>368.51</v>
      </c>
      <c r="AG564">
        <f>(Table1[[#This Row],[Retail Price Number]]*Table1[[#This Row],[Order Quantity]])-Table1[[#This Row],[Discount $ Number]]-Table1[[#This Row],[Shipping Cost Number]]</f>
        <v>364.01</v>
      </c>
      <c r="AH564">
        <f>Table1[[#This Row],[Retail Price Number]]*Table1[[#This Row],[Order Quantity]]</f>
        <v>370.26</v>
      </c>
      <c r="AI564">
        <f>YEAR(Table1[[#This Row],[Order Date]])</f>
        <v>2015</v>
      </c>
    </row>
    <row r="565" spans="1:35" x14ac:dyDescent="0.3">
      <c r="A565" t="s">
        <v>1041</v>
      </c>
      <c r="B565" s="1">
        <v>41508</v>
      </c>
      <c r="C565" t="s">
        <v>1413</v>
      </c>
      <c r="D565" t="s">
        <v>531</v>
      </c>
      <c r="E565" t="s">
        <v>27</v>
      </c>
      <c r="F565" t="s">
        <v>28</v>
      </c>
      <c r="G565" t="s">
        <v>91</v>
      </c>
      <c r="H565" t="s">
        <v>30</v>
      </c>
      <c r="I565" t="s">
        <v>196</v>
      </c>
      <c r="J565" t="s">
        <v>1414</v>
      </c>
      <c r="K565" t="s">
        <v>94</v>
      </c>
      <c r="L565" t="s">
        <v>95</v>
      </c>
      <c r="M565" t="s">
        <v>35</v>
      </c>
      <c r="N565" s="1">
        <v>41510</v>
      </c>
      <c r="O565" t="s">
        <v>1415</v>
      </c>
      <c r="P565" s="3" t="s">
        <v>1416</v>
      </c>
      <c r="Q565" t="s">
        <v>1417</v>
      </c>
      <c r="R565">
        <v>41</v>
      </c>
      <c r="S565" t="s">
        <v>1418</v>
      </c>
      <c r="T565" s="2">
        <v>7.0000000000000007E-2</v>
      </c>
      <c r="U565" t="s">
        <v>1419</v>
      </c>
      <c r="V565" t="s">
        <v>1420</v>
      </c>
      <c r="W565" t="s">
        <v>812</v>
      </c>
      <c r="X565" t="s">
        <v>10764</v>
      </c>
      <c r="Y565" s="3">
        <f>VALUE(SUBSTITUTE(Table1[[#This Row],[Order Total]],"$",""))</f>
        <v>3533.63</v>
      </c>
      <c r="Z565">
        <f>VALUE(SUBSTITUTE(Table1[[#This Row],[Total]],"$",""))</f>
        <v>3553.62</v>
      </c>
      <c r="AA565" s="3">
        <f>Table1[[#This Row],[Order Total Number]]-Table1[[#This Row],[Total Number]]</f>
        <v>-19.989999999999782</v>
      </c>
      <c r="AB565">
        <f>VALUE(SUBSTITUTE(Table1[[#This Row],[Shipping Cost]],"$",""))</f>
        <v>19.989999999999998</v>
      </c>
      <c r="AC565">
        <f>VALUE(SUBSTITUTE(Table1[[#This Row],[Discount $]],"$",""))</f>
        <v>265.97000000000003</v>
      </c>
      <c r="AD565">
        <f>VALUE(SUBSTITUTE(Table1[[#This Row],[Retail Price]],"$",""))</f>
        <v>165.2</v>
      </c>
      <c r="AE565" s="4">
        <f>(Table1[[#This Row],[Retail Price Number]]*Table1[[#This Row],[Order Quantity]])-Table1[[#This Row],[Discount $ Number]]+Table1[[#This Row],[Shipping Cost Number]]</f>
        <v>6527.2199999999993</v>
      </c>
      <c r="AF565">
        <f>Table1[[#This Row],[Retail Price Number]]*Table1[[#This Row],[Order Quantity]]-Table1[[#This Row],[Discount $ Number]]</f>
        <v>6507.23</v>
      </c>
      <c r="AG565">
        <f>(Table1[[#This Row],[Retail Price Number]]*Table1[[#This Row],[Order Quantity]])-Table1[[#This Row],[Discount $ Number]]-Table1[[#This Row],[Shipping Cost Number]]</f>
        <v>6487.24</v>
      </c>
      <c r="AH565">
        <f>Table1[[#This Row],[Retail Price Number]]*Table1[[#This Row],[Order Quantity]]</f>
        <v>6773.2</v>
      </c>
      <c r="AI565">
        <f>YEAR(Table1[[#This Row],[Order Date]])</f>
        <v>2013</v>
      </c>
    </row>
    <row r="566" spans="1:35" x14ac:dyDescent="0.3">
      <c r="A566" t="s">
        <v>1041</v>
      </c>
      <c r="B566" s="1">
        <v>41476</v>
      </c>
      <c r="C566" t="s">
        <v>2016</v>
      </c>
      <c r="D566" t="s">
        <v>1129</v>
      </c>
      <c r="E566" t="s">
        <v>27</v>
      </c>
      <c r="F566" t="s">
        <v>28</v>
      </c>
      <c r="G566" t="s">
        <v>77</v>
      </c>
      <c r="H566" t="s">
        <v>1130</v>
      </c>
      <c r="I566" t="s">
        <v>121</v>
      </c>
      <c r="J566" t="s">
        <v>1414</v>
      </c>
      <c r="K566" t="s">
        <v>94</v>
      </c>
      <c r="L566" t="s">
        <v>95</v>
      </c>
      <c r="M566" t="s">
        <v>35</v>
      </c>
      <c r="N566" s="1">
        <v>41478</v>
      </c>
      <c r="O566" t="s">
        <v>1415</v>
      </c>
      <c r="P566" s="3" t="s">
        <v>1416</v>
      </c>
      <c r="Q566" t="s">
        <v>1417</v>
      </c>
      <c r="R566">
        <v>3</v>
      </c>
      <c r="S566" t="s">
        <v>1418</v>
      </c>
      <c r="T566" s="2">
        <v>0.1</v>
      </c>
      <c r="U566" t="s">
        <v>11151</v>
      </c>
      <c r="V566" t="s">
        <v>1420</v>
      </c>
      <c r="W566" t="s">
        <v>812</v>
      </c>
      <c r="X566" t="s">
        <v>10764</v>
      </c>
      <c r="Y566" s="3">
        <f>VALUE(SUBSTITUTE(Table1[[#This Row],[Order Total]],"$",""))</f>
        <v>3533.63</v>
      </c>
      <c r="Z566">
        <f>VALUE(SUBSTITUTE(Table1[[#This Row],[Total]],"$",""))</f>
        <v>3553.62</v>
      </c>
      <c r="AA566" s="3">
        <f>Table1[[#This Row],[Order Total Number]]-Table1[[#This Row],[Total Number]]</f>
        <v>-19.989999999999782</v>
      </c>
      <c r="AB566">
        <f>VALUE(SUBSTITUTE(Table1[[#This Row],[Shipping Cost]],"$",""))</f>
        <v>19.989999999999998</v>
      </c>
      <c r="AC566">
        <f>VALUE(SUBSTITUTE(Table1[[#This Row],[Discount $]],"$",""))</f>
        <v>325.97000000000003</v>
      </c>
      <c r="AD566">
        <f>VALUE(SUBSTITUTE(Table1[[#This Row],[Retail Price]],"$",""))</f>
        <v>165.2</v>
      </c>
      <c r="AE566" s="4">
        <f>(Table1[[#This Row],[Retail Price Number]]*Table1[[#This Row],[Order Quantity]])-Table1[[#This Row],[Discount $ Number]]+Table1[[#This Row],[Shipping Cost Number]]</f>
        <v>189.61999999999995</v>
      </c>
      <c r="AF566">
        <f>Table1[[#This Row],[Retail Price Number]]*Table1[[#This Row],[Order Quantity]]-Table1[[#This Row],[Discount $ Number]]</f>
        <v>169.62999999999994</v>
      </c>
      <c r="AG566">
        <f>(Table1[[#This Row],[Retail Price Number]]*Table1[[#This Row],[Order Quantity]])-Table1[[#This Row],[Discount $ Number]]-Table1[[#This Row],[Shipping Cost Number]]</f>
        <v>149.63999999999993</v>
      </c>
      <c r="AH566">
        <f>Table1[[#This Row],[Retail Price Number]]*Table1[[#This Row],[Order Quantity]]</f>
        <v>495.59999999999997</v>
      </c>
      <c r="AI566">
        <f>YEAR(Table1[[#This Row],[Order Date]])</f>
        <v>2013</v>
      </c>
    </row>
    <row r="567" spans="1:35" x14ac:dyDescent="0.3">
      <c r="A567" t="s">
        <v>1041</v>
      </c>
      <c r="B567" s="1">
        <v>41347</v>
      </c>
      <c r="C567" t="s">
        <v>2681</v>
      </c>
      <c r="D567" t="s">
        <v>563</v>
      </c>
      <c r="E567" t="s">
        <v>27</v>
      </c>
      <c r="F567" t="s">
        <v>28</v>
      </c>
      <c r="G567" t="s">
        <v>134</v>
      </c>
      <c r="H567" t="s">
        <v>241</v>
      </c>
      <c r="I567" t="s">
        <v>63</v>
      </c>
      <c r="J567" t="s">
        <v>611</v>
      </c>
      <c r="K567" t="s">
        <v>94</v>
      </c>
      <c r="L567" t="s">
        <v>95</v>
      </c>
      <c r="M567" t="s">
        <v>35</v>
      </c>
      <c r="N567" s="1">
        <v>41349</v>
      </c>
      <c r="O567" t="s">
        <v>612</v>
      </c>
      <c r="P567" s="3" t="s">
        <v>613</v>
      </c>
      <c r="Q567" t="s">
        <v>614</v>
      </c>
      <c r="R567">
        <v>28</v>
      </c>
      <c r="S567" t="s">
        <v>11873</v>
      </c>
      <c r="T567" s="2">
        <v>0.08</v>
      </c>
      <c r="U567" t="s">
        <v>127</v>
      </c>
      <c r="V567" t="s">
        <v>11874</v>
      </c>
      <c r="W567" t="s">
        <v>618</v>
      </c>
      <c r="X567" t="s">
        <v>11875</v>
      </c>
      <c r="Y567" s="3">
        <f>VALUE(SUBSTITUTE(Table1[[#This Row],[Order Total]],"$",""))</f>
        <v>397.06</v>
      </c>
      <c r="Z567">
        <f>VALUE(SUBSTITUTE(Table1[[#This Row],[Total]],"$",""))</f>
        <v>305.2</v>
      </c>
      <c r="AA567" s="3">
        <f>Table1[[#This Row],[Order Total Number]]-Table1[[#This Row],[Total Number]]</f>
        <v>91.860000000000014</v>
      </c>
      <c r="AB567">
        <f>VALUE(SUBSTITUTE(Table1[[#This Row],[Shipping Cost]],"$",""))</f>
        <v>24.49</v>
      </c>
      <c r="AC567">
        <f>VALUE(SUBSTITUTE(Table1[[#This Row],[Discount $]],"$",""))</f>
        <v>0</v>
      </c>
      <c r="AD567">
        <f>VALUE(SUBSTITUTE(Table1[[#This Row],[Retail Price]],"$",""))</f>
        <v>136.97999999999999</v>
      </c>
      <c r="AE567" s="4">
        <f>(Table1[[#This Row],[Retail Price Number]]*Table1[[#This Row],[Order Quantity]])-Table1[[#This Row],[Discount $ Number]]+Table1[[#This Row],[Shipping Cost Number]]</f>
        <v>3859.9299999999994</v>
      </c>
      <c r="AF567">
        <f>Table1[[#This Row],[Retail Price Number]]*Table1[[#This Row],[Order Quantity]]-Table1[[#This Row],[Discount $ Number]]</f>
        <v>3835.4399999999996</v>
      </c>
      <c r="AG567">
        <f>(Table1[[#This Row],[Retail Price Number]]*Table1[[#This Row],[Order Quantity]])-Table1[[#This Row],[Discount $ Number]]-Table1[[#This Row],[Shipping Cost Number]]</f>
        <v>3810.95</v>
      </c>
      <c r="AH567">
        <f>Table1[[#This Row],[Retail Price Number]]*Table1[[#This Row],[Order Quantity]]</f>
        <v>3835.4399999999996</v>
      </c>
      <c r="AI567">
        <f>YEAR(Table1[[#This Row],[Order Date]])</f>
        <v>2013</v>
      </c>
    </row>
    <row r="568" spans="1:35" x14ac:dyDescent="0.3">
      <c r="A568" t="s">
        <v>6164</v>
      </c>
      <c r="B568" s="1">
        <v>42541</v>
      </c>
      <c r="C568" t="s">
        <v>2622</v>
      </c>
      <c r="D568" t="s">
        <v>133</v>
      </c>
      <c r="E568" t="s">
        <v>27</v>
      </c>
      <c r="F568" t="s">
        <v>28</v>
      </c>
      <c r="G568" t="s">
        <v>91</v>
      </c>
      <c r="H568" t="s">
        <v>62</v>
      </c>
      <c r="I568" t="s">
        <v>92</v>
      </c>
      <c r="J568" t="s">
        <v>229</v>
      </c>
      <c r="K568" t="s">
        <v>33</v>
      </c>
      <c r="L568" t="s">
        <v>65</v>
      </c>
      <c r="M568" t="s">
        <v>35</v>
      </c>
      <c r="N568" s="1">
        <v>42544</v>
      </c>
      <c r="O568" t="s">
        <v>230</v>
      </c>
      <c r="P568" s="3" t="s">
        <v>231</v>
      </c>
      <c r="Q568" t="s">
        <v>232</v>
      </c>
      <c r="R568">
        <v>8</v>
      </c>
      <c r="S568" t="s">
        <v>6165</v>
      </c>
      <c r="T568" s="2">
        <v>0.09</v>
      </c>
      <c r="U568" t="s">
        <v>6166</v>
      </c>
      <c r="V568" t="s">
        <v>6167</v>
      </c>
      <c r="W568" t="s">
        <v>236</v>
      </c>
      <c r="X568" t="s">
        <v>6168</v>
      </c>
      <c r="Y568" s="3">
        <f>VALUE(SUBSTITUTE(Table1[[#This Row],[Order Total]],"$",""))</f>
        <v>325.10000000000002</v>
      </c>
      <c r="Z568">
        <f>VALUE(SUBSTITUTE(Table1[[#This Row],[Total]],"$",""))</f>
        <v>336.92</v>
      </c>
      <c r="AA568" s="3">
        <f>Table1[[#This Row],[Order Total Number]]-Table1[[#This Row],[Total Number]]</f>
        <v>-11.819999999999993</v>
      </c>
      <c r="AB568">
        <f>VALUE(SUBSTITUTE(Table1[[#This Row],[Shipping Cost]],"$",""))</f>
        <v>49</v>
      </c>
      <c r="AC568">
        <f>VALUE(SUBSTITUTE(Table1[[#This Row],[Discount $]],"$",""))</f>
        <v>3.54</v>
      </c>
      <c r="AD568">
        <f>VALUE(SUBSTITUTE(Table1[[#This Row],[Retail Price]],"$",""))</f>
        <v>449.99</v>
      </c>
      <c r="AE568" s="4">
        <f>(Table1[[#This Row],[Retail Price Number]]*Table1[[#This Row],[Order Quantity]])-Table1[[#This Row],[Discount $ Number]]+Table1[[#This Row],[Shipping Cost Number]]</f>
        <v>3645.38</v>
      </c>
      <c r="AF568">
        <f>Table1[[#This Row],[Retail Price Number]]*Table1[[#This Row],[Order Quantity]]-Table1[[#This Row],[Discount $ Number]]</f>
        <v>3596.38</v>
      </c>
      <c r="AG568">
        <f>(Table1[[#This Row],[Retail Price Number]]*Table1[[#This Row],[Order Quantity]])-Table1[[#This Row],[Discount $ Number]]-Table1[[#This Row],[Shipping Cost Number]]</f>
        <v>3547.38</v>
      </c>
      <c r="AH568">
        <f>Table1[[#This Row],[Retail Price Number]]*Table1[[#This Row],[Order Quantity]]</f>
        <v>3599.92</v>
      </c>
      <c r="AI568">
        <f>YEAR(Table1[[#This Row],[Order Date]])</f>
        <v>2016</v>
      </c>
    </row>
    <row r="569" spans="1:35" x14ac:dyDescent="0.3">
      <c r="A569" t="s">
        <v>6164</v>
      </c>
      <c r="B569" s="1">
        <v>41656</v>
      </c>
      <c r="C569" t="s">
        <v>6744</v>
      </c>
      <c r="D569" t="s">
        <v>1098</v>
      </c>
      <c r="E569" t="s">
        <v>27</v>
      </c>
      <c r="F569" t="s">
        <v>28</v>
      </c>
      <c r="G569" t="s">
        <v>91</v>
      </c>
      <c r="H569" t="s">
        <v>78</v>
      </c>
      <c r="I569" t="s">
        <v>63</v>
      </c>
      <c r="J569" t="s">
        <v>423</v>
      </c>
      <c r="K569" t="s">
        <v>94</v>
      </c>
      <c r="L569" t="s">
        <v>95</v>
      </c>
      <c r="M569" t="s">
        <v>35</v>
      </c>
      <c r="N569" s="1">
        <v>41659</v>
      </c>
      <c r="O569" t="s">
        <v>424</v>
      </c>
      <c r="P569" s="3" t="s">
        <v>356</v>
      </c>
      <c r="Q569" t="s">
        <v>341</v>
      </c>
      <c r="R569">
        <v>47</v>
      </c>
      <c r="S569" t="s">
        <v>6745</v>
      </c>
      <c r="T569" s="2">
        <v>0.1</v>
      </c>
      <c r="U569" t="s">
        <v>6746</v>
      </c>
      <c r="V569" t="s">
        <v>3360</v>
      </c>
      <c r="W569" t="s">
        <v>428</v>
      </c>
      <c r="X569" t="s">
        <v>3947</v>
      </c>
      <c r="Y569" s="3">
        <f>VALUE(SUBSTITUTE(Table1[[#This Row],[Order Total]],"$",""))</f>
        <v>123.84</v>
      </c>
      <c r="Z569">
        <f>VALUE(SUBSTITUTE(Table1[[#This Row],[Total]],"$",""))</f>
        <v>124.56</v>
      </c>
      <c r="AA569" s="3">
        <f>Table1[[#This Row],[Order Total Number]]-Table1[[#This Row],[Total Number]]</f>
        <v>-0.71999999999999886</v>
      </c>
      <c r="AB569">
        <f>VALUE(SUBSTITUTE(Table1[[#This Row],[Shipping Cost]],"$",""))</f>
        <v>1.39</v>
      </c>
      <c r="AC569">
        <f>VALUE(SUBSTITUTE(Table1[[#This Row],[Discount $]],"$",""))</f>
        <v>9.36</v>
      </c>
      <c r="AD569">
        <f>VALUE(SUBSTITUTE(Table1[[#This Row],[Retail Price]],"$",""))</f>
        <v>5.68</v>
      </c>
      <c r="AE569" s="4">
        <f>(Table1[[#This Row],[Retail Price Number]]*Table1[[#This Row],[Order Quantity]])-Table1[[#This Row],[Discount $ Number]]+Table1[[#This Row],[Shipping Cost Number]]</f>
        <v>258.98999999999995</v>
      </c>
      <c r="AF569">
        <f>Table1[[#This Row],[Retail Price Number]]*Table1[[#This Row],[Order Quantity]]-Table1[[#This Row],[Discount $ Number]]</f>
        <v>257.59999999999997</v>
      </c>
      <c r="AG569">
        <f>(Table1[[#This Row],[Retail Price Number]]*Table1[[#This Row],[Order Quantity]])-Table1[[#This Row],[Discount $ Number]]-Table1[[#This Row],[Shipping Cost Number]]</f>
        <v>256.20999999999998</v>
      </c>
      <c r="AH569">
        <f>Table1[[#This Row],[Retail Price Number]]*Table1[[#This Row],[Order Quantity]]</f>
        <v>266.95999999999998</v>
      </c>
      <c r="AI569">
        <f>YEAR(Table1[[#This Row],[Order Date]])</f>
        <v>2014</v>
      </c>
    </row>
    <row r="570" spans="1:35" x14ac:dyDescent="0.3">
      <c r="A570" t="s">
        <v>6164</v>
      </c>
      <c r="B570" s="1">
        <v>41652</v>
      </c>
      <c r="C570" t="s">
        <v>1563</v>
      </c>
      <c r="D570" t="s">
        <v>144</v>
      </c>
      <c r="E570" t="s">
        <v>46</v>
      </c>
      <c r="F570" t="s">
        <v>47</v>
      </c>
      <c r="G570" t="s">
        <v>91</v>
      </c>
      <c r="H570" t="s">
        <v>107</v>
      </c>
      <c r="I570" t="s">
        <v>196</v>
      </c>
      <c r="J570" t="s">
        <v>1349</v>
      </c>
      <c r="K570" t="s">
        <v>94</v>
      </c>
      <c r="L570" t="s">
        <v>95</v>
      </c>
      <c r="M570" t="s">
        <v>35</v>
      </c>
      <c r="N570" s="1">
        <v>41657</v>
      </c>
      <c r="O570" t="s">
        <v>1350</v>
      </c>
      <c r="P570" s="3" t="s">
        <v>1351</v>
      </c>
      <c r="Q570" t="s">
        <v>1352</v>
      </c>
      <c r="R570">
        <v>10</v>
      </c>
      <c r="S570" t="s">
        <v>1564</v>
      </c>
      <c r="T570" s="2">
        <v>0.01</v>
      </c>
      <c r="U570" t="s">
        <v>1565</v>
      </c>
      <c r="V570" t="s">
        <v>8238</v>
      </c>
      <c r="W570" t="s">
        <v>1353</v>
      </c>
      <c r="X570" t="s">
        <v>8239</v>
      </c>
      <c r="Y570" s="3">
        <f>VALUE(SUBSTITUTE(Table1[[#This Row],[Order Total]],"$",""))</f>
        <v>424.17</v>
      </c>
      <c r="Z570">
        <f>VALUE(SUBSTITUTE(Table1[[#This Row],[Total]],"$",""))</f>
        <v>436.85</v>
      </c>
      <c r="AA570" s="3">
        <f>Table1[[#This Row],[Order Total Number]]-Table1[[#This Row],[Total Number]]</f>
        <v>-12.680000000000007</v>
      </c>
      <c r="AB570">
        <f>VALUE(SUBSTITUTE(Table1[[#This Row],[Shipping Cost]],"$",""))</f>
        <v>8.99</v>
      </c>
      <c r="AC570">
        <f>VALUE(SUBSTITUTE(Table1[[#This Row],[Discount $]],"$",""))</f>
        <v>42.05</v>
      </c>
      <c r="AD570">
        <f>VALUE(SUBSTITUTE(Table1[[#This Row],[Retail Price]],"$",""))</f>
        <v>40.97</v>
      </c>
      <c r="AE570" s="4">
        <f>(Table1[[#This Row],[Retail Price Number]]*Table1[[#This Row],[Order Quantity]])-Table1[[#This Row],[Discount $ Number]]+Table1[[#This Row],[Shipping Cost Number]]</f>
        <v>376.64</v>
      </c>
      <c r="AF570">
        <f>Table1[[#This Row],[Retail Price Number]]*Table1[[#This Row],[Order Quantity]]-Table1[[#This Row],[Discount $ Number]]</f>
        <v>367.65</v>
      </c>
      <c r="AG570">
        <f>(Table1[[#This Row],[Retail Price Number]]*Table1[[#This Row],[Order Quantity]])-Table1[[#This Row],[Discount $ Number]]-Table1[[#This Row],[Shipping Cost Number]]</f>
        <v>358.65999999999997</v>
      </c>
      <c r="AH570">
        <f>Table1[[#This Row],[Retail Price Number]]*Table1[[#This Row],[Order Quantity]]</f>
        <v>409.7</v>
      </c>
      <c r="AI570">
        <f>YEAR(Table1[[#This Row],[Order Date]])</f>
        <v>2014</v>
      </c>
    </row>
    <row r="571" spans="1:35" x14ac:dyDescent="0.3">
      <c r="A571" t="s">
        <v>6164</v>
      </c>
      <c r="B571" s="1">
        <v>41618</v>
      </c>
      <c r="C571" t="s">
        <v>2719</v>
      </c>
      <c r="D571" t="s">
        <v>240</v>
      </c>
      <c r="E571" t="s">
        <v>27</v>
      </c>
      <c r="F571" t="s">
        <v>28</v>
      </c>
      <c r="G571" t="s">
        <v>91</v>
      </c>
      <c r="H571" t="s">
        <v>241</v>
      </c>
      <c r="I571" t="s">
        <v>196</v>
      </c>
      <c r="J571" t="s">
        <v>1365</v>
      </c>
      <c r="K571" t="s">
        <v>94</v>
      </c>
      <c r="L571" t="s">
        <v>34</v>
      </c>
      <c r="M571" t="s">
        <v>156</v>
      </c>
      <c r="N571" s="1">
        <v>41620</v>
      </c>
      <c r="O571" t="s">
        <v>925</v>
      </c>
      <c r="P571" s="3" t="s">
        <v>758</v>
      </c>
      <c r="Q571" t="s">
        <v>254</v>
      </c>
      <c r="R571">
        <v>19</v>
      </c>
      <c r="S571" t="s">
        <v>3230</v>
      </c>
      <c r="T571" s="2">
        <v>7.0000000000000007E-2</v>
      </c>
      <c r="U571" t="s">
        <v>165</v>
      </c>
      <c r="V571" t="s">
        <v>7693</v>
      </c>
      <c r="W571" t="s">
        <v>1369</v>
      </c>
      <c r="X571" t="s">
        <v>10069</v>
      </c>
      <c r="Y571" s="3">
        <f>VALUE(SUBSTITUTE(Table1[[#This Row],[Order Total]],"$",""))</f>
        <v>36.6</v>
      </c>
      <c r="Z571">
        <f>VALUE(SUBSTITUTE(Table1[[#This Row],[Total]],"$",""))</f>
        <v>37.69</v>
      </c>
      <c r="AA571" s="3">
        <f>Table1[[#This Row],[Order Total Number]]-Table1[[#This Row],[Total Number]]</f>
        <v>-1.0899999999999963</v>
      </c>
      <c r="AB571">
        <f>VALUE(SUBSTITUTE(Table1[[#This Row],[Shipping Cost]],"$",""))</f>
        <v>0.93</v>
      </c>
      <c r="AC571">
        <f>VALUE(SUBSTITUTE(Table1[[#This Row],[Discount $]],"$",""))</f>
        <v>4</v>
      </c>
      <c r="AD571">
        <f>VALUE(SUBSTITUTE(Table1[[#This Row],[Retail Price]],"$",""))</f>
        <v>2.84</v>
      </c>
      <c r="AE571" s="4">
        <f>(Table1[[#This Row],[Retail Price Number]]*Table1[[#This Row],[Order Quantity]])-Table1[[#This Row],[Discount $ Number]]+Table1[[#This Row],[Shipping Cost Number]]</f>
        <v>50.889999999999993</v>
      </c>
      <c r="AF571">
        <f>Table1[[#This Row],[Retail Price Number]]*Table1[[#This Row],[Order Quantity]]-Table1[[#This Row],[Discount $ Number]]</f>
        <v>49.959999999999994</v>
      </c>
      <c r="AG571">
        <f>(Table1[[#This Row],[Retail Price Number]]*Table1[[#This Row],[Order Quantity]])-Table1[[#This Row],[Discount $ Number]]-Table1[[#This Row],[Shipping Cost Number]]</f>
        <v>49.029999999999994</v>
      </c>
      <c r="AH571">
        <f>Table1[[#This Row],[Retail Price Number]]*Table1[[#This Row],[Order Quantity]]</f>
        <v>53.959999999999994</v>
      </c>
      <c r="AI571">
        <f>YEAR(Table1[[#This Row],[Order Date]])</f>
        <v>2013</v>
      </c>
    </row>
    <row r="572" spans="1:35" x14ac:dyDescent="0.3">
      <c r="A572" t="s">
        <v>6164</v>
      </c>
      <c r="B572" s="1">
        <v>41693</v>
      </c>
      <c r="C572" t="s">
        <v>5904</v>
      </c>
      <c r="D572" t="s">
        <v>2544</v>
      </c>
      <c r="E572" t="s">
        <v>27</v>
      </c>
      <c r="F572" t="s">
        <v>28</v>
      </c>
      <c r="G572" t="s">
        <v>29</v>
      </c>
      <c r="H572" t="s">
        <v>217</v>
      </c>
      <c r="I572" t="s">
        <v>196</v>
      </c>
      <c r="J572" t="s">
        <v>423</v>
      </c>
      <c r="K572" t="s">
        <v>33</v>
      </c>
      <c r="L572" t="s">
        <v>109</v>
      </c>
      <c r="M572" t="s">
        <v>35</v>
      </c>
      <c r="N572" s="1">
        <v>41694</v>
      </c>
      <c r="O572" t="s">
        <v>424</v>
      </c>
      <c r="P572" s="3" t="s">
        <v>356</v>
      </c>
      <c r="Q572" t="s">
        <v>341</v>
      </c>
      <c r="R572">
        <v>21</v>
      </c>
      <c r="S572" t="s">
        <v>10386</v>
      </c>
      <c r="T572" s="2">
        <v>0.01</v>
      </c>
      <c r="U572" t="s">
        <v>10387</v>
      </c>
      <c r="V572" t="s">
        <v>10388</v>
      </c>
      <c r="W572" t="s">
        <v>428</v>
      </c>
      <c r="X572" t="s">
        <v>10389</v>
      </c>
      <c r="Y572" s="3">
        <f>VALUE(SUBSTITUTE(Table1[[#This Row],[Order Total]],"$",""))</f>
        <v>149.63</v>
      </c>
      <c r="Z572">
        <f>VALUE(SUBSTITUTE(Table1[[#This Row],[Total]],"$",""))</f>
        <v>140.76</v>
      </c>
      <c r="AA572" s="3">
        <f>Table1[[#This Row],[Order Total Number]]-Table1[[#This Row],[Total Number]]</f>
        <v>8.8700000000000045</v>
      </c>
      <c r="AB572">
        <f>VALUE(SUBSTITUTE(Table1[[#This Row],[Shipping Cost]],"$",""))</f>
        <v>1.39</v>
      </c>
      <c r="AC572">
        <f>VALUE(SUBSTITUTE(Table1[[#This Row],[Discount $]],"$",""))</f>
        <v>10.95</v>
      </c>
      <c r="AD572">
        <f>VALUE(SUBSTITUTE(Table1[[#This Row],[Retail Price]],"$",""))</f>
        <v>5.68</v>
      </c>
      <c r="AE572" s="4">
        <f>(Table1[[#This Row],[Retail Price Number]]*Table1[[#This Row],[Order Quantity]])-Table1[[#This Row],[Discount $ Number]]+Table1[[#This Row],[Shipping Cost Number]]</f>
        <v>109.72</v>
      </c>
      <c r="AF572">
        <f>Table1[[#This Row],[Retail Price Number]]*Table1[[#This Row],[Order Quantity]]-Table1[[#This Row],[Discount $ Number]]</f>
        <v>108.33</v>
      </c>
      <c r="AG572">
        <f>(Table1[[#This Row],[Retail Price Number]]*Table1[[#This Row],[Order Quantity]])-Table1[[#This Row],[Discount $ Number]]-Table1[[#This Row],[Shipping Cost Number]]</f>
        <v>106.94</v>
      </c>
      <c r="AH572">
        <f>Table1[[#This Row],[Retail Price Number]]*Table1[[#This Row],[Order Quantity]]</f>
        <v>119.28</v>
      </c>
      <c r="AI572">
        <f>YEAR(Table1[[#This Row],[Order Date]])</f>
        <v>2014</v>
      </c>
    </row>
    <row r="573" spans="1:35" x14ac:dyDescent="0.3">
      <c r="A573" t="s">
        <v>6164</v>
      </c>
      <c r="B573" s="1">
        <v>42153</v>
      </c>
      <c r="C573" t="s">
        <v>3839</v>
      </c>
      <c r="D573" t="s">
        <v>306</v>
      </c>
      <c r="E573" t="s">
        <v>46</v>
      </c>
      <c r="F573" t="s">
        <v>47</v>
      </c>
      <c r="G573" t="s">
        <v>91</v>
      </c>
      <c r="H573" t="s">
        <v>107</v>
      </c>
      <c r="I573" t="s">
        <v>31</v>
      </c>
      <c r="J573" t="s">
        <v>611</v>
      </c>
      <c r="K573" t="s">
        <v>94</v>
      </c>
      <c r="L573" t="s">
        <v>34</v>
      </c>
      <c r="M573" t="s">
        <v>35</v>
      </c>
      <c r="N573" s="1">
        <v>42155</v>
      </c>
      <c r="O573" t="s">
        <v>612</v>
      </c>
      <c r="P573" s="3" t="s">
        <v>613</v>
      </c>
      <c r="Q573" t="s">
        <v>614</v>
      </c>
      <c r="R573">
        <v>12</v>
      </c>
      <c r="S573" t="s">
        <v>12674</v>
      </c>
      <c r="T573" s="2">
        <v>0.02</v>
      </c>
      <c r="U573" t="s">
        <v>736</v>
      </c>
      <c r="V573" t="s">
        <v>192</v>
      </c>
      <c r="W573" t="s">
        <v>618</v>
      </c>
      <c r="X573" t="s">
        <v>12675</v>
      </c>
      <c r="Y573" s="3">
        <f>VALUE(SUBSTITUTE(Table1[[#This Row],[Order Total]],"$",""))</f>
        <v>339.55</v>
      </c>
      <c r="Z573">
        <f>VALUE(SUBSTITUTE(Table1[[#This Row],[Total]],"$",""))</f>
        <v>393.93</v>
      </c>
      <c r="AA573" s="3">
        <f>Table1[[#This Row],[Order Total Number]]-Table1[[#This Row],[Total Number]]</f>
        <v>-54.379999999999995</v>
      </c>
      <c r="AB573">
        <f>VALUE(SUBSTITUTE(Table1[[#This Row],[Shipping Cost]],"$",""))</f>
        <v>24.49</v>
      </c>
      <c r="AC573">
        <f>VALUE(SUBSTITUTE(Table1[[#This Row],[Discount $]],"$",""))</f>
        <v>3.58</v>
      </c>
      <c r="AD573">
        <f>VALUE(SUBSTITUTE(Table1[[#This Row],[Retail Price]],"$",""))</f>
        <v>136.97999999999999</v>
      </c>
      <c r="AE573" s="4">
        <f>(Table1[[#This Row],[Retail Price Number]]*Table1[[#This Row],[Order Quantity]])-Table1[[#This Row],[Discount $ Number]]+Table1[[#This Row],[Shipping Cost Number]]</f>
        <v>1664.6699999999998</v>
      </c>
      <c r="AF573">
        <f>Table1[[#This Row],[Retail Price Number]]*Table1[[#This Row],[Order Quantity]]-Table1[[#This Row],[Discount $ Number]]</f>
        <v>1640.1799999999998</v>
      </c>
      <c r="AG573">
        <f>(Table1[[#This Row],[Retail Price Number]]*Table1[[#This Row],[Order Quantity]])-Table1[[#This Row],[Discount $ Number]]-Table1[[#This Row],[Shipping Cost Number]]</f>
        <v>1615.6899999999998</v>
      </c>
      <c r="AH573">
        <f>Table1[[#This Row],[Retail Price Number]]*Table1[[#This Row],[Order Quantity]]</f>
        <v>1643.7599999999998</v>
      </c>
      <c r="AI573">
        <f>YEAR(Table1[[#This Row],[Order Date]])</f>
        <v>2015</v>
      </c>
    </row>
    <row r="574" spans="1:35" x14ac:dyDescent="0.3">
      <c r="A574" t="s">
        <v>1427</v>
      </c>
      <c r="B574" s="1">
        <v>41445</v>
      </c>
      <c r="C574" t="s">
        <v>1428</v>
      </c>
      <c r="D574" t="s">
        <v>1429</v>
      </c>
      <c r="E574" t="s">
        <v>27</v>
      </c>
      <c r="F574" t="s">
        <v>28</v>
      </c>
      <c r="G574" t="s">
        <v>29</v>
      </c>
      <c r="H574" t="s">
        <v>217</v>
      </c>
      <c r="I574" t="s">
        <v>92</v>
      </c>
      <c r="J574" t="s">
        <v>423</v>
      </c>
      <c r="K574" t="s">
        <v>94</v>
      </c>
      <c r="L574" t="s">
        <v>34</v>
      </c>
      <c r="M574" t="s">
        <v>35</v>
      </c>
      <c r="N574" s="1">
        <v>41446</v>
      </c>
      <c r="O574" t="s">
        <v>424</v>
      </c>
      <c r="P574" s="3" t="s">
        <v>356</v>
      </c>
      <c r="Q574" t="s">
        <v>341</v>
      </c>
      <c r="R574">
        <v>34</v>
      </c>
      <c r="S574" t="s">
        <v>1430</v>
      </c>
      <c r="T574" s="2">
        <v>0.03</v>
      </c>
      <c r="U574" t="s">
        <v>1431</v>
      </c>
      <c r="V574" t="s">
        <v>1432</v>
      </c>
      <c r="W574" t="s">
        <v>428</v>
      </c>
      <c r="X574" t="s">
        <v>1433</v>
      </c>
      <c r="Y574" s="3">
        <f>VALUE(SUBSTITUTE(Table1[[#This Row],[Order Total]],"$",""))</f>
        <v>174.87</v>
      </c>
      <c r="Z574">
        <f>VALUE(SUBSTITUTE(Table1[[#This Row],[Total]],"$",""))</f>
        <v>174.66</v>
      </c>
      <c r="AA574" s="3">
        <f>Table1[[#This Row],[Order Total Number]]-Table1[[#This Row],[Total Number]]</f>
        <v>0.21000000000000796</v>
      </c>
      <c r="AB574">
        <f>VALUE(SUBSTITUTE(Table1[[#This Row],[Shipping Cost]],"$",""))</f>
        <v>1.39</v>
      </c>
      <c r="AC574">
        <f>VALUE(SUBSTITUTE(Table1[[#This Row],[Discount $]],"$",""))</f>
        <v>9.7200000000000006</v>
      </c>
      <c r="AD574">
        <f>VALUE(SUBSTITUTE(Table1[[#This Row],[Retail Price]],"$",""))</f>
        <v>5.68</v>
      </c>
      <c r="AE574" s="4">
        <f>(Table1[[#This Row],[Retail Price Number]]*Table1[[#This Row],[Order Quantity]])-Table1[[#This Row],[Discount $ Number]]+Table1[[#This Row],[Shipping Cost Number]]</f>
        <v>184.79</v>
      </c>
      <c r="AF574">
        <f>Table1[[#This Row],[Retail Price Number]]*Table1[[#This Row],[Order Quantity]]-Table1[[#This Row],[Discount $ Number]]</f>
        <v>183.4</v>
      </c>
      <c r="AG574">
        <f>(Table1[[#This Row],[Retail Price Number]]*Table1[[#This Row],[Order Quantity]])-Table1[[#This Row],[Discount $ Number]]-Table1[[#This Row],[Shipping Cost Number]]</f>
        <v>182.01000000000002</v>
      </c>
      <c r="AH574">
        <f>Table1[[#This Row],[Retail Price Number]]*Table1[[#This Row],[Order Quantity]]</f>
        <v>193.12</v>
      </c>
      <c r="AI574">
        <f>YEAR(Table1[[#This Row],[Order Date]])</f>
        <v>2013</v>
      </c>
    </row>
    <row r="575" spans="1:35" x14ac:dyDescent="0.3">
      <c r="A575" t="s">
        <v>1427</v>
      </c>
      <c r="B575" s="1">
        <v>42290</v>
      </c>
      <c r="C575" t="s">
        <v>3970</v>
      </c>
      <c r="D575" t="s">
        <v>3614</v>
      </c>
      <c r="E575" t="s">
        <v>27</v>
      </c>
      <c r="F575" t="s">
        <v>28</v>
      </c>
      <c r="G575" t="s">
        <v>77</v>
      </c>
      <c r="H575" t="s">
        <v>965</v>
      </c>
      <c r="I575" t="s">
        <v>121</v>
      </c>
      <c r="J575" t="s">
        <v>2705</v>
      </c>
      <c r="K575" t="s">
        <v>94</v>
      </c>
      <c r="L575" t="s">
        <v>34</v>
      </c>
      <c r="M575" t="s">
        <v>35</v>
      </c>
      <c r="N575" s="1">
        <v>42292</v>
      </c>
      <c r="O575" t="s">
        <v>2706</v>
      </c>
      <c r="P575" s="3" t="s">
        <v>2707</v>
      </c>
      <c r="Q575" t="s">
        <v>2708</v>
      </c>
      <c r="R575">
        <v>50</v>
      </c>
      <c r="S575" t="s">
        <v>5211</v>
      </c>
      <c r="T575" s="2">
        <v>0.1</v>
      </c>
      <c r="U575" t="s">
        <v>5212</v>
      </c>
      <c r="V575" t="s">
        <v>5213</v>
      </c>
      <c r="W575" t="s">
        <v>116</v>
      </c>
      <c r="X575" t="s">
        <v>5214</v>
      </c>
      <c r="Y575" s="3">
        <f>VALUE(SUBSTITUTE(Table1[[#This Row],[Order Total]],"$",""))</f>
        <v>524.77</v>
      </c>
      <c r="Z575">
        <f>VALUE(SUBSTITUTE(Table1[[#This Row],[Total]],"$",""))</f>
        <v>538.52</v>
      </c>
      <c r="AA575" s="3">
        <f>Table1[[#This Row],[Order Total Number]]-Table1[[#This Row],[Total Number]]</f>
        <v>-13.75</v>
      </c>
      <c r="AB575">
        <f>VALUE(SUBSTITUTE(Table1[[#This Row],[Shipping Cost]],"$",""))</f>
        <v>1.49</v>
      </c>
      <c r="AC575">
        <f>VALUE(SUBSTITUTE(Table1[[#This Row],[Discount $]],"$",""))</f>
        <v>22.49</v>
      </c>
      <c r="AD575">
        <f>VALUE(SUBSTITUTE(Table1[[#This Row],[Retail Price]],"$",""))</f>
        <v>58.1</v>
      </c>
      <c r="AE575" s="4">
        <f>(Table1[[#This Row],[Retail Price Number]]*Table1[[#This Row],[Order Quantity]])-Table1[[#This Row],[Discount $ Number]]+Table1[[#This Row],[Shipping Cost Number]]</f>
        <v>2884</v>
      </c>
      <c r="AF575">
        <f>Table1[[#This Row],[Retail Price Number]]*Table1[[#This Row],[Order Quantity]]-Table1[[#This Row],[Discount $ Number]]</f>
        <v>2882.51</v>
      </c>
      <c r="AG575">
        <f>(Table1[[#This Row],[Retail Price Number]]*Table1[[#This Row],[Order Quantity]])-Table1[[#This Row],[Discount $ Number]]-Table1[[#This Row],[Shipping Cost Number]]</f>
        <v>2881.0200000000004</v>
      </c>
      <c r="AH575">
        <f>Table1[[#This Row],[Retail Price Number]]*Table1[[#This Row],[Order Quantity]]</f>
        <v>2905</v>
      </c>
      <c r="AI575">
        <f>YEAR(Table1[[#This Row],[Order Date]])</f>
        <v>2015</v>
      </c>
    </row>
    <row r="576" spans="1:35" x14ac:dyDescent="0.3">
      <c r="A576" t="s">
        <v>1427</v>
      </c>
      <c r="B576" s="1">
        <v>41549</v>
      </c>
      <c r="C576" t="s">
        <v>7248</v>
      </c>
      <c r="D576" t="s">
        <v>551</v>
      </c>
      <c r="E576" t="s">
        <v>27</v>
      </c>
      <c r="F576" t="s">
        <v>28</v>
      </c>
      <c r="G576" t="s">
        <v>77</v>
      </c>
      <c r="H576" t="s">
        <v>289</v>
      </c>
      <c r="I576" t="s">
        <v>196</v>
      </c>
      <c r="J576" t="s">
        <v>3156</v>
      </c>
      <c r="K576" t="s">
        <v>33</v>
      </c>
      <c r="L576" t="s">
        <v>34</v>
      </c>
      <c r="M576" t="s">
        <v>35</v>
      </c>
      <c r="N576" s="1">
        <v>41551</v>
      </c>
      <c r="O576" t="s">
        <v>3157</v>
      </c>
      <c r="P576" s="3" t="s">
        <v>3158</v>
      </c>
      <c r="Q576" t="s">
        <v>3159</v>
      </c>
      <c r="R576">
        <v>21</v>
      </c>
      <c r="S576" t="s">
        <v>7249</v>
      </c>
      <c r="T576" s="2">
        <v>0.03</v>
      </c>
      <c r="U576" t="s">
        <v>7250</v>
      </c>
      <c r="V576" t="s">
        <v>7251</v>
      </c>
      <c r="W576" t="s">
        <v>3163</v>
      </c>
      <c r="X576" t="s">
        <v>7252</v>
      </c>
      <c r="Y576" s="3">
        <f>VALUE(SUBSTITUTE(Table1[[#This Row],[Order Total]],"$",""))</f>
        <v>764.04</v>
      </c>
      <c r="Z576">
        <f>VALUE(SUBSTITUTE(Table1[[#This Row],[Total]],"$",""))</f>
        <v>776.58</v>
      </c>
      <c r="AA576" s="3">
        <f>Table1[[#This Row],[Order Total Number]]-Table1[[#This Row],[Total Number]]</f>
        <v>-12.540000000000077</v>
      </c>
      <c r="AB576">
        <f>VALUE(SUBSTITUTE(Table1[[#This Row],[Shipping Cost]],"$",""))</f>
        <v>11.37</v>
      </c>
      <c r="AC576">
        <f>VALUE(SUBSTITUTE(Table1[[#This Row],[Discount $]],"$",""))</f>
        <v>56.5</v>
      </c>
      <c r="AD576">
        <f>VALUE(SUBSTITUTE(Table1[[#This Row],[Retail Price]],"$",""))</f>
        <v>415.88</v>
      </c>
      <c r="AE576" s="4">
        <f>(Table1[[#This Row],[Retail Price Number]]*Table1[[#This Row],[Order Quantity]])-Table1[[#This Row],[Discount $ Number]]+Table1[[#This Row],[Shipping Cost Number]]</f>
        <v>8688.35</v>
      </c>
      <c r="AF576">
        <f>Table1[[#This Row],[Retail Price Number]]*Table1[[#This Row],[Order Quantity]]-Table1[[#This Row],[Discount $ Number]]</f>
        <v>8676.98</v>
      </c>
      <c r="AG576">
        <f>(Table1[[#This Row],[Retail Price Number]]*Table1[[#This Row],[Order Quantity]])-Table1[[#This Row],[Discount $ Number]]-Table1[[#This Row],[Shipping Cost Number]]</f>
        <v>8665.6099999999988</v>
      </c>
      <c r="AH576">
        <f>Table1[[#This Row],[Retail Price Number]]*Table1[[#This Row],[Order Quantity]]</f>
        <v>8733.48</v>
      </c>
      <c r="AI576">
        <f>YEAR(Table1[[#This Row],[Order Date]])</f>
        <v>2013</v>
      </c>
    </row>
    <row r="577" spans="1:35" x14ac:dyDescent="0.3">
      <c r="A577" t="s">
        <v>1427</v>
      </c>
      <c r="B577" s="1">
        <v>42135</v>
      </c>
      <c r="C577" t="s">
        <v>1541</v>
      </c>
      <c r="D577" t="s">
        <v>61</v>
      </c>
      <c r="E577" t="s">
        <v>27</v>
      </c>
      <c r="F577" t="s">
        <v>28</v>
      </c>
      <c r="G577" t="s">
        <v>91</v>
      </c>
      <c r="H577" t="s">
        <v>62</v>
      </c>
      <c r="I577" t="s">
        <v>31</v>
      </c>
      <c r="J577" t="s">
        <v>355</v>
      </c>
      <c r="K577" t="s">
        <v>94</v>
      </c>
      <c r="L577" t="s">
        <v>34</v>
      </c>
      <c r="M577" t="s">
        <v>35</v>
      </c>
      <c r="N577" s="1">
        <v>42137</v>
      </c>
      <c r="O577" t="s">
        <v>129</v>
      </c>
      <c r="P577" s="3" t="s">
        <v>356</v>
      </c>
      <c r="Q577" t="s">
        <v>357</v>
      </c>
      <c r="R577">
        <v>32</v>
      </c>
      <c r="S577" t="s">
        <v>9941</v>
      </c>
      <c r="T577" s="2">
        <v>7.0000000000000007E-2</v>
      </c>
      <c r="U577" t="s">
        <v>8198</v>
      </c>
      <c r="V577" t="s">
        <v>9942</v>
      </c>
      <c r="W577" t="s">
        <v>361</v>
      </c>
      <c r="X577" t="s">
        <v>9943</v>
      </c>
      <c r="Y577" s="3">
        <f>VALUE(SUBSTITUTE(Table1[[#This Row],[Order Total]],"$",""))</f>
        <v>221</v>
      </c>
      <c r="Z577">
        <f>VALUE(SUBSTITUTE(Table1[[#This Row],[Total]],"$",""))</f>
        <v>231.28</v>
      </c>
      <c r="AA577" s="3">
        <f>Table1[[#This Row],[Order Total Number]]-Table1[[#This Row],[Total Number]]</f>
        <v>-10.280000000000001</v>
      </c>
      <c r="AB577">
        <f>VALUE(SUBSTITUTE(Table1[[#This Row],[Shipping Cost]],"$",""))</f>
        <v>3.6</v>
      </c>
      <c r="AC577">
        <f>VALUE(SUBSTITUTE(Table1[[#This Row],[Discount $]],"$",""))</f>
        <v>13.56</v>
      </c>
      <c r="AD577">
        <f>VALUE(SUBSTITUTE(Table1[[#This Row],[Retail Price]],"$",""))</f>
        <v>5.68</v>
      </c>
      <c r="AE577" s="4">
        <f>(Table1[[#This Row],[Retail Price Number]]*Table1[[#This Row],[Order Quantity]])-Table1[[#This Row],[Discount $ Number]]+Table1[[#This Row],[Shipping Cost Number]]</f>
        <v>171.79999999999998</v>
      </c>
      <c r="AF577">
        <f>Table1[[#This Row],[Retail Price Number]]*Table1[[#This Row],[Order Quantity]]-Table1[[#This Row],[Discount $ Number]]</f>
        <v>168.2</v>
      </c>
      <c r="AG577">
        <f>(Table1[[#This Row],[Retail Price Number]]*Table1[[#This Row],[Order Quantity]])-Table1[[#This Row],[Discount $ Number]]-Table1[[#This Row],[Shipping Cost Number]]</f>
        <v>164.6</v>
      </c>
      <c r="AH577">
        <f>Table1[[#This Row],[Retail Price Number]]*Table1[[#This Row],[Order Quantity]]</f>
        <v>181.76</v>
      </c>
      <c r="AI577">
        <f>YEAR(Table1[[#This Row],[Order Date]])</f>
        <v>2015</v>
      </c>
    </row>
    <row r="578" spans="1:35" x14ac:dyDescent="0.3">
      <c r="A578" t="s">
        <v>1427</v>
      </c>
      <c r="B578" s="1">
        <v>41558</v>
      </c>
      <c r="C578" t="s">
        <v>3883</v>
      </c>
      <c r="D578" t="s">
        <v>440</v>
      </c>
      <c r="E578" t="s">
        <v>46</v>
      </c>
      <c r="F578" t="s">
        <v>47</v>
      </c>
      <c r="G578" t="s">
        <v>29</v>
      </c>
      <c r="H578" t="s">
        <v>48</v>
      </c>
      <c r="I578" t="s">
        <v>31</v>
      </c>
      <c r="J578" t="s">
        <v>93</v>
      </c>
      <c r="K578" t="s">
        <v>94</v>
      </c>
      <c r="L578" t="s">
        <v>95</v>
      </c>
      <c r="M578" t="s">
        <v>35</v>
      </c>
      <c r="N578" s="1">
        <v>41560</v>
      </c>
      <c r="O578" t="s">
        <v>96</v>
      </c>
      <c r="P578" s="3" t="s">
        <v>97</v>
      </c>
      <c r="Q578" t="s">
        <v>98</v>
      </c>
      <c r="R578">
        <v>27</v>
      </c>
      <c r="S578" t="s">
        <v>12527</v>
      </c>
      <c r="T578" s="2">
        <v>7.0000000000000007E-2</v>
      </c>
      <c r="U578" t="s">
        <v>12341</v>
      </c>
      <c r="V578" t="s">
        <v>5685</v>
      </c>
      <c r="W578" t="s">
        <v>102</v>
      </c>
      <c r="X578" t="s">
        <v>12528</v>
      </c>
      <c r="Y578" s="3">
        <f>VALUE(SUBSTITUTE(Table1[[#This Row],[Order Total]],"$",""))</f>
        <v>76.19</v>
      </c>
      <c r="Z578">
        <f>VALUE(SUBSTITUTE(Table1[[#This Row],[Total]],"$",""))</f>
        <v>73.180000000000007</v>
      </c>
      <c r="AA578" s="3">
        <f>Table1[[#This Row],[Order Total Number]]-Table1[[#This Row],[Total Number]]</f>
        <v>3.0099999999999909</v>
      </c>
      <c r="AB578">
        <f>VALUE(SUBSTITUTE(Table1[[#This Row],[Shipping Cost]],"$",""))</f>
        <v>0.8</v>
      </c>
      <c r="AC578">
        <f>VALUE(SUBSTITUTE(Table1[[#This Row],[Discount $]],"$",""))</f>
        <v>0.53</v>
      </c>
      <c r="AD578">
        <f>VALUE(SUBSTITUTE(Table1[[#This Row],[Retail Price]],"$",""))</f>
        <v>2.62</v>
      </c>
      <c r="AE578" s="4">
        <f>(Table1[[#This Row],[Retail Price Number]]*Table1[[#This Row],[Order Quantity]])-Table1[[#This Row],[Discount $ Number]]+Table1[[#This Row],[Shipping Cost Number]]</f>
        <v>71.010000000000005</v>
      </c>
      <c r="AF578">
        <f>Table1[[#This Row],[Retail Price Number]]*Table1[[#This Row],[Order Quantity]]-Table1[[#This Row],[Discount $ Number]]</f>
        <v>70.210000000000008</v>
      </c>
      <c r="AG578">
        <f>(Table1[[#This Row],[Retail Price Number]]*Table1[[#This Row],[Order Quantity]])-Table1[[#This Row],[Discount $ Number]]-Table1[[#This Row],[Shipping Cost Number]]</f>
        <v>69.410000000000011</v>
      </c>
      <c r="AH578">
        <f>Table1[[#This Row],[Retail Price Number]]*Table1[[#This Row],[Order Quantity]]</f>
        <v>70.740000000000009</v>
      </c>
      <c r="AI578">
        <f>YEAR(Table1[[#This Row],[Order Date]])</f>
        <v>2013</v>
      </c>
    </row>
    <row r="579" spans="1:35" x14ac:dyDescent="0.3">
      <c r="A579" t="s">
        <v>5631</v>
      </c>
      <c r="B579" s="1">
        <v>41923</v>
      </c>
      <c r="C579" t="s">
        <v>524</v>
      </c>
      <c r="D579" t="s">
        <v>506</v>
      </c>
      <c r="E579" t="s">
        <v>27</v>
      </c>
      <c r="F579" t="s">
        <v>28</v>
      </c>
      <c r="G579" t="s">
        <v>134</v>
      </c>
      <c r="H579" t="s">
        <v>62</v>
      </c>
      <c r="I579" t="s">
        <v>121</v>
      </c>
      <c r="J579" t="s">
        <v>532</v>
      </c>
      <c r="K579" t="s">
        <v>33</v>
      </c>
      <c r="L579" t="s">
        <v>34</v>
      </c>
      <c r="M579" t="s">
        <v>35</v>
      </c>
      <c r="N579" s="1">
        <v>41924</v>
      </c>
      <c r="O579" t="s">
        <v>501</v>
      </c>
      <c r="P579" s="3" t="s">
        <v>533</v>
      </c>
      <c r="Q579" t="s">
        <v>534</v>
      </c>
      <c r="R579">
        <v>34</v>
      </c>
      <c r="S579" t="s">
        <v>5632</v>
      </c>
      <c r="T579" s="2">
        <v>7.0000000000000007E-2</v>
      </c>
      <c r="U579" t="s">
        <v>127</v>
      </c>
      <c r="V579" t="s">
        <v>5633</v>
      </c>
      <c r="W579" t="s">
        <v>538</v>
      </c>
      <c r="X579" t="s">
        <v>5634</v>
      </c>
      <c r="Y579" s="3">
        <f>VALUE(SUBSTITUTE(Table1[[#This Row],[Order Total]],"$",""))</f>
        <v>553.55999999999995</v>
      </c>
      <c r="Z579">
        <f>VALUE(SUBSTITUTE(Table1[[#This Row],[Total]],"$",""))</f>
        <v>558.75</v>
      </c>
      <c r="AA579" s="3">
        <f>Table1[[#This Row],[Order Total Number]]-Table1[[#This Row],[Total Number]]</f>
        <v>-5.1900000000000546</v>
      </c>
      <c r="AB579">
        <f>VALUE(SUBSTITUTE(Table1[[#This Row],[Shipping Cost]],"$",""))</f>
        <v>6.66</v>
      </c>
      <c r="AC579">
        <f>VALUE(SUBSTITUTE(Table1[[#This Row],[Discount $]],"$",""))</f>
        <v>0</v>
      </c>
      <c r="AD579">
        <f>VALUE(SUBSTITUTE(Table1[[#This Row],[Retail Price]],"$",""))</f>
        <v>35.94</v>
      </c>
      <c r="AE579" s="4">
        <f>(Table1[[#This Row],[Retail Price Number]]*Table1[[#This Row],[Order Quantity]])-Table1[[#This Row],[Discount $ Number]]+Table1[[#This Row],[Shipping Cost Number]]</f>
        <v>1228.6200000000001</v>
      </c>
      <c r="AF579">
        <f>Table1[[#This Row],[Retail Price Number]]*Table1[[#This Row],[Order Quantity]]-Table1[[#This Row],[Discount $ Number]]</f>
        <v>1221.96</v>
      </c>
      <c r="AG579">
        <f>(Table1[[#This Row],[Retail Price Number]]*Table1[[#This Row],[Order Quantity]])-Table1[[#This Row],[Discount $ Number]]-Table1[[#This Row],[Shipping Cost Number]]</f>
        <v>1215.3</v>
      </c>
      <c r="AH579">
        <f>Table1[[#This Row],[Retail Price Number]]*Table1[[#This Row],[Order Quantity]]</f>
        <v>1221.96</v>
      </c>
      <c r="AI579">
        <f>YEAR(Table1[[#This Row],[Order Date]])</f>
        <v>2014</v>
      </c>
    </row>
    <row r="580" spans="1:35" x14ac:dyDescent="0.3">
      <c r="A580" t="s">
        <v>5631</v>
      </c>
      <c r="B580" s="1">
        <v>41511</v>
      </c>
      <c r="C580" t="s">
        <v>5724</v>
      </c>
      <c r="D580" t="s">
        <v>622</v>
      </c>
      <c r="E580" t="s">
        <v>27</v>
      </c>
      <c r="F580" t="s">
        <v>28</v>
      </c>
      <c r="G580" t="s">
        <v>77</v>
      </c>
      <c r="H580" t="s">
        <v>433</v>
      </c>
      <c r="I580" t="s">
        <v>31</v>
      </c>
      <c r="J580" t="s">
        <v>197</v>
      </c>
      <c r="K580" t="s">
        <v>33</v>
      </c>
      <c r="L580" t="s">
        <v>392</v>
      </c>
      <c r="M580" t="s">
        <v>393</v>
      </c>
      <c r="N580" s="1">
        <v>41512</v>
      </c>
      <c r="O580" t="s">
        <v>198</v>
      </c>
      <c r="P580" s="3" t="s">
        <v>37</v>
      </c>
      <c r="Q580" t="s">
        <v>57</v>
      </c>
      <c r="R580">
        <v>12</v>
      </c>
      <c r="S580" t="s">
        <v>5725</v>
      </c>
      <c r="T580" s="2">
        <v>0.06</v>
      </c>
      <c r="U580" t="s">
        <v>127</v>
      </c>
      <c r="V580" t="s">
        <v>5725</v>
      </c>
      <c r="W580" t="s">
        <v>116</v>
      </c>
      <c r="X580" t="s">
        <v>5384</v>
      </c>
      <c r="Y580" s="3">
        <f>VALUE(SUBSTITUTE(Table1[[#This Row],[Order Total]],"$",""))</f>
        <v>78.959999999999994</v>
      </c>
      <c r="Z580">
        <f>VALUE(SUBSTITUTE(Table1[[#This Row],[Total]],"$",""))</f>
        <v>80.45</v>
      </c>
      <c r="AA580" s="3">
        <f>Table1[[#This Row],[Order Total Number]]-Table1[[#This Row],[Total Number]]</f>
        <v>-1.4900000000000091</v>
      </c>
      <c r="AB580">
        <f>VALUE(SUBSTITUTE(Table1[[#This Row],[Shipping Cost]],"$",""))</f>
        <v>1.49</v>
      </c>
      <c r="AC580">
        <f>VALUE(SUBSTITUTE(Table1[[#This Row],[Discount $]],"$",""))</f>
        <v>0</v>
      </c>
      <c r="AD580">
        <f>VALUE(SUBSTITUTE(Table1[[#This Row],[Retail Price]],"$",""))</f>
        <v>1.88</v>
      </c>
      <c r="AE580" s="4">
        <f>(Table1[[#This Row],[Retail Price Number]]*Table1[[#This Row],[Order Quantity]])-Table1[[#This Row],[Discount $ Number]]+Table1[[#This Row],[Shipping Cost Number]]</f>
        <v>24.049999999999997</v>
      </c>
      <c r="AF580">
        <f>Table1[[#This Row],[Retail Price Number]]*Table1[[#This Row],[Order Quantity]]-Table1[[#This Row],[Discount $ Number]]</f>
        <v>22.56</v>
      </c>
      <c r="AG580">
        <f>(Table1[[#This Row],[Retail Price Number]]*Table1[[#This Row],[Order Quantity]])-Table1[[#This Row],[Discount $ Number]]-Table1[[#This Row],[Shipping Cost Number]]</f>
        <v>21.07</v>
      </c>
      <c r="AH580">
        <f>Table1[[#This Row],[Retail Price Number]]*Table1[[#This Row],[Order Quantity]]</f>
        <v>22.56</v>
      </c>
      <c r="AI580">
        <f>YEAR(Table1[[#This Row],[Order Date]])</f>
        <v>2013</v>
      </c>
    </row>
    <row r="581" spans="1:35" x14ac:dyDescent="0.3">
      <c r="A581" t="s">
        <v>5631</v>
      </c>
      <c r="B581" s="1">
        <v>42226</v>
      </c>
      <c r="C581" t="s">
        <v>1578</v>
      </c>
      <c r="D581" t="s">
        <v>1579</v>
      </c>
      <c r="E581" t="s">
        <v>27</v>
      </c>
      <c r="F581" t="s">
        <v>28</v>
      </c>
      <c r="G581" t="s">
        <v>134</v>
      </c>
      <c r="H581" t="s">
        <v>422</v>
      </c>
      <c r="I581" t="s">
        <v>31</v>
      </c>
      <c r="J581" t="s">
        <v>355</v>
      </c>
      <c r="K581" t="s">
        <v>94</v>
      </c>
      <c r="L581" t="s">
        <v>34</v>
      </c>
      <c r="M581" t="s">
        <v>156</v>
      </c>
      <c r="N581" s="1">
        <v>42227</v>
      </c>
      <c r="O581" t="s">
        <v>129</v>
      </c>
      <c r="P581" s="3" t="s">
        <v>356</v>
      </c>
      <c r="Q581" t="s">
        <v>357</v>
      </c>
      <c r="R581">
        <v>30</v>
      </c>
      <c r="S581" t="s">
        <v>9625</v>
      </c>
      <c r="T581" s="2">
        <v>0.03</v>
      </c>
      <c r="U581" t="s">
        <v>1403</v>
      </c>
      <c r="V581" t="s">
        <v>9626</v>
      </c>
      <c r="W581" t="s">
        <v>361</v>
      </c>
      <c r="X581" t="s">
        <v>6837</v>
      </c>
      <c r="Y581" s="3">
        <f>VALUE(SUBSTITUTE(Table1[[#This Row],[Order Total]],"$",""))</f>
        <v>123.81</v>
      </c>
      <c r="Z581">
        <f>VALUE(SUBSTITUTE(Table1[[#This Row],[Total]],"$",""))</f>
        <v>124.83</v>
      </c>
      <c r="AA581" s="3">
        <f>Table1[[#This Row],[Order Total Number]]-Table1[[#This Row],[Total Number]]</f>
        <v>-1.019999999999996</v>
      </c>
      <c r="AB581">
        <f>VALUE(SUBSTITUTE(Table1[[#This Row],[Shipping Cost]],"$",""))</f>
        <v>3.6</v>
      </c>
      <c r="AC581">
        <f>VALUE(SUBSTITUTE(Table1[[#This Row],[Discount $]],"$",""))</f>
        <v>2.15</v>
      </c>
      <c r="AD581">
        <f>VALUE(SUBSTITUTE(Table1[[#This Row],[Retail Price]],"$",""))</f>
        <v>5.68</v>
      </c>
      <c r="AE581" s="4">
        <f>(Table1[[#This Row],[Retail Price Number]]*Table1[[#This Row],[Order Quantity]])-Table1[[#This Row],[Discount $ Number]]+Table1[[#This Row],[Shipping Cost Number]]</f>
        <v>171.84999999999997</v>
      </c>
      <c r="AF581">
        <f>Table1[[#This Row],[Retail Price Number]]*Table1[[#This Row],[Order Quantity]]-Table1[[#This Row],[Discount $ Number]]</f>
        <v>168.24999999999997</v>
      </c>
      <c r="AG581">
        <f>(Table1[[#This Row],[Retail Price Number]]*Table1[[#This Row],[Order Quantity]])-Table1[[#This Row],[Discount $ Number]]-Table1[[#This Row],[Shipping Cost Number]]</f>
        <v>164.64999999999998</v>
      </c>
      <c r="AH581">
        <f>Table1[[#This Row],[Retail Price Number]]*Table1[[#This Row],[Order Quantity]]</f>
        <v>170.39999999999998</v>
      </c>
      <c r="AI581">
        <f>YEAR(Table1[[#This Row],[Order Date]])</f>
        <v>2015</v>
      </c>
    </row>
    <row r="582" spans="1:35" x14ac:dyDescent="0.3">
      <c r="A582" t="s">
        <v>5631</v>
      </c>
      <c r="B582" s="1">
        <v>41889</v>
      </c>
      <c r="C582" t="s">
        <v>1364</v>
      </c>
      <c r="D582" t="s">
        <v>766</v>
      </c>
      <c r="E582" t="s">
        <v>27</v>
      </c>
      <c r="F582" t="s">
        <v>28</v>
      </c>
      <c r="G582" t="s">
        <v>91</v>
      </c>
      <c r="H582" t="s">
        <v>217</v>
      </c>
      <c r="I582" t="s">
        <v>196</v>
      </c>
      <c r="J582" t="s">
        <v>197</v>
      </c>
      <c r="K582" t="s">
        <v>723</v>
      </c>
      <c r="L582" t="s">
        <v>50</v>
      </c>
      <c r="M582" t="s">
        <v>35</v>
      </c>
      <c r="N582" s="1">
        <v>41892</v>
      </c>
      <c r="O582" t="s">
        <v>198</v>
      </c>
      <c r="P582" s="3" t="s">
        <v>37</v>
      </c>
      <c r="Q582" t="s">
        <v>57</v>
      </c>
      <c r="R582">
        <v>2</v>
      </c>
      <c r="S582" t="s">
        <v>10093</v>
      </c>
      <c r="T582" s="2">
        <v>7.0000000000000007E-2</v>
      </c>
      <c r="U582" t="s">
        <v>1845</v>
      </c>
      <c r="V582" t="s">
        <v>4506</v>
      </c>
      <c r="W582" t="s">
        <v>116</v>
      </c>
      <c r="X582" t="s">
        <v>171</v>
      </c>
      <c r="Y582" s="3">
        <f>VALUE(SUBSTITUTE(Table1[[#This Row],[Order Total]],"$",""))</f>
        <v>69.959999999999994</v>
      </c>
      <c r="Z582">
        <f>VALUE(SUBSTITUTE(Table1[[#This Row],[Total]],"$",""))</f>
        <v>70.459999999999994</v>
      </c>
      <c r="AA582" s="3">
        <f>Table1[[#This Row],[Order Total Number]]-Table1[[#This Row],[Total Number]]</f>
        <v>-0.5</v>
      </c>
      <c r="AB582">
        <f>VALUE(SUBSTITUTE(Table1[[#This Row],[Shipping Cost]],"$",""))</f>
        <v>1.49</v>
      </c>
      <c r="AC582">
        <f>VALUE(SUBSTITUTE(Table1[[#This Row],[Discount $]],"$",""))</f>
        <v>5.34</v>
      </c>
      <c r="AD582">
        <f>VALUE(SUBSTITUTE(Table1[[#This Row],[Retail Price]],"$",""))</f>
        <v>1.88</v>
      </c>
      <c r="AE582" s="4">
        <f>(Table1[[#This Row],[Retail Price Number]]*Table1[[#This Row],[Order Quantity]])-Table1[[#This Row],[Discount $ Number]]+Table1[[#This Row],[Shipping Cost Number]]</f>
        <v>-9.000000000000008E-2</v>
      </c>
      <c r="AF582">
        <f>Table1[[#This Row],[Retail Price Number]]*Table1[[#This Row],[Order Quantity]]-Table1[[#This Row],[Discount $ Number]]</f>
        <v>-1.58</v>
      </c>
      <c r="AG582">
        <f>(Table1[[#This Row],[Retail Price Number]]*Table1[[#This Row],[Order Quantity]])-Table1[[#This Row],[Discount $ Number]]-Table1[[#This Row],[Shipping Cost Number]]</f>
        <v>-3.0700000000000003</v>
      </c>
      <c r="AH582">
        <f>Table1[[#This Row],[Retail Price Number]]*Table1[[#This Row],[Order Quantity]]</f>
        <v>3.76</v>
      </c>
      <c r="AI582">
        <f>YEAR(Table1[[#This Row],[Order Date]])</f>
        <v>2014</v>
      </c>
    </row>
    <row r="583" spans="1:35" x14ac:dyDescent="0.3">
      <c r="A583" t="s">
        <v>5631</v>
      </c>
      <c r="B583" s="1">
        <v>41895</v>
      </c>
      <c r="C583" t="s">
        <v>798</v>
      </c>
      <c r="D583" t="s">
        <v>384</v>
      </c>
      <c r="E583" t="s">
        <v>27</v>
      </c>
      <c r="F583" t="s">
        <v>28</v>
      </c>
      <c r="G583" t="s">
        <v>77</v>
      </c>
      <c r="H583" t="s">
        <v>289</v>
      </c>
      <c r="I583" t="s">
        <v>63</v>
      </c>
      <c r="J583" t="s">
        <v>4480</v>
      </c>
      <c r="K583" t="s">
        <v>94</v>
      </c>
      <c r="L583" t="s">
        <v>95</v>
      </c>
      <c r="M583" t="s">
        <v>35</v>
      </c>
      <c r="N583" s="1">
        <v>41899</v>
      </c>
      <c r="O583" t="s">
        <v>219</v>
      </c>
      <c r="P583" s="3" t="s">
        <v>124</v>
      </c>
      <c r="Q583" t="s">
        <v>220</v>
      </c>
      <c r="R583">
        <v>19</v>
      </c>
      <c r="S583" t="s">
        <v>11797</v>
      </c>
      <c r="T583" s="2">
        <v>0</v>
      </c>
      <c r="U583" t="s">
        <v>11798</v>
      </c>
      <c r="V583" t="s">
        <v>2906</v>
      </c>
      <c r="W583" t="s">
        <v>224</v>
      </c>
      <c r="X583" t="s">
        <v>11799</v>
      </c>
      <c r="Y583" s="3">
        <f>VALUE(SUBSTITUTE(Table1[[#This Row],[Order Total]],"$",""))</f>
        <v>121.04</v>
      </c>
      <c r="Z583">
        <f>VALUE(SUBSTITUTE(Table1[[#This Row],[Total]],"$",""))</f>
        <v>124.52</v>
      </c>
      <c r="AA583" s="3">
        <f>Table1[[#This Row],[Order Total Number]]-Table1[[#This Row],[Total Number]]</f>
        <v>-3.4799999999999898</v>
      </c>
      <c r="AB583">
        <f>VALUE(SUBSTITUTE(Table1[[#This Row],[Shipping Cost]],"$",""))</f>
        <v>0.5</v>
      </c>
      <c r="AC583">
        <f>VALUE(SUBSTITUTE(Table1[[#This Row],[Discount $]],"$",""))</f>
        <v>12.36</v>
      </c>
      <c r="AD583">
        <f>VALUE(SUBSTITUTE(Table1[[#This Row],[Retail Price]],"$",""))</f>
        <v>3.69</v>
      </c>
      <c r="AE583" s="4">
        <f>(Table1[[#This Row],[Retail Price Number]]*Table1[[#This Row],[Order Quantity]])-Table1[[#This Row],[Discount $ Number]]+Table1[[#This Row],[Shipping Cost Number]]</f>
        <v>58.25</v>
      </c>
      <c r="AF583">
        <f>Table1[[#This Row],[Retail Price Number]]*Table1[[#This Row],[Order Quantity]]-Table1[[#This Row],[Discount $ Number]]</f>
        <v>57.75</v>
      </c>
      <c r="AG583">
        <f>(Table1[[#This Row],[Retail Price Number]]*Table1[[#This Row],[Order Quantity]])-Table1[[#This Row],[Discount $ Number]]-Table1[[#This Row],[Shipping Cost Number]]</f>
        <v>57.25</v>
      </c>
      <c r="AH583">
        <f>Table1[[#This Row],[Retail Price Number]]*Table1[[#This Row],[Order Quantity]]</f>
        <v>70.11</v>
      </c>
      <c r="AI583">
        <f>YEAR(Table1[[#This Row],[Order Date]])</f>
        <v>2014</v>
      </c>
    </row>
    <row r="584" spans="1:35" x14ac:dyDescent="0.3">
      <c r="A584" t="s">
        <v>5631</v>
      </c>
      <c r="B584" s="1">
        <v>41841</v>
      </c>
      <c r="C584" t="s">
        <v>2338</v>
      </c>
      <c r="D584" t="s">
        <v>365</v>
      </c>
      <c r="E584" t="s">
        <v>46</v>
      </c>
      <c r="F584" t="s">
        <v>47</v>
      </c>
      <c r="G584" t="s">
        <v>134</v>
      </c>
      <c r="H584" t="s">
        <v>48</v>
      </c>
      <c r="I584" t="s">
        <v>63</v>
      </c>
      <c r="J584" t="s">
        <v>1906</v>
      </c>
      <c r="K584" t="s">
        <v>94</v>
      </c>
      <c r="L584" t="s">
        <v>95</v>
      </c>
      <c r="M584" t="s">
        <v>35</v>
      </c>
      <c r="N584" s="1">
        <v>41843</v>
      </c>
      <c r="O584" t="s">
        <v>275</v>
      </c>
      <c r="P584" s="3" t="s">
        <v>696</v>
      </c>
      <c r="Q584" t="s">
        <v>697</v>
      </c>
      <c r="R584">
        <v>1</v>
      </c>
      <c r="S584" t="s">
        <v>2966</v>
      </c>
      <c r="T584" s="2">
        <v>0.02</v>
      </c>
      <c r="U584" t="s">
        <v>5395</v>
      </c>
      <c r="V584" t="s">
        <v>4303</v>
      </c>
      <c r="W584" t="s">
        <v>701</v>
      </c>
      <c r="X584" t="s">
        <v>9912</v>
      </c>
      <c r="Y584" s="3">
        <f>VALUE(SUBSTITUTE(Table1[[#This Row],[Order Total]],"$",""))</f>
        <v>26.63</v>
      </c>
      <c r="Z584">
        <f>VALUE(SUBSTITUTE(Table1[[#This Row],[Total]],"$",""))</f>
        <v>26.46</v>
      </c>
      <c r="AA584" s="3">
        <f>Table1[[#This Row],[Order Total Number]]-Table1[[#This Row],[Total Number]]</f>
        <v>0.16999999999999815</v>
      </c>
      <c r="AB584">
        <f>VALUE(SUBSTITUTE(Table1[[#This Row],[Shipping Cost]],"$",""))</f>
        <v>2.4</v>
      </c>
      <c r="AC584">
        <f>VALUE(SUBSTITUTE(Table1[[#This Row],[Discount $]],"$",""))</f>
        <v>0.27</v>
      </c>
      <c r="AD584">
        <f>VALUE(SUBSTITUTE(Table1[[#This Row],[Retail Price]],"$",""))</f>
        <v>2.6</v>
      </c>
      <c r="AE584" s="4">
        <f>(Table1[[#This Row],[Retail Price Number]]*Table1[[#This Row],[Order Quantity]])-Table1[[#This Row],[Discount $ Number]]+Table1[[#This Row],[Shipping Cost Number]]</f>
        <v>4.7300000000000004</v>
      </c>
      <c r="AF584">
        <f>Table1[[#This Row],[Retail Price Number]]*Table1[[#This Row],[Order Quantity]]-Table1[[#This Row],[Discount $ Number]]</f>
        <v>2.33</v>
      </c>
      <c r="AG584">
        <f>(Table1[[#This Row],[Retail Price Number]]*Table1[[#This Row],[Order Quantity]])-Table1[[#This Row],[Discount $ Number]]-Table1[[#This Row],[Shipping Cost Number]]</f>
        <v>-6.999999999999984E-2</v>
      </c>
      <c r="AH584">
        <f>Table1[[#This Row],[Retail Price Number]]*Table1[[#This Row],[Order Quantity]]</f>
        <v>2.6</v>
      </c>
      <c r="AI584">
        <f>YEAR(Table1[[#This Row],[Order Date]])</f>
        <v>2014</v>
      </c>
    </row>
    <row r="585" spans="1:35" x14ac:dyDescent="0.3">
      <c r="A585" t="s">
        <v>2191</v>
      </c>
      <c r="B585" s="1">
        <v>41394</v>
      </c>
      <c r="C585" t="s">
        <v>2192</v>
      </c>
      <c r="D585" t="s">
        <v>365</v>
      </c>
      <c r="E585" t="s">
        <v>46</v>
      </c>
      <c r="F585" t="s">
        <v>47</v>
      </c>
      <c r="G585" t="s">
        <v>77</v>
      </c>
      <c r="H585" t="s">
        <v>48</v>
      </c>
      <c r="I585" t="s">
        <v>121</v>
      </c>
      <c r="J585" t="s">
        <v>1853</v>
      </c>
      <c r="K585" t="s">
        <v>33</v>
      </c>
      <c r="L585" t="s">
        <v>34</v>
      </c>
      <c r="M585" t="s">
        <v>35</v>
      </c>
      <c r="N585" s="1">
        <v>41395</v>
      </c>
      <c r="O585" t="s">
        <v>1854</v>
      </c>
      <c r="P585" s="3" t="s">
        <v>1855</v>
      </c>
      <c r="Q585" t="s">
        <v>1856</v>
      </c>
      <c r="R585">
        <v>7</v>
      </c>
      <c r="S585" t="s">
        <v>2193</v>
      </c>
      <c r="T585" s="2">
        <v>0.01</v>
      </c>
      <c r="U585" t="s">
        <v>2194</v>
      </c>
      <c r="V585" t="s">
        <v>2195</v>
      </c>
      <c r="W585" t="s">
        <v>165</v>
      </c>
      <c r="X585" t="s">
        <v>2196</v>
      </c>
      <c r="Y585" s="3">
        <f>VALUE(SUBSTITUTE(Table1[[#This Row],[Order Total]],"$",""))</f>
        <v>2751.75</v>
      </c>
      <c r="Z585">
        <f>VALUE(SUBSTITUTE(Table1[[#This Row],[Total]],"$",""))</f>
        <v>2745.64</v>
      </c>
      <c r="AA585" s="3">
        <f>Table1[[#This Row],[Order Total Number]]-Table1[[#This Row],[Total Number]]</f>
        <v>6.1100000000001273</v>
      </c>
      <c r="AB585">
        <f>VALUE(SUBSTITUTE(Table1[[#This Row],[Shipping Cost]],"$",""))</f>
        <v>4</v>
      </c>
      <c r="AC585">
        <f>VALUE(SUBSTITUTE(Table1[[#This Row],[Discount $]],"$",""))</f>
        <v>2494.9699999999998</v>
      </c>
      <c r="AD585">
        <f>VALUE(SUBSTITUTE(Table1[[#This Row],[Retail Price]],"$",""))</f>
        <v>152.47999999999999</v>
      </c>
      <c r="AE585" s="4">
        <f>(Table1[[#This Row],[Retail Price Number]]*Table1[[#This Row],[Order Quantity]])-Table1[[#This Row],[Discount $ Number]]+Table1[[#This Row],[Shipping Cost Number]]</f>
        <v>-1423.61</v>
      </c>
      <c r="AF585">
        <f>Table1[[#This Row],[Retail Price Number]]*Table1[[#This Row],[Order Quantity]]-Table1[[#This Row],[Discount $ Number]]</f>
        <v>-1427.61</v>
      </c>
      <c r="AG585">
        <f>(Table1[[#This Row],[Retail Price Number]]*Table1[[#This Row],[Order Quantity]])-Table1[[#This Row],[Discount $ Number]]-Table1[[#This Row],[Shipping Cost Number]]</f>
        <v>-1431.61</v>
      </c>
      <c r="AH585">
        <f>Table1[[#This Row],[Retail Price Number]]*Table1[[#This Row],[Order Quantity]]</f>
        <v>1067.3599999999999</v>
      </c>
      <c r="AI585">
        <f>YEAR(Table1[[#This Row],[Order Date]])</f>
        <v>2013</v>
      </c>
    </row>
    <row r="586" spans="1:35" x14ac:dyDescent="0.3">
      <c r="A586" t="s">
        <v>2191</v>
      </c>
      <c r="B586" s="1">
        <v>41905</v>
      </c>
      <c r="C586" t="s">
        <v>1974</v>
      </c>
      <c r="D586" t="s">
        <v>506</v>
      </c>
      <c r="E586" t="s">
        <v>27</v>
      </c>
      <c r="F586" t="s">
        <v>28</v>
      </c>
      <c r="G586" t="s">
        <v>77</v>
      </c>
      <c r="H586" t="s">
        <v>62</v>
      </c>
      <c r="I586" t="s">
        <v>63</v>
      </c>
      <c r="J586" t="s">
        <v>93</v>
      </c>
      <c r="K586" t="s">
        <v>94</v>
      </c>
      <c r="L586" t="s">
        <v>95</v>
      </c>
      <c r="M586" t="s">
        <v>156</v>
      </c>
      <c r="N586" s="1">
        <v>41907</v>
      </c>
      <c r="O586" t="s">
        <v>96</v>
      </c>
      <c r="P586" s="3" t="s">
        <v>97</v>
      </c>
      <c r="Q586" t="s">
        <v>98</v>
      </c>
      <c r="R586">
        <v>39</v>
      </c>
      <c r="S586" t="s">
        <v>12751</v>
      </c>
      <c r="T586" s="2">
        <v>0.05</v>
      </c>
      <c r="U586" t="s">
        <v>6679</v>
      </c>
      <c r="V586" t="s">
        <v>12752</v>
      </c>
      <c r="W586" t="s">
        <v>102</v>
      </c>
      <c r="X586" t="s">
        <v>12753</v>
      </c>
      <c r="Y586" s="3">
        <f>VALUE(SUBSTITUTE(Table1[[#This Row],[Order Total]],"$",""))</f>
        <v>73.97</v>
      </c>
      <c r="Z586">
        <f>VALUE(SUBSTITUTE(Table1[[#This Row],[Total]],"$",""))</f>
        <v>86.58</v>
      </c>
      <c r="AA586" s="3">
        <f>Table1[[#This Row],[Order Total Number]]-Table1[[#This Row],[Total Number]]</f>
        <v>-12.61</v>
      </c>
      <c r="AB586">
        <f>VALUE(SUBSTITUTE(Table1[[#This Row],[Shipping Cost]],"$",""))</f>
        <v>0.8</v>
      </c>
      <c r="AC586">
        <f>VALUE(SUBSTITUTE(Table1[[#This Row],[Discount $]],"$",""))</f>
        <v>3.39</v>
      </c>
      <c r="AD586">
        <f>VALUE(SUBSTITUTE(Table1[[#This Row],[Retail Price]],"$",""))</f>
        <v>2.62</v>
      </c>
      <c r="AE586" s="4">
        <f>(Table1[[#This Row],[Retail Price Number]]*Table1[[#This Row],[Order Quantity]])-Table1[[#This Row],[Discount $ Number]]+Table1[[#This Row],[Shipping Cost Number]]</f>
        <v>99.59</v>
      </c>
      <c r="AF586">
        <f>Table1[[#This Row],[Retail Price Number]]*Table1[[#This Row],[Order Quantity]]-Table1[[#This Row],[Discount $ Number]]</f>
        <v>98.79</v>
      </c>
      <c r="AG586">
        <f>(Table1[[#This Row],[Retail Price Number]]*Table1[[#This Row],[Order Quantity]])-Table1[[#This Row],[Discount $ Number]]-Table1[[#This Row],[Shipping Cost Number]]</f>
        <v>97.990000000000009</v>
      </c>
      <c r="AH586">
        <f>Table1[[#This Row],[Retail Price Number]]*Table1[[#This Row],[Order Quantity]]</f>
        <v>102.18</v>
      </c>
      <c r="AI586">
        <f>YEAR(Table1[[#This Row],[Order Date]])</f>
        <v>2014</v>
      </c>
    </row>
    <row r="587" spans="1:35" x14ac:dyDescent="0.3">
      <c r="A587" t="s">
        <v>1111</v>
      </c>
      <c r="B587" s="1">
        <v>41909</v>
      </c>
      <c r="C587" t="s">
        <v>1112</v>
      </c>
      <c r="D587" t="s">
        <v>133</v>
      </c>
      <c r="E587" t="s">
        <v>27</v>
      </c>
      <c r="F587" t="s">
        <v>28</v>
      </c>
      <c r="G587" t="s">
        <v>134</v>
      </c>
      <c r="H587" t="s">
        <v>62</v>
      </c>
      <c r="I587" t="s">
        <v>31</v>
      </c>
      <c r="J587" t="s">
        <v>1113</v>
      </c>
      <c r="K587" t="s">
        <v>94</v>
      </c>
      <c r="L587" t="s">
        <v>34</v>
      </c>
      <c r="M587" t="s">
        <v>35</v>
      </c>
      <c r="N587" s="1">
        <v>41914</v>
      </c>
      <c r="O587" t="s">
        <v>1114</v>
      </c>
      <c r="P587" s="3" t="s">
        <v>1115</v>
      </c>
      <c r="Q587" t="s">
        <v>1116</v>
      </c>
      <c r="R587">
        <v>4</v>
      </c>
      <c r="S587" t="s">
        <v>1117</v>
      </c>
      <c r="T587" s="2">
        <v>0.03</v>
      </c>
      <c r="U587" t="s">
        <v>112</v>
      </c>
      <c r="V587" t="s">
        <v>1118</v>
      </c>
      <c r="W587" t="s">
        <v>1119</v>
      </c>
      <c r="X587" t="s">
        <v>1120</v>
      </c>
      <c r="Y587" s="3">
        <f>VALUE(SUBSTITUTE(Table1[[#This Row],[Order Total]],"$",""))</f>
        <v>74.13</v>
      </c>
      <c r="Z587">
        <f>VALUE(SUBSTITUTE(Table1[[#This Row],[Total]],"$",""))</f>
        <v>76.69</v>
      </c>
      <c r="AA587" s="3">
        <f>Table1[[#This Row],[Order Total Number]]-Table1[[#This Row],[Total Number]]</f>
        <v>-2.5600000000000023</v>
      </c>
      <c r="AB587">
        <f>VALUE(SUBSTITUTE(Table1[[#This Row],[Shipping Cost]],"$",""))</f>
        <v>1.5</v>
      </c>
      <c r="AC587">
        <f>VALUE(SUBSTITUTE(Table1[[#This Row],[Discount $]],"$",""))</f>
        <v>0.75</v>
      </c>
      <c r="AD587">
        <f>VALUE(SUBSTITUTE(Table1[[#This Row],[Retail Price]],"$",""))</f>
        <v>6.68</v>
      </c>
      <c r="AE587" s="4">
        <f>(Table1[[#This Row],[Retail Price Number]]*Table1[[#This Row],[Order Quantity]])-Table1[[#This Row],[Discount $ Number]]+Table1[[#This Row],[Shipping Cost Number]]</f>
        <v>27.47</v>
      </c>
      <c r="AF587">
        <f>Table1[[#This Row],[Retail Price Number]]*Table1[[#This Row],[Order Quantity]]-Table1[[#This Row],[Discount $ Number]]</f>
        <v>25.97</v>
      </c>
      <c r="AG587">
        <f>(Table1[[#This Row],[Retail Price Number]]*Table1[[#This Row],[Order Quantity]])-Table1[[#This Row],[Discount $ Number]]-Table1[[#This Row],[Shipping Cost Number]]</f>
        <v>24.47</v>
      </c>
      <c r="AH587">
        <f>Table1[[#This Row],[Retail Price Number]]*Table1[[#This Row],[Order Quantity]]</f>
        <v>26.72</v>
      </c>
      <c r="AI587">
        <f>YEAR(Table1[[#This Row],[Order Date]])</f>
        <v>2014</v>
      </c>
    </row>
    <row r="588" spans="1:35" x14ac:dyDescent="0.3">
      <c r="A588" t="s">
        <v>4037</v>
      </c>
      <c r="B588" s="1">
        <v>41363</v>
      </c>
      <c r="C588" t="s">
        <v>928</v>
      </c>
      <c r="D588" t="s">
        <v>929</v>
      </c>
      <c r="E588" t="s">
        <v>27</v>
      </c>
      <c r="F588" t="s">
        <v>28</v>
      </c>
      <c r="G588" t="s">
        <v>77</v>
      </c>
      <c r="H588" t="s">
        <v>217</v>
      </c>
      <c r="I588" t="s">
        <v>196</v>
      </c>
      <c r="J588" t="s">
        <v>135</v>
      </c>
      <c r="K588" t="s">
        <v>94</v>
      </c>
      <c r="L588" t="s">
        <v>34</v>
      </c>
      <c r="M588" t="s">
        <v>35</v>
      </c>
      <c r="N588" s="1">
        <v>41364</v>
      </c>
      <c r="O588" t="s">
        <v>136</v>
      </c>
      <c r="P588" s="3" t="s">
        <v>137</v>
      </c>
      <c r="Q588" t="s">
        <v>52</v>
      </c>
      <c r="R588">
        <v>6</v>
      </c>
      <c r="S588" t="s">
        <v>1653</v>
      </c>
      <c r="T588" s="2">
        <v>0.01</v>
      </c>
      <c r="U588" t="s">
        <v>4038</v>
      </c>
      <c r="V588" t="s">
        <v>4039</v>
      </c>
      <c r="W588" t="s">
        <v>72</v>
      </c>
      <c r="X588" t="s">
        <v>4040</v>
      </c>
      <c r="Y588" s="3">
        <f>VALUE(SUBSTITUTE(Table1[[#This Row],[Order Total]],"$",""))</f>
        <v>148.78</v>
      </c>
      <c r="Z588">
        <f>VALUE(SUBSTITUTE(Table1[[#This Row],[Total]],"$",""))</f>
        <v>145.28</v>
      </c>
      <c r="AA588" s="3">
        <f>Table1[[#This Row],[Order Total Number]]-Table1[[#This Row],[Total Number]]</f>
        <v>3.5</v>
      </c>
      <c r="AB588">
        <f>VALUE(SUBSTITUTE(Table1[[#This Row],[Shipping Cost]],"$",""))</f>
        <v>0.99</v>
      </c>
      <c r="AC588">
        <f>VALUE(SUBSTITUTE(Table1[[#This Row],[Discount $]],"$",""))</f>
        <v>6.2</v>
      </c>
      <c r="AD588">
        <f>VALUE(SUBSTITUTE(Table1[[#This Row],[Retail Price]],"$",""))</f>
        <v>3.08</v>
      </c>
      <c r="AE588" s="4">
        <f>(Table1[[#This Row],[Retail Price Number]]*Table1[[#This Row],[Order Quantity]])-Table1[[#This Row],[Discount $ Number]]+Table1[[#This Row],[Shipping Cost Number]]</f>
        <v>13.270000000000001</v>
      </c>
      <c r="AF588">
        <f>Table1[[#This Row],[Retail Price Number]]*Table1[[#This Row],[Order Quantity]]-Table1[[#This Row],[Discount $ Number]]</f>
        <v>12.280000000000001</v>
      </c>
      <c r="AG588">
        <f>(Table1[[#This Row],[Retail Price Number]]*Table1[[#This Row],[Order Quantity]])-Table1[[#This Row],[Discount $ Number]]-Table1[[#This Row],[Shipping Cost Number]]</f>
        <v>11.290000000000001</v>
      </c>
      <c r="AH588">
        <f>Table1[[#This Row],[Retail Price Number]]*Table1[[#This Row],[Order Quantity]]</f>
        <v>18.48</v>
      </c>
      <c r="AI588">
        <f>YEAR(Table1[[#This Row],[Order Date]])</f>
        <v>2013</v>
      </c>
    </row>
    <row r="589" spans="1:35" x14ac:dyDescent="0.3">
      <c r="A589" t="s">
        <v>4037</v>
      </c>
      <c r="B589" s="1">
        <v>41920</v>
      </c>
      <c r="C589" t="s">
        <v>119</v>
      </c>
      <c r="D589" t="s">
        <v>120</v>
      </c>
      <c r="E589" t="s">
        <v>27</v>
      </c>
      <c r="F589" t="s">
        <v>28</v>
      </c>
      <c r="G589" t="s">
        <v>91</v>
      </c>
      <c r="H589" t="s">
        <v>62</v>
      </c>
      <c r="I589" t="s">
        <v>63</v>
      </c>
      <c r="J589" t="s">
        <v>135</v>
      </c>
      <c r="K589" t="s">
        <v>94</v>
      </c>
      <c r="L589" t="s">
        <v>34</v>
      </c>
      <c r="M589" t="s">
        <v>35</v>
      </c>
      <c r="N589" s="1">
        <v>41922</v>
      </c>
      <c r="O589" t="s">
        <v>136</v>
      </c>
      <c r="P589" s="3" t="s">
        <v>137</v>
      </c>
      <c r="Q589" t="s">
        <v>52</v>
      </c>
      <c r="R589">
        <v>37</v>
      </c>
      <c r="S589" t="s">
        <v>4467</v>
      </c>
      <c r="T589" s="2">
        <v>0.04</v>
      </c>
      <c r="U589" t="s">
        <v>2516</v>
      </c>
      <c r="V589" t="s">
        <v>4468</v>
      </c>
      <c r="W589" t="s">
        <v>72</v>
      </c>
      <c r="X589" t="s">
        <v>4469</v>
      </c>
      <c r="Y589" s="3">
        <f>VALUE(SUBSTITUTE(Table1[[#This Row],[Order Total]],"$",""))</f>
        <v>124.48</v>
      </c>
      <c r="Z589">
        <f>VALUE(SUBSTITUTE(Table1[[#This Row],[Total]],"$",""))</f>
        <v>124.58</v>
      </c>
      <c r="AA589" s="3">
        <f>Table1[[#This Row],[Order Total Number]]-Table1[[#This Row],[Total Number]]</f>
        <v>-9.9999999999994316E-2</v>
      </c>
      <c r="AB589">
        <f>VALUE(SUBSTITUTE(Table1[[#This Row],[Shipping Cost]],"$",""))</f>
        <v>0.99</v>
      </c>
      <c r="AC589">
        <f>VALUE(SUBSTITUTE(Table1[[#This Row],[Discount $]],"$",""))</f>
        <v>1.22</v>
      </c>
      <c r="AD589">
        <f>VALUE(SUBSTITUTE(Table1[[#This Row],[Retail Price]],"$",""))</f>
        <v>3.08</v>
      </c>
      <c r="AE589" s="4">
        <f>(Table1[[#This Row],[Retail Price Number]]*Table1[[#This Row],[Order Quantity]])-Table1[[#This Row],[Discount $ Number]]+Table1[[#This Row],[Shipping Cost Number]]</f>
        <v>113.73</v>
      </c>
      <c r="AF589">
        <f>Table1[[#This Row],[Retail Price Number]]*Table1[[#This Row],[Order Quantity]]-Table1[[#This Row],[Discount $ Number]]</f>
        <v>112.74000000000001</v>
      </c>
      <c r="AG589">
        <f>(Table1[[#This Row],[Retail Price Number]]*Table1[[#This Row],[Order Quantity]])-Table1[[#This Row],[Discount $ Number]]-Table1[[#This Row],[Shipping Cost Number]]</f>
        <v>111.75000000000001</v>
      </c>
      <c r="AH589">
        <f>Table1[[#This Row],[Retail Price Number]]*Table1[[#This Row],[Order Quantity]]</f>
        <v>113.96000000000001</v>
      </c>
      <c r="AI589">
        <f>YEAR(Table1[[#This Row],[Order Date]])</f>
        <v>2014</v>
      </c>
    </row>
    <row r="590" spans="1:35" x14ac:dyDescent="0.3">
      <c r="A590" t="s">
        <v>4037</v>
      </c>
      <c r="B590" s="1">
        <v>41899</v>
      </c>
      <c r="C590" t="s">
        <v>1364</v>
      </c>
      <c r="D590" t="s">
        <v>766</v>
      </c>
      <c r="E590" t="s">
        <v>27</v>
      </c>
      <c r="F590" t="s">
        <v>28</v>
      </c>
      <c r="G590" t="s">
        <v>91</v>
      </c>
      <c r="H590" t="s">
        <v>217</v>
      </c>
      <c r="I590" t="s">
        <v>92</v>
      </c>
      <c r="J590" t="s">
        <v>564</v>
      </c>
      <c r="K590" t="s">
        <v>33</v>
      </c>
      <c r="L590" t="s">
        <v>65</v>
      </c>
      <c r="M590" t="s">
        <v>156</v>
      </c>
      <c r="N590" s="1">
        <v>41892</v>
      </c>
      <c r="O590" t="s">
        <v>565</v>
      </c>
      <c r="P590" s="3" t="s">
        <v>566</v>
      </c>
      <c r="Q590" t="s">
        <v>567</v>
      </c>
      <c r="R590">
        <v>8</v>
      </c>
      <c r="S590" t="s">
        <v>5198</v>
      </c>
      <c r="T590" s="2">
        <v>0.09</v>
      </c>
      <c r="U590" t="s">
        <v>5199</v>
      </c>
      <c r="V590" t="s">
        <v>5200</v>
      </c>
      <c r="W590" t="s">
        <v>224</v>
      </c>
      <c r="X590" t="s">
        <v>5201</v>
      </c>
      <c r="Y590" s="3">
        <f>VALUE(SUBSTITUTE(Table1[[#This Row],[Order Total]],"$",""))</f>
        <v>127.18</v>
      </c>
      <c r="Z590">
        <f>VALUE(SUBSTITUTE(Table1[[#This Row],[Total]],"$",""))</f>
        <v>122.19</v>
      </c>
      <c r="AA590" s="3">
        <f>Table1[[#This Row],[Order Total Number]]-Table1[[#This Row],[Total Number]]</f>
        <v>4.9900000000000091</v>
      </c>
      <c r="AB590">
        <f>VALUE(SUBSTITUTE(Table1[[#This Row],[Shipping Cost]],"$",""))</f>
        <v>0.5</v>
      </c>
      <c r="AC590">
        <f>VALUE(SUBSTITUTE(Table1[[#This Row],[Discount $]],"$",""))</f>
        <v>5.0999999999999996</v>
      </c>
      <c r="AD590">
        <f>VALUE(SUBSTITUTE(Table1[[#This Row],[Retail Price]],"$",""))</f>
        <v>6.3</v>
      </c>
      <c r="AE590" s="4">
        <f>(Table1[[#This Row],[Retail Price Number]]*Table1[[#This Row],[Order Quantity]])-Table1[[#This Row],[Discount $ Number]]+Table1[[#This Row],[Shipping Cost Number]]</f>
        <v>45.8</v>
      </c>
      <c r="AF590">
        <f>Table1[[#This Row],[Retail Price Number]]*Table1[[#This Row],[Order Quantity]]-Table1[[#This Row],[Discount $ Number]]</f>
        <v>45.3</v>
      </c>
      <c r="AG590">
        <f>(Table1[[#This Row],[Retail Price Number]]*Table1[[#This Row],[Order Quantity]])-Table1[[#This Row],[Discount $ Number]]-Table1[[#This Row],[Shipping Cost Number]]</f>
        <v>44.8</v>
      </c>
      <c r="AH590">
        <f>Table1[[#This Row],[Retail Price Number]]*Table1[[#This Row],[Order Quantity]]</f>
        <v>50.4</v>
      </c>
      <c r="AI590">
        <f>YEAR(Table1[[#This Row],[Order Date]])</f>
        <v>2014</v>
      </c>
    </row>
    <row r="591" spans="1:35" x14ac:dyDescent="0.3">
      <c r="A591" t="s">
        <v>4037</v>
      </c>
      <c r="B591" s="1">
        <v>41516</v>
      </c>
      <c r="C591" t="s">
        <v>1183</v>
      </c>
      <c r="D591" t="s">
        <v>174</v>
      </c>
      <c r="E591" t="s">
        <v>27</v>
      </c>
      <c r="F591" t="s">
        <v>28</v>
      </c>
      <c r="G591" t="s">
        <v>77</v>
      </c>
      <c r="H591" t="s">
        <v>78</v>
      </c>
      <c r="I591" t="s">
        <v>63</v>
      </c>
      <c r="J591" t="s">
        <v>478</v>
      </c>
      <c r="K591" t="s">
        <v>94</v>
      </c>
      <c r="L591" t="s">
        <v>109</v>
      </c>
      <c r="M591" t="s">
        <v>35</v>
      </c>
      <c r="N591" s="1">
        <v>41518</v>
      </c>
      <c r="O591" t="s">
        <v>479</v>
      </c>
      <c r="P591" s="3" t="s">
        <v>480</v>
      </c>
      <c r="Q591" t="s">
        <v>98</v>
      </c>
      <c r="R591">
        <v>26</v>
      </c>
      <c r="S591" t="s">
        <v>8507</v>
      </c>
      <c r="T591" s="2">
        <v>0.04</v>
      </c>
      <c r="U591" t="s">
        <v>5451</v>
      </c>
      <c r="V591" t="s">
        <v>8508</v>
      </c>
      <c r="W591" t="s">
        <v>224</v>
      </c>
      <c r="X591" t="s">
        <v>8509</v>
      </c>
      <c r="Y591" s="3">
        <f>VALUE(SUBSTITUTE(Table1[[#This Row],[Order Total]],"$",""))</f>
        <v>1368.9</v>
      </c>
      <c r="Z591">
        <f>VALUE(SUBSTITUTE(Table1[[#This Row],[Total]],"$",""))</f>
        <v>1492.04</v>
      </c>
      <c r="AA591" s="3">
        <f>Table1[[#This Row],[Order Total Number]]-Table1[[#This Row],[Total Number]]</f>
        <v>-123.13999999999987</v>
      </c>
      <c r="AB591">
        <f>VALUE(SUBSTITUTE(Table1[[#This Row],[Shipping Cost]],"$",""))</f>
        <v>0.5</v>
      </c>
      <c r="AC591">
        <f>VALUE(SUBSTITUTE(Table1[[#This Row],[Discount $]],"$",""))</f>
        <v>15.36</v>
      </c>
      <c r="AD591">
        <f>VALUE(SUBSTITUTE(Table1[[#This Row],[Retail Price]],"$",""))</f>
        <v>2.61</v>
      </c>
      <c r="AE591" s="4">
        <f>(Table1[[#This Row],[Retail Price Number]]*Table1[[#This Row],[Order Quantity]])-Table1[[#This Row],[Discount $ Number]]+Table1[[#This Row],[Shipping Cost Number]]</f>
        <v>53</v>
      </c>
      <c r="AF591">
        <f>Table1[[#This Row],[Retail Price Number]]*Table1[[#This Row],[Order Quantity]]-Table1[[#This Row],[Discount $ Number]]</f>
        <v>52.5</v>
      </c>
      <c r="AG591">
        <f>(Table1[[#This Row],[Retail Price Number]]*Table1[[#This Row],[Order Quantity]])-Table1[[#This Row],[Discount $ Number]]-Table1[[#This Row],[Shipping Cost Number]]</f>
        <v>52</v>
      </c>
      <c r="AH591">
        <f>Table1[[#This Row],[Retail Price Number]]*Table1[[#This Row],[Order Quantity]]</f>
        <v>67.86</v>
      </c>
      <c r="AI591">
        <f>YEAR(Table1[[#This Row],[Order Date]])</f>
        <v>2013</v>
      </c>
    </row>
    <row r="592" spans="1:35" x14ac:dyDescent="0.3">
      <c r="A592" t="s">
        <v>4037</v>
      </c>
      <c r="B592" s="1">
        <v>41495</v>
      </c>
      <c r="C592" t="s">
        <v>578</v>
      </c>
      <c r="D592" t="s">
        <v>551</v>
      </c>
      <c r="E592" t="s">
        <v>46</v>
      </c>
      <c r="F592" t="s">
        <v>47</v>
      </c>
      <c r="G592" t="s">
        <v>134</v>
      </c>
      <c r="H592" t="s">
        <v>48</v>
      </c>
      <c r="I592" t="s">
        <v>31</v>
      </c>
      <c r="J592" t="s">
        <v>1414</v>
      </c>
      <c r="K592" t="s">
        <v>94</v>
      </c>
      <c r="L592" t="s">
        <v>34</v>
      </c>
      <c r="M592" t="s">
        <v>35</v>
      </c>
      <c r="N592" s="1">
        <v>41502</v>
      </c>
      <c r="O592" t="s">
        <v>1415</v>
      </c>
      <c r="P592" s="3" t="s">
        <v>1416</v>
      </c>
      <c r="Q592" t="s">
        <v>1417</v>
      </c>
      <c r="R592">
        <v>43</v>
      </c>
      <c r="S592" t="s">
        <v>9502</v>
      </c>
      <c r="T592" s="2">
        <v>0</v>
      </c>
      <c r="U592" t="s">
        <v>8545</v>
      </c>
      <c r="V592" t="s">
        <v>9503</v>
      </c>
      <c r="W592" t="s">
        <v>812</v>
      </c>
      <c r="X592" t="s">
        <v>9504</v>
      </c>
      <c r="Y592" s="3">
        <f>VALUE(SUBSTITUTE(Table1[[#This Row],[Order Total]],"$",""))</f>
        <v>1318.54</v>
      </c>
      <c r="Z592">
        <f>VALUE(SUBSTITUTE(Table1[[#This Row],[Total]],"$",""))</f>
        <v>1342.9</v>
      </c>
      <c r="AA592" s="3">
        <f>Table1[[#This Row],[Order Total Number]]-Table1[[#This Row],[Total Number]]</f>
        <v>-24.360000000000127</v>
      </c>
      <c r="AB592">
        <f>VALUE(SUBSTITUTE(Table1[[#This Row],[Shipping Cost]],"$",""))</f>
        <v>19.989999999999998</v>
      </c>
      <c r="AC592">
        <f>VALUE(SUBSTITUTE(Table1[[#This Row],[Discount $]],"$",""))</f>
        <v>38.26</v>
      </c>
      <c r="AD592">
        <f>VALUE(SUBSTITUTE(Table1[[#This Row],[Retail Price]],"$",""))</f>
        <v>165.2</v>
      </c>
      <c r="AE592" s="4">
        <f>(Table1[[#This Row],[Retail Price Number]]*Table1[[#This Row],[Order Quantity]])-Table1[[#This Row],[Discount $ Number]]+Table1[[#This Row],[Shipping Cost Number]]</f>
        <v>7085.329999999999</v>
      </c>
      <c r="AF592">
        <f>Table1[[#This Row],[Retail Price Number]]*Table1[[#This Row],[Order Quantity]]-Table1[[#This Row],[Discount $ Number]]</f>
        <v>7065.3399999999992</v>
      </c>
      <c r="AG592">
        <f>(Table1[[#This Row],[Retail Price Number]]*Table1[[#This Row],[Order Quantity]])-Table1[[#This Row],[Discount $ Number]]-Table1[[#This Row],[Shipping Cost Number]]</f>
        <v>7045.3499999999995</v>
      </c>
      <c r="AH592">
        <f>Table1[[#This Row],[Retail Price Number]]*Table1[[#This Row],[Order Quantity]]</f>
        <v>7103.5999999999995</v>
      </c>
      <c r="AI592">
        <f>YEAR(Table1[[#This Row],[Order Date]])</f>
        <v>2013</v>
      </c>
    </row>
    <row r="593" spans="1:35" x14ac:dyDescent="0.3">
      <c r="A593" t="s">
        <v>4037</v>
      </c>
      <c r="B593" s="1">
        <v>41484</v>
      </c>
      <c r="C593" t="s">
        <v>1671</v>
      </c>
      <c r="D593" t="s">
        <v>306</v>
      </c>
      <c r="E593" t="s">
        <v>46</v>
      </c>
      <c r="F593" t="s">
        <v>47</v>
      </c>
      <c r="G593" t="s">
        <v>77</v>
      </c>
      <c r="H593" t="s">
        <v>107</v>
      </c>
      <c r="I593" t="s">
        <v>31</v>
      </c>
      <c r="J593" t="s">
        <v>1164</v>
      </c>
      <c r="K593" t="s">
        <v>94</v>
      </c>
      <c r="L593" t="s">
        <v>34</v>
      </c>
      <c r="M593" t="s">
        <v>156</v>
      </c>
      <c r="N593" s="1">
        <v>41485</v>
      </c>
      <c r="O593" t="s">
        <v>1165</v>
      </c>
      <c r="P593" s="3" t="s">
        <v>1166</v>
      </c>
      <c r="Q593" t="s">
        <v>1167</v>
      </c>
      <c r="R593">
        <v>23</v>
      </c>
      <c r="S593" t="s">
        <v>9561</v>
      </c>
      <c r="T593" s="2">
        <v>0.06</v>
      </c>
      <c r="U593" t="s">
        <v>4311</v>
      </c>
      <c r="V593" t="s">
        <v>9562</v>
      </c>
      <c r="W593" t="s">
        <v>1169</v>
      </c>
      <c r="X593" t="s">
        <v>9563</v>
      </c>
      <c r="Y593" s="3">
        <f>VALUE(SUBSTITUTE(Table1[[#This Row],[Order Total]],"$",""))</f>
        <v>123.56</v>
      </c>
      <c r="Z593">
        <f>VALUE(SUBSTITUTE(Table1[[#This Row],[Total]],"$",""))</f>
        <v>124.77</v>
      </c>
      <c r="AA593" s="3">
        <f>Table1[[#This Row],[Order Total Number]]-Table1[[#This Row],[Total Number]]</f>
        <v>-1.2099999999999937</v>
      </c>
      <c r="AB593">
        <f>VALUE(SUBSTITUTE(Table1[[#This Row],[Shipping Cost]],"$",""))</f>
        <v>2.64</v>
      </c>
      <c r="AC593">
        <f>VALUE(SUBSTITUTE(Table1[[#This Row],[Discount $]],"$",""))</f>
        <v>4.96</v>
      </c>
      <c r="AD593">
        <f>VALUE(SUBSTITUTE(Table1[[#This Row],[Retail Price]],"$",""))</f>
        <v>8.34</v>
      </c>
      <c r="AE593" s="4">
        <f>(Table1[[#This Row],[Retail Price Number]]*Table1[[#This Row],[Order Quantity]])-Table1[[#This Row],[Discount $ Number]]+Table1[[#This Row],[Shipping Cost Number]]</f>
        <v>189.49999999999997</v>
      </c>
      <c r="AF593">
        <f>Table1[[#This Row],[Retail Price Number]]*Table1[[#This Row],[Order Quantity]]-Table1[[#This Row],[Discount $ Number]]</f>
        <v>186.85999999999999</v>
      </c>
      <c r="AG593">
        <f>(Table1[[#This Row],[Retail Price Number]]*Table1[[#This Row],[Order Quantity]])-Table1[[#This Row],[Discount $ Number]]-Table1[[#This Row],[Shipping Cost Number]]</f>
        <v>184.22</v>
      </c>
      <c r="AH593">
        <f>Table1[[#This Row],[Retail Price Number]]*Table1[[#This Row],[Order Quantity]]</f>
        <v>191.82</v>
      </c>
      <c r="AI593">
        <f>YEAR(Table1[[#This Row],[Order Date]])</f>
        <v>2013</v>
      </c>
    </row>
    <row r="594" spans="1:35" x14ac:dyDescent="0.3">
      <c r="A594" t="s">
        <v>4037</v>
      </c>
      <c r="B594" s="1">
        <v>41363</v>
      </c>
      <c r="C594" t="s">
        <v>928</v>
      </c>
      <c r="D594" t="s">
        <v>929</v>
      </c>
      <c r="E594" t="s">
        <v>27</v>
      </c>
      <c r="F594" t="s">
        <v>28</v>
      </c>
      <c r="G594" t="s">
        <v>91</v>
      </c>
      <c r="H594" t="s">
        <v>217</v>
      </c>
      <c r="I594" t="s">
        <v>196</v>
      </c>
      <c r="J594" t="s">
        <v>64</v>
      </c>
      <c r="K594" t="s">
        <v>94</v>
      </c>
      <c r="L594" t="s">
        <v>34</v>
      </c>
      <c r="M594" t="s">
        <v>35</v>
      </c>
      <c r="N594" s="1">
        <v>41364</v>
      </c>
      <c r="O594" t="s">
        <v>66</v>
      </c>
      <c r="P594" s="3" t="s">
        <v>67</v>
      </c>
      <c r="Q594" t="s">
        <v>68</v>
      </c>
      <c r="R594">
        <v>10</v>
      </c>
      <c r="S594" t="s">
        <v>10368</v>
      </c>
      <c r="T594" s="2">
        <v>0.06</v>
      </c>
      <c r="U594" t="s">
        <v>931</v>
      </c>
      <c r="V594" t="s">
        <v>4383</v>
      </c>
      <c r="W594" t="s">
        <v>72</v>
      </c>
      <c r="X594" t="s">
        <v>4977</v>
      </c>
      <c r="Y594" s="3">
        <f>VALUE(SUBSTITUTE(Table1[[#This Row],[Order Total]],"$",""))</f>
        <v>26.13</v>
      </c>
      <c r="Z594">
        <f>VALUE(SUBSTITUTE(Table1[[#This Row],[Total]],"$",""))</f>
        <v>27.62</v>
      </c>
      <c r="AA594" s="3">
        <f>Table1[[#This Row],[Order Total Number]]-Table1[[#This Row],[Total Number]]</f>
        <v>-1.490000000000002</v>
      </c>
      <c r="AB594">
        <f>VALUE(SUBSTITUTE(Table1[[#This Row],[Shipping Cost]],"$",""))</f>
        <v>0.99</v>
      </c>
      <c r="AC594">
        <f>VALUE(SUBSTITUTE(Table1[[#This Row],[Discount $]],"$",""))</f>
        <v>0.17</v>
      </c>
      <c r="AD594">
        <f>VALUE(SUBSTITUTE(Table1[[#This Row],[Retail Price]],"$",""))</f>
        <v>2.88</v>
      </c>
      <c r="AE594" s="4">
        <f>(Table1[[#This Row],[Retail Price Number]]*Table1[[#This Row],[Order Quantity]])-Table1[[#This Row],[Discount $ Number]]+Table1[[#This Row],[Shipping Cost Number]]</f>
        <v>29.619999999999994</v>
      </c>
      <c r="AF594">
        <f>Table1[[#This Row],[Retail Price Number]]*Table1[[#This Row],[Order Quantity]]-Table1[[#This Row],[Discount $ Number]]</f>
        <v>28.629999999999995</v>
      </c>
      <c r="AG594">
        <f>(Table1[[#This Row],[Retail Price Number]]*Table1[[#This Row],[Order Quantity]])-Table1[[#This Row],[Discount $ Number]]-Table1[[#This Row],[Shipping Cost Number]]</f>
        <v>27.639999999999997</v>
      </c>
      <c r="AH594">
        <f>Table1[[#This Row],[Retail Price Number]]*Table1[[#This Row],[Order Quantity]]</f>
        <v>28.799999999999997</v>
      </c>
      <c r="AI594">
        <f>YEAR(Table1[[#This Row],[Order Date]])</f>
        <v>2013</v>
      </c>
    </row>
    <row r="595" spans="1:35" x14ac:dyDescent="0.3">
      <c r="A595" t="s">
        <v>3399</v>
      </c>
      <c r="B595" s="1">
        <v>41454</v>
      </c>
      <c r="C595" t="s">
        <v>3400</v>
      </c>
      <c r="D595" t="s">
        <v>912</v>
      </c>
      <c r="E595" t="s">
        <v>27</v>
      </c>
      <c r="F595" t="s">
        <v>28</v>
      </c>
      <c r="G595" t="s">
        <v>29</v>
      </c>
      <c r="H595" t="s">
        <v>205</v>
      </c>
      <c r="I595" t="s">
        <v>31</v>
      </c>
      <c r="J595" t="s">
        <v>896</v>
      </c>
      <c r="K595" t="s">
        <v>94</v>
      </c>
      <c r="L595" t="s">
        <v>95</v>
      </c>
      <c r="M595" t="s">
        <v>35</v>
      </c>
      <c r="N595" s="1">
        <v>41456</v>
      </c>
      <c r="O595" t="s">
        <v>501</v>
      </c>
      <c r="P595" s="3" t="s">
        <v>897</v>
      </c>
      <c r="Q595" t="s">
        <v>898</v>
      </c>
      <c r="R595">
        <v>34</v>
      </c>
      <c r="S595" t="s">
        <v>3401</v>
      </c>
      <c r="T595" s="2">
        <v>0.1</v>
      </c>
      <c r="U595" t="s">
        <v>3402</v>
      </c>
      <c r="V595" t="s">
        <v>3403</v>
      </c>
      <c r="W595" t="s">
        <v>902</v>
      </c>
      <c r="X595" t="s">
        <v>3404</v>
      </c>
      <c r="Y595" s="3">
        <f>VALUE(SUBSTITUTE(Table1[[#This Row],[Order Total]],"$",""))</f>
        <v>323.14</v>
      </c>
      <c r="Z595">
        <f>VALUE(SUBSTITUTE(Table1[[#This Row],[Total]],"$",""))</f>
        <v>331.29</v>
      </c>
      <c r="AA595" s="3">
        <f>Table1[[#This Row],[Order Total Number]]-Table1[[#This Row],[Total Number]]</f>
        <v>-8.1500000000000341</v>
      </c>
      <c r="AB595">
        <f>VALUE(SUBSTITUTE(Table1[[#This Row],[Shipping Cost]],"$",""))</f>
        <v>13.89</v>
      </c>
      <c r="AC595">
        <f>VALUE(SUBSTITUTE(Table1[[#This Row],[Discount $]],"$",""))</f>
        <v>34.619999999999997</v>
      </c>
      <c r="AD595">
        <f>VALUE(SUBSTITUTE(Table1[[#This Row],[Retail Price]],"$",""))</f>
        <v>36.549999999999997</v>
      </c>
      <c r="AE595" s="4">
        <f>(Table1[[#This Row],[Retail Price Number]]*Table1[[#This Row],[Order Quantity]])-Table1[[#This Row],[Discount $ Number]]+Table1[[#This Row],[Shipping Cost Number]]</f>
        <v>1221.97</v>
      </c>
      <c r="AF595">
        <f>Table1[[#This Row],[Retail Price Number]]*Table1[[#This Row],[Order Quantity]]-Table1[[#This Row],[Discount $ Number]]</f>
        <v>1208.08</v>
      </c>
      <c r="AG595">
        <f>(Table1[[#This Row],[Retail Price Number]]*Table1[[#This Row],[Order Quantity]])-Table1[[#This Row],[Discount $ Number]]-Table1[[#This Row],[Shipping Cost Number]]</f>
        <v>1194.1899999999998</v>
      </c>
      <c r="AH595">
        <f>Table1[[#This Row],[Retail Price Number]]*Table1[[#This Row],[Order Quantity]]</f>
        <v>1242.6999999999998</v>
      </c>
      <c r="AI595">
        <f>YEAR(Table1[[#This Row],[Order Date]])</f>
        <v>2013</v>
      </c>
    </row>
    <row r="596" spans="1:35" x14ac:dyDescent="0.3">
      <c r="A596" t="s">
        <v>3399</v>
      </c>
      <c r="B596" s="1">
        <v>41407</v>
      </c>
      <c r="C596" t="s">
        <v>161</v>
      </c>
      <c r="D596" t="s">
        <v>162</v>
      </c>
      <c r="E596" t="s">
        <v>46</v>
      </c>
      <c r="F596" t="s">
        <v>47</v>
      </c>
      <c r="G596" t="s">
        <v>29</v>
      </c>
      <c r="H596" t="s">
        <v>107</v>
      </c>
      <c r="I596" t="s">
        <v>63</v>
      </c>
      <c r="J596" t="s">
        <v>478</v>
      </c>
      <c r="K596" t="s">
        <v>94</v>
      </c>
      <c r="L596" t="s">
        <v>34</v>
      </c>
      <c r="M596" t="s">
        <v>35</v>
      </c>
      <c r="N596" s="1">
        <v>41409</v>
      </c>
      <c r="O596" t="s">
        <v>479</v>
      </c>
      <c r="P596" s="3" t="s">
        <v>480</v>
      </c>
      <c r="Q596" t="s">
        <v>98</v>
      </c>
      <c r="R596">
        <v>44</v>
      </c>
      <c r="S596" t="s">
        <v>3687</v>
      </c>
      <c r="T596" s="2">
        <v>0.03</v>
      </c>
      <c r="U596" t="s">
        <v>2663</v>
      </c>
      <c r="V596" t="s">
        <v>3688</v>
      </c>
      <c r="W596" t="s">
        <v>224</v>
      </c>
      <c r="X596" t="s">
        <v>3689</v>
      </c>
      <c r="Y596" s="3">
        <f>VALUE(SUBSTITUTE(Table1[[#This Row],[Order Total]],"$",""))</f>
        <v>85.56</v>
      </c>
      <c r="Z596">
        <f>VALUE(SUBSTITUTE(Table1[[#This Row],[Total]],"$",""))</f>
        <v>88.51</v>
      </c>
      <c r="AA596" s="3">
        <f>Table1[[#This Row],[Order Total Number]]-Table1[[#This Row],[Total Number]]</f>
        <v>-2.9500000000000028</v>
      </c>
      <c r="AB596">
        <f>VALUE(SUBSTITUTE(Table1[[#This Row],[Shipping Cost]],"$",""))</f>
        <v>0.5</v>
      </c>
      <c r="AC596">
        <f>VALUE(SUBSTITUTE(Table1[[#This Row],[Discount $]],"$",""))</f>
        <v>7.34</v>
      </c>
      <c r="AD596">
        <f>VALUE(SUBSTITUTE(Table1[[#This Row],[Retail Price]],"$",""))</f>
        <v>2.61</v>
      </c>
      <c r="AE596" s="4">
        <f>(Table1[[#This Row],[Retail Price Number]]*Table1[[#This Row],[Order Quantity]])-Table1[[#This Row],[Discount $ Number]]+Table1[[#This Row],[Shipping Cost Number]]</f>
        <v>107.99999999999999</v>
      </c>
      <c r="AF596">
        <f>Table1[[#This Row],[Retail Price Number]]*Table1[[#This Row],[Order Quantity]]-Table1[[#This Row],[Discount $ Number]]</f>
        <v>107.49999999999999</v>
      </c>
      <c r="AG596">
        <f>(Table1[[#This Row],[Retail Price Number]]*Table1[[#This Row],[Order Quantity]])-Table1[[#This Row],[Discount $ Number]]-Table1[[#This Row],[Shipping Cost Number]]</f>
        <v>106.99999999999999</v>
      </c>
      <c r="AH596">
        <f>Table1[[#This Row],[Retail Price Number]]*Table1[[#This Row],[Order Quantity]]</f>
        <v>114.83999999999999</v>
      </c>
      <c r="AI596">
        <f>YEAR(Table1[[#This Row],[Order Date]])</f>
        <v>2013</v>
      </c>
    </row>
    <row r="597" spans="1:35" x14ac:dyDescent="0.3">
      <c r="A597" t="s">
        <v>3659</v>
      </c>
      <c r="B597" s="1">
        <v>41370</v>
      </c>
      <c r="C597" t="s">
        <v>3431</v>
      </c>
      <c r="D597" t="s">
        <v>240</v>
      </c>
      <c r="E597" t="s">
        <v>27</v>
      </c>
      <c r="F597" t="s">
        <v>28</v>
      </c>
      <c r="G597" t="s">
        <v>29</v>
      </c>
      <c r="H597" t="s">
        <v>241</v>
      </c>
      <c r="I597" t="s">
        <v>63</v>
      </c>
      <c r="J597" t="s">
        <v>163</v>
      </c>
      <c r="K597" t="s">
        <v>94</v>
      </c>
      <c r="L597" t="s">
        <v>34</v>
      </c>
      <c r="M597" t="s">
        <v>35</v>
      </c>
      <c r="N597" s="1">
        <v>41372</v>
      </c>
      <c r="O597" t="s">
        <v>164</v>
      </c>
      <c r="P597" s="3" t="s">
        <v>165</v>
      </c>
      <c r="Q597" t="s">
        <v>166</v>
      </c>
      <c r="R597">
        <v>32</v>
      </c>
      <c r="S597" t="s">
        <v>3660</v>
      </c>
      <c r="T597" s="2">
        <v>0.1</v>
      </c>
      <c r="U597" t="s">
        <v>3661</v>
      </c>
      <c r="V597" t="s">
        <v>2530</v>
      </c>
      <c r="W597" t="s">
        <v>170</v>
      </c>
      <c r="X597" t="s">
        <v>3662</v>
      </c>
      <c r="Y597" s="3">
        <f>VALUE(SUBSTITUTE(Table1[[#This Row],[Order Total]],"$",""))</f>
        <v>21.6</v>
      </c>
      <c r="Z597">
        <f>VALUE(SUBSTITUTE(Table1[[#This Row],[Total]],"$",""))</f>
        <v>23.29</v>
      </c>
      <c r="AA597" s="3">
        <f>Table1[[#This Row],[Order Total Number]]-Table1[[#This Row],[Total Number]]</f>
        <v>-1.6899999999999977</v>
      </c>
      <c r="AB597">
        <f>VALUE(SUBSTITUTE(Table1[[#This Row],[Shipping Cost]],"$",""))</f>
        <v>1.3</v>
      </c>
      <c r="AC597">
        <f>VALUE(SUBSTITUTE(Table1[[#This Row],[Discount $]],"$",""))</f>
        <v>2.21</v>
      </c>
      <c r="AD597">
        <f>VALUE(SUBSTITUTE(Table1[[#This Row],[Retail Price]],"$",""))</f>
        <v>4</v>
      </c>
      <c r="AE597" s="4">
        <f>(Table1[[#This Row],[Retail Price Number]]*Table1[[#This Row],[Order Quantity]])-Table1[[#This Row],[Discount $ Number]]+Table1[[#This Row],[Shipping Cost Number]]</f>
        <v>127.09</v>
      </c>
      <c r="AF597">
        <f>Table1[[#This Row],[Retail Price Number]]*Table1[[#This Row],[Order Quantity]]-Table1[[#This Row],[Discount $ Number]]</f>
        <v>125.79</v>
      </c>
      <c r="AG597">
        <f>(Table1[[#This Row],[Retail Price Number]]*Table1[[#This Row],[Order Quantity]])-Table1[[#This Row],[Discount $ Number]]-Table1[[#This Row],[Shipping Cost Number]]</f>
        <v>124.49000000000001</v>
      </c>
      <c r="AH597">
        <f>Table1[[#This Row],[Retail Price Number]]*Table1[[#This Row],[Order Quantity]]</f>
        <v>128</v>
      </c>
      <c r="AI597">
        <f>YEAR(Table1[[#This Row],[Order Date]])</f>
        <v>2013</v>
      </c>
    </row>
    <row r="598" spans="1:35" x14ac:dyDescent="0.3">
      <c r="A598" t="s">
        <v>3659</v>
      </c>
      <c r="B598" s="1">
        <v>41552</v>
      </c>
      <c r="C598" t="s">
        <v>941</v>
      </c>
      <c r="D598" t="s">
        <v>551</v>
      </c>
      <c r="E598" t="s">
        <v>27</v>
      </c>
      <c r="F598" t="s">
        <v>28</v>
      </c>
      <c r="G598" t="s">
        <v>134</v>
      </c>
      <c r="H598" t="s">
        <v>289</v>
      </c>
      <c r="I598" t="s">
        <v>92</v>
      </c>
      <c r="J598" t="s">
        <v>1938</v>
      </c>
      <c r="K598" t="s">
        <v>94</v>
      </c>
      <c r="L598" t="s">
        <v>34</v>
      </c>
      <c r="M598" t="s">
        <v>35</v>
      </c>
      <c r="N598" s="1">
        <v>41559</v>
      </c>
      <c r="O598" t="s">
        <v>1939</v>
      </c>
      <c r="P598" s="3" t="s">
        <v>877</v>
      </c>
      <c r="Q598" t="s">
        <v>1239</v>
      </c>
      <c r="R598">
        <v>11</v>
      </c>
      <c r="S598" t="s">
        <v>5584</v>
      </c>
      <c r="T598" s="2">
        <v>0.03</v>
      </c>
      <c r="U598" t="s">
        <v>5585</v>
      </c>
      <c r="V598" t="s">
        <v>5586</v>
      </c>
      <c r="W598" t="s">
        <v>1942</v>
      </c>
      <c r="X598" t="s">
        <v>5587</v>
      </c>
      <c r="Y598" s="3">
        <f>VALUE(SUBSTITUTE(Table1[[#This Row],[Order Total]],"$",""))</f>
        <v>1484.97</v>
      </c>
      <c r="Z598">
        <f>VALUE(SUBSTITUTE(Table1[[#This Row],[Total]],"$",""))</f>
        <v>1495.97</v>
      </c>
      <c r="AA598" s="3">
        <f>Table1[[#This Row],[Order Total Number]]-Table1[[#This Row],[Total Number]]</f>
        <v>-11</v>
      </c>
      <c r="AB598">
        <f>VALUE(SUBSTITUTE(Table1[[#This Row],[Shipping Cost]],"$",""))</f>
        <v>19.510000000000002</v>
      </c>
      <c r="AC598">
        <f>VALUE(SUBSTITUTE(Table1[[#This Row],[Discount $]],"$",""))</f>
        <v>146.86000000000001</v>
      </c>
      <c r="AD598">
        <f>VALUE(SUBSTITUTE(Table1[[#This Row],[Retail Price]],"$",""))</f>
        <v>30.98</v>
      </c>
      <c r="AE598" s="4">
        <f>(Table1[[#This Row],[Retail Price Number]]*Table1[[#This Row],[Order Quantity]])-Table1[[#This Row],[Discount $ Number]]+Table1[[#This Row],[Shipping Cost Number]]</f>
        <v>213.43</v>
      </c>
      <c r="AF598">
        <f>Table1[[#This Row],[Retail Price Number]]*Table1[[#This Row],[Order Quantity]]-Table1[[#This Row],[Discount $ Number]]</f>
        <v>193.92000000000002</v>
      </c>
      <c r="AG598">
        <f>(Table1[[#This Row],[Retail Price Number]]*Table1[[#This Row],[Order Quantity]])-Table1[[#This Row],[Discount $ Number]]-Table1[[#This Row],[Shipping Cost Number]]</f>
        <v>174.41000000000003</v>
      </c>
      <c r="AH598">
        <f>Table1[[#This Row],[Retail Price Number]]*Table1[[#This Row],[Order Quantity]]</f>
        <v>340.78000000000003</v>
      </c>
      <c r="AI598">
        <f>YEAR(Table1[[#This Row],[Order Date]])</f>
        <v>2013</v>
      </c>
    </row>
    <row r="599" spans="1:35" x14ac:dyDescent="0.3">
      <c r="A599" t="s">
        <v>3659</v>
      </c>
      <c r="B599" s="1">
        <v>41986</v>
      </c>
      <c r="C599" t="s">
        <v>1047</v>
      </c>
      <c r="D599" t="s">
        <v>162</v>
      </c>
      <c r="E599" t="s">
        <v>46</v>
      </c>
      <c r="F599" t="s">
        <v>47</v>
      </c>
      <c r="G599" t="s">
        <v>91</v>
      </c>
      <c r="H599" t="s">
        <v>107</v>
      </c>
      <c r="I599" t="s">
        <v>196</v>
      </c>
      <c r="J599" t="s">
        <v>994</v>
      </c>
      <c r="K599" t="s">
        <v>94</v>
      </c>
      <c r="L599" t="s">
        <v>34</v>
      </c>
      <c r="M599" t="s">
        <v>35</v>
      </c>
      <c r="N599" s="1">
        <v>41988</v>
      </c>
      <c r="O599" t="s">
        <v>995</v>
      </c>
      <c r="P599" s="3" t="s">
        <v>996</v>
      </c>
      <c r="Q599" t="s">
        <v>997</v>
      </c>
      <c r="R599">
        <v>15</v>
      </c>
      <c r="S599" t="s">
        <v>1418</v>
      </c>
      <c r="T599" s="2">
        <v>0.01</v>
      </c>
      <c r="U599" t="s">
        <v>9490</v>
      </c>
      <c r="V599" t="s">
        <v>9491</v>
      </c>
      <c r="W599" t="s">
        <v>1001</v>
      </c>
      <c r="X599" t="s">
        <v>9492</v>
      </c>
      <c r="Y599" s="3">
        <f>VALUE(SUBSTITUTE(Table1[[#This Row],[Order Total]],"$",""))</f>
        <v>3533.65</v>
      </c>
      <c r="Z599">
        <f>VALUE(SUBSTITUTE(Table1[[#This Row],[Total]],"$",""))</f>
        <v>3653.32</v>
      </c>
      <c r="AA599" s="3">
        <f>Table1[[#This Row],[Order Total Number]]-Table1[[#This Row],[Total Number]]</f>
        <v>-119.67000000000007</v>
      </c>
      <c r="AB599">
        <f>VALUE(SUBSTITUTE(Table1[[#This Row],[Shipping Cost]],"$",""))</f>
        <v>8.2200000000000006</v>
      </c>
      <c r="AC599">
        <f>VALUE(SUBSTITUTE(Table1[[#This Row],[Discount $]],"$",""))</f>
        <v>179.05</v>
      </c>
      <c r="AD599">
        <f>VALUE(SUBSTITUTE(Table1[[#This Row],[Retail Price]],"$",""))</f>
        <v>34.76</v>
      </c>
      <c r="AE599" s="4">
        <f>(Table1[[#This Row],[Retail Price Number]]*Table1[[#This Row],[Order Quantity]])-Table1[[#This Row],[Discount $ Number]]+Table1[[#This Row],[Shipping Cost Number]]</f>
        <v>350.57</v>
      </c>
      <c r="AF599">
        <f>Table1[[#This Row],[Retail Price Number]]*Table1[[#This Row],[Order Quantity]]-Table1[[#This Row],[Discount $ Number]]</f>
        <v>342.34999999999997</v>
      </c>
      <c r="AG599">
        <f>(Table1[[#This Row],[Retail Price Number]]*Table1[[#This Row],[Order Quantity]])-Table1[[#This Row],[Discount $ Number]]-Table1[[#This Row],[Shipping Cost Number]]</f>
        <v>334.12999999999994</v>
      </c>
      <c r="AH599">
        <f>Table1[[#This Row],[Retail Price Number]]*Table1[[#This Row],[Order Quantity]]</f>
        <v>521.4</v>
      </c>
      <c r="AI599">
        <f>YEAR(Table1[[#This Row],[Order Date]])</f>
        <v>2014</v>
      </c>
    </row>
    <row r="600" spans="1:35" x14ac:dyDescent="0.3">
      <c r="A600" t="s">
        <v>3040</v>
      </c>
      <c r="B600" s="1">
        <v>42079</v>
      </c>
      <c r="C600" t="s">
        <v>2464</v>
      </c>
      <c r="D600" t="s">
        <v>144</v>
      </c>
      <c r="E600" t="s">
        <v>46</v>
      </c>
      <c r="F600" t="s">
        <v>47</v>
      </c>
      <c r="G600" t="s">
        <v>29</v>
      </c>
      <c r="H600" t="s">
        <v>107</v>
      </c>
      <c r="I600" t="s">
        <v>121</v>
      </c>
      <c r="J600" t="s">
        <v>975</v>
      </c>
      <c r="K600" t="s">
        <v>33</v>
      </c>
      <c r="L600" t="s">
        <v>392</v>
      </c>
      <c r="M600" t="s">
        <v>393</v>
      </c>
      <c r="N600" s="1">
        <v>42079</v>
      </c>
      <c r="O600" t="s">
        <v>976</v>
      </c>
      <c r="P600" s="3" t="s">
        <v>977</v>
      </c>
      <c r="Q600" t="s">
        <v>978</v>
      </c>
      <c r="R600">
        <v>46</v>
      </c>
      <c r="S600" t="s">
        <v>1839</v>
      </c>
      <c r="T600" s="2">
        <v>7.0000000000000007E-2</v>
      </c>
      <c r="U600" t="s">
        <v>3041</v>
      </c>
      <c r="V600" t="s">
        <v>3042</v>
      </c>
      <c r="W600" t="s">
        <v>982</v>
      </c>
      <c r="X600" t="s">
        <v>3043</v>
      </c>
      <c r="Y600" s="3">
        <f>VALUE(SUBSTITUTE(Table1[[#This Row],[Order Total]],"$",""))</f>
        <v>427.1</v>
      </c>
      <c r="Z600">
        <f>VALUE(SUBSTITUTE(Table1[[#This Row],[Total]],"$",""))</f>
        <v>431.59</v>
      </c>
      <c r="AA600" s="3">
        <f>Table1[[#This Row],[Order Total Number]]-Table1[[#This Row],[Total Number]]</f>
        <v>-4.4899999999999523</v>
      </c>
      <c r="AB600">
        <f>VALUE(SUBSTITUTE(Table1[[#This Row],[Shipping Cost]],"$",""))</f>
        <v>3.14</v>
      </c>
      <c r="AC600">
        <f>VALUE(SUBSTITUTE(Table1[[#This Row],[Discount $]],"$",""))</f>
        <v>20.16</v>
      </c>
      <c r="AD600">
        <f>VALUE(SUBSTITUTE(Table1[[#This Row],[Retail Price]],"$",""))</f>
        <v>12.98</v>
      </c>
      <c r="AE600" s="4">
        <f>(Table1[[#This Row],[Retail Price Number]]*Table1[[#This Row],[Order Quantity]])-Table1[[#This Row],[Discount $ Number]]+Table1[[#This Row],[Shipping Cost Number]]</f>
        <v>580.06000000000006</v>
      </c>
      <c r="AF600">
        <f>Table1[[#This Row],[Retail Price Number]]*Table1[[#This Row],[Order Quantity]]-Table1[[#This Row],[Discount $ Number]]</f>
        <v>576.92000000000007</v>
      </c>
      <c r="AG600">
        <f>(Table1[[#This Row],[Retail Price Number]]*Table1[[#This Row],[Order Quantity]])-Table1[[#This Row],[Discount $ Number]]-Table1[[#This Row],[Shipping Cost Number]]</f>
        <v>573.78000000000009</v>
      </c>
      <c r="AH600">
        <f>Table1[[#This Row],[Retail Price Number]]*Table1[[#This Row],[Order Quantity]]</f>
        <v>597.08000000000004</v>
      </c>
      <c r="AI600">
        <f>YEAR(Table1[[#This Row],[Order Date]])</f>
        <v>2015</v>
      </c>
    </row>
    <row r="601" spans="1:35" x14ac:dyDescent="0.3">
      <c r="A601" t="s">
        <v>3040</v>
      </c>
      <c r="B601" s="1">
        <v>42085</v>
      </c>
      <c r="C601" t="s">
        <v>8859</v>
      </c>
      <c r="D601" t="s">
        <v>551</v>
      </c>
      <c r="E601" t="s">
        <v>27</v>
      </c>
      <c r="F601" t="s">
        <v>28</v>
      </c>
      <c r="G601" t="s">
        <v>134</v>
      </c>
      <c r="H601" t="s">
        <v>289</v>
      </c>
      <c r="I601" t="s">
        <v>31</v>
      </c>
      <c r="J601" t="s">
        <v>975</v>
      </c>
      <c r="K601" t="s">
        <v>94</v>
      </c>
      <c r="L601" t="s">
        <v>34</v>
      </c>
      <c r="M601" t="s">
        <v>35</v>
      </c>
      <c r="N601" s="1">
        <v>42086</v>
      </c>
      <c r="O601" t="s">
        <v>976</v>
      </c>
      <c r="P601" s="3" t="s">
        <v>977</v>
      </c>
      <c r="Q601" t="s">
        <v>454</v>
      </c>
      <c r="R601">
        <v>2</v>
      </c>
      <c r="S601" t="s">
        <v>8860</v>
      </c>
      <c r="T601" s="2">
        <v>0.05</v>
      </c>
      <c r="U601" t="s">
        <v>8861</v>
      </c>
      <c r="V601" t="s">
        <v>6027</v>
      </c>
      <c r="W601" t="s">
        <v>982</v>
      </c>
      <c r="X601" t="s">
        <v>8862</v>
      </c>
      <c r="Y601" s="3">
        <f>VALUE(SUBSTITUTE(Table1[[#This Row],[Order Total]],"$",""))</f>
        <v>403.03</v>
      </c>
      <c r="Z601">
        <f>VALUE(SUBSTITUTE(Table1[[#This Row],[Total]],"$",""))</f>
        <v>424.68</v>
      </c>
      <c r="AA601" s="3">
        <f>Table1[[#This Row],[Order Total Number]]-Table1[[#This Row],[Total Number]]</f>
        <v>-21.650000000000034</v>
      </c>
      <c r="AB601">
        <f>VALUE(SUBSTITUTE(Table1[[#This Row],[Shipping Cost]],"$",""))</f>
        <v>3.14</v>
      </c>
      <c r="AC601">
        <f>VALUE(SUBSTITUTE(Table1[[#This Row],[Discount $]],"$",""))</f>
        <v>11.65</v>
      </c>
      <c r="AD601">
        <f>VALUE(SUBSTITUTE(Table1[[#This Row],[Retail Price]],"$",""))</f>
        <v>12.98</v>
      </c>
      <c r="AE601" s="4">
        <f>(Table1[[#This Row],[Retail Price Number]]*Table1[[#This Row],[Order Quantity]])-Table1[[#This Row],[Discount $ Number]]+Table1[[#This Row],[Shipping Cost Number]]</f>
        <v>17.45</v>
      </c>
      <c r="AF601">
        <f>Table1[[#This Row],[Retail Price Number]]*Table1[[#This Row],[Order Quantity]]-Table1[[#This Row],[Discount $ Number]]</f>
        <v>14.31</v>
      </c>
      <c r="AG601">
        <f>(Table1[[#This Row],[Retail Price Number]]*Table1[[#This Row],[Order Quantity]])-Table1[[#This Row],[Discount $ Number]]-Table1[[#This Row],[Shipping Cost Number]]</f>
        <v>11.17</v>
      </c>
      <c r="AH601">
        <f>Table1[[#This Row],[Retail Price Number]]*Table1[[#This Row],[Order Quantity]]</f>
        <v>25.96</v>
      </c>
      <c r="AI601">
        <f>YEAR(Table1[[#This Row],[Order Date]])</f>
        <v>2015</v>
      </c>
    </row>
    <row r="602" spans="1:35" x14ac:dyDescent="0.3">
      <c r="A602" t="s">
        <v>6642</v>
      </c>
      <c r="B602" s="1">
        <v>41683</v>
      </c>
      <c r="C602" t="s">
        <v>477</v>
      </c>
      <c r="D602" t="s">
        <v>1213</v>
      </c>
      <c r="E602" t="s">
        <v>27</v>
      </c>
      <c r="F602" t="s">
        <v>28</v>
      </c>
      <c r="G602" t="s">
        <v>91</v>
      </c>
      <c r="H602" t="s">
        <v>62</v>
      </c>
      <c r="I602" t="s">
        <v>196</v>
      </c>
      <c r="J602" t="s">
        <v>1215</v>
      </c>
      <c r="K602" t="s">
        <v>94</v>
      </c>
      <c r="L602" t="s">
        <v>95</v>
      </c>
      <c r="M602" t="s">
        <v>156</v>
      </c>
      <c r="N602" s="1">
        <v>41683</v>
      </c>
      <c r="O602" t="s">
        <v>1216</v>
      </c>
      <c r="P602" s="3" t="s">
        <v>1217</v>
      </c>
      <c r="Q602" t="s">
        <v>1218</v>
      </c>
      <c r="R602">
        <v>39</v>
      </c>
      <c r="S602" t="s">
        <v>6643</v>
      </c>
      <c r="T602" s="2">
        <v>0.08</v>
      </c>
      <c r="U602" t="s">
        <v>750</v>
      </c>
      <c r="V602" t="s">
        <v>6644</v>
      </c>
      <c r="W602" t="s">
        <v>1222</v>
      </c>
      <c r="X602" t="s">
        <v>6645</v>
      </c>
      <c r="Y602" s="3">
        <f>VALUE(SUBSTITUTE(Table1[[#This Row],[Order Total]],"$",""))</f>
        <v>122.98</v>
      </c>
      <c r="Z602">
        <f>VALUE(SUBSTITUTE(Table1[[#This Row],[Total]],"$",""))</f>
        <v>124.51</v>
      </c>
      <c r="AA602" s="3">
        <f>Table1[[#This Row],[Order Total Number]]-Table1[[#This Row],[Total Number]]</f>
        <v>-1.5300000000000011</v>
      </c>
      <c r="AB602">
        <f>VALUE(SUBSTITUTE(Table1[[#This Row],[Shipping Cost]],"$",""))</f>
        <v>0.83</v>
      </c>
      <c r="AC602">
        <f>VALUE(SUBSTITUTE(Table1[[#This Row],[Discount $]],"$",""))</f>
        <v>12.32</v>
      </c>
      <c r="AD602">
        <f>VALUE(SUBSTITUTE(Table1[[#This Row],[Retail Price]],"$",""))</f>
        <v>5.84</v>
      </c>
      <c r="AE602" s="4">
        <f>(Table1[[#This Row],[Retail Price Number]]*Table1[[#This Row],[Order Quantity]])-Table1[[#This Row],[Discount $ Number]]+Table1[[#This Row],[Shipping Cost Number]]</f>
        <v>216.27</v>
      </c>
      <c r="AF602">
        <f>Table1[[#This Row],[Retail Price Number]]*Table1[[#This Row],[Order Quantity]]-Table1[[#This Row],[Discount $ Number]]</f>
        <v>215.44</v>
      </c>
      <c r="AG602">
        <f>(Table1[[#This Row],[Retail Price Number]]*Table1[[#This Row],[Order Quantity]])-Table1[[#This Row],[Discount $ Number]]-Table1[[#This Row],[Shipping Cost Number]]</f>
        <v>214.60999999999999</v>
      </c>
      <c r="AH602">
        <f>Table1[[#This Row],[Retail Price Number]]*Table1[[#This Row],[Order Quantity]]</f>
        <v>227.76</v>
      </c>
      <c r="AI602">
        <f>YEAR(Table1[[#This Row],[Order Date]])</f>
        <v>2014</v>
      </c>
    </row>
    <row r="603" spans="1:35" x14ac:dyDescent="0.3">
      <c r="A603" t="s">
        <v>904</v>
      </c>
      <c r="B603" s="1">
        <v>41399</v>
      </c>
      <c r="C603" t="s">
        <v>119</v>
      </c>
      <c r="D603" t="s">
        <v>905</v>
      </c>
      <c r="E603" t="s">
        <v>27</v>
      </c>
      <c r="F603" t="s">
        <v>28</v>
      </c>
      <c r="G603" t="s">
        <v>29</v>
      </c>
      <c r="H603" t="s">
        <v>62</v>
      </c>
      <c r="I603" t="s">
        <v>196</v>
      </c>
      <c r="J603" t="s">
        <v>601</v>
      </c>
      <c r="K603" t="s">
        <v>94</v>
      </c>
      <c r="L603" t="s">
        <v>34</v>
      </c>
      <c r="M603" t="s">
        <v>35</v>
      </c>
      <c r="N603" s="1">
        <v>41400</v>
      </c>
      <c r="O603" t="s">
        <v>602</v>
      </c>
      <c r="P603" s="3" t="s">
        <v>603</v>
      </c>
      <c r="Q603" t="s">
        <v>258</v>
      </c>
      <c r="R603">
        <v>33</v>
      </c>
      <c r="S603" t="s">
        <v>906</v>
      </c>
      <c r="T603" s="2">
        <v>0.05</v>
      </c>
      <c r="U603" t="s">
        <v>907</v>
      </c>
      <c r="V603" t="s">
        <v>908</v>
      </c>
      <c r="W603" t="s">
        <v>606</v>
      </c>
      <c r="X603" t="s">
        <v>909</v>
      </c>
      <c r="Y603" s="3">
        <f>VALUE(SUBSTITUTE(Table1[[#This Row],[Order Total]],"$",""))</f>
        <v>228.03</v>
      </c>
      <c r="Z603">
        <f>VALUE(SUBSTITUTE(Table1[[#This Row],[Total]],"$",""))</f>
        <v>231.25</v>
      </c>
      <c r="AA603" s="3">
        <f>Table1[[#This Row],[Order Total Number]]-Table1[[#This Row],[Total Number]]</f>
        <v>-3.2199999999999989</v>
      </c>
      <c r="AB603">
        <f>VALUE(SUBSTITUTE(Table1[[#This Row],[Shipping Cost]],"$",""))</f>
        <v>7.72</v>
      </c>
      <c r="AC603">
        <f>VALUE(SUBSTITUTE(Table1[[#This Row],[Discount $]],"$",""))</f>
        <v>52.21</v>
      </c>
      <c r="AD603">
        <f>VALUE(SUBSTITUTE(Table1[[#This Row],[Retail Price]],"$",""))</f>
        <v>7.3</v>
      </c>
      <c r="AE603" s="4">
        <f>(Table1[[#This Row],[Retail Price Number]]*Table1[[#This Row],[Order Quantity]])-Table1[[#This Row],[Discount $ Number]]+Table1[[#This Row],[Shipping Cost Number]]</f>
        <v>196.41</v>
      </c>
      <c r="AF603">
        <f>Table1[[#This Row],[Retail Price Number]]*Table1[[#This Row],[Order Quantity]]-Table1[[#This Row],[Discount $ Number]]</f>
        <v>188.69</v>
      </c>
      <c r="AG603">
        <f>(Table1[[#This Row],[Retail Price Number]]*Table1[[#This Row],[Order Quantity]])-Table1[[#This Row],[Discount $ Number]]-Table1[[#This Row],[Shipping Cost Number]]</f>
        <v>180.97</v>
      </c>
      <c r="AH603">
        <f>Table1[[#This Row],[Retail Price Number]]*Table1[[#This Row],[Order Quantity]]</f>
        <v>240.9</v>
      </c>
      <c r="AI603">
        <f>YEAR(Table1[[#This Row],[Order Date]])</f>
        <v>2013</v>
      </c>
    </row>
    <row r="604" spans="1:35" x14ac:dyDescent="0.3">
      <c r="A604" t="s">
        <v>904</v>
      </c>
      <c r="B604" s="1">
        <v>41820</v>
      </c>
      <c r="C604" t="s">
        <v>155</v>
      </c>
      <c r="D604" t="s">
        <v>26</v>
      </c>
      <c r="E604" t="s">
        <v>27</v>
      </c>
      <c r="F604" t="s">
        <v>28</v>
      </c>
      <c r="G604" t="s">
        <v>134</v>
      </c>
      <c r="H604" t="s">
        <v>30</v>
      </c>
      <c r="I604" t="s">
        <v>63</v>
      </c>
      <c r="J604" t="s">
        <v>1233</v>
      </c>
      <c r="K604" t="s">
        <v>94</v>
      </c>
      <c r="L604" t="s">
        <v>95</v>
      </c>
      <c r="M604" t="s">
        <v>156</v>
      </c>
      <c r="N604" s="1">
        <v>41823</v>
      </c>
      <c r="O604" t="s">
        <v>711</v>
      </c>
      <c r="P604" s="3" t="s">
        <v>1234</v>
      </c>
      <c r="Q604" t="s">
        <v>1235</v>
      </c>
      <c r="R604">
        <v>8</v>
      </c>
      <c r="S604" t="s">
        <v>3082</v>
      </c>
      <c r="T604" s="2">
        <v>0</v>
      </c>
      <c r="U604" t="s">
        <v>2147</v>
      </c>
      <c r="V604" t="s">
        <v>7337</v>
      </c>
      <c r="W604" t="s">
        <v>1239</v>
      </c>
      <c r="X604" t="s">
        <v>5492</v>
      </c>
      <c r="Y604" s="3">
        <f>VALUE(SUBSTITUTE(Table1[[#This Row],[Order Total]],"$",""))</f>
        <v>113.02</v>
      </c>
      <c r="Z604">
        <f>VALUE(SUBSTITUTE(Table1[[#This Row],[Total]],"$",""))</f>
        <v>116.65</v>
      </c>
      <c r="AA604" s="3">
        <f>Table1[[#This Row],[Order Total Number]]-Table1[[#This Row],[Total Number]]</f>
        <v>-3.6300000000000097</v>
      </c>
      <c r="AB604">
        <f>VALUE(SUBSTITUTE(Table1[[#This Row],[Shipping Cost]],"$",""))</f>
        <v>11.15</v>
      </c>
      <c r="AC604">
        <f>VALUE(SUBSTITUTE(Table1[[#This Row],[Discount $]],"$",""))</f>
        <v>5.95</v>
      </c>
      <c r="AD604">
        <f>VALUE(SUBSTITUTE(Table1[[#This Row],[Retail Price]],"$",""))</f>
        <v>7.28</v>
      </c>
      <c r="AE604" s="4">
        <f>(Table1[[#This Row],[Retail Price Number]]*Table1[[#This Row],[Order Quantity]])-Table1[[#This Row],[Discount $ Number]]+Table1[[#This Row],[Shipping Cost Number]]</f>
        <v>63.44</v>
      </c>
      <c r="AF604">
        <f>Table1[[#This Row],[Retail Price Number]]*Table1[[#This Row],[Order Quantity]]-Table1[[#This Row],[Discount $ Number]]</f>
        <v>52.29</v>
      </c>
      <c r="AG604">
        <f>(Table1[[#This Row],[Retail Price Number]]*Table1[[#This Row],[Order Quantity]])-Table1[[#This Row],[Discount $ Number]]-Table1[[#This Row],[Shipping Cost Number]]</f>
        <v>41.14</v>
      </c>
      <c r="AH604">
        <f>Table1[[#This Row],[Retail Price Number]]*Table1[[#This Row],[Order Quantity]]</f>
        <v>58.24</v>
      </c>
      <c r="AI604">
        <f>YEAR(Table1[[#This Row],[Order Date]])</f>
        <v>2014</v>
      </c>
    </row>
    <row r="605" spans="1:35" x14ac:dyDescent="0.3">
      <c r="A605" t="s">
        <v>904</v>
      </c>
      <c r="B605" s="1">
        <v>41903</v>
      </c>
      <c r="C605" t="s">
        <v>9456</v>
      </c>
      <c r="D605" t="s">
        <v>106</v>
      </c>
      <c r="E605" t="s">
        <v>46</v>
      </c>
      <c r="F605" t="s">
        <v>47</v>
      </c>
      <c r="G605" t="s">
        <v>77</v>
      </c>
      <c r="H605" t="s">
        <v>107</v>
      </c>
      <c r="I605" t="s">
        <v>63</v>
      </c>
      <c r="J605" t="s">
        <v>355</v>
      </c>
      <c r="K605" t="s">
        <v>723</v>
      </c>
      <c r="L605" t="s">
        <v>109</v>
      </c>
      <c r="M605" t="s">
        <v>35</v>
      </c>
      <c r="N605" s="1">
        <v>41904</v>
      </c>
      <c r="O605" t="s">
        <v>129</v>
      </c>
      <c r="P605" s="3" t="s">
        <v>356</v>
      </c>
      <c r="Q605" t="s">
        <v>357</v>
      </c>
      <c r="R605">
        <v>17</v>
      </c>
      <c r="S605" t="s">
        <v>9457</v>
      </c>
      <c r="T605" s="2">
        <v>0.01</v>
      </c>
      <c r="U605" t="s">
        <v>9458</v>
      </c>
      <c r="V605" t="s">
        <v>9459</v>
      </c>
      <c r="W605" t="s">
        <v>361</v>
      </c>
      <c r="X605" t="s">
        <v>7389</v>
      </c>
      <c r="Y605" s="3">
        <f>VALUE(SUBSTITUTE(Table1[[#This Row],[Order Total]],"$",""))</f>
        <v>233.15</v>
      </c>
      <c r="Z605">
        <f>VALUE(SUBSTITUTE(Table1[[#This Row],[Total]],"$",""))</f>
        <v>234.85</v>
      </c>
      <c r="AA605" s="3">
        <f>Table1[[#This Row],[Order Total Number]]-Table1[[#This Row],[Total Number]]</f>
        <v>-1.6999999999999886</v>
      </c>
      <c r="AB605">
        <f>VALUE(SUBSTITUTE(Table1[[#This Row],[Shipping Cost]],"$",""))</f>
        <v>3.6</v>
      </c>
      <c r="AC605">
        <f>VALUE(SUBSTITUTE(Table1[[#This Row],[Discount $]],"$",""))</f>
        <v>25.93</v>
      </c>
      <c r="AD605">
        <f>VALUE(SUBSTITUTE(Table1[[#This Row],[Retail Price]],"$",""))</f>
        <v>5.68</v>
      </c>
      <c r="AE605" s="4">
        <f>(Table1[[#This Row],[Retail Price Number]]*Table1[[#This Row],[Order Quantity]])-Table1[[#This Row],[Discount $ Number]]+Table1[[#This Row],[Shipping Cost Number]]</f>
        <v>74.22999999999999</v>
      </c>
      <c r="AF605">
        <f>Table1[[#This Row],[Retail Price Number]]*Table1[[#This Row],[Order Quantity]]-Table1[[#This Row],[Discount $ Number]]</f>
        <v>70.63</v>
      </c>
      <c r="AG605">
        <f>(Table1[[#This Row],[Retail Price Number]]*Table1[[#This Row],[Order Quantity]])-Table1[[#This Row],[Discount $ Number]]-Table1[[#This Row],[Shipping Cost Number]]</f>
        <v>67.03</v>
      </c>
      <c r="AH605">
        <f>Table1[[#This Row],[Retail Price Number]]*Table1[[#This Row],[Order Quantity]]</f>
        <v>96.56</v>
      </c>
      <c r="AI605">
        <f>YEAR(Table1[[#This Row],[Order Date]])</f>
        <v>2014</v>
      </c>
    </row>
    <row r="606" spans="1:35" x14ac:dyDescent="0.3">
      <c r="A606" t="s">
        <v>904</v>
      </c>
      <c r="B606" s="1">
        <v>41518</v>
      </c>
      <c r="C606" t="s">
        <v>1818</v>
      </c>
      <c r="D606" t="s">
        <v>2366</v>
      </c>
      <c r="E606" t="s">
        <v>27</v>
      </c>
      <c r="F606" t="s">
        <v>28</v>
      </c>
      <c r="G606" t="s">
        <v>134</v>
      </c>
      <c r="H606" t="s">
        <v>965</v>
      </c>
      <c r="I606" t="s">
        <v>196</v>
      </c>
      <c r="J606" t="s">
        <v>197</v>
      </c>
      <c r="K606" t="s">
        <v>94</v>
      </c>
      <c r="L606" t="s">
        <v>34</v>
      </c>
      <c r="M606" t="s">
        <v>35</v>
      </c>
      <c r="N606" s="1">
        <v>41519</v>
      </c>
      <c r="O606" t="s">
        <v>198</v>
      </c>
      <c r="P606" s="3" t="s">
        <v>37</v>
      </c>
      <c r="Q606" t="s">
        <v>57</v>
      </c>
      <c r="R606">
        <v>27</v>
      </c>
      <c r="S606" t="s">
        <v>6786</v>
      </c>
      <c r="T606" s="2">
        <v>0.03</v>
      </c>
      <c r="U606" t="s">
        <v>6787</v>
      </c>
      <c r="V606" t="s">
        <v>11196</v>
      </c>
      <c r="W606" t="s">
        <v>116</v>
      </c>
      <c r="X606" t="s">
        <v>5382</v>
      </c>
      <c r="Y606" s="3">
        <f>VALUE(SUBSTITUTE(Table1[[#This Row],[Order Total]],"$",""))</f>
        <v>78.41</v>
      </c>
      <c r="Z606">
        <f>VALUE(SUBSTITUTE(Table1[[#This Row],[Total]],"$",""))</f>
        <v>79.900000000000006</v>
      </c>
      <c r="AA606" s="3">
        <f>Table1[[#This Row],[Order Total Number]]-Table1[[#This Row],[Total Number]]</f>
        <v>-1.4900000000000091</v>
      </c>
      <c r="AB606">
        <f>VALUE(SUBSTITUTE(Table1[[#This Row],[Shipping Cost]],"$",""))</f>
        <v>1.49</v>
      </c>
      <c r="AC606">
        <f>VALUE(SUBSTITUTE(Table1[[#This Row],[Discount $]],"$",""))</f>
        <v>2.4300000000000002</v>
      </c>
      <c r="AD606">
        <f>VALUE(SUBSTITUTE(Table1[[#This Row],[Retail Price]],"$",""))</f>
        <v>1.88</v>
      </c>
      <c r="AE606" s="4">
        <f>(Table1[[#This Row],[Retail Price Number]]*Table1[[#This Row],[Order Quantity]])-Table1[[#This Row],[Discount $ Number]]+Table1[[#This Row],[Shipping Cost Number]]</f>
        <v>49.82</v>
      </c>
      <c r="AF606">
        <f>Table1[[#This Row],[Retail Price Number]]*Table1[[#This Row],[Order Quantity]]-Table1[[#This Row],[Discount $ Number]]</f>
        <v>48.33</v>
      </c>
      <c r="AG606">
        <f>(Table1[[#This Row],[Retail Price Number]]*Table1[[#This Row],[Order Quantity]])-Table1[[#This Row],[Discount $ Number]]-Table1[[#This Row],[Shipping Cost Number]]</f>
        <v>46.839999999999996</v>
      </c>
      <c r="AH606">
        <f>Table1[[#This Row],[Retail Price Number]]*Table1[[#This Row],[Order Quantity]]</f>
        <v>50.76</v>
      </c>
      <c r="AI606">
        <f>YEAR(Table1[[#This Row],[Order Date]])</f>
        <v>2013</v>
      </c>
    </row>
    <row r="607" spans="1:35" x14ac:dyDescent="0.3">
      <c r="A607" t="s">
        <v>904</v>
      </c>
      <c r="B607" s="1">
        <v>41537</v>
      </c>
      <c r="C607" t="s">
        <v>2792</v>
      </c>
      <c r="D607" t="s">
        <v>974</v>
      </c>
      <c r="E607" t="s">
        <v>46</v>
      </c>
      <c r="F607" t="s">
        <v>47</v>
      </c>
      <c r="G607" t="s">
        <v>91</v>
      </c>
      <c r="H607" t="s">
        <v>48</v>
      </c>
      <c r="I607" t="s">
        <v>92</v>
      </c>
      <c r="J607" t="s">
        <v>197</v>
      </c>
      <c r="K607" t="s">
        <v>94</v>
      </c>
      <c r="L607" t="s">
        <v>34</v>
      </c>
      <c r="M607" t="s">
        <v>35</v>
      </c>
      <c r="N607" s="1">
        <v>41570</v>
      </c>
      <c r="O607" t="s">
        <v>198</v>
      </c>
      <c r="P607" s="3" t="s">
        <v>37</v>
      </c>
      <c r="Q607" t="s">
        <v>57</v>
      </c>
      <c r="R607">
        <v>43</v>
      </c>
      <c r="S607" t="s">
        <v>6786</v>
      </c>
      <c r="T607" s="2">
        <v>0.03</v>
      </c>
      <c r="U607" t="s">
        <v>6787</v>
      </c>
      <c r="V607" t="s">
        <v>11196</v>
      </c>
      <c r="W607" t="s">
        <v>116</v>
      </c>
      <c r="X607" t="s">
        <v>5382</v>
      </c>
      <c r="Y607" s="3">
        <f>VALUE(SUBSTITUTE(Table1[[#This Row],[Order Total]],"$",""))</f>
        <v>78.41</v>
      </c>
      <c r="Z607">
        <f>VALUE(SUBSTITUTE(Table1[[#This Row],[Total]],"$",""))</f>
        <v>79.900000000000006</v>
      </c>
      <c r="AA607" s="3">
        <f>Table1[[#This Row],[Order Total Number]]-Table1[[#This Row],[Total Number]]</f>
        <v>-1.4900000000000091</v>
      </c>
      <c r="AB607">
        <f>VALUE(SUBSTITUTE(Table1[[#This Row],[Shipping Cost]],"$",""))</f>
        <v>1.49</v>
      </c>
      <c r="AC607">
        <f>VALUE(SUBSTITUTE(Table1[[#This Row],[Discount $]],"$",""))</f>
        <v>2.4300000000000002</v>
      </c>
      <c r="AD607">
        <f>VALUE(SUBSTITUTE(Table1[[#This Row],[Retail Price]],"$",""))</f>
        <v>1.88</v>
      </c>
      <c r="AE607" s="4">
        <f>(Table1[[#This Row],[Retail Price Number]]*Table1[[#This Row],[Order Quantity]])-Table1[[#This Row],[Discount $ Number]]+Table1[[#This Row],[Shipping Cost Number]]</f>
        <v>79.899999999999977</v>
      </c>
      <c r="AF607">
        <f>Table1[[#This Row],[Retail Price Number]]*Table1[[#This Row],[Order Quantity]]-Table1[[#This Row],[Discount $ Number]]</f>
        <v>78.409999999999982</v>
      </c>
      <c r="AG607">
        <f>(Table1[[#This Row],[Retail Price Number]]*Table1[[#This Row],[Order Quantity]])-Table1[[#This Row],[Discount $ Number]]-Table1[[#This Row],[Shipping Cost Number]]</f>
        <v>76.919999999999987</v>
      </c>
      <c r="AH607">
        <f>Table1[[#This Row],[Retail Price Number]]*Table1[[#This Row],[Order Quantity]]</f>
        <v>80.839999999999989</v>
      </c>
      <c r="AI607">
        <f>YEAR(Table1[[#This Row],[Order Date]])</f>
        <v>2013</v>
      </c>
    </row>
    <row r="608" spans="1:35" x14ac:dyDescent="0.3">
      <c r="A608" t="s">
        <v>5159</v>
      </c>
      <c r="B608" s="1">
        <v>41616</v>
      </c>
      <c r="C608" t="s">
        <v>2000</v>
      </c>
      <c r="D608" t="s">
        <v>120</v>
      </c>
      <c r="E608" t="s">
        <v>27</v>
      </c>
      <c r="F608" t="s">
        <v>28</v>
      </c>
      <c r="G608" t="s">
        <v>134</v>
      </c>
      <c r="H608" t="s">
        <v>62</v>
      </c>
      <c r="I608" t="s">
        <v>121</v>
      </c>
      <c r="J608" t="s">
        <v>1474</v>
      </c>
      <c r="K608" t="s">
        <v>94</v>
      </c>
      <c r="L608" t="s">
        <v>34</v>
      </c>
      <c r="M608" t="s">
        <v>35</v>
      </c>
      <c r="N608" s="1">
        <v>41616</v>
      </c>
      <c r="O608" t="s">
        <v>1369</v>
      </c>
      <c r="P608" s="3" t="s">
        <v>96</v>
      </c>
      <c r="Q608" t="s">
        <v>1475</v>
      </c>
      <c r="R608">
        <v>30</v>
      </c>
      <c r="S608" t="s">
        <v>3230</v>
      </c>
      <c r="T608" s="2">
        <v>0.02</v>
      </c>
      <c r="U608" t="s">
        <v>165</v>
      </c>
      <c r="V608" t="s">
        <v>3231</v>
      </c>
      <c r="W608" t="s">
        <v>1478</v>
      </c>
      <c r="X608" t="s">
        <v>3232</v>
      </c>
      <c r="Y608" s="3">
        <f>VALUE(SUBSTITUTE(Table1[[#This Row],[Order Total]],"$",""))</f>
        <v>36</v>
      </c>
      <c r="Z608">
        <f>VALUE(SUBSTITUTE(Table1[[#This Row],[Total]],"$",""))</f>
        <v>37.29</v>
      </c>
      <c r="AA608" s="3">
        <f>Table1[[#This Row],[Order Total Number]]-Table1[[#This Row],[Total Number]]</f>
        <v>-1.2899999999999991</v>
      </c>
      <c r="AB608">
        <f>VALUE(SUBSTITUTE(Table1[[#This Row],[Shipping Cost]],"$",""))</f>
        <v>1.29</v>
      </c>
      <c r="AC608">
        <f>VALUE(SUBSTITUTE(Table1[[#This Row],[Discount $]],"$",""))</f>
        <v>4</v>
      </c>
      <c r="AD608">
        <f>VALUE(SUBSTITUTE(Table1[[#This Row],[Retail Price]],"$",""))</f>
        <v>1.6</v>
      </c>
      <c r="AE608" s="4">
        <f>(Table1[[#This Row],[Retail Price Number]]*Table1[[#This Row],[Order Quantity]])-Table1[[#This Row],[Discount $ Number]]+Table1[[#This Row],[Shipping Cost Number]]</f>
        <v>45.29</v>
      </c>
      <c r="AF608">
        <f>Table1[[#This Row],[Retail Price Number]]*Table1[[#This Row],[Order Quantity]]-Table1[[#This Row],[Discount $ Number]]</f>
        <v>44</v>
      </c>
      <c r="AG608">
        <f>(Table1[[#This Row],[Retail Price Number]]*Table1[[#This Row],[Order Quantity]])-Table1[[#This Row],[Discount $ Number]]-Table1[[#This Row],[Shipping Cost Number]]</f>
        <v>42.71</v>
      </c>
      <c r="AH608">
        <f>Table1[[#This Row],[Retail Price Number]]*Table1[[#This Row],[Order Quantity]]</f>
        <v>48</v>
      </c>
      <c r="AI608">
        <f>YEAR(Table1[[#This Row],[Order Date]])</f>
        <v>2013</v>
      </c>
    </row>
    <row r="609" spans="1:35" x14ac:dyDescent="0.3">
      <c r="A609" t="s">
        <v>3557</v>
      </c>
      <c r="B609" s="1">
        <v>41320</v>
      </c>
      <c r="C609" t="s">
        <v>963</v>
      </c>
      <c r="D609" t="s">
        <v>964</v>
      </c>
      <c r="E609" t="s">
        <v>27</v>
      </c>
      <c r="F609" t="s">
        <v>28</v>
      </c>
      <c r="G609" t="s">
        <v>77</v>
      </c>
      <c r="H609" t="s">
        <v>965</v>
      </c>
      <c r="I609" t="s">
        <v>121</v>
      </c>
      <c r="J609" t="s">
        <v>197</v>
      </c>
      <c r="K609" t="s">
        <v>94</v>
      </c>
      <c r="L609" t="s">
        <v>109</v>
      </c>
      <c r="M609" t="s">
        <v>35</v>
      </c>
      <c r="N609" s="1">
        <v>41321</v>
      </c>
      <c r="O609" t="s">
        <v>198</v>
      </c>
      <c r="P609" s="3" t="s">
        <v>37</v>
      </c>
      <c r="Q609" t="s">
        <v>57</v>
      </c>
      <c r="R609">
        <v>8</v>
      </c>
      <c r="S609" t="s">
        <v>3558</v>
      </c>
      <c r="T609" s="2">
        <v>0.03</v>
      </c>
      <c r="U609" t="s">
        <v>127</v>
      </c>
      <c r="V609" t="s">
        <v>3559</v>
      </c>
      <c r="W609" t="s">
        <v>116</v>
      </c>
      <c r="X609" t="s">
        <v>1029</v>
      </c>
      <c r="Y609" s="3">
        <f>VALUE(SUBSTITUTE(Table1[[#This Row],[Order Total]],"$",""))</f>
        <v>59.85</v>
      </c>
      <c r="Z609">
        <f>VALUE(SUBSTITUTE(Table1[[#This Row],[Total]],"$",""))</f>
        <v>60.46</v>
      </c>
      <c r="AA609" s="3">
        <f>Table1[[#This Row],[Order Total Number]]-Table1[[#This Row],[Total Number]]</f>
        <v>-0.60999999999999943</v>
      </c>
      <c r="AB609">
        <f>VALUE(SUBSTITUTE(Table1[[#This Row],[Shipping Cost]],"$",""))</f>
        <v>1.49</v>
      </c>
      <c r="AC609">
        <f>VALUE(SUBSTITUTE(Table1[[#This Row],[Discount $]],"$",""))</f>
        <v>0</v>
      </c>
      <c r="AD609">
        <f>VALUE(SUBSTITUTE(Table1[[#This Row],[Retail Price]],"$",""))</f>
        <v>1.88</v>
      </c>
      <c r="AE609" s="4">
        <f>(Table1[[#This Row],[Retail Price Number]]*Table1[[#This Row],[Order Quantity]])-Table1[[#This Row],[Discount $ Number]]+Table1[[#This Row],[Shipping Cost Number]]</f>
        <v>16.529999999999998</v>
      </c>
      <c r="AF609">
        <f>Table1[[#This Row],[Retail Price Number]]*Table1[[#This Row],[Order Quantity]]-Table1[[#This Row],[Discount $ Number]]</f>
        <v>15.04</v>
      </c>
      <c r="AG609">
        <f>(Table1[[#This Row],[Retail Price Number]]*Table1[[#This Row],[Order Quantity]])-Table1[[#This Row],[Discount $ Number]]-Table1[[#This Row],[Shipping Cost Number]]</f>
        <v>13.549999999999999</v>
      </c>
      <c r="AH609">
        <f>Table1[[#This Row],[Retail Price Number]]*Table1[[#This Row],[Order Quantity]]</f>
        <v>15.04</v>
      </c>
      <c r="AI609">
        <f>YEAR(Table1[[#This Row],[Order Date]])</f>
        <v>2013</v>
      </c>
    </row>
    <row r="610" spans="1:35" x14ac:dyDescent="0.3">
      <c r="A610" t="s">
        <v>3557</v>
      </c>
      <c r="B610" s="1">
        <v>41763</v>
      </c>
      <c r="C610" t="s">
        <v>2464</v>
      </c>
      <c r="D610" t="s">
        <v>144</v>
      </c>
      <c r="E610" t="s">
        <v>46</v>
      </c>
      <c r="F610" t="s">
        <v>47</v>
      </c>
      <c r="G610" t="s">
        <v>91</v>
      </c>
      <c r="H610" t="s">
        <v>107</v>
      </c>
      <c r="I610" t="s">
        <v>63</v>
      </c>
      <c r="J610" t="s">
        <v>9101</v>
      </c>
      <c r="K610" t="s">
        <v>94</v>
      </c>
      <c r="L610" t="s">
        <v>34</v>
      </c>
      <c r="M610" t="s">
        <v>35</v>
      </c>
      <c r="N610" s="1">
        <v>41704</v>
      </c>
      <c r="O610" t="s">
        <v>275</v>
      </c>
      <c r="P610" s="3" t="s">
        <v>696</v>
      </c>
      <c r="Q610" t="s">
        <v>697</v>
      </c>
      <c r="R610">
        <v>30</v>
      </c>
      <c r="S610" t="s">
        <v>9102</v>
      </c>
      <c r="T610" s="2">
        <v>0.08</v>
      </c>
      <c r="U610" t="s">
        <v>127</v>
      </c>
      <c r="V610" t="s">
        <v>9103</v>
      </c>
      <c r="W610" t="s">
        <v>701</v>
      </c>
      <c r="X610" t="s">
        <v>9104</v>
      </c>
      <c r="Y610" s="3">
        <f>VALUE(SUBSTITUTE(Table1[[#This Row],[Order Total]],"$",""))</f>
        <v>68.86</v>
      </c>
      <c r="Z610">
        <f>VALUE(SUBSTITUTE(Table1[[#This Row],[Total]],"$",""))</f>
        <v>80.459999999999994</v>
      </c>
      <c r="AA610" s="3">
        <f>Table1[[#This Row],[Order Total Number]]-Table1[[#This Row],[Total Number]]</f>
        <v>-11.599999999999994</v>
      </c>
      <c r="AB610">
        <f>VALUE(SUBSTITUTE(Table1[[#This Row],[Shipping Cost]],"$",""))</f>
        <v>2.4</v>
      </c>
      <c r="AC610">
        <f>VALUE(SUBSTITUTE(Table1[[#This Row],[Discount $]],"$",""))</f>
        <v>0</v>
      </c>
      <c r="AD610">
        <f>VALUE(SUBSTITUTE(Table1[[#This Row],[Retail Price]],"$",""))</f>
        <v>2.6</v>
      </c>
      <c r="AE610" s="4">
        <f>(Table1[[#This Row],[Retail Price Number]]*Table1[[#This Row],[Order Quantity]])-Table1[[#This Row],[Discount $ Number]]+Table1[[#This Row],[Shipping Cost Number]]</f>
        <v>80.400000000000006</v>
      </c>
      <c r="AF610">
        <f>Table1[[#This Row],[Retail Price Number]]*Table1[[#This Row],[Order Quantity]]-Table1[[#This Row],[Discount $ Number]]</f>
        <v>78</v>
      </c>
      <c r="AG610">
        <f>(Table1[[#This Row],[Retail Price Number]]*Table1[[#This Row],[Order Quantity]])-Table1[[#This Row],[Discount $ Number]]-Table1[[#This Row],[Shipping Cost Number]]</f>
        <v>75.599999999999994</v>
      </c>
      <c r="AH610">
        <f>Table1[[#This Row],[Retail Price Number]]*Table1[[#This Row],[Order Quantity]]</f>
        <v>78</v>
      </c>
      <c r="AI610">
        <f>YEAR(Table1[[#This Row],[Order Date]])</f>
        <v>2014</v>
      </c>
    </row>
    <row r="611" spans="1:35" x14ac:dyDescent="0.3">
      <c r="A611" t="s">
        <v>4503</v>
      </c>
      <c r="B611" s="1">
        <v>41573</v>
      </c>
      <c r="C611" t="s">
        <v>1730</v>
      </c>
      <c r="D611" t="s">
        <v>1401</v>
      </c>
      <c r="E611" t="s">
        <v>27</v>
      </c>
      <c r="F611" t="s">
        <v>28</v>
      </c>
      <c r="G611" t="s">
        <v>29</v>
      </c>
      <c r="H611" t="s">
        <v>281</v>
      </c>
      <c r="I611" t="s">
        <v>196</v>
      </c>
      <c r="J611" t="s">
        <v>1199</v>
      </c>
      <c r="K611" t="s">
        <v>94</v>
      </c>
      <c r="L611" t="s">
        <v>34</v>
      </c>
      <c r="M611" t="s">
        <v>35</v>
      </c>
      <c r="N611" s="1">
        <v>41575</v>
      </c>
      <c r="O611" t="s">
        <v>1200</v>
      </c>
      <c r="P611" s="3" t="s">
        <v>1201</v>
      </c>
      <c r="Q611" t="s">
        <v>1202</v>
      </c>
      <c r="R611">
        <v>6</v>
      </c>
      <c r="S611" t="s">
        <v>4504</v>
      </c>
      <c r="T611" s="2">
        <v>0.02</v>
      </c>
      <c r="U611" t="s">
        <v>4505</v>
      </c>
      <c r="V611" t="s">
        <v>4506</v>
      </c>
      <c r="W611" t="s">
        <v>51</v>
      </c>
      <c r="X611" t="s">
        <v>171</v>
      </c>
      <c r="Y611" s="3">
        <f>VALUE(SUBSTITUTE(Table1[[#This Row],[Order Total]],"$",""))</f>
        <v>69.959999999999994</v>
      </c>
      <c r="Z611">
        <f>VALUE(SUBSTITUTE(Table1[[#This Row],[Total]],"$",""))</f>
        <v>70.459999999999994</v>
      </c>
      <c r="AA611" s="3">
        <f>Table1[[#This Row],[Order Total Number]]-Table1[[#This Row],[Total Number]]</f>
        <v>-0.5</v>
      </c>
      <c r="AB611">
        <f>VALUE(SUBSTITUTE(Table1[[#This Row],[Shipping Cost]],"$",""))</f>
        <v>0.71</v>
      </c>
      <c r="AC611">
        <f>VALUE(SUBSTITUTE(Table1[[#This Row],[Discount $]],"$",""))</f>
        <v>7.9</v>
      </c>
      <c r="AD611">
        <f>VALUE(SUBSTITUTE(Table1[[#This Row],[Retail Price]],"$",""))</f>
        <v>3.78</v>
      </c>
      <c r="AE611" s="4">
        <f>(Table1[[#This Row],[Retail Price Number]]*Table1[[#This Row],[Order Quantity]])-Table1[[#This Row],[Discount $ Number]]+Table1[[#This Row],[Shipping Cost Number]]</f>
        <v>15.489999999999998</v>
      </c>
      <c r="AF611">
        <f>Table1[[#This Row],[Retail Price Number]]*Table1[[#This Row],[Order Quantity]]-Table1[[#This Row],[Discount $ Number]]</f>
        <v>14.78</v>
      </c>
      <c r="AG611">
        <f>(Table1[[#This Row],[Retail Price Number]]*Table1[[#This Row],[Order Quantity]])-Table1[[#This Row],[Discount $ Number]]-Table1[[#This Row],[Shipping Cost Number]]</f>
        <v>14.07</v>
      </c>
      <c r="AH611">
        <f>Table1[[#This Row],[Retail Price Number]]*Table1[[#This Row],[Order Quantity]]</f>
        <v>22.68</v>
      </c>
      <c r="AI611">
        <f>YEAR(Table1[[#This Row],[Order Date]])</f>
        <v>2013</v>
      </c>
    </row>
    <row r="612" spans="1:35" x14ac:dyDescent="0.3">
      <c r="A612" t="s">
        <v>4503</v>
      </c>
      <c r="B612" s="1">
        <v>42183</v>
      </c>
      <c r="C612" t="s">
        <v>3019</v>
      </c>
      <c r="D612" t="s">
        <v>551</v>
      </c>
      <c r="E612" t="s">
        <v>27</v>
      </c>
      <c r="F612" t="s">
        <v>28</v>
      </c>
      <c r="G612" t="s">
        <v>91</v>
      </c>
      <c r="H612" t="s">
        <v>289</v>
      </c>
      <c r="I612" t="s">
        <v>196</v>
      </c>
      <c r="J612" t="s">
        <v>265</v>
      </c>
      <c r="K612" t="s">
        <v>94</v>
      </c>
      <c r="L612" t="s">
        <v>95</v>
      </c>
      <c r="M612" t="s">
        <v>35</v>
      </c>
      <c r="N612" s="1">
        <v>42185</v>
      </c>
      <c r="O612" t="s">
        <v>266</v>
      </c>
      <c r="P612" s="3" t="s">
        <v>267</v>
      </c>
      <c r="Q612" t="s">
        <v>268</v>
      </c>
      <c r="R612">
        <v>45</v>
      </c>
      <c r="S612" t="s">
        <v>4860</v>
      </c>
      <c r="T612" s="2">
        <v>0.08</v>
      </c>
      <c r="U612" t="s">
        <v>4861</v>
      </c>
      <c r="V612" t="s">
        <v>4847</v>
      </c>
      <c r="W612" t="s">
        <v>116</v>
      </c>
      <c r="X612" t="s">
        <v>2134</v>
      </c>
      <c r="Y612" s="3">
        <f>VALUE(SUBSTITUTE(Table1[[#This Row],[Order Total]],"$",""))</f>
        <v>71.48</v>
      </c>
      <c r="Z612">
        <f>VALUE(SUBSTITUTE(Table1[[#This Row],[Total]],"$",""))</f>
        <v>79.45</v>
      </c>
      <c r="AA612" s="3">
        <f>Table1[[#This Row],[Order Total Number]]-Table1[[#This Row],[Total Number]]</f>
        <v>-7.9699999999999989</v>
      </c>
      <c r="AB612">
        <f>VALUE(SUBSTITUTE(Table1[[#This Row],[Shipping Cost]],"$",""))</f>
        <v>1.49</v>
      </c>
      <c r="AC612">
        <f>VALUE(SUBSTITUTE(Table1[[#This Row],[Discount $]],"$",""))</f>
        <v>2.72</v>
      </c>
      <c r="AD612">
        <f>VALUE(SUBSTITUTE(Table1[[#This Row],[Retail Price]],"$",""))</f>
        <v>4.49</v>
      </c>
      <c r="AE612" s="4">
        <f>(Table1[[#This Row],[Retail Price Number]]*Table1[[#This Row],[Order Quantity]])-Table1[[#This Row],[Discount $ Number]]+Table1[[#This Row],[Shipping Cost Number]]</f>
        <v>200.82000000000002</v>
      </c>
      <c r="AF612">
        <f>Table1[[#This Row],[Retail Price Number]]*Table1[[#This Row],[Order Quantity]]-Table1[[#This Row],[Discount $ Number]]</f>
        <v>199.33</v>
      </c>
      <c r="AG612">
        <f>(Table1[[#This Row],[Retail Price Number]]*Table1[[#This Row],[Order Quantity]])-Table1[[#This Row],[Discount $ Number]]-Table1[[#This Row],[Shipping Cost Number]]</f>
        <v>197.84</v>
      </c>
      <c r="AH612">
        <f>Table1[[#This Row],[Retail Price Number]]*Table1[[#This Row],[Order Quantity]]</f>
        <v>202.05</v>
      </c>
      <c r="AI612">
        <f>YEAR(Table1[[#This Row],[Order Date]])</f>
        <v>2015</v>
      </c>
    </row>
    <row r="613" spans="1:35" x14ac:dyDescent="0.3">
      <c r="A613" t="s">
        <v>4503</v>
      </c>
      <c r="B613" s="1">
        <v>41793</v>
      </c>
      <c r="C613" t="s">
        <v>3779</v>
      </c>
      <c r="D613" t="s">
        <v>264</v>
      </c>
      <c r="E613" t="s">
        <v>27</v>
      </c>
      <c r="F613" t="s">
        <v>28</v>
      </c>
      <c r="G613" t="s">
        <v>134</v>
      </c>
      <c r="H613" t="s">
        <v>30</v>
      </c>
      <c r="I613" t="s">
        <v>121</v>
      </c>
      <c r="J613" t="s">
        <v>411</v>
      </c>
      <c r="K613" t="s">
        <v>94</v>
      </c>
      <c r="L613" t="s">
        <v>34</v>
      </c>
      <c r="M613" t="s">
        <v>35</v>
      </c>
      <c r="N613" s="1">
        <v>41794</v>
      </c>
      <c r="O613" t="s">
        <v>412</v>
      </c>
      <c r="P613" s="3" t="s">
        <v>413</v>
      </c>
      <c r="Q613" t="s">
        <v>414</v>
      </c>
      <c r="R613">
        <v>13</v>
      </c>
      <c r="S613" t="s">
        <v>6236</v>
      </c>
      <c r="T613" s="2">
        <v>0.1</v>
      </c>
      <c r="U613" t="s">
        <v>6032</v>
      </c>
      <c r="V613" t="s">
        <v>6237</v>
      </c>
      <c r="W613" t="s">
        <v>376</v>
      </c>
      <c r="X613" t="s">
        <v>6238</v>
      </c>
      <c r="Y613" s="3">
        <f>VALUE(SUBSTITUTE(Table1[[#This Row],[Order Total]],"$",""))</f>
        <v>2650.05</v>
      </c>
      <c r="Z613">
        <f>VALUE(SUBSTITUTE(Table1[[#This Row],[Total]],"$",""))</f>
        <v>2647.75</v>
      </c>
      <c r="AA613" s="3">
        <f>Table1[[#This Row],[Order Total Number]]-Table1[[#This Row],[Total Number]]</f>
        <v>2.3000000000001819</v>
      </c>
      <c r="AB613">
        <f>VALUE(SUBSTITUTE(Table1[[#This Row],[Shipping Cost]],"$",""))</f>
        <v>7.18</v>
      </c>
      <c r="AC613">
        <f>VALUE(SUBSTITUTE(Table1[[#This Row],[Discount $]],"$",""))</f>
        <v>192.83</v>
      </c>
      <c r="AD613">
        <f>VALUE(SUBSTITUTE(Table1[[#This Row],[Retail Price]],"$",""))</f>
        <v>100.98</v>
      </c>
      <c r="AE613" s="4">
        <f>(Table1[[#This Row],[Retail Price Number]]*Table1[[#This Row],[Order Quantity]])-Table1[[#This Row],[Discount $ Number]]+Table1[[#This Row],[Shipping Cost Number]]</f>
        <v>1127.0900000000001</v>
      </c>
      <c r="AF613">
        <f>Table1[[#This Row],[Retail Price Number]]*Table1[[#This Row],[Order Quantity]]-Table1[[#This Row],[Discount $ Number]]</f>
        <v>1119.9100000000001</v>
      </c>
      <c r="AG613">
        <f>(Table1[[#This Row],[Retail Price Number]]*Table1[[#This Row],[Order Quantity]])-Table1[[#This Row],[Discount $ Number]]-Table1[[#This Row],[Shipping Cost Number]]</f>
        <v>1112.73</v>
      </c>
      <c r="AH613">
        <f>Table1[[#This Row],[Retail Price Number]]*Table1[[#This Row],[Order Quantity]]</f>
        <v>1312.74</v>
      </c>
      <c r="AI613">
        <f>YEAR(Table1[[#This Row],[Order Date]])</f>
        <v>2014</v>
      </c>
    </row>
    <row r="614" spans="1:35" x14ac:dyDescent="0.3">
      <c r="A614" t="s">
        <v>4503</v>
      </c>
      <c r="B614" s="1">
        <v>42005</v>
      </c>
      <c r="C614" t="s">
        <v>1301</v>
      </c>
      <c r="D614" t="s">
        <v>228</v>
      </c>
      <c r="E614" t="s">
        <v>46</v>
      </c>
      <c r="F614" t="s">
        <v>47</v>
      </c>
      <c r="G614" t="s">
        <v>77</v>
      </c>
      <c r="H614" t="s">
        <v>107</v>
      </c>
      <c r="I614" t="s">
        <v>196</v>
      </c>
      <c r="J614" t="s">
        <v>1906</v>
      </c>
      <c r="K614" t="s">
        <v>33</v>
      </c>
      <c r="L614" t="s">
        <v>34</v>
      </c>
      <c r="M614" t="s">
        <v>35</v>
      </c>
      <c r="N614" s="1">
        <v>42007</v>
      </c>
      <c r="O614" t="s">
        <v>275</v>
      </c>
      <c r="P614" s="3" t="s">
        <v>696</v>
      </c>
      <c r="Q614" t="s">
        <v>697</v>
      </c>
      <c r="R614">
        <v>26</v>
      </c>
      <c r="S614" t="s">
        <v>3363</v>
      </c>
      <c r="T614" s="2">
        <v>0.05</v>
      </c>
      <c r="U614" t="s">
        <v>5285</v>
      </c>
      <c r="V614" t="s">
        <v>9915</v>
      </c>
      <c r="W614" t="s">
        <v>701</v>
      </c>
      <c r="X614" t="s">
        <v>9916</v>
      </c>
      <c r="Y614" s="3">
        <f>VALUE(SUBSTITUTE(Table1[[#This Row],[Order Total]],"$",""))</f>
        <v>40.92</v>
      </c>
      <c r="Z614">
        <f>VALUE(SUBSTITUTE(Table1[[#This Row],[Total]],"$",""))</f>
        <v>43.25</v>
      </c>
      <c r="AA614" s="3">
        <f>Table1[[#This Row],[Order Total Number]]-Table1[[#This Row],[Total Number]]</f>
        <v>-2.3299999999999983</v>
      </c>
      <c r="AB614">
        <f>VALUE(SUBSTITUTE(Table1[[#This Row],[Shipping Cost]],"$",""))</f>
        <v>2.4</v>
      </c>
      <c r="AC614">
        <f>VALUE(SUBSTITUTE(Table1[[#This Row],[Discount $]],"$",""))</f>
        <v>2.09</v>
      </c>
      <c r="AD614">
        <f>VALUE(SUBSTITUTE(Table1[[#This Row],[Retail Price]],"$",""))</f>
        <v>2.6</v>
      </c>
      <c r="AE614" s="4">
        <f>(Table1[[#This Row],[Retail Price Number]]*Table1[[#This Row],[Order Quantity]])-Table1[[#This Row],[Discount $ Number]]+Table1[[#This Row],[Shipping Cost Number]]</f>
        <v>67.910000000000011</v>
      </c>
      <c r="AF614">
        <f>Table1[[#This Row],[Retail Price Number]]*Table1[[#This Row],[Order Quantity]]-Table1[[#This Row],[Discount $ Number]]</f>
        <v>65.510000000000005</v>
      </c>
      <c r="AG614">
        <f>(Table1[[#This Row],[Retail Price Number]]*Table1[[#This Row],[Order Quantity]])-Table1[[#This Row],[Discount $ Number]]-Table1[[#This Row],[Shipping Cost Number]]</f>
        <v>63.110000000000007</v>
      </c>
      <c r="AH614">
        <f>Table1[[#This Row],[Retail Price Number]]*Table1[[#This Row],[Order Quantity]]</f>
        <v>67.600000000000009</v>
      </c>
      <c r="AI614">
        <f>YEAR(Table1[[#This Row],[Order Date]])</f>
        <v>2015</v>
      </c>
    </row>
    <row r="615" spans="1:35" x14ac:dyDescent="0.3">
      <c r="A615" t="s">
        <v>4503</v>
      </c>
      <c r="B615" s="1">
        <v>41627</v>
      </c>
      <c r="C615" t="s">
        <v>1400</v>
      </c>
      <c r="D615" t="s">
        <v>1401</v>
      </c>
      <c r="E615" t="s">
        <v>27</v>
      </c>
      <c r="F615" t="s">
        <v>28</v>
      </c>
      <c r="G615" t="s">
        <v>77</v>
      </c>
      <c r="H615" t="s">
        <v>281</v>
      </c>
      <c r="I615" t="s">
        <v>196</v>
      </c>
      <c r="J615" t="s">
        <v>651</v>
      </c>
      <c r="K615" t="s">
        <v>94</v>
      </c>
      <c r="L615" t="s">
        <v>34</v>
      </c>
      <c r="M615" t="s">
        <v>35</v>
      </c>
      <c r="N615" s="1">
        <v>41629</v>
      </c>
      <c r="O615" t="s">
        <v>652</v>
      </c>
      <c r="P615" s="3" t="s">
        <v>653</v>
      </c>
      <c r="Q615" t="s">
        <v>98</v>
      </c>
      <c r="R615">
        <v>2</v>
      </c>
      <c r="S615" t="s">
        <v>4642</v>
      </c>
      <c r="T615" s="2">
        <v>7.0000000000000007E-2</v>
      </c>
      <c r="U615" t="s">
        <v>760</v>
      </c>
      <c r="V615" t="s">
        <v>2637</v>
      </c>
      <c r="W615" t="s">
        <v>57</v>
      </c>
      <c r="X615" t="s">
        <v>2638</v>
      </c>
      <c r="Y615" s="3">
        <f>VALUE(SUBSTITUTE(Table1[[#This Row],[Order Total]],"$",""))</f>
        <v>42.34</v>
      </c>
      <c r="Z615">
        <f>VALUE(SUBSTITUTE(Table1[[#This Row],[Total]],"$",""))</f>
        <v>43.04</v>
      </c>
      <c r="AA615" s="3">
        <f>Table1[[#This Row],[Order Total Number]]-Table1[[#This Row],[Total Number]]</f>
        <v>-0.69999999999999574</v>
      </c>
      <c r="AB615">
        <f>VALUE(SUBSTITUTE(Table1[[#This Row],[Shipping Cost]],"$",""))</f>
        <v>0.7</v>
      </c>
      <c r="AC615">
        <f>VALUE(SUBSTITUTE(Table1[[#This Row],[Discount $]],"$",""))</f>
        <v>0.6</v>
      </c>
      <c r="AD615">
        <f>VALUE(SUBSTITUTE(Table1[[#This Row],[Retail Price]],"$",""))</f>
        <v>1.26</v>
      </c>
      <c r="AE615" s="4">
        <f>(Table1[[#This Row],[Retail Price Number]]*Table1[[#This Row],[Order Quantity]])-Table1[[#This Row],[Discount $ Number]]+Table1[[#This Row],[Shipping Cost Number]]</f>
        <v>2.62</v>
      </c>
      <c r="AF615">
        <f>Table1[[#This Row],[Retail Price Number]]*Table1[[#This Row],[Order Quantity]]-Table1[[#This Row],[Discount $ Number]]</f>
        <v>1.92</v>
      </c>
      <c r="AG615">
        <f>(Table1[[#This Row],[Retail Price Number]]*Table1[[#This Row],[Order Quantity]])-Table1[[#This Row],[Discount $ Number]]-Table1[[#This Row],[Shipping Cost Number]]</f>
        <v>1.22</v>
      </c>
      <c r="AH615">
        <f>Table1[[#This Row],[Retail Price Number]]*Table1[[#This Row],[Order Quantity]]</f>
        <v>2.52</v>
      </c>
      <c r="AI615">
        <f>YEAR(Table1[[#This Row],[Order Date]])</f>
        <v>2013</v>
      </c>
    </row>
    <row r="616" spans="1:35" x14ac:dyDescent="0.3">
      <c r="A616" t="s">
        <v>10413</v>
      </c>
      <c r="B616" s="1">
        <v>41649</v>
      </c>
      <c r="C616" t="s">
        <v>75</v>
      </c>
      <c r="D616" t="s">
        <v>76</v>
      </c>
      <c r="E616" t="s">
        <v>27</v>
      </c>
      <c r="F616" t="s">
        <v>28</v>
      </c>
      <c r="G616" t="s">
        <v>91</v>
      </c>
      <c r="H616" t="s">
        <v>78</v>
      </c>
      <c r="I616" t="s">
        <v>121</v>
      </c>
      <c r="J616" t="s">
        <v>64</v>
      </c>
      <c r="K616" t="s">
        <v>94</v>
      </c>
      <c r="L616" t="s">
        <v>34</v>
      </c>
      <c r="M616" t="s">
        <v>35</v>
      </c>
      <c r="N616" s="1">
        <v>41649</v>
      </c>
      <c r="O616" t="s">
        <v>66</v>
      </c>
      <c r="P616" s="3" t="s">
        <v>67</v>
      </c>
      <c r="Q616" t="s">
        <v>68</v>
      </c>
      <c r="R616">
        <v>32</v>
      </c>
      <c r="S616" t="s">
        <v>113</v>
      </c>
      <c r="T616" s="2">
        <v>0.09</v>
      </c>
      <c r="U616" t="s">
        <v>114</v>
      </c>
      <c r="V616" t="s">
        <v>9898</v>
      </c>
      <c r="W616" t="s">
        <v>72</v>
      </c>
      <c r="X616" t="s">
        <v>6555</v>
      </c>
      <c r="Y616" s="3">
        <f>VALUE(SUBSTITUTE(Table1[[#This Row],[Order Total]],"$",""))</f>
        <v>86.47</v>
      </c>
      <c r="Z616">
        <f>VALUE(SUBSTITUTE(Table1[[#This Row],[Total]],"$",""))</f>
        <v>88.68</v>
      </c>
      <c r="AA616" s="3">
        <f>Table1[[#This Row],[Order Total Number]]-Table1[[#This Row],[Total Number]]</f>
        <v>-2.210000000000008</v>
      </c>
      <c r="AB616">
        <f>VALUE(SUBSTITUTE(Table1[[#This Row],[Shipping Cost]],"$",""))</f>
        <v>0.99</v>
      </c>
      <c r="AC616">
        <f>VALUE(SUBSTITUTE(Table1[[#This Row],[Discount $]],"$",""))</f>
        <v>4.47</v>
      </c>
      <c r="AD616">
        <f>VALUE(SUBSTITUTE(Table1[[#This Row],[Retail Price]],"$",""))</f>
        <v>2.88</v>
      </c>
      <c r="AE616" s="4">
        <f>(Table1[[#This Row],[Retail Price Number]]*Table1[[#This Row],[Order Quantity]])-Table1[[#This Row],[Discount $ Number]]+Table1[[#This Row],[Shipping Cost Number]]</f>
        <v>88.679999999999993</v>
      </c>
      <c r="AF616">
        <f>Table1[[#This Row],[Retail Price Number]]*Table1[[#This Row],[Order Quantity]]-Table1[[#This Row],[Discount $ Number]]</f>
        <v>87.69</v>
      </c>
      <c r="AG616">
        <f>(Table1[[#This Row],[Retail Price Number]]*Table1[[#This Row],[Order Quantity]])-Table1[[#This Row],[Discount $ Number]]-Table1[[#This Row],[Shipping Cost Number]]</f>
        <v>86.7</v>
      </c>
      <c r="AH616">
        <f>Table1[[#This Row],[Retail Price Number]]*Table1[[#This Row],[Order Quantity]]</f>
        <v>92.16</v>
      </c>
      <c r="AI616">
        <f>YEAR(Table1[[#This Row],[Order Date]])</f>
        <v>2014</v>
      </c>
    </row>
    <row r="617" spans="1:35" x14ac:dyDescent="0.3">
      <c r="A617" t="s">
        <v>7234</v>
      </c>
      <c r="B617" s="1">
        <v>41776</v>
      </c>
      <c r="C617" t="s">
        <v>7235</v>
      </c>
      <c r="D617" t="s">
        <v>2366</v>
      </c>
      <c r="E617" t="s">
        <v>27</v>
      </c>
      <c r="F617" t="s">
        <v>28</v>
      </c>
      <c r="G617" t="s">
        <v>77</v>
      </c>
      <c r="H617" t="s">
        <v>965</v>
      </c>
      <c r="I617" t="s">
        <v>196</v>
      </c>
      <c r="J617" t="s">
        <v>1233</v>
      </c>
      <c r="K617" t="s">
        <v>33</v>
      </c>
      <c r="L617" t="s">
        <v>34</v>
      </c>
      <c r="M617" t="s">
        <v>156</v>
      </c>
      <c r="N617" s="1">
        <v>41777</v>
      </c>
      <c r="O617" t="s">
        <v>711</v>
      </c>
      <c r="P617" s="3" t="s">
        <v>1234</v>
      </c>
      <c r="Q617" t="s">
        <v>1235</v>
      </c>
      <c r="R617">
        <v>29</v>
      </c>
      <c r="S617" t="s">
        <v>4182</v>
      </c>
      <c r="T617" s="2">
        <v>0.03</v>
      </c>
      <c r="U617" t="s">
        <v>7236</v>
      </c>
      <c r="V617" t="s">
        <v>7237</v>
      </c>
      <c r="W617" t="s">
        <v>1239</v>
      </c>
      <c r="X617" t="s">
        <v>7238</v>
      </c>
      <c r="Y617" s="3">
        <f>VALUE(SUBSTITUTE(Table1[[#This Row],[Order Total]],"$",""))</f>
        <v>249.22</v>
      </c>
      <c r="Z617">
        <f>VALUE(SUBSTITUTE(Table1[[#This Row],[Total]],"$",""))</f>
        <v>245.26</v>
      </c>
      <c r="AA617" s="3">
        <f>Table1[[#This Row],[Order Total Number]]-Table1[[#This Row],[Total Number]]</f>
        <v>3.960000000000008</v>
      </c>
      <c r="AB617">
        <f>VALUE(SUBSTITUTE(Table1[[#This Row],[Shipping Cost]],"$",""))</f>
        <v>11.15</v>
      </c>
      <c r="AC617">
        <f>VALUE(SUBSTITUTE(Table1[[#This Row],[Discount $]],"$",""))</f>
        <v>10.38</v>
      </c>
      <c r="AD617">
        <f>VALUE(SUBSTITUTE(Table1[[#This Row],[Retail Price]],"$",""))</f>
        <v>7.28</v>
      </c>
      <c r="AE617" s="4">
        <f>(Table1[[#This Row],[Retail Price Number]]*Table1[[#This Row],[Order Quantity]])-Table1[[#This Row],[Discount $ Number]]+Table1[[#This Row],[Shipping Cost Number]]</f>
        <v>211.89000000000001</v>
      </c>
      <c r="AF617">
        <f>Table1[[#This Row],[Retail Price Number]]*Table1[[#This Row],[Order Quantity]]-Table1[[#This Row],[Discount $ Number]]</f>
        <v>200.74</v>
      </c>
      <c r="AG617">
        <f>(Table1[[#This Row],[Retail Price Number]]*Table1[[#This Row],[Order Quantity]])-Table1[[#This Row],[Discount $ Number]]-Table1[[#This Row],[Shipping Cost Number]]</f>
        <v>189.59</v>
      </c>
      <c r="AH617">
        <f>Table1[[#This Row],[Retail Price Number]]*Table1[[#This Row],[Order Quantity]]</f>
        <v>211.12</v>
      </c>
      <c r="AI617">
        <f>YEAR(Table1[[#This Row],[Order Date]])</f>
        <v>2014</v>
      </c>
    </row>
    <row r="618" spans="1:35" x14ac:dyDescent="0.3">
      <c r="A618" t="s">
        <v>7234</v>
      </c>
      <c r="B618" s="1">
        <v>41521</v>
      </c>
      <c r="C618" t="s">
        <v>584</v>
      </c>
      <c r="D618" t="s">
        <v>228</v>
      </c>
      <c r="E618" t="s">
        <v>46</v>
      </c>
      <c r="F618" t="s">
        <v>47</v>
      </c>
      <c r="G618" t="s">
        <v>77</v>
      </c>
      <c r="H618" t="s">
        <v>107</v>
      </c>
      <c r="I618" t="s">
        <v>31</v>
      </c>
      <c r="J618" t="s">
        <v>832</v>
      </c>
      <c r="K618" t="s">
        <v>94</v>
      </c>
      <c r="L618" t="s">
        <v>34</v>
      </c>
      <c r="M618" t="s">
        <v>35</v>
      </c>
      <c r="N618" s="1">
        <v>41523</v>
      </c>
      <c r="O618" t="s">
        <v>833</v>
      </c>
      <c r="P618" s="3" t="s">
        <v>834</v>
      </c>
      <c r="Q618" t="s">
        <v>774</v>
      </c>
      <c r="R618">
        <v>18</v>
      </c>
      <c r="S618" t="s">
        <v>6823</v>
      </c>
      <c r="T618" s="2">
        <v>0.05</v>
      </c>
      <c r="U618" t="s">
        <v>6824</v>
      </c>
      <c r="V618" t="s">
        <v>9272</v>
      </c>
      <c r="W618" t="s">
        <v>838</v>
      </c>
      <c r="X618" t="s">
        <v>9273</v>
      </c>
      <c r="Y618" s="3">
        <f>VALUE(SUBSTITUTE(Table1[[#This Row],[Order Total]],"$",""))</f>
        <v>178.24</v>
      </c>
      <c r="Z618">
        <f>VALUE(SUBSTITUTE(Table1[[#This Row],[Total]],"$",""))</f>
        <v>180.28</v>
      </c>
      <c r="AA618" s="3">
        <f>Table1[[#This Row],[Order Total Number]]-Table1[[#This Row],[Total Number]]</f>
        <v>-2.039999999999992</v>
      </c>
      <c r="AB618">
        <f>VALUE(SUBSTITUTE(Table1[[#This Row],[Shipping Cost]],"$",""))</f>
        <v>2.04</v>
      </c>
      <c r="AC618">
        <f>VALUE(SUBSTITUTE(Table1[[#This Row],[Discount $]],"$",""))</f>
        <v>13.42</v>
      </c>
      <c r="AD618">
        <f>VALUE(SUBSTITUTE(Table1[[#This Row],[Retail Price]],"$",""))</f>
        <v>5.18</v>
      </c>
      <c r="AE618" s="4">
        <f>(Table1[[#This Row],[Retail Price Number]]*Table1[[#This Row],[Order Quantity]])-Table1[[#This Row],[Discount $ Number]]+Table1[[#This Row],[Shipping Cost Number]]</f>
        <v>81.86</v>
      </c>
      <c r="AF618">
        <f>Table1[[#This Row],[Retail Price Number]]*Table1[[#This Row],[Order Quantity]]-Table1[[#This Row],[Discount $ Number]]</f>
        <v>79.819999999999993</v>
      </c>
      <c r="AG618">
        <f>(Table1[[#This Row],[Retail Price Number]]*Table1[[#This Row],[Order Quantity]])-Table1[[#This Row],[Discount $ Number]]-Table1[[#This Row],[Shipping Cost Number]]</f>
        <v>77.779999999999987</v>
      </c>
      <c r="AH618">
        <f>Table1[[#This Row],[Retail Price Number]]*Table1[[#This Row],[Order Quantity]]</f>
        <v>93.24</v>
      </c>
      <c r="AI618">
        <f>YEAR(Table1[[#This Row],[Order Date]])</f>
        <v>2013</v>
      </c>
    </row>
    <row r="619" spans="1:35" x14ac:dyDescent="0.3">
      <c r="A619" t="s">
        <v>7234</v>
      </c>
      <c r="B619" s="1">
        <v>42104</v>
      </c>
      <c r="C619" t="s">
        <v>1532</v>
      </c>
      <c r="D619" t="s">
        <v>421</v>
      </c>
      <c r="E619" t="s">
        <v>27</v>
      </c>
      <c r="F619" t="s">
        <v>28</v>
      </c>
      <c r="G619" t="s">
        <v>77</v>
      </c>
      <c r="H619" t="s">
        <v>422</v>
      </c>
      <c r="I619" t="s">
        <v>63</v>
      </c>
      <c r="J619" t="s">
        <v>601</v>
      </c>
      <c r="K619" t="s">
        <v>94</v>
      </c>
      <c r="L619" t="s">
        <v>34</v>
      </c>
      <c r="M619" t="s">
        <v>35</v>
      </c>
      <c r="N619" s="1">
        <v>42105</v>
      </c>
      <c r="O619" t="s">
        <v>602</v>
      </c>
      <c r="P619" s="3" t="s">
        <v>603</v>
      </c>
      <c r="Q619" t="s">
        <v>258</v>
      </c>
      <c r="R619">
        <v>40</v>
      </c>
      <c r="S619" t="s">
        <v>11347</v>
      </c>
      <c r="T619" s="2">
        <v>0</v>
      </c>
      <c r="U619" t="s">
        <v>124</v>
      </c>
      <c r="V619" t="s">
        <v>11348</v>
      </c>
      <c r="W619" t="s">
        <v>606</v>
      </c>
      <c r="X619" t="s">
        <v>11349</v>
      </c>
      <c r="Y619" s="3">
        <f>VALUE(SUBSTITUTE(Table1[[#This Row],[Order Total]],"$",""))</f>
        <v>343.75</v>
      </c>
      <c r="Z619">
        <f>VALUE(SUBSTITUTE(Table1[[#This Row],[Total]],"$",""))</f>
        <v>335.34</v>
      </c>
      <c r="AA619" s="3">
        <f>Table1[[#This Row],[Order Total Number]]-Table1[[#This Row],[Total Number]]</f>
        <v>8.410000000000025</v>
      </c>
      <c r="AB619">
        <f>VALUE(SUBSTITUTE(Table1[[#This Row],[Shipping Cost]],"$",""))</f>
        <v>7.72</v>
      </c>
      <c r="AC619">
        <f>VALUE(SUBSTITUTE(Table1[[#This Row],[Discount $]],"$",""))</f>
        <v>3.69</v>
      </c>
      <c r="AD619">
        <f>VALUE(SUBSTITUTE(Table1[[#This Row],[Retail Price]],"$",""))</f>
        <v>7.3</v>
      </c>
      <c r="AE619" s="4">
        <f>(Table1[[#This Row],[Retail Price Number]]*Table1[[#This Row],[Order Quantity]])-Table1[[#This Row],[Discount $ Number]]+Table1[[#This Row],[Shipping Cost Number]]</f>
        <v>296.03000000000003</v>
      </c>
      <c r="AF619">
        <f>Table1[[#This Row],[Retail Price Number]]*Table1[[#This Row],[Order Quantity]]-Table1[[#This Row],[Discount $ Number]]</f>
        <v>288.31</v>
      </c>
      <c r="AG619">
        <f>(Table1[[#This Row],[Retail Price Number]]*Table1[[#This Row],[Order Quantity]])-Table1[[#This Row],[Discount $ Number]]-Table1[[#This Row],[Shipping Cost Number]]</f>
        <v>280.58999999999997</v>
      </c>
      <c r="AH619">
        <f>Table1[[#This Row],[Retail Price Number]]*Table1[[#This Row],[Order Quantity]]</f>
        <v>292</v>
      </c>
      <c r="AI619">
        <f>YEAR(Table1[[#This Row],[Order Date]])</f>
        <v>2015</v>
      </c>
    </row>
    <row r="620" spans="1:35" x14ac:dyDescent="0.3">
      <c r="A620" t="s">
        <v>11382</v>
      </c>
      <c r="B620" s="1">
        <v>41762</v>
      </c>
      <c r="C620" t="s">
        <v>2792</v>
      </c>
      <c r="D620" t="s">
        <v>974</v>
      </c>
      <c r="E620" t="s">
        <v>46</v>
      </c>
      <c r="F620" t="s">
        <v>47</v>
      </c>
      <c r="G620" t="s">
        <v>29</v>
      </c>
      <c r="H620" t="s">
        <v>48</v>
      </c>
      <c r="I620" t="s">
        <v>63</v>
      </c>
      <c r="J620" t="s">
        <v>135</v>
      </c>
      <c r="K620" t="s">
        <v>33</v>
      </c>
      <c r="L620" t="s">
        <v>392</v>
      </c>
      <c r="M620" t="s">
        <v>393</v>
      </c>
      <c r="N620" s="1">
        <v>41766</v>
      </c>
      <c r="O620" t="s">
        <v>136</v>
      </c>
      <c r="P620" s="3" t="s">
        <v>137</v>
      </c>
      <c r="Q620" t="s">
        <v>52</v>
      </c>
      <c r="R620">
        <v>34</v>
      </c>
      <c r="S620" t="s">
        <v>6652</v>
      </c>
      <c r="T620" s="2">
        <v>0.02</v>
      </c>
      <c r="U620" t="s">
        <v>100</v>
      </c>
      <c r="V620" t="s">
        <v>10094</v>
      </c>
      <c r="W620" t="s">
        <v>72</v>
      </c>
      <c r="X620" t="s">
        <v>11383</v>
      </c>
      <c r="Y620" s="3">
        <f>VALUE(SUBSTITUTE(Table1[[#This Row],[Order Total]],"$",""))</f>
        <v>122.83</v>
      </c>
      <c r="Z620">
        <f>VALUE(SUBSTITUTE(Table1[[#This Row],[Total]],"$",""))</f>
        <v>124.25</v>
      </c>
      <c r="AA620" s="3">
        <f>Table1[[#This Row],[Order Total Number]]-Table1[[#This Row],[Total Number]]</f>
        <v>-1.4200000000000017</v>
      </c>
      <c r="AB620">
        <f>VALUE(SUBSTITUTE(Table1[[#This Row],[Shipping Cost]],"$",""))</f>
        <v>0.99</v>
      </c>
      <c r="AC620">
        <f>VALUE(SUBSTITUTE(Table1[[#This Row],[Discount $]],"$",""))</f>
        <v>12.31</v>
      </c>
      <c r="AD620">
        <f>VALUE(SUBSTITUTE(Table1[[#This Row],[Retail Price]],"$",""))</f>
        <v>3.08</v>
      </c>
      <c r="AE620" s="4">
        <f>(Table1[[#This Row],[Retail Price Number]]*Table1[[#This Row],[Order Quantity]])-Table1[[#This Row],[Discount $ Number]]+Table1[[#This Row],[Shipping Cost Number]]</f>
        <v>93.399999999999991</v>
      </c>
      <c r="AF620">
        <f>Table1[[#This Row],[Retail Price Number]]*Table1[[#This Row],[Order Quantity]]-Table1[[#This Row],[Discount $ Number]]</f>
        <v>92.41</v>
      </c>
      <c r="AG620">
        <f>(Table1[[#This Row],[Retail Price Number]]*Table1[[#This Row],[Order Quantity]])-Table1[[#This Row],[Discount $ Number]]-Table1[[#This Row],[Shipping Cost Number]]</f>
        <v>91.42</v>
      </c>
      <c r="AH620">
        <f>Table1[[#This Row],[Retail Price Number]]*Table1[[#This Row],[Order Quantity]]</f>
        <v>104.72</v>
      </c>
      <c r="AI620">
        <f>YEAR(Table1[[#This Row],[Order Date]])</f>
        <v>2014</v>
      </c>
    </row>
    <row r="621" spans="1:35" x14ac:dyDescent="0.3">
      <c r="A621" t="s">
        <v>5428</v>
      </c>
      <c r="B621" s="1">
        <v>41693</v>
      </c>
      <c r="C621" t="s">
        <v>1258</v>
      </c>
      <c r="D621" t="s">
        <v>622</v>
      </c>
      <c r="E621" t="s">
        <v>27</v>
      </c>
      <c r="F621" t="s">
        <v>28</v>
      </c>
      <c r="G621" t="s">
        <v>91</v>
      </c>
      <c r="H621" t="s">
        <v>433</v>
      </c>
      <c r="I621" t="s">
        <v>63</v>
      </c>
      <c r="J621" t="s">
        <v>411</v>
      </c>
      <c r="K621" t="s">
        <v>33</v>
      </c>
      <c r="L621" t="s">
        <v>34</v>
      </c>
      <c r="M621" t="s">
        <v>35</v>
      </c>
      <c r="N621" s="1">
        <v>41695</v>
      </c>
      <c r="O621" t="s">
        <v>412</v>
      </c>
      <c r="P621" s="3" t="s">
        <v>413</v>
      </c>
      <c r="Q621" t="s">
        <v>414</v>
      </c>
      <c r="R621">
        <v>12</v>
      </c>
      <c r="S621" t="s">
        <v>5429</v>
      </c>
      <c r="T621" s="2">
        <v>0.04</v>
      </c>
      <c r="U621" t="s">
        <v>127</v>
      </c>
      <c r="V621" t="s">
        <v>5430</v>
      </c>
      <c r="W621" t="s">
        <v>376</v>
      </c>
      <c r="X621" t="s">
        <v>5431</v>
      </c>
      <c r="Y621" s="3">
        <f>VALUE(SUBSTITUTE(Table1[[#This Row],[Order Total]],"$",""))</f>
        <v>399</v>
      </c>
      <c r="Z621">
        <f>VALUE(SUBSTITUTE(Table1[[#This Row],[Total]],"$",""))</f>
        <v>300.98</v>
      </c>
      <c r="AA621" s="3">
        <f>Table1[[#This Row],[Order Total Number]]-Table1[[#This Row],[Total Number]]</f>
        <v>98.019999999999982</v>
      </c>
      <c r="AB621">
        <f>VALUE(SUBSTITUTE(Table1[[#This Row],[Shipping Cost]],"$",""))</f>
        <v>7.18</v>
      </c>
      <c r="AC621">
        <f>VALUE(SUBSTITUTE(Table1[[#This Row],[Discount $]],"$",""))</f>
        <v>0</v>
      </c>
      <c r="AD621">
        <f>VALUE(SUBSTITUTE(Table1[[#This Row],[Retail Price]],"$",""))</f>
        <v>100.98</v>
      </c>
      <c r="AE621" s="4">
        <f>(Table1[[#This Row],[Retail Price Number]]*Table1[[#This Row],[Order Quantity]])-Table1[[#This Row],[Discount $ Number]]+Table1[[#This Row],[Shipping Cost Number]]</f>
        <v>1218.94</v>
      </c>
      <c r="AF621">
        <f>Table1[[#This Row],[Retail Price Number]]*Table1[[#This Row],[Order Quantity]]-Table1[[#This Row],[Discount $ Number]]</f>
        <v>1211.76</v>
      </c>
      <c r="AG621">
        <f>(Table1[[#This Row],[Retail Price Number]]*Table1[[#This Row],[Order Quantity]])-Table1[[#This Row],[Discount $ Number]]-Table1[[#This Row],[Shipping Cost Number]]</f>
        <v>1204.58</v>
      </c>
      <c r="AH621">
        <f>Table1[[#This Row],[Retail Price Number]]*Table1[[#This Row],[Order Quantity]]</f>
        <v>1211.76</v>
      </c>
      <c r="AI621">
        <f>YEAR(Table1[[#This Row],[Order Date]])</f>
        <v>2014</v>
      </c>
    </row>
    <row r="622" spans="1:35" x14ac:dyDescent="0.3">
      <c r="A622" t="s">
        <v>5428</v>
      </c>
      <c r="B622" s="1">
        <v>41583</v>
      </c>
      <c r="C622" t="s">
        <v>923</v>
      </c>
      <c r="D622" t="s">
        <v>551</v>
      </c>
      <c r="E622" t="s">
        <v>27</v>
      </c>
      <c r="F622" t="s">
        <v>28</v>
      </c>
      <c r="G622" t="s">
        <v>29</v>
      </c>
      <c r="H622" t="s">
        <v>289</v>
      </c>
      <c r="I622" t="s">
        <v>63</v>
      </c>
      <c r="J622" t="s">
        <v>1548</v>
      </c>
      <c r="K622" t="s">
        <v>94</v>
      </c>
      <c r="L622" t="s">
        <v>95</v>
      </c>
      <c r="M622" t="s">
        <v>35</v>
      </c>
      <c r="N622" s="1">
        <v>41585</v>
      </c>
      <c r="O622" t="s">
        <v>1549</v>
      </c>
      <c r="P622" s="3" t="s">
        <v>1550</v>
      </c>
      <c r="Q622" t="s">
        <v>1551</v>
      </c>
      <c r="R622">
        <v>11</v>
      </c>
      <c r="S622" t="s">
        <v>7083</v>
      </c>
      <c r="T622" s="2">
        <v>0</v>
      </c>
      <c r="U622" t="s">
        <v>2840</v>
      </c>
      <c r="V622" t="s">
        <v>7084</v>
      </c>
      <c r="W622" t="s">
        <v>1167</v>
      </c>
      <c r="X622" t="s">
        <v>5620</v>
      </c>
      <c r="Y622" s="3">
        <f>VALUE(SUBSTITUTE(Table1[[#This Row],[Order Total]],"$",""))</f>
        <v>339.57</v>
      </c>
      <c r="Z622">
        <f>VALUE(SUBSTITUTE(Table1[[#This Row],[Total]],"$",""))</f>
        <v>347.25</v>
      </c>
      <c r="AA622" s="3">
        <f>Table1[[#This Row],[Order Total Number]]-Table1[[#This Row],[Total Number]]</f>
        <v>-7.6800000000000068</v>
      </c>
      <c r="AB622">
        <f>VALUE(SUBSTITUTE(Table1[[#This Row],[Shipping Cost]],"$",""))</f>
        <v>4.92</v>
      </c>
      <c r="AC622">
        <f>VALUE(SUBSTITUTE(Table1[[#This Row],[Discount $]],"$",""))</f>
        <v>26.91</v>
      </c>
      <c r="AD622">
        <f>VALUE(SUBSTITUTE(Table1[[#This Row],[Retail Price]],"$",""))</f>
        <v>35.44</v>
      </c>
      <c r="AE622" s="4">
        <f>(Table1[[#This Row],[Retail Price Number]]*Table1[[#This Row],[Order Quantity]])-Table1[[#This Row],[Discount $ Number]]+Table1[[#This Row],[Shipping Cost Number]]</f>
        <v>367.84999999999997</v>
      </c>
      <c r="AF622">
        <f>Table1[[#This Row],[Retail Price Number]]*Table1[[#This Row],[Order Quantity]]-Table1[[#This Row],[Discount $ Number]]</f>
        <v>362.92999999999995</v>
      </c>
      <c r="AG622">
        <f>(Table1[[#This Row],[Retail Price Number]]*Table1[[#This Row],[Order Quantity]])-Table1[[#This Row],[Discount $ Number]]-Table1[[#This Row],[Shipping Cost Number]]</f>
        <v>358.00999999999993</v>
      </c>
      <c r="AH622">
        <f>Table1[[#This Row],[Retail Price Number]]*Table1[[#This Row],[Order Quantity]]</f>
        <v>389.84</v>
      </c>
      <c r="AI622">
        <f>YEAR(Table1[[#This Row],[Order Date]])</f>
        <v>2013</v>
      </c>
    </row>
    <row r="623" spans="1:35" x14ac:dyDescent="0.3">
      <c r="A623" t="s">
        <v>5428</v>
      </c>
      <c r="B623" s="1">
        <v>41798</v>
      </c>
      <c r="C623" t="s">
        <v>143</v>
      </c>
      <c r="D623" t="s">
        <v>144</v>
      </c>
      <c r="E623" t="s">
        <v>46</v>
      </c>
      <c r="F623" t="s">
        <v>47</v>
      </c>
      <c r="G623" t="s">
        <v>29</v>
      </c>
      <c r="H623" t="s">
        <v>107</v>
      </c>
      <c r="I623" t="s">
        <v>31</v>
      </c>
      <c r="J623" t="s">
        <v>2402</v>
      </c>
      <c r="K623" t="s">
        <v>94</v>
      </c>
      <c r="L623" t="s">
        <v>95</v>
      </c>
      <c r="M623" t="s">
        <v>35</v>
      </c>
      <c r="N623" s="1">
        <v>41800</v>
      </c>
      <c r="O623" t="s">
        <v>275</v>
      </c>
      <c r="P623" s="3" t="s">
        <v>757</v>
      </c>
      <c r="Q623" t="s">
        <v>2403</v>
      </c>
      <c r="R623">
        <v>34</v>
      </c>
      <c r="S623" t="s">
        <v>3688</v>
      </c>
      <c r="T623" s="2">
        <v>0.1</v>
      </c>
      <c r="U623" t="s">
        <v>6852</v>
      </c>
      <c r="V623" t="s">
        <v>10565</v>
      </c>
      <c r="W623" t="s">
        <v>1028</v>
      </c>
      <c r="X623" t="s">
        <v>10566</v>
      </c>
      <c r="Y623" s="3">
        <f>VALUE(SUBSTITUTE(Table1[[#This Row],[Order Total]],"$",""))</f>
        <v>84.07</v>
      </c>
      <c r="Z623">
        <f>VALUE(SUBSTITUTE(Table1[[#This Row],[Total]],"$",""))</f>
        <v>85.76</v>
      </c>
      <c r="AA623" s="3">
        <f>Table1[[#This Row],[Order Total Number]]-Table1[[#This Row],[Total Number]]</f>
        <v>-1.6900000000000119</v>
      </c>
      <c r="AB623">
        <f>VALUE(SUBSTITUTE(Table1[[#This Row],[Shipping Cost]],"$",""))</f>
        <v>1</v>
      </c>
      <c r="AC623">
        <f>VALUE(SUBSTITUTE(Table1[[#This Row],[Discount $]],"$",""))</f>
        <v>9.52</v>
      </c>
      <c r="AD623">
        <f>VALUE(SUBSTITUTE(Table1[[#This Row],[Retail Price]],"$",""))</f>
        <v>1.82</v>
      </c>
      <c r="AE623" s="4">
        <f>(Table1[[#This Row],[Retail Price Number]]*Table1[[#This Row],[Order Quantity]])-Table1[[#This Row],[Discount $ Number]]+Table1[[#This Row],[Shipping Cost Number]]</f>
        <v>53.36</v>
      </c>
      <c r="AF623">
        <f>Table1[[#This Row],[Retail Price Number]]*Table1[[#This Row],[Order Quantity]]-Table1[[#This Row],[Discount $ Number]]</f>
        <v>52.36</v>
      </c>
      <c r="AG623">
        <f>(Table1[[#This Row],[Retail Price Number]]*Table1[[#This Row],[Order Quantity]])-Table1[[#This Row],[Discount $ Number]]-Table1[[#This Row],[Shipping Cost Number]]</f>
        <v>51.36</v>
      </c>
      <c r="AH623">
        <f>Table1[[#This Row],[Retail Price Number]]*Table1[[#This Row],[Order Quantity]]</f>
        <v>61.88</v>
      </c>
      <c r="AI623">
        <f>YEAR(Table1[[#This Row],[Order Date]])</f>
        <v>2014</v>
      </c>
    </row>
    <row r="624" spans="1:35" x14ac:dyDescent="0.3">
      <c r="A624" t="s">
        <v>5428</v>
      </c>
      <c r="B624" s="1">
        <v>42146</v>
      </c>
      <c r="C624" t="s">
        <v>1400</v>
      </c>
      <c r="D624" t="s">
        <v>1401</v>
      </c>
      <c r="E624" t="s">
        <v>27</v>
      </c>
      <c r="F624" t="s">
        <v>28</v>
      </c>
      <c r="G624" t="s">
        <v>91</v>
      </c>
      <c r="H624" t="s">
        <v>281</v>
      </c>
      <c r="I624" t="s">
        <v>196</v>
      </c>
      <c r="J624" t="s">
        <v>64</v>
      </c>
      <c r="K624" t="s">
        <v>94</v>
      </c>
      <c r="L624" t="s">
        <v>95</v>
      </c>
      <c r="M624" t="s">
        <v>35</v>
      </c>
      <c r="N624" s="1">
        <v>42148</v>
      </c>
      <c r="O624" t="s">
        <v>66</v>
      </c>
      <c r="P624" s="3" t="s">
        <v>67</v>
      </c>
      <c r="Q624" t="s">
        <v>68</v>
      </c>
      <c r="R624">
        <v>17</v>
      </c>
      <c r="S624" t="s">
        <v>5830</v>
      </c>
      <c r="T624" s="2">
        <v>0.06</v>
      </c>
      <c r="U624" t="s">
        <v>1705</v>
      </c>
      <c r="V624" t="s">
        <v>5305</v>
      </c>
      <c r="W624" t="s">
        <v>72</v>
      </c>
      <c r="X624" t="s">
        <v>11785</v>
      </c>
      <c r="Y624" s="3">
        <f>VALUE(SUBSTITUTE(Table1[[#This Row],[Order Total]],"$",""))</f>
        <v>72.489999999999995</v>
      </c>
      <c r="Z624">
        <f>VALUE(SUBSTITUTE(Table1[[#This Row],[Total]],"$",""))</f>
        <v>72.63</v>
      </c>
      <c r="AA624" s="3">
        <f>Table1[[#This Row],[Order Total Number]]-Table1[[#This Row],[Total Number]]</f>
        <v>-0.14000000000000057</v>
      </c>
      <c r="AB624">
        <f>VALUE(SUBSTITUTE(Table1[[#This Row],[Shipping Cost]],"$",""))</f>
        <v>0.99</v>
      </c>
      <c r="AC624">
        <f>VALUE(SUBSTITUTE(Table1[[#This Row],[Discount $]],"$",""))</f>
        <v>2.75</v>
      </c>
      <c r="AD624">
        <f>VALUE(SUBSTITUTE(Table1[[#This Row],[Retail Price]],"$",""))</f>
        <v>2.88</v>
      </c>
      <c r="AE624" s="4">
        <f>(Table1[[#This Row],[Retail Price Number]]*Table1[[#This Row],[Order Quantity]])-Table1[[#This Row],[Discount $ Number]]+Table1[[#This Row],[Shipping Cost Number]]</f>
        <v>47.2</v>
      </c>
      <c r="AF624">
        <f>Table1[[#This Row],[Retail Price Number]]*Table1[[#This Row],[Order Quantity]]-Table1[[#This Row],[Discount $ Number]]</f>
        <v>46.21</v>
      </c>
      <c r="AG624">
        <f>(Table1[[#This Row],[Retail Price Number]]*Table1[[#This Row],[Order Quantity]])-Table1[[#This Row],[Discount $ Number]]-Table1[[#This Row],[Shipping Cost Number]]</f>
        <v>45.22</v>
      </c>
      <c r="AH624">
        <f>Table1[[#This Row],[Retail Price Number]]*Table1[[#This Row],[Order Quantity]]</f>
        <v>48.96</v>
      </c>
      <c r="AI624">
        <f>YEAR(Table1[[#This Row],[Order Date]])</f>
        <v>2015</v>
      </c>
    </row>
    <row r="625" spans="1:35" x14ac:dyDescent="0.3">
      <c r="A625" t="s">
        <v>3142</v>
      </c>
      <c r="B625" s="1">
        <v>41907</v>
      </c>
      <c r="C625" t="s">
        <v>1473</v>
      </c>
      <c r="D625" t="s">
        <v>252</v>
      </c>
      <c r="E625" t="s">
        <v>27</v>
      </c>
      <c r="F625" t="s">
        <v>28</v>
      </c>
      <c r="G625" t="s">
        <v>29</v>
      </c>
      <c r="H625" t="s">
        <v>62</v>
      </c>
      <c r="I625" t="s">
        <v>31</v>
      </c>
      <c r="J625" t="s">
        <v>355</v>
      </c>
      <c r="K625" t="s">
        <v>94</v>
      </c>
      <c r="L625" t="s">
        <v>34</v>
      </c>
      <c r="M625" t="s">
        <v>35</v>
      </c>
      <c r="N625" s="1">
        <v>41908</v>
      </c>
      <c r="O625" t="s">
        <v>129</v>
      </c>
      <c r="P625" s="3" t="s">
        <v>356</v>
      </c>
      <c r="Q625" t="s">
        <v>357</v>
      </c>
      <c r="R625">
        <v>50</v>
      </c>
      <c r="S625" t="s">
        <v>3143</v>
      </c>
      <c r="T625" s="2">
        <v>7.0000000000000007E-2</v>
      </c>
      <c r="U625" t="s">
        <v>3144</v>
      </c>
      <c r="V625" t="s">
        <v>3145</v>
      </c>
      <c r="W625" t="s">
        <v>361</v>
      </c>
      <c r="X625" t="s">
        <v>3146</v>
      </c>
      <c r="Y625" s="3">
        <f>VALUE(SUBSTITUTE(Table1[[#This Row],[Order Total]],"$",""))</f>
        <v>232.39</v>
      </c>
      <c r="Z625">
        <f>VALUE(SUBSTITUTE(Table1[[#This Row],[Total]],"$",""))</f>
        <v>234.95</v>
      </c>
      <c r="AA625" s="3">
        <f>Table1[[#This Row],[Order Total Number]]-Table1[[#This Row],[Total Number]]</f>
        <v>-2.5600000000000023</v>
      </c>
      <c r="AB625">
        <f>VALUE(SUBSTITUTE(Table1[[#This Row],[Shipping Cost]],"$",""))</f>
        <v>3.6</v>
      </c>
      <c r="AC625">
        <f>VALUE(SUBSTITUTE(Table1[[#This Row],[Discount $]],"$",""))</f>
        <v>26.97</v>
      </c>
      <c r="AD625">
        <f>VALUE(SUBSTITUTE(Table1[[#This Row],[Retail Price]],"$",""))</f>
        <v>5.68</v>
      </c>
      <c r="AE625" s="4">
        <f>(Table1[[#This Row],[Retail Price Number]]*Table1[[#This Row],[Order Quantity]])-Table1[[#This Row],[Discount $ Number]]+Table1[[#This Row],[Shipping Cost Number]]</f>
        <v>260.63</v>
      </c>
      <c r="AF625">
        <f>Table1[[#This Row],[Retail Price Number]]*Table1[[#This Row],[Order Quantity]]-Table1[[#This Row],[Discount $ Number]]</f>
        <v>257.02999999999997</v>
      </c>
      <c r="AG625">
        <f>(Table1[[#This Row],[Retail Price Number]]*Table1[[#This Row],[Order Quantity]])-Table1[[#This Row],[Discount $ Number]]-Table1[[#This Row],[Shipping Cost Number]]</f>
        <v>253.42999999999998</v>
      </c>
      <c r="AH625">
        <f>Table1[[#This Row],[Retail Price Number]]*Table1[[#This Row],[Order Quantity]]</f>
        <v>284</v>
      </c>
      <c r="AI625">
        <f>YEAR(Table1[[#This Row],[Order Date]])</f>
        <v>2014</v>
      </c>
    </row>
    <row r="626" spans="1:35" x14ac:dyDescent="0.3">
      <c r="A626" t="s">
        <v>3142</v>
      </c>
      <c r="B626" s="1">
        <v>41616</v>
      </c>
      <c r="C626" t="s">
        <v>2000</v>
      </c>
      <c r="D626" t="s">
        <v>120</v>
      </c>
      <c r="E626" t="s">
        <v>27</v>
      </c>
      <c r="F626" t="s">
        <v>28</v>
      </c>
      <c r="G626" t="s">
        <v>91</v>
      </c>
      <c r="H626" t="s">
        <v>62</v>
      </c>
      <c r="I626" t="s">
        <v>121</v>
      </c>
      <c r="J626" t="s">
        <v>373</v>
      </c>
      <c r="K626" t="s">
        <v>94</v>
      </c>
      <c r="L626" t="s">
        <v>95</v>
      </c>
      <c r="M626" t="s">
        <v>156</v>
      </c>
      <c r="N626" s="1">
        <v>41616</v>
      </c>
      <c r="O626" t="s">
        <v>374</v>
      </c>
      <c r="P626" s="3" t="s">
        <v>375</v>
      </c>
      <c r="Q626" t="s">
        <v>376</v>
      </c>
      <c r="R626">
        <v>43</v>
      </c>
      <c r="S626" t="s">
        <v>9615</v>
      </c>
      <c r="T626" s="2">
        <v>0.03</v>
      </c>
      <c r="U626" t="s">
        <v>9616</v>
      </c>
      <c r="V626" t="s">
        <v>9617</v>
      </c>
      <c r="W626" t="s">
        <v>380</v>
      </c>
      <c r="X626" t="s">
        <v>9618</v>
      </c>
      <c r="Y626" s="3">
        <f>VALUE(SUBSTITUTE(Table1[[#This Row],[Order Total]],"$",""))</f>
        <v>430.28</v>
      </c>
      <c r="Z626">
        <f>VALUE(SUBSTITUTE(Table1[[#This Row],[Total]],"$",""))</f>
        <v>476.58</v>
      </c>
      <c r="AA626" s="3">
        <f>Table1[[#This Row],[Order Total Number]]-Table1[[#This Row],[Total Number]]</f>
        <v>-46.300000000000011</v>
      </c>
      <c r="AB626">
        <f>VALUE(SUBSTITUTE(Table1[[#This Row],[Shipping Cost]],"$",""))</f>
        <v>5.81</v>
      </c>
      <c r="AC626">
        <f>VALUE(SUBSTITUTE(Table1[[#This Row],[Discount $]],"$",""))</f>
        <v>43.6</v>
      </c>
      <c r="AD626">
        <f>VALUE(SUBSTITUTE(Table1[[#This Row],[Retail Price]],"$",""))</f>
        <v>11.97</v>
      </c>
      <c r="AE626" s="4">
        <f>(Table1[[#This Row],[Retail Price Number]]*Table1[[#This Row],[Order Quantity]])-Table1[[#This Row],[Discount $ Number]]+Table1[[#This Row],[Shipping Cost Number]]</f>
        <v>476.92</v>
      </c>
      <c r="AF626">
        <f>Table1[[#This Row],[Retail Price Number]]*Table1[[#This Row],[Order Quantity]]-Table1[[#This Row],[Discount $ Number]]</f>
        <v>471.11</v>
      </c>
      <c r="AG626">
        <f>(Table1[[#This Row],[Retail Price Number]]*Table1[[#This Row],[Order Quantity]])-Table1[[#This Row],[Discount $ Number]]-Table1[[#This Row],[Shipping Cost Number]]</f>
        <v>465.3</v>
      </c>
      <c r="AH626">
        <f>Table1[[#This Row],[Retail Price Number]]*Table1[[#This Row],[Order Quantity]]</f>
        <v>514.71</v>
      </c>
      <c r="AI626">
        <f>YEAR(Table1[[#This Row],[Order Date]])</f>
        <v>2013</v>
      </c>
    </row>
    <row r="627" spans="1:35" x14ac:dyDescent="0.3">
      <c r="A627" t="s">
        <v>6785</v>
      </c>
      <c r="B627" s="1">
        <v>41518</v>
      </c>
      <c r="C627" t="s">
        <v>1818</v>
      </c>
      <c r="D627" t="s">
        <v>622</v>
      </c>
      <c r="E627" t="s">
        <v>27</v>
      </c>
      <c r="F627" t="s">
        <v>28</v>
      </c>
      <c r="G627" t="s">
        <v>77</v>
      </c>
      <c r="H627" t="s">
        <v>433</v>
      </c>
      <c r="I627" t="s">
        <v>121</v>
      </c>
      <c r="J627" t="s">
        <v>206</v>
      </c>
      <c r="K627" t="s">
        <v>94</v>
      </c>
      <c r="L627" t="s">
        <v>109</v>
      </c>
      <c r="M627" t="s">
        <v>156</v>
      </c>
      <c r="N627" s="1">
        <v>41519</v>
      </c>
      <c r="O627" t="s">
        <v>207</v>
      </c>
      <c r="P627" s="3" t="s">
        <v>208</v>
      </c>
      <c r="Q627" t="s">
        <v>125</v>
      </c>
      <c r="R627">
        <v>46</v>
      </c>
      <c r="S627" t="s">
        <v>6786</v>
      </c>
      <c r="T627" s="2">
        <v>0.05</v>
      </c>
      <c r="U627" t="s">
        <v>6787</v>
      </c>
      <c r="V627" t="s">
        <v>6788</v>
      </c>
      <c r="W627" t="s">
        <v>212</v>
      </c>
      <c r="X627" t="s">
        <v>4177</v>
      </c>
      <c r="Y627" s="3">
        <f>VALUE(SUBSTITUTE(Table1[[#This Row],[Order Total]],"$",""))</f>
        <v>78.47</v>
      </c>
      <c r="Z627">
        <f>VALUE(SUBSTITUTE(Table1[[#This Row],[Total]],"$",""))</f>
        <v>89.85</v>
      </c>
      <c r="AA627" s="3">
        <f>Table1[[#This Row],[Order Total Number]]-Table1[[#This Row],[Total Number]]</f>
        <v>-11.379999999999995</v>
      </c>
      <c r="AB627">
        <f>VALUE(SUBSTITUTE(Table1[[#This Row],[Shipping Cost]],"$",""))</f>
        <v>7.01</v>
      </c>
      <c r="AC627">
        <f>VALUE(SUBSTITUTE(Table1[[#This Row],[Discount $]],"$",""))</f>
        <v>2.4300000000000002</v>
      </c>
      <c r="AD627">
        <f>VALUE(SUBSTITUTE(Table1[[#This Row],[Retail Price]],"$",""))</f>
        <v>3.89</v>
      </c>
      <c r="AE627" s="4">
        <f>(Table1[[#This Row],[Retail Price Number]]*Table1[[#This Row],[Order Quantity]])-Table1[[#This Row],[Discount $ Number]]+Table1[[#This Row],[Shipping Cost Number]]</f>
        <v>183.51999999999998</v>
      </c>
      <c r="AF627">
        <f>Table1[[#This Row],[Retail Price Number]]*Table1[[#This Row],[Order Quantity]]-Table1[[#This Row],[Discount $ Number]]</f>
        <v>176.51</v>
      </c>
      <c r="AG627">
        <f>(Table1[[#This Row],[Retail Price Number]]*Table1[[#This Row],[Order Quantity]])-Table1[[#This Row],[Discount $ Number]]-Table1[[#This Row],[Shipping Cost Number]]</f>
        <v>169.5</v>
      </c>
      <c r="AH627">
        <f>Table1[[#This Row],[Retail Price Number]]*Table1[[#This Row],[Order Quantity]]</f>
        <v>178.94</v>
      </c>
      <c r="AI627">
        <f>YEAR(Table1[[#This Row],[Order Date]])</f>
        <v>2013</v>
      </c>
    </row>
    <row r="628" spans="1:35" x14ac:dyDescent="0.3">
      <c r="A628" t="s">
        <v>6785</v>
      </c>
      <c r="B628" s="1">
        <v>41548</v>
      </c>
      <c r="C628" t="s">
        <v>10405</v>
      </c>
      <c r="D628" t="s">
        <v>1510</v>
      </c>
      <c r="E628" t="s">
        <v>27</v>
      </c>
      <c r="F628" t="s">
        <v>28</v>
      </c>
      <c r="G628" t="s">
        <v>91</v>
      </c>
      <c r="H628" t="s">
        <v>205</v>
      </c>
      <c r="I628" t="s">
        <v>121</v>
      </c>
      <c r="J628" t="s">
        <v>1089</v>
      </c>
      <c r="K628" t="s">
        <v>94</v>
      </c>
      <c r="L628" t="s">
        <v>95</v>
      </c>
      <c r="M628" t="s">
        <v>156</v>
      </c>
      <c r="N628" s="1">
        <v>41549</v>
      </c>
      <c r="O628" t="s">
        <v>1090</v>
      </c>
      <c r="P628" s="3" t="s">
        <v>1091</v>
      </c>
      <c r="Q628" t="s">
        <v>1092</v>
      </c>
      <c r="R628">
        <v>27</v>
      </c>
      <c r="S628" t="s">
        <v>10406</v>
      </c>
      <c r="T628" s="2">
        <v>0.09</v>
      </c>
      <c r="U628" t="s">
        <v>127</v>
      </c>
      <c r="V628" t="s">
        <v>10407</v>
      </c>
      <c r="W628" t="s">
        <v>1094</v>
      </c>
      <c r="X628" t="s">
        <v>1328</v>
      </c>
      <c r="Y628" s="3">
        <f>VALUE(SUBSTITUTE(Table1[[#This Row],[Order Total]],"$",""))</f>
        <v>297.94</v>
      </c>
      <c r="Z628">
        <f>VALUE(SUBSTITUTE(Table1[[#This Row],[Total]],"$",""))</f>
        <v>20.9</v>
      </c>
      <c r="AA628" s="3">
        <f>Table1[[#This Row],[Order Total Number]]-Table1[[#This Row],[Total Number]]</f>
        <v>277.04000000000002</v>
      </c>
      <c r="AB628">
        <f>VALUE(SUBSTITUTE(Table1[[#This Row],[Shipping Cost]],"$",""))</f>
        <v>6.27</v>
      </c>
      <c r="AC628">
        <f>VALUE(SUBSTITUTE(Table1[[#This Row],[Discount $]],"$",""))</f>
        <v>0</v>
      </c>
      <c r="AD628">
        <f>VALUE(SUBSTITUTE(Table1[[#This Row],[Retail Price]],"$",""))</f>
        <v>29.17</v>
      </c>
      <c r="AE628" s="4">
        <f>(Table1[[#This Row],[Retail Price Number]]*Table1[[#This Row],[Order Quantity]])-Table1[[#This Row],[Discount $ Number]]+Table1[[#This Row],[Shipping Cost Number]]</f>
        <v>793.86</v>
      </c>
      <c r="AF628">
        <f>Table1[[#This Row],[Retail Price Number]]*Table1[[#This Row],[Order Quantity]]-Table1[[#This Row],[Discount $ Number]]</f>
        <v>787.59</v>
      </c>
      <c r="AG628">
        <f>(Table1[[#This Row],[Retail Price Number]]*Table1[[#This Row],[Order Quantity]])-Table1[[#This Row],[Discount $ Number]]-Table1[[#This Row],[Shipping Cost Number]]</f>
        <v>781.32</v>
      </c>
      <c r="AH628">
        <f>Table1[[#This Row],[Retail Price Number]]*Table1[[#This Row],[Order Quantity]]</f>
        <v>787.59</v>
      </c>
      <c r="AI628">
        <f>YEAR(Table1[[#This Row],[Order Date]])</f>
        <v>2013</v>
      </c>
    </row>
    <row r="629" spans="1:35" x14ac:dyDescent="0.3">
      <c r="A629" t="s">
        <v>6785</v>
      </c>
      <c r="B629" s="1">
        <v>41899</v>
      </c>
      <c r="C629" t="s">
        <v>1364</v>
      </c>
      <c r="D629" t="s">
        <v>766</v>
      </c>
      <c r="E629" t="s">
        <v>27</v>
      </c>
      <c r="F629" t="s">
        <v>28</v>
      </c>
      <c r="G629" t="s">
        <v>91</v>
      </c>
      <c r="H629" t="s">
        <v>217</v>
      </c>
      <c r="I629" t="s">
        <v>92</v>
      </c>
      <c r="J629" t="s">
        <v>564</v>
      </c>
      <c r="K629" t="s">
        <v>33</v>
      </c>
      <c r="L629" t="s">
        <v>34</v>
      </c>
      <c r="M629" t="s">
        <v>35</v>
      </c>
      <c r="N629" s="1">
        <v>41900</v>
      </c>
      <c r="O629" t="s">
        <v>565</v>
      </c>
      <c r="P629" s="3" t="s">
        <v>566</v>
      </c>
      <c r="Q629" t="s">
        <v>567</v>
      </c>
      <c r="R629">
        <v>18</v>
      </c>
      <c r="S629" t="s">
        <v>1528</v>
      </c>
      <c r="T629" s="2">
        <v>0.04</v>
      </c>
      <c r="U629" t="s">
        <v>283</v>
      </c>
      <c r="V629" t="s">
        <v>5200</v>
      </c>
      <c r="W629" t="s">
        <v>224</v>
      </c>
      <c r="X629" t="s">
        <v>5201</v>
      </c>
      <c r="Y629" s="3">
        <f>VALUE(SUBSTITUTE(Table1[[#This Row],[Order Total]],"$",""))</f>
        <v>127.18</v>
      </c>
      <c r="Z629">
        <f>VALUE(SUBSTITUTE(Table1[[#This Row],[Total]],"$",""))</f>
        <v>122.19</v>
      </c>
      <c r="AA629" s="3">
        <f>Table1[[#This Row],[Order Total Number]]-Table1[[#This Row],[Total Number]]</f>
        <v>4.9900000000000091</v>
      </c>
      <c r="AB629">
        <f>VALUE(SUBSTITUTE(Table1[[#This Row],[Shipping Cost]],"$",""))</f>
        <v>0.5</v>
      </c>
      <c r="AC629">
        <f>VALUE(SUBSTITUTE(Table1[[#This Row],[Discount $]],"$",""))</f>
        <v>5.3</v>
      </c>
      <c r="AD629">
        <f>VALUE(SUBSTITUTE(Table1[[#This Row],[Retail Price]],"$",""))</f>
        <v>6.3</v>
      </c>
      <c r="AE629" s="4">
        <f>(Table1[[#This Row],[Retail Price Number]]*Table1[[#This Row],[Order Quantity]])-Table1[[#This Row],[Discount $ Number]]+Table1[[#This Row],[Shipping Cost Number]]</f>
        <v>108.6</v>
      </c>
      <c r="AF629">
        <f>Table1[[#This Row],[Retail Price Number]]*Table1[[#This Row],[Order Quantity]]-Table1[[#This Row],[Discount $ Number]]</f>
        <v>108.1</v>
      </c>
      <c r="AG629">
        <f>(Table1[[#This Row],[Retail Price Number]]*Table1[[#This Row],[Order Quantity]])-Table1[[#This Row],[Discount $ Number]]-Table1[[#This Row],[Shipping Cost Number]]</f>
        <v>107.6</v>
      </c>
      <c r="AH629">
        <f>Table1[[#This Row],[Retail Price Number]]*Table1[[#This Row],[Order Quantity]]</f>
        <v>113.39999999999999</v>
      </c>
      <c r="AI629">
        <f>YEAR(Table1[[#This Row],[Order Date]])</f>
        <v>2014</v>
      </c>
    </row>
    <row r="630" spans="1:35" x14ac:dyDescent="0.3">
      <c r="A630" t="s">
        <v>6785</v>
      </c>
      <c r="B630" s="1">
        <v>41475</v>
      </c>
      <c r="C630" t="s">
        <v>5922</v>
      </c>
      <c r="D630" t="s">
        <v>174</v>
      </c>
      <c r="E630" t="s">
        <v>27</v>
      </c>
      <c r="F630" t="s">
        <v>28</v>
      </c>
      <c r="G630" t="s">
        <v>77</v>
      </c>
      <c r="H630" t="s">
        <v>78</v>
      </c>
      <c r="I630" t="s">
        <v>92</v>
      </c>
      <c r="J630" t="s">
        <v>601</v>
      </c>
      <c r="K630" t="s">
        <v>94</v>
      </c>
      <c r="L630" t="s">
        <v>95</v>
      </c>
      <c r="M630" t="s">
        <v>156</v>
      </c>
      <c r="N630" s="1">
        <v>41478</v>
      </c>
      <c r="O630" t="s">
        <v>602</v>
      </c>
      <c r="P630" s="3" t="s">
        <v>603</v>
      </c>
      <c r="Q630" t="s">
        <v>258</v>
      </c>
      <c r="R630">
        <v>36</v>
      </c>
      <c r="S630" t="s">
        <v>11159</v>
      </c>
      <c r="T630" s="2">
        <v>0</v>
      </c>
      <c r="U630" t="s">
        <v>2662</v>
      </c>
      <c r="V630" t="s">
        <v>11160</v>
      </c>
      <c r="W630" t="s">
        <v>606</v>
      </c>
      <c r="X630" t="s">
        <v>11161</v>
      </c>
      <c r="Y630" s="3">
        <f>VALUE(SUBSTITUTE(Table1[[#This Row],[Order Total]],"$",""))</f>
        <v>239.22</v>
      </c>
      <c r="Z630">
        <f>VALUE(SUBSTITUTE(Table1[[#This Row],[Total]],"$",""))</f>
        <v>243.25</v>
      </c>
      <c r="AA630" s="3">
        <f>Table1[[#This Row],[Order Total Number]]-Table1[[#This Row],[Total Number]]</f>
        <v>-4.0300000000000011</v>
      </c>
      <c r="AB630">
        <f>VALUE(SUBSTITUTE(Table1[[#This Row],[Shipping Cost]],"$",""))</f>
        <v>7.72</v>
      </c>
      <c r="AC630">
        <f>VALUE(SUBSTITUTE(Table1[[#This Row],[Discount $]],"$",""))</f>
        <v>20.98</v>
      </c>
      <c r="AD630">
        <f>VALUE(SUBSTITUTE(Table1[[#This Row],[Retail Price]],"$",""))</f>
        <v>7.3</v>
      </c>
      <c r="AE630" s="4">
        <f>(Table1[[#This Row],[Retail Price Number]]*Table1[[#This Row],[Order Quantity]])-Table1[[#This Row],[Discount $ Number]]+Table1[[#This Row],[Shipping Cost Number]]</f>
        <v>249.54000000000002</v>
      </c>
      <c r="AF630">
        <f>Table1[[#This Row],[Retail Price Number]]*Table1[[#This Row],[Order Quantity]]-Table1[[#This Row],[Discount $ Number]]</f>
        <v>241.82000000000002</v>
      </c>
      <c r="AG630">
        <f>(Table1[[#This Row],[Retail Price Number]]*Table1[[#This Row],[Order Quantity]])-Table1[[#This Row],[Discount $ Number]]-Table1[[#This Row],[Shipping Cost Number]]</f>
        <v>234.10000000000002</v>
      </c>
      <c r="AH630">
        <f>Table1[[#This Row],[Retail Price Number]]*Table1[[#This Row],[Order Quantity]]</f>
        <v>262.8</v>
      </c>
      <c r="AI630">
        <f>YEAR(Table1[[#This Row],[Order Date]])</f>
        <v>2013</v>
      </c>
    </row>
    <row r="631" spans="1:35" x14ac:dyDescent="0.3">
      <c r="A631" t="s">
        <v>9924</v>
      </c>
      <c r="B631" s="1">
        <v>42176</v>
      </c>
      <c r="C631" t="s">
        <v>2919</v>
      </c>
      <c r="D631" t="s">
        <v>1098</v>
      </c>
      <c r="E631" t="s">
        <v>27</v>
      </c>
      <c r="F631" t="s">
        <v>28</v>
      </c>
      <c r="G631" t="s">
        <v>77</v>
      </c>
      <c r="H631" t="s">
        <v>78</v>
      </c>
      <c r="I631" t="s">
        <v>196</v>
      </c>
      <c r="J631" t="s">
        <v>64</v>
      </c>
      <c r="K631" t="s">
        <v>94</v>
      </c>
      <c r="L631" t="s">
        <v>34</v>
      </c>
      <c r="M631" t="s">
        <v>35</v>
      </c>
      <c r="N631" s="1">
        <v>42178</v>
      </c>
      <c r="O631" t="s">
        <v>66</v>
      </c>
      <c r="P631" s="3" t="s">
        <v>67</v>
      </c>
      <c r="Q631" t="s">
        <v>68</v>
      </c>
      <c r="R631">
        <v>21</v>
      </c>
      <c r="S631" t="s">
        <v>1511</v>
      </c>
      <c r="T631" s="2">
        <v>0.05</v>
      </c>
      <c r="U631" t="s">
        <v>2921</v>
      </c>
      <c r="V631" t="s">
        <v>101</v>
      </c>
      <c r="W631" t="s">
        <v>72</v>
      </c>
      <c r="X631" t="s">
        <v>9925</v>
      </c>
      <c r="Y631" s="3">
        <f>VALUE(SUBSTITUTE(Table1[[#This Row],[Order Total]],"$",""))</f>
        <v>110.83</v>
      </c>
      <c r="Z631">
        <f>VALUE(SUBSTITUTE(Table1[[#This Row],[Total]],"$",""))</f>
        <v>113.53</v>
      </c>
      <c r="AA631" s="3">
        <f>Table1[[#This Row],[Order Total Number]]-Table1[[#This Row],[Total Number]]</f>
        <v>-2.7000000000000028</v>
      </c>
      <c r="AB631">
        <f>VALUE(SUBSTITUTE(Table1[[#This Row],[Shipping Cost]],"$",""))</f>
        <v>0.99</v>
      </c>
      <c r="AC631">
        <f>VALUE(SUBSTITUTE(Table1[[#This Row],[Discount $]],"$",""))</f>
        <v>9.35</v>
      </c>
      <c r="AD631">
        <f>VALUE(SUBSTITUTE(Table1[[#This Row],[Retail Price]],"$",""))</f>
        <v>2.88</v>
      </c>
      <c r="AE631" s="4">
        <f>(Table1[[#This Row],[Retail Price Number]]*Table1[[#This Row],[Order Quantity]])-Table1[[#This Row],[Discount $ Number]]+Table1[[#This Row],[Shipping Cost Number]]</f>
        <v>52.12</v>
      </c>
      <c r="AF631">
        <f>Table1[[#This Row],[Retail Price Number]]*Table1[[#This Row],[Order Quantity]]-Table1[[#This Row],[Discount $ Number]]</f>
        <v>51.129999999999995</v>
      </c>
      <c r="AG631">
        <f>(Table1[[#This Row],[Retail Price Number]]*Table1[[#This Row],[Order Quantity]])-Table1[[#This Row],[Discount $ Number]]-Table1[[#This Row],[Shipping Cost Number]]</f>
        <v>50.139999999999993</v>
      </c>
      <c r="AH631">
        <f>Table1[[#This Row],[Retail Price Number]]*Table1[[#This Row],[Order Quantity]]</f>
        <v>60.48</v>
      </c>
      <c r="AI631">
        <f>YEAR(Table1[[#This Row],[Order Date]])</f>
        <v>2015</v>
      </c>
    </row>
    <row r="632" spans="1:35" x14ac:dyDescent="0.3">
      <c r="A632" t="s">
        <v>2015</v>
      </c>
      <c r="B632" s="1">
        <v>41476</v>
      </c>
      <c r="C632" t="s">
        <v>2016</v>
      </c>
      <c r="D632" t="s">
        <v>1129</v>
      </c>
      <c r="E632" t="s">
        <v>27</v>
      </c>
      <c r="F632" t="s">
        <v>28</v>
      </c>
      <c r="G632" t="s">
        <v>29</v>
      </c>
      <c r="H632" t="s">
        <v>1130</v>
      </c>
      <c r="I632" t="s">
        <v>121</v>
      </c>
      <c r="J632" t="s">
        <v>1667</v>
      </c>
      <c r="K632" t="s">
        <v>33</v>
      </c>
      <c r="L632" t="s">
        <v>34</v>
      </c>
      <c r="M632" t="s">
        <v>35</v>
      </c>
      <c r="N632" s="1">
        <v>41478</v>
      </c>
      <c r="O632" t="s">
        <v>982</v>
      </c>
      <c r="P632" s="3" t="s">
        <v>1190</v>
      </c>
      <c r="Q632" t="s">
        <v>1191</v>
      </c>
      <c r="R632">
        <v>12</v>
      </c>
      <c r="S632" t="s">
        <v>2017</v>
      </c>
      <c r="T632" s="2">
        <v>0</v>
      </c>
      <c r="U632" t="s">
        <v>2018</v>
      </c>
      <c r="V632" t="s">
        <v>2019</v>
      </c>
      <c r="W632" t="s">
        <v>224</v>
      </c>
      <c r="X632" t="s">
        <v>2020</v>
      </c>
      <c r="Y632" s="3">
        <f>VALUE(SUBSTITUTE(Table1[[#This Row],[Order Total]],"$",""))</f>
        <v>131.88</v>
      </c>
      <c r="Z632">
        <f>VALUE(SUBSTITUTE(Table1[[#This Row],[Total]],"$",""))</f>
        <v>139.69</v>
      </c>
      <c r="AA632" s="3">
        <f>Table1[[#This Row],[Order Total Number]]-Table1[[#This Row],[Total Number]]</f>
        <v>-7.8100000000000023</v>
      </c>
      <c r="AB632">
        <f>VALUE(SUBSTITUTE(Table1[[#This Row],[Shipping Cost]],"$",""))</f>
        <v>0.5</v>
      </c>
      <c r="AC632">
        <f>VALUE(SUBSTITUTE(Table1[[#This Row],[Discount $]],"$",""))</f>
        <v>3.3</v>
      </c>
      <c r="AD632">
        <f>VALUE(SUBSTITUTE(Table1[[#This Row],[Retail Price]],"$",""))</f>
        <v>4.91</v>
      </c>
      <c r="AE632" s="4">
        <f>(Table1[[#This Row],[Retail Price Number]]*Table1[[#This Row],[Order Quantity]])-Table1[[#This Row],[Discount $ Number]]+Table1[[#This Row],[Shipping Cost Number]]</f>
        <v>56.120000000000005</v>
      </c>
      <c r="AF632">
        <f>Table1[[#This Row],[Retail Price Number]]*Table1[[#This Row],[Order Quantity]]-Table1[[#This Row],[Discount $ Number]]</f>
        <v>55.620000000000005</v>
      </c>
      <c r="AG632">
        <f>(Table1[[#This Row],[Retail Price Number]]*Table1[[#This Row],[Order Quantity]])-Table1[[#This Row],[Discount $ Number]]-Table1[[#This Row],[Shipping Cost Number]]</f>
        <v>55.120000000000005</v>
      </c>
      <c r="AH632">
        <f>Table1[[#This Row],[Retail Price Number]]*Table1[[#This Row],[Order Quantity]]</f>
        <v>58.92</v>
      </c>
      <c r="AI632">
        <f>YEAR(Table1[[#This Row],[Order Date]])</f>
        <v>2013</v>
      </c>
    </row>
    <row r="633" spans="1:35" x14ac:dyDescent="0.3">
      <c r="A633" t="s">
        <v>2015</v>
      </c>
      <c r="B633" s="1">
        <v>42143</v>
      </c>
      <c r="C633" t="s">
        <v>4611</v>
      </c>
      <c r="D633" t="s">
        <v>252</v>
      </c>
      <c r="E633" t="s">
        <v>27</v>
      </c>
      <c r="F633" t="s">
        <v>28</v>
      </c>
      <c r="G633" t="s">
        <v>77</v>
      </c>
      <c r="H633" t="s">
        <v>62</v>
      </c>
      <c r="I633" t="s">
        <v>92</v>
      </c>
      <c r="J633" t="s">
        <v>1580</v>
      </c>
      <c r="K633" t="s">
        <v>94</v>
      </c>
      <c r="L633" t="s">
        <v>34</v>
      </c>
      <c r="M633" t="s">
        <v>156</v>
      </c>
      <c r="N633" s="1">
        <v>42144</v>
      </c>
      <c r="O633" t="s">
        <v>1581</v>
      </c>
      <c r="P633" s="3" t="s">
        <v>1582</v>
      </c>
      <c r="Q633" t="s">
        <v>1583</v>
      </c>
      <c r="R633">
        <v>8</v>
      </c>
      <c r="S633" t="s">
        <v>9877</v>
      </c>
      <c r="T633" s="2">
        <v>0.04</v>
      </c>
      <c r="U633" t="s">
        <v>9878</v>
      </c>
      <c r="V633" t="s">
        <v>9879</v>
      </c>
      <c r="W633" t="s">
        <v>1587</v>
      </c>
      <c r="X633" t="s">
        <v>9880</v>
      </c>
      <c r="Y633" s="3">
        <f>VALUE(SUBSTITUTE(Table1[[#This Row],[Order Total]],"$",""))</f>
        <v>2650.95</v>
      </c>
      <c r="Z633">
        <f>VALUE(SUBSTITUTE(Table1[[#This Row],[Total]],"$",""))</f>
        <v>2568.75</v>
      </c>
      <c r="AA633" s="3">
        <f>Table1[[#This Row],[Order Total Number]]-Table1[[#This Row],[Total Number]]</f>
        <v>82.199999999999818</v>
      </c>
      <c r="AB633">
        <f>VALUE(SUBSTITUTE(Table1[[#This Row],[Shipping Cost]],"$",""))</f>
        <v>5.01</v>
      </c>
      <c r="AC633">
        <f>VALUE(SUBSTITUTE(Table1[[#This Row],[Discount $]],"$",""))</f>
        <v>2035.34</v>
      </c>
      <c r="AD633">
        <f>VALUE(SUBSTITUTE(Table1[[#This Row],[Retail Price]],"$",""))</f>
        <v>83.98</v>
      </c>
      <c r="AE633" s="4">
        <f>(Table1[[#This Row],[Retail Price Number]]*Table1[[#This Row],[Order Quantity]])-Table1[[#This Row],[Discount $ Number]]+Table1[[#This Row],[Shipping Cost Number]]</f>
        <v>-1358.49</v>
      </c>
      <c r="AF633">
        <f>Table1[[#This Row],[Retail Price Number]]*Table1[[#This Row],[Order Quantity]]-Table1[[#This Row],[Discount $ Number]]</f>
        <v>-1363.5</v>
      </c>
      <c r="AG633">
        <f>(Table1[[#This Row],[Retail Price Number]]*Table1[[#This Row],[Order Quantity]])-Table1[[#This Row],[Discount $ Number]]-Table1[[#This Row],[Shipping Cost Number]]</f>
        <v>-1368.51</v>
      </c>
      <c r="AH633">
        <f>Table1[[#This Row],[Retail Price Number]]*Table1[[#This Row],[Order Quantity]]</f>
        <v>671.84</v>
      </c>
      <c r="AI633">
        <f>YEAR(Table1[[#This Row],[Order Date]])</f>
        <v>2015</v>
      </c>
    </row>
    <row r="634" spans="1:35" x14ac:dyDescent="0.3">
      <c r="A634" t="s">
        <v>2015</v>
      </c>
      <c r="B634" s="1">
        <v>41762</v>
      </c>
      <c r="C634" t="s">
        <v>2792</v>
      </c>
      <c r="D634" t="s">
        <v>974</v>
      </c>
      <c r="E634" t="s">
        <v>46</v>
      </c>
      <c r="F634" t="s">
        <v>47</v>
      </c>
      <c r="G634" t="s">
        <v>77</v>
      </c>
      <c r="H634" t="s">
        <v>48</v>
      </c>
      <c r="I634" t="s">
        <v>121</v>
      </c>
      <c r="J634" t="s">
        <v>1853</v>
      </c>
      <c r="K634" t="s">
        <v>33</v>
      </c>
      <c r="L634" t="s">
        <v>34</v>
      </c>
      <c r="M634" t="s">
        <v>35</v>
      </c>
      <c r="N634" s="1">
        <v>41766</v>
      </c>
      <c r="O634" t="s">
        <v>1854</v>
      </c>
      <c r="P634" s="3" t="s">
        <v>1855</v>
      </c>
      <c r="Q634" t="s">
        <v>1856</v>
      </c>
      <c r="R634">
        <v>7</v>
      </c>
      <c r="S634" t="s">
        <v>10150</v>
      </c>
      <c r="T634" s="2">
        <v>0.01</v>
      </c>
      <c r="U634" t="s">
        <v>187</v>
      </c>
      <c r="V634" t="s">
        <v>10151</v>
      </c>
      <c r="W634" t="s">
        <v>165</v>
      </c>
      <c r="X634" t="s">
        <v>10152</v>
      </c>
      <c r="Y634" s="3">
        <f>VALUE(SUBSTITUTE(Table1[[#This Row],[Order Total]],"$",""))</f>
        <v>900.89</v>
      </c>
      <c r="Z634">
        <f>VALUE(SUBSTITUTE(Table1[[#This Row],[Total]],"$",""))</f>
        <v>915.98</v>
      </c>
      <c r="AA634" s="3">
        <f>Table1[[#This Row],[Order Total Number]]-Table1[[#This Row],[Total Number]]</f>
        <v>-15.090000000000032</v>
      </c>
      <c r="AB634">
        <f>VALUE(SUBSTITUTE(Table1[[#This Row],[Shipping Cost]],"$",""))</f>
        <v>4</v>
      </c>
      <c r="AC634">
        <f>VALUE(SUBSTITUTE(Table1[[#This Row],[Discount $]],"$",""))</f>
        <v>19.98</v>
      </c>
      <c r="AD634">
        <f>VALUE(SUBSTITUTE(Table1[[#This Row],[Retail Price]],"$",""))</f>
        <v>152.47999999999999</v>
      </c>
      <c r="AE634" s="4">
        <f>(Table1[[#This Row],[Retail Price Number]]*Table1[[#This Row],[Order Quantity]])-Table1[[#This Row],[Discount $ Number]]+Table1[[#This Row],[Shipping Cost Number]]</f>
        <v>1051.3799999999999</v>
      </c>
      <c r="AF634">
        <f>Table1[[#This Row],[Retail Price Number]]*Table1[[#This Row],[Order Quantity]]-Table1[[#This Row],[Discount $ Number]]</f>
        <v>1047.3799999999999</v>
      </c>
      <c r="AG634">
        <f>(Table1[[#This Row],[Retail Price Number]]*Table1[[#This Row],[Order Quantity]])-Table1[[#This Row],[Discount $ Number]]-Table1[[#This Row],[Shipping Cost Number]]</f>
        <v>1043.3799999999999</v>
      </c>
      <c r="AH634">
        <f>Table1[[#This Row],[Retail Price Number]]*Table1[[#This Row],[Order Quantity]]</f>
        <v>1067.3599999999999</v>
      </c>
      <c r="AI634">
        <f>YEAR(Table1[[#This Row],[Order Date]])</f>
        <v>2014</v>
      </c>
    </row>
    <row r="635" spans="1:35" x14ac:dyDescent="0.3">
      <c r="A635" t="s">
        <v>5667</v>
      </c>
      <c r="B635" s="1">
        <v>42005</v>
      </c>
      <c r="C635" t="s">
        <v>1301</v>
      </c>
      <c r="D635" t="s">
        <v>228</v>
      </c>
      <c r="E635" t="s">
        <v>46</v>
      </c>
      <c r="F635" t="s">
        <v>47</v>
      </c>
      <c r="G635" t="s">
        <v>77</v>
      </c>
      <c r="H635" t="s">
        <v>107</v>
      </c>
      <c r="I635" t="s">
        <v>92</v>
      </c>
      <c r="J635" t="s">
        <v>135</v>
      </c>
      <c r="K635" t="s">
        <v>94</v>
      </c>
      <c r="L635" t="s">
        <v>34</v>
      </c>
      <c r="M635" t="s">
        <v>35</v>
      </c>
      <c r="N635" s="1">
        <v>42007</v>
      </c>
      <c r="O635" t="s">
        <v>136</v>
      </c>
      <c r="P635" s="3" t="s">
        <v>137</v>
      </c>
      <c r="Q635" t="s">
        <v>52</v>
      </c>
      <c r="R635">
        <v>23</v>
      </c>
      <c r="S635" t="s">
        <v>5668</v>
      </c>
      <c r="T635" s="2">
        <v>0.02</v>
      </c>
      <c r="U635" t="s">
        <v>1049</v>
      </c>
      <c r="V635" t="s">
        <v>5669</v>
      </c>
      <c r="W635" t="s">
        <v>72</v>
      </c>
      <c r="X635" t="s">
        <v>5670</v>
      </c>
      <c r="Y635" s="3">
        <f>VALUE(SUBSTITUTE(Table1[[#This Row],[Order Total]],"$",""))</f>
        <v>45.69</v>
      </c>
      <c r="Z635">
        <f>VALUE(SUBSTITUTE(Table1[[#This Row],[Total]],"$",""))</f>
        <v>47.53</v>
      </c>
      <c r="AA635" s="3">
        <f>Table1[[#This Row],[Order Total Number]]-Table1[[#This Row],[Total Number]]</f>
        <v>-1.8400000000000034</v>
      </c>
      <c r="AB635">
        <f>VALUE(SUBSTITUTE(Table1[[#This Row],[Shipping Cost]],"$",""))</f>
        <v>0.99</v>
      </c>
      <c r="AC635">
        <f>VALUE(SUBSTITUTE(Table1[[#This Row],[Discount $]],"$",""))</f>
        <v>2.93</v>
      </c>
      <c r="AD635">
        <f>VALUE(SUBSTITUTE(Table1[[#This Row],[Retail Price]],"$",""))</f>
        <v>3.08</v>
      </c>
      <c r="AE635" s="4">
        <f>(Table1[[#This Row],[Retail Price Number]]*Table1[[#This Row],[Order Quantity]])-Table1[[#This Row],[Discount $ Number]]+Table1[[#This Row],[Shipping Cost Number]]</f>
        <v>68.899999999999991</v>
      </c>
      <c r="AF635">
        <f>Table1[[#This Row],[Retail Price Number]]*Table1[[#This Row],[Order Quantity]]-Table1[[#This Row],[Discount $ Number]]</f>
        <v>67.91</v>
      </c>
      <c r="AG635">
        <f>(Table1[[#This Row],[Retail Price Number]]*Table1[[#This Row],[Order Quantity]])-Table1[[#This Row],[Discount $ Number]]-Table1[[#This Row],[Shipping Cost Number]]</f>
        <v>66.92</v>
      </c>
      <c r="AH635">
        <f>Table1[[#This Row],[Retail Price Number]]*Table1[[#This Row],[Order Quantity]]</f>
        <v>70.84</v>
      </c>
      <c r="AI635">
        <f>YEAR(Table1[[#This Row],[Order Date]])</f>
        <v>2015</v>
      </c>
    </row>
    <row r="636" spans="1:35" x14ac:dyDescent="0.3">
      <c r="A636" t="s">
        <v>5667</v>
      </c>
      <c r="B636" s="1">
        <v>41646</v>
      </c>
      <c r="C636" t="s">
        <v>6900</v>
      </c>
      <c r="D636" t="s">
        <v>280</v>
      </c>
      <c r="E636" t="s">
        <v>27</v>
      </c>
      <c r="F636" t="s">
        <v>28</v>
      </c>
      <c r="G636" t="s">
        <v>29</v>
      </c>
      <c r="H636" t="s">
        <v>281</v>
      </c>
      <c r="I636" t="s">
        <v>196</v>
      </c>
      <c r="J636" t="s">
        <v>1089</v>
      </c>
      <c r="K636" t="s">
        <v>94</v>
      </c>
      <c r="L636" t="s">
        <v>34</v>
      </c>
      <c r="M636" t="s">
        <v>35</v>
      </c>
      <c r="N636" s="1">
        <v>41654</v>
      </c>
      <c r="O636" t="s">
        <v>1090</v>
      </c>
      <c r="P636" s="3" t="s">
        <v>1091</v>
      </c>
      <c r="Q636" t="s">
        <v>1092</v>
      </c>
      <c r="R636">
        <v>26</v>
      </c>
      <c r="S636" t="s">
        <v>6901</v>
      </c>
      <c r="T636" s="2">
        <v>0.01</v>
      </c>
      <c r="U636" t="s">
        <v>1908</v>
      </c>
      <c r="V636" t="s">
        <v>6902</v>
      </c>
      <c r="W636" t="s">
        <v>1094</v>
      </c>
      <c r="X636" t="s">
        <v>660</v>
      </c>
      <c r="Y636" s="3">
        <f>VALUE(SUBSTITUTE(Table1[[#This Row],[Order Total]],"$",""))</f>
        <v>125.7</v>
      </c>
      <c r="Z636">
        <f>VALUE(SUBSTITUTE(Table1[[#This Row],[Total]],"$",""))</f>
        <v>124.76</v>
      </c>
      <c r="AA636" s="3">
        <f>Table1[[#This Row],[Order Total Number]]-Table1[[#This Row],[Total Number]]</f>
        <v>0.93999999999999773</v>
      </c>
      <c r="AB636">
        <f>VALUE(SUBSTITUTE(Table1[[#This Row],[Shipping Cost]],"$",""))</f>
        <v>6.27</v>
      </c>
      <c r="AC636">
        <f>VALUE(SUBSTITUTE(Table1[[#This Row],[Discount $]],"$",""))</f>
        <v>5.96</v>
      </c>
      <c r="AD636">
        <f>VALUE(SUBSTITUTE(Table1[[#This Row],[Retail Price]],"$",""))</f>
        <v>29.17</v>
      </c>
      <c r="AE636" s="4">
        <f>(Table1[[#This Row],[Retail Price Number]]*Table1[[#This Row],[Order Quantity]])-Table1[[#This Row],[Discount $ Number]]+Table1[[#This Row],[Shipping Cost Number]]</f>
        <v>758.73</v>
      </c>
      <c r="AF636">
        <f>Table1[[#This Row],[Retail Price Number]]*Table1[[#This Row],[Order Quantity]]-Table1[[#This Row],[Discount $ Number]]</f>
        <v>752.46</v>
      </c>
      <c r="AG636">
        <f>(Table1[[#This Row],[Retail Price Number]]*Table1[[#This Row],[Order Quantity]])-Table1[[#This Row],[Discount $ Number]]-Table1[[#This Row],[Shipping Cost Number]]</f>
        <v>746.19</v>
      </c>
      <c r="AH636">
        <f>Table1[[#This Row],[Retail Price Number]]*Table1[[#This Row],[Order Quantity]]</f>
        <v>758.42000000000007</v>
      </c>
      <c r="AI636">
        <f>YEAR(Table1[[#This Row],[Order Date]])</f>
        <v>2014</v>
      </c>
    </row>
    <row r="637" spans="1:35" x14ac:dyDescent="0.3">
      <c r="A637" t="s">
        <v>5667</v>
      </c>
      <c r="B637" s="1">
        <v>42159</v>
      </c>
      <c r="C637" t="s">
        <v>1652</v>
      </c>
      <c r="D637" t="s">
        <v>1232</v>
      </c>
      <c r="E637" t="s">
        <v>27</v>
      </c>
      <c r="F637" t="s">
        <v>28</v>
      </c>
      <c r="G637" t="s">
        <v>29</v>
      </c>
      <c r="H637" t="s">
        <v>281</v>
      </c>
      <c r="I637" t="s">
        <v>31</v>
      </c>
      <c r="J637" t="s">
        <v>2496</v>
      </c>
      <c r="K637" t="s">
        <v>94</v>
      </c>
      <c r="L637" t="s">
        <v>34</v>
      </c>
      <c r="M637" t="s">
        <v>35</v>
      </c>
      <c r="N637" s="1">
        <v>42160</v>
      </c>
      <c r="O637" t="s">
        <v>2497</v>
      </c>
      <c r="P637" s="3" t="s">
        <v>2498</v>
      </c>
      <c r="Q637" t="s">
        <v>2499</v>
      </c>
      <c r="R637">
        <v>12</v>
      </c>
      <c r="S637" t="s">
        <v>2035</v>
      </c>
      <c r="T637" s="2">
        <v>7.0000000000000007E-2</v>
      </c>
      <c r="U637" t="s">
        <v>7098</v>
      </c>
      <c r="V637" t="s">
        <v>7099</v>
      </c>
      <c r="W637" t="s">
        <v>146</v>
      </c>
      <c r="X637" t="s">
        <v>7100</v>
      </c>
      <c r="Y637" s="3">
        <f>VALUE(SUBSTITUTE(Table1[[#This Row],[Order Total]],"$",""))</f>
        <v>2560.59</v>
      </c>
      <c r="Z637">
        <f>VALUE(SUBSTITUTE(Table1[[#This Row],[Total]],"$",""))</f>
        <v>2567.77</v>
      </c>
      <c r="AA637" s="3">
        <f>Table1[[#This Row],[Order Total Number]]-Table1[[#This Row],[Total Number]]</f>
        <v>-7.1799999999998363</v>
      </c>
      <c r="AB637">
        <f>VALUE(SUBSTITUTE(Table1[[#This Row],[Shipping Cost]],"$",""))</f>
        <v>5.5</v>
      </c>
      <c r="AC637">
        <f>VALUE(SUBSTITUTE(Table1[[#This Row],[Discount $]],"$",""))</f>
        <v>243.57</v>
      </c>
      <c r="AD637">
        <f>VALUE(SUBSTITUTE(Table1[[#This Row],[Retail Price]],"$",""))</f>
        <v>29.99</v>
      </c>
      <c r="AE637" s="4">
        <f>(Table1[[#This Row],[Retail Price Number]]*Table1[[#This Row],[Order Quantity]])-Table1[[#This Row],[Discount $ Number]]+Table1[[#This Row],[Shipping Cost Number]]</f>
        <v>121.81</v>
      </c>
      <c r="AF637">
        <f>Table1[[#This Row],[Retail Price Number]]*Table1[[#This Row],[Order Quantity]]-Table1[[#This Row],[Discount $ Number]]</f>
        <v>116.31</v>
      </c>
      <c r="AG637">
        <f>(Table1[[#This Row],[Retail Price Number]]*Table1[[#This Row],[Order Quantity]])-Table1[[#This Row],[Discount $ Number]]-Table1[[#This Row],[Shipping Cost Number]]</f>
        <v>110.81</v>
      </c>
      <c r="AH637">
        <f>Table1[[#This Row],[Retail Price Number]]*Table1[[#This Row],[Order Quantity]]</f>
        <v>359.88</v>
      </c>
      <c r="AI637">
        <f>YEAR(Table1[[#This Row],[Order Date]])</f>
        <v>2015</v>
      </c>
    </row>
    <row r="638" spans="1:35" x14ac:dyDescent="0.3">
      <c r="A638" t="s">
        <v>5667</v>
      </c>
      <c r="B638" s="1">
        <v>41425</v>
      </c>
      <c r="C638" t="s">
        <v>3337</v>
      </c>
      <c r="D638" t="s">
        <v>45</v>
      </c>
      <c r="E638" t="s">
        <v>46</v>
      </c>
      <c r="F638" t="s">
        <v>47</v>
      </c>
      <c r="G638" t="s">
        <v>77</v>
      </c>
      <c r="H638" t="s">
        <v>48</v>
      </c>
      <c r="I638" t="s">
        <v>63</v>
      </c>
      <c r="J638" t="s">
        <v>366</v>
      </c>
      <c r="K638" t="s">
        <v>94</v>
      </c>
      <c r="L638" t="s">
        <v>34</v>
      </c>
      <c r="M638" t="s">
        <v>156</v>
      </c>
      <c r="N638" s="1">
        <v>41429</v>
      </c>
      <c r="O638" t="s">
        <v>367</v>
      </c>
      <c r="P638" s="3" t="s">
        <v>368</v>
      </c>
      <c r="Q638" t="s">
        <v>301</v>
      </c>
      <c r="R638">
        <v>44</v>
      </c>
      <c r="S638" t="s">
        <v>12547</v>
      </c>
      <c r="T638" s="2">
        <v>0.01</v>
      </c>
      <c r="U638" t="s">
        <v>7164</v>
      </c>
      <c r="V638" t="s">
        <v>12548</v>
      </c>
      <c r="W638" t="s">
        <v>116</v>
      </c>
      <c r="X638" t="s">
        <v>5692</v>
      </c>
      <c r="Y638" s="3">
        <f>VALUE(SUBSTITUTE(Table1[[#This Row],[Order Total]],"$",""))</f>
        <v>123.75</v>
      </c>
      <c r="Z638">
        <f>VALUE(SUBSTITUTE(Table1[[#This Row],[Total]],"$",""))</f>
        <v>122.46</v>
      </c>
      <c r="AA638" s="3">
        <f>Table1[[#This Row],[Order Total Number]]-Table1[[#This Row],[Total Number]]</f>
        <v>1.2900000000000063</v>
      </c>
      <c r="AB638">
        <f>VALUE(SUBSTITUTE(Table1[[#This Row],[Shipping Cost]],"$",""))</f>
        <v>1.49</v>
      </c>
      <c r="AC638">
        <f>VALUE(SUBSTITUTE(Table1[[#This Row],[Discount $]],"$",""))</f>
        <v>12.85</v>
      </c>
      <c r="AD638">
        <f>VALUE(SUBSTITUTE(Table1[[#This Row],[Retail Price]],"$",""))</f>
        <v>5.98</v>
      </c>
      <c r="AE638" s="4">
        <f>(Table1[[#This Row],[Retail Price Number]]*Table1[[#This Row],[Order Quantity]])-Table1[[#This Row],[Discount $ Number]]+Table1[[#This Row],[Shipping Cost Number]]</f>
        <v>251.76000000000002</v>
      </c>
      <c r="AF638">
        <f>Table1[[#This Row],[Retail Price Number]]*Table1[[#This Row],[Order Quantity]]-Table1[[#This Row],[Discount $ Number]]</f>
        <v>250.27</v>
      </c>
      <c r="AG638">
        <f>(Table1[[#This Row],[Retail Price Number]]*Table1[[#This Row],[Order Quantity]])-Table1[[#This Row],[Discount $ Number]]-Table1[[#This Row],[Shipping Cost Number]]</f>
        <v>248.78</v>
      </c>
      <c r="AH638">
        <f>Table1[[#This Row],[Retail Price Number]]*Table1[[#This Row],[Order Quantity]]</f>
        <v>263.12</v>
      </c>
      <c r="AI638">
        <f>YEAR(Table1[[#This Row],[Order Date]])</f>
        <v>2013</v>
      </c>
    </row>
    <row r="639" spans="1:35" x14ac:dyDescent="0.3">
      <c r="A639" t="s">
        <v>3410</v>
      </c>
      <c r="B639" s="1">
        <v>41323</v>
      </c>
      <c r="C639" t="s">
        <v>2325</v>
      </c>
      <c r="D639" t="s">
        <v>3332</v>
      </c>
      <c r="E639" t="s">
        <v>27</v>
      </c>
      <c r="F639" t="s">
        <v>28</v>
      </c>
      <c r="G639" t="s">
        <v>134</v>
      </c>
      <c r="H639" t="s">
        <v>241</v>
      </c>
      <c r="I639" t="s">
        <v>92</v>
      </c>
      <c r="J639" t="s">
        <v>651</v>
      </c>
      <c r="K639" t="s">
        <v>94</v>
      </c>
      <c r="L639" t="s">
        <v>95</v>
      </c>
      <c r="M639" t="s">
        <v>35</v>
      </c>
      <c r="N639" s="1">
        <v>41325</v>
      </c>
      <c r="O639" t="s">
        <v>652</v>
      </c>
      <c r="P639" s="3" t="s">
        <v>653</v>
      </c>
      <c r="Q639" t="s">
        <v>98</v>
      </c>
      <c r="R639">
        <v>8</v>
      </c>
      <c r="S639" t="s">
        <v>3411</v>
      </c>
      <c r="T639" s="2">
        <v>0.1</v>
      </c>
      <c r="U639" t="s">
        <v>3412</v>
      </c>
      <c r="V639" t="s">
        <v>3413</v>
      </c>
      <c r="W639" t="s">
        <v>57</v>
      </c>
      <c r="X639" t="s">
        <v>3414</v>
      </c>
      <c r="Y639" s="3">
        <f>VALUE(SUBSTITUTE(Table1[[#This Row],[Order Total]],"$",""))</f>
        <v>74.98</v>
      </c>
      <c r="Z639">
        <f>VALUE(SUBSTITUTE(Table1[[#This Row],[Total]],"$",""))</f>
        <v>87.58</v>
      </c>
      <c r="AA639" s="3">
        <f>Table1[[#This Row],[Order Total Number]]-Table1[[#This Row],[Total Number]]</f>
        <v>-12.599999999999994</v>
      </c>
      <c r="AB639">
        <f>VALUE(SUBSTITUTE(Table1[[#This Row],[Shipping Cost]],"$",""))</f>
        <v>0.7</v>
      </c>
      <c r="AC639">
        <f>VALUE(SUBSTITUTE(Table1[[#This Row],[Discount $]],"$",""))</f>
        <v>4.38</v>
      </c>
      <c r="AD639">
        <f>VALUE(SUBSTITUTE(Table1[[#This Row],[Retail Price]],"$",""))</f>
        <v>1.26</v>
      </c>
      <c r="AE639" s="4">
        <f>(Table1[[#This Row],[Retail Price Number]]*Table1[[#This Row],[Order Quantity]])-Table1[[#This Row],[Discount $ Number]]+Table1[[#This Row],[Shipping Cost Number]]</f>
        <v>6.4</v>
      </c>
      <c r="AF639">
        <f>Table1[[#This Row],[Retail Price Number]]*Table1[[#This Row],[Order Quantity]]-Table1[[#This Row],[Discount $ Number]]</f>
        <v>5.7</v>
      </c>
      <c r="AG639">
        <f>(Table1[[#This Row],[Retail Price Number]]*Table1[[#This Row],[Order Quantity]])-Table1[[#This Row],[Discount $ Number]]-Table1[[#This Row],[Shipping Cost Number]]</f>
        <v>5</v>
      </c>
      <c r="AH639">
        <f>Table1[[#This Row],[Retail Price Number]]*Table1[[#This Row],[Order Quantity]]</f>
        <v>10.08</v>
      </c>
      <c r="AI639">
        <f>YEAR(Table1[[#This Row],[Order Date]])</f>
        <v>2013</v>
      </c>
    </row>
    <row r="640" spans="1:35" x14ac:dyDescent="0.3">
      <c r="A640" t="s">
        <v>3410</v>
      </c>
      <c r="B640" s="1">
        <v>41531</v>
      </c>
      <c r="C640" t="s">
        <v>963</v>
      </c>
      <c r="D640" t="s">
        <v>964</v>
      </c>
      <c r="E640" t="s">
        <v>27</v>
      </c>
      <c r="F640" t="s">
        <v>28</v>
      </c>
      <c r="G640" t="s">
        <v>29</v>
      </c>
      <c r="H640" t="s">
        <v>965</v>
      </c>
      <c r="I640" t="s">
        <v>63</v>
      </c>
      <c r="J640" t="s">
        <v>355</v>
      </c>
      <c r="K640" t="s">
        <v>94</v>
      </c>
      <c r="L640" t="s">
        <v>95</v>
      </c>
      <c r="M640" t="s">
        <v>35</v>
      </c>
      <c r="N640" s="1">
        <v>41535</v>
      </c>
      <c r="O640" t="s">
        <v>129</v>
      </c>
      <c r="P640" s="3" t="s">
        <v>356</v>
      </c>
      <c r="Q640" t="s">
        <v>357</v>
      </c>
      <c r="R640">
        <v>21</v>
      </c>
      <c r="S640" t="s">
        <v>3601</v>
      </c>
      <c r="T640" s="2">
        <v>0</v>
      </c>
      <c r="U640" t="s">
        <v>4383</v>
      </c>
      <c r="V640" t="s">
        <v>3603</v>
      </c>
      <c r="W640" t="s">
        <v>361</v>
      </c>
      <c r="X640" t="s">
        <v>3604</v>
      </c>
      <c r="Y640" s="3">
        <f>VALUE(SUBSTITUTE(Table1[[#This Row],[Order Total]],"$",""))</f>
        <v>235.15</v>
      </c>
      <c r="Z640">
        <f>VALUE(SUBSTITUTE(Table1[[#This Row],[Total]],"$",""))</f>
        <v>238.75</v>
      </c>
      <c r="AA640" s="3">
        <f>Table1[[#This Row],[Order Total Number]]-Table1[[#This Row],[Total Number]]</f>
        <v>-3.5999999999999943</v>
      </c>
      <c r="AB640">
        <f>VALUE(SUBSTITUTE(Table1[[#This Row],[Shipping Cost]],"$",""))</f>
        <v>3.6</v>
      </c>
      <c r="AC640">
        <f>VALUE(SUBSTITUTE(Table1[[#This Row],[Discount $]],"$",""))</f>
        <v>26.13</v>
      </c>
      <c r="AD640">
        <f>VALUE(SUBSTITUTE(Table1[[#This Row],[Retail Price]],"$",""))</f>
        <v>5.68</v>
      </c>
      <c r="AE640" s="4">
        <f>(Table1[[#This Row],[Retail Price Number]]*Table1[[#This Row],[Order Quantity]])-Table1[[#This Row],[Discount $ Number]]+Table1[[#This Row],[Shipping Cost Number]]</f>
        <v>96.75</v>
      </c>
      <c r="AF640">
        <f>Table1[[#This Row],[Retail Price Number]]*Table1[[#This Row],[Order Quantity]]-Table1[[#This Row],[Discount $ Number]]</f>
        <v>93.15</v>
      </c>
      <c r="AG640">
        <f>(Table1[[#This Row],[Retail Price Number]]*Table1[[#This Row],[Order Quantity]])-Table1[[#This Row],[Discount $ Number]]-Table1[[#This Row],[Shipping Cost Number]]</f>
        <v>89.550000000000011</v>
      </c>
      <c r="AH640">
        <f>Table1[[#This Row],[Retail Price Number]]*Table1[[#This Row],[Order Quantity]]</f>
        <v>119.28</v>
      </c>
      <c r="AI640">
        <f>YEAR(Table1[[#This Row],[Order Date]])</f>
        <v>2013</v>
      </c>
    </row>
    <row r="641" spans="1:35" x14ac:dyDescent="0.3">
      <c r="A641" t="s">
        <v>3410</v>
      </c>
      <c r="B641" s="1">
        <v>42079</v>
      </c>
      <c r="C641" t="s">
        <v>2464</v>
      </c>
      <c r="D641" t="s">
        <v>144</v>
      </c>
      <c r="E641" t="s">
        <v>46</v>
      </c>
      <c r="F641" t="s">
        <v>47</v>
      </c>
      <c r="G641" t="s">
        <v>77</v>
      </c>
      <c r="H641" t="s">
        <v>107</v>
      </c>
      <c r="I641" t="s">
        <v>31</v>
      </c>
      <c r="J641" t="s">
        <v>1702</v>
      </c>
      <c r="K641" t="s">
        <v>33</v>
      </c>
      <c r="L641" t="s">
        <v>392</v>
      </c>
      <c r="M641" t="s">
        <v>393</v>
      </c>
      <c r="N641" s="1">
        <v>42079</v>
      </c>
      <c r="O641" t="s">
        <v>1703</v>
      </c>
      <c r="P641" s="3" t="s">
        <v>1704</v>
      </c>
      <c r="Q641" t="s">
        <v>1705</v>
      </c>
      <c r="R641">
        <v>12</v>
      </c>
      <c r="S641" t="s">
        <v>5149</v>
      </c>
      <c r="T641" s="2">
        <v>0.06</v>
      </c>
      <c r="U641" t="s">
        <v>127</v>
      </c>
      <c r="V641" t="s">
        <v>5150</v>
      </c>
      <c r="W641" t="s">
        <v>428</v>
      </c>
      <c r="X641" t="s">
        <v>5151</v>
      </c>
      <c r="Y641" s="3">
        <f>VALUE(SUBSTITUTE(Table1[[#This Row],[Order Total]],"$",""))</f>
        <v>523.38</v>
      </c>
      <c r="Z641">
        <f>VALUE(SUBSTITUTE(Table1[[#This Row],[Total]],"$",""))</f>
        <v>538.59</v>
      </c>
      <c r="AA641" s="3">
        <f>Table1[[#This Row],[Order Total Number]]-Table1[[#This Row],[Total Number]]</f>
        <v>-15.210000000000036</v>
      </c>
      <c r="AB641">
        <f>VALUE(SUBSTITUTE(Table1[[#This Row],[Shipping Cost]],"$",""))</f>
        <v>1.39</v>
      </c>
      <c r="AC641">
        <f>VALUE(SUBSTITUTE(Table1[[#This Row],[Discount $]],"$",""))</f>
        <v>0</v>
      </c>
      <c r="AD641">
        <f>VALUE(SUBSTITUTE(Table1[[#This Row],[Retail Price]],"$",""))</f>
        <v>7.64</v>
      </c>
      <c r="AE641" s="4">
        <f>(Table1[[#This Row],[Retail Price Number]]*Table1[[#This Row],[Order Quantity]])-Table1[[#This Row],[Discount $ Number]]+Table1[[#This Row],[Shipping Cost Number]]</f>
        <v>93.07</v>
      </c>
      <c r="AF641">
        <f>Table1[[#This Row],[Retail Price Number]]*Table1[[#This Row],[Order Quantity]]-Table1[[#This Row],[Discount $ Number]]</f>
        <v>91.679999999999993</v>
      </c>
      <c r="AG641">
        <f>(Table1[[#This Row],[Retail Price Number]]*Table1[[#This Row],[Order Quantity]])-Table1[[#This Row],[Discount $ Number]]-Table1[[#This Row],[Shipping Cost Number]]</f>
        <v>90.289999999999992</v>
      </c>
      <c r="AH641">
        <f>Table1[[#This Row],[Retail Price Number]]*Table1[[#This Row],[Order Quantity]]</f>
        <v>91.679999999999993</v>
      </c>
      <c r="AI641">
        <f>YEAR(Table1[[#This Row],[Order Date]])</f>
        <v>2015</v>
      </c>
    </row>
    <row r="642" spans="1:35" x14ac:dyDescent="0.3">
      <c r="A642" t="s">
        <v>3410</v>
      </c>
      <c r="B642" s="1">
        <v>41556</v>
      </c>
      <c r="C642" t="s">
        <v>1343</v>
      </c>
      <c r="D642" t="s">
        <v>787</v>
      </c>
      <c r="E642" t="s">
        <v>27</v>
      </c>
      <c r="F642" t="s">
        <v>28</v>
      </c>
      <c r="G642" t="s">
        <v>29</v>
      </c>
      <c r="H642" t="s">
        <v>217</v>
      </c>
      <c r="I642" t="s">
        <v>92</v>
      </c>
      <c r="J642" t="s">
        <v>64</v>
      </c>
      <c r="K642" t="s">
        <v>33</v>
      </c>
      <c r="L642" t="s">
        <v>34</v>
      </c>
      <c r="M642" t="s">
        <v>35</v>
      </c>
      <c r="N642" s="1">
        <v>41558</v>
      </c>
      <c r="O642" t="s">
        <v>66</v>
      </c>
      <c r="P642" s="3" t="s">
        <v>67</v>
      </c>
      <c r="Q642" t="s">
        <v>68</v>
      </c>
      <c r="R642">
        <v>8</v>
      </c>
      <c r="S642" t="s">
        <v>10805</v>
      </c>
      <c r="T642" s="2">
        <v>0.05</v>
      </c>
      <c r="U642" t="s">
        <v>931</v>
      </c>
      <c r="V642" t="s">
        <v>10806</v>
      </c>
      <c r="W642" t="s">
        <v>72</v>
      </c>
      <c r="X642" t="s">
        <v>10807</v>
      </c>
      <c r="Y642" s="3">
        <f>VALUE(SUBSTITUTE(Table1[[#This Row],[Order Total]],"$",""))</f>
        <v>26.03</v>
      </c>
      <c r="Z642">
        <f>VALUE(SUBSTITUTE(Table1[[#This Row],[Total]],"$",""))</f>
        <v>27.63</v>
      </c>
      <c r="AA642" s="3">
        <f>Table1[[#This Row],[Order Total Number]]-Table1[[#This Row],[Total Number]]</f>
        <v>-1.5999999999999979</v>
      </c>
      <c r="AB642">
        <f>VALUE(SUBSTITUTE(Table1[[#This Row],[Shipping Cost]],"$",""))</f>
        <v>0.99</v>
      </c>
      <c r="AC642">
        <f>VALUE(SUBSTITUTE(Table1[[#This Row],[Discount $]],"$",""))</f>
        <v>0.17</v>
      </c>
      <c r="AD642">
        <f>VALUE(SUBSTITUTE(Table1[[#This Row],[Retail Price]],"$",""))</f>
        <v>2.88</v>
      </c>
      <c r="AE642" s="4">
        <f>(Table1[[#This Row],[Retail Price Number]]*Table1[[#This Row],[Order Quantity]])-Table1[[#This Row],[Discount $ Number]]+Table1[[#This Row],[Shipping Cost Number]]</f>
        <v>23.859999999999996</v>
      </c>
      <c r="AF642">
        <f>Table1[[#This Row],[Retail Price Number]]*Table1[[#This Row],[Order Quantity]]-Table1[[#This Row],[Discount $ Number]]</f>
        <v>22.869999999999997</v>
      </c>
      <c r="AG642">
        <f>(Table1[[#This Row],[Retail Price Number]]*Table1[[#This Row],[Order Quantity]])-Table1[[#This Row],[Discount $ Number]]-Table1[[#This Row],[Shipping Cost Number]]</f>
        <v>21.88</v>
      </c>
      <c r="AH642">
        <f>Table1[[#This Row],[Retail Price Number]]*Table1[[#This Row],[Order Quantity]]</f>
        <v>23.04</v>
      </c>
      <c r="AI642">
        <f>YEAR(Table1[[#This Row],[Order Date]])</f>
        <v>2013</v>
      </c>
    </row>
    <row r="643" spans="1:35" x14ac:dyDescent="0.3">
      <c r="A643" t="s">
        <v>3410</v>
      </c>
      <c r="B643" s="1">
        <v>42700</v>
      </c>
      <c r="C643" t="s">
        <v>2847</v>
      </c>
      <c r="D643" t="s">
        <v>76</v>
      </c>
      <c r="E643" t="s">
        <v>27</v>
      </c>
      <c r="F643" t="s">
        <v>28</v>
      </c>
      <c r="G643" t="s">
        <v>77</v>
      </c>
      <c r="H643" t="s">
        <v>78</v>
      </c>
      <c r="I643" t="s">
        <v>196</v>
      </c>
      <c r="J643" t="s">
        <v>1906</v>
      </c>
      <c r="K643" t="s">
        <v>94</v>
      </c>
      <c r="L643" t="s">
        <v>34</v>
      </c>
      <c r="M643" t="s">
        <v>35</v>
      </c>
      <c r="N643" s="1">
        <v>42704</v>
      </c>
      <c r="O643" t="s">
        <v>275</v>
      </c>
      <c r="P643" s="3" t="s">
        <v>696</v>
      </c>
      <c r="Q643" t="s">
        <v>697</v>
      </c>
      <c r="R643">
        <v>20</v>
      </c>
      <c r="S643" t="s">
        <v>762</v>
      </c>
      <c r="T643" s="2">
        <v>0</v>
      </c>
      <c r="U643" t="s">
        <v>127</v>
      </c>
      <c r="V643" t="s">
        <v>5925</v>
      </c>
      <c r="W643" t="s">
        <v>701</v>
      </c>
      <c r="X643" t="s">
        <v>1587</v>
      </c>
      <c r="Y643" s="3">
        <f>VALUE(SUBSTITUTE(Table1[[#This Row],[Order Total]],"$",""))</f>
        <v>5.14</v>
      </c>
      <c r="Z643">
        <f>VALUE(SUBSTITUTE(Table1[[#This Row],[Total]],"$",""))</f>
        <v>5.01</v>
      </c>
      <c r="AA643" s="3">
        <f>Table1[[#This Row],[Order Total Number]]-Table1[[#This Row],[Total Number]]</f>
        <v>0.12999999999999989</v>
      </c>
      <c r="AB643">
        <f>VALUE(SUBSTITUTE(Table1[[#This Row],[Shipping Cost]],"$",""))</f>
        <v>2.4</v>
      </c>
      <c r="AC643">
        <f>VALUE(SUBSTITUTE(Table1[[#This Row],[Discount $]],"$",""))</f>
        <v>0</v>
      </c>
      <c r="AD643">
        <f>VALUE(SUBSTITUTE(Table1[[#This Row],[Retail Price]],"$",""))</f>
        <v>2.6</v>
      </c>
      <c r="AE643" s="4">
        <f>(Table1[[#This Row],[Retail Price Number]]*Table1[[#This Row],[Order Quantity]])-Table1[[#This Row],[Discount $ Number]]+Table1[[#This Row],[Shipping Cost Number]]</f>
        <v>54.4</v>
      </c>
      <c r="AF643">
        <f>Table1[[#This Row],[Retail Price Number]]*Table1[[#This Row],[Order Quantity]]-Table1[[#This Row],[Discount $ Number]]</f>
        <v>52</v>
      </c>
      <c r="AG643">
        <f>(Table1[[#This Row],[Retail Price Number]]*Table1[[#This Row],[Order Quantity]])-Table1[[#This Row],[Discount $ Number]]-Table1[[#This Row],[Shipping Cost Number]]</f>
        <v>49.6</v>
      </c>
      <c r="AH643">
        <f>Table1[[#This Row],[Retail Price Number]]*Table1[[#This Row],[Order Quantity]]</f>
        <v>52</v>
      </c>
      <c r="AI643">
        <f>YEAR(Table1[[#This Row],[Order Date]])</f>
        <v>2016</v>
      </c>
    </row>
    <row r="644" spans="1:35" x14ac:dyDescent="0.3">
      <c r="A644" t="s">
        <v>3410</v>
      </c>
      <c r="B644" s="1">
        <v>41903</v>
      </c>
      <c r="C644" t="s">
        <v>105</v>
      </c>
      <c r="D644" t="s">
        <v>106</v>
      </c>
      <c r="E644" t="s">
        <v>46</v>
      </c>
      <c r="F644" t="s">
        <v>47</v>
      </c>
      <c r="G644" t="s">
        <v>29</v>
      </c>
      <c r="H644" t="s">
        <v>107</v>
      </c>
      <c r="I644" t="s">
        <v>63</v>
      </c>
      <c r="J644" t="s">
        <v>218</v>
      </c>
      <c r="K644" t="s">
        <v>94</v>
      </c>
      <c r="L644" t="s">
        <v>95</v>
      </c>
      <c r="M644" t="s">
        <v>35</v>
      </c>
      <c r="N644" s="1">
        <v>41905</v>
      </c>
      <c r="O644" t="s">
        <v>219</v>
      </c>
      <c r="P644" s="3" t="s">
        <v>124</v>
      </c>
      <c r="Q644" t="s">
        <v>220</v>
      </c>
      <c r="R644">
        <v>44</v>
      </c>
      <c r="S644" t="s">
        <v>12073</v>
      </c>
      <c r="T644" s="2">
        <v>0.01</v>
      </c>
      <c r="U644" t="s">
        <v>2147</v>
      </c>
      <c r="V644" t="s">
        <v>11687</v>
      </c>
      <c r="W644" t="s">
        <v>224</v>
      </c>
      <c r="X644" t="s">
        <v>12074</v>
      </c>
      <c r="Y644" s="3">
        <f>VALUE(SUBSTITUTE(Table1[[#This Row],[Order Total]],"$",""))</f>
        <v>146.35</v>
      </c>
      <c r="Z644">
        <f>VALUE(SUBSTITUTE(Table1[[#This Row],[Total]],"$",""))</f>
        <v>149.30000000000001</v>
      </c>
      <c r="AA644" s="3">
        <f>Table1[[#This Row],[Order Total Number]]-Table1[[#This Row],[Total Number]]</f>
        <v>-2.9500000000000171</v>
      </c>
      <c r="AB644">
        <f>VALUE(SUBSTITUTE(Table1[[#This Row],[Shipping Cost]],"$",""))</f>
        <v>0.5</v>
      </c>
      <c r="AC644">
        <f>VALUE(SUBSTITUTE(Table1[[#This Row],[Discount $]],"$",""))</f>
        <v>5.95</v>
      </c>
      <c r="AD644">
        <f>VALUE(SUBSTITUTE(Table1[[#This Row],[Retail Price]],"$",""))</f>
        <v>3.69</v>
      </c>
      <c r="AE644" s="4">
        <f>(Table1[[#This Row],[Retail Price Number]]*Table1[[#This Row],[Order Quantity]])-Table1[[#This Row],[Discount $ Number]]+Table1[[#This Row],[Shipping Cost Number]]</f>
        <v>156.91</v>
      </c>
      <c r="AF644">
        <f>Table1[[#This Row],[Retail Price Number]]*Table1[[#This Row],[Order Quantity]]-Table1[[#This Row],[Discount $ Number]]</f>
        <v>156.41</v>
      </c>
      <c r="AG644">
        <f>(Table1[[#This Row],[Retail Price Number]]*Table1[[#This Row],[Order Quantity]])-Table1[[#This Row],[Discount $ Number]]-Table1[[#This Row],[Shipping Cost Number]]</f>
        <v>155.91</v>
      </c>
      <c r="AH644">
        <f>Table1[[#This Row],[Retail Price Number]]*Table1[[#This Row],[Order Quantity]]</f>
        <v>162.35999999999999</v>
      </c>
      <c r="AI644">
        <f>YEAR(Table1[[#This Row],[Order Date]])</f>
        <v>2014</v>
      </c>
    </row>
    <row r="645" spans="1:35" x14ac:dyDescent="0.3">
      <c r="A645" t="s">
        <v>3410</v>
      </c>
      <c r="B645" s="1">
        <v>41568</v>
      </c>
      <c r="C645" t="s">
        <v>2913</v>
      </c>
      <c r="D645" t="s">
        <v>174</v>
      </c>
      <c r="E645" t="s">
        <v>27</v>
      </c>
      <c r="F645" t="s">
        <v>28</v>
      </c>
      <c r="G645" t="s">
        <v>134</v>
      </c>
      <c r="H645" t="s">
        <v>78</v>
      </c>
      <c r="I645" t="s">
        <v>196</v>
      </c>
      <c r="J645" t="s">
        <v>1023</v>
      </c>
      <c r="K645" t="s">
        <v>94</v>
      </c>
      <c r="L645" t="s">
        <v>95</v>
      </c>
      <c r="M645" t="s">
        <v>35</v>
      </c>
      <c r="N645" s="1">
        <v>41570</v>
      </c>
      <c r="O645" t="s">
        <v>275</v>
      </c>
      <c r="P645" s="3" t="s">
        <v>1024</v>
      </c>
      <c r="Q645" t="s">
        <v>1025</v>
      </c>
      <c r="R645">
        <v>49</v>
      </c>
      <c r="S645" t="s">
        <v>2915</v>
      </c>
      <c r="T645" s="2">
        <v>0.09</v>
      </c>
      <c r="U645" t="s">
        <v>114</v>
      </c>
      <c r="V645" t="s">
        <v>2916</v>
      </c>
      <c r="W645" t="s">
        <v>1028</v>
      </c>
      <c r="X645" t="s">
        <v>2917</v>
      </c>
      <c r="Y645" s="3">
        <f>VALUE(SUBSTITUTE(Table1[[#This Row],[Order Total]],"$",""))</f>
        <v>59.37</v>
      </c>
      <c r="Z645">
        <f>VALUE(SUBSTITUTE(Table1[[#This Row],[Total]],"$",""))</f>
        <v>60.37</v>
      </c>
      <c r="AA645" s="3">
        <f>Table1[[#This Row],[Order Total Number]]-Table1[[#This Row],[Total Number]]</f>
        <v>-1</v>
      </c>
      <c r="AB645">
        <f>VALUE(SUBSTITUTE(Table1[[#This Row],[Shipping Cost]],"$",""))</f>
        <v>1</v>
      </c>
      <c r="AC645">
        <f>VALUE(SUBSTITUTE(Table1[[#This Row],[Discount $]],"$",""))</f>
        <v>4.47</v>
      </c>
      <c r="AD645">
        <f>VALUE(SUBSTITUTE(Table1[[#This Row],[Retail Price]],"$",""))</f>
        <v>1.68</v>
      </c>
      <c r="AE645" s="4">
        <f>(Table1[[#This Row],[Retail Price Number]]*Table1[[#This Row],[Order Quantity]])-Table1[[#This Row],[Discount $ Number]]+Table1[[#This Row],[Shipping Cost Number]]</f>
        <v>78.849999999999994</v>
      </c>
      <c r="AF645">
        <f>Table1[[#This Row],[Retail Price Number]]*Table1[[#This Row],[Order Quantity]]-Table1[[#This Row],[Discount $ Number]]</f>
        <v>77.849999999999994</v>
      </c>
      <c r="AG645">
        <f>(Table1[[#This Row],[Retail Price Number]]*Table1[[#This Row],[Order Quantity]])-Table1[[#This Row],[Discount $ Number]]-Table1[[#This Row],[Shipping Cost Number]]</f>
        <v>76.849999999999994</v>
      </c>
      <c r="AH645">
        <f>Table1[[#This Row],[Retail Price Number]]*Table1[[#This Row],[Order Quantity]]</f>
        <v>82.32</v>
      </c>
      <c r="AI645">
        <f>YEAR(Table1[[#This Row],[Order Date]])</f>
        <v>2013</v>
      </c>
    </row>
    <row r="646" spans="1:35" x14ac:dyDescent="0.3">
      <c r="A646" t="s">
        <v>5345</v>
      </c>
      <c r="B646" s="1">
        <v>42128</v>
      </c>
      <c r="C646" t="s">
        <v>1616</v>
      </c>
      <c r="D646" t="s">
        <v>1617</v>
      </c>
      <c r="E646" t="s">
        <v>27</v>
      </c>
      <c r="F646" t="s">
        <v>28</v>
      </c>
      <c r="G646" t="s">
        <v>91</v>
      </c>
      <c r="H646" t="s">
        <v>78</v>
      </c>
      <c r="I646" t="s">
        <v>121</v>
      </c>
      <c r="J646" t="s">
        <v>478</v>
      </c>
      <c r="K646" t="s">
        <v>94</v>
      </c>
      <c r="L646" t="s">
        <v>34</v>
      </c>
      <c r="M646" t="s">
        <v>35</v>
      </c>
      <c r="N646" s="1">
        <v>42136</v>
      </c>
      <c r="O646" t="s">
        <v>479</v>
      </c>
      <c r="P646" s="3" t="s">
        <v>480</v>
      </c>
      <c r="Q646" t="s">
        <v>98</v>
      </c>
      <c r="R646">
        <v>27</v>
      </c>
      <c r="S646" t="s">
        <v>113</v>
      </c>
      <c r="T646" s="2">
        <v>0.1</v>
      </c>
      <c r="U646" t="s">
        <v>1114</v>
      </c>
      <c r="V646" t="s">
        <v>115</v>
      </c>
      <c r="W646" t="s">
        <v>224</v>
      </c>
      <c r="X646" t="s">
        <v>5346</v>
      </c>
      <c r="Y646" s="3">
        <f>VALUE(SUBSTITUTE(Table1[[#This Row],[Order Total]],"$",""))</f>
        <v>84.97</v>
      </c>
      <c r="Z646">
        <f>VALUE(SUBSTITUTE(Table1[[#This Row],[Total]],"$",""))</f>
        <v>87.46</v>
      </c>
      <c r="AA646" s="3">
        <f>Table1[[#This Row],[Order Total Number]]-Table1[[#This Row],[Total Number]]</f>
        <v>-2.4899999999999949</v>
      </c>
      <c r="AB646">
        <f>VALUE(SUBSTITUTE(Table1[[#This Row],[Shipping Cost]],"$",""))</f>
        <v>0.5</v>
      </c>
      <c r="AC646">
        <f>VALUE(SUBSTITUTE(Table1[[#This Row],[Discount $]],"$",""))</f>
        <v>3.47</v>
      </c>
      <c r="AD646">
        <f>VALUE(SUBSTITUTE(Table1[[#This Row],[Retail Price]],"$",""))</f>
        <v>2.61</v>
      </c>
      <c r="AE646" s="4">
        <f>(Table1[[#This Row],[Retail Price Number]]*Table1[[#This Row],[Order Quantity]])-Table1[[#This Row],[Discount $ Number]]+Table1[[#This Row],[Shipping Cost Number]]</f>
        <v>67.5</v>
      </c>
      <c r="AF646">
        <f>Table1[[#This Row],[Retail Price Number]]*Table1[[#This Row],[Order Quantity]]-Table1[[#This Row],[Discount $ Number]]</f>
        <v>67</v>
      </c>
      <c r="AG646">
        <f>(Table1[[#This Row],[Retail Price Number]]*Table1[[#This Row],[Order Quantity]])-Table1[[#This Row],[Discount $ Number]]-Table1[[#This Row],[Shipping Cost Number]]</f>
        <v>66.5</v>
      </c>
      <c r="AH646">
        <f>Table1[[#This Row],[Retail Price Number]]*Table1[[#This Row],[Order Quantity]]</f>
        <v>70.47</v>
      </c>
      <c r="AI646">
        <f>YEAR(Table1[[#This Row],[Order Date]])</f>
        <v>2015</v>
      </c>
    </row>
    <row r="647" spans="1:35" x14ac:dyDescent="0.3">
      <c r="A647" t="s">
        <v>5345</v>
      </c>
      <c r="B647" s="1">
        <v>41363</v>
      </c>
      <c r="C647" t="s">
        <v>928</v>
      </c>
      <c r="D647" t="s">
        <v>929</v>
      </c>
      <c r="E647" t="s">
        <v>27</v>
      </c>
      <c r="F647" t="s">
        <v>28</v>
      </c>
      <c r="G647" t="s">
        <v>134</v>
      </c>
      <c r="H647" t="s">
        <v>217</v>
      </c>
      <c r="I647" t="s">
        <v>31</v>
      </c>
      <c r="J647" t="s">
        <v>478</v>
      </c>
      <c r="K647" t="s">
        <v>94</v>
      </c>
      <c r="L647" t="s">
        <v>34</v>
      </c>
      <c r="M647" t="s">
        <v>156</v>
      </c>
      <c r="N647" s="1">
        <v>41364</v>
      </c>
      <c r="O647" t="s">
        <v>479</v>
      </c>
      <c r="P647" s="3" t="s">
        <v>480</v>
      </c>
      <c r="Q647" t="s">
        <v>98</v>
      </c>
      <c r="R647">
        <v>31</v>
      </c>
      <c r="S647" t="s">
        <v>10039</v>
      </c>
      <c r="T647" s="2">
        <v>0.03</v>
      </c>
      <c r="U647" t="s">
        <v>931</v>
      </c>
      <c r="V647" t="s">
        <v>1482</v>
      </c>
      <c r="W647" t="s">
        <v>224</v>
      </c>
      <c r="X647" t="s">
        <v>152</v>
      </c>
      <c r="Y647" s="3">
        <f>VALUE(SUBSTITUTE(Table1[[#This Row],[Order Total]],"$",""))</f>
        <v>8.15</v>
      </c>
      <c r="Z647">
        <f>VALUE(SUBSTITUTE(Table1[[#This Row],[Total]],"$",""))</f>
        <v>2.85</v>
      </c>
      <c r="AA647" s="3">
        <f>Table1[[#This Row],[Order Total Number]]-Table1[[#This Row],[Total Number]]</f>
        <v>5.3000000000000007</v>
      </c>
      <c r="AB647">
        <f>VALUE(SUBSTITUTE(Table1[[#This Row],[Shipping Cost]],"$",""))</f>
        <v>0.5</v>
      </c>
      <c r="AC647">
        <f>VALUE(SUBSTITUTE(Table1[[#This Row],[Discount $]],"$",""))</f>
        <v>0.17</v>
      </c>
      <c r="AD647">
        <f>VALUE(SUBSTITUTE(Table1[[#This Row],[Retail Price]],"$",""))</f>
        <v>2.61</v>
      </c>
      <c r="AE647" s="4">
        <f>(Table1[[#This Row],[Retail Price Number]]*Table1[[#This Row],[Order Quantity]])-Table1[[#This Row],[Discount $ Number]]+Table1[[#This Row],[Shipping Cost Number]]</f>
        <v>81.239999999999995</v>
      </c>
      <c r="AF647">
        <f>Table1[[#This Row],[Retail Price Number]]*Table1[[#This Row],[Order Quantity]]-Table1[[#This Row],[Discount $ Number]]</f>
        <v>80.739999999999995</v>
      </c>
      <c r="AG647">
        <f>(Table1[[#This Row],[Retail Price Number]]*Table1[[#This Row],[Order Quantity]])-Table1[[#This Row],[Discount $ Number]]-Table1[[#This Row],[Shipping Cost Number]]</f>
        <v>80.239999999999995</v>
      </c>
      <c r="AH647">
        <f>Table1[[#This Row],[Retail Price Number]]*Table1[[#This Row],[Order Quantity]]</f>
        <v>80.91</v>
      </c>
      <c r="AI647">
        <f>YEAR(Table1[[#This Row],[Order Date]])</f>
        <v>2013</v>
      </c>
    </row>
    <row r="648" spans="1:35" x14ac:dyDescent="0.3">
      <c r="A648" t="s">
        <v>3767</v>
      </c>
      <c r="B648" s="1">
        <v>41348</v>
      </c>
      <c r="C648" t="s">
        <v>1454</v>
      </c>
      <c r="D648" t="s">
        <v>1455</v>
      </c>
      <c r="E648" t="s">
        <v>27</v>
      </c>
      <c r="F648" t="s">
        <v>28</v>
      </c>
      <c r="G648" t="s">
        <v>134</v>
      </c>
      <c r="H648" t="s">
        <v>289</v>
      </c>
      <c r="I648" t="s">
        <v>31</v>
      </c>
      <c r="J648" t="s">
        <v>885</v>
      </c>
      <c r="K648" t="s">
        <v>94</v>
      </c>
      <c r="L648" t="s">
        <v>95</v>
      </c>
      <c r="M648" t="s">
        <v>35</v>
      </c>
      <c r="N648" s="1">
        <v>41349</v>
      </c>
      <c r="O648" t="s">
        <v>886</v>
      </c>
      <c r="P648" s="3" t="s">
        <v>295</v>
      </c>
      <c r="Q648" t="s">
        <v>887</v>
      </c>
      <c r="R648">
        <v>7</v>
      </c>
      <c r="S648" t="s">
        <v>3768</v>
      </c>
      <c r="T648" s="2">
        <v>0.02</v>
      </c>
      <c r="U648" t="s">
        <v>3769</v>
      </c>
      <c r="V648" t="s">
        <v>3770</v>
      </c>
      <c r="W648" t="s">
        <v>891</v>
      </c>
      <c r="X648" t="s">
        <v>3771</v>
      </c>
      <c r="Y648" s="3">
        <f>VALUE(SUBSTITUTE(Table1[[#This Row],[Order Total]],"$",""))</f>
        <v>325.75</v>
      </c>
      <c r="Z648">
        <f>VALUE(SUBSTITUTE(Table1[[#This Row],[Total]],"$",""))</f>
        <v>339.25</v>
      </c>
      <c r="AA648" s="3">
        <f>Table1[[#This Row],[Order Total Number]]-Table1[[#This Row],[Total Number]]</f>
        <v>-13.5</v>
      </c>
      <c r="AB648">
        <f>VALUE(SUBSTITUTE(Table1[[#This Row],[Shipping Cost]],"$",""))</f>
        <v>4.5</v>
      </c>
      <c r="AC648">
        <f>VALUE(SUBSTITUTE(Table1[[#This Row],[Discount $]],"$",""))</f>
        <v>3.63</v>
      </c>
      <c r="AD648">
        <f>VALUE(SUBSTITUTE(Table1[[#This Row],[Retail Price]],"$",""))</f>
        <v>10.89</v>
      </c>
      <c r="AE648" s="4">
        <f>(Table1[[#This Row],[Retail Price Number]]*Table1[[#This Row],[Order Quantity]])-Table1[[#This Row],[Discount $ Number]]+Table1[[#This Row],[Shipping Cost Number]]</f>
        <v>77.100000000000009</v>
      </c>
      <c r="AF648">
        <f>Table1[[#This Row],[Retail Price Number]]*Table1[[#This Row],[Order Quantity]]-Table1[[#This Row],[Discount $ Number]]</f>
        <v>72.600000000000009</v>
      </c>
      <c r="AG648">
        <f>(Table1[[#This Row],[Retail Price Number]]*Table1[[#This Row],[Order Quantity]])-Table1[[#This Row],[Discount $ Number]]-Table1[[#This Row],[Shipping Cost Number]]</f>
        <v>68.100000000000009</v>
      </c>
      <c r="AH648">
        <f>Table1[[#This Row],[Retail Price Number]]*Table1[[#This Row],[Order Quantity]]</f>
        <v>76.23</v>
      </c>
      <c r="AI648">
        <f>YEAR(Table1[[#This Row],[Order Date]])</f>
        <v>2013</v>
      </c>
    </row>
    <row r="649" spans="1:35" x14ac:dyDescent="0.3">
      <c r="A649" t="s">
        <v>3767</v>
      </c>
      <c r="B649" s="1">
        <v>41616</v>
      </c>
      <c r="C649" t="s">
        <v>89</v>
      </c>
      <c r="D649" t="s">
        <v>465</v>
      </c>
      <c r="E649" t="s">
        <v>27</v>
      </c>
      <c r="F649" t="s">
        <v>28</v>
      </c>
      <c r="G649" t="s">
        <v>29</v>
      </c>
      <c r="H649" t="s">
        <v>205</v>
      </c>
      <c r="I649" t="s">
        <v>63</v>
      </c>
      <c r="J649" t="s">
        <v>975</v>
      </c>
      <c r="K649" t="s">
        <v>94</v>
      </c>
      <c r="L649" t="s">
        <v>109</v>
      </c>
      <c r="M649" t="s">
        <v>35</v>
      </c>
      <c r="N649" s="1">
        <v>41623</v>
      </c>
      <c r="O649" t="s">
        <v>976</v>
      </c>
      <c r="P649" s="3" t="s">
        <v>977</v>
      </c>
      <c r="Q649" t="s">
        <v>978</v>
      </c>
      <c r="R649">
        <v>22</v>
      </c>
      <c r="S649" t="s">
        <v>6877</v>
      </c>
      <c r="T649" s="2">
        <v>0.1</v>
      </c>
      <c r="U649" t="s">
        <v>6878</v>
      </c>
      <c r="V649" t="s">
        <v>6879</v>
      </c>
      <c r="W649" t="s">
        <v>982</v>
      </c>
      <c r="X649" t="s">
        <v>6880</v>
      </c>
      <c r="Y649" s="3">
        <f>VALUE(SUBSTITUTE(Table1[[#This Row],[Order Total]],"$",""))</f>
        <v>241.5</v>
      </c>
      <c r="Z649">
        <f>VALUE(SUBSTITUTE(Table1[[#This Row],[Total]],"$",""))</f>
        <v>243.33</v>
      </c>
      <c r="AA649" s="3">
        <f>Table1[[#This Row],[Order Total Number]]-Table1[[#This Row],[Total Number]]</f>
        <v>-1.8300000000000125</v>
      </c>
      <c r="AB649">
        <f>VALUE(SUBSTITUTE(Table1[[#This Row],[Shipping Cost]],"$",""))</f>
        <v>3.14</v>
      </c>
      <c r="AC649">
        <f>VALUE(SUBSTITUTE(Table1[[#This Row],[Discount $]],"$",""))</f>
        <v>14.36</v>
      </c>
      <c r="AD649">
        <f>VALUE(SUBSTITUTE(Table1[[#This Row],[Retail Price]],"$",""))</f>
        <v>12.98</v>
      </c>
      <c r="AE649" s="4">
        <f>(Table1[[#This Row],[Retail Price Number]]*Table1[[#This Row],[Order Quantity]])-Table1[[#This Row],[Discount $ Number]]+Table1[[#This Row],[Shipping Cost Number]]</f>
        <v>274.33999999999997</v>
      </c>
      <c r="AF649">
        <f>Table1[[#This Row],[Retail Price Number]]*Table1[[#This Row],[Order Quantity]]-Table1[[#This Row],[Discount $ Number]]</f>
        <v>271.2</v>
      </c>
      <c r="AG649">
        <f>(Table1[[#This Row],[Retail Price Number]]*Table1[[#This Row],[Order Quantity]])-Table1[[#This Row],[Discount $ Number]]-Table1[[#This Row],[Shipping Cost Number]]</f>
        <v>268.06</v>
      </c>
      <c r="AH649">
        <f>Table1[[#This Row],[Retail Price Number]]*Table1[[#This Row],[Order Quantity]]</f>
        <v>285.56</v>
      </c>
      <c r="AI649">
        <f>YEAR(Table1[[#This Row],[Order Date]])</f>
        <v>2013</v>
      </c>
    </row>
    <row r="650" spans="1:35" x14ac:dyDescent="0.3">
      <c r="A650" t="s">
        <v>3767</v>
      </c>
      <c r="B650" s="1">
        <v>41413</v>
      </c>
      <c r="C650" t="s">
        <v>251</v>
      </c>
      <c r="D650" t="s">
        <v>252</v>
      </c>
      <c r="E650" t="s">
        <v>27</v>
      </c>
      <c r="F650" t="s">
        <v>28</v>
      </c>
      <c r="G650" t="s">
        <v>77</v>
      </c>
      <c r="H650" t="s">
        <v>62</v>
      </c>
      <c r="I650" t="s">
        <v>92</v>
      </c>
      <c r="J650" t="s">
        <v>1089</v>
      </c>
      <c r="K650" t="s">
        <v>94</v>
      </c>
      <c r="L650" t="s">
        <v>34</v>
      </c>
      <c r="M650" t="s">
        <v>35</v>
      </c>
      <c r="N650" s="1">
        <v>41414</v>
      </c>
      <c r="O650" t="s">
        <v>1090</v>
      </c>
      <c r="P650" s="3" t="s">
        <v>1091</v>
      </c>
      <c r="Q650" t="s">
        <v>1092</v>
      </c>
      <c r="R650">
        <v>42</v>
      </c>
      <c r="S650" t="s">
        <v>9288</v>
      </c>
      <c r="T650" s="2">
        <v>0.04</v>
      </c>
      <c r="U650" t="s">
        <v>2871</v>
      </c>
      <c r="V650" t="s">
        <v>9289</v>
      </c>
      <c r="W650" t="s">
        <v>1779</v>
      </c>
      <c r="X650" t="s">
        <v>9290</v>
      </c>
      <c r="Y650" s="3">
        <f>VALUE(SUBSTITUTE(Table1[[#This Row],[Order Total]],"$",""))</f>
        <v>268.08999999999997</v>
      </c>
      <c r="Z650">
        <f>VALUE(SUBSTITUTE(Table1[[#This Row],[Total]],"$",""))</f>
        <v>266.88</v>
      </c>
      <c r="AA650" s="3">
        <f>Table1[[#This Row],[Order Total Number]]-Table1[[#This Row],[Total Number]]</f>
        <v>1.2099999999999795</v>
      </c>
      <c r="AB650">
        <f>VALUE(SUBSTITUTE(Table1[[#This Row],[Shipping Cost]],"$",""))</f>
        <v>5.27</v>
      </c>
      <c r="AC650">
        <f>VALUE(SUBSTITUTE(Table1[[#This Row],[Discount $]],"$",""))</f>
        <v>2.65</v>
      </c>
      <c r="AD650">
        <f>VALUE(SUBSTITUTE(Table1[[#This Row],[Retail Price]],"$",""))</f>
        <v>29.17</v>
      </c>
      <c r="AE650" s="4">
        <f>(Table1[[#This Row],[Retail Price Number]]*Table1[[#This Row],[Order Quantity]])-Table1[[#This Row],[Discount $ Number]]+Table1[[#This Row],[Shipping Cost Number]]</f>
        <v>1227.76</v>
      </c>
      <c r="AF650">
        <f>Table1[[#This Row],[Retail Price Number]]*Table1[[#This Row],[Order Quantity]]-Table1[[#This Row],[Discount $ Number]]</f>
        <v>1222.49</v>
      </c>
      <c r="AG650">
        <f>(Table1[[#This Row],[Retail Price Number]]*Table1[[#This Row],[Order Quantity]])-Table1[[#This Row],[Discount $ Number]]-Table1[[#This Row],[Shipping Cost Number]]</f>
        <v>1217.22</v>
      </c>
      <c r="AH650">
        <f>Table1[[#This Row],[Retail Price Number]]*Table1[[#This Row],[Order Quantity]]</f>
        <v>1225.1400000000001</v>
      </c>
      <c r="AI650">
        <f>YEAR(Table1[[#This Row],[Order Date]])</f>
        <v>2013</v>
      </c>
    </row>
    <row r="651" spans="1:35" x14ac:dyDescent="0.3">
      <c r="A651" t="s">
        <v>3767</v>
      </c>
      <c r="B651" s="1">
        <v>41480</v>
      </c>
      <c r="C651" t="s">
        <v>348</v>
      </c>
      <c r="D651" t="s">
        <v>144</v>
      </c>
      <c r="E651" t="s">
        <v>46</v>
      </c>
      <c r="F651" t="s">
        <v>47</v>
      </c>
      <c r="G651" t="s">
        <v>29</v>
      </c>
      <c r="H651" t="s">
        <v>107</v>
      </c>
      <c r="I651" t="s">
        <v>31</v>
      </c>
      <c r="J651" t="s">
        <v>185</v>
      </c>
      <c r="K651" t="s">
        <v>94</v>
      </c>
      <c r="L651" t="s">
        <v>34</v>
      </c>
      <c r="M651" t="s">
        <v>35</v>
      </c>
      <c r="N651" s="1">
        <v>41482</v>
      </c>
      <c r="O651" t="s">
        <v>186</v>
      </c>
      <c r="P651" s="3" t="s">
        <v>187</v>
      </c>
      <c r="Q651" t="s">
        <v>188</v>
      </c>
      <c r="R651">
        <v>47</v>
      </c>
      <c r="S651" t="s">
        <v>12025</v>
      </c>
      <c r="T651" s="2">
        <v>0.01</v>
      </c>
      <c r="U651" t="s">
        <v>7295</v>
      </c>
      <c r="V651" t="s">
        <v>12026</v>
      </c>
      <c r="W651" t="s">
        <v>165</v>
      </c>
      <c r="X651" t="s">
        <v>6921</v>
      </c>
      <c r="Y651" s="3">
        <f>VALUE(SUBSTITUTE(Table1[[#This Row],[Order Total]],"$",""))</f>
        <v>331.16</v>
      </c>
      <c r="Z651">
        <f>VALUE(SUBSTITUTE(Table1[[#This Row],[Total]],"$",""))</f>
        <v>345.35</v>
      </c>
      <c r="AA651" s="3">
        <f>Table1[[#This Row],[Order Total Number]]-Table1[[#This Row],[Total Number]]</f>
        <v>-14.189999999999998</v>
      </c>
      <c r="AB651">
        <f>VALUE(SUBSTITUTE(Table1[[#This Row],[Shipping Cost]],"$",""))</f>
        <v>4</v>
      </c>
      <c r="AC651">
        <f>VALUE(SUBSTITUTE(Table1[[#This Row],[Discount $]],"$",""))</f>
        <v>3.56</v>
      </c>
      <c r="AD651">
        <f>VALUE(SUBSTITUTE(Table1[[#This Row],[Retail Price]],"$",""))</f>
        <v>19.98</v>
      </c>
      <c r="AE651" s="4">
        <f>(Table1[[#This Row],[Retail Price Number]]*Table1[[#This Row],[Order Quantity]])-Table1[[#This Row],[Discount $ Number]]+Table1[[#This Row],[Shipping Cost Number]]</f>
        <v>939.50000000000011</v>
      </c>
      <c r="AF651">
        <f>Table1[[#This Row],[Retail Price Number]]*Table1[[#This Row],[Order Quantity]]-Table1[[#This Row],[Discount $ Number]]</f>
        <v>935.50000000000011</v>
      </c>
      <c r="AG651">
        <f>(Table1[[#This Row],[Retail Price Number]]*Table1[[#This Row],[Order Quantity]])-Table1[[#This Row],[Discount $ Number]]-Table1[[#This Row],[Shipping Cost Number]]</f>
        <v>931.50000000000011</v>
      </c>
      <c r="AH651">
        <f>Table1[[#This Row],[Retail Price Number]]*Table1[[#This Row],[Order Quantity]]</f>
        <v>939.06000000000006</v>
      </c>
      <c r="AI651">
        <f>YEAR(Table1[[#This Row],[Order Date]])</f>
        <v>2013</v>
      </c>
    </row>
    <row r="652" spans="1:35" x14ac:dyDescent="0.3">
      <c r="A652" t="s">
        <v>4779</v>
      </c>
      <c r="B652" s="1">
        <v>41454</v>
      </c>
      <c r="C652" t="s">
        <v>884</v>
      </c>
      <c r="D652" t="s">
        <v>591</v>
      </c>
      <c r="E652" t="s">
        <v>27</v>
      </c>
      <c r="F652" t="s">
        <v>28</v>
      </c>
      <c r="G652" t="s">
        <v>134</v>
      </c>
      <c r="H652" t="s">
        <v>241</v>
      </c>
      <c r="I652" t="s">
        <v>31</v>
      </c>
      <c r="J652" t="s">
        <v>163</v>
      </c>
      <c r="K652" t="s">
        <v>33</v>
      </c>
      <c r="L652" t="s">
        <v>34</v>
      </c>
      <c r="M652" t="s">
        <v>35</v>
      </c>
      <c r="N652" s="1">
        <v>41458</v>
      </c>
      <c r="O652" t="s">
        <v>164</v>
      </c>
      <c r="P652" s="3" t="s">
        <v>165</v>
      </c>
      <c r="Q652" t="s">
        <v>166</v>
      </c>
      <c r="R652">
        <v>47</v>
      </c>
      <c r="S652" t="s">
        <v>56</v>
      </c>
      <c r="T652" s="2">
        <v>0</v>
      </c>
      <c r="U652" t="s">
        <v>2108</v>
      </c>
      <c r="V652" t="s">
        <v>4780</v>
      </c>
      <c r="W652" t="s">
        <v>170</v>
      </c>
      <c r="X652" t="s">
        <v>2532</v>
      </c>
      <c r="Y652" s="3">
        <f>VALUE(SUBSTITUTE(Table1[[#This Row],[Order Total]],"$",""))</f>
        <v>21.26</v>
      </c>
      <c r="Z652">
        <f>VALUE(SUBSTITUTE(Table1[[#This Row],[Total]],"$",""))</f>
        <v>22.09</v>
      </c>
      <c r="AA652" s="3">
        <f>Table1[[#This Row],[Order Total Number]]-Table1[[#This Row],[Total Number]]</f>
        <v>-0.82999999999999829</v>
      </c>
      <c r="AB652">
        <f>VALUE(SUBSTITUTE(Table1[[#This Row],[Shipping Cost]],"$",""))</f>
        <v>1.3</v>
      </c>
      <c r="AC652">
        <f>VALUE(SUBSTITUTE(Table1[[#This Row],[Discount $]],"$",""))</f>
        <v>2.1</v>
      </c>
      <c r="AD652">
        <f>VALUE(SUBSTITUTE(Table1[[#This Row],[Retail Price]],"$",""))</f>
        <v>4</v>
      </c>
      <c r="AE652" s="4">
        <f>(Table1[[#This Row],[Retail Price Number]]*Table1[[#This Row],[Order Quantity]])-Table1[[#This Row],[Discount $ Number]]+Table1[[#This Row],[Shipping Cost Number]]</f>
        <v>187.20000000000002</v>
      </c>
      <c r="AF652">
        <f>Table1[[#This Row],[Retail Price Number]]*Table1[[#This Row],[Order Quantity]]-Table1[[#This Row],[Discount $ Number]]</f>
        <v>185.9</v>
      </c>
      <c r="AG652">
        <f>(Table1[[#This Row],[Retail Price Number]]*Table1[[#This Row],[Order Quantity]])-Table1[[#This Row],[Discount $ Number]]-Table1[[#This Row],[Shipping Cost Number]]</f>
        <v>184.6</v>
      </c>
      <c r="AH652">
        <f>Table1[[#This Row],[Retail Price Number]]*Table1[[#This Row],[Order Quantity]]</f>
        <v>188</v>
      </c>
      <c r="AI652">
        <f>YEAR(Table1[[#This Row],[Order Date]])</f>
        <v>2013</v>
      </c>
    </row>
    <row r="653" spans="1:35" x14ac:dyDescent="0.3">
      <c r="A653" t="s">
        <v>2144</v>
      </c>
      <c r="B653" s="1">
        <v>41833</v>
      </c>
      <c r="C653" t="s">
        <v>2145</v>
      </c>
      <c r="D653" t="s">
        <v>45</v>
      </c>
      <c r="E653" t="s">
        <v>46</v>
      </c>
      <c r="F653" t="s">
        <v>47</v>
      </c>
      <c r="G653" t="s">
        <v>29</v>
      </c>
      <c r="H653" t="s">
        <v>48</v>
      </c>
      <c r="I653" t="s">
        <v>31</v>
      </c>
      <c r="J653" t="s">
        <v>218</v>
      </c>
      <c r="K653" t="s">
        <v>94</v>
      </c>
      <c r="L653" t="s">
        <v>34</v>
      </c>
      <c r="M653" t="s">
        <v>35</v>
      </c>
      <c r="N653" s="1">
        <v>41842</v>
      </c>
      <c r="O653" t="s">
        <v>219</v>
      </c>
      <c r="P653" s="3" t="s">
        <v>124</v>
      </c>
      <c r="Q653" t="s">
        <v>220</v>
      </c>
      <c r="R653">
        <v>22</v>
      </c>
      <c r="S653" t="s">
        <v>2146</v>
      </c>
      <c r="T653" s="2">
        <v>0.1</v>
      </c>
      <c r="U653" t="s">
        <v>2147</v>
      </c>
      <c r="V653" t="s">
        <v>1673</v>
      </c>
      <c r="W653" t="s">
        <v>224</v>
      </c>
      <c r="X653" t="s">
        <v>2148</v>
      </c>
      <c r="Y653" s="3">
        <f>VALUE(SUBSTITUTE(Table1[[#This Row],[Order Total]],"$",""))</f>
        <v>145.02000000000001</v>
      </c>
      <c r="Z653">
        <f>VALUE(SUBSTITUTE(Table1[[#This Row],[Total]],"$",""))</f>
        <v>153.55000000000001</v>
      </c>
      <c r="AA653" s="3">
        <f>Table1[[#This Row],[Order Total Number]]-Table1[[#This Row],[Total Number]]</f>
        <v>-8.5300000000000011</v>
      </c>
      <c r="AB653">
        <f>VALUE(SUBSTITUTE(Table1[[#This Row],[Shipping Cost]],"$",""))</f>
        <v>0.5</v>
      </c>
      <c r="AC653">
        <f>VALUE(SUBSTITUTE(Table1[[#This Row],[Discount $]],"$",""))</f>
        <v>5.95</v>
      </c>
      <c r="AD653">
        <f>VALUE(SUBSTITUTE(Table1[[#This Row],[Retail Price]],"$",""))</f>
        <v>3.69</v>
      </c>
      <c r="AE653" s="4">
        <f>(Table1[[#This Row],[Retail Price Number]]*Table1[[#This Row],[Order Quantity]])-Table1[[#This Row],[Discount $ Number]]+Table1[[#This Row],[Shipping Cost Number]]</f>
        <v>75.72999999999999</v>
      </c>
      <c r="AF653">
        <f>Table1[[#This Row],[Retail Price Number]]*Table1[[#This Row],[Order Quantity]]-Table1[[#This Row],[Discount $ Number]]</f>
        <v>75.22999999999999</v>
      </c>
      <c r="AG653">
        <f>(Table1[[#This Row],[Retail Price Number]]*Table1[[#This Row],[Order Quantity]])-Table1[[#This Row],[Discount $ Number]]-Table1[[#This Row],[Shipping Cost Number]]</f>
        <v>74.72999999999999</v>
      </c>
      <c r="AH653">
        <f>Table1[[#This Row],[Retail Price Number]]*Table1[[#This Row],[Order Quantity]]</f>
        <v>81.179999999999993</v>
      </c>
      <c r="AI653">
        <f>YEAR(Table1[[#This Row],[Order Date]])</f>
        <v>2014</v>
      </c>
    </row>
    <row r="654" spans="1:35" x14ac:dyDescent="0.3">
      <c r="A654" t="s">
        <v>2144</v>
      </c>
      <c r="B654" s="1">
        <v>41601</v>
      </c>
      <c r="C654" t="s">
        <v>7682</v>
      </c>
      <c r="D654" t="s">
        <v>591</v>
      </c>
      <c r="E654" t="s">
        <v>27</v>
      </c>
      <c r="F654" t="s">
        <v>28</v>
      </c>
      <c r="G654" t="s">
        <v>77</v>
      </c>
      <c r="H654" t="s">
        <v>241</v>
      </c>
      <c r="I654" t="s">
        <v>31</v>
      </c>
      <c r="J654" t="s">
        <v>975</v>
      </c>
      <c r="K654" t="s">
        <v>94</v>
      </c>
      <c r="L654" t="s">
        <v>34</v>
      </c>
      <c r="M654" t="s">
        <v>35</v>
      </c>
      <c r="N654" s="1">
        <v>41603</v>
      </c>
      <c r="O654" t="s">
        <v>976</v>
      </c>
      <c r="P654" s="3" t="s">
        <v>977</v>
      </c>
      <c r="Q654" t="s">
        <v>978</v>
      </c>
      <c r="R654">
        <v>6</v>
      </c>
      <c r="S654" t="s">
        <v>9959</v>
      </c>
      <c r="T654" s="2">
        <v>7.0000000000000007E-2</v>
      </c>
      <c r="U654" t="s">
        <v>9960</v>
      </c>
      <c r="V654" t="s">
        <v>9961</v>
      </c>
      <c r="W654" t="s">
        <v>982</v>
      </c>
      <c r="X654" t="s">
        <v>9539</v>
      </c>
      <c r="Y654" s="3">
        <f>VALUE(SUBSTITUTE(Table1[[#This Row],[Order Total]],"$",""))</f>
        <v>431.05</v>
      </c>
      <c r="Z654">
        <f>VALUE(SUBSTITUTE(Table1[[#This Row],[Total]],"$",""))</f>
        <v>448.38</v>
      </c>
      <c r="AA654" s="3">
        <f>Table1[[#This Row],[Order Total Number]]-Table1[[#This Row],[Total Number]]</f>
        <v>-17.329999999999984</v>
      </c>
      <c r="AB654">
        <f>VALUE(SUBSTITUTE(Table1[[#This Row],[Shipping Cost]],"$",""))</f>
        <v>3.14</v>
      </c>
      <c r="AC654">
        <f>VALUE(SUBSTITUTE(Table1[[#This Row],[Discount $]],"$",""))</f>
        <v>14.46</v>
      </c>
      <c r="AD654">
        <f>VALUE(SUBSTITUTE(Table1[[#This Row],[Retail Price]],"$",""))</f>
        <v>12.98</v>
      </c>
      <c r="AE654" s="4">
        <f>(Table1[[#This Row],[Retail Price Number]]*Table1[[#This Row],[Order Quantity]])-Table1[[#This Row],[Discount $ Number]]+Table1[[#This Row],[Shipping Cost Number]]</f>
        <v>66.559999999999988</v>
      </c>
      <c r="AF654">
        <f>Table1[[#This Row],[Retail Price Number]]*Table1[[#This Row],[Order Quantity]]-Table1[[#This Row],[Discount $ Number]]</f>
        <v>63.419999999999995</v>
      </c>
      <c r="AG654">
        <f>(Table1[[#This Row],[Retail Price Number]]*Table1[[#This Row],[Order Quantity]])-Table1[[#This Row],[Discount $ Number]]-Table1[[#This Row],[Shipping Cost Number]]</f>
        <v>60.279999999999994</v>
      </c>
      <c r="AH654">
        <f>Table1[[#This Row],[Retail Price Number]]*Table1[[#This Row],[Order Quantity]]</f>
        <v>77.88</v>
      </c>
      <c r="AI654">
        <f>YEAR(Table1[[#This Row],[Order Date]])</f>
        <v>2013</v>
      </c>
    </row>
    <row r="655" spans="1:35" x14ac:dyDescent="0.3">
      <c r="A655" t="s">
        <v>4357</v>
      </c>
      <c r="B655" s="1">
        <v>41731</v>
      </c>
      <c r="C655" t="s">
        <v>1748</v>
      </c>
      <c r="D655" t="s">
        <v>945</v>
      </c>
      <c r="E655" t="s">
        <v>27</v>
      </c>
      <c r="F655" t="s">
        <v>28</v>
      </c>
      <c r="G655" t="s">
        <v>77</v>
      </c>
      <c r="H655" t="s">
        <v>241</v>
      </c>
      <c r="I655" t="s">
        <v>31</v>
      </c>
      <c r="J655" t="s">
        <v>1233</v>
      </c>
      <c r="K655" t="s">
        <v>723</v>
      </c>
      <c r="L655" t="s">
        <v>109</v>
      </c>
      <c r="M655" t="s">
        <v>35</v>
      </c>
      <c r="N655" s="1">
        <v>41732</v>
      </c>
      <c r="O655" t="s">
        <v>711</v>
      </c>
      <c r="P655" s="3" t="s">
        <v>1234</v>
      </c>
      <c r="Q655" t="s">
        <v>1235</v>
      </c>
      <c r="R655">
        <v>37</v>
      </c>
      <c r="S655" t="s">
        <v>4358</v>
      </c>
      <c r="T655" s="2">
        <v>0.09</v>
      </c>
      <c r="U655" t="s">
        <v>4267</v>
      </c>
      <c r="V655" t="s">
        <v>4359</v>
      </c>
      <c r="W655" t="s">
        <v>1239</v>
      </c>
      <c r="X655" t="s">
        <v>4360</v>
      </c>
      <c r="Y655" s="3">
        <f>VALUE(SUBSTITUTE(Table1[[#This Row],[Order Total]],"$",""))</f>
        <v>146.93</v>
      </c>
      <c r="Z655">
        <f>VALUE(SUBSTITUTE(Table1[[#This Row],[Total]],"$",""))</f>
        <v>149.94999999999999</v>
      </c>
      <c r="AA655" s="3">
        <f>Table1[[#This Row],[Order Total Number]]-Table1[[#This Row],[Total Number]]</f>
        <v>-3.0199999999999818</v>
      </c>
      <c r="AB655">
        <f>VALUE(SUBSTITUTE(Table1[[#This Row],[Shipping Cost]],"$",""))</f>
        <v>11.15</v>
      </c>
      <c r="AC655">
        <f>VALUE(SUBSTITUTE(Table1[[#This Row],[Discount $]],"$",""))</f>
        <v>4.6900000000000004</v>
      </c>
      <c r="AD655">
        <f>VALUE(SUBSTITUTE(Table1[[#This Row],[Retail Price]],"$",""))</f>
        <v>7.28</v>
      </c>
      <c r="AE655" s="4">
        <f>(Table1[[#This Row],[Retail Price Number]]*Table1[[#This Row],[Order Quantity]])-Table1[[#This Row],[Discount $ Number]]+Table1[[#This Row],[Shipping Cost Number]]</f>
        <v>275.82</v>
      </c>
      <c r="AF655">
        <f>Table1[[#This Row],[Retail Price Number]]*Table1[[#This Row],[Order Quantity]]-Table1[[#This Row],[Discount $ Number]]</f>
        <v>264.67</v>
      </c>
      <c r="AG655">
        <f>(Table1[[#This Row],[Retail Price Number]]*Table1[[#This Row],[Order Quantity]])-Table1[[#This Row],[Discount $ Number]]-Table1[[#This Row],[Shipping Cost Number]]</f>
        <v>253.52</v>
      </c>
      <c r="AH655">
        <f>Table1[[#This Row],[Retail Price Number]]*Table1[[#This Row],[Order Quantity]]</f>
        <v>269.36</v>
      </c>
      <c r="AI655">
        <f>YEAR(Table1[[#This Row],[Order Date]])</f>
        <v>2014</v>
      </c>
    </row>
    <row r="656" spans="1:35" x14ac:dyDescent="0.3">
      <c r="A656" t="s">
        <v>4357</v>
      </c>
      <c r="B656" s="1">
        <v>41685</v>
      </c>
      <c r="C656" t="s">
        <v>781</v>
      </c>
      <c r="D656" t="s">
        <v>162</v>
      </c>
      <c r="E656" t="s">
        <v>46</v>
      </c>
      <c r="F656" t="s">
        <v>47</v>
      </c>
      <c r="G656" t="s">
        <v>29</v>
      </c>
      <c r="H656" t="s">
        <v>107</v>
      </c>
      <c r="I656" t="s">
        <v>121</v>
      </c>
      <c r="J656" t="s">
        <v>1377</v>
      </c>
      <c r="K656" t="s">
        <v>94</v>
      </c>
      <c r="L656" t="s">
        <v>34</v>
      </c>
      <c r="M656" t="s">
        <v>35</v>
      </c>
      <c r="N656" s="1">
        <v>41687</v>
      </c>
      <c r="O656" t="s">
        <v>1378</v>
      </c>
      <c r="P656" s="3" t="s">
        <v>1379</v>
      </c>
      <c r="Q656" t="s">
        <v>1380</v>
      </c>
      <c r="R656">
        <v>20</v>
      </c>
      <c r="S656" t="s">
        <v>7954</v>
      </c>
      <c r="T656" s="2">
        <v>0.1</v>
      </c>
      <c r="U656" t="s">
        <v>127</v>
      </c>
      <c r="V656" t="s">
        <v>7955</v>
      </c>
      <c r="W656" t="s">
        <v>1384</v>
      </c>
      <c r="X656" t="s">
        <v>1656</v>
      </c>
      <c r="Y656" s="3">
        <f>VALUE(SUBSTITUTE(Table1[[#This Row],[Order Total]],"$",""))</f>
        <v>155</v>
      </c>
      <c r="Z656">
        <f>VALUE(SUBSTITUTE(Table1[[#This Row],[Total]],"$",""))</f>
        <v>148.57</v>
      </c>
      <c r="AA656" s="3">
        <f>Table1[[#This Row],[Order Total Number]]-Table1[[#This Row],[Total Number]]</f>
        <v>6.4300000000000068</v>
      </c>
      <c r="AB656">
        <f>VALUE(SUBSTITUTE(Table1[[#This Row],[Shipping Cost]],"$",""))</f>
        <v>1.63</v>
      </c>
      <c r="AC656">
        <f>VALUE(SUBSTITUTE(Table1[[#This Row],[Discount $]],"$",""))</f>
        <v>0</v>
      </c>
      <c r="AD656">
        <f>VALUE(SUBSTITUTE(Table1[[#This Row],[Retail Price]],"$",""))</f>
        <v>1.95</v>
      </c>
      <c r="AE656" s="4">
        <f>(Table1[[#This Row],[Retail Price Number]]*Table1[[#This Row],[Order Quantity]])-Table1[[#This Row],[Discount $ Number]]+Table1[[#This Row],[Shipping Cost Number]]</f>
        <v>40.630000000000003</v>
      </c>
      <c r="AF656">
        <f>Table1[[#This Row],[Retail Price Number]]*Table1[[#This Row],[Order Quantity]]-Table1[[#This Row],[Discount $ Number]]</f>
        <v>39</v>
      </c>
      <c r="AG656">
        <f>(Table1[[#This Row],[Retail Price Number]]*Table1[[#This Row],[Order Quantity]])-Table1[[#This Row],[Discount $ Number]]-Table1[[#This Row],[Shipping Cost Number]]</f>
        <v>37.369999999999997</v>
      </c>
      <c r="AH656">
        <f>Table1[[#This Row],[Retail Price Number]]*Table1[[#This Row],[Order Quantity]]</f>
        <v>39</v>
      </c>
      <c r="AI656">
        <f>YEAR(Table1[[#This Row],[Order Date]])</f>
        <v>2014</v>
      </c>
    </row>
    <row r="657" spans="1:35" x14ac:dyDescent="0.3">
      <c r="A657" t="s">
        <v>4357</v>
      </c>
      <c r="B657" s="1">
        <v>41560</v>
      </c>
      <c r="C657" t="s">
        <v>1225</v>
      </c>
      <c r="D657" t="s">
        <v>252</v>
      </c>
      <c r="E657" t="s">
        <v>27</v>
      </c>
      <c r="F657" t="s">
        <v>28</v>
      </c>
      <c r="G657" t="s">
        <v>91</v>
      </c>
      <c r="H657" t="s">
        <v>62</v>
      </c>
      <c r="I657" t="s">
        <v>121</v>
      </c>
      <c r="J657" t="s">
        <v>601</v>
      </c>
      <c r="K657" t="s">
        <v>94</v>
      </c>
      <c r="L657" t="s">
        <v>34</v>
      </c>
      <c r="M657" t="s">
        <v>35</v>
      </c>
      <c r="N657" s="1">
        <v>41560</v>
      </c>
      <c r="O657" t="s">
        <v>602</v>
      </c>
      <c r="P657" s="3" t="s">
        <v>603</v>
      </c>
      <c r="Q657" t="s">
        <v>258</v>
      </c>
      <c r="R657">
        <v>27</v>
      </c>
      <c r="S657" t="s">
        <v>8706</v>
      </c>
      <c r="T657" s="2">
        <v>0.05</v>
      </c>
      <c r="U657" t="s">
        <v>8707</v>
      </c>
      <c r="V657" t="s">
        <v>8708</v>
      </c>
      <c r="W657" t="s">
        <v>606</v>
      </c>
      <c r="X657" t="s">
        <v>8709</v>
      </c>
      <c r="Y657" s="3">
        <f>VALUE(SUBSTITUTE(Table1[[#This Row],[Order Total]],"$",""))</f>
        <v>3796.22</v>
      </c>
      <c r="Z657">
        <f>VALUE(SUBSTITUTE(Table1[[#This Row],[Total]],"$",""))</f>
        <v>3796.34</v>
      </c>
      <c r="AA657" s="3">
        <f>Table1[[#This Row],[Order Total Number]]-Table1[[#This Row],[Total Number]]</f>
        <v>-0.12000000000034561</v>
      </c>
      <c r="AB657">
        <f>VALUE(SUBSTITUTE(Table1[[#This Row],[Shipping Cost]],"$",""))</f>
        <v>7.72</v>
      </c>
      <c r="AC657">
        <f>VALUE(SUBSTITUTE(Table1[[#This Row],[Discount $]],"$",""))</f>
        <v>499.58</v>
      </c>
      <c r="AD657">
        <f>VALUE(SUBSTITUTE(Table1[[#This Row],[Retail Price]],"$",""))</f>
        <v>7.3</v>
      </c>
      <c r="AE657" s="4">
        <f>(Table1[[#This Row],[Retail Price Number]]*Table1[[#This Row],[Order Quantity]])-Table1[[#This Row],[Discount $ Number]]+Table1[[#This Row],[Shipping Cost Number]]</f>
        <v>-294.76</v>
      </c>
      <c r="AF657">
        <f>Table1[[#This Row],[Retail Price Number]]*Table1[[#This Row],[Order Quantity]]-Table1[[#This Row],[Discount $ Number]]</f>
        <v>-302.48</v>
      </c>
      <c r="AG657">
        <f>(Table1[[#This Row],[Retail Price Number]]*Table1[[#This Row],[Order Quantity]])-Table1[[#This Row],[Discount $ Number]]-Table1[[#This Row],[Shipping Cost Number]]</f>
        <v>-310.20000000000005</v>
      </c>
      <c r="AH657">
        <f>Table1[[#This Row],[Retail Price Number]]*Table1[[#This Row],[Order Quantity]]</f>
        <v>197.1</v>
      </c>
      <c r="AI657">
        <f>YEAR(Table1[[#This Row],[Order Date]])</f>
        <v>2013</v>
      </c>
    </row>
    <row r="658" spans="1:35" x14ac:dyDescent="0.3">
      <c r="A658" t="s">
        <v>4357</v>
      </c>
      <c r="B658" s="1">
        <v>41761</v>
      </c>
      <c r="C658" t="s">
        <v>4927</v>
      </c>
      <c r="D658" t="s">
        <v>252</v>
      </c>
      <c r="E658" t="s">
        <v>27</v>
      </c>
      <c r="F658" t="s">
        <v>28</v>
      </c>
      <c r="G658" t="s">
        <v>29</v>
      </c>
      <c r="H658" t="s">
        <v>62</v>
      </c>
      <c r="I658" t="s">
        <v>31</v>
      </c>
      <c r="J658" t="s">
        <v>122</v>
      </c>
      <c r="K658" t="s">
        <v>94</v>
      </c>
      <c r="L658" t="s">
        <v>95</v>
      </c>
      <c r="M658" t="s">
        <v>35</v>
      </c>
      <c r="N658" s="1">
        <v>41762</v>
      </c>
      <c r="O658" t="s">
        <v>123</v>
      </c>
      <c r="P658" s="3" t="s">
        <v>124</v>
      </c>
      <c r="Q658" t="s">
        <v>125</v>
      </c>
      <c r="R658">
        <v>43</v>
      </c>
      <c r="S658" t="s">
        <v>8287</v>
      </c>
      <c r="T658" s="2">
        <v>0.03</v>
      </c>
      <c r="U658" t="s">
        <v>10903</v>
      </c>
      <c r="V658" t="s">
        <v>10904</v>
      </c>
      <c r="W658" t="s">
        <v>129</v>
      </c>
      <c r="X658" t="s">
        <v>10905</v>
      </c>
      <c r="Y658" s="3">
        <f>VALUE(SUBSTITUTE(Table1[[#This Row],[Order Total]],"$",""))</f>
        <v>126.91</v>
      </c>
      <c r="Z658">
        <f>VALUE(SUBSTITUTE(Table1[[#This Row],[Total]],"$",""))</f>
        <v>128.09</v>
      </c>
      <c r="AA658" s="3">
        <f>Table1[[#This Row],[Order Total Number]]-Table1[[#This Row],[Total Number]]</f>
        <v>-1.1800000000000068</v>
      </c>
      <c r="AB658">
        <f>VALUE(SUBSTITUTE(Table1[[#This Row],[Shipping Cost]],"$",""))</f>
        <v>2.5</v>
      </c>
      <c r="AC658">
        <f>VALUE(SUBSTITUTE(Table1[[#This Row],[Discount $]],"$",""))</f>
        <v>6.59</v>
      </c>
      <c r="AD658">
        <f>VALUE(SUBSTITUTE(Table1[[#This Row],[Retail Price]],"$",""))</f>
        <v>3.69</v>
      </c>
      <c r="AE658" s="4">
        <f>(Table1[[#This Row],[Retail Price Number]]*Table1[[#This Row],[Order Quantity]])-Table1[[#This Row],[Discount $ Number]]+Table1[[#This Row],[Shipping Cost Number]]</f>
        <v>154.57999999999998</v>
      </c>
      <c r="AF658">
        <f>Table1[[#This Row],[Retail Price Number]]*Table1[[#This Row],[Order Quantity]]-Table1[[#This Row],[Discount $ Number]]</f>
        <v>152.07999999999998</v>
      </c>
      <c r="AG658">
        <f>(Table1[[#This Row],[Retail Price Number]]*Table1[[#This Row],[Order Quantity]])-Table1[[#This Row],[Discount $ Number]]-Table1[[#This Row],[Shipping Cost Number]]</f>
        <v>149.57999999999998</v>
      </c>
      <c r="AH658">
        <f>Table1[[#This Row],[Retail Price Number]]*Table1[[#This Row],[Order Quantity]]</f>
        <v>158.66999999999999</v>
      </c>
      <c r="AI658">
        <f>YEAR(Table1[[#This Row],[Order Date]])</f>
        <v>2014</v>
      </c>
    </row>
    <row r="659" spans="1:35" x14ac:dyDescent="0.3">
      <c r="A659" t="s">
        <v>4357</v>
      </c>
      <c r="B659" s="1">
        <v>41560</v>
      </c>
      <c r="C659" t="s">
        <v>1225</v>
      </c>
      <c r="D659" t="s">
        <v>252</v>
      </c>
      <c r="E659" t="s">
        <v>27</v>
      </c>
      <c r="F659" t="s">
        <v>28</v>
      </c>
      <c r="G659" t="s">
        <v>77</v>
      </c>
      <c r="H659" t="s">
        <v>62</v>
      </c>
      <c r="I659" t="s">
        <v>31</v>
      </c>
      <c r="J659" t="s">
        <v>441</v>
      </c>
      <c r="K659" t="s">
        <v>94</v>
      </c>
      <c r="L659" t="s">
        <v>34</v>
      </c>
      <c r="M659" t="s">
        <v>35</v>
      </c>
      <c r="N659" s="1">
        <v>41560</v>
      </c>
      <c r="O659" t="s">
        <v>442</v>
      </c>
      <c r="P659" s="3" t="s">
        <v>443</v>
      </c>
      <c r="Q659" t="s">
        <v>444</v>
      </c>
      <c r="R659">
        <v>47</v>
      </c>
      <c r="S659" t="s">
        <v>11709</v>
      </c>
      <c r="T659" s="2">
        <v>0</v>
      </c>
      <c r="U659" t="s">
        <v>10852</v>
      </c>
      <c r="V659" t="s">
        <v>11710</v>
      </c>
      <c r="W659" t="s">
        <v>448</v>
      </c>
      <c r="X659" t="s">
        <v>11711</v>
      </c>
      <c r="Y659" s="3">
        <f>VALUE(SUBSTITUTE(Table1[[#This Row],[Order Total]],"$",""))</f>
        <v>753.24</v>
      </c>
      <c r="Z659">
        <f>VALUE(SUBSTITUTE(Table1[[#This Row],[Total]],"$",""))</f>
        <v>779.64</v>
      </c>
      <c r="AA659" s="3">
        <f>Table1[[#This Row],[Order Total Number]]-Table1[[#This Row],[Total Number]]</f>
        <v>-26.399999999999977</v>
      </c>
      <c r="AB659">
        <f>VALUE(SUBSTITUTE(Table1[[#This Row],[Shipping Cost]],"$",""))</f>
        <v>15.1</v>
      </c>
      <c r="AC659">
        <f>VALUE(SUBSTITUTE(Table1[[#This Row],[Discount $]],"$",""))</f>
        <v>26.54</v>
      </c>
      <c r="AD659">
        <f>VALUE(SUBSTITUTE(Table1[[#This Row],[Retail Price]],"$",""))</f>
        <v>22.38</v>
      </c>
      <c r="AE659" s="4">
        <f>(Table1[[#This Row],[Retail Price Number]]*Table1[[#This Row],[Order Quantity]])-Table1[[#This Row],[Discount $ Number]]+Table1[[#This Row],[Shipping Cost Number]]</f>
        <v>1040.4199999999998</v>
      </c>
      <c r="AF659">
        <f>Table1[[#This Row],[Retail Price Number]]*Table1[[#This Row],[Order Quantity]]-Table1[[#This Row],[Discount $ Number]]</f>
        <v>1025.32</v>
      </c>
      <c r="AG659">
        <f>(Table1[[#This Row],[Retail Price Number]]*Table1[[#This Row],[Order Quantity]])-Table1[[#This Row],[Discount $ Number]]-Table1[[#This Row],[Shipping Cost Number]]</f>
        <v>1010.2199999999999</v>
      </c>
      <c r="AH659">
        <f>Table1[[#This Row],[Retail Price Number]]*Table1[[#This Row],[Order Quantity]]</f>
        <v>1051.8599999999999</v>
      </c>
      <c r="AI659">
        <f>YEAR(Table1[[#This Row],[Order Date]])</f>
        <v>2013</v>
      </c>
    </row>
    <row r="660" spans="1:35" x14ac:dyDescent="0.3">
      <c r="A660" t="s">
        <v>2674</v>
      </c>
      <c r="B660" s="1">
        <v>42346</v>
      </c>
      <c r="C660" t="s">
        <v>2675</v>
      </c>
      <c r="D660" t="s">
        <v>964</v>
      </c>
      <c r="E660" t="s">
        <v>27</v>
      </c>
      <c r="F660" t="s">
        <v>28</v>
      </c>
      <c r="G660" t="s">
        <v>134</v>
      </c>
      <c r="H660" t="s">
        <v>965</v>
      </c>
      <c r="I660" t="s">
        <v>31</v>
      </c>
      <c r="J660" t="s">
        <v>206</v>
      </c>
      <c r="K660" t="s">
        <v>94</v>
      </c>
      <c r="L660" t="s">
        <v>34</v>
      </c>
      <c r="M660" t="s">
        <v>35</v>
      </c>
      <c r="N660" s="1">
        <v>42347</v>
      </c>
      <c r="O660" t="s">
        <v>207</v>
      </c>
      <c r="P660" s="3" t="s">
        <v>208</v>
      </c>
      <c r="Q660" t="s">
        <v>125</v>
      </c>
      <c r="R660">
        <v>50</v>
      </c>
      <c r="S660" t="s">
        <v>2676</v>
      </c>
      <c r="T660" s="2">
        <v>0.01</v>
      </c>
      <c r="U660" t="s">
        <v>2677</v>
      </c>
      <c r="V660" t="s">
        <v>2678</v>
      </c>
      <c r="W660" t="s">
        <v>212</v>
      </c>
      <c r="X660" t="s">
        <v>2679</v>
      </c>
      <c r="Y660" s="3">
        <f>VALUE(SUBSTITUTE(Table1[[#This Row],[Order Total]],"$",""))</f>
        <v>172.62</v>
      </c>
      <c r="Z660">
        <f>VALUE(SUBSTITUTE(Table1[[#This Row],[Total]],"$",""))</f>
        <v>177.52</v>
      </c>
      <c r="AA660" s="3">
        <f>Table1[[#This Row],[Order Total Number]]-Table1[[#This Row],[Total Number]]</f>
        <v>-4.9000000000000057</v>
      </c>
      <c r="AB660">
        <f>VALUE(SUBSTITUTE(Table1[[#This Row],[Shipping Cost]],"$",""))</f>
        <v>7.01</v>
      </c>
      <c r="AC660">
        <f>VALUE(SUBSTITUTE(Table1[[#This Row],[Discount $]],"$",""))</f>
        <v>14.32</v>
      </c>
      <c r="AD660">
        <f>VALUE(SUBSTITUTE(Table1[[#This Row],[Retail Price]],"$",""))</f>
        <v>3.89</v>
      </c>
      <c r="AE660" s="4">
        <f>(Table1[[#This Row],[Retail Price Number]]*Table1[[#This Row],[Order Quantity]])-Table1[[#This Row],[Discount $ Number]]+Table1[[#This Row],[Shipping Cost Number]]</f>
        <v>187.19</v>
      </c>
      <c r="AF660">
        <f>Table1[[#This Row],[Retail Price Number]]*Table1[[#This Row],[Order Quantity]]-Table1[[#This Row],[Discount $ Number]]</f>
        <v>180.18</v>
      </c>
      <c r="AG660">
        <f>(Table1[[#This Row],[Retail Price Number]]*Table1[[#This Row],[Order Quantity]])-Table1[[#This Row],[Discount $ Number]]-Table1[[#This Row],[Shipping Cost Number]]</f>
        <v>173.17000000000002</v>
      </c>
      <c r="AH660">
        <f>Table1[[#This Row],[Retail Price Number]]*Table1[[#This Row],[Order Quantity]]</f>
        <v>194.5</v>
      </c>
      <c r="AI660">
        <f>YEAR(Table1[[#This Row],[Order Date]])</f>
        <v>2015</v>
      </c>
    </row>
    <row r="661" spans="1:35" x14ac:dyDescent="0.3">
      <c r="A661" t="s">
        <v>2674</v>
      </c>
      <c r="B661" s="1">
        <v>41384</v>
      </c>
      <c r="C661" t="s">
        <v>1827</v>
      </c>
      <c r="D661" t="s">
        <v>264</v>
      </c>
      <c r="E661" t="s">
        <v>27</v>
      </c>
      <c r="F661" t="s">
        <v>28</v>
      </c>
      <c r="G661" t="s">
        <v>29</v>
      </c>
      <c r="H661" t="s">
        <v>30</v>
      </c>
      <c r="I661" t="s">
        <v>92</v>
      </c>
      <c r="J661" t="s">
        <v>218</v>
      </c>
      <c r="K661" t="s">
        <v>94</v>
      </c>
      <c r="L661" t="s">
        <v>109</v>
      </c>
      <c r="M661" t="s">
        <v>156</v>
      </c>
      <c r="N661" s="1">
        <v>41384</v>
      </c>
      <c r="O661" t="s">
        <v>219</v>
      </c>
      <c r="P661" s="3" t="s">
        <v>124</v>
      </c>
      <c r="Q661" t="s">
        <v>220</v>
      </c>
      <c r="R661">
        <v>44</v>
      </c>
      <c r="S661" t="s">
        <v>6288</v>
      </c>
      <c r="T661" s="2">
        <v>0.08</v>
      </c>
      <c r="U661" t="s">
        <v>1119</v>
      </c>
      <c r="V661" t="s">
        <v>6289</v>
      </c>
      <c r="W661" t="s">
        <v>224</v>
      </c>
      <c r="X661" t="s">
        <v>6290</v>
      </c>
      <c r="Y661" s="3">
        <f>VALUE(SUBSTITUTE(Table1[[#This Row],[Order Total]],"$",""))</f>
        <v>157.1</v>
      </c>
      <c r="Z661">
        <f>VALUE(SUBSTITUTE(Table1[[#This Row],[Total]],"$",""))</f>
        <v>150.08000000000001</v>
      </c>
      <c r="AA661" s="3">
        <f>Table1[[#This Row],[Order Total Number]]-Table1[[#This Row],[Total Number]]</f>
        <v>7.0199999999999818</v>
      </c>
      <c r="AB661">
        <f>VALUE(SUBSTITUTE(Table1[[#This Row],[Shipping Cost]],"$",""))</f>
        <v>0.5</v>
      </c>
      <c r="AC661">
        <f>VALUE(SUBSTITUTE(Table1[[#This Row],[Discount $]],"$",""))</f>
        <v>1.5</v>
      </c>
      <c r="AD661">
        <f>VALUE(SUBSTITUTE(Table1[[#This Row],[Retail Price]],"$",""))</f>
        <v>3.69</v>
      </c>
      <c r="AE661" s="4">
        <f>(Table1[[#This Row],[Retail Price Number]]*Table1[[#This Row],[Order Quantity]])-Table1[[#This Row],[Discount $ Number]]+Table1[[#This Row],[Shipping Cost Number]]</f>
        <v>161.35999999999999</v>
      </c>
      <c r="AF661">
        <f>Table1[[#This Row],[Retail Price Number]]*Table1[[#This Row],[Order Quantity]]-Table1[[#This Row],[Discount $ Number]]</f>
        <v>160.85999999999999</v>
      </c>
      <c r="AG661">
        <f>(Table1[[#This Row],[Retail Price Number]]*Table1[[#This Row],[Order Quantity]])-Table1[[#This Row],[Discount $ Number]]-Table1[[#This Row],[Shipping Cost Number]]</f>
        <v>160.35999999999999</v>
      </c>
      <c r="AH661">
        <f>Table1[[#This Row],[Retail Price Number]]*Table1[[#This Row],[Order Quantity]]</f>
        <v>162.35999999999999</v>
      </c>
      <c r="AI661">
        <f>YEAR(Table1[[#This Row],[Order Date]])</f>
        <v>2013</v>
      </c>
    </row>
    <row r="662" spans="1:35" x14ac:dyDescent="0.3">
      <c r="A662" t="s">
        <v>2674</v>
      </c>
      <c r="B662" s="1">
        <v>42212</v>
      </c>
      <c r="C662" t="s">
        <v>1301</v>
      </c>
      <c r="D662" t="s">
        <v>228</v>
      </c>
      <c r="E662" t="s">
        <v>46</v>
      </c>
      <c r="F662" t="s">
        <v>47</v>
      </c>
      <c r="G662" t="s">
        <v>77</v>
      </c>
      <c r="H662" t="s">
        <v>107</v>
      </c>
      <c r="I662" t="s">
        <v>121</v>
      </c>
      <c r="J662" t="s">
        <v>355</v>
      </c>
      <c r="K662" t="s">
        <v>33</v>
      </c>
      <c r="L662" t="s">
        <v>34</v>
      </c>
      <c r="M662" t="s">
        <v>35</v>
      </c>
      <c r="N662" s="1">
        <v>42216</v>
      </c>
      <c r="O662" t="s">
        <v>129</v>
      </c>
      <c r="P662" s="3" t="s">
        <v>356</v>
      </c>
      <c r="Q662" t="s">
        <v>357</v>
      </c>
      <c r="R662">
        <v>7</v>
      </c>
      <c r="S662" t="s">
        <v>7878</v>
      </c>
      <c r="T662" s="2">
        <v>0.01</v>
      </c>
      <c r="U662" t="s">
        <v>7879</v>
      </c>
      <c r="V662" t="s">
        <v>7880</v>
      </c>
      <c r="W662" t="s">
        <v>361</v>
      </c>
      <c r="X662" t="s">
        <v>7881</v>
      </c>
      <c r="Y662" s="3">
        <f>VALUE(SUBSTITUTE(Table1[[#This Row],[Order Total]],"$",""))</f>
        <v>139.63</v>
      </c>
      <c r="Z662">
        <f>VALUE(SUBSTITUTE(Table1[[#This Row],[Total]],"$",""))</f>
        <v>142.05000000000001</v>
      </c>
      <c r="AA662" s="3">
        <f>Table1[[#This Row],[Order Total Number]]-Table1[[#This Row],[Total Number]]</f>
        <v>-2.4200000000000159</v>
      </c>
      <c r="AB662">
        <f>VALUE(SUBSTITUTE(Table1[[#This Row],[Shipping Cost]],"$",""))</f>
        <v>3.6</v>
      </c>
      <c r="AC662">
        <f>VALUE(SUBSTITUTE(Table1[[#This Row],[Discount $]],"$",""))</f>
        <v>5.76</v>
      </c>
      <c r="AD662">
        <f>VALUE(SUBSTITUTE(Table1[[#This Row],[Retail Price]],"$",""))</f>
        <v>5.68</v>
      </c>
      <c r="AE662" s="4">
        <f>(Table1[[#This Row],[Retail Price Number]]*Table1[[#This Row],[Order Quantity]])-Table1[[#This Row],[Discount $ Number]]+Table1[[#This Row],[Shipping Cost Number]]</f>
        <v>37.6</v>
      </c>
      <c r="AF662">
        <f>Table1[[#This Row],[Retail Price Number]]*Table1[[#This Row],[Order Quantity]]-Table1[[#This Row],[Discount $ Number]]</f>
        <v>34</v>
      </c>
      <c r="AG662">
        <f>(Table1[[#This Row],[Retail Price Number]]*Table1[[#This Row],[Order Quantity]])-Table1[[#This Row],[Discount $ Number]]-Table1[[#This Row],[Shipping Cost Number]]</f>
        <v>30.4</v>
      </c>
      <c r="AH662">
        <f>Table1[[#This Row],[Retail Price Number]]*Table1[[#This Row],[Order Quantity]]</f>
        <v>39.76</v>
      </c>
      <c r="AI662">
        <f>YEAR(Table1[[#This Row],[Order Date]])</f>
        <v>2015</v>
      </c>
    </row>
    <row r="663" spans="1:35" x14ac:dyDescent="0.3">
      <c r="A663" t="s">
        <v>2674</v>
      </c>
      <c r="B663" s="1">
        <v>42759</v>
      </c>
      <c r="C663" t="s">
        <v>1231</v>
      </c>
      <c r="D663" t="s">
        <v>1232</v>
      </c>
      <c r="E663" t="s">
        <v>27</v>
      </c>
      <c r="F663" t="s">
        <v>28</v>
      </c>
      <c r="G663" t="s">
        <v>91</v>
      </c>
      <c r="H663" t="s">
        <v>281</v>
      </c>
      <c r="I663" t="s">
        <v>63</v>
      </c>
      <c r="J663" t="s">
        <v>366</v>
      </c>
      <c r="K663" t="s">
        <v>94</v>
      </c>
      <c r="L663" t="s">
        <v>95</v>
      </c>
      <c r="M663" t="s">
        <v>35</v>
      </c>
      <c r="N663" s="1">
        <v>42760</v>
      </c>
      <c r="O663" t="s">
        <v>367</v>
      </c>
      <c r="P663" s="3" t="s">
        <v>368</v>
      </c>
      <c r="Q663" t="s">
        <v>301</v>
      </c>
      <c r="R663">
        <v>31</v>
      </c>
      <c r="S663" t="s">
        <v>11808</v>
      </c>
      <c r="T663" s="2">
        <v>7.0000000000000007E-2</v>
      </c>
      <c r="U663" t="s">
        <v>493</v>
      </c>
      <c r="V663" t="s">
        <v>11809</v>
      </c>
      <c r="W663" t="s">
        <v>116</v>
      </c>
      <c r="X663" t="s">
        <v>11810</v>
      </c>
      <c r="Y663" s="3">
        <f>VALUE(SUBSTITUTE(Table1[[#This Row],[Order Total]],"$",""))</f>
        <v>152.9</v>
      </c>
      <c r="Z663">
        <f>VALUE(SUBSTITUTE(Table1[[#This Row],[Total]],"$",""))</f>
        <v>157.65</v>
      </c>
      <c r="AA663" s="3">
        <f>Table1[[#This Row],[Order Total Number]]-Table1[[#This Row],[Total Number]]</f>
        <v>-4.75</v>
      </c>
      <c r="AB663">
        <f>VALUE(SUBSTITUTE(Table1[[#This Row],[Shipping Cost]],"$",""))</f>
        <v>1.49</v>
      </c>
      <c r="AC663">
        <f>VALUE(SUBSTITUTE(Table1[[#This Row],[Discount $]],"$",""))</f>
        <v>27.8</v>
      </c>
      <c r="AD663">
        <f>VALUE(SUBSTITUTE(Table1[[#This Row],[Retail Price]],"$",""))</f>
        <v>5.98</v>
      </c>
      <c r="AE663" s="4">
        <f>(Table1[[#This Row],[Retail Price Number]]*Table1[[#This Row],[Order Quantity]])-Table1[[#This Row],[Discount $ Number]]+Table1[[#This Row],[Shipping Cost Number]]</f>
        <v>159.07000000000002</v>
      </c>
      <c r="AF663">
        <f>Table1[[#This Row],[Retail Price Number]]*Table1[[#This Row],[Order Quantity]]-Table1[[#This Row],[Discount $ Number]]</f>
        <v>157.58000000000001</v>
      </c>
      <c r="AG663">
        <f>(Table1[[#This Row],[Retail Price Number]]*Table1[[#This Row],[Order Quantity]])-Table1[[#This Row],[Discount $ Number]]-Table1[[#This Row],[Shipping Cost Number]]</f>
        <v>156.09</v>
      </c>
      <c r="AH663">
        <f>Table1[[#This Row],[Retail Price Number]]*Table1[[#This Row],[Order Quantity]]</f>
        <v>185.38000000000002</v>
      </c>
      <c r="AI663">
        <f>YEAR(Table1[[#This Row],[Order Date]])</f>
        <v>2017</v>
      </c>
    </row>
    <row r="664" spans="1:35" x14ac:dyDescent="0.3">
      <c r="A664" t="s">
        <v>2652</v>
      </c>
      <c r="B664" s="1">
        <v>41846</v>
      </c>
      <c r="C664" t="s">
        <v>2653</v>
      </c>
      <c r="D664" t="s">
        <v>895</v>
      </c>
      <c r="E664" t="s">
        <v>27</v>
      </c>
      <c r="F664" t="s">
        <v>28</v>
      </c>
      <c r="G664" t="s">
        <v>77</v>
      </c>
      <c r="H664" t="s">
        <v>289</v>
      </c>
      <c r="I664" t="s">
        <v>92</v>
      </c>
      <c r="J664" t="s">
        <v>135</v>
      </c>
      <c r="K664" t="s">
        <v>94</v>
      </c>
      <c r="L664" t="s">
        <v>34</v>
      </c>
      <c r="M664" t="s">
        <v>35</v>
      </c>
      <c r="N664" s="1">
        <v>41853</v>
      </c>
      <c r="O664" t="s">
        <v>136</v>
      </c>
      <c r="P664" s="3" t="s">
        <v>137</v>
      </c>
      <c r="Q664" t="s">
        <v>52</v>
      </c>
      <c r="R664">
        <v>25</v>
      </c>
      <c r="S664" t="s">
        <v>1542</v>
      </c>
      <c r="T664" s="2">
        <v>0.04</v>
      </c>
      <c r="U664" t="s">
        <v>96</v>
      </c>
      <c r="V664" t="s">
        <v>2654</v>
      </c>
      <c r="W664" t="s">
        <v>72</v>
      </c>
      <c r="X664" t="s">
        <v>2655</v>
      </c>
      <c r="Y664" s="3">
        <f>VALUE(SUBSTITUTE(Table1[[#This Row],[Order Total]],"$",""))</f>
        <v>40.119999999999997</v>
      </c>
      <c r="Z664">
        <f>VALUE(SUBSTITUTE(Table1[[#This Row],[Total]],"$",""))</f>
        <v>44.66</v>
      </c>
      <c r="AA664" s="3">
        <f>Table1[[#This Row],[Order Total Number]]-Table1[[#This Row],[Total Number]]</f>
        <v>-4.5399999999999991</v>
      </c>
      <c r="AB664">
        <f>VALUE(SUBSTITUTE(Table1[[#This Row],[Shipping Cost]],"$",""))</f>
        <v>0.99</v>
      </c>
      <c r="AC664">
        <f>VALUE(SUBSTITUTE(Table1[[#This Row],[Discount $]],"$",""))</f>
        <v>1.6</v>
      </c>
      <c r="AD664">
        <f>VALUE(SUBSTITUTE(Table1[[#This Row],[Retail Price]],"$",""))</f>
        <v>3.08</v>
      </c>
      <c r="AE664" s="4">
        <f>(Table1[[#This Row],[Retail Price Number]]*Table1[[#This Row],[Order Quantity]])-Table1[[#This Row],[Discount $ Number]]+Table1[[#This Row],[Shipping Cost Number]]</f>
        <v>76.39</v>
      </c>
      <c r="AF664">
        <f>Table1[[#This Row],[Retail Price Number]]*Table1[[#This Row],[Order Quantity]]-Table1[[#This Row],[Discount $ Number]]</f>
        <v>75.400000000000006</v>
      </c>
      <c r="AG664">
        <f>(Table1[[#This Row],[Retail Price Number]]*Table1[[#This Row],[Order Quantity]])-Table1[[#This Row],[Discount $ Number]]-Table1[[#This Row],[Shipping Cost Number]]</f>
        <v>74.410000000000011</v>
      </c>
      <c r="AH664">
        <f>Table1[[#This Row],[Retail Price Number]]*Table1[[#This Row],[Order Quantity]]</f>
        <v>77</v>
      </c>
      <c r="AI664">
        <f>YEAR(Table1[[#This Row],[Order Date]])</f>
        <v>2014</v>
      </c>
    </row>
    <row r="665" spans="1:35" x14ac:dyDescent="0.3">
      <c r="A665" t="s">
        <v>2652</v>
      </c>
      <c r="B665" s="1">
        <v>41451</v>
      </c>
      <c r="C665" t="s">
        <v>1911</v>
      </c>
      <c r="D665" t="s">
        <v>120</v>
      </c>
      <c r="E665" t="s">
        <v>27</v>
      </c>
      <c r="F665" t="s">
        <v>28</v>
      </c>
      <c r="G665" t="s">
        <v>91</v>
      </c>
      <c r="H665" t="s">
        <v>62</v>
      </c>
      <c r="I665" t="s">
        <v>196</v>
      </c>
      <c r="J665" t="s">
        <v>1215</v>
      </c>
      <c r="K665" t="s">
        <v>94</v>
      </c>
      <c r="L665" t="s">
        <v>34</v>
      </c>
      <c r="M665" t="s">
        <v>35</v>
      </c>
      <c r="N665" s="1">
        <v>41452</v>
      </c>
      <c r="O665" t="s">
        <v>1216</v>
      </c>
      <c r="P665" s="3" t="s">
        <v>1217</v>
      </c>
      <c r="Q665" t="s">
        <v>1218</v>
      </c>
      <c r="R665">
        <v>33</v>
      </c>
      <c r="S665" t="s">
        <v>3566</v>
      </c>
      <c r="T665" s="2">
        <v>0.09</v>
      </c>
      <c r="U665" t="s">
        <v>3567</v>
      </c>
      <c r="V665" t="s">
        <v>3568</v>
      </c>
      <c r="W665" t="s">
        <v>1222</v>
      </c>
      <c r="X665" t="s">
        <v>3569</v>
      </c>
      <c r="Y665" s="3">
        <f>VALUE(SUBSTITUTE(Table1[[#This Row],[Order Total]],"$",""))</f>
        <v>217.03</v>
      </c>
      <c r="Z665">
        <f>VALUE(SUBSTITUTE(Table1[[#This Row],[Total]],"$",""))</f>
        <v>218.61</v>
      </c>
      <c r="AA665" s="3">
        <f>Table1[[#This Row],[Order Total Number]]-Table1[[#This Row],[Total Number]]</f>
        <v>-1.5800000000000125</v>
      </c>
      <c r="AB665">
        <f>VALUE(SUBSTITUTE(Table1[[#This Row],[Shipping Cost]],"$",""))</f>
        <v>0.83</v>
      </c>
      <c r="AC665">
        <f>VALUE(SUBSTITUTE(Table1[[#This Row],[Discount $]],"$",""))</f>
        <v>3.61</v>
      </c>
      <c r="AD665">
        <f>VALUE(SUBSTITUTE(Table1[[#This Row],[Retail Price]],"$",""))</f>
        <v>5.84</v>
      </c>
      <c r="AE665" s="4">
        <f>(Table1[[#This Row],[Retail Price Number]]*Table1[[#This Row],[Order Quantity]])-Table1[[#This Row],[Discount $ Number]]+Table1[[#This Row],[Shipping Cost Number]]</f>
        <v>189.94</v>
      </c>
      <c r="AF665">
        <f>Table1[[#This Row],[Retail Price Number]]*Table1[[#This Row],[Order Quantity]]-Table1[[#This Row],[Discount $ Number]]</f>
        <v>189.10999999999999</v>
      </c>
      <c r="AG665">
        <f>(Table1[[#This Row],[Retail Price Number]]*Table1[[#This Row],[Order Quantity]])-Table1[[#This Row],[Discount $ Number]]-Table1[[#This Row],[Shipping Cost Number]]</f>
        <v>188.27999999999997</v>
      </c>
      <c r="AH665">
        <f>Table1[[#This Row],[Retail Price Number]]*Table1[[#This Row],[Order Quantity]]</f>
        <v>192.72</v>
      </c>
      <c r="AI665">
        <f>YEAR(Table1[[#This Row],[Order Date]])</f>
        <v>2013</v>
      </c>
    </row>
    <row r="666" spans="1:35" x14ac:dyDescent="0.3">
      <c r="A666" t="s">
        <v>2652</v>
      </c>
      <c r="B666" s="1">
        <v>41545</v>
      </c>
      <c r="C666" t="s">
        <v>4601</v>
      </c>
      <c r="D666" t="s">
        <v>61</v>
      </c>
      <c r="E666" t="s">
        <v>27</v>
      </c>
      <c r="F666" t="s">
        <v>28</v>
      </c>
      <c r="G666" t="s">
        <v>77</v>
      </c>
      <c r="H666" t="s">
        <v>62</v>
      </c>
      <c r="I666" t="s">
        <v>92</v>
      </c>
      <c r="J666" t="s">
        <v>1278</v>
      </c>
      <c r="K666" t="s">
        <v>94</v>
      </c>
      <c r="L666" t="s">
        <v>34</v>
      </c>
      <c r="M666" t="s">
        <v>35</v>
      </c>
      <c r="N666" s="1">
        <v>41519</v>
      </c>
      <c r="O666" t="s">
        <v>36</v>
      </c>
      <c r="P666" s="3" t="s">
        <v>111</v>
      </c>
      <c r="Q666" t="s">
        <v>52</v>
      </c>
      <c r="R666">
        <v>19</v>
      </c>
      <c r="S666" t="s">
        <v>113</v>
      </c>
      <c r="T666" s="2">
        <v>0</v>
      </c>
      <c r="U666" t="s">
        <v>114</v>
      </c>
      <c r="V666" t="s">
        <v>115</v>
      </c>
      <c r="W666" t="s">
        <v>1282</v>
      </c>
      <c r="X666" t="s">
        <v>1753</v>
      </c>
      <c r="Y666" s="3">
        <f>VALUE(SUBSTITUTE(Table1[[#This Row],[Order Total]],"$",""))</f>
        <v>84.97</v>
      </c>
      <c r="Z666">
        <f>VALUE(SUBSTITUTE(Table1[[#This Row],[Total]],"$",""))</f>
        <v>87.53</v>
      </c>
      <c r="AA666" s="3">
        <f>Table1[[#This Row],[Order Total Number]]-Table1[[#This Row],[Total Number]]</f>
        <v>-2.5600000000000023</v>
      </c>
      <c r="AB666">
        <f>VALUE(SUBSTITUTE(Table1[[#This Row],[Shipping Cost]],"$",""))</f>
        <v>2.56</v>
      </c>
      <c r="AC666">
        <f>VALUE(SUBSTITUTE(Table1[[#This Row],[Discount $]],"$",""))</f>
        <v>4.47</v>
      </c>
      <c r="AD666">
        <f>VALUE(SUBSTITUTE(Table1[[#This Row],[Retail Price]],"$",""))</f>
        <v>2.08</v>
      </c>
      <c r="AE666" s="4">
        <f>(Table1[[#This Row],[Retail Price Number]]*Table1[[#This Row],[Order Quantity]])-Table1[[#This Row],[Discount $ Number]]+Table1[[#This Row],[Shipping Cost Number]]</f>
        <v>37.610000000000007</v>
      </c>
      <c r="AF666">
        <f>Table1[[#This Row],[Retail Price Number]]*Table1[[#This Row],[Order Quantity]]-Table1[[#This Row],[Discount $ Number]]</f>
        <v>35.050000000000004</v>
      </c>
      <c r="AG666">
        <f>(Table1[[#This Row],[Retail Price Number]]*Table1[[#This Row],[Order Quantity]])-Table1[[#This Row],[Discount $ Number]]-Table1[[#This Row],[Shipping Cost Number]]</f>
        <v>32.49</v>
      </c>
      <c r="AH666">
        <f>Table1[[#This Row],[Retail Price Number]]*Table1[[#This Row],[Order Quantity]]</f>
        <v>39.520000000000003</v>
      </c>
      <c r="AI666">
        <f>YEAR(Table1[[#This Row],[Order Date]])</f>
        <v>2013</v>
      </c>
    </row>
    <row r="667" spans="1:35" x14ac:dyDescent="0.3">
      <c r="A667" t="s">
        <v>2652</v>
      </c>
      <c r="B667" s="1">
        <v>41886</v>
      </c>
      <c r="C667" t="s">
        <v>578</v>
      </c>
      <c r="D667" t="s">
        <v>551</v>
      </c>
      <c r="E667" t="s">
        <v>27</v>
      </c>
      <c r="F667" t="s">
        <v>28</v>
      </c>
      <c r="G667" t="s">
        <v>91</v>
      </c>
      <c r="H667" t="s">
        <v>289</v>
      </c>
      <c r="I667" t="s">
        <v>63</v>
      </c>
      <c r="J667" t="s">
        <v>206</v>
      </c>
      <c r="K667" t="s">
        <v>94</v>
      </c>
      <c r="L667" t="s">
        <v>34</v>
      </c>
      <c r="M667" t="s">
        <v>35</v>
      </c>
      <c r="N667" s="1">
        <v>41887</v>
      </c>
      <c r="O667" t="s">
        <v>207</v>
      </c>
      <c r="P667" s="3" t="s">
        <v>208</v>
      </c>
      <c r="Q667" t="s">
        <v>125</v>
      </c>
      <c r="R667">
        <v>47</v>
      </c>
      <c r="S667" t="s">
        <v>3486</v>
      </c>
      <c r="T667" s="2">
        <v>0</v>
      </c>
      <c r="U667" t="s">
        <v>2391</v>
      </c>
      <c r="V667" t="s">
        <v>8198</v>
      </c>
      <c r="W667" t="s">
        <v>212</v>
      </c>
      <c r="X667" t="s">
        <v>6892</v>
      </c>
      <c r="Y667" s="3">
        <f>VALUE(SUBSTITUTE(Table1[[#This Row],[Order Total]],"$",""))</f>
        <v>13.56</v>
      </c>
      <c r="Z667">
        <f>VALUE(SUBSTITUTE(Table1[[#This Row],[Total]],"$",""))</f>
        <v>14.09</v>
      </c>
      <c r="AA667" s="3">
        <f>Table1[[#This Row],[Order Total Number]]-Table1[[#This Row],[Total Number]]</f>
        <v>-0.52999999999999936</v>
      </c>
      <c r="AB667">
        <f>VALUE(SUBSTITUTE(Table1[[#This Row],[Shipping Cost]],"$",""))</f>
        <v>7.01</v>
      </c>
      <c r="AC667">
        <f>VALUE(SUBSTITUTE(Table1[[#This Row],[Discount $]],"$",""))</f>
        <v>1.36</v>
      </c>
      <c r="AD667">
        <f>VALUE(SUBSTITUTE(Table1[[#This Row],[Retail Price]],"$",""))</f>
        <v>3.89</v>
      </c>
      <c r="AE667" s="4">
        <f>(Table1[[#This Row],[Retail Price Number]]*Table1[[#This Row],[Order Quantity]])-Table1[[#This Row],[Discount $ Number]]+Table1[[#This Row],[Shipping Cost Number]]</f>
        <v>188.48</v>
      </c>
      <c r="AF667">
        <f>Table1[[#This Row],[Retail Price Number]]*Table1[[#This Row],[Order Quantity]]-Table1[[#This Row],[Discount $ Number]]</f>
        <v>181.47</v>
      </c>
      <c r="AG667">
        <f>(Table1[[#This Row],[Retail Price Number]]*Table1[[#This Row],[Order Quantity]])-Table1[[#This Row],[Discount $ Number]]-Table1[[#This Row],[Shipping Cost Number]]</f>
        <v>174.46</v>
      </c>
      <c r="AH667">
        <f>Table1[[#This Row],[Retail Price Number]]*Table1[[#This Row],[Order Quantity]]</f>
        <v>182.83</v>
      </c>
      <c r="AI667">
        <f>YEAR(Table1[[#This Row],[Order Date]])</f>
        <v>2014</v>
      </c>
    </row>
    <row r="668" spans="1:35" x14ac:dyDescent="0.3">
      <c r="A668" t="s">
        <v>2652</v>
      </c>
      <c r="B668" s="1">
        <v>41627</v>
      </c>
      <c r="C668" t="s">
        <v>3337</v>
      </c>
      <c r="D668" t="s">
        <v>195</v>
      </c>
      <c r="E668" t="s">
        <v>46</v>
      </c>
      <c r="F668" t="s">
        <v>47</v>
      </c>
      <c r="G668" t="s">
        <v>77</v>
      </c>
      <c r="H668" t="s">
        <v>48</v>
      </c>
      <c r="I668" t="s">
        <v>196</v>
      </c>
      <c r="J668" t="s">
        <v>611</v>
      </c>
      <c r="K668" t="s">
        <v>94</v>
      </c>
      <c r="L668" t="s">
        <v>95</v>
      </c>
      <c r="M668" t="s">
        <v>35</v>
      </c>
      <c r="N668" s="1">
        <v>41629</v>
      </c>
      <c r="O668" t="s">
        <v>612</v>
      </c>
      <c r="P668" s="3" t="s">
        <v>613</v>
      </c>
      <c r="Q668" t="s">
        <v>614</v>
      </c>
      <c r="R668">
        <v>40</v>
      </c>
      <c r="S668" t="s">
        <v>8936</v>
      </c>
      <c r="T668" s="2">
        <v>0.03</v>
      </c>
      <c r="U668" t="s">
        <v>8937</v>
      </c>
      <c r="V668" t="s">
        <v>8938</v>
      </c>
      <c r="W668" t="s">
        <v>618</v>
      </c>
      <c r="X668" t="s">
        <v>4916</v>
      </c>
      <c r="Y668" s="3">
        <f>VALUE(SUBSTITUTE(Table1[[#This Row],[Order Total]],"$",""))</f>
        <v>104.75</v>
      </c>
      <c r="Z668">
        <f>VALUE(SUBSTITUTE(Table1[[#This Row],[Total]],"$",""))</f>
        <v>104.04</v>
      </c>
      <c r="AA668" s="3">
        <f>Table1[[#This Row],[Order Total Number]]-Table1[[#This Row],[Total Number]]</f>
        <v>0.70999999999999375</v>
      </c>
      <c r="AB668">
        <f>VALUE(SUBSTITUTE(Table1[[#This Row],[Shipping Cost]],"$",""))</f>
        <v>24.49</v>
      </c>
      <c r="AC668">
        <f>VALUE(SUBSTITUTE(Table1[[#This Row],[Discount $]],"$",""))</f>
        <v>30.57</v>
      </c>
      <c r="AD668">
        <f>VALUE(SUBSTITUTE(Table1[[#This Row],[Retail Price]],"$",""))</f>
        <v>136.97999999999999</v>
      </c>
      <c r="AE668" s="4">
        <f>(Table1[[#This Row],[Retail Price Number]]*Table1[[#This Row],[Order Quantity]])-Table1[[#This Row],[Discount $ Number]]+Table1[[#This Row],[Shipping Cost Number]]</f>
        <v>5473.12</v>
      </c>
      <c r="AF668">
        <f>Table1[[#This Row],[Retail Price Number]]*Table1[[#This Row],[Order Quantity]]-Table1[[#This Row],[Discount $ Number]]</f>
        <v>5448.63</v>
      </c>
      <c r="AG668">
        <f>(Table1[[#This Row],[Retail Price Number]]*Table1[[#This Row],[Order Quantity]])-Table1[[#This Row],[Discount $ Number]]-Table1[[#This Row],[Shipping Cost Number]]</f>
        <v>5424.14</v>
      </c>
      <c r="AH668">
        <f>Table1[[#This Row],[Retail Price Number]]*Table1[[#This Row],[Order Quantity]]</f>
        <v>5479.2</v>
      </c>
      <c r="AI668">
        <f>YEAR(Table1[[#This Row],[Order Date]])</f>
        <v>2013</v>
      </c>
    </row>
    <row r="669" spans="1:35" x14ac:dyDescent="0.3">
      <c r="A669" t="s">
        <v>2652</v>
      </c>
      <c r="B669" s="1">
        <v>41961</v>
      </c>
      <c r="C669" t="s">
        <v>4012</v>
      </c>
      <c r="D669" t="s">
        <v>591</v>
      </c>
      <c r="E669" t="s">
        <v>27</v>
      </c>
      <c r="F669" t="s">
        <v>28</v>
      </c>
      <c r="G669" t="s">
        <v>77</v>
      </c>
      <c r="H669" t="s">
        <v>241</v>
      </c>
      <c r="I669" t="s">
        <v>196</v>
      </c>
      <c r="J669" t="s">
        <v>1278</v>
      </c>
      <c r="K669" t="s">
        <v>94</v>
      </c>
      <c r="L669" t="s">
        <v>34</v>
      </c>
      <c r="M669" t="s">
        <v>35</v>
      </c>
      <c r="N669" s="1">
        <v>41963</v>
      </c>
      <c r="O669" t="s">
        <v>36</v>
      </c>
      <c r="P669" s="3" t="s">
        <v>111</v>
      </c>
      <c r="Q669" t="s">
        <v>52</v>
      </c>
      <c r="R669">
        <v>21</v>
      </c>
      <c r="S669" t="s">
        <v>113</v>
      </c>
      <c r="T669" s="2">
        <v>0.03</v>
      </c>
      <c r="U669" t="s">
        <v>114</v>
      </c>
      <c r="V669" t="s">
        <v>115</v>
      </c>
      <c r="W669" t="s">
        <v>1282</v>
      </c>
      <c r="X669" t="s">
        <v>1753</v>
      </c>
      <c r="Y669" s="3">
        <f>VALUE(SUBSTITUTE(Table1[[#This Row],[Order Total]],"$",""))</f>
        <v>84.97</v>
      </c>
      <c r="Z669">
        <f>VALUE(SUBSTITUTE(Table1[[#This Row],[Total]],"$",""))</f>
        <v>87.53</v>
      </c>
      <c r="AA669" s="3">
        <f>Table1[[#This Row],[Order Total Number]]-Table1[[#This Row],[Total Number]]</f>
        <v>-2.5600000000000023</v>
      </c>
      <c r="AB669">
        <f>VALUE(SUBSTITUTE(Table1[[#This Row],[Shipping Cost]],"$",""))</f>
        <v>2.56</v>
      </c>
      <c r="AC669">
        <f>VALUE(SUBSTITUTE(Table1[[#This Row],[Discount $]],"$",""))</f>
        <v>4.47</v>
      </c>
      <c r="AD669">
        <f>VALUE(SUBSTITUTE(Table1[[#This Row],[Retail Price]],"$",""))</f>
        <v>2.08</v>
      </c>
      <c r="AE669" s="4">
        <f>(Table1[[#This Row],[Retail Price Number]]*Table1[[#This Row],[Order Quantity]])-Table1[[#This Row],[Discount $ Number]]+Table1[[#This Row],[Shipping Cost Number]]</f>
        <v>41.77</v>
      </c>
      <c r="AF669">
        <f>Table1[[#This Row],[Retail Price Number]]*Table1[[#This Row],[Order Quantity]]-Table1[[#This Row],[Discount $ Number]]</f>
        <v>39.21</v>
      </c>
      <c r="AG669">
        <f>(Table1[[#This Row],[Retail Price Number]]*Table1[[#This Row],[Order Quantity]])-Table1[[#This Row],[Discount $ Number]]-Table1[[#This Row],[Shipping Cost Number]]</f>
        <v>36.65</v>
      </c>
      <c r="AH669">
        <f>Table1[[#This Row],[Retail Price Number]]*Table1[[#This Row],[Order Quantity]]</f>
        <v>43.68</v>
      </c>
      <c r="AI669">
        <f>YEAR(Table1[[#This Row],[Order Date]])</f>
        <v>2014</v>
      </c>
    </row>
    <row r="670" spans="1:35" x14ac:dyDescent="0.3">
      <c r="A670" t="s">
        <v>2652</v>
      </c>
      <c r="B670" s="1">
        <v>41933</v>
      </c>
      <c r="C670" t="s">
        <v>2338</v>
      </c>
      <c r="D670" t="s">
        <v>365</v>
      </c>
      <c r="E670" t="s">
        <v>46</v>
      </c>
      <c r="F670" t="s">
        <v>47</v>
      </c>
      <c r="G670" t="s">
        <v>77</v>
      </c>
      <c r="H670" t="s">
        <v>48</v>
      </c>
      <c r="I670" t="s">
        <v>92</v>
      </c>
      <c r="J670" t="s">
        <v>1278</v>
      </c>
      <c r="K670" t="s">
        <v>94</v>
      </c>
      <c r="L670" t="s">
        <v>34</v>
      </c>
      <c r="M670" t="s">
        <v>35</v>
      </c>
      <c r="N670" s="1">
        <v>41933</v>
      </c>
      <c r="O670" t="s">
        <v>36</v>
      </c>
      <c r="P670" s="3" t="s">
        <v>111</v>
      </c>
      <c r="Q670" t="s">
        <v>52</v>
      </c>
      <c r="R670">
        <v>8</v>
      </c>
      <c r="S670" t="s">
        <v>11660</v>
      </c>
      <c r="T670" s="2">
        <v>0.08</v>
      </c>
      <c r="U670" t="s">
        <v>6064</v>
      </c>
      <c r="V670" t="s">
        <v>115</v>
      </c>
      <c r="W670" t="s">
        <v>1282</v>
      </c>
      <c r="X670" t="s">
        <v>1753</v>
      </c>
      <c r="Y670" s="3">
        <f>VALUE(SUBSTITUTE(Table1[[#This Row],[Order Total]],"$",""))</f>
        <v>84.97</v>
      </c>
      <c r="Z670">
        <f>VALUE(SUBSTITUTE(Table1[[#This Row],[Total]],"$",""))</f>
        <v>87.53</v>
      </c>
      <c r="AA670" s="3">
        <f>Table1[[#This Row],[Order Total Number]]-Table1[[#This Row],[Total Number]]</f>
        <v>-2.5600000000000023</v>
      </c>
      <c r="AB670">
        <f>VALUE(SUBSTITUTE(Table1[[#This Row],[Shipping Cost]],"$",""))</f>
        <v>2.56</v>
      </c>
      <c r="AC670">
        <f>VALUE(SUBSTITUTE(Table1[[#This Row],[Discount $]],"$",""))</f>
        <v>2.73</v>
      </c>
      <c r="AD670">
        <f>VALUE(SUBSTITUTE(Table1[[#This Row],[Retail Price]],"$",""))</f>
        <v>2.08</v>
      </c>
      <c r="AE670" s="4">
        <f>(Table1[[#This Row],[Retail Price Number]]*Table1[[#This Row],[Order Quantity]])-Table1[[#This Row],[Discount $ Number]]+Table1[[#This Row],[Shipping Cost Number]]</f>
        <v>16.47</v>
      </c>
      <c r="AF670">
        <f>Table1[[#This Row],[Retail Price Number]]*Table1[[#This Row],[Order Quantity]]-Table1[[#This Row],[Discount $ Number]]</f>
        <v>13.91</v>
      </c>
      <c r="AG670">
        <f>(Table1[[#This Row],[Retail Price Number]]*Table1[[#This Row],[Order Quantity]])-Table1[[#This Row],[Discount $ Number]]-Table1[[#This Row],[Shipping Cost Number]]</f>
        <v>11.35</v>
      </c>
      <c r="AH670">
        <f>Table1[[#This Row],[Retail Price Number]]*Table1[[#This Row],[Order Quantity]]</f>
        <v>16.64</v>
      </c>
      <c r="AI670">
        <f>YEAR(Table1[[#This Row],[Order Date]])</f>
        <v>2014</v>
      </c>
    </row>
    <row r="671" spans="1:35" x14ac:dyDescent="0.3">
      <c r="A671" t="s">
        <v>4685</v>
      </c>
      <c r="B671" s="1">
        <v>42208</v>
      </c>
      <c r="C671" t="s">
        <v>60</v>
      </c>
      <c r="D671" t="s">
        <v>61</v>
      </c>
      <c r="E671" t="s">
        <v>27</v>
      </c>
      <c r="F671" t="s">
        <v>28</v>
      </c>
      <c r="G671" t="s">
        <v>29</v>
      </c>
      <c r="H671" t="s">
        <v>62</v>
      </c>
      <c r="I671" t="s">
        <v>31</v>
      </c>
      <c r="J671" t="s">
        <v>135</v>
      </c>
      <c r="K671" t="s">
        <v>94</v>
      </c>
      <c r="L671" t="s">
        <v>34</v>
      </c>
      <c r="M671" t="s">
        <v>35</v>
      </c>
      <c r="N671" s="1">
        <v>42209</v>
      </c>
      <c r="O671" t="s">
        <v>136</v>
      </c>
      <c r="P671" s="3" t="s">
        <v>137</v>
      </c>
      <c r="Q671" t="s">
        <v>52</v>
      </c>
      <c r="R671">
        <v>43</v>
      </c>
      <c r="S671" t="s">
        <v>4686</v>
      </c>
      <c r="T671" s="2">
        <v>7.0000000000000007E-2</v>
      </c>
      <c r="U671" t="s">
        <v>127</v>
      </c>
      <c r="V671" t="s">
        <v>4687</v>
      </c>
      <c r="W671" t="s">
        <v>72</v>
      </c>
      <c r="X671" t="s">
        <v>2642</v>
      </c>
      <c r="Y671" s="3">
        <f>VALUE(SUBSTITUTE(Table1[[#This Row],[Order Total]],"$",""))</f>
        <v>52.04</v>
      </c>
      <c r="Z671">
        <f>VALUE(SUBSTITUTE(Table1[[#This Row],[Total]],"$",""))</f>
        <v>59.6</v>
      </c>
      <c r="AA671" s="3">
        <f>Table1[[#This Row],[Order Total Number]]-Table1[[#This Row],[Total Number]]</f>
        <v>-7.5600000000000023</v>
      </c>
      <c r="AB671">
        <f>VALUE(SUBSTITUTE(Table1[[#This Row],[Shipping Cost]],"$",""))</f>
        <v>0.99</v>
      </c>
      <c r="AC671">
        <f>VALUE(SUBSTITUTE(Table1[[#This Row],[Discount $]],"$",""))</f>
        <v>0</v>
      </c>
      <c r="AD671">
        <f>VALUE(SUBSTITUTE(Table1[[#This Row],[Retail Price]],"$",""))</f>
        <v>3.08</v>
      </c>
      <c r="AE671" s="4">
        <f>(Table1[[#This Row],[Retail Price Number]]*Table1[[#This Row],[Order Quantity]])-Table1[[#This Row],[Discount $ Number]]+Table1[[#This Row],[Shipping Cost Number]]</f>
        <v>133.43</v>
      </c>
      <c r="AF671">
        <f>Table1[[#This Row],[Retail Price Number]]*Table1[[#This Row],[Order Quantity]]-Table1[[#This Row],[Discount $ Number]]</f>
        <v>132.44</v>
      </c>
      <c r="AG671">
        <f>(Table1[[#This Row],[Retail Price Number]]*Table1[[#This Row],[Order Quantity]])-Table1[[#This Row],[Discount $ Number]]-Table1[[#This Row],[Shipping Cost Number]]</f>
        <v>131.44999999999999</v>
      </c>
      <c r="AH671">
        <f>Table1[[#This Row],[Retail Price Number]]*Table1[[#This Row],[Order Quantity]]</f>
        <v>132.44</v>
      </c>
      <c r="AI671">
        <f>YEAR(Table1[[#This Row],[Order Date]])</f>
        <v>2015</v>
      </c>
    </row>
    <row r="672" spans="1:35" x14ac:dyDescent="0.3">
      <c r="A672" t="s">
        <v>4685</v>
      </c>
      <c r="B672" s="1">
        <v>42024</v>
      </c>
      <c r="C672" t="s">
        <v>1355</v>
      </c>
      <c r="D672" t="s">
        <v>421</v>
      </c>
      <c r="E672" t="s">
        <v>27</v>
      </c>
      <c r="F672" t="s">
        <v>28</v>
      </c>
      <c r="G672" t="s">
        <v>134</v>
      </c>
      <c r="H672" t="s">
        <v>422</v>
      </c>
      <c r="I672" t="s">
        <v>196</v>
      </c>
      <c r="J672" t="s">
        <v>1377</v>
      </c>
      <c r="K672" t="s">
        <v>94</v>
      </c>
      <c r="L672" t="s">
        <v>34</v>
      </c>
      <c r="M672" t="s">
        <v>35</v>
      </c>
      <c r="N672" s="1">
        <v>42025</v>
      </c>
      <c r="O672" t="s">
        <v>1378</v>
      </c>
      <c r="P672" s="3" t="s">
        <v>1379</v>
      </c>
      <c r="Q672" t="s">
        <v>1380</v>
      </c>
      <c r="R672">
        <v>38</v>
      </c>
      <c r="S672" t="s">
        <v>1789</v>
      </c>
      <c r="T672" s="2">
        <v>0</v>
      </c>
      <c r="U672" t="s">
        <v>725</v>
      </c>
      <c r="V672" t="s">
        <v>4998</v>
      </c>
      <c r="W672" t="s">
        <v>1384</v>
      </c>
      <c r="X672" t="s">
        <v>9899</v>
      </c>
      <c r="Y672" s="3">
        <f>VALUE(SUBSTITUTE(Table1[[#This Row],[Order Total]],"$",""))</f>
        <v>123.71</v>
      </c>
      <c r="Z672">
        <f>VALUE(SUBSTITUTE(Table1[[#This Row],[Total]],"$",""))</f>
        <v>128.51</v>
      </c>
      <c r="AA672" s="3">
        <f>Table1[[#This Row],[Order Total Number]]-Table1[[#This Row],[Total Number]]</f>
        <v>-4.7999999999999972</v>
      </c>
      <c r="AB672">
        <f>VALUE(SUBSTITUTE(Table1[[#This Row],[Shipping Cost]],"$",""))</f>
        <v>1.63</v>
      </c>
      <c r="AC672">
        <f>VALUE(SUBSTITUTE(Table1[[#This Row],[Discount $]],"$",""))</f>
        <v>3.15</v>
      </c>
      <c r="AD672">
        <f>VALUE(SUBSTITUTE(Table1[[#This Row],[Retail Price]],"$",""))</f>
        <v>1.95</v>
      </c>
      <c r="AE672" s="4">
        <f>(Table1[[#This Row],[Retail Price Number]]*Table1[[#This Row],[Order Quantity]])-Table1[[#This Row],[Discount $ Number]]+Table1[[#This Row],[Shipping Cost Number]]</f>
        <v>72.579999999999984</v>
      </c>
      <c r="AF672">
        <f>Table1[[#This Row],[Retail Price Number]]*Table1[[#This Row],[Order Quantity]]-Table1[[#This Row],[Discount $ Number]]</f>
        <v>70.949999999999989</v>
      </c>
      <c r="AG672">
        <f>(Table1[[#This Row],[Retail Price Number]]*Table1[[#This Row],[Order Quantity]])-Table1[[#This Row],[Discount $ Number]]-Table1[[#This Row],[Shipping Cost Number]]</f>
        <v>69.319999999999993</v>
      </c>
      <c r="AH672">
        <f>Table1[[#This Row],[Retail Price Number]]*Table1[[#This Row],[Order Quantity]]</f>
        <v>74.099999999999994</v>
      </c>
      <c r="AI672">
        <f>YEAR(Table1[[#This Row],[Order Date]])</f>
        <v>2015</v>
      </c>
    </row>
    <row r="673" spans="1:35" x14ac:dyDescent="0.3">
      <c r="A673" t="s">
        <v>4685</v>
      </c>
      <c r="B673" s="1">
        <v>41673</v>
      </c>
      <c r="C673" t="s">
        <v>11152</v>
      </c>
      <c r="D673" t="s">
        <v>4059</v>
      </c>
      <c r="E673" t="s">
        <v>27</v>
      </c>
      <c r="F673" t="s">
        <v>28</v>
      </c>
      <c r="G673" t="s">
        <v>91</v>
      </c>
      <c r="H673" t="s">
        <v>433</v>
      </c>
      <c r="I673" t="s">
        <v>92</v>
      </c>
      <c r="J673" t="s">
        <v>601</v>
      </c>
      <c r="K673" t="s">
        <v>33</v>
      </c>
      <c r="L673" t="s">
        <v>65</v>
      </c>
      <c r="M673" t="s">
        <v>156</v>
      </c>
      <c r="N673" s="1">
        <v>41676</v>
      </c>
      <c r="O673" t="s">
        <v>602</v>
      </c>
      <c r="P673" s="3" t="s">
        <v>603</v>
      </c>
      <c r="Q673" t="s">
        <v>258</v>
      </c>
      <c r="R673">
        <v>49</v>
      </c>
      <c r="S673" t="s">
        <v>11153</v>
      </c>
      <c r="T673" s="2">
        <v>0.06</v>
      </c>
      <c r="U673" t="s">
        <v>10684</v>
      </c>
      <c r="V673" t="s">
        <v>11154</v>
      </c>
      <c r="W673" t="s">
        <v>606</v>
      </c>
      <c r="X673" t="s">
        <v>7596</v>
      </c>
      <c r="Y673" s="3">
        <f>VALUE(SUBSTITUTE(Table1[[#This Row],[Order Total]],"$",""))</f>
        <v>244.15</v>
      </c>
      <c r="Z673">
        <f>VALUE(SUBSTITUTE(Table1[[#This Row],[Total]],"$",""))</f>
        <v>243.55</v>
      </c>
      <c r="AA673" s="3">
        <f>Table1[[#This Row],[Order Total Number]]-Table1[[#This Row],[Total Number]]</f>
        <v>0.59999999999999432</v>
      </c>
      <c r="AB673">
        <f>VALUE(SUBSTITUTE(Table1[[#This Row],[Shipping Cost]],"$",""))</f>
        <v>7.72</v>
      </c>
      <c r="AC673">
        <f>VALUE(SUBSTITUTE(Table1[[#This Row],[Discount $]],"$",""))</f>
        <v>10.199999999999999</v>
      </c>
      <c r="AD673">
        <f>VALUE(SUBSTITUTE(Table1[[#This Row],[Retail Price]],"$",""))</f>
        <v>7.3</v>
      </c>
      <c r="AE673" s="4">
        <f>(Table1[[#This Row],[Retail Price Number]]*Table1[[#This Row],[Order Quantity]])-Table1[[#This Row],[Discount $ Number]]+Table1[[#This Row],[Shipping Cost Number]]</f>
        <v>355.22</v>
      </c>
      <c r="AF673">
        <f>Table1[[#This Row],[Retail Price Number]]*Table1[[#This Row],[Order Quantity]]-Table1[[#This Row],[Discount $ Number]]</f>
        <v>347.5</v>
      </c>
      <c r="AG673">
        <f>(Table1[[#This Row],[Retail Price Number]]*Table1[[#This Row],[Order Quantity]])-Table1[[#This Row],[Discount $ Number]]-Table1[[#This Row],[Shipping Cost Number]]</f>
        <v>339.78</v>
      </c>
      <c r="AH673">
        <f>Table1[[#This Row],[Retail Price Number]]*Table1[[#This Row],[Order Quantity]]</f>
        <v>357.7</v>
      </c>
      <c r="AI673">
        <f>YEAR(Table1[[#This Row],[Order Date]])</f>
        <v>2014</v>
      </c>
    </row>
    <row r="674" spans="1:35" x14ac:dyDescent="0.3">
      <c r="A674" t="s">
        <v>4685</v>
      </c>
      <c r="B674" s="1">
        <v>42292</v>
      </c>
      <c r="C674" t="s">
        <v>3936</v>
      </c>
      <c r="D674" t="s">
        <v>162</v>
      </c>
      <c r="E674" t="s">
        <v>46</v>
      </c>
      <c r="F674" t="s">
        <v>47</v>
      </c>
      <c r="G674" t="s">
        <v>134</v>
      </c>
      <c r="H674" t="s">
        <v>107</v>
      </c>
      <c r="I674" t="s">
        <v>196</v>
      </c>
      <c r="J674" t="s">
        <v>2168</v>
      </c>
      <c r="K674" t="s">
        <v>94</v>
      </c>
      <c r="L674" t="s">
        <v>95</v>
      </c>
      <c r="M674" t="s">
        <v>156</v>
      </c>
      <c r="N674" s="1">
        <v>42293</v>
      </c>
      <c r="O674" t="s">
        <v>1728</v>
      </c>
      <c r="P674" s="3" t="s">
        <v>2169</v>
      </c>
      <c r="Q674" t="s">
        <v>2170</v>
      </c>
      <c r="R674">
        <v>35</v>
      </c>
      <c r="S674" t="s">
        <v>9155</v>
      </c>
      <c r="T674" s="2">
        <v>0.01</v>
      </c>
      <c r="U674" t="s">
        <v>127</v>
      </c>
      <c r="V674" t="s">
        <v>12223</v>
      </c>
      <c r="W674" t="s">
        <v>818</v>
      </c>
      <c r="X674" t="s">
        <v>2642</v>
      </c>
      <c r="Y674" s="3">
        <f>VALUE(SUBSTITUTE(Table1[[#This Row],[Order Total]],"$",""))</f>
        <v>53.99</v>
      </c>
      <c r="Z674">
        <f>VALUE(SUBSTITUTE(Table1[[#This Row],[Total]],"$",""))</f>
        <v>59.6</v>
      </c>
      <c r="AA674" s="3">
        <f>Table1[[#This Row],[Order Total Number]]-Table1[[#This Row],[Total Number]]</f>
        <v>-5.6099999999999994</v>
      </c>
      <c r="AB674">
        <f>VALUE(SUBSTITUTE(Table1[[#This Row],[Shipping Cost]],"$",""))</f>
        <v>6.19</v>
      </c>
      <c r="AC674">
        <f>VALUE(SUBSTITUTE(Table1[[#This Row],[Discount $]],"$",""))</f>
        <v>0</v>
      </c>
      <c r="AD674">
        <f>VALUE(SUBSTITUTE(Table1[[#This Row],[Retail Price]],"$",""))</f>
        <v>8.6</v>
      </c>
      <c r="AE674" s="4">
        <f>(Table1[[#This Row],[Retail Price Number]]*Table1[[#This Row],[Order Quantity]])-Table1[[#This Row],[Discount $ Number]]+Table1[[#This Row],[Shipping Cost Number]]</f>
        <v>307.19</v>
      </c>
      <c r="AF674">
        <f>Table1[[#This Row],[Retail Price Number]]*Table1[[#This Row],[Order Quantity]]-Table1[[#This Row],[Discount $ Number]]</f>
        <v>301</v>
      </c>
      <c r="AG674">
        <f>(Table1[[#This Row],[Retail Price Number]]*Table1[[#This Row],[Order Quantity]])-Table1[[#This Row],[Discount $ Number]]-Table1[[#This Row],[Shipping Cost Number]]</f>
        <v>294.81</v>
      </c>
      <c r="AH674">
        <f>Table1[[#This Row],[Retail Price Number]]*Table1[[#This Row],[Order Quantity]]</f>
        <v>301</v>
      </c>
      <c r="AI674">
        <f>YEAR(Table1[[#This Row],[Order Date]])</f>
        <v>2015</v>
      </c>
    </row>
    <row r="675" spans="1:35" x14ac:dyDescent="0.3">
      <c r="A675" t="s">
        <v>1515</v>
      </c>
      <c r="B675" s="1">
        <v>42128</v>
      </c>
      <c r="C675" t="s">
        <v>1516</v>
      </c>
      <c r="D675" t="s">
        <v>766</v>
      </c>
      <c r="E675" t="s">
        <v>27</v>
      </c>
      <c r="F675" t="s">
        <v>28</v>
      </c>
      <c r="G675" t="s">
        <v>77</v>
      </c>
      <c r="H675" t="s">
        <v>217</v>
      </c>
      <c r="I675" t="s">
        <v>63</v>
      </c>
      <c r="J675" t="s">
        <v>313</v>
      </c>
      <c r="K675" t="s">
        <v>94</v>
      </c>
      <c r="L675" t="s">
        <v>34</v>
      </c>
      <c r="M675" t="s">
        <v>35</v>
      </c>
      <c r="N675" s="1">
        <v>42132</v>
      </c>
      <c r="O675" t="s">
        <v>314</v>
      </c>
      <c r="P675" s="3" t="s">
        <v>315</v>
      </c>
      <c r="Q675" t="s">
        <v>316</v>
      </c>
      <c r="R675">
        <v>38</v>
      </c>
      <c r="S675" t="s">
        <v>1517</v>
      </c>
      <c r="T675" s="2">
        <v>0.05</v>
      </c>
      <c r="U675" t="s">
        <v>1518</v>
      </c>
      <c r="V675" t="s">
        <v>1519</v>
      </c>
      <c r="W675" t="s">
        <v>320</v>
      </c>
      <c r="X675" t="s">
        <v>1520</v>
      </c>
      <c r="Y675" s="3">
        <f>VALUE(SUBSTITUTE(Table1[[#This Row],[Order Total]],"$",""))</f>
        <v>450.06</v>
      </c>
      <c r="Z675">
        <f>VALUE(SUBSTITUTE(Table1[[#This Row],[Total]],"$",""))</f>
        <v>465.83</v>
      </c>
      <c r="AA675" s="3">
        <f>Table1[[#This Row],[Order Total Number]]-Table1[[#This Row],[Total Number]]</f>
        <v>-15.769999999999982</v>
      </c>
      <c r="AB675">
        <f>VALUE(SUBSTITUTE(Table1[[#This Row],[Shipping Cost]],"$",""))</f>
        <v>4.8099999999999996</v>
      </c>
      <c r="AC675">
        <f>VALUE(SUBSTITUTE(Table1[[#This Row],[Discount $]],"$",""))</f>
        <v>39.28</v>
      </c>
      <c r="AD675">
        <f>VALUE(SUBSTITUTE(Table1[[#This Row],[Retail Price]],"$",""))</f>
        <v>20.99</v>
      </c>
      <c r="AE675" s="4">
        <f>(Table1[[#This Row],[Retail Price Number]]*Table1[[#This Row],[Order Quantity]])-Table1[[#This Row],[Discount $ Number]]+Table1[[#This Row],[Shipping Cost Number]]</f>
        <v>763.14999999999986</v>
      </c>
      <c r="AF675">
        <f>Table1[[#This Row],[Retail Price Number]]*Table1[[#This Row],[Order Quantity]]-Table1[[#This Row],[Discount $ Number]]</f>
        <v>758.33999999999992</v>
      </c>
      <c r="AG675">
        <f>(Table1[[#This Row],[Retail Price Number]]*Table1[[#This Row],[Order Quantity]])-Table1[[#This Row],[Discount $ Number]]-Table1[[#This Row],[Shipping Cost Number]]</f>
        <v>753.53</v>
      </c>
      <c r="AH675">
        <f>Table1[[#This Row],[Retail Price Number]]*Table1[[#This Row],[Order Quantity]]</f>
        <v>797.61999999999989</v>
      </c>
      <c r="AI675">
        <f>YEAR(Table1[[#This Row],[Order Date]])</f>
        <v>2015</v>
      </c>
    </row>
    <row r="676" spans="1:35" x14ac:dyDescent="0.3">
      <c r="A676" t="s">
        <v>1515</v>
      </c>
      <c r="B676" s="1">
        <v>41654</v>
      </c>
      <c r="C676" t="s">
        <v>2181</v>
      </c>
      <c r="D676" t="s">
        <v>506</v>
      </c>
      <c r="E676" t="s">
        <v>27</v>
      </c>
      <c r="F676" t="s">
        <v>28</v>
      </c>
      <c r="G676" t="s">
        <v>77</v>
      </c>
      <c r="H676" t="s">
        <v>62</v>
      </c>
      <c r="I676" t="s">
        <v>121</v>
      </c>
      <c r="J676" t="s">
        <v>2182</v>
      </c>
      <c r="K676" t="s">
        <v>94</v>
      </c>
      <c r="L676" t="s">
        <v>109</v>
      </c>
      <c r="M676" t="s">
        <v>35</v>
      </c>
      <c r="N676" s="1">
        <v>41656</v>
      </c>
      <c r="O676" t="s">
        <v>2183</v>
      </c>
      <c r="P676" s="3" t="s">
        <v>2184</v>
      </c>
      <c r="Q676" t="s">
        <v>2185</v>
      </c>
      <c r="R676">
        <v>46</v>
      </c>
      <c r="S676" t="s">
        <v>2186</v>
      </c>
      <c r="T676" s="2">
        <v>7.0000000000000007E-2</v>
      </c>
      <c r="U676" t="s">
        <v>2187</v>
      </c>
      <c r="V676" t="s">
        <v>2188</v>
      </c>
      <c r="W676" t="s">
        <v>2189</v>
      </c>
      <c r="X676" t="s">
        <v>2190</v>
      </c>
      <c r="Y676" s="3">
        <f>VALUE(SUBSTITUTE(Table1[[#This Row],[Order Total]],"$",""))</f>
        <v>478.13</v>
      </c>
      <c r="Z676">
        <f>VALUE(SUBSTITUTE(Table1[[#This Row],[Total]],"$",""))</f>
        <v>585.59</v>
      </c>
      <c r="AA676" s="3">
        <f>Table1[[#This Row],[Order Total Number]]-Table1[[#This Row],[Total Number]]</f>
        <v>-107.46000000000004</v>
      </c>
      <c r="AB676">
        <f>VALUE(SUBSTITUTE(Table1[[#This Row],[Shipping Cost]],"$",""))</f>
        <v>11.28</v>
      </c>
      <c r="AC676">
        <f>VALUE(SUBSTITUTE(Table1[[#This Row],[Discount $]],"$",""))</f>
        <v>28.04</v>
      </c>
      <c r="AD676">
        <f>VALUE(SUBSTITUTE(Table1[[#This Row],[Retail Price]],"$",""))</f>
        <v>15.99</v>
      </c>
      <c r="AE676" s="4">
        <f>(Table1[[#This Row],[Retail Price Number]]*Table1[[#This Row],[Order Quantity]])-Table1[[#This Row],[Discount $ Number]]+Table1[[#This Row],[Shipping Cost Number]]</f>
        <v>718.78</v>
      </c>
      <c r="AF676">
        <f>Table1[[#This Row],[Retail Price Number]]*Table1[[#This Row],[Order Quantity]]-Table1[[#This Row],[Discount $ Number]]</f>
        <v>707.5</v>
      </c>
      <c r="AG676">
        <f>(Table1[[#This Row],[Retail Price Number]]*Table1[[#This Row],[Order Quantity]])-Table1[[#This Row],[Discount $ Number]]-Table1[[#This Row],[Shipping Cost Number]]</f>
        <v>696.22</v>
      </c>
      <c r="AH676">
        <f>Table1[[#This Row],[Retail Price Number]]*Table1[[#This Row],[Order Quantity]]</f>
        <v>735.54</v>
      </c>
      <c r="AI676">
        <f>YEAR(Table1[[#This Row],[Order Date]])</f>
        <v>2014</v>
      </c>
    </row>
    <row r="677" spans="1:35" x14ac:dyDescent="0.3">
      <c r="A677" t="s">
        <v>1515</v>
      </c>
      <c r="B677" s="1">
        <v>42038</v>
      </c>
      <c r="C677" t="s">
        <v>7489</v>
      </c>
      <c r="D677" t="s">
        <v>1129</v>
      </c>
      <c r="E677" t="s">
        <v>27</v>
      </c>
      <c r="F677" t="s">
        <v>28</v>
      </c>
      <c r="G677" t="s">
        <v>77</v>
      </c>
      <c r="H677" t="s">
        <v>1130</v>
      </c>
      <c r="I677" t="s">
        <v>196</v>
      </c>
      <c r="J677" t="s">
        <v>7490</v>
      </c>
      <c r="K677" t="s">
        <v>94</v>
      </c>
      <c r="L677" t="s">
        <v>34</v>
      </c>
      <c r="M677" t="s">
        <v>35</v>
      </c>
      <c r="N677" s="1">
        <v>42041</v>
      </c>
      <c r="O677" t="s">
        <v>1960</v>
      </c>
      <c r="P677" s="3" t="s">
        <v>1961</v>
      </c>
      <c r="Q677" t="s">
        <v>1962</v>
      </c>
      <c r="R677">
        <v>24</v>
      </c>
      <c r="S677" t="s">
        <v>3814</v>
      </c>
      <c r="T677" s="2">
        <v>0.04</v>
      </c>
      <c r="U677" t="s">
        <v>3815</v>
      </c>
      <c r="V677" t="s">
        <v>3816</v>
      </c>
      <c r="W677" t="s">
        <v>1901</v>
      </c>
      <c r="X677" t="s">
        <v>7491</v>
      </c>
      <c r="Y677" s="3">
        <f>VALUE(SUBSTITUTE(Table1[[#This Row],[Order Total]],"$",""))</f>
        <v>434.49</v>
      </c>
      <c r="Z677">
        <f>VALUE(SUBSTITUTE(Table1[[#This Row],[Total]],"$",""))</f>
        <v>438.59</v>
      </c>
      <c r="AA677" s="3">
        <f>Table1[[#This Row],[Order Total Number]]-Table1[[#This Row],[Total Number]]</f>
        <v>-4.0999999999999659</v>
      </c>
      <c r="AB677">
        <f>VALUE(SUBSTITUTE(Table1[[#This Row],[Shipping Cost]],"$",""))</f>
        <v>9.99</v>
      </c>
      <c r="AC677">
        <f>VALUE(SUBSTITUTE(Table1[[#This Row],[Discount $]],"$",""))</f>
        <v>48.28</v>
      </c>
      <c r="AD677">
        <f>VALUE(SUBSTITUTE(Table1[[#This Row],[Retail Price]],"$",""))</f>
        <v>210.55</v>
      </c>
      <c r="AE677" s="4">
        <f>(Table1[[#This Row],[Retail Price Number]]*Table1[[#This Row],[Order Quantity]])-Table1[[#This Row],[Discount $ Number]]+Table1[[#This Row],[Shipping Cost Number]]</f>
        <v>5014.9100000000008</v>
      </c>
      <c r="AF677">
        <f>Table1[[#This Row],[Retail Price Number]]*Table1[[#This Row],[Order Quantity]]-Table1[[#This Row],[Discount $ Number]]</f>
        <v>5004.920000000001</v>
      </c>
      <c r="AG677">
        <f>(Table1[[#This Row],[Retail Price Number]]*Table1[[#This Row],[Order Quantity]])-Table1[[#This Row],[Discount $ Number]]-Table1[[#This Row],[Shipping Cost Number]]</f>
        <v>4994.9300000000012</v>
      </c>
      <c r="AH677">
        <f>Table1[[#This Row],[Retail Price Number]]*Table1[[#This Row],[Order Quantity]]</f>
        <v>5053.2000000000007</v>
      </c>
      <c r="AI677">
        <f>YEAR(Table1[[#This Row],[Order Date]])</f>
        <v>2015</v>
      </c>
    </row>
    <row r="678" spans="1:35" x14ac:dyDescent="0.3">
      <c r="A678" t="s">
        <v>1515</v>
      </c>
      <c r="B678" s="1">
        <v>41953</v>
      </c>
      <c r="C678" t="s">
        <v>3976</v>
      </c>
      <c r="D678" t="s">
        <v>1510</v>
      </c>
      <c r="E678" t="s">
        <v>27</v>
      </c>
      <c r="F678" t="s">
        <v>28</v>
      </c>
      <c r="G678" t="s">
        <v>77</v>
      </c>
      <c r="H678" t="s">
        <v>205</v>
      </c>
      <c r="I678" t="s">
        <v>31</v>
      </c>
      <c r="J678" t="s">
        <v>366</v>
      </c>
      <c r="K678" t="s">
        <v>94</v>
      </c>
      <c r="L678" t="s">
        <v>34</v>
      </c>
      <c r="M678" t="s">
        <v>35</v>
      </c>
      <c r="N678" s="1">
        <v>41955</v>
      </c>
      <c r="O678" t="s">
        <v>367</v>
      </c>
      <c r="P678" s="3" t="s">
        <v>368</v>
      </c>
      <c r="Q678" t="s">
        <v>301</v>
      </c>
      <c r="R678">
        <v>11</v>
      </c>
      <c r="S678" t="s">
        <v>7869</v>
      </c>
      <c r="T678" s="2">
        <v>0.01</v>
      </c>
      <c r="U678" t="s">
        <v>7870</v>
      </c>
      <c r="V678" t="s">
        <v>7871</v>
      </c>
      <c r="W678" t="s">
        <v>116</v>
      </c>
      <c r="X678" t="s">
        <v>6981</v>
      </c>
      <c r="Y678" s="3">
        <f>VALUE(SUBSTITUTE(Table1[[#This Row],[Order Total]],"$",""))</f>
        <v>145.61000000000001</v>
      </c>
      <c r="Z678">
        <f>VALUE(SUBSTITUTE(Table1[[#This Row],[Total]],"$",""))</f>
        <v>143.31</v>
      </c>
      <c r="AA678" s="3">
        <f>Table1[[#This Row],[Order Total Number]]-Table1[[#This Row],[Total Number]]</f>
        <v>2.3000000000000114</v>
      </c>
      <c r="AB678">
        <f>VALUE(SUBSTITUTE(Table1[[#This Row],[Shipping Cost]],"$",""))</f>
        <v>1.49</v>
      </c>
      <c r="AC678">
        <f>VALUE(SUBSTITUTE(Table1[[#This Row],[Discount $]],"$",""))</f>
        <v>83.99</v>
      </c>
      <c r="AD678">
        <f>VALUE(SUBSTITUTE(Table1[[#This Row],[Retail Price]],"$",""))</f>
        <v>5.98</v>
      </c>
      <c r="AE678" s="4">
        <f>(Table1[[#This Row],[Retail Price Number]]*Table1[[#This Row],[Order Quantity]])-Table1[[#This Row],[Discount $ Number]]+Table1[[#This Row],[Shipping Cost Number]]</f>
        <v>-16.719999999999995</v>
      </c>
      <c r="AF678">
        <f>Table1[[#This Row],[Retail Price Number]]*Table1[[#This Row],[Order Quantity]]-Table1[[#This Row],[Discount $ Number]]</f>
        <v>-18.209999999999994</v>
      </c>
      <c r="AG678">
        <f>(Table1[[#This Row],[Retail Price Number]]*Table1[[#This Row],[Order Quantity]])-Table1[[#This Row],[Discount $ Number]]-Table1[[#This Row],[Shipping Cost Number]]</f>
        <v>-19.699999999999992</v>
      </c>
      <c r="AH678">
        <f>Table1[[#This Row],[Retail Price Number]]*Table1[[#This Row],[Order Quantity]]</f>
        <v>65.78</v>
      </c>
      <c r="AI678">
        <f>YEAR(Table1[[#This Row],[Order Date]])</f>
        <v>2014</v>
      </c>
    </row>
    <row r="679" spans="1:35" x14ac:dyDescent="0.3">
      <c r="A679" t="s">
        <v>1515</v>
      </c>
      <c r="B679" s="1">
        <v>41798</v>
      </c>
      <c r="C679" t="s">
        <v>143</v>
      </c>
      <c r="D679" t="s">
        <v>144</v>
      </c>
      <c r="E679" t="s">
        <v>46</v>
      </c>
      <c r="F679" t="s">
        <v>47</v>
      </c>
      <c r="G679" t="s">
        <v>77</v>
      </c>
      <c r="H679" t="s">
        <v>107</v>
      </c>
      <c r="I679" t="s">
        <v>63</v>
      </c>
      <c r="J679" t="s">
        <v>366</v>
      </c>
      <c r="K679" t="s">
        <v>33</v>
      </c>
      <c r="L679" t="s">
        <v>392</v>
      </c>
      <c r="M679" t="s">
        <v>393</v>
      </c>
      <c r="N679" s="1">
        <v>41800</v>
      </c>
      <c r="O679" t="s">
        <v>367</v>
      </c>
      <c r="P679" s="3" t="s">
        <v>368</v>
      </c>
      <c r="Q679" t="s">
        <v>301</v>
      </c>
      <c r="R679">
        <v>35</v>
      </c>
      <c r="S679" t="s">
        <v>11387</v>
      </c>
      <c r="T679" s="2">
        <v>0.08</v>
      </c>
      <c r="U679" t="s">
        <v>3717</v>
      </c>
      <c r="V679" t="s">
        <v>11388</v>
      </c>
      <c r="W679" t="s">
        <v>116</v>
      </c>
      <c r="X679" t="s">
        <v>6838</v>
      </c>
      <c r="Y679" s="3">
        <f>VALUE(SUBSTITUTE(Table1[[#This Row],[Order Total]],"$",""))</f>
        <v>132.72999999999999</v>
      </c>
      <c r="Z679">
        <f>VALUE(SUBSTITUTE(Table1[[#This Row],[Total]],"$",""))</f>
        <v>132.55000000000001</v>
      </c>
      <c r="AA679" s="3">
        <f>Table1[[#This Row],[Order Total Number]]-Table1[[#This Row],[Total Number]]</f>
        <v>0.1799999999999784</v>
      </c>
      <c r="AB679">
        <f>VALUE(SUBSTITUTE(Table1[[#This Row],[Shipping Cost]],"$",""))</f>
        <v>1.49</v>
      </c>
      <c r="AC679">
        <f>VALUE(SUBSTITUTE(Table1[[#This Row],[Discount $]],"$",""))</f>
        <v>38.22</v>
      </c>
      <c r="AD679">
        <f>VALUE(SUBSTITUTE(Table1[[#This Row],[Retail Price]],"$",""))</f>
        <v>5.98</v>
      </c>
      <c r="AE679" s="4">
        <f>(Table1[[#This Row],[Retail Price Number]]*Table1[[#This Row],[Order Quantity]])-Table1[[#This Row],[Discount $ Number]]+Table1[[#This Row],[Shipping Cost Number]]</f>
        <v>172.57000000000002</v>
      </c>
      <c r="AF679">
        <f>Table1[[#This Row],[Retail Price Number]]*Table1[[#This Row],[Order Quantity]]-Table1[[#This Row],[Discount $ Number]]</f>
        <v>171.08</v>
      </c>
      <c r="AG679">
        <f>(Table1[[#This Row],[Retail Price Number]]*Table1[[#This Row],[Order Quantity]])-Table1[[#This Row],[Discount $ Number]]-Table1[[#This Row],[Shipping Cost Number]]</f>
        <v>169.59</v>
      </c>
      <c r="AH679">
        <f>Table1[[#This Row],[Retail Price Number]]*Table1[[#This Row],[Order Quantity]]</f>
        <v>209.3</v>
      </c>
      <c r="AI679">
        <f>YEAR(Table1[[#This Row],[Order Date]])</f>
        <v>2014</v>
      </c>
    </row>
    <row r="680" spans="1:35" x14ac:dyDescent="0.3">
      <c r="A680" t="s">
        <v>1515</v>
      </c>
      <c r="B680" s="1">
        <v>41735</v>
      </c>
      <c r="C680" t="s">
        <v>6963</v>
      </c>
      <c r="D680" t="s">
        <v>1058</v>
      </c>
      <c r="E680" t="s">
        <v>27</v>
      </c>
      <c r="F680" t="s">
        <v>28</v>
      </c>
      <c r="G680" t="s">
        <v>77</v>
      </c>
      <c r="H680" t="s">
        <v>422</v>
      </c>
      <c r="I680" t="s">
        <v>63</v>
      </c>
      <c r="J680" t="s">
        <v>12165</v>
      </c>
      <c r="K680" t="s">
        <v>94</v>
      </c>
      <c r="L680" t="s">
        <v>34</v>
      </c>
      <c r="M680" t="s">
        <v>156</v>
      </c>
      <c r="N680" s="1">
        <v>41740</v>
      </c>
      <c r="O680" t="s">
        <v>39</v>
      </c>
      <c r="P680" s="3" t="s">
        <v>986</v>
      </c>
      <c r="Q680" t="s">
        <v>489</v>
      </c>
      <c r="R680">
        <v>47</v>
      </c>
      <c r="S680" t="s">
        <v>12166</v>
      </c>
      <c r="T680" s="2">
        <v>0.1</v>
      </c>
      <c r="U680" t="s">
        <v>2618</v>
      </c>
      <c r="V680" t="s">
        <v>1623</v>
      </c>
      <c r="W680" t="s">
        <v>990</v>
      </c>
      <c r="X680" t="s">
        <v>11189</v>
      </c>
      <c r="Y680" s="3">
        <f>VALUE(SUBSTITUTE(Table1[[#This Row],[Order Total]],"$",""))</f>
        <v>69.23</v>
      </c>
      <c r="Z680">
        <f>VALUE(SUBSTITUTE(Table1[[#This Row],[Total]],"$",""))</f>
        <v>70.31</v>
      </c>
      <c r="AA680" s="3">
        <f>Table1[[#This Row],[Order Total Number]]-Table1[[#This Row],[Total Number]]</f>
        <v>-1.0799999999999983</v>
      </c>
      <c r="AB680">
        <f>VALUE(SUBSTITUTE(Table1[[#This Row],[Shipping Cost]],"$",""))</f>
        <v>1.2</v>
      </c>
      <c r="AC680">
        <f>VALUE(SUBSTITUTE(Table1[[#This Row],[Discount $]],"$",""))</f>
        <v>1.61</v>
      </c>
      <c r="AD680">
        <f>VALUE(SUBSTITUTE(Table1[[#This Row],[Retail Price]],"$",""))</f>
        <v>4.26</v>
      </c>
      <c r="AE680" s="4">
        <f>(Table1[[#This Row],[Retail Price Number]]*Table1[[#This Row],[Order Quantity]])-Table1[[#This Row],[Discount $ Number]]+Table1[[#This Row],[Shipping Cost Number]]</f>
        <v>199.80999999999997</v>
      </c>
      <c r="AF680">
        <f>Table1[[#This Row],[Retail Price Number]]*Table1[[#This Row],[Order Quantity]]-Table1[[#This Row],[Discount $ Number]]</f>
        <v>198.60999999999999</v>
      </c>
      <c r="AG680">
        <f>(Table1[[#This Row],[Retail Price Number]]*Table1[[#This Row],[Order Quantity]])-Table1[[#This Row],[Discount $ Number]]-Table1[[#This Row],[Shipping Cost Number]]</f>
        <v>197.41</v>
      </c>
      <c r="AH680">
        <f>Table1[[#This Row],[Retail Price Number]]*Table1[[#This Row],[Order Quantity]]</f>
        <v>200.22</v>
      </c>
      <c r="AI680">
        <f>YEAR(Table1[[#This Row],[Order Date]])</f>
        <v>2014</v>
      </c>
    </row>
    <row r="681" spans="1:35" x14ac:dyDescent="0.3">
      <c r="A681" t="s">
        <v>2312</v>
      </c>
      <c r="B681" s="1">
        <v>41910</v>
      </c>
      <c r="C681" t="s">
        <v>1974</v>
      </c>
      <c r="D681" t="s">
        <v>506</v>
      </c>
      <c r="E681" t="s">
        <v>27</v>
      </c>
      <c r="F681" t="s">
        <v>28</v>
      </c>
      <c r="G681" t="s">
        <v>91</v>
      </c>
      <c r="H681" t="s">
        <v>62</v>
      </c>
      <c r="I681" t="s">
        <v>196</v>
      </c>
      <c r="J681" t="s">
        <v>2123</v>
      </c>
      <c r="K681" t="s">
        <v>94</v>
      </c>
      <c r="L681" t="s">
        <v>34</v>
      </c>
      <c r="M681" t="s">
        <v>156</v>
      </c>
      <c r="N681" s="1">
        <v>41911</v>
      </c>
      <c r="O681" t="s">
        <v>757</v>
      </c>
      <c r="P681" s="3" t="s">
        <v>1216</v>
      </c>
      <c r="Q681" t="s">
        <v>2124</v>
      </c>
      <c r="R681">
        <v>34</v>
      </c>
      <c r="S681" t="s">
        <v>2313</v>
      </c>
      <c r="T681" s="2">
        <v>7.0000000000000007E-2</v>
      </c>
      <c r="U681" t="s">
        <v>266</v>
      </c>
      <c r="V681" t="s">
        <v>2314</v>
      </c>
      <c r="W681" t="s">
        <v>518</v>
      </c>
      <c r="X681" t="s">
        <v>2315</v>
      </c>
      <c r="Y681" s="3">
        <f>VALUE(SUBSTITUTE(Table1[[#This Row],[Order Total]],"$",""))</f>
        <v>67.47</v>
      </c>
      <c r="Z681">
        <f>VALUE(SUBSTITUTE(Table1[[#This Row],[Total]],"$",""))</f>
        <v>68.59</v>
      </c>
      <c r="AA681" s="3">
        <f>Table1[[#This Row],[Order Total Number]]-Table1[[#This Row],[Total Number]]</f>
        <v>-1.1200000000000045</v>
      </c>
      <c r="AB681">
        <f>VALUE(SUBSTITUTE(Table1[[#This Row],[Shipping Cost]],"$",""))</f>
        <v>1.58</v>
      </c>
      <c r="AC681">
        <f>VALUE(SUBSTITUTE(Table1[[#This Row],[Discount $]],"$",""))</f>
        <v>2.74</v>
      </c>
      <c r="AD681">
        <f>VALUE(SUBSTITUTE(Table1[[#This Row],[Retail Price]],"$",""))</f>
        <v>2.98</v>
      </c>
      <c r="AE681" s="4">
        <f>(Table1[[#This Row],[Retail Price Number]]*Table1[[#This Row],[Order Quantity]])-Table1[[#This Row],[Discount $ Number]]+Table1[[#This Row],[Shipping Cost Number]]</f>
        <v>100.16</v>
      </c>
      <c r="AF681">
        <f>Table1[[#This Row],[Retail Price Number]]*Table1[[#This Row],[Order Quantity]]-Table1[[#This Row],[Discount $ Number]]</f>
        <v>98.58</v>
      </c>
      <c r="AG681">
        <f>(Table1[[#This Row],[Retail Price Number]]*Table1[[#This Row],[Order Quantity]])-Table1[[#This Row],[Discount $ Number]]-Table1[[#This Row],[Shipping Cost Number]]</f>
        <v>97</v>
      </c>
      <c r="AH681">
        <f>Table1[[#This Row],[Retail Price Number]]*Table1[[#This Row],[Order Quantity]]</f>
        <v>101.32</v>
      </c>
      <c r="AI681">
        <f>YEAR(Table1[[#This Row],[Order Date]])</f>
        <v>2014</v>
      </c>
    </row>
    <row r="682" spans="1:35" x14ac:dyDescent="0.3">
      <c r="A682" t="s">
        <v>2312</v>
      </c>
      <c r="B682" s="1">
        <v>41899</v>
      </c>
      <c r="C682" t="s">
        <v>1364</v>
      </c>
      <c r="D682" t="s">
        <v>766</v>
      </c>
      <c r="E682" t="s">
        <v>27</v>
      </c>
      <c r="F682" t="s">
        <v>28</v>
      </c>
      <c r="G682" t="s">
        <v>29</v>
      </c>
      <c r="H682" t="s">
        <v>217</v>
      </c>
      <c r="I682" t="s">
        <v>31</v>
      </c>
      <c r="J682" t="s">
        <v>2510</v>
      </c>
      <c r="K682" t="s">
        <v>94</v>
      </c>
      <c r="L682" t="s">
        <v>95</v>
      </c>
      <c r="M682" t="s">
        <v>35</v>
      </c>
      <c r="N682" s="1">
        <v>41900</v>
      </c>
      <c r="O682" t="s">
        <v>2475</v>
      </c>
      <c r="P682" s="3" t="s">
        <v>2511</v>
      </c>
      <c r="Q682" t="s">
        <v>2512</v>
      </c>
      <c r="R682">
        <v>33</v>
      </c>
      <c r="S682" t="s">
        <v>1020</v>
      </c>
      <c r="T682" s="2">
        <v>0.06</v>
      </c>
      <c r="U682" t="s">
        <v>127</v>
      </c>
      <c r="V682" t="s">
        <v>3639</v>
      </c>
      <c r="W682" t="s">
        <v>2516</v>
      </c>
      <c r="X682" t="s">
        <v>3640</v>
      </c>
      <c r="Y682" s="3">
        <f>VALUE(SUBSTITUTE(Table1[[#This Row],[Order Total]],"$",""))</f>
        <v>52.96</v>
      </c>
      <c r="Z682">
        <f>VALUE(SUBSTITUTE(Table1[[#This Row],[Total]],"$",""))</f>
        <v>59.4</v>
      </c>
      <c r="AA682" s="3">
        <f>Table1[[#This Row],[Order Total Number]]-Table1[[#This Row],[Total Number]]</f>
        <v>-6.4399999999999977</v>
      </c>
      <c r="AB682">
        <f>VALUE(SUBSTITUTE(Table1[[#This Row],[Shipping Cost]],"$",""))</f>
        <v>1.22</v>
      </c>
      <c r="AC682">
        <f>VALUE(SUBSTITUTE(Table1[[#This Row],[Discount $]],"$",""))</f>
        <v>0</v>
      </c>
      <c r="AD682">
        <f>VALUE(SUBSTITUTE(Table1[[#This Row],[Retail Price]],"$",""))</f>
        <v>6.47</v>
      </c>
      <c r="AE682" s="4">
        <f>(Table1[[#This Row],[Retail Price Number]]*Table1[[#This Row],[Order Quantity]])-Table1[[#This Row],[Discount $ Number]]+Table1[[#This Row],[Shipping Cost Number]]</f>
        <v>214.73</v>
      </c>
      <c r="AF682">
        <f>Table1[[#This Row],[Retail Price Number]]*Table1[[#This Row],[Order Quantity]]-Table1[[#This Row],[Discount $ Number]]</f>
        <v>213.51</v>
      </c>
      <c r="AG682">
        <f>(Table1[[#This Row],[Retail Price Number]]*Table1[[#This Row],[Order Quantity]])-Table1[[#This Row],[Discount $ Number]]-Table1[[#This Row],[Shipping Cost Number]]</f>
        <v>212.29</v>
      </c>
      <c r="AH682">
        <f>Table1[[#This Row],[Retail Price Number]]*Table1[[#This Row],[Order Quantity]]</f>
        <v>213.51</v>
      </c>
      <c r="AI682">
        <f>YEAR(Table1[[#This Row],[Order Date]])</f>
        <v>2014</v>
      </c>
    </row>
    <row r="683" spans="1:35" x14ac:dyDescent="0.3">
      <c r="A683" t="s">
        <v>2312</v>
      </c>
      <c r="B683" s="1">
        <v>41543</v>
      </c>
      <c r="C683" t="s">
        <v>2181</v>
      </c>
      <c r="D683" t="s">
        <v>506</v>
      </c>
      <c r="E683" t="s">
        <v>27</v>
      </c>
      <c r="F683" t="s">
        <v>28</v>
      </c>
      <c r="G683" t="s">
        <v>134</v>
      </c>
      <c r="H683" t="s">
        <v>62</v>
      </c>
      <c r="I683" t="s">
        <v>63</v>
      </c>
      <c r="J683" t="s">
        <v>832</v>
      </c>
      <c r="K683" t="s">
        <v>33</v>
      </c>
      <c r="L683" t="s">
        <v>34</v>
      </c>
      <c r="M683" t="s">
        <v>35</v>
      </c>
      <c r="N683" s="1">
        <v>41545</v>
      </c>
      <c r="O683" t="s">
        <v>833</v>
      </c>
      <c r="P683" s="3" t="s">
        <v>834</v>
      </c>
      <c r="Q683" t="s">
        <v>774</v>
      </c>
      <c r="R683">
        <v>23</v>
      </c>
      <c r="S683" t="s">
        <v>2113</v>
      </c>
      <c r="T683" s="2">
        <v>0.03</v>
      </c>
      <c r="U683" t="s">
        <v>1908</v>
      </c>
      <c r="V683" t="s">
        <v>673</v>
      </c>
      <c r="W683" t="s">
        <v>838</v>
      </c>
      <c r="X683" t="s">
        <v>2115</v>
      </c>
      <c r="Y683" s="3">
        <f>VALUE(SUBSTITUTE(Table1[[#This Row],[Order Total]],"$",""))</f>
        <v>113.18</v>
      </c>
      <c r="Z683">
        <f>VALUE(SUBSTITUTE(Table1[[#This Row],[Total]],"$",""))</f>
        <v>115.22</v>
      </c>
      <c r="AA683" s="3">
        <f>Table1[[#This Row],[Order Total Number]]-Table1[[#This Row],[Total Number]]</f>
        <v>-2.039999999999992</v>
      </c>
      <c r="AB683">
        <f>VALUE(SUBSTITUTE(Table1[[#This Row],[Shipping Cost]],"$",""))</f>
        <v>2.04</v>
      </c>
      <c r="AC683">
        <f>VALUE(SUBSTITUTE(Table1[[#This Row],[Discount $]],"$",""))</f>
        <v>5.96</v>
      </c>
      <c r="AD683">
        <f>VALUE(SUBSTITUTE(Table1[[#This Row],[Retail Price]],"$",""))</f>
        <v>5.18</v>
      </c>
      <c r="AE683" s="4">
        <f>(Table1[[#This Row],[Retail Price Number]]*Table1[[#This Row],[Order Quantity]])-Table1[[#This Row],[Discount $ Number]]+Table1[[#This Row],[Shipping Cost Number]]</f>
        <v>115.22</v>
      </c>
      <c r="AF683">
        <f>Table1[[#This Row],[Retail Price Number]]*Table1[[#This Row],[Order Quantity]]-Table1[[#This Row],[Discount $ Number]]</f>
        <v>113.17999999999999</v>
      </c>
      <c r="AG683">
        <f>(Table1[[#This Row],[Retail Price Number]]*Table1[[#This Row],[Order Quantity]])-Table1[[#This Row],[Discount $ Number]]-Table1[[#This Row],[Shipping Cost Number]]</f>
        <v>111.13999999999999</v>
      </c>
      <c r="AH683">
        <f>Table1[[#This Row],[Retail Price Number]]*Table1[[#This Row],[Order Quantity]]</f>
        <v>119.13999999999999</v>
      </c>
      <c r="AI683">
        <f>YEAR(Table1[[#This Row],[Order Date]])</f>
        <v>2013</v>
      </c>
    </row>
    <row r="684" spans="1:35" x14ac:dyDescent="0.3">
      <c r="A684" t="s">
        <v>2112</v>
      </c>
      <c r="B684" s="1">
        <v>41515</v>
      </c>
      <c r="C684" t="s">
        <v>1183</v>
      </c>
      <c r="D684" t="s">
        <v>174</v>
      </c>
      <c r="E684" t="s">
        <v>27</v>
      </c>
      <c r="F684" t="s">
        <v>28</v>
      </c>
      <c r="G684" t="s">
        <v>134</v>
      </c>
      <c r="H684" t="s">
        <v>78</v>
      </c>
      <c r="I684" t="s">
        <v>31</v>
      </c>
      <c r="J684" t="s">
        <v>218</v>
      </c>
      <c r="K684" t="s">
        <v>94</v>
      </c>
      <c r="L684" t="s">
        <v>34</v>
      </c>
      <c r="M684" t="s">
        <v>35</v>
      </c>
      <c r="N684" s="1">
        <v>41520</v>
      </c>
      <c r="O684" t="s">
        <v>219</v>
      </c>
      <c r="P684" s="3" t="s">
        <v>124</v>
      </c>
      <c r="Q684" t="s">
        <v>220</v>
      </c>
      <c r="R684">
        <v>48</v>
      </c>
      <c r="S684" t="s">
        <v>2113</v>
      </c>
      <c r="T684" s="2">
        <v>0.02</v>
      </c>
      <c r="U684" t="s">
        <v>2114</v>
      </c>
      <c r="V684" t="s">
        <v>673</v>
      </c>
      <c r="W684" t="s">
        <v>224</v>
      </c>
      <c r="X684" t="s">
        <v>2115</v>
      </c>
      <c r="Y684" s="3">
        <f>VALUE(SUBSTITUTE(Table1[[#This Row],[Order Total]],"$",""))</f>
        <v>113.18</v>
      </c>
      <c r="Z684">
        <f>VALUE(SUBSTITUTE(Table1[[#This Row],[Total]],"$",""))</f>
        <v>115.22</v>
      </c>
      <c r="AA684" s="3">
        <f>Table1[[#This Row],[Order Total Number]]-Table1[[#This Row],[Total Number]]</f>
        <v>-2.039999999999992</v>
      </c>
      <c r="AB684">
        <f>VALUE(SUBSTITUTE(Table1[[#This Row],[Shipping Cost]],"$",""))</f>
        <v>0.5</v>
      </c>
      <c r="AC684">
        <f>VALUE(SUBSTITUTE(Table1[[#This Row],[Discount $]],"$",""))</f>
        <v>4.93</v>
      </c>
      <c r="AD684">
        <f>VALUE(SUBSTITUTE(Table1[[#This Row],[Retail Price]],"$",""))</f>
        <v>3.69</v>
      </c>
      <c r="AE684" s="4">
        <f>(Table1[[#This Row],[Retail Price Number]]*Table1[[#This Row],[Order Quantity]])-Table1[[#This Row],[Discount $ Number]]+Table1[[#This Row],[Shipping Cost Number]]</f>
        <v>172.69</v>
      </c>
      <c r="AF684">
        <f>Table1[[#This Row],[Retail Price Number]]*Table1[[#This Row],[Order Quantity]]-Table1[[#This Row],[Discount $ Number]]</f>
        <v>172.19</v>
      </c>
      <c r="AG684">
        <f>(Table1[[#This Row],[Retail Price Number]]*Table1[[#This Row],[Order Quantity]])-Table1[[#This Row],[Discount $ Number]]-Table1[[#This Row],[Shipping Cost Number]]</f>
        <v>171.69</v>
      </c>
      <c r="AH684">
        <f>Table1[[#This Row],[Retail Price Number]]*Table1[[#This Row],[Order Quantity]]</f>
        <v>177.12</v>
      </c>
      <c r="AI684">
        <f>YEAR(Table1[[#This Row],[Order Date]])</f>
        <v>2013</v>
      </c>
    </row>
    <row r="685" spans="1:35" x14ac:dyDescent="0.3">
      <c r="A685" t="s">
        <v>2112</v>
      </c>
      <c r="B685" s="1">
        <v>41436</v>
      </c>
      <c r="C685" t="s">
        <v>1760</v>
      </c>
      <c r="D685" t="s">
        <v>1232</v>
      </c>
      <c r="E685" t="s">
        <v>27</v>
      </c>
      <c r="F685" t="s">
        <v>28</v>
      </c>
      <c r="G685" t="s">
        <v>134</v>
      </c>
      <c r="H685" t="s">
        <v>281</v>
      </c>
      <c r="I685" t="s">
        <v>121</v>
      </c>
      <c r="J685" t="s">
        <v>6418</v>
      </c>
      <c r="K685" t="s">
        <v>33</v>
      </c>
      <c r="L685" t="s">
        <v>34</v>
      </c>
      <c r="M685" t="s">
        <v>35</v>
      </c>
      <c r="N685" s="1">
        <v>41438</v>
      </c>
      <c r="O685" t="s">
        <v>198</v>
      </c>
      <c r="P685" s="3" t="s">
        <v>37</v>
      </c>
      <c r="Q685" t="s">
        <v>57</v>
      </c>
      <c r="R685">
        <v>37</v>
      </c>
      <c r="S685" t="s">
        <v>6419</v>
      </c>
      <c r="T685" s="2">
        <v>0.01</v>
      </c>
      <c r="U685" t="s">
        <v>6420</v>
      </c>
      <c r="V685" t="s">
        <v>2925</v>
      </c>
      <c r="W685" t="s">
        <v>116</v>
      </c>
      <c r="X685" t="s">
        <v>6421</v>
      </c>
      <c r="Y685" s="3">
        <f>VALUE(SUBSTITUTE(Table1[[#This Row],[Order Total]],"$",""))</f>
        <v>143.52000000000001</v>
      </c>
      <c r="Z685">
        <f>VALUE(SUBSTITUTE(Table1[[#This Row],[Total]],"$",""))</f>
        <v>144.72</v>
      </c>
      <c r="AA685" s="3">
        <f>Table1[[#This Row],[Order Total Number]]-Table1[[#This Row],[Total Number]]</f>
        <v>-1.1999999999999886</v>
      </c>
      <c r="AB685">
        <f>VALUE(SUBSTITUTE(Table1[[#This Row],[Shipping Cost]],"$",""))</f>
        <v>1.49</v>
      </c>
      <c r="AC685">
        <f>VALUE(SUBSTITUTE(Table1[[#This Row],[Discount $]],"$",""))</f>
        <v>12.38</v>
      </c>
      <c r="AD685">
        <f>VALUE(SUBSTITUTE(Table1[[#This Row],[Retail Price]],"$",""))</f>
        <v>1.88</v>
      </c>
      <c r="AE685" s="4">
        <f>(Table1[[#This Row],[Retail Price Number]]*Table1[[#This Row],[Order Quantity]])-Table1[[#This Row],[Discount $ Number]]+Table1[[#This Row],[Shipping Cost Number]]</f>
        <v>58.67</v>
      </c>
      <c r="AF685">
        <f>Table1[[#This Row],[Retail Price Number]]*Table1[[#This Row],[Order Quantity]]-Table1[[#This Row],[Discount $ Number]]</f>
        <v>57.18</v>
      </c>
      <c r="AG685">
        <f>(Table1[[#This Row],[Retail Price Number]]*Table1[[#This Row],[Order Quantity]])-Table1[[#This Row],[Discount $ Number]]-Table1[[#This Row],[Shipping Cost Number]]</f>
        <v>55.69</v>
      </c>
      <c r="AH685">
        <f>Table1[[#This Row],[Retail Price Number]]*Table1[[#This Row],[Order Quantity]]</f>
        <v>69.56</v>
      </c>
      <c r="AI685">
        <f>YEAR(Table1[[#This Row],[Order Date]])</f>
        <v>2013</v>
      </c>
    </row>
    <row r="686" spans="1:35" x14ac:dyDescent="0.3">
      <c r="A686" t="s">
        <v>2112</v>
      </c>
      <c r="B686" s="1">
        <v>41685</v>
      </c>
      <c r="C686" t="s">
        <v>2117</v>
      </c>
      <c r="D686" t="s">
        <v>306</v>
      </c>
      <c r="E686" t="s">
        <v>46</v>
      </c>
      <c r="F686" t="s">
        <v>47</v>
      </c>
      <c r="G686" t="s">
        <v>29</v>
      </c>
      <c r="H686" t="s">
        <v>107</v>
      </c>
      <c r="I686" t="s">
        <v>63</v>
      </c>
      <c r="J686" t="s">
        <v>1813</v>
      </c>
      <c r="K686" t="s">
        <v>94</v>
      </c>
      <c r="L686" t="s">
        <v>109</v>
      </c>
      <c r="M686" t="s">
        <v>35</v>
      </c>
      <c r="N686" s="1">
        <v>41686</v>
      </c>
      <c r="O686" t="s">
        <v>1814</v>
      </c>
      <c r="P686" s="3" t="s">
        <v>1815</v>
      </c>
      <c r="Q686" t="s">
        <v>1107</v>
      </c>
      <c r="R686">
        <v>22</v>
      </c>
      <c r="S686" t="s">
        <v>7136</v>
      </c>
      <c r="T686" s="2">
        <v>0.1</v>
      </c>
      <c r="U686" t="s">
        <v>166</v>
      </c>
      <c r="V686" t="s">
        <v>4900</v>
      </c>
      <c r="W686" t="s">
        <v>1587</v>
      </c>
      <c r="X686" t="s">
        <v>2584</v>
      </c>
      <c r="Y686" s="3">
        <f>VALUE(SUBSTITUTE(Table1[[#This Row],[Order Total]],"$",""))</f>
        <v>43.34</v>
      </c>
      <c r="Z686">
        <f>VALUE(SUBSTITUTE(Table1[[#This Row],[Total]],"$",""))</f>
        <v>44.85</v>
      </c>
      <c r="AA686" s="3">
        <f>Table1[[#This Row],[Order Total Number]]-Table1[[#This Row],[Total Number]]</f>
        <v>-1.509999999999998</v>
      </c>
      <c r="AB686">
        <f>VALUE(SUBSTITUTE(Table1[[#This Row],[Shipping Cost]],"$",""))</f>
        <v>5.01</v>
      </c>
      <c r="AC686">
        <f>VALUE(SUBSTITUTE(Table1[[#This Row],[Discount $]],"$",""))</f>
        <v>1.48</v>
      </c>
      <c r="AD686">
        <f>VALUE(SUBSTITUTE(Table1[[#This Row],[Retail Price]],"$",""))</f>
        <v>5.74</v>
      </c>
      <c r="AE686" s="4">
        <f>(Table1[[#This Row],[Retail Price Number]]*Table1[[#This Row],[Order Quantity]])-Table1[[#This Row],[Discount $ Number]]+Table1[[#This Row],[Shipping Cost Number]]</f>
        <v>129.81</v>
      </c>
      <c r="AF686">
        <f>Table1[[#This Row],[Retail Price Number]]*Table1[[#This Row],[Order Quantity]]-Table1[[#This Row],[Discount $ Number]]</f>
        <v>124.8</v>
      </c>
      <c r="AG686">
        <f>(Table1[[#This Row],[Retail Price Number]]*Table1[[#This Row],[Order Quantity]])-Table1[[#This Row],[Discount $ Number]]-Table1[[#This Row],[Shipping Cost Number]]</f>
        <v>119.78999999999999</v>
      </c>
      <c r="AH686">
        <f>Table1[[#This Row],[Retail Price Number]]*Table1[[#This Row],[Order Quantity]]</f>
        <v>126.28</v>
      </c>
      <c r="AI686">
        <f>YEAR(Table1[[#This Row],[Order Date]])</f>
        <v>2014</v>
      </c>
    </row>
    <row r="687" spans="1:35" x14ac:dyDescent="0.3">
      <c r="A687" t="s">
        <v>2112</v>
      </c>
      <c r="B687" s="1">
        <v>41672</v>
      </c>
      <c r="C687" t="s">
        <v>1206</v>
      </c>
      <c r="D687" t="s">
        <v>1207</v>
      </c>
      <c r="E687" t="s">
        <v>46</v>
      </c>
      <c r="F687" t="s">
        <v>47</v>
      </c>
      <c r="G687" t="s">
        <v>77</v>
      </c>
      <c r="H687" t="s">
        <v>48</v>
      </c>
      <c r="I687" t="s">
        <v>196</v>
      </c>
      <c r="J687" t="s">
        <v>3226</v>
      </c>
      <c r="K687" t="s">
        <v>94</v>
      </c>
      <c r="L687" t="s">
        <v>95</v>
      </c>
      <c r="M687" t="s">
        <v>35</v>
      </c>
      <c r="N687" s="1">
        <v>41673</v>
      </c>
      <c r="O687" t="s">
        <v>3451</v>
      </c>
      <c r="P687" s="3" t="s">
        <v>2368</v>
      </c>
      <c r="Q687" t="s">
        <v>260</v>
      </c>
      <c r="R687">
        <v>41</v>
      </c>
      <c r="S687" t="s">
        <v>8407</v>
      </c>
      <c r="T687" s="2">
        <v>0</v>
      </c>
      <c r="U687" t="s">
        <v>7643</v>
      </c>
      <c r="V687" t="s">
        <v>6761</v>
      </c>
      <c r="W687" t="s">
        <v>774</v>
      </c>
      <c r="X687" t="s">
        <v>8408</v>
      </c>
      <c r="Y687" s="3">
        <f>VALUE(SUBSTITUTE(Table1[[#This Row],[Order Total]],"$",""))</f>
        <v>143.68</v>
      </c>
      <c r="Z687">
        <f>VALUE(SUBSTITUTE(Table1[[#This Row],[Total]],"$",""))</f>
        <v>147.38</v>
      </c>
      <c r="AA687" s="3">
        <f>Table1[[#This Row],[Order Total Number]]-Table1[[#This Row],[Total Number]]</f>
        <v>-3.6999999999999886</v>
      </c>
      <c r="AB687">
        <f>VALUE(SUBSTITUTE(Table1[[#This Row],[Shipping Cost]],"$",""))</f>
        <v>1.86</v>
      </c>
      <c r="AC687">
        <f>VALUE(SUBSTITUTE(Table1[[#This Row],[Discount $]],"$",""))</f>
        <v>1.42</v>
      </c>
      <c r="AD687">
        <f>VALUE(SUBSTITUTE(Table1[[#This Row],[Retail Price]],"$",""))</f>
        <v>3.26</v>
      </c>
      <c r="AE687" s="4">
        <f>(Table1[[#This Row],[Retail Price Number]]*Table1[[#This Row],[Order Quantity]])-Table1[[#This Row],[Discount $ Number]]+Table1[[#This Row],[Shipping Cost Number]]</f>
        <v>134.10000000000002</v>
      </c>
      <c r="AF687">
        <f>Table1[[#This Row],[Retail Price Number]]*Table1[[#This Row],[Order Quantity]]-Table1[[#This Row],[Discount $ Number]]</f>
        <v>132.24</v>
      </c>
      <c r="AG687">
        <f>(Table1[[#This Row],[Retail Price Number]]*Table1[[#This Row],[Order Quantity]])-Table1[[#This Row],[Discount $ Number]]-Table1[[#This Row],[Shipping Cost Number]]</f>
        <v>130.38</v>
      </c>
      <c r="AH687">
        <f>Table1[[#This Row],[Retail Price Number]]*Table1[[#This Row],[Order Quantity]]</f>
        <v>133.66</v>
      </c>
      <c r="AI687">
        <f>YEAR(Table1[[#This Row],[Order Date]])</f>
        <v>2014</v>
      </c>
    </row>
    <row r="688" spans="1:35" x14ac:dyDescent="0.3">
      <c r="A688" t="s">
        <v>2112</v>
      </c>
      <c r="B688" s="1">
        <v>41416</v>
      </c>
      <c r="C688" t="s">
        <v>643</v>
      </c>
      <c r="D688" t="s">
        <v>133</v>
      </c>
      <c r="E688" t="s">
        <v>27</v>
      </c>
      <c r="F688" t="s">
        <v>28</v>
      </c>
      <c r="G688" t="s">
        <v>134</v>
      </c>
      <c r="H688" t="s">
        <v>62</v>
      </c>
      <c r="I688" t="s">
        <v>92</v>
      </c>
      <c r="J688" t="s">
        <v>163</v>
      </c>
      <c r="K688" t="s">
        <v>33</v>
      </c>
      <c r="L688" t="s">
        <v>34</v>
      </c>
      <c r="M688" t="s">
        <v>35</v>
      </c>
      <c r="N688" s="1">
        <v>41417</v>
      </c>
      <c r="O688" t="s">
        <v>164</v>
      </c>
      <c r="P688" s="3" t="s">
        <v>165</v>
      </c>
      <c r="Q688" t="s">
        <v>166</v>
      </c>
      <c r="R688">
        <v>45</v>
      </c>
      <c r="S688" t="s">
        <v>9721</v>
      </c>
      <c r="T688" s="2">
        <v>0.08</v>
      </c>
      <c r="U688" t="s">
        <v>467</v>
      </c>
      <c r="V688" t="s">
        <v>9722</v>
      </c>
      <c r="W688" t="s">
        <v>170</v>
      </c>
      <c r="X688" t="s">
        <v>9723</v>
      </c>
      <c r="Y688" s="3">
        <f>VALUE(SUBSTITUTE(Table1[[#This Row],[Order Total]],"$",""))</f>
        <v>165.03</v>
      </c>
      <c r="Z688">
        <f>VALUE(SUBSTITUTE(Table1[[#This Row],[Total]],"$",""))</f>
        <v>167.45</v>
      </c>
      <c r="AA688" s="3">
        <f>Table1[[#This Row],[Order Total Number]]-Table1[[#This Row],[Total Number]]</f>
        <v>-2.4199999999999875</v>
      </c>
      <c r="AB688">
        <f>VALUE(SUBSTITUTE(Table1[[#This Row],[Shipping Cost]],"$",""))</f>
        <v>1.3</v>
      </c>
      <c r="AC688">
        <f>VALUE(SUBSTITUTE(Table1[[#This Row],[Discount $]],"$",""))</f>
        <v>1.65</v>
      </c>
      <c r="AD688">
        <f>VALUE(SUBSTITUTE(Table1[[#This Row],[Retail Price]],"$",""))</f>
        <v>4</v>
      </c>
      <c r="AE688" s="4">
        <f>(Table1[[#This Row],[Retail Price Number]]*Table1[[#This Row],[Order Quantity]])-Table1[[#This Row],[Discount $ Number]]+Table1[[#This Row],[Shipping Cost Number]]</f>
        <v>179.65</v>
      </c>
      <c r="AF688">
        <f>Table1[[#This Row],[Retail Price Number]]*Table1[[#This Row],[Order Quantity]]-Table1[[#This Row],[Discount $ Number]]</f>
        <v>178.35</v>
      </c>
      <c r="AG688">
        <f>(Table1[[#This Row],[Retail Price Number]]*Table1[[#This Row],[Order Quantity]])-Table1[[#This Row],[Discount $ Number]]-Table1[[#This Row],[Shipping Cost Number]]</f>
        <v>177.04999999999998</v>
      </c>
      <c r="AH688">
        <f>Table1[[#This Row],[Retail Price Number]]*Table1[[#This Row],[Order Quantity]]</f>
        <v>180</v>
      </c>
      <c r="AI688">
        <f>YEAR(Table1[[#This Row],[Order Date]])</f>
        <v>2013</v>
      </c>
    </row>
    <row r="689" spans="1:35" x14ac:dyDescent="0.3">
      <c r="A689" t="s">
        <v>2112</v>
      </c>
      <c r="B689" s="1">
        <v>42038</v>
      </c>
      <c r="C689" t="s">
        <v>7977</v>
      </c>
      <c r="D689" t="s">
        <v>7978</v>
      </c>
      <c r="E689" t="s">
        <v>27</v>
      </c>
      <c r="F689" t="s">
        <v>28</v>
      </c>
      <c r="G689" t="s">
        <v>134</v>
      </c>
      <c r="H689" t="s">
        <v>1130</v>
      </c>
      <c r="I689" t="s">
        <v>121</v>
      </c>
      <c r="J689" t="s">
        <v>355</v>
      </c>
      <c r="K689" t="s">
        <v>94</v>
      </c>
      <c r="L689" t="s">
        <v>34</v>
      </c>
      <c r="M689" t="s">
        <v>35</v>
      </c>
      <c r="N689" s="1">
        <v>42038</v>
      </c>
      <c r="O689" t="s">
        <v>129</v>
      </c>
      <c r="P689" s="3" t="s">
        <v>356</v>
      </c>
      <c r="Q689" t="s">
        <v>357</v>
      </c>
      <c r="R689">
        <v>1</v>
      </c>
      <c r="S689" t="s">
        <v>10683</v>
      </c>
      <c r="T689" s="2">
        <v>0</v>
      </c>
      <c r="U689" t="s">
        <v>10684</v>
      </c>
      <c r="V689" t="s">
        <v>10685</v>
      </c>
      <c r="W689" t="s">
        <v>361</v>
      </c>
      <c r="X689" t="s">
        <v>3604</v>
      </c>
      <c r="Y689" s="3">
        <f>VALUE(SUBSTITUTE(Table1[[#This Row],[Order Total]],"$",""))</f>
        <v>262.25</v>
      </c>
      <c r="Z689">
        <f>VALUE(SUBSTITUTE(Table1[[#This Row],[Total]],"$",""))</f>
        <v>238.75</v>
      </c>
      <c r="AA689" s="3">
        <f>Table1[[#This Row],[Order Total Number]]-Table1[[#This Row],[Total Number]]</f>
        <v>23.5</v>
      </c>
      <c r="AB689">
        <f>VALUE(SUBSTITUTE(Table1[[#This Row],[Shipping Cost]],"$",""))</f>
        <v>3.6</v>
      </c>
      <c r="AC689">
        <f>VALUE(SUBSTITUTE(Table1[[#This Row],[Discount $]],"$",""))</f>
        <v>10.199999999999999</v>
      </c>
      <c r="AD689">
        <f>VALUE(SUBSTITUTE(Table1[[#This Row],[Retail Price]],"$",""))</f>
        <v>5.68</v>
      </c>
      <c r="AE689" s="4">
        <f>(Table1[[#This Row],[Retail Price Number]]*Table1[[#This Row],[Order Quantity]])-Table1[[#This Row],[Discount $ Number]]+Table1[[#This Row],[Shipping Cost Number]]</f>
        <v>-0.91999999999999948</v>
      </c>
      <c r="AF689">
        <f>Table1[[#This Row],[Retail Price Number]]*Table1[[#This Row],[Order Quantity]]-Table1[[#This Row],[Discount $ Number]]</f>
        <v>-4.5199999999999996</v>
      </c>
      <c r="AG689">
        <f>(Table1[[#This Row],[Retail Price Number]]*Table1[[#This Row],[Order Quantity]])-Table1[[#This Row],[Discount $ Number]]-Table1[[#This Row],[Shipping Cost Number]]</f>
        <v>-8.1199999999999992</v>
      </c>
      <c r="AH689">
        <f>Table1[[#This Row],[Retail Price Number]]*Table1[[#This Row],[Order Quantity]]</f>
        <v>5.68</v>
      </c>
      <c r="AI689">
        <f>YEAR(Table1[[#This Row],[Order Date]])</f>
        <v>2015</v>
      </c>
    </row>
    <row r="690" spans="1:35" x14ac:dyDescent="0.3">
      <c r="A690" t="s">
        <v>2112</v>
      </c>
      <c r="B690" s="1">
        <v>42219</v>
      </c>
      <c r="C690" t="s">
        <v>530</v>
      </c>
      <c r="D690" t="s">
        <v>531</v>
      </c>
      <c r="E690" t="s">
        <v>27</v>
      </c>
      <c r="F690" t="s">
        <v>28</v>
      </c>
      <c r="G690" t="s">
        <v>91</v>
      </c>
      <c r="H690" t="s">
        <v>30</v>
      </c>
      <c r="I690" t="s">
        <v>31</v>
      </c>
      <c r="J690" t="s">
        <v>290</v>
      </c>
      <c r="K690" t="s">
        <v>94</v>
      </c>
      <c r="L690" t="s">
        <v>34</v>
      </c>
      <c r="M690" t="s">
        <v>35</v>
      </c>
      <c r="N690" s="1">
        <v>42224</v>
      </c>
      <c r="O690" t="s">
        <v>291</v>
      </c>
      <c r="P690" s="3" t="s">
        <v>292</v>
      </c>
      <c r="Q690" t="s">
        <v>293</v>
      </c>
      <c r="R690">
        <v>8</v>
      </c>
      <c r="S690" t="s">
        <v>6278</v>
      </c>
      <c r="T690" s="2">
        <v>0.09</v>
      </c>
      <c r="U690" t="s">
        <v>886</v>
      </c>
      <c r="V690" t="s">
        <v>11111</v>
      </c>
      <c r="W690" t="s">
        <v>165</v>
      </c>
      <c r="X690" t="s">
        <v>9506</v>
      </c>
      <c r="Y690" s="3">
        <f>VALUE(SUBSTITUTE(Table1[[#This Row],[Order Total]],"$",""))</f>
        <v>129.74</v>
      </c>
      <c r="Z690">
        <f>VALUE(SUBSTITUTE(Table1[[#This Row],[Total]],"$",""))</f>
        <v>124.46</v>
      </c>
      <c r="AA690" s="3">
        <f>Table1[[#This Row],[Order Total Number]]-Table1[[#This Row],[Total Number]]</f>
        <v>5.2800000000000153</v>
      </c>
      <c r="AB690">
        <f>VALUE(SUBSTITUTE(Table1[[#This Row],[Shipping Cost]],"$",""))</f>
        <v>4</v>
      </c>
      <c r="AC690">
        <f>VALUE(SUBSTITUTE(Table1[[#This Row],[Discount $]],"$",""))</f>
        <v>4.46</v>
      </c>
      <c r="AD690">
        <f>VALUE(SUBSTITUTE(Table1[[#This Row],[Retail Price]],"$",""))</f>
        <v>15.98</v>
      </c>
      <c r="AE690" s="4">
        <f>(Table1[[#This Row],[Retail Price Number]]*Table1[[#This Row],[Order Quantity]])-Table1[[#This Row],[Discount $ Number]]+Table1[[#This Row],[Shipping Cost Number]]</f>
        <v>127.38000000000001</v>
      </c>
      <c r="AF690">
        <f>Table1[[#This Row],[Retail Price Number]]*Table1[[#This Row],[Order Quantity]]-Table1[[#This Row],[Discount $ Number]]</f>
        <v>123.38000000000001</v>
      </c>
      <c r="AG690">
        <f>(Table1[[#This Row],[Retail Price Number]]*Table1[[#This Row],[Order Quantity]])-Table1[[#This Row],[Discount $ Number]]-Table1[[#This Row],[Shipping Cost Number]]</f>
        <v>119.38000000000001</v>
      </c>
      <c r="AH690">
        <f>Table1[[#This Row],[Retail Price Number]]*Table1[[#This Row],[Order Quantity]]</f>
        <v>127.84</v>
      </c>
      <c r="AI690">
        <f>YEAR(Table1[[#This Row],[Order Date]])</f>
        <v>2015</v>
      </c>
    </row>
    <row r="691" spans="1:35" x14ac:dyDescent="0.3">
      <c r="A691" t="s">
        <v>2112</v>
      </c>
      <c r="B691" s="1">
        <v>42039</v>
      </c>
      <c r="C691" t="s">
        <v>498</v>
      </c>
      <c r="D691" t="s">
        <v>499</v>
      </c>
      <c r="E691" t="s">
        <v>27</v>
      </c>
      <c r="F691" t="s">
        <v>28</v>
      </c>
      <c r="G691" t="s">
        <v>29</v>
      </c>
      <c r="H691" t="s">
        <v>30</v>
      </c>
      <c r="I691" t="s">
        <v>196</v>
      </c>
      <c r="J691" t="s">
        <v>1104</v>
      </c>
      <c r="K691" t="s">
        <v>94</v>
      </c>
      <c r="L691" t="s">
        <v>34</v>
      </c>
      <c r="M691" t="s">
        <v>156</v>
      </c>
      <c r="N691" s="1">
        <v>42041</v>
      </c>
      <c r="O691" t="s">
        <v>1105</v>
      </c>
      <c r="P691" s="3" t="s">
        <v>1106</v>
      </c>
      <c r="Q691" t="s">
        <v>1107</v>
      </c>
      <c r="R691">
        <v>45</v>
      </c>
      <c r="S691" t="s">
        <v>8018</v>
      </c>
      <c r="T691" s="2">
        <v>0.04</v>
      </c>
      <c r="U691" t="s">
        <v>1950</v>
      </c>
      <c r="V691" t="s">
        <v>12452</v>
      </c>
      <c r="W691" t="s">
        <v>1109</v>
      </c>
      <c r="X691" t="s">
        <v>12453</v>
      </c>
      <c r="Y691" s="3">
        <f>VALUE(SUBSTITUTE(Table1[[#This Row],[Order Total]],"$",""))</f>
        <v>164.91</v>
      </c>
      <c r="Z691">
        <f>VALUE(SUBSTITUTE(Table1[[#This Row],[Total]],"$",""))</f>
        <v>175.04</v>
      </c>
      <c r="AA691" s="3">
        <f>Table1[[#This Row],[Order Total Number]]-Table1[[#This Row],[Total Number]]</f>
        <v>-10.129999999999995</v>
      </c>
      <c r="AB691">
        <f>VALUE(SUBSTITUTE(Table1[[#This Row],[Shipping Cost]],"$",""))</f>
        <v>6.97</v>
      </c>
      <c r="AC691">
        <f>VALUE(SUBSTITUTE(Table1[[#This Row],[Discount $]],"$",""))</f>
        <v>4.5199999999999996</v>
      </c>
      <c r="AD691">
        <f>VALUE(SUBSTITUTE(Table1[[#This Row],[Retail Price]],"$",""))</f>
        <v>6.23</v>
      </c>
      <c r="AE691" s="4">
        <f>(Table1[[#This Row],[Retail Price Number]]*Table1[[#This Row],[Order Quantity]])-Table1[[#This Row],[Discount $ Number]]+Table1[[#This Row],[Shipping Cost Number]]</f>
        <v>282.80000000000007</v>
      </c>
      <c r="AF691">
        <f>Table1[[#This Row],[Retail Price Number]]*Table1[[#This Row],[Order Quantity]]-Table1[[#This Row],[Discount $ Number]]</f>
        <v>275.83000000000004</v>
      </c>
      <c r="AG691">
        <f>(Table1[[#This Row],[Retail Price Number]]*Table1[[#This Row],[Order Quantity]])-Table1[[#This Row],[Discount $ Number]]-Table1[[#This Row],[Shipping Cost Number]]</f>
        <v>268.86</v>
      </c>
      <c r="AH691">
        <f>Table1[[#This Row],[Retail Price Number]]*Table1[[#This Row],[Order Quantity]]</f>
        <v>280.35000000000002</v>
      </c>
      <c r="AI691">
        <f>YEAR(Table1[[#This Row],[Order Date]])</f>
        <v>2015</v>
      </c>
    </row>
    <row r="692" spans="1:35" x14ac:dyDescent="0.3">
      <c r="A692" t="s">
        <v>2112</v>
      </c>
      <c r="B692" s="1">
        <v>41382</v>
      </c>
      <c r="C692" t="s">
        <v>273</v>
      </c>
      <c r="D692" t="s">
        <v>162</v>
      </c>
      <c r="E692" t="s">
        <v>46</v>
      </c>
      <c r="F692" t="s">
        <v>47</v>
      </c>
      <c r="G692" t="s">
        <v>77</v>
      </c>
      <c r="H692" t="s">
        <v>107</v>
      </c>
      <c r="I692" t="s">
        <v>121</v>
      </c>
      <c r="J692" t="s">
        <v>135</v>
      </c>
      <c r="K692" t="s">
        <v>94</v>
      </c>
      <c r="L692" t="s">
        <v>34</v>
      </c>
      <c r="M692" t="s">
        <v>35</v>
      </c>
      <c r="N692" s="1">
        <v>41384</v>
      </c>
      <c r="O692" t="s">
        <v>136</v>
      </c>
      <c r="P692" s="3" t="s">
        <v>137</v>
      </c>
      <c r="Q692" t="s">
        <v>52</v>
      </c>
      <c r="R692">
        <v>23</v>
      </c>
      <c r="S692" t="s">
        <v>5695</v>
      </c>
      <c r="T692" s="2">
        <v>0.1</v>
      </c>
      <c r="U692" t="s">
        <v>514</v>
      </c>
      <c r="V692" t="s">
        <v>12781</v>
      </c>
      <c r="W692" t="s">
        <v>72</v>
      </c>
      <c r="X692" t="s">
        <v>9505</v>
      </c>
      <c r="Y692" s="3">
        <f>VALUE(SUBSTITUTE(Table1[[#This Row],[Order Total]],"$",""))</f>
        <v>122.86</v>
      </c>
      <c r="Z692">
        <f>VALUE(SUBSTITUTE(Table1[[#This Row],[Total]],"$",""))</f>
        <v>124.05</v>
      </c>
      <c r="AA692" s="3">
        <f>Table1[[#This Row],[Order Total Number]]-Table1[[#This Row],[Total Number]]</f>
        <v>-1.1899999999999977</v>
      </c>
      <c r="AB692">
        <f>VALUE(SUBSTITUTE(Table1[[#This Row],[Shipping Cost]],"$",""))</f>
        <v>0.99</v>
      </c>
      <c r="AC692">
        <f>VALUE(SUBSTITUTE(Table1[[#This Row],[Discount $]],"$",""))</f>
        <v>4.68</v>
      </c>
      <c r="AD692">
        <f>VALUE(SUBSTITUTE(Table1[[#This Row],[Retail Price]],"$",""))</f>
        <v>3.08</v>
      </c>
      <c r="AE692" s="4">
        <f>(Table1[[#This Row],[Retail Price Number]]*Table1[[#This Row],[Order Quantity]])-Table1[[#This Row],[Discount $ Number]]+Table1[[#This Row],[Shipping Cost Number]]</f>
        <v>67.149999999999991</v>
      </c>
      <c r="AF692">
        <f>Table1[[#This Row],[Retail Price Number]]*Table1[[#This Row],[Order Quantity]]-Table1[[#This Row],[Discount $ Number]]</f>
        <v>66.16</v>
      </c>
      <c r="AG692">
        <f>(Table1[[#This Row],[Retail Price Number]]*Table1[[#This Row],[Order Quantity]])-Table1[[#This Row],[Discount $ Number]]-Table1[[#This Row],[Shipping Cost Number]]</f>
        <v>65.17</v>
      </c>
      <c r="AH692">
        <f>Table1[[#This Row],[Retail Price Number]]*Table1[[#This Row],[Order Quantity]]</f>
        <v>70.84</v>
      </c>
      <c r="AI692">
        <f>YEAR(Table1[[#This Row],[Order Date]])</f>
        <v>2013</v>
      </c>
    </row>
    <row r="693" spans="1:35" x14ac:dyDescent="0.3">
      <c r="A693" t="s">
        <v>1158</v>
      </c>
      <c r="B693" s="1">
        <v>41683</v>
      </c>
      <c r="C693" t="s">
        <v>477</v>
      </c>
      <c r="D693" t="s">
        <v>465</v>
      </c>
      <c r="E693" t="s">
        <v>27</v>
      </c>
      <c r="F693" t="s">
        <v>28</v>
      </c>
      <c r="G693" t="s">
        <v>91</v>
      </c>
      <c r="H693" t="s">
        <v>205</v>
      </c>
      <c r="I693" t="s">
        <v>121</v>
      </c>
      <c r="J693" t="s">
        <v>355</v>
      </c>
      <c r="K693" t="s">
        <v>94</v>
      </c>
      <c r="L693" t="s">
        <v>34</v>
      </c>
      <c r="M693" t="s">
        <v>156</v>
      </c>
      <c r="N693" s="1">
        <v>41683</v>
      </c>
      <c r="O693" t="s">
        <v>129</v>
      </c>
      <c r="P693" s="3" t="s">
        <v>356</v>
      </c>
      <c r="Q693" t="s">
        <v>357</v>
      </c>
      <c r="R693">
        <v>32</v>
      </c>
      <c r="S693" t="s">
        <v>1159</v>
      </c>
      <c r="T693" s="2">
        <v>0.09</v>
      </c>
      <c r="U693" t="s">
        <v>1160</v>
      </c>
      <c r="V693" t="s">
        <v>1161</v>
      </c>
      <c r="W693" t="s">
        <v>361</v>
      </c>
      <c r="X693" t="s">
        <v>1162</v>
      </c>
      <c r="Y693" s="3">
        <f>VALUE(SUBSTITUTE(Table1[[#This Row],[Order Total]],"$",""))</f>
        <v>227.59</v>
      </c>
      <c r="Z693">
        <f>VALUE(SUBSTITUTE(Table1[[#This Row],[Total]],"$",""))</f>
        <v>234.96</v>
      </c>
      <c r="AA693" s="3">
        <f>Table1[[#This Row],[Order Total Number]]-Table1[[#This Row],[Total Number]]</f>
        <v>-7.3700000000000045</v>
      </c>
      <c r="AB693">
        <f>VALUE(SUBSTITUTE(Table1[[#This Row],[Shipping Cost]],"$",""))</f>
        <v>3.6</v>
      </c>
      <c r="AC693">
        <f>VALUE(SUBSTITUTE(Table1[[#This Row],[Discount $]],"$",""))</f>
        <v>15.75</v>
      </c>
      <c r="AD693">
        <f>VALUE(SUBSTITUTE(Table1[[#This Row],[Retail Price]],"$",""))</f>
        <v>5.68</v>
      </c>
      <c r="AE693" s="4">
        <f>(Table1[[#This Row],[Retail Price Number]]*Table1[[#This Row],[Order Quantity]])-Table1[[#This Row],[Discount $ Number]]+Table1[[#This Row],[Shipping Cost Number]]</f>
        <v>169.60999999999999</v>
      </c>
      <c r="AF693">
        <f>Table1[[#This Row],[Retail Price Number]]*Table1[[#This Row],[Order Quantity]]-Table1[[#This Row],[Discount $ Number]]</f>
        <v>166.01</v>
      </c>
      <c r="AG693">
        <f>(Table1[[#This Row],[Retail Price Number]]*Table1[[#This Row],[Order Quantity]])-Table1[[#This Row],[Discount $ Number]]-Table1[[#This Row],[Shipping Cost Number]]</f>
        <v>162.41</v>
      </c>
      <c r="AH693">
        <f>Table1[[#This Row],[Retail Price Number]]*Table1[[#This Row],[Order Quantity]]</f>
        <v>181.76</v>
      </c>
      <c r="AI693">
        <f>YEAR(Table1[[#This Row],[Order Date]])</f>
        <v>2014</v>
      </c>
    </row>
    <row r="694" spans="1:35" x14ac:dyDescent="0.3">
      <c r="A694" t="s">
        <v>1158</v>
      </c>
      <c r="B694" s="1">
        <v>41895</v>
      </c>
      <c r="C694" t="s">
        <v>798</v>
      </c>
      <c r="D694" t="s">
        <v>61</v>
      </c>
      <c r="E694" t="s">
        <v>27</v>
      </c>
      <c r="F694" t="s">
        <v>28</v>
      </c>
      <c r="G694" t="s">
        <v>134</v>
      </c>
      <c r="H694" t="s">
        <v>62</v>
      </c>
      <c r="I694" t="s">
        <v>31</v>
      </c>
      <c r="J694" t="s">
        <v>206</v>
      </c>
      <c r="K694" t="s">
        <v>94</v>
      </c>
      <c r="L694" t="s">
        <v>34</v>
      </c>
      <c r="M694" t="s">
        <v>35</v>
      </c>
      <c r="N694" s="1">
        <v>41899</v>
      </c>
      <c r="O694" t="s">
        <v>207</v>
      </c>
      <c r="P694" s="3" t="s">
        <v>208</v>
      </c>
      <c r="Q694" t="s">
        <v>125</v>
      </c>
      <c r="R694">
        <v>30</v>
      </c>
      <c r="S694" t="s">
        <v>5963</v>
      </c>
      <c r="T694" s="2">
        <v>0.03</v>
      </c>
      <c r="U694" t="s">
        <v>326</v>
      </c>
      <c r="V694" t="s">
        <v>5964</v>
      </c>
      <c r="W694" t="s">
        <v>212</v>
      </c>
      <c r="X694" t="s">
        <v>1995</v>
      </c>
      <c r="Y694" s="3">
        <f>VALUE(SUBSTITUTE(Table1[[#This Row],[Order Total]],"$",""))</f>
        <v>119.51</v>
      </c>
      <c r="Z694">
        <f>VALUE(SUBSTITUTE(Table1[[#This Row],[Total]],"$",""))</f>
        <v>122.45</v>
      </c>
      <c r="AA694" s="3">
        <f>Table1[[#This Row],[Order Total Number]]-Table1[[#This Row],[Total Number]]</f>
        <v>-2.9399999999999977</v>
      </c>
      <c r="AB694">
        <f>VALUE(SUBSTITUTE(Table1[[#This Row],[Shipping Cost]],"$",""))</f>
        <v>7.01</v>
      </c>
      <c r="AC694">
        <f>VALUE(SUBSTITUTE(Table1[[#This Row],[Discount $]],"$",""))</f>
        <v>15.59</v>
      </c>
      <c r="AD694">
        <f>VALUE(SUBSTITUTE(Table1[[#This Row],[Retail Price]],"$",""))</f>
        <v>3.89</v>
      </c>
      <c r="AE694" s="4">
        <f>(Table1[[#This Row],[Retail Price Number]]*Table1[[#This Row],[Order Quantity]])-Table1[[#This Row],[Discount $ Number]]+Table1[[#This Row],[Shipping Cost Number]]</f>
        <v>108.12</v>
      </c>
      <c r="AF694">
        <f>Table1[[#This Row],[Retail Price Number]]*Table1[[#This Row],[Order Quantity]]-Table1[[#This Row],[Discount $ Number]]</f>
        <v>101.11</v>
      </c>
      <c r="AG694">
        <f>(Table1[[#This Row],[Retail Price Number]]*Table1[[#This Row],[Order Quantity]])-Table1[[#This Row],[Discount $ Number]]-Table1[[#This Row],[Shipping Cost Number]]</f>
        <v>94.1</v>
      </c>
      <c r="AH694">
        <f>Table1[[#This Row],[Retail Price Number]]*Table1[[#This Row],[Order Quantity]]</f>
        <v>116.7</v>
      </c>
      <c r="AI694">
        <f>YEAR(Table1[[#This Row],[Order Date]])</f>
        <v>2014</v>
      </c>
    </row>
    <row r="695" spans="1:35" x14ac:dyDescent="0.3">
      <c r="A695" t="s">
        <v>1158</v>
      </c>
      <c r="B695" s="1">
        <v>41520</v>
      </c>
      <c r="C695" t="s">
        <v>584</v>
      </c>
      <c r="D695" t="s">
        <v>228</v>
      </c>
      <c r="E695" t="s">
        <v>46</v>
      </c>
      <c r="F695" t="s">
        <v>47</v>
      </c>
      <c r="G695" t="s">
        <v>77</v>
      </c>
      <c r="H695" t="s">
        <v>107</v>
      </c>
      <c r="I695" t="s">
        <v>63</v>
      </c>
      <c r="J695" t="s">
        <v>1356</v>
      </c>
      <c r="K695" t="s">
        <v>94</v>
      </c>
      <c r="L695" t="s">
        <v>109</v>
      </c>
      <c r="M695" t="s">
        <v>35</v>
      </c>
      <c r="N695" s="1">
        <v>41522</v>
      </c>
      <c r="O695" t="s">
        <v>1275</v>
      </c>
      <c r="P695" s="3" t="s">
        <v>1357</v>
      </c>
      <c r="Q695" t="s">
        <v>1358</v>
      </c>
      <c r="R695">
        <v>50</v>
      </c>
      <c r="S695" t="s">
        <v>7865</v>
      </c>
      <c r="T695" s="2">
        <v>0.08</v>
      </c>
      <c r="U695" t="s">
        <v>7866</v>
      </c>
      <c r="V695" t="s">
        <v>7867</v>
      </c>
      <c r="W695" t="s">
        <v>812</v>
      </c>
      <c r="X695" t="s">
        <v>7868</v>
      </c>
      <c r="Y695" s="3">
        <f>VALUE(SUBSTITUTE(Table1[[#This Row],[Order Total]],"$",""))</f>
        <v>925.11</v>
      </c>
      <c r="Z695">
        <f>VALUE(SUBSTITUTE(Table1[[#This Row],[Total]],"$",""))</f>
        <v>945.1</v>
      </c>
      <c r="AA695" s="3">
        <f>Table1[[#This Row],[Order Total Number]]-Table1[[#This Row],[Total Number]]</f>
        <v>-19.990000000000009</v>
      </c>
      <c r="AB695">
        <f>VALUE(SUBSTITUTE(Table1[[#This Row],[Shipping Cost]],"$",""))</f>
        <v>19.989999999999998</v>
      </c>
      <c r="AC695">
        <f>VALUE(SUBSTITUTE(Table1[[#This Row],[Discount $]],"$",""))</f>
        <v>102.79</v>
      </c>
      <c r="AD695">
        <f>VALUE(SUBSTITUTE(Table1[[#This Row],[Retail Price]],"$",""))</f>
        <v>54.1</v>
      </c>
      <c r="AE695" s="4">
        <f>(Table1[[#This Row],[Retail Price Number]]*Table1[[#This Row],[Order Quantity]])-Table1[[#This Row],[Discount $ Number]]+Table1[[#This Row],[Shipping Cost Number]]</f>
        <v>2622.2</v>
      </c>
      <c r="AF695">
        <f>Table1[[#This Row],[Retail Price Number]]*Table1[[#This Row],[Order Quantity]]-Table1[[#This Row],[Discount $ Number]]</f>
        <v>2602.21</v>
      </c>
      <c r="AG695">
        <f>(Table1[[#This Row],[Retail Price Number]]*Table1[[#This Row],[Order Quantity]])-Table1[[#This Row],[Discount $ Number]]-Table1[[#This Row],[Shipping Cost Number]]</f>
        <v>2582.2200000000003</v>
      </c>
      <c r="AH695">
        <f>Table1[[#This Row],[Retail Price Number]]*Table1[[#This Row],[Order Quantity]]</f>
        <v>2705</v>
      </c>
      <c r="AI695">
        <f>YEAR(Table1[[#This Row],[Order Date]])</f>
        <v>2013</v>
      </c>
    </row>
    <row r="696" spans="1:35" x14ac:dyDescent="0.3">
      <c r="A696" t="s">
        <v>1158</v>
      </c>
      <c r="B696" s="1">
        <v>42166</v>
      </c>
      <c r="C696" t="s">
        <v>464</v>
      </c>
      <c r="D696" t="s">
        <v>622</v>
      </c>
      <c r="E696" t="s">
        <v>27</v>
      </c>
      <c r="F696" t="s">
        <v>28</v>
      </c>
      <c r="G696" t="s">
        <v>91</v>
      </c>
      <c r="H696" t="s">
        <v>433</v>
      </c>
      <c r="I696" t="s">
        <v>63</v>
      </c>
      <c r="J696" t="s">
        <v>507</v>
      </c>
      <c r="K696" t="s">
        <v>94</v>
      </c>
      <c r="L696" t="s">
        <v>34</v>
      </c>
      <c r="M696" t="s">
        <v>35</v>
      </c>
      <c r="N696" s="1">
        <v>42166</v>
      </c>
      <c r="O696" t="s">
        <v>508</v>
      </c>
      <c r="P696" s="3" t="s">
        <v>509</v>
      </c>
      <c r="Q696" t="s">
        <v>510</v>
      </c>
      <c r="R696">
        <v>50</v>
      </c>
      <c r="S696" t="s">
        <v>8751</v>
      </c>
      <c r="T696" s="2">
        <v>0.09</v>
      </c>
      <c r="U696" t="s">
        <v>9538</v>
      </c>
      <c r="V696" t="s">
        <v>5566</v>
      </c>
      <c r="W696" t="s">
        <v>514</v>
      </c>
      <c r="X696" t="s">
        <v>9539</v>
      </c>
      <c r="Y696" s="3">
        <f>VALUE(SUBSTITUTE(Table1[[#This Row],[Order Total]],"$",""))</f>
        <v>434.25</v>
      </c>
      <c r="Z696">
        <f>VALUE(SUBSTITUTE(Table1[[#This Row],[Total]],"$",""))</f>
        <v>448.38</v>
      </c>
      <c r="AA696" s="3">
        <f>Table1[[#This Row],[Order Total Number]]-Table1[[#This Row],[Total Number]]</f>
        <v>-14.129999999999995</v>
      </c>
      <c r="AB696">
        <f>VALUE(SUBSTITUTE(Table1[[#This Row],[Shipping Cost]],"$",""))</f>
        <v>4.68</v>
      </c>
      <c r="AC696">
        <f>VALUE(SUBSTITUTE(Table1[[#This Row],[Discount $]],"$",""))</f>
        <v>16.760000000000002</v>
      </c>
      <c r="AD696">
        <f>VALUE(SUBSTITUTE(Table1[[#This Row],[Retail Price]],"$",""))</f>
        <v>10.23</v>
      </c>
      <c r="AE696" s="4">
        <f>(Table1[[#This Row],[Retail Price Number]]*Table1[[#This Row],[Order Quantity]])-Table1[[#This Row],[Discount $ Number]]+Table1[[#This Row],[Shipping Cost Number]]</f>
        <v>499.42</v>
      </c>
      <c r="AF696">
        <f>Table1[[#This Row],[Retail Price Number]]*Table1[[#This Row],[Order Quantity]]-Table1[[#This Row],[Discount $ Number]]</f>
        <v>494.74</v>
      </c>
      <c r="AG696">
        <f>(Table1[[#This Row],[Retail Price Number]]*Table1[[#This Row],[Order Quantity]])-Table1[[#This Row],[Discount $ Number]]-Table1[[#This Row],[Shipping Cost Number]]</f>
        <v>490.06</v>
      </c>
      <c r="AH696">
        <f>Table1[[#This Row],[Retail Price Number]]*Table1[[#This Row],[Order Quantity]]</f>
        <v>511.5</v>
      </c>
      <c r="AI696">
        <f>YEAR(Table1[[#This Row],[Order Date]])</f>
        <v>2015</v>
      </c>
    </row>
    <row r="697" spans="1:35" x14ac:dyDescent="0.3">
      <c r="A697" t="s">
        <v>1158</v>
      </c>
      <c r="B697" s="1">
        <v>41441</v>
      </c>
      <c r="C697" t="s">
        <v>2219</v>
      </c>
      <c r="D697" t="s">
        <v>306</v>
      </c>
      <c r="E697" t="s">
        <v>46</v>
      </c>
      <c r="F697" t="s">
        <v>47</v>
      </c>
      <c r="G697" t="s">
        <v>91</v>
      </c>
      <c r="H697" t="s">
        <v>107</v>
      </c>
      <c r="I697" t="s">
        <v>31</v>
      </c>
      <c r="J697" t="s">
        <v>601</v>
      </c>
      <c r="K697" t="s">
        <v>33</v>
      </c>
      <c r="L697" t="s">
        <v>50</v>
      </c>
      <c r="M697" t="s">
        <v>35</v>
      </c>
      <c r="N697" s="1">
        <v>41441</v>
      </c>
      <c r="O697" t="s">
        <v>602</v>
      </c>
      <c r="P697" s="3" t="s">
        <v>603</v>
      </c>
      <c r="Q697" t="s">
        <v>258</v>
      </c>
      <c r="R697">
        <v>20</v>
      </c>
      <c r="S697" t="s">
        <v>625</v>
      </c>
      <c r="T697" s="2">
        <v>7.0000000000000007E-2</v>
      </c>
      <c r="U697" t="s">
        <v>4559</v>
      </c>
      <c r="V697" t="s">
        <v>4560</v>
      </c>
      <c r="W697" t="s">
        <v>606</v>
      </c>
      <c r="X697" t="s">
        <v>10695</v>
      </c>
      <c r="Y697" s="3">
        <f>VALUE(SUBSTITUTE(Table1[[#This Row],[Order Total]],"$",""))</f>
        <v>282.91000000000003</v>
      </c>
      <c r="Z697">
        <f>VALUE(SUBSTITUTE(Table1[[#This Row],[Total]],"$",""))</f>
        <v>293.04000000000002</v>
      </c>
      <c r="AA697" s="3">
        <f>Table1[[#This Row],[Order Total Number]]-Table1[[#This Row],[Total Number]]</f>
        <v>-10.129999999999995</v>
      </c>
      <c r="AB697">
        <f>VALUE(SUBSTITUTE(Table1[[#This Row],[Shipping Cost]],"$",""))</f>
        <v>7.72</v>
      </c>
      <c r="AC697">
        <f>VALUE(SUBSTITUTE(Table1[[#This Row],[Discount $]],"$",""))</f>
        <v>18.059999999999999</v>
      </c>
      <c r="AD697">
        <f>VALUE(SUBSTITUTE(Table1[[#This Row],[Retail Price]],"$",""))</f>
        <v>7.3</v>
      </c>
      <c r="AE697" s="4">
        <f>(Table1[[#This Row],[Retail Price Number]]*Table1[[#This Row],[Order Quantity]])-Table1[[#This Row],[Discount $ Number]]+Table1[[#This Row],[Shipping Cost Number]]</f>
        <v>135.66</v>
      </c>
      <c r="AF697">
        <f>Table1[[#This Row],[Retail Price Number]]*Table1[[#This Row],[Order Quantity]]-Table1[[#This Row],[Discount $ Number]]</f>
        <v>127.94</v>
      </c>
      <c r="AG697">
        <f>(Table1[[#This Row],[Retail Price Number]]*Table1[[#This Row],[Order Quantity]])-Table1[[#This Row],[Discount $ Number]]-Table1[[#This Row],[Shipping Cost Number]]</f>
        <v>120.22</v>
      </c>
      <c r="AH697">
        <f>Table1[[#This Row],[Retail Price Number]]*Table1[[#This Row],[Order Quantity]]</f>
        <v>146</v>
      </c>
      <c r="AI697">
        <f>YEAR(Table1[[#This Row],[Order Date]])</f>
        <v>2013</v>
      </c>
    </row>
    <row r="698" spans="1:35" x14ac:dyDescent="0.3">
      <c r="A698" t="s">
        <v>1158</v>
      </c>
      <c r="B698" s="1">
        <v>41363</v>
      </c>
      <c r="C698" t="s">
        <v>928</v>
      </c>
      <c r="D698" t="s">
        <v>929</v>
      </c>
      <c r="E698" t="s">
        <v>27</v>
      </c>
      <c r="F698" t="s">
        <v>28</v>
      </c>
      <c r="G698" t="s">
        <v>91</v>
      </c>
      <c r="H698" t="s">
        <v>217</v>
      </c>
      <c r="I698" t="s">
        <v>196</v>
      </c>
      <c r="J698" t="s">
        <v>2581</v>
      </c>
      <c r="K698" t="s">
        <v>33</v>
      </c>
      <c r="L698" t="s">
        <v>50</v>
      </c>
      <c r="M698" t="s">
        <v>35</v>
      </c>
      <c r="N698" s="1">
        <v>41364</v>
      </c>
      <c r="O698" t="s">
        <v>2582</v>
      </c>
      <c r="P698" s="3" t="s">
        <v>2125</v>
      </c>
      <c r="Q698" t="s">
        <v>2583</v>
      </c>
      <c r="R698">
        <v>45</v>
      </c>
      <c r="S698" t="s">
        <v>2239</v>
      </c>
      <c r="T698" s="2">
        <v>0.09</v>
      </c>
      <c r="U698" t="s">
        <v>270</v>
      </c>
      <c r="V698" t="s">
        <v>2440</v>
      </c>
      <c r="W698" t="s">
        <v>2587</v>
      </c>
      <c r="X698" t="s">
        <v>10139</v>
      </c>
      <c r="Y698" s="3">
        <f>VALUE(SUBSTITUTE(Table1[[#This Row],[Order Total]],"$",""))</f>
        <v>5.64</v>
      </c>
      <c r="Z698">
        <f>VALUE(SUBSTITUTE(Table1[[#This Row],[Total]],"$",""))</f>
        <v>10.61</v>
      </c>
      <c r="AA698" s="3">
        <f>Table1[[#This Row],[Order Total Number]]-Table1[[#This Row],[Total Number]]</f>
        <v>-4.97</v>
      </c>
      <c r="AB698">
        <f>VALUE(SUBSTITUTE(Table1[[#This Row],[Shipping Cost]],"$",""))</f>
        <v>3.12</v>
      </c>
      <c r="AC698">
        <f>VALUE(SUBSTITUTE(Table1[[#This Row],[Discount $]],"$",""))</f>
        <v>0.1</v>
      </c>
      <c r="AD698">
        <f>VALUE(SUBSTITUTE(Table1[[#This Row],[Retail Price]],"$",""))</f>
        <v>8.14</v>
      </c>
      <c r="AE698" s="4">
        <f>(Table1[[#This Row],[Retail Price Number]]*Table1[[#This Row],[Order Quantity]])-Table1[[#This Row],[Discount $ Number]]+Table1[[#This Row],[Shipping Cost Number]]</f>
        <v>369.32</v>
      </c>
      <c r="AF698">
        <f>Table1[[#This Row],[Retail Price Number]]*Table1[[#This Row],[Order Quantity]]-Table1[[#This Row],[Discount $ Number]]</f>
        <v>366.2</v>
      </c>
      <c r="AG698">
        <f>(Table1[[#This Row],[Retail Price Number]]*Table1[[#This Row],[Order Quantity]])-Table1[[#This Row],[Discount $ Number]]-Table1[[#This Row],[Shipping Cost Number]]</f>
        <v>363.08</v>
      </c>
      <c r="AH698">
        <f>Table1[[#This Row],[Retail Price Number]]*Table1[[#This Row],[Order Quantity]]</f>
        <v>366.3</v>
      </c>
      <c r="AI698">
        <f>YEAR(Table1[[#This Row],[Order Date]])</f>
        <v>2013</v>
      </c>
    </row>
    <row r="699" spans="1:35" x14ac:dyDescent="0.3">
      <c r="A699" t="s">
        <v>1158</v>
      </c>
      <c r="B699" s="1">
        <v>41521</v>
      </c>
      <c r="C699" t="s">
        <v>1743</v>
      </c>
      <c r="D699" t="s">
        <v>61</v>
      </c>
      <c r="E699" t="s">
        <v>27</v>
      </c>
      <c r="F699" t="s">
        <v>28</v>
      </c>
      <c r="G699" t="s">
        <v>77</v>
      </c>
      <c r="H699" t="s">
        <v>62</v>
      </c>
      <c r="I699" t="s">
        <v>121</v>
      </c>
      <c r="J699" t="s">
        <v>1356</v>
      </c>
      <c r="K699" t="s">
        <v>94</v>
      </c>
      <c r="L699" t="s">
        <v>34</v>
      </c>
      <c r="M699" t="s">
        <v>156</v>
      </c>
      <c r="N699" s="1">
        <v>41525</v>
      </c>
      <c r="O699" t="s">
        <v>1275</v>
      </c>
      <c r="P699" s="3" t="s">
        <v>1357</v>
      </c>
      <c r="Q699" t="s">
        <v>1358</v>
      </c>
      <c r="R699">
        <v>7</v>
      </c>
      <c r="S699" t="s">
        <v>7865</v>
      </c>
      <c r="T699" s="2">
        <v>0.06</v>
      </c>
      <c r="U699" t="s">
        <v>7866</v>
      </c>
      <c r="V699" t="s">
        <v>7867</v>
      </c>
      <c r="W699" t="s">
        <v>812</v>
      </c>
      <c r="X699" t="s">
        <v>7868</v>
      </c>
      <c r="Y699" s="3">
        <f>VALUE(SUBSTITUTE(Table1[[#This Row],[Order Total]],"$",""))</f>
        <v>925.11</v>
      </c>
      <c r="Z699">
        <f>VALUE(SUBSTITUTE(Table1[[#This Row],[Total]],"$",""))</f>
        <v>945.1</v>
      </c>
      <c r="AA699" s="3">
        <f>Table1[[#This Row],[Order Total Number]]-Table1[[#This Row],[Total Number]]</f>
        <v>-19.990000000000009</v>
      </c>
      <c r="AB699">
        <f>VALUE(SUBSTITUTE(Table1[[#This Row],[Shipping Cost]],"$",""))</f>
        <v>19.989999999999998</v>
      </c>
      <c r="AC699">
        <f>VALUE(SUBSTITUTE(Table1[[#This Row],[Discount $]],"$",""))</f>
        <v>102.79</v>
      </c>
      <c r="AD699">
        <f>VALUE(SUBSTITUTE(Table1[[#This Row],[Retail Price]],"$",""))</f>
        <v>54.1</v>
      </c>
      <c r="AE699" s="4">
        <f>(Table1[[#This Row],[Retail Price Number]]*Table1[[#This Row],[Order Quantity]])-Table1[[#This Row],[Discount $ Number]]+Table1[[#This Row],[Shipping Cost Number]]</f>
        <v>295.89999999999998</v>
      </c>
      <c r="AF699">
        <f>Table1[[#This Row],[Retail Price Number]]*Table1[[#This Row],[Order Quantity]]-Table1[[#This Row],[Discount $ Number]]</f>
        <v>275.90999999999997</v>
      </c>
      <c r="AG699">
        <f>(Table1[[#This Row],[Retail Price Number]]*Table1[[#This Row],[Order Quantity]])-Table1[[#This Row],[Discount $ Number]]-Table1[[#This Row],[Shipping Cost Number]]</f>
        <v>255.91999999999996</v>
      </c>
      <c r="AH699">
        <f>Table1[[#This Row],[Retail Price Number]]*Table1[[#This Row],[Order Quantity]]</f>
        <v>378.7</v>
      </c>
      <c r="AI699">
        <f>YEAR(Table1[[#This Row],[Order Date]])</f>
        <v>2013</v>
      </c>
    </row>
    <row r="700" spans="1:35" x14ac:dyDescent="0.3">
      <c r="A700" t="s">
        <v>1158</v>
      </c>
      <c r="B700" s="1">
        <v>41619</v>
      </c>
      <c r="C700" t="s">
        <v>1541</v>
      </c>
      <c r="D700" t="s">
        <v>61</v>
      </c>
      <c r="E700" t="s">
        <v>27</v>
      </c>
      <c r="F700" t="s">
        <v>28</v>
      </c>
      <c r="G700" t="s">
        <v>29</v>
      </c>
      <c r="H700" t="s">
        <v>62</v>
      </c>
      <c r="I700" t="s">
        <v>121</v>
      </c>
      <c r="J700" t="s">
        <v>135</v>
      </c>
      <c r="K700" t="s">
        <v>33</v>
      </c>
      <c r="L700" t="s">
        <v>392</v>
      </c>
      <c r="M700" t="s">
        <v>393</v>
      </c>
      <c r="N700" s="1">
        <v>41623</v>
      </c>
      <c r="O700" t="s">
        <v>136</v>
      </c>
      <c r="P700" s="3" t="s">
        <v>137</v>
      </c>
      <c r="Q700" t="s">
        <v>52</v>
      </c>
      <c r="R700">
        <v>46</v>
      </c>
      <c r="S700" t="s">
        <v>9196</v>
      </c>
      <c r="T700" s="2">
        <v>7.0000000000000007E-2</v>
      </c>
      <c r="U700" t="s">
        <v>2512</v>
      </c>
      <c r="V700" t="s">
        <v>10094</v>
      </c>
      <c r="W700" t="s">
        <v>72</v>
      </c>
      <c r="X700" t="s">
        <v>9505</v>
      </c>
      <c r="Y700" s="3">
        <f>VALUE(SUBSTITUTE(Table1[[#This Row],[Order Total]],"$",""))</f>
        <v>122.83</v>
      </c>
      <c r="Z700">
        <f>VALUE(SUBSTITUTE(Table1[[#This Row],[Total]],"$",""))</f>
        <v>124.05</v>
      </c>
      <c r="AA700" s="3">
        <f>Table1[[#This Row],[Order Total Number]]-Table1[[#This Row],[Total Number]]</f>
        <v>-1.2199999999999989</v>
      </c>
      <c r="AB700">
        <f>VALUE(SUBSTITUTE(Table1[[#This Row],[Shipping Cost]],"$",""))</f>
        <v>0.99</v>
      </c>
      <c r="AC700">
        <f>VALUE(SUBSTITUTE(Table1[[#This Row],[Discount $]],"$",""))</f>
        <v>2.59</v>
      </c>
      <c r="AD700">
        <f>VALUE(SUBSTITUTE(Table1[[#This Row],[Retail Price]],"$",""))</f>
        <v>3.08</v>
      </c>
      <c r="AE700" s="4">
        <f>(Table1[[#This Row],[Retail Price Number]]*Table1[[#This Row],[Order Quantity]])-Table1[[#This Row],[Discount $ Number]]+Table1[[#This Row],[Shipping Cost Number]]</f>
        <v>140.08000000000001</v>
      </c>
      <c r="AF700">
        <f>Table1[[#This Row],[Retail Price Number]]*Table1[[#This Row],[Order Quantity]]-Table1[[#This Row],[Discount $ Number]]</f>
        <v>139.09</v>
      </c>
      <c r="AG700">
        <f>(Table1[[#This Row],[Retail Price Number]]*Table1[[#This Row],[Order Quantity]])-Table1[[#This Row],[Discount $ Number]]-Table1[[#This Row],[Shipping Cost Number]]</f>
        <v>138.1</v>
      </c>
      <c r="AH700">
        <f>Table1[[#This Row],[Retail Price Number]]*Table1[[#This Row],[Order Quantity]]</f>
        <v>141.68</v>
      </c>
      <c r="AI700">
        <f>YEAR(Table1[[#This Row],[Order Date]])</f>
        <v>2013</v>
      </c>
    </row>
    <row r="701" spans="1:35" x14ac:dyDescent="0.3">
      <c r="A701" t="s">
        <v>1158</v>
      </c>
      <c r="B701" s="1">
        <v>41850</v>
      </c>
      <c r="C701" t="s">
        <v>2842</v>
      </c>
      <c r="D701" t="s">
        <v>1207</v>
      </c>
      <c r="E701" t="s">
        <v>46</v>
      </c>
      <c r="F701" t="s">
        <v>47</v>
      </c>
      <c r="G701" t="s">
        <v>91</v>
      </c>
      <c r="H701" t="s">
        <v>48</v>
      </c>
      <c r="I701" t="s">
        <v>63</v>
      </c>
      <c r="J701" t="s">
        <v>478</v>
      </c>
      <c r="K701" t="s">
        <v>94</v>
      </c>
      <c r="L701" t="s">
        <v>34</v>
      </c>
      <c r="M701" t="s">
        <v>35</v>
      </c>
      <c r="N701" s="1">
        <v>41883</v>
      </c>
      <c r="O701" t="s">
        <v>479</v>
      </c>
      <c r="P701" s="3" t="s">
        <v>480</v>
      </c>
      <c r="Q701" t="s">
        <v>98</v>
      </c>
      <c r="R701">
        <v>43</v>
      </c>
      <c r="S701" t="s">
        <v>7842</v>
      </c>
      <c r="T701" s="2">
        <v>0.08</v>
      </c>
      <c r="U701" t="s">
        <v>2871</v>
      </c>
      <c r="V701" t="s">
        <v>9435</v>
      </c>
      <c r="W701" t="s">
        <v>224</v>
      </c>
      <c r="X701" t="s">
        <v>12682</v>
      </c>
      <c r="Y701" s="3">
        <f>VALUE(SUBSTITUTE(Table1[[#This Row],[Order Total]],"$",""))</f>
        <v>41.39</v>
      </c>
      <c r="Z701">
        <f>VALUE(SUBSTITUTE(Table1[[#This Row],[Total]],"$",""))</f>
        <v>42.38</v>
      </c>
      <c r="AA701" s="3">
        <f>Table1[[#This Row],[Order Total Number]]-Table1[[#This Row],[Total Number]]</f>
        <v>-0.99000000000000199</v>
      </c>
      <c r="AB701">
        <f>VALUE(SUBSTITUTE(Table1[[#This Row],[Shipping Cost]],"$",""))</f>
        <v>0.5</v>
      </c>
      <c r="AC701">
        <f>VALUE(SUBSTITUTE(Table1[[#This Row],[Discount $]],"$",""))</f>
        <v>2.65</v>
      </c>
      <c r="AD701">
        <f>VALUE(SUBSTITUTE(Table1[[#This Row],[Retail Price]],"$",""))</f>
        <v>2.61</v>
      </c>
      <c r="AE701" s="4">
        <f>(Table1[[#This Row],[Retail Price Number]]*Table1[[#This Row],[Order Quantity]])-Table1[[#This Row],[Discount $ Number]]+Table1[[#This Row],[Shipping Cost Number]]</f>
        <v>110.07999999999998</v>
      </c>
      <c r="AF701">
        <f>Table1[[#This Row],[Retail Price Number]]*Table1[[#This Row],[Order Quantity]]-Table1[[#This Row],[Discount $ Number]]</f>
        <v>109.57999999999998</v>
      </c>
      <c r="AG701">
        <f>(Table1[[#This Row],[Retail Price Number]]*Table1[[#This Row],[Order Quantity]])-Table1[[#This Row],[Discount $ Number]]-Table1[[#This Row],[Shipping Cost Number]]</f>
        <v>109.07999999999998</v>
      </c>
      <c r="AH701">
        <f>Table1[[#This Row],[Retail Price Number]]*Table1[[#This Row],[Order Quantity]]</f>
        <v>112.22999999999999</v>
      </c>
      <c r="AI701">
        <f>YEAR(Table1[[#This Row],[Order Date]])</f>
        <v>2014</v>
      </c>
    </row>
    <row r="702" spans="1:35" x14ac:dyDescent="0.3">
      <c r="A702" t="s">
        <v>3772</v>
      </c>
      <c r="B702" s="1">
        <v>41485</v>
      </c>
      <c r="C702" t="s">
        <v>2543</v>
      </c>
      <c r="D702" t="s">
        <v>2544</v>
      </c>
      <c r="E702" t="s">
        <v>27</v>
      </c>
      <c r="F702" t="s">
        <v>28</v>
      </c>
      <c r="G702" t="s">
        <v>77</v>
      </c>
      <c r="H702" t="s">
        <v>217</v>
      </c>
      <c r="I702" t="s">
        <v>196</v>
      </c>
      <c r="J702" t="s">
        <v>265</v>
      </c>
      <c r="K702" t="s">
        <v>33</v>
      </c>
      <c r="L702" t="s">
        <v>34</v>
      </c>
      <c r="M702" t="s">
        <v>35</v>
      </c>
      <c r="N702" s="1">
        <v>41486</v>
      </c>
      <c r="O702" t="s">
        <v>266</v>
      </c>
      <c r="P702" s="3" t="s">
        <v>267</v>
      </c>
      <c r="Q702" t="s">
        <v>268</v>
      </c>
      <c r="R702">
        <v>25</v>
      </c>
      <c r="S702" t="s">
        <v>3773</v>
      </c>
      <c r="T702" s="2">
        <v>0</v>
      </c>
      <c r="U702" t="s">
        <v>2702</v>
      </c>
      <c r="V702" t="s">
        <v>3774</v>
      </c>
      <c r="W702" t="s">
        <v>116</v>
      </c>
      <c r="X702" t="s">
        <v>3775</v>
      </c>
      <c r="Y702" s="3">
        <f>VALUE(SUBSTITUTE(Table1[[#This Row],[Order Total]],"$",""))</f>
        <v>74.930000000000007</v>
      </c>
      <c r="Z702">
        <f>VALUE(SUBSTITUTE(Table1[[#This Row],[Total]],"$",""))</f>
        <v>70.680000000000007</v>
      </c>
      <c r="AA702" s="3">
        <f>Table1[[#This Row],[Order Total Number]]-Table1[[#This Row],[Total Number]]</f>
        <v>4.25</v>
      </c>
      <c r="AB702">
        <f>VALUE(SUBSTITUTE(Table1[[#This Row],[Shipping Cost]],"$",""))</f>
        <v>1.49</v>
      </c>
      <c r="AC702">
        <f>VALUE(SUBSTITUTE(Table1[[#This Row],[Discount $]],"$",""))</f>
        <v>5.65</v>
      </c>
      <c r="AD702">
        <f>VALUE(SUBSTITUTE(Table1[[#This Row],[Retail Price]],"$",""))</f>
        <v>4.49</v>
      </c>
      <c r="AE702" s="4">
        <f>(Table1[[#This Row],[Retail Price Number]]*Table1[[#This Row],[Order Quantity]])-Table1[[#This Row],[Discount $ Number]]+Table1[[#This Row],[Shipping Cost Number]]</f>
        <v>108.08999999999999</v>
      </c>
      <c r="AF702">
        <f>Table1[[#This Row],[Retail Price Number]]*Table1[[#This Row],[Order Quantity]]-Table1[[#This Row],[Discount $ Number]]</f>
        <v>106.6</v>
      </c>
      <c r="AG702">
        <f>(Table1[[#This Row],[Retail Price Number]]*Table1[[#This Row],[Order Quantity]])-Table1[[#This Row],[Discount $ Number]]-Table1[[#This Row],[Shipping Cost Number]]</f>
        <v>105.11</v>
      </c>
      <c r="AH702">
        <f>Table1[[#This Row],[Retail Price Number]]*Table1[[#This Row],[Order Quantity]]</f>
        <v>112.25</v>
      </c>
      <c r="AI702">
        <f>YEAR(Table1[[#This Row],[Order Date]])</f>
        <v>2013</v>
      </c>
    </row>
    <row r="703" spans="1:35" x14ac:dyDescent="0.3">
      <c r="A703" t="s">
        <v>3772</v>
      </c>
      <c r="B703" s="1">
        <v>42173</v>
      </c>
      <c r="C703" t="s">
        <v>4611</v>
      </c>
      <c r="D703" t="s">
        <v>252</v>
      </c>
      <c r="E703" t="s">
        <v>27</v>
      </c>
      <c r="F703" t="s">
        <v>28</v>
      </c>
      <c r="G703" t="s">
        <v>77</v>
      </c>
      <c r="H703" t="s">
        <v>62</v>
      </c>
      <c r="I703" t="s">
        <v>196</v>
      </c>
      <c r="J703" t="s">
        <v>8150</v>
      </c>
      <c r="K703" t="s">
        <v>94</v>
      </c>
      <c r="L703" t="s">
        <v>34</v>
      </c>
      <c r="M703" t="s">
        <v>35</v>
      </c>
      <c r="N703" s="1">
        <v>42175</v>
      </c>
      <c r="O703" t="s">
        <v>341</v>
      </c>
      <c r="P703" s="3" t="s">
        <v>574</v>
      </c>
      <c r="Q703" t="s">
        <v>1345</v>
      </c>
      <c r="R703">
        <v>35</v>
      </c>
      <c r="S703" t="s">
        <v>8151</v>
      </c>
      <c r="T703" s="2">
        <v>0.03</v>
      </c>
      <c r="U703" t="s">
        <v>741</v>
      </c>
      <c r="V703" t="s">
        <v>8152</v>
      </c>
      <c r="W703" t="s">
        <v>57</v>
      </c>
      <c r="X703" t="s">
        <v>8153</v>
      </c>
      <c r="Y703" s="3">
        <f>VALUE(SUBSTITUTE(Table1[[#This Row],[Order Total]],"$",""))</f>
        <v>134.65</v>
      </c>
      <c r="Z703">
        <f>VALUE(SUBSTITUTE(Table1[[#This Row],[Total]],"$",""))</f>
        <v>143.43</v>
      </c>
      <c r="AA703" s="3">
        <f>Table1[[#This Row],[Order Total Number]]-Table1[[#This Row],[Total Number]]</f>
        <v>-8.7800000000000011</v>
      </c>
      <c r="AB703">
        <f>VALUE(SUBSTITUTE(Table1[[#This Row],[Shipping Cost]],"$",""))</f>
        <v>0.7</v>
      </c>
      <c r="AC703">
        <f>VALUE(SUBSTITUTE(Table1[[#This Row],[Discount $]],"$",""))</f>
        <v>5.47</v>
      </c>
      <c r="AD703">
        <f>VALUE(SUBSTITUTE(Table1[[#This Row],[Retail Price]],"$",""))</f>
        <v>3.85</v>
      </c>
      <c r="AE703" s="4">
        <f>(Table1[[#This Row],[Retail Price Number]]*Table1[[#This Row],[Order Quantity]])-Table1[[#This Row],[Discount $ Number]]+Table1[[#This Row],[Shipping Cost Number]]</f>
        <v>129.97999999999999</v>
      </c>
      <c r="AF703">
        <f>Table1[[#This Row],[Retail Price Number]]*Table1[[#This Row],[Order Quantity]]-Table1[[#This Row],[Discount $ Number]]</f>
        <v>129.28</v>
      </c>
      <c r="AG703">
        <f>(Table1[[#This Row],[Retail Price Number]]*Table1[[#This Row],[Order Quantity]])-Table1[[#This Row],[Discount $ Number]]-Table1[[#This Row],[Shipping Cost Number]]</f>
        <v>128.58000000000001</v>
      </c>
      <c r="AH703">
        <f>Table1[[#This Row],[Retail Price Number]]*Table1[[#This Row],[Order Quantity]]</f>
        <v>134.75</v>
      </c>
      <c r="AI703">
        <f>YEAR(Table1[[#This Row],[Order Date]])</f>
        <v>2015</v>
      </c>
    </row>
    <row r="704" spans="1:35" x14ac:dyDescent="0.3">
      <c r="A704" t="s">
        <v>4731</v>
      </c>
      <c r="B704" s="1">
        <v>41613</v>
      </c>
      <c r="C704" t="s">
        <v>993</v>
      </c>
      <c r="D704" t="s">
        <v>144</v>
      </c>
      <c r="E704" t="s">
        <v>46</v>
      </c>
      <c r="F704" t="s">
        <v>47</v>
      </c>
      <c r="G704" t="s">
        <v>77</v>
      </c>
      <c r="H704" t="s">
        <v>107</v>
      </c>
      <c r="I704" t="s">
        <v>121</v>
      </c>
      <c r="J704" t="s">
        <v>3156</v>
      </c>
      <c r="K704" t="s">
        <v>94</v>
      </c>
      <c r="L704" t="s">
        <v>34</v>
      </c>
      <c r="M704" t="s">
        <v>35</v>
      </c>
      <c r="N704" s="1">
        <v>41615</v>
      </c>
      <c r="O704" t="s">
        <v>3157</v>
      </c>
      <c r="P704" s="3" t="s">
        <v>3158</v>
      </c>
      <c r="Q704" t="s">
        <v>3159</v>
      </c>
      <c r="R704">
        <v>10</v>
      </c>
      <c r="S704" t="s">
        <v>998</v>
      </c>
      <c r="T704" s="2">
        <v>0.1</v>
      </c>
      <c r="U704" t="s">
        <v>999</v>
      </c>
      <c r="V704" t="s">
        <v>1000</v>
      </c>
      <c r="W704" t="s">
        <v>3163</v>
      </c>
      <c r="X704" t="s">
        <v>1002</v>
      </c>
      <c r="Y704" s="3">
        <f>VALUE(SUBSTITUTE(Table1[[#This Row],[Order Total]],"$",""))</f>
        <v>1826.85</v>
      </c>
      <c r="Z704">
        <f>VALUE(SUBSTITUTE(Table1[[#This Row],[Total]],"$",""))</f>
        <v>1835.84</v>
      </c>
      <c r="AA704" s="3">
        <f>Table1[[#This Row],[Order Total Number]]-Table1[[#This Row],[Total Number]]</f>
        <v>-8.9900000000000091</v>
      </c>
      <c r="AB704">
        <f>VALUE(SUBSTITUTE(Table1[[#This Row],[Shipping Cost]],"$",""))</f>
        <v>11.37</v>
      </c>
      <c r="AC704">
        <f>VALUE(SUBSTITUTE(Table1[[#This Row],[Discount $]],"$",""))</f>
        <v>180.68</v>
      </c>
      <c r="AD704">
        <f>VALUE(SUBSTITUTE(Table1[[#This Row],[Retail Price]],"$",""))</f>
        <v>415.88</v>
      </c>
      <c r="AE704" s="4">
        <f>(Table1[[#This Row],[Retail Price Number]]*Table1[[#This Row],[Order Quantity]])-Table1[[#This Row],[Discount $ Number]]+Table1[[#This Row],[Shipping Cost Number]]</f>
        <v>3989.4900000000002</v>
      </c>
      <c r="AF704">
        <f>Table1[[#This Row],[Retail Price Number]]*Table1[[#This Row],[Order Quantity]]-Table1[[#This Row],[Discount $ Number]]</f>
        <v>3978.1200000000003</v>
      </c>
      <c r="AG704">
        <f>(Table1[[#This Row],[Retail Price Number]]*Table1[[#This Row],[Order Quantity]])-Table1[[#This Row],[Discount $ Number]]-Table1[[#This Row],[Shipping Cost Number]]</f>
        <v>3966.7500000000005</v>
      </c>
      <c r="AH704">
        <f>Table1[[#This Row],[Retail Price Number]]*Table1[[#This Row],[Order Quantity]]</f>
        <v>4158.8</v>
      </c>
      <c r="AI704">
        <f>YEAR(Table1[[#This Row],[Order Date]])</f>
        <v>2013</v>
      </c>
    </row>
    <row r="705" spans="1:35" x14ac:dyDescent="0.3">
      <c r="A705" t="s">
        <v>4731</v>
      </c>
      <c r="B705" s="1">
        <v>41530</v>
      </c>
      <c r="C705" t="s">
        <v>798</v>
      </c>
      <c r="D705" t="s">
        <v>61</v>
      </c>
      <c r="E705" t="s">
        <v>27</v>
      </c>
      <c r="F705" t="s">
        <v>28</v>
      </c>
      <c r="G705" t="s">
        <v>134</v>
      </c>
      <c r="H705" t="s">
        <v>62</v>
      </c>
      <c r="I705" t="s">
        <v>196</v>
      </c>
      <c r="J705" t="s">
        <v>2660</v>
      </c>
      <c r="K705" t="s">
        <v>94</v>
      </c>
      <c r="L705" t="s">
        <v>95</v>
      </c>
      <c r="M705" t="s">
        <v>35</v>
      </c>
      <c r="N705" s="1">
        <v>41537</v>
      </c>
      <c r="O705" t="s">
        <v>2661</v>
      </c>
      <c r="P705" s="3" t="s">
        <v>2662</v>
      </c>
      <c r="Q705" t="s">
        <v>2663</v>
      </c>
      <c r="R705">
        <v>18</v>
      </c>
      <c r="S705" t="s">
        <v>6939</v>
      </c>
      <c r="T705" s="2">
        <v>0.02</v>
      </c>
      <c r="U705" t="s">
        <v>6940</v>
      </c>
      <c r="V705" t="s">
        <v>6941</v>
      </c>
      <c r="W705" t="s">
        <v>116</v>
      </c>
      <c r="X705" t="s">
        <v>6942</v>
      </c>
      <c r="Y705" s="3">
        <f>VALUE(SUBSTITUTE(Table1[[#This Row],[Order Total]],"$",""))</f>
        <v>322.75</v>
      </c>
      <c r="Z705">
        <f>VALUE(SUBSTITUTE(Table1[[#This Row],[Total]],"$",""))</f>
        <v>338.95</v>
      </c>
      <c r="AA705" s="3">
        <f>Table1[[#This Row],[Order Total Number]]-Table1[[#This Row],[Total Number]]</f>
        <v>-16.199999999999989</v>
      </c>
      <c r="AB705">
        <f>VALUE(SUBSTITUTE(Table1[[#This Row],[Shipping Cost]],"$",""))</f>
        <v>1.49</v>
      </c>
      <c r="AC705">
        <f>VALUE(SUBSTITUTE(Table1[[#This Row],[Discount $]],"$",""))</f>
        <v>34.53</v>
      </c>
      <c r="AD705">
        <f>VALUE(SUBSTITUTE(Table1[[#This Row],[Retail Price]],"$",""))</f>
        <v>20.98</v>
      </c>
      <c r="AE705" s="4">
        <f>(Table1[[#This Row],[Retail Price Number]]*Table1[[#This Row],[Order Quantity]])-Table1[[#This Row],[Discount $ Number]]+Table1[[#This Row],[Shipping Cost Number]]</f>
        <v>344.6</v>
      </c>
      <c r="AF705">
        <f>Table1[[#This Row],[Retail Price Number]]*Table1[[#This Row],[Order Quantity]]-Table1[[#This Row],[Discount $ Number]]</f>
        <v>343.11</v>
      </c>
      <c r="AG705">
        <f>(Table1[[#This Row],[Retail Price Number]]*Table1[[#This Row],[Order Quantity]])-Table1[[#This Row],[Discount $ Number]]-Table1[[#This Row],[Shipping Cost Number]]</f>
        <v>341.62</v>
      </c>
      <c r="AH705">
        <f>Table1[[#This Row],[Retail Price Number]]*Table1[[#This Row],[Order Quantity]]</f>
        <v>377.64</v>
      </c>
      <c r="AI705">
        <f>YEAR(Table1[[#This Row],[Order Date]])</f>
        <v>2013</v>
      </c>
    </row>
    <row r="706" spans="1:35" x14ac:dyDescent="0.3">
      <c r="A706" t="s">
        <v>1127</v>
      </c>
      <c r="B706" s="1">
        <v>41344</v>
      </c>
      <c r="C706" t="s">
        <v>1128</v>
      </c>
      <c r="D706" t="s">
        <v>1129</v>
      </c>
      <c r="E706" t="s">
        <v>27</v>
      </c>
      <c r="F706" t="s">
        <v>28</v>
      </c>
      <c r="G706" t="s">
        <v>91</v>
      </c>
      <c r="H706" t="s">
        <v>1130</v>
      </c>
      <c r="I706" t="s">
        <v>63</v>
      </c>
      <c r="J706" t="s">
        <v>366</v>
      </c>
      <c r="K706" t="s">
        <v>33</v>
      </c>
      <c r="L706" t="s">
        <v>34</v>
      </c>
      <c r="M706" t="s">
        <v>156</v>
      </c>
      <c r="N706" s="1">
        <v>41346</v>
      </c>
      <c r="O706" t="s">
        <v>367</v>
      </c>
      <c r="P706" s="3" t="s">
        <v>368</v>
      </c>
      <c r="Q706" t="s">
        <v>301</v>
      </c>
      <c r="R706">
        <v>46</v>
      </c>
      <c r="S706" t="s">
        <v>1131</v>
      </c>
      <c r="T706" s="2">
        <v>0.1</v>
      </c>
      <c r="U706" t="s">
        <v>165</v>
      </c>
      <c r="V706" t="s">
        <v>1132</v>
      </c>
      <c r="W706" t="s">
        <v>116</v>
      </c>
      <c r="X706" t="s">
        <v>1133</v>
      </c>
      <c r="Y706" s="3">
        <f>VALUE(SUBSTITUTE(Table1[[#This Row],[Order Total]],"$",""))</f>
        <v>129.44</v>
      </c>
      <c r="Z706">
        <f>VALUE(SUBSTITUTE(Table1[[#This Row],[Total]],"$",""))</f>
        <v>132.09</v>
      </c>
      <c r="AA706" s="3">
        <f>Table1[[#This Row],[Order Total Number]]-Table1[[#This Row],[Total Number]]</f>
        <v>-2.6500000000000057</v>
      </c>
      <c r="AB706">
        <f>VALUE(SUBSTITUTE(Table1[[#This Row],[Shipping Cost]],"$",""))</f>
        <v>1.49</v>
      </c>
      <c r="AC706">
        <f>VALUE(SUBSTITUTE(Table1[[#This Row],[Discount $]],"$",""))</f>
        <v>4</v>
      </c>
      <c r="AD706">
        <f>VALUE(SUBSTITUTE(Table1[[#This Row],[Retail Price]],"$",""))</f>
        <v>5.98</v>
      </c>
      <c r="AE706" s="4">
        <f>(Table1[[#This Row],[Retail Price Number]]*Table1[[#This Row],[Order Quantity]])-Table1[[#This Row],[Discount $ Number]]+Table1[[#This Row],[Shipping Cost Number]]</f>
        <v>272.57000000000005</v>
      </c>
      <c r="AF706">
        <f>Table1[[#This Row],[Retail Price Number]]*Table1[[#This Row],[Order Quantity]]-Table1[[#This Row],[Discount $ Number]]</f>
        <v>271.08000000000004</v>
      </c>
      <c r="AG706">
        <f>(Table1[[#This Row],[Retail Price Number]]*Table1[[#This Row],[Order Quantity]])-Table1[[#This Row],[Discount $ Number]]-Table1[[#This Row],[Shipping Cost Number]]</f>
        <v>269.59000000000003</v>
      </c>
      <c r="AH706">
        <f>Table1[[#This Row],[Retail Price Number]]*Table1[[#This Row],[Order Quantity]]</f>
        <v>275.08000000000004</v>
      </c>
      <c r="AI706">
        <f>YEAR(Table1[[#This Row],[Order Date]])</f>
        <v>2013</v>
      </c>
    </row>
    <row r="707" spans="1:35" x14ac:dyDescent="0.3">
      <c r="A707" t="s">
        <v>1127</v>
      </c>
      <c r="B707" s="1">
        <v>41356</v>
      </c>
      <c r="C707" t="s">
        <v>1428</v>
      </c>
      <c r="D707" t="s">
        <v>1429</v>
      </c>
      <c r="E707" t="s">
        <v>27</v>
      </c>
      <c r="F707" t="s">
        <v>28</v>
      </c>
      <c r="G707" t="s">
        <v>77</v>
      </c>
      <c r="H707" t="s">
        <v>217</v>
      </c>
      <c r="I707" t="s">
        <v>31</v>
      </c>
      <c r="J707" t="s">
        <v>355</v>
      </c>
      <c r="K707" t="s">
        <v>94</v>
      </c>
      <c r="L707" t="s">
        <v>34</v>
      </c>
      <c r="M707" t="s">
        <v>35</v>
      </c>
      <c r="N707" s="1">
        <v>41359</v>
      </c>
      <c r="O707" t="s">
        <v>129</v>
      </c>
      <c r="P707" s="3" t="s">
        <v>356</v>
      </c>
      <c r="Q707" t="s">
        <v>357</v>
      </c>
      <c r="R707">
        <v>24</v>
      </c>
      <c r="S707" t="s">
        <v>10090</v>
      </c>
      <c r="T707" s="2">
        <v>7.0000000000000007E-2</v>
      </c>
      <c r="U707" t="s">
        <v>2340</v>
      </c>
      <c r="V707" t="s">
        <v>10091</v>
      </c>
      <c r="W707" t="s">
        <v>361</v>
      </c>
      <c r="X707" t="s">
        <v>10092</v>
      </c>
      <c r="Y707" s="3">
        <f>VALUE(SUBSTITUTE(Table1[[#This Row],[Order Total]],"$",""))</f>
        <v>236.05</v>
      </c>
      <c r="Z707">
        <f>VALUE(SUBSTITUTE(Table1[[#This Row],[Total]],"$",""))</f>
        <v>248.76</v>
      </c>
      <c r="AA707" s="3">
        <f>Table1[[#This Row],[Order Total Number]]-Table1[[#This Row],[Total Number]]</f>
        <v>-12.70999999999998</v>
      </c>
      <c r="AB707">
        <f>VALUE(SUBSTITUTE(Table1[[#This Row],[Shipping Cost]],"$",""))</f>
        <v>3.6</v>
      </c>
      <c r="AC707">
        <f>VALUE(SUBSTITUTE(Table1[[#This Row],[Discount $]],"$",""))</f>
        <v>2.66</v>
      </c>
      <c r="AD707">
        <f>VALUE(SUBSTITUTE(Table1[[#This Row],[Retail Price]],"$",""))</f>
        <v>5.68</v>
      </c>
      <c r="AE707" s="4">
        <f>(Table1[[#This Row],[Retail Price Number]]*Table1[[#This Row],[Order Quantity]])-Table1[[#This Row],[Discount $ Number]]+Table1[[#This Row],[Shipping Cost Number]]</f>
        <v>137.26</v>
      </c>
      <c r="AF707">
        <f>Table1[[#This Row],[Retail Price Number]]*Table1[[#This Row],[Order Quantity]]-Table1[[#This Row],[Discount $ Number]]</f>
        <v>133.66</v>
      </c>
      <c r="AG707">
        <f>(Table1[[#This Row],[Retail Price Number]]*Table1[[#This Row],[Order Quantity]])-Table1[[#This Row],[Discount $ Number]]-Table1[[#This Row],[Shipping Cost Number]]</f>
        <v>130.06</v>
      </c>
      <c r="AH707">
        <f>Table1[[#This Row],[Retail Price Number]]*Table1[[#This Row],[Order Quantity]]</f>
        <v>136.32</v>
      </c>
      <c r="AI707">
        <f>YEAR(Table1[[#This Row],[Order Date]])</f>
        <v>2013</v>
      </c>
    </row>
    <row r="708" spans="1:35" x14ac:dyDescent="0.3">
      <c r="A708" t="s">
        <v>1127</v>
      </c>
      <c r="B708" s="1">
        <v>41999</v>
      </c>
      <c r="C708" t="s">
        <v>7158</v>
      </c>
      <c r="D708" t="s">
        <v>2482</v>
      </c>
      <c r="E708" t="s">
        <v>27</v>
      </c>
      <c r="F708" t="s">
        <v>28</v>
      </c>
      <c r="G708" t="s">
        <v>134</v>
      </c>
      <c r="H708" t="s">
        <v>281</v>
      </c>
      <c r="I708" t="s">
        <v>121</v>
      </c>
      <c r="J708" t="s">
        <v>206</v>
      </c>
      <c r="K708" t="s">
        <v>94</v>
      </c>
      <c r="L708" t="s">
        <v>34</v>
      </c>
      <c r="M708" t="s">
        <v>35</v>
      </c>
      <c r="N708" s="1">
        <v>42002</v>
      </c>
      <c r="O708" t="s">
        <v>207</v>
      </c>
      <c r="P708" s="3" t="s">
        <v>208</v>
      </c>
      <c r="Q708" t="s">
        <v>125</v>
      </c>
      <c r="R708">
        <v>13</v>
      </c>
      <c r="S708" t="s">
        <v>12507</v>
      </c>
      <c r="T708" s="2">
        <v>0.1</v>
      </c>
      <c r="U708" t="s">
        <v>426</v>
      </c>
      <c r="V708" t="s">
        <v>8468</v>
      </c>
      <c r="W708" t="s">
        <v>212</v>
      </c>
      <c r="X708" t="s">
        <v>12508</v>
      </c>
      <c r="Y708" s="3">
        <f>VALUE(SUBSTITUTE(Table1[[#This Row],[Order Total]],"$",""))</f>
        <v>129.57</v>
      </c>
      <c r="Z708">
        <f>VALUE(SUBSTITUTE(Table1[[#This Row],[Total]],"$",""))</f>
        <v>133.55000000000001</v>
      </c>
      <c r="AA708" s="3">
        <f>Table1[[#This Row],[Order Total Number]]-Table1[[#This Row],[Total Number]]</f>
        <v>-3.9800000000000182</v>
      </c>
      <c r="AB708">
        <f>VALUE(SUBSTITUTE(Table1[[#This Row],[Shipping Cost]],"$",""))</f>
        <v>7.01</v>
      </c>
      <c r="AC708">
        <f>VALUE(SUBSTITUTE(Table1[[#This Row],[Discount $]],"$",""))</f>
        <v>11.93</v>
      </c>
      <c r="AD708">
        <f>VALUE(SUBSTITUTE(Table1[[#This Row],[Retail Price]],"$",""))</f>
        <v>3.89</v>
      </c>
      <c r="AE708" s="4">
        <f>(Table1[[#This Row],[Retail Price Number]]*Table1[[#This Row],[Order Quantity]])-Table1[[#This Row],[Discount $ Number]]+Table1[[#This Row],[Shipping Cost Number]]</f>
        <v>45.65</v>
      </c>
      <c r="AF708">
        <f>Table1[[#This Row],[Retail Price Number]]*Table1[[#This Row],[Order Quantity]]-Table1[[#This Row],[Discount $ Number]]</f>
        <v>38.64</v>
      </c>
      <c r="AG708">
        <f>(Table1[[#This Row],[Retail Price Number]]*Table1[[#This Row],[Order Quantity]])-Table1[[#This Row],[Discount $ Number]]-Table1[[#This Row],[Shipping Cost Number]]</f>
        <v>31.630000000000003</v>
      </c>
      <c r="AH708">
        <f>Table1[[#This Row],[Retail Price Number]]*Table1[[#This Row],[Order Quantity]]</f>
        <v>50.57</v>
      </c>
      <c r="AI708">
        <f>YEAR(Table1[[#This Row],[Order Date]])</f>
        <v>2014</v>
      </c>
    </row>
    <row r="709" spans="1:35" x14ac:dyDescent="0.3">
      <c r="A709" t="s">
        <v>1127</v>
      </c>
      <c r="B709" s="1">
        <v>41348</v>
      </c>
      <c r="C709" t="s">
        <v>12777</v>
      </c>
      <c r="D709" t="s">
        <v>1468</v>
      </c>
      <c r="E709" t="s">
        <v>27</v>
      </c>
      <c r="F709" t="s">
        <v>28</v>
      </c>
      <c r="G709" t="s">
        <v>29</v>
      </c>
      <c r="H709" t="s">
        <v>433</v>
      </c>
      <c r="I709" t="s">
        <v>92</v>
      </c>
      <c r="J709" t="s">
        <v>1259</v>
      </c>
      <c r="K709" t="s">
        <v>94</v>
      </c>
      <c r="L709" t="s">
        <v>95</v>
      </c>
      <c r="M709" t="s">
        <v>35</v>
      </c>
      <c r="N709" s="1">
        <v>41349</v>
      </c>
      <c r="O709" t="s">
        <v>1260</v>
      </c>
      <c r="P709" s="3" t="s">
        <v>1261</v>
      </c>
      <c r="Q709" t="s">
        <v>1262</v>
      </c>
      <c r="R709">
        <v>32</v>
      </c>
      <c r="S709" t="s">
        <v>12778</v>
      </c>
      <c r="T709" s="2">
        <v>0.06</v>
      </c>
      <c r="U709" t="s">
        <v>127</v>
      </c>
      <c r="V709" t="s">
        <v>9767</v>
      </c>
      <c r="W709" t="s">
        <v>1266</v>
      </c>
      <c r="X709" t="s">
        <v>1251</v>
      </c>
      <c r="Y709" s="3">
        <f>VALUE(SUBSTITUTE(Table1[[#This Row],[Order Total]],"$",""))</f>
        <v>566.55999999999995</v>
      </c>
      <c r="Z709">
        <f>VALUE(SUBSTITUTE(Table1[[#This Row],[Total]],"$",""))</f>
        <v>568.54999999999995</v>
      </c>
      <c r="AA709" s="3">
        <f>Table1[[#This Row],[Order Total Number]]-Table1[[#This Row],[Total Number]]</f>
        <v>-1.9900000000000091</v>
      </c>
      <c r="AB709">
        <f>VALUE(SUBSTITUTE(Table1[[#This Row],[Shipping Cost]],"$",""))</f>
        <v>1.99</v>
      </c>
      <c r="AC709">
        <f>VALUE(SUBSTITUTE(Table1[[#This Row],[Discount $]],"$",""))</f>
        <v>0</v>
      </c>
      <c r="AD709">
        <f>VALUE(SUBSTITUTE(Table1[[#This Row],[Retail Price]],"$",""))</f>
        <v>35.409999999999997</v>
      </c>
      <c r="AE709" s="4">
        <f>(Table1[[#This Row],[Retail Price Number]]*Table1[[#This Row],[Order Quantity]])-Table1[[#This Row],[Discount $ Number]]+Table1[[#This Row],[Shipping Cost Number]]</f>
        <v>1135.1099999999999</v>
      </c>
      <c r="AF709">
        <f>Table1[[#This Row],[Retail Price Number]]*Table1[[#This Row],[Order Quantity]]-Table1[[#This Row],[Discount $ Number]]</f>
        <v>1133.1199999999999</v>
      </c>
      <c r="AG709">
        <f>(Table1[[#This Row],[Retail Price Number]]*Table1[[#This Row],[Order Quantity]])-Table1[[#This Row],[Discount $ Number]]-Table1[[#This Row],[Shipping Cost Number]]</f>
        <v>1131.1299999999999</v>
      </c>
      <c r="AH709">
        <f>Table1[[#This Row],[Retail Price Number]]*Table1[[#This Row],[Order Quantity]]</f>
        <v>1133.1199999999999</v>
      </c>
      <c r="AI709">
        <f>YEAR(Table1[[#This Row],[Order Date]])</f>
        <v>2013</v>
      </c>
    </row>
    <row r="710" spans="1:35" x14ac:dyDescent="0.3">
      <c r="A710" t="s">
        <v>4982</v>
      </c>
      <c r="B710" s="1">
        <v>41454</v>
      </c>
      <c r="C710" t="s">
        <v>884</v>
      </c>
      <c r="D710" t="s">
        <v>591</v>
      </c>
      <c r="E710" t="s">
        <v>27</v>
      </c>
      <c r="F710" t="s">
        <v>28</v>
      </c>
      <c r="G710" t="s">
        <v>91</v>
      </c>
      <c r="H710" t="s">
        <v>241</v>
      </c>
      <c r="I710" t="s">
        <v>196</v>
      </c>
      <c r="J710" t="s">
        <v>197</v>
      </c>
      <c r="K710" t="s">
        <v>94</v>
      </c>
      <c r="L710" t="s">
        <v>109</v>
      </c>
      <c r="M710" t="s">
        <v>35</v>
      </c>
      <c r="N710" s="1">
        <v>41459</v>
      </c>
      <c r="O710" t="s">
        <v>198</v>
      </c>
      <c r="P710" s="3" t="s">
        <v>37</v>
      </c>
      <c r="Q710" t="s">
        <v>57</v>
      </c>
      <c r="R710">
        <v>18</v>
      </c>
      <c r="S710" t="s">
        <v>4983</v>
      </c>
      <c r="T710" s="2">
        <v>0.1</v>
      </c>
      <c r="U710" t="s">
        <v>82</v>
      </c>
      <c r="V710" t="s">
        <v>4984</v>
      </c>
      <c r="W710" t="s">
        <v>116</v>
      </c>
      <c r="X710" t="s">
        <v>3101</v>
      </c>
      <c r="Y710" s="3">
        <f>VALUE(SUBSTITUTE(Table1[[#This Row],[Order Total]],"$",""))</f>
        <v>48.1</v>
      </c>
      <c r="Z710">
        <f>VALUE(SUBSTITUTE(Table1[[#This Row],[Total]],"$",""))</f>
        <v>59.69</v>
      </c>
      <c r="AA710" s="3">
        <f>Table1[[#This Row],[Order Total Number]]-Table1[[#This Row],[Total Number]]</f>
        <v>-11.589999999999996</v>
      </c>
      <c r="AB710">
        <f>VALUE(SUBSTITUTE(Table1[[#This Row],[Shipping Cost]],"$",""))</f>
        <v>1.49</v>
      </c>
      <c r="AC710">
        <f>VALUE(SUBSTITUTE(Table1[[#This Row],[Discount $]],"$",""))</f>
        <v>2</v>
      </c>
      <c r="AD710">
        <f>VALUE(SUBSTITUTE(Table1[[#This Row],[Retail Price]],"$",""))</f>
        <v>1.88</v>
      </c>
      <c r="AE710" s="4">
        <f>(Table1[[#This Row],[Retail Price Number]]*Table1[[#This Row],[Order Quantity]])-Table1[[#This Row],[Discount $ Number]]+Table1[[#This Row],[Shipping Cost Number]]</f>
        <v>33.33</v>
      </c>
      <c r="AF710">
        <f>Table1[[#This Row],[Retail Price Number]]*Table1[[#This Row],[Order Quantity]]-Table1[[#This Row],[Discount $ Number]]</f>
        <v>31.839999999999996</v>
      </c>
      <c r="AG710">
        <f>(Table1[[#This Row],[Retail Price Number]]*Table1[[#This Row],[Order Quantity]])-Table1[[#This Row],[Discount $ Number]]-Table1[[#This Row],[Shipping Cost Number]]</f>
        <v>30.349999999999998</v>
      </c>
      <c r="AH710">
        <f>Table1[[#This Row],[Retail Price Number]]*Table1[[#This Row],[Order Quantity]]</f>
        <v>33.839999999999996</v>
      </c>
      <c r="AI710">
        <f>YEAR(Table1[[#This Row],[Order Date]])</f>
        <v>2013</v>
      </c>
    </row>
    <row r="711" spans="1:35" x14ac:dyDescent="0.3">
      <c r="A711" t="s">
        <v>4982</v>
      </c>
      <c r="B711" s="1">
        <v>41356</v>
      </c>
      <c r="C711" t="s">
        <v>7517</v>
      </c>
      <c r="D711" t="s">
        <v>432</v>
      </c>
      <c r="E711" t="s">
        <v>27</v>
      </c>
      <c r="F711" t="s">
        <v>28</v>
      </c>
      <c r="G711" t="s">
        <v>134</v>
      </c>
      <c r="H711" t="s">
        <v>433</v>
      </c>
      <c r="I711" t="s">
        <v>121</v>
      </c>
      <c r="J711" t="s">
        <v>135</v>
      </c>
      <c r="K711" t="s">
        <v>94</v>
      </c>
      <c r="L711" t="s">
        <v>109</v>
      </c>
      <c r="M711" t="s">
        <v>35</v>
      </c>
      <c r="N711" s="1">
        <v>41359</v>
      </c>
      <c r="O711" t="s">
        <v>136</v>
      </c>
      <c r="P711" s="3" t="s">
        <v>137</v>
      </c>
      <c r="Q711" t="s">
        <v>52</v>
      </c>
      <c r="R711">
        <v>38</v>
      </c>
      <c r="S711" t="s">
        <v>7518</v>
      </c>
      <c r="T711" s="2">
        <v>0.09</v>
      </c>
      <c r="U711" t="s">
        <v>954</v>
      </c>
      <c r="V711" t="s">
        <v>3526</v>
      </c>
      <c r="W711" t="s">
        <v>72</v>
      </c>
      <c r="X711" t="s">
        <v>3947</v>
      </c>
      <c r="Y711" s="3">
        <f>VALUE(SUBSTITUTE(Table1[[#This Row],[Order Total]],"$",""))</f>
        <v>123.76</v>
      </c>
      <c r="Z711">
        <f>VALUE(SUBSTITUTE(Table1[[#This Row],[Total]],"$",""))</f>
        <v>124.56</v>
      </c>
      <c r="AA711" s="3">
        <f>Table1[[#This Row],[Order Total Number]]-Table1[[#This Row],[Total Number]]</f>
        <v>-0.79999999999999716</v>
      </c>
      <c r="AB711">
        <f>VALUE(SUBSTITUTE(Table1[[#This Row],[Shipping Cost]],"$",""))</f>
        <v>0.99</v>
      </c>
      <c r="AC711">
        <f>VALUE(SUBSTITUTE(Table1[[#This Row],[Discount $]],"$",""))</f>
        <v>1.28</v>
      </c>
      <c r="AD711">
        <f>VALUE(SUBSTITUTE(Table1[[#This Row],[Retail Price]],"$",""))</f>
        <v>3.08</v>
      </c>
      <c r="AE711" s="4">
        <f>(Table1[[#This Row],[Retail Price Number]]*Table1[[#This Row],[Order Quantity]])-Table1[[#This Row],[Discount $ Number]]+Table1[[#This Row],[Shipping Cost Number]]</f>
        <v>116.75</v>
      </c>
      <c r="AF711">
        <f>Table1[[#This Row],[Retail Price Number]]*Table1[[#This Row],[Order Quantity]]-Table1[[#This Row],[Discount $ Number]]</f>
        <v>115.76</v>
      </c>
      <c r="AG711">
        <f>(Table1[[#This Row],[Retail Price Number]]*Table1[[#This Row],[Order Quantity]])-Table1[[#This Row],[Discount $ Number]]-Table1[[#This Row],[Shipping Cost Number]]</f>
        <v>114.77000000000001</v>
      </c>
      <c r="AH711">
        <f>Table1[[#This Row],[Retail Price Number]]*Table1[[#This Row],[Order Quantity]]</f>
        <v>117.04</v>
      </c>
      <c r="AI711">
        <f>YEAR(Table1[[#This Row],[Order Date]])</f>
        <v>2013</v>
      </c>
    </row>
    <row r="712" spans="1:35" x14ac:dyDescent="0.3">
      <c r="A712" t="s">
        <v>4982</v>
      </c>
      <c r="B712" s="1">
        <v>42163</v>
      </c>
      <c r="C712" t="s">
        <v>765</v>
      </c>
      <c r="D712" t="s">
        <v>766</v>
      </c>
      <c r="E712" t="s">
        <v>27</v>
      </c>
      <c r="F712" t="s">
        <v>28</v>
      </c>
      <c r="G712" t="s">
        <v>91</v>
      </c>
      <c r="H712" t="s">
        <v>217</v>
      </c>
      <c r="I712" t="s">
        <v>31</v>
      </c>
      <c r="J712" t="s">
        <v>373</v>
      </c>
      <c r="K712" t="s">
        <v>723</v>
      </c>
      <c r="L712" t="s">
        <v>50</v>
      </c>
      <c r="M712" t="s">
        <v>35</v>
      </c>
      <c r="N712" s="1">
        <v>42164</v>
      </c>
      <c r="O712" t="s">
        <v>374</v>
      </c>
      <c r="P712" s="3" t="s">
        <v>375</v>
      </c>
      <c r="Q712" t="s">
        <v>376</v>
      </c>
      <c r="R712">
        <v>41</v>
      </c>
      <c r="S712" t="s">
        <v>8474</v>
      </c>
      <c r="T712" s="2">
        <v>0.04</v>
      </c>
      <c r="U712" t="s">
        <v>8475</v>
      </c>
      <c r="V712" t="s">
        <v>8476</v>
      </c>
      <c r="W712" t="s">
        <v>380</v>
      </c>
      <c r="X712" t="s">
        <v>8477</v>
      </c>
      <c r="Y712" s="3">
        <f>VALUE(SUBSTITUTE(Table1[[#This Row],[Order Total]],"$",""))</f>
        <v>304.05</v>
      </c>
      <c r="Z712">
        <f>VALUE(SUBSTITUTE(Table1[[#This Row],[Total]],"$",""))</f>
        <v>308.47000000000003</v>
      </c>
      <c r="AA712" s="3">
        <f>Table1[[#This Row],[Order Total Number]]-Table1[[#This Row],[Total Number]]</f>
        <v>-4.4200000000000159</v>
      </c>
      <c r="AB712">
        <f>VALUE(SUBSTITUTE(Table1[[#This Row],[Shipping Cost]],"$",""))</f>
        <v>5.81</v>
      </c>
      <c r="AC712">
        <f>VALUE(SUBSTITUTE(Table1[[#This Row],[Discount $]],"$",""))</f>
        <v>24.48</v>
      </c>
      <c r="AD712">
        <f>VALUE(SUBSTITUTE(Table1[[#This Row],[Retail Price]],"$",""))</f>
        <v>11.97</v>
      </c>
      <c r="AE712" s="4">
        <f>(Table1[[#This Row],[Retail Price Number]]*Table1[[#This Row],[Order Quantity]])-Table1[[#This Row],[Discount $ Number]]+Table1[[#This Row],[Shipping Cost Number]]</f>
        <v>472.1</v>
      </c>
      <c r="AF712">
        <f>Table1[[#This Row],[Retail Price Number]]*Table1[[#This Row],[Order Quantity]]-Table1[[#This Row],[Discount $ Number]]</f>
        <v>466.29</v>
      </c>
      <c r="AG712">
        <f>(Table1[[#This Row],[Retail Price Number]]*Table1[[#This Row],[Order Quantity]])-Table1[[#This Row],[Discount $ Number]]-Table1[[#This Row],[Shipping Cost Number]]</f>
        <v>460.48</v>
      </c>
      <c r="AH712">
        <f>Table1[[#This Row],[Retail Price Number]]*Table1[[#This Row],[Order Quantity]]</f>
        <v>490.77000000000004</v>
      </c>
      <c r="AI712">
        <f>YEAR(Table1[[#This Row],[Order Date]])</f>
        <v>2015</v>
      </c>
    </row>
    <row r="713" spans="1:35" x14ac:dyDescent="0.3">
      <c r="A713" t="s">
        <v>4982</v>
      </c>
      <c r="B713" s="1">
        <v>41914</v>
      </c>
      <c r="C713" t="s">
        <v>2359</v>
      </c>
      <c r="D713" t="s">
        <v>195</v>
      </c>
      <c r="E713" t="s">
        <v>46</v>
      </c>
      <c r="F713" t="s">
        <v>47</v>
      </c>
      <c r="G713" t="s">
        <v>29</v>
      </c>
      <c r="H713" t="s">
        <v>48</v>
      </c>
      <c r="I713" t="s">
        <v>196</v>
      </c>
      <c r="J713" t="s">
        <v>592</v>
      </c>
      <c r="K713" t="s">
        <v>94</v>
      </c>
      <c r="L713" t="s">
        <v>34</v>
      </c>
      <c r="M713" t="s">
        <v>35</v>
      </c>
      <c r="N713" s="1">
        <v>41915</v>
      </c>
      <c r="O713" t="s">
        <v>593</v>
      </c>
      <c r="P713" s="3" t="s">
        <v>594</v>
      </c>
      <c r="Q713" t="s">
        <v>595</v>
      </c>
      <c r="R713">
        <v>47</v>
      </c>
      <c r="S713" t="s">
        <v>8805</v>
      </c>
      <c r="T713" s="2">
        <v>0.04</v>
      </c>
      <c r="U713" t="s">
        <v>4735</v>
      </c>
      <c r="V713" t="s">
        <v>8806</v>
      </c>
      <c r="W713" t="s">
        <v>376</v>
      </c>
      <c r="X713" t="s">
        <v>8807</v>
      </c>
      <c r="Y713" s="3">
        <f>VALUE(SUBSTITUTE(Table1[[#This Row],[Order Total]],"$",""))</f>
        <v>2275.75</v>
      </c>
      <c r="Z713">
        <f>VALUE(SUBSTITUTE(Table1[[#This Row],[Total]],"$",""))</f>
        <v>2274.75</v>
      </c>
      <c r="AA713" s="3">
        <f>Table1[[#This Row],[Order Total Number]]-Table1[[#This Row],[Total Number]]</f>
        <v>1</v>
      </c>
      <c r="AB713">
        <f>VALUE(SUBSTITUTE(Table1[[#This Row],[Shipping Cost]],"$",""))</f>
        <v>7.18</v>
      </c>
      <c r="AC713">
        <f>VALUE(SUBSTITUTE(Table1[[#This Row],[Discount $]],"$",""))</f>
        <v>30.83</v>
      </c>
      <c r="AD713">
        <f>VALUE(SUBSTITUTE(Table1[[#This Row],[Retail Price]],"$",""))</f>
        <v>100.97</v>
      </c>
      <c r="AE713" s="4">
        <f>(Table1[[#This Row],[Retail Price Number]]*Table1[[#This Row],[Order Quantity]])-Table1[[#This Row],[Discount $ Number]]+Table1[[#This Row],[Shipping Cost Number]]</f>
        <v>4721.9400000000005</v>
      </c>
      <c r="AF713">
        <f>Table1[[#This Row],[Retail Price Number]]*Table1[[#This Row],[Order Quantity]]-Table1[[#This Row],[Discount $ Number]]</f>
        <v>4714.76</v>
      </c>
      <c r="AG713">
        <f>(Table1[[#This Row],[Retail Price Number]]*Table1[[#This Row],[Order Quantity]])-Table1[[#This Row],[Discount $ Number]]-Table1[[#This Row],[Shipping Cost Number]]</f>
        <v>4707.58</v>
      </c>
      <c r="AH713">
        <f>Table1[[#This Row],[Retail Price Number]]*Table1[[#This Row],[Order Quantity]]</f>
        <v>4745.59</v>
      </c>
      <c r="AI713">
        <f>YEAR(Table1[[#This Row],[Order Date]])</f>
        <v>2014</v>
      </c>
    </row>
    <row r="714" spans="1:35" x14ac:dyDescent="0.3">
      <c r="A714" t="s">
        <v>4982</v>
      </c>
      <c r="B714" s="1">
        <v>41399</v>
      </c>
      <c r="C714" t="s">
        <v>119</v>
      </c>
      <c r="D714" t="s">
        <v>120</v>
      </c>
      <c r="E714" t="s">
        <v>27</v>
      </c>
      <c r="F714" t="s">
        <v>28</v>
      </c>
      <c r="G714" t="s">
        <v>134</v>
      </c>
      <c r="H714" t="s">
        <v>62</v>
      </c>
      <c r="I714" t="s">
        <v>196</v>
      </c>
      <c r="J714" t="s">
        <v>441</v>
      </c>
      <c r="K714" t="s">
        <v>33</v>
      </c>
      <c r="L714" t="s">
        <v>65</v>
      </c>
      <c r="M714" t="s">
        <v>35</v>
      </c>
      <c r="N714" s="1">
        <v>41400</v>
      </c>
      <c r="O714" t="s">
        <v>442</v>
      </c>
      <c r="P714" s="3" t="s">
        <v>443</v>
      </c>
      <c r="Q714" t="s">
        <v>444</v>
      </c>
      <c r="R714">
        <v>49</v>
      </c>
      <c r="S714" t="s">
        <v>8930</v>
      </c>
      <c r="T714" s="2">
        <v>0.04</v>
      </c>
      <c r="U714" t="s">
        <v>127</v>
      </c>
      <c r="V714" t="s">
        <v>5679</v>
      </c>
      <c r="W714" t="s">
        <v>448</v>
      </c>
      <c r="X714" t="s">
        <v>8931</v>
      </c>
      <c r="Y714" s="3">
        <f>VALUE(SUBSTITUTE(Table1[[#This Row],[Order Total]],"$",""))</f>
        <v>939.06</v>
      </c>
      <c r="Z714">
        <f>VALUE(SUBSTITUTE(Table1[[#This Row],[Total]],"$",""))</f>
        <v>994.85</v>
      </c>
      <c r="AA714" s="3">
        <f>Table1[[#This Row],[Order Total Number]]-Table1[[#This Row],[Total Number]]</f>
        <v>-55.790000000000077</v>
      </c>
      <c r="AB714">
        <f>VALUE(SUBSTITUTE(Table1[[#This Row],[Shipping Cost]],"$",""))</f>
        <v>15.1</v>
      </c>
      <c r="AC714">
        <f>VALUE(SUBSTITUTE(Table1[[#This Row],[Discount $]],"$",""))</f>
        <v>0</v>
      </c>
      <c r="AD714">
        <f>VALUE(SUBSTITUTE(Table1[[#This Row],[Retail Price]],"$",""))</f>
        <v>22.38</v>
      </c>
      <c r="AE714" s="4">
        <f>(Table1[[#This Row],[Retail Price Number]]*Table1[[#This Row],[Order Quantity]])-Table1[[#This Row],[Discount $ Number]]+Table1[[#This Row],[Shipping Cost Number]]</f>
        <v>1111.7199999999998</v>
      </c>
      <c r="AF714">
        <f>Table1[[#This Row],[Retail Price Number]]*Table1[[#This Row],[Order Quantity]]-Table1[[#This Row],[Discount $ Number]]</f>
        <v>1096.6199999999999</v>
      </c>
      <c r="AG714">
        <f>(Table1[[#This Row],[Retail Price Number]]*Table1[[#This Row],[Order Quantity]])-Table1[[#This Row],[Discount $ Number]]-Table1[[#This Row],[Shipping Cost Number]]</f>
        <v>1081.52</v>
      </c>
      <c r="AH714">
        <f>Table1[[#This Row],[Retail Price Number]]*Table1[[#This Row],[Order Quantity]]</f>
        <v>1096.6199999999999</v>
      </c>
      <c r="AI714">
        <f>YEAR(Table1[[#This Row],[Order Date]])</f>
        <v>2013</v>
      </c>
    </row>
    <row r="715" spans="1:35" x14ac:dyDescent="0.3">
      <c r="A715" t="s">
        <v>1675</v>
      </c>
      <c r="B715" s="1">
        <v>41478</v>
      </c>
      <c r="C715" t="s">
        <v>439</v>
      </c>
      <c r="D715" t="s">
        <v>440</v>
      </c>
      <c r="E715" t="s">
        <v>46</v>
      </c>
      <c r="F715" t="s">
        <v>47</v>
      </c>
      <c r="G715" t="s">
        <v>134</v>
      </c>
      <c r="H715" t="s">
        <v>48</v>
      </c>
      <c r="I715" t="s">
        <v>121</v>
      </c>
      <c r="J715" t="s">
        <v>1676</v>
      </c>
      <c r="K715" t="s">
        <v>94</v>
      </c>
      <c r="L715" t="s">
        <v>34</v>
      </c>
      <c r="M715" t="s">
        <v>156</v>
      </c>
      <c r="N715" s="1">
        <v>41480</v>
      </c>
      <c r="O715" t="s">
        <v>66</v>
      </c>
      <c r="P715" s="3" t="s">
        <v>67</v>
      </c>
      <c r="Q715" t="s">
        <v>68</v>
      </c>
      <c r="R715">
        <v>32</v>
      </c>
      <c r="S715" t="s">
        <v>1677</v>
      </c>
      <c r="T715" s="2">
        <v>0.05</v>
      </c>
      <c r="U715" t="s">
        <v>112</v>
      </c>
      <c r="V715" t="s">
        <v>1678</v>
      </c>
      <c r="W715" t="s">
        <v>116</v>
      </c>
      <c r="X715" t="s">
        <v>1679</v>
      </c>
      <c r="Y715" s="3">
        <f>VALUE(SUBSTITUTE(Table1[[#This Row],[Order Total]],"$",""))</f>
        <v>64.459999999999994</v>
      </c>
      <c r="Z715">
        <f>VALUE(SUBSTITUTE(Table1[[#This Row],[Total]],"$",""))</f>
        <v>69.599999999999994</v>
      </c>
      <c r="AA715" s="3">
        <f>Table1[[#This Row],[Order Total Number]]-Table1[[#This Row],[Total Number]]</f>
        <v>-5.1400000000000006</v>
      </c>
      <c r="AB715">
        <f>VALUE(SUBSTITUTE(Table1[[#This Row],[Shipping Cost]],"$",""))</f>
        <v>1.49</v>
      </c>
      <c r="AC715">
        <f>VALUE(SUBSTITUTE(Table1[[#This Row],[Discount $]],"$",""))</f>
        <v>0.75</v>
      </c>
      <c r="AD715">
        <f>VALUE(SUBSTITUTE(Table1[[#This Row],[Retail Price]],"$",""))</f>
        <v>2.88</v>
      </c>
      <c r="AE715" s="4">
        <f>(Table1[[#This Row],[Retail Price Number]]*Table1[[#This Row],[Order Quantity]])-Table1[[#This Row],[Discount $ Number]]+Table1[[#This Row],[Shipping Cost Number]]</f>
        <v>92.899999999999991</v>
      </c>
      <c r="AF715">
        <f>Table1[[#This Row],[Retail Price Number]]*Table1[[#This Row],[Order Quantity]]-Table1[[#This Row],[Discount $ Number]]</f>
        <v>91.41</v>
      </c>
      <c r="AG715">
        <f>(Table1[[#This Row],[Retail Price Number]]*Table1[[#This Row],[Order Quantity]])-Table1[[#This Row],[Discount $ Number]]-Table1[[#This Row],[Shipping Cost Number]]</f>
        <v>89.92</v>
      </c>
      <c r="AH715">
        <f>Table1[[#This Row],[Retail Price Number]]*Table1[[#This Row],[Order Quantity]]</f>
        <v>92.16</v>
      </c>
      <c r="AI715">
        <f>YEAR(Table1[[#This Row],[Order Date]])</f>
        <v>2013</v>
      </c>
    </row>
    <row r="716" spans="1:35" x14ac:dyDescent="0.3">
      <c r="A716" t="s">
        <v>1675</v>
      </c>
      <c r="B716" s="1">
        <v>42511</v>
      </c>
      <c r="C716" t="s">
        <v>458</v>
      </c>
      <c r="D716" t="s">
        <v>61</v>
      </c>
      <c r="E716" t="s">
        <v>27</v>
      </c>
      <c r="F716" t="s">
        <v>28</v>
      </c>
      <c r="G716" t="s">
        <v>77</v>
      </c>
      <c r="H716" t="s">
        <v>62</v>
      </c>
      <c r="I716" t="s">
        <v>31</v>
      </c>
      <c r="J716" t="s">
        <v>564</v>
      </c>
      <c r="K716" t="s">
        <v>94</v>
      </c>
      <c r="L716" t="s">
        <v>109</v>
      </c>
      <c r="M716" t="s">
        <v>35</v>
      </c>
      <c r="N716" s="1">
        <v>42512</v>
      </c>
      <c r="O716" t="s">
        <v>565</v>
      </c>
      <c r="P716" s="3" t="s">
        <v>566</v>
      </c>
      <c r="Q716" t="s">
        <v>567</v>
      </c>
      <c r="R716">
        <v>42</v>
      </c>
      <c r="S716" t="s">
        <v>5642</v>
      </c>
      <c r="T716" s="2">
        <v>0.05</v>
      </c>
      <c r="U716" t="s">
        <v>5643</v>
      </c>
      <c r="V716" t="s">
        <v>5644</v>
      </c>
      <c r="W716" t="s">
        <v>224</v>
      </c>
      <c r="X716" t="s">
        <v>5645</v>
      </c>
      <c r="Y716" s="3">
        <f>VALUE(SUBSTITUTE(Table1[[#This Row],[Order Total]],"$",""))</f>
        <v>206.51</v>
      </c>
      <c r="Z716">
        <f>VALUE(SUBSTITUTE(Table1[[#This Row],[Total]],"$",""))</f>
        <v>221.82</v>
      </c>
      <c r="AA716" s="3">
        <f>Table1[[#This Row],[Order Total Number]]-Table1[[#This Row],[Total Number]]</f>
        <v>-15.310000000000002</v>
      </c>
      <c r="AB716">
        <f>VALUE(SUBSTITUTE(Table1[[#This Row],[Shipping Cost]],"$",""))</f>
        <v>0.5</v>
      </c>
      <c r="AC716">
        <f>VALUE(SUBSTITUTE(Table1[[#This Row],[Discount $]],"$",""))</f>
        <v>23.25</v>
      </c>
      <c r="AD716">
        <f>VALUE(SUBSTITUTE(Table1[[#This Row],[Retail Price]],"$",""))</f>
        <v>6.3</v>
      </c>
      <c r="AE716" s="4">
        <f>(Table1[[#This Row],[Retail Price Number]]*Table1[[#This Row],[Order Quantity]])-Table1[[#This Row],[Discount $ Number]]+Table1[[#This Row],[Shipping Cost Number]]</f>
        <v>241.84999999999997</v>
      </c>
      <c r="AF716">
        <f>Table1[[#This Row],[Retail Price Number]]*Table1[[#This Row],[Order Quantity]]-Table1[[#This Row],[Discount $ Number]]</f>
        <v>241.34999999999997</v>
      </c>
      <c r="AG716">
        <f>(Table1[[#This Row],[Retail Price Number]]*Table1[[#This Row],[Order Quantity]])-Table1[[#This Row],[Discount $ Number]]-Table1[[#This Row],[Shipping Cost Number]]</f>
        <v>240.84999999999997</v>
      </c>
      <c r="AH716">
        <f>Table1[[#This Row],[Retail Price Number]]*Table1[[#This Row],[Order Quantity]]</f>
        <v>264.59999999999997</v>
      </c>
      <c r="AI716">
        <f>YEAR(Table1[[#This Row],[Order Date]])</f>
        <v>2016</v>
      </c>
    </row>
    <row r="717" spans="1:35" x14ac:dyDescent="0.3">
      <c r="A717" t="s">
        <v>1675</v>
      </c>
      <c r="B717" s="1">
        <v>41815</v>
      </c>
      <c r="C717" t="s">
        <v>1652</v>
      </c>
      <c r="D717" t="s">
        <v>1232</v>
      </c>
      <c r="E717" t="s">
        <v>27</v>
      </c>
      <c r="F717" t="s">
        <v>28</v>
      </c>
      <c r="G717" t="s">
        <v>134</v>
      </c>
      <c r="H717" t="s">
        <v>281</v>
      </c>
      <c r="I717" t="s">
        <v>63</v>
      </c>
      <c r="J717" t="s">
        <v>355</v>
      </c>
      <c r="K717" t="s">
        <v>94</v>
      </c>
      <c r="L717" t="s">
        <v>95</v>
      </c>
      <c r="M717" t="s">
        <v>35</v>
      </c>
      <c r="N717" s="1">
        <v>41815</v>
      </c>
      <c r="O717" t="s">
        <v>129</v>
      </c>
      <c r="P717" s="3" t="s">
        <v>356</v>
      </c>
      <c r="Q717" t="s">
        <v>357</v>
      </c>
      <c r="R717">
        <v>4</v>
      </c>
      <c r="S717" t="s">
        <v>5556</v>
      </c>
      <c r="T717" s="2">
        <v>0.09</v>
      </c>
      <c r="U717" t="s">
        <v>7364</v>
      </c>
      <c r="V717" t="s">
        <v>7365</v>
      </c>
      <c r="W717" t="s">
        <v>361</v>
      </c>
      <c r="X717" t="s">
        <v>7366</v>
      </c>
      <c r="Y717" s="3">
        <f>VALUE(SUBSTITUTE(Table1[[#This Row],[Order Total]],"$",""))</f>
        <v>147.76</v>
      </c>
      <c r="Z717">
        <f>VALUE(SUBSTITUTE(Table1[[#This Row],[Total]],"$",""))</f>
        <v>142.36000000000001</v>
      </c>
      <c r="AA717" s="3">
        <f>Table1[[#This Row],[Order Total Number]]-Table1[[#This Row],[Total Number]]</f>
        <v>5.3999999999999773</v>
      </c>
      <c r="AB717">
        <f>VALUE(SUBSTITUTE(Table1[[#This Row],[Shipping Cost]],"$",""))</f>
        <v>3.6</v>
      </c>
      <c r="AC717">
        <f>VALUE(SUBSTITUTE(Table1[[#This Row],[Discount $]],"$",""))</f>
        <v>11.1</v>
      </c>
      <c r="AD717">
        <f>VALUE(SUBSTITUTE(Table1[[#This Row],[Retail Price]],"$",""))</f>
        <v>5.68</v>
      </c>
      <c r="AE717" s="4">
        <f>(Table1[[#This Row],[Retail Price Number]]*Table1[[#This Row],[Order Quantity]])-Table1[[#This Row],[Discount $ Number]]+Table1[[#This Row],[Shipping Cost Number]]</f>
        <v>15.219999999999999</v>
      </c>
      <c r="AF717">
        <f>Table1[[#This Row],[Retail Price Number]]*Table1[[#This Row],[Order Quantity]]-Table1[[#This Row],[Discount $ Number]]</f>
        <v>11.62</v>
      </c>
      <c r="AG717">
        <f>(Table1[[#This Row],[Retail Price Number]]*Table1[[#This Row],[Order Quantity]])-Table1[[#This Row],[Discount $ Number]]-Table1[[#This Row],[Shipping Cost Number]]</f>
        <v>8.02</v>
      </c>
      <c r="AH717">
        <f>Table1[[#This Row],[Retail Price Number]]*Table1[[#This Row],[Order Quantity]]</f>
        <v>22.72</v>
      </c>
      <c r="AI717">
        <f>YEAR(Table1[[#This Row],[Order Date]])</f>
        <v>2014</v>
      </c>
    </row>
    <row r="718" spans="1:35" x14ac:dyDescent="0.3">
      <c r="A718" t="s">
        <v>1675</v>
      </c>
      <c r="B718" s="1">
        <v>41508</v>
      </c>
      <c r="C718" t="s">
        <v>1413</v>
      </c>
      <c r="D718" t="s">
        <v>531</v>
      </c>
      <c r="E718" t="s">
        <v>27</v>
      </c>
      <c r="F718" t="s">
        <v>28</v>
      </c>
      <c r="G718" t="s">
        <v>134</v>
      </c>
      <c r="H718" t="s">
        <v>30</v>
      </c>
      <c r="I718" t="s">
        <v>196</v>
      </c>
      <c r="J718" t="s">
        <v>601</v>
      </c>
      <c r="K718" t="s">
        <v>94</v>
      </c>
      <c r="L718" t="s">
        <v>109</v>
      </c>
      <c r="M718" t="s">
        <v>35</v>
      </c>
      <c r="N718" s="1">
        <v>41510</v>
      </c>
      <c r="O718" t="s">
        <v>602</v>
      </c>
      <c r="P718" s="3" t="s">
        <v>603</v>
      </c>
      <c r="Q718" t="s">
        <v>258</v>
      </c>
      <c r="R718">
        <v>25</v>
      </c>
      <c r="S718" t="s">
        <v>7594</v>
      </c>
      <c r="T718" s="2">
        <v>0.03</v>
      </c>
      <c r="U718" t="s">
        <v>2871</v>
      </c>
      <c r="V718" t="s">
        <v>7595</v>
      </c>
      <c r="W718" t="s">
        <v>606</v>
      </c>
      <c r="X718" t="s">
        <v>7596</v>
      </c>
      <c r="Y718" s="3">
        <f>VALUE(SUBSTITUTE(Table1[[#This Row],[Order Total]],"$",""))</f>
        <v>252.05</v>
      </c>
      <c r="Z718">
        <f>VALUE(SUBSTITUTE(Table1[[#This Row],[Total]],"$",""))</f>
        <v>243.55</v>
      </c>
      <c r="AA718" s="3">
        <f>Table1[[#This Row],[Order Total Number]]-Table1[[#This Row],[Total Number]]</f>
        <v>8.5</v>
      </c>
      <c r="AB718">
        <f>VALUE(SUBSTITUTE(Table1[[#This Row],[Shipping Cost]],"$",""))</f>
        <v>7.72</v>
      </c>
      <c r="AC718">
        <f>VALUE(SUBSTITUTE(Table1[[#This Row],[Discount $]],"$",""))</f>
        <v>2.65</v>
      </c>
      <c r="AD718">
        <f>VALUE(SUBSTITUTE(Table1[[#This Row],[Retail Price]],"$",""))</f>
        <v>7.3</v>
      </c>
      <c r="AE718" s="4">
        <f>(Table1[[#This Row],[Retail Price Number]]*Table1[[#This Row],[Order Quantity]])-Table1[[#This Row],[Discount $ Number]]+Table1[[#This Row],[Shipping Cost Number]]</f>
        <v>187.57</v>
      </c>
      <c r="AF718">
        <f>Table1[[#This Row],[Retail Price Number]]*Table1[[#This Row],[Order Quantity]]-Table1[[#This Row],[Discount $ Number]]</f>
        <v>179.85</v>
      </c>
      <c r="AG718">
        <f>(Table1[[#This Row],[Retail Price Number]]*Table1[[#This Row],[Order Quantity]])-Table1[[#This Row],[Discount $ Number]]-Table1[[#This Row],[Shipping Cost Number]]</f>
        <v>172.13</v>
      </c>
      <c r="AH718">
        <f>Table1[[#This Row],[Retail Price Number]]*Table1[[#This Row],[Order Quantity]]</f>
        <v>182.5</v>
      </c>
      <c r="AI718">
        <f>YEAR(Table1[[#This Row],[Order Date]])</f>
        <v>2013</v>
      </c>
    </row>
    <row r="719" spans="1:35" x14ac:dyDescent="0.3">
      <c r="A719" t="s">
        <v>1675</v>
      </c>
      <c r="B719" s="1">
        <v>42069</v>
      </c>
      <c r="C719" t="s">
        <v>3464</v>
      </c>
      <c r="D719" t="s">
        <v>174</v>
      </c>
      <c r="E719" t="s">
        <v>27</v>
      </c>
      <c r="F719" t="s">
        <v>28</v>
      </c>
      <c r="G719" t="s">
        <v>29</v>
      </c>
      <c r="H719" t="s">
        <v>78</v>
      </c>
      <c r="I719" t="s">
        <v>196</v>
      </c>
      <c r="J719" t="s">
        <v>253</v>
      </c>
      <c r="K719" t="s">
        <v>94</v>
      </c>
      <c r="L719" t="s">
        <v>95</v>
      </c>
      <c r="M719" t="s">
        <v>35</v>
      </c>
      <c r="N719" s="1">
        <v>42072</v>
      </c>
      <c r="O719" t="s">
        <v>254</v>
      </c>
      <c r="P719" s="3" t="s">
        <v>255</v>
      </c>
      <c r="Q719" t="s">
        <v>256</v>
      </c>
      <c r="R719">
        <v>27</v>
      </c>
      <c r="S719" t="s">
        <v>9910</v>
      </c>
      <c r="T719" s="2">
        <v>0.04</v>
      </c>
      <c r="U719" t="s">
        <v>127</v>
      </c>
      <c r="V719" t="s">
        <v>3533</v>
      </c>
      <c r="W719" t="s">
        <v>260</v>
      </c>
      <c r="X719" t="s">
        <v>9911</v>
      </c>
      <c r="Y719" s="3">
        <f>VALUE(SUBSTITUTE(Table1[[#This Row],[Order Total]],"$",""))</f>
        <v>151.96</v>
      </c>
      <c r="Z719">
        <f>VALUE(SUBSTITUTE(Table1[[#This Row],[Total]],"$",""))</f>
        <v>154.96</v>
      </c>
      <c r="AA719" s="3">
        <f>Table1[[#This Row],[Order Total Number]]-Table1[[#This Row],[Total Number]]</f>
        <v>-3</v>
      </c>
      <c r="AB719">
        <f>VALUE(SUBSTITUTE(Table1[[#This Row],[Shipping Cost]],"$",""))</f>
        <v>1.34</v>
      </c>
      <c r="AC719">
        <f>VALUE(SUBSTITUTE(Table1[[#This Row],[Discount $]],"$",""))</f>
        <v>0</v>
      </c>
      <c r="AD719">
        <f>VALUE(SUBSTITUTE(Table1[[#This Row],[Retail Price]],"$",""))</f>
        <v>2.78</v>
      </c>
      <c r="AE719" s="4">
        <f>(Table1[[#This Row],[Retail Price Number]]*Table1[[#This Row],[Order Quantity]])-Table1[[#This Row],[Discount $ Number]]+Table1[[#This Row],[Shipping Cost Number]]</f>
        <v>76.399999999999991</v>
      </c>
      <c r="AF719">
        <f>Table1[[#This Row],[Retail Price Number]]*Table1[[#This Row],[Order Quantity]]-Table1[[#This Row],[Discount $ Number]]</f>
        <v>75.059999999999988</v>
      </c>
      <c r="AG719">
        <f>(Table1[[#This Row],[Retail Price Number]]*Table1[[#This Row],[Order Quantity]])-Table1[[#This Row],[Discount $ Number]]-Table1[[#This Row],[Shipping Cost Number]]</f>
        <v>73.719999999999985</v>
      </c>
      <c r="AH719">
        <f>Table1[[#This Row],[Retail Price Number]]*Table1[[#This Row],[Order Quantity]]</f>
        <v>75.059999999999988</v>
      </c>
      <c r="AI719">
        <f>YEAR(Table1[[#This Row],[Order Date]])</f>
        <v>2015</v>
      </c>
    </row>
    <row r="720" spans="1:35" x14ac:dyDescent="0.3">
      <c r="A720" t="s">
        <v>1675</v>
      </c>
      <c r="B720" s="1">
        <v>42568</v>
      </c>
      <c r="C720" t="s">
        <v>1921</v>
      </c>
      <c r="D720" t="s">
        <v>551</v>
      </c>
      <c r="E720" t="s">
        <v>27</v>
      </c>
      <c r="F720" t="s">
        <v>28</v>
      </c>
      <c r="G720" t="s">
        <v>134</v>
      </c>
      <c r="H720" t="s">
        <v>289</v>
      </c>
      <c r="I720" t="s">
        <v>92</v>
      </c>
      <c r="J720" t="s">
        <v>218</v>
      </c>
      <c r="K720" t="s">
        <v>94</v>
      </c>
      <c r="L720" t="s">
        <v>95</v>
      </c>
      <c r="M720" t="s">
        <v>35</v>
      </c>
      <c r="N720" s="1">
        <v>42569</v>
      </c>
      <c r="O720" t="s">
        <v>219</v>
      </c>
      <c r="P720" s="3" t="s">
        <v>124</v>
      </c>
      <c r="Q720" t="s">
        <v>220</v>
      </c>
      <c r="R720">
        <v>24</v>
      </c>
      <c r="S720" t="s">
        <v>11524</v>
      </c>
      <c r="T720" s="2">
        <v>7.0000000000000007E-2</v>
      </c>
      <c r="U720" t="s">
        <v>10005</v>
      </c>
      <c r="V720" t="s">
        <v>660</v>
      </c>
      <c r="W720" t="s">
        <v>224</v>
      </c>
      <c r="X720" t="s">
        <v>3947</v>
      </c>
      <c r="Y720" s="3">
        <f>VALUE(SUBSTITUTE(Table1[[#This Row],[Order Total]],"$",""))</f>
        <v>124.76</v>
      </c>
      <c r="Z720">
        <f>VALUE(SUBSTITUTE(Table1[[#This Row],[Total]],"$",""))</f>
        <v>124.56</v>
      </c>
      <c r="AA720" s="3">
        <f>Table1[[#This Row],[Order Total Number]]-Table1[[#This Row],[Total Number]]</f>
        <v>0.20000000000000284</v>
      </c>
      <c r="AB720">
        <f>VALUE(SUBSTITUTE(Table1[[#This Row],[Shipping Cost]],"$",""))</f>
        <v>0.5</v>
      </c>
      <c r="AC720">
        <f>VALUE(SUBSTITUTE(Table1[[#This Row],[Discount $]],"$",""))</f>
        <v>13.75</v>
      </c>
      <c r="AD720">
        <f>VALUE(SUBSTITUTE(Table1[[#This Row],[Retail Price]],"$",""))</f>
        <v>3.69</v>
      </c>
      <c r="AE720" s="4">
        <f>(Table1[[#This Row],[Retail Price Number]]*Table1[[#This Row],[Order Quantity]])-Table1[[#This Row],[Discount $ Number]]+Table1[[#This Row],[Shipping Cost Number]]</f>
        <v>75.31</v>
      </c>
      <c r="AF720">
        <f>Table1[[#This Row],[Retail Price Number]]*Table1[[#This Row],[Order Quantity]]-Table1[[#This Row],[Discount $ Number]]</f>
        <v>74.81</v>
      </c>
      <c r="AG720">
        <f>(Table1[[#This Row],[Retail Price Number]]*Table1[[#This Row],[Order Quantity]])-Table1[[#This Row],[Discount $ Number]]-Table1[[#This Row],[Shipping Cost Number]]</f>
        <v>74.31</v>
      </c>
      <c r="AH720">
        <f>Table1[[#This Row],[Retail Price Number]]*Table1[[#This Row],[Order Quantity]]</f>
        <v>88.56</v>
      </c>
      <c r="AI720">
        <f>YEAR(Table1[[#This Row],[Order Date]])</f>
        <v>2016</v>
      </c>
    </row>
    <row r="721" spans="1:35" x14ac:dyDescent="0.3">
      <c r="A721" t="s">
        <v>1675</v>
      </c>
      <c r="B721" s="1">
        <v>42215</v>
      </c>
      <c r="C721" t="s">
        <v>1736</v>
      </c>
      <c r="D721" t="s">
        <v>622</v>
      </c>
      <c r="E721" t="s">
        <v>27</v>
      </c>
      <c r="F721" t="s">
        <v>28</v>
      </c>
      <c r="G721" t="s">
        <v>134</v>
      </c>
      <c r="H721" t="s">
        <v>433</v>
      </c>
      <c r="I721" t="s">
        <v>196</v>
      </c>
      <c r="J721" t="s">
        <v>12070</v>
      </c>
      <c r="K721" t="s">
        <v>94</v>
      </c>
      <c r="L721" t="s">
        <v>109</v>
      </c>
      <c r="M721" t="s">
        <v>35</v>
      </c>
      <c r="N721" s="1">
        <v>42216</v>
      </c>
      <c r="O721" t="s">
        <v>207</v>
      </c>
      <c r="P721" s="3" t="s">
        <v>208</v>
      </c>
      <c r="Q721" t="s">
        <v>125</v>
      </c>
      <c r="R721">
        <v>24</v>
      </c>
      <c r="S721" t="s">
        <v>10747</v>
      </c>
      <c r="T721" s="2">
        <v>0.02</v>
      </c>
      <c r="U721" t="s">
        <v>1693</v>
      </c>
      <c r="V721" t="s">
        <v>12071</v>
      </c>
      <c r="W721" t="s">
        <v>212</v>
      </c>
      <c r="X721" t="s">
        <v>12072</v>
      </c>
      <c r="Y721" s="3">
        <f>VALUE(SUBSTITUTE(Table1[[#This Row],[Order Total]],"$",""))</f>
        <v>264.69</v>
      </c>
      <c r="Z721">
        <f>VALUE(SUBSTITUTE(Table1[[#This Row],[Total]],"$",""))</f>
        <v>263.98</v>
      </c>
      <c r="AA721" s="3">
        <f>Table1[[#This Row],[Order Total Number]]-Table1[[#This Row],[Total Number]]</f>
        <v>0.70999999999997954</v>
      </c>
      <c r="AB721">
        <f>VALUE(SUBSTITUTE(Table1[[#This Row],[Shipping Cost]],"$",""))</f>
        <v>7.01</v>
      </c>
      <c r="AC721">
        <f>VALUE(SUBSTITUTE(Table1[[#This Row],[Discount $]],"$",""))</f>
        <v>13.97</v>
      </c>
      <c r="AD721">
        <f>VALUE(SUBSTITUTE(Table1[[#This Row],[Retail Price]],"$",""))</f>
        <v>3.89</v>
      </c>
      <c r="AE721" s="4">
        <f>(Table1[[#This Row],[Retail Price Number]]*Table1[[#This Row],[Order Quantity]])-Table1[[#This Row],[Discount $ Number]]+Table1[[#This Row],[Shipping Cost Number]]</f>
        <v>86.4</v>
      </c>
      <c r="AF721">
        <f>Table1[[#This Row],[Retail Price Number]]*Table1[[#This Row],[Order Quantity]]-Table1[[#This Row],[Discount $ Number]]</f>
        <v>79.39</v>
      </c>
      <c r="AG721">
        <f>(Table1[[#This Row],[Retail Price Number]]*Table1[[#This Row],[Order Quantity]])-Table1[[#This Row],[Discount $ Number]]-Table1[[#This Row],[Shipping Cost Number]]</f>
        <v>72.38</v>
      </c>
      <c r="AH721">
        <f>Table1[[#This Row],[Retail Price Number]]*Table1[[#This Row],[Order Quantity]]</f>
        <v>93.36</v>
      </c>
      <c r="AI721">
        <f>YEAR(Table1[[#This Row],[Order Date]])</f>
        <v>2015</v>
      </c>
    </row>
    <row r="722" spans="1:35" x14ac:dyDescent="0.3">
      <c r="A722" t="s">
        <v>1675</v>
      </c>
      <c r="B722" s="1">
        <v>42251</v>
      </c>
      <c r="C722" t="s">
        <v>12280</v>
      </c>
      <c r="D722" t="s">
        <v>683</v>
      </c>
      <c r="E722" t="s">
        <v>46</v>
      </c>
      <c r="F722" t="s">
        <v>47</v>
      </c>
      <c r="G722" t="s">
        <v>29</v>
      </c>
      <c r="H722" t="s">
        <v>107</v>
      </c>
      <c r="I722" t="s">
        <v>63</v>
      </c>
      <c r="J722" t="s">
        <v>355</v>
      </c>
      <c r="K722" t="s">
        <v>94</v>
      </c>
      <c r="L722" t="s">
        <v>34</v>
      </c>
      <c r="M722" t="s">
        <v>35</v>
      </c>
      <c r="N722" s="1">
        <v>42254</v>
      </c>
      <c r="O722" t="s">
        <v>129</v>
      </c>
      <c r="P722" s="3" t="s">
        <v>356</v>
      </c>
      <c r="Q722" t="s">
        <v>357</v>
      </c>
      <c r="R722">
        <v>9</v>
      </c>
      <c r="S722" t="s">
        <v>12281</v>
      </c>
      <c r="T722" s="2">
        <v>0.05</v>
      </c>
      <c r="U722" t="s">
        <v>2628</v>
      </c>
      <c r="V722" t="s">
        <v>12282</v>
      </c>
      <c r="W722" t="s">
        <v>361</v>
      </c>
      <c r="X722" t="s">
        <v>7366</v>
      </c>
      <c r="Y722" s="3">
        <f>VALUE(SUBSTITUTE(Table1[[#This Row],[Order Total]],"$",""))</f>
        <v>148.16</v>
      </c>
      <c r="Z722">
        <f>VALUE(SUBSTITUTE(Table1[[#This Row],[Total]],"$",""))</f>
        <v>142.36000000000001</v>
      </c>
      <c r="AA722" s="3">
        <f>Table1[[#This Row],[Order Total Number]]-Table1[[#This Row],[Total Number]]</f>
        <v>5.7999999999999829</v>
      </c>
      <c r="AB722">
        <f>VALUE(SUBSTITUTE(Table1[[#This Row],[Shipping Cost]],"$",""))</f>
        <v>3.6</v>
      </c>
      <c r="AC722">
        <f>VALUE(SUBSTITUTE(Table1[[#This Row],[Discount $]],"$",""))</f>
        <v>3.36</v>
      </c>
      <c r="AD722">
        <f>VALUE(SUBSTITUTE(Table1[[#This Row],[Retail Price]],"$",""))</f>
        <v>5.68</v>
      </c>
      <c r="AE722" s="4">
        <f>(Table1[[#This Row],[Retail Price Number]]*Table1[[#This Row],[Order Quantity]])-Table1[[#This Row],[Discount $ Number]]+Table1[[#This Row],[Shipping Cost Number]]</f>
        <v>51.36</v>
      </c>
      <c r="AF722">
        <f>Table1[[#This Row],[Retail Price Number]]*Table1[[#This Row],[Order Quantity]]-Table1[[#This Row],[Discount $ Number]]</f>
        <v>47.76</v>
      </c>
      <c r="AG722">
        <f>(Table1[[#This Row],[Retail Price Number]]*Table1[[#This Row],[Order Quantity]])-Table1[[#This Row],[Discount $ Number]]-Table1[[#This Row],[Shipping Cost Number]]</f>
        <v>44.16</v>
      </c>
      <c r="AH722">
        <f>Table1[[#This Row],[Retail Price Number]]*Table1[[#This Row],[Order Quantity]]</f>
        <v>51.12</v>
      </c>
      <c r="AI722">
        <f>YEAR(Table1[[#This Row],[Order Date]])</f>
        <v>2015</v>
      </c>
    </row>
    <row r="723" spans="1:35" x14ac:dyDescent="0.3">
      <c r="A723" t="s">
        <v>2140</v>
      </c>
      <c r="B723" s="1">
        <v>41820</v>
      </c>
      <c r="C723" t="s">
        <v>155</v>
      </c>
      <c r="D723" t="s">
        <v>26</v>
      </c>
      <c r="E723" t="s">
        <v>27</v>
      </c>
      <c r="F723" t="s">
        <v>28</v>
      </c>
      <c r="G723" t="s">
        <v>77</v>
      </c>
      <c r="H723" t="s">
        <v>30</v>
      </c>
      <c r="I723" t="s">
        <v>31</v>
      </c>
      <c r="J723" t="s">
        <v>1199</v>
      </c>
      <c r="K723" t="s">
        <v>94</v>
      </c>
      <c r="L723" t="s">
        <v>95</v>
      </c>
      <c r="M723" t="s">
        <v>35</v>
      </c>
      <c r="N723" s="1">
        <v>41823</v>
      </c>
      <c r="O723" t="s">
        <v>1200</v>
      </c>
      <c r="P723" s="3" t="s">
        <v>1201</v>
      </c>
      <c r="Q723" t="s">
        <v>1202</v>
      </c>
      <c r="R723">
        <v>20</v>
      </c>
      <c r="S723" t="s">
        <v>2141</v>
      </c>
      <c r="T723" s="2">
        <v>0.06</v>
      </c>
      <c r="U723" t="s">
        <v>1043</v>
      </c>
      <c r="V723" t="s">
        <v>2142</v>
      </c>
      <c r="W723" t="s">
        <v>51</v>
      </c>
      <c r="X723" t="s">
        <v>2143</v>
      </c>
      <c r="Y723" s="3">
        <f>VALUE(SUBSTITUTE(Table1[[#This Row],[Order Total]],"$",""))</f>
        <v>113.58</v>
      </c>
      <c r="Z723">
        <f>VALUE(SUBSTITUTE(Table1[[#This Row],[Total]],"$",""))</f>
        <v>115.69</v>
      </c>
      <c r="AA723" s="3">
        <f>Table1[[#This Row],[Order Total Number]]-Table1[[#This Row],[Total Number]]</f>
        <v>-2.1099999999999994</v>
      </c>
      <c r="AB723">
        <f>VALUE(SUBSTITUTE(Table1[[#This Row],[Shipping Cost]],"$",""))</f>
        <v>0.71</v>
      </c>
      <c r="AC723">
        <f>VALUE(SUBSTITUTE(Table1[[#This Row],[Discount $]],"$",""))</f>
        <v>5.36</v>
      </c>
      <c r="AD723">
        <f>VALUE(SUBSTITUTE(Table1[[#This Row],[Retail Price]],"$",""))</f>
        <v>3.78</v>
      </c>
      <c r="AE723" s="4">
        <f>(Table1[[#This Row],[Retail Price Number]]*Table1[[#This Row],[Order Quantity]])-Table1[[#This Row],[Discount $ Number]]+Table1[[#This Row],[Shipping Cost Number]]</f>
        <v>70.949999999999989</v>
      </c>
      <c r="AF723">
        <f>Table1[[#This Row],[Retail Price Number]]*Table1[[#This Row],[Order Quantity]]-Table1[[#This Row],[Discount $ Number]]</f>
        <v>70.239999999999995</v>
      </c>
      <c r="AG723">
        <f>(Table1[[#This Row],[Retail Price Number]]*Table1[[#This Row],[Order Quantity]])-Table1[[#This Row],[Discount $ Number]]-Table1[[#This Row],[Shipping Cost Number]]</f>
        <v>69.53</v>
      </c>
      <c r="AH723">
        <f>Table1[[#This Row],[Retail Price Number]]*Table1[[#This Row],[Order Quantity]]</f>
        <v>75.599999999999994</v>
      </c>
      <c r="AI723">
        <f>YEAR(Table1[[#This Row],[Order Date]])</f>
        <v>2014</v>
      </c>
    </row>
    <row r="724" spans="1:35" x14ac:dyDescent="0.3">
      <c r="A724" t="s">
        <v>2140</v>
      </c>
      <c r="B724" s="1">
        <v>41551</v>
      </c>
      <c r="C724" t="s">
        <v>215</v>
      </c>
      <c r="D724" t="s">
        <v>5501</v>
      </c>
      <c r="E724" t="s">
        <v>27</v>
      </c>
      <c r="F724" t="s">
        <v>28</v>
      </c>
      <c r="G724" t="s">
        <v>91</v>
      </c>
      <c r="H724" t="s">
        <v>30</v>
      </c>
      <c r="I724" t="s">
        <v>31</v>
      </c>
      <c r="J724" t="s">
        <v>3156</v>
      </c>
      <c r="K724" t="s">
        <v>94</v>
      </c>
      <c r="L724" t="s">
        <v>95</v>
      </c>
      <c r="M724" t="s">
        <v>35</v>
      </c>
      <c r="N724" s="1">
        <v>41552</v>
      </c>
      <c r="O724" t="s">
        <v>3157</v>
      </c>
      <c r="P724" s="3" t="s">
        <v>3158</v>
      </c>
      <c r="Q724" t="s">
        <v>3159</v>
      </c>
      <c r="R724">
        <v>28</v>
      </c>
      <c r="S724" t="s">
        <v>5502</v>
      </c>
      <c r="T724" s="2">
        <v>0.04</v>
      </c>
      <c r="U724" t="s">
        <v>4194</v>
      </c>
      <c r="V724" t="s">
        <v>5503</v>
      </c>
      <c r="W724" t="s">
        <v>3163</v>
      </c>
      <c r="X724" t="s">
        <v>5504</v>
      </c>
      <c r="Y724" s="3">
        <f>VALUE(SUBSTITUTE(Table1[[#This Row],[Order Total]],"$",""))</f>
        <v>765.22</v>
      </c>
      <c r="Z724">
        <f>VALUE(SUBSTITUTE(Table1[[#This Row],[Total]],"$",""))</f>
        <v>776.59</v>
      </c>
      <c r="AA724" s="3">
        <f>Table1[[#This Row],[Order Total Number]]-Table1[[#This Row],[Total Number]]</f>
        <v>-11.370000000000005</v>
      </c>
      <c r="AB724">
        <f>VALUE(SUBSTITUTE(Table1[[#This Row],[Shipping Cost]],"$",""))</f>
        <v>11.37</v>
      </c>
      <c r="AC724">
        <f>VALUE(SUBSTITUTE(Table1[[#This Row],[Discount $]],"$",""))</f>
        <v>66.540000000000006</v>
      </c>
      <c r="AD724">
        <f>VALUE(SUBSTITUTE(Table1[[#This Row],[Retail Price]],"$",""))</f>
        <v>415.88</v>
      </c>
      <c r="AE724" s="4">
        <f>(Table1[[#This Row],[Retail Price Number]]*Table1[[#This Row],[Order Quantity]])-Table1[[#This Row],[Discount $ Number]]+Table1[[#This Row],[Shipping Cost Number]]</f>
        <v>11589.47</v>
      </c>
      <c r="AF724">
        <f>Table1[[#This Row],[Retail Price Number]]*Table1[[#This Row],[Order Quantity]]-Table1[[#This Row],[Discount $ Number]]</f>
        <v>11578.099999999999</v>
      </c>
      <c r="AG724">
        <f>(Table1[[#This Row],[Retail Price Number]]*Table1[[#This Row],[Order Quantity]])-Table1[[#This Row],[Discount $ Number]]-Table1[[#This Row],[Shipping Cost Number]]</f>
        <v>11566.729999999998</v>
      </c>
      <c r="AH724">
        <f>Table1[[#This Row],[Retail Price Number]]*Table1[[#This Row],[Order Quantity]]</f>
        <v>11644.64</v>
      </c>
      <c r="AI724">
        <f>YEAR(Table1[[#This Row],[Order Date]])</f>
        <v>2013</v>
      </c>
    </row>
    <row r="725" spans="1:35" x14ac:dyDescent="0.3">
      <c r="A725" t="s">
        <v>3089</v>
      </c>
      <c r="B725" s="1">
        <v>41539</v>
      </c>
      <c r="C725" t="s">
        <v>3090</v>
      </c>
      <c r="D725" t="s">
        <v>133</v>
      </c>
      <c r="E725" t="s">
        <v>27</v>
      </c>
      <c r="F725" t="s">
        <v>28</v>
      </c>
      <c r="G725" t="s">
        <v>77</v>
      </c>
      <c r="H725" t="s">
        <v>62</v>
      </c>
      <c r="I725" t="s">
        <v>196</v>
      </c>
      <c r="J725" t="s">
        <v>185</v>
      </c>
      <c r="K725" t="s">
        <v>94</v>
      </c>
      <c r="L725" t="s">
        <v>34</v>
      </c>
      <c r="M725" t="s">
        <v>35</v>
      </c>
      <c r="N725" s="1">
        <v>41541</v>
      </c>
      <c r="O725" t="s">
        <v>186</v>
      </c>
      <c r="P725" s="3" t="s">
        <v>187</v>
      </c>
      <c r="Q725" t="s">
        <v>188</v>
      </c>
      <c r="R725">
        <v>5</v>
      </c>
      <c r="S725" t="s">
        <v>3091</v>
      </c>
      <c r="T725" s="2">
        <v>0.04</v>
      </c>
      <c r="U725" t="s">
        <v>114</v>
      </c>
      <c r="V725" t="s">
        <v>3092</v>
      </c>
      <c r="W725" t="s">
        <v>165</v>
      </c>
      <c r="X725" t="s">
        <v>3093</v>
      </c>
      <c r="Y725" s="3">
        <f>VALUE(SUBSTITUTE(Table1[[#This Row],[Order Total]],"$",""))</f>
        <v>86.45</v>
      </c>
      <c r="Z725">
        <f>VALUE(SUBSTITUTE(Table1[[#This Row],[Total]],"$",""))</f>
        <v>88.95</v>
      </c>
      <c r="AA725" s="3">
        <f>Table1[[#This Row],[Order Total Number]]-Table1[[#This Row],[Total Number]]</f>
        <v>-2.5</v>
      </c>
      <c r="AB725">
        <f>VALUE(SUBSTITUTE(Table1[[#This Row],[Shipping Cost]],"$",""))</f>
        <v>4</v>
      </c>
      <c r="AC725">
        <f>VALUE(SUBSTITUTE(Table1[[#This Row],[Discount $]],"$",""))</f>
        <v>4.47</v>
      </c>
      <c r="AD725">
        <f>VALUE(SUBSTITUTE(Table1[[#This Row],[Retail Price]],"$",""))</f>
        <v>19.98</v>
      </c>
      <c r="AE725" s="4">
        <f>(Table1[[#This Row],[Retail Price Number]]*Table1[[#This Row],[Order Quantity]])-Table1[[#This Row],[Discount $ Number]]+Table1[[#This Row],[Shipping Cost Number]]</f>
        <v>99.43</v>
      </c>
      <c r="AF725">
        <f>Table1[[#This Row],[Retail Price Number]]*Table1[[#This Row],[Order Quantity]]-Table1[[#This Row],[Discount $ Number]]</f>
        <v>95.43</v>
      </c>
      <c r="AG725">
        <f>(Table1[[#This Row],[Retail Price Number]]*Table1[[#This Row],[Order Quantity]])-Table1[[#This Row],[Discount $ Number]]-Table1[[#This Row],[Shipping Cost Number]]</f>
        <v>91.43</v>
      </c>
      <c r="AH725">
        <f>Table1[[#This Row],[Retail Price Number]]*Table1[[#This Row],[Order Quantity]]</f>
        <v>99.9</v>
      </c>
      <c r="AI725">
        <f>YEAR(Table1[[#This Row],[Order Date]])</f>
        <v>2013</v>
      </c>
    </row>
    <row r="726" spans="1:35" x14ac:dyDescent="0.3">
      <c r="A726" t="s">
        <v>3089</v>
      </c>
      <c r="B726" s="1">
        <v>41408</v>
      </c>
      <c r="C726" t="s">
        <v>6313</v>
      </c>
      <c r="D726" t="s">
        <v>288</v>
      </c>
      <c r="E726" t="s">
        <v>27</v>
      </c>
      <c r="F726" t="s">
        <v>28</v>
      </c>
      <c r="G726" t="s">
        <v>134</v>
      </c>
      <c r="H726" t="s">
        <v>289</v>
      </c>
      <c r="I726" t="s">
        <v>121</v>
      </c>
      <c r="J726" t="s">
        <v>1079</v>
      </c>
      <c r="K726" t="s">
        <v>94</v>
      </c>
      <c r="L726" t="s">
        <v>34</v>
      </c>
      <c r="M726" t="s">
        <v>35</v>
      </c>
      <c r="N726" s="1">
        <v>41410</v>
      </c>
      <c r="O726" t="s">
        <v>1080</v>
      </c>
      <c r="P726" s="3" t="s">
        <v>1081</v>
      </c>
      <c r="Q726" t="s">
        <v>1082</v>
      </c>
      <c r="R726">
        <v>37</v>
      </c>
      <c r="S726" t="s">
        <v>6314</v>
      </c>
      <c r="T726" s="2">
        <v>0.01</v>
      </c>
      <c r="U726" t="s">
        <v>6315</v>
      </c>
      <c r="V726" t="s">
        <v>6316</v>
      </c>
      <c r="W726" t="s">
        <v>1086</v>
      </c>
      <c r="X726" t="s">
        <v>6317</v>
      </c>
      <c r="Y726" s="3">
        <f>VALUE(SUBSTITUTE(Table1[[#This Row],[Order Total]],"$",""))</f>
        <v>1394.17</v>
      </c>
      <c r="Z726">
        <f>VALUE(SUBSTITUTE(Table1[[#This Row],[Total]],"$",""))</f>
        <v>1494.96</v>
      </c>
      <c r="AA726" s="3">
        <f>Table1[[#This Row],[Order Total Number]]-Table1[[#This Row],[Total Number]]</f>
        <v>-100.78999999999996</v>
      </c>
      <c r="AB726">
        <f>VALUE(SUBSTITUTE(Table1[[#This Row],[Shipping Cost]],"$",""))</f>
        <v>4.99</v>
      </c>
      <c r="AC726">
        <f>VALUE(SUBSTITUTE(Table1[[#This Row],[Discount $]],"$",""))</f>
        <v>152.81</v>
      </c>
      <c r="AD726">
        <f>VALUE(SUBSTITUTE(Table1[[#This Row],[Retail Price]],"$",""))</f>
        <v>45.99</v>
      </c>
      <c r="AE726" s="4">
        <f>(Table1[[#This Row],[Retail Price Number]]*Table1[[#This Row],[Order Quantity]])-Table1[[#This Row],[Discount $ Number]]+Table1[[#This Row],[Shipping Cost Number]]</f>
        <v>1553.8100000000002</v>
      </c>
      <c r="AF726">
        <f>Table1[[#This Row],[Retail Price Number]]*Table1[[#This Row],[Order Quantity]]-Table1[[#This Row],[Discount $ Number]]</f>
        <v>1548.8200000000002</v>
      </c>
      <c r="AG726">
        <f>(Table1[[#This Row],[Retail Price Number]]*Table1[[#This Row],[Order Quantity]])-Table1[[#This Row],[Discount $ Number]]-Table1[[#This Row],[Shipping Cost Number]]</f>
        <v>1543.8300000000002</v>
      </c>
      <c r="AH726">
        <f>Table1[[#This Row],[Retail Price Number]]*Table1[[#This Row],[Order Quantity]]</f>
        <v>1701.63</v>
      </c>
      <c r="AI726">
        <f>YEAR(Table1[[#This Row],[Order Date]])</f>
        <v>2013</v>
      </c>
    </row>
    <row r="727" spans="1:35" x14ac:dyDescent="0.3">
      <c r="A727" t="s">
        <v>3089</v>
      </c>
      <c r="B727" s="1">
        <v>41481</v>
      </c>
      <c r="C727" t="s">
        <v>348</v>
      </c>
      <c r="D727" t="s">
        <v>144</v>
      </c>
      <c r="E727" t="s">
        <v>46</v>
      </c>
      <c r="F727" t="s">
        <v>47</v>
      </c>
      <c r="G727" t="s">
        <v>77</v>
      </c>
      <c r="H727" t="s">
        <v>107</v>
      </c>
      <c r="I727" t="s">
        <v>92</v>
      </c>
      <c r="J727" t="s">
        <v>651</v>
      </c>
      <c r="K727" t="s">
        <v>94</v>
      </c>
      <c r="L727" t="s">
        <v>95</v>
      </c>
      <c r="M727" t="s">
        <v>156</v>
      </c>
      <c r="N727" s="1">
        <v>41483</v>
      </c>
      <c r="O727" t="s">
        <v>652</v>
      </c>
      <c r="P727" s="3" t="s">
        <v>653</v>
      </c>
      <c r="Q727" t="s">
        <v>98</v>
      </c>
      <c r="R727">
        <v>22</v>
      </c>
      <c r="S727" t="s">
        <v>716</v>
      </c>
      <c r="T727" s="2">
        <v>0.09</v>
      </c>
      <c r="U727" t="s">
        <v>9434</v>
      </c>
      <c r="V727" t="s">
        <v>9719</v>
      </c>
      <c r="W727" t="s">
        <v>57</v>
      </c>
      <c r="X727" t="s">
        <v>1267</v>
      </c>
      <c r="Y727" s="3">
        <f>VALUE(SUBSTITUTE(Table1[[#This Row],[Order Total]],"$",""))</f>
        <v>36.590000000000003</v>
      </c>
      <c r="Z727">
        <f>VALUE(SUBSTITUTE(Table1[[#This Row],[Total]],"$",""))</f>
        <v>33.99</v>
      </c>
      <c r="AA727" s="3">
        <f>Table1[[#This Row],[Order Total Number]]-Table1[[#This Row],[Total Number]]</f>
        <v>2.6000000000000014</v>
      </c>
      <c r="AB727">
        <f>VALUE(SUBSTITUTE(Table1[[#This Row],[Shipping Cost]],"$",""))</f>
        <v>0.7</v>
      </c>
      <c r="AC727">
        <f>VALUE(SUBSTITUTE(Table1[[#This Row],[Discount $]],"$",""))</f>
        <v>3.91</v>
      </c>
      <c r="AD727">
        <f>VALUE(SUBSTITUTE(Table1[[#This Row],[Retail Price]],"$",""))</f>
        <v>1.26</v>
      </c>
      <c r="AE727" s="4">
        <f>(Table1[[#This Row],[Retail Price Number]]*Table1[[#This Row],[Order Quantity]])-Table1[[#This Row],[Discount $ Number]]+Table1[[#This Row],[Shipping Cost Number]]</f>
        <v>24.509999999999998</v>
      </c>
      <c r="AF727">
        <f>Table1[[#This Row],[Retail Price Number]]*Table1[[#This Row],[Order Quantity]]-Table1[[#This Row],[Discount $ Number]]</f>
        <v>23.81</v>
      </c>
      <c r="AG727">
        <f>(Table1[[#This Row],[Retail Price Number]]*Table1[[#This Row],[Order Quantity]])-Table1[[#This Row],[Discount $ Number]]-Table1[[#This Row],[Shipping Cost Number]]</f>
        <v>23.11</v>
      </c>
      <c r="AH727">
        <f>Table1[[#This Row],[Retail Price Number]]*Table1[[#This Row],[Order Quantity]]</f>
        <v>27.72</v>
      </c>
      <c r="AI727">
        <f>YEAR(Table1[[#This Row],[Order Date]])</f>
        <v>2013</v>
      </c>
    </row>
    <row r="728" spans="1:35" x14ac:dyDescent="0.3">
      <c r="A728" t="s">
        <v>3089</v>
      </c>
      <c r="B728" s="1">
        <v>41552</v>
      </c>
      <c r="C728" t="s">
        <v>941</v>
      </c>
      <c r="D728" t="s">
        <v>551</v>
      </c>
      <c r="E728" t="s">
        <v>27</v>
      </c>
      <c r="F728" t="s">
        <v>28</v>
      </c>
      <c r="G728" t="s">
        <v>77</v>
      </c>
      <c r="H728" t="s">
        <v>289</v>
      </c>
      <c r="I728" t="s">
        <v>63</v>
      </c>
      <c r="J728" t="s">
        <v>1079</v>
      </c>
      <c r="K728" t="s">
        <v>94</v>
      </c>
      <c r="L728" t="s">
        <v>95</v>
      </c>
      <c r="M728" t="s">
        <v>35</v>
      </c>
      <c r="N728" s="1">
        <v>41559</v>
      </c>
      <c r="O728" t="s">
        <v>1080</v>
      </c>
      <c r="P728" s="3" t="s">
        <v>1081</v>
      </c>
      <c r="Q728" t="s">
        <v>1082</v>
      </c>
      <c r="R728">
        <v>38</v>
      </c>
      <c r="S728" t="s">
        <v>5584</v>
      </c>
      <c r="T728" s="2">
        <v>0.06</v>
      </c>
      <c r="U728" t="s">
        <v>5585</v>
      </c>
      <c r="V728" t="s">
        <v>5586</v>
      </c>
      <c r="W728" t="s">
        <v>1086</v>
      </c>
      <c r="X728" t="s">
        <v>11780</v>
      </c>
      <c r="Y728" s="3">
        <f>VALUE(SUBSTITUTE(Table1[[#This Row],[Order Total]],"$",""))</f>
        <v>1484.97</v>
      </c>
      <c r="Z728">
        <f>VALUE(SUBSTITUTE(Table1[[#This Row],[Total]],"$",""))</f>
        <v>1493.96</v>
      </c>
      <c r="AA728" s="3">
        <f>Table1[[#This Row],[Order Total Number]]-Table1[[#This Row],[Total Number]]</f>
        <v>-8.9900000000000091</v>
      </c>
      <c r="AB728">
        <f>VALUE(SUBSTITUTE(Table1[[#This Row],[Shipping Cost]],"$",""))</f>
        <v>4.99</v>
      </c>
      <c r="AC728">
        <f>VALUE(SUBSTITUTE(Table1[[#This Row],[Discount $]],"$",""))</f>
        <v>146.86000000000001</v>
      </c>
      <c r="AD728">
        <f>VALUE(SUBSTITUTE(Table1[[#This Row],[Retail Price]],"$",""))</f>
        <v>45.99</v>
      </c>
      <c r="AE728" s="4">
        <f>(Table1[[#This Row],[Retail Price Number]]*Table1[[#This Row],[Order Quantity]])-Table1[[#This Row],[Discount $ Number]]+Table1[[#This Row],[Shipping Cost Number]]</f>
        <v>1605.7500000000002</v>
      </c>
      <c r="AF728">
        <f>Table1[[#This Row],[Retail Price Number]]*Table1[[#This Row],[Order Quantity]]-Table1[[#This Row],[Discount $ Number]]</f>
        <v>1600.7600000000002</v>
      </c>
      <c r="AG728">
        <f>(Table1[[#This Row],[Retail Price Number]]*Table1[[#This Row],[Order Quantity]])-Table1[[#This Row],[Discount $ Number]]-Table1[[#This Row],[Shipping Cost Number]]</f>
        <v>1595.7700000000002</v>
      </c>
      <c r="AH728">
        <f>Table1[[#This Row],[Retail Price Number]]*Table1[[#This Row],[Order Quantity]]</f>
        <v>1747.6200000000001</v>
      </c>
      <c r="AI728">
        <f>YEAR(Table1[[#This Row],[Order Date]])</f>
        <v>2013</v>
      </c>
    </row>
    <row r="729" spans="1:35" x14ac:dyDescent="0.3">
      <c r="A729" t="s">
        <v>642</v>
      </c>
      <c r="B729" s="1">
        <v>42136</v>
      </c>
      <c r="C729" t="s">
        <v>643</v>
      </c>
      <c r="D729" t="s">
        <v>644</v>
      </c>
      <c r="E729" t="s">
        <v>27</v>
      </c>
      <c r="F729" t="s">
        <v>28</v>
      </c>
      <c r="G729" t="s">
        <v>91</v>
      </c>
      <c r="H729" t="s">
        <v>62</v>
      </c>
      <c r="I729" t="s">
        <v>196</v>
      </c>
      <c r="J729" t="s">
        <v>253</v>
      </c>
      <c r="K729" t="s">
        <v>94</v>
      </c>
      <c r="L729" t="s">
        <v>95</v>
      </c>
      <c r="M729" t="s">
        <v>35</v>
      </c>
      <c r="N729" s="1">
        <v>42138</v>
      </c>
      <c r="O729" t="s">
        <v>254</v>
      </c>
      <c r="P729" s="3" t="s">
        <v>255</v>
      </c>
      <c r="Q729" t="s">
        <v>256</v>
      </c>
      <c r="R729">
        <v>33</v>
      </c>
      <c r="S729" t="s">
        <v>645</v>
      </c>
      <c r="T729" s="2">
        <v>0.09</v>
      </c>
      <c r="U729" t="s">
        <v>646</v>
      </c>
      <c r="V729" t="s">
        <v>647</v>
      </c>
      <c r="W729" t="s">
        <v>260</v>
      </c>
      <c r="X729" t="s">
        <v>648</v>
      </c>
      <c r="Y729" s="3">
        <f>VALUE(SUBSTITUTE(Table1[[#This Row],[Order Total]],"$",""))</f>
        <v>30.97</v>
      </c>
      <c r="Z729">
        <f>VALUE(SUBSTITUTE(Table1[[#This Row],[Total]],"$",""))</f>
        <v>33.979999999999997</v>
      </c>
      <c r="AA729" s="3">
        <f>Table1[[#This Row],[Order Total Number]]-Table1[[#This Row],[Total Number]]</f>
        <v>-3.009999999999998</v>
      </c>
      <c r="AB729">
        <f>VALUE(SUBSTITUTE(Table1[[#This Row],[Shipping Cost]],"$",""))</f>
        <v>1.34</v>
      </c>
      <c r="AC729">
        <f>VALUE(SUBSTITUTE(Table1[[#This Row],[Discount $]],"$",""))</f>
        <v>2.27</v>
      </c>
      <c r="AD729">
        <f>VALUE(SUBSTITUTE(Table1[[#This Row],[Retail Price]],"$",""))</f>
        <v>2.78</v>
      </c>
      <c r="AE729" s="4">
        <f>(Table1[[#This Row],[Retail Price Number]]*Table1[[#This Row],[Order Quantity]])-Table1[[#This Row],[Discount $ Number]]+Table1[[#This Row],[Shipping Cost Number]]</f>
        <v>90.81</v>
      </c>
      <c r="AF729">
        <f>Table1[[#This Row],[Retail Price Number]]*Table1[[#This Row],[Order Quantity]]-Table1[[#This Row],[Discount $ Number]]</f>
        <v>89.47</v>
      </c>
      <c r="AG729">
        <f>(Table1[[#This Row],[Retail Price Number]]*Table1[[#This Row],[Order Quantity]])-Table1[[#This Row],[Discount $ Number]]-Table1[[#This Row],[Shipping Cost Number]]</f>
        <v>88.13</v>
      </c>
      <c r="AH729">
        <f>Table1[[#This Row],[Retail Price Number]]*Table1[[#This Row],[Order Quantity]]</f>
        <v>91.74</v>
      </c>
      <c r="AI729">
        <f>YEAR(Table1[[#This Row],[Order Date]])</f>
        <v>2015</v>
      </c>
    </row>
    <row r="730" spans="1:35" x14ac:dyDescent="0.3">
      <c r="A730" t="s">
        <v>642</v>
      </c>
      <c r="B730" s="1">
        <v>41914</v>
      </c>
      <c r="C730" t="s">
        <v>934</v>
      </c>
      <c r="D730" t="s">
        <v>935</v>
      </c>
      <c r="E730" t="s">
        <v>27</v>
      </c>
      <c r="F730" t="s">
        <v>28</v>
      </c>
      <c r="G730" t="s">
        <v>134</v>
      </c>
      <c r="H730" t="s">
        <v>433</v>
      </c>
      <c r="I730" t="s">
        <v>196</v>
      </c>
      <c r="J730" t="s">
        <v>206</v>
      </c>
      <c r="K730" t="s">
        <v>94</v>
      </c>
      <c r="L730" t="s">
        <v>34</v>
      </c>
      <c r="M730" t="s">
        <v>35</v>
      </c>
      <c r="N730" s="1">
        <v>41916</v>
      </c>
      <c r="O730" t="s">
        <v>207</v>
      </c>
      <c r="P730" s="3" t="s">
        <v>208</v>
      </c>
      <c r="Q730" t="s">
        <v>125</v>
      </c>
      <c r="R730">
        <v>44</v>
      </c>
      <c r="S730" t="s">
        <v>936</v>
      </c>
      <c r="T730" s="2">
        <v>7.0000000000000007E-2</v>
      </c>
      <c r="U730" t="s">
        <v>937</v>
      </c>
      <c r="V730" t="s">
        <v>938</v>
      </c>
      <c r="W730" t="s">
        <v>212</v>
      </c>
      <c r="X730" t="s">
        <v>939</v>
      </c>
      <c r="Y730" s="3">
        <f>VALUE(SUBSTITUTE(Table1[[#This Row],[Order Total]],"$",""))</f>
        <v>16.239999999999998</v>
      </c>
      <c r="Z730">
        <f>VALUE(SUBSTITUTE(Table1[[#This Row],[Total]],"$",""))</f>
        <v>16.25</v>
      </c>
      <c r="AA730" s="3">
        <f>Table1[[#This Row],[Order Total Number]]-Table1[[#This Row],[Total Number]]</f>
        <v>-1.0000000000001563E-2</v>
      </c>
      <c r="AB730">
        <f>VALUE(SUBSTITUTE(Table1[[#This Row],[Shipping Cost]],"$",""))</f>
        <v>7.01</v>
      </c>
      <c r="AC730">
        <f>VALUE(SUBSTITUTE(Table1[[#This Row],[Discount $]],"$",""))</f>
        <v>0.92</v>
      </c>
      <c r="AD730">
        <f>VALUE(SUBSTITUTE(Table1[[#This Row],[Retail Price]],"$",""))</f>
        <v>3.89</v>
      </c>
      <c r="AE730" s="4">
        <f>(Table1[[#This Row],[Retail Price Number]]*Table1[[#This Row],[Order Quantity]])-Table1[[#This Row],[Discount $ Number]]+Table1[[#This Row],[Shipping Cost Number]]</f>
        <v>177.25</v>
      </c>
      <c r="AF730">
        <f>Table1[[#This Row],[Retail Price Number]]*Table1[[#This Row],[Order Quantity]]-Table1[[#This Row],[Discount $ Number]]</f>
        <v>170.24</v>
      </c>
      <c r="AG730">
        <f>(Table1[[#This Row],[Retail Price Number]]*Table1[[#This Row],[Order Quantity]])-Table1[[#This Row],[Discount $ Number]]-Table1[[#This Row],[Shipping Cost Number]]</f>
        <v>163.23000000000002</v>
      </c>
      <c r="AH730">
        <f>Table1[[#This Row],[Retail Price Number]]*Table1[[#This Row],[Order Quantity]]</f>
        <v>171.16</v>
      </c>
      <c r="AI730">
        <f>YEAR(Table1[[#This Row],[Order Date]])</f>
        <v>2014</v>
      </c>
    </row>
    <row r="731" spans="1:35" x14ac:dyDescent="0.3">
      <c r="A731" t="s">
        <v>642</v>
      </c>
      <c r="B731" s="1">
        <v>41482</v>
      </c>
      <c r="C731" t="s">
        <v>1068</v>
      </c>
      <c r="D731" t="s">
        <v>974</v>
      </c>
      <c r="E731" t="s">
        <v>46</v>
      </c>
      <c r="F731" t="s">
        <v>47</v>
      </c>
      <c r="G731" t="s">
        <v>29</v>
      </c>
      <c r="H731" t="s">
        <v>48</v>
      </c>
      <c r="I731" t="s">
        <v>92</v>
      </c>
      <c r="J731" t="s">
        <v>2237</v>
      </c>
      <c r="K731" t="s">
        <v>94</v>
      </c>
      <c r="L731" t="s">
        <v>95</v>
      </c>
      <c r="M731" t="s">
        <v>35</v>
      </c>
      <c r="N731" s="1">
        <v>41484</v>
      </c>
      <c r="O731" t="s">
        <v>2238</v>
      </c>
      <c r="P731" s="3" t="s">
        <v>2149</v>
      </c>
      <c r="Q731" t="s">
        <v>2239</v>
      </c>
      <c r="R731">
        <v>32</v>
      </c>
      <c r="S731" t="s">
        <v>2240</v>
      </c>
      <c r="T731" s="2">
        <v>0.06</v>
      </c>
      <c r="U731" t="s">
        <v>2241</v>
      </c>
      <c r="V731" t="s">
        <v>2242</v>
      </c>
      <c r="W731" t="s">
        <v>2211</v>
      </c>
      <c r="X731" t="s">
        <v>1543</v>
      </c>
      <c r="Y731" s="3">
        <f>VALUE(SUBSTITUTE(Table1[[#This Row],[Order Total]],"$",""))</f>
        <v>39.74</v>
      </c>
      <c r="Z731">
        <f>VALUE(SUBSTITUTE(Table1[[#This Row],[Total]],"$",""))</f>
        <v>40.93</v>
      </c>
      <c r="AA731" s="3">
        <f>Table1[[#This Row],[Order Total Number]]-Table1[[#This Row],[Total Number]]</f>
        <v>-1.1899999999999977</v>
      </c>
      <c r="AB731">
        <f>VALUE(SUBSTITUTE(Table1[[#This Row],[Shipping Cost]],"$",""))</f>
        <v>12.39</v>
      </c>
      <c r="AC731">
        <f>VALUE(SUBSTITUTE(Table1[[#This Row],[Discount $]],"$",""))</f>
        <v>3.48</v>
      </c>
      <c r="AD731">
        <f>VALUE(SUBSTITUTE(Table1[[#This Row],[Retail Price]],"$",""))</f>
        <v>16.98</v>
      </c>
      <c r="AE731" s="4">
        <f>(Table1[[#This Row],[Retail Price Number]]*Table1[[#This Row],[Order Quantity]])-Table1[[#This Row],[Discount $ Number]]+Table1[[#This Row],[Shipping Cost Number]]</f>
        <v>552.27</v>
      </c>
      <c r="AF731">
        <f>Table1[[#This Row],[Retail Price Number]]*Table1[[#This Row],[Order Quantity]]-Table1[[#This Row],[Discount $ Number]]</f>
        <v>539.88</v>
      </c>
      <c r="AG731">
        <f>(Table1[[#This Row],[Retail Price Number]]*Table1[[#This Row],[Order Quantity]])-Table1[[#This Row],[Discount $ Number]]-Table1[[#This Row],[Shipping Cost Number]]</f>
        <v>527.49</v>
      </c>
      <c r="AH731">
        <f>Table1[[#This Row],[Retail Price Number]]*Table1[[#This Row],[Order Quantity]]</f>
        <v>543.36</v>
      </c>
      <c r="AI731">
        <f>YEAR(Table1[[#This Row],[Order Date]])</f>
        <v>2013</v>
      </c>
    </row>
    <row r="732" spans="1:35" x14ac:dyDescent="0.3">
      <c r="A732" t="s">
        <v>642</v>
      </c>
      <c r="B732" s="1">
        <v>41537</v>
      </c>
      <c r="C732" t="s">
        <v>2106</v>
      </c>
      <c r="D732" t="s">
        <v>610</v>
      </c>
      <c r="E732" t="s">
        <v>27</v>
      </c>
      <c r="F732" t="s">
        <v>28</v>
      </c>
      <c r="G732" t="s">
        <v>77</v>
      </c>
      <c r="H732" t="s">
        <v>62</v>
      </c>
      <c r="I732" t="s">
        <v>31</v>
      </c>
      <c r="J732" t="s">
        <v>355</v>
      </c>
      <c r="K732" t="s">
        <v>94</v>
      </c>
      <c r="L732" t="s">
        <v>34</v>
      </c>
      <c r="M732" t="s">
        <v>35</v>
      </c>
      <c r="N732" s="1">
        <v>41539</v>
      </c>
      <c r="O732" t="s">
        <v>129</v>
      </c>
      <c r="P732" s="3" t="s">
        <v>356</v>
      </c>
      <c r="Q732" t="s">
        <v>357</v>
      </c>
      <c r="R732">
        <v>13</v>
      </c>
      <c r="S732" t="s">
        <v>3601</v>
      </c>
      <c r="T732" s="2">
        <v>0.03</v>
      </c>
      <c r="U732" t="s">
        <v>3602</v>
      </c>
      <c r="V732" t="s">
        <v>3603</v>
      </c>
      <c r="W732" t="s">
        <v>361</v>
      </c>
      <c r="X732" t="s">
        <v>3604</v>
      </c>
      <c r="Y732" s="3">
        <f>VALUE(SUBSTITUTE(Table1[[#This Row],[Order Total]],"$",""))</f>
        <v>235.15</v>
      </c>
      <c r="Z732">
        <f>VALUE(SUBSTITUTE(Table1[[#This Row],[Total]],"$",""))</f>
        <v>238.75</v>
      </c>
      <c r="AA732" s="3">
        <f>Table1[[#This Row],[Order Total Number]]-Table1[[#This Row],[Total Number]]</f>
        <v>-3.5999999999999943</v>
      </c>
      <c r="AB732">
        <f>VALUE(SUBSTITUTE(Table1[[#This Row],[Shipping Cost]],"$",""))</f>
        <v>3.6</v>
      </c>
      <c r="AC732">
        <f>VALUE(SUBSTITUTE(Table1[[#This Row],[Discount $]],"$",""))</f>
        <v>26.23</v>
      </c>
      <c r="AD732">
        <f>VALUE(SUBSTITUTE(Table1[[#This Row],[Retail Price]],"$",""))</f>
        <v>5.68</v>
      </c>
      <c r="AE732" s="4">
        <f>(Table1[[#This Row],[Retail Price Number]]*Table1[[#This Row],[Order Quantity]])-Table1[[#This Row],[Discount $ Number]]+Table1[[#This Row],[Shipping Cost Number]]</f>
        <v>51.21</v>
      </c>
      <c r="AF732">
        <f>Table1[[#This Row],[Retail Price Number]]*Table1[[#This Row],[Order Quantity]]-Table1[[#This Row],[Discount $ Number]]</f>
        <v>47.61</v>
      </c>
      <c r="AG732">
        <f>(Table1[[#This Row],[Retail Price Number]]*Table1[[#This Row],[Order Quantity]])-Table1[[#This Row],[Discount $ Number]]-Table1[[#This Row],[Shipping Cost Number]]</f>
        <v>44.01</v>
      </c>
      <c r="AH732">
        <f>Table1[[#This Row],[Retail Price Number]]*Table1[[#This Row],[Order Quantity]]</f>
        <v>73.84</v>
      </c>
      <c r="AI732">
        <f>YEAR(Table1[[#This Row],[Order Date]])</f>
        <v>2013</v>
      </c>
    </row>
    <row r="733" spans="1:35" x14ac:dyDescent="0.3">
      <c r="A733" t="s">
        <v>11568</v>
      </c>
      <c r="B733" s="1">
        <v>41625</v>
      </c>
      <c r="C733" t="s">
        <v>10383</v>
      </c>
      <c r="D733" t="s">
        <v>432</v>
      </c>
      <c r="E733" t="s">
        <v>27</v>
      </c>
      <c r="F733" t="s">
        <v>28</v>
      </c>
      <c r="G733" t="s">
        <v>77</v>
      </c>
      <c r="H733" t="s">
        <v>433</v>
      </c>
      <c r="I733" t="s">
        <v>196</v>
      </c>
      <c r="J733" t="s">
        <v>197</v>
      </c>
      <c r="K733" t="s">
        <v>94</v>
      </c>
      <c r="L733" t="s">
        <v>95</v>
      </c>
      <c r="M733" t="s">
        <v>35</v>
      </c>
      <c r="N733" s="1">
        <v>41627</v>
      </c>
      <c r="O733" t="s">
        <v>198</v>
      </c>
      <c r="P733" s="3" t="s">
        <v>37</v>
      </c>
      <c r="Q733" t="s">
        <v>57</v>
      </c>
      <c r="R733">
        <v>15</v>
      </c>
      <c r="S733" t="s">
        <v>3100</v>
      </c>
      <c r="T733" s="2">
        <v>0</v>
      </c>
      <c r="U733" t="s">
        <v>3021</v>
      </c>
      <c r="V733" t="s">
        <v>761</v>
      </c>
      <c r="W733" t="s">
        <v>116</v>
      </c>
      <c r="X733" t="s">
        <v>11569</v>
      </c>
      <c r="Y733" s="3">
        <f>VALUE(SUBSTITUTE(Table1[[#This Row],[Order Total]],"$",""))</f>
        <v>59.04</v>
      </c>
      <c r="Z733">
        <f>VALUE(SUBSTITUTE(Table1[[#This Row],[Total]],"$",""))</f>
        <v>60.48</v>
      </c>
      <c r="AA733" s="3">
        <f>Table1[[#This Row],[Order Total Number]]-Table1[[#This Row],[Total Number]]</f>
        <v>-1.4399999999999977</v>
      </c>
      <c r="AB733">
        <f>VALUE(SUBSTITUTE(Table1[[#This Row],[Shipping Cost]],"$",""))</f>
        <v>1.49</v>
      </c>
      <c r="AC733">
        <f>VALUE(SUBSTITUTE(Table1[[#This Row],[Discount $]],"$",""))</f>
        <v>0.2</v>
      </c>
      <c r="AD733">
        <f>VALUE(SUBSTITUTE(Table1[[#This Row],[Retail Price]],"$",""))</f>
        <v>1.88</v>
      </c>
      <c r="AE733" s="4">
        <f>(Table1[[#This Row],[Retail Price Number]]*Table1[[#This Row],[Order Quantity]])-Table1[[#This Row],[Discount $ Number]]+Table1[[#This Row],[Shipping Cost Number]]</f>
        <v>29.49</v>
      </c>
      <c r="AF733">
        <f>Table1[[#This Row],[Retail Price Number]]*Table1[[#This Row],[Order Quantity]]-Table1[[#This Row],[Discount $ Number]]</f>
        <v>28</v>
      </c>
      <c r="AG733">
        <f>(Table1[[#This Row],[Retail Price Number]]*Table1[[#This Row],[Order Quantity]])-Table1[[#This Row],[Discount $ Number]]-Table1[[#This Row],[Shipping Cost Number]]</f>
        <v>26.51</v>
      </c>
      <c r="AH733">
        <f>Table1[[#This Row],[Retail Price Number]]*Table1[[#This Row],[Order Quantity]]</f>
        <v>28.2</v>
      </c>
      <c r="AI733">
        <f>YEAR(Table1[[#This Row],[Order Date]])</f>
        <v>2013</v>
      </c>
    </row>
    <row r="734" spans="1:35" x14ac:dyDescent="0.3">
      <c r="A734" t="s">
        <v>10759</v>
      </c>
      <c r="B734" s="1">
        <v>41392</v>
      </c>
      <c r="C734" t="s">
        <v>3458</v>
      </c>
      <c r="D734" t="s">
        <v>133</v>
      </c>
      <c r="E734" t="s">
        <v>27</v>
      </c>
      <c r="F734" t="s">
        <v>28</v>
      </c>
      <c r="G734" t="s">
        <v>134</v>
      </c>
      <c r="H734" t="s">
        <v>62</v>
      </c>
      <c r="I734" t="s">
        <v>63</v>
      </c>
      <c r="J734" t="s">
        <v>135</v>
      </c>
      <c r="K734" t="s">
        <v>94</v>
      </c>
      <c r="L734" t="s">
        <v>34</v>
      </c>
      <c r="M734" t="s">
        <v>35</v>
      </c>
      <c r="N734" s="1">
        <v>41392</v>
      </c>
      <c r="O734" t="s">
        <v>136</v>
      </c>
      <c r="P734" s="3" t="s">
        <v>137</v>
      </c>
      <c r="Q734" t="s">
        <v>52</v>
      </c>
      <c r="R734">
        <v>23</v>
      </c>
      <c r="S734" t="s">
        <v>3760</v>
      </c>
      <c r="T734" s="2">
        <v>0.03</v>
      </c>
      <c r="U734" t="s">
        <v>1345</v>
      </c>
      <c r="V734" t="s">
        <v>10760</v>
      </c>
      <c r="W734" t="s">
        <v>72</v>
      </c>
      <c r="X734" t="s">
        <v>7164</v>
      </c>
      <c r="Y734" s="3">
        <f>VALUE(SUBSTITUTE(Table1[[#This Row],[Order Total]],"$",""))</f>
        <v>16.010000000000002</v>
      </c>
      <c r="Z734">
        <f>VALUE(SUBSTITUTE(Table1[[#This Row],[Total]],"$",""))</f>
        <v>12.85</v>
      </c>
      <c r="AA734" s="3">
        <f>Table1[[#This Row],[Order Total Number]]-Table1[[#This Row],[Total Number]]</f>
        <v>3.1600000000000019</v>
      </c>
      <c r="AB734">
        <f>VALUE(SUBSTITUTE(Table1[[#This Row],[Shipping Cost]],"$",""))</f>
        <v>0.99</v>
      </c>
      <c r="AC734">
        <f>VALUE(SUBSTITUTE(Table1[[#This Row],[Discount $]],"$",""))</f>
        <v>1.69</v>
      </c>
      <c r="AD734">
        <f>VALUE(SUBSTITUTE(Table1[[#This Row],[Retail Price]],"$",""))</f>
        <v>3.08</v>
      </c>
      <c r="AE734" s="4">
        <f>(Table1[[#This Row],[Retail Price Number]]*Table1[[#This Row],[Order Quantity]])-Table1[[#This Row],[Discount $ Number]]+Table1[[#This Row],[Shipping Cost Number]]</f>
        <v>70.14</v>
      </c>
      <c r="AF734">
        <f>Table1[[#This Row],[Retail Price Number]]*Table1[[#This Row],[Order Quantity]]-Table1[[#This Row],[Discount $ Number]]</f>
        <v>69.150000000000006</v>
      </c>
      <c r="AG734">
        <f>(Table1[[#This Row],[Retail Price Number]]*Table1[[#This Row],[Order Quantity]])-Table1[[#This Row],[Discount $ Number]]-Table1[[#This Row],[Shipping Cost Number]]</f>
        <v>68.160000000000011</v>
      </c>
      <c r="AH734">
        <f>Table1[[#This Row],[Retail Price Number]]*Table1[[#This Row],[Order Quantity]]</f>
        <v>70.84</v>
      </c>
      <c r="AI734">
        <f>YEAR(Table1[[#This Row],[Order Date]])</f>
        <v>2013</v>
      </c>
    </row>
    <row r="735" spans="1:35" x14ac:dyDescent="0.3">
      <c r="A735" t="s">
        <v>10759</v>
      </c>
      <c r="B735" s="1">
        <v>42139</v>
      </c>
      <c r="C735" t="s">
        <v>12393</v>
      </c>
      <c r="D735" t="s">
        <v>1468</v>
      </c>
      <c r="E735" t="s">
        <v>27</v>
      </c>
      <c r="F735" t="s">
        <v>28</v>
      </c>
      <c r="G735" t="s">
        <v>77</v>
      </c>
      <c r="H735" t="s">
        <v>433</v>
      </c>
      <c r="I735" t="s">
        <v>31</v>
      </c>
      <c r="J735" t="s">
        <v>229</v>
      </c>
      <c r="K735" t="s">
        <v>94</v>
      </c>
      <c r="L735" t="s">
        <v>34</v>
      </c>
      <c r="M735" t="s">
        <v>35</v>
      </c>
      <c r="N735" s="1">
        <v>42141</v>
      </c>
      <c r="O735" t="s">
        <v>230</v>
      </c>
      <c r="P735" s="3" t="s">
        <v>231</v>
      </c>
      <c r="Q735" t="s">
        <v>232</v>
      </c>
      <c r="R735">
        <v>10</v>
      </c>
      <c r="S735" t="s">
        <v>12394</v>
      </c>
      <c r="T735" s="2">
        <v>0.04</v>
      </c>
      <c r="U735" t="s">
        <v>12395</v>
      </c>
      <c r="V735" t="s">
        <v>12396</v>
      </c>
      <c r="W735" t="s">
        <v>236</v>
      </c>
      <c r="X735" t="s">
        <v>12397</v>
      </c>
      <c r="Y735" s="3">
        <f>VALUE(SUBSTITUTE(Table1[[#This Row],[Order Total]],"$",""))</f>
        <v>13349.65</v>
      </c>
      <c r="Z735">
        <f>VALUE(SUBSTITUTE(Table1[[#This Row],[Total]],"$",""))</f>
        <v>13079.2</v>
      </c>
      <c r="AA735" s="3">
        <f>Table1[[#This Row],[Order Total Number]]-Table1[[#This Row],[Total Number]]</f>
        <v>270.44999999999891</v>
      </c>
      <c r="AB735">
        <f>VALUE(SUBSTITUTE(Table1[[#This Row],[Shipping Cost]],"$",""))</f>
        <v>49</v>
      </c>
      <c r="AC735">
        <f>VALUE(SUBSTITUTE(Table1[[#This Row],[Discount $]],"$",""))</f>
        <v>1123.98</v>
      </c>
      <c r="AD735">
        <f>VALUE(SUBSTITUTE(Table1[[#This Row],[Retail Price]],"$",""))</f>
        <v>449.99</v>
      </c>
      <c r="AE735" s="4">
        <f>(Table1[[#This Row],[Retail Price Number]]*Table1[[#This Row],[Order Quantity]])-Table1[[#This Row],[Discount $ Number]]+Table1[[#This Row],[Shipping Cost Number]]</f>
        <v>3424.9199999999996</v>
      </c>
      <c r="AF735">
        <f>Table1[[#This Row],[Retail Price Number]]*Table1[[#This Row],[Order Quantity]]-Table1[[#This Row],[Discount $ Number]]</f>
        <v>3375.9199999999996</v>
      </c>
      <c r="AG735">
        <f>(Table1[[#This Row],[Retail Price Number]]*Table1[[#This Row],[Order Quantity]])-Table1[[#This Row],[Discount $ Number]]-Table1[[#This Row],[Shipping Cost Number]]</f>
        <v>3326.9199999999996</v>
      </c>
      <c r="AH735">
        <f>Table1[[#This Row],[Retail Price Number]]*Table1[[#This Row],[Order Quantity]]</f>
        <v>4499.8999999999996</v>
      </c>
      <c r="AI735">
        <f>YEAR(Table1[[#This Row],[Order Date]])</f>
        <v>2015</v>
      </c>
    </row>
    <row r="736" spans="1:35" x14ac:dyDescent="0.3">
      <c r="A736" t="s">
        <v>8092</v>
      </c>
      <c r="B736" s="1">
        <v>42197</v>
      </c>
      <c r="C736" t="s">
        <v>1291</v>
      </c>
      <c r="D736" t="s">
        <v>1292</v>
      </c>
      <c r="E736" t="s">
        <v>27</v>
      </c>
      <c r="F736" t="s">
        <v>28</v>
      </c>
      <c r="G736" t="s">
        <v>91</v>
      </c>
      <c r="H736" t="s">
        <v>30</v>
      </c>
      <c r="I736" t="s">
        <v>31</v>
      </c>
      <c r="J736" t="s">
        <v>64</v>
      </c>
      <c r="K736" t="s">
        <v>94</v>
      </c>
      <c r="L736" t="s">
        <v>34</v>
      </c>
      <c r="M736" t="s">
        <v>156</v>
      </c>
      <c r="N736" s="1">
        <v>42199</v>
      </c>
      <c r="O736" t="s">
        <v>66</v>
      </c>
      <c r="P736" s="3" t="s">
        <v>67</v>
      </c>
      <c r="Q736" t="s">
        <v>68</v>
      </c>
      <c r="R736">
        <v>40</v>
      </c>
      <c r="S736" t="s">
        <v>2149</v>
      </c>
      <c r="T736" s="2">
        <v>0.03</v>
      </c>
      <c r="U736" t="s">
        <v>2722</v>
      </c>
      <c r="V736" t="s">
        <v>2151</v>
      </c>
      <c r="W736" t="s">
        <v>72</v>
      </c>
      <c r="X736" t="s">
        <v>2723</v>
      </c>
      <c r="Y736" s="3">
        <f>VALUE(SUBSTITUTE(Table1[[#This Row],[Order Total]],"$",""))</f>
        <v>16.47</v>
      </c>
      <c r="Z736">
        <f>VALUE(SUBSTITUTE(Table1[[#This Row],[Total]],"$",""))</f>
        <v>28.86</v>
      </c>
      <c r="AA736" s="3">
        <f>Table1[[#This Row],[Order Total Number]]-Table1[[#This Row],[Total Number]]</f>
        <v>-12.39</v>
      </c>
      <c r="AB736">
        <f>VALUE(SUBSTITUTE(Table1[[#This Row],[Shipping Cost]],"$",""))</f>
        <v>0.99</v>
      </c>
      <c r="AC736">
        <f>VALUE(SUBSTITUTE(Table1[[#This Row],[Discount $]],"$",""))</f>
        <v>0.51</v>
      </c>
      <c r="AD736">
        <f>VALUE(SUBSTITUTE(Table1[[#This Row],[Retail Price]],"$",""))</f>
        <v>2.88</v>
      </c>
      <c r="AE736" s="4">
        <f>(Table1[[#This Row],[Retail Price Number]]*Table1[[#This Row],[Order Quantity]])-Table1[[#This Row],[Discount $ Number]]+Table1[[#This Row],[Shipping Cost Number]]</f>
        <v>115.67999999999998</v>
      </c>
      <c r="AF736">
        <f>Table1[[#This Row],[Retail Price Number]]*Table1[[#This Row],[Order Quantity]]-Table1[[#This Row],[Discount $ Number]]</f>
        <v>114.68999999999998</v>
      </c>
      <c r="AG736">
        <f>(Table1[[#This Row],[Retail Price Number]]*Table1[[#This Row],[Order Quantity]])-Table1[[#This Row],[Discount $ Number]]-Table1[[#This Row],[Shipping Cost Number]]</f>
        <v>113.69999999999999</v>
      </c>
      <c r="AH736">
        <f>Table1[[#This Row],[Retail Price Number]]*Table1[[#This Row],[Order Quantity]]</f>
        <v>115.19999999999999</v>
      </c>
      <c r="AI736">
        <f>YEAR(Table1[[#This Row],[Order Date]])</f>
        <v>2015</v>
      </c>
    </row>
    <row r="737" spans="1:35" x14ac:dyDescent="0.3">
      <c r="A737" t="s">
        <v>8092</v>
      </c>
      <c r="B737" s="1">
        <v>41598</v>
      </c>
      <c r="C737" t="s">
        <v>1197</v>
      </c>
      <c r="D737" t="s">
        <v>1198</v>
      </c>
      <c r="E737" t="s">
        <v>46</v>
      </c>
      <c r="F737" t="s">
        <v>47</v>
      </c>
      <c r="G737" t="s">
        <v>77</v>
      </c>
      <c r="H737" t="s">
        <v>107</v>
      </c>
      <c r="I737" t="s">
        <v>63</v>
      </c>
      <c r="J737" t="s">
        <v>1938</v>
      </c>
      <c r="K737" t="s">
        <v>94</v>
      </c>
      <c r="L737" t="s">
        <v>95</v>
      </c>
      <c r="M737" t="s">
        <v>35</v>
      </c>
      <c r="N737" s="1">
        <v>41599</v>
      </c>
      <c r="O737" t="s">
        <v>1939</v>
      </c>
      <c r="P737" s="3" t="s">
        <v>877</v>
      </c>
      <c r="Q737" t="s">
        <v>1239</v>
      </c>
      <c r="R737">
        <v>33</v>
      </c>
      <c r="S737" t="s">
        <v>9016</v>
      </c>
      <c r="T737" s="2">
        <v>7.0000000000000007E-2</v>
      </c>
      <c r="U737" t="s">
        <v>2934</v>
      </c>
      <c r="V737" t="s">
        <v>9017</v>
      </c>
      <c r="W737" t="s">
        <v>1942</v>
      </c>
      <c r="X737" t="s">
        <v>4692</v>
      </c>
      <c r="Y737" s="3">
        <f>VALUE(SUBSTITUTE(Table1[[#This Row],[Order Total]],"$",""))</f>
        <v>152.80000000000001</v>
      </c>
      <c r="Z737">
        <f>VALUE(SUBSTITUTE(Table1[[#This Row],[Total]],"$",""))</f>
        <v>147.59</v>
      </c>
      <c r="AA737" s="3">
        <f>Table1[[#This Row],[Order Total Number]]-Table1[[#This Row],[Total Number]]</f>
        <v>5.210000000000008</v>
      </c>
      <c r="AB737">
        <f>VALUE(SUBSTITUTE(Table1[[#This Row],[Shipping Cost]],"$",""))</f>
        <v>19.510000000000002</v>
      </c>
      <c r="AC737">
        <f>VALUE(SUBSTITUTE(Table1[[#This Row],[Discount $]],"$",""))</f>
        <v>3</v>
      </c>
      <c r="AD737">
        <f>VALUE(SUBSTITUTE(Table1[[#This Row],[Retail Price]],"$",""))</f>
        <v>30.98</v>
      </c>
      <c r="AE737" s="4">
        <f>(Table1[[#This Row],[Retail Price Number]]*Table1[[#This Row],[Order Quantity]])-Table1[[#This Row],[Discount $ Number]]+Table1[[#This Row],[Shipping Cost Number]]</f>
        <v>1038.8500000000001</v>
      </c>
      <c r="AF737">
        <f>Table1[[#This Row],[Retail Price Number]]*Table1[[#This Row],[Order Quantity]]-Table1[[#This Row],[Discount $ Number]]</f>
        <v>1019.34</v>
      </c>
      <c r="AG737">
        <f>(Table1[[#This Row],[Retail Price Number]]*Table1[[#This Row],[Order Quantity]])-Table1[[#This Row],[Discount $ Number]]-Table1[[#This Row],[Shipping Cost Number]]</f>
        <v>999.83</v>
      </c>
      <c r="AH737">
        <f>Table1[[#This Row],[Retail Price Number]]*Table1[[#This Row],[Order Quantity]]</f>
        <v>1022.34</v>
      </c>
      <c r="AI737">
        <f>YEAR(Table1[[#This Row],[Order Date]])</f>
        <v>2013</v>
      </c>
    </row>
    <row r="738" spans="1:35" x14ac:dyDescent="0.3">
      <c r="A738" t="s">
        <v>8092</v>
      </c>
      <c r="B738" s="1">
        <v>41903</v>
      </c>
      <c r="C738" t="s">
        <v>105</v>
      </c>
      <c r="D738" t="s">
        <v>9170</v>
      </c>
      <c r="E738" t="s">
        <v>46</v>
      </c>
      <c r="F738" t="s">
        <v>47</v>
      </c>
      <c r="G738" t="s">
        <v>134</v>
      </c>
      <c r="H738" t="s">
        <v>107</v>
      </c>
      <c r="I738" t="s">
        <v>92</v>
      </c>
      <c r="J738" t="s">
        <v>197</v>
      </c>
      <c r="K738" t="s">
        <v>94</v>
      </c>
      <c r="L738" t="s">
        <v>95</v>
      </c>
      <c r="M738" t="s">
        <v>35</v>
      </c>
      <c r="N738" s="1">
        <v>41904</v>
      </c>
      <c r="O738" t="s">
        <v>198</v>
      </c>
      <c r="P738" s="3" t="s">
        <v>37</v>
      </c>
      <c r="Q738" t="s">
        <v>57</v>
      </c>
      <c r="R738">
        <v>18</v>
      </c>
      <c r="S738" t="s">
        <v>9171</v>
      </c>
      <c r="T738" s="2">
        <v>7.0000000000000007E-2</v>
      </c>
      <c r="U738" t="s">
        <v>301</v>
      </c>
      <c r="V738" t="s">
        <v>9172</v>
      </c>
      <c r="W738" t="s">
        <v>116</v>
      </c>
      <c r="X738" t="s">
        <v>9173</v>
      </c>
      <c r="Y738" s="3">
        <f>VALUE(SUBSTITUTE(Table1[[#This Row],[Order Total]],"$",""))</f>
        <v>70.91</v>
      </c>
      <c r="Z738">
        <f>VALUE(SUBSTITUTE(Table1[[#This Row],[Total]],"$",""))</f>
        <v>80.400000000000006</v>
      </c>
      <c r="AA738" s="3">
        <f>Table1[[#This Row],[Order Total Number]]-Table1[[#This Row],[Total Number]]</f>
        <v>-9.4900000000000091</v>
      </c>
      <c r="AB738">
        <f>VALUE(SUBSTITUTE(Table1[[#This Row],[Shipping Cost]],"$",""))</f>
        <v>1.49</v>
      </c>
      <c r="AC738">
        <f>VALUE(SUBSTITUTE(Table1[[#This Row],[Discount $]],"$",""))</f>
        <v>2.33</v>
      </c>
      <c r="AD738">
        <f>VALUE(SUBSTITUTE(Table1[[#This Row],[Retail Price]],"$",""))</f>
        <v>1.88</v>
      </c>
      <c r="AE738" s="4">
        <f>(Table1[[#This Row],[Retail Price Number]]*Table1[[#This Row],[Order Quantity]])-Table1[[#This Row],[Discount $ Number]]+Table1[[#This Row],[Shipping Cost Number]]</f>
        <v>33</v>
      </c>
      <c r="AF738">
        <f>Table1[[#This Row],[Retail Price Number]]*Table1[[#This Row],[Order Quantity]]-Table1[[#This Row],[Discount $ Number]]</f>
        <v>31.509999999999998</v>
      </c>
      <c r="AG738">
        <f>(Table1[[#This Row],[Retail Price Number]]*Table1[[#This Row],[Order Quantity]])-Table1[[#This Row],[Discount $ Number]]-Table1[[#This Row],[Shipping Cost Number]]</f>
        <v>30.02</v>
      </c>
      <c r="AH738">
        <f>Table1[[#This Row],[Retail Price Number]]*Table1[[#This Row],[Order Quantity]]</f>
        <v>33.839999999999996</v>
      </c>
      <c r="AI738">
        <f>YEAR(Table1[[#This Row],[Order Date]])</f>
        <v>2014</v>
      </c>
    </row>
    <row r="739" spans="1:35" x14ac:dyDescent="0.3">
      <c r="A739" t="s">
        <v>5072</v>
      </c>
      <c r="B739" s="1">
        <v>42238</v>
      </c>
      <c r="C739" t="s">
        <v>1291</v>
      </c>
      <c r="D739" t="s">
        <v>1292</v>
      </c>
      <c r="E739" t="s">
        <v>27</v>
      </c>
      <c r="F739" t="s">
        <v>28</v>
      </c>
      <c r="G739" t="s">
        <v>91</v>
      </c>
      <c r="H739" t="s">
        <v>30</v>
      </c>
      <c r="I739" t="s">
        <v>63</v>
      </c>
      <c r="J739" t="s">
        <v>253</v>
      </c>
      <c r="K739" t="s">
        <v>33</v>
      </c>
      <c r="L739" t="s">
        <v>50</v>
      </c>
      <c r="M739" t="s">
        <v>35</v>
      </c>
      <c r="N739" s="1">
        <v>42243</v>
      </c>
      <c r="O739" t="s">
        <v>254</v>
      </c>
      <c r="P739" s="3" t="s">
        <v>255</v>
      </c>
      <c r="Q739" t="s">
        <v>256</v>
      </c>
      <c r="R739">
        <v>16</v>
      </c>
      <c r="S739" t="s">
        <v>5073</v>
      </c>
      <c r="T739" s="2">
        <v>0</v>
      </c>
      <c r="U739" t="s">
        <v>2715</v>
      </c>
      <c r="V739" t="s">
        <v>5074</v>
      </c>
      <c r="W739" t="s">
        <v>260</v>
      </c>
      <c r="X739" t="s">
        <v>3668</v>
      </c>
      <c r="Y739" s="3">
        <f>VALUE(SUBSTITUTE(Table1[[#This Row],[Order Total]],"$",""))</f>
        <v>78.48</v>
      </c>
      <c r="Z739">
        <f>VALUE(SUBSTITUTE(Table1[[#This Row],[Total]],"$",""))</f>
        <v>89.5</v>
      </c>
      <c r="AA739" s="3">
        <f>Table1[[#This Row],[Order Total Number]]-Table1[[#This Row],[Total Number]]</f>
        <v>-11.019999999999996</v>
      </c>
      <c r="AB739">
        <f>VALUE(SUBSTITUTE(Table1[[#This Row],[Shipping Cost]],"$",""))</f>
        <v>1.34</v>
      </c>
      <c r="AC739">
        <f>VALUE(SUBSTITUTE(Table1[[#This Row],[Discount $]],"$",""))</f>
        <v>9.5</v>
      </c>
      <c r="AD739">
        <f>VALUE(SUBSTITUTE(Table1[[#This Row],[Retail Price]],"$",""))</f>
        <v>2.78</v>
      </c>
      <c r="AE739" s="4">
        <f>(Table1[[#This Row],[Retail Price Number]]*Table1[[#This Row],[Order Quantity]])-Table1[[#This Row],[Discount $ Number]]+Table1[[#This Row],[Shipping Cost Number]]</f>
        <v>36.32</v>
      </c>
      <c r="AF739">
        <f>Table1[[#This Row],[Retail Price Number]]*Table1[[#This Row],[Order Quantity]]-Table1[[#This Row],[Discount $ Number]]</f>
        <v>34.979999999999997</v>
      </c>
      <c r="AG739">
        <f>(Table1[[#This Row],[Retail Price Number]]*Table1[[#This Row],[Order Quantity]])-Table1[[#This Row],[Discount $ Number]]-Table1[[#This Row],[Shipping Cost Number]]</f>
        <v>33.639999999999993</v>
      </c>
      <c r="AH739">
        <f>Table1[[#This Row],[Retail Price Number]]*Table1[[#This Row],[Order Quantity]]</f>
        <v>44.48</v>
      </c>
      <c r="AI739">
        <f>YEAR(Table1[[#This Row],[Order Date]])</f>
        <v>2015</v>
      </c>
    </row>
    <row r="740" spans="1:35" x14ac:dyDescent="0.3">
      <c r="A740" t="s">
        <v>5072</v>
      </c>
      <c r="B740" s="1">
        <v>42112</v>
      </c>
      <c r="C740" t="s">
        <v>2338</v>
      </c>
      <c r="D740" t="s">
        <v>365</v>
      </c>
      <c r="E740" t="s">
        <v>46</v>
      </c>
      <c r="F740" t="s">
        <v>47</v>
      </c>
      <c r="G740" t="s">
        <v>134</v>
      </c>
      <c r="H740" t="s">
        <v>48</v>
      </c>
      <c r="I740" t="s">
        <v>63</v>
      </c>
      <c r="J740" t="s">
        <v>601</v>
      </c>
      <c r="K740" t="s">
        <v>33</v>
      </c>
      <c r="L740" t="s">
        <v>392</v>
      </c>
      <c r="M740" t="s">
        <v>393</v>
      </c>
      <c r="N740" s="1">
        <v>42113</v>
      </c>
      <c r="O740" t="s">
        <v>602</v>
      </c>
      <c r="P740" s="3" t="s">
        <v>603</v>
      </c>
      <c r="Q740" t="s">
        <v>258</v>
      </c>
      <c r="R740">
        <v>47</v>
      </c>
      <c r="S740" t="s">
        <v>6249</v>
      </c>
      <c r="T740" s="2">
        <v>0.1</v>
      </c>
      <c r="U740" t="s">
        <v>685</v>
      </c>
      <c r="V740" t="s">
        <v>1458</v>
      </c>
      <c r="W740" t="s">
        <v>606</v>
      </c>
      <c r="X740" t="s">
        <v>6250</v>
      </c>
      <c r="Y740" s="3">
        <f>VALUE(SUBSTITUTE(Table1[[#This Row],[Order Total]],"$",""))</f>
        <v>169.71</v>
      </c>
      <c r="Z740">
        <f>VALUE(SUBSTITUTE(Table1[[#This Row],[Total]],"$",""))</f>
        <v>169.82</v>
      </c>
      <c r="AA740" s="3">
        <f>Table1[[#This Row],[Order Total Number]]-Table1[[#This Row],[Total Number]]</f>
        <v>-0.10999999999998522</v>
      </c>
      <c r="AB740">
        <f>VALUE(SUBSTITUTE(Table1[[#This Row],[Shipping Cost]],"$",""))</f>
        <v>7.72</v>
      </c>
      <c r="AC740">
        <f>VALUE(SUBSTITUTE(Table1[[#This Row],[Discount $]],"$",""))</f>
        <v>1.66</v>
      </c>
      <c r="AD740">
        <f>VALUE(SUBSTITUTE(Table1[[#This Row],[Retail Price]],"$",""))</f>
        <v>7.3</v>
      </c>
      <c r="AE740" s="4">
        <f>(Table1[[#This Row],[Retail Price Number]]*Table1[[#This Row],[Order Quantity]])-Table1[[#This Row],[Discount $ Number]]+Table1[[#This Row],[Shipping Cost Number]]</f>
        <v>349.15999999999997</v>
      </c>
      <c r="AF740">
        <f>Table1[[#This Row],[Retail Price Number]]*Table1[[#This Row],[Order Quantity]]-Table1[[#This Row],[Discount $ Number]]</f>
        <v>341.43999999999994</v>
      </c>
      <c r="AG740">
        <f>(Table1[[#This Row],[Retail Price Number]]*Table1[[#This Row],[Order Quantity]])-Table1[[#This Row],[Discount $ Number]]-Table1[[#This Row],[Shipping Cost Number]]</f>
        <v>333.71999999999991</v>
      </c>
      <c r="AH740">
        <f>Table1[[#This Row],[Retail Price Number]]*Table1[[#This Row],[Order Quantity]]</f>
        <v>343.09999999999997</v>
      </c>
      <c r="AI740">
        <f>YEAR(Table1[[#This Row],[Order Date]])</f>
        <v>2015</v>
      </c>
    </row>
    <row r="741" spans="1:35" x14ac:dyDescent="0.3">
      <c r="A741" t="s">
        <v>5072</v>
      </c>
      <c r="B741" s="1">
        <v>41423</v>
      </c>
      <c r="C741" t="s">
        <v>643</v>
      </c>
      <c r="D741" t="s">
        <v>133</v>
      </c>
      <c r="E741" t="s">
        <v>27</v>
      </c>
      <c r="F741" t="s">
        <v>28</v>
      </c>
      <c r="G741" t="s">
        <v>77</v>
      </c>
      <c r="H741" t="s">
        <v>62</v>
      </c>
      <c r="I741" t="s">
        <v>31</v>
      </c>
      <c r="J741" t="s">
        <v>601</v>
      </c>
      <c r="K741" t="s">
        <v>94</v>
      </c>
      <c r="L741" t="s">
        <v>95</v>
      </c>
      <c r="M741" t="s">
        <v>35</v>
      </c>
      <c r="N741" s="1">
        <v>41423</v>
      </c>
      <c r="O741" t="s">
        <v>602</v>
      </c>
      <c r="P741" s="3" t="s">
        <v>603</v>
      </c>
      <c r="Q741" t="s">
        <v>258</v>
      </c>
      <c r="R741">
        <v>44</v>
      </c>
      <c r="S741" t="s">
        <v>6678</v>
      </c>
      <c r="T741" s="2">
        <v>7.0000000000000007E-2</v>
      </c>
      <c r="U741" t="s">
        <v>6679</v>
      </c>
      <c r="V741" t="s">
        <v>2810</v>
      </c>
      <c r="W741" t="s">
        <v>606</v>
      </c>
      <c r="X741" t="s">
        <v>6680</v>
      </c>
      <c r="Y741" s="3">
        <f>VALUE(SUBSTITUTE(Table1[[#This Row],[Order Total]],"$",""))</f>
        <v>127.02</v>
      </c>
      <c r="Z741">
        <f>VALUE(SUBSTITUTE(Table1[[#This Row],[Total]],"$",""))</f>
        <v>228.45</v>
      </c>
      <c r="AA741" s="3">
        <f>Table1[[#This Row],[Order Total Number]]-Table1[[#This Row],[Total Number]]</f>
        <v>-101.42999999999999</v>
      </c>
      <c r="AB741">
        <f>VALUE(SUBSTITUTE(Table1[[#This Row],[Shipping Cost]],"$",""))</f>
        <v>7.72</v>
      </c>
      <c r="AC741">
        <f>VALUE(SUBSTITUTE(Table1[[#This Row],[Discount $]],"$",""))</f>
        <v>3.39</v>
      </c>
      <c r="AD741">
        <f>VALUE(SUBSTITUTE(Table1[[#This Row],[Retail Price]],"$",""))</f>
        <v>7.3</v>
      </c>
      <c r="AE741" s="4">
        <f>(Table1[[#This Row],[Retail Price Number]]*Table1[[#This Row],[Order Quantity]])-Table1[[#This Row],[Discount $ Number]]+Table1[[#This Row],[Shipping Cost Number]]</f>
        <v>325.53000000000003</v>
      </c>
      <c r="AF741">
        <f>Table1[[#This Row],[Retail Price Number]]*Table1[[#This Row],[Order Quantity]]-Table1[[#This Row],[Discount $ Number]]</f>
        <v>317.81</v>
      </c>
      <c r="AG741">
        <f>(Table1[[#This Row],[Retail Price Number]]*Table1[[#This Row],[Order Quantity]])-Table1[[#This Row],[Discount $ Number]]-Table1[[#This Row],[Shipping Cost Number]]</f>
        <v>310.08999999999997</v>
      </c>
      <c r="AH741">
        <f>Table1[[#This Row],[Retail Price Number]]*Table1[[#This Row],[Order Quantity]]</f>
        <v>321.2</v>
      </c>
      <c r="AI741">
        <f>YEAR(Table1[[#This Row],[Order Date]])</f>
        <v>2013</v>
      </c>
    </row>
    <row r="742" spans="1:35" x14ac:dyDescent="0.3">
      <c r="A742" t="s">
        <v>5072</v>
      </c>
      <c r="B742" s="1">
        <v>41982</v>
      </c>
      <c r="C742" t="s">
        <v>1310</v>
      </c>
      <c r="D742" t="s">
        <v>240</v>
      </c>
      <c r="E742" t="s">
        <v>27</v>
      </c>
      <c r="F742" t="s">
        <v>28</v>
      </c>
      <c r="G742" t="s">
        <v>77</v>
      </c>
      <c r="H742" t="s">
        <v>241</v>
      </c>
      <c r="I742" t="s">
        <v>63</v>
      </c>
      <c r="J742" t="s">
        <v>3156</v>
      </c>
      <c r="K742" t="s">
        <v>33</v>
      </c>
      <c r="L742" t="s">
        <v>34</v>
      </c>
      <c r="M742" t="s">
        <v>35</v>
      </c>
      <c r="N742" s="1">
        <v>41984</v>
      </c>
      <c r="O742" t="s">
        <v>3157</v>
      </c>
      <c r="P742" s="3" t="s">
        <v>3158</v>
      </c>
      <c r="Q742" t="s">
        <v>3159</v>
      </c>
      <c r="R742">
        <v>29</v>
      </c>
      <c r="S742" t="s">
        <v>9335</v>
      </c>
      <c r="T742" s="2">
        <v>0.03</v>
      </c>
      <c r="U742" t="s">
        <v>9336</v>
      </c>
      <c r="V742" t="s">
        <v>9337</v>
      </c>
      <c r="W742" t="s">
        <v>3163</v>
      </c>
      <c r="X742" t="s">
        <v>9338</v>
      </c>
      <c r="Y742" s="3">
        <f>VALUE(SUBSTITUTE(Table1[[#This Row],[Order Total]],"$",""))</f>
        <v>976.22</v>
      </c>
      <c r="Z742">
        <f>VALUE(SUBSTITUTE(Table1[[#This Row],[Total]],"$",""))</f>
        <v>974.26</v>
      </c>
      <c r="AA742" s="3">
        <f>Table1[[#This Row],[Order Total Number]]-Table1[[#This Row],[Total Number]]</f>
        <v>1.9600000000000364</v>
      </c>
      <c r="AB742">
        <f>VALUE(SUBSTITUTE(Table1[[#This Row],[Shipping Cost]],"$",""))</f>
        <v>11.37</v>
      </c>
      <c r="AC742">
        <f>VALUE(SUBSTITUTE(Table1[[#This Row],[Discount $]],"$",""))</f>
        <v>98.62</v>
      </c>
      <c r="AD742">
        <f>VALUE(SUBSTITUTE(Table1[[#This Row],[Retail Price]],"$",""))</f>
        <v>415.88</v>
      </c>
      <c r="AE742" s="4">
        <f>(Table1[[#This Row],[Retail Price Number]]*Table1[[#This Row],[Order Quantity]])-Table1[[#This Row],[Discount $ Number]]+Table1[[#This Row],[Shipping Cost Number]]</f>
        <v>11973.27</v>
      </c>
      <c r="AF742">
        <f>Table1[[#This Row],[Retail Price Number]]*Table1[[#This Row],[Order Quantity]]-Table1[[#This Row],[Discount $ Number]]</f>
        <v>11961.9</v>
      </c>
      <c r="AG742">
        <f>(Table1[[#This Row],[Retail Price Number]]*Table1[[#This Row],[Order Quantity]])-Table1[[#This Row],[Discount $ Number]]-Table1[[#This Row],[Shipping Cost Number]]</f>
        <v>11950.529999999999</v>
      </c>
      <c r="AH742">
        <f>Table1[[#This Row],[Retail Price Number]]*Table1[[#This Row],[Order Quantity]]</f>
        <v>12060.52</v>
      </c>
      <c r="AI742">
        <f>YEAR(Table1[[#This Row],[Order Date]])</f>
        <v>2014</v>
      </c>
    </row>
    <row r="743" spans="1:35" x14ac:dyDescent="0.3">
      <c r="A743" t="s">
        <v>5072</v>
      </c>
      <c r="B743" s="1">
        <v>41694</v>
      </c>
      <c r="C743" t="s">
        <v>1258</v>
      </c>
      <c r="D743" t="s">
        <v>622</v>
      </c>
      <c r="E743" t="s">
        <v>27</v>
      </c>
      <c r="F743" t="s">
        <v>28</v>
      </c>
      <c r="G743" t="s">
        <v>77</v>
      </c>
      <c r="H743" t="s">
        <v>433</v>
      </c>
      <c r="I743" t="s">
        <v>31</v>
      </c>
      <c r="J743" t="s">
        <v>1104</v>
      </c>
      <c r="K743" t="s">
        <v>94</v>
      </c>
      <c r="L743" t="s">
        <v>34</v>
      </c>
      <c r="M743" t="s">
        <v>35</v>
      </c>
      <c r="N743" s="1">
        <v>41696</v>
      </c>
      <c r="O743" t="s">
        <v>1105</v>
      </c>
      <c r="P743" s="3" t="s">
        <v>1106</v>
      </c>
      <c r="Q743" t="s">
        <v>1107</v>
      </c>
      <c r="R743">
        <v>9</v>
      </c>
      <c r="S743" t="s">
        <v>9525</v>
      </c>
      <c r="T743" s="2">
        <v>0.03</v>
      </c>
      <c r="U743" t="s">
        <v>7236</v>
      </c>
      <c r="V743" t="s">
        <v>9526</v>
      </c>
      <c r="W743" t="s">
        <v>1109</v>
      </c>
      <c r="X743" t="s">
        <v>9527</v>
      </c>
      <c r="Y743" s="3">
        <f>VALUE(SUBSTITUTE(Table1[[#This Row],[Order Total]],"$",""))</f>
        <v>241.12</v>
      </c>
      <c r="Z743">
        <f>VALUE(SUBSTITUTE(Table1[[#This Row],[Total]],"$",""))</f>
        <v>241.32</v>
      </c>
      <c r="AA743" s="3">
        <f>Table1[[#This Row],[Order Total Number]]-Table1[[#This Row],[Total Number]]</f>
        <v>-0.19999999999998863</v>
      </c>
      <c r="AB743">
        <f>VALUE(SUBSTITUTE(Table1[[#This Row],[Shipping Cost]],"$",""))</f>
        <v>6.97</v>
      </c>
      <c r="AC743">
        <f>VALUE(SUBSTITUTE(Table1[[#This Row],[Discount $]],"$",""))</f>
        <v>10.38</v>
      </c>
      <c r="AD743">
        <f>VALUE(SUBSTITUTE(Table1[[#This Row],[Retail Price]],"$",""))</f>
        <v>6.23</v>
      </c>
      <c r="AE743" s="4">
        <f>(Table1[[#This Row],[Retail Price Number]]*Table1[[#This Row],[Order Quantity]])-Table1[[#This Row],[Discount $ Number]]+Table1[[#This Row],[Shipping Cost Number]]</f>
        <v>52.660000000000004</v>
      </c>
      <c r="AF743">
        <f>Table1[[#This Row],[Retail Price Number]]*Table1[[#This Row],[Order Quantity]]-Table1[[#This Row],[Discount $ Number]]</f>
        <v>45.690000000000005</v>
      </c>
      <c r="AG743">
        <f>(Table1[[#This Row],[Retail Price Number]]*Table1[[#This Row],[Order Quantity]])-Table1[[#This Row],[Discount $ Number]]-Table1[[#This Row],[Shipping Cost Number]]</f>
        <v>38.720000000000006</v>
      </c>
      <c r="AH743">
        <f>Table1[[#This Row],[Retail Price Number]]*Table1[[#This Row],[Order Quantity]]</f>
        <v>56.070000000000007</v>
      </c>
      <c r="AI743">
        <f>YEAR(Table1[[#This Row],[Order Date]])</f>
        <v>2014</v>
      </c>
    </row>
    <row r="744" spans="1:35" x14ac:dyDescent="0.3">
      <c r="A744" t="s">
        <v>2305</v>
      </c>
      <c r="B744" s="1">
        <v>42157</v>
      </c>
      <c r="C744" t="s">
        <v>765</v>
      </c>
      <c r="D744" t="s">
        <v>766</v>
      </c>
      <c r="E744" t="s">
        <v>27</v>
      </c>
      <c r="F744" t="s">
        <v>28</v>
      </c>
      <c r="G744" t="s">
        <v>91</v>
      </c>
      <c r="H744" t="s">
        <v>217</v>
      </c>
      <c r="I744" t="s">
        <v>196</v>
      </c>
      <c r="J744" t="s">
        <v>197</v>
      </c>
      <c r="K744" t="s">
        <v>94</v>
      </c>
      <c r="L744" t="s">
        <v>34</v>
      </c>
      <c r="M744" t="s">
        <v>35</v>
      </c>
      <c r="N744" s="1">
        <v>42160</v>
      </c>
      <c r="O744" t="s">
        <v>198</v>
      </c>
      <c r="P744" s="3" t="s">
        <v>37</v>
      </c>
      <c r="Q744" t="s">
        <v>57</v>
      </c>
      <c r="R744">
        <v>8</v>
      </c>
      <c r="S744" t="s">
        <v>2306</v>
      </c>
      <c r="T744" s="2">
        <v>0.02</v>
      </c>
      <c r="U744" t="s">
        <v>57</v>
      </c>
      <c r="V744" t="s">
        <v>2307</v>
      </c>
      <c r="W744" t="s">
        <v>116</v>
      </c>
      <c r="X744" t="s">
        <v>641</v>
      </c>
      <c r="Y744" s="3">
        <f>VALUE(SUBSTITUTE(Table1[[#This Row],[Order Total]],"$",""))</f>
        <v>70.959999999999994</v>
      </c>
      <c r="Z744">
        <f>VALUE(SUBSTITUTE(Table1[[#This Row],[Total]],"$",""))</f>
        <v>71.95</v>
      </c>
      <c r="AA744" s="3">
        <f>Table1[[#This Row],[Order Total Number]]-Table1[[#This Row],[Total Number]]</f>
        <v>-0.99000000000000909</v>
      </c>
      <c r="AB744">
        <f>VALUE(SUBSTITUTE(Table1[[#This Row],[Shipping Cost]],"$",""))</f>
        <v>1.49</v>
      </c>
      <c r="AC744">
        <f>VALUE(SUBSTITUTE(Table1[[#This Row],[Discount $]],"$",""))</f>
        <v>0.7</v>
      </c>
      <c r="AD744">
        <f>VALUE(SUBSTITUTE(Table1[[#This Row],[Retail Price]],"$",""))</f>
        <v>1.88</v>
      </c>
      <c r="AE744" s="4">
        <f>(Table1[[#This Row],[Retail Price Number]]*Table1[[#This Row],[Order Quantity]])-Table1[[#This Row],[Discount $ Number]]+Table1[[#This Row],[Shipping Cost Number]]</f>
        <v>15.83</v>
      </c>
      <c r="AF744">
        <f>Table1[[#This Row],[Retail Price Number]]*Table1[[#This Row],[Order Quantity]]-Table1[[#This Row],[Discount $ Number]]</f>
        <v>14.34</v>
      </c>
      <c r="AG744">
        <f>(Table1[[#This Row],[Retail Price Number]]*Table1[[#This Row],[Order Quantity]])-Table1[[#This Row],[Discount $ Number]]-Table1[[#This Row],[Shipping Cost Number]]</f>
        <v>12.85</v>
      </c>
      <c r="AH744">
        <f>Table1[[#This Row],[Retail Price Number]]*Table1[[#This Row],[Order Quantity]]</f>
        <v>15.04</v>
      </c>
      <c r="AI744">
        <f>YEAR(Table1[[#This Row],[Order Date]])</f>
        <v>2015</v>
      </c>
    </row>
    <row r="745" spans="1:35" x14ac:dyDescent="0.3">
      <c r="A745" t="s">
        <v>2305</v>
      </c>
      <c r="B745" s="1">
        <v>41485</v>
      </c>
      <c r="C745" t="s">
        <v>2543</v>
      </c>
      <c r="D745" t="s">
        <v>2544</v>
      </c>
      <c r="E745" t="s">
        <v>27</v>
      </c>
      <c r="F745" t="s">
        <v>28</v>
      </c>
      <c r="G745" t="s">
        <v>77</v>
      </c>
      <c r="H745" t="s">
        <v>217</v>
      </c>
      <c r="I745" t="s">
        <v>31</v>
      </c>
      <c r="J745" t="s">
        <v>853</v>
      </c>
      <c r="K745" t="s">
        <v>33</v>
      </c>
      <c r="L745" t="s">
        <v>34</v>
      </c>
      <c r="M745" t="s">
        <v>35</v>
      </c>
      <c r="N745" s="1">
        <v>41486</v>
      </c>
      <c r="O745" t="s">
        <v>854</v>
      </c>
      <c r="P745" s="3" t="s">
        <v>855</v>
      </c>
      <c r="Q745" t="s">
        <v>856</v>
      </c>
      <c r="R745">
        <v>41</v>
      </c>
      <c r="S745" t="s">
        <v>2545</v>
      </c>
      <c r="T745" s="2">
        <v>0.03</v>
      </c>
      <c r="U745" t="s">
        <v>2546</v>
      </c>
      <c r="V745" t="s">
        <v>2547</v>
      </c>
      <c r="W745" t="s">
        <v>618</v>
      </c>
      <c r="X745" t="s">
        <v>2548</v>
      </c>
      <c r="Y745" s="3">
        <f>VALUE(SUBSTITUTE(Table1[[#This Row],[Order Total]],"$",""))</f>
        <v>13949.75</v>
      </c>
      <c r="Z745">
        <f>VALUE(SUBSTITUTE(Table1[[#This Row],[Total]],"$",""))</f>
        <v>13974.26</v>
      </c>
      <c r="AA745" s="3">
        <f>Table1[[#This Row],[Order Total Number]]-Table1[[#This Row],[Total Number]]</f>
        <v>-24.510000000000218</v>
      </c>
      <c r="AB745">
        <f>VALUE(SUBSTITUTE(Table1[[#This Row],[Shipping Cost]],"$",""))</f>
        <v>24.49</v>
      </c>
      <c r="AC745">
        <f>VALUE(SUBSTITUTE(Table1[[#This Row],[Discount $]],"$",""))</f>
        <v>1393.98</v>
      </c>
      <c r="AD745">
        <f>VALUE(SUBSTITUTE(Table1[[#This Row],[Retail Price]],"$",""))</f>
        <v>599.99</v>
      </c>
      <c r="AE745" s="4">
        <f>(Table1[[#This Row],[Retail Price Number]]*Table1[[#This Row],[Order Quantity]])-Table1[[#This Row],[Discount $ Number]]+Table1[[#This Row],[Shipping Cost Number]]</f>
        <v>23230.100000000002</v>
      </c>
      <c r="AF745">
        <f>Table1[[#This Row],[Retail Price Number]]*Table1[[#This Row],[Order Quantity]]-Table1[[#This Row],[Discount $ Number]]</f>
        <v>23205.61</v>
      </c>
      <c r="AG745">
        <f>(Table1[[#This Row],[Retail Price Number]]*Table1[[#This Row],[Order Quantity]])-Table1[[#This Row],[Discount $ Number]]-Table1[[#This Row],[Shipping Cost Number]]</f>
        <v>23181.119999999999</v>
      </c>
      <c r="AH745">
        <f>Table1[[#This Row],[Retail Price Number]]*Table1[[#This Row],[Order Quantity]]</f>
        <v>24599.59</v>
      </c>
      <c r="AI745">
        <f>YEAR(Table1[[#This Row],[Order Date]])</f>
        <v>2013</v>
      </c>
    </row>
    <row r="746" spans="1:35" x14ac:dyDescent="0.3">
      <c r="A746" t="s">
        <v>2305</v>
      </c>
      <c r="B746" s="1">
        <v>41846</v>
      </c>
      <c r="C746" t="s">
        <v>2653</v>
      </c>
      <c r="D746" t="s">
        <v>895</v>
      </c>
      <c r="E746" t="s">
        <v>27</v>
      </c>
      <c r="F746" t="s">
        <v>28</v>
      </c>
      <c r="G746" t="s">
        <v>77</v>
      </c>
      <c r="H746" t="s">
        <v>289</v>
      </c>
      <c r="I746" t="s">
        <v>196</v>
      </c>
      <c r="J746" t="s">
        <v>229</v>
      </c>
      <c r="K746" t="s">
        <v>94</v>
      </c>
      <c r="L746" t="s">
        <v>34</v>
      </c>
      <c r="M746" t="s">
        <v>35</v>
      </c>
      <c r="N746" s="1">
        <v>41853</v>
      </c>
      <c r="O746" t="s">
        <v>230</v>
      </c>
      <c r="P746" s="3" t="s">
        <v>231</v>
      </c>
      <c r="Q746" t="s">
        <v>232</v>
      </c>
      <c r="R746">
        <v>24</v>
      </c>
      <c r="S746" t="s">
        <v>11944</v>
      </c>
      <c r="T746" s="2">
        <v>0.04</v>
      </c>
      <c r="U746" t="s">
        <v>11945</v>
      </c>
      <c r="V746" t="s">
        <v>11946</v>
      </c>
      <c r="W746" t="s">
        <v>236</v>
      </c>
      <c r="X746" t="s">
        <v>11947</v>
      </c>
      <c r="Y746" s="3">
        <f>VALUE(SUBSTITUTE(Table1[[#This Row],[Order Total]],"$",""))</f>
        <v>14947.67</v>
      </c>
      <c r="Z746">
        <f>VALUE(SUBSTITUTE(Table1[[#This Row],[Total]],"$",""))</f>
        <v>14944.27</v>
      </c>
      <c r="AA746" s="3">
        <f>Table1[[#This Row],[Order Total Number]]-Table1[[#This Row],[Total Number]]</f>
        <v>3.3999999999996362</v>
      </c>
      <c r="AB746">
        <f>VALUE(SUBSTITUTE(Table1[[#This Row],[Shipping Cost]],"$",""))</f>
        <v>49</v>
      </c>
      <c r="AC746">
        <f>VALUE(SUBSTITUTE(Table1[[#This Row],[Discount $]],"$",""))</f>
        <v>1059.94</v>
      </c>
      <c r="AD746">
        <f>VALUE(SUBSTITUTE(Table1[[#This Row],[Retail Price]],"$",""))</f>
        <v>449.99</v>
      </c>
      <c r="AE746" s="4">
        <f>(Table1[[#This Row],[Retail Price Number]]*Table1[[#This Row],[Order Quantity]])-Table1[[#This Row],[Discount $ Number]]+Table1[[#This Row],[Shipping Cost Number]]</f>
        <v>9788.82</v>
      </c>
      <c r="AF746">
        <f>Table1[[#This Row],[Retail Price Number]]*Table1[[#This Row],[Order Quantity]]-Table1[[#This Row],[Discount $ Number]]</f>
        <v>9739.82</v>
      </c>
      <c r="AG746">
        <f>(Table1[[#This Row],[Retail Price Number]]*Table1[[#This Row],[Order Quantity]])-Table1[[#This Row],[Discount $ Number]]-Table1[[#This Row],[Shipping Cost Number]]</f>
        <v>9690.82</v>
      </c>
      <c r="AH746">
        <f>Table1[[#This Row],[Retail Price Number]]*Table1[[#This Row],[Order Quantity]]</f>
        <v>10799.76</v>
      </c>
      <c r="AI746">
        <f>YEAR(Table1[[#This Row],[Order Date]])</f>
        <v>2014</v>
      </c>
    </row>
    <row r="747" spans="1:35" x14ac:dyDescent="0.3">
      <c r="A747" t="s">
        <v>2305</v>
      </c>
      <c r="B747" s="1">
        <v>41719</v>
      </c>
      <c r="C747" t="s">
        <v>263</v>
      </c>
      <c r="D747" t="s">
        <v>12036</v>
      </c>
      <c r="E747" t="s">
        <v>27</v>
      </c>
      <c r="F747" t="s">
        <v>28</v>
      </c>
      <c r="G747" t="s">
        <v>134</v>
      </c>
      <c r="H747" t="s">
        <v>30</v>
      </c>
      <c r="I747" t="s">
        <v>31</v>
      </c>
      <c r="J747" t="s">
        <v>197</v>
      </c>
      <c r="K747" t="s">
        <v>33</v>
      </c>
      <c r="L747" t="s">
        <v>34</v>
      </c>
      <c r="M747" t="s">
        <v>35</v>
      </c>
      <c r="N747" s="1">
        <v>41724</v>
      </c>
      <c r="O747" t="s">
        <v>198</v>
      </c>
      <c r="P747" s="3" t="s">
        <v>37</v>
      </c>
      <c r="Q747" t="s">
        <v>57</v>
      </c>
      <c r="R747">
        <v>10</v>
      </c>
      <c r="S747" t="s">
        <v>269</v>
      </c>
      <c r="T747" s="2">
        <v>0.03</v>
      </c>
      <c r="U747" t="s">
        <v>70</v>
      </c>
      <c r="V747" t="s">
        <v>3514</v>
      </c>
      <c r="W747" t="s">
        <v>116</v>
      </c>
      <c r="X747" t="s">
        <v>2511</v>
      </c>
      <c r="Y747" s="3">
        <f>VALUE(SUBSTITUTE(Table1[[#This Row],[Order Total]],"$",""))</f>
        <v>5.04</v>
      </c>
      <c r="Z747">
        <f>VALUE(SUBSTITUTE(Table1[[#This Row],[Total]],"$",""))</f>
        <v>6.47</v>
      </c>
      <c r="AA747" s="3">
        <f>Table1[[#This Row],[Order Total Number]]-Table1[[#This Row],[Total Number]]</f>
        <v>-1.4299999999999997</v>
      </c>
      <c r="AB747">
        <f>VALUE(SUBSTITUTE(Table1[[#This Row],[Shipping Cost]],"$",""))</f>
        <v>1.49</v>
      </c>
      <c r="AC747">
        <f>VALUE(SUBSTITUTE(Table1[[#This Row],[Discount $]],"$",""))</f>
        <v>0.16</v>
      </c>
      <c r="AD747">
        <f>VALUE(SUBSTITUTE(Table1[[#This Row],[Retail Price]],"$",""))</f>
        <v>1.88</v>
      </c>
      <c r="AE747" s="4">
        <f>(Table1[[#This Row],[Retail Price Number]]*Table1[[#This Row],[Order Quantity]])-Table1[[#This Row],[Discount $ Number]]+Table1[[#This Row],[Shipping Cost Number]]</f>
        <v>20.129999999999995</v>
      </c>
      <c r="AF747">
        <f>Table1[[#This Row],[Retail Price Number]]*Table1[[#This Row],[Order Quantity]]-Table1[[#This Row],[Discount $ Number]]</f>
        <v>18.639999999999997</v>
      </c>
      <c r="AG747">
        <f>(Table1[[#This Row],[Retail Price Number]]*Table1[[#This Row],[Order Quantity]])-Table1[[#This Row],[Discount $ Number]]-Table1[[#This Row],[Shipping Cost Number]]</f>
        <v>17.149999999999999</v>
      </c>
      <c r="AH747">
        <f>Table1[[#This Row],[Retail Price Number]]*Table1[[#This Row],[Order Quantity]]</f>
        <v>18.799999999999997</v>
      </c>
      <c r="AI747">
        <f>YEAR(Table1[[#This Row],[Order Date]])</f>
        <v>2014</v>
      </c>
    </row>
    <row r="748" spans="1:35" x14ac:dyDescent="0.3">
      <c r="A748" t="s">
        <v>2389</v>
      </c>
      <c r="B748" s="1">
        <v>41416</v>
      </c>
      <c r="C748" t="s">
        <v>643</v>
      </c>
      <c r="D748" t="s">
        <v>133</v>
      </c>
      <c r="E748" t="s">
        <v>27</v>
      </c>
      <c r="F748" t="s">
        <v>28</v>
      </c>
      <c r="G748" t="s">
        <v>91</v>
      </c>
      <c r="H748" t="s">
        <v>62</v>
      </c>
      <c r="I748" t="s">
        <v>196</v>
      </c>
      <c r="J748" t="s">
        <v>423</v>
      </c>
      <c r="K748" t="s">
        <v>33</v>
      </c>
      <c r="L748" t="s">
        <v>392</v>
      </c>
      <c r="M748" t="s">
        <v>393</v>
      </c>
      <c r="N748" s="1">
        <v>41417</v>
      </c>
      <c r="O748" t="s">
        <v>424</v>
      </c>
      <c r="P748" s="3" t="s">
        <v>356</v>
      </c>
      <c r="Q748" t="s">
        <v>341</v>
      </c>
      <c r="R748">
        <v>31</v>
      </c>
      <c r="S748" t="s">
        <v>2390</v>
      </c>
      <c r="T748" s="2">
        <v>0.06</v>
      </c>
      <c r="U748" t="s">
        <v>2391</v>
      </c>
      <c r="V748" t="s">
        <v>939</v>
      </c>
      <c r="W748" t="s">
        <v>428</v>
      </c>
      <c r="X748" t="s">
        <v>2392</v>
      </c>
      <c r="Y748" s="3">
        <f>VALUE(SUBSTITUTE(Table1[[#This Row],[Order Total]],"$",""))</f>
        <v>16.25</v>
      </c>
      <c r="Z748">
        <f>VALUE(SUBSTITUTE(Table1[[#This Row],[Total]],"$",""))</f>
        <v>17.45</v>
      </c>
      <c r="AA748" s="3">
        <f>Table1[[#This Row],[Order Total Number]]-Table1[[#This Row],[Total Number]]</f>
        <v>-1.1999999999999993</v>
      </c>
      <c r="AB748">
        <f>VALUE(SUBSTITUTE(Table1[[#This Row],[Shipping Cost]],"$",""))</f>
        <v>1.39</v>
      </c>
      <c r="AC748">
        <f>VALUE(SUBSTITUTE(Table1[[#This Row],[Discount $]],"$",""))</f>
        <v>1.36</v>
      </c>
      <c r="AD748">
        <f>VALUE(SUBSTITUTE(Table1[[#This Row],[Retail Price]],"$",""))</f>
        <v>5.68</v>
      </c>
      <c r="AE748" s="4">
        <f>(Table1[[#This Row],[Retail Price Number]]*Table1[[#This Row],[Order Quantity]])-Table1[[#This Row],[Discount $ Number]]+Table1[[#This Row],[Shipping Cost Number]]</f>
        <v>176.10999999999996</v>
      </c>
      <c r="AF748">
        <f>Table1[[#This Row],[Retail Price Number]]*Table1[[#This Row],[Order Quantity]]-Table1[[#This Row],[Discount $ Number]]</f>
        <v>174.71999999999997</v>
      </c>
      <c r="AG748">
        <f>(Table1[[#This Row],[Retail Price Number]]*Table1[[#This Row],[Order Quantity]])-Table1[[#This Row],[Discount $ Number]]-Table1[[#This Row],[Shipping Cost Number]]</f>
        <v>173.32999999999998</v>
      </c>
      <c r="AH748">
        <f>Table1[[#This Row],[Retail Price Number]]*Table1[[#This Row],[Order Quantity]]</f>
        <v>176.07999999999998</v>
      </c>
      <c r="AI748">
        <f>YEAR(Table1[[#This Row],[Order Date]])</f>
        <v>2013</v>
      </c>
    </row>
    <row r="749" spans="1:35" x14ac:dyDescent="0.3">
      <c r="A749" t="s">
        <v>2389</v>
      </c>
      <c r="B749" s="1">
        <v>42347</v>
      </c>
      <c r="C749" t="s">
        <v>3936</v>
      </c>
      <c r="D749" t="s">
        <v>162</v>
      </c>
      <c r="E749" t="s">
        <v>46</v>
      </c>
      <c r="F749" t="s">
        <v>47</v>
      </c>
      <c r="G749" t="s">
        <v>29</v>
      </c>
      <c r="H749" t="s">
        <v>107</v>
      </c>
      <c r="I749" t="s">
        <v>31</v>
      </c>
      <c r="J749" t="s">
        <v>206</v>
      </c>
      <c r="K749" t="s">
        <v>94</v>
      </c>
      <c r="L749" t="s">
        <v>34</v>
      </c>
      <c r="M749" t="s">
        <v>35</v>
      </c>
      <c r="N749" s="1">
        <v>42348</v>
      </c>
      <c r="O749" t="s">
        <v>207</v>
      </c>
      <c r="P749" s="3" t="s">
        <v>208</v>
      </c>
      <c r="Q749" t="s">
        <v>125</v>
      </c>
      <c r="R749">
        <v>42</v>
      </c>
      <c r="S749" t="s">
        <v>11801</v>
      </c>
      <c r="T749" s="2">
        <v>0</v>
      </c>
      <c r="U749" t="s">
        <v>5156</v>
      </c>
      <c r="V749" t="s">
        <v>6761</v>
      </c>
      <c r="W749" t="s">
        <v>212</v>
      </c>
      <c r="X749" t="s">
        <v>8540</v>
      </c>
      <c r="Y749" s="3">
        <f>VALUE(SUBSTITUTE(Table1[[#This Row],[Order Total]],"$",""))</f>
        <v>143.68</v>
      </c>
      <c r="Z749">
        <f>VALUE(SUBSTITUTE(Table1[[#This Row],[Total]],"$",""))</f>
        <v>147.04</v>
      </c>
      <c r="AA749" s="3">
        <f>Table1[[#This Row],[Order Total Number]]-Table1[[#This Row],[Total Number]]</f>
        <v>-3.3599999999999852</v>
      </c>
      <c r="AB749">
        <f>VALUE(SUBSTITUTE(Table1[[#This Row],[Shipping Cost]],"$",""))</f>
        <v>7.01</v>
      </c>
      <c r="AC749">
        <f>VALUE(SUBSTITUTE(Table1[[#This Row],[Discount $]],"$",""))</f>
        <v>12.42</v>
      </c>
      <c r="AD749">
        <f>VALUE(SUBSTITUTE(Table1[[#This Row],[Retail Price]],"$",""))</f>
        <v>3.89</v>
      </c>
      <c r="AE749" s="4">
        <f>(Table1[[#This Row],[Retail Price Number]]*Table1[[#This Row],[Order Quantity]])-Table1[[#This Row],[Discount $ Number]]+Table1[[#This Row],[Shipping Cost Number]]</f>
        <v>157.97</v>
      </c>
      <c r="AF749">
        <f>Table1[[#This Row],[Retail Price Number]]*Table1[[#This Row],[Order Quantity]]-Table1[[#This Row],[Discount $ Number]]</f>
        <v>150.96</v>
      </c>
      <c r="AG749">
        <f>(Table1[[#This Row],[Retail Price Number]]*Table1[[#This Row],[Order Quantity]])-Table1[[#This Row],[Discount $ Number]]-Table1[[#This Row],[Shipping Cost Number]]</f>
        <v>143.95000000000002</v>
      </c>
      <c r="AH749">
        <f>Table1[[#This Row],[Retail Price Number]]*Table1[[#This Row],[Order Quantity]]</f>
        <v>163.38</v>
      </c>
      <c r="AI749">
        <f>YEAR(Table1[[#This Row],[Order Date]])</f>
        <v>2015</v>
      </c>
    </row>
    <row r="750" spans="1:35" x14ac:dyDescent="0.3">
      <c r="A750" t="s">
        <v>6273</v>
      </c>
      <c r="B750" s="1">
        <v>41322</v>
      </c>
      <c r="C750" t="s">
        <v>947</v>
      </c>
      <c r="D750" t="s">
        <v>948</v>
      </c>
      <c r="E750" t="s">
        <v>46</v>
      </c>
      <c r="F750" t="s">
        <v>47</v>
      </c>
      <c r="G750" t="s">
        <v>77</v>
      </c>
      <c r="H750" t="s">
        <v>48</v>
      </c>
      <c r="I750" t="s">
        <v>121</v>
      </c>
      <c r="J750" t="s">
        <v>64</v>
      </c>
      <c r="K750" t="s">
        <v>94</v>
      </c>
      <c r="L750" t="s">
        <v>95</v>
      </c>
      <c r="M750" t="s">
        <v>35</v>
      </c>
      <c r="N750" s="1">
        <v>41327</v>
      </c>
      <c r="O750" t="s">
        <v>66</v>
      </c>
      <c r="P750" s="3" t="s">
        <v>67</v>
      </c>
      <c r="Q750" t="s">
        <v>68</v>
      </c>
      <c r="R750">
        <v>11</v>
      </c>
      <c r="S750" t="s">
        <v>2905</v>
      </c>
      <c r="T750" s="2">
        <v>0.09</v>
      </c>
      <c r="U750" t="s">
        <v>2516</v>
      </c>
      <c r="V750" t="s">
        <v>6274</v>
      </c>
      <c r="W750" t="s">
        <v>72</v>
      </c>
      <c r="X750" t="s">
        <v>5019</v>
      </c>
      <c r="Y750" s="3">
        <f>VALUE(SUBSTITUTE(Table1[[#This Row],[Order Total]],"$",""))</f>
        <v>12.08</v>
      </c>
      <c r="Z750">
        <f>VALUE(SUBSTITUTE(Table1[[#This Row],[Total]],"$",""))</f>
        <v>12.75</v>
      </c>
      <c r="AA750" s="3">
        <f>Table1[[#This Row],[Order Total Number]]-Table1[[#This Row],[Total Number]]</f>
        <v>-0.66999999999999993</v>
      </c>
      <c r="AB750">
        <f>VALUE(SUBSTITUTE(Table1[[#This Row],[Shipping Cost]],"$",""))</f>
        <v>0.99</v>
      </c>
      <c r="AC750">
        <f>VALUE(SUBSTITUTE(Table1[[#This Row],[Discount $]],"$",""))</f>
        <v>1.22</v>
      </c>
      <c r="AD750">
        <f>VALUE(SUBSTITUTE(Table1[[#This Row],[Retail Price]],"$",""))</f>
        <v>2.88</v>
      </c>
      <c r="AE750" s="4">
        <f>(Table1[[#This Row],[Retail Price Number]]*Table1[[#This Row],[Order Quantity]])-Table1[[#This Row],[Discount $ Number]]+Table1[[#This Row],[Shipping Cost Number]]</f>
        <v>31.45</v>
      </c>
      <c r="AF750">
        <f>Table1[[#This Row],[Retail Price Number]]*Table1[[#This Row],[Order Quantity]]-Table1[[#This Row],[Discount $ Number]]</f>
        <v>30.46</v>
      </c>
      <c r="AG750">
        <f>(Table1[[#This Row],[Retail Price Number]]*Table1[[#This Row],[Order Quantity]])-Table1[[#This Row],[Discount $ Number]]-Table1[[#This Row],[Shipping Cost Number]]</f>
        <v>29.470000000000002</v>
      </c>
      <c r="AH750">
        <f>Table1[[#This Row],[Retail Price Number]]*Table1[[#This Row],[Order Quantity]]</f>
        <v>31.68</v>
      </c>
      <c r="AI750">
        <f>YEAR(Table1[[#This Row],[Order Date]])</f>
        <v>2013</v>
      </c>
    </row>
    <row r="751" spans="1:35" x14ac:dyDescent="0.3">
      <c r="A751" t="s">
        <v>6230</v>
      </c>
      <c r="B751" s="1">
        <v>41520</v>
      </c>
      <c r="C751" t="s">
        <v>584</v>
      </c>
      <c r="D751" t="s">
        <v>228</v>
      </c>
      <c r="E751" t="s">
        <v>46</v>
      </c>
      <c r="F751" t="s">
        <v>47</v>
      </c>
      <c r="G751" t="s">
        <v>134</v>
      </c>
      <c r="H751" t="s">
        <v>107</v>
      </c>
      <c r="I751" t="s">
        <v>121</v>
      </c>
      <c r="J751" t="s">
        <v>441</v>
      </c>
      <c r="K751" t="s">
        <v>33</v>
      </c>
      <c r="L751" t="s">
        <v>34</v>
      </c>
      <c r="M751" t="s">
        <v>35</v>
      </c>
      <c r="N751" s="1">
        <v>41522</v>
      </c>
      <c r="O751" t="s">
        <v>442</v>
      </c>
      <c r="P751" s="3" t="s">
        <v>443</v>
      </c>
      <c r="Q751" t="s">
        <v>444</v>
      </c>
      <c r="R751">
        <v>24</v>
      </c>
      <c r="S751" t="s">
        <v>6231</v>
      </c>
      <c r="T751" s="2">
        <v>0.06</v>
      </c>
      <c r="U751" t="s">
        <v>2628</v>
      </c>
      <c r="V751" t="s">
        <v>6232</v>
      </c>
      <c r="W751" t="s">
        <v>448</v>
      </c>
      <c r="X751" t="s">
        <v>6233</v>
      </c>
      <c r="Y751" s="3">
        <f>VALUE(SUBSTITUTE(Table1[[#This Row],[Order Total]],"$",""))</f>
        <v>334.84</v>
      </c>
      <c r="Z751">
        <f>VALUE(SUBSTITUTE(Table1[[#This Row],[Total]],"$",""))</f>
        <v>336.85</v>
      </c>
      <c r="AA751" s="3">
        <f>Table1[[#This Row],[Order Total Number]]-Table1[[#This Row],[Total Number]]</f>
        <v>-2.0100000000000477</v>
      </c>
      <c r="AB751">
        <f>VALUE(SUBSTITUTE(Table1[[#This Row],[Shipping Cost]],"$",""))</f>
        <v>15.1</v>
      </c>
      <c r="AC751">
        <f>VALUE(SUBSTITUTE(Table1[[#This Row],[Discount $]],"$",""))</f>
        <v>3.36</v>
      </c>
      <c r="AD751">
        <f>VALUE(SUBSTITUTE(Table1[[#This Row],[Retail Price]],"$",""))</f>
        <v>22.38</v>
      </c>
      <c r="AE751" s="4">
        <f>(Table1[[#This Row],[Retail Price Number]]*Table1[[#This Row],[Order Quantity]])-Table1[[#This Row],[Discount $ Number]]+Table1[[#This Row],[Shipping Cost Number]]</f>
        <v>548.86</v>
      </c>
      <c r="AF751">
        <f>Table1[[#This Row],[Retail Price Number]]*Table1[[#This Row],[Order Quantity]]-Table1[[#This Row],[Discount $ Number]]</f>
        <v>533.76</v>
      </c>
      <c r="AG751">
        <f>(Table1[[#This Row],[Retail Price Number]]*Table1[[#This Row],[Order Quantity]])-Table1[[#This Row],[Discount $ Number]]-Table1[[#This Row],[Shipping Cost Number]]</f>
        <v>518.66</v>
      </c>
      <c r="AH751">
        <f>Table1[[#This Row],[Retail Price Number]]*Table1[[#This Row],[Order Quantity]]</f>
        <v>537.12</v>
      </c>
      <c r="AI751">
        <f>YEAR(Table1[[#This Row],[Order Date]])</f>
        <v>2013</v>
      </c>
    </row>
    <row r="752" spans="1:35" x14ac:dyDescent="0.3">
      <c r="A752" t="s">
        <v>6230</v>
      </c>
      <c r="B752" s="1">
        <v>42197</v>
      </c>
      <c r="C752" t="s">
        <v>1291</v>
      </c>
      <c r="D752" t="s">
        <v>1292</v>
      </c>
      <c r="E752" t="s">
        <v>27</v>
      </c>
      <c r="F752" t="s">
        <v>28</v>
      </c>
      <c r="G752" t="s">
        <v>134</v>
      </c>
      <c r="H752" t="s">
        <v>30</v>
      </c>
      <c r="I752" t="s">
        <v>92</v>
      </c>
      <c r="J752" t="s">
        <v>135</v>
      </c>
      <c r="K752" t="s">
        <v>94</v>
      </c>
      <c r="L752" t="s">
        <v>34</v>
      </c>
      <c r="M752" t="s">
        <v>35</v>
      </c>
      <c r="N752" s="1">
        <v>42199</v>
      </c>
      <c r="O752" t="s">
        <v>136</v>
      </c>
      <c r="P752" s="3" t="s">
        <v>137</v>
      </c>
      <c r="Q752" t="s">
        <v>52</v>
      </c>
      <c r="R752">
        <v>50</v>
      </c>
      <c r="S752" t="s">
        <v>2149</v>
      </c>
      <c r="T752" s="2">
        <v>0.09</v>
      </c>
      <c r="U752" t="s">
        <v>2722</v>
      </c>
      <c r="V752" t="s">
        <v>2151</v>
      </c>
      <c r="W752" t="s">
        <v>72</v>
      </c>
      <c r="X752" t="s">
        <v>2723</v>
      </c>
      <c r="Y752" s="3">
        <f>VALUE(SUBSTITUTE(Table1[[#This Row],[Order Total]],"$",""))</f>
        <v>16.47</v>
      </c>
      <c r="Z752">
        <f>VALUE(SUBSTITUTE(Table1[[#This Row],[Total]],"$",""))</f>
        <v>28.86</v>
      </c>
      <c r="AA752" s="3">
        <f>Table1[[#This Row],[Order Total Number]]-Table1[[#This Row],[Total Number]]</f>
        <v>-12.39</v>
      </c>
      <c r="AB752">
        <f>VALUE(SUBSTITUTE(Table1[[#This Row],[Shipping Cost]],"$",""))</f>
        <v>0.99</v>
      </c>
      <c r="AC752">
        <f>VALUE(SUBSTITUTE(Table1[[#This Row],[Discount $]],"$",""))</f>
        <v>0.51</v>
      </c>
      <c r="AD752">
        <f>VALUE(SUBSTITUTE(Table1[[#This Row],[Retail Price]],"$",""))</f>
        <v>3.08</v>
      </c>
      <c r="AE752" s="4">
        <f>(Table1[[#This Row],[Retail Price Number]]*Table1[[#This Row],[Order Quantity]])-Table1[[#This Row],[Discount $ Number]]+Table1[[#This Row],[Shipping Cost Number]]</f>
        <v>154.48000000000002</v>
      </c>
      <c r="AF752">
        <f>Table1[[#This Row],[Retail Price Number]]*Table1[[#This Row],[Order Quantity]]-Table1[[#This Row],[Discount $ Number]]</f>
        <v>153.49</v>
      </c>
      <c r="AG752">
        <f>(Table1[[#This Row],[Retail Price Number]]*Table1[[#This Row],[Order Quantity]])-Table1[[#This Row],[Discount $ Number]]-Table1[[#This Row],[Shipping Cost Number]]</f>
        <v>152.5</v>
      </c>
      <c r="AH752">
        <f>Table1[[#This Row],[Retail Price Number]]*Table1[[#This Row],[Order Quantity]]</f>
        <v>154</v>
      </c>
      <c r="AI752">
        <f>YEAR(Table1[[#This Row],[Order Date]])</f>
        <v>2015</v>
      </c>
    </row>
    <row r="753" spans="1:35" x14ac:dyDescent="0.3">
      <c r="A753" t="s">
        <v>6230</v>
      </c>
      <c r="B753" s="1">
        <v>41558</v>
      </c>
      <c r="C753" t="s">
        <v>2913</v>
      </c>
      <c r="D753" t="s">
        <v>174</v>
      </c>
      <c r="E753" t="s">
        <v>27</v>
      </c>
      <c r="F753" t="s">
        <v>28</v>
      </c>
      <c r="G753" t="s">
        <v>134</v>
      </c>
      <c r="H753" t="s">
        <v>78</v>
      </c>
      <c r="I753" t="s">
        <v>63</v>
      </c>
      <c r="J753" t="s">
        <v>601</v>
      </c>
      <c r="K753" t="s">
        <v>94</v>
      </c>
      <c r="L753" t="s">
        <v>34</v>
      </c>
      <c r="M753" t="s">
        <v>35</v>
      </c>
      <c r="N753" s="1">
        <v>41559</v>
      </c>
      <c r="O753" t="s">
        <v>602</v>
      </c>
      <c r="P753" s="3" t="s">
        <v>603</v>
      </c>
      <c r="Q753" t="s">
        <v>258</v>
      </c>
      <c r="R753">
        <v>40</v>
      </c>
      <c r="S753" t="s">
        <v>6592</v>
      </c>
      <c r="T753" s="2">
        <v>0.05</v>
      </c>
      <c r="U753" t="s">
        <v>11095</v>
      </c>
      <c r="V753" t="s">
        <v>11096</v>
      </c>
      <c r="W753" t="s">
        <v>606</v>
      </c>
      <c r="X753" t="s">
        <v>11097</v>
      </c>
      <c r="Y753" s="3">
        <f>VALUE(SUBSTITUTE(Table1[[#This Row],[Order Total]],"$",""))</f>
        <v>267.51</v>
      </c>
      <c r="Z753">
        <f>VALUE(SUBSTITUTE(Table1[[#This Row],[Total]],"$",""))</f>
        <v>267.92</v>
      </c>
      <c r="AA753" s="3">
        <f>Table1[[#This Row],[Order Total Number]]-Table1[[#This Row],[Total Number]]</f>
        <v>-0.41000000000002501</v>
      </c>
      <c r="AB753">
        <f>VALUE(SUBSTITUTE(Table1[[#This Row],[Shipping Cost]],"$",""))</f>
        <v>7.72</v>
      </c>
      <c r="AC753">
        <f>VALUE(SUBSTITUTE(Table1[[#This Row],[Discount $]],"$",""))</f>
        <v>8.4700000000000006</v>
      </c>
      <c r="AD753">
        <f>VALUE(SUBSTITUTE(Table1[[#This Row],[Retail Price]],"$",""))</f>
        <v>7.3</v>
      </c>
      <c r="AE753" s="4">
        <f>(Table1[[#This Row],[Retail Price Number]]*Table1[[#This Row],[Order Quantity]])-Table1[[#This Row],[Discount $ Number]]+Table1[[#This Row],[Shipping Cost Number]]</f>
        <v>291.25</v>
      </c>
      <c r="AF753">
        <f>Table1[[#This Row],[Retail Price Number]]*Table1[[#This Row],[Order Quantity]]-Table1[[#This Row],[Discount $ Number]]</f>
        <v>283.52999999999997</v>
      </c>
      <c r="AG753">
        <f>(Table1[[#This Row],[Retail Price Number]]*Table1[[#This Row],[Order Quantity]])-Table1[[#This Row],[Discount $ Number]]-Table1[[#This Row],[Shipping Cost Number]]</f>
        <v>275.80999999999995</v>
      </c>
      <c r="AH753">
        <f>Table1[[#This Row],[Retail Price Number]]*Table1[[#This Row],[Order Quantity]]</f>
        <v>292</v>
      </c>
      <c r="AI753">
        <f>YEAR(Table1[[#This Row],[Order Date]])</f>
        <v>2013</v>
      </c>
    </row>
    <row r="754" spans="1:35" x14ac:dyDescent="0.3">
      <c r="A754" t="s">
        <v>7470</v>
      </c>
      <c r="B754" s="1">
        <v>42172</v>
      </c>
      <c r="C754" t="s">
        <v>765</v>
      </c>
      <c r="D754" t="s">
        <v>766</v>
      </c>
      <c r="E754" t="s">
        <v>27</v>
      </c>
      <c r="F754" t="s">
        <v>28</v>
      </c>
      <c r="G754" t="s">
        <v>134</v>
      </c>
      <c r="H754" t="s">
        <v>217</v>
      </c>
      <c r="I754" t="s">
        <v>92</v>
      </c>
      <c r="J754" t="s">
        <v>1113</v>
      </c>
      <c r="K754" t="s">
        <v>94</v>
      </c>
      <c r="L754" t="s">
        <v>34</v>
      </c>
      <c r="M754" t="s">
        <v>35</v>
      </c>
      <c r="N754" s="1">
        <v>42174</v>
      </c>
      <c r="O754" t="s">
        <v>1114</v>
      </c>
      <c r="P754" s="3" t="s">
        <v>1115</v>
      </c>
      <c r="Q754" t="s">
        <v>1116</v>
      </c>
      <c r="R754">
        <v>6</v>
      </c>
      <c r="S754" t="s">
        <v>7471</v>
      </c>
      <c r="T754" s="2">
        <v>0.03</v>
      </c>
      <c r="U754" t="s">
        <v>2457</v>
      </c>
      <c r="V754" t="s">
        <v>1027</v>
      </c>
      <c r="W754" t="s">
        <v>1119</v>
      </c>
      <c r="X754" t="s">
        <v>7472</v>
      </c>
      <c r="Y754" s="3">
        <f>VALUE(SUBSTITUTE(Table1[[#This Row],[Order Total]],"$",""))</f>
        <v>59.56</v>
      </c>
      <c r="Z754">
        <f>VALUE(SUBSTITUTE(Table1[[#This Row],[Total]],"$",""))</f>
        <v>60.56</v>
      </c>
      <c r="AA754" s="3">
        <f>Table1[[#This Row],[Order Total Number]]-Table1[[#This Row],[Total Number]]</f>
        <v>-1</v>
      </c>
      <c r="AB754">
        <f>VALUE(SUBSTITUTE(Table1[[#This Row],[Shipping Cost]],"$",""))</f>
        <v>1.5</v>
      </c>
      <c r="AC754">
        <f>VALUE(SUBSTITUTE(Table1[[#This Row],[Discount $]],"$",""))</f>
        <v>5.45</v>
      </c>
      <c r="AD754">
        <f>VALUE(SUBSTITUTE(Table1[[#This Row],[Retail Price]],"$",""))</f>
        <v>6.68</v>
      </c>
      <c r="AE754" s="4">
        <f>(Table1[[#This Row],[Retail Price Number]]*Table1[[#This Row],[Order Quantity]])-Table1[[#This Row],[Discount $ Number]]+Table1[[#This Row],[Shipping Cost Number]]</f>
        <v>36.129999999999995</v>
      </c>
      <c r="AF754">
        <f>Table1[[#This Row],[Retail Price Number]]*Table1[[#This Row],[Order Quantity]]-Table1[[#This Row],[Discount $ Number]]</f>
        <v>34.629999999999995</v>
      </c>
      <c r="AG754">
        <f>(Table1[[#This Row],[Retail Price Number]]*Table1[[#This Row],[Order Quantity]])-Table1[[#This Row],[Discount $ Number]]-Table1[[#This Row],[Shipping Cost Number]]</f>
        <v>33.129999999999995</v>
      </c>
      <c r="AH754">
        <f>Table1[[#This Row],[Retail Price Number]]*Table1[[#This Row],[Order Quantity]]</f>
        <v>40.08</v>
      </c>
      <c r="AI754">
        <f>YEAR(Table1[[#This Row],[Order Date]])</f>
        <v>2015</v>
      </c>
    </row>
    <row r="755" spans="1:35" x14ac:dyDescent="0.3">
      <c r="A755" t="s">
        <v>7470</v>
      </c>
      <c r="B755" s="1">
        <v>42081</v>
      </c>
      <c r="C755" t="s">
        <v>3464</v>
      </c>
      <c r="D755" t="s">
        <v>174</v>
      </c>
      <c r="E755" t="s">
        <v>27</v>
      </c>
      <c r="F755" t="s">
        <v>28</v>
      </c>
      <c r="G755" t="s">
        <v>77</v>
      </c>
      <c r="H755" t="s">
        <v>78</v>
      </c>
      <c r="I755" t="s">
        <v>92</v>
      </c>
      <c r="J755" t="s">
        <v>338</v>
      </c>
      <c r="K755" t="s">
        <v>94</v>
      </c>
      <c r="L755" t="s">
        <v>95</v>
      </c>
      <c r="M755" t="s">
        <v>35</v>
      </c>
      <c r="N755" s="1">
        <v>42084</v>
      </c>
      <c r="O755" t="s">
        <v>339</v>
      </c>
      <c r="P755" s="3" t="s">
        <v>340</v>
      </c>
      <c r="Q755" t="s">
        <v>341</v>
      </c>
      <c r="R755">
        <v>7</v>
      </c>
      <c r="S755" t="s">
        <v>11116</v>
      </c>
      <c r="T755" s="2">
        <v>0.03</v>
      </c>
      <c r="U755" t="s">
        <v>4505</v>
      </c>
      <c r="V755" t="s">
        <v>11117</v>
      </c>
      <c r="W755" t="s">
        <v>345</v>
      </c>
      <c r="X755" t="s">
        <v>7596</v>
      </c>
      <c r="Y755" s="3">
        <f>VALUE(SUBSTITUTE(Table1[[#This Row],[Order Total]],"$",""))</f>
        <v>243</v>
      </c>
      <c r="Z755">
        <f>VALUE(SUBSTITUTE(Table1[[#This Row],[Total]],"$",""))</f>
        <v>243.55</v>
      </c>
      <c r="AA755" s="3">
        <f>Table1[[#This Row],[Order Total Number]]-Table1[[#This Row],[Total Number]]</f>
        <v>-0.55000000000001137</v>
      </c>
      <c r="AB755">
        <f>VALUE(SUBSTITUTE(Table1[[#This Row],[Shipping Cost]],"$",""))</f>
        <v>6.98</v>
      </c>
      <c r="AC755">
        <f>VALUE(SUBSTITUTE(Table1[[#This Row],[Discount $]],"$",""))</f>
        <v>7.9</v>
      </c>
      <c r="AD755">
        <f>VALUE(SUBSTITUTE(Table1[[#This Row],[Retail Price]],"$",""))</f>
        <v>5.53</v>
      </c>
      <c r="AE755" s="4">
        <f>(Table1[[#This Row],[Retail Price Number]]*Table1[[#This Row],[Order Quantity]])-Table1[[#This Row],[Discount $ Number]]+Table1[[#This Row],[Shipping Cost Number]]</f>
        <v>37.790000000000006</v>
      </c>
      <c r="AF755">
        <f>Table1[[#This Row],[Retail Price Number]]*Table1[[#This Row],[Order Quantity]]-Table1[[#This Row],[Discount $ Number]]</f>
        <v>30.810000000000002</v>
      </c>
      <c r="AG755">
        <f>(Table1[[#This Row],[Retail Price Number]]*Table1[[#This Row],[Order Quantity]])-Table1[[#This Row],[Discount $ Number]]-Table1[[#This Row],[Shipping Cost Number]]</f>
        <v>23.830000000000002</v>
      </c>
      <c r="AH755">
        <f>Table1[[#This Row],[Retail Price Number]]*Table1[[#This Row],[Order Quantity]]</f>
        <v>38.71</v>
      </c>
      <c r="AI755">
        <f>YEAR(Table1[[#This Row],[Order Date]])</f>
        <v>2015</v>
      </c>
    </row>
    <row r="756" spans="1:35" x14ac:dyDescent="0.3">
      <c r="A756" t="s">
        <v>9332</v>
      </c>
      <c r="B756" s="1">
        <v>41503</v>
      </c>
      <c r="C756" t="s">
        <v>1473</v>
      </c>
      <c r="D756" t="s">
        <v>252</v>
      </c>
      <c r="E756" t="s">
        <v>27</v>
      </c>
      <c r="F756" t="s">
        <v>28</v>
      </c>
      <c r="G756" t="s">
        <v>134</v>
      </c>
      <c r="H756" t="s">
        <v>62</v>
      </c>
      <c r="I756" t="s">
        <v>196</v>
      </c>
      <c r="J756" t="s">
        <v>1365</v>
      </c>
      <c r="K756" t="s">
        <v>94</v>
      </c>
      <c r="L756" t="s">
        <v>34</v>
      </c>
      <c r="M756" t="s">
        <v>35</v>
      </c>
      <c r="N756" s="1">
        <v>41503</v>
      </c>
      <c r="O756" t="s">
        <v>925</v>
      </c>
      <c r="P756" s="3" t="s">
        <v>758</v>
      </c>
      <c r="Q756" t="s">
        <v>254</v>
      </c>
      <c r="R756">
        <v>18</v>
      </c>
      <c r="S756" t="s">
        <v>9333</v>
      </c>
      <c r="T756" s="2">
        <v>0.02</v>
      </c>
      <c r="U756" t="s">
        <v>6636</v>
      </c>
      <c r="V756" t="s">
        <v>9334</v>
      </c>
      <c r="W756" t="s">
        <v>1369</v>
      </c>
      <c r="X756" t="s">
        <v>7512</v>
      </c>
      <c r="Y756" s="3">
        <f>VALUE(SUBSTITUTE(Table1[[#This Row],[Order Total]],"$",""))</f>
        <v>35.590000000000003</v>
      </c>
      <c r="Z756">
        <f>VALUE(SUBSTITUTE(Table1[[#This Row],[Total]],"$",""))</f>
        <v>36.090000000000003</v>
      </c>
      <c r="AA756" s="3">
        <f>Table1[[#This Row],[Order Total Number]]-Table1[[#This Row],[Total Number]]</f>
        <v>-0.5</v>
      </c>
      <c r="AB756">
        <f>VALUE(SUBSTITUTE(Table1[[#This Row],[Shipping Cost]],"$",""))</f>
        <v>0.93</v>
      </c>
      <c r="AC756">
        <f>VALUE(SUBSTITUTE(Table1[[#This Row],[Discount $]],"$",""))</f>
        <v>3.35</v>
      </c>
      <c r="AD756">
        <f>VALUE(SUBSTITUTE(Table1[[#This Row],[Retail Price]],"$",""))</f>
        <v>2.84</v>
      </c>
      <c r="AE756" s="4">
        <f>(Table1[[#This Row],[Retail Price Number]]*Table1[[#This Row],[Order Quantity]])-Table1[[#This Row],[Discount $ Number]]+Table1[[#This Row],[Shipping Cost Number]]</f>
        <v>48.699999999999996</v>
      </c>
      <c r="AF756">
        <f>Table1[[#This Row],[Retail Price Number]]*Table1[[#This Row],[Order Quantity]]-Table1[[#This Row],[Discount $ Number]]</f>
        <v>47.769999999999996</v>
      </c>
      <c r="AG756">
        <f>(Table1[[#This Row],[Retail Price Number]]*Table1[[#This Row],[Order Quantity]])-Table1[[#This Row],[Discount $ Number]]-Table1[[#This Row],[Shipping Cost Number]]</f>
        <v>46.839999999999996</v>
      </c>
      <c r="AH756">
        <f>Table1[[#This Row],[Retail Price Number]]*Table1[[#This Row],[Order Quantity]]</f>
        <v>51.12</v>
      </c>
      <c r="AI756">
        <f>YEAR(Table1[[#This Row],[Order Date]])</f>
        <v>2013</v>
      </c>
    </row>
    <row r="757" spans="1:35" x14ac:dyDescent="0.3">
      <c r="A757" t="s">
        <v>9332</v>
      </c>
      <c r="B757" s="1">
        <v>41515</v>
      </c>
      <c r="C757" t="s">
        <v>1183</v>
      </c>
      <c r="D757" t="s">
        <v>174</v>
      </c>
      <c r="E757" t="s">
        <v>27</v>
      </c>
      <c r="F757" t="s">
        <v>28</v>
      </c>
      <c r="G757" t="s">
        <v>29</v>
      </c>
      <c r="H757" t="s">
        <v>78</v>
      </c>
      <c r="I757" t="s">
        <v>63</v>
      </c>
      <c r="J757" t="s">
        <v>366</v>
      </c>
      <c r="K757" t="s">
        <v>94</v>
      </c>
      <c r="L757" t="s">
        <v>34</v>
      </c>
      <c r="M757" t="s">
        <v>35</v>
      </c>
      <c r="N757" s="1">
        <v>41520</v>
      </c>
      <c r="O757" t="s">
        <v>367</v>
      </c>
      <c r="P757" s="3" t="s">
        <v>368</v>
      </c>
      <c r="Q757" t="s">
        <v>301</v>
      </c>
      <c r="R757">
        <v>9</v>
      </c>
      <c r="S757" t="s">
        <v>10743</v>
      </c>
      <c r="T757" s="2">
        <v>0.04</v>
      </c>
      <c r="U757" t="s">
        <v>267</v>
      </c>
      <c r="V757" t="s">
        <v>10744</v>
      </c>
      <c r="W757" t="s">
        <v>116</v>
      </c>
      <c r="X757" t="s">
        <v>4769</v>
      </c>
      <c r="Y757" s="3">
        <f>VALUE(SUBSTITUTE(Table1[[#This Row],[Order Total]],"$",""))</f>
        <v>136.12</v>
      </c>
      <c r="Z757">
        <f>VALUE(SUBSTITUTE(Table1[[#This Row],[Total]],"$",""))</f>
        <v>128.53</v>
      </c>
      <c r="AA757" s="3">
        <f>Table1[[#This Row],[Order Total Number]]-Table1[[#This Row],[Total Number]]</f>
        <v>7.5900000000000034</v>
      </c>
      <c r="AB757">
        <f>VALUE(SUBSTITUTE(Table1[[#This Row],[Shipping Cost]],"$",""))</f>
        <v>1.49</v>
      </c>
      <c r="AC757">
        <f>VALUE(SUBSTITUTE(Table1[[#This Row],[Discount $]],"$",""))</f>
        <v>4.49</v>
      </c>
      <c r="AD757">
        <f>VALUE(SUBSTITUTE(Table1[[#This Row],[Retail Price]],"$",""))</f>
        <v>5.98</v>
      </c>
      <c r="AE757" s="4">
        <f>(Table1[[#This Row],[Retail Price Number]]*Table1[[#This Row],[Order Quantity]])-Table1[[#This Row],[Discount $ Number]]+Table1[[#This Row],[Shipping Cost Number]]</f>
        <v>50.820000000000007</v>
      </c>
      <c r="AF757">
        <f>Table1[[#This Row],[Retail Price Number]]*Table1[[#This Row],[Order Quantity]]-Table1[[#This Row],[Discount $ Number]]</f>
        <v>49.330000000000005</v>
      </c>
      <c r="AG757">
        <f>(Table1[[#This Row],[Retail Price Number]]*Table1[[#This Row],[Order Quantity]])-Table1[[#This Row],[Discount $ Number]]-Table1[[#This Row],[Shipping Cost Number]]</f>
        <v>47.84</v>
      </c>
      <c r="AH757">
        <f>Table1[[#This Row],[Retail Price Number]]*Table1[[#This Row],[Order Quantity]]</f>
        <v>53.820000000000007</v>
      </c>
      <c r="AI757">
        <f>YEAR(Table1[[#This Row],[Order Date]])</f>
        <v>2013</v>
      </c>
    </row>
    <row r="758" spans="1:35" x14ac:dyDescent="0.3">
      <c r="A758" t="s">
        <v>2912</v>
      </c>
      <c r="B758" s="1">
        <v>41558</v>
      </c>
      <c r="C758" t="s">
        <v>2913</v>
      </c>
      <c r="D758" t="s">
        <v>2914</v>
      </c>
      <c r="E758" t="s">
        <v>27</v>
      </c>
      <c r="F758" t="s">
        <v>28</v>
      </c>
      <c r="G758" t="s">
        <v>77</v>
      </c>
      <c r="H758" t="s">
        <v>281</v>
      </c>
      <c r="I758" t="s">
        <v>121</v>
      </c>
      <c r="J758" t="s">
        <v>1023</v>
      </c>
      <c r="K758" t="s">
        <v>94</v>
      </c>
      <c r="L758" t="s">
        <v>34</v>
      </c>
      <c r="M758" t="s">
        <v>35</v>
      </c>
      <c r="N758" s="1">
        <v>41559</v>
      </c>
      <c r="O758" t="s">
        <v>275</v>
      </c>
      <c r="P758" s="3" t="s">
        <v>1024</v>
      </c>
      <c r="Q758" t="s">
        <v>1025</v>
      </c>
      <c r="R758">
        <v>23</v>
      </c>
      <c r="S758" t="s">
        <v>2915</v>
      </c>
      <c r="T758" s="2">
        <v>0.01</v>
      </c>
      <c r="U758" t="s">
        <v>114</v>
      </c>
      <c r="V758" t="s">
        <v>2916</v>
      </c>
      <c r="W758" t="s">
        <v>1028</v>
      </c>
      <c r="X758" t="s">
        <v>2917</v>
      </c>
      <c r="Y758" s="3">
        <f>VALUE(SUBSTITUTE(Table1[[#This Row],[Order Total]],"$",""))</f>
        <v>59.37</v>
      </c>
      <c r="Z758">
        <f>VALUE(SUBSTITUTE(Table1[[#This Row],[Total]],"$",""))</f>
        <v>60.37</v>
      </c>
      <c r="AA758" s="3">
        <f>Table1[[#This Row],[Order Total Number]]-Table1[[#This Row],[Total Number]]</f>
        <v>-1</v>
      </c>
      <c r="AB758">
        <f>VALUE(SUBSTITUTE(Table1[[#This Row],[Shipping Cost]],"$",""))</f>
        <v>1</v>
      </c>
      <c r="AC758">
        <f>VALUE(SUBSTITUTE(Table1[[#This Row],[Discount $]],"$",""))</f>
        <v>4.47</v>
      </c>
      <c r="AD758">
        <f>VALUE(SUBSTITUTE(Table1[[#This Row],[Retail Price]],"$",""))</f>
        <v>1.68</v>
      </c>
      <c r="AE758" s="4">
        <f>(Table1[[#This Row],[Retail Price Number]]*Table1[[#This Row],[Order Quantity]])-Table1[[#This Row],[Discount $ Number]]+Table1[[#This Row],[Shipping Cost Number]]</f>
        <v>35.17</v>
      </c>
      <c r="AF758">
        <f>Table1[[#This Row],[Retail Price Number]]*Table1[[#This Row],[Order Quantity]]-Table1[[#This Row],[Discount $ Number]]</f>
        <v>34.17</v>
      </c>
      <c r="AG758">
        <f>(Table1[[#This Row],[Retail Price Number]]*Table1[[#This Row],[Order Quantity]])-Table1[[#This Row],[Discount $ Number]]-Table1[[#This Row],[Shipping Cost Number]]</f>
        <v>33.17</v>
      </c>
      <c r="AH758">
        <f>Table1[[#This Row],[Retail Price Number]]*Table1[[#This Row],[Order Quantity]]</f>
        <v>38.64</v>
      </c>
      <c r="AI758">
        <f>YEAR(Table1[[#This Row],[Order Date]])</f>
        <v>2013</v>
      </c>
    </row>
    <row r="759" spans="1:35" x14ac:dyDescent="0.3">
      <c r="A759" t="s">
        <v>2912</v>
      </c>
      <c r="B759" s="1">
        <v>41530</v>
      </c>
      <c r="C759" t="s">
        <v>911</v>
      </c>
      <c r="D759" t="s">
        <v>912</v>
      </c>
      <c r="E759" t="s">
        <v>27</v>
      </c>
      <c r="F759" t="s">
        <v>28</v>
      </c>
      <c r="G759" t="s">
        <v>77</v>
      </c>
      <c r="H759" t="s">
        <v>205</v>
      </c>
      <c r="I759" t="s">
        <v>121</v>
      </c>
      <c r="J759" t="s">
        <v>3067</v>
      </c>
      <c r="K759" t="s">
        <v>94</v>
      </c>
      <c r="L759" t="s">
        <v>34</v>
      </c>
      <c r="M759" t="s">
        <v>35</v>
      </c>
      <c r="N759" s="1">
        <v>41532</v>
      </c>
      <c r="O759" t="s">
        <v>1379</v>
      </c>
      <c r="P759" s="3" t="s">
        <v>2119</v>
      </c>
      <c r="Q759" t="s">
        <v>3068</v>
      </c>
      <c r="R759">
        <v>1</v>
      </c>
      <c r="S759" t="s">
        <v>2915</v>
      </c>
      <c r="T759" s="2">
        <v>0</v>
      </c>
      <c r="U759" t="s">
        <v>1721</v>
      </c>
      <c r="V759" t="s">
        <v>3069</v>
      </c>
      <c r="W759" t="s">
        <v>1222</v>
      </c>
      <c r="X759" t="s">
        <v>3070</v>
      </c>
      <c r="Y759" s="3">
        <f>VALUE(SUBSTITUTE(Table1[[#This Row],[Order Total]],"$",""))</f>
        <v>52.39</v>
      </c>
      <c r="Z759">
        <f>VALUE(SUBSTITUTE(Table1[[#This Row],[Total]],"$",""))</f>
        <v>53.97</v>
      </c>
      <c r="AA759" s="3">
        <f>Table1[[#This Row],[Order Total Number]]-Table1[[#This Row],[Total Number]]</f>
        <v>-1.5799999999999983</v>
      </c>
      <c r="AB759">
        <f>VALUE(SUBSTITUTE(Table1[[#This Row],[Shipping Cost]],"$",""))</f>
        <v>0.83</v>
      </c>
      <c r="AC759">
        <f>VALUE(SUBSTITUTE(Table1[[#This Row],[Discount $]],"$",""))</f>
        <v>4.3499999999999996</v>
      </c>
      <c r="AD759">
        <f>VALUE(SUBSTITUTE(Table1[[#This Row],[Retail Price]],"$",""))</f>
        <v>3.98</v>
      </c>
      <c r="AE759" s="4">
        <f>(Table1[[#This Row],[Retail Price Number]]*Table1[[#This Row],[Order Quantity]])-Table1[[#This Row],[Discount $ Number]]+Table1[[#This Row],[Shipping Cost Number]]</f>
        <v>0.4600000000000003</v>
      </c>
      <c r="AF759">
        <f>Table1[[#This Row],[Retail Price Number]]*Table1[[#This Row],[Order Quantity]]-Table1[[#This Row],[Discount $ Number]]</f>
        <v>-0.36999999999999966</v>
      </c>
      <c r="AG759">
        <f>(Table1[[#This Row],[Retail Price Number]]*Table1[[#This Row],[Order Quantity]])-Table1[[#This Row],[Discount $ Number]]-Table1[[#This Row],[Shipping Cost Number]]</f>
        <v>-1.1999999999999997</v>
      </c>
      <c r="AH759">
        <f>Table1[[#This Row],[Retail Price Number]]*Table1[[#This Row],[Order Quantity]]</f>
        <v>3.98</v>
      </c>
      <c r="AI759">
        <f>YEAR(Table1[[#This Row],[Order Date]])</f>
        <v>2013</v>
      </c>
    </row>
    <row r="760" spans="1:35" x14ac:dyDescent="0.3">
      <c r="A760" t="s">
        <v>2912</v>
      </c>
      <c r="B760" s="1">
        <v>41558</v>
      </c>
      <c r="C760" t="s">
        <v>2913</v>
      </c>
      <c r="D760" t="s">
        <v>174</v>
      </c>
      <c r="E760" t="s">
        <v>27</v>
      </c>
      <c r="F760" t="s">
        <v>28</v>
      </c>
      <c r="G760" t="s">
        <v>134</v>
      </c>
      <c r="H760" t="s">
        <v>78</v>
      </c>
      <c r="I760" t="s">
        <v>121</v>
      </c>
      <c r="J760" t="s">
        <v>93</v>
      </c>
      <c r="K760" t="s">
        <v>94</v>
      </c>
      <c r="L760" t="s">
        <v>95</v>
      </c>
      <c r="M760" t="s">
        <v>35</v>
      </c>
      <c r="N760" s="1">
        <v>41559</v>
      </c>
      <c r="O760" t="s">
        <v>96</v>
      </c>
      <c r="P760" s="3" t="s">
        <v>97</v>
      </c>
      <c r="Q760" t="s">
        <v>98</v>
      </c>
      <c r="R760">
        <v>35</v>
      </c>
      <c r="S760" t="s">
        <v>2915</v>
      </c>
      <c r="T760" s="2">
        <v>0.04</v>
      </c>
      <c r="U760" t="s">
        <v>114</v>
      </c>
      <c r="V760" t="s">
        <v>4227</v>
      </c>
      <c r="W760" t="s">
        <v>102</v>
      </c>
      <c r="X760" t="s">
        <v>2917</v>
      </c>
      <c r="Y760" s="3">
        <f>VALUE(SUBSTITUTE(Table1[[#This Row],[Order Total]],"$",""))</f>
        <v>59.97</v>
      </c>
      <c r="Z760">
        <f>VALUE(SUBSTITUTE(Table1[[#This Row],[Total]],"$",""))</f>
        <v>60.37</v>
      </c>
      <c r="AA760" s="3">
        <f>Table1[[#This Row],[Order Total Number]]-Table1[[#This Row],[Total Number]]</f>
        <v>-0.39999999999999858</v>
      </c>
      <c r="AB760">
        <f>VALUE(SUBSTITUTE(Table1[[#This Row],[Shipping Cost]],"$",""))</f>
        <v>0.8</v>
      </c>
      <c r="AC760">
        <f>VALUE(SUBSTITUTE(Table1[[#This Row],[Discount $]],"$",""))</f>
        <v>4.47</v>
      </c>
      <c r="AD760">
        <f>VALUE(SUBSTITUTE(Table1[[#This Row],[Retail Price]],"$",""))</f>
        <v>2.62</v>
      </c>
      <c r="AE760" s="4">
        <f>(Table1[[#This Row],[Retail Price Number]]*Table1[[#This Row],[Order Quantity]])-Table1[[#This Row],[Discount $ Number]]+Table1[[#This Row],[Shipping Cost Number]]</f>
        <v>88.03</v>
      </c>
      <c r="AF760">
        <f>Table1[[#This Row],[Retail Price Number]]*Table1[[#This Row],[Order Quantity]]-Table1[[#This Row],[Discount $ Number]]</f>
        <v>87.23</v>
      </c>
      <c r="AG760">
        <f>(Table1[[#This Row],[Retail Price Number]]*Table1[[#This Row],[Order Quantity]])-Table1[[#This Row],[Discount $ Number]]-Table1[[#This Row],[Shipping Cost Number]]</f>
        <v>86.43</v>
      </c>
      <c r="AH760">
        <f>Table1[[#This Row],[Retail Price Number]]*Table1[[#This Row],[Order Quantity]]</f>
        <v>91.7</v>
      </c>
      <c r="AI760">
        <f>YEAR(Table1[[#This Row],[Order Date]])</f>
        <v>2013</v>
      </c>
    </row>
    <row r="761" spans="1:35" x14ac:dyDescent="0.3">
      <c r="A761" t="s">
        <v>2912</v>
      </c>
      <c r="B761" s="1">
        <v>41340</v>
      </c>
      <c r="C761" t="s">
        <v>439</v>
      </c>
      <c r="D761" t="s">
        <v>440</v>
      </c>
      <c r="E761" t="s">
        <v>46</v>
      </c>
      <c r="F761" t="s">
        <v>47</v>
      </c>
      <c r="G761" t="s">
        <v>29</v>
      </c>
      <c r="H761" t="s">
        <v>48</v>
      </c>
      <c r="I761" t="s">
        <v>31</v>
      </c>
      <c r="J761" t="s">
        <v>366</v>
      </c>
      <c r="K761" t="s">
        <v>94</v>
      </c>
      <c r="L761" t="s">
        <v>34</v>
      </c>
      <c r="M761" t="s">
        <v>35</v>
      </c>
      <c r="N761" s="1">
        <v>41343</v>
      </c>
      <c r="O761" t="s">
        <v>367</v>
      </c>
      <c r="P761" s="3" t="s">
        <v>368</v>
      </c>
      <c r="Q761" t="s">
        <v>301</v>
      </c>
      <c r="R761">
        <v>42</v>
      </c>
      <c r="S761" t="s">
        <v>5191</v>
      </c>
      <c r="T761" s="2">
        <v>0.1</v>
      </c>
      <c r="U761" t="s">
        <v>3717</v>
      </c>
      <c r="V761" t="s">
        <v>5192</v>
      </c>
      <c r="W761" t="s">
        <v>116</v>
      </c>
      <c r="X761" t="s">
        <v>5193</v>
      </c>
      <c r="Y761" s="3">
        <f>VALUE(SUBSTITUTE(Table1[[#This Row],[Order Total]],"$",""))</f>
        <v>184.02</v>
      </c>
      <c r="Z761">
        <f>VALUE(SUBSTITUTE(Table1[[#This Row],[Total]],"$",""))</f>
        <v>173.22</v>
      </c>
      <c r="AA761" s="3">
        <f>Table1[[#This Row],[Order Total Number]]-Table1[[#This Row],[Total Number]]</f>
        <v>10.800000000000011</v>
      </c>
      <c r="AB761">
        <f>VALUE(SUBSTITUTE(Table1[[#This Row],[Shipping Cost]],"$",""))</f>
        <v>1.49</v>
      </c>
      <c r="AC761">
        <f>VALUE(SUBSTITUTE(Table1[[#This Row],[Discount $]],"$",""))</f>
        <v>38.22</v>
      </c>
      <c r="AD761">
        <f>VALUE(SUBSTITUTE(Table1[[#This Row],[Retail Price]],"$",""))</f>
        <v>5.98</v>
      </c>
      <c r="AE761" s="4">
        <f>(Table1[[#This Row],[Retail Price Number]]*Table1[[#This Row],[Order Quantity]])-Table1[[#This Row],[Discount $ Number]]+Table1[[#This Row],[Shipping Cost Number]]</f>
        <v>214.43000000000004</v>
      </c>
      <c r="AF761">
        <f>Table1[[#This Row],[Retail Price Number]]*Table1[[#This Row],[Order Quantity]]-Table1[[#This Row],[Discount $ Number]]</f>
        <v>212.94000000000003</v>
      </c>
      <c r="AG761">
        <f>(Table1[[#This Row],[Retail Price Number]]*Table1[[#This Row],[Order Quantity]])-Table1[[#This Row],[Discount $ Number]]-Table1[[#This Row],[Shipping Cost Number]]</f>
        <v>211.45000000000002</v>
      </c>
      <c r="AH761">
        <f>Table1[[#This Row],[Retail Price Number]]*Table1[[#This Row],[Order Quantity]]</f>
        <v>251.16000000000003</v>
      </c>
      <c r="AI761">
        <f>YEAR(Table1[[#This Row],[Order Date]])</f>
        <v>2013</v>
      </c>
    </row>
    <row r="762" spans="1:35" x14ac:dyDescent="0.3">
      <c r="A762" t="s">
        <v>2912</v>
      </c>
      <c r="B762" s="1">
        <v>41558</v>
      </c>
      <c r="C762" t="s">
        <v>2913</v>
      </c>
      <c r="D762" t="s">
        <v>174</v>
      </c>
      <c r="E762" t="s">
        <v>27</v>
      </c>
      <c r="F762" t="s">
        <v>28</v>
      </c>
      <c r="G762" t="s">
        <v>29</v>
      </c>
      <c r="H762" t="s">
        <v>78</v>
      </c>
      <c r="I762" t="s">
        <v>121</v>
      </c>
      <c r="J762" t="s">
        <v>1023</v>
      </c>
      <c r="K762" t="s">
        <v>33</v>
      </c>
      <c r="L762" t="s">
        <v>34</v>
      </c>
      <c r="M762" t="s">
        <v>35</v>
      </c>
      <c r="N762" s="1">
        <v>41559</v>
      </c>
      <c r="O762" t="s">
        <v>275</v>
      </c>
      <c r="P762" s="3" t="s">
        <v>1024</v>
      </c>
      <c r="Q762" t="s">
        <v>1025</v>
      </c>
      <c r="R762">
        <v>14</v>
      </c>
      <c r="S762" t="s">
        <v>2915</v>
      </c>
      <c r="T762" s="2">
        <v>0.04</v>
      </c>
      <c r="U762" t="s">
        <v>114</v>
      </c>
      <c r="V762" t="s">
        <v>3033</v>
      </c>
      <c r="W762" t="s">
        <v>1028</v>
      </c>
      <c r="X762" t="s">
        <v>2917</v>
      </c>
      <c r="Y762" s="3">
        <f>VALUE(SUBSTITUTE(Table1[[#This Row],[Order Total]],"$",""))</f>
        <v>59.67</v>
      </c>
      <c r="Z762">
        <f>VALUE(SUBSTITUTE(Table1[[#This Row],[Total]],"$",""))</f>
        <v>60.37</v>
      </c>
      <c r="AA762" s="3">
        <f>Table1[[#This Row],[Order Total Number]]-Table1[[#This Row],[Total Number]]</f>
        <v>-0.69999999999999574</v>
      </c>
      <c r="AB762">
        <f>VALUE(SUBSTITUTE(Table1[[#This Row],[Shipping Cost]],"$",""))</f>
        <v>1</v>
      </c>
      <c r="AC762">
        <f>VALUE(SUBSTITUTE(Table1[[#This Row],[Discount $]],"$",""))</f>
        <v>4.47</v>
      </c>
      <c r="AD762">
        <f>VALUE(SUBSTITUTE(Table1[[#This Row],[Retail Price]],"$",""))</f>
        <v>1.68</v>
      </c>
      <c r="AE762" s="4">
        <f>(Table1[[#This Row],[Retail Price Number]]*Table1[[#This Row],[Order Quantity]])-Table1[[#This Row],[Discount $ Number]]+Table1[[#This Row],[Shipping Cost Number]]</f>
        <v>20.05</v>
      </c>
      <c r="AF762">
        <f>Table1[[#This Row],[Retail Price Number]]*Table1[[#This Row],[Order Quantity]]-Table1[[#This Row],[Discount $ Number]]</f>
        <v>19.05</v>
      </c>
      <c r="AG762">
        <f>(Table1[[#This Row],[Retail Price Number]]*Table1[[#This Row],[Order Quantity]])-Table1[[#This Row],[Discount $ Number]]-Table1[[#This Row],[Shipping Cost Number]]</f>
        <v>18.05</v>
      </c>
      <c r="AH762">
        <f>Table1[[#This Row],[Retail Price Number]]*Table1[[#This Row],[Order Quantity]]</f>
        <v>23.52</v>
      </c>
      <c r="AI762">
        <f>YEAR(Table1[[#This Row],[Order Date]])</f>
        <v>2013</v>
      </c>
    </row>
    <row r="763" spans="1:35" x14ac:dyDescent="0.3">
      <c r="A763" t="s">
        <v>2912</v>
      </c>
      <c r="B763" s="1">
        <v>41558</v>
      </c>
      <c r="C763" t="s">
        <v>2913</v>
      </c>
      <c r="D763" t="s">
        <v>174</v>
      </c>
      <c r="E763" t="s">
        <v>27</v>
      </c>
      <c r="F763" t="s">
        <v>28</v>
      </c>
      <c r="G763" t="s">
        <v>77</v>
      </c>
      <c r="H763" t="s">
        <v>78</v>
      </c>
      <c r="I763" t="s">
        <v>31</v>
      </c>
      <c r="J763" t="s">
        <v>1023</v>
      </c>
      <c r="K763" t="s">
        <v>94</v>
      </c>
      <c r="L763" t="s">
        <v>95</v>
      </c>
      <c r="M763" t="s">
        <v>35</v>
      </c>
      <c r="N763" s="1">
        <v>41559</v>
      </c>
      <c r="O763" t="s">
        <v>275</v>
      </c>
      <c r="P763" s="3" t="s">
        <v>1024</v>
      </c>
      <c r="Q763" t="s">
        <v>1025</v>
      </c>
      <c r="R763">
        <v>16</v>
      </c>
      <c r="S763" t="s">
        <v>2915</v>
      </c>
      <c r="T763" s="2">
        <v>0.1</v>
      </c>
      <c r="U763" t="s">
        <v>114</v>
      </c>
      <c r="V763" t="s">
        <v>2916</v>
      </c>
      <c r="W763" t="s">
        <v>1028</v>
      </c>
      <c r="X763" t="s">
        <v>2917</v>
      </c>
      <c r="Y763" s="3">
        <f>VALUE(SUBSTITUTE(Table1[[#This Row],[Order Total]],"$",""))</f>
        <v>59.37</v>
      </c>
      <c r="Z763">
        <f>VALUE(SUBSTITUTE(Table1[[#This Row],[Total]],"$",""))</f>
        <v>60.37</v>
      </c>
      <c r="AA763" s="3">
        <f>Table1[[#This Row],[Order Total Number]]-Table1[[#This Row],[Total Number]]</f>
        <v>-1</v>
      </c>
      <c r="AB763">
        <f>VALUE(SUBSTITUTE(Table1[[#This Row],[Shipping Cost]],"$",""))</f>
        <v>1</v>
      </c>
      <c r="AC763">
        <f>VALUE(SUBSTITUTE(Table1[[#This Row],[Discount $]],"$",""))</f>
        <v>4.47</v>
      </c>
      <c r="AD763">
        <f>VALUE(SUBSTITUTE(Table1[[#This Row],[Retail Price]],"$",""))</f>
        <v>1.68</v>
      </c>
      <c r="AE763" s="4">
        <f>(Table1[[#This Row],[Retail Price Number]]*Table1[[#This Row],[Order Quantity]])-Table1[[#This Row],[Discount $ Number]]+Table1[[#This Row],[Shipping Cost Number]]</f>
        <v>23.41</v>
      </c>
      <c r="AF763">
        <f>Table1[[#This Row],[Retail Price Number]]*Table1[[#This Row],[Order Quantity]]-Table1[[#This Row],[Discount $ Number]]</f>
        <v>22.41</v>
      </c>
      <c r="AG763">
        <f>(Table1[[#This Row],[Retail Price Number]]*Table1[[#This Row],[Order Quantity]])-Table1[[#This Row],[Discount $ Number]]-Table1[[#This Row],[Shipping Cost Number]]</f>
        <v>21.41</v>
      </c>
      <c r="AH763">
        <f>Table1[[#This Row],[Retail Price Number]]*Table1[[#This Row],[Order Quantity]]</f>
        <v>26.88</v>
      </c>
      <c r="AI763">
        <f>YEAR(Table1[[#This Row],[Order Date]])</f>
        <v>2013</v>
      </c>
    </row>
    <row r="764" spans="1:35" x14ac:dyDescent="0.3">
      <c r="A764" t="s">
        <v>371</v>
      </c>
      <c r="B764" s="1">
        <v>41420</v>
      </c>
      <c r="C764" t="s">
        <v>372</v>
      </c>
      <c r="D764" t="s">
        <v>228</v>
      </c>
      <c r="E764" t="s">
        <v>46</v>
      </c>
      <c r="F764" t="s">
        <v>47</v>
      </c>
      <c r="G764" t="s">
        <v>134</v>
      </c>
      <c r="H764" t="s">
        <v>107</v>
      </c>
      <c r="I764" t="s">
        <v>63</v>
      </c>
      <c r="J764" t="s">
        <v>373</v>
      </c>
      <c r="K764" t="s">
        <v>33</v>
      </c>
      <c r="L764" t="s">
        <v>34</v>
      </c>
      <c r="M764" t="s">
        <v>35</v>
      </c>
      <c r="N764" s="1">
        <v>41421</v>
      </c>
      <c r="O764" t="s">
        <v>374</v>
      </c>
      <c r="P764" s="3" t="s">
        <v>375</v>
      </c>
      <c r="Q764" t="s">
        <v>376</v>
      </c>
      <c r="R764">
        <v>8</v>
      </c>
      <c r="S764" t="s">
        <v>377</v>
      </c>
      <c r="T764" s="2">
        <v>0</v>
      </c>
      <c r="U764" t="s">
        <v>378</v>
      </c>
      <c r="V764" t="s">
        <v>379</v>
      </c>
      <c r="W764" t="s">
        <v>380</v>
      </c>
      <c r="X764" t="s">
        <v>381</v>
      </c>
      <c r="Y764" s="3">
        <f>VALUE(SUBSTITUTE(Table1[[#This Row],[Order Total]],"$",""))</f>
        <v>216.51</v>
      </c>
      <c r="Z764">
        <f>VALUE(SUBSTITUTE(Table1[[#This Row],[Total]],"$",""))</f>
        <v>228.59</v>
      </c>
      <c r="AA764" s="3">
        <f>Table1[[#This Row],[Order Total Number]]-Table1[[#This Row],[Total Number]]</f>
        <v>-12.080000000000013</v>
      </c>
      <c r="AB764">
        <f>VALUE(SUBSTITUTE(Table1[[#This Row],[Shipping Cost]],"$",""))</f>
        <v>5.81</v>
      </c>
      <c r="AC764">
        <f>VALUE(SUBSTITUTE(Table1[[#This Row],[Discount $]],"$",""))</f>
        <v>2.63</v>
      </c>
      <c r="AD764">
        <f>VALUE(SUBSTITUTE(Table1[[#This Row],[Retail Price]],"$",""))</f>
        <v>11.97</v>
      </c>
      <c r="AE764" s="4">
        <f>(Table1[[#This Row],[Retail Price Number]]*Table1[[#This Row],[Order Quantity]])-Table1[[#This Row],[Discount $ Number]]+Table1[[#This Row],[Shipping Cost Number]]</f>
        <v>98.940000000000012</v>
      </c>
      <c r="AF764">
        <f>Table1[[#This Row],[Retail Price Number]]*Table1[[#This Row],[Order Quantity]]-Table1[[#This Row],[Discount $ Number]]</f>
        <v>93.13000000000001</v>
      </c>
      <c r="AG764">
        <f>(Table1[[#This Row],[Retail Price Number]]*Table1[[#This Row],[Order Quantity]])-Table1[[#This Row],[Discount $ Number]]-Table1[[#This Row],[Shipping Cost Number]]</f>
        <v>87.320000000000007</v>
      </c>
      <c r="AH764">
        <f>Table1[[#This Row],[Retail Price Number]]*Table1[[#This Row],[Order Quantity]]</f>
        <v>95.76</v>
      </c>
      <c r="AI764">
        <f>YEAR(Table1[[#This Row],[Order Date]])</f>
        <v>2013</v>
      </c>
    </row>
    <row r="765" spans="1:35" x14ac:dyDescent="0.3">
      <c r="A765" t="s">
        <v>371</v>
      </c>
      <c r="B765" s="1">
        <v>42142</v>
      </c>
      <c r="C765" t="s">
        <v>1142</v>
      </c>
      <c r="D765" t="s">
        <v>144</v>
      </c>
      <c r="E765" t="s">
        <v>46</v>
      </c>
      <c r="F765" t="s">
        <v>47</v>
      </c>
      <c r="G765" t="s">
        <v>77</v>
      </c>
      <c r="H765" t="s">
        <v>107</v>
      </c>
      <c r="I765" t="s">
        <v>31</v>
      </c>
      <c r="J765" t="s">
        <v>975</v>
      </c>
      <c r="K765" t="s">
        <v>94</v>
      </c>
      <c r="L765" t="s">
        <v>34</v>
      </c>
      <c r="M765" t="s">
        <v>35</v>
      </c>
      <c r="N765" s="1">
        <v>42142</v>
      </c>
      <c r="O765" t="s">
        <v>976</v>
      </c>
      <c r="P765" s="3" t="s">
        <v>977</v>
      </c>
      <c r="Q765" t="s">
        <v>978</v>
      </c>
      <c r="R765">
        <v>50</v>
      </c>
      <c r="S765" t="s">
        <v>5165</v>
      </c>
      <c r="T765" s="2">
        <v>0.05</v>
      </c>
      <c r="U765" t="s">
        <v>5166</v>
      </c>
      <c r="V765" t="s">
        <v>5167</v>
      </c>
      <c r="W765" t="s">
        <v>982</v>
      </c>
      <c r="X765" t="s">
        <v>5168</v>
      </c>
      <c r="Y765" s="3">
        <f>VALUE(SUBSTITUTE(Table1[[#This Row],[Order Total]],"$",""))</f>
        <v>261.2</v>
      </c>
      <c r="Z765">
        <f>VALUE(SUBSTITUTE(Table1[[#This Row],[Total]],"$",""))</f>
        <v>267.52999999999997</v>
      </c>
      <c r="AA765" s="3">
        <f>Table1[[#This Row],[Order Total Number]]-Table1[[#This Row],[Total Number]]</f>
        <v>-6.3299999999999841</v>
      </c>
      <c r="AB765">
        <f>VALUE(SUBSTITUTE(Table1[[#This Row],[Shipping Cost]],"$",""))</f>
        <v>3.14</v>
      </c>
      <c r="AC765">
        <f>VALUE(SUBSTITUTE(Table1[[#This Row],[Discount $]],"$",""))</f>
        <v>18.84</v>
      </c>
      <c r="AD765">
        <f>VALUE(SUBSTITUTE(Table1[[#This Row],[Retail Price]],"$",""))</f>
        <v>12.98</v>
      </c>
      <c r="AE765" s="4">
        <f>(Table1[[#This Row],[Retail Price Number]]*Table1[[#This Row],[Order Quantity]])-Table1[[#This Row],[Discount $ Number]]+Table1[[#This Row],[Shipping Cost Number]]</f>
        <v>633.29999999999995</v>
      </c>
      <c r="AF765">
        <f>Table1[[#This Row],[Retail Price Number]]*Table1[[#This Row],[Order Quantity]]-Table1[[#This Row],[Discount $ Number]]</f>
        <v>630.16</v>
      </c>
      <c r="AG765">
        <f>(Table1[[#This Row],[Retail Price Number]]*Table1[[#This Row],[Order Quantity]])-Table1[[#This Row],[Discount $ Number]]-Table1[[#This Row],[Shipping Cost Number]]</f>
        <v>627.02</v>
      </c>
      <c r="AH765">
        <f>Table1[[#This Row],[Retail Price Number]]*Table1[[#This Row],[Order Quantity]]</f>
        <v>649</v>
      </c>
      <c r="AI765">
        <f>YEAR(Table1[[#This Row],[Order Date]])</f>
        <v>2015</v>
      </c>
    </row>
    <row r="766" spans="1:35" x14ac:dyDescent="0.3">
      <c r="A766" t="s">
        <v>371</v>
      </c>
      <c r="B766" s="1">
        <v>41919</v>
      </c>
      <c r="C766" t="s">
        <v>1112</v>
      </c>
      <c r="D766" t="s">
        <v>133</v>
      </c>
      <c r="E766" t="s">
        <v>27</v>
      </c>
      <c r="F766" t="s">
        <v>28</v>
      </c>
      <c r="G766" t="s">
        <v>134</v>
      </c>
      <c r="H766" t="s">
        <v>62</v>
      </c>
      <c r="I766" t="s">
        <v>31</v>
      </c>
      <c r="J766" t="s">
        <v>441</v>
      </c>
      <c r="K766" t="s">
        <v>94</v>
      </c>
      <c r="L766" t="s">
        <v>95</v>
      </c>
      <c r="M766" t="s">
        <v>35</v>
      </c>
      <c r="N766" s="1">
        <v>41914</v>
      </c>
      <c r="O766" t="s">
        <v>442</v>
      </c>
      <c r="P766" s="3" t="s">
        <v>443</v>
      </c>
      <c r="Q766" t="s">
        <v>444</v>
      </c>
      <c r="R766">
        <v>41</v>
      </c>
      <c r="S766" t="s">
        <v>5300</v>
      </c>
      <c r="T766" s="2">
        <v>0.02</v>
      </c>
      <c r="U766" t="s">
        <v>127</v>
      </c>
      <c r="V766" t="s">
        <v>5301</v>
      </c>
      <c r="W766" t="s">
        <v>448</v>
      </c>
      <c r="X766" t="s">
        <v>5302</v>
      </c>
      <c r="Y766" s="3">
        <f>VALUE(SUBSTITUTE(Table1[[#This Row],[Order Total]],"$",""))</f>
        <v>535.08000000000004</v>
      </c>
      <c r="Z766">
        <f>VALUE(SUBSTITUTE(Table1[[#This Row],[Total]],"$",""))</f>
        <v>588.58000000000004</v>
      </c>
      <c r="AA766" s="3">
        <f>Table1[[#This Row],[Order Total Number]]-Table1[[#This Row],[Total Number]]</f>
        <v>-53.5</v>
      </c>
      <c r="AB766">
        <f>VALUE(SUBSTITUTE(Table1[[#This Row],[Shipping Cost]],"$",""))</f>
        <v>15.1</v>
      </c>
      <c r="AC766">
        <f>VALUE(SUBSTITUTE(Table1[[#This Row],[Discount $]],"$",""))</f>
        <v>0</v>
      </c>
      <c r="AD766">
        <f>VALUE(SUBSTITUTE(Table1[[#This Row],[Retail Price]],"$",""))</f>
        <v>22.38</v>
      </c>
      <c r="AE766" s="4">
        <f>(Table1[[#This Row],[Retail Price Number]]*Table1[[#This Row],[Order Quantity]])-Table1[[#This Row],[Discount $ Number]]+Table1[[#This Row],[Shipping Cost Number]]</f>
        <v>932.68</v>
      </c>
      <c r="AF766">
        <f>Table1[[#This Row],[Retail Price Number]]*Table1[[#This Row],[Order Quantity]]-Table1[[#This Row],[Discount $ Number]]</f>
        <v>917.57999999999993</v>
      </c>
      <c r="AG766">
        <f>(Table1[[#This Row],[Retail Price Number]]*Table1[[#This Row],[Order Quantity]])-Table1[[#This Row],[Discount $ Number]]-Table1[[#This Row],[Shipping Cost Number]]</f>
        <v>902.4799999999999</v>
      </c>
      <c r="AH766">
        <f>Table1[[#This Row],[Retail Price Number]]*Table1[[#This Row],[Order Quantity]]</f>
        <v>917.57999999999993</v>
      </c>
      <c r="AI766">
        <f>YEAR(Table1[[#This Row],[Order Date]])</f>
        <v>2014</v>
      </c>
    </row>
    <row r="767" spans="1:35" x14ac:dyDescent="0.3">
      <c r="A767" t="s">
        <v>371</v>
      </c>
      <c r="B767" s="1">
        <v>41918</v>
      </c>
      <c r="C767" t="s">
        <v>2719</v>
      </c>
      <c r="D767" t="s">
        <v>240</v>
      </c>
      <c r="E767" t="s">
        <v>27</v>
      </c>
      <c r="F767" t="s">
        <v>28</v>
      </c>
      <c r="G767" t="s">
        <v>29</v>
      </c>
      <c r="H767" t="s">
        <v>241</v>
      </c>
      <c r="I767" t="s">
        <v>63</v>
      </c>
      <c r="J767" t="s">
        <v>771</v>
      </c>
      <c r="K767" t="s">
        <v>94</v>
      </c>
      <c r="L767" t="s">
        <v>34</v>
      </c>
      <c r="M767" t="s">
        <v>156</v>
      </c>
      <c r="N767" s="1">
        <v>41914</v>
      </c>
      <c r="O767" t="s">
        <v>772</v>
      </c>
      <c r="P767" s="3" t="s">
        <v>773</v>
      </c>
      <c r="Q767" t="s">
        <v>774</v>
      </c>
      <c r="R767">
        <v>34</v>
      </c>
      <c r="S767" t="s">
        <v>38</v>
      </c>
      <c r="T767" s="2">
        <v>0.03</v>
      </c>
      <c r="U767" t="s">
        <v>2147</v>
      </c>
      <c r="V767" t="s">
        <v>5488</v>
      </c>
      <c r="W767" t="s">
        <v>778</v>
      </c>
      <c r="X767" t="s">
        <v>1061</v>
      </c>
      <c r="Y767" s="3">
        <f>VALUE(SUBSTITUTE(Table1[[#This Row],[Order Total]],"$",""))</f>
        <v>126.81</v>
      </c>
      <c r="Z767">
        <f>VALUE(SUBSTITUTE(Table1[[#This Row],[Total]],"$",""))</f>
        <v>128.84</v>
      </c>
      <c r="AA767" s="3">
        <f>Table1[[#This Row],[Order Total Number]]-Table1[[#This Row],[Total Number]]</f>
        <v>-2.0300000000000011</v>
      </c>
      <c r="AB767">
        <f>VALUE(SUBSTITUTE(Table1[[#This Row],[Shipping Cost]],"$",""))</f>
        <v>0.88</v>
      </c>
      <c r="AC767">
        <f>VALUE(SUBSTITUTE(Table1[[#This Row],[Discount $]],"$",""))</f>
        <v>5.95</v>
      </c>
      <c r="AD767">
        <f>VALUE(SUBSTITUTE(Table1[[#This Row],[Retail Price]],"$",""))</f>
        <v>4.76</v>
      </c>
      <c r="AE767" s="4">
        <f>(Table1[[#This Row],[Retail Price Number]]*Table1[[#This Row],[Order Quantity]])-Table1[[#This Row],[Discount $ Number]]+Table1[[#This Row],[Shipping Cost Number]]</f>
        <v>156.77000000000001</v>
      </c>
      <c r="AF767">
        <f>Table1[[#This Row],[Retail Price Number]]*Table1[[#This Row],[Order Quantity]]-Table1[[#This Row],[Discount $ Number]]</f>
        <v>155.89000000000001</v>
      </c>
      <c r="AG767">
        <f>(Table1[[#This Row],[Retail Price Number]]*Table1[[#This Row],[Order Quantity]])-Table1[[#This Row],[Discount $ Number]]-Table1[[#This Row],[Shipping Cost Number]]</f>
        <v>155.01000000000002</v>
      </c>
      <c r="AH767">
        <f>Table1[[#This Row],[Retail Price Number]]*Table1[[#This Row],[Order Quantity]]</f>
        <v>161.84</v>
      </c>
      <c r="AI767">
        <f>YEAR(Table1[[#This Row],[Order Date]])</f>
        <v>2014</v>
      </c>
    </row>
    <row r="768" spans="1:35" x14ac:dyDescent="0.3">
      <c r="A768" t="s">
        <v>371</v>
      </c>
      <c r="B768" s="1">
        <v>41560</v>
      </c>
      <c r="C768" t="s">
        <v>1225</v>
      </c>
      <c r="D768" t="s">
        <v>252</v>
      </c>
      <c r="E768" t="s">
        <v>27</v>
      </c>
      <c r="F768" t="s">
        <v>28</v>
      </c>
      <c r="G768" t="s">
        <v>29</v>
      </c>
      <c r="H768" t="s">
        <v>62</v>
      </c>
      <c r="I768" t="s">
        <v>63</v>
      </c>
      <c r="J768" t="s">
        <v>2449</v>
      </c>
      <c r="K768" t="s">
        <v>94</v>
      </c>
      <c r="L768" t="s">
        <v>95</v>
      </c>
      <c r="M768" t="s">
        <v>156</v>
      </c>
      <c r="N768" s="1">
        <v>41560</v>
      </c>
      <c r="O768" t="s">
        <v>1883</v>
      </c>
      <c r="P768" s="3" t="s">
        <v>2450</v>
      </c>
      <c r="Q768" t="s">
        <v>2451</v>
      </c>
      <c r="R768">
        <v>12</v>
      </c>
      <c r="S768" t="s">
        <v>8049</v>
      </c>
      <c r="T768" s="2">
        <v>0.01</v>
      </c>
      <c r="U768" t="s">
        <v>8050</v>
      </c>
      <c r="V768" t="s">
        <v>8051</v>
      </c>
      <c r="W768" t="s">
        <v>2454</v>
      </c>
      <c r="X768" t="s">
        <v>8052</v>
      </c>
      <c r="Y768" s="3">
        <f>VALUE(SUBSTITUTE(Table1[[#This Row],[Order Total]],"$",""))</f>
        <v>7188.02</v>
      </c>
      <c r="Z768">
        <f>VALUE(SUBSTITUTE(Table1[[#This Row],[Total]],"$",""))</f>
        <v>7196.1</v>
      </c>
      <c r="AA768" s="3">
        <f>Table1[[#This Row],[Order Total Number]]-Table1[[#This Row],[Total Number]]</f>
        <v>-8.0799999999999272</v>
      </c>
      <c r="AB768">
        <f>VALUE(SUBSTITUTE(Table1[[#This Row],[Shipping Cost]],"$",""))</f>
        <v>8.08</v>
      </c>
      <c r="AC768">
        <f>VALUE(SUBSTITUTE(Table1[[#This Row],[Discount $]],"$",""))</f>
        <v>299.5</v>
      </c>
      <c r="AD768">
        <f>VALUE(SUBSTITUTE(Table1[[#This Row],[Retail Price]],"$",""))</f>
        <v>155.99</v>
      </c>
      <c r="AE768" s="4">
        <f>(Table1[[#This Row],[Retail Price Number]]*Table1[[#This Row],[Order Quantity]])-Table1[[#This Row],[Discount $ Number]]+Table1[[#This Row],[Shipping Cost Number]]</f>
        <v>1580.46</v>
      </c>
      <c r="AF768">
        <f>Table1[[#This Row],[Retail Price Number]]*Table1[[#This Row],[Order Quantity]]-Table1[[#This Row],[Discount $ Number]]</f>
        <v>1572.38</v>
      </c>
      <c r="AG768">
        <f>(Table1[[#This Row],[Retail Price Number]]*Table1[[#This Row],[Order Quantity]])-Table1[[#This Row],[Discount $ Number]]-Table1[[#This Row],[Shipping Cost Number]]</f>
        <v>1564.3000000000002</v>
      </c>
      <c r="AH768">
        <f>Table1[[#This Row],[Retail Price Number]]*Table1[[#This Row],[Order Quantity]]</f>
        <v>1871.88</v>
      </c>
      <c r="AI768">
        <f>YEAR(Table1[[#This Row],[Order Date]])</f>
        <v>2013</v>
      </c>
    </row>
    <row r="769" spans="1:35" x14ac:dyDescent="0.3">
      <c r="A769" t="s">
        <v>371</v>
      </c>
      <c r="B769" s="1">
        <v>41537</v>
      </c>
      <c r="C769" t="s">
        <v>9058</v>
      </c>
      <c r="D769" t="s">
        <v>929</v>
      </c>
      <c r="E769" t="s">
        <v>27</v>
      </c>
      <c r="F769" t="s">
        <v>28</v>
      </c>
      <c r="G769" t="s">
        <v>77</v>
      </c>
      <c r="H769" t="s">
        <v>217</v>
      </c>
      <c r="I769" t="s">
        <v>196</v>
      </c>
      <c r="J769" t="s">
        <v>441</v>
      </c>
      <c r="K769" t="s">
        <v>94</v>
      </c>
      <c r="L769" t="s">
        <v>95</v>
      </c>
      <c r="M769" t="s">
        <v>35</v>
      </c>
      <c r="N769" s="1">
        <v>41538</v>
      </c>
      <c r="O769" t="s">
        <v>442</v>
      </c>
      <c r="P769" s="3" t="s">
        <v>443</v>
      </c>
      <c r="Q769" t="s">
        <v>444</v>
      </c>
      <c r="R769">
        <v>11</v>
      </c>
      <c r="S769" t="s">
        <v>9059</v>
      </c>
      <c r="T769" s="2">
        <v>0.01</v>
      </c>
      <c r="U769" t="s">
        <v>3190</v>
      </c>
      <c r="V769" t="s">
        <v>9060</v>
      </c>
      <c r="W769" t="s">
        <v>448</v>
      </c>
      <c r="X769" t="s">
        <v>9061</v>
      </c>
      <c r="Y769" s="3">
        <f>VALUE(SUBSTITUTE(Table1[[#This Row],[Order Total]],"$",""))</f>
        <v>366.03</v>
      </c>
      <c r="Z769">
        <f>VALUE(SUBSTITUTE(Table1[[#This Row],[Total]],"$",""))</f>
        <v>367.52</v>
      </c>
      <c r="AA769" s="3">
        <f>Table1[[#This Row],[Order Total Number]]-Table1[[#This Row],[Total Number]]</f>
        <v>-1.4900000000000091</v>
      </c>
      <c r="AB769">
        <f>VALUE(SUBSTITUTE(Table1[[#This Row],[Shipping Cost]],"$",""))</f>
        <v>15.1</v>
      </c>
      <c r="AC769">
        <f>VALUE(SUBSTITUTE(Table1[[#This Row],[Discount $]],"$",""))</f>
        <v>40.67</v>
      </c>
      <c r="AD769">
        <f>VALUE(SUBSTITUTE(Table1[[#This Row],[Retail Price]],"$",""))</f>
        <v>22.38</v>
      </c>
      <c r="AE769" s="4">
        <f>(Table1[[#This Row],[Retail Price Number]]*Table1[[#This Row],[Order Quantity]])-Table1[[#This Row],[Discount $ Number]]+Table1[[#This Row],[Shipping Cost Number]]</f>
        <v>220.60999999999999</v>
      </c>
      <c r="AF769">
        <f>Table1[[#This Row],[Retail Price Number]]*Table1[[#This Row],[Order Quantity]]-Table1[[#This Row],[Discount $ Number]]</f>
        <v>205.51</v>
      </c>
      <c r="AG769">
        <f>(Table1[[#This Row],[Retail Price Number]]*Table1[[#This Row],[Order Quantity]])-Table1[[#This Row],[Discount $ Number]]-Table1[[#This Row],[Shipping Cost Number]]</f>
        <v>190.41</v>
      </c>
      <c r="AH769">
        <f>Table1[[#This Row],[Retail Price Number]]*Table1[[#This Row],[Order Quantity]]</f>
        <v>246.17999999999998</v>
      </c>
      <c r="AI769">
        <f>YEAR(Table1[[#This Row],[Order Date]])</f>
        <v>2013</v>
      </c>
    </row>
    <row r="770" spans="1:35" x14ac:dyDescent="0.3">
      <c r="A770" t="s">
        <v>371</v>
      </c>
      <c r="B770" s="1">
        <v>41653</v>
      </c>
      <c r="C770" t="s">
        <v>2807</v>
      </c>
      <c r="D770" t="s">
        <v>465</v>
      </c>
      <c r="E770" t="s">
        <v>27</v>
      </c>
      <c r="F770" t="s">
        <v>28</v>
      </c>
      <c r="G770" t="s">
        <v>77</v>
      </c>
      <c r="H770" t="s">
        <v>205</v>
      </c>
      <c r="I770" t="s">
        <v>31</v>
      </c>
      <c r="J770" t="s">
        <v>423</v>
      </c>
      <c r="K770" t="s">
        <v>94</v>
      </c>
      <c r="L770" t="s">
        <v>95</v>
      </c>
      <c r="M770" t="s">
        <v>35</v>
      </c>
      <c r="N770" s="1">
        <v>41656</v>
      </c>
      <c r="O770" t="s">
        <v>424</v>
      </c>
      <c r="P770" s="3" t="s">
        <v>356</v>
      </c>
      <c r="Q770" t="s">
        <v>341</v>
      </c>
      <c r="R770">
        <v>33</v>
      </c>
      <c r="S770" t="s">
        <v>2052</v>
      </c>
      <c r="T770" s="2">
        <v>0.05</v>
      </c>
      <c r="U770" t="s">
        <v>2683</v>
      </c>
      <c r="V770" t="s">
        <v>9590</v>
      </c>
      <c r="W770" t="s">
        <v>428</v>
      </c>
      <c r="X770" t="s">
        <v>660</v>
      </c>
      <c r="Y770" s="3">
        <f>VALUE(SUBSTITUTE(Table1[[#This Row],[Order Total]],"$",""))</f>
        <v>129.05000000000001</v>
      </c>
      <c r="Z770">
        <f>VALUE(SUBSTITUTE(Table1[[#This Row],[Total]],"$",""))</f>
        <v>124.76</v>
      </c>
      <c r="AA770" s="3">
        <f>Table1[[#This Row],[Order Total Number]]-Table1[[#This Row],[Total Number]]</f>
        <v>4.2900000000000063</v>
      </c>
      <c r="AB770">
        <f>VALUE(SUBSTITUTE(Table1[[#This Row],[Shipping Cost]],"$",""))</f>
        <v>1.39</v>
      </c>
      <c r="AC770">
        <f>VALUE(SUBSTITUTE(Table1[[#This Row],[Discount $]],"$",""))</f>
        <v>12.35</v>
      </c>
      <c r="AD770">
        <f>VALUE(SUBSTITUTE(Table1[[#This Row],[Retail Price]],"$",""))</f>
        <v>5.68</v>
      </c>
      <c r="AE770" s="4">
        <f>(Table1[[#This Row],[Retail Price Number]]*Table1[[#This Row],[Order Quantity]])-Table1[[#This Row],[Discount $ Number]]+Table1[[#This Row],[Shipping Cost Number]]</f>
        <v>176.48</v>
      </c>
      <c r="AF770">
        <f>Table1[[#This Row],[Retail Price Number]]*Table1[[#This Row],[Order Quantity]]-Table1[[#This Row],[Discount $ Number]]</f>
        <v>175.09</v>
      </c>
      <c r="AG770">
        <f>(Table1[[#This Row],[Retail Price Number]]*Table1[[#This Row],[Order Quantity]])-Table1[[#This Row],[Discount $ Number]]-Table1[[#This Row],[Shipping Cost Number]]</f>
        <v>173.70000000000002</v>
      </c>
      <c r="AH770">
        <f>Table1[[#This Row],[Retail Price Number]]*Table1[[#This Row],[Order Quantity]]</f>
        <v>187.44</v>
      </c>
      <c r="AI770">
        <f>YEAR(Table1[[#This Row],[Order Date]])</f>
        <v>2014</v>
      </c>
    </row>
    <row r="771" spans="1:35" x14ac:dyDescent="0.3">
      <c r="A771" t="s">
        <v>371</v>
      </c>
      <c r="B771" s="1">
        <v>42143</v>
      </c>
      <c r="C771" t="s">
        <v>4611</v>
      </c>
      <c r="D771" t="s">
        <v>252</v>
      </c>
      <c r="E771" t="s">
        <v>27</v>
      </c>
      <c r="F771" t="s">
        <v>28</v>
      </c>
      <c r="G771" t="s">
        <v>77</v>
      </c>
      <c r="H771" t="s">
        <v>62</v>
      </c>
      <c r="I771" t="s">
        <v>31</v>
      </c>
      <c r="J771" t="s">
        <v>975</v>
      </c>
      <c r="K771" t="s">
        <v>94</v>
      </c>
      <c r="L771" t="s">
        <v>109</v>
      </c>
      <c r="M771" t="s">
        <v>35</v>
      </c>
      <c r="N771" s="1">
        <v>42144</v>
      </c>
      <c r="O771" t="s">
        <v>976</v>
      </c>
      <c r="P771" s="3" t="s">
        <v>977</v>
      </c>
      <c r="Q771" t="s">
        <v>978</v>
      </c>
      <c r="R771">
        <v>11</v>
      </c>
      <c r="S771" t="s">
        <v>8917</v>
      </c>
      <c r="T771" s="2">
        <v>0.03</v>
      </c>
      <c r="U771" t="s">
        <v>1235</v>
      </c>
      <c r="V771" t="s">
        <v>10572</v>
      </c>
      <c r="W771" t="s">
        <v>982</v>
      </c>
      <c r="X771" t="s">
        <v>3523</v>
      </c>
      <c r="Y771" s="3">
        <f>VALUE(SUBSTITUTE(Table1[[#This Row],[Order Total]],"$",""))</f>
        <v>232.67</v>
      </c>
      <c r="Z771">
        <f>VALUE(SUBSTITUTE(Table1[[#This Row],[Total]],"$",""))</f>
        <v>247.56</v>
      </c>
      <c r="AA771" s="3">
        <f>Table1[[#This Row],[Order Total Number]]-Table1[[#This Row],[Total Number]]</f>
        <v>-14.890000000000015</v>
      </c>
      <c r="AB771">
        <f>VALUE(SUBSTITUTE(Table1[[#This Row],[Shipping Cost]],"$",""))</f>
        <v>3.14</v>
      </c>
      <c r="AC771">
        <f>VALUE(SUBSTITUTE(Table1[[#This Row],[Discount $]],"$",""))</f>
        <v>2.69</v>
      </c>
      <c r="AD771">
        <f>VALUE(SUBSTITUTE(Table1[[#This Row],[Retail Price]],"$",""))</f>
        <v>12.98</v>
      </c>
      <c r="AE771" s="4">
        <f>(Table1[[#This Row],[Retail Price Number]]*Table1[[#This Row],[Order Quantity]])-Table1[[#This Row],[Discount $ Number]]+Table1[[#This Row],[Shipping Cost Number]]</f>
        <v>143.22999999999999</v>
      </c>
      <c r="AF771">
        <f>Table1[[#This Row],[Retail Price Number]]*Table1[[#This Row],[Order Quantity]]-Table1[[#This Row],[Discount $ Number]]</f>
        <v>140.09</v>
      </c>
      <c r="AG771">
        <f>(Table1[[#This Row],[Retail Price Number]]*Table1[[#This Row],[Order Quantity]])-Table1[[#This Row],[Discount $ Number]]-Table1[[#This Row],[Shipping Cost Number]]</f>
        <v>136.95000000000002</v>
      </c>
      <c r="AH771">
        <f>Table1[[#This Row],[Retail Price Number]]*Table1[[#This Row],[Order Quantity]]</f>
        <v>142.78</v>
      </c>
      <c r="AI771">
        <f>YEAR(Table1[[#This Row],[Order Date]])</f>
        <v>2015</v>
      </c>
    </row>
    <row r="772" spans="1:35" x14ac:dyDescent="0.3">
      <c r="A772" t="s">
        <v>371</v>
      </c>
      <c r="B772" s="1">
        <v>41560</v>
      </c>
      <c r="C772" t="s">
        <v>1225</v>
      </c>
      <c r="D772" t="s">
        <v>252</v>
      </c>
      <c r="E772" t="s">
        <v>27</v>
      </c>
      <c r="F772" t="s">
        <v>28</v>
      </c>
      <c r="G772" t="s">
        <v>91</v>
      </c>
      <c r="H772" t="s">
        <v>62</v>
      </c>
      <c r="I772" t="s">
        <v>121</v>
      </c>
      <c r="J772" t="s">
        <v>2449</v>
      </c>
      <c r="K772" t="s">
        <v>94</v>
      </c>
      <c r="L772" t="s">
        <v>34</v>
      </c>
      <c r="M772" t="s">
        <v>35</v>
      </c>
      <c r="N772" s="1">
        <v>41560</v>
      </c>
      <c r="O772" t="s">
        <v>1883</v>
      </c>
      <c r="P772" s="3" t="s">
        <v>2450</v>
      </c>
      <c r="Q772" t="s">
        <v>2451</v>
      </c>
      <c r="R772">
        <v>50</v>
      </c>
      <c r="S772" t="s">
        <v>8049</v>
      </c>
      <c r="T772" s="2">
        <v>7.0000000000000007E-2</v>
      </c>
      <c r="U772" t="s">
        <v>8050</v>
      </c>
      <c r="V772" t="s">
        <v>8051</v>
      </c>
      <c r="W772" t="s">
        <v>2454</v>
      </c>
      <c r="X772" t="s">
        <v>8052</v>
      </c>
      <c r="Y772" s="3">
        <f>VALUE(SUBSTITUTE(Table1[[#This Row],[Order Total]],"$",""))</f>
        <v>7188.02</v>
      </c>
      <c r="Z772">
        <f>VALUE(SUBSTITUTE(Table1[[#This Row],[Total]],"$",""))</f>
        <v>7196.1</v>
      </c>
      <c r="AA772" s="3">
        <f>Table1[[#This Row],[Order Total Number]]-Table1[[#This Row],[Total Number]]</f>
        <v>-8.0799999999999272</v>
      </c>
      <c r="AB772">
        <f>VALUE(SUBSTITUTE(Table1[[#This Row],[Shipping Cost]],"$",""))</f>
        <v>8.08</v>
      </c>
      <c r="AC772">
        <f>VALUE(SUBSTITUTE(Table1[[#This Row],[Discount $]],"$",""))</f>
        <v>299.5</v>
      </c>
      <c r="AD772">
        <f>VALUE(SUBSTITUTE(Table1[[#This Row],[Retail Price]],"$",""))</f>
        <v>155.99</v>
      </c>
      <c r="AE772" s="4">
        <f>(Table1[[#This Row],[Retail Price Number]]*Table1[[#This Row],[Order Quantity]])-Table1[[#This Row],[Discount $ Number]]+Table1[[#This Row],[Shipping Cost Number]]</f>
        <v>7508.08</v>
      </c>
      <c r="AF772">
        <f>Table1[[#This Row],[Retail Price Number]]*Table1[[#This Row],[Order Quantity]]-Table1[[#This Row],[Discount $ Number]]</f>
        <v>7500</v>
      </c>
      <c r="AG772">
        <f>(Table1[[#This Row],[Retail Price Number]]*Table1[[#This Row],[Order Quantity]])-Table1[[#This Row],[Discount $ Number]]-Table1[[#This Row],[Shipping Cost Number]]</f>
        <v>7491.92</v>
      </c>
      <c r="AH772">
        <f>Table1[[#This Row],[Retail Price Number]]*Table1[[#This Row],[Order Quantity]]</f>
        <v>7799.5</v>
      </c>
      <c r="AI772">
        <f>YEAR(Table1[[#This Row],[Order Date]])</f>
        <v>2013</v>
      </c>
    </row>
    <row r="773" spans="1:35" x14ac:dyDescent="0.3">
      <c r="A773" t="s">
        <v>6486</v>
      </c>
      <c r="B773" s="1">
        <v>42386</v>
      </c>
      <c r="C773" t="s">
        <v>3053</v>
      </c>
      <c r="D773" t="s">
        <v>766</v>
      </c>
      <c r="E773" t="s">
        <v>27</v>
      </c>
      <c r="F773" t="s">
        <v>28</v>
      </c>
      <c r="G773" t="s">
        <v>134</v>
      </c>
      <c r="H773" t="s">
        <v>217</v>
      </c>
      <c r="I773" t="s">
        <v>92</v>
      </c>
      <c r="J773" t="s">
        <v>163</v>
      </c>
      <c r="K773" t="s">
        <v>94</v>
      </c>
      <c r="L773" t="s">
        <v>95</v>
      </c>
      <c r="M773" t="s">
        <v>35</v>
      </c>
      <c r="N773" s="1">
        <v>42386</v>
      </c>
      <c r="O773" t="s">
        <v>164</v>
      </c>
      <c r="P773" s="3" t="s">
        <v>165</v>
      </c>
      <c r="Q773" t="s">
        <v>166</v>
      </c>
      <c r="R773">
        <v>16</v>
      </c>
      <c r="S773" t="s">
        <v>6487</v>
      </c>
      <c r="T773" s="2">
        <v>0.01</v>
      </c>
      <c r="U773" t="s">
        <v>956</v>
      </c>
      <c r="V773" t="s">
        <v>6488</v>
      </c>
      <c r="W773" t="s">
        <v>170</v>
      </c>
      <c r="X773" t="s">
        <v>6489</v>
      </c>
      <c r="Y773" s="3">
        <f>VALUE(SUBSTITUTE(Table1[[#This Row],[Order Total]],"$",""))</f>
        <v>113.48</v>
      </c>
      <c r="Z773">
        <f>VALUE(SUBSTITUTE(Table1[[#This Row],[Total]],"$",""))</f>
        <v>114.57</v>
      </c>
      <c r="AA773" s="3">
        <f>Table1[[#This Row],[Order Total Number]]-Table1[[#This Row],[Total Number]]</f>
        <v>-1.0899999999999892</v>
      </c>
      <c r="AB773">
        <f>VALUE(SUBSTITUTE(Table1[[#This Row],[Shipping Cost]],"$",""))</f>
        <v>1.3</v>
      </c>
      <c r="AC773">
        <f>VALUE(SUBSTITUTE(Table1[[#This Row],[Discount $]],"$",""))</f>
        <v>12.04</v>
      </c>
      <c r="AD773">
        <f>VALUE(SUBSTITUTE(Table1[[#This Row],[Retail Price]],"$",""))</f>
        <v>4</v>
      </c>
      <c r="AE773" s="4">
        <f>(Table1[[#This Row],[Retail Price Number]]*Table1[[#This Row],[Order Quantity]])-Table1[[#This Row],[Discount $ Number]]+Table1[[#This Row],[Shipping Cost Number]]</f>
        <v>53.26</v>
      </c>
      <c r="AF773">
        <f>Table1[[#This Row],[Retail Price Number]]*Table1[[#This Row],[Order Quantity]]-Table1[[#This Row],[Discount $ Number]]</f>
        <v>51.96</v>
      </c>
      <c r="AG773">
        <f>(Table1[[#This Row],[Retail Price Number]]*Table1[[#This Row],[Order Quantity]])-Table1[[#This Row],[Discount $ Number]]-Table1[[#This Row],[Shipping Cost Number]]</f>
        <v>50.660000000000004</v>
      </c>
      <c r="AH773">
        <f>Table1[[#This Row],[Retail Price Number]]*Table1[[#This Row],[Order Quantity]]</f>
        <v>64</v>
      </c>
      <c r="AI773">
        <f>YEAR(Table1[[#This Row],[Order Date]])</f>
        <v>2016</v>
      </c>
    </row>
    <row r="774" spans="1:35" x14ac:dyDescent="0.3">
      <c r="A774" t="s">
        <v>1252</v>
      </c>
      <c r="B774" s="1">
        <v>41567</v>
      </c>
      <c r="C774" t="s">
        <v>1253</v>
      </c>
      <c r="D774" t="s">
        <v>974</v>
      </c>
      <c r="E774" t="s">
        <v>46</v>
      </c>
      <c r="F774" t="s">
        <v>47</v>
      </c>
      <c r="G774" t="s">
        <v>134</v>
      </c>
      <c r="H774" t="s">
        <v>48</v>
      </c>
      <c r="I774" t="s">
        <v>92</v>
      </c>
      <c r="J774" t="s">
        <v>1254</v>
      </c>
      <c r="K774" t="s">
        <v>94</v>
      </c>
      <c r="L774" t="s">
        <v>34</v>
      </c>
      <c r="M774" t="s">
        <v>35</v>
      </c>
      <c r="N774" s="1">
        <v>41569</v>
      </c>
      <c r="O774" t="s">
        <v>501</v>
      </c>
      <c r="P774" s="3" t="s">
        <v>897</v>
      </c>
      <c r="Q774" t="s">
        <v>898</v>
      </c>
      <c r="R774">
        <v>6</v>
      </c>
      <c r="S774" t="s">
        <v>1255</v>
      </c>
      <c r="T774" s="2">
        <v>0.02</v>
      </c>
      <c r="U774" t="s">
        <v>127</v>
      </c>
      <c r="V774" t="s">
        <v>1255</v>
      </c>
      <c r="W774" t="s">
        <v>902</v>
      </c>
      <c r="X774" t="s">
        <v>1256</v>
      </c>
      <c r="Y774" s="3">
        <f>VALUE(SUBSTITUTE(Table1[[#This Row],[Order Total]],"$",""))</f>
        <v>93.6</v>
      </c>
      <c r="Z774">
        <f>VALUE(SUBSTITUTE(Table1[[#This Row],[Total]],"$",""))</f>
        <v>96</v>
      </c>
      <c r="AA774" s="3">
        <f>Table1[[#This Row],[Order Total Number]]-Table1[[#This Row],[Total Number]]</f>
        <v>-2.4000000000000057</v>
      </c>
      <c r="AB774">
        <f>VALUE(SUBSTITUTE(Table1[[#This Row],[Shipping Cost]],"$",""))</f>
        <v>13.89</v>
      </c>
      <c r="AC774">
        <f>VALUE(SUBSTITUTE(Table1[[#This Row],[Discount $]],"$",""))</f>
        <v>0</v>
      </c>
      <c r="AD774">
        <f>VALUE(SUBSTITUTE(Table1[[#This Row],[Retail Price]],"$",""))</f>
        <v>36.549999999999997</v>
      </c>
      <c r="AE774" s="4">
        <f>(Table1[[#This Row],[Retail Price Number]]*Table1[[#This Row],[Order Quantity]])-Table1[[#This Row],[Discount $ Number]]+Table1[[#This Row],[Shipping Cost Number]]</f>
        <v>233.19</v>
      </c>
      <c r="AF774">
        <f>Table1[[#This Row],[Retail Price Number]]*Table1[[#This Row],[Order Quantity]]-Table1[[#This Row],[Discount $ Number]]</f>
        <v>219.29999999999998</v>
      </c>
      <c r="AG774">
        <f>(Table1[[#This Row],[Retail Price Number]]*Table1[[#This Row],[Order Quantity]])-Table1[[#This Row],[Discount $ Number]]-Table1[[#This Row],[Shipping Cost Number]]</f>
        <v>205.40999999999997</v>
      </c>
      <c r="AH774">
        <f>Table1[[#This Row],[Retail Price Number]]*Table1[[#This Row],[Order Quantity]]</f>
        <v>219.29999999999998</v>
      </c>
      <c r="AI774">
        <f>YEAR(Table1[[#This Row],[Order Date]])</f>
        <v>2013</v>
      </c>
    </row>
    <row r="775" spans="1:35" x14ac:dyDescent="0.3">
      <c r="A775" t="s">
        <v>1252</v>
      </c>
      <c r="B775" s="1">
        <v>41403</v>
      </c>
      <c r="C775" t="s">
        <v>1439</v>
      </c>
      <c r="D775" t="s">
        <v>683</v>
      </c>
      <c r="E775" t="s">
        <v>46</v>
      </c>
      <c r="F775" t="s">
        <v>47</v>
      </c>
      <c r="G775" t="s">
        <v>134</v>
      </c>
      <c r="H775" t="s">
        <v>107</v>
      </c>
      <c r="I775" t="s">
        <v>92</v>
      </c>
      <c r="J775" t="s">
        <v>163</v>
      </c>
      <c r="K775" t="s">
        <v>94</v>
      </c>
      <c r="L775" t="s">
        <v>95</v>
      </c>
      <c r="M775" t="s">
        <v>35</v>
      </c>
      <c r="N775" s="1">
        <v>41405</v>
      </c>
      <c r="O775" t="s">
        <v>164</v>
      </c>
      <c r="P775" s="3" t="s">
        <v>165</v>
      </c>
      <c r="Q775" t="s">
        <v>166</v>
      </c>
      <c r="R775">
        <v>24</v>
      </c>
      <c r="S775" t="s">
        <v>2985</v>
      </c>
      <c r="T775" s="2">
        <v>7.0000000000000007E-2</v>
      </c>
      <c r="U775" t="s">
        <v>956</v>
      </c>
      <c r="V775" t="s">
        <v>2986</v>
      </c>
      <c r="W775" t="s">
        <v>170</v>
      </c>
      <c r="X775" t="s">
        <v>2987</v>
      </c>
      <c r="Y775" s="3">
        <f>VALUE(SUBSTITUTE(Table1[[#This Row],[Order Total]],"$",""))</f>
        <v>152.76</v>
      </c>
      <c r="Z775">
        <f>VALUE(SUBSTITUTE(Table1[[#This Row],[Total]],"$",""))</f>
        <v>137.55000000000001</v>
      </c>
      <c r="AA775" s="3">
        <f>Table1[[#This Row],[Order Total Number]]-Table1[[#This Row],[Total Number]]</f>
        <v>15.20999999999998</v>
      </c>
      <c r="AB775">
        <f>VALUE(SUBSTITUTE(Table1[[#This Row],[Shipping Cost]],"$",""))</f>
        <v>1.3</v>
      </c>
      <c r="AC775">
        <f>VALUE(SUBSTITUTE(Table1[[#This Row],[Discount $]],"$",""))</f>
        <v>12.04</v>
      </c>
      <c r="AD775">
        <f>VALUE(SUBSTITUTE(Table1[[#This Row],[Retail Price]],"$",""))</f>
        <v>4</v>
      </c>
      <c r="AE775" s="4">
        <f>(Table1[[#This Row],[Retail Price Number]]*Table1[[#This Row],[Order Quantity]])-Table1[[#This Row],[Discount $ Number]]+Table1[[#This Row],[Shipping Cost Number]]</f>
        <v>85.26</v>
      </c>
      <c r="AF775">
        <f>Table1[[#This Row],[Retail Price Number]]*Table1[[#This Row],[Order Quantity]]-Table1[[#This Row],[Discount $ Number]]</f>
        <v>83.960000000000008</v>
      </c>
      <c r="AG775">
        <f>(Table1[[#This Row],[Retail Price Number]]*Table1[[#This Row],[Order Quantity]])-Table1[[#This Row],[Discount $ Number]]-Table1[[#This Row],[Shipping Cost Number]]</f>
        <v>82.660000000000011</v>
      </c>
      <c r="AH775">
        <f>Table1[[#This Row],[Retail Price Number]]*Table1[[#This Row],[Order Quantity]]</f>
        <v>96</v>
      </c>
      <c r="AI775">
        <f>YEAR(Table1[[#This Row],[Order Date]])</f>
        <v>2013</v>
      </c>
    </row>
    <row r="776" spans="1:35" x14ac:dyDescent="0.3">
      <c r="A776" t="s">
        <v>1252</v>
      </c>
      <c r="B776" s="1">
        <v>41319</v>
      </c>
      <c r="C776" t="s">
        <v>2198</v>
      </c>
      <c r="D776" t="s">
        <v>2199</v>
      </c>
      <c r="E776" t="s">
        <v>27</v>
      </c>
      <c r="F776" t="s">
        <v>28</v>
      </c>
      <c r="G776" t="s">
        <v>134</v>
      </c>
      <c r="H776" t="s">
        <v>217</v>
      </c>
      <c r="I776" t="s">
        <v>196</v>
      </c>
      <c r="J776" t="s">
        <v>253</v>
      </c>
      <c r="K776" t="s">
        <v>94</v>
      </c>
      <c r="L776" t="s">
        <v>95</v>
      </c>
      <c r="M776" t="s">
        <v>35</v>
      </c>
      <c r="N776" s="1">
        <v>41320</v>
      </c>
      <c r="O776" t="s">
        <v>726</v>
      </c>
      <c r="P776" s="3" t="s">
        <v>255</v>
      </c>
      <c r="Q776" t="s">
        <v>2618</v>
      </c>
      <c r="R776">
        <v>18</v>
      </c>
      <c r="S776" t="s">
        <v>4108</v>
      </c>
      <c r="T776" s="2">
        <v>0.02</v>
      </c>
      <c r="U776" t="s">
        <v>954</v>
      </c>
      <c r="V776" t="s">
        <v>4109</v>
      </c>
      <c r="W776" t="s">
        <v>990</v>
      </c>
      <c r="X776" t="s">
        <v>3968</v>
      </c>
      <c r="Y776" s="3">
        <f>VALUE(SUBSTITUTE(Table1[[#This Row],[Order Total]],"$",""))</f>
        <v>14.82</v>
      </c>
      <c r="Z776">
        <f>VALUE(SUBSTITUTE(Table1[[#This Row],[Total]],"$",""))</f>
        <v>16.55</v>
      </c>
      <c r="AA776" s="3">
        <f>Table1[[#This Row],[Order Total Number]]-Table1[[#This Row],[Total Number]]</f>
        <v>-1.7300000000000004</v>
      </c>
      <c r="AB776">
        <f>VALUE(SUBSTITUTE(Table1[[#This Row],[Shipping Cost]],"$",""))</f>
        <v>1.2</v>
      </c>
      <c r="AC776">
        <f>VALUE(SUBSTITUTE(Table1[[#This Row],[Discount $]],"$",""))</f>
        <v>1.28</v>
      </c>
      <c r="AD776">
        <f>VALUE(SUBSTITUTE(Table1[[#This Row],[Retail Price]],"$",""))</f>
        <v>2.78</v>
      </c>
      <c r="AE776" s="4">
        <f>(Table1[[#This Row],[Retail Price Number]]*Table1[[#This Row],[Order Quantity]])-Table1[[#This Row],[Discount $ Number]]+Table1[[#This Row],[Shipping Cost Number]]</f>
        <v>49.96</v>
      </c>
      <c r="AF776">
        <f>Table1[[#This Row],[Retail Price Number]]*Table1[[#This Row],[Order Quantity]]-Table1[[#This Row],[Discount $ Number]]</f>
        <v>48.76</v>
      </c>
      <c r="AG776">
        <f>(Table1[[#This Row],[Retail Price Number]]*Table1[[#This Row],[Order Quantity]])-Table1[[#This Row],[Discount $ Number]]-Table1[[#This Row],[Shipping Cost Number]]</f>
        <v>47.559999999999995</v>
      </c>
      <c r="AH776">
        <f>Table1[[#This Row],[Retail Price Number]]*Table1[[#This Row],[Order Quantity]]</f>
        <v>50.04</v>
      </c>
      <c r="AI776">
        <f>YEAR(Table1[[#This Row],[Order Date]])</f>
        <v>2013</v>
      </c>
    </row>
    <row r="777" spans="1:35" x14ac:dyDescent="0.3">
      <c r="A777" t="s">
        <v>1252</v>
      </c>
      <c r="B777" s="1">
        <v>41420</v>
      </c>
      <c r="C777" t="s">
        <v>5066</v>
      </c>
      <c r="D777" t="s">
        <v>1012</v>
      </c>
      <c r="E777" t="s">
        <v>27</v>
      </c>
      <c r="F777" t="s">
        <v>28</v>
      </c>
      <c r="G777" t="s">
        <v>77</v>
      </c>
      <c r="H777" t="s">
        <v>241</v>
      </c>
      <c r="I777" t="s">
        <v>63</v>
      </c>
      <c r="J777" t="s">
        <v>5067</v>
      </c>
      <c r="K777" t="s">
        <v>33</v>
      </c>
      <c r="L777" t="s">
        <v>65</v>
      </c>
      <c r="M777" t="s">
        <v>35</v>
      </c>
      <c r="N777" s="1">
        <v>41422</v>
      </c>
      <c r="O777" t="s">
        <v>886</v>
      </c>
      <c r="P777" s="3" t="s">
        <v>295</v>
      </c>
      <c r="Q777" t="s">
        <v>887</v>
      </c>
      <c r="R777">
        <v>47</v>
      </c>
      <c r="S777" t="s">
        <v>1255</v>
      </c>
      <c r="T777" s="2">
        <v>0.03</v>
      </c>
      <c r="U777" t="s">
        <v>127</v>
      </c>
      <c r="V777" t="s">
        <v>1255</v>
      </c>
      <c r="W777" t="s">
        <v>891</v>
      </c>
      <c r="X777" t="s">
        <v>1256</v>
      </c>
      <c r="Y777" s="3">
        <f>VALUE(SUBSTITUTE(Table1[[#This Row],[Order Total]],"$",""))</f>
        <v>93.6</v>
      </c>
      <c r="Z777">
        <f>VALUE(SUBSTITUTE(Table1[[#This Row],[Total]],"$",""))</f>
        <v>96</v>
      </c>
      <c r="AA777" s="3">
        <f>Table1[[#This Row],[Order Total Number]]-Table1[[#This Row],[Total Number]]</f>
        <v>-2.4000000000000057</v>
      </c>
      <c r="AB777">
        <f>VALUE(SUBSTITUTE(Table1[[#This Row],[Shipping Cost]],"$",""))</f>
        <v>4.5</v>
      </c>
      <c r="AC777">
        <f>VALUE(SUBSTITUTE(Table1[[#This Row],[Discount $]],"$",""))</f>
        <v>0</v>
      </c>
      <c r="AD777">
        <f>VALUE(SUBSTITUTE(Table1[[#This Row],[Retail Price]],"$",""))</f>
        <v>10.89</v>
      </c>
      <c r="AE777" s="4">
        <f>(Table1[[#This Row],[Retail Price Number]]*Table1[[#This Row],[Order Quantity]])-Table1[[#This Row],[Discount $ Number]]+Table1[[#This Row],[Shipping Cost Number]]</f>
        <v>516.33000000000004</v>
      </c>
      <c r="AF777">
        <f>Table1[[#This Row],[Retail Price Number]]*Table1[[#This Row],[Order Quantity]]-Table1[[#This Row],[Discount $ Number]]</f>
        <v>511.83000000000004</v>
      </c>
      <c r="AG777">
        <f>(Table1[[#This Row],[Retail Price Number]]*Table1[[#This Row],[Order Quantity]])-Table1[[#This Row],[Discount $ Number]]-Table1[[#This Row],[Shipping Cost Number]]</f>
        <v>507.33000000000004</v>
      </c>
      <c r="AH777">
        <f>Table1[[#This Row],[Retail Price Number]]*Table1[[#This Row],[Order Quantity]]</f>
        <v>511.83000000000004</v>
      </c>
      <c r="AI777">
        <f>YEAR(Table1[[#This Row],[Order Date]])</f>
        <v>2013</v>
      </c>
    </row>
    <row r="778" spans="1:35" x14ac:dyDescent="0.3">
      <c r="A778" t="s">
        <v>1252</v>
      </c>
      <c r="B778" s="1">
        <v>41567</v>
      </c>
      <c r="C778" t="s">
        <v>5983</v>
      </c>
      <c r="D778" t="s">
        <v>280</v>
      </c>
      <c r="E778" t="s">
        <v>27</v>
      </c>
      <c r="F778" t="s">
        <v>28</v>
      </c>
      <c r="G778" t="s">
        <v>77</v>
      </c>
      <c r="H778" t="s">
        <v>281</v>
      </c>
      <c r="I778" t="s">
        <v>121</v>
      </c>
      <c r="J778" t="s">
        <v>5984</v>
      </c>
      <c r="K778" t="s">
        <v>94</v>
      </c>
      <c r="L778" t="s">
        <v>109</v>
      </c>
      <c r="M778" t="s">
        <v>35</v>
      </c>
      <c r="N778" s="1">
        <v>41569</v>
      </c>
      <c r="O778" t="s">
        <v>5985</v>
      </c>
      <c r="P778" s="3" t="s">
        <v>2185</v>
      </c>
      <c r="Q778" t="s">
        <v>80</v>
      </c>
      <c r="R778">
        <v>30</v>
      </c>
      <c r="S778" t="s">
        <v>1255</v>
      </c>
      <c r="T778" s="2">
        <v>0.08</v>
      </c>
      <c r="U778" t="s">
        <v>127</v>
      </c>
      <c r="V778" t="s">
        <v>1255</v>
      </c>
      <c r="W778" t="s">
        <v>726</v>
      </c>
      <c r="X778" t="s">
        <v>1256</v>
      </c>
      <c r="Y778" s="3">
        <f>VALUE(SUBSTITUTE(Table1[[#This Row],[Order Total]],"$",""))</f>
        <v>93.6</v>
      </c>
      <c r="Z778">
        <f>VALUE(SUBSTITUTE(Table1[[#This Row],[Total]],"$",""))</f>
        <v>96</v>
      </c>
      <c r="AA778" s="3">
        <f>Table1[[#This Row],[Order Total Number]]-Table1[[#This Row],[Total Number]]</f>
        <v>-2.4000000000000057</v>
      </c>
      <c r="AB778">
        <f>VALUE(SUBSTITUTE(Table1[[#This Row],[Shipping Cost]],"$",""))</f>
        <v>1.17</v>
      </c>
      <c r="AC778">
        <f>VALUE(SUBSTITUTE(Table1[[#This Row],[Discount $]],"$",""))</f>
        <v>0</v>
      </c>
      <c r="AD778">
        <f>VALUE(SUBSTITUTE(Table1[[#This Row],[Retail Price]],"$",""))</f>
        <v>6.08</v>
      </c>
      <c r="AE778" s="4">
        <f>(Table1[[#This Row],[Retail Price Number]]*Table1[[#This Row],[Order Quantity]])-Table1[[#This Row],[Discount $ Number]]+Table1[[#This Row],[Shipping Cost Number]]</f>
        <v>183.57</v>
      </c>
      <c r="AF778">
        <f>Table1[[#This Row],[Retail Price Number]]*Table1[[#This Row],[Order Quantity]]-Table1[[#This Row],[Discount $ Number]]</f>
        <v>182.4</v>
      </c>
      <c r="AG778">
        <f>(Table1[[#This Row],[Retail Price Number]]*Table1[[#This Row],[Order Quantity]])-Table1[[#This Row],[Discount $ Number]]-Table1[[#This Row],[Shipping Cost Number]]</f>
        <v>181.23000000000002</v>
      </c>
      <c r="AH778">
        <f>Table1[[#This Row],[Retail Price Number]]*Table1[[#This Row],[Order Quantity]]</f>
        <v>182.4</v>
      </c>
      <c r="AI778">
        <f>YEAR(Table1[[#This Row],[Order Date]])</f>
        <v>2013</v>
      </c>
    </row>
    <row r="779" spans="1:35" x14ac:dyDescent="0.3">
      <c r="A779" t="s">
        <v>1252</v>
      </c>
      <c r="B779" s="1">
        <v>41567</v>
      </c>
      <c r="C779" t="s">
        <v>1253</v>
      </c>
      <c r="D779" t="s">
        <v>974</v>
      </c>
      <c r="E779" t="s">
        <v>46</v>
      </c>
      <c r="F779" t="s">
        <v>47</v>
      </c>
      <c r="G779" t="s">
        <v>77</v>
      </c>
      <c r="H779" t="s">
        <v>48</v>
      </c>
      <c r="I779" t="s">
        <v>63</v>
      </c>
      <c r="J779" t="s">
        <v>1906</v>
      </c>
      <c r="K779" t="s">
        <v>94</v>
      </c>
      <c r="L779" t="s">
        <v>95</v>
      </c>
      <c r="M779" t="s">
        <v>35</v>
      </c>
      <c r="N779" s="1">
        <v>41569</v>
      </c>
      <c r="O779" t="s">
        <v>275</v>
      </c>
      <c r="P779" s="3" t="s">
        <v>696</v>
      </c>
      <c r="Q779" t="s">
        <v>697</v>
      </c>
      <c r="R779">
        <v>19</v>
      </c>
      <c r="S779" t="s">
        <v>1255</v>
      </c>
      <c r="T779" s="2">
        <v>0</v>
      </c>
      <c r="U779" t="s">
        <v>127</v>
      </c>
      <c r="V779" t="s">
        <v>1255</v>
      </c>
      <c r="W779" t="s">
        <v>701</v>
      </c>
      <c r="X779" t="s">
        <v>1256</v>
      </c>
      <c r="Y779" s="3">
        <f>VALUE(SUBSTITUTE(Table1[[#This Row],[Order Total]],"$",""))</f>
        <v>93.6</v>
      </c>
      <c r="Z779">
        <f>VALUE(SUBSTITUTE(Table1[[#This Row],[Total]],"$",""))</f>
        <v>96</v>
      </c>
      <c r="AA779" s="3">
        <f>Table1[[#This Row],[Order Total Number]]-Table1[[#This Row],[Total Number]]</f>
        <v>-2.4000000000000057</v>
      </c>
      <c r="AB779">
        <f>VALUE(SUBSTITUTE(Table1[[#This Row],[Shipping Cost]],"$",""))</f>
        <v>2.4</v>
      </c>
      <c r="AC779">
        <f>VALUE(SUBSTITUTE(Table1[[#This Row],[Discount $]],"$",""))</f>
        <v>0</v>
      </c>
      <c r="AD779">
        <f>VALUE(SUBSTITUTE(Table1[[#This Row],[Retail Price]],"$",""))</f>
        <v>2.6</v>
      </c>
      <c r="AE779" s="4">
        <f>(Table1[[#This Row],[Retail Price Number]]*Table1[[#This Row],[Order Quantity]])-Table1[[#This Row],[Discount $ Number]]+Table1[[#This Row],[Shipping Cost Number]]</f>
        <v>51.8</v>
      </c>
      <c r="AF779">
        <f>Table1[[#This Row],[Retail Price Number]]*Table1[[#This Row],[Order Quantity]]-Table1[[#This Row],[Discount $ Number]]</f>
        <v>49.4</v>
      </c>
      <c r="AG779">
        <f>(Table1[[#This Row],[Retail Price Number]]*Table1[[#This Row],[Order Quantity]])-Table1[[#This Row],[Discount $ Number]]-Table1[[#This Row],[Shipping Cost Number]]</f>
        <v>47</v>
      </c>
      <c r="AH779">
        <f>Table1[[#This Row],[Retail Price Number]]*Table1[[#This Row],[Order Quantity]]</f>
        <v>49.4</v>
      </c>
      <c r="AI779">
        <f>YEAR(Table1[[#This Row],[Order Date]])</f>
        <v>2013</v>
      </c>
    </row>
    <row r="780" spans="1:35" x14ac:dyDescent="0.3">
      <c r="A780" t="s">
        <v>1252</v>
      </c>
      <c r="B780" s="1">
        <v>41567</v>
      </c>
      <c r="C780" t="s">
        <v>2555</v>
      </c>
      <c r="D780" t="s">
        <v>591</v>
      </c>
      <c r="E780" t="s">
        <v>27</v>
      </c>
      <c r="F780" t="s">
        <v>28</v>
      </c>
      <c r="G780" t="s">
        <v>77</v>
      </c>
      <c r="H780" t="s">
        <v>241</v>
      </c>
      <c r="I780" t="s">
        <v>92</v>
      </c>
      <c r="J780" t="s">
        <v>1906</v>
      </c>
      <c r="K780" t="s">
        <v>94</v>
      </c>
      <c r="L780" t="s">
        <v>34</v>
      </c>
      <c r="M780" t="s">
        <v>35</v>
      </c>
      <c r="N780" s="1">
        <v>41568</v>
      </c>
      <c r="O780" t="s">
        <v>275</v>
      </c>
      <c r="P780" s="3" t="s">
        <v>696</v>
      </c>
      <c r="Q780" t="s">
        <v>697</v>
      </c>
      <c r="R780">
        <v>19</v>
      </c>
      <c r="S780" t="s">
        <v>1255</v>
      </c>
      <c r="T780" s="2">
        <v>0</v>
      </c>
      <c r="U780" t="s">
        <v>127</v>
      </c>
      <c r="V780" t="s">
        <v>1255</v>
      </c>
      <c r="W780" t="s">
        <v>701</v>
      </c>
      <c r="X780" t="s">
        <v>1256</v>
      </c>
      <c r="Y780" s="3">
        <f>VALUE(SUBSTITUTE(Table1[[#This Row],[Order Total]],"$",""))</f>
        <v>93.6</v>
      </c>
      <c r="Z780">
        <f>VALUE(SUBSTITUTE(Table1[[#This Row],[Total]],"$",""))</f>
        <v>96</v>
      </c>
      <c r="AA780" s="3">
        <f>Table1[[#This Row],[Order Total Number]]-Table1[[#This Row],[Total Number]]</f>
        <v>-2.4000000000000057</v>
      </c>
      <c r="AB780">
        <f>VALUE(SUBSTITUTE(Table1[[#This Row],[Shipping Cost]],"$",""))</f>
        <v>2.4</v>
      </c>
      <c r="AC780">
        <f>VALUE(SUBSTITUTE(Table1[[#This Row],[Discount $]],"$",""))</f>
        <v>0</v>
      </c>
      <c r="AD780">
        <f>VALUE(SUBSTITUTE(Table1[[#This Row],[Retail Price]],"$",""))</f>
        <v>2.6</v>
      </c>
      <c r="AE780" s="4">
        <f>(Table1[[#This Row],[Retail Price Number]]*Table1[[#This Row],[Order Quantity]])-Table1[[#This Row],[Discount $ Number]]+Table1[[#This Row],[Shipping Cost Number]]</f>
        <v>51.8</v>
      </c>
      <c r="AF780">
        <f>Table1[[#This Row],[Retail Price Number]]*Table1[[#This Row],[Order Quantity]]-Table1[[#This Row],[Discount $ Number]]</f>
        <v>49.4</v>
      </c>
      <c r="AG780">
        <f>(Table1[[#This Row],[Retail Price Number]]*Table1[[#This Row],[Order Quantity]])-Table1[[#This Row],[Discount $ Number]]-Table1[[#This Row],[Shipping Cost Number]]</f>
        <v>47</v>
      </c>
      <c r="AH780">
        <f>Table1[[#This Row],[Retail Price Number]]*Table1[[#This Row],[Order Quantity]]</f>
        <v>49.4</v>
      </c>
      <c r="AI780">
        <f>YEAR(Table1[[#This Row],[Order Date]])</f>
        <v>2013</v>
      </c>
    </row>
    <row r="781" spans="1:35" x14ac:dyDescent="0.3">
      <c r="A781" t="s">
        <v>1252</v>
      </c>
      <c r="B781" s="1">
        <v>41567</v>
      </c>
      <c r="C781" t="s">
        <v>2417</v>
      </c>
      <c r="D781" t="s">
        <v>432</v>
      </c>
      <c r="E781" t="s">
        <v>27</v>
      </c>
      <c r="F781" t="s">
        <v>28</v>
      </c>
      <c r="G781" t="s">
        <v>91</v>
      </c>
      <c r="H781" t="s">
        <v>433</v>
      </c>
      <c r="I781" t="s">
        <v>31</v>
      </c>
      <c r="J781" t="s">
        <v>1906</v>
      </c>
      <c r="K781" t="s">
        <v>94</v>
      </c>
      <c r="L781" t="s">
        <v>34</v>
      </c>
      <c r="M781" t="s">
        <v>35</v>
      </c>
      <c r="N781" s="1">
        <v>41568</v>
      </c>
      <c r="O781" t="s">
        <v>275</v>
      </c>
      <c r="P781" s="3" t="s">
        <v>696</v>
      </c>
      <c r="Q781" t="s">
        <v>697</v>
      </c>
      <c r="R781">
        <v>22</v>
      </c>
      <c r="S781" t="s">
        <v>1255</v>
      </c>
      <c r="T781" s="2">
        <v>7.0000000000000007E-2</v>
      </c>
      <c r="U781" t="s">
        <v>127</v>
      </c>
      <c r="V781" t="s">
        <v>1255</v>
      </c>
      <c r="W781" t="s">
        <v>701</v>
      </c>
      <c r="X781" t="s">
        <v>1256</v>
      </c>
      <c r="Y781" s="3">
        <f>VALUE(SUBSTITUTE(Table1[[#This Row],[Order Total]],"$",""))</f>
        <v>93.6</v>
      </c>
      <c r="Z781">
        <f>VALUE(SUBSTITUTE(Table1[[#This Row],[Total]],"$",""))</f>
        <v>96</v>
      </c>
      <c r="AA781" s="3">
        <f>Table1[[#This Row],[Order Total Number]]-Table1[[#This Row],[Total Number]]</f>
        <v>-2.4000000000000057</v>
      </c>
      <c r="AB781">
        <f>VALUE(SUBSTITUTE(Table1[[#This Row],[Shipping Cost]],"$",""))</f>
        <v>2.4</v>
      </c>
      <c r="AC781">
        <f>VALUE(SUBSTITUTE(Table1[[#This Row],[Discount $]],"$",""))</f>
        <v>0</v>
      </c>
      <c r="AD781">
        <f>VALUE(SUBSTITUTE(Table1[[#This Row],[Retail Price]],"$",""))</f>
        <v>2.6</v>
      </c>
      <c r="AE781" s="4">
        <f>(Table1[[#This Row],[Retail Price Number]]*Table1[[#This Row],[Order Quantity]])-Table1[[#This Row],[Discount $ Number]]+Table1[[#This Row],[Shipping Cost Number]]</f>
        <v>59.6</v>
      </c>
      <c r="AF781">
        <f>Table1[[#This Row],[Retail Price Number]]*Table1[[#This Row],[Order Quantity]]-Table1[[#This Row],[Discount $ Number]]</f>
        <v>57.2</v>
      </c>
      <c r="AG781">
        <f>(Table1[[#This Row],[Retail Price Number]]*Table1[[#This Row],[Order Quantity]])-Table1[[#This Row],[Discount $ Number]]-Table1[[#This Row],[Shipping Cost Number]]</f>
        <v>54.800000000000004</v>
      </c>
      <c r="AH781">
        <f>Table1[[#This Row],[Retail Price Number]]*Table1[[#This Row],[Order Quantity]]</f>
        <v>57.2</v>
      </c>
      <c r="AI781">
        <f>YEAR(Table1[[#This Row],[Order Date]])</f>
        <v>2013</v>
      </c>
    </row>
    <row r="782" spans="1:35" x14ac:dyDescent="0.3">
      <c r="A782" t="s">
        <v>1252</v>
      </c>
      <c r="B782" s="1">
        <v>41567</v>
      </c>
      <c r="C782" t="s">
        <v>2555</v>
      </c>
      <c r="D782" t="s">
        <v>591</v>
      </c>
      <c r="E782" t="s">
        <v>27</v>
      </c>
      <c r="F782" t="s">
        <v>28</v>
      </c>
      <c r="G782" t="s">
        <v>29</v>
      </c>
      <c r="H782" t="s">
        <v>241</v>
      </c>
      <c r="I782" t="s">
        <v>31</v>
      </c>
      <c r="J782" t="s">
        <v>1906</v>
      </c>
      <c r="K782" t="s">
        <v>94</v>
      </c>
      <c r="L782" t="s">
        <v>109</v>
      </c>
      <c r="M782" t="s">
        <v>35</v>
      </c>
      <c r="N782" s="1">
        <v>41568</v>
      </c>
      <c r="O782" t="s">
        <v>275</v>
      </c>
      <c r="P782" s="3" t="s">
        <v>696</v>
      </c>
      <c r="Q782" t="s">
        <v>697</v>
      </c>
      <c r="R782">
        <v>26</v>
      </c>
      <c r="S782" t="s">
        <v>1255</v>
      </c>
      <c r="T782" s="2">
        <v>0.08</v>
      </c>
      <c r="U782" t="s">
        <v>127</v>
      </c>
      <c r="V782" t="s">
        <v>1255</v>
      </c>
      <c r="W782" t="s">
        <v>701</v>
      </c>
      <c r="X782" t="s">
        <v>1256</v>
      </c>
      <c r="Y782" s="3">
        <f>VALUE(SUBSTITUTE(Table1[[#This Row],[Order Total]],"$",""))</f>
        <v>93.6</v>
      </c>
      <c r="Z782">
        <f>VALUE(SUBSTITUTE(Table1[[#This Row],[Total]],"$",""))</f>
        <v>96</v>
      </c>
      <c r="AA782" s="3">
        <f>Table1[[#This Row],[Order Total Number]]-Table1[[#This Row],[Total Number]]</f>
        <v>-2.4000000000000057</v>
      </c>
      <c r="AB782">
        <f>VALUE(SUBSTITUTE(Table1[[#This Row],[Shipping Cost]],"$",""))</f>
        <v>2.4</v>
      </c>
      <c r="AC782">
        <f>VALUE(SUBSTITUTE(Table1[[#This Row],[Discount $]],"$",""))</f>
        <v>0</v>
      </c>
      <c r="AD782">
        <f>VALUE(SUBSTITUTE(Table1[[#This Row],[Retail Price]],"$",""))</f>
        <v>2.6</v>
      </c>
      <c r="AE782" s="4">
        <f>(Table1[[#This Row],[Retail Price Number]]*Table1[[#This Row],[Order Quantity]])-Table1[[#This Row],[Discount $ Number]]+Table1[[#This Row],[Shipping Cost Number]]</f>
        <v>70.000000000000014</v>
      </c>
      <c r="AF782">
        <f>Table1[[#This Row],[Retail Price Number]]*Table1[[#This Row],[Order Quantity]]-Table1[[#This Row],[Discount $ Number]]</f>
        <v>67.600000000000009</v>
      </c>
      <c r="AG782">
        <f>(Table1[[#This Row],[Retail Price Number]]*Table1[[#This Row],[Order Quantity]])-Table1[[#This Row],[Discount $ Number]]-Table1[[#This Row],[Shipping Cost Number]]</f>
        <v>65.2</v>
      </c>
      <c r="AH782">
        <f>Table1[[#This Row],[Retail Price Number]]*Table1[[#This Row],[Order Quantity]]</f>
        <v>67.600000000000009</v>
      </c>
      <c r="AI782">
        <f>YEAR(Table1[[#This Row],[Order Date]])</f>
        <v>2013</v>
      </c>
    </row>
    <row r="783" spans="1:35" x14ac:dyDescent="0.3">
      <c r="A783" t="s">
        <v>1252</v>
      </c>
      <c r="B783" s="1">
        <v>41567</v>
      </c>
      <c r="C783" t="s">
        <v>2555</v>
      </c>
      <c r="D783" t="s">
        <v>591</v>
      </c>
      <c r="E783" t="s">
        <v>27</v>
      </c>
      <c r="F783" t="s">
        <v>28</v>
      </c>
      <c r="G783" t="s">
        <v>29</v>
      </c>
      <c r="H783" t="s">
        <v>241</v>
      </c>
      <c r="I783" t="s">
        <v>121</v>
      </c>
      <c r="J783" t="s">
        <v>1906</v>
      </c>
      <c r="K783" t="s">
        <v>94</v>
      </c>
      <c r="L783" t="s">
        <v>95</v>
      </c>
      <c r="M783" t="s">
        <v>35</v>
      </c>
      <c r="N783" s="1">
        <v>41568</v>
      </c>
      <c r="O783" t="s">
        <v>275</v>
      </c>
      <c r="P783" s="3" t="s">
        <v>696</v>
      </c>
      <c r="Q783" t="s">
        <v>697</v>
      </c>
      <c r="R783">
        <v>30</v>
      </c>
      <c r="S783" t="s">
        <v>1255</v>
      </c>
      <c r="T783" s="2">
        <v>0.09</v>
      </c>
      <c r="U783" t="s">
        <v>127</v>
      </c>
      <c r="V783" t="s">
        <v>1255</v>
      </c>
      <c r="W783" t="s">
        <v>701</v>
      </c>
      <c r="X783" t="s">
        <v>1256</v>
      </c>
      <c r="Y783" s="3">
        <f>VALUE(SUBSTITUTE(Table1[[#This Row],[Order Total]],"$",""))</f>
        <v>93.6</v>
      </c>
      <c r="Z783">
        <f>VALUE(SUBSTITUTE(Table1[[#This Row],[Total]],"$",""))</f>
        <v>96</v>
      </c>
      <c r="AA783" s="3">
        <f>Table1[[#This Row],[Order Total Number]]-Table1[[#This Row],[Total Number]]</f>
        <v>-2.4000000000000057</v>
      </c>
      <c r="AB783">
        <f>VALUE(SUBSTITUTE(Table1[[#This Row],[Shipping Cost]],"$",""))</f>
        <v>2.4</v>
      </c>
      <c r="AC783">
        <f>VALUE(SUBSTITUTE(Table1[[#This Row],[Discount $]],"$",""))</f>
        <v>0</v>
      </c>
      <c r="AD783">
        <f>VALUE(SUBSTITUTE(Table1[[#This Row],[Retail Price]],"$",""))</f>
        <v>2.6</v>
      </c>
      <c r="AE783" s="4">
        <f>(Table1[[#This Row],[Retail Price Number]]*Table1[[#This Row],[Order Quantity]])-Table1[[#This Row],[Discount $ Number]]+Table1[[#This Row],[Shipping Cost Number]]</f>
        <v>80.400000000000006</v>
      </c>
      <c r="AF783">
        <f>Table1[[#This Row],[Retail Price Number]]*Table1[[#This Row],[Order Quantity]]-Table1[[#This Row],[Discount $ Number]]</f>
        <v>78</v>
      </c>
      <c r="AG783">
        <f>(Table1[[#This Row],[Retail Price Number]]*Table1[[#This Row],[Order Quantity]])-Table1[[#This Row],[Discount $ Number]]-Table1[[#This Row],[Shipping Cost Number]]</f>
        <v>75.599999999999994</v>
      </c>
      <c r="AH783">
        <f>Table1[[#This Row],[Retail Price Number]]*Table1[[#This Row],[Order Quantity]]</f>
        <v>78</v>
      </c>
      <c r="AI783">
        <f>YEAR(Table1[[#This Row],[Order Date]])</f>
        <v>2013</v>
      </c>
    </row>
    <row r="784" spans="1:35" x14ac:dyDescent="0.3">
      <c r="A784" t="s">
        <v>3935</v>
      </c>
      <c r="B784" s="1">
        <v>42535</v>
      </c>
      <c r="C784" t="s">
        <v>3936</v>
      </c>
      <c r="D784" t="s">
        <v>162</v>
      </c>
      <c r="E784" t="s">
        <v>46</v>
      </c>
      <c r="F784" t="s">
        <v>47</v>
      </c>
      <c r="G784" t="s">
        <v>134</v>
      </c>
      <c r="H784" t="s">
        <v>107</v>
      </c>
      <c r="I784" t="s">
        <v>121</v>
      </c>
      <c r="J784" t="s">
        <v>1104</v>
      </c>
      <c r="K784" t="s">
        <v>94</v>
      </c>
      <c r="L784" t="s">
        <v>95</v>
      </c>
      <c r="M784" t="s">
        <v>35</v>
      </c>
      <c r="N784" s="1">
        <v>42535</v>
      </c>
      <c r="O784" t="s">
        <v>1105</v>
      </c>
      <c r="P784" s="3" t="s">
        <v>1106</v>
      </c>
      <c r="Q784" t="s">
        <v>1107</v>
      </c>
      <c r="R784">
        <v>35</v>
      </c>
      <c r="S784" t="s">
        <v>2905</v>
      </c>
      <c r="T784" s="2">
        <v>0.04</v>
      </c>
      <c r="U784" t="s">
        <v>3937</v>
      </c>
      <c r="V784" t="s">
        <v>3938</v>
      </c>
      <c r="W784" t="s">
        <v>1109</v>
      </c>
      <c r="X784" t="s">
        <v>3939</v>
      </c>
      <c r="Y784" s="3">
        <f>VALUE(SUBSTITUTE(Table1[[#This Row],[Order Total]],"$",""))</f>
        <v>123.36</v>
      </c>
      <c r="Z784">
        <f>VALUE(SUBSTITUTE(Table1[[#This Row],[Total]],"$",""))</f>
        <v>122.76</v>
      </c>
      <c r="AA784" s="3">
        <f>Table1[[#This Row],[Order Total Number]]-Table1[[#This Row],[Total Number]]</f>
        <v>0.59999999999999432</v>
      </c>
      <c r="AB784">
        <f>VALUE(SUBSTITUTE(Table1[[#This Row],[Shipping Cost]],"$",""))</f>
        <v>6.97</v>
      </c>
      <c r="AC784">
        <f>VALUE(SUBSTITUTE(Table1[[#This Row],[Discount $]],"$",""))</f>
        <v>0.54</v>
      </c>
      <c r="AD784">
        <f>VALUE(SUBSTITUTE(Table1[[#This Row],[Retail Price]],"$",""))</f>
        <v>6.23</v>
      </c>
      <c r="AE784" s="4">
        <f>(Table1[[#This Row],[Retail Price Number]]*Table1[[#This Row],[Order Quantity]])-Table1[[#This Row],[Discount $ Number]]+Table1[[#This Row],[Shipping Cost Number]]</f>
        <v>224.48000000000002</v>
      </c>
      <c r="AF784">
        <f>Table1[[#This Row],[Retail Price Number]]*Table1[[#This Row],[Order Quantity]]-Table1[[#This Row],[Discount $ Number]]</f>
        <v>217.51000000000002</v>
      </c>
      <c r="AG784">
        <f>(Table1[[#This Row],[Retail Price Number]]*Table1[[#This Row],[Order Quantity]])-Table1[[#This Row],[Discount $ Number]]-Table1[[#This Row],[Shipping Cost Number]]</f>
        <v>210.54000000000002</v>
      </c>
      <c r="AH784">
        <f>Table1[[#This Row],[Retail Price Number]]*Table1[[#This Row],[Order Quantity]]</f>
        <v>218.05</v>
      </c>
      <c r="AI784">
        <f>YEAR(Table1[[#This Row],[Order Date]])</f>
        <v>2016</v>
      </c>
    </row>
    <row r="785" spans="1:35" x14ac:dyDescent="0.3">
      <c r="A785" t="s">
        <v>3935</v>
      </c>
      <c r="B785" s="1">
        <v>41360</v>
      </c>
      <c r="C785" t="s">
        <v>451</v>
      </c>
      <c r="D785" t="s">
        <v>61</v>
      </c>
      <c r="E785" t="s">
        <v>27</v>
      </c>
      <c r="F785" t="s">
        <v>28</v>
      </c>
      <c r="G785" t="s">
        <v>77</v>
      </c>
      <c r="H785" t="s">
        <v>62</v>
      </c>
      <c r="I785" t="s">
        <v>63</v>
      </c>
      <c r="J785" t="s">
        <v>1104</v>
      </c>
      <c r="K785" t="s">
        <v>94</v>
      </c>
      <c r="L785" t="s">
        <v>95</v>
      </c>
      <c r="M785" t="s">
        <v>35</v>
      </c>
      <c r="N785" s="1">
        <v>41360</v>
      </c>
      <c r="O785" t="s">
        <v>1105</v>
      </c>
      <c r="P785" s="3" t="s">
        <v>1106</v>
      </c>
      <c r="Q785" t="s">
        <v>1107</v>
      </c>
      <c r="R785">
        <v>42</v>
      </c>
      <c r="S785" t="s">
        <v>4404</v>
      </c>
      <c r="T785" s="2">
        <v>0.08</v>
      </c>
      <c r="U785" t="s">
        <v>490</v>
      </c>
      <c r="V785" t="s">
        <v>5136</v>
      </c>
      <c r="W785" t="s">
        <v>1109</v>
      </c>
      <c r="X785" t="s">
        <v>5137</v>
      </c>
      <c r="Y785" s="3">
        <f>VALUE(SUBSTITUTE(Table1[[#This Row],[Order Total]],"$",""))</f>
        <v>126</v>
      </c>
      <c r="Z785">
        <f>VALUE(SUBSTITUTE(Table1[[#This Row],[Total]],"$",""))</f>
        <v>128.58000000000001</v>
      </c>
      <c r="AA785" s="3">
        <f>Table1[[#This Row],[Order Total Number]]-Table1[[#This Row],[Total Number]]</f>
        <v>-2.5800000000000125</v>
      </c>
      <c r="AB785">
        <f>VALUE(SUBSTITUTE(Table1[[#This Row],[Shipping Cost]],"$",""))</f>
        <v>6.97</v>
      </c>
      <c r="AC785">
        <f>VALUE(SUBSTITUTE(Table1[[#This Row],[Discount $]],"$",""))</f>
        <v>8.1199999999999992</v>
      </c>
      <c r="AD785">
        <f>VALUE(SUBSTITUTE(Table1[[#This Row],[Retail Price]],"$",""))</f>
        <v>6.23</v>
      </c>
      <c r="AE785" s="4">
        <f>(Table1[[#This Row],[Retail Price Number]]*Table1[[#This Row],[Order Quantity]])-Table1[[#This Row],[Discount $ Number]]+Table1[[#This Row],[Shipping Cost Number]]</f>
        <v>260.51000000000005</v>
      </c>
      <c r="AF785">
        <f>Table1[[#This Row],[Retail Price Number]]*Table1[[#This Row],[Order Quantity]]-Table1[[#This Row],[Discount $ Number]]</f>
        <v>253.54000000000002</v>
      </c>
      <c r="AG785">
        <f>(Table1[[#This Row],[Retail Price Number]]*Table1[[#This Row],[Order Quantity]])-Table1[[#This Row],[Discount $ Number]]-Table1[[#This Row],[Shipping Cost Number]]</f>
        <v>246.57000000000002</v>
      </c>
      <c r="AH785">
        <f>Table1[[#This Row],[Retail Price Number]]*Table1[[#This Row],[Order Quantity]]</f>
        <v>261.66000000000003</v>
      </c>
      <c r="AI785">
        <f>YEAR(Table1[[#This Row],[Order Date]])</f>
        <v>2013</v>
      </c>
    </row>
    <row r="786" spans="1:35" x14ac:dyDescent="0.3">
      <c r="A786" t="s">
        <v>3935</v>
      </c>
      <c r="B786" s="1">
        <v>41911</v>
      </c>
      <c r="C786" t="s">
        <v>1242</v>
      </c>
      <c r="D786" t="s">
        <v>61</v>
      </c>
      <c r="E786" t="s">
        <v>27</v>
      </c>
      <c r="F786" t="s">
        <v>28</v>
      </c>
      <c r="G786" t="s">
        <v>91</v>
      </c>
      <c r="H786" t="s">
        <v>62</v>
      </c>
      <c r="I786" t="s">
        <v>63</v>
      </c>
      <c r="J786" t="s">
        <v>64</v>
      </c>
      <c r="K786" t="s">
        <v>94</v>
      </c>
      <c r="L786" t="s">
        <v>34</v>
      </c>
      <c r="M786" t="s">
        <v>35</v>
      </c>
      <c r="N786" s="1">
        <v>41911</v>
      </c>
      <c r="O786" t="s">
        <v>66</v>
      </c>
      <c r="P786" s="3" t="s">
        <v>67</v>
      </c>
      <c r="Q786" t="s">
        <v>68</v>
      </c>
      <c r="R786">
        <v>1</v>
      </c>
      <c r="S786" t="s">
        <v>5676</v>
      </c>
      <c r="T786" s="2">
        <v>0.03</v>
      </c>
      <c r="U786" t="s">
        <v>2386</v>
      </c>
      <c r="V786" t="s">
        <v>3953</v>
      </c>
      <c r="W786" t="s">
        <v>72</v>
      </c>
      <c r="X786" t="s">
        <v>1123</v>
      </c>
      <c r="Y786" s="3">
        <f>VALUE(SUBSTITUTE(Table1[[#This Row],[Order Total]],"$",""))</f>
        <v>127.12</v>
      </c>
      <c r="Z786">
        <f>VALUE(SUBSTITUTE(Table1[[#This Row],[Total]],"$",""))</f>
        <v>128.52000000000001</v>
      </c>
      <c r="AA786" s="3">
        <f>Table1[[#This Row],[Order Total Number]]-Table1[[#This Row],[Total Number]]</f>
        <v>-1.4000000000000057</v>
      </c>
      <c r="AB786">
        <f>VALUE(SUBSTITUTE(Table1[[#This Row],[Shipping Cost]],"$",""))</f>
        <v>0.99</v>
      </c>
      <c r="AC786">
        <f>VALUE(SUBSTITUTE(Table1[[#This Row],[Discount $]],"$",""))</f>
        <v>1.38</v>
      </c>
      <c r="AD786">
        <f>VALUE(SUBSTITUTE(Table1[[#This Row],[Retail Price]],"$",""))</f>
        <v>2.88</v>
      </c>
      <c r="AE786" s="4">
        <f>(Table1[[#This Row],[Retail Price Number]]*Table1[[#This Row],[Order Quantity]])-Table1[[#This Row],[Discount $ Number]]+Table1[[#This Row],[Shipping Cost Number]]</f>
        <v>2.4900000000000002</v>
      </c>
      <c r="AF786">
        <f>Table1[[#This Row],[Retail Price Number]]*Table1[[#This Row],[Order Quantity]]-Table1[[#This Row],[Discount $ Number]]</f>
        <v>1.5</v>
      </c>
      <c r="AG786">
        <f>(Table1[[#This Row],[Retail Price Number]]*Table1[[#This Row],[Order Quantity]])-Table1[[#This Row],[Discount $ Number]]-Table1[[#This Row],[Shipping Cost Number]]</f>
        <v>0.51</v>
      </c>
      <c r="AH786">
        <f>Table1[[#This Row],[Retail Price Number]]*Table1[[#This Row],[Order Quantity]]</f>
        <v>2.88</v>
      </c>
      <c r="AI786">
        <f>YEAR(Table1[[#This Row],[Order Date]])</f>
        <v>2014</v>
      </c>
    </row>
    <row r="787" spans="1:35" x14ac:dyDescent="0.3">
      <c r="A787" t="s">
        <v>3935</v>
      </c>
      <c r="B787" s="1">
        <v>41729</v>
      </c>
      <c r="C787" t="s">
        <v>6373</v>
      </c>
      <c r="D787" t="s">
        <v>766</v>
      </c>
      <c r="E787" t="s">
        <v>27</v>
      </c>
      <c r="F787" t="s">
        <v>28</v>
      </c>
      <c r="G787" t="s">
        <v>29</v>
      </c>
      <c r="H787" t="s">
        <v>217</v>
      </c>
      <c r="I787" t="s">
        <v>31</v>
      </c>
      <c r="J787" t="s">
        <v>423</v>
      </c>
      <c r="K787" t="s">
        <v>94</v>
      </c>
      <c r="L787" t="s">
        <v>34</v>
      </c>
      <c r="M787" t="s">
        <v>35</v>
      </c>
      <c r="N787" s="1">
        <v>41729</v>
      </c>
      <c r="O787" t="s">
        <v>424</v>
      </c>
      <c r="P787" s="3" t="s">
        <v>356</v>
      </c>
      <c r="Q787" t="s">
        <v>341</v>
      </c>
      <c r="R787">
        <v>50</v>
      </c>
      <c r="S787" t="s">
        <v>8652</v>
      </c>
      <c r="T787" s="2">
        <v>7.0000000000000007E-2</v>
      </c>
      <c r="U787" t="s">
        <v>937</v>
      </c>
      <c r="V787" t="s">
        <v>8653</v>
      </c>
      <c r="W787" t="s">
        <v>428</v>
      </c>
      <c r="X787" t="s">
        <v>2957</v>
      </c>
      <c r="Y787" s="3">
        <f>VALUE(SUBSTITUTE(Table1[[#This Row],[Order Total]],"$",""))</f>
        <v>95.61</v>
      </c>
      <c r="Z787">
        <f>VALUE(SUBSTITUTE(Table1[[#This Row],[Total]],"$",""))</f>
        <v>95.99</v>
      </c>
      <c r="AA787" s="3">
        <f>Table1[[#This Row],[Order Total Number]]-Table1[[#This Row],[Total Number]]</f>
        <v>-0.37999999999999545</v>
      </c>
      <c r="AB787">
        <f>VALUE(SUBSTITUTE(Table1[[#This Row],[Shipping Cost]],"$",""))</f>
        <v>1.39</v>
      </c>
      <c r="AC787">
        <f>VALUE(SUBSTITUTE(Table1[[#This Row],[Discount $]],"$",""))</f>
        <v>0.92</v>
      </c>
      <c r="AD787">
        <f>VALUE(SUBSTITUTE(Table1[[#This Row],[Retail Price]],"$",""))</f>
        <v>5.68</v>
      </c>
      <c r="AE787" s="4">
        <f>(Table1[[#This Row],[Retail Price Number]]*Table1[[#This Row],[Order Quantity]])-Table1[[#This Row],[Discount $ Number]]+Table1[[#This Row],[Shipping Cost Number]]</f>
        <v>284.46999999999997</v>
      </c>
      <c r="AF787">
        <f>Table1[[#This Row],[Retail Price Number]]*Table1[[#This Row],[Order Quantity]]-Table1[[#This Row],[Discount $ Number]]</f>
        <v>283.08</v>
      </c>
      <c r="AG787">
        <f>(Table1[[#This Row],[Retail Price Number]]*Table1[[#This Row],[Order Quantity]])-Table1[[#This Row],[Discount $ Number]]-Table1[[#This Row],[Shipping Cost Number]]</f>
        <v>281.69</v>
      </c>
      <c r="AH787">
        <f>Table1[[#This Row],[Retail Price Number]]*Table1[[#This Row],[Order Quantity]]</f>
        <v>284</v>
      </c>
      <c r="AI787">
        <f>YEAR(Table1[[#This Row],[Order Date]])</f>
        <v>2014</v>
      </c>
    </row>
    <row r="788" spans="1:35" x14ac:dyDescent="0.3">
      <c r="A788" t="s">
        <v>3935</v>
      </c>
      <c r="B788" s="1">
        <v>41575</v>
      </c>
      <c r="C788" t="s">
        <v>1197</v>
      </c>
      <c r="D788" t="s">
        <v>1198</v>
      </c>
      <c r="E788" t="s">
        <v>46</v>
      </c>
      <c r="F788" t="s">
        <v>47</v>
      </c>
      <c r="G788" t="s">
        <v>91</v>
      </c>
      <c r="H788" t="s">
        <v>48</v>
      </c>
      <c r="I788" t="s">
        <v>196</v>
      </c>
      <c r="J788" t="s">
        <v>64</v>
      </c>
      <c r="K788" t="s">
        <v>94</v>
      </c>
      <c r="L788" t="s">
        <v>95</v>
      </c>
      <c r="M788" t="s">
        <v>35</v>
      </c>
      <c r="N788" s="1">
        <v>41576</v>
      </c>
      <c r="O788" t="s">
        <v>66</v>
      </c>
      <c r="P788" s="3" t="s">
        <v>67</v>
      </c>
      <c r="Q788" t="s">
        <v>68</v>
      </c>
      <c r="R788">
        <v>48</v>
      </c>
      <c r="S788" t="s">
        <v>480</v>
      </c>
      <c r="T788" s="2">
        <v>0.1</v>
      </c>
      <c r="U788" t="s">
        <v>70</v>
      </c>
      <c r="V788" t="s">
        <v>207</v>
      </c>
      <c r="W788" t="s">
        <v>72</v>
      </c>
      <c r="X788" t="s">
        <v>1570</v>
      </c>
      <c r="Y788" s="3">
        <f>VALUE(SUBSTITUTE(Table1[[#This Row],[Order Total]],"$",""))</f>
        <v>2.4500000000000002</v>
      </c>
      <c r="Z788">
        <f>VALUE(SUBSTITUTE(Table1[[#This Row],[Total]],"$",""))</f>
        <v>2.95</v>
      </c>
      <c r="AA788" s="3">
        <f>Table1[[#This Row],[Order Total Number]]-Table1[[#This Row],[Total Number]]</f>
        <v>-0.5</v>
      </c>
      <c r="AB788">
        <f>VALUE(SUBSTITUTE(Table1[[#This Row],[Shipping Cost]],"$",""))</f>
        <v>0.99</v>
      </c>
      <c r="AC788">
        <f>VALUE(SUBSTITUTE(Table1[[#This Row],[Discount $]],"$",""))</f>
        <v>0.16</v>
      </c>
      <c r="AD788">
        <f>VALUE(SUBSTITUTE(Table1[[#This Row],[Retail Price]],"$",""))</f>
        <v>2.88</v>
      </c>
      <c r="AE788" s="4">
        <f>(Table1[[#This Row],[Retail Price Number]]*Table1[[#This Row],[Order Quantity]])-Table1[[#This Row],[Discount $ Number]]+Table1[[#This Row],[Shipping Cost Number]]</f>
        <v>139.07000000000002</v>
      </c>
      <c r="AF788">
        <f>Table1[[#This Row],[Retail Price Number]]*Table1[[#This Row],[Order Quantity]]-Table1[[#This Row],[Discount $ Number]]</f>
        <v>138.08000000000001</v>
      </c>
      <c r="AG788">
        <f>(Table1[[#This Row],[Retail Price Number]]*Table1[[#This Row],[Order Quantity]])-Table1[[#This Row],[Discount $ Number]]-Table1[[#This Row],[Shipping Cost Number]]</f>
        <v>137.09</v>
      </c>
      <c r="AH788">
        <f>Table1[[#This Row],[Retail Price Number]]*Table1[[#This Row],[Order Quantity]]</f>
        <v>138.24</v>
      </c>
      <c r="AI788">
        <f>YEAR(Table1[[#This Row],[Order Date]])</f>
        <v>2013</v>
      </c>
    </row>
    <row r="789" spans="1:35" x14ac:dyDescent="0.3">
      <c r="A789" t="s">
        <v>389</v>
      </c>
      <c r="B789" s="1">
        <v>42218</v>
      </c>
      <c r="C789" t="s">
        <v>390</v>
      </c>
      <c r="D789" t="s">
        <v>391</v>
      </c>
      <c r="E789" t="s">
        <v>27</v>
      </c>
      <c r="F789" t="s">
        <v>28</v>
      </c>
      <c r="G789" t="s">
        <v>77</v>
      </c>
      <c r="H789" t="s">
        <v>217</v>
      </c>
      <c r="I789" t="s">
        <v>63</v>
      </c>
      <c r="J789" t="s">
        <v>206</v>
      </c>
      <c r="K789" t="s">
        <v>33</v>
      </c>
      <c r="L789" t="s">
        <v>392</v>
      </c>
      <c r="M789" t="s">
        <v>393</v>
      </c>
      <c r="N789" s="1">
        <v>42220</v>
      </c>
      <c r="O789" t="s">
        <v>207</v>
      </c>
      <c r="P789" s="3" t="s">
        <v>208</v>
      </c>
      <c r="Q789" t="s">
        <v>125</v>
      </c>
      <c r="R789">
        <v>35</v>
      </c>
      <c r="S789" t="s">
        <v>394</v>
      </c>
      <c r="T789" s="2">
        <v>0.08</v>
      </c>
      <c r="U789" t="s">
        <v>395</v>
      </c>
      <c r="V789" t="s">
        <v>396</v>
      </c>
      <c r="W789" t="s">
        <v>212</v>
      </c>
      <c r="X789" t="s">
        <v>277</v>
      </c>
      <c r="Y789" s="3">
        <f>VALUE(SUBSTITUTE(Table1[[#This Row],[Order Total]],"$",""))</f>
        <v>18.510000000000002</v>
      </c>
      <c r="Z789">
        <f>VALUE(SUBSTITUTE(Table1[[#This Row],[Total]],"$",""))</f>
        <v>17.72</v>
      </c>
      <c r="AA789" s="3">
        <f>Table1[[#This Row],[Order Total Number]]-Table1[[#This Row],[Total Number]]</f>
        <v>0.7900000000000027</v>
      </c>
      <c r="AB789">
        <f>VALUE(SUBSTITUTE(Table1[[#This Row],[Shipping Cost]],"$",""))</f>
        <v>7.01</v>
      </c>
      <c r="AC789">
        <f>VALUE(SUBSTITUTE(Table1[[#This Row],[Discount $]],"$",""))</f>
        <v>0.39</v>
      </c>
      <c r="AD789">
        <f>VALUE(SUBSTITUTE(Table1[[#This Row],[Retail Price]],"$",""))</f>
        <v>3.89</v>
      </c>
      <c r="AE789" s="4">
        <f>(Table1[[#This Row],[Retail Price Number]]*Table1[[#This Row],[Order Quantity]])-Table1[[#This Row],[Discount $ Number]]+Table1[[#This Row],[Shipping Cost Number]]</f>
        <v>142.77000000000001</v>
      </c>
      <c r="AF789">
        <f>Table1[[#This Row],[Retail Price Number]]*Table1[[#This Row],[Order Quantity]]-Table1[[#This Row],[Discount $ Number]]</f>
        <v>135.76000000000002</v>
      </c>
      <c r="AG789">
        <f>(Table1[[#This Row],[Retail Price Number]]*Table1[[#This Row],[Order Quantity]])-Table1[[#This Row],[Discount $ Number]]-Table1[[#This Row],[Shipping Cost Number]]</f>
        <v>128.75000000000003</v>
      </c>
      <c r="AH789">
        <f>Table1[[#This Row],[Retail Price Number]]*Table1[[#This Row],[Order Quantity]]</f>
        <v>136.15</v>
      </c>
      <c r="AI789">
        <f>YEAR(Table1[[#This Row],[Order Date]])</f>
        <v>2015</v>
      </c>
    </row>
    <row r="790" spans="1:35" x14ac:dyDescent="0.3">
      <c r="A790" t="s">
        <v>389</v>
      </c>
      <c r="B790" s="1">
        <v>42212</v>
      </c>
      <c r="C790" t="s">
        <v>1301</v>
      </c>
      <c r="D790" t="s">
        <v>228</v>
      </c>
      <c r="E790" t="s">
        <v>46</v>
      </c>
      <c r="F790" t="s">
        <v>47</v>
      </c>
      <c r="G790" t="s">
        <v>77</v>
      </c>
      <c r="H790" t="s">
        <v>107</v>
      </c>
      <c r="I790" t="s">
        <v>121</v>
      </c>
      <c r="J790" t="s">
        <v>366</v>
      </c>
      <c r="K790" t="s">
        <v>94</v>
      </c>
      <c r="L790" t="s">
        <v>95</v>
      </c>
      <c r="M790" t="s">
        <v>156</v>
      </c>
      <c r="N790" s="1">
        <v>42217</v>
      </c>
      <c r="O790" t="s">
        <v>367</v>
      </c>
      <c r="P790" s="3" t="s">
        <v>368</v>
      </c>
      <c r="Q790" t="s">
        <v>301</v>
      </c>
      <c r="R790">
        <v>11</v>
      </c>
      <c r="S790" t="s">
        <v>3945</v>
      </c>
      <c r="T790" s="2">
        <v>0.09</v>
      </c>
      <c r="U790" t="s">
        <v>1446</v>
      </c>
      <c r="V790" t="s">
        <v>3946</v>
      </c>
      <c r="W790" t="s">
        <v>116</v>
      </c>
      <c r="X790" t="s">
        <v>3947</v>
      </c>
      <c r="Y790" s="3">
        <f>VALUE(SUBSTITUTE(Table1[[#This Row],[Order Total]],"$",""))</f>
        <v>122.79</v>
      </c>
      <c r="Z790">
        <f>VALUE(SUBSTITUTE(Table1[[#This Row],[Total]],"$",""))</f>
        <v>124.56</v>
      </c>
      <c r="AA790" s="3">
        <f>Table1[[#This Row],[Order Total Number]]-Table1[[#This Row],[Total Number]]</f>
        <v>-1.769999999999996</v>
      </c>
      <c r="AB790">
        <f>VALUE(SUBSTITUTE(Table1[[#This Row],[Shipping Cost]],"$",""))</f>
        <v>1.49</v>
      </c>
      <c r="AC790">
        <f>VALUE(SUBSTITUTE(Table1[[#This Row],[Discount $]],"$",""))</f>
        <v>14.29</v>
      </c>
      <c r="AD790">
        <f>VALUE(SUBSTITUTE(Table1[[#This Row],[Retail Price]],"$",""))</f>
        <v>5.98</v>
      </c>
      <c r="AE790" s="4">
        <f>(Table1[[#This Row],[Retail Price Number]]*Table1[[#This Row],[Order Quantity]])-Table1[[#This Row],[Discount $ Number]]+Table1[[#This Row],[Shipping Cost Number]]</f>
        <v>52.980000000000004</v>
      </c>
      <c r="AF790">
        <f>Table1[[#This Row],[Retail Price Number]]*Table1[[#This Row],[Order Quantity]]-Table1[[#This Row],[Discount $ Number]]</f>
        <v>51.49</v>
      </c>
      <c r="AG790">
        <f>(Table1[[#This Row],[Retail Price Number]]*Table1[[#This Row],[Order Quantity]])-Table1[[#This Row],[Discount $ Number]]-Table1[[#This Row],[Shipping Cost Number]]</f>
        <v>50</v>
      </c>
      <c r="AH790">
        <f>Table1[[#This Row],[Retail Price Number]]*Table1[[#This Row],[Order Quantity]]</f>
        <v>65.78</v>
      </c>
      <c r="AI790">
        <f>YEAR(Table1[[#This Row],[Order Date]])</f>
        <v>2015</v>
      </c>
    </row>
    <row r="791" spans="1:35" x14ac:dyDescent="0.3">
      <c r="A791" t="s">
        <v>389</v>
      </c>
      <c r="B791" s="1">
        <v>41360</v>
      </c>
      <c r="C791" t="s">
        <v>451</v>
      </c>
      <c r="D791" t="s">
        <v>61</v>
      </c>
      <c r="E791" t="s">
        <v>27</v>
      </c>
      <c r="F791" t="s">
        <v>28</v>
      </c>
      <c r="G791" t="s">
        <v>77</v>
      </c>
      <c r="H791" t="s">
        <v>62</v>
      </c>
      <c r="I791" t="s">
        <v>196</v>
      </c>
      <c r="J791" t="s">
        <v>355</v>
      </c>
      <c r="K791" t="s">
        <v>94</v>
      </c>
      <c r="L791" t="s">
        <v>95</v>
      </c>
      <c r="M791" t="s">
        <v>35</v>
      </c>
      <c r="N791" s="1">
        <v>41360</v>
      </c>
      <c r="O791" t="s">
        <v>129</v>
      </c>
      <c r="P791" s="3" t="s">
        <v>356</v>
      </c>
      <c r="Q791" t="s">
        <v>357</v>
      </c>
      <c r="R791">
        <v>41</v>
      </c>
      <c r="S791" t="s">
        <v>8028</v>
      </c>
      <c r="T791" s="2">
        <v>0.02</v>
      </c>
      <c r="U791" t="s">
        <v>8029</v>
      </c>
      <c r="V791" t="s">
        <v>8030</v>
      </c>
      <c r="W791" t="s">
        <v>361</v>
      </c>
      <c r="X791" t="s">
        <v>8031</v>
      </c>
      <c r="Y791" s="3">
        <f>VALUE(SUBSTITUTE(Table1[[#This Row],[Order Total]],"$",""))</f>
        <v>264.99</v>
      </c>
      <c r="Z791">
        <f>VALUE(SUBSTITUTE(Table1[[#This Row],[Total]],"$",""))</f>
        <v>273.98</v>
      </c>
      <c r="AA791" s="3">
        <f>Table1[[#This Row],[Order Total Number]]-Table1[[#This Row],[Total Number]]</f>
        <v>-8.9900000000000091</v>
      </c>
      <c r="AB791">
        <f>VALUE(SUBSTITUTE(Table1[[#This Row],[Shipping Cost]],"$",""))</f>
        <v>3.6</v>
      </c>
      <c r="AC791">
        <f>VALUE(SUBSTITUTE(Table1[[#This Row],[Discount $]],"$",""))</f>
        <v>8.17</v>
      </c>
      <c r="AD791">
        <f>VALUE(SUBSTITUTE(Table1[[#This Row],[Retail Price]],"$",""))</f>
        <v>5.68</v>
      </c>
      <c r="AE791" s="4">
        <f>(Table1[[#This Row],[Retail Price Number]]*Table1[[#This Row],[Order Quantity]])-Table1[[#This Row],[Discount $ Number]]+Table1[[#This Row],[Shipping Cost Number]]</f>
        <v>228.31</v>
      </c>
      <c r="AF791">
        <f>Table1[[#This Row],[Retail Price Number]]*Table1[[#This Row],[Order Quantity]]-Table1[[#This Row],[Discount $ Number]]</f>
        <v>224.71</v>
      </c>
      <c r="AG791">
        <f>(Table1[[#This Row],[Retail Price Number]]*Table1[[#This Row],[Order Quantity]])-Table1[[#This Row],[Discount $ Number]]-Table1[[#This Row],[Shipping Cost Number]]</f>
        <v>221.11</v>
      </c>
      <c r="AH791">
        <f>Table1[[#This Row],[Retail Price Number]]*Table1[[#This Row],[Order Quantity]]</f>
        <v>232.88</v>
      </c>
      <c r="AI791">
        <f>YEAR(Table1[[#This Row],[Order Date]])</f>
        <v>2013</v>
      </c>
    </row>
    <row r="792" spans="1:35" x14ac:dyDescent="0.3">
      <c r="A792" t="s">
        <v>389</v>
      </c>
      <c r="B792" s="1">
        <v>42413</v>
      </c>
      <c r="C792" t="s">
        <v>1074</v>
      </c>
      <c r="D792" t="s">
        <v>106</v>
      </c>
      <c r="E792" t="s">
        <v>46</v>
      </c>
      <c r="F792" t="s">
        <v>47</v>
      </c>
      <c r="G792" t="s">
        <v>77</v>
      </c>
      <c r="H792" t="s">
        <v>107</v>
      </c>
      <c r="I792" t="s">
        <v>63</v>
      </c>
      <c r="J792" t="s">
        <v>1813</v>
      </c>
      <c r="K792" t="s">
        <v>94</v>
      </c>
      <c r="L792" t="s">
        <v>109</v>
      </c>
      <c r="M792" t="s">
        <v>35</v>
      </c>
      <c r="N792" s="1">
        <v>42416</v>
      </c>
      <c r="O792" t="s">
        <v>1814</v>
      </c>
      <c r="P792" s="3" t="s">
        <v>1815</v>
      </c>
      <c r="Q792" t="s">
        <v>1107</v>
      </c>
      <c r="R792">
        <v>49</v>
      </c>
      <c r="S792" t="s">
        <v>9701</v>
      </c>
      <c r="T792" s="2">
        <v>0.1</v>
      </c>
      <c r="U792" t="s">
        <v>343</v>
      </c>
      <c r="V792" t="s">
        <v>9702</v>
      </c>
      <c r="W792" t="s">
        <v>1587</v>
      </c>
      <c r="X792" t="s">
        <v>9703</v>
      </c>
      <c r="Y792" s="3">
        <f>VALUE(SUBSTITUTE(Table1[[#This Row],[Order Total]],"$",""))</f>
        <v>124.07</v>
      </c>
      <c r="Z792">
        <f>VALUE(SUBSTITUTE(Table1[[#This Row],[Total]],"$",""))</f>
        <v>145.56</v>
      </c>
      <c r="AA792" s="3">
        <f>Table1[[#This Row],[Order Total Number]]-Table1[[#This Row],[Total Number]]</f>
        <v>-21.490000000000009</v>
      </c>
      <c r="AB792">
        <f>VALUE(SUBSTITUTE(Table1[[#This Row],[Shipping Cost]],"$",""))</f>
        <v>5.01</v>
      </c>
      <c r="AC792">
        <f>VALUE(SUBSTITUTE(Table1[[#This Row],[Discount $]],"$",""))</f>
        <v>9.4499999999999993</v>
      </c>
      <c r="AD792">
        <f>VALUE(SUBSTITUTE(Table1[[#This Row],[Retail Price]],"$",""))</f>
        <v>5.74</v>
      </c>
      <c r="AE792" s="4">
        <f>(Table1[[#This Row],[Retail Price Number]]*Table1[[#This Row],[Order Quantity]])-Table1[[#This Row],[Discount $ Number]]+Table1[[#This Row],[Shipping Cost Number]]</f>
        <v>276.82</v>
      </c>
      <c r="AF792">
        <f>Table1[[#This Row],[Retail Price Number]]*Table1[[#This Row],[Order Quantity]]-Table1[[#This Row],[Discount $ Number]]</f>
        <v>271.81</v>
      </c>
      <c r="AG792">
        <f>(Table1[[#This Row],[Retail Price Number]]*Table1[[#This Row],[Order Quantity]])-Table1[[#This Row],[Discount $ Number]]-Table1[[#This Row],[Shipping Cost Number]]</f>
        <v>266.8</v>
      </c>
      <c r="AH792">
        <f>Table1[[#This Row],[Retail Price Number]]*Table1[[#This Row],[Order Quantity]]</f>
        <v>281.26</v>
      </c>
      <c r="AI792">
        <f>YEAR(Table1[[#This Row],[Order Date]])</f>
        <v>2016</v>
      </c>
    </row>
    <row r="793" spans="1:35" x14ac:dyDescent="0.3">
      <c r="A793" t="s">
        <v>389</v>
      </c>
      <c r="B793" s="1">
        <v>41594</v>
      </c>
      <c r="C793" t="s">
        <v>3255</v>
      </c>
      <c r="D793" t="s">
        <v>432</v>
      </c>
      <c r="E793" t="s">
        <v>27</v>
      </c>
      <c r="F793" t="s">
        <v>28</v>
      </c>
      <c r="G793" t="s">
        <v>29</v>
      </c>
      <c r="H793" t="s">
        <v>433</v>
      </c>
      <c r="I793" t="s">
        <v>31</v>
      </c>
      <c r="J793" t="s">
        <v>218</v>
      </c>
      <c r="K793" t="s">
        <v>94</v>
      </c>
      <c r="L793" t="s">
        <v>34</v>
      </c>
      <c r="M793" t="s">
        <v>35</v>
      </c>
      <c r="N793" s="1">
        <v>41594</v>
      </c>
      <c r="O793" t="s">
        <v>219</v>
      </c>
      <c r="P793" s="3" t="s">
        <v>124</v>
      </c>
      <c r="Q793" t="s">
        <v>220</v>
      </c>
      <c r="R793">
        <v>7</v>
      </c>
      <c r="S793" t="s">
        <v>1653</v>
      </c>
      <c r="T793" s="2">
        <v>0.09</v>
      </c>
      <c r="U793" t="s">
        <v>4038</v>
      </c>
      <c r="V793" t="s">
        <v>4039</v>
      </c>
      <c r="W793" t="s">
        <v>224</v>
      </c>
      <c r="X793" t="s">
        <v>5121</v>
      </c>
      <c r="Y793" s="3">
        <f>VALUE(SUBSTITUTE(Table1[[#This Row],[Order Total]],"$",""))</f>
        <v>148.78</v>
      </c>
      <c r="Z793">
        <f>VALUE(SUBSTITUTE(Table1[[#This Row],[Total]],"$",""))</f>
        <v>149.28</v>
      </c>
      <c r="AA793" s="3">
        <f>Table1[[#This Row],[Order Total Number]]-Table1[[#This Row],[Total Number]]</f>
        <v>-0.5</v>
      </c>
      <c r="AB793">
        <f>VALUE(SUBSTITUTE(Table1[[#This Row],[Shipping Cost]],"$",""))</f>
        <v>0.5</v>
      </c>
      <c r="AC793">
        <f>VALUE(SUBSTITUTE(Table1[[#This Row],[Discount $]],"$",""))</f>
        <v>6.2</v>
      </c>
      <c r="AD793">
        <f>VALUE(SUBSTITUTE(Table1[[#This Row],[Retail Price]],"$",""))</f>
        <v>3.69</v>
      </c>
      <c r="AE793" s="4">
        <f>(Table1[[#This Row],[Retail Price Number]]*Table1[[#This Row],[Order Quantity]])-Table1[[#This Row],[Discount $ Number]]+Table1[[#This Row],[Shipping Cost Number]]</f>
        <v>20.13</v>
      </c>
      <c r="AF793">
        <f>Table1[[#This Row],[Retail Price Number]]*Table1[[#This Row],[Order Quantity]]-Table1[[#This Row],[Discount $ Number]]</f>
        <v>19.63</v>
      </c>
      <c r="AG793">
        <f>(Table1[[#This Row],[Retail Price Number]]*Table1[[#This Row],[Order Quantity]])-Table1[[#This Row],[Discount $ Number]]-Table1[[#This Row],[Shipping Cost Number]]</f>
        <v>19.13</v>
      </c>
      <c r="AH793">
        <f>Table1[[#This Row],[Retail Price Number]]*Table1[[#This Row],[Order Quantity]]</f>
        <v>25.83</v>
      </c>
      <c r="AI793">
        <f>YEAR(Table1[[#This Row],[Order Date]])</f>
        <v>2013</v>
      </c>
    </row>
    <row r="794" spans="1:35" x14ac:dyDescent="0.3">
      <c r="A794" t="s">
        <v>363</v>
      </c>
      <c r="B794" s="1">
        <v>41568</v>
      </c>
      <c r="C794" t="s">
        <v>364</v>
      </c>
      <c r="D794" t="s">
        <v>365</v>
      </c>
      <c r="E794" t="s">
        <v>46</v>
      </c>
      <c r="F794" t="s">
        <v>47</v>
      </c>
      <c r="G794" t="s">
        <v>77</v>
      </c>
      <c r="H794" t="s">
        <v>48</v>
      </c>
      <c r="I794" t="s">
        <v>63</v>
      </c>
      <c r="J794" t="s">
        <v>366</v>
      </c>
      <c r="K794" t="s">
        <v>94</v>
      </c>
      <c r="L794" t="s">
        <v>95</v>
      </c>
      <c r="M794" t="s">
        <v>35</v>
      </c>
      <c r="N794" s="1">
        <v>41570</v>
      </c>
      <c r="O794" t="s">
        <v>367</v>
      </c>
      <c r="P794" s="3" t="s">
        <v>368</v>
      </c>
      <c r="Q794" t="s">
        <v>301</v>
      </c>
      <c r="R794">
        <v>41</v>
      </c>
      <c r="S794" t="s">
        <v>369</v>
      </c>
      <c r="T794" s="2">
        <v>0.03</v>
      </c>
      <c r="U794" t="s">
        <v>127</v>
      </c>
      <c r="V794" t="s">
        <v>369</v>
      </c>
      <c r="W794" t="s">
        <v>116</v>
      </c>
      <c r="X794" t="s">
        <v>370</v>
      </c>
      <c r="Y794" s="3">
        <f>VALUE(SUBSTITUTE(Table1[[#This Row],[Order Total]],"$",""))</f>
        <v>239.2</v>
      </c>
      <c r="Z794">
        <f>VALUE(SUBSTITUTE(Table1[[#This Row],[Total]],"$",""))</f>
        <v>240.69</v>
      </c>
      <c r="AA794" s="3">
        <f>Table1[[#This Row],[Order Total Number]]-Table1[[#This Row],[Total Number]]</f>
        <v>-1.4900000000000091</v>
      </c>
      <c r="AB794">
        <f>VALUE(SUBSTITUTE(Table1[[#This Row],[Shipping Cost]],"$",""))</f>
        <v>1.49</v>
      </c>
      <c r="AC794">
        <f>VALUE(SUBSTITUTE(Table1[[#This Row],[Discount $]],"$",""))</f>
        <v>0</v>
      </c>
      <c r="AD794">
        <f>VALUE(SUBSTITUTE(Table1[[#This Row],[Retail Price]],"$",""))</f>
        <v>5.98</v>
      </c>
      <c r="AE794" s="4">
        <f>(Table1[[#This Row],[Retail Price Number]]*Table1[[#This Row],[Order Quantity]])-Table1[[#This Row],[Discount $ Number]]+Table1[[#This Row],[Shipping Cost Number]]</f>
        <v>246.67000000000002</v>
      </c>
      <c r="AF794">
        <f>Table1[[#This Row],[Retail Price Number]]*Table1[[#This Row],[Order Quantity]]-Table1[[#This Row],[Discount $ Number]]</f>
        <v>245.18</v>
      </c>
      <c r="AG794">
        <f>(Table1[[#This Row],[Retail Price Number]]*Table1[[#This Row],[Order Quantity]])-Table1[[#This Row],[Discount $ Number]]-Table1[[#This Row],[Shipping Cost Number]]</f>
        <v>243.69</v>
      </c>
      <c r="AH794">
        <f>Table1[[#This Row],[Retail Price Number]]*Table1[[#This Row],[Order Quantity]]</f>
        <v>245.18</v>
      </c>
      <c r="AI794">
        <f>YEAR(Table1[[#This Row],[Order Date]])</f>
        <v>2013</v>
      </c>
    </row>
    <row r="795" spans="1:35" x14ac:dyDescent="0.3">
      <c r="A795" t="s">
        <v>363</v>
      </c>
      <c r="B795" s="1">
        <v>41568</v>
      </c>
      <c r="C795" t="s">
        <v>1786</v>
      </c>
      <c r="D795" t="s">
        <v>591</v>
      </c>
      <c r="E795" t="s">
        <v>27</v>
      </c>
      <c r="F795" t="s">
        <v>28</v>
      </c>
      <c r="G795" t="s">
        <v>134</v>
      </c>
      <c r="H795" t="s">
        <v>241</v>
      </c>
      <c r="I795" t="s">
        <v>196</v>
      </c>
      <c r="J795" t="s">
        <v>1676</v>
      </c>
      <c r="K795" t="s">
        <v>94</v>
      </c>
      <c r="L795" t="s">
        <v>34</v>
      </c>
      <c r="M795" t="s">
        <v>35</v>
      </c>
      <c r="N795" s="1">
        <v>41570</v>
      </c>
      <c r="O795" t="s">
        <v>66</v>
      </c>
      <c r="P795" s="3" t="s">
        <v>67</v>
      </c>
      <c r="Q795" t="s">
        <v>68</v>
      </c>
      <c r="R795">
        <v>31</v>
      </c>
      <c r="S795" t="s">
        <v>369</v>
      </c>
      <c r="T795" s="2">
        <v>0.08</v>
      </c>
      <c r="U795" t="s">
        <v>127</v>
      </c>
      <c r="V795" t="s">
        <v>369</v>
      </c>
      <c r="W795" t="s">
        <v>116</v>
      </c>
      <c r="X795" t="s">
        <v>370</v>
      </c>
      <c r="Y795" s="3">
        <f>VALUE(SUBSTITUTE(Table1[[#This Row],[Order Total]],"$",""))</f>
        <v>239.2</v>
      </c>
      <c r="Z795">
        <f>VALUE(SUBSTITUTE(Table1[[#This Row],[Total]],"$",""))</f>
        <v>240.69</v>
      </c>
      <c r="AA795" s="3">
        <f>Table1[[#This Row],[Order Total Number]]-Table1[[#This Row],[Total Number]]</f>
        <v>-1.4900000000000091</v>
      </c>
      <c r="AB795">
        <f>VALUE(SUBSTITUTE(Table1[[#This Row],[Shipping Cost]],"$",""))</f>
        <v>1.49</v>
      </c>
      <c r="AC795">
        <f>VALUE(SUBSTITUTE(Table1[[#This Row],[Discount $]],"$",""))</f>
        <v>0</v>
      </c>
      <c r="AD795">
        <f>VALUE(SUBSTITUTE(Table1[[#This Row],[Retail Price]],"$",""))</f>
        <v>2.88</v>
      </c>
      <c r="AE795" s="4">
        <f>(Table1[[#This Row],[Retail Price Number]]*Table1[[#This Row],[Order Quantity]])-Table1[[#This Row],[Discount $ Number]]+Table1[[#This Row],[Shipping Cost Number]]</f>
        <v>90.77</v>
      </c>
      <c r="AF795">
        <f>Table1[[#This Row],[Retail Price Number]]*Table1[[#This Row],[Order Quantity]]-Table1[[#This Row],[Discount $ Number]]</f>
        <v>89.28</v>
      </c>
      <c r="AG795">
        <f>(Table1[[#This Row],[Retail Price Number]]*Table1[[#This Row],[Order Quantity]])-Table1[[#This Row],[Discount $ Number]]-Table1[[#This Row],[Shipping Cost Number]]</f>
        <v>87.79</v>
      </c>
      <c r="AH795">
        <f>Table1[[#This Row],[Retail Price Number]]*Table1[[#This Row],[Order Quantity]]</f>
        <v>89.28</v>
      </c>
      <c r="AI795">
        <f>YEAR(Table1[[#This Row],[Order Date]])</f>
        <v>2013</v>
      </c>
    </row>
    <row r="796" spans="1:35" x14ac:dyDescent="0.3">
      <c r="A796" t="s">
        <v>363</v>
      </c>
      <c r="B796" s="1">
        <v>41845</v>
      </c>
      <c r="C796" t="s">
        <v>2338</v>
      </c>
      <c r="D796" t="s">
        <v>365</v>
      </c>
      <c r="E796" t="s">
        <v>46</v>
      </c>
      <c r="F796" t="s">
        <v>47</v>
      </c>
      <c r="G796" t="s">
        <v>77</v>
      </c>
      <c r="H796" t="s">
        <v>48</v>
      </c>
      <c r="I796" t="s">
        <v>121</v>
      </c>
      <c r="J796" t="s">
        <v>541</v>
      </c>
      <c r="K796" t="s">
        <v>94</v>
      </c>
      <c r="L796" t="s">
        <v>34</v>
      </c>
      <c r="M796" t="s">
        <v>35</v>
      </c>
      <c r="N796" s="1">
        <v>41847</v>
      </c>
      <c r="O796" t="s">
        <v>542</v>
      </c>
      <c r="P796" s="3" t="s">
        <v>543</v>
      </c>
      <c r="Q796" t="s">
        <v>544</v>
      </c>
      <c r="R796">
        <v>4</v>
      </c>
      <c r="S796" t="s">
        <v>3818</v>
      </c>
      <c r="T796" s="2">
        <v>0.1</v>
      </c>
      <c r="U796" t="s">
        <v>942</v>
      </c>
      <c r="V796" t="s">
        <v>3819</v>
      </c>
      <c r="W796" t="s">
        <v>547</v>
      </c>
      <c r="X796" t="s">
        <v>3820</v>
      </c>
      <c r="Y796" s="3">
        <f>VALUE(SUBSTITUTE(Table1[[#This Row],[Order Total]],"$",""))</f>
        <v>491.04</v>
      </c>
      <c r="Z796">
        <f>VALUE(SUBSTITUTE(Table1[[#This Row],[Total]],"$",""))</f>
        <v>403.83</v>
      </c>
      <c r="AA796" s="3">
        <f>Table1[[#This Row],[Order Total Number]]-Table1[[#This Row],[Total Number]]</f>
        <v>87.210000000000036</v>
      </c>
      <c r="AB796">
        <f>VALUE(SUBSTITUTE(Table1[[#This Row],[Shipping Cost]],"$",""))</f>
        <v>6.64</v>
      </c>
      <c r="AC796">
        <f>VALUE(SUBSTITUTE(Table1[[#This Row],[Discount $]],"$",""))</f>
        <v>18.48</v>
      </c>
      <c r="AD796">
        <f>VALUE(SUBSTITUTE(Table1[[#This Row],[Retail Price]],"$",""))</f>
        <v>29.74</v>
      </c>
      <c r="AE796" s="4">
        <f>(Table1[[#This Row],[Retail Price Number]]*Table1[[#This Row],[Order Quantity]])-Table1[[#This Row],[Discount $ Number]]+Table1[[#This Row],[Shipping Cost Number]]</f>
        <v>107.11999999999999</v>
      </c>
      <c r="AF796">
        <f>Table1[[#This Row],[Retail Price Number]]*Table1[[#This Row],[Order Quantity]]-Table1[[#This Row],[Discount $ Number]]</f>
        <v>100.47999999999999</v>
      </c>
      <c r="AG796">
        <f>(Table1[[#This Row],[Retail Price Number]]*Table1[[#This Row],[Order Quantity]])-Table1[[#This Row],[Discount $ Number]]-Table1[[#This Row],[Shipping Cost Number]]</f>
        <v>93.839999999999989</v>
      </c>
      <c r="AH796">
        <f>Table1[[#This Row],[Retail Price Number]]*Table1[[#This Row],[Order Quantity]]</f>
        <v>118.96</v>
      </c>
      <c r="AI796">
        <f>YEAR(Table1[[#This Row],[Order Date]])</f>
        <v>2014</v>
      </c>
    </row>
    <row r="797" spans="1:35" x14ac:dyDescent="0.3">
      <c r="A797" t="s">
        <v>363</v>
      </c>
      <c r="B797" s="1">
        <v>41568</v>
      </c>
      <c r="C797" t="s">
        <v>1786</v>
      </c>
      <c r="D797" t="s">
        <v>591</v>
      </c>
      <c r="E797" t="s">
        <v>27</v>
      </c>
      <c r="F797" t="s">
        <v>28</v>
      </c>
      <c r="G797" t="s">
        <v>77</v>
      </c>
      <c r="H797" t="s">
        <v>241</v>
      </c>
      <c r="I797" t="s">
        <v>121</v>
      </c>
      <c r="J797" t="s">
        <v>366</v>
      </c>
      <c r="K797" t="s">
        <v>94</v>
      </c>
      <c r="L797" t="s">
        <v>34</v>
      </c>
      <c r="M797" t="s">
        <v>35</v>
      </c>
      <c r="N797" s="1">
        <v>41570</v>
      </c>
      <c r="O797" t="s">
        <v>367</v>
      </c>
      <c r="P797" s="3" t="s">
        <v>368</v>
      </c>
      <c r="Q797" t="s">
        <v>301</v>
      </c>
      <c r="R797">
        <v>23</v>
      </c>
      <c r="S797" t="s">
        <v>369</v>
      </c>
      <c r="T797" s="2">
        <v>7.0000000000000007E-2</v>
      </c>
      <c r="U797" t="s">
        <v>127</v>
      </c>
      <c r="V797" t="s">
        <v>369</v>
      </c>
      <c r="W797" t="s">
        <v>116</v>
      </c>
      <c r="X797" t="s">
        <v>370</v>
      </c>
      <c r="Y797" s="3">
        <f>VALUE(SUBSTITUTE(Table1[[#This Row],[Order Total]],"$",""))</f>
        <v>239.2</v>
      </c>
      <c r="Z797">
        <f>VALUE(SUBSTITUTE(Table1[[#This Row],[Total]],"$",""))</f>
        <v>240.69</v>
      </c>
      <c r="AA797" s="3">
        <f>Table1[[#This Row],[Order Total Number]]-Table1[[#This Row],[Total Number]]</f>
        <v>-1.4900000000000091</v>
      </c>
      <c r="AB797">
        <f>VALUE(SUBSTITUTE(Table1[[#This Row],[Shipping Cost]],"$",""))</f>
        <v>1.49</v>
      </c>
      <c r="AC797">
        <f>VALUE(SUBSTITUTE(Table1[[#This Row],[Discount $]],"$",""))</f>
        <v>0</v>
      </c>
      <c r="AD797">
        <f>VALUE(SUBSTITUTE(Table1[[#This Row],[Retail Price]],"$",""))</f>
        <v>5.98</v>
      </c>
      <c r="AE797" s="4">
        <f>(Table1[[#This Row],[Retail Price Number]]*Table1[[#This Row],[Order Quantity]])-Table1[[#This Row],[Discount $ Number]]+Table1[[#This Row],[Shipping Cost Number]]</f>
        <v>139.03000000000003</v>
      </c>
      <c r="AF797">
        <f>Table1[[#This Row],[Retail Price Number]]*Table1[[#This Row],[Order Quantity]]-Table1[[#This Row],[Discount $ Number]]</f>
        <v>137.54000000000002</v>
      </c>
      <c r="AG797">
        <f>(Table1[[#This Row],[Retail Price Number]]*Table1[[#This Row],[Order Quantity]])-Table1[[#This Row],[Discount $ Number]]-Table1[[#This Row],[Shipping Cost Number]]</f>
        <v>136.05000000000001</v>
      </c>
      <c r="AH797">
        <f>Table1[[#This Row],[Retail Price Number]]*Table1[[#This Row],[Order Quantity]]</f>
        <v>137.54000000000002</v>
      </c>
      <c r="AI797">
        <f>YEAR(Table1[[#This Row],[Order Date]])</f>
        <v>2013</v>
      </c>
    </row>
    <row r="798" spans="1:35" x14ac:dyDescent="0.3">
      <c r="A798" t="s">
        <v>363</v>
      </c>
      <c r="B798" s="1">
        <v>41495</v>
      </c>
      <c r="C798" t="s">
        <v>578</v>
      </c>
      <c r="D798" t="s">
        <v>551</v>
      </c>
      <c r="E798" t="s">
        <v>27</v>
      </c>
      <c r="F798" t="s">
        <v>28</v>
      </c>
      <c r="G798" t="s">
        <v>134</v>
      </c>
      <c r="H798" t="s">
        <v>289</v>
      </c>
      <c r="I798" t="s">
        <v>92</v>
      </c>
      <c r="J798" t="s">
        <v>355</v>
      </c>
      <c r="K798" t="s">
        <v>94</v>
      </c>
      <c r="L798" t="s">
        <v>95</v>
      </c>
      <c r="M798" t="s">
        <v>35</v>
      </c>
      <c r="N798" s="1">
        <v>41502</v>
      </c>
      <c r="O798" t="s">
        <v>129</v>
      </c>
      <c r="P798" s="3" t="s">
        <v>356</v>
      </c>
      <c r="Q798" t="s">
        <v>357</v>
      </c>
      <c r="R798">
        <v>25</v>
      </c>
      <c r="S798" t="s">
        <v>6203</v>
      </c>
      <c r="T798" s="2">
        <v>0.09</v>
      </c>
      <c r="U798" t="s">
        <v>6204</v>
      </c>
      <c r="V798" t="s">
        <v>6205</v>
      </c>
      <c r="W798" t="s">
        <v>361</v>
      </c>
      <c r="X798" t="s">
        <v>6206</v>
      </c>
      <c r="Y798" s="3">
        <f>VALUE(SUBSTITUTE(Table1[[#This Row],[Order Total]],"$",""))</f>
        <v>265.35000000000002</v>
      </c>
      <c r="Z798">
        <f>VALUE(SUBSTITUTE(Table1[[#This Row],[Total]],"$",""))</f>
        <v>279.43</v>
      </c>
      <c r="AA798" s="3">
        <f>Table1[[#This Row],[Order Total Number]]-Table1[[#This Row],[Total Number]]</f>
        <v>-14.079999999999984</v>
      </c>
      <c r="AB798">
        <f>VALUE(SUBSTITUTE(Table1[[#This Row],[Shipping Cost]],"$",""))</f>
        <v>3.6</v>
      </c>
      <c r="AC798">
        <f>VALUE(SUBSTITUTE(Table1[[#This Row],[Discount $]],"$",""))</f>
        <v>28.97</v>
      </c>
      <c r="AD798">
        <f>VALUE(SUBSTITUTE(Table1[[#This Row],[Retail Price]],"$",""))</f>
        <v>5.68</v>
      </c>
      <c r="AE798" s="4">
        <f>(Table1[[#This Row],[Retail Price Number]]*Table1[[#This Row],[Order Quantity]])-Table1[[#This Row],[Discount $ Number]]+Table1[[#This Row],[Shipping Cost Number]]</f>
        <v>116.63</v>
      </c>
      <c r="AF798">
        <f>Table1[[#This Row],[Retail Price Number]]*Table1[[#This Row],[Order Quantity]]-Table1[[#This Row],[Discount $ Number]]</f>
        <v>113.03</v>
      </c>
      <c r="AG798">
        <f>(Table1[[#This Row],[Retail Price Number]]*Table1[[#This Row],[Order Quantity]])-Table1[[#This Row],[Discount $ Number]]-Table1[[#This Row],[Shipping Cost Number]]</f>
        <v>109.43</v>
      </c>
      <c r="AH798">
        <f>Table1[[#This Row],[Retail Price Number]]*Table1[[#This Row],[Order Quantity]]</f>
        <v>142</v>
      </c>
      <c r="AI798">
        <f>YEAR(Table1[[#This Row],[Order Date]])</f>
        <v>2013</v>
      </c>
    </row>
    <row r="799" spans="1:35" x14ac:dyDescent="0.3">
      <c r="A799" t="s">
        <v>363</v>
      </c>
      <c r="B799" s="1">
        <v>41568</v>
      </c>
      <c r="C799" t="s">
        <v>4601</v>
      </c>
      <c r="D799" t="s">
        <v>61</v>
      </c>
      <c r="E799" t="s">
        <v>27</v>
      </c>
      <c r="F799" t="s">
        <v>28</v>
      </c>
      <c r="G799" t="s">
        <v>91</v>
      </c>
      <c r="H799" t="s">
        <v>62</v>
      </c>
      <c r="I799" t="s">
        <v>121</v>
      </c>
      <c r="J799" t="s">
        <v>366</v>
      </c>
      <c r="K799" t="s">
        <v>94</v>
      </c>
      <c r="L799" t="s">
        <v>34</v>
      </c>
      <c r="M799" t="s">
        <v>35</v>
      </c>
      <c r="N799" s="1">
        <v>41569</v>
      </c>
      <c r="O799" t="s">
        <v>367</v>
      </c>
      <c r="P799" s="3" t="s">
        <v>368</v>
      </c>
      <c r="Q799" t="s">
        <v>301</v>
      </c>
      <c r="R799">
        <v>19</v>
      </c>
      <c r="S799" t="s">
        <v>369</v>
      </c>
      <c r="T799" s="2">
        <v>0.01</v>
      </c>
      <c r="U799" t="s">
        <v>127</v>
      </c>
      <c r="V799" t="s">
        <v>369</v>
      </c>
      <c r="W799" t="s">
        <v>116</v>
      </c>
      <c r="X799" t="s">
        <v>370</v>
      </c>
      <c r="Y799" s="3">
        <f>VALUE(SUBSTITUTE(Table1[[#This Row],[Order Total]],"$",""))</f>
        <v>239.2</v>
      </c>
      <c r="Z799">
        <f>VALUE(SUBSTITUTE(Table1[[#This Row],[Total]],"$",""))</f>
        <v>240.69</v>
      </c>
      <c r="AA799" s="3">
        <f>Table1[[#This Row],[Order Total Number]]-Table1[[#This Row],[Total Number]]</f>
        <v>-1.4900000000000091</v>
      </c>
      <c r="AB799">
        <f>VALUE(SUBSTITUTE(Table1[[#This Row],[Shipping Cost]],"$",""))</f>
        <v>1.49</v>
      </c>
      <c r="AC799">
        <f>VALUE(SUBSTITUTE(Table1[[#This Row],[Discount $]],"$",""))</f>
        <v>0</v>
      </c>
      <c r="AD799">
        <f>VALUE(SUBSTITUTE(Table1[[#This Row],[Retail Price]],"$",""))</f>
        <v>5.98</v>
      </c>
      <c r="AE799" s="4">
        <f>(Table1[[#This Row],[Retail Price Number]]*Table1[[#This Row],[Order Quantity]])-Table1[[#This Row],[Discount $ Number]]+Table1[[#This Row],[Shipping Cost Number]]</f>
        <v>115.11</v>
      </c>
      <c r="AF799">
        <f>Table1[[#This Row],[Retail Price Number]]*Table1[[#This Row],[Order Quantity]]-Table1[[#This Row],[Discount $ Number]]</f>
        <v>113.62</v>
      </c>
      <c r="AG799">
        <f>(Table1[[#This Row],[Retail Price Number]]*Table1[[#This Row],[Order Quantity]])-Table1[[#This Row],[Discount $ Number]]-Table1[[#This Row],[Shipping Cost Number]]</f>
        <v>112.13000000000001</v>
      </c>
      <c r="AH799">
        <f>Table1[[#This Row],[Retail Price Number]]*Table1[[#This Row],[Order Quantity]]</f>
        <v>113.62</v>
      </c>
      <c r="AI799">
        <f>YEAR(Table1[[#This Row],[Order Date]])</f>
        <v>2013</v>
      </c>
    </row>
    <row r="800" spans="1:35" x14ac:dyDescent="0.3">
      <c r="A800" t="s">
        <v>363</v>
      </c>
      <c r="B800" s="1">
        <v>41477</v>
      </c>
      <c r="C800" t="s">
        <v>2602</v>
      </c>
      <c r="D800" t="s">
        <v>929</v>
      </c>
      <c r="E800" t="s">
        <v>27</v>
      </c>
      <c r="F800" t="s">
        <v>28</v>
      </c>
      <c r="G800" t="s">
        <v>29</v>
      </c>
      <c r="H800" t="s">
        <v>217</v>
      </c>
      <c r="I800" t="s">
        <v>196</v>
      </c>
      <c r="J800" t="s">
        <v>108</v>
      </c>
      <c r="K800" t="s">
        <v>94</v>
      </c>
      <c r="L800" t="s">
        <v>34</v>
      </c>
      <c r="M800" t="s">
        <v>35</v>
      </c>
      <c r="N800" s="1">
        <v>41478</v>
      </c>
      <c r="O800" t="s">
        <v>110</v>
      </c>
      <c r="P800" s="3" t="s">
        <v>111</v>
      </c>
      <c r="Q800" t="s">
        <v>112</v>
      </c>
      <c r="R800">
        <v>39</v>
      </c>
      <c r="S800" t="s">
        <v>6688</v>
      </c>
      <c r="T800" s="2">
        <v>0.09</v>
      </c>
      <c r="U800" t="s">
        <v>6689</v>
      </c>
      <c r="V800" t="s">
        <v>4066</v>
      </c>
      <c r="W800" t="s">
        <v>116</v>
      </c>
      <c r="X800" t="s">
        <v>6690</v>
      </c>
      <c r="Y800" s="3">
        <f>VALUE(SUBSTITUTE(Table1[[#This Row],[Order Total]],"$",""))</f>
        <v>22.65</v>
      </c>
      <c r="Z800">
        <f>VALUE(SUBSTITUTE(Table1[[#This Row],[Total]],"$",""))</f>
        <v>24.14</v>
      </c>
      <c r="AA800" s="3">
        <f>Table1[[#This Row],[Order Total Number]]-Table1[[#This Row],[Total Number]]</f>
        <v>-1.490000000000002</v>
      </c>
      <c r="AB800">
        <f>VALUE(SUBSTITUTE(Table1[[#This Row],[Shipping Cost]],"$",""))</f>
        <v>1.49</v>
      </c>
      <c r="AC800">
        <f>VALUE(SUBSTITUTE(Table1[[#This Row],[Discount $]],"$",""))</f>
        <v>0.23</v>
      </c>
      <c r="AD800">
        <f>VALUE(SUBSTITUTE(Table1[[#This Row],[Retail Price]],"$",""))</f>
        <v>2.08</v>
      </c>
      <c r="AE800" s="4">
        <f>(Table1[[#This Row],[Retail Price Number]]*Table1[[#This Row],[Order Quantity]])-Table1[[#This Row],[Discount $ Number]]+Table1[[#This Row],[Shipping Cost Number]]</f>
        <v>82.38</v>
      </c>
      <c r="AF800">
        <f>Table1[[#This Row],[Retail Price Number]]*Table1[[#This Row],[Order Quantity]]-Table1[[#This Row],[Discount $ Number]]</f>
        <v>80.89</v>
      </c>
      <c r="AG800">
        <f>(Table1[[#This Row],[Retail Price Number]]*Table1[[#This Row],[Order Quantity]])-Table1[[#This Row],[Discount $ Number]]-Table1[[#This Row],[Shipping Cost Number]]</f>
        <v>79.400000000000006</v>
      </c>
      <c r="AH800">
        <f>Table1[[#This Row],[Retail Price Number]]*Table1[[#This Row],[Order Quantity]]</f>
        <v>81.12</v>
      </c>
      <c r="AI800">
        <f>YEAR(Table1[[#This Row],[Order Date]])</f>
        <v>2013</v>
      </c>
    </row>
    <row r="801" spans="1:35" x14ac:dyDescent="0.3">
      <c r="A801" t="s">
        <v>363</v>
      </c>
      <c r="B801" s="1">
        <v>41568</v>
      </c>
      <c r="C801" t="s">
        <v>1786</v>
      </c>
      <c r="D801" t="s">
        <v>591</v>
      </c>
      <c r="E801" t="s">
        <v>27</v>
      </c>
      <c r="F801" t="s">
        <v>28</v>
      </c>
      <c r="G801" t="s">
        <v>91</v>
      </c>
      <c r="H801" t="s">
        <v>241</v>
      </c>
      <c r="I801" t="s">
        <v>31</v>
      </c>
      <c r="J801" t="s">
        <v>366</v>
      </c>
      <c r="K801" t="s">
        <v>33</v>
      </c>
      <c r="L801" t="s">
        <v>34</v>
      </c>
      <c r="M801" t="s">
        <v>35</v>
      </c>
      <c r="N801" s="1">
        <v>41570</v>
      </c>
      <c r="O801" t="s">
        <v>367</v>
      </c>
      <c r="P801" s="3" t="s">
        <v>368</v>
      </c>
      <c r="Q801" t="s">
        <v>301</v>
      </c>
      <c r="R801">
        <v>2</v>
      </c>
      <c r="S801" t="s">
        <v>369</v>
      </c>
      <c r="T801" s="2">
        <v>0.03</v>
      </c>
      <c r="U801" t="s">
        <v>127</v>
      </c>
      <c r="V801" t="s">
        <v>369</v>
      </c>
      <c r="W801" t="s">
        <v>116</v>
      </c>
      <c r="X801" t="s">
        <v>370</v>
      </c>
      <c r="Y801" s="3">
        <f>VALUE(SUBSTITUTE(Table1[[#This Row],[Order Total]],"$",""))</f>
        <v>239.2</v>
      </c>
      <c r="Z801">
        <f>VALUE(SUBSTITUTE(Table1[[#This Row],[Total]],"$",""))</f>
        <v>240.69</v>
      </c>
      <c r="AA801" s="3">
        <f>Table1[[#This Row],[Order Total Number]]-Table1[[#This Row],[Total Number]]</f>
        <v>-1.4900000000000091</v>
      </c>
      <c r="AB801">
        <f>VALUE(SUBSTITUTE(Table1[[#This Row],[Shipping Cost]],"$",""))</f>
        <v>1.49</v>
      </c>
      <c r="AC801">
        <f>VALUE(SUBSTITUTE(Table1[[#This Row],[Discount $]],"$",""))</f>
        <v>0</v>
      </c>
      <c r="AD801">
        <f>VALUE(SUBSTITUTE(Table1[[#This Row],[Retail Price]],"$",""))</f>
        <v>5.98</v>
      </c>
      <c r="AE801" s="4">
        <f>(Table1[[#This Row],[Retail Price Number]]*Table1[[#This Row],[Order Quantity]])-Table1[[#This Row],[Discount $ Number]]+Table1[[#This Row],[Shipping Cost Number]]</f>
        <v>13.450000000000001</v>
      </c>
      <c r="AF801">
        <f>Table1[[#This Row],[Retail Price Number]]*Table1[[#This Row],[Order Quantity]]-Table1[[#This Row],[Discount $ Number]]</f>
        <v>11.96</v>
      </c>
      <c r="AG801">
        <f>(Table1[[#This Row],[Retail Price Number]]*Table1[[#This Row],[Order Quantity]])-Table1[[#This Row],[Discount $ Number]]-Table1[[#This Row],[Shipping Cost Number]]</f>
        <v>10.47</v>
      </c>
      <c r="AH801">
        <f>Table1[[#This Row],[Retail Price Number]]*Table1[[#This Row],[Order Quantity]]</f>
        <v>11.96</v>
      </c>
      <c r="AI801">
        <f>YEAR(Table1[[#This Row],[Order Date]])</f>
        <v>2013</v>
      </c>
    </row>
    <row r="802" spans="1:35" x14ac:dyDescent="0.3">
      <c r="A802" t="s">
        <v>363</v>
      </c>
      <c r="B802" s="1">
        <v>41568</v>
      </c>
      <c r="C802" t="s">
        <v>1786</v>
      </c>
      <c r="D802" t="s">
        <v>591</v>
      </c>
      <c r="E802" t="s">
        <v>27</v>
      </c>
      <c r="F802" t="s">
        <v>28</v>
      </c>
      <c r="G802" t="s">
        <v>91</v>
      </c>
      <c r="H802" t="s">
        <v>241</v>
      </c>
      <c r="I802" t="s">
        <v>63</v>
      </c>
      <c r="J802" t="s">
        <v>338</v>
      </c>
      <c r="K802" t="s">
        <v>33</v>
      </c>
      <c r="L802" t="s">
        <v>34</v>
      </c>
      <c r="M802" t="s">
        <v>35</v>
      </c>
      <c r="N802" s="1">
        <v>41570</v>
      </c>
      <c r="O802" t="s">
        <v>339</v>
      </c>
      <c r="P802" s="3" t="s">
        <v>340</v>
      </c>
      <c r="Q802" t="s">
        <v>341</v>
      </c>
      <c r="R802">
        <v>29</v>
      </c>
      <c r="S802" t="s">
        <v>369</v>
      </c>
      <c r="T802" s="2">
        <v>0.04</v>
      </c>
      <c r="U802" t="s">
        <v>127</v>
      </c>
      <c r="V802" t="s">
        <v>369</v>
      </c>
      <c r="W802" t="s">
        <v>345</v>
      </c>
      <c r="X802" t="s">
        <v>370</v>
      </c>
      <c r="Y802" s="3">
        <f>VALUE(SUBSTITUTE(Table1[[#This Row],[Order Total]],"$",""))</f>
        <v>239.2</v>
      </c>
      <c r="Z802">
        <f>VALUE(SUBSTITUTE(Table1[[#This Row],[Total]],"$",""))</f>
        <v>240.69</v>
      </c>
      <c r="AA802" s="3">
        <f>Table1[[#This Row],[Order Total Number]]-Table1[[#This Row],[Total Number]]</f>
        <v>-1.4900000000000091</v>
      </c>
      <c r="AB802">
        <f>VALUE(SUBSTITUTE(Table1[[#This Row],[Shipping Cost]],"$",""))</f>
        <v>6.98</v>
      </c>
      <c r="AC802">
        <f>VALUE(SUBSTITUTE(Table1[[#This Row],[Discount $]],"$",""))</f>
        <v>0</v>
      </c>
      <c r="AD802">
        <f>VALUE(SUBSTITUTE(Table1[[#This Row],[Retail Price]],"$",""))</f>
        <v>5.53</v>
      </c>
      <c r="AE802" s="4">
        <f>(Table1[[#This Row],[Retail Price Number]]*Table1[[#This Row],[Order Quantity]])-Table1[[#This Row],[Discount $ Number]]+Table1[[#This Row],[Shipping Cost Number]]</f>
        <v>167.35</v>
      </c>
      <c r="AF802">
        <f>Table1[[#This Row],[Retail Price Number]]*Table1[[#This Row],[Order Quantity]]-Table1[[#This Row],[Discount $ Number]]</f>
        <v>160.37</v>
      </c>
      <c r="AG802">
        <f>(Table1[[#This Row],[Retail Price Number]]*Table1[[#This Row],[Order Quantity]])-Table1[[#This Row],[Discount $ Number]]-Table1[[#This Row],[Shipping Cost Number]]</f>
        <v>153.39000000000001</v>
      </c>
      <c r="AH802">
        <f>Table1[[#This Row],[Retail Price Number]]*Table1[[#This Row],[Order Quantity]]</f>
        <v>160.37</v>
      </c>
      <c r="AI802">
        <f>YEAR(Table1[[#This Row],[Order Date]])</f>
        <v>2013</v>
      </c>
    </row>
    <row r="803" spans="1:35" x14ac:dyDescent="0.3">
      <c r="A803" t="s">
        <v>363</v>
      </c>
      <c r="B803" s="1">
        <v>41471</v>
      </c>
      <c r="C803" t="s">
        <v>1887</v>
      </c>
      <c r="D803" t="s">
        <v>2576</v>
      </c>
      <c r="E803" t="s">
        <v>27</v>
      </c>
      <c r="F803" t="s">
        <v>28</v>
      </c>
      <c r="G803" t="s">
        <v>77</v>
      </c>
      <c r="H803" t="s">
        <v>433</v>
      </c>
      <c r="I803" t="s">
        <v>31</v>
      </c>
      <c r="J803" t="s">
        <v>338</v>
      </c>
      <c r="K803" t="s">
        <v>94</v>
      </c>
      <c r="L803" t="s">
        <v>109</v>
      </c>
      <c r="M803" t="s">
        <v>35</v>
      </c>
      <c r="N803" s="1">
        <v>41472</v>
      </c>
      <c r="O803" t="s">
        <v>339</v>
      </c>
      <c r="P803" s="3" t="s">
        <v>340</v>
      </c>
      <c r="Q803" t="s">
        <v>341</v>
      </c>
      <c r="R803">
        <v>39</v>
      </c>
      <c r="S803" t="s">
        <v>8025</v>
      </c>
      <c r="T803" s="2">
        <v>0.04</v>
      </c>
      <c r="U803" t="s">
        <v>603</v>
      </c>
      <c r="V803" t="s">
        <v>4009</v>
      </c>
      <c r="W803" t="s">
        <v>345</v>
      </c>
      <c r="X803" t="s">
        <v>8026</v>
      </c>
      <c r="Y803" s="3">
        <f>VALUE(SUBSTITUTE(Table1[[#This Row],[Order Total]],"$",""))</f>
        <v>246.18</v>
      </c>
      <c r="Z803">
        <f>VALUE(SUBSTITUTE(Table1[[#This Row],[Total]],"$",""))</f>
        <v>258.37</v>
      </c>
      <c r="AA803" s="3">
        <f>Table1[[#This Row],[Order Total Number]]-Table1[[#This Row],[Total Number]]</f>
        <v>-12.189999999999998</v>
      </c>
      <c r="AB803">
        <f>VALUE(SUBSTITUTE(Table1[[#This Row],[Shipping Cost]],"$",""))</f>
        <v>6.98</v>
      </c>
      <c r="AC803">
        <f>VALUE(SUBSTITUTE(Table1[[#This Row],[Discount $]],"$",""))</f>
        <v>7.3</v>
      </c>
      <c r="AD803">
        <f>VALUE(SUBSTITUTE(Table1[[#This Row],[Retail Price]],"$",""))</f>
        <v>5.53</v>
      </c>
      <c r="AE803" s="4">
        <f>(Table1[[#This Row],[Retail Price Number]]*Table1[[#This Row],[Order Quantity]])-Table1[[#This Row],[Discount $ Number]]+Table1[[#This Row],[Shipping Cost Number]]</f>
        <v>215.35</v>
      </c>
      <c r="AF803">
        <f>Table1[[#This Row],[Retail Price Number]]*Table1[[#This Row],[Order Quantity]]-Table1[[#This Row],[Discount $ Number]]</f>
        <v>208.37</v>
      </c>
      <c r="AG803">
        <f>(Table1[[#This Row],[Retail Price Number]]*Table1[[#This Row],[Order Quantity]])-Table1[[#This Row],[Discount $ Number]]-Table1[[#This Row],[Shipping Cost Number]]</f>
        <v>201.39000000000001</v>
      </c>
      <c r="AH803">
        <f>Table1[[#This Row],[Retail Price Number]]*Table1[[#This Row],[Order Quantity]]</f>
        <v>215.67000000000002</v>
      </c>
      <c r="AI803">
        <f>YEAR(Table1[[#This Row],[Order Date]])</f>
        <v>2013</v>
      </c>
    </row>
    <row r="804" spans="1:35" x14ac:dyDescent="0.3">
      <c r="A804" t="s">
        <v>363</v>
      </c>
      <c r="B804" s="1">
        <v>41568</v>
      </c>
      <c r="C804" t="s">
        <v>364</v>
      </c>
      <c r="D804" t="s">
        <v>365</v>
      </c>
      <c r="E804" t="s">
        <v>46</v>
      </c>
      <c r="F804" t="s">
        <v>47</v>
      </c>
      <c r="G804" t="s">
        <v>29</v>
      </c>
      <c r="H804" t="s">
        <v>48</v>
      </c>
      <c r="I804" t="s">
        <v>121</v>
      </c>
      <c r="J804" t="s">
        <v>366</v>
      </c>
      <c r="K804" t="s">
        <v>94</v>
      </c>
      <c r="L804" t="s">
        <v>34</v>
      </c>
      <c r="M804" t="s">
        <v>35</v>
      </c>
      <c r="N804" s="1">
        <v>41570</v>
      </c>
      <c r="O804" t="s">
        <v>367</v>
      </c>
      <c r="P804" s="3" t="s">
        <v>368</v>
      </c>
      <c r="Q804" t="s">
        <v>301</v>
      </c>
      <c r="R804">
        <v>20</v>
      </c>
      <c r="S804" t="s">
        <v>369</v>
      </c>
      <c r="T804" s="2">
        <v>0.1</v>
      </c>
      <c r="U804" t="s">
        <v>127</v>
      </c>
      <c r="V804" t="s">
        <v>369</v>
      </c>
      <c r="W804" t="s">
        <v>116</v>
      </c>
      <c r="X804" t="s">
        <v>370</v>
      </c>
      <c r="Y804" s="3">
        <f>VALUE(SUBSTITUTE(Table1[[#This Row],[Order Total]],"$",""))</f>
        <v>239.2</v>
      </c>
      <c r="Z804">
        <f>VALUE(SUBSTITUTE(Table1[[#This Row],[Total]],"$",""))</f>
        <v>240.69</v>
      </c>
      <c r="AA804" s="3">
        <f>Table1[[#This Row],[Order Total Number]]-Table1[[#This Row],[Total Number]]</f>
        <v>-1.4900000000000091</v>
      </c>
      <c r="AB804">
        <f>VALUE(SUBSTITUTE(Table1[[#This Row],[Shipping Cost]],"$",""))</f>
        <v>1.49</v>
      </c>
      <c r="AC804">
        <f>VALUE(SUBSTITUTE(Table1[[#This Row],[Discount $]],"$",""))</f>
        <v>0</v>
      </c>
      <c r="AD804">
        <f>VALUE(SUBSTITUTE(Table1[[#This Row],[Retail Price]],"$",""))</f>
        <v>5.98</v>
      </c>
      <c r="AE804" s="4">
        <f>(Table1[[#This Row],[Retail Price Number]]*Table1[[#This Row],[Order Quantity]])-Table1[[#This Row],[Discount $ Number]]+Table1[[#This Row],[Shipping Cost Number]]</f>
        <v>121.09</v>
      </c>
      <c r="AF804">
        <f>Table1[[#This Row],[Retail Price Number]]*Table1[[#This Row],[Order Quantity]]-Table1[[#This Row],[Discount $ Number]]</f>
        <v>119.60000000000001</v>
      </c>
      <c r="AG804">
        <f>(Table1[[#This Row],[Retail Price Number]]*Table1[[#This Row],[Order Quantity]])-Table1[[#This Row],[Discount $ Number]]-Table1[[#This Row],[Shipping Cost Number]]</f>
        <v>118.11000000000001</v>
      </c>
      <c r="AH804">
        <f>Table1[[#This Row],[Retail Price Number]]*Table1[[#This Row],[Order Quantity]]</f>
        <v>119.60000000000001</v>
      </c>
      <c r="AI804">
        <f>YEAR(Table1[[#This Row],[Order Date]])</f>
        <v>2013</v>
      </c>
    </row>
    <row r="805" spans="1:35" x14ac:dyDescent="0.3">
      <c r="A805" t="s">
        <v>363</v>
      </c>
      <c r="B805" s="1">
        <v>41568</v>
      </c>
      <c r="C805" t="s">
        <v>2838</v>
      </c>
      <c r="D805" t="s">
        <v>1617</v>
      </c>
      <c r="E805" t="s">
        <v>27</v>
      </c>
      <c r="F805" t="s">
        <v>28</v>
      </c>
      <c r="G805" t="s">
        <v>77</v>
      </c>
      <c r="H805" t="s">
        <v>9992</v>
      </c>
      <c r="I805" t="s">
        <v>121</v>
      </c>
      <c r="J805" t="s">
        <v>366</v>
      </c>
      <c r="K805" t="s">
        <v>94</v>
      </c>
      <c r="L805" t="s">
        <v>34</v>
      </c>
      <c r="M805" t="s">
        <v>35</v>
      </c>
      <c r="N805" s="1">
        <v>41569</v>
      </c>
      <c r="O805" t="s">
        <v>367</v>
      </c>
      <c r="P805" s="3" t="s">
        <v>368</v>
      </c>
      <c r="Q805" t="s">
        <v>301</v>
      </c>
      <c r="R805">
        <v>7</v>
      </c>
      <c r="S805" t="s">
        <v>369</v>
      </c>
      <c r="T805" s="2">
        <v>0.08</v>
      </c>
      <c r="U805" t="s">
        <v>127</v>
      </c>
      <c r="V805" t="s">
        <v>369</v>
      </c>
      <c r="W805" t="s">
        <v>116</v>
      </c>
      <c r="X805" t="s">
        <v>370</v>
      </c>
      <c r="Y805" s="3">
        <f>VALUE(SUBSTITUTE(Table1[[#This Row],[Order Total]],"$",""))</f>
        <v>239.2</v>
      </c>
      <c r="Z805">
        <f>VALUE(SUBSTITUTE(Table1[[#This Row],[Total]],"$",""))</f>
        <v>240.69</v>
      </c>
      <c r="AA805" s="3">
        <f>Table1[[#This Row],[Order Total Number]]-Table1[[#This Row],[Total Number]]</f>
        <v>-1.4900000000000091</v>
      </c>
      <c r="AB805">
        <f>VALUE(SUBSTITUTE(Table1[[#This Row],[Shipping Cost]],"$",""))</f>
        <v>1.49</v>
      </c>
      <c r="AC805">
        <f>VALUE(SUBSTITUTE(Table1[[#This Row],[Discount $]],"$",""))</f>
        <v>0</v>
      </c>
      <c r="AD805">
        <f>VALUE(SUBSTITUTE(Table1[[#This Row],[Retail Price]],"$",""))</f>
        <v>5.98</v>
      </c>
      <c r="AE805" s="4">
        <f>(Table1[[#This Row],[Retail Price Number]]*Table1[[#This Row],[Order Quantity]])-Table1[[#This Row],[Discount $ Number]]+Table1[[#This Row],[Shipping Cost Number]]</f>
        <v>43.35</v>
      </c>
      <c r="AF805">
        <f>Table1[[#This Row],[Retail Price Number]]*Table1[[#This Row],[Order Quantity]]-Table1[[#This Row],[Discount $ Number]]</f>
        <v>41.86</v>
      </c>
      <c r="AG805">
        <f>(Table1[[#This Row],[Retail Price Number]]*Table1[[#This Row],[Order Quantity]])-Table1[[#This Row],[Discount $ Number]]-Table1[[#This Row],[Shipping Cost Number]]</f>
        <v>40.369999999999997</v>
      </c>
      <c r="AH805">
        <f>Table1[[#This Row],[Retail Price Number]]*Table1[[#This Row],[Order Quantity]]</f>
        <v>41.86</v>
      </c>
      <c r="AI805">
        <f>YEAR(Table1[[#This Row],[Order Date]])</f>
        <v>2013</v>
      </c>
    </row>
    <row r="806" spans="1:35" x14ac:dyDescent="0.3">
      <c r="A806" t="s">
        <v>363</v>
      </c>
      <c r="B806" s="1">
        <v>42109</v>
      </c>
      <c r="C806" t="s">
        <v>10850</v>
      </c>
      <c r="D806" t="s">
        <v>974</v>
      </c>
      <c r="E806" t="s">
        <v>46</v>
      </c>
      <c r="F806" t="s">
        <v>47</v>
      </c>
      <c r="G806" t="s">
        <v>77</v>
      </c>
      <c r="H806" t="s">
        <v>48</v>
      </c>
      <c r="I806" t="s">
        <v>196</v>
      </c>
      <c r="J806" t="s">
        <v>541</v>
      </c>
      <c r="K806" t="s">
        <v>33</v>
      </c>
      <c r="L806" t="s">
        <v>109</v>
      </c>
      <c r="M806" t="s">
        <v>35</v>
      </c>
      <c r="N806" s="1">
        <v>42111</v>
      </c>
      <c r="O806" t="s">
        <v>542</v>
      </c>
      <c r="P806" s="3" t="s">
        <v>543</v>
      </c>
      <c r="Q806" t="s">
        <v>544</v>
      </c>
      <c r="R806">
        <v>11</v>
      </c>
      <c r="S806" t="s">
        <v>10851</v>
      </c>
      <c r="T806" s="2">
        <v>0.04</v>
      </c>
      <c r="U806" t="s">
        <v>10852</v>
      </c>
      <c r="V806" t="s">
        <v>10853</v>
      </c>
      <c r="W806" t="s">
        <v>547</v>
      </c>
      <c r="X806" t="s">
        <v>10854</v>
      </c>
      <c r="Y806" s="3">
        <f>VALUE(SUBSTITUTE(Table1[[#This Row],[Order Total]],"$",""))</f>
        <v>407.05</v>
      </c>
      <c r="Z806">
        <f>VALUE(SUBSTITUTE(Table1[[#This Row],[Total]],"$",""))</f>
        <v>404.53</v>
      </c>
      <c r="AA806" s="3">
        <f>Table1[[#This Row],[Order Total Number]]-Table1[[#This Row],[Total Number]]</f>
        <v>2.5200000000000387</v>
      </c>
      <c r="AB806">
        <f>VALUE(SUBSTITUTE(Table1[[#This Row],[Shipping Cost]],"$",""))</f>
        <v>6.64</v>
      </c>
      <c r="AC806">
        <f>VALUE(SUBSTITUTE(Table1[[#This Row],[Discount $]],"$",""))</f>
        <v>26.54</v>
      </c>
      <c r="AD806">
        <f>VALUE(SUBSTITUTE(Table1[[#This Row],[Retail Price]],"$",""))</f>
        <v>29.74</v>
      </c>
      <c r="AE806" s="4">
        <f>(Table1[[#This Row],[Retail Price Number]]*Table1[[#This Row],[Order Quantity]])-Table1[[#This Row],[Discount $ Number]]+Table1[[#This Row],[Shipping Cost Number]]</f>
        <v>307.23999999999995</v>
      </c>
      <c r="AF806">
        <f>Table1[[#This Row],[Retail Price Number]]*Table1[[#This Row],[Order Quantity]]-Table1[[#This Row],[Discount $ Number]]</f>
        <v>300.59999999999997</v>
      </c>
      <c r="AG806">
        <f>(Table1[[#This Row],[Retail Price Number]]*Table1[[#This Row],[Order Quantity]])-Table1[[#This Row],[Discount $ Number]]-Table1[[#This Row],[Shipping Cost Number]]</f>
        <v>293.95999999999998</v>
      </c>
      <c r="AH806">
        <f>Table1[[#This Row],[Retail Price Number]]*Table1[[#This Row],[Order Quantity]]</f>
        <v>327.14</v>
      </c>
      <c r="AI806">
        <f>YEAR(Table1[[#This Row],[Order Date]])</f>
        <v>2015</v>
      </c>
    </row>
    <row r="807" spans="1:35" x14ac:dyDescent="0.3">
      <c r="A807" t="s">
        <v>363</v>
      </c>
      <c r="B807" s="1">
        <v>41568</v>
      </c>
      <c r="C807" t="s">
        <v>1786</v>
      </c>
      <c r="D807" t="s">
        <v>591</v>
      </c>
      <c r="E807" t="s">
        <v>27</v>
      </c>
      <c r="F807" t="s">
        <v>28</v>
      </c>
      <c r="G807" t="s">
        <v>77</v>
      </c>
      <c r="H807" t="s">
        <v>241</v>
      </c>
      <c r="I807" t="s">
        <v>121</v>
      </c>
      <c r="J807" t="s">
        <v>366</v>
      </c>
      <c r="K807" t="s">
        <v>94</v>
      </c>
      <c r="L807" t="s">
        <v>95</v>
      </c>
      <c r="M807" t="s">
        <v>35</v>
      </c>
      <c r="N807" s="1">
        <v>41570</v>
      </c>
      <c r="O807" t="s">
        <v>367</v>
      </c>
      <c r="P807" s="3" t="s">
        <v>368</v>
      </c>
      <c r="Q807" t="s">
        <v>301</v>
      </c>
      <c r="R807">
        <v>34</v>
      </c>
      <c r="S807" t="s">
        <v>369</v>
      </c>
      <c r="T807" s="2">
        <v>0</v>
      </c>
      <c r="U807" t="s">
        <v>127</v>
      </c>
      <c r="V807" t="s">
        <v>369</v>
      </c>
      <c r="W807" t="s">
        <v>116</v>
      </c>
      <c r="X807" t="s">
        <v>370</v>
      </c>
      <c r="Y807" s="3">
        <f>VALUE(SUBSTITUTE(Table1[[#This Row],[Order Total]],"$",""))</f>
        <v>239.2</v>
      </c>
      <c r="Z807">
        <f>VALUE(SUBSTITUTE(Table1[[#This Row],[Total]],"$",""))</f>
        <v>240.69</v>
      </c>
      <c r="AA807" s="3">
        <f>Table1[[#This Row],[Order Total Number]]-Table1[[#This Row],[Total Number]]</f>
        <v>-1.4900000000000091</v>
      </c>
      <c r="AB807">
        <f>VALUE(SUBSTITUTE(Table1[[#This Row],[Shipping Cost]],"$",""))</f>
        <v>1.49</v>
      </c>
      <c r="AC807">
        <f>VALUE(SUBSTITUTE(Table1[[#This Row],[Discount $]],"$",""))</f>
        <v>0</v>
      </c>
      <c r="AD807">
        <f>VALUE(SUBSTITUTE(Table1[[#This Row],[Retail Price]],"$",""))</f>
        <v>5.98</v>
      </c>
      <c r="AE807" s="4">
        <f>(Table1[[#This Row],[Retail Price Number]]*Table1[[#This Row],[Order Quantity]])-Table1[[#This Row],[Discount $ Number]]+Table1[[#This Row],[Shipping Cost Number]]</f>
        <v>204.81000000000003</v>
      </c>
      <c r="AF807">
        <f>Table1[[#This Row],[Retail Price Number]]*Table1[[#This Row],[Order Quantity]]-Table1[[#This Row],[Discount $ Number]]</f>
        <v>203.32000000000002</v>
      </c>
      <c r="AG807">
        <f>(Table1[[#This Row],[Retail Price Number]]*Table1[[#This Row],[Order Quantity]])-Table1[[#This Row],[Discount $ Number]]-Table1[[#This Row],[Shipping Cost Number]]</f>
        <v>201.83</v>
      </c>
      <c r="AH807">
        <f>Table1[[#This Row],[Retail Price Number]]*Table1[[#This Row],[Order Quantity]]</f>
        <v>203.32000000000002</v>
      </c>
      <c r="AI807">
        <f>YEAR(Table1[[#This Row],[Order Date]])</f>
        <v>2013</v>
      </c>
    </row>
    <row r="808" spans="1:35" x14ac:dyDescent="0.3">
      <c r="A808" t="s">
        <v>363</v>
      </c>
      <c r="B808" s="1">
        <v>41568</v>
      </c>
      <c r="C808" t="s">
        <v>1786</v>
      </c>
      <c r="D808" t="s">
        <v>591</v>
      </c>
      <c r="E808" t="s">
        <v>27</v>
      </c>
      <c r="F808" t="s">
        <v>28</v>
      </c>
      <c r="G808" t="s">
        <v>91</v>
      </c>
      <c r="H808" t="s">
        <v>241</v>
      </c>
      <c r="I808" t="s">
        <v>121</v>
      </c>
      <c r="J808" t="s">
        <v>366</v>
      </c>
      <c r="K808" t="s">
        <v>94</v>
      </c>
      <c r="L808" t="s">
        <v>34</v>
      </c>
      <c r="M808" t="s">
        <v>35</v>
      </c>
      <c r="N808" s="1">
        <v>41570</v>
      </c>
      <c r="O808" t="s">
        <v>367</v>
      </c>
      <c r="P808" s="3" t="s">
        <v>368</v>
      </c>
      <c r="Q808" t="s">
        <v>301</v>
      </c>
      <c r="R808">
        <v>18</v>
      </c>
      <c r="S808" t="s">
        <v>369</v>
      </c>
      <c r="T808" s="2">
        <v>0.05</v>
      </c>
      <c r="U808" t="s">
        <v>127</v>
      </c>
      <c r="V808" t="s">
        <v>369</v>
      </c>
      <c r="W808" t="s">
        <v>116</v>
      </c>
      <c r="X808" t="s">
        <v>370</v>
      </c>
      <c r="Y808" s="3">
        <f>VALUE(SUBSTITUTE(Table1[[#This Row],[Order Total]],"$",""))</f>
        <v>239.2</v>
      </c>
      <c r="Z808">
        <f>VALUE(SUBSTITUTE(Table1[[#This Row],[Total]],"$",""))</f>
        <v>240.69</v>
      </c>
      <c r="AA808" s="3">
        <f>Table1[[#This Row],[Order Total Number]]-Table1[[#This Row],[Total Number]]</f>
        <v>-1.4900000000000091</v>
      </c>
      <c r="AB808">
        <f>VALUE(SUBSTITUTE(Table1[[#This Row],[Shipping Cost]],"$",""))</f>
        <v>1.49</v>
      </c>
      <c r="AC808">
        <f>VALUE(SUBSTITUTE(Table1[[#This Row],[Discount $]],"$",""))</f>
        <v>0</v>
      </c>
      <c r="AD808">
        <f>VALUE(SUBSTITUTE(Table1[[#This Row],[Retail Price]],"$",""))</f>
        <v>5.98</v>
      </c>
      <c r="AE808" s="4">
        <f>(Table1[[#This Row],[Retail Price Number]]*Table1[[#This Row],[Order Quantity]])-Table1[[#This Row],[Discount $ Number]]+Table1[[#This Row],[Shipping Cost Number]]</f>
        <v>109.13000000000001</v>
      </c>
      <c r="AF808">
        <f>Table1[[#This Row],[Retail Price Number]]*Table1[[#This Row],[Order Quantity]]-Table1[[#This Row],[Discount $ Number]]</f>
        <v>107.64000000000001</v>
      </c>
      <c r="AG808">
        <f>(Table1[[#This Row],[Retail Price Number]]*Table1[[#This Row],[Order Quantity]])-Table1[[#This Row],[Discount $ Number]]-Table1[[#This Row],[Shipping Cost Number]]</f>
        <v>106.15000000000002</v>
      </c>
      <c r="AH808">
        <f>Table1[[#This Row],[Retail Price Number]]*Table1[[#This Row],[Order Quantity]]</f>
        <v>107.64000000000001</v>
      </c>
      <c r="AI808">
        <f>YEAR(Table1[[#This Row],[Order Date]])</f>
        <v>2013</v>
      </c>
    </row>
    <row r="809" spans="1:35" x14ac:dyDescent="0.3">
      <c r="A809" t="s">
        <v>4119</v>
      </c>
      <c r="B809" s="1">
        <v>42125</v>
      </c>
      <c r="C809" t="s">
        <v>1890</v>
      </c>
      <c r="D809" t="s">
        <v>2576</v>
      </c>
      <c r="E809" t="s">
        <v>27</v>
      </c>
      <c r="F809" t="s">
        <v>28</v>
      </c>
      <c r="G809" t="s">
        <v>29</v>
      </c>
      <c r="H809" t="s">
        <v>433</v>
      </c>
      <c r="I809" t="s">
        <v>31</v>
      </c>
      <c r="J809" t="s">
        <v>290</v>
      </c>
      <c r="K809" t="s">
        <v>94</v>
      </c>
      <c r="L809" t="s">
        <v>34</v>
      </c>
      <c r="M809" t="s">
        <v>35</v>
      </c>
      <c r="N809" s="1">
        <v>42126</v>
      </c>
      <c r="O809" t="s">
        <v>291</v>
      </c>
      <c r="P809" s="3" t="s">
        <v>292</v>
      </c>
      <c r="Q809" t="s">
        <v>293</v>
      </c>
      <c r="R809">
        <v>9</v>
      </c>
      <c r="S809" t="s">
        <v>4120</v>
      </c>
      <c r="T809" s="2">
        <v>0</v>
      </c>
      <c r="U809" t="s">
        <v>3572</v>
      </c>
      <c r="V809" t="s">
        <v>4121</v>
      </c>
      <c r="W809" t="s">
        <v>165</v>
      </c>
      <c r="X809" t="s">
        <v>4122</v>
      </c>
      <c r="Y809" s="3">
        <f>VALUE(SUBSTITUTE(Table1[[#This Row],[Order Total]],"$",""))</f>
        <v>487.05</v>
      </c>
      <c r="Z809">
        <f>VALUE(SUBSTITUTE(Table1[[#This Row],[Total]],"$",""))</f>
        <v>475.53</v>
      </c>
      <c r="AA809" s="3">
        <f>Table1[[#This Row],[Order Total Number]]-Table1[[#This Row],[Total Number]]</f>
        <v>11.520000000000039</v>
      </c>
      <c r="AB809">
        <f>VALUE(SUBSTITUTE(Table1[[#This Row],[Shipping Cost]],"$",""))</f>
        <v>4</v>
      </c>
      <c r="AC809">
        <f>VALUE(SUBSTITUTE(Table1[[#This Row],[Discount $]],"$",""))</f>
        <v>23.53</v>
      </c>
      <c r="AD809">
        <f>VALUE(SUBSTITUTE(Table1[[#This Row],[Retail Price]],"$",""))</f>
        <v>15.98</v>
      </c>
      <c r="AE809" s="4">
        <f>(Table1[[#This Row],[Retail Price Number]]*Table1[[#This Row],[Order Quantity]])-Table1[[#This Row],[Discount $ Number]]+Table1[[#This Row],[Shipping Cost Number]]</f>
        <v>124.28999999999999</v>
      </c>
      <c r="AF809">
        <f>Table1[[#This Row],[Retail Price Number]]*Table1[[#This Row],[Order Quantity]]-Table1[[#This Row],[Discount $ Number]]</f>
        <v>120.28999999999999</v>
      </c>
      <c r="AG809">
        <f>(Table1[[#This Row],[Retail Price Number]]*Table1[[#This Row],[Order Quantity]])-Table1[[#This Row],[Discount $ Number]]-Table1[[#This Row],[Shipping Cost Number]]</f>
        <v>116.28999999999999</v>
      </c>
      <c r="AH809">
        <f>Table1[[#This Row],[Retail Price Number]]*Table1[[#This Row],[Order Quantity]]</f>
        <v>143.82</v>
      </c>
      <c r="AI809">
        <f>YEAR(Table1[[#This Row],[Order Date]])</f>
        <v>2015</v>
      </c>
    </row>
    <row r="810" spans="1:35" x14ac:dyDescent="0.3">
      <c r="A810" t="s">
        <v>4119</v>
      </c>
      <c r="B810" s="1">
        <v>41567</v>
      </c>
      <c r="C810" t="s">
        <v>2555</v>
      </c>
      <c r="D810" t="s">
        <v>591</v>
      </c>
      <c r="E810" t="s">
        <v>27</v>
      </c>
      <c r="F810" t="s">
        <v>28</v>
      </c>
      <c r="G810" t="s">
        <v>29</v>
      </c>
      <c r="H810" t="s">
        <v>241</v>
      </c>
      <c r="I810" t="s">
        <v>92</v>
      </c>
      <c r="J810" t="s">
        <v>1660</v>
      </c>
      <c r="K810" t="s">
        <v>94</v>
      </c>
      <c r="L810" t="s">
        <v>95</v>
      </c>
      <c r="M810" t="s">
        <v>35</v>
      </c>
      <c r="N810" s="1">
        <v>41568</v>
      </c>
      <c r="O810" t="s">
        <v>1369</v>
      </c>
      <c r="P810" s="3" t="s">
        <v>166</v>
      </c>
      <c r="Q810" t="s">
        <v>1661</v>
      </c>
      <c r="R810">
        <v>22</v>
      </c>
      <c r="S810" t="s">
        <v>1169</v>
      </c>
      <c r="T810" s="2">
        <v>0.04</v>
      </c>
      <c r="U810" t="s">
        <v>70</v>
      </c>
      <c r="V810" t="s">
        <v>1403</v>
      </c>
      <c r="W810" t="s">
        <v>57</v>
      </c>
      <c r="X810" t="s">
        <v>152</v>
      </c>
      <c r="Y810" s="3">
        <f>VALUE(SUBSTITUTE(Table1[[#This Row],[Order Total]],"$",""))</f>
        <v>2.15</v>
      </c>
      <c r="Z810">
        <f>VALUE(SUBSTITUTE(Table1[[#This Row],[Total]],"$",""))</f>
        <v>2.85</v>
      </c>
      <c r="AA810" s="3">
        <f>Table1[[#This Row],[Order Total Number]]-Table1[[#This Row],[Total Number]]</f>
        <v>-0.70000000000000018</v>
      </c>
      <c r="AB810">
        <f>VALUE(SUBSTITUTE(Table1[[#This Row],[Shipping Cost]],"$",""))</f>
        <v>0.7</v>
      </c>
      <c r="AC810">
        <f>VALUE(SUBSTITUTE(Table1[[#This Row],[Discount $]],"$",""))</f>
        <v>0.16</v>
      </c>
      <c r="AD810">
        <f>VALUE(SUBSTITUTE(Table1[[#This Row],[Retail Price]],"$",""))</f>
        <v>1.48</v>
      </c>
      <c r="AE810" s="4">
        <f>(Table1[[#This Row],[Retail Price Number]]*Table1[[#This Row],[Order Quantity]])-Table1[[#This Row],[Discount $ Number]]+Table1[[#This Row],[Shipping Cost Number]]</f>
        <v>33.100000000000009</v>
      </c>
      <c r="AF810">
        <f>Table1[[#This Row],[Retail Price Number]]*Table1[[#This Row],[Order Quantity]]-Table1[[#This Row],[Discount $ Number]]</f>
        <v>32.400000000000006</v>
      </c>
      <c r="AG810">
        <f>(Table1[[#This Row],[Retail Price Number]]*Table1[[#This Row],[Order Quantity]])-Table1[[#This Row],[Discount $ Number]]-Table1[[#This Row],[Shipping Cost Number]]</f>
        <v>31.700000000000006</v>
      </c>
      <c r="AH810">
        <f>Table1[[#This Row],[Retail Price Number]]*Table1[[#This Row],[Order Quantity]]</f>
        <v>32.56</v>
      </c>
      <c r="AI810">
        <f>YEAR(Table1[[#This Row],[Order Date]])</f>
        <v>2013</v>
      </c>
    </row>
    <row r="811" spans="1:35" x14ac:dyDescent="0.3">
      <c r="A811" t="s">
        <v>4119</v>
      </c>
      <c r="B811" s="1">
        <v>41322</v>
      </c>
      <c r="C811" t="s">
        <v>947</v>
      </c>
      <c r="D811" t="s">
        <v>948</v>
      </c>
      <c r="E811" t="s">
        <v>46</v>
      </c>
      <c r="F811" t="s">
        <v>47</v>
      </c>
      <c r="G811" t="s">
        <v>91</v>
      </c>
      <c r="H811" t="s">
        <v>48</v>
      </c>
      <c r="I811" t="s">
        <v>196</v>
      </c>
      <c r="J811" t="s">
        <v>1135</v>
      </c>
      <c r="K811" t="s">
        <v>94</v>
      </c>
      <c r="L811" t="s">
        <v>95</v>
      </c>
      <c r="M811" t="s">
        <v>35</v>
      </c>
      <c r="N811" s="1">
        <v>41327</v>
      </c>
      <c r="O811" t="s">
        <v>1136</v>
      </c>
      <c r="P811" s="3" t="s">
        <v>424</v>
      </c>
      <c r="Q811" t="s">
        <v>260</v>
      </c>
      <c r="R811">
        <v>27</v>
      </c>
      <c r="S811" t="s">
        <v>10767</v>
      </c>
      <c r="T811" s="2">
        <v>0</v>
      </c>
      <c r="U811" t="s">
        <v>1478</v>
      </c>
      <c r="V811" t="s">
        <v>4851</v>
      </c>
      <c r="W811" t="s">
        <v>1139</v>
      </c>
      <c r="X811" t="s">
        <v>8443</v>
      </c>
      <c r="Y811" s="3">
        <f>VALUE(SUBSTITUTE(Table1[[#This Row],[Order Total]],"$",""))</f>
        <v>13.36</v>
      </c>
      <c r="Z811">
        <f>VALUE(SUBSTITUTE(Table1[[#This Row],[Total]],"$",""))</f>
        <v>14.25</v>
      </c>
      <c r="AA811" s="3">
        <f>Table1[[#This Row],[Order Total Number]]-Table1[[#This Row],[Total Number]]</f>
        <v>-0.89000000000000057</v>
      </c>
      <c r="AB811">
        <f>VALUE(SUBSTITUTE(Table1[[#This Row],[Shipping Cost]],"$",""))</f>
        <v>6.83</v>
      </c>
      <c r="AC811">
        <f>VALUE(SUBSTITUTE(Table1[[#This Row],[Discount $]],"$",""))</f>
        <v>1.29</v>
      </c>
      <c r="AD811">
        <f>VALUE(SUBSTITUTE(Table1[[#This Row],[Retail Price]],"$",""))</f>
        <v>3.52</v>
      </c>
      <c r="AE811" s="4">
        <f>(Table1[[#This Row],[Retail Price Number]]*Table1[[#This Row],[Order Quantity]])-Table1[[#This Row],[Discount $ Number]]+Table1[[#This Row],[Shipping Cost Number]]</f>
        <v>100.58</v>
      </c>
      <c r="AF811">
        <f>Table1[[#This Row],[Retail Price Number]]*Table1[[#This Row],[Order Quantity]]-Table1[[#This Row],[Discount $ Number]]</f>
        <v>93.75</v>
      </c>
      <c r="AG811">
        <f>(Table1[[#This Row],[Retail Price Number]]*Table1[[#This Row],[Order Quantity]])-Table1[[#This Row],[Discount $ Number]]-Table1[[#This Row],[Shipping Cost Number]]</f>
        <v>86.92</v>
      </c>
      <c r="AH811">
        <f>Table1[[#This Row],[Retail Price Number]]*Table1[[#This Row],[Order Quantity]]</f>
        <v>95.04</v>
      </c>
      <c r="AI811">
        <f>YEAR(Table1[[#This Row],[Order Date]])</f>
        <v>2013</v>
      </c>
    </row>
    <row r="812" spans="1:35" x14ac:dyDescent="0.3">
      <c r="A812" t="s">
        <v>3871</v>
      </c>
      <c r="B812" s="1">
        <v>41568</v>
      </c>
      <c r="C812" t="s">
        <v>2913</v>
      </c>
      <c r="D812" t="s">
        <v>174</v>
      </c>
      <c r="E812" t="s">
        <v>27</v>
      </c>
      <c r="F812" t="s">
        <v>28</v>
      </c>
      <c r="G812" t="s">
        <v>77</v>
      </c>
      <c r="H812" t="s">
        <v>78</v>
      </c>
      <c r="I812" t="s">
        <v>92</v>
      </c>
      <c r="J812" t="s">
        <v>197</v>
      </c>
      <c r="K812" t="s">
        <v>94</v>
      </c>
      <c r="L812" t="s">
        <v>34</v>
      </c>
      <c r="M812" t="s">
        <v>156</v>
      </c>
      <c r="N812" s="1">
        <v>41570</v>
      </c>
      <c r="O812" t="s">
        <v>198</v>
      </c>
      <c r="P812" s="3" t="s">
        <v>37</v>
      </c>
      <c r="Q812" t="s">
        <v>57</v>
      </c>
      <c r="R812">
        <v>39</v>
      </c>
      <c r="S812" t="s">
        <v>3872</v>
      </c>
      <c r="T812" s="2">
        <v>7.0000000000000007E-2</v>
      </c>
      <c r="U812" t="s">
        <v>3873</v>
      </c>
      <c r="V812" t="s">
        <v>3874</v>
      </c>
      <c r="W812" t="s">
        <v>116</v>
      </c>
      <c r="X812" t="s">
        <v>3875</v>
      </c>
      <c r="Y812" s="3">
        <f>VALUE(SUBSTITUTE(Table1[[#This Row],[Order Total]],"$",""))</f>
        <v>57.7</v>
      </c>
      <c r="Z812">
        <f>VALUE(SUBSTITUTE(Table1[[#This Row],[Total]],"$",""))</f>
        <v>59.19</v>
      </c>
      <c r="AA812" s="3">
        <f>Table1[[#This Row],[Order Total Number]]-Table1[[#This Row],[Total Number]]</f>
        <v>-1.4899999999999949</v>
      </c>
      <c r="AB812">
        <f>VALUE(SUBSTITUTE(Table1[[#This Row],[Shipping Cost]],"$",""))</f>
        <v>1.49</v>
      </c>
      <c r="AC812">
        <f>VALUE(SUBSTITUTE(Table1[[#This Row],[Discount $]],"$",""))</f>
        <v>4.34</v>
      </c>
      <c r="AD812">
        <f>VALUE(SUBSTITUTE(Table1[[#This Row],[Retail Price]],"$",""))</f>
        <v>1.88</v>
      </c>
      <c r="AE812" s="4">
        <f>(Table1[[#This Row],[Retail Price Number]]*Table1[[#This Row],[Order Quantity]])-Table1[[#This Row],[Discount $ Number]]+Table1[[#This Row],[Shipping Cost Number]]</f>
        <v>70.469999999999985</v>
      </c>
      <c r="AF812">
        <f>Table1[[#This Row],[Retail Price Number]]*Table1[[#This Row],[Order Quantity]]-Table1[[#This Row],[Discount $ Number]]</f>
        <v>68.97999999999999</v>
      </c>
      <c r="AG812">
        <f>(Table1[[#This Row],[Retail Price Number]]*Table1[[#This Row],[Order Quantity]])-Table1[[#This Row],[Discount $ Number]]-Table1[[#This Row],[Shipping Cost Number]]</f>
        <v>67.489999999999995</v>
      </c>
      <c r="AH812">
        <f>Table1[[#This Row],[Retail Price Number]]*Table1[[#This Row],[Order Quantity]]</f>
        <v>73.319999999999993</v>
      </c>
      <c r="AI812">
        <f>YEAR(Table1[[#This Row],[Order Date]])</f>
        <v>2013</v>
      </c>
    </row>
    <row r="813" spans="1:35" x14ac:dyDescent="0.3">
      <c r="A813" t="s">
        <v>3871</v>
      </c>
      <c r="B813" s="1">
        <v>42005</v>
      </c>
      <c r="C813" t="s">
        <v>1301</v>
      </c>
      <c r="D813" t="s">
        <v>228</v>
      </c>
      <c r="E813" t="s">
        <v>46</v>
      </c>
      <c r="F813" t="s">
        <v>47</v>
      </c>
      <c r="G813" t="s">
        <v>77</v>
      </c>
      <c r="H813" t="s">
        <v>107</v>
      </c>
      <c r="I813" t="s">
        <v>31</v>
      </c>
      <c r="J813" t="s">
        <v>564</v>
      </c>
      <c r="K813" t="s">
        <v>94</v>
      </c>
      <c r="L813" t="s">
        <v>34</v>
      </c>
      <c r="M813" t="s">
        <v>35</v>
      </c>
      <c r="N813" s="1">
        <v>42007</v>
      </c>
      <c r="O813" t="s">
        <v>565</v>
      </c>
      <c r="P813" s="3" t="s">
        <v>566</v>
      </c>
      <c r="Q813" t="s">
        <v>567</v>
      </c>
      <c r="R813">
        <v>10</v>
      </c>
      <c r="S813" t="s">
        <v>1305</v>
      </c>
      <c r="T813" s="2">
        <v>0.04</v>
      </c>
      <c r="U813" t="s">
        <v>1235</v>
      </c>
      <c r="V813" t="s">
        <v>6154</v>
      </c>
      <c r="W813" t="s">
        <v>224</v>
      </c>
      <c r="X813" t="s">
        <v>6155</v>
      </c>
      <c r="Y813" s="3">
        <f>VALUE(SUBSTITUTE(Table1[[#This Row],[Order Total]],"$",""))</f>
        <v>231.04</v>
      </c>
      <c r="Z813">
        <f>VALUE(SUBSTITUTE(Table1[[#This Row],[Total]],"$",""))</f>
        <v>214.51</v>
      </c>
      <c r="AA813" s="3">
        <f>Table1[[#This Row],[Order Total Number]]-Table1[[#This Row],[Total Number]]</f>
        <v>16.53</v>
      </c>
      <c r="AB813">
        <f>VALUE(SUBSTITUTE(Table1[[#This Row],[Shipping Cost]],"$",""))</f>
        <v>0.5</v>
      </c>
      <c r="AC813">
        <f>VALUE(SUBSTITUTE(Table1[[#This Row],[Discount $]],"$",""))</f>
        <v>2.69</v>
      </c>
      <c r="AD813">
        <f>VALUE(SUBSTITUTE(Table1[[#This Row],[Retail Price]],"$",""))</f>
        <v>6.3</v>
      </c>
      <c r="AE813" s="4">
        <f>(Table1[[#This Row],[Retail Price Number]]*Table1[[#This Row],[Order Quantity]])-Table1[[#This Row],[Discount $ Number]]+Table1[[#This Row],[Shipping Cost Number]]</f>
        <v>60.81</v>
      </c>
      <c r="AF813">
        <f>Table1[[#This Row],[Retail Price Number]]*Table1[[#This Row],[Order Quantity]]-Table1[[#This Row],[Discount $ Number]]</f>
        <v>60.31</v>
      </c>
      <c r="AG813">
        <f>(Table1[[#This Row],[Retail Price Number]]*Table1[[#This Row],[Order Quantity]])-Table1[[#This Row],[Discount $ Number]]-Table1[[#This Row],[Shipping Cost Number]]</f>
        <v>59.81</v>
      </c>
      <c r="AH813">
        <f>Table1[[#This Row],[Retail Price Number]]*Table1[[#This Row],[Order Quantity]]</f>
        <v>63</v>
      </c>
      <c r="AI813">
        <f>YEAR(Table1[[#This Row],[Order Date]])</f>
        <v>2015</v>
      </c>
    </row>
    <row r="814" spans="1:35" x14ac:dyDescent="0.3">
      <c r="A814" t="s">
        <v>3871</v>
      </c>
      <c r="B814" s="1">
        <v>41568</v>
      </c>
      <c r="C814" t="s">
        <v>2913</v>
      </c>
      <c r="D814" t="s">
        <v>174</v>
      </c>
      <c r="E814" t="s">
        <v>27</v>
      </c>
      <c r="F814" t="s">
        <v>28</v>
      </c>
      <c r="G814" t="s">
        <v>77</v>
      </c>
      <c r="H814" t="s">
        <v>78</v>
      </c>
      <c r="I814" t="s">
        <v>92</v>
      </c>
      <c r="J814" t="s">
        <v>197</v>
      </c>
      <c r="K814" t="s">
        <v>94</v>
      </c>
      <c r="L814" t="s">
        <v>34</v>
      </c>
      <c r="M814" t="s">
        <v>35</v>
      </c>
      <c r="N814" s="1">
        <v>41570</v>
      </c>
      <c r="O814" t="s">
        <v>198</v>
      </c>
      <c r="P814" s="3" t="s">
        <v>37</v>
      </c>
      <c r="Q814" t="s">
        <v>57</v>
      </c>
      <c r="R814">
        <v>39</v>
      </c>
      <c r="S814" t="s">
        <v>3872</v>
      </c>
      <c r="T814" s="2">
        <v>7.0000000000000007E-2</v>
      </c>
      <c r="U814" t="s">
        <v>3873</v>
      </c>
      <c r="V814" t="s">
        <v>7323</v>
      </c>
      <c r="W814" t="s">
        <v>116</v>
      </c>
      <c r="X814" t="s">
        <v>1739</v>
      </c>
      <c r="Y814" s="3">
        <f>VALUE(SUBSTITUTE(Table1[[#This Row],[Order Total]],"$",""))</f>
        <v>57.72</v>
      </c>
      <c r="Z814">
        <f>VALUE(SUBSTITUTE(Table1[[#This Row],[Total]],"$",""))</f>
        <v>59.14</v>
      </c>
      <c r="AA814" s="3">
        <f>Table1[[#This Row],[Order Total Number]]-Table1[[#This Row],[Total Number]]</f>
        <v>-1.4200000000000017</v>
      </c>
      <c r="AB814">
        <f>VALUE(SUBSTITUTE(Table1[[#This Row],[Shipping Cost]],"$",""))</f>
        <v>1.49</v>
      </c>
      <c r="AC814">
        <f>VALUE(SUBSTITUTE(Table1[[#This Row],[Discount $]],"$",""))</f>
        <v>4.34</v>
      </c>
      <c r="AD814">
        <f>VALUE(SUBSTITUTE(Table1[[#This Row],[Retail Price]],"$",""))</f>
        <v>1.88</v>
      </c>
      <c r="AE814" s="4">
        <f>(Table1[[#This Row],[Retail Price Number]]*Table1[[#This Row],[Order Quantity]])-Table1[[#This Row],[Discount $ Number]]+Table1[[#This Row],[Shipping Cost Number]]</f>
        <v>70.469999999999985</v>
      </c>
      <c r="AF814">
        <f>Table1[[#This Row],[Retail Price Number]]*Table1[[#This Row],[Order Quantity]]-Table1[[#This Row],[Discount $ Number]]</f>
        <v>68.97999999999999</v>
      </c>
      <c r="AG814">
        <f>(Table1[[#This Row],[Retail Price Number]]*Table1[[#This Row],[Order Quantity]])-Table1[[#This Row],[Discount $ Number]]-Table1[[#This Row],[Shipping Cost Number]]</f>
        <v>67.489999999999995</v>
      </c>
      <c r="AH814">
        <f>Table1[[#This Row],[Retail Price Number]]*Table1[[#This Row],[Order Quantity]]</f>
        <v>73.319999999999993</v>
      </c>
      <c r="AI814">
        <f>YEAR(Table1[[#This Row],[Order Date]])</f>
        <v>2013</v>
      </c>
    </row>
    <row r="815" spans="1:35" x14ac:dyDescent="0.3">
      <c r="A815" t="s">
        <v>3871</v>
      </c>
      <c r="B815" s="1">
        <v>41558</v>
      </c>
      <c r="C815" t="s">
        <v>3883</v>
      </c>
      <c r="D815" t="s">
        <v>440</v>
      </c>
      <c r="E815" t="s">
        <v>46</v>
      </c>
      <c r="F815" t="s">
        <v>47</v>
      </c>
      <c r="G815" t="s">
        <v>77</v>
      </c>
      <c r="H815" t="s">
        <v>48</v>
      </c>
      <c r="I815" t="s">
        <v>196</v>
      </c>
      <c r="J815" t="s">
        <v>1023</v>
      </c>
      <c r="K815" t="s">
        <v>94</v>
      </c>
      <c r="L815" t="s">
        <v>34</v>
      </c>
      <c r="M815" t="s">
        <v>35</v>
      </c>
      <c r="N815" s="1">
        <v>41559</v>
      </c>
      <c r="O815" t="s">
        <v>275</v>
      </c>
      <c r="P815" s="3" t="s">
        <v>1024</v>
      </c>
      <c r="Q815" t="s">
        <v>1025</v>
      </c>
      <c r="R815">
        <v>33</v>
      </c>
      <c r="S815" t="s">
        <v>2915</v>
      </c>
      <c r="T815" s="2">
        <v>0.08</v>
      </c>
      <c r="U815" t="s">
        <v>114</v>
      </c>
      <c r="V815" t="s">
        <v>2916</v>
      </c>
      <c r="W815" t="s">
        <v>1028</v>
      </c>
      <c r="X815" t="s">
        <v>2917</v>
      </c>
      <c r="Y815" s="3">
        <f>VALUE(SUBSTITUTE(Table1[[#This Row],[Order Total]],"$",""))</f>
        <v>59.37</v>
      </c>
      <c r="Z815">
        <f>VALUE(SUBSTITUTE(Table1[[#This Row],[Total]],"$",""))</f>
        <v>60.37</v>
      </c>
      <c r="AA815" s="3">
        <f>Table1[[#This Row],[Order Total Number]]-Table1[[#This Row],[Total Number]]</f>
        <v>-1</v>
      </c>
      <c r="AB815">
        <f>VALUE(SUBSTITUTE(Table1[[#This Row],[Shipping Cost]],"$",""))</f>
        <v>1</v>
      </c>
      <c r="AC815">
        <f>VALUE(SUBSTITUTE(Table1[[#This Row],[Discount $]],"$",""))</f>
        <v>4.47</v>
      </c>
      <c r="AD815">
        <f>VALUE(SUBSTITUTE(Table1[[#This Row],[Retail Price]],"$",""))</f>
        <v>1.68</v>
      </c>
      <c r="AE815" s="4">
        <f>(Table1[[#This Row],[Retail Price Number]]*Table1[[#This Row],[Order Quantity]])-Table1[[#This Row],[Discount $ Number]]+Table1[[#This Row],[Shipping Cost Number]]</f>
        <v>51.97</v>
      </c>
      <c r="AF815">
        <f>Table1[[#This Row],[Retail Price Number]]*Table1[[#This Row],[Order Quantity]]-Table1[[#This Row],[Discount $ Number]]</f>
        <v>50.97</v>
      </c>
      <c r="AG815">
        <f>(Table1[[#This Row],[Retail Price Number]]*Table1[[#This Row],[Order Quantity]])-Table1[[#This Row],[Discount $ Number]]-Table1[[#This Row],[Shipping Cost Number]]</f>
        <v>49.97</v>
      </c>
      <c r="AH815">
        <f>Table1[[#This Row],[Retail Price Number]]*Table1[[#This Row],[Order Quantity]]</f>
        <v>55.44</v>
      </c>
      <c r="AI815">
        <f>YEAR(Table1[[#This Row],[Order Date]])</f>
        <v>2013</v>
      </c>
    </row>
    <row r="816" spans="1:35" x14ac:dyDescent="0.3">
      <c r="A816" t="s">
        <v>3871</v>
      </c>
      <c r="B816" s="1">
        <v>41435</v>
      </c>
      <c r="C816" t="s">
        <v>1652</v>
      </c>
      <c r="D816" t="s">
        <v>12693</v>
      </c>
      <c r="E816" t="s">
        <v>27</v>
      </c>
      <c r="F816" t="s">
        <v>28</v>
      </c>
      <c r="G816" t="s">
        <v>134</v>
      </c>
      <c r="H816" t="s">
        <v>281</v>
      </c>
      <c r="I816" t="s">
        <v>63</v>
      </c>
      <c r="J816" t="s">
        <v>1813</v>
      </c>
      <c r="K816" t="s">
        <v>33</v>
      </c>
      <c r="L816" t="s">
        <v>392</v>
      </c>
      <c r="M816" t="s">
        <v>393</v>
      </c>
      <c r="N816" s="1">
        <v>41437</v>
      </c>
      <c r="O816" t="s">
        <v>1814</v>
      </c>
      <c r="P816" s="3" t="s">
        <v>1815</v>
      </c>
      <c r="Q816" t="s">
        <v>1107</v>
      </c>
      <c r="R816">
        <v>47</v>
      </c>
      <c r="S816" t="s">
        <v>12694</v>
      </c>
      <c r="T816" s="2">
        <v>0.1</v>
      </c>
      <c r="U816" t="s">
        <v>12695</v>
      </c>
      <c r="V816" t="s">
        <v>1146</v>
      </c>
      <c r="W816" t="s">
        <v>1587</v>
      </c>
      <c r="X816" t="s">
        <v>12696</v>
      </c>
      <c r="Y816" s="3">
        <f>VALUE(SUBSTITUTE(Table1[[#This Row],[Order Total]],"$",""))</f>
        <v>1328.05</v>
      </c>
      <c r="Z816">
        <f>VALUE(SUBSTITUTE(Table1[[#This Row],[Total]],"$",""))</f>
        <v>1345.05</v>
      </c>
      <c r="AA816" s="3">
        <f>Table1[[#This Row],[Order Total Number]]-Table1[[#This Row],[Total Number]]</f>
        <v>-17</v>
      </c>
      <c r="AB816">
        <f>VALUE(SUBSTITUTE(Table1[[#This Row],[Shipping Cost]],"$",""))</f>
        <v>5.01</v>
      </c>
      <c r="AC816">
        <f>VALUE(SUBSTITUTE(Table1[[#This Row],[Discount $]],"$",""))</f>
        <v>122.31</v>
      </c>
      <c r="AD816">
        <f>VALUE(SUBSTITUTE(Table1[[#This Row],[Retail Price]],"$",""))</f>
        <v>5.74</v>
      </c>
      <c r="AE816" s="4">
        <f>(Table1[[#This Row],[Retail Price Number]]*Table1[[#This Row],[Order Quantity]])-Table1[[#This Row],[Discount $ Number]]+Table1[[#This Row],[Shipping Cost Number]]</f>
        <v>152.48000000000002</v>
      </c>
      <c r="AF816">
        <f>Table1[[#This Row],[Retail Price Number]]*Table1[[#This Row],[Order Quantity]]-Table1[[#This Row],[Discount $ Number]]</f>
        <v>147.47000000000003</v>
      </c>
      <c r="AG816">
        <f>(Table1[[#This Row],[Retail Price Number]]*Table1[[#This Row],[Order Quantity]])-Table1[[#This Row],[Discount $ Number]]-Table1[[#This Row],[Shipping Cost Number]]</f>
        <v>142.46000000000004</v>
      </c>
      <c r="AH816">
        <f>Table1[[#This Row],[Retail Price Number]]*Table1[[#This Row],[Order Quantity]]</f>
        <v>269.78000000000003</v>
      </c>
      <c r="AI816">
        <f>YEAR(Table1[[#This Row],[Order Date]])</f>
        <v>2013</v>
      </c>
    </row>
    <row r="817" spans="1:35" x14ac:dyDescent="0.3">
      <c r="A817" t="s">
        <v>11197</v>
      </c>
      <c r="B817" s="1">
        <v>41527</v>
      </c>
      <c r="C817" t="s">
        <v>1610</v>
      </c>
      <c r="D817" t="s">
        <v>929</v>
      </c>
      <c r="E817" t="s">
        <v>27</v>
      </c>
      <c r="F817" t="s">
        <v>28</v>
      </c>
      <c r="G817" t="s">
        <v>134</v>
      </c>
      <c r="H817" t="s">
        <v>217</v>
      </c>
      <c r="I817" t="s">
        <v>196</v>
      </c>
      <c r="J817" t="s">
        <v>135</v>
      </c>
      <c r="K817" t="s">
        <v>94</v>
      </c>
      <c r="L817" t="s">
        <v>34</v>
      </c>
      <c r="M817" t="s">
        <v>35</v>
      </c>
      <c r="N817" s="1">
        <v>41531</v>
      </c>
      <c r="O817" t="s">
        <v>136</v>
      </c>
      <c r="P817" s="3" t="s">
        <v>137</v>
      </c>
      <c r="Q817" t="s">
        <v>52</v>
      </c>
      <c r="R817">
        <v>38</v>
      </c>
      <c r="S817" t="s">
        <v>11198</v>
      </c>
      <c r="T817" s="2">
        <v>0.1</v>
      </c>
      <c r="U817" t="s">
        <v>1049</v>
      </c>
      <c r="V817" t="s">
        <v>11199</v>
      </c>
      <c r="W817" t="s">
        <v>72</v>
      </c>
      <c r="X817" t="s">
        <v>11200</v>
      </c>
      <c r="Y817" s="3">
        <f>VALUE(SUBSTITUTE(Table1[[#This Row],[Order Total]],"$",""))</f>
        <v>71.44</v>
      </c>
      <c r="Z817">
        <f>VALUE(SUBSTITUTE(Table1[[#This Row],[Total]],"$",""))</f>
        <v>79.739999999999995</v>
      </c>
      <c r="AA817" s="3">
        <f>Table1[[#This Row],[Order Total Number]]-Table1[[#This Row],[Total Number]]</f>
        <v>-8.2999999999999972</v>
      </c>
      <c r="AB817">
        <f>VALUE(SUBSTITUTE(Table1[[#This Row],[Shipping Cost]],"$",""))</f>
        <v>0.99</v>
      </c>
      <c r="AC817">
        <f>VALUE(SUBSTITUTE(Table1[[#This Row],[Discount $]],"$",""))</f>
        <v>2.93</v>
      </c>
      <c r="AD817">
        <f>VALUE(SUBSTITUTE(Table1[[#This Row],[Retail Price]],"$",""))</f>
        <v>3.08</v>
      </c>
      <c r="AE817" s="4">
        <f>(Table1[[#This Row],[Retail Price Number]]*Table1[[#This Row],[Order Quantity]])-Table1[[#This Row],[Discount $ Number]]+Table1[[#This Row],[Shipping Cost Number]]</f>
        <v>115.1</v>
      </c>
      <c r="AF817">
        <f>Table1[[#This Row],[Retail Price Number]]*Table1[[#This Row],[Order Quantity]]-Table1[[#This Row],[Discount $ Number]]</f>
        <v>114.11</v>
      </c>
      <c r="AG817">
        <f>(Table1[[#This Row],[Retail Price Number]]*Table1[[#This Row],[Order Quantity]])-Table1[[#This Row],[Discount $ Number]]-Table1[[#This Row],[Shipping Cost Number]]</f>
        <v>113.12</v>
      </c>
      <c r="AH817">
        <f>Table1[[#This Row],[Retail Price Number]]*Table1[[#This Row],[Order Quantity]]</f>
        <v>117.04</v>
      </c>
      <c r="AI817">
        <f>YEAR(Table1[[#This Row],[Order Date]])</f>
        <v>2013</v>
      </c>
    </row>
    <row r="818" spans="1:35" x14ac:dyDescent="0.3">
      <c r="A818" t="s">
        <v>3048</v>
      </c>
      <c r="B818" s="1">
        <v>41477</v>
      </c>
      <c r="C818" t="s">
        <v>251</v>
      </c>
      <c r="D818" t="s">
        <v>252</v>
      </c>
      <c r="E818" t="s">
        <v>27</v>
      </c>
      <c r="F818" t="s">
        <v>28</v>
      </c>
      <c r="G818" t="s">
        <v>77</v>
      </c>
      <c r="H818" t="s">
        <v>62</v>
      </c>
      <c r="I818" t="s">
        <v>63</v>
      </c>
      <c r="J818" t="s">
        <v>423</v>
      </c>
      <c r="K818" t="s">
        <v>94</v>
      </c>
      <c r="L818" t="s">
        <v>95</v>
      </c>
      <c r="M818" t="s">
        <v>35</v>
      </c>
      <c r="N818" s="1">
        <v>41484</v>
      </c>
      <c r="O818" t="s">
        <v>424</v>
      </c>
      <c r="P818" s="3" t="s">
        <v>356</v>
      </c>
      <c r="Q818" t="s">
        <v>341</v>
      </c>
      <c r="R818">
        <v>39</v>
      </c>
      <c r="S818" t="s">
        <v>3049</v>
      </c>
      <c r="T818" s="2">
        <v>0.05</v>
      </c>
      <c r="U818" t="s">
        <v>378</v>
      </c>
      <c r="V818" t="s">
        <v>3050</v>
      </c>
      <c r="W818" t="s">
        <v>428</v>
      </c>
      <c r="X818" t="s">
        <v>3051</v>
      </c>
      <c r="Y818" s="3">
        <f>VALUE(SUBSTITUTE(Table1[[#This Row],[Order Total]],"$",""))</f>
        <v>215.81</v>
      </c>
      <c r="Z818">
        <f>VALUE(SUBSTITUTE(Table1[[#This Row],[Total]],"$",""))</f>
        <v>227.53</v>
      </c>
      <c r="AA818" s="3">
        <f>Table1[[#This Row],[Order Total Number]]-Table1[[#This Row],[Total Number]]</f>
        <v>-11.719999999999999</v>
      </c>
      <c r="AB818">
        <f>VALUE(SUBSTITUTE(Table1[[#This Row],[Shipping Cost]],"$",""))</f>
        <v>1.39</v>
      </c>
      <c r="AC818">
        <f>VALUE(SUBSTITUTE(Table1[[#This Row],[Discount $]],"$",""))</f>
        <v>2.63</v>
      </c>
      <c r="AD818">
        <f>VALUE(SUBSTITUTE(Table1[[#This Row],[Retail Price]],"$",""))</f>
        <v>5.68</v>
      </c>
      <c r="AE818" s="4">
        <f>(Table1[[#This Row],[Retail Price Number]]*Table1[[#This Row],[Order Quantity]])-Table1[[#This Row],[Discount $ Number]]+Table1[[#This Row],[Shipping Cost Number]]</f>
        <v>220.27999999999997</v>
      </c>
      <c r="AF818">
        <f>Table1[[#This Row],[Retail Price Number]]*Table1[[#This Row],[Order Quantity]]-Table1[[#This Row],[Discount $ Number]]</f>
        <v>218.89</v>
      </c>
      <c r="AG818">
        <f>(Table1[[#This Row],[Retail Price Number]]*Table1[[#This Row],[Order Quantity]])-Table1[[#This Row],[Discount $ Number]]-Table1[[#This Row],[Shipping Cost Number]]</f>
        <v>217.5</v>
      </c>
      <c r="AH818">
        <f>Table1[[#This Row],[Retail Price Number]]*Table1[[#This Row],[Order Quantity]]</f>
        <v>221.51999999999998</v>
      </c>
      <c r="AI818">
        <f>YEAR(Table1[[#This Row],[Order Date]])</f>
        <v>2013</v>
      </c>
    </row>
    <row r="819" spans="1:35" x14ac:dyDescent="0.3">
      <c r="A819" t="s">
        <v>3048</v>
      </c>
      <c r="B819" s="1">
        <v>41434</v>
      </c>
      <c r="C819" t="s">
        <v>8459</v>
      </c>
      <c r="D819" t="s">
        <v>204</v>
      </c>
      <c r="E819" t="s">
        <v>27</v>
      </c>
      <c r="F819" t="s">
        <v>28</v>
      </c>
      <c r="G819" t="s">
        <v>77</v>
      </c>
      <c r="H819" t="s">
        <v>205</v>
      </c>
      <c r="I819" t="s">
        <v>63</v>
      </c>
      <c r="J819" t="s">
        <v>1215</v>
      </c>
      <c r="K819" t="s">
        <v>33</v>
      </c>
      <c r="L819" t="s">
        <v>34</v>
      </c>
      <c r="M819" t="s">
        <v>35</v>
      </c>
      <c r="N819" s="1">
        <v>41434</v>
      </c>
      <c r="O819" t="s">
        <v>1216</v>
      </c>
      <c r="P819" s="3" t="s">
        <v>1217</v>
      </c>
      <c r="Q819" t="s">
        <v>1218</v>
      </c>
      <c r="R819">
        <v>8</v>
      </c>
      <c r="S819" t="s">
        <v>5933</v>
      </c>
      <c r="T819" s="2">
        <v>0.01</v>
      </c>
      <c r="U819" t="s">
        <v>3627</v>
      </c>
      <c r="V819" t="s">
        <v>8460</v>
      </c>
      <c r="W819" t="s">
        <v>1222</v>
      </c>
      <c r="X819" t="s">
        <v>8461</v>
      </c>
      <c r="Y819" s="3">
        <f>VALUE(SUBSTITUTE(Table1[[#This Row],[Order Total]],"$",""))</f>
        <v>213.88</v>
      </c>
      <c r="Z819">
        <f>VALUE(SUBSTITUTE(Table1[[#This Row],[Total]],"$",""))</f>
        <v>224.1</v>
      </c>
      <c r="AA819" s="3">
        <f>Table1[[#This Row],[Order Total Number]]-Table1[[#This Row],[Total Number]]</f>
        <v>-10.219999999999999</v>
      </c>
      <c r="AB819">
        <f>VALUE(SUBSTITUTE(Table1[[#This Row],[Shipping Cost]],"$",""))</f>
        <v>0.83</v>
      </c>
      <c r="AC819">
        <f>VALUE(SUBSTITUTE(Table1[[#This Row],[Discount $]],"$",""))</f>
        <v>8.26</v>
      </c>
      <c r="AD819">
        <f>VALUE(SUBSTITUTE(Table1[[#This Row],[Retail Price]],"$",""))</f>
        <v>5.84</v>
      </c>
      <c r="AE819" s="4">
        <f>(Table1[[#This Row],[Retail Price Number]]*Table1[[#This Row],[Order Quantity]])-Table1[[#This Row],[Discount $ Number]]+Table1[[#This Row],[Shipping Cost Number]]</f>
        <v>39.29</v>
      </c>
      <c r="AF819">
        <f>Table1[[#This Row],[Retail Price Number]]*Table1[[#This Row],[Order Quantity]]-Table1[[#This Row],[Discount $ Number]]</f>
        <v>38.46</v>
      </c>
      <c r="AG819">
        <f>(Table1[[#This Row],[Retail Price Number]]*Table1[[#This Row],[Order Quantity]])-Table1[[#This Row],[Discount $ Number]]-Table1[[#This Row],[Shipping Cost Number]]</f>
        <v>37.630000000000003</v>
      </c>
      <c r="AH819">
        <f>Table1[[#This Row],[Retail Price Number]]*Table1[[#This Row],[Order Quantity]]</f>
        <v>46.72</v>
      </c>
      <c r="AI819">
        <f>YEAR(Table1[[#This Row],[Order Date]])</f>
        <v>2013</v>
      </c>
    </row>
    <row r="820" spans="1:35" x14ac:dyDescent="0.3">
      <c r="A820" t="s">
        <v>3048</v>
      </c>
      <c r="B820" s="1">
        <v>42036</v>
      </c>
      <c r="C820" t="s">
        <v>10785</v>
      </c>
      <c r="D820" t="s">
        <v>61</v>
      </c>
      <c r="E820" t="s">
        <v>27</v>
      </c>
      <c r="F820" t="s">
        <v>28</v>
      </c>
      <c r="G820" t="s">
        <v>77</v>
      </c>
      <c r="H820" t="s">
        <v>62</v>
      </c>
      <c r="I820" t="s">
        <v>196</v>
      </c>
      <c r="J820" t="s">
        <v>734</v>
      </c>
      <c r="K820" t="s">
        <v>94</v>
      </c>
      <c r="L820" t="s">
        <v>95</v>
      </c>
      <c r="M820" t="s">
        <v>35</v>
      </c>
      <c r="N820" s="1">
        <v>42038</v>
      </c>
      <c r="O820" t="s">
        <v>735</v>
      </c>
      <c r="P820" s="3" t="s">
        <v>736</v>
      </c>
      <c r="Q820" t="s">
        <v>737</v>
      </c>
      <c r="R820">
        <v>42</v>
      </c>
      <c r="S820" t="s">
        <v>10786</v>
      </c>
      <c r="T820" s="2">
        <v>0.05</v>
      </c>
      <c r="U820" t="s">
        <v>1235</v>
      </c>
      <c r="V820" t="s">
        <v>5387</v>
      </c>
      <c r="W820" t="s">
        <v>741</v>
      </c>
      <c r="X820" t="s">
        <v>10787</v>
      </c>
      <c r="Y820" s="3">
        <f>VALUE(SUBSTITUTE(Table1[[#This Row],[Order Total]],"$",""))</f>
        <v>213.09</v>
      </c>
      <c r="Z820">
        <f>VALUE(SUBSTITUTE(Table1[[#This Row],[Total]],"$",""))</f>
        <v>214.53</v>
      </c>
      <c r="AA820" s="3">
        <f>Table1[[#This Row],[Order Total Number]]-Table1[[#This Row],[Total Number]]</f>
        <v>-1.4399999999999977</v>
      </c>
      <c r="AB820">
        <f>VALUE(SUBSTITUTE(Table1[[#This Row],[Shipping Cost]],"$",""))</f>
        <v>5.47</v>
      </c>
      <c r="AC820">
        <f>VALUE(SUBSTITUTE(Table1[[#This Row],[Discount $]],"$",""))</f>
        <v>2.69</v>
      </c>
      <c r="AD820">
        <f>VALUE(SUBSTITUTE(Table1[[#This Row],[Retail Price]],"$",""))</f>
        <v>3.58</v>
      </c>
      <c r="AE820" s="4">
        <f>(Table1[[#This Row],[Retail Price Number]]*Table1[[#This Row],[Order Quantity]])-Table1[[#This Row],[Discount $ Number]]+Table1[[#This Row],[Shipping Cost Number]]</f>
        <v>153.14000000000001</v>
      </c>
      <c r="AF820">
        <f>Table1[[#This Row],[Retail Price Number]]*Table1[[#This Row],[Order Quantity]]-Table1[[#This Row],[Discount $ Number]]</f>
        <v>147.67000000000002</v>
      </c>
      <c r="AG820">
        <f>(Table1[[#This Row],[Retail Price Number]]*Table1[[#This Row],[Order Quantity]])-Table1[[#This Row],[Discount $ Number]]-Table1[[#This Row],[Shipping Cost Number]]</f>
        <v>142.20000000000002</v>
      </c>
      <c r="AH820">
        <f>Table1[[#This Row],[Retail Price Number]]*Table1[[#This Row],[Order Quantity]]</f>
        <v>150.36000000000001</v>
      </c>
      <c r="AI820">
        <f>YEAR(Table1[[#This Row],[Order Date]])</f>
        <v>2015</v>
      </c>
    </row>
    <row r="821" spans="1:35" x14ac:dyDescent="0.3">
      <c r="A821" t="s">
        <v>3048</v>
      </c>
      <c r="B821" s="1">
        <v>42202</v>
      </c>
      <c r="C821" t="s">
        <v>364</v>
      </c>
      <c r="D821" t="s">
        <v>365</v>
      </c>
      <c r="E821" t="s">
        <v>46</v>
      </c>
      <c r="F821" t="s">
        <v>47</v>
      </c>
      <c r="G821" t="s">
        <v>77</v>
      </c>
      <c r="H821" t="s">
        <v>48</v>
      </c>
      <c r="I821" t="s">
        <v>31</v>
      </c>
      <c r="J821" t="s">
        <v>601</v>
      </c>
      <c r="K821" t="s">
        <v>94</v>
      </c>
      <c r="L821" t="s">
        <v>34</v>
      </c>
      <c r="M821" t="s">
        <v>35</v>
      </c>
      <c r="N821" s="1">
        <v>42204</v>
      </c>
      <c r="O821" t="s">
        <v>602</v>
      </c>
      <c r="P821" s="3" t="s">
        <v>603</v>
      </c>
      <c r="Q821" t="s">
        <v>258</v>
      </c>
      <c r="R821">
        <v>23</v>
      </c>
      <c r="S821" t="s">
        <v>9833</v>
      </c>
      <c r="T821" s="2">
        <v>0.02</v>
      </c>
      <c r="U821" t="s">
        <v>10989</v>
      </c>
      <c r="V821" t="s">
        <v>10990</v>
      </c>
      <c r="W821" t="s">
        <v>606</v>
      </c>
      <c r="X821" t="s">
        <v>1695</v>
      </c>
      <c r="Y821" s="3">
        <f>VALUE(SUBSTITUTE(Table1[[#This Row],[Order Total]],"$",""))</f>
        <v>250.59</v>
      </c>
      <c r="Z821">
        <f>VALUE(SUBSTITUTE(Table1[[#This Row],[Total]],"$",""))</f>
        <v>253.95</v>
      </c>
      <c r="AA821" s="3">
        <f>Table1[[#This Row],[Order Total Number]]-Table1[[#This Row],[Total Number]]</f>
        <v>-3.3599999999999852</v>
      </c>
      <c r="AB821">
        <f>VALUE(SUBSTITUTE(Table1[[#This Row],[Shipping Cost]],"$",""))</f>
        <v>7.72</v>
      </c>
      <c r="AC821">
        <f>VALUE(SUBSTITUTE(Table1[[#This Row],[Discount $]],"$",""))</f>
        <v>27.65</v>
      </c>
      <c r="AD821">
        <f>VALUE(SUBSTITUTE(Table1[[#This Row],[Retail Price]],"$",""))</f>
        <v>7.3</v>
      </c>
      <c r="AE821" s="4">
        <f>(Table1[[#This Row],[Retail Price Number]]*Table1[[#This Row],[Order Quantity]])-Table1[[#This Row],[Discount $ Number]]+Table1[[#This Row],[Shipping Cost Number]]</f>
        <v>147.97</v>
      </c>
      <c r="AF821">
        <f>Table1[[#This Row],[Retail Price Number]]*Table1[[#This Row],[Order Quantity]]-Table1[[#This Row],[Discount $ Number]]</f>
        <v>140.25</v>
      </c>
      <c r="AG821">
        <f>(Table1[[#This Row],[Retail Price Number]]*Table1[[#This Row],[Order Quantity]])-Table1[[#This Row],[Discount $ Number]]-Table1[[#This Row],[Shipping Cost Number]]</f>
        <v>132.53</v>
      </c>
      <c r="AH821">
        <f>Table1[[#This Row],[Retail Price Number]]*Table1[[#This Row],[Order Quantity]]</f>
        <v>167.9</v>
      </c>
      <c r="AI821">
        <f>YEAR(Table1[[#This Row],[Order Date]])</f>
        <v>2015</v>
      </c>
    </row>
    <row r="822" spans="1:35" x14ac:dyDescent="0.3">
      <c r="A822" t="s">
        <v>3048</v>
      </c>
      <c r="B822" s="1">
        <v>42146</v>
      </c>
      <c r="C822" t="s">
        <v>1400</v>
      </c>
      <c r="D822" t="s">
        <v>1401</v>
      </c>
      <c r="E822" t="s">
        <v>27</v>
      </c>
      <c r="F822" t="s">
        <v>28</v>
      </c>
      <c r="G822" t="s">
        <v>91</v>
      </c>
      <c r="H822" t="s">
        <v>281</v>
      </c>
      <c r="I822" t="s">
        <v>121</v>
      </c>
      <c r="J822" t="s">
        <v>64</v>
      </c>
      <c r="K822" t="s">
        <v>94</v>
      </c>
      <c r="L822" t="s">
        <v>95</v>
      </c>
      <c r="M822" t="s">
        <v>156</v>
      </c>
      <c r="N822" s="1">
        <v>42148</v>
      </c>
      <c r="O822" t="s">
        <v>66</v>
      </c>
      <c r="P822" s="3" t="s">
        <v>67</v>
      </c>
      <c r="Q822" t="s">
        <v>68</v>
      </c>
      <c r="R822">
        <v>5</v>
      </c>
      <c r="S822" t="s">
        <v>11650</v>
      </c>
      <c r="T822" s="2">
        <v>0.08</v>
      </c>
      <c r="U822" t="s">
        <v>1403</v>
      </c>
      <c r="V822" t="s">
        <v>11651</v>
      </c>
      <c r="W822" t="s">
        <v>72</v>
      </c>
      <c r="X822" t="s">
        <v>11652</v>
      </c>
      <c r="Y822" s="3">
        <f>VALUE(SUBSTITUTE(Table1[[#This Row],[Order Total]],"$",""))</f>
        <v>20.83</v>
      </c>
      <c r="Z822">
        <f>VALUE(SUBSTITUTE(Table1[[#This Row],[Total]],"$",""))</f>
        <v>31.84</v>
      </c>
      <c r="AA822" s="3">
        <f>Table1[[#This Row],[Order Total Number]]-Table1[[#This Row],[Total Number]]</f>
        <v>-11.010000000000002</v>
      </c>
      <c r="AB822">
        <f>VALUE(SUBSTITUTE(Table1[[#This Row],[Shipping Cost]],"$",""))</f>
        <v>0.99</v>
      </c>
      <c r="AC822">
        <f>VALUE(SUBSTITUTE(Table1[[#This Row],[Discount $]],"$",""))</f>
        <v>2.15</v>
      </c>
      <c r="AD822">
        <f>VALUE(SUBSTITUTE(Table1[[#This Row],[Retail Price]],"$",""))</f>
        <v>2.88</v>
      </c>
      <c r="AE822" s="4">
        <f>(Table1[[#This Row],[Retail Price Number]]*Table1[[#This Row],[Order Quantity]])-Table1[[#This Row],[Discount $ Number]]+Table1[[#This Row],[Shipping Cost Number]]</f>
        <v>13.239999999999998</v>
      </c>
      <c r="AF822">
        <f>Table1[[#This Row],[Retail Price Number]]*Table1[[#This Row],[Order Quantity]]-Table1[[#This Row],[Discount $ Number]]</f>
        <v>12.249999999999998</v>
      </c>
      <c r="AG822">
        <f>(Table1[[#This Row],[Retail Price Number]]*Table1[[#This Row],[Order Quantity]])-Table1[[#This Row],[Discount $ Number]]-Table1[[#This Row],[Shipping Cost Number]]</f>
        <v>11.259999999999998</v>
      </c>
      <c r="AH822">
        <f>Table1[[#This Row],[Retail Price Number]]*Table1[[#This Row],[Order Quantity]]</f>
        <v>14.399999999999999</v>
      </c>
      <c r="AI822">
        <f>YEAR(Table1[[#This Row],[Order Date]])</f>
        <v>2015</v>
      </c>
    </row>
    <row r="823" spans="1:35" x14ac:dyDescent="0.3">
      <c r="A823" t="s">
        <v>3048</v>
      </c>
      <c r="B823" s="1">
        <v>41616</v>
      </c>
      <c r="C823" t="s">
        <v>12067</v>
      </c>
      <c r="D823" t="s">
        <v>228</v>
      </c>
      <c r="E823" t="s">
        <v>46</v>
      </c>
      <c r="F823" t="s">
        <v>47</v>
      </c>
      <c r="G823" t="s">
        <v>134</v>
      </c>
      <c r="H823" t="s">
        <v>107</v>
      </c>
      <c r="I823" t="s">
        <v>196</v>
      </c>
      <c r="J823" t="s">
        <v>564</v>
      </c>
      <c r="K823" t="s">
        <v>94</v>
      </c>
      <c r="L823" t="s">
        <v>34</v>
      </c>
      <c r="M823" t="s">
        <v>35</v>
      </c>
      <c r="N823" s="1">
        <v>41618</v>
      </c>
      <c r="O823" t="s">
        <v>565</v>
      </c>
      <c r="P823" s="3" t="s">
        <v>566</v>
      </c>
      <c r="Q823" t="s">
        <v>567</v>
      </c>
      <c r="R823">
        <v>27</v>
      </c>
      <c r="S823" t="s">
        <v>12068</v>
      </c>
      <c r="T823" s="2">
        <v>0.03</v>
      </c>
      <c r="U823" t="s">
        <v>5643</v>
      </c>
      <c r="V823" t="s">
        <v>12069</v>
      </c>
      <c r="W823" t="s">
        <v>224</v>
      </c>
      <c r="X823" t="s">
        <v>10100</v>
      </c>
      <c r="Y823" s="3">
        <f>VALUE(SUBSTITUTE(Table1[[#This Row],[Order Total]],"$",""))</f>
        <v>215.09</v>
      </c>
      <c r="Z823">
        <f>VALUE(SUBSTITUTE(Table1[[#This Row],[Total]],"$",""))</f>
        <v>273.58999999999997</v>
      </c>
      <c r="AA823" s="3">
        <f>Table1[[#This Row],[Order Total Number]]-Table1[[#This Row],[Total Number]]</f>
        <v>-58.499999999999972</v>
      </c>
      <c r="AB823">
        <f>VALUE(SUBSTITUTE(Table1[[#This Row],[Shipping Cost]],"$",""))</f>
        <v>0.5</v>
      </c>
      <c r="AC823">
        <f>VALUE(SUBSTITUTE(Table1[[#This Row],[Discount $]],"$",""))</f>
        <v>23.25</v>
      </c>
      <c r="AD823">
        <f>VALUE(SUBSTITUTE(Table1[[#This Row],[Retail Price]],"$",""))</f>
        <v>6.3</v>
      </c>
      <c r="AE823" s="4">
        <f>(Table1[[#This Row],[Retail Price Number]]*Table1[[#This Row],[Order Quantity]])-Table1[[#This Row],[Discount $ Number]]+Table1[[#This Row],[Shipping Cost Number]]</f>
        <v>147.35</v>
      </c>
      <c r="AF823">
        <f>Table1[[#This Row],[Retail Price Number]]*Table1[[#This Row],[Order Quantity]]-Table1[[#This Row],[Discount $ Number]]</f>
        <v>146.85</v>
      </c>
      <c r="AG823">
        <f>(Table1[[#This Row],[Retail Price Number]]*Table1[[#This Row],[Order Quantity]])-Table1[[#This Row],[Discount $ Number]]-Table1[[#This Row],[Shipping Cost Number]]</f>
        <v>146.35</v>
      </c>
      <c r="AH823">
        <f>Table1[[#This Row],[Retail Price Number]]*Table1[[#This Row],[Order Quantity]]</f>
        <v>170.1</v>
      </c>
      <c r="AI823">
        <f>YEAR(Table1[[#This Row],[Order Date]])</f>
        <v>2013</v>
      </c>
    </row>
    <row r="824" spans="1:35" x14ac:dyDescent="0.3">
      <c r="A824" t="s">
        <v>3048</v>
      </c>
      <c r="B824" s="1">
        <v>41575</v>
      </c>
      <c r="C824" t="s">
        <v>2362</v>
      </c>
      <c r="D824" t="s">
        <v>1019</v>
      </c>
      <c r="E824" t="s">
        <v>46</v>
      </c>
      <c r="F824" t="s">
        <v>47</v>
      </c>
      <c r="G824" t="s">
        <v>29</v>
      </c>
      <c r="H824" t="s">
        <v>48</v>
      </c>
      <c r="I824" t="s">
        <v>63</v>
      </c>
      <c r="J824" t="s">
        <v>12119</v>
      </c>
      <c r="K824" t="s">
        <v>94</v>
      </c>
      <c r="L824" t="s">
        <v>95</v>
      </c>
      <c r="M824" t="s">
        <v>35</v>
      </c>
      <c r="N824" s="1">
        <v>41576</v>
      </c>
      <c r="O824" t="s">
        <v>275</v>
      </c>
      <c r="P824" s="3" t="s">
        <v>696</v>
      </c>
      <c r="Q824" t="s">
        <v>697</v>
      </c>
      <c r="R824">
        <v>44</v>
      </c>
      <c r="S824" t="s">
        <v>2240</v>
      </c>
      <c r="T824" s="2">
        <v>0.01</v>
      </c>
      <c r="U824" t="s">
        <v>5140</v>
      </c>
      <c r="V824" t="s">
        <v>2242</v>
      </c>
      <c r="W824" t="s">
        <v>701</v>
      </c>
      <c r="X824" t="s">
        <v>12120</v>
      </c>
      <c r="Y824" s="3">
        <f>VALUE(SUBSTITUTE(Table1[[#This Row],[Order Total]],"$",""))</f>
        <v>39.74</v>
      </c>
      <c r="Z824">
        <f>VALUE(SUBSTITUTE(Table1[[#This Row],[Total]],"$",""))</f>
        <v>47.52</v>
      </c>
      <c r="AA824" s="3">
        <f>Table1[[#This Row],[Order Total Number]]-Table1[[#This Row],[Total Number]]</f>
        <v>-7.7800000000000011</v>
      </c>
      <c r="AB824">
        <f>VALUE(SUBSTITUTE(Table1[[#This Row],[Shipping Cost]],"$",""))</f>
        <v>2.4</v>
      </c>
      <c r="AC824">
        <f>VALUE(SUBSTITUTE(Table1[[#This Row],[Discount $]],"$",""))</f>
        <v>3.46</v>
      </c>
      <c r="AD824">
        <f>VALUE(SUBSTITUTE(Table1[[#This Row],[Retail Price]],"$",""))</f>
        <v>2.6</v>
      </c>
      <c r="AE824" s="4">
        <f>(Table1[[#This Row],[Retail Price Number]]*Table1[[#This Row],[Order Quantity]])-Table1[[#This Row],[Discount $ Number]]+Table1[[#This Row],[Shipping Cost Number]]</f>
        <v>113.34000000000002</v>
      </c>
      <c r="AF824">
        <f>Table1[[#This Row],[Retail Price Number]]*Table1[[#This Row],[Order Quantity]]-Table1[[#This Row],[Discount $ Number]]</f>
        <v>110.94000000000001</v>
      </c>
      <c r="AG824">
        <f>(Table1[[#This Row],[Retail Price Number]]*Table1[[#This Row],[Order Quantity]])-Table1[[#This Row],[Discount $ Number]]-Table1[[#This Row],[Shipping Cost Number]]</f>
        <v>108.54</v>
      </c>
      <c r="AH824">
        <f>Table1[[#This Row],[Retail Price Number]]*Table1[[#This Row],[Order Quantity]]</f>
        <v>114.4</v>
      </c>
      <c r="AI824">
        <f>YEAR(Table1[[#This Row],[Order Date]])</f>
        <v>2013</v>
      </c>
    </row>
    <row r="825" spans="1:35" x14ac:dyDescent="0.3">
      <c r="A825" t="s">
        <v>3048</v>
      </c>
      <c r="B825" s="1">
        <v>41974</v>
      </c>
      <c r="C825" t="s">
        <v>1068</v>
      </c>
      <c r="D825" t="s">
        <v>974</v>
      </c>
      <c r="E825" t="s">
        <v>46</v>
      </c>
      <c r="F825" t="s">
        <v>47</v>
      </c>
      <c r="G825" t="s">
        <v>29</v>
      </c>
      <c r="H825" t="s">
        <v>48</v>
      </c>
      <c r="I825" t="s">
        <v>196</v>
      </c>
      <c r="J825" t="s">
        <v>64</v>
      </c>
      <c r="K825" t="s">
        <v>33</v>
      </c>
      <c r="L825" t="s">
        <v>109</v>
      </c>
      <c r="M825" t="s">
        <v>35</v>
      </c>
      <c r="N825" s="1">
        <v>41981</v>
      </c>
      <c r="O825" t="s">
        <v>66</v>
      </c>
      <c r="P825" s="3" t="s">
        <v>67</v>
      </c>
      <c r="Q825" t="s">
        <v>68</v>
      </c>
      <c r="R825">
        <v>21</v>
      </c>
      <c r="S825" t="s">
        <v>2839</v>
      </c>
      <c r="T825" s="2">
        <v>0.01</v>
      </c>
      <c r="U825" t="s">
        <v>112</v>
      </c>
      <c r="V825" t="s">
        <v>4383</v>
      </c>
      <c r="W825" t="s">
        <v>72</v>
      </c>
      <c r="X825" t="s">
        <v>1348</v>
      </c>
      <c r="Y825" s="3">
        <f>VALUE(SUBSTITUTE(Table1[[#This Row],[Order Total]],"$",""))</f>
        <v>26.13</v>
      </c>
      <c r="Z825">
        <f>VALUE(SUBSTITUTE(Table1[[#This Row],[Total]],"$",""))</f>
        <v>27.42</v>
      </c>
      <c r="AA825" s="3">
        <f>Table1[[#This Row],[Order Total Number]]-Table1[[#This Row],[Total Number]]</f>
        <v>-1.2900000000000027</v>
      </c>
      <c r="AB825">
        <f>VALUE(SUBSTITUTE(Table1[[#This Row],[Shipping Cost]],"$",""))</f>
        <v>0.99</v>
      </c>
      <c r="AC825">
        <f>VALUE(SUBSTITUTE(Table1[[#This Row],[Discount $]],"$",""))</f>
        <v>0.75</v>
      </c>
      <c r="AD825">
        <f>VALUE(SUBSTITUTE(Table1[[#This Row],[Retail Price]],"$",""))</f>
        <v>2.88</v>
      </c>
      <c r="AE825" s="4">
        <f>(Table1[[#This Row],[Retail Price Number]]*Table1[[#This Row],[Order Quantity]])-Table1[[#This Row],[Discount $ Number]]+Table1[[#This Row],[Shipping Cost Number]]</f>
        <v>60.72</v>
      </c>
      <c r="AF825">
        <f>Table1[[#This Row],[Retail Price Number]]*Table1[[#This Row],[Order Quantity]]-Table1[[#This Row],[Discount $ Number]]</f>
        <v>59.73</v>
      </c>
      <c r="AG825">
        <f>(Table1[[#This Row],[Retail Price Number]]*Table1[[#This Row],[Order Quantity]])-Table1[[#This Row],[Discount $ Number]]-Table1[[#This Row],[Shipping Cost Number]]</f>
        <v>58.739999999999995</v>
      </c>
      <c r="AH825">
        <f>Table1[[#This Row],[Retail Price Number]]*Table1[[#This Row],[Order Quantity]]</f>
        <v>60.48</v>
      </c>
      <c r="AI825">
        <f>YEAR(Table1[[#This Row],[Order Date]])</f>
        <v>2014</v>
      </c>
    </row>
    <row r="826" spans="1:35" x14ac:dyDescent="0.3">
      <c r="A826" t="s">
        <v>583</v>
      </c>
      <c r="B826" s="1">
        <v>41520</v>
      </c>
      <c r="C826" t="s">
        <v>584</v>
      </c>
      <c r="D826" t="s">
        <v>228</v>
      </c>
      <c r="E826" t="s">
        <v>46</v>
      </c>
      <c r="F826" t="s">
        <v>47</v>
      </c>
      <c r="G826" t="s">
        <v>134</v>
      </c>
      <c r="H826" t="s">
        <v>107</v>
      </c>
      <c r="I826" t="s">
        <v>196</v>
      </c>
      <c r="J826" t="s">
        <v>564</v>
      </c>
      <c r="K826" t="s">
        <v>94</v>
      </c>
      <c r="L826" t="s">
        <v>109</v>
      </c>
      <c r="M826" t="s">
        <v>35</v>
      </c>
      <c r="N826" s="1">
        <v>41522</v>
      </c>
      <c r="O826" t="s">
        <v>565</v>
      </c>
      <c r="P826" s="3" t="s">
        <v>566</v>
      </c>
      <c r="Q826" t="s">
        <v>567</v>
      </c>
      <c r="R826">
        <v>8</v>
      </c>
      <c r="S826" t="s">
        <v>585</v>
      </c>
      <c r="T826" s="2">
        <v>0.08</v>
      </c>
      <c r="U826" t="s">
        <v>586</v>
      </c>
      <c r="V826" t="s">
        <v>587</v>
      </c>
      <c r="W826" t="s">
        <v>224</v>
      </c>
      <c r="X826" t="s">
        <v>588</v>
      </c>
      <c r="Y826" s="3">
        <f>VALUE(SUBSTITUTE(Table1[[#This Row],[Order Total]],"$",""))</f>
        <v>126.72</v>
      </c>
      <c r="Z826">
        <f>VALUE(SUBSTITUTE(Table1[[#This Row],[Total]],"$",""))</f>
        <v>227.22</v>
      </c>
      <c r="AA826" s="3">
        <f>Table1[[#This Row],[Order Total Number]]-Table1[[#This Row],[Total Number]]</f>
        <v>-100.5</v>
      </c>
      <c r="AB826">
        <f>VALUE(SUBSTITUTE(Table1[[#This Row],[Shipping Cost]],"$",""))</f>
        <v>0.5</v>
      </c>
      <c r="AC826">
        <f>VALUE(SUBSTITUTE(Table1[[#This Row],[Discount $]],"$",""))</f>
        <v>3.96</v>
      </c>
      <c r="AD826">
        <f>VALUE(SUBSTITUTE(Table1[[#This Row],[Retail Price]],"$",""))</f>
        <v>6.3</v>
      </c>
      <c r="AE826" s="4">
        <f>(Table1[[#This Row],[Retail Price Number]]*Table1[[#This Row],[Order Quantity]])-Table1[[#This Row],[Discount $ Number]]+Table1[[#This Row],[Shipping Cost Number]]</f>
        <v>46.94</v>
      </c>
      <c r="AF826">
        <f>Table1[[#This Row],[Retail Price Number]]*Table1[[#This Row],[Order Quantity]]-Table1[[#This Row],[Discount $ Number]]</f>
        <v>46.44</v>
      </c>
      <c r="AG826">
        <f>(Table1[[#This Row],[Retail Price Number]]*Table1[[#This Row],[Order Quantity]])-Table1[[#This Row],[Discount $ Number]]-Table1[[#This Row],[Shipping Cost Number]]</f>
        <v>45.94</v>
      </c>
      <c r="AH826">
        <f>Table1[[#This Row],[Retail Price Number]]*Table1[[#This Row],[Order Quantity]]</f>
        <v>50.4</v>
      </c>
      <c r="AI826">
        <f>YEAR(Table1[[#This Row],[Order Date]])</f>
        <v>2013</v>
      </c>
    </row>
    <row r="827" spans="1:35" x14ac:dyDescent="0.3">
      <c r="A827" t="s">
        <v>583</v>
      </c>
      <c r="B827" s="1">
        <v>41929</v>
      </c>
      <c r="C827" t="s">
        <v>2042</v>
      </c>
      <c r="D827" t="s">
        <v>228</v>
      </c>
      <c r="E827" t="s">
        <v>46</v>
      </c>
      <c r="F827" t="s">
        <v>47</v>
      </c>
      <c r="G827" t="s">
        <v>134</v>
      </c>
      <c r="H827" t="s">
        <v>107</v>
      </c>
      <c r="I827" t="s">
        <v>31</v>
      </c>
      <c r="J827" t="s">
        <v>1215</v>
      </c>
      <c r="K827" t="s">
        <v>94</v>
      </c>
      <c r="L827" t="s">
        <v>34</v>
      </c>
      <c r="M827" t="s">
        <v>156</v>
      </c>
      <c r="N827" s="1">
        <v>41931</v>
      </c>
      <c r="O827" t="s">
        <v>1216</v>
      </c>
      <c r="P827" s="3" t="s">
        <v>1217</v>
      </c>
      <c r="Q827" t="s">
        <v>1218</v>
      </c>
      <c r="R827">
        <v>29</v>
      </c>
      <c r="S827" t="s">
        <v>2043</v>
      </c>
      <c r="T827" s="2">
        <v>0.03</v>
      </c>
      <c r="U827" t="s">
        <v>1282</v>
      </c>
      <c r="V827" t="s">
        <v>2044</v>
      </c>
      <c r="W827" t="s">
        <v>1222</v>
      </c>
      <c r="X827" t="s">
        <v>236</v>
      </c>
      <c r="Y827" s="3">
        <f>VALUE(SUBSTITUTE(Table1[[#This Row],[Order Total]],"$",""))</f>
        <v>42.14</v>
      </c>
      <c r="Z827">
        <f>VALUE(SUBSTITUTE(Table1[[#This Row],[Total]],"$",""))</f>
        <v>49</v>
      </c>
      <c r="AA827" s="3">
        <f>Table1[[#This Row],[Order Total Number]]-Table1[[#This Row],[Total Number]]</f>
        <v>-6.8599999999999994</v>
      </c>
      <c r="AB827">
        <f>VALUE(SUBSTITUTE(Table1[[#This Row],[Shipping Cost]],"$",""))</f>
        <v>0.83</v>
      </c>
      <c r="AC827">
        <f>VALUE(SUBSTITUTE(Table1[[#This Row],[Discount $]],"$",""))</f>
        <v>2.56</v>
      </c>
      <c r="AD827">
        <f>VALUE(SUBSTITUTE(Table1[[#This Row],[Retail Price]],"$",""))</f>
        <v>5.84</v>
      </c>
      <c r="AE827" s="4">
        <f>(Table1[[#This Row],[Retail Price Number]]*Table1[[#This Row],[Order Quantity]])-Table1[[#This Row],[Discount $ Number]]+Table1[[#This Row],[Shipping Cost Number]]</f>
        <v>167.63</v>
      </c>
      <c r="AF827">
        <f>Table1[[#This Row],[Retail Price Number]]*Table1[[#This Row],[Order Quantity]]-Table1[[#This Row],[Discount $ Number]]</f>
        <v>166.79999999999998</v>
      </c>
      <c r="AG827">
        <f>(Table1[[#This Row],[Retail Price Number]]*Table1[[#This Row],[Order Quantity]])-Table1[[#This Row],[Discount $ Number]]-Table1[[#This Row],[Shipping Cost Number]]</f>
        <v>165.96999999999997</v>
      </c>
      <c r="AH827">
        <f>Table1[[#This Row],[Retail Price Number]]*Table1[[#This Row],[Order Quantity]]</f>
        <v>169.35999999999999</v>
      </c>
      <c r="AI827">
        <f>YEAR(Table1[[#This Row],[Order Date]])</f>
        <v>2014</v>
      </c>
    </row>
    <row r="828" spans="1:35" x14ac:dyDescent="0.3">
      <c r="A828" t="s">
        <v>583</v>
      </c>
      <c r="B828" s="1">
        <v>41909</v>
      </c>
      <c r="C828" t="s">
        <v>1112</v>
      </c>
      <c r="D828" t="s">
        <v>133</v>
      </c>
      <c r="E828" t="s">
        <v>27</v>
      </c>
      <c r="F828" t="s">
        <v>28</v>
      </c>
      <c r="G828" t="s">
        <v>77</v>
      </c>
      <c r="H828" t="s">
        <v>62</v>
      </c>
      <c r="I828" t="s">
        <v>196</v>
      </c>
      <c r="J828" t="s">
        <v>206</v>
      </c>
      <c r="K828" t="s">
        <v>94</v>
      </c>
      <c r="L828" t="s">
        <v>34</v>
      </c>
      <c r="M828" t="s">
        <v>35</v>
      </c>
      <c r="N828" s="1">
        <v>41914</v>
      </c>
      <c r="O828" t="s">
        <v>207</v>
      </c>
      <c r="P828" s="3" t="s">
        <v>208</v>
      </c>
      <c r="Q828" t="s">
        <v>125</v>
      </c>
      <c r="R828">
        <v>19</v>
      </c>
      <c r="S828" t="s">
        <v>3288</v>
      </c>
      <c r="T828" s="2">
        <v>0.1</v>
      </c>
      <c r="U828" t="s">
        <v>127</v>
      </c>
      <c r="V828" t="s">
        <v>3289</v>
      </c>
      <c r="W828" t="s">
        <v>212</v>
      </c>
      <c r="X828" t="s">
        <v>3290</v>
      </c>
      <c r="Y828" s="3">
        <f>VALUE(SUBSTITUTE(Table1[[#This Row],[Order Total]],"$",""))</f>
        <v>208.43</v>
      </c>
      <c r="Z828">
        <f>VALUE(SUBSTITUTE(Table1[[#This Row],[Total]],"$",""))</f>
        <v>204.62</v>
      </c>
      <c r="AA828" s="3">
        <f>Table1[[#This Row],[Order Total Number]]-Table1[[#This Row],[Total Number]]</f>
        <v>3.8100000000000023</v>
      </c>
      <c r="AB828">
        <f>VALUE(SUBSTITUTE(Table1[[#This Row],[Shipping Cost]],"$",""))</f>
        <v>7.01</v>
      </c>
      <c r="AC828">
        <f>VALUE(SUBSTITUTE(Table1[[#This Row],[Discount $]],"$",""))</f>
        <v>0</v>
      </c>
      <c r="AD828">
        <f>VALUE(SUBSTITUTE(Table1[[#This Row],[Retail Price]],"$",""))</f>
        <v>3.89</v>
      </c>
      <c r="AE828" s="4">
        <f>(Table1[[#This Row],[Retail Price Number]]*Table1[[#This Row],[Order Quantity]])-Table1[[#This Row],[Discount $ Number]]+Table1[[#This Row],[Shipping Cost Number]]</f>
        <v>80.92</v>
      </c>
      <c r="AF828">
        <f>Table1[[#This Row],[Retail Price Number]]*Table1[[#This Row],[Order Quantity]]-Table1[[#This Row],[Discount $ Number]]</f>
        <v>73.91</v>
      </c>
      <c r="AG828">
        <f>(Table1[[#This Row],[Retail Price Number]]*Table1[[#This Row],[Order Quantity]])-Table1[[#This Row],[Discount $ Number]]-Table1[[#This Row],[Shipping Cost Number]]</f>
        <v>66.899999999999991</v>
      </c>
      <c r="AH828">
        <f>Table1[[#This Row],[Retail Price Number]]*Table1[[#This Row],[Order Quantity]]</f>
        <v>73.91</v>
      </c>
      <c r="AI828">
        <f>YEAR(Table1[[#This Row],[Order Date]])</f>
        <v>2014</v>
      </c>
    </row>
    <row r="829" spans="1:35" x14ac:dyDescent="0.3">
      <c r="A829" t="s">
        <v>583</v>
      </c>
      <c r="B829" s="1">
        <v>41543</v>
      </c>
      <c r="C829" t="s">
        <v>6515</v>
      </c>
      <c r="D829" t="s">
        <v>1468</v>
      </c>
      <c r="E829" t="s">
        <v>27</v>
      </c>
      <c r="F829" t="s">
        <v>28</v>
      </c>
      <c r="G829" t="s">
        <v>91</v>
      </c>
      <c r="H829" t="s">
        <v>433</v>
      </c>
      <c r="I829" t="s">
        <v>121</v>
      </c>
      <c r="J829" t="s">
        <v>1233</v>
      </c>
      <c r="K829" t="s">
        <v>94</v>
      </c>
      <c r="L829" t="s">
        <v>109</v>
      </c>
      <c r="M829" t="s">
        <v>35</v>
      </c>
      <c r="N829" s="1">
        <v>41549</v>
      </c>
      <c r="O829" t="s">
        <v>711</v>
      </c>
      <c r="P829" s="3" t="s">
        <v>1234</v>
      </c>
      <c r="Q829" t="s">
        <v>1235</v>
      </c>
      <c r="R829">
        <v>22</v>
      </c>
      <c r="S829" t="s">
        <v>6516</v>
      </c>
      <c r="T829" s="2">
        <v>7.0000000000000007E-2</v>
      </c>
      <c r="U829" t="s">
        <v>6517</v>
      </c>
      <c r="V829" t="s">
        <v>6518</v>
      </c>
      <c r="W829" t="s">
        <v>1239</v>
      </c>
      <c r="X829" t="s">
        <v>5514</v>
      </c>
      <c r="Y829" s="3">
        <f>VALUE(SUBSTITUTE(Table1[[#This Row],[Order Total]],"$",""))</f>
        <v>227.51</v>
      </c>
      <c r="Z829">
        <f>VALUE(SUBSTITUTE(Table1[[#This Row],[Total]],"$",""))</f>
        <v>221.53</v>
      </c>
      <c r="AA829" s="3">
        <f>Table1[[#This Row],[Order Total Number]]-Table1[[#This Row],[Total Number]]</f>
        <v>5.9799999999999898</v>
      </c>
      <c r="AB829">
        <f>VALUE(SUBSTITUTE(Table1[[#This Row],[Shipping Cost]],"$",""))</f>
        <v>11.15</v>
      </c>
      <c r="AC829">
        <f>VALUE(SUBSTITUTE(Table1[[#This Row],[Discount $]],"$",""))</f>
        <v>23.13</v>
      </c>
      <c r="AD829">
        <f>VALUE(SUBSTITUTE(Table1[[#This Row],[Retail Price]],"$",""))</f>
        <v>7.28</v>
      </c>
      <c r="AE829" s="4">
        <f>(Table1[[#This Row],[Retail Price Number]]*Table1[[#This Row],[Order Quantity]])-Table1[[#This Row],[Discount $ Number]]+Table1[[#This Row],[Shipping Cost Number]]</f>
        <v>148.18</v>
      </c>
      <c r="AF829">
        <f>Table1[[#This Row],[Retail Price Number]]*Table1[[#This Row],[Order Quantity]]-Table1[[#This Row],[Discount $ Number]]</f>
        <v>137.03</v>
      </c>
      <c r="AG829">
        <f>(Table1[[#This Row],[Retail Price Number]]*Table1[[#This Row],[Order Quantity]])-Table1[[#This Row],[Discount $ Number]]-Table1[[#This Row],[Shipping Cost Number]]</f>
        <v>125.88</v>
      </c>
      <c r="AH829">
        <f>Table1[[#This Row],[Retail Price Number]]*Table1[[#This Row],[Order Quantity]]</f>
        <v>160.16</v>
      </c>
      <c r="AI829">
        <f>YEAR(Table1[[#This Row],[Order Date]])</f>
        <v>2013</v>
      </c>
    </row>
    <row r="830" spans="1:35" x14ac:dyDescent="0.3">
      <c r="A830" t="s">
        <v>583</v>
      </c>
      <c r="B830" s="1">
        <v>41485</v>
      </c>
      <c r="C830" t="s">
        <v>2543</v>
      </c>
      <c r="D830" t="s">
        <v>2544</v>
      </c>
      <c r="E830" t="s">
        <v>27</v>
      </c>
      <c r="F830" t="s">
        <v>28</v>
      </c>
      <c r="G830" t="s">
        <v>29</v>
      </c>
      <c r="H830" t="s">
        <v>217</v>
      </c>
      <c r="I830" t="s">
        <v>92</v>
      </c>
      <c r="J830" t="s">
        <v>1356</v>
      </c>
      <c r="K830" t="s">
        <v>33</v>
      </c>
      <c r="L830" t="s">
        <v>392</v>
      </c>
      <c r="M830" t="s">
        <v>393</v>
      </c>
      <c r="N830" s="1">
        <v>41486</v>
      </c>
      <c r="O830" t="s">
        <v>1275</v>
      </c>
      <c r="P830" s="3" t="s">
        <v>1357</v>
      </c>
      <c r="Q830" t="s">
        <v>1358</v>
      </c>
      <c r="R830">
        <v>42</v>
      </c>
      <c r="S830" t="s">
        <v>9577</v>
      </c>
      <c r="T830" s="2">
        <v>7.0000000000000007E-2</v>
      </c>
      <c r="U830" t="s">
        <v>9578</v>
      </c>
      <c r="V830" t="s">
        <v>9579</v>
      </c>
      <c r="W830" t="s">
        <v>812</v>
      </c>
      <c r="X830" t="s">
        <v>9580</v>
      </c>
      <c r="Y830" s="3">
        <f>VALUE(SUBSTITUTE(Table1[[#This Row],[Order Total]],"$",""))</f>
        <v>2206.08</v>
      </c>
      <c r="Z830">
        <f>VALUE(SUBSTITUTE(Table1[[#This Row],[Total]],"$",""))</f>
        <v>2217.14</v>
      </c>
      <c r="AA830" s="3">
        <f>Table1[[#This Row],[Order Total Number]]-Table1[[#This Row],[Total Number]]</f>
        <v>-11.059999999999945</v>
      </c>
      <c r="AB830">
        <f>VALUE(SUBSTITUTE(Table1[[#This Row],[Shipping Cost]],"$",""))</f>
        <v>19.989999999999998</v>
      </c>
      <c r="AC830">
        <f>VALUE(SUBSTITUTE(Table1[[#This Row],[Discount $]],"$",""))</f>
        <v>37.68</v>
      </c>
      <c r="AD830">
        <f>VALUE(SUBSTITUTE(Table1[[#This Row],[Retail Price]],"$",""))</f>
        <v>54.1</v>
      </c>
      <c r="AE830" s="4">
        <f>(Table1[[#This Row],[Retail Price Number]]*Table1[[#This Row],[Order Quantity]])-Table1[[#This Row],[Discount $ Number]]+Table1[[#This Row],[Shipping Cost Number]]</f>
        <v>2254.5100000000002</v>
      </c>
      <c r="AF830">
        <f>Table1[[#This Row],[Retail Price Number]]*Table1[[#This Row],[Order Quantity]]-Table1[[#This Row],[Discount $ Number]]</f>
        <v>2234.5200000000004</v>
      </c>
      <c r="AG830">
        <f>(Table1[[#This Row],[Retail Price Number]]*Table1[[#This Row],[Order Quantity]])-Table1[[#This Row],[Discount $ Number]]-Table1[[#This Row],[Shipping Cost Number]]</f>
        <v>2214.5300000000007</v>
      </c>
      <c r="AH830">
        <f>Table1[[#This Row],[Retail Price Number]]*Table1[[#This Row],[Order Quantity]]</f>
        <v>2272.2000000000003</v>
      </c>
      <c r="AI830">
        <f>YEAR(Table1[[#This Row],[Order Date]])</f>
        <v>2013</v>
      </c>
    </row>
    <row r="831" spans="1:35" x14ac:dyDescent="0.3">
      <c r="A831" t="s">
        <v>5461</v>
      </c>
      <c r="B831" s="1">
        <v>42500</v>
      </c>
      <c r="C831" t="s">
        <v>670</v>
      </c>
      <c r="D831" t="s">
        <v>551</v>
      </c>
      <c r="E831" t="s">
        <v>27</v>
      </c>
      <c r="F831" t="s">
        <v>28</v>
      </c>
      <c r="G831" t="s">
        <v>91</v>
      </c>
      <c r="H831" t="s">
        <v>289</v>
      </c>
      <c r="I831" t="s">
        <v>63</v>
      </c>
      <c r="J831" t="s">
        <v>771</v>
      </c>
      <c r="K831" t="s">
        <v>33</v>
      </c>
      <c r="L831" t="s">
        <v>34</v>
      </c>
      <c r="M831" t="s">
        <v>35</v>
      </c>
      <c r="N831" s="1">
        <v>42502</v>
      </c>
      <c r="O831" t="s">
        <v>772</v>
      </c>
      <c r="P831" s="3" t="s">
        <v>773</v>
      </c>
      <c r="Q831" t="s">
        <v>774</v>
      </c>
      <c r="R831">
        <v>14</v>
      </c>
      <c r="S831" t="s">
        <v>533</v>
      </c>
      <c r="T831" s="2">
        <v>0.03</v>
      </c>
      <c r="U831" t="s">
        <v>5462</v>
      </c>
      <c r="V831" t="s">
        <v>897</v>
      </c>
      <c r="W831" t="s">
        <v>778</v>
      </c>
      <c r="X831" t="s">
        <v>1746</v>
      </c>
      <c r="Y831" s="3">
        <f>VALUE(SUBSTITUTE(Table1[[#This Row],[Order Total]],"$",""))</f>
        <v>36.549999999999997</v>
      </c>
      <c r="Z831">
        <f>VALUE(SUBSTITUTE(Table1[[#This Row],[Total]],"$",""))</f>
        <v>36.46</v>
      </c>
      <c r="AA831" s="3">
        <f>Table1[[#This Row],[Order Total Number]]-Table1[[#This Row],[Total Number]]</f>
        <v>8.9999999999996305E-2</v>
      </c>
      <c r="AB831">
        <f>VALUE(SUBSTITUTE(Table1[[#This Row],[Shipping Cost]],"$",""))</f>
        <v>0.88</v>
      </c>
      <c r="AC831">
        <f>VALUE(SUBSTITUTE(Table1[[#This Row],[Discount $]],"$",""))</f>
        <v>1.35</v>
      </c>
      <c r="AD831">
        <f>VALUE(SUBSTITUTE(Table1[[#This Row],[Retail Price]],"$",""))</f>
        <v>4.76</v>
      </c>
      <c r="AE831" s="4">
        <f>(Table1[[#This Row],[Retail Price Number]]*Table1[[#This Row],[Order Quantity]])-Table1[[#This Row],[Discount $ Number]]+Table1[[#This Row],[Shipping Cost Number]]</f>
        <v>66.17</v>
      </c>
      <c r="AF831">
        <f>Table1[[#This Row],[Retail Price Number]]*Table1[[#This Row],[Order Quantity]]-Table1[[#This Row],[Discount $ Number]]</f>
        <v>65.290000000000006</v>
      </c>
      <c r="AG831">
        <f>(Table1[[#This Row],[Retail Price Number]]*Table1[[#This Row],[Order Quantity]])-Table1[[#This Row],[Discount $ Number]]-Table1[[#This Row],[Shipping Cost Number]]</f>
        <v>64.410000000000011</v>
      </c>
      <c r="AH831">
        <f>Table1[[#This Row],[Retail Price Number]]*Table1[[#This Row],[Order Quantity]]</f>
        <v>66.64</v>
      </c>
      <c r="AI831">
        <f>YEAR(Table1[[#This Row],[Order Date]])</f>
        <v>2016</v>
      </c>
    </row>
    <row r="832" spans="1:35" x14ac:dyDescent="0.3">
      <c r="A832" t="s">
        <v>5461</v>
      </c>
      <c r="B832" s="1">
        <v>42017</v>
      </c>
      <c r="C832" t="s">
        <v>1317</v>
      </c>
      <c r="D832" t="s">
        <v>683</v>
      </c>
      <c r="E832" t="s">
        <v>46</v>
      </c>
      <c r="F832" t="s">
        <v>47</v>
      </c>
      <c r="G832" t="s">
        <v>134</v>
      </c>
      <c r="H832" t="s">
        <v>107</v>
      </c>
      <c r="I832" t="s">
        <v>121</v>
      </c>
      <c r="J832" t="s">
        <v>49</v>
      </c>
      <c r="K832" t="s">
        <v>94</v>
      </c>
      <c r="L832" t="s">
        <v>34</v>
      </c>
      <c r="M832" t="s">
        <v>156</v>
      </c>
      <c r="N832" s="1">
        <v>42019</v>
      </c>
      <c r="O832" t="s">
        <v>51</v>
      </c>
      <c r="P832" s="3" t="s">
        <v>52</v>
      </c>
      <c r="Q832" t="s">
        <v>53</v>
      </c>
      <c r="R832">
        <v>27</v>
      </c>
      <c r="S832" t="s">
        <v>6597</v>
      </c>
      <c r="T832" s="2">
        <v>0.1</v>
      </c>
      <c r="U832" t="s">
        <v>1345</v>
      </c>
      <c r="V832" t="s">
        <v>939</v>
      </c>
      <c r="W832" t="s">
        <v>57</v>
      </c>
      <c r="X832" t="s">
        <v>7289</v>
      </c>
      <c r="Y832" s="3">
        <f>VALUE(SUBSTITUTE(Table1[[#This Row],[Order Total]],"$",""))</f>
        <v>16.25</v>
      </c>
      <c r="Z832">
        <f>VALUE(SUBSTITUTE(Table1[[#This Row],[Total]],"$",""))</f>
        <v>15.44</v>
      </c>
      <c r="AA832" s="3">
        <f>Table1[[#This Row],[Order Total Number]]-Table1[[#This Row],[Total Number]]</f>
        <v>0.8100000000000005</v>
      </c>
      <c r="AB832">
        <f>VALUE(SUBSTITUTE(Table1[[#This Row],[Shipping Cost]],"$",""))</f>
        <v>0.7</v>
      </c>
      <c r="AC832">
        <f>VALUE(SUBSTITUTE(Table1[[#This Row],[Discount $]],"$",""))</f>
        <v>1.69</v>
      </c>
      <c r="AD832">
        <f>VALUE(SUBSTITUTE(Table1[[#This Row],[Retail Price]],"$",""))</f>
        <v>1.1399999999999999</v>
      </c>
      <c r="AE832" s="4">
        <f>(Table1[[#This Row],[Retail Price Number]]*Table1[[#This Row],[Order Quantity]])-Table1[[#This Row],[Discount $ Number]]+Table1[[#This Row],[Shipping Cost Number]]</f>
        <v>29.789999999999996</v>
      </c>
      <c r="AF832">
        <f>Table1[[#This Row],[Retail Price Number]]*Table1[[#This Row],[Order Quantity]]-Table1[[#This Row],[Discount $ Number]]</f>
        <v>29.089999999999996</v>
      </c>
      <c r="AG832">
        <f>(Table1[[#This Row],[Retail Price Number]]*Table1[[#This Row],[Order Quantity]])-Table1[[#This Row],[Discount $ Number]]-Table1[[#This Row],[Shipping Cost Number]]</f>
        <v>28.389999999999997</v>
      </c>
      <c r="AH832">
        <f>Table1[[#This Row],[Retail Price Number]]*Table1[[#This Row],[Order Quantity]]</f>
        <v>30.779999999999998</v>
      </c>
      <c r="AI832">
        <f>YEAR(Table1[[#This Row],[Order Date]])</f>
        <v>2015</v>
      </c>
    </row>
    <row r="833" spans="1:35" x14ac:dyDescent="0.3">
      <c r="A833" t="s">
        <v>5461</v>
      </c>
      <c r="B833" s="1">
        <v>41383</v>
      </c>
      <c r="C833" t="s">
        <v>273</v>
      </c>
      <c r="D833" t="s">
        <v>162</v>
      </c>
      <c r="E833" t="s">
        <v>46</v>
      </c>
      <c r="F833" t="s">
        <v>47</v>
      </c>
      <c r="G833" t="s">
        <v>77</v>
      </c>
      <c r="H833" t="s">
        <v>107</v>
      </c>
      <c r="I833" t="s">
        <v>31</v>
      </c>
      <c r="J833" t="s">
        <v>1906</v>
      </c>
      <c r="K833" t="s">
        <v>94</v>
      </c>
      <c r="L833" t="s">
        <v>95</v>
      </c>
      <c r="M833" t="s">
        <v>35</v>
      </c>
      <c r="N833" s="1">
        <v>41384</v>
      </c>
      <c r="O833" t="s">
        <v>275</v>
      </c>
      <c r="P833" s="3" t="s">
        <v>696</v>
      </c>
      <c r="Q833" t="s">
        <v>697</v>
      </c>
      <c r="R833">
        <v>14</v>
      </c>
      <c r="S833" t="s">
        <v>7319</v>
      </c>
      <c r="T833" s="2">
        <v>0.08</v>
      </c>
      <c r="U833" t="s">
        <v>7320</v>
      </c>
      <c r="V833" t="s">
        <v>7321</v>
      </c>
      <c r="W833" t="s">
        <v>701</v>
      </c>
      <c r="X833" t="s">
        <v>7322</v>
      </c>
      <c r="Y833" s="3">
        <f>VALUE(SUBSTITUTE(Table1[[#This Row],[Order Total]],"$",""))</f>
        <v>50.67</v>
      </c>
      <c r="Z833">
        <f>VALUE(SUBSTITUTE(Table1[[#This Row],[Total]],"$",""))</f>
        <v>51.47</v>
      </c>
      <c r="AA833" s="3">
        <f>Table1[[#This Row],[Order Total Number]]-Table1[[#This Row],[Total Number]]</f>
        <v>-0.79999999999999716</v>
      </c>
      <c r="AB833">
        <f>VALUE(SUBSTITUTE(Table1[[#This Row],[Shipping Cost]],"$",""))</f>
        <v>2.4</v>
      </c>
      <c r="AC833">
        <f>VALUE(SUBSTITUTE(Table1[[#This Row],[Discount $]],"$",""))</f>
        <v>3.43</v>
      </c>
      <c r="AD833">
        <f>VALUE(SUBSTITUTE(Table1[[#This Row],[Retail Price]],"$",""))</f>
        <v>2.6</v>
      </c>
      <c r="AE833" s="4">
        <f>(Table1[[#This Row],[Retail Price Number]]*Table1[[#This Row],[Order Quantity]])-Table1[[#This Row],[Discount $ Number]]+Table1[[#This Row],[Shipping Cost Number]]</f>
        <v>35.369999999999997</v>
      </c>
      <c r="AF833">
        <f>Table1[[#This Row],[Retail Price Number]]*Table1[[#This Row],[Order Quantity]]-Table1[[#This Row],[Discount $ Number]]</f>
        <v>32.97</v>
      </c>
      <c r="AG833">
        <f>(Table1[[#This Row],[Retail Price Number]]*Table1[[#This Row],[Order Quantity]])-Table1[[#This Row],[Discount $ Number]]-Table1[[#This Row],[Shipping Cost Number]]</f>
        <v>30.57</v>
      </c>
      <c r="AH833">
        <f>Table1[[#This Row],[Retail Price Number]]*Table1[[#This Row],[Order Quantity]]</f>
        <v>36.4</v>
      </c>
      <c r="AI833">
        <f>YEAR(Table1[[#This Row],[Order Date]])</f>
        <v>2013</v>
      </c>
    </row>
    <row r="834" spans="1:35" x14ac:dyDescent="0.3">
      <c r="A834" t="s">
        <v>5461</v>
      </c>
      <c r="B834" s="1">
        <v>42001</v>
      </c>
      <c r="C834" t="s">
        <v>4966</v>
      </c>
      <c r="D834" t="s">
        <v>61</v>
      </c>
      <c r="E834" t="s">
        <v>27</v>
      </c>
      <c r="F834" t="s">
        <v>28</v>
      </c>
      <c r="G834" t="s">
        <v>91</v>
      </c>
      <c r="H834" t="s">
        <v>62</v>
      </c>
      <c r="I834" t="s">
        <v>63</v>
      </c>
      <c r="J834" t="s">
        <v>601</v>
      </c>
      <c r="K834" t="s">
        <v>94</v>
      </c>
      <c r="L834" t="s">
        <v>95</v>
      </c>
      <c r="M834" t="s">
        <v>156</v>
      </c>
      <c r="N834" s="1">
        <v>42001</v>
      </c>
      <c r="O834" t="s">
        <v>602</v>
      </c>
      <c r="P834" s="3" t="s">
        <v>603</v>
      </c>
      <c r="Q834" t="s">
        <v>258</v>
      </c>
      <c r="R834">
        <v>43</v>
      </c>
      <c r="S834" t="s">
        <v>8232</v>
      </c>
      <c r="T834" s="2">
        <v>0.01</v>
      </c>
      <c r="U834" t="s">
        <v>8233</v>
      </c>
      <c r="V834" t="s">
        <v>8234</v>
      </c>
      <c r="W834" t="s">
        <v>606</v>
      </c>
      <c r="X834" t="s">
        <v>8235</v>
      </c>
      <c r="Y834" s="3">
        <f>VALUE(SUBSTITUTE(Table1[[#This Row],[Order Total]],"$",""))</f>
        <v>275.10000000000002</v>
      </c>
      <c r="Z834">
        <f>VALUE(SUBSTITUTE(Table1[[#This Row],[Total]],"$",""))</f>
        <v>263.22000000000003</v>
      </c>
      <c r="AA834" s="3">
        <f>Table1[[#This Row],[Order Total Number]]-Table1[[#This Row],[Total Number]]</f>
        <v>11.879999999999995</v>
      </c>
      <c r="AB834">
        <f>VALUE(SUBSTITUTE(Table1[[#This Row],[Shipping Cost]],"$",""))</f>
        <v>7.72</v>
      </c>
      <c r="AC834">
        <f>VALUE(SUBSTITUTE(Table1[[#This Row],[Discount $]],"$",""))</f>
        <v>10.8</v>
      </c>
      <c r="AD834">
        <f>VALUE(SUBSTITUTE(Table1[[#This Row],[Retail Price]],"$",""))</f>
        <v>7.3</v>
      </c>
      <c r="AE834" s="4">
        <f>(Table1[[#This Row],[Retail Price Number]]*Table1[[#This Row],[Order Quantity]])-Table1[[#This Row],[Discount $ Number]]+Table1[[#This Row],[Shipping Cost Number]]</f>
        <v>310.82</v>
      </c>
      <c r="AF834">
        <f>Table1[[#This Row],[Retail Price Number]]*Table1[[#This Row],[Order Quantity]]-Table1[[#This Row],[Discount $ Number]]</f>
        <v>303.09999999999997</v>
      </c>
      <c r="AG834">
        <f>(Table1[[#This Row],[Retail Price Number]]*Table1[[#This Row],[Order Quantity]])-Table1[[#This Row],[Discount $ Number]]-Table1[[#This Row],[Shipping Cost Number]]</f>
        <v>295.37999999999994</v>
      </c>
      <c r="AH834">
        <f>Table1[[#This Row],[Retail Price Number]]*Table1[[#This Row],[Order Quantity]]</f>
        <v>313.89999999999998</v>
      </c>
      <c r="AI834">
        <f>YEAR(Table1[[#This Row],[Order Date]])</f>
        <v>2014</v>
      </c>
    </row>
    <row r="835" spans="1:35" x14ac:dyDescent="0.3">
      <c r="A835" t="s">
        <v>5461</v>
      </c>
      <c r="B835" s="1">
        <v>41573</v>
      </c>
      <c r="C835" t="s">
        <v>8369</v>
      </c>
      <c r="D835" t="s">
        <v>591</v>
      </c>
      <c r="E835" t="s">
        <v>27</v>
      </c>
      <c r="F835" t="s">
        <v>28</v>
      </c>
      <c r="G835" t="s">
        <v>91</v>
      </c>
      <c r="H835" t="s">
        <v>241</v>
      </c>
      <c r="I835" t="s">
        <v>196</v>
      </c>
      <c r="J835" t="s">
        <v>1089</v>
      </c>
      <c r="K835" t="s">
        <v>33</v>
      </c>
      <c r="L835" t="s">
        <v>34</v>
      </c>
      <c r="M835" t="s">
        <v>35</v>
      </c>
      <c r="N835" s="1">
        <v>41575</v>
      </c>
      <c r="O835" t="s">
        <v>1090</v>
      </c>
      <c r="P835" s="3" t="s">
        <v>1091</v>
      </c>
      <c r="Q835" t="s">
        <v>1092</v>
      </c>
      <c r="R835">
        <v>18</v>
      </c>
      <c r="S835" t="s">
        <v>8370</v>
      </c>
      <c r="T835" s="2">
        <v>0.1</v>
      </c>
      <c r="U835" t="s">
        <v>1663</v>
      </c>
      <c r="V835" t="s">
        <v>8371</v>
      </c>
      <c r="W835" t="s">
        <v>1094</v>
      </c>
      <c r="X835" t="s">
        <v>8372</v>
      </c>
      <c r="Y835" s="3">
        <f>VALUE(SUBSTITUTE(Table1[[#This Row],[Order Total]],"$",""))</f>
        <v>305.64</v>
      </c>
      <c r="Z835">
        <f>VALUE(SUBSTITUTE(Table1[[#This Row],[Total]],"$",""))</f>
        <v>304.52999999999997</v>
      </c>
      <c r="AA835" s="3">
        <f>Table1[[#This Row],[Order Total Number]]-Table1[[#This Row],[Total Number]]</f>
        <v>1.1100000000000136</v>
      </c>
      <c r="AB835">
        <f>VALUE(SUBSTITUTE(Table1[[#This Row],[Shipping Cost]],"$",""))</f>
        <v>6.27</v>
      </c>
      <c r="AC835">
        <f>VALUE(SUBSTITUTE(Table1[[#This Row],[Discount $]],"$",""))</f>
        <v>3.06</v>
      </c>
      <c r="AD835">
        <f>VALUE(SUBSTITUTE(Table1[[#This Row],[Retail Price]],"$",""))</f>
        <v>29.17</v>
      </c>
      <c r="AE835" s="4">
        <f>(Table1[[#This Row],[Retail Price Number]]*Table1[[#This Row],[Order Quantity]])-Table1[[#This Row],[Discount $ Number]]+Table1[[#This Row],[Shipping Cost Number]]</f>
        <v>528.2700000000001</v>
      </c>
      <c r="AF835">
        <f>Table1[[#This Row],[Retail Price Number]]*Table1[[#This Row],[Order Quantity]]-Table1[[#This Row],[Discount $ Number]]</f>
        <v>522.00000000000011</v>
      </c>
      <c r="AG835">
        <f>(Table1[[#This Row],[Retail Price Number]]*Table1[[#This Row],[Order Quantity]])-Table1[[#This Row],[Discount $ Number]]-Table1[[#This Row],[Shipping Cost Number]]</f>
        <v>515.73000000000013</v>
      </c>
      <c r="AH835">
        <f>Table1[[#This Row],[Retail Price Number]]*Table1[[#This Row],[Order Quantity]]</f>
        <v>525.06000000000006</v>
      </c>
      <c r="AI835">
        <f>YEAR(Table1[[#This Row],[Order Date]])</f>
        <v>2013</v>
      </c>
    </row>
    <row r="836" spans="1:35" x14ac:dyDescent="0.3">
      <c r="A836" t="s">
        <v>5461</v>
      </c>
      <c r="B836" s="1">
        <v>42369</v>
      </c>
      <c r="C836" t="s">
        <v>866</v>
      </c>
      <c r="D836" t="s">
        <v>867</v>
      </c>
      <c r="E836" t="s">
        <v>27</v>
      </c>
      <c r="F836" t="s">
        <v>28</v>
      </c>
      <c r="G836" t="s">
        <v>134</v>
      </c>
      <c r="H836" t="s">
        <v>289</v>
      </c>
      <c r="I836" t="s">
        <v>121</v>
      </c>
      <c r="J836" t="s">
        <v>896</v>
      </c>
      <c r="K836" t="s">
        <v>94</v>
      </c>
      <c r="L836" t="s">
        <v>34</v>
      </c>
      <c r="M836" t="s">
        <v>35</v>
      </c>
      <c r="N836" s="1">
        <v>42370</v>
      </c>
      <c r="O836" t="s">
        <v>501</v>
      </c>
      <c r="P836" s="3" t="s">
        <v>897</v>
      </c>
      <c r="Q836" t="s">
        <v>898</v>
      </c>
      <c r="R836">
        <v>39</v>
      </c>
      <c r="S836" t="s">
        <v>8801</v>
      </c>
      <c r="T836" s="2">
        <v>0.08</v>
      </c>
      <c r="U836" t="s">
        <v>8802</v>
      </c>
      <c r="V836" t="s">
        <v>8803</v>
      </c>
      <c r="W836" t="s">
        <v>902</v>
      </c>
      <c r="X836" t="s">
        <v>8804</v>
      </c>
      <c r="Y836" s="3">
        <f>VALUE(SUBSTITUTE(Table1[[#This Row],[Order Total]],"$",""))</f>
        <v>901.98</v>
      </c>
      <c r="Z836">
        <f>VALUE(SUBSTITUTE(Table1[[#This Row],[Total]],"$",""))</f>
        <v>918.09</v>
      </c>
      <c r="AA836" s="3">
        <f>Table1[[#This Row],[Order Total Number]]-Table1[[#This Row],[Total Number]]</f>
        <v>-16.110000000000014</v>
      </c>
      <c r="AB836">
        <f>VALUE(SUBSTITUTE(Table1[[#This Row],[Shipping Cost]],"$",""))</f>
        <v>13.89</v>
      </c>
      <c r="AC836">
        <f>VALUE(SUBSTITUTE(Table1[[#This Row],[Discount $]],"$",""))</f>
        <v>515.99</v>
      </c>
      <c r="AD836">
        <f>VALUE(SUBSTITUTE(Table1[[#This Row],[Retail Price]],"$",""))</f>
        <v>36.549999999999997</v>
      </c>
      <c r="AE836" s="4">
        <f>(Table1[[#This Row],[Retail Price Number]]*Table1[[#This Row],[Order Quantity]])-Table1[[#This Row],[Discount $ Number]]+Table1[[#This Row],[Shipping Cost Number]]</f>
        <v>923.3499999999998</v>
      </c>
      <c r="AF836">
        <f>Table1[[#This Row],[Retail Price Number]]*Table1[[#This Row],[Order Quantity]]-Table1[[#This Row],[Discount $ Number]]</f>
        <v>909.45999999999981</v>
      </c>
      <c r="AG836">
        <f>(Table1[[#This Row],[Retail Price Number]]*Table1[[#This Row],[Order Quantity]])-Table1[[#This Row],[Discount $ Number]]-Table1[[#This Row],[Shipping Cost Number]]</f>
        <v>895.56999999999982</v>
      </c>
      <c r="AH836">
        <f>Table1[[#This Row],[Retail Price Number]]*Table1[[#This Row],[Order Quantity]]</f>
        <v>1425.4499999999998</v>
      </c>
      <c r="AI836">
        <f>YEAR(Table1[[#This Row],[Order Date]])</f>
        <v>2015</v>
      </c>
    </row>
    <row r="837" spans="1:35" x14ac:dyDescent="0.3">
      <c r="A837" t="s">
        <v>5461</v>
      </c>
      <c r="B837" s="1">
        <v>41477</v>
      </c>
      <c r="C837" t="s">
        <v>2602</v>
      </c>
      <c r="D837" t="s">
        <v>929</v>
      </c>
      <c r="E837" t="s">
        <v>27</v>
      </c>
      <c r="F837" t="s">
        <v>28</v>
      </c>
      <c r="G837" t="s">
        <v>77</v>
      </c>
      <c r="H837" t="s">
        <v>217</v>
      </c>
      <c r="I837" t="s">
        <v>31</v>
      </c>
      <c r="J837" t="s">
        <v>64</v>
      </c>
      <c r="K837" t="s">
        <v>94</v>
      </c>
      <c r="L837" t="s">
        <v>34</v>
      </c>
      <c r="M837" t="s">
        <v>35</v>
      </c>
      <c r="N837" s="1">
        <v>41478</v>
      </c>
      <c r="O837" t="s">
        <v>66</v>
      </c>
      <c r="P837" s="3" t="s">
        <v>67</v>
      </c>
      <c r="Q837" t="s">
        <v>68</v>
      </c>
      <c r="R837">
        <v>43</v>
      </c>
      <c r="S837" t="s">
        <v>4874</v>
      </c>
      <c r="T837" s="2">
        <v>0.09</v>
      </c>
      <c r="U837" t="s">
        <v>9593</v>
      </c>
      <c r="V837" t="s">
        <v>8146</v>
      </c>
      <c r="W837" t="s">
        <v>72</v>
      </c>
      <c r="X837" t="s">
        <v>3098</v>
      </c>
      <c r="Y837" s="3">
        <f>VALUE(SUBSTITUTE(Table1[[#This Row],[Order Total]],"$",""))</f>
        <v>52.66</v>
      </c>
      <c r="Z837">
        <f>VALUE(SUBSTITUTE(Table1[[#This Row],[Total]],"$",""))</f>
        <v>53.27</v>
      </c>
      <c r="AA837" s="3">
        <f>Table1[[#This Row],[Order Total Number]]-Table1[[#This Row],[Total Number]]</f>
        <v>-0.61000000000000654</v>
      </c>
      <c r="AB837">
        <f>VALUE(SUBSTITUTE(Table1[[#This Row],[Shipping Cost]],"$",""))</f>
        <v>0.99</v>
      </c>
      <c r="AC837">
        <f>VALUE(SUBSTITUTE(Table1[[#This Row],[Discount $]],"$",""))</f>
        <v>0.33</v>
      </c>
      <c r="AD837">
        <f>VALUE(SUBSTITUTE(Table1[[#This Row],[Retail Price]],"$",""))</f>
        <v>2.88</v>
      </c>
      <c r="AE837" s="4">
        <f>(Table1[[#This Row],[Retail Price Number]]*Table1[[#This Row],[Order Quantity]])-Table1[[#This Row],[Discount $ Number]]+Table1[[#This Row],[Shipping Cost Number]]</f>
        <v>124.49999999999999</v>
      </c>
      <c r="AF837">
        <f>Table1[[#This Row],[Retail Price Number]]*Table1[[#This Row],[Order Quantity]]-Table1[[#This Row],[Discount $ Number]]</f>
        <v>123.50999999999999</v>
      </c>
      <c r="AG837">
        <f>(Table1[[#This Row],[Retail Price Number]]*Table1[[#This Row],[Order Quantity]])-Table1[[#This Row],[Discount $ Number]]-Table1[[#This Row],[Shipping Cost Number]]</f>
        <v>122.52</v>
      </c>
      <c r="AH837">
        <f>Table1[[#This Row],[Retail Price Number]]*Table1[[#This Row],[Order Quantity]]</f>
        <v>123.83999999999999</v>
      </c>
      <c r="AI837">
        <f>YEAR(Table1[[#This Row],[Order Date]])</f>
        <v>2013</v>
      </c>
    </row>
    <row r="838" spans="1:35" x14ac:dyDescent="0.3">
      <c r="A838" t="s">
        <v>5461</v>
      </c>
      <c r="B838" s="1">
        <v>41485</v>
      </c>
      <c r="C838" t="s">
        <v>2543</v>
      </c>
      <c r="D838" t="s">
        <v>2544</v>
      </c>
      <c r="E838" t="s">
        <v>27</v>
      </c>
      <c r="F838" t="s">
        <v>28</v>
      </c>
      <c r="G838" t="s">
        <v>134</v>
      </c>
      <c r="H838" t="s">
        <v>217</v>
      </c>
      <c r="I838" t="s">
        <v>31</v>
      </c>
      <c r="J838" t="s">
        <v>564</v>
      </c>
      <c r="K838" t="s">
        <v>723</v>
      </c>
      <c r="L838" t="s">
        <v>109</v>
      </c>
      <c r="M838" t="s">
        <v>35</v>
      </c>
      <c r="N838" s="1">
        <v>41486</v>
      </c>
      <c r="O838" t="s">
        <v>565</v>
      </c>
      <c r="P838" s="3" t="s">
        <v>566</v>
      </c>
      <c r="Q838" t="s">
        <v>567</v>
      </c>
      <c r="R838">
        <v>31</v>
      </c>
      <c r="S838" t="s">
        <v>11806</v>
      </c>
      <c r="T838" s="2">
        <v>0.03</v>
      </c>
      <c r="U838" t="s">
        <v>11807</v>
      </c>
      <c r="V838" t="s">
        <v>5756</v>
      </c>
      <c r="W838" t="s">
        <v>224</v>
      </c>
      <c r="X838" t="s">
        <v>4226</v>
      </c>
      <c r="Y838" s="3">
        <f>VALUE(SUBSTITUTE(Table1[[#This Row],[Order Total]],"$",""))</f>
        <v>223.16</v>
      </c>
      <c r="Z838">
        <f>VALUE(SUBSTITUTE(Table1[[#This Row],[Total]],"$",""))</f>
        <v>223.26</v>
      </c>
      <c r="AA838" s="3">
        <f>Table1[[#This Row],[Order Total Number]]-Table1[[#This Row],[Total Number]]</f>
        <v>-9.9999999999994316E-2</v>
      </c>
      <c r="AB838">
        <f>VALUE(SUBSTITUTE(Table1[[#This Row],[Shipping Cost]],"$",""))</f>
        <v>0.5</v>
      </c>
      <c r="AC838">
        <f>VALUE(SUBSTITUTE(Table1[[#This Row],[Discount $]],"$",""))</f>
        <v>5.66</v>
      </c>
      <c r="AD838">
        <f>VALUE(SUBSTITUTE(Table1[[#This Row],[Retail Price]],"$",""))</f>
        <v>6.3</v>
      </c>
      <c r="AE838" s="4">
        <f>(Table1[[#This Row],[Retail Price Number]]*Table1[[#This Row],[Order Quantity]])-Table1[[#This Row],[Discount $ Number]]+Table1[[#This Row],[Shipping Cost Number]]</f>
        <v>190.14</v>
      </c>
      <c r="AF838">
        <f>Table1[[#This Row],[Retail Price Number]]*Table1[[#This Row],[Order Quantity]]-Table1[[#This Row],[Discount $ Number]]</f>
        <v>189.64</v>
      </c>
      <c r="AG838">
        <f>(Table1[[#This Row],[Retail Price Number]]*Table1[[#This Row],[Order Quantity]])-Table1[[#This Row],[Discount $ Number]]-Table1[[#This Row],[Shipping Cost Number]]</f>
        <v>189.14</v>
      </c>
      <c r="AH838">
        <f>Table1[[#This Row],[Retail Price Number]]*Table1[[#This Row],[Order Quantity]]</f>
        <v>195.29999999999998</v>
      </c>
      <c r="AI838">
        <f>YEAR(Table1[[#This Row],[Order Date]])</f>
        <v>2013</v>
      </c>
    </row>
    <row r="839" spans="1:35" x14ac:dyDescent="0.3">
      <c r="A839" t="s">
        <v>5461</v>
      </c>
      <c r="B839" s="1">
        <v>41652</v>
      </c>
      <c r="C839" t="s">
        <v>1563</v>
      </c>
      <c r="D839" t="s">
        <v>144</v>
      </c>
      <c r="E839" t="s">
        <v>46</v>
      </c>
      <c r="F839" t="s">
        <v>47</v>
      </c>
      <c r="G839" t="s">
        <v>77</v>
      </c>
      <c r="H839" t="s">
        <v>107</v>
      </c>
      <c r="I839" t="s">
        <v>121</v>
      </c>
      <c r="J839" t="s">
        <v>2660</v>
      </c>
      <c r="K839" t="s">
        <v>94</v>
      </c>
      <c r="L839" t="s">
        <v>95</v>
      </c>
      <c r="M839" t="s">
        <v>35</v>
      </c>
      <c r="N839" s="1">
        <v>41657</v>
      </c>
      <c r="O839" t="s">
        <v>2661</v>
      </c>
      <c r="P839" s="3" t="s">
        <v>2662</v>
      </c>
      <c r="Q839" t="s">
        <v>2663</v>
      </c>
      <c r="R839">
        <v>17</v>
      </c>
      <c r="S839" t="s">
        <v>12354</v>
      </c>
      <c r="T839" s="2">
        <v>0.09</v>
      </c>
      <c r="U839" t="s">
        <v>12355</v>
      </c>
      <c r="V839" t="s">
        <v>8625</v>
      </c>
      <c r="W839" t="s">
        <v>116</v>
      </c>
      <c r="X839" t="s">
        <v>12356</v>
      </c>
      <c r="Y839" s="3">
        <f>VALUE(SUBSTITUTE(Table1[[#This Row],[Order Total]],"$",""))</f>
        <v>536.02</v>
      </c>
      <c r="Z839">
        <f>VALUE(SUBSTITUTE(Table1[[#This Row],[Total]],"$",""))</f>
        <v>538.24</v>
      </c>
      <c r="AA839" s="3">
        <f>Table1[[#This Row],[Order Total Number]]-Table1[[#This Row],[Total Number]]</f>
        <v>-2.2200000000000273</v>
      </c>
      <c r="AB839">
        <f>VALUE(SUBSTITUTE(Table1[[#This Row],[Shipping Cost]],"$",""))</f>
        <v>1.49</v>
      </c>
      <c r="AC839">
        <f>VALUE(SUBSTITUTE(Table1[[#This Row],[Discount $]],"$",""))</f>
        <v>422.16</v>
      </c>
      <c r="AD839">
        <f>VALUE(SUBSTITUTE(Table1[[#This Row],[Retail Price]],"$",""))</f>
        <v>20.98</v>
      </c>
      <c r="AE839" s="4">
        <f>(Table1[[#This Row],[Retail Price Number]]*Table1[[#This Row],[Order Quantity]])-Table1[[#This Row],[Discount $ Number]]+Table1[[#This Row],[Shipping Cost Number]]</f>
        <v>-64.010000000000005</v>
      </c>
      <c r="AF839">
        <f>Table1[[#This Row],[Retail Price Number]]*Table1[[#This Row],[Order Quantity]]-Table1[[#This Row],[Discount $ Number]]</f>
        <v>-65.5</v>
      </c>
      <c r="AG839">
        <f>(Table1[[#This Row],[Retail Price Number]]*Table1[[#This Row],[Order Quantity]])-Table1[[#This Row],[Discount $ Number]]-Table1[[#This Row],[Shipping Cost Number]]</f>
        <v>-66.989999999999995</v>
      </c>
      <c r="AH839">
        <f>Table1[[#This Row],[Retail Price Number]]*Table1[[#This Row],[Order Quantity]]</f>
        <v>356.66</v>
      </c>
      <c r="AI839">
        <f>YEAR(Table1[[#This Row],[Order Date]])</f>
        <v>2014</v>
      </c>
    </row>
    <row r="840" spans="1:35" x14ac:dyDescent="0.3">
      <c r="A840" t="s">
        <v>5461</v>
      </c>
      <c r="B840" s="1">
        <v>41344</v>
      </c>
      <c r="C840" t="s">
        <v>1128</v>
      </c>
      <c r="D840" t="s">
        <v>1129</v>
      </c>
      <c r="E840" t="s">
        <v>27</v>
      </c>
      <c r="F840" t="s">
        <v>28</v>
      </c>
      <c r="G840" t="s">
        <v>77</v>
      </c>
      <c r="H840" t="s">
        <v>1130</v>
      </c>
      <c r="I840" t="s">
        <v>63</v>
      </c>
      <c r="J840" t="s">
        <v>79</v>
      </c>
      <c r="K840" t="s">
        <v>94</v>
      </c>
      <c r="L840" t="s">
        <v>95</v>
      </c>
      <c r="M840" t="s">
        <v>35</v>
      </c>
      <c r="N840" s="1">
        <v>41346</v>
      </c>
      <c r="O840" t="s">
        <v>80</v>
      </c>
      <c r="P840" s="3" t="s">
        <v>81</v>
      </c>
      <c r="Q840" t="s">
        <v>82</v>
      </c>
      <c r="R840">
        <v>19</v>
      </c>
      <c r="S840" t="s">
        <v>12379</v>
      </c>
      <c r="T840" s="2">
        <v>0</v>
      </c>
      <c r="U840" t="s">
        <v>4437</v>
      </c>
      <c r="V840" t="s">
        <v>12380</v>
      </c>
      <c r="W840" t="s">
        <v>86</v>
      </c>
      <c r="X840" t="s">
        <v>9069</v>
      </c>
      <c r="Y840" s="3">
        <f>VALUE(SUBSTITUTE(Table1[[#This Row],[Order Total]],"$",""))</f>
        <v>134.94</v>
      </c>
      <c r="Z840">
        <f>VALUE(SUBSTITUTE(Table1[[#This Row],[Total]],"$",""))</f>
        <v>141.66</v>
      </c>
      <c r="AA840" s="3">
        <f>Table1[[#This Row],[Order Total Number]]-Table1[[#This Row],[Total Number]]</f>
        <v>-6.7199999999999989</v>
      </c>
      <c r="AB840">
        <f>VALUE(SUBSTITUTE(Table1[[#This Row],[Shipping Cost]],"$",""))</f>
        <v>7.78</v>
      </c>
      <c r="AC840">
        <f>VALUE(SUBSTITUTE(Table1[[#This Row],[Discount $]],"$",""))</f>
        <v>4.5999999999999996</v>
      </c>
      <c r="AD840">
        <f>VALUE(SUBSTITUTE(Table1[[#This Row],[Retail Price]],"$",""))</f>
        <v>5.4</v>
      </c>
      <c r="AE840" s="4">
        <f>(Table1[[#This Row],[Retail Price Number]]*Table1[[#This Row],[Order Quantity]])-Table1[[#This Row],[Discount $ Number]]+Table1[[#This Row],[Shipping Cost Number]]</f>
        <v>105.78000000000002</v>
      </c>
      <c r="AF840">
        <f>Table1[[#This Row],[Retail Price Number]]*Table1[[#This Row],[Order Quantity]]-Table1[[#This Row],[Discount $ Number]]</f>
        <v>98.000000000000014</v>
      </c>
      <c r="AG840">
        <f>(Table1[[#This Row],[Retail Price Number]]*Table1[[#This Row],[Order Quantity]])-Table1[[#This Row],[Discount $ Number]]-Table1[[#This Row],[Shipping Cost Number]]</f>
        <v>90.220000000000013</v>
      </c>
      <c r="AH840">
        <f>Table1[[#This Row],[Retail Price Number]]*Table1[[#This Row],[Order Quantity]]</f>
        <v>102.60000000000001</v>
      </c>
      <c r="AI840">
        <f>YEAR(Table1[[#This Row],[Order Date]])</f>
        <v>2013</v>
      </c>
    </row>
    <row r="841" spans="1:35" x14ac:dyDescent="0.3">
      <c r="A841" t="s">
        <v>3108</v>
      </c>
      <c r="B841" s="1">
        <v>41692</v>
      </c>
      <c r="C841" t="s">
        <v>2913</v>
      </c>
      <c r="D841" t="s">
        <v>174</v>
      </c>
      <c r="E841" t="s">
        <v>27</v>
      </c>
      <c r="F841" t="s">
        <v>28</v>
      </c>
      <c r="G841" t="s">
        <v>91</v>
      </c>
      <c r="H841" t="s">
        <v>78</v>
      </c>
      <c r="I841" t="s">
        <v>63</v>
      </c>
      <c r="J841" t="s">
        <v>2168</v>
      </c>
      <c r="K841" t="s">
        <v>94</v>
      </c>
      <c r="L841" t="s">
        <v>34</v>
      </c>
      <c r="M841" t="s">
        <v>35</v>
      </c>
      <c r="N841" s="1">
        <v>41693</v>
      </c>
      <c r="O841" t="s">
        <v>1728</v>
      </c>
      <c r="P841" s="3" t="s">
        <v>2169</v>
      </c>
      <c r="Q841" t="s">
        <v>2170</v>
      </c>
      <c r="R841">
        <v>37</v>
      </c>
      <c r="S841" t="s">
        <v>3109</v>
      </c>
      <c r="T841" s="2">
        <v>0.04</v>
      </c>
      <c r="U841" t="s">
        <v>3110</v>
      </c>
      <c r="V841" t="s">
        <v>3111</v>
      </c>
      <c r="W841" t="s">
        <v>818</v>
      </c>
      <c r="X841" t="s">
        <v>3112</v>
      </c>
      <c r="Y841" s="3">
        <f>VALUE(SUBSTITUTE(Table1[[#This Row],[Order Total]],"$",""))</f>
        <v>444.28</v>
      </c>
      <c r="Z841">
        <f>VALUE(SUBSTITUTE(Table1[[#This Row],[Total]],"$",""))</f>
        <v>444.59</v>
      </c>
      <c r="AA841" s="3">
        <f>Table1[[#This Row],[Order Total Number]]-Table1[[#This Row],[Total Number]]</f>
        <v>-0.31000000000000227</v>
      </c>
      <c r="AB841">
        <f>VALUE(SUBSTITUTE(Table1[[#This Row],[Shipping Cost]],"$",""))</f>
        <v>6.19</v>
      </c>
      <c r="AC841">
        <f>VALUE(SUBSTITUTE(Table1[[#This Row],[Discount $]],"$",""))</f>
        <v>14.04</v>
      </c>
      <c r="AD841">
        <f>VALUE(SUBSTITUTE(Table1[[#This Row],[Retail Price]],"$",""))</f>
        <v>8.6</v>
      </c>
      <c r="AE841" s="4">
        <f>(Table1[[#This Row],[Retail Price Number]]*Table1[[#This Row],[Order Quantity]])-Table1[[#This Row],[Discount $ Number]]+Table1[[#This Row],[Shipping Cost Number]]</f>
        <v>310.34999999999997</v>
      </c>
      <c r="AF841">
        <f>Table1[[#This Row],[Retail Price Number]]*Table1[[#This Row],[Order Quantity]]-Table1[[#This Row],[Discount $ Number]]</f>
        <v>304.15999999999997</v>
      </c>
      <c r="AG841">
        <f>(Table1[[#This Row],[Retail Price Number]]*Table1[[#This Row],[Order Quantity]])-Table1[[#This Row],[Discount $ Number]]-Table1[[#This Row],[Shipping Cost Number]]</f>
        <v>297.96999999999997</v>
      </c>
      <c r="AH841">
        <f>Table1[[#This Row],[Retail Price Number]]*Table1[[#This Row],[Order Quantity]]</f>
        <v>318.2</v>
      </c>
      <c r="AI841">
        <f>YEAR(Table1[[#This Row],[Order Date]])</f>
        <v>2014</v>
      </c>
    </row>
    <row r="842" spans="1:35" x14ac:dyDescent="0.3">
      <c r="A842" t="s">
        <v>4223</v>
      </c>
      <c r="B842" s="1">
        <v>41465</v>
      </c>
      <c r="C842" t="s">
        <v>1396</v>
      </c>
      <c r="D842" t="s">
        <v>929</v>
      </c>
      <c r="E842" t="s">
        <v>27</v>
      </c>
      <c r="F842" t="s">
        <v>28</v>
      </c>
      <c r="G842" t="s">
        <v>77</v>
      </c>
      <c r="H842" t="s">
        <v>217</v>
      </c>
      <c r="I842" t="s">
        <v>92</v>
      </c>
      <c r="J842" t="s">
        <v>3587</v>
      </c>
      <c r="K842" t="s">
        <v>94</v>
      </c>
      <c r="L842" t="s">
        <v>109</v>
      </c>
      <c r="M842" t="s">
        <v>35</v>
      </c>
      <c r="N842" s="1">
        <v>41465</v>
      </c>
      <c r="O842" t="s">
        <v>460</v>
      </c>
      <c r="P842" s="3" t="s">
        <v>3588</v>
      </c>
      <c r="Q842" t="s">
        <v>1220</v>
      </c>
      <c r="R842">
        <v>49</v>
      </c>
      <c r="S842" t="s">
        <v>4224</v>
      </c>
      <c r="T842" s="2">
        <v>0.02</v>
      </c>
      <c r="U842" t="s">
        <v>3056</v>
      </c>
      <c r="V842" t="s">
        <v>4225</v>
      </c>
      <c r="W842" t="s">
        <v>3589</v>
      </c>
      <c r="X842" t="s">
        <v>4226</v>
      </c>
      <c r="Y842" s="3">
        <f>VALUE(SUBSTITUTE(Table1[[#This Row],[Order Total]],"$",""))</f>
        <v>219.56</v>
      </c>
      <c r="Z842">
        <f>VALUE(SUBSTITUTE(Table1[[#This Row],[Total]],"$",""))</f>
        <v>223.26</v>
      </c>
      <c r="AA842" s="3">
        <f>Table1[[#This Row],[Order Total Number]]-Table1[[#This Row],[Total Number]]</f>
        <v>-3.6999999999999886</v>
      </c>
      <c r="AB842">
        <f>VALUE(SUBSTITUTE(Table1[[#This Row],[Shipping Cost]],"$",""))</f>
        <v>0.85</v>
      </c>
      <c r="AC842">
        <f>VALUE(SUBSTITUTE(Table1[[#This Row],[Discount $]],"$",""))</f>
        <v>3.76</v>
      </c>
      <c r="AD842">
        <f>VALUE(SUBSTITUTE(Table1[[#This Row],[Retail Price]],"$",""))</f>
        <v>3.38</v>
      </c>
      <c r="AE842" s="4">
        <f>(Table1[[#This Row],[Retail Price Number]]*Table1[[#This Row],[Order Quantity]])-Table1[[#This Row],[Discount $ Number]]+Table1[[#This Row],[Shipping Cost Number]]</f>
        <v>162.71</v>
      </c>
      <c r="AF842">
        <f>Table1[[#This Row],[Retail Price Number]]*Table1[[#This Row],[Order Quantity]]-Table1[[#This Row],[Discount $ Number]]</f>
        <v>161.86000000000001</v>
      </c>
      <c r="AG842">
        <f>(Table1[[#This Row],[Retail Price Number]]*Table1[[#This Row],[Order Quantity]])-Table1[[#This Row],[Discount $ Number]]-Table1[[#This Row],[Shipping Cost Number]]</f>
        <v>161.01000000000002</v>
      </c>
      <c r="AH842">
        <f>Table1[[#This Row],[Retail Price Number]]*Table1[[#This Row],[Order Quantity]]</f>
        <v>165.62</v>
      </c>
      <c r="AI842">
        <f>YEAR(Table1[[#This Row],[Order Date]])</f>
        <v>2013</v>
      </c>
    </row>
    <row r="843" spans="1:35" x14ac:dyDescent="0.3">
      <c r="A843" t="s">
        <v>4223</v>
      </c>
      <c r="B843" s="1">
        <v>41909</v>
      </c>
      <c r="C843" t="s">
        <v>846</v>
      </c>
      <c r="D843" t="s">
        <v>76</v>
      </c>
      <c r="E843" t="s">
        <v>27</v>
      </c>
      <c r="F843" t="s">
        <v>28</v>
      </c>
      <c r="G843" t="s">
        <v>91</v>
      </c>
      <c r="H843" t="s">
        <v>78</v>
      </c>
      <c r="I843" t="s">
        <v>31</v>
      </c>
      <c r="J843" t="s">
        <v>853</v>
      </c>
      <c r="K843" t="s">
        <v>94</v>
      </c>
      <c r="L843" t="s">
        <v>34</v>
      </c>
      <c r="M843" t="s">
        <v>35</v>
      </c>
      <c r="N843" s="1">
        <v>41911</v>
      </c>
      <c r="O843" t="s">
        <v>854</v>
      </c>
      <c r="P843" s="3" t="s">
        <v>855</v>
      </c>
      <c r="Q843" t="s">
        <v>856</v>
      </c>
      <c r="R843">
        <v>23</v>
      </c>
      <c r="S843" t="s">
        <v>4537</v>
      </c>
      <c r="T843" s="2">
        <v>0.01</v>
      </c>
      <c r="U843" t="s">
        <v>4224</v>
      </c>
      <c r="V843" t="s">
        <v>4538</v>
      </c>
      <c r="W843" t="s">
        <v>618</v>
      </c>
      <c r="X843" t="s">
        <v>4539</v>
      </c>
      <c r="Y843" s="3">
        <f>VALUE(SUBSTITUTE(Table1[[#This Row],[Order Total]],"$",""))</f>
        <v>11184.75</v>
      </c>
      <c r="Z843">
        <f>VALUE(SUBSTITUTE(Table1[[#This Row],[Total]],"$",""))</f>
        <v>11190.57</v>
      </c>
      <c r="AA843" s="3">
        <f>Table1[[#This Row],[Order Total Number]]-Table1[[#This Row],[Total Number]]</f>
        <v>-5.819999999999709</v>
      </c>
      <c r="AB843">
        <f>VALUE(SUBSTITUTE(Table1[[#This Row],[Shipping Cost]],"$",""))</f>
        <v>24.49</v>
      </c>
      <c r="AC843">
        <f>VALUE(SUBSTITUTE(Table1[[#This Row],[Discount $]],"$",""))</f>
        <v>121</v>
      </c>
      <c r="AD843">
        <f>VALUE(SUBSTITUTE(Table1[[#This Row],[Retail Price]],"$",""))</f>
        <v>599.99</v>
      </c>
      <c r="AE843" s="4">
        <f>(Table1[[#This Row],[Retail Price Number]]*Table1[[#This Row],[Order Quantity]])-Table1[[#This Row],[Discount $ Number]]+Table1[[#This Row],[Shipping Cost Number]]</f>
        <v>13703.26</v>
      </c>
      <c r="AF843">
        <f>Table1[[#This Row],[Retail Price Number]]*Table1[[#This Row],[Order Quantity]]-Table1[[#This Row],[Discount $ Number]]</f>
        <v>13678.77</v>
      </c>
      <c r="AG843">
        <f>(Table1[[#This Row],[Retail Price Number]]*Table1[[#This Row],[Order Quantity]])-Table1[[#This Row],[Discount $ Number]]-Table1[[#This Row],[Shipping Cost Number]]</f>
        <v>13654.28</v>
      </c>
      <c r="AH843">
        <f>Table1[[#This Row],[Retail Price Number]]*Table1[[#This Row],[Order Quantity]]</f>
        <v>13799.77</v>
      </c>
      <c r="AI843">
        <f>YEAR(Table1[[#This Row],[Order Date]])</f>
        <v>2014</v>
      </c>
    </row>
    <row r="844" spans="1:35" x14ac:dyDescent="0.3">
      <c r="A844" t="s">
        <v>4223</v>
      </c>
      <c r="B844" s="1">
        <v>41974</v>
      </c>
      <c r="C844" t="s">
        <v>894</v>
      </c>
      <c r="D844" t="s">
        <v>895</v>
      </c>
      <c r="E844" t="s">
        <v>27</v>
      </c>
      <c r="F844" t="s">
        <v>28</v>
      </c>
      <c r="G844" t="s">
        <v>29</v>
      </c>
      <c r="H844" t="s">
        <v>289</v>
      </c>
      <c r="I844" t="s">
        <v>63</v>
      </c>
      <c r="J844" t="s">
        <v>2623</v>
      </c>
      <c r="K844" t="s">
        <v>33</v>
      </c>
      <c r="L844" t="s">
        <v>34</v>
      </c>
      <c r="M844" t="s">
        <v>35</v>
      </c>
      <c r="N844" s="1">
        <v>41978</v>
      </c>
      <c r="O844" t="s">
        <v>2624</v>
      </c>
      <c r="P844" s="3" t="s">
        <v>2625</v>
      </c>
      <c r="Q844" t="s">
        <v>2626</v>
      </c>
      <c r="R844">
        <v>26</v>
      </c>
      <c r="S844" t="s">
        <v>5883</v>
      </c>
      <c r="T844" s="2">
        <v>0.01</v>
      </c>
      <c r="U844" t="s">
        <v>5884</v>
      </c>
      <c r="V844" t="s">
        <v>5885</v>
      </c>
      <c r="W844" t="s">
        <v>1234</v>
      </c>
      <c r="X844" t="s">
        <v>5886</v>
      </c>
      <c r="Y844" s="3">
        <f>VALUE(SUBSTITUTE(Table1[[#This Row],[Order Total]],"$",""))</f>
        <v>226.5</v>
      </c>
      <c r="Z844">
        <f>VALUE(SUBSTITUTE(Table1[[#This Row],[Total]],"$",""))</f>
        <v>238.69</v>
      </c>
      <c r="AA844" s="3">
        <f>Table1[[#This Row],[Order Total Number]]-Table1[[#This Row],[Total Number]]</f>
        <v>-12.189999999999998</v>
      </c>
      <c r="AB844">
        <f>VALUE(SUBSTITUTE(Table1[[#This Row],[Shipping Cost]],"$",""))</f>
        <v>7.28</v>
      </c>
      <c r="AC844">
        <f>VALUE(SUBSTITUTE(Table1[[#This Row],[Discount $]],"$",""))</f>
        <v>16.54</v>
      </c>
      <c r="AD844">
        <f>VALUE(SUBSTITUTE(Table1[[#This Row],[Retail Price]],"$",""))</f>
        <v>9.3800000000000008</v>
      </c>
      <c r="AE844" s="4">
        <f>(Table1[[#This Row],[Retail Price Number]]*Table1[[#This Row],[Order Quantity]])-Table1[[#This Row],[Discount $ Number]]+Table1[[#This Row],[Shipping Cost Number]]</f>
        <v>234.62000000000003</v>
      </c>
      <c r="AF844">
        <f>Table1[[#This Row],[Retail Price Number]]*Table1[[#This Row],[Order Quantity]]-Table1[[#This Row],[Discount $ Number]]</f>
        <v>227.34000000000003</v>
      </c>
      <c r="AG844">
        <f>(Table1[[#This Row],[Retail Price Number]]*Table1[[#This Row],[Order Quantity]])-Table1[[#This Row],[Discount $ Number]]-Table1[[#This Row],[Shipping Cost Number]]</f>
        <v>220.06000000000003</v>
      </c>
      <c r="AH844">
        <f>Table1[[#This Row],[Retail Price Number]]*Table1[[#This Row],[Order Quantity]]</f>
        <v>243.88000000000002</v>
      </c>
      <c r="AI844">
        <f>YEAR(Table1[[#This Row],[Order Date]])</f>
        <v>2014</v>
      </c>
    </row>
    <row r="845" spans="1:35" x14ac:dyDescent="0.3">
      <c r="A845" t="s">
        <v>4223</v>
      </c>
      <c r="B845" s="1">
        <v>41493</v>
      </c>
      <c r="C845" t="s">
        <v>2616</v>
      </c>
      <c r="D845" t="s">
        <v>2366</v>
      </c>
      <c r="E845" t="s">
        <v>27</v>
      </c>
      <c r="F845" t="s">
        <v>28</v>
      </c>
      <c r="G845" t="s">
        <v>29</v>
      </c>
      <c r="H845" t="s">
        <v>965</v>
      </c>
      <c r="I845" t="s">
        <v>196</v>
      </c>
      <c r="J845" t="s">
        <v>2168</v>
      </c>
      <c r="K845" t="s">
        <v>94</v>
      </c>
      <c r="L845" t="s">
        <v>34</v>
      </c>
      <c r="M845" t="s">
        <v>35</v>
      </c>
      <c r="N845" s="1">
        <v>41495</v>
      </c>
      <c r="O845" t="s">
        <v>1728</v>
      </c>
      <c r="P845" s="3" t="s">
        <v>2169</v>
      </c>
      <c r="Q845" t="s">
        <v>2170</v>
      </c>
      <c r="R845">
        <v>30</v>
      </c>
      <c r="S845" t="s">
        <v>8178</v>
      </c>
      <c r="T845" s="2">
        <v>0.01</v>
      </c>
      <c r="U845" t="s">
        <v>8179</v>
      </c>
      <c r="V845" t="s">
        <v>8180</v>
      </c>
      <c r="W845" t="s">
        <v>818</v>
      </c>
      <c r="X845" t="s">
        <v>8181</v>
      </c>
      <c r="Y845" s="3">
        <f>VALUE(SUBSTITUTE(Table1[[#This Row],[Order Total]],"$",""))</f>
        <v>227.52</v>
      </c>
      <c r="Z845">
        <f>VALUE(SUBSTITUTE(Table1[[#This Row],[Total]],"$",""))</f>
        <v>231.72</v>
      </c>
      <c r="AA845" s="3">
        <f>Table1[[#This Row],[Order Total Number]]-Table1[[#This Row],[Total Number]]</f>
        <v>-4.1999999999999886</v>
      </c>
      <c r="AB845">
        <f>VALUE(SUBSTITUTE(Table1[[#This Row],[Shipping Cost]],"$",""))</f>
        <v>6.19</v>
      </c>
      <c r="AC845">
        <f>VALUE(SUBSTITUTE(Table1[[#This Row],[Discount $]],"$",""))</f>
        <v>8.68</v>
      </c>
      <c r="AD845">
        <f>VALUE(SUBSTITUTE(Table1[[#This Row],[Retail Price]],"$",""))</f>
        <v>8.6</v>
      </c>
      <c r="AE845" s="4">
        <f>(Table1[[#This Row],[Retail Price Number]]*Table1[[#This Row],[Order Quantity]])-Table1[[#This Row],[Discount $ Number]]+Table1[[#This Row],[Shipping Cost Number]]</f>
        <v>255.51</v>
      </c>
      <c r="AF845">
        <f>Table1[[#This Row],[Retail Price Number]]*Table1[[#This Row],[Order Quantity]]-Table1[[#This Row],[Discount $ Number]]</f>
        <v>249.32</v>
      </c>
      <c r="AG845">
        <f>(Table1[[#This Row],[Retail Price Number]]*Table1[[#This Row],[Order Quantity]])-Table1[[#This Row],[Discount $ Number]]-Table1[[#This Row],[Shipping Cost Number]]</f>
        <v>243.13</v>
      </c>
      <c r="AH845">
        <f>Table1[[#This Row],[Retail Price Number]]*Table1[[#This Row],[Order Quantity]]</f>
        <v>258</v>
      </c>
      <c r="AI845">
        <f>YEAR(Table1[[#This Row],[Order Date]])</f>
        <v>2013</v>
      </c>
    </row>
    <row r="846" spans="1:35" x14ac:dyDescent="0.3">
      <c r="A846" t="s">
        <v>1823</v>
      </c>
      <c r="B846" s="1">
        <v>41575</v>
      </c>
      <c r="C846" t="s">
        <v>1197</v>
      </c>
      <c r="D846" t="s">
        <v>1198</v>
      </c>
      <c r="E846" t="s">
        <v>46</v>
      </c>
      <c r="F846" t="s">
        <v>47</v>
      </c>
      <c r="G846" t="s">
        <v>91</v>
      </c>
      <c r="H846" t="s">
        <v>107</v>
      </c>
      <c r="I846" t="s">
        <v>63</v>
      </c>
      <c r="J846" t="s">
        <v>488</v>
      </c>
      <c r="K846" t="s">
        <v>33</v>
      </c>
      <c r="L846" t="s">
        <v>34</v>
      </c>
      <c r="M846" t="s">
        <v>156</v>
      </c>
      <c r="N846" s="1">
        <v>41576</v>
      </c>
      <c r="O846" t="s">
        <v>489</v>
      </c>
      <c r="P846" s="3" t="s">
        <v>490</v>
      </c>
      <c r="Q846" t="s">
        <v>491</v>
      </c>
      <c r="R846">
        <v>6</v>
      </c>
      <c r="S846" t="s">
        <v>1824</v>
      </c>
      <c r="T846" s="2">
        <v>0.1</v>
      </c>
      <c r="U846" t="s">
        <v>127</v>
      </c>
      <c r="V846" t="s">
        <v>1824</v>
      </c>
      <c r="W846" t="s">
        <v>495</v>
      </c>
      <c r="X846" t="s">
        <v>1825</v>
      </c>
      <c r="Y846" s="3">
        <f>VALUE(SUBSTITUTE(Table1[[#This Row],[Order Total]],"$",""))</f>
        <v>300.44</v>
      </c>
      <c r="Z846">
        <f>VALUE(SUBSTITUTE(Table1[[#This Row],[Total]],"$",""))</f>
        <v>303.27</v>
      </c>
      <c r="AA846" s="3">
        <f>Table1[[#This Row],[Order Total Number]]-Table1[[#This Row],[Total Number]]</f>
        <v>-2.8299999999999841</v>
      </c>
      <c r="AB846">
        <f>VALUE(SUBSTITUTE(Table1[[#This Row],[Shipping Cost]],"$",""))</f>
        <v>2.83</v>
      </c>
      <c r="AC846">
        <f>VALUE(SUBSTITUTE(Table1[[#This Row],[Discount $]],"$",""))</f>
        <v>0</v>
      </c>
      <c r="AD846">
        <f>VALUE(SUBSTITUTE(Table1[[#This Row],[Retail Price]],"$",""))</f>
        <v>8.1199999999999992</v>
      </c>
      <c r="AE846" s="4">
        <f>(Table1[[#This Row],[Retail Price Number]]*Table1[[#This Row],[Order Quantity]])-Table1[[#This Row],[Discount $ Number]]+Table1[[#This Row],[Shipping Cost Number]]</f>
        <v>51.55</v>
      </c>
      <c r="AF846">
        <f>Table1[[#This Row],[Retail Price Number]]*Table1[[#This Row],[Order Quantity]]-Table1[[#This Row],[Discount $ Number]]</f>
        <v>48.72</v>
      </c>
      <c r="AG846">
        <f>(Table1[[#This Row],[Retail Price Number]]*Table1[[#This Row],[Order Quantity]])-Table1[[#This Row],[Discount $ Number]]-Table1[[#This Row],[Shipping Cost Number]]</f>
        <v>45.89</v>
      </c>
      <c r="AH846">
        <f>Table1[[#This Row],[Retail Price Number]]*Table1[[#This Row],[Order Quantity]]</f>
        <v>48.72</v>
      </c>
      <c r="AI846">
        <f>YEAR(Table1[[#This Row],[Order Date]])</f>
        <v>2013</v>
      </c>
    </row>
    <row r="847" spans="1:35" x14ac:dyDescent="0.3">
      <c r="A847" t="s">
        <v>1823</v>
      </c>
      <c r="B847" s="1">
        <v>41451</v>
      </c>
      <c r="C847" t="s">
        <v>670</v>
      </c>
      <c r="D847" t="s">
        <v>551</v>
      </c>
      <c r="E847" t="s">
        <v>27</v>
      </c>
      <c r="F847" t="s">
        <v>28</v>
      </c>
      <c r="G847" t="s">
        <v>29</v>
      </c>
      <c r="H847" t="s">
        <v>289</v>
      </c>
      <c r="I847" t="s">
        <v>31</v>
      </c>
      <c r="J847" t="s">
        <v>832</v>
      </c>
      <c r="K847" t="s">
        <v>94</v>
      </c>
      <c r="L847" t="s">
        <v>95</v>
      </c>
      <c r="M847" t="s">
        <v>35</v>
      </c>
      <c r="N847" s="1">
        <v>41452</v>
      </c>
      <c r="O847" t="s">
        <v>833</v>
      </c>
      <c r="P847" s="3" t="s">
        <v>834</v>
      </c>
      <c r="Q847" t="s">
        <v>774</v>
      </c>
      <c r="R847">
        <v>31</v>
      </c>
      <c r="S847" t="s">
        <v>2881</v>
      </c>
      <c r="T847" s="2">
        <v>0.09</v>
      </c>
      <c r="U847" t="s">
        <v>1663</v>
      </c>
      <c r="V847" t="s">
        <v>2882</v>
      </c>
      <c r="W847" t="s">
        <v>838</v>
      </c>
      <c r="X847" t="s">
        <v>2883</v>
      </c>
      <c r="Y847" s="3">
        <f>VALUE(SUBSTITUTE(Table1[[#This Row],[Order Total]],"$",""))</f>
        <v>125.86</v>
      </c>
      <c r="Z847">
        <f>VALUE(SUBSTITUTE(Table1[[#This Row],[Total]],"$",""))</f>
        <v>126.55</v>
      </c>
      <c r="AA847" s="3">
        <f>Table1[[#This Row],[Order Total Number]]-Table1[[#This Row],[Total Number]]</f>
        <v>-0.68999999999999773</v>
      </c>
      <c r="AB847">
        <f>VALUE(SUBSTITUTE(Table1[[#This Row],[Shipping Cost]],"$",""))</f>
        <v>2.04</v>
      </c>
      <c r="AC847">
        <f>VALUE(SUBSTITUTE(Table1[[#This Row],[Discount $]],"$",""))</f>
        <v>3.06</v>
      </c>
      <c r="AD847">
        <f>VALUE(SUBSTITUTE(Table1[[#This Row],[Retail Price]],"$",""))</f>
        <v>5.18</v>
      </c>
      <c r="AE847" s="4">
        <f>(Table1[[#This Row],[Retail Price Number]]*Table1[[#This Row],[Order Quantity]])-Table1[[#This Row],[Discount $ Number]]+Table1[[#This Row],[Shipping Cost Number]]</f>
        <v>159.55999999999997</v>
      </c>
      <c r="AF847">
        <f>Table1[[#This Row],[Retail Price Number]]*Table1[[#This Row],[Order Quantity]]-Table1[[#This Row],[Discount $ Number]]</f>
        <v>157.51999999999998</v>
      </c>
      <c r="AG847">
        <f>(Table1[[#This Row],[Retail Price Number]]*Table1[[#This Row],[Order Quantity]])-Table1[[#This Row],[Discount $ Number]]-Table1[[#This Row],[Shipping Cost Number]]</f>
        <v>155.47999999999999</v>
      </c>
      <c r="AH847">
        <f>Table1[[#This Row],[Retail Price Number]]*Table1[[#This Row],[Order Quantity]]</f>
        <v>160.57999999999998</v>
      </c>
      <c r="AI847">
        <f>YEAR(Table1[[#This Row],[Order Date]])</f>
        <v>2013</v>
      </c>
    </row>
    <row r="848" spans="1:35" x14ac:dyDescent="0.3">
      <c r="A848" t="s">
        <v>1823</v>
      </c>
      <c r="B848" s="1">
        <v>41575</v>
      </c>
      <c r="C848" t="s">
        <v>1197</v>
      </c>
      <c r="D848" t="s">
        <v>1198</v>
      </c>
      <c r="E848" t="s">
        <v>46</v>
      </c>
      <c r="F848" t="s">
        <v>47</v>
      </c>
      <c r="G848" t="s">
        <v>91</v>
      </c>
      <c r="H848" t="s">
        <v>107</v>
      </c>
      <c r="I848" t="s">
        <v>31</v>
      </c>
      <c r="J848" t="s">
        <v>488</v>
      </c>
      <c r="K848" t="s">
        <v>94</v>
      </c>
      <c r="L848" t="s">
        <v>95</v>
      </c>
      <c r="M848" t="s">
        <v>35</v>
      </c>
      <c r="N848" s="1">
        <v>41576</v>
      </c>
      <c r="O848" t="s">
        <v>489</v>
      </c>
      <c r="P848" s="3" t="s">
        <v>490</v>
      </c>
      <c r="Q848" t="s">
        <v>491</v>
      </c>
      <c r="R848">
        <v>28</v>
      </c>
      <c r="S848" t="s">
        <v>1824</v>
      </c>
      <c r="T848" s="2">
        <v>0.04</v>
      </c>
      <c r="U848" t="s">
        <v>127</v>
      </c>
      <c r="V848" t="s">
        <v>1824</v>
      </c>
      <c r="W848" t="s">
        <v>495</v>
      </c>
      <c r="X848" t="s">
        <v>1825</v>
      </c>
      <c r="Y848" s="3">
        <f>VALUE(SUBSTITUTE(Table1[[#This Row],[Order Total]],"$",""))</f>
        <v>300.44</v>
      </c>
      <c r="Z848">
        <f>VALUE(SUBSTITUTE(Table1[[#This Row],[Total]],"$",""))</f>
        <v>303.27</v>
      </c>
      <c r="AA848" s="3">
        <f>Table1[[#This Row],[Order Total Number]]-Table1[[#This Row],[Total Number]]</f>
        <v>-2.8299999999999841</v>
      </c>
      <c r="AB848">
        <f>VALUE(SUBSTITUTE(Table1[[#This Row],[Shipping Cost]],"$",""))</f>
        <v>2.83</v>
      </c>
      <c r="AC848">
        <f>VALUE(SUBSTITUTE(Table1[[#This Row],[Discount $]],"$",""))</f>
        <v>0</v>
      </c>
      <c r="AD848">
        <f>VALUE(SUBSTITUTE(Table1[[#This Row],[Retail Price]],"$",""))</f>
        <v>8.1199999999999992</v>
      </c>
      <c r="AE848" s="4">
        <f>(Table1[[#This Row],[Retail Price Number]]*Table1[[#This Row],[Order Quantity]])-Table1[[#This Row],[Discount $ Number]]+Table1[[#This Row],[Shipping Cost Number]]</f>
        <v>230.19</v>
      </c>
      <c r="AF848">
        <f>Table1[[#This Row],[Retail Price Number]]*Table1[[#This Row],[Order Quantity]]-Table1[[#This Row],[Discount $ Number]]</f>
        <v>227.35999999999999</v>
      </c>
      <c r="AG848">
        <f>(Table1[[#This Row],[Retail Price Number]]*Table1[[#This Row],[Order Quantity]])-Table1[[#This Row],[Discount $ Number]]-Table1[[#This Row],[Shipping Cost Number]]</f>
        <v>224.52999999999997</v>
      </c>
      <c r="AH848">
        <f>Table1[[#This Row],[Retail Price Number]]*Table1[[#This Row],[Order Quantity]]</f>
        <v>227.35999999999999</v>
      </c>
      <c r="AI848">
        <f>YEAR(Table1[[#This Row],[Order Date]])</f>
        <v>2013</v>
      </c>
    </row>
    <row r="849" spans="1:35" x14ac:dyDescent="0.3">
      <c r="A849" t="s">
        <v>1823</v>
      </c>
      <c r="B849" s="1">
        <v>41575</v>
      </c>
      <c r="C849" t="s">
        <v>1197</v>
      </c>
      <c r="D849" t="s">
        <v>1198</v>
      </c>
      <c r="E849" t="s">
        <v>46</v>
      </c>
      <c r="F849" t="s">
        <v>47</v>
      </c>
      <c r="G849" t="s">
        <v>77</v>
      </c>
      <c r="H849" t="s">
        <v>48</v>
      </c>
      <c r="I849" t="s">
        <v>121</v>
      </c>
      <c r="J849" t="s">
        <v>488</v>
      </c>
      <c r="K849" t="s">
        <v>94</v>
      </c>
      <c r="L849" t="s">
        <v>34</v>
      </c>
      <c r="M849" t="s">
        <v>35</v>
      </c>
      <c r="N849" s="1">
        <v>41576</v>
      </c>
      <c r="O849" t="s">
        <v>489</v>
      </c>
      <c r="P849" s="3" t="s">
        <v>490</v>
      </c>
      <c r="Q849" t="s">
        <v>491</v>
      </c>
      <c r="R849">
        <v>50</v>
      </c>
      <c r="S849" t="s">
        <v>1824</v>
      </c>
      <c r="T849" s="2">
        <v>0.09</v>
      </c>
      <c r="U849" t="s">
        <v>127</v>
      </c>
      <c r="V849" t="s">
        <v>1824</v>
      </c>
      <c r="W849" t="s">
        <v>495</v>
      </c>
      <c r="X849" t="s">
        <v>1825</v>
      </c>
      <c r="Y849" s="3">
        <f>VALUE(SUBSTITUTE(Table1[[#This Row],[Order Total]],"$",""))</f>
        <v>300.44</v>
      </c>
      <c r="Z849">
        <f>VALUE(SUBSTITUTE(Table1[[#This Row],[Total]],"$",""))</f>
        <v>303.27</v>
      </c>
      <c r="AA849" s="3">
        <f>Table1[[#This Row],[Order Total Number]]-Table1[[#This Row],[Total Number]]</f>
        <v>-2.8299999999999841</v>
      </c>
      <c r="AB849">
        <f>VALUE(SUBSTITUTE(Table1[[#This Row],[Shipping Cost]],"$",""))</f>
        <v>2.83</v>
      </c>
      <c r="AC849">
        <f>VALUE(SUBSTITUTE(Table1[[#This Row],[Discount $]],"$",""))</f>
        <v>0</v>
      </c>
      <c r="AD849">
        <f>VALUE(SUBSTITUTE(Table1[[#This Row],[Retail Price]],"$",""))</f>
        <v>8.1199999999999992</v>
      </c>
      <c r="AE849" s="4">
        <f>(Table1[[#This Row],[Retail Price Number]]*Table1[[#This Row],[Order Quantity]])-Table1[[#This Row],[Discount $ Number]]+Table1[[#This Row],[Shipping Cost Number]]</f>
        <v>408.82999999999993</v>
      </c>
      <c r="AF849">
        <f>Table1[[#This Row],[Retail Price Number]]*Table1[[#This Row],[Order Quantity]]-Table1[[#This Row],[Discount $ Number]]</f>
        <v>405.99999999999994</v>
      </c>
      <c r="AG849">
        <f>(Table1[[#This Row],[Retail Price Number]]*Table1[[#This Row],[Order Quantity]])-Table1[[#This Row],[Discount $ Number]]-Table1[[#This Row],[Shipping Cost Number]]</f>
        <v>403.16999999999996</v>
      </c>
      <c r="AH849">
        <f>Table1[[#This Row],[Retail Price Number]]*Table1[[#This Row],[Order Quantity]]</f>
        <v>405.99999999999994</v>
      </c>
      <c r="AI849">
        <f>YEAR(Table1[[#This Row],[Order Date]])</f>
        <v>2013</v>
      </c>
    </row>
    <row r="850" spans="1:35" x14ac:dyDescent="0.3">
      <c r="A850" t="s">
        <v>1823</v>
      </c>
      <c r="B850" s="1">
        <v>41580</v>
      </c>
      <c r="C850" t="s">
        <v>4006</v>
      </c>
      <c r="D850" t="s">
        <v>1019</v>
      </c>
      <c r="E850" t="s">
        <v>46</v>
      </c>
      <c r="F850" t="s">
        <v>47</v>
      </c>
      <c r="G850" t="s">
        <v>134</v>
      </c>
      <c r="H850" t="s">
        <v>107</v>
      </c>
      <c r="I850" t="s">
        <v>196</v>
      </c>
      <c r="J850" t="s">
        <v>175</v>
      </c>
      <c r="K850" t="s">
        <v>94</v>
      </c>
      <c r="L850" t="s">
        <v>109</v>
      </c>
      <c r="M850" t="s">
        <v>35</v>
      </c>
      <c r="N850" s="1">
        <v>41581</v>
      </c>
      <c r="O850" t="s">
        <v>176</v>
      </c>
      <c r="P850" s="3" t="s">
        <v>177</v>
      </c>
      <c r="Q850" t="s">
        <v>178</v>
      </c>
      <c r="R850">
        <v>18</v>
      </c>
      <c r="S850" t="s">
        <v>4968</v>
      </c>
      <c r="T850" s="2">
        <v>0.02</v>
      </c>
      <c r="U850" t="s">
        <v>4969</v>
      </c>
      <c r="V850" t="s">
        <v>4970</v>
      </c>
      <c r="W850" t="s">
        <v>182</v>
      </c>
      <c r="X850" t="s">
        <v>4971</v>
      </c>
      <c r="Y850" s="3">
        <f>VALUE(SUBSTITUTE(Table1[[#This Row],[Order Total]],"$",""))</f>
        <v>315.36</v>
      </c>
      <c r="Z850">
        <f>VALUE(SUBSTITUTE(Table1[[#This Row],[Total]],"$",""))</f>
        <v>325.08999999999997</v>
      </c>
      <c r="AA850" s="3">
        <f>Table1[[#This Row],[Order Total Number]]-Table1[[#This Row],[Total Number]]</f>
        <v>-9.7299999999999613</v>
      </c>
      <c r="AB850">
        <f>VALUE(SUBSTITUTE(Table1[[#This Row],[Shipping Cost]],"$",""))</f>
        <v>4.0999999999999996</v>
      </c>
      <c r="AC850">
        <f>VALUE(SUBSTITUTE(Table1[[#This Row],[Discount $]],"$",""))</f>
        <v>13.14</v>
      </c>
      <c r="AD850">
        <f>VALUE(SUBSTITUTE(Table1[[#This Row],[Retail Price]],"$",""))</f>
        <v>19.84</v>
      </c>
      <c r="AE850" s="4">
        <f>(Table1[[#This Row],[Retail Price Number]]*Table1[[#This Row],[Order Quantity]])-Table1[[#This Row],[Discount $ Number]]+Table1[[#This Row],[Shipping Cost Number]]</f>
        <v>348.08000000000004</v>
      </c>
      <c r="AF850">
        <f>Table1[[#This Row],[Retail Price Number]]*Table1[[#This Row],[Order Quantity]]-Table1[[#This Row],[Discount $ Number]]</f>
        <v>343.98</v>
      </c>
      <c r="AG850">
        <f>(Table1[[#This Row],[Retail Price Number]]*Table1[[#This Row],[Order Quantity]])-Table1[[#This Row],[Discount $ Number]]-Table1[[#This Row],[Shipping Cost Number]]</f>
        <v>339.88</v>
      </c>
      <c r="AH850">
        <f>Table1[[#This Row],[Retail Price Number]]*Table1[[#This Row],[Order Quantity]]</f>
        <v>357.12</v>
      </c>
      <c r="AI850">
        <f>YEAR(Table1[[#This Row],[Order Date]])</f>
        <v>2013</v>
      </c>
    </row>
    <row r="851" spans="1:35" x14ac:dyDescent="0.3">
      <c r="A851" t="s">
        <v>1823</v>
      </c>
      <c r="B851" s="1">
        <v>41331</v>
      </c>
      <c r="C851" t="s">
        <v>2681</v>
      </c>
      <c r="D851" t="s">
        <v>563</v>
      </c>
      <c r="E851" t="s">
        <v>27</v>
      </c>
      <c r="F851" t="s">
        <v>28</v>
      </c>
      <c r="G851" t="s">
        <v>77</v>
      </c>
      <c r="H851" t="s">
        <v>241</v>
      </c>
      <c r="I851" t="s">
        <v>31</v>
      </c>
      <c r="J851" t="s">
        <v>488</v>
      </c>
      <c r="K851" t="s">
        <v>723</v>
      </c>
      <c r="L851" t="s">
        <v>109</v>
      </c>
      <c r="M851" t="s">
        <v>35</v>
      </c>
      <c r="N851" s="1">
        <v>41331</v>
      </c>
      <c r="O851" t="s">
        <v>489</v>
      </c>
      <c r="P851" s="3" t="s">
        <v>490</v>
      </c>
      <c r="Q851" t="s">
        <v>491</v>
      </c>
      <c r="R851">
        <v>37</v>
      </c>
      <c r="S851" t="s">
        <v>1824</v>
      </c>
      <c r="T851" s="2">
        <v>0.09</v>
      </c>
      <c r="U851" t="s">
        <v>127</v>
      </c>
      <c r="V851" t="s">
        <v>1824</v>
      </c>
      <c r="W851" t="s">
        <v>495</v>
      </c>
      <c r="X851" t="s">
        <v>1825</v>
      </c>
      <c r="Y851" s="3">
        <f>VALUE(SUBSTITUTE(Table1[[#This Row],[Order Total]],"$",""))</f>
        <v>300.44</v>
      </c>
      <c r="Z851">
        <f>VALUE(SUBSTITUTE(Table1[[#This Row],[Total]],"$",""))</f>
        <v>303.27</v>
      </c>
      <c r="AA851" s="3">
        <f>Table1[[#This Row],[Order Total Number]]-Table1[[#This Row],[Total Number]]</f>
        <v>-2.8299999999999841</v>
      </c>
      <c r="AB851">
        <f>VALUE(SUBSTITUTE(Table1[[#This Row],[Shipping Cost]],"$",""))</f>
        <v>2.83</v>
      </c>
      <c r="AC851">
        <f>VALUE(SUBSTITUTE(Table1[[#This Row],[Discount $]],"$",""))</f>
        <v>0</v>
      </c>
      <c r="AD851">
        <f>VALUE(SUBSTITUTE(Table1[[#This Row],[Retail Price]],"$",""))</f>
        <v>8.1199999999999992</v>
      </c>
      <c r="AE851" s="4">
        <f>(Table1[[#This Row],[Retail Price Number]]*Table1[[#This Row],[Order Quantity]])-Table1[[#This Row],[Discount $ Number]]+Table1[[#This Row],[Shipping Cost Number]]</f>
        <v>303.27</v>
      </c>
      <c r="AF851">
        <f>Table1[[#This Row],[Retail Price Number]]*Table1[[#This Row],[Order Quantity]]-Table1[[#This Row],[Discount $ Number]]</f>
        <v>300.44</v>
      </c>
      <c r="AG851">
        <f>(Table1[[#This Row],[Retail Price Number]]*Table1[[#This Row],[Order Quantity]])-Table1[[#This Row],[Discount $ Number]]-Table1[[#This Row],[Shipping Cost Number]]</f>
        <v>297.61</v>
      </c>
      <c r="AH851">
        <f>Table1[[#This Row],[Retail Price Number]]*Table1[[#This Row],[Order Quantity]]</f>
        <v>300.44</v>
      </c>
      <c r="AI851">
        <f>YEAR(Table1[[#This Row],[Order Date]])</f>
        <v>2013</v>
      </c>
    </row>
    <row r="852" spans="1:35" x14ac:dyDescent="0.3">
      <c r="A852" t="s">
        <v>1823</v>
      </c>
      <c r="B852" s="1">
        <v>41575</v>
      </c>
      <c r="C852" t="s">
        <v>1197</v>
      </c>
      <c r="D852" t="s">
        <v>1198</v>
      </c>
      <c r="E852" t="s">
        <v>46</v>
      </c>
      <c r="F852" t="s">
        <v>47</v>
      </c>
      <c r="G852" t="s">
        <v>29</v>
      </c>
      <c r="H852" t="s">
        <v>107</v>
      </c>
      <c r="I852" t="s">
        <v>31</v>
      </c>
      <c r="J852" t="s">
        <v>488</v>
      </c>
      <c r="K852" t="s">
        <v>94</v>
      </c>
      <c r="L852" t="s">
        <v>95</v>
      </c>
      <c r="M852" t="s">
        <v>35</v>
      </c>
      <c r="N852" s="1">
        <v>41576</v>
      </c>
      <c r="O852" t="s">
        <v>489</v>
      </c>
      <c r="P852" s="3" t="s">
        <v>490</v>
      </c>
      <c r="Q852" t="s">
        <v>491</v>
      </c>
      <c r="R852">
        <v>27</v>
      </c>
      <c r="S852" t="s">
        <v>1824</v>
      </c>
      <c r="T852" s="2">
        <v>7.0000000000000007E-2</v>
      </c>
      <c r="U852" t="s">
        <v>127</v>
      </c>
      <c r="V852" t="s">
        <v>1824</v>
      </c>
      <c r="W852" t="s">
        <v>495</v>
      </c>
      <c r="X852" t="s">
        <v>1825</v>
      </c>
      <c r="Y852" s="3">
        <f>VALUE(SUBSTITUTE(Table1[[#This Row],[Order Total]],"$",""))</f>
        <v>300.44</v>
      </c>
      <c r="Z852">
        <f>VALUE(SUBSTITUTE(Table1[[#This Row],[Total]],"$",""))</f>
        <v>303.27</v>
      </c>
      <c r="AA852" s="3">
        <f>Table1[[#This Row],[Order Total Number]]-Table1[[#This Row],[Total Number]]</f>
        <v>-2.8299999999999841</v>
      </c>
      <c r="AB852">
        <f>VALUE(SUBSTITUTE(Table1[[#This Row],[Shipping Cost]],"$",""))</f>
        <v>2.83</v>
      </c>
      <c r="AC852">
        <f>VALUE(SUBSTITUTE(Table1[[#This Row],[Discount $]],"$",""))</f>
        <v>0</v>
      </c>
      <c r="AD852">
        <f>VALUE(SUBSTITUTE(Table1[[#This Row],[Retail Price]],"$",""))</f>
        <v>8.1199999999999992</v>
      </c>
      <c r="AE852" s="4">
        <f>(Table1[[#This Row],[Retail Price Number]]*Table1[[#This Row],[Order Quantity]])-Table1[[#This Row],[Discount $ Number]]+Table1[[#This Row],[Shipping Cost Number]]</f>
        <v>222.07</v>
      </c>
      <c r="AF852">
        <f>Table1[[#This Row],[Retail Price Number]]*Table1[[#This Row],[Order Quantity]]-Table1[[#This Row],[Discount $ Number]]</f>
        <v>219.23999999999998</v>
      </c>
      <c r="AG852">
        <f>(Table1[[#This Row],[Retail Price Number]]*Table1[[#This Row],[Order Quantity]])-Table1[[#This Row],[Discount $ Number]]-Table1[[#This Row],[Shipping Cost Number]]</f>
        <v>216.40999999999997</v>
      </c>
      <c r="AH852">
        <f>Table1[[#This Row],[Retail Price Number]]*Table1[[#This Row],[Order Quantity]]</f>
        <v>219.23999999999998</v>
      </c>
      <c r="AI852">
        <f>YEAR(Table1[[#This Row],[Order Date]])</f>
        <v>2013</v>
      </c>
    </row>
    <row r="853" spans="1:35" x14ac:dyDescent="0.3">
      <c r="A853" t="s">
        <v>1823</v>
      </c>
      <c r="B853" s="1">
        <v>42342</v>
      </c>
      <c r="C853" t="s">
        <v>5944</v>
      </c>
      <c r="D853" t="s">
        <v>391</v>
      </c>
      <c r="E853" t="s">
        <v>27</v>
      </c>
      <c r="F853" t="s">
        <v>28</v>
      </c>
      <c r="G853" t="s">
        <v>91</v>
      </c>
      <c r="H853" t="s">
        <v>217</v>
      </c>
      <c r="I853" t="s">
        <v>63</v>
      </c>
      <c r="J853" t="s">
        <v>1959</v>
      </c>
      <c r="K853" t="s">
        <v>94</v>
      </c>
      <c r="L853" t="s">
        <v>34</v>
      </c>
      <c r="M853" t="s">
        <v>35</v>
      </c>
      <c r="N853" s="1">
        <v>42343</v>
      </c>
      <c r="O853" t="s">
        <v>1960</v>
      </c>
      <c r="P853" s="3" t="s">
        <v>1961</v>
      </c>
      <c r="Q853" t="s">
        <v>1962</v>
      </c>
      <c r="R853">
        <v>37</v>
      </c>
      <c r="S853" t="s">
        <v>4728</v>
      </c>
      <c r="T853" s="2">
        <v>0.09</v>
      </c>
      <c r="U853" t="s">
        <v>1534</v>
      </c>
      <c r="V853" t="s">
        <v>9851</v>
      </c>
      <c r="W853" t="s">
        <v>1901</v>
      </c>
      <c r="X853" t="s">
        <v>4730</v>
      </c>
      <c r="Y853" s="3">
        <f>VALUE(SUBSTITUTE(Table1[[#This Row],[Order Total]],"$",""))</f>
        <v>800.07</v>
      </c>
      <c r="Z853">
        <f>VALUE(SUBSTITUTE(Table1[[#This Row],[Total]],"$",""))</f>
        <v>810.08</v>
      </c>
      <c r="AA853" s="3">
        <f>Table1[[#This Row],[Order Total Number]]-Table1[[#This Row],[Total Number]]</f>
        <v>-10.009999999999991</v>
      </c>
      <c r="AB853">
        <f>VALUE(SUBSTITUTE(Table1[[#This Row],[Shipping Cost]],"$",""))</f>
        <v>9.99</v>
      </c>
      <c r="AC853">
        <f>VALUE(SUBSTITUTE(Table1[[#This Row],[Discount $]],"$",""))</f>
        <v>42.11</v>
      </c>
      <c r="AD853">
        <f>VALUE(SUBSTITUTE(Table1[[#This Row],[Retail Price]],"$",""))</f>
        <v>210.55</v>
      </c>
      <c r="AE853" s="4">
        <f>(Table1[[#This Row],[Retail Price Number]]*Table1[[#This Row],[Order Quantity]])-Table1[[#This Row],[Discount $ Number]]+Table1[[#This Row],[Shipping Cost Number]]</f>
        <v>7758.2300000000005</v>
      </c>
      <c r="AF853">
        <f>Table1[[#This Row],[Retail Price Number]]*Table1[[#This Row],[Order Quantity]]-Table1[[#This Row],[Discount $ Number]]</f>
        <v>7748.2400000000007</v>
      </c>
      <c r="AG853">
        <f>(Table1[[#This Row],[Retail Price Number]]*Table1[[#This Row],[Order Quantity]])-Table1[[#This Row],[Discount $ Number]]-Table1[[#This Row],[Shipping Cost Number]]</f>
        <v>7738.2500000000009</v>
      </c>
      <c r="AH853">
        <f>Table1[[#This Row],[Retail Price Number]]*Table1[[#This Row],[Order Quantity]]</f>
        <v>7790.35</v>
      </c>
      <c r="AI853">
        <f>YEAR(Table1[[#This Row],[Order Date]])</f>
        <v>2015</v>
      </c>
    </row>
    <row r="854" spans="1:35" x14ac:dyDescent="0.3">
      <c r="A854" t="s">
        <v>1823</v>
      </c>
      <c r="B854" s="1">
        <v>41420</v>
      </c>
      <c r="C854" t="s">
        <v>1400</v>
      </c>
      <c r="D854" t="s">
        <v>1401</v>
      </c>
      <c r="E854" t="s">
        <v>27</v>
      </c>
      <c r="F854" t="s">
        <v>28</v>
      </c>
      <c r="G854" t="s">
        <v>134</v>
      </c>
      <c r="H854" t="s">
        <v>281</v>
      </c>
      <c r="I854" t="s">
        <v>92</v>
      </c>
      <c r="J854" t="s">
        <v>2168</v>
      </c>
      <c r="K854" t="s">
        <v>94</v>
      </c>
      <c r="L854" t="s">
        <v>34</v>
      </c>
      <c r="M854" t="s">
        <v>156</v>
      </c>
      <c r="N854" s="1">
        <v>41420</v>
      </c>
      <c r="O854" t="s">
        <v>1728</v>
      </c>
      <c r="P854" s="3" t="s">
        <v>2169</v>
      </c>
      <c r="Q854" t="s">
        <v>2170</v>
      </c>
      <c r="R854">
        <v>28</v>
      </c>
      <c r="S854" t="s">
        <v>5167</v>
      </c>
      <c r="T854" s="2">
        <v>0.04</v>
      </c>
      <c r="U854" t="s">
        <v>9862</v>
      </c>
      <c r="V854" t="s">
        <v>9863</v>
      </c>
      <c r="W854" t="s">
        <v>818</v>
      </c>
      <c r="X854" t="s">
        <v>9864</v>
      </c>
      <c r="Y854" s="3">
        <f>VALUE(SUBSTITUTE(Table1[[#This Row],[Order Total]],"$",""))</f>
        <v>236.09</v>
      </c>
      <c r="Z854">
        <f>VALUE(SUBSTITUTE(Table1[[#This Row],[Total]],"$",""))</f>
        <v>234.55</v>
      </c>
      <c r="AA854" s="3">
        <f>Table1[[#This Row],[Order Total Number]]-Table1[[#This Row],[Total Number]]</f>
        <v>1.539999999999992</v>
      </c>
      <c r="AB854">
        <f>VALUE(SUBSTITUTE(Table1[[#This Row],[Shipping Cost]],"$",""))</f>
        <v>6.19</v>
      </c>
      <c r="AC854">
        <f>VALUE(SUBSTITUTE(Table1[[#This Row],[Discount $]],"$",""))</f>
        <v>25.11</v>
      </c>
      <c r="AD854">
        <f>VALUE(SUBSTITUTE(Table1[[#This Row],[Retail Price]],"$",""))</f>
        <v>8.6</v>
      </c>
      <c r="AE854" s="4">
        <f>(Table1[[#This Row],[Retail Price Number]]*Table1[[#This Row],[Order Quantity]])-Table1[[#This Row],[Discount $ Number]]+Table1[[#This Row],[Shipping Cost Number]]</f>
        <v>221.88</v>
      </c>
      <c r="AF854">
        <f>Table1[[#This Row],[Retail Price Number]]*Table1[[#This Row],[Order Quantity]]-Table1[[#This Row],[Discount $ Number]]</f>
        <v>215.69</v>
      </c>
      <c r="AG854">
        <f>(Table1[[#This Row],[Retail Price Number]]*Table1[[#This Row],[Order Quantity]])-Table1[[#This Row],[Discount $ Number]]-Table1[[#This Row],[Shipping Cost Number]]</f>
        <v>209.5</v>
      </c>
      <c r="AH854">
        <f>Table1[[#This Row],[Retail Price Number]]*Table1[[#This Row],[Order Quantity]]</f>
        <v>240.79999999999998</v>
      </c>
      <c r="AI854">
        <f>YEAR(Table1[[#This Row],[Order Date]])</f>
        <v>2013</v>
      </c>
    </row>
    <row r="855" spans="1:35" x14ac:dyDescent="0.3">
      <c r="A855" t="s">
        <v>4099</v>
      </c>
      <c r="B855" s="1">
        <v>41798</v>
      </c>
      <c r="C855" t="s">
        <v>143</v>
      </c>
      <c r="D855" t="s">
        <v>144</v>
      </c>
      <c r="E855" t="s">
        <v>46</v>
      </c>
      <c r="F855" t="s">
        <v>47</v>
      </c>
      <c r="G855" t="s">
        <v>91</v>
      </c>
      <c r="H855" t="s">
        <v>107</v>
      </c>
      <c r="I855" t="s">
        <v>196</v>
      </c>
      <c r="J855" t="s">
        <v>1089</v>
      </c>
      <c r="K855" t="s">
        <v>94</v>
      </c>
      <c r="L855" t="s">
        <v>34</v>
      </c>
      <c r="M855" t="s">
        <v>35</v>
      </c>
      <c r="N855" s="1">
        <v>41800</v>
      </c>
      <c r="O855" t="s">
        <v>1090</v>
      </c>
      <c r="P855" s="3" t="s">
        <v>1091</v>
      </c>
      <c r="Q855" t="s">
        <v>1092</v>
      </c>
      <c r="R855">
        <v>18</v>
      </c>
      <c r="S855" t="s">
        <v>4100</v>
      </c>
      <c r="T855" s="2">
        <v>0.1</v>
      </c>
      <c r="U855" t="s">
        <v>4101</v>
      </c>
      <c r="V855" t="s">
        <v>4102</v>
      </c>
      <c r="W855" t="s">
        <v>1094</v>
      </c>
      <c r="X855" t="s">
        <v>4103</v>
      </c>
      <c r="Y855" s="3">
        <f>VALUE(SUBSTITUTE(Table1[[#This Row],[Order Total]],"$",""))</f>
        <v>146.12</v>
      </c>
      <c r="Z855">
        <f>VALUE(SUBSTITUTE(Table1[[#This Row],[Total]],"$",""))</f>
        <v>146.75</v>
      </c>
      <c r="AA855" s="3">
        <f>Table1[[#This Row],[Order Total Number]]-Table1[[#This Row],[Total Number]]</f>
        <v>-0.62999999999999545</v>
      </c>
      <c r="AB855">
        <f>VALUE(SUBSTITUTE(Table1[[#This Row],[Shipping Cost]],"$",""))</f>
        <v>6.27</v>
      </c>
      <c r="AC855">
        <f>VALUE(SUBSTITUTE(Table1[[#This Row],[Discount $]],"$",""))</f>
        <v>5.54</v>
      </c>
      <c r="AD855">
        <f>VALUE(SUBSTITUTE(Table1[[#This Row],[Retail Price]],"$",""))</f>
        <v>29.17</v>
      </c>
      <c r="AE855" s="4">
        <f>(Table1[[#This Row],[Retail Price Number]]*Table1[[#This Row],[Order Quantity]])-Table1[[#This Row],[Discount $ Number]]+Table1[[#This Row],[Shipping Cost Number]]</f>
        <v>525.79000000000008</v>
      </c>
      <c r="AF855">
        <f>Table1[[#This Row],[Retail Price Number]]*Table1[[#This Row],[Order Quantity]]-Table1[[#This Row],[Discount $ Number]]</f>
        <v>519.5200000000001</v>
      </c>
      <c r="AG855">
        <f>(Table1[[#This Row],[Retail Price Number]]*Table1[[#This Row],[Order Quantity]])-Table1[[#This Row],[Discount $ Number]]-Table1[[#This Row],[Shipping Cost Number]]</f>
        <v>513.25000000000011</v>
      </c>
      <c r="AH855">
        <f>Table1[[#This Row],[Retail Price Number]]*Table1[[#This Row],[Order Quantity]]</f>
        <v>525.06000000000006</v>
      </c>
      <c r="AI855">
        <f>YEAR(Table1[[#This Row],[Order Date]])</f>
        <v>2014</v>
      </c>
    </row>
    <row r="856" spans="1:35" x14ac:dyDescent="0.3">
      <c r="A856" t="s">
        <v>4099</v>
      </c>
      <c r="B856" s="1">
        <v>41401</v>
      </c>
      <c r="C856" t="s">
        <v>1097</v>
      </c>
      <c r="D856" t="s">
        <v>1098</v>
      </c>
      <c r="E856" t="s">
        <v>27</v>
      </c>
      <c r="F856" t="s">
        <v>28</v>
      </c>
      <c r="G856" t="s">
        <v>91</v>
      </c>
      <c r="H856" t="s">
        <v>78</v>
      </c>
      <c r="I856" t="s">
        <v>92</v>
      </c>
      <c r="J856" t="s">
        <v>366</v>
      </c>
      <c r="K856" t="s">
        <v>94</v>
      </c>
      <c r="L856" t="s">
        <v>109</v>
      </c>
      <c r="M856" t="s">
        <v>35</v>
      </c>
      <c r="N856" s="1">
        <v>41403</v>
      </c>
      <c r="O856" t="s">
        <v>367</v>
      </c>
      <c r="P856" s="3" t="s">
        <v>368</v>
      </c>
      <c r="Q856" t="s">
        <v>301</v>
      </c>
      <c r="R856">
        <v>16</v>
      </c>
      <c r="S856" t="s">
        <v>3452</v>
      </c>
      <c r="T856" s="2">
        <v>0.03</v>
      </c>
      <c r="U856" t="s">
        <v>6897</v>
      </c>
      <c r="V856" t="s">
        <v>3453</v>
      </c>
      <c r="W856" t="s">
        <v>116</v>
      </c>
      <c r="X856" t="s">
        <v>3454</v>
      </c>
      <c r="Y856" s="3">
        <f>VALUE(SUBSTITUTE(Table1[[#This Row],[Order Total]],"$",""))</f>
        <v>189.14</v>
      </c>
      <c r="Z856">
        <f>VALUE(SUBSTITUTE(Table1[[#This Row],[Total]],"$",""))</f>
        <v>196.11</v>
      </c>
      <c r="AA856" s="3">
        <f>Table1[[#This Row],[Order Total Number]]-Table1[[#This Row],[Total Number]]</f>
        <v>-6.9700000000000273</v>
      </c>
      <c r="AB856">
        <f>VALUE(SUBSTITUTE(Table1[[#This Row],[Shipping Cost]],"$",""))</f>
        <v>1.49</v>
      </c>
      <c r="AC856">
        <f>VALUE(SUBSTITUTE(Table1[[#This Row],[Discount $]],"$",""))</f>
        <v>17.25</v>
      </c>
      <c r="AD856">
        <f>VALUE(SUBSTITUTE(Table1[[#This Row],[Retail Price]],"$",""))</f>
        <v>5.98</v>
      </c>
      <c r="AE856" s="4">
        <f>(Table1[[#This Row],[Retail Price Number]]*Table1[[#This Row],[Order Quantity]])-Table1[[#This Row],[Discount $ Number]]+Table1[[#This Row],[Shipping Cost Number]]</f>
        <v>79.92</v>
      </c>
      <c r="AF856">
        <f>Table1[[#This Row],[Retail Price Number]]*Table1[[#This Row],[Order Quantity]]-Table1[[#This Row],[Discount $ Number]]</f>
        <v>78.430000000000007</v>
      </c>
      <c r="AG856">
        <f>(Table1[[#This Row],[Retail Price Number]]*Table1[[#This Row],[Order Quantity]])-Table1[[#This Row],[Discount $ Number]]-Table1[[#This Row],[Shipping Cost Number]]</f>
        <v>76.940000000000012</v>
      </c>
      <c r="AH856">
        <f>Table1[[#This Row],[Retail Price Number]]*Table1[[#This Row],[Order Quantity]]</f>
        <v>95.68</v>
      </c>
      <c r="AI856">
        <f>YEAR(Table1[[#This Row],[Order Date]])</f>
        <v>2013</v>
      </c>
    </row>
    <row r="857" spans="1:35" x14ac:dyDescent="0.3">
      <c r="A857" t="s">
        <v>4099</v>
      </c>
      <c r="B857" s="1">
        <v>41521</v>
      </c>
      <c r="C857" t="s">
        <v>44</v>
      </c>
      <c r="D857" t="s">
        <v>195</v>
      </c>
      <c r="E857" t="s">
        <v>46</v>
      </c>
      <c r="F857" t="s">
        <v>47</v>
      </c>
      <c r="G857" t="s">
        <v>29</v>
      </c>
      <c r="H857" t="s">
        <v>48</v>
      </c>
      <c r="I857" t="s">
        <v>63</v>
      </c>
      <c r="J857" t="s">
        <v>1388</v>
      </c>
      <c r="K857" t="s">
        <v>94</v>
      </c>
      <c r="L857" t="s">
        <v>95</v>
      </c>
      <c r="M857" t="s">
        <v>35</v>
      </c>
      <c r="N857" s="1">
        <v>41523</v>
      </c>
      <c r="O857" t="s">
        <v>1389</v>
      </c>
      <c r="P857" s="3" t="s">
        <v>1390</v>
      </c>
      <c r="Q857" t="s">
        <v>1391</v>
      </c>
      <c r="R857">
        <v>8</v>
      </c>
      <c r="S857" t="s">
        <v>12644</v>
      </c>
      <c r="T857" s="2">
        <v>0.05</v>
      </c>
      <c r="U857" t="s">
        <v>2677</v>
      </c>
      <c r="V857" t="s">
        <v>2830</v>
      </c>
      <c r="W857" t="s">
        <v>812</v>
      </c>
      <c r="X857" t="s">
        <v>12645</v>
      </c>
      <c r="Y857" s="3">
        <f>VALUE(SUBSTITUTE(Table1[[#This Row],[Order Total]],"$",""))</f>
        <v>434.62</v>
      </c>
      <c r="Z857">
        <f>VALUE(SUBSTITUTE(Table1[[#This Row],[Total]],"$",""))</f>
        <v>445.65</v>
      </c>
      <c r="AA857" s="3">
        <f>Table1[[#This Row],[Order Total Number]]-Table1[[#This Row],[Total Number]]</f>
        <v>-11.029999999999973</v>
      </c>
      <c r="AB857">
        <f>VALUE(SUBSTITUTE(Table1[[#This Row],[Shipping Cost]],"$",""))</f>
        <v>19.989999999999998</v>
      </c>
      <c r="AC857">
        <f>VALUE(SUBSTITUTE(Table1[[#This Row],[Discount $]],"$",""))</f>
        <v>14.32</v>
      </c>
      <c r="AD857">
        <f>VALUE(SUBSTITUTE(Table1[[#This Row],[Retail Price]],"$",""))</f>
        <v>90.48</v>
      </c>
      <c r="AE857" s="4">
        <f>(Table1[[#This Row],[Retail Price Number]]*Table1[[#This Row],[Order Quantity]])-Table1[[#This Row],[Discount $ Number]]+Table1[[#This Row],[Shipping Cost Number]]</f>
        <v>729.51</v>
      </c>
      <c r="AF857">
        <f>Table1[[#This Row],[Retail Price Number]]*Table1[[#This Row],[Order Quantity]]-Table1[[#This Row],[Discount $ Number]]</f>
        <v>709.52</v>
      </c>
      <c r="AG857">
        <f>(Table1[[#This Row],[Retail Price Number]]*Table1[[#This Row],[Order Quantity]])-Table1[[#This Row],[Discount $ Number]]-Table1[[#This Row],[Shipping Cost Number]]</f>
        <v>689.53</v>
      </c>
      <c r="AH857">
        <f>Table1[[#This Row],[Retail Price Number]]*Table1[[#This Row],[Order Quantity]]</f>
        <v>723.84</v>
      </c>
      <c r="AI857">
        <f>YEAR(Table1[[#This Row],[Order Date]])</f>
        <v>2013</v>
      </c>
    </row>
    <row r="858" spans="1:35" x14ac:dyDescent="0.3">
      <c r="A858" t="s">
        <v>272</v>
      </c>
      <c r="B858" s="1">
        <v>41465</v>
      </c>
      <c r="C858" t="s">
        <v>273</v>
      </c>
      <c r="D858" t="s">
        <v>162</v>
      </c>
      <c r="E858" t="s">
        <v>46</v>
      </c>
      <c r="F858" t="s">
        <v>47</v>
      </c>
      <c r="G858" t="s">
        <v>134</v>
      </c>
      <c r="H858" t="s">
        <v>107</v>
      </c>
      <c r="I858" t="s">
        <v>92</v>
      </c>
      <c r="J858" t="s">
        <v>93</v>
      </c>
      <c r="K858" t="s">
        <v>94</v>
      </c>
      <c r="L858" t="s">
        <v>34</v>
      </c>
      <c r="M858" t="s">
        <v>35</v>
      </c>
      <c r="N858" s="1">
        <v>41468</v>
      </c>
      <c r="O858" t="s">
        <v>96</v>
      </c>
      <c r="P858" s="3" t="s">
        <v>97</v>
      </c>
      <c r="Q858" t="s">
        <v>98</v>
      </c>
      <c r="R858">
        <v>15</v>
      </c>
      <c r="S858" t="s">
        <v>274</v>
      </c>
      <c r="T858" s="2">
        <v>0.05</v>
      </c>
      <c r="U858" t="s">
        <v>275</v>
      </c>
      <c r="V858" t="s">
        <v>276</v>
      </c>
      <c r="W858" t="s">
        <v>102</v>
      </c>
      <c r="X858" t="s">
        <v>277</v>
      </c>
      <c r="Y858" s="3">
        <f>VALUE(SUBSTITUTE(Table1[[#This Row],[Order Total]],"$",""))</f>
        <v>16.100000000000001</v>
      </c>
      <c r="Z858">
        <f>VALUE(SUBSTITUTE(Table1[[#This Row],[Total]],"$",""))</f>
        <v>17.72</v>
      </c>
      <c r="AA858" s="3">
        <f>Table1[[#This Row],[Order Total Number]]-Table1[[#This Row],[Total Number]]</f>
        <v>-1.6199999999999974</v>
      </c>
      <c r="AB858">
        <f>VALUE(SUBSTITUTE(Table1[[#This Row],[Shipping Cost]],"$",""))</f>
        <v>0.8</v>
      </c>
      <c r="AC858">
        <f>VALUE(SUBSTITUTE(Table1[[#This Row],[Discount $]],"$",""))</f>
        <v>1.0900000000000001</v>
      </c>
      <c r="AD858">
        <f>VALUE(SUBSTITUTE(Table1[[#This Row],[Retail Price]],"$",""))</f>
        <v>2.62</v>
      </c>
      <c r="AE858" s="4">
        <f>(Table1[[#This Row],[Retail Price Number]]*Table1[[#This Row],[Order Quantity]])-Table1[[#This Row],[Discount $ Number]]+Table1[[#This Row],[Shipping Cost Number]]</f>
        <v>39.01</v>
      </c>
      <c r="AF858">
        <f>Table1[[#This Row],[Retail Price Number]]*Table1[[#This Row],[Order Quantity]]-Table1[[#This Row],[Discount $ Number]]</f>
        <v>38.21</v>
      </c>
      <c r="AG858">
        <f>(Table1[[#This Row],[Retail Price Number]]*Table1[[#This Row],[Order Quantity]])-Table1[[#This Row],[Discount $ Number]]-Table1[[#This Row],[Shipping Cost Number]]</f>
        <v>37.410000000000004</v>
      </c>
      <c r="AH858">
        <f>Table1[[#This Row],[Retail Price Number]]*Table1[[#This Row],[Order Quantity]]</f>
        <v>39.300000000000004</v>
      </c>
      <c r="AI858">
        <f>YEAR(Table1[[#This Row],[Order Date]])</f>
        <v>2013</v>
      </c>
    </row>
    <row r="859" spans="1:35" x14ac:dyDescent="0.3">
      <c r="A859" t="s">
        <v>272</v>
      </c>
      <c r="B859" s="1">
        <v>41576</v>
      </c>
      <c r="C859" t="s">
        <v>2866</v>
      </c>
      <c r="D859" t="s">
        <v>1468</v>
      </c>
      <c r="E859" t="s">
        <v>27</v>
      </c>
      <c r="F859" t="s">
        <v>28</v>
      </c>
      <c r="G859" t="s">
        <v>29</v>
      </c>
      <c r="H859" t="s">
        <v>433</v>
      </c>
      <c r="I859" t="s">
        <v>63</v>
      </c>
      <c r="J859" t="s">
        <v>135</v>
      </c>
      <c r="K859" t="s">
        <v>94</v>
      </c>
      <c r="L859" t="s">
        <v>95</v>
      </c>
      <c r="M859" t="s">
        <v>35</v>
      </c>
      <c r="N859" s="1">
        <v>41577</v>
      </c>
      <c r="O859" t="s">
        <v>136</v>
      </c>
      <c r="P859" s="3" t="s">
        <v>137</v>
      </c>
      <c r="Q859" t="s">
        <v>52</v>
      </c>
      <c r="R859">
        <v>23</v>
      </c>
      <c r="S859" t="s">
        <v>2867</v>
      </c>
      <c r="T859" s="2">
        <v>0.09</v>
      </c>
      <c r="U859" t="s">
        <v>1512</v>
      </c>
      <c r="V859" t="s">
        <v>2868</v>
      </c>
      <c r="W859" t="s">
        <v>72</v>
      </c>
      <c r="X859" t="s">
        <v>2869</v>
      </c>
      <c r="Y859" s="3">
        <f>VALUE(SUBSTITUTE(Table1[[#This Row],[Order Total]],"$",""))</f>
        <v>121.23</v>
      </c>
      <c r="Z859">
        <f>VALUE(SUBSTITUTE(Table1[[#This Row],[Total]],"$",""))</f>
        <v>122.22</v>
      </c>
      <c r="AA859" s="3">
        <f>Table1[[#This Row],[Order Total Number]]-Table1[[#This Row],[Total Number]]</f>
        <v>-0.98999999999999488</v>
      </c>
      <c r="AB859">
        <f>VALUE(SUBSTITUTE(Table1[[#This Row],[Shipping Cost]],"$",""))</f>
        <v>0.99</v>
      </c>
      <c r="AC859">
        <f>VALUE(SUBSTITUTE(Table1[[#This Row],[Discount $]],"$",""))</f>
        <v>5.05</v>
      </c>
      <c r="AD859">
        <f>VALUE(SUBSTITUTE(Table1[[#This Row],[Retail Price]],"$",""))</f>
        <v>3.08</v>
      </c>
      <c r="AE859" s="4">
        <f>(Table1[[#This Row],[Retail Price Number]]*Table1[[#This Row],[Order Quantity]])-Table1[[#This Row],[Discount $ Number]]+Table1[[#This Row],[Shipping Cost Number]]</f>
        <v>66.78</v>
      </c>
      <c r="AF859">
        <f>Table1[[#This Row],[Retail Price Number]]*Table1[[#This Row],[Order Quantity]]-Table1[[#This Row],[Discount $ Number]]</f>
        <v>65.790000000000006</v>
      </c>
      <c r="AG859">
        <f>(Table1[[#This Row],[Retail Price Number]]*Table1[[#This Row],[Order Quantity]])-Table1[[#This Row],[Discount $ Number]]-Table1[[#This Row],[Shipping Cost Number]]</f>
        <v>64.800000000000011</v>
      </c>
      <c r="AH859">
        <f>Table1[[#This Row],[Retail Price Number]]*Table1[[#This Row],[Order Quantity]]</f>
        <v>70.84</v>
      </c>
      <c r="AI859">
        <f>YEAR(Table1[[#This Row],[Order Date]])</f>
        <v>2013</v>
      </c>
    </row>
    <row r="860" spans="1:35" x14ac:dyDescent="0.3">
      <c r="A860" t="s">
        <v>272</v>
      </c>
      <c r="B860" s="1">
        <v>41945</v>
      </c>
      <c r="C860" t="s">
        <v>1945</v>
      </c>
      <c r="D860" t="s">
        <v>391</v>
      </c>
      <c r="E860" t="s">
        <v>27</v>
      </c>
      <c r="F860" t="s">
        <v>28</v>
      </c>
      <c r="G860" t="s">
        <v>77</v>
      </c>
      <c r="H860" t="s">
        <v>217</v>
      </c>
      <c r="I860" t="s">
        <v>196</v>
      </c>
      <c r="J860" t="s">
        <v>373</v>
      </c>
      <c r="K860" t="s">
        <v>94</v>
      </c>
      <c r="L860" t="s">
        <v>95</v>
      </c>
      <c r="M860" t="s">
        <v>35</v>
      </c>
      <c r="N860" s="1">
        <v>41947</v>
      </c>
      <c r="O860" t="s">
        <v>374</v>
      </c>
      <c r="P860" s="3" t="s">
        <v>375</v>
      </c>
      <c r="Q860" t="s">
        <v>376</v>
      </c>
      <c r="R860">
        <v>41</v>
      </c>
      <c r="S860" t="s">
        <v>7720</v>
      </c>
      <c r="T860" s="2">
        <v>0.02</v>
      </c>
      <c r="U860" t="s">
        <v>2250</v>
      </c>
      <c r="V860" t="s">
        <v>7721</v>
      </c>
      <c r="W860" t="s">
        <v>380</v>
      </c>
      <c r="X860" t="s">
        <v>7354</v>
      </c>
      <c r="Y860" s="3">
        <f>VALUE(SUBSTITUTE(Table1[[#This Row],[Order Total]],"$",""))</f>
        <v>225.33</v>
      </c>
      <c r="Z860">
        <f>VALUE(SUBSTITUTE(Table1[[#This Row],[Total]],"$",""))</f>
        <v>226.33</v>
      </c>
      <c r="AA860" s="3">
        <f>Table1[[#This Row],[Order Total Number]]-Table1[[#This Row],[Total Number]]</f>
        <v>-1</v>
      </c>
      <c r="AB860">
        <f>VALUE(SUBSTITUTE(Table1[[#This Row],[Shipping Cost]],"$",""))</f>
        <v>5.81</v>
      </c>
      <c r="AC860">
        <f>VALUE(SUBSTITUTE(Table1[[#This Row],[Discount $]],"$",""))</f>
        <v>14.45</v>
      </c>
      <c r="AD860">
        <f>VALUE(SUBSTITUTE(Table1[[#This Row],[Retail Price]],"$",""))</f>
        <v>11.97</v>
      </c>
      <c r="AE860" s="4">
        <f>(Table1[[#This Row],[Retail Price Number]]*Table1[[#This Row],[Order Quantity]])-Table1[[#This Row],[Discount $ Number]]+Table1[[#This Row],[Shipping Cost Number]]</f>
        <v>482.13000000000005</v>
      </c>
      <c r="AF860">
        <f>Table1[[#This Row],[Retail Price Number]]*Table1[[#This Row],[Order Quantity]]-Table1[[#This Row],[Discount $ Number]]</f>
        <v>476.32000000000005</v>
      </c>
      <c r="AG860">
        <f>(Table1[[#This Row],[Retail Price Number]]*Table1[[#This Row],[Order Quantity]])-Table1[[#This Row],[Discount $ Number]]-Table1[[#This Row],[Shipping Cost Number]]</f>
        <v>470.51000000000005</v>
      </c>
      <c r="AH860">
        <f>Table1[[#This Row],[Retail Price Number]]*Table1[[#This Row],[Order Quantity]]</f>
        <v>490.77000000000004</v>
      </c>
      <c r="AI860">
        <f>YEAR(Table1[[#This Row],[Order Date]])</f>
        <v>2014</v>
      </c>
    </row>
    <row r="861" spans="1:35" x14ac:dyDescent="0.3">
      <c r="A861" t="s">
        <v>272</v>
      </c>
      <c r="B861" s="1">
        <v>41576</v>
      </c>
      <c r="C861" t="s">
        <v>2866</v>
      </c>
      <c r="D861" t="s">
        <v>1468</v>
      </c>
      <c r="E861" t="s">
        <v>27</v>
      </c>
      <c r="F861" t="s">
        <v>28</v>
      </c>
      <c r="G861" t="s">
        <v>91</v>
      </c>
      <c r="H861" t="s">
        <v>433</v>
      </c>
      <c r="I861" t="s">
        <v>196</v>
      </c>
      <c r="J861" t="s">
        <v>135</v>
      </c>
      <c r="K861" t="s">
        <v>94</v>
      </c>
      <c r="L861" t="s">
        <v>34</v>
      </c>
      <c r="M861" t="s">
        <v>35</v>
      </c>
      <c r="N861" s="1">
        <v>41577</v>
      </c>
      <c r="O861" t="s">
        <v>136</v>
      </c>
      <c r="P861" s="3" t="s">
        <v>137</v>
      </c>
      <c r="Q861" t="s">
        <v>52</v>
      </c>
      <c r="R861">
        <v>33</v>
      </c>
      <c r="S861" t="s">
        <v>2867</v>
      </c>
      <c r="T861" s="2">
        <v>0.09</v>
      </c>
      <c r="U861" t="s">
        <v>1512</v>
      </c>
      <c r="V861" t="s">
        <v>2868</v>
      </c>
      <c r="W861" t="s">
        <v>72</v>
      </c>
      <c r="X861" t="s">
        <v>10425</v>
      </c>
      <c r="Y861" s="3">
        <f>VALUE(SUBSTITUTE(Table1[[#This Row],[Order Total]],"$",""))</f>
        <v>121.23</v>
      </c>
      <c r="Z861">
        <f>VALUE(SUBSTITUTE(Table1[[#This Row],[Total]],"$",""))</f>
        <v>222.23</v>
      </c>
      <c r="AA861" s="3">
        <f>Table1[[#This Row],[Order Total Number]]-Table1[[#This Row],[Total Number]]</f>
        <v>-100.99999999999999</v>
      </c>
      <c r="AB861">
        <f>VALUE(SUBSTITUTE(Table1[[#This Row],[Shipping Cost]],"$",""))</f>
        <v>0.99</v>
      </c>
      <c r="AC861">
        <f>VALUE(SUBSTITUTE(Table1[[#This Row],[Discount $]],"$",""))</f>
        <v>5.05</v>
      </c>
      <c r="AD861">
        <f>VALUE(SUBSTITUTE(Table1[[#This Row],[Retail Price]],"$",""))</f>
        <v>3.08</v>
      </c>
      <c r="AE861" s="4">
        <f>(Table1[[#This Row],[Retail Price Number]]*Table1[[#This Row],[Order Quantity]])-Table1[[#This Row],[Discount $ Number]]+Table1[[#This Row],[Shipping Cost Number]]</f>
        <v>97.58</v>
      </c>
      <c r="AF861">
        <f>Table1[[#This Row],[Retail Price Number]]*Table1[[#This Row],[Order Quantity]]-Table1[[#This Row],[Discount $ Number]]</f>
        <v>96.59</v>
      </c>
      <c r="AG861">
        <f>(Table1[[#This Row],[Retail Price Number]]*Table1[[#This Row],[Order Quantity]])-Table1[[#This Row],[Discount $ Number]]-Table1[[#This Row],[Shipping Cost Number]]</f>
        <v>95.600000000000009</v>
      </c>
      <c r="AH861">
        <f>Table1[[#This Row],[Retail Price Number]]*Table1[[#This Row],[Order Quantity]]</f>
        <v>101.64</v>
      </c>
      <c r="AI861">
        <f>YEAR(Table1[[#This Row],[Order Date]])</f>
        <v>2013</v>
      </c>
    </row>
    <row r="862" spans="1:35" x14ac:dyDescent="0.3">
      <c r="A862" t="s">
        <v>272</v>
      </c>
      <c r="B862" s="1">
        <v>41576</v>
      </c>
      <c r="C862" t="s">
        <v>2866</v>
      </c>
      <c r="D862" t="s">
        <v>133</v>
      </c>
      <c r="E862" t="s">
        <v>27</v>
      </c>
      <c r="F862" t="s">
        <v>28</v>
      </c>
      <c r="G862" t="s">
        <v>134</v>
      </c>
      <c r="H862" t="s">
        <v>62</v>
      </c>
      <c r="I862" t="s">
        <v>121</v>
      </c>
      <c r="J862" t="s">
        <v>135</v>
      </c>
      <c r="K862" t="s">
        <v>94</v>
      </c>
      <c r="L862" t="s">
        <v>34</v>
      </c>
      <c r="M862" t="s">
        <v>35</v>
      </c>
      <c r="N862" s="1">
        <v>41577</v>
      </c>
      <c r="O862" t="s">
        <v>136</v>
      </c>
      <c r="P862" s="3" t="s">
        <v>137</v>
      </c>
      <c r="Q862" t="s">
        <v>52</v>
      </c>
      <c r="R862">
        <v>32</v>
      </c>
      <c r="S862" t="s">
        <v>2867</v>
      </c>
      <c r="T862" s="2">
        <v>0.1</v>
      </c>
      <c r="U862" t="s">
        <v>1512</v>
      </c>
      <c r="V862" t="s">
        <v>2868</v>
      </c>
      <c r="W862" t="s">
        <v>72</v>
      </c>
      <c r="X862" t="s">
        <v>2869</v>
      </c>
      <c r="Y862" s="3">
        <f>VALUE(SUBSTITUTE(Table1[[#This Row],[Order Total]],"$",""))</f>
        <v>121.23</v>
      </c>
      <c r="Z862">
        <f>VALUE(SUBSTITUTE(Table1[[#This Row],[Total]],"$",""))</f>
        <v>122.22</v>
      </c>
      <c r="AA862" s="3">
        <f>Table1[[#This Row],[Order Total Number]]-Table1[[#This Row],[Total Number]]</f>
        <v>-0.98999999999999488</v>
      </c>
      <c r="AB862">
        <f>VALUE(SUBSTITUTE(Table1[[#This Row],[Shipping Cost]],"$",""))</f>
        <v>0.99</v>
      </c>
      <c r="AC862">
        <f>VALUE(SUBSTITUTE(Table1[[#This Row],[Discount $]],"$",""))</f>
        <v>5.05</v>
      </c>
      <c r="AD862">
        <f>VALUE(SUBSTITUTE(Table1[[#This Row],[Retail Price]],"$",""))</f>
        <v>3.08</v>
      </c>
      <c r="AE862" s="4">
        <f>(Table1[[#This Row],[Retail Price Number]]*Table1[[#This Row],[Order Quantity]])-Table1[[#This Row],[Discount $ Number]]+Table1[[#This Row],[Shipping Cost Number]]</f>
        <v>94.5</v>
      </c>
      <c r="AF862">
        <f>Table1[[#This Row],[Retail Price Number]]*Table1[[#This Row],[Order Quantity]]-Table1[[#This Row],[Discount $ Number]]</f>
        <v>93.51</v>
      </c>
      <c r="AG862">
        <f>(Table1[[#This Row],[Retail Price Number]]*Table1[[#This Row],[Order Quantity]])-Table1[[#This Row],[Discount $ Number]]-Table1[[#This Row],[Shipping Cost Number]]</f>
        <v>92.52000000000001</v>
      </c>
      <c r="AH862">
        <f>Table1[[#This Row],[Retail Price Number]]*Table1[[#This Row],[Order Quantity]]</f>
        <v>98.56</v>
      </c>
      <c r="AI862">
        <f>YEAR(Table1[[#This Row],[Order Date]])</f>
        <v>2013</v>
      </c>
    </row>
    <row r="863" spans="1:35" x14ac:dyDescent="0.3">
      <c r="A863" t="s">
        <v>272</v>
      </c>
      <c r="B863" s="1">
        <v>41576</v>
      </c>
      <c r="C863" t="s">
        <v>2866</v>
      </c>
      <c r="D863" t="s">
        <v>1468</v>
      </c>
      <c r="E863" t="s">
        <v>27</v>
      </c>
      <c r="F863" t="s">
        <v>28</v>
      </c>
      <c r="G863" t="s">
        <v>29</v>
      </c>
      <c r="H863" t="s">
        <v>433</v>
      </c>
      <c r="I863" t="s">
        <v>31</v>
      </c>
      <c r="J863" t="s">
        <v>135</v>
      </c>
      <c r="K863" t="s">
        <v>94</v>
      </c>
      <c r="L863" t="s">
        <v>34</v>
      </c>
      <c r="M863" t="s">
        <v>35</v>
      </c>
      <c r="N863" s="1">
        <v>41577</v>
      </c>
      <c r="O863" t="s">
        <v>136</v>
      </c>
      <c r="P863" s="3" t="s">
        <v>137</v>
      </c>
      <c r="Q863" t="s">
        <v>52</v>
      </c>
      <c r="R863">
        <v>4</v>
      </c>
      <c r="S863" t="s">
        <v>2867</v>
      </c>
      <c r="T863" s="2">
        <v>0.04</v>
      </c>
      <c r="U863" t="s">
        <v>1512</v>
      </c>
      <c r="V863" t="s">
        <v>2868</v>
      </c>
      <c r="W863" t="s">
        <v>72</v>
      </c>
      <c r="X863" t="s">
        <v>2869</v>
      </c>
      <c r="Y863" s="3">
        <f>VALUE(SUBSTITUTE(Table1[[#This Row],[Order Total]],"$",""))</f>
        <v>121.23</v>
      </c>
      <c r="Z863">
        <f>VALUE(SUBSTITUTE(Table1[[#This Row],[Total]],"$",""))</f>
        <v>122.22</v>
      </c>
      <c r="AA863" s="3">
        <f>Table1[[#This Row],[Order Total Number]]-Table1[[#This Row],[Total Number]]</f>
        <v>-0.98999999999999488</v>
      </c>
      <c r="AB863">
        <f>VALUE(SUBSTITUTE(Table1[[#This Row],[Shipping Cost]],"$",""))</f>
        <v>0.99</v>
      </c>
      <c r="AC863">
        <f>VALUE(SUBSTITUTE(Table1[[#This Row],[Discount $]],"$",""))</f>
        <v>5.05</v>
      </c>
      <c r="AD863">
        <f>VALUE(SUBSTITUTE(Table1[[#This Row],[Retail Price]],"$",""))</f>
        <v>3.08</v>
      </c>
      <c r="AE863" s="4">
        <f>(Table1[[#This Row],[Retail Price Number]]*Table1[[#This Row],[Order Quantity]])-Table1[[#This Row],[Discount $ Number]]+Table1[[#This Row],[Shipping Cost Number]]</f>
        <v>8.26</v>
      </c>
      <c r="AF863">
        <f>Table1[[#This Row],[Retail Price Number]]*Table1[[#This Row],[Order Quantity]]-Table1[[#This Row],[Discount $ Number]]</f>
        <v>7.2700000000000005</v>
      </c>
      <c r="AG863">
        <f>(Table1[[#This Row],[Retail Price Number]]*Table1[[#This Row],[Order Quantity]])-Table1[[#This Row],[Discount $ Number]]-Table1[[#This Row],[Shipping Cost Number]]</f>
        <v>6.28</v>
      </c>
      <c r="AH863">
        <f>Table1[[#This Row],[Retail Price Number]]*Table1[[#This Row],[Order Quantity]]</f>
        <v>12.32</v>
      </c>
      <c r="AI863">
        <f>YEAR(Table1[[#This Row],[Order Date]])</f>
        <v>2013</v>
      </c>
    </row>
    <row r="864" spans="1:35" x14ac:dyDescent="0.3">
      <c r="A864" t="s">
        <v>272</v>
      </c>
      <c r="B864" s="1">
        <v>41624</v>
      </c>
      <c r="C864" t="s">
        <v>2851</v>
      </c>
      <c r="D864" t="s">
        <v>1207</v>
      </c>
      <c r="E864" t="s">
        <v>46</v>
      </c>
      <c r="F864" t="s">
        <v>47</v>
      </c>
      <c r="G864" t="s">
        <v>77</v>
      </c>
      <c r="H864" t="s">
        <v>48</v>
      </c>
      <c r="I864" t="s">
        <v>196</v>
      </c>
      <c r="J864" t="s">
        <v>135</v>
      </c>
      <c r="K864" t="s">
        <v>94</v>
      </c>
      <c r="L864" t="s">
        <v>95</v>
      </c>
      <c r="M864" t="s">
        <v>35</v>
      </c>
      <c r="N864" s="1">
        <v>41627</v>
      </c>
      <c r="O864" t="s">
        <v>136</v>
      </c>
      <c r="P864" s="3" t="s">
        <v>137</v>
      </c>
      <c r="Q864" t="s">
        <v>52</v>
      </c>
      <c r="R864">
        <v>40</v>
      </c>
      <c r="S864" t="s">
        <v>5273</v>
      </c>
      <c r="T864" s="2">
        <v>0.03</v>
      </c>
      <c r="U864" t="s">
        <v>7223</v>
      </c>
      <c r="V864" t="s">
        <v>6773</v>
      </c>
      <c r="W864" t="s">
        <v>72</v>
      </c>
      <c r="X864" t="s">
        <v>11886</v>
      </c>
      <c r="Y864" s="3">
        <f>VALUE(SUBSTITUTE(Table1[[#This Row],[Order Total]],"$",""))</f>
        <v>121.74</v>
      </c>
      <c r="Z864">
        <f>VALUE(SUBSTITUTE(Table1[[#This Row],[Total]],"$",""))</f>
        <v>122.21</v>
      </c>
      <c r="AA864" s="3">
        <f>Table1[[#This Row],[Order Total Number]]-Table1[[#This Row],[Total Number]]</f>
        <v>-0.46999999999999886</v>
      </c>
      <c r="AB864">
        <f>VALUE(SUBSTITUTE(Table1[[#This Row],[Shipping Cost]],"$",""))</f>
        <v>0.99</v>
      </c>
      <c r="AC864">
        <f>VALUE(SUBSTITUTE(Table1[[#This Row],[Discount $]],"$",""))</f>
        <v>12.28</v>
      </c>
      <c r="AD864">
        <f>VALUE(SUBSTITUTE(Table1[[#This Row],[Retail Price]],"$",""))</f>
        <v>3.08</v>
      </c>
      <c r="AE864" s="4">
        <f>(Table1[[#This Row],[Retail Price Number]]*Table1[[#This Row],[Order Quantity]])-Table1[[#This Row],[Discount $ Number]]+Table1[[#This Row],[Shipping Cost Number]]</f>
        <v>111.91</v>
      </c>
      <c r="AF864">
        <f>Table1[[#This Row],[Retail Price Number]]*Table1[[#This Row],[Order Quantity]]-Table1[[#This Row],[Discount $ Number]]</f>
        <v>110.92</v>
      </c>
      <c r="AG864">
        <f>(Table1[[#This Row],[Retail Price Number]]*Table1[[#This Row],[Order Quantity]])-Table1[[#This Row],[Discount $ Number]]-Table1[[#This Row],[Shipping Cost Number]]</f>
        <v>109.93</v>
      </c>
      <c r="AH864">
        <f>Table1[[#This Row],[Retail Price Number]]*Table1[[#This Row],[Order Quantity]]</f>
        <v>123.2</v>
      </c>
      <c r="AI864">
        <f>YEAR(Table1[[#This Row],[Order Date]])</f>
        <v>2013</v>
      </c>
    </row>
    <row r="865" spans="1:35" x14ac:dyDescent="0.3">
      <c r="A865" t="s">
        <v>272</v>
      </c>
      <c r="B865" s="1">
        <v>41916</v>
      </c>
      <c r="C865" t="s">
        <v>2719</v>
      </c>
      <c r="D865" t="s">
        <v>240</v>
      </c>
      <c r="E865" t="s">
        <v>27</v>
      </c>
      <c r="F865" t="s">
        <v>28</v>
      </c>
      <c r="G865" t="s">
        <v>77</v>
      </c>
      <c r="H865" t="s">
        <v>241</v>
      </c>
      <c r="I865" t="s">
        <v>31</v>
      </c>
      <c r="J865" t="s">
        <v>2750</v>
      </c>
      <c r="K865" t="s">
        <v>94</v>
      </c>
      <c r="L865" t="s">
        <v>95</v>
      </c>
      <c r="M865" t="s">
        <v>35</v>
      </c>
      <c r="N865" s="1">
        <v>41914</v>
      </c>
      <c r="O865" t="s">
        <v>2751</v>
      </c>
      <c r="P865" s="3" t="s">
        <v>724</v>
      </c>
      <c r="Q865" t="s">
        <v>41</v>
      </c>
      <c r="R865">
        <v>16</v>
      </c>
      <c r="S865" t="s">
        <v>2240</v>
      </c>
      <c r="T865" s="2">
        <v>0.1</v>
      </c>
      <c r="U865" t="s">
        <v>127</v>
      </c>
      <c r="V865" t="s">
        <v>2240</v>
      </c>
      <c r="W865" t="s">
        <v>2754</v>
      </c>
      <c r="X865" t="s">
        <v>12042</v>
      </c>
      <c r="Y865" s="3">
        <f>VALUE(SUBSTITUTE(Table1[[#This Row],[Order Total]],"$",""))</f>
        <v>43.2</v>
      </c>
      <c r="Z865">
        <f>VALUE(SUBSTITUTE(Table1[[#This Row],[Total]],"$",""))</f>
        <v>50.48</v>
      </c>
      <c r="AA865" s="3">
        <f>Table1[[#This Row],[Order Total Number]]-Table1[[#This Row],[Total Number]]</f>
        <v>-7.279999999999994</v>
      </c>
      <c r="AB865">
        <f>VALUE(SUBSTITUTE(Table1[[#This Row],[Shipping Cost]],"$",""))</f>
        <v>4.7699999999999996</v>
      </c>
      <c r="AC865">
        <f>VALUE(SUBSTITUTE(Table1[[#This Row],[Discount $]],"$",""))</f>
        <v>0</v>
      </c>
      <c r="AD865">
        <f>VALUE(SUBSTITUTE(Table1[[#This Row],[Retail Price]],"$",""))</f>
        <v>1.98</v>
      </c>
      <c r="AE865" s="4">
        <f>(Table1[[#This Row],[Retail Price Number]]*Table1[[#This Row],[Order Quantity]])-Table1[[#This Row],[Discount $ Number]]+Table1[[#This Row],[Shipping Cost Number]]</f>
        <v>36.450000000000003</v>
      </c>
      <c r="AF865">
        <f>Table1[[#This Row],[Retail Price Number]]*Table1[[#This Row],[Order Quantity]]-Table1[[#This Row],[Discount $ Number]]</f>
        <v>31.68</v>
      </c>
      <c r="AG865">
        <f>(Table1[[#This Row],[Retail Price Number]]*Table1[[#This Row],[Order Quantity]])-Table1[[#This Row],[Discount $ Number]]-Table1[[#This Row],[Shipping Cost Number]]</f>
        <v>26.91</v>
      </c>
      <c r="AH865">
        <f>Table1[[#This Row],[Retail Price Number]]*Table1[[#This Row],[Order Quantity]]</f>
        <v>31.68</v>
      </c>
      <c r="AI865">
        <f>YEAR(Table1[[#This Row],[Order Date]])</f>
        <v>2014</v>
      </c>
    </row>
    <row r="866" spans="1:35" x14ac:dyDescent="0.3">
      <c r="A866" t="s">
        <v>272</v>
      </c>
      <c r="B866" s="1">
        <v>41576</v>
      </c>
      <c r="C866" t="s">
        <v>2866</v>
      </c>
      <c r="D866" t="s">
        <v>133</v>
      </c>
      <c r="E866" t="s">
        <v>27</v>
      </c>
      <c r="F866" t="s">
        <v>28</v>
      </c>
      <c r="G866" t="s">
        <v>91</v>
      </c>
      <c r="H866" t="s">
        <v>62</v>
      </c>
      <c r="I866" t="s">
        <v>121</v>
      </c>
      <c r="J866" t="s">
        <v>135</v>
      </c>
      <c r="K866" t="s">
        <v>94</v>
      </c>
      <c r="L866" t="s">
        <v>95</v>
      </c>
      <c r="M866" t="s">
        <v>35</v>
      </c>
      <c r="N866" s="1">
        <v>41577</v>
      </c>
      <c r="O866" t="s">
        <v>136</v>
      </c>
      <c r="P866" s="3" t="s">
        <v>137</v>
      </c>
      <c r="Q866" t="s">
        <v>52</v>
      </c>
      <c r="R866">
        <v>25</v>
      </c>
      <c r="S866" t="s">
        <v>2867</v>
      </c>
      <c r="T866" s="2">
        <v>0.1</v>
      </c>
      <c r="U866" t="s">
        <v>1512</v>
      </c>
      <c r="V866" t="s">
        <v>2868</v>
      </c>
      <c r="W866" t="s">
        <v>72</v>
      </c>
      <c r="X866" t="s">
        <v>2869</v>
      </c>
      <c r="Y866" s="3">
        <f>VALUE(SUBSTITUTE(Table1[[#This Row],[Order Total]],"$",""))</f>
        <v>121.23</v>
      </c>
      <c r="Z866">
        <f>VALUE(SUBSTITUTE(Table1[[#This Row],[Total]],"$",""))</f>
        <v>122.22</v>
      </c>
      <c r="AA866" s="3">
        <f>Table1[[#This Row],[Order Total Number]]-Table1[[#This Row],[Total Number]]</f>
        <v>-0.98999999999999488</v>
      </c>
      <c r="AB866">
        <f>VALUE(SUBSTITUTE(Table1[[#This Row],[Shipping Cost]],"$",""))</f>
        <v>0.99</v>
      </c>
      <c r="AC866">
        <f>VALUE(SUBSTITUTE(Table1[[#This Row],[Discount $]],"$",""))</f>
        <v>5.05</v>
      </c>
      <c r="AD866">
        <f>VALUE(SUBSTITUTE(Table1[[#This Row],[Retail Price]],"$",""))</f>
        <v>3.08</v>
      </c>
      <c r="AE866" s="4">
        <f>(Table1[[#This Row],[Retail Price Number]]*Table1[[#This Row],[Order Quantity]])-Table1[[#This Row],[Discount $ Number]]+Table1[[#This Row],[Shipping Cost Number]]</f>
        <v>72.94</v>
      </c>
      <c r="AF866">
        <f>Table1[[#This Row],[Retail Price Number]]*Table1[[#This Row],[Order Quantity]]-Table1[[#This Row],[Discount $ Number]]</f>
        <v>71.95</v>
      </c>
      <c r="AG866">
        <f>(Table1[[#This Row],[Retail Price Number]]*Table1[[#This Row],[Order Quantity]])-Table1[[#This Row],[Discount $ Number]]-Table1[[#This Row],[Shipping Cost Number]]</f>
        <v>70.960000000000008</v>
      </c>
      <c r="AH866">
        <f>Table1[[#This Row],[Retail Price Number]]*Table1[[#This Row],[Order Quantity]]</f>
        <v>77</v>
      </c>
      <c r="AI866">
        <f>YEAR(Table1[[#This Row],[Order Date]])</f>
        <v>2013</v>
      </c>
    </row>
    <row r="867" spans="1:35" x14ac:dyDescent="0.3">
      <c r="A867" t="s">
        <v>272</v>
      </c>
      <c r="B867" s="1">
        <v>41682</v>
      </c>
      <c r="C867" t="s">
        <v>410</v>
      </c>
      <c r="D867" t="s">
        <v>288</v>
      </c>
      <c r="E867" t="s">
        <v>27</v>
      </c>
      <c r="F867" t="s">
        <v>28</v>
      </c>
      <c r="G867" t="s">
        <v>77</v>
      </c>
      <c r="H867" t="s">
        <v>289</v>
      </c>
      <c r="I867" t="s">
        <v>31</v>
      </c>
      <c r="J867" t="s">
        <v>1667</v>
      </c>
      <c r="K867" t="s">
        <v>94</v>
      </c>
      <c r="L867" t="s">
        <v>95</v>
      </c>
      <c r="M867" t="s">
        <v>35</v>
      </c>
      <c r="N867" s="1">
        <v>41683</v>
      </c>
      <c r="O867" t="s">
        <v>982</v>
      </c>
      <c r="P867" s="3" t="s">
        <v>1190</v>
      </c>
      <c r="Q867" t="s">
        <v>1191</v>
      </c>
      <c r="R867">
        <v>4</v>
      </c>
      <c r="S867" t="s">
        <v>2240</v>
      </c>
      <c r="T867" s="2">
        <v>0.09</v>
      </c>
      <c r="U867" t="s">
        <v>2377</v>
      </c>
      <c r="V867" t="s">
        <v>5347</v>
      </c>
      <c r="W867" t="s">
        <v>224</v>
      </c>
      <c r="X867" t="s">
        <v>12532</v>
      </c>
      <c r="Y867" s="3">
        <f>VALUE(SUBSTITUTE(Table1[[#This Row],[Order Total]],"$",""))</f>
        <v>43.39</v>
      </c>
      <c r="Z867">
        <f>VALUE(SUBSTITUTE(Table1[[#This Row],[Total]],"$",""))</f>
        <v>43.08</v>
      </c>
      <c r="AA867" s="3">
        <f>Table1[[#This Row],[Order Total Number]]-Table1[[#This Row],[Total Number]]</f>
        <v>0.31000000000000227</v>
      </c>
      <c r="AB867">
        <f>VALUE(SUBSTITUTE(Table1[[#This Row],[Shipping Cost]],"$",""))</f>
        <v>0.5</v>
      </c>
      <c r="AC867">
        <f>VALUE(SUBSTITUTE(Table1[[#This Row],[Discount $]],"$",""))</f>
        <v>4.09</v>
      </c>
      <c r="AD867">
        <f>VALUE(SUBSTITUTE(Table1[[#This Row],[Retail Price]],"$",""))</f>
        <v>4.91</v>
      </c>
      <c r="AE867" s="4">
        <f>(Table1[[#This Row],[Retail Price Number]]*Table1[[#This Row],[Order Quantity]])-Table1[[#This Row],[Discount $ Number]]+Table1[[#This Row],[Shipping Cost Number]]</f>
        <v>16.05</v>
      </c>
      <c r="AF867">
        <f>Table1[[#This Row],[Retail Price Number]]*Table1[[#This Row],[Order Quantity]]-Table1[[#This Row],[Discount $ Number]]</f>
        <v>15.55</v>
      </c>
      <c r="AG867">
        <f>(Table1[[#This Row],[Retail Price Number]]*Table1[[#This Row],[Order Quantity]])-Table1[[#This Row],[Discount $ Number]]-Table1[[#This Row],[Shipping Cost Number]]</f>
        <v>15.05</v>
      </c>
      <c r="AH867">
        <f>Table1[[#This Row],[Retail Price Number]]*Table1[[#This Row],[Order Quantity]]</f>
        <v>19.64</v>
      </c>
      <c r="AI867">
        <f>YEAR(Table1[[#This Row],[Order Date]])</f>
        <v>2014</v>
      </c>
    </row>
    <row r="868" spans="1:35" x14ac:dyDescent="0.3">
      <c r="A868" t="s">
        <v>272</v>
      </c>
      <c r="B868" s="1">
        <v>41910</v>
      </c>
      <c r="C868" t="s">
        <v>1974</v>
      </c>
      <c r="D868" t="s">
        <v>506</v>
      </c>
      <c r="E868" t="s">
        <v>27</v>
      </c>
      <c r="F868" t="s">
        <v>28</v>
      </c>
      <c r="G868" t="s">
        <v>77</v>
      </c>
      <c r="H868" t="s">
        <v>62</v>
      </c>
      <c r="I868" t="s">
        <v>63</v>
      </c>
      <c r="J868" t="s">
        <v>3962</v>
      </c>
      <c r="K868" t="s">
        <v>94</v>
      </c>
      <c r="L868" t="s">
        <v>34</v>
      </c>
      <c r="M868" t="s">
        <v>35</v>
      </c>
      <c r="N868" s="1">
        <v>41911</v>
      </c>
      <c r="O868" t="s">
        <v>526</v>
      </c>
      <c r="P868" s="3" t="s">
        <v>2185</v>
      </c>
      <c r="Q868" t="s">
        <v>3963</v>
      </c>
      <c r="R868">
        <v>32</v>
      </c>
      <c r="S868" t="s">
        <v>1208</v>
      </c>
      <c r="T868" s="2">
        <v>0.1</v>
      </c>
      <c r="U868" t="s">
        <v>728</v>
      </c>
      <c r="V868" t="s">
        <v>1658</v>
      </c>
      <c r="W868" t="s">
        <v>757</v>
      </c>
      <c r="X868" t="s">
        <v>11724</v>
      </c>
      <c r="Y868" s="3">
        <f>VALUE(SUBSTITUTE(Table1[[#This Row],[Order Total]],"$",""))</f>
        <v>137.02000000000001</v>
      </c>
      <c r="Z868">
        <f>VALUE(SUBSTITUTE(Table1[[#This Row],[Total]],"$",""))</f>
        <v>137.25</v>
      </c>
      <c r="AA868" s="3">
        <f>Table1[[#This Row],[Order Total Number]]-Table1[[#This Row],[Total Number]]</f>
        <v>-0.22999999999998977</v>
      </c>
      <c r="AB868">
        <f>VALUE(SUBSTITUTE(Table1[[#This Row],[Shipping Cost]],"$",""))</f>
        <v>1.82</v>
      </c>
      <c r="AC868">
        <f>VALUE(SUBSTITUTE(Table1[[#This Row],[Discount $]],"$",""))</f>
        <v>5.67</v>
      </c>
      <c r="AD868">
        <f>VALUE(SUBSTITUTE(Table1[[#This Row],[Retail Price]],"$",""))</f>
        <v>6.08</v>
      </c>
      <c r="AE868" s="4">
        <f>(Table1[[#This Row],[Retail Price Number]]*Table1[[#This Row],[Order Quantity]])-Table1[[#This Row],[Discount $ Number]]+Table1[[#This Row],[Shipping Cost Number]]</f>
        <v>190.71</v>
      </c>
      <c r="AF868">
        <f>Table1[[#This Row],[Retail Price Number]]*Table1[[#This Row],[Order Quantity]]-Table1[[#This Row],[Discount $ Number]]</f>
        <v>188.89000000000001</v>
      </c>
      <c r="AG868">
        <f>(Table1[[#This Row],[Retail Price Number]]*Table1[[#This Row],[Order Quantity]])-Table1[[#This Row],[Discount $ Number]]-Table1[[#This Row],[Shipping Cost Number]]</f>
        <v>187.07000000000002</v>
      </c>
      <c r="AH868">
        <f>Table1[[#This Row],[Retail Price Number]]*Table1[[#This Row],[Order Quantity]]</f>
        <v>194.56</v>
      </c>
      <c r="AI868">
        <f>YEAR(Table1[[#This Row],[Order Date]])</f>
        <v>2014</v>
      </c>
    </row>
    <row r="869" spans="1:35" x14ac:dyDescent="0.3">
      <c r="A869" t="s">
        <v>951</v>
      </c>
      <c r="B869" s="1">
        <v>41805</v>
      </c>
      <c r="C869" t="s">
        <v>952</v>
      </c>
      <c r="D869" t="s">
        <v>312</v>
      </c>
      <c r="E869" t="s">
        <v>27</v>
      </c>
      <c r="F869" t="s">
        <v>28</v>
      </c>
      <c r="G869" t="s">
        <v>91</v>
      </c>
      <c r="H869" t="s">
        <v>205</v>
      </c>
      <c r="I869" t="s">
        <v>121</v>
      </c>
      <c r="J869" t="s">
        <v>135</v>
      </c>
      <c r="K869" t="s">
        <v>94</v>
      </c>
      <c r="L869" t="s">
        <v>109</v>
      </c>
      <c r="M869" t="s">
        <v>35</v>
      </c>
      <c r="N869" s="1">
        <v>41805</v>
      </c>
      <c r="O869" t="s">
        <v>136</v>
      </c>
      <c r="P869" s="3" t="s">
        <v>137</v>
      </c>
      <c r="Q869" t="s">
        <v>52</v>
      </c>
      <c r="R869">
        <v>22</v>
      </c>
      <c r="S869" t="s">
        <v>953</v>
      </c>
      <c r="T869" s="2">
        <v>0.02</v>
      </c>
      <c r="U869" t="s">
        <v>954</v>
      </c>
      <c r="V869" t="s">
        <v>955</v>
      </c>
      <c r="W869" t="s">
        <v>72</v>
      </c>
      <c r="X869" t="s">
        <v>956</v>
      </c>
      <c r="Y869" s="3">
        <f>VALUE(SUBSTITUTE(Table1[[#This Row],[Order Total]],"$",""))</f>
        <v>12.34</v>
      </c>
      <c r="Z869">
        <f>VALUE(SUBSTITUTE(Table1[[#This Row],[Total]],"$",""))</f>
        <v>12.04</v>
      </c>
      <c r="AA869" s="3">
        <f>Table1[[#This Row],[Order Total Number]]-Table1[[#This Row],[Total Number]]</f>
        <v>0.30000000000000071</v>
      </c>
      <c r="AB869">
        <f>VALUE(SUBSTITUTE(Table1[[#This Row],[Shipping Cost]],"$",""))</f>
        <v>0.99</v>
      </c>
      <c r="AC869">
        <f>VALUE(SUBSTITUTE(Table1[[#This Row],[Discount $]],"$",""))</f>
        <v>1.28</v>
      </c>
      <c r="AD869">
        <f>VALUE(SUBSTITUTE(Table1[[#This Row],[Retail Price]],"$",""))</f>
        <v>3.08</v>
      </c>
      <c r="AE869" s="4">
        <f>(Table1[[#This Row],[Retail Price Number]]*Table1[[#This Row],[Order Quantity]])-Table1[[#This Row],[Discount $ Number]]+Table1[[#This Row],[Shipping Cost Number]]</f>
        <v>67.47</v>
      </c>
      <c r="AF869">
        <f>Table1[[#This Row],[Retail Price Number]]*Table1[[#This Row],[Order Quantity]]-Table1[[#This Row],[Discount $ Number]]</f>
        <v>66.48</v>
      </c>
      <c r="AG869">
        <f>(Table1[[#This Row],[Retail Price Number]]*Table1[[#This Row],[Order Quantity]])-Table1[[#This Row],[Discount $ Number]]-Table1[[#This Row],[Shipping Cost Number]]</f>
        <v>65.490000000000009</v>
      </c>
      <c r="AH869">
        <f>Table1[[#This Row],[Retail Price Number]]*Table1[[#This Row],[Order Quantity]]</f>
        <v>67.760000000000005</v>
      </c>
      <c r="AI869">
        <f>YEAR(Table1[[#This Row],[Order Date]])</f>
        <v>2014</v>
      </c>
    </row>
    <row r="870" spans="1:35" x14ac:dyDescent="0.3">
      <c r="A870" t="s">
        <v>951</v>
      </c>
      <c r="B870" s="1">
        <v>41498</v>
      </c>
      <c r="C870" t="s">
        <v>6291</v>
      </c>
      <c r="D870" t="s">
        <v>551</v>
      </c>
      <c r="E870" t="s">
        <v>27</v>
      </c>
      <c r="F870" t="s">
        <v>28</v>
      </c>
      <c r="G870" t="s">
        <v>91</v>
      </c>
      <c r="H870" t="s">
        <v>289</v>
      </c>
      <c r="I870" t="s">
        <v>121</v>
      </c>
      <c r="J870" t="s">
        <v>2660</v>
      </c>
      <c r="K870" t="s">
        <v>94</v>
      </c>
      <c r="L870" t="s">
        <v>34</v>
      </c>
      <c r="M870" t="s">
        <v>35</v>
      </c>
      <c r="N870" s="1">
        <v>41500</v>
      </c>
      <c r="O870" t="s">
        <v>2661</v>
      </c>
      <c r="P870" s="3" t="s">
        <v>2662</v>
      </c>
      <c r="Q870" t="s">
        <v>2663</v>
      </c>
      <c r="R870">
        <v>18</v>
      </c>
      <c r="S870" t="s">
        <v>6292</v>
      </c>
      <c r="T870" s="2">
        <v>0.05</v>
      </c>
      <c r="U870" t="s">
        <v>6293</v>
      </c>
      <c r="V870" t="s">
        <v>6294</v>
      </c>
      <c r="W870" t="s">
        <v>116</v>
      </c>
      <c r="X870" t="s">
        <v>6295</v>
      </c>
      <c r="Y870" s="3">
        <f>VALUE(SUBSTITUTE(Table1[[#This Row],[Order Total]],"$",""))</f>
        <v>735.04</v>
      </c>
      <c r="Z870">
        <f>VALUE(SUBSTITUTE(Table1[[#This Row],[Total]],"$",""))</f>
        <v>794.53</v>
      </c>
      <c r="AA870" s="3">
        <f>Table1[[#This Row],[Order Total Number]]-Table1[[#This Row],[Total Number]]</f>
        <v>-59.490000000000009</v>
      </c>
      <c r="AB870">
        <f>VALUE(SUBSTITUTE(Table1[[#This Row],[Shipping Cost]],"$",""))</f>
        <v>1.49</v>
      </c>
      <c r="AC870">
        <f>VALUE(SUBSTITUTE(Table1[[#This Row],[Discount $]],"$",""))</f>
        <v>26.56</v>
      </c>
      <c r="AD870">
        <f>VALUE(SUBSTITUTE(Table1[[#This Row],[Retail Price]],"$",""))</f>
        <v>20.98</v>
      </c>
      <c r="AE870" s="4">
        <f>(Table1[[#This Row],[Retail Price Number]]*Table1[[#This Row],[Order Quantity]])-Table1[[#This Row],[Discount $ Number]]+Table1[[#This Row],[Shipping Cost Number]]</f>
        <v>352.57</v>
      </c>
      <c r="AF870">
        <f>Table1[[#This Row],[Retail Price Number]]*Table1[[#This Row],[Order Quantity]]-Table1[[#This Row],[Discount $ Number]]</f>
        <v>351.08</v>
      </c>
      <c r="AG870">
        <f>(Table1[[#This Row],[Retail Price Number]]*Table1[[#This Row],[Order Quantity]])-Table1[[#This Row],[Discount $ Number]]-Table1[[#This Row],[Shipping Cost Number]]</f>
        <v>349.59</v>
      </c>
      <c r="AH870">
        <f>Table1[[#This Row],[Retail Price Number]]*Table1[[#This Row],[Order Quantity]]</f>
        <v>377.64</v>
      </c>
      <c r="AI870">
        <f>YEAR(Table1[[#This Row],[Order Date]])</f>
        <v>2013</v>
      </c>
    </row>
    <row r="871" spans="1:35" x14ac:dyDescent="0.3">
      <c r="A871" t="s">
        <v>951</v>
      </c>
      <c r="B871" s="1">
        <v>41856</v>
      </c>
      <c r="C871" t="s">
        <v>1638</v>
      </c>
      <c r="D871" t="s">
        <v>195</v>
      </c>
      <c r="E871" t="s">
        <v>46</v>
      </c>
      <c r="F871" t="s">
        <v>47</v>
      </c>
      <c r="G871" t="s">
        <v>91</v>
      </c>
      <c r="H871" t="s">
        <v>48</v>
      </c>
      <c r="I871" t="s">
        <v>196</v>
      </c>
      <c r="J871" t="s">
        <v>355</v>
      </c>
      <c r="K871" t="s">
        <v>94</v>
      </c>
      <c r="L871" t="s">
        <v>34</v>
      </c>
      <c r="M871" t="s">
        <v>35</v>
      </c>
      <c r="N871" s="1">
        <v>41858</v>
      </c>
      <c r="O871" t="s">
        <v>129</v>
      </c>
      <c r="P871" s="3" t="s">
        <v>356</v>
      </c>
      <c r="Q871" t="s">
        <v>357</v>
      </c>
      <c r="R871">
        <v>18</v>
      </c>
      <c r="S871" t="s">
        <v>7416</v>
      </c>
      <c r="T871" s="2">
        <v>0.1</v>
      </c>
      <c r="U871" t="s">
        <v>5956</v>
      </c>
      <c r="V871" t="s">
        <v>7417</v>
      </c>
      <c r="W871" t="s">
        <v>361</v>
      </c>
      <c r="X871" t="s">
        <v>7418</v>
      </c>
      <c r="Y871" s="3">
        <f>VALUE(SUBSTITUTE(Table1[[#This Row],[Order Total]],"$",""))</f>
        <v>123.13</v>
      </c>
      <c r="Z871">
        <f>VALUE(SUBSTITUTE(Table1[[#This Row],[Total]],"$",""))</f>
        <v>122.34</v>
      </c>
      <c r="AA871" s="3">
        <f>Table1[[#This Row],[Order Total Number]]-Table1[[#This Row],[Total Number]]</f>
        <v>0.78999999999999204</v>
      </c>
      <c r="AB871">
        <f>VALUE(SUBSTITUTE(Table1[[#This Row],[Shipping Cost]],"$",""))</f>
        <v>3.6</v>
      </c>
      <c r="AC871">
        <f>VALUE(SUBSTITUTE(Table1[[#This Row],[Discount $]],"$",""))</f>
        <v>6.73</v>
      </c>
      <c r="AD871">
        <f>VALUE(SUBSTITUTE(Table1[[#This Row],[Retail Price]],"$",""))</f>
        <v>5.68</v>
      </c>
      <c r="AE871" s="4">
        <f>(Table1[[#This Row],[Retail Price Number]]*Table1[[#This Row],[Order Quantity]])-Table1[[#This Row],[Discount $ Number]]+Table1[[#This Row],[Shipping Cost Number]]</f>
        <v>99.109999999999985</v>
      </c>
      <c r="AF871">
        <f>Table1[[#This Row],[Retail Price Number]]*Table1[[#This Row],[Order Quantity]]-Table1[[#This Row],[Discount $ Number]]</f>
        <v>95.509999999999991</v>
      </c>
      <c r="AG871">
        <f>(Table1[[#This Row],[Retail Price Number]]*Table1[[#This Row],[Order Quantity]])-Table1[[#This Row],[Discount $ Number]]-Table1[[#This Row],[Shipping Cost Number]]</f>
        <v>91.91</v>
      </c>
      <c r="AH871">
        <f>Table1[[#This Row],[Retail Price Number]]*Table1[[#This Row],[Order Quantity]]</f>
        <v>102.24</v>
      </c>
      <c r="AI871">
        <f>YEAR(Table1[[#This Row],[Order Date]])</f>
        <v>2014</v>
      </c>
    </row>
    <row r="872" spans="1:35" x14ac:dyDescent="0.3">
      <c r="A872" t="s">
        <v>1953</v>
      </c>
      <c r="B872" s="1">
        <v>41694</v>
      </c>
      <c r="C872" t="s">
        <v>1258</v>
      </c>
      <c r="D872" t="s">
        <v>622</v>
      </c>
      <c r="E872" t="s">
        <v>27</v>
      </c>
      <c r="F872" t="s">
        <v>28</v>
      </c>
      <c r="G872" t="s">
        <v>29</v>
      </c>
      <c r="H872" t="s">
        <v>433</v>
      </c>
      <c r="I872" t="s">
        <v>31</v>
      </c>
      <c r="J872" t="s">
        <v>611</v>
      </c>
      <c r="K872" t="s">
        <v>94</v>
      </c>
      <c r="L872" t="s">
        <v>109</v>
      </c>
      <c r="M872" t="s">
        <v>35</v>
      </c>
      <c r="N872" s="1">
        <v>41696</v>
      </c>
      <c r="O872" t="s">
        <v>612</v>
      </c>
      <c r="P872" s="3" t="s">
        <v>613</v>
      </c>
      <c r="Q872" t="s">
        <v>614</v>
      </c>
      <c r="R872">
        <v>26</v>
      </c>
      <c r="S872" t="s">
        <v>1954</v>
      </c>
      <c r="T872" s="2">
        <v>0.08</v>
      </c>
      <c r="U872" t="s">
        <v>1264</v>
      </c>
      <c r="V872" t="s">
        <v>1955</v>
      </c>
      <c r="W872" t="s">
        <v>618</v>
      </c>
      <c r="X872" t="s">
        <v>1956</v>
      </c>
      <c r="Y872" s="3">
        <f>VALUE(SUBSTITUTE(Table1[[#This Row],[Order Total]],"$",""))</f>
        <v>1269.1500000000001</v>
      </c>
      <c r="Z872">
        <f>VALUE(SUBSTITUTE(Table1[[#This Row],[Total]],"$",""))</f>
        <v>1299.1199999999999</v>
      </c>
      <c r="AA872" s="3">
        <f>Table1[[#This Row],[Order Total Number]]-Table1[[#This Row],[Total Number]]</f>
        <v>-29.9699999999998</v>
      </c>
      <c r="AB872">
        <f>VALUE(SUBSTITUTE(Table1[[#This Row],[Shipping Cost]],"$",""))</f>
        <v>24.49</v>
      </c>
      <c r="AC872">
        <f>VALUE(SUBSTITUTE(Table1[[#This Row],[Discount $]],"$",""))</f>
        <v>10.36</v>
      </c>
      <c r="AD872">
        <f>VALUE(SUBSTITUTE(Table1[[#This Row],[Retail Price]],"$",""))</f>
        <v>136.97999999999999</v>
      </c>
      <c r="AE872" s="4">
        <f>(Table1[[#This Row],[Retail Price Number]]*Table1[[#This Row],[Order Quantity]])-Table1[[#This Row],[Discount $ Number]]+Table1[[#This Row],[Shipping Cost Number]]</f>
        <v>3575.6099999999992</v>
      </c>
      <c r="AF872">
        <f>Table1[[#This Row],[Retail Price Number]]*Table1[[#This Row],[Order Quantity]]-Table1[[#This Row],[Discount $ Number]]</f>
        <v>3551.1199999999994</v>
      </c>
      <c r="AG872">
        <f>(Table1[[#This Row],[Retail Price Number]]*Table1[[#This Row],[Order Quantity]])-Table1[[#This Row],[Discount $ Number]]-Table1[[#This Row],[Shipping Cost Number]]</f>
        <v>3526.6299999999997</v>
      </c>
      <c r="AH872">
        <f>Table1[[#This Row],[Retail Price Number]]*Table1[[#This Row],[Order Quantity]]</f>
        <v>3561.4799999999996</v>
      </c>
      <c r="AI872">
        <f>YEAR(Table1[[#This Row],[Order Date]])</f>
        <v>2014</v>
      </c>
    </row>
    <row r="873" spans="1:35" x14ac:dyDescent="0.3">
      <c r="A873" t="s">
        <v>1953</v>
      </c>
      <c r="B873" s="1">
        <v>41579</v>
      </c>
      <c r="C873" t="s">
        <v>2431</v>
      </c>
      <c r="D873" t="s">
        <v>1053</v>
      </c>
      <c r="E873" t="s">
        <v>27</v>
      </c>
      <c r="F873" t="s">
        <v>28</v>
      </c>
      <c r="G873" t="s">
        <v>77</v>
      </c>
      <c r="H873" t="s">
        <v>281</v>
      </c>
      <c r="I873" t="s">
        <v>63</v>
      </c>
      <c r="J873" t="s">
        <v>488</v>
      </c>
      <c r="K873" t="s">
        <v>94</v>
      </c>
      <c r="L873" t="s">
        <v>34</v>
      </c>
      <c r="M873" t="s">
        <v>35</v>
      </c>
      <c r="N873" s="1">
        <v>41580</v>
      </c>
      <c r="O873" t="s">
        <v>489</v>
      </c>
      <c r="P873" s="3" t="s">
        <v>490</v>
      </c>
      <c r="Q873" t="s">
        <v>491</v>
      </c>
      <c r="R873">
        <v>34</v>
      </c>
      <c r="S873" t="s">
        <v>2432</v>
      </c>
      <c r="T873" s="2">
        <v>0.06</v>
      </c>
      <c r="U873" t="s">
        <v>2433</v>
      </c>
      <c r="V873" t="s">
        <v>2434</v>
      </c>
      <c r="W873" t="s">
        <v>495</v>
      </c>
      <c r="X873" t="s">
        <v>2435</v>
      </c>
      <c r="Y873" s="3">
        <f>VALUE(SUBSTITUTE(Table1[[#This Row],[Order Total]],"$",""))</f>
        <v>126.02</v>
      </c>
      <c r="Z873">
        <f>VALUE(SUBSTITUTE(Table1[[#This Row],[Total]],"$",""))</f>
        <v>128.85</v>
      </c>
      <c r="AA873" s="3">
        <f>Table1[[#This Row],[Order Total Number]]-Table1[[#This Row],[Total Number]]</f>
        <v>-2.8299999999999983</v>
      </c>
      <c r="AB873">
        <f>VALUE(SUBSTITUTE(Table1[[#This Row],[Shipping Cost]],"$",""))</f>
        <v>2.83</v>
      </c>
      <c r="AC873">
        <f>VALUE(SUBSTITUTE(Table1[[#This Row],[Discount $]],"$",""))</f>
        <v>3.9</v>
      </c>
      <c r="AD873">
        <f>VALUE(SUBSTITUTE(Table1[[#This Row],[Retail Price]],"$",""))</f>
        <v>8.1199999999999992</v>
      </c>
      <c r="AE873" s="4">
        <f>(Table1[[#This Row],[Retail Price Number]]*Table1[[#This Row],[Order Quantity]])-Table1[[#This Row],[Discount $ Number]]+Table1[[#This Row],[Shipping Cost Number]]</f>
        <v>275.01</v>
      </c>
      <c r="AF873">
        <f>Table1[[#This Row],[Retail Price Number]]*Table1[[#This Row],[Order Quantity]]-Table1[[#This Row],[Discount $ Number]]</f>
        <v>272.18</v>
      </c>
      <c r="AG873">
        <f>(Table1[[#This Row],[Retail Price Number]]*Table1[[#This Row],[Order Quantity]])-Table1[[#This Row],[Discount $ Number]]-Table1[[#This Row],[Shipping Cost Number]]</f>
        <v>269.35000000000002</v>
      </c>
      <c r="AH873">
        <f>Table1[[#This Row],[Retail Price Number]]*Table1[[#This Row],[Order Quantity]]</f>
        <v>276.08</v>
      </c>
      <c r="AI873">
        <f>YEAR(Table1[[#This Row],[Order Date]])</f>
        <v>2013</v>
      </c>
    </row>
    <row r="874" spans="1:35" x14ac:dyDescent="0.3">
      <c r="A874" t="s">
        <v>1953</v>
      </c>
      <c r="B874" s="1">
        <v>41579</v>
      </c>
      <c r="C874" t="s">
        <v>2431</v>
      </c>
      <c r="D874" t="s">
        <v>1053</v>
      </c>
      <c r="E874" t="s">
        <v>27</v>
      </c>
      <c r="F874" t="s">
        <v>28</v>
      </c>
      <c r="G874" t="s">
        <v>29</v>
      </c>
      <c r="H874" t="s">
        <v>281</v>
      </c>
      <c r="I874" t="s">
        <v>63</v>
      </c>
      <c r="J874" t="s">
        <v>488</v>
      </c>
      <c r="K874" t="s">
        <v>94</v>
      </c>
      <c r="L874" t="s">
        <v>34</v>
      </c>
      <c r="M874" t="s">
        <v>156</v>
      </c>
      <c r="N874" s="1">
        <v>41580</v>
      </c>
      <c r="O874" t="s">
        <v>489</v>
      </c>
      <c r="P874" s="3" t="s">
        <v>490</v>
      </c>
      <c r="Q874" t="s">
        <v>491</v>
      </c>
      <c r="R874">
        <v>32</v>
      </c>
      <c r="S874" t="s">
        <v>2432</v>
      </c>
      <c r="T874" s="2">
        <v>0.1</v>
      </c>
      <c r="U874" t="s">
        <v>2433</v>
      </c>
      <c r="V874" t="s">
        <v>2434</v>
      </c>
      <c r="W874" t="s">
        <v>495</v>
      </c>
      <c r="X874" t="s">
        <v>2435</v>
      </c>
      <c r="Y874" s="3">
        <f>VALUE(SUBSTITUTE(Table1[[#This Row],[Order Total]],"$",""))</f>
        <v>126.02</v>
      </c>
      <c r="Z874">
        <f>VALUE(SUBSTITUTE(Table1[[#This Row],[Total]],"$",""))</f>
        <v>128.85</v>
      </c>
      <c r="AA874" s="3">
        <f>Table1[[#This Row],[Order Total Number]]-Table1[[#This Row],[Total Number]]</f>
        <v>-2.8299999999999983</v>
      </c>
      <c r="AB874">
        <f>VALUE(SUBSTITUTE(Table1[[#This Row],[Shipping Cost]],"$",""))</f>
        <v>2.83</v>
      </c>
      <c r="AC874">
        <f>VALUE(SUBSTITUTE(Table1[[#This Row],[Discount $]],"$",""))</f>
        <v>3.9</v>
      </c>
      <c r="AD874">
        <f>VALUE(SUBSTITUTE(Table1[[#This Row],[Retail Price]],"$",""))</f>
        <v>8.1199999999999992</v>
      </c>
      <c r="AE874" s="4">
        <f>(Table1[[#This Row],[Retail Price Number]]*Table1[[#This Row],[Order Quantity]])-Table1[[#This Row],[Discount $ Number]]+Table1[[#This Row],[Shipping Cost Number]]</f>
        <v>258.77</v>
      </c>
      <c r="AF874">
        <f>Table1[[#This Row],[Retail Price Number]]*Table1[[#This Row],[Order Quantity]]-Table1[[#This Row],[Discount $ Number]]</f>
        <v>255.93999999999997</v>
      </c>
      <c r="AG874">
        <f>(Table1[[#This Row],[Retail Price Number]]*Table1[[#This Row],[Order Quantity]])-Table1[[#This Row],[Discount $ Number]]-Table1[[#This Row],[Shipping Cost Number]]</f>
        <v>253.10999999999996</v>
      </c>
      <c r="AH874">
        <f>Table1[[#This Row],[Retail Price Number]]*Table1[[#This Row],[Order Quantity]]</f>
        <v>259.83999999999997</v>
      </c>
      <c r="AI874">
        <f>YEAR(Table1[[#This Row],[Order Date]])</f>
        <v>2013</v>
      </c>
    </row>
    <row r="875" spans="1:35" x14ac:dyDescent="0.3">
      <c r="A875" t="s">
        <v>1953</v>
      </c>
      <c r="B875" s="1">
        <v>41677</v>
      </c>
      <c r="C875" t="s">
        <v>5283</v>
      </c>
      <c r="D875" t="s">
        <v>195</v>
      </c>
      <c r="E875" t="s">
        <v>46</v>
      </c>
      <c r="F875" t="s">
        <v>47</v>
      </c>
      <c r="G875" t="s">
        <v>134</v>
      </c>
      <c r="H875" t="s">
        <v>48</v>
      </c>
      <c r="I875" t="s">
        <v>121</v>
      </c>
      <c r="J875" t="s">
        <v>1233</v>
      </c>
      <c r="K875" t="s">
        <v>33</v>
      </c>
      <c r="L875" t="s">
        <v>34</v>
      </c>
      <c r="M875" t="s">
        <v>35</v>
      </c>
      <c r="N875" s="1">
        <v>41686</v>
      </c>
      <c r="O875" t="s">
        <v>711</v>
      </c>
      <c r="P875" s="3" t="s">
        <v>1234</v>
      </c>
      <c r="Q875" t="s">
        <v>1235</v>
      </c>
      <c r="R875">
        <v>26</v>
      </c>
      <c r="S875" t="s">
        <v>5284</v>
      </c>
      <c r="T875" s="2">
        <v>0.03</v>
      </c>
      <c r="U875" t="s">
        <v>5285</v>
      </c>
      <c r="V875" t="s">
        <v>5286</v>
      </c>
      <c r="W875" t="s">
        <v>1239</v>
      </c>
      <c r="X875" t="s">
        <v>5287</v>
      </c>
      <c r="Y875" s="3">
        <f>VALUE(SUBSTITUTE(Table1[[#This Row],[Order Total]],"$",""))</f>
        <v>226.03</v>
      </c>
      <c r="Z875">
        <f>VALUE(SUBSTITUTE(Table1[[#This Row],[Total]],"$",""))</f>
        <v>226.62</v>
      </c>
      <c r="AA875" s="3">
        <f>Table1[[#This Row],[Order Total Number]]-Table1[[#This Row],[Total Number]]</f>
        <v>-0.59000000000000341</v>
      </c>
      <c r="AB875">
        <f>VALUE(SUBSTITUTE(Table1[[#This Row],[Shipping Cost]],"$",""))</f>
        <v>11.15</v>
      </c>
      <c r="AC875">
        <f>VALUE(SUBSTITUTE(Table1[[#This Row],[Discount $]],"$",""))</f>
        <v>2.09</v>
      </c>
      <c r="AD875">
        <f>VALUE(SUBSTITUTE(Table1[[#This Row],[Retail Price]],"$",""))</f>
        <v>7.28</v>
      </c>
      <c r="AE875" s="4">
        <f>(Table1[[#This Row],[Retail Price Number]]*Table1[[#This Row],[Order Quantity]])-Table1[[#This Row],[Discount $ Number]]+Table1[[#This Row],[Shipping Cost Number]]</f>
        <v>198.34</v>
      </c>
      <c r="AF875">
        <f>Table1[[#This Row],[Retail Price Number]]*Table1[[#This Row],[Order Quantity]]-Table1[[#This Row],[Discount $ Number]]</f>
        <v>187.19</v>
      </c>
      <c r="AG875">
        <f>(Table1[[#This Row],[Retail Price Number]]*Table1[[#This Row],[Order Quantity]])-Table1[[#This Row],[Discount $ Number]]-Table1[[#This Row],[Shipping Cost Number]]</f>
        <v>176.04</v>
      </c>
      <c r="AH875">
        <f>Table1[[#This Row],[Retail Price Number]]*Table1[[#This Row],[Order Quantity]]</f>
        <v>189.28</v>
      </c>
      <c r="AI875">
        <f>YEAR(Table1[[#This Row],[Order Date]])</f>
        <v>2014</v>
      </c>
    </row>
    <row r="876" spans="1:35" x14ac:dyDescent="0.3">
      <c r="A876" t="s">
        <v>1953</v>
      </c>
      <c r="B876" s="1">
        <v>41579</v>
      </c>
      <c r="C876" t="s">
        <v>2431</v>
      </c>
      <c r="D876" t="s">
        <v>1053</v>
      </c>
      <c r="E876" t="s">
        <v>27</v>
      </c>
      <c r="F876" t="s">
        <v>28</v>
      </c>
      <c r="G876" t="s">
        <v>77</v>
      </c>
      <c r="H876" t="s">
        <v>281</v>
      </c>
      <c r="I876" t="s">
        <v>196</v>
      </c>
      <c r="J876" t="s">
        <v>488</v>
      </c>
      <c r="K876" t="s">
        <v>723</v>
      </c>
      <c r="L876" t="s">
        <v>109</v>
      </c>
      <c r="M876" t="s">
        <v>35</v>
      </c>
      <c r="N876" s="1">
        <v>41580</v>
      </c>
      <c r="O876" t="s">
        <v>489</v>
      </c>
      <c r="P876" s="3" t="s">
        <v>490</v>
      </c>
      <c r="Q876" t="s">
        <v>491</v>
      </c>
      <c r="R876">
        <v>8</v>
      </c>
      <c r="S876" t="s">
        <v>2432</v>
      </c>
      <c r="T876" s="2">
        <v>0.1</v>
      </c>
      <c r="U876" t="s">
        <v>2433</v>
      </c>
      <c r="V876" t="s">
        <v>2434</v>
      </c>
      <c r="W876" t="s">
        <v>495</v>
      </c>
      <c r="X876" t="s">
        <v>2435</v>
      </c>
      <c r="Y876" s="3">
        <f>VALUE(SUBSTITUTE(Table1[[#This Row],[Order Total]],"$",""))</f>
        <v>126.02</v>
      </c>
      <c r="Z876">
        <f>VALUE(SUBSTITUTE(Table1[[#This Row],[Total]],"$",""))</f>
        <v>128.85</v>
      </c>
      <c r="AA876" s="3">
        <f>Table1[[#This Row],[Order Total Number]]-Table1[[#This Row],[Total Number]]</f>
        <v>-2.8299999999999983</v>
      </c>
      <c r="AB876">
        <f>VALUE(SUBSTITUTE(Table1[[#This Row],[Shipping Cost]],"$",""))</f>
        <v>2.83</v>
      </c>
      <c r="AC876">
        <f>VALUE(SUBSTITUTE(Table1[[#This Row],[Discount $]],"$",""))</f>
        <v>3.9</v>
      </c>
      <c r="AD876">
        <f>VALUE(SUBSTITUTE(Table1[[#This Row],[Retail Price]],"$",""))</f>
        <v>8.1199999999999992</v>
      </c>
      <c r="AE876" s="4">
        <f>(Table1[[#This Row],[Retail Price Number]]*Table1[[#This Row],[Order Quantity]])-Table1[[#This Row],[Discount $ Number]]+Table1[[#This Row],[Shipping Cost Number]]</f>
        <v>63.889999999999993</v>
      </c>
      <c r="AF876">
        <f>Table1[[#This Row],[Retail Price Number]]*Table1[[#This Row],[Order Quantity]]-Table1[[#This Row],[Discount $ Number]]</f>
        <v>61.059999999999995</v>
      </c>
      <c r="AG876">
        <f>(Table1[[#This Row],[Retail Price Number]]*Table1[[#This Row],[Order Quantity]])-Table1[[#This Row],[Discount $ Number]]-Table1[[#This Row],[Shipping Cost Number]]</f>
        <v>58.23</v>
      </c>
      <c r="AH876">
        <f>Table1[[#This Row],[Retail Price Number]]*Table1[[#This Row],[Order Quantity]]</f>
        <v>64.959999999999994</v>
      </c>
      <c r="AI876">
        <f>YEAR(Table1[[#This Row],[Order Date]])</f>
        <v>2013</v>
      </c>
    </row>
    <row r="877" spans="1:35" x14ac:dyDescent="0.3">
      <c r="A877" t="s">
        <v>1953</v>
      </c>
      <c r="B877" s="1">
        <v>42094</v>
      </c>
      <c r="C877" t="s">
        <v>2362</v>
      </c>
      <c r="D877" t="s">
        <v>11105</v>
      </c>
      <c r="E877" t="s">
        <v>27</v>
      </c>
      <c r="F877" t="s">
        <v>28</v>
      </c>
      <c r="G877" t="s">
        <v>91</v>
      </c>
      <c r="H877" t="s">
        <v>241</v>
      </c>
      <c r="I877" t="s">
        <v>31</v>
      </c>
      <c r="J877" t="s">
        <v>1164</v>
      </c>
      <c r="K877" t="s">
        <v>94</v>
      </c>
      <c r="L877" t="s">
        <v>95</v>
      </c>
      <c r="M877" t="s">
        <v>35</v>
      </c>
      <c r="N877" s="1">
        <v>42094</v>
      </c>
      <c r="O877" t="s">
        <v>1165</v>
      </c>
      <c r="P877" s="3" t="s">
        <v>1166</v>
      </c>
      <c r="Q877" t="s">
        <v>1167</v>
      </c>
      <c r="R877">
        <v>10</v>
      </c>
      <c r="S877" t="s">
        <v>2251</v>
      </c>
      <c r="T877" s="2">
        <v>0.01</v>
      </c>
      <c r="U877" t="s">
        <v>4624</v>
      </c>
      <c r="V877" t="s">
        <v>11106</v>
      </c>
      <c r="W877" t="s">
        <v>1169</v>
      </c>
      <c r="X877" t="s">
        <v>11107</v>
      </c>
      <c r="Y877" s="3">
        <f>VALUE(SUBSTITUTE(Table1[[#This Row],[Order Total]],"$",""))</f>
        <v>219.11</v>
      </c>
      <c r="Z877">
        <f>VALUE(SUBSTITUTE(Table1[[#This Row],[Total]],"$",""))</f>
        <v>231.83</v>
      </c>
      <c r="AA877" s="3">
        <f>Table1[[#This Row],[Order Total Number]]-Table1[[#This Row],[Total Number]]</f>
        <v>-12.719999999999999</v>
      </c>
      <c r="AB877">
        <f>VALUE(SUBSTITUTE(Table1[[#This Row],[Shipping Cost]],"$",""))</f>
        <v>2.64</v>
      </c>
      <c r="AC877">
        <f>VALUE(SUBSTITUTE(Table1[[#This Row],[Discount $]],"$",""))</f>
        <v>12.45</v>
      </c>
      <c r="AD877">
        <f>VALUE(SUBSTITUTE(Table1[[#This Row],[Retail Price]],"$",""))</f>
        <v>8.34</v>
      </c>
      <c r="AE877" s="4">
        <f>(Table1[[#This Row],[Retail Price Number]]*Table1[[#This Row],[Order Quantity]])-Table1[[#This Row],[Discount $ Number]]+Table1[[#This Row],[Shipping Cost Number]]</f>
        <v>73.59</v>
      </c>
      <c r="AF877">
        <f>Table1[[#This Row],[Retail Price Number]]*Table1[[#This Row],[Order Quantity]]-Table1[[#This Row],[Discount $ Number]]</f>
        <v>70.95</v>
      </c>
      <c r="AG877">
        <f>(Table1[[#This Row],[Retail Price Number]]*Table1[[#This Row],[Order Quantity]])-Table1[[#This Row],[Discount $ Number]]-Table1[[#This Row],[Shipping Cost Number]]</f>
        <v>68.31</v>
      </c>
      <c r="AH877">
        <f>Table1[[#This Row],[Retail Price Number]]*Table1[[#This Row],[Order Quantity]]</f>
        <v>83.4</v>
      </c>
      <c r="AI877">
        <f>YEAR(Table1[[#This Row],[Order Date]])</f>
        <v>2015</v>
      </c>
    </row>
    <row r="878" spans="1:35" x14ac:dyDescent="0.3">
      <c r="A878" t="s">
        <v>1953</v>
      </c>
      <c r="B878" s="1">
        <v>41892</v>
      </c>
      <c r="C878" t="s">
        <v>4601</v>
      </c>
      <c r="D878" t="s">
        <v>61</v>
      </c>
      <c r="E878" t="s">
        <v>27</v>
      </c>
      <c r="F878" t="s">
        <v>28</v>
      </c>
      <c r="G878" t="s">
        <v>77</v>
      </c>
      <c r="H878" t="s">
        <v>62</v>
      </c>
      <c r="I878" t="s">
        <v>63</v>
      </c>
      <c r="J878" t="s">
        <v>832</v>
      </c>
      <c r="K878" t="s">
        <v>33</v>
      </c>
      <c r="L878" t="s">
        <v>34</v>
      </c>
      <c r="M878" t="s">
        <v>35</v>
      </c>
      <c r="N878" s="1">
        <v>41894</v>
      </c>
      <c r="O878" t="s">
        <v>833</v>
      </c>
      <c r="P878" s="3" t="s">
        <v>834</v>
      </c>
      <c r="Q878" t="s">
        <v>774</v>
      </c>
      <c r="R878">
        <v>34</v>
      </c>
      <c r="S878" t="s">
        <v>8498</v>
      </c>
      <c r="T878" s="2">
        <v>0.1</v>
      </c>
      <c r="U878" t="s">
        <v>11362</v>
      </c>
      <c r="V878" t="s">
        <v>1636</v>
      </c>
      <c r="W878" t="s">
        <v>838</v>
      </c>
      <c r="X878" t="s">
        <v>8499</v>
      </c>
      <c r="Y878" s="3">
        <f>VALUE(SUBSTITUTE(Table1[[#This Row],[Order Total]],"$",""))</f>
        <v>133.04</v>
      </c>
      <c r="Z878">
        <f>VALUE(SUBSTITUTE(Table1[[#This Row],[Total]],"$",""))</f>
        <v>142.19</v>
      </c>
      <c r="AA878" s="3">
        <f>Table1[[#This Row],[Order Total Number]]-Table1[[#This Row],[Total Number]]</f>
        <v>-9.1500000000000057</v>
      </c>
      <c r="AB878">
        <f>VALUE(SUBSTITUTE(Table1[[#This Row],[Shipping Cost]],"$",""))</f>
        <v>2.04</v>
      </c>
      <c r="AC878">
        <f>VALUE(SUBSTITUTE(Table1[[#This Row],[Discount $]],"$",""))</f>
        <v>15.56</v>
      </c>
      <c r="AD878">
        <f>VALUE(SUBSTITUTE(Table1[[#This Row],[Retail Price]],"$",""))</f>
        <v>5.18</v>
      </c>
      <c r="AE878" s="4">
        <f>(Table1[[#This Row],[Retail Price Number]]*Table1[[#This Row],[Order Quantity]])-Table1[[#This Row],[Discount $ Number]]+Table1[[#This Row],[Shipping Cost Number]]</f>
        <v>162.6</v>
      </c>
      <c r="AF878">
        <f>Table1[[#This Row],[Retail Price Number]]*Table1[[#This Row],[Order Quantity]]-Table1[[#This Row],[Discount $ Number]]</f>
        <v>160.56</v>
      </c>
      <c r="AG878">
        <f>(Table1[[#This Row],[Retail Price Number]]*Table1[[#This Row],[Order Quantity]])-Table1[[#This Row],[Discount $ Number]]-Table1[[#This Row],[Shipping Cost Number]]</f>
        <v>158.52000000000001</v>
      </c>
      <c r="AH878">
        <f>Table1[[#This Row],[Retail Price Number]]*Table1[[#This Row],[Order Quantity]]</f>
        <v>176.12</v>
      </c>
      <c r="AI878">
        <f>YEAR(Table1[[#This Row],[Order Date]])</f>
        <v>2014</v>
      </c>
    </row>
    <row r="879" spans="1:35" x14ac:dyDescent="0.3">
      <c r="A879" t="s">
        <v>1953</v>
      </c>
      <c r="B879" s="1">
        <v>41349</v>
      </c>
      <c r="C879" t="s">
        <v>798</v>
      </c>
      <c r="D879" t="s">
        <v>61</v>
      </c>
      <c r="E879" t="s">
        <v>27</v>
      </c>
      <c r="F879" t="s">
        <v>28</v>
      </c>
      <c r="G879" t="s">
        <v>29</v>
      </c>
      <c r="H879" t="s">
        <v>62</v>
      </c>
      <c r="I879" t="s">
        <v>63</v>
      </c>
      <c r="J879" t="s">
        <v>265</v>
      </c>
      <c r="K879" t="s">
        <v>94</v>
      </c>
      <c r="L879" t="s">
        <v>34</v>
      </c>
      <c r="M879" t="s">
        <v>35</v>
      </c>
      <c r="N879" s="1">
        <v>41353</v>
      </c>
      <c r="O879" t="s">
        <v>266</v>
      </c>
      <c r="P879" s="3" t="s">
        <v>267</v>
      </c>
      <c r="Q879" t="s">
        <v>268</v>
      </c>
      <c r="R879">
        <v>34</v>
      </c>
      <c r="S879" t="s">
        <v>12174</v>
      </c>
      <c r="T879" s="2">
        <v>0.03</v>
      </c>
      <c r="U879" t="s">
        <v>5916</v>
      </c>
      <c r="V879" t="s">
        <v>12175</v>
      </c>
      <c r="W879" t="s">
        <v>116</v>
      </c>
      <c r="X879" t="s">
        <v>12176</v>
      </c>
      <c r="Y879" s="3">
        <f>VALUE(SUBSTITUTE(Table1[[#This Row],[Order Total]],"$",""))</f>
        <v>127.22</v>
      </c>
      <c r="Z879">
        <f>VALUE(SUBSTITUTE(Table1[[#This Row],[Total]],"$",""))</f>
        <v>128.54</v>
      </c>
      <c r="AA879" s="3">
        <f>Table1[[#This Row],[Order Total Number]]-Table1[[#This Row],[Total Number]]</f>
        <v>-1.3199999999999932</v>
      </c>
      <c r="AB879">
        <f>VALUE(SUBSTITUTE(Table1[[#This Row],[Shipping Cost]],"$",""))</f>
        <v>1.49</v>
      </c>
      <c r="AC879">
        <f>VALUE(SUBSTITUTE(Table1[[#This Row],[Discount $]],"$",""))</f>
        <v>9.06</v>
      </c>
      <c r="AD879">
        <f>VALUE(SUBSTITUTE(Table1[[#This Row],[Retail Price]],"$",""))</f>
        <v>4.49</v>
      </c>
      <c r="AE879" s="4">
        <f>(Table1[[#This Row],[Retail Price Number]]*Table1[[#This Row],[Order Quantity]])-Table1[[#This Row],[Discount $ Number]]+Table1[[#This Row],[Shipping Cost Number]]</f>
        <v>145.09</v>
      </c>
      <c r="AF879">
        <f>Table1[[#This Row],[Retail Price Number]]*Table1[[#This Row],[Order Quantity]]-Table1[[#This Row],[Discount $ Number]]</f>
        <v>143.6</v>
      </c>
      <c r="AG879">
        <f>(Table1[[#This Row],[Retail Price Number]]*Table1[[#This Row],[Order Quantity]])-Table1[[#This Row],[Discount $ Number]]-Table1[[#This Row],[Shipping Cost Number]]</f>
        <v>142.10999999999999</v>
      </c>
      <c r="AH879">
        <f>Table1[[#This Row],[Retail Price Number]]*Table1[[#This Row],[Order Quantity]]</f>
        <v>152.66</v>
      </c>
      <c r="AI879">
        <f>YEAR(Table1[[#This Row],[Order Date]])</f>
        <v>2013</v>
      </c>
    </row>
    <row r="880" spans="1:35" x14ac:dyDescent="0.3">
      <c r="A880" t="s">
        <v>1953</v>
      </c>
      <c r="B880" s="1">
        <v>41613</v>
      </c>
      <c r="C880" t="s">
        <v>993</v>
      </c>
      <c r="D880" t="s">
        <v>144</v>
      </c>
      <c r="E880" t="s">
        <v>46</v>
      </c>
      <c r="F880" t="s">
        <v>47</v>
      </c>
      <c r="G880" t="s">
        <v>134</v>
      </c>
      <c r="H880" t="s">
        <v>107</v>
      </c>
      <c r="I880" t="s">
        <v>196</v>
      </c>
      <c r="J880" t="s">
        <v>1853</v>
      </c>
      <c r="K880" t="s">
        <v>94</v>
      </c>
      <c r="L880" t="s">
        <v>95</v>
      </c>
      <c r="M880" t="s">
        <v>35</v>
      </c>
      <c r="N880" s="1">
        <v>41615</v>
      </c>
      <c r="O880" t="s">
        <v>1854</v>
      </c>
      <c r="P880" s="3" t="s">
        <v>1855</v>
      </c>
      <c r="Q880" t="s">
        <v>1856</v>
      </c>
      <c r="R880">
        <v>49</v>
      </c>
      <c r="S880" t="s">
        <v>12473</v>
      </c>
      <c r="T880" s="2">
        <v>7.0000000000000007E-2</v>
      </c>
      <c r="U880" t="s">
        <v>7344</v>
      </c>
      <c r="V880" t="s">
        <v>12474</v>
      </c>
      <c r="W880" t="s">
        <v>165</v>
      </c>
      <c r="X880" t="s">
        <v>437</v>
      </c>
      <c r="Y880" s="3">
        <f>VALUE(SUBSTITUTE(Table1[[#This Row],[Order Total]],"$",""))</f>
        <v>2206.9499999999998</v>
      </c>
      <c r="Z880">
        <f>VALUE(SUBSTITUTE(Table1[[#This Row],[Total]],"$",""))</f>
        <v>2266.75</v>
      </c>
      <c r="AA880" s="3">
        <f>Table1[[#This Row],[Order Total Number]]-Table1[[#This Row],[Total Number]]</f>
        <v>-59.800000000000182</v>
      </c>
      <c r="AB880">
        <f>VALUE(SUBSTITUTE(Table1[[#This Row],[Shipping Cost]],"$",""))</f>
        <v>4</v>
      </c>
      <c r="AC880">
        <f>VALUE(SUBSTITUTE(Table1[[#This Row],[Discount $]],"$",""))</f>
        <v>120.68</v>
      </c>
      <c r="AD880">
        <f>VALUE(SUBSTITUTE(Table1[[#This Row],[Retail Price]],"$",""))</f>
        <v>152.47999999999999</v>
      </c>
      <c r="AE880" s="4">
        <f>(Table1[[#This Row],[Retail Price Number]]*Table1[[#This Row],[Order Quantity]])-Table1[[#This Row],[Discount $ Number]]+Table1[[#This Row],[Shipping Cost Number]]</f>
        <v>7354.8399999999992</v>
      </c>
      <c r="AF880">
        <f>Table1[[#This Row],[Retail Price Number]]*Table1[[#This Row],[Order Quantity]]-Table1[[#This Row],[Discount $ Number]]</f>
        <v>7350.8399999999992</v>
      </c>
      <c r="AG880">
        <f>(Table1[[#This Row],[Retail Price Number]]*Table1[[#This Row],[Order Quantity]])-Table1[[#This Row],[Discount $ Number]]-Table1[[#This Row],[Shipping Cost Number]]</f>
        <v>7346.8399999999992</v>
      </c>
      <c r="AH880">
        <f>Table1[[#This Row],[Retail Price Number]]*Table1[[#This Row],[Order Quantity]]</f>
        <v>7471.5199999999995</v>
      </c>
      <c r="AI880">
        <f>YEAR(Table1[[#This Row],[Order Date]])</f>
        <v>2013</v>
      </c>
    </row>
    <row r="881" spans="1:35" x14ac:dyDescent="0.3">
      <c r="A881" t="s">
        <v>5986</v>
      </c>
      <c r="B881" s="1">
        <v>41694</v>
      </c>
      <c r="C881" t="s">
        <v>1890</v>
      </c>
      <c r="D881" t="s">
        <v>2576</v>
      </c>
      <c r="E881" t="s">
        <v>27</v>
      </c>
      <c r="F881" t="s">
        <v>28</v>
      </c>
      <c r="G881" t="s">
        <v>134</v>
      </c>
      <c r="H881" t="s">
        <v>433</v>
      </c>
      <c r="I881" t="s">
        <v>63</v>
      </c>
      <c r="J881" t="s">
        <v>1233</v>
      </c>
      <c r="K881" t="s">
        <v>94</v>
      </c>
      <c r="L881" t="s">
        <v>34</v>
      </c>
      <c r="M881" t="s">
        <v>35</v>
      </c>
      <c r="N881" s="1">
        <v>41695</v>
      </c>
      <c r="O881" t="s">
        <v>711</v>
      </c>
      <c r="P881" s="3" t="s">
        <v>1234</v>
      </c>
      <c r="Q881" t="s">
        <v>1235</v>
      </c>
      <c r="R881">
        <v>41</v>
      </c>
      <c r="S881" t="s">
        <v>5987</v>
      </c>
      <c r="T881" s="2">
        <v>0.06</v>
      </c>
      <c r="U881" t="s">
        <v>127</v>
      </c>
      <c r="V881" t="s">
        <v>2796</v>
      </c>
      <c r="W881" t="s">
        <v>1239</v>
      </c>
      <c r="X881" t="s">
        <v>5988</v>
      </c>
      <c r="Y881" s="3">
        <f>VALUE(SUBSTITUTE(Table1[[#This Row],[Order Total]],"$",""))</f>
        <v>356.12</v>
      </c>
      <c r="Z881">
        <f>VALUE(SUBSTITUTE(Table1[[#This Row],[Total]],"$",""))</f>
        <v>352.37</v>
      </c>
      <c r="AA881" s="3">
        <f>Table1[[#This Row],[Order Total Number]]-Table1[[#This Row],[Total Number]]</f>
        <v>3.75</v>
      </c>
      <c r="AB881">
        <f>VALUE(SUBSTITUTE(Table1[[#This Row],[Shipping Cost]],"$",""))</f>
        <v>11.15</v>
      </c>
      <c r="AC881">
        <f>VALUE(SUBSTITUTE(Table1[[#This Row],[Discount $]],"$",""))</f>
        <v>0</v>
      </c>
      <c r="AD881">
        <f>VALUE(SUBSTITUTE(Table1[[#This Row],[Retail Price]],"$",""))</f>
        <v>7.28</v>
      </c>
      <c r="AE881" s="4">
        <f>(Table1[[#This Row],[Retail Price Number]]*Table1[[#This Row],[Order Quantity]])-Table1[[#This Row],[Discount $ Number]]+Table1[[#This Row],[Shipping Cost Number]]</f>
        <v>309.63</v>
      </c>
      <c r="AF881">
        <f>Table1[[#This Row],[Retail Price Number]]*Table1[[#This Row],[Order Quantity]]-Table1[[#This Row],[Discount $ Number]]</f>
        <v>298.48</v>
      </c>
      <c r="AG881">
        <f>(Table1[[#This Row],[Retail Price Number]]*Table1[[#This Row],[Order Quantity]])-Table1[[#This Row],[Discount $ Number]]-Table1[[#This Row],[Shipping Cost Number]]</f>
        <v>287.33000000000004</v>
      </c>
      <c r="AH881">
        <f>Table1[[#This Row],[Retail Price Number]]*Table1[[#This Row],[Order Quantity]]</f>
        <v>298.48</v>
      </c>
      <c r="AI881">
        <f>YEAR(Table1[[#This Row],[Order Date]])</f>
        <v>2014</v>
      </c>
    </row>
    <row r="882" spans="1:35" x14ac:dyDescent="0.3">
      <c r="A882" t="s">
        <v>5986</v>
      </c>
      <c r="B882" s="1">
        <v>41815</v>
      </c>
      <c r="C882" t="s">
        <v>1652</v>
      </c>
      <c r="D882" t="s">
        <v>1232</v>
      </c>
      <c r="E882" t="s">
        <v>27</v>
      </c>
      <c r="F882" t="s">
        <v>28</v>
      </c>
      <c r="G882" t="s">
        <v>134</v>
      </c>
      <c r="H882" t="s">
        <v>281</v>
      </c>
      <c r="I882" t="s">
        <v>121</v>
      </c>
      <c r="J882" t="s">
        <v>206</v>
      </c>
      <c r="K882" t="s">
        <v>94</v>
      </c>
      <c r="L882" t="s">
        <v>34</v>
      </c>
      <c r="M882" t="s">
        <v>35</v>
      </c>
      <c r="N882" s="1">
        <v>41815</v>
      </c>
      <c r="O882" t="s">
        <v>207</v>
      </c>
      <c r="P882" s="3" t="s">
        <v>208</v>
      </c>
      <c r="Q882" t="s">
        <v>125</v>
      </c>
      <c r="R882">
        <v>13</v>
      </c>
      <c r="S882" t="s">
        <v>8118</v>
      </c>
      <c r="T882" s="2">
        <v>0.04</v>
      </c>
      <c r="U882" t="s">
        <v>6469</v>
      </c>
      <c r="V882" t="s">
        <v>8119</v>
      </c>
      <c r="W882" t="s">
        <v>212</v>
      </c>
      <c r="X882" t="s">
        <v>8120</v>
      </c>
      <c r="Y882" s="3">
        <f>VALUE(SUBSTITUTE(Table1[[#This Row],[Order Total]],"$",""))</f>
        <v>117.48</v>
      </c>
      <c r="Z882">
        <f>VALUE(SUBSTITUTE(Table1[[#This Row],[Total]],"$",""))</f>
        <v>118.22</v>
      </c>
      <c r="AA882" s="3">
        <f>Table1[[#This Row],[Order Total Number]]-Table1[[#This Row],[Total Number]]</f>
        <v>-0.73999999999999488</v>
      </c>
      <c r="AB882">
        <f>VALUE(SUBSTITUTE(Table1[[#This Row],[Shipping Cost]],"$",""))</f>
        <v>7.01</v>
      </c>
      <c r="AC882">
        <f>VALUE(SUBSTITUTE(Table1[[#This Row],[Discount $]],"$",""))</f>
        <v>11.58</v>
      </c>
      <c r="AD882">
        <f>VALUE(SUBSTITUTE(Table1[[#This Row],[Retail Price]],"$",""))</f>
        <v>3.89</v>
      </c>
      <c r="AE882" s="4">
        <f>(Table1[[#This Row],[Retail Price Number]]*Table1[[#This Row],[Order Quantity]])-Table1[[#This Row],[Discount $ Number]]+Table1[[#This Row],[Shipping Cost Number]]</f>
        <v>46</v>
      </c>
      <c r="AF882">
        <f>Table1[[#This Row],[Retail Price Number]]*Table1[[#This Row],[Order Quantity]]-Table1[[#This Row],[Discount $ Number]]</f>
        <v>38.99</v>
      </c>
      <c r="AG882">
        <f>(Table1[[#This Row],[Retail Price Number]]*Table1[[#This Row],[Order Quantity]])-Table1[[#This Row],[Discount $ Number]]-Table1[[#This Row],[Shipping Cost Number]]</f>
        <v>31.980000000000004</v>
      </c>
      <c r="AH882">
        <f>Table1[[#This Row],[Retail Price Number]]*Table1[[#This Row],[Order Quantity]]</f>
        <v>50.57</v>
      </c>
      <c r="AI882">
        <f>YEAR(Table1[[#This Row],[Order Date]])</f>
        <v>2014</v>
      </c>
    </row>
    <row r="883" spans="1:35" x14ac:dyDescent="0.3">
      <c r="A883" t="s">
        <v>6461</v>
      </c>
      <c r="B883" s="1">
        <v>41973</v>
      </c>
      <c r="C883" t="s">
        <v>1467</v>
      </c>
      <c r="D883" t="s">
        <v>1468</v>
      </c>
      <c r="E883" t="s">
        <v>27</v>
      </c>
      <c r="F883" t="s">
        <v>28</v>
      </c>
      <c r="G883" t="s">
        <v>29</v>
      </c>
      <c r="H883" t="s">
        <v>433</v>
      </c>
      <c r="I883" t="s">
        <v>31</v>
      </c>
      <c r="J883" t="s">
        <v>975</v>
      </c>
      <c r="K883" t="s">
        <v>94</v>
      </c>
      <c r="L883" t="s">
        <v>95</v>
      </c>
      <c r="M883" t="s">
        <v>35</v>
      </c>
      <c r="N883" s="1">
        <v>41975</v>
      </c>
      <c r="O883" t="s">
        <v>976</v>
      </c>
      <c r="P883" s="3" t="s">
        <v>977</v>
      </c>
      <c r="Q883" t="s">
        <v>978</v>
      </c>
      <c r="R883">
        <v>27</v>
      </c>
      <c r="S883" t="s">
        <v>6215</v>
      </c>
      <c r="T883" s="2">
        <v>7.0000000000000007E-2</v>
      </c>
      <c r="U883" t="s">
        <v>6216</v>
      </c>
      <c r="V883" t="s">
        <v>6462</v>
      </c>
      <c r="W883" t="s">
        <v>982</v>
      </c>
      <c r="X883" t="s">
        <v>6463</v>
      </c>
      <c r="Y883" s="3">
        <f>VALUE(SUBSTITUTE(Table1[[#This Row],[Order Total]],"$",""))</f>
        <v>265.3</v>
      </c>
      <c r="Z883">
        <f>VALUE(SUBSTITUTE(Table1[[#This Row],[Total]],"$",""))</f>
        <v>263.95999999999998</v>
      </c>
      <c r="AA883" s="3">
        <f>Table1[[#This Row],[Order Total Number]]-Table1[[#This Row],[Total Number]]</f>
        <v>1.3400000000000318</v>
      </c>
      <c r="AB883">
        <f>VALUE(SUBSTITUTE(Table1[[#This Row],[Shipping Cost]],"$",""))</f>
        <v>3.14</v>
      </c>
      <c r="AC883">
        <f>VALUE(SUBSTITUTE(Table1[[#This Row],[Discount $]],"$",""))</f>
        <v>8.1999999999999993</v>
      </c>
      <c r="AD883">
        <f>VALUE(SUBSTITUTE(Table1[[#This Row],[Retail Price]],"$",""))</f>
        <v>12.98</v>
      </c>
      <c r="AE883" s="4">
        <f>(Table1[[#This Row],[Retail Price Number]]*Table1[[#This Row],[Order Quantity]])-Table1[[#This Row],[Discount $ Number]]+Table1[[#This Row],[Shipping Cost Number]]</f>
        <v>345.40000000000003</v>
      </c>
      <c r="AF883">
        <f>Table1[[#This Row],[Retail Price Number]]*Table1[[#This Row],[Order Quantity]]-Table1[[#This Row],[Discount $ Number]]</f>
        <v>342.26000000000005</v>
      </c>
      <c r="AG883">
        <f>(Table1[[#This Row],[Retail Price Number]]*Table1[[#This Row],[Order Quantity]])-Table1[[#This Row],[Discount $ Number]]-Table1[[#This Row],[Shipping Cost Number]]</f>
        <v>339.12000000000006</v>
      </c>
      <c r="AH883">
        <f>Table1[[#This Row],[Retail Price Number]]*Table1[[#This Row],[Order Quantity]]</f>
        <v>350.46000000000004</v>
      </c>
      <c r="AI883">
        <f>YEAR(Table1[[#This Row],[Order Date]])</f>
        <v>2014</v>
      </c>
    </row>
    <row r="884" spans="1:35" x14ac:dyDescent="0.3">
      <c r="A884" t="s">
        <v>4064</v>
      </c>
      <c r="B884" s="1">
        <v>41520</v>
      </c>
      <c r="C884" t="s">
        <v>584</v>
      </c>
      <c r="D884" t="s">
        <v>228</v>
      </c>
      <c r="E884" t="s">
        <v>46</v>
      </c>
      <c r="F884" t="s">
        <v>47</v>
      </c>
      <c r="G884" t="s">
        <v>134</v>
      </c>
      <c r="H884" t="s">
        <v>107</v>
      </c>
      <c r="I884" t="s">
        <v>63</v>
      </c>
      <c r="J884" t="s">
        <v>478</v>
      </c>
      <c r="K884" t="s">
        <v>33</v>
      </c>
      <c r="L884" t="s">
        <v>34</v>
      </c>
      <c r="M884" t="s">
        <v>35</v>
      </c>
      <c r="N884" s="1">
        <v>41522</v>
      </c>
      <c r="O884" t="s">
        <v>479</v>
      </c>
      <c r="P884" s="3" t="s">
        <v>480</v>
      </c>
      <c r="Q884" t="s">
        <v>98</v>
      </c>
      <c r="R884">
        <v>17</v>
      </c>
      <c r="S884" t="s">
        <v>4065</v>
      </c>
      <c r="T884" s="2">
        <v>0.04</v>
      </c>
      <c r="U884" t="s">
        <v>3661</v>
      </c>
      <c r="V884" t="s">
        <v>2708</v>
      </c>
      <c r="W884" t="s">
        <v>224</v>
      </c>
      <c r="X884" t="s">
        <v>4066</v>
      </c>
      <c r="Y884" s="3">
        <f>VALUE(SUBSTITUTE(Table1[[#This Row],[Order Total]],"$",""))</f>
        <v>22.08</v>
      </c>
      <c r="Z884">
        <f>VALUE(SUBSTITUTE(Table1[[#This Row],[Total]],"$",""))</f>
        <v>22.65</v>
      </c>
      <c r="AA884" s="3">
        <f>Table1[[#This Row],[Order Total Number]]-Table1[[#This Row],[Total Number]]</f>
        <v>-0.57000000000000028</v>
      </c>
      <c r="AB884">
        <f>VALUE(SUBSTITUTE(Table1[[#This Row],[Shipping Cost]],"$",""))</f>
        <v>0.5</v>
      </c>
      <c r="AC884">
        <f>VALUE(SUBSTITUTE(Table1[[#This Row],[Discount $]],"$",""))</f>
        <v>2.21</v>
      </c>
      <c r="AD884">
        <f>VALUE(SUBSTITUTE(Table1[[#This Row],[Retail Price]],"$",""))</f>
        <v>2.61</v>
      </c>
      <c r="AE884" s="4">
        <f>(Table1[[#This Row],[Retail Price Number]]*Table1[[#This Row],[Order Quantity]])-Table1[[#This Row],[Discount $ Number]]+Table1[[#This Row],[Shipping Cost Number]]</f>
        <v>42.66</v>
      </c>
      <c r="AF884">
        <f>Table1[[#This Row],[Retail Price Number]]*Table1[[#This Row],[Order Quantity]]-Table1[[#This Row],[Discount $ Number]]</f>
        <v>42.16</v>
      </c>
      <c r="AG884">
        <f>(Table1[[#This Row],[Retail Price Number]]*Table1[[#This Row],[Order Quantity]])-Table1[[#This Row],[Discount $ Number]]-Table1[[#This Row],[Shipping Cost Number]]</f>
        <v>41.66</v>
      </c>
      <c r="AH884">
        <f>Table1[[#This Row],[Retail Price Number]]*Table1[[#This Row],[Order Quantity]]</f>
        <v>44.37</v>
      </c>
      <c r="AI884">
        <f>YEAR(Table1[[#This Row],[Order Date]])</f>
        <v>2013</v>
      </c>
    </row>
    <row r="885" spans="1:35" x14ac:dyDescent="0.3">
      <c r="A885" t="s">
        <v>4064</v>
      </c>
      <c r="B885" s="1">
        <v>42119</v>
      </c>
      <c r="C885" t="s">
        <v>227</v>
      </c>
      <c r="D885" t="s">
        <v>228</v>
      </c>
      <c r="E885" t="s">
        <v>46</v>
      </c>
      <c r="F885" t="s">
        <v>47</v>
      </c>
      <c r="G885" t="s">
        <v>77</v>
      </c>
      <c r="H885" t="s">
        <v>107</v>
      </c>
      <c r="I885" t="s">
        <v>92</v>
      </c>
      <c r="J885" t="s">
        <v>253</v>
      </c>
      <c r="K885" t="s">
        <v>723</v>
      </c>
      <c r="L885" t="s">
        <v>50</v>
      </c>
      <c r="M885" t="s">
        <v>35</v>
      </c>
      <c r="N885" s="1">
        <v>42121</v>
      </c>
      <c r="O885" t="s">
        <v>254</v>
      </c>
      <c r="P885" s="3" t="s">
        <v>255</v>
      </c>
      <c r="Q885" t="s">
        <v>256</v>
      </c>
      <c r="R885">
        <v>44</v>
      </c>
      <c r="S885" t="s">
        <v>5139</v>
      </c>
      <c r="T885" s="2">
        <v>0.08</v>
      </c>
      <c r="U885" t="s">
        <v>5140</v>
      </c>
      <c r="V885" t="s">
        <v>4900</v>
      </c>
      <c r="W885" t="s">
        <v>260</v>
      </c>
      <c r="X885" t="s">
        <v>5141</v>
      </c>
      <c r="Y885" s="3">
        <f>VALUE(SUBSTITUTE(Table1[[#This Row],[Order Total]],"$",""))</f>
        <v>43.34</v>
      </c>
      <c r="Z885">
        <f>VALUE(SUBSTITUTE(Table1[[#This Row],[Total]],"$",""))</f>
        <v>45.08</v>
      </c>
      <c r="AA885" s="3">
        <f>Table1[[#This Row],[Order Total Number]]-Table1[[#This Row],[Total Number]]</f>
        <v>-1.7399999999999949</v>
      </c>
      <c r="AB885">
        <f>VALUE(SUBSTITUTE(Table1[[#This Row],[Shipping Cost]],"$",""))</f>
        <v>1.34</v>
      </c>
      <c r="AC885">
        <f>VALUE(SUBSTITUTE(Table1[[#This Row],[Discount $]],"$",""))</f>
        <v>3.46</v>
      </c>
      <c r="AD885">
        <f>VALUE(SUBSTITUTE(Table1[[#This Row],[Retail Price]],"$",""))</f>
        <v>2.78</v>
      </c>
      <c r="AE885" s="4">
        <f>(Table1[[#This Row],[Retail Price Number]]*Table1[[#This Row],[Order Quantity]])-Table1[[#This Row],[Discount $ Number]]+Table1[[#This Row],[Shipping Cost Number]]</f>
        <v>120.2</v>
      </c>
      <c r="AF885">
        <f>Table1[[#This Row],[Retail Price Number]]*Table1[[#This Row],[Order Quantity]]-Table1[[#This Row],[Discount $ Number]]</f>
        <v>118.86</v>
      </c>
      <c r="AG885">
        <f>(Table1[[#This Row],[Retail Price Number]]*Table1[[#This Row],[Order Quantity]])-Table1[[#This Row],[Discount $ Number]]-Table1[[#This Row],[Shipping Cost Number]]</f>
        <v>117.52</v>
      </c>
      <c r="AH885">
        <f>Table1[[#This Row],[Retail Price Number]]*Table1[[#This Row],[Order Quantity]]</f>
        <v>122.32</v>
      </c>
      <c r="AI885">
        <f>YEAR(Table1[[#This Row],[Order Date]])</f>
        <v>2015</v>
      </c>
    </row>
    <row r="886" spans="1:35" x14ac:dyDescent="0.3">
      <c r="A886" t="s">
        <v>4064</v>
      </c>
      <c r="B886" s="1">
        <v>41413</v>
      </c>
      <c r="C886" t="s">
        <v>1097</v>
      </c>
      <c r="D886" t="s">
        <v>1098</v>
      </c>
      <c r="E886" t="s">
        <v>27</v>
      </c>
      <c r="F886" t="s">
        <v>28</v>
      </c>
      <c r="G886" t="s">
        <v>29</v>
      </c>
      <c r="H886" t="s">
        <v>78</v>
      </c>
      <c r="I886" t="s">
        <v>196</v>
      </c>
      <c r="J886" t="s">
        <v>135</v>
      </c>
      <c r="K886" t="s">
        <v>94</v>
      </c>
      <c r="L886" t="s">
        <v>95</v>
      </c>
      <c r="M886" t="s">
        <v>35</v>
      </c>
      <c r="N886" s="1">
        <v>41414</v>
      </c>
      <c r="O886" t="s">
        <v>136</v>
      </c>
      <c r="P886" s="3" t="s">
        <v>137</v>
      </c>
      <c r="Q886" t="s">
        <v>52</v>
      </c>
      <c r="R886">
        <v>23</v>
      </c>
      <c r="S886" t="s">
        <v>5897</v>
      </c>
      <c r="T886" s="2">
        <v>7.0000000000000007E-2</v>
      </c>
      <c r="U886" t="s">
        <v>5898</v>
      </c>
      <c r="V886" t="s">
        <v>5899</v>
      </c>
      <c r="W886" t="s">
        <v>72</v>
      </c>
      <c r="X886" t="s">
        <v>5900</v>
      </c>
      <c r="Y886" s="3">
        <f>VALUE(SUBSTITUTE(Table1[[#This Row],[Order Total]],"$",""))</f>
        <v>121.27</v>
      </c>
      <c r="Z886">
        <f>VALUE(SUBSTITUTE(Table1[[#This Row],[Total]],"$",""))</f>
        <v>122.26</v>
      </c>
      <c r="AA886" s="3">
        <f>Table1[[#This Row],[Order Total Number]]-Table1[[#This Row],[Total Number]]</f>
        <v>-0.99000000000000909</v>
      </c>
      <c r="AB886">
        <f>VALUE(SUBSTITUTE(Table1[[#This Row],[Shipping Cost]],"$",""))</f>
        <v>0.99</v>
      </c>
      <c r="AC886">
        <f>VALUE(SUBSTITUTE(Table1[[#This Row],[Discount $]],"$",""))</f>
        <v>5.85</v>
      </c>
      <c r="AD886">
        <f>VALUE(SUBSTITUTE(Table1[[#This Row],[Retail Price]],"$",""))</f>
        <v>3.08</v>
      </c>
      <c r="AE886" s="4">
        <f>(Table1[[#This Row],[Retail Price Number]]*Table1[[#This Row],[Order Quantity]])-Table1[[#This Row],[Discount $ Number]]+Table1[[#This Row],[Shipping Cost Number]]</f>
        <v>65.98</v>
      </c>
      <c r="AF886">
        <f>Table1[[#This Row],[Retail Price Number]]*Table1[[#This Row],[Order Quantity]]-Table1[[#This Row],[Discount $ Number]]</f>
        <v>64.990000000000009</v>
      </c>
      <c r="AG886">
        <f>(Table1[[#This Row],[Retail Price Number]]*Table1[[#This Row],[Order Quantity]])-Table1[[#This Row],[Discount $ Number]]-Table1[[#This Row],[Shipping Cost Number]]</f>
        <v>64.000000000000014</v>
      </c>
      <c r="AH886">
        <f>Table1[[#This Row],[Retail Price Number]]*Table1[[#This Row],[Order Quantity]]</f>
        <v>70.84</v>
      </c>
      <c r="AI886">
        <f>YEAR(Table1[[#This Row],[Order Date]])</f>
        <v>2013</v>
      </c>
    </row>
    <row r="887" spans="1:35" x14ac:dyDescent="0.3">
      <c r="A887" t="s">
        <v>4064</v>
      </c>
      <c r="B887" s="1">
        <v>41567</v>
      </c>
      <c r="C887" t="s">
        <v>6576</v>
      </c>
      <c r="D887" t="s">
        <v>3375</v>
      </c>
      <c r="E887" t="s">
        <v>27</v>
      </c>
      <c r="F887" t="s">
        <v>28</v>
      </c>
      <c r="G887" t="s">
        <v>77</v>
      </c>
      <c r="H887" t="s">
        <v>433</v>
      </c>
      <c r="I887" t="s">
        <v>92</v>
      </c>
      <c r="J887" t="s">
        <v>1278</v>
      </c>
      <c r="K887" t="s">
        <v>94</v>
      </c>
      <c r="L887" t="s">
        <v>34</v>
      </c>
      <c r="M887" t="s">
        <v>35</v>
      </c>
      <c r="N887" s="1">
        <v>41569</v>
      </c>
      <c r="O887" t="s">
        <v>36</v>
      </c>
      <c r="P887" s="3" t="s">
        <v>111</v>
      </c>
      <c r="Q887" t="s">
        <v>52</v>
      </c>
      <c r="R887">
        <v>19</v>
      </c>
      <c r="S887" t="s">
        <v>1255</v>
      </c>
      <c r="T887" s="2">
        <v>0</v>
      </c>
      <c r="U887" t="s">
        <v>127</v>
      </c>
      <c r="V887" t="s">
        <v>1255</v>
      </c>
      <c r="W887" t="s">
        <v>1282</v>
      </c>
      <c r="X887" t="s">
        <v>1256</v>
      </c>
      <c r="Y887" s="3">
        <f>VALUE(SUBSTITUTE(Table1[[#This Row],[Order Total]],"$",""))</f>
        <v>93.6</v>
      </c>
      <c r="Z887">
        <f>VALUE(SUBSTITUTE(Table1[[#This Row],[Total]],"$",""))</f>
        <v>96</v>
      </c>
      <c r="AA887" s="3">
        <f>Table1[[#This Row],[Order Total Number]]-Table1[[#This Row],[Total Number]]</f>
        <v>-2.4000000000000057</v>
      </c>
      <c r="AB887">
        <f>VALUE(SUBSTITUTE(Table1[[#This Row],[Shipping Cost]],"$",""))</f>
        <v>2.56</v>
      </c>
      <c r="AC887">
        <f>VALUE(SUBSTITUTE(Table1[[#This Row],[Discount $]],"$",""))</f>
        <v>0</v>
      </c>
      <c r="AD887">
        <f>VALUE(SUBSTITUTE(Table1[[#This Row],[Retail Price]],"$",""))</f>
        <v>2.08</v>
      </c>
      <c r="AE887" s="4">
        <f>(Table1[[#This Row],[Retail Price Number]]*Table1[[#This Row],[Order Quantity]])-Table1[[#This Row],[Discount $ Number]]+Table1[[#This Row],[Shipping Cost Number]]</f>
        <v>42.080000000000005</v>
      </c>
      <c r="AF887">
        <f>Table1[[#This Row],[Retail Price Number]]*Table1[[#This Row],[Order Quantity]]-Table1[[#This Row],[Discount $ Number]]</f>
        <v>39.520000000000003</v>
      </c>
      <c r="AG887">
        <f>(Table1[[#This Row],[Retail Price Number]]*Table1[[#This Row],[Order Quantity]])-Table1[[#This Row],[Discount $ Number]]-Table1[[#This Row],[Shipping Cost Number]]</f>
        <v>36.96</v>
      </c>
      <c r="AH887">
        <f>Table1[[#This Row],[Retail Price Number]]*Table1[[#This Row],[Order Quantity]]</f>
        <v>39.520000000000003</v>
      </c>
      <c r="AI887">
        <f>YEAR(Table1[[#This Row],[Order Date]])</f>
        <v>2013</v>
      </c>
    </row>
    <row r="888" spans="1:35" x14ac:dyDescent="0.3">
      <c r="A888" t="s">
        <v>4064</v>
      </c>
      <c r="B888" s="1">
        <v>42087</v>
      </c>
      <c r="C888" t="s">
        <v>4192</v>
      </c>
      <c r="D888" t="s">
        <v>1019</v>
      </c>
      <c r="E888" t="s">
        <v>46</v>
      </c>
      <c r="F888" t="s">
        <v>47</v>
      </c>
      <c r="G888" t="s">
        <v>77</v>
      </c>
      <c r="H888" t="s">
        <v>48</v>
      </c>
      <c r="I888" t="s">
        <v>196</v>
      </c>
      <c r="J888" t="s">
        <v>478</v>
      </c>
      <c r="K888" t="s">
        <v>94</v>
      </c>
      <c r="L888" t="s">
        <v>95</v>
      </c>
      <c r="M888" t="s">
        <v>35</v>
      </c>
      <c r="N888" s="1">
        <v>42088</v>
      </c>
      <c r="O888" t="s">
        <v>479</v>
      </c>
      <c r="P888" s="3" t="s">
        <v>480</v>
      </c>
      <c r="Q888" t="s">
        <v>98</v>
      </c>
      <c r="R888">
        <v>27</v>
      </c>
      <c r="S888" t="s">
        <v>6699</v>
      </c>
      <c r="T888" s="2">
        <v>0.08</v>
      </c>
      <c r="U888" t="s">
        <v>127</v>
      </c>
      <c r="V888" t="s">
        <v>2103</v>
      </c>
      <c r="W888" t="s">
        <v>224</v>
      </c>
      <c r="X888" t="s">
        <v>1081</v>
      </c>
      <c r="Y888" s="3">
        <f>VALUE(SUBSTITUTE(Table1[[#This Row],[Order Total]],"$",""))</f>
        <v>45.2</v>
      </c>
      <c r="Z888">
        <f>VALUE(SUBSTITUTE(Table1[[#This Row],[Total]],"$",""))</f>
        <v>45.99</v>
      </c>
      <c r="AA888" s="3">
        <f>Table1[[#This Row],[Order Total Number]]-Table1[[#This Row],[Total Number]]</f>
        <v>-0.78999999999999915</v>
      </c>
      <c r="AB888">
        <f>VALUE(SUBSTITUTE(Table1[[#This Row],[Shipping Cost]],"$",""))</f>
        <v>0.5</v>
      </c>
      <c r="AC888">
        <f>VALUE(SUBSTITUTE(Table1[[#This Row],[Discount $]],"$",""))</f>
        <v>0</v>
      </c>
      <c r="AD888">
        <f>VALUE(SUBSTITUTE(Table1[[#This Row],[Retail Price]],"$",""))</f>
        <v>2.61</v>
      </c>
      <c r="AE888" s="4">
        <f>(Table1[[#This Row],[Retail Price Number]]*Table1[[#This Row],[Order Quantity]])-Table1[[#This Row],[Discount $ Number]]+Table1[[#This Row],[Shipping Cost Number]]</f>
        <v>70.97</v>
      </c>
      <c r="AF888">
        <f>Table1[[#This Row],[Retail Price Number]]*Table1[[#This Row],[Order Quantity]]-Table1[[#This Row],[Discount $ Number]]</f>
        <v>70.47</v>
      </c>
      <c r="AG888">
        <f>(Table1[[#This Row],[Retail Price Number]]*Table1[[#This Row],[Order Quantity]])-Table1[[#This Row],[Discount $ Number]]-Table1[[#This Row],[Shipping Cost Number]]</f>
        <v>69.97</v>
      </c>
      <c r="AH888">
        <f>Table1[[#This Row],[Retail Price Number]]*Table1[[#This Row],[Order Quantity]]</f>
        <v>70.47</v>
      </c>
      <c r="AI888">
        <f>YEAR(Table1[[#This Row],[Order Date]])</f>
        <v>2015</v>
      </c>
    </row>
    <row r="889" spans="1:35" x14ac:dyDescent="0.3">
      <c r="A889" t="s">
        <v>4064</v>
      </c>
      <c r="B889" s="1">
        <v>41911</v>
      </c>
      <c r="C889" t="s">
        <v>1242</v>
      </c>
      <c r="D889" t="s">
        <v>61</v>
      </c>
      <c r="E889" t="s">
        <v>27</v>
      </c>
      <c r="F889" t="s">
        <v>28</v>
      </c>
      <c r="G889" t="s">
        <v>29</v>
      </c>
      <c r="H889" t="s">
        <v>62</v>
      </c>
      <c r="I889" t="s">
        <v>31</v>
      </c>
      <c r="J889" t="s">
        <v>93</v>
      </c>
      <c r="K889" t="s">
        <v>33</v>
      </c>
      <c r="L889" t="s">
        <v>50</v>
      </c>
      <c r="M889" t="s">
        <v>35</v>
      </c>
      <c r="N889" s="1">
        <v>41911</v>
      </c>
      <c r="O889" t="s">
        <v>96</v>
      </c>
      <c r="P889" s="3" t="s">
        <v>97</v>
      </c>
      <c r="Q889" t="s">
        <v>98</v>
      </c>
      <c r="R889">
        <v>46</v>
      </c>
      <c r="S889" t="s">
        <v>9114</v>
      </c>
      <c r="T889" s="2">
        <v>7.0000000000000007E-2</v>
      </c>
      <c r="U889" t="s">
        <v>127</v>
      </c>
      <c r="V889" t="s">
        <v>9114</v>
      </c>
      <c r="W889" t="s">
        <v>102</v>
      </c>
      <c r="X889" t="s">
        <v>1256</v>
      </c>
      <c r="Y889" s="3">
        <f>VALUE(SUBSTITUTE(Table1[[#This Row],[Order Total]],"$",""))</f>
        <v>95.6</v>
      </c>
      <c r="Z889">
        <f>VALUE(SUBSTITUTE(Table1[[#This Row],[Total]],"$",""))</f>
        <v>96</v>
      </c>
      <c r="AA889" s="3">
        <f>Table1[[#This Row],[Order Total Number]]-Table1[[#This Row],[Total Number]]</f>
        <v>-0.40000000000000568</v>
      </c>
      <c r="AB889">
        <f>VALUE(SUBSTITUTE(Table1[[#This Row],[Shipping Cost]],"$",""))</f>
        <v>0.8</v>
      </c>
      <c r="AC889">
        <f>VALUE(SUBSTITUTE(Table1[[#This Row],[Discount $]],"$",""))</f>
        <v>0</v>
      </c>
      <c r="AD889">
        <f>VALUE(SUBSTITUTE(Table1[[#This Row],[Retail Price]],"$",""))</f>
        <v>2.62</v>
      </c>
      <c r="AE889" s="4">
        <f>(Table1[[#This Row],[Retail Price Number]]*Table1[[#This Row],[Order Quantity]])-Table1[[#This Row],[Discount $ Number]]+Table1[[#This Row],[Shipping Cost Number]]</f>
        <v>121.32000000000001</v>
      </c>
      <c r="AF889">
        <f>Table1[[#This Row],[Retail Price Number]]*Table1[[#This Row],[Order Quantity]]-Table1[[#This Row],[Discount $ Number]]</f>
        <v>120.52000000000001</v>
      </c>
      <c r="AG889">
        <f>(Table1[[#This Row],[Retail Price Number]]*Table1[[#This Row],[Order Quantity]])-Table1[[#This Row],[Discount $ Number]]-Table1[[#This Row],[Shipping Cost Number]]</f>
        <v>119.72000000000001</v>
      </c>
      <c r="AH889">
        <f>Table1[[#This Row],[Retail Price Number]]*Table1[[#This Row],[Order Quantity]]</f>
        <v>120.52000000000001</v>
      </c>
      <c r="AI889">
        <f>YEAR(Table1[[#This Row],[Order Date]])</f>
        <v>2014</v>
      </c>
    </row>
    <row r="890" spans="1:35" x14ac:dyDescent="0.3">
      <c r="A890" t="s">
        <v>4064</v>
      </c>
      <c r="B890" s="1">
        <v>42026</v>
      </c>
      <c r="C890" t="s">
        <v>239</v>
      </c>
      <c r="D890" t="s">
        <v>240</v>
      </c>
      <c r="E890" t="s">
        <v>27</v>
      </c>
      <c r="F890" t="s">
        <v>28</v>
      </c>
      <c r="G890" t="s">
        <v>134</v>
      </c>
      <c r="H890" t="s">
        <v>241</v>
      </c>
      <c r="I890" t="s">
        <v>31</v>
      </c>
      <c r="J890" t="s">
        <v>975</v>
      </c>
      <c r="K890" t="s">
        <v>33</v>
      </c>
      <c r="L890" t="s">
        <v>34</v>
      </c>
      <c r="M890" t="s">
        <v>156</v>
      </c>
      <c r="N890" s="1">
        <v>42028</v>
      </c>
      <c r="O890" t="s">
        <v>976</v>
      </c>
      <c r="P890" s="3" t="s">
        <v>977</v>
      </c>
      <c r="Q890" t="s">
        <v>978</v>
      </c>
      <c r="R890">
        <v>31</v>
      </c>
      <c r="S890" t="s">
        <v>246</v>
      </c>
      <c r="T890" s="2">
        <v>0.03</v>
      </c>
      <c r="U890" t="s">
        <v>247</v>
      </c>
      <c r="V890" t="s">
        <v>11766</v>
      </c>
      <c r="W890" t="s">
        <v>982</v>
      </c>
      <c r="X890" t="s">
        <v>11767</v>
      </c>
      <c r="Y890" s="3">
        <f>VALUE(SUBSTITUTE(Table1[[#This Row],[Order Total]],"$",""))</f>
        <v>825.11</v>
      </c>
      <c r="Z890">
        <f>VALUE(SUBSTITUTE(Table1[[#This Row],[Total]],"$",""))</f>
        <v>840.85</v>
      </c>
      <c r="AA890" s="3">
        <f>Table1[[#This Row],[Order Total Number]]-Table1[[#This Row],[Total Number]]</f>
        <v>-15.740000000000009</v>
      </c>
      <c r="AB890">
        <f>VALUE(SUBSTITUTE(Table1[[#This Row],[Shipping Cost]],"$",""))</f>
        <v>3.14</v>
      </c>
      <c r="AC890">
        <f>VALUE(SUBSTITUTE(Table1[[#This Row],[Discount $]],"$",""))</f>
        <v>53.95</v>
      </c>
      <c r="AD890">
        <f>VALUE(SUBSTITUTE(Table1[[#This Row],[Retail Price]],"$",""))</f>
        <v>12.98</v>
      </c>
      <c r="AE890" s="4">
        <f>(Table1[[#This Row],[Retail Price Number]]*Table1[[#This Row],[Order Quantity]])-Table1[[#This Row],[Discount $ Number]]+Table1[[#This Row],[Shipping Cost Number]]</f>
        <v>351.57</v>
      </c>
      <c r="AF890">
        <f>Table1[[#This Row],[Retail Price Number]]*Table1[[#This Row],[Order Quantity]]-Table1[[#This Row],[Discount $ Number]]</f>
        <v>348.43</v>
      </c>
      <c r="AG890">
        <f>(Table1[[#This Row],[Retail Price Number]]*Table1[[#This Row],[Order Quantity]])-Table1[[#This Row],[Discount $ Number]]-Table1[[#This Row],[Shipping Cost Number]]</f>
        <v>345.29</v>
      </c>
      <c r="AH890">
        <f>Table1[[#This Row],[Retail Price Number]]*Table1[[#This Row],[Order Quantity]]</f>
        <v>402.38</v>
      </c>
      <c r="AI890">
        <f>YEAR(Table1[[#This Row],[Order Date]])</f>
        <v>2015</v>
      </c>
    </row>
    <row r="891" spans="1:35" x14ac:dyDescent="0.3">
      <c r="A891" t="s">
        <v>11272</v>
      </c>
      <c r="B891" s="1">
        <v>41327</v>
      </c>
      <c r="C891" t="s">
        <v>11273</v>
      </c>
      <c r="D891" t="s">
        <v>2576</v>
      </c>
      <c r="E891" t="s">
        <v>27</v>
      </c>
      <c r="F891" t="s">
        <v>28</v>
      </c>
      <c r="G891" t="s">
        <v>29</v>
      </c>
      <c r="H891" t="s">
        <v>433</v>
      </c>
      <c r="I891" t="s">
        <v>92</v>
      </c>
      <c r="J891" t="s">
        <v>601</v>
      </c>
      <c r="K891" t="s">
        <v>94</v>
      </c>
      <c r="L891" t="s">
        <v>109</v>
      </c>
      <c r="M891" t="s">
        <v>35</v>
      </c>
      <c r="N891" s="1">
        <v>41328</v>
      </c>
      <c r="O891" t="s">
        <v>602</v>
      </c>
      <c r="P891" s="3" t="s">
        <v>603</v>
      </c>
      <c r="Q891" t="s">
        <v>258</v>
      </c>
      <c r="R891">
        <v>33</v>
      </c>
      <c r="S891" t="s">
        <v>11274</v>
      </c>
      <c r="T891" s="2">
        <v>0.05</v>
      </c>
      <c r="U891" t="s">
        <v>2409</v>
      </c>
      <c r="V891" t="s">
        <v>2009</v>
      </c>
      <c r="W891" t="s">
        <v>606</v>
      </c>
      <c r="X891" t="s">
        <v>11275</v>
      </c>
      <c r="Y891" s="3">
        <f>VALUE(SUBSTITUTE(Table1[[#This Row],[Order Total]],"$",""))</f>
        <v>127.52</v>
      </c>
      <c r="Z891">
        <f>VALUE(SUBSTITUTE(Table1[[#This Row],[Total]],"$",""))</f>
        <v>122.24</v>
      </c>
      <c r="AA891" s="3">
        <f>Table1[[#This Row],[Order Total Number]]-Table1[[#This Row],[Total Number]]</f>
        <v>5.2800000000000011</v>
      </c>
      <c r="AB891">
        <f>VALUE(SUBSTITUTE(Table1[[#This Row],[Shipping Cost]],"$",""))</f>
        <v>7.72</v>
      </c>
      <c r="AC891">
        <f>VALUE(SUBSTITUTE(Table1[[#This Row],[Discount $]],"$",""))</f>
        <v>11.62</v>
      </c>
      <c r="AD891">
        <f>VALUE(SUBSTITUTE(Table1[[#This Row],[Retail Price]],"$",""))</f>
        <v>7.3</v>
      </c>
      <c r="AE891" s="4">
        <f>(Table1[[#This Row],[Retail Price Number]]*Table1[[#This Row],[Order Quantity]])-Table1[[#This Row],[Discount $ Number]]+Table1[[#This Row],[Shipping Cost Number]]</f>
        <v>237</v>
      </c>
      <c r="AF891">
        <f>Table1[[#This Row],[Retail Price Number]]*Table1[[#This Row],[Order Quantity]]-Table1[[#This Row],[Discount $ Number]]</f>
        <v>229.28</v>
      </c>
      <c r="AG891">
        <f>(Table1[[#This Row],[Retail Price Number]]*Table1[[#This Row],[Order Quantity]])-Table1[[#This Row],[Discount $ Number]]-Table1[[#This Row],[Shipping Cost Number]]</f>
        <v>221.56</v>
      </c>
      <c r="AH891">
        <f>Table1[[#This Row],[Retail Price Number]]*Table1[[#This Row],[Order Quantity]]</f>
        <v>240.9</v>
      </c>
      <c r="AI891">
        <f>YEAR(Table1[[#This Row],[Order Date]])</f>
        <v>2013</v>
      </c>
    </row>
    <row r="892" spans="1:35" x14ac:dyDescent="0.3">
      <c r="A892" t="s">
        <v>5120</v>
      </c>
      <c r="B892" s="1">
        <v>41585</v>
      </c>
      <c r="C892" t="s">
        <v>2226</v>
      </c>
      <c r="D892" t="s">
        <v>280</v>
      </c>
      <c r="E892" t="s">
        <v>27</v>
      </c>
      <c r="F892" t="s">
        <v>28</v>
      </c>
      <c r="G892" t="s">
        <v>77</v>
      </c>
      <c r="H892" t="s">
        <v>281</v>
      </c>
      <c r="I892" t="s">
        <v>196</v>
      </c>
      <c r="J892" t="s">
        <v>1667</v>
      </c>
      <c r="K892" t="s">
        <v>723</v>
      </c>
      <c r="L892" t="s">
        <v>109</v>
      </c>
      <c r="M892" t="s">
        <v>35</v>
      </c>
      <c r="N892" s="1">
        <v>41587</v>
      </c>
      <c r="O892" t="s">
        <v>982</v>
      </c>
      <c r="P892" s="3" t="s">
        <v>67</v>
      </c>
      <c r="Q892" t="s">
        <v>57</v>
      </c>
      <c r="R892">
        <v>4</v>
      </c>
      <c r="S892" t="s">
        <v>1653</v>
      </c>
      <c r="T892" s="2">
        <v>7.0000000000000007E-2</v>
      </c>
      <c r="U892" t="s">
        <v>4038</v>
      </c>
      <c r="V892" t="s">
        <v>4039</v>
      </c>
      <c r="W892" t="s">
        <v>730</v>
      </c>
      <c r="X892" t="s">
        <v>5121</v>
      </c>
      <c r="Y892" s="3">
        <f>VALUE(SUBSTITUTE(Table1[[#This Row],[Order Total]],"$",""))</f>
        <v>148.78</v>
      </c>
      <c r="Z892">
        <f>VALUE(SUBSTITUTE(Table1[[#This Row],[Total]],"$",""))</f>
        <v>149.28</v>
      </c>
      <c r="AA892" s="3">
        <f>Table1[[#This Row],[Order Total Number]]-Table1[[#This Row],[Total Number]]</f>
        <v>-0.5</v>
      </c>
      <c r="AB892">
        <f>VALUE(SUBSTITUTE(Table1[[#This Row],[Shipping Cost]],"$",""))</f>
        <v>0.49</v>
      </c>
      <c r="AC892">
        <f>VALUE(SUBSTITUTE(Table1[[#This Row],[Discount $]],"$",""))</f>
        <v>6.2</v>
      </c>
      <c r="AD892">
        <f>VALUE(SUBSTITUTE(Table1[[#This Row],[Retail Price]],"$",""))</f>
        <v>2.88</v>
      </c>
      <c r="AE892" s="4">
        <f>(Table1[[#This Row],[Retail Price Number]]*Table1[[#This Row],[Order Quantity]])-Table1[[#This Row],[Discount $ Number]]+Table1[[#This Row],[Shipping Cost Number]]</f>
        <v>5.81</v>
      </c>
      <c r="AF892">
        <f>Table1[[#This Row],[Retail Price Number]]*Table1[[#This Row],[Order Quantity]]-Table1[[#This Row],[Discount $ Number]]</f>
        <v>5.3199999999999994</v>
      </c>
      <c r="AG892">
        <f>(Table1[[#This Row],[Retail Price Number]]*Table1[[#This Row],[Order Quantity]])-Table1[[#This Row],[Discount $ Number]]-Table1[[#This Row],[Shipping Cost Number]]</f>
        <v>4.8299999999999992</v>
      </c>
      <c r="AH892">
        <f>Table1[[#This Row],[Retail Price Number]]*Table1[[#This Row],[Order Quantity]]</f>
        <v>11.52</v>
      </c>
      <c r="AI892">
        <f>YEAR(Table1[[#This Row],[Order Date]])</f>
        <v>2013</v>
      </c>
    </row>
    <row r="893" spans="1:35" x14ac:dyDescent="0.3">
      <c r="A893" t="s">
        <v>5120</v>
      </c>
      <c r="B893" s="1">
        <v>42696</v>
      </c>
      <c r="C893" t="s">
        <v>6039</v>
      </c>
      <c r="D893" t="s">
        <v>816</v>
      </c>
      <c r="E893" t="s">
        <v>27</v>
      </c>
      <c r="F893" t="s">
        <v>28</v>
      </c>
      <c r="G893" t="s">
        <v>134</v>
      </c>
      <c r="H893" t="s">
        <v>78</v>
      </c>
      <c r="I893" t="s">
        <v>92</v>
      </c>
      <c r="J893" t="s">
        <v>218</v>
      </c>
      <c r="K893" t="s">
        <v>94</v>
      </c>
      <c r="L893" t="s">
        <v>34</v>
      </c>
      <c r="M893" t="s">
        <v>35</v>
      </c>
      <c r="N893" s="1">
        <v>42701</v>
      </c>
      <c r="O893" t="s">
        <v>219</v>
      </c>
      <c r="P893" s="3" t="s">
        <v>124</v>
      </c>
      <c r="Q893" t="s">
        <v>220</v>
      </c>
      <c r="R893">
        <v>8</v>
      </c>
      <c r="S893" t="s">
        <v>6040</v>
      </c>
      <c r="T893" s="2">
        <v>0.02</v>
      </c>
      <c r="U893" t="s">
        <v>3706</v>
      </c>
      <c r="V893" t="s">
        <v>6041</v>
      </c>
      <c r="W893" t="s">
        <v>224</v>
      </c>
      <c r="X893" t="s">
        <v>6042</v>
      </c>
      <c r="Y893" s="3">
        <f>VALUE(SUBSTITUTE(Table1[[#This Row],[Order Total]],"$",""))</f>
        <v>115.61</v>
      </c>
      <c r="Z893">
        <f>VALUE(SUBSTITUTE(Table1[[#This Row],[Total]],"$",""))</f>
        <v>116.55</v>
      </c>
      <c r="AA893" s="3">
        <f>Table1[[#This Row],[Order Total Number]]-Table1[[#This Row],[Total Number]]</f>
        <v>-0.93999999999999773</v>
      </c>
      <c r="AB893">
        <f>VALUE(SUBSTITUTE(Table1[[#This Row],[Shipping Cost]],"$",""))</f>
        <v>0.5</v>
      </c>
      <c r="AC893">
        <f>VALUE(SUBSTITUTE(Table1[[#This Row],[Discount $]],"$",""))</f>
        <v>7.85</v>
      </c>
      <c r="AD893">
        <f>VALUE(SUBSTITUTE(Table1[[#This Row],[Retail Price]],"$",""))</f>
        <v>3.69</v>
      </c>
      <c r="AE893" s="4">
        <f>(Table1[[#This Row],[Retail Price Number]]*Table1[[#This Row],[Order Quantity]])-Table1[[#This Row],[Discount $ Number]]+Table1[[#This Row],[Shipping Cost Number]]</f>
        <v>22.17</v>
      </c>
      <c r="AF893">
        <f>Table1[[#This Row],[Retail Price Number]]*Table1[[#This Row],[Order Quantity]]-Table1[[#This Row],[Discount $ Number]]</f>
        <v>21.67</v>
      </c>
      <c r="AG893">
        <f>(Table1[[#This Row],[Retail Price Number]]*Table1[[#This Row],[Order Quantity]])-Table1[[#This Row],[Discount $ Number]]-Table1[[#This Row],[Shipping Cost Number]]</f>
        <v>21.17</v>
      </c>
      <c r="AH893">
        <f>Table1[[#This Row],[Retail Price Number]]*Table1[[#This Row],[Order Quantity]]</f>
        <v>29.52</v>
      </c>
      <c r="AI893">
        <f>YEAR(Table1[[#This Row],[Order Date]])</f>
        <v>2016</v>
      </c>
    </row>
    <row r="894" spans="1:35" x14ac:dyDescent="0.3">
      <c r="A894" t="s">
        <v>5120</v>
      </c>
      <c r="B894" s="1">
        <v>41583</v>
      </c>
      <c r="C894" t="s">
        <v>923</v>
      </c>
      <c r="D894" t="s">
        <v>551</v>
      </c>
      <c r="E894" t="s">
        <v>27</v>
      </c>
      <c r="F894" t="s">
        <v>28</v>
      </c>
      <c r="G894" t="s">
        <v>134</v>
      </c>
      <c r="H894" t="s">
        <v>289</v>
      </c>
      <c r="I894" t="s">
        <v>92</v>
      </c>
      <c r="J894" t="s">
        <v>218</v>
      </c>
      <c r="K894" t="s">
        <v>94</v>
      </c>
      <c r="L894" t="s">
        <v>34</v>
      </c>
      <c r="M894" t="s">
        <v>156</v>
      </c>
      <c r="N894" s="1">
        <v>41585</v>
      </c>
      <c r="O894" t="s">
        <v>219</v>
      </c>
      <c r="P894" s="3" t="s">
        <v>124</v>
      </c>
      <c r="Q894" t="s">
        <v>220</v>
      </c>
      <c r="R894">
        <v>37</v>
      </c>
      <c r="S894" t="s">
        <v>1653</v>
      </c>
      <c r="T894" s="2">
        <v>0.1</v>
      </c>
      <c r="U894" t="s">
        <v>4038</v>
      </c>
      <c r="V894" t="s">
        <v>4039</v>
      </c>
      <c r="W894" t="s">
        <v>224</v>
      </c>
      <c r="X894" t="s">
        <v>5121</v>
      </c>
      <c r="Y894" s="3">
        <f>VALUE(SUBSTITUTE(Table1[[#This Row],[Order Total]],"$",""))</f>
        <v>148.78</v>
      </c>
      <c r="Z894">
        <f>VALUE(SUBSTITUTE(Table1[[#This Row],[Total]],"$",""))</f>
        <v>149.28</v>
      </c>
      <c r="AA894" s="3">
        <f>Table1[[#This Row],[Order Total Number]]-Table1[[#This Row],[Total Number]]</f>
        <v>-0.5</v>
      </c>
      <c r="AB894">
        <f>VALUE(SUBSTITUTE(Table1[[#This Row],[Shipping Cost]],"$",""))</f>
        <v>0.5</v>
      </c>
      <c r="AC894">
        <f>VALUE(SUBSTITUTE(Table1[[#This Row],[Discount $]],"$",""))</f>
        <v>6.2</v>
      </c>
      <c r="AD894">
        <f>VALUE(SUBSTITUTE(Table1[[#This Row],[Retail Price]],"$",""))</f>
        <v>3.69</v>
      </c>
      <c r="AE894" s="4">
        <f>(Table1[[#This Row],[Retail Price Number]]*Table1[[#This Row],[Order Quantity]])-Table1[[#This Row],[Discount $ Number]]+Table1[[#This Row],[Shipping Cost Number]]</f>
        <v>130.83000000000001</v>
      </c>
      <c r="AF894">
        <f>Table1[[#This Row],[Retail Price Number]]*Table1[[#This Row],[Order Quantity]]-Table1[[#This Row],[Discount $ Number]]</f>
        <v>130.33000000000001</v>
      </c>
      <c r="AG894">
        <f>(Table1[[#This Row],[Retail Price Number]]*Table1[[#This Row],[Order Quantity]])-Table1[[#This Row],[Discount $ Number]]-Table1[[#This Row],[Shipping Cost Number]]</f>
        <v>129.83000000000001</v>
      </c>
      <c r="AH894">
        <f>Table1[[#This Row],[Retail Price Number]]*Table1[[#This Row],[Order Quantity]]</f>
        <v>136.53</v>
      </c>
      <c r="AI894">
        <f>YEAR(Table1[[#This Row],[Order Date]])</f>
        <v>2013</v>
      </c>
    </row>
    <row r="895" spans="1:35" x14ac:dyDescent="0.3">
      <c r="A895" t="s">
        <v>5120</v>
      </c>
      <c r="B895" s="1">
        <v>41653</v>
      </c>
      <c r="C895" t="s">
        <v>3976</v>
      </c>
      <c r="D895" t="s">
        <v>1510</v>
      </c>
      <c r="E895" t="s">
        <v>27</v>
      </c>
      <c r="F895" t="s">
        <v>28</v>
      </c>
      <c r="G895" t="s">
        <v>29</v>
      </c>
      <c r="H895" t="s">
        <v>205</v>
      </c>
      <c r="I895" t="s">
        <v>196</v>
      </c>
      <c r="J895" t="s">
        <v>218</v>
      </c>
      <c r="K895" t="s">
        <v>94</v>
      </c>
      <c r="L895" t="s">
        <v>95</v>
      </c>
      <c r="M895" t="s">
        <v>35</v>
      </c>
      <c r="N895" s="1">
        <v>41655</v>
      </c>
      <c r="O895" t="s">
        <v>219</v>
      </c>
      <c r="P895" s="3" t="s">
        <v>124</v>
      </c>
      <c r="Q895" t="s">
        <v>220</v>
      </c>
      <c r="R895">
        <v>32</v>
      </c>
      <c r="S895" t="s">
        <v>9404</v>
      </c>
      <c r="T895" s="2">
        <v>0.01</v>
      </c>
      <c r="U895" t="s">
        <v>5674</v>
      </c>
      <c r="V895" t="s">
        <v>4039</v>
      </c>
      <c r="W895" t="s">
        <v>224</v>
      </c>
      <c r="X895" t="s">
        <v>9405</v>
      </c>
      <c r="Y895" s="3">
        <f>VALUE(SUBSTITUTE(Table1[[#This Row],[Order Total]],"$",""))</f>
        <v>148.78</v>
      </c>
      <c r="Z895">
        <f>VALUE(SUBSTITUTE(Table1[[#This Row],[Total]],"$",""))</f>
        <v>159.28</v>
      </c>
      <c r="AA895" s="3">
        <f>Table1[[#This Row],[Order Total Number]]-Table1[[#This Row],[Total Number]]</f>
        <v>-10.5</v>
      </c>
      <c r="AB895">
        <f>VALUE(SUBSTITUTE(Table1[[#This Row],[Shipping Cost]],"$",""))</f>
        <v>0.5</v>
      </c>
      <c r="AC895">
        <f>VALUE(SUBSTITUTE(Table1[[#This Row],[Discount $]],"$",""))</f>
        <v>6.8</v>
      </c>
      <c r="AD895">
        <f>VALUE(SUBSTITUTE(Table1[[#This Row],[Retail Price]],"$",""))</f>
        <v>3.69</v>
      </c>
      <c r="AE895" s="4">
        <f>(Table1[[#This Row],[Retail Price Number]]*Table1[[#This Row],[Order Quantity]])-Table1[[#This Row],[Discount $ Number]]+Table1[[#This Row],[Shipping Cost Number]]</f>
        <v>111.78</v>
      </c>
      <c r="AF895">
        <f>Table1[[#This Row],[Retail Price Number]]*Table1[[#This Row],[Order Quantity]]-Table1[[#This Row],[Discount $ Number]]</f>
        <v>111.28</v>
      </c>
      <c r="AG895">
        <f>(Table1[[#This Row],[Retail Price Number]]*Table1[[#This Row],[Order Quantity]])-Table1[[#This Row],[Discount $ Number]]-Table1[[#This Row],[Shipping Cost Number]]</f>
        <v>110.78</v>
      </c>
      <c r="AH895">
        <f>Table1[[#This Row],[Retail Price Number]]*Table1[[#This Row],[Order Quantity]]</f>
        <v>118.08</v>
      </c>
      <c r="AI895">
        <f>YEAR(Table1[[#This Row],[Order Date]])</f>
        <v>2014</v>
      </c>
    </row>
    <row r="896" spans="1:35" x14ac:dyDescent="0.3">
      <c r="A896" t="s">
        <v>5120</v>
      </c>
      <c r="B896" s="1">
        <v>41479</v>
      </c>
      <c r="C896" t="s">
        <v>471</v>
      </c>
      <c r="D896" t="s">
        <v>399</v>
      </c>
      <c r="E896" t="s">
        <v>27</v>
      </c>
      <c r="F896" t="s">
        <v>28</v>
      </c>
      <c r="G896" t="s">
        <v>77</v>
      </c>
      <c r="H896" t="s">
        <v>62</v>
      </c>
      <c r="I896" t="s">
        <v>196</v>
      </c>
      <c r="J896" t="s">
        <v>994</v>
      </c>
      <c r="K896" t="s">
        <v>94</v>
      </c>
      <c r="L896" t="s">
        <v>34</v>
      </c>
      <c r="M896" t="s">
        <v>35</v>
      </c>
      <c r="N896" s="1">
        <v>41481</v>
      </c>
      <c r="O896" t="s">
        <v>995</v>
      </c>
      <c r="P896" s="3" t="s">
        <v>996</v>
      </c>
      <c r="Q896" t="s">
        <v>997</v>
      </c>
      <c r="R896">
        <v>25</v>
      </c>
      <c r="S896" t="s">
        <v>3266</v>
      </c>
      <c r="T896" s="2">
        <v>0</v>
      </c>
      <c r="U896" t="s">
        <v>9482</v>
      </c>
      <c r="V896" t="s">
        <v>9483</v>
      </c>
      <c r="W896" t="s">
        <v>1001</v>
      </c>
      <c r="X896" t="s">
        <v>40</v>
      </c>
      <c r="Y896" s="3">
        <f>VALUE(SUBSTITUTE(Table1[[#This Row],[Order Total]],"$",""))</f>
        <v>125.17</v>
      </c>
      <c r="Z896">
        <f>VALUE(SUBSTITUTE(Table1[[#This Row],[Total]],"$",""))</f>
        <v>126.71</v>
      </c>
      <c r="AA896" s="3">
        <f>Table1[[#This Row],[Order Total Number]]-Table1[[#This Row],[Total Number]]</f>
        <v>-1.539999999999992</v>
      </c>
      <c r="AB896">
        <f>VALUE(SUBSTITUTE(Table1[[#This Row],[Shipping Cost]],"$",""))</f>
        <v>8.2200000000000006</v>
      </c>
      <c r="AC896">
        <f>VALUE(SUBSTITUTE(Table1[[#This Row],[Discount $]],"$",""))</f>
        <v>7.35</v>
      </c>
      <c r="AD896">
        <f>VALUE(SUBSTITUTE(Table1[[#This Row],[Retail Price]],"$",""))</f>
        <v>34.76</v>
      </c>
      <c r="AE896" s="4">
        <f>(Table1[[#This Row],[Retail Price Number]]*Table1[[#This Row],[Order Quantity]])-Table1[[#This Row],[Discount $ Number]]+Table1[[#This Row],[Shipping Cost Number]]</f>
        <v>869.87</v>
      </c>
      <c r="AF896">
        <f>Table1[[#This Row],[Retail Price Number]]*Table1[[#This Row],[Order Quantity]]-Table1[[#This Row],[Discount $ Number]]</f>
        <v>861.65</v>
      </c>
      <c r="AG896">
        <f>(Table1[[#This Row],[Retail Price Number]]*Table1[[#This Row],[Order Quantity]])-Table1[[#This Row],[Discount $ Number]]-Table1[[#This Row],[Shipping Cost Number]]</f>
        <v>853.43</v>
      </c>
      <c r="AH896">
        <f>Table1[[#This Row],[Retail Price Number]]*Table1[[#This Row],[Order Quantity]]</f>
        <v>869</v>
      </c>
      <c r="AI896">
        <f>YEAR(Table1[[#This Row],[Order Date]])</f>
        <v>2013</v>
      </c>
    </row>
    <row r="897" spans="1:35" x14ac:dyDescent="0.3">
      <c r="A897" t="s">
        <v>5120</v>
      </c>
      <c r="B897" s="1">
        <v>41506</v>
      </c>
      <c r="C897" t="s">
        <v>1172</v>
      </c>
      <c r="D897" t="s">
        <v>174</v>
      </c>
      <c r="E897" t="s">
        <v>27</v>
      </c>
      <c r="F897" t="s">
        <v>28</v>
      </c>
      <c r="G897" t="s">
        <v>77</v>
      </c>
      <c r="H897" t="s">
        <v>78</v>
      </c>
      <c r="I897" t="s">
        <v>196</v>
      </c>
      <c r="J897" t="s">
        <v>355</v>
      </c>
      <c r="K897" t="s">
        <v>94</v>
      </c>
      <c r="L897" t="s">
        <v>109</v>
      </c>
      <c r="M897" t="s">
        <v>35</v>
      </c>
      <c r="N897" s="1">
        <v>41508</v>
      </c>
      <c r="O897" t="s">
        <v>129</v>
      </c>
      <c r="P897" s="3" t="s">
        <v>356</v>
      </c>
      <c r="Q897" t="s">
        <v>357</v>
      </c>
      <c r="R897">
        <v>23</v>
      </c>
      <c r="S897" t="s">
        <v>12018</v>
      </c>
      <c r="T897" s="2">
        <v>0.01</v>
      </c>
      <c r="U897" t="s">
        <v>1235</v>
      </c>
      <c r="V897" t="s">
        <v>7070</v>
      </c>
      <c r="W897" t="s">
        <v>361</v>
      </c>
      <c r="X897" t="s">
        <v>12019</v>
      </c>
      <c r="Y897" s="3">
        <f>VALUE(SUBSTITUTE(Table1[[#This Row],[Order Total]],"$",""))</f>
        <v>243.69</v>
      </c>
      <c r="Z897">
        <f>VALUE(SUBSTITUTE(Table1[[#This Row],[Total]],"$",""))</f>
        <v>249.98</v>
      </c>
      <c r="AA897" s="3">
        <f>Table1[[#This Row],[Order Total Number]]-Table1[[#This Row],[Total Number]]</f>
        <v>-6.289999999999992</v>
      </c>
      <c r="AB897">
        <f>VALUE(SUBSTITUTE(Table1[[#This Row],[Shipping Cost]],"$",""))</f>
        <v>3.6</v>
      </c>
      <c r="AC897">
        <f>VALUE(SUBSTITUTE(Table1[[#This Row],[Discount $]],"$",""))</f>
        <v>2.69</v>
      </c>
      <c r="AD897">
        <f>VALUE(SUBSTITUTE(Table1[[#This Row],[Retail Price]],"$",""))</f>
        <v>5.68</v>
      </c>
      <c r="AE897" s="4">
        <f>(Table1[[#This Row],[Retail Price Number]]*Table1[[#This Row],[Order Quantity]])-Table1[[#This Row],[Discount $ Number]]+Table1[[#This Row],[Shipping Cost Number]]</f>
        <v>131.54999999999998</v>
      </c>
      <c r="AF897">
        <f>Table1[[#This Row],[Retail Price Number]]*Table1[[#This Row],[Order Quantity]]-Table1[[#This Row],[Discount $ Number]]</f>
        <v>127.94999999999999</v>
      </c>
      <c r="AG897">
        <f>(Table1[[#This Row],[Retail Price Number]]*Table1[[#This Row],[Order Quantity]])-Table1[[#This Row],[Discount $ Number]]-Table1[[#This Row],[Shipping Cost Number]]</f>
        <v>124.35</v>
      </c>
      <c r="AH897">
        <f>Table1[[#This Row],[Retail Price Number]]*Table1[[#This Row],[Order Quantity]]</f>
        <v>130.63999999999999</v>
      </c>
      <c r="AI897">
        <f>YEAR(Table1[[#This Row],[Order Date]])</f>
        <v>2013</v>
      </c>
    </row>
    <row r="898" spans="1:35" x14ac:dyDescent="0.3">
      <c r="A898" t="s">
        <v>7079</v>
      </c>
      <c r="B898" s="1">
        <v>41515</v>
      </c>
      <c r="C898" t="s">
        <v>1272</v>
      </c>
      <c r="D898" t="s">
        <v>384</v>
      </c>
      <c r="E898" t="s">
        <v>27</v>
      </c>
      <c r="F898" t="s">
        <v>28</v>
      </c>
      <c r="G898" t="s">
        <v>134</v>
      </c>
      <c r="H898" t="s">
        <v>289</v>
      </c>
      <c r="I898" t="s">
        <v>121</v>
      </c>
      <c r="J898" t="s">
        <v>1474</v>
      </c>
      <c r="K898" t="s">
        <v>94</v>
      </c>
      <c r="L898" t="s">
        <v>95</v>
      </c>
      <c r="M898" t="s">
        <v>156</v>
      </c>
      <c r="N898" s="1">
        <v>41516</v>
      </c>
      <c r="O898" t="s">
        <v>1369</v>
      </c>
      <c r="P898" s="3" t="s">
        <v>96</v>
      </c>
      <c r="Q898" t="s">
        <v>1475</v>
      </c>
      <c r="R898">
        <v>35</v>
      </c>
      <c r="S898" t="s">
        <v>7080</v>
      </c>
      <c r="T898" s="2">
        <v>0.04</v>
      </c>
      <c r="U898" t="s">
        <v>1379</v>
      </c>
      <c r="V898" t="s">
        <v>7081</v>
      </c>
      <c r="W898" t="s">
        <v>1478</v>
      </c>
      <c r="X898" t="s">
        <v>3357</v>
      </c>
      <c r="Y898" s="3">
        <f>VALUE(SUBSTITUTE(Table1[[#This Row],[Order Total]],"$",""))</f>
        <v>96.39</v>
      </c>
      <c r="Z898">
        <f>VALUE(SUBSTITUTE(Table1[[#This Row],[Total]],"$",""))</f>
        <v>97.69</v>
      </c>
      <c r="AA898" s="3">
        <f>Table1[[#This Row],[Order Total Number]]-Table1[[#This Row],[Total Number]]</f>
        <v>-1.2999999999999972</v>
      </c>
      <c r="AB898">
        <f>VALUE(SUBSTITUTE(Table1[[#This Row],[Shipping Cost]],"$",""))</f>
        <v>1.29</v>
      </c>
      <c r="AC898">
        <f>VALUE(SUBSTITUTE(Table1[[#This Row],[Discount $]],"$",""))</f>
        <v>1.95</v>
      </c>
      <c r="AD898">
        <f>VALUE(SUBSTITUTE(Table1[[#This Row],[Retail Price]],"$",""))</f>
        <v>1.6</v>
      </c>
      <c r="AE898" s="4">
        <f>(Table1[[#This Row],[Retail Price Number]]*Table1[[#This Row],[Order Quantity]])-Table1[[#This Row],[Discount $ Number]]+Table1[[#This Row],[Shipping Cost Number]]</f>
        <v>55.339999999999996</v>
      </c>
      <c r="AF898">
        <f>Table1[[#This Row],[Retail Price Number]]*Table1[[#This Row],[Order Quantity]]-Table1[[#This Row],[Discount $ Number]]</f>
        <v>54.05</v>
      </c>
      <c r="AG898">
        <f>(Table1[[#This Row],[Retail Price Number]]*Table1[[#This Row],[Order Quantity]])-Table1[[#This Row],[Discount $ Number]]-Table1[[#This Row],[Shipping Cost Number]]</f>
        <v>52.76</v>
      </c>
      <c r="AH898">
        <f>Table1[[#This Row],[Retail Price Number]]*Table1[[#This Row],[Order Quantity]]</f>
        <v>56</v>
      </c>
      <c r="AI898">
        <f>YEAR(Table1[[#This Row],[Order Date]])</f>
        <v>2013</v>
      </c>
    </row>
    <row r="899" spans="1:35" x14ac:dyDescent="0.3">
      <c r="A899" t="s">
        <v>7079</v>
      </c>
      <c r="B899" s="1">
        <v>41969</v>
      </c>
      <c r="C899" t="s">
        <v>3957</v>
      </c>
      <c r="D899" t="s">
        <v>61</v>
      </c>
      <c r="E899" t="s">
        <v>27</v>
      </c>
      <c r="F899" t="s">
        <v>28</v>
      </c>
      <c r="G899" t="s">
        <v>29</v>
      </c>
      <c r="H899" t="s">
        <v>62</v>
      </c>
      <c r="I899" t="s">
        <v>31</v>
      </c>
      <c r="J899" t="s">
        <v>1089</v>
      </c>
      <c r="K899" t="s">
        <v>33</v>
      </c>
      <c r="L899" t="s">
        <v>109</v>
      </c>
      <c r="M899" t="s">
        <v>35</v>
      </c>
      <c r="N899" s="1">
        <v>41971</v>
      </c>
      <c r="O899" t="s">
        <v>1090</v>
      </c>
      <c r="P899" s="3" t="s">
        <v>1091</v>
      </c>
      <c r="Q899" t="s">
        <v>1092</v>
      </c>
      <c r="R899">
        <v>32</v>
      </c>
      <c r="S899" t="s">
        <v>3261</v>
      </c>
      <c r="T899" s="2">
        <v>0.08</v>
      </c>
      <c r="U899" t="s">
        <v>11191</v>
      </c>
      <c r="V899" t="s">
        <v>2859</v>
      </c>
      <c r="W899" t="s">
        <v>1094</v>
      </c>
      <c r="X899" t="s">
        <v>11192</v>
      </c>
      <c r="Y899" s="3">
        <f>VALUE(SUBSTITUTE(Table1[[#This Row],[Order Total]],"$",""))</f>
        <v>68.19</v>
      </c>
      <c r="Z899">
        <f>VALUE(SUBSTITUTE(Table1[[#This Row],[Total]],"$",""))</f>
        <v>69.69</v>
      </c>
      <c r="AA899" s="3">
        <f>Table1[[#This Row],[Order Total Number]]-Table1[[#This Row],[Total Number]]</f>
        <v>-1.5</v>
      </c>
      <c r="AB899">
        <f>VALUE(SUBSTITUTE(Table1[[#This Row],[Shipping Cost]],"$",""))</f>
        <v>6.27</v>
      </c>
      <c r="AC899">
        <f>VALUE(SUBSTITUTE(Table1[[#This Row],[Discount $]],"$",""))</f>
        <v>6.69</v>
      </c>
      <c r="AD899">
        <f>VALUE(SUBSTITUTE(Table1[[#This Row],[Retail Price]],"$",""))</f>
        <v>29.17</v>
      </c>
      <c r="AE899" s="4">
        <f>(Table1[[#This Row],[Retail Price Number]]*Table1[[#This Row],[Order Quantity]])-Table1[[#This Row],[Discount $ Number]]+Table1[[#This Row],[Shipping Cost Number]]</f>
        <v>933.02</v>
      </c>
      <c r="AF899">
        <f>Table1[[#This Row],[Retail Price Number]]*Table1[[#This Row],[Order Quantity]]-Table1[[#This Row],[Discount $ Number]]</f>
        <v>926.75</v>
      </c>
      <c r="AG899">
        <f>(Table1[[#This Row],[Retail Price Number]]*Table1[[#This Row],[Order Quantity]])-Table1[[#This Row],[Discount $ Number]]-Table1[[#This Row],[Shipping Cost Number]]</f>
        <v>920.48</v>
      </c>
      <c r="AH899">
        <f>Table1[[#This Row],[Retail Price Number]]*Table1[[#This Row],[Order Quantity]]</f>
        <v>933.44</v>
      </c>
      <c r="AI899">
        <f>YEAR(Table1[[#This Row],[Order Date]])</f>
        <v>2014</v>
      </c>
    </row>
    <row r="900" spans="1:35" x14ac:dyDescent="0.3">
      <c r="A900" t="s">
        <v>5188</v>
      </c>
      <c r="B900" s="1">
        <v>42121</v>
      </c>
      <c r="C900" t="s">
        <v>3415</v>
      </c>
      <c r="D900" t="s">
        <v>1198</v>
      </c>
      <c r="E900" t="s">
        <v>46</v>
      </c>
      <c r="F900" t="s">
        <v>47</v>
      </c>
      <c r="G900" t="s">
        <v>29</v>
      </c>
      <c r="H900" t="s">
        <v>107</v>
      </c>
      <c r="I900" t="s">
        <v>31</v>
      </c>
      <c r="J900" t="s">
        <v>1533</v>
      </c>
      <c r="K900" t="s">
        <v>94</v>
      </c>
      <c r="L900" t="s">
        <v>34</v>
      </c>
      <c r="M900" t="s">
        <v>35</v>
      </c>
      <c r="N900" s="1">
        <v>42122</v>
      </c>
      <c r="O900" t="s">
        <v>1534</v>
      </c>
      <c r="P900" s="3" t="s">
        <v>1535</v>
      </c>
      <c r="Q900" t="s">
        <v>1536</v>
      </c>
      <c r="R900">
        <v>13</v>
      </c>
      <c r="S900" t="s">
        <v>5189</v>
      </c>
      <c r="T900" s="2">
        <v>0.04</v>
      </c>
      <c r="U900" t="s">
        <v>267</v>
      </c>
      <c r="V900" t="s">
        <v>4198</v>
      </c>
      <c r="W900" t="s">
        <v>376</v>
      </c>
      <c r="X900" t="s">
        <v>5190</v>
      </c>
      <c r="Y900" s="3">
        <f>VALUE(SUBSTITUTE(Table1[[#This Row],[Order Total]],"$",""))</f>
        <v>144.11000000000001</v>
      </c>
      <c r="Z900">
        <f>VALUE(SUBSTITUTE(Table1[[#This Row],[Total]],"$",""))</f>
        <v>147.38999999999999</v>
      </c>
      <c r="AA900" s="3">
        <f>Table1[[#This Row],[Order Total Number]]-Table1[[#This Row],[Total Number]]</f>
        <v>-3.2799999999999727</v>
      </c>
      <c r="AB900">
        <f>VALUE(SUBSTITUTE(Table1[[#This Row],[Shipping Cost]],"$",""))</f>
        <v>7.18</v>
      </c>
      <c r="AC900">
        <f>VALUE(SUBSTITUTE(Table1[[#This Row],[Discount $]],"$",""))</f>
        <v>4.49</v>
      </c>
      <c r="AD900">
        <f>VALUE(SUBSTITUTE(Table1[[#This Row],[Retail Price]],"$",""))</f>
        <v>80.98</v>
      </c>
      <c r="AE900" s="4">
        <f>(Table1[[#This Row],[Retail Price Number]]*Table1[[#This Row],[Order Quantity]])-Table1[[#This Row],[Discount $ Number]]+Table1[[#This Row],[Shipping Cost Number]]</f>
        <v>1055.43</v>
      </c>
      <c r="AF900">
        <f>Table1[[#This Row],[Retail Price Number]]*Table1[[#This Row],[Order Quantity]]-Table1[[#This Row],[Discount $ Number]]</f>
        <v>1048.25</v>
      </c>
      <c r="AG900">
        <f>(Table1[[#This Row],[Retail Price Number]]*Table1[[#This Row],[Order Quantity]])-Table1[[#This Row],[Discount $ Number]]-Table1[[#This Row],[Shipping Cost Number]]</f>
        <v>1041.07</v>
      </c>
      <c r="AH900">
        <f>Table1[[#This Row],[Retail Price Number]]*Table1[[#This Row],[Order Quantity]]</f>
        <v>1052.74</v>
      </c>
      <c r="AI900">
        <f>YEAR(Table1[[#This Row],[Order Date]])</f>
        <v>2015</v>
      </c>
    </row>
    <row r="901" spans="1:35" x14ac:dyDescent="0.3">
      <c r="A901" t="s">
        <v>1147</v>
      </c>
      <c r="B901" s="1">
        <v>41585</v>
      </c>
      <c r="C901" t="s">
        <v>1148</v>
      </c>
      <c r="D901" t="s">
        <v>1149</v>
      </c>
      <c r="E901" t="s">
        <v>27</v>
      </c>
      <c r="F901" t="s">
        <v>28</v>
      </c>
      <c r="G901" t="s">
        <v>77</v>
      </c>
      <c r="H901" t="s">
        <v>289</v>
      </c>
      <c r="I901" t="s">
        <v>121</v>
      </c>
      <c r="J901" t="s">
        <v>1150</v>
      </c>
      <c r="K901" t="s">
        <v>33</v>
      </c>
      <c r="L901" t="s">
        <v>34</v>
      </c>
      <c r="M901" t="s">
        <v>35</v>
      </c>
      <c r="N901" s="1">
        <v>41586</v>
      </c>
      <c r="O901" t="s">
        <v>1151</v>
      </c>
      <c r="P901" s="3" t="s">
        <v>1152</v>
      </c>
      <c r="Q901" t="s">
        <v>1153</v>
      </c>
      <c r="R901">
        <v>14</v>
      </c>
      <c r="S901" t="s">
        <v>888</v>
      </c>
      <c r="T901" s="2">
        <v>0.05</v>
      </c>
      <c r="U901" t="s">
        <v>1154</v>
      </c>
      <c r="V901" t="s">
        <v>1155</v>
      </c>
      <c r="W901" t="s">
        <v>1156</v>
      </c>
      <c r="X901" t="s">
        <v>1157</v>
      </c>
      <c r="Y901" s="3">
        <f>VALUE(SUBSTITUTE(Table1[[#This Row],[Order Total]],"$",""))</f>
        <v>190.95</v>
      </c>
      <c r="Z901">
        <f>VALUE(SUBSTITUTE(Table1[[#This Row],[Total]],"$",""))</f>
        <v>193.3</v>
      </c>
      <c r="AA901" s="3">
        <f>Table1[[#This Row],[Order Total Number]]-Table1[[#This Row],[Total Number]]</f>
        <v>-2.3500000000000227</v>
      </c>
      <c r="AB901">
        <f>VALUE(SUBSTITUTE(Table1[[#This Row],[Shipping Cost]],"$",""))</f>
        <v>2.35</v>
      </c>
      <c r="AC901">
        <f>VALUE(SUBSTITUTE(Table1[[#This Row],[Discount $]],"$",""))</f>
        <v>14.37</v>
      </c>
      <c r="AD901">
        <f>VALUE(SUBSTITUTE(Table1[[#This Row],[Retail Price]],"$",""))</f>
        <v>7.08</v>
      </c>
      <c r="AE901" s="4">
        <f>(Table1[[#This Row],[Retail Price Number]]*Table1[[#This Row],[Order Quantity]])-Table1[[#This Row],[Discount $ Number]]+Table1[[#This Row],[Shipping Cost Number]]</f>
        <v>87.1</v>
      </c>
      <c r="AF901">
        <f>Table1[[#This Row],[Retail Price Number]]*Table1[[#This Row],[Order Quantity]]-Table1[[#This Row],[Discount $ Number]]</f>
        <v>84.75</v>
      </c>
      <c r="AG901">
        <f>(Table1[[#This Row],[Retail Price Number]]*Table1[[#This Row],[Order Quantity]])-Table1[[#This Row],[Discount $ Number]]-Table1[[#This Row],[Shipping Cost Number]]</f>
        <v>82.4</v>
      </c>
      <c r="AH901">
        <f>Table1[[#This Row],[Retail Price Number]]*Table1[[#This Row],[Order Quantity]]</f>
        <v>99.12</v>
      </c>
      <c r="AI901">
        <f>YEAR(Table1[[#This Row],[Order Date]])</f>
        <v>2013</v>
      </c>
    </row>
    <row r="902" spans="1:35" x14ac:dyDescent="0.3">
      <c r="A902" t="s">
        <v>1147</v>
      </c>
      <c r="B902" s="1">
        <v>41983</v>
      </c>
      <c r="C902" t="s">
        <v>1364</v>
      </c>
      <c r="D902" t="s">
        <v>766</v>
      </c>
      <c r="E902" t="s">
        <v>27</v>
      </c>
      <c r="F902" t="s">
        <v>28</v>
      </c>
      <c r="G902" t="s">
        <v>134</v>
      </c>
      <c r="H902" t="s">
        <v>217</v>
      </c>
      <c r="I902" t="s">
        <v>196</v>
      </c>
      <c r="J902" t="s">
        <v>253</v>
      </c>
      <c r="K902" t="s">
        <v>94</v>
      </c>
      <c r="L902" t="s">
        <v>34</v>
      </c>
      <c r="M902" t="s">
        <v>35</v>
      </c>
      <c r="N902" s="1">
        <v>41984</v>
      </c>
      <c r="O902" t="s">
        <v>254</v>
      </c>
      <c r="P902" s="3" t="s">
        <v>255</v>
      </c>
      <c r="Q902" t="s">
        <v>256</v>
      </c>
      <c r="R902">
        <v>49</v>
      </c>
      <c r="S902" t="s">
        <v>6810</v>
      </c>
      <c r="T902" s="2">
        <v>0.09</v>
      </c>
      <c r="U902" t="s">
        <v>2754</v>
      </c>
      <c r="V902" t="s">
        <v>6811</v>
      </c>
      <c r="W902" t="s">
        <v>260</v>
      </c>
      <c r="X902" t="s">
        <v>6812</v>
      </c>
      <c r="Y902" s="3">
        <f>VALUE(SUBSTITUTE(Table1[[#This Row],[Order Total]],"$",""))</f>
        <v>85.99</v>
      </c>
      <c r="Z902">
        <f>VALUE(SUBSTITUTE(Table1[[#This Row],[Total]],"$",""))</f>
        <v>70.39</v>
      </c>
      <c r="AA902" s="3">
        <f>Table1[[#This Row],[Order Total Number]]-Table1[[#This Row],[Total Number]]</f>
        <v>15.599999999999994</v>
      </c>
      <c r="AB902">
        <f>VALUE(SUBSTITUTE(Table1[[#This Row],[Shipping Cost]],"$",""))</f>
        <v>1.34</v>
      </c>
      <c r="AC902">
        <f>VALUE(SUBSTITUTE(Table1[[#This Row],[Discount $]],"$",""))</f>
        <v>4.7699999999999996</v>
      </c>
      <c r="AD902">
        <f>VALUE(SUBSTITUTE(Table1[[#This Row],[Retail Price]],"$",""))</f>
        <v>2.78</v>
      </c>
      <c r="AE902" s="4">
        <f>(Table1[[#This Row],[Retail Price Number]]*Table1[[#This Row],[Order Quantity]])-Table1[[#This Row],[Discount $ Number]]+Table1[[#This Row],[Shipping Cost Number]]</f>
        <v>132.79</v>
      </c>
      <c r="AF902">
        <f>Table1[[#This Row],[Retail Price Number]]*Table1[[#This Row],[Order Quantity]]-Table1[[#This Row],[Discount $ Number]]</f>
        <v>131.44999999999999</v>
      </c>
      <c r="AG902">
        <f>(Table1[[#This Row],[Retail Price Number]]*Table1[[#This Row],[Order Quantity]])-Table1[[#This Row],[Discount $ Number]]-Table1[[#This Row],[Shipping Cost Number]]</f>
        <v>130.10999999999999</v>
      </c>
      <c r="AH902">
        <f>Table1[[#This Row],[Retail Price Number]]*Table1[[#This Row],[Order Quantity]]</f>
        <v>136.22</v>
      </c>
      <c r="AI902">
        <f>YEAR(Table1[[#This Row],[Order Date]])</f>
        <v>2014</v>
      </c>
    </row>
    <row r="903" spans="1:35" x14ac:dyDescent="0.3">
      <c r="A903" t="s">
        <v>1147</v>
      </c>
      <c r="B903" s="1">
        <v>41585</v>
      </c>
      <c r="C903" t="s">
        <v>1148</v>
      </c>
      <c r="D903" t="s">
        <v>1149</v>
      </c>
      <c r="E903" t="s">
        <v>27</v>
      </c>
      <c r="F903" t="s">
        <v>28</v>
      </c>
      <c r="G903" t="s">
        <v>29</v>
      </c>
      <c r="H903" t="s">
        <v>289</v>
      </c>
      <c r="I903" t="s">
        <v>196</v>
      </c>
      <c r="J903" t="s">
        <v>1150</v>
      </c>
      <c r="K903" t="s">
        <v>94</v>
      </c>
      <c r="L903" t="s">
        <v>34</v>
      </c>
      <c r="M903" t="s">
        <v>35</v>
      </c>
      <c r="N903" s="1">
        <v>41586</v>
      </c>
      <c r="O903" t="s">
        <v>1151</v>
      </c>
      <c r="P903" s="3" t="s">
        <v>1152</v>
      </c>
      <c r="Q903" t="s">
        <v>1153</v>
      </c>
      <c r="R903">
        <v>14</v>
      </c>
      <c r="S903" t="s">
        <v>888</v>
      </c>
      <c r="T903" s="2">
        <v>0.09</v>
      </c>
      <c r="U903" t="s">
        <v>1154</v>
      </c>
      <c r="V903" t="s">
        <v>1155</v>
      </c>
      <c r="W903" t="s">
        <v>1156</v>
      </c>
      <c r="X903" t="s">
        <v>1157</v>
      </c>
      <c r="Y903" s="3">
        <f>VALUE(SUBSTITUTE(Table1[[#This Row],[Order Total]],"$",""))</f>
        <v>190.95</v>
      </c>
      <c r="Z903">
        <f>VALUE(SUBSTITUTE(Table1[[#This Row],[Total]],"$",""))</f>
        <v>193.3</v>
      </c>
      <c r="AA903" s="3">
        <f>Table1[[#This Row],[Order Total Number]]-Table1[[#This Row],[Total Number]]</f>
        <v>-2.3500000000000227</v>
      </c>
      <c r="AB903">
        <f>VALUE(SUBSTITUTE(Table1[[#This Row],[Shipping Cost]],"$",""))</f>
        <v>2.35</v>
      </c>
      <c r="AC903">
        <f>VALUE(SUBSTITUTE(Table1[[#This Row],[Discount $]],"$",""))</f>
        <v>14.37</v>
      </c>
      <c r="AD903">
        <f>VALUE(SUBSTITUTE(Table1[[#This Row],[Retail Price]],"$",""))</f>
        <v>7.08</v>
      </c>
      <c r="AE903" s="4">
        <f>(Table1[[#This Row],[Retail Price Number]]*Table1[[#This Row],[Order Quantity]])-Table1[[#This Row],[Discount $ Number]]+Table1[[#This Row],[Shipping Cost Number]]</f>
        <v>87.1</v>
      </c>
      <c r="AF903">
        <f>Table1[[#This Row],[Retail Price Number]]*Table1[[#This Row],[Order Quantity]]-Table1[[#This Row],[Discount $ Number]]</f>
        <v>84.75</v>
      </c>
      <c r="AG903">
        <f>(Table1[[#This Row],[Retail Price Number]]*Table1[[#This Row],[Order Quantity]])-Table1[[#This Row],[Discount $ Number]]-Table1[[#This Row],[Shipping Cost Number]]</f>
        <v>82.4</v>
      </c>
      <c r="AH903">
        <f>Table1[[#This Row],[Retail Price Number]]*Table1[[#This Row],[Order Quantity]]</f>
        <v>99.12</v>
      </c>
      <c r="AI903">
        <f>YEAR(Table1[[#This Row],[Order Date]])</f>
        <v>2013</v>
      </c>
    </row>
    <row r="904" spans="1:35" x14ac:dyDescent="0.3">
      <c r="A904" t="s">
        <v>1147</v>
      </c>
      <c r="B904" s="1">
        <v>41472</v>
      </c>
      <c r="C904" t="s">
        <v>2501</v>
      </c>
      <c r="D904" t="s">
        <v>365</v>
      </c>
      <c r="E904" t="s">
        <v>46</v>
      </c>
      <c r="F904" t="s">
        <v>47</v>
      </c>
      <c r="G904" t="s">
        <v>77</v>
      </c>
      <c r="H904" t="s">
        <v>48</v>
      </c>
      <c r="I904" t="s">
        <v>31</v>
      </c>
      <c r="J904" t="s">
        <v>756</v>
      </c>
      <c r="K904" t="s">
        <v>94</v>
      </c>
      <c r="L904" t="s">
        <v>109</v>
      </c>
      <c r="M904" t="s">
        <v>35</v>
      </c>
      <c r="N904" s="1">
        <v>41472</v>
      </c>
      <c r="O904" t="s">
        <v>757</v>
      </c>
      <c r="P904" s="3" t="s">
        <v>758</v>
      </c>
      <c r="Q904" t="s">
        <v>98</v>
      </c>
      <c r="R904">
        <v>23</v>
      </c>
      <c r="S904" t="s">
        <v>6956</v>
      </c>
      <c r="T904" s="2">
        <v>0.01</v>
      </c>
      <c r="U904" t="s">
        <v>186</v>
      </c>
      <c r="V904" t="s">
        <v>6957</v>
      </c>
      <c r="W904" t="s">
        <v>762</v>
      </c>
      <c r="X904" t="s">
        <v>6958</v>
      </c>
      <c r="Y904" s="3">
        <f>VALUE(SUBSTITUTE(Table1[[#This Row],[Order Total]],"$",""))</f>
        <v>58.13</v>
      </c>
      <c r="Z904">
        <f>VALUE(SUBSTITUTE(Table1[[#This Row],[Total]],"$",""))</f>
        <v>59.45</v>
      </c>
      <c r="AA904" s="3">
        <f>Table1[[#This Row],[Order Total Number]]-Table1[[#This Row],[Total Number]]</f>
        <v>-1.3200000000000003</v>
      </c>
      <c r="AB904">
        <f>VALUE(SUBSTITUTE(Table1[[#This Row],[Shipping Cost]],"$",""))</f>
        <v>5.44</v>
      </c>
      <c r="AC904">
        <f>VALUE(SUBSTITUTE(Table1[[#This Row],[Discount $]],"$",""))</f>
        <v>6.39</v>
      </c>
      <c r="AD904">
        <f>VALUE(SUBSTITUTE(Table1[[#This Row],[Retail Price]],"$",""))</f>
        <v>2.84</v>
      </c>
      <c r="AE904" s="4">
        <f>(Table1[[#This Row],[Retail Price Number]]*Table1[[#This Row],[Order Quantity]])-Table1[[#This Row],[Discount $ Number]]+Table1[[#This Row],[Shipping Cost Number]]</f>
        <v>64.36999999999999</v>
      </c>
      <c r="AF904">
        <f>Table1[[#This Row],[Retail Price Number]]*Table1[[#This Row],[Order Quantity]]-Table1[[#This Row],[Discount $ Number]]</f>
        <v>58.929999999999993</v>
      </c>
      <c r="AG904">
        <f>(Table1[[#This Row],[Retail Price Number]]*Table1[[#This Row],[Order Quantity]])-Table1[[#This Row],[Discount $ Number]]-Table1[[#This Row],[Shipping Cost Number]]</f>
        <v>53.489999999999995</v>
      </c>
      <c r="AH904">
        <f>Table1[[#This Row],[Retail Price Number]]*Table1[[#This Row],[Order Quantity]]</f>
        <v>65.319999999999993</v>
      </c>
      <c r="AI904">
        <f>YEAR(Table1[[#This Row],[Order Date]])</f>
        <v>2013</v>
      </c>
    </row>
    <row r="905" spans="1:35" x14ac:dyDescent="0.3">
      <c r="A905" t="s">
        <v>1147</v>
      </c>
      <c r="B905" s="1">
        <v>41929</v>
      </c>
      <c r="C905" t="s">
        <v>2042</v>
      </c>
      <c r="D905" t="s">
        <v>228</v>
      </c>
      <c r="E905" t="s">
        <v>46</v>
      </c>
      <c r="F905" t="s">
        <v>47</v>
      </c>
      <c r="G905" t="s">
        <v>134</v>
      </c>
      <c r="H905" t="s">
        <v>107</v>
      </c>
      <c r="I905" t="s">
        <v>121</v>
      </c>
      <c r="J905" t="s">
        <v>1676</v>
      </c>
      <c r="K905" t="s">
        <v>94</v>
      </c>
      <c r="L905" t="s">
        <v>95</v>
      </c>
      <c r="M905" t="s">
        <v>35</v>
      </c>
      <c r="N905" s="1">
        <v>41931</v>
      </c>
      <c r="O905" t="s">
        <v>66</v>
      </c>
      <c r="P905" s="3" t="s">
        <v>67</v>
      </c>
      <c r="Q905" t="s">
        <v>68</v>
      </c>
      <c r="R905">
        <v>22</v>
      </c>
      <c r="S905" t="s">
        <v>7301</v>
      </c>
      <c r="T905" s="2">
        <v>0.09</v>
      </c>
      <c r="U905" t="s">
        <v>3967</v>
      </c>
      <c r="V905" t="s">
        <v>6024</v>
      </c>
      <c r="W905" t="s">
        <v>116</v>
      </c>
      <c r="X905" t="s">
        <v>7302</v>
      </c>
      <c r="Y905" s="3">
        <f>VALUE(SUBSTITUTE(Table1[[#This Row],[Order Total]],"$",""))</f>
        <v>70.16</v>
      </c>
      <c r="Z905">
        <f>VALUE(SUBSTITUTE(Table1[[#This Row],[Total]],"$",""))</f>
        <v>19.41</v>
      </c>
      <c r="AA905" s="3">
        <f>Table1[[#This Row],[Order Total Number]]-Table1[[#This Row],[Total Number]]</f>
        <v>50.75</v>
      </c>
      <c r="AB905">
        <f>VALUE(SUBSTITUTE(Table1[[#This Row],[Shipping Cost]],"$",""))</f>
        <v>1.49</v>
      </c>
      <c r="AC905">
        <f>VALUE(SUBSTITUTE(Table1[[#This Row],[Discount $]],"$",""))</f>
        <v>0.76</v>
      </c>
      <c r="AD905">
        <f>VALUE(SUBSTITUTE(Table1[[#This Row],[Retail Price]],"$",""))</f>
        <v>2.88</v>
      </c>
      <c r="AE905" s="4">
        <f>(Table1[[#This Row],[Retail Price Number]]*Table1[[#This Row],[Order Quantity]])-Table1[[#This Row],[Discount $ Number]]+Table1[[#This Row],[Shipping Cost Number]]</f>
        <v>64.09</v>
      </c>
      <c r="AF905">
        <f>Table1[[#This Row],[Retail Price Number]]*Table1[[#This Row],[Order Quantity]]-Table1[[#This Row],[Discount $ Number]]</f>
        <v>62.6</v>
      </c>
      <c r="AG905">
        <f>(Table1[[#This Row],[Retail Price Number]]*Table1[[#This Row],[Order Quantity]])-Table1[[#This Row],[Discount $ Number]]-Table1[[#This Row],[Shipping Cost Number]]</f>
        <v>61.11</v>
      </c>
      <c r="AH905">
        <f>Table1[[#This Row],[Retail Price Number]]*Table1[[#This Row],[Order Quantity]]</f>
        <v>63.36</v>
      </c>
      <c r="AI905">
        <f>YEAR(Table1[[#This Row],[Order Date]])</f>
        <v>2014</v>
      </c>
    </row>
    <row r="906" spans="1:35" x14ac:dyDescent="0.3">
      <c r="A906" t="s">
        <v>1147</v>
      </c>
      <c r="B906" s="1">
        <v>41585</v>
      </c>
      <c r="C906" t="s">
        <v>1148</v>
      </c>
      <c r="D906" t="s">
        <v>1468</v>
      </c>
      <c r="E906" t="s">
        <v>27</v>
      </c>
      <c r="F906" t="s">
        <v>28</v>
      </c>
      <c r="G906" t="s">
        <v>91</v>
      </c>
      <c r="H906" t="s">
        <v>433</v>
      </c>
      <c r="I906" t="s">
        <v>63</v>
      </c>
      <c r="J906" t="s">
        <v>1150</v>
      </c>
      <c r="K906" t="s">
        <v>94</v>
      </c>
      <c r="L906" t="s">
        <v>34</v>
      </c>
      <c r="M906" t="s">
        <v>35</v>
      </c>
      <c r="N906" s="1">
        <v>41586</v>
      </c>
      <c r="O906" t="s">
        <v>1151</v>
      </c>
      <c r="P906" s="3" t="s">
        <v>1152</v>
      </c>
      <c r="Q906" t="s">
        <v>1153</v>
      </c>
      <c r="R906">
        <v>32</v>
      </c>
      <c r="S906" t="s">
        <v>888</v>
      </c>
      <c r="T906" s="2">
        <v>0.1</v>
      </c>
      <c r="U906" t="s">
        <v>1154</v>
      </c>
      <c r="V906" t="s">
        <v>1155</v>
      </c>
      <c r="W906" t="s">
        <v>1156</v>
      </c>
      <c r="X906" t="s">
        <v>1157</v>
      </c>
      <c r="Y906" s="3">
        <f>VALUE(SUBSTITUTE(Table1[[#This Row],[Order Total]],"$",""))</f>
        <v>190.95</v>
      </c>
      <c r="Z906">
        <f>VALUE(SUBSTITUTE(Table1[[#This Row],[Total]],"$",""))</f>
        <v>193.3</v>
      </c>
      <c r="AA906" s="3">
        <f>Table1[[#This Row],[Order Total Number]]-Table1[[#This Row],[Total Number]]</f>
        <v>-2.3500000000000227</v>
      </c>
      <c r="AB906">
        <f>VALUE(SUBSTITUTE(Table1[[#This Row],[Shipping Cost]],"$",""))</f>
        <v>2.35</v>
      </c>
      <c r="AC906">
        <f>VALUE(SUBSTITUTE(Table1[[#This Row],[Discount $]],"$",""))</f>
        <v>14.37</v>
      </c>
      <c r="AD906">
        <f>VALUE(SUBSTITUTE(Table1[[#This Row],[Retail Price]],"$",""))</f>
        <v>7.08</v>
      </c>
      <c r="AE906" s="4">
        <f>(Table1[[#This Row],[Retail Price Number]]*Table1[[#This Row],[Order Quantity]])-Table1[[#This Row],[Discount $ Number]]+Table1[[#This Row],[Shipping Cost Number]]</f>
        <v>214.54</v>
      </c>
      <c r="AF906">
        <f>Table1[[#This Row],[Retail Price Number]]*Table1[[#This Row],[Order Quantity]]-Table1[[#This Row],[Discount $ Number]]</f>
        <v>212.19</v>
      </c>
      <c r="AG906">
        <f>(Table1[[#This Row],[Retail Price Number]]*Table1[[#This Row],[Order Quantity]])-Table1[[#This Row],[Discount $ Number]]-Table1[[#This Row],[Shipping Cost Number]]</f>
        <v>209.84</v>
      </c>
      <c r="AH906">
        <f>Table1[[#This Row],[Retail Price Number]]*Table1[[#This Row],[Order Quantity]]</f>
        <v>226.56</v>
      </c>
      <c r="AI906">
        <f>YEAR(Table1[[#This Row],[Order Date]])</f>
        <v>2013</v>
      </c>
    </row>
    <row r="907" spans="1:35" x14ac:dyDescent="0.3">
      <c r="A907" t="s">
        <v>1147</v>
      </c>
      <c r="B907" s="1">
        <v>42080</v>
      </c>
      <c r="C907" t="s">
        <v>7426</v>
      </c>
      <c r="D907" t="s">
        <v>948</v>
      </c>
      <c r="E907" t="s">
        <v>46</v>
      </c>
      <c r="F907" t="s">
        <v>47</v>
      </c>
      <c r="G907" t="s">
        <v>134</v>
      </c>
      <c r="H907" t="s">
        <v>48</v>
      </c>
      <c r="I907" t="s">
        <v>92</v>
      </c>
      <c r="J907" t="s">
        <v>1150</v>
      </c>
      <c r="K907" t="s">
        <v>33</v>
      </c>
      <c r="L907" t="s">
        <v>65</v>
      </c>
      <c r="M907" t="s">
        <v>35</v>
      </c>
      <c r="N907" s="1">
        <v>42080</v>
      </c>
      <c r="O907" t="s">
        <v>1151</v>
      </c>
      <c r="P907" s="3" t="s">
        <v>1152</v>
      </c>
      <c r="Q907" t="s">
        <v>1153</v>
      </c>
      <c r="R907">
        <v>2</v>
      </c>
      <c r="S907" t="s">
        <v>888</v>
      </c>
      <c r="T907" s="2">
        <v>0.08</v>
      </c>
      <c r="U907" t="s">
        <v>4645</v>
      </c>
      <c r="V907" t="s">
        <v>1155</v>
      </c>
      <c r="W907" t="s">
        <v>1156</v>
      </c>
      <c r="X907" t="s">
        <v>1157</v>
      </c>
      <c r="Y907" s="3">
        <f>VALUE(SUBSTITUTE(Table1[[#This Row],[Order Total]],"$",""))</f>
        <v>190.95</v>
      </c>
      <c r="Z907">
        <f>VALUE(SUBSTITUTE(Table1[[#This Row],[Total]],"$",""))</f>
        <v>193.3</v>
      </c>
      <c r="AA907" s="3">
        <f>Table1[[#This Row],[Order Total Number]]-Table1[[#This Row],[Total Number]]</f>
        <v>-2.3500000000000227</v>
      </c>
      <c r="AB907">
        <f>VALUE(SUBSTITUTE(Table1[[#This Row],[Shipping Cost]],"$",""))</f>
        <v>2.35</v>
      </c>
      <c r="AC907">
        <f>VALUE(SUBSTITUTE(Table1[[#This Row],[Discount $]],"$",""))</f>
        <v>14.47</v>
      </c>
      <c r="AD907">
        <f>VALUE(SUBSTITUTE(Table1[[#This Row],[Retail Price]],"$",""))</f>
        <v>7.08</v>
      </c>
      <c r="AE907" s="4">
        <f>(Table1[[#This Row],[Retail Price Number]]*Table1[[#This Row],[Order Quantity]])-Table1[[#This Row],[Discount $ Number]]+Table1[[#This Row],[Shipping Cost Number]]</f>
        <v>2.0399999999999996</v>
      </c>
      <c r="AF907">
        <f>Table1[[#This Row],[Retail Price Number]]*Table1[[#This Row],[Order Quantity]]-Table1[[#This Row],[Discount $ Number]]</f>
        <v>-0.3100000000000005</v>
      </c>
      <c r="AG907">
        <f>(Table1[[#This Row],[Retail Price Number]]*Table1[[#This Row],[Order Quantity]])-Table1[[#This Row],[Discount $ Number]]-Table1[[#This Row],[Shipping Cost Number]]</f>
        <v>-2.6600000000000006</v>
      </c>
      <c r="AH907">
        <f>Table1[[#This Row],[Retail Price Number]]*Table1[[#This Row],[Order Quantity]]</f>
        <v>14.16</v>
      </c>
      <c r="AI907">
        <f>YEAR(Table1[[#This Row],[Order Date]])</f>
        <v>2015</v>
      </c>
    </row>
    <row r="908" spans="1:35" x14ac:dyDescent="0.3">
      <c r="A908" t="s">
        <v>1147</v>
      </c>
      <c r="B908" s="1">
        <v>41580</v>
      </c>
      <c r="C908" t="s">
        <v>4006</v>
      </c>
      <c r="D908" t="s">
        <v>1019</v>
      </c>
      <c r="E908" t="s">
        <v>46</v>
      </c>
      <c r="F908" t="s">
        <v>47</v>
      </c>
      <c r="G908" t="s">
        <v>29</v>
      </c>
      <c r="H908" t="s">
        <v>48</v>
      </c>
      <c r="I908" t="s">
        <v>92</v>
      </c>
      <c r="J908" t="s">
        <v>1150</v>
      </c>
      <c r="K908" t="s">
        <v>94</v>
      </c>
      <c r="L908" t="s">
        <v>34</v>
      </c>
      <c r="M908" t="s">
        <v>156</v>
      </c>
      <c r="N908" s="1">
        <v>41581</v>
      </c>
      <c r="O908" t="s">
        <v>1151</v>
      </c>
      <c r="P908" s="3" t="s">
        <v>1152</v>
      </c>
      <c r="Q908" t="s">
        <v>1153</v>
      </c>
      <c r="R908">
        <v>42</v>
      </c>
      <c r="S908" t="s">
        <v>888</v>
      </c>
      <c r="T908" s="2">
        <v>0.02</v>
      </c>
      <c r="U908" t="s">
        <v>1154</v>
      </c>
      <c r="V908" t="s">
        <v>1155</v>
      </c>
      <c r="W908" t="s">
        <v>1156</v>
      </c>
      <c r="X908" t="s">
        <v>1157</v>
      </c>
      <c r="Y908" s="3">
        <f>VALUE(SUBSTITUTE(Table1[[#This Row],[Order Total]],"$",""))</f>
        <v>190.95</v>
      </c>
      <c r="Z908">
        <f>VALUE(SUBSTITUTE(Table1[[#This Row],[Total]],"$",""))</f>
        <v>193.3</v>
      </c>
      <c r="AA908" s="3">
        <f>Table1[[#This Row],[Order Total Number]]-Table1[[#This Row],[Total Number]]</f>
        <v>-2.3500000000000227</v>
      </c>
      <c r="AB908">
        <f>VALUE(SUBSTITUTE(Table1[[#This Row],[Shipping Cost]],"$",""))</f>
        <v>2.35</v>
      </c>
      <c r="AC908">
        <f>VALUE(SUBSTITUTE(Table1[[#This Row],[Discount $]],"$",""))</f>
        <v>14.37</v>
      </c>
      <c r="AD908">
        <f>VALUE(SUBSTITUTE(Table1[[#This Row],[Retail Price]],"$",""))</f>
        <v>7.08</v>
      </c>
      <c r="AE908" s="4">
        <f>(Table1[[#This Row],[Retail Price Number]]*Table1[[#This Row],[Order Quantity]])-Table1[[#This Row],[Discount $ Number]]+Table1[[#This Row],[Shipping Cost Number]]</f>
        <v>285.34000000000003</v>
      </c>
      <c r="AF908">
        <f>Table1[[#This Row],[Retail Price Number]]*Table1[[#This Row],[Order Quantity]]-Table1[[#This Row],[Discount $ Number]]</f>
        <v>282.99</v>
      </c>
      <c r="AG908">
        <f>(Table1[[#This Row],[Retail Price Number]]*Table1[[#This Row],[Order Quantity]])-Table1[[#This Row],[Discount $ Number]]-Table1[[#This Row],[Shipping Cost Number]]</f>
        <v>280.64</v>
      </c>
      <c r="AH908">
        <f>Table1[[#This Row],[Retail Price Number]]*Table1[[#This Row],[Order Quantity]]</f>
        <v>297.36</v>
      </c>
      <c r="AI908">
        <f>YEAR(Table1[[#This Row],[Order Date]])</f>
        <v>2013</v>
      </c>
    </row>
    <row r="909" spans="1:35" x14ac:dyDescent="0.3">
      <c r="A909" t="s">
        <v>1147</v>
      </c>
      <c r="B909" s="1">
        <v>41580</v>
      </c>
      <c r="C909" t="s">
        <v>4006</v>
      </c>
      <c r="D909" t="s">
        <v>1019</v>
      </c>
      <c r="E909" t="s">
        <v>46</v>
      </c>
      <c r="F909" t="s">
        <v>47</v>
      </c>
      <c r="G909" t="s">
        <v>91</v>
      </c>
      <c r="H909" t="s">
        <v>48</v>
      </c>
      <c r="I909" t="s">
        <v>121</v>
      </c>
      <c r="J909" t="s">
        <v>1150</v>
      </c>
      <c r="K909" t="s">
        <v>94</v>
      </c>
      <c r="L909" t="s">
        <v>109</v>
      </c>
      <c r="M909" t="s">
        <v>35</v>
      </c>
      <c r="N909" s="1">
        <v>41581</v>
      </c>
      <c r="O909" t="s">
        <v>1151</v>
      </c>
      <c r="P909" s="3" t="s">
        <v>1152</v>
      </c>
      <c r="Q909" t="s">
        <v>1153</v>
      </c>
      <c r="R909">
        <v>14</v>
      </c>
      <c r="S909" t="s">
        <v>888</v>
      </c>
      <c r="T909" s="2">
        <v>0</v>
      </c>
      <c r="U909" t="s">
        <v>1154</v>
      </c>
      <c r="V909" t="s">
        <v>1155</v>
      </c>
      <c r="W909" t="s">
        <v>1156</v>
      </c>
      <c r="X909" t="s">
        <v>1157</v>
      </c>
      <c r="Y909" s="3">
        <f>VALUE(SUBSTITUTE(Table1[[#This Row],[Order Total]],"$",""))</f>
        <v>190.95</v>
      </c>
      <c r="Z909">
        <f>VALUE(SUBSTITUTE(Table1[[#This Row],[Total]],"$",""))</f>
        <v>193.3</v>
      </c>
      <c r="AA909" s="3">
        <f>Table1[[#This Row],[Order Total Number]]-Table1[[#This Row],[Total Number]]</f>
        <v>-2.3500000000000227</v>
      </c>
      <c r="AB909">
        <f>VALUE(SUBSTITUTE(Table1[[#This Row],[Shipping Cost]],"$",""))</f>
        <v>2.35</v>
      </c>
      <c r="AC909">
        <f>VALUE(SUBSTITUTE(Table1[[#This Row],[Discount $]],"$",""))</f>
        <v>14.37</v>
      </c>
      <c r="AD909">
        <f>VALUE(SUBSTITUTE(Table1[[#This Row],[Retail Price]],"$",""))</f>
        <v>7.08</v>
      </c>
      <c r="AE909" s="4">
        <f>(Table1[[#This Row],[Retail Price Number]]*Table1[[#This Row],[Order Quantity]])-Table1[[#This Row],[Discount $ Number]]+Table1[[#This Row],[Shipping Cost Number]]</f>
        <v>87.1</v>
      </c>
      <c r="AF909">
        <f>Table1[[#This Row],[Retail Price Number]]*Table1[[#This Row],[Order Quantity]]-Table1[[#This Row],[Discount $ Number]]</f>
        <v>84.75</v>
      </c>
      <c r="AG909">
        <f>(Table1[[#This Row],[Retail Price Number]]*Table1[[#This Row],[Order Quantity]])-Table1[[#This Row],[Discount $ Number]]-Table1[[#This Row],[Shipping Cost Number]]</f>
        <v>82.4</v>
      </c>
      <c r="AH909">
        <f>Table1[[#This Row],[Retail Price Number]]*Table1[[#This Row],[Order Quantity]]</f>
        <v>99.12</v>
      </c>
      <c r="AI909">
        <f>YEAR(Table1[[#This Row],[Order Date]])</f>
        <v>2013</v>
      </c>
    </row>
    <row r="910" spans="1:35" x14ac:dyDescent="0.3">
      <c r="A910" t="s">
        <v>1147</v>
      </c>
      <c r="B910" s="1">
        <v>41585</v>
      </c>
      <c r="C910" t="s">
        <v>1148</v>
      </c>
      <c r="D910" t="s">
        <v>4059</v>
      </c>
      <c r="E910" t="s">
        <v>27</v>
      </c>
      <c r="F910" t="s">
        <v>28</v>
      </c>
      <c r="G910" t="s">
        <v>91</v>
      </c>
      <c r="H910" t="s">
        <v>433</v>
      </c>
      <c r="I910" t="s">
        <v>63</v>
      </c>
      <c r="J910" t="s">
        <v>1150</v>
      </c>
      <c r="K910" t="s">
        <v>94</v>
      </c>
      <c r="L910" t="s">
        <v>95</v>
      </c>
      <c r="M910" t="s">
        <v>35</v>
      </c>
      <c r="N910" s="1">
        <v>41586</v>
      </c>
      <c r="O910" t="s">
        <v>1151</v>
      </c>
      <c r="P910" s="3" t="s">
        <v>1152</v>
      </c>
      <c r="Q910" t="s">
        <v>1153</v>
      </c>
      <c r="R910">
        <v>39</v>
      </c>
      <c r="S910" t="s">
        <v>888</v>
      </c>
      <c r="T910" s="2">
        <v>0.01</v>
      </c>
      <c r="U910" t="s">
        <v>1154</v>
      </c>
      <c r="V910" t="s">
        <v>1155</v>
      </c>
      <c r="W910" t="s">
        <v>1156</v>
      </c>
      <c r="X910" t="s">
        <v>1157</v>
      </c>
      <c r="Y910" s="3">
        <f>VALUE(SUBSTITUTE(Table1[[#This Row],[Order Total]],"$",""))</f>
        <v>190.95</v>
      </c>
      <c r="Z910">
        <f>VALUE(SUBSTITUTE(Table1[[#This Row],[Total]],"$",""))</f>
        <v>193.3</v>
      </c>
      <c r="AA910" s="3">
        <f>Table1[[#This Row],[Order Total Number]]-Table1[[#This Row],[Total Number]]</f>
        <v>-2.3500000000000227</v>
      </c>
      <c r="AB910">
        <f>VALUE(SUBSTITUTE(Table1[[#This Row],[Shipping Cost]],"$",""))</f>
        <v>2.35</v>
      </c>
      <c r="AC910">
        <f>VALUE(SUBSTITUTE(Table1[[#This Row],[Discount $]],"$",""))</f>
        <v>14.37</v>
      </c>
      <c r="AD910">
        <f>VALUE(SUBSTITUTE(Table1[[#This Row],[Retail Price]],"$",""))</f>
        <v>7.08</v>
      </c>
      <c r="AE910" s="4">
        <f>(Table1[[#This Row],[Retail Price Number]]*Table1[[#This Row],[Order Quantity]])-Table1[[#This Row],[Discount $ Number]]+Table1[[#This Row],[Shipping Cost Number]]</f>
        <v>264.10000000000002</v>
      </c>
      <c r="AF910">
        <f>Table1[[#This Row],[Retail Price Number]]*Table1[[#This Row],[Order Quantity]]-Table1[[#This Row],[Discount $ Number]]</f>
        <v>261.75</v>
      </c>
      <c r="AG910">
        <f>(Table1[[#This Row],[Retail Price Number]]*Table1[[#This Row],[Order Quantity]])-Table1[[#This Row],[Discount $ Number]]-Table1[[#This Row],[Shipping Cost Number]]</f>
        <v>259.39999999999998</v>
      </c>
      <c r="AH910">
        <f>Table1[[#This Row],[Retail Price Number]]*Table1[[#This Row],[Order Quantity]]</f>
        <v>276.12</v>
      </c>
      <c r="AI910">
        <f>YEAR(Table1[[#This Row],[Order Date]])</f>
        <v>2013</v>
      </c>
    </row>
    <row r="911" spans="1:35" x14ac:dyDescent="0.3">
      <c r="A911" t="s">
        <v>1147</v>
      </c>
      <c r="B911" s="1">
        <v>41473</v>
      </c>
      <c r="C911" t="s">
        <v>9238</v>
      </c>
      <c r="D911" t="s">
        <v>1019</v>
      </c>
      <c r="E911" t="s">
        <v>46</v>
      </c>
      <c r="F911" t="s">
        <v>47</v>
      </c>
      <c r="G911" t="s">
        <v>91</v>
      </c>
      <c r="H911" t="s">
        <v>107</v>
      </c>
      <c r="I911" t="s">
        <v>92</v>
      </c>
      <c r="J911" t="s">
        <v>1233</v>
      </c>
      <c r="K911" t="s">
        <v>94</v>
      </c>
      <c r="L911" t="s">
        <v>109</v>
      </c>
      <c r="M911" t="s">
        <v>35</v>
      </c>
      <c r="N911" s="1">
        <v>41475</v>
      </c>
      <c r="O911" t="s">
        <v>711</v>
      </c>
      <c r="P911" s="3" t="s">
        <v>1234</v>
      </c>
      <c r="Q911" t="s">
        <v>1235</v>
      </c>
      <c r="R911">
        <v>49</v>
      </c>
      <c r="S911" t="s">
        <v>11228</v>
      </c>
      <c r="T911" s="2">
        <v>7.0000000000000007E-2</v>
      </c>
      <c r="U911" t="s">
        <v>127</v>
      </c>
      <c r="V911" t="s">
        <v>4638</v>
      </c>
      <c r="W911" t="s">
        <v>1239</v>
      </c>
      <c r="X911" t="s">
        <v>11229</v>
      </c>
      <c r="Y911" s="3">
        <f>VALUE(SUBSTITUTE(Table1[[#This Row],[Order Total]],"$",""))</f>
        <v>154.91999999999999</v>
      </c>
      <c r="Z911">
        <f>VALUE(SUBSTITUTE(Table1[[#This Row],[Total]],"$",""))</f>
        <v>156.35</v>
      </c>
      <c r="AA911" s="3">
        <f>Table1[[#This Row],[Order Total Number]]-Table1[[#This Row],[Total Number]]</f>
        <v>-1.4300000000000068</v>
      </c>
      <c r="AB911">
        <f>VALUE(SUBSTITUTE(Table1[[#This Row],[Shipping Cost]],"$",""))</f>
        <v>11.15</v>
      </c>
      <c r="AC911">
        <f>VALUE(SUBSTITUTE(Table1[[#This Row],[Discount $]],"$",""))</f>
        <v>0</v>
      </c>
      <c r="AD911">
        <f>VALUE(SUBSTITUTE(Table1[[#This Row],[Retail Price]],"$",""))</f>
        <v>7.28</v>
      </c>
      <c r="AE911" s="4">
        <f>(Table1[[#This Row],[Retail Price Number]]*Table1[[#This Row],[Order Quantity]])-Table1[[#This Row],[Discount $ Number]]+Table1[[#This Row],[Shipping Cost Number]]</f>
        <v>367.87</v>
      </c>
      <c r="AF911">
        <f>Table1[[#This Row],[Retail Price Number]]*Table1[[#This Row],[Order Quantity]]-Table1[[#This Row],[Discount $ Number]]</f>
        <v>356.72</v>
      </c>
      <c r="AG911">
        <f>(Table1[[#This Row],[Retail Price Number]]*Table1[[#This Row],[Order Quantity]])-Table1[[#This Row],[Discount $ Number]]-Table1[[#This Row],[Shipping Cost Number]]</f>
        <v>345.57000000000005</v>
      </c>
      <c r="AH911">
        <f>Table1[[#This Row],[Retail Price Number]]*Table1[[#This Row],[Order Quantity]]</f>
        <v>356.72</v>
      </c>
      <c r="AI911">
        <f>YEAR(Table1[[#This Row],[Order Date]])</f>
        <v>2013</v>
      </c>
    </row>
    <row r="912" spans="1:35" x14ac:dyDescent="0.3">
      <c r="A912" t="s">
        <v>1147</v>
      </c>
      <c r="B912" s="1">
        <v>41327</v>
      </c>
      <c r="C912" t="s">
        <v>952</v>
      </c>
      <c r="D912" t="s">
        <v>312</v>
      </c>
      <c r="E912" t="s">
        <v>27</v>
      </c>
      <c r="F912" t="s">
        <v>28</v>
      </c>
      <c r="G912" t="s">
        <v>77</v>
      </c>
      <c r="H912" t="s">
        <v>205</v>
      </c>
      <c r="I912" t="s">
        <v>63</v>
      </c>
      <c r="J912" t="s">
        <v>623</v>
      </c>
      <c r="K912" t="s">
        <v>94</v>
      </c>
      <c r="L912" t="s">
        <v>34</v>
      </c>
      <c r="M912" t="s">
        <v>35</v>
      </c>
      <c r="N912" s="1">
        <v>41328</v>
      </c>
      <c r="O912" t="s">
        <v>624</v>
      </c>
      <c r="P912" s="3" t="s">
        <v>625</v>
      </c>
      <c r="Q912" t="s">
        <v>626</v>
      </c>
      <c r="R912">
        <v>12</v>
      </c>
      <c r="S912" t="s">
        <v>11341</v>
      </c>
      <c r="T912" s="2">
        <v>0.04</v>
      </c>
      <c r="U912" t="s">
        <v>3872</v>
      </c>
      <c r="V912" t="s">
        <v>11342</v>
      </c>
      <c r="W912" t="s">
        <v>376</v>
      </c>
      <c r="X912" t="s">
        <v>11343</v>
      </c>
      <c r="Y912" s="3">
        <f>VALUE(SUBSTITUTE(Table1[[#This Row],[Order Total]],"$",""))</f>
        <v>1079.69</v>
      </c>
      <c r="Z912">
        <f>VALUE(SUBSTITUTE(Table1[[#This Row],[Total]],"$",""))</f>
        <v>1098.69</v>
      </c>
      <c r="AA912" s="3">
        <f>Table1[[#This Row],[Order Total Number]]-Table1[[#This Row],[Total Number]]</f>
        <v>-19</v>
      </c>
      <c r="AB912">
        <f>VALUE(SUBSTITUTE(Table1[[#This Row],[Shipping Cost]],"$",""))</f>
        <v>7.18</v>
      </c>
      <c r="AC912">
        <f>VALUE(SUBSTITUTE(Table1[[#This Row],[Discount $]],"$",""))</f>
        <v>62.04</v>
      </c>
      <c r="AD912">
        <f>VALUE(SUBSTITUTE(Table1[[#This Row],[Retail Price]],"$",""))</f>
        <v>300.97000000000003</v>
      </c>
      <c r="AE912" s="4">
        <f>(Table1[[#This Row],[Retail Price Number]]*Table1[[#This Row],[Order Quantity]])-Table1[[#This Row],[Discount $ Number]]+Table1[[#This Row],[Shipping Cost Number]]</f>
        <v>3556.78</v>
      </c>
      <c r="AF912">
        <f>Table1[[#This Row],[Retail Price Number]]*Table1[[#This Row],[Order Quantity]]-Table1[[#This Row],[Discount $ Number]]</f>
        <v>3549.6000000000004</v>
      </c>
      <c r="AG912">
        <f>(Table1[[#This Row],[Retail Price Number]]*Table1[[#This Row],[Order Quantity]])-Table1[[#This Row],[Discount $ Number]]-Table1[[#This Row],[Shipping Cost Number]]</f>
        <v>3542.4200000000005</v>
      </c>
      <c r="AH912">
        <f>Table1[[#This Row],[Retail Price Number]]*Table1[[#This Row],[Order Quantity]]</f>
        <v>3611.6400000000003</v>
      </c>
      <c r="AI912">
        <f>YEAR(Table1[[#This Row],[Order Date]])</f>
        <v>2013</v>
      </c>
    </row>
    <row r="913" spans="1:35" x14ac:dyDescent="0.3">
      <c r="A913" t="s">
        <v>1147</v>
      </c>
      <c r="B913" s="1">
        <v>41585</v>
      </c>
      <c r="C913" t="s">
        <v>1148</v>
      </c>
      <c r="D913" t="s">
        <v>133</v>
      </c>
      <c r="E913" t="s">
        <v>27</v>
      </c>
      <c r="F913" t="s">
        <v>28</v>
      </c>
      <c r="G913" t="s">
        <v>77</v>
      </c>
      <c r="H913" t="s">
        <v>62</v>
      </c>
      <c r="I913" t="s">
        <v>31</v>
      </c>
      <c r="J913" t="s">
        <v>1150</v>
      </c>
      <c r="K913" t="s">
        <v>94</v>
      </c>
      <c r="L913" t="s">
        <v>34</v>
      </c>
      <c r="M913" t="s">
        <v>156</v>
      </c>
      <c r="N913" s="1">
        <v>41586</v>
      </c>
      <c r="O913" t="s">
        <v>1151</v>
      </c>
      <c r="P913" s="3" t="s">
        <v>1152</v>
      </c>
      <c r="Q913" t="s">
        <v>1153</v>
      </c>
      <c r="R913">
        <v>9</v>
      </c>
      <c r="S913" t="s">
        <v>888</v>
      </c>
      <c r="T913" s="2">
        <v>0.03</v>
      </c>
      <c r="U913" t="s">
        <v>1154</v>
      </c>
      <c r="V913" t="s">
        <v>1155</v>
      </c>
      <c r="W913" t="s">
        <v>1156</v>
      </c>
      <c r="X913" t="s">
        <v>1157</v>
      </c>
      <c r="Y913" s="3">
        <f>VALUE(SUBSTITUTE(Table1[[#This Row],[Order Total]],"$",""))</f>
        <v>190.95</v>
      </c>
      <c r="Z913">
        <f>VALUE(SUBSTITUTE(Table1[[#This Row],[Total]],"$",""))</f>
        <v>193.3</v>
      </c>
      <c r="AA913" s="3">
        <f>Table1[[#This Row],[Order Total Number]]-Table1[[#This Row],[Total Number]]</f>
        <v>-2.3500000000000227</v>
      </c>
      <c r="AB913">
        <f>VALUE(SUBSTITUTE(Table1[[#This Row],[Shipping Cost]],"$",""))</f>
        <v>2.35</v>
      </c>
      <c r="AC913">
        <f>VALUE(SUBSTITUTE(Table1[[#This Row],[Discount $]],"$",""))</f>
        <v>14.37</v>
      </c>
      <c r="AD913">
        <f>VALUE(SUBSTITUTE(Table1[[#This Row],[Retail Price]],"$",""))</f>
        <v>7.08</v>
      </c>
      <c r="AE913" s="4">
        <f>(Table1[[#This Row],[Retail Price Number]]*Table1[[#This Row],[Order Quantity]])-Table1[[#This Row],[Discount $ Number]]+Table1[[#This Row],[Shipping Cost Number]]</f>
        <v>51.7</v>
      </c>
      <c r="AF913">
        <f>Table1[[#This Row],[Retail Price Number]]*Table1[[#This Row],[Order Quantity]]-Table1[[#This Row],[Discount $ Number]]</f>
        <v>49.35</v>
      </c>
      <c r="AG913">
        <f>(Table1[[#This Row],[Retail Price Number]]*Table1[[#This Row],[Order Quantity]])-Table1[[#This Row],[Discount $ Number]]-Table1[[#This Row],[Shipping Cost Number]]</f>
        <v>47</v>
      </c>
      <c r="AH913">
        <f>Table1[[#This Row],[Retail Price Number]]*Table1[[#This Row],[Order Quantity]]</f>
        <v>63.72</v>
      </c>
      <c r="AI913">
        <f>YEAR(Table1[[#This Row],[Order Date]])</f>
        <v>2013</v>
      </c>
    </row>
    <row r="914" spans="1:35" x14ac:dyDescent="0.3">
      <c r="A914" t="s">
        <v>4290</v>
      </c>
      <c r="B914" s="1">
        <v>41497</v>
      </c>
      <c r="C914" t="s">
        <v>1473</v>
      </c>
      <c r="D914" t="s">
        <v>252</v>
      </c>
      <c r="E914" t="s">
        <v>27</v>
      </c>
      <c r="F914" t="s">
        <v>28</v>
      </c>
      <c r="G914" t="s">
        <v>29</v>
      </c>
      <c r="H914" t="s">
        <v>62</v>
      </c>
      <c r="I914" t="s">
        <v>63</v>
      </c>
      <c r="J914" t="s">
        <v>478</v>
      </c>
      <c r="K914" t="s">
        <v>94</v>
      </c>
      <c r="L914" t="s">
        <v>95</v>
      </c>
      <c r="M914" t="s">
        <v>35</v>
      </c>
      <c r="N914" s="1">
        <v>41499</v>
      </c>
      <c r="O914" t="s">
        <v>479</v>
      </c>
      <c r="P914" s="3" t="s">
        <v>480</v>
      </c>
      <c r="Q914" t="s">
        <v>98</v>
      </c>
      <c r="R914">
        <v>19</v>
      </c>
      <c r="S914" t="s">
        <v>4291</v>
      </c>
      <c r="T914" s="2">
        <v>0.01</v>
      </c>
      <c r="U914" t="s">
        <v>4292</v>
      </c>
      <c r="V914" t="s">
        <v>4293</v>
      </c>
      <c r="W914" t="s">
        <v>224</v>
      </c>
      <c r="X914" t="s">
        <v>4294</v>
      </c>
      <c r="Y914" s="3">
        <f>VALUE(SUBSTITUTE(Table1[[#This Row],[Order Total]],"$",""))</f>
        <v>21.86</v>
      </c>
      <c r="Z914">
        <f>VALUE(SUBSTITUTE(Table1[[#This Row],[Total]],"$",""))</f>
        <v>22.28</v>
      </c>
      <c r="AA914" s="3">
        <f>Table1[[#This Row],[Order Total Number]]-Table1[[#This Row],[Total Number]]</f>
        <v>-0.42000000000000171</v>
      </c>
      <c r="AB914">
        <f>VALUE(SUBSTITUTE(Table1[[#This Row],[Shipping Cost]],"$",""))</f>
        <v>0.5</v>
      </c>
      <c r="AC914">
        <f>VALUE(SUBSTITUTE(Table1[[#This Row],[Discount $]],"$",""))</f>
        <v>2.23</v>
      </c>
      <c r="AD914">
        <f>VALUE(SUBSTITUTE(Table1[[#This Row],[Retail Price]],"$",""))</f>
        <v>2.61</v>
      </c>
      <c r="AE914" s="4">
        <f>(Table1[[#This Row],[Retail Price Number]]*Table1[[#This Row],[Order Quantity]])-Table1[[#This Row],[Discount $ Number]]+Table1[[#This Row],[Shipping Cost Number]]</f>
        <v>47.86</v>
      </c>
      <c r="AF914">
        <f>Table1[[#This Row],[Retail Price Number]]*Table1[[#This Row],[Order Quantity]]-Table1[[#This Row],[Discount $ Number]]</f>
        <v>47.36</v>
      </c>
      <c r="AG914">
        <f>(Table1[[#This Row],[Retail Price Number]]*Table1[[#This Row],[Order Quantity]])-Table1[[#This Row],[Discount $ Number]]-Table1[[#This Row],[Shipping Cost Number]]</f>
        <v>46.86</v>
      </c>
      <c r="AH914">
        <f>Table1[[#This Row],[Retail Price Number]]*Table1[[#This Row],[Order Quantity]]</f>
        <v>49.589999999999996</v>
      </c>
      <c r="AI914">
        <f>YEAR(Table1[[#This Row],[Order Date]])</f>
        <v>2013</v>
      </c>
    </row>
    <row r="915" spans="1:35" x14ac:dyDescent="0.3">
      <c r="A915" t="s">
        <v>4290</v>
      </c>
      <c r="B915" s="1">
        <v>42053</v>
      </c>
      <c r="C915" t="s">
        <v>2117</v>
      </c>
      <c r="D915" t="s">
        <v>306</v>
      </c>
      <c r="E915" t="s">
        <v>46</v>
      </c>
      <c r="F915" t="s">
        <v>47</v>
      </c>
      <c r="G915" t="s">
        <v>91</v>
      </c>
      <c r="H915" t="s">
        <v>107</v>
      </c>
      <c r="I915" t="s">
        <v>92</v>
      </c>
      <c r="J915" t="s">
        <v>832</v>
      </c>
      <c r="K915" t="s">
        <v>33</v>
      </c>
      <c r="L915" t="s">
        <v>65</v>
      </c>
      <c r="M915" t="s">
        <v>35</v>
      </c>
      <c r="N915" s="1">
        <v>42054</v>
      </c>
      <c r="O915" t="s">
        <v>833</v>
      </c>
      <c r="P915" s="3" t="s">
        <v>834</v>
      </c>
      <c r="Q915" t="s">
        <v>774</v>
      </c>
      <c r="R915">
        <v>8</v>
      </c>
      <c r="S915" t="s">
        <v>2376</v>
      </c>
      <c r="T915" s="2">
        <v>0.09</v>
      </c>
      <c r="U915" t="s">
        <v>2853</v>
      </c>
      <c r="V915" t="s">
        <v>1924</v>
      </c>
      <c r="W915" t="s">
        <v>838</v>
      </c>
      <c r="X915" t="s">
        <v>9558</v>
      </c>
      <c r="Y915" s="3">
        <f>VALUE(SUBSTITUTE(Table1[[#This Row],[Order Total]],"$",""))</f>
        <v>38.950000000000003</v>
      </c>
      <c r="Z915">
        <f>VALUE(SUBSTITUTE(Table1[[#This Row],[Total]],"$",""))</f>
        <v>40.99</v>
      </c>
      <c r="AA915" s="3">
        <f>Table1[[#This Row],[Order Total Number]]-Table1[[#This Row],[Total Number]]</f>
        <v>-2.0399999999999991</v>
      </c>
      <c r="AB915">
        <f>VALUE(SUBSTITUTE(Table1[[#This Row],[Shipping Cost]],"$",""))</f>
        <v>2.04</v>
      </c>
      <c r="AC915">
        <f>VALUE(SUBSTITUTE(Table1[[#This Row],[Discount $]],"$",""))</f>
        <v>4.2699999999999996</v>
      </c>
      <c r="AD915">
        <f>VALUE(SUBSTITUTE(Table1[[#This Row],[Retail Price]],"$",""))</f>
        <v>5.18</v>
      </c>
      <c r="AE915" s="4">
        <f>(Table1[[#This Row],[Retail Price Number]]*Table1[[#This Row],[Order Quantity]])-Table1[[#This Row],[Discount $ Number]]+Table1[[#This Row],[Shipping Cost Number]]</f>
        <v>39.21</v>
      </c>
      <c r="AF915">
        <f>Table1[[#This Row],[Retail Price Number]]*Table1[[#This Row],[Order Quantity]]-Table1[[#This Row],[Discount $ Number]]</f>
        <v>37.17</v>
      </c>
      <c r="AG915">
        <f>(Table1[[#This Row],[Retail Price Number]]*Table1[[#This Row],[Order Quantity]])-Table1[[#This Row],[Discount $ Number]]-Table1[[#This Row],[Shipping Cost Number]]</f>
        <v>35.130000000000003</v>
      </c>
      <c r="AH915">
        <f>Table1[[#This Row],[Retail Price Number]]*Table1[[#This Row],[Order Quantity]]</f>
        <v>41.44</v>
      </c>
      <c r="AI915">
        <f>YEAR(Table1[[#This Row],[Order Date]])</f>
        <v>2015</v>
      </c>
    </row>
    <row r="916" spans="1:35" x14ac:dyDescent="0.3">
      <c r="A916" t="s">
        <v>4290</v>
      </c>
      <c r="B916" s="1">
        <v>42247</v>
      </c>
      <c r="C916" t="s">
        <v>2842</v>
      </c>
      <c r="D916" t="s">
        <v>1207</v>
      </c>
      <c r="E916" t="s">
        <v>46</v>
      </c>
      <c r="F916" t="s">
        <v>47</v>
      </c>
      <c r="G916" t="s">
        <v>29</v>
      </c>
      <c r="H916" t="s">
        <v>48</v>
      </c>
      <c r="I916" t="s">
        <v>31</v>
      </c>
      <c r="J916" t="s">
        <v>832</v>
      </c>
      <c r="K916" t="s">
        <v>723</v>
      </c>
      <c r="L916" t="s">
        <v>109</v>
      </c>
      <c r="M916" t="s">
        <v>156</v>
      </c>
      <c r="N916" s="1">
        <v>42248</v>
      </c>
      <c r="O916" t="s">
        <v>833</v>
      </c>
      <c r="P916" s="3" t="s">
        <v>834</v>
      </c>
      <c r="Q916" t="s">
        <v>774</v>
      </c>
      <c r="R916">
        <v>32</v>
      </c>
      <c r="S916" t="s">
        <v>8872</v>
      </c>
      <c r="T916" s="2">
        <v>0.08</v>
      </c>
      <c r="U916" t="s">
        <v>4628</v>
      </c>
      <c r="V916" t="s">
        <v>1924</v>
      </c>
      <c r="W916" t="s">
        <v>838</v>
      </c>
      <c r="X916" t="s">
        <v>9558</v>
      </c>
      <c r="Y916" s="3">
        <f>VALUE(SUBSTITUTE(Table1[[#This Row],[Order Total]],"$",""))</f>
        <v>38.950000000000003</v>
      </c>
      <c r="Z916">
        <f>VALUE(SUBSTITUTE(Table1[[#This Row],[Total]],"$",""))</f>
        <v>40.99</v>
      </c>
      <c r="AA916" s="3">
        <f>Table1[[#This Row],[Order Total Number]]-Table1[[#This Row],[Total Number]]</f>
        <v>-2.0399999999999991</v>
      </c>
      <c r="AB916">
        <f>VALUE(SUBSTITUTE(Table1[[#This Row],[Shipping Cost]],"$",""))</f>
        <v>2.04</v>
      </c>
      <c r="AC916">
        <f>VALUE(SUBSTITUTE(Table1[[#This Row],[Discount $]],"$",""))</f>
        <v>4.43</v>
      </c>
      <c r="AD916">
        <f>VALUE(SUBSTITUTE(Table1[[#This Row],[Retail Price]],"$",""))</f>
        <v>5.18</v>
      </c>
      <c r="AE916" s="4">
        <f>(Table1[[#This Row],[Retail Price Number]]*Table1[[#This Row],[Order Quantity]])-Table1[[#This Row],[Discount $ Number]]+Table1[[#This Row],[Shipping Cost Number]]</f>
        <v>163.36999999999998</v>
      </c>
      <c r="AF916">
        <f>Table1[[#This Row],[Retail Price Number]]*Table1[[#This Row],[Order Quantity]]-Table1[[#This Row],[Discount $ Number]]</f>
        <v>161.32999999999998</v>
      </c>
      <c r="AG916">
        <f>(Table1[[#This Row],[Retail Price Number]]*Table1[[#This Row],[Order Quantity]])-Table1[[#This Row],[Discount $ Number]]-Table1[[#This Row],[Shipping Cost Number]]</f>
        <v>159.29</v>
      </c>
      <c r="AH916">
        <f>Table1[[#This Row],[Retail Price Number]]*Table1[[#This Row],[Order Quantity]]</f>
        <v>165.76</v>
      </c>
      <c r="AI916">
        <f>YEAR(Table1[[#This Row],[Order Date]])</f>
        <v>2015</v>
      </c>
    </row>
    <row r="917" spans="1:35" x14ac:dyDescent="0.3">
      <c r="A917" t="s">
        <v>4290</v>
      </c>
      <c r="B917" s="1">
        <v>41637</v>
      </c>
      <c r="C917" t="s">
        <v>2975</v>
      </c>
      <c r="D917" t="s">
        <v>1005</v>
      </c>
      <c r="E917" t="s">
        <v>27</v>
      </c>
      <c r="F917" t="s">
        <v>28</v>
      </c>
      <c r="G917" t="s">
        <v>134</v>
      </c>
      <c r="H917" t="s">
        <v>281</v>
      </c>
      <c r="I917" t="s">
        <v>31</v>
      </c>
      <c r="J917" t="s">
        <v>229</v>
      </c>
      <c r="K917" t="s">
        <v>94</v>
      </c>
      <c r="L917" t="s">
        <v>34</v>
      </c>
      <c r="M917" t="s">
        <v>156</v>
      </c>
      <c r="N917" s="1">
        <v>41638</v>
      </c>
      <c r="O917" t="s">
        <v>230</v>
      </c>
      <c r="P917" s="3" t="s">
        <v>231</v>
      </c>
      <c r="Q917" t="s">
        <v>232</v>
      </c>
      <c r="R917">
        <v>31</v>
      </c>
      <c r="S917" t="s">
        <v>11406</v>
      </c>
      <c r="T917" s="2">
        <v>0.03</v>
      </c>
      <c r="U917" t="s">
        <v>3802</v>
      </c>
      <c r="V917" t="s">
        <v>12481</v>
      </c>
      <c r="W917" t="s">
        <v>236</v>
      </c>
      <c r="X917" t="s">
        <v>2890</v>
      </c>
      <c r="Y917" s="3">
        <f>VALUE(SUBSTITUTE(Table1[[#This Row],[Order Total]],"$",""))</f>
        <v>99.08</v>
      </c>
      <c r="Z917">
        <f>VALUE(SUBSTITUTE(Table1[[#This Row],[Total]],"$",""))</f>
        <v>90.68</v>
      </c>
      <c r="AA917" s="3">
        <f>Table1[[#This Row],[Order Total Number]]-Table1[[#This Row],[Total Number]]</f>
        <v>8.3999999999999915</v>
      </c>
      <c r="AB917">
        <f>VALUE(SUBSTITUTE(Table1[[#This Row],[Shipping Cost]],"$",""))</f>
        <v>49</v>
      </c>
      <c r="AC917">
        <f>VALUE(SUBSTITUTE(Table1[[#This Row],[Discount $]],"$",""))</f>
        <v>11</v>
      </c>
      <c r="AD917">
        <f>VALUE(SUBSTITUTE(Table1[[#This Row],[Retail Price]],"$",""))</f>
        <v>449.99</v>
      </c>
      <c r="AE917" s="4">
        <f>(Table1[[#This Row],[Retail Price Number]]*Table1[[#This Row],[Order Quantity]])-Table1[[#This Row],[Discount $ Number]]+Table1[[#This Row],[Shipping Cost Number]]</f>
        <v>13987.69</v>
      </c>
      <c r="AF917">
        <f>Table1[[#This Row],[Retail Price Number]]*Table1[[#This Row],[Order Quantity]]-Table1[[#This Row],[Discount $ Number]]</f>
        <v>13938.69</v>
      </c>
      <c r="AG917">
        <f>(Table1[[#This Row],[Retail Price Number]]*Table1[[#This Row],[Order Quantity]])-Table1[[#This Row],[Discount $ Number]]-Table1[[#This Row],[Shipping Cost Number]]</f>
        <v>13889.69</v>
      </c>
      <c r="AH917">
        <f>Table1[[#This Row],[Retail Price Number]]*Table1[[#This Row],[Order Quantity]]</f>
        <v>13949.69</v>
      </c>
      <c r="AI917">
        <f>YEAR(Table1[[#This Row],[Order Date]])</f>
        <v>2013</v>
      </c>
    </row>
    <row r="918" spans="1:35" x14ac:dyDescent="0.3">
      <c r="A918" t="s">
        <v>4290</v>
      </c>
      <c r="B918" s="1">
        <v>42311</v>
      </c>
      <c r="C918" t="s">
        <v>3683</v>
      </c>
      <c r="D918" t="s">
        <v>252</v>
      </c>
      <c r="E918" t="s">
        <v>27</v>
      </c>
      <c r="F918" t="s">
        <v>28</v>
      </c>
      <c r="G918" t="s">
        <v>91</v>
      </c>
      <c r="H918" t="s">
        <v>62</v>
      </c>
      <c r="I918" t="s">
        <v>121</v>
      </c>
      <c r="J918" t="s">
        <v>478</v>
      </c>
      <c r="K918" t="s">
        <v>94</v>
      </c>
      <c r="L918" t="s">
        <v>109</v>
      </c>
      <c r="M918" t="s">
        <v>35</v>
      </c>
      <c r="N918" s="1">
        <v>42312</v>
      </c>
      <c r="O918" t="s">
        <v>479</v>
      </c>
      <c r="P918" s="3" t="s">
        <v>480</v>
      </c>
      <c r="Q918" t="s">
        <v>98</v>
      </c>
      <c r="R918">
        <v>43</v>
      </c>
      <c r="S918" t="s">
        <v>12697</v>
      </c>
      <c r="T918" s="2">
        <v>0.05</v>
      </c>
      <c r="U918" t="s">
        <v>956</v>
      </c>
      <c r="V918" t="s">
        <v>12698</v>
      </c>
      <c r="W918" t="s">
        <v>224</v>
      </c>
      <c r="X918" t="s">
        <v>11900</v>
      </c>
      <c r="Y918" s="3">
        <f>VALUE(SUBSTITUTE(Table1[[#This Row],[Order Total]],"$",""))</f>
        <v>191.62</v>
      </c>
      <c r="Z918">
        <f>VALUE(SUBSTITUTE(Table1[[#This Row],[Total]],"$",""))</f>
        <v>199.64</v>
      </c>
      <c r="AA918" s="3">
        <f>Table1[[#This Row],[Order Total Number]]-Table1[[#This Row],[Total Number]]</f>
        <v>-8.0199999999999818</v>
      </c>
      <c r="AB918">
        <f>VALUE(SUBSTITUTE(Table1[[#This Row],[Shipping Cost]],"$",""))</f>
        <v>0.5</v>
      </c>
      <c r="AC918">
        <f>VALUE(SUBSTITUTE(Table1[[#This Row],[Discount $]],"$",""))</f>
        <v>12.04</v>
      </c>
      <c r="AD918">
        <f>VALUE(SUBSTITUTE(Table1[[#This Row],[Retail Price]],"$",""))</f>
        <v>2.61</v>
      </c>
      <c r="AE918" s="4">
        <f>(Table1[[#This Row],[Retail Price Number]]*Table1[[#This Row],[Order Quantity]])-Table1[[#This Row],[Discount $ Number]]+Table1[[#This Row],[Shipping Cost Number]]</f>
        <v>100.69</v>
      </c>
      <c r="AF918">
        <f>Table1[[#This Row],[Retail Price Number]]*Table1[[#This Row],[Order Quantity]]-Table1[[#This Row],[Discount $ Number]]</f>
        <v>100.19</v>
      </c>
      <c r="AG918">
        <f>(Table1[[#This Row],[Retail Price Number]]*Table1[[#This Row],[Order Quantity]])-Table1[[#This Row],[Discount $ Number]]-Table1[[#This Row],[Shipping Cost Number]]</f>
        <v>99.69</v>
      </c>
      <c r="AH918">
        <f>Table1[[#This Row],[Retail Price Number]]*Table1[[#This Row],[Order Quantity]]</f>
        <v>112.22999999999999</v>
      </c>
      <c r="AI918">
        <f>YEAR(Table1[[#This Row],[Order Date]])</f>
        <v>2015</v>
      </c>
    </row>
    <row r="919" spans="1:35" x14ac:dyDescent="0.3">
      <c r="A919" t="s">
        <v>4290</v>
      </c>
      <c r="B919" s="1">
        <v>41568</v>
      </c>
      <c r="C919" t="s">
        <v>1786</v>
      </c>
      <c r="D919" t="s">
        <v>591</v>
      </c>
      <c r="E919" t="s">
        <v>27</v>
      </c>
      <c r="F919" t="s">
        <v>28</v>
      </c>
      <c r="G919" t="s">
        <v>77</v>
      </c>
      <c r="H919" t="s">
        <v>241</v>
      </c>
      <c r="I919" t="s">
        <v>121</v>
      </c>
      <c r="J919" t="s">
        <v>651</v>
      </c>
      <c r="K919" t="s">
        <v>94</v>
      </c>
      <c r="L919" t="s">
        <v>109</v>
      </c>
      <c r="M919" t="s">
        <v>35</v>
      </c>
      <c r="N919" s="1">
        <v>41570</v>
      </c>
      <c r="O919" t="s">
        <v>652</v>
      </c>
      <c r="P919" s="3" t="s">
        <v>653</v>
      </c>
      <c r="Q919" t="s">
        <v>98</v>
      </c>
      <c r="R919">
        <v>8</v>
      </c>
      <c r="S919" t="s">
        <v>12787</v>
      </c>
      <c r="T919" s="2">
        <v>0.03</v>
      </c>
      <c r="U919" t="s">
        <v>127</v>
      </c>
      <c r="V919" t="s">
        <v>6391</v>
      </c>
      <c r="W919" t="s">
        <v>57</v>
      </c>
      <c r="X919" t="s">
        <v>12788</v>
      </c>
      <c r="Y919" s="3">
        <f>VALUE(SUBSTITUTE(Table1[[#This Row],[Order Total]],"$",""))</f>
        <v>25.99</v>
      </c>
      <c r="Z919">
        <f>VALUE(SUBSTITUTE(Table1[[#This Row],[Total]],"$",""))</f>
        <v>23.59</v>
      </c>
      <c r="AA919" s="3">
        <f>Table1[[#This Row],[Order Total Number]]-Table1[[#This Row],[Total Number]]</f>
        <v>2.3999999999999986</v>
      </c>
      <c r="AB919">
        <f>VALUE(SUBSTITUTE(Table1[[#This Row],[Shipping Cost]],"$",""))</f>
        <v>0.7</v>
      </c>
      <c r="AC919">
        <f>VALUE(SUBSTITUTE(Table1[[#This Row],[Discount $]],"$",""))</f>
        <v>0</v>
      </c>
      <c r="AD919">
        <f>VALUE(SUBSTITUTE(Table1[[#This Row],[Retail Price]],"$",""))</f>
        <v>1.26</v>
      </c>
      <c r="AE919" s="4">
        <f>(Table1[[#This Row],[Retail Price Number]]*Table1[[#This Row],[Order Quantity]])-Table1[[#This Row],[Discount $ Number]]+Table1[[#This Row],[Shipping Cost Number]]</f>
        <v>10.78</v>
      </c>
      <c r="AF919">
        <f>Table1[[#This Row],[Retail Price Number]]*Table1[[#This Row],[Order Quantity]]-Table1[[#This Row],[Discount $ Number]]</f>
        <v>10.08</v>
      </c>
      <c r="AG919">
        <f>(Table1[[#This Row],[Retail Price Number]]*Table1[[#This Row],[Order Quantity]])-Table1[[#This Row],[Discount $ Number]]-Table1[[#This Row],[Shipping Cost Number]]</f>
        <v>9.3800000000000008</v>
      </c>
      <c r="AH919">
        <f>Table1[[#This Row],[Retail Price Number]]*Table1[[#This Row],[Order Quantity]]</f>
        <v>10.08</v>
      </c>
      <c r="AI919">
        <f>YEAR(Table1[[#This Row],[Order Date]])</f>
        <v>2013</v>
      </c>
    </row>
    <row r="920" spans="1:35" x14ac:dyDescent="0.3">
      <c r="A920" t="s">
        <v>2258</v>
      </c>
      <c r="B920" s="1">
        <v>41889</v>
      </c>
      <c r="C920" t="s">
        <v>279</v>
      </c>
      <c r="D920" t="s">
        <v>280</v>
      </c>
      <c r="E920" t="s">
        <v>27</v>
      </c>
      <c r="F920" t="s">
        <v>28</v>
      </c>
      <c r="G920" t="s">
        <v>77</v>
      </c>
      <c r="H920" t="s">
        <v>281</v>
      </c>
      <c r="I920" t="s">
        <v>121</v>
      </c>
      <c r="J920" t="s">
        <v>197</v>
      </c>
      <c r="K920" t="s">
        <v>94</v>
      </c>
      <c r="L920" t="s">
        <v>34</v>
      </c>
      <c r="M920" t="s">
        <v>35</v>
      </c>
      <c r="N920" s="1">
        <v>41889</v>
      </c>
      <c r="O920" t="s">
        <v>198</v>
      </c>
      <c r="P920" s="3" t="s">
        <v>37</v>
      </c>
      <c r="Q920" t="s">
        <v>57</v>
      </c>
      <c r="R920">
        <v>18</v>
      </c>
      <c r="S920" t="s">
        <v>2259</v>
      </c>
      <c r="T920" s="2">
        <v>0.1</v>
      </c>
      <c r="U920" t="s">
        <v>2260</v>
      </c>
      <c r="V920" t="s">
        <v>2261</v>
      </c>
      <c r="W920" t="s">
        <v>116</v>
      </c>
      <c r="X920" t="s">
        <v>2262</v>
      </c>
      <c r="Y920" s="3">
        <f>VALUE(SUBSTITUTE(Table1[[#This Row],[Order Total]],"$",""))</f>
        <v>106.09</v>
      </c>
      <c r="Z920">
        <f>VALUE(SUBSTITUTE(Table1[[#This Row],[Total]],"$",""))</f>
        <v>119.99</v>
      </c>
      <c r="AA920" s="3">
        <f>Table1[[#This Row],[Order Total Number]]-Table1[[#This Row],[Total Number]]</f>
        <v>-13.899999999999991</v>
      </c>
      <c r="AB920">
        <f>VALUE(SUBSTITUTE(Table1[[#This Row],[Shipping Cost]],"$",""))</f>
        <v>1.49</v>
      </c>
      <c r="AC920">
        <f>VALUE(SUBSTITUTE(Table1[[#This Row],[Discount $]],"$",""))</f>
        <v>8.8800000000000008</v>
      </c>
      <c r="AD920">
        <f>VALUE(SUBSTITUTE(Table1[[#This Row],[Retail Price]],"$",""))</f>
        <v>1.88</v>
      </c>
      <c r="AE920" s="4">
        <f>(Table1[[#This Row],[Retail Price Number]]*Table1[[#This Row],[Order Quantity]])-Table1[[#This Row],[Discount $ Number]]+Table1[[#This Row],[Shipping Cost Number]]</f>
        <v>26.449999999999992</v>
      </c>
      <c r="AF920">
        <f>Table1[[#This Row],[Retail Price Number]]*Table1[[#This Row],[Order Quantity]]-Table1[[#This Row],[Discount $ Number]]</f>
        <v>24.959999999999994</v>
      </c>
      <c r="AG920">
        <f>(Table1[[#This Row],[Retail Price Number]]*Table1[[#This Row],[Order Quantity]])-Table1[[#This Row],[Discount $ Number]]-Table1[[#This Row],[Shipping Cost Number]]</f>
        <v>23.469999999999995</v>
      </c>
      <c r="AH920">
        <f>Table1[[#This Row],[Retail Price Number]]*Table1[[#This Row],[Order Quantity]]</f>
        <v>33.839999999999996</v>
      </c>
      <c r="AI920">
        <f>YEAR(Table1[[#This Row],[Order Date]])</f>
        <v>2014</v>
      </c>
    </row>
    <row r="921" spans="1:35" x14ac:dyDescent="0.3">
      <c r="A921" t="s">
        <v>2258</v>
      </c>
      <c r="B921" s="1">
        <v>42473</v>
      </c>
      <c r="C921" t="s">
        <v>958</v>
      </c>
      <c r="D921" t="s">
        <v>162</v>
      </c>
      <c r="E921" t="s">
        <v>46</v>
      </c>
      <c r="F921" t="s">
        <v>47</v>
      </c>
      <c r="G921" t="s">
        <v>77</v>
      </c>
      <c r="H921" t="s">
        <v>107</v>
      </c>
      <c r="I921" t="s">
        <v>31</v>
      </c>
      <c r="J921" t="s">
        <v>885</v>
      </c>
      <c r="K921" t="s">
        <v>94</v>
      </c>
      <c r="L921" t="s">
        <v>34</v>
      </c>
      <c r="M921" t="s">
        <v>35</v>
      </c>
      <c r="N921" s="1">
        <v>42475</v>
      </c>
      <c r="O921" t="s">
        <v>886</v>
      </c>
      <c r="P921" s="3" t="s">
        <v>295</v>
      </c>
      <c r="Q921" t="s">
        <v>887</v>
      </c>
      <c r="R921">
        <v>7</v>
      </c>
      <c r="S921" t="s">
        <v>2739</v>
      </c>
      <c r="T921" s="2">
        <v>0.1</v>
      </c>
      <c r="U921" t="s">
        <v>2740</v>
      </c>
      <c r="V921" t="s">
        <v>2741</v>
      </c>
      <c r="W921" t="s">
        <v>891</v>
      </c>
      <c r="X921" t="s">
        <v>2742</v>
      </c>
      <c r="Y921" s="3">
        <f>VALUE(SUBSTITUTE(Table1[[#This Row],[Order Total]],"$",""))</f>
        <v>41.56</v>
      </c>
      <c r="Z921">
        <f>VALUE(SUBSTITUTE(Table1[[#This Row],[Total]],"$",""))</f>
        <v>46.38</v>
      </c>
      <c r="AA921" s="3">
        <f>Table1[[#This Row],[Order Total Number]]-Table1[[#This Row],[Total Number]]</f>
        <v>-4.82</v>
      </c>
      <c r="AB921">
        <f>VALUE(SUBSTITUTE(Table1[[#This Row],[Shipping Cost]],"$",""))</f>
        <v>4.5</v>
      </c>
      <c r="AC921">
        <f>VALUE(SUBSTITUTE(Table1[[#This Row],[Discount $]],"$",""))</f>
        <v>0.45</v>
      </c>
      <c r="AD921">
        <f>VALUE(SUBSTITUTE(Table1[[#This Row],[Retail Price]],"$",""))</f>
        <v>10.89</v>
      </c>
      <c r="AE921" s="4">
        <f>(Table1[[#This Row],[Retail Price Number]]*Table1[[#This Row],[Order Quantity]])-Table1[[#This Row],[Discount $ Number]]+Table1[[#This Row],[Shipping Cost Number]]</f>
        <v>80.28</v>
      </c>
      <c r="AF921">
        <f>Table1[[#This Row],[Retail Price Number]]*Table1[[#This Row],[Order Quantity]]-Table1[[#This Row],[Discount $ Number]]</f>
        <v>75.78</v>
      </c>
      <c r="AG921">
        <f>(Table1[[#This Row],[Retail Price Number]]*Table1[[#This Row],[Order Quantity]])-Table1[[#This Row],[Discount $ Number]]-Table1[[#This Row],[Shipping Cost Number]]</f>
        <v>71.28</v>
      </c>
      <c r="AH921">
        <f>Table1[[#This Row],[Retail Price Number]]*Table1[[#This Row],[Order Quantity]]</f>
        <v>76.23</v>
      </c>
      <c r="AI921">
        <f>YEAR(Table1[[#This Row],[Order Date]])</f>
        <v>2016</v>
      </c>
    </row>
    <row r="922" spans="1:35" x14ac:dyDescent="0.3">
      <c r="A922" t="s">
        <v>2258</v>
      </c>
      <c r="B922" s="1">
        <v>42038</v>
      </c>
      <c r="C922" t="s">
        <v>161</v>
      </c>
      <c r="D922" t="s">
        <v>162</v>
      </c>
      <c r="E922" t="s">
        <v>46</v>
      </c>
      <c r="F922" t="s">
        <v>47</v>
      </c>
      <c r="G922" t="s">
        <v>77</v>
      </c>
      <c r="H922" t="s">
        <v>107</v>
      </c>
      <c r="I922" t="s">
        <v>92</v>
      </c>
      <c r="J922" t="s">
        <v>441</v>
      </c>
      <c r="K922" t="s">
        <v>94</v>
      </c>
      <c r="L922" t="s">
        <v>95</v>
      </c>
      <c r="M922" t="s">
        <v>35</v>
      </c>
      <c r="N922" s="1">
        <v>42040</v>
      </c>
      <c r="O922" t="s">
        <v>442</v>
      </c>
      <c r="P922" s="3" t="s">
        <v>443</v>
      </c>
      <c r="Q922" t="s">
        <v>444</v>
      </c>
      <c r="R922">
        <v>8</v>
      </c>
      <c r="S922" t="s">
        <v>3814</v>
      </c>
      <c r="T922" s="2">
        <v>0.04</v>
      </c>
      <c r="U922" t="s">
        <v>3815</v>
      </c>
      <c r="V922" t="s">
        <v>3816</v>
      </c>
      <c r="W922" t="s">
        <v>448</v>
      </c>
      <c r="X922" t="s">
        <v>3817</v>
      </c>
      <c r="Y922" s="3">
        <f>VALUE(SUBSTITUTE(Table1[[#This Row],[Order Total]],"$",""))</f>
        <v>434.49</v>
      </c>
      <c r="Z922">
        <f>VALUE(SUBSTITUTE(Table1[[#This Row],[Total]],"$",""))</f>
        <v>438.89</v>
      </c>
      <c r="AA922" s="3">
        <f>Table1[[#This Row],[Order Total Number]]-Table1[[#This Row],[Total Number]]</f>
        <v>-4.3999999999999773</v>
      </c>
      <c r="AB922">
        <f>VALUE(SUBSTITUTE(Table1[[#This Row],[Shipping Cost]],"$",""))</f>
        <v>15.1</v>
      </c>
      <c r="AC922">
        <f>VALUE(SUBSTITUTE(Table1[[#This Row],[Discount $]],"$",""))</f>
        <v>48.28</v>
      </c>
      <c r="AD922">
        <f>VALUE(SUBSTITUTE(Table1[[#This Row],[Retail Price]],"$",""))</f>
        <v>22.38</v>
      </c>
      <c r="AE922" s="4">
        <f>(Table1[[#This Row],[Retail Price Number]]*Table1[[#This Row],[Order Quantity]])-Table1[[#This Row],[Discount $ Number]]+Table1[[#This Row],[Shipping Cost Number]]</f>
        <v>145.85999999999999</v>
      </c>
      <c r="AF922">
        <f>Table1[[#This Row],[Retail Price Number]]*Table1[[#This Row],[Order Quantity]]-Table1[[#This Row],[Discount $ Number]]</f>
        <v>130.76</v>
      </c>
      <c r="AG922">
        <f>(Table1[[#This Row],[Retail Price Number]]*Table1[[#This Row],[Order Quantity]])-Table1[[#This Row],[Discount $ Number]]-Table1[[#This Row],[Shipping Cost Number]]</f>
        <v>115.66</v>
      </c>
      <c r="AH922">
        <f>Table1[[#This Row],[Retail Price Number]]*Table1[[#This Row],[Order Quantity]]</f>
        <v>179.04</v>
      </c>
      <c r="AI922">
        <f>YEAR(Table1[[#This Row],[Order Date]])</f>
        <v>2015</v>
      </c>
    </row>
    <row r="923" spans="1:35" x14ac:dyDescent="0.3">
      <c r="A923" t="s">
        <v>2258</v>
      </c>
      <c r="B923" s="1">
        <v>41385</v>
      </c>
      <c r="C923" t="s">
        <v>5024</v>
      </c>
      <c r="D923" t="s">
        <v>929</v>
      </c>
      <c r="E923" t="s">
        <v>27</v>
      </c>
      <c r="F923" t="s">
        <v>28</v>
      </c>
      <c r="G923" t="s">
        <v>134</v>
      </c>
      <c r="H923" t="s">
        <v>217</v>
      </c>
      <c r="I923" t="s">
        <v>196</v>
      </c>
      <c r="J923" t="s">
        <v>478</v>
      </c>
      <c r="K923" t="s">
        <v>94</v>
      </c>
      <c r="L923" t="s">
        <v>34</v>
      </c>
      <c r="M923" t="s">
        <v>35</v>
      </c>
      <c r="N923" s="1">
        <v>41386</v>
      </c>
      <c r="O923" t="s">
        <v>479</v>
      </c>
      <c r="P923" s="3" t="s">
        <v>480</v>
      </c>
      <c r="Q923" t="s">
        <v>98</v>
      </c>
      <c r="R923">
        <v>47</v>
      </c>
      <c r="S923" t="s">
        <v>4438</v>
      </c>
      <c r="T923" s="2">
        <v>0.06</v>
      </c>
      <c r="U923" t="s">
        <v>1220</v>
      </c>
      <c r="V923" t="s">
        <v>5025</v>
      </c>
      <c r="W923" t="s">
        <v>224</v>
      </c>
      <c r="X923" t="s">
        <v>5026</v>
      </c>
      <c r="Y923" s="3">
        <f>VALUE(SUBSTITUTE(Table1[[#This Row],[Order Total]],"$",""))</f>
        <v>24.69</v>
      </c>
      <c r="Z923">
        <f>VALUE(SUBSTITUTE(Table1[[#This Row],[Total]],"$",""))</f>
        <v>22.89</v>
      </c>
      <c r="AA923" s="3">
        <f>Table1[[#This Row],[Order Total Number]]-Table1[[#This Row],[Total Number]]</f>
        <v>1.8000000000000007</v>
      </c>
      <c r="AB923">
        <f>VALUE(SUBSTITUTE(Table1[[#This Row],[Shipping Cost]],"$",""))</f>
        <v>0.5</v>
      </c>
      <c r="AC923">
        <f>VALUE(SUBSTITUTE(Table1[[#This Row],[Discount $]],"$",""))</f>
        <v>1.62</v>
      </c>
      <c r="AD923">
        <f>VALUE(SUBSTITUTE(Table1[[#This Row],[Retail Price]],"$",""))</f>
        <v>2.61</v>
      </c>
      <c r="AE923" s="4">
        <f>(Table1[[#This Row],[Retail Price Number]]*Table1[[#This Row],[Order Quantity]])-Table1[[#This Row],[Discount $ Number]]+Table1[[#This Row],[Shipping Cost Number]]</f>
        <v>121.54999999999998</v>
      </c>
      <c r="AF923">
        <f>Table1[[#This Row],[Retail Price Number]]*Table1[[#This Row],[Order Quantity]]-Table1[[#This Row],[Discount $ Number]]</f>
        <v>121.04999999999998</v>
      </c>
      <c r="AG923">
        <f>(Table1[[#This Row],[Retail Price Number]]*Table1[[#This Row],[Order Quantity]])-Table1[[#This Row],[Discount $ Number]]-Table1[[#This Row],[Shipping Cost Number]]</f>
        <v>120.54999999999998</v>
      </c>
      <c r="AH923">
        <f>Table1[[#This Row],[Retail Price Number]]*Table1[[#This Row],[Order Quantity]]</f>
        <v>122.66999999999999</v>
      </c>
      <c r="AI923">
        <f>YEAR(Table1[[#This Row],[Order Date]])</f>
        <v>2013</v>
      </c>
    </row>
    <row r="924" spans="1:35" x14ac:dyDescent="0.3">
      <c r="A924" t="s">
        <v>2258</v>
      </c>
      <c r="B924" s="1">
        <v>42148</v>
      </c>
      <c r="C924" t="s">
        <v>1765</v>
      </c>
      <c r="D924" t="s">
        <v>144</v>
      </c>
      <c r="E924" t="s">
        <v>46</v>
      </c>
      <c r="F924" t="s">
        <v>47</v>
      </c>
      <c r="G924" t="s">
        <v>77</v>
      </c>
      <c r="H924" t="s">
        <v>107</v>
      </c>
      <c r="I924" t="s">
        <v>31</v>
      </c>
      <c r="J924" t="s">
        <v>853</v>
      </c>
      <c r="K924" t="s">
        <v>94</v>
      </c>
      <c r="L924" t="s">
        <v>95</v>
      </c>
      <c r="M924" t="s">
        <v>35</v>
      </c>
      <c r="N924" s="1">
        <v>42152</v>
      </c>
      <c r="O924" t="s">
        <v>854</v>
      </c>
      <c r="P924" s="3" t="s">
        <v>855</v>
      </c>
      <c r="Q924" t="s">
        <v>856</v>
      </c>
      <c r="R924">
        <v>6</v>
      </c>
      <c r="S924" t="s">
        <v>5550</v>
      </c>
      <c r="T924" s="2">
        <v>0.01</v>
      </c>
      <c r="U924" t="s">
        <v>127</v>
      </c>
      <c r="V924" t="s">
        <v>5551</v>
      </c>
      <c r="W924" t="s">
        <v>618</v>
      </c>
      <c r="X924" t="s">
        <v>5552</v>
      </c>
      <c r="Y924" s="3">
        <f>VALUE(SUBSTITUTE(Table1[[#This Row],[Order Total]],"$",""))</f>
        <v>3647.68</v>
      </c>
      <c r="Z924">
        <f>VALUE(SUBSTITUTE(Table1[[#This Row],[Total]],"$",""))</f>
        <v>3650.33</v>
      </c>
      <c r="AA924" s="3">
        <f>Table1[[#This Row],[Order Total Number]]-Table1[[#This Row],[Total Number]]</f>
        <v>-2.6500000000000909</v>
      </c>
      <c r="AB924">
        <f>VALUE(SUBSTITUTE(Table1[[#This Row],[Shipping Cost]],"$",""))</f>
        <v>24.49</v>
      </c>
      <c r="AC924">
        <f>VALUE(SUBSTITUTE(Table1[[#This Row],[Discount $]],"$",""))</f>
        <v>0</v>
      </c>
      <c r="AD924">
        <f>VALUE(SUBSTITUTE(Table1[[#This Row],[Retail Price]],"$",""))</f>
        <v>599.99</v>
      </c>
      <c r="AE924" s="4">
        <f>(Table1[[#This Row],[Retail Price Number]]*Table1[[#This Row],[Order Quantity]])-Table1[[#This Row],[Discount $ Number]]+Table1[[#This Row],[Shipping Cost Number]]</f>
        <v>3624.43</v>
      </c>
      <c r="AF924">
        <f>Table1[[#This Row],[Retail Price Number]]*Table1[[#This Row],[Order Quantity]]-Table1[[#This Row],[Discount $ Number]]</f>
        <v>3599.94</v>
      </c>
      <c r="AG924">
        <f>(Table1[[#This Row],[Retail Price Number]]*Table1[[#This Row],[Order Quantity]])-Table1[[#This Row],[Discount $ Number]]-Table1[[#This Row],[Shipping Cost Number]]</f>
        <v>3575.4500000000003</v>
      </c>
      <c r="AH924">
        <f>Table1[[#This Row],[Retail Price Number]]*Table1[[#This Row],[Order Quantity]]</f>
        <v>3599.94</v>
      </c>
      <c r="AI924">
        <f>YEAR(Table1[[#This Row],[Order Date]])</f>
        <v>2015</v>
      </c>
    </row>
    <row r="925" spans="1:35" x14ac:dyDescent="0.3">
      <c r="A925" t="s">
        <v>2258</v>
      </c>
      <c r="B925" s="1">
        <v>42199</v>
      </c>
      <c r="C925" t="s">
        <v>7355</v>
      </c>
      <c r="D925" t="s">
        <v>610</v>
      </c>
      <c r="E925" t="s">
        <v>27</v>
      </c>
      <c r="F925" t="s">
        <v>28</v>
      </c>
      <c r="G925" t="s">
        <v>91</v>
      </c>
      <c r="H925" t="s">
        <v>62</v>
      </c>
      <c r="I925" t="s">
        <v>31</v>
      </c>
      <c r="J925" t="s">
        <v>2660</v>
      </c>
      <c r="K925" t="s">
        <v>94</v>
      </c>
      <c r="L925" t="s">
        <v>95</v>
      </c>
      <c r="M925" t="s">
        <v>35</v>
      </c>
      <c r="N925" s="1">
        <v>42204</v>
      </c>
      <c r="O925" t="s">
        <v>2661</v>
      </c>
      <c r="P925" s="3" t="s">
        <v>2662</v>
      </c>
      <c r="Q925" t="s">
        <v>2663</v>
      </c>
      <c r="R925">
        <v>26</v>
      </c>
      <c r="S925" t="s">
        <v>7356</v>
      </c>
      <c r="T925" s="2">
        <v>7.0000000000000007E-2</v>
      </c>
      <c r="U925" t="s">
        <v>7357</v>
      </c>
      <c r="V925" t="s">
        <v>7358</v>
      </c>
      <c r="W925" t="s">
        <v>116</v>
      </c>
      <c r="X925" t="s">
        <v>7359</v>
      </c>
      <c r="Y925" s="3">
        <f>VALUE(SUBSTITUTE(Table1[[#This Row],[Order Total]],"$",""))</f>
        <v>353.36</v>
      </c>
      <c r="Z925">
        <f>VALUE(SUBSTITUTE(Table1[[#This Row],[Total]],"$",""))</f>
        <v>358.38</v>
      </c>
      <c r="AA925" s="3">
        <f>Table1[[#This Row],[Order Total Number]]-Table1[[#This Row],[Total Number]]</f>
        <v>-5.0199999999999818</v>
      </c>
      <c r="AB925">
        <f>VALUE(SUBSTITUTE(Table1[[#This Row],[Shipping Cost]],"$",""))</f>
        <v>1.49</v>
      </c>
      <c r="AC925">
        <f>VALUE(SUBSTITUTE(Table1[[#This Row],[Discount $]],"$",""))</f>
        <v>10.08</v>
      </c>
      <c r="AD925">
        <f>VALUE(SUBSTITUTE(Table1[[#This Row],[Retail Price]],"$",""))</f>
        <v>20.98</v>
      </c>
      <c r="AE925" s="4">
        <f>(Table1[[#This Row],[Retail Price Number]]*Table1[[#This Row],[Order Quantity]])-Table1[[#This Row],[Discount $ Number]]+Table1[[#This Row],[Shipping Cost Number]]</f>
        <v>536.89</v>
      </c>
      <c r="AF925">
        <f>Table1[[#This Row],[Retail Price Number]]*Table1[[#This Row],[Order Quantity]]-Table1[[#This Row],[Discount $ Number]]</f>
        <v>535.4</v>
      </c>
      <c r="AG925">
        <f>(Table1[[#This Row],[Retail Price Number]]*Table1[[#This Row],[Order Quantity]])-Table1[[#This Row],[Discount $ Number]]-Table1[[#This Row],[Shipping Cost Number]]</f>
        <v>533.91</v>
      </c>
      <c r="AH925">
        <f>Table1[[#This Row],[Retail Price Number]]*Table1[[#This Row],[Order Quantity]]</f>
        <v>545.48</v>
      </c>
      <c r="AI925">
        <f>YEAR(Table1[[#This Row],[Order Date]])</f>
        <v>2015</v>
      </c>
    </row>
    <row r="926" spans="1:35" x14ac:dyDescent="0.3">
      <c r="A926" t="s">
        <v>2258</v>
      </c>
      <c r="B926" s="1">
        <v>42128</v>
      </c>
      <c r="C926" t="s">
        <v>1074</v>
      </c>
      <c r="D926" t="s">
        <v>106</v>
      </c>
      <c r="E926" t="s">
        <v>46</v>
      </c>
      <c r="F926" t="s">
        <v>47</v>
      </c>
      <c r="G926" t="s">
        <v>29</v>
      </c>
      <c r="H926" t="s">
        <v>107</v>
      </c>
      <c r="I926" t="s">
        <v>63</v>
      </c>
      <c r="J926" t="s">
        <v>1349</v>
      </c>
      <c r="K926" t="s">
        <v>94</v>
      </c>
      <c r="L926" t="s">
        <v>95</v>
      </c>
      <c r="M926" t="s">
        <v>35</v>
      </c>
      <c r="N926" s="1">
        <v>42130</v>
      </c>
      <c r="O926" t="s">
        <v>1350</v>
      </c>
      <c r="P926" s="3" t="s">
        <v>1351</v>
      </c>
      <c r="Q926" t="s">
        <v>1352</v>
      </c>
      <c r="R926">
        <v>19</v>
      </c>
      <c r="S926" t="s">
        <v>12153</v>
      </c>
      <c r="T926" s="2">
        <v>0.01</v>
      </c>
      <c r="U926" t="s">
        <v>8793</v>
      </c>
      <c r="V926" t="s">
        <v>12154</v>
      </c>
      <c r="W926" t="s">
        <v>1353</v>
      </c>
      <c r="X926" t="s">
        <v>12155</v>
      </c>
      <c r="Y926" s="3">
        <f>VALUE(SUBSTITUTE(Table1[[#This Row],[Order Total]],"$",""))</f>
        <v>421.8</v>
      </c>
      <c r="Z926">
        <f>VALUE(SUBSTITUTE(Table1[[#This Row],[Total]],"$",""))</f>
        <v>428.39</v>
      </c>
      <c r="AA926" s="3">
        <f>Table1[[#This Row],[Order Total Number]]-Table1[[#This Row],[Total Number]]</f>
        <v>-6.589999999999975</v>
      </c>
      <c r="AB926">
        <f>VALUE(SUBSTITUTE(Table1[[#This Row],[Shipping Cost]],"$",""))</f>
        <v>8.99</v>
      </c>
      <c r="AC926">
        <f>VALUE(SUBSTITUTE(Table1[[#This Row],[Discount $]],"$",""))</f>
        <v>22.58</v>
      </c>
      <c r="AD926">
        <f>VALUE(SUBSTITUTE(Table1[[#This Row],[Retail Price]],"$",""))</f>
        <v>40.97</v>
      </c>
      <c r="AE926" s="4">
        <f>(Table1[[#This Row],[Retail Price Number]]*Table1[[#This Row],[Order Quantity]])-Table1[[#This Row],[Discount $ Number]]+Table1[[#This Row],[Shipping Cost Number]]</f>
        <v>764.83999999999992</v>
      </c>
      <c r="AF926">
        <f>Table1[[#This Row],[Retail Price Number]]*Table1[[#This Row],[Order Quantity]]-Table1[[#This Row],[Discount $ Number]]</f>
        <v>755.84999999999991</v>
      </c>
      <c r="AG926">
        <f>(Table1[[#This Row],[Retail Price Number]]*Table1[[#This Row],[Order Quantity]])-Table1[[#This Row],[Discount $ Number]]-Table1[[#This Row],[Shipping Cost Number]]</f>
        <v>746.8599999999999</v>
      </c>
      <c r="AH926">
        <f>Table1[[#This Row],[Retail Price Number]]*Table1[[#This Row],[Order Quantity]]</f>
        <v>778.43</v>
      </c>
      <c r="AI926">
        <f>YEAR(Table1[[#This Row],[Order Date]])</f>
        <v>2015</v>
      </c>
    </row>
    <row r="927" spans="1:35" x14ac:dyDescent="0.3">
      <c r="A927" t="s">
        <v>8974</v>
      </c>
      <c r="B927" s="1">
        <v>42641</v>
      </c>
      <c r="C927" t="s">
        <v>840</v>
      </c>
      <c r="D927" t="s">
        <v>1232</v>
      </c>
      <c r="E927" t="s">
        <v>27</v>
      </c>
      <c r="F927" t="s">
        <v>28</v>
      </c>
      <c r="G927" t="s">
        <v>91</v>
      </c>
      <c r="H927" t="s">
        <v>281</v>
      </c>
      <c r="I927" t="s">
        <v>121</v>
      </c>
      <c r="J927" t="s">
        <v>2210</v>
      </c>
      <c r="K927" t="s">
        <v>94</v>
      </c>
      <c r="L927" t="s">
        <v>109</v>
      </c>
      <c r="M927" t="s">
        <v>35</v>
      </c>
      <c r="N927" s="1">
        <v>42643</v>
      </c>
      <c r="O927" t="s">
        <v>2211</v>
      </c>
      <c r="P927" s="3" t="s">
        <v>187</v>
      </c>
      <c r="Q927" t="s">
        <v>2212</v>
      </c>
      <c r="R927">
        <v>22</v>
      </c>
      <c r="S927" t="s">
        <v>5679</v>
      </c>
      <c r="T927" s="2">
        <v>7.0000000000000007E-2</v>
      </c>
      <c r="U927" t="s">
        <v>5703</v>
      </c>
      <c r="V927" t="s">
        <v>8975</v>
      </c>
      <c r="W927" t="s">
        <v>2216</v>
      </c>
      <c r="X927" t="s">
        <v>8976</v>
      </c>
      <c r="Y927" s="3">
        <f>VALUE(SUBSTITUTE(Table1[[#This Row],[Order Total]],"$",""))</f>
        <v>901.5</v>
      </c>
      <c r="Z927">
        <f>VALUE(SUBSTITUTE(Table1[[#This Row],[Total]],"$",""))</f>
        <v>907.27</v>
      </c>
      <c r="AA927" s="3">
        <f>Table1[[#This Row],[Order Total Number]]-Table1[[#This Row],[Total Number]]</f>
        <v>-5.7699999999999818</v>
      </c>
      <c r="AB927">
        <f>VALUE(SUBSTITUTE(Table1[[#This Row],[Shipping Cost]],"$",""))</f>
        <v>5.77</v>
      </c>
      <c r="AC927">
        <f>VALUE(SUBSTITUTE(Table1[[#This Row],[Discount $]],"$",""))</f>
        <v>27.86</v>
      </c>
      <c r="AD927">
        <f>VALUE(SUBSTITUTE(Table1[[#This Row],[Retail Price]],"$",""))</f>
        <v>19.98</v>
      </c>
      <c r="AE927" s="4">
        <f>(Table1[[#This Row],[Retail Price Number]]*Table1[[#This Row],[Order Quantity]])-Table1[[#This Row],[Discount $ Number]]+Table1[[#This Row],[Shipping Cost Number]]</f>
        <v>417.46999999999997</v>
      </c>
      <c r="AF927">
        <f>Table1[[#This Row],[Retail Price Number]]*Table1[[#This Row],[Order Quantity]]-Table1[[#This Row],[Discount $ Number]]</f>
        <v>411.7</v>
      </c>
      <c r="AG927">
        <f>(Table1[[#This Row],[Retail Price Number]]*Table1[[#This Row],[Order Quantity]])-Table1[[#This Row],[Discount $ Number]]-Table1[[#This Row],[Shipping Cost Number]]</f>
        <v>405.93</v>
      </c>
      <c r="AH927">
        <f>Table1[[#This Row],[Retail Price Number]]*Table1[[#This Row],[Order Quantity]]</f>
        <v>439.56</v>
      </c>
      <c r="AI927">
        <f>YEAR(Table1[[#This Row],[Order Date]])</f>
        <v>2016</v>
      </c>
    </row>
    <row r="928" spans="1:35" x14ac:dyDescent="0.3">
      <c r="A928" t="s">
        <v>7149</v>
      </c>
      <c r="B928" s="1">
        <v>41497</v>
      </c>
      <c r="C928" t="s">
        <v>2792</v>
      </c>
      <c r="D928" t="s">
        <v>974</v>
      </c>
      <c r="E928" t="s">
        <v>46</v>
      </c>
      <c r="F928" t="s">
        <v>47</v>
      </c>
      <c r="G928" t="s">
        <v>91</v>
      </c>
      <c r="H928" t="s">
        <v>48</v>
      </c>
      <c r="I928" t="s">
        <v>63</v>
      </c>
      <c r="J928" t="s">
        <v>478</v>
      </c>
      <c r="K928" t="s">
        <v>94</v>
      </c>
      <c r="L928" t="s">
        <v>34</v>
      </c>
      <c r="M928" t="s">
        <v>35</v>
      </c>
      <c r="N928" s="1">
        <v>41499</v>
      </c>
      <c r="O928" t="s">
        <v>479</v>
      </c>
      <c r="P928" s="3" t="s">
        <v>480</v>
      </c>
      <c r="Q928" t="s">
        <v>98</v>
      </c>
      <c r="R928">
        <v>6</v>
      </c>
      <c r="S928" t="s">
        <v>7150</v>
      </c>
      <c r="T928" s="2">
        <v>0.04</v>
      </c>
      <c r="U928" t="s">
        <v>5309</v>
      </c>
      <c r="V928" t="s">
        <v>7151</v>
      </c>
      <c r="W928" t="s">
        <v>224</v>
      </c>
      <c r="X928" t="s">
        <v>3662</v>
      </c>
      <c r="Y928" s="3">
        <f>VALUE(SUBSTITUTE(Table1[[#This Row],[Order Total]],"$",""))</f>
        <v>25.59</v>
      </c>
      <c r="Z928">
        <f>VALUE(SUBSTITUTE(Table1[[#This Row],[Total]],"$",""))</f>
        <v>23.29</v>
      </c>
      <c r="AA928" s="3">
        <f>Table1[[#This Row],[Order Total Number]]-Table1[[#This Row],[Total Number]]</f>
        <v>2.3000000000000007</v>
      </c>
      <c r="AB928">
        <f>VALUE(SUBSTITUTE(Table1[[#This Row],[Shipping Cost]],"$",""))</f>
        <v>0.5</v>
      </c>
      <c r="AC928">
        <f>VALUE(SUBSTITUTE(Table1[[#This Row],[Discount $]],"$",""))</f>
        <v>2.5299999999999998</v>
      </c>
      <c r="AD928">
        <f>VALUE(SUBSTITUTE(Table1[[#This Row],[Retail Price]],"$",""))</f>
        <v>2.61</v>
      </c>
      <c r="AE928" s="4">
        <f>(Table1[[#This Row],[Retail Price Number]]*Table1[[#This Row],[Order Quantity]])-Table1[[#This Row],[Discount $ Number]]+Table1[[#This Row],[Shipping Cost Number]]</f>
        <v>13.63</v>
      </c>
      <c r="AF928">
        <f>Table1[[#This Row],[Retail Price Number]]*Table1[[#This Row],[Order Quantity]]-Table1[[#This Row],[Discount $ Number]]</f>
        <v>13.13</v>
      </c>
      <c r="AG928">
        <f>(Table1[[#This Row],[Retail Price Number]]*Table1[[#This Row],[Order Quantity]])-Table1[[#This Row],[Discount $ Number]]-Table1[[#This Row],[Shipping Cost Number]]</f>
        <v>12.63</v>
      </c>
      <c r="AH928">
        <f>Table1[[#This Row],[Retail Price Number]]*Table1[[#This Row],[Order Quantity]]</f>
        <v>15.66</v>
      </c>
      <c r="AI928">
        <f>YEAR(Table1[[#This Row],[Order Date]])</f>
        <v>2013</v>
      </c>
    </row>
    <row r="929" spans="1:35" x14ac:dyDescent="0.3">
      <c r="A929" t="s">
        <v>7149</v>
      </c>
      <c r="B929" s="1">
        <v>42189</v>
      </c>
      <c r="C929" t="s">
        <v>4640</v>
      </c>
      <c r="D929" t="s">
        <v>106</v>
      </c>
      <c r="E929" t="s">
        <v>46</v>
      </c>
      <c r="F929" t="s">
        <v>47</v>
      </c>
      <c r="G929" t="s">
        <v>29</v>
      </c>
      <c r="H929" t="s">
        <v>107</v>
      </c>
      <c r="I929" t="s">
        <v>196</v>
      </c>
      <c r="J929" t="s">
        <v>122</v>
      </c>
      <c r="K929" t="s">
        <v>94</v>
      </c>
      <c r="L929" t="s">
        <v>34</v>
      </c>
      <c r="M929" t="s">
        <v>156</v>
      </c>
      <c r="N929" s="1">
        <v>42190</v>
      </c>
      <c r="O929" t="s">
        <v>123</v>
      </c>
      <c r="P929" s="3" t="s">
        <v>124</v>
      </c>
      <c r="Q929" t="s">
        <v>125</v>
      </c>
      <c r="R929">
        <v>9</v>
      </c>
      <c r="S929" t="s">
        <v>6079</v>
      </c>
      <c r="T929" s="2">
        <v>0</v>
      </c>
      <c r="U929" t="s">
        <v>339</v>
      </c>
      <c r="V929" t="s">
        <v>7285</v>
      </c>
      <c r="W929" t="s">
        <v>129</v>
      </c>
      <c r="X929" t="s">
        <v>5356</v>
      </c>
      <c r="Y929" s="3">
        <f>VALUE(SUBSTITUTE(Table1[[#This Row],[Order Total]],"$",""))</f>
        <v>62.89</v>
      </c>
      <c r="Z929">
        <f>VALUE(SUBSTITUTE(Table1[[#This Row],[Total]],"$",""))</f>
        <v>63.79</v>
      </c>
      <c r="AA929" s="3">
        <f>Table1[[#This Row],[Order Total Number]]-Table1[[#This Row],[Total Number]]</f>
        <v>-0.89999999999999858</v>
      </c>
      <c r="AB929">
        <f>VALUE(SUBSTITUTE(Table1[[#This Row],[Shipping Cost]],"$",""))</f>
        <v>2.5</v>
      </c>
      <c r="AC929">
        <f>VALUE(SUBSTITUTE(Table1[[#This Row],[Discount $]],"$",""))</f>
        <v>3.37</v>
      </c>
      <c r="AD929">
        <f>VALUE(SUBSTITUTE(Table1[[#This Row],[Retail Price]],"$",""))</f>
        <v>3.69</v>
      </c>
      <c r="AE929" s="4">
        <f>(Table1[[#This Row],[Retail Price Number]]*Table1[[#This Row],[Order Quantity]])-Table1[[#This Row],[Discount $ Number]]+Table1[[#This Row],[Shipping Cost Number]]</f>
        <v>32.340000000000003</v>
      </c>
      <c r="AF929">
        <f>Table1[[#This Row],[Retail Price Number]]*Table1[[#This Row],[Order Quantity]]-Table1[[#This Row],[Discount $ Number]]</f>
        <v>29.84</v>
      </c>
      <c r="AG929">
        <f>(Table1[[#This Row],[Retail Price Number]]*Table1[[#This Row],[Order Quantity]])-Table1[[#This Row],[Discount $ Number]]-Table1[[#This Row],[Shipping Cost Number]]</f>
        <v>27.34</v>
      </c>
      <c r="AH929">
        <f>Table1[[#This Row],[Retail Price Number]]*Table1[[#This Row],[Order Quantity]]</f>
        <v>33.21</v>
      </c>
      <c r="AI929">
        <f>YEAR(Table1[[#This Row],[Order Date]])</f>
        <v>2015</v>
      </c>
    </row>
    <row r="930" spans="1:35" x14ac:dyDescent="0.3">
      <c r="A930" t="s">
        <v>7149</v>
      </c>
      <c r="B930" s="1">
        <v>41391</v>
      </c>
      <c r="C930" t="s">
        <v>7313</v>
      </c>
      <c r="D930" t="s">
        <v>3375</v>
      </c>
      <c r="E930" t="s">
        <v>27</v>
      </c>
      <c r="F930" t="s">
        <v>28</v>
      </c>
      <c r="G930" t="s">
        <v>77</v>
      </c>
      <c r="H930" t="s">
        <v>433</v>
      </c>
      <c r="I930" t="s">
        <v>121</v>
      </c>
      <c r="J930" t="s">
        <v>4889</v>
      </c>
      <c r="K930" t="s">
        <v>94</v>
      </c>
      <c r="L930" t="s">
        <v>34</v>
      </c>
      <c r="M930" t="s">
        <v>35</v>
      </c>
      <c r="N930" s="1">
        <v>41392</v>
      </c>
      <c r="O930" t="s">
        <v>4412</v>
      </c>
      <c r="P930" s="3" t="s">
        <v>2794</v>
      </c>
      <c r="Q930" t="s">
        <v>2795</v>
      </c>
      <c r="R930">
        <v>42</v>
      </c>
      <c r="S930" t="s">
        <v>3783</v>
      </c>
      <c r="T930" s="2">
        <v>0.06</v>
      </c>
      <c r="U930" t="s">
        <v>4628</v>
      </c>
      <c r="V930" t="s">
        <v>4929</v>
      </c>
      <c r="W930" t="s">
        <v>2797</v>
      </c>
      <c r="X930" t="s">
        <v>7314</v>
      </c>
      <c r="Y930" s="3">
        <f>VALUE(SUBSTITUTE(Table1[[#This Row],[Order Total]],"$",""))</f>
        <v>52.65</v>
      </c>
      <c r="Z930">
        <f>VALUE(SUBSTITUTE(Table1[[#This Row],[Total]],"$",""))</f>
        <v>54.9</v>
      </c>
      <c r="AA930" s="3">
        <f>Table1[[#This Row],[Order Total Number]]-Table1[[#This Row],[Total Number]]</f>
        <v>-2.25</v>
      </c>
      <c r="AB930">
        <f>VALUE(SUBSTITUTE(Table1[[#This Row],[Shipping Cost]],"$",""))</f>
        <v>0.98</v>
      </c>
      <c r="AC930">
        <f>VALUE(SUBSTITUTE(Table1[[#This Row],[Discount $]],"$",""))</f>
        <v>4.43</v>
      </c>
      <c r="AD930">
        <f>VALUE(SUBSTITUTE(Table1[[#This Row],[Retail Price]],"$",""))</f>
        <v>3.28</v>
      </c>
      <c r="AE930" s="4">
        <f>(Table1[[#This Row],[Retail Price Number]]*Table1[[#This Row],[Order Quantity]])-Table1[[#This Row],[Discount $ Number]]+Table1[[#This Row],[Shipping Cost Number]]</f>
        <v>134.30999999999997</v>
      </c>
      <c r="AF930">
        <f>Table1[[#This Row],[Retail Price Number]]*Table1[[#This Row],[Order Quantity]]-Table1[[#This Row],[Discount $ Number]]</f>
        <v>133.32999999999998</v>
      </c>
      <c r="AG930">
        <f>(Table1[[#This Row],[Retail Price Number]]*Table1[[#This Row],[Order Quantity]])-Table1[[#This Row],[Discount $ Number]]-Table1[[#This Row],[Shipping Cost Number]]</f>
        <v>132.35</v>
      </c>
      <c r="AH930">
        <f>Table1[[#This Row],[Retail Price Number]]*Table1[[#This Row],[Order Quantity]]</f>
        <v>137.76</v>
      </c>
      <c r="AI930">
        <f>YEAR(Table1[[#This Row],[Order Date]])</f>
        <v>2013</v>
      </c>
    </row>
    <row r="931" spans="1:35" x14ac:dyDescent="0.3">
      <c r="A931" t="s">
        <v>7149</v>
      </c>
      <c r="B931" s="1">
        <v>41944</v>
      </c>
      <c r="C931" t="s">
        <v>6727</v>
      </c>
      <c r="D931" t="s">
        <v>591</v>
      </c>
      <c r="E931" t="s">
        <v>27</v>
      </c>
      <c r="F931" t="s">
        <v>28</v>
      </c>
      <c r="G931" t="s">
        <v>29</v>
      </c>
      <c r="H931" t="s">
        <v>241</v>
      </c>
      <c r="I931" t="s">
        <v>92</v>
      </c>
      <c r="J931" t="s">
        <v>3156</v>
      </c>
      <c r="K931" t="s">
        <v>94</v>
      </c>
      <c r="L931" t="s">
        <v>95</v>
      </c>
      <c r="M931" t="s">
        <v>35</v>
      </c>
      <c r="N931" s="1">
        <v>41946</v>
      </c>
      <c r="O931" t="s">
        <v>3157</v>
      </c>
      <c r="P931" s="3" t="s">
        <v>3158</v>
      </c>
      <c r="Q931" t="s">
        <v>3159</v>
      </c>
      <c r="R931">
        <v>22</v>
      </c>
      <c r="S931" t="s">
        <v>6867</v>
      </c>
      <c r="T931" s="2">
        <v>0.04</v>
      </c>
      <c r="U931" t="s">
        <v>6868</v>
      </c>
      <c r="V931" t="s">
        <v>8488</v>
      </c>
      <c r="W931" t="s">
        <v>3163</v>
      </c>
      <c r="X931" t="s">
        <v>8489</v>
      </c>
      <c r="Y931" s="3">
        <f>VALUE(SUBSTITUTE(Table1[[#This Row],[Order Total]],"$",""))</f>
        <v>1814.74</v>
      </c>
      <c r="Z931">
        <f>VALUE(SUBSTITUTE(Table1[[#This Row],[Total]],"$",""))</f>
        <v>1829.45</v>
      </c>
      <c r="AA931" s="3">
        <f>Table1[[#This Row],[Order Total Number]]-Table1[[#This Row],[Total Number]]</f>
        <v>-14.710000000000036</v>
      </c>
      <c r="AB931">
        <f>VALUE(SUBSTITUTE(Table1[[#This Row],[Shipping Cost]],"$",""))</f>
        <v>11.37</v>
      </c>
      <c r="AC931">
        <f>VALUE(SUBSTITUTE(Table1[[#This Row],[Discount $]],"$",""))</f>
        <v>100.78</v>
      </c>
      <c r="AD931">
        <f>VALUE(SUBSTITUTE(Table1[[#This Row],[Retail Price]],"$",""))</f>
        <v>415.88</v>
      </c>
      <c r="AE931" s="4">
        <f>(Table1[[#This Row],[Retail Price Number]]*Table1[[#This Row],[Order Quantity]])-Table1[[#This Row],[Discount $ Number]]+Table1[[#This Row],[Shipping Cost Number]]</f>
        <v>9059.9500000000007</v>
      </c>
      <c r="AF931">
        <f>Table1[[#This Row],[Retail Price Number]]*Table1[[#This Row],[Order Quantity]]-Table1[[#This Row],[Discount $ Number]]</f>
        <v>9048.58</v>
      </c>
      <c r="AG931">
        <f>(Table1[[#This Row],[Retail Price Number]]*Table1[[#This Row],[Order Quantity]])-Table1[[#This Row],[Discount $ Number]]-Table1[[#This Row],[Shipping Cost Number]]</f>
        <v>9037.2099999999991</v>
      </c>
      <c r="AH931">
        <f>Table1[[#This Row],[Retail Price Number]]*Table1[[#This Row],[Order Quantity]]</f>
        <v>9149.36</v>
      </c>
      <c r="AI931">
        <f>YEAR(Table1[[#This Row],[Order Date]])</f>
        <v>2014</v>
      </c>
    </row>
    <row r="932" spans="1:35" x14ac:dyDescent="0.3">
      <c r="A932" t="s">
        <v>7149</v>
      </c>
      <c r="B932" s="1">
        <v>41503</v>
      </c>
      <c r="C932" t="s">
        <v>2417</v>
      </c>
      <c r="D932" t="s">
        <v>432</v>
      </c>
      <c r="E932" t="s">
        <v>27</v>
      </c>
      <c r="F932" t="s">
        <v>28</v>
      </c>
      <c r="G932" t="s">
        <v>91</v>
      </c>
      <c r="H932" t="s">
        <v>433</v>
      </c>
      <c r="I932" t="s">
        <v>63</v>
      </c>
      <c r="J932" t="s">
        <v>1215</v>
      </c>
      <c r="K932" t="s">
        <v>94</v>
      </c>
      <c r="L932" t="s">
        <v>95</v>
      </c>
      <c r="M932" t="s">
        <v>35</v>
      </c>
      <c r="N932" s="1">
        <v>41503</v>
      </c>
      <c r="O932" t="s">
        <v>1216</v>
      </c>
      <c r="P932" s="3" t="s">
        <v>1217</v>
      </c>
      <c r="Q932" t="s">
        <v>1218</v>
      </c>
      <c r="R932">
        <v>39</v>
      </c>
      <c r="S932" t="s">
        <v>9819</v>
      </c>
      <c r="T932" s="2">
        <v>0.01</v>
      </c>
      <c r="U932" t="s">
        <v>2170</v>
      </c>
      <c r="V932" t="s">
        <v>2800</v>
      </c>
      <c r="W932" t="s">
        <v>1222</v>
      </c>
      <c r="X932" t="s">
        <v>7845</v>
      </c>
      <c r="Y932" s="3">
        <f>VALUE(SUBSTITUTE(Table1[[#This Row],[Order Total]],"$",""))</f>
        <v>39.64</v>
      </c>
      <c r="Z932">
        <f>VALUE(SUBSTITUTE(Table1[[#This Row],[Total]],"$",""))</f>
        <v>30.47</v>
      </c>
      <c r="AA932" s="3">
        <f>Table1[[#This Row],[Order Total Number]]-Table1[[#This Row],[Total Number]]</f>
        <v>9.1700000000000017</v>
      </c>
      <c r="AB932">
        <f>VALUE(SUBSTITUTE(Table1[[#This Row],[Shipping Cost]],"$",""))</f>
        <v>0.83</v>
      </c>
      <c r="AC932">
        <f>VALUE(SUBSTITUTE(Table1[[#This Row],[Discount $]],"$",""))</f>
        <v>3.27</v>
      </c>
      <c r="AD932">
        <f>VALUE(SUBSTITUTE(Table1[[#This Row],[Retail Price]],"$",""))</f>
        <v>5.84</v>
      </c>
      <c r="AE932" s="4">
        <f>(Table1[[#This Row],[Retail Price Number]]*Table1[[#This Row],[Order Quantity]])-Table1[[#This Row],[Discount $ Number]]+Table1[[#This Row],[Shipping Cost Number]]</f>
        <v>225.32</v>
      </c>
      <c r="AF932">
        <f>Table1[[#This Row],[Retail Price Number]]*Table1[[#This Row],[Order Quantity]]-Table1[[#This Row],[Discount $ Number]]</f>
        <v>224.48999999999998</v>
      </c>
      <c r="AG932">
        <f>(Table1[[#This Row],[Retail Price Number]]*Table1[[#This Row],[Order Quantity]])-Table1[[#This Row],[Discount $ Number]]-Table1[[#This Row],[Shipping Cost Number]]</f>
        <v>223.65999999999997</v>
      </c>
      <c r="AH932">
        <f>Table1[[#This Row],[Retail Price Number]]*Table1[[#This Row],[Order Quantity]]</f>
        <v>227.76</v>
      </c>
      <c r="AI932">
        <f>YEAR(Table1[[#This Row],[Order Date]])</f>
        <v>2013</v>
      </c>
    </row>
    <row r="933" spans="1:35" x14ac:dyDescent="0.3">
      <c r="A933" t="s">
        <v>7149</v>
      </c>
      <c r="B933" s="1">
        <v>41550</v>
      </c>
      <c r="C933" t="s">
        <v>2719</v>
      </c>
      <c r="D933" t="s">
        <v>240</v>
      </c>
      <c r="E933" t="s">
        <v>27</v>
      </c>
      <c r="F933" t="s">
        <v>28</v>
      </c>
      <c r="G933" t="s">
        <v>77</v>
      </c>
      <c r="H933" t="s">
        <v>241</v>
      </c>
      <c r="I933" t="s">
        <v>196</v>
      </c>
      <c r="J933" t="s">
        <v>1311</v>
      </c>
      <c r="K933" t="s">
        <v>723</v>
      </c>
      <c r="L933" t="s">
        <v>109</v>
      </c>
      <c r="M933" t="s">
        <v>35</v>
      </c>
      <c r="N933" s="1">
        <v>41551</v>
      </c>
      <c r="O933" t="s">
        <v>542</v>
      </c>
      <c r="P933" s="3" t="s">
        <v>543</v>
      </c>
      <c r="Q933" t="s">
        <v>544</v>
      </c>
      <c r="R933">
        <v>44</v>
      </c>
      <c r="S933" t="s">
        <v>11857</v>
      </c>
      <c r="T933" s="2">
        <v>0.03</v>
      </c>
      <c r="U933" t="s">
        <v>11858</v>
      </c>
      <c r="V933" t="s">
        <v>11859</v>
      </c>
      <c r="W933" t="s">
        <v>547</v>
      </c>
      <c r="X933" t="s">
        <v>2601</v>
      </c>
      <c r="Y933" s="3">
        <f>VALUE(SUBSTITUTE(Table1[[#This Row],[Order Total]],"$",""))</f>
        <v>300.83999999999997</v>
      </c>
      <c r="Z933">
        <f>VALUE(SUBSTITUTE(Table1[[#This Row],[Total]],"$",""))</f>
        <v>305.95999999999998</v>
      </c>
      <c r="AA933" s="3">
        <f>Table1[[#This Row],[Order Total Number]]-Table1[[#This Row],[Total Number]]</f>
        <v>-5.1200000000000045</v>
      </c>
      <c r="AB933">
        <f>VALUE(SUBSTITUTE(Table1[[#This Row],[Shipping Cost]],"$",""))</f>
        <v>6.64</v>
      </c>
      <c r="AC933">
        <f>VALUE(SUBSTITUTE(Table1[[#This Row],[Discount $]],"$",""))</f>
        <v>26.34</v>
      </c>
      <c r="AD933">
        <f>VALUE(SUBSTITUTE(Table1[[#This Row],[Retail Price]],"$",""))</f>
        <v>29.74</v>
      </c>
      <c r="AE933" s="4">
        <f>(Table1[[#This Row],[Retail Price Number]]*Table1[[#This Row],[Order Quantity]])-Table1[[#This Row],[Discount $ Number]]+Table1[[#This Row],[Shipping Cost Number]]</f>
        <v>1288.8600000000001</v>
      </c>
      <c r="AF933">
        <f>Table1[[#This Row],[Retail Price Number]]*Table1[[#This Row],[Order Quantity]]-Table1[[#This Row],[Discount $ Number]]</f>
        <v>1282.22</v>
      </c>
      <c r="AG933">
        <f>(Table1[[#This Row],[Retail Price Number]]*Table1[[#This Row],[Order Quantity]])-Table1[[#This Row],[Discount $ Number]]-Table1[[#This Row],[Shipping Cost Number]]</f>
        <v>1275.58</v>
      </c>
      <c r="AH933">
        <f>Table1[[#This Row],[Retail Price Number]]*Table1[[#This Row],[Order Quantity]]</f>
        <v>1308.56</v>
      </c>
      <c r="AI933">
        <f>YEAR(Table1[[#This Row],[Order Date]])</f>
        <v>2013</v>
      </c>
    </row>
    <row r="934" spans="1:35" x14ac:dyDescent="0.3">
      <c r="A934" t="s">
        <v>7149</v>
      </c>
      <c r="B934" s="1">
        <v>41399</v>
      </c>
      <c r="C934" t="s">
        <v>3182</v>
      </c>
      <c r="D934" t="s">
        <v>195</v>
      </c>
      <c r="E934" t="s">
        <v>46</v>
      </c>
      <c r="F934" t="s">
        <v>47</v>
      </c>
      <c r="G934" t="s">
        <v>29</v>
      </c>
      <c r="H934" t="s">
        <v>48</v>
      </c>
      <c r="I934" t="s">
        <v>121</v>
      </c>
      <c r="J934" t="s">
        <v>229</v>
      </c>
      <c r="K934" t="s">
        <v>33</v>
      </c>
      <c r="L934" t="s">
        <v>34</v>
      </c>
      <c r="M934" t="s">
        <v>35</v>
      </c>
      <c r="N934" s="1">
        <v>41404</v>
      </c>
      <c r="O934" t="s">
        <v>230</v>
      </c>
      <c r="P934" s="3" t="s">
        <v>231</v>
      </c>
      <c r="Q934" t="s">
        <v>232</v>
      </c>
      <c r="R934">
        <v>23</v>
      </c>
      <c r="S934" t="s">
        <v>8606</v>
      </c>
      <c r="T934" s="2">
        <v>0.1</v>
      </c>
      <c r="U934" t="s">
        <v>2239</v>
      </c>
      <c r="V934" t="s">
        <v>9895</v>
      </c>
      <c r="W934" t="s">
        <v>236</v>
      </c>
      <c r="X934" t="s">
        <v>7724</v>
      </c>
      <c r="Y934" s="3">
        <f>VALUE(SUBSTITUTE(Table1[[#This Row],[Order Total]],"$",""))</f>
        <v>62.99</v>
      </c>
      <c r="Z934">
        <f>VALUE(SUBSTITUTE(Table1[[#This Row],[Total]],"$",""))</f>
        <v>63.7</v>
      </c>
      <c r="AA934" s="3">
        <f>Table1[[#This Row],[Order Total Number]]-Table1[[#This Row],[Total Number]]</f>
        <v>-0.71000000000000085</v>
      </c>
      <c r="AB934">
        <f>VALUE(SUBSTITUTE(Table1[[#This Row],[Shipping Cost]],"$",""))</f>
        <v>49</v>
      </c>
      <c r="AC934">
        <f>VALUE(SUBSTITUTE(Table1[[#This Row],[Discount $]],"$",""))</f>
        <v>5.94</v>
      </c>
      <c r="AD934">
        <f>VALUE(SUBSTITUTE(Table1[[#This Row],[Retail Price]],"$",""))</f>
        <v>449.99</v>
      </c>
      <c r="AE934" s="4">
        <f>(Table1[[#This Row],[Retail Price Number]]*Table1[[#This Row],[Order Quantity]])-Table1[[#This Row],[Discount $ Number]]+Table1[[#This Row],[Shipping Cost Number]]</f>
        <v>10392.83</v>
      </c>
      <c r="AF934">
        <f>Table1[[#This Row],[Retail Price Number]]*Table1[[#This Row],[Order Quantity]]-Table1[[#This Row],[Discount $ Number]]</f>
        <v>10343.83</v>
      </c>
      <c r="AG934">
        <f>(Table1[[#This Row],[Retail Price Number]]*Table1[[#This Row],[Order Quantity]])-Table1[[#This Row],[Discount $ Number]]-Table1[[#This Row],[Shipping Cost Number]]</f>
        <v>10294.83</v>
      </c>
      <c r="AH934">
        <f>Table1[[#This Row],[Retail Price Number]]*Table1[[#This Row],[Order Quantity]]</f>
        <v>10349.77</v>
      </c>
      <c r="AI934">
        <f>YEAR(Table1[[#This Row],[Order Date]])</f>
        <v>2013</v>
      </c>
    </row>
    <row r="935" spans="1:35" x14ac:dyDescent="0.3">
      <c r="A935" t="s">
        <v>7149</v>
      </c>
      <c r="B935" s="1">
        <v>42053</v>
      </c>
      <c r="C935" t="s">
        <v>2117</v>
      </c>
      <c r="D935" t="s">
        <v>306</v>
      </c>
      <c r="E935" t="s">
        <v>46</v>
      </c>
      <c r="F935" t="s">
        <v>47</v>
      </c>
      <c r="G935" t="s">
        <v>77</v>
      </c>
      <c r="H935" t="s">
        <v>107</v>
      </c>
      <c r="I935" t="s">
        <v>196</v>
      </c>
      <c r="J935" t="s">
        <v>4142</v>
      </c>
      <c r="K935" t="s">
        <v>94</v>
      </c>
      <c r="L935" t="s">
        <v>34</v>
      </c>
      <c r="M935" t="s">
        <v>35</v>
      </c>
      <c r="N935" s="1">
        <v>42054</v>
      </c>
      <c r="O935" t="s">
        <v>460</v>
      </c>
      <c r="P935" s="3" t="s">
        <v>3541</v>
      </c>
      <c r="Q935" t="s">
        <v>198</v>
      </c>
      <c r="R935">
        <v>20</v>
      </c>
      <c r="S935" t="s">
        <v>2118</v>
      </c>
      <c r="T935" s="2">
        <v>7.0000000000000007E-2</v>
      </c>
      <c r="U935" t="s">
        <v>1193</v>
      </c>
      <c r="V935" t="s">
        <v>9895</v>
      </c>
      <c r="W935" t="s">
        <v>4144</v>
      </c>
      <c r="X935" t="s">
        <v>7724</v>
      </c>
      <c r="Y935" s="3">
        <f>VALUE(SUBSTITUTE(Table1[[#This Row],[Order Total]],"$",""))</f>
        <v>62.99</v>
      </c>
      <c r="Z935">
        <f>VALUE(SUBSTITUTE(Table1[[#This Row],[Total]],"$",""))</f>
        <v>63.7</v>
      </c>
      <c r="AA935" s="3">
        <f>Table1[[#This Row],[Order Total Number]]-Table1[[#This Row],[Total Number]]</f>
        <v>-0.71000000000000085</v>
      </c>
      <c r="AB935">
        <f>VALUE(SUBSTITUTE(Table1[[#This Row],[Shipping Cost]],"$",""))</f>
        <v>0.81</v>
      </c>
      <c r="AC935">
        <f>VALUE(SUBSTITUTE(Table1[[#This Row],[Discount $]],"$",""))</f>
        <v>4.32</v>
      </c>
      <c r="AD935">
        <f>VALUE(SUBSTITUTE(Table1[[#This Row],[Retail Price]],"$",""))</f>
        <v>2.94</v>
      </c>
      <c r="AE935" s="4">
        <f>(Table1[[#This Row],[Retail Price Number]]*Table1[[#This Row],[Order Quantity]])-Table1[[#This Row],[Discount $ Number]]+Table1[[#This Row],[Shipping Cost Number]]</f>
        <v>55.29</v>
      </c>
      <c r="AF935">
        <f>Table1[[#This Row],[Retail Price Number]]*Table1[[#This Row],[Order Quantity]]-Table1[[#This Row],[Discount $ Number]]</f>
        <v>54.48</v>
      </c>
      <c r="AG935">
        <f>(Table1[[#This Row],[Retail Price Number]]*Table1[[#This Row],[Order Quantity]])-Table1[[#This Row],[Discount $ Number]]-Table1[[#This Row],[Shipping Cost Number]]</f>
        <v>53.669999999999995</v>
      </c>
      <c r="AH935">
        <f>Table1[[#This Row],[Retail Price Number]]*Table1[[#This Row],[Order Quantity]]</f>
        <v>58.8</v>
      </c>
      <c r="AI935">
        <f>YEAR(Table1[[#This Row],[Order Date]])</f>
        <v>2015</v>
      </c>
    </row>
    <row r="936" spans="1:35" x14ac:dyDescent="0.3">
      <c r="A936" t="s">
        <v>6933</v>
      </c>
      <c r="B936" s="1">
        <v>41486</v>
      </c>
      <c r="C936" t="s">
        <v>2509</v>
      </c>
      <c r="D936" t="s">
        <v>1198</v>
      </c>
      <c r="E936" t="s">
        <v>46</v>
      </c>
      <c r="F936" t="s">
        <v>47</v>
      </c>
      <c r="G936" t="s">
        <v>91</v>
      </c>
      <c r="H936" t="s">
        <v>107</v>
      </c>
      <c r="I936" t="s">
        <v>196</v>
      </c>
      <c r="J936" t="s">
        <v>229</v>
      </c>
      <c r="K936" t="s">
        <v>94</v>
      </c>
      <c r="L936" t="s">
        <v>95</v>
      </c>
      <c r="M936" t="s">
        <v>35</v>
      </c>
      <c r="N936" s="1">
        <v>41488</v>
      </c>
      <c r="O936" t="s">
        <v>230</v>
      </c>
      <c r="P936" s="3" t="s">
        <v>231</v>
      </c>
      <c r="Q936" t="s">
        <v>232</v>
      </c>
      <c r="R936">
        <v>10</v>
      </c>
      <c r="S936" t="s">
        <v>6934</v>
      </c>
      <c r="T936" s="2">
        <v>0.01</v>
      </c>
      <c r="U936" t="s">
        <v>6935</v>
      </c>
      <c r="V936" t="s">
        <v>6936</v>
      </c>
      <c r="W936" t="s">
        <v>236</v>
      </c>
      <c r="X936" t="s">
        <v>6937</v>
      </c>
      <c r="Y936" s="3">
        <f>VALUE(SUBSTITUTE(Table1[[#This Row],[Order Total]],"$",""))</f>
        <v>2652.11</v>
      </c>
      <c r="Z936">
        <f>VALUE(SUBSTITUTE(Table1[[#This Row],[Total]],"$",""))</f>
        <v>2667.25</v>
      </c>
      <c r="AA936" s="3">
        <f>Table1[[#This Row],[Order Total Number]]-Table1[[#This Row],[Total Number]]</f>
        <v>-15.139999999999873</v>
      </c>
      <c r="AB936">
        <f>VALUE(SUBSTITUTE(Table1[[#This Row],[Shipping Cost]],"$",""))</f>
        <v>49</v>
      </c>
      <c r="AC936">
        <f>VALUE(SUBSTITUTE(Table1[[#This Row],[Discount $]],"$",""))</f>
        <v>29.53</v>
      </c>
      <c r="AD936">
        <f>VALUE(SUBSTITUTE(Table1[[#This Row],[Retail Price]],"$",""))</f>
        <v>449.99</v>
      </c>
      <c r="AE936" s="4">
        <f>(Table1[[#This Row],[Retail Price Number]]*Table1[[#This Row],[Order Quantity]])-Table1[[#This Row],[Discount $ Number]]+Table1[[#This Row],[Shipping Cost Number]]</f>
        <v>4519.37</v>
      </c>
      <c r="AF936">
        <f>Table1[[#This Row],[Retail Price Number]]*Table1[[#This Row],[Order Quantity]]-Table1[[#This Row],[Discount $ Number]]</f>
        <v>4470.37</v>
      </c>
      <c r="AG936">
        <f>(Table1[[#This Row],[Retail Price Number]]*Table1[[#This Row],[Order Quantity]])-Table1[[#This Row],[Discount $ Number]]-Table1[[#This Row],[Shipping Cost Number]]</f>
        <v>4421.37</v>
      </c>
      <c r="AH936">
        <f>Table1[[#This Row],[Retail Price Number]]*Table1[[#This Row],[Order Quantity]]</f>
        <v>4499.8999999999996</v>
      </c>
      <c r="AI936">
        <f>YEAR(Table1[[#This Row],[Order Date]])</f>
        <v>2013</v>
      </c>
    </row>
    <row r="937" spans="1:35" x14ac:dyDescent="0.3">
      <c r="A937" t="s">
        <v>6933</v>
      </c>
      <c r="B937" s="1">
        <v>41454</v>
      </c>
      <c r="C937" t="s">
        <v>884</v>
      </c>
      <c r="D937" t="s">
        <v>591</v>
      </c>
      <c r="E937" t="s">
        <v>27</v>
      </c>
      <c r="F937" t="s">
        <v>28</v>
      </c>
      <c r="G937" t="s">
        <v>91</v>
      </c>
      <c r="H937" t="s">
        <v>241</v>
      </c>
      <c r="I937" t="s">
        <v>31</v>
      </c>
      <c r="J937" t="s">
        <v>1414</v>
      </c>
      <c r="K937" t="s">
        <v>94</v>
      </c>
      <c r="L937" t="s">
        <v>34</v>
      </c>
      <c r="M937" t="s">
        <v>35</v>
      </c>
      <c r="N937" s="1">
        <v>41458</v>
      </c>
      <c r="O937" t="s">
        <v>1415</v>
      </c>
      <c r="P937" s="3" t="s">
        <v>1416</v>
      </c>
      <c r="Q937" t="s">
        <v>1417</v>
      </c>
      <c r="R937">
        <v>3</v>
      </c>
      <c r="S937" t="s">
        <v>6967</v>
      </c>
      <c r="T937" s="2">
        <v>0</v>
      </c>
      <c r="U937" t="s">
        <v>6968</v>
      </c>
      <c r="V937" t="s">
        <v>6969</v>
      </c>
      <c r="W937" t="s">
        <v>812</v>
      </c>
      <c r="X937" t="s">
        <v>6970</v>
      </c>
      <c r="Y937" s="3">
        <f>VALUE(SUBSTITUTE(Table1[[#This Row],[Order Total]],"$",""))</f>
        <v>3832.73</v>
      </c>
      <c r="Z937">
        <f>VALUE(SUBSTITUTE(Table1[[#This Row],[Total]],"$",""))</f>
        <v>3929.93</v>
      </c>
      <c r="AA937" s="3">
        <f>Table1[[#This Row],[Order Total Number]]-Table1[[#This Row],[Total Number]]</f>
        <v>-97.199999999999818</v>
      </c>
      <c r="AB937">
        <f>VALUE(SUBSTITUTE(Table1[[#This Row],[Shipping Cost]],"$",""))</f>
        <v>19.989999999999998</v>
      </c>
      <c r="AC937">
        <f>VALUE(SUBSTITUTE(Table1[[#This Row],[Discount $]],"$",""))</f>
        <v>224.05</v>
      </c>
      <c r="AD937">
        <f>VALUE(SUBSTITUTE(Table1[[#This Row],[Retail Price]],"$",""))</f>
        <v>165.2</v>
      </c>
      <c r="AE937" s="4">
        <f>(Table1[[#This Row],[Retail Price Number]]*Table1[[#This Row],[Order Quantity]])-Table1[[#This Row],[Discount $ Number]]+Table1[[#This Row],[Shipping Cost Number]]</f>
        <v>291.53999999999996</v>
      </c>
      <c r="AF937">
        <f>Table1[[#This Row],[Retail Price Number]]*Table1[[#This Row],[Order Quantity]]-Table1[[#This Row],[Discount $ Number]]</f>
        <v>271.54999999999995</v>
      </c>
      <c r="AG937">
        <f>(Table1[[#This Row],[Retail Price Number]]*Table1[[#This Row],[Order Quantity]])-Table1[[#This Row],[Discount $ Number]]-Table1[[#This Row],[Shipping Cost Number]]</f>
        <v>251.55999999999995</v>
      </c>
      <c r="AH937">
        <f>Table1[[#This Row],[Retail Price Number]]*Table1[[#This Row],[Order Quantity]]</f>
        <v>495.59999999999997</v>
      </c>
      <c r="AI937">
        <f>YEAR(Table1[[#This Row],[Order Date]])</f>
        <v>2013</v>
      </c>
    </row>
    <row r="938" spans="1:35" x14ac:dyDescent="0.3">
      <c r="A938" t="s">
        <v>6933</v>
      </c>
      <c r="B938" s="1">
        <v>41631</v>
      </c>
      <c r="C938" t="s">
        <v>2051</v>
      </c>
      <c r="D938" t="s">
        <v>76</v>
      </c>
      <c r="E938" t="s">
        <v>27</v>
      </c>
      <c r="F938" t="s">
        <v>28</v>
      </c>
      <c r="G938" t="s">
        <v>91</v>
      </c>
      <c r="H938" t="s">
        <v>78</v>
      </c>
      <c r="I938" t="s">
        <v>31</v>
      </c>
      <c r="J938" t="s">
        <v>805</v>
      </c>
      <c r="K938" t="s">
        <v>33</v>
      </c>
      <c r="L938" t="s">
        <v>109</v>
      </c>
      <c r="M938" t="s">
        <v>35</v>
      </c>
      <c r="N938" s="1">
        <v>41633</v>
      </c>
      <c r="O938" t="s">
        <v>806</v>
      </c>
      <c r="P938" s="3" t="s">
        <v>807</v>
      </c>
      <c r="Q938" t="s">
        <v>808</v>
      </c>
      <c r="R938">
        <v>47</v>
      </c>
      <c r="S938" t="s">
        <v>7202</v>
      </c>
      <c r="T938" s="2">
        <v>7.0000000000000007E-2</v>
      </c>
      <c r="U938" t="s">
        <v>7203</v>
      </c>
      <c r="V938" t="s">
        <v>1420</v>
      </c>
      <c r="W938" t="s">
        <v>812</v>
      </c>
      <c r="X938" t="s">
        <v>7204</v>
      </c>
      <c r="Y938" s="3">
        <f>VALUE(SUBSTITUTE(Table1[[#This Row],[Order Total]],"$",""))</f>
        <v>3533.63</v>
      </c>
      <c r="Z938">
        <f>VALUE(SUBSTITUTE(Table1[[#This Row],[Total]],"$",""))</f>
        <v>3353.52</v>
      </c>
      <c r="AA938" s="3">
        <f>Table1[[#This Row],[Order Total Number]]-Table1[[#This Row],[Total Number]]</f>
        <v>180.11000000000013</v>
      </c>
      <c r="AB938">
        <f>VALUE(SUBSTITUTE(Table1[[#This Row],[Shipping Cost]],"$",""))</f>
        <v>19.989999999999998</v>
      </c>
      <c r="AC938">
        <f>VALUE(SUBSTITUTE(Table1[[#This Row],[Discount $]],"$",""))</f>
        <v>37.6</v>
      </c>
      <c r="AD938">
        <f>VALUE(SUBSTITUTE(Table1[[#This Row],[Retail Price]],"$",""))</f>
        <v>162.93</v>
      </c>
      <c r="AE938" s="4">
        <f>(Table1[[#This Row],[Retail Price Number]]*Table1[[#This Row],[Order Quantity]])-Table1[[#This Row],[Discount $ Number]]+Table1[[#This Row],[Shipping Cost Number]]</f>
        <v>7640.0999999999995</v>
      </c>
      <c r="AF938">
        <f>Table1[[#This Row],[Retail Price Number]]*Table1[[#This Row],[Order Quantity]]-Table1[[#This Row],[Discount $ Number]]</f>
        <v>7620.11</v>
      </c>
      <c r="AG938">
        <f>(Table1[[#This Row],[Retail Price Number]]*Table1[[#This Row],[Order Quantity]])-Table1[[#This Row],[Discount $ Number]]-Table1[[#This Row],[Shipping Cost Number]]</f>
        <v>7600.12</v>
      </c>
      <c r="AH938">
        <f>Table1[[#This Row],[Retail Price Number]]*Table1[[#This Row],[Order Quantity]]</f>
        <v>7657.71</v>
      </c>
      <c r="AI938">
        <f>YEAR(Table1[[#This Row],[Order Date]])</f>
        <v>2013</v>
      </c>
    </row>
    <row r="939" spans="1:35" x14ac:dyDescent="0.3">
      <c r="A939" t="s">
        <v>6933</v>
      </c>
      <c r="B939" s="1">
        <v>41594</v>
      </c>
      <c r="C939" t="s">
        <v>4112</v>
      </c>
      <c r="D939" t="s">
        <v>312</v>
      </c>
      <c r="E939" t="s">
        <v>27</v>
      </c>
      <c r="F939" t="s">
        <v>28</v>
      </c>
      <c r="G939" t="s">
        <v>29</v>
      </c>
      <c r="H939" t="s">
        <v>205</v>
      </c>
      <c r="I939" t="s">
        <v>31</v>
      </c>
      <c r="J939" t="s">
        <v>145</v>
      </c>
      <c r="K939" t="s">
        <v>33</v>
      </c>
      <c r="L939" t="s">
        <v>392</v>
      </c>
      <c r="M939" t="s">
        <v>393</v>
      </c>
      <c r="N939" s="1">
        <v>41594</v>
      </c>
      <c r="O939" t="s">
        <v>146</v>
      </c>
      <c r="P939" s="3" t="s">
        <v>147</v>
      </c>
      <c r="Q939" t="s">
        <v>148</v>
      </c>
      <c r="R939">
        <v>25</v>
      </c>
      <c r="S939" t="s">
        <v>7807</v>
      </c>
      <c r="T939" s="2">
        <v>0.02</v>
      </c>
      <c r="U939" t="s">
        <v>7808</v>
      </c>
      <c r="V939" t="s">
        <v>7809</v>
      </c>
      <c r="W939" t="s">
        <v>152</v>
      </c>
      <c r="X939" t="s">
        <v>7810</v>
      </c>
      <c r="Y939" s="3">
        <f>VALUE(SUBSTITUTE(Table1[[#This Row],[Order Total]],"$",""))</f>
        <v>306.83999999999997</v>
      </c>
      <c r="Z939">
        <f>VALUE(SUBSTITUTE(Table1[[#This Row],[Total]],"$",""))</f>
        <v>309.69</v>
      </c>
      <c r="AA939" s="3">
        <f>Table1[[#This Row],[Order Total Number]]-Table1[[#This Row],[Total Number]]</f>
        <v>-2.8500000000000227</v>
      </c>
      <c r="AB939">
        <f>VALUE(SUBSTITUTE(Table1[[#This Row],[Shipping Cost]],"$",""))</f>
        <v>2.85</v>
      </c>
      <c r="AC939">
        <f>VALUE(SUBSTITUTE(Table1[[#This Row],[Discount $]],"$",""))</f>
        <v>23.3</v>
      </c>
      <c r="AD939">
        <f>VALUE(SUBSTITUTE(Table1[[#This Row],[Retail Price]],"$",""))</f>
        <v>12.22</v>
      </c>
      <c r="AE939" s="4">
        <f>(Table1[[#This Row],[Retail Price Number]]*Table1[[#This Row],[Order Quantity]])-Table1[[#This Row],[Discount $ Number]]+Table1[[#This Row],[Shipping Cost Number]]</f>
        <v>285.05</v>
      </c>
      <c r="AF939">
        <f>Table1[[#This Row],[Retail Price Number]]*Table1[[#This Row],[Order Quantity]]-Table1[[#This Row],[Discount $ Number]]</f>
        <v>282.2</v>
      </c>
      <c r="AG939">
        <f>(Table1[[#This Row],[Retail Price Number]]*Table1[[#This Row],[Order Quantity]])-Table1[[#This Row],[Discount $ Number]]-Table1[[#This Row],[Shipping Cost Number]]</f>
        <v>279.34999999999997</v>
      </c>
      <c r="AH939">
        <f>Table1[[#This Row],[Retail Price Number]]*Table1[[#This Row],[Order Quantity]]</f>
        <v>305.5</v>
      </c>
      <c r="AI939">
        <f>YEAR(Table1[[#This Row],[Order Date]])</f>
        <v>2013</v>
      </c>
    </row>
    <row r="940" spans="1:35" x14ac:dyDescent="0.3">
      <c r="A940" t="s">
        <v>6933</v>
      </c>
      <c r="B940" s="1">
        <v>41594</v>
      </c>
      <c r="C940" t="s">
        <v>4112</v>
      </c>
      <c r="D940" t="s">
        <v>312</v>
      </c>
      <c r="E940" t="s">
        <v>27</v>
      </c>
      <c r="F940" t="s">
        <v>28</v>
      </c>
      <c r="G940" t="s">
        <v>29</v>
      </c>
      <c r="H940" t="s">
        <v>205</v>
      </c>
      <c r="I940" t="s">
        <v>31</v>
      </c>
      <c r="J940" t="s">
        <v>145</v>
      </c>
      <c r="K940" t="s">
        <v>94</v>
      </c>
      <c r="L940" t="s">
        <v>34</v>
      </c>
      <c r="M940" t="s">
        <v>35</v>
      </c>
      <c r="N940" s="1">
        <v>41594</v>
      </c>
      <c r="O940" t="s">
        <v>146</v>
      </c>
      <c r="P940" s="3" t="s">
        <v>147</v>
      </c>
      <c r="Q940" t="s">
        <v>148</v>
      </c>
      <c r="R940">
        <v>4</v>
      </c>
      <c r="S940" t="s">
        <v>7807</v>
      </c>
      <c r="T940" s="2">
        <v>0.04</v>
      </c>
      <c r="U940" t="s">
        <v>11416</v>
      </c>
      <c r="V940" t="s">
        <v>7809</v>
      </c>
      <c r="W940" t="s">
        <v>152</v>
      </c>
      <c r="X940" t="s">
        <v>7810</v>
      </c>
      <c r="Y940" s="3">
        <f>VALUE(SUBSTITUTE(Table1[[#This Row],[Order Total]],"$",""))</f>
        <v>306.83999999999997</v>
      </c>
      <c r="Z940">
        <f>VALUE(SUBSTITUTE(Table1[[#This Row],[Total]],"$",""))</f>
        <v>309.69</v>
      </c>
      <c r="AA940" s="3">
        <f>Table1[[#This Row],[Order Total Number]]-Table1[[#This Row],[Total Number]]</f>
        <v>-2.8500000000000227</v>
      </c>
      <c r="AB940">
        <f>VALUE(SUBSTITUTE(Table1[[#This Row],[Shipping Cost]],"$",""))</f>
        <v>2.85</v>
      </c>
      <c r="AC940">
        <f>VALUE(SUBSTITUTE(Table1[[#This Row],[Discount $]],"$",""))</f>
        <v>23.1</v>
      </c>
      <c r="AD940">
        <f>VALUE(SUBSTITUTE(Table1[[#This Row],[Retail Price]],"$",""))</f>
        <v>12.22</v>
      </c>
      <c r="AE940" s="4">
        <f>(Table1[[#This Row],[Retail Price Number]]*Table1[[#This Row],[Order Quantity]])-Table1[[#This Row],[Discount $ Number]]+Table1[[#This Row],[Shipping Cost Number]]</f>
        <v>28.630000000000003</v>
      </c>
      <c r="AF940">
        <f>Table1[[#This Row],[Retail Price Number]]*Table1[[#This Row],[Order Quantity]]-Table1[[#This Row],[Discount $ Number]]</f>
        <v>25.78</v>
      </c>
      <c r="AG940">
        <f>(Table1[[#This Row],[Retail Price Number]]*Table1[[#This Row],[Order Quantity]])-Table1[[#This Row],[Discount $ Number]]-Table1[[#This Row],[Shipping Cost Number]]</f>
        <v>22.93</v>
      </c>
      <c r="AH940">
        <f>Table1[[#This Row],[Retail Price Number]]*Table1[[#This Row],[Order Quantity]]</f>
        <v>48.88</v>
      </c>
      <c r="AI940">
        <f>YEAR(Table1[[#This Row],[Order Date]])</f>
        <v>2013</v>
      </c>
    </row>
    <row r="941" spans="1:35" x14ac:dyDescent="0.3">
      <c r="A941" t="s">
        <v>6933</v>
      </c>
      <c r="B941" s="1">
        <v>42144</v>
      </c>
      <c r="C941" t="s">
        <v>572</v>
      </c>
      <c r="D941" t="s">
        <v>306</v>
      </c>
      <c r="E941" t="s">
        <v>46</v>
      </c>
      <c r="F941" t="s">
        <v>47</v>
      </c>
      <c r="G941" t="s">
        <v>77</v>
      </c>
      <c r="H941" t="s">
        <v>107</v>
      </c>
      <c r="I941" t="s">
        <v>121</v>
      </c>
      <c r="J941" t="s">
        <v>400</v>
      </c>
      <c r="K941" t="s">
        <v>94</v>
      </c>
      <c r="L941" t="s">
        <v>34</v>
      </c>
      <c r="M941" t="s">
        <v>156</v>
      </c>
      <c r="N941" s="1">
        <v>42146</v>
      </c>
      <c r="O941" t="s">
        <v>401</v>
      </c>
      <c r="P941" s="3" t="s">
        <v>402</v>
      </c>
      <c r="Q941" t="s">
        <v>403</v>
      </c>
      <c r="R941">
        <v>1</v>
      </c>
      <c r="S941" t="s">
        <v>12263</v>
      </c>
      <c r="T941" s="2">
        <v>0</v>
      </c>
      <c r="U941" t="s">
        <v>12264</v>
      </c>
      <c r="V941" t="s">
        <v>12265</v>
      </c>
      <c r="W941" t="s">
        <v>407</v>
      </c>
      <c r="X941" t="s">
        <v>12266</v>
      </c>
      <c r="Y941" s="3">
        <f>VALUE(SUBSTITUTE(Table1[[#This Row],[Order Total]],"$",""))</f>
        <v>3295.55</v>
      </c>
      <c r="Z941">
        <f>VALUE(SUBSTITUTE(Table1[[#This Row],[Total]],"$",""))</f>
        <v>3995.56</v>
      </c>
      <c r="AA941" s="3">
        <f>Table1[[#This Row],[Order Total Number]]-Table1[[#This Row],[Total Number]]</f>
        <v>-700.00999999999976</v>
      </c>
      <c r="AB941">
        <f>VALUE(SUBSTITUTE(Table1[[#This Row],[Shipping Cost]],"$",""))</f>
        <v>9.44</v>
      </c>
      <c r="AC941">
        <f>VALUE(SUBSTITUTE(Table1[[#This Row],[Discount $]],"$",""))</f>
        <v>349.98</v>
      </c>
      <c r="AD941">
        <f>VALUE(SUBSTITUTE(Table1[[#This Row],[Retail Price]],"$",""))</f>
        <v>12.99</v>
      </c>
      <c r="AE941" s="4">
        <f>(Table1[[#This Row],[Retail Price Number]]*Table1[[#This Row],[Order Quantity]])-Table1[[#This Row],[Discount $ Number]]+Table1[[#This Row],[Shipping Cost Number]]</f>
        <v>-327.55</v>
      </c>
      <c r="AF941">
        <f>Table1[[#This Row],[Retail Price Number]]*Table1[[#This Row],[Order Quantity]]-Table1[[#This Row],[Discount $ Number]]</f>
        <v>-336.99</v>
      </c>
      <c r="AG941">
        <f>(Table1[[#This Row],[Retail Price Number]]*Table1[[#This Row],[Order Quantity]])-Table1[[#This Row],[Discount $ Number]]-Table1[[#This Row],[Shipping Cost Number]]</f>
        <v>-346.43</v>
      </c>
      <c r="AH941">
        <f>Table1[[#This Row],[Retail Price Number]]*Table1[[#This Row],[Order Quantity]]</f>
        <v>12.99</v>
      </c>
      <c r="AI941">
        <f>YEAR(Table1[[#This Row],[Order Date]])</f>
        <v>2015</v>
      </c>
    </row>
    <row r="942" spans="1:35" x14ac:dyDescent="0.3">
      <c r="A942" t="s">
        <v>4314</v>
      </c>
      <c r="B942" s="1">
        <v>41974</v>
      </c>
      <c r="C942" t="s">
        <v>894</v>
      </c>
      <c r="D942" t="s">
        <v>895</v>
      </c>
      <c r="E942" t="s">
        <v>27</v>
      </c>
      <c r="F942" t="s">
        <v>28</v>
      </c>
      <c r="G942" t="s">
        <v>91</v>
      </c>
      <c r="H942" t="s">
        <v>289</v>
      </c>
      <c r="I942" t="s">
        <v>196</v>
      </c>
      <c r="J942" t="s">
        <v>1702</v>
      </c>
      <c r="K942" t="s">
        <v>33</v>
      </c>
      <c r="L942" t="s">
        <v>392</v>
      </c>
      <c r="M942" t="s">
        <v>393</v>
      </c>
      <c r="N942" s="1">
        <v>41978</v>
      </c>
      <c r="O942" t="s">
        <v>1703</v>
      </c>
      <c r="P942" s="3" t="s">
        <v>1704</v>
      </c>
      <c r="Q942" t="s">
        <v>1705</v>
      </c>
      <c r="R942">
        <v>3</v>
      </c>
      <c r="S942" t="s">
        <v>4315</v>
      </c>
      <c r="T942" s="2">
        <v>0.06</v>
      </c>
      <c r="U942" t="s">
        <v>3750</v>
      </c>
      <c r="V942" t="s">
        <v>4316</v>
      </c>
      <c r="W942" t="s">
        <v>428</v>
      </c>
      <c r="X942" t="s">
        <v>4317</v>
      </c>
      <c r="Y942" s="3">
        <f>VALUE(SUBSTITUTE(Table1[[#This Row],[Order Total]],"$",""))</f>
        <v>59.2</v>
      </c>
      <c r="Z942">
        <f>VALUE(SUBSTITUTE(Table1[[#This Row],[Total]],"$",""))</f>
        <v>56.19</v>
      </c>
      <c r="AA942" s="3">
        <f>Table1[[#This Row],[Order Total Number]]-Table1[[#This Row],[Total Number]]</f>
        <v>3.0100000000000051</v>
      </c>
      <c r="AB942">
        <f>VALUE(SUBSTITUTE(Table1[[#This Row],[Shipping Cost]],"$",""))</f>
        <v>1.39</v>
      </c>
      <c r="AC942">
        <f>VALUE(SUBSTITUTE(Table1[[#This Row],[Discount $]],"$",""))</f>
        <v>0.52</v>
      </c>
      <c r="AD942">
        <f>VALUE(SUBSTITUTE(Table1[[#This Row],[Retail Price]],"$",""))</f>
        <v>7.64</v>
      </c>
      <c r="AE942" s="4">
        <f>(Table1[[#This Row],[Retail Price Number]]*Table1[[#This Row],[Order Quantity]])-Table1[[#This Row],[Discount $ Number]]+Table1[[#This Row],[Shipping Cost Number]]</f>
        <v>23.79</v>
      </c>
      <c r="AF942">
        <f>Table1[[#This Row],[Retail Price Number]]*Table1[[#This Row],[Order Quantity]]-Table1[[#This Row],[Discount $ Number]]</f>
        <v>22.4</v>
      </c>
      <c r="AG942">
        <f>(Table1[[#This Row],[Retail Price Number]]*Table1[[#This Row],[Order Quantity]])-Table1[[#This Row],[Discount $ Number]]-Table1[[#This Row],[Shipping Cost Number]]</f>
        <v>21.009999999999998</v>
      </c>
      <c r="AH942">
        <f>Table1[[#This Row],[Retail Price Number]]*Table1[[#This Row],[Order Quantity]]</f>
        <v>22.919999999999998</v>
      </c>
      <c r="AI942">
        <f>YEAR(Table1[[#This Row],[Order Date]])</f>
        <v>2014</v>
      </c>
    </row>
    <row r="943" spans="1:35" x14ac:dyDescent="0.3">
      <c r="A943" t="s">
        <v>4314</v>
      </c>
      <c r="B943" s="1">
        <v>41986</v>
      </c>
      <c r="C943" t="s">
        <v>1047</v>
      </c>
      <c r="D943" t="s">
        <v>162</v>
      </c>
      <c r="E943" t="s">
        <v>46</v>
      </c>
      <c r="F943" t="s">
        <v>47</v>
      </c>
      <c r="G943" t="s">
        <v>77</v>
      </c>
      <c r="H943" t="s">
        <v>107</v>
      </c>
      <c r="I943" t="s">
        <v>31</v>
      </c>
      <c r="J943" t="s">
        <v>1365</v>
      </c>
      <c r="K943" t="s">
        <v>94</v>
      </c>
      <c r="L943" t="s">
        <v>95</v>
      </c>
      <c r="M943" t="s">
        <v>35</v>
      </c>
      <c r="N943" s="1">
        <v>41988</v>
      </c>
      <c r="O943" t="s">
        <v>925</v>
      </c>
      <c r="P943" s="3" t="s">
        <v>758</v>
      </c>
      <c r="Q943" t="s">
        <v>254</v>
      </c>
      <c r="R943">
        <v>47</v>
      </c>
      <c r="S943" t="s">
        <v>1926</v>
      </c>
      <c r="T943" s="2">
        <v>0</v>
      </c>
      <c r="U943" t="s">
        <v>2403</v>
      </c>
      <c r="V943" t="s">
        <v>3751</v>
      </c>
      <c r="W943" t="s">
        <v>1369</v>
      </c>
      <c r="X943" t="s">
        <v>1398</v>
      </c>
      <c r="Y943" s="3">
        <f>VALUE(SUBSTITUTE(Table1[[#This Row],[Order Total]],"$",""))</f>
        <v>41.55</v>
      </c>
      <c r="Z943">
        <f>VALUE(SUBSTITUTE(Table1[[#This Row],[Total]],"$",""))</f>
        <v>46.93</v>
      </c>
      <c r="AA943" s="3">
        <f>Table1[[#This Row],[Order Total Number]]-Table1[[#This Row],[Total Number]]</f>
        <v>-5.3800000000000026</v>
      </c>
      <c r="AB943">
        <f>VALUE(SUBSTITUTE(Table1[[#This Row],[Shipping Cost]],"$",""))</f>
        <v>0.93</v>
      </c>
      <c r="AC943">
        <f>VALUE(SUBSTITUTE(Table1[[#This Row],[Discount $]],"$",""))</f>
        <v>0.73</v>
      </c>
      <c r="AD943">
        <f>VALUE(SUBSTITUTE(Table1[[#This Row],[Retail Price]],"$",""))</f>
        <v>2.84</v>
      </c>
      <c r="AE943" s="4">
        <f>(Table1[[#This Row],[Retail Price Number]]*Table1[[#This Row],[Order Quantity]])-Table1[[#This Row],[Discount $ Number]]+Table1[[#This Row],[Shipping Cost Number]]</f>
        <v>133.68</v>
      </c>
      <c r="AF943">
        <f>Table1[[#This Row],[Retail Price Number]]*Table1[[#This Row],[Order Quantity]]-Table1[[#This Row],[Discount $ Number]]</f>
        <v>132.75</v>
      </c>
      <c r="AG943">
        <f>(Table1[[#This Row],[Retail Price Number]]*Table1[[#This Row],[Order Quantity]])-Table1[[#This Row],[Discount $ Number]]-Table1[[#This Row],[Shipping Cost Number]]</f>
        <v>131.82</v>
      </c>
      <c r="AH943">
        <f>Table1[[#This Row],[Retail Price Number]]*Table1[[#This Row],[Order Quantity]]</f>
        <v>133.47999999999999</v>
      </c>
      <c r="AI943">
        <f>YEAR(Table1[[#This Row],[Order Date]])</f>
        <v>2014</v>
      </c>
    </row>
    <row r="944" spans="1:35" x14ac:dyDescent="0.3">
      <c r="A944" t="s">
        <v>8197</v>
      </c>
      <c r="B944" s="1">
        <v>41425</v>
      </c>
      <c r="C944" t="s">
        <v>786</v>
      </c>
      <c r="D944" t="s">
        <v>964</v>
      </c>
      <c r="E944" t="s">
        <v>27</v>
      </c>
      <c r="F944" t="s">
        <v>28</v>
      </c>
      <c r="G944" t="s">
        <v>77</v>
      </c>
      <c r="H944" t="s">
        <v>965</v>
      </c>
      <c r="I944" t="s">
        <v>121</v>
      </c>
      <c r="J944" t="s">
        <v>478</v>
      </c>
      <c r="K944" t="s">
        <v>94</v>
      </c>
      <c r="L944" t="s">
        <v>34</v>
      </c>
      <c r="M944" t="s">
        <v>35</v>
      </c>
      <c r="N944" s="1">
        <v>41425</v>
      </c>
      <c r="O944" t="s">
        <v>479</v>
      </c>
      <c r="P944" s="3" t="s">
        <v>480</v>
      </c>
      <c r="Q944" t="s">
        <v>98</v>
      </c>
      <c r="R944">
        <v>9</v>
      </c>
      <c r="S944" t="s">
        <v>3417</v>
      </c>
      <c r="T944" s="2">
        <v>0.06</v>
      </c>
      <c r="U944" t="s">
        <v>152</v>
      </c>
      <c r="V944" t="s">
        <v>4209</v>
      </c>
      <c r="W944" t="s">
        <v>224</v>
      </c>
      <c r="X944" t="s">
        <v>5845</v>
      </c>
      <c r="Y944" s="3">
        <f>VALUE(SUBSTITUTE(Table1[[#This Row],[Order Total]],"$",""))</f>
        <v>28.53</v>
      </c>
      <c r="Z944">
        <f>VALUE(SUBSTITUTE(Table1[[#This Row],[Total]],"$",""))</f>
        <v>26.96</v>
      </c>
      <c r="AA944" s="3">
        <f>Table1[[#This Row],[Order Total Number]]-Table1[[#This Row],[Total Number]]</f>
        <v>1.5700000000000003</v>
      </c>
      <c r="AB944">
        <f>VALUE(SUBSTITUTE(Table1[[#This Row],[Shipping Cost]],"$",""))</f>
        <v>0.5</v>
      </c>
      <c r="AC944">
        <f>VALUE(SUBSTITUTE(Table1[[#This Row],[Discount $]],"$",""))</f>
        <v>2.85</v>
      </c>
      <c r="AD944">
        <f>VALUE(SUBSTITUTE(Table1[[#This Row],[Retail Price]],"$",""))</f>
        <v>2.61</v>
      </c>
      <c r="AE944" s="4">
        <f>(Table1[[#This Row],[Retail Price Number]]*Table1[[#This Row],[Order Quantity]])-Table1[[#This Row],[Discount $ Number]]+Table1[[#This Row],[Shipping Cost Number]]</f>
        <v>21.139999999999997</v>
      </c>
      <c r="AF944">
        <f>Table1[[#This Row],[Retail Price Number]]*Table1[[#This Row],[Order Quantity]]-Table1[[#This Row],[Discount $ Number]]</f>
        <v>20.639999999999997</v>
      </c>
      <c r="AG944">
        <f>(Table1[[#This Row],[Retail Price Number]]*Table1[[#This Row],[Order Quantity]])-Table1[[#This Row],[Discount $ Number]]-Table1[[#This Row],[Shipping Cost Number]]</f>
        <v>20.139999999999997</v>
      </c>
      <c r="AH944">
        <f>Table1[[#This Row],[Retail Price Number]]*Table1[[#This Row],[Order Quantity]]</f>
        <v>23.49</v>
      </c>
      <c r="AI944">
        <f>YEAR(Table1[[#This Row],[Order Date]])</f>
        <v>2013</v>
      </c>
    </row>
    <row r="945" spans="1:35" x14ac:dyDescent="0.3">
      <c r="A945" t="s">
        <v>8197</v>
      </c>
      <c r="B945" s="1">
        <v>42182</v>
      </c>
      <c r="C945" t="s">
        <v>4945</v>
      </c>
      <c r="D945" t="s">
        <v>144</v>
      </c>
      <c r="E945" t="s">
        <v>46</v>
      </c>
      <c r="F945" t="s">
        <v>47</v>
      </c>
      <c r="G945" t="s">
        <v>91</v>
      </c>
      <c r="H945" t="s">
        <v>107</v>
      </c>
      <c r="I945" t="s">
        <v>31</v>
      </c>
      <c r="J945" t="s">
        <v>651</v>
      </c>
      <c r="K945" t="s">
        <v>33</v>
      </c>
      <c r="L945" t="s">
        <v>392</v>
      </c>
      <c r="M945" t="s">
        <v>393</v>
      </c>
      <c r="N945" s="1">
        <v>42184</v>
      </c>
      <c r="O945" t="s">
        <v>652</v>
      </c>
      <c r="P945" s="3" t="s">
        <v>653</v>
      </c>
      <c r="Q945" t="s">
        <v>98</v>
      </c>
      <c r="R945">
        <v>6</v>
      </c>
      <c r="S945" t="s">
        <v>5203</v>
      </c>
      <c r="T945" s="2">
        <v>0.08</v>
      </c>
      <c r="U945" t="s">
        <v>3272</v>
      </c>
      <c r="V945" t="s">
        <v>2484</v>
      </c>
      <c r="W945" t="s">
        <v>57</v>
      </c>
      <c r="X945" t="s">
        <v>10507</v>
      </c>
      <c r="Y945" s="3">
        <f>VALUE(SUBSTITUTE(Table1[[#This Row],[Order Total]],"$",""))</f>
        <v>62.39</v>
      </c>
      <c r="Z945">
        <f>VALUE(SUBSTITUTE(Table1[[#This Row],[Total]],"$",""))</f>
        <v>69.39</v>
      </c>
      <c r="AA945" s="3">
        <f>Table1[[#This Row],[Order Total Number]]-Table1[[#This Row],[Total Number]]</f>
        <v>-7</v>
      </c>
      <c r="AB945">
        <f>VALUE(SUBSTITUTE(Table1[[#This Row],[Shipping Cost]],"$",""))</f>
        <v>0.7</v>
      </c>
      <c r="AC945">
        <f>VALUE(SUBSTITUTE(Table1[[#This Row],[Discount $]],"$",""))</f>
        <v>5.41</v>
      </c>
      <c r="AD945">
        <f>VALUE(SUBSTITUTE(Table1[[#This Row],[Retail Price]],"$",""))</f>
        <v>1.26</v>
      </c>
      <c r="AE945" s="4">
        <f>(Table1[[#This Row],[Retail Price Number]]*Table1[[#This Row],[Order Quantity]])-Table1[[#This Row],[Discount $ Number]]+Table1[[#This Row],[Shipping Cost Number]]</f>
        <v>2.8500000000000005</v>
      </c>
      <c r="AF945">
        <f>Table1[[#This Row],[Retail Price Number]]*Table1[[#This Row],[Order Quantity]]-Table1[[#This Row],[Discount $ Number]]</f>
        <v>2.1500000000000004</v>
      </c>
      <c r="AG945">
        <f>(Table1[[#This Row],[Retail Price Number]]*Table1[[#This Row],[Order Quantity]])-Table1[[#This Row],[Discount $ Number]]-Table1[[#This Row],[Shipping Cost Number]]</f>
        <v>1.4500000000000004</v>
      </c>
      <c r="AH945">
        <f>Table1[[#This Row],[Retail Price Number]]*Table1[[#This Row],[Order Quantity]]</f>
        <v>7.5600000000000005</v>
      </c>
      <c r="AI945">
        <f>YEAR(Table1[[#This Row],[Order Date]])</f>
        <v>2015</v>
      </c>
    </row>
    <row r="946" spans="1:35" x14ac:dyDescent="0.3">
      <c r="A946" t="s">
        <v>4002</v>
      </c>
      <c r="B946" s="1">
        <v>41594</v>
      </c>
      <c r="C946" t="s">
        <v>1563</v>
      </c>
      <c r="D946" t="s">
        <v>144</v>
      </c>
      <c r="E946" t="s">
        <v>46</v>
      </c>
      <c r="F946" t="s">
        <v>47</v>
      </c>
      <c r="G946" t="s">
        <v>134</v>
      </c>
      <c r="H946" t="s">
        <v>107</v>
      </c>
      <c r="I946" t="s">
        <v>63</v>
      </c>
      <c r="J946" t="s">
        <v>1853</v>
      </c>
      <c r="K946" t="s">
        <v>33</v>
      </c>
      <c r="L946" t="s">
        <v>34</v>
      </c>
      <c r="M946" t="s">
        <v>35</v>
      </c>
      <c r="N946" s="1">
        <v>41596</v>
      </c>
      <c r="O946" t="s">
        <v>1854</v>
      </c>
      <c r="P946" s="3" t="s">
        <v>1855</v>
      </c>
      <c r="Q946" t="s">
        <v>1856</v>
      </c>
      <c r="R946">
        <v>5</v>
      </c>
      <c r="S946" t="s">
        <v>2518</v>
      </c>
      <c r="T946" s="2">
        <v>0.04</v>
      </c>
      <c r="U946" t="s">
        <v>2519</v>
      </c>
      <c r="V946" t="s">
        <v>4003</v>
      </c>
      <c r="W946" t="s">
        <v>165</v>
      </c>
      <c r="X946" t="s">
        <v>4004</v>
      </c>
      <c r="Y946" s="3">
        <f>VALUE(SUBSTITUTE(Table1[[#This Row],[Order Total]],"$",""))</f>
        <v>298.66000000000003</v>
      </c>
      <c r="Z946">
        <f>VALUE(SUBSTITUTE(Table1[[#This Row],[Total]],"$",""))</f>
        <v>305.36</v>
      </c>
      <c r="AA946" s="3">
        <f>Table1[[#This Row],[Order Total Number]]-Table1[[#This Row],[Total Number]]</f>
        <v>-6.6999999999999886</v>
      </c>
      <c r="AB946">
        <f>VALUE(SUBSTITUTE(Table1[[#This Row],[Shipping Cost]],"$",""))</f>
        <v>4</v>
      </c>
      <c r="AC946">
        <f>VALUE(SUBSTITUTE(Table1[[#This Row],[Discount $]],"$",""))</f>
        <v>6.1</v>
      </c>
      <c r="AD946">
        <f>VALUE(SUBSTITUTE(Table1[[#This Row],[Retail Price]],"$",""))</f>
        <v>152.47999999999999</v>
      </c>
      <c r="AE946" s="4">
        <f>(Table1[[#This Row],[Retail Price Number]]*Table1[[#This Row],[Order Quantity]])-Table1[[#This Row],[Discount $ Number]]+Table1[[#This Row],[Shipping Cost Number]]</f>
        <v>760.3</v>
      </c>
      <c r="AF946">
        <f>Table1[[#This Row],[Retail Price Number]]*Table1[[#This Row],[Order Quantity]]-Table1[[#This Row],[Discount $ Number]]</f>
        <v>756.3</v>
      </c>
      <c r="AG946">
        <f>(Table1[[#This Row],[Retail Price Number]]*Table1[[#This Row],[Order Quantity]])-Table1[[#This Row],[Discount $ Number]]-Table1[[#This Row],[Shipping Cost Number]]</f>
        <v>752.3</v>
      </c>
      <c r="AH946">
        <f>Table1[[#This Row],[Retail Price Number]]*Table1[[#This Row],[Order Quantity]]</f>
        <v>762.4</v>
      </c>
      <c r="AI946">
        <f>YEAR(Table1[[#This Row],[Order Date]])</f>
        <v>2013</v>
      </c>
    </row>
    <row r="947" spans="1:35" x14ac:dyDescent="0.3">
      <c r="A947" t="s">
        <v>4002</v>
      </c>
      <c r="B947" s="1">
        <v>41575</v>
      </c>
      <c r="C947" t="s">
        <v>1197</v>
      </c>
      <c r="D947" t="s">
        <v>1198</v>
      </c>
      <c r="E947" t="s">
        <v>46</v>
      </c>
      <c r="F947" t="s">
        <v>47</v>
      </c>
      <c r="G947" t="s">
        <v>77</v>
      </c>
      <c r="H947" t="s">
        <v>107</v>
      </c>
      <c r="I947" t="s">
        <v>196</v>
      </c>
      <c r="J947" t="s">
        <v>5250</v>
      </c>
      <c r="K947" t="s">
        <v>94</v>
      </c>
      <c r="L947" t="s">
        <v>34</v>
      </c>
      <c r="M947" t="s">
        <v>35</v>
      </c>
      <c r="N947" s="1">
        <v>41576</v>
      </c>
      <c r="O947" t="s">
        <v>2688</v>
      </c>
      <c r="P947" s="3" t="s">
        <v>2014</v>
      </c>
      <c r="Q947" t="s">
        <v>5251</v>
      </c>
      <c r="R947">
        <v>5</v>
      </c>
      <c r="S947" t="s">
        <v>12817</v>
      </c>
      <c r="T947" s="2">
        <v>0.01</v>
      </c>
      <c r="U947" t="s">
        <v>127</v>
      </c>
      <c r="V947" t="s">
        <v>12818</v>
      </c>
      <c r="W947" t="s">
        <v>891</v>
      </c>
      <c r="X947" t="s">
        <v>12819</v>
      </c>
      <c r="Y947" s="3">
        <f>VALUE(SUBSTITUTE(Table1[[#This Row],[Order Total]],"$",""))</f>
        <v>431.85</v>
      </c>
      <c r="Z947">
        <f>VALUE(SUBSTITUTE(Table1[[#This Row],[Total]],"$",""))</f>
        <v>449.55</v>
      </c>
      <c r="AA947" s="3">
        <f>Table1[[#This Row],[Order Total Number]]-Table1[[#This Row],[Total Number]]</f>
        <v>-17.699999999999989</v>
      </c>
      <c r="AB947">
        <f>VALUE(SUBSTITUTE(Table1[[#This Row],[Shipping Cost]],"$",""))</f>
        <v>4.5</v>
      </c>
      <c r="AC947">
        <f>VALUE(SUBSTITUTE(Table1[[#This Row],[Discount $]],"$",""))</f>
        <v>0</v>
      </c>
      <c r="AD947">
        <f>VALUE(SUBSTITUTE(Table1[[#This Row],[Retail Price]],"$",""))</f>
        <v>8.6199999999999992</v>
      </c>
      <c r="AE947" s="4">
        <f>(Table1[[#This Row],[Retail Price Number]]*Table1[[#This Row],[Order Quantity]])-Table1[[#This Row],[Discount $ Number]]+Table1[[#This Row],[Shipping Cost Number]]</f>
        <v>47.599999999999994</v>
      </c>
      <c r="AF947">
        <f>Table1[[#This Row],[Retail Price Number]]*Table1[[#This Row],[Order Quantity]]-Table1[[#This Row],[Discount $ Number]]</f>
        <v>43.099999999999994</v>
      </c>
      <c r="AG947">
        <f>(Table1[[#This Row],[Retail Price Number]]*Table1[[#This Row],[Order Quantity]])-Table1[[#This Row],[Discount $ Number]]-Table1[[#This Row],[Shipping Cost Number]]</f>
        <v>38.599999999999994</v>
      </c>
      <c r="AH947">
        <f>Table1[[#This Row],[Retail Price Number]]*Table1[[#This Row],[Order Quantity]]</f>
        <v>43.099999999999994</v>
      </c>
      <c r="AI947">
        <f>YEAR(Table1[[#This Row],[Order Date]])</f>
        <v>2013</v>
      </c>
    </row>
    <row r="948" spans="1:35" x14ac:dyDescent="0.3">
      <c r="A948" t="s">
        <v>6251</v>
      </c>
      <c r="B948" s="1">
        <v>41596</v>
      </c>
      <c r="C948" t="s">
        <v>2344</v>
      </c>
      <c r="D948" t="s">
        <v>929</v>
      </c>
      <c r="E948" t="s">
        <v>27</v>
      </c>
      <c r="F948" t="s">
        <v>28</v>
      </c>
      <c r="G948" t="s">
        <v>134</v>
      </c>
      <c r="H948" t="s">
        <v>217</v>
      </c>
      <c r="I948" t="s">
        <v>63</v>
      </c>
      <c r="J948" t="s">
        <v>1660</v>
      </c>
      <c r="K948" t="s">
        <v>94</v>
      </c>
      <c r="L948" t="s">
        <v>34</v>
      </c>
      <c r="M948" t="s">
        <v>35</v>
      </c>
      <c r="N948" s="1">
        <v>41598</v>
      </c>
      <c r="O948" t="s">
        <v>1369</v>
      </c>
      <c r="P948" s="3" t="s">
        <v>166</v>
      </c>
      <c r="Q948" t="s">
        <v>1661</v>
      </c>
      <c r="R948">
        <v>26</v>
      </c>
      <c r="S948" t="s">
        <v>5111</v>
      </c>
      <c r="T948" s="2">
        <v>0.03</v>
      </c>
      <c r="U948" t="s">
        <v>2858</v>
      </c>
      <c r="V948" t="s">
        <v>5112</v>
      </c>
      <c r="W948" t="s">
        <v>57</v>
      </c>
      <c r="X948" t="s">
        <v>5113</v>
      </c>
      <c r="Y948" s="3">
        <f>VALUE(SUBSTITUTE(Table1[[#This Row],[Order Total]],"$",""))</f>
        <v>61.99</v>
      </c>
      <c r="Z948">
        <f>VALUE(SUBSTITUTE(Table1[[#This Row],[Total]],"$",""))</f>
        <v>62.78</v>
      </c>
      <c r="AA948" s="3">
        <f>Table1[[#This Row],[Order Total Number]]-Table1[[#This Row],[Total Number]]</f>
        <v>-0.78999999999999915</v>
      </c>
      <c r="AB948">
        <f>VALUE(SUBSTITUTE(Table1[[#This Row],[Shipping Cost]],"$",""))</f>
        <v>0.7</v>
      </c>
      <c r="AC948">
        <f>VALUE(SUBSTITUTE(Table1[[#This Row],[Discount $]],"$",""))</f>
        <v>6.13</v>
      </c>
      <c r="AD948">
        <f>VALUE(SUBSTITUTE(Table1[[#This Row],[Retail Price]],"$",""))</f>
        <v>1.48</v>
      </c>
      <c r="AE948" s="4">
        <f>(Table1[[#This Row],[Retail Price Number]]*Table1[[#This Row],[Order Quantity]])-Table1[[#This Row],[Discount $ Number]]+Table1[[#This Row],[Shipping Cost Number]]</f>
        <v>33.049999999999997</v>
      </c>
      <c r="AF948">
        <f>Table1[[#This Row],[Retail Price Number]]*Table1[[#This Row],[Order Quantity]]-Table1[[#This Row],[Discount $ Number]]</f>
        <v>32.349999999999994</v>
      </c>
      <c r="AG948">
        <f>(Table1[[#This Row],[Retail Price Number]]*Table1[[#This Row],[Order Quantity]])-Table1[[#This Row],[Discount $ Number]]-Table1[[#This Row],[Shipping Cost Number]]</f>
        <v>31.649999999999995</v>
      </c>
      <c r="AH948">
        <f>Table1[[#This Row],[Retail Price Number]]*Table1[[#This Row],[Order Quantity]]</f>
        <v>38.479999999999997</v>
      </c>
      <c r="AI948">
        <f>YEAR(Table1[[#This Row],[Order Date]])</f>
        <v>2013</v>
      </c>
    </row>
    <row r="949" spans="1:35" x14ac:dyDescent="0.3">
      <c r="A949" t="s">
        <v>6251</v>
      </c>
      <c r="B949" s="1">
        <v>42209</v>
      </c>
      <c r="C949" t="s">
        <v>3476</v>
      </c>
      <c r="D949" t="s">
        <v>1503</v>
      </c>
      <c r="E949" t="s">
        <v>27</v>
      </c>
      <c r="F949" t="s">
        <v>28</v>
      </c>
      <c r="G949" t="s">
        <v>29</v>
      </c>
      <c r="H949" t="s">
        <v>289</v>
      </c>
      <c r="I949" t="s">
        <v>63</v>
      </c>
      <c r="J949" t="s">
        <v>11676</v>
      </c>
      <c r="K949" t="s">
        <v>94</v>
      </c>
      <c r="L949" t="s">
        <v>34</v>
      </c>
      <c r="M949" t="s">
        <v>35</v>
      </c>
      <c r="N949" s="1">
        <v>42211</v>
      </c>
      <c r="O949" t="s">
        <v>129</v>
      </c>
      <c r="P949" s="3" t="s">
        <v>356</v>
      </c>
      <c r="Q949" t="s">
        <v>357</v>
      </c>
      <c r="R949">
        <v>44</v>
      </c>
      <c r="S949" t="s">
        <v>11677</v>
      </c>
      <c r="T949" s="2">
        <v>0.03</v>
      </c>
      <c r="U949" t="s">
        <v>10727</v>
      </c>
      <c r="V949" t="s">
        <v>11678</v>
      </c>
      <c r="W949" t="s">
        <v>361</v>
      </c>
      <c r="X949" t="s">
        <v>6932</v>
      </c>
      <c r="Y949" s="3">
        <f>VALUE(SUBSTITUTE(Table1[[#This Row],[Order Total]],"$",""))</f>
        <v>190.94</v>
      </c>
      <c r="Z949">
        <f>VALUE(SUBSTITUTE(Table1[[#This Row],[Total]],"$",""))</f>
        <v>199.44</v>
      </c>
      <c r="AA949" s="3">
        <f>Table1[[#This Row],[Order Total Number]]-Table1[[#This Row],[Total Number]]</f>
        <v>-8.5</v>
      </c>
      <c r="AB949">
        <f>VALUE(SUBSTITUTE(Table1[[#This Row],[Shipping Cost]],"$",""))</f>
        <v>3.6</v>
      </c>
      <c r="AC949">
        <f>VALUE(SUBSTITUTE(Table1[[#This Row],[Discount $]],"$",""))</f>
        <v>9.9600000000000009</v>
      </c>
      <c r="AD949">
        <f>VALUE(SUBSTITUTE(Table1[[#This Row],[Retail Price]],"$",""))</f>
        <v>5.68</v>
      </c>
      <c r="AE949" s="4">
        <f>(Table1[[#This Row],[Retail Price Number]]*Table1[[#This Row],[Order Quantity]])-Table1[[#This Row],[Discount $ Number]]+Table1[[#This Row],[Shipping Cost Number]]</f>
        <v>243.55999999999997</v>
      </c>
      <c r="AF949">
        <f>Table1[[#This Row],[Retail Price Number]]*Table1[[#This Row],[Order Quantity]]-Table1[[#This Row],[Discount $ Number]]</f>
        <v>239.95999999999998</v>
      </c>
      <c r="AG949">
        <f>(Table1[[#This Row],[Retail Price Number]]*Table1[[#This Row],[Order Quantity]])-Table1[[#This Row],[Discount $ Number]]-Table1[[#This Row],[Shipping Cost Number]]</f>
        <v>236.35999999999999</v>
      </c>
      <c r="AH949">
        <f>Table1[[#This Row],[Retail Price Number]]*Table1[[#This Row],[Order Quantity]]</f>
        <v>249.92</v>
      </c>
      <c r="AI949">
        <f>YEAR(Table1[[#This Row],[Order Date]])</f>
        <v>2015</v>
      </c>
    </row>
    <row r="950" spans="1:35" x14ac:dyDescent="0.3">
      <c r="A950" t="s">
        <v>6251</v>
      </c>
      <c r="B950" s="1">
        <v>41595</v>
      </c>
      <c r="C950" t="s">
        <v>572</v>
      </c>
      <c r="D950" t="s">
        <v>306</v>
      </c>
      <c r="E950" t="s">
        <v>46</v>
      </c>
      <c r="F950" t="s">
        <v>47</v>
      </c>
      <c r="G950" t="s">
        <v>91</v>
      </c>
      <c r="H950" t="s">
        <v>107</v>
      </c>
      <c r="I950" t="s">
        <v>121</v>
      </c>
      <c r="J950" t="s">
        <v>1150</v>
      </c>
      <c r="K950" t="s">
        <v>94</v>
      </c>
      <c r="L950" t="s">
        <v>34</v>
      </c>
      <c r="M950" t="s">
        <v>156</v>
      </c>
      <c r="N950" s="1">
        <v>41596</v>
      </c>
      <c r="O950" t="s">
        <v>1151</v>
      </c>
      <c r="P950" s="3" t="s">
        <v>1152</v>
      </c>
      <c r="Q950" t="s">
        <v>1153</v>
      </c>
      <c r="R950">
        <v>3</v>
      </c>
      <c r="S950" t="s">
        <v>2376</v>
      </c>
      <c r="T950" s="2">
        <v>0.05</v>
      </c>
      <c r="U950" t="s">
        <v>646</v>
      </c>
      <c r="V950" t="s">
        <v>1924</v>
      </c>
      <c r="W950" t="s">
        <v>1156</v>
      </c>
      <c r="X950" t="s">
        <v>12719</v>
      </c>
      <c r="Y950" s="3">
        <f>VALUE(SUBSTITUTE(Table1[[#This Row],[Order Total]],"$",""))</f>
        <v>38.950000000000003</v>
      </c>
      <c r="Z950">
        <f>VALUE(SUBSTITUTE(Table1[[#This Row],[Total]],"$",""))</f>
        <v>30.99</v>
      </c>
      <c r="AA950" s="3">
        <f>Table1[[#This Row],[Order Total Number]]-Table1[[#This Row],[Total Number]]</f>
        <v>7.9600000000000044</v>
      </c>
      <c r="AB950">
        <f>VALUE(SUBSTITUTE(Table1[[#This Row],[Shipping Cost]],"$",""))</f>
        <v>2.35</v>
      </c>
      <c r="AC950">
        <f>VALUE(SUBSTITUTE(Table1[[#This Row],[Discount $]],"$",""))</f>
        <v>2.27</v>
      </c>
      <c r="AD950">
        <f>VALUE(SUBSTITUTE(Table1[[#This Row],[Retail Price]],"$",""))</f>
        <v>7.08</v>
      </c>
      <c r="AE950" s="4">
        <f>(Table1[[#This Row],[Retail Price Number]]*Table1[[#This Row],[Order Quantity]])-Table1[[#This Row],[Discount $ Number]]+Table1[[#This Row],[Shipping Cost Number]]</f>
        <v>21.320000000000004</v>
      </c>
      <c r="AF950">
        <f>Table1[[#This Row],[Retail Price Number]]*Table1[[#This Row],[Order Quantity]]-Table1[[#This Row],[Discount $ Number]]</f>
        <v>18.970000000000002</v>
      </c>
      <c r="AG950">
        <f>(Table1[[#This Row],[Retail Price Number]]*Table1[[#This Row],[Order Quantity]])-Table1[[#This Row],[Discount $ Number]]-Table1[[#This Row],[Shipping Cost Number]]</f>
        <v>16.62</v>
      </c>
      <c r="AH950">
        <f>Table1[[#This Row],[Retail Price Number]]*Table1[[#This Row],[Order Quantity]]</f>
        <v>21.240000000000002</v>
      </c>
      <c r="AI950">
        <f>YEAR(Table1[[#This Row],[Order Date]])</f>
        <v>2013</v>
      </c>
    </row>
    <row r="951" spans="1:35" x14ac:dyDescent="0.3">
      <c r="A951" t="s">
        <v>589</v>
      </c>
      <c r="B951" s="1">
        <v>41923</v>
      </c>
      <c r="C951" t="s">
        <v>590</v>
      </c>
      <c r="D951" t="s">
        <v>591</v>
      </c>
      <c r="E951" t="s">
        <v>27</v>
      </c>
      <c r="F951" t="s">
        <v>28</v>
      </c>
      <c r="G951" t="s">
        <v>134</v>
      </c>
      <c r="H951" t="s">
        <v>241</v>
      </c>
      <c r="I951" t="s">
        <v>196</v>
      </c>
      <c r="J951" t="s">
        <v>592</v>
      </c>
      <c r="K951" t="s">
        <v>94</v>
      </c>
      <c r="L951" t="s">
        <v>34</v>
      </c>
      <c r="M951" t="s">
        <v>35</v>
      </c>
      <c r="N951" s="1">
        <v>41923</v>
      </c>
      <c r="O951" t="s">
        <v>593</v>
      </c>
      <c r="P951" s="3" t="s">
        <v>594</v>
      </c>
      <c r="Q951" t="s">
        <v>595</v>
      </c>
      <c r="R951">
        <v>33</v>
      </c>
      <c r="S951" t="s">
        <v>596</v>
      </c>
      <c r="T951" s="2">
        <v>0.08</v>
      </c>
      <c r="U951" t="s">
        <v>545</v>
      </c>
      <c r="V951" t="s">
        <v>597</v>
      </c>
      <c r="W951" t="s">
        <v>376</v>
      </c>
      <c r="X951" t="s">
        <v>598</v>
      </c>
      <c r="Y951" s="3">
        <f>VALUE(SUBSTITUTE(Table1[[#This Row],[Order Total]],"$",""))</f>
        <v>5674.9</v>
      </c>
      <c r="Z951">
        <f>VALUE(SUBSTITUTE(Table1[[#This Row],[Total]],"$",""))</f>
        <v>5647.79</v>
      </c>
      <c r="AA951" s="3">
        <f>Table1[[#This Row],[Order Total Number]]-Table1[[#This Row],[Total Number]]</f>
        <v>27.109999999999673</v>
      </c>
      <c r="AB951">
        <f>VALUE(SUBSTITUTE(Table1[[#This Row],[Shipping Cost]],"$",""))</f>
        <v>7.18</v>
      </c>
      <c r="AC951">
        <f>VALUE(SUBSTITUTE(Table1[[#This Row],[Discount $]],"$",""))</f>
        <v>297.60000000000002</v>
      </c>
      <c r="AD951">
        <f>VALUE(SUBSTITUTE(Table1[[#This Row],[Retail Price]],"$",""))</f>
        <v>100.97</v>
      </c>
      <c r="AE951" s="4">
        <f>(Table1[[#This Row],[Retail Price Number]]*Table1[[#This Row],[Order Quantity]])-Table1[[#This Row],[Discount $ Number]]+Table1[[#This Row],[Shipping Cost Number]]</f>
        <v>3041.5899999999997</v>
      </c>
      <c r="AF951">
        <f>Table1[[#This Row],[Retail Price Number]]*Table1[[#This Row],[Order Quantity]]-Table1[[#This Row],[Discount $ Number]]</f>
        <v>3034.41</v>
      </c>
      <c r="AG951">
        <f>(Table1[[#This Row],[Retail Price Number]]*Table1[[#This Row],[Order Quantity]])-Table1[[#This Row],[Discount $ Number]]-Table1[[#This Row],[Shipping Cost Number]]</f>
        <v>3027.23</v>
      </c>
      <c r="AH951">
        <f>Table1[[#This Row],[Retail Price Number]]*Table1[[#This Row],[Order Quantity]]</f>
        <v>3332.0099999999998</v>
      </c>
      <c r="AI951">
        <f>YEAR(Table1[[#This Row],[Order Date]])</f>
        <v>2014</v>
      </c>
    </row>
    <row r="952" spans="1:35" x14ac:dyDescent="0.3">
      <c r="A952" t="s">
        <v>589</v>
      </c>
      <c r="B952" s="1">
        <v>42144</v>
      </c>
      <c r="C952" t="s">
        <v>3642</v>
      </c>
      <c r="D952" t="s">
        <v>929</v>
      </c>
      <c r="E952" t="s">
        <v>27</v>
      </c>
      <c r="F952" t="s">
        <v>28</v>
      </c>
      <c r="G952" t="s">
        <v>77</v>
      </c>
      <c r="H952" t="s">
        <v>217</v>
      </c>
      <c r="I952" t="s">
        <v>63</v>
      </c>
      <c r="J952" t="s">
        <v>1365</v>
      </c>
      <c r="K952" t="s">
        <v>94</v>
      </c>
      <c r="L952" t="s">
        <v>34</v>
      </c>
      <c r="M952" t="s">
        <v>35</v>
      </c>
      <c r="N952" s="1">
        <v>42145</v>
      </c>
      <c r="O952" t="s">
        <v>925</v>
      </c>
      <c r="P952" s="3" t="s">
        <v>758</v>
      </c>
      <c r="Q952" t="s">
        <v>254</v>
      </c>
      <c r="R952">
        <v>12</v>
      </c>
      <c r="S952" t="s">
        <v>6635</v>
      </c>
      <c r="T952" s="2">
        <v>0.04</v>
      </c>
      <c r="U952" t="s">
        <v>6636</v>
      </c>
      <c r="V952" t="s">
        <v>6637</v>
      </c>
      <c r="W952" t="s">
        <v>1369</v>
      </c>
      <c r="X952" t="s">
        <v>6638</v>
      </c>
      <c r="Y952" s="3">
        <f>VALUE(SUBSTITUTE(Table1[[#This Row],[Order Total]],"$",""))</f>
        <v>33.549999999999997</v>
      </c>
      <c r="Z952">
        <f>VALUE(SUBSTITUTE(Table1[[#This Row],[Total]],"$",""))</f>
        <v>33.89</v>
      </c>
      <c r="AA952" s="3">
        <f>Table1[[#This Row],[Order Total Number]]-Table1[[#This Row],[Total Number]]</f>
        <v>-0.34000000000000341</v>
      </c>
      <c r="AB952">
        <f>VALUE(SUBSTITUTE(Table1[[#This Row],[Shipping Cost]],"$",""))</f>
        <v>0.93</v>
      </c>
      <c r="AC952">
        <f>VALUE(SUBSTITUTE(Table1[[#This Row],[Discount $]],"$",""))</f>
        <v>3.35</v>
      </c>
      <c r="AD952">
        <f>VALUE(SUBSTITUTE(Table1[[#This Row],[Retail Price]],"$",""))</f>
        <v>2.84</v>
      </c>
      <c r="AE952" s="4">
        <f>(Table1[[#This Row],[Retail Price Number]]*Table1[[#This Row],[Order Quantity]])-Table1[[#This Row],[Discount $ Number]]+Table1[[#This Row],[Shipping Cost Number]]</f>
        <v>31.659999999999997</v>
      </c>
      <c r="AF952">
        <f>Table1[[#This Row],[Retail Price Number]]*Table1[[#This Row],[Order Quantity]]-Table1[[#This Row],[Discount $ Number]]</f>
        <v>30.729999999999997</v>
      </c>
      <c r="AG952">
        <f>(Table1[[#This Row],[Retail Price Number]]*Table1[[#This Row],[Order Quantity]])-Table1[[#This Row],[Discount $ Number]]-Table1[[#This Row],[Shipping Cost Number]]</f>
        <v>29.799999999999997</v>
      </c>
      <c r="AH952">
        <f>Table1[[#This Row],[Retail Price Number]]*Table1[[#This Row],[Order Quantity]]</f>
        <v>34.08</v>
      </c>
      <c r="AI952">
        <f>YEAR(Table1[[#This Row],[Order Date]])</f>
        <v>2015</v>
      </c>
    </row>
    <row r="953" spans="1:35" x14ac:dyDescent="0.3">
      <c r="A953" t="s">
        <v>589</v>
      </c>
      <c r="B953" s="1">
        <v>41408</v>
      </c>
      <c r="C953" t="s">
        <v>676</v>
      </c>
      <c r="D953" t="s">
        <v>331</v>
      </c>
      <c r="E953" t="s">
        <v>46</v>
      </c>
      <c r="F953" t="s">
        <v>47</v>
      </c>
      <c r="G953" t="s">
        <v>91</v>
      </c>
      <c r="H953" t="s">
        <v>107</v>
      </c>
      <c r="I953" t="s">
        <v>196</v>
      </c>
      <c r="J953" t="s">
        <v>6646</v>
      </c>
      <c r="K953" t="s">
        <v>94</v>
      </c>
      <c r="L953" t="s">
        <v>95</v>
      </c>
      <c r="M953" t="s">
        <v>156</v>
      </c>
      <c r="N953" s="1">
        <v>41409</v>
      </c>
      <c r="O953" t="s">
        <v>6647</v>
      </c>
      <c r="P953" s="3" t="s">
        <v>6648</v>
      </c>
      <c r="Q953" t="s">
        <v>6649</v>
      </c>
      <c r="R953">
        <v>31</v>
      </c>
      <c r="S953" t="s">
        <v>3432</v>
      </c>
      <c r="T953" s="2">
        <v>0.06</v>
      </c>
      <c r="U953" t="s">
        <v>6650</v>
      </c>
      <c r="V953" t="s">
        <v>6651</v>
      </c>
      <c r="W953" t="s">
        <v>146</v>
      </c>
      <c r="X953" t="s">
        <v>2783</v>
      </c>
      <c r="Y953" s="3">
        <f>VALUE(SUBSTITUTE(Table1[[#This Row],[Order Total]],"$",""))</f>
        <v>591.65</v>
      </c>
      <c r="Z953">
        <f>VALUE(SUBSTITUTE(Table1[[#This Row],[Total]],"$",""))</f>
        <v>508.35</v>
      </c>
      <c r="AA953" s="3">
        <f>Table1[[#This Row],[Order Total Number]]-Table1[[#This Row],[Total Number]]</f>
        <v>83.299999999999955</v>
      </c>
      <c r="AB953">
        <f>VALUE(SUBSTITUTE(Table1[[#This Row],[Shipping Cost]],"$",""))</f>
        <v>5.5</v>
      </c>
      <c r="AC953">
        <f>VALUE(SUBSTITUTE(Table1[[#This Row],[Discount $]],"$",""))</f>
        <v>52.97</v>
      </c>
      <c r="AD953">
        <f>VALUE(SUBSTITUTE(Table1[[#This Row],[Retail Price]],"$",""))</f>
        <v>34.99</v>
      </c>
      <c r="AE953" s="4">
        <f>(Table1[[#This Row],[Retail Price Number]]*Table1[[#This Row],[Order Quantity]])-Table1[[#This Row],[Discount $ Number]]+Table1[[#This Row],[Shipping Cost Number]]</f>
        <v>1037.22</v>
      </c>
      <c r="AF953">
        <f>Table1[[#This Row],[Retail Price Number]]*Table1[[#This Row],[Order Quantity]]-Table1[[#This Row],[Discount $ Number]]</f>
        <v>1031.72</v>
      </c>
      <c r="AG953">
        <f>(Table1[[#This Row],[Retail Price Number]]*Table1[[#This Row],[Order Quantity]])-Table1[[#This Row],[Discount $ Number]]-Table1[[#This Row],[Shipping Cost Number]]</f>
        <v>1026.22</v>
      </c>
      <c r="AH953">
        <f>Table1[[#This Row],[Retail Price Number]]*Table1[[#This Row],[Order Quantity]]</f>
        <v>1084.69</v>
      </c>
      <c r="AI953">
        <f>YEAR(Table1[[#This Row],[Order Date]])</f>
        <v>2013</v>
      </c>
    </row>
    <row r="954" spans="1:35" x14ac:dyDescent="0.3">
      <c r="A954" t="s">
        <v>589</v>
      </c>
      <c r="B954" s="1">
        <v>42153</v>
      </c>
      <c r="C954" t="s">
        <v>3839</v>
      </c>
      <c r="D954" t="s">
        <v>683</v>
      </c>
      <c r="E954" t="s">
        <v>46</v>
      </c>
      <c r="F954" t="s">
        <v>47</v>
      </c>
      <c r="G954" t="s">
        <v>77</v>
      </c>
      <c r="H954" t="s">
        <v>107</v>
      </c>
      <c r="I954" t="s">
        <v>92</v>
      </c>
      <c r="J954" t="s">
        <v>478</v>
      </c>
      <c r="K954" t="s">
        <v>94</v>
      </c>
      <c r="L954" t="s">
        <v>34</v>
      </c>
      <c r="M954" t="s">
        <v>35</v>
      </c>
      <c r="N954" s="1">
        <v>42155</v>
      </c>
      <c r="O954" t="s">
        <v>479</v>
      </c>
      <c r="P954" s="3" t="s">
        <v>480</v>
      </c>
      <c r="Q954" t="s">
        <v>98</v>
      </c>
      <c r="R954">
        <v>8</v>
      </c>
      <c r="S954" t="s">
        <v>6909</v>
      </c>
      <c r="T954" s="2">
        <v>0.08</v>
      </c>
      <c r="U954" t="s">
        <v>1190</v>
      </c>
      <c r="V954" t="s">
        <v>6910</v>
      </c>
      <c r="W954" t="s">
        <v>224</v>
      </c>
      <c r="X954" t="s">
        <v>6911</v>
      </c>
      <c r="Y954" s="3">
        <f>VALUE(SUBSTITUTE(Table1[[#This Row],[Order Total]],"$",""))</f>
        <v>185.59</v>
      </c>
      <c r="Z954">
        <f>VALUE(SUBSTITUTE(Table1[[#This Row],[Total]],"$",""))</f>
        <v>189.84</v>
      </c>
      <c r="AA954" s="3">
        <f>Table1[[#This Row],[Order Total Number]]-Table1[[#This Row],[Total Number]]</f>
        <v>-4.25</v>
      </c>
      <c r="AB954">
        <f>VALUE(SUBSTITUTE(Table1[[#This Row],[Shipping Cost]],"$",""))</f>
        <v>0.5</v>
      </c>
      <c r="AC954">
        <f>VALUE(SUBSTITUTE(Table1[[#This Row],[Discount $]],"$",""))</f>
        <v>4.91</v>
      </c>
      <c r="AD954">
        <f>VALUE(SUBSTITUTE(Table1[[#This Row],[Retail Price]],"$",""))</f>
        <v>2.61</v>
      </c>
      <c r="AE954" s="4">
        <f>(Table1[[#This Row],[Retail Price Number]]*Table1[[#This Row],[Order Quantity]])-Table1[[#This Row],[Discount $ Number]]+Table1[[#This Row],[Shipping Cost Number]]</f>
        <v>16.47</v>
      </c>
      <c r="AF954">
        <f>Table1[[#This Row],[Retail Price Number]]*Table1[[#This Row],[Order Quantity]]-Table1[[#This Row],[Discount $ Number]]</f>
        <v>15.969999999999999</v>
      </c>
      <c r="AG954">
        <f>(Table1[[#This Row],[Retail Price Number]]*Table1[[#This Row],[Order Quantity]])-Table1[[#This Row],[Discount $ Number]]-Table1[[#This Row],[Shipping Cost Number]]</f>
        <v>15.469999999999999</v>
      </c>
      <c r="AH954">
        <f>Table1[[#This Row],[Retail Price Number]]*Table1[[#This Row],[Order Quantity]]</f>
        <v>20.88</v>
      </c>
      <c r="AI954">
        <f>YEAR(Table1[[#This Row],[Order Date]])</f>
        <v>2015</v>
      </c>
    </row>
    <row r="955" spans="1:35" x14ac:dyDescent="0.3">
      <c r="A955" t="s">
        <v>589</v>
      </c>
      <c r="B955" s="1">
        <v>41500</v>
      </c>
      <c r="C955" t="s">
        <v>928</v>
      </c>
      <c r="D955" t="s">
        <v>929</v>
      </c>
      <c r="E955" t="s">
        <v>27</v>
      </c>
      <c r="F955" t="s">
        <v>28</v>
      </c>
      <c r="G955" t="s">
        <v>91</v>
      </c>
      <c r="H955" t="s">
        <v>217</v>
      </c>
      <c r="I955" t="s">
        <v>92</v>
      </c>
      <c r="J955" t="s">
        <v>651</v>
      </c>
      <c r="K955" t="s">
        <v>94</v>
      </c>
      <c r="L955" t="s">
        <v>109</v>
      </c>
      <c r="M955" t="s">
        <v>35</v>
      </c>
      <c r="N955" s="1">
        <v>41509</v>
      </c>
      <c r="O955" t="s">
        <v>652</v>
      </c>
      <c r="P955" s="3" t="s">
        <v>653</v>
      </c>
      <c r="Q955" t="s">
        <v>98</v>
      </c>
      <c r="R955">
        <v>9</v>
      </c>
      <c r="S955" t="s">
        <v>11519</v>
      </c>
      <c r="T955" s="2">
        <v>0.09</v>
      </c>
      <c r="U955" t="s">
        <v>1345</v>
      </c>
      <c r="V955" t="s">
        <v>11520</v>
      </c>
      <c r="W955" t="s">
        <v>57</v>
      </c>
      <c r="X955" t="s">
        <v>11521</v>
      </c>
      <c r="Y955" s="3">
        <f>VALUE(SUBSTITUTE(Table1[[#This Row],[Order Total]],"$",""))</f>
        <v>40.549999999999997</v>
      </c>
      <c r="Z955">
        <f>VALUE(SUBSTITUTE(Table1[[#This Row],[Total]],"$",""))</f>
        <v>47.38</v>
      </c>
      <c r="AA955" s="3">
        <f>Table1[[#This Row],[Order Total Number]]-Table1[[#This Row],[Total Number]]</f>
        <v>-6.8300000000000054</v>
      </c>
      <c r="AB955">
        <f>VALUE(SUBSTITUTE(Table1[[#This Row],[Shipping Cost]],"$",""))</f>
        <v>0.7</v>
      </c>
      <c r="AC955">
        <f>VALUE(SUBSTITUTE(Table1[[#This Row],[Discount $]],"$",""))</f>
        <v>1.69</v>
      </c>
      <c r="AD955">
        <f>VALUE(SUBSTITUTE(Table1[[#This Row],[Retail Price]],"$",""))</f>
        <v>1.26</v>
      </c>
      <c r="AE955" s="4">
        <f>(Table1[[#This Row],[Retail Price Number]]*Table1[[#This Row],[Order Quantity]])-Table1[[#This Row],[Discount $ Number]]+Table1[[#This Row],[Shipping Cost Number]]</f>
        <v>10.35</v>
      </c>
      <c r="AF955">
        <f>Table1[[#This Row],[Retail Price Number]]*Table1[[#This Row],[Order Quantity]]-Table1[[#This Row],[Discount $ Number]]</f>
        <v>9.65</v>
      </c>
      <c r="AG955">
        <f>(Table1[[#This Row],[Retail Price Number]]*Table1[[#This Row],[Order Quantity]])-Table1[[#This Row],[Discount $ Number]]-Table1[[#This Row],[Shipping Cost Number]]</f>
        <v>8.9500000000000011</v>
      </c>
      <c r="AH955">
        <f>Table1[[#This Row],[Retail Price Number]]*Table1[[#This Row],[Order Quantity]]</f>
        <v>11.34</v>
      </c>
      <c r="AI955">
        <f>YEAR(Table1[[#This Row],[Order Date]])</f>
        <v>2013</v>
      </c>
    </row>
    <row r="956" spans="1:35" x14ac:dyDescent="0.3">
      <c r="A956" t="s">
        <v>8603</v>
      </c>
      <c r="B956" s="1">
        <v>41795</v>
      </c>
      <c r="C956" t="s">
        <v>5944</v>
      </c>
      <c r="D956" t="s">
        <v>487</v>
      </c>
      <c r="E956" t="s">
        <v>27</v>
      </c>
      <c r="F956" t="s">
        <v>28</v>
      </c>
      <c r="G956" t="s">
        <v>91</v>
      </c>
      <c r="H956" t="s">
        <v>241</v>
      </c>
      <c r="I956" t="s">
        <v>63</v>
      </c>
      <c r="J956" t="s">
        <v>478</v>
      </c>
      <c r="K956" t="s">
        <v>94</v>
      </c>
      <c r="L956" t="s">
        <v>34</v>
      </c>
      <c r="M956" t="s">
        <v>35</v>
      </c>
      <c r="N956" s="1">
        <v>41797</v>
      </c>
      <c r="O956" t="s">
        <v>479</v>
      </c>
      <c r="P956" s="3" t="s">
        <v>480</v>
      </c>
      <c r="Q956" t="s">
        <v>98</v>
      </c>
      <c r="R956">
        <v>43</v>
      </c>
      <c r="S956" t="s">
        <v>762</v>
      </c>
      <c r="T956" s="2">
        <v>0.08</v>
      </c>
      <c r="U956" t="s">
        <v>98</v>
      </c>
      <c r="V956" t="s">
        <v>3514</v>
      </c>
      <c r="W956" t="s">
        <v>224</v>
      </c>
      <c r="X956" t="s">
        <v>8604</v>
      </c>
      <c r="Y956" s="3">
        <f>VALUE(SUBSTITUTE(Table1[[#This Row],[Order Total]],"$",""))</f>
        <v>5.04</v>
      </c>
      <c r="Z956">
        <f>VALUE(SUBSTITUTE(Table1[[#This Row],[Total]],"$",""))</f>
        <v>10.45</v>
      </c>
      <c r="AA956" s="3">
        <f>Table1[[#This Row],[Order Total Number]]-Table1[[#This Row],[Total Number]]</f>
        <v>-5.4099999999999993</v>
      </c>
      <c r="AB956">
        <f>VALUE(SUBSTITUTE(Table1[[#This Row],[Shipping Cost]],"$",""))</f>
        <v>0.5</v>
      </c>
      <c r="AC956">
        <f>VALUE(SUBSTITUTE(Table1[[#This Row],[Discount $]],"$",""))</f>
        <v>1.02</v>
      </c>
      <c r="AD956">
        <f>VALUE(SUBSTITUTE(Table1[[#This Row],[Retail Price]],"$",""))</f>
        <v>2.61</v>
      </c>
      <c r="AE956" s="4">
        <f>(Table1[[#This Row],[Retail Price Number]]*Table1[[#This Row],[Order Quantity]])-Table1[[#This Row],[Discount $ Number]]+Table1[[#This Row],[Shipping Cost Number]]</f>
        <v>111.71</v>
      </c>
      <c r="AF956">
        <f>Table1[[#This Row],[Retail Price Number]]*Table1[[#This Row],[Order Quantity]]-Table1[[#This Row],[Discount $ Number]]</f>
        <v>111.21</v>
      </c>
      <c r="AG956">
        <f>(Table1[[#This Row],[Retail Price Number]]*Table1[[#This Row],[Order Quantity]])-Table1[[#This Row],[Discount $ Number]]-Table1[[#This Row],[Shipping Cost Number]]</f>
        <v>110.71</v>
      </c>
      <c r="AH956">
        <f>Table1[[#This Row],[Retail Price Number]]*Table1[[#This Row],[Order Quantity]]</f>
        <v>112.22999999999999</v>
      </c>
      <c r="AI956">
        <f>YEAR(Table1[[#This Row],[Order Date]])</f>
        <v>2014</v>
      </c>
    </row>
    <row r="957" spans="1:35" x14ac:dyDescent="0.3">
      <c r="A957" t="s">
        <v>8603</v>
      </c>
      <c r="B957" s="1">
        <v>41567</v>
      </c>
      <c r="C957" t="s">
        <v>2555</v>
      </c>
      <c r="D957" t="s">
        <v>1098</v>
      </c>
      <c r="E957" t="s">
        <v>27</v>
      </c>
      <c r="F957" t="s">
        <v>28</v>
      </c>
      <c r="G957" t="s">
        <v>77</v>
      </c>
      <c r="H957" t="s">
        <v>78</v>
      </c>
      <c r="I957" t="s">
        <v>196</v>
      </c>
      <c r="J957" t="s">
        <v>93</v>
      </c>
      <c r="K957" t="s">
        <v>723</v>
      </c>
      <c r="L957" t="s">
        <v>109</v>
      </c>
      <c r="M957" t="s">
        <v>35</v>
      </c>
      <c r="N957" s="1">
        <v>41568</v>
      </c>
      <c r="O957" t="s">
        <v>96</v>
      </c>
      <c r="P957" s="3" t="s">
        <v>97</v>
      </c>
      <c r="Q957" t="s">
        <v>98</v>
      </c>
      <c r="R957">
        <v>7</v>
      </c>
      <c r="S957" t="s">
        <v>3759</v>
      </c>
      <c r="T957" s="2">
        <v>0.01</v>
      </c>
      <c r="U957" t="s">
        <v>1200</v>
      </c>
      <c r="V957" t="s">
        <v>9895</v>
      </c>
      <c r="W957" t="s">
        <v>102</v>
      </c>
      <c r="X957" t="s">
        <v>5356</v>
      </c>
      <c r="Y957" s="3">
        <f>VALUE(SUBSTITUTE(Table1[[#This Row],[Order Total]],"$",""))</f>
        <v>62.99</v>
      </c>
      <c r="Z957">
        <f>VALUE(SUBSTITUTE(Table1[[#This Row],[Total]],"$",""))</f>
        <v>63.79</v>
      </c>
      <c r="AA957" s="3">
        <f>Table1[[#This Row],[Order Total Number]]-Table1[[#This Row],[Total Number]]</f>
        <v>-0.79999999999999716</v>
      </c>
      <c r="AB957">
        <f>VALUE(SUBSTITUTE(Table1[[#This Row],[Shipping Cost]],"$",""))</f>
        <v>0.8</v>
      </c>
      <c r="AC957">
        <f>VALUE(SUBSTITUTE(Table1[[#This Row],[Discount $]],"$",""))</f>
        <v>2.31</v>
      </c>
      <c r="AD957">
        <f>VALUE(SUBSTITUTE(Table1[[#This Row],[Retail Price]],"$",""))</f>
        <v>2.62</v>
      </c>
      <c r="AE957" s="4">
        <f>(Table1[[#This Row],[Retail Price Number]]*Table1[[#This Row],[Order Quantity]])-Table1[[#This Row],[Discount $ Number]]+Table1[[#This Row],[Shipping Cost Number]]</f>
        <v>16.830000000000002</v>
      </c>
      <c r="AF957">
        <f>Table1[[#This Row],[Retail Price Number]]*Table1[[#This Row],[Order Quantity]]-Table1[[#This Row],[Discount $ Number]]</f>
        <v>16.03</v>
      </c>
      <c r="AG957">
        <f>(Table1[[#This Row],[Retail Price Number]]*Table1[[#This Row],[Order Quantity]])-Table1[[#This Row],[Discount $ Number]]-Table1[[#This Row],[Shipping Cost Number]]</f>
        <v>15.23</v>
      </c>
      <c r="AH957">
        <f>Table1[[#This Row],[Retail Price Number]]*Table1[[#This Row],[Order Quantity]]</f>
        <v>18.34</v>
      </c>
      <c r="AI957">
        <f>YEAR(Table1[[#This Row],[Order Date]])</f>
        <v>2013</v>
      </c>
    </row>
    <row r="958" spans="1:35" x14ac:dyDescent="0.3">
      <c r="A958" t="s">
        <v>1472</v>
      </c>
      <c r="B958" s="1">
        <v>41503</v>
      </c>
      <c r="C958" t="s">
        <v>1473</v>
      </c>
      <c r="D958" t="s">
        <v>252</v>
      </c>
      <c r="E958" t="s">
        <v>27</v>
      </c>
      <c r="F958" t="s">
        <v>28</v>
      </c>
      <c r="G958" t="s">
        <v>29</v>
      </c>
      <c r="H958" t="s">
        <v>62</v>
      </c>
      <c r="I958" t="s">
        <v>31</v>
      </c>
      <c r="J958" t="s">
        <v>1474</v>
      </c>
      <c r="K958" t="s">
        <v>94</v>
      </c>
      <c r="L958" t="s">
        <v>109</v>
      </c>
      <c r="M958" t="s">
        <v>35</v>
      </c>
      <c r="N958" s="1">
        <v>41503</v>
      </c>
      <c r="O958" t="s">
        <v>1369</v>
      </c>
      <c r="P958" s="3" t="s">
        <v>96</v>
      </c>
      <c r="Q958" t="s">
        <v>1475</v>
      </c>
      <c r="R958">
        <v>24</v>
      </c>
      <c r="S958" t="s">
        <v>1476</v>
      </c>
      <c r="T958" s="2">
        <v>0.1</v>
      </c>
      <c r="U958" t="s">
        <v>1151</v>
      </c>
      <c r="V958" t="s">
        <v>1477</v>
      </c>
      <c r="W958" t="s">
        <v>1478</v>
      </c>
      <c r="X958" t="s">
        <v>1479</v>
      </c>
      <c r="Y958" s="3">
        <f>VALUE(SUBSTITUTE(Table1[[#This Row],[Order Total]],"$",""))</f>
        <v>39.5</v>
      </c>
      <c r="Z958">
        <f>VALUE(SUBSTITUTE(Table1[[#This Row],[Total]],"$",""))</f>
        <v>30.49</v>
      </c>
      <c r="AA958" s="3">
        <f>Table1[[#This Row],[Order Total Number]]-Table1[[#This Row],[Total Number]]</f>
        <v>9.0100000000000016</v>
      </c>
      <c r="AB958">
        <f>VALUE(SUBSTITUTE(Table1[[#This Row],[Shipping Cost]],"$",""))</f>
        <v>1.29</v>
      </c>
      <c r="AC958">
        <f>VALUE(SUBSTITUTE(Table1[[#This Row],[Discount $]],"$",""))</f>
        <v>3.75</v>
      </c>
      <c r="AD958">
        <f>VALUE(SUBSTITUTE(Table1[[#This Row],[Retail Price]],"$",""))</f>
        <v>1.6</v>
      </c>
      <c r="AE958" s="4">
        <f>(Table1[[#This Row],[Retail Price Number]]*Table1[[#This Row],[Order Quantity]])-Table1[[#This Row],[Discount $ Number]]+Table1[[#This Row],[Shipping Cost Number]]</f>
        <v>35.940000000000005</v>
      </c>
      <c r="AF958">
        <f>Table1[[#This Row],[Retail Price Number]]*Table1[[#This Row],[Order Quantity]]-Table1[[#This Row],[Discount $ Number]]</f>
        <v>34.650000000000006</v>
      </c>
      <c r="AG958">
        <f>(Table1[[#This Row],[Retail Price Number]]*Table1[[#This Row],[Order Quantity]])-Table1[[#This Row],[Discount $ Number]]-Table1[[#This Row],[Shipping Cost Number]]</f>
        <v>33.360000000000007</v>
      </c>
      <c r="AH958">
        <f>Table1[[#This Row],[Retail Price Number]]*Table1[[#This Row],[Order Quantity]]</f>
        <v>38.400000000000006</v>
      </c>
      <c r="AI958">
        <f>YEAR(Table1[[#This Row],[Order Date]])</f>
        <v>2013</v>
      </c>
    </row>
    <row r="959" spans="1:35" x14ac:dyDescent="0.3">
      <c r="A959" t="s">
        <v>1472</v>
      </c>
      <c r="B959" s="1">
        <v>41492</v>
      </c>
      <c r="C959" t="s">
        <v>5399</v>
      </c>
      <c r="D959" t="s">
        <v>1207</v>
      </c>
      <c r="E959" t="s">
        <v>46</v>
      </c>
      <c r="F959" t="s">
        <v>47</v>
      </c>
      <c r="G959" t="s">
        <v>29</v>
      </c>
      <c r="H959" t="s">
        <v>48</v>
      </c>
      <c r="I959" t="s">
        <v>92</v>
      </c>
      <c r="J959" t="s">
        <v>135</v>
      </c>
      <c r="K959" t="s">
        <v>94</v>
      </c>
      <c r="L959" t="s">
        <v>34</v>
      </c>
      <c r="M959" t="s">
        <v>35</v>
      </c>
      <c r="N959" s="1">
        <v>41494</v>
      </c>
      <c r="O959" t="s">
        <v>136</v>
      </c>
      <c r="P959" s="3" t="s">
        <v>137</v>
      </c>
      <c r="Q959" t="s">
        <v>52</v>
      </c>
      <c r="R959">
        <v>34</v>
      </c>
      <c r="S959" t="s">
        <v>5400</v>
      </c>
      <c r="T959" s="2">
        <v>0.03</v>
      </c>
      <c r="U959" t="s">
        <v>5401</v>
      </c>
      <c r="V959" t="s">
        <v>3151</v>
      </c>
      <c r="W959" t="s">
        <v>72</v>
      </c>
      <c r="X959" t="s">
        <v>5402</v>
      </c>
      <c r="Y959" s="3">
        <f>VALUE(SUBSTITUTE(Table1[[#This Row],[Order Total]],"$",""))</f>
        <v>188.54</v>
      </c>
      <c r="Z959">
        <f>VALUE(SUBSTITUTE(Table1[[#This Row],[Total]],"$",""))</f>
        <v>189.94</v>
      </c>
      <c r="AA959" s="3">
        <f>Table1[[#This Row],[Order Total Number]]-Table1[[#This Row],[Total Number]]</f>
        <v>-1.4000000000000057</v>
      </c>
      <c r="AB959">
        <f>VALUE(SUBSTITUTE(Table1[[#This Row],[Shipping Cost]],"$",""))</f>
        <v>0.99</v>
      </c>
      <c r="AC959">
        <f>VALUE(SUBSTITUTE(Table1[[#This Row],[Discount $]],"$",""))</f>
        <v>3.82</v>
      </c>
      <c r="AD959">
        <f>VALUE(SUBSTITUTE(Table1[[#This Row],[Retail Price]],"$",""))</f>
        <v>3.08</v>
      </c>
      <c r="AE959" s="4">
        <f>(Table1[[#This Row],[Retail Price Number]]*Table1[[#This Row],[Order Quantity]])-Table1[[#This Row],[Discount $ Number]]+Table1[[#This Row],[Shipping Cost Number]]</f>
        <v>101.89</v>
      </c>
      <c r="AF959">
        <f>Table1[[#This Row],[Retail Price Number]]*Table1[[#This Row],[Order Quantity]]-Table1[[#This Row],[Discount $ Number]]</f>
        <v>100.9</v>
      </c>
      <c r="AG959">
        <f>(Table1[[#This Row],[Retail Price Number]]*Table1[[#This Row],[Order Quantity]])-Table1[[#This Row],[Discount $ Number]]-Table1[[#This Row],[Shipping Cost Number]]</f>
        <v>99.910000000000011</v>
      </c>
      <c r="AH959">
        <f>Table1[[#This Row],[Retail Price Number]]*Table1[[#This Row],[Order Quantity]]</f>
        <v>104.72</v>
      </c>
      <c r="AI959">
        <f>YEAR(Table1[[#This Row],[Order Date]])</f>
        <v>2013</v>
      </c>
    </row>
    <row r="960" spans="1:35" x14ac:dyDescent="0.3">
      <c r="A960" t="s">
        <v>1472</v>
      </c>
      <c r="B960" s="1">
        <v>41344</v>
      </c>
      <c r="C960" t="s">
        <v>1128</v>
      </c>
      <c r="D960" t="s">
        <v>1292</v>
      </c>
      <c r="E960" t="s">
        <v>27</v>
      </c>
      <c r="F960" t="s">
        <v>28</v>
      </c>
      <c r="G960" t="s">
        <v>91</v>
      </c>
      <c r="H960" t="s">
        <v>30</v>
      </c>
      <c r="I960" t="s">
        <v>31</v>
      </c>
      <c r="J960" t="s">
        <v>64</v>
      </c>
      <c r="K960" t="s">
        <v>94</v>
      </c>
      <c r="L960" t="s">
        <v>109</v>
      </c>
      <c r="M960" t="s">
        <v>35</v>
      </c>
      <c r="N960" s="1">
        <v>41346</v>
      </c>
      <c r="O960" t="s">
        <v>66</v>
      </c>
      <c r="P960" s="3" t="s">
        <v>67</v>
      </c>
      <c r="Q960" t="s">
        <v>68</v>
      </c>
      <c r="R960">
        <v>23</v>
      </c>
      <c r="S960" t="s">
        <v>8495</v>
      </c>
      <c r="T960" s="2">
        <v>0.01</v>
      </c>
      <c r="U960" t="s">
        <v>3021</v>
      </c>
      <c r="V960" t="s">
        <v>3417</v>
      </c>
      <c r="W960" t="s">
        <v>72</v>
      </c>
      <c r="X960" t="s">
        <v>5840</v>
      </c>
      <c r="Y960" s="3">
        <f>VALUE(SUBSTITUTE(Table1[[#This Row],[Order Total]],"$",""))</f>
        <v>28.16</v>
      </c>
      <c r="Z960">
        <f>VALUE(SUBSTITUTE(Table1[[#This Row],[Total]],"$",""))</f>
        <v>20.46</v>
      </c>
      <c r="AA960" s="3">
        <f>Table1[[#This Row],[Order Total Number]]-Table1[[#This Row],[Total Number]]</f>
        <v>7.6999999999999993</v>
      </c>
      <c r="AB960">
        <f>VALUE(SUBSTITUTE(Table1[[#This Row],[Shipping Cost]],"$",""))</f>
        <v>0.99</v>
      </c>
      <c r="AC960">
        <f>VALUE(SUBSTITUTE(Table1[[#This Row],[Discount $]],"$",""))</f>
        <v>0.2</v>
      </c>
      <c r="AD960">
        <f>VALUE(SUBSTITUTE(Table1[[#This Row],[Retail Price]],"$",""))</f>
        <v>2.88</v>
      </c>
      <c r="AE960" s="4">
        <f>(Table1[[#This Row],[Retail Price Number]]*Table1[[#This Row],[Order Quantity]])-Table1[[#This Row],[Discount $ Number]]+Table1[[#This Row],[Shipping Cost Number]]</f>
        <v>67.029999999999987</v>
      </c>
      <c r="AF960">
        <f>Table1[[#This Row],[Retail Price Number]]*Table1[[#This Row],[Order Quantity]]-Table1[[#This Row],[Discount $ Number]]</f>
        <v>66.039999999999992</v>
      </c>
      <c r="AG960">
        <f>(Table1[[#This Row],[Retail Price Number]]*Table1[[#This Row],[Order Quantity]])-Table1[[#This Row],[Discount $ Number]]-Table1[[#This Row],[Shipping Cost Number]]</f>
        <v>65.05</v>
      </c>
      <c r="AH960">
        <f>Table1[[#This Row],[Retail Price Number]]*Table1[[#This Row],[Order Quantity]]</f>
        <v>66.239999999999995</v>
      </c>
      <c r="AI960">
        <f>YEAR(Table1[[#This Row],[Order Date]])</f>
        <v>2013</v>
      </c>
    </row>
    <row r="961" spans="1:35" x14ac:dyDescent="0.3">
      <c r="A961" t="s">
        <v>1472</v>
      </c>
      <c r="B961" s="1">
        <v>41596</v>
      </c>
      <c r="C961" t="s">
        <v>2344</v>
      </c>
      <c r="D961" t="s">
        <v>929</v>
      </c>
      <c r="E961" t="s">
        <v>27</v>
      </c>
      <c r="F961" t="s">
        <v>28</v>
      </c>
      <c r="G961" t="s">
        <v>77</v>
      </c>
      <c r="H961" t="s">
        <v>217</v>
      </c>
      <c r="I961" t="s">
        <v>196</v>
      </c>
      <c r="J961" t="s">
        <v>552</v>
      </c>
      <c r="K961" t="s">
        <v>94</v>
      </c>
      <c r="L961" t="s">
        <v>95</v>
      </c>
      <c r="M961" t="s">
        <v>35</v>
      </c>
      <c r="N961" s="1">
        <v>41598</v>
      </c>
      <c r="O961" t="s">
        <v>553</v>
      </c>
      <c r="P961" s="3" t="s">
        <v>554</v>
      </c>
      <c r="Q961" t="s">
        <v>555</v>
      </c>
      <c r="R961">
        <v>18</v>
      </c>
      <c r="S961" t="s">
        <v>12487</v>
      </c>
      <c r="T961" s="2">
        <v>0.04</v>
      </c>
      <c r="U961" t="s">
        <v>1846</v>
      </c>
      <c r="V961" t="s">
        <v>12488</v>
      </c>
      <c r="W961" t="s">
        <v>559</v>
      </c>
      <c r="X961" t="s">
        <v>12489</v>
      </c>
      <c r="Y961" s="3">
        <f>VALUE(SUBSTITUTE(Table1[[#This Row],[Order Total]],"$",""))</f>
        <v>621.4</v>
      </c>
      <c r="Z961">
        <f>VALUE(SUBSTITUTE(Table1[[#This Row],[Total]],"$",""))</f>
        <v>628.05999999999995</v>
      </c>
      <c r="AA961" s="3">
        <f>Table1[[#This Row],[Order Total Number]]-Table1[[#This Row],[Total Number]]</f>
        <v>-6.6599999999999682</v>
      </c>
      <c r="AB961">
        <f>VALUE(SUBSTITUTE(Table1[[#This Row],[Shipping Cost]],"$",""))</f>
        <v>8.23</v>
      </c>
      <c r="AC961">
        <f>VALUE(SUBSTITUTE(Table1[[#This Row],[Discount $]],"$",""))</f>
        <v>61.46</v>
      </c>
      <c r="AD961">
        <f>VALUE(SUBSTITUTE(Table1[[#This Row],[Retail Price]],"$",""))</f>
        <v>27.18</v>
      </c>
      <c r="AE961" s="4">
        <f>(Table1[[#This Row],[Retail Price Number]]*Table1[[#This Row],[Order Quantity]])-Table1[[#This Row],[Discount $ Number]]+Table1[[#This Row],[Shipping Cost Number]]</f>
        <v>436.01000000000005</v>
      </c>
      <c r="AF961">
        <f>Table1[[#This Row],[Retail Price Number]]*Table1[[#This Row],[Order Quantity]]-Table1[[#This Row],[Discount $ Number]]</f>
        <v>427.78000000000003</v>
      </c>
      <c r="AG961">
        <f>(Table1[[#This Row],[Retail Price Number]]*Table1[[#This Row],[Order Quantity]])-Table1[[#This Row],[Discount $ Number]]-Table1[[#This Row],[Shipping Cost Number]]</f>
        <v>419.55</v>
      </c>
      <c r="AH961">
        <f>Table1[[#This Row],[Retail Price Number]]*Table1[[#This Row],[Order Quantity]]</f>
        <v>489.24</v>
      </c>
      <c r="AI961">
        <f>YEAR(Table1[[#This Row],[Order Date]])</f>
        <v>2013</v>
      </c>
    </row>
    <row r="962" spans="1:35" x14ac:dyDescent="0.3">
      <c r="A962" t="s">
        <v>1472</v>
      </c>
      <c r="B962" s="1">
        <v>41989</v>
      </c>
      <c r="C962" t="s">
        <v>4471</v>
      </c>
      <c r="D962" t="s">
        <v>399</v>
      </c>
      <c r="E962" t="s">
        <v>27</v>
      </c>
      <c r="F962" t="s">
        <v>28</v>
      </c>
      <c r="G962" t="s">
        <v>77</v>
      </c>
      <c r="H962" t="s">
        <v>62</v>
      </c>
      <c r="I962" t="s">
        <v>63</v>
      </c>
      <c r="J962" t="s">
        <v>1377</v>
      </c>
      <c r="K962" t="s">
        <v>94</v>
      </c>
      <c r="L962" t="s">
        <v>95</v>
      </c>
      <c r="M962" t="s">
        <v>156</v>
      </c>
      <c r="N962" s="1">
        <v>41991</v>
      </c>
      <c r="O962" t="s">
        <v>1378</v>
      </c>
      <c r="P962" s="3" t="s">
        <v>1379</v>
      </c>
      <c r="Q962" t="s">
        <v>1380</v>
      </c>
      <c r="R962">
        <v>27</v>
      </c>
      <c r="S962" t="s">
        <v>5715</v>
      </c>
      <c r="T962" s="2">
        <v>0.06</v>
      </c>
      <c r="U962" t="s">
        <v>5050</v>
      </c>
      <c r="V962" t="s">
        <v>12754</v>
      </c>
      <c r="W962" t="s">
        <v>1384</v>
      </c>
      <c r="X962" t="s">
        <v>2955</v>
      </c>
      <c r="Y962" s="3">
        <f>VALUE(SUBSTITUTE(Table1[[#This Row],[Order Total]],"$",""))</f>
        <v>97.48</v>
      </c>
      <c r="Z962">
        <f>VALUE(SUBSTITUTE(Table1[[#This Row],[Total]],"$",""))</f>
        <v>98.31</v>
      </c>
      <c r="AA962" s="3">
        <f>Table1[[#This Row],[Order Total Number]]-Table1[[#This Row],[Total Number]]</f>
        <v>-0.82999999999999829</v>
      </c>
      <c r="AB962">
        <f>VALUE(SUBSTITUTE(Table1[[#This Row],[Shipping Cost]],"$",""))</f>
        <v>1.63</v>
      </c>
      <c r="AC962">
        <f>VALUE(SUBSTITUTE(Table1[[#This Row],[Discount $]],"$",""))</f>
        <v>8.69</v>
      </c>
      <c r="AD962">
        <f>VALUE(SUBSTITUTE(Table1[[#This Row],[Retail Price]],"$",""))</f>
        <v>1.95</v>
      </c>
      <c r="AE962" s="4">
        <f>(Table1[[#This Row],[Retail Price Number]]*Table1[[#This Row],[Order Quantity]])-Table1[[#This Row],[Discount $ Number]]+Table1[[#This Row],[Shipping Cost Number]]</f>
        <v>45.59</v>
      </c>
      <c r="AF962">
        <f>Table1[[#This Row],[Retail Price Number]]*Table1[[#This Row],[Order Quantity]]-Table1[[#This Row],[Discount $ Number]]</f>
        <v>43.96</v>
      </c>
      <c r="AG962">
        <f>(Table1[[#This Row],[Retail Price Number]]*Table1[[#This Row],[Order Quantity]])-Table1[[#This Row],[Discount $ Number]]-Table1[[#This Row],[Shipping Cost Number]]</f>
        <v>42.33</v>
      </c>
      <c r="AH962">
        <f>Table1[[#This Row],[Retail Price Number]]*Table1[[#This Row],[Order Quantity]]</f>
        <v>52.65</v>
      </c>
      <c r="AI962">
        <f>YEAR(Table1[[#This Row],[Order Date]])</f>
        <v>2014</v>
      </c>
    </row>
    <row r="963" spans="1:35" x14ac:dyDescent="0.3">
      <c r="A963" t="s">
        <v>4328</v>
      </c>
      <c r="B963" s="1">
        <v>41597</v>
      </c>
      <c r="C963" t="s">
        <v>2589</v>
      </c>
      <c r="D963" t="s">
        <v>76</v>
      </c>
      <c r="E963" t="s">
        <v>27</v>
      </c>
      <c r="F963" t="s">
        <v>28</v>
      </c>
      <c r="G963" t="s">
        <v>134</v>
      </c>
      <c r="H963" t="s">
        <v>78</v>
      </c>
      <c r="I963" t="s">
        <v>121</v>
      </c>
      <c r="J963" t="s">
        <v>1233</v>
      </c>
      <c r="K963" t="s">
        <v>94</v>
      </c>
      <c r="L963" t="s">
        <v>34</v>
      </c>
      <c r="M963" t="s">
        <v>35</v>
      </c>
      <c r="N963" s="1">
        <v>41599</v>
      </c>
      <c r="O963" t="s">
        <v>711</v>
      </c>
      <c r="P963" s="3" t="s">
        <v>1234</v>
      </c>
      <c r="Q963" t="s">
        <v>1235</v>
      </c>
      <c r="R963">
        <v>23</v>
      </c>
      <c r="S963" t="s">
        <v>4329</v>
      </c>
      <c r="T963" s="2">
        <v>0.06</v>
      </c>
      <c r="U963" t="s">
        <v>4330</v>
      </c>
      <c r="V963" t="s">
        <v>4331</v>
      </c>
      <c r="W963" t="s">
        <v>1239</v>
      </c>
      <c r="X963" t="s">
        <v>4332</v>
      </c>
      <c r="Y963" s="3">
        <f>VALUE(SUBSTITUTE(Table1[[#This Row],[Order Total]],"$",""))</f>
        <v>21.62</v>
      </c>
      <c r="Z963">
        <f>VALUE(SUBSTITUTE(Table1[[#This Row],[Total]],"$",""))</f>
        <v>32.770000000000003</v>
      </c>
      <c r="AA963" s="3">
        <f>Table1[[#This Row],[Order Total Number]]-Table1[[#This Row],[Total Number]]</f>
        <v>-11.150000000000002</v>
      </c>
      <c r="AB963">
        <f>VALUE(SUBSTITUTE(Table1[[#This Row],[Shipping Cost]],"$",""))</f>
        <v>11.15</v>
      </c>
      <c r="AC963">
        <f>VALUE(SUBSTITUTE(Table1[[#This Row],[Discount $]],"$",""))</f>
        <v>0.22</v>
      </c>
      <c r="AD963">
        <f>VALUE(SUBSTITUTE(Table1[[#This Row],[Retail Price]],"$",""))</f>
        <v>7.28</v>
      </c>
      <c r="AE963" s="4">
        <f>(Table1[[#This Row],[Retail Price Number]]*Table1[[#This Row],[Order Quantity]])-Table1[[#This Row],[Discount $ Number]]+Table1[[#This Row],[Shipping Cost Number]]</f>
        <v>178.37</v>
      </c>
      <c r="AF963">
        <f>Table1[[#This Row],[Retail Price Number]]*Table1[[#This Row],[Order Quantity]]-Table1[[#This Row],[Discount $ Number]]</f>
        <v>167.22</v>
      </c>
      <c r="AG963">
        <f>(Table1[[#This Row],[Retail Price Number]]*Table1[[#This Row],[Order Quantity]])-Table1[[#This Row],[Discount $ Number]]-Table1[[#This Row],[Shipping Cost Number]]</f>
        <v>156.07</v>
      </c>
      <c r="AH963">
        <f>Table1[[#This Row],[Retail Price Number]]*Table1[[#This Row],[Order Quantity]]</f>
        <v>167.44</v>
      </c>
      <c r="AI963">
        <f>YEAR(Table1[[#This Row],[Order Date]])</f>
        <v>2013</v>
      </c>
    </row>
    <row r="964" spans="1:35" x14ac:dyDescent="0.3">
      <c r="A964" t="s">
        <v>4328</v>
      </c>
      <c r="B964" s="1">
        <v>41396</v>
      </c>
      <c r="C964" t="s">
        <v>1760</v>
      </c>
      <c r="D964" t="s">
        <v>1232</v>
      </c>
      <c r="E964" t="s">
        <v>27</v>
      </c>
      <c r="F964" t="s">
        <v>28</v>
      </c>
      <c r="G964" t="s">
        <v>77</v>
      </c>
      <c r="H964" t="s">
        <v>281</v>
      </c>
      <c r="I964" t="s">
        <v>31</v>
      </c>
      <c r="J964" t="s">
        <v>3481</v>
      </c>
      <c r="K964" t="s">
        <v>94</v>
      </c>
      <c r="L964" t="s">
        <v>95</v>
      </c>
      <c r="M964" t="s">
        <v>35</v>
      </c>
      <c r="N964" s="1">
        <v>41428</v>
      </c>
      <c r="O964" t="s">
        <v>3482</v>
      </c>
      <c r="P964" s="3" t="s">
        <v>2262</v>
      </c>
      <c r="Q964" t="s">
        <v>2240</v>
      </c>
      <c r="R964">
        <v>13</v>
      </c>
      <c r="S964" t="s">
        <v>5532</v>
      </c>
      <c r="T964" s="2">
        <v>7.0000000000000007E-2</v>
      </c>
      <c r="U964" t="s">
        <v>5533</v>
      </c>
      <c r="V964" t="s">
        <v>5534</v>
      </c>
      <c r="W964" t="s">
        <v>3486</v>
      </c>
      <c r="X964" t="s">
        <v>5535</v>
      </c>
      <c r="Y964" s="3">
        <f>VALUE(SUBSTITUTE(Table1[[#This Row],[Order Total]],"$",""))</f>
        <v>345.85</v>
      </c>
      <c r="Z964">
        <f>VALUE(SUBSTITUTE(Table1[[#This Row],[Total]],"$",""))</f>
        <v>346.25</v>
      </c>
      <c r="AA964" s="3">
        <f>Table1[[#This Row],[Order Total Number]]-Table1[[#This Row],[Total Number]]</f>
        <v>-0.39999999999997726</v>
      </c>
      <c r="AB964">
        <f>VALUE(SUBSTITUTE(Table1[[#This Row],[Shipping Cost]],"$",""))</f>
        <v>14</v>
      </c>
      <c r="AC964">
        <f>VALUE(SUBSTITUTE(Table1[[#This Row],[Discount $]],"$",""))</f>
        <v>32.79</v>
      </c>
      <c r="AD964">
        <f>VALUE(SUBSTITUTE(Table1[[#This Row],[Retail Price]],"$",""))</f>
        <v>119.99</v>
      </c>
      <c r="AE964" s="4">
        <f>(Table1[[#This Row],[Retail Price Number]]*Table1[[#This Row],[Order Quantity]])-Table1[[#This Row],[Discount $ Number]]+Table1[[#This Row],[Shipping Cost Number]]</f>
        <v>1541.08</v>
      </c>
      <c r="AF964">
        <f>Table1[[#This Row],[Retail Price Number]]*Table1[[#This Row],[Order Quantity]]-Table1[[#This Row],[Discount $ Number]]</f>
        <v>1527.08</v>
      </c>
      <c r="AG964">
        <f>(Table1[[#This Row],[Retail Price Number]]*Table1[[#This Row],[Order Quantity]])-Table1[[#This Row],[Discount $ Number]]-Table1[[#This Row],[Shipping Cost Number]]</f>
        <v>1513.08</v>
      </c>
      <c r="AH964">
        <f>Table1[[#This Row],[Retail Price Number]]*Table1[[#This Row],[Order Quantity]]</f>
        <v>1559.87</v>
      </c>
      <c r="AI964">
        <f>YEAR(Table1[[#This Row],[Order Date]])</f>
        <v>2013</v>
      </c>
    </row>
    <row r="965" spans="1:35" x14ac:dyDescent="0.3">
      <c r="A965" t="s">
        <v>4328</v>
      </c>
      <c r="B965" s="1">
        <v>41876</v>
      </c>
      <c r="C965" t="s">
        <v>5598</v>
      </c>
      <c r="D965" t="s">
        <v>1579</v>
      </c>
      <c r="E965" t="s">
        <v>27</v>
      </c>
      <c r="F965" t="s">
        <v>28</v>
      </c>
      <c r="G965" t="s">
        <v>77</v>
      </c>
      <c r="H965" t="s">
        <v>422</v>
      </c>
      <c r="I965" t="s">
        <v>31</v>
      </c>
      <c r="J965" t="s">
        <v>1474</v>
      </c>
      <c r="K965" t="s">
        <v>94</v>
      </c>
      <c r="L965" t="s">
        <v>34</v>
      </c>
      <c r="M965" t="s">
        <v>156</v>
      </c>
      <c r="N965" s="1">
        <v>41878</v>
      </c>
      <c r="O965" t="s">
        <v>1369</v>
      </c>
      <c r="P965" s="3" t="s">
        <v>96</v>
      </c>
      <c r="Q965" t="s">
        <v>1475</v>
      </c>
      <c r="R965">
        <v>29</v>
      </c>
      <c r="S965" t="s">
        <v>2240</v>
      </c>
      <c r="T965" s="2">
        <v>0.1</v>
      </c>
      <c r="U965" t="s">
        <v>1280</v>
      </c>
      <c r="V965" t="s">
        <v>8340</v>
      </c>
      <c r="W965" t="s">
        <v>1478</v>
      </c>
      <c r="X965" t="s">
        <v>8341</v>
      </c>
      <c r="Y965" s="3">
        <f>VALUE(SUBSTITUTE(Table1[[#This Row],[Order Total]],"$",""))</f>
        <v>34.950000000000003</v>
      </c>
      <c r="Z965">
        <f>VALUE(SUBSTITUTE(Table1[[#This Row],[Total]],"$",""))</f>
        <v>32.07</v>
      </c>
      <c r="AA965" s="3">
        <f>Table1[[#This Row],[Order Total Number]]-Table1[[#This Row],[Total Number]]</f>
        <v>2.8800000000000026</v>
      </c>
      <c r="AB965">
        <f>VALUE(SUBSTITUTE(Table1[[#This Row],[Shipping Cost]],"$",""))</f>
        <v>1.29</v>
      </c>
      <c r="AC965">
        <f>VALUE(SUBSTITUTE(Table1[[#This Row],[Discount $]],"$",""))</f>
        <v>4.67</v>
      </c>
      <c r="AD965">
        <f>VALUE(SUBSTITUTE(Table1[[#This Row],[Retail Price]],"$",""))</f>
        <v>1.6</v>
      </c>
      <c r="AE965" s="4">
        <f>(Table1[[#This Row],[Retail Price Number]]*Table1[[#This Row],[Order Quantity]])-Table1[[#This Row],[Discount $ Number]]+Table1[[#This Row],[Shipping Cost Number]]</f>
        <v>43.02</v>
      </c>
      <c r="AF965">
        <f>Table1[[#This Row],[Retail Price Number]]*Table1[[#This Row],[Order Quantity]]-Table1[[#This Row],[Discount $ Number]]</f>
        <v>41.730000000000004</v>
      </c>
      <c r="AG965">
        <f>(Table1[[#This Row],[Retail Price Number]]*Table1[[#This Row],[Order Quantity]])-Table1[[#This Row],[Discount $ Number]]-Table1[[#This Row],[Shipping Cost Number]]</f>
        <v>40.440000000000005</v>
      </c>
      <c r="AH965">
        <f>Table1[[#This Row],[Retail Price Number]]*Table1[[#This Row],[Order Quantity]]</f>
        <v>46.400000000000006</v>
      </c>
      <c r="AI965">
        <f>YEAR(Table1[[#This Row],[Order Date]])</f>
        <v>2014</v>
      </c>
    </row>
    <row r="966" spans="1:35" x14ac:dyDescent="0.3">
      <c r="A966" t="s">
        <v>4328</v>
      </c>
      <c r="B966" s="1">
        <v>41573</v>
      </c>
      <c r="C966" t="s">
        <v>1730</v>
      </c>
      <c r="D966" t="s">
        <v>1401</v>
      </c>
      <c r="E966" t="s">
        <v>27</v>
      </c>
      <c r="F966" t="s">
        <v>28</v>
      </c>
      <c r="G966" t="s">
        <v>77</v>
      </c>
      <c r="H966" t="s">
        <v>281</v>
      </c>
      <c r="I966" t="s">
        <v>196</v>
      </c>
      <c r="J966" t="s">
        <v>756</v>
      </c>
      <c r="K966" t="s">
        <v>94</v>
      </c>
      <c r="L966" t="s">
        <v>34</v>
      </c>
      <c r="M966" t="s">
        <v>156</v>
      </c>
      <c r="N966" s="1">
        <v>41575</v>
      </c>
      <c r="O966" t="s">
        <v>757</v>
      </c>
      <c r="P966" s="3" t="s">
        <v>758</v>
      </c>
      <c r="Q966" t="s">
        <v>98</v>
      </c>
      <c r="R966">
        <v>21</v>
      </c>
      <c r="S966" t="s">
        <v>9178</v>
      </c>
      <c r="T966" s="2">
        <v>0.05</v>
      </c>
      <c r="U966" t="s">
        <v>9179</v>
      </c>
      <c r="V966" t="s">
        <v>9180</v>
      </c>
      <c r="W966" t="s">
        <v>762</v>
      </c>
      <c r="X966" t="s">
        <v>9102</v>
      </c>
      <c r="Y966" s="3">
        <f>VALUE(SUBSTITUTE(Table1[[#This Row],[Order Total]],"$",""))</f>
        <v>58.67</v>
      </c>
      <c r="Z966">
        <f>VALUE(SUBSTITUTE(Table1[[#This Row],[Total]],"$",""))</f>
        <v>69.319999999999993</v>
      </c>
      <c r="AA966" s="3">
        <f>Table1[[#This Row],[Order Total Number]]-Table1[[#This Row],[Total Number]]</f>
        <v>-10.649999999999991</v>
      </c>
      <c r="AB966">
        <f>VALUE(SUBSTITUTE(Table1[[#This Row],[Shipping Cost]],"$",""))</f>
        <v>5.44</v>
      </c>
      <c r="AC966">
        <f>VALUE(SUBSTITUTE(Table1[[#This Row],[Discount $]],"$",""))</f>
        <v>7.69</v>
      </c>
      <c r="AD966">
        <f>VALUE(SUBSTITUTE(Table1[[#This Row],[Retail Price]],"$",""))</f>
        <v>2.84</v>
      </c>
      <c r="AE966" s="4">
        <f>(Table1[[#This Row],[Retail Price Number]]*Table1[[#This Row],[Order Quantity]])-Table1[[#This Row],[Discount $ Number]]+Table1[[#This Row],[Shipping Cost Number]]</f>
        <v>57.39</v>
      </c>
      <c r="AF966">
        <f>Table1[[#This Row],[Retail Price Number]]*Table1[[#This Row],[Order Quantity]]-Table1[[#This Row],[Discount $ Number]]</f>
        <v>51.95</v>
      </c>
      <c r="AG966">
        <f>(Table1[[#This Row],[Retail Price Number]]*Table1[[#This Row],[Order Quantity]])-Table1[[#This Row],[Discount $ Number]]-Table1[[#This Row],[Shipping Cost Number]]</f>
        <v>46.510000000000005</v>
      </c>
      <c r="AH966">
        <f>Table1[[#This Row],[Retail Price Number]]*Table1[[#This Row],[Order Quantity]]</f>
        <v>59.64</v>
      </c>
      <c r="AI966">
        <f>YEAR(Table1[[#This Row],[Order Date]])</f>
        <v>2013</v>
      </c>
    </row>
    <row r="967" spans="1:35" x14ac:dyDescent="0.3">
      <c r="A967" t="s">
        <v>4328</v>
      </c>
      <c r="B967" s="1">
        <v>41662</v>
      </c>
      <c r="C967" t="s">
        <v>11417</v>
      </c>
      <c r="D967" t="s">
        <v>1292</v>
      </c>
      <c r="E967" t="s">
        <v>27</v>
      </c>
      <c r="F967" t="s">
        <v>28</v>
      </c>
      <c r="G967" t="s">
        <v>77</v>
      </c>
      <c r="H967" t="s">
        <v>30</v>
      </c>
      <c r="I967" t="s">
        <v>31</v>
      </c>
      <c r="J967" t="s">
        <v>229</v>
      </c>
      <c r="K967" t="s">
        <v>94</v>
      </c>
      <c r="L967" t="s">
        <v>95</v>
      </c>
      <c r="M967" t="s">
        <v>35</v>
      </c>
      <c r="N967" s="1">
        <v>41664</v>
      </c>
      <c r="O967" t="s">
        <v>230</v>
      </c>
      <c r="P967" s="3" t="s">
        <v>231</v>
      </c>
      <c r="Q967" t="s">
        <v>232</v>
      </c>
      <c r="R967">
        <v>39</v>
      </c>
      <c r="S967" t="s">
        <v>11418</v>
      </c>
      <c r="T967" s="2">
        <v>0.06</v>
      </c>
      <c r="U967" t="s">
        <v>127</v>
      </c>
      <c r="V967" t="s">
        <v>11419</v>
      </c>
      <c r="W967" t="s">
        <v>236</v>
      </c>
      <c r="X967" t="s">
        <v>11420</v>
      </c>
      <c r="Y967" s="3">
        <f>VALUE(SUBSTITUTE(Table1[[#This Row],[Order Total]],"$",""))</f>
        <v>3349.9</v>
      </c>
      <c r="Z967">
        <f>VALUE(SUBSTITUTE(Table1[[#This Row],[Total]],"$",""))</f>
        <v>2369.9499999999998</v>
      </c>
      <c r="AA967" s="3">
        <f>Table1[[#This Row],[Order Total Number]]-Table1[[#This Row],[Total Number]]</f>
        <v>979.95000000000027</v>
      </c>
      <c r="AB967">
        <f>VALUE(SUBSTITUTE(Table1[[#This Row],[Shipping Cost]],"$",""))</f>
        <v>49</v>
      </c>
      <c r="AC967">
        <f>VALUE(SUBSTITUTE(Table1[[#This Row],[Discount $]],"$",""))</f>
        <v>0</v>
      </c>
      <c r="AD967">
        <f>VALUE(SUBSTITUTE(Table1[[#This Row],[Retail Price]],"$",""))</f>
        <v>449.99</v>
      </c>
      <c r="AE967" s="4">
        <f>(Table1[[#This Row],[Retail Price Number]]*Table1[[#This Row],[Order Quantity]])-Table1[[#This Row],[Discount $ Number]]+Table1[[#This Row],[Shipping Cost Number]]</f>
        <v>17598.61</v>
      </c>
      <c r="AF967">
        <f>Table1[[#This Row],[Retail Price Number]]*Table1[[#This Row],[Order Quantity]]-Table1[[#This Row],[Discount $ Number]]</f>
        <v>17549.61</v>
      </c>
      <c r="AG967">
        <f>(Table1[[#This Row],[Retail Price Number]]*Table1[[#This Row],[Order Quantity]])-Table1[[#This Row],[Discount $ Number]]-Table1[[#This Row],[Shipping Cost Number]]</f>
        <v>17500.61</v>
      </c>
      <c r="AH967">
        <f>Table1[[#This Row],[Retail Price Number]]*Table1[[#This Row],[Order Quantity]]</f>
        <v>17549.61</v>
      </c>
      <c r="AI967">
        <f>YEAR(Table1[[#This Row],[Order Date]])</f>
        <v>2014</v>
      </c>
    </row>
    <row r="968" spans="1:35" x14ac:dyDescent="0.3">
      <c r="A968" t="s">
        <v>4328</v>
      </c>
      <c r="B968" s="1">
        <v>41363</v>
      </c>
      <c r="C968" t="s">
        <v>928</v>
      </c>
      <c r="D968" t="s">
        <v>929</v>
      </c>
      <c r="E968" t="s">
        <v>27</v>
      </c>
      <c r="F968" t="s">
        <v>28</v>
      </c>
      <c r="G968" t="s">
        <v>91</v>
      </c>
      <c r="H968" t="s">
        <v>217</v>
      </c>
      <c r="I968" t="s">
        <v>196</v>
      </c>
      <c r="J968" t="s">
        <v>1233</v>
      </c>
      <c r="K968" t="s">
        <v>94</v>
      </c>
      <c r="L968" t="s">
        <v>34</v>
      </c>
      <c r="M968" t="s">
        <v>35</v>
      </c>
      <c r="N968" s="1">
        <v>41364</v>
      </c>
      <c r="O968" t="s">
        <v>711</v>
      </c>
      <c r="P968" s="3" t="s">
        <v>1234</v>
      </c>
      <c r="Q968" t="s">
        <v>1235</v>
      </c>
      <c r="R968">
        <v>8</v>
      </c>
      <c r="S968" t="s">
        <v>4329</v>
      </c>
      <c r="T968" s="2">
        <v>0.01</v>
      </c>
      <c r="U968" t="s">
        <v>4330</v>
      </c>
      <c r="V968" t="s">
        <v>4331</v>
      </c>
      <c r="W968" t="s">
        <v>1239</v>
      </c>
      <c r="X968" t="s">
        <v>4332</v>
      </c>
      <c r="Y968" s="3">
        <f>VALUE(SUBSTITUTE(Table1[[#This Row],[Order Total]],"$",""))</f>
        <v>21.62</v>
      </c>
      <c r="Z968">
        <f>VALUE(SUBSTITUTE(Table1[[#This Row],[Total]],"$",""))</f>
        <v>32.770000000000003</v>
      </c>
      <c r="AA968" s="3">
        <f>Table1[[#This Row],[Order Total Number]]-Table1[[#This Row],[Total Number]]</f>
        <v>-11.150000000000002</v>
      </c>
      <c r="AB968">
        <f>VALUE(SUBSTITUTE(Table1[[#This Row],[Shipping Cost]],"$",""))</f>
        <v>11.15</v>
      </c>
      <c r="AC968">
        <f>VALUE(SUBSTITUTE(Table1[[#This Row],[Discount $]],"$",""))</f>
        <v>0.22</v>
      </c>
      <c r="AD968">
        <f>VALUE(SUBSTITUTE(Table1[[#This Row],[Retail Price]],"$",""))</f>
        <v>7.28</v>
      </c>
      <c r="AE968" s="4">
        <f>(Table1[[#This Row],[Retail Price Number]]*Table1[[#This Row],[Order Quantity]])-Table1[[#This Row],[Discount $ Number]]+Table1[[#This Row],[Shipping Cost Number]]</f>
        <v>69.17</v>
      </c>
      <c r="AF968">
        <f>Table1[[#This Row],[Retail Price Number]]*Table1[[#This Row],[Order Quantity]]-Table1[[#This Row],[Discount $ Number]]</f>
        <v>58.02</v>
      </c>
      <c r="AG968">
        <f>(Table1[[#This Row],[Retail Price Number]]*Table1[[#This Row],[Order Quantity]])-Table1[[#This Row],[Discount $ Number]]-Table1[[#This Row],[Shipping Cost Number]]</f>
        <v>46.870000000000005</v>
      </c>
      <c r="AH968">
        <f>Table1[[#This Row],[Retail Price Number]]*Table1[[#This Row],[Order Quantity]]</f>
        <v>58.24</v>
      </c>
      <c r="AI968">
        <f>YEAR(Table1[[#This Row],[Order Date]])</f>
        <v>2013</v>
      </c>
    </row>
    <row r="969" spans="1:35" x14ac:dyDescent="0.3">
      <c r="A969" t="s">
        <v>4328</v>
      </c>
      <c r="B969" s="1">
        <v>41596</v>
      </c>
      <c r="C969" t="s">
        <v>2344</v>
      </c>
      <c r="D969" t="s">
        <v>929</v>
      </c>
      <c r="E969" t="s">
        <v>27</v>
      </c>
      <c r="F969" t="s">
        <v>28</v>
      </c>
      <c r="G969" t="s">
        <v>29</v>
      </c>
      <c r="H969" t="s">
        <v>217</v>
      </c>
      <c r="I969" t="s">
        <v>92</v>
      </c>
      <c r="J969" t="s">
        <v>507</v>
      </c>
      <c r="K969" t="s">
        <v>94</v>
      </c>
      <c r="L969" t="s">
        <v>95</v>
      </c>
      <c r="M969" t="s">
        <v>35</v>
      </c>
      <c r="N969" s="1">
        <v>41598</v>
      </c>
      <c r="O969" t="s">
        <v>508</v>
      </c>
      <c r="P969" s="3" t="s">
        <v>509</v>
      </c>
      <c r="Q969" t="s">
        <v>510</v>
      </c>
      <c r="R969">
        <v>22</v>
      </c>
      <c r="S969" t="s">
        <v>12676</v>
      </c>
      <c r="T969" s="2">
        <v>0.04</v>
      </c>
      <c r="U969" t="s">
        <v>4038</v>
      </c>
      <c r="V969" t="s">
        <v>3158</v>
      </c>
      <c r="W969" t="s">
        <v>514</v>
      </c>
      <c r="X969" t="s">
        <v>321</v>
      </c>
      <c r="Y969" s="3">
        <f>VALUE(SUBSTITUTE(Table1[[#This Row],[Order Total]],"$",""))</f>
        <v>415.88</v>
      </c>
      <c r="Z969">
        <f>VALUE(SUBSTITUTE(Table1[[#This Row],[Total]],"$",""))</f>
        <v>415.33</v>
      </c>
      <c r="AA969" s="3">
        <f>Table1[[#This Row],[Order Total Number]]-Table1[[#This Row],[Total Number]]</f>
        <v>0.55000000000001137</v>
      </c>
      <c r="AB969">
        <f>VALUE(SUBSTITUTE(Table1[[#This Row],[Shipping Cost]],"$",""))</f>
        <v>4.68</v>
      </c>
      <c r="AC969">
        <f>VALUE(SUBSTITUTE(Table1[[#This Row],[Discount $]],"$",""))</f>
        <v>6.2</v>
      </c>
      <c r="AD969">
        <f>VALUE(SUBSTITUTE(Table1[[#This Row],[Retail Price]],"$",""))</f>
        <v>10.23</v>
      </c>
      <c r="AE969" s="4">
        <f>(Table1[[#This Row],[Retail Price Number]]*Table1[[#This Row],[Order Quantity]])-Table1[[#This Row],[Discount $ Number]]+Table1[[#This Row],[Shipping Cost Number]]</f>
        <v>223.54000000000002</v>
      </c>
      <c r="AF969">
        <f>Table1[[#This Row],[Retail Price Number]]*Table1[[#This Row],[Order Quantity]]-Table1[[#This Row],[Discount $ Number]]</f>
        <v>218.86</v>
      </c>
      <c r="AG969">
        <f>(Table1[[#This Row],[Retail Price Number]]*Table1[[#This Row],[Order Quantity]])-Table1[[#This Row],[Discount $ Number]]-Table1[[#This Row],[Shipping Cost Number]]</f>
        <v>214.18</v>
      </c>
      <c r="AH969">
        <f>Table1[[#This Row],[Retail Price Number]]*Table1[[#This Row],[Order Quantity]]</f>
        <v>225.06</v>
      </c>
      <c r="AI969">
        <f>YEAR(Table1[[#This Row],[Order Date]])</f>
        <v>2013</v>
      </c>
    </row>
    <row r="970" spans="1:35" x14ac:dyDescent="0.3">
      <c r="A970" t="s">
        <v>523</v>
      </c>
      <c r="B970" s="1">
        <v>41506</v>
      </c>
      <c r="C970" t="s">
        <v>524</v>
      </c>
      <c r="D970" t="s">
        <v>506</v>
      </c>
      <c r="E970" t="s">
        <v>27</v>
      </c>
      <c r="F970" t="s">
        <v>28</v>
      </c>
      <c r="G970" t="s">
        <v>134</v>
      </c>
      <c r="H970" t="s">
        <v>62</v>
      </c>
      <c r="I970" t="s">
        <v>31</v>
      </c>
      <c r="J970" t="s">
        <v>93</v>
      </c>
      <c r="K970" t="s">
        <v>94</v>
      </c>
      <c r="L970" t="s">
        <v>95</v>
      </c>
      <c r="M970" t="s">
        <v>156</v>
      </c>
      <c r="N970" s="1">
        <v>41508</v>
      </c>
      <c r="O970" t="s">
        <v>96</v>
      </c>
      <c r="P970" s="3" t="s">
        <v>97</v>
      </c>
      <c r="Q970" t="s">
        <v>98</v>
      </c>
      <c r="R970">
        <v>39</v>
      </c>
      <c r="S970" t="s">
        <v>525</v>
      </c>
      <c r="T970" s="2">
        <v>0.04</v>
      </c>
      <c r="U970" t="s">
        <v>526</v>
      </c>
      <c r="V970" t="s">
        <v>527</v>
      </c>
      <c r="W970" t="s">
        <v>102</v>
      </c>
      <c r="X970" t="s">
        <v>528</v>
      </c>
      <c r="Y970" s="3">
        <f>VALUE(SUBSTITUTE(Table1[[#This Row],[Order Total]],"$",""))</f>
        <v>95.69</v>
      </c>
      <c r="Z970">
        <f>VALUE(SUBSTITUTE(Table1[[#This Row],[Total]],"$",""))</f>
        <v>96.79</v>
      </c>
      <c r="AA970" s="3">
        <f>Table1[[#This Row],[Order Total Number]]-Table1[[#This Row],[Total Number]]</f>
        <v>-1.1000000000000085</v>
      </c>
      <c r="AB970">
        <f>VALUE(SUBSTITUTE(Table1[[#This Row],[Shipping Cost]],"$",""))</f>
        <v>0.8</v>
      </c>
      <c r="AC970">
        <f>VALUE(SUBSTITUTE(Table1[[#This Row],[Discount $]],"$",""))</f>
        <v>3.95</v>
      </c>
      <c r="AD970">
        <f>VALUE(SUBSTITUTE(Table1[[#This Row],[Retail Price]],"$",""))</f>
        <v>2.62</v>
      </c>
      <c r="AE970" s="4">
        <f>(Table1[[#This Row],[Retail Price Number]]*Table1[[#This Row],[Order Quantity]])-Table1[[#This Row],[Discount $ Number]]+Table1[[#This Row],[Shipping Cost Number]]</f>
        <v>99.03</v>
      </c>
      <c r="AF970">
        <f>Table1[[#This Row],[Retail Price Number]]*Table1[[#This Row],[Order Quantity]]-Table1[[#This Row],[Discount $ Number]]</f>
        <v>98.23</v>
      </c>
      <c r="AG970">
        <f>(Table1[[#This Row],[Retail Price Number]]*Table1[[#This Row],[Order Quantity]])-Table1[[#This Row],[Discount $ Number]]-Table1[[#This Row],[Shipping Cost Number]]</f>
        <v>97.43</v>
      </c>
      <c r="AH970">
        <f>Table1[[#This Row],[Retail Price Number]]*Table1[[#This Row],[Order Quantity]]</f>
        <v>102.18</v>
      </c>
      <c r="AI970">
        <f>YEAR(Table1[[#This Row],[Order Date]])</f>
        <v>2013</v>
      </c>
    </row>
    <row r="971" spans="1:35" x14ac:dyDescent="0.3">
      <c r="A971" t="s">
        <v>523</v>
      </c>
      <c r="B971" s="1">
        <v>41455</v>
      </c>
      <c r="C971" t="s">
        <v>2243</v>
      </c>
      <c r="D971" t="s">
        <v>280</v>
      </c>
      <c r="E971" t="s">
        <v>27</v>
      </c>
      <c r="F971" t="s">
        <v>28</v>
      </c>
      <c r="G971" t="s">
        <v>91</v>
      </c>
      <c r="H971" t="s">
        <v>281</v>
      </c>
      <c r="I971" t="s">
        <v>121</v>
      </c>
      <c r="J971" t="s">
        <v>1089</v>
      </c>
      <c r="K971" t="s">
        <v>94</v>
      </c>
      <c r="L971" t="s">
        <v>95</v>
      </c>
      <c r="M971" t="s">
        <v>35</v>
      </c>
      <c r="N971" s="1">
        <v>41459</v>
      </c>
      <c r="O971" t="s">
        <v>1090</v>
      </c>
      <c r="P971" s="3" t="s">
        <v>1091</v>
      </c>
      <c r="Q971" t="s">
        <v>1092</v>
      </c>
      <c r="R971">
        <v>43</v>
      </c>
      <c r="S971" t="s">
        <v>2244</v>
      </c>
      <c r="T971" s="2">
        <v>0.03</v>
      </c>
      <c r="U971" t="s">
        <v>2245</v>
      </c>
      <c r="V971" t="s">
        <v>2246</v>
      </c>
      <c r="W971" t="s">
        <v>1094</v>
      </c>
      <c r="X971" t="s">
        <v>2247</v>
      </c>
      <c r="Y971" s="3">
        <f>VALUE(SUBSTITUTE(Table1[[#This Row],[Order Total]],"$",""))</f>
        <v>362.75</v>
      </c>
      <c r="Z971">
        <f>VALUE(SUBSTITUTE(Table1[[#This Row],[Total]],"$",""))</f>
        <v>378.92</v>
      </c>
      <c r="AA971" s="3">
        <f>Table1[[#This Row],[Order Total Number]]-Table1[[#This Row],[Total Number]]</f>
        <v>-16.170000000000016</v>
      </c>
      <c r="AB971">
        <f>VALUE(SUBSTITUTE(Table1[[#This Row],[Shipping Cost]],"$",""))</f>
        <v>6.27</v>
      </c>
      <c r="AC971">
        <f>VALUE(SUBSTITUTE(Table1[[#This Row],[Discount $]],"$",""))</f>
        <v>30.67</v>
      </c>
      <c r="AD971">
        <f>VALUE(SUBSTITUTE(Table1[[#This Row],[Retail Price]],"$",""))</f>
        <v>29.17</v>
      </c>
      <c r="AE971" s="4">
        <f>(Table1[[#This Row],[Retail Price Number]]*Table1[[#This Row],[Order Quantity]])-Table1[[#This Row],[Discount $ Number]]+Table1[[#This Row],[Shipping Cost Number]]</f>
        <v>1229.9100000000001</v>
      </c>
      <c r="AF971">
        <f>Table1[[#This Row],[Retail Price Number]]*Table1[[#This Row],[Order Quantity]]-Table1[[#This Row],[Discount $ Number]]</f>
        <v>1223.6400000000001</v>
      </c>
      <c r="AG971">
        <f>(Table1[[#This Row],[Retail Price Number]]*Table1[[#This Row],[Order Quantity]])-Table1[[#This Row],[Discount $ Number]]-Table1[[#This Row],[Shipping Cost Number]]</f>
        <v>1217.3700000000001</v>
      </c>
      <c r="AH971">
        <f>Table1[[#This Row],[Retail Price Number]]*Table1[[#This Row],[Order Quantity]]</f>
        <v>1254.3100000000002</v>
      </c>
      <c r="AI971">
        <f>YEAR(Table1[[#This Row],[Order Date]])</f>
        <v>2013</v>
      </c>
    </row>
    <row r="972" spans="1:35" x14ac:dyDescent="0.3">
      <c r="A972" t="s">
        <v>523</v>
      </c>
      <c r="B972" s="1">
        <v>41596</v>
      </c>
      <c r="C972" t="s">
        <v>2344</v>
      </c>
      <c r="D972" t="s">
        <v>929</v>
      </c>
      <c r="E972" t="s">
        <v>27</v>
      </c>
      <c r="F972" t="s">
        <v>28</v>
      </c>
      <c r="G972" t="s">
        <v>91</v>
      </c>
      <c r="H972" t="s">
        <v>217</v>
      </c>
      <c r="I972" t="s">
        <v>121</v>
      </c>
      <c r="J972" t="s">
        <v>3481</v>
      </c>
      <c r="K972" t="s">
        <v>94</v>
      </c>
      <c r="L972" t="s">
        <v>34</v>
      </c>
      <c r="M972" t="s">
        <v>35</v>
      </c>
      <c r="N972" s="1">
        <v>41598</v>
      </c>
      <c r="O972" t="s">
        <v>3482</v>
      </c>
      <c r="P972" s="3" t="s">
        <v>2262</v>
      </c>
      <c r="Q972" t="s">
        <v>2240</v>
      </c>
      <c r="R972">
        <v>50</v>
      </c>
      <c r="S972" t="s">
        <v>3483</v>
      </c>
      <c r="T972" s="2">
        <v>7.0000000000000007E-2</v>
      </c>
      <c r="U972" t="s">
        <v>3484</v>
      </c>
      <c r="V972" t="s">
        <v>3485</v>
      </c>
      <c r="W972" t="s">
        <v>3486</v>
      </c>
      <c r="X972" t="s">
        <v>3487</v>
      </c>
      <c r="Y972" s="3">
        <f>VALUE(SUBSTITUTE(Table1[[#This Row],[Order Total]],"$",""))</f>
        <v>451.16</v>
      </c>
      <c r="Z972">
        <f>VALUE(SUBSTITUTE(Table1[[#This Row],[Total]],"$",""))</f>
        <v>465.16</v>
      </c>
      <c r="AA972" s="3">
        <f>Table1[[#This Row],[Order Total Number]]-Table1[[#This Row],[Total Number]]</f>
        <v>-14</v>
      </c>
      <c r="AB972">
        <f>VALUE(SUBSTITUTE(Table1[[#This Row],[Shipping Cost]],"$",""))</f>
        <v>14</v>
      </c>
      <c r="AC972">
        <f>VALUE(SUBSTITUTE(Table1[[#This Row],[Discount $]],"$",""))</f>
        <v>68.8</v>
      </c>
      <c r="AD972">
        <f>VALUE(SUBSTITUTE(Table1[[#This Row],[Retail Price]],"$",""))</f>
        <v>119.99</v>
      </c>
      <c r="AE972" s="4">
        <f>(Table1[[#This Row],[Retail Price Number]]*Table1[[#This Row],[Order Quantity]])-Table1[[#This Row],[Discount $ Number]]+Table1[[#This Row],[Shipping Cost Number]]</f>
        <v>5944.7</v>
      </c>
      <c r="AF972">
        <f>Table1[[#This Row],[Retail Price Number]]*Table1[[#This Row],[Order Quantity]]-Table1[[#This Row],[Discount $ Number]]</f>
        <v>5930.7</v>
      </c>
      <c r="AG972">
        <f>(Table1[[#This Row],[Retail Price Number]]*Table1[[#This Row],[Order Quantity]])-Table1[[#This Row],[Discount $ Number]]-Table1[[#This Row],[Shipping Cost Number]]</f>
        <v>5916.7</v>
      </c>
      <c r="AH972">
        <f>Table1[[#This Row],[Retail Price Number]]*Table1[[#This Row],[Order Quantity]]</f>
        <v>5999.5</v>
      </c>
      <c r="AI972">
        <f>YEAR(Table1[[#This Row],[Order Date]])</f>
        <v>2013</v>
      </c>
    </row>
    <row r="973" spans="1:35" x14ac:dyDescent="0.3">
      <c r="A973" t="s">
        <v>523</v>
      </c>
      <c r="B973" s="1">
        <v>42183</v>
      </c>
      <c r="C973" t="s">
        <v>3019</v>
      </c>
      <c r="D973" t="s">
        <v>551</v>
      </c>
      <c r="E973" t="s">
        <v>27</v>
      </c>
      <c r="F973" t="s">
        <v>28</v>
      </c>
      <c r="G973" t="s">
        <v>77</v>
      </c>
      <c r="H973" t="s">
        <v>289</v>
      </c>
      <c r="I973" t="s">
        <v>121</v>
      </c>
      <c r="J973" t="s">
        <v>2808</v>
      </c>
      <c r="K973" t="s">
        <v>94</v>
      </c>
      <c r="L973" t="s">
        <v>95</v>
      </c>
      <c r="M973" t="s">
        <v>35</v>
      </c>
      <c r="N973" s="1">
        <v>42185</v>
      </c>
      <c r="O973" t="s">
        <v>2809</v>
      </c>
      <c r="P973" s="3" t="s">
        <v>2794</v>
      </c>
      <c r="Q973" t="s">
        <v>2386</v>
      </c>
      <c r="R973">
        <v>48</v>
      </c>
      <c r="S973" t="s">
        <v>6234</v>
      </c>
      <c r="T973" s="2">
        <v>0.1</v>
      </c>
      <c r="U973" t="s">
        <v>834</v>
      </c>
      <c r="V973" t="s">
        <v>6235</v>
      </c>
      <c r="W973" t="s">
        <v>1379</v>
      </c>
      <c r="X973" t="s">
        <v>3856</v>
      </c>
      <c r="Y973" s="3">
        <f>VALUE(SUBSTITUTE(Table1[[#This Row],[Order Total]],"$",""))</f>
        <v>66.98</v>
      </c>
      <c r="Z973">
        <f>VALUE(SUBSTITUTE(Table1[[#This Row],[Total]],"$",""))</f>
        <v>66.290000000000006</v>
      </c>
      <c r="AA973" s="3">
        <f>Table1[[#This Row],[Order Total Number]]-Table1[[#This Row],[Total Number]]</f>
        <v>0.68999999999999773</v>
      </c>
      <c r="AB973">
        <f>VALUE(SUBSTITUTE(Table1[[#This Row],[Shipping Cost]],"$",""))</f>
        <v>1.95</v>
      </c>
      <c r="AC973">
        <f>VALUE(SUBSTITUTE(Table1[[#This Row],[Discount $]],"$",""))</f>
        <v>5.18</v>
      </c>
      <c r="AD973">
        <f>VALUE(SUBSTITUTE(Table1[[#This Row],[Retail Price]],"$",""))</f>
        <v>3.28</v>
      </c>
      <c r="AE973" s="4">
        <f>(Table1[[#This Row],[Retail Price Number]]*Table1[[#This Row],[Order Quantity]])-Table1[[#This Row],[Discount $ Number]]+Table1[[#This Row],[Shipping Cost Number]]</f>
        <v>154.20999999999998</v>
      </c>
      <c r="AF973">
        <f>Table1[[#This Row],[Retail Price Number]]*Table1[[#This Row],[Order Quantity]]-Table1[[#This Row],[Discount $ Number]]</f>
        <v>152.26</v>
      </c>
      <c r="AG973">
        <f>(Table1[[#This Row],[Retail Price Number]]*Table1[[#This Row],[Order Quantity]])-Table1[[#This Row],[Discount $ Number]]-Table1[[#This Row],[Shipping Cost Number]]</f>
        <v>150.31</v>
      </c>
      <c r="AH973">
        <f>Table1[[#This Row],[Retail Price Number]]*Table1[[#This Row],[Order Quantity]]</f>
        <v>157.44</v>
      </c>
      <c r="AI973">
        <f>YEAR(Table1[[#This Row],[Order Date]])</f>
        <v>2015</v>
      </c>
    </row>
    <row r="974" spans="1:35" x14ac:dyDescent="0.3">
      <c r="A974" t="s">
        <v>523</v>
      </c>
      <c r="B974" s="1">
        <v>41601</v>
      </c>
      <c r="C974" t="s">
        <v>486</v>
      </c>
      <c r="D974" t="s">
        <v>487</v>
      </c>
      <c r="E974" t="s">
        <v>27</v>
      </c>
      <c r="F974" t="s">
        <v>28</v>
      </c>
      <c r="G974" t="s">
        <v>91</v>
      </c>
      <c r="H974" t="s">
        <v>241</v>
      </c>
      <c r="I974" t="s">
        <v>31</v>
      </c>
      <c r="J974" t="s">
        <v>3481</v>
      </c>
      <c r="K974" t="s">
        <v>94</v>
      </c>
      <c r="L974" t="s">
        <v>95</v>
      </c>
      <c r="M974" t="s">
        <v>35</v>
      </c>
      <c r="N974" s="1">
        <v>41602</v>
      </c>
      <c r="O974" t="s">
        <v>3482</v>
      </c>
      <c r="P974" s="3" t="s">
        <v>2262</v>
      </c>
      <c r="Q974" t="s">
        <v>2240</v>
      </c>
      <c r="R974">
        <v>26</v>
      </c>
      <c r="S974" t="s">
        <v>3483</v>
      </c>
      <c r="T974" s="2">
        <v>7.0000000000000007E-2</v>
      </c>
      <c r="U974" t="s">
        <v>6962</v>
      </c>
      <c r="V974" t="s">
        <v>3485</v>
      </c>
      <c r="W974" t="s">
        <v>3486</v>
      </c>
      <c r="X974" t="s">
        <v>3487</v>
      </c>
      <c r="Y974" s="3">
        <f>VALUE(SUBSTITUTE(Table1[[#This Row],[Order Total]],"$",""))</f>
        <v>451.16</v>
      </c>
      <c r="Z974">
        <f>VALUE(SUBSTITUTE(Table1[[#This Row],[Total]],"$",""))</f>
        <v>465.16</v>
      </c>
      <c r="AA974" s="3">
        <f>Table1[[#This Row],[Order Total Number]]-Table1[[#This Row],[Total Number]]</f>
        <v>-14</v>
      </c>
      <c r="AB974">
        <f>VALUE(SUBSTITUTE(Table1[[#This Row],[Shipping Cost]],"$",""))</f>
        <v>14</v>
      </c>
      <c r="AC974">
        <f>VALUE(SUBSTITUTE(Table1[[#This Row],[Discount $]],"$",""))</f>
        <v>28.8</v>
      </c>
      <c r="AD974">
        <f>VALUE(SUBSTITUTE(Table1[[#This Row],[Retail Price]],"$",""))</f>
        <v>119.99</v>
      </c>
      <c r="AE974" s="4">
        <f>(Table1[[#This Row],[Retail Price Number]]*Table1[[#This Row],[Order Quantity]])-Table1[[#This Row],[Discount $ Number]]+Table1[[#This Row],[Shipping Cost Number]]</f>
        <v>3104.9399999999996</v>
      </c>
      <c r="AF974">
        <f>Table1[[#This Row],[Retail Price Number]]*Table1[[#This Row],[Order Quantity]]-Table1[[#This Row],[Discount $ Number]]</f>
        <v>3090.9399999999996</v>
      </c>
      <c r="AG974">
        <f>(Table1[[#This Row],[Retail Price Number]]*Table1[[#This Row],[Order Quantity]])-Table1[[#This Row],[Discount $ Number]]-Table1[[#This Row],[Shipping Cost Number]]</f>
        <v>3076.9399999999996</v>
      </c>
      <c r="AH974">
        <f>Table1[[#This Row],[Retail Price Number]]*Table1[[#This Row],[Order Quantity]]</f>
        <v>3119.74</v>
      </c>
      <c r="AI974">
        <f>YEAR(Table1[[#This Row],[Order Date]])</f>
        <v>2013</v>
      </c>
    </row>
    <row r="975" spans="1:35" x14ac:dyDescent="0.3">
      <c r="A975" t="s">
        <v>523</v>
      </c>
      <c r="B975" s="1">
        <v>41929</v>
      </c>
      <c r="C975" t="s">
        <v>2042</v>
      </c>
      <c r="D975" t="s">
        <v>228</v>
      </c>
      <c r="E975" t="s">
        <v>46</v>
      </c>
      <c r="F975" t="s">
        <v>47</v>
      </c>
      <c r="G975" t="s">
        <v>91</v>
      </c>
      <c r="H975" t="s">
        <v>107</v>
      </c>
      <c r="I975" t="s">
        <v>63</v>
      </c>
      <c r="J975" t="s">
        <v>8901</v>
      </c>
      <c r="K975" t="s">
        <v>94</v>
      </c>
      <c r="L975" t="s">
        <v>95</v>
      </c>
      <c r="M975" t="s">
        <v>35</v>
      </c>
      <c r="N975" s="1">
        <v>41929</v>
      </c>
      <c r="O975" t="s">
        <v>1389</v>
      </c>
      <c r="P975" s="3" t="s">
        <v>1390</v>
      </c>
      <c r="Q975" t="s">
        <v>1391</v>
      </c>
      <c r="R975">
        <v>47</v>
      </c>
      <c r="S975" t="s">
        <v>8902</v>
      </c>
      <c r="T975" s="2">
        <v>0.1</v>
      </c>
      <c r="U975" t="s">
        <v>8279</v>
      </c>
      <c r="V975" t="s">
        <v>8903</v>
      </c>
      <c r="W975" t="s">
        <v>812</v>
      </c>
      <c r="X975" t="s">
        <v>839</v>
      </c>
      <c r="Y975" s="3">
        <f>VALUE(SUBSTITUTE(Table1[[#This Row],[Order Total]],"$",""))</f>
        <v>116.47</v>
      </c>
      <c r="Z975">
        <f>VALUE(SUBSTITUTE(Table1[[#This Row],[Total]],"$",""))</f>
        <v>116.45</v>
      </c>
      <c r="AA975" s="3">
        <f>Table1[[#This Row],[Order Total Number]]-Table1[[#This Row],[Total Number]]</f>
        <v>1.9999999999996021E-2</v>
      </c>
      <c r="AB975">
        <f>VALUE(SUBSTITUTE(Table1[[#This Row],[Shipping Cost]],"$",""))</f>
        <v>19.989999999999998</v>
      </c>
      <c r="AC975">
        <f>VALUE(SUBSTITUTE(Table1[[#This Row],[Discount $]],"$",""))</f>
        <v>10.75</v>
      </c>
      <c r="AD975">
        <f>VALUE(SUBSTITUTE(Table1[[#This Row],[Retail Price]],"$",""))</f>
        <v>90.48</v>
      </c>
      <c r="AE975" s="4">
        <f>(Table1[[#This Row],[Retail Price Number]]*Table1[[#This Row],[Order Quantity]])-Table1[[#This Row],[Discount $ Number]]+Table1[[#This Row],[Shipping Cost Number]]</f>
        <v>4261.8</v>
      </c>
      <c r="AF975">
        <f>Table1[[#This Row],[Retail Price Number]]*Table1[[#This Row],[Order Quantity]]-Table1[[#This Row],[Discount $ Number]]</f>
        <v>4241.8100000000004</v>
      </c>
      <c r="AG975">
        <f>(Table1[[#This Row],[Retail Price Number]]*Table1[[#This Row],[Order Quantity]])-Table1[[#This Row],[Discount $ Number]]-Table1[[#This Row],[Shipping Cost Number]]</f>
        <v>4221.8200000000006</v>
      </c>
      <c r="AH975">
        <f>Table1[[#This Row],[Retail Price Number]]*Table1[[#This Row],[Order Quantity]]</f>
        <v>4252.5600000000004</v>
      </c>
      <c r="AI975">
        <f>YEAR(Table1[[#This Row],[Order Date]])</f>
        <v>2014</v>
      </c>
    </row>
    <row r="976" spans="1:35" x14ac:dyDescent="0.3">
      <c r="A976" t="s">
        <v>3925</v>
      </c>
      <c r="B976" s="1">
        <v>41598</v>
      </c>
      <c r="C976" t="s">
        <v>1197</v>
      </c>
      <c r="D976" t="s">
        <v>1198</v>
      </c>
      <c r="E976" t="s">
        <v>46</v>
      </c>
      <c r="F976" t="s">
        <v>47</v>
      </c>
      <c r="G976" t="s">
        <v>77</v>
      </c>
      <c r="H976" t="s">
        <v>107</v>
      </c>
      <c r="I976" t="s">
        <v>92</v>
      </c>
      <c r="J976" t="s">
        <v>1113</v>
      </c>
      <c r="K976" t="s">
        <v>94</v>
      </c>
      <c r="L976" t="s">
        <v>109</v>
      </c>
      <c r="M976" t="s">
        <v>156</v>
      </c>
      <c r="N976" s="1">
        <v>41599</v>
      </c>
      <c r="O976" t="s">
        <v>1114</v>
      </c>
      <c r="P976" s="3" t="s">
        <v>1115</v>
      </c>
      <c r="Q976" t="s">
        <v>1116</v>
      </c>
      <c r="R976">
        <v>35</v>
      </c>
      <c r="S976" t="s">
        <v>1641</v>
      </c>
      <c r="T976" s="2">
        <v>0.02</v>
      </c>
      <c r="U976" t="s">
        <v>3926</v>
      </c>
      <c r="V976" t="s">
        <v>3927</v>
      </c>
      <c r="W976" t="s">
        <v>1119</v>
      </c>
      <c r="X976" t="s">
        <v>3928</v>
      </c>
      <c r="Y976" s="3">
        <f>VALUE(SUBSTITUTE(Table1[[#This Row],[Order Total]],"$",""))</f>
        <v>97.19</v>
      </c>
      <c r="Z976">
        <f>VALUE(SUBSTITUTE(Table1[[#This Row],[Total]],"$",""))</f>
        <v>98.69</v>
      </c>
      <c r="AA976" s="3">
        <f>Table1[[#This Row],[Order Total Number]]-Table1[[#This Row],[Total Number]]</f>
        <v>-1.5</v>
      </c>
      <c r="AB976">
        <f>VALUE(SUBSTITUTE(Table1[[#This Row],[Shipping Cost]],"$",""))</f>
        <v>1.5</v>
      </c>
      <c r="AC976">
        <f>VALUE(SUBSTITUTE(Table1[[#This Row],[Discount $]],"$",""))</f>
        <v>3.01</v>
      </c>
      <c r="AD976">
        <f>VALUE(SUBSTITUTE(Table1[[#This Row],[Retail Price]],"$",""))</f>
        <v>6.68</v>
      </c>
      <c r="AE976" s="4">
        <f>(Table1[[#This Row],[Retail Price Number]]*Table1[[#This Row],[Order Quantity]])-Table1[[#This Row],[Discount $ Number]]+Table1[[#This Row],[Shipping Cost Number]]</f>
        <v>232.29</v>
      </c>
      <c r="AF976">
        <f>Table1[[#This Row],[Retail Price Number]]*Table1[[#This Row],[Order Quantity]]-Table1[[#This Row],[Discount $ Number]]</f>
        <v>230.79</v>
      </c>
      <c r="AG976">
        <f>(Table1[[#This Row],[Retail Price Number]]*Table1[[#This Row],[Order Quantity]])-Table1[[#This Row],[Discount $ Number]]-Table1[[#This Row],[Shipping Cost Number]]</f>
        <v>229.29</v>
      </c>
      <c r="AH976">
        <f>Table1[[#This Row],[Retail Price Number]]*Table1[[#This Row],[Order Quantity]]</f>
        <v>233.79999999999998</v>
      </c>
      <c r="AI976">
        <f>YEAR(Table1[[#This Row],[Order Date]])</f>
        <v>2013</v>
      </c>
    </row>
    <row r="977" spans="1:35" x14ac:dyDescent="0.3">
      <c r="A977" t="s">
        <v>3925</v>
      </c>
      <c r="B977" s="1">
        <v>41894</v>
      </c>
      <c r="C977" t="s">
        <v>1905</v>
      </c>
      <c r="D977" t="s">
        <v>312</v>
      </c>
      <c r="E977" t="s">
        <v>27</v>
      </c>
      <c r="F977" t="s">
        <v>28</v>
      </c>
      <c r="G977" t="s">
        <v>29</v>
      </c>
      <c r="H977" t="s">
        <v>205</v>
      </c>
      <c r="I977" t="s">
        <v>63</v>
      </c>
      <c r="J977" t="s">
        <v>592</v>
      </c>
      <c r="K977" t="s">
        <v>94</v>
      </c>
      <c r="L977" t="s">
        <v>95</v>
      </c>
      <c r="M977" t="s">
        <v>35</v>
      </c>
      <c r="N977" s="1">
        <v>41901</v>
      </c>
      <c r="O977" t="s">
        <v>593</v>
      </c>
      <c r="P977" s="3" t="s">
        <v>594</v>
      </c>
      <c r="Q977" t="s">
        <v>595</v>
      </c>
      <c r="R977">
        <v>11</v>
      </c>
      <c r="S977" t="s">
        <v>6705</v>
      </c>
      <c r="T977" s="2">
        <v>0</v>
      </c>
      <c r="U977" t="s">
        <v>6706</v>
      </c>
      <c r="V977" t="s">
        <v>6707</v>
      </c>
      <c r="W977" t="s">
        <v>376</v>
      </c>
      <c r="X977" t="s">
        <v>6708</v>
      </c>
      <c r="Y977" s="3">
        <f>VALUE(SUBSTITUTE(Table1[[#This Row],[Order Total]],"$",""))</f>
        <v>3726.85</v>
      </c>
      <c r="Z977">
        <f>VALUE(SUBSTITUTE(Table1[[#This Row],[Total]],"$",""))</f>
        <v>3826.85</v>
      </c>
      <c r="AA977" s="3">
        <f>Table1[[#This Row],[Order Total Number]]-Table1[[#This Row],[Total Number]]</f>
        <v>-100</v>
      </c>
      <c r="AB977">
        <f>VALUE(SUBSTITUTE(Table1[[#This Row],[Shipping Cost]],"$",""))</f>
        <v>7.18</v>
      </c>
      <c r="AC977">
        <f>VALUE(SUBSTITUTE(Table1[[#This Row],[Discount $]],"$",""))</f>
        <v>39.380000000000003</v>
      </c>
      <c r="AD977">
        <f>VALUE(SUBSTITUTE(Table1[[#This Row],[Retail Price]],"$",""))</f>
        <v>100.97</v>
      </c>
      <c r="AE977" s="4">
        <f>(Table1[[#This Row],[Retail Price Number]]*Table1[[#This Row],[Order Quantity]])-Table1[[#This Row],[Discount $ Number]]+Table1[[#This Row],[Shipping Cost Number]]</f>
        <v>1078.47</v>
      </c>
      <c r="AF977">
        <f>Table1[[#This Row],[Retail Price Number]]*Table1[[#This Row],[Order Quantity]]-Table1[[#This Row],[Discount $ Number]]</f>
        <v>1071.29</v>
      </c>
      <c r="AG977">
        <f>(Table1[[#This Row],[Retail Price Number]]*Table1[[#This Row],[Order Quantity]])-Table1[[#This Row],[Discount $ Number]]-Table1[[#This Row],[Shipping Cost Number]]</f>
        <v>1064.1099999999999</v>
      </c>
      <c r="AH977">
        <f>Table1[[#This Row],[Retail Price Number]]*Table1[[#This Row],[Order Quantity]]</f>
        <v>1110.67</v>
      </c>
      <c r="AI977">
        <f>YEAR(Table1[[#This Row],[Order Date]])</f>
        <v>2014</v>
      </c>
    </row>
    <row r="978" spans="1:35" x14ac:dyDescent="0.3">
      <c r="A978" t="s">
        <v>3925</v>
      </c>
      <c r="B978" s="1">
        <v>42128</v>
      </c>
      <c r="C978" t="s">
        <v>3209</v>
      </c>
      <c r="D978" t="s">
        <v>935</v>
      </c>
      <c r="E978" t="s">
        <v>27</v>
      </c>
      <c r="F978" t="s">
        <v>28</v>
      </c>
      <c r="G978" t="s">
        <v>77</v>
      </c>
      <c r="H978" t="s">
        <v>433</v>
      </c>
      <c r="I978" t="s">
        <v>31</v>
      </c>
      <c r="J978" t="s">
        <v>1365</v>
      </c>
      <c r="K978" t="s">
        <v>94</v>
      </c>
      <c r="L978" t="s">
        <v>34</v>
      </c>
      <c r="M978" t="s">
        <v>35</v>
      </c>
      <c r="N978" s="1">
        <v>42129</v>
      </c>
      <c r="O978" t="s">
        <v>925</v>
      </c>
      <c r="P978" s="3" t="s">
        <v>758</v>
      </c>
      <c r="Q978" t="s">
        <v>254</v>
      </c>
      <c r="R978">
        <v>25</v>
      </c>
      <c r="S978" t="s">
        <v>7872</v>
      </c>
      <c r="T978" s="2">
        <v>0.03</v>
      </c>
      <c r="U978" t="s">
        <v>3837</v>
      </c>
      <c r="V978" t="s">
        <v>3927</v>
      </c>
      <c r="W978" t="s">
        <v>1369</v>
      </c>
      <c r="X978" t="s">
        <v>3928</v>
      </c>
      <c r="Y978" s="3">
        <f>VALUE(SUBSTITUTE(Table1[[#This Row],[Order Total]],"$",""))</f>
        <v>97.19</v>
      </c>
      <c r="Z978">
        <f>VALUE(SUBSTITUTE(Table1[[#This Row],[Total]],"$",""))</f>
        <v>98.69</v>
      </c>
      <c r="AA978" s="3">
        <f>Table1[[#This Row],[Order Total Number]]-Table1[[#This Row],[Total Number]]</f>
        <v>-1.5</v>
      </c>
      <c r="AB978">
        <f>VALUE(SUBSTITUTE(Table1[[#This Row],[Shipping Cost]],"$",""))</f>
        <v>0.93</v>
      </c>
      <c r="AC978">
        <f>VALUE(SUBSTITUTE(Table1[[#This Row],[Discount $]],"$",""))</f>
        <v>18.149999999999999</v>
      </c>
      <c r="AD978">
        <f>VALUE(SUBSTITUTE(Table1[[#This Row],[Retail Price]],"$",""))</f>
        <v>2.84</v>
      </c>
      <c r="AE978" s="4">
        <f>(Table1[[#This Row],[Retail Price Number]]*Table1[[#This Row],[Order Quantity]])-Table1[[#This Row],[Discount $ Number]]+Table1[[#This Row],[Shipping Cost Number]]</f>
        <v>53.78</v>
      </c>
      <c r="AF978">
        <f>Table1[[#This Row],[Retail Price Number]]*Table1[[#This Row],[Order Quantity]]-Table1[[#This Row],[Discount $ Number]]</f>
        <v>52.85</v>
      </c>
      <c r="AG978">
        <f>(Table1[[#This Row],[Retail Price Number]]*Table1[[#This Row],[Order Quantity]])-Table1[[#This Row],[Discount $ Number]]-Table1[[#This Row],[Shipping Cost Number]]</f>
        <v>51.92</v>
      </c>
      <c r="AH978">
        <f>Table1[[#This Row],[Retail Price Number]]*Table1[[#This Row],[Order Quantity]]</f>
        <v>71</v>
      </c>
      <c r="AI978">
        <f>YEAR(Table1[[#This Row],[Order Date]])</f>
        <v>2015</v>
      </c>
    </row>
    <row r="979" spans="1:35" x14ac:dyDescent="0.3">
      <c r="A979" t="s">
        <v>5992</v>
      </c>
      <c r="B979" s="1">
        <v>42125</v>
      </c>
      <c r="C979" t="s">
        <v>1890</v>
      </c>
      <c r="D979" t="s">
        <v>2576</v>
      </c>
      <c r="E979" t="s">
        <v>27</v>
      </c>
      <c r="F979" t="s">
        <v>28</v>
      </c>
      <c r="G979" t="s">
        <v>77</v>
      </c>
      <c r="H979" t="s">
        <v>433</v>
      </c>
      <c r="I979" t="s">
        <v>92</v>
      </c>
      <c r="J979" t="s">
        <v>1938</v>
      </c>
      <c r="K979" t="s">
        <v>94</v>
      </c>
      <c r="L979" t="s">
        <v>109</v>
      </c>
      <c r="M979" t="s">
        <v>35</v>
      </c>
      <c r="N979" s="1">
        <v>42126</v>
      </c>
      <c r="O979" t="s">
        <v>1939</v>
      </c>
      <c r="P979" s="3" t="s">
        <v>877</v>
      </c>
      <c r="Q979" t="s">
        <v>1239</v>
      </c>
      <c r="R979">
        <v>35</v>
      </c>
      <c r="S979" t="s">
        <v>5993</v>
      </c>
      <c r="T979" s="2">
        <v>0.02</v>
      </c>
      <c r="U979" t="s">
        <v>3841</v>
      </c>
      <c r="V979" t="s">
        <v>5994</v>
      </c>
      <c r="W979" t="s">
        <v>1942</v>
      </c>
      <c r="X979" t="s">
        <v>5995</v>
      </c>
      <c r="Y979" s="3">
        <f>VALUE(SUBSTITUTE(Table1[[#This Row],[Order Total]],"$",""))</f>
        <v>434.45</v>
      </c>
      <c r="Z979">
        <f>VALUE(SUBSTITUTE(Table1[[#This Row],[Total]],"$",""))</f>
        <v>436.51</v>
      </c>
      <c r="AA979" s="3">
        <f>Table1[[#This Row],[Order Total Number]]-Table1[[#This Row],[Total Number]]</f>
        <v>-2.0600000000000023</v>
      </c>
      <c r="AB979">
        <f>VALUE(SUBSTITUTE(Table1[[#This Row],[Shipping Cost]],"$",""))</f>
        <v>19.510000000000002</v>
      </c>
      <c r="AC979">
        <f>VALUE(SUBSTITUTE(Table1[[#This Row],[Discount $]],"$",""))</f>
        <v>23.56</v>
      </c>
      <c r="AD979">
        <f>VALUE(SUBSTITUTE(Table1[[#This Row],[Retail Price]],"$",""))</f>
        <v>30.98</v>
      </c>
      <c r="AE979" s="4">
        <f>(Table1[[#This Row],[Retail Price Number]]*Table1[[#This Row],[Order Quantity]])-Table1[[#This Row],[Discount $ Number]]+Table1[[#This Row],[Shipping Cost Number]]</f>
        <v>1080.25</v>
      </c>
      <c r="AF979">
        <f>Table1[[#This Row],[Retail Price Number]]*Table1[[#This Row],[Order Quantity]]-Table1[[#This Row],[Discount $ Number]]</f>
        <v>1060.74</v>
      </c>
      <c r="AG979">
        <f>(Table1[[#This Row],[Retail Price Number]]*Table1[[#This Row],[Order Quantity]])-Table1[[#This Row],[Discount $ Number]]-Table1[[#This Row],[Shipping Cost Number]]</f>
        <v>1041.23</v>
      </c>
      <c r="AH979">
        <f>Table1[[#This Row],[Retail Price Number]]*Table1[[#This Row],[Order Quantity]]</f>
        <v>1084.3</v>
      </c>
      <c r="AI979">
        <f>YEAR(Table1[[#This Row],[Order Date]])</f>
        <v>2015</v>
      </c>
    </row>
    <row r="980" spans="1:35" x14ac:dyDescent="0.3">
      <c r="A980" t="s">
        <v>5992</v>
      </c>
      <c r="B980" s="1">
        <v>41418</v>
      </c>
      <c r="C980" t="s">
        <v>1792</v>
      </c>
      <c r="D980" t="s">
        <v>1793</v>
      </c>
      <c r="E980" t="s">
        <v>46</v>
      </c>
      <c r="F980" t="s">
        <v>47</v>
      </c>
      <c r="G980" t="s">
        <v>91</v>
      </c>
      <c r="H980" t="s">
        <v>48</v>
      </c>
      <c r="I980" t="s">
        <v>196</v>
      </c>
      <c r="J980" t="s">
        <v>488</v>
      </c>
      <c r="K980" t="s">
        <v>94</v>
      </c>
      <c r="L980" t="s">
        <v>34</v>
      </c>
      <c r="M980" t="s">
        <v>35</v>
      </c>
      <c r="N980" s="1">
        <v>41419</v>
      </c>
      <c r="O980" t="s">
        <v>489</v>
      </c>
      <c r="P980" s="3" t="s">
        <v>490</v>
      </c>
      <c r="Q980" t="s">
        <v>491</v>
      </c>
      <c r="R980">
        <v>38</v>
      </c>
      <c r="S980" t="s">
        <v>4733</v>
      </c>
      <c r="T980" s="2">
        <v>0.09</v>
      </c>
      <c r="U980" t="s">
        <v>98</v>
      </c>
      <c r="V980" t="s">
        <v>5936</v>
      </c>
      <c r="W980" t="s">
        <v>495</v>
      </c>
      <c r="X980" t="s">
        <v>5781</v>
      </c>
      <c r="Y980" s="3">
        <f>VALUE(SUBSTITUTE(Table1[[#This Row],[Order Total]],"$",""))</f>
        <v>32.86</v>
      </c>
      <c r="Z980">
        <f>VALUE(SUBSTITUTE(Table1[[#This Row],[Total]],"$",""))</f>
        <v>33.85</v>
      </c>
      <c r="AA980" s="3">
        <f>Table1[[#This Row],[Order Total Number]]-Table1[[#This Row],[Total Number]]</f>
        <v>-0.99000000000000199</v>
      </c>
      <c r="AB980">
        <f>VALUE(SUBSTITUTE(Table1[[#This Row],[Shipping Cost]],"$",""))</f>
        <v>2.83</v>
      </c>
      <c r="AC980">
        <f>VALUE(SUBSTITUTE(Table1[[#This Row],[Discount $]],"$",""))</f>
        <v>1.02</v>
      </c>
      <c r="AD980">
        <f>VALUE(SUBSTITUTE(Table1[[#This Row],[Retail Price]],"$",""))</f>
        <v>8.1199999999999992</v>
      </c>
      <c r="AE980" s="4">
        <f>(Table1[[#This Row],[Retail Price Number]]*Table1[[#This Row],[Order Quantity]])-Table1[[#This Row],[Discount $ Number]]+Table1[[#This Row],[Shipping Cost Number]]</f>
        <v>310.36999999999995</v>
      </c>
      <c r="AF980">
        <f>Table1[[#This Row],[Retail Price Number]]*Table1[[#This Row],[Order Quantity]]-Table1[[#This Row],[Discount $ Number]]</f>
        <v>307.53999999999996</v>
      </c>
      <c r="AG980">
        <f>(Table1[[#This Row],[Retail Price Number]]*Table1[[#This Row],[Order Quantity]])-Table1[[#This Row],[Discount $ Number]]-Table1[[#This Row],[Shipping Cost Number]]</f>
        <v>304.70999999999998</v>
      </c>
      <c r="AH980">
        <f>Table1[[#This Row],[Retail Price Number]]*Table1[[#This Row],[Order Quantity]]</f>
        <v>308.55999999999995</v>
      </c>
      <c r="AI980">
        <f>YEAR(Table1[[#This Row],[Order Date]])</f>
        <v>2013</v>
      </c>
    </row>
    <row r="981" spans="1:35" x14ac:dyDescent="0.3">
      <c r="A981" t="s">
        <v>5992</v>
      </c>
      <c r="B981" s="1">
        <v>41601</v>
      </c>
      <c r="C981" t="s">
        <v>7682</v>
      </c>
      <c r="D981" t="s">
        <v>591</v>
      </c>
      <c r="E981" t="s">
        <v>27</v>
      </c>
      <c r="F981" t="s">
        <v>28</v>
      </c>
      <c r="G981" t="s">
        <v>77</v>
      </c>
      <c r="H981" t="s">
        <v>241</v>
      </c>
      <c r="I981" t="s">
        <v>63</v>
      </c>
      <c r="J981" t="s">
        <v>611</v>
      </c>
      <c r="K981" t="s">
        <v>94</v>
      </c>
      <c r="L981" t="s">
        <v>95</v>
      </c>
      <c r="M981" t="s">
        <v>35</v>
      </c>
      <c r="N981" s="1">
        <v>41603</v>
      </c>
      <c r="O981" t="s">
        <v>612</v>
      </c>
      <c r="P981" s="3" t="s">
        <v>613</v>
      </c>
      <c r="Q981" t="s">
        <v>614</v>
      </c>
      <c r="R981">
        <v>15</v>
      </c>
      <c r="S981" t="s">
        <v>9365</v>
      </c>
      <c r="T981" s="2">
        <v>0.03</v>
      </c>
      <c r="U981" t="s">
        <v>9366</v>
      </c>
      <c r="V981" t="s">
        <v>9367</v>
      </c>
      <c r="W981" t="s">
        <v>618</v>
      </c>
      <c r="X981" t="s">
        <v>9368</v>
      </c>
      <c r="Y981" s="3">
        <f>VALUE(SUBSTITUTE(Table1[[#This Row],[Order Total]],"$",""))</f>
        <v>329.75</v>
      </c>
      <c r="Z981">
        <f>VALUE(SUBSTITUTE(Table1[[#This Row],[Total]],"$",""))</f>
        <v>333.32</v>
      </c>
      <c r="AA981" s="3">
        <f>Table1[[#This Row],[Order Total Number]]-Table1[[#This Row],[Total Number]]</f>
        <v>-3.5699999999999932</v>
      </c>
      <c r="AB981">
        <f>VALUE(SUBSTITUTE(Table1[[#This Row],[Shipping Cost]],"$",""))</f>
        <v>24.49</v>
      </c>
      <c r="AC981">
        <f>VALUE(SUBSTITUTE(Table1[[#This Row],[Discount $]],"$",""))</f>
        <v>24.4</v>
      </c>
      <c r="AD981">
        <f>VALUE(SUBSTITUTE(Table1[[#This Row],[Retail Price]],"$",""))</f>
        <v>136.97999999999999</v>
      </c>
      <c r="AE981" s="4">
        <f>(Table1[[#This Row],[Retail Price Number]]*Table1[[#This Row],[Order Quantity]])-Table1[[#This Row],[Discount $ Number]]+Table1[[#This Row],[Shipping Cost Number]]</f>
        <v>2054.7899999999995</v>
      </c>
      <c r="AF981">
        <f>Table1[[#This Row],[Retail Price Number]]*Table1[[#This Row],[Order Quantity]]-Table1[[#This Row],[Discount $ Number]]</f>
        <v>2030.2999999999997</v>
      </c>
      <c r="AG981">
        <f>(Table1[[#This Row],[Retail Price Number]]*Table1[[#This Row],[Order Quantity]])-Table1[[#This Row],[Discount $ Number]]-Table1[[#This Row],[Shipping Cost Number]]</f>
        <v>2005.8099999999997</v>
      </c>
      <c r="AH981">
        <f>Table1[[#This Row],[Retail Price Number]]*Table1[[#This Row],[Order Quantity]]</f>
        <v>2054.6999999999998</v>
      </c>
      <c r="AI981">
        <f>YEAR(Table1[[#This Row],[Order Date]])</f>
        <v>2013</v>
      </c>
    </row>
    <row r="982" spans="1:35" x14ac:dyDescent="0.3">
      <c r="A982" t="s">
        <v>9267</v>
      </c>
      <c r="B982" s="1">
        <v>41488</v>
      </c>
      <c r="C982" t="s">
        <v>2589</v>
      </c>
      <c r="D982" t="s">
        <v>76</v>
      </c>
      <c r="E982" t="s">
        <v>27</v>
      </c>
      <c r="F982" t="s">
        <v>28</v>
      </c>
      <c r="G982" t="s">
        <v>29</v>
      </c>
      <c r="H982" t="s">
        <v>78</v>
      </c>
      <c r="I982" t="s">
        <v>63</v>
      </c>
      <c r="J982" t="s">
        <v>832</v>
      </c>
      <c r="K982" t="s">
        <v>33</v>
      </c>
      <c r="L982" t="s">
        <v>34</v>
      </c>
      <c r="M982" t="s">
        <v>35</v>
      </c>
      <c r="N982" s="1">
        <v>41490</v>
      </c>
      <c r="O982" t="s">
        <v>833</v>
      </c>
      <c r="P982" s="3" t="s">
        <v>834</v>
      </c>
      <c r="Q982" t="s">
        <v>774</v>
      </c>
      <c r="R982">
        <v>37</v>
      </c>
      <c r="S982" t="s">
        <v>9268</v>
      </c>
      <c r="T982" s="2">
        <v>0.03</v>
      </c>
      <c r="U982" t="s">
        <v>526</v>
      </c>
      <c r="V982" t="s">
        <v>5413</v>
      </c>
      <c r="W982" t="s">
        <v>838</v>
      </c>
      <c r="X982" t="s">
        <v>9269</v>
      </c>
      <c r="Y982" s="3">
        <f>VALUE(SUBSTITUTE(Table1[[#This Row],[Order Total]],"$",""))</f>
        <v>33.659999999999997</v>
      </c>
      <c r="Z982">
        <f>VALUE(SUBSTITUTE(Table1[[#This Row],[Total]],"$",""))</f>
        <v>36.07</v>
      </c>
      <c r="AA982" s="3">
        <f>Table1[[#This Row],[Order Total Number]]-Table1[[#This Row],[Total Number]]</f>
        <v>-2.4100000000000037</v>
      </c>
      <c r="AB982">
        <f>VALUE(SUBSTITUTE(Table1[[#This Row],[Shipping Cost]],"$",""))</f>
        <v>2.04</v>
      </c>
      <c r="AC982">
        <f>VALUE(SUBSTITUTE(Table1[[#This Row],[Discount $]],"$",""))</f>
        <v>3.95</v>
      </c>
      <c r="AD982">
        <f>VALUE(SUBSTITUTE(Table1[[#This Row],[Retail Price]],"$",""))</f>
        <v>5.18</v>
      </c>
      <c r="AE982" s="4">
        <f>(Table1[[#This Row],[Retail Price Number]]*Table1[[#This Row],[Order Quantity]])-Table1[[#This Row],[Discount $ Number]]+Table1[[#This Row],[Shipping Cost Number]]</f>
        <v>189.75</v>
      </c>
      <c r="AF982">
        <f>Table1[[#This Row],[Retail Price Number]]*Table1[[#This Row],[Order Quantity]]-Table1[[#This Row],[Discount $ Number]]</f>
        <v>187.71</v>
      </c>
      <c r="AG982">
        <f>(Table1[[#This Row],[Retail Price Number]]*Table1[[#This Row],[Order Quantity]])-Table1[[#This Row],[Discount $ Number]]-Table1[[#This Row],[Shipping Cost Number]]</f>
        <v>185.67000000000002</v>
      </c>
      <c r="AH982">
        <f>Table1[[#This Row],[Retail Price Number]]*Table1[[#This Row],[Order Quantity]]</f>
        <v>191.66</v>
      </c>
      <c r="AI982">
        <f>YEAR(Table1[[#This Row],[Order Date]])</f>
        <v>2013</v>
      </c>
    </row>
    <row r="983" spans="1:35" x14ac:dyDescent="0.3">
      <c r="A983" t="s">
        <v>4234</v>
      </c>
      <c r="B983" s="1">
        <v>41616</v>
      </c>
      <c r="C983" t="s">
        <v>89</v>
      </c>
      <c r="D983" t="s">
        <v>90</v>
      </c>
      <c r="E983" t="s">
        <v>27</v>
      </c>
      <c r="F983" t="s">
        <v>28</v>
      </c>
      <c r="G983" t="s">
        <v>77</v>
      </c>
      <c r="H983" t="s">
        <v>30</v>
      </c>
      <c r="I983" t="s">
        <v>63</v>
      </c>
      <c r="J983" t="s">
        <v>2210</v>
      </c>
      <c r="K983" t="s">
        <v>723</v>
      </c>
      <c r="L983" t="s">
        <v>109</v>
      </c>
      <c r="M983" t="s">
        <v>35</v>
      </c>
      <c r="N983" s="1">
        <v>41623</v>
      </c>
      <c r="O983" t="s">
        <v>2211</v>
      </c>
      <c r="P983" s="3" t="s">
        <v>187</v>
      </c>
      <c r="Q983" t="s">
        <v>2212</v>
      </c>
      <c r="R983">
        <v>46</v>
      </c>
      <c r="S983" t="s">
        <v>4235</v>
      </c>
      <c r="T983" s="2">
        <v>0.04</v>
      </c>
      <c r="U983" t="s">
        <v>4236</v>
      </c>
      <c r="V983" t="s">
        <v>4237</v>
      </c>
      <c r="W983" t="s">
        <v>2216</v>
      </c>
      <c r="X983" t="s">
        <v>4238</v>
      </c>
      <c r="Y983" s="3">
        <f>VALUE(SUBSTITUTE(Table1[[#This Row],[Order Total]],"$",""))</f>
        <v>433.57</v>
      </c>
      <c r="Z983">
        <f>VALUE(SUBSTITUTE(Table1[[#This Row],[Total]],"$",""))</f>
        <v>338.55</v>
      </c>
      <c r="AA983" s="3">
        <f>Table1[[#This Row],[Order Total Number]]-Table1[[#This Row],[Total Number]]</f>
        <v>95.019999999999982</v>
      </c>
      <c r="AB983">
        <f>VALUE(SUBSTITUTE(Table1[[#This Row],[Shipping Cost]],"$",""))</f>
        <v>5.77</v>
      </c>
      <c r="AC983">
        <f>VALUE(SUBSTITUTE(Table1[[#This Row],[Discount $]],"$",""))</f>
        <v>13.38</v>
      </c>
      <c r="AD983">
        <f>VALUE(SUBSTITUTE(Table1[[#This Row],[Retail Price]],"$",""))</f>
        <v>19.98</v>
      </c>
      <c r="AE983" s="4">
        <f>(Table1[[#This Row],[Retail Price Number]]*Table1[[#This Row],[Order Quantity]])-Table1[[#This Row],[Discount $ Number]]+Table1[[#This Row],[Shipping Cost Number]]</f>
        <v>911.47</v>
      </c>
      <c r="AF983">
        <f>Table1[[#This Row],[Retail Price Number]]*Table1[[#This Row],[Order Quantity]]-Table1[[#This Row],[Discount $ Number]]</f>
        <v>905.7</v>
      </c>
      <c r="AG983">
        <f>(Table1[[#This Row],[Retail Price Number]]*Table1[[#This Row],[Order Quantity]])-Table1[[#This Row],[Discount $ Number]]-Table1[[#This Row],[Shipping Cost Number]]</f>
        <v>899.93000000000006</v>
      </c>
      <c r="AH983">
        <f>Table1[[#This Row],[Retail Price Number]]*Table1[[#This Row],[Order Quantity]]</f>
        <v>919.08</v>
      </c>
      <c r="AI983">
        <f>YEAR(Table1[[#This Row],[Order Date]])</f>
        <v>2013</v>
      </c>
    </row>
    <row r="984" spans="1:35" x14ac:dyDescent="0.3">
      <c r="A984" t="s">
        <v>4234</v>
      </c>
      <c r="B984" s="1">
        <v>41939</v>
      </c>
      <c r="C984" t="s">
        <v>1765</v>
      </c>
      <c r="D984" t="s">
        <v>144</v>
      </c>
      <c r="E984" t="s">
        <v>46</v>
      </c>
      <c r="F984" t="s">
        <v>47</v>
      </c>
      <c r="G984" t="s">
        <v>91</v>
      </c>
      <c r="H984" t="s">
        <v>107</v>
      </c>
      <c r="I984" t="s">
        <v>121</v>
      </c>
      <c r="J984" t="s">
        <v>885</v>
      </c>
      <c r="K984" t="s">
        <v>94</v>
      </c>
      <c r="L984" t="s">
        <v>34</v>
      </c>
      <c r="M984" t="s">
        <v>35</v>
      </c>
      <c r="N984" s="1">
        <v>41943</v>
      </c>
      <c r="O984" t="s">
        <v>886</v>
      </c>
      <c r="P984" s="3" t="s">
        <v>295</v>
      </c>
      <c r="Q984" t="s">
        <v>887</v>
      </c>
      <c r="R984">
        <v>13</v>
      </c>
      <c r="S984" t="s">
        <v>7420</v>
      </c>
      <c r="T984" s="2">
        <v>0.06</v>
      </c>
      <c r="U984" t="s">
        <v>2108</v>
      </c>
      <c r="V984" t="s">
        <v>7421</v>
      </c>
      <c r="W984" t="s">
        <v>891</v>
      </c>
      <c r="X984" t="s">
        <v>7422</v>
      </c>
      <c r="Y984" s="3">
        <f>VALUE(SUBSTITUTE(Table1[[#This Row],[Order Total]],"$",""))</f>
        <v>34.86</v>
      </c>
      <c r="Z984">
        <f>VALUE(SUBSTITUTE(Table1[[#This Row],[Total]],"$",""))</f>
        <v>34.96</v>
      </c>
      <c r="AA984" s="3">
        <f>Table1[[#This Row],[Order Total Number]]-Table1[[#This Row],[Total Number]]</f>
        <v>-0.10000000000000142</v>
      </c>
      <c r="AB984">
        <f>VALUE(SUBSTITUTE(Table1[[#This Row],[Shipping Cost]],"$",""))</f>
        <v>4.5</v>
      </c>
      <c r="AC984">
        <f>VALUE(SUBSTITUTE(Table1[[#This Row],[Discount $]],"$",""))</f>
        <v>2.1</v>
      </c>
      <c r="AD984">
        <f>VALUE(SUBSTITUTE(Table1[[#This Row],[Retail Price]],"$",""))</f>
        <v>10.89</v>
      </c>
      <c r="AE984" s="4">
        <f>(Table1[[#This Row],[Retail Price Number]]*Table1[[#This Row],[Order Quantity]])-Table1[[#This Row],[Discount $ Number]]+Table1[[#This Row],[Shipping Cost Number]]</f>
        <v>143.97</v>
      </c>
      <c r="AF984">
        <f>Table1[[#This Row],[Retail Price Number]]*Table1[[#This Row],[Order Quantity]]-Table1[[#This Row],[Discount $ Number]]</f>
        <v>139.47</v>
      </c>
      <c r="AG984">
        <f>(Table1[[#This Row],[Retail Price Number]]*Table1[[#This Row],[Order Quantity]])-Table1[[#This Row],[Discount $ Number]]-Table1[[#This Row],[Shipping Cost Number]]</f>
        <v>134.97</v>
      </c>
      <c r="AH984">
        <f>Table1[[#This Row],[Retail Price Number]]*Table1[[#This Row],[Order Quantity]]</f>
        <v>141.57</v>
      </c>
      <c r="AI984">
        <f>YEAR(Table1[[#This Row],[Order Date]])</f>
        <v>2014</v>
      </c>
    </row>
    <row r="985" spans="1:35" x14ac:dyDescent="0.3">
      <c r="A985" t="s">
        <v>4690</v>
      </c>
      <c r="B985" s="1">
        <v>41619</v>
      </c>
      <c r="C985" t="s">
        <v>1541</v>
      </c>
      <c r="D985" t="s">
        <v>61</v>
      </c>
      <c r="E985" t="s">
        <v>27</v>
      </c>
      <c r="F985" t="s">
        <v>28</v>
      </c>
      <c r="G985" t="s">
        <v>77</v>
      </c>
      <c r="H985" t="s">
        <v>62</v>
      </c>
      <c r="I985" t="s">
        <v>121</v>
      </c>
      <c r="J985" t="s">
        <v>64</v>
      </c>
      <c r="K985" t="s">
        <v>94</v>
      </c>
      <c r="L985" t="s">
        <v>34</v>
      </c>
      <c r="M985" t="s">
        <v>35</v>
      </c>
      <c r="N985" s="1">
        <v>41623</v>
      </c>
      <c r="O985" t="s">
        <v>66</v>
      </c>
      <c r="P985" s="3" t="s">
        <v>67</v>
      </c>
      <c r="Q985" t="s">
        <v>68</v>
      </c>
      <c r="R985">
        <v>7</v>
      </c>
      <c r="S985" t="s">
        <v>1324</v>
      </c>
      <c r="T985" s="2">
        <v>0.06</v>
      </c>
      <c r="U985" t="s">
        <v>1663</v>
      </c>
      <c r="V985" t="s">
        <v>4691</v>
      </c>
      <c r="W985" t="s">
        <v>72</v>
      </c>
      <c r="X985" t="s">
        <v>4692</v>
      </c>
      <c r="Y985" s="3">
        <f>VALUE(SUBSTITUTE(Table1[[#This Row],[Order Total]],"$",""))</f>
        <v>133.66999999999999</v>
      </c>
      <c r="Z985">
        <f>VALUE(SUBSTITUTE(Table1[[#This Row],[Total]],"$",""))</f>
        <v>147.59</v>
      </c>
      <c r="AA985" s="3">
        <f>Table1[[#This Row],[Order Total Number]]-Table1[[#This Row],[Total Number]]</f>
        <v>-13.920000000000016</v>
      </c>
      <c r="AB985">
        <f>VALUE(SUBSTITUTE(Table1[[#This Row],[Shipping Cost]],"$",""))</f>
        <v>0.99</v>
      </c>
      <c r="AC985">
        <f>VALUE(SUBSTITUTE(Table1[[#This Row],[Discount $]],"$",""))</f>
        <v>3.06</v>
      </c>
      <c r="AD985">
        <f>VALUE(SUBSTITUTE(Table1[[#This Row],[Retail Price]],"$",""))</f>
        <v>2.88</v>
      </c>
      <c r="AE985" s="4">
        <f>(Table1[[#This Row],[Retail Price Number]]*Table1[[#This Row],[Order Quantity]])-Table1[[#This Row],[Discount $ Number]]+Table1[[#This Row],[Shipping Cost Number]]</f>
        <v>18.09</v>
      </c>
      <c r="AF985">
        <f>Table1[[#This Row],[Retail Price Number]]*Table1[[#This Row],[Order Quantity]]-Table1[[#This Row],[Discount $ Number]]</f>
        <v>17.100000000000001</v>
      </c>
      <c r="AG985">
        <f>(Table1[[#This Row],[Retail Price Number]]*Table1[[#This Row],[Order Quantity]])-Table1[[#This Row],[Discount $ Number]]-Table1[[#This Row],[Shipping Cost Number]]</f>
        <v>16.110000000000003</v>
      </c>
      <c r="AH985">
        <f>Table1[[#This Row],[Retail Price Number]]*Table1[[#This Row],[Order Quantity]]</f>
        <v>20.16</v>
      </c>
      <c r="AI985">
        <f>YEAR(Table1[[#This Row],[Order Date]])</f>
        <v>2013</v>
      </c>
    </row>
    <row r="986" spans="1:35" x14ac:dyDescent="0.3">
      <c r="A986" t="s">
        <v>4690</v>
      </c>
      <c r="B986" s="1">
        <v>41363</v>
      </c>
      <c r="C986" t="s">
        <v>928</v>
      </c>
      <c r="D986" t="s">
        <v>929</v>
      </c>
      <c r="E986" t="s">
        <v>27</v>
      </c>
      <c r="F986" t="s">
        <v>28</v>
      </c>
      <c r="G986" t="s">
        <v>77</v>
      </c>
      <c r="H986" t="s">
        <v>217</v>
      </c>
      <c r="I986" t="s">
        <v>63</v>
      </c>
      <c r="J986" t="s">
        <v>64</v>
      </c>
      <c r="K986" t="s">
        <v>94</v>
      </c>
      <c r="L986" t="s">
        <v>34</v>
      </c>
      <c r="M986" t="s">
        <v>35</v>
      </c>
      <c r="N986" s="1">
        <v>41364</v>
      </c>
      <c r="O986" t="s">
        <v>66</v>
      </c>
      <c r="P986" s="3" t="s">
        <v>67</v>
      </c>
      <c r="Q986" t="s">
        <v>68</v>
      </c>
      <c r="R986">
        <v>30</v>
      </c>
      <c r="S986" t="s">
        <v>2239</v>
      </c>
      <c r="T986" s="2">
        <v>0.09</v>
      </c>
      <c r="U986" t="s">
        <v>270</v>
      </c>
      <c r="V986" t="s">
        <v>2440</v>
      </c>
      <c r="W986" t="s">
        <v>72</v>
      </c>
      <c r="X986" t="s">
        <v>8402</v>
      </c>
      <c r="Y986" s="3">
        <f>VALUE(SUBSTITUTE(Table1[[#This Row],[Order Total]],"$",""))</f>
        <v>5.64</v>
      </c>
      <c r="Z986">
        <f>VALUE(SUBSTITUTE(Table1[[#This Row],[Total]],"$",""))</f>
        <v>10.41</v>
      </c>
      <c r="AA986" s="3">
        <f>Table1[[#This Row],[Order Total Number]]-Table1[[#This Row],[Total Number]]</f>
        <v>-4.7700000000000005</v>
      </c>
      <c r="AB986">
        <f>VALUE(SUBSTITUTE(Table1[[#This Row],[Shipping Cost]],"$",""))</f>
        <v>0.99</v>
      </c>
      <c r="AC986">
        <f>VALUE(SUBSTITUTE(Table1[[#This Row],[Discount $]],"$",""))</f>
        <v>0.1</v>
      </c>
      <c r="AD986">
        <f>VALUE(SUBSTITUTE(Table1[[#This Row],[Retail Price]],"$",""))</f>
        <v>2.88</v>
      </c>
      <c r="AE986" s="4">
        <f>(Table1[[#This Row],[Retail Price Number]]*Table1[[#This Row],[Order Quantity]])-Table1[[#This Row],[Discount $ Number]]+Table1[[#This Row],[Shipping Cost Number]]</f>
        <v>87.289999999999992</v>
      </c>
      <c r="AF986">
        <f>Table1[[#This Row],[Retail Price Number]]*Table1[[#This Row],[Order Quantity]]-Table1[[#This Row],[Discount $ Number]]</f>
        <v>86.3</v>
      </c>
      <c r="AG986">
        <f>(Table1[[#This Row],[Retail Price Number]]*Table1[[#This Row],[Order Quantity]])-Table1[[#This Row],[Discount $ Number]]-Table1[[#This Row],[Shipping Cost Number]]</f>
        <v>85.31</v>
      </c>
      <c r="AH986">
        <f>Table1[[#This Row],[Retail Price Number]]*Table1[[#This Row],[Order Quantity]]</f>
        <v>86.399999999999991</v>
      </c>
      <c r="AI986">
        <f>YEAR(Table1[[#This Row],[Order Date]])</f>
        <v>2013</v>
      </c>
    </row>
    <row r="987" spans="1:35" x14ac:dyDescent="0.3">
      <c r="A987" t="s">
        <v>7012</v>
      </c>
      <c r="B987" s="1">
        <v>41512</v>
      </c>
      <c r="C987" t="s">
        <v>2417</v>
      </c>
      <c r="D987" t="s">
        <v>1012</v>
      </c>
      <c r="E987" t="s">
        <v>27</v>
      </c>
      <c r="F987" t="s">
        <v>28</v>
      </c>
      <c r="G987" t="s">
        <v>77</v>
      </c>
      <c r="H987" t="s">
        <v>241</v>
      </c>
      <c r="I987" t="s">
        <v>92</v>
      </c>
      <c r="J987" t="s">
        <v>93</v>
      </c>
      <c r="K987" t="s">
        <v>94</v>
      </c>
      <c r="L987" t="s">
        <v>34</v>
      </c>
      <c r="M987" t="s">
        <v>35</v>
      </c>
      <c r="N987" s="1">
        <v>41513</v>
      </c>
      <c r="O987" t="s">
        <v>96</v>
      </c>
      <c r="P987" s="3" t="s">
        <v>97</v>
      </c>
      <c r="Q987" t="s">
        <v>98</v>
      </c>
      <c r="R987">
        <v>8</v>
      </c>
      <c r="S987" t="s">
        <v>7013</v>
      </c>
      <c r="T987" s="2">
        <v>0.03</v>
      </c>
      <c r="U987" t="s">
        <v>5896</v>
      </c>
      <c r="V987" t="s">
        <v>7014</v>
      </c>
      <c r="W987" t="s">
        <v>102</v>
      </c>
      <c r="X987" t="s">
        <v>2651</v>
      </c>
      <c r="Y987" s="3">
        <f>VALUE(SUBSTITUTE(Table1[[#This Row],[Order Total]],"$",""))</f>
        <v>36.56</v>
      </c>
      <c r="Z987">
        <f>VALUE(SUBSTITUTE(Table1[[#This Row],[Total]],"$",""))</f>
        <v>35.89</v>
      </c>
      <c r="AA987" s="3">
        <f>Table1[[#This Row],[Order Total Number]]-Table1[[#This Row],[Total Number]]</f>
        <v>0.67000000000000171</v>
      </c>
      <c r="AB987">
        <f>VALUE(SUBSTITUTE(Table1[[#This Row],[Shipping Cost]],"$",""))</f>
        <v>0.8</v>
      </c>
      <c r="AC987">
        <f>VALUE(SUBSTITUTE(Table1[[#This Row],[Discount $]],"$",""))</f>
        <v>0.34</v>
      </c>
      <c r="AD987">
        <f>VALUE(SUBSTITUTE(Table1[[#This Row],[Retail Price]],"$",""))</f>
        <v>2.62</v>
      </c>
      <c r="AE987" s="4">
        <f>(Table1[[#This Row],[Retail Price Number]]*Table1[[#This Row],[Order Quantity]])-Table1[[#This Row],[Discount $ Number]]+Table1[[#This Row],[Shipping Cost Number]]</f>
        <v>21.42</v>
      </c>
      <c r="AF987">
        <f>Table1[[#This Row],[Retail Price Number]]*Table1[[#This Row],[Order Quantity]]-Table1[[#This Row],[Discount $ Number]]</f>
        <v>20.62</v>
      </c>
      <c r="AG987">
        <f>(Table1[[#This Row],[Retail Price Number]]*Table1[[#This Row],[Order Quantity]])-Table1[[#This Row],[Discount $ Number]]-Table1[[#This Row],[Shipping Cost Number]]</f>
        <v>19.82</v>
      </c>
      <c r="AH987">
        <f>Table1[[#This Row],[Retail Price Number]]*Table1[[#This Row],[Order Quantity]]</f>
        <v>20.96</v>
      </c>
      <c r="AI987">
        <f>YEAR(Table1[[#This Row],[Order Date]])</f>
        <v>2013</v>
      </c>
    </row>
    <row r="988" spans="1:35" x14ac:dyDescent="0.3">
      <c r="A988" t="s">
        <v>7012</v>
      </c>
      <c r="B988" s="1">
        <v>41396</v>
      </c>
      <c r="C988" t="s">
        <v>8628</v>
      </c>
      <c r="D988" t="s">
        <v>1232</v>
      </c>
      <c r="E988" t="s">
        <v>27</v>
      </c>
      <c r="F988" t="s">
        <v>28</v>
      </c>
      <c r="G988" t="s">
        <v>91</v>
      </c>
      <c r="H988" t="s">
        <v>281</v>
      </c>
      <c r="I988" t="s">
        <v>121</v>
      </c>
      <c r="J988" t="s">
        <v>8298</v>
      </c>
      <c r="K988" t="s">
        <v>94</v>
      </c>
      <c r="L988" t="s">
        <v>95</v>
      </c>
      <c r="M988" t="s">
        <v>35</v>
      </c>
      <c r="N988" s="1">
        <v>41397</v>
      </c>
      <c r="O988" t="s">
        <v>8299</v>
      </c>
      <c r="P988" s="3" t="s">
        <v>4936</v>
      </c>
      <c r="Q988" t="s">
        <v>8300</v>
      </c>
      <c r="R988">
        <v>8</v>
      </c>
      <c r="S988" t="s">
        <v>8629</v>
      </c>
      <c r="T988" s="2">
        <v>0.03</v>
      </c>
      <c r="U988" t="s">
        <v>8630</v>
      </c>
      <c r="V988" t="s">
        <v>5225</v>
      </c>
      <c r="W988" t="s">
        <v>146</v>
      </c>
      <c r="X988" t="s">
        <v>8631</v>
      </c>
      <c r="Y988" s="3">
        <f>VALUE(SUBSTITUTE(Table1[[#This Row],[Order Total]],"$",""))</f>
        <v>7599.53</v>
      </c>
      <c r="Z988">
        <f>VALUE(SUBSTITUTE(Table1[[#This Row],[Total]],"$",""))</f>
        <v>7605.03</v>
      </c>
      <c r="AA988" s="3">
        <f>Table1[[#This Row],[Order Total Number]]-Table1[[#This Row],[Total Number]]</f>
        <v>-5.5</v>
      </c>
      <c r="AB988">
        <f>VALUE(SUBSTITUTE(Table1[[#This Row],[Shipping Cost]],"$",""))</f>
        <v>5.5</v>
      </c>
      <c r="AC988">
        <f>VALUE(SUBSTITUTE(Table1[[#This Row],[Discount $]],"$",""))</f>
        <v>689.98</v>
      </c>
      <c r="AD988">
        <f>VALUE(SUBSTITUTE(Table1[[#This Row],[Retail Price]],"$",""))</f>
        <v>159.99</v>
      </c>
      <c r="AE988" s="4">
        <f>(Table1[[#This Row],[Retail Price Number]]*Table1[[#This Row],[Order Quantity]])-Table1[[#This Row],[Discount $ Number]]+Table1[[#This Row],[Shipping Cost Number]]</f>
        <v>595.44000000000005</v>
      </c>
      <c r="AF988">
        <f>Table1[[#This Row],[Retail Price Number]]*Table1[[#This Row],[Order Quantity]]-Table1[[#This Row],[Discount $ Number]]</f>
        <v>589.94000000000005</v>
      </c>
      <c r="AG988">
        <f>(Table1[[#This Row],[Retail Price Number]]*Table1[[#This Row],[Order Quantity]])-Table1[[#This Row],[Discount $ Number]]-Table1[[#This Row],[Shipping Cost Number]]</f>
        <v>584.44000000000005</v>
      </c>
      <c r="AH988">
        <f>Table1[[#This Row],[Retail Price Number]]*Table1[[#This Row],[Order Quantity]]</f>
        <v>1279.92</v>
      </c>
      <c r="AI988">
        <f>YEAR(Table1[[#This Row],[Order Date]])</f>
        <v>2013</v>
      </c>
    </row>
    <row r="989" spans="1:35" x14ac:dyDescent="0.3">
      <c r="A989" t="s">
        <v>7012</v>
      </c>
      <c r="B989" s="1">
        <v>41607</v>
      </c>
      <c r="C989" t="s">
        <v>311</v>
      </c>
      <c r="D989" t="s">
        <v>312</v>
      </c>
      <c r="E989" t="s">
        <v>27</v>
      </c>
      <c r="F989" t="s">
        <v>28</v>
      </c>
      <c r="G989" t="s">
        <v>134</v>
      </c>
      <c r="H989" t="s">
        <v>205</v>
      </c>
      <c r="I989" t="s">
        <v>92</v>
      </c>
      <c r="J989" t="s">
        <v>875</v>
      </c>
      <c r="K989" t="s">
        <v>94</v>
      </c>
      <c r="L989" t="s">
        <v>95</v>
      </c>
      <c r="M989" t="s">
        <v>35</v>
      </c>
      <c r="N989" s="1">
        <v>41609</v>
      </c>
      <c r="O989" t="s">
        <v>876</v>
      </c>
      <c r="P989" s="3" t="s">
        <v>877</v>
      </c>
      <c r="Q989" t="s">
        <v>878</v>
      </c>
      <c r="R989">
        <v>8</v>
      </c>
      <c r="S989" t="s">
        <v>7360</v>
      </c>
      <c r="T989" s="2">
        <v>0.1</v>
      </c>
      <c r="U989" t="s">
        <v>7361</v>
      </c>
      <c r="V989" t="s">
        <v>7362</v>
      </c>
      <c r="W989" t="s">
        <v>881</v>
      </c>
      <c r="X989" t="s">
        <v>10782</v>
      </c>
      <c r="Y989" s="3">
        <f>VALUE(SUBSTITUTE(Table1[[#This Row],[Order Total]],"$",""))</f>
        <v>873.53</v>
      </c>
      <c r="Z989">
        <f>VALUE(SUBSTITUTE(Table1[[#This Row],[Total]],"$",""))</f>
        <v>886.53</v>
      </c>
      <c r="AA989" s="3">
        <f>Table1[[#This Row],[Order Total Number]]-Table1[[#This Row],[Total Number]]</f>
        <v>-13</v>
      </c>
      <c r="AB989">
        <f>VALUE(SUBSTITUTE(Table1[[#This Row],[Shipping Cost]],"$",""))</f>
        <v>6.5</v>
      </c>
      <c r="AC989">
        <f>VALUE(SUBSTITUTE(Table1[[#This Row],[Discount $]],"$",""))</f>
        <v>86.39</v>
      </c>
      <c r="AD989">
        <f>VALUE(SUBSTITUTE(Table1[[#This Row],[Retail Price]],"$",""))</f>
        <v>30.98</v>
      </c>
      <c r="AE989" s="4">
        <f>(Table1[[#This Row],[Retail Price Number]]*Table1[[#This Row],[Order Quantity]])-Table1[[#This Row],[Discount $ Number]]+Table1[[#This Row],[Shipping Cost Number]]</f>
        <v>167.95</v>
      </c>
      <c r="AF989">
        <f>Table1[[#This Row],[Retail Price Number]]*Table1[[#This Row],[Order Quantity]]-Table1[[#This Row],[Discount $ Number]]</f>
        <v>161.44999999999999</v>
      </c>
      <c r="AG989">
        <f>(Table1[[#This Row],[Retail Price Number]]*Table1[[#This Row],[Order Quantity]])-Table1[[#This Row],[Discount $ Number]]-Table1[[#This Row],[Shipping Cost Number]]</f>
        <v>154.94999999999999</v>
      </c>
      <c r="AH989">
        <f>Table1[[#This Row],[Retail Price Number]]*Table1[[#This Row],[Order Quantity]]</f>
        <v>247.84</v>
      </c>
      <c r="AI989">
        <f>YEAR(Table1[[#This Row],[Order Date]])</f>
        <v>2013</v>
      </c>
    </row>
    <row r="990" spans="1:35" x14ac:dyDescent="0.3">
      <c r="A990" t="s">
        <v>946</v>
      </c>
      <c r="B990" s="1">
        <v>41322</v>
      </c>
      <c r="C990" t="s">
        <v>947</v>
      </c>
      <c r="D990" t="s">
        <v>948</v>
      </c>
      <c r="E990" t="s">
        <v>46</v>
      </c>
      <c r="F990" t="s">
        <v>47</v>
      </c>
      <c r="G990" t="s">
        <v>134</v>
      </c>
      <c r="H990" t="s">
        <v>48</v>
      </c>
      <c r="I990" t="s">
        <v>92</v>
      </c>
      <c r="J990" t="s">
        <v>478</v>
      </c>
      <c r="K990" t="s">
        <v>33</v>
      </c>
      <c r="L990" t="s">
        <v>34</v>
      </c>
      <c r="M990" t="s">
        <v>35</v>
      </c>
      <c r="N990" s="1">
        <v>41327</v>
      </c>
      <c r="O990" t="s">
        <v>479</v>
      </c>
      <c r="P990" s="3" t="s">
        <v>480</v>
      </c>
      <c r="Q990" t="s">
        <v>98</v>
      </c>
      <c r="R990">
        <v>37</v>
      </c>
      <c r="S990" t="s">
        <v>245</v>
      </c>
      <c r="T990" s="2">
        <v>0.1</v>
      </c>
      <c r="U990" t="s">
        <v>653</v>
      </c>
      <c r="V990" t="s">
        <v>949</v>
      </c>
      <c r="W990" t="s">
        <v>224</v>
      </c>
      <c r="X990" t="s">
        <v>950</v>
      </c>
      <c r="Y990" s="3">
        <f>VALUE(SUBSTITUTE(Table1[[#This Row],[Order Total]],"$",""))</f>
        <v>20.56</v>
      </c>
      <c r="Z990">
        <f>VALUE(SUBSTITUTE(Table1[[#This Row],[Total]],"$",""))</f>
        <v>21.49</v>
      </c>
      <c r="AA990" s="3">
        <f>Table1[[#This Row],[Order Total Number]]-Table1[[#This Row],[Total Number]]</f>
        <v>-0.92999999999999972</v>
      </c>
      <c r="AB990">
        <f>VALUE(SUBSTITUTE(Table1[[#This Row],[Shipping Cost]],"$",""))</f>
        <v>0.5</v>
      </c>
      <c r="AC990">
        <f>VALUE(SUBSTITUTE(Table1[[#This Row],[Discount $]],"$",""))</f>
        <v>1.26</v>
      </c>
      <c r="AD990">
        <f>VALUE(SUBSTITUTE(Table1[[#This Row],[Retail Price]],"$",""))</f>
        <v>2.61</v>
      </c>
      <c r="AE990" s="4">
        <f>(Table1[[#This Row],[Retail Price Number]]*Table1[[#This Row],[Order Quantity]])-Table1[[#This Row],[Discount $ Number]]+Table1[[#This Row],[Shipping Cost Number]]</f>
        <v>95.809999999999988</v>
      </c>
      <c r="AF990">
        <f>Table1[[#This Row],[Retail Price Number]]*Table1[[#This Row],[Order Quantity]]-Table1[[#This Row],[Discount $ Number]]</f>
        <v>95.309999999999988</v>
      </c>
      <c r="AG990">
        <f>(Table1[[#This Row],[Retail Price Number]]*Table1[[#This Row],[Order Quantity]])-Table1[[#This Row],[Discount $ Number]]-Table1[[#This Row],[Shipping Cost Number]]</f>
        <v>94.809999999999988</v>
      </c>
      <c r="AH990">
        <f>Table1[[#This Row],[Retail Price Number]]*Table1[[#This Row],[Order Quantity]]</f>
        <v>96.57</v>
      </c>
      <c r="AI990">
        <f>YEAR(Table1[[#This Row],[Order Date]])</f>
        <v>2013</v>
      </c>
    </row>
    <row r="991" spans="1:35" x14ac:dyDescent="0.3">
      <c r="A991" t="s">
        <v>946</v>
      </c>
      <c r="B991" s="1">
        <v>41666</v>
      </c>
      <c r="C991" t="s">
        <v>2384</v>
      </c>
      <c r="D991" t="s">
        <v>1232</v>
      </c>
      <c r="E991" t="s">
        <v>27</v>
      </c>
      <c r="F991" t="s">
        <v>28</v>
      </c>
      <c r="G991" t="s">
        <v>29</v>
      </c>
      <c r="H991" t="s">
        <v>281</v>
      </c>
      <c r="I991" t="s">
        <v>31</v>
      </c>
      <c r="J991" t="s">
        <v>64</v>
      </c>
      <c r="K991" t="s">
        <v>94</v>
      </c>
      <c r="L991" t="s">
        <v>95</v>
      </c>
      <c r="M991" t="s">
        <v>35</v>
      </c>
      <c r="N991" s="1">
        <v>41667</v>
      </c>
      <c r="O991" t="s">
        <v>66</v>
      </c>
      <c r="P991" s="3" t="s">
        <v>67</v>
      </c>
      <c r="Q991" t="s">
        <v>68</v>
      </c>
      <c r="R991">
        <v>46</v>
      </c>
      <c r="S991" t="s">
        <v>2385</v>
      </c>
      <c r="T991" s="2">
        <v>0</v>
      </c>
      <c r="U991" t="s">
        <v>2386</v>
      </c>
      <c r="V991" t="s">
        <v>2387</v>
      </c>
      <c r="W991" t="s">
        <v>72</v>
      </c>
      <c r="X991" t="s">
        <v>2388</v>
      </c>
      <c r="Y991" s="3">
        <f>VALUE(SUBSTITUTE(Table1[[#This Row],[Order Total]],"$",""))</f>
        <v>33.020000000000003</v>
      </c>
      <c r="Z991">
        <f>VALUE(SUBSTITUTE(Table1[[#This Row],[Total]],"$",""))</f>
        <v>36.21</v>
      </c>
      <c r="AA991" s="3">
        <f>Table1[[#This Row],[Order Total Number]]-Table1[[#This Row],[Total Number]]</f>
        <v>-3.1899999999999977</v>
      </c>
      <c r="AB991">
        <f>VALUE(SUBSTITUTE(Table1[[#This Row],[Shipping Cost]],"$",""))</f>
        <v>0.99</v>
      </c>
      <c r="AC991">
        <f>VALUE(SUBSTITUTE(Table1[[#This Row],[Discount $]],"$",""))</f>
        <v>1.38</v>
      </c>
      <c r="AD991">
        <f>VALUE(SUBSTITUTE(Table1[[#This Row],[Retail Price]],"$",""))</f>
        <v>2.88</v>
      </c>
      <c r="AE991" s="4">
        <f>(Table1[[#This Row],[Retail Price Number]]*Table1[[#This Row],[Order Quantity]])-Table1[[#This Row],[Discount $ Number]]+Table1[[#This Row],[Shipping Cost Number]]</f>
        <v>132.09</v>
      </c>
      <c r="AF991">
        <f>Table1[[#This Row],[Retail Price Number]]*Table1[[#This Row],[Order Quantity]]-Table1[[#This Row],[Discount $ Number]]</f>
        <v>131.1</v>
      </c>
      <c r="AG991">
        <f>(Table1[[#This Row],[Retail Price Number]]*Table1[[#This Row],[Order Quantity]])-Table1[[#This Row],[Discount $ Number]]-Table1[[#This Row],[Shipping Cost Number]]</f>
        <v>130.10999999999999</v>
      </c>
      <c r="AH991">
        <f>Table1[[#This Row],[Retail Price Number]]*Table1[[#This Row],[Order Quantity]]</f>
        <v>132.47999999999999</v>
      </c>
      <c r="AI991">
        <f>YEAR(Table1[[#This Row],[Order Date]])</f>
        <v>2014</v>
      </c>
    </row>
    <row r="992" spans="1:35" x14ac:dyDescent="0.3">
      <c r="A992" t="s">
        <v>946</v>
      </c>
      <c r="B992" s="1">
        <v>42568</v>
      </c>
      <c r="C992" t="s">
        <v>1921</v>
      </c>
      <c r="D992" t="s">
        <v>551</v>
      </c>
      <c r="E992" t="s">
        <v>27</v>
      </c>
      <c r="F992" t="s">
        <v>28</v>
      </c>
      <c r="G992" t="s">
        <v>77</v>
      </c>
      <c r="H992" t="s">
        <v>289</v>
      </c>
      <c r="I992" t="s">
        <v>196</v>
      </c>
      <c r="J992" t="s">
        <v>975</v>
      </c>
      <c r="K992" t="s">
        <v>94</v>
      </c>
      <c r="L992" t="s">
        <v>109</v>
      </c>
      <c r="M992" t="s">
        <v>35</v>
      </c>
      <c r="N992" s="1">
        <v>42569</v>
      </c>
      <c r="O992" t="s">
        <v>976</v>
      </c>
      <c r="P992" s="3" t="s">
        <v>977</v>
      </c>
      <c r="Q992" t="s">
        <v>978</v>
      </c>
      <c r="R992">
        <v>7</v>
      </c>
      <c r="S992" t="s">
        <v>5098</v>
      </c>
      <c r="T992" s="2">
        <v>0.05</v>
      </c>
      <c r="U992" t="s">
        <v>3299</v>
      </c>
      <c r="V992" t="s">
        <v>5099</v>
      </c>
      <c r="W992" t="s">
        <v>982</v>
      </c>
      <c r="X992" t="s">
        <v>5100</v>
      </c>
      <c r="Y992" s="3">
        <f>VALUE(SUBSTITUTE(Table1[[#This Row],[Order Total]],"$",""))</f>
        <v>366.08</v>
      </c>
      <c r="Z992">
        <f>VALUE(SUBSTITUTE(Table1[[#This Row],[Total]],"$",""))</f>
        <v>363.08</v>
      </c>
      <c r="AA992" s="3">
        <f>Table1[[#This Row],[Order Total Number]]-Table1[[#This Row],[Total Number]]</f>
        <v>3</v>
      </c>
      <c r="AB992">
        <f>VALUE(SUBSTITUTE(Table1[[#This Row],[Shipping Cost]],"$",""))</f>
        <v>3.14</v>
      </c>
      <c r="AC992">
        <f>VALUE(SUBSTITUTE(Table1[[#This Row],[Discount $]],"$",""))</f>
        <v>7.24</v>
      </c>
      <c r="AD992">
        <f>VALUE(SUBSTITUTE(Table1[[#This Row],[Retail Price]],"$",""))</f>
        <v>12.98</v>
      </c>
      <c r="AE992" s="4">
        <f>(Table1[[#This Row],[Retail Price Number]]*Table1[[#This Row],[Order Quantity]])-Table1[[#This Row],[Discount $ Number]]+Table1[[#This Row],[Shipping Cost Number]]</f>
        <v>86.76</v>
      </c>
      <c r="AF992">
        <f>Table1[[#This Row],[Retail Price Number]]*Table1[[#This Row],[Order Quantity]]-Table1[[#This Row],[Discount $ Number]]</f>
        <v>83.62</v>
      </c>
      <c r="AG992">
        <f>(Table1[[#This Row],[Retail Price Number]]*Table1[[#This Row],[Order Quantity]])-Table1[[#This Row],[Discount $ Number]]-Table1[[#This Row],[Shipping Cost Number]]</f>
        <v>80.48</v>
      </c>
      <c r="AH992">
        <f>Table1[[#This Row],[Retail Price Number]]*Table1[[#This Row],[Order Quantity]]</f>
        <v>90.86</v>
      </c>
      <c r="AI992">
        <f>YEAR(Table1[[#This Row],[Order Date]])</f>
        <v>2016</v>
      </c>
    </row>
    <row r="993" spans="1:35" x14ac:dyDescent="0.3">
      <c r="A993" t="s">
        <v>946</v>
      </c>
      <c r="B993" s="1">
        <v>41570</v>
      </c>
      <c r="C993" t="s">
        <v>6875</v>
      </c>
      <c r="D993" t="s">
        <v>61</v>
      </c>
      <c r="E993" t="s">
        <v>27</v>
      </c>
      <c r="F993" t="s">
        <v>28</v>
      </c>
      <c r="G993" t="s">
        <v>29</v>
      </c>
      <c r="H993" t="s">
        <v>62</v>
      </c>
      <c r="I993" t="s">
        <v>121</v>
      </c>
      <c r="J993" t="s">
        <v>478</v>
      </c>
      <c r="K993" t="s">
        <v>94</v>
      </c>
      <c r="L993" t="s">
        <v>95</v>
      </c>
      <c r="M993" t="s">
        <v>35</v>
      </c>
      <c r="N993" s="1">
        <v>41572</v>
      </c>
      <c r="O993" t="s">
        <v>479</v>
      </c>
      <c r="P993" s="3" t="s">
        <v>480</v>
      </c>
      <c r="Q993" t="s">
        <v>98</v>
      </c>
      <c r="R993">
        <v>48</v>
      </c>
      <c r="S993" t="s">
        <v>1274</v>
      </c>
      <c r="T993" s="2">
        <v>0.03</v>
      </c>
      <c r="U993" t="s">
        <v>1470</v>
      </c>
      <c r="V993" t="s">
        <v>443</v>
      </c>
      <c r="W993" t="s">
        <v>224</v>
      </c>
      <c r="X993" t="s">
        <v>6876</v>
      </c>
      <c r="Y993" s="3">
        <f>VALUE(SUBSTITUTE(Table1[[#This Row],[Order Total]],"$",""))</f>
        <v>22.38</v>
      </c>
      <c r="Z993">
        <f>VALUE(SUBSTITUTE(Table1[[#This Row],[Total]],"$",""))</f>
        <v>22.23</v>
      </c>
      <c r="AA993" s="3">
        <f>Table1[[#This Row],[Order Total Number]]-Table1[[#This Row],[Total Number]]</f>
        <v>0.14999999999999858</v>
      </c>
      <c r="AB993">
        <f>VALUE(SUBSTITUTE(Table1[[#This Row],[Shipping Cost]],"$",""))</f>
        <v>0.5</v>
      </c>
      <c r="AC993">
        <f>VALUE(SUBSTITUTE(Table1[[#This Row],[Discount $]],"$",""))</f>
        <v>2.54</v>
      </c>
      <c r="AD993">
        <f>VALUE(SUBSTITUTE(Table1[[#This Row],[Retail Price]],"$",""))</f>
        <v>2.61</v>
      </c>
      <c r="AE993" s="4">
        <f>(Table1[[#This Row],[Retail Price Number]]*Table1[[#This Row],[Order Quantity]])-Table1[[#This Row],[Discount $ Number]]+Table1[[#This Row],[Shipping Cost Number]]</f>
        <v>123.24</v>
      </c>
      <c r="AF993">
        <f>Table1[[#This Row],[Retail Price Number]]*Table1[[#This Row],[Order Quantity]]-Table1[[#This Row],[Discount $ Number]]</f>
        <v>122.74</v>
      </c>
      <c r="AG993">
        <f>(Table1[[#This Row],[Retail Price Number]]*Table1[[#This Row],[Order Quantity]])-Table1[[#This Row],[Discount $ Number]]-Table1[[#This Row],[Shipping Cost Number]]</f>
        <v>122.24</v>
      </c>
      <c r="AH993">
        <f>Table1[[#This Row],[Retail Price Number]]*Table1[[#This Row],[Order Quantity]]</f>
        <v>125.28</v>
      </c>
      <c r="AI993">
        <f>YEAR(Table1[[#This Row],[Order Date]])</f>
        <v>2013</v>
      </c>
    </row>
    <row r="994" spans="1:35" x14ac:dyDescent="0.3">
      <c r="A994" t="s">
        <v>946</v>
      </c>
      <c r="B994" s="1">
        <v>41607</v>
      </c>
      <c r="C994" t="s">
        <v>311</v>
      </c>
      <c r="D994" t="s">
        <v>312</v>
      </c>
      <c r="E994" t="s">
        <v>27</v>
      </c>
      <c r="F994" t="s">
        <v>28</v>
      </c>
      <c r="G994" t="s">
        <v>91</v>
      </c>
      <c r="H994" t="s">
        <v>205</v>
      </c>
      <c r="I994" t="s">
        <v>31</v>
      </c>
      <c r="J994" t="s">
        <v>3481</v>
      </c>
      <c r="K994" t="s">
        <v>94</v>
      </c>
      <c r="L994" t="s">
        <v>95</v>
      </c>
      <c r="M994" t="s">
        <v>35</v>
      </c>
      <c r="N994" s="1">
        <v>41609</v>
      </c>
      <c r="O994" t="s">
        <v>3482</v>
      </c>
      <c r="P994" s="3" t="s">
        <v>2262</v>
      </c>
      <c r="Q994" t="s">
        <v>2240</v>
      </c>
      <c r="R994">
        <v>10</v>
      </c>
      <c r="S994" t="s">
        <v>7360</v>
      </c>
      <c r="T994" s="2">
        <v>0.08</v>
      </c>
      <c r="U994" t="s">
        <v>7361</v>
      </c>
      <c r="V994" t="s">
        <v>7362</v>
      </c>
      <c r="W994" t="s">
        <v>3486</v>
      </c>
      <c r="X994" t="s">
        <v>7363</v>
      </c>
      <c r="Y994" s="3">
        <f>VALUE(SUBSTITUTE(Table1[[#This Row],[Order Total]],"$",""))</f>
        <v>873.53</v>
      </c>
      <c r="Z994">
        <f>VALUE(SUBSTITUTE(Table1[[#This Row],[Total]],"$",""))</f>
        <v>887.53</v>
      </c>
      <c r="AA994" s="3">
        <f>Table1[[#This Row],[Order Total Number]]-Table1[[#This Row],[Total Number]]</f>
        <v>-14</v>
      </c>
      <c r="AB994">
        <f>VALUE(SUBSTITUTE(Table1[[#This Row],[Shipping Cost]],"$",""))</f>
        <v>14</v>
      </c>
      <c r="AC994">
        <f>VALUE(SUBSTITUTE(Table1[[#This Row],[Discount $]],"$",""))</f>
        <v>86.39</v>
      </c>
      <c r="AD994">
        <f>VALUE(SUBSTITUTE(Table1[[#This Row],[Retail Price]],"$",""))</f>
        <v>119.99</v>
      </c>
      <c r="AE994" s="4">
        <f>(Table1[[#This Row],[Retail Price Number]]*Table1[[#This Row],[Order Quantity]])-Table1[[#This Row],[Discount $ Number]]+Table1[[#This Row],[Shipping Cost Number]]</f>
        <v>1127.5099999999998</v>
      </c>
      <c r="AF994">
        <f>Table1[[#This Row],[Retail Price Number]]*Table1[[#This Row],[Order Quantity]]-Table1[[#This Row],[Discount $ Number]]</f>
        <v>1113.5099999999998</v>
      </c>
      <c r="AG994">
        <f>(Table1[[#This Row],[Retail Price Number]]*Table1[[#This Row],[Order Quantity]])-Table1[[#This Row],[Discount $ Number]]-Table1[[#This Row],[Shipping Cost Number]]</f>
        <v>1099.5099999999998</v>
      </c>
      <c r="AH994">
        <f>Table1[[#This Row],[Retail Price Number]]*Table1[[#This Row],[Order Quantity]]</f>
        <v>1199.8999999999999</v>
      </c>
      <c r="AI994">
        <f>YEAR(Table1[[#This Row],[Order Date]])</f>
        <v>2013</v>
      </c>
    </row>
    <row r="995" spans="1:35" x14ac:dyDescent="0.3">
      <c r="A995" t="s">
        <v>946</v>
      </c>
      <c r="B995" s="1">
        <v>41731</v>
      </c>
      <c r="C995" t="s">
        <v>1047</v>
      </c>
      <c r="D995" t="s">
        <v>162</v>
      </c>
      <c r="E995" t="s">
        <v>46</v>
      </c>
      <c r="F995" t="s">
        <v>47</v>
      </c>
      <c r="G995" t="s">
        <v>77</v>
      </c>
      <c r="H995" t="s">
        <v>107</v>
      </c>
      <c r="I995" t="s">
        <v>92</v>
      </c>
      <c r="J995" t="s">
        <v>135</v>
      </c>
      <c r="K995" t="s">
        <v>94</v>
      </c>
      <c r="L995" t="s">
        <v>95</v>
      </c>
      <c r="M995" t="s">
        <v>35</v>
      </c>
      <c r="N995" s="1">
        <v>41732</v>
      </c>
      <c r="O995" t="s">
        <v>136</v>
      </c>
      <c r="P995" s="3" t="s">
        <v>137</v>
      </c>
      <c r="Q995" t="s">
        <v>52</v>
      </c>
      <c r="R995">
        <v>37</v>
      </c>
      <c r="S995" t="s">
        <v>7788</v>
      </c>
      <c r="T995" s="2">
        <v>0.03</v>
      </c>
      <c r="U995" t="s">
        <v>7789</v>
      </c>
      <c r="V995" t="s">
        <v>7790</v>
      </c>
      <c r="W995" t="s">
        <v>72</v>
      </c>
      <c r="X995" t="s">
        <v>7791</v>
      </c>
      <c r="Y995" s="3">
        <f>VALUE(SUBSTITUTE(Table1[[#This Row],[Order Total]],"$",""))</f>
        <v>132.04</v>
      </c>
      <c r="Z995">
        <f>VALUE(SUBSTITUTE(Table1[[#This Row],[Total]],"$",""))</f>
        <v>142.61000000000001</v>
      </c>
      <c r="AA995" s="3">
        <f>Table1[[#This Row],[Order Total Number]]-Table1[[#This Row],[Total Number]]</f>
        <v>-10.570000000000022</v>
      </c>
      <c r="AB995">
        <f>VALUE(SUBSTITUTE(Table1[[#This Row],[Shipping Cost]],"$",""))</f>
        <v>0.99</v>
      </c>
      <c r="AC995">
        <f>VALUE(SUBSTITUTE(Table1[[#This Row],[Discount $]],"$",""))</f>
        <v>5.31</v>
      </c>
      <c r="AD995">
        <f>VALUE(SUBSTITUTE(Table1[[#This Row],[Retail Price]],"$",""))</f>
        <v>3.08</v>
      </c>
      <c r="AE995" s="4">
        <f>(Table1[[#This Row],[Retail Price Number]]*Table1[[#This Row],[Order Quantity]])-Table1[[#This Row],[Discount $ Number]]+Table1[[#This Row],[Shipping Cost Number]]</f>
        <v>109.64</v>
      </c>
      <c r="AF995">
        <f>Table1[[#This Row],[Retail Price Number]]*Table1[[#This Row],[Order Quantity]]-Table1[[#This Row],[Discount $ Number]]</f>
        <v>108.65</v>
      </c>
      <c r="AG995">
        <f>(Table1[[#This Row],[Retail Price Number]]*Table1[[#This Row],[Order Quantity]])-Table1[[#This Row],[Discount $ Number]]-Table1[[#This Row],[Shipping Cost Number]]</f>
        <v>107.66000000000001</v>
      </c>
      <c r="AH995">
        <f>Table1[[#This Row],[Retail Price Number]]*Table1[[#This Row],[Order Quantity]]</f>
        <v>113.96000000000001</v>
      </c>
      <c r="AI995">
        <f>YEAR(Table1[[#This Row],[Order Date]])</f>
        <v>2014</v>
      </c>
    </row>
    <row r="996" spans="1:35" x14ac:dyDescent="0.3">
      <c r="A996" t="s">
        <v>946</v>
      </c>
      <c r="B996" s="1">
        <v>41607</v>
      </c>
      <c r="C996" t="s">
        <v>311</v>
      </c>
      <c r="D996" t="s">
        <v>312</v>
      </c>
      <c r="E996" t="s">
        <v>27</v>
      </c>
      <c r="F996" t="s">
        <v>28</v>
      </c>
      <c r="G996" t="s">
        <v>77</v>
      </c>
      <c r="H996" t="s">
        <v>205</v>
      </c>
      <c r="I996" t="s">
        <v>63</v>
      </c>
      <c r="J996" t="s">
        <v>3481</v>
      </c>
      <c r="K996" t="s">
        <v>94</v>
      </c>
      <c r="L996" t="s">
        <v>95</v>
      </c>
      <c r="M996" t="s">
        <v>35</v>
      </c>
      <c r="N996" s="1">
        <v>41609</v>
      </c>
      <c r="O996" t="s">
        <v>3482</v>
      </c>
      <c r="P996" s="3" t="s">
        <v>2262</v>
      </c>
      <c r="Q996" t="s">
        <v>2240</v>
      </c>
      <c r="R996">
        <v>42</v>
      </c>
      <c r="S996" t="s">
        <v>7360</v>
      </c>
      <c r="T996" s="2">
        <v>0.08</v>
      </c>
      <c r="U996" t="s">
        <v>7361</v>
      </c>
      <c r="V996" t="s">
        <v>7362</v>
      </c>
      <c r="W996" t="s">
        <v>3486</v>
      </c>
      <c r="X996" t="s">
        <v>7363</v>
      </c>
      <c r="Y996" s="3">
        <f>VALUE(SUBSTITUTE(Table1[[#This Row],[Order Total]],"$",""))</f>
        <v>873.53</v>
      </c>
      <c r="Z996">
        <f>VALUE(SUBSTITUTE(Table1[[#This Row],[Total]],"$",""))</f>
        <v>887.53</v>
      </c>
      <c r="AA996" s="3">
        <f>Table1[[#This Row],[Order Total Number]]-Table1[[#This Row],[Total Number]]</f>
        <v>-14</v>
      </c>
      <c r="AB996">
        <f>VALUE(SUBSTITUTE(Table1[[#This Row],[Shipping Cost]],"$",""))</f>
        <v>14</v>
      </c>
      <c r="AC996">
        <f>VALUE(SUBSTITUTE(Table1[[#This Row],[Discount $]],"$",""))</f>
        <v>86.39</v>
      </c>
      <c r="AD996">
        <f>VALUE(SUBSTITUTE(Table1[[#This Row],[Retail Price]],"$",""))</f>
        <v>119.99</v>
      </c>
      <c r="AE996" s="4">
        <f>(Table1[[#This Row],[Retail Price Number]]*Table1[[#This Row],[Order Quantity]])-Table1[[#This Row],[Discount $ Number]]+Table1[[#This Row],[Shipping Cost Number]]</f>
        <v>4967.1899999999996</v>
      </c>
      <c r="AF996">
        <f>Table1[[#This Row],[Retail Price Number]]*Table1[[#This Row],[Order Quantity]]-Table1[[#This Row],[Discount $ Number]]</f>
        <v>4953.1899999999996</v>
      </c>
      <c r="AG996">
        <f>(Table1[[#This Row],[Retail Price Number]]*Table1[[#This Row],[Order Quantity]])-Table1[[#This Row],[Discount $ Number]]-Table1[[#This Row],[Shipping Cost Number]]</f>
        <v>4939.1899999999996</v>
      </c>
      <c r="AH996">
        <f>Table1[[#This Row],[Retail Price Number]]*Table1[[#This Row],[Order Quantity]]</f>
        <v>5039.58</v>
      </c>
      <c r="AI996">
        <f>YEAR(Table1[[#This Row],[Order Date]])</f>
        <v>2013</v>
      </c>
    </row>
    <row r="997" spans="1:35" x14ac:dyDescent="0.3">
      <c r="A997" t="s">
        <v>946</v>
      </c>
      <c r="B997" s="1">
        <v>41607</v>
      </c>
      <c r="C997" t="s">
        <v>311</v>
      </c>
      <c r="D997" t="s">
        <v>312</v>
      </c>
      <c r="E997" t="s">
        <v>27</v>
      </c>
      <c r="F997" t="s">
        <v>28</v>
      </c>
      <c r="G997" t="s">
        <v>91</v>
      </c>
      <c r="H997" t="s">
        <v>205</v>
      </c>
      <c r="I997" t="s">
        <v>31</v>
      </c>
      <c r="J997" t="s">
        <v>3481</v>
      </c>
      <c r="K997" t="s">
        <v>94</v>
      </c>
      <c r="L997" t="s">
        <v>34</v>
      </c>
      <c r="M997" t="s">
        <v>156</v>
      </c>
      <c r="N997" s="1">
        <v>41609</v>
      </c>
      <c r="O997" t="s">
        <v>3482</v>
      </c>
      <c r="P997" s="3" t="s">
        <v>2262</v>
      </c>
      <c r="Q997" t="s">
        <v>2240</v>
      </c>
      <c r="R997">
        <v>49</v>
      </c>
      <c r="S997" t="s">
        <v>7360</v>
      </c>
      <c r="T997" s="2">
        <v>0.05</v>
      </c>
      <c r="U997" t="s">
        <v>7361</v>
      </c>
      <c r="V997" t="s">
        <v>7362</v>
      </c>
      <c r="W997" t="s">
        <v>3486</v>
      </c>
      <c r="X997" t="s">
        <v>7363</v>
      </c>
      <c r="Y997" s="3">
        <f>VALUE(SUBSTITUTE(Table1[[#This Row],[Order Total]],"$",""))</f>
        <v>873.53</v>
      </c>
      <c r="Z997">
        <f>VALUE(SUBSTITUTE(Table1[[#This Row],[Total]],"$",""))</f>
        <v>887.53</v>
      </c>
      <c r="AA997" s="3">
        <f>Table1[[#This Row],[Order Total Number]]-Table1[[#This Row],[Total Number]]</f>
        <v>-14</v>
      </c>
      <c r="AB997">
        <f>VALUE(SUBSTITUTE(Table1[[#This Row],[Shipping Cost]],"$",""))</f>
        <v>14</v>
      </c>
      <c r="AC997">
        <f>VALUE(SUBSTITUTE(Table1[[#This Row],[Discount $]],"$",""))</f>
        <v>86.39</v>
      </c>
      <c r="AD997">
        <f>VALUE(SUBSTITUTE(Table1[[#This Row],[Retail Price]],"$",""))</f>
        <v>119.99</v>
      </c>
      <c r="AE997" s="4">
        <f>(Table1[[#This Row],[Retail Price Number]]*Table1[[#This Row],[Order Quantity]])-Table1[[#This Row],[Discount $ Number]]+Table1[[#This Row],[Shipping Cost Number]]</f>
        <v>5807.119999999999</v>
      </c>
      <c r="AF997">
        <f>Table1[[#This Row],[Retail Price Number]]*Table1[[#This Row],[Order Quantity]]-Table1[[#This Row],[Discount $ Number]]</f>
        <v>5793.119999999999</v>
      </c>
      <c r="AG997">
        <f>(Table1[[#This Row],[Retail Price Number]]*Table1[[#This Row],[Order Quantity]])-Table1[[#This Row],[Discount $ Number]]-Table1[[#This Row],[Shipping Cost Number]]</f>
        <v>5779.119999999999</v>
      </c>
      <c r="AH997">
        <f>Table1[[#This Row],[Retail Price Number]]*Table1[[#This Row],[Order Quantity]]</f>
        <v>5879.5099999999993</v>
      </c>
      <c r="AI997">
        <f>YEAR(Table1[[#This Row],[Order Date]])</f>
        <v>2013</v>
      </c>
    </row>
    <row r="998" spans="1:35" x14ac:dyDescent="0.3">
      <c r="A998" t="s">
        <v>946</v>
      </c>
      <c r="B998" s="1">
        <v>41607</v>
      </c>
      <c r="C998" t="s">
        <v>3703</v>
      </c>
      <c r="D998" t="s">
        <v>3704</v>
      </c>
      <c r="E998" t="s">
        <v>27</v>
      </c>
      <c r="F998" t="s">
        <v>28</v>
      </c>
      <c r="G998" t="s">
        <v>29</v>
      </c>
      <c r="H998" t="s">
        <v>965</v>
      </c>
      <c r="I998" t="s">
        <v>63</v>
      </c>
      <c r="J998" t="s">
        <v>3481</v>
      </c>
      <c r="K998" t="s">
        <v>94</v>
      </c>
      <c r="L998" t="s">
        <v>95</v>
      </c>
      <c r="M998" t="s">
        <v>35</v>
      </c>
      <c r="N998" s="1">
        <v>41609</v>
      </c>
      <c r="O998" t="s">
        <v>3482</v>
      </c>
      <c r="P998" s="3" t="s">
        <v>2262</v>
      </c>
      <c r="Q998" t="s">
        <v>2240</v>
      </c>
      <c r="R998">
        <v>12</v>
      </c>
      <c r="S998" t="s">
        <v>9761</v>
      </c>
      <c r="T998" s="2">
        <v>0.01</v>
      </c>
      <c r="U998" t="s">
        <v>7361</v>
      </c>
      <c r="V998" t="s">
        <v>7362</v>
      </c>
      <c r="W998" t="s">
        <v>3486</v>
      </c>
      <c r="X998" t="s">
        <v>7363</v>
      </c>
      <c r="Y998" s="3">
        <f>VALUE(SUBSTITUTE(Table1[[#This Row],[Order Total]],"$",""))</f>
        <v>873.53</v>
      </c>
      <c r="Z998">
        <f>VALUE(SUBSTITUTE(Table1[[#This Row],[Total]],"$",""))</f>
        <v>887.53</v>
      </c>
      <c r="AA998" s="3">
        <f>Table1[[#This Row],[Order Total Number]]-Table1[[#This Row],[Total Number]]</f>
        <v>-14</v>
      </c>
      <c r="AB998">
        <f>VALUE(SUBSTITUTE(Table1[[#This Row],[Shipping Cost]],"$",""))</f>
        <v>14</v>
      </c>
      <c r="AC998">
        <f>VALUE(SUBSTITUTE(Table1[[#This Row],[Discount $]],"$",""))</f>
        <v>86.39</v>
      </c>
      <c r="AD998">
        <f>VALUE(SUBSTITUTE(Table1[[#This Row],[Retail Price]],"$",""))</f>
        <v>119.99</v>
      </c>
      <c r="AE998" s="4">
        <f>(Table1[[#This Row],[Retail Price Number]]*Table1[[#This Row],[Order Quantity]])-Table1[[#This Row],[Discount $ Number]]+Table1[[#This Row],[Shipping Cost Number]]</f>
        <v>1367.4899999999998</v>
      </c>
      <c r="AF998">
        <f>Table1[[#This Row],[Retail Price Number]]*Table1[[#This Row],[Order Quantity]]-Table1[[#This Row],[Discount $ Number]]</f>
        <v>1353.4899999999998</v>
      </c>
      <c r="AG998">
        <f>(Table1[[#This Row],[Retail Price Number]]*Table1[[#This Row],[Order Quantity]])-Table1[[#This Row],[Discount $ Number]]-Table1[[#This Row],[Shipping Cost Number]]</f>
        <v>1339.4899999999998</v>
      </c>
      <c r="AH998">
        <f>Table1[[#This Row],[Retail Price Number]]*Table1[[#This Row],[Order Quantity]]</f>
        <v>1439.8799999999999</v>
      </c>
      <c r="AI998">
        <f>YEAR(Table1[[#This Row],[Order Date]])</f>
        <v>2013</v>
      </c>
    </row>
    <row r="999" spans="1:35" x14ac:dyDescent="0.3">
      <c r="A999" t="s">
        <v>946</v>
      </c>
      <c r="B999" s="1">
        <v>41607</v>
      </c>
      <c r="C999" t="s">
        <v>311</v>
      </c>
      <c r="D999" t="s">
        <v>312</v>
      </c>
      <c r="E999" t="s">
        <v>27</v>
      </c>
      <c r="F999" t="s">
        <v>28</v>
      </c>
      <c r="G999" t="s">
        <v>29</v>
      </c>
      <c r="H999" t="s">
        <v>205</v>
      </c>
      <c r="I999" t="s">
        <v>63</v>
      </c>
      <c r="J999" t="s">
        <v>3481</v>
      </c>
      <c r="K999" t="s">
        <v>94</v>
      </c>
      <c r="L999" t="s">
        <v>34</v>
      </c>
      <c r="M999" t="s">
        <v>35</v>
      </c>
      <c r="N999" s="1">
        <v>41609</v>
      </c>
      <c r="O999" t="s">
        <v>3482</v>
      </c>
      <c r="P999" s="3" t="s">
        <v>2262</v>
      </c>
      <c r="Q999" t="s">
        <v>2240</v>
      </c>
      <c r="R999">
        <v>32</v>
      </c>
      <c r="S999" t="s">
        <v>7360</v>
      </c>
      <c r="T999" s="2">
        <v>0.1</v>
      </c>
      <c r="U999" t="s">
        <v>7361</v>
      </c>
      <c r="V999" t="s">
        <v>7362</v>
      </c>
      <c r="W999" t="s">
        <v>3486</v>
      </c>
      <c r="X999" t="s">
        <v>7363</v>
      </c>
      <c r="Y999" s="3">
        <f>VALUE(SUBSTITUTE(Table1[[#This Row],[Order Total]],"$",""))</f>
        <v>873.53</v>
      </c>
      <c r="Z999">
        <f>VALUE(SUBSTITUTE(Table1[[#This Row],[Total]],"$",""))</f>
        <v>887.53</v>
      </c>
      <c r="AA999" s="3">
        <f>Table1[[#This Row],[Order Total Number]]-Table1[[#This Row],[Total Number]]</f>
        <v>-14</v>
      </c>
      <c r="AB999">
        <f>VALUE(SUBSTITUTE(Table1[[#This Row],[Shipping Cost]],"$",""))</f>
        <v>14</v>
      </c>
      <c r="AC999">
        <f>VALUE(SUBSTITUTE(Table1[[#This Row],[Discount $]],"$",""))</f>
        <v>86.39</v>
      </c>
      <c r="AD999">
        <f>VALUE(SUBSTITUTE(Table1[[#This Row],[Retail Price]],"$",""))</f>
        <v>119.99</v>
      </c>
      <c r="AE999" s="4">
        <f>(Table1[[#This Row],[Retail Price Number]]*Table1[[#This Row],[Order Quantity]])-Table1[[#This Row],[Discount $ Number]]+Table1[[#This Row],[Shipping Cost Number]]</f>
        <v>3767.29</v>
      </c>
      <c r="AF999">
        <f>Table1[[#This Row],[Retail Price Number]]*Table1[[#This Row],[Order Quantity]]-Table1[[#This Row],[Discount $ Number]]</f>
        <v>3753.29</v>
      </c>
      <c r="AG999">
        <f>(Table1[[#This Row],[Retail Price Number]]*Table1[[#This Row],[Order Quantity]])-Table1[[#This Row],[Discount $ Number]]-Table1[[#This Row],[Shipping Cost Number]]</f>
        <v>3739.29</v>
      </c>
      <c r="AH999">
        <f>Table1[[#This Row],[Retail Price Number]]*Table1[[#This Row],[Order Quantity]]</f>
        <v>3839.68</v>
      </c>
      <c r="AI999">
        <f>YEAR(Table1[[#This Row],[Order Date]])</f>
        <v>2013</v>
      </c>
    </row>
    <row r="1000" spans="1:35" x14ac:dyDescent="0.3">
      <c r="A1000" t="s">
        <v>946</v>
      </c>
      <c r="B1000" s="1">
        <v>41406</v>
      </c>
      <c r="C1000" t="s">
        <v>12149</v>
      </c>
      <c r="D1000" t="s">
        <v>133</v>
      </c>
      <c r="E1000" t="s">
        <v>27</v>
      </c>
      <c r="F1000" t="s">
        <v>28</v>
      </c>
      <c r="G1000" t="s">
        <v>91</v>
      </c>
      <c r="H1000" t="s">
        <v>62</v>
      </c>
      <c r="I1000" t="s">
        <v>92</v>
      </c>
      <c r="J1000" t="s">
        <v>3183</v>
      </c>
      <c r="K1000" t="s">
        <v>94</v>
      </c>
      <c r="L1000" t="s">
        <v>109</v>
      </c>
      <c r="M1000" t="s">
        <v>35</v>
      </c>
      <c r="N1000" s="1">
        <v>41418</v>
      </c>
      <c r="O1000" t="s">
        <v>634</v>
      </c>
      <c r="P1000" s="3" t="s">
        <v>635</v>
      </c>
      <c r="Q1000" t="s">
        <v>636</v>
      </c>
      <c r="R1000">
        <v>43</v>
      </c>
      <c r="S1000" t="s">
        <v>12150</v>
      </c>
      <c r="T1000" s="2">
        <v>0.03</v>
      </c>
      <c r="U1000" t="s">
        <v>127</v>
      </c>
      <c r="V1000" t="s">
        <v>12151</v>
      </c>
      <c r="W1000" t="s">
        <v>640</v>
      </c>
      <c r="X1000" t="s">
        <v>12152</v>
      </c>
      <c r="Y1000" s="3">
        <f>VALUE(SUBSTITUTE(Table1[[#This Row],[Order Total]],"$",""))</f>
        <v>437.05</v>
      </c>
      <c r="Z1000">
        <f>VALUE(SUBSTITUTE(Table1[[#This Row],[Total]],"$",""))</f>
        <v>456.72</v>
      </c>
      <c r="AA1000" s="3">
        <f>Table1[[#This Row],[Order Total Number]]-Table1[[#This Row],[Total Number]]</f>
        <v>-19.670000000000016</v>
      </c>
      <c r="AB1000">
        <f>VALUE(SUBSTITUTE(Table1[[#This Row],[Shipping Cost]],"$",""))</f>
        <v>69.3</v>
      </c>
      <c r="AC1000">
        <f>VALUE(SUBSTITUTE(Table1[[#This Row],[Discount $]],"$",""))</f>
        <v>0</v>
      </c>
      <c r="AD1000">
        <f>VALUE(SUBSTITUTE(Table1[[#This Row],[Retail Price]],"$",""))</f>
        <v>500.97</v>
      </c>
      <c r="AE1000" s="4">
        <f>(Table1[[#This Row],[Retail Price Number]]*Table1[[#This Row],[Order Quantity]])-Table1[[#This Row],[Discount $ Number]]+Table1[[#This Row],[Shipping Cost Number]]</f>
        <v>21611.010000000002</v>
      </c>
      <c r="AF1000">
        <f>Table1[[#This Row],[Retail Price Number]]*Table1[[#This Row],[Order Quantity]]-Table1[[#This Row],[Discount $ Number]]</f>
        <v>21541.710000000003</v>
      </c>
      <c r="AG1000">
        <f>(Table1[[#This Row],[Retail Price Number]]*Table1[[#This Row],[Order Quantity]])-Table1[[#This Row],[Discount $ Number]]-Table1[[#This Row],[Shipping Cost Number]]</f>
        <v>21472.410000000003</v>
      </c>
      <c r="AH1000">
        <f>Table1[[#This Row],[Retail Price Number]]*Table1[[#This Row],[Order Quantity]]</f>
        <v>21541.710000000003</v>
      </c>
      <c r="AI1000">
        <f>YEAR(Table1[[#This Row],[Order Date]])</f>
        <v>2013</v>
      </c>
    </row>
    <row r="1001" spans="1:35" x14ac:dyDescent="0.3">
      <c r="A1001" t="s">
        <v>7519</v>
      </c>
      <c r="B1001" s="1">
        <v>41895</v>
      </c>
      <c r="C1001" t="s">
        <v>798</v>
      </c>
      <c r="D1001" t="s">
        <v>61</v>
      </c>
      <c r="E1001" t="s">
        <v>27</v>
      </c>
      <c r="F1001" t="s">
        <v>28</v>
      </c>
      <c r="G1001" t="s">
        <v>77</v>
      </c>
      <c r="H1001" t="s">
        <v>62</v>
      </c>
      <c r="I1001" t="s">
        <v>196</v>
      </c>
      <c r="J1001" t="s">
        <v>1813</v>
      </c>
      <c r="K1001" t="s">
        <v>94</v>
      </c>
      <c r="L1001" t="s">
        <v>34</v>
      </c>
      <c r="M1001" t="s">
        <v>35</v>
      </c>
      <c r="N1001" s="1">
        <v>41899</v>
      </c>
      <c r="O1001" t="s">
        <v>1814</v>
      </c>
      <c r="P1001" s="3" t="s">
        <v>1815</v>
      </c>
      <c r="Q1001" t="s">
        <v>1107</v>
      </c>
      <c r="R1001">
        <v>1</v>
      </c>
      <c r="S1001" t="s">
        <v>7520</v>
      </c>
      <c r="T1001" s="2">
        <v>0.06</v>
      </c>
      <c r="U1001" t="s">
        <v>7521</v>
      </c>
      <c r="V1001" t="s">
        <v>7522</v>
      </c>
      <c r="W1001" t="s">
        <v>1587</v>
      </c>
      <c r="X1001" t="s">
        <v>3493</v>
      </c>
      <c r="Y1001" s="3">
        <f>VALUE(SUBSTITUTE(Table1[[#This Row],[Order Total]],"$",""))</f>
        <v>152.78</v>
      </c>
      <c r="Z1001">
        <f>VALUE(SUBSTITUTE(Table1[[#This Row],[Total]],"$",""))</f>
        <v>152.59</v>
      </c>
      <c r="AA1001" s="3">
        <f>Table1[[#This Row],[Order Total Number]]-Table1[[#This Row],[Total Number]]</f>
        <v>0.18999999999999773</v>
      </c>
      <c r="AB1001">
        <f>VALUE(SUBSTITUTE(Table1[[#This Row],[Shipping Cost]],"$",""))</f>
        <v>5.01</v>
      </c>
      <c r="AC1001">
        <f>VALUE(SUBSTITUTE(Table1[[#This Row],[Discount $]],"$",""))</f>
        <v>15.22</v>
      </c>
      <c r="AD1001">
        <f>VALUE(SUBSTITUTE(Table1[[#This Row],[Retail Price]],"$",""))</f>
        <v>5.74</v>
      </c>
      <c r="AE1001" s="4">
        <f>(Table1[[#This Row],[Retail Price Number]]*Table1[[#This Row],[Order Quantity]])-Table1[[#This Row],[Discount $ Number]]+Table1[[#This Row],[Shipping Cost Number]]</f>
        <v>-4.4700000000000006</v>
      </c>
      <c r="AF1001">
        <f>Table1[[#This Row],[Retail Price Number]]*Table1[[#This Row],[Order Quantity]]-Table1[[#This Row],[Discount $ Number]]</f>
        <v>-9.48</v>
      </c>
      <c r="AG1001">
        <f>(Table1[[#This Row],[Retail Price Number]]*Table1[[#This Row],[Order Quantity]])-Table1[[#This Row],[Discount $ Number]]-Table1[[#This Row],[Shipping Cost Number]]</f>
        <v>-14.49</v>
      </c>
      <c r="AH1001">
        <f>Table1[[#This Row],[Retail Price Number]]*Table1[[#This Row],[Order Quantity]]</f>
        <v>5.74</v>
      </c>
      <c r="AI1001">
        <f>YEAR(Table1[[#This Row],[Order Date]])</f>
        <v>2014</v>
      </c>
    </row>
    <row r="1002" spans="1:35" x14ac:dyDescent="0.3">
      <c r="A1002" t="s">
        <v>2349</v>
      </c>
      <c r="B1002" s="1">
        <v>41663</v>
      </c>
      <c r="C1002" t="s">
        <v>2350</v>
      </c>
      <c r="D1002" t="s">
        <v>162</v>
      </c>
      <c r="E1002" t="s">
        <v>46</v>
      </c>
      <c r="F1002" t="s">
        <v>47</v>
      </c>
      <c r="G1002" t="s">
        <v>134</v>
      </c>
      <c r="H1002" t="s">
        <v>107</v>
      </c>
      <c r="I1002" t="s">
        <v>92</v>
      </c>
      <c r="J1002" t="s">
        <v>611</v>
      </c>
      <c r="K1002" t="s">
        <v>94</v>
      </c>
      <c r="L1002" t="s">
        <v>34</v>
      </c>
      <c r="M1002" t="s">
        <v>35</v>
      </c>
      <c r="N1002" s="1">
        <v>41665</v>
      </c>
      <c r="O1002" t="s">
        <v>612</v>
      </c>
      <c r="P1002" s="3" t="s">
        <v>613</v>
      </c>
      <c r="Q1002" t="s">
        <v>614</v>
      </c>
      <c r="R1002">
        <v>18</v>
      </c>
      <c r="S1002" t="s">
        <v>2351</v>
      </c>
      <c r="T1002" s="2">
        <v>0.02</v>
      </c>
      <c r="U1002" t="s">
        <v>127</v>
      </c>
      <c r="V1002" t="s">
        <v>2352</v>
      </c>
      <c r="W1002" t="s">
        <v>618</v>
      </c>
      <c r="X1002" t="s">
        <v>2353</v>
      </c>
      <c r="Y1002" s="3">
        <f>VALUE(SUBSTITUTE(Table1[[#This Row],[Order Total]],"$",""))</f>
        <v>1330.22</v>
      </c>
      <c r="Z1002">
        <f>VALUE(SUBSTITUTE(Table1[[#This Row],[Total]],"$",""))</f>
        <v>1440.61</v>
      </c>
      <c r="AA1002" s="3">
        <f>Table1[[#This Row],[Order Total Number]]-Table1[[#This Row],[Total Number]]</f>
        <v>-110.38999999999987</v>
      </c>
      <c r="AB1002">
        <f>VALUE(SUBSTITUTE(Table1[[#This Row],[Shipping Cost]],"$",""))</f>
        <v>24.49</v>
      </c>
      <c r="AC1002">
        <f>VALUE(SUBSTITUTE(Table1[[#This Row],[Discount $]],"$",""))</f>
        <v>0</v>
      </c>
      <c r="AD1002">
        <f>VALUE(SUBSTITUTE(Table1[[#This Row],[Retail Price]],"$",""))</f>
        <v>136.97999999999999</v>
      </c>
      <c r="AE1002" s="4">
        <f>(Table1[[#This Row],[Retail Price Number]]*Table1[[#This Row],[Order Quantity]])-Table1[[#This Row],[Discount $ Number]]+Table1[[#This Row],[Shipping Cost Number]]</f>
        <v>2490.1299999999997</v>
      </c>
      <c r="AF1002">
        <f>Table1[[#This Row],[Retail Price Number]]*Table1[[#This Row],[Order Quantity]]-Table1[[#This Row],[Discount $ Number]]</f>
        <v>2465.64</v>
      </c>
      <c r="AG1002">
        <f>(Table1[[#This Row],[Retail Price Number]]*Table1[[#This Row],[Order Quantity]])-Table1[[#This Row],[Discount $ Number]]-Table1[[#This Row],[Shipping Cost Number]]</f>
        <v>2441.15</v>
      </c>
      <c r="AH1002">
        <f>Table1[[#This Row],[Retail Price Number]]*Table1[[#This Row],[Order Quantity]]</f>
        <v>2465.64</v>
      </c>
      <c r="AI1002">
        <f>YEAR(Table1[[#This Row],[Order Date]])</f>
        <v>2014</v>
      </c>
    </row>
    <row r="1003" spans="1:35" x14ac:dyDescent="0.3">
      <c r="A1003" t="s">
        <v>2349</v>
      </c>
      <c r="B1003" s="1">
        <v>41929</v>
      </c>
      <c r="C1003" t="s">
        <v>2042</v>
      </c>
      <c r="D1003" t="s">
        <v>228</v>
      </c>
      <c r="E1003" t="s">
        <v>46</v>
      </c>
      <c r="F1003" t="s">
        <v>47</v>
      </c>
      <c r="G1003" t="s">
        <v>134</v>
      </c>
      <c r="H1003" t="s">
        <v>107</v>
      </c>
      <c r="I1003" t="s">
        <v>121</v>
      </c>
      <c r="J1003" t="s">
        <v>975</v>
      </c>
      <c r="K1003" t="s">
        <v>94</v>
      </c>
      <c r="L1003" t="s">
        <v>34</v>
      </c>
      <c r="M1003" t="s">
        <v>35</v>
      </c>
      <c r="N1003" s="1">
        <v>41929</v>
      </c>
      <c r="O1003" t="s">
        <v>976</v>
      </c>
      <c r="P1003" s="3" t="s">
        <v>977</v>
      </c>
      <c r="Q1003" t="s">
        <v>978</v>
      </c>
      <c r="R1003">
        <v>24</v>
      </c>
      <c r="S1003" t="s">
        <v>3335</v>
      </c>
      <c r="T1003" s="2">
        <v>0.06</v>
      </c>
      <c r="U1003" t="s">
        <v>5156</v>
      </c>
      <c r="V1003" t="s">
        <v>5157</v>
      </c>
      <c r="W1003" t="s">
        <v>982</v>
      </c>
      <c r="X1003" t="s">
        <v>5158</v>
      </c>
      <c r="Y1003" s="3">
        <f>VALUE(SUBSTITUTE(Table1[[#This Row],[Order Total]],"$",""))</f>
        <v>132.18</v>
      </c>
      <c r="Z1003">
        <f>VALUE(SUBSTITUTE(Table1[[#This Row],[Total]],"$",""))</f>
        <v>131.38999999999999</v>
      </c>
      <c r="AA1003" s="3">
        <f>Table1[[#This Row],[Order Total Number]]-Table1[[#This Row],[Total Number]]</f>
        <v>0.79000000000002046</v>
      </c>
      <c r="AB1003">
        <f>VALUE(SUBSTITUTE(Table1[[#This Row],[Shipping Cost]],"$",""))</f>
        <v>3.14</v>
      </c>
      <c r="AC1003">
        <f>VALUE(SUBSTITUTE(Table1[[#This Row],[Discount $]],"$",""))</f>
        <v>12.42</v>
      </c>
      <c r="AD1003">
        <f>VALUE(SUBSTITUTE(Table1[[#This Row],[Retail Price]],"$",""))</f>
        <v>12.98</v>
      </c>
      <c r="AE1003" s="4">
        <f>(Table1[[#This Row],[Retail Price Number]]*Table1[[#This Row],[Order Quantity]])-Table1[[#This Row],[Discount $ Number]]+Table1[[#This Row],[Shipping Cost Number]]</f>
        <v>302.23999999999995</v>
      </c>
      <c r="AF1003">
        <f>Table1[[#This Row],[Retail Price Number]]*Table1[[#This Row],[Order Quantity]]-Table1[[#This Row],[Discount $ Number]]</f>
        <v>299.09999999999997</v>
      </c>
      <c r="AG1003">
        <f>(Table1[[#This Row],[Retail Price Number]]*Table1[[#This Row],[Order Quantity]])-Table1[[#This Row],[Discount $ Number]]-Table1[[#This Row],[Shipping Cost Number]]</f>
        <v>295.95999999999998</v>
      </c>
      <c r="AH1003">
        <f>Table1[[#This Row],[Retail Price Number]]*Table1[[#This Row],[Order Quantity]]</f>
        <v>311.52</v>
      </c>
      <c r="AI1003">
        <f>YEAR(Table1[[#This Row],[Order Date]])</f>
        <v>2014</v>
      </c>
    </row>
    <row r="1004" spans="1:35" x14ac:dyDescent="0.3">
      <c r="A1004" t="s">
        <v>2349</v>
      </c>
      <c r="B1004" s="1">
        <v>42656</v>
      </c>
      <c r="C1004" t="s">
        <v>911</v>
      </c>
      <c r="D1004" t="s">
        <v>912</v>
      </c>
      <c r="E1004" t="s">
        <v>27</v>
      </c>
      <c r="F1004" t="s">
        <v>28</v>
      </c>
      <c r="G1004" t="s">
        <v>77</v>
      </c>
      <c r="H1004" t="s">
        <v>205</v>
      </c>
      <c r="I1004" t="s">
        <v>31</v>
      </c>
      <c r="J1004" t="s">
        <v>3156</v>
      </c>
      <c r="K1004" t="s">
        <v>33</v>
      </c>
      <c r="L1004" t="s">
        <v>65</v>
      </c>
      <c r="M1004" t="s">
        <v>35</v>
      </c>
      <c r="N1004" s="1">
        <v>42661</v>
      </c>
      <c r="O1004" t="s">
        <v>3157</v>
      </c>
      <c r="P1004" s="3" t="s">
        <v>3158</v>
      </c>
      <c r="Q1004" t="s">
        <v>3159</v>
      </c>
      <c r="R1004">
        <v>24</v>
      </c>
      <c r="S1004" t="s">
        <v>10233</v>
      </c>
      <c r="T1004" s="2">
        <v>0.01</v>
      </c>
      <c r="U1004" t="s">
        <v>10234</v>
      </c>
      <c r="V1004" t="s">
        <v>10235</v>
      </c>
      <c r="W1004" t="s">
        <v>3163</v>
      </c>
      <c r="X1004" t="s">
        <v>10236</v>
      </c>
      <c r="Y1004" s="3">
        <f>VALUE(SUBSTITUTE(Table1[[#This Row],[Order Total]],"$",""))</f>
        <v>1653.45</v>
      </c>
      <c r="Z1004">
        <f>VALUE(SUBSTITUTE(Table1[[#This Row],[Total]],"$",""))</f>
        <v>1645.47</v>
      </c>
      <c r="AA1004" s="3">
        <f>Table1[[#This Row],[Order Total Number]]-Table1[[#This Row],[Total Number]]</f>
        <v>7.9800000000000182</v>
      </c>
      <c r="AB1004">
        <f>VALUE(SUBSTITUTE(Table1[[#This Row],[Shipping Cost]],"$",""))</f>
        <v>11.37</v>
      </c>
      <c r="AC1004">
        <f>VALUE(SUBSTITUTE(Table1[[#This Row],[Discount $]],"$",""))</f>
        <v>143.93</v>
      </c>
      <c r="AD1004">
        <f>VALUE(SUBSTITUTE(Table1[[#This Row],[Retail Price]],"$",""))</f>
        <v>415.88</v>
      </c>
      <c r="AE1004" s="4">
        <f>(Table1[[#This Row],[Retail Price Number]]*Table1[[#This Row],[Order Quantity]])-Table1[[#This Row],[Discount $ Number]]+Table1[[#This Row],[Shipping Cost Number]]</f>
        <v>9848.56</v>
      </c>
      <c r="AF1004">
        <f>Table1[[#This Row],[Retail Price Number]]*Table1[[#This Row],[Order Quantity]]-Table1[[#This Row],[Discount $ Number]]</f>
        <v>9837.1899999999987</v>
      </c>
      <c r="AG1004">
        <f>(Table1[[#This Row],[Retail Price Number]]*Table1[[#This Row],[Order Quantity]])-Table1[[#This Row],[Discount $ Number]]-Table1[[#This Row],[Shipping Cost Number]]</f>
        <v>9825.8199999999979</v>
      </c>
      <c r="AH1004">
        <f>Table1[[#This Row],[Retail Price Number]]*Table1[[#This Row],[Order Quantity]]</f>
        <v>9981.119999999999</v>
      </c>
      <c r="AI1004">
        <f>YEAR(Table1[[#This Row],[Order Date]])</f>
        <v>2016</v>
      </c>
    </row>
    <row r="1005" spans="1:35" x14ac:dyDescent="0.3">
      <c r="A1005" t="s">
        <v>2349</v>
      </c>
      <c r="B1005" s="1">
        <v>41449</v>
      </c>
      <c r="C1005" t="s">
        <v>1687</v>
      </c>
      <c r="D1005" t="s">
        <v>324</v>
      </c>
      <c r="E1005" t="s">
        <v>27</v>
      </c>
      <c r="F1005" t="s">
        <v>28</v>
      </c>
      <c r="G1005" t="s">
        <v>91</v>
      </c>
      <c r="H1005" t="s">
        <v>205</v>
      </c>
      <c r="I1005" t="s">
        <v>63</v>
      </c>
      <c r="J1005" t="s">
        <v>1474</v>
      </c>
      <c r="K1005" t="s">
        <v>94</v>
      </c>
      <c r="L1005" t="s">
        <v>34</v>
      </c>
      <c r="M1005" t="s">
        <v>35</v>
      </c>
      <c r="N1005" s="1">
        <v>41450</v>
      </c>
      <c r="O1005" t="s">
        <v>1369</v>
      </c>
      <c r="P1005" s="3" t="s">
        <v>96</v>
      </c>
      <c r="Q1005" t="s">
        <v>1475</v>
      </c>
      <c r="R1005">
        <v>13</v>
      </c>
      <c r="S1005" t="s">
        <v>1294</v>
      </c>
      <c r="T1005" s="2">
        <v>0.09</v>
      </c>
      <c r="U1005" t="s">
        <v>2238</v>
      </c>
      <c r="V1005" t="s">
        <v>12352</v>
      </c>
      <c r="W1005" t="s">
        <v>1478</v>
      </c>
      <c r="X1005" t="s">
        <v>12353</v>
      </c>
      <c r="Y1005" s="3">
        <f>VALUE(SUBSTITUTE(Table1[[#This Row],[Order Total]],"$",""))</f>
        <v>95.08</v>
      </c>
      <c r="Z1005">
        <f>VALUE(SUBSTITUTE(Table1[[#This Row],[Total]],"$",""))</f>
        <v>96.41</v>
      </c>
      <c r="AA1005" s="3">
        <f>Table1[[#This Row],[Order Total Number]]-Table1[[#This Row],[Total Number]]</f>
        <v>-1.3299999999999983</v>
      </c>
      <c r="AB1005">
        <f>VALUE(SUBSTITUTE(Table1[[#This Row],[Shipping Cost]],"$",""))</f>
        <v>1.29</v>
      </c>
      <c r="AC1005">
        <f>VALUE(SUBSTITUTE(Table1[[#This Row],[Discount $]],"$",""))</f>
        <v>11.04</v>
      </c>
      <c r="AD1005">
        <f>VALUE(SUBSTITUTE(Table1[[#This Row],[Retail Price]],"$",""))</f>
        <v>1.6</v>
      </c>
      <c r="AE1005" s="4">
        <f>(Table1[[#This Row],[Retail Price Number]]*Table1[[#This Row],[Order Quantity]])-Table1[[#This Row],[Discount $ Number]]+Table1[[#This Row],[Shipping Cost Number]]</f>
        <v>11.05</v>
      </c>
      <c r="AF1005">
        <f>Table1[[#This Row],[Retail Price Number]]*Table1[[#This Row],[Order Quantity]]-Table1[[#This Row],[Discount $ Number]]</f>
        <v>9.7600000000000016</v>
      </c>
      <c r="AG1005">
        <f>(Table1[[#This Row],[Retail Price Number]]*Table1[[#This Row],[Order Quantity]])-Table1[[#This Row],[Discount $ Number]]-Table1[[#This Row],[Shipping Cost Number]]</f>
        <v>8.4700000000000024</v>
      </c>
      <c r="AH1005">
        <f>Table1[[#This Row],[Retail Price Number]]*Table1[[#This Row],[Order Quantity]]</f>
        <v>20.8</v>
      </c>
      <c r="AI1005">
        <f>YEAR(Table1[[#This Row],[Order Date]])</f>
        <v>2013</v>
      </c>
    </row>
    <row r="1006" spans="1:35" x14ac:dyDescent="0.3">
      <c r="A1006" t="s">
        <v>992</v>
      </c>
      <c r="B1006" s="1">
        <v>41613</v>
      </c>
      <c r="C1006" t="s">
        <v>993</v>
      </c>
      <c r="D1006" t="s">
        <v>144</v>
      </c>
      <c r="E1006" t="s">
        <v>46</v>
      </c>
      <c r="F1006" t="s">
        <v>47</v>
      </c>
      <c r="G1006" t="s">
        <v>29</v>
      </c>
      <c r="H1006" t="s">
        <v>107</v>
      </c>
      <c r="I1006" t="s">
        <v>63</v>
      </c>
      <c r="J1006" t="s">
        <v>994</v>
      </c>
      <c r="K1006" t="s">
        <v>94</v>
      </c>
      <c r="L1006" t="s">
        <v>34</v>
      </c>
      <c r="M1006" t="s">
        <v>35</v>
      </c>
      <c r="N1006" s="1">
        <v>41615</v>
      </c>
      <c r="O1006" t="s">
        <v>995</v>
      </c>
      <c r="P1006" s="3" t="s">
        <v>996</v>
      </c>
      <c r="Q1006" t="s">
        <v>997</v>
      </c>
      <c r="R1006">
        <v>8</v>
      </c>
      <c r="S1006" t="s">
        <v>998</v>
      </c>
      <c r="T1006" s="2">
        <v>0.09</v>
      </c>
      <c r="U1006" t="s">
        <v>999</v>
      </c>
      <c r="V1006" t="s">
        <v>1000</v>
      </c>
      <c r="W1006" t="s">
        <v>1001</v>
      </c>
      <c r="X1006" t="s">
        <v>1002</v>
      </c>
      <c r="Y1006" s="3">
        <f>VALUE(SUBSTITUTE(Table1[[#This Row],[Order Total]],"$",""))</f>
        <v>1826.85</v>
      </c>
      <c r="Z1006">
        <f>VALUE(SUBSTITUTE(Table1[[#This Row],[Total]],"$",""))</f>
        <v>1835.84</v>
      </c>
      <c r="AA1006" s="3">
        <f>Table1[[#This Row],[Order Total Number]]-Table1[[#This Row],[Total Number]]</f>
        <v>-8.9900000000000091</v>
      </c>
      <c r="AB1006">
        <f>VALUE(SUBSTITUTE(Table1[[#This Row],[Shipping Cost]],"$",""))</f>
        <v>8.2200000000000006</v>
      </c>
      <c r="AC1006">
        <f>VALUE(SUBSTITUTE(Table1[[#This Row],[Discount $]],"$",""))</f>
        <v>180.68</v>
      </c>
      <c r="AD1006">
        <f>VALUE(SUBSTITUTE(Table1[[#This Row],[Retail Price]],"$",""))</f>
        <v>34.76</v>
      </c>
      <c r="AE1006" s="4">
        <f>(Table1[[#This Row],[Retail Price Number]]*Table1[[#This Row],[Order Quantity]])-Table1[[#This Row],[Discount $ Number]]+Table1[[#This Row],[Shipping Cost Number]]</f>
        <v>105.61999999999998</v>
      </c>
      <c r="AF1006">
        <f>Table1[[#This Row],[Retail Price Number]]*Table1[[#This Row],[Order Quantity]]-Table1[[#This Row],[Discount $ Number]]</f>
        <v>97.399999999999977</v>
      </c>
      <c r="AG1006">
        <f>(Table1[[#This Row],[Retail Price Number]]*Table1[[#This Row],[Order Quantity]])-Table1[[#This Row],[Discount $ Number]]-Table1[[#This Row],[Shipping Cost Number]]</f>
        <v>89.179999999999978</v>
      </c>
      <c r="AH1006">
        <f>Table1[[#This Row],[Retail Price Number]]*Table1[[#This Row],[Order Quantity]]</f>
        <v>278.08</v>
      </c>
      <c r="AI1006">
        <f>YEAR(Table1[[#This Row],[Order Date]])</f>
        <v>2013</v>
      </c>
    </row>
    <row r="1007" spans="1:35" x14ac:dyDescent="0.3">
      <c r="A1007" t="s">
        <v>992</v>
      </c>
      <c r="B1007" s="1">
        <v>41613</v>
      </c>
      <c r="C1007" t="s">
        <v>993</v>
      </c>
      <c r="D1007" t="s">
        <v>144</v>
      </c>
      <c r="E1007" t="s">
        <v>46</v>
      </c>
      <c r="F1007" t="s">
        <v>47</v>
      </c>
      <c r="G1007" t="s">
        <v>134</v>
      </c>
      <c r="H1007" t="s">
        <v>107</v>
      </c>
      <c r="I1007" t="s">
        <v>31</v>
      </c>
      <c r="J1007" t="s">
        <v>1349</v>
      </c>
      <c r="K1007" t="s">
        <v>94</v>
      </c>
      <c r="L1007" t="s">
        <v>95</v>
      </c>
      <c r="M1007" t="s">
        <v>156</v>
      </c>
      <c r="N1007" s="1">
        <v>41615</v>
      </c>
      <c r="O1007" t="s">
        <v>1350</v>
      </c>
      <c r="P1007" s="3" t="s">
        <v>1351</v>
      </c>
      <c r="Q1007" t="s">
        <v>1352</v>
      </c>
      <c r="R1007">
        <v>38</v>
      </c>
      <c r="S1007" t="s">
        <v>998</v>
      </c>
      <c r="T1007" s="2">
        <v>0.02</v>
      </c>
      <c r="U1007" t="s">
        <v>999</v>
      </c>
      <c r="V1007" t="s">
        <v>1000</v>
      </c>
      <c r="W1007" t="s">
        <v>1353</v>
      </c>
      <c r="X1007" t="s">
        <v>1002</v>
      </c>
      <c r="Y1007" s="3">
        <f>VALUE(SUBSTITUTE(Table1[[#This Row],[Order Total]],"$",""))</f>
        <v>1826.85</v>
      </c>
      <c r="Z1007">
        <f>VALUE(SUBSTITUTE(Table1[[#This Row],[Total]],"$",""))</f>
        <v>1835.84</v>
      </c>
      <c r="AA1007" s="3">
        <f>Table1[[#This Row],[Order Total Number]]-Table1[[#This Row],[Total Number]]</f>
        <v>-8.9900000000000091</v>
      </c>
      <c r="AB1007">
        <f>VALUE(SUBSTITUTE(Table1[[#This Row],[Shipping Cost]],"$",""))</f>
        <v>8.99</v>
      </c>
      <c r="AC1007">
        <f>VALUE(SUBSTITUTE(Table1[[#This Row],[Discount $]],"$",""))</f>
        <v>180.68</v>
      </c>
      <c r="AD1007">
        <f>VALUE(SUBSTITUTE(Table1[[#This Row],[Retail Price]],"$",""))</f>
        <v>40.97</v>
      </c>
      <c r="AE1007" s="4">
        <f>(Table1[[#This Row],[Retail Price Number]]*Table1[[#This Row],[Order Quantity]])-Table1[[#This Row],[Discount $ Number]]+Table1[[#This Row],[Shipping Cost Number]]</f>
        <v>1385.1699999999998</v>
      </c>
      <c r="AF1007">
        <f>Table1[[#This Row],[Retail Price Number]]*Table1[[#This Row],[Order Quantity]]-Table1[[#This Row],[Discount $ Number]]</f>
        <v>1376.1799999999998</v>
      </c>
      <c r="AG1007">
        <f>(Table1[[#This Row],[Retail Price Number]]*Table1[[#This Row],[Order Quantity]])-Table1[[#This Row],[Discount $ Number]]-Table1[[#This Row],[Shipping Cost Number]]</f>
        <v>1367.1899999999998</v>
      </c>
      <c r="AH1007">
        <f>Table1[[#This Row],[Retail Price Number]]*Table1[[#This Row],[Order Quantity]]</f>
        <v>1556.86</v>
      </c>
      <c r="AI1007">
        <f>YEAR(Table1[[#This Row],[Order Date]])</f>
        <v>2013</v>
      </c>
    </row>
    <row r="1008" spans="1:35" x14ac:dyDescent="0.3">
      <c r="A1008" t="s">
        <v>992</v>
      </c>
      <c r="B1008" s="1">
        <v>41605</v>
      </c>
      <c r="C1008" t="s">
        <v>3099</v>
      </c>
      <c r="D1008" t="s">
        <v>1207</v>
      </c>
      <c r="E1008" t="s">
        <v>46</v>
      </c>
      <c r="F1008" t="s">
        <v>47</v>
      </c>
      <c r="G1008" t="s">
        <v>134</v>
      </c>
      <c r="H1008" t="s">
        <v>48</v>
      </c>
      <c r="I1008" t="s">
        <v>121</v>
      </c>
      <c r="J1008" t="s">
        <v>197</v>
      </c>
      <c r="K1008" t="s">
        <v>94</v>
      </c>
      <c r="L1008" t="s">
        <v>34</v>
      </c>
      <c r="M1008" t="s">
        <v>35</v>
      </c>
      <c r="N1008" s="1">
        <v>41607</v>
      </c>
      <c r="O1008" t="s">
        <v>198</v>
      </c>
      <c r="P1008" s="3" t="s">
        <v>37</v>
      </c>
      <c r="Q1008" t="s">
        <v>57</v>
      </c>
      <c r="R1008">
        <v>32</v>
      </c>
      <c r="S1008" t="s">
        <v>3100</v>
      </c>
      <c r="T1008" s="2">
        <v>0.1</v>
      </c>
      <c r="U1008" t="s">
        <v>739</v>
      </c>
      <c r="V1008" t="s">
        <v>3101</v>
      </c>
      <c r="W1008" t="s">
        <v>116</v>
      </c>
      <c r="X1008" t="s">
        <v>412</v>
      </c>
      <c r="Y1008" s="3">
        <f>VALUE(SUBSTITUTE(Table1[[#This Row],[Order Total]],"$",""))</f>
        <v>59.69</v>
      </c>
      <c r="Z1008">
        <f>VALUE(SUBSTITUTE(Table1[[#This Row],[Total]],"$",""))</f>
        <v>60.59</v>
      </c>
      <c r="AA1008" s="3">
        <f>Table1[[#This Row],[Order Total Number]]-Table1[[#This Row],[Total Number]]</f>
        <v>-0.90000000000000568</v>
      </c>
      <c r="AB1008">
        <f>VALUE(SUBSTITUTE(Table1[[#This Row],[Shipping Cost]],"$",""))</f>
        <v>1.49</v>
      </c>
      <c r="AC1008">
        <f>VALUE(SUBSTITUTE(Table1[[#This Row],[Discount $]],"$",""))</f>
        <v>4.3899999999999997</v>
      </c>
      <c r="AD1008">
        <f>VALUE(SUBSTITUTE(Table1[[#This Row],[Retail Price]],"$",""))</f>
        <v>1.88</v>
      </c>
      <c r="AE1008" s="4">
        <f>(Table1[[#This Row],[Retail Price Number]]*Table1[[#This Row],[Order Quantity]])-Table1[[#This Row],[Discount $ Number]]+Table1[[#This Row],[Shipping Cost Number]]</f>
        <v>57.26</v>
      </c>
      <c r="AF1008">
        <f>Table1[[#This Row],[Retail Price Number]]*Table1[[#This Row],[Order Quantity]]-Table1[[#This Row],[Discount $ Number]]</f>
        <v>55.769999999999996</v>
      </c>
      <c r="AG1008">
        <f>(Table1[[#This Row],[Retail Price Number]]*Table1[[#This Row],[Order Quantity]])-Table1[[#This Row],[Discount $ Number]]-Table1[[#This Row],[Shipping Cost Number]]</f>
        <v>54.279999999999994</v>
      </c>
      <c r="AH1008">
        <f>Table1[[#This Row],[Retail Price Number]]*Table1[[#This Row],[Order Quantity]]</f>
        <v>60.16</v>
      </c>
      <c r="AI1008">
        <f>YEAR(Table1[[#This Row],[Order Date]])</f>
        <v>2013</v>
      </c>
    </row>
    <row r="1009" spans="1:35" x14ac:dyDescent="0.3">
      <c r="A1009" t="s">
        <v>992</v>
      </c>
      <c r="B1009" s="1">
        <v>41539</v>
      </c>
      <c r="C1009" t="s">
        <v>3137</v>
      </c>
      <c r="D1009" t="s">
        <v>432</v>
      </c>
      <c r="E1009" t="s">
        <v>27</v>
      </c>
      <c r="F1009" t="s">
        <v>28</v>
      </c>
      <c r="G1009" t="s">
        <v>91</v>
      </c>
      <c r="H1009" t="s">
        <v>433</v>
      </c>
      <c r="I1009" t="s">
        <v>121</v>
      </c>
      <c r="J1009" t="s">
        <v>1414</v>
      </c>
      <c r="K1009" t="s">
        <v>33</v>
      </c>
      <c r="L1009" t="s">
        <v>34</v>
      </c>
      <c r="M1009" t="s">
        <v>35</v>
      </c>
      <c r="N1009" s="1">
        <v>41520</v>
      </c>
      <c r="O1009" t="s">
        <v>1415</v>
      </c>
      <c r="P1009" s="3" t="s">
        <v>1416</v>
      </c>
      <c r="Q1009" t="s">
        <v>1417</v>
      </c>
      <c r="R1009">
        <v>34</v>
      </c>
      <c r="S1009" t="s">
        <v>3138</v>
      </c>
      <c r="T1009" s="2">
        <v>0.02</v>
      </c>
      <c r="U1009" t="s">
        <v>3139</v>
      </c>
      <c r="V1009" t="s">
        <v>3140</v>
      </c>
      <c r="W1009" t="s">
        <v>812</v>
      </c>
      <c r="X1009" t="s">
        <v>3141</v>
      </c>
      <c r="Y1009" s="3">
        <f>VALUE(SUBSTITUTE(Table1[[#This Row],[Order Total]],"$",""))</f>
        <v>5814.36</v>
      </c>
      <c r="Z1009">
        <f>VALUE(SUBSTITUTE(Table1[[#This Row],[Total]],"$",""))</f>
        <v>5826.16</v>
      </c>
      <c r="AA1009" s="3">
        <f>Table1[[#This Row],[Order Total Number]]-Table1[[#This Row],[Total Number]]</f>
        <v>-11.800000000000182</v>
      </c>
      <c r="AB1009">
        <f>VALUE(SUBSTITUTE(Table1[[#This Row],[Shipping Cost]],"$",""))</f>
        <v>19.989999999999998</v>
      </c>
      <c r="AC1009">
        <f>VALUE(SUBSTITUTE(Table1[[#This Row],[Discount $]],"$",""))</f>
        <v>402.74</v>
      </c>
      <c r="AD1009">
        <f>VALUE(SUBSTITUTE(Table1[[#This Row],[Retail Price]],"$",""))</f>
        <v>165.2</v>
      </c>
      <c r="AE1009" s="4">
        <f>(Table1[[#This Row],[Retail Price Number]]*Table1[[#This Row],[Order Quantity]])-Table1[[#This Row],[Discount $ Number]]+Table1[[#This Row],[Shipping Cost Number]]</f>
        <v>5234.0499999999993</v>
      </c>
      <c r="AF1009">
        <f>Table1[[#This Row],[Retail Price Number]]*Table1[[#This Row],[Order Quantity]]-Table1[[#This Row],[Discount $ Number]]</f>
        <v>5214.0599999999995</v>
      </c>
      <c r="AG1009">
        <f>(Table1[[#This Row],[Retail Price Number]]*Table1[[#This Row],[Order Quantity]])-Table1[[#This Row],[Discount $ Number]]-Table1[[#This Row],[Shipping Cost Number]]</f>
        <v>5194.07</v>
      </c>
      <c r="AH1009">
        <f>Table1[[#This Row],[Retail Price Number]]*Table1[[#This Row],[Order Quantity]]</f>
        <v>5616.7999999999993</v>
      </c>
      <c r="AI1009">
        <f>YEAR(Table1[[#This Row],[Order Date]])</f>
        <v>2013</v>
      </c>
    </row>
    <row r="1010" spans="1:35" x14ac:dyDescent="0.3">
      <c r="A1010" t="s">
        <v>992</v>
      </c>
      <c r="B1010" s="1">
        <v>41613</v>
      </c>
      <c r="C1010" t="s">
        <v>993</v>
      </c>
      <c r="D1010" t="s">
        <v>144</v>
      </c>
      <c r="E1010" t="s">
        <v>46</v>
      </c>
      <c r="F1010" t="s">
        <v>47</v>
      </c>
      <c r="G1010" t="s">
        <v>91</v>
      </c>
      <c r="H1010" t="s">
        <v>107</v>
      </c>
      <c r="I1010" t="s">
        <v>31</v>
      </c>
      <c r="J1010" t="s">
        <v>1349</v>
      </c>
      <c r="K1010" t="s">
        <v>94</v>
      </c>
      <c r="L1010" t="s">
        <v>95</v>
      </c>
      <c r="M1010" t="s">
        <v>35</v>
      </c>
      <c r="N1010" s="1">
        <v>41615</v>
      </c>
      <c r="O1010" t="s">
        <v>1350</v>
      </c>
      <c r="P1010" s="3" t="s">
        <v>1351</v>
      </c>
      <c r="Q1010" t="s">
        <v>1352</v>
      </c>
      <c r="R1010">
        <v>41</v>
      </c>
      <c r="S1010" t="s">
        <v>998</v>
      </c>
      <c r="T1010" s="2">
        <v>0.05</v>
      </c>
      <c r="U1010" t="s">
        <v>999</v>
      </c>
      <c r="V1010" t="s">
        <v>1000</v>
      </c>
      <c r="W1010" t="s">
        <v>1353</v>
      </c>
      <c r="X1010" t="s">
        <v>1002</v>
      </c>
      <c r="Y1010" s="3">
        <f>VALUE(SUBSTITUTE(Table1[[#This Row],[Order Total]],"$",""))</f>
        <v>1826.85</v>
      </c>
      <c r="Z1010">
        <f>VALUE(SUBSTITUTE(Table1[[#This Row],[Total]],"$",""))</f>
        <v>1835.84</v>
      </c>
      <c r="AA1010" s="3">
        <f>Table1[[#This Row],[Order Total Number]]-Table1[[#This Row],[Total Number]]</f>
        <v>-8.9900000000000091</v>
      </c>
      <c r="AB1010">
        <f>VALUE(SUBSTITUTE(Table1[[#This Row],[Shipping Cost]],"$",""))</f>
        <v>8.99</v>
      </c>
      <c r="AC1010">
        <f>VALUE(SUBSTITUTE(Table1[[#This Row],[Discount $]],"$",""))</f>
        <v>180.68</v>
      </c>
      <c r="AD1010">
        <f>VALUE(SUBSTITUTE(Table1[[#This Row],[Retail Price]],"$",""))</f>
        <v>40.97</v>
      </c>
      <c r="AE1010" s="4">
        <f>(Table1[[#This Row],[Retail Price Number]]*Table1[[#This Row],[Order Quantity]])-Table1[[#This Row],[Discount $ Number]]+Table1[[#This Row],[Shipping Cost Number]]</f>
        <v>1508.08</v>
      </c>
      <c r="AF1010">
        <f>Table1[[#This Row],[Retail Price Number]]*Table1[[#This Row],[Order Quantity]]-Table1[[#This Row],[Discount $ Number]]</f>
        <v>1499.09</v>
      </c>
      <c r="AG1010">
        <f>(Table1[[#This Row],[Retail Price Number]]*Table1[[#This Row],[Order Quantity]])-Table1[[#This Row],[Discount $ Number]]-Table1[[#This Row],[Shipping Cost Number]]</f>
        <v>1490.1</v>
      </c>
      <c r="AH1010">
        <f>Table1[[#This Row],[Retail Price Number]]*Table1[[#This Row],[Order Quantity]]</f>
        <v>1679.77</v>
      </c>
      <c r="AI1010">
        <f>YEAR(Table1[[#This Row],[Order Date]])</f>
        <v>2013</v>
      </c>
    </row>
    <row r="1011" spans="1:35" x14ac:dyDescent="0.3">
      <c r="A1011" t="s">
        <v>992</v>
      </c>
      <c r="B1011" s="1">
        <v>42404</v>
      </c>
      <c r="C1011" t="s">
        <v>884</v>
      </c>
      <c r="D1011" t="s">
        <v>591</v>
      </c>
      <c r="E1011" t="s">
        <v>27</v>
      </c>
      <c r="F1011" t="s">
        <v>28</v>
      </c>
      <c r="G1011" t="s">
        <v>29</v>
      </c>
      <c r="H1011" t="s">
        <v>241</v>
      </c>
      <c r="I1011" t="s">
        <v>196</v>
      </c>
      <c r="J1011" t="s">
        <v>1349</v>
      </c>
      <c r="K1011" t="s">
        <v>94</v>
      </c>
      <c r="L1011" t="s">
        <v>34</v>
      </c>
      <c r="M1011" t="s">
        <v>35</v>
      </c>
      <c r="N1011" s="1">
        <v>42405</v>
      </c>
      <c r="O1011" t="s">
        <v>1350</v>
      </c>
      <c r="P1011" s="3" t="s">
        <v>1351</v>
      </c>
      <c r="Q1011" t="s">
        <v>1352</v>
      </c>
      <c r="R1011">
        <v>14</v>
      </c>
      <c r="S1011" t="s">
        <v>998</v>
      </c>
      <c r="T1011" s="2">
        <v>0.09</v>
      </c>
      <c r="U1011" t="s">
        <v>3444</v>
      </c>
      <c r="V1011" t="s">
        <v>1000</v>
      </c>
      <c r="W1011" t="s">
        <v>1353</v>
      </c>
      <c r="X1011" t="s">
        <v>1002</v>
      </c>
      <c r="Y1011" s="3">
        <f>VALUE(SUBSTITUTE(Table1[[#This Row],[Order Total]],"$",""))</f>
        <v>1826.85</v>
      </c>
      <c r="Z1011">
        <f>VALUE(SUBSTITUTE(Table1[[#This Row],[Total]],"$",""))</f>
        <v>1835.84</v>
      </c>
      <c r="AA1011" s="3">
        <f>Table1[[#This Row],[Order Total Number]]-Table1[[#This Row],[Total Number]]</f>
        <v>-8.9900000000000091</v>
      </c>
      <c r="AB1011">
        <f>VALUE(SUBSTITUTE(Table1[[#This Row],[Shipping Cost]],"$",""))</f>
        <v>8.99</v>
      </c>
      <c r="AC1011">
        <f>VALUE(SUBSTITUTE(Table1[[#This Row],[Discount $]],"$",""))</f>
        <v>80.3</v>
      </c>
      <c r="AD1011">
        <f>VALUE(SUBSTITUTE(Table1[[#This Row],[Retail Price]],"$",""))</f>
        <v>40.97</v>
      </c>
      <c r="AE1011" s="4">
        <f>(Table1[[#This Row],[Retail Price Number]]*Table1[[#This Row],[Order Quantity]])-Table1[[#This Row],[Discount $ Number]]+Table1[[#This Row],[Shipping Cost Number]]</f>
        <v>502.26999999999992</v>
      </c>
      <c r="AF1011">
        <f>Table1[[#This Row],[Retail Price Number]]*Table1[[#This Row],[Order Quantity]]-Table1[[#This Row],[Discount $ Number]]</f>
        <v>493.27999999999992</v>
      </c>
      <c r="AG1011">
        <f>(Table1[[#This Row],[Retail Price Number]]*Table1[[#This Row],[Order Quantity]])-Table1[[#This Row],[Discount $ Number]]-Table1[[#This Row],[Shipping Cost Number]]</f>
        <v>484.28999999999991</v>
      </c>
      <c r="AH1011">
        <f>Table1[[#This Row],[Retail Price Number]]*Table1[[#This Row],[Order Quantity]]</f>
        <v>573.57999999999993</v>
      </c>
      <c r="AI1011">
        <f>YEAR(Table1[[#This Row],[Order Date]])</f>
        <v>2016</v>
      </c>
    </row>
    <row r="1012" spans="1:35" x14ac:dyDescent="0.3">
      <c r="A1012" t="s">
        <v>992</v>
      </c>
      <c r="B1012" s="1">
        <v>41470</v>
      </c>
      <c r="C1012" t="s">
        <v>3583</v>
      </c>
      <c r="D1012" t="s">
        <v>162</v>
      </c>
      <c r="E1012" t="s">
        <v>46</v>
      </c>
      <c r="F1012" t="s">
        <v>47</v>
      </c>
      <c r="G1012" t="s">
        <v>91</v>
      </c>
      <c r="H1012" t="s">
        <v>107</v>
      </c>
      <c r="I1012" t="s">
        <v>196</v>
      </c>
      <c r="J1012" t="s">
        <v>771</v>
      </c>
      <c r="K1012" t="s">
        <v>94</v>
      </c>
      <c r="L1012" t="s">
        <v>95</v>
      </c>
      <c r="M1012" t="s">
        <v>156</v>
      </c>
      <c r="N1012" s="1">
        <v>41475</v>
      </c>
      <c r="O1012" t="s">
        <v>772</v>
      </c>
      <c r="P1012" s="3" t="s">
        <v>773</v>
      </c>
      <c r="Q1012" t="s">
        <v>774</v>
      </c>
      <c r="R1012">
        <v>48</v>
      </c>
      <c r="S1012" t="s">
        <v>3584</v>
      </c>
      <c r="T1012" s="2">
        <v>0.1</v>
      </c>
      <c r="U1012" t="s">
        <v>3585</v>
      </c>
      <c r="V1012" t="s">
        <v>3586</v>
      </c>
      <c r="W1012" t="s">
        <v>778</v>
      </c>
      <c r="X1012" t="s">
        <v>2032</v>
      </c>
      <c r="Y1012" s="3">
        <f>VALUE(SUBSTITUTE(Table1[[#This Row],[Order Total]],"$",""))</f>
        <v>145.85</v>
      </c>
      <c r="Z1012">
        <f>VALUE(SUBSTITUTE(Table1[[#This Row],[Total]],"$",""))</f>
        <v>148.54</v>
      </c>
      <c r="AA1012" s="3">
        <f>Table1[[#This Row],[Order Total Number]]-Table1[[#This Row],[Total Number]]</f>
        <v>-2.6899999999999977</v>
      </c>
      <c r="AB1012">
        <f>VALUE(SUBSTITUTE(Table1[[#This Row],[Shipping Cost]],"$",""))</f>
        <v>0.88</v>
      </c>
      <c r="AC1012">
        <f>VALUE(SUBSTITUTE(Table1[[#This Row],[Discount $]],"$",""))</f>
        <v>9.49</v>
      </c>
      <c r="AD1012">
        <f>VALUE(SUBSTITUTE(Table1[[#This Row],[Retail Price]],"$",""))</f>
        <v>4.76</v>
      </c>
      <c r="AE1012" s="4">
        <f>(Table1[[#This Row],[Retail Price Number]]*Table1[[#This Row],[Order Quantity]])-Table1[[#This Row],[Discount $ Number]]+Table1[[#This Row],[Shipping Cost Number]]</f>
        <v>219.86999999999998</v>
      </c>
      <c r="AF1012">
        <f>Table1[[#This Row],[Retail Price Number]]*Table1[[#This Row],[Order Quantity]]-Table1[[#This Row],[Discount $ Number]]</f>
        <v>218.98999999999998</v>
      </c>
      <c r="AG1012">
        <f>(Table1[[#This Row],[Retail Price Number]]*Table1[[#This Row],[Order Quantity]])-Table1[[#This Row],[Discount $ Number]]-Table1[[#This Row],[Shipping Cost Number]]</f>
        <v>218.10999999999999</v>
      </c>
      <c r="AH1012">
        <f>Table1[[#This Row],[Retail Price Number]]*Table1[[#This Row],[Order Quantity]]</f>
        <v>228.48</v>
      </c>
      <c r="AI1012">
        <f>YEAR(Table1[[#This Row],[Order Date]])</f>
        <v>2013</v>
      </c>
    </row>
    <row r="1013" spans="1:35" x14ac:dyDescent="0.3">
      <c r="A1013" t="s">
        <v>992</v>
      </c>
      <c r="B1013" s="1">
        <v>42354</v>
      </c>
      <c r="C1013" t="s">
        <v>792</v>
      </c>
      <c r="D1013" t="s">
        <v>610</v>
      </c>
      <c r="E1013" t="s">
        <v>27</v>
      </c>
      <c r="F1013" t="s">
        <v>28</v>
      </c>
      <c r="G1013" t="s">
        <v>29</v>
      </c>
      <c r="H1013" t="s">
        <v>62</v>
      </c>
      <c r="I1013" t="s">
        <v>31</v>
      </c>
      <c r="J1013" t="s">
        <v>2510</v>
      </c>
      <c r="K1013" t="s">
        <v>94</v>
      </c>
      <c r="L1013" t="s">
        <v>34</v>
      </c>
      <c r="M1013" t="s">
        <v>35</v>
      </c>
      <c r="N1013" s="1">
        <v>42356</v>
      </c>
      <c r="O1013" t="s">
        <v>2475</v>
      </c>
      <c r="P1013" s="3" t="s">
        <v>2511</v>
      </c>
      <c r="Q1013" t="s">
        <v>2512</v>
      </c>
      <c r="R1013">
        <v>50</v>
      </c>
      <c r="S1013" t="s">
        <v>6135</v>
      </c>
      <c r="T1013" s="2">
        <v>7.0000000000000007E-2</v>
      </c>
      <c r="U1013" t="s">
        <v>2582</v>
      </c>
      <c r="V1013" t="s">
        <v>5422</v>
      </c>
      <c r="W1013" t="s">
        <v>2516</v>
      </c>
      <c r="X1013" t="s">
        <v>4692</v>
      </c>
      <c r="Y1013" s="3">
        <f>VALUE(SUBSTITUTE(Table1[[#This Row],[Order Total]],"$",""))</f>
        <v>146.76</v>
      </c>
      <c r="Z1013">
        <f>VALUE(SUBSTITUTE(Table1[[#This Row],[Total]],"$",""))</f>
        <v>147.59</v>
      </c>
      <c r="AA1013" s="3">
        <f>Table1[[#This Row],[Order Total Number]]-Table1[[#This Row],[Total Number]]</f>
        <v>-0.83000000000001251</v>
      </c>
      <c r="AB1013">
        <f>VALUE(SUBSTITUTE(Table1[[#This Row],[Shipping Cost]],"$",""))</f>
        <v>1.22</v>
      </c>
      <c r="AC1013">
        <f>VALUE(SUBSTITUTE(Table1[[#This Row],[Discount $]],"$",""))</f>
        <v>4.4800000000000004</v>
      </c>
      <c r="AD1013">
        <f>VALUE(SUBSTITUTE(Table1[[#This Row],[Retail Price]],"$",""))</f>
        <v>6.47</v>
      </c>
      <c r="AE1013" s="4">
        <f>(Table1[[#This Row],[Retail Price Number]]*Table1[[#This Row],[Order Quantity]])-Table1[[#This Row],[Discount $ Number]]+Table1[[#This Row],[Shipping Cost Number]]</f>
        <v>320.24</v>
      </c>
      <c r="AF1013">
        <f>Table1[[#This Row],[Retail Price Number]]*Table1[[#This Row],[Order Quantity]]-Table1[[#This Row],[Discount $ Number]]</f>
        <v>319.02</v>
      </c>
      <c r="AG1013">
        <f>(Table1[[#This Row],[Retail Price Number]]*Table1[[#This Row],[Order Quantity]])-Table1[[#This Row],[Discount $ Number]]-Table1[[#This Row],[Shipping Cost Number]]</f>
        <v>317.79999999999995</v>
      </c>
      <c r="AH1013">
        <f>Table1[[#This Row],[Retail Price Number]]*Table1[[#This Row],[Order Quantity]]</f>
        <v>323.5</v>
      </c>
      <c r="AI1013">
        <f>YEAR(Table1[[#This Row],[Order Date]])</f>
        <v>2015</v>
      </c>
    </row>
    <row r="1014" spans="1:35" x14ac:dyDescent="0.3">
      <c r="A1014" t="s">
        <v>992</v>
      </c>
      <c r="B1014" s="1">
        <v>41944</v>
      </c>
      <c r="C1014" t="s">
        <v>6727</v>
      </c>
      <c r="D1014" t="s">
        <v>591</v>
      </c>
      <c r="E1014" t="s">
        <v>27</v>
      </c>
      <c r="F1014" t="s">
        <v>28</v>
      </c>
      <c r="G1014" t="s">
        <v>91</v>
      </c>
      <c r="H1014" t="s">
        <v>241</v>
      </c>
      <c r="I1014" t="s">
        <v>92</v>
      </c>
      <c r="J1014" t="s">
        <v>1349</v>
      </c>
      <c r="K1014" t="s">
        <v>94</v>
      </c>
      <c r="L1014" t="s">
        <v>34</v>
      </c>
      <c r="M1014" t="s">
        <v>156</v>
      </c>
      <c r="N1014" s="1">
        <v>41946</v>
      </c>
      <c r="O1014" t="s">
        <v>1350</v>
      </c>
      <c r="P1014" s="3" t="s">
        <v>1351</v>
      </c>
      <c r="Q1014" t="s">
        <v>1352</v>
      </c>
      <c r="R1014">
        <v>49</v>
      </c>
      <c r="S1014" t="s">
        <v>998</v>
      </c>
      <c r="T1014" s="2">
        <v>7.0000000000000007E-2</v>
      </c>
      <c r="U1014" t="s">
        <v>6728</v>
      </c>
      <c r="V1014" t="s">
        <v>1000</v>
      </c>
      <c r="W1014" t="s">
        <v>1353</v>
      </c>
      <c r="X1014" t="s">
        <v>1002</v>
      </c>
      <c r="Y1014" s="3">
        <f>VALUE(SUBSTITUTE(Table1[[#This Row],[Order Total]],"$",""))</f>
        <v>1826.85</v>
      </c>
      <c r="Z1014">
        <f>VALUE(SUBSTITUTE(Table1[[#This Row],[Total]],"$",""))</f>
        <v>1835.84</v>
      </c>
      <c r="AA1014" s="3">
        <f>Table1[[#This Row],[Order Total Number]]-Table1[[#This Row],[Total Number]]</f>
        <v>-8.9900000000000091</v>
      </c>
      <c r="AB1014">
        <f>VALUE(SUBSTITUTE(Table1[[#This Row],[Shipping Cost]],"$",""))</f>
        <v>8.99</v>
      </c>
      <c r="AC1014">
        <f>VALUE(SUBSTITUTE(Table1[[#This Row],[Discount $]],"$",""))</f>
        <v>100.38</v>
      </c>
      <c r="AD1014">
        <f>VALUE(SUBSTITUTE(Table1[[#This Row],[Retail Price]],"$",""))</f>
        <v>40.97</v>
      </c>
      <c r="AE1014" s="4">
        <f>(Table1[[#This Row],[Retail Price Number]]*Table1[[#This Row],[Order Quantity]])-Table1[[#This Row],[Discount $ Number]]+Table1[[#This Row],[Shipping Cost Number]]</f>
        <v>1916.14</v>
      </c>
      <c r="AF1014">
        <f>Table1[[#This Row],[Retail Price Number]]*Table1[[#This Row],[Order Quantity]]-Table1[[#This Row],[Discount $ Number]]</f>
        <v>1907.15</v>
      </c>
      <c r="AG1014">
        <f>(Table1[[#This Row],[Retail Price Number]]*Table1[[#This Row],[Order Quantity]])-Table1[[#This Row],[Discount $ Number]]-Table1[[#This Row],[Shipping Cost Number]]</f>
        <v>1898.16</v>
      </c>
      <c r="AH1014">
        <f>Table1[[#This Row],[Retail Price Number]]*Table1[[#This Row],[Order Quantity]]</f>
        <v>2007.53</v>
      </c>
      <c r="AI1014">
        <f>YEAR(Table1[[#This Row],[Order Date]])</f>
        <v>2014</v>
      </c>
    </row>
    <row r="1015" spans="1:35" x14ac:dyDescent="0.3">
      <c r="A1015" t="s">
        <v>992</v>
      </c>
      <c r="B1015" s="1">
        <v>41613</v>
      </c>
      <c r="C1015" t="s">
        <v>993</v>
      </c>
      <c r="D1015" t="s">
        <v>144</v>
      </c>
      <c r="E1015" t="s">
        <v>46</v>
      </c>
      <c r="F1015" t="s">
        <v>47</v>
      </c>
      <c r="G1015" t="s">
        <v>77</v>
      </c>
      <c r="H1015" t="s">
        <v>107</v>
      </c>
      <c r="I1015" t="s">
        <v>196</v>
      </c>
      <c r="J1015" t="s">
        <v>896</v>
      </c>
      <c r="K1015" t="s">
        <v>94</v>
      </c>
      <c r="L1015" t="s">
        <v>95</v>
      </c>
      <c r="M1015" t="s">
        <v>35</v>
      </c>
      <c r="N1015" s="1">
        <v>41615</v>
      </c>
      <c r="O1015" t="s">
        <v>501</v>
      </c>
      <c r="P1015" s="3" t="s">
        <v>897</v>
      </c>
      <c r="Q1015" t="s">
        <v>898</v>
      </c>
      <c r="R1015">
        <v>33</v>
      </c>
      <c r="S1015" t="s">
        <v>998</v>
      </c>
      <c r="T1015" s="2">
        <v>0.05</v>
      </c>
      <c r="U1015" t="s">
        <v>999</v>
      </c>
      <c r="V1015" t="s">
        <v>1000</v>
      </c>
      <c r="W1015" t="s">
        <v>902</v>
      </c>
      <c r="X1015" t="s">
        <v>1002</v>
      </c>
      <c r="Y1015" s="3">
        <f>VALUE(SUBSTITUTE(Table1[[#This Row],[Order Total]],"$",""))</f>
        <v>1826.85</v>
      </c>
      <c r="Z1015">
        <f>VALUE(SUBSTITUTE(Table1[[#This Row],[Total]],"$",""))</f>
        <v>1835.84</v>
      </c>
      <c r="AA1015" s="3">
        <f>Table1[[#This Row],[Order Total Number]]-Table1[[#This Row],[Total Number]]</f>
        <v>-8.9900000000000091</v>
      </c>
      <c r="AB1015">
        <f>VALUE(SUBSTITUTE(Table1[[#This Row],[Shipping Cost]],"$",""))</f>
        <v>13.89</v>
      </c>
      <c r="AC1015">
        <f>VALUE(SUBSTITUTE(Table1[[#This Row],[Discount $]],"$",""))</f>
        <v>180.68</v>
      </c>
      <c r="AD1015">
        <f>VALUE(SUBSTITUTE(Table1[[#This Row],[Retail Price]],"$",""))</f>
        <v>36.549999999999997</v>
      </c>
      <c r="AE1015" s="4">
        <f>(Table1[[#This Row],[Retail Price Number]]*Table1[[#This Row],[Order Quantity]])-Table1[[#This Row],[Discount $ Number]]+Table1[[#This Row],[Shipping Cost Number]]</f>
        <v>1039.3599999999999</v>
      </c>
      <c r="AF1015">
        <f>Table1[[#This Row],[Retail Price Number]]*Table1[[#This Row],[Order Quantity]]-Table1[[#This Row],[Discount $ Number]]</f>
        <v>1025.4699999999998</v>
      </c>
      <c r="AG1015">
        <f>(Table1[[#This Row],[Retail Price Number]]*Table1[[#This Row],[Order Quantity]])-Table1[[#This Row],[Discount $ Number]]-Table1[[#This Row],[Shipping Cost Number]]</f>
        <v>1011.5799999999998</v>
      </c>
      <c r="AH1015">
        <f>Table1[[#This Row],[Retail Price Number]]*Table1[[#This Row],[Order Quantity]]</f>
        <v>1206.1499999999999</v>
      </c>
      <c r="AI1015">
        <f>YEAR(Table1[[#This Row],[Order Date]])</f>
        <v>2013</v>
      </c>
    </row>
    <row r="1016" spans="1:35" x14ac:dyDescent="0.3">
      <c r="A1016" t="s">
        <v>992</v>
      </c>
      <c r="B1016" s="1">
        <v>41613</v>
      </c>
      <c r="C1016" t="s">
        <v>993</v>
      </c>
      <c r="D1016" t="s">
        <v>144</v>
      </c>
      <c r="E1016" t="s">
        <v>46</v>
      </c>
      <c r="F1016" t="s">
        <v>47</v>
      </c>
      <c r="G1016" t="s">
        <v>77</v>
      </c>
      <c r="H1016" t="s">
        <v>107</v>
      </c>
      <c r="I1016" t="s">
        <v>196</v>
      </c>
      <c r="J1016" t="s">
        <v>1349</v>
      </c>
      <c r="K1016" t="s">
        <v>33</v>
      </c>
      <c r="L1016" t="s">
        <v>34</v>
      </c>
      <c r="M1016" t="s">
        <v>35</v>
      </c>
      <c r="N1016" s="1">
        <v>41615</v>
      </c>
      <c r="O1016" t="s">
        <v>1350</v>
      </c>
      <c r="P1016" s="3" t="s">
        <v>1351</v>
      </c>
      <c r="Q1016" t="s">
        <v>1352</v>
      </c>
      <c r="R1016">
        <v>30</v>
      </c>
      <c r="S1016" t="s">
        <v>998</v>
      </c>
      <c r="T1016" s="2">
        <v>0.08</v>
      </c>
      <c r="U1016" t="s">
        <v>999</v>
      </c>
      <c r="V1016" t="s">
        <v>1000</v>
      </c>
      <c r="W1016" t="s">
        <v>1353</v>
      </c>
      <c r="X1016" t="s">
        <v>1002</v>
      </c>
      <c r="Y1016" s="3">
        <f>VALUE(SUBSTITUTE(Table1[[#This Row],[Order Total]],"$",""))</f>
        <v>1826.85</v>
      </c>
      <c r="Z1016">
        <f>VALUE(SUBSTITUTE(Table1[[#This Row],[Total]],"$",""))</f>
        <v>1835.84</v>
      </c>
      <c r="AA1016" s="3">
        <f>Table1[[#This Row],[Order Total Number]]-Table1[[#This Row],[Total Number]]</f>
        <v>-8.9900000000000091</v>
      </c>
      <c r="AB1016">
        <f>VALUE(SUBSTITUTE(Table1[[#This Row],[Shipping Cost]],"$",""))</f>
        <v>8.99</v>
      </c>
      <c r="AC1016">
        <f>VALUE(SUBSTITUTE(Table1[[#This Row],[Discount $]],"$",""))</f>
        <v>180.68</v>
      </c>
      <c r="AD1016">
        <f>VALUE(SUBSTITUTE(Table1[[#This Row],[Retail Price]],"$",""))</f>
        <v>40.97</v>
      </c>
      <c r="AE1016" s="4">
        <f>(Table1[[#This Row],[Retail Price Number]]*Table1[[#This Row],[Order Quantity]])-Table1[[#This Row],[Discount $ Number]]+Table1[[#This Row],[Shipping Cost Number]]</f>
        <v>1057.4099999999999</v>
      </c>
      <c r="AF1016">
        <f>Table1[[#This Row],[Retail Price Number]]*Table1[[#This Row],[Order Quantity]]-Table1[[#This Row],[Discount $ Number]]</f>
        <v>1048.4199999999998</v>
      </c>
      <c r="AG1016">
        <f>(Table1[[#This Row],[Retail Price Number]]*Table1[[#This Row],[Order Quantity]])-Table1[[#This Row],[Discount $ Number]]-Table1[[#This Row],[Shipping Cost Number]]</f>
        <v>1039.4299999999998</v>
      </c>
      <c r="AH1016">
        <f>Table1[[#This Row],[Retail Price Number]]*Table1[[#This Row],[Order Quantity]]</f>
        <v>1229.0999999999999</v>
      </c>
      <c r="AI1016">
        <f>YEAR(Table1[[#This Row],[Order Date]])</f>
        <v>2013</v>
      </c>
    </row>
    <row r="1017" spans="1:35" x14ac:dyDescent="0.3">
      <c r="A1017" t="s">
        <v>992</v>
      </c>
      <c r="B1017" s="1">
        <v>41709</v>
      </c>
      <c r="C1017" t="s">
        <v>786</v>
      </c>
      <c r="D1017" t="s">
        <v>964</v>
      </c>
      <c r="E1017" t="s">
        <v>27</v>
      </c>
      <c r="F1017" t="s">
        <v>28</v>
      </c>
      <c r="G1017" t="s">
        <v>77</v>
      </c>
      <c r="H1017" t="s">
        <v>965</v>
      </c>
      <c r="I1017" t="s">
        <v>121</v>
      </c>
      <c r="J1017" t="s">
        <v>229</v>
      </c>
      <c r="K1017" t="s">
        <v>94</v>
      </c>
      <c r="L1017" t="s">
        <v>34</v>
      </c>
      <c r="M1017" t="s">
        <v>35</v>
      </c>
      <c r="N1017" s="1">
        <v>41710</v>
      </c>
      <c r="O1017" t="s">
        <v>1798</v>
      </c>
      <c r="P1017" s="3" t="s">
        <v>231</v>
      </c>
      <c r="Q1017" t="s">
        <v>1799</v>
      </c>
      <c r="R1017">
        <v>25</v>
      </c>
      <c r="S1017" t="s">
        <v>10294</v>
      </c>
      <c r="T1017" s="2">
        <v>0.04</v>
      </c>
      <c r="U1017" t="s">
        <v>9829</v>
      </c>
      <c r="V1017" t="s">
        <v>10295</v>
      </c>
      <c r="W1017" t="s">
        <v>618</v>
      </c>
      <c r="X1017" t="s">
        <v>10296</v>
      </c>
      <c r="Y1017" s="3">
        <f>VALUE(SUBSTITUTE(Table1[[#This Row],[Order Total]],"$",""))</f>
        <v>3712.75</v>
      </c>
      <c r="Z1017">
        <f>VALUE(SUBSTITUTE(Table1[[#This Row],[Total]],"$",""))</f>
        <v>3726.84</v>
      </c>
      <c r="AA1017" s="3">
        <f>Table1[[#This Row],[Order Total Number]]-Table1[[#This Row],[Total Number]]</f>
        <v>-14.090000000000146</v>
      </c>
      <c r="AB1017">
        <f>VALUE(SUBSTITUTE(Table1[[#This Row],[Shipping Cost]],"$",""))</f>
        <v>24.49</v>
      </c>
      <c r="AC1017">
        <f>VALUE(SUBSTITUTE(Table1[[#This Row],[Discount $]],"$",""))</f>
        <v>419.65</v>
      </c>
      <c r="AD1017">
        <f>VALUE(SUBSTITUTE(Table1[[#This Row],[Retail Price]],"$",""))</f>
        <v>449.99</v>
      </c>
      <c r="AE1017" s="4">
        <f>(Table1[[#This Row],[Retail Price Number]]*Table1[[#This Row],[Order Quantity]])-Table1[[#This Row],[Discount $ Number]]+Table1[[#This Row],[Shipping Cost Number]]</f>
        <v>10854.59</v>
      </c>
      <c r="AF1017">
        <f>Table1[[#This Row],[Retail Price Number]]*Table1[[#This Row],[Order Quantity]]-Table1[[#This Row],[Discount $ Number]]</f>
        <v>10830.1</v>
      </c>
      <c r="AG1017">
        <f>(Table1[[#This Row],[Retail Price Number]]*Table1[[#This Row],[Order Quantity]])-Table1[[#This Row],[Discount $ Number]]-Table1[[#This Row],[Shipping Cost Number]]</f>
        <v>10805.61</v>
      </c>
      <c r="AH1017">
        <f>Table1[[#This Row],[Retail Price Number]]*Table1[[#This Row],[Order Quantity]]</f>
        <v>11249.75</v>
      </c>
      <c r="AI1017">
        <f>YEAR(Table1[[#This Row],[Order Date]])</f>
        <v>2014</v>
      </c>
    </row>
    <row r="1018" spans="1:35" x14ac:dyDescent="0.3">
      <c r="A1018" t="s">
        <v>992</v>
      </c>
      <c r="B1018" s="1">
        <v>42000</v>
      </c>
      <c r="C1018" t="s">
        <v>420</v>
      </c>
      <c r="D1018" t="s">
        <v>421</v>
      </c>
      <c r="E1018" t="s">
        <v>27</v>
      </c>
      <c r="F1018" t="s">
        <v>28</v>
      </c>
      <c r="G1018" t="s">
        <v>77</v>
      </c>
      <c r="H1018" t="s">
        <v>422</v>
      </c>
      <c r="I1018" t="s">
        <v>196</v>
      </c>
      <c r="J1018" t="s">
        <v>1414</v>
      </c>
      <c r="K1018" t="s">
        <v>33</v>
      </c>
      <c r="L1018" t="s">
        <v>34</v>
      </c>
      <c r="M1018" t="s">
        <v>35</v>
      </c>
      <c r="N1018" s="1">
        <v>42002</v>
      </c>
      <c r="O1018" t="s">
        <v>1415</v>
      </c>
      <c r="P1018" s="3" t="s">
        <v>1416</v>
      </c>
      <c r="Q1018" t="s">
        <v>1417</v>
      </c>
      <c r="R1018">
        <v>20</v>
      </c>
      <c r="S1018" t="s">
        <v>10957</v>
      </c>
      <c r="T1018" s="2">
        <v>0</v>
      </c>
      <c r="U1018" t="s">
        <v>1043</v>
      </c>
      <c r="V1018" t="s">
        <v>10958</v>
      </c>
      <c r="W1018" t="s">
        <v>812</v>
      </c>
      <c r="X1018" t="s">
        <v>7925</v>
      </c>
      <c r="Y1018" s="3">
        <f>VALUE(SUBSTITUTE(Table1[[#This Row],[Order Total]],"$",""))</f>
        <v>956.16</v>
      </c>
      <c r="Z1018">
        <f>VALUE(SUBSTITUTE(Table1[[#This Row],[Total]],"$",""))</f>
        <v>988.46</v>
      </c>
      <c r="AA1018" s="3">
        <f>Table1[[#This Row],[Order Total Number]]-Table1[[#This Row],[Total Number]]</f>
        <v>-32.300000000000068</v>
      </c>
      <c r="AB1018">
        <f>VALUE(SUBSTITUTE(Table1[[#This Row],[Shipping Cost]],"$",""))</f>
        <v>19.989999999999998</v>
      </c>
      <c r="AC1018">
        <f>VALUE(SUBSTITUTE(Table1[[#This Row],[Discount $]],"$",""))</f>
        <v>5.36</v>
      </c>
      <c r="AD1018">
        <f>VALUE(SUBSTITUTE(Table1[[#This Row],[Retail Price]],"$",""))</f>
        <v>165.2</v>
      </c>
      <c r="AE1018" s="4">
        <f>(Table1[[#This Row],[Retail Price Number]]*Table1[[#This Row],[Order Quantity]])-Table1[[#This Row],[Discount $ Number]]+Table1[[#This Row],[Shipping Cost Number]]</f>
        <v>3318.6299999999997</v>
      </c>
      <c r="AF1018">
        <f>Table1[[#This Row],[Retail Price Number]]*Table1[[#This Row],[Order Quantity]]-Table1[[#This Row],[Discount $ Number]]</f>
        <v>3298.64</v>
      </c>
      <c r="AG1018">
        <f>(Table1[[#This Row],[Retail Price Number]]*Table1[[#This Row],[Order Quantity]])-Table1[[#This Row],[Discount $ Number]]-Table1[[#This Row],[Shipping Cost Number]]</f>
        <v>3278.65</v>
      </c>
      <c r="AH1018">
        <f>Table1[[#This Row],[Retail Price Number]]*Table1[[#This Row],[Order Quantity]]</f>
        <v>3304</v>
      </c>
      <c r="AI1018">
        <f>YEAR(Table1[[#This Row],[Order Date]])</f>
        <v>2014</v>
      </c>
    </row>
    <row r="1019" spans="1:35" x14ac:dyDescent="0.3">
      <c r="A1019" t="s">
        <v>992</v>
      </c>
      <c r="B1019" s="1">
        <v>41613</v>
      </c>
      <c r="C1019" t="s">
        <v>993</v>
      </c>
      <c r="D1019" t="s">
        <v>144</v>
      </c>
      <c r="E1019" t="s">
        <v>46</v>
      </c>
      <c r="F1019" t="s">
        <v>47</v>
      </c>
      <c r="G1019" t="s">
        <v>134</v>
      </c>
      <c r="H1019" t="s">
        <v>107</v>
      </c>
      <c r="I1019" t="s">
        <v>196</v>
      </c>
      <c r="J1019" t="s">
        <v>1349</v>
      </c>
      <c r="K1019" t="s">
        <v>94</v>
      </c>
      <c r="L1019" t="s">
        <v>109</v>
      </c>
      <c r="M1019" t="s">
        <v>35</v>
      </c>
      <c r="N1019" s="1">
        <v>41615</v>
      </c>
      <c r="O1019" t="s">
        <v>1350</v>
      </c>
      <c r="P1019" s="3" t="s">
        <v>1351</v>
      </c>
      <c r="Q1019" t="s">
        <v>1352</v>
      </c>
      <c r="R1019">
        <v>49</v>
      </c>
      <c r="S1019" t="s">
        <v>998</v>
      </c>
      <c r="T1019" s="2">
        <v>0.04</v>
      </c>
      <c r="U1019" t="s">
        <v>999</v>
      </c>
      <c r="V1019" t="s">
        <v>1000</v>
      </c>
      <c r="W1019" t="s">
        <v>1353</v>
      </c>
      <c r="X1019" t="s">
        <v>1002</v>
      </c>
      <c r="Y1019" s="3">
        <f>VALUE(SUBSTITUTE(Table1[[#This Row],[Order Total]],"$",""))</f>
        <v>1826.85</v>
      </c>
      <c r="Z1019">
        <f>VALUE(SUBSTITUTE(Table1[[#This Row],[Total]],"$",""))</f>
        <v>1835.84</v>
      </c>
      <c r="AA1019" s="3">
        <f>Table1[[#This Row],[Order Total Number]]-Table1[[#This Row],[Total Number]]</f>
        <v>-8.9900000000000091</v>
      </c>
      <c r="AB1019">
        <f>VALUE(SUBSTITUTE(Table1[[#This Row],[Shipping Cost]],"$",""))</f>
        <v>8.99</v>
      </c>
      <c r="AC1019">
        <f>VALUE(SUBSTITUTE(Table1[[#This Row],[Discount $]],"$",""))</f>
        <v>180.68</v>
      </c>
      <c r="AD1019">
        <f>VALUE(SUBSTITUTE(Table1[[#This Row],[Retail Price]],"$",""))</f>
        <v>40.97</v>
      </c>
      <c r="AE1019" s="4">
        <f>(Table1[[#This Row],[Retail Price Number]]*Table1[[#This Row],[Order Quantity]])-Table1[[#This Row],[Discount $ Number]]+Table1[[#This Row],[Shipping Cost Number]]</f>
        <v>1835.84</v>
      </c>
      <c r="AF1019">
        <f>Table1[[#This Row],[Retail Price Number]]*Table1[[#This Row],[Order Quantity]]-Table1[[#This Row],[Discount $ Number]]</f>
        <v>1826.85</v>
      </c>
      <c r="AG1019">
        <f>(Table1[[#This Row],[Retail Price Number]]*Table1[[#This Row],[Order Quantity]])-Table1[[#This Row],[Discount $ Number]]-Table1[[#This Row],[Shipping Cost Number]]</f>
        <v>1817.86</v>
      </c>
      <c r="AH1019">
        <f>Table1[[#This Row],[Retail Price Number]]*Table1[[#This Row],[Order Quantity]]</f>
        <v>2007.53</v>
      </c>
      <c r="AI1019">
        <f>YEAR(Table1[[#This Row],[Order Date]])</f>
        <v>2013</v>
      </c>
    </row>
    <row r="1020" spans="1:35" x14ac:dyDescent="0.3">
      <c r="A1020" t="s">
        <v>992</v>
      </c>
      <c r="B1020" s="1">
        <v>42098</v>
      </c>
      <c r="C1020" t="s">
        <v>4533</v>
      </c>
      <c r="D1020" t="s">
        <v>551</v>
      </c>
      <c r="E1020" t="s">
        <v>27</v>
      </c>
      <c r="F1020" t="s">
        <v>28</v>
      </c>
      <c r="G1020" t="s">
        <v>134</v>
      </c>
      <c r="H1020" t="s">
        <v>289</v>
      </c>
      <c r="I1020" t="s">
        <v>121</v>
      </c>
      <c r="J1020" t="s">
        <v>1414</v>
      </c>
      <c r="K1020" t="s">
        <v>94</v>
      </c>
      <c r="L1020" t="s">
        <v>34</v>
      </c>
      <c r="M1020" t="s">
        <v>35</v>
      </c>
      <c r="N1020" s="1">
        <v>42099</v>
      </c>
      <c r="O1020" t="s">
        <v>1415</v>
      </c>
      <c r="P1020" s="3" t="s">
        <v>1416</v>
      </c>
      <c r="Q1020" t="s">
        <v>1417</v>
      </c>
      <c r="R1020">
        <v>13</v>
      </c>
      <c r="S1020" t="s">
        <v>12708</v>
      </c>
      <c r="T1020" s="2">
        <v>0.06</v>
      </c>
      <c r="U1020" t="s">
        <v>12709</v>
      </c>
      <c r="V1020" t="s">
        <v>12645</v>
      </c>
      <c r="W1020" t="s">
        <v>812</v>
      </c>
      <c r="X1020" t="s">
        <v>12710</v>
      </c>
      <c r="Y1020" s="3">
        <f>VALUE(SUBSTITUTE(Table1[[#This Row],[Order Total]],"$",""))</f>
        <v>445.65</v>
      </c>
      <c r="Z1020">
        <f>VALUE(SUBSTITUTE(Table1[[#This Row],[Total]],"$",""))</f>
        <v>456.82</v>
      </c>
      <c r="AA1020" s="3">
        <f>Table1[[#This Row],[Order Total Number]]-Table1[[#This Row],[Total Number]]</f>
        <v>-11.170000000000016</v>
      </c>
      <c r="AB1020">
        <f>VALUE(SUBSTITUTE(Table1[[#This Row],[Shipping Cost]],"$",""))</f>
        <v>19.989999999999998</v>
      </c>
      <c r="AC1020">
        <f>VALUE(SUBSTITUTE(Table1[[#This Row],[Discount $]],"$",""))</f>
        <v>40.22</v>
      </c>
      <c r="AD1020">
        <f>VALUE(SUBSTITUTE(Table1[[#This Row],[Retail Price]],"$",""))</f>
        <v>165.2</v>
      </c>
      <c r="AE1020" s="4">
        <f>(Table1[[#This Row],[Retail Price Number]]*Table1[[#This Row],[Order Quantity]])-Table1[[#This Row],[Discount $ Number]]+Table1[[#This Row],[Shipping Cost Number]]</f>
        <v>2127.37</v>
      </c>
      <c r="AF1020">
        <f>Table1[[#This Row],[Retail Price Number]]*Table1[[#This Row],[Order Quantity]]-Table1[[#This Row],[Discount $ Number]]</f>
        <v>2107.38</v>
      </c>
      <c r="AG1020">
        <f>(Table1[[#This Row],[Retail Price Number]]*Table1[[#This Row],[Order Quantity]])-Table1[[#This Row],[Discount $ Number]]-Table1[[#This Row],[Shipping Cost Number]]</f>
        <v>2087.3900000000003</v>
      </c>
      <c r="AH1020">
        <f>Table1[[#This Row],[Retail Price Number]]*Table1[[#This Row],[Order Quantity]]</f>
        <v>2147.6</v>
      </c>
      <c r="AI1020">
        <f>YEAR(Table1[[#This Row],[Order Date]])</f>
        <v>2015</v>
      </c>
    </row>
    <row r="1021" spans="1:35" x14ac:dyDescent="0.3">
      <c r="A1021" t="s">
        <v>6456</v>
      </c>
      <c r="B1021" s="1">
        <v>41932</v>
      </c>
      <c r="C1021" t="s">
        <v>105</v>
      </c>
      <c r="D1021" t="s">
        <v>106</v>
      </c>
      <c r="E1021" t="s">
        <v>46</v>
      </c>
      <c r="F1021" t="s">
        <v>47</v>
      </c>
      <c r="G1021" t="s">
        <v>29</v>
      </c>
      <c r="H1021" t="s">
        <v>107</v>
      </c>
      <c r="I1021" t="s">
        <v>121</v>
      </c>
      <c r="J1021" t="s">
        <v>822</v>
      </c>
      <c r="K1021" t="s">
        <v>33</v>
      </c>
      <c r="L1021" t="s">
        <v>34</v>
      </c>
      <c r="M1021" t="s">
        <v>35</v>
      </c>
      <c r="N1021" s="1">
        <v>41934</v>
      </c>
      <c r="O1021" t="s">
        <v>823</v>
      </c>
      <c r="P1021" s="3" t="s">
        <v>824</v>
      </c>
      <c r="Q1021" t="s">
        <v>825</v>
      </c>
      <c r="R1021">
        <v>12</v>
      </c>
      <c r="S1021" t="s">
        <v>6457</v>
      </c>
      <c r="T1021" s="2">
        <v>0</v>
      </c>
      <c r="U1021" t="s">
        <v>6458</v>
      </c>
      <c r="V1021" t="s">
        <v>6459</v>
      </c>
      <c r="W1021" t="s">
        <v>829</v>
      </c>
      <c r="X1021" t="s">
        <v>6460</v>
      </c>
      <c r="Y1021" s="3">
        <f>VALUE(SUBSTITUTE(Table1[[#This Row],[Order Total]],"$",""))</f>
        <v>1804.77</v>
      </c>
      <c r="Z1021">
        <f>VALUE(SUBSTITUTE(Table1[[#This Row],[Total]],"$",""))</f>
        <v>1810.05</v>
      </c>
      <c r="AA1021" s="3">
        <f>Table1[[#This Row],[Order Total Number]]-Table1[[#This Row],[Total Number]]</f>
        <v>-5.2799999999999727</v>
      </c>
      <c r="AB1021">
        <f>VALUE(SUBSTITUTE(Table1[[#This Row],[Shipping Cost]],"$",""))</f>
        <v>4.82</v>
      </c>
      <c r="AC1021">
        <f>VALUE(SUBSTITUTE(Table1[[#This Row],[Discount $]],"$",""))</f>
        <v>301.98</v>
      </c>
      <c r="AD1021">
        <f>VALUE(SUBSTITUTE(Table1[[#This Row],[Retail Price]],"$",""))</f>
        <v>9.85</v>
      </c>
      <c r="AE1021" s="4">
        <f>(Table1[[#This Row],[Retail Price Number]]*Table1[[#This Row],[Order Quantity]])-Table1[[#This Row],[Discount $ Number]]+Table1[[#This Row],[Shipping Cost Number]]</f>
        <v>-178.96000000000004</v>
      </c>
      <c r="AF1021">
        <f>Table1[[#This Row],[Retail Price Number]]*Table1[[#This Row],[Order Quantity]]-Table1[[#This Row],[Discount $ Number]]</f>
        <v>-183.78000000000003</v>
      </c>
      <c r="AG1021">
        <f>(Table1[[#This Row],[Retail Price Number]]*Table1[[#This Row],[Order Quantity]])-Table1[[#This Row],[Discount $ Number]]-Table1[[#This Row],[Shipping Cost Number]]</f>
        <v>-188.60000000000002</v>
      </c>
      <c r="AH1021">
        <f>Table1[[#This Row],[Retail Price Number]]*Table1[[#This Row],[Order Quantity]]</f>
        <v>118.19999999999999</v>
      </c>
      <c r="AI1021">
        <f>YEAR(Table1[[#This Row],[Order Date]])</f>
        <v>2014</v>
      </c>
    </row>
    <row r="1022" spans="1:35" x14ac:dyDescent="0.3">
      <c r="A1022" t="s">
        <v>6456</v>
      </c>
      <c r="B1022" s="1">
        <v>42205</v>
      </c>
      <c r="C1022" t="s">
        <v>5922</v>
      </c>
      <c r="D1022" t="s">
        <v>174</v>
      </c>
      <c r="E1022" t="s">
        <v>27</v>
      </c>
      <c r="F1022" t="s">
        <v>28</v>
      </c>
      <c r="G1022" t="s">
        <v>77</v>
      </c>
      <c r="H1022" t="s">
        <v>78</v>
      </c>
      <c r="I1022" t="s">
        <v>63</v>
      </c>
      <c r="J1022" t="s">
        <v>135</v>
      </c>
      <c r="K1022" t="s">
        <v>94</v>
      </c>
      <c r="L1022" t="s">
        <v>95</v>
      </c>
      <c r="M1022" t="s">
        <v>156</v>
      </c>
      <c r="N1022" s="1">
        <v>42208</v>
      </c>
      <c r="O1022" t="s">
        <v>136</v>
      </c>
      <c r="P1022" s="3" t="s">
        <v>137</v>
      </c>
      <c r="Q1022" t="s">
        <v>52</v>
      </c>
      <c r="R1022">
        <v>45</v>
      </c>
      <c r="S1022" t="s">
        <v>837</v>
      </c>
      <c r="T1022" s="2">
        <v>0.05</v>
      </c>
      <c r="U1022" t="s">
        <v>6469</v>
      </c>
      <c r="V1022" t="s">
        <v>6470</v>
      </c>
      <c r="W1022" t="s">
        <v>72</v>
      </c>
      <c r="X1022" t="s">
        <v>1070</v>
      </c>
      <c r="Y1022" s="3">
        <f>VALUE(SUBSTITUTE(Table1[[#This Row],[Order Total]],"$",""))</f>
        <v>10.46</v>
      </c>
      <c r="Z1022">
        <f>VALUE(SUBSTITUTE(Table1[[#This Row],[Total]],"$",""))</f>
        <v>11.74</v>
      </c>
      <c r="AA1022" s="3">
        <f>Table1[[#This Row],[Order Total Number]]-Table1[[#This Row],[Total Number]]</f>
        <v>-1.2799999999999994</v>
      </c>
      <c r="AB1022">
        <f>VALUE(SUBSTITUTE(Table1[[#This Row],[Shipping Cost]],"$",""))</f>
        <v>0.99</v>
      </c>
      <c r="AC1022">
        <f>VALUE(SUBSTITUTE(Table1[[#This Row],[Discount $]],"$",""))</f>
        <v>11.58</v>
      </c>
      <c r="AD1022">
        <f>VALUE(SUBSTITUTE(Table1[[#This Row],[Retail Price]],"$",""))</f>
        <v>3.08</v>
      </c>
      <c r="AE1022" s="4">
        <f>(Table1[[#This Row],[Retail Price Number]]*Table1[[#This Row],[Order Quantity]])-Table1[[#This Row],[Discount $ Number]]+Table1[[#This Row],[Shipping Cost Number]]</f>
        <v>128.01</v>
      </c>
      <c r="AF1022">
        <f>Table1[[#This Row],[Retail Price Number]]*Table1[[#This Row],[Order Quantity]]-Table1[[#This Row],[Discount $ Number]]</f>
        <v>127.02</v>
      </c>
      <c r="AG1022">
        <f>(Table1[[#This Row],[Retail Price Number]]*Table1[[#This Row],[Order Quantity]])-Table1[[#This Row],[Discount $ Number]]-Table1[[#This Row],[Shipping Cost Number]]</f>
        <v>126.03</v>
      </c>
      <c r="AH1022">
        <f>Table1[[#This Row],[Retail Price Number]]*Table1[[#This Row],[Order Quantity]]</f>
        <v>138.6</v>
      </c>
      <c r="AI1022">
        <f>YEAR(Table1[[#This Row],[Order Date]])</f>
        <v>2015</v>
      </c>
    </row>
    <row r="1023" spans="1:35" x14ac:dyDescent="0.3">
      <c r="A1023" t="s">
        <v>88</v>
      </c>
      <c r="B1023" s="1">
        <v>41616</v>
      </c>
      <c r="C1023" t="s">
        <v>89</v>
      </c>
      <c r="D1023" t="s">
        <v>90</v>
      </c>
      <c r="E1023" t="s">
        <v>27</v>
      </c>
      <c r="F1023" t="s">
        <v>28</v>
      </c>
      <c r="G1023" t="s">
        <v>91</v>
      </c>
      <c r="H1023" t="s">
        <v>30</v>
      </c>
      <c r="I1023" t="s">
        <v>92</v>
      </c>
      <c r="J1023" t="s">
        <v>93</v>
      </c>
      <c r="K1023" t="s">
        <v>94</v>
      </c>
      <c r="L1023" t="s">
        <v>95</v>
      </c>
      <c r="M1023" t="s">
        <v>35</v>
      </c>
      <c r="N1023" s="1">
        <v>41623</v>
      </c>
      <c r="O1023" t="s">
        <v>96</v>
      </c>
      <c r="P1023" s="3" t="s">
        <v>97</v>
      </c>
      <c r="Q1023" t="s">
        <v>98</v>
      </c>
      <c r="R1023">
        <v>15</v>
      </c>
      <c r="S1023" t="s">
        <v>99</v>
      </c>
      <c r="T1023" s="2">
        <v>0.05</v>
      </c>
      <c r="U1023" t="s">
        <v>100</v>
      </c>
      <c r="V1023" t="s">
        <v>101</v>
      </c>
      <c r="W1023" t="s">
        <v>102</v>
      </c>
      <c r="X1023" t="s">
        <v>103</v>
      </c>
      <c r="Y1023" s="3">
        <f>VALUE(SUBSTITUTE(Table1[[#This Row],[Order Total]],"$",""))</f>
        <v>110.83</v>
      </c>
      <c r="Z1023">
        <f>VALUE(SUBSTITUTE(Table1[[#This Row],[Total]],"$",""))</f>
        <v>111.63</v>
      </c>
      <c r="AA1023" s="3">
        <f>Table1[[#This Row],[Order Total Number]]-Table1[[#This Row],[Total Number]]</f>
        <v>-0.79999999999999716</v>
      </c>
      <c r="AB1023">
        <f>VALUE(SUBSTITUTE(Table1[[#This Row],[Shipping Cost]],"$",""))</f>
        <v>0.8</v>
      </c>
      <c r="AC1023">
        <f>VALUE(SUBSTITUTE(Table1[[#This Row],[Discount $]],"$",""))</f>
        <v>12.31</v>
      </c>
      <c r="AD1023">
        <f>VALUE(SUBSTITUTE(Table1[[#This Row],[Retail Price]],"$",""))</f>
        <v>2.62</v>
      </c>
      <c r="AE1023" s="4">
        <f>(Table1[[#This Row],[Retail Price Number]]*Table1[[#This Row],[Order Quantity]])-Table1[[#This Row],[Discount $ Number]]+Table1[[#This Row],[Shipping Cost Number]]</f>
        <v>27.790000000000003</v>
      </c>
      <c r="AF1023">
        <f>Table1[[#This Row],[Retail Price Number]]*Table1[[#This Row],[Order Quantity]]-Table1[[#This Row],[Discount $ Number]]</f>
        <v>26.990000000000002</v>
      </c>
      <c r="AG1023">
        <f>(Table1[[#This Row],[Retail Price Number]]*Table1[[#This Row],[Order Quantity]])-Table1[[#This Row],[Discount $ Number]]-Table1[[#This Row],[Shipping Cost Number]]</f>
        <v>26.19</v>
      </c>
      <c r="AH1023">
        <f>Table1[[#This Row],[Retail Price Number]]*Table1[[#This Row],[Order Quantity]]</f>
        <v>39.300000000000004</v>
      </c>
      <c r="AI1023">
        <f>YEAR(Table1[[#This Row],[Order Date]])</f>
        <v>2013</v>
      </c>
    </row>
    <row r="1024" spans="1:35" x14ac:dyDescent="0.3">
      <c r="A1024" t="s">
        <v>88</v>
      </c>
      <c r="B1024" s="1">
        <v>42320</v>
      </c>
      <c r="C1024" t="s">
        <v>1301</v>
      </c>
      <c r="D1024" t="s">
        <v>228</v>
      </c>
      <c r="E1024" t="s">
        <v>46</v>
      </c>
      <c r="F1024" t="s">
        <v>47</v>
      </c>
      <c r="G1024" t="s">
        <v>91</v>
      </c>
      <c r="H1024" t="s">
        <v>107</v>
      </c>
      <c r="I1024" t="s">
        <v>92</v>
      </c>
      <c r="J1024" t="s">
        <v>1365</v>
      </c>
      <c r="K1024" t="s">
        <v>33</v>
      </c>
      <c r="L1024" t="s">
        <v>50</v>
      </c>
      <c r="M1024" t="s">
        <v>35</v>
      </c>
      <c r="N1024" s="1">
        <v>42322</v>
      </c>
      <c r="O1024" t="s">
        <v>925</v>
      </c>
      <c r="P1024" s="3" t="s">
        <v>758</v>
      </c>
      <c r="Q1024" t="s">
        <v>254</v>
      </c>
      <c r="R1024">
        <v>3</v>
      </c>
      <c r="S1024" t="s">
        <v>3594</v>
      </c>
      <c r="T1024" s="2">
        <v>0.06</v>
      </c>
      <c r="U1024" t="s">
        <v>3595</v>
      </c>
      <c r="V1024" t="s">
        <v>3252</v>
      </c>
      <c r="W1024" t="s">
        <v>1369</v>
      </c>
      <c r="X1024" t="s">
        <v>3596</v>
      </c>
      <c r="Y1024" s="3">
        <f>VALUE(SUBSTITUTE(Table1[[#This Row],[Order Total]],"$",""))</f>
        <v>42.65</v>
      </c>
      <c r="Z1024">
        <f>VALUE(SUBSTITUTE(Table1[[#This Row],[Total]],"$",""))</f>
        <v>42.04</v>
      </c>
      <c r="AA1024" s="3">
        <f>Table1[[#This Row],[Order Total Number]]-Table1[[#This Row],[Total Number]]</f>
        <v>0.60999999999999943</v>
      </c>
      <c r="AB1024">
        <f>VALUE(SUBSTITUTE(Table1[[#This Row],[Shipping Cost]],"$",""))</f>
        <v>0.93</v>
      </c>
      <c r="AC1024">
        <f>VALUE(SUBSTITUTE(Table1[[#This Row],[Discount $]],"$",""))</f>
        <v>3.17</v>
      </c>
      <c r="AD1024">
        <f>VALUE(SUBSTITUTE(Table1[[#This Row],[Retail Price]],"$",""))</f>
        <v>2.84</v>
      </c>
      <c r="AE1024" s="4">
        <f>(Table1[[#This Row],[Retail Price Number]]*Table1[[#This Row],[Order Quantity]])-Table1[[#This Row],[Discount $ Number]]+Table1[[#This Row],[Shipping Cost Number]]</f>
        <v>6.2799999999999994</v>
      </c>
      <c r="AF1024">
        <f>Table1[[#This Row],[Retail Price Number]]*Table1[[#This Row],[Order Quantity]]-Table1[[#This Row],[Discount $ Number]]</f>
        <v>5.35</v>
      </c>
      <c r="AG1024">
        <f>(Table1[[#This Row],[Retail Price Number]]*Table1[[#This Row],[Order Quantity]])-Table1[[#This Row],[Discount $ Number]]-Table1[[#This Row],[Shipping Cost Number]]</f>
        <v>4.42</v>
      </c>
      <c r="AH1024">
        <f>Table1[[#This Row],[Retail Price Number]]*Table1[[#This Row],[Order Quantity]]</f>
        <v>8.52</v>
      </c>
      <c r="AI1024">
        <f>YEAR(Table1[[#This Row],[Order Date]])</f>
        <v>2015</v>
      </c>
    </row>
    <row r="1025" spans="1:35" x14ac:dyDescent="0.3">
      <c r="A1025" t="s">
        <v>88</v>
      </c>
      <c r="B1025" s="1">
        <v>41616</v>
      </c>
      <c r="C1025" t="s">
        <v>89</v>
      </c>
      <c r="D1025" t="s">
        <v>622</v>
      </c>
      <c r="E1025" t="s">
        <v>27</v>
      </c>
      <c r="F1025" t="s">
        <v>28</v>
      </c>
      <c r="G1025" t="s">
        <v>77</v>
      </c>
      <c r="H1025" t="s">
        <v>433</v>
      </c>
      <c r="I1025" t="s">
        <v>31</v>
      </c>
      <c r="J1025" t="s">
        <v>423</v>
      </c>
      <c r="K1025" t="s">
        <v>94</v>
      </c>
      <c r="L1025" t="s">
        <v>109</v>
      </c>
      <c r="M1025" t="s">
        <v>35</v>
      </c>
      <c r="N1025" s="1">
        <v>41623</v>
      </c>
      <c r="O1025" t="s">
        <v>424</v>
      </c>
      <c r="P1025" s="3" t="s">
        <v>356</v>
      </c>
      <c r="Q1025" t="s">
        <v>341</v>
      </c>
      <c r="R1025">
        <v>10</v>
      </c>
      <c r="S1025" t="s">
        <v>99</v>
      </c>
      <c r="T1025" s="2">
        <v>0.01</v>
      </c>
      <c r="U1025" t="s">
        <v>100</v>
      </c>
      <c r="V1025" t="s">
        <v>101</v>
      </c>
      <c r="W1025" t="s">
        <v>428</v>
      </c>
      <c r="X1025" t="s">
        <v>103</v>
      </c>
      <c r="Y1025" s="3">
        <f>VALUE(SUBSTITUTE(Table1[[#This Row],[Order Total]],"$",""))</f>
        <v>110.83</v>
      </c>
      <c r="Z1025">
        <f>VALUE(SUBSTITUTE(Table1[[#This Row],[Total]],"$",""))</f>
        <v>111.63</v>
      </c>
      <c r="AA1025" s="3">
        <f>Table1[[#This Row],[Order Total Number]]-Table1[[#This Row],[Total Number]]</f>
        <v>-0.79999999999999716</v>
      </c>
      <c r="AB1025">
        <f>VALUE(SUBSTITUTE(Table1[[#This Row],[Shipping Cost]],"$",""))</f>
        <v>1.39</v>
      </c>
      <c r="AC1025">
        <f>VALUE(SUBSTITUTE(Table1[[#This Row],[Discount $]],"$",""))</f>
        <v>12.31</v>
      </c>
      <c r="AD1025">
        <f>VALUE(SUBSTITUTE(Table1[[#This Row],[Retail Price]],"$",""))</f>
        <v>5.68</v>
      </c>
      <c r="AE1025" s="4">
        <f>(Table1[[#This Row],[Retail Price Number]]*Table1[[#This Row],[Order Quantity]])-Table1[[#This Row],[Discount $ Number]]+Table1[[#This Row],[Shipping Cost Number]]</f>
        <v>45.879999999999995</v>
      </c>
      <c r="AF1025">
        <f>Table1[[#This Row],[Retail Price Number]]*Table1[[#This Row],[Order Quantity]]-Table1[[#This Row],[Discount $ Number]]</f>
        <v>44.489999999999995</v>
      </c>
      <c r="AG1025">
        <f>(Table1[[#This Row],[Retail Price Number]]*Table1[[#This Row],[Order Quantity]])-Table1[[#This Row],[Discount $ Number]]-Table1[[#This Row],[Shipping Cost Number]]</f>
        <v>43.099999999999994</v>
      </c>
      <c r="AH1025">
        <f>Table1[[#This Row],[Retail Price Number]]*Table1[[#This Row],[Order Quantity]]</f>
        <v>56.8</v>
      </c>
      <c r="AI1025">
        <f>YEAR(Table1[[#This Row],[Order Date]])</f>
        <v>2013</v>
      </c>
    </row>
    <row r="1026" spans="1:35" x14ac:dyDescent="0.3">
      <c r="A1026" t="s">
        <v>88</v>
      </c>
      <c r="B1026" s="1">
        <v>42150</v>
      </c>
      <c r="C1026" t="s">
        <v>2523</v>
      </c>
      <c r="D1026" t="s">
        <v>1793</v>
      </c>
      <c r="E1026" t="s">
        <v>46</v>
      </c>
      <c r="F1026" t="s">
        <v>47</v>
      </c>
      <c r="G1026" t="s">
        <v>77</v>
      </c>
      <c r="H1026" t="s">
        <v>48</v>
      </c>
      <c r="I1026" t="s">
        <v>63</v>
      </c>
      <c r="J1026" t="s">
        <v>108</v>
      </c>
      <c r="K1026" t="s">
        <v>94</v>
      </c>
      <c r="L1026" t="s">
        <v>95</v>
      </c>
      <c r="M1026" t="s">
        <v>35</v>
      </c>
      <c r="N1026" s="1">
        <v>42149</v>
      </c>
      <c r="O1026" t="s">
        <v>110</v>
      </c>
      <c r="P1026" s="3" t="s">
        <v>111</v>
      </c>
      <c r="Q1026" t="s">
        <v>112</v>
      </c>
      <c r="R1026">
        <v>1</v>
      </c>
      <c r="S1026" t="s">
        <v>1328</v>
      </c>
      <c r="T1026" s="2">
        <v>0.1</v>
      </c>
      <c r="U1026" t="s">
        <v>6190</v>
      </c>
      <c r="V1026" t="s">
        <v>6191</v>
      </c>
      <c r="W1026" t="s">
        <v>116</v>
      </c>
      <c r="X1026" t="s">
        <v>6192</v>
      </c>
      <c r="Y1026" s="3">
        <f>VALUE(SUBSTITUTE(Table1[[#This Row],[Order Total]],"$",""))</f>
        <v>29.94</v>
      </c>
      <c r="Z1026">
        <f>VALUE(SUBSTITUTE(Table1[[#This Row],[Total]],"$",""))</f>
        <v>24.44</v>
      </c>
      <c r="AA1026" s="3">
        <f>Table1[[#This Row],[Order Total Number]]-Table1[[#This Row],[Total Number]]</f>
        <v>5.5</v>
      </c>
      <c r="AB1026">
        <f>VALUE(SUBSTITUTE(Table1[[#This Row],[Shipping Cost]],"$",""))</f>
        <v>1.49</v>
      </c>
      <c r="AC1026">
        <f>VALUE(SUBSTITUTE(Table1[[#This Row],[Discount $]],"$",""))</f>
        <v>0.82</v>
      </c>
      <c r="AD1026">
        <f>VALUE(SUBSTITUTE(Table1[[#This Row],[Retail Price]],"$",""))</f>
        <v>2.08</v>
      </c>
      <c r="AE1026" s="4">
        <f>(Table1[[#This Row],[Retail Price Number]]*Table1[[#This Row],[Order Quantity]])-Table1[[#This Row],[Discount $ Number]]+Table1[[#This Row],[Shipping Cost Number]]</f>
        <v>2.75</v>
      </c>
      <c r="AF1026">
        <f>Table1[[#This Row],[Retail Price Number]]*Table1[[#This Row],[Order Quantity]]-Table1[[#This Row],[Discount $ Number]]</f>
        <v>1.2600000000000002</v>
      </c>
      <c r="AG1026">
        <f>(Table1[[#This Row],[Retail Price Number]]*Table1[[#This Row],[Order Quantity]])-Table1[[#This Row],[Discount $ Number]]-Table1[[#This Row],[Shipping Cost Number]]</f>
        <v>-0.22999999999999976</v>
      </c>
      <c r="AH1026">
        <f>Table1[[#This Row],[Retail Price Number]]*Table1[[#This Row],[Order Quantity]]</f>
        <v>2.08</v>
      </c>
      <c r="AI1026">
        <f>YEAR(Table1[[#This Row],[Order Date]])</f>
        <v>2015</v>
      </c>
    </row>
    <row r="1027" spans="1:35" x14ac:dyDescent="0.3">
      <c r="A1027" t="s">
        <v>88</v>
      </c>
      <c r="B1027" s="1">
        <v>41616</v>
      </c>
      <c r="C1027" t="s">
        <v>89</v>
      </c>
      <c r="D1027" t="s">
        <v>90</v>
      </c>
      <c r="E1027" t="s">
        <v>27</v>
      </c>
      <c r="F1027" t="s">
        <v>28</v>
      </c>
      <c r="G1027" t="s">
        <v>77</v>
      </c>
      <c r="H1027" t="s">
        <v>30</v>
      </c>
      <c r="I1027" t="s">
        <v>31</v>
      </c>
      <c r="J1027" t="s">
        <v>93</v>
      </c>
      <c r="K1027" t="s">
        <v>94</v>
      </c>
      <c r="L1027" t="s">
        <v>34</v>
      </c>
      <c r="M1027" t="s">
        <v>35</v>
      </c>
      <c r="N1027" s="1">
        <v>41623</v>
      </c>
      <c r="O1027" t="s">
        <v>96</v>
      </c>
      <c r="P1027" s="3" t="s">
        <v>97</v>
      </c>
      <c r="Q1027" t="s">
        <v>98</v>
      </c>
      <c r="R1027">
        <v>27</v>
      </c>
      <c r="S1027" t="s">
        <v>99</v>
      </c>
      <c r="T1027" s="2">
        <v>7.0000000000000007E-2</v>
      </c>
      <c r="U1027" t="s">
        <v>100</v>
      </c>
      <c r="V1027" t="s">
        <v>101</v>
      </c>
      <c r="W1027" t="s">
        <v>102</v>
      </c>
      <c r="X1027" t="s">
        <v>103</v>
      </c>
      <c r="Y1027" s="3">
        <f>VALUE(SUBSTITUTE(Table1[[#This Row],[Order Total]],"$",""))</f>
        <v>110.83</v>
      </c>
      <c r="Z1027">
        <f>VALUE(SUBSTITUTE(Table1[[#This Row],[Total]],"$",""))</f>
        <v>111.63</v>
      </c>
      <c r="AA1027" s="3">
        <f>Table1[[#This Row],[Order Total Number]]-Table1[[#This Row],[Total Number]]</f>
        <v>-0.79999999999999716</v>
      </c>
      <c r="AB1027">
        <f>VALUE(SUBSTITUTE(Table1[[#This Row],[Shipping Cost]],"$",""))</f>
        <v>0.8</v>
      </c>
      <c r="AC1027">
        <f>VALUE(SUBSTITUTE(Table1[[#This Row],[Discount $]],"$",""))</f>
        <v>12.31</v>
      </c>
      <c r="AD1027">
        <f>VALUE(SUBSTITUTE(Table1[[#This Row],[Retail Price]],"$",""))</f>
        <v>2.62</v>
      </c>
      <c r="AE1027" s="4">
        <f>(Table1[[#This Row],[Retail Price Number]]*Table1[[#This Row],[Order Quantity]])-Table1[[#This Row],[Discount $ Number]]+Table1[[#This Row],[Shipping Cost Number]]</f>
        <v>59.230000000000004</v>
      </c>
      <c r="AF1027">
        <f>Table1[[#This Row],[Retail Price Number]]*Table1[[#This Row],[Order Quantity]]-Table1[[#This Row],[Discount $ Number]]</f>
        <v>58.430000000000007</v>
      </c>
      <c r="AG1027">
        <f>(Table1[[#This Row],[Retail Price Number]]*Table1[[#This Row],[Order Quantity]])-Table1[[#This Row],[Discount $ Number]]-Table1[[#This Row],[Shipping Cost Number]]</f>
        <v>57.63000000000001</v>
      </c>
      <c r="AH1027">
        <f>Table1[[#This Row],[Retail Price Number]]*Table1[[#This Row],[Order Quantity]]</f>
        <v>70.740000000000009</v>
      </c>
      <c r="AI1027">
        <f>YEAR(Table1[[#This Row],[Order Date]])</f>
        <v>2013</v>
      </c>
    </row>
    <row r="1028" spans="1:35" x14ac:dyDescent="0.3">
      <c r="A1028" t="s">
        <v>88</v>
      </c>
      <c r="B1028" s="1">
        <v>42150</v>
      </c>
      <c r="C1028" t="s">
        <v>2192</v>
      </c>
      <c r="D1028" t="s">
        <v>365</v>
      </c>
      <c r="E1028" t="s">
        <v>46</v>
      </c>
      <c r="F1028" t="s">
        <v>47</v>
      </c>
      <c r="G1028" t="s">
        <v>134</v>
      </c>
      <c r="H1028" t="s">
        <v>48</v>
      </c>
      <c r="I1028" t="s">
        <v>63</v>
      </c>
      <c r="J1028" t="s">
        <v>2402</v>
      </c>
      <c r="K1028" t="s">
        <v>33</v>
      </c>
      <c r="L1028" t="s">
        <v>34</v>
      </c>
      <c r="M1028" t="s">
        <v>35</v>
      </c>
      <c r="N1028" s="1">
        <v>42152</v>
      </c>
      <c r="O1028" t="s">
        <v>275</v>
      </c>
      <c r="P1028" s="3" t="s">
        <v>757</v>
      </c>
      <c r="Q1028" t="s">
        <v>2403</v>
      </c>
      <c r="R1028">
        <v>46</v>
      </c>
      <c r="S1028" t="s">
        <v>6285</v>
      </c>
      <c r="T1028" s="2">
        <v>0.09</v>
      </c>
      <c r="U1028" t="s">
        <v>127</v>
      </c>
      <c r="V1028" t="s">
        <v>7916</v>
      </c>
      <c r="W1028" t="s">
        <v>1028</v>
      </c>
      <c r="X1028" t="s">
        <v>7917</v>
      </c>
      <c r="Y1028" s="3">
        <f>VALUE(SUBSTITUTE(Table1[[#This Row],[Order Total]],"$",""))</f>
        <v>356</v>
      </c>
      <c r="Z1028">
        <f>VALUE(SUBSTITUTE(Table1[[#This Row],[Total]],"$",""))</f>
        <v>364.19</v>
      </c>
      <c r="AA1028" s="3">
        <f>Table1[[#This Row],[Order Total Number]]-Table1[[#This Row],[Total Number]]</f>
        <v>-8.1899999999999977</v>
      </c>
      <c r="AB1028">
        <f>VALUE(SUBSTITUTE(Table1[[#This Row],[Shipping Cost]],"$",""))</f>
        <v>1</v>
      </c>
      <c r="AC1028">
        <f>VALUE(SUBSTITUTE(Table1[[#This Row],[Discount $]],"$",""))</f>
        <v>0</v>
      </c>
      <c r="AD1028">
        <f>VALUE(SUBSTITUTE(Table1[[#This Row],[Retail Price]],"$",""))</f>
        <v>1.82</v>
      </c>
      <c r="AE1028" s="4">
        <f>(Table1[[#This Row],[Retail Price Number]]*Table1[[#This Row],[Order Quantity]])-Table1[[#This Row],[Discount $ Number]]+Table1[[#This Row],[Shipping Cost Number]]</f>
        <v>84.72</v>
      </c>
      <c r="AF1028">
        <f>Table1[[#This Row],[Retail Price Number]]*Table1[[#This Row],[Order Quantity]]-Table1[[#This Row],[Discount $ Number]]</f>
        <v>83.72</v>
      </c>
      <c r="AG1028">
        <f>(Table1[[#This Row],[Retail Price Number]]*Table1[[#This Row],[Order Quantity]])-Table1[[#This Row],[Discount $ Number]]-Table1[[#This Row],[Shipping Cost Number]]</f>
        <v>82.72</v>
      </c>
      <c r="AH1028">
        <f>Table1[[#This Row],[Retail Price Number]]*Table1[[#This Row],[Order Quantity]]</f>
        <v>83.72</v>
      </c>
      <c r="AI1028">
        <f>YEAR(Table1[[#This Row],[Order Date]])</f>
        <v>2015</v>
      </c>
    </row>
    <row r="1029" spans="1:35" x14ac:dyDescent="0.3">
      <c r="A1029" t="s">
        <v>88</v>
      </c>
      <c r="B1029" s="1">
        <v>41567</v>
      </c>
      <c r="C1029" t="s">
        <v>2555</v>
      </c>
      <c r="D1029" t="s">
        <v>591</v>
      </c>
      <c r="E1029" t="s">
        <v>27</v>
      </c>
      <c r="F1029" t="s">
        <v>28</v>
      </c>
      <c r="G1029" t="s">
        <v>134</v>
      </c>
      <c r="H1029" t="s">
        <v>241</v>
      </c>
      <c r="I1029" t="s">
        <v>31</v>
      </c>
      <c r="J1029" t="s">
        <v>197</v>
      </c>
      <c r="K1029" t="s">
        <v>94</v>
      </c>
      <c r="L1029" t="s">
        <v>34</v>
      </c>
      <c r="M1029" t="s">
        <v>35</v>
      </c>
      <c r="N1029" s="1">
        <v>41568</v>
      </c>
      <c r="O1029" t="s">
        <v>198</v>
      </c>
      <c r="P1029" s="3" t="s">
        <v>37</v>
      </c>
      <c r="Q1029" t="s">
        <v>57</v>
      </c>
      <c r="R1029">
        <v>28</v>
      </c>
      <c r="S1029" t="s">
        <v>10686</v>
      </c>
      <c r="T1029" s="2">
        <v>0.1</v>
      </c>
      <c r="U1029" t="s">
        <v>127</v>
      </c>
      <c r="V1029" t="s">
        <v>3296</v>
      </c>
      <c r="W1029" t="s">
        <v>116</v>
      </c>
      <c r="X1029" t="s">
        <v>10687</v>
      </c>
      <c r="Y1029" s="3">
        <f>VALUE(SUBSTITUTE(Table1[[#This Row],[Order Total]],"$",""))</f>
        <v>93.62</v>
      </c>
      <c r="Z1029">
        <f>VALUE(SUBSTITUTE(Table1[[#This Row],[Total]],"$",""))</f>
        <v>94.04</v>
      </c>
      <c r="AA1029" s="3">
        <f>Table1[[#This Row],[Order Total Number]]-Table1[[#This Row],[Total Number]]</f>
        <v>-0.42000000000000171</v>
      </c>
      <c r="AB1029">
        <f>VALUE(SUBSTITUTE(Table1[[#This Row],[Shipping Cost]],"$",""))</f>
        <v>1.49</v>
      </c>
      <c r="AC1029">
        <f>VALUE(SUBSTITUTE(Table1[[#This Row],[Discount $]],"$",""))</f>
        <v>0</v>
      </c>
      <c r="AD1029">
        <f>VALUE(SUBSTITUTE(Table1[[#This Row],[Retail Price]],"$",""))</f>
        <v>1.88</v>
      </c>
      <c r="AE1029" s="4">
        <f>(Table1[[#This Row],[Retail Price Number]]*Table1[[#This Row],[Order Quantity]])-Table1[[#This Row],[Discount $ Number]]+Table1[[#This Row],[Shipping Cost Number]]</f>
        <v>54.13</v>
      </c>
      <c r="AF1029">
        <f>Table1[[#This Row],[Retail Price Number]]*Table1[[#This Row],[Order Quantity]]-Table1[[#This Row],[Discount $ Number]]</f>
        <v>52.64</v>
      </c>
      <c r="AG1029">
        <f>(Table1[[#This Row],[Retail Price Number]]*Table1[[#This Row],[Order Quantity]])-Table1[[#This Row],[Discount $ Number]]-Table1[[#This Row],[Shipping Cost Number]]</f>
        <v>51.15</v>
      </c>
      <c r="AH1029">
        <f>Table1[[#This Row],[Retail Price Number]]*Table1[[#This Row],[Order Quantity]]</f>
        <v>52.64</v>
      </c>
      <c r="AI1029">
        <f>YEAR(Table1[[#This Row],[Order Date]])</f>
        <v>2013</v>
      </c>
    </row>
    <row r="1030" spans="1:35" x14ac:dyDescent="0.3">
      <c r="A1030" t="s">
        <v>88</v>
      </c>
      <c r="B1030" s="1">
        <v>41616</v>
      </c>
      <c r="C1030" t="s">
        <v>89</v>
      </c>
      <c r="D1030" t="s">
        <v>90</v>
      </c>
      <c r="E1030" t="s">
        <v>27</v>
      </c>
      <c r="F1030" t="s">
        <v>28</v>
      </c>
      <c r="G1030" t="s">
        <v>77</v>
      </c>
      <c r="H1030" t="s">
        <v>30</v>
      </c>
      <c r="I1030" t="s">
        <v>63</v>
      </c>
      <c r="J1030" t="s">
        <v>32</v>
      </c>
      <c r="K1030" t="s">
        <v>94</v>
      </c>
      <c r="L1030" t="s">
        <v>95</v>
      </c>
      <c r="M1030" t="s">
        <v>35</v>
      </c>
      <c r="N1030" s="1">
        <v>41623</v>
      </c>
      <c r="O1030" t="s">
        <v>36</v>
      </c>
      <c r="P1030" s="3" t="s">
        <v>37</v>
      </c>
      <c r="Q1030" t="s">
        <v>36</v>
      </c>
      <c r="R1030">
        <v>31</v>
      </c>
      <c r="S1030" t="s">
        <v>99</v>
      </c>
      <c r="T1030" s="2">
        <v>0.04</v>
      </c>
      <c r="U1030" t="s">
        <v>100</v>
      </c>
      <c r="V1030" t="s">
        <v>101</v>
      </c>
      <c r="W1030" t="s">
        <v>41</v>
      </c>
      <c r="X1030" t="s">
        <v>103</v>
      </c>
      <c r="Y1030" s="3">
        <f>VALUE(SUBSTITUTE(Table1[[#This Row],[Order Total]],"$",""))</f>
        <v>110.83</v>
      </c>
      <c r="Z1030">
        <f>VALUE(SUBSTITUTE(Table1[[#This Row],[Total]],"$",""))</f>
        <v>111.63</v>
      </c>
      <c r="AA1030" s="3">
        <f>Table1[[#This Row],[Order Total Number]]-Table1[[#This Row],[Total Number]]</f>
        <v>-0.79999999999999716</v>
      </c>
      <c r="AB1030">
        <f>VALUE(SUBSTITUTE(Table1[[#This Row],[Shipping Cost]],"$",""))</f>
        <v>0.79</v>
      </c>
      <c r="AC1030">
        <f>VALUE(SUBSTITUTE(Table1[[#This Row],[Discount $]],"$",""))</f>
        <v>12.31</v>
      </c>
      <c r="AD1030">
        <f>VALUE(SUBSTITUTE(Table1[[#This Row],[Retail Price]],"$",""))</f>
        <v>1.88</v>
      </c>
      <c r="AE1030" s="4">
        <f>(Table1[[#This Row],[Retail Price Number]]*Table1[[#This Row],[Order Quantity]])-Table1[[#This Row],[Discount $ Number]]+Table1[[#This Row],[Shipping Cost Number]]</f>
        <v>46.759999999999991</v>
      </c>
      <c r="AF1030">
        <f>Table1[[#This Row],[Retail Price Number]]*Table1[[#This Row],[Order Quantity]]-Table1[[#This Row],[Discount $ Number]]</f>
        <v>45.969999999999992</v>
      </c>
      <c r="AG1030">
        <f>(Table1[[#This Row],[Retail Price Number]]*Table1[[#This Row],[Order Quantity]])-Table1[[#This Row],[Discount $ Number]]-Table1[[#This Row],[Shipping Cost Number]]</f>
        <v>45.179999999999993</v>
      </c>
      <c r="AH1030">
        <f>Table1[[#This Row],[Retail Price Number]]*Table1[[#This Row],[Order Quantity]]</f>
        <v>58.279999999999994</v>
      </c>
      <c r="AI1030">
        <f>YEAR(Table1[[#This Row],[Order Date]])</f>
        <v>2013</v>
      </c>
    </row>
    <row r="1031" spans="1:35" x14ac:dyDescent="0.3">
      <c r="A1031" t="s">
        <v>88</v>
      </c>
      <c r="B1031" s="1">
        <v>41616</v>
      </c>
      <c r="C1031" t="s">
        <v>89</v>
      </c>
      <c r="D1031" t="s">
        <v>90</v>
      </c>
      <c r="E1031" t="s">
        <v>27</v>
      </c>
      <c r="F1031" t="s">
        <v>28</v>
      </c>
      <c r="G1031" t="s">
        <v>77</v>
      </c>
      <c r="H1031" t="s">
        <v>30</v>
      </c>
      <c r="I1031" t="s">
        <v>92</v>
      </c>
      <c r="J1031" t="s">
        <v>93</v>
      </c>
      <c r="K1031" t="s">
        <v>94</v>
      </c>
      <c r="L1031" t="s">
        <v>34</v>
      </c>
      <c r="M1031" t="s">
        <v>35</v>
      </c>
      <c r="N1031" s="1">
        <v>41623</v>
      </c>
      <c r="O1031" t="s">
        <v>96</v>
      </c>
      <c r="P1031" s="3" t="s">
        <v>97</v>
      </c>
      <c r="Q1031" t="s">
        <v>98</v>
      </c>
      <c r="R1031">
        <v>39</v>
      </c>
      <c r="S1031" t="s">
        <v>99</v>
      </c>
      <c r="T1031" s="2">
        <v>7.0000000000000007E-2</v>
      </c>
      <c r="U1031" t="s">
        <v>100</v>
      </c>
      <c r="V1031" t="s">
        <v>101</v>
      </c>
      <c r="W1031" t="s">
        <v>102</v>
      </c>
      <c r="X1031" t="s">
        <v>103</v>
      </c>
      <c r="Y1031" s="3">
        <f>VALUE(SUBSTITUTE(Table1[[#This Row],[Order Total]],"$",""))</f>
        <v>110.83</v>
      </c>
      <c r="Z1031">
        <f>VALUE(SUBSTITUTE(Table1[[#This Row],[Total]],"$",""))</f>
        <v>111.63</v>
      </c>
      <c r="AA1031" s="3">
        <f>Table1[[#This Row],[Order Total Number]]-Table1[[#This Row],[Total Number]]</f>
        <v>-0.79999999999999716</v>
      </c>
      <c r="AB1031">
        <f>VALUE(SUBSTITUTE(Table1[[#This Row],[Shipping Cost]],"$",""))</f>
        <v>0.8</v>
      </c>
      <c r="AC1031">
        <f>VALUE(SUBSTITUTE(Table1[[#This Row],[Discount $]],"$",""))</f>
        <v>12.31</v>
      </c>
      <c r="AD1031">
        <f>VALUE(SUBSTITUTE(Table1[[#This Row],[Retail Price]],"$",""))</f>
        <v>2.62</v>
      </c>
      <c r="AE1031" s="4">
        <f>(Table1[[#This Row],[Retail Price Number]]*Table1[[#This Row],[Order Quantity]])-Table1[[#This Row],[Discount $ Number]]+Table1[[#This Row],[Shipping Cost Number]]</f>
        <v>90.67</v>
      </c>
      <c r="AF1031">
        <f>Table1[[#This Row],[Retail Price Number]]*Table1[[#This Row],[Order Quantity]]-Table1[[#This Row],[Discount $ Number]]</f>
        <v>89.87</v>
      </c>
      <c r="AG1031">
        <f>(Table1[[#This Row],[Retail Price Number]]*Table1[[#This Row],[Order Quantity]])-Table1[[#This Row],[Discount $ Number]]-Table1[[#This Row],[Shipping Cost Number]]</f>
        <v>89.070000000000007</v>
      </c>
      <c r="AH1031">
        <f>Table1[[#This Row],[Retail Price Number]]*Table1[[#This Row],[Order Quantity]]</f>
        <v>102.18</v>
      </c>
      <c r="AI1031">
        <f>YEAR(Table1[[#This Row],[Order Date]])</f>
        <v>2013</v>
      </c>
    </row>
    <row r="1032" spans="1:35" x14ac:dyDescent="0.3">
      <c r="A1032" t="s">
        <v>8496</v>
      </c>
      <c r="B1032" s="1">
        <v>42196</v>
      </c>
      <c r="C1032" t="s">
        <v>1625</v>
      </c>
      <c r="D1032" t="s">
        <v>1626</v>
      </c>
      <c r="E1032" t="s">
        <v>27</v>
      </c>
      <c r="F1032" t="s">
        <v>28</v>
      </c>
      <c r="G1032" t="s">
        <v>91</v>
      </c>
      <c r="H1032" t="s">
        <v>30</v>
      </c>
      <c r="I1032" t="s">
        <v>31</v>
      </c>
      <c r="J1032" t="s">
        <v>478</v>
      </c>
      <c r="K1032" t="s">
        <v>94</v>
      </c>
      <c r="L1032" t="s">
        <v>109</v>
      </c>
      <c r="M1032" t="s">
        <v>156</v>
      </c>
      <c r="N1032" s="1">
        <v>42198</v>
      </c>
      <c r="O1032" t="s">
        <v>479</v>
      </c>
      <c r="P1032" s="3" t="s">
        <v>480</v>
      </c>
      <c r="Q1032" t="s">
        <v>98</v>
      </c>
      <c r="R1032">
        <v>33</v>
      </c>
      <c r="S1032" t="s">
        <v>2385</v>
      </c>
      <c r="T1032" s="2">
        <v>0.05</v>
      </c>
      <c r="U1032" t="s">
        <v>39</v>
      </c>
      <c r="V1032" t="s">
        <v>2387</v>
      </c>
      <c r="W1032" t="s">
        <v>224</v>
      </c>
      <c r="X1032" t="s">
        <v>8497</v>
      </c>
      <c r="Y1032" s="3">
        <f>VALUE(SUBSTITUTE(Table1[[#This Row],[Order Total]],"$",""))</f>
        <v>33.020000000000003</v>
      </c>
      <c r="Z1032">
        <f>VALUE(SUBSTITUTE(Table1[[#This Row],[Total]],"$",""))</f>
        <v>35.020000000000003</v>
      </c>
      <c r="AA1032" s="3">
        <f>Table1[[#This Row],[Order Total Number]]-Table1[[#This Row],[Total Number]]</f>
        <v>-2</v>
      </c>
      <c r="AB1032">
        <f>VALUE(SUBSTITUTE(Table1[[#This Row],[Shipping Cost]],"$",""))</f>
        <v>0.5</v>
      </c>
      <c r="AC1032">
        <f>VALUE(SUBSTITUTE(Table1[[#This Row],[Discount $]],"$",""))</f>
        <v>2.39</v>
      </c>
      <c r="AD1032">
        <f>VALUE(SUBSTITUTE(Table1[[#This Row],[Retail Price]],"$",""))</f>
        <v>2.61</v>
      </c>
      <c r="AE1032" s="4">
        <f>(Table1[[#This Row],[Retail Price Number]]*Table1[[#This Row],[Order Quantity]])-Table1[[#This Row],[Discount $ Number]]+Table1[[#This Row],[Shipping Cost Number]]</f>
        <v>84.24</v>
      </c>
      <c r="AF1032">
        <f>Table1[[#This Row],[Retail Price Number]]*Table1[[#This Row],[Order Quantity]]-Table1[[#This Row],[Discount $ Number]]</f>
        <v>83.74</v>
      </c>
      <c r="AG1032">
        <f>(Table1[[#This Row],[Retail Price Number]]*Table1[[#This Row],[Order Quantity]])-Table1[[#This Row],[Discount $ Number]]-Table1[[#This Row],[Shipping Cost Number]]</f>
        <v>83.24</v>
      </c>
      <c r="AH1032">
        <f>Table1[[#This Row],[Retail Price Number]]*Table1[[#This Row],[Order Quantity]]</f>
        <v>86.13</v>
      </c>
      <c r="AI1032">
        <f>YEAR(Table1[[#This Row],[Order Date]])</f>
        <v>2015</v>
      </c>
    </row>
    <row r="1033" spans="1:35" x14ac:dyDescent="0.3">
      <c r="A1033" t="s">
        <v>8496</v>
      </c>
      <c r="B1033" s="1">
        <v>41601</v>
      </c>
      <c r="C1033" t="s">
        <v>7682</v>
      </c>
      <c r="D1033" t="s">
        <v>591</v>
      </c>
      <c r="E1033" t="s">
        <v>27</v>
      </c>
      <c r="F1033" t="s">
        <v>28</v>
      </c>
      <c r="G1033" t="s">
        <v>134</v>
      </c>
      <c r="H1033" t="s">
        <v>241</v>
      </c>
      <c r="I1033" t="s">
        <v>31</v>
      </c>
      <c r="J1033" t="s">
        <v>163</v>
      </c>
      <c r="K1033" t="s">
        <v>94</v>
      </c>
      <c r="L1033" t="s">
        <v>34</v>
      </c>
      <c r="M1033" t="s">
        <v>35</v>
      </c>
      <c r="N1033" s="1">
        <v>41603</v>
      </c>
      <c r="O1033" t="s">
        <v>164</v>
      </c>
      <c r="P1033" s="3" t="s">
        <v>165</v>
      </c>
      <c r="Q1033" t="s">
        <v>166</v>
      </c>
      <c r="R1033">
        <v>10</v>
      </c>
      <c r="S1033" t="s">
        <v>1653</v>
      </c>
      <c r="T1033" s="2">
        <v>0.03</v>
      </c>
      <c r="U1033" t="s">
        <v>1654</v>
      </c>
      <c r="V1033" t="s">
        <v>1635</v>
      </c>
      <c r="W1033" t="s">
        <v>170</v>
      </c>
      <c r="X1033" t="s">
        <v>5125</v>
      </c>
      <c r="Y1033" s="3">
        <f>VALUE(SUBSTITUTE(Table1[[#This Row],[Order Total]],"$",""))</f>
        <v>142.58000000000001</v>
      </c>
      <c r="Z1033">
        <f>VALUE(SUBSTITUTE(Table1[[#This Row],[Total]],"$",""))</f>
        <v>147.69</v>
      </c>
      <c r="AA1033" s="3">
        <f>Table1[[#This Row],[Order Total Number]]-Table1[[#This Row],[Total Number]]</f>
        <v>-5.1099999999999852</v>
      </c>
      <c r="AB1033">
        <f>VALUE(SUBSTITUTE(Table1[[#This Row],[Shipping Cost]],"$",""))</f>
        <v>1.3</v>
      </c>
      <c r="AC1033">
        <f>VALUE(SUBSTITUTE(Table1[[#This Row],[Discount $]],"$",""))</f>
        <v>12.4</v>
      </c>
      <c r="AD1033">
        <f>VALUE(SUBSTITUTE(Table1[[#This Row],[Retail Price]],"$",""))</f>
        <v>4</v>
      </c>
      <c r="AE1033" s="4">
        <f>(Table1[[#This Row],[Retail Price Number]]*Table1[[#This Row],[Order Quantity]])-Table1[[#This Row],[Discount $ Number]]+Table1[[#This Row],[Shipping Cost Number]]</f>
        <v>28.900000000000002</v>
      </c>
      <c r="AF1033">
        <f>Table1[[#This Row],[Retail Price Number]]*Table1[[#This Row],[Order Quantity]]-Table1[[#This Row],[Discount $ Number]]</f>
        <v>27.6</v>
      </c>
      <c r="AG1033">
        <f>(Table1[[#This Row],[Retail Price Number]]*Table1[[#This Row],[Order Quantity]])-Table1[[#This Row],[Discount $ Number]]-Table1[[#This Row],[Shipping Cost Number]]</f>
        <v>26.3</v>
      </c>
      <c r="AH1033">
        <f>Table1[[#This Row],[Retail Price Number]]*Table1[[#This Row],[Order Quantity]]</f>
        <v>40</v>
      </c>
      <c r="AI1033">
        <f>YEAR(Table1[[#This Row],[Order Date]])</f>
        <v>2013</v>
      </c>
    </row>
    <row r="1034" spans="1:35" x14ac:dyDescent="0.3">
      <c r="A1034" t="s">
        <v>8496</v>
      </c>
      <c r="B1034" s="1">
        <v>42011</v>
      </c>
      <c r="C1034" t="s">
        <v>1595</v>
      </c>
      <c r="D1034" t="s">
        <v>365</v>
      </c>
      <c r="E1034" t="s">
        <v>46</v>
      </c>
      <c r="F1034" t="s">
        <v>47</v>
      </c>
      <c r="G1034" t="s">
        <v>29</v>
      </c>
      <c r="H1034" t="s">
        <v>48</v>
      </c>
      <c r="I1034" t="s">
        <v>92</v>
      </c>
      <c r="J1034" t="s">
        <v>163</v>
      </c>
      <c r="K1034" t="s">
        <v>94</v>
      </c>
      <c r="L1034" t="s">
        <v>95</v>
      </c>
      <c r="M1034" t="s">
        <v>35</v>
      </c>
      <c r="N1034" s="1">
        <v>42013</v>
      </c>
      <c r="O1034" t="s">
        <v>164</v>
      </c>
      <c r="P1034" s="3" t="s">
        <v>165</v>
      </c>
      <c r="Q1034" t="s">
        <v>166</v>
      </c>
      <c r="R1034">
        <v>33</v>
      </c>
      <c r="S1034" t="s">
        <v>10066</v>
      </c>
      <c r="T1034" s="2">
        <v>0.02</v>
      </c>
      <c r="U1034" t="s">
        <v>4089</v>
      </c>
      <c r="V1034" t="s">
        <v>4198</v>
      </c>
      <c r="W1034" t="s">
        <v>170</v>
      </c>
      <c r="X1034" t="s">
        <v>5190</v>
      </c>
      <c r="Y1034" s="3">
        <f>VALUE(SUBSTITUTE(Table1[[#This Row],[Order Total]],"$",""))</f>
        <v>144.11000000000001</v>
      </c>
      <c r="Z1034">
        <f>VALUE(SUBSTITUTE(Table1[[#This Row],[Total]],"$",""))</f>
        <v>147.38999999999999</v>
      </c>
      <c r="AA1034" s="3">
        <f>Table1[[#This Row],[Order Total Number]]-Table1[[#This Row],[Total Number]]</f>
        <v>-3.2799999999999727</v>
      </c>
      <c r="AB1034">
        <f>VALUE(SUBSTITUTE(Table1[[#This Row],[Shipping Cost]],"$",""))</f>
        <v>1.3</v>
      </c>
      <c r="AC1034">
        <f>VALUE(SUBSTITUTE(Table1[[#This Row],[Discount $]],"$",""))</f>
        <v>9.11</v>
      </c>
      <c r="AD1034">
        <f>VALUE(SUBSTITUTE(Table1[[#This Row],[Retail Price]],"$",""))</f>
        <v>4</v>
      </c>
      <c r="AE1034" s="4">
        <f>(Table1[[#This Row],[Retail Price Number]]*Table1[[#This Row],[Order Quantity]])-Table1[[#This Row],[Discount $ Number]]+Table1[[#This Row],[Shipping Cost Number]]</f>
        <v>124.19</v>
      </c>
      <c r="AF1034">
        <f>Table1[[#This Row],[Retail Price Number]]*Table1[[#This Row],[Order Quantity]]-Table1[[#This Row],[Discount $ Number]]</f>
        <v>122.89</v>
      </c>
      <c r="AG1034">
        <f>(Table1[[#This Row],[Retail Price Number]]*Table1[[#This Row],[Order Quantity]])-Table1[[#This Row],[Discount $ Number]]-Table1[[#This Row],[Shipping Cost Number]]</f>
        <v>121.59</v>
      </c>
      <c r="AH1034">
        <f>Table1[[#This Row],[Retail Price Number]]*Table1[[#This Row],[Order Quantity]]</f>
        <v>132</v>
      </c>
      <c r="AI1034">
        <f>YEAR(Table1[[#This Row],[Order Date]])</f>
        <v>2015</v>
      </c>
    </row>
    <row r="1035" spans="1:35" x14ac:dyDescent="0.3">
      <c r="A1035" t="s">
        <v>8496</v>
      </c>
      <c r="B1035" s="1">
        <v>41580</v>
      </c>
      <c r="C1035" t="s">
        <v>4006</v>
      </c>
      <c r="D1035" t="s">
        <v>1019</v>
      </c>
      <c r="E1035" t="s">
        <v>46</v>
      </c>
      <c r="F1035" t="s">
        <v>47</v>
      </c>
      <c r="G1035" t="s">
        <v>77</v>
      </c>
      <c r="H1035" t="s">
        <v>48</v>
      </c>
      <c r="I1035" t="s">
        <v>196</v>
      </c>
      <c r="J1035" t="s">
        <v>163</v>
      </c>
      <c r="K1035" t="s">
        <v>94</v>
      </c>
      <c r="L1035" t="s">
        <v>95</v>
      </c>
      <c r="M1035" t="s">
        <v>35</v>
      </c>
      <c r="N1035" s="1">
        <v>41581</v>
      </c>
      <c r="O1035" t="s">
        <v>164</v>
      </c>
      <c r="P1035" s="3" t="s">
        <v>165</v>
      </c>
      <c r="Q1035" t="s">
        <v>166</v>
      </c>
      <c r="R1035">
        <v>30</v>
      </c>
      <c r="S1035" t="s">
        <v>1653</v>
      </c>
      <c r="T1035" s="2">
        <v>0.03</v>
      </c>
      <c r="U1035" t="s">
        <v>4038</v>
      </c>
      <c r="V1035" t="s">
        <v>1635</v>
      </c>
      <c r="W1035" t="s">
        <v>170</v>
      </c>
      <c r="X1035" t="s">
        <v>11072</v>
      </c>
      <c r="Y1035" s="3">
        <f>VALUE(SUBSTITUTE(Table1[[#This Row],[Order Total]],"$",""))</f>
        <v>142.58000000000001</v>
      </c>
      <c r="Z1035">
        <f>VALUE(SUBSTITUTE(Table1[[#This Row],[Total]],"$",""))</f>
        <v>147.29</v>
      </c>
      <c r="AA1035" s="3">
        <f>Table1[[#This Row],[Order Total Number]]-Table1[[#This Row],[Total Number]]</f>
        <v>-4.7099999999999795</v>
      </c>
      <c r="AB1035">
        <f>VALUE(SUBSTITUTE(Table1[[#This Row],[Shipping Cost]],"$",""))</f>
        <v>1.3</v>
      </c>
      <c r="AC1035">
        <f>VALUE(SUBSTITUTE(Table1[[#This Row],[Discount $]],"$",""))</f>
        <v>6.2</v>
      </c>
      <c r="AD1035">
        <f>VALUE(SUBSTITUTE(Table1[[#This Row],[Retail Price]],"$",""))</f>
        <v>4</v>
      </c>
      <c r="AE1035" s="4">
        <f>(Table1[[#This Row],[Retail Price Number]]*Table1[[#This Row],[Order Quantity]])-Table1[[#This Row],[Discount $ Number]]+Table1[[#This Row],[Shipping Cost Number]]</f>
        <v>115.1</v>
      </c>
      <c r="AF1035">
        <f>Table1[[#This Row],[Retail Price Number]]*Table1[[#This Row],[Order Quantity]]-Table1[[#This Row],[Discount $ Number]]</f>
        <v>113.8</v>
      </c>
      <c r="AG1035">
        <f>(Table1[[#This Row],[Retail Price Number]]*Table1[[#This Row],[Order Quantity]])-Table1[[#This Row],[Discount $ Number]]-Table1[[#This Row],[Shipping Cost Number]]</f>
        <v>112.5</v>
      </c>
      <c r="AH1035">
        <f>Table1[[#This Row],[Retail Price Number]]*Table1[[#This Row],[Order Quantity]]</f>
        <v>120</v>
      </c>
      <c r="AI1035">
        <f>YEAR(Table1[[#This Row],[Order Date]])</f>
        <v>2013</v>
      </c>
    </row>
    <row r="1036" spans="1:35" x14ac:dyDescent="0.3">
      <c r="A1036" t="s">
        <v>8496</v>
      </c>
      <c r="B1036" s="1">
        <v>41978</v>
      </c>
      <c r="C1036" t="s">
        <v>1068</v>
      </c>
      <c r="D1036" t="s">
        <v>974</v>
      </c>
      <c r="E1036" t="s">
        <v>46</v>
      </c>
      <c r="F1036" t="s">
        <v>47</v>
      </c>
      <c r="G1036" t="s">
        <v>134</v>
      </c>
      <c r="H1036" t="s">
        <v>48</v>
      </c>
      <c r="I1036" t="s">
        <v>121</v>
      </c>
      <c r="J1036" t="s">
        <v>2168</v>
      </c>
      <c r="K1036" t="s">
        <v>94</v>
      </c>
      <c r="L1036" t="s">
        <v>34</v>
      </c>
      <c r="M1036" t="s">
        <v>35</v>
      </c>
      <c r="N1036" s="1">
        <v>41981</v>
      </c>
      <c r="O1036" t="s">
        <v>1728</v>
      </c>
      <c r="P1036" s="3" t="s">
        <v>2169</v>
      </c>
      <c r="Q1036" t="s">
        <v>2170</v>
      </c>
      <c r="R1036">
        <v>34</v>
      </c>
      <c r="S1036" t="s">
        <v>6165</v>
      </c>
      <c r="T1036" s="2">
        <v>7.0000000000000007E-2</v>
      </c>
      <c r="U1036" t="s">
        <v>2228</v>
      </c>
      <c r="V1036" t="s">
        <v>12641</v>
      </c>
      <c r="W1036" t="s">
        <v>818</v>
      </c>
      <c r="X1036" t="s">
        <v>12642</v>
      </c>
      <c r="Y1036" s="3">
        <f>VALUE(SUBSTITUTE(Table1[[#This Row],[Order Total]],"$",""))</f>
        <v>325.56</v>
      </c>
      <c r="Z1036">
        <f>VALUE(SUBSTITUTE(Table1[[#This Row],[Total]],"$",""))</f>
        <v>333.16</v>
      </c>
      <c r="AA1036" s="3">
        <f>Table1[[#This Row],[Order Total Number]]-Table1[[#This Row],[Total Number]]</f>
        <v>-7.6000000000000227</v>
      </c>
      <c r="AB1036">
        <f>VALUE(SUBSTITUTE(Table1[[#This Row],[Shipping Cost]],"$",""))</f>
        <v>6.19</v>
      </c>
      <c r="AC1036">
        <f>VALUE(SUBSTITUTE(Table1[[#This Row],[Discount $]],"$",""))</f>
        <v>19.18</v>
      </c>
      <c r="AD1036">
        <f>VALUE(SUBSTITUTE(Table1[[#This Row],[Retail Price]],"$",""))</f>
        <v>8.6</v>
      </c>
      <c r="AE1036" s="4">
        <f>(Table1[[#This Row],[Retail Price Number]]*Table1[[#This Row],[Order Quantity]])-Table1[[#This Row],[Discount $ Number]]+Table1[[#This Row],[Shipping Cost Number]]</f>
        <v>279.40999999999997</v>
      </c>
      <c r="AF1036">
        <f>Table1[[#This Row],[Retail Price Number]]*Table1[[#This Row],[Order Quantity]]-Table1[[#This Row],[Discount $ Number]]</f>
        <v>273.21999999999997</v>
      </c>
      <c r="AG1036">
        <f>(Table1[[#This Row],[Retail Price Number]]*Table1[[#This Row],[Order Quantity]])-Table1[[#This Row],[Discount $ Number]]-Table1[[#This Row],[Shipping Cost Number]]</f>
        <v>267.02999999999997</v>
      </c>
      <c r="AH1036">
        <f>Table1[[#This Row],[Retail Price Number]]*Table1[[#This Row],[Order Quantity]]</f>
        <v>292.39999999999998</v>
      </c>
      <c r="AI1036">
        <f>YEAR(Table1[[#This Row],[Order Date]])</f>
        <v>2014</v>
      </c>
    </row>
    <row r="1037" spans="1:35" x14ac:dyDescent="0.3">
      <c r="A1037" t="s">
        <v>5419</v>
      </c>
      <c r="B1037" s="1">
        <v>41316</v>
      </c>
      <c r="C1037" t="s">
        <v>2359</v>
      </c>
      <c r="D1037" t="s">
        <v>195</v>
      </c>
      <c r="E1037" t="s">
        <v>46</v>
      </c>
      <c r="F1037" t="s">
        <v>47</v>
      </c>
      <c r="G1037" t="s">
        <v>29</v>
      </c>
      <c r="H1037" t="s">
        <v>48</v>
      </c>
      <c r="I1037" t="s">
        <v>121</v>
      </c>
      <c r="J1037" t="s">
        <v>1474</v>
      </c>
      <c r="K1037" t="s">
        <v>94</v>
      </c>
      <c r="L1037" t="s">
        <v>95</v>
      </c>
      <c r="M1037" t="s">
        <v>35</v>
      </c>
      <c r="N1037" s="1">
        <v>41317</v>
      </c>
      <c r="O1037" t="s">
        <v>1369</v>
      </c>
      <c r="P1037" s="3" t="s">
        <v>96</v>
      </c>
      <c r="Q1037" t="s">
        <v>1475</v>
      </c>
      <c r="R1037">
        <v>46</v>
      </c>
      <c r="S1037" t="s">
        <v>3230</v>
      </c>
      <c r="T1037" s="2">
        <v>0.01</v>
      </c>
      <c r="U1037" t="s">
        <v>165</v>
      </c>
      <c r="V1037" t="s">
        <v>3231</v>
      </c>
      <c r="W1037" t="s">
        <v>1478</v>
      </c>
      <c r="X1037" t="s">
        <v>3232</v>
      </c>
      <c r="Y1037" s="3">
        <f>VALUE(SUBSTITUTE(Table1[[#This Row],[Order Total]],"$",""))</f>
        <v>36</v>
      </c>
      <c r="Z1037">
        <f>VALUE(SUBSTITUTE(Table1[[#This Row],[Total]],"$",""))</f>
        <v>37.29</v>
      </c>
      <c r="AA1037" s="3">
        <f>Table1[[#This Row],[Order Total Number]]-Table1[[#This Row],[Total Number]]</f>
        <v>-1.2899999999999991</v>
      </c>
      <c r="AB1037">
        <f>VALUE(SUBSTITUTE(Table1[[#This Row],[Shipping Cost]],"$",""))</f>
        <v>1.29</v>
      </c>
      <c r="AC1037">
        <f>VALUE(SUBSTITUTE(Table1[[#This Row],[Discount $]],"$",""))</f>
        <v>4</v>
      </c>
      <c r="AD1037">
        <f>VALUE(SUBSTITUTE(Table1[[#This Row],[Retail Price]],"$",""))</f>
        <v>1.6</v>
      </c>
      <c r="AE1037" s="4">
        <f>(Table1[[#This Row],[Retail Price Number]]*Table1[[#This Row],[Order Quantity]])-Table1[[#This Row],[Discount $ Number]]+Table1[[#This Row],[Shipping Cost Number]]</f>
        <v>70.890000000000015</v>
      </c>
      <c r="AF1037">
        <f>Table1[[#This Row],[Retail Price Number]]*Table1[[#This Row],[Order Quantity]]-Table1[[#This Row],[Discount $ Number]]</f>
        <v>69.600000000000009</v>
      </c>
      <c r="AG1037">
        <f>(Table1[[#This Row],[Retail Price Number]]*Table1[[#This Row],[Order Quantity]])-Table1[[#This Row],[Discount $ Number]]-Table1[[#This Row],[Shipping Cost Number]]</f>
        <v>68.31</v>
      </c>
      <c r="AH1037">
        <f>Table1[[#This Row],[Retail Price Number]]*Table1[[#This Row],[Order Quantity]]</f>
        <v>73.600000000000009</v>
      </c>
      <c r="AI1037">
        <f>YEAR(Table1[[#This Row],[Order Date]])</f>
        <v>2013</v>
      </c>
    </row>
    <row r="1038" spans="1:35" x14ac:dyDescent="0.3">
      <c r="A1038" t="s">
        <v>5419</v>
      </c>
      <c r="B1038" s="1">
        <v>41652</v>
      </c>
      <c r="C1038" t="s">
        <v>1563</v>
      </c>
      <c r="D1038" t="s">
        <v>144</v>
      </c>
      <c r="E1038" t="s">
        <v>46</v>
      </c>
      <c r="F1038" t="s">
        <v>47</v>
      </c>
      <c r="G1038" t="s">
        <v>77</v>
      </c>
      <c r="H1038" t="s">
        <v>107</v>
      </c>
      <c r="I1038" t="s">
        <v>31</v>
      </c>
      <c r="J1038" t="s">
        <v>507</v>
      </c>
      <c r="K1038" t="s">
        <v>723</v>
      </c>
      <c r="L1038" t="s">
        <v>109</v>
      </c>
      <c r="M1038" t="s">
        <v>35</v>
      </c>
      <c r="N1038" s="1">
        <v>41657</v>
      </c>
      <c r="O1038" t="s">
        <v>508</v>
      </c>
      <c r="P1038" s="3" t="s">
        <v>509</v>
      </c>
      <c r="Q1038" t="s">
        <v>510</v>
      </c>
      <c r="R1038">
        <v>1</v>
      </c>
      <c r="S1038" t="s">
        <v>1564</v>
      </c>
      <c r="T1038" s="2">
        <v>0.1</v>
      </c>
      <c r="U1038" t="s">
        <v>1565</v>
      </c>
      <c r="V1038" t="s">
        <v>1566</v>
      </c>
      <c r="W1038" t="s">
        <v>514</v>
      </c>
      <c r="X1038" t="s">
        <v>5841</v>
      </c>
      <c r="Y1038" s="3">
        <f>VALUE(SUBSTITUTE(Table1[[#This Row],[Order Total]],"$",""))</f>
        <v>425.17</v>
      </c>
      <c r="Z1038">
        <f>VALUE(SUBSTITUTE(Table1[[#This Row],[Total]],"$",""))</f>
        <v>431.33</v>
      </c>
      <c r="AA1038" s="3">
        <f>Table1[[#This Row],[Order Total Number]]-Table1[[#This Row],[Total Number]]</f>
        <v>-6.1599999999999682</v>
      </c>
      <c r="AB1038">
        <f>VALUE(SUBSTITUTE(Table1[[#This Row],[Shipping Cost]],"$",""))</f>
        <v>4.68</v>
      </c>
      <c r="AC1038">
        <f>VALUE(SUBSTITUTE(Table1[[#This Row],[Discount $]],"$",""))</f>
        <v>42.05</v>
      </c>
      <c r="AD1038">
        <f>VALUE(SUBSTITUTE(Table1[[#This Row],[Retail Price]],"$",""))</f>
        <v>10.23</v>
      </c>
      <c r="AE1038" s="4">
        <f>(Table1[[#This Row],[Retail Price Number]]*Table1[[#This Row],[Order Quantity]])-Table1[[#This Row],[Discount $ Number]]+Table1[[#This Row],[Shipping Cost Number]]</f>
        <v>-27.139999999999997</v>
      </c>
      <c r="AF1038">
        <f>Table1[[#This Row],[Retail Price Number]]*Table1[[#This Row],[Order Quantity]]-Table1[[#This Row],[Discount $ Number]]</f>
        <v>-31.819999999999997</v>
      </c>
      <c r="AG1038">
        <f>(Table1[[#This Row],[Retail Price Number]]*Table1[[#This Row],[Order Quantity]])-Table1[[#This Row],[Discount $ Number]]-Table1[[#This Row],[Shipping Cost Number]]</f>
        <v>-36.5</v>
      </c>
      <c r="AH1038">
        <f>Table1[[#This Row],[Retail Price Number]]*Table1[[#This Row],[Order Quantity]]</f>
        <v>10.23</v>
      </c>
      <c r="AI1038">
        <f>YEAR(Table1[[#This Row],[Order Date]])</f>
        <v>2014</v>
      </c>
    </row>
    <row r="1039" spans="1:35" x14ac:dyDescent="0.3">
      <c r="A1039" t="s">
        <v>5419</v>
      </c>
      <c r="B1039" s="1">
        <v>41616</v>
      </c>
      <c r="C1039" t="s">
        <v>89</v>
      </c>
      <c r="D1039" t="s">
        <v>90</v>
      </c>
      <c r="E1039" t="s">
        <v>27</v>
      </c>
      <c r="F1039" t="s">
        <v>28</v>
      </c>
      <c r="G1039" t="s">
        <v>134</v>
      </c>
      <c r="H1039" t="s">
        <v>30</v>
      </c>
      <c r="I1039" t="s">
        <v>121</v>
      </c>
      <c r="J1039" t="s">
        <v>1474</v>
      </c>
      <c r="K1039" t="s">
        <v>94</v>
      </c>
      <c r="L1039" t="s">
        <v>34</v>
      </c>
      <c r="M1039" t="s">
        <v>156</v>
      </c>
      <c r="N1039" s="1">
        <v>41623</v>
      </c>
      <c r="O1039" t="s">
        <v>1369</v>
      </c>
      <c r="P1039" s="3" t="s">
        <v>96</v>
      </c>
      <c r="Q1039" t="s">
        <v>1475</v>
      </c>
      <c r="R1039">
        <v>22</v>
      </c>
      <c r="S1039" t="s">
        <v>3230</v>
      </c>
      <c r="T1039" s="2">
        <v>7.0000000000000007E-2</v>
      </c>
      <c r="U1039" t="s">
        <v>165</v>
      </c>
      <c r="V1039" t="s">
        <v>3231</v>
      </c>
      <c r="W1039" t="s">
        <v>1478</v>
      </c>
      <c r="X1039" t="s">
        <v>3232</v>
      </c>
      <c r="Y1039" s="3">
        <f>VALUE(SUBSTITUTE(Table1[[#This Row],[Order Total]],"$",""))</f>
        <v>36</v>
      </c>
      <c r="Z1039">
        <f>VALUE(SUBSTITUTE(Table1[[#This Row],[Total]],"$",""))</f>
        <v>37.29</v>
      </c>
      <c r="AA1039" s="3">
        <f>Table1[[#This Row],[Order Total Number]]-Table1[[#This Row],[Total Number]]</f>
        <v>-1.2899999999999991</v>
      </c>
      <c r="AB1039">
        <f>VALUE(SUBSTITUTE(Table1[[#This Row],[Shipping Cost]],"$",""))</f>
        <v>1.29</v>
      </c>
      <c r="AC1039">
        <f>VALUE(SUBSTITUTE(Table1[[#This Row],[Discount $]],"$",""))</f>
        <v>4</v>
      </c>
      <c r="AD1039">
        <f>VALUE(SUBSTITUTE(Table1[[#This Row],[Retail Price]],"$",""))</f>
        <v>1.6</v>
      </c>
      <c r="AE1039" s="4">
        <f>(Table1[[#This Row],[Retail Price Number]]*Table1[[#This Row],[Order Quantity]])-Table1[[#This Row],[Discount $ Number]]+Table1[[#This Row],[Shipping Cost Number]]</f>
        <v>32.49</v>
      </c>
      <c r="AF1039">
        <f>Table1[[#This Row],[Retail Price Number]]*Table1[[#This Row],[Order Quantity]]-Table1[[#This Row],[Discount $ Number]]</f>
        <v>31.200000000000003</v>
      </c>
      <c r="AG1039">
        <f>(Table1[[#This Row],[Retail Price Number]]*Table1[[#This Row],[Order Quantity]])-Table1[[#This Row],[Discount $ Number]]-Table1[[#This Row],[Shipping Cost Number]]</f>
        <v>29.910000000000004</v>
      </c>
      <c r="AH1039">
        <f>Table1[[#This Row],[Retail Price Number]]*Table1[[#This Row],[Order Quantity]]</f>
        <v>35.200000000000003</v>
      </c>
      <c r="AI1039">
        <f>YEAR(Table1[[#This Row],[Order Date]])</f>
        <v>2013</v>
      </c>
    </row>
    <row r="1040" spans="1:35" x14ac:dyDescent="0.3">
      <c r="A1040" t="s">
        <v>12443</v>
      </c>
      <c r="B1040" s="1">
        <v>41407</v>
      </c>
      <c r="C1040" t="s">
        <v>161</v>
      </c>
      <c r="D1040" t="s">
        <v>162</v>
      </c>
      <c r="E1040" t="s">
        <v>46</v>
      </c>
      <c r="F1040" t="s">
        <v>47</v>
      </c>
      <c r="G1040" t="s">
        <v>91</v>
      </c>
      <c r="H1040" t="s">
        <v>107</v>
      </c>
      <c r="I1040" t="s">
        <v>31</v>
      </c>
      <c r="J1040" t="s">
        <v>1150</v>
      </c>
      <c r="K1040" t="s">
        <v>723</v>
      </c>
      <c r="L1040" t="s">
        <v>50</v>
      </c>
      <c r="M1040" t="s">
        <v>35</v>
      </c>
      <c r="N1040" s="1">
        <v>41409</v>
      </c>
      <c r="O1040" t="s">
        <v>1151</v>
      </c>
      <c r="P1040" s="3" t="s">
        <v>1152</v>
      </c>
      <c r="Q1040" t="s">
        <v>1153</v>
      </c>
      <c r="R1040">
        <v>41</v>
      </c>
      <c r="S1040" t="s">
        <v>12444</v>
      </c>
      <c r="T1040" s="2">
        <v>0.04</v>
      </c>
      <c r="U1040" t="s">
        <v>12445</v>
      </c>
      <c r="V1040" t="s">
        <v>12446</v>
      </c>
      <c r="W1040" t="s">
        <v>1156</v>
      </c>
      <c r="X1040" t="s">
        <v>12447</v>
      </c>
      <c r="Y1040" s="3">
        <f>VALUE(SUBSTITUTE(Table1[[#This Row],[Order Total]],"$",""))</f>
        <v>88.99</v>
      </c>
      <c r="Z1040">
        <f>VALUE(SUBSTITUTE(Table1[[#This Row],[Total]],"$",""))</f>
        <v>80.489999999999995</v>
      </c>
      <c r="AA1040" s="3">
        <f>Table1[[#This Row],[Order Total Number]]-Table1[[#This Row],[Total Number]]</f>
        <v>8.5</v>
      </c>
      <c r="AB1040">
        <f>VALUE(SUBSTITUTE(Table1[[#This Row],[Shipping Cost]],"$",""))</f>
        <v>2.35</v>
      </c>
      <c r="AC1040">
        <f>VALUE(SUBSTITUTE(Table1[[#This Row],[Discount $]],"$",""))</f>
        <v>6.81</v>
      </c>
      <c r="AD1040">
        <f>VALUE(SUBSTITUTE(Table1[[#This Row],[Retail Price]],"$",""))</f>
        <v>7.08</v>
      </c>
      <c r="AE1040" s="4">
        <f>(Table1[[#This Row],[Retail Price Number]]*Table1[[#This Row],[Order Quantity]])-Table1[[#This Row],[Discount $ Number]]+Table1[[#This Row],[Shipping Cost Number]]</f>
        <v>285.82000000000005</v>
      </c>
      <c r="AF1040">
        <f>Table1[[#This Row],[Retail Price Number]]*Table1[[#This Row],[Order Quantity]]-Table1[[#This Row],[Discount $ Number]]</f>
        <v>283.47000000000003</v>
      </c>
      <c r="AG1040">
        <f>(Table1[[#This Row],[Retail Price Number]]*Table1[[#This Row],[Order Quantity]])-Table1[[#This Row],[Discount $ Number]]-Table1[[#This Row],[Shipping Cost Number]]</f>
        <v>281.12</v>
      </c>
      <c r="AH1040">
        <f>Table1[[#This Row],[Retail Price Number]]*Table1[[#This Row],[Order Quantity]]</f>
        <v>290.28000000000003</v>
      </c>
      <c r="AI1040">
        <f>YEAR(Table1[[#This Row],[Order Date]])</f>
        <v>2013</v>
      </c>
    </row>
    <row r="1041" spans="1:35" x14ac:dyDescent="0.3">
      <c r="A1041" t="s">
        <v>649</v>
      </c>
      <c r="B1041" s="1">
        <v>41617</v>
      </c>
      <c r="C1041" t="s">
        <v>650</v>
      </c>
      <c r="D1041" t="s">
        <v>204</v>
      </c>
      <c r="E1041" t="s">
        <v>27</v>
      </c>
      <c r="F1041" t="s">
        <v>28</v>
      </c>
      <c r="G1041" t="s">
        <v>91</v>
      </c>
      <c r="H1041" t="s">
        <v>205</v>
      </c>
      <c r="I1041" t="s">
        <v>196</v>
      </c>
      <c r="J1041" t="s">
        <v>651</v>
      </c>
      <c r="K1041" t="s">
        <v>94</v>
      </c>
      <c r="L1041" t="s">
        <v>95</v>
      </c>
      <c r="M1041" t="s">
        <v>156</v>
      </c>
      <c r="N1041" s="1">
        <v>41617</v>
      </c>
      <c r="O1041" t="s">
        <v>652</v>
      </c>
      <c r="P1041" s="3" t="s">
        <v>653</v>
      </c>
      <c r="Q1041" t="s">
        <v>98</v>
      </c>
      <c r="R1041">
        <v>29</v>
      </c>
      <c r="S1041" t="s">
        <v>654</v>
      </c>
      <c r="T1041" s="2">
        <v>0.04</v>
      </c>
      <c r="U1041" t="s">
        <v>655</v>
      </c>
      <c r="V1041" t="s">
        <v>656</v>
      </c>
      <c r="W1041" t="s">
        <v>57</v>
      </c>
      <c r="X1041" t="s">
        <v>657</v>
      </c>
      <c r="Y1041" s="3">
        <f>VALUE(SUBSTITUTE(Table1[[#This Row],[Order Total]],"$",""))</f>
        <v>10.66</v>
      </c>
      <c r="Z1041">
        <f>VALUE(SUBSTITUTE(Table1[[#This Row],[Total]],"$",""))</f>
        <v>11.36</v>
      </c>
      <c r="AA1041" s="3">
        <f>Table1[[#This Row],[Order Total Number]]-Table1[[#This Row],[Total Number]]</f>
        <v>-0.69999999999999929</v>
      </c>
      <c r="AB1041">
        <f>VALUE(SUBSTITUTE(Table1[[#This Row],[Shipping Cost]],"$",""))</f>
        <v>0.7</v>
      </c>
      <c r="AC1041">
        <f>VALUE(SUBSTITUTE(Table1[[#This Row],[Discount $]],"$",""))</f>
        <v>0.68</v>
      </c>
      <c r="AD1041">
        <f>VALUE(SUBSTITUTE(Table1[[#This Row],[Retail Price]],"$",""))</f>
        <v>1.26</v>
      </c>
      <c r="AE1041" s="4">
        <f>(Table1[[#This Row],[Retail Price Number]]*Table1[[#This Row],[Order Quantity]])-Table1[[#This Row],[Discount $ Number]]+Table1[[#This Row],[Shipping Cost Number]]</f>
        <v>36.56</v>
      </c>
      <c r="AF1041">
        <f>Table1[[#This Row],[Retail Price Number]]*Table1[[#This Row],[Order Quantity]]-Table1[[#This Row],[Discount $ Number]]</f>
        <v>35.86</v>
      </c>
      <c r="AG1041">
        <f>(Table1[[#This Row],[Retail Price Number]]*Table1[[#This Row],[Order Quantity]])-Table1[[#This Row],[Discount $ Number]]-Table1[[#This Row],[Shipping Cost Number]]</f>
        <v>35.159999999999997</v>
      </c>
      <c r="AH1041">
        <f>Table1[[#This Row],[Retail Price Number]]*Table1[[#This Row],[Order Quantity]]</f>
        <v>36.54</v>
      </c>
      <c r="AI1041">
        <f>YEAR(Table1[[#This Row],[Order Date]])</f>
        <v>2013</v>
      </c>
    </row>
    <row r="1042" spans="1:35" x14ac:dyDescent="0.3">
      <c r="A1042" t="s">
        <v>649</v>
      </c>
      <c r="B1042" s="1">
        <v>41921</v>
      </c>
      <c r="C1042" t="s">
        <v>5617</v>
      </c>
      <c r="D1042" t="s">
        <v>929</v>
      </c>
      <c r="E1042" t="s">
        <v>27</v>
      </c>
      <c r="F1042" t="s">
        <v>28</v>
      </c>
      <c r="G1042" t="s">
        <v>29</v>
      </c>
      <c r="H1042" t="s">
        <v>217</v>
      </c>
      <c r="I1042" t="s">
        <v>31</v>
      </c>
      <c r="J1042" t="s">
        <v>611</v>
      </c>
      <c r="K1042" t="s">
        <v>94</v>
      </c>
      <c r="L1042" t="s">
        <v>34</v>
      </c>
      <c r="M1042" t="s">
        <v>35</v>
      </c>
      <c r="N1042" s="1">
        <v>41921</v>
      </c>
      <c r="O1042" t="s">
        <v>612</v>
      </c>
      <c r="P1042" s="3" t="s">
        <v>613</v>
      </c>
      <c r="Q1042" t="s">
        <v>614</v>
      </c>
      <c r="R1042">
        <v>50</v>
      </c>
      <c r="S1042" t="s">
        <v>5618</v>
      </c>
      <c r="T1042" s="2">
        <v>7.0000000000000007E-2</v>
      </c>
      <c r="U1042" t="s">
        <v>5619</v>
      </c>
      <c r="V1042" t="s">
        <v>7637</v>
      </c>
      <c r="W1042" t="s">
        <v>618</v>
      </c>
      <c r="X1042" t="s">
        <v>7638</v>
      </c>
      <c r="Y1042" s="3">
        <f>VALUE(SUBSTITUTE(Table1[[#This Row],[Order Total]],"$",""))</f>
        <v>334.95</v>
      </c>
      <c r="Z1042">
        <f>VALUE(SUBSTITUTE(Table1[[#This Row],[Total]],"$",""))</f>
        <v>336.14</v>
      </c>
      <c r="AA1042" s="3">
        <f>Table1[[#This Row],[Order Total Number]]-Table1[[#This Row],[Total Number]]</f>
        <v>-1.1899999999999977</v>
      </c>
      <c r="AB1042">
        <f>VALUE(SUBSTITUTE(Table1[[#This Row],[Shipping Cost]],"$",""))</f>
        <v>24.49</v>
      </c>
      <c r="AC1042">
        <f>VALUE(SUBSTITUTE(Table1[[#This Row],[Discount $]],"$",""))</f>
        <v>30.28</v>
      </c>
      <c r="AD1042">
        <f>VALUE(SUBSTITUTE(Table1[[#This Row],[Retail Price]],"$",""))</f>
        <v>136.97999999999999</v>
      </c>
      <c r="AE1042" s="4">
        <f>(Table1[[#This Row],[Retail Price Number]]*Table1[[#This Row],[Order Quantity]])-Table1[[#This Row],[Discount $ Number]]+Table1[[#This Row],[Shipping Cost Number]]</f>
        <v>6843.2099999999991</v>
      </c>
      <c r="AF1042">
        <f>Table1[[#This Row],[Retail Price Number]]*Table1[[#This Row],[Order Quantity]]-Table1[[#This Row],[Discount $ Number]]</f>
        <v>6818.7199999999993</v>
      </c>
      <c r="AG1042">
        <f>(Table1[[#This Row],[Retail Price Number]]*Table1[[#This Row],[Order Quantity]])-Table1[[#This Row],[Discount $ Number]]-Table1[[#This Row],[Shipping Cost Number]]</f>
        <v>6794.23</v>
      </c>
      <c r="AH1042">
        <f>Table1[[#This Row],[Retail Price Number]]*Table1[[#This Row],[Order Quantity]]</f>
        <v>6848.9999999999991</v>
      </c>
      <c r="AI1042">
        <f>YEAR(Table1[[#This Row],[Order Date]])</f>
        <v>2014</v>
      </c>
    </row>
    <row r="1043" spans="1:35" x14ac:dyDescent="0.3">
      <c r="A1043" t="s">
        <v>649</v>
      </c>
      <c r="B1043" s="1">
        <v>41736</v>
      </c>
      <c r="C1043" t="s">
        <v>215</v>
      </c>
      <c r="D1043" t="s">
        <v>5501</v>
      </c>
      <c r="E1043" t="s">
        <v>27</v>
      </c>
      <c r="F1043" t="s">
        <v>28</v>
      </c>
      <c r="G1043" t="s">
        <v>77</v>
      </c>
      <c r="H1043" t="s">
        <v>30</v>
      </c>
      <c r="I1043" t="s">
        <v>92</v>
      </c>
      <c r="J1043" t="s">
        <v>832</v>
      </c>
      <c r="K1043" t="s">
        <v>94</v>
      </c>
      <c r="L1043" t="s">
        <v>95</v>
      </c>
      <c r="M1043" t="s">
        <v>35</v>
      </c>
      <c r="N1043" s="1">
        <v>41736</v>
      </c>
      <c r="O1043" t="s">
        <v>833</v>
      </c>
      <c r="P1043" s="3" t="s">
        <v>834</v>
      </c>
      <c r="Q1043" t="s">
        <v>774</v>
      </c>
      <c r="R1043">
        <v>36</v>
      </c>
      <c r="S1043" t="s">
        <v>10755</v>
      </c>
      <c r="T1043" s="2">
        <v>0</v>
      </c>
      <c r="U1043" t="s">
        <v>10756</v>
      </c>
      <c r="V1043" t="s">
        <v>10757</v>
      </c>
      <c r="W1043" t="s">
        <v>838</v>
      </c>
      <c r="X1043" t="s">
        <v>10758</v>
      </c>
      <c r="Y1043" s="3">
        <f>VALUE(SUBSTITUTE(Table1[[#This Row],[Order Total]],"$",""))</f>
        <v>180.58</v>
      </c>
      <c r="Z1043">
        <f>VALUE(SUBSTITUTE(Table1[[#This Row],[Total]],"$",""))</f>
        <v>105.04</v>
      </c>
      <c r="AA1043" s="3">
        <f>Table1[[#This Row],[Order Total Number]]-Table1[[#This Row],[Total Number]]</f>
        <v>75.540000000000006</v>
      </c>
      <c r="AB1043">
        <f>VALUE(SUBSTITUTE(Table1[[#This Row],[Shipping Cost]],"$",""))</f>
        <v>2.04</v>
      </c>
      <c r="AC1043">
        <f>VALUE(SUBSTITUTE(Table1[[#This Row],[Discount $]],"$",""))</f>
        <v>93.48</v>
      </c>
      <c r="AD1043">
        <f>VALUE(SUBSTITUTE(Table1[[#This Row],[Retail Price]],"$",""))</f>
        <v>5.18</v>
      </c>
      <c r="AE1043" s="4">
        <f>(Table1[[#This Row],[Retail Price Number]]*Table1[[#This Row],[Order Quantity]])-Table1[[#This Row],[Discount $ Number]]+Table1[[#This Row],[Shipping Cost Number]]</f>
        <v>95.039999999999992</v>
      </c>
      <c r="AF1043">
        <f>Table1[[#This Row],[Retail Price Number]]*Table1[[#This Row],[Order Quantity]]-Table1[[#This Row],[Discount $ Number]]</f>
        <v>92.999999999999986</v>
      </c>
      <c r="AG1043">
        <f>(Table1[[#This Row],[Retail Price Number]]*Table1[[#This Row],[Order Quantity]])-Table1[[#This Row],[Discount $ Number]]-Table1[[#This Row],[Shipping Cost Number]]</f>
        <v>90.95999999999998</v>
      </c>
      <c r="AH1043">
        <f>Table1[[#This Row],[Retail Price Number]]*Table1[[#This Row],[Order Quantity]]</f>
        <v>186.48</v>
      </c>
      <c r="AI1043">
        <f>YEAR(Table1[[#This Row],[Order Date]])</f>
        <v>2014</v>
      </c>
    </row>
    <row r="1044" spans="1:35" x14ac:dyDescent="0.3">
      <c r="A1044" t="s">
        <v>649</v>
      </c>
      <c r="B1044" s="1">
        <v>42120</v>
      </c>
      <c r="C1044" t="s">
        <v>3415</v>
      </c>
      <c r="D1044" t="s">
        <v>1198</v>
      </c>
      <c r="E1044" t="s">
        <v>46</v>
      </c>
      <c r="F1044" t="s">
        <v>47</v>
      </c>
      <c r="G1044" t="s">
        <v>77</v>
      </c>
      <c r="H1044" t="s">
        <v>48</v>
      </c>
      <c r="I1044" t="s">
        <v>63</v>
      </c>
      <c r="J1044" t="s">
        <v>623</v>
      </c>
      <c r="K1044" t="s">
        <v>94</v>
      </c>
      <c r="L1044" t="s">
        <v>34</v>
      </c>
      <c r="M1044" t="s">
        <v>35</v>
      </c>
      <c r="N1044" s="1">
        <v>42122</v>
      </c>
      <c r="O1044" t="s">
        <v>624</v>
      </c>
      <c r="P1044" s="3" t="s">
        <v>625</v>
      </c>
      <c r="Q1044" t="s">
        <v>626</v>
      </c>
      <c r="R1044">
        <v>12</v>
      </c>
      <c r="S1044" t="s">
        <v>12661</v>
      </c>
      <c r="T1044" s="2">
        <v>0.04</v>
      </c>
      <c r="U1044" t="s">
        <v>127</v>
      </c>
      <c r="V1044" t="s">
        <v>12662</v>
      </c>
      <c r="W1044" t="s">
        <v>376</v>
      </c>
      <c r="X1044" t="s">
        <v>8959</v>
      </c>
      <c r="Y1044" s="3">
        <f>VALUE(SUBSTITUTE(Table1[[#This Row],[Order Total]],"$",""))</f>
        <v>1090.67</v>
      </c>
      <c r="Z1044">
        <f>VALUE(SUBSTITUTE(Table1[[#This Row],[Total]],"$",""))</f>
        <v>1098.29</v>
      </c>
      <c r="AA1044" s="3">
        <f>Table1[[#This Row],[Order Total Number]]-Table1[[#This Row],[Total Number]]</f>
        <v>-7.6199999999998909</v>
      </c>
      <c r="AB1044">
        <f>VALUE(SUBSTITUTE(Table1[[#This Row],[Shipping Cost]],"$",""))</f>
        <v>7.18</v>
      </c>
      <c r="AC1044">
        <f>VALUE(SUBSTITUTE(Table1[[#This Row],[Discount $]],"$",""))</f>
        <v>0</v>
      </c>
      <c r="AD1044">
        <f>VALUE(SUBSTITUTE(Table1[[#This Row],[Retail Price]],"$",""))</f>
        <v>300.97000000000003</v>
      </c>
      <c r="AE1044" s="4">
        <f>(Table1[[#This Row],[Retail Price Number]]*Table1[[#This Row],[Order Quantity]])-Table1[[#This Row],[Discount $ Number]]+Table1[[#This Row],[Shipping Cost Number]]</f>
        <v>3618.82</v>
      </c>
      <c r="AF1044">
        <f>Table1[[#This Row],[Retail Price Number]]*Table1[[#This Row],[Order Quantity]]-Table1[[#This Row],[Discount $ Number]]</f>
        <v>3611.6400000000003</v>
      </c>
      <c r="AG1044">
        <f>(Table1[[#This Row],[Retail Price Number]]*Table1[[#This Row],[Order Quantity]])-Table1[[#This Row],[Discount $ Number]]-Table1[[#This Row],[Shipping Cost Number]]</f>
        <v>3604.4600000000005</v>
      </c>
      <c r="AH1044">
        <f>Table1[[#This Row],[Retail Price Number]]*Table1[[#This Row],[Order Quantity]]</f>
        <v>3611.6400000000003</v>
      </c>
      <c r="AI1044">
        <f>YEAR(Table1[[#This Row],[Order Date]])</f>
        <v>2015</v>
      </c>
    </row>
    <row r="1045" spans="1:35" x14ac:dyDescent="0.3">
      <c r="A1045" t="s">
        <v>2426</v>
      </c>
      <c r="B1045" s="1">
        <v>42626</v>
      </c>
      <c r="C1045" t="s">
        <v>798</v>
      </c>
      <c r="D1045" t="s">
        <v>61</v>
      </c>
      <c r="E1045" t="s">
        <v>27</v>
      </c>
      <c r="F1045" t="s">
        <v>28</v>
      </c>
      <c r="G1045" t="s">
        <v>77</v>
      </c>
      <c r="H1045" t="s">
        <v>62</v>
      </c>
      <c r="I1045" t="s">
        <v>63</v>
      </c>
      <c r="J1045" t="s">
        <v>507</v>
      </c>
      <c r="K1045" t="s">
        <v>94</v>
      </c>
      <c r="L1045" t="s">
        <v>34</v>
      </c>
      <c r="M1045" t="s">
        <v>35</v>
      </c>
      <c r="N1045" s="1">
        <v>42633</v>
      </c>
      <c r="O1045" t="s">
        <v>508</v>
      </c>
      <c r="P1045" s="3" t="s">
        <v>509</v>
      </c>
      <c r="Q1045" t="s">
        <v>510</v>
      </c>
      <c r="R1045">
        <v>8</v>
      </c>
      <c r="S1045" t="s">
        <v>2427</v>
      </c>
      <c r="T1045" s="2">
        <v>0.1</v>
      </c>
      <c r="U1045" t="s">
        <v>2428</v>
      </c>
      <c r="V1045" t="s">
        <v>2429</v>
      </c>
      <c r="W1045" t="s">
        <v>514</v>
      </c>
      <c r="X1045" t="s">
        <v>2430</v>
      </c>
      <c r="Y1045" s="3">
        <f>VALUE(SUBSTITUTE(Table1[[#This Row],[Order Total]],"$",""))</f>
        <v>435.05</v>
      </c>
      <c r="Z1045">
        <f>VALUE(SUBSTITUTE(Table1[[#This Row],[Total]],"$",""))</f>
        <v>440.52</v>
      </c>
      <c r="AA1045" s="3">
        <f>Table1[[#This Row],[Order Total Number]]-Table1[[#This Row],[Total Number]]</f>
        <v>-5.4699999999999704</v>
      </c>
      <c r="AB1045">
        <f>VALUE(SUBSTITUTE(Table1[[#This Row],[Shipping Cost]],"$",""))</f>
        <v>4.68</v>
      </c>
      <c r="AC1045">
        <f>VALUE(SUBSTITUTE(Table1[[#This Row],[Discount $]],"$",""))</f>
        <v>38.83</v>
      </c>
      <c r="AD1045">
        <f>VALUE(SUBSTITUTE(Table1[[#This Row],[Retail Price]],"$",""))</f>
        <v>10.23</v>
      </c>
      <c r="AE1045" s="4">
        <f>(Table1[[#This Row],[Retail Price Number]]*Table1[[#This Row],[Order Quantity]])-Table1[[#This Row],[Discount $ Number]]+Table1[[#This Row],[Shipping Cost Number]]</f>
        <v>47.690000000000005</v>
      </c>
      <c r="AF1045">
        <f>Table1[[#This Row],[Retail Price Number]]*Table1[[#This Row],[Order Quantity]]-Table1[[#This Row],[Discount $ Number]]</f>
        <v>43.010000000000005</v>
      </c>
      <c r="AG1045">
        <f>(Table1[[#This Row],[Retail Price Number]]*Table1[[#This Row],[Order Quantity]])-Table1[[#This Row],[Discount $ Number]]-Table1[[#This Row],[Shipping Cost Number]]</f>
        <v>38.330000000000005</v>
      </c>
      <c r="AH1045">
        <f>Table1[[#This Row],[Retail Price Number]]*Table1[[#This Row],[Order Quantity]]</f>
        <v>81.84</v>
      </c>
      <c r="AI1045">
        <f>YEAR(Table1[[#This Row],[Order Date]])</f>
        <v>2016</v>
      </c>
    </row>
    <row r="1046" spans="1:35" x14ac:dyDescent="0.3">
      <c r="A1046" t="s">
        <v>2426</v>
      </c>
      <c r="B1046" s="1">
        <v>41799</v>
      </c>
      <c r="C1046" t="s">
        <v>1004</v>
      </c>
      <c r="D1046" t="s">
        <v>1005</v>
      </c>
      <c r="E1046" t="s">
        <v>27</v>
      </c>
      <c r="F1046" t="s">
        <v>28</v>
      </c>
      <c r="G1046" t="s">
        <v>134</v>
      </c>
      <c r="H1046" t="s">
        <v>281</v>
      </c>
      <c r="I1046" t="s">
        <v>31</v>
      </c>
      <c r="J1046" t="s">
        <v>507</v>
      </c>
      <c r="K1046" t="s">
        <v>94</v>
      </c>
      <c r="L1046" t="s">
        <v>95</v>
      </c>
      <c r="M1046" t="s">
        <v>35</v>
      </c>
      <c r="N1046" s="1">
        <v>41799</v>
      </c>
      <c r="O1046" t="s">
        <v>508</v>
      </c>
      <c r="P1046" s="3" t="s">
        <v>509</v>
      </c>
      <c r="Q1046" t="s">
        <v>510</v>
      </c>
      <c r="R1046">
        <v>22</v>
      </c>
      <c r="S1046" t="s">
        <v>7278</v>
      </c>
      <c r="T1046" s="2">
        <v>0.04</v>
      </c>
      <c r="U1046" t="s">
        <v>7279</v>
      </c>
      <c r="V1046" t="s">
        <v>2692</v>
      </c>
      <c r="W1046" t="s">
        <v>514</v>
      </c>
      <c r="X1046" t="s">
        <v>7280</v>
      </c>
      <c r="Y1046" s="3">
        <f>VALUE(SUBSTITUTE(Table1[[#This Row],[Order Total]],"$",""))</f>
        <v>430.25</v>
      </c>
      <c r="Z1046">
        <f>VALUE(SUBSTITUTE(Table1[[#This Row],[Total]],"$",""))</f>
        <v>430.35</v>
      </c>
      <c r="AA1046" s="3">
        <f>Table1[[#This Row],[Order Total Number]]-Table1[[#This Row],[Total Number]]</f>
        <v>-0.10000000000002274</v>
      </c>
      <c r="AB1046">
        <f>VALUE(SUBSTITUTE(Table1[[#This Row],[Shipping Cost]],"$",""))</f>
        <v>4.68</v>
      </c>
      <c r="AC1046">
        <f>VALUE(SUBSTITUTE(Table1[[#This Row],[Discount $]],"$",""))</f>
        <v>34.369999999999997</v>
      </c>
      <c r="AD1046">
        <f>VALUE(SUBSTITUTE(Table1[[#This Row],[Retail Price]],"$",""))</f>
        <v>10.23</v>
      </c>
      <c r="AE1046" s="4">
        <f>(Table1[[#This Row],[Retail Price Number]]*Table1[[#This Row],[Order Quantity]])-Table1[[#This Row],[Discount $ Number]]+Table1[[#This Row],[Shipping Cost Number]]</f>
        <v>195.37</v>
      </c>
      <c r="AF1046">
        <f>Table1[[#This Row],[Retail Price Number]]*Table1[[#This Row],[Order Quantity]]-Table1[[#This Row],[Discount $ Number]]</f>
        <v>190.69</v>
      </c>
      <c r="AG1046">
        <f>(Table1[[#This Row],[Retail Price Number]]*Table1[[#This Row],[Order Quantity]])-Table1[[#This Row],[Discount $ Number]]-Table1[[#This Row],[Shipping Cost Number]]</f>
        <v>186.01</v>
      </c>
      <c r="AH1046">
        <f>Table1[[#This Row],[Retail Price Number]]*Table1[[#This Row],[Order Quantity]]</f>
        <v>225.06</v>
      </c>
      <c r="AI1046">
        <f>YEAR(Table1[[#This Row],[Order Date]])</f>
        <v>2014</v>
      </c>
    </row>
    <row r="1047" spans="1:35" x14ac:dyDescent="0.3">
      <c r="A1047" t="s">
        <v>2718</v>
      </c>
      <c r="B1047" s="1">
        <v>41618</v>
      </c>
      <c r="C1047" t="s">
        <v>2719</v>
      </c>
      <c r="D1047" t="s">
        <v>240</v>
      </c>
      <c r="E1047" t="s">
        <v>27</v>
      </c>
      <c r="F1047" t="s">
        <v>28</v>
      </c>
      <c r="G1047" t="s">
        <v>77</v>
      </c>
      <c r="H1047" t="s">
        <v>241</v>
      </c>
      <c r="I1047" t="s">
        <v>121</v>
      </c>
      <c r="J1047" t="s">
        <v>366</v>
      </c>
      <c r="K1047" t="s">
        <v>94</v>
      </c>
      <c r="L1047" t="s">
        <v>34</v>
      </c>
      <c r="M1047" t="s">
        <v>35</v>
      </c>
      <c r="N1047" s="1">
        <v>41620</v>
      </c>
      <c r="O1047" t="s">
        <v>367</v>
      </c>
      <c r="P1047" s="3" t="s">
        <v>368</v>
      </c>
      <c r="Q1047" t="s">
        <v>301</v>
      </c>
      <c r="R1047">
        <v>50</v>
      </c>
      <c r="S1047" t="s">
        <v>1672</v>
      </c>
      <c r="T1047" s="2">
        <v>0.08</v>
      </c>
      <c r="U1047" t="s">
        <v>267</v>
      </c>
      <c r="V1047" t="s">
        <v>1673</v>
      </c>
      <c r="W1047" t="s">
        <v>116</v>
      </c>
      <c r="X1047" t="s">
        <v>2720</v>
      </c>
      <c r="Y1047" s="3">
        <f>VALUE(SUBSTITUTE(Table1[[#This Row],[Order Total]],"$",""))</f>
        <v>145.02000000000001</v>
      </c>
      <c r="Z1047">
        <f>VALUE(SUBSTITUTE(Table1[[#This Row],[Total]],"$",""))</f>
        <v>146.51</v>
      </c>
      <c r="AA1047" s="3">
        <f>Table1[[#This Row],[Order Total Number]]-Table1[[#This Row],[Total Number]]</f>
        <v>-1.4899999999999807</v>
      </c>
      <c r="AB1047">
        <f>VALUE(SUBSTITUTE(Table1[[#This Row],[Shipping Cost]],"$",""))</f>
        <v>1.49</v>
      </c>
      <c r="AC1047">
        <f>VALUE(SUBSTITUTE(Table1[[#This Row],[Discount $]],"$",""))</f>
        <v>4.49</v>
      </c>
      <c r="AD1047">
        <f>VALUE(SUBSTITUTE(Table1[[#This Row],[Retail Price]],"$",""))</f>
        <v>5.98</v>
      </c>
      <c r="AE1047" s="4">
        <f>(Table1[[#This Row],[Retail Price Number]]*Table1[[#This Row],[Order Quantity]])-Table1[[#This Row],[Discount $ Number]]+Table1[[#This Row],[Shipping Cost Number]]</f>
        <v>296</v>
      </c>
      <c r="AF1047">
        <f>Table1[[#This Row],[Retail Price Number]]*Table1[[#This Row],[Order Quantity]]-Table1[[#This Row],[Discount $ Number]]</f>
        <v>294.51</v>
      </c>
      <c r="AG1047">
        <f>(Table1[[#This Row],[Retail Price Number]]*Table1[[#This Row],[Order Quantity]])-Table1[[#This Row],[Discount $ Number]]-Table1[[#This Row],[Shipping Cost Number]]</f>
        <v>293.02</v>
      </c>
      <c r="AH1047">
        <f>Table1[[#This Row],[Retail Price Number]]*Table1[[#This Row],[Order Quantity]]</f>
        <v>299</v>
      </c>
      <c r="AI1047">
        <f>YEAR(Table1[[#This Row],[Order Date]])</f>
        <v>2013</v>
      </c>
    </row>
    <row r="1048" spans="1:35" x14ac:dyDescent="0.3">
      <c r="A1048" t="s">
        <v>2718</v>
      </c>
      <c r="B1048" s="1">
        <v>41637</v>
      </c>
      <c r="C1048" t="s">
        <v>2851</v>
      </c>
      <c r="D1048" t="s">
        <v>1207</v>
      </c>
      <c r="E1048" t="s">
        <v>46</v>
      </c>
      <c r="F1048" t="s">
        <v>47</v>
      </c>
      <c r="G1048" t="s">
        <v>29</v>
      </c>
      <c r="H1048" t="s">
        <v>48</v>
      </c>
      <c r="I1048" t="s">
        <v>63</v>
      </c>
      <c r="J1048" t="s">
        <v>832</v>
      </c>
      <c r="K1048" t="s">
        <v>94</v>
      </c>
      <c r="L1048" t="s">
        <v>34</v>
      </c>
      <c r="M1048" t="s">
        <v>35</v>
      </c>
      <c r="N1048" s="1">
        <v>41637</v>
      </c>
      <c r="O1048" t="s">
        <v>833</v>
      </c>
      <c r="P1048" s="3" t="s">
        <v>834</v>
      </c>
      <c r="Q1048" t="s">
        <v>774</v>
      </c>
      <c r="R1048">
        <v>37</v>
      </c>
      <c r="S1048" t="s">
        <v>3650</v>
      </c>
      <c r="T1048" s="2">
        <v>0.06</v>
      </c>
      <c r="U1048" t="s">
        <v>2238</v>
      </c>
      <c r="V1048" t="s">
        <v>2564</v>
      </c>
      <c r="W1048" t="s">
        <v>838</v>
      </c>
      <c r="X1048" t="s">
        <v>3651</v>
      </c>
      <c r="Y1048" s="3">
        <f>VALUE(SUBSTITUTE(Table1[[#This Row],[Order Total]],"$",""))</f>
        <v>90.88</v>
      </c>
      <c r="Z1048">
        <f>VALUE(SUBSTITUTE(Table1[[#This Row],[Total]],"$",""))</f>
        <v>98.06</v>
      </c>
      <c r="AA1048" s="3">
        <f>Table1[[#This Row],[Order Total Number]]-Table1[[#This Row],[Total Number]]</f>
        <v>-7.1800000000000068</v>
      </c>
      <c r="AB1048">
        <f>VALUE(SUBSTITUTE(Table1[[#This Row],[Shipping Cost]],"$",""))</f>
        <v>2.04</v>
      </c>
      <c r="AC1048">
        <f>VALUE(SUBSTITUTE(Table1[[#This Row],[Discount $]],"$",""))</f>
        <v>11.04</v>
      </c>
      <c r="AD1048">
        <f>VALUE(SUBSTITUTE(Table1[[#This Row],[Retail Price]],"$",""))</f>
        <v>5.18</v>
      </c>
      <c r="AE1048" s="4">
        <f>(Table1[[#This Row],[Retail Price Number]]*Table1[[#This Row],[Order Quantity]])-Table1[[#This Row],[Discount $ Number]]+Table1[[#This Row],[Shipping Cost Number]]</f>
        <v>182.66</v>
      </c>
      <c r="AF1048">
        <f>Table1[[#This Row],[Retail Price Number]]*Table1[[#This Row],[Order Quantity]]-Table1[[#This Row],[Discount $ Number]]</f>
        <v>180.62</v>
      </c>
      <c r="AG1048">
        <f>(Table1[[#This Row],[Retail Price Number]]*Table1[[#This Row],[Order Quantity]])-Table1[[#This Row],[Discount $ Number]]-Table1[[#This Row],[Shipping Cost Number]]</f>
        <v>178.58</v>
      </c>
      <c r="AH1048">
        <f>Table1[[#This Row],[Retail Price Number]]*Table1[[#This Row],[Order Quantity]]</f>
        <v>191.66</v>
      </c>
      <c r="AI1048">
        <f>YEAR(Table1[[#This Row],[Order Date]])</f>
        <v>2013</v>
      </c>
    </row>
    <row r="1049" spans="1:35" x14ac:dyDescent="0.3">
      <c r="A1049" t="s">
        <v>2718</v>
      </c>
      <c r="B1049" s="1">
        <v>42081</v>
      </c>
      <c r="C1049" t="s">
        <v>3464</v>
      </c>
      <c r="D1049" t="s">
        <v>174</v>
      </c>
      <c r="E1049" t="s">
        <v>27</v>
      </c>
      <c r="F1049" t="s">
        <v>28</v>
      </c>
      <c r="G1049" t="s">
        <v>77</v>
      </c>
      <c r="H1049" t="s">
        <v>78</v>
      </c>
      <c r="I1049" t="s">
        <v>121</v>
      </c>
      <c r="J1049" t="s">
        <v>771</v>
      </c>
      <c r="K1049" t="s">
        <v>94</v>
      </c>
      <c r="L1049" t="s">
        <v>109</v>
      </c>
      <c r="M1049" t="s">
        <v>35</v>
      </c>
      <c r="N1049" s="1">
        <v>42084</v>
      </c>
      <c r="O1049" t="s">
        <v>772</v>
      </c>
      <c r="P1049" s="3" t="s">
        <v>773</v>
      </c>
      <c r="Q1049" t="s">
        <v>774</v>
      </c>
      <c r="R1049">
        <v>8</v>
      </c>
      <c r="S1049" t="s">
        <v>1672</v>
      </c>
      <c r="T1049" s="2">
        <v>0.03</v>
      </c>
      <c r="U1049" t="s">
        <v>267</v>
      </c>
      <c r="V1049" t="s">
        <v>1673</v>
      </c>
      <c r="W1049" t="s">
        <v>778</v>
      </c>
      <c r="X1049" t="s">
        <v>2720</v>
      </c>
      <c r="Y1049" s="3">
        <f>VALUE(SUBSTITUTE(Table1[[#This Row],[Order Total]],"$",""))</f>
        <v>145.02000000000001</v>
      </c>
      <c r="Z1049">
        <f>VALUE(SUBSTITUTE(Table1[[#This Row],[Total]],"$",""))</f>
        <v>146.51</v>
      </c>
      <c r="AA1049" s="3">
        <f>Table1[[#This Row],[Order Total Number]]-Table1[[#This Row],[Total Number]]</f>
        <v>-1.4899999999999807</v>
      </c>
      <c r="AB1049">
        <f>VALUE(SUBSTITUTE(Table1[[#This Row],[Shipping Cost]],"$",""))</f>
        <v>0.88</v>
      </c>
      <c r="AC1049">
        <f>VALUE(SUBSTITUTE(Table1[[#This Row],[Discount $]],"$",""))</f>
        <v>4.49</v>
      </c>
      <c r="AD1049">
        <f>VALUE(SUBSTITUTE(Table1[[#This Row],[Retail Price]],"$",""))</f>
        <v>4.76</v>
      </c>
      <c r="AE1049" s="4">
        <f>(Table1[[#This Row],[Retail Price Number]]*Table1[[#This Row],[Order Quantity]])-Table1[[#This Row],[Discount $ Number]]+Table1[[#This Row],[Shipping Cost Number]]</f>
        <v>34.47</v>
      </c>
      <c r="AF1049">
        <f>Table1[[#This Row],[Retail Price Number]]*Table1[[#This Row],[Order Quantity]]-Table1[[#This Row],[Discount $ Number]]</f>
        <v>33.589999999999996</v>
      </c>
      <c r="AG1049">
        <f>(Table1[[#This Row],[Retail Price Number]]*Table1[[#This Row],[Order Quantity]])-Table1[[#This Row],[Discount $ Number]]-Table1[[#This Row],[Shipping Cost Number]]</f>
        <v>32.709999999999994</v>
      </c>
      <c r="AH1049">
        <f>Table1[[#This Row],[Retail Price Number]]*Table1[[#This Row],[Order Quantity]]</f>
        <v>38.08</v>
      </c>
      <c r="AI1049">
        <f>YEAR(Table1[[#This Row],[Order Date]])</f>
        <v>2015</v>
      </c>
    </row>
    <row r="1050" spans="1:35" x14ac:dyDescent="0.3">
      <c r="A1050" t="s">
        <v>2718</v>
      </c>
      <c r="B1050" s="1">
        <v>41515</v>
      </c>
      <c r="C1050" t="s">
        <v>1183</v>
      </c>
      <c r="D1050" t="s">
        <v>5822</v>
      </c>
      <c r="E1050" t="s">
        <v>27</v>
      </c>
      <c r="F1050" t="s">
        <v>28</v>
      </c>
      <c r="G1050" t="s">
        <v>29</v>
      </c>
      <c r="H1050" t="s">
        <v>30</v>
      </c>
      <c r="I1050" t="s">
        <v>92</v>
      </c>
      <c r="J1050" t="s">
        <v>1302</v>
      </c>
      <c r="K1050" t="s">
        <v>94</v>
      </c>
      <c r="L1050" t="s">
        <v>109</v>
      </c>
      <c r="M1050" t="s">
        <v>156</v>
      </c>
      <c r="N1050" s="1">
        <v>41520</v>
      </c>
      <c r="O1050" t="s">
        <v>1303</v>
      </c>
      <c r="P1050" s="3" t="s">
        <v>168</v>
      </c>
      <c r="Q1050" t="s">
        <v>1304</v>
      </c>
      <c r="R1050">
        <v>41</v>
      </c>
      <c r="S1050" t="s">
        <v>1305</v>
      </c>
      <c r="T1050" s="2">
        <v>0.03</v>
      </c>
      <c r="U1050" t="s">
        <v>739</v>
      </c>
      <c r="V1050" t="s">
        <v>5823</v>
      </c>
      <c r="W1050" t="s">
        <v>1307</v>
      </c>
      <c r="X1050" t="s">
        <v>5824</v>
      </c>
      <c r="Y1050" s="3">
        <f>VALUE(SUBSTITUTE(Table1[[#This Row],[Order Total]],"$",""))</f>
        <v>234.61</v>
      </c>
      <c r="Z1050">
        <f>VALUE(SUBSTITUTE(Table1[[#This Row],[Total]],"$",""))</f>
        <v>239.03</v>
      </c>
      <c r="AA1050" s="3">
        <f>Table1[[#This Row],[Order Total Number]]-Table1[[#This Row],[Total Number]]</f>
        <v>-4.4199999999999875</v>
      </c>
      <c r="AB1050">
        <f>VALUE(SUBSTITUTE(Table1[[#This Row],[Shipping Cost]],"$",""))</f>
        <v>4.42</v>
      </c>
      <c r="AC1050">
        <f>VALUE(SUBSTITUTE(Table1[[#This Row],[Discount $]],"$",""))</f>
        <v>4.3899999999999997</v>
      </c>
      <c r="AD1050">
        <f>VALUE(SUBSTITUTE(Table1[[#This Row],[Retail Price]],"$",""))</f>
        <v>6.84</v>
      </c>
      <c r="AE1050" s="4">
        <f>(Table1[[#This Row],[Retail Price Number]]*Table1[[#This Row],[Order Quantity]])-Table1[[#This Row],[Discount $ Number]]+Table1[[#This Row],[Shipping Cost Number]]</f>
        <v>280.47000000000003</v>
      </c>
      <c r="AF1050">
        <f>Table1[[#This Row],[Retail Price Number]]*Table1[[#This Row],[Order Quantity]]-Table1[[#This Row],[Discount $ Number]]</f>
        <v>276.05</v>
      </c>
      <c r="AG1050">
        <f>(Table1[[#This Row],[Retail Price Number]]*Table1[[#This Row],[Order Quantity]])-Table1[[#This Row],[Discount $ Number]]-Table1[[#This Row],[Shipping Cost Number]]</f>
        <v>271.63</v>
      </c>
      <c r="AH1050">
        <f>Table1[[#This Row],[Retail Price Number]]*Table1[[#This Row],[Order Quantity]]</f>
        <v>280.44</v>
      </c>
      <c r="AI1050">
        <f>YEAR(Table1[[#This Row],[Order Date]])</f>
        <v>2013</v>
      </c>
    </row>
    <row r="1051" spans="1:35" x14ac:dyDescent="0.3">
      <c r="A1051" t="s">
        <v>2718</v>
      </c>
      <c r="B1051" s="1">
        <v>42058</v>
      </c>
      <c r="C1051" t="s">
        <v>6336</v>
      </c>
      <c r="D1051" t="s">
        <v>144</v>
      </c>
      <c r="E1051" t="s">
        <v>46</v>
      </c>
      <c r="F1051" t="s">
        <v>47</v>
      </c>
      <c r="G1051" t="s">
        <v>77</v>
      </c>
      <c r="H1051" t="s">
        <v>107</v>
      </c>
      <c r="I1051" t="s">
        <v>121</v>
      </c>
      <c r="J1051" t="s">
        <v>875</v>
      </c>
      <c r="K1051" t="s">
        <v>94</v>
      </c>
      <c r="L1051" t="s">
        <v>34</v>
      </c>
      <c r="M1051" t="s">
        <v>35</v>
      </c>
      <c r="N1051" s="1">
        <v>42060</v>
      </c>
      <c r="O1051" t="s">
        <v>876</v>
      </c>
      <c r="P1051" s="3" t="s">
        <v>877</v>
      </c>
      <c r="Q1051" t="s">
        <v>878</v>
      </c>
      <c r="R1051">
        <v>10</v>
      </c>
      <c r="S1051" t="s">
        <v>6337</v>
      </c>
      <c r="T1051" s="2">
        <v>0.01</v>
      </c>
      <c r="U1051" t="s">
        <v>6338</v>
      </c>
      <c r="V1051" t="s">
        <v>6339</v>
      </c>
      <c r="W1051" t="s">
        <v>881</v>
      </c>
      <c r="X1051" t="s">
        <v>6340</v>
      </c>
      <c r="Y1051" s="3">
        <f>VALUE(SUBSTITUTE(Table1[[#This Row],[Order Total]],"$",""))</f>
        <v>229.65</v>
      </c>
      <c r="Z1051">
        <f>VALUE(SUBSTITUTE(Table1[[#This Row],[Total]],"$",""))</f>
        <v>231.86</v>
      </c>
      <c r="AA1051" s="3">
        <f>Table1[[#This Row],[Order Total Number]]-Table1[[#This Row],[Total Number]]</f>
        <v>-2.210000000000008</v>
      </c>
      <c r="AB1051">
        <f>VALUE(SUBSTITUTE(Table1[[#This Row],[Shipping Cost]],"$",""))</f>
        <v>6.5</v>
      </c>
      <c r="AC1051">
        <f>VALUE(SUBSTITUTE(Table1[[#This Row],[Discount $]],"$",""))</f>
        <v>14.65</v>
      </c>
      <c r="AD1051">
        <f>VALUE(SUBSTITUTE(Table1[[#This Row],[Retail Price]],"$",""))</f>
        <v>30.98</v>
      </c>
      <c r="AE1051" s="4">
        <f>(Table1[[#This Row],[Retail Price Number]]*Table1[[#This Row],[Order Quantity]])-Table1[[#This Row],[Discount $ Number]]+Table1[[#This Row],[Shipping Cost Number]]</f>
        <v>301.65000000000003</v>
      </c>
      <c r="AF1051">
        <f>Table1[[#This Row],[Retail Price Number]]*Table1[[#This Row],[Order Quantity]]-Table1[[#This Row],[Discount $ Number]]</f>
        <v>295.15000000000003</v>
      </c>
      <c r="AG1051">
        <f>(Table1[[#This Row],[Retail Price Number]]*Table1[[#This Row],[Order Quantity]])-Table1[[#This Row],[Discount $ Number]]-Table1[[#This Row],[Shipping Cost Number]]</f>
        <v>288.65000000000003</v>
      </c>
      <c r="AH1051">
        <f>Table1[[#This Row],[Retail Price Number]]*Table1[[#This Row],[Order Quantity]]</f>
        <v>309.8</v>
      </c>
      <c r="AI1051">
        <f>YEAR(Table1[[#This Row],[Order Date]])</f>
        <v>2015</v>
      </c>
    </row>
    <row r="1052" spans="1:35" x14ac:dyDescent="0.3">
      <c r="A1052" t="s">
        <v>2718</v>
      </c>
      <c r="B1052" s="1">
        <v>41515</v>
      </c>
      <c r="C1052" t="s">
        <v>1183</v>
      </c>
      <c r="D1052" t="s">
        <v>174</v>
      </c>
      <c r="E1052" t="s">
        <v>27</v>
      </c>
      <c r="F1052" t="s">
        <v>28</v>
      </c>
      <c r="G1052" t="s">
        <v>134</v>
      </c>
      <c r="H1052" t="s">
        <v>78</v>
      </c>
      <c r="I1052" t="s">
        <v>121</v>
      </c>
      <c r="J1052" t="s">
        <v>366</v>
      </c>
      <c r="K1052" t="s">
        <v>33</v>
      </c>
      <c r="L1052" t="s">
        <v>109</v>
      </c>
      <c r="M1052" t="s">
        <v>35</v>
      </c>
      <c r="N1052" s="1">
        <v>41520</v>
      </c>
      <c r="O1052" t="s">
        <v>367</v>
      </c>
      <c r="P1052" s="3" t="s">
        <v>368</v>
      </c>
      <c r="Q1052" t="s">
        <v>301</v>
      </c>
      <c r="R1052">
        <v>38</v>
      </c>
      <c r="S1052" t="s">
        <v>2989</v>
      </c>
      <c r="T1052" s="2">
        <v>0.03</v>
      </c>
      <c r="U1052" t="s">
        <v>267</v>
      </c>
      <c r="V1052" t="s">
        <v>1673</v>
      </c>
      <c r="W1052" t="s">
        <v>116</v>
      </c>
      <c r="X1052" t="s">
        <v>2720</v>
      </c>
      <c r="Y1052" s="3">
        <f>VALUE(SUBSTITUTE(Table1[[#This Row],[Order Total]],"$",""))</f>
        <v>145.02000000000001</v>
      </c>
      <c r="Z1052">
        <f>VALUE(SUBSTITUTE(Table1[[#This Row],[Total]],"$",""))</f>
        <v>146.51</v>
      </c>
      <c r="AA1052" s="3">
        <f>Table1[[#This Row],[Order Total Number]]-Table1[[#This Row],[Total Number]]</f>
        <v>-1.4899999999999807</v>
      </c>
      <c r="AB1052">
        <f>VALUE(SUBSTITUTE(Table1[[#This Row],[Shipping Cost]],"$",""))</f>
        <v>1.49</v>
      </c>
      <c r="AC1052">
        <f>VALUE(SUBSTITUTE(Table1[[#This Row],[Discount $]],"$",""))</f>
        <v>4.49</v>
      </c>
      <c r="AD1052">
        <f>VALUE(SUBSTITUTE(Table1[[#This Row],[Retail Price]],"$",""))</f>
        <v>5.98</v>
      </c>
      <c r="AE1052" s="4">
        <f>(Table1[[#This Row],[Retail Price Number]]*Table1[[#This Row],[Order Quantity]])-Table1[[#This Row],[Discount $ Number]]+Table1[[#This Row],[Shipping Cost Number]]</f>
        <v>224.24</v>
      </c>
      <c r="AF1052">
        <f>Table1[[#This Row],[Retail Price Number]]*Table1[[#This Row],[Order Quantity]]-Table1[[#This Row],[Discount $ Number]]</f>
        <v>222.75</v>
      </c>
      <c r="AG1052">
        <f>(Table1[[#This Row],[Retail Price Number]]*Table1[[#This Row],[Order Quantity]])-Table1[[#This Row],[Discount $ Number]]-Table1[[#This Row],[Shipping Cost Number]]</f>
        <v>221.26</v>
      </c>
      <c r="AH1052">
        <f>Table1[[#This Row],[Retail Price Number]]*Table1[[#This Row],[Order Quantity]]</f>
        <v>227.24</v>
      </c>
      <c r="AI1052">
        <f>YEAR(Table1[[#This Row],[Order Date]])</f>
        <v>2013</v>
      </c>
    </row>
    <row r="1053" spans="1:35" x14ac:dyDescent="0.3">
      <c r="A1053" t="s">
        <v>2718</v>
      </c>
      <c r="B1053" s="1">
        <v>41685</v>
      </c>
      <c r="C1053" t="s">
        <v>2289</v>
      </c>
      <c r="D1053" t="s">
        <v>133</v>
      </c>
      <c r="E1053" t="s">
        <v>27</v>
      </c>
      <c r="F1053" t="s">
        <v>28</v>
      </c>
      <c r="G1053" t="s">
        <v>77</v>
      </c>
      <c r="H1053" t="s">
        <v>62</v>
      </c>
      <c r="I1053" t="s">
        <v>196</v>
      </c>
      <c r="J1053" t="s">
        <v>229</v>
      </c>
      <c r="K1053" t="s">
        <v>94</v>
      </c>
      <c r="L1053" t="s">
        <v>34</v>
      </c>
      <c r="M1053" t="s">
        <v>156</v>
      </c>
      <c r="N1053" s="1">
        <v>41690</v>
      </c>
      <c r="O1053" t="s">
        <v>230</v>
      </c>
      <c r="P1053" s="3" t="s">
        <v>231</v>
      </c>
      <c r="Q1053" t="s">
        <v>232</v>
      </c>
      <c r="R1053">
        <v>20</v>
      </c>
      <c r="S1053" t="s">
        <v>8768</v>
      </c>
      <c r="T1053" s="2">
        <v>7.0000000000000007E-2</v>
      </c>
      <c r="U1053" t="s">
        <v>127</v>
      </c>
      <c r="V1053" t="s">
        <v>2194</v>
      </c>
      <c r="W1053" t="s">
        <v>236</v>
      </c>
      <c r="X1053" t="s">
        <v>8769</v>
      </c>
      <c r="Y1053" s="3">
        <f>VALUE(SUBSTITUTE(Table1[[#This Row],[Order Total]],"$",""))</f>
        <v>2494.9699999999998</v>
      </c>
      <c r="Z1053">
        <f>VALUE(SUBSTITUTE(Table1[[#This Row],[Total]],"$",""))</f>
        <v>2079.84</v>
      </c>
      <c r="AA1053" s="3">
        <f>Table1[[#This Row],[Order Total Number]]-Table1[[#This Row],[Total Number]]</f>
        <v>415.12999999999965</v>
      </c>
      <c r="AB1053">
        <f>VALUE(SUBSTITUTE(Table1[[#This Row],[Shipping Cost]],"$",""))</f>
        <v>49</v>
      </c>
      <c r="AC1053">
        <f>VALUE(SUBSTITUTE(Table1[[#This Row],[Discount $]],"$",""))</f>
        <v>0</v>
      </c>
      <c r="AD1053">
        <f>VALUE(SUBSTITUTE(Table1[[#This Row],[Retail Price]],"$",""))</f>
        <v>449.99</v>
      </c>
      <c r="AE1053" s="4">
        <f>(Table1[[#This Row],[Retail Price Number]]*Table1[[#This Row],[Order Quantity]])-Table1[[#This Row],[Discount $ Number]]+Table1[[#This Row],[Shipping Cost Number]]</f>
        <v>9048.7999999999993</v>
      </c>
      <c r="AF1053">
        <f>Table1[[#This Row],[Retail Price Number]]*Table1[[#This Row],[Order Quantity]]-Table1[[#This Row],[Discount $ Number]]</f>
        <v>8999.7999999999993</v>
      </c>
      <c r="AG1053">
        <f>(Table1[[#This Row],[Retail Price Number]]*Table1[[#This Row],[Order Quantity]])-Table1[[#This Row],[Discount $ Number]]-Table1[[#This Row],[Shipping Cost Number]]</f>
        <v>8950.7999999999993</v>
      </c>
      <c r="AH1053">
        <f>Table1[[#This Row],[Retail Price Number]]*Table1[[#This Row],[Order Quantity]]</f>
        <v>8999.7999999999993</v>
      </c>
      <c r="AI1053">
        <f>YEAR(Table1[[#This Row],[Order Date]])</f>
        <v>2014</v>
      </c>
    </row>
    <row r="1054" spans="1:35" x14ac:dyDescent="0.3">
      <c r="A1054" t="s">
        <v>2718</v>
      </c>
      <c r="B1054" s="1">
        <v>41510</v>
      </c>
      <c r="C1054" t="s">
        <v>2851</v>
      </c>
      <c r="D1054" t="s">
        <v>1207</v>
      </c>
      <c r="E1054" t="s">
        <v>46</v>
      </c>
      <c r="F1054" t="s">
        <v>47</v>
      </c>
      <c r="G1054" t="s">
        <v>77</v>
      </c>
      <c r="H1054" t="s">
        <v>48</v>
      </c>
      <c r="I1054" t="s">
        <v>196</v>
      </c>
      <c r="J1054" t="s">
        <v>366</v>
      </c>
      <c r="K1054" t="s">
        <v>94</v>
      </c>
      <c r="L1054" t="s">
        <v>95</v>
      </c>
      <c r="M1054" t="s">
        <v>35</v>
      </c>
      <c r="N1054" s="1">
        <v>41513</v>
      </c>
      <c r="O1054" t="s">
        <v>367</v>
      </c>
      <c r="P1054" s="3" t="s">
        <v>368</v>
      </c>
      <c r="Q1054" t="s">
        <v>301</v>
      </c>
      <c r="R1054">
        <v>6</v>
      </c>
      <c r="S1054" t="s">
        <v>9744</v>
      </c>
      <c r="T1054" s="2">
        <v>0.04</v>
      </c>
      <c r="U1054" t="s">
        <v>3561</v>
      </c>
      <c r="V1054" t="s">
        <v>1673</v>
      </c>
      <c r="W1054" t="s">
        <v>116</v>
      </c>
      <c r="X1054" t="s">
        <v>2720</v>
      </c>
      <c r="Y1054" s="3">
        <f>VALUE(SUBSTITUTE(Table1[[#This Row],[Order Total]],"$",""))</f>
        <v>145.02000000000001</v>
      </c>
      <c r="Z1054">
        <f>VALUE(SUBSTITUTE(Table1[[#This Row],[Total]],"$",""))</f>
        <v>146.51</v>
      </c>
      <c r="AA1054" s="3">
        <f>Table1[[#This Row],[Order Total Number]]-Table1[[#This Row],[Total Number]]</f>
        <v>-1.4899999999999807</v>
      </c>
      <c r="AB1054">
        <f>VALUE(SUBSTITUTE(Table1[[#This Row],[Shipping Cost]],"$",""))</f>
        <v>1.49</v>
      </c>
      <c r="AC1054">
        <f>VALUE(SUBSTITUTE(Table1[[#This Row],[Discount $]],"$",""))</f>
        <v>1.54</v>
      </c>
      <c r="AD1054">
        <f>VALUE(SUBSTITUTE(Table1[[#This Row],[Retail Price]],"$",""))</f>
        <v>5.98</v>
      </c>
      <c r="AE1054" s="4">
        <f>(Table1[[#This Row],[Retail Price Number]]*Table1[[#This Row],[Order Quantity]])-Table1[[#This Row],[Discount $ Number]]+Table1[[#This Row],[Shipping Cost Number]]</f>
        <v>35.830000000000005</v>
      </c>
      <c r="AF1054">
        <f>Table1[[#This Row],[Retail Price Number]]*Table1[[#This Row],[Order Quantity]]-Table1[[#This Row],[Discount $ Number]]</f>
        <v>34.340000000000003</v>
      </c>
      <c r="AG1054">
        <f>(Table1[[#This Row],[Retail Price Number]]*Table1[[#This Row],[Order Quantity]])-Table1[[#This Row],[Discount $ Number]]-Table1[[#This Row],[Shipping Cost Number]]</f>
        <v>32.85</v>
      </c>
      <c r="AH1054">
        <f>Table1[[#This Row],[Retail Price Number]]*Table1[[#This Row],[Order Quantity]]</f>
        <v>35.880000000000003</v>
      </c>
      <c r="AI1054">
        <f>YEAR(Table1[[#This Row],[Order Date]])</f>
        <v>2013</v>
      </c>
    </row>
    <row r="1055" spans="1:35" x14ac:dyDescent="0.3">
      <c r="A1055" t="s">
        <v>2718</v>
      </c>
      <c r="B1055" s="1">
        <v>41663</v>
      </c>
      <c r="C1055" t="s">
        <v>3002</v>
      </c>
      <c r="D1055" t="s">
        <v>3003</v>
      </c>
      <c r="E1055" t="s">
        <v>27</v>
      </c>
      <c r="F1055" t="s">
        <v>28</v>
      </c>
      <c r="G1055" t="s">
        <v>134</v>
      </c>
      <c r="H1055" t="s">
        <v>78</v>
      </c>
      <c r="I1055" t="s">
        <v>196</v>
      </c>
      <c r="J1055" t="s">
        <v>1233</v>
      </c>
      <c r="K1055" t="s">
        <v>94</v>
      </c>
      <c r="L1055" t="s">
        <v>34</v>
      </c>
      <c r="M1055" t="s">
        <v>35</v>
      </c>
      <c r="N1055" s="1">
        <v>41665</v>
      </c>
      <c r="O1055" t="s">
        <v>711</v>
      </c>
      <c r="P1055" s="3" t="s">
        <v>1234</v>
      </c>
      <c r="Q1055" t="s">
        <v>1235</v>
      </c>
      <c r="R1055">
        <v>34</v>
      </c>
      <c r="S1055" t="s">
        <v>6350</v>
      </c>
      <c r="T1055" s="2">
        <v>0</v>
      </c>
      <c r="U1055" t="s">
        <v>9780</v>
      </c>
      <c r="V1055" t="s">
        <v>7766</v>
      </c>
      <c r="W1055" t="s">
        <v>1239</v>
      </c>
      <c r="X1055" t="s">
        <v>5756</v>
      </c>
      <c r="Y1055" s="3">
        <f>VALUE(SUBSTITUTE(Table1[[#This Row],[Order Total]],"$",""))</f>
        <v>216.58</v>
      </c>
      <c r="Z1055">
        <f>VALUE(SUBSTITUTE(Table1[[#This Row],[Total]],"$",""))</f>
        <v>223.16</v>
      </c>
      <c r="AA1055" s="3">
        <f>Table1[[#This Row],[Order Total Number]]-Table1[[#This Row],[Total Number]]</f>
        <v>-6.5799999999999841</v>
      </c>
      <c r="AB1055">
        <f>VALUE(SUBSTITUTE(Table1[[#This Row],[Shipping Cost]],"$",""))</f>
        <v>11.15</v>
      </c>
      <c r="AC1055">
        <f>VALUE(SUBSTITUTE(Table1[[#This Row],[Discount $]],"$",""))</f>
        <v>6.28</v>
      </c>
      <c r="AD1055">
        <f>VALUE(SUBSTITUTE(Table1[[#This Row],[Retail Price]],"$",""))</f>
        <v>7.28</v>
      </c>
      <c r="AE1055" s="4">
        <f>(Table1[[#This Row],[Retail Price Number]]*Table1[[#This Row],[Order Quantity]])-Table1[[#This Row],[Discount $ Number]]+Table1[[#This Row],[Shipping Cost Number]]</f>
        <v>252.39000000000001</v>
      </c>
      <c r="AF1055">
        <f>Table1[[#This Row],[Retail Price Number]]*Table1[[#This Row],[Order Quantity]]-Table1[[#This Row],[Discount $ Number]]</f>
        <v>241.24</v>
      </c>
      <c r="AG1055">
        <f>(Table1[[#This Row],[Retail Price Number]]*Table1[[#This Row],[Order Quantity]])-Table1[[#This Row],[Discount $ Number]]-Table1[[#This Row],[Shipping Cost Number]]</f>
        <v>230.09</v>
      </c>
      <c r="AH1055">
        <f>Table1[[#This Row],[Retail Price Number]]*Table1[[#This Row],[Order Quantity]]</f>
        <v>247.52</v>
      </c>
      <c r="AI1055">
        <f>YEAR(Table1[[#This Row],[Order Date]])</f>
        <v>2014</v>
      </c>
    </row>
    <row r="1056" spans="1:35" x14ac:dyDescent="0.3">
      <c r="A1056" t="s">
        <v>2718</v>
      </c>
      <c r="B1056" s="1">
        <v>41430</v>
      </c>
      <c r="C1056" t="s">
        <v>621</v>
      </c>
      <c r="D1056" t="s">
        <v>622</v>
      </c>
      <c r="E1056" t="s">
        <v>27</v>
      </c>
      <c r="F1056" t="s">
        <v>28</v>
      </c>
      <c r="G1056" t="s">
        <v>29</v>
      </c>
      <c r="H1056" t="s">
        <v>433</v>
      </c>
      <c r="I1056" t="s">
        <v>63</v>
      </c>
      <c r="J1056" t="s">
        <v>771</v>
      </c>
      <c r="K1056" t="s">
        <v>94</v>
      </c>
      <c r="L1056" t="s">
        <v>34</v>
      </c>
      <c r="M1056" t="s">
        <v>35</v>
      </c>
      <c r="N1056" s="1">
        <v>41430</v>
      </c>
      <c r="O1056" t="s">
        <v>772</v>
      </c>
      <c r="P1056" s="3" t="s">
        <v>773</v>
      </c>
      <c r="Q1056" t="s">
        <v>774</v>
      </c>
      <c r="R1056">
        <v>34</v>
      </c>
      <c r="S1056" t="s">
        <v>627</v>
      </c>
      <c r="T1056" s="2">
        <v>0.03</v>
      </c>
      <c r="U1056" t="s">
        <v>628</v>
      </c>
      <c r="V1056" t="s">
        <v>629</v>
      </c>
      <c r="W1056" t="s">
        <v>778</v>
      </c>
      <c r="X1056" t="s">
        <v>5466</v>
      </c>
      <c r="Y1056" s="3">
        <f>VALUE(SUBSTITUTE(Table1[[#This Row],[Order Total]],"$",""))</f>
        <v>10407.540000000001</v>
      </c>
      <c r="Z1056">
        <f>VALUE(SUBSTITUTE(Table1[[#This Row],[Total]],"$",""))</f>
        <v>109.84</v>
      </c>
      <c r="AA1056" s="3">
        <f>Table1[[#This Row],[Order Total Number]]-Table1[[#This Row],[Total Number]]</f>
        <v>10297.700000000001</v>
      </c>
      <c r="AB1056">
        <f>VALUE(SUBSTITUTE(Table1[[#This Row],[Shipping Cost]],"$",""))</f>
        <v>0.88</v>
      </c>
      <c r="AC1056">
        <f>VALUE(SUBSTITUTE(Table1[[#This Row],[Discount $]],"$",""))</f>
        <v>1029.32</v>
      </c>
      <c r="AD1056">
        <f>VALUE(SUBSTITUTE(Table1[[#This Row],[Retail Price]],"$",""))</f>
        <v>4.76</v>
      </c>
      <c r="AE1056" s="4">
        <f>(Table1[[#This Row],[Retail Price Number]]*Table1[[#This Row],[Order Quantity]])-Table1[[#This Row],[Discount $ Number]]+Table1[[#This Row],[Shipping Cost Number]]</f>
        <v>-866.59999999999991</v>
      </c>
      <c r="AF1056">
        <f>Table1[[#This Row],[Retail Price Number]]*Table1[[#This Row],[Order Quantity]]-Table1[[#This Row],[Discount $ Number]]</f>
        <v>-867.4799999999999</v>
      </c>
      <c r="AG1056">
        <f>(Table1[[#This Row],[Retail Price Number]]*Table1[[#This Row],[Order Quantity]])-Table1[[#This Row],[Discount $ Number]]-Table1[[#This Row],[Shipping Cost Number]]</f>
        <v>-868.3599999999999</v>
      </c>
      <c r="AH1056">
        <f>Table1[[#This Row],[Retail Price Number]]*Table1[[#This Row],[Order Quantity]]</f>
        <v>161.84</v>
      </c>
      <c r="AI1056">
        <f>YEAR(Table1[[#This Row],[Order Date]])</f>
        <v>2013</v>
      </c>
    </row>
    <row r="1057" spans="1:35" x14ac:dyDescent="0.3">
      <c r="A1057" t="s">
        <v>2718</v>
      </c>
      <c r="B1057" s="1">
        <v>41619</v>
      </c>
      <c r="C1057" t="s">
        <v>1541</v>
      </c>
      <c r="D1057" t="s">
        <v>61</v>
      </c>
      <c r="E1057" t="s">
        <v>27</v>
      </c>
      <c r="F1057" t="s">
        <v>28</v>
      </c>
      <c r="G1057" t="s">
        <v>134</v>
      </c>
      <c r="H1057" t="s">
        <v>62</v>
      </c>
      <c r="I1057" t="s">
        <v>92</v>
      </c>
      <c r="J1057" t="s">
        <v>734</v>
      </c>
      <c r="K1057" t="s">
        <v>33</v>
      </c>
      <c r="L1057" t="s">
        <v>34</v>
      </c>
      <c r="M1057" t="s">
        <v>35</v>
      </c>
      <c r="N1057" s="1">
        <v>41623</v>
      </c>
      <c r="O1057" t="s">
        <v>735</v>
      </c>
      <c r="P1057" s="3" t="s">
        <v>736</v>
      </c>
      <c r="Q1057" t="s">
        <v>737</v>
      </c>
      <c r="R1057">
        <v>6</v>
      </c>
      <c r="S1057" t="s">
        <v>1672</v>
      </c>
      <c r="T1057" s="2">
        <v>0.03</v>
      </c>
      <c r="U1057" t="s">
        <v>267</v>
      </c>
      <c r="V1057" t="s">
        <v>1673</v>
      </c>
      <c r="W1057" t="s">
        <v>741</v>
      </c>
      <c r="X1057" t="s">
        <v>2720</v>
      </c>
      <c r="Y1057" s="3">
        <f>VALUE(SUBSTITUTE(Table1[[#This Row],[Order Total]],"$",""))</f>
        <v>145.02000000000001</v>
      </c>
      <c r="Z1057">
        <f>VALUE(SUBSTITUTE(Table1[[#This Row],[Total]],"$",""))</f>
        <v>146.51</v>
      </c>
      <c r="AA1057" s="3">
        <f>Table1[[#This Row],[Order Total Number]]-Table1[[#This Row],[Total Number]]</f>
        <v>-1.4899999999999807</v>
      </c>
      <c r="AB1057">
        <f>VALUE(SUBSTITUTE(Table1[[#This Row],[Shipping Cost]],"$",""))</f>
        <v>5.47</v>
      </c>
      <c r="AC1057">
        <f>VALUE(SUBSTITUTE(Table1[[#This Row],[Discount $]],"$",""))</f>
        <v>4.49</v>
      </c>
      <c r="AD1057">
        <f>VALUE(SUBSTITUTE(Table1[[#This Row],[Retail Price]],"$",""))</f>
        <v>3.58</v>
      </c>
      <c r="AE1057" s="4">
        <f>(Table1[[#This Row],[Retail Price Number]]*Table1[[#This Row],[Order Quantity]])-Table1[[#This Row],[Discount $ Number]]+Table1[[#This Row],[Shipping Cost Number]]</f>
        <v>22.46</v>
      </c>
      <c r="AF1057">
        <f>Table1[[#This Row],[Retail Price Number]]*Table1[[#This Row],[Order Quantity]]-Table1[[#This Row],[Discount $ Number]]</f>
        <v>16.990000000000002</v>
      </c>
      <c r="AG1057">
        <f>(Table1[[#This Row],[Retail Price Number]]*Table1[[#This Row],[Order Quantity]])-Table1[[#This Row],[Discount $ Number]]-Table1[[#This Row],[Shipping Cost Number]]</f>
        <v>11.520000000000003</v>
      </c>
      <c r="AH1057">
        <f>Table1[[#This Row],[Retail Price Number]]*Table1[[#This Row],[Order Quantity]]</f>
        <v>21.48</v>
      </c>
      <c r="AI1057">
        <f>YEAR(Table1[[#This Row],[Order Date]])</f>
        <v>2013</v>
      </c>
    </row>
    <row r="1058" spans="1:35" x14ac:dyDescent="0.3">
      <c r="A1058" t="s">
        <v>2718</v>
      </c>
      <c r="B1058" s="1">
        <v>42081</v>
      </c>
      <c r="C1058" t="s">
        <v>3464</v>
      </c>
      <c r="D1058" t="s">
        <v>174</v>
      </c>
      <c r="E1058" t="s">
        <v>27</v>
      </c>
      <c r="F1058" t="s">
        <v>28</v>
      </c>
      <c r="G1058" t="s">
        <v>91</v>
      </c>
      <c r="H1058" t="s">
        <v>78</v>
      </c>
      <c r="I1058" t="s">
        <v>31</v>
      </c>
      <c r="J1058" t="s">
        <v>366</v>
      </c>
      <c r="K1058" t="s">
        <v>94</v>
      </c>
      <c r="L1058" t="s">
        <v>95</v>
      </c>
      <c r="M1058" t="s">
        <v>35</v>
      </c>
      <c r="N1058" s="1">
        <v>42084</v>
      </c>
      <c r="O1058" t="s">
        <v>367</v>
      </c>
      <c r="P1058" s="3" t="s">
        <v>368</v>
      </c>
      <c r="Q1058" t="s">
        <v>301</v>
      </c>
      <c r="R1058">
        <v>10</v>
      </c>
      <c r="S1058" t="s">
        <v>1672</v>
      </c>
      <c r="T1058" s="2">
        <v>0.08</v>
      </c>
      <c r="U1058" t="s">
        <v>267</v>
      </c>
      <c r="V1058" t="s">
        <v>1673</v>
      </c>
      <c r="W1058" t="s">
        <v>116</v>
      </c>
      <c r="X1058" t="s">
        <v>2720</v>
      </c>
      <c r="Y1058" s="3">
        <f>VALUE(SUBSTITUTE(Table1[[#This Row],[Order Total]],"$",""))</f>
        <v>145.02000000000001</v>
      </c>
      <c r="Z1058">
        <f>VALUE(SUBSTITUTE(Table1[[#This Row],[Total]],"$",""))</f>
        <v>146.51</v>
      </c>
      <c r="AA1058" s="3">
        <f>Table1[[#This Row],[Order Total Number]]-Table1[[#This Row],[Total Number]]</f>
        <v>-1.4899999999999807</v>
      </c>
      <c r="AB1058">
        <f>VALUE(SUBSTITUTE(Table1[[#This Row],[Shipping Cost]],"$",""))</f>
        <v>1.49</v>
      </c>
      <c r="AC1058">
        <f>VALUE(SUBSTITUTE(Table1[[#This Row],[Discount $]],"$",""))</f>
        <v>4.49</v>
      </c>
      <c r="AD1058">
        <f>VALUE(SUBSTITUTE(Table1[[#This Row],[Retail Price]],"$",""))</f>
        <v>5.98</v>
      </c>
      <c r="AE1058" s="4">
        <f>(Table1[[#This Row],[Retail Price Number]]*Table1[[#This Row],[Order Quantity]])-Table1[[#This Row],[Discount $ Number]]+Table1[[#This Row],[Shipping Cost Number]]</f>
        <v>56.800000000000004</v>
      </c>
      <c r="AF1058">
        <f>Table1[[#This Row],[Retail Price Number]]*Table1[[#This Row],[Order Quantity]]-Table1[[#This Row],[Discount $ Number]]</f>
        <v>55.31</v>
      </c>
      <c r="AG1058">
        <f>(Table1[[#This Row],[Retail Price Number]]*Table1[[#This Row],[Order Quantity]])-Table1[[#This Row],[Discount $ Number]]-Table1[[#This Row],[Shipping Cost Number]]</f>
        <v>53.82</v>
      </c>
      <c r="AH1058">
        <f>Table1[[#This Row],[Retail Price Number]]*Table1[[#This Row],[Order Quantity]]</f>
        <v>59.800000000000004</v>
      </c>
      <c r="AI1058">
        <f>YEAR(Table1[[#This Row],[Order Date]])</f>
        <v>2015</v>
      </c>
    </row>
    <row r="1059" spans="1:35" x14ac:dyDescent="0.3">
      <c r="A1059" t="s">
        <v>8634</v>
      </c>
      <c r="B1059" s="1">
        <v>42000</v>
      </c>
      <c r="C1059" t="s">
        <v>420</v>
      </c>
      <c r="D1059" t="s">
        <v>421</v>
      </c>
      <c r="E1059" t="s">
        <v>27</v>
      </c>
      <c r="F1059" t="s">
        <v>28</v>
      </c>
      <c r="G1059" t="s">
        <v>77</v>
      </c>
      <c r="H1059" t="s">
        <v>422</v>
      </c>
      <c r="I1059" t="s">
        <v>121</v>
      </c>
      <c r="J1059" t="s">
        <v>64</v>
      </c>
      <c r="K1059" t="s">
        <v>94</v>
      </c>
      <c r="L1059" t="s">
        <v>34</v>
      </c>
      <c r="M1059" t="s">
        <v>35</v>
      </c>
      <c r="N1059" s="1">
        <v>42002</v>
      </c>
      <c r="O1059" t="s">
        <v>66</v>
      </c>
      <c r="P1059" s="3" t="s">
        <v>67</v>
      </c>
      <c r="Q1059" t="s">
        <v>68</v>
      </c>
      <c r="R1059">
        <v>22</v>
      </c>
      <c r="S1059" t="s">
        <v>8635</v>
      </c>
      <c r="T1059" s="2">
        <v>0.01</v>
      </c>
      <c r="U1059" t="s">
        <v>8636</v>
      </c>
      <c r="V1059" t="s">
        <v>6810</v>
      </c>
      <c r="W1059" t="s">
        <v>72</v>
      </c>
      <c r="X1059" t="s">
        <v>8637</v>
      </c>
      <c r="Y1059" s="3">
        <f>VALUE(SUBSTITUTE(Table1[[#This Row],[Order Total]],"$",""))</f>
        <v>87.2</v>
      </c>
      <c r="Z1059">
        <f>VALUE(SUBSTITUTE(Table1[[#This Row],[Total]],"$",""))</f>
        <v>88.43</v>
      </c>
      <c r="AA1059" s="3">
        <f>Table1[[#This Row],[Order Total Number]]-Table1[[#This Row],[Total Number]]</f>
        <v>-1.230000000000004</v>
      </c>
      <c r="AB1059">
        <f>VALUE(SUBSTITUTE(Table1[[#This Row],[Shipping Cost]],"$",""))</f>
        <v>0.99</v>
      </c>
      <c r="AC1059">
        <f>VALUE(SUBSTITUTE(Table1[[#This Row],[Discount $]],"$",""))</f>
        <v>9.69</v>
      </c>
      <c r="AD1059">
        <f>VALUE(SUBSTITUTE(Table1[[#This Row],[Retail Price]],"$",""))</f>
        <v>2.88</v>
      </c>
      <c r="AE1059" s="4">
        <f>(Table1[[#This Row],[Retail Price Number]]*Table1[[#This Row],[Order Quantity]])-Table1[[#This Row],[Discount $ Number]]+Table1[[#This Row],[Shipping Cost Number]]</f>
        <v>54.660000000000004</v>
      </c>
      <c r="AF1059">
        <f>Table1[[#This Row],[Retail Price Number]]*Table1[[#This Row],[Order Quantity]]-Table1[[#This Row],[Discount $ Number]]</f>
        <v>53.67</v>
      </c>
      <c r="AG1059">
        <f>(Table1[[#This Row],[Retail Price Number]]*Table1[[#This Row],[Order Quantity]])-Table1[[#This Row],[Discount $ Number]]-Table1[[#This Row],[Shipping Cost Number]]</f>
        <v>52.68</v>
      </c>
      <c r="AH1059">
        <f>Table1[[#This Row],[Retail Price Number]]*Table1[[#This Row],[Order Quantity]]</f>
        <v>63.36</v>
      </c>
      <c r="AI1059">
        <f>YEAR(Table1[[#This Row],[Order Date]])</f>
        <v>2014</v>
      </c>
    </row>
    <row r="1060" spans="1:35" x14ac:dyDescent="0.3">
      <c r="A1060" t="s">
        <v>8634</v>
      </c>
      <c r="B1060" s="1">
        <v>41637</v>
      </c>
      <c r="C1060" t="s">
        <v>1272</v>
      </c>
      <c r="D1060" t="s">
        <v>384</v>
      </c>
      <c r="E1060" t="s">
        <v>27</v>
      </c>
      <c r="F1060" t="s">
        <v>28</v>
      </c>
      <c r="G1060" t="s">
        <v>91</v>
      </c>
      <c r="H1060" t="s">
        <v>289</v>
      </c>
      <c r="I1060" t="s">
        <v>63</v>
      </c>
      <c r="J1060" t="s">
        <v>9163</v>
      </c>
      <c r="K1060" t="s">
        <v>94</v>
      </c>
      <c r="L1060" t="s">
        <v>34</v>
      </c>
      <c r="M1060" t="s">
        <v>35</v>
      </c>
      <c r="N1060" s="1">
        <v>41638</v>
      </c>
      <c r="O1060" t="s">
        <v>367</v>
      </c>
      <c r="P1060" s="3" t="s">
        <v>368</v>
      </c>
      <c r="Q1060" t="s">
        <v>301</v>
      </c>
      <c r="R1060">
        <v>37</v>
      </c>
      <c r="S1060" t="s">
        <v>413</v>
      </c>
      <c r="T1060" s="2">
        <v>0.04</v>
      </c>
      <c r="U1060" t="s">
        <v>3802</v>
      </c>
      <c r="V1060" t="s">
        <v>8260</v>
      </c>
      <c r="W1060" t="s">
        <v>116</v>
      </c>
      <c r="X1060" t="s">
        <v>9164</v>
      </c>
      <c r="Y1060" s="3">
        <f>VALUE(SUBSTITUTE(Table1[[#This Row],[Order Total]],"$",""))</f>
        <v>97.18</v>
      </c>
      <c r="Z1060">
        <f>VALUE(SUBSTITUTE(Table1[[#This Row],[Total]],"$",""))</f>
        <v>98.68</v>
      </c>
      <c r="AA1060" s="3">
        <f>Table1[[#This Row],[Order Total Number]]-Table1[[#This Row],[Total Number]]</f>
        <v>-1.5</v>
      </c>
      <c r="AB1060">
        <f>VALUE(SUBSTITUTE(Table1[[#This Row],[Shipping Cost]],"$",""))</f>
        <v>1.49</v>
      </c>
      <c r="AC1060">
        <f>VALUE(SUBSTITUTE(Table1[[#This Row],[Discount $]],"$",""))</f>
        <v>11</v>
      </c>
      <c r="AD1060">
        <f>VALUE(SUBSTITUTE(Table1[[#This Row],[Retail Price]],"$",""))</f>
        <v>5.98</v>
      </c>
      <c r="AE1060" s="4">
        <f>(Table1[[#This Row],[Retail Price Number]]*Table1[[#This Row],[Order Quantity]])-Table1[[#This Row],[Discount $ Number]]+Table1[[#This Row],[Shipping Cost Number]]</f>
        <v>211.75000000000003</v>
      </c>
      <c r="AF1060">
        <f>Table1[[#This Row],[Retail Price Number]]*Table1[[#This Row],[Order Quantity]]-Table1[[#This Row],[Discount $ Number]]</f>
        <v>210.26000000000002</v>
      </c>
      <c r="AG1060">
        <f>(Table1[[#This Row],[Retail Price Number]]*Table1[[#This Row],[Order Quantity]])-Table1[[#This Row],[Discount $ Number]]-Table1[[#This Row],[Shipping Cost Number]]</f>
        <v>208.77</v>
      </c>
      <c r="AH1060">
        <f>Table1[[#This Row],[Retail Price Number]]*Table1[[#This Row],[Order Quantity]]</f>
        <v>221.26000000000002</v>
      </c>
      <c r="AI1060">
        <f>YEAR(Table1[[#This Row],[Order Date]])</f>
        <v>2013</v>
      </c>
    </row>
    <row r="1061" spans="1:35" x14ac:dyDescent="0.3">
      <c r="A1061" t="s">
        <v>8634</v>
      </c>
      <c r="B1061" s="1">
        <v>41503</v>
      </c>
      <c r="C1061" t="s">
        <v>1473</v>
      </c>
      <c r="D1061" t="s">
        <v>252</v>
      </c>
      <c r="E1061" t="s">
        <v>27</v>
      </c>
      <c r="F1061" t="s">
        <v>28</v>
      </c>
      <c r="G1061" t="s">
        <v>29</v>
      </c>
      <c r="H1061" t="s">
        <v>62</v>
      </c>
      <c r="I1061" t="s">
        <v>121</v>
      </c>
      <c r="J1061" t="s">
        <v>242</v>
      </c>
      <c r="K1061" t="s">
        <v>94</v>
      </c>
      <c r="L1061" t="s">
        <v>95</v>
      </c>
      <c r="M1061" t="s">
        <v>35</v>
      </c>
      <c r="N1061" s="1">
        <v>41503</v>
      </c>
      <c r="O1061" t="s">
        <v>243</v>
      </c>
      <c r="P1061" s="3" t="s">
        <v>244</v>
      </c>
      <c r="Q1061" t="s">
        <v>245</v>
      </c>
      <c r="R1061">
        <v>48</v>
      </c>
      <c r="S1061" t="s">
        <v>12593</v>
      </c>
      <c r="T1061" s="2">
        <v>0.03</v>
      </c>
      <c r="U1061" t="s">
        <v>2368</v>
      </c>
      <c r="V1061" t="s">
        <v>12594</v>
      </c>
      <c r="W1061" t="s">
        <v>165</v>
      </c>
      <c r="X1061" t="s">
        <v>12595</v>
      </c>
      <c r="Y1061" s="3">
        <f>VALUE(SUBSTITUTE(Table1[[#This Row],[Order Total]],"$",""))</f>
        <v>328.7</v>
      </c>
      <c r="Z1061">
        <f>VALUE(SUBSTITUTE(Table1[[#This Row],[Total]],"$",""))</f>
        <v>303.52</v>
      </c>
      <c r="AA1061" s="3">
        <f>Table1[[#This Row],[Order Total Number]]-Table1[[#This Row],[Total Number]]</f>
        <v>25.180000000000007</v>
      </c>
      <c r="AB1061">
        <f>VALUE(SUBSTITUTE(Table1[[#This Row],[Shipping Cost]],"$",""))</f>
        <v>4</v>
      </c>
      <c r="AC1061">
        <f>VALUE(SUBSTITUTE(Table1[[#This Row],[Discount $]],"$",""))</f>
        <v>3.26</v>
      </c>
      <c r="AD1061">
        <f>VALUE(SUBSTITUTE(Table1[[#This Row],[Retail Price]],"$",""))</f>
        <v>29.1</v>
      </c>
      <c r="AE1061" s="4">
        <f>(Table1[[#This Row],[Retail Price Number]]*Table1[[#This Row],[Order Quantity]])-Table1[[#This Row],[Discount $ Number]]+Table1[[#This Row],[Shipping Cost Number]]</f>
        <v>1397.5400000000002</v>
      </c>
      <c r="AF1061">
        <f>Table1[[#This Row],[Retail Price Number]]*Table1[[#This Row],[Order Quantity]]-Table1[[#This Row],[Discount $ Number]]</f>
        <v>1393.5400000000002</v>
      </c>
      <c r="AG1061">
        <f>(Table1[[#This Row],[Retail Price Number]]*Table1[[#This Row],[Order Quantity]])-Table1[[#This Row],[Discount $ Number]]-Table1[[#This Row],[Shipping Cost Number]]</f>
        <v>1389.5400000000002</v>
      </c>
      <c r="AH1061">
        <f>Table1[[#This Row],[Retail Price Number]]*Table1[[#This Row],[Order Quantity]]</f>
        <v>1396.8000000000002</v>
      </c>
      <c r="AI1061">
        <f>YEAR(Table1[[#This Row],[Order Date]])</f>
        <v>2013</v>
      </c>
    </row>
    <row r="1062" spans="1:35" x14ac:dyDescent="0.3">
      <c r="A1062" t="s">
        <v>6947</v>
      </c>
      <c r="B1062" s="1">
        <v>41621</v>
      </c>
      <c r="C1062" t="s">
        <v>3019</v>
      </c>
      <c r="D1062" t="s">
        <v>551</v>
      </c>
      <c r="E1062" t="s">
        <v>27</v>
      </c>
      <c r="F1062" t="s">
        <v>28</v>
      </c>
      <c r="G1062" t="s">
        <v>29</v>
      </c>
      <c r="H1062" t="s">
        <v>289</v>
      </c>
      <c r="I1062" t="s">
        <v>31</v>
      </c>
      <c r="J1062" t="s">
        <v>2818</v>
      </c>
      <c r="K1062" t="s">
        <v>33</v>
      </c>
      <c r="L1062" t="s">
        <v>109</v>
      </c>
      <c r="M1062" t="s">
        <v>35</v>
      </c>
      <c r="N1062" s="1">
        <v>41622</v>
      </c>
      <c r="O1062" t="s">
        <v>219</v>
      </c>
      <c r="P1062" s="3" t="s">
        <v>736</v>
      </c>
      <c r="Q1062" t="s">
        <v>1478</v>
      </c>
      <c r="R1062">
        <v>32</v>
      </c>
      <c r="S1062" t="s">
        <v>6948</v>
      </c>
      <c r="T1062" s="2">
        <v>0.08</v>
      </c>
      <c r="U1062" t="s">
        <v>6949</v>
      </c>
      <c r="V1062" t="s">
        <v>6950</v>
      </c>
      <c r="W1062" t="s">
        <v>1384</v>
      </c>
      <c r="X1062" t="s">
        <v>6951</v>
      </c>
      <c r="Y1062" s="3">
        <f>VALUE(SUBSTITUTE(Table1[[#This Row],[Order Total]],"$",""))</f>
        <v>106.33</v>
      </c>
      <c r="Z1062">
        <f>VALUE(SUBSTITUTE(Table1[[#This Row],[Total]],"$",""))</f>
        <v>107.96</v>
      </c>
      <c r="AA1062" s="3">
        <f>Table1[[#This Row],[Order Total Number]]-Table1[[#This Row],[Total Number]]</f>
        <v>-1.6299999999999955</v>
      </c>
      <c r="AB1062">
        <f>VALUE(SUBSTITUTE(Table1[[#This Row],[Shipping Cost]],"$",""))</f>
        <v>1.63</v>
      </c>
      <c r="AC1062">
        <f>VALUE(SUBSTITUTE(Table1[[#This Row],[Discount $]],"$",""))</f>
        <v>1.07</v>
      </c>
      <c r="AD1062">
        <f>VALUE(SUBSTITUTE(Table1[[#This Row],[Retail Price]],"$",""))</f>
        <v>3.58</v>
      </c>
      <c r="AE1062" s="4">
        <f>(Table1[[#This Row],[Retail Price Number]]*Table1[[#This Row],[Order Quantity]])-Table1[[#This Row],[Discount $ Number]]+Table1[[#This Row],[Shipping Cost Number]]</f>
        <v>115.12</v>
      </c>
      <c r="AF1062">
        <f>Table1[[#This Row],[Retail Price Number]]*Table1[[#This Row],[Order Quantity]]-Table1[[#This Row],[Discount $ Number]]</f>
        <v>113.49000000000001</v>
      </c>
      <c r="AG1062">
        <f>(Table1[[#This Row],[Retail Price Number]]*Table1[[#This Row],[Order Quantity]])-Table1[[#This Row],[Discount $ Number]]-Table1[[#This Row],[Shipping Cost Number]]</f>
        <v>111.86000000000001</v>
      </c>
      <c r="AH1062">
        <f>Table1[[#This Row],[Retail Price Number]]*Table1[[#This Row],[Order Quantity]]</f>
        <v>114.56</v>
      </c>
      <c r="AI1062">
        <f>YEAR(Table1[[#This Row],[Order Date]])</f>
        <v>2013</v>
      </c>
    </row>
    <row r="1063" spans="1:35" x14ac:dyDescent="0.3">
      <c r="A1063" t="s">
        <v>6947</v>
      </c>
      <c r="B1063" s="1">
        <v>41619</v>
      </c>
      <c r="C1063" t="s">
        <v>2359</v>
      </c>
      <c r="D1063" t="s">
        <v>45</v>
      </c>
      <c r="E1063" t="s">
        <v>46</v>
      </c>
      <c r="F1063" t="s">
        <v>47</v>
      </c>
      <c r="G1063" t="s">
        <v>134</v>
      </c>
      <c r="H1063" t="s">
        <v>48</v>
      </c>
      <c r="I1063" t="s">
        <v>92</v>
      </c>
      <c r="J1063" t="s">
        <v>2818</v>
      </c>
      <c r="K1063" t="s">
        <v>94</v>
      </c>
      <c r="L1063" t="s">
        <v>34</v>
      </c>
      <c r="M1063" t="s">
        <v>35</v>
      </c>
      <c r="N1063" s="1">
        <v>41623</v>
      </c>
      <c r="O1063" t="s">
        <v>219</v>
      </c>
      <c r="P1063" s="3" t="s">
        <v>736</v>
      </c>
      <c r="Q1063" t="s">
        <v>1478</v>
      </c>
      <c r="R1063">
        <v>45</v>
      </c>
      <c r="S1063" t="s">
        <v>6948</v>
      </c>
      <c r="T1063" s="2">
        <v>0.08</v>
      </c>
      <c r="U1063" t="s">
        <v>6949</v>
      </c>
      <c r="V1063" t="s">
        <v>6950</v>
      </c>
      <c r="W1063" t="s">
        <v>1384</v>
      </c>
      <c r="X1063" t="s">
        <v>6951</v>
      </c>
      <c r="Y1063" s="3">
        <f>VALUE(SUBSTITUTE(Table1[[#This Row],[Order Total]],"$",""))</f>
        <v>106.33</v>
      </c>
      <c r="Z1063">
        <f>VALUE(SUBSTITUTE(Table1[[#This Row],[Total]],"$",""))</f>
        <v>107.96</v>
      </c>
      <c r="AA1063" s="3">
        <f>Table1[[#This Row],[Order Total Number]]-Table1[[#This Row],[Total Number]]</f>
        <v>-1.6299999999999955</v>
      </c>
      <c r="AB1063">
        <f>VALUE(SUBSTITUTE(Table1[[#This Row],[Shipping Cost]],"$",""))</f>
        <v>1.63</v>
      </c>
      <c r="AC1063">
        <f>VALUE(SUBSTITUTE(Table1[[#This Row],[Discount $]],"$",""))</f>
        <v>1.07</v>
      </c>
      <c r="AD1063">
        <f>VALUE(SUBSTITUTE(Table1[[#This Row],[Retail Price]],"$",""))</f>
        <v>3.58</v>
      </c>
      <c r="AE1063" s="4">
        <f>(Table1[[#This Row],[Retail Price Number]]*Table1[[#This Row],[Order Quantity]])-Table1[[#This Row],[Discount $ Number]]+Table1[[#This Row],[Shipping Cost Number]]</f>
        <v>161.66</v>
      </c>
      <c r="AF1063">
        <f>Table1[[#This Row],[Retail Price Number]]*Table1[[#This Row],[Order Quantity]]-Table1[[#This Row],[Discount $ Number]]</f>
        <v>160.03</v>
      </c>
      <c r="AG1063">
        <f>(Table1[[#This Row],[Retail Price Number]]*Table1[[#This Row],[Order Quantity]])-Table1[[#This Row],[Discount $ Number]]-Table1[[#This Row],[Shipping Cost Number]]</f>
        <v>158.4</v>
      </c>
      <c r="AH1063">
        <f>Table1[[#This Row],[Retail Price Number]]*Table1[[#This Row],[Order Quantity]]</f>
        <v>161.1</v>
      </c>
      <c r="AI1063">
        <f>YEAR(Table1[[#This Row],[Order Date]])</f>
        <v>2013</v>
      </c>
    </row>
    <row r="1064" spans="1:35" x14ac:dyDescent="0.3">
      <c r="A1064" t="s">
        <v>6947</v>
      </c>
      <c r="B1064" s="1">
        <v>41619</v>
      </c>
      <c r="C1064" t="s">
        <v>2359</v>
      </c>
      <c r="D1064" t="s">
        <v>45</v>
      </c>
      <c r="E1064" t="s">
        <v>46</v>
      </c>
      <c r="F1064" t="s">
        <v>47</v>
      </c>
      <c r="G1064" t="s">
        <v>134</v>
      </c>
      <c r="H1064" t="s">
        <v>48</v>
      </c>
      <c r="I1064" t="s">
        <v>196</v>
      </c>
      <c r="J1064" t="s">
        <v>2818</v>
      </c>
      <c r="K1064" t="s">
        <v>94</v>
      </c>
      <c r="L1064" t="s">
        <v>34</v>
      </c>
      <c r="M1064" t="s">
        <v>35</v>
      </c>
      <c r="N1064" s="1">
        <v>41623</v>
      </c>
      <c r="O1064" t="s">
        <v>219</v>
      </c>
      <c r="P1064" s="3" t="s">
        <v>736</v>
      </c>
      <c r="Q1064" t="s">
        <v>1478</v>
      </c>
      <c r="R1064">
        <v>20</v>
      </c>
      <c r="S1064" t="s">
        <v>6948</v>
      </c>
      <c r="T1064" s="2">
        <v>0.05</v>
      </c>
      <c r="U1064" t="s">
        <v>6949</v>
      </c>
      <c r="V1064" t="s">
        <v>6950</v>
      </c>
      <c r="W1064" t="s">
        <v>1384</v>
      </c>
      <c r="X1064" t="s">
        <v>6951</v>
      </c>
      <c r="Y1064" s="3">
        <f>VALUE(SUBSTITUTE(Table1[[#This Row],[Order Total]],"$",""))</f>
        <v>106.33</v>
      </c>
      <c r="Z1064">
        <f>VALUE(SUBSTITUTE(Table1[[#This Row],[Total]],"$",""))</f>
        <v>107.96</v>
      </c>
      <c r="AA1064" s="3">
        <f>Table1[[#This Row],[Order Total Number]]-Table1[[#This Row],[Total Number]]</f>
        <v>-1.6299999999999955</v>
      </c>
      <c r="AB1064">
        <f>VALUE(SUBSTITUTE(Table1[[#This Row],[Shipping Cost]],"$",""))</f>
        <v>1.63</v>
      </c>
      <c r="AC1064">
        <f>VALUE(SUBSTITUTE(Table1[[#This Row],[Discount $]],"$",""))</f>
        <v>1.07</v>
      </c>
      <c r="AD1064">
        <f>VALUE(SUBSTITUTE(Table1[[#This Row],[Retail Price]],"$",""))</f>
        <v>3.58</v>
      </c>
      <c r="AE1064" s="4">
        <f>(Table1[[#This Row],[Retail Price Number]]*Table1[[#This Row],[Order Quantity]])-Table1[[#This Row],[Discount $ Number]]+Table1[[#This Row],[Shipping Cost Number]]</f>
        <v>72.16</v>
      </c>
      <c r="AF1064">
        <f>Table1[[#This Row],[Retail Price Number]]*Table1[[#This Row],[Order Quantity]]-Table1[[#This Row],[Discount $ Number]]</f>
        <v>70.53</v>
      </c>
      <c r="AG1064">
        <f>(Table1[[#This Row],[Retail Price Number]]*Table1[[#This Row],[Order Quantity]])-Table1[[#This Row],[Discount $ Number]]-Table1[[#This Row],[Shipping Cost Number]]</f>
        <v>68.900000000000006</v>
      </c>
      <c r="AH1064">
        <f>Table1[[#This Row],[Retail Price Number]]*Table1[[#This Row],[Order Quantity]]</f>
        <v>71.599999999999994</v>
      </c>
      <c r="AI1064">
        <f>YEAR(Table1[[#This Row],[Order Date]])</f>
        <v>2013</v>
      </c>
    </row>
    <row r="1065" spans="1:35" x14ac:dyDescent="0.3">
      <c r="A1065" t="s">
        <v>703</v>
      </c>
      <c r="B1065" s="1">
        <v>41526</v>
      </c>
      <c r="C1065" t="s">
        <v>305</v>
      </c>
      <c r="D1065" t="s">
        <v>306</v>
      </c>
      <c r="E1065" t="s">
        <v>46</v>
      </c>
      <c r="F1065" t="s">
        <v>47</v>
      </c>
      <c r="G1065" t="s">
        <v>77</v>
      </c>
      <c r="H1065" t="s">
        <v>107</v>
      </c>
      <c r="I1065" t="s">
        <v>63</v>
      </c>
      <c r="J1065" t="s">
        <v>175</v>
      </c>
      <c r="K1065" t="s">
        <v>94</v>
      </c>
      <c r="L1065" t="s">
        <v>34</v>
      </c>
      <c r="M1065" t="s">
        <v>35</v>
      </c>
      <c r="N1065" s="1">
        <v>41527</v>
      </c>
      <c r="O1065" t="s">
        <v>176</v>
      </c>
      <c r="P1065" s="3" t="s">
        <v>177</v>
      </c>
      <c r="Q1065" t="s">
        <v>178</v>
      </c>
      <c r="R1065">
        <v>34</v>
      </c>
      <c r="S1065" t="s">
        <v>704</v>
      </c>
      <c r="T1065" s="2">
        <v>0.06</v>
      </c>
      <c r="U1065" t="s">
        <v>705</v>
      </c>
      <c r="V1065" t="s">
        <v>706</v>
      </c>
      <c r="W1065" t="s">
        <v>182</v>
      </c>
      <c r="X1065" t="s">
        <v>707</v>
      </c>
      <c r="Y1065" s="3">
        <f>VALUE(SUBSTITUTE(Table1[[#This Row],[Order Total]],"$",""))</f>
        <v>60.96</v>
      </c>
      <c r="Z1065">
        <f>VALUE(SUBSTITUTE(Table1[[#This Row],[Total]],"$",""))</f>
        <v>72.959999999999994</v>
      </c>
      <c r="AA1065" s="3">
        <f>Table1[[#This Row],[Order Total Number]]-Table1[[#This Row],[Total Number]]</f>
        <v>-11.999999999999993</v>
      </c>
      <c r="AB1065">
        <f>VALUE(SUBSTITUTE(Table1[[#This Row],[Shipping Cost]],"$",""))</f>
        <v>4.0999999999999996</v>
      </c>
      <c r="AC1065">
        <f>VALUE(SUBSTITUTE(Table1[[#This Row],[Discount $]],"$",""))</f>
        <v>2.96</v>
      </c>
      <c r="AD1065">
        <f>VALUE(SUBSTITUTE(Table1[[#This Row],[Retail Price]],"$",""))</f>
        <v>19.84</v>
      </c>
      <c r="AE1065" s="4">
        <f>(Table1[[#This Row],[Retail Price Number]]*Table1[[#This Row],[Order Quantity]])-Table1[[#This Row],[Discount $ Number]]+Table1[[#This Row],[Shipping Cost Number]]</f>
        <v>675.69999999999993</v>
      </c>
      <c r="AF1065">
        <f>Table1[[#This Row],[Retail Price Number]]*Table1[[#This Row],[Order Quantity]]-Table1[[#This Row],[Discount $ Number]]</f>
        <v>671.59999999999991</v>
      </c>
      <c r="AG1065">
        <f>(Table1[[#This Row],[Retail Price Number]]*Table1[[#This Row],[Order Quantity]])-Table1[[#This Row],[Discount $ Number]]-Table1[[#This Row],[Shipping Cost Number]]</f>
        <v>667.49999999999989</v>
      </c>
      <c r="AH1065">
        <f>Table1[[#This Row],[Retail Price Number]]*Table1[[#This Row],[Order Quantity]]</f>
        <v>674.56</v>
      </c>
      <c r="AI1065">
        <f>YEAR(Table1[[#This Row],[Order Date]])</f>
        <v>2013</v>
      </c>
    </row>
    <row r="1066" spans="1:35" x14ac:dyDescent="0.3">
      <c r="A1066" t="s">
        <v>703</v>
      </c>
      <c r="B1066" s="1">
        <v>41616</v>
      </c>
      <c r="C1066" t="s">
        <v>89</v>
      </c>
      <c r="D1066" t="s">
        <v>90</v>
      </c>
      <c r="E1066" t="s">
        <v>27</v>
      </c>
      <c r="F1066" t="s">
        <v>28</v>
      </c>
      <c r="G1066" t="s">
        <v>77</v>
      </c>
      <c r="H1066" t="s">
        <v>30</v>
      </c>
      <c r="I1066" t="s">
        <v>31</v>
      </c>
      <c r="J1066" t="s">
        <v>32</v>
      </c>
      <c r="K1066" t="s">
        <v>94</v>
      </c>
      <c r="L1066" t="s">
        <v>95</v>
      </c>
      <c r="M1066" t="s">
        <v>35</v>
      </c>
      <c r="N1066" s="1">
        <v>41623</v>
      </c>
      <c r="O1066" t="s">
        <v>36</v>
      </c>
      <c r="P1066" s="3" t="s">
        <v>37</v>
      </c>
      <c r="Q1066" t="s">
        <v>36</v>
      </c>
      <c r="R1066">
        <v>50</v>
      </c>
      <c r="S1066" t="s">
        <v>6140</v>
      </c>
      <c r="T1066" s="2">
        <v>0</v>
      </c>
      <c r="U1066" t="s">
        <v>6141</v>
      </c>
      <c r="V1066" t="s">
        <v>6142</v>
      </c>
      <c r="W1066" t="s">
        <v>41</v>
      </c>
      <c r="X1066" t="s">
        <v>6143</v>
      </c>
      <c r="Y1066" s="3">
        <f>VALUE(SUBSTITUTE(Table1[[#This Row],[Order Total]],"$",""))</f>
        <v>59.9</v>
      </c>
      <c r="Z1066">
        <f>VALUE(SUBSTITUTE(Table1[[#This Row],[Total]],"$",""))</f>
        <v>60.79</v>
      </c>
      <c r="AA1066" s="3">
        <f>Table1[[#This Row],[Order Total Number]]-Table1[[#This Row],[Total Number]]</f>
        <v>-0.89000000000000057</v>
      </c>
      <c r="AB1066">
        <f>VALUE(SUBSTITUTE(Table1[[#This Row],[Shipping Cost]],"$",""))</f>
        <v>0.79</v>
      </c>
      <c r="AC1066">
        <f>VALUE(SUBSTITUTE(Table1[[#This Row],[Discount $]],"$",""))</f>
        <v>12.33</v>
      </c>
      <c r="AD1066">
        <f>VALUE(SUBSTITUTE(Table1[[#This Row],[Retail Price]],"$",""))</f>
        <v>1.88</v>
      </c>
      <c r="AE1066" s="4">
        <f>(Table1[[#This Row],[Retail Price Number]]*Table1[[#This Row],[Order Quantity]])-Table1[[#This Row],[Discount $ Number]]+Table1[[#This Row],[Shipping Cost Number]]</f>
        <v>82.460000000000008</v>
      </c>
      <c r="AF1066">
        <f>Table1[[#This Row],[Retail Price Number]]*Table1[[#This Row],[Order Quantity]]-Table1[[#This Row],[Discount $ Number]]</f>
        <v>81.67</v>
      </c>
      <c r="AG1066">
        <f>(Table1[[#This Row],[Retail Price Number]]*Table1[[#This Row],[Order Quantity]])-Table1[[#This Row],[Discount $ Number]]-Table1[[#This Row],[Shipping Cost Number]]</f>
        <v>80.88</v>
      </c>
      <c r="AH1066">
        <f>Table1[[#This Row],[Retail Price Number]]*Table1[[#This Row],[Order Quantity]]</f>
        <v>94</v>
      </c>
      <c r="AI1066">
        <f>YEAR(Table1[[#This Row],[Order Date]])</f>
        <v>2013</v>
      </c>
    </row>
    <row r="1067" spans="1:35" x14ac:dyDescent="0.3">
      <c r="A1067" t="s">
        <v>703</v>
      </c>
      <c r="B1067" s="1">
        <v>41647</v>
      </c>
      <c r="C1067" t="s">
        <v>1527</v>
      </c>
      <c r="D1067" t="s">
        <v>280</v>
      </c>
      <c r="E1067" t="s">
        <v>27</v>
      </c>
      <c r="F1067" t="s">
        <v>28</v>
      </c>
      <c r="G1067" t="s">
        <v>77</v>
      </c>
      <c r="H1067" t="s">
        <v>281</v>
      </c>
      <c r="I1067" t="s">
        <v>31</v>
      </c>
      <c r="J1067" t="s">
        <v>1660</v>
      </c>
      <c r="K1067" t="s">
        <v>94</v>
      </c>
      <c r="L1067" t="s">
        <v>95</v>
      </c>
      <c r="M1067" t="s">
        <v>156</v>
      </c>
      <c r="N1067" s="1">
        <v>41654</v>
      </c>
      <c r="O1067" t="s">
        <v>1369</v>
      </c>
      <c r="P1067" s="3" t="s">
        <v>166</v>
      </c>
      <c r="Q1067" t="s">
        <v>1661</v>
      </c>
      <c r="R1067">
        <v>42</v>
      </c>
      <c r="S1067" t="s">
        <v>4477</v>
      </c>
      <c r="T1067" s="2">
        <v>0.01</v>
      </c>
      <c r="U1067" t="s">
        <v>489</v>
      </c>
      <c r="V1067" t="s">
        <v>9392</v>
      </c>
      <c r="W1067" t="s">
        <v>57</v>
      </c>
      <c r="X1067" t="s">
        <v>3563</v>
      </c>
      <c r="Y1067" s="3">
        <f>VALUE(SUBSTITUTE(Table1[[#This Row],[Order Total]],"$",""))</f>
        <v>34.65</v>
      </c>
      <c r="Z1067">
        <f>VALUE(SUBSTITUTE(Table1[[#This Row],[Total]],"$",""))</f>
        <v>35.36</v>
      </c>
      <c r="AA1067" s="3">
        <f>Table1[[#This Row],[Order Total Number]]-Table1[[#This Row],[Total Number]]</f>
        <v>-0.71000000000000085</v>
      </c>
      <c r="AB1067">
        <f>VALUE(SUBSTITUTE(Table1[[#This Row],[Shipping Cost]],"$",""))</f>
        <v>0.7</v>
      </c>
      <c r="AC1067">
        <f>VALUE(SUBSTITUTE(Table1[[#This Row],[Discount $]],"$",""))</f>
        <v>1.87</v>
      </c>
      <c r="AD1067">
        <f>VALUE(SUBSTITUTE(Table1[[#This Row],[Retail Price]],"$",""))</f>
        <v>1.48</v>
      </c>
      <c r="AE1067" s="4">
        <f>(Table1[[#This Row],[Retail Price Number]]*Table1[[#This Row],[Order Quantity]])-Table1[[#This Row],[Discount $ Number]]+Table1[[#This Row],[Shipping Cost Number]]</f>
        <v>60.99</v>
      </c>
      <c r="AF1067">
        <f>Table1[[#This Row],[Retail Price Number]]*Table1[[#This Row],[Order Quantity]]-Table1[[#This Row],[Discount $ Number]]</f>
        <v>60.29</v>
      </c>
      <c r="AG1067">
        <f>(Table1[[#This Row],[Retail Price Number]]*Table1[[#This Row],[Order Quantity]])-Table1[[#This Row],[Discount $ Number]]-Table1[[#This Row],[Shipping Cost Number]]</f>
        <v>59.589999999999996</v>
      </c>
      <c r="AH1067">
        <f>Table1[[#This Row],[Retail Price Number]]*Table1[[#This Row],[Order Quantity]]</f>
        <v>62.16</v>
      </c>
      <c r="AI1067">
        <f>YEAR(Table1[[#This Row],[Order Date]])</f>
        <v>2014</v>
      </c>
    </row>
    <row r="1068" spans="1:35" x14ac:dyDescent="0.3">
      <c r="A1068" t="s">
        <v>703</v>
      </c>
      <c r="B1068" s="1">
        <v>41844</v>
      </c>
      <c r="C1068" t="s">
        <v>9655</v>
      </c>
      <c r="D1068" t="s">
        <v>591</v>
      </c>
      <c r="E1068" t="s">
        <v>27</v>
      </c>
      <c r="F1068" t="s">
        <v>28</v>
      </c>
      <c r="G1068" t="s">
        <v>134</v>
      </c>
      <c r="H1068" t="s">
        <v>241</v>
      </c>
      <c r="I1068" t="s">
        <v>31</v>
      </c>
      <c r="J1068" t="s">
        <v>541</v>
      </c>
      <c r="K1068" t="s">
        <v>33</v>
      </c>
      <c r="L1068" t="s">
        <v>109</v>
      </c>
      <c r="M1068" t="s">
        <v>35</v>
      </c>
      <c r="N1068" s="1">
        <v>41846</v>
      </c>
      <c r="O1068" t="s">
        <v>542</v>
      </c>
      <c r="P1068" s="3" t="s">
        <v>543</v>
      </c>
      <c r="Q1068" t="s">
        <v>544</v>
      </c>
      <c r="R1068">
        <v>29</v>
      </c>
      <c r="S1068" t="s">
        <v>9656</v>
      </c>
      <c r="T1068" s="2">
        <v>0.03</v>
      </c>
      <c r="U1068" t="s">
        <v>2222</v>
      </c>
      <c r="V1068" t="s">
        <v>9657</v>
      </c>
      <c r="W1068" t="s">
        <v>547</v>
      </c>
      <c r="X1068" t="s">
        <v>9658</v>
      </c>
      <c r="Y1068" s="3">
        <f>VALUE(SUBSTITUTE(Table1[[#This Row],[Order Total]],"$",""))</f>
        <v>426.05</v>
      </c>
      <c r="Z1068">
        <f>VALUE(SUBSTITUTE(Table1[[#This Row],[Total]],"$",""))</f>
        <v>420.47</v>
      </c>
      <c r="AA1068" s="3">
        <f>Table1[[#This Row],[Order Total Number]]-Table1[[#This Row],[Total Number]]</f>
        <v>5.5799999999999841</v>
      </c>
      <c r="AB1068">
        <f>VALUE(SUBSTITUTE(Table1[[#This Row],[Shipping Cost]],"$",""))</f>
        <v>6.64</v>
      </c>
      <c r="AC1068">
        <f>VALUE(SUBSTITUTE(Table1[[#This Row],[Discount $]],"$",""))</f>
        <v>4.6500000000000004</v>
      </c>
      <c r="AD1068">
        <f>VALUE(SUBSTITUTE(Table1[[#This Row],[Retail Price]],"$",""))</f>
        <v>29.74</v>
      </c>
      <c r="AE1068" s="4">
        <f>(Table1[[#This Row],[Retail Price Number]]*Table1[[#This Row],[Order Quantity]])-Table1[[#This Row],[Discount $ Number]]+Table1[[#This Row],[Shipping Cost Number]]</f>
        <v>864.44999999999993</v>
      </c>
      <c r="AF1068">
        <f>Table1[[#This Row],[Retail Price Number]]*Table1[[#This Row],[Order Quantity]]-Table1[[#This Row],[Discount $ Number]]</f>
        <v>857.81</v>
      </c>
      <c r="AG1068">
        <f>(Table1[[#This Row],[Retail Price Number]]*Table1[[#This Row],[Order Quantity]])-Table1[[#This Row],[Discount $ Number]]-Table1[[#This Row],[Shipping Cost Number]]</f>
        <v>851.17</v>
      </c>
      <c r="AH1068">
        <f>Table1[[#This Row],[Retail Price Number]]*Table1[[#This Row],[Order Quantity]]</f>
        <v>862.45999999999992</v>
      </c>
      <c r="AI1068">
        <f>YEAR(Table1[[#This Row],[Order Date]])</f>
        <v>2014</v>
      </c>
    </row>
    <row r="1069" spans="1:35" x14ac:dyDescent="0.3">
      <c r="A1069" t="s">
        <v>703</v>
      </c>
      <c r="B1069" s="1">
        <v>41646</v>
      </c>
      <c r="C1069" t="s">
        <v>2669</v>
      </c>
      <c r="D1069" t="s">
        <v>2332</v>
      </c>
      <c r="E1069" t="s">
        <v>27</v>
      </c>
      <c r="F1069" t="s">
        <v>28</v>
      </c>
      <c r="G1069" t="s">
        <v>29</v>
      </c>
      <c r="H1069" t="s">
        <v>422</v>
      </c>
      <c r="I1069" t="s">
        <v>63</v>
      </c>
      <c r="J1069" t="s">
        <v>49</v>
      </c>
      <c r="K1069" t="s">
        <v>94</v>
      </c>
      <c r="L1069" t="s">
        <v>34</v>
      </c>
      <c r="M1069" t="s">
        <v>35</v>
      </c>
      <c r="N1069" s="1">
        <v>41647</v>
      </c>
      <c r="O1069" t="s">
        <v>51</v>
      </c>
      <c r="P1069" s="3" t="s">
        <v>52</v>
      </c>
      <c r="Q1069" t="s">
        <v>53</v>
      </c>
      <c r="R1069">
        <v>37</v>
      </c>
      <c r="S1069" t="s">
        <v>8510</v>
      </c>
      <c r="T1069" s="2">
        <v>0.06</v>
      </c>
      <c r="U1069" t="s">
        <v>9204</v>
      </c>
      <c r="V1069" t="s">
        <v>1868</v>
      </c>
      <c r="W1069" t="s">
        <v>57</v>
      </c>
      <c r="X1069" t="s">
        <v>1869</v>
      </c>
      <c r="Y1069" s="3">
        <f>VALUE(SUBSTITUTE(Table1[[#This Row],[Order Total]],"$",""))</f>
        <v>53.56</v>
      </c>
      <c r="Z1069">
        <f>VALUE(SUBSTITUTE(Table1[[#This Row],[Total]],"$",""))</f>
        <v>54.62</v>
      </c>
      <c r="AA1069" s="3">
        <f>Table1[[#This Row],[Order Total Number]]-Table1[[#This Row],[Total Number]]</f>
        <v>-1.0599999999999952</v>
      </c>
      <c r="AB1069">
        <f>VALUE(SUBSTITUTE(Table1[[#This Row],[Shipping Cost]],"$",""))</f>
        <v>0.7</v>
      </c>
      <c r="AC1069">
        <f>VALUE(SUBSTITUTE(Table1[[#This Row],[Discount $]],"$",""))</f>
        <v>2.42</v>
      </c>
      <c r="AD1069">
        <f>VALUE(SUBSTITUTE(Table1[[#This Row],[Retail Price]],"$",""))</f>
        <v>1.1399999999999999</v>
      </c>
      <c r="AE1069" s="4">
        <f>(Table1[[#This Row],[Retail Price Number]]*Table1[[#This Row],[Order Quantity]])-Table1[[#This Row],[Discount $ Number]]+Table1[[#This Row],[Shipping Cost Number]]</f>
        <v>40.46</v>
      </c>
      <c r="AF1069">
        <f>Table1[[#This Row],[Retail Price Number]]*Table1[[#This Row],[Order Quantity]]-Table1[[#This Row],[Discount $ Number]]</f>
        <v>39.76</v>
      </c>
      <c r="AG1069">
        <f>(Table1[[#This Row],[Retail Price Number]]*Table1[[#This Row],[Order Quantity]])-Table1[[#This Row],[Discount $ Number]]-Table1[[#This Row],[Shipping Cost Number]]</f>
        <v>39.059999999999995</v>
      </c>
      <c r="AH1069">
        <f>Table1[[#This Row],[Retail Price Number]]*Table1[[#This Row],[Order Quantity]]</f>
        <v>42.18</v>
      </c>
      <c r="AI1069">
        <f>YEAR(Table1[[#This Row],[Order Date]])</f>
        <v>2014</v>
      </c>
    </row>
    <row r="1070" spans="1:35" x14ac:dyDescent="0.3">
      <c r="A1070" t="s">
        <v>703</v>
      </c>
      <c r="B1070" s="1">
        <v>42163</v>
      </c>
      <c r="C1070" t="s">
        <v>305</v>
      </c>
      <c r="D1070" t="s">
        <v>683</v>
      </c>
      <c r="E1070" t="s">
        <v>46</v>
      </c>
      <c r="F1070" t="s">
        <v>47</v>
      </c>
      <c r="G1070" t="s">
        <v>91</v>
      </c>
      <c r="H1070" t="s">
        <v>107</v>
      </c>
      <c r="I1070" t="s">
        <v>31</v>
      </c>
      <c r="J1070" t="s">
        <v>93</v>
      </c>
      <c r="K1070" t="s">
        <v>94</v>
      </c>
      <c r="L1070" t="s">
        <v>34</v>
      </c>
      <c r="M1070" t="s">
        <v>35</v>
      </c>
      <c r="N1070" s="1">
        <v>42165</v>
      </c>
      <c r="O1070" t="s">
        <v>96</v>
      </c>
      <c r="P1070" s="3" t="s">
        <v>97</v>
      </c>
      <c r="Q1070" t="s">
        <v>98</v>
      </c>
      <c r="R1070">
        <v>38</v>
      </c>
      <c r="S1070" t="s">
        <v>6044</v>
      </c>
      <c r="T1070" s="2">
        <v>0.04</v>
      </c>
      <c r="U1070" t="s">
        <v>1107</v>
      </c>
      <c r="V1070" t="s">
        <v>10148</v>
      </c>
      <c r="W1070" t="s">
        <v>102</v>
      </c>
      <c r="X1070" t="s">
        <v>10149</v>
      </c>
      <c r="Y1070" s="3">
        <f>VALUE(SUBSTITUTE(Table1[[#This Row],[Order Total]],"$",""))</f>
        <v>30.76</v>
      </c>
      <c r="Z1070">
        <f>VALUE(SUBSTITUTE(Table1[[#This Row],[Total]],"$",""))</f>
        <v>31.95</v>
      </c>
      <c r="AA1070" s="3">
        <f>Table1[[#This Row],[Order Total Number]]-Table1[[#This Row],[Total Number]]</f>
        <v>-1.1899999999999977</v>
      </c>
      <c r="AB1070">
        <f>VALUE(SUBSTITUTE(Table1[[#This Row],[Shipping Cost]],"$",""))</f>
        <v>0.8</v>
      </c>
      <c r="AC1070">
        <f>VALUE(SUBSTITUTE(Table1[[#This Row],[Discount $]],"$",""))</f>
        <v>2.2400000000000002</v>
      </c>
      <c r="AD1070">
        <f>VALUE(SUBSTITUTE(Table1[[#This Row],[Retail Price]],"$",""))</f>
        <v>2.62</v>
      </c>
      <c r="AE1070" s="4">
        <f>(Table1[[#This Row],[Retail Price Number]]*Table1[[#This Row],[Order Quantity]])-Table1[[#This Row],[Discount $ Number]]+Table1[[#This Row],[Shipping Cost Number]]</f>
        <v>98.12</v>
      </c>
      <c r="AF1070">
        <f>Table1[[#This Row],[Retail Price Number]]*Table1[[#This Row],[Order Quantity]]-Table1[[#This Row],[Discount $ Number]]</f>
        <v>97.320000000000007</v>
      </c>
      <c r="AG1070">
        <f>(Table1[[#This Row],[Retail Price Number]]*Table1[[#This Row],[Order Quantity]])-Table1[[#This Row],[Discount $ Number]]-Table1[[#This Row],[Shipping Cost Number]]</f>
        <v>96.52000000000001</v>
      </c>
      <c r="AH1070">
        <f>Table1[[#This Row],[Retail Price Number]]*Table1[[#This Row],[Order Quantity]]</f>
        <v>99.56</v>
      </c>
      <c r="AI1070">
        <f>YEAR(Table1[[#This Row],[Order Date]])</f>
        <v>2015</v>
      </c>
    </row>
    <row r="1071" spans="1:35" x14ac:dyDescent="0.3">
      <c r="A1071" t="s">
        <v>4402</v>
      </c>
      <c r="B1071" s="1">
        <v>42289</v>
      </c>
      <c r="C1071" t="s">
        <v>4403</v>
      </c>
      <c r="D1071" t="s">
        <v>280</v>
      </c>
      <c r="E1071" t="s">
        <v>27</v>
      </c>
      <c r="F1071" t="s">
        <v>28</v>
      </c>
      <c r="G1071" t="s">
        <v>29</v>
      </c>
      <c r="H1071" t="s">
        <v>281</v>
      </c>
      <c r="I1071" t="s">
        <v>31</v>
      </c>
      <c r="J1071" t="s">
        <v>3148</v>
      </c>
      <c r="K1071" t="s">
        <v>33</v>
      </c>
      <c r="L1071" t="s">
        <v>392</v>
      </c>
      <c r="M1071" t="s">
        <v>393</v>
      </c>
      <c r="N1071" s="1">
        <v>42291</v>
      </c>
      <c r="O1071" t="s">
        <v>2929</v>
      </c>
      <c r="P1071" s="3" t="s">
        <v>3149</v>
      </c>
      <c r="Q1071" t="s">
        <v>3150</v>
      </c>
      <c r="R1071">
        <v>25</v>
      </c>
      <c r="S1071" t="s">
        <v>4404</v>
      </c>
      <c r="T1071" s="2">
        <v>0.02</v>
      </c>
      <c r="U1071" t="s">
        <v>4070</v>
      </c>
      <c r="V1071" t="s">
        <v>4405</v>
      </c>
      <c r="W1071" t="s">
        <v>3154</v>
      </c>
      <c r="X1071" t="s">
        <v>4406</v>
      </c>
      <c r="Y1071" s="3">
        <f>VALUE(SUBSTITUTE(Table1[[#This Row],[Order Total]],"$",""))</f>
        <v>137.19</v>
      </c>
      <c r="Z1071">
        <f>VALUE(SUBSTITUTE(Table1[[#This Row],[Total]],"$",""))</f>
        <v>147.68</v>
      </c>
      <c r="AA1071" s="3">
        <f>Table1[[#This Row],[Order Total Number]]-Table1[[#This Row],[Total Number]]</f>
        <v>-10.490000000000009</v>
      </c>
      <c r="AB1071">
        <f>VALUE(SUBSTITUTE(Table1[[#This Row],[Shipping Cost]],"$",""))</f>
        <v>6.14</v>
      </c>
      <c r="AC1071">
        <f>VALUE(SUBSTITUTE(Table1[[#This Row],[Discount $]],"$",""))</f>
        <v>5.73</v>
      </c>
      <c r="AD1071">
        <f>VALUE(SUBSTITUTE(Table1[[#This Row],[Retail Price]],"$",""))</f>
        <v>8.57</v>
      </c>
      <c r="AE1071" s="4">
        <f>(Table1[[#This Row],[Retail Price Number]]*Table1[[#This Row],[Order Quantity]])-Table1[[#This Row],[Discount $ Number]]+Table1[[#This Row],[Shipping Cost Number]]</f>
        <v>214.66</v>
      </c>
      <c r="AF1071">
        <f>Table1[[#This Row],[Retail Price Number]]*Table1[[#This Row],[Order Quantity]]-Table1[[#This Row],[Discount $ Number]]</f>
        <v>208.52</v>
      </c>
      <c r="AG1071">
        <f>(Table1[[#This Row],[Retail Price Number]]*Table1[[#This Row],[Order Quantity]])-Table1[[#This Row],[Discount $ Number]]-Table1[[#This Row],[Shipping Cost Number]]</f>
        <v>202.38000000000002</v>
      </c>
      <c r="AH1071">
        <f>Table1[[#This Row],[Retail Price Number]]*Table1[[#This Row],[Order Quantity]]</f>
        <v>214.25</v>
      </c>
      <c r="AI1071">
        <f>YEAR(Table1[[#This Row],[Order Date]])</f>
        <v>2015</v>
      </c>
    </row>
    <row r="1072" spans="1:35" x14ac:dyDescent="0.3">
      <c r="A1072" t="s">
        <v>6127</v>
      </c>
      <c r="B1072" s="1">
        <v>41481</v>
      </c>
      <c r="C1072" t="s">
        <v>1615</v>
      </c>
      <c r="D1072" t="s">
        <v>506</v>
      </c>
      <c r="E1072" t="s">
        <v>27</v>
      </c>
      <c r="F1072" t="s">
        <v>28</v>
      </c>
      <c r="G1072" t="s">
        <v>29</v>
      </c>
      <c r="H1072" t="s">
        <v>62</v>
      </c>
      <c r="I1072" t="s">
        <v>63</v>
      </c>
      <c r="J1072" t="s">
        <v>441</v>
      </c>
      <c r="K1072" t="s">
        <v>94</v>
      </c>
      <c r="L1072" t="s">
        <v>34</v>
      </c>
      <c r="M1072" t="s">
        <v>156</v>
      </c>
      <c r="N1072" s="1">
        <v>41482</v>
      </c>
      <c r="O1072" t="s">
        <v>442</v>
      </c>
      <c r="P1072" s="3" t="s">
        <v>443</v>
      </c>
      <c r="Q1072" t="s">
        <v>444</v>
      </c>
      <c r="R1072">
        <v>31</v>
      </c>
      <c r="S1072" t="s">
        <v>6128</v>
      </c>
      <c r="T1072" s="2">
        <v>0</v>
      </c>
      <c r="U1072" t="s">
        <v>6129</v>
      </c>
      <c r="V1072" t="s">
        <v>6128</v>
      </c>
      <c r="W1072" t="s">
        <v>448</v>
      </c>
      <c r="X1072" t="s">
        <v>6130</v>
      </c>
      <c r="Y1072" s="3">
        <f>VALUE(SUBSTITUTE(Table1[[#This Row],[Order Total]],"$",""))</f>
        <v>90.06</v>
      </c>
      <c r="Z1072">
        <f>VALUE(SUBSTITUTE(Table1[[#This Row],[Total]],"$",""))</f>
        <v>92.83</v>
      </c>
      <c r="AA1072" s="3">
        <f>Table1[[#This Row],[Order Total Number]]-Table1[[#This Row],[Total Number]]</f>
        <v>-2.769999999999996</v>
      </c>
      <c r="AB1072">
        <f>VALUE(SUBSTITUTE(Table1[[#This Row],[Shipping Cost]],"$",""))</f>
        <v>15.1</v>
      </c>
      <c r="AC1072">
        <f>VALUE(SUBSTITUTE(Table1[[#This Row],[Discount $]],"$",""))</f>
        <v>10.68</v>
      </c>
      <c r="AD1072">
        <f>VALUE(SUBSTITUTE(Table1[[#This Row],[Retail Price]],"$",""))</f>
        <v>22.38</v>
      </c>
      <c r="AE1072" s="4">
        <f>(Table1[[#This Row],[Retail Price Number]]*Table1[[#This Row],[Order Quantity]])-Table1[[#This Row],[Discount $ Number]]+Table1[[#This Row],[Shipping Cost Number]]</f>
        <v>698.2</v>
      </c>
      <c r="AF1072">
        <f>Table1[[#This Row],[Retail Price Number]]*Table1[[#This Row],[Order Quantity]]-Table1[[#This Row],[Discount $ Number]]</f>
        <v>683.1</v>
      </c>
      <c r="AG1072">
        <f>(Table1[[#This Row],[Retail Price Number]]*Table1[[#This Row],[Order Quantity]])-Table1[[#This Row],[Discount $ Number]]-Table1[[#This Row],[Shipping Cost Number]]</f>
        <v>668</v>
      </c>
      <c r="AH1072">
        <f>Table1[[#This Row],[Retail Price Number]]*Table1[[#This Row],[Order Quantity]]</f>
        <v>693.78</v>
      </c>
      <c r="AI1072">
        <f>YEAR(Table1[[#This Row],[Order Date]])</f>
        <v>2013</v>
      </c>
    </row>
    <row r="1073" spans="1:35" x14ac:dyDescent="0.3">
      <c r="A1073" t="s">
        <v>6127</v>
      </c>
      <c r="B1073" s="1">
        <v>41984</v>
      </c>
      <c r="C1073" t="s">
        <v>550</v>
      </c>
      <c r="D1073" t="s">
        <v>551</v>
      </c>
      <c r="E1073" t="s">
        <v>27</v>
      </c>
      <c r="F1073" t="s">
        <v>28</v>
      </c>
      <c r="G1073" t="s">
        <v>91</v>
      </c>
      <c r="H1073" t="s">
        <v>289</v>
      </c>
      <c r="I1073" t="s">
        <v>92</v>
      </c>
      <c r="J1073" t="s">
        <v>1667</v>
      </c>
      <c r="K1073" t="s">
        <v>33</v>
      </c>
      <c r="L1073" t="s">
        <v>34</v>
      </c>
      <c r="M1073" t="s">
        <v>156</v>
      </c>
      <c r="N1073" s="1">
        <v>41985</v>
      </c>
      <c r="O1073" t="s">
        <v>982</v>
      </c>
      <c r="P1073" s="3" t="s">
        <v>1190</v>
      </c>
      <c r="Q1073" t="s">
        <v>1191</v>
      </c>
      <c r="R1073">
        <v>22</v>
      </c>
      <c r="S1073" t="s">
        <v>5791</v>
      </c>
      <c r="T1073" s="2">
        <v>0.1</v>
      </c>
      <c r="U1073" t="s">
        <v>1908</v>
      </c>
      <c r="V1073" t="s">
        <v>1044</v>
      </c>
      <c r="W1073" t="s">
        <v>224</v>
      </c>
      <c r="X1073" t="s">
        <v>9109</v>
      </c>
      <c r="Y1073" s="3">
        <f>VALUE(SUBSTITUTE(Table1[[#This Row],[Order Total]],"$",""))</f>
        <v>84.96</v>
      </c>
      <c r="Z1073">
        <f>VALUE(SUBSTITUTE(Table1[[#This Row],[Total]],"$",""))</f>
        <v>82.74</v>
      </c>
      <c r="AA1073" s="3">
        <f>Table1[[#This Row],[Order Total Number]]-Table1[[#This Row],[Total Number]]</f>
        <v>2.2199999999999989</v>
      </c>
      <c r="AB1073">
        <f>VALUE(SUBSTITUTE(Table1[[#This Row],[Shipping Cost]],"$",""))</f>
        <v>0.5</v>
      </c>
      <c r="AC1073">
        <f>VALUE(SUBSTITUTE(Table1[[#This Row],[Discount $]],"$",""))</f>
        <v>5.96</v>
      </c>
      <c r="AD1073">
        <f>VALUE(SUBSTITUTE(Table1[[#This Row],[Retail Price]],"$",""))</f>
        <v>4.91</v>
      </c>
      <c r="AE1073" s="4">
        <f>(Table1[[#This Row],[Retail Price Number]]*Table1[[#This Row],[Order Quantity]])-Table1[[#This Row],[Discount $ Number]]+Table1[[#This Row],[Shipping Cost Number]]</f>
        <v>102.56000000000002</v>
      </c>
      <c r="AF1073">
        <f>Table1[[#This Row],[Retail Price Number]]*Table1[[#This Row],[Order Quantity]]-Table1[[#This Row],[Discount $ Number]]</f>
        <v>102.06000000000002</v>
      </c>
      <c r="AG1073">
        <f>(Table1[[#This Row],[Retail Price Number]]*Table1[[#This Row],[Order Quantity]])-Table1[[#This Row],[Discount $ Number]]-Table1[[#This Row],[Shipping Cost Number]]</f>
        <v>101.56000000000002</v>
      </c>
      <c r="AH1073">
        <f>Table1[[#This Row],[Retail Price Number]]*Table1[[#This Row],[Order Quantity]]</f>
        <v>108.02000000000001</v>
      </c>
      <c r="AI1073">
        <f>YEAR(Table1[[#This Row],[Order Date]])</f>
        <v>2014</v>
      </c>
    </row>
    <row r="1074" spans="1:35" x14ac:dyDescent="0.3">
      <c r="A1074" t="s">
        <v>1670</v>
      </c>
      <c r="B1074" s="1">
        <v>41484</v>
      </c>
      <c r="C1074" t="s">
        <v>1671</v>
      </c>
      <c r="D1074" t="s">
        <v>306</v>
      </c>
      <c r="E1074" t="s">
        <v>46</v>
      </c>
      <c r="F1074" t="s">
        <v>47</v>
      </c>
      <c r="G1074" t="s">
        <v>134</v>
      </c>
      <c r="H1074" t="s">
        <v>107</v>
      </c>
      <c r="I1074" t="s">
        <v>121</v>
      </c>
      <c r="J1074" t="s">
        <v>218</v>
      </c>
      <c r="K1074" t="s">
        <v>94</v>
      </c>
      <c r="L1074" t="s">
        <v>95</v>
      </c>
      <c r="M1074" t="s">
        <v>35</v>
      </c>
      <c r="N1074" s="1">
        <v>41485</v>
      </c>
      <c r="O1074" t="s">
        <v>219</v>
      </c>
      <c r="P1074" s="3" t="s">
        <v>124</v>
      </c>
      <c r="Q1074" t="s">
        <v>220</v>
      </c>
      <c r="R1074">
        <v>29</v>
      </c>
      <c r="S1074" t="s">
        <v>1672</v>
      </c>
      <c r="T1074" s="2">
        <v>7.0000000000000007E-2</v>
      </c>
      <c r="U1074" t="s">
        <v>267</v>
      </c>
      <c r="V1074" t="s">
        <v>1673</v>
      </c>
      <c r="W1074" t="s">
        <v>224</v>
      </c>
      <c r="X1074" t="s">
        <v>1674</v>
      </c>
      <c r="Y1074" s="3">
        <f>VALUE(SUBSTITUTE(Table1[[#This Row],[Order Total]],"$",""))</f>
        <v>145.02000000000001</v>
      </c>
      <c r="Z1074">
        <f>VALUE(SUBSTITUTE(Table1[[#This Row],[Total]],"$",""))</f>
        <v>143.51</v>
      </c>
      <c r="AA1074" s="3">
        <f>Table1[[#This Row],[Order Total Number]]-Table1[[#This Row],[Total Number]]</f>
        <v>1.5100000000000193</v>
      </c>
      <c r="AB1074">
        <f>VALUE(SUBSTITUTE(Table1[[#This Row],[Shipping Cost]],"$",""))</f>
        <v>0.5</v>
      </c>
      <c r="AC1074">
        <f>VALUE(SUBSTITUTE(Table1[[#This Row],[Discount $]],"$",""))</f>
        <v>4.49</v>
      </c>
      <c r="AD1074">
        <f>VALUE(SUBSTITUTE(Table1[[#This Row],[Retail Price]],"$",""))</f>
        <v>3.69</v>
      </c>
      <c r="AE1074" s="4">
        <f>(Table1[[#This Row],[Retail Price Number]]*Table1[[#This Row],[Order Quantity]])-Table1[[#This Row],[Discount $ Number]]+Table1[[#This Row],[Shipping Cost Number]]</f>
        <v>103.02000000000001</v>
      </c>
      <c r="AF1074">
        <f>Table1[[#This Row],[Retail Price Number]]*Table1[[#This Row],[Order Quantity]]-Table1[[#This Row],[Discount $ Number]]</f>
        <v>102.52000000000001</v>
      </c>
      <c r="AG1074">
        <f>(Table1[[#This Row],[Retail Price Number]]*Table1[[#This Row],[Order Quantity]])-Table1[[#This Row],[Discount $ Number]]-Table1[[#This Row],[Shipping Cost Number]]</f>
        <v>102.02000000000001</v>
      </c>
      <c r="AH1074">
        <f>Table1[[#This Row],[Retail Price Number]]*Table1[[#This Row],[Order Quantity]]</f>
        <v>107.01</v>
      </c>
      <c r="AI1074">
        <f>YEAR(Table1[[#This Row],[Order Date]])</f>
        <v>2013</v>
      </c>
    </row>
    <row r="1075" spans="1:35" x14ac:dyDescent="0.3">
      <c r="A1075" t="s">
        <v>1670</v>
      </c>
      <c r="B1075" s="1">
        <v>41347</v>
      </c>
      <c r="C1075" t="s">
        <v>439</v>
      </c>
      <c r="D1075" t="s">
        <v>440</v>
      </c>
      <c r="E1075" t="s">
        <v>46</v>
      </c>
      <c r="F1075" t="s">
        <v>47</v>
      </c>
      <c r="G1075" t="s">
        <v>91</v>
      </c>
      <c r="H1075" t="s">
        <v>48</v>
      </c>
      <c r="I1075" t="s">
        <v>92</v>
      </c>
      <c r="J1075" t="s">
        <v>2705</v>
      </c>
      <c r="K1075" t="s">
        <v>33</v>
      </c>
      <c r="L1075" t="s">
        <v>34</v>
      </c>
      <c r="M1075" t="s">
        <v>35</v>
      </c>
      <c r="N1075" s="1">
        <v>41348</v>
      </c>
      <c r="O1075" t="s">
        <v>2706</v>
      </c>
      <c r="P1075" s="3" t="s">
        <v>2707</v>
      </c>
      <c r="Q1075" t="s">
        <v>2708</v>
      </c>
      <c r="R1075">
        <v>22</v>
      </c>
      <c r="S1075" t="s">
        <v>5848</v>
      </c>
      <c r="T1075" s="2">
        <v>0.1</v>
      </c>
      <c r="U1075" t="s">
        <v>127</v>
      </c>
      <c r="V1075" t="s">
        <v>5849</v>
      </c>
      <c r="W1075" t="s">
        <v>116</v>
      </c>
      <c r="X1075" t="s">
        <v>5850</v>
      </c>
      <c r="Y1075" s="3">
        <f>VALUE(SUBSTITUTE(Table1[[#This Row],[Order Total]],"$",""))</f>
        <v>538.67999999999995</v>
      </c>
      <c r="Z1075">
        <f>VALUE(SUBSTITUTE(Table1[[#This Row],[Total]],"$",""))</f>
        <v>54.47</v>
      </c>
      <c r="AA1075" s="3">
        <f>Table1[[#This Row],[Order Total Number]]-Table1[[#This Row],[Total Number]]</f>
        <v>484.20999999999992</v>
      </c>
      <c r="AB1075">
        <f>VALUE(SUBSTITUTE(Table1[[#This Row],[Shipping Cost]],"$",""))</f>
        <v>1.49</v>
      </c>
      <c r="AC1075">
        <f>VALUE(SUBSTITUTE(Table1[[#This Row],[Discount $]],"$",""))</f>
        <v>0</v>
      </c>
      <c r="AD1075">
        <f>VALUE(SUBSTITUTE(Table1[[#This Row],[Retail Price]],"$",""))</f>
        <v>58.1</v>
      </c>
      <c r="AE1075" s="4">
        <f>(Table1[[#This Row],[Retail Price Number]]*Table1[[#This Row],[Order Quantity]])-Table1[[#This Row],[Discount $ Number]]+Table1[[#This Row],[Shipping Cost Number]]</f>
        <v>1279.69</v>
      </c>
      <c r="AF1075">
        <f>Table1[[#This Row],[Retail Price Number]]*Table1[[#This Row],[Order Quantity]]-Table1[[#This Row],[Discount $ Number]]</f>
        <v>1278.2</v>
      </c>
      <c r="AG1075">
        <f>(Table1[[#This Row],[Retail Price Number]]*Table1[[#This Row],[Order Quantity]])-Table1[[#This Row],[Discount $ Number]]-Table1[[#This Row],[Shipping Cost Number]]</f>
        <v>1276.71</v>
      </c>
      <c r="AH1075">
        <f>Table1[[#This Row],[Retail Price Number]]*Table1[[#This Row],[Order Quantity]]</f>
        <v>1278.2</v>
      </c>
      <c r="AI1075">
        <f>YEAR(Table1[[#This Row],[Order Date]])</f>
        <v>2013</v>
      </c>
    </row>
    <row r="1076" spans="1:35" x14ac:dyDescent="0.3">
      <c r="A1076" t="s">
        <v>1670</v>
      </c>
      <c r="B1076" s="1">
        <v>41933</v>
      </c>
      <c r="C1076" t="s">
        <v>2338</v>
      </c>
      <c r="D1076" t="s">
        <v>365</v>
      </c>
      <c r="E1076" t="s">
        <v>46</v>
      </c>
      <c r="F1076" t="s">
        <v>47</v>
      </c>
      <c r="G1076" t="s">
        <v>29</v>
      </c>
      <c r="H1076" t="s">
        <v>48</v>
      </c>
      <c r="I1076" t="s">
        <v>196</v>
      </c>
      <c r="J1076" t="s">
        <v>734</v>
      </c>
      <c r="K1076" t="s">
        <v>94</v>
      </c>
      <c r="L1076" t="s">
        <v>34</v>
      </c>
      <c r="M1076" t="s">
        <v>35</v>
      </c>
      <c r="N1076" s="1">
        <v>41933</v>
      </c>
      <c r="O1076" t="s">
        <v>735</v>
      </c>
      <c r="P1076" s="3" t="s">
        <v>736</v>
      </c>
      <c r="Q1076" t="s">
        <v>737</v>
      </c>
      <c r="R1076">
        <v>39</v>
      </c>
      <c r="S1076" t="s">
        <v>8035</v>
      </c>
      <c r="T1076" s="2">
        <v>0.06</v>
      </c>
      <c r="U1076" t="s">
        <v>2127</v>
      </c>
      <c r="V1076" t="s">
        <v>8036</v>
      </c>
      <c r="W1076" t="s">
        <v>741</v>
      </c>
      <c r="X1076" t="s">
        <v>1283</v>
      </c>
      <c r="Y1076" s="3">
        <f>VALUE(SUBSTITUTE(Table1[[#This Row],[Order Total]],"$",""))</f>
        <v>82.89</v>
      </c>
      <c r="Z1076">
        <f>VALUE(SUBSTITUTE(Table1[[#This Row],[Total]],"$",""))</f>
        <v>87.38</v>
      </c>
      <c r="AA1076" s="3">
        <f>Table1[[#This Row],[Order Total Number]]-Table1[[#This Row],[Total Number]]</f>
        <v>-4.4899999999999949</v>
      </c>
      <c r="AB1076">
        <f>VALUE(SUBSTITUTE(Table1[[#This Row],[Shipping Cost]],"$",""))</f>
        <v>5.47</v>
      </c>
      <c r="AC1076">
        <f>VALUE(SUBSTITUTE(Table1[[#This Row],[Discount $]],"$",""))</f>
        <v>2.67</v>
      </c>
      <c r="AD1076">
        <f>VALUE(SUBSTITUTE(Table1[[#This Row],[Retail Price]],"$",""))</f>
        <v>3.58</v>
      </c>
      <c r="AE1076" s="4">
        <f>(Table1[[#This Row],[Retail Price Number]]*Table1[[#This Row],[Order Quantity]])-Table1[[#This Row],[Discount $ Number]]+Table1[[#This Row],[Shipping Cost Number]]</f>
        <v>142.42000000000002</v>
      </c>
      <c r="AF1076">
        <f>Table1[[#This Row],[Retail Price Number]]*Table1[[#This Row],[Order Quantity]]-Table1[[#This Row],[Discount $ Number]]</f>
        <v>136.95000000000002</v>
      </c>
      <c r="AG1076">
        <f>(Table1[[#This Row],[Retail Price Number]]*Table1[[#This Row],[Order Quantity]])-Table1[[#This Row],[Discount $ Number]]-Table1[[#This Row],[Shipping Cost Number]]</f>
        <v>131.48000000000002</v>
      </c>
      <c r="AH1076">
        <f>Table1[[#This Row],[Retail Price Number]]*Table1[[#This Row],[Order Quantity]]</f>
        <v>139.62</v>
      </c>
      <c r="AI1076">
        <f>YEAR(Table1[[#This Row],[Order Date]])</f>
        <v>2014</v>
      </c>
    </row>
    <row r="1077" spans="1:35" x14ac:dyDescent="0.3">
      <c r="A1077" t="s">
        <v>1709</v>
      </c>
      <c r="B1077" s="1">
        <v>41776</v>
      </c>
      <c r="C1077" t="s">
        <v>621</v>
      </c>
      <c r="D1077" t="s">
        <v>622</v>
      </c>
      <c r="E1077" t="s">
        <v>27</v>
      </c>
      <c r="F1077" t="s">
        <v>28</v>
      </c>
      <c r="G1077" t="s">
        <v>77</v>
      </c>
      <c r="H1077" t="s">
        <v>433</v>
      </c>
      <c r="I1077" t="s">
        <v>63</v>
      </c>
      <c r="J1077" t="s">
        <v>265</v>
      </c>
      <c r="K1077" t="s">
        <v>94</v>
      </c>
      <c r="L1077" t="s">
        <v>34</v>
      </c>
      <c r="M1077" t="s">
        <v>35</v>
      </c>
      <c r="N1077" s="1">
        <v>41777</v>
      </c>
      <c r="O1077" t="s">
        <v>266</v>
      </c>
      <c r="P1077" s="3" t="s">
        <v>267</v>
      </c>
      <c r="Q1077" t="s">
        <v>268</v>
      </c>
      <c r="R1077">
        <v>29</v>
      </c>
      <c r="S1077" t="s">
        <v>1710</v>
      </c>
      <c r="T1077" s="2">
        <v>0.03</v>
      </c>
      <c r="U1077" t="s">
        <v>127</v>
      </c>
      <c r="V1077" t="s">
        <v>1711</v>
      </c>
      <c r="W1077" t="s">
        <v>116</v>
      </c>
      <c r="X1077" t="s">
        <v>1712</v>
      </c>
      <c r="Y1077" s="3">
        <f>VALUE(SUBSTITUTE(Table1[[#This Row],[Order Total]],"$",""))</f>
        <v>68.56</v>
      </c>
      <c r="Z1077">
        <f>VALUE(SUBSTITUTE(Table1[[#This Row],[Total]],"$",""))</f>
        <v>28.03</v>
      </c>
      <c r="AA1077" s="3">
        <f>Table1[[#This Row],[Order Total Number]]-Table1[[#This Row],[Total Number]]</f>
        <v>40.53</v>
      </c>
      <c r="AB1077">
        <f>VALUE(SUBSTITUTE(Table1[[#This Row],[Shipping Cost]],"$",""))</f>
        <v>1.49</v>
      </c>
      <c r="AC1077">
        <f>VALUE(SUBSTITUTE(Table1[[#This Row],[Discount $]],"$",""))</f>
        <v>0</v>
      </c>
      <c r="AD1077">
        <f>VALUE(SUBSTITUTE(Table1[[#This Row],[Retail Price]],"$",""))</f>
        <v>4.49</v>
      </c>
      <c r="AE1077" s="4">
        <f>(Table1[[#This Row],[Retail Price Number]]*Table1[[#This Row],[Order Quantity]])-Table1[[#This Row],[Discount $ Number]]+Table1[[#This Row],[Shipping Cost Number]]</f>
        <v>131.70000000000002</v>
      </c>
      <c r="AF1077">
        <f>Table1[[#This Row],[Retail Price Number]]*Table1[[#This Row],[Order Quantity]]-Table1[[#This Row],[Discount $ Number]]</f>
        <v>130.21</v>
      </c>
      <c r="AG1077">
        <f>(Table1[[#This Row],[Retail Price Number]]*Table1[[#This Row],[Order Quantity]])-Table1[[#This Row],[Discount $ Number]]-Table1[[#This Row],[Shipping Cost Number]]</f>
        <v>128.72</v>
      </c>
      <c r="AH1077">
        <f>Table1[[#This Row],[Retail Price Number]]*Table1[[#This Row],[Order Quantity]]</f>
        <v>130.21</v>
      </c>
      <c r="AI1077">
        <f>YEAR(Table1[[#This Row],[Order Date]])</f>
        <v>2014</v>
      </c>
    </row>
    <row r="1078" spans="1:35" x14ac:dyDescent="0.3">
      <c r="A1078" t="s">
        <v>1709</v>
      </c>
      <c r="B1078" s="1">
        <v>41618</v>
      </c>
      <c r="C1078" t="s">
        <v>2719</v>
      </c>
      <c r="D1078" t="s">
        <v>240</v>
      </c>
      <c r="E1078" t="s">
        <v>27</v>
      </c>
      <c r="F1078" t="s">
        <v>28</v>
      </c>
      <c r="G1078" t="s">
        <v>134</v>
      </c>
      <c r="H1078" t="s">
        <v>241</v>
      </c>
      <c r="I1078" t="s">
        <v>121</v>
      </c>
      <c r="J1078" t="s">
        <v>1667</v>
      </c>
      <c r="K1078" t="s">
        <v>94</v>
      </c>
      <c r="L1078" t="s">
        <v>34</v>
      </c>
      <c r="M1078" t="s">
        <v>35</v>
      </c>
      <c r="N1078" s="1">
        <v>41620</v>
      </c>
      <c r="O1078" t="s">
        <v>982</v>
      </c>
      <c r="P1078" s="3" t="s">
        <v>724</v>
      </c>
      <c r="Q1078" t="s">
        <v>41</v>
      </c>
      <c r="R1078">
        <v>32</v>
      </c>
      <c r="S1078" t="s">
        <v>1620</v>
      </c>
      <c r="T1078" s="2">
        <v>0.1</v>
      </c>
      <c r="U1078" t="s">
        <v>127</v>
      </c>
      <c r="V1078" t="s">
        <v>1620</v>
      </c>
      <c r="W1078" t="s">
        <v>773</v>
      </c>
      <c r="X1078" t="s">
        <v>1866</v>
      </c>
      <c r="Y1078" s="3">
        <f>VALUE(SUBSTITUTE(Table1[[#This Row],[Order Total]],"$",""))</f>
        <v>51.93</v>
      </c>
      <c r="Z1078">
        <f>VALUE(SUBSTITUTE(Table1[[#This Row],[Total]],"$",""))</f>
        <v>56.9</v>
      </c>
      <c r="AA1078" s="3">
        <f>Table1[[#This Row],[Order Total Number]]-Table1[[#This Row],[Total Number]]</f>
        <v>-4.9699999999999989</v>
      </c>
      <c r="AB1078">
        <f>VALUE(SUBSTITUTE(Table1[[#This Row],[Shipping Cost]],"$",""))</f>
        <v>4.76</v>
      </c>
      <c r="AC1078">
        <f>VALUE(SUBSTITUTE(Table1[[#This Row],[Discount $]],"$",""))</f>
        <v>0</v>
      </c>
      <c r="AD1078">
        <f>VALUE(SUBSTITUTE(Table1[[#This Row],[Retail Price]],"$",""))</f>
        <v>1.98</v>
      </c>
      <c r="AE1078" s="4">
        <f>(Table1[[#This Row],[Retail Price Number]]*Table1[[#This Row],[Order Quantity]])-Table1[[#This Row],[Discount $ Number]]+Table1[[#This Row],[Shipping Cost Number]]</f>
        <v>68.12</v>
      </c>
      <c r="AF1078">
        <f>Table1[[#This Row],[Retail Price Number]]*Table1[[#This Row],[Order Quantity]]-Table1[[#This Row],[Discount $ Number]]</f>
        <v>63.36</v>
      </c>
      <c r="AG1078">
        <f>(Table1[[#This Row],[Retail Price Number]]*Table1[[#This Row],[Order Quantity]])-Table1[[#This Row],[Discount $ Number]]-Table1[[#This Row],[Shipping Cost Number]]</f>
        <v>58.6</v>
      </c>
      <c r="AH1078">
        <f>Table1[[#This Row],[Retail Price Number]]*Table1[[#This Row],[Order Quantity]]</f>
        <v>63.36</v>
      </c>
      <c r="AI1078">
        <f>YEAR(Table1[[#This Row],[Order Date]])</f>
        <v>2013</v>
      </c>
    </row>
    <row r="1079" spans="1:35" x14ac:dyDescent="0.3">
      <c r="A1079" t="s">
        <v>1709</v>
      </c>
      <c r="B1079" s="1">
        <v>41454</v>
      </c>
      <c r="C1079" t="s">
        <v>884</v>
      </c>
      <c r="D1079" t="s">
        <v>2366</v>
      </c>
      <c r="E1079" t="s">
        <v>27</v>
      </c>
      <c r="F1079" t="s">
        <v>28</v>
      </c>
      <c r="G1079" t="s">
        <v>91</v>
      </c>
      <c r="H1079" t="s">
        <v>965</v>
      </c>
      <c r="I1079" t="s">
        <v>31</v>
      </c>
      <c r="J1079" t="s">
        <v>1189</v>
      </c>
      <c r="K1079" t="s">
        <v>94</v>
      </c>
      <c r="L1079" t="s">
        <v>34</v>
      </c>
      <c r="M1079" t="s">
        <v>35</v>
      </c>
      <c r="N1079" s="1">
        <v>41459</v>
      </c>
      <c r="O1079" t="s">
        <v>982</v>
      </c>
      <c r="P1079" s="3" t="s">
        <v>1190</v>
      </c>
      <c r="Q1079" t="s">
        <v>1191</v>
      </c>
      <c r="R1079">
        <v>38</v>
      </c>
      <c r="S1079" t="s">
        <v>3864</v>
      </c>
      <c r="T1079" s="2">
        <v>0.05</v>
      </c>
      <c r="U1079" t="s">
        <v>1169</v>
      </c>
      <c r="V1079" t="s">
        <v>5085</v>
      </c>
      <c r="W1079" t="s">
        <v>224</v>
      </c>
      <c r="X1079" t="s">
        <v>3555</v>
      </c>
      <c r="Y1079" s="3">
        <f>VALUE(SUBSTITUTE(Table1[[#This Row],[Order Total]],"$",""))</f>
        <v>62.68</v>
      </c>
      <c r="Z1079">
        <f>VALUE(SUBSTITUTE(Table1[[#This Row],[Total]],"$",""))</f>
        <v>63.59</v>
      </c>
      <c r="AA1079" s="3">
        <f>Table1[[#This Row],[Order Total Number]]-Table1[[#This Row],[Total Number]]</f>
        <v>-0.91000000000000369</v>
      </c>
      <c r="AB1079">
        <f>VALUE(SUBSTITUTE(Table1[[#This Row],[Shipping Cost]],"$",""))</f>
        <v>0.5</v>
      </c>
      <c r="AC1079">
        <f>VALUE(SUBSTITUTE(Table1[[#This Row],[Discount $]],"$",""))</f>
        <v>2.64</v>
      </c>
      <c r="AD1079">
        <f>VALUE(SUBSTITUTE(Table1[[#This Row],[Retail Price]],"$",""))</f>
        <v>4.91</v>
      </c>
      <c r="AE1079" s="4">
        <f>(Table1[[#This Row],[Retail Price Number]]*Table1[[#This Row],[Order Quantity]])-Table1[[#This Row],[Discount $ Number]]+Table1[[#This Row],[Shipping Cost Number]]</f>
        <v>184.44000000000003</v>
      </c>
      <c r="AF1079">
        <f>Table1[[#This Row],[Retail Price Number]]*Table1[[#This Row],[Order Quantity]]-Table1[[#This Row],[Discount $ Number]]</f>
        <v>183.94000000000003</v>
      </c>
      <c r="AG1079">
        <f>(Table1[[#This Row],[Retail Price Number]]*Table1[[#This Row],[Order Quantity]])-Table1[[#This Row],[Discount $ Number]]-Table1[[#This Row],[Shipping Cost Number]]</f>
        <v>183.44000000000003</v>
      </c>
      <c r="AH1079">
        <f>Table1[[#This Row],[Retail Price Number]]*Table1[[#This Row],[Order Quantity]]</f>
        <v>186.58</v>
      </c>
      <c r="AI1079">
        <f>YEAR(Table1[[#This Row],[Order Date]])</f>
        <v>2013</v>
      </c>
    </row>
    <row r="1080" spans="1:35" x14ac:dyDescent="0.3">
      <c r="A1080" t="s">
        <v>1709</v>
      </c>
      <c r="B1080" s="1">
        <v>41613</v>
      </c>
      <c r="C1080" t="s">
        <v>993</v>
      </c>
      <c r="D1080" t="s">
        <v>144</v>
      </c>
      <c r="E1080" t="s">
        <v>46</v>
      </c>
      <c r="F1080" t="s">
        <v>47</v>
      </c>
      <c r="G1080" t="s">
        <v>77</v>
      </c>
      <c r="H1080" t="s">
        <v>107</v>
      </c>
      <c r="I1080" t="s">
        <v>92</v>
      </c>
      <c r="J1080" t="s">
        <v>478</v>
      </c>
      <c r="K1080" t="s">
        <v>94</v>
      </c>
      <c r="L1080" t="s">
        <v>95</v>
      </c>
      <c r="M1080" t="s">
        <v>35</v>
      </c>
      <c r="N1080" s="1">
        <v>41615</v>
      </c>
      <c r="O1080" t="s">
        <v>479</v>
      </c>
      <c r="P1080" s="3" t="s">
        <v>480</v>
      </c>
      <c r="Q1080" t="s">
        <v>98</v>
      </c>
      <c r="R1080">
        <v>22</v>
      </c>
      <c r="S1080" t="s">
        <v>5397</v>
      </c>
      <c r="T1080" s="2">
        <v>0.09</v>
      </c>
      <c r="U1080" t="s">
        <v>82</v>
      </c>
      <c r="V1080" t="s">
        <v>5398</v>
      </c>
      <c r="W1080" t="s">
        <v>224</v>
      </c>
      <c r="X1080" t="s">
        <v>4736</v>
      </c>
      <c r="Y1080" s="3">
        <f>VALUE(SUBSTITUTE(Table1[[#This Row],[Order Total]],"$",""))</f>
        <v>30.68</v>
      </c>
      <c r="Z1080">
        <f>VALUE(SUBSTITUTE(Table1[[#This Row],[Total]],"$",""))</f>
        <v>31.82</v>
      </c>
      <c r="AA1080" s="3">
        <f>Table1[[#This Row],[Order Total Number]]-Table1[[#This Row],[Total Number]]</f>
        <v>-1.1400000000000006</v>
      </c>
      <c r="AB1080">
        <f>VALUE(SUBSTITUTE(Table1[[#This Row],[Shipping Cost]],"$",""))</f>
        <v>0.5</v>
      </c>
      <c r="AC1080">
        <f>VALUE(SUBSTITUTE(Table1[[#This Row],[Discount $]],"$",""))</f>
        <v>2</v>
      </c>
      <c r="AD1080">
        <f>VALUE(SUBSTITUTE(Table1[[#This Row],[Retail Price]],"$",""))</f>
        <v>2.61</v>
      </c>
      <c r="AE1080" s="4">
        <f>(Table1[[#This Row],[Retail Price Number]]*Table1[[#This Row],[Order Quantity]])-Table1[[#This Row],[Discount $ Number]]+Table1[[#This Row],[Shipping Cost Number]]</f>
        <v>55.919999999999995</v>
      </c>
      <c r="AF1080">
        <f>Table1[[#This Row],[Retail Price Number]]*Table1[[#This Row],[Order Quantity]]-Table1[[#This Row],[Discount $ Number]]</f>
        <v>55.419999999999995</v>
      </c>
      <c r="AG1080">
        <f>(Table1[[#This Row],[Retail Price Number]]*Table1[[#This Row],[Order Quantity]])-Table1[[#This Row],[Discount $ Number]]-Table1[[#This Row],[Shipping Cost Number]]</f>
        <v>54.919999999999995</v>
      </c>
      <c r="AH1080">
        <f>Table1[[#This Row],[Retail Price Number]]*Table1[[#This Row],[Order Quantity]]</f>
        <v>57.419999999999995</v>
      </c>
      <c r="AI1080">
        <f>YEAR(Table1[[#This Row],[Order Date]])</f>
        <v>2013</v>
      </c>
    </row>
    <row r="1081" spans="1:35" x14ac:dyDescent="0.3">
      <c r="A1081" t="s">
        <v>1709</v>
      </c>
      <c r="B1081" s="1">
        <v>41619</v>
      </c>
      <c r="C1081" t="s">
        <v>2359</v>
      </c>
      <c r="D1081" t="s">
        <v>195</v>
      </c>
      <c r="E1081" t="s">
        <v>46</v>
      </c>
      <c r="F1081" t="s">
        <v>47</v>
      </c>
      <c r="G1081" t="s">
        <v>134</v>
      </c>
      <c r="H1081" t="s">
        <v>48</v>
      </c>
      <c r="I1081" t="s">
        <v>92</v>
      </c>
      <c r="J1081" t="s">
        <v>1344</v>
      </c>
      <c r="K1081" t="s">
        <v>94</v>
      </c>
      <c r="L1081" t="s">
        <v>95</v>
      </c>
      <c r="M1081" t="s">
        <v>35</v>
      </c>
      <c r="N1081" s="1">
        <v>41621</v>
      </c>
      <c r="O1081" t="s">
        <v>341</v>
      </c>
      <c r="P1081" s="3" t="s">
        <v>574</v>
      </c>
      <c r="Q1081" t="s">
        <v>1345</v>
      </c>
      <c r="R1081">
        <v>24</v>
      </c>
      <c r="S1081" t="s">
        <v>1620</v>
      </c>
      <c r="T1081" s="2">
        <v>7.0000000000000007E-2</v>
      </c>
      <c r="U1081" t="s">
        <v>127</v>
      </c>
      <c r="V1081" t="s">
        <v>1620</v>
      </c>
      <c r="W1081" t="s">
        <v>57</v>
      </c>
      <c r="X1081" t="s">
        <v>1866</v>
      </c>
      <c r="Y1081" s="3">
        <f>VALUE(SUBSTITUTE(Table1[[#This Row],[Order Total]],"$",""))</f>
        <v>51.93</v>
      </c>
      <c r="Z1081">
        <f>VALUE(SUBSTITUTE(Table1[[#This Row],[Total]],"$",""))</f>
        <v>56.9</v>
      </c>
      <c r="AA1081" s="3">
        <f>Table1[[#This Row],[Order Total Number]]-Table1[[#This Row],[Total Number]]</f>
        <v>-4.9699999999999989</v>
      </c>
      <c r="AB1081">
        <f>VALUE(SUBSTITUTE(Table1[[#This Row],[Shipping Cost]],"$",""))</f>
        <v>0.7</v>
      </c>
      <c r="AC1081">
        <f>VALUE(SUBSTITUTE(Table1[[#This Row],[Discount $]],"$",""))</f>
        <v>0</v>
      </c>
      <c r="AD1081">
        <f>VALUE(SUBSTITUTE(Table1[[#This Row],[Retail Price]],"$",""))</f>
        <v>3.85</v>
      </c>
      <c r="AE1081" s="4">
        <f>(Table1[[#This Row],[Retail Price Number]]*Table1[[#This Row],[Order Quantity]])-Table1[[#This Row],[Discount $ Number]]+Table1[[#This Row],[Shipping Cost Number]]</f>
        <v>93.100000000000009</v>
      </c>
      <c r="AF1081">
        <f>Table1[[#This Row],[Retail Price Number]]*Table1[[#This Row],[Order Quantity]]-Table1[[#This Row],[Discount $ Number]]</f>
        <v>92.4</v>
      </c>
      <c r="AG1081">
        <f>(Table1[[#This Row],[Retail Price Number]]*Table1[[#This Row],[Order Quantity]])-Table1[[#This Row],[Discount $ Number]]-Table1[[#This Row],[Shipping Cost Number]]</f>
        <v>91.7</v>
      </c>
      <c r="AH1081">
        <f>Table1[[#This Row],[Retail Price Number]]*Table1[[#This Row],[Order Quantity]]</f>
        <v>92.4</v>
      </c>
      <c r="AI1081">
        <f>YEAR(Table1[[#This Row],[Order Date]])</f>
        <v>2013</v>
      </c>
    </row>
    <row r="1082" spans="1:35" x14ac:dyDescent="0.3">
      <c r="A1082" t="s">
        <v>1709</v>
      </c>
      <c r="B1082" s="1">
        <v>41619</v>
      </c>
      <c r="C1082" t="s">
        <v>2359</v>
      </c>
      <c r="D1082" t="s">
        <v>195</v>
      </c>
      <c r="E1082" t="s">
        <v>46</v>
      </c>
      <c r="F1082" t="s">
        <v>47</v>
      </c>
      <c r="G1082" t="s">
        <v>29</v>
      </c>
      <c r="H1082" t="s">
        <v>48</v>
      </c>
      <c r="I1082" t="s">
        <v>63</v>
      </c>
      <c r="J1082" t="s">
        <v>478</v>
      </c>
      <c r="K1082" t="s">
        <v>94</v>
      </c>
      <c r="L1082" t="s">
        <v>95</v>
      </c>
      <c r="M1082" t="s">
        <v>156</v>
      </c>
      <c r="N1082" s="1">
        <v>41621</v>
      </c>
      <c r="O1082" t="s">
        <v>479</v>
      </c>
      <c r="P1082" s="3" t="s">
        <v>480</v>
      </c>
      <c r="Q1082" t="s">
        <v>98</v>
      </c>
      <c r="R1082">
        <v>8</v>
      </c>
      <c r="S1082" t="s">
        <v>1620</v>
      </c>
      <c r="T1082" s="2">
        <v>0.05</v>
      </c>
      <c r="U1082" t="s">
        <v>127</v>
      </c>
      <c r="V1082" t="s">
        <v>1620</v>
      </c>
      <c r="W1082" t="s">
        <v>224</v>
      </c>
      <c r="X1082" t="s">
        <v>1866</v>
      </c>
      <c r="Y1082" s="3">
        <f>VALUE(SUBSTITUTE(Table1[[#This Row],[Order Total]],"$",""))</f>
        <v>51.93</v>
      </c>
      <c r="Z1082">
        <f>VALUE(SUBSTITUTE(Table1[[#This Row],[Total]],"$",""))</f>
        <v>56.9</v>
      </c>
      <c r="AA1082" s="3">
        <f>Table1[[#This Row],[Order Total Number]]-Table1[[#This Row],[Total Number]]</f>
        <v>-4.9699999999999989</v>
      </c>
      <c r="AB1082">
        <f>VALUE(SUBSTITUTE(Table1[[#This Row],[Shipping Cost]],"$",""))</f>
        <v>0.5</v>
      </c>
      <c r="AC1082">
        <f>VALUE(SUBSTITUTE(Table1[[#This Row],[Discount $]],"$",""))</f>
        <v>0</v>
      </c>
      <c r="AD1082">
        <f>VALUE(SUBSTITUTE(Table1[[#This Row],[Retail Price]],"$",""))</f>
        <v>2.61</v>
      </c>
      <c r="AE1082" s="4">
        <f>(Table1[[#This Row],[Retail Price Number]]*Table1[[#This Row],[Order Quantity]])-Table1[[#This Row],[Discount $ Number]]+Table1[[#This Row],[Shipping Cost Number]]</f>
        <v>21.38</v>
      </c>
      <c r="AF1082">
        <f>Table1[[#This Row],[Retail Price Number]]*Table1[[#This Row],[Order Quantity]]-Table1[[#This Row],[Discount $ Number]]</f>
        <v>20.88</v>
      </c>
      <c r="AG1082">
        <f>(Table1[[#This Row],[Retail Price Number]]*Table1[[#This Row],[Order Quantity]])-Table1[[#This Row],[Discount $ Number]]-Table1[[#This Row],[Shipping Cost Number]]</f>
        <v>20.38</v>
      </c>
      <c r="AH1082">
        <f>Table1[[#This Row],[Retail Price Number]]*Table1[[#This Row],[Order Quantity]]</f>
        <v>20.88</v>
      </c>
      <c r="AI1082">
        <f>YEAR(Table1[[#This Row],[Order Date]])</f>
        <v>2013</v>
      </c>
    </row>
    <row r="1083" spans="1:35" x14ac:dyDescent="0.3">
      <c r="A1083" t="s">
        <v>1709</v>
      </c>
      <c r="B1083" s="1">
        <v>41455</v>
      </c>
      <c r="C1083" t="s">
        <v>5598</v>
      </c>
      <c r="D1083" t="s">
        <v>929</v>
      </c>
      <c r="E1083" t="s">
        <v>27</v>
      </c>
      <c r="F1083" t="s">
        <v>28</v>
      </c>
      <c r="G1083" t="s">
        <v>77</v>
      </c>
      <c r="H1083" t="s">
        <v>217</v>
      </c>
      <c r="I1083" t="s">
        <v>92</v>
      </c>
      <c r="J1083" t="s">
        <v>2750</v>
      </c>
      <c r="K1083" t="s">
        <v>94</v>
      </c>
      <c r="L1083" t="s">
        <v>34</v>
      </c>
      <c r="M1083" t="s">
        <v>35</v>
      </c>
      <c r="N1083" s="1">
        <v>41459</v>
      </c>
      <c r="O1083" t="s">
        <v>2751</v>
      </c>
      <c r="P1083" s="3" t="s">
        <v>724</v>
      </c>
      <c r="Q1083" t="s">
        <v>41</v>
      </c>
      <c r="R1083">
        <v>32</v>
      </c>
      <c r="S1083" t="s">
        <v>1620</v>
      </c>
      <c r="T1083" s="2">
        <v>0.09</v>
      </c>
      <c r="U1083" t="s">
        <v>127</v>
      </c>
      <c r="V1083" t="s">
        <v>1620</v>
      </c>
      <c r="W1083" t="s">
        <v>2754</v>
      </c>
      <c r="X1083" t="s">
        <v>1866</v>
      </c>
      <c r="Y1083" s="3">
        <f>VALUE(SUBSTITUTE(Table1[[#This Row],[Order Total]],"$",""))</f>
        <v>51.93</v>
      </c>
      <c r="Z1083">
        <f>VALUE(SUBSTITUTE(Table1[[#This Row],[Total]],"$",""))</f>
        <v>56.9</v>
      </c>
      <c r="AA1083" s="3">
        <f>Table1[[#This Row],[Order Total Number]]-Table1[[#This Row],[Total Number]]</f>
        <v>-4.9699999999999989</v>
      </c>
      <c r="AB1083">
        <f>VALUE(SUBSTITUTE(Table1[[#This Row],[Shipping Cost]],"$",""))</f>
        <v>4.7699999999999996</v>
      </c>
      <c r="AC1083">
        <f>VALUE(SUBSTITUTE(Table1[[#This Row],[Discount $]],"$",""))</f>
        <v>0</v>
      </c>
      <c r="AD1083">
        <f>VALUE(SUBSTITUTE(Table1[[#This Row],[Retail Price]],"$",""))</f>
        <v>1.98</v>
      </c>
      <c r="AE1083" s="4">
        <f>(Table1[[#This Row],[Retail Price Number]]*Table1[[#This Row],[Order Quantity]])-Table1[[#This Row],[Discount $ Number]]+Table1[[#This Row],[Shipping Cost Number]]</f>
        <v>68.13</v>
      </c>
      <c r="AF1083">
        <f>Table1[[#This Row],[Retail Price Number]]*Table1[[#This Row],[Order Quantity]]-Table1[[#This Row],[Discount $ Number]]</f>
        <v>63.36</v>
      </c>
      <c r="AG1083">
        <f>(Table1[[#This Row],[Retail Price Number]]*Table1[[#This Row],[Order Quantity]])-Table1[[#This Row],[Discount $ Number]]-Table1[[#This Row],[Shipping Cost Number]]</f>
        <v>58.59</v>
      </c>
      <c r="AH1083">
        <f>Table1[[#This Row],[Retail Price Number]]*Table1[[#This Row],[Order Quantity]]</f>
        <v>63.36</v>
      </c>
      <c r="AI1083">
        <f>YEAR(Table1[[#This Row],[Order Date]])</f>
        <v>2013</v>
      </c>
    </row>
    <row r="1084" spans="1:35" x14ac:dyDescent="0.3">
      <c r="A1084" t="s">
        <v>7737</v>
      </c>
      <c r="B1084" s="1">
        <v>41515</v>
      </c>
      <c r="C1084" t="s">
        <v>1183</v>
      </c>
      <c r="D1084" t="s">
        <v>174</v>
      </c>
      <c r="E1084" t="s">
        <v>27</v>
      </c>
      <c r="F1084" t="s">
        <v>28</v>
      </c>
      <c r="G1084" t="s">
        <v>91</v>
      </c>
      <c r="H1084" t="s">
        <v>78</v>
      </c>
      <c r="I1084" t="s">
        <v>31</v>
      </c>
      <c r="J1084" t="s">
        <v>564</v>
      </c>
      <c r="K1084" t="s">
        <v>94</v>
      </c>
      <c r="L1084" t="s">
        <v>95</v>
      </c>
      <c r="M1084" t="s">
        <v>35</v>
      </c>
      <c r="N1084" s="1">
        <v>41520</v>
      </c>
      <c r="O1084" t="s">
        <v>565</v>
      </c>
      <c r="P1084" s="3" t="s">
        <v>566</v>
      </c>
      <c r="Q1084" t="s">
        <v>567</v>
      </c>
      <c r="R1084">
        <v>26</v>
      </c>
      <c r="S1084" t="s">
        <v>7738</v>
      </c>
      <c r="T1084" s="2">
        <v>0.03</v>
      </c>
      <c r="U1084" t="s">
        <v>2328</v>
      </c>
      <c r="V1084" t="s">
        <v>5240</v>
      </c>
      <c r="W1084" t="s">
        <v>224</v>
      </c>
      <c r="X1084" t="s">
        <v>7154</v>
      </c>
      <c r="Y1084" s="3">
        <f>VALUE(SUBSTITUTE(Table1[[#This Row],[Order Total]],"$",""))</f>
        <v>112.46</v>
      </c>
      <c r="Z1084">
        <f>VALUE(SUBSTITUTE(Table1[[#This Row],[Total]],"$",""))</f>
        <v>113.07</v>
      </c>
      <c r="AA1084" s="3">
        <f>Table1[[#This Row],[Order Total Number]]-Table1[[#This Row],[Total Number]]</f>
        <v>-0.60999999999999943</v>
      </c>
      <c r="AB1084">
        <f>VALUE(SUBSTITUTE(Table1[[#This Row],[Shipping Cost]],"$",""))</f>
        <v>0.5</v>
      </c>
      <c r="AC1084">
        <f>VALUE(SUBSTITUTE(Table1[[#This Row],[Discount $]],"$",""))</f>
        <v>4.6399999999999997</v>
      </c>
      <c r="AD1084">
        <f>VALUE(SUBSTITUTE(Table1[[#This Row],[Retail Price]],"$",""))</f>
        <v>6.3</v>
      </c>
      <c r="AE1084" s="4">
        <f>(Table1[[#This Row],[Retail Price Number]]*Table1[[#This Row],[Order Quantity]])-Table1[[#This Row],[Discount $ Number]]+Table1[[#This Row],[Shipping Cost Number]]</f>
        <v>159.66</v>
      </c>
      <c r="AF1084">
        <f>Table1[[#This Row],[Retail Price Number]]*Table1[[#This Row],[Order Quantity]]-Table1[[#This Row],[Discount $ Number]]</f>
        <v>159.16</v>
      </c>
      <c r="AG1084">
        <f>(Table1[[#This Row],[Retail Price Number]]*Table1[[#This Row],[Order Quantity]])-Table1[[#This Row],[Discount $ Number]]-Table1[[#This Row],[Shipping Cost Number]]</f>
        <v>158.66</v>
      </c>
      <c r="AH1084">
        <f>Table1[[#This Row],[Retail Price Number]]*Table1[[#This Row],[Order Quantity]]</f>
        <v>163.79999999999998</v>
      </c>
      <c r="AI1084">
        <f>YEAR(Table1[[#This Row],[Order Date]])</f>
        <v>2013</v>
      </c>
    </row>
    <row r="1085" spans="1:35" x14ac:dyDescent="0.3">
      <c r="A1085" t="s">
        <v>7737</v>
      </c>
      <c r="B1085" s="1">
        <v>41579</v>
      </c>
      <c r="C1085" t="s">
        <v>2431</v>
      </c>
      <c r="D1085" t="s">
        <v>1053</v>
      </c>
      <c r="E1085" t="s">
        <v>27</v>
      </c>
      <c r="F1085" t="s">
        <v>28</v>
      </c>
      <c r="G1085" t="s">
        <v>134</v>
      </c>
      <c r="H1085" t="s">
        <v>281</v>
      </c>
      <c r="I1085" t="s">
        <v>92</v>
      </c>
      <c r="J1085" t="s">
        <v>2623</v>
      </c>
      <c r="K1085" t="s">
        <v>94</v>
      </c>
      <c r="L1085" t="s">
        <v>95</v>
      </c>
      <c r="M1085" t="s">
        <v>35</v>
      </c>
      <c r="N1085" s="1">
        <v>41580</v>
      </c>
      <c r="O1085" t="s">
        <v>2624</v>
      </c>
      <c r="P1085" s="3" t="s">
        <v>2625</v>
      </c>
      <c r="Q1085" t="s">
        <v>2626</v>
      </c>
      <c r="R1085">
        <v>8</v>
      </c>
      <c r="S1085" t="s">
        <v>10454</v>
      </c>
      <c r="T1085" s="2">
        <v>0.1</v>
      </c>
      <c r="U1085" t="s">
        <v>1151</v>
      </c>
      <c r="V1085" t="s">
        <v>10718</v>
      </c>
      <c r="W1085" t="s">
        <v>1234</v>
      </c>
      <c r="X1085" t="s">
        <v>6570</v>
      </c>
      <c r="Y1085" s="3">
        <f>VALUE(SUBSTITUTE(Table1[[#This Row],[Order Total]],"$",""))</f>
        <v>122.75</v>
      </c>
      <c r="Z1085">
        <f>VALUE(SUBSTITUTE(Table1[[#This Row],[Total]],"$",""))</f>
        <v>126.75</v>
      </c>
      <c r="AA1085" s="3">
        <f>Table1[[#This Row],[Order Total Number]]-Table1[[#This Row],[Total Number]]</f>
        <v>-4</v>
      </c>
      <c r="AB1085">
        <f>VALUE(SUBSTITUTE(Table1[[#This Row],[Shipping Cost]],"$",""))</f>
        <v>7.28</v>
      </c>
      <c r="AC1085">
        <f>VALUE(SUBSTITUTE(Table1[[#This Row],[Discount $]],"$",""))</f>
        <v>3.75</v>
      </c>
      <c r="AD1085">
        <f>VALUE(SUBSTITUTE(Table1[[#This Row],[Retail Price]],"$",""))</f>
        <v>9.3800000000000008</v>
      </c>
      <c r="AE1085" s="4">
        <f>(Table1[[#This Row],[Retail Price Number]]*Table1[[#This Row],[Order Quantity]])-Table1[[#This Row],[Discount $ Number]]+Table1[[#This Row],[Shipping Cost Number]]</f>
        <v>78.570000000000007</v>
      </c>
      <c r="AF1085">
        <f>Table1[[#This Row],[Retail Price Number]]*Table1[[#This Row],[Order Quantity]]-Table1[[#This Row],[Discount $ Number]]</f>
        <v>71.290000000000006</v>
      </c>
      <c r="AG1085">
        <f>(Table1[[#This Row],[Retail Price Number]]*Table1[[#This Row],[Order Quantity]])-Table1[[#This Row],[Discount $ Number]]-Table1[[#This Row],[Shipping Cost Number]]</f>
        <v>64.010000000000005</v>
      </c>
      <c r="AH1085">
        <f>Table1[[#This Row],[Retail Price Number]]*Table1[[#This Row],[Order Quantity]]</f>
        <v>75.040000000000006</v>
      </c>
      <c r="AI1085">
        <f>YEAR(Table1[[#This Row],[Order Date]])</f>
        <v>2013</v>
      </c>
    </row>
    <row r="1086" spans="1:35" x14ac:dyDescent="0.3">
      <c r="A1086" t="s">
        <v>7737</v>
      </c>
      <c r="B1086" s="1">
        <v>42210</v>
      </c>
      <c r="C1086" t="s">
        <v>600</v>
      </c>
      <c r="D1086" t="s">
        <v>365</v>
      </c>
      <c r="E1086" t="s">
        <v>46</v>
      </c>
      <c r="F1086" t="s">
        <v>47</v>
      </c>
      <c r="G1086" t="s">
        <v>77</v>
      </c>
      <c r="H1086" t="s">
        <v>48</v>
      </c>
      <c r="I1086" t="s">
        <v>63</v>
      </c>
      <c r="J1086" t="s">
        <v>478</v>
      </c>
      <c r="K1086" t="s">
        <v>94</v>
      </c>
      <c r="L1086" t="s">
        <v>95</v>
      </c>
      <c r="M1086" t="s">
        <v>35</v>
      </c>
      <c r="N1086" s="1">
        <v>42211</v>
      </c>
      <c r="O1086" t="s">
        <v>479</v>
      </c>
      <c r="P1086" s="3" t="s">
        <v>480</v>
      </c>
      <c r="Q1086" t="s">
        <v>98</v>
      </c>
      <c r="R1086">
        <v>33</v>
      </c>
      <c r="S1086" t="s">
        <v>11278</v>
      </c>
      <c r="T1086" s="2">
        <v>7.0000000000000007E-2</v>
      </c>
      <c r="U1086" t="s">
        <v>11279</v>
      </c>
      <c r="V1086" t="s">
        <v>8251</v>
      </c>
      <c r="W1086" t="s">
        <v>224</v>
      </c>
      <c r="X1086" t="s">
        <v>11280</v>
      </c>
      <c r="Y1086" s="3">
        <f>VALUE(SUBSTITUTE(Table1[[#This Row],[Order Total]],"$",""))</f>
        <v>106.82</v>
      </c>
      <c r="Z1086">
        <f>VALUE(SUBSTITUTE(Table1[[#This Row],[Total]],"$",""))</f>
        <v>109</v>
      </c>
      <c r="AA1086" s="3">
        <f>Table1[[#This Row],[Order Total Number]]-Table1[[#This Row],[Total Number]]</f>
        <v>-2.1800000000000068</v>
      </c>
      <c r="AB1086">
        <f>VALUE(SUBSTITUTE(Table1[[#This Row],[Shipping Cost]],"$",""))</f>
        <v>0.5</v>
      </c>
      <c r="AC1086">
        <f>VALUE(SUBSTITUTE(Table1[[#This Row],[Discount $]],"$",""))</f>
        <v>9.5399999999999991</v>
      </c>
      <c r="AD1086">
        <f>VALUE(SUBSTITUTE(Table1[[#This Row],[Retail Price]],"$",""))</f>
        <v>2.61</v>
      </c>
      <c r="AE1086" s="4">
        <f>(Table1[[#This Row],[Retail Price Number]]*Table1[[#This Row],[Order Quantity]])-Table1[[#This Row],[Discount $ Number]]+Table1[[#This Row],[Shipping Cost Number]]</f>
        <v>77.09</v>
      </c>
      <c r="AF1086">
        <f>Table1[[#This Row],[Retail Price Number]]*Table1[[#This Row],[Order Quantity]]-Table1[[#This Row],[Discount $ Number]]</f>
        <v>76.59</v>
      </c>
      <c r="AG1086">
        <f>(Table1[[#This Row],[Retail Price Number]]*Table1[[#This Row],[Order Quantity]])-Table1[[#This Row],[Discount $ Number]]-Table1[[#This Row],[Shipping Cost Number]]</f>
        <v>76.09</v>
      </c>
      <c r="AH1086">
        <f>Table1[[#This Row],[Retail Price Number]]*Table1[[#This Row],[Order Quantity]]</f>
        <v>86.13</v>
      </c>
      <c r="AI1086">
        <f>YEAR(Table1[[#This Row],[Order Date]])</f>
        <v>2015</v>
      </c>
    </row>
    <row r="1087" spans="1:35" x14ac:dyDescent="0.3">
      <c r="A1087" t="s">
        <v>3018</v>
      </c>
      <c r="B1087" s="1">
        <v>41621</v>
      </c>
      <c r="C1087" t="s">
        <v>3019</v>
      </c>
      <c r="D1087" t="s">
        <v>551</v>
      </c>
      <c r="E1087" t="s">
        <v>27</v>
      </c>
      <c r="F1087" t="s">
        <v>28</v>
      </c>
      <c r="G1087" t="s">
        <v>77</v>
      </c>
      <c r="H1087" t="s">
        <v>289</v>
      </c>
      <c r="I1087" t="s">
        <v>92</v>
      </c>
      <c r="J1087" t="s">
        <v>1215</v>
      </c>
      <c r="K1087" t="s">
        <v>94</v>
      </c>
      <c r="L1087" t="s">
        <v>34</v>
      </c>
      <c r="M1087" t="s">
        <v>35</v>
      </c>
      <c r="N1087" s="1">
        <v>41622</v>
      </c>
      <c r="O1087" t="s">
        <v>1216</v>
      </c>
      <c r="P1087" s="3" t="s">
        <v>1217</v>
      </c>
      <c r="Q1087" t="s">
        <v>1218</v>
      </c>
      <c r="R1087">
        <v>42</v>
      </c>
      <c r="S1087" t="s">
        <v>3020</v>
      </c>
      <c r="T1087" s="2">
        <v>7.0000000000000007E-2</v>
      </c>
      <c r="U1087" t="s">
        <v>3021</v>
      </c>
      <c r="V1087" t="s">
        <v>3022</v>
      </c>
      <c r="W1087" t="s">
        <v>1222</v>
      </c>
      <c r="X1087" t="s">
        <v>3023</v>
      </c>
      <c r="Y1087" s="3">
        <f>VALUE(SUBSTITUTE(Table1[[#This Row],[Order Total]],"$",""))</f>
        <v>19.36</v>
      </c>
      <c r="Z1087">
        <f>VALUE(SUBSTITUTE(Table1[[#This Row],[Total]],"$",""))</f>
        <v>21.22</v>
      </c>
      <c r="AA1087" s="3">
        <f>Table1[[#This Row],[Order Total Number]]-Table1[[#This Row],[Total Number]]</f>
        <v>-1.8599999999999994</v>
      </c>
      <c r="AB1087">
        <f>VALUE(SUBSTITUTE(Table1[[#This Row],[Shipping Cost]],"$",""))</f>
        <v>0.83</v>
      </c>
      <c r="AC1087">
        <f>VALUE(SUBSTITUTE(Table1[[#This Row],[Discount $]],"$",""))</f>
        <v>0.2</v>
      </c>
      <c r="AD1087">
        <f>VALUE(SUBSTITUTE(Table1[[#This Row],[Retail Price]],"$",""))</f>
        <v>5.84</v>
      </c>
      <c r="AE1087" s="4">
        <f>(Table1[[#This Row],[Retail Price Number]]*Table1[[#This Row],[Order Quantity]])-Table1[[#This Row],[Discount $ Number]]+Table1[[#This Row],[Shipping Cost Number]]</f>
        <v>245.91000000000003</v>
      </c>
      <c r="AF1087">
        <f>Table1[[#This Row],[Retail Price Number]]*Table1[[#This Row],[Order Quantity]]-Table1[[#This Row],[Discount $ Number]]</f>
        <v>245.08</v>
      </c>
      <c r="AG1087">
        <f>(Table1[[#This Row],[Retail Price Number]]*Table1[[#This Row],[Order Quantity]])-Table1[[#This Row],[Discount $ Number]]-Table1[[#This Row],[Shipping Cost Number]]</f>
        <v>244.25</v>
      </c>
      <c r="AH1087">
        <f>Table1[[#This Row],[Retail Price Number]]*Table1[[#This Row],[Order Quantity]]</f>
        <v>245.28</v>
      </c>
      <c r="AI1087">
        <f>YEAR(Table1[[#This Row],[Order Date]])</f>
        <v>2013</v>
      </c>
    </row>
    <row r="1088" spans="1:35" x14ac:dyDescent="0.3">
      <c r="A1088" t="s">
        <v>3018</v>
      </c>
      <c r="B1088" s="1">
        <v>41621</v>
      </c>
      <c r="C1088" t="s">
        <v>1557</v>
      </c>
      <c r="D1088" t="s">
        <v>945</v>
      </c>
      <c r="E1088" t="s">
        <v>27</v>
      </c>
      <c r="F1088" t="s">
        <v>28</v>
      </c>
      <c r="G1088" t="s">
        <v>91</v>
      </c>
      <c r="H1088" t="s">
        <v>241</v>
      </c>
      <c r="I1088" t="s">
        <v>121</v>
      </c>
      <c r="J1088" t="s">
        <v>1344</v>
      </c>
      <c r="K1088" t="s">
        <v>94</v>
      </c>
      <c r="L1088" t="s">
        <v>109</v>
      </c>
      <c r="M1088" t="s">
        <v>35</v>
      </c>
      <c r="N1088" s="1">
        <v>41623</v>
      </c>
      <c r="O1088" t="s">
        <v>341</v>
      </c>
      <c r="P1088" s="3" t="s">
        <v>574</v>
      </c>
      <c r="Q1088" t="s">
        <v>1345</v>
      </c>
      <c r="R1088">
        <v>28</v>
      </c>
      <c r="S1088" t="s">
        <v>3020</v>
      </c>
      <c r="T1088" s="2">
        <v>0.03</v>
      </c>
      <c r="U1088" t="s">
        <v>3021</v>
      </c>
      <c r="V1088" t="s">
        <v>3022</v>
      </c>
      <c r="W1088" t="s">
        <v>57</v>
      </c>
      <c r="X1088" t="s">
        <v>3023</v>
      </c>
      <c r="Y1088" s="3">
        <f>VALUE(SUBSTITUTE(Table1[[#This Row],[Order Total]],"$",""))</f>
        <v>19.36</v>
      </c>
      <c r="Z1088">
        <f>VALUE(SUBSTITUTE(Table1[[#This Row],[Total]],"$",""))</f>
        <v>21.22</v>
      </c>
      <c r="AA1088" s="3">
        <f>Table1[[#This Row],[Order Total Number]]-Table1[[#This Row],[Total Number]]</f>
        <v>-1.8599999999999994</v>
      </c>
      <c r="AB1088">
        <f>VALUE(SUBSTITUTE(Table1[[#This Row],[Shipping Cost]],"$",""))</f>
        <v>0.7</v>
      </c>
      <c r="AC1088">
        <f>VALUE(SUBSTITUTE(Table1[[#This Row],[Discount $]],"$",""))</f>
        <v>0.2</v>
      </c>
      <c r="AD1088">
        <f>VALUE(SUBSTITUTE(Table1[[#This Row],[Retail Price]],"$",""))</f>
        <v>3.85</v>
      </c>
      <c r="AE1088" s="4">
        <f>(Table1[[#This Row],[Retail Price Number]]*Table1[[#This Row],[Order Quantity]])-Table1[[#This Row],[Discount $ Number]]+Table1[[#This Row],[Shipping Cost Number]]</f>
        <v>108.3</v>
      </c>
      <c r="AF1088">
        <f>Table1[[#This Row],[Retail Price Number]]*Table1[[#This Row],[Order Quantity]]-Table1[[#This Row],[Discount $ Number]]</f>
        <v>107.6</v>
      </c>
      <c r="AG1088">
        <f>(Table1[[#This Row],[Retail Price Number]]*Table1[[#This Row],[Order Quantity]])-Table1[[#This Row],[Discount $ Number]]-Table1[[#This Row],[Shipping Cost Number]]</f>
        <v>106.89999999999999</v>
      </c>
      <c r="AH1088">
        <f>Table1[[#This Row],[Retail Price Number]]*Table1[[#This Row],[Order Quantity]]</f>
        <v>107.8</v>
      </c>
      <c r="AI1088">
        <f>YEAR(Table1[[#This Row],[Order Date]])</f>
        <v>2013</v>
      </c>
    </row>
    <row r="1089" spans="1:35" x14ac:dyDescent="0.3">
      <c r="A1089" t="s">
        <v>3018</v>
      </c>
      <c r="B1089" s="1">
        <v>41621</v>
      </c>
      <c r="C1089" t="s">
        <v>3019</v>
      </c>
      <c r="D1089" t="s">
        <v>551</v>
      </c>
      <c r="E1089" t="s">
        <v>27</v>
      </c>
      <c r="F1089" t="s">
        <v>28</v>
      </c>
      <c r="G1089" t="s">
        <v>134</v>
      </c>
      <c r="H1089" t="s">
        <v>289</v>
      </c>
      <c r="I1089" t="s">
        <v>63</v>
      </c>
      <c r="J1089" t="s">
        <v>2581</v>
      </c>
      <c r="K1089" t="s">
        <v>94</v>
      </c>
      <c r="L1089" t="s">
        <v>95</v>
      </c>
      <c r="M1089" t="s">
        <v>35</v>
      </c>
      <c r="N1089" s="1">
        <v>41622</v>
      </c>
      <c r="O1089" t="s">
        <v>2582</v>
      </c>
      <c r="P1089" s="3" t="s">
        <v>2125</v>
      </c>
      <c r="Q1089" t="s">
        <v>2583</v>
      </c>
      <c r="R1089">
        <v>22</v>
      </c>
      <c r="S1089" t="s">
        <v>3020</v>
      </c>
      <c r="T1089" s="2">
        <v>0.1</v>
      </c>
      <c r="U1089" t="s">
        <v>3021</v>
      </c>
      <c r="V1089" t="s">
        <v>3022</v>
      </c>
      <c r="W1089" t="s">
        <v>2587</v>
      </c>
      <c r="X1089" t="s">
        <v>3023</v>
      </c>
      <c r="Y1089" s="3">
        <f>VALUE(SUBSTITUTE(Table1[[#This Row],[Order Total]],"$",""))</f>
        <v>19.36</v>
      </c>
      <c r="Z1089">
        <f>VALUE(SUBSTITUTE(Table1[[#This Row],[Total]],"$",""))</f>
        <v>21.22</v>
      </c>
      <c r="AA1089" s="3">
        <f>Table1[[#This Row],[Order Total Number]]-Table1[[#This Row],[Total Number]]</f>
        <v>-1.8599999999999994</v>
      </c>
      <c r="AB1089">
        <f>VALUE(SUBSTITUTE(Table1[[#This Row],[Shipping Cost]],"$",""))</f>
        <v>3.12</v>
      </c>
      <c r="AC1089">
        <f>VALUE(SUBSTITUTE(Table1[[#This Row],[Discount $]],"$",""))</f>
        <v>0.2</v>
      </c>
      <c r="AD1089">
        <f>VALUE(SUBSTITUTE(Table1[[#This Row],[Retail Price]],"$",""))</f>
        <v>8.14</v>
      </c>
      <c r="AE1089" s="4">
        <f>(Table1[[#This Row],[Retail Price Number]]*Table1[[#This Row],[Order Quantity]])-Table1[[#This Row],[Discount $ Number]]+Table1[[#This Row],[Shipping Cost Number]]</f>
        <v>182.00000000000003</v>
      </c>
      <c r="AF1089">
        <f>Table1[[#This Row],[Retail Price Number]]*Table1[[#This Row],[Order Quantity]]-Table1[[#This Row],[Discount $ Number]]</f>
        <v>178.88000000000002</v>
      </c>
      <c r="AG1089">
        <f>(Table1[[#This Row],[Retail Price Number]]*Table1[[#This Row],[Order Quantity]])-Table1[[#This Row],[Discount $ Number]]-Table1[[#This Row],[Shipping Cost Number]]</f>
        <v>175.76000000000002</v>
      </c>
      <c r="AH1089">
        <f>Table1[[#This Row],[Retail Price Number]]*Table1[[#This Row],[Order Quantity]]</f>
        <v>179.08</v>
      </c>
      <c r="AI1089">
        <f>YEAR(Table1[[#This Row],[Order Date]])</f>
        <v>2013</v>
      </c>
    </row>
    <row r="1090" spans="1:35" x14ac:dyDescent="0.3">
      <c r="A1090" t="s">
        <v>3018</v>
      </c>
      <c r="B1090" s="1">
        <v>41621</v>
      </c>
      <c r="C1090" t="s">
        <v>1818</v>
      </c>
      <c r="D1090" t="s">
        <v>2366</v>
      </c>
      <c r="E1090" t="s">
        <v>27</v>
      </c>
      <c r="F1090" t="s">
        <v>28</v>
      </c>
      <c r="G1090" t="s">
        <v>91</v>
      </c>
      <c r="H1090" t="s">
        <v>965</v>
      </c>
      <c r="I1090" t="s">
        <v>63</v>
      </c>
      <c r="J1090" t="s">
        <v>1344</v>
      </c>
      <c r="K1090" t="s">
        <v>33</v>
      </c>
      <c r="L1090" t="s">
        <v>50</v>
      </c>
      <c r="M1090" t="s">
        <v>35</v>
      </c>
      <c r="N1090" s="1">
        <v>41630</v>
      </c>
      <c r="O1090" t="s">
        <v>341</v>
      </c>
      <c r="P1090" s="3" t="s">
        <v>574</v>
      </c>
      <c r="Q1090" t="s">
        <v>1345</v>
      </c>
      <c r="R1090">
        <v>25</v>
      </c>
      <c r="S1090" t="s">
        <v>3020</v>
      </c>
      <c r="T1090" s="2">
        <v>7.0000000000000007E-2</v>
      </c>
      <c r="U1090" t="s">
        <v>3021</v>
      </c>
      <c r="V1090" t="s">
        <v>3022</v>
      </c>
      <c r="W1090" t="s">
        <v>57</v>
      </c>
      <c r="X1090" t="s">
        <v>3023</v>
      </c>
      <c r="Y1090" s="3">
        <f>VALUE(SUBSTITUTE(Table1[[#This Row],[Order Total]],"$",""))</f>
        <v>19.36</v>
      </c>
      <c r="Z1090">
        <f>VALUE(SUBSTITUTE(Table1[[#This Row],[Total]],"$",""))</f>
        <v>21.22</v>
      </c>
      <c r="AA1090" s="3">
        <f>Table1[[#This Row],[Order Total Number]]-Table1[[#This Row],[Total Number]]</f>
        <v>-1.8599999999999994</v>
      </c>
      <c r="AB1090">
        <f>VALUE(SUBSTITUTE(Table1[[#This Row],[Shipping Cost]],"$",""))</f>
        <v>0.7</v>
      </c>
      <c r="AC1090">
        <f>VALUE(SUBSTITUTE(Table1[[#This Row],[Discount $]],"$",""))</f>
        <v>0.2</v>
      </c>
      <c r="AD1090">
        <f>VALUE(SUBSTITUTE(Table1[[#This Row],[Retail Price]],"$",""))</f>
        <v>3.85</v>
      </c>
      <c r="AE1090" s="4">
        <f>(Table1[[#This Row],[Retail Price Number]]*Table1[[#This Row],[Order Quantity]])-Table1[[#This Row],[Discount $ Number]]+Table1[[#This Row],[Shipping Cost Number]]</f>
        <v>96.75</v>
      </c>
      <c r="AF1090">
        <f>Table1[[#This Row],[Retail Price Number]]*Table1[[#This Row],[Order Quantity]]-Table1[[#This Row],[Discount $ Number]]</f>
        <v>96.05</v>
      </c>
      <c r="AG1090">
        <f>(Table1[[#This Row],[Retail Price Number]]*Table1[[#This Row],[Order Quantity]])-Table1[[#This Row],[Discount $ Number]]-Table1[[#This Row],[Shipping Cost Number]]</f>
        <v>95.35</v>
      </c>
      <c r="AH1090">
        <f>Table1[[#This Row],[Retail Price Number]]*Table1[[#This Row],[Order Quantity]]</f>
        <v>96.25</v>
      </c>
      <c r="AI1090">
        <f>YEAR(Table1[[#This Row],[Order Date]])</f>
        <v>2013</v>
      </c>
    </row>
    <row r="1091" spans="1:35" x14ac:dyDescent="0.3">
      <c r="A1091" t="s">
        <v>3018</v>
      </c>
      <c r="B1091" s="1">
        <v>41621</v>
      </c>
      <c r="C1091" t="s">
        <v>3019</v>
      </c>
      <c r="D1091" t="s">
        <v>551</v>
      </c>
      <c r="E1091" t="s">
        <v>27</v>
      </c>
      <c r="F1091" t="s">
        <v>28</v>
      </c>
      <c r="G1091" t="s">
        <v>29</v>
      </c>
      <c r="H1091" t="s">
        <v>289</v>
      </c>
      <c r="I1091" t="s">
        <v>92</v>
      </c>
      <c r="J1091" t="s">
        <v>3845</v>
      </c>
      <c r="K1091" t="s">
        <v>94</v>
      </c>
      <c r="L1091" t="s">
        <v>95</v>
      </c>
      <c r="M1091" t="s">
        <v>35</v>
      </c>
      <c r="N1091" s="1">
        <v>41622</v>
      </c>
      <c r="O1091" t="s">
        <v>1378</v>
      </c>
      <c r="P1091" s="3" t="s">
        <v>1379</v>
      </c>
      <c r="Q1091" t="s">
        <v>1380</v>
      </c>
      <c r="R1091">
        <v>22</v>
      </c>
      <c r="S1091" t="s">
        <v>3020</v>
      </c>
      <c r="T1091" s="2">
        <v>0.04</v>
      </c>
      <c r="U1091" t="s">
        <v>3021</v>
      </c>
      <c r="V1091" t="s">
        <v>3022</v>
      </c>
      <c r="W1091" t="s">
        <v>1384</v>
      </c>
      <c r="X1091" t="s">
        <v>3023</v>
      </c>
      <c r="Y1091" s="3">
        <f>VALUE(SUBSTITUTE(Table1[[#This Row],[Order Total]],"$",""))</f>
        <v>19.36</v>
      </c>
      <c r="Z1091">
        <f>VALUE(SUBSTITUTE(Table1[[#This Row],[Total]],"$",""))</f>
        <v>21.22</v>
      </c>
      <c r="AA1091" s="3">
        <f>Table1[[#This Row],[Order Total Number]]-Table1[[#This Row],[Total Number]]</f>
        <v>-1.8599999999999994</v>
      </c>
      <c r="AB1091">
        <f>VALUE(SUBSTITUTE(Table1[[#This Row],[Shipping Cost]],"$",""))</f>
        <v>1.63</v>
      </c>
      <c r="AC1091">
        <f>VALUE(SUBSTITUTE(Table1[[#This Row],[Discount $]],"$",""))</f>
        <v>0.2</v>
      </c>
      <c r="AD1091">
        <f>VALUE(SUBSTITUTE(Table1[[#This Row],[Retail Price]],"$",""))</f>
        <v>1.95</v>
      </c>
      <c r="AE1091" s="4">
        <f>(Table1[[#This Row],[Retail Price Number]]*Table1[[#This Row],[Order Quantity]])-Table1[[#This Row],[Discount $ Number]]+Table1[[#This Row],[Shipping Cost Number]]</f>
        <v>44.33</v>
      </c>
      <c r="AF1091">
        <f>Table1[[#This Row],[Retail Price Number]]*Table1[[#This Row],[Order Quantity]]-Table1[[#This Row],[Discount $ Number]]</f>
        <v>42.699999999999996</v>
      </c>
      <c r="AG1091">
        <f>(Table1[[#This Row],[Retail Price Number]]*Table1[[#This Row],[Order Quantity]])-Table1[[#This Row],[Discount $ Number]]-Table1[[#This Row],[Shipping Cost Number]]</f>
        <v>41.069999999999993</v>
      </c>
      <c r="AH1091">
        <f>Table1[[#This Row],[Retail Price Number]]*Table1[[#This Row],[Order Quantity]]</f>
        <v>42.9</v>
      </c>
      <c r="AI1091">
        <f>YEAR(Table1[[#This Row],[Order Date]])</f>
        <v>2013</v>
      </c>
    </row>
    <row r="1092" spans="1:35" x14ac:dyDescent="0.3">
      <c r="A1092" t="s">
        <v>3018</v>
      </c>
      <c r="B1092" s="1">
        <v>41621</v>
      </c>
      <c r="C1092" t="s">
        <v>3019</v>
      </c>
      <c r="D1092" t="s">
        <v>551</v>
      </c>
      <c r="E1092" t="s">
        <v>27</v>
      </c>
      <c r="F1092" t="s">
        <v>28</v>
      </c>
      <c r="G1092" t="s">
        <v>134</v>
      </c>
      <c r="H1092" t="s">
        <v>289</v>
      </c>
      <c r="I1092" t="s">
        <v>63</v>
      </c>
      <c r="J1092" t="s">
        <v>2581</v>
      </c>
      <c r="K1092" t="s">
        <v>94</v>
      </c>
      <c r="L1092" t="s">
        <v>95</v>
      </c>
      <c r="M1092" t="s">
        <v>35</v>
      </c>
      <c r="N1092" s="1">
        <v>41622</v>
      </c>
      <c r="O1092" t="s">
        <v>2582</v>
      </c>
      <c r="P1092" s="3" t="s">
        <v>2125</v>
      </c>
      <c r="Q1092" t="s">
        <v>2583</v>
      </c>
      <c r="R1092">
        <v>38</v>
      </c>
      <c r="S1092" t="s">
        <v>3020</v>
      </c>
      <c r="T1092" s="2">
        <v>0.02</v>
      </c>
      <c r="U1092" t="s">
        <v>3021</v>
      </c>
      <c r="V1092" t="s">
        <v>3022</v>
      </c>
      <c r="W1092" t="s">
        <v>2587</v>
      </c>
      <c r="X1092" t="s">
        <v>3023</v>
      </c>
      <c r="Y1092" s="3">
        <f>VALUE(SUBSTITUTE(Table1[[#This Row],[Order Total]],"$",""))</f>
        <v>19.36</v>
      </c>
      <c r="Z1092">
        <f>VALUE(SUBSTITUTE(Table1[[#This Row],[Total]],"$",""))</f>
        <v>21.22</v>
      </c>
      <c r="AA1092" s="3">
        <f>Table1[[#This Row],[Order Total Number]]-Table1[[#This Row],[Total Number]]</f>
        <v>-1.8599999999999994</v>
      </c>
      <c r="AB1092">
        <f>VALUE(SUBSTITUTE(Table1[[#This Row],[Shipping Cost]],"$",""))</f>
        <v>3.12</v>
      </c>
      <c r="AC1092">
        <f>VALUE(SUBSTITUTE(Table1[[#This Row],[Discount $]],"$",""))</f>
        <v>0.2</v>
      </c>
      <c r="AD1092">
        <f>VALUE(SUBSTITUTE(Table1[[#This Row],[Retail Price]],"$",""))</f>
        <v>8.14</v>
      </c>
      <c r="AE1092" s="4">
        <f>(Table1[[#This Row],[Retail Price Number]]*Table1[[#This Row],[Order Quantity]])-Table1[[#This Row],[Discount $ Number]]+Table1[[#This Row],[Shipping Cost Number]]</f>
        <v>312.24000000000007</v>
      </c>
      <c r="AF1092">
        <f>Table1[[#This Row],[Retail Price Number]]*Table1[[#This Row],[Order Quantity]]-Table1[[#This Row],[Discount $ Number]]</f>
        <v>309.12000000000006</v>
      </c>
      <c r="AG1092">
        <f>(Table1[[#This Row],[Retail Price Number]]*Table1[[#This Row],[Order Quantity]])-Table1[[#This Row],[Discount $ Number]]-Table1[[#This Row],[Shipping Cost Number]]</f>
        <v>306.00000000000006</v>
      </c>
      <c r="AH1092">
        <f>Table1[[#This Row],[Retail Price Number]]*Table1[[#This Row],[Order Quantity]]</f>
        <v>309.32000000000005</v>
      </c>
      <c r="AI1092">
        <f>YEAR(Table1[[#This Row],[Order Date]])</f>
        <v>2013</v>
      </c>
    </row>
    <row r="1093" spans="1:35" x14ac:dyDescent="0.3">
      <c r="A1093" t="s">
        <v>3018</v>
      </c>
      <c r="B1093" s="1">
        <v>41552</v>
      </c>
      <c r="C1093" t="s">
        <v>1911</v>
      </c>
      <c r="D1093" t="s">
        <v>120</v>
      </c>
      <c r="E1093" t="s">
        <v>27</v>
      </c>
      <c r="F1093" t="s">
        <v>28</v>
      </c>
      <c r="G1093" t="s">
        <v>77</v>
      </c>
      <c r="H1093" t="s">
        <v>62</v>
      </c>
      <c r="I1093" t="s">
        <v>196</v>
      </c>
      <c r="J1093" t="s">
        <v>64</v>
      </c>
      <c r="K1093" t="s">
        <v>94</v>
      </c>
      <c r="L1093" t="s">
        <v>95</v>
      </c>
      <c r="M1093" t="s">
        <v>156</v>
      </c>
      <c r="N1093" s="1">
        <v>41554</v>
      </c>
      <c r="O1093" t="s">
        <v>66</v>
      </c>
      <c r="P1093" s="3" t="s">
        <v>67</v>
      </c>
      <c r="Q1093" t="s">
        <v>68</v>
      </c>
      <c r="R1093">
        <v>18</v>
      </c>
      <c r="S1093" t="s">
        <v>6102</v>
      </c>
      <c r="T1093" s="2">
        <v>0.04</v>
      </c>
      <c r="U1093" t="s">
        <v>5106</v>
      </c>
      <c r="V1093" t="s">
        <v>11172</v>
      </c>
      <c r="W1093" t="s">
        <v>72</v>
      </c>
      <c r="X1093" t="s">
        <v>11173</v>
      </c>
      <c r="Y1093" s="3">
        <f>VALUE(SUBSTITUTE(Table1[[#This Row],[Order Total]],"$",""))</f>
        <v>183.69</v>
      </c>
      <c r="Z1093">
        <f>VALUE(SUBSTITUTE(Table1[[#This Row],[Total]],"$",""))</f>
        <v>199.8</v>
      </c>
      <c r="AA1093" s="3">
        <f>Table1[[#This Row],[Order Total Number]]-Table1[[#This Row],[Total Number]]</f>
        <v>-16.110000000000014</v>
      </c>
      <c r="AB1093">
        <f>VALUE(SUBSTITUTE(Table1[[#This Row],[Shipping Cost]],"$",""))</f>
        <v>0.99</v>
      </c>
      <c r="AC1093">
        <f>VALUE(SUBSTITUTE(Table1[[#This Row],[Discount $]],"$",""))</f>
        <v>14.58</v>
      </c>
      <c r="AD1093">
        <f>VALUE(SUBSTITUTE(Table1[[#This Row],[Retail Price]],"$",""))</f>
        <v>2.88</v>
      </c>
      <c r="AE1093" s="4">
        <f>(Table1[[#This Row],[Retail Price Number]]*Table1[[#This Row],[Order Quantity]])-Table1[[#This Row],[Discount $ Number]]+Table1[[#This Row],[Shipping Cost Number]]</f>
        <v>38.25</v>
      </c>
      <c r="AF1093">
        <f>Table1[[#This Row],[Retail Price Number]]*Table1[[#This Row],[Order Quantity]]-Table1[[#This Row],[Discount $ Number]]</f>
        <v>37.26</v>
      </c>
      <c r="AG1093">
        <f>(Table1[[#This Row],[Retail Price Number]]*Table1[[#This Row],[Order Quantity]])-Table1[[#This Row],[Discount $ Number]]-Table1[[#This Row],[Shipping Cost Number]]</f>
        <v>36.269999999999996</v>
      </c>
      <c r="AH1093">
        <f>Table1[[#This Row],[Retail Price Number]]*Table1[[#This Row],[Order Quantity]]</f>
        <v>51.839999999999996</v>
      </c>
      <c r="AI1093">
        <f>YEAR(Table1[[#This Row],[Order Date]])</f>
        <v>2013</v>
      </c>
    </row>
    <row r="1094" spans="1:35" x14ac:dyDescent="0.3">
      <c r="A1094" t="s">
        <v>5940</v>
      </c>
      <c r="B1094" s="1">
        <v>41719</v>
      </c>
      <c r="C1094" t="s">
        <v>263</v>
      </c>
      <c r="D1094" t="s">
        <v>264</v>
      </c>
      <c r="E1094" t="s">
        <v>27</v>
      </c>
      <c r="F1094" t="s">
        <v>28</v>
      </c>
      <c r="G1094" t="s">
        <v>91</v>
      </c>
      <c r="H1094" t="s">
        <v>5941</v>
      </c>
      <c r="I1094" t="s">
        <v>31</v>
      </c>
      <c r="J1094" t="s">
        <v>478</v>
      </c>
      <c r="K1094" t="s">
        <v>94</v>
      </c>
      <c r="L1094" t="s">
        <v>95</v>
      </c>
      <c r="M1094" t="s">
        <v>35</v>
      </c>
      <c r="N1094" s="1">
        <v>41724</v>
      </c>
      <c r="O1094" t="s">
        <v>479</v>
      </c>
      <c r="P1094" s="3" t="s">
        <v>480</v>
      </c>
      <c r="Q1094" t="s">
        <v>98</v>
      </c>
      <c r="R1094">
        <v>41</v>
      </c>
      <c r="S1094" t="s">
        <v>424</v>
      </c>
      <c r="T1094" s="2">
        <v>0.05</v>
      </c>
      <c r="U1094" t="s">
        <v>2346</v>
      </c>
      <c r="V1094" t="s">
        <v>3793</v>
      </c>
      <c r="W1094" t="s">
        <v>224</v>
      </c>
      <c r="X1094" t="s">
        <v>403</v>
      </c>
      <c r="Y1094" s="3">
        <f>VALUE(SUBSTITUTE(Table1[[#This Row],[Order Total]],"$",""))</f>
        <v>2.36</v>
      </c>
      <c r="Z1094">
        <f>VALUE(SUBSTITUTE(Table1[[#This Row],[Total]],"$",""))</f>
        <v>5.07</v>
      </c>
      <c r="AA1094" s="3">
        <f>Table1[[#This Row],[Order Total Number]]-Table1[[#This Row],[Total Number]]</f>
        <v>-2.7100000000000004</v>
      </c>
      <c r="AB1094">
        <f>VALUE(SUBSTITUTE(Table1[[#This Row],[Shipping Cost]],"$",""))</f>
        <v>0.5</v>
      </c>
      <c r="AC1094">
        <f>VALUE(SUBSTITUTE(Table1[[#This Row],[Discount $]],"$",""))</f>
        <v>0.15</v>
      </c>
      <c r="AD1094">
        <f>VALUE(SUBSTITUTE(Table1[[#This Row],[Retail Price]],"$",""))</f>
        <v>2.61</v>
      </c>
      <c r="AE1094" s="4">
        <f>(Table1[[#This Row],[Retail Price Number]]*Table1[[#This Row],[Order Quantity]])-Table1[[#This Row],[Discount $ Number]]+Table1[[#This Row],[Shipping Cost Number]]</f>
        <v>107.35999999999999</v>
      </c>
      <c r="AF1094">
        <f>Table1[[#This Row],[Retail Price Number]]*Table1[[#This Row],[Order Quantity]]-Table1[[#This Row],[Discount $ Number]]</f>
        <v>106.85999999999999</v>
      </c>
      <c r="AG1094">
        <f>(Table1[[#This Row],[Retail Price Number]]*Table1[[#This Row],[Order Quantity]])-Table1[[#This Row],[Discount $ Number]]-Table1[[#This Row],[Shipping Cost Number]]</f>
        <v>106.35999999999999</v>
      </c>
      <c r="AH1094">
        <f>Table1[[#This Row],[Retail Price Number]]*Table1[[#This Row],[Order Quantity]]</f>
        <v>107.00999999999999</v>
      </c>
      <c r="AI1094">
        <f>YEAR(Table1[[#This Row],[Order Date]])</f>
        <v>2014</v>
      </c>
    </row>
    <row r="1095" spans="1:35" x14ac:dyDescent="0.3">
      <c r="A1095" t="s">
        <v>5940</v>
      </c>
      <c r="B1095" s="1">
        <v>41711</v>
      </c>
      <c r="C1095" t="s">
        <v>330</v>
      </c>
      <c r="D1095" t="s">
        <v>331</v>
      </c>
      <c r="E1095" t="s">
        <v>46</v>
      </c>
      <c r="F1095" t="s">
        <v>47</v>
      </c>
      <c r="G1095" t="s">
        <v>91</v>
      </c>
      <c r="H1095" t="s">
        <v>107</v>
      </c>
      <c r="I1095" t="s">
        <v>31</v>
      </c>
      <c r="J1095" t="s">
        <v>355</v>
      </c>
      <c r="K1095" t="s">
        <v>94</v>
      </c>
      <c r="L1095" t="s">
        <v>95</v>
      </c>
      <c r="M1095" t="s">
        <v>35</v>
      </c>
      <c r="N1095" s="1">
        <v>41711</v>
      </c>
      <c r="O1095" t="s">
        <v>129</v>
      </c>
      <c r="P1095" s="3" t="s">
        <v>356</v>
      </c>
      <c r="Q1095" t="s">
        <v>357</v>
      </c>
      <c r="R1095">
        <v>34</v>
      </c>
      <c r="S1095" t="s">
        <v>6959</v>
      </c>
      <c r="T1095" s="2">
        <v>0.03</v>
      </c>
      <c r="U1095" t="s">
        <v>2516</v>
      </c>
      <c r="V1095" t="s">
        <v>6960</v>
      </c>
      <c r="W1095" t="s">
        <v>361</v>
      </c>
      <c r="X1095" t="s">
        <v>6961</v>
      </c>
      <c r="Y1095" s="3">
        <f>VALUE(SUBSTITUTE(Table1[[#This Row],[Order Total]],"$",""))</f>
        <v>222.7</v>
      </c>
      <c r="Z1095">
        <f>VALUE(SUBSTITUTE(Table1[[#This Row],[Total]],"$",""))</f>
        <v>213.53</v>
      </c>
      <c r="AA1095" s="3">
        <f>Table1[[#This Row],[Order Total Number]]-Table1[[#This Row],[Total Number]]</f>
        <v>9.1699999999999875</v>
      </c>
      <c r="AB1095">
        <f>VALUE(SUBSTITUTE(Table1[[#This Row],[Shipping Cost]],"$",""))</f>
        <v>3.6</v>
      </c>
      <c r="AC1095">
        <f>VALUE(SUBSTITUTE(Table1[[#This Row],[Discount $]],"$",""))</f>
        <v>1.22</v>
      </c>
      <c r="AD1095">
        <f>VALUE(SUBSTITUTE(Table1[[#This Row],[Retail Price]],"$",""))</f>
        <v>5.68</v>
      </c>
      <c r="AE1095" s="4">
        <f>(Table1[[#This Row],[Retail Price Number]]*Table1[[#This Row],[Order Quantity]])-Table1[[#This Row],[Discount $ Number]]+Table1[[#This Row],[Shipping Cost Number]]</f>
        <v>195.5</v>
      </c>
      <c r="AF1095">
        <f>Table1[[#This Row],[Retail Price Number]]*Table1[[#This Row],[Order Quantity]]-Table1[[#This Row],[Discount $ Number]]</f>
        <v>191.9</v>
      </c>
      <c r="AG1095">
        <f>(Table1[[#This Row],[Retail Price Number]]*Table1[[#This Row],[Order Quantity]])-Table1[[#This Row],[Discount $ Number]]-Table1[[#This Row],[Shipping Cost Number]]</f>
        <v>188.3</v>
      </c>
      <c r="AH1095">
        <f>Table1[[#This Row],[Retail Price Number]]*Table1[[#This Row],[Order Quantity]]</f>
        <v>193.12</v>
      </c>
      <c r="AI1095">
        <f>YEAR(Table1[[#This Row],[Order Date]])</f>
        <v>2014</v>
      </c>
    </row>
    <row r="1096" spans="1:35" x14ac:dyDescent="0.3">
      <c r="A1096" t="s">
        <v>7020</v>
      </c>
      <c r="B1096" s="1">
        <v>41626</v>
      </c>
      <c r="C1096" t="s">
        <v>1818</v>
      </c>
      <c r="D1096" t="s">
        <v>312</v>
      </c>
      <c r="E1096" t="s">
        <v>27</v>
      </c>
      <c r="F1096" t="s">
        <v>28</v>
      </c>
      <c r="G1096" t="s">
        <v>134</v>
      </c>
      <c r="H1096" t="s">
        <v>205</v>
      </c>
      <c r="I1096" t="s">
        <v>121</v>
      </c>
      <c r="J1096" t="s">
        <v>135</v>
      </c>
      <c r="K1096" t="s">
        <v>94</v>
      </c>
      <c r="L1096" t="s">
        <v>95</v>
      </c>
      <c r="M1096" t="s">
        <v>156</v>
      </c>
      <c r="N1096" s="1">
        <v>41628</v>
      </c>
      <c r="O1096" t="s">
        <v>136</v>
      </c>
      <c r="P1096" s="3" t="s">
        <v>137</v>
      </c>
      <c r="Q1096" t="s">
        <v>52</v>
      </c>
      <c r="R1096">
        <v>39</v>
      </c>
      <c r="S1096" t="s">
        <v>3230</v>
      </c>
      <c r="T1096" s="2">
        <v>0.08</v>
      </c>
      <c r="U1096" t="s">
        <v>165</v>
      </c>
      <c r="V1096" t="s">
        <v>3231</v>
      </c>
      <c r="W1096" t="s">
        <v>72</v>
      </c>
      <c r="X1096" t="s">
        <v>7021</v>
      </c>
      <c r="Y1096" s="3">
        <f>VALUE(SUBSTITUTE(Table1[[#This Row],[Order Total]],"$",""))</f>
        <v>36</v>
      </c>
      <c r="Z1096">
        <f>VALUE(SUBSTITUTE(Table1[[#This Row],[Total]],"$",""))</f>
        <v>37.200000000000003</v>
      </c>
      <c r="AA1096" s="3">
        <f>Table1[[#This Row],[Order Total Number]]-Table1[[#This Row],[Total Number]]</f>
        <v>-1.2000000000000028</v>
      </c>
      <c r="AB1096">
        <f>VALUE(SUBSTITUTE(Table1[[#This Row],[Shipping Cost]],"$",""))</f>
        <v>0.99</v>
      </c>
      <c r="AC1096">
        <f>VALUE(SUBSTITUTE(Table1[[#This Row],[Discount $]],"$",""))</f>
        <v>4</v>
      </c>
      <c r="AD1096">
        <f>VALUE(SUBSTITUTE(Table1[[#This Row],[Retail Price]],"$",""))</f>
        <v>3.08</v>
      </c>
      <c r="AE1096" s="4">
        <f>(Table1[[#This Row],[Retail Price Number]]*Table1[[#This Row],[Order Quantity]])-Table1[[#This Row],[Discount $ Number]]+Table1[[#This Row],[Shipping Cost Number]]</f>
        <v>117.11</v>
      </c>
      <c r="AF1096">
        <f>Table1[[#This Row],[Retail Price Number]]*Table1[[#This Row],[Order Quantity]]-Table1[[#This Row],[Discount $ Number]]</f>
        <v>116.12</v>
      </c>
      <c r="AG1096">
        <f>(Table1[[#This Row],[Retail Price Number]]*Table1[[#This Row],[Order Quantity]])-Table1[[#This Row],[Discount $ Number]]-Table1[[#This Row],[Shipping Cost Number]]</f>
        <v>115.13000000000001</v>
      </c>
      <c r="AH1096">
        <f>Table1[[#This Row],[Retail Price Number]]*Table1[[#This Row],[Order Quantity]]</f>
        <v>120.12</v>
      </c>
      <c r="AI1096">
        <f>YEAR(Table1[[#This Row],[Order Date]])</f>
        <v>2013</v>
      </c>
    </row>
    <row r="1097" spans="1:35" x14ac:dyDescent="0.3">
      <c r="A1097" t="s">
        <v>7020</v>
      </c>
      <c r="B1097" s="1">
        <v>41390</v>
      </c>
      <c r="C1097" t="s">
        <v>1400</v>
      </c>
      <c r="D1097" t="s">
        <v>1401</v>
      </c>
      <c r="E1097" t="s">
        <v>27</v>
      </c>
      <c r="F1097" t="s">
        <v>28</v>
      </c>
      <c r="G1097" t="s">
        <v>29</v>
      </c>
      <c r="H1097" t="s">
        <v>281</v>
      </c>
      <c r="I1097" t="s">
        <v>196</v>
      </c>
      <c r="J1097" t="s">
        <v>1702</v>
      </c>
      <c r="K1097" t="s">
        <v>94</v>
      </c>
      <c r="L1097" t="s">
        <v>34</v>
      </c>
      <c r="M1097" t="s">
        <v>35</v>
      </c>
      <c r="N1097" s="1">
        <v>41390</v>
      </c>
      <c r="O1097" t="s">
        <v>1703</v>
      </c>
      <c r="P1097" s="3" t="s">
        <v>1704</v>
      </c>
      <c r="Q1097" t="s">
        <v>1705</v>
      </c>
      <c r="R1097">
        <v>35</v>
      </c>
      <c r="S1097" t="s">
        <v>3321</v>
      </c>
      <c r="T1097" s="2">
        <v>0.03</v>
      </c>
      <c r="U1097" t="s">
        <v>10380</v>
      </c>
      <c r="V1097" t="s">
        <v>10381</v>
      </c>
      <c r="W1097" t="s">
        <v>428</v>
      </c>
      <c r="X1097" t="s">
        <v>3771</v>
      </c>
      <c r="Y1097" s="3">
        <f>VALUE(SUBSTITUTE(Table1[[#This Row],[Order Total]],"$",""))</f>
        <v>333.85</v>
      </c>
      <c r="Z1097">
        <f>VALUE(SUBSTITUTE(Table1[[#This Row],[Total]],"$",""))</f>
        <v>339.25</v>
      </c>
      <c r="AA1097" s="3">
        <f>Table1[[#This Row],[Order Total Number]]-Table1[[#This Row],[Total Number]]</f>
        <v>-5.3999999999999773</v>
      </c>
      <c r="AB1097">
        <f>VALUE(SUBSTITUTE(Table1[[#This Row],[Shipping Cost]],"$",""))</f>
        <v>1.39</v>
      </c>
      <c r="AC1097">
        <f>VALUE(SUBSTITUTE(Table1[[#This Row],[Discount $]],"$",""))</f>
        <v>3.59</v>
      </c>
      <c r="AD1097">
        <f>VALUE(SUBSTITUTE(Table1[[#This Row],[Retail Price]],"$",""))</f>
        <v>7.64</v>
      </c>
      <c r="AE1097" s="4">
        <f>(Table1[[#This Row],[Retail Price Number]]*Table1[[#This Row],[Order Quantity]])-Table1[[#This Row],[Discount $ Number]]+Table1[[#This Row],[Shipping Cost Number]]</f>
        <v>265.2</v>
      </c>
      <c r="AF1097">
        <f>Table1[[#This Row],[Retail Price Number]]*Table1[[#This Row],[Order Quantity]]-Table1[[#This Row],[Discount $ Number]]</f>
        <v>263.81</v>
      </c>
      <c r="AG1097">
        <f>(Table1[[#This Row],[Retail Price Number]]*Table1[[#This Row],[Order Quantity]])-Table1[[#This Row],[Discount $ Number]]-Table1[[#This Row],[Shipping Cost Number]]</f>
        <v>262.42</v>
      </c>
      <c r="AH1097">
        <f>Table1[[#This Row],[Retail Price Number]]*Table1[[#This Row],[Order Quantity]]</f>
        <v>267.39999999999998</v>
      </c>
      <c r="AI1097">
        <f>YEAR(Table1[[#This Row],[Order Date]])</f>
        <v>2013</v>
      </c>
    </row>
    <row r="1098" spans="1:35" x14ac:dyDescent="0.3">
      <c r="A1098" t="s">
        <v>7020</v>
      </c>
      <c r="B1098" s="1">
        <v>42264</v>
      </c>
      <c r="C1098" t="s">
        <v>911</v>
      </c>
      <c r="D1098" t="s">
        <v>912</v>
      </c>
      <c r="E1098" t="s">
        <v>27</v>
      </c>
      <c r="F1098" t="s">
        <v>28</v>
      </c>
      <c r="G1098" t="s">
        <v>77</v>
      </c>
      <c r="H1098" t="s">
        <v>205</v>
      </c>
      <c r="I1098" t="s">
        <v>121</v>
      </c>
      <c r="J1098" t="s">
        <v>253</v>
      </c>
      <c r="K1098" t="s">
        <v>94</v>
      </c>
      <c r="L1098" t="s">
        <v>95</v>
      </c>
      <c r="M1098" t="s">
        <v>156</v>
      </c>
      <c r="N1098" s="1">
        <v>42264</v>
      </c>
      <c r="O1098" t="s">
        <v>254</v>
      </c>
      <c r="P1098" s="3" t="s">
        <v>255</v>
      </c>
      <c r="Q1098" t="s">
        <v>256</v>
      </c>
      <c r="R1098">
        <v>35</v>
      </c>
      <c r="S1098" t="s">
        <v>1931</v>
      </c>
      <c r="T1098" s="2">
        <v>0.06</v>
      </c>
      <c r="U1098" t="s">
        <v>3937</v>
      </c>
      <c r="V1098" t="s">
        <v>8179</v>
      </c>
      <c r="W1098" t="s">
        <v>260</v>
      </c>
      <c r="X1098" t="s">
        <v>12406</v>
      </c>
      <c r="Y1098" s="3">
        <f>VALUE(SUBSTITUTE(Table1[[#This Row],[Order Total]],"$",""))</f>
        <v>8.68</v>
      </c>
      <c r="Z1098">
        <f>VALUE(SUBSTITUTE(Table1[[#This Row],[Total]],"$",""))</f>
        <v>10.64</v>
      </c>
      <c r="AA1098" s="3">
        <f>Table1[[#This Row],[Order Total Number]]-Table1[[#This Row],[Total Number]]</f>
        <v>-1.9600000000000009</v>
      </c>
      <c r="AB1098">
        <f>VALUE(SUBSTITUTE(Table1[[#This Row],[Shipping Cost]],"$",""))</f>
        <v>1.34</v>
      </c>
      <c r="AC1098">
        <f>VALUE(SUBSTITUTE(Table1[[#This Row],[Discount $]],"$",""))</f>
        <v>0.54</v>
      </c>
      <c r="AD1098">
        <f>VALUE(SUBSTITUTE(Table1[[#This Row],[Retail Price]],"$",""))</f>
        <v>2.78</v>
      </c>
      <c r="AE1098" s="4">
        <f>(Table1[[#This Row],[Retail Price Number]]*Table1[[#This Row],[Order Quantity]])-Table1[[#This Row],[Discount $ Number]]+Table1[[#This Row],[Shipping Cost Number]]</f>
        <v>98.1</v>
      </c>
      <c r="AF1098">
        <f>Table1[[#This Row],[Retail Price Number]]*Table1[[#This Row],[Order Quantity]]-Table1[[#This Row],[Discount $ Number]]</f>
        <v>96.759999999999991</v>
      </c>
      <c r="AG1098">
        <f>(Table1[[#This Row],[Retail Price Number]]*Table1[[#This Row],[Order Quantity]])-Table1[[#This Row],[Discount $ Number]]-Table1[[#This Row],[Shipping Cost Number]]</f>
        <v>95.419999999999987</v>
      </c>
      <c r="AH1098">
        <f>Table1[[#This Row],[Retail Price Number]]*Table1[[#This Row],[Order Quantity]]</f>
        <v>97.3</v>
      </c>
      <c r="AI1098">
        <f>YEAR(Table1[[#This Row],[Order Date]])</f>
        <v>2015</v>
      </c>
    </row>
    <row r="1099" spans="1:35" x14ac:dyDescent="0.3">
      <c r="A1099" t="s">
        <v>1666</v>
      </c>
      <c r="B1099" s="1">
        <v>42212</v>
      </c>
      <c r="C1099" t="s">
        <v>1301</v>
      </c>
      <c r="D1099" t="s">
        <v>228</v>
      </c>
      <c r="E1099" t="s">
        <v>46</v>
      </c>
      <c r="F1099" t="s">
        <v>47</v>
      </c>
      <c r="G1099" t="s">
        <v>91</v>
      </c>
      <c r="H1099" t="s">
        <v>107</v>
      </c>
      <c r="I1099" t="s">
        <v>92</v>
      </c>
      <c r="J1099" t="s">
        <v>1667</v>
      </c>
      <c r="K1099" t="s">
        <v>94</v>
      </c>
      <c r="L1099" t="s">
        <v>34</v>
      </c>
      <c r="M1099" t="s">
        <v>156</v>
      </c>
      <c r="N1099" s="1">
        <v>42216</v>
      </c>
      <c r="O1099" t="s">
        <v>982</v>
      </c>
      <c r="P1099" s="3" t="s">
        <v>1190</v>
      </c>
      <c r="Q1099" t="s">
        <v>1191</v>
      </c>
      <c r="R1099">
        <v>14</v>
      </c>
      <c r="S1099" t="s">
        <v>1668</v>
      </c>
      <c r="T1099" s="2">
        <v>0.09</v>
      </c>
      <c r="U1099" t="s">
        <v>1470</v>
      </c>
      <c r="V1099" t="s">
        <v>1346</v>
      </c>
      <c r="W1099" t="s">
        <v>224</v>
      </c>
      <c r="X1099" t="s">
        <v>1669</v>
      </c>
      <c r="Y1099" s="3">
        <f>VALUE(SUBSTITUTE(Table1[[#This Row],[Order Total]],"$",""))</f>
        <v>26.6</v>
      </c>
      <c r="Z1099">
        <f>VALUE(SUBSTITUTE(Table1[[#This Row],[Total]],"$",""))</f>
        <v>26.06</v>
      </c>
      <c r="AA1099" s="3">
        <f>Table1[[#This Row],[Order Total Number]]-Table1[[#This Row],[Total Number]]</f>
        <v>0.5400000000000027</v>
      </c>
      <c r="AB1099">
        <f>VALUE(SUBSTITUTE(Table1[[#This Row],[Shipping Cost]],"$",""))</f>
        <v>0.5</v>
      </c>
      <c r="AC1099">
        <f>VALUE(SUBSTITUTE(Table1[[#This Row],[Discount $]],"$",""))</f>
        <v>2.54</v>
      </c>
      <c r="AD1099">
        <f>VALUE(SUBSTITUTE(Table1[[#This Row],[Retail Price]],"$",""))</f>
        <v>4.91</v>
      </c>
      <c r="AE1099" s="4">
        <f>(Table1[[#This Row],[Retail Price Number]]*Table1[[#This Row],[Order Quantity]])-Table1[[#This Row],[Discount $ Number]]+Table1[[#This Row],[Shipping Cost Number]]</f>
        <v>66.7</v>
      </c>
      <c r="AF1099">
        <f>Table1[[#This Row],[Retail Price Number]]*Table1[[#This Row],[Order Quantity]]-Table1[[#This Row],[Discount $ Number]]</f>
        <v>66.2</v>
      </c>
      <c r="AG1099">
        <f>(Table1[[#This Row],[Retail Price Number]]*Table1[[#This Row],[Order Quantity]])-Table1[[#This Row],[Discount $ Number]]-Table1[[#This Row],[Shipping Cost Number]]</f>
        <v>65.7</v>
      </c>
      <c r="AH1099">
        <f>Table1[[#This Row],[Retail Price Number]]*Table1[[#This Row],[Order Quantity]]</f>
        <v>68.740000000000009</v>
      </c>
      <c r="AI1099">
        <f>YEAR(Table1[[#This Row],[Order Date]])</f>
        <v>2015</v>
      </c>
    </row>
    <row r="1100" spans="1:35" x14ac:dyDescent="0.3">
      <c r="A1100" t="s">
        <v>1666</v>
      </c>
      <c r="B1100" s="1">
        <v>41807</v>
      </c>
      <c r="C1100" t="s">
        <v>1188</v>
      </c>
      <c r="D1100" t="s">
        <v>622</v>
      </c>
      <c r="E1100" t="s">
        <v>27</v>
      </c>
      <c r="F1100" t="s">
        <v>28</v>
      </c>
      <c r="G1100" t="s">
        <v>77</v>
      </c>
      <c r="H1100" t="s">
        <v>433</v>
      </c>
      <c r="I1100" t="s">
        <v>121</v>
      </c>
      <c r="J1100" t="s">
        <v>135</v>
      </c>
      <c r="K1100" t="s">
        <v>94</v>
      </c>
      <c r="L1100" t="s">
        <v>95</v>
      </c>
      <c r="M1100" t="s">
        <v>35</v>
      </c>
      <c r="N1100" s="1">
        <v>41808</v>
      </c>
      <c r="O1100" t="s">
        <v>136</v>
      </c>
      <c r="P1100" s="3" t="s">
        <v>137</v>
      </c>
      <c r="Q1100" t="s">
        <v>52</v>
      </c>
      <c r="R1100">
        <v>21</v>
      </c>
      <c r="S1100" t="s">
        <v>4438</v>
      </c>
      <c r="T1100" s="2">
        <v>0.06</v>
      </c>
      <c r="U1100" t="s">
        <v>3618</v>
      </c>
      <c r="V1100" t="s">
        <v>2964</v>
      </c>
      <c r="W1100" t="s">
        <v>72</v>
      </c>
      <c r="X1100" t="s">
        <v>4439</v>
      </c>
      <c r="Y1100" s="3">
        <f>VALUE(SUBSTITUTE(Table1[[#This Row],[Order Total]],"$",""))</f>
        <v>24.6</v>
      </c>
      <c r="Z1100">
        <f>VALUE(SUBSTITUTE(Table1[[#This Row],[Total]],"$",""))</f>
        <v>24.42</v>
      </c>
      <c r="AA1100" s="3">
        <f>Table1[[#This Row],[Order Total Number]]-Table1[[#This Row],[Total Number]]</f>
        <v>0.17999999999999972</v>
      </c>
      <c r="AB1100">
        <f>VALUE(SUBSTITUTE(Table1[[#This Row],[Shipping Cost]],"$",""))</f>
        <v>0.99</v>
      </c>
      <c r="AC1100">
        <f>VALUE(SUBSTITUTE(Table1[[#This Row],[Discount $]],"$",""))</f>
        <v>2.2000000000000002</v>
      </c>
      <c r="AD1100">
        <f>VALUE(SUBSTITUTE(Table1[[#This Row],[Retail Price]],"$",""))</f>
        <v>3.08</v>
      </c>
      <c r="AE1100" s="4">
        <f>(Table1[[#This Row],[Retail Price Number]]*Table1[[#This Row],[Order Quantity]])-Table1[[#This Row],[Discount $ Number]]+Table1[[#This Row],[Shipping Cost Number]]</f>
        <v>63.470000000000006</v>
      </c>
      <c r="AF1100">
        <f>Table1[[#This Row],[Retail Price Number]]*Table1[[#This Row],[Order Quantity]]-Table1[[#This Row],[Discount $ Number]]</f>
        <v>62.480000000000004</v>
      </c>
      <c r="AG1100">
        <f>(Table1[[#This Row],[Retail Price Number]]*Table1[[#This Row],[Order Quantity]])-Table1[[#This Row],[Discount $ Number]]-Table1[[#This Row],[Shipping Cost Number]]</f>
        <v>61.49</v>
      </c>
      <c r="AH1100">
        <f>Table1[[#This Row],[Retail Price Number]]*Table1[[#This Row],[Order Quantity]]</f>
        <v>64.680000000000007</v>
      </c>
      <c r="AI1100">
        <f>YEAR(Table1[[#This Row],[Order Date]])</f>
        <v>2014</v>
      </c>
    </row>
    <row r="1101" spans="1:35" x14ac:dyDescent="0.3">
      <c r="A1101" t="s">
        <v>1666</v>
      </c>
      <c r="B1101" s="1">
        <v>41625</v>
      </c>
      <c r="C1101" t="s">
        <v>2226</v>
      </c>
      <c r="D1101" t="s">
        <v>280</v>
      </c>
      <c r="E1101" t="s">
        <v>27</v>
      </c>
      <c r="F1101" t="s">
        <v>28</v>
      </c>
      <c r="G1101" t="s">
        <v>77</v>
      </c>
      <c r="H1101" t="s">
        <v>281</v>
      </c>
      <c r="I1101" t="s">
        <v>196</v>
      </c>
      <c r="J1101" t="s">
        <v>2168</v>
      </c>
      <c r="K1101" t="s">
        <v>94</v>
      </c>
      <c r="L1101" t="s">
        <v>34</v>
      </c>
      <c r="M1101" t="s">
        <v>156</v>
      </c>
      <c r="N1101" s="1">
        <v>41627</v>
      </c>
      <c r="O1101" t="s">
        <v>1728</v>
      </c>
      <c r="P1101" s="3" t="s">
        <v>2169</v>
      </c>
      <c r="Q1101" t="s">
        <v>2170</v>
      </c>
      <c r="R1101">
        <v>8</v>
      </c>
      <c r="S1101" t="s">
        <v>1907</v>
      </c>
      <c r="T1101" s="2">
        <v>0.06</v>
      </c>
      <c r="U1101" t="s">
        <v>586</v>
      </c>
      <c r="V1101" t="s">
        <v>5582</v>
      </c>
      <c r="W1101" t="s">
        <v>818</v>
      </c>
      <c r="X1101" t="s">
        <v>5583</v>
      </c>
      <c r="Y1101" s="3">
        <f>VALUE(SUBSTITUTE(Table1[[#This Row],[Order Total]],"$",""))</f>
        <v>193.84</v>
      </c>
      <c r="Z1101">
        <f>VALUE(SUBSTITUTE(Table1[[#This Row],[Total]],"$",""))</f>
        <v>200.03</v>
      </c>
      <c r="AA1101" s="3">
        <f>Table1[[#This Row],[Order Total Number]]-Table1[[#This Row],[Total Number]]</f>
        <v>-6.1899999999999977</v>
      </c>
      <c r="AB1101">
        <f>VALUE(SUBSTITUTE(Table1[[#This Row],[Shipping Cost]],"$",""))</f>
        <v>6.19</v>
      </c>
      <c r="AC1101">
        <f>VALUE(SUBSTITUTE(Table1[[#This Row],[Discount $]],"$",""))</f>
        <v>3.96</v>
      </c>
      <c r="AD1101">
        <f>VALUE(SUBSTITUTE(Table1[[#This Row],[Retail Price]],"$",""))</f>
        <v>8.6</v>
      </c>
      <c r="AE1101" s="4">
        <f>(Table1[[#This Row],[Retail Price Number]]*Table1[[#This Row],[Order Quantity]])-Table1[[#This Row],[Discount $ Number]]+Table1[[#This Row],[Shipping Cost Number]]</f>
        <v>71.03</v>
      </c>
      <c r="AF1101">
        <f>Table1[[#This Row],[Retail Price Number]]*Table1[[#This Row],[Order Quantity]]-Table1[[#This Row],[Discount $ Number]]</f>
        <v>64.84</v>
      </c>
      <c r="AG1101">
        <f>(Table1[[#This Row],[Retail Price Number]]*Table1[[#This Row],[Order Quantity]])-Table1[[#This Row],[Discount $ Number]]-Table1[[#This Row],[Shipping Cost Number]]</f>
        <v>58.650000000000006</v>
      </c>
      <c r="AH1101">
        <f>Table1[[#This Row],[Retail Price Number]]*Table1[[#This Row],[Order Quantity]]</f>
        <v>68.8</v>
      </c>
      <c r="AI1101">
        <f>YEAR(Table1[[#This Row],[Order Date]])</f>
        <v>2013</v>
      </c>
    </row>
    <row r="1102" spans="1:35" x14ac:dyDescent="0.3">
      <c r="A1102" t="s">
        <v>1666</v>
      </c>
      <c r="B1102" s="1">
        <v>41432</v>
      </c>
      <c r="C1102" t="s">
        <v>2675</v>
      </c>
      <c r="D1102" t="s">
        <v>964</v>
      </c>
      <c r="E1102" t="s">
        <v>27</v>
      </c>
      <c r="F1102" t="s">
        <v>28</v>
      </c>
      <c r="G1102" t="s">
        <v>91</v>
      </c>
      <c r="H1102" t="s">
        <v>965</v>
      </c>
      <c r="I1102" t="s">
        <v>196</v>
      </c>
      <c r="J1102" t="s">
        <v>4723</v>
      </c>
      <c r="K1102" t="s">
        <v>94</v>
      </c>
      <c r="L1102" t="s">
        <v>95</v>
      </c>
      <c r="M1102" t="s">
        <v>35</v>
      </c>
      <c r="N1102" s="1">
        <v>41433</v>
      </c>
      <c r="O1102" t="s">
        <v>182</v>
      </c>
      <c r="P1102" s="3" t="s">
        <v>4724</v>
      </c>
      <c r="Q1102" t="s">
        <v>3508</v>
      </c>
      <c r="R1102">
        <v>36</v>
      </c>
      <c r="S1102" t="s">
        <v>6111</v>
      </c>
      <c r="T1102" s="2">
        <v>0.1</v>
      </c>
      <c r="U1102" t="s">
        <v>1559</v>
      </c>
      <c r="V1102" t="s">
        <v>6112</v>
      </c>
      <c r="W1102" t="s">
        <v>2119</v>
      </c>
      <c r="X1102" t="s">
        <v>6113</v>
      </c>
      <c r="Y1102" s="3">
        <f>VALUE(SUBSTITUTE(Table1[[#This Row],[Order Total]],"$",""))</f>
        <v>283.83</v>
      </c>
      <c r="Z1102">
        <f>VALUE(SUBSTITUTE(Table1[[#This Row],[Total]],"$",""))</f>
        <v>292.63</v>
      </c>
      <c r="AA1102" s="3">
        <f>Table1[[#This Row],[Order Total Number]]-Table1[[#This Row],[Total Number]]</f>
        <v>-8.8000000000000114</v>
      </c>
      <c r="AB1102">
        <f>VALUE(SUBSTITUTE(Table1[[#This Row],[Shipping Cost]],"$",""))</f>
        <v>3.98</v>
      </c>
      <c r="AC1102">
        <f>VALUE(SUBSTITUTE(Table1[[#This Row],[Discount $]],"$",""))</f>
        <v>32.869999999999997</v>
      </c>
      <c r="AD1102">
        <f>VALUE(SUBSTITUTE(Table1[[#This Row],[Retail Price]],"$",""))</f>
        <v>9.31</v>
      </c>
      <c r="AE1102" s="4">
        <f>(Table1[[#This Row],[Retail Price Number]]*Table1[[#This Row],[Order Quantity]])-Table1[[#This Row],[Discount $ Number]]+Table1[[#This Row],[Shipping Cost Number]]</f>
        <v>306.27000000000004</v>
      </c>
      <c r="AF1102">
        <f>Table1[[#This Row],[Retail Price Number]]*Table1[[#This Row],[Order Quantity]]-Table1[[#This Row],[Discount $ Number]]</f>
        <v>302.29000000000002</v>
      </c>
      <c r="AG1102">
        <f>(Table1[[#This Row],[Retail Price Number]]*Table1[[#This Row],[Order Quantity]])-Table1[[#This Row],[Discount $ Number]]-Table1[[#This Row],[Shipping Cost Number]]</f>
        <v>298.31</v>
      </c>
      <c r="AH1102">
        <f>Table1[[#This Row],[Retail Price Number]]*Table1[[#This Row],[Order Quantity]]</f>
        <v>335.16</v>
      </c>
      <c r="AI1102">
        <f>YEAR(Table1[[#This Row],[Order Date]])</f>
        <v>2013</v>
      </c>
    </row>
    <row r="1103" spans="1:35" x14ac:dyDescent="0.3">
      <c r="A1103" t="s">
        <v>1666</v>
      </c>
      <c r="B1103" s="1">
        <v>41506</v>
      </c>
      <c r="C1103" t="s">
        <v>1172</v>
      </c>
      <c r="D1103" t="s">
        <v>174</v>
      </c>
      <c r="E1103" t="s">
        <v>27</v>
      </c>
      <c r="F1103" t="s">
        <v>28</v>
      </c>
      <c r="G1103" t="s">
        <v>29</v>
      </c>
      <c r="H1103" t="s">
        <v>78</v>
      </c>
      <c r="I1103" t="s">
        <v>31</v>
      </c>
      <c r="J1103" t="s">
        <v>2168</v>
      </c>
      <c r="K1103" t="s">
        <v>94</v>
      </c>
      <c r="L1103" t="s">
        <v>109</v>
      </c>
      <c r="M1103" t="s">
        <v>156</v>
      </c>
      <c r="N1103" s="1">
        <v>41508</v>
      </c>
      <c r="O1103" t="s">
        <v>1728</v>
      </c>
      <c r="P1103" s="3" t="s">
        <v>2169</v>
      </c>
      <c r="Q1103" t="s">
        <v>2170</v>
      </c>
      <c r="R1103">
        <v>37</v>
      </c>
      <c r="S1103" t="s">
        <v>1907</v>
      </c>
      <c r="T1103" s="2">
        <v>0.08</v>
      </c>
      <c r="U1103" t="s">
        <v>586</v>
      </c>
      <c r="V1103" t="s">
        <v>5582</v>
      </c>
      <c r="W1103" t="s">
        <v>818</v>
      </c>
      <c r="X1103" t="s">
        <v>5583</v>
      </c>
      <c r="Y1103" s="3">
        <f>VALUE(SUBSTITUTE(Table1[[#This Row],[Order Total]],"$",""))</f>
        <v>193.84</v>
      </c>
      <c r="Z1103">
        <f>VALUE(SUBSTITUTE(Table1[[#This Row],[Total]],"$",""))</f>
        <v>200.03</v>
      </c>
      <c r="AA1103" s="3">
        <f>Table1[[#This Row],[Order Total Number]]-Table1[[#This Row],[Total Number]]</f>
        <v>-6.1899999999999977</v>
      </c>
      <c r="AB1103">
        <f>VALUE(SUBSTITUTE(Table1[[#This Row],[Shipping Cost]],"$",""))</f>
        <v>6.19</v>
      </c>
      <c r="AC1103">
        <f>VALUE(SUBSTITUTE(Table1[[#This Row],[Discount $]],"$",""))</f>
        <v>3.96</v>
      </c>
      <c r="AD1103">
        <f>VALUE(SUBSTITUTE(Table1[[#This Row],[Retail Price]],"$",""))</f>
        <v>8.6</v>
      </c>
      <c r="AE1103" s="4">
        <f>(Table1[[#This Row],[Retail Price Number]]*Table1[[#This Row],[Order Quantity]])-Table1[[#This Row],[Discount $ Number]]+Table1[[#This Row],[Shipping Cost Number]]</f>
        <v>320.43</v>
      </c>
      <c r="AF1103">
        <f>Table1[[#This Row],[Retail Price Number]]*Table1[[#This Row],[Order Quantity]]-Table1[[#This Row],[Discount $ Number]]</f>
        <v>314.24</v>
      </c>
      <c r="AG1103">
        <f>(Table1[[#This Row],[Retail Price Number]]*Table1[[#This Row],[Order Quantity]])-Table1[[#This Row],[Discount $ Number]]-Table1[[#This Row],[Shipping Cost Number]]</f>
        <v>308.05</v>
      </c>
      <c r="AH1103">
        <f>Table1[[#This Row],[Retail Price Number]]*Table1[[#This Row],[Order Quantity]]</f>
        <v>318.2</v>
      </c>
      <c r="AI1103">
        <f>YEAR(Table1[[#This Row],[Order Date]])</f>
        <v>2013</v>
      </c>
    </row>
    <row r="1104" spans="1:35" x14ac:dyDescent="0.3">
      <c r="A1104" t="s">
        <v>1666</v>
      </c>
      <c r="B1104" s="1">
        <v>41850</v>
      </c>
      <c r="C1104" t="s">
        <v>6918</v>
      </c>
      <c r="D1104" t="s">
        <v>1019</v>
      </c>
      <c r="E1104" t="s">
        <v>46</v>
      </c>
      <c r="F1104" t="s">
        <v>47</v>
      </c>
      <c r="G1104" t="s">
        <v>29</v>
      </c>
      <c r="H1104" t="s">
        <v>48</v>
      </c>
      <c r="I1104" t="s">
        <v>31</v>
      </c>
      <c r="J1104" t="s">
        <v>564</v>
      </c>
      <c r="K1104" t="s">
        <v>94</v>
      </c>
      <c r="L1104" t="s">
        <v>34</v>
      </c>
      <c r="M1104" t="s">
        <v>35</v>
      </c>
      <c r="N1104" s="1">
        <v>41851</v>
      </c>
      <c r="O1104" t="s">
        <v>565</v>
      </c>
      <c r="P1104" s="3" t="s">
        <v>566</v>
      </c>
      <c r="Q1104" t="s">
        <v>567</v>
      </c>
      <c r="R1104">
        <v>50</v>
      </c>
      <c r="S1104" t="s">
        <v>7147</v>
      </c>
      <c r="T1104" s="2">
        <v>0.1</v>
      </c>
      <c r="U1104" t="s">
        <v>123</v>
      </c>
      <c r="V1104" t="s">
        <v>7148</v>
      </c>
      <c r="W1104" t="s">
        <v>224</v>
      </c>
      <c r="X1104" t="s">
        <v>2532</v>
      </c>
      <c r="Y1104" s="3">
        <f>VALUE(SUBSTITUTE(Table1[[#This Row],[Order Total]],"$",""))</f>
        <v>21.06</v>
      </c>
      <c r="Z1104">
        <f>VALUE(SUBSTITUTE(Table1[[#This Row],[Total]],"$",""))</f>
        <v>22.09</v>
      </c>
      <c r="AA1104" s="3">
        <f>Table1[[#This Row],[Order Total Number]]-Table1[[#This Row],[Total Number]]</f>
        <v>-1.0300000000000011</v>
      </c>
      <c r="AB1104">
        <f>VALUE(SUBSTITUTE(Table1[[#This Row],[Shipping Cost]],"$",""))</f>
        <v>0.5</v>
      </c>
      <c r="AC1104">
        <f>VALUE(SUBSTITUTE(Table1[[#This Row],[Discount $]],"$",""))</f>
        <v>2.25</v>
      </c>
      <c r="AD1104">
        <f>VALUE(SUBSTITUTE(Table1[[#This Row],[Retail Price]],"$",""))</f>
        <v>6.3</v>
      </c>
      <c r="AE1104" s="4">
        <f>(Table1[[#This Row],[Retail Price Number]]*Table1[[#This Row],[Order Quantity]])-Table1[[#This Row],[Discount $ Number]]+Table1[[#This Row],[Shipping Cost Number]]</f>
        <v>313.25</v>
      </c>
      <c r="AF1104">
        <f>Table1[[#This Row],[Retail Price Number]]*Table1[[#This Row],[Order Quantity]]-Table1[[#This Row],[Discount $ Number]]</f>
        <v>312.75</v>
      </c>
      <c r="AG1104">
        <f>(Table1[[#This Row],[Retail Price Number]]*Table1[[#This Row],[Order Quantity]])-Table1[[#This Row],[Discount $ Number]]-Table1[[#This Row],[Shipping Cost Number]]</f>
        <v>312.25</v>
      </c>
      <c r="AH1104">
        <f>Table1[[#This Row],[Retail Price Number]]*Table1[[#This Row],[Order Quantity]]</f>
        <v>315</v>
      </c>
      <c r="AI1104">
        <f>YEAR(Table1[[#This Row],[Order Date]])</f>
        <v>2014</v>
      </c>
    </row>
    <row r="1105" spans="1:35" x14ac:dyDescent="0.3">
      <c r="A1105" t="s">
        <v>1666</v>
      </c>
      <c r="B1105" s="1">
        <v>41520</v>
      </c>
      <c r="C1105" t="s">
        <v>584</v>
      </c>
      <c r="D1105" t="s">
        <v>228</v>
      </c>
      <c r="E1105" t="s">
        <v>46</v>
      </c>
      <c r="F1105" t="s">
        <v>47</v>
      </c>
      <c r="G1105" t="s">
        <v>91</v>
      </c>
      <c r="H1105" t="s">
        <v>107</v>
      </c>
      <c r="I1105" t="s">
        <v>31</v>
      </c>
      <c r="J1105" t="s">
        <v>2168</v>
      </c>
      <c r="K1105" t="s">
        <v>94</v>
      </c>
      <c r="L1105" t="s">
        <v>34</v>
      </c>
      <c r="M1105" t="s">
        <v>35</v>
      </c>
      <c r="N1105" s="1">
        <v>41522</v>
      </c>
      <c r="O1105" t="s">
        <v>1728</v>
      </c>
      <c r="P1105" s="3" t="s">
        <v>2169</v>
      </c>
      <c r="Q1105" t="s">
        <v>2170</v>
      </c>
      <c r="R1105">
        <v>9</v>
      </c>
      <c r="S1105" t="s">
        <v>1907</v>
      </c>
      <c r="T1105" s="2">
        <v>0.03</v>
      </c>
      <c r="U1105" t="s">
        <v>586</v>
      </c>
      <c r="V1105" t="s">
        <v>5582</v>
      </c>
      <c r="W1105" t="s">
        <v>818</v>
      </c>
      <c r="X1105" t="s">
        <v>5583</v>
      </c>
      <c r="Y1105" s="3">
        <f>VALUE(SUBSTITUTE(Table1[[#This Row],[Order Total]],"$",""))</f>
        <v>193.84</v>
      </c>
      <c r="Z1105">
        <f>VALUE(SUBSTITUTE(Table1[[#This Row],[Total]],"$",""))</f>
        <v>200.03</v>
      </c>
      <c r="AA1105" s="3">
        <f>Table1[[#This Row],[Order Total Number]]-Table1[[#This Row],[Total Number]]</f>
        <v>-6.1899999999999977</v>
      </c>
      <c r="AB1105">
        <f>VALUE(SUBSTITUTE(Table1[[#This Row],[Shipping Cost]],"$",""))</f>
        <v>6.19</v>
      </c>
      <c r="AC1105">
        <f>VALUE(SUBSTITUTE(Table1[[#This Row],[Discount $]],"$",""))</f>
        <v>3.96</v>
      </c>
      <c r="AD1105">
        <f>VALUE(SUBSTITUTE(Table1[[#This Row],[Retail Price]],"$",""))</f>
        <v>8.6</v>
      </c>
      <c r="AE1105" s="4">
        <f>(Table1[[#This Row],[Retail Price Number]]*Table1[[#This Row],[Order Quantity]])-Table1[[#This Row],[Discount $ Number]]+Table1[[#This Row],[Shipping Cost Number]]</f>
        <v>79.63</v>
      </c>
      <c r="AF1105">
        <f>Table1[[#This Row],[Retail Price Number]]*Table1[[#This Row],[Order Quantity]]-Table1[[#This Row],[Discount $ Number]]</f>
        <v>73.44</v>
      </c>
      <c r="AG1105">
        <f>(Table1[[#This Row],[Retail Price Number]]*Table1[[#This Row],[Order Quantity]])-Table1[[#This Row],[Discount $ Number]]-Table1[[#This Row],[Shipping Cost Number]]</f>
        <v>67.25</v>
      </c>
      <c r="AH1105">
        <f>Table1[[#This Row],[Retail Price Number]]*Table1[[#This Row],[Order Quantity]]</f>
        <v>77.399999999999991</v>
      </c>
      <c r="AI1105">
        <f>YEAR(Table1[[#This Row],[Order Date]])</f>
        <v>2013</v>
      </c>
    </row>
    <row r="1106" spans="1:35" x14ac:dyDescent="0.3">
      <c r="A1106" t="s">
        <v>1666</v>
      </c>
      <c r="B1106" s="1">
        <v>41471</v>
      </c>
      <c r="C1106" t="s">
        <v>1887</v>
      </c>
      <c r="D1106" t="s">
        <v>1503</v>
      </c>
      <c r="E1106" t="s">
        <v>27</v>
      </c>
      <c r="F1106" t="s">
        <v>28</v>
      </c>
      <c r="G1106" t="s">
        <v>91</v>
      </c>
      <c r="H1106" t="s">
        <v>289</v>
      </c>
      <c r="I1106" t="s">
        <v>63</v>
      </c>
      <c r="J1106" t="s">
        <v>145</v>
      </c>
      <c r="K1106" t="s">
        <v>94</v>
      </c>
      <c r="L1106" t="s">
        <v>34</v>
      </c>
      <c r="M1106" t="s">
        <v>35</v>
      </c>
      <c r="N1106" s="1">
        <v>41472</v>
      </c>
      <c r="O1106" t="s">
        <v>146</v>
      </c>
      <c r="P1106" s="3" t="s">
        <v>147</v>
      </c>
      <c r="Q1106" t="s">
        <v>148</v>
      </c>
      <c r="R1106">
        <v>43</v>
      </c>
      <c r="S1106" t="s">
        <v>1907</v>
      </c>
      <c r="T1106" s="2">
        <v>0.08</v>
      </c>
      <c r="U1106" t="s">
        <v>586</v>
      </c>
      <c r="V1106" t="s">
        <v>5582</v>
      </c>
      <c r="W1106" t="s">
        <v>152</v>
      </c>
      <c r="X1106" t="s">
        <v>5583</v>
      </c>
      <c r="Y1106" s="3">
        <f>VALUE(SUBSTITUTE(Table1[[#This Row],[Order Total]],"$",""))</f>
        <v>193.84</v>
      </c>
      <c r="Z1106">
        <f>VALUE(SUBSTITUTE(Table1[[#This Row],[Total]],"$",""))</f>
        <v>200.03</v>
      </c>
      <c r="AA1106" s="3">
        <f>Table1[[#This Row],[Order Total Number]]-Table1[[#This Row],[Total Number]]</f>
        <v>-6.1899999999999977</v>
      </c>
      <c r="AB1106">
        <f>VALUE(SUBSTITUTE(Table1[[#This Row],[Shipping Cost]],"$",""))</f>
        <v>2.85</v>
      </c>
      <c r="AC1106">
        <f>VALUE(SUBSTITUTE(Table1[[#This Row],[Discount $]],"$",""))</f>
        <v>3.96</v>
      </c>
      <c r="AD1106">
        <f>VALUE(SUBSTITUTE(Table1[[#This Row],[Retail Price]],"$",""))</f>
        <v>12.22</v>
      </c>
      <c r="AE1106" s="4">
        <f>(Table1[[#This Row],[Retail Price Number]]*Table1[[#This Row],[Order Quantity]])-Table1[[#This Row],[Discount $ Number]]+Table1[[#This Row],[Shipping Cost Number]]</f>
        <v>524.35</v>
      </c>
      <c r="AF1106">
        <f>Table1[[#This Row],[Retail Price Number]]*Table1[[#This Row],[Order Quantity]]-Table1[[#This Row],[Discount $ Number]]</f>
        <v>521.5</v>
      </c>
      <c r="AG1106">
        <f>(Table1[[#This Row],[Retail Price Number]]*Table1[[#This Row],[Order Quantity]])-Table1[[#This Row],[Discount $ Number]]-Table1[[#This Row],[Shipping Cost Number]]</f>
        <v>518.65</v>
      </c>
      <c r="AH1106">
        <f>Table1[[#This Row],[Retail Price Number]]*Table1[[#This Row],[Order Quantity]]</f>
        <v>525.46</v>
      </c>
      <c r="AI1106">
        <f>YEAR(Table1[[#This Row],[Order Date]])</f>
        <v>2013</v>
      </c>
    </row>
    <row r="1107" spans="1:35" x14ac:dyDescent="0.3">
      <c r="A1107" t="s">
        <v>1666</v>
      </c>
      <c r="B1107" s="1">
        <v>41895</v>
      </c>
      <c r="C1107" t="s">
        <v>798</v>
      </c>
      <c r="D1107" t="s">
        <v>61</v>
      </c>
      <c r="E1107" t="s">
        <v>27</v>
      </c>
      <c r="F1107" t="s">
        <v>28</v>
      </c>
      <c r="G1107" t="s">
        <v>77</v>
      </c>
      <c r="H1107" t="s">
        <v>62</v>
      </c>
      <c r="I1107" t="s">
        <v>196</v>
      </c>
      <c r="J1107" t="s">
        <v>10448</v>
      </c>
      <c r="K1107" t="s">
        <v>94</v>
      </c>
      <c r="L1107" t="s">
        <v>34</v>
      </c>
      <c r="M1107" t="s">
        <v>35</v>
      </c>
      <c r="N1107" s="1">
        <v>41899</v>
      </c>
      <c r="O1107" t="s">
        <v>66</v>
      </c>
      <c r="P1107" s="3" t="s">
        <v>67</v>
      </c>
      <c r="Q1107" t="s">
        <v>68</v>
      </c>
      <c r="R1107">
        <v>33</v>
      </c>
      <c r="S1107" t="s">
        <v>6553</v>
      </c>
      <c r="T1107" s="2">
        <v>0.08</v>
      </c>
      <c r="U1107" t="s">
        <v>5792</v>
      </c>
      <c r="V1107" t="s">
        <v>10449</v>
      </c>
      <c r="W1107" t="s">
        <v>72</v>
      </c>
      <c r="X1107" t="s">
        <v>10450</v>
      </c>
      <c r="Y1107" s="3">
        <f>VALUE(SUBSTITUTE(Table1[[#This Row],[Order Total]],"$",""))</f>
        <v>78.33</v>
      </c>
      <c r="Z1107">
        <f>VALUE(SUBSTITUTE(Table1[[#This Row],[Total]],"$",""))</f>
        <v>79.41</v>
      </c>
      <c r="AA1107" s="3">
        <f>Table1[[#This Row],[Order Total Number]]-Table1[[#This Row],[Total Number]]</f>
        <v>-1.0799999999999983</v>
      </c>
      <c r="AB1107">
        <f>VALUE(SUBSTITUTE(Table1[[#This Row],[Shipping Cost]],"$",""))</f>
        <v>0.99</v>
      </c>
      <c r="AC1107">
        <f>VALUE(SUBSTITUTE(Table1[[#This Row],[Discount $]],"$",""))</f>
        <v>5.69</v>
      </c>
      <c r="AD1107">
        <f>VALUE(SUBSTITUTE(Table1[[#This Row],[Retail Price]],"$",""))</f>
        <v>2.88</v>
      </c>
      <c r="AE1107" s="4">
        <f>(Table1[[#This Row],[Retail Price Number]]*Table1[[#This Row],[Order Quantity]])-Table1[[#This Row],[Discount $ Number]]+Table1[[#This Row],[Shipping Cost Number]]</f>
        <v>90.339999999999989</v>
      </c>
      <c r="AF1107">
        <f>Table1[[#This Row],[Retail Price Number]]*Table1[[#This Row],[Order Quantity]]-Table1[[#This Row],[Discount $ Number]]</f>
        <v>89.35</v>
      </c>
      <c r="AG1107">
        <f>(Table1[[#This Row],[Retail Price Number]]*Table1[[#This Row],[Order Quantity]])-Table1[[#This Row],[Discount $ Number]]-Table1[[#This Row],[Shipping Cost Number]]</f>
        <v>88.36</v>
      </c>
      <c r="AH1107">
        <f>Table1[[#This Row],[Retail Price Number]]*Table1[[#This Row],[Order Quantity]]</f>
        <v>95.039999999999992</v>
      </c>
      <c r="AI1107">
        <f>YEAR(Table1[[#This Row],[Order Date]])</f>
        <v>2014</v>
      </c>
    </row>
    <row r="1108" spans="1:35" x14ac:dyDescent="0.3">
      <c r="A1108" t="s">
        <v>1666</v>
      </c>
      <c r="B1108" s="1">
        <v>41475</v>
      </c>
      <c r="C1108" t="s">
        <v>2959</v>
      </c>
      <c r="D1108" t="s">
        <v>144</v>
      </c>
      <c r="E1108" t="s">
        <v>46</v>
      </c>
      <c r="F1108" t="s">
        <v>47</v>
      </c>
      <c r="G1108" t="s">
        <v>77</v>
      </c>
      <c r="H1108" t="s">
        <v>107</v>
      </c>
      <c r="I1108" t="s">
        <v>31</v>
      </c>
      <c r="J1108" t="s">
        <v>2168</v>
      </c>
      <c r="K1108" t="s">
        <v>94</v>
      </c>
      <c r="L1108" t="s">
        <v>109</v>
      </c>
      <c r="M1108" t="s">
        <v>35</v>
      </c>
      <c r="N1108" s="1">
        <v>41477</v>
      </c>
      <c r="O1108" t="s">
        <v>1728</v>
      </c>
      <c r="P1108" s="3" t="s">
        <v>2169</v>
      </c>
      <c r="Q1108" t="s">
        <v>2170</v>
      </c>
      <c r="R1108">
        <v>39</v>
      </c>
      <c r="S1108" t="s">
        <v>1907</v>
      </c>
      <c r="T1108" s="2">
        <v>0.04</v>
      </c>
      <c r="U1108" t="s">
        <v>586</v>
      </c>
      <c r="V1108" t="s">
        <v>5582</v>
      </c>
      <c r="W1108" t="s">
        <v>818</v>
      </c>
      <c r="X1108" t="s">
        <v>5583</v>
      </c>
      <c r="Y1108" s="3">
        <f>VALUE(SUBSTITUTE(Table1[[#This Row],[Order Total]],"$",""))</f>
        <v>193.84</v>
      </c>
      <c r="Z1108">
        <f>VALUE(SUBSTITUTE(Table1[[#This Row],[Total]],"$",""))</f>
        <v>200.03</v>
      </c>
      <c r="AA1108" s="3">
        <f>Table1[[#This Row],[Order Total Number]]-Table1[[#This Row],[Total Number]]</f>
        <v>-6.1899999999999977</v>
      </c>
      <c r="AB1108">
        <f>VALUE(SUBSTITUTE(Table1[[#This Row],[Shipping Cost]],"$",""))</f>
        <v>6.19</v>
      </c>
      <c r="AC1108">
        <f>VALUE(SUBSTITUTE(Table1[[#This Row],[Discount $]],"$",""))</f>
        <v>3.96</v>
      </c>
      <c r="AD1108">
        <f>VALUE(SUBSTITUTE(Table1[[#This Row],[Retail Price]],"$",""))</f>
        <v>8.6</v>
      </c>
      <c r="AE1108" s="4">
        <f>(Table1[[#This Row],[Retail Price Number]]*Table1[[#This Row],[Order Quantity]])-Table1[[#This Row],[Discount $ Number]]+Table1[[#This Row],[Shipping Cost Number]]</f>
        <v>337.63</v>
      </c>
      <c r="AF1108">
        <f>Table1[[#This Row],[Retail Price Number]]*Table1[[#This Row],[Order Quantity]]-Table1[[#This Row],[Discount $ Number]]</f>
        <v>331.44</v>
      </c>
      <c r="AG1108">
        <f>(Table1[[#This Row],[Retail Price Number]]*Table1[[#This Row],[Order Quantity]])-Table1[[#This Row],[Discount $ Number]]-Table1[[#This Row],[Shipping Cost Number]]</f>
        <v>325.25</v>
      </c>
      <c r="AH1108">
        <f>Table1[[#This Row],[Retail Price Number]]*Table1[[#This Row],[Order Quantity]]</f>
        <v>335.4</v>
      </c>
      <c r="AI1108">
        <f>YEAR(Table1[[#This Row],[Order Date]])</f>
        <v>2013</v>
      </c>
    </row>
    <row r="1109" spans="1:35" x14ac:dyDescent="0.3">
      <c r="A1109" t="s">
        <v>1666</v>
      </c>
      <c r="B1109" s="1">
        <v>41460</v>
      </c>
      <c r="C1109" t="s">
        <v>2008</v>
      </c>
      <c r="D1109" t="s">
        <v>144</v>
      </c>
      <c r="E1109" t="s">
        <v>46</v>
      </c>
      <c r="F1109" t="s">
        <v>47</v>
      </c>
      <c r="G1109" t="s">
        <v>77</v>
      </c>
      <c r="H1109" t="s">
        <v>107</v>
      </c>
      <c r="I1109" t="s">
        <v>92</v>
      </c>
      <c r="J1109" t="s">
        <v>1278</v>
      </c>
      <c r="K1109" t="s">
        <v>94</v>
      </c>
      <c r="L1109" t="s">
        <v>34</v>
      </c>
      <c r="M1109" t="s">
        <v>35</v>
      </c>
      <c r="N1109" s="1">
        <v>41462</v>
      </c>
      <c r="O1109" t="s">
        <v>36</v>
      </c>
      <c r="P1109" s="3" t="s">
        <v>111</v>
      </c>
      <c r="Q1109" t="s">
        <v>52</v>
      </c>
      <c r="R1109">
        <v>8</v>
      </c>
      <c r="S1109" t="s">
        <v>9695</v>
      </c>
      <c r="T1109" s="2">
        <v>0.02</v>
      </c>
      <c r="U1109" t="s">
        <v>6801</v>
      </c>
      <c r="V1109" t="s">
        <v>11743</v>
      </c>
      <c r="W1109" t="s">
        <v>1282</v>
      </c>
      <c r="X1109" t="s">
        <v>11744</v>
      </c>
      <c r="Y1109" s="3">
        <f>VALUE(SUBSTITUTE(Table1[[#This Row],[Order Total]],"$",""))</f>
        <v>68.88</v>
      </c>
      <c r="Z1109">
        <f>VALUE(SUBSTITUTE(Table1[[#This Row],[Total]],"$",""))</f>
        <v>79.53</v>
      </c>
      <c r="AA1109" s="3">
        <f>Table1[[#This Row],[Order Total Number]]-Table1[[#This Row],[Total Number]]</f>
        <v>-10.650000000000006</v>
      </c>
      <c r="AB1109">
        <f>VALUE(SUBSTITUTE(Table1[[#This Row],[Shipping Cost]],"$",""))</f>
        <v>2.56</v>
      </c>
      <c r="AC1109">
        <f>VALUE(SUBSTITUTE(Table1[[#This Row],[Discount $]],"$",""))</f>
        <v>7.48</v>
      </c>
      <c r="AD1109">
        <f>VALUE(SUBSTITUTE(Table1[[#This Row],[Retail Price]],"$",""))</f>
        <v>2.08</v>
      </c>
      <c r="AE1109" s="4">
        <f>(Table1[[#This Row],[Retail Price Number]]*Table1[[#This Row],[Order Quantity]])-Table1[[#This Row],[Discount $ Number]]+Table1[[#This Row],[Shipping Cost Number]]</f>
        <v>11.72</v>
      </c>
      <c r="AF1109">
        <f>Table1[[#This Row],[Retail Price Number]]*Table1[[#This Row],[Order Quantity]]-Table1[[#This Row],[Discount $ Number]]</f>
        <v>9.16</v>
      </c>
      <c r="AG1109">
        <f>(Table1[[#This Row],[Retail Price Number]]*Table1[[#This Row],[Order Quantity]])-Table1[[#This Row],[Discount $ Number]]-Table1[[#This Row],[Shipping Cost Number]]</f>
        <v>6.6</v>
      </c>
      <c r="AH1109">
        <f>Table1[[#This Row],[Retail Price Number]]*Table1[[#This Row],[Order Quantity]]</f>
        <v>16.64</v>
      </c>
      <c r="AI1109">
        <f>YEAR(Table1[[#This Row],[Order Date]])</f>
        <v>2013</v>
      </c>
    </row>
    <row r="1110" spans="1:35" x14ac:dyDescent="0.3">
      <c r="A1110" t="s">
        <v>5490</v>
      </c>
      <c r="B1110" s="1">
        <v>42521</v>
      </c>
      <c r="C1110" t="s">
        <v>239</v>
      </c>
      <c r="D1110" t="s">
        <v>240</v>
      </c>
      <c r="E1110" t="s">
        <v>27</v>
      </c>
      <c r="F1110" t="s">
        <v>28</v>
      </c>
      <c r="G1110" t="s">
        <v>29</v>
      </c>
      <c r="H1110" t="s">
        <v>241</v>
      </c>
      <c r="I1110" t="s">
        <v>121</v>
      </c>
      <c r="J1110" t="s">
        <v>93</v>
      </c>
      <c r="K1110" t="s">
        <v>94</v>
      </c>
      <c r="L1110" t="s">
        <v>95</v>
      </c>
      <c r="M1110" t="s">
        <v>35</v>
      </c>
      <c r="N1110" s="1">
        <v>42525</v>
      </c>
      <c r="O1110" t="s">
        <v>96</v>
      </c>
      <c r="P1110" s="3" t="s">
        <v>97</v>
      </c>
      <c r="Q1110" t="s">
        <v>98</v>
      </c>
      <c r="R1110">
        <v>46</v>
      </c>
      <c r="S1110" t="s">
        <v>5491</v>
      </c>
      <c r="T1110" s="2">
        <v>0.01</v>
      </c>
      <c r="U1110" t="s">
        <v>3240</v>
      </c>
      <c r="V1110" t="s">
        <v>5492</v>
      </c>
      <c r="W1110" t="s">
        <v>102</v>
      </c>
      <c r="X1110" t="s">
        <v>5493</v>
      </c>
      <c r="Y1110" s="3">
        <f>VALUE(SUBSTITUTE(Table1[[#This Row],[Order Total]],"$",""))</f>
        <v>116.65</v>
      </c>
      <c r="Z1110">
        <f>VALUE(SUBSTITUTE(Table1[[#This Row],[Total]],"$",""))</f>
        <v>118.19</v>
      </c>
      <c r="AA1110" s="3">
        <f>Table1[[#This Row],[Order Total Number]]-Table1[[#This Row],[Total Number]]</f>
        <v>-1.539999999999992</v>
      </c>
      <c r="AB1110">
        <f>VALUE(SUBSTITUTE(Table1[[#This Row],[Shipping Cost]],"$",""))</f>
        <v>0.8</v>
      </c>
      <c r="AC1110">
        <f>VALUE(SUBSTITUTE(Table1[[#This Row],[Discount $]],"$",""))</f>
        <v>9.9499999999999993</v>
      </c>
      <c r="AD1110">
        <f>VALUE(SUBSTITUTE(Table1[[#This Row],[Retail Price]],"$",""))</f>
        <v>2.62</v>
      </c>
      <c r="AE1110" s="4">
        <f>(Table1[[#This Row],[Retail Price Number]]*Table1[[#This Row],[Order Quantity]])-Table1[[#This Row],[Discount $ Number]]+Table1[[#This Row],[Shipping Cost Number]]</f>
        <v>111.37</v>
      </c>
      <c r="AF1110">
        <f>Table1[[#This Row],[Retail Price Number]]*Table1[[#This Row],[Order Quantity]]-Table1[[#This Row],[Discount $ Number]]</f>
        <v>110.57000000000001</v>
      </c>
      <c r="AG1110">
        <f>(Table1[[#This Row],[Retail Price Number]]*Table1[[#This Row],[Order Quantity]])-Table1[[#This Row],[Discount $ Number]]-Table1[[#This Row],[Shipping Cost Number]]</f>
        <v>109.77000000000001</v>
      </c>
      <c r="AH1110">
        <f>Table1[[#This Row],[Retail Price Number]]*Table1[[#This Row],[Order Quantity]]</f>
        <v>120.52000000000001</v>
      </c>
      <c r="AI1110">
        <f>YEAR(Table1[[#This Row],[Order Date]])</f>
        <v>2016</v>
      </c>
    </row>
    <row r="1111" spans="1:35" x14ac:dyDescent="0.3">
      <c r="A1111" t="s">
        <v>5490</v>
      </c>
      <c r="B1111" s="1">
        <v>41835</v>
      </c>
      <c r="C1111" t="s">
        <v>6376</v>
      </c>
      <c r="D1111" t="s">
        <v>895</v>
      </c>
      <c r="E1111" t="s">
        <v>27</v>
      </c>
      <c r="F1111" t="s">
        <v>28</v>
      </c>
      <c r="G1111" t="s">
        <v>91</v>
      </c>
      <c r="H1111" t="s">
        <v>289</v>
      </c>
      <c r="I1111" t="s">
        <v>121</v>
      </c>
      <c r="J1111" t="s">
        <v>601</v>
      </c>
      <c r="K1111" t="s">
        <v>94</v>
      </c>
      <c r="L1111" t="s">
        <v>34</v>
      </c>
      <c r="M1111" t="s">
        <v>35</v>
      </c>
      <c r="N1111" s="1">
        <v>41837</v>
      </c>
      <c r="O1111" t="s">
        <v>602</v>
      </c>
      <c r="P1111" s="3" t="s">
        <v>603</v>
      </c>
      <c r="Q1111" t="s">
        <v>258</v>
      </c>
      <c r="R1111">
        <v>44</v>
      </c>
      <c r="S1111" t="s">
        <v>6377</v>
      </c>
      <c r="T1111" s="2">
        <v>0.04</v>
      </c>
      <c r="U1111" t="s">
        <v>6378</v>
      </c>
      <c r="V1111" t="s">
        <v>6379</v>
      </c>
      <c r="W1111" t="s">
        <v>606</v>
      </c>
      <c r="X1111" t="s">
        <v>6380</v>
      </c>
      <c r="Y1111" s="3">
        <f>VALUE(SUBSTITUTE(Table1[[#This Row],[Order Total]],"$",""))</f>
        <v>262.35000000000002</v>
      </c>
      <c r="Z1111">
        <f>VALUE(SUBSTITUTE(Table1[[#This Row],[Total]],"$",""))</f>
        <v>268.75</v>
      </c>
      <c r="AA1111" s="3">
        <f>Table1[[#This Row],[Order Total Number]]-Table1[[#This Row],[Total Number]]</f>
        <v>-6.3999999999999773</v>
      </c>
      <c r="AB1111">
        <f>VALUE(SUBSTITUTE(Table1[[#This Row],[Shipping Cost]],"$",""))</f>
        <v>7.72</v>
      </c>
      <c r="AC1111">
        <f>VALUE(SUBSTITUTE(Table1[[#This Row],[Discount $]],"$",""))</f>
        <v>29.37</v>
      </c>
      <c r="AD1111">
        <f>VALUE(SUBSTITUTE(Table1[[#This Row],[Retail Price]],"$",""))</f>
        <v>7.3</v>
      </c>
      <c r="AE1111" s="4">
        <f>(Table1[[#This Row],[Retail Price Number]]*Table1[[#This Row],[Order Quantity]])-Table1[[#This Row],[Discount $ Number]]+Table1[[#This Row],[Shipping Cost Number]]</f>
        <v>299.55</v>
      </c>
      <c r="AF1111">
        <f>Table1[[#This Row],[Retail Price Number]]*Table1[[#This Row],[Order Quantity]]-Table1[[#This Row],[Discount $ Number]]</f>
        <v>291.83</v>
      </c>
      <c r="AG1111">
        <f>(Table1[[#This Row],[Retail Price Number]]*Table1[[#This Row],[Order Quantity]])-Table1[[#This Row],[Discount $ Number]]-Table1[[#This Row],[Shipping Cost Number]]</f>
        <v>284.10999999999996</v>
      </c>
      <c r="AH1111">
        <f>Table1[[#This Row],[Retail Price Number]]*Table1[[#This Row],[Order Quantity]]</f>
        <v>321.2</v>
      </c>
      <c r="AI1111">
        <f>YEAR(Table1[[#This Row],[Order Date]])</f>
        <v>2014</v>
      </c>
    </row>
    <row r="1112" spans="1:35" x14ac:dyDescent="0.3">
      <c r="A1112" t="s">
        <v>5490</v>
      </c>
      <c r="B1112" s="1">
        <v>42228</v>
      </c>
      <c r="C1112" t="s">
        <v>390</v>
      </c>
      <c r="D1112" t="s">
        <v>1300</v>
      </c>
      <c r="E1112" t="s">
        <v>27</v>
      </c>
      <c r="F1112" t="s">
        <v>28</v>
      </c>
      <c r="G1112" t="s">
        <v>29</v>
      </c>
      <c r="H1112" t="s">
        <v>217</v>
      </c>
      <c r="I1112" t="s">
        <v>31</v>
      </c>
      <c r="J1112" t="s">
        <v>218</v>
      </c>
      <c r="K1112" t="s">
        <v>94</v>
      </c>
      <c r="L1112" t="s">
        <v>109</v>
      </c>
      <c r="M1112" t="s">
        <v>35</v>
      </c>
      <c r="N1112" s="1">
        <v>42230</v>
      </c>
      <c r="O1112" t="s">
        <v>219</v>
      </c>
      <c r="P1112" s="3" t="s">
        <v>124</v>
      </c>
      <c r="Q1112" t="s">
        <v>220</v>
      </c>
      <c r="R1112">
        <v>24</v>
      </c>
      <c r="S1112" t="s">
        <v>8997</v>
      </c>
      <c r="T1112" s="2">
        <v>0.1</v>
      </c>
      <c r="U1112" t="s">
        <v>8998</v>
      </c>
      <c r="V1112" t="s">
        <v>8999</v>
      </c>
      <c r="W1112" t="s">
        <v>224</v>
      </c>
      <c r="X1112" t="s">
        <v>9000</v>
      </c>
      <c r="Y1112" s="3">
        <f>VALUE(SUBSTITUTE(Table1[[#This Row],[Order Total]],"$",""))</f>
        <v>117.07</v>
      </c>
      <c r="Z1112">
        <f>VALUE(SUBSTITUTE(Table1[[#This Row],[Total]],"$",""))</f>
        <v>119.85</v>
      </c>
      <c r="AA1112" s="3">
        <f>Table1[[#This Row],[Order Total Number]]-Table1[[#This Row],[Total Number]]</f>
        <v>-2.7800000000000011</v>
      </c>
      <c r="AB1112">
        <f>VALUE(SUBSTITUTE(Table1[[#This Row],[Shipping Cost]],"$",""))</f>
        <v>0.5</v>
      </c>
      <c r="AC1112">
        <f>VALUE(SUBSTITUTE(Table1[[#This Row],[Discount $]],"$",""))</f>
        <v>4.57</v>
      </c>
      <c r="AD1112">
        <f>VALUE(SUBSTITUTE(Table1[[#This Row],[Retail Price]],"$",""))</f>
        <v>3.69</v>
      </c>
      <c r="AE1112" s="4">
        <f>(Table1[[#This Row],[Retail Price Number]]*Table1[[#This Row],[Order Quantity]])-Table1[[#This Row],[Discount $ Number]]+Table1[[#This Row],[Shipping Cost Number]]</f>
        <v>84.490000000000009</v>
      </c>
      <c r="AF1112">
        <f>Table1[[#This Row],[Retail Price Number]]*Table1[[#This Row],[Order Quantity]]-Table1[[#This Row],[Discount $ Number]]</f>
        <v>83.990000000000009</v>
      </c>
      <c r="AG1112">
        <f>(Table1[[#This Row],[Retail Price Number]]*Table1[[#This Row],[Order Quantity]])-Table1[[#This Row],[Discount $ Number]]-Table1[[#This Row],[Shipping Cost Number]]</f>
        <v>83.490000000000009</v>
      </c>
      <c r="AH1112">
        <f>Table1[[#This Row],[Retail Price Number]]*Table1[[#This Row],[Order Quantity]]</f>
        <v>88.56</v>
      </c>
      <c r="AI1112">
        <f>YEAR(Table1[[#This Row],[Order Date]])</f>
        <v>2015</v>
      </c>
    </row>
    <row r="1113" spans="1:35" x14ac:dyDescent="0.3">
      <c r="A1113" t="s">
        <v>7716</v>
      </c>
      <c r="B1113" s="1">
        <v>42767</v>
      </c>
      <c r="C1113" t="s">
        <v>1112</v>
      </c>
      <c r="D1113" t="s">
        <v>133</v>
      </c>
      <c r="E1113" t="s">
        <v>27</v>
      </c>
      <c r="F1113" t="s">
        <v>28</v>
      </c>
      <c r="G1113" t="s">
        <v>29</v>
      </c>
      <c r="H1113" t="s">
        <v>62</v>
      </c>
      <c r="I1113" t="s">
        <v>31</v>
      </c>
      <c r="J1113" t="s">
        <v>2168</v>
      </c>
      <c r="K1113" t="s">
        <v>94</v>
      </c>
      <c r="L1113" t="s">
        <v>34</v>
      </c>
      <c r="M1113" t="s">
        <v>35</v>
      </c>
      <c r="N1113" s="1">
        <v>42770</v>
      </c>
      <c r="O1113" t="s">
        <v>1728</v>
      </c>
      <c r="P1113" s="3" t="s">
        <v>2169</v>
      </c>
      <c r="Q1113" t="s">
        <v>2170</v>
      </c>
      <c r="R1113">
        <v>42</v>
      </c>
      <c r="S1113" t="s">
        <v>1907</v>
      </c>
      <c r="T1113" s="2">
        <v>0</v>
      </c>
      <c r="U1113" t="s">
        <v>586</v>
      </c>
      <c r="V1113" t="s">
        <v>5582</v>
      </c>
      <c r="W1113" t="s">
        <v>818</v>
      </c>
      <c r="X1113" t="s">
        <v>5583</v>
      </c>
      <c r="Y1113" s="3">
        <f>VALUE(SUBSTITUTE(Table1[[#This Row],[Order Total]],"$",""))</f>
        <v>193.84</v>
      </c>
      <c r="Z1113">
        <f>VALUE(SUBSTITUTE(Table1[[#This Row],[Total]],"$",""))</f>
        <v>200.03</v>
      </c>
      <c r="AA1113" s="3">
        <f>Table1[[#This Row],[Order Total Number]]-Table1[[#This Row],[Total Number]]</f>
        <v>-6.1899999999999977</v>
      </c>
      <c r="AB1113">
        <f>VALUE(SUBSTITUTE(Table1[[#This Row],[Shipping Cost]],"$",""))</f>
        <v>6.19</v>
      </c>
      <c r="AC1113">
        <f>VALUE(SUBSTITUTE(Table1[[#This Row],[Discount $]],"$",""))</f>
        <v>3.96</v>
      </c>
      <c r="AD1113">
        <f>VALUE(SUBSTITUTE(Table1[[#This Row],[Retail Price]],"$",""))</f>
        <v>8.6</v>
      </c>
      <c r="AE1113" s="4">
        <f>(Table1[[#This Row],[Retail Price Number]]*Table1[[#This Row],[Order Quantity]])-Table1[[#This Row],[Discount $ Number]]+Table1[[#This Row],[Shipping Cost Number]]</f>
        <v>363.43</v>
      </c>
      <c r="AF1113">
        <f>Table1[[#This Row],[Retail Price Number]]*Table1[[#This Row],[Order Quantity]]-Table1[[#This Row],[Discount $ Number]]</f>
        <v>357.24</v>
      </c>
      <c r="AG1113">
        <f>(Table1[[#This Row],[Retail Price Number]]*Table1[[#This Row],[Order Quantity]])-Table1[[#This Row],[Discount $ Number]]-Table1[[#This Row],[Shipping Cost Number]]</f>
        <v>351.05</v>
      </c>
      <c r="AH1113">
        <f>Table1[[#This Row],[Retail Price Number]]*Table1[[#This Row],[Order Quantity]]</f>
        <v>361.2</v>
      </c>
      <c r="AI1113">
        <f>YEAR(Table1[[#This Row],[Order Date]])</f>
        <v>2017</v>
      </c>
    </row>
    <row r="1114" spans="1:35" x14ac:dyDescent="0.3">
      <c r="A1114" t="s">
        <v>7716</v>
      </c>
      <c r="B1114" s="1">
        <v>42144</v>
      </c>
      <c r="C1114" t="s">
        <v>3642</v>
      </c>
      <c r="D1114" t="s">
        <v>929</v>
      </c>
      <c r="E1114" t="s">
        <v>27</v>
      </c>
      <c r="F1114" t="s">
        <v>28</v>
      </c>
      <c r="G1114" t="s">
        <v>77</v>
      </c>
      <c r="H1114" t="s">
        <v>217</v>
      </c>
      <c r="I1114" t="s">
        <v>92</v>
      </c>
      <c r="J1114" t="s">
        <v>366</v>
      </c>
      <c r="K1114" t="s">
        <v>94</v>
      </c>
      <c r="L1114" t="s">
        <v>34</v>
      </c>
      <c r="M1114" t="s">
        <v>156</v>
      </c>
      <c r="N1114" s="1">
        <v>42145</v>
      </c>
      <c r="O1114" t="s">
        <v>367</v>
      </c>
      <c r="P1114" s="3" t="s">
        <v>368</v>
      </c>
      <c r="Q1114" t="s">
        <v>301</v>
      </c>
      <c r="R1114">
        <v>23</v>
      </c>
      <c r="S1114" t="s">
        <v>9045</v>
      </c>
      <c r="T1114" s="2">
        <v>0.02</v>
      </c>
      <c r="U1114" t="s">
        <v>2119</v>
      </c>
      <c r="V1114" t="s">
        <v>9046</v>
      </c>
      <c r="W1114" t="s">
        <v>116</v>
      </c>
      <c r="X1114" t="s">
        <v>9047</v>
      </c>
      <c r="Y1114" s="3">
        <f>VALUE(SUBSTITUTE(Table1[[#This Row],[Order Total]],"$",""))</f>
        <v>364.3</v>
      </c>
      <c r="Z1114">
        <f>VALUE(SUBSTITUTE(Table1[[#This Row],[Total]],"$",""))</f>
        <v>364.31</v>
      </c>
      <c r="AA1114" s="3">
        <f>Table1[[#This Row],[Order Total Number]]-Table1[[#This Row],[Total Number]]</f>
        <v>-9.9999999999909051E-3</v>
      </c>
      <c r="AB1114">
        <f>VALUE(SUBSTITUTE(Table1[[#This Row],[Shipping Cost]],"$",""))</f>
        <v>1.49</v>
      </c>
      <c r="AC1114">
        <f>VALUE(SUBSTITUTE(Table1[[#This Row],[Discount $]],"$",""))</f>
        <v>3.98</v>
      </c>
      <c r="AD1114">
        <f>VALUE(SUBSTITUTE(Table1[[#This Row],[Retail Price]],"$",""))</f>
        <v>5.98</v>
      </c>
      <c r="AE1114" s="4">
        <f>(Table1[[#This Row],[Retail Price Number]]*Table1[[#This Row],[Order Quantity]])-Table1[[#This Row],[Discount $ Number]]+Table1[[#This Row],[Shipping Cost Number]]</f>
        <v>135.05000000000004</v>
      </c>
      <c r="AF1114">
        <f>Table1[[#This Row],[Retail Price Number]]*Table1[[#This Row],[Order Quantity]]-Table1[[#This Row],[Discount $ Number]]</f>
        <v>133.56000000000003</v>
      </c>
      <c r="AG1114">
        <f>(Table1[[#This Row],[Retail Price Number]]*Table1[[#This Row],[Order Quantity]])-Table1[[#This Row],[Discount $ Number]]-Table1[[#This Row],[Shipping Cost Number]]</f>
        <v>132.07000000000002</v>
      </c>
      <c r="AH1114">
        <f>Table1[[#This Row],[Retail Price Number]]*Table1[[#This Row],[Order Quantity]]</f>
        <v>137.54000000000002</v>
      </c>
      <c r="AI1114">
        <f>YEAR(Table1[[#This Row],[Order Date]])</f>
        <v>2015</v>
      </c>
    </row>
    <row r="1115" spans="1:35" x14ac:dyDescent="0.3">
      <c r="A1115" t="s">
        <v>12191</v>
      </c>
      <c r="B1115" s="1">
        <v>42214</v>
      </c>
      <c r="C1115" t="s">
        <v>12192</v>
      </c>
      <c r="D1115" t="s">
        <v>228</v>
      </c>
      <c r="E1115" t="s">
        <v>46</v>
      </c>
      <c r="F1115" t="s">
        <v>47</v>
      </c>
      <c r="G1115" t="s">
        <v>77</v>
      </c>
      <c r="H1115" t="s">
        <v>107</v>
      </c>
      <c r="I1115" t="s">
        <v>31</v>
      </c>
      <c r="J1115" t="s">
        <v>3031</v>
      </c>
      <c r="K1115" t="s">
        <v>94</v>
      </c>
      <c r="L1115" t="s">
        <v>34</v>
      </c>
      <c r="M1115" t="s">
        <v>35</v>
      </c>
      <c r="N1115" s="1">
        <v>42216</v>
      </c>
      <c r="O1115" t="s">
        <v>2241</v>
      </c>
      <c r="P1115" s="3" t="s">
        <v>1882</v>
      </c>
      <c r="Q1115" t="s">
        <v>1379</v>
      </c>
      <c r="R1115">
        <v>10</v>
      </c>
      <c r="S1115" t="s">
        <v>7769</v>
      </c>
      <c r="T1115" s="2">
        <v>0.04</v>
      </c>
      <c r="U1115" t="s">
        <v>7753</v>
      </c>
      <c r="V1115" t="s">
        <v>12193</v>
      </c>
      <c r="W1115" t="s">
        <v>3034</v>
      </c>
      <c r="X1115" t="s">
        <v>12194</v>
      </c>
      <c r="Y1115" s="3">
        <f>VALUE(SUBSTITUTE(Table1[[#This Row],[Order Total]],"$",""))</f>
        <v>78.16</v>
      </c>
      <c r="Z1115">
        <f>VALUE(SUBSTITUTE(Table1[[#This Row],[Total]],"$",""))</f>
        <v>79.31</v>
      </c>
      <c r="AA1115" s="3">
        <f>Table1[[#This Row],[Order Total Number]]-Table1[[#This Row],[Total Number]]</f>
        <v>-1.1500000000000057</v>
      </c>
      <c r="AB1115">
        <f>VALUE(SUBSTITUTE(Table1[[#This Row],[Shipping Cost]],"$",""))</f>
        <v>0.95</v>
      </c>
      <c r="AC1115">
        <f>VALUE(SUBSTITUTE(Table1[[#This Row],[Discount $]],"$",""))</f>
        <v>7.54</v>
      </c>
      <c r="AD1115">
        <f>VALUE(SUBSTITUTE(Table1[[#This Row],[Retail Price]],"$",""))</f>
        <v>5.43</v>
      </c>
      <c r="AE1115" s="4">
        <f>(Table1[[#This Row],[Retail Price Number]]*Table1[[#This Row],[Order Quantity]])-Table1[[#This Row],[Discount $ Number]]+Table1[[#This Row],[Shipping Cost Number]]</f>
        <v>47.71</v>
      </c>
      <c r="AF1115">
        <f>Table1[[#This Row],[Retail Price Number]]*Table1[[#This Row],[Order Quantity]]-Table1[[#This Row],[Discount $ Number]]</f>
        <v>46.76</v>
      </c>
      <c r="AG1115">
        <f>(Table1[[#This Row],[Retail Price Number]]*Table1[[#This Row],[Order Quantity]])-Table1[[#This Row],[Discount $ Number]]-Table1[[#This Row],[Shipping Cost Number]]</f>
        <v>45.809999999999995</v>
      </c>
      <c r="AH1115">
        <f>Table1[[#This Row],[Retail Price Number]]*Table1[[#This Row],[Order Quantity]]</f>
        <v>54.3</v>
      </c>
      <c r="AI1115">
        <f>YEAR(Table1[[#This Row],[Order Date]])</f>
        <v>2015</v>
      </c>
    </row>
    <row r="1116" spans="1:35" x14ac:dyDescent="0.3">
      <c r="A1116" t="s">
        <v>8097</v>
      </c>
      <c r="B1116" s="1">
        <v>41631</v>
      </c>
      <c r="C1116" t="s">
        <v>1018</v>
      </c>
      <c r="D1116" t="s">
        <v>1019</v>
      </c>
      <c r="E1116" t="s">
        <v>46</v>
      </c>
      <c r="F1116" t="s">
        <v>47</v>
      </c>
      <c r="G1116" t="s">
        <v>134</v>
      </c>
      <c r="H1116" t="s">
        <v>107</v>
      </c>
      <c r="I1116" t="s">
        <v>31</v>
      </c>
      <c r="J1116" t="s">
        <v>1667</v>
      </c>
      <c r="K1116" t="s">
        <v>94</v>
      </c>
      <c r="L1116" t="s">
        <v>95</v>
      </c>
      <c r="M1116" t="s">
        <v>35</v>
      </c>
      <c r="N1116" s="1">
        <v>41631</v>
      </c>
      <c r="O1116" t="s">
        <v>982</v>
      </c>
      <c r="P1116" s="3" t="s">
        <v>1190</v>
      </c>
      <c r="Q1116" t="s">
        <v>1191</v>
      </c>
      <c r="R1116">
        <v>7</v>
      </c>
      <c r="S1116" t="s">
        <v>8098</v>
      </c>
      <c r="T1116" s="2">
        <v>0.02</v>
      </c>
      <c r="U1116" t="s">
        <v>3793</v>
      </c>
      <c r="V1116" t="s">
        <v>8099</v>
      </c>
      <c r="W1116" t="s">
        <v>224</v>
      </c>
      <c r="X1116" t="s">
        <v>8100</v>
      </c>
      <c r="Y1116" s="3">
        <f>VALUE(SUBSTITUTE(Table1[[#This Row],[Order Total]],"$",""))</f>
        <v>56.56</v>
      </c>
      <c r="Z1116">
        <f>VALUE(SUBSTITUTE(Table1[[#This Row],[Total]],"$",""))</f>
        <v>57.06</v>
      </c>
      <c r="AA1116" s="3">
        <f>Table1[[#This Row],[Order Total Number]]-Table1[[#This Row],[Total Number]]</f>
        <v>-0.5</v>
      </c>
      <c r="AB1116">
        <f>VALUE(SUBSTITUTE(Table1[[#This Row],[Shipping Cost]],"$",""))</f>
        <v>0.5</v>
      </c>
      <c r="AC1116">
        <f>VALUE(SUBSTITUTE(Table1[[#This Row],[Discount $]],"$",""))</f>
        <v>2.36</v>
      </c>
      <c r="AD1116">
        <f>VALUE(SUBSTITUTE(Table1[[#This Row],[Retail Price]],"$",""))</f>
        <v>4.91</v>
      </c>
      <c r="AE1116" s="4">
        <f>(Table1[[#This Row],[Retail Price Number]]*Table1[[#This Row],[Order Quantity]])-Table1[[#This Row],[Discount $ Number]]+Table1[[#This Row],[Shipping Cost Number]]</f>
        <v>32.510000000000005</v>
      </c>
      <c r="AF1116">
        <f>Table1[[#This Row],[Retail Price Number]]*Table1[[#This Row],[Order Quantity]]-Table1[[#This Row],[Discount $ Number]]</f>
        <v>32.010000000000005</v>
      </c>
      <c r="AG1116">
        <f>(Table1[[#This Row],[Retail Price Number]]*Table1[[#This Row],[Order Quantity]])-Table1[[#This Row],[Discount $ Number]]-Table1[[#This Row],[Shipping Cost Number]]</f>
        <v>31.510000000000005</v>
      </c>
      <c r="AH1116">
        <f>Table1[[#This Row],[Retail Price Number]]*Table1[[#This Row],[Order Quantity]]</f>
        <v>34.370000000000005</v>
      </c>
      <c r="AI1116">
        <f>YEAR(Table1[[#This Row],[Order Date]])</f>
        <v>2013</v>
      </c>
    </row>
    <row r="1117" spans="1:35" x14ac:dyDescent="0.3">
      <c r="A1117" t="s">
        <v>1957</v>
      </c>
      <c r="B1117" s="1">
        <v>42001</v>
      </c>
      <c r="C1117" t="s">
        <v>1958</v>
      </c>
      <c r="D1117" t="s">
        <v>591</v>
      </c>
      <c r="E1117" t="s">
        <v>27</v>
      </c>
      <c r="F1117" t="s">
        <v>28</v>
      </c>
      <c r="G1117" t="s">
        <v>91</v>
      </c>
      <c r="H1117" t="s">
        <v>241</v>
      </c>
      <c r="I1117" t="s">
        <v>63</v>
      </c>
      <c r="J1117" t="s">
        <v>1959</v>
      </c>
      <c r="K1117" t="s">
        <v>94</v>
      </c>
      <c r="L1117" t="s">
        <v>34</v>
      </c>
      <c r="M1117" t="s">
        <v>156</v>
      </c>
      <c r="N1117" s="1">
        <v>42003</v>
      </c>
      <c r="O1117" t="s">
        <v>1960</v>
      </c>
      <c r="P1117" s="3" t="s">
        <v>1961</v>
      </c>
      <c r="Q1117" t="s">
        <v>1962</v>
      </c>
      <c r="R1117">
        <v>37</v>
      </c>
      <c r="S1117" t="s">
        <v>1963</v>
      </c>
      <c r="T1117" s="2">
        <v>0.04</v>
      </c>
      <c r="U1117" t="s">
        <v>1964</v>
      </c>
      <c r="V1117" t="s">
        <v>1965</v>
      </c>
      <c r="W1117" t="s">
        <v>1901</v>
      </c>
      <c r="X1117" t="s">
        <v>1966</v>
      </c>
      <c r="Y1117" s="3">
        <f>VALUE(SUBSTITUTE(Table1[[#This Row],[Order Total]],"$",""))</f>
        <v>976.2</v>
      </c>
      <c r="Z1117">
        <f>VALUE(SUBSTITUTE(Table1[[#This Row],[Total]],"$",""))</f>
        <v>988.42</v>
      </c>
      <c r="AA1117" s="3">
        <f>Table1[[#This Row],[Order Total Number]]-Table1[[#This Row],[Total Number]]</f>
        <v>-12.219999999999914</v>
      </c>
      <c r="AB1117">
        <f>VALUE(SUBSTITUTE(Table1[[#This Row],[Shipping Cost]],"$",""))</f>
        <v>9.99</v>
      </c>
      <c r="AC1117">
        <f>VALUE(SUBSTITUTE(Table1[[#This Row],[Discount $]],"$",""))</f>
        <v>9.86</v>
      </c>
      <c r="AD1117">
        <f>VALUE(SUBSTITUTE(Table1[[#This Row],[Retail Price]],"$",""))</f>
        <v>210.55</v>
      </c>
      <c r="AE1117" s="4">
        <f>(Table1[[#This Row],[Retail Price Number]]*Table1[[#This Row],[Order Quantity]])-Table1[[#This Row],[Discount $ Number]]+Table1[[#This Row],[Shipping Cost Number]]</f>
        <v>7790.4800000000005</v>
      </c>
      <c r="AF1117">
        <f>Table1[[#This Row],[Retail Price Number]]*Table1[[#This Row],[Order Quantity]]-Table1[[#This Row],[Discount $ Number]]</f>
        <v>7780.4900000000007</v>
      </c>
      <c r="AG1117">
        <f>(Table1[[#This Row],[Retail Price Number]]*Table1[[#This Row],[Order Quantity]])-Table1[[#This Row],[Discount $ Number]]-Table1[[#This Row],[Shipping Cost Number]]</f>
        <v>7770.5000000000009</v>
      </c>
      <c r="AH1117">
        <f>Table1[[#This Row],[Retail Price Number]]*Table1[[#This Row],[Order Quantity]]</f>
        <v>7790.35</v>
      </c>
      <c r="AI1117">
        <f>YEAR(Table1[[#This Row],[Order Date]])</f>
        <v>2014</v>
      </c>
    </row>
    <row r="1118" spans="1:35" x14ac:dyDescent="0.3">
      <c r="A1118" t="s">
        <v>1957</v>
      </c>
      <c r="B1118" s="1">
        <v>41635</v>
      </c>
      <c r="C1118" t="s">
        <v>431</v>
      </c>
      <c r="D1118" t="s">
        <v>1012</v>
      </c>
      <c r="E1118" t="s">
        <v>27</v>
      </c>
      <c r="F1118" t="s">
        <v>28</v>
      </c>
      <c r="G1118" t="s">
        <v>77</v>
      </c>
      <c r="H1118" t="s">
        <v>241</v>
      </c>
      <c r="I1118" t="s">
        <v>196</v>
      </c>
      <c r="J1118" t="s">
        <v>185</v>
      </c>
      <c r="K1118" t="s">
        <v>33</v>
      </c>
      <c r="L1118" t="s">
        <v>109</v>
      </c>
      <c r="M1118" t="s">
        <v>35</v>
      </c>
      <c r="N1118" s="1">
        <v>41637</v>
      </c>
      <c r="O1118" t="s">
        <v>186</v>
      </c>
      <c r="P1118" s="3" t="s">
        <v>187</v>
      </c>
      <c r="Q1118" t="s">
        <v>188</v>
      </c>
      <c r="R1118">
        <v>35</v>
      </c>
      <c r="S1118" t="s">
        <v>5967</v>
      </c>
      <c r="T1118" s="2">
        <v>0.03</v>
      </c>
      <c r="U1118" t="s">
        <v>5968</v>
      </c>
      <c r="V1118" t="s">
        <v>5969</v>
      </c>
      <c r="W1118" t="s">
        <v>165</v>
      </c>
      <c r="X1118" t="s">
        <v>1966</v>
      </c>
      <c r="Y1118" s="3">
        <f>VALUE(SUBSTITUTE(Table1[[#This Row],[Order Total]],"$",""))</f>
        <v>982.15</v>
      </c>
      <c r="Z1118">
        <f>VALUE(SUBSTITUTE(Table1[[#This Row],[Total]],"$",""))</f>
        <v>988.42</v>
      </c>
      <c r="AA1118" s="3">
        <f>Table1[[#This Row],[Order Total Number]]-Table1[[#This Row],[Total Number]]</f>
        <v>-6.2699999999999818</v>
      </c>
      <c r="AB1118">
        <f>VALUE(SUBSTITUTE(Table1[[#This Row],[Shipping Cost]],"$",""))</f>
        <v>4</v>
      </c>
      <c r="AC1118">
        <f>VALUE(SUBSTITUTE(Table1[[#This Row],[Discount $]],"$",""))</f>
        <v>97.14</v>
      </c>
      <c r="AD1118">
        <f>VALUE(SUBSTITUTE(Table1[[#This Row],[Retail Price]],"$",""))</f>
        <v>19.98</v>
      </c>
      <c r="AE1118" s="4">
        <f>(Table1[[#This Row],[Retail Price Number]]*Table1[[#This Row],[Order Quantity]])-Table1[[#This Row],[Discount $ Number]]+Table1[[#This Row],[Shipping Cost Number]]</f>
        <v>606.16000000000008</v>
      </c>
      <c r="AF1118">
        <f>Table1[[#This Row],[Retail Price Number]]*Table1[[#This Row],[Order Quantity]]-Table1[[#This Row],[Discount $ Number]]</f>
        <v>602.16000000000008</v>
      </c>
      <c r="AG1118">
        <f>(Table1[[#This Row],[Retail Price Number]]*Table1[[#This Row],[Order Quantity]])-Table1[[#This Row],[Discount $ Number]]-Table1[[#This Row],[Shipping Cost Number]]</f>
        <v>598.16000000000008</v>
      </c>
      <c r="AH1118">
        <f>Table1[[#This Row],[Retail Price Number]]*Table1[[#This Row],[Order Quantity]]</f>
        <v>699.30000000000007</v>
      </c>
      <c r="AI1118">
        <f>YEAR(Table1[[#This Row],[Order Date]])</f>
        <v>2013</v>
      </c>
    </row>
    <row r="1119" spans="1:35" x14ac:dyDescent="0.3">
      <c r="A1119" t="s">
        <v>184</v>
      </c>
      <c r="B1119" s="1">
        <v>41649</v>
      </c>
      <c r="C1119" t="s">
        <v>75</v>
      </c>
      <c r="D1119" t="s">
        <v>61</v>
      </c>
      <c r="E1119" t="s">
        <v>27</v>
      </c>
      <c r="F1119" t="s">
        <v>28</v>
      </c>
      <c r="G1119" t="s">
        <v>134</v>
      </c>
      <c r="H1119" t="s">
        <v>62</v>
      </c>
      <c r="I1119" t="s">
        <v>121</v>
      </c>
      <c r="J1119" t="s">
        <v>185</v>
      </c>
      <c r="K1119" t="s">
        <v>94</v>
      </c>
      <c r="L1119" t="s">
        <v>34</v>
      </c>
      <c r="M1119" t="s">
        <v>35</v>
      </c>
      <c r="N1119" s="1">
        <v>41649</v>
      </c>
      <c r="O1119" t="s">
        <v>186</v>
      </c>
      <c r="P1119" s="3" t="s">
        <v>187</v>
      </c>
      <c r="Q1119" t="s">
        <v>188</v>
      </c>
      <c r="R1119">
        <v>39</v>
      </c>
      <c r="S1119" t="s">
        <v>189</v>
      </c>
      <c r="T1119" s="2">
        <v>0.03</v>
      </c>
      <c r="U1119" t="s">
        <v>190</v>
      </c>
      <c r="V1119" t="s">
        <v>191</v>
      </c>
      <c r="W1119" t="s">
        <v>165</v>
      </c>
      <c r="X1119" t="s">
        <v>192</v>
      </c>
      <c r="Y1119" s="3">
        <f>VALUE(SUBSTITUTE(Table1[[#This Row],[Order Total]],"$",""))</f>
        <v>323.64999999999998</v>
      </c>
      <c r="Z1119">
        <f>VALUE(SUBSTITUTE(Table1[[#This Row],[Total]],"$",""))</f>
        <v>339.55</v>
      </c>
      <c r="AA1119" s="3">
        <f>Table1[[#This Row],[Order Total Number]]-Table1[[#This Row],[Total Number]]</f>
        <v>-15.900000000000034</v>
      </c>
      <c r="AB1119">
        <f>VALUE(SUBSTITUTE(Table1[[#This Row],[Shipping Cost]],"$",""))</f>
        <v>4</v>
      </c>
      <c r="AC1119">
        <f>VALUE(SUBSTITUTE(Table1[[#This Row],[Discount $]],"$",""))</f>
        <v>14.35</v>
      </c>
      <c r="AD1119">
        <f>VALUE(SUBSTITUTE(Table1[[#This Row],[Retail Price]],"$",""))</f>
        <v>19.98</v>
      </c>
      <c r="AE1119" s="4">
        <f>(Table1[[#This Row],[Retail Price Number]]*Table1[[#This Row],[Order Quantity]])-Table1[[#This Row],[Discount $ Number]]+Table1[[#This Row],[Shipping Cost Number]]</f>
        <v>768.87</v>
      </c>
      <c r="AF1119">
        <f>Table1[[#This Row],[Retail Price Number]]*Table1[[#This Row],[Order Quantity]]-Table1[[#This Row],[Discount $ Number]]</f>
        <v>764.87</v>
      </c>
      <c r="AG1119">
        <f>(Table1[[#This Row],[Retail Price Number]]*Table1[[#This Row],[Order Quantity]])-Table1[[#This Row],[Discount $ Number]]-Table1[[#This Row],[Shipping Cost Number]]</f>
        <v>760.87</v>
      </c>
      <c r="AH1119">
        <f>Table1[[#This Row],[Retail Price Number]]*Table1[[#This Row],[Order Quantity]]</f>
        <v>779.22</v>
      </c>
      <c r="AI1119">
        <f>YEAR(Table1[[#This Row],[Order Date]])</f>
        <v>2014</v>
      </c>
    </row>
    <row r="1120" spans="1:35" x14ac:dyDescent="0.3">
      <c r="A1120" t="s">
        <v>184</v>
      </c>
      <c r="B1120" s="1">
        <v>41521</v>
      </c>
      <c r="C1120" t="s">
        <v>2954</v>
      </c>
      <c r="D1120" t="s">
        <v>133</v>
      </c>
      <c r="E1120" t="s">
        <v>27</v>
      </c>
      <c r="F1120" t="s">
        <v>28</v>
      </c>
      <c r="G1120" t="s">
        <v>77</v>
      </c>
      <c r="H1120" t="s">
        <v>62</v>
      </c>
      <c r="I1120" t="s">
        <v>196</v>
      </c>
      <c r="J1120" t="s">
        <v>423</v>
      </c>
      <c r="K1120" t="s">
        <v>94</v>
      </c>
      <c r="L1120" t="s">
        <v>95</v>
      </c>
      <c r="M1120" t="s">
        <v>156</v>
      </c>
      <c r="N1120" s="1">
        <v>41527</v>
      </c>
      <c r="O1120" t="s">
        <v>424</v>
      </c>
      <c r="P1120" s="3" t="s">
        <v>356</v>
      </c>
      <c r="Q1120" t="s">
        <v>341</v>
      </c>
      <c r="R1120">
        <v>5</v>
      </c>
      <c r="S1120" t="s">
        <v>2955</v>
      </c>
      <c r="T1120" s="2">
        <v>0.09</v>
      </c>
      <c r="U1120" t="s">
        <v>1049</v>
      </c>
      <c r="V1120" t="s">
        <v>2956</v>
      </c>
      <c r="W1120" t="s">
        <v>428</v>
      </c>
      <c r="X1120" t="s">
        <v>2957</v>
      </c>
      <c r="Y1120" s="3">
        <f>VALUE(SUBSTITUTE(Table1[[#This Row],[Order Total]],"$",""))</f>
        <v>95.97</v>
      </c>
      <c r="Z1120">
        <f>VALUE(SUBSTITUTE(Table1[[#This Row],[Total]],"$",""))</f>
        <v>95.99</v>
      </c>
      <c r="AA1120" s="3">
        <f>Table1[[#This Row],[Order Total Number]]-Table1[[#This Row],[Total Number]]</f>
        <v>-1.9999999999996021E-2</v>
      </c>
      <c r="AB1120">
        <f>VALUE(SUBSTITUTE(Table1[[#This Row],[Shipping Cost]],"$",""))</f>
        <v>1.39</v>
      </c>
      <c r="AC1120">
        <f>VALUE(SUBSTITUTE(Table1[[#This Row],[Discount $]],"$",""))</f>
        <v>2.93</v>
      </c>
      <c r="AD1120">
        <f>VALUE(SUBSTITUTE(Table1[[#This Row],[Retail Price]],"$",""))</f>
        <v>5.68</v>
      </c>
      <c r="AE1120" s="4">
        <f>(Table1[[#This Row],[Retail Price Number]]*Table1[[#This Row],[Order Quantity]])-Table1[[#This Row],[Discount $ Number]]+Table1[[#This Row],[Shipping Cost Number]]</f>
        <v>26.86</v>
      </c>
      <c r="AF1120">
        <f>Table1[[#This Row],[Retail Price Number]]*Table1[[#This Row],[Order Quantity]]-Table1[[#This Row],[Discount $ Number]]</f>
        <v>25.47</v>
      </c>
      <c r="AG1120">
        <f>(Table1[[#This Row],[Retail Price Number]]*Table1[[#This Row],[Order Quantity]])-Table1[[#This Row],[Discount $ Number]]-Table1[[#This Row],[Shipping Cost Number]]</f>
        <v>24.08</v>
      </c>
      <c r="AH1120">
        <f>Table1[[#This Row],[Retail Price Number]]*Table1[[#This Row],[Order Quantity]]</f>
        <v>28.4</v>
      </c>
      <c r="AI1120">
        <f>YEAR(Table1[[#This Row],[Order Date]])</f>
        <v>2013</v>
      </c>
    </row>
    <row r="1121" spans="1:35" x14ac:dyDescent="0.3">
      <c r="A1121" t="s">
        <v>184</v>
      </c>
      <c r="B1121" s="1">
        <v>41824</v>
      </c>
      <c r="C1121" t="s">
        <v>1765</v>
      </c>
      <c r="D1121" t="s">
        <v>144</v>
      </c>
      <c r="E1121" t="s">
        <v>46</v>
      </c>
      <c r="F1121" t="s">
        <v>47</v>
      </c>
      <c r="G1121" t="s">
        <v>134</v>
      </c>
      <c r="H1121" t="s">
        <v>107</v>
      </c>
      <c r="I1121" t="s">
        <v>31</v>
      </c>
      <c r="J1121" t="s">
        <v>1233</v>
      </c>
      <c r="K1121" t="s">
        <v>94</v>
      </c>
      <c r="L1121" t="s">
        <v>95</v>
      </c>
      <c r="M1121" t="s">
        <v>35</v>
      </c>
      <c r="N1121" s="1">
        <v>41826</v>
      </c>
      <c r="O1121" t="s">
        <v>711</v>
      </c>
      <c r="P1121" s="3" t="s">
        <v>1234</v>
      </c>
      <c r="Q1121" t="s">
        <v>1235</v>
      </c>
      <c r="R1121">
        <v>39</v>
      </c>
      <c r="S1121" t="s">
        <v>5296</v>
      </c>
      <c r="T1121" s="2">
        <v>0.04</v>
      </c>
      <c r="U1121" t="s">
        <v>5297</v>
      </c>
      <c r="V1121" t="s">
        <v>5298</v>
      </c>
      <c r="W1121" t="s">
        <v>1239</v>
      </c>
      <c r="X1121" t="s">
        <v>5299</v>
      </c>
      <c r="Y1121" s="3">
        <f>VALUE(SUBSTITUTE(Table1[[#This Row],[Order Total]],"$",""))</f>
        <v>176.69</v>
      </c>
      <c r="Z1121">
        <f>VALUE(SUBSTITUTE(Table1[[#This Row],[Total]],"$",""))</f>
        <v>174.93</v>
      </c>
      <c r="AA1121" s="3">
        <f>Table1[[#This Row],[Order Total Number]]-Table1[[#This Row],[Total Number]]</f>
        <v>1.7599999999999909</v>
      </c>
      <c r="AB1121">
        <f>VALUE(SUBSTITUTE(Table1[[#This Row],[Shipping Cost]],"$",""))</f>
        <v>11.15</v>
      </c>
      <c r="AC1121">
        <f>VALUE(SUBSTITUTE(Table1[[#This Row],[Discount $]],"$",""))</f>
        <v>9.61</v>
      </c>
      <c r="AD1121">
        <f>VALUE(SUBSTITUTE(Table1[[#This Row],[Retail Price]],"$",""))</f>
        <v>7.28</v>
      </c>
      <c r="AE1121" s="4">
        <f>(Table1[[#This Row],[Retail Price Number]]*Table1[[#This Row],[Order Quantity]])-Table1[[#This Row],[Discount $ Number]]+Table1[[#This Row],[Shipping Cost Number]]</f>
        <v>285.45999999999998</v>
      </c>
      <c r="AF1121">
        <f>Table1[[#This Row],[Retail Price Number]]*Table1[[#This Row],[Order Quantity]]-Table1[[#This Row],[Discount $ Number]]</f>
        <v>274.31</v>
      </c>
      <c r="AG1121">
        <f>(Table1[[#This Row],[Retail Price Number]]*Table1[[#This Row],[Order Quantity]])-Table1[[#This Row],[Discount $ Number]]-Table1[[#This Row],[Shipping Cost Number]]</f>
        <v>263.16000000000003</v>
      </c>
      <c r="AH1121">
        <f>Table1[[#This Row],[Retail Price Number]]*Table1[[#This Row],[Order Quantity]]</f>
        <v>283.92</v>
      </c>
      <c r="AI1121">
        <f>YEAR(Table1[[#This Row],[Order Date]])</f>
        <v>2014</v>
      </c>
    </row>
    <row r="1122" spans="1:35" x14ac:dyDescent="0.3">
      <c r="A1122" t="s">
        <v>8772</v>
      </c>
      <c r="B1122" s="1">
        <v>41941</v>
      </c>
      <c r="C1122" t="s">
        <v>7271</v>
      </c>
      <c r="D1122" t="s">
        <v>1012</v>
      </c>
      <c r="E1122" t="s">
        <v>27</v>
      </c>
      <c r="F1122" t="s">
        <v>28</v>
      </c>
      <c r="G1122" t="s">
        <v>134</v>
      </c>
      <c r="H1122" t="s">
        <v>241</v>
      </c>
      <c r="I1122" t="s">
        <v>63</v>
      </c>
      <c r="J1122" t="s">
        <v>2818</v>
      </c>
      <c r="K1122" t="s">
        <v>94</v>
      </c>
      <c r="L1122" t="s">
        <v>34</v>
      </c>
      <c r="M1122" t="s">
        <v>35</v>
      </c>
      <c r="N1122" s="1">
        <v>41943</v>
      </c>
      <c r="O1122" t="s">
        <v>219</v>
      </c>
      <c r="P1122" s="3" t="s">
        <v>736</v>
      </c>
      <c r="Q1122" t="s">
        <v>1478</v>
      </c>
      <c r="R1122">
        <v>46</v>
      </c>
      <c r="S1122" t="s">
        <v>2966</v>
      </c>
      <c r="T1122" s="2">
        <v>0.09</v>
      </c>
      <c r="U1122" t="s">
        <v>6778</v>
      </c>
      <c r="V1122" t="s">
        <v>4383</v>
      </c>
      <c r="W1122" t="s">
        <v>1384</v>
      </c>
      <c r="X1122" t="s">
        <v>1348</v>
      </c>
      <c r="Y1122" s="3">
        <f>VALUE(SUBSTITUTE(Table1[[#This Row],[Order Total]],"$",""))</f>
        <v>26.13</v>
      </c>
      <c r="Z1122">
        <f>VALUE(SUBSTITUTE(Table1[[#This Row],[Total]],"$",""))</f>
        <v>27.42</v>
      </c>
      <c r="AA1122" s="3">
        <f>Table1[[#This Row],[Order Total Number]]-Table1[[#This Row],[Total Number]]</f>
        <v>-1.2900000000000027</v>
      </c>
      <c r="AB1122">
        <f>VALUE(SUBSTITUTE(Table1[[#This Row],[Shipping Cost]],"$",""))</f>
        <v>1.63</v>
      </c>
      <c r="AC1122">
        <f>VALUE(SUBSTITUTE(Table1[[#This Row],[Discount $]],"$",""))</f>
        <v>2.8</v>
      </c>
      <c r="AD1122">
        <f>VALUE(SUBSTITUTE(Table1[[#This Row],[Retail Price]],"$",""))</f>
        <v>3.58</v>
      </c>
      <c r="AE1122" s="4">
        <f>(Table1[[#This Row],[Retail Price Number]]*Table1[[#This Row],[Order Quantity]])-Table1[[#This Row],[Discount $ Number]]+Table1[[#This Row],[Shipping Cost Number]]</f>
        <v>163.51</v>
      </c>
      <c r="AF1122">
        <f>Table1[[#This Row],[Retail Price Number]]*Table1[[#This Row],[Order Quantity]]-Table1[[#This Row],[Discount $ Number]]</f>
        <v>161.88</v>
      </c>
      <c r="AG1122">
        <f>(Table1[[#This Row],[Retail Price Number]]*Table1[[#This Row],[Order Quantity]])-Table1[[#This Row],[Discount $ Number]]-Table1[[#This Row],[Shipping Cost Number]]</f>
        <v>160.25</v>
      </c>
      <c r="AH1122">
        <f>Table1[[#This Row],[Retail Price Number]]*Table1[[#This Row],[Order Quantity]]</f>
        <v>164.68</v>
      </c>
      <c r="AI1122">
        <f>YEAR(Table1[[#This Row],[Order Date]])</f>
        <v>2014</v>
      </c>
    </row>
    <row r="1123" spans="1:35" x14ac:dyDescent="0.3">
      <c r="A1123" t="s">
        <v>2059</v>
      </c>
      <c r="B1123" s="1">
        <v>41613</v>
      </c>
      <c r="C1123" t="s">
        <v>993</v>
      </c>
      <c r="D1123" t="s">
        <v>144</v>
      </c>
      <c r="E1123" t="s">
        <v>46</v>
      </c>
      <c r="F1123" t="s">
        <v>47</v>
      </c>
      <c r="G1123" t="s">
        <v>91</v>
      </c>
      <c r="H1123" t="s">
        <v>107</v>
      </c>
      <c r="I1123" t="s">
        <v>92</v>
      </c>
      <c r="J1123" t="s">
        <v>771</v>
      </c>
      <c r="K1123" t="s">
        <v>94</v>
      </c>
      <c r="L1123" t="s">
        <v>109</v>
      </c>
      <c r="M1123" t="s">
        <v>35</v>
      </c>
      <c r="N1123" s="1">
        <v>41615</v>
      </c>
      <c r="O1123" t="s">
        <v>772</v>
      </c>
      <c r="P1123" s="3" t="s">
        <v>773</v>
      </c>
      <c r="Q1123" t="s">
        <v>774</v>
      </c>
      <c r="R1123">
        <v>21</v>
      </c>
      <c r="S1123" t="s">
        <v>998</v>
      </c>
      <c r="T1123" s="2">
        <v>0.03</v>
      </c>
      <c r="U1123" t="s">
        <v>999</v>
      </c>
      <c r="V1123" t="s">
        <v>1000</v>
      </c>
      <c r="W1123" t="s">
        <v>778</v>
      </c>
      <c r="X1123" t="s">
        <v>2060</v>
      </c>
      <c r="Y1123" s="3">
        <f>VALUE(SUBSTITUTE(Table1[[#This Row],[Order Total]],"$",""))</f>
        <v>1826.85</v>
      </c>
      <c r="Z1123">
        <f>VALUE(SUBSTITUTE(Table1[[#This Row],[Total]],"$",""))</f>
        <v>1858.84</v>
      </c>
      <c r="AA1123" s="3">
        <f>Table1[[#This Row],[Order Total Number]]-Table1[[#This Row],[Total Number]]</f>
        <v>-31.990000000000009</v>
      </c>
      <c r="AB1123">
        <f>VALUE(SUBSTITUTE(Table1[[#This Row],[Shipping Cost]],"$",""))</f>
        <v>0.88</v>
      </c>
      <c r="AC1123">
        <f>VALUE(SUBSTITUTE(Table1[[#This Row],[Discount $]],"$",""))</f>
        <v>180.68</v>
      </c>
      <c r="AD1123">
        <f>VALUE(SUBSTITUTE(Table1[[#This Row],[Retail Price]],"$",""))</f>
        <v>4.76</v>
      </c>
      <c r="AE1123" s="4">
        <f>(Table1[[#This Row],[Retail Price Number]]*Table1[[#This Row],[Order Quantity]])-Table1[[#This Row],[Discount $ Number]]+Table1[[#This Row],[Shipping Cost Number]]</f>
        <v>-79.840000000000018</v>
      </c>
      <c r="AF1123">
        <f>Table1[[#This Row],[Retail Price Number]]*Table1[[#This Row],[Order Quantity]]-Table1[[#This Row],[Discount $ Number]]</f>
        <v>-80.720000000000013</v>
      </c>
      <c r="AG1123">
        <f>(Table1[[#This Row],[Retail Price Number]]*Table1[[#This Row],[Order Quantity]])-Table1[[#This Row],[Discount $ Number]]-Table1[[#This Row],[Shipping Cost Number]]</f>
        <v>-81.600000000000009</v>
      </c>
      <c r="AH1123">
        <f>Table1[[#This Row],[Retail Price Number]]*Table1[[#This Row],[Order Quantity]]</f>
        <v>99.96</v>
      </c>
      <c r="AI1123">
        <f>YEAR(Table1[[#This Row],[Order Date]])</f>
        <v>2013</v>
      </c>
    </row>
    <row r="1124" spans="1:35" x14ac:dyDescent="0.3">
      <c r="A1124" t="s">
        <v>2059</v>
      </c>
      <c r="B1124" s="1">
        <v>41448</v>
      </c>
      <c r="C1124" t="s">
        <v>1760</v>
      </c>
      <c r="D1124" t="s">
        <v>1232</v>
      </c>
      <c r="E1124" t="s">
        <v>27</v>
      </c>
      <c r="F1124" t="s">
        <v>28</v>
      </c>
      <c r="G1124" t="s">
        <v>134</v>
      </c>
      <c r="H1124" t="s">
        <v>281</v>
      </c>
      <c r="I1124" t="s">
        <v>92</v>
      </c>
      <c r="J1124" t="s">
        <v>64</v>
      </c>
      <c r="K1124" t="s">
        <v>94</v>
      </c>
      <c r="L1124" t="s">
        <v>34</v>
      </c>
      <c r="M1124" t="s">
        <v>35</v>
      </c>
      <c r="N1124" s="1">
        <v>41448</v>
      </c>
      <c r="O1124" t="s">
        <v>66</v>
      </c>
      <c r="P1124" s="3" t="s">
        <v>67</v>
      </c>
      <c r="Q1124" t="s">
        <v>68</v>
      </c>
      <c r="R1124">
        <v>11</v>
      </c>
      <c r="S1124" t="s">
        <v>5928</v>
      </c>
      <c r="T1124" s="2">
        <v>0.03</v>
      </c>
      <c r="U1124" t="s">
        <v>1663</v>
      </c>
      <c r="V1124" t="s">
        <v>5929</v>
      </c>
      <c r="W1124" t="s">
        <v>72</v>
      </c>
      <c r="X1124" t="s">
        <v>5930</v>
      </c>
      <c r="Y1124" s="3">
        <f>VALUE(SUBSTITUTE(Table1[[#This Row],[Order Total]],"$",""))</f>
        <v>121.7</v>
      </c>
      <c r="Z1124">
        <f>VALUE(SUBSTITUTE(Table1[[#This Row],[Total]],"$",""))</f>
        <v>123.26</v>
      </c>
      <c r="AA1124" s="3">
        <f>Table1[[#This Row],[Order Total Number]]-Table1[[#This Row],[Total Number]]</f>
        <v>-1.5600000000000023</v>
      </c>
      <c r="AB1124">
        <f>VALUE(SUBSTITUTE(Table1[[#This Row],[Shipping Cost]],"$",""))</f>
        <v>0.99</v>
      </c>
      <c r="AC1124">
        <f>VALUE(SUBSTITUTE(Table1[[#This Row],[Discount $]],"$",""))</f>
        <v>3.06</v>
      </c>
      <c r="AD1124">
        <f>VALUE(SUBSTITUTE(Table1[[#This Row],[Retail Price]],"$",""))</f>
        <v>2.88</v>
      </c>
      <c r="AE1124" s="4">
        <f>(Table1[[#This Row],[Retail Price Number]]*Table1[[#This Row],[Order Quantity]])-Table1[[#This Row],[Discount $ Number]]+Table1[[#This Row],[Shipping Cost Number]]</f>
        <v>29.61</v>
      </c>
      <c r="AF1124">
        <f>Table1[[#This Row],[Retail Price Number]]*Table1[[#This Row],[Order Quantity]]-Table1[[#This Row],[Discount $ Number]]</f>
        <v>28.62</v>
      </c>
      <c r="AG1124">
        <f>(Table1[[#This Row],[Retail Price Number]]*Table1[[#This Row],[Order Quantity]])-Table1[[#This Row],[Discount $ Number]]-Table1[[#This Row],[Shipping Cost Number]]</f>
        <v>27.630000000000003</v>
      </c>
      <c r="AH1124">
        <f>Table1[[#This Row],[Retail Price Number]]*Table1[[#This Row],[Order Quantity]]</f>
        <v>31.68</v>
      </c>
      <c r="AI1124">
        <f>YEAR(Table1[[#This Row],[Order Date]])</f>
        <v>2013</v>
      </c>
    </row>
    <row r="1125" spans="1:35" x14ac:dyDescent="0.3">
      <c r="A1125" t="s">
        <v>2059</v>
      </c>
      <c r="B1125" s="1">
        <v>41579</v>
      </c>
      <c r="C1125" t="s">
        <v>2431</v>
      </c>
      <c r="D1125" t="s">
        <v>1053</v>
      </c>
      <c r="E1125" t="s">
        <v>27</v>
      </c>
      <c r="F1125" t="s">
        <v>28</v>
      </c>
      <c r="G1125" t="s">
        <v>91</v>
      </c>
      <c r="H1125" t="s">
        <v>281</v>
      </c>
      <c r="I1125" t="s">
        <v>196</v>
      </c>
      <c r="J1125" t="s">
        <v>366</v>
      </c>
      <c r="K1125" t="s">
        <v>94</v>
      </c>
      <c r="L1125" t="s">
        <v>34</v>
      </c>
      <c r="M1125" t="s">
        <v>35</v>
      </c>
      <c r="N1125" s="1">
        <v>41580</v>
      </c>
      <c r="O1125" t="s">
        <v>367</v>
      </c>
      <c r="P1125" s="3" t="s">
        <v>368</v>
      </c>
      <c r="Q1125" t="s">
        <v>301</v>
      </c>
      <c r="R1125">
        <v>36</v>
      </c>
      <c r="S1125" t="s">
        <v>7653</v>
      </c>
      <c r="T1125" s="2">
        <v>0.04</v>
      </c>
      <c r="U1125" t="s">
        <v>574</v>
      </c>
      <c r="V1125" t="s">
        <v>7654</v>
      </c>
      <c r="W1125" t="s">
        <v>116</v>
      </c>
      <c r="X1125" t="s">
        <v>7655</v>
      </c>
      <c r="Y1125" s="3">
        <f>VALUE(SUBSTITUTE(Table1[[#This Row],[Order Total]],"$",""))</f>
        <v>152.87</v>
      </c>
      <c r="Z1125">
        <f>VALUE(SUBSTITUTE(Table1[[#This Row],[Total]],"$",""))</f>
        <v>153.28</v>
      </c>
      <c r="AA1125" s="3">
        <f>Table1[[#This Row],[Order Total Number]]-Table1[[#This Row],[Total Number]]</f>
        <v>-0.40999999999999659</v>
      </c>
      <c r="AB1125">
        <f>VALUE(SUBSTITUTE(Table1[[#This Row],[Shipping Cost]],"$",""))</f>
        <v>1.49</v>
      </c>
      <c r="AC1125">
        <f>VALUE(SUBSTITUTE(Table1[[#This Row],[Discount $]],"$",""))</f>
        <v>3.85</v>
      </c>
      <c r="AD1125">
        <f>VALUE(SUBSTITUTE(Table1[[#This Row],[Retail Price]],"$",""))</f>
        <v>5.98</v>
      </c>
      <c r="AE1125" s="4">
        <f>(Table1[[#This Row],[Retail Price Number]]*Table1[[#This Row],[Order Quantity]])-Table1[[#This Row],[Discount $ Number]]+Table1[[#This Row],[Shipping Cost Number]]</f>
        <v>212.92000000000004</v>
      </c>
      <c r="AF1125">
        <f>Table1[[#This Row],[Retail Price Number]]*Table1[[#This Row],[Order Quantity]]-Table1[[#This Row],[Discount $ Number]]</f>
        <v>211.43000000000004</v>
      </c>
      <c r="AG1125">
        <f>(Table1[[#This Row],[Retail Price Number]]*Table1[[#This Row],[Order Quantity]])-Table1[[#This Row],[Discount $ Number]]-Table1[[#This Row],[Shipping Cost Number]]</f>
        <v>209.94000000000003</v>
      </c>
      <c r="AH1125">
        <f>Table1[[#This Row],[Retail Price Number]]*Table1[[#This Row],[Order Quantity]]</f>
        <v>215.28000000000003</v>
      </c>
      <c r="AI1125">
        <f>YEAR(Table1[[#This Row],[Order Date]])</f>
        <v>2013</v>
      </c>
    </row>
    <row r="1126" spans="1:35" x14ac:dyDescent="0.3">
      <c r="A1126" t="s">
        <v>4652</v>
      </c>
      <c r="B1126" s="1">
        <v>41637</v>
      </c>
      <c r="C1126" t="s">
        <v>1272</v>
      </c>
      <c r="D1126" t="s">
        <v>384</v>
      </c>
      <c r="E1126" t="s">
        <v>27</v>
      </c>
      <c r="F1126" t="s">
        <v>28</v>
      </c>
      <c r="G1126" t="s">
        <v>29</v>
      </c>
      <c r="H1126" t="s">
        <v>289</v>
      </c>
      <c r="I1126" t="s">
        <v>121</v>
      </c>
      <c r="J1126" t="s">
        <v>411</v>
      </c>
      <c r="K1126" t="s">
        <v>94</v>
      </c>
      <c r="L1126" t="s">
        <v>95</v>
      </c>
      <c r="M1126" t="s">
        <v>35</v>
      </c>
      <c r="N1126" s="1">
        <v>41638</v>
      </c>
      <c r="O1126" t="s">
        <v>412</v>
      </c>
      <c r="P1126" s="3" t="s">
        <v>413</v>
      </c>
      <c r="Q1126" t="s">
        <v>414</v>
      </c>
      <c r="R1126">
        <v>48</v>
      </c>
      <c r="S1126" t="s">
        <v>413</v>
      </c>
      <c r="T1126" s="2">
        <v>0.03</v>
      </c>
      <c r="U1126" t="s">
        <v>2836</v>
      </c>
      <c r="V1126" t="s">
        <v>2564</v>
      </c>
      <c r="W1126" t="s">
        <v>376</v>
      </c>
      <c r="X1126" t="s">
        <v>3651</v>
      </c>
      <c r="Y1126" s="3">
        <f>VALUE(SUBSTITUTE(Table1[[#This Row],[Order Total]],"$",""))</f>
        <v>90.88</v>
      </c>
      <c r="Z1126">
        <f>VALUE(SUBSTITUTE(Table1[[#This Row],[Total]],"$",""))</f>
        <v>98.06</v>
      </c>
      <c r="AA1126" s="3">
        <f>Table1[[#This Row],[Order Total Number]]-Table1[[#This Row],[Total Number]]</f>
        <v>-7.1800000000000068</v>
      </c>
      <c r="AB1126">
        <f>VALUE(SUBSTITUTE(Table1[[#This Row],[Shipping Cost]],"$",""))</f>
        <v>7.18</v>
      </c>
      <c r="AC1126">
        <f>VALUE(SUBSTITUTE(Table1[[#This Row],[Discount $]],"$",""))</f>
        <v>10.1</v>
      </c>
      <c r="AD1126">
        <f>VALUE(SUBSTITUTE(Table1[[#This Row],[Retail Price]],"$",""))</f>
        <v>100.98</v>
      </c>
      <c r="AE1126" s="4">
        <f>(Table1[[#This Row],[Retail Price Number]]*Table1[[#This Row],[Order Quantity]])-Table1[[#This Row],[Discount $ Number]]+Table1[[#This Row],[Shipping Cost Number]]</f>
        <v>4844.12</v>
      </c>
      <c r="AF1126">
        <f>Table1[[#This Row],[Retail Price Number]]*Table1[[#This Row],[Order Quantity]]-Table1[[#This Row],[Discount $ Number]]</f>
        <v>4836.9399999999996</v>
      </c>
      <c r="AG1126">
        <f>(Table1[[#This Row],[Retail Price Number]]*Table1[[#This Row],[Order Quantity]])-Table1[[#This Row],[Discount $ Number]]-Table1[[#This Row],[Shipping Cost Number]]</f>
        <v>4829.7599999999993</v>
      </c>
      <c r="AH1126">
        <f>Table1[[#This Row],[Retail Price Number]]*Table1[[#This Row],[Order Quantity]]</f>
        <v>4847.04</v>
      </c>
      <c r="AI1126">
        <f>YEAR(Table1[[#This Row],[Order Date]])</f>
        <v>2013</v>
      </c>
    </row>
    <row r="1127" spans="1:35" x14ac:dyDescent="0.3">
      <c r="A1127" t="s">
        <v>4652</v>
      </c>
      <c r="B1127" s="1">
        <v>41823</v>
      </c>
      <c r="C1127" t="s">
        <v>4901</v>
      </c>
      <c r="D1127" t="s">
        <v>506</v>
      </c>
      <c r="E1127" t="s">
        <v>27</v>
      </c>
      <c r="F1127" t="s">
        <v>28</v>
      </c>
      <c r="G1127" t="s">
        <v>77</v>
      </c>
      <c r="H1127" t="s">
        <v>62</v>
      </c>
      <c r="I1127" t="s">
        <v>121</v>
      </c>
      <c r="J1127" t="s">
        <v>64</v>
      </c>
      <c r="K1127" t="s">
        <v>33</v>
      </c>
      <c r="L1127" t="s">
        <v>65</v>
      </c>
      <c r="M1127" t="s">
        <v>35</v>
      </c>
      <c r="N1127" s="1">
        <v>41825</v>
      </c>
      <c r="O1127" t="s">
        <v>66</v>
      </c>
      <c r="P1127" s="3" t="s">
        <v>67</v>
      </c>
      <c r="Q1127" t="s">
        <v>68</v>
      </c>
      <c r="R1127">
        <v>25</v>
      </c>
      <c r="S1127" t="s">
        <v>5553</v>
      </c>
      <c r="T1127" s="2">
        <v>0.05</v>
      </c>
      <c r="U1127" t="s">
        <v>4158</v>
      </c>
      <c r="V1127" t="s">
        <v>5554</v>
      </c>
      <c r="W1127" t="s">
        <v>72</v>
      </c>
      <c r="X1127" t="s">
        <v>4818</v>
      </c>
      <c r="Y1127" s="3">
        <f>VALUE(SUBSTITUTE(Table1[[#This Row],[Order Total]],"$",""))</f>
        <v>49.22</v>
      </c>
      <c r="Z1127">
        <f>VALUE(SUBSTITUTE(Table1[[#This Row],[Total]],"$",""))</f>
        <v>50.07</v>
      </c>
      <c r="AA1127" s="3">
        <f>Table1[[#This Row],[Order Total Number]]-Table1[[#This Row],[Total Number]]</f>
        <v>-0.85000000000000142</v>
      </c>
      <c r="AB1127">
        <f>VALUE(SUBSTITUTE(Table1[[#This Row],[Shipping Cost]],"$",""))</f>
        <v>0.99</v>
      </c>
      <c r="AC1127">
        <f>VALUE(SUBSTITUTE(Table1[[#This Row],[Discount $]],"$",""))</f>
        <v>0.32</v>
      </c>
      <c r="AD1127">
        <f>VALUE(SUBSTITUTE(Table1[[#This Row],[Retail Price]],"$",""))</f>
        <v>2.88</v>
      </c>
      <c r="AE1127" s="4">
        <f>(Table1[[#This Row],[Retail Price Number]]*Table1[[#This Row],[Order Quantity]])-Table1[[#This Row],[Discount $ Number]]+Table1[[#This Row],[Shipping Cost Number]]</f>
        <v>72.67</v>
      </c>
      <c r="AF1127">
        <f>Table1[[#This Row],[Retail Price Number]]*Table1[[#This Row],[Order Quantity]]-Table1[[#This Row],[Discount $ Number]]</f>
        <v>71.680000000000007</v>
      </c>
      <c r="AG1127">
        <f>(Table1[[#This Row],[Retail Price Number]]*Table1[[#This Row],[Order Quantity]])-Table1[[#This Row],[Discount $ Number]]-Table1[[#This Row],[Shipping Cost Number]]</f>
        <v>70.690000000000012</v>
      </c>
      <c r="AH1127">
        <f>Table1[[#This Row],[Retail Price Number]]*Table1[[#This Row],[Order Quantity]]</f>
        <v>72</v>
      </c>
      <c r="AI1127">
        <f>YEAR(Table1[[#This Row],[Order Date]])</f>
        <v>2014</v>
      </c>
    </row>
    <row r="1128" spans="1:35" x14ac:dyDescent="0.3">
      <c r="A1128" t="s">
        <v>4652</v>
      </c>
      <c r="B1128" s="1">
        <v>41637</v>
      </c>
      <c r="C1128" t="s">
        <v>5024</v>
      </c>
      <c r="D1128" t="s">
        <v>929</v>
      </c>
      <c r="E1128" t="s">
        <v>27</v>
      </c>
      <c r="F1128" t="s">
        <v>28</v>
      </c>
      <c r="G1128" t="s">
        <v>77</v>
      </c>
      <c r="H1128" t="s">
        <v>217</v>
      </c>
      <c r="I1128" t="s">
        <v>92</v>
      </c>
      <c r="J1128" t="s">
        <v>2496</v>
      </c>
      <c r="K1128" t="s">
        <v>94</v>
      </c>
      <c r="L1128" t="s">
        <v>95</v>
      </c>
      <c r="M1128" t="s">
        <v>35</v>
      </c>
      <c r="N1128" s="1">
        <v>41638</v>
      </c>
      <c r="O1128" t="s">
        <v>2497</v>
      </c>
      <c r="P1128" s="3" t="s">
        <v>2498</v>
      </c>
      <c r="Q1128" t="s">
        <v>2499</v>
      </c>
      <c r="R1128">
        <v>3</v>
      </c>
      <c r="S1128" t="s">
        <v>413</v>
      </c>
      <c r="T1128" s="2">
        <v>0.09</v>
      </c>
      <c r="U1128" t="s">
        <v>2836</v>
      </c>
      <c r="V1128" t="s">
        <v>2564</v>
      </c>
      <c r="W1128" t="s">
        <v>146</v>
      </c>
      <c r="X1128" t="s">
        <v>3651</v>
      </c>
      <c r="Y1128" s="3">
        <f>VALUE(SUBSTITUTE(Table1[[#This Row],[Order Total]],"$",""))</f>
        <v>90.88</v>
      </c>
      <c r="Z1128">
        <f>VALUE(SUBSTITUTE(Table1[[#This Row],[Total]],"$",""))</f>
        <v>98.06</v>
      </c>
      <c r="AA1128" s="3">
        <f>Table1[[#This Row],[Order Total Number]]-Table1[[#This Row],[Total Number]]</f>
        <v>-7.1800000000000068</v>
      </c>
      <c r="AB1128">
        <f>VALUE(SUBSTITUTE(Table1[[#This Row],[Shipping Cost]],"$",""))</f>
        <v>5.5</v>
      </c>
      <c r="AC1128">
        <f>VALUE(SUBSTITUTE(Table1[[#This Row],[Discount $]],"$",""))</f>
        <v>10.1</v>
      </c>
      <c r="AD1128">
        <f>VALUE(SUBSTITUTE(Table1[[#This Row],[Retail Price]],"$",""))</f>
        <v>29.99</v>
      </c>
      <c r="AE1128" s="4">
        <f>(Table1[[#This Row],[Retail Price Number]]*Table1[[#This Row],[Order Quantity]])-Table1[[#This Row],[Discount $ Number]]+Table1[[#This Row],[Shipping Cost Number]]</f>
        <v>85.37</v>
      </c>
      <c r="AF1128">
        <f>Table1[[#This Row],[Retail Price Number]]*Table1[[#This Row],[Order Quantity]]-Table1[[#This Row],[Discount $ Number]]</f>
        <v>79.87</v>
      </c>
      <c r="AG1128">
        <f>(Table1[[#This Row],[Retail Price Number]]*Table1[[#This Row],[Order Quantity]])-Table1[[#This Row],[Discount $ Number]]-Table1[[#This Row],[Shipping Cost Number]]</f>
        <v>74.37</v>
      </c>
      <c r="AH1128">
        <f>Table1[[#This Row],[Retail Price Number]]*Table1[[#This Row],[Order Quantity]]</f>
        <v>89.97</v>
      </c>
      <c r="AI1128">
        <f>YEAR(Table1[[#This Row],[Order Date]])</f>
        <v>2013</v>
      </c>
    </row>
    <row r="1129" spans="1:35" x14ac:dyDescent="0.3">
      <c r="A1129" t="s">
        <v>4652</v>
      </c>
      <c r="B1129" s="1">
        <v>41637</v>
      </c>
      <c r="C1129" t="s">
        <v>1272</v>
      </c>
      <c r="D1129" t="s">
        <v>4059</v>
      </c>
      <c r="E1129" t="s">
        <v>27</v>
      </c>
      <c r="F1129" t="s">
        <v>28</v>
      </c>
      <c r="G1129" t="s">
        <v>134</v>
      </c>
      <c r="H1129" t="s">
        <v>433</v>
      </c>
      <c r="I1129" t="s">
        <v>63</v>
      </c>
      <c r="J1129" t="s">
        <v>411</v>
      </c>
      <c r="K1129" t="s">
        <v>94</v>
      </c>
      <c r="L1129" t="s">
        <v>95</v>
      </c>
      <c r="M1129" t="s">
        <v>35</v>
      </c>
      <c r="N1129" s="1">
        <v>41638</v>
      </c>
      <c r="O1129" t="s">
        <v>412</v>
      </c>
      <c r="P1129" s="3" t="s">
        <v>413</v>
      </c>
      <c r="Q1129" t="s">
        <v>414</v>
      </c>
      <c r="R1129">
        <v>8</v>
      </c>
      <c r="S1129" t="s">
        <v>413</v>
      </c>
      <c r="T1129" s="2">
        <v>0.06</v>
      </c>
      <c r="U1129" t="s">
        <v>2836</v>
      </c>
      <c r="V1129" t="s">
        <v>2564</v>
      </c>
      <c r="W1129" t="s">
        <v>376</v>
      </c>
      <c r="X1129" t="s">
        <v>3651</v>
      </c>
      <c r="Y1129" s="3">
        <f>VALUE(SUBSTITUTE(Table1[[#This Row],[Order Total]],"$",""))</f>
        <v>90.88</v>
      </c>
      <c r="Z1129">
        <f>VALUE(SUBSTITUTE(Table1[[#This Row],[Total]],"$",""))</f>
        <v>98.06</v>
      </c>
      <c r="AA1129" s="3">
        <f>Table1[[#This Row],[Order Total Number]]-Table1[[#This Row],[Total Number]]</f>
        <v>-7.1800000000000068</v>
      </c>
      <c r="AB1129">
        <f>VALUE(SUBSTITUTE(Table1[[#This Row],[Shipping Cost]],"$",""))</f>
        <v>7.18</v>
      </c>
      <c r="AC1129">
        <f>VALUE(SUBSTITUTE(Table1[[#This Row],[Discount $]],"$",""))</f>
        <v>10.1</v>
      </c>
      <c r="AD1129">
        <f>VALUE(SUBSTITUTE(Table1[[#This Row],[Retail Price]],"$",""))</f>
        <v>100.98</v>
      </c>
      <c r="AE1129" s="4">
        <f>(Table1[[#This Row],[Retail Price Number]]*Table1[[#This Row],[Order Quantity]])-Table1[[#This Row],[Discount $ Number]]+Table1[[#This Row],[Shipping Cost Number]]</f>
        <v>804.92</v>
      </c>
      <c r="AF1129">
        <f>Table1[[#This Row],[Retail Price Number]]*Table1[[#This Row],[Order Quantity]]-Table1[[#This Row],[Discount $ Number]]</f>
        <v>797.74</v>
      </c>
      <c r="AG1129">
        <f>(Table1[[#This Row],[Retail Price Number]]*Table1[[#This Row],[Order Quantity]])-Table1[[#This Row],[Discount $ Number]]-Table1[[#This Row],[Shipping Cost Number]]</f>
        <v>790.56000000000006</v>
      </c>
      <c r="AH1129">
        <f>Table1[[#This Row],[Retail Price Number]]*Table1[[#This Row],[Order Quantity]]</f>
        <v>807.84</v>
      </c>
      <c r="AI1129">
        <f>YEAR(Table1[[#This Row],[Order Date]])</f>
        <v>2013</v>
      </c>
    </row>
    <row r="1130" spans="1:35" x14ac:dyDescent="0.3">
      <c r="A1130" t="s">
        <v>4652</v>
      </c>
      <c r="B1130" s="1">
        <v>41637</v>
      </c>
      <c r="C1130" t="s">
        <v>1272</v>
      </c>
      <c r="D1130" t="s">
        <v>384</v>
      </c>
      <c r="E1130" t="s">
        <v>27</v>
      </c>
      <c r="F1130" t="s">
        <v>28</v>
      </c>
      <c r="G1130" t="s">
        <v>77</v>
      </c>
      <c r="H1130" t="s">
        <v>289</v>
      </c>
      <c r="I1130" t="s">
        <v>196</v>
      </c>
      <c r="J1130" t="s">
        <v>411</v>
      </c>
      <c r="K1130" t="s">
        <v>94</v>
      </c>
      <c r="L1130" t="s">
        <v>34</v>
      </c>
      <c r="M1130" t="s">
        <v>35</v>
      </c>
      <c r="N1130" s="1">
        <v>41638</v>
      </c>
      <c r="O1130" t="s">
        <v>412</v>
      </c>
      <c r="P1130" s="3" t="s">
        <v>413</v>
      </c>
      <c r="Q1130" t="s">
        <v>414</v>
      </c>
      <c r="R1130">
        <v>20</v>
      </c>
      <c r="S1130" t="s">
        <v>413</v>
      </c>
      <c r="T1130" s="2">
        <v>0</v>
      </c>
      <c r="U1130" t="s">
        <v>2836</v>
      </c>
      <c r="V1130" t="s">
        <v>2564</v>
      </c>
      <c r="W1130" t="s">
        <v>376</v>
      </c>
      <c r="X1130" t="s">
        <v>3651</v>
      </c>
      <c r="Y1130" s="3">
        <f>VALUE(SUBSTITUTE(Table1[[#This Row],[Order Total]],"$",""))</f>
        <v>90.88</v>
      </c>
      <c r="Z1130">
        <f>VALUE(SUBSTITUTE(Table1[[#This Row],[Total]],"$",""))</f>
        <v>98.06</v>
      </c>
      <c r="AA1130" s="3">
        <f>Table1[[#This Row],[Order Total Number]]-Table1[[#This Row],[Total Number]]</f>
        <v>-7.1800000000000068</v>
      </c>
      <c r="AB1130">
        <f>VALUE(SUBSTITUTE(Table1[[#This Row],[Shipping Cost]],"$",""))</f>
        <v>7.18</v>
      </c>
      <c r="AC1130">
        <f>VALUE(SUBSTITUTE(Table1[[#This Row],[Discount $]],"$",""))</f>
        <v>10.1</v>
      </c>
      <c r="AD1130">
        <f>VALUE(SUBSTITUTE(Table1[[#This Row],[Retail Price]],"$",""))</f>
        <v>100.98</v>
      </c>
      <c r="AE1130" s="4">
        <f>(Table1[[#This Row],[Retail Price Number]]*Table1[[#This Row],[Order Quantity]])-Table1[[#This Row],[Discount $ Number]]+Table1[[#This Row],[Shipping Cost Number]]</f>
        <v>2016.6800000000003</v>
      </c>
      <c r="AF1130">
        <f>Table1[[#This Row],[Retail Price Number]]*Table1[[#This Row],[Order Quantity]]-Table1[[#This Row],[Discount $ Number]]</f>
        <v>2009.5000000000002</v>
      </c>
      <c r="AG1130">
        <f>(Table1[[#This Row],[Retail Price Number]]*Table1[[#This Row],[Order Quantity]])-Table1[[#This Row],[Discount $ Number]]-Table1[[#This Row],[Shipping Cost Number]]</f>
        <v>2002.3200000000002</v>
      </c>
      <c r="AH1130">
        <f>Table1[[#This Row],[Retail Price Number]]*Table1[[#This Row],[Order Quantity]]</f>
        <v>2019.6000000000001</v>
      </c>
      <c r="AI1130">
        <f>YEAR(Table1[[#This Row],[Order Date]])</f>
        <v>2013</v>
      </c>
    </row>
    <row r="1131" spans="1:35" x14ac:dyDescent="0.3">
      <c r="A1131" t="s">
        <v>4652</v>
      </c>
      <c r="B1131" s="1">
        <v>41637</v>
      </c>
      <c r="C1131" t="s">
        <v>1272</v>
      </c>
      <c r="D1131" t="s">
        <v>384</v>
      </c>
      <c r="E1131" t="s">
        <v>27</v>
      </c>
      <c r="F1131" t="s">
        <v>28</v>
      </c>
      <c r="G1131" t="s">
        <v>77</v>
      </c>
      <c r="H1131" t="s">
        <v>289</v>
      </c>
      <c r="I1131" t="s">
        <v>196</v>
      </c>
      <c r="J1131" t="s">
        <v>2496</v>
      </c>
      <c r="K1131" t="s">
        <v>723</v>
      </c>
      <c r="L1131" t="s">
        <v>109</v>
      </c>
      <c r="M1131" t="s">
        <v>35</v>
      </c>
      <c r="N1131" s="1">
        <v>41638</v>
      </c>
      <c r="O1131" t="s">
        <v>2497</v>
      </c>
      <c r="P1131" s="3" t="s">
        <v>2498</v>
      </c>
      <c r="Q1131" t="s">
        <v>2499</v>
      </c>
      <c r="R1131">
        <v>44</v>
      </c>
      <c r="S1131" t="s">
        <v>413</v>
      </c>
      <c r="T1131" s="2">
        <v>0.03</v>
      </c>
      <c r="U1131" t="s">
        <v>2836</v>
      </c>
      <c r="V1131" t="s">
        <v>2564</v>
      </c>
      <c r="W1131" t="s">
        <v>146</v>
      </c>
      <c r="X1131" t="s">
        <v>3651</v>
      </c>
      <c r="Y1131" s="3">
        <f>VALUE(SUBSTITUTE(Table1[[#This Row],[Order Total]],"$",""))</f>
        <v>90.88</v>
      </c>
      <c r="Z1131">
        <f>VALUE(SUBSTITUTE(Table1[[#This Row],[Total]],"$",""))</f>
        <v>98.06</v>
      </c>
      <c r="AA1131" s="3">
        <f>Table1[[#This Row],[Order Total Number]]-Table1[[#This Row],[Total Number]]</f>
        <v>-7.1800000000000068</v>
      </c>
      <c r="AB1131">
        <f>VALUE(SUBSTITUTE(Table1[[#This Row],[Shipping Cost]],"$",""))</f>
        <v>5.5</v>
      </c>
      <c r="AC1131">
        <f>VALUE(SUBSTITUTE(Table1[[#This Row],[Discount $]],"$",""))</f>
        <v>10.1</v>
      </c>
      <c r="AD1131">
        <f>VALUE(SUBSTITUTE(Table1[[#This Row],[Retail Price]],"$",""))</f>
        <v>29.99</v>
      </c>
      <c r="AE1131" s="4">
        <f>(Table1[[#This Row],[Retail Price Number]]*Table1[[#This Row],[Order Quantity]])-Table1[[#This Row],[Discount $ Number]]+Table1[[#This Row],[Shipping Cost Number]]</f>
        <v>1314.96</v>
      </c>
      <c r="AF1131">
        <f>Table1[[#This Row],[Retail Price Number]]*Table1[[#This Row],[Order Quantity]]-Table1[[#This Row],[Discount $ Number]]</f>
        <v>1309.46</v>
      </c>
      <c r="AG1131">
        <f>(Table1[[#This Row],[Retail Price Number]]*Table1[[#This Row],[Order Quantity]])-Table1[[#This Row],[Discount $ Number]]-Table1[[#This Row],[Shipping Cost Number]]</f>
        <v>1303.96</v>
      </c>
      <c r="AH1131">
        <f>Table1[[#This Row],[Retail Price Number]]*Table1[[#This Row],[Order Quantity]]</f>
        <v>1319.56</v>
      </c>
      <c r="AI1131">
        <f>YEAR(Table1[[#This Row],[Order Date]])</f>
        <v>2013</v>
      </c>
    </row>
    <row r="1132" spans="1:35" x14ac:dyDescent="0.3">
      <c r="A1132" t="s">
        <v>10748</v>
      </c>
      <c r="B1132" s="1">
        <v>42066</v>
      </c>
      <c r="C1132" t="s">
        <v>2444</v>
      </c>
      <c r="D1132" t="s">
        <v>1617</v>
      </c>
      <c r="E1132" t="s">
        <v>27</v>
      </c>
      <c r="F1132" t="s">
        <v>28</v>
      </c>
      <c r="G1132" t="s">
        <v>29</v>
      </c>
      <c r="H1132" t="s">
        <v>78</v>
      </c>
      <c r="I1132" t="s">
        <v>92</v>
      </c>
      <c r="J1132" t="s">
        <v>1414</v>
      </c>
      <c r="K1132" t="s">
        <v>94</v>
      </c>
      <c r="L1132" t="s">
        <v>34</v>
      </c>
      <c r="M1132" t="s">
        <v>35</v>
      </c>
      <c r="N1132" s="1">
        <v>42067</v>
      </c>
      <c r="O1132" t="s">
        <v>1415</v>
      </c>
      <c r="P1132" s="3" t="s">
        <v>1416</v>
      </c>
      <c r="Q1132" t="s">
        <v>1417</v>
      </c>
      <c r="R1132">
        <v>43</v>
      </c>
      <c r="S1132" t="s">
        <v>10749</v>
      </c>
      <c r="T1132" s="2">
        <v>0.05</v>
      </c>
      <c r="U1132" t="s">
        <v>10750</v>
      </c>
      <c r="V1132" t="s">
        <v>10751</v>
      </c>
      <c r="W1132" t="s">
        <v>812</v>
      </c>
      <c r="X1132" t="s">
        <v>10752</v>
      </c>
      <c r="Y1132" s="3">
        <f>VALUE(SUBSTITUTE(Table1[[#This Row],[Order Total]],"$",""))</f>
        <v>383.66</v>
      </c>
      <c r="Z1132">
        <f>VALUE(SUBSTITUTE(Table1[[#This Row],[Total]],"$",""))</f>
        <v>388.41</v>
      </c>
      <c r="AA1132" s="3">
        <f>Table1[[#This Row],[Order Total Number]]-Table1[[#This Row],[Total Number]]</f>
        <v>-4.75</v>
      </c>
      <c r="AB1132">
        <f>VALUE(SUBSTITUTE(Table1[[#This Row],[Shipping Cost]],"$",""))</f>
        <v>19.989999999999998</v>
      </c>
      <c r="AC1132">
        <f>VALUE(SUBSTITUTE(Table1[[#This Row],[Discount $]],"$",""))</f>
        <v>20.190000000000001</v>
      </c>
      <c r="AD1132">
        <f>VALUE(SUBSTITUTE(Table1[[#This Row],[Retail Price]],"$",""))</f>
        <v>165.2</v>
      </c>
      <c r="AE1132" s="4">
        <f>(Table1[[#This Row],[Retail Price Number]]*Table1[[#This Row],[Order Quantity]])-Table1[[#This Row],[Discount $ Number]]+Table1[[#This Row],[Shipping Cost Number]]</f>
        <v>7103.4</v>
      </c>
      <c r="AF1132">
        <f>Table1[[#This Row],[Retail Price Number]]*Table1[[#This Row],[Order Quantity]]-Table1[[#This Row],[Discount $ Number]]</f>
        <v>7083.41</v>
      </c>
      <c r="AG1132">
        <f>(Table1[[#This Row],[Retail Price Number]]*Table1[[#This Row],[Order Quantity]])-Table1[[#This Row],[Discount $ Number]]-Table1[[#This Row],[Shipping Cost Number]]</f>
        <v>7063.42</v>
      </c>
      <c r="AH1132">
        <f>Table1[[#This Row],[Retail Price Number]]*Table1[[#This Row],[Order Quantity]]</f>
        <v>7103.5999999999995</v>
      </c>
      <c r="AI1132">
        <f>YEAR(Table1[[#This Row],[Order Date]])</f>
        <v>2015</v>
      </c>
    </row>
    <row r="1133" spans="1:35" x14ac:dyDescent="0.3">
      <c r="A1133" t="s">
        <v>10748</v>
      </c>
      <c r="B1133" s="1">
        <v>41558</v>
      </c>
      <c r="C1133" t="s">
        <v>2913</v>
      </c>
      <c r="D1133" t="s">
        <v>174</v>
      </c>
      <c r="E1133" t="s">
        <v>27</v>
      </c>
      <c r="F1133" t="s">
        <v>28</v>
      </c>
      <c r="G1133" t="s">
        <v>29</v>
      </c>
      <c r="H1133" t="s">
        <v>78</v>
      </c>
      <c r="I1133" t="s">
        <v>121</v>
      </c>
      <c r="J1133" t="s">
        <v>3031</v>
      </c>
      <c r="K1133" t="s">
        <v>94</v>
      </c>
      <c r="L1133" t="s">
        <v>95</v>
      </c>
      <c r="M1133" t="s">
        <v>156</v>
      </c>
      <c r="N1133" s="1">
        <v>41559</v>
      </c>
      <c r="O1133" t="s">
        <v>2241</v>
      </c>
      <c r="P1133" s="3" t="s">
        <v>1882</v>
      </c>
      <c r="Q1133" t="s">
        <v>1379</v>
      </c>
      <c r="R1133">
        <v>26</v>
      </c>
      <c r="S1133" t="s">
        <v>11018</v>
      </c>
      <c r="T1133" s="2">
        <v>0.1</v>
      </c>
      <c r="U1133" t="s">
        <v>886</v>
      </c>
      <c r="V1133" t="s">
        <v>4485</v>
      </c>
      <c r="W1133" t="s">
        <v>3034</v>
      </c>
      <c r="X1133" t="s">
        <v>2365</v>
      </c>
      <c r="Y1133" s="3">
        <f>VALUE(SUBSTITUTE(Table1[[#This Row],[Order Total]],"$",""))</f>
        <v>52.22</v>
      </c>
      <c r="Z1133">
        <f>VALUE(SUBSTITUTE(Table1[[#This Row],[Total]],"$",""))</f>
        <v>59.32</v>
      </c>
      <c r="AA1133" s="3">
        <f>Table1[[#This Row],[Order Total Number]]-Table1[[#This Row],[Total Number]]</f>
        <v>-7.1000000000000014</v>
      </c>
      <c r="AB1133">
        <f>VALUE(SUBSTITUTE(Table1[[#This Row],[Shipping Cost]],"$",""))</f>
        <v>0.95</v>
      </c>
      <c r="AC1133">
        <f>VALUE(SUBSTITUTE(Table1[[#This Row],[Discount $]],"$",""))</f>
        <v>4.46</v>
      </c>
      <c r="AD1133">
        <f>VALUE(SUBSTITUTE(Table1[[#This Row],[Retail Price]],"$",""))</f>
        <v>5.43</v>
      </c>
      <c r="AE1133" s="4">
        <f>(Table1[[#This Row],[Retail Price Number]]*Table1[[#This Row],[Order Quantity]])-Table1[[#This Row],[Discount $ Number]]+Table1[[#This Row],[Shipping Cost Number]]</f>
        <v>137.66999999999999</v>
      </c>
      <c r="AF1133">
        <f>Table1[[#This Row],[Retail Price Number]]*Table1[[#This Row],[Order Quantity]]-Table1[[#This Row],[Discount $ Number]]</f>
        <v>136.72</v>
      </c>
      <c r="AG1133">
        <f>(Table1[[#This Row],[Retail Price Number]]*Table1[[#This Row],[Order Quantity]])-Table1[[#This Row],[Discount $ Number]]-Table1[[#This Row],[Shipping Cost Number]]</f>
        <v>135.77000000000001</v>
      </c>
      <c r="AH1133">
        <f>Table1[[#This Row],[Retail Price Number]]*Table1[[#This Row],[Order Quantity]]</f>
        <v>141.18</v>
      </c>
      <c r="AI1133">
        <f>YEAR(Table1[[#This Row],[Order Date]])</f>
        <v>2013</v>
      </c>
    </row>
    <row r="1134" spans="1:35" x14ac:dyDescent="0.3">
      <c r="A1134" t="s">
        <v>10748</v>
      </c>
      <c r="B1134" s="1">
        <v>41637</v>
      </c>
      <c r="C1134" t="s">
        <v>1272</v>
      </c>
      <c r="D1134" t="s">
        <v>384</v>
      </c>
      <c r="E1134" t="s">
        <v>27</v>
      </c>
      <c r="F1134" t="s">
        <v>28</v>
      </c>
      <c r="G1134" t="s">
        <v>77</v>
      </c>
      <c r="H1134" t="s">
        <v>289</v>
      </c>
      <c r="I1134" t="s">
        <v>121</v>
      </c>
      <c r="J1134" t="s">
        <v>229</v>
      </c>
      <c r="K1134" t="s">
        <v>94</v>
      </c>
      <c r="L1134" t="s">
        <v>109</v>
      </c>
      <c r="M1134" t="s">
        <v>35</v>
      </c>
      <c r="N1134" s="1">
        <v>41638</v>
      </c>
      <c r="O1134" t="s">
        <v>230</v>
      </c>
      <c r="P1134" s="3" t="s">
        <v>231</v>
      </c>
      <c r="Q1134" t="s">
        <v>232</v>
      </c>
      <c r="R1134">
        <v>34</v>
      </c>
      <c r="S1134" t="s">
        <v>11406</v>
      </c>
      <c r="T1134" s="2">
        <v>0.04</v>
      </c>
      <c r="U1134" t="s">
        <v>3802</v>
      </c>
      <c r="V1134" t="s">
        <v>2564</v>
      </c>
      <c r="W1134" t="s">
        <v>236</v>
      </c>
      <c r="X1134" t="s">
        <v>2564</v>
      </c>
      <c r="Y1134" s="3">
        <f>VALUE(SUBSTITUTE(Table1[[#This Row],[Order Total]],"$",""))</f>
        <v>90.88</v>
      </c>
      <c r="Z1134">
        <f>VALUE(SUBSTITUTE(Table1[[#This Row],[Total]],"$",""))</f>
        <v>90.88</v>
      </c>
      <c r="AA1134" s="3">
        <f>Table1[[#This Row],[Order Total Number]]-Table1[[#This Row],[Total Number]]</f>
        <v>0</v>
      </c>
      <c r="AB1134">
        <f>VALUE(SUBSTITUTE(Table1[[#This Row],[Shipping Cost]],"$",""))</f>
        <v>49</v>
      </c>
      <c r="AC1134">
        <f>VALUE(SUBSTITUTE(Table1[[#This Row],[Discount $]],"$",""))</f>
        <v>11</v>
      </c>
      <c r="AD1134">
        <f>VALUE(SUBSTITUTE(Table1[[#This Row],[Retail Price]],"$",""))</f>
        <v>449.99</v>
      </c>
      <c r="AE1134" s="4">
        <f>(Table1[[#This Row],[Retail Price Number]]*Table1[[#This Row],[Order Quantity]])-Table1[[#This Row],[Discount $ Number]]+Table1[[#This Row],[Shipping Cost Number]]</f>
        <v>15337.66</v>
      </c>
      <c r="AF1134">
        <f>Table1[[#This Row],[Retail Price Number]]*Table1[[#This Row],[Order Quantity]]-Table1[[#This Row],[Discount $ Number]]</f>
        <v>15288.66</v>
      </c>
      <c r="AG1134">
        <f>(Table1[[#This Row],[Retail Price Number]]*Table1[[#This Row],[Order Quantity]])-Table1[[#This Row],[Discount $ Number]]-Table1[[#This Row],[Shipping Cost Number]]</f>
        <v>15239.66</v>
      </c>
      <c r="AH1134">
        <f>Table1[[#This Row],[Retail Price Number]]*Table1[[#This Row],[Order Quantity]]</f>
        <v>15299.66</v>
      </c>
      <c r="AI1134">
        <f>YEAR(Table1[[#This Row],[Order Date]])</f>
        <v>2013</v>
      </c>
    </row>
    <row r="1135" spans="1:35" x14ac:dyDescent="0.3">
      <c r="A1135" t="s">
        <v>10748</v>
      </c>
      <c r="B1135" s="1">
        <v>42039</v>
      </c>
      <c r="C1135" t="s">
        <v>5093</v>
      </c>
      <c r="D1135" t="s">
        <v>1232</v>
      </c>
      <c r="E1135" t="s">
        <v>27</v>
      </c>
      <c r="F1135" t="s">
        <v>28</v>
      </c>
      <c r="G1135" t="s">
        <v>77</v>
      </c>
      <c r="H1135" t="s">
        <v>281</v>
      </c>
      <c r="I1135" t="s">
        <v>196</v>
      </c>
      <c r="J1135" t="s">
        <v>64</v>
      </c>
      <c r="K1135" t="s">
        <v>94</v>
      </c>
      <c r="L1135" t="s">
        <v>34</v>
      </c>
      <c r="M1135" t="s">
        <v>156</v>
      </c>
      <c r="N1135" s="1">
        <v>42041</v>
      </c>
      <c r="O1135" t="s">
        <v>66</v>
      </c>
      <c r="P1135" s="3" t="s">
        <v>67</v>
      </c>
      <c r="Q1135" t="s">
        <v>68</v>
      </c>
      <c r="R1135">
        <v>5</v>
      </c>
      <c r="S1135" t="s">
        <v>11881</v>
      </c>
      <c r="T1135" s="2">
        <v>0.04</v>
      </c>
      <c r="U1135" t="s">
        <v>3644</v>
      </c>
      <c r="V1135" t="s">
        <v>4271</v>
      </c>
      <c r="W1135" t="s">
        <v>72</v>
      </c>
      <c r="X1135" t="s">
        <v>3777</v>
      </c>
      <c r="Y1135" s="3">
        <f>VALUE(SUBSTITUTE(Table1[[#This Row],[Order Total]],"$",""))</f>
        <v>59.66</v>
      </c>
      <c r="Z1135">
        <f>VALUE(SUBSTITUTE(Table1[[#This Row],[Total]],"$",""))</f>
        <v>60.51</v>
      </c>
      <c r="AA1135" s="3">
        <f>Table1[[#This Row],[Order Total Number]]-Table1[[#This Row],[Total Number]]</f>
        <v>-0.85000000000000142</v>
      </c>
      <c r="AB1135">
        <f>VALUE(SUBSTITUTE(Table1[[#This Row],[Shipping Cost]],"$",""))</f>
        <v>0.99</v>
      </c>
      <c r="AC1135">
        <f>VALUE(SUBSTITUTE(Table1[[#This Row],[Discount $]],"$",""))</f>
        <v>3.92</v>
      </c>
      <c r="AD1135">
        <f>VALUE(SUBSTITUTE(Table1[[#This Row],[Retail Price]],"$",""))</f>
        <v>2.88</v>
      </c>
      <c r="AE1135" s="4">
        <f>(Table1[[#This Row],[Retail Price Number]]*Table1[[#This Row],[Order Quantity]])-Table1[[#This Row],[Discount $ Number]]+Table1[[#This Row],[Shipping Cost Number]]</f>
        <v>11.469999999999999</v>
      </c>
      <c r="AF1135">
        <f>Table1[[#This Row],[Retail Price Number]]*Table1[[#This Row],[Order Quantity]]-Table1[[#This Row],[Discount $ Number]]</f>
        <v>10.479999999999999</v>
      </c>
      <c r="AG1135">
        <f>(Table1[[#This Row],[Retail Price Number]]*Table1[[#This Row],[Order Quantity]])-Table1[[#This Row],[Discount $ Number]]-Table1[[#This Row],[Shipping Cost Number]]</f>
        <v>9.4899999999999984</v>
      </c>
      <c r="AH1135">
        <f>Table1[[#This Row],[Retail Price Number]]*Table1[[#This Row],[Order Quantity]]</f>
        <v>14.399999999999999</v>
      </c>
      <c r="AI1135">
        <f>YEAR(Table1[[#This Row],[Order Date]])</f>
        <v>2015</v>
      </c>
    </row>
    <row r="1136" spans="1:35" x14ac:dyDescent="0.3">
      <c r="A1136" t="s">
        <v>9053</v>
      </c>
      <c r="B1136" s="1">
        <v>41574</v>
      </c>
      <c r="C1136" t="s">
        <v>299</v>
      </c>
      <c r="D1136" t="s">
        <v>228</v>
      </c>
      <c r="E1136" t="s">
        <v>46</v>
      </c>
      <c r="F1136" t="s">
        <v>47</v>
      </c>
      <c r="G1136" t="s">
        <v>134</v>
      </c>
      <c r="H1136" t="s">
        <v>107</v>
      </c>
      <c r="I1136" t="s">
        <v>31</v>
      </c>
      <c r="J1136" t="s">
        <v>2581</v>
      </c>
      <c r="K1136" t="s">
        <v>94</v>
      </c>
      <c r="L1136" t="s">
        <v>34</v>
      </c>
      <c r="M1136" t="s">
        <v>35</v>
      </c>
      <c r="N1136" s="1">
        <v>41578</v>
      </c>
      <c r="O1136" t="s">
        <v>2582</v>
      </c>
      <c r="P1136" s="3" t="s">
        <v>2125</v>
      </c>
      <c r="Q1136" t="s">
        <v>2583</v>
      </c>
      <c r="R1136">
        <v>47</v>
      </c>
      <c r="S1136" t="s">
        <v>9054</v>
      </c>
      <c r="T1136" s="2">
        <v>0</v>
      </c>
      <c r="U1136" t="s">
        <v>603</v>
      </c>
      <c r="V1136" t="s">
        <v>9055</v>
      </c>
      <c r="W1136" t="s">
        <v>2587</v>
      </c>
      <c r="X1136" t="s">
        <v>9056</v>
      </c>
      <c r="Y1136" s="3">
        <f>VALUE(SUBSTITUTE(Table1[[#This Row],[Order Total]],"$",""))</f>
        <v>93.76</v>
      </c>
      <c r="Z1136">
        <f>VALUE(SUBSTITUTE(Table1[[#This Row],[Total]],"$",""))</f>
        <v>99.61</v>
      </c>
      <c r="AA1136" s="3">
        <f>Table1[[#This Row],[Order Total Number]]-Table1[[#This Row],[Total Number]]</f>
        <v>-5.8499999999999943</v>
      </c>
      <c r="AB1136">
        <f>VALUE(SUBSTITUTE(Table1[[#This Row],[Shipping Cost]],"$",""))</f>
        <v>3.12</v>
      </c>
      <c r="AC1136">
        <f>VALUE(SUBSTITUTE(Table1[[#This Row],[Discount $]],"$",""))</f>
        <v>7.3</v>
      </c>
      <c r="AD1136">
        <f>VALUE(SUBSTITUTE(Table1[[#This Row],[Retail Price]],"$",""))</f>
        <v>8.14</v>
      </c>
      <c r="AE1136" s="4">
        <f>(Table1[[#This Row],[Retail Price Number]]*Table1[[#This Row],[Order Quantity]])-Table1[[#This Row],[Discount $ Number]]+Table1[[#This Row],[Shipping Cost Number]]</f>
        <v>378.40000000000003</v>
      </c>
      <c r="AF1136">
        <f>Table1[[#This Row],[Retail Price Number]]*Table1[[#This Row],[Order Quantity]]-Table1[[#This Row],[Discount $ Number]]</f>
        <v>375.28000000000003</v>
      </c>
      <c r="AG1136">
        <f>(Table1[[#This Row],[Retail Price Number]]*Table1[[#This Row],[Order Quantity]])-Table1[[#This Row],[Discount $ Number]]-Table1[[#This Row],[Shipping Cost Number]]</f>
        <v>372.16</v>
      </c>
      <c r="AH1136">
        <f>Table1[[#This Row],[Retail Price Number]]*Table1[[#This Row],[Order Quantity]]</f>
        <v>382.58000000000004</v>
      </c>
      <c r="AI1136">
        <f>YEAR(Table1[[#This Row],[Order Date]])</f>
        <v>2013</v>
      </c>
    </row>
    <row r="1137" spans="1:35" x14ac:dyDescent="0.3">
      <c r="A1137" t="s">
        <v>9053</v>
      </c>
      <c r="B1137" s="1">
        <v>41575</v>
      </c>
      <c r="C1137" t="s">
        <v>1197</v>
      </c>
      <c r="D1137" t="s">
        <v>1198</v>
      </c>
      <c r="E1137" t="s">
        <v>46</v>
      </c>
      <c r="F1137" t="s">
        <v>47</v>
      </c>
      <c r="G1137" t="s">
        <v>134</v>
      </c>
      <c r="H1137" t="s">
        <v>48</v>
      </c>
      <c r="I1137" t="s">
        <v>63</v>
      </c>
      <c r="J1137" t="s">
        <v>541</v>
      </c>
      <c r="K1137" t="s">
        <v>94</v>
      </c>
      <c r="L1137" t="s">
        <v>34</v>
      </c>
      <c r="M1137" t="s">
        <v>35</v>
      </c>
      <c r="N1137" s="1">
        <v>41576</v>
      </c>
      <c r="O1137" t="s">
        <v>542</v>
      </c>
      <c r="P1137" s="3" t="s">
        <v>543</v>
      </c>
      <c r="Q1137" t="s">
        <v>544</v>
      </c>
      <c r="R1137">
        <v>5</v>
      </c>
      <c r="S1137" t="s">
        <v>3371</v>
      </c>
      <c r="T1137" s="2">
        <v>7.0000000000000007E-2</v>
      </c>
      <c r="U1137" t="s">
        <v>127</v>
      </c>
      <c r="V1137" t="s">
        <v>9619</v>
      </c>
      <c r="W1137" t="s">
        <v>547</v>
      </c>
      <c r="X1137" t="s">
        <v>9620</v>
      </c>
      <c r="Y1137" s="3">
        <f>VALUE(SUBSTITUTE(Table1[[#This Row],[Order Total]],"$",""))</f>
        <v>392.63</v>
      </c>
      <c r="Z1137">
        <f>VALUE(SUBSTITUTE(Table1[[#This Row],[Total]],"$",""))</f>
        <v>398.23</v>
      </c>
      <c r="AA1137" s="3">
        <f>Table1[[#This Row],[Order Total Number]]-Table1[[#This Row],[Total Number]]</f>
        <v>-5.6000000000000227</v>
      </c>
      <c r="AB1137">
        <f>VALUE(SUBSTITUTE(Table1[[#This Row],[Shipping Cost]],"$",""))</f>
        <v>6.64</v>
      </c>
      <c r="AC1137">
        <f>VALUE(SUBSTITUTE(Table1[[#This Row],[Discount $]],"$",""))</f>
        <v>0</v>
      </c>
      <c r="AD1137">
        <f>VALUE(SUBSTITUTE(Table1[[#This Row],[Retail Price]],"$",""))</f>
        <v>29.74</v>
      </c>
      <c r="AE1137" s="4">
        <f>(Table1[[#This Row],[Retail Price Number]]*Table1[[#This Row],[Order Quantity]])-Table1[[#This Row],[Discount $ Number]]+Table1[[#This Row],[Shipping Cost Number]]</f>
        <v>155.33999999999997</v>
      </c>
      <c r="AF1137">
        <f>Table1[[#This Row],[Retail Price Number]]*Table1[[#This Row],[Order Quantity]]-Table1[[#This Row],[Discount $ Number]]</f>
        <v>148.69999999999999</v>
      </c>
      <c r="AG1137">
        <f>(Table1[[#This Row],[Retail Price Number]]*Table1[[#This Row],[Order Quantity]])-Table1[[#This Row],[Discount $ Number]]-Table1[[#This Row],[Shipping Cost Number]]</f>
        <v>142.06</v>
      </c>
      <c r="AH1137">
        <f>Table1[[#This Row],[Retail Price Number]]*Table1[[#This Row],[Order Quantity]]</f>
        <v>148.69999999999999</v>
      </c>
      <c r="AI1137">
        <f>YEAR(Table1[[#This Row],[Order Date]])</f>
        <v>2013</v>
      </c>
    </row>
    <row r="1138" spans="1:35" x14ac:dyDescent="0.3">
      <c r="A1138" t="s">
        <v>9053</v>
      </c>
      <c r="B1138" s="1">
        <v>41579</v>
      </c>
      <c r="C1138" t="s">
        <v>10530</v>
      </c>
      <c r="D1138" t="s">
        <v>591</v>
      </c>
      <c r="E1138" t="s">
        <v>27</v>
      </c>
      <c r="F1138" t="s">
        <v>28</v>
      </c>
      <c r="G1138" t="s">
        <v>134</v>
      </c>
      <c r="H1138" t="s">
        <v>241</v>
      </c>
      <c r="I1138" t="s">
        <v>121</v>
      </c>
      <c r="J1138" t="s">
        <v>1474</v>
      </c>
      <c r="K1138" t="s">
        <v>94</v>
      </c>
      <c r="L1138" t="s">
        <v>95</v>
      </c>
      <c r="M1138" t="s">
        <v>156</v>
      </c>
      <c r="N1138" s="1">
        <v>41581</v>
      </c>
      <c r="O1138" t="s">
        <v>1369</v>
      </c>
      <c r="P1138" s="3" t="s">
        <v>96</v>
      </c>
      <c r="Q1138" t="s">
        <v>1475</v>
      </c>
      <c r="R1138">
        <v>31</v>
      </c>
      <c r="S1138" t="s">
        <v>8469</v>
      </c>
      <c r="T1138" s="2">
        <v>0</v>
      </c>
      <c r="U1138" t="s">
        <v>10531</v>
      </c>
      <c r="V1138" t="s">
        <v>10532</v>
      </c>
      <c r="W1138" t="s">
        <v>1478</v>
      </c>
      <c r="X1138" t="s">
        <v>2642</v>
      </c>
      <c r="Y1138" s="3">
        <f>VALUE(SUBSTITUTE(Table1[[#This Row],[Order Total]],"$",""))</f>
        <v>51.91</v>
      </c>
      <c r="Z1138">
        <f>VALUE(SUBSTITUTE(Table1[[#This Row],[Total]],"$",""))</f>
        <v>59.6</v>
      </c>
      <c r="AA1138" s="3">
        <f>Table1[[#This Row],[Order Total Number]]-Table1[[#This Row],[Total Number]]</f>
        <v>-7.6900000000000048</v>
      </c>
      <c r="AB1138">
        <f>VALUE(SUBSTITUTE(Table1[[#This Row],[Shipping Cost]],"$",""))</f>
        <v>1.29</v>
      </c>
      <c r="AC1138">
        <f>VALUE(SUBSTITUTE(Table1[[#This Row],[Discount $]],"$",""))</f>
        <v>2.17</v>
      </c>
      <c r="AD1138">
        <f>VALUE(SUBSTITUTE(Table1[[#This Row],[Retail Price]],"$",""))</f>
        <v>1.6</v>
      </c>
      <c r="AE1138" s="4">
        <f>(Table1[[#This Row],[Retail Price Number]]*Table1[[#This Row],[Order Quantity]])-Table1[[#This Row],[Discount $ Number]]+Table1[[#This Row],[Shipping Cost Number]]</f>
        <v>48.72</v>
      </c>
      <c r="AF1138">
        <f>Table1[[#This Row],[Retail Price Number]]*Table1[[#This Row],[Order Quantity]]-Table1[[#This Row],[Discount $ Number]]</f>
        <v>47.43</v>
      </c>
      <c r="AG1138">
        <f>(Table1[[#This Row],[Retail Price Number]]*Table1[[#This Row],[Order Quantity]])-Table1[[#This Row],[Discount $ Number]]-Table1[[#This Row],[Shipping Cost Number]]</f>
        <v>46.14</v>
      </c>
      <c r="AH1138">
        <f>Table1[[#This Row],[Retail Price Number]]*Table1[[#This Row],[Order Quantity]]</f>
        <v>49.6</v>
      </c>
      <c r="AI1138">
        <f>YEAR(Table1[[#This Row],[Order Date]])</f>
        <v>2013</v>
      </c>
    </row>
    <row r="1139" spans="1:35" x14ac:dyDescent="0.3">
      <c r="A1139" t="s">
        <v>9053</v>
      </c>
      <c r="B1139" s="1">
        <v>42219</v>
      </c>
      <c r="C1139" t="s">
        <v>530</v>
      </c>
      <c r="D1139" t="s">
        <v>531</v>
      </c>
      <c r="E1139" t="s">
        <v>27</v>
      </c>
      <c r="F1139" t="s">
        <v>28</v>
      </c>
      <c r="G1139" t="s">
        <v>91</v>
      </c>
      <c r="H1139" t="s">
        <v>30</v>
      </c>
      <c r="I1139" t="s">
        <v>31</v>
      </c>
      <c r="J1139" t="s">
        <v>197</v>
      </c>
      <c r="K1139" t="s">
        <v>94</v>
      </c>
      <c r="L1139" t="s">
        <v>34</v>
      </c>
      <c r="M1139" t="s">
        <v>35</v>
      </c>
      <c r="N1139" s="1">
        <v>42224</v>
      </c>
      <c r="O1139" t="s">
        <v>198</v>
      </c>
      <c r="P1139" s="3" t="s">
        <v>37</v>
      </c>
      <c r="Q1139" t="s">
        <v>57</v>
      </c>
      <c r="R1139">
        <v>34</v>
      </c>
      <c r="S1139" t="s">
        <v>1048</v>
      </c>
      <c r="T1139" s="2">
        <v>7.0000000000000007E-2</v>
      </c>
      <c r="U1139" t="s">
        <v>182</v>
      </c>
      <c r="V1139" t="s">
        <v>2355</v>
      </c>
      <c r="W1139" t="s">
        <v>116</v>
      </c>
      <c r="X1139" t="s">
        <v>8764</v>
      </c>
      <c r="Y1139" s="3">
        <f>VALUE(SUBSTITUTE(Table1[[#This Row],[Order Total]],"$",""))</f>
        <v>38.96</v>
      </c>
      <c r="Z1139">
        <f>VALUE(SUBSTITUTE(Table1[[#This Row],[Total]],"$",""))</f>
        <v>39.950000000000003</v>
      </c>
      <c r="AA1139" s="3">
        <f>Table1[[#This Row],[Order Total Number]]-Table1[[#This Row],[Total Number]]</f>
        <v>-0.99000000000000199</v>
      </c>
      <c r="AB1139">
        <f>VALUE(SUBSTITUTE(Table1[[#This Row],[Shipping Cost]],"$",""))</f>
        <v>1.49</v>
      </c>
      <c r="AC1139">
        <f>VALUE(SUBSTITUTE(Table1[[#This Row],[Discount $]],"$",""))</f>
        <v>4.0999999999999996</v>
      </c>
      <c r="AD1139">
        <f>VALUE(SUBSTITUTE(Table1[[#This Row],[Retail Price]],"$",""))</f>
        <v>1.88</v>
      </c>
      <c r="AE1139" s="4">
        <f>(Table1[[#This Row],[Retail Price Number]]*Table1[[#This Row],[Order Quantity]])-Table1[[#This Row],[Discount $ Number]]+Table1[[#This Row],[Shipping Cost Number]]</f>
        <v>61.309999999999995</v>
      </c>
      <c r="AF1139">
        <f>Table1[[#This Row],[Retail Price Number]]*Table1[[#This Row],[Order Quantity]]-Table1[[#This Row],[Discount $ Number]]</f>
        <v>59.819999999999993</v>
      </c>
      <c r="AG1139">
        <f>(Table1[[#This Row],[Retail Price Number]]*Table1[[#This Row],[Order Quantity]])-Table1[[#This Row],[Discount $ Number]]-Table1[[#This Row],[Shipping Cost Number]]</f>
        <v>58.329999999999991</v>
      </c>
      <c r="AH1139">
        <f>Table1[[#This Row],[Retail Price Number]]*Table1[[#This Row],[Order Quantity]]</f>
        <v>63.919999999999995</v>
      </c>
      <c r="AI1139">
        <f>YEAR(Table1[[#This Row],[Order Date]])</f>
        <v>2015</v>
      </c>
    </row>
    <row r="1140" spans="1:35" x14ac:dyDescent="0.3">
      <c r="A1140" t="s">
        <v>9053</v>
      </c>
      <c r="B1140" s="1">
        <v>41613</v>
      </c>
      <c r="C1140" t="s">
        <v>993</v>
      </c>
      <c r="D1140" t="s">
        <v>144</v>
      </c>
      <c r="E1140" t="s">
        <v>46</v>
      </c>
      <c r="F1140" t="s">
        <v>47</v>
      </c>
      <c r="G1140" t="s">
        <v>77</v>
      </c>
      <c r="H1140" t="s">
        <v>107</v>
      </c>
      <c r="I1140" t="s">
        <v>121</v>
      </c>
      <c r="J1140" t="s">
        <v>11056</v>
      </c>
      <c r="K1140" t="s">
        <v>94</v>
      </c>
      <c r="L1140" t="s">
        <v>34</v>
      </c>
      <c r="M1140" t="s">
        <v>35</v>
      </c>
      <c r="N1140" s="1">
        <v>41615</v>
      </c>
      <c r="O1140" t="s">
        <v>176</v>
      </c>
      <c r="P1140" s="3" t="s">
        <v>177</v>
      </c>
      <c r="Q1140" t="s">
        <v>178</v>
      </c>
      <c r="R1140">
        <v>7</v>
      </c>
      <c r="S1140" t="s">
        <v>998</v>
      </c>
      <c r="T1140" s="2">
        <v>0.03</v>
      </c>
      <c r="U1140" t="s">
        <v>999</v>
      </c>
      <c r="V1140" t="s">
        <v>1000</v>
      </c>
      <c r="W1140" t="s">
        <v>182</v>
      </c>
      <c r="X1140" t="s">
        <v>1002</v>
      </c>
      <c r="Y1140" s="3">
        <f>VALUE(SUBSTITUTE(Table1[[#This Row],[Order Total]],"$",""))</f>
        <v>1826.85</v>
      </c>
      <c r="Z1140">
        <f>VALUE(SUBSTITUTE(Table1[[#This Row],[Total]],"$",""))</f>
        <v>1835.84</v>
      </c>
      <c r="AA1140" s="3">
        <f>Table1[[#This Row],[Order Total Number]]-Table1[[#This Row],[Total Number]]</f>
        <v>-8.9900000000000091</v>
      </c>
      <c r="AB1140">
        <f>VALUE(SUBSTITUTE(Table1[[#This Row],[Shipping Cost]],"$",""))</f>
        <v>4.0999999999999996</v>
      </c>
      <c r="AC1140">
        <f>VALUE(SUBSTITUTE(Table1[[#This Row],[Discount $]],"$",""))</f>
        <v>180.68</v>
      </c>
      <c r="AD1140">
        <f>VALUE(SUBSTITUTE(Table1[[#This Row],[Retail Price]],"$",""))</f>
        <v>19.84</v>
      </c>
      <c r="AE1140" s="4">
        <f>(Table1[[#This Row],[Retail Price Number]]*Table1[[#This Row],[Order Quantity]])-Table1[[#This Row],[Discount $ Number]]+Table1[[#This Row],[Shipping Cost Number]]</f>
        <v>-37.70000000000001</v>
      </c>
      <c r="AF1140">
        <f>Table1[[#This Row],[Retail Price Number]]*Table1[[#This Row],[Order Quantity]]-Table1[[#This Row],[Discount $ Number]]</f>
        <v>-41.800000000000011</v>
      </c>
      <c r="AG1140">
        <f>(Table1[[#This Row],[Retail Price Number]]*Table1[[#This Row],[Order Quantity]])-Table1[[#This Row],[Discount $ Number]]-Table1[[#This Row],[Shipping Cost Number]]</f>
        <v>-45.900000000000013</v>
      </c>
      <c r="AH1140">
        <f>Table1[[#This Row],[Retail Price Number]]*Table1[[#This Row],[Order Quantity]]</f>
        <v>138.88</v>
      </c>
      <c r="AI1140">
        <f>YEAR(Table1[[#This Row],[Order Date]])</f>
        <v>2013</v>
      </c>
    </row>
    <row r="1141" spans="1:35" x14ac:dyDescent="0.3">
      <c r="A1141" t="s">
        <v>9053</v>
      </c>
      <c r="B1141" s="1">
        <v>42104</v>
      </c>
      <c r="C1141" t="s">
        <v>1532</v>
      </c>
      <c r="D1141" t="s">
        <v>421</v>
      </c>
      <c r="E1141" t="s">
        <v>27</v>
      </c>
      <c r="F1141" t="s">
        <v>28</v>
      </c>
      <c r="G1141" t="s">
        <v>134</v>
      </c>
      <c r="H1141" t="s">
        <v>422</v>
      </c>
      <c r="I1141" t="s">
        <v>63</v>
      </c>
      <c r="J1141" t="s">
        <v>896</v>
      </c>
      <c r="K1141" t="s">
        <v>94</v>
      </c>
      <c r="L1141" t="s">
        <v>34</v>
      </c>
      <c r="M1141" t="s">
        <v>35</v>
      </c>
      <c r="N1141" s="1">
        <v>42105</v>
      </c>
      <c r="O1141" t="s">
        <v>501</v>
      </c>
      <c r="P1141" s="3" t="s">
        <v>897</v>
      </c>
      <c r="Q1141" t="s">
        <v>898</v>
      </c>
      <c r="R1141">
        <v>20</v>
      </c>
      <c r="S1141" t="s">
        <v>3594</v>
      </c>
      <c r="T1141" s="2">
        <v>0.05</v>
      </c>
      <c r="U1141" t="s">
        <v>3595</v>
      </c>
      <c r="V1141" t="s">
        <v>6301</v>
      </c>
      <c r="W1141" t="s">
        <v>902</v>
      </c>
      <c r="X1141" t="s">
        <v>2595</v>
      </c>
      <c r="Y1141" s="3">
        <f>VALUE(SUBSTITUTE(Table1[[#This Row],[Order Total]],"$",""))</f>
        <v>49.65</v>
      </c>
      <c r="Z1141">
        <f>VALUE(SUBSTITUTE(Table1[[#This Row],[Total]],"$",""))</f>
        <v>50.92</v>
      </c>
      <c r="AA1141" s="3">
        <f>Table1[[#This Row],[Order Total Number]]-Table1[[#This Row],[Total Number]]</f>
        <v>-1.2700000000000031</v>
      </c>
      <c r="AB1141">
        <f>VALUE(SUBSTITUTE(Table1[[#This Row],[Shipping Cost]],"$",""))</f>
        <v>13.89</v>
      </c>
      <c r="AC1141">
        <f>VALUE(SUBSTITUTE(Table1[[#This Row],[Discount $]],"$",""))</f>
        <v>3.17</v>
      </c>
      <c r="AD1141">
        <f>VALUE(SUBSTITUTE(Table1[[#This Row],[Retail Price]],"$",""))</f>
        <v>36.549999999999997</v>
      </c>
      <c r="AE1141" s="4">
        <f>(Table1[[#This Row],[Retail Price Number]]*Table1[[#This Row],[Order Quantity]])-Table1[[#This Row],[Discount $ Number]]+Table1[[#This Row],[Shipping Cost Number]]</f>
        <v>741.72</v>
      </c>
      <c r="AF1141">
        <f>Table1[[#This Row],[Retail Price Number]]*Table1[[#This Row],[Order Quantity]]-Table1[[#This Row],[Discount $ Number]]</f>
        <v>727.83</v>
      </c>
      <c r="AG1141">
        <f>(Table1[[#This Row],[Retail Price Number]]*Table1[[#This Row],[Order Quantity]])-Table1[[#This Row],[Discount $ Number]]-Table1[[#This Row],[Shipping Cost Number]]</f>
        <v>713.94</v>
      </c>
      <c r="AH1141">
        <f>Table1[[#This Row],[Retail Price Number]]*Table1[[#This Row],[Order Quantity]]</f>
        <v>731</v>
      </c>
      <c r="AI1141">
        <f>YEAR(Table1[[#This Row],[Order Date]])</f>
        <v>2015</v>
      </c>
    </row>
    <row r="1142" spans="1:35" x14ac:dyDescent="0.3">
      <c r="A1142" t="s">
        <v>9053</v>
      </c>
      <c r="B1142" s="1">
        <v>41567</v>
      </c>
      <c r="C1142" t="s">
        <v>2555</v>
      </c>
      <c r="D1142" t="s">
        <v>591</v>
      </c>
      <c r="E1142" t="s">
        <v>27</v>
      </c>
      <c r="F1142" t="s">
        <v>28</v>
      </c>
      <c r="G1142" t="s">
        <v>29</v>
      </c>
      <c r="H1142" t="s">
        <v>241</v>
      </c>
      <c r="I1142" t="s">
        <v>121</v>
      </c>
      <c r="J1142" t="s">
        <v>64</v>
      </c>
      <c r="K1142" t="s">
        <v>94</v>
      </c>
      <c r="L1142" t="s">
        <v>34</v>
      </c>
      <c r="M1142" t="s">
        <v>35</v>
      </c>
      <c r="N1142" s="1">
        <v>41568</v>
      </c>
      <c r="O1142" t="s">
        <v>66</v>
      </c>
      <c r="P1142" s="3" t="s">
        <v>67</v>
      </c>
      <c r="Q1142" t="s">
        <v>68</v>
      </c>
      <c r="R1142">
        <v>37</v>
      </c>
      <c r="S1142" t="s">
        <v>545</v>
      </c>
      <c r="T1142" s="2">
        <v>0.05</v>
      </c>
      <c r="U1142" t="s">
        <v>127</v>
      </c>
      <c r="V1142" t="s">
        <v>12108</v>
      </c>
      <c r="W1142" t="s">
        <v>72</v>
      </c>
      <c r="X1142" t="s">
        <v>12109</v>
      </c>
      <c r="Y1142" s="3">
        <f>VALUE(SUBSTITUTE(Table1[[#This Row],[Order Total]],"$",""))</f>
        <v>297.66000000000003</v>
      </c>
      <c r="Z1142">
        <f>VALUE(SUBSTITUTE(Table1[[#This Row],[Total]],"$",""))</f>
        <v>305.3</v>
      </c>
      <c r="AA1142" s="3">
        <f>Table1[[#This Row],[Order Total Number]]-Table1[[#This Row],[Total Number]]</f>
        <v>-7.6399999999999864</v>
      </c>
      <c r="AB1142">
        <f>VALUE(SUBSTITUTE(Table1[[#This Row],[Shipping Cost]],"$",""))</f>
        <v>0.99</v>
      </c>
      <c r="AC1142">
        <f>VALUE(SUBSTITUTE(Table1[[#This Row],[Discount $]],"$",""))</f>
        <v>0</v>
      </c>
      <c r="AD1142">
        <f>VALUE(SUBSTITUTE(Table1[[#This Row],[Retail Price]],"$",""))</f>
        <v>2.88</v>
      </c>
      <c r="AE1142" s="4">
        <f>(Table1[[#This Row],[Retail Price Number]]*Table1[[#This Row],[Order Quantity]])-Table1[[#This Row],[Discount $ Number]]+Table1[[#This Row],[Shipping Cost Number]]</f>
        <v>107.55</v>
      </c>
      <c r="AF1142">
        <f>Table1[[#This Row],[Retail Price Number]]*Table1[[#This Row],[Order Quantity]]-Table1[[#This Row],[Discount $ Number]]</f>
        <v>106.56</v>
      </c>
      <c r="AG1142">
        <f>(Table1[[#This Row],[Retail Price Number]]*Table1[[#This Row],[Order Quantity]])-Table1[[#This Row],[Discount $ Number]]-Table1[[#This Row],[Shipping Cost Number]]</f>
        <v>105.57000000000001</v>
      </c>
      <c r="AH1142">
        <f>Table1[[#This Row],[Retail Price Number]]*Table1[[#This Row],[Order Quantity]]</f>
        <v>106.56</v>
      </c>
      <c r="AI1142">
        <f>YEAR(Table1[[#This Row],[Order Date]])</f>
        <v>2013</v>
      </c>
    </row>
    <row r="1143" spans="1:35" x14ac:dyDescent="0.3">
      <c r="A1143" t="s">
        <v>6525</v>
      </c>
      <c r="B1143" s="1">
        <v>41825</v>
      </c>
      <c r="C1143" t="s">
        <v>1516</v>
      </c>
      <c r="D1143" t="s">
        <v>766</v>
      </c>
      <c r="E1143" t="s">
        <v>27</v>
      </c>
      <c r="F1143" t="s">
        <v>28</v>
      </c>
      <c r="G1143" t="s">
        <v>77</v>
      </c>
      <c r="H1143" t="s">
        <v>217</v>
      </c>
      <c r="I1143" t="s">
        <v>121</v>
      </c>
      <c r="J1143" t="s">
        <v>3962</v>
      </c>
      <c r="K1143" t="s">
        <v>94</v>
      </c>
      <c r="L1143" t="s">
        <v>109</v>
      </c>
      <c r="M1143" t="s">
        <v>35</v>
      </c>
      <c r="N1143" s="1">
        <v>41829</v>
      </c>
      <c r="O1143" t="s">
        <v>526</v>
      </c>
      <c r="P1143" s="3" t="s">
        <v>2185</v>
      </c>
      <c r="Q1143" t="s">
        <v>3963</v>
      </c>
      <c r="R1143">
        <v>34</v>
      </c>
      <c r="S1143" t="s">
        <v>6526</v>
      </c>
      <c r="T1143" s="2">
        <v>0.04</v>
      </c>
      <c r="U1143" t="s">
        <v>6527</v>
      </c>
      <c r="V1143" t="s">
        <v>6528</v>
      </c>
      <c r="W1143" t="s">
        <v>757</v>
      </c>
      <c r="X1143" t="s">
        <v>2620</v>
      </c>
      <c r="Y1143" s="3">
        <f>VALUE(SUBSTITUTE(Table1[[#This Row],[Order Total]],"$",""))</f>
        <v>156.97</v>
      </c>
      <c r="Z1143">
        <f>VALUE(SUBSTITUTE(Table1[[#This Row],[Total]],"$",""))</f>
        <v>159.69</v>
      </c>
      <c r="AA1143" s="3">
        <f>Table1[[#This Row],[Order Total Number]]-Table1[[#This Row],[Total Number]]</f>
        <v>-2.7199999999999989</v>
      </c>
      <c r="AB1143">
        <f>VALUE(SUBSTITUTE(Table1[[#This Row],[Shipping Cost]],"$",""))</f>
        <v>1.82</v>
      </c>
      <c r="AC1143">
        <f>VALUE(SUBSTITUTE(Table1[[#This Row],[Discount $]],"$",""))</f>
        <v>5.49</v>
      </c>
      <c r="AD1143">
        <f>VALUE(SUBSTITUTE(Table1[[#This Row],[Retail Price]],"$",""))</f>
        <v>6.08</v>
      </c>
      <c r="AE1143" s="4">
        <f>(Table1[[#This Row],[Retail Price Number]]*Table1[[#This Row],[Order Quantity]])-Table1[[#This Row],[Discount $ Number]]+Table1[[#This Row],[Shipping Cost Number]]</f>
        <v>203.04999999999998</v>
      </c>
      <c r="AF1143">
        <f>Table1[[#This Row],[Retail Price Number]]*Table1[[#This Row],[Order Quantity]]-Table1[[#This Row],[Discount $ Number]]</f>
        <v>201.23</v>
      </c>
      <c r="AG1143">
        <f>(Table1[[#This Row],[Retail Price Number]]*Table1[[#This Row],[Order Quantity]])-Table1[[#This Row],[Discount $ Number]]-Table1[[#This Row],[Shipping Cost Number]]</f>
        <v>199.41</v>
      </c>
      <c r="AH1143">
        <f>Table1[[#This Row],[Retail Price Number]]*Table1[[#This Row],[Order Quantity]]</f>
        <v>206.72</v>
      </c>
      <c r="AI1143">
        <f>YEAR(Table1[[#This Row],[Order Date]])</f>
        <v>2014</v>
      </c>
    </row>
    <row r="1144" spans="1:35" x14ac:dyDescent="0.3">
      <c r="A1144" t="s">
        <v>6525</v>
      </c>
      <c r="B1144" s="1">
        <v>42708</v>
      </c>
      <c r="C1144" t="s">
        <v>11693</v>
      </c>
      <c r="D1144" t="s">
        <v>551</v>
      </c>
      <c r="E1144" t="s">
        <v>27</v>
      </c>
      <c r="F1144" t="s">
        <v>28</v>
      </c>
      <c r="G1144" t="s">
        <v>77</v>
      </c>
      <c r="H1144" t="s">
        <v>289</v>
      </c>
      <c r="I1144" t="s">
        <v>31</v>
      </c>
      <c r="J1144" t="s">
        <v>541</v>
      </c>
      <c r="K1144" t="s">
        <v>33</v>
      </c>
      <c r="L1144" t="s">
        <v>109</v>
      </c>
      <c r="M1144" t="s">
        <v>35</v>
      </c>
      <c r="N1144" s="1">
        <v>42709</v>
      </c>
      <c r="O1144" t="s">
        <v>542</v>
      </c>
      <c r="P1144" s="3" t="s">
        <v>543</v>
      </c>
      <c r="Q1144" t="s">
        <v>544</v>
      </c>
      <c r="R1144">
        <v>1</v>
      </c>
      <c r="S1144" t="s">
        <v>1969</v>
      </c>
      <c r="T1144" s="2">
        <v>0.1</v>
      </c>
      <c r="U1144" t="s">
        <v>1970</v>
      </c>
      <c r="V1144" t="s">
        <v>1971</v>
      </c>
      <c r="W1144" t="s">
        <v>547</v>
      </c>
      <c r="X1144" t="s">
        <v>1972</v>
      </c>
      <c r="Y1144" s="3">
        <f>VALUE(SUBSTITUTE(Table1[[#This Row],[Order Total]],"$",""))</f>
        <v>544.65</v>
      </c>
      <c r="Z1144">
        <f>VALUE(SUBSTITUTE(Table1[[#This Row],[Total]],"$",""))</f>
        <v>548.65</v>
      </c>
      <c r="AA1144" s="3">
        <f>Table1[[#This Row],[Order Total Number]]-Table1[[#This Row],[Total Number]]</f>
        <v>-4</v>
      </c>
      <c r="AB1144">
        <f>VALUE(SUBSTITUTE(Table1[[#This Row],[Shipping Cost]],"$",""))</f>
        <v>6.64</v>
      </c>
      <c r="AC1144">
        <f>VALUE(SUBSTITUTE(Table1[[#This Row],[Discount $]],"$",""))</f>
        <v>34.770000000000003</v>
      </c>
      <c r="AD1144">
        <f>VALUE(SUBSTITUTE(Table1[[#This Row],[Retail Price]],"$",""))</f>
        <v>29.74</v>
      </c>
      <c r="AE1144" s="4">
        <f>(Table1[[#This Row],[Retail Price Number]]*Table1[[#This Row],[Order Quantity]])-Table1[[#This Row],[Discount $ Number]]+Table1[[#This Row],[Shipping Cost Number]]</f>
        <v>1.609999999999995</v>
      </c>
      <c r="AF1144">
        <f>Table1[[#This Row],[Retail Price Number]]*Table1[[#This Row],[Order Quantity]]-Table1[[#This Row],[Discount $ Number]]</f>
        <v>-5.0300000000000047</v>
      </c>
      <c r="AG1144">
        <f>(Table1[[#This Row],[Retail Price Number]]*Table1[[#This Row],[Order Quantity]])-Table1[[#This Row],[Discount $ Number]]-Table1[[#This Row],[Shipping Cost Number]]</f>
        <v>-11.670000000000005</v>
      </c>
      <c r="AH1144">
        <f>Table1[[#This Row],[Retail Price Number]]*Table1[[#This Row],[Order Quantity]]</f>
        <v>29.74</v>
      </c>
      <c r="AI1144">
        <f>YEAR(Table1[[#This Row],[Order Date]])</f>
        <v>2016</v>
      </c>
    </row>
    <row r="1145" spans="1:35" x14ac:dyDescent="0.3">
      <c r="A1145" t="s">
        <v>6525</v>
      </c>
      <c r="B1145" s="1">
        <v>41638</v>
      </c>
      <c r="C1145" t="s">
        <v>993</v>
      </c>
      <c r="D1145" t="s">
        <v>144</v>
      </c>
      <c r="E1145" t="s">
        <v>46</v>
      </c>
      <c r="F1145" t="s">
        <v>47</v>
      </c>
      <c r="G1145" t="s">
        <v>134</v>
      </c>
      <c r="H1145" t="s">
        <v>107</v>
      </c>
      <c r="I1145" t="s">
        <v>121</v>
      </c>
      <c r="J1145" t="s">
        <v>2660</v>
      </c>
      <c r="K1145" t="s">
        <v>94</v>
      </c>
      <c r="L1145" t="s">
        <v>34</v>
      </c>
      <c r="M1145" t="s">
        <v>35</v>
      </c>
      <c r="N1145" s="1">
        <v>41638</v>
      </c>
      <c r="O1145" t="s">
        <v>2661</v>
      </c>
      <c r="P1145" s="3" t="s">
        <v>2662</v>
      </c>
      <c r="Q1145" t="s">
        <v>2663</v>
      </c>
      <c r="R1145">
        <v>1</v>
      </c>
      <c r="S1145" t="s">
        <v>4124</v>
      </c>
      <c r="T1145" s="2">
        <v>0</v>
      </c>
      <c r="U1145" t="s">
        <v>3245</v>
      </c>
      <c r="V1145" t="s">
        <v>12560</v>
      </c>
      <c r="W1145" t="s">
        <v>116</v>
      </c>
      <c r="X1145" t="s">
        <v>12561</v>
      </c>
      <c r="Y1145" s="3">
        <f>VALUE(SUBSTITUTE(Table1[[#This Row],[Order Total]],"$",""))</f>
        <v>468.06</v>
      </c>
      <c r="Z1145">
        <f>VALUE(SUBSTITUTE(Table1[[#This Row],[Total]],"$",""))</f>
        <v>469.55</v>
      </c>
      <c r="AA1145" s="3">
        <f>Table1[[#This Row],[Order Total Number]]-Table1[[#This Row],[Total Number]]</f>
        <v>-1.4900000000000091</v>
      </c>
      <c r="AB1145">
        <f>VALUE(SUBSTITUTE(Table1[[#This Row],[Shipping Cost]],"$",""))</f>
        <v>1.49</v>
      </c>
      <c r="AC1145">
        <f>VALUE(SUBSTITUTE(Table1[[#This Row],[Discount $]],"$",""))</f>
        <v>14.48</v>
      </c>
      <c r="AD1145">
        <f>VALUE(SUBSTITUTE(Table1[[#This Row],[Retail Price]],"$",""))</f>
        <v>20.98</v>
      </c>
      <c r="AE1145" s="4">
        <f>(Table1[[#This Row],[Retail Price Number]]*Table1[[#This Row],[Order Quantity]])-Table1[[#This Row],[Discount $ Number]]+Table1[[#This Row],[Shipping Cost Number]]</f>
        <v>7.99</v>
      </c>
      <c r="AF1145">
        <f>Table1[[#This Row],[Retail Price Number]]*Table1[[#This Row],[Order Quantity]]-Table1[[#This Row],[Discount $ Number]]</f>
        <v>6.5</v>
      </c>
      <c r="AG1145">
        <f>(Table1[[#This Row],[Retail Price Number]]*Table1[[#This Row],[Order Quantity]])-Table1[[#This Row],[Discount $ Number]]-Table1[[#This Row],[Shipping Cost Number]]</f>
        <v>5.01</v>
      </c>
      <c r="AH1145">
        <f>Table1[[#This Row],[Retail Price Number]]*Table1[[#This Row],[Order Quantity]]</f>
        <v>20.98</v>
      </c>
      <c r="AI1145">
        <f>YEAR(Table1[[#This Row],[Order Date]])</f>
        <v>2013</v>
      </c>
    </row>
    <row r="1146" spans="1:35" x14ac:dyDescent="0.3">
      <c r="A1146" t="s">
        <v>4648</v>
      </c>
      <c r="B1146" s="1">
        <v>41986</v>
      </c>
      <c r="C1146" t="s">
        <v>1047</v>
      </c>
      <c r="D1146" t="s">
        <v>162</v>
      </c>
      <c r="E1146" t="s">
        <v>46</v>
      </c>
      <c r="F1146" t="s">
        <v>47</v>
      </c>
      <c r="G1146" t="s">
        <v>91</v>
      </c>
      <c r="H1146" t="s">
        <v>107</v>
      </c>
      <c r="I1146" t="s">
        <v>63</v>
      </c>
      <c r="J1146" t="s">
        <v>756</v>
      </c>
      <c r="K1146" t="s">
        <v>94</v>
      </c>
      <c r="L1146" t="s">
        <v>34</v>
      </c>
      <c r="M1146" t="s">
        <v>35</v>
      </c>
      <c r="N1146" s="1">
        <v>41988</v>
      </c>
      <c r="O1146" t="s">
        <v>757</v>
      </c>
      <c r="P1146" s="3" t="s">
        <v>758</v>
      </c>
      <c r="Q1146" t="s">
        <v>98</v>
      </c>
      <c r="R1146">
        <v>1</v>
      </c>
      <c r="S1146" t="s">
        <v>4649</v>
      </c>
      <c r="T1146" s="2">
        <v>0.03</v>
      </c>
      <c r="U1146" t="s">
        <v>4131</v>
      </c>
      <c r="V1146" t="s">
        <v>4650</v>
      </c>
      <c r="W1146" t="s">
        <v>762</v>
      </c>
      <c r="X1146" t="s">
        <v>4651</v>
      </c>
      <c r="Y1146" s="3">
        <f>VALUE(SUBSTITUTE(Table1[[#This Row],[Order Total]],"$",""))</f>
        <v>49.07</v>
      </c>
      <c r="Z1146">
        <f>VALUE(SUBSTITUTE(Table1[[#This Row],[Total]],"$",""))</f>
        <v>49.09</v>
      </c>
      <c r="AA1146" s="3">
        <f>Table1[[#This Row],[Order Total Number]]-Table1[[#This Row],[Total Number]]</f>
        <v>-2.0000000000003126E-2</v>
      </c>
      <c r="AB1146">
        <f>VALUE(SUBSTITUTE(Table1[[#This Row],[Shipping Cost]],"$",""))</f>
        <v>5.44</v>
      </c>
      <c r="AC1146">
        <f>VALUE(SUBSTITUTE(Table1[[#This Row],[Discount $]],"$",""))</f>
        <v>0.65</v>
      </c>
      <c r="AD1146">
        <f>VALUE(SUBSTITUTE(Table1[[#This Row],[Retail Price]],"$",""))</f>
        <v>2.84</v>
      </c>
      <c r="AE1146" s="4">
        <f>(Table1[[#This Row],[Retail Price Number]]*Table1[[#This Row],[Order Quantity]])-Table1[[#This Row],[Discount $ Number]]+Table1[[#This Row],[Shipping Cost Number]]</f>
        <v>7.6300000000000008</v>
      </c>
      <c r="AF1146">
        <f>Table1[[#This Row],[Retail Price Number]]*Table1[[#This Row],[Order Quantity]]-Table1[[#This Row],[Discount $ Number]]</f>
        <v>2.19</v>
      </c>
      <c r="AG1146">
        <f>(Table1[[#This Row],[Retail Price Number]]*Table1[[#This Row],[Order Quantity]])-Table1[[#This Row],[Discount $ Number]]-Table1[[#This Row],[Shipping Cost Number]]</f>
        <v>-3.2500000000000004</v>
      </c>
      <c r="AH1146">
        <f>Table1[[#This Row],[Retail Price Number]]*Table1[[#This Row],[Order Quantity]]</f>
        <v>2.84</v>
      </c>
      <c r="AI1146">
        <f>YEAR(Table1[[#This Row],[Order Date]])</f>
        <v>2014</v>
      </c>
    </row>
    <row r="1147" spans="1:35" x14ac:dyDescent="0.3">
      <c r="A1147" t="s">
        <v>4648</v>
      </c>
      <c r="B1147" s="1">
        <v>41497</v>
      </c>
      <c r="C1147" t="s">
        <v>2792</v>
      </c>
      <c r="D1147" t="s">
        <v>974</v>
      </c>
      <c r="E1147" t="s">
        <v>46</v>
      </c>
      <c r="F1147" t="s">
        <v>47</v>
      </c>
      <c r="G1147" t="s">
        <v>77</v>
      </c>
      <c r="H1147" t="s">
        <v>48</v>
      </c>
      <c r="I1147" t="s">
        <v>196</v>
      </c>
      <c r="J1147" t="s">
        <v>2581</v>
      </c>
      <c r="K1147" t="s">
        <v>723</v>
      </c>
      <c r="L1147" t="s">
        <v>50</v>
      </c>
      <c r="M1147" t="s">
        <v>35</v>
      </c>
      <c r="N1147" s="1">
        <v>41499</v>
      </c>
      <c r="O1147" t="s">
        <v>2582</v>
      </c>
      <c r="P1147" s="3" t="s">
        <v>2125</v>
      </c>
      <c r="Q1147" t="s">
        <v>2583</v>
      </c>
      <c r="R1147">
        <v>17</v>
      </c>
      <c r="S1147" t="s">
        <v>6244</v>
      </c>
      <c r="T1147" s="2">
        <v>0</v>
      </c>
      <c r="U1147" t="s">
        <v>301</v>
      </c>
      <c r="V1147" t="s">
        <v>11614</v>
      </c>
      <c r="W1147" t="s">
        <v>2587</v>
      </c>
      <c r="X1147" t="s">
        <v>11615</v>
      </c>
      <c r="Y1147" s="3">
        <f>VALUE(SUBSTITUTE(Table1[[#This Row],[Order Total]],"$",""))</f>
        <v>78.59</v>
      </c>
      <c r="Z1147">
        <f>VALUE(SUBSTITUTE(Table1[[#This Row],[Total]],"$",""))</f>
        <v>79.33</v>
      </c>
      <c r="AA1147" s="3">
        <f>Table1[[#This Row],[Order Total Number]]-Table1[[#This Row],[Total Number]]</f>
        <v>-0.73999999999999488</v>
      </c>
      <c r="AB1147">
        <f>VALUE(SUBSTITUTE(Table1[[#This Row],[Shipping Cost]],"$",""))</f>
        <v>3.12</v>
      </c>
      <c r="AC1147">
        <f>VALUE(SUBSTITUTE(Table1[[#This Row],[Discount $]],"$",""))</f>
        <v>2.33</v>
      </c>
      <c r="AD1147">
        <f>VALUE(SUBSTITUTE(Table1[[#This Row],[Retail Price]],"$",""))</f>
        <v>8.14</v>
      </c>
      <c r="AE1147" s="4">
        <f>(Table1[[#This Row],[Retail Price Number]]*Table1[[#This Row],[Order Quantity]])-Table1[[#This Row],[Discount $ Number]]+Table1[[#This Row],[Shipping Cost Number]]</f>
        <v>139.16999999999999</v>
      </c>
      <c r="AF1147">
        <f>Table1[[#This Row],[Retail Price Number]]*Table1[[#This Row],[Order Quantity]]-Table1[[#This Row],[Discount $ Number]]</f>
        <v>136.04999999999998</v>
      </c>
      <c r="AG1147">
        <f>(Table1[[#This Row],[Retail Price Number]]*Table1[[#This Row],[Order Quantity]])-Table1[[#This Row],[Discount $ Number]]-Table1[[#This Row],[Shipping Cost Number]]</f>
        <v>132.92999999999998</v>
      </c>
      <c r="AH1147">
        <f>Table1[[#This Row],[Retail Price Number]]*Table1[[#This Row],[Order Quantity]]</f>
        <v>138.38</v>
      </c>
      <c r="AI1147">
        <f>YEAR(Table1[[#This Row],[Order Date]])</f>
        <v>2013</v>
      </c>
    </row>
    <row r="1148" spans="1:35" x14ac:dyDescent="0.3">
      <c r="A1148" t="s">
        <v>1354</v>
      </c>
      <c r="B1148" s="1">
        <v>41643</v>
      </c>
      <c r="C1148" t="s">
        <v>1355</v>
      </c>
      <c r="D1148" t="s">
        <v>421</v>
      </c>
      <c r="E1148" t="s">
        <v>27</v>
      </c>
      <c r="F1148" t="s">
        <v>28</v>
      </c>
      <c r="G1148" t="s">
        <v>91</v>
      </c>
      <c r="H1148" t="s">
        <v>422</v>
      </c>
      <c r="I1148" t="s">
        <v>121</v>
      </c>
      <c r="J1148" t="s">
        <v>1356</v>
      </c>
      <c r="K1148" t="s">
        <v>94</v>
      </c>
      <c r="L1148" t="s">
        <v>34</v>
      </c>
      <c r="M1148" t="s">
        <v>35</v>
      </c>
      <c r="N1148" s="1">
        <v>41644</v>
      </c>
      <c r="O1148" t="s">
        <v>1275</v>
      </c>
      <c r="P1148" s="3" t="s">
        <v>1357</v>
      </c>
      <c r="Q1148" t="s">
        <v>1358</v>
      </c>
      <c r="R1148">
        <v>18</v>
      </c>
      <c r="S1148" t="s">
        <v>1359</v>
      </c>
      <c r="T1148" s="2">
        <v>0.05</v>
      </c>
      <c r="U1148" t="s">
        <v>1360</v>
      </c>
      <c r="V1148" t="s">
        <v>1361</v>
      </c>
      <c r="W1148" t="s">
        <v>812</v>
      </c>
      <c r="X1148" t="s">
        <v>1362</v>
      </c>
      <c r="Y1148" s="3">
        <f>VALUE(SUBSTITUTE(Table1[[#This Row],[Order Total]],"$",""))</f>
        <v>2226.7600000000002</v>
      </c>
      <c r="Z1148">
        <f>VALUE(SUBSTITUTE(Table1[[#This Row],[Total]],"$",""))</f>
        <v>2246.75</v>
      </c>
      <c r="AA1148" s="3">
        <f>Table1[[#This Row],[Order Total Number]]-Table1[[#This Row],[Total Number]]</f>
        <v>-19.989999999999782</v>
      </c>
      <c r="AB1148">
        <f>VALUE(SUBSTITUTE(Table1[[#This Row],[Shipping Cost]],"$",""))</f>
        <v>19.989999999999998</v>
      </c>
      <c r="AC1148">
        <f>VALUE(SUBSTITUTE(Table1[[#This Row],[Discount $]],"$",""))</f>
        <v>45.44</v>
      </c>
      <c r="AD1148">
        <f>VALUE(SUBSTITUTE(Table1[[#This Row],[Retail Price]],"$",""))</f>
        <v>54.1</v>
      </c>
      <c r="AE1148" s="4">
        <f>(Table1[[#This Row],[Retail Price Number]]*Table1[[#This Row],[Order Quantity]])-Table1[[#This Row],[Discount $ Number]]+Table1[[#This Row],[Shipping Cost Number]]</f>
        <v>948.35000000000014</v>
      </c>
      <c r="AF1148">
        <f>Table1[[#This Row],[Retail Price Number]]*Table1[[#This Row],[Order Quantity]]-Table1[[#This Row],[Discount $ Number]]</f>
        <v>928.36000000000013</v>
      </c>
      <c r="AG1148">
        <f>(Table1[[#This Row],[Retail Price Number]]*Table1[[#This Row],[Order Quantity]])-Table1[[#This Row],[Discount $ Number]]-Table1[[#This Row],[Shipping Cost Number]]</f>
        <v>908.37000000000012</v>
      </c>
      <c r="AH1148">
        <f>Table1[[#This Row],[Retail Price Number]]*Table1[[#This Row],[Order Quantity]]</f>
        <v>973.80000000000007</v>
      </c>
      <c r="AI1148">
        <f>YEAR(Table1[[#This Row],[Order Date]])</f>
        <v>2014</v>
      </c>
    </row>
    <row r="1149" spans="1:35" x14ac:dyDescent="0.3">
      <c r="A1149" t="s">
        <v>1354</v>
      </c>
      <c r="B1149" s="1">
        <v>41643</v>
      </c>
      <c r="C1149" t="s">
        <v>1355</v>
      </c>
      <c r="D1149" t="s">
        <v>421</v>
      </c>
      <c r="E1149" t="s">
        <v>27</v>
      </c>
      <c r="F1149" t="s">
        <v>28</v>
      </c>
      <c r="G1149" t="s">
        <v>91</v>
      </c>
      <c r="H1149" t="s">
        <v>422</v>
      </c>
      <c r="I1149" t="s">
        <v>31</v>
      </c>
      <c r="J1149" t="s">
        <v>10623</v>
      </c>
      <c r="K1149" t="s">
        <v>94</v>
      </c>
      <c r="L1149" t="s">
        <v>95</v>
      </c>
      <c r="M1149" t="s">
        <v>35</v>
      </c>
      <c r="N1149" s="1">
        <v>41644</v>
      </c>
      <c r="O1149" t="s">
        <v>1275</v>
      </c>
      <c r="P1149" s="3" t="s">
        <v>1357</v>
      </c>
      <c r="Q1149" t="s">
        <v>1358</v>
      </c>
      <c r="R1149">
        <v>29</v>
      </c>
      <c r="S1149" t="s">
        <v>1359</v>
      </c>
      <c r="T1149" s="2">
        <v>0.03</v>
      </c>
      <c r="U1149" t="s">
        <v>1360</v>
      </c>
      <c r="V1149" t="s">
        <v>1361</v>
      </c>
      <c r="W1149" t="s">
        <v>812</v>
      </c>
      <c r="X1149" t="s">
        <v>1362</v>
      </c>
      <c r="Y1149" s="3">
        <f>VALUE(SUBSTITUTE(Table1[[#This Row],[Order Total]],"$",""))</f>
        <v>2226.7600000000002</v>
      </c>
      <c r="Z1149">
        <f>VALUE(SUBSTITUTE(Table1[[#This Row],[Total]],"$",""))</f>
        <v>2246.75</v>
      </c>
      <c r="AA1149" s="3">
        <f>Table1[[#This Row],[Order Total Number]]-Table1[[#This Row],[Total Number]]</f>
        <v>-19.989999999999782</v>
      </c>
      <c r="AB1149">
        <f>VALUE(SUBSTITUTE(Table1[[#This Row],[Shipping Cost]],"$",""))</f>
        <v>19.989999999999998</v>
      </c>
      <c r="AC1149">
        <f>VALUE(SUBSTITUTE(Table1[[#This Row],[Discount $]],"$",""))</f>
        <v>45.44</v>
      </c>
      <c r="AD1149">
        <f>VALUE(SUBSTITUTE(Table1[[#This Row],[Retail Price]],"$",""))</f>
        <v>54.1</v>
      </c>
      <c r="AE1149" s="4">
        <f>(Table1[[#This Row],[Retail Price Number]]*Table1[[#This Row],[Order Quantity]])-Table1[[#This Row],[Discount $ Number]]+Table1[[#This Row],[Shipping Cost Number]]</f>
        <v>1543.45</v>
      </c>
      <c r="AF1149">
        <f>Table1[[#This Row],[Retail Price Number]]*Table1[[#This Row],[Order Quantity]]-Table1[[#This Row],[Discount $ Number]]</f>
        <v>1523.46</v>
      </c>
      <c r="AG1149">
        <f>(Table1[[#This Row],[Retail Price Number]]*Table1[[#This Row],[Order Quantity]])-Table1[[#This Row],[Discount $ Number]]-Table1[[#This Row],[Shipping Cost Number]]</f>
        <v>1503.47</v>
      </c>
      <c r="AH1149">
        <f>Table1[[#This Row],[Retail Price Number]]*Table1[[#This Row],[Order Quantity]]</f>
        <v>1568.9</v>
      </c>
      <c r="AI1149">
        <f>YEAR(Table1[[#This Row],[Order Date]])</f>
        <v>2014</v>
      </c>
    </row>
    <row r="1150" spans="1:35" x14ac:dyDescent="0.3">
      <c r="A1150" t="s">
        <v>1354</v>
      </c>
      <c r="B1150" s="1">
        <v>41643</v>
      </c>
      <c r="C1150" t="s">
        <v>1355</v>
      </c>
      <c r="D1150" t="s">
        <v>421</v>
      </c>
      <c r="E1150" t="s">
        <v>27</v>
      </c>
      <c r="F1150" t="s">
        <v>28</v>
      </c>
      <c r="G1150" t="s">
        <v>91</v>
      </c>
      <c r="H1150" t="s">
        <v>422</v>
      </c>
      <c r="I1150" t="s">
        <v>196</v>
      </c>
      <c r="J1150" t="s">
        <v>1356</v>
      </c>
      <c r="K1150" t="s">
        <v>33</v>
      </c>
      <c r="L1150" t="s">
        <v>34</v>
      </c>
      <c r="M1150" t="s">
        <v>35</v>
      </c>
      <c r="N1150" s="1">
        <v>41644</v>
      </c>
      <c r="O1150" t="s">
        <v>1275</v>
      </c>
      <c r="P1150" s="3" t="s">
        <v>1357</v>
      </c>
      <c r="Q1150" t="s">
        <v>1358</v>
      </c>
      <c r="R1150">
        <v>34</v>
      </c>
      <c r="S1150" t="s">
        <v>10983</v>
      </c>
      <c r="T1150" s="2">
        <v>0.06</v>
      </c>
      <c r="U1150" t="s">
        <v>1360</v>
      </c>
      <c r="V1150" t="s">
        <v>1361</v>
      </c>
      <c r="W1150" t="s">
        <v>812</v>
      </c>
      <c r="X1150" t="s">
        <v>1362</v>
      </c>
      <c r="Y1150" s="3">
        <f>VALUE(SUBSTITUTE(Table1[[#This Row],[Order Total]],"$",""))</f>
        <v>2226.7600000000002</v>
      </c>
      <c r="Z1150">
        <f>VALUE(SUBSTITUTE(Table1[[#This Row],[Total]],"$",""))</f>
        <v>2246.75</v>
      </c>
      <c r="AA1150" s="3">
        <f>Table1[[#This Row],[Order Total Number]]-Table1[[#This Row],[Total Number]]</f>
        <v>-19.989999999999782</v>
      </c>
      <c r="AB1150">
        <f>VALUE(SUBSTITUTE(Table1[[#This Row],[Shipping Cost]],"$",""))</f>
        <v>19.989999999999998</v>
      </c>
      <c r="AC1150">
        <f>VALUE(SUBSTITUTE(Table1[[#This Row],[Discount $]],"$",""))</f>
        <v>45.44</v>
      </c>
      <c r="AD1150">
        <f>VALUE(SUBSTITUTE(Table1[[#This Row],[Retail Price]],"$",""))</f>
        <v>54.1</v>
      </c>
      <c r="AE1150" s="4">
        <f>(Table1[[#This Row],[Retail Price Number]]*Table1[[#This Row],[Order Quantity]])-Table1[[#This Row],[Discount $ Number]]+Table1[[#This Row],[Shipping Cost Number]]</f>
        <v>1813.95</v>
      </c>
      <c r="AF1150">
        <f>Table1[[#This Row],[Retail Price Number]]*Table1[[#This Row],[Order Quantity]]-Table1[[#This Row],[Discount $ Number]]</f>
        <v>1793.96</v>
      </c>
      <c r="AG1150">
        <f>(Table1[[#This Row],[Retail Price Number]]*Table1[[#This Row],[Order Quantity]])-Table1[[#This Row],[Discount $ Number]]-Table1[[#This Row],[Shipping Cost Number]]</f>
        <v>1773.97</v>
      </c>
      <c r="AH1150">
        <f>Table1[[#This Row],[Retail Price Number]]*Table1[[#This Row],[Order Quantity]]</f>
        <v>1839.4</v>
      </c>
      <c r="AI1150">
        <f>YEAR(Table1[[#This Row],[Order Date]])</f>
        <v>2014</v>
      </c>
    </row>
    <row r="1151" spans="1:35" x14ac:dyDescent="0.3">
      <c r="A1151" t="s">
        <v>4005</v>
      </c>
      <c r="B1151" s="1">
        <v>41580</v>
      </c>
      <c r="C1151" t="s">
        <v>4006</v>
      </c>
      <c r="D1151" t="s">
        <v>1019</v>
      </c>
      <c r="E1151" t="s">
        <v>46</v>
      </c>
      <c r="F1151" t="s">
        <v>47</v>
      </c>
      <c r="G1151" t="s">
        <v>29</v>
      </c>
      <c r="H1151" t="s">
        <v>48</v>
      </c>
      <c r="I1151" t="s">
        <v>92</v>
      </c>
      <c r="J1151" t="s">
        <v>1233</v>
      </c>
      <c r="K1151" t="s">
        <v>94</v>
      </c>
      <c r="L1151" t="s">
        <v>34</v>
      </c>
      <c r="M1151" t="s">
        <v>35</v>
      </c>
      <c r="N1151" s="1">
        <v>41581</v>
      </c>
      <c r="O1151" t="s">
        <v>711</v>
      </c>
      <c r="P1151" s="3" t="s">
        <v>1234</v>
      </c>
      <c r="Q1151" t="s">
        <v>1235</v>
      </c>
      <c r="R1151">
        <v>34</v>
      </c>
      <c r="S1151" t="s">
        <v>4007</v>
      </c>
      <c r="T1151" s="2">
        <v>0.03</v>
      </c>
      <c r="U1151" t="s">
        <v>4008</v>
      </c>
      <c r="V1151" t="s">
        <v>4009</v>
      </c>
      <c r="W1151" t="s">
        <v>1239</v>
      </c>
      <c r="X1151" t="s">
        <v>4010</v>
      </c>
      <c r="Y1151" s="3">
        <f>VALUE(SUBSTITUTE(Table1[[#This Row],[Order Total]],"$",""))</f>
        <v>246.18</v>
      </c>
      <c r="Z1151">
        <f>VALUE(SUBSTITUTE(Table1[[#This Row],[Total]],"$",""))</f>
        <v>251.85</v>
      </c>
      <c r="AA1151" s="3">
        <f>Table1[[#This Row],[Order Total Number]]-Table1[[#This Row],[Total Number]]</f>
        <v>-5.6699999999999875</v>
      </c>
      <c r="AB1151">
        <f>VALUE(SUBSTITUTE(Table1[[#This Row],[Shipping Cost]],"$",""))</f>
        <v>11.15</v>
      </c>
      <c r="AC1151">
        <f>VALUE(SUBSTITUTE(Table1[[#This Row],[Discount $]],"$",""))</f>
        <v>14.1</v>
      </c>
      <c r="AD1151">
        <f>VALUE(SUBSTITUTE(Table1[[#This Row],[Retail Price]],"$",""))</f>
        <v>7.28</v>
      </c>
      <c r="AE1151" s="4">
        <f>(Table1[[#This Row],[Retail Price Number]]*Table1[[#This Row],[Order Quantity]])-Table1[[#This Row],[Discount $ Number]]+Table1[[#This Row],[Shipping Cost Number]]</f>
        <v>244.57000000000002</v>
      </c>
      <c r="AF1151">
        <f>Table1[[#This Row],[Retail Price Number]]*Table1[[#This Row],[Order Quantity]]-Table1[[#This Row],[Discount $ Number]]</f>
        <v>233.42000000000002</v>
      </c>
      <c r="AG1151">
        <f>(Table1[[#This Row],[Retail Price Number]]*Table1[[#This Row],[Order Quantity]])-Table1[[#This Row],[Discount $ Number]]-Table1[[#This Row],[Shipping Cost Number]]</f>
        <v>222.27</v>
      </c>
      <c r="AH1151">
        <f>Table1[[#This Row],[Retail Price Number]]*Table1[[#This Row],[Order Quantity]]</f>
        <v>247.52</v>
      </c>
      <c r="AI1151">
        <f>YEAR(Table1[[#This Row],[Order Date]])</f>
        <v>2013</v>
      </c>
    </row>
    <row r="1152" spans="1:35" x14ac:dyDescent="0.3">
      <c r="A1152" t="s">
        <v>4005</v>
      </c>
      <c r="B1152" s="1">
        <v>41643</v>
      </c>
      <c r="C1152" t="s">
        <v>3752</v>
      </c>
      <c r="D1152" t="s">
        <v>399</v>
      </c>
      <c r="E1152" t="s">
        <v>27</v>
      </c>
      <c r="F1152" t="s">
        <v>28</v>
      </c>
      <c r="G1152" t="s">
        <v>29</v>
      </c>
      <c r="H1152" t="s">
        <v>62</v>
      </c>
      <c r="I1152" t="s">
        <v>92</v>
      </c>
      <c r="J1152" t="s">
        <v>611</v>
      </c>
      <c r="K1152" t="s">
        <v>94</v>
      </c>
      <c r="L1152" t="s">
        <v>95</v>
      </c>
      <c r="M1152" t="s">
        <v>35</v>
      </c>
      <c r="N1152" s="1">
        <v>41645</v>
      </c>
      <c r="O1152" t="s">
        <v>612</v>
      </c>
      <c r="P1152" s="3" t="s">
        <v>613</v>
      </c>
      <c r="Q1152" t="s">
        <v>614</v>
      </c>
      <c r="R1152">
        <v>50</v>
      </c>
      <c r="S1152" t="s">
        <v>7125</v>
      </c>
      <c r="T1152" s="2">
        <v>0.09</v>
      </c>
      <c r="U1152" t="s">
        <v>7126</v>
      </c>
      <c r="V1152" t="s">
        <v>7127</v>
      </c>
      <c r="W1152" t="s">
        <v>618</v>
      </c>
      <c r="X1152" t="s">
        <v>7128</v>
      </c>
      <c r="Y1152" s="3">
        <f>VALUE(SUBSTITUTE(Table1[[#This Row],[Order Total]],"$",""))</f>
        <v>2416.33</v>
      </c>
      <c r="Z1152">
        <f>VALUE(SUBSTITUTE(Table1[[#This Row],[Total]],"$",""))</f>
        <v>2440.8200000000002</v>
      </c>
      <c r="AA1152" s="3">
        <f>Table1[[#This Row],[Order Total Number]]-Table1[[#This Row],[Total Number]]</f>
        <v>-24.490000000000236</v>
      </c>
      <c r="AB1152">
        <f>VALUE(SUBSTITUTE(Table1[[#This Row],[Shipping Cost]],"$",""))</f>
        <v>24.49</v>
      </c>
      <c r="AC1152">
        <f>VALUE(SUBSTITUTE(Table1[[#This Row],[Discount $]],"$",""))</f>
        <v>49.31</v>
      </c>
      <c r="AD1152">
        <f>VALUE(SUBSTITUTE(Table1[[#This Row],[Retail Price]],"$",""))</f>
        <v>136.97999999999999</v>
      </c>
      <c r="AE1152" s="4">
        <f>(Table1[[#This Row],[Retail Price Number]]*Table1[[#This Row],[Order Quantity]])-Table1[[#This Row],[Discount $ Number]]+Table1[[#This Row],[Shipping Cost Number]]</f>
        <v>6824.1799999999985</v>
      </c>
      <c r="AF1152">
        <f>Table1[[#This Row],[Retail Price Number]]*Table1[[#This Row],[Order Quantity]]-Table1[[#This Row],[Discount $ Number]]</f>
        <v>6799.6899999999987</v>
      </c>
      <c r="AG1152">
        <f>(Table1[[#This Row],[Retail Price Number]]*Table1[[#This Row],[Order Quantity]])-Table1[[#This Row],[Discount $ Number]]-Table1[[#This Row],[Shipping Cost Number]]</f>
        <v>6775.1999999999989</v>
      </c>
      <c r="AH1152">
        <f>Table1[[#This Row],[Retail Price Number]]*Table1[[#This Row],[Order Quantity]]</f>
        <v>6848.9999999999991</v>
      </c>
      <c r="AI1152">
        <f>YEAR(Table1[[#This Row],[Order Date]])</f>
        <v>2014</v>
      </c>
    </row>
    <row r="1153" spans="1:35" x14ac:dyDescent="0.3">
      <c r="A1153" t="s">
        <v>4005</v>
      </c>
      <c r="B1153" s="1">
        <v>41893</v>
      </c>
      <c r="C1153" t="s">
        <v>2338</v>
      </c>
      <c r="D1153" t="s">
        <v>1005</v>
      </c>
      <c r="E1153" t="s">
        <v>27</v>
      </c>
      <c r="F1153" t="s">
        <v>28</v>
      </c>
      <c r="G1153" t="s">
        <v>77</v>
      </c>
      <c r="H1153" t="s">
        <v>281</v>
      </c>
      <c r="I1153" t="s">
        <v>196</v>
      </c>
      <c r="J1153" t="s">
        <v>64</v>
      </c>
      <c r="K1153" t="s">
        <v>94</v>
      </c>
      <c r="L1153" t="s">
        <v>34</v>
      </c>
      <c r="M1153" t="s">
        <v>35</v>
      </c>
      <c r="N1153" s="1">
        <v>41895</v>
      </c>
      <c r="O1153" t="s">
        <v>66</v>
      </c>
      <c r="P1153" s="3" t="s">
        <v>67</v>
      </c>
      <c r="Q1153" t="s">
        <v>68</v>
      </c>
      <c r="R1153">
        <v>1</v>
      </c>
      <c r="S1153" t="s">
        <v>7623</v>
      </c>
      <c r="T1153" s="2">
        <v>0.06</v>
      </c>
      <c r="U1153" t="s">
        <v>7624</v>
      </c>
      <c r="V1153" t="s">
        <v>7625</v>
      </c>
      <c r="W1153" t="s">
        <v>72</v>
      </c>
      <c r="X1153" t="s">
        <v>7626</v>
      </c>
      <c r="Y1153" s="3">
        <f>VALUE(SUBSTITUTE(Table1[[#This Row],[Order Total]],"$",""))</f>
        <v>90.22</v>
      </c>
      <c r="Z1153">
        <f>VALUE(SUBSTITUTE(Table1[[#This Row],[Total]],"$",""))</f>
        <v>90.01</v>
      </c>
      <c r="AA1153" s="3">
        <f>Table1[[#This Row],[Order Total Number]]-Table1[[#This Row],[Total Number]]</f>
        <v>0.20999999999999375</v>
      </c>
      <c r="AB1153">
        <f>VALUE(SUBSTITUTE(Table1[[#This Row],[Shipping Cost]],"$",""))</f>
        <v>0.99</v>
      </c>
      <c r="AC1153">
        <f>VALUE(SUBSTITUTE(Table1[[#This Row],[Discount $]],"$",""))</f>
        <v>8.3000000000000007</v>
      </c>
      <c r="AD1153">
        <f>VALUE(SUBSTITUTE(Table1[[#This Row],[Retail Price]],"$",""))</f>
        <v>2.88</v>
      </c>
      <c r="AE1153" s="4">
        <f>(Table1[[#This Row],[Retail Price Number]]*Table1[[#This Row],[Order Quantity]])-Table1[[#This Row],[Discount $ Number]]+Table1[[#This Row],[Shipping Cost Number]]</f>
        <v>-4.4300000000000006</v>
      </c>
      <c r="AF1153">
        <f>Table1[[#This Row],[Retail Price Number]]*Table1[[#This Row],[Order Quantity]]-Table1[[#This Row],[Discount $ Number]]</f>
        <v>-5.4200000000000008</v>
      </c>
      <c r="AG1153">
        <f>(Table1[[#This Row],[Retail Price Number]]*Table1[[#This Row],[Order Quantity]])-Table1[[#This Row],[Discount $ Number]]-Table1[[#This Row],[Shipping Cost Number]]</f>
        <v>-6.410000000000001</v>
      </c>
      <c r="AH1153">
        <f>Table1[[#This Row],[Retail Price Number]]*Table1[[#This Row],[Order Quantity]]</f>
        <v>2.88</v>
      </c>
      <c r="AI1153">
        <f>YEAR(Table1[[#This Row],[Order Date]])</f>
        <v>2014</v>
      </c>
    </row>
    <row r="1154" spans="1:35" x14ac:dyDescent="0.3">
      <c r="A1154" t="s">
        <v>4005</v>
      </c>
      <c r="B1154" s="1">
        <v>41653</v>
      </c>
      <c r="C1154" t="s">
        <v>2807</v>
      </c>
      <c r="D1154" t="s">
        <v>465</v>
      </c>
      <c r="E1154" t="s">
        <v>27</v>
      </c>
      <c r="F1154" t="s">
        <v>28</v>
      </c>
      <c r="G1154" t="s">
        <v>29</v>
      </c>
      <c r="H1154" t="s">
        <v>205</v>
      </c>
      <c r="I1154" t="s">
        <v>196</v>
      </c>
      <c r="J1154" t="s">
        <v>1311</v>
      </c>
      <c r="K1154" t="s">
        <v>33</v>
      </c>
      <c r="L1154" t="s">
        <v>109</v>
      </c>
      <c r="M1154" t="s">
        <v>35</v>
      </c>
      <c r="N1154" s="1">
        <v>41656</v>
      </c>
      <c r="O1154" t="s">
        <v>542</v>
      </c>
      <c r="P1154" s="3" t="s">
        <v>543</v>
      </c>
      <c r="Q1154" t="s">
        <v>544</v>
      </c>
      <c r="R1154">
        <v>21</v>
      </c>
      <c r="S1154" t="s">
        <v>7698</v>
      </c>
      <c r="T1154" s="2">
        <v>0.09</v>
      </c>
      <c r="U1154" t="s">
        <v>7699</v>
      </c>
      <c r="V1154" t="s">
        <v>7700</v>
      </c>
      <c r="W1154" t="s">
        <v>547</v>
      </c>
      <c r="X1154" t="s">
        <v>2615</v>
      </c>
      <c r="Y1154" s="3">
        <f>VALUE(SUBSTITUTE(Table1[[#This Row],[Order Total]],"$",""))</f>
        <v>402.85</v>
      </c>
      <c r="Z1154">
        <f>VALUE(SUBSTITUTE(Table1[[#This Row],[Total]],"$",""))</f>
        <v>428.85</v>
      </c>
      <c r="AA1154" s="3">
        <f>Table1[[#This Row],[Order Total Number]]-Table1[[#This Row],[Total Number]]</f>
        <v>-26</v>
      </c>
      <c r="AB1154">
        <f>VALUE(SUBSTITUTE(Table1[[#This Row],[Shipping Cost]],"$",""))</f>
        <v>6.64</v>
      </c>
      <c r="AC1154">
        <f>VALUE(SUBSTITUTE(Table1[[#This Row],[Discount $]],"$",""))</f>
        <v>10.19</v>
      </c>
      <c r="AD1154">
        <f>VALUE(SUBSTITUTE(Table1[[#This Row],[Retail Price]],"$",""))</f>
        <v>29.74</v>
      </c>
      <c r="AE1154" s="4">
        <f>(Table1[[#This Row],[Retail Price Number]]*Table1[[#This Row],[Order Quantity]])-Table1[[#This Row],[Discount $ Number]]+Table1[[#This Row],[Shipping Cost Number]]</f>
        <v>620.9899999999999</v>
      </c>
      <c r="AF1154">
        <f>Table1[[#This Row],[Retail Price Number]]*Table1[[#This Row],[Order Quantity]]-Table1[[#This Row],[Discount $ Number]]</f>
        <v>614.34999999999991</v>
      </c>
      <c r="AG1154">
        <f>(Table1[[#This Row],[Retail Price Number]]*Table1[[#This Row],[Order Quantity]])-Table1[[#This Row],[Discount $ Number]]-Table1[[#This Row],[Shipping Cost Number]]</f>
        <v>607.70999999999992</v>
      </c>
      <c r="AH1154">
        <f>Table1[[#This Row],[Retail Price Number]]*Table1[[#This Row],[Order Quantity]]</f>
        <v>624.54</v>
      </c>
      <c r="AI1154">
        <f>YEAR(Table1[[#This Row],[Order Date]])</f>
        <v>2014</v>
      </c>
    </row>
    <row r="1155" spans="1:35" x14ac:dyDescent="0.3">
      <c r="A1155" t="s">
        <v>4005</v>
      </c>
      <c r="B1155" s="1">
        <v>41635</v>
      </c>
      <c r="C1155" t="s">
        <v>2226</v>
      </c>
      <c r="D1155" t="s">
        <v>280</v>
      </c>
      <c r="E1155" t="s">
        <v>27</v>
      </c>
      <c r="F1155" t="s">
        <v>28</v>
      </c>
      <c r="G1155" t="s">
        <v>77</v>
      </c>
      <c r="H1155" t="s">
        <v>281</v>
      </c>
      <c r="I1155" t="s">
        <v>196</v>
      </c>
      <c r="J1155" t="s">
        <v>1089</v>
      </c>
      <c r="K1155" t="s">
        <v>94</v>
      </c>
      <c r="L1155" t="s">
        <v>95</v>
      </c>
      <c r="M1155" t="s">
        <v>35</v>
      </c>
      <c r="N1155" s="1">
        <v>41637</v>
      </c>
      <c r="O1155" t="s">
        <v>1090</v>
      </c>
      <c r="P1155" s="3" t="s">
        <v>1091</v>
      </c>
      <c r="Q1155" t="s">
        <v>1092</v>
      </c>
      <c r="R1155">
        <v>40</v>
      </c>
      <c r="S1155" t="s">
        <v>5967</v>
      </c>
      <c r="T1155" s="2">
        <v>0.03</v>
      </c>
      <c r="U1155" t="s">
        <v>5968</v>
      </c>
      <c r="V1155" t="s">
        <v>5969</v>
      </c>
      <c r="W1155" t="s">
        <v>1094</v>
      </c>
      <c r="X1155" t="s">
        <v>1966</v>
      </c>
      <c r="Y1155" s="3">
        <f>VALUE(SUBSTITUTE(Table1[[#This Row],[Order Total]],"$",""))</f>
        <v>982.15</v>
      </c>
      <c r="Z1155">
        <f>VALUE(SUBSTITUTE(Table1[[#This Row],[Total]],"$",""))</f>
        <v>988.42</v>
      </c>
      <c r="AA1155" s="3">
        <f>Table1[[#This Row],[Order Total Number]]-Table1[[#This Row],[Total Number]]</f>
        <v>-6.2699999999999818</v>
      </c>
      <c r="AB1155">
        <f>VALUE(SUBSTITUTE(Table1[[#This Row],[Shipping Cost]],"$",""))</f>
        <v>6.27</v>
      </c>
      <c r="AC1155">
        <f>VALUE(SUBSTITUTE(Table1[[#This Row],[Discount $]],"$",""))</f>
        <v>97.14</v>
      </c>
      <c r="AD1155">
        <f>VALUE(SUBSTITUTE(Table1[[#This Row],[Retail Price]],"$",""))</f>
        <v>29.17</v>
      </c>
      <c r="AE1155" s="4">
        <f>(Table1[[#This Row],[Retail Price Number]]*Table1[[#This Row],[Order Quantity]])-Table1[[#This Row],[Discount $ Number]]+Table1[[#This Row],[Shipping Cost Number]]</f>
        <v>1075.93</v>
      </c>
      <c r="AF1155">
        <f>Table1[[#This Row],[Retail Price Number]]*Table1[[#This Row],[Order Quantity]]-Table1[[#This Row],[Discount $ Number]]</f>
        <v>1069.6600000000001</v>
      </c>
      <c r="AG1155">
        <f>(Table1[[#This Row],[Retail Price Number]]*Table1[[#This Row],[Order Quantity]])-Table1[[#This Row],[Discount $ Number]]-Table1[[#This Row],[Shipping Cost Number]]</f>
        <v>1063.3900000000001</v>
      </c>
      <c r="AH1155">
        <f>Table1[[#This Row],[Retail Price Number]]*Table1[[#This Row],[Order Quantity]]</f>
        <v>1166.8000000000002</v>
      </c>
      <c r="AI1155">
        <f>YEAR(Table1[[#This Row],[Order Date]])</f>
        <v>2013</v>
      </c>
    </row>
    <row r="1156" spans="1:35" x14ac:dyDescent="0.3">
      <c r="A1156" t="s">
        <v>4005</v>
      </c>
      <c r="B1156" s="1">
        <v>41974</v>
      </c>
      <c r="C1156" t="s">
        <v>894</v>
      </c>
      <c r="D1156" t="s">
        <v>895</v>
      </c>
      <c r="E1156" t="s">
        <v>27</v>
      </c>
      <c r="F1156" t="s">
        <v>28</v>
      </c>
      <c r="G1156" t="s">
        <v>134</v>
      </c>
      <c r="H1156" t="s">
        <v>289</v>
      </c>
      <c r="I1156" t="s">
        <v>31</v>
      </c>
      <c r="J1156" t="s">
        <v>975</v>
      </c>
      <c r="K1156" t="s">
        <v>94</v>
      </c>
      <c r="L1156" t="s">
        <v>95</v>
      </c>
      <c r="M1156" t="s">
        <v>156</v>
      </c>
      <c r="N1156" s="1">
        <v>41978</v>
      </c>
      <c r="O1156" t="s">
        <v>976</v>
      </c>
      <c r="P1156" s="3" t="s">
        <v>977</v>
      </c>
      <c r="Q1156" t="s">
        <v>978</v>
      </c>
      <c r="R1156">
        <v>31</v>
      </c>
      <c r="S1156" t="s">
        <v>9296</v>
      </c>
      <c r="T1156" s="2">
        <v>0.06</v>
      </c>
      <c r="U1156" t="s">
        <v>9297</v>
      </c>
      <c r="V1156" t="s">
        <v>9298</v>
      </c>
      <c r="W1156" t="s">
        <v>982</v>
      </c>
      <c r="X1156" t="s">
        <v>9299</v>
      </c>
      <c r="Y1156" s="3">
        <f>VALUE(SUBSTITUTE(Table1[[#This Row],[Order Total]],"$",""))</f>
        <v>363.03</v>
      </c>
      <c r="Z1156">
        <f>VALUE(SUBSTITUTE(Table1[[#This Row],[Total]],"$",""))</f>
        <v>367.95</v>
      </c>
      <c r="AA1156" s="3">
        <f>Table1[[#This Row],[Order Total Number]]-Table1[[#This Row],[Total Number]]</f>
        <v>-4.9200000000000159</v>
      </c>
      <c r="AB1156">
        <f>VALUE(SUBSTITUTE(Table1[[#This Row],[Shipping Cost]],"$",""))</f>
        <v>3.14</v>
      </c>
      <c r="AC1156">
        <f>VALUE(SUBSTITUTE(Table1[[#This Row],[Discount $]],"$",""))</f>
        <v>10.029999999999999</v>
      </c>
      <c r="AD1156">
        <f>VALUE(SUBSTITUTE(Table1[[#This Row],[Retail Price]],"$",""))</f>
        <v>12.98</v>
      </c>
      <c r="AE1156" s="4">
        <f>(Table1[[#This Row],[Retail Price Number]]*Table1[[#This Row],[Order Quantity]])-Table1[[#This Row],[Discount $ Number]]+Table1[[#This Row],[Shipping Cost Number]]</f>
        <v>395.49</v>
      </c>
      <c r="AF1156">
        <f>Table1[[#This Row],[Retail Price Number]]*Table1[[#This Row],[Order Quantity]]-Table1[[#This Row],[Discount $ Number]]</f>
        <v>392.35</v>
      </c>
      <c r="AG1156">
        <f>(Table1[[#This Row],[Retail Price Number]]*Table1[[#This Row],[Order Quantity]])-Table1[[#This Row],[Discount $ Number]]-Table1[[#This Row],[Shipping Cost Number]]</f>
        <v>389.21000000000004</v>
      </c>
      <c r="AH1156">
        <f>Table1[[#This Row],[Retail Price Number]]*Table1[[#This Row],[Order Quantity]]</f>
        <v>402.38</v>
      </c>
      <c r="AI1156">
        <f>YEAR(Table1[[#This Row],[Order Date]])</f>
        <v>2014</v>
      </c>
    </row>
    <row r="1157" spans="1:35" x14ac:dyDescent="0.3">
      <c r="A1157" t="s">
        <v>4005</v>
      </c>
      <c r="B1157" s="1">
        <v>41515</v>
      </c>
      <c r="C1157" t="s">
        <v>1272</v>
      </c>
      <c r="D1157" t="s">
        <v>384</v>
      </c>
      <c r="E1157" t="s">
        <v>27</v>
      </c>
      <c r="F1157" t="s">
        <v>28</v>
      </c>
      <c r="G1157" t="s">
        <v>91</v>
      </c>
      <c r="H1157" t="s">
        <v>289</v>
      </c>
      <c r="I1157" t="s">
        <v>121</v>
      </c>
      <c r="J1157" t="s">
        <v>734</v>
      </c>
      <c r="K1157" t="s">
        <v>94</v>
      </c>
      <c r="L1157" t="s">
        <v>34</v>
      </c>
      <c r="M1157" t="s">
        <v>156</v>
      </c>
      <c r="N1157" s="1">
        <v>41516</v>
      </c>
      <c r="O1157" t="s">
        <v>735</v>
      </c>
      <c r="P1157" s="3" t="s">
        <v>736</v>
      </c>
      <c r="Q1157" t="s">
        <v>737</v>
      </c>
      <c r="R1157">
        <v>22</v>
      </c>
      <c r="S1157" t="s">
        <v>9305</v>
      </c>
      <c r="T1157" s="2">
        <v>0.02</v>
      </c>
      <c r="U1157" t="s">
        <v>3923</v>
      </c>
      <c r="V1157" t="s">
        <v>9306</v>
      </c>
      <c r="W1157" t="s">
        <v>741</v>
      </c>
      <c r="X1157" t="s">
        <v>9307</v>
      </c>
      <c r="Y1157" s="3">
        <f>VALUE(SUBSTITUTE(Table1[[#This Row],[Order Total]],"$",""))</f>
        <v>152.77000000000001</v>
      </c>
      <c r="Z1157">
        <f>VALUE(SUBSTITUTE(Table1[[#This Row],[Total]],"$",""))</f>
        <v>153.27000000000001</v>
      </c>
      <c r="AA1157" s="3">
        <f>Table1[[#This Row],[Order Total Number]]-Table1[[#This Row],[Total Number]]</f>
        <v>-0.5</v>
      </c>
      <c r="AB1157">
        <f>VALUE(SUBSTITUTE(Table1[[#This Row],[Shipping Cost]],"$",""))</f>
        <v>5.47</v>
      </c>
      <c r="AC1157">
        <f>VALUE(SUBSTITUTE(Table1[[#This Row],[Discount $]],"$",""))</f>
        <v>1.64</v>
      </c>
      <c r="AD1157">
        <f>VALUE(SUBSTITUTE(Table1[[#This Row],[Retail Price]],"$",""))</f>
        <v>3.58</v>
      </c>
      <c r="AE1157" s="4">
        <f>(Table1[[#This Row],[Retail Price Number]]*Table1[[#This Row],[Order Quantity]])-Table1[[#This Row],[Discount $ Number]]+Table1[[#This Row],[Shipping Cost Number]]</f>
        <v>82.59</v>
      </c>
      <c r="AF1157">
        <f>Table1[[#This Row],[Retail Price Number]]*Table1[[#This Row],[Order Quantity]]-Table1[[#This Row],[Discount $ Number]]</f>
        <v>77.12</v>
      </c>
      <c r="AG1157">
        <f>(Table1[[#This Row],[Retail Price Number]]*Table1[[#This Row],[Order Quantity]])-Table1[[#This Row],[Discount $ Number]]-Table1[[#This Row],[Shipping Cost Number]]</f>
        <v>71.650000000000006</v>
      </c>
      <c r="AH1157">
        <f>Table1[[#This Row],[Retail Price Number]]*Table1[[#This Row],[Order Quantity]]</f>
        <v>78.760000000000005</v>
      </c>
      <c r="AI1157">
        <f>YEAR(Table1[[#This Row],[Order Date]])</f>
        <v>2013</v>
      </c>
    </row>
    <row r="1158" spans="1:35" x14ac:dyDescent="0.3">
      <c r="A1158" t="s">
        <v>4005</v>
      </c>
      <c r="B1158" s="1">
        <v>41762</v>
      </c>
      <c r="C1158" t="s">
        <v>2792</v>
      </c>
      <c r="D1158" t="s">
        <v>974</v>
      </c>
      <c r="E1158" t="s">
        <v>46</v>
      </c>
      <c r="F1158" t="s">
        <v>47</v>
      </c>
      <c r="G1158" t="s">
        <v>29</v>
      </c>
      <c r="H1158" t="s">
        <v>48</v>
      </c>
      <c r="I1158" t="s">
        <v>121</v>
      </c>
      <c r="J1158" t="s">
        <v>832</v>
      </c>
      <c r="K1158" t="s">
        <v>33</v>
      </c>
      <c r="L1158" t="s">
        <v>109</v>
      </c>
      <c r="M1158" t="s">
        <v>156</v>
      </c>
      <c r="N1158" s="1">
        <v>41766</v>
      </c>
      <c r="O1158" t="s">
        <v>833</v>
      </c>
      <c r="P1158" s="3" t="s">
        <v>834</v>
      </c>
      <c r="Q1158" t="s">
        <v>774</v>
      </c>
      <c r="R1158">
        <v>3</v>
      </c>
      <c r="S1158" t="s">
        <v>11373</v>
      </c>
      <c r="T1158" s="2">
        <v>0.03</v>
      </c>
      <c r="U1158" t="s">
        <v>2512</v>
      </c>
      <c r="V1158" t="s">
        <v>4400</v>
      </c>
      <c r="W1158" t="s">
        <v>838</v>
      </c>
      <c r="X1158" t="s">
        <v>7655</v>
      </c>
      <c r="Y1158" s="3">
        <f>VALUE(SUBSTITUTE(Table1[[#This Row],[Order Total]],"$",""))</f>
        <v>152.07</v>
      </c>
      <c r="Z1158">
        <f>VALUE(SUBSTITUTE(Table1[[#This Row],[Total]],"$",""))</f>
        <v>153.28</v>
      </c>
      <c r="AA1158" s="3">
        <f>Table1[[#This Row],[Order Total Number]]-Table1[[#This Row],[Total Number]]</f>
        <v>-1.210000000000008</v>
      </c>
      <c r="AB1158">
        <f>VALUE(SUBSTITUTE(Table1[[#This Row],[Shipping Cost]],"$",""))</f>
        <v>2.04</v>
      </c>
      <c r="AC1158">
        <f>VALUE(SUBSTITUTE(Table1[[#This Row],[Discount $]],"$",""))</f>
        <v>2.59</v>
      </c>
      <c r="AD1158">
        <f>VALUE(SUBSTITUTE(Table1[[#This Row],[Retail Price]],"$",""))</f>
        <v>5.18</v>
      </c>
      <c r="AE1158" s="4">
        <f>(Table1[[#This Row],[Retail Price Number]]*Table1[[#This Row],[Order Quantity]])-Table1[[#This Row],[Discount $ Number]]+Table1[[#This Row],[Shipping Cost Number]]</f>
        <v>14.989999999999998</v>
      </c>
      <c r="AF1158">
        <f>Table1[[#This Row],[Retail Price Number]]*Table1[[#This Row],[Order Quantity]]-Table1[[#This Row],[Discount $ Number]]</f>
        <v>12.95</v>
      </c>
      <c r="AG1158">
        <f>(Table1[[#This Row],[Retail Price Number]]*Table1[[#This Row],[Order Quantity]])-Table1[[#This Row],[Discount $ Number]]-Table1[[#This Row],[Shipping Cost Number]]</f>
        <v>10.91</v>
      </c>
      <c r="AH1158">
        <f>Table1[[#This Row],[Retail Price Number]]*Table1[[#This Row],[Order Quantity]]</f>
        <v>15.54</v>
      </c>
      <c r="AI1158">
        <f>YEAR(Table1[[#This Row],[Order Date]])</f>
        <v>2014</v>
      </c>
    </row>
    <row r="1159" spans="1:35" x14ac:dyDescent="0.3">
      <c r="A1159" t="s">
        <v>4005</v>
      </c>
      <c r="B1159" s="1">
        <v>41962</v>
      </c>
      <c r="C1159" t="s">
        <v>7271</v>
      </c>
      <c r="D1159" t="s">
        <v>432</v>
      </c>
      <c r="E1159" t="s">
        <v>27</v>
      </c>
      <c r="F1159" t="s">
        <v>28</v>
      </c>
      <c r="G1159" t="s">
        <v>77</v>
      </c>
      <c r="H1159" t="s">
        <v>433</v>
      </c>
      <c r="I1159" t="s">
        <v>63</v>
      </c>
      <c r="J1159" t="s">
        <v>175</v>
      </c>
      <c r="K1159" t="s">
        <v>723</v>
      </c>
      <c r="L1159" t="s">
        <v>109</v>
      </c>
      <c r="M1159" t="s">
        <v>35</v>
      </c>
      <c r="N1159" s="1">
        <v>41964</v>
      </c>
      <c r="O1159" t="s">
        <v>176</v>
      </c>
      <c r="P1159" s="3" t="s">
        <v>177</v>
      </c>
      <c r="Q1159" t="s">
        <v>178</v>
      </c>
      <c r="R1159">
        <v>17</v>
      </c>
      <c r="S1159" t="s">
        <v>11981</v>
      </c>
      <c r="T1159" s="2">
        <v>0.01</v>
      </c>
      <c r="U1159" t="s">
        <v>12021</v>
      </c>
      <c r="V1159" t="s">
        <v>11877</v>
      </c>
      <c r="W1159" t="s">
        <v>182</v>
      </c>
      <c r="X1159" t="s">
        <v>12022</v>
      </c>
      <c r="Y1159" s="3">
        <f>VALUE(SUBSTITUTE(Table1[[#This Row],[Order Total]],"$",""))</f>
        <v>152.97</v>
      </c>
      <c r="Z1159">
        <f>VALUE(SUBSTITUTE(Table1[[#This Row],[Total]],"$",""))</f>
        <v>157.75</v>
      </c>
      <c r="AA1159" s="3">
        <f>Table1[[#This Row],[Order Total Number]]-Table1[[#This Row],[Total Number]]</f>
        <v>-4.7800000000000011</v>
      </c>
      <c r="AB1159">
        <f>VALUE(SUBSTITUTE(Table1[[#This Row],[Shipping Cost]],"$",""))</f>
        <v>4.0999999999999996</v>
      </c>
      <c r="AC1159">
        <f>VALUE(SUBSTITUTE(Table1[[#This Row],[Discount $]],"$",""))</f>
        <v>15.51</v>
      </c>
      <c r="AD1159">
        <f>VALUE(SUBSTITUTE(Table1[[#This Row],[Retail Price]],"$",""))</f>
        <v>19.84</v>
      </c>
      <c r="AE1159" s="4">
        <f>(Table1[[#This Row],[Retail Price Number]]*Table1[[#This Row],[Order Quantity]])-Table1[[#This Row],[Discount $ Number]]+Table1[[#This Row],[Shipping Cost Number]]</f>
        <v>325.87</v>
      </c>
      <c r="AF1159">
        <f>Table1[[#This Row],[Retail Price Number]]*Table1[[#This Row],[Order Quantity]]-Table1[[#This Row],[Discount $ Number]]</f>
        <v>321.77</v>
      </c>
      <c r="AG1159">
        <f>(Table1[[#This Row],[Retail Price Number]]*Table1[[#This Row],[Order Quantity]])-Table1[[#This Row],[Discount $ Number]]-Table1[[#This Row],[Shipping Cost Number]]</f>
        <v>317.66999999999996</v>
      </c>
      <c r="AH1159">
        <f>Table1[[#This Row],[Retail Price Number]]*Table1[[#This Row],[Order Quantity]]</f>
        <v>337.28</v>
      </c>
      <c r="AI1159">
        <f>YEAR(Table1[[#This Row],[Order Date]])</f>
        <v>2014</v>
      </c>
    </row>
    <row r="1160" spans="1:35" x14ac:dyDescent="0.3">
      <c r="A1160" t="s">
        <v>3181</v>
      </c>
      <c r="B1160" s="1">
        <v>41399</v>
      </c>
      <c r="C1160" t="s">
        <v>3182</v>
      </c>
      <c r="D1160" t="s">
        <v>195</v>
      </c>
      <c r="E1160" t="s">
        <v>46</v>
      </c>
      <c r="F1160" t="s">
        <v>47</v>
      </c>
      <c r="G1160" t="s">
        <v>77</v>
      </c>
      <c r="H1160" t="s">
        <v>48</v>
      </c>
      <c r="I1160" t="s">
        <v>63</v>
      </c>
      <c r="J1160" t="s">
        <v>3183</v>
      </c>
      <c r="K1160" t="s">
        <v>94</v>
      </c>
      <c r="L1160" t="s">
        <v>34</v>
      </c>
      <c r="M1160" t="s">
        <v>35</v>
      </c>
      <c r="N1160" s="1">
        <v>41404</v>
      </c>
      <c r="O1160" t="s">
        <v>634</v>
      </c>
      <c r="P1160" s="3" t="s">
        <v>635</v>
      </c>
      <c r="Q1160" t="s">
        <v>636</v>
      </c>
      <c r="R1160">
        <v>20</v>
      </c>
      <c r="S1160" t="s">
        <v>3184</v>
      </c>
      <c r="T1160" s="2">
        <v>0.1</v>
      </c>
      <c r="U1160" t="s">
        <v>3185</v>
      </c>
      <c r="V1160" t="s">
        <v>3186</v>
      </c>
      <c r="W1160" t="s">
        <v>640</v>
      </c>
      <c r="X1160" t="s">
        <v>3187</v>
      </c>
      <c r="Y1160" s="3">
        <f>VALUE(SUBSTITUTE(Table1[[#This Row],[Order Total]],"$",""))</f>
        <v>528.36</v>
      </c>
      <c r="Z1160">
        <f>VALUE(SUBSTITUTE(Table1[[#This Row],[Total]],"$",""))</f>
        <v>523.36</v>
      </c>
      <c r="AA1160" s="3">
        <f>Table1[[#This Row],[Order Total Number]]-Table1[[#This Row],[Total Number]]</f>
        <v>5</v>
      </c>
      <c r="AB1160">
        <f>VALUE(SUBSTITUTE(Table1[[#This Row],[Shipping Cost]],"$",""))</f>
        <v>69.3</v>
      </c>
      <c r="AC1160">
        <f>VALUE(SUBSTITUTE(Table1[[#This Row],[Discount $]],"$",""))</f>
        <v>54.92</v>
      </c>
      <c r="AD1160">
        <f>VALUE(SUBSTITUTE(Table1[[#This Row],[Retail Price]],"$",""))</f>
        <v>500.97</v>
      </c>
      <c r="AE1160" s="4">
        <f>(Table1[[#This Row],[Retail Price Number]]*Table1[[#This Row],[Order Quantity]])-Table1[[#This Row],[Discount $ Number]]+Table1[[#This Row],[Shipping Cost Number]]</f>
        <v>10033.780000000001</v>
      </c>
      <c r="AF1160">
        <f>Table1[[#This Row],[Retail Price Number]]*Table1[[#This Row],[Order Quantity]]-Table1[[#This Row],[Discount $ Number]]</f>
        <v>9964.4800000000014</v>
      </c>
      <c r="AG1160">
        <f>(Table1[[#This Row],[Retail Price Number]]*Table1[[#This Row],[Order Quantity]])-Table1[[#This Row],[Discount $ Number]]-Table1[[#This Row],[Shipping Cost Number]]</f>
        <v>9895.1800000000021</v>
      </c>
      <c r="AH1160">
        <f>Table1[[#This Row],[Retail Price Number]]*Table1[[#This Row],[Order Quantity]]</f>
        <v>10019.400000000001</v>
      </c>
      <c r="AI1160">
        <f>YEAR(Table1[[#This Row],[Order Date]])</f>
        <v>2013</v>
      </c>
    </row>
    <row r="1161" spans="1:35" x14ac:dyDescent="0.3">
      <c r="A1161" t="s">
        <v>3181</v>
      </c>
      <c r="B1161" s="1">
        <v>41551</v>
      </c>
      <c r="C1161" t="s">
        <v>1911</v>
      </c>
      <c r="D1161" t="s">
        <v>120</v>
      </c>
      <c r="E1161" t="s">
        <v>27</v>
      </c>
      <c r="F1161" t="s">
        <v>28</v>
      </c>
      <c r="G1161" t="s">
        <v>91</v>
      </c>
      <c r="H1161" t="s">
        <v>62</v>
      </c>
      <c r="I1161" t="s">
        <v>121</v>
      </c>
      <c r="J1161" t="s">
        <v>93</v>
      </c>
      <c r="K1161" t="s">
        <v>94</v>
      </c>
      <c r="L1161" t="s">
        <v>34</v>
      </c>
      <c r="M1161" t="s">
        <v>35</v>
      </c>
      <c r="N1161" s="1">
        <v>41554</v>
      </c>
      <c r="O1161" t="s">
        <v>96</v>
      </c>
      <c r="P1161" s="3" t="s">
        <v>97</v>
      </c>
      <c r="Q1161" t="s">
        <v>98</v>
      </c>
      <c r="R1161">
        <v>32</v>
      </c>
      <c r="S1161" t="s">
        <v>568</v>
      </c>
      <c r="T1161" s="2">
        <v>0.09</v>
      </c>
      <c r="U1161" t="s">
        <v>3827</v>
      </c>
      <c r="V1161" t="s">
        <v>115</v>
      </c>
      <c r="W1161" t="s">
        <v>102</v>
      </c>
      <c r="X1161" t="s">
        <v>4862</v>
      </c>
      <c r="Y1161" s="3">
        <f>VALUE(SUBSTITUTE(Table1[[#This Row],[Order Total]],"$",""))</f>
        <v>84.97</v>
      </c>
      <c r="Z1161">
        <f>VALUE(SUBSTITUTE(Table1[[#This Row],[Total]],"$",""))</f>
        <v>86.73</v>
      </c>
      <c r="AA1161" s="3">
        <f>Table1[[#This Row],[Order Total Number]]-Table1[[#This Row],[Total Number]]</f>
        <v>-1.7600000000000051</v>
      </c>
      <c r="AB1161">
        <f>VALUE(SUBSTITUTE(Table1[[#This Row],[Shipping Cost]],"$",""))</f>
        <v>0.8</v>
      </c>
      <c r="AC1161">
        <f>VALUE(SUBSTITUTE(Table1[[#This Row],[Discount $]],"$",""))</f>
        <v>6.52</v>
      </c>
      <c r="AD1161">
        <f>VALUE(SUBSTITUTE(Table1[[#This Row],[Retail Price]],"$",""))</f>
        <v>2.62</v>
      </c>
      <c r="AE1161" s="4">
        <f>(Table1[[#This Row],[Retail Price Number]]*Table1[[#This Row],[Order Quantity]])-Table1[[#This Row],[Discount $ Number]]+Table1[[#This Row],[Shipping Cost Number]]</f>
        <v>78.12</v>
      </c>
      <c r="AF1161">
        <f>Table1[[#This Row],[Retail Price Number]]*Table1[[#This Row],[Order Quantity]]-Table1[[#This Row],[Discount $ Number]]</f>
        <v>77.320000000000007</v>
      </c>
      <c r="AG1161">
        <f>(Table1[[#This Row],[Retail Price Number]]*Table1[[#This Row],[Order Quantity]])-Table1[[#This Row],[Discount $ Number]]-Table1[[#This Row],[Shipping Cost Number]]</f>
        <v>76.52000000000001</v>
      </c>
      <c r="AH1161">
        <f>Table1[[#This Row],[Retail Price Number]]*Table1[[#This Row],[Order Quantity]]</f>
        <v>83.84</v>
      </c>
      <c r="AI1161">
        <f>YEAR(Table1[[#This Row],[Order Date]])</f>
        <v>2013</v>
      </c>
    </row>
    <row r="1162" spans="1:35" x14ac:dyDescent="0.3">
      <c r="A1162" t="s">
        <v>3181</v>
      </c>
      <c r="B1162" s="1">
        <v>41643</v>
      </c>
      <c r="C1162" t="s">
        <v>1355</v>
      </c>
      <c r="D1162" t="s">
        <v>421</v>
      </c>
      <c r="E1162" t="s">
        <v>27</v>
      </c>
      <c r="F1162" t="s">
        <v>28</v>
      </c>
      <c r="G1162" t="s">
        <v>77</v>
      </c>
      <c r="H1162" t="s">
        <v>422</v>
      </c>
      <c r="I1162" t="s">
        <v>196</v>
      </c>
      <c r="J1162" t="s">
        <v>1414</v>
      </c>
      <c r="K1162" t="s">
        <v>94</v>
      </c>
      <c r="L1162" t="s">
        <v>34</v>
      </c>
      <c r="M1162" t="s">
        <v>35</v>
      </c>
      <c r="N1162" s="1">
        <v>41644</v>
      </c>
      <c r="O1162" t="s">
        <v>1415</v>
      </c>
      <c r="P1162" s="3" t="s">
        <v>1416</v>
      </c>
      <c r="Q1162" t="s">
        <v>1417</v>
      </c>
      <c r="R1162">
        <v>14</v>
      </c>
      <c r="S1162" t="s">
        <v>5314</v>
      </c>
      <c r="T1162" s="2">
        <v>0.1</v>
      </c>
      <c r="U1162" t="s">
        <v>5315</v>
      </c>
      <c r="V1162" t="s">
        <v>5316</v>
      </c>
      <c r="W1162" t="s">
        <v>812</v>
      </c>
      <c r="X1162" t="s">
        <v>5317</v>
      </c>
      <c r="Y1162" s="3">
        <f>VALUE(SUBSTITUTE(Table1[[#This Row],[Order Total]],"$",""))</f>
        <v>7690.06</v>
      </c>
      <c r="Z1162">
        <f>VALUE(SUBSTITUTE(Table1[[#This Row],[Total]],"$",""))</f>
        <v>7710.05</v>
      </c>
      <c r="AA1162" s="3">
        <f>Table1[[#This Row],[Order Total Number]]-Table1[[#This Row],[Total Number]]</f>
        <v>-19.989999999999782</v>
      </c>
      <c r="AB1162">
        <f>VALUE(SUBSTITUTE(Table1[[#This Row],[Shipping Cost]],"$",""))</f>
        <v>19.989999999999998</v>
      </c>
      <c r="AC1162">
        <f>VALUE(SUBSTITUTE(Table1[[#This Row],[Discount $]],"$",""))</f>
        <v>404.74</v>
      </c>
      <c r="AD1162">
        <f>VALUE(SUBSTITUTE(Table1[[#This Row],[Retail Price]],"$",""))</f>
        <v>165.2</v>
      </c>
      <c r="AE1162" s="4">
        <f>(Table1[[#This Row],[Retail Price Number]]*Table1[[#This Row],[Order Quantity]])-Table1[[#This Row],[Discount $ Number]]+Table1[[#This Row],[Shipping Cost Number]]</f>
        <v>1928.0499999999997</v>
      </c>
      <c r="AF1162">
        <f>Table1[[#This Row],[Retail Price Number]]*Table1[[#This Row],[Order Quantity]]-Table1[[#This Row],[Discount $ Number]]</f>
        <v>1908.0599999999997</v>
      </c>
      <c r="AG1162">
        <f>(Table1[[#This Row],[Retail Price Number]]*Table1[[#This Row],[Order Quantity]])-Table1[[#This Row],[Discount $ Number]]-Table1[[#This Row],[Shipping Cost Number]]</f>
        <v>1888.0699999999997</v>
      </c>
      <c r="AH1162">
        <f>Table1[[#This Row],[Retail Price Number]]*Table1[[#This Row],[Order Quantity]]</f>
        <v>2312.7999999999997</v>
      </c>
      <c r="AI1162">
        <f>YEAR(Table1[[#This Row],[Order Date]])</f>
        <v>2014</v>
      </c>
    </row>
    <row r="1163" spans="1:35" x14ac:dyDescent="0.3">
      <c r="A1163" t="s">
        <v>3181</v>
      </c>
      <c r="B1163" s="1">
        <v>41596</v>
      </c>
      <c r="C1163" t="s">
        <v>2344</v>
      </c>
      <c r="D1163" t="s">
        <v>929</v>
      </c>
      <c r="E1163" t="s">
        <v>27</v>
      </c>
      <c r="F1163" t="s">
        <v>28</v>
      </c>
      <c r="G1163" t="s">
        <v>134</v>
      </c>
      <c r="H1163" t="s">
        <v>217</v>
      </c>
      <c r="I1163" t="s">
        <v>63</v>
      </c>
      <c r="J1163" t="s">
        <v>5237</v>
      </c>
      <c r="K1163" t="s">
        <v>33</v>
      </c>
      <c r="L1163" t="s">
        <v>34</v>
      </c>
      <c r="M1163" t="s">
        <v>35</v>
      </c>
      <c r="N1163" s="1">
        <v>41598</v>
      </c>
      <c r="O1163" t="s">
        <v>4418</v>
      </c>
      <c r="P1163" s="3" t="s">
        <v>4661</v>
      </c>
      <c r="Q1163" t="s">
        <v>4662</v>
      </c>
      <c r="R1163">
        <v>40</v>
      </c>
      <c r="S1163" t="s">
        <v>5063</v>
      </c>
      <c r="T1163" s="2">
        <v>0.04</v>
      </c>
      <c r="U1163" t="s">
        <v>7004</v>
      </c>
      <c r="V1163" t="s">
        <v>7005</v>
      </c>
      <c r="W1163" t="s">
        <v>2497</v>
      </c>
      <c r="X1163" t="s">
        <v>7006</v>
      </c>
      <c r="Y1163" s="3">
        <f>VALUE(SUBSTITUTE(Table1[[#This Row],[Order Total]],"$",""))</f>
        <v>694.56</v>
      </c>
      <c r="Z1163">
        <f>VALUE(SUBSTITUTE(Table1[[#This Row],[Total]],"$",""))</f>
        <v>608.97</v>
      </c>
      <c r="AA1163" s="3">
        <f>Table1[[#This Row],[Order Total Number]]-Table1[[#This Row],[Total Number]]</f>
        <v>85.589999999999918</v>
      </c>
      <c r="AB1163">
        <f>VALUE(SUBSTITUTE(Table1[[#This Row],[Shipping Cost]],"$",""))</f>
        <v>14.7</v>
      </c>
      <c r="AC1163">
        <f>VALUE(SUBSTITUTE(Table1[[#This Row],[Discount $]],"$",""))</f>
        <v>67.819999999999993</v>
      </c>
      <c r="AD1163">
        <f>VALUE(SUBSTITUTE(Table1[[#This Row],[Retail Price]],"$",""))</f>
        <v>535.64</v>
      </c>
      <c r="AE1163" s="4">
        <f>(Table1[[#This Row],[Retail Price Number]]*Table1[[#This Row],[Order Quantity]])-Table1[[#This Row],[Discount $ Number]]+Table1[[#This Row],[Shipping Cost Number]]</f>
        <v>21372.48</v>
      </c>
      <c r="AF1163">
        <f>Table1[[#This Row],[Retail Price Number]]*Table1[[#This Row],[Order Quantity]]-Table1[[#This Row],[Discount $ Number]]</f>
        <v>21357.78</v>
      </c>
      <c r="AG1163">
        <f>(Table1[[#This Row],[Retail Price Number]]*Table1[[#This Row],[Order Quantity]])-Table1[[#This Row],[Discount $ Number]]-Table1[[#This Row],[Shipping Cost Number]]</f>
        <v>21343.079999999998</v>
      </c>
      <c r="AH1163">
        <f>Table1[[#This Row],[Retail Price Number]]*Table1[[#This Row],[Order Quantity]]</f>
        <v>21425.599999999999</v>
      </c>
      <c r="AI1163">
        <f>YEAR(Table1[[#This Row],[Order Date]])</f>
        <v>2013</v>
      </c>
    </row>
    <row r="1164" spans="1:35" x14ac:dyDescent="0.3">
      <c r="A1164" t="s">
        <v>3181</v>
      </c>
      <c r="B1164" s="1">
        <v>41496</v>
      </c>
      <c r="C1164" t="s">
        <v>968</v>
      </c>
      <c r="D1164" t="s">
        <v>306</v>
      </c>
      <c r="E1164" t="s">
        <v>46</v>
      </c>
      <c r="F1164" t="s">
        <v>47</v>
      </c>
      <c r="G1164" t="s">
        <v>77</v>
      </c>
      <c r="H1164" t="s">
        <v>107</v>
      </c>
      <c r="I1164" t="s">
        <v>63</v>
      </c>
      <c r="J1164" t="s">
        <v>79</v>
      </c>
      <c r="K1164" t="s">
        <v>94</v>
      </c>
      <c r="L1164" t="s">
        <v>109</v>
      </c>
      <c r="M1164" t="s">
        <v>35</v>
      </c>
      <c r="N1164" s="1">
        <v>41498</v>
      </c>
      <c r="O1164" t="s">
        <v>80</v>
      </c>
      <c r="P1164" s="3" t="s">
        <v>81</v>
      </c>
      <c r="Q1164" t="s">
        <v>82</v>
      </c>
      <c r="R1164">
        <v>50</v>
      </c>
      <c r="S1164" t="s">
        <v>7991</v>
      </c>
      <c r="T1164" s="2">
        <v>0.08</v>
      </c>
      <c r="U1164" t="s">
        <v>772</v>
      </c>
      <c r="V1164" t="s">
        <v>7992</v>
      </c>
      <c r="W1164" t="s">
        <v>86</v>
      </c>
      <c r="X1164" t="s">
        <v>7993</v>
      </c>
      <c r="Y1164" s="3">
        <f>VALUE(SUBSTITUTE(Table1[[#This Row],[Order Total]],"$",""))</f>
        <v>75.099999999999994</v>
      </c>
      <c r="Z1164">
        <f>VALUE(SUBSTITUTE(Table1[[#This Row],[Total]],"$",""))</f>
        <v>79.709999999999994</v>
      </c>
      <c r="AA1164" s="3">
        <f>Table1[[#This Row],[Order Total Number]]-Table1[[#This Row],[Total Number]]</f>
        <v>-4.6099999999999994</v>
      </c>
      <c r="AB1164">
        <f>VALUE(SUBSTITUTE(Table1[[#This Row],[Shipping Cost]],"$",""))</f>
        <v>7.78</v>
      </c>
      <c r="AC1164">
        <f>VALUE(SUBSTITUTE(Table1[[#This Row],[Discount $]],"$",""))</f>
        <v>2.9</v>
      </c>
      <c r="AD1164">
        <f>VALUE(SUBSTITUTE(Table1[[#This Row],[Retail Price]],"$",""))</f>
        <v>5.4</v>
      </c>
      <c r="AE1164" s="4">
        <f>(Table1[[#This Row],[Retail Price Number]]*Table1[[#This Row],[Order Quantity]])-Table1[[#This Row],[Discount $ Number]]+Table1[[#This Row],[Shipping Cost Number]]</f>
        <v>274.88</v>
      </c>
      <c r="AF1164">
        <f>Table1[[#This Row],[Retail Price Number]]*Table1[[#This Row],[Order Quantity]]-Table1[[#This Row],[Discount $ Number]]</f>
        <v>267.10000000000002</v>
      </c>
      <c r="AG1164">
        <f>(Table1[[#This Row],[Retail Price Number]]*Table1[[#This Row],[Order Quantity]])-Table1[[#This Row],[Discount $ Number]]-Table1[[#This Row],[Shipping Cost Number]]</f>
        <v>259.32000000000005</v>
      </c>
      <c r="AH1164">
        <f>Table1[[#This Row],[Retail Price Number]]*Table1[[#This Row],[Order Quantity]]</f>
        <v>270</v>
      </c>
      <c r="AI1164">
        <f>YEAR(Table1[[#This Row],[Order Date]])</f>
        <v>2013</v>
      </c>
    </row>
    <row r="1165" spans="1:35" x14ac:dyDescent="0.3">
      <c r="A1165" t="s">
        <v>11916</v>
      </c>
      <c r="B1165" s="1">
        <v>41572</v>
      </c>
      <c r="C1165" t="s">
        <v>650</v>
      </c>
      <c r="D1165" t="s">
        <v>204</v>
      </c>
      <c r="E1165" t="s">
        <v>27</v>
      </c>
      <c r="F1165" t="s">
        <v>28</v>
      </c>
      <c r="G1165" t="s">
        <v>29</v>
      </c>
      <c r="H1165" t="s">
        <v>205</v>
      </c>
      <c r="I1165" t="s">
        <v>196</v>
      </c>
      <c r="J1165" t="s">
        <v>290</v>
      </c>
      <c r="K1165" t="s">
        <v>94</v>
      </c>
      <c r="L1165" t="s">
        <v>34</v>
      </c>
      <c r="M1165" t="s">
        <v>35</v>
      </c>
      <c r="N1165" s="1">
        <v>41574</v>
      </c>
      <c r="O1165" t="s">
        <v>1285</v>
      </c>
      <c r="P1165" s="3" t="s">
        <v>292</v>
      </c>
      <c r="Q1165" t="s">
        <v>1286</v>
      </c>
      <c r="R1165">
        <v>6</v>
      </c>
      <c r="S1165" t="s">
        <v>11917</v>
      </c>
      <c r="T1165" s="2">
        <v>0.02</v>
      </c>
      <c r="U1165" t="s">
        <v>5794</v>
      </c>
      <c r="V1165" t="s">
        <v>11918</v>
      </c>
      <c r="W1165" t="s">
        <v>881</v>
      </c>
      <c r="X1165" t="s">
        <v>11919</v>
      </c>
      <c r="Y1165" s="3">
        <f>VALUE(SUBSTITUTE(Table1[[#This Row],[Order Total]],"$",""))</f>
        <v>433.59</v>
      </c>
      <c r="Z1165">
        <f>VALUE(SUBSTITUTE(Table1[[#This Row],[Total]],"$",""))</f>
        <v>439.39</v>
      </c>
      <c r="AA1165" s="3">
        <f>Table1[[#This Row],[Order Total Number]]-Table1[[#This Row],[Total Number]]</f>
        <v>-5.8000000000000114</v>
      </c>
      <c r="AB1165">
        <f>VALUE(SUBSTITUTE(Table1[[#This Row],[Shipping Cost]],"$",""))</f>
        <v>6.5</v>
      </c>
      <c r="AC1165">
        <f>VALUE(SUBSTITUTE(Table1[[#This Row],[Discount $]],"$",""))</f>
        <v>43.56</v>
      </c>
      <c r="AD1165">
        <f>VALUE(SUBSTITUTE(Table1[[#This Row],[Retail Price]],"$",""))</f>
        <v>15.98</v>
      </c>
      <c r="AE1165" s="4">
        <f>(Table1[[#This Row],[Retail Price Number]]*Table1[[#This Row],[Order Quantity]])-Table1[[#This Row],[Discount $ Number]]+Table1[[#This Row],[Shipping Cost Number]]</f>
        <v>58.819999999999993</v>
      </c>
      <c r="AF1165">
        <f>Table1[[#This Row],[Retail Price Number]]*Table1[[#This Row],[Order Quantity]]-Table1[[#This Row],[Discount $ Number]]</f>
        <v>52.319999999999993</v>
      </c>
      <c r="AG1165">
        <f>(Table1[[#This Row],[Retail Price Number]]*Table1[[#This Row],[Order Quantity]])-Table1[[#This Row],[Discount $ Number]]-Table1[[#This Row],[Shipping Cost Number]]</f>
        <v>45.819999999999993</v>
      </c>
      <c r="AH1165">
        <f>Table1[[#This Row],[Retail Price Number]]*Table1[[#This Row],[Order Quantity]]</f>
        <v>95.88</v>
      </c>
      <c r="AI1165">
        <f>YEAR(Table1[[#This Row],[Order Date]])</f>
        <v>2013</v>
      </c>
    </row>
    <row r="1166" spans="1:35" x14ac:dyDescent="0.3">
      <c r="A1166" t="s">
        <v>3506</v>
      </c>
      <c r="B1166" s="1">
        <v>42160</v>
      </c>
      <c r="C1166" t="s">
        <v>3507</v>
      </c>
      <c r="D1166" t="s">
        <v>2013</v>
      </c>
      <c r="E1166" t="s">
        <v>27</v>
      </c>
      <c r="F1166" t="s">
        <v>28</v>
      </c>
      <c r="G1166" t="s">
        <v>91</v>
      </c>
      <c r="H1166" t="s">
        <v>205</v>
      </c>
      <c r="I1166" t="s">
        <v>196</v>
      </c>
      <c r="J1166" t="s">
        <v>253</v>
      </c>
      <c r="K1166" t="s">
        <v>94</v>
      </c>
      <c r="L1166" t="s">
        <v>95</v>
      </c>
      <c r="M1166" t="s">
        <v>35</v>
      </c>
      <c r="N1166" s="1">
        <v>42161</v>
      </c>
      <c r="O1166" t="s">
        <v>726</v>
      </c>
      <c r="P1166" s="3" t="s">
        <v>255</v>
      </c>
      <c r="Q1166" t="s">
        <v>2618</v>
      </c>
      <c r="R1166">
        <v>34</v>
      </c>
      <c r="S1166" t="s">
        <v>1298</v>
      </c>
      <c r="T1166" s="2">
        <v>0.02</v>
      </c>
      <c r="U1166" t="s">
        <v>3508</v>
      </c>
      <c r="V1166" t="s">
        <v>3101</v>
      </c>
      <c r="W1166" t="s">
        <v>990</v>
      </c>
      <c r="X1166" t="s">
        <v>3509</v>
      </c>
      <c r="Y1166" s="3">
        <f>VALUE(SUBSTITUTE(Table1[[#This Row],[Order Total]],"$",""))</f>
        <v>59.69</v>
      </c>
      <c r="Z1166">
        <f>VALUE(SUBSTITUTE(Table1[[#This Row],[Total]],"$",""))</f>
        <v>60.39</v>
      </c>
      <c r="AA1166" s="3">
        <f>Table1[[#This Row],[Order Total Number]]-Table1[[#This Row],[Total Number]]</f>
        <v>-0.70000000000000284</v>
      </c>
      <c r="AB1166">
        <f>VALUE(SUBSTITUTE(Table1[[#This Row],[Shipping Cost]],"$",""))</f>
        <v>1.2</v>
      </c>
      <c r="AC1166">
        <f>VALUE(SUBSTITUTE(Table1[[#This Row],[Discount $]],"$",""))</f>
        <v>5.21</v>
      </c>
      <c r="AD1166">
        <f>VALUE(SUBSTITUTE(Table1[[#This Row],[Retail Price]],"$",""))</f>
        <v>2.78</v>
      </c>
      <c r="AE1166" s="4">
        <f>(Table1[[#This Row],[Retail Price Number]]*Table1[[#This Row],[Order Quantity]])-Table1[[#This Row],[Discount $ Number]]+Table1[[#This Row],[Shipping Cost Number]]</f>
        <v>90.51</v>
      </c>
      <c r="AF1166">
        <f>Table1[[#This Row],[Retail Price Number]]*Table1[[#This Row],[Order Quantity]]-Table1[[#This Row],[Discount $ Number]]</f>
        <v>89.31</v>
      </c>
      <c r="AG1166">
        <f>(Table1[[#This Row],[Retail Price Number]]*Table1[[#This Row],[Order Quantity]])-Table1[[#This Row],[Discount $ Number]]-Table1[[#This Row],[Shipping Cost Number]]</f>
        <v>88.11</v>
      </c>
      <c r="AH1166">
        <f>Table1[[#This Row],[Retail Price Number]]*Table1[[#This Row],[Order Quantity]]</f>
        <v>94.52</v>
      </c>
      <c r="AI1166">
        <f>YEAR(Table1[[#This Row],[Order Date]])</f>
        <v>2015</v>
      </c>
    </row>
    <row r="1167" spans="1:35" x14ac:dyDescent="0.3">
      <c r="A1167" t="s">
        <v>3506</v>
      </c>
      <c r="B1167" s="1">
        <v>42053</v>
      </c>
      <c r="C1167" t="s">
        <v>2117</v>
      </c>
      <c r="D1167" t="s">
        <v>306</v>
      </c>
      <c r="E1167" t="s">
        <v>46</v>
      </c>
      <c r="F1167" t="s">
        <v>47</v>
      </c>
      <c r="G1167" t="s">
        <v>134</v>
      </c>
      <c r="H1167" t="s">
        <v>107</v>
      </c>
      <c r="I1167" t="s">
        <v>196</v>
      </c>
      <c r="J1167" t="s">
        <v>1660</v>
      </c>
      <c r="K1167" t="s">
        <v>94</v>
      </c>
      <c r="L1167" t="s">
        <v>34</v>
      </c>
      <c r="M1167" t="s">
        <v>35</v>
      </c>
      <c r="N1167" s="1">
        <v>42054</v>
      </c>
      <c r="O1167" t="s">
        <v>1369</v>
      </c>
      <c r="P1167" s="3" t="s">
        <v>166</v>
      </c>
      <c r="Q1167" t="s">
        <v>1661</v>
      </c>
      <c r="R1167">
        <v>7</v>
      </c>
      <c r="S1167" t="s">
        <v>8966</v>
      </c>
      <c r="T1167" s="2">
        <v>0.09</v>
      </c>
      <c r="U1167" t="s">
        <v>1167</v>
      </c>
      <c r="V1167" t="s">
        <v>8967</v>
      </c>
      <c r="W1167" t="s">
        <v>57</v>
      </c>
      <c r="X1167" t="s">
        <v>8968</v>
      </c>
      <c r="Y1167" s="3">
        <f>VALUE(SUBSTITUTE(Table1[[#This Row],[Order Total]],"$",""))</f>
        <v>43.44</v>
      </c>
      <c r="Z1167">
        <f>VALUE(SUBSTITUTE(Table1[[#This Row],[Total]],"$",""))</f>
        <v>44.92</v>
      </c>
      <c r="AA1167" s="3">
        <f>Table1[[#This Row],[Order Total Number]]-Table1[[#This Row],[Total Number]]</f>
        <v>-1.480000000000004</v>
      </c>
      <c r="AB1167">
        <f>VALUE(SUBSTITUTE(Table1[[#This Row],[Shipping Cost]],"$",""))</f>
        <v>0.7</v>
      </c>
      <c r="AC1167">
        <f>VALUE(SUBSTITUTE(Table1[[#This Row],[Discount $]],"$",""))</f>
        <v>4.92</v>
      </c>
      <c r="AD1167">
        <f>VALUE(SUBSTITUTE(Table1[[#This Row],[Retail Price]],"$",""))</f>
        <v>1.48</v>
      </c>
      <c r="AE1167" s="4">
        <f>(Table1[[#This Row],[Retail Price Number]]*Table1[[#This Row],[Order Quantity]])-Table1[[#This Row],[Discount $ Number]]+Table1[[#This Row],[Shipping Cost Number]]</f>
        <v>6.14</v>
      </c>
      <c r="AF1167">
        <f>Table1[[#This Row],[Retail Price Number]]*Table1[[#This Row],[Order Quantity]]-Table1[[#This Row],[Discount $ Number]]</f>
        <v>5.4399999999999995</v>
      </c>
      <c r="AG1167">
        <f>(Table1[[#This Row],[Retail Price Number]]*Table1[[#This Row],[Order Quantity]])-Table1[[#This Row],[Discount $ Number]]-Table1[[#This Row],[Shipping Cost Number]]</f>
        <v>4.7399999999999993</v>
      </c>
      <c r="AH1167">
        <f>Table1[[#This Row],[Retail Price Number]]*Table1[[#This Row],[Order Quantity]]</f>
        <v>10.36</v>
      </c>
      <c r="AI1167">
        <f>YEAR(Table1[[#This Row],[Order Date]])</f>
        <v>2015</v>
      </c>
    </row>
    <row r="1168" spans="1:35" x14ac:dyDescent="0.3">
      <c r="A1168" t="s">
        <v>3506</v>
      </c>
      <c r="B1168" s="1">
        <v>41983</v>
      </c>
      <c r="C1168" t="s">
        <v>1364</v>
      </c>
      <c r="D1168" t="s">
        <v>766</v>
      </c>
      <c r="E1168" t="s">
        <v>27</v>
      </c>
      <c r="F1168" t="s">
        <v>28</v>
      </c>
      <c r="G1168" t="s">
        <v>91</v>
      </c>
      <c r="H1168" t="s">
        <v>217</v>
      </c>
      <c r="I1168" t="s">
        <v>31</v>
      </c>
      <c r="J1168" t="s">
        <v>623</v>
      </c>
      <c r="K1168" t="s">
        <v>94</v>
      </c>
      <c r="L1168" t="s">
        <v>34</v>
      </c>
      <c r="M1168" t="s">
        <v>35</v>
      </c>
      <c r="N1168" s="1">
        <v>41984</v>
      </c>
      <c r="O1168" t="s">
        <v>593</v>
      </c>
      <c r="P1168" s="3" t="s">
        <v>594</v>
      </c>
      <c r="Q1168" t="s">
        <v>595</v>
      </c>
      <c r="R1168">
        <v>32</v>
      </c>
      <c r="S1168" t="s">
        <v>9256</v>
      </c>
      <c r="T1168" s="2">
        <v>7.0000000000000007E-2</v>
      </c>
      <c r="U1168" t="s">
        <v>9257</v>
      </c>
      <c r="V1168" t="s">
        <v>9258</v>
      </c>
      <c r="W1168" t="s">
        <v>376</v>
      </c>
      <c r="X1168" t="s">
        <v>9259</v>
      </c>
      <c r="Y1168" s="3">
        <f>VALUE(SUBSTITUTE(Table1[[#This Row],[Order Total]],"$",""))</f>
        <v>4454.8500000000004</v>
      </c>
      <c r="Z1168">
        <f>VALUE(SUBSTITUTE(Table1[[#This Row],[Total]],"$",""))</f>
        <v>4570.55</v>
      </c>
      <c r="AA1168" s="3">
        <f>Table1[[#This Row],[Order Total Number]]-Table1[[#This Row],[Total Number]]</f>
        <v>-115.69999999999982</v>
      </c>
      <c r="AB1168">
        <f>VALUE(SUBSTITUTE(Table1[[#This Row],[Shipping Cost]],"$",""))</f>
        <v>7.18</v>
      </c>
      <c r="AC1168">
        <f>VALUE(SUBSTITUTE(Table1[[#This Row],[Discount $]],"$",""))</f>
        <v>49.71</v>
      </c>
      <c r="AD1168">
        <f>VALUE(SUBSTITUTE(Table1[[#This Row],[Retail Price]],"$",""))</f>
        <v>100.97</v>
      </c>
      <c r="AE1168" s="4">
        <f>(Table1[[#This Row],[Retail Price Number]]*Table1[[#This Row],[Order Quantity]])-Table1[[#This Row],[Discount $ Number]]+Table1[[#This Row],[Shipping Cost Number]]</f>
        <v>3188.5099999999998</v>
      </c>
      <c r="AF1168">
        <f>Table1[[#This Row],[Retail Price Number]]*Table1[[#This Row],[Order Quantity]]-Table1[[#This Row],[Discount $ Number]]</f>
        <v>3181.33</v>
      </c>
      <c r="AG1168">
        <f>(Table1[[#This Row],[Retail Price Number]]*Table1[[#This Row],[Order Quantity]])-Table1[[#This Row],[Discount $ Number]]-Table1[[#This Row],[Shipping Cost Number]]</f>
        <v>3174.15</v>
      </c>
      <c r="AH1168">
        <f>Table1[[#This Row],[Retail Price Number]]*Table1[[#This Row],[Order Quantity]]</f>
        <v>3231.04</v>
      </c>
      <c r="AI1168">
        <f>YEAR(Table1[[#This Row],[Order Date]])</f>
        <v>2014</v>
      </c>
    </row>
    <row r="1169" spans="1:35" x14ac:dyDescent="0.3">
      <c r="A1169" t="s">
        <v>7885</v>
      </c>
      <c r="B1169" s="1">
        <v>42204</v>
      </c>
      <c r="C1169" t="s">
        <v>4717</v>
      </c>
      <c r="D1169" t="s">
        <v>683</v>
      </c>
      <c r="E1169" t="s">
        <v>46</v>
      </c>
      <c r="F1169" t="s">
        <v>47</v>
      </c>
      <c r="G1169" t="s">
        <v>91</v>
      </c>
      <c r="H1169" t="s">
        <v>107</v>
      </c>
      <c r="I1169" t="s">
        <v>196</v>
      </c>
      <c r="J1169" t="s">
        <v>1089</v>
      </c>
      <c r="K1169" t="s">
        <v>94</v>
      </c>
      <c r="L1169" t="s">
        <v>34</v>
      </c>
      <c r="M1169" t="s">
        <v>35</v>
      </c>
      <c r="N1169" s="1">
        <v>42205</v>
      </c>
      <c r="O1169" t="s">
        <v>1090</v>
      </c>
      <c r="P1169" s="3" t="s">
        <v>1091</v>
      </c>
      <c r="Q1169" t="s">
        <v>1092</v>
      </c>
      <c r="R1169">
        <v>10</v>
      </c>
      <c r="S1169" t="s">
        <v>7886</v>
      </c>
      <c r="T1169" s="2">
        <v>0.06</v>
      </c>
      <c r="U1169" t="s">
        <v>7887</v>
      </c>
      <c r="V1169" t="s">
        <v>7888</v>
      </c>
      <c r="W1169" t="s">
        <v>1094</v>
      </c>
      <c r="X1169" t="s">
        <v>7889</v>
      </c>
      <c r="Y1169" s="3">
        <f>VALUE(SUBSTITUTE(Table1[[#This Row],[Order Total]],"$",""))</f>
        <v>98.09</v>
      </c>
      <c r="Z1169">
        <f>VALUE(SUBSTITUTE(Table1[[#This Row],[Total]],"$",""))</f>
        <v>98.39</v>
      </c>
      <c r="AA1169" s="3">
        <f>Table1[[#This Row],[Order Total Number]]-Table1[[#This Row],[Total Number]]</f>
        <v>-0.29999999999999716</v>
      </c>
      <c r="AB1169">
        <f>VALUE(SUBSTITUTE(Table1[[#This Row],[Shipping Cost]],"$",""))</f>
        <v>6.27</v>
      </c>
      <c r="AC1169">
        <f>VALUE(SUBSTITUTE(Table1[[#This Row],[Discount $]],"$",""))</f>
        <v>10.39</v>
      </c>
      <c r="AD1169">
        <f>VALUE(SUBSTITUTE(Table1[[#This Row],[Retail Price]],"$",""))</f>
        <v>29.17</v>
      </c>
      <c r="AE1169" s="4">
        <f>(Table1[[#This Row],[Retail Price Number]]*Table1[[#This Row],[Order Quantity]])-Table1[[#This Row],[Discount $ Number]]+Table1[[#This Row],[Shipping Cost Number]]</f>
        <v>287.58000000000004</v>
      </c>
      <c r="AF1169">
        <f>Table1[[#This Row],[Retail Price Number]]*Table1[[#This Row],[Order Quantity]]-Table1[[#This Row],[Discount $ Number]]</f>
        <v>281.31000000000006</v>
      </c>
      <c r="AG1169">
        <f>(Table1[[#This Row],[Retail Price Number]]*Table1[[#This Row],[Order Quantity]])-Table1[[#This Row],[Discount $ Number]]-Table1[[#This Row],[Shipping Cost Number]]</f>
        <v>275.04000000000008</v>
      </c>
      <c r="AH1169">
        <f>Table1[[#This Row],[Retail Price Number]]*Table1[[#This Row],[Order Quantity]]</f>
        <v>291.70000000000005</v>
      </c>
      <c r="AI1169">
        <f>YEAR(Table1[[#This Row],[Order Date]])</f>
        <v>2015</v>
      </c>
    </row>
    <row r="1170" spans="1:35" x14ac:dyDescent="0.3">
      <c r="A1170" t="s">
        <v>7885</v>
      </c>
      <c r="B1170" s="1">
        <v>41643</v>
      </c>
      <c r="C1170" t="s">
        <v>3752</v>
      </c>
      <c r="D1170" t="s">
        <v>399</v>
      </c>
      <c r="E1170" t="s">
        <v>27</v>
      </c>
      <c r="F1170" t="s">
        <v>28</v>
      </c>
      <c r="G1170" t="s">
        <v>77</v>
      </c>
      <c r="H1170" t="s">
        <v>62</v>
      </c>
      <c r="I1170" t="s">
        <v>92</v>
      </c>
      <c r="J1170" t="s">
        <v>1278</v>
      </c>
      <c r="K1170" t="s">
        <v>94</v>
      </c>
      <c r="L1170" t="s">
        <v>34</v>
      </c>
      <c r="M1170" t="s">
        <v>35</v>
      </c>
      <c r="N1170" s="1">
        <v>41645</v>
      </c>
      <c r="O1170" t="s">
        <v>36</v>
      </c>
      <c r="P1170" s="3" t="s">
        <v>111</v>
      </c>
      <c r="Q1170" t="s">
        <v>52</v>
      </c>
      <c r="R1170">
        <v>23</v>
      </c>
      <c r="S1170" t="s">
        <v>113</v>
      </c>
      <c r="T1170" s="2">
        <v>0.02</v>
      </c>
      <c r="U1170" t="s">
        <v>114</v>
      </c>
      <c r="V1170" t="s">
        <v>115</v>
      </c>
      <c r="W1170" t="s">
        <v>1282</v>
      </c>
      <c r="X1170" t="s">
        <v>1753</v>
      </c>
      <c r="Y1170" s="3">
        <f>VALUE(SUBSTITUTE(Table1[[#This Row],[Order Total]],"$",""))</f>
        <v>84.97</v>
      </c>
      <c r="Z1170">
        <f>VALUE(SUBSTITUTE(Table1[[#This Row],[Total]],"$",""))</f>
        <v>87.53</v>
      </c>
      <c r="AA1170" s="3">
        <f>Table1[[#This Row],[Order Total Number]]-Table1[[#This Row],[Total Number]]</f>
        <v>-2.5600000000000023</v>
      </c>
      <c r="AB1170">
        <f>VALUE(SUBSTITUTE(Table1[[#This Row],[Shipping Cost]],"$",""))</f>
        <v>2.56</v>
      </c>
      <c r="AC1170">
        <f>VALUE(SUBSTITUTE(Table1[[#This Row],[Discount $]],"$",""))</f>
        <v>4.47</v>
      </c>
      <c r="AD1170">
        <f>VALUE(SUBSTITUTE(Table1[[#This Row],[Retail Price]],"$",""))</f>
        <v>2.08</v>
      </c>
      <c r="AE1170" s="4">
        <f>(Table1[[#This Row],[Retail Price Number]]*Table1[[#This Row],[Order Quantity]])-Table1[[#This Row],[Discount $ Number]]+Table1[[#This Row],[Shipping Cost Number]]</f>
        <v>45.930000000000007</v>
      </c>
      <c r="AF1170">
        <f>Table1[[#This Row],[Retail Price Number]]*Table1[[#This Row],[Order Quantity]]-Table1[[#This Row],[Discount $ Number]]</f>
        <v>43.370000000000005</v>
      </c>
      <c r="AG1170">
        <f>(Table1[[#This Row],[Retail Price Number]]*Table1[[#This Row],[Order Quantity]])-Table1[[#This Row],[Discount $ Number]]-Table1[[#This Row],[Shipping Cost Number]]</f>
        <v>40.81</v>
      </c>
      <c r="AH1170">
        <f>Table1[[#This Row],[Retail Price Number]]*Table1[[#This Row],[Order Quantity]]</f>
        <v>47.84</v>
      </c>
      <c r="AI1170">
        <f>YEAR(Table1[[#This Row],[Order Date]])</f>
        <v>2014</v>
      </c>
    </row>
    <row r="1171" spans="1:35" x14ac:dyDescent="0.3">
      <c r="A1171" t="s">
        <v>7885</v>
      </c>
      <c r="B1171" s="1">
        <v>41394</v>
      </c>
      <c r="C1171" t="s">
        <v>852</v>
      </c>
      <c r="D1171" t="s">
        <v>280</v>
      </c>
      <c r="E1171" t="s">
        <v>27</v>
      </c>
      <c r="F1171" t="s">
        <v>28</v>
      </c>
      <c r="G1171" t="s">
        <v>77</v>
      </c>
      <c r="H1171" t="s">
        <v>281</v>
      </c>
      <c r="I1171" t="s">
        <v>63</v>
      </c>
      <c r="J1171" t="s">
        <v>2123</v>
      </c>
      <c r="K1171" t="s">
        <v>94</v>
      </c>
      <c r="L1171" t="s">
        <v>34</v>
      </c>
      <c r="M1171" t="s">
        <v>35</v>
      </c>
      <c r="N1171" s="1">
        <v>41396</v>
      </c>
      <c r="O1171" t="s">
        <v>757</v>
      </c>
      <c r="P1171" s="3" t="s">
        <v>1216</v>
      </c>
      <c r="Q1171" t="s">
        <v>2124</v>
      </c>
      <c r="R1171">
        <v>38</v>
      </c>
      <c r="S1171" t="s">
        <v>1900</v>
      </c>
      <c r="T1171" s="2">
        <v>0.01</v>
      </c>
      <c r="U1171" t="s">
        <v>1901</v>
      </c>
      <c r="V1171" t="s">
        <v>10321</v>
      </c>
      <c r="W1171" t="s">
        <v>518</v>
      </c>
      <c r="X1171" t="s">
        <v>10322</v>
      </c>
      <c r="Y1171" s="3">
        <f>VALUE(SUBSTITUTE(Table1[[#This Row],[Order Total]],"$",""))</f>
        <v>90.91</v>
      </c>
      <c r="Z1171">
        <f>VALUE(SUBSTITUTE(Table1[[#This Row],[Total]],"$",""))</f>
        <v>94.99</v>
      </c>
      <c r="AA1171" s="3">
        <f>Table1[[#This Row],[Order Total Number]]-Table1[[#This Row],[Total Number]]</f>
        <v>-4.0799999999999983</v>
      </c>
      <c r="AB1171">
        <f>VALUE(SUBSTITUTE(Table1[[#This Row],[Shipping Cost]],"$",""))</f>
        <v>1.58</v>
      </c>
      <c r="AC1171">
        <f>VALUE(SUBSTITUTE(Table1[[#This Row],[Discount $]],"$",""))</f>
        <v>9.99</v>
      </c>
      <c r="AD1171">
        <f>VALUE(SUBSTITUTE(Table1[[#This Row],[Retail Price]],"$",""))</f>
        <v>2.98</v>
      </c>
      <c r="AE1171" s="4">
        <f>(Table1[[#This Row],[Retail Price Number]]*Table1[[#This Row],[Order Quantity]])-Table1[[#This Row],[Discount $ Number]]+Table1[[#This Row],[Shipping Cost Number]]</f>
        <v>104.83</v>
      </c>
      <c r="AF1171">
        <f>Table1[[#This Row],[Retail Price Number]]*Table1[[#This Row],[Order Quantity]]-Table1[[#This Row],[Discount $ Number]]</f>
        <v>103.25</v>
      </c>
      <c r="AG1171">
        <f>(Table1[[#This Row],[Retail Price Number]]*Table1[[#This Row],[Order Quantity]])-Table1[[#This Row],[Discount $ Number]]-Table1[[#This Row],[Shipping Cost Number]]</f>
        <v>101.67</v>
      </c>
      <c r="AH1171">
        <f>Table1[[#This Row],[Retail Price Number]]*Table1[[#This Row],[Order Quantity]]</f>
        <v>113.24</v>
      </c>
      <c r="AI1171">
        <f>YEAR(Table1[[#This Row],[Order Date]])</f>
        <v>2013</v>
      </c>
    </row>
    <row r="1172" spans="1:35" x14ac:dyDescent="0.3">
      <c r="A1172" t="s">
        <v>4470</v>
      </c>
      <c r="B1172" s="1">
        <v>41989</v>
      </c>
      <c r="C1172" t="s">
        <v>4471</v>
      </c>
      <c r="D1172" t="s">
        <v>399</v>
      </c>
      <c r="E1172" t="s">
        <v>27</v>
      </c>
      <c r="F1172" t="s">
        <v>28</v>
      </c>
      <c r="G1172" t="s">
        <v>77</v>
      </c>
      <c r="H1172" t="s">
        <v>62</v>
      </c>
      <c r="I1172" t="s">
        <v>31</v>
      </c>
      <c r="J1172" t="s">
        <v>1906</v>
      </c>
      <c r="K1172" t="s">
        <v>94</v>
      </c>
      <c r="L1172" t="s">
        <v>109</v>
      </c>
      <c r="M1172" t="s">
        <v>35</v>
      </c>
      <c r="N1172" s="1">
        <v>41991</v>
      </c>
      <c r="O1172" t="s">
        <v>275</v>
      </c>
      <c r="P1172" s="3" t="s">
        <v>696</v>
      </c>
      <c r="Q1172" t="s">
        <v>697</v>
      </c>
      <c r="R1172">
        <v>10</v>
      </c>
      <c r="S1172" t="s">
        <v>727</v>
      </c>
      <c r="T1172" s="2">
        <v>0.01</v>
      </c>
      <c r="U1172" t="s">
        <v>728</v>
      </c>
      <c r="V1172" t="s">
        <v>729</v>
      </c>
      <c r="W1172" t="s">
        <v>701</v>
      </c>
      <c r="X1172" t="s">
        <v>4472</v>
      </c>
      <c r="Y1172" s="3">
        <f>VALUE(SUBSTITUTE(Table1[[#This Row],[Order Total]],"$",""))</f>
        <v>75.290000000000006</v>
      </c>
      <c r="Z1172">
        <f>VALUE(SUBSTITUTE(Table1[[#This Row],[Total]],"$",""))</f>
        <v>92.19</v>
      </c>
      <c r="AA1172" s="3">
        <f>Table1[[#This Row],[Order Total Number]]-Table1[[#This Row],[Total Number]]</f>
        <v>-16.899999999999991</v>
      </c>
      <c r="AB1172">
        <f>VALUE(SUBSTITUTE(Table1[[#This Row],[Shipping Cost]],"$",""))</f>
        <v>2.4</v>
      </c>
      <c r="AC1172">
        <f>VALUE(SUBSTITUTE(Table1[[#This Row],[Discount $]],"$",""))</f>
        <v>5.67</v>
      </c>
      <c r="AD1172">
        <f>VALUE(SUBSTITUTE(Table1[[#This Row],[Retail Price]],"$",""))</f>
        <v>2.6</v>
      </c>
      <c r="AE1172" s="4">
        <f>(Table1[[#This Row],[Retail Price Number]]*Table1[[#This Row],[Order Quantity]])-Table1[[#This Row],[Discount $ Number]]+Table1[[#This Row],[Shipping Cost Number]]</f>
        <v>22.729999999999997</v>
      </c>
      <c r="AF1172">
        <f>Table1[[#This Row],[Retail Price Number]]*Table1[[#This Row],[Order Quantity]]-Table1[[#This Row],[Discount $ Number]]</f>
        <v>20.329999999999998</v>
      </c>
      <c r="AG1172">
        <f>(Table1[[#This Row],[Retail Price Number]]*Table1[[#This Row],[Order Quantity]])-Table1[[#This Row],[Discount $ Number]]-Table1[[#This Row],[Shipping Cost Number]]</f>
        <v>17.93</v>
      </c>
      <c r="AH1172">
        <f>Table1[[#This Row],[Retail Price Number]]*Table1[[#This Row],[Order Quantity]]</f>
        <v>26</v>
      </c>
      <c r="AI1172">
        <f>YEAR(Table1[[#This Row],[Order Date]])</f>
        <v>2014</v>
      </c>
    </row>
    <row r="1173" spans="1:35" x14ac:dyDescent="0.3">
      <c r="A1173" t="s">
        <v>4470</v>
      </c>
      <c r="B1173" s="1">
        <v>41647</v>
      </c>
      <c r="C1173" t="s">
        <v>1527</v>
      </c>
      <c r="D1173" t="s">
        <v>280</v>
      </c>
      <c r="E1173" t="s">
        <v>27</v>
      </c>
      <c r="F1173" t="s">
        <v>28</v>
      </c>
      <c r="G1173" t="s">
        <v>77</v>
      </c>
      <c r="H1173" t="s">
        <v>281</v>
      </c>
      <c r="I1173" t="s">
        <v>121</v>
      </c>
      <c r="J1173" t="s">
        <v>2660</v>
      </c>
      <c r="K1173" t="s">
        <v>94</v>
      </c>
      <c r="L1173" t="s">
        <v>34</v>
      </c>
      <c r="M1173" t="s">
        <v>35</v>
      </c>
      <c r="N1173" s="1">
        <v>41654</v>
      </c>
      <c r="O1173" t="s">
        <v>2661</v>
      </c>
      <c r="P1173" s="3" t="s">
        <v>2662</v>
      </c>
      <c r="Q1173" t="s">
        <v>2663</v>
      </c>
      <c r="R1173">
        <v>16</v>
      </c>
      <c r="S1173" t="s">
        <v>10287</v>
      </c>
      <c r="T1173" s="2">
        <v>0.04</v>
      </c>
      <c r="U1173" t="s">
        <v>10288</v>
      </c>
      <c r="V1173" t="s">
        <v>10289</v>
      </c>
      <c r="W1173" t="s">
        <v>116</v>
      </c>
      <c r="X1173" t="s">
        <v>10290</v>
      </c>
      <c r="Y1173" s="3">
        <f>VALUE(SUBSTITUTE(Table1[[#This Row],[Order Total]],"$",""))</f>
        <v>451.18</v>
      </c>
      <c r="Z1173">
        <f>VALUE(SUBSTITUTE(Table1[[#This Row],[Total]],"$",""))</f>
        <v>466.28</v>
      </c>
      <c r="AA1173" s="3">
        <f>Table1[[#This Row],[Order Total Number]]-Table1[[#This Row],[Total Number]]</f>
        <v>-15.099999999999966</v>
      </c>
      <c r="AB1173">
        <f>VALUE(SUBSTITUTE(Table1[[#This Row],[Shipping Cost]],"$",""))</f>
        <v>1.49</v>
      </c>
      <c r="AC1173">
        <f>VALUE(SUBSTITUTE(Table1[[#This Row],[Discount $]],"$",""))</f>
        <v>18.8</v>
      </c>
      <c r="AD1173">
        <f>VALUE(SUBSTITUTE(Table1[[#This Row],[Retail Price]],"$",""))</f>
        <v>20.98</v>
      </c>
      <c r="AE1173" s="4">
        <f>(Table1[[#This Row],[Retail Price Number]]*Table1[[#This Row],[Order Quantity]])-Table1[[#This Row],[Discount $ Number]]+Table1[[#This Row],[Shipping Cost Number]]</f>
        <v>318.37</v>
      </c>
      <c r="AF1173">
        <f>Table1[[#This Row],[Retail Price Number]]*Table1[[#This Row],[Order Quantity]]-Table1[[#This Row],[Discount $ Number]]</f>
        <v>316.88</v>
      </c>
      <c r="AG1173">
        <f>(Table1[[#This Row],[Retail Price Number]]*Table1[[#This Row],[Order Quantity]])-Table1[[#This Row],[Discount $ Number]]-Table1[[#This Row],[Shipping Cost Number]]</f>
        <v>315.39</v>
      </c>
      <c r="AH1173">
        <f>Table1[[#This Row],[Retail Price Number]]*Table1[[#This Row],[Order Quantity]]</f>
        <v>335.68</v>
      </c>
      <c r="AI1173">
        <f>YEAR(Table1[[#This Row],[Order Date]])</f>
        <v>2014</v>
      </c>
    </row>
    <row r="1174" spans="1:35" x14ac:dyDescent="0.3">
      <c r="A1174" t="s">
        <v>4470</v>
      </c>
      <c r="B1174" s="1">
        <v>41601</v>
      </c>
      <c r="C1174" t="s">
        <v>11145</v>
      </c>
      <c r="D1174" t="s">
        <v>591</v>
      </c>
      <c r="E1174" t="s">
        <v>27</v>
      </c>
      <c r="F1174" t="s">
        <v>28</v>
      </c>
      <c r="G1174" t="s">
        <v>91</v>
      </c>
      <c r="H1174" t="s">
        <v>241</v>
      </c>
      <c r="I1174" t="s">
        <v>31</v>
      </c>
      <c r="J1174" t="s">
        <v>313</v>
      </c>
      <c r="K1174" t="s">
        <v>94</v>
      </c>
      <c r="L1174" t="s">
        <v>95</v>
      </c>
      <c r="M1174" t="s">
        <v>35</v>
      </c>
      <c r="N1174" s="1">
        <v>41601</v>
      </c>
      <c r="O1174" t="s">
        <v>314</v>
      </c>
      <c r="P1174" s="3" t="s">
        <v>315</v>
      </c>
      <c r="Q1174" t="s">
        <v>316</v>
      </c>
      <c r="R1174">
        <v>34</v>
      </c>
      <c r="S1174" t="s">
        <v>11146</v>
      </c>
      <c r="T1174" s="2">
        <v>0.03</v>
      </c>
      <c r="U1174" t="s">
        <v>11147</v>
      </c>
      <c r="V1174" t="s">
        <v>3485</v>
      </c>
      <c r="W1174" t="s">
        <v>320</v>
      </c>
      <c r="X1174" t="s">
        <v>10400</v>
      </c>
      <c r="Y1174" s="3">
        <f>VALUE(SUBSTITUTE(Table1[[#This Row],[Order Total]],"$",""))</f>
        <v>451.16</v>
      </c>
      <c r="Z1174">
        <f>VALUE(SUBSTITUTE(Table1[[#This Row],[Total]],"$",""))</f>
        <v>465.26</v>
      </c>
      <c r="AA1174" s="3">
        <f>Table1[[#This Row],[Order Total Number]]-Table1[[#This Row],[Total Number]]</f>
        <v>-14.099999999999966</v>
      </c>
      <c r="AB1174">
        <f>VALUE(SUBSTITUTE(Table1[[#This Row],[Shipping Cost]],"$",""))</f>
        <v>4.8099999999999996</v>
      </c>
      <c r="AC1174">
        <f>VALUE(SUBSTITUTE(Table1[[#This Row],[Discount $]],"$",""))</f>
        <v>26.8</v>
      </c>
      <c r="AD1174">
        <f>VALUE(SUBSTITUTE(Table1[[#This Row],[Retail Price]],"$",""))</f>
        <v>20.99</v>
      </c>
      <c r="AE1174" s="4">
        <f>(Table1[[#This Row],[Retail Price Number]]*Table1[[#This Row],[Order Quantity]])-Table1[[#This Row],[Discount $ Number]]+Table1[[#This Row],[Shipping Cost Number]]</f>
        <v>691.67</v>
      </c>
      <c r="AF1174">
        <f>Table1[[#This Row],[Retail Price Number]]*Table1[[#This Row],[Order Quantity]]-Table1[[#This Row],[Discount $ Number]]</f>
        <v>686.86</v>
      </c>
      <c r="AG1174">
        <f>(Table1[[#This Row],[Retail Price Number]]*Table1[[#This Row],[Order Quantity]])-Table1[[#This Row],[Discount $ Number]]-Table1[[#This Row],[Shipping Cost Number]]</f>
        <v>682.05000000000007</v>
      </c>
      <c r="AH1174">
        <f>Table1[[#This Row],[Retail Price Number]]*Table1[[#This Row],[Order Quantity]]</f>
        <v>713.66</v>
      </c>
      <c r="AI1174">
        <f>YEAR(Table1[[#This Row],[Order Date]])</f>
        <v>2013</v>
      </c>
    </row>
    <row r="1175" spans="1:35" x14ac:dyDescent="0.3">
      <c r="A1175" t="s">
        <v>4470</v>
      </c>
      <c r="B1175" s="1">
        <v>41884</v>
      </c>
      <c r="C1175" t="s">
        <v>4927</v>
      </c>
      <c r="D1175" t="s">
        <v>252</v>
      </c>
      <c r="E1175" t="s">
        <v>27</v>
      </c>
      <c r="F1175" t="s">
        <v>28</v>
      </c>
      <c r="G1175" t="s">
        <v>77</v>
      </c>
      <c r="H1175" t="s">
        <v>62</v>
      </c>
      <c r="I1175" t="s">
        <v>121</v>
      </c>
      <c r="J1175" t="s">
        <v>441</v>
      </c>
      <c r="K1175" t="s">
        <v>94</v>
      </c>
      <c r="L1175" t="s">
        <v>95</v>
      </c>
      <c r="M1175" t="s">
        <v>35</v>
      </c>
      <c r="N1175" s="1">
        <v>41886</v>
      </c>
      <c r="O1175" t="s">
        <v>442</v>
      </c>
      <c r="P1175" s="3" t="s">
        <v>443</v>
      </c>
      <c r="Q1175" t="s">
        <v>444</v>
      </c>
      <c r="R1175">
        <v>20</v>
      </c>
      <c r="S1175" t="s">
        <v>10287</v>
      </c>
      <c r="T1175" s="2">
        <v>0.06</v>
      </c>
      <c r="U1175" t="s">
        <v>11480</v>
      </c>
      <c r="V1175" t="s">
        <v>11481</v>
      </c>
      <c r="W1175" t="s">
        <v>448</v>
      </c>
      <c r="X1175" t="s">
        <v>11482</v>
      </c>
      <c r="Y1175" s="3">
        <f>VALUE(SUBSTITUTE(Table1[[#This Row],[Order Total]],"$",""))</f>
        <v>453.18</v>
      </c>
      <c r="Z1175">
        <f>VALUE(SUBSTITUTE(Table1[[#This Row],[Total]],"$",""))</f>
        <v>466.38</v>
      </c>
      <c r="AA1175" s="3">
        <f>Table1[[#This Row],[Order Total Number]]-Table1[[#This Row],[Total Number]]</f>
        <v>-13.199999999999989</v>
      </c>
      <c r="AB1175">
        <f>VALUE(SUBSTITUTE(Table1[[#This Row],[Shipping Cost]],"$",""))</f>
        <v>15.1</v>
      </c>
      <c r="AC1175">
        <f>VALUE(SUBSTITUTE(Table1[[#This Row],[Discount $]],"$",""))</f>
        <v>18.82</v>
      </c>
      <c r="AD1175">
        <f>VALUE(SUBSTITUTE(Table1[[#This Row],[Retail Price]],"$",""))</f>
        <v>22.38</v>
      </c>
      <c r="AE1175" s="4">
        <f>(Table1[[#This Row],[Retail Price Number]]*Table1[[#This Row],[Order Quantity]])-Table1[[#This Row],[Discount $ Number]]+Table1[[#This Row],[Shipping Cost Number]]</f>
        <v>443.88</v>
      </c>
      <c r="AF1175">
        <f>Table1[[#This Row],[Retail Price Number]]*Table1[[#This Row],[Order Quantity]]-Table1[[#This Row],[Discount $ Number]]</f>
        <v>428.78</v>
      </c>
      <c r="AG1175">
        <f>(Table1[[#This Row],[Retail Price Number]]*Table1[[#This Row],[Order Quantity]])-Table1[[#This Row],[Discount $ Number]]-Table1[[#This Row],[Shipping Cost Number]]</f>
        <v>413.67999999999995</v>
      </c>
      <c r="AH1175">
        <f>Table1[[#This Row],[Retail Price Number]]*Table1[[#This Row],[Order Quantity]]</f>
        <v>447.59999999999997</v>
      </c>
      <c r="AI1175">
        <f>YEAR(Table1[[#This Row],[Order Date]])</f>
        <v>2014</v>
      </c>
    </row>
    <row r="1176" spans="1:35" x14ac:dyDescent="0.3">
      <c r="A1176" t="s">
        <v>5721</v>
      </c>
      <c r="B1176" s="1">
        <v>41423</v>
      </c>
      <c r="C1176" t="s">
        <v>279</v>
      </c>
      <c r="D1176" t="s">
        <v>280</v>
      </c>
      <c r="E1176" t="s">
        <v>27</v>
      </c>
      <c r="F1176" t="s">
        <v>28</v>
      </c>
      <c r="G1176" t="s">
        <v>77</v>
      </c>
      <c r="H1176" t="s">
        <v>281</v>
      </c>
      <c r="I1176" t="s">
        <v>63</v>
      </c>
      <c r="J1176" t="s">
        <v>373</v>
      </c>
      <c r="K1176" t="s">
        <v>94</v>
      </c>
      <c r="L1176" t="s">
        <v>95</v>
      </c>
      <c r="M1176" t="s">
        <v>35</v>
      </c>
      <c r="N1176" s="1">
        <v>41423</v>
      </c>
      <c r="O1176" t="s">
        <v>374</v>
      </c>
      <c r="P1176" s="3" t="s">
        <v>375</v>
      </c>
      <c r="Q1176" t="s">
        <v>376</v>
      </c>
      <c r="R1176">
        <v>31</v>
      </c>
      <c r="S1176" t="s">
        <v>3540</v>
      </c>
      <c r="T1176" s="2">
        <v>0.04</v>
      </c>
      <c r="U1176" t="s">
        <v>1151</v>
      </c>
      <c r="V1176" t="s">
        <v>5722</v>
      </c>
      <c r="W1176" t="s">
        <v>380</v>
      </c>
      <c r="X1176" t="s">
        <v>5723</v>
      </c>
      <c r="Y1176" s="3">
        <f>VALUE(SUBSTITUTE(Table1[[#This Row],[Order Total]],"$",""))</f>
        <v>95.17</v>
      </c>
      <c r="Z1176">
        <f>VALUE(SUBSTITUTE(Table1[[#This Row],[Total]],"$",""))</f>
        <v>98.5</v>
      </c>
      <c r="AA1176" s="3">
        <f>Table1[[#This Row],[Order Total Number]]-Table1[[#This Row],[Total Number]]</f>
        <v>-3.3299999999999983</v>
      </c>
      <c r="AB1176">
        <f>VALUE(SUBSTITUTE(Table1[[#This Row],[Shipping Cost]],"$",""))</f>
        <v>5.81</v>
      </c>
      <c r="AC1176">
        <f>VALUE(SUBSTITUTE(Table1[[#This Row],[Discount $]],"$",""))</f>
        <v>3.75</v>
      </c>
      <c r="AD1176">
        <f>VALUE(SUBSTITUTE(Table1[[#This Row],[Retail Price]],"$",""))</f>
        <v>11.97</v>
      </c>
      <c r="AE1176" s="4">
        <f>(Table1[[#This Row],[Retail Price Number]]*Table1[[#This Row],[Order Quantity]])-Table1[[#This Row],[Discount $ Number]]+Table1[[#This Row],[Shipping Cost Number]]</f>
        <v>373.13</v>
      </c>
      <c r="AF1176">
        <f>Table1[[#This Row],[Retail Price Number]]*Table1[[#This Row],[Order Quantity]]-Table1[[#This Row],[Discount $ Number]]</f>
        <v>367.32</v>
      </c>
      <c r="AG1176">
        <f>(Table1[[#This Row],[Retail Price Number]]*Table1[[#This Row],[Order Quantity]])-Table1[[#This Row],[Discount $ Number]]-Table1[[#This Row],[Shipping Cost Number]]</f>
        <v>361.51</v>
      </c>
      <c r="AH1176">
        <f>Table1[[#This Row],[Retail Price Number]]*Table1[[#This Row],[Order Quantity]]</f>
        <v>371.07</v>
      </c>
      <c r="AI1176">
        <f>YEAR(Table1[[#This Row],[Order Date]])</f>
        <v>2013</v>
      </c>
    </row>
    <row r="1177" spans="1:35" x14ac:dyDescent="0.3">
      <c r="A1177" t="s">
        <v>5721</v>
      </c>
      <c r="B1177" s="1">
        <v>41583</v>
      </c>
      <c r="C1177" t="s">
        <v>923</v>
      </c>
      <c r="D1177" t="s">
        <v>551</v>
      </c>
      <c r="E1177" t="s">
        <v>27</v>
      </c>
      <c r="F1177" t="s">
        <v>28</v>
      </c>
      <c r="G1177" t="s">
        <v>134</v>
      </c>
      <c r="H1177" t="s">
        <v>289</v>
      </c>
      <c r="I1177" t="s">
        <v>121</v>
      </c>
      <c r="J1177" t="s">
        <v>229</v>
      </c>
      <c r="K1177" t="s">
        <v>33</v>
      </c>
      <c r="L1177" t="s">
        <v>34</v>
      </c>
      <c r="M1177" t="s">
        <v>35</v>
      </c>
      <c r="N1177" s="1">
        <v>41585</v>
      </c>
      <c r="O1177" t="s">
        <v>230</v>
      </c>
      <c r="P1177" s="3" t="s">
        <v>231</v>
      </c>
      <c r="Q1177" t="s">
        <v>232</v>
      </c>
      <c r="R1177">
        <v>16</v>
      </c>
      <c r="S1177" t="s">
        <v>5818</v>
      </c>
      <c r="T1177" s="2">
        <v>0</v>
      </c>
      <c r="U1177" t="s">
        <v>5819</v>
      </c>
      <c r="V1177" t="s">
        <v>5820</v>
      </c>
      <c r="W1177" t="s">
        <v>236</v>
      </c>
      <c r="X1177" t="s">
        <v>5821</v>
      </c>
      <c r="Y1177" s="3">
        <f>VALUE(SUBSTITUTE(Table1[[#This Row],[Order Total]],"$",""))</f>
        <v>2219.65</v>
      </c>
      <c r="Z1177">
        <f>VALUE(SUBSTITUTE(Table1[[#This Row],[Total]],"$",""))</f>
        <v>2307.94</v>
      </c>
      <c r="AA1177" s="3">
        <f>Table1[[#This Row],[Order Total Number]]-Table1[[#This Row],[Total Number]]</f>
        <v>-88.289999999999964</v>
      </c>
      <c r="AB1177">
        <f>VALUE(SUBSTITUTE(Table1[[#This Row],[Shipping Cost]],"$",""))</f>
        <v>49</v>
      </c>
      <c r="AC1177">
        <f>VALUE(SUBSTITUTE(Table1[[#This Row],[Discount $]],"$",""))</f>
        <v>121.32</v>
      </c>
      <c r="AD1177">
        <f>VALUE(SUBSTITUTE(Table1[[#This Row],[Retail Price]],"$",""))</f>
        <v>449.99</v>
      </c>
      <c r="AE1177" s="4">
        <f>(Table1[[#This Row],[Retail Price Number]]*Table1[[#This Row],[Order Quantity]])-Table1[[#This Row],[Discount $ Number]]+Table1[[#This Row],[Shipping Cost Number]]</f>
        <v>7127.52</v>
      </c>
      <c r="AF1177">
        <f>Table1[[#This Row],[Retail Price Number]]*Table1[[#This Row],[Order Quantity]]-Table1[[#This Row],[Discount $ Number]]</f>
        <v>7078.52</v>
      </c>
      <c r="AG1177">
        <f>(Table1[[#This Row],[Retail Price Number]]*Table1[[#This Row],[Order Quantity]])-Table1[[#This Row],[Discount $ Number]]-Table1[[#This Row],[Shipping Cost Number]]</f>
        <v>7029.52</v>
      </c>
      <c r="AH1177">
        <f>Table1[[#This Row],[Retail Price Number]]*Table1[[#This Row],[Order Quantity]]</f>
        <v>7199.84</v>
      </c>
      <c r="AI1177">
        <f>YEAR(Table1[[#This Row],[Order Date]])</f>
        <v>2013</v>
      </c>
    </row>
    <row r="1178" spans="1:35" x14ac:dyDescent="0.3">
      <c r="A1178" t="s">
        <v>5721</v>
      </c>
      <c r="B1178" s="1">
        <v>41647</v>
      </c>
      <c r="C1178" t="s">
        <v>75</v>
      </c>
      <c r="D1178" t="s">
        <v>76</v>
      </c>
      <c r="E1178" t="s">
        <v>27</v>
      </c>
      <c r="F1178" t="s">
        <v>28</v>
      </c>
      <c r="G1178" t="s">
        <v>91</v>
      </c>
      <c r="H1178" t="s">
        <v>78</v>
      </c>
      <c r="I1178" t="s">
        <v>63</v>
      </c>
      <c r="J1178" t="s">
        <v>517</v>
      </c>
      <c r="K1178" t="s">
        <v>33</v>
      </c>
      <c r="L1178" t="s">
        <v>50</v>
      </c>
      <c r="M1178" t="s">
        <v>35</v>
      </c>
      <c r="N1178" s="1">
        <v>41649</v>
      </c>
      <c r="O1178" t="s">
        <v>170</v>
      </c>
      <c r="P1178" s="3" t="s">
        <v>67</v>
      </c>
      <c r="Q1178" t="s">
        <v>518</v>
      </c>
      <c r="R1178">
        <v>16</v>
      </c>
      <c r="S1178" t="s">
        <v>1528</v>
      </c>
      <c r="T1178" s="2">
        <v>0</v>
      </c>
      <c r="U1178" t="s">
        <v>283</v>
      </c>
      <c r="V1178" t="s">
        <v>5200</v>
      </c>
      <c r="W1178" t="s">
        <v>521</v>
      </c>
      <c r="X1178" t="s">
        <v>9760</v>
      </c>
      <c r="Y1178" s="3">
        <f>VALUE(SUBSTITUTE(Table1[[#This Row],[Order Total]],"$",""))</f>
        <v>127.18</v>
      </c>
      <c r="Z1178">
        <f>VALUE(SUBSTITUTE(Table1[[#This Row],[Total]],"$",""))</f>
        <v>128.19</v>
      </c>
      <c r="AA1178" s="3">
        <f>Table1[[#This Row],[Order Total Number]]-Table1[[#This Row],[Total Number]]</f>
        <v>-1.0099999999999909</v>
      </c>
      <c r="AB1178">
        <f>VALUE(SUBSTITUTE(Table1[[#This Row],[Shipping Cost]],"$",""))</f>
        <v>1.01</v>
      </c>
      <c r="AC1178">
        <f>VALUE(SUBSTITUTE(Table1[[#This Row],[Discount $]],"$",""))</f>
        <v>5.3</v>
      </c>
      <c r="AD1178">
        <f>VALUE(SUBSTITUTE(Table1[[#This Row],[Retail Price]],"$",""))</f>
        <v>2.88</v>
      </c>
      <c r="AE1178" s="4">
        <f>(Table1[[#This Row],[Retail Price Number]]*Table1[[#This Row],[Order Quantity]])-Table1[[#This Row],[Discount $ Number]]+Table1[[#This Row],[Shipping Cost Number]]</f>
        <v>41.79</v>
      </c>
      <c r="AF1178">
        <f>Table1[[#This Row],[Retail Price Number]]*Table1[[#This Row],[Order Quantity]]-Table1[[#This Row],[Discount $ Number]]</f>
        <v>40.78</v>
      </c>
      <c r="AG1178">
        <f>(Table1[[#This Row],[Retail Price Number]]*Table1[[#This Row],[Order Quantity]])-Table1[[#This Row],[Discount $ Number]]-Table1[[#This Row],[Shipping Cost Number]]</f>
        <v>39.770000000000003</v>
      </c>
      <c r="AH1178">
        <f>Table1[[#This Row],[Retail Price Number]]*Table1[[#This Row],[Order Quantity]]</f>
        <v>46.08</v>
      </c>
      <c r="AI1178">
        <f>YEAR(Table1[[#This Row],[Order Date]])</f>
        <v>2014</v>
      </c>
    </row>
    <row r="1179" spans="1:35" x14ac:dyDescent="0.3">
      <c r="A1179" t="s">
        <v>5721</v>
      </c>
      <c r="B1179" s="1">
        <v>42053</v>
      </c>
      <c r="C1179" t="s">
        <v>2117</v>
      </c>
      <c r="D1179" t="s">
        <v>306</v>
      </c>
      <c r="E1179" t="s">
        <v>46</v>
      </c>
      <c r="F1179" t="s">
        <v>47</v>
      </c>
      <c r="G1179" t="s">
        <v>77</v>
      </c>
      <c r="H1179" t="s">
        <v>107</v>
      </c>
      <c r="I1179" t="s">
        <v>92</v>
      </c>
      <c r="J1179" t="s">
        <v>1365</v>
      </c>
      <c r="K1179" t="s">
        <v>94</v>
      </c>
      <c r="L1179" t="s">
        <v>95</v>
      </c>
      <c r="M1179" t="s">
        <v>35</v>
      </c>
      <c r="N1179" s="1">
        <v>42054</v>
      </c>
      <c r="O1179" t="s">
        <v>925</v>
      </c>
      <c r="P1179" s="3" t="s">
        <v>758</v>
      </c>
      <c r="Q1179" t="s">
        <v>254</v>
      </c>
      <c r="R1179">
        <v>9</v>
      </c>
      <c r="S1179" t="s">
        <v>4873</v>
      </c>
      <c r="T1179" s="2">
        <v>0.08</v>
      </c>
      <c r="U1179" t="s">
        <v>3644</v>
      </c>
      <c r="V1179" t="s">
        <v>10609</v>
      </c>
      <c r="W1179" t="s">
        <v>1369</v>
      </c>
      <c r="X1179" t="s">
        <v>10610</v>
      </c>
      <c r="Y1179" s="3">
        <f>VALUE(SUBSTITUTE(Table1[[#This Row],[Order Total]],"$",""))</f>
        <v>62.44</v>
      </c>
      <c r="Z1179">
        <f>VALUE(SUBSTITUTE(Table1[[#This Row],[Total]],"$",""))</f>
        <v>66.23</v>
      </c>
      <c r="AA1179" s="3">
        <f>Table1[[#This Row],[Order Total Number]]-Table1[[#This Row],[Total Number]]</f>
        <v>-3.7900000000000063</v>
      </c>
      <c r="AB1179">
        <f>VALUE(SUBSTITUTE(Table1[[#This Row],[Shipping Cost]],"$",""))</f>
        <v>0.93</v>
      </c>
      <c r="AC1179">
        <f>VALUE(SUBSTITUTE(Table1[[#This Row],[Discount $]],"$",""))</f>
        <v>3.92</v>
      </c>
      <c r="AD1179">
        <f>VALUE(SUBSTITUTE(Table1[[#This Row],[Retail Price]],"$",""))</f>
        <v>2.84</v>
      </c>
      <c r="AE1179" s="4">
        <f>(Table1[[#This Row],[Retail Price Number]]*Table1[[#This Row],[Order Quantity]])-Table1[[#This Row],[Discount $ Number]]+Table1[[#This Row],[Shipping Cost Number]]</f>
        <v>22.57</v>
      </c>
      <c r="AF1179">
        <f>Table1[[#This Row],[Retail Price Number]]*Table1[[#This Row],[Order Quantity]]-Table1[[#This Row],[Discount $ Number]]</f>
        <v>21.64</v>
      </c>
      <c r="AG1179">
        <f>(Table1[[#This Row],[Retail Price Number]]*Table1[[#This Row],[Order Quantity]])-Table1[[#This Row],[Discount $ Number]]-Table1[[#This Row],[Shipping Cost Number]]</f>
        <v>20.71</v>
      </c>
      <c r="AH1179">
        <f>Table1[[#This Row],[Retail Price Number]]*Table1[[#This Row],[Order Quantity]]</f>
        <v>25.56</v>
      </c>
      <c r="AI1179">
        <f>YEAR(Table1[[#This Row],[Order Date]])</f>
        <v>2015</v>
      </c>
    </row>
    <row r="1180" spans="1:35" x14ac:dyDescent="0.3">
      <c r="A1180" t="s">
        <v>11460</v>
      </c>
      <c r="B1180" s="1">
        <v>41436</v>
      </c>
      <c r="C1180" t="s">
        <v>1760</v>
      </c>
      <c r="D1180" t="s">
        <v>1232</v>
      </c>
      <c r="E1180" t="s">
        <v>27</v>
      </c>
      <c r="F1180" t="s">
        <v>28</v>
      </c>
      <c r="G1180" t="s">
        <v>91</v>
      </c>
      <c r="H1180" t="s">
        <v>281</v>
      </c>
      <c r="I1180" t="s">
        <v>121</v>
      </c>
      <c r="J1180" t="s">
        <v>875</v>
      </c>
      <c r="K1180" t="s">
        <v>94</v>
      </c>
      <c r="L1180" t="s">
        <v>34</v>
      </c>
      <c r="M1180" t="s">
        <v>35</v>
      </c>
      <c r="N1180" s="1">
        <v>41438</v>
      </c>
      <c r="O1180" t="s">
        <v>876</v>
      </c>
      <c r="P1180" s="3" t="s">
        <v>877</v>
      </c>
      <c r="Q1180" t="s">
        <v>878</v>
      </c>
      <c r="R1180">
        <v>50</v>
      </c>
      <c r="S1180" t="s">
        <v>11461</v>
      </c>
      <c r="T1180" s="2">
        <v>7.0000000000000007E-2</v>
      </c>
      <c r="U1180" t="s">
        <v>11462</v>
      </c>
      <c r="V1180" t="s">
        <v>11463</v>
      </c>
      <c r="W1180" t="s">
        <v>881</v>
      </c>
      <c r="X1180" t="s">
        <v>11464</v>
      </c>
      <c r="Y1180" s="3">
        <f>VALUE(SUBSTITUTE(Table1[[#This Row],[Order Total]],"$",""))</f>
        <v>1193.3499999999999</v>
      </c>
      <c r="Z1180">
        <f>VALUE(SUBSTITUTE(Table1[[#This Row],[Total]],"$",""))</f>
        <v>1119.3599999999999</v>
      </c>
      <c r="AA1180" s="3">
        <f>Table1[[#This Row],[Order Total Number]]-Table1[[#This Row],[Total Number]]</f>
        <v>73.990000000000009</v>
      </c>
      <c r="AB1180">
        <f>VALUE(SUBSTITUTE(Table1[[#This Row],[Shipping Cost]],"$",""))</f>
        <v>6.5</v>
      </c>
      <c r="AC1180">
        <f>VALUE(SUBSTITUTE(Table1[[#This Row],[Discount $]],"$",""))</f>
        <v>34.69</v>
      </c>
      <c r="AD1180">
        <f>VALUE(SUBSTITUTE(Table1[[#This Row],[Retail Price]],"$",""))</f>
        <v>30.98</v>
      </c>
      <c r="AE1180" s="4">
        <f>(Table1[[#This Row],[Retail Price Number]]*Table1[[#This Row],[Order Quantity]])-Table1[[#This Row],[Discount $ Number]]+Table1[[#This Row],[Shipping Cost Number]]</f>
        <v>1520.81</v>
      </c>
      <c r="AF1180">
        <f>Table1[[#This Row],[Retail Price Number]]*Table1[[#This Row],[Order Quantity]]-Table1[[#This Row],[Discount $ Number]]</f>
        <v>1514.31</v>
      </c>
      <c r="AG1180">
        <f>(Table1[[#This Row],[Retail Price Number]]*Table1[[#This Row],[Order Quantity]])-Table1[[#This Row],[Discount $ Number]]-Table1[[#This Row],[Shipping Cost Number]]</f>
        <v>1507.81</v>
      </c>
      <c r="AH1180">
        <f>Table1[[#This Row],[Retail Price Number]]*Table1[[#This Row],[Order Quantity]]</f>
        <v>1549</v>
      </c>
      <c r="AI1180">
        <f>YEAR(Table1[[#This Row],[Order Date]])</f>
        <v>2013</v>
      </c>
    </row>
    <row r="1181" spans="1:35" x14ac:dyDescent="0.3">
      <c r="A1181" t="s">
        <v>74</v>
      </c>
      <c r="B1181" s="1">
        <v>41649</v>
      </c>
      <c r="C1181" t="s">
        <v>75</v>
      </c>
      <c r="D1181" t="s">
        <v>76</v>
      </c>
      <c r="E1181" t="s">
        <v>27</v>
      </c>
      <c r="F1181" t="s">
        <v>28</v>
      </c>
      <c r="G1181" t="s">
        <v>77</v>
      </c>
      <c r="H1181" t="s">
        <v>78</v>
      </c>
      <c r="I1181" t="s">
        <v>31</v>
      </c>
      <c r="J1181" t="s">
        <v>79</v>
      </c>
      <c r="K1181" t="s">
        <v>33</v>
      </c>
      <c r="L1181" t="s">
        <v>34</v>
      </c>
      <c r="M1181" t="s">
        <v>35</v>
      </c>
      <c r="N1181" s="1">
        <v>41650</v>
      </c>
      <c r="O1181" t="s">
        <v>80</v>
      </c>
      <c r="P1181" s="3" t="s">
        <v>81</v>
      </c>
      <c r="Q1181" t="s">
        <v>82</v>
      </c>
      <c r="R1181">
        <v>20</v>
      </c>
      <c r="S1181" t="s">
        <v>83</v>
      </c>
      <c r="T1181" s="2">
        <v>0.04</v>
      </c>
      <c r="U1181" t="s">
        <v>84</v>
      </c>
      <c r="V1181" t="s">
        <v>85</v>
      </c>
      <c r="W1181" t="s">
        <v>86</v>
      </c>
      <c r="X1181" t="s">
        <v>87</v>
      </c>
      <c r="Y1181" s="3">
        <f>VALUE(SUBSTITUTE(Table1[[#This Row],[Order Total]],"$",""))</f>
        <v>44.23</v>
      </c>
      <c r="Z1181">
        <f>VALUE(SUBSTITUTE(Table1[[#This Row],[Total]],"$",""))</f>
        <v>52.01</v>
      </c>
      <c r="AA1181" s="3">
        <f>Table1[[#This Row],[Order Total Number]]-Table1[[#This Row],[Total Number]]</f>
        <v>-7.7800000000000011</v>
      </c>
      <c r="AB1181">
        <f>VALUE(SUBSTITUTE(Table1[[#This Row],[Shipping Cost]],"$",""))</f>
        <v>7.78</v>
      </c>
      <c r="AC1181">
        <f>VALUE(SUBSTITUTE(Table1[[#This Row],[Discount $]],"$",""))</f>
        <v>4.37</v>
      </c>
      <c r="AD1181">
        <f>VALUE(SUBSTITUTE(Table1[[#This Row],[Retail Price]],"$",""))</f>
        <v>5.4</v>
      </c>
      <c r="AE1181" s="4">
        <f>(Table1[[#This Row],[Retail Price Number]]*Table1[[#This Row],[Order Quantity]])-Table1[[#This Row],[Discount $ Number]]+Table1[[#This Row],[Shipping Cost Number]]</f>
        <v>111.41</v>
      </c>
      <c r="AF1181">
        <f>Table1[[#This Row],[Retail Price Number]]*Table1[[#This Row],[Order Quantity]]-Table1[[#This Row],[Discount $ Number]]</f>
        <v>103.63</v>
      </c>
      <c r="AG1181">
        <f>(Table1[[#This Row],[Retail Price Number]]*Table1[[#This Row],[Order Quantity]])-Table1[[#This Row],[Discount $ Number]]-Table1[[#This Row],[Shipping Cost Number]]</f>
        <v>95.85</v>
      </c>
      <c r="AH1181">
        <f>Table1[[#This Row],[Retail Price Number]]*Table1[[#This Row],[Order Quantity]]</f>
        <v>108</v>
      </c>
      <c r="AI1181">
        <f>YEAR(Table1[[#This Row],[Order Date]])</f>
        <v>2014</v>
      </c>
    </row>
    <row r="1182" spans="1:35" x14ac:dyDescent="0.3">
      <c r="A1182" t="s">
        <v>74</v>
      </c>
      <c r="B1182" s="1">
        <v>41975</v>
      </c>
      <c r="C1182" t="s">
        <v>1068</v>
      </c>
      <c r="D1182" t="s">
        <v>974</v>
      </c>
      <c r="E1182" t="s">
        <v>46</v>
      </c>
      <c r="F1182" t="s">
        <v>47</v>
      </c>
      <c r="G1182" t="s">
        <v>29</v>
      </c>
      <c r="H1182" t="s">
        <v>48</v>
      </c>
      <c r="I1182" t="s">
        <v>121</v>
      </c>
      <c r="J1182" t="s">
        <v>1278</v>
      </c>
      <c r="K1182" t="s">
        <v>94</v>
      </c>
      <c r="L1182" t="s">
        <v>95</v>
      </c>
      <c r="M1182" t="s">
        <v>35</v>
      </c>
      <c r="N1182" s="1">
        <v>41981</v>
      </c>
      <c r="O1182" t="s">
        <v>36</v>
      </c>
      <c r="P1182" s="3" t="s">
        <v>111</v>
      </c>
      <c r="Q1182" t="s">
        <v>52</v>
      </c>
      <c r="R1182">
        <v>37</v>
      </c>
      <c r="S1182" t="s">
        <v>113</v>
      </c>
      <c r="T1182" s="2">
        <v>0.09</v>
      </c>
      <c r="U1182" t="s">
        <v>84</v>
      </c>
      <c r="V1182" t="s">
        <v>115</v>
      </c>
      <c r="W1182" t="s">
        <v>1282</v>
      </c>
      <c r="X1182" t="s">
        <v>1753</v>
      </c>
      <c r="Y1182" s="3">
        <f>VALUE(SUBSTITUTE(Table1[[#This Row],[Order Total]],"$",""))</f>
        <v>84.97</v>
      </c>
      <c r="Z1182">
        <f>VALUE(SUBSTITUTE(Table1[[#This Row],[Total]],"$",""))</f>
        <v>87.53</v>
      </c>
      <c r="AA1182" s="3">
        <f>Table1[[#This Row],[Order Total Number]]-Table1[[#This Row],[Total Number]]</f>
        <v>-2.5600000000000023</v>
      </c>
      <c r="AB1182">
        <f>VALUE(SUBSTITUTE(Table1[[#This Row],[Shipping Cost]],"$",""))</f>
        <v>2.56</v>
      </c>
      <c r="AC1182">
        <f>VALUE(SUBSTITUTE(Table1[[#This Row],[Discount $]],"$",""))</f>
        <v>4.37</v>
      </c>
      <c r="AD1182">
        <f>VALUE(SUBSTITUTE(Table1[[#This Row],[Retail Price]],"$",""))</f>
        <v>2.08</v>
      </c>
      <c r="AE1182" s="4">
        <f>(Table1[[#This Row],[Retail Price Number]]*Table1[[#This Row],[Order Quantity]])-Table1[[#This Row],[Discount $ Number]]+Table1[[#This Row],[Shipping Cost Number]]</f>
        <v>75.150000000000006</v>
      </c>
      <c r="AF1182">
        <f>Table1[[#This Row],[Retail Price Number]]*Table1[[#This Row],[Order Quantity]]-Table1[[#This Row],[Discount $ Number]]</f>
        <v>72.59</v>
      </c>
      <c r="AG1182">
        <f>(Table1[[#This Row],[Retail Price Number]]*Table1[[#This Row],[Order Quantity]])-Table1[[#This Row],[Discount $ Number]]-Table1[[#This Row],[Shipping Cost Number]]</f>
        <v>70.03</v>
      </c>
      <c r="AH1182">
        <f>Table1[[#This Row],[Retail Price Number]]*Table1[[#This Row],[Order Quantity]]</f>
        <v>76.960000000000008</v>
      </c>
      <c r="AI1182">
        <f>YEAR(Table1[[#This Row],[Order Date]])</f>
        <v>2014</v>
      </c>
    </row>
    <row r="1183" spans="1:35" x14ac:dyDescent="0.3">
      <c r="A1183" t="s">
        <v>74</v>
      </c>
      <c r="B1183" s="1">
        <v>41649</v>
      </c>
      <c r="C1183" t="s">
        <v>3002</v>
      </c>
      <c r="D1183" t="s">
        <v>3003</v>
      </c>
      <c r="E1183" t="s">
        <v>27</v>
      </c>
      <c r="F1183" t="s">
        <v>28</v>
      </c>
      <c r="G1183" t="s">
        <v>91</v>
      </c>
      <c r="H1183" t="s">
        <v>78</v>
      </c>
      <c r="I1183" t="s">
        <v>196</v>
      </c>
      <c r="J1183" t="s">
        <v>79</v>
      </c>
      <c r="K1183" t="s">
        <v>33</v>
      </c>
      <c r="L1183" t="s">
        <v>34</v>
      </c>
      <c r="M1183" t="s">
        <v>156</v>
      </c>
      <c r="N1183" s="1">
        <v>41651</v>
      </c>
      <c r="O1183" t="s">
        <v>80</v>
      </c>
      <c r="P1183" s="3" t="s">
        <v>81</v>
      </c>
      <c r="Q1183" t="s">
        <v>82</v>
      </c>
      <c r="R1183">
        <v>45</v>
      </c>
      <c r="S1183" t="s">
        <v>83</v>
      </c>
      <c r="T1183" s="2">
        <v>0.02</v>
      </c>
      <c r="U1183" t="s">
        <v>84</v>
      </c>
      <c r="V1183" t="s">
        <v>85</v>
      </c>
      <c r="W1183" t="s">
        <v>86</v>
      </c>
      <c r="X1183" t="s">
        <v>87</v>
      </c>
      <c r="Y1183" s="3">
        <f>VALUE(SUBSTITUTE(Table1[[#This Row],[Order Total]],"$",""))</f>
        <v>44.23</v>
      </c>
      <c r="Z1183">
        <f>VALUE(SUBSTITUTE(Table1[[#This Row],[Total]],"$",""))</f>
        <v>52.01</v>
      </c>
      <c r="AA1183" s="3">
        <f>Table1[[#This Row],[Order Total Number]]-Table1[[#This Row],[Total Number]]</f>
        <v>-7.7800000000000011</v>
      </c>
      <c r="AB1183">
        <f>VALUE(SUBSTITUTE(Table1[[#This Row],[Shipping Cost]],"$",""))</f>
        <v>7.78</v>
      </c>
      <c r="AC1183">
        <f>VALUE(SUBSTITUTE(Table1[[#This Row],[Discount $]],"$",""))</f>
        <v>4.37</v>
      </c>
      <c r="AD1183">
        <f>VALUE(SUBSTITUTE(Table1[[#This Row],[Retail Price]],"$",""))</f>
        <v>5.4</v>
      </c>
      <c r="AE1183" s="4">
        <f>(Table1[[#This Row],[Retail Price Number]]*Table1[[#This Row],[Order Quantity]])-Table1[[#This Row],[Discount $ Number]]+Table1[[#This Row],[Shipping Cost Number]]</f>
        <v>246.41000000000003</v>
      </c>
      <c r="AF1183">
        <f>Table1[[#This Row],[Retail Price Number]]*Table1[[#This Row],[Order Quantity]]-Table1[[#This Row],[Discount $ Number]]</f>
        <v>238.63000000000002</v>
      </c>
      <c r="AG1183">
        <f>(Table1[[#This Row],[Retail Price Number]]*Table1[[#This Row],[Order Quantity]])-Table1[[#This Row],[Discount $ Number]]-Table1[[#This Row],[Shipping Cost Number]]</f>
        <v>230.85000000000002</v>
      </c>
      <c r="AH1183">
        <f>Table1[[#This Row],[Retail Price Number]]*Table1[[#This Row],[Order Quantity]]</f>
        <v>243.00000000000003</v>
      </c>
      <c r="AI1183">
        <f>YEAR(Table1[[#This Row],[Order Date]])</f>
        <v>2014</v>
      </c>
    </row>
    <row r="1184" spans="1:35" x14ac:dyDescent="0.3">
      <c r="A1184" t="s">
        <v>74</v>
      </c>
      <c r="B1184" s="1">
        <v>41643</v>
      </c>
      <c r="C1184" t="s">
        <v>1355</v>
      </c>
      <c r="D1184" t="s">
        <v>421</v>
      </c>
      <c r="E1184" t="s">
        <v>27</v>
      </c>
      <c r="F1184" t="s">
        <v>28</v>
      </c>
      <c r="G1184" t="s">
        <v>134</v>
      </c>
      <c r="H1184" t="s">
        <v>422</v>
      </c>
      <c r="I1184" t="s">
        <v>196</v>
      </c>
      <c r="J1184" t="s">
        <v>79</v>
      </c>
      <c r="K1184" t="s">
        <v>94</v>
      </c>
      <c r="L1184" t="s">
        <v>34</v>
      </c>
      <c r="M1184" t="s">
        <v>35</v>
      </c>
      <c r="N1184" s="1">
        <v>41644</v>
      </c>
      <c r="O1184" t="s">
        <v>80</v>
      </c>
      <c r="P1184" s="3" t="s">
        <v>81</v>
      </c>
      <c r="Q1184" t="s">
        <v>82</v>
      </c>
      <c r="R1184">
        <v>33</v>
      </c>
      <c r="S1184" t="s">
        <v>83</v>
      </c>
      <c r="T1184" s="2">
        <v>0.08</v>
      </c>
      <c r="U1184" t="s">
        <v>84</v>
      </c>
      <c r="V1184" t="s">
        <v>85</v>
      </c>
      <c r="W1184" t="s">
        <v>86</v>
      </c>
      <c r="X1184" t="s">
        <v>87</v>
      </c>
      <c r="Y1184" s="3">
        <f>VALUE(SUBSTITUTE(Table1[[#This Row],[Order Total]],"$",""))</f>
        <v>44.23</v>
      </c>
      <c r="Z1184">
        <f>VALUE(SUBSTITUTE(Table1[[#This Row],[Total]],"$",""))</f>
        <v>52.01</v>
      </c>
      <c r="AA1184" s="3">
        <f>Table1[[#This Row],[Order Total Number]]-Table1[[#This Row],[Total Number]]</f>
        <v>-7.7800000000000011</v>
      </c>
      <c r="AB1184">
        <f>VALUE(SUBSTITUTE(Table1[[#This Row],[Shipping Cost]],"$",""))</f>
        <v>7.78</v>
      </c>
      <c r="AC1184">
        <f>VALUE(SUBSTITUTE(Table1[[#This Row],[Discount $]],"$",""))</f>
        <v>4.37</v>
      </c>
      <c r="AD1184">
        <f>VALUE(SUBSTITUTE(Table1[[#This Row],[Retail Price]],"$",""))</f>
        <v>5.4</v>
      </c>
      <c r="AE1184" s="4">
        <f>(Table1[[#This Row],[Retail Price Number]]*Table1[[#This Row],[Order Quantity]])-Table1[[#This Row],[Discount $ Number]]+Table1[[#This Row],[Shipping Cost Number]]</f>
        <v>181.61</v>
      </c>
      <c r="AF1184">
        <f>Table1[[#This Row],[Retail Price Number]]*Table1[[#This Row],[Order Quantity]]-Table1[[#This Row],[Discount $ Number]]</f>
        <v>173.83</v>
      </c>
      <c r="AG1184">
        <f>(Table1[[#This Row],[Retail Price Number]]*Table1[[#This Row],[Order Quantity]])-Table1[[#This Row],[Discount $ Number]]-Table1[[#This Row],[Shipping Cost Number]]</f>
        <v>166.05</v>
      </c>
      <c r="AH1184">
        <f>Table1[[#This Row],[Retail Price Number]]*Table1[[#This Row],[Order Quantity]]</f>
        <v>178.20000000000002</v>
      </c>
      <c r="AI1184">
        <f>YEAR(Table1[[#This Row],[Order Date]])</f>
        <v>2014</v>
      </c>
    </row>
    <row r="1185" spans="1:35" x14ac:dyDescent="0.3">
      <c r="A1185" t="s">
        <v>74</v>
      </c>
      <c r="B1185" s="1">
        <v>41930</v>
      </c>
      <c r="C1185" t="s">
        <v>2359</v>
      </c>
      <c r="D1185" t="s">
        <v>195</v>
      </c>
      <c r="E1185" t="s">
        <v>46</v>
      </c>
      <c r="F1185" t="s">
        <v>47</v>
      </c>
      <c r="G1185" t="s">
        <v>134</v>
      </c>
      <c r="H1185" t="s">
        <v>48</v>
      </c>
      <c r="I1185" t="s">
        <v>92</v>
      </c>
      <c r="J1185" t="s">
        <v>79</v>
      </c>
      <c r="K1185" t="s">
        <v>94</v>
      </c>
      <c r="L1185" t="s">
        <v>95</v>
      </c>
      <c r="M1185" t="s">
        <v>35</v>
      </c>
      <c r="N1185" s="1">
        <v>41932</v>
      </c>
      <c r="O1185" t="s">
        <v>80</v>
      </c>
      <c r="P1185" s="3" t="s">
        <v>81</v>
      </c>
      <c r="Q1185" t="s">
        <v>82</v>
      </c>
      <c r="R1185">
        <v>32</v>
      </c>
      <c r="S1185" t="s">
        <v>83</v>
      </c>
      <c r="T1185" s="2">
        <v>0.03</v>
      </c>
      <c r="U1185" t="s">
        <v>6765</v>
      </c>
      <c r="V1185" t="s">
        <v>85</v>
      </c>
      <c r="W1185" t="s">
        <v>86</v>
      </c>
      <c r="X1185" t="s">
        <v>87</v>
      </c>
      <c r="Y1185" s="3">
        <f>VALUE(SUBSTITUTE(Table1[[#This Row],[Order Total]],"$",""))</f>
        <v>44.23</v>
      </c>
      <c r="Z1185">
        <f>VALUE(SUBSTITUTE(Table1[[#This Row],[Total]],"$",""))</f>
        <v>52.01</v>
      </c>
      <c r="AA1185" s="3">
        <f>Table1[[#This Row],[Order Total Number]]-Table1[[#This Row],[Total Number]]</f>
        <v>-7.7800000000000011</v>
      </c>
      <c r="AB1185">
        <f>VALUE(SUBSTITUTE(Table1[[#This Row],[Shipping Cost]],"$",""))</f>
        <v>7.78</v>
      </c>
      <c r="AC1185">
        <f>VALUE(SUBSTITUTE(Table1[[#This Row],[Discount $]],"$",""))</f>
        <v>5.17</v>
      </c>
      <c r="AD1185">
        <f>VALUE(SUBSTITUTE(Table1[[#This Row],[Retail Price]],"$",""))</f>
        <v>5.4</v>
      </c>
      <c r="AE1185" s="4">
        <f>(Table1[[#This Row],[Retail Price Number]]*Table1[[#This Row],[Order Quantity]])-Table1[[#This Row],[Discount $ Number]]+Table1[[#This Row],[Shipping Cost Number]]</f>
        <v>175.41000000000003</v>
      </c>
      <c r="AF1185">
        <f>Table1[[#This Row],[Retail Price Number]]*Table1[[#This Row],[Order Quantity]]-Table1[[#This Row],[Discount $ Number]]</f>
        <v>167.63000000000002</v>
      </c>
      <c r="AG1185">
        <f>(Table1[[#This Row],[Retail Price Number]]*Table1[[#This Row],[Order Quantity]])-Table1[[#This Row],[Discount $ Number]]-Table1[[#This Row],[Shipping Cost Number]]</f>
        <v>159.85000000000002</v>
      </c>
      <c r="AH1185">
        <f>Table1[[#This Row],[Retail Price Number]]*Table1[[#This Row],[Order Quantity]]</f>
        <v>172.8</v>
      </c>
      <c r="AI1185">
        <f>YEAR(Table1[[#This Row],[Order Date]])</f>
        <v>2014</v>
      </c>
    </row>
    <row r="1186" spans="1:35" x14ac:dyDescent="0.3">
      <c r="A1186" t="s">
        <v>74</v>
      </c>
      <c r="B1186" s="1">
        <v>41649</v>
      </c>
      <c r="C1186" t="s">
        <v>530</v>
      </c>
      <c r="D1186" t="s">
        <v>531</v>
      </c>
      <c r="E1186" t="s">
        <v>27</v>
      </c>
      <c r="F1186" t="s">
        <v>28</v>
      </c>
      <c r="G1186" t="s">
        <v>91</v>
      </c>
      <c r="H1186" t="s">
        <v>30</v>
      </c>
      <c r="I1186" t="s">
        <v>92</v>
      </c>
      <c r="J1186" t="s">
        <v>79</v>
      </c>
      <c r="K1186" t="s">
        <v>94</v>
      </c>
      <c r="L1186" t="s">
        <v>109</v>
      </c>
      <c r="M1186" t="s">
        <v>35</v>
      </c>
      <c r="N1186" s="1">
        <v>41649</v>
      </c>
      <c r="O1186" t="s">
        <v>80</v>
      </c>
      <c r="P1186" s="3" t="s">
        <v>81</v>
      </c>
      <c r="Q1186" t="s">
        <v>82</v>
      </c>
      <c r="R1186">
        <v>4</v>
      </c>
      <c r="S1186" t="s">
        <v>83</v>
      </c>
      <c r="T1186" s="2">
        <v>0.03</v>
      </c>
      <c r="U1186" t="s">
        <v>84</v>
      </c>
      <c r="V1186" t="s">
        <v>85</v>
      </c>
      <c r="W1186" t="s">
        <v>86</v>
      </c>
      <c r="X1186" t="s">
        <v>87</v>
      </c>
      <c r="Y1186" s="3">
        <f>VALUE(SUBSTITUTE(Table1[[#This Row],[Order Total]],"$",""))</f>
        <v>44.23</v>
      </c>
      <c r="Z1186">
        <f>VALUE(SUBSTITUTE(Table1[[#This Row],[Total]],"$",""))</f>
        <v>52.01</v>
      </c>
      <c r="AA1186" s="3">
        <f>Table1[[#This Row],[Order Total Number]]-Table1[[#This Row],[Total Number]]</f>
        <v>-7.7800000000000011</v>
      </c>
      <c r="AB1186">
        <f>VALUE(SUBSTITUTE(Table1[[#This Row],[Shipping Cost]],"$",""))</f>
        <v>7.78</v>
      </c>
      <c r="AC1186">
        <f>VALUE(SUBSTITUTE(Table1[[#This Row],[Discount $]],"$",""))</f>
        <v>4.37</v>
      </c>
      <c r="AD1186">
        <f>VALUE(SUBSTITUTE(Table1[[#This Row],[Retail Price]],"$",""))</f>
        <v>5.4</v>
      </c>
      <c r="AE1186" s="4">
        <f>(Table1[[#This Row],[Retail Price Number]]*Table1[[#This Row],[Order Quantity]])-Table1[[#This Row],[Discount $ Number]]+Table1[[#This Row],[Shipping Cost Number]]</f>
        <v>25.01</v>
      </c>
      <c r="AF1186">
        <f>Table1[[#This Row],[Retail Price Number]]*Table1[[#This Row],[Order Quantity]]-Table1[[#This Row],[Discount $ Number]]</f>
        <v>17.23</v>
      </c>
      <c r="AG1186">
        <f>(Table1[[#This Row],[Retail Price Number]]*Table1[[#This Row],[Order Quantity]])-Table1[[#This Row],[Discount $ Number]]-Table1[[#This Row],[Shipping Cost Number]]</f>
        <v>9.4499999999999993</v>
      </c>
      <c r="AH1186">
        <f>Table1[[#This Row],[Retail Price Number]]*Table1[[#This Row],[Order Quantity]]</f>
        <v>21.6</v>
      </c>
      <c r="AI1186">
        <f>YEAR(Table1[[#This Row],[Order Date]])</f>
        <v>2014</v>
      </c>
    </row>
    <row r="1187" spans="1:35" x14ac:dyDescent="0.3">
      <c r="A1187" t="s">
        <v>74</v>
      </c>
      <c r="B1187" s="1">
        <v>41649</v>
      </c>
      <c r="C1187" t="s">
        <v>75</v>
      </c>
      <c r="D1187" t="s">
        <v>76</v>
      </c>
      <c r="E1187" t="s">
        <v>27</v>
      </c>
      <c r="F1187" t="s">
        <v>28</v>
      </c>
      <c r="G1187" t="s">
        <v>77</v>
      </c>
      <c r="H1187" t="s">
        <v>78</v>
      </c>
      <c r="I1187" t="s">
        <v>196</v>
      </c>
      <c r="J1187" t="s">
        <v>79</v>
      </c>
      <c r="K1187" t="s">
        <v>94</v>
      </c>
      <c r="L1187" t="s">
        <v>109</v>
      </c>
      <c r="M1187" t="s">
        <v>35</v>
      </c>
      <c r="N1187" s="1">
        <v>41649</v>
      </c>
      <c r="O1187" t="s">
        <v>80</v>
      </c>
      <c r="P1187" s="3" t="s">
        <v>81</v>
      </c>
      <c r="Q1187" t="s">
        <v>82</v>
      </c>
      <c r="R1187">
        <v>6</v>
      </c>
      <c r="S1187" t="s">
        <v>83</v>
      </c>
      <c r="T1187" s="2">
        <v>0.01</v>
      </c>
      <c r="U1187" t="s">
        <v>84</v>
      </c>
      <c r="V1187" t="s">
        <v>85</v>
      </c>
      <c r="W1187" t="s">
        <v>86</v>
      </c>
      <c r="X1187" t="s">
        <v>87</v>
      </c>
      <c r="Y1187" s="3">
        <f>VALUE(SUBSTITUTE(Table1[[#This Row],[Order Total]],"$",""))</f>
        <v>44.23</v>
      </c>
      <c r="Z1187">
        <f>VALUE(SUBSTITUTE(Table1[[#This Row],[Total]],"$",""))</f>
        <v>52.01</v>
      </c>
      <c r="AA1187" s="3">
        <f>Table1[[#This Row],[Order Total Number]]-Table1[[#This Row],[Total Number]]</f>
        <v>-7.7800000000000011</v>
      </c>
      <c r="AB1187">
        <f>VALUE(SUBSTITUTE(Table1[[#This Row],[Shipping Cost]],"$",""))</f>
        <v>7.78</v>
      </c>
      <c r="AC1187">
        <f>VALUE(SUBSTITUTE(Table1[[#This Row],[Discount $]],"$",""))</f>
        <v>4.37</v>
      </c>
      <c r="AD1187">
        <f>VALUE(SUBSTITUTE(Table1[[#This Row],[Retail Price]],"$",""))</f>
        <v>5.4</v>
      </c>
      <c r="AE1187" s="4">
        <f>(Table1[[#This Row],[Retail Price Number]]*Table1[[#This Row],[Order Quantity]])-Table1[[#This Row],[Discount $ Number]]+Table1[[#This Row],[Shipping Cost Number]]</f>
        <v>35.81</v>
      </c>
      <c r="AF1187">
        <f>Table1[[#This Row],[Retail Price Number]]*Table1[[#This Row],[Order Quantity]]-Table1[[#This Row],[Discount $ Number]]</f>
        <v>28.030000000000005</v>
      </c>
      <c r="AG1187">
        <f>(Table1[[#This Row],[Retail Price Number]]*Table1[[#This Row],[Order Quantity]])-Table1[[#This Row],[Discount $ Number]]-Table1[[#This Row],[Shipping Cost Number]]</f>
        <v>20.250000000000004</v>
      </c>
      <c r="AH1187">
        <f>Table1[[#This Row],[Retail Price Number]]*Table1[[#This Row],[Order Quantity]]</f>
        <v>32.400000000000006</v>
      </c>
      <c r="AI1187">
        <f>YEAR(Table1[[#This Row],[Order Date]])</f>
        <v>2014</v>
      </c>
    </row>
    <row r="1188" spans="1:35" x14ac:dyDescent="0.3">
      <c r="A1188" t="s">
        <v>74</v>
      </c>
      <c r="B1188" s="1">
        <v>41647</v>
      </c>
      <c r="C1188" t="s">
        <v>1527</v>
      </c>
      <c r="D1188" t="s">
        <v>76</v>
      </c>
      <c r="E1188" t="s">
        <v>27</v>
      </c>
      <c r="F1188" t="s">
        <v>28</v>
      </c>
      <c r="G1188" t="s">
        <v>134</v>
      </c>
      <c r="H1188" t="s">
        <v>78</v>
      </c>
      <c r="I1188" t="s">
        <v>92</v>
      </c>
      <c r="J1188" t="s">
        <v>79</v>
      </c>
      <c r="K1188" t="s">
        <v>33</v>
      </c>
      <c r="L1188" t="s">
        <v>34</v>
      </c>
      <c r="M1188" t="s">
        <v>35</v>
      </c>
      <c r="N1188" s="1">
        <v>41654</v>
      </c>
      <c r="O1188" t="s">
        <v>80</v>
      </c>
      <c r="P1188" s="3" t="s">
        <v>81</v>
      </c>
      <c r="Q1188" t="s">
        <v>82</v>
      </c>
      <c r="R1188">
        <v>28</v>
      </c>
      <c r="S1188" t="s">
        <v>83</v>
      </c>
      <c r="T1188" s="2">
        <v>0.04</v>
      </c>
      <c r="U1188" t="s">
        <v>84</v>
      </c>
      <c r="V1188" t="s">
        <v>85</v>
      </c>
      <c r="W1188" t="s">
        <v>86</v>
      </c>
      <c r="X1188" t="s">
        <v>87</v>
      </c>
      <c r="Y1188" s="3">
        <f>VALUE(SUBSTITUTE(Table1[[#This Row],[Order Total]],"$",""))</f>
        <v>44.23</v>
      </c>
      <c r="Z1188">
        <f>VALUE(SUBSTITUTE(Table1[[#This Row],[Total]],"$",""))</f>
        <v>52.01</v>
      </c>
      <c r="AA1188" s="3">
        <f>Table1[[#This Row],[Order Total Number]]-Table1[[#This Row],[Total Number]]</f>
        <v>-7.7800000000000011</v>
      </c>
      <c r="AB1188">
        <f>VALUE(SUBSTITUTE(Table1[[#This Row],[Shipping Cost]],"$",""))</f>
        <v>7.78</v>
      </c>
      <c r="AC1188">
        <f>VALUE(SUBSTITUTE(Table1[[#This Row],[Discount $]],"$",""))</f>
        <v>4.37</v>
      </c>
      <c r="AD1188">
        <f>VALUE(SUBSTITUTE(Table1[[#This Row],[Retail Price]],"$",""))</f>
        <v>5.4</v>
      </c>
      <c r="AE1188" s="4">
        <f>(Table1[[#This Row],[Retail Price Number]]*Table1[[#This Row],[Order Quantity]])-Table1[[#This Row],[Discount $ Number]]+Table1[[#This Row],[Shipping Cost Number]]</f>
        <v>154.61000000000001</v>
      </c>
      <c r="AF1188">
        <f>Table1[[#This Row],[Retail Price Number]]*Table1[[#This Row],[Order Quantity]]-Table1[[#This Row],[Discount $ Number]]</f>
        <v>146.83000000000001</v>
      </c>
      <c r="AG1188">
        <f>(Table1[[#This Row],[Retail Price Number]]*Table1[[#This Row],[Order Quantity]])-Table1[[#This Row],[Discount $ Number]]-Table1[[#This Row],[Shipping Cost Number]]</f>
        <v>139.05000000000001</v>
      </c>
      <c r="AH1188">
        <f>Table1[[#This Row],[Retail Price Number]]*Table1[[#This Row],[Order Quantity]]</f>
        <v>151.20000000000002</v>
      </c>
      <c r="AI1188">
        <f>YEAR(Table1[[#This Row],[Order Date]])</f>
        <v>2014</v>
      </c>
    </row>
    <row r="1189" spans="1:35" x14ac:dyDescent="0.3">
      <c r="A1189" t="s">
        <v>74</v>
      </c>
      <c r="B1189" s="1">
        <v>41596</v>
      </c>
      <c r="C1189" t="s">
        <v>2344</v>
      </c>
      <c r="D1189" t="s">
        <v>929</v>
      </c>
      <c r="E1189" t="s">
        <v>27</v>
      </c>
      <c r="F1189" t="s">
        <v>28</v>
      </c>
      <c r="G1189" t="s">
        <v>77</v>
      </c>
      <c r="H1189" t="s">
        <v>217</v>
      </c>
      <c r="I1189" t="s">
        <v>196</v>
      </c>
      <c r="J1189" t="s">
        <v>441</v>
      </c>
      <c r="K1189" t="s">
        <v>723</v>
      </c>
      <c r="L1189" t="s">
        <v>109</v>
      </c>
      <c r="M1189" t="s">
        <v>35</v>
      </c>
      <c r="N1189" s="1">
        <v>41598</v>
      </c>
      <c r="O1189" t="s">
        <v>442</v>
      </c>
      <c r="P1189" s="3" t="s">
        <v>443</v>
      </c>
      <c r="Q1189" t="s">
        <v>444</v>
      </c>
      <c r="R1189">
        <v>8</v>
      </c>
      <c r="S1189" t="s">
        <v>11091</v>
      </c>
      <c r="T1189" s="2">
        <v>0.1</v>
      </c>
      <c r="U1189" t="s">
        <v>4038</v>
      </c>
      <c r="V1189" t="s">
        <v>11092</v>
      </c>
      <c r="W1189" t="s">
        <v>448</v>
      </c>
      <c r="X1189" t="s">
        <v>11093</v>
      </c>
      <c r="Y1189" s="3">
        <f>VALUE(SUBSTITUTE(Table1[[#This Row],[Order Total]],"$",""))</f>
        <v>421.67</v>
      </c>
      <c r="Z1189">
        <f>VALUE(SUBSTITUTE(Table1[[#This Row],[Total]],"$",""))</f>
        <v>485.16</v>
      </c>
      <c r="AA1189" s="3">
        <f>Table1[[#This Row],[Order Total Number]]-Table1[[#This Row],[Total Number]]</f>
        <v>-63.490000000000009</v>
      </c>
      <c r="AB1189">
        <f>VALUE(SUBSTITUTE(Table1[[#This Row],[Shipping Cost]],"$",""))</f>
        <v>15.1</v>
      </c>
      <c r="AC1189">
        <f>VALUE(SUBSTITUTE(Table1[[#This Row],[Discount $]],"$",""))</f>
        <v>6.2</v>
      </c>
      <c r="AD1189">
        <f>VALUE(SUBSTITUTE(Table1[[#This Row],[Retail Price]],"$",""))</f>
        <v>22.38</v>
      </c>
      <c r="AE1189" s="4">
        <f>(Table1[[#This Row],[Retail Price Number]]*Table1[[#This Row],[Order Quantity]])-Table1[[#This Row],[Discount $ Number]]+Table1[[#This Row],[Shipping Cost Number]]</f>
        <v>187.94</v>
      </c>
      <c r="AF1189">
        <f>Table1[[#This Row],[Retail Price Number]]*Table1[[#This Row],[Order Quantity]]-Table1[[#This Row],[Discount $ Number]]</f>
        <v>172.84</v>
      </c>
      <c r="AG1189">
        <f>(Table1[[#This Row],[Retail Price Number]]*Table1[[#This Row],[Order Quantity]])-Table1[[#This Row],[Discount $ Number]]-Table1[[#This Row],[Shipping Cost Number]]</f>
        <v>157.74</v>
      </c>
      <c r="AH1189">
        <f>Table1[[#This Row],[Retail Price Number]]*Table1[[#This Row],[Order Quantity]]</f>
        <v>179.04</v>
      </c>
      <c r="AI1189">
        <f>YEAR(Table1[[#This Row],[Order Date]])</f>
        <v>2013</v>
      </c>
    </row>
    <row r="1190" spans="1:35" x14ac:dyDescent="0.3">
      <c r="A1190" t="s">
        <v>74</v>
      </c>
      <c r="B1190" s="1">
        <v>41649</v>
      </c>
      <c r="C1190" t="s">
        <v>1671</v>
      </c>
      <c r="D1190" t="s">
        <v>306</v>
      </c>
      <c r="E1190" t="s">
        <v>46</v>
      </c>
      <c r="F1190" t="s">
        <v>47</v>
      </c>
      <c r="G1190" t="s">
        <v>29</v>
      </c>
      <c r="H1190" t="s">
        <v>107</v>
      </c>
      <c r="I1190" t="s">
        <v>196</v>
      </c>
      <c r="J1190" t="s">
        <v>79</v>
      </c>
      <c r="K1190" t="s">
        <v>94</v>
      </c>
      <c r="L1190" t="s">
        <v>34</v>
      </c>
      <c r="M1190" t="s">
        <v>35</v>
      </c>
      <c r="N1190" s="1">
        <v>41650</v>
      </c>
      <c r="O1190" t="s">
        <v>80</v>
      </c>
      <c r="P1190" s="3" t="s">
        <v>81</v>
      </c>
      <c r="Q1190" t="s">
        <v>82</v>
      </c>
      <c r="R1190">
        <v>39</v>
      </c>
      <c r="S1190" t="s">
        <v>83</v>
      </c>
      <c r="T1190" s="2">
        <v>0.06</v>
      </c>
      <c r="U1190" t="s">
        <v>84</v>
      </c>
      <c r="V1190" t="s">
        <v>85</v>
      </c>
      <c r="W1190" t="s">
        <v>86</v>
      </c>
      <c r="X1190" t="s">
        <v>87</v>
      </c>
      <c r="Y1190" s="3">
        <f>VALUE(SUBSTITUTE(Table1[[#This Row],[Order Total]],"$",""))</f>
        <v>44.23</v>
      </c>
      <c r="Z1190">
        <f>VALUE(SUBSTITUTE(Table1[[#This Row],[Total]],"$",""))</f>
        <v>52.01</v>
      </c>
      <c r="AA1190" s="3">
        <f>Table1[[#This Row],[Order Total Number]]-Table1[[#This Row],[Total Number]]</f>
        <v>-7.7800000000000011</v>
      </c>
      <c r="AB1190">
        <f>VALUE(SUBSTITUTE(Table1[[#This Row],[Shipping Cost]],"$",""))</f>
        <v>7.78</v>
      </c>
      <c r="AC1190">
        <f>VALUE(SUBSTITUTE(Table1[[#This Row],[Discount $]],"$",""))</f>
        <v>4.37</v>
      </c>
      <c r="AD1190">
        <f>VALUE(SUBSTITUTE(Table1[[#This Row],[Retail Price]],"$",""))</f>
        <v>5.4</v>
      </c>
      <c r="AE1190" s="4">
        <f>(Table1[[#This Row],[Retail Price Number]]*Table1[[#This Row],[Order Quantity]])-Table1[[#This Row],[Discount $ Number]]+Table1[[#This Row],[Shipping Cost Number]]</f>
        <v>214.01000000000002</v>
      </c>
      <c r="AF1190">
        <f>Table1[[#This Row],[Retail Price Number]]*Table1[[#This Row],[Order Quantity]]-Table1[[#This Row],[Discount $ Number]]</f>
        <v>206.23000000000002</v>
      </c>
      <c r="AG1190">
        <f>(Table1[[#This Row],[Retail Price Number]]*Table1[[#This Row],[Order Quantity]])-Table1[[#This Row],[Discount $ Number]]-Table1[[#This Row],[Shipping Cost Number]]</f>
        <v>198.45000000000002</v>
      </c>
      <c r="AH1190">
        <f>Table1[[#This Row],[Retail Price Number]]*Table1[[#This Row],[Order Quantity]]</f>
        <v>210.60000000000002</v>
      </c>
      <c r="AI1190">
        <f>YEAR(Table1[[#This Row],[Order Date]])</f>
        <v>2014</v>
      </c>
    </row>
    <row r="1191" spans="1:35" x14ac:dyDescent="0.3">
      <c r="A1191" t="s">
        <v>2849</v>
      </c>
      <c r="B1191" s="1">
        <v>41649</v>
      </c>
      <c r="C1191" t="s">
        <v>75</v>
      </c>
      <c r="D1191" t="s">
        <v>76</v>
      </c>
      <c r="E1191" t="s">
        <v>27</v>
      </c>
      <c r="F1191" t="s">
        <v>28</v>
      </c>
      <c r="G1191" t="s">
        <v>91</v>
      </c>
      <c r="H1191" t="s">
        <v>78</v>
      </c>
      <c r="I1191" t="s">
        <v>63</v>
      </c>
      <c r="J1191" t="s">
        <v>1278</v>
      </c>
      <c r="K1191" t="s">
        <v>94</v>
      </c>
      <c r="L1191" t="s">
        <v>34</v>
      </c>
      <c r="M1191" t="s">
        <v>35</v>
      </c>
      <c r="N1191" s="1">
        <v>41649</v>
      </c>
      <c r="O1191" t="s">
        <v>36</v>
      </c>
      <c r="P1191" s="3" t="s">
        <v>111</v>
      </c>
      <c r="Q1191" t="s">
        <v>52</v>
      </c>
      <c r="R1191">
        <v>16</v>
      </c>
      <c r="S1191" t="s">
        <v>113</v>
      </c>
      <c r="T1191" s="2">
        <v>0.02</v>
      </c>
      <c r="U1191" t="s">
        <v>84</v>
      </c>
      <c r="V1191" t="s">
        <v>115</v>
      </c>
      <c r="W1191" t="s">
        <v>1282</v>
      </c>
      <c r="X1191" t="s">
        <v>1753</v>
      </c>
      <c r="Y1191" s="3">
        <f>VALUE(SUBSTITUTE(Table1[[#This Row],[Order Total]],"$",""))</f>
        <v>84.97</v>
      </c>
      <c r="Z1191">
        <f>VALUE(SUBSTITUTE(Table1[[#This Row],[Total]],"$",""))</f>
        <v>87.53</v>
      </c>
      <c r="AA1191" s="3">
        <f>Table1[[#This Row],[Order Total Number]]-Table1[[#This Row],[Total Number]]</f>
        <v>-2.5600000000000023</v>
      </c>
      <c r="AB1191">
        <f>VALUE(SUBSTITUTE(Table1[[#This Row],[Shipping Cost]],"$",""))</f>
        <v>2.56</v>
      </c>
      <c r="AC1191">
        <f>VALUE(SUBSTITUTE(Table1[[#This Row],[Discount $]],"$",""))</f>
        <v>4.37</v>
      </c>
      <c r="AD1191">
        <f>VALUE(SUBSTITUTE(Table1[[#This Row],[Retail Price]],"$",""))</f>
        <v>2.08</v>
      </c>
      <c r="AE1191" s="4">
        <f>(Table1[[#This Row],[Retail Price Number]]*Table1[[#This Row],[Order Quantity]])-Table1[[#This Row],[Discount $ Number]]+Table1[[#This Row],[Shipping Cost Number]]</f>
        <v>31.47</v>
      </c>
      <c r="AF1191">
        <f>Table1[[#This Row],[Retail Price Number]]*Table1[[#This Row],[Order Quantity]]-Table1[[#This Row],[Discount $ Number]]</f>
        <v>28.91</v>
      </c>
      <c r="AG1191">
        <f>(Table1[[#This Row],[Retail Price Number]]*Table1[[#This Row],[Order Quantity]])-Table1[[#This Row],[Discount $ Number]]-Table1[[#This Row],[Shipping Cost Number]]</f>
        <v>26.35</v>
      </c>
      <c r="AH1191">
        <f>Table1[[#This Row],[Retail Price Number]]*Table1[[#This Row],[Order Quantity]]</f>
        <v>33.28</v>
      </c>
      <c r="AI1191">
        <f>YEAR(Table1[[#This Row],[Order Date]])</f>
        <v>2014</v>
      </c>
    </row>
    <row r="1192" spans="1:35" x14ac:dyDescent="0.3">
      <c r="A1192" t="s">
        <v>2849</v>
      </c>
      <c r="B1192" s="1">
        <v>42228</v>
      </c>
      <c r="C1192" t="s">
        <v>1097</v>
      </c>
      <c r="D1192" t="s">
        <v>1098</v>
      </c>
      <c r="E1192" t="s">
        <v>27</v>
      </c>
      <c r="F1192" t="s">
        <v>28</v>
      </c>
      <c r="G1192" t="s">
        <v>77</v>
      </c>
      <c r="H1192" t="s">
        <v>78</v>
      </c>
      <c r="I1192" t="s">
        <v>63</v>
      </c>
      <c r="J1192" t="s">
        <v>3587</v>
      </c>
      <c r="K1192" t="s">
        <v>94</v>
      </c>
      <c r="L1192" t="s">
        <v>109</v>
      </c>
      <c r="M1192" t="s">
        <v>35</v>
      </c>
      <c r="N1192" s="1">
        <v>42231</v>
      </c>
      <c r="O1192" t="s">
        <v>460</v>
      </c>
      <c r="P1192" s="3" t="s">
        <v>3588</v>
      </c>
      <c r="Q1192" t="s">
        <v>1220</v>
      </c>
      <c r="R1192">
        <v>49</v>
      </c>
      <c r="S1192" t="s">
        <v>113</v>
      </c>
      <c r="T1192" s="2">
        <v>0.01</v>
      </c>
      <c r="U1192" t="s">
        <v>114</v>
      </c>
      <c r="V1192" t="s">
        <v>115</v>
      </c>
      <c r="W1192" t="s">
        <v>3589</v>
      </c>
      <c r="X1192" t="s">
        <v>1753</v>
      </c>
      <c r="Y1192" s="3">
        <f>VALUE(SUBSTITUTE(Table1[[#This Row],[Order Total]],"$",""))</f>
        <v>84.97</v>
      </c>
      <c r="Z1192">
        <f>VALUE(SUBSTITUTE(Table1[[#This Row],[Total]],"$",""))</f>
        <v>87.53</v>
      </c>
      <c r="AA1192" s="3">
        <f>Table1[[#This Row],[Order Total Number]]-Table1[[#This Row],[Total Number]]</f>
        <v>-2.5600000000000023</v>
      </c>
      <c r="AB1192">
        <f>VALUE(SUBSTITUTE(Table1[[#This Row],[Shipping Cost]],"$",""))</f>
        <v>0.85</v>
      </c>
      <c r="AC1192">
        <f>VALUE(SUBSTITUTE(Table1[[#This Row],[Discount $]],"$",""))</f>
        <v>4.47</v>
      </c>
      <c r="AD1192">
        <f>VALUE(SUBSTITUTE(Table1[[#This Row],[Retail Price]],"$",""))</f>
        <v>3.38</v>
      </c>
      <c r="AE1192" s="4">
        <f>(Table1[[#This Row],[Retail Price Number]]*Table1[[#This Row],[Order Quantity]])-Table1[[#This Row],[Discount $ Number]]+Table1[[#This Row],[Shipping Cost Number]]</f>
        <v>162</v>
      </c>
      <c r="AF1192">
        <f>Table1[[#This Row],[Retail Price Number]]*Table1[[#This Row],[Order Quantity]]-Table1[[#This Row],[Discount $ Number]]</f>
        <v>161.15</v>
      </c>
      <c r="AG1192">
        <f>(Table1[[#This Row],[Retail Price Number]]*Table1[[#This Row],[Order Quantity]])-Table1[[#This Row],[Discount $ Number]]-Table1[[#This Row],[Shipping Cost Number]]</f>
        <v>160.30000000000001</v>
      </c>
      <c r="AH1192">
        <f>Table1[[#This Row],[Retail Price Number]]*Table1[[#This Row],[Order Quantity]]</f>
        <v>165.62</v>
      </c>
      <c r="AI1192">
        <f>YEAR(Table1[[#This Row],[Order Date]])</f>
        <v>2015</v>
      </c>
    </row>
    <row r="1193" spans="1:35" x14ac:dyDescent="0.3">
      <c r="A1193" t="s">
        <v>2849</v>
      </c>
      <c r="B1193" s="1">
        <v>41528</v>
      </c>
      <c r="C1193" t="s">
        <v>911</v>
      </c>
      <c r="D1193" t="s">
        <v>912</v>
      </c>
      <c r="E1193" t="s">
        <v>27</v>
      </c>
      <c r="F1193" t="s">
        <v>28</v>
      </c>
      <c r="G1193" t="s">
        <v>77</v>
      </c>
      <c r="H1193" t="s">
        <v>205</v>
      </c>
      <c r="I1193" t="s">
        <v>121</v>
      </c>
      <c r="J1193" t="s">
        <v>1278</v>
      </c>
      <c r="K1193" t="s">
        <v>94</v>
      </c>
      <c r="L1193" t="s">
        <v>95</v>
      </c>
      <c r="M1193" t="s">
        <v>35</v>
      </c>
      <c r="N1193" s="1">
        <v>41532</v>
      </c>
      <c r="O1193" t="s">
        <v>36</v>
      </c>
      <c r="P1193" s="3" t="s">
        <v>111</v>
      </c>
      <c r="Q1193" t="s">
        <v>52</v>
      </c>
      <c r="R1193">
        <v>47</v>
      </c>
      <c r="S1193" t="s">
        <v>113</v>
      </c>
      <c r="T1193" s="2">
        <v>0.1</v>
      </c>
      <c r="U1193" t="s">
        <v>114</v>
      </c>
      <c r="V1193" t="s">
        <v>115</v>
      </c>
      <c r="W1193" t="s">
        <v>1282</v>
      </c>
      <c r="X1193" t="s">
        <v>1753</v>
      </c>
      <c r="Y1193" s="3">
        <f>VALUE(SUBSTITUTE(Table1[[#This Row],[Order Total]],"$",""))</f>
        <v>84.97</v>
      </c>
      <c r="Z1193">
        <f>VALUE(SUBSTITUTE(Table1[[#This Row],[Total]],"$",""))</f>
        <v>87.53</v>
      </c>
      <c r="AA1193" s="3">
        <f>Table1[[#This Row],[Order Total Number]]-Table1[[#This Row],[Total Number]]</f>
        <v>-2.5600000000000023</v>
      </c>
      <c r="AB1193">
        <f>VALUE(SUBSTITUTE(Table1[[#This Row],[Shipping Cost]],"$",""))</f>
        <v>2.56</v>
      </c>
      <c r="AC1193">
        <f>VALUE(SUBSTITUTE(Table1[[#This Row],[Discount $]],"$",""))</f>
        <v>4.47</v>
      </c>
      <c r="AD1193">
        <f>VALUE(SUBSTITUTE(Table1[[#This Row],[Retail Price]],"$",""))</f>
        <v>2.08</v>
      </c>
      <c r="AE1193" s="4">
        <f>(Table1[[#This Row],[Retail Price Number]]*Table1[[#This Row],[Order Quantity]])-Table1[[#This Row],[Discount $ Number]]+Table1[[#This Row],[Shipping Cost Number]]</f>
        <v>95.850000000000009</v>
      </c>
      <c r="AF1193">
        <f>Table1[[#This Row],[Retail Price Number]]*Table1[[#This Row],[Order Quantity]]-Table1[[#This Row],[Discount $ Number]]</f>
        <v>93.29</v>
      </c>
      <c r="AG1193">
        <f>(Table1[[#This Row],[Retail Price Number]]*Table1[[#This Row],[Order Quantity]])-Table1[[#This Row],[Discount $ Number]]-Table1[[#This Row],[Shipping Cost Number]]</f>
        <v>90.73</v>
      </c>
      <c r="AH1193">
        <f>Table1[[#This Row],[Retail Price Number]]*Table1[[#This Row],[Order Quantity]]</f>
        <v>97.76</v>
      </c>
      <c r="AI1193">
        <f>YEAR(Table1[[#This Row],[Order Date]])</f>
        <v>2013</v>
      </c>
    </row>
    <row r="1194" spans="1:35" x14ac:dyDescent="0.3">
      <c r="A1194" t="s">
        <v>2849</v>
      </c>
      <c r="B1194" s="1">
        <v>41649</v>
      </c>
      <c r="C1194" t="s">
        <v>75</v>
      </c>
      <c r="D1194" t="s">
        <v>76</v>
      </c>
      <c r="E1194" t="s">
        <v>27</v>
      </c>
      <c r="F1194" t="s">
        <v>28</v>
      </c>
      <c r="G1194" t="s">
        <v>29</v>
      </c>
      <c r="H1194" t="s">
        <v>78</v>
      </c>
      <c r="I1194" t="s">
        <v>63</v>
      </c>
      <c r="J1194" t="s">
        <v>1278</v>
      </c>
      <c r="K1194" t="s">
        <v>33</v>
      </c>
      <c r="L1194" t="s">
        <v>109</v>
      </c>
      <c r="M1194" t="s">
        <v>35</v>
      </c>
      <c r="N1194" s="1">
        <v>41649</v>
      </c>
      <c r="O1194" t="s">
        <v>36</v>
      </c>
      <c r="P1194" s="3" t="s">
        <v>111</v>
      </c>
      <c r="Q1194" t="s">
        <v>52</v>
      </c>
      <c r="R1194">
        <v>19</v>
      </c>
      <c r="S1194" t="s">
        <v>9270</v>
      </c>
      <c r="T1194" s="2">
        <v>0.09</v>
      </c>
      <c r="U1194" t="s">
        <v>84</v>
      </c>
      <c r="V1194" t="s">
        <v>115</v>
      </c>
      <c r="W1194" t="s">
        <v>1282</v>
      </c>
      <c r="X1194" t="s">
        <v>1753</v>
      </c>
      <c r="Y1194" s="3">
        <f>VALUE(SUBSTITUTE(Table1[[#This Row],[Order Total]],"$",""))</f>
        <v>84.97</v>
      </c>
      <c r="Z1194">
        <f>VALUE(SUBSTITUTE(Table1[[#This Row],[Total]],"$",""))</f>
        <v>87.53</v>
      </c>
      <c r="AA1194" s="3">
        <f>Table1[[#This Row],[Order Total Number]]-Table1[[#This Row],[Total Number]]</f>
        <v>-2.5600000000000023</v>
      </c>
      <c r="AB1194">
        <f>VALUE(SUBSTITUTE(Table1[[#This Row],[Shipping Cost]],"$",""))</f>
        <v>2.56</v>
      </c>
      <c r="AC1194">
        <f>VALUE(SUBSTITUTE(Table1[[#This Row],[Discount $]],"$",""))</f>
        <v>4.37</v>
      </c>
      <c r="AD1194">
        <f>VALUE(SUBSTITUTE(Table1[[#This Row],[Retail Price]],"$",""))</f>
        <v>2.08</v>
      </c>
      <c r="AE1194" s="4">
        <f>(Table1[[#This Row],[Retail Price Number]]*Table1[[#This Row],[Order Quantity]])-Table1[[#This Row],[Discount $ Number]]+Table1[[#This Row],[Shipping Cost Number]]</f>
        <v>37.710000000000008</v>
      </c>
      <c r="AF1194">
        <f>Table1[[#This Row],[Retail Price Number]]*Table1[[#This Row],[Order Quantity]]-Table1[[#This Row],[Discount $ Number]]</f>
        <v>35.150000000000006</v>
      </c>
      <c r="AG1194">
        <f>(Table1[[#This Row],[Retail Price Number]]*Table1[[#This Row],[Order Quantity]])-Table1[[#This Row],[Discount $ Number]]-Table1[[#This Row],[Shipping Cost Number]]</f>
        <v>32.590000000000003</v>
      </c>
      <c r="AH1194">
        <f>Table1[[#This Row],[Retail Price Number]]*Table1[[#This Row],[Order Quantity]]</f>
        <v>39.520000000000003</v>
      </c>
      <c r="AI1194">
        <f>YEAR(Table1[[#This Row],[Order Date]])</f>
        <v>2014</v>
      </c>
    </row>
    <row r="1195" spans="1:35" x14ac:dyDescent="0.3">
      <c r="A1195" t="s">
        <v>4430</v>
      </c>
      <c r="B1195" s="1">
        <v>41571</v>
      </c>
      <c r="C1195" t="s">
        <v>4431</v>
      </c>
      <c r="D1195" t="s">
        <v>1053</v>
      </c>
      <c r="E1195" t="s">
        <v>27</v>
      </c>
      <c r="F1195" t="s">
        <v>28</v>
      </c>
      <c r="G1195" t="s">
        <v>77</v>
      </c>
      <c r="H1195" t="s">
        <v>281</v>
      </c>
      <c r="I1195" t="s">
        <v>63</v>
      </c>
      <c r="J1195" t="s">
        <v>108</v>
      </c>
      <c r="K1195" t="s">
        <v>94</v>
      </c>
      <c r="L1195" t="s">
        <v>34</v>
      </c>
      <c r="M1195" t="s">
        <v>35</v>
      </c>
      <c r="N1195" s="1">
        <v>41574</v>
      </c>
      <c r="O1195" t="s">
        <v>110</v>
      </c>
      <c r="P1195" s="3" t="s">
        <v>111</v>
      </c>
      <c r="Q1195" t="s">
        <v>112</v>
      </c>
      <c r="R1195">
        <v>38</v>
      </c>
      <c r="S1195" t="s">
        <v>986</v>
      </c>
      <c r="T1195" s="2">
        <v>0.05</v>
      </c>
      <c r="U1195" t="s">
        <v>127</v>
      </c>
      <c r="V1195" t="s">
        <v>1809</v>
      </c>
      <c r="W1195" t="s">
        <v>116</v>
      </c>
      <c r="X1195" t="s">
        <v>1845</v>
      </c>
      <c r="Y1195" s="3">
        <f>VALUE(SUBSTITUTE(Table1[[#This Row],[Order Total]],"$",""))</f>
        <v>4.66</v>
      </c>
      <c r="Z1195">
        <f>VALUE(SUBSTITUTE(Table1[[#This Row],[Total]],"$",""))</f>
        <v>5.34</v>
      </c>
      <c r="AA1195" s="3">
        <f>Table1[[#This Row],[Order Total Number]]-Table1[[#This Row],[Total Number]]</f>
        <v>-0.67999999999999972</v>
      </c>
      <c r="AB1195">
        <f>VALUE(SUBSTITUTE(Table1[[#This Row],[Shipping Cost]],"$",""))</f>
        <v>1.49</v>
      </c>
      <c r="AC1195">
        <f>VALUE(SUBSTITUTE(Table1[[#This Row],[Discount $]],"$",""))</f>
        <v>0</v>
      </c>
      <c r="AD1195">
        <f>VALUE(SUBSTITUTE(Table1[[#This Row],[Retail Price]],"$",""))</f>
        <v>2.08</v>
      </c>
      <c r="AE1195" s="4">
        <f>(Table1[[#This Row],[Retail Price Number]]*Table1[[#This Row],[Order Quantity]])-Table1[[#This Row],[Discount $ Number]]+Table1[[#This Row],[Shipping Cost Number]]</f>
        <v>80.53</v>
      </c>
      <c r="AF1195">
        <f>Table1[[#This Row],[Retail Price Number]]*Table1[[#This Row],[Order Quantity]]-Table1[[#This Row],[Discount $ Number]]</f>
        <v>79.040000000000006</v>
      </c>
      <c r="AG1195">
        <f>(Table1[[#This Row],[Retail Price Number]]*Table1[[#This Row],[Order Quantity]])-Table1[[#This Row],[Discount $ Number]]-Table1[[#This Row],[Shipping Cost Number]]</f>
        <v>77.550000000000011</v>
      </c>
      <c r="AH1195">
        <f>Table1[[#This Row],[Retail Price Number]]*Table1[[#This Row],[Order Quantity]]</f>
        <v>79.040000000000006</v>
      </c>
      <c r="AI1195">
        <f>YEAR(Table1[[#This Row],[Order Date]])</f>
        <v>2013</v>
      </c>
    </row>
    <row r="1196" spans="1:35" x14ac:dyDescent="0.3">
      <c r="A1196" t="s">
        <v>4430</v>
      </c>
      <c r="B1196" s="1">
        <v>42606</v>
      </c>
      <c r="C1196" t="s">
        <v>2192</v>
      </c>
      <c r="D1196" t="s">
        <v>365</v>
      </c>
      <c r="E1196" t="s">
        <v>46</v>
      </c>
      <c r="F1196" t="s">
        <v>47</v>
      </c>
      <c r="G1196" t="s">
        <v>91</v>
      </c>
      <c r="H1196" t="s">
        <v>48</v>
      </c>
      <c r="I1196" t="s">
        <v>92</v>
      </c>
      <c r="J1196" t="s">
        <v>79</v>
      </c>
      <c r="K1196" t="s">
        <v>33</v>
      </c>
      <c r="L1196" t="s">
        <v>65</v>
      </c>
      <c r="M1196" t="s">
        <v>35</v>
      </c>
      <c r="N1196" s="1">
        <v>42607</v>
      </c>
      <c r="O1196" t="s">
        <v>80</v>
      </c>
      <c r="P1196" s="3" t="s">
        <v>81</v>
      </c>
      <c r="Q1196" t="s">
        <v>82</v>
      </c>
      <c r="R1196">
        <v>8</v>
      </c>
      <c r="S1196" t="s">
        <v>9157</v>
      </c>
      <c r="T1196" s="2">
        <v>0.09</v>
      </c>
      <c r="U1196" t="s">
        <v>4180</v>
      </c>
      <c r="V1196" t="s">
        <v>9158</v>
      </c>
      <c r="W1196" t="s">
        <v>86</v>
      </c>
      <c r="X1196" t="s">
        <v>9159</v>
      </c>
      <c r="Y1196" s="3">
        <f>VALUE(SUBSTITUTE(Table1[[#This Row],[Order Total]],"$",""))</f>
        <v>410.2</v>
      </c>
      <c r="Z1196">
        <f>VALUE(SUBSTITUTE(Table1[[#This Row],[Total]],"$",""))</f>
        <v>113.29</v>
      </c>
      <c r="AA1196" s="3">
        <f>Table1[[#This Row],[Order Total Number]]-Table1[[#This Row],[Total Number]]</f>
        <v>296.90999999999997</v>
      </c>
      <c r="AB1196">
        <f>VALUE(SUBSTITUTE(Table1[[#This Row],[Shipping Cost]],"$",""))</f>
        <v>7.78</v>
      </c>
      <c r="AC1196">
        <f>VALUE(SUBSTITUTE(Table1[[#This Row],[Discount $]],"$",""))</f>
        <v>26.14</v>
      </c>
      <c r="AD1196">
        <f>VALUE(SUBSTITUTE(Table1[[#This Row],[Retail Price]],"$",""))</f>
        <v>5.4</v>
      </c>
      <c r="AE1196" s="4">
        <f>(Table1[[#This Row],[Retail Price Number]]*Table1[[#This Row],[Order Quantity]])-Table1[[#This Row],[Discount $ Number]]+Table1[[#This Row],[Shipping Cost Number]]</f>
        <v>24.840000000000003</v>
      </c>
      <c r="AF1196">
        <f>Table1[[#This Row],[Retail Price Number]]*Table1[[#This Row],[Order Quantity]]-Table1[[#This Row],[Discount $ Number]]</f>
        <v>17.060000000000002</v>
      </c>
      <c r="AG1196">
        <f>(Table1[[#This Row],[Retail Price Number]]*Table1[[#This Row],[Order Quantity]])-Table1[[#This Row],[Discount $ Number]]-Table1[[#This Row],[Shipping Cost Number]]</f>
        <v>9.2800000000000011</v>
      </c>
      <c r="AH1196">
        <f>Table1[[#This Row],[Retail Price Number]]*Table1[[#This Row],[Order Quantity]]</f>
        <v>43.2</v>
      </c>
      <c r="AI1196">
        <f>YEAR(Table1[[#This Row],[Order Date]])</f>
        <v>2016</v>
      </c>
    </row>
    <row r="1197" spans="1:35" x14ac:dyDescent="0.3">
      <c r="A1197" t="s">
        <v>4430</v>
      </c>
      <c r="B1197" s="1">
        <v>41543</v>
      </c>
      <c r="C1197" t="s">
        <v>11263</v>
      </c>
      <c r="D1197" t="s">
        <v>106</v>
      </c>
      <c r="E1197" t="s">
        <v>46</v>
      </c>
      <c r="F1197" t="s">
        <v>47</v>
      </c>
      <c r="G1197" t="s">
        <v>134</v>
      </c>
      <c r="H1197" t="s">
        <v>107</v>
      </c>
      <c r="I1197" t="s">
        <v>196</v>
      </c>
      <c r="J1197" t="s">
        <v>771</v>
      </c>
      <c r="K1197" t="s">
        <v>94</v>
      </c>
      <c r="L1197" t="s">
        <v>34</v>
      </c>
      <c r="M1197" t="s">
        <v>35</v>
      </c>
      <c r="N1197" s="1">
        <v>41545</v>
      </c>
      <c r="O1197" t="s">
        <v>772</v>
      </c>
      <c r="P1197" s="3" t="s">
        <v>773</v>
      </c>
      <c r="Q1197" t="s">
        <v>774</v>
      </c>
      <c r="R1197">
        <v>33</v>
      </c>
      <c r="S1197" t="s">
        <v>2378</v>
      </c>
      <c r="T1197" s="2">
        <v>0.08</v>
      </c>
      <c r="U1197" t="s">
        <v>7409</v>
      </c>
      <c r="V1197" t="s">
        <v>7591</v>
      </c>
      <c r="W1197" t="s">
        <v>778</v>
      </c>
      <c r="X1197" t="s">
        <v>3639</v>
      </c>
      <c r="Y1197" s="3">
        <f>VALUE(SUBSTITUTE(Table1[[#This Row],[Order Total]],"$",""))</f>
        <v>44.95</v>
      </c>
      <c r="Z1197">
        <f>VALUE(SUBSTITUTE(Table1[[#This Row],[Total]],"$",""))</f>
        <v>52.96</v>
      </c>
      <c r="AA1197" s="3">
        <f>Table1[[#This Row],[Order Total Number]]-Table1[[#This Row],[Total Number]]</f>
        <v>-8.009999999999998</v>
      </c>
      <c r="AB1197">
        <f>VALUE(SUBSTITUTE(Table1[[#This Row],[Shipping Cost]],"$",""))</f>
        <v>0.88</v>
      </c>
      <c r="AC1197">
        <f>VALUE(SUBSTITUTE(Table1[[#This Row],[Discount $]],"$",""))</f>
        <v>4.13</v>
      </c>
      <c r="AD1197">
        <f>VALUE(SUBSTITUTE(Table1[[#This Row],[Retail Price]],"$",""))</f>
        <v>4.76</v>
      </c>
      <c r="AE1197" s="4">
        <f>(Table1[[#This Row],[Retail Price Number]]*Table1[[#This Row],[Order Quantity]])-Table1[[#This Row],[Discount $ Number]]+Table1[[#This Row],[Shipping Cost Number]]</f>
        <v>153.82999999999998</v>
      </c>
      <c r="AF1197">
        <f>Table1[[#This Row],[Retail Price Number]]*Table1[[#This Row],[Order Quantity]]-Table1[[#This Row],[Discount $ Number]]</f>
        <v>152.94999999999999</v>
      </c>
      <c r="AG1197">
        <f>(Table1[[#This Row],[Retail Price Number]]*Table1[[#This Row],[Order Quantity]])-Table1[[#This Row],[Discount $ Number]]-Table1[[#This Row],[Shipping Cost Number]]</f>
        <v>152.07</v>
      </c>
      <c r="AH1197">
        <f>Table1[[#This Row],[Retail Price Number]]*Table1[[#This Row],[Order Quantity]]</f>
        <v>157.07999999999998</v>
      </c>
      <c r="AI1197">
        <f>YEAR(Table1[[#This Row],[Order Date]])</f>
        <v>2013</v>
      </c>
    </row>
    <row r="1198" spans="1:35" x14ac:dyDescent="0.3">
      <c r="A1198" t="s">
        <v>4670</v>
      </c>
      <c r="B1198" s="1">
        <v>41922</v>
      </c>
      <c r="C1198" t="s">
        <v>132</v>
      </c>
      <c r="D1198" t="s">
        <v>133</v>
      </c>
      <c r="E1198" t="s">
        <v>27</v>
      </c>
      <c r="F1198" t="s">
        <v>28</v>
      </c>
      <c r="G1198" t="s">
        <v>77</v>
      </c>
      <c r="H1198" t="s">
        <v>62</v>
      </c>
      <c r="I1198" t="s">
        <v>31</v>
      </c>
      <c r="J1198" t="s">
        <v>1173</v>
      </c>
      <c r="K1198" t="s">
        <v>94</v>
      </c>
      <c r="L1198" t="s">
        <v>95</v>
      </c>
      <c r="M1198" t="s">
        <v>35</v>
      </c>
      <c r="N1198" s="1">
        <v>41923</v>
      </c>
      <c r="O1198" t="s">
        <v>1174</v>
      </c>
      <c r="P1198" s="3" t="s">
        <v>1175</v>
      </c>
      <c r="Q1198" t="s">
        <v>1176</v>
      </c>
      <c r="R1198">
        <v>47</v>
      </c>
      <c r="S1198" t="s">
        <v>4671</v>
      </c>
      <c r="T1198" s="2">
        <v>0</v>
      </c>
      <c r="U1198" t="s">
        <v>4672</v>
      </c>
      <c r="V1198" t="s">
        <v>4673</v>
      </c>
      <c r="W1198" t="s">
        <v>1180</v>
      </c>
      <c r="X1198" t="s">
        <v>4674</v>
      </c>
      <c r="Y1198" s="3">
        <f>VALUE(SUBSTITUTE(Table1[[#This Row],[Order Total]],"$",""))</f>
        <v>3739.62</v>
      </c>
      <c r="Z1198">
        <f>VALUE(SUBSTITUTE(Table1[[#This Row],[Total]],"$",""))</f>
        <v>3736.84</v>
      </c>
      <c r="AA1198" s="3">
        <f>Table1[[#This Row],[Order Total Number]]-Table1[[#This Row],[Total Number]]</f>
        <v>2.7799999999997453</v>
      </c>
      <c r="AB1198">
        <f>VALUE(SUBSTITUTE(Table1[[#This Row],[Shipping Cost]],"$",""))</f>
        <v>26.3</v>
      </c>
      <c r="AC1198">
        <f>VALUE(SUBSTITUTE(Table1[[#This Row],[Discount $]],"$",""))</f>
        <v>30.73</v>
      </c>
      <c r="AD1198">
        <f>VALUE(SUBSTITUTE(Table1[[#This Row],[Retail Price]],"$",""))</f>
        <v>120.97</v>
      </c>
      <c r="AE1198" s="4">
        <f>(Table1[[#This Row],[Retail Price Number]]*Table1[[#This Row],[Order Quantity]])-Table1[[#This Row],[Discount $ Number]]+Table1[[#This Row],[Shipping Cost Number]]</f>
        <v>5681.1600000000008</v>
      </c>
      <c r="AF1198">
        <f>Table1[[#This Row],[Retail Price Number]]*Table1[[#This Row],[Order Quantity]]-Table1[[#This Row],[Discount $ Number]]</f>
        <v>5654.8600000000006</v>
      </c>
      <c r="AG1198">
        <f>(Table1[[#This Row],[Retail Price Number]]*Table1[[#This Row],[Order Quantity]])-Table1[[#This Row],[Discount $ Number]]-Table1[[#This Row],[Shipping Cost Number]]</f>
        <v>5628.56</v>
      </c>
      <c r="AH1198">
        <f>Table1[[#This Row],[Retail Price Number]]*Table1[[#This Row],[Order Quantity]]</f>
        <v>5685.59</v>
      </c>
      <c r="AI1198">
        <f>YEAR(Table1[[#This Row],[Order Date]])</f>
        <v>2014</v>
      </c>
    </row>
    <row r="1199" spans="1:35" x14ac:dyDescent="0.3">
      <c r="A1199" t="s">
        <v>4670</v>
      </c>
      <c r="B1199" s="1">
        <v>42200</v>
      </c>
      <c r="C1199" t="s">
        <v>5081</v>
      </c>
      <c r="D1199" t="s">
        <v>1292</v>
      </c>
      <c r="E1199" t="s">
        <v>27</v>
      </c>
      <c r="F1199" t="s">
        <v>28</v>
      </c>
      <c r="G1199" t="s">
        <v>77</v>
      </c>
      <c r="H1199" t="s">
        <v>30</v>
      </c>
      <c r="I1199" t="s">
        <v>121</v>
      </c>
      <c r="J1199" t="s">
        <v>32</v>
      </c>
      <c r="K1199" t="s">
        <v>94</v>
      </c>
      <c r="L1199" t="s">
        <v>95</v>
      </c>
      <c r="M1199" t="s">
        <v>35</v>
      </c>
      <c r="N1199" s="1">
        <v>42204</v>
      </c>
      <c r="O1199" t="s">
        <v>36</v>
      </c>
      <c r="P1199" s="3" t="s">
        <v>37</v>
      </c>
      <c r="Q1199" t="s">
        <v>36</v>
      </c>
      <c r="R1199">
        <v>20</v>
      </c>
      <c r="S1199" t="s">
        <v>5082</v>
      </c>
      <c r="T1199" s="2">
        <v>0.06</v>
      </c>
      <c r="U1199" t="s">
        <v>1235</v>
      </c>
      <c r="V1199" t="s">
        <v>5083</v>
      </c>
      <c r="W1199" t="s">
        <v>41</v>
      </c>
      <c r="X1199" t="s">
        <v>5084</v>
      </c>
      <c r="Y1199" s="3">
        <f>VALUE(SUBSTITUTE(Table1[[#This Row],[Order Total]],"$",""))</f>
        <v>61.91</v>
      </c>
      <c r="Z1199">
        <f>VALUE(SUBSTITUTE(Table1[[#This Row],[Total]],"$",""))</f>
        <v>64</v>
      </c>
      <c r="AA1199" s="3">
        <f>Table1[[#This Row],[Order Total Number]]-Table1[[#This Row],[Total Number]]</f>
        <v>-2.0900000000000034</v>
      </c>
      <c r="AB1199">
        <f>VALUE(SUBSTITUTE(Table1[[#This Row],[Shipping Cost]],"$",""))</f>
        <v>0.79</v>
      </c>
      <c r="AC1199">
        <f>VALUE(SUBSTITUTE(Table1[[#This Row],[Discount $]],"$",""))</f>
        <v>2.69</v>
      </c>
      <c r="AD1199">
        <f>VALUE(SUBSTITUTE(Table1[[#This Row],[Retail Price]],"$",""))</f>
        <v>1.88</v>
      </c>
      <c r="AE1199" s="4">
        <f>(Table1[[#This Row],[Retail Price Number]]*Table1[[#This Row],[Order Quantity]])-Table1[[#This Row],[Discount $ Number]]+Table1[[#This Row],[Shipping Cost Number]]</f>
        <v>35.699999999999996</v>
      </c>
      <c r="AF1199">
        <f>Table1[[#This Row],[Retail Price Number]]*Table1[[#This Row],[Order Quantity]]-Table1[[#This Row],[Discount $ Number]]</f>
        <v>34.909999999999997</v>
      </c>
      <c r="AG1199">
        <f>(Table1[[#This Row],[Retail Price Number]]*Table1[[#This Row],[Order Quantity]])-Table1[[#This Row],[Discount $ Number]]-Table1[[#This Row],[Shipping Cost Number]]</f>
        <v>34.119999999999997</v>
      </c>
      <c r="AH1199">
        <f>Table1[[#This Row],[Retail Price Number]]*Table1[[#This Row],[Order Quantity]]</f>
        <v>37.599999999999994</v>
      </c>
      <c r="AI1199">
        <f>YEAR(Table1[[#This Row],[Order Date]])</f>
        <v>2015</v>
      </c>
    </row>
    <row r="1200" spans="1:35" x14ac:dyDescent="0.3">
      <c r="A1200" t="s">
        <v>4670</v>
      </c>
      <c r="B1200" s="1">
        <v>42189</v>
      </c>
      <c r="C1200" t="s">
        <v>2523</v>
      </c>
      <c r="D1200" t="s">
        <v>1793</v>
      </c>
      <c r="E1200" t="s">
        <v>46</v>
      </c>
      <c r="F1200" t="s">
        <v>47</v>
      </c>
      <c r="G1200" t="s">
        <v>134</v>
      </c>
      <c r="H1200" t="s">
        <v>48</v>
      </c>
      <c r="I1200" t="s">
        <v>121</v>
      </c>
      <c r="J1200" t="s">
        <v>1853</v>
      </c>
      <c r="K1200" t="s">
        <v>94</v>
      </c>
      <c r="L1200" t="s">
        <v>34</v>
      </c>
      <c r="M1200" t="s">
        <v>156</v>
      </c>
      <c r="N1200" s="1">
        <v>42190</v>
      </c>
      <c r="O1200" t="s">
        <v>1854</v>
      </c>
      <c r="P1200" s="3" t="s">
        <v>1855</v>
      </c>
      <c r="Q1200" t="s">
        <v>1856</v>
      </c>
      <c r="R1200">
        <v>30</v>
      </c>
      <c r="S1200" t="s">
        <v>6729</v>
      </c>
      <c r="T1200" s="2">
        <v>0.02</v>
      </c>
      <c r="U1200" t="s">
        <v>900</v>
      </c>
      <c r="V1200" t="s">
        <v>6730</v>
      </c>
      <c r="W1200" t="s">
        <v>165</v>
      </c>
      <c r="X1200" t="s">
        <v>6731</v>
      </c>
      <c r="Y1200" s="3">
        <f>VALUE(SUBSTITUTE(Table1[[#This Row],[Order Total]],"$",""))</f>
        <v>2795.59</v>
      </c>
      <c r="Z1200">
        <f>VALUE(SUBSTITUTE(Table1[[#This Row],[Total]],"$",""))</f>
        <v>2792.75</v>
      </c>
      <c r="AA1200" s="3">
        <f>Table1[[#This Row],[Order Total Number]]-Table1[[#This Row],[Total Number]]</f>
        <v>2.8400000000001455</v>
      </c>
      <c r="AB1200">
        <f>VALUE(SUBSTITUTE(Table1[[#This Row],[Shipping Cost]],"$",""))</f>
        <v>4</v>
      </c>
      <c r="AC1200">
        <f>VALUE(SUBSTITUTE(Table1[[#This Row],[Discount $]],"$",""))</f>
        <v>30.37</v>
      </c>
      <c r="AD1200">
        <f>VALUE(SUBSTITUTE(Table1[[#This Row],[Retail Price]],"$",""))</f>
        <v>152.47999999999999</v>
      </c>
      <c r="AE1200" s="4">
        <f>(Table1[[#This Row],[Retail Price Number]]*Table1[[#This Row],[Order Quantity]])-Table1[[#This Row],[Discount $ Number]]+Table1[[#This Row],[Shipping Cost Number]]</f>
        <v>4548.03</v>
      </c>
      <c r="AF1200">
        <f>Table1[[#This Row],[Retail Price Number]]*Table1[[#This Row],[Order Quantity]]-Table1[[#This Row],[Discount $ Number]]</f>
        <v>4544.03</v>
      </c>
      <c r="AG1200">
        <f>(Table1[[#This Row],[Retail Price Number]]*Table1[[#This Row],[Order Quantity]])-Table1[[#This Row],[Discount $ Number]]-Table1[[#This Row],[Shipping Cost Number]]</f>
        <v>4540.03</v>
      </c>
      <c r="AH1200">
        <f>Table1[[#This Row],[Retail Price Number]]*Table1[[#This Row],[Order Quantity]]</f>
        <v>4574.3999999999996</v>
      </c>
      <c r="AI1200">
        <f>YEAR(Table1[[#This Row],[Order Date]])</f>
        <v>2015</v>
      </c>
    </row>
    <row r="1201" spans="1:35" x14ac:dyDescent="0.3">
      <c r="A1201" t="s">
        <v>4670</v>
      </c>
      <c r="B1201" s="1">
        <v>42053</v>
      </c>
      <c r="C1201" t="s">
        <v>2117</v>
      </c>
      <c r="D1201" t="s">
        <v>306</v>
      </c>
      <c r="E1201" t="s">
        <v>46</v>
      </c>
      <c r="F1201" t="s">
        <v>47</v>
      </c>
      <c r="G1201" t="s">
        <v>77</v>
      </c>
      <c r="H1201" t="s">
        <v>107</v>
      </c>
      <c r="I1201" t="s">
        <v>196</v>
      </c>
      <c r="J1201" t="s">
        <v>218</v>
      </c>
      <c r="K1201" t="s">
        <v>94</v>
      </c>
      <c r="L1201" t="s">
        <v>95</v>
      </c>
      <c r="M1201" t="s">
        <v>35</v>
      </c>
      <c r="N1201" s="1">
        <v>42056</v>
      </c>
      <c r="O1201" t="s">
        <v>219</v>
      </c>
      <c r="P1201" s="3" t="s">
        <v>124</v>
      </c>
      <c r="Q1201" t="s">
        <v>220</v>
      </c>
      <c r="R1201">
        <v>27</v>
      </c>
      <c r="S1201" t="s">
        <v>7290</v>
      </c>
      <c r="T1201" s="2">
        <v>0.08</v>
      </c>
      <c r="U1201" t="s">
        <v>586</v>
      </c>
      <c r="V1201" t="s">
        <v>7291</v>
      </c>
      <c r="W1201" t="s">
        <v>224</v>
      </c>
      <c r="X1201" t="s">
        <v>7292</v>
      </c>
      <c r="Y1201" s="3">
        <f>VALUE(SUBSTITUTE(Table1[[#This Row],[Order Total]],"$",""))</f>
        <v>49.6</v>
      </c>
      <c r="Z1201">
        <f>VALUE(SUBSTITUTE(Table1[[#This Row],[Total]],"$",""))</f>
        <v>40.04</v>
      </c>
      <c r="AA1201" s="3">
        <f>Table1[[#This Row],[Order Total Number]]-Table1[[#This Row],[Total Number]]</f>
        <v>9.5600000000000023</v>
      </c>
      <c r="AB1201">
        <f>VALUE(SUBSTITUTE(Table1[[#This Row],[Shipping Cost]],"$",""))</f>
        <v>0.5</v>
      </c>
      <c r="AC1201">
        <f>VALUE(SUBSTITUTE(Table1[[#This Row],[Discount $]],"$",""))</f>
        <v>3.96</v>
      </c>
      <c r="AD1201">
        <f>VALUE(SUBSTITUTE(Table1[[#This Row],[Retail Price]],"$",""))</f>
        <v>3.69</v>
      </c>
      <c r="AE1201" s="4">
        <f>(Table1[[#This Row],[Retail Price Number]]*Table1[[#This Row],[Order Quantity]])-Table1[[#This Row],[Discount $ Number]]+Table1[[#This Row],[Shipping Cost Number]]</f>
        <v>96.17</v>
      </c>
      <c r="AF1201">
        <f>Table1[[#This Row],[Retail Price Number]]*Table1[[#This Row],[Order Quantity]]-Table1[[#This Row],[Discount $ Number]]</f>
        <v>95.67</v>
      </c>
      <c r="AG1201">
        <f>(Table1[[#This Row],[Retail Price Number]]*Table1[[#This Row],[Order Quantity]])-Table1[[#This Row],[Discount $ Number]]-Table1[[#This Row],[Shipping Cost Number]]</f>
        <v>95.17</v>
      </c>
      <c r="AH1201">
        <f>Table1[[#This Row],[Retail Price Number]]*Table1[[#This Row],[Order Quantity]]</f>
        <v>99.63</v>
      </c>
      <c r="AI1201">
        <f>YEAR(Table1[[#This Row],[Order Date]])</f>
        <v>2015</v>
      </c>
    </row>
    <row r="1202" spans="1:35" x14ac:dyDescent="0.3">
      <c r="A1202" t="s">
        <v>4670</v>
      </c>
      <c r="B1202" s="1">
        <v>41709</v>
      </c>
      <c r="C1202" t="s">
        <v>786</v>
      </c>
      <c r="D1202" t="s">
        <v>787</v>
      </c>
      <c r="E1202" t="s">
        <v>27</v>
      </c>
      <c r="F1202" t="s">
        <v>28</v>
      </c>
      <c r="G1202" t="s">
        <v>134</v>
      </c>
      <c r="H1202" t="s">
        <v>217</v>
      </c>
      <c r="I1202" t="s">
        <v>92</v>
      </c>
      <c r="J1202" t="s">
        <v>601</v>
      </c>
      <c r="K1202" t="s">
        <v>94</v>
      </c>
      <c r="L1202" t="s">
        <v>34</v>
      </c>
      <c r="M1202" t="s">
        <v>35</v>
      </c>
      <c r="N1202" s="1">
        <v>41710</v>
      </c>
      <c r="O1202" t="s">
        <v>602</v>
      </c>
      <c r="P1202" s="3" t="s">
        <v>603</v>
      </c>
      <c r="Q1202" t="s">
        <v>258</v>
      </c>
      <c r="R1202">
        <v>28</v>
      </c>
      <c r="S1202" t="s">
        <v>5300</v>
      </c>
      <c r="T1202" s="2">
        <v>0.04</v>
      </c>
      <c r="U1202" t="s">
        <v>2238</v>
      </c>
      <c r="V1202" t="s">
        <v>7627</v>
      </c>
      <c r="W1202" t="s">
        <v>606</v>
      </c>
      <c r="X1202" t="s">
        <v>7628</v>
      </c>
      <c r="Y1202" s="3">
        <f>VALUE(SUBSTITUTE(Table1[[#This Row],[Order Total]],"$",""))</f>
        <v>521.55999999999995</v>
      </c>
      <c r="Z1202">
        <f>VALUE(SUBSTITUTE(Table1[[#This Row],[Total]],"$",""))</f>
        <v>526.04999999999995</v>
      </c>
      <c r="AA1202" s="3">
        <f>Table1[[#This Row],[Order Total Number]]-Table1[[#This Row],[Total Number]]</f>
        <v>-4.4900000000000091</v>
      </c>
      <c r="AB1202">
        <f>VALUE(SUBSTITUTE(Table1[[#This Row],[Shipping Cost]],"$",""))</f>
        <v>7.72</v>
      </c>
      <c r="AC1202">
        <f>VALUE(SUBSTITUTE(Table1[[#This Row],[Discount $]],"$",""))</f>
        <v>11.04</v>
      </c>
      <c r="AD1202">
        <f>VALUE(SUBSTITUTE(Table1[[#This Row],[Retail Price]],"$",""))</f>
        <v>7.3</v>
      </c>
      <c r="AE1202" s="4">
        <f>(Table1[[#This Row],[Retail Price Number]]*Table1[[#This Row],[Order Quantity]])-Table1[[#This Row],[Discount $ Number]]+Table1[[#This Row],[Shipping Cost Number]]</f>
        <v>201.08</v>
      </c>
      <c r="AF1202">
        <f>Table1[[#This Row],[Retail Price Number]]*Table1[[#This Row],[Order Quantity]]-Table1[[#This Row],[Discount $ Number]]</f>
        <v>193.36</v>
      </c>
      <c r="AG1202">
        <f>(Table1[[#This Row],[Retail Price Number]]*Table1[[#This Row],[Order Quantity]])-Table1[[#This Row],[Discount $ Number]]-Table1[[#This Row],[Shipping Cost Number]]</f>
        <v>185.64000000000001</v>
      </c>
      <c r="AH1202">
        <f>Table1[[#This Row],[Retail Price Number]]*Table1[[#This Row],[Order Quantity]]</f>
        <v>204.4</v>
      </c>
      <c r="AI1202">
        <f>YEAR(Table1[[#This Row],[Order Date]])</f>
        <v>2014</v>
      </c>
    </row>
    <row r="1203" spans="1:35" x14ac:dyDescent="0.3">
      <c r="A1203" t="s">
        <v>4670</v>
      </c>
      <c r="B1203" s="1">
        <v>41579</v>
      </c>
      <c r="C1203" t="s">
        <v>2431</v>
      </c>
      <c r="D1203" t="s">
        <v>1053</v>
      </c>
      <c r="E1203" t="s">
        <v>27</v>
      </c>
      <c r="F1203" t="s">
        <v>28</v>
      </c>
      <c r="G1203" t="s">
        <v>29</v>
      </c>
      <c r="H1203" t="s">
        <v>281</v>
      </c>
      <c r="I1203" t="s">
        <v>31</v>
      </c>
      <c r="J1203" t="s">
        <v>896</v>
      </c>
      <c r="K1203" t="s">
        <v>33</v>
      </c>
      <c r="L1203" t="s">
        <v>109</v>
      </c>
      <c r="M1203" t="s">
        <v>35</v>
      </c>
      <c r="N1203" s="1">
        <v>41580</v>
      </c>
      <c r="O1203" t="s">
        <v>501</v>
      </c>
      <c r="P1203" s="3" t="s">
        <v>897</v>
      </c>
      <c r="Q1203" t="s">
        <v>898</v>
      </c>
      <c r="R1203">
        <v>10</v>
      </c>
      <c r="S1203" t="s">
        <v>7676</v>
      </c>
      <c r="T1203" s="2">
        <v>0.1</v>
      </c>
      <c r="U1203" t="s">
        <v>6598</v>
      </c>
      <c r="V1203" t="s">
        <v>2484</v>
      </c>
      <c r="W1203" t="s">
        <v>902</v>
      </c>
      <c r="X1203" t="s">
        <v>7677</v>
      </c>
      <c r="Y1203" s="3">
        <f>VALUE(SUBSTITUTE(Table1[[#This Row],[Order Total]],"$",""))</f>
        <v>62.39</v>
      </c>
      <c r="Z1203">
        <f>VALUE(SUBSTITUTE(Table1[[#This Row],[Total]],"$",""))</f>
        <v>63.9</v>
      </c>
      <c r="AA1203" s="3">
        <f>Table1[[#This Row],[Order Total Number]]-Table1[[#This Row],[Total Number]]</f>
        <v>-1.509999999999998</v>
      </c>
      <c r="AB1203">
        <f>VALUE(SUBSTITUTE(Table1[[#This Row],[Shipping Cost]],"$",""))</f>
        <v>13.89</v>
      </c>
      <c r="AC1203">
        <f>VALUE(SUBSTITUTE(Table1[[#This Row],[Discount $]],"$",""))</f>
        <v>0.63</v>
      </c>
      <c r="AD1203">
        <f>VALUE(SUBSTITUTE(Table1[[#This Row],[Retail Price]],"$",""))</f>
        <v>36.549999999999997</v>
      </c>
      <c r="AE1203" s="4">
        <f>(Table1[[#This Row],[Retail Price Number]]*Table1[[#This Row],[Order Quantity]])-Table1[[#This Row],[Discount $ Number]]+Table1[[#This Row],[Shipping Cost Number]]</f>
        <v>378.76</v>
      </c>
      <c r="AF1203">
        <f>Table1[[#This Row],[Retail Price Number]]*Table1[[#This Row],[Order Quantity]]-Table1[[#This Row],[Discount $ Number]]</f>
        <v>364.87</v>
      </c>
      <c r="AG1203">
        <f>(Table1[[#This Row],[Retail Price Number]]*Table1[[#This Row],[Order Quantity]])-Table1[[#This Row],[Discount $ Number]]-Table1[[#This Row],[Shipping Cost Number]]</f>
        <v>350.98</v>
      </c>
      <c r="AH1203">
        <f>Table1[[#This Row],[Retail Price Number]]*Table1[[#This Row],[Order Quantity]]</f>
        <v>365.5</v>
      </c>
      <c r="AI1203">
        <f>YEAR(Table1[[#This Row],[Order Date]])</f>
        <v>2013</v>
      </c>
    </row>
    <row r="1204" spans="1:35" x14ac:dyDescent="0.3">
      <c r="A1204" t="s">
        <v>4670</v>
      </c>
      <c r="B1204" s="1">
        <v>41503</v>
      </c>
      <c r="C1204" t="s">
        <v>1473</v>
      </c>
      <c r="D1204" t="s">
        <v>252</v>
      </c>
      <c r="E1204" t="s">
        <v>27</v>
      </c>
      <c r="F1204" t="s">
        <v>28</v>
      </c>
      <c r="G1204" t="s">
        <v>77</v>
      </c>
      <c r="H1204" t="s">
        <v>62</v>
      </c>
      <c r="I1204" t="s">
        <v>31</v>
      </c>
      <c r="J1204" t="s">
        <v>229</v>
      </c>
      <c r="K1204" t="s">
        <v>723</v>
      </c>
      <c r="L1204" t="s">
        <v>109</v>
      </c>
      <c r="M1204" t="s">
        <v>35</v>
      </c>
      <c r="N1204" s="1">
        <v>41503</v>
      </c>
      <c r="O1204" t="s">
        <v>230</v>
      </c>
      <c r="P1204" s="3" t="s">
        <v>231</v>
      </c>
      <c r="Q1204" t="s">
        <v>232</v>
      </c>
      <c r="R1204">
        <v>37</v>
      </c>
      <c r="S1204" t="s">
        <v>4534</v>
      </c>
      <c r="T1204" s="2">
        <v>0.09</v>
      </c>
      <c r="U1204" t="s">
        <v>10050</v>
      </c>
      <c r="V1204" t="s">
        <v>10051</v>
      </c>
      <c r="W1204" t="s">
        <v>236</v>
      </c>
      <c r="X1204" t="s">
        <v>10052</v>
      </c>
      <c r="Y1204" s="3">
        <f>VALUE(SUBSTITUTE(Table1[[#This Row],[Order Total]],"$",""))</f>
        <v>451.07</v>
      </c>
      <c r="Z1204">
        <f>VALUE(SUBSTITUTE(Table1[[#This Row],[Total]],"$",""))</f>
        <v>466.55</v>
      </c>
      <c r="AA1204" s="3">
        <f>Table1[[#This Row],[Order Total Number]]-Table1[[#This Row],[Total Number]]</f>
        <v>-15.480000000000018</v>
      </c>
      <c r="AB1204">
        <f>VALUE(SUBSTITUTE(Table1[[#This Row],[Shipping Cost]],"$",""))</f>
        <v>49</v>
      </c>
      <c r="AC1204">
        <f>VALUE(SUBSTITUTE(Table1[[#This Row],[Discount $]],"$",""))</f>
        <v>37.85</v>
      </c>
      <c r="AD1204">
        <f>VALUE(SUBSTITUTE(Table1[[#This Row],[Retail Price]],"$",""))</f>
        <v>449.99</v>
      </c>
      <c r="AE1204" s="4">
        <f>(Table1[[#This Row],[Retail Price Number]]*Table1[[#This Row],[Order Quantity]])-Table1[[#This Row],[Discount $ Number]]+Table1[[#This Row],[Shipping Cost Number]]</f>
        <v>16660.780000000002</v>
      </c>
      <c r="AF1204">
        <f>Table1[[#This Row],[Retail Price Number]]*Table1[[#This Row],[Order Quantity]]-Table1[[#This Row],[Discount $ Number]]</f>
        <v>16611.780000000002</v>
      </c>
      <c r="AG1204">
        <f>(Table1[[#This Row],[Retail Price Number]]*Table1[[#This Row],[Order Quantity]])-Table1[[#This Row],[Discount $ Number]]-Table1[[#This Row],[Shipping Cost Number]]</f>
        <v>16562.780000000002</v>
      </c>
      <c r="AH1204">
        <f>Table1[[#This Row],[Retail Price Number]]*Table1[[#This Row],[Order Quantity]]</f>
        <v>16649.63</v>
      </c>
      <c r="AI1204">
        <f>YEAR(Table1[[#This Row],[Order Date]])</f>
        <v>2013</v>
      </c>
    </row>
    <row r="1205" spans="1:35" x14ac:dyDescent="0.3">
      <c r="A1205" t="s">
        <v>4670</v>
      </c>
      <c r="B1205" s="1">
        <v>41649</v>
      </c>
      <c r="C1205" t="s">
        <v>1671</v>
      </c>
      <c r="D1205" t="s">
        <v>306</v>
      </c>
      <c r="E1205" t="s">
        <v>46</v>
      </c>
      <c r="F1205" t="s">
        <v>47</v>
      </c>
      <c r="G1205" t="s">
        <v>77</v>
      </c>
      <c r="H1205" t="s">
        <v>107</v>
      </c>
      <c r="I1205" t="s">
        <v>31</v>
      </c>
      <c r="J1205" t="s">
        <v>611</v>
      </c>
      <c r="K1205" t="s">
        <v>94</v>
      </c>
      <c r="L1205" t="s">
        <v>34</v>
      </c>
      <c r="M1205" t="s">
        <v>35</v>
      </c>
      <c r="N1205" s="1">
        <v>41650</v>
      </c>
      <c r="O1205" t="s">
        <v>612</v>
      </c>
      <c r="P1205" s="3" t="s">
        <v>613</v>
      </c>
      <c r="Q1205" t="s">
        <v>614</v>
      </c>
      <c r="R1205">
        <v>41</v>
      </c>
      <c r="S1205" t="s">
        <v>7125</v>
      </c>
      <c r="T1205" s="2">
        <v>0.03</v>
      </c>
      <c r="U1205" t="s">
        <v>7126</v>
      </c>
      <c r="V1205" t="s">
        <v>7127</v>
      </c>
      <c r="W1205" t="s">
        <v>618</v>
      </c>
      <c r="X1205" t="s">
        <v>7128</v>
      </c>
      <c r="Y1205" s="3">
        <f>VALUE(SUBSTITUTE(Table1[[#This Row],[Order Total]],"$",""))</f>
        <v>2416.33</v>
      </c>
      <c r="Z1205">
        <f>VALUE(SUBSTITUTE(Table1[[#This Row],[Total]],"$",""))</f>
        <v>2440.8200000000002</v>
      </c>
      <c r="AA1205" s="3">
        <f>Table1[[#This Row],[Order Total Number]]-Table1[[#This Row],[Total Number]]</f>
        <v>-24.490000000000236</v>
      </c>
      <c r="AB1205">
        <f>VALUE(SUBSTITUTE(Table1[[#This Row],[Shipping Cost]],"$",""))</f>
        <v>24.49</v>
      </c>
      <c r="AC1205">
        <f>VALUE(SUBSTITUTE(Table1[[#This Row],[Discount $]],"$",""))</f>
        <v>49.31</v>
      </c>
      <c r="AD1205">
        <f>VALUE(SUBSTITUTE(Table1[[#This Row],[Retail Price]],"$",""))</f>
        <v>136.97999999999999</v>
      </c>
      <c r="AE1205" s="4">
        <f>(Table1[[#This Row],[Retail Price Number]]*Table1[[#This Row],[Order Quantity]])-Table1[[#This Row],[Discount $ Number]]+Table1[[#This Row],[Shipping Cost Number]]</f>
        <v>5591.3599999999988</v>
      </c>
      <c r="AF1205">
        <f>Table1[[#This Row],[Retail Price Number]]*Table1[[#This Row],[Order Quantity]]-Table1[[#This Row],[Discount $ Number]]</f>
        <v>5566.869999999999</v>
      </c>
      <c r="AG1205">
        <f>(Table1[[#This Row],[Retail Price Number]]*Table1[[#This Row],[Order Quantity]])-Table1[[#This Row],[Discount $ Number]]-Table1[[#This Row],[Shipping Cost Number]]</f>
        <v>5542.3799999999992</v>
      </c>
      <c r="AH1205">
        <f>Table1[[#This Row],[Retail Price Number]]*Table1[[#This Row],[Order Quantity]]</f>
        <v>5616.1799999999994</v>
      </c>
      <c r="AI1205">
        <f>YEAR(Table1[[#This Row],[Order Date]])</f>
        <v>2014</v>
      </c>
    </row>
    <row r="1206" spans="1:35" x14ac:dyDescent="0.3">
      <c r="A1206" t="s">
        <v>4670</v>
      </c>
      <c r="B1206" s="1">
        <v>41666</v>
      </c>
      <c r="C1206" t="s">
        <v>781</v>
      </c>
      <c r="D1206" t="s">
        <v>162</v>
      </c>
      <c r="E1206" t="s">
        <v>46</v>
      </c>
      <c r="F1206" t="s">
        <v>47</v>
      </c>
      <c r="G1206" t="s">
        <v>134</v>
      </c>
      <c r="H1206" t="s">
        <v>107</v>
      </c>
      <c r="I1206" t="s">
        <v>63</v>
      </c>
      <c r="J1206" t="s">
        <v>145</v>
      </c>
      <c r="K1206" t="s">
        <v>94</v>
      </c>
      <c r="L1206" t="s">
        <v>109</v>
      </c>
      <c r="M1206" t="s">
        <v>35</v>
      </c>
      <c r="N1206" s="1">
        <v>41666</v>
      </c>
      <c r="O1206" t="s">
        <v>146</v>
      </c>
      <c r="P1206" s="3" t="s">
        <v>147</v>
      </c>
      <c r="Q1206" t="s">
        <v>148</v>
      </c>
      <c r="R1206">
        <v>46</v>
      </c>
      <c r="S1206" t="s">
        <v>11422</v>
      </c>
      <c r="T1206" s="2">
        <v>0.09</v>
      </c>
      <c r="U1206" t="s">
        <v>1136</v>
      </c>
      <c r="V1206" t="s">
        <v>11423</v>
      </c>
      <c r="W1206" t="s">
        <v>152</v>
      </c>
      <c r="X1206" t="s">
        <v>11424</v>
      </c>
      <c r="Y1206" s="3">
        <f>VALUE(SUBSTITUTE(Table1[[#This Row],[Order Total]],"$",""))</f>
        <v>213.18</v>
      </c>
      <c r="Z1206">
        <f>VALUE(SUBSTITUTE(Table1[[#This Row],[Total]],"$",""))</f>
        <v>228.19</v>
      </c>
      <c r="AA1206" s="3">
        <f>Table1[[#This Row],[Order Total Number]]-Table1[[#This Row],[Total Number]]</f>
        <v>-15.009999999999991</v>
      </c>
      <c r="AB1206">
        <f>VALUE(SUBSTITUTE(Table1[[#This Row],[Shipping Cost]],"$",""))</f>
        <v>2.85</v>
      </c>
      <c r="AC1206">
        <f>VALUE(SUBSTITUTE(Table1[[#This Row],[Discount $]],"$",""))</f>
        <v>2.1800000000000002</v>
      </c>
      <c r="AD1206">
        <f>VALUE(SUBSTITUTE(Table1[[#This Row],[Retail Price]],"$",""))</f>
        <v>12.22</v>
      </c>
      <c r="AE1206" s="4">
        <f>(Table1[[#This Row],[Retail Price Number]]*Table1[[#This Row],[Order Quantity]])-Table1[[#This Row],[Discount $ Number]]+Table1[[#This Row],[Shipping Cost Number]]</f>
        <v>562.79000000000008</v>
      </c>
      <c r="AF1206">
        <f>Table1[[#This Row],[Retail Price Number]]*Table1[[#This Row],[Order Quantity]]-Table1[[#This Row],[Discount $ Number]]</f>
        <v>559.94000000000005</v>
      </c>
      <c r="AG1206">
        <f>(Table1[[#This Row],[Retail Price Number]]*Table1[[#This Row],[Order Quantity]])-Table1[[#This Row],[Discount $ Number]]-Table1[[#This Row],[Shipping Cost Number]]</f>
        <v>557.09</v>
      </c>
      <c r="AH1206">
        <f>Table1[[#This Row],[Retail Price Number]]*Table1[[#This Row],[Order Quantity]]</f>
        <v>562.12</v>
      </c>
      <c r="AI1206">
        <f>YEAR(Table1[[#This Row],[Order Date]])</f>
        <v>2014</v>
      </c>
    </row>
    <row r="1207" spans="1:35" x14ac:dyDescent="0.3">
      <c r="A1207" t="s">
        <v>5444</v>
      </c>
      <c r="B1207" s="1">
        <v>41965</v>
      </c>
      <c r="C1207" t="s">
        <v>5445</v>
      </c>
      <c r="D1207" t="s">
        <v>120</v>
      </c>
      <c r="E1207" t="s">
        <v>27</v>
      </c>
      <c r="F1207" t="s">
        <v>28</v>
      </c>
      <c r="G1207" t="s">
        <v>91</v>
      </c>
      <c r="H1207" t="s">
        <v>62</v>
      </c>
      <c r="I1207" t="s">
        <v>121</v>
      </c>
      <c r="J1207" t="s">
        <v>253</v>
      </c>
      <c r="K1207" t="s">
        <v>94</v>
      </c>
      <c r="L1207" t="s">
        <v>109</v>
      </c>
      <c r="M1207" t="s">
        <v>35</v>
      </c>
      <c r="N1207" s="1">
        <v>41966</v>
      </c>
      <c r="O1207" t="s">
        <v>254</v>
      </c>
      <c r="P1207" s="3" t="s">
        <v>255</v>
      </c>
      <c r="Q1207" t="s">
        <v>256</v>
      </c>
      <c r="R1207">
        <v>22</v>
      </c>
      <c r="S1207" t="s">
        <v>5446</v>
      </c>
      <c r="T1207" s="2">
        <v>7.0000000000000007E-2</v>
      </c>
      <c r="U1207" t="s">
        <v>5447</v>
      </c>
      <c r="V1207" t="s">
        <v>5448</v>
      </c>
      <c r="W1207" t="s">
        <v>260</v>
      </c>
      <c r="X1207" t="s">
        <v>5449</v>
      </c>
      <c r="Y1207" s="3">
        <f>VALUE(SUBSTITUTE(Table1[[#This Row],[Order Total]],"$",""))</f>
        <v>158.66</v>
      </c>
      <c r="Z1207">
        <f>VALUE(SUBSTITUTE(Table1[[#This Row],[Total]],"$",""))</f>
        <v>157.37</v>
      </c>
      <c r="AA1207" s="3">
        <f>Table1[[#This Row],[Order Total Number]]-Table1[[#This Row],[Total Number]]</f>
        <v>1.289999999999992</v>
      </c>
      <c r="AB1207">
        <f>VALUE(SUBSTITUTE(Table1[[#This Row],[Shipping Cost]],"$",""))</f>
        <v>1.34</v>
      </c>
      <c r="AC1207">
        <f>VALUE(SUBSTITUTE(Table1[[#This Row],[Discount $]],"$",""))</f>
        <v>3.55</v>
      </c>
      <c r="AD1207">
        <f>VALUE(SUBSTITUTE(Table1[[#This Row],[Retail Price]],"$",""))</f>
        <v>2.78</v>
      </c>
      <c r="AE1207" s="4">
        <f>(Table1[[#This Row],[Retail Price Number]]*Table1[[#This Row],[Order Quantity]])-Table1[[#This Row],[Discount $ Number]]+Table1[[#This Row],[Shipping Cost Number]]</f>
        <v>58.95</v>
      </c>
      <c r="AF1207">
        <f>Table1[[#This Row],[Retail Price Number]]*Table1[[#This Row],[Order Quantity]]-Table1[[#This Row],[Discount $ Number]]</f>
        <v>57.61</v>
      </c>
      <c r="AG1207">
        <f>(Table1[[#This Row],[Retail Price Number]]*Table1[[#This Row],[Order Quantity]])-Table1[[#This Row],[Discount $ Number]]-Table1[[#This Row],[Shipping Cost Number]]</f>
        <v>56.269999999999996</v>
      </c>
      <c r="AH1207">
        <f>Table1[[#This Row],[Retail Price Number]]*Table1[[#This Row],[Order Quantity]]</f>
        <v>61.16</v>
      </c>
      <c r="AI1207">
        <f>YEAR(Table1[[#This Row],[Order Date]])</f>
        <v>2014</v>
      </c>
    </row>
    <row r="1208" spans="1:35" x14ac:dyDescent="0.3">
      <c r="A1208" t="s">
        <v>5444</v>
      </c>
      <c r="B1208" s="1">
        <v>41933</v>
      </c>
      <c r="C1208" t="s">
        <v>2338</v>
      </c>
      <c r="D1208" t="s">
        <v>365</v>
      </c>
      <c r="E1208" t="s">
        <v>46</v>
      </c>
      <c r="F1208" t="s">
        <v>47</v>
      </c>
      <c r="G1208" t="s">
        <v>91</v>
      </c>
      <c r="H1208" t="s">
        <v>48</v>
      </c>
      <c r="I1208" t="s">
        <v>121</v>
      </c>
      <c r="J1208" t="s">
        <v>1365</v>
      </c>
      <c r="K1208" t="s">
        <v>94</v>
      </c>
      <c r="L1208" t="s">
        <v>95</v>
      </c>
      <c r="M1208" t="s">
        <v>35</v>
      </c>
      <c r="N1208" s="1">
        <v>41933</v>
      </c>
      <c r="O1208" t="s">
        <v>925</v>
      </c>
      <c r="P1208" s="3" t="s">
        <v>758</v>
      </c>
      <c r="Q1208" t="s">
        <v>254</v>
      </c>
      <c r="R1208">
        <v>50</v>
      </c>
      <c r="S1208" t="s">
        <v>5595</v>
      </c>
      <c r="T1208" s="2">
        <v>0.08</v>
      </c>
      <c r="U1208" t="s">
        <v>3061</v>
      </c>
      <c r="V1208" t="s">
        <v>3700</v>
      </c>
      <c r="W1208" t="s">
        <v>1369</v>
      </c>
      <c r="X1208" t="s">
        <v>5596</v>
      </c>
      <c r="Y1208" s="3">
        <f>VALUE(SUBSTITUTE(Table1[[#This Row],[Order Total]],"$",""))</f>
        <v>59.01</v>
      </c>
      <c r="Z1208">
        <f>VALUE(SUBSTITUTE(Table1[[#This Row],[Total]],"$",""))</f>
        <v>65.569999999999993</v>
      </c>
      <c r="AA1208" s="3">
        <f>Table1[[#This Row],[Order Total Number]]-Table1[[#This Row],[Total Number]]</f>
        <v>-6.5599999999999952</v>
      </c>
      <c r="AB1208">
        <f>VALUE(SUBSTITUTE(Table1[[#This Row],[Shipping Cost]],"$",""))</f>
        <v>0.93</v>
      </c>
      <c r="AC1208">
        <f>VALUE(SUBSTITUTE(Table1[[#This Row],[Discount $]],"$",""))</f>
        <v>2.79</v>
      </c>
      <c r="AD1208">
        <f>VALUE(SUBSTITUTE(Table1[[#This Row],[Retail Price]],"$",""))</f>
        <v>2.84</v>
      </c>
      <c r="AE1208" s="4">
        <f>(Table1[[#This Row],[Retail Price Number]]*Table1[[#This Row],[Order Quantity]])-Table1[[#This Row],[Discount $ Number]]+Table1[[#This Row],[Shipping Cost Number]]</f>
        <v>140.14000000000001</v>
      </c>
      <c r="AF1208">
        <f>Table1[[#This Row],[Retail Price Number]]*Table1[[#This Row],[Order Quantity]]-Table1[[#This Row],[Discount $ Number]]</f>
        <v>139.21</v>
      </c>
      <c r="AG1208">
        <f>(Table1[[#This Row],[Retail Price Number]]*Table1[[#This Row],[Order Quantity]])-Table1[[#This Row],[Discount $ Number]]-Table1[[#This Row],[Shipping Cost Number]]</f>
        <v>138.28</v>
      </c>
      <c r="AH1208">
        <f>Table1[[#This Row],[Retail Price Number]]*Table1[[#This Row],[Order Quantity]]</f>
        <v>142</v>
      </c>
      <c r="AI1208">
        <f>YEAR(Table1[[#This Row],[Order Date]])</f>
        <v>2014</v>
      </c>
    </row>
    <row r="1209" spans="1:35" x14ac:dyDescent="0.3">
      <c r="A1209" t="s">
        <v>5444</v>
      </c>
      <c r="B1209" s="1">
        <v>41459</v>
      </c>
      <c r="C1209" t="s">
        <v>2975</v>
      </c>
      <c r="D1209" t="s">
        <v>1005</v>
      </c>
      <c r="E1209" t="s">
        <v>27</v>
      </c>
      <c r="F1209" t="s">
        <v>28</v>
      </c>
      <c r="G1209" t="s">
        <v>77</v>
      </c>
      <c r="H1209" t="s">
        <v>281</v>
      </c>
      <c r="I1209" t="s">
        <v>92</v>
      </c>
      <c r="J1209" t="s">
        <v>1356</v>
      </c>
      <c r="K1209" t="s">
        <v>94</v>
      </c>
      <c r="L1209" t="s">
        <v>95</v>
      </c>
      <c r="M1209" t="s">
        <v>35</v>
      </c>
      <c r="N1209" s="1">
        <v>41460</v>
      </c>
      <c r="O1209" t="s">
        <v>1275</v>
      </c>
      <c r="P1209" s="3" t="s">
        <v>1357</v>
      </c>
      <c r="Q1209" t="s">
        <v>1358</v>
      </c>
      <c r="R1209">
        <v>2</v>
      </c>
      <c r="S1209" t="s">
        <v>9260</v>
      </c>
      <c r="T1209" s="2">
        <v>0.06</v>
      </c>
      <c r="U1209" t="s">
        <v>9261</v>
      </c>
      <c r="V1209" t="s">
        <v>9262</v>
      </c>
      <c r="W1209" t="s">
        <v>812</v>
      </c>
      <c r="X1209" t="s">
        <v>9263</v>
      </c>
      <c r="Y1209" s="3">
        <f>VALUE(SUBSTITUTE(Table1[[#This Row],[Order Total]],"$",""))</f>
        <v>260.77999999999997</v>
      </c>
      <c r="Z1209">
        <f>VALUE(SUBSTITUTE(Table1[[#This Row],[Total]],"$",""))</f>
        <v>279.58999999999997</v>
      </c>
      <c r="AA1209" s="3">
        <f>Table1[[#This Row],[Order Total Number]]-Table1[[#This Row],[Total Number]]</f>
        <v>-18.810000000000002</v>
      </c>
      <c r="AB1209">
        <f>VALUE(SUBSTITUTE(Table1[[#This Row],[Shipping Cost]],"$",""))</f>
        <v>19.989999999999998</v>
      </c>
      <c r="AC1209">
        <f>VALUE(SUBSTITUTE(Table1[[#This Row],[Discount $]],"$",""))</f>
        <v>27.69</v>
      </c>
      <c r="AD1209">
        <f>VALUE(SUBSTITUTE(Table1[[#This Row],[Retail Price]],"$",""))</f>
        <v>54.1</v>
      </c>
      <c r="AE1209" s="4">
        <f>(Table1[[#This Row],[Retail Price Number]]*Table1[[#This Row],[Order Quantity]])-Table1[[#This Row],[Discount $ Number]]+Table1[[#This Row],[Shipping Cost Number]]</f>
        <v>100.5</v>
      </c>
      <c r="AF1209">
        <f>Table1[[#This Row],[Retail Price Number]]*Table1[[#This Row],[Order Quantity]]-Table1[[#This Row],[Discount $ Number]]</f>
        <v>80.510000000000005</v>
      </c>
      <c r="AG1209">
        <f>(Table1[[#This Row],[Retail Price Number]]*Table1[[#This Row],[Order Quantity]])-Table1[[#This Row],[Discount $ Number]]-Table1[[#This Row],[Shipping Cost Number]]</f>
        <v>60.52000000000001</v>
      </c>
      <c r="AH1209">
        <f>Table1[[#This Row],[Retail Price Number]]*Table1[[#This Row],[Order Quantity]]</f>
        <v>108.2</v>
      </c>
      <c r="AI1209">
        <f>YEAR(Table1[[#This Row],[Order Date]])</f>
        <v>2013</v>
      </c>
    </row>
    <row r="1210" spans="1:35" x14ac:dyDescent="0.3">
      <c r="A1210" t="s">
        <v>5444</v>
      </c>
      <c r="B1210" s="1">
        <v>41558</v>
      </c>
      <c r="C1210" t="s">
        <v>3883</v>
      </c>
      <c r="D1210" t="s">
        <v>440</v>
      </c>
      <c r="E1210" t="s">
        <v>46</v>
      </c>
      <c r="F1210" t="s">
        <v>47</v>
      </c>
      <c r="G1210" t="s">
        <v>29</v>
      </c>
      <c r="H1210" t="s">
        <v>48</v>
      </c>
      <c r="I1210" t="s">
        <v>31</v>
      </c>
      <c r="J1210" t="s">
        <v>2107</v>
      </c>
      <c r="K1210" t="s">
        <v>94</v>
      </c>
      <c r="L1210" t="s">
        <v>95</v>
      </c>
      <c r="M1210" t="s">
        <v>35</v>
      </c>
      <c r="N1210" s="1">
        <v>41560</v>
      </c>
      <c r="O1210" t="s">
        <v>1380</v>
      </c>
      <c r="P1210" s="3" t="s">
        <v>2108</v>
      </c>
      <c r="Q1210" t="s">
        <v>990</v>
      </c>
      <c r="R1210">
        <v>1</v>
      </c>
      <c r="S1210" t="s">
        <v>10694</v>
      </c>
      <c r="T1210" s="2">
        <v>0.02</v>
      </c>
      <c r="U1210" t="s">
        <v>3877</v>
      </c>
      <c r="V1210" t="s">
        <v>5397</v>
      </c>
      <c r="W1210" t="s">
        <v>57</v>
      </c>
      <c r="X1210" t="s">
        <v>5533</v>
      </c>
      <c r="Y1210" s="3">
        <f>VALUE(SUBSTITUTE(Table1[[#This Row],[Order Total]],"$",""))</f>
        <v>33.619999999999997</v>
      </c>
      <c r="Z1210">
        <f>VALUE(SUBSTITUTE(Table1[[#This Row],[Total]],"$",""))</f>
        <v>32.79</v>
      </c>
      <c r="AA1210" s="3">
        <f>Table1[[#This Row],[Order Total Number]]-Table1[[#This Row],[Total Number]]</f>
        <v>0.82999999999999829</v>
      </c>
      <c r="AB1210">
        <f>VALUE(SUBSTITUTE(Table1[[#This Row],[Shipping Cost]],"$",""))</f>
        <v>0.7</v>
      </c>
      <c r="AC1210">
        <f>VALUE(SUBSTITUTE(Table1[[#This Row],[Discount $]],"$",""))</f>
        <v>0.35</v>
      </c>
      <c r="AD1210">
        <f>VALUE(SUBSTITUTE(Table1[[#This Row],[Retail Price]],"$",""))</f>
        <v>2.1</v>
      </c>
      <c r="AE1210" s="4">
        <f>(Table1[[#This Row],[Retail Price Number]]*Table1[[#This Row],[Order Quantity]])-Table1[[#This Row],[Discount $ Number]]+Table1[[#This Row],[Shipping Cost Number]]</f>
        <v>2.4500000000000002</v>
      </c>
      <c r="AF1210">
        <f>Table1[[#This Row],[Retail Price Number]]*Table1[[#This Row],[Order Quantity]]-Table1[[#This Row],[Discount $ Number]]</f>
        <v>1.75</v>
      </c>
      <c r="AG1210">
        <f>(Table1[[#This Row],[Retail Price Number]]*Table1[[#This Row],[Order Quantity]])-Table1[[#This Row],[Discount $ Number]]-Table1[[#This Row],[Shipping Cost Number]]</f>
        <v>1.05</v>
      </c>
      <c r="AH1210">
        <f>Table1[[#This Row],[Retail Price Number]]*Table1[[#This Row],[Order Quantity]]</f>
        <v>2.1</v>
      </c>
      <c r="AI1210">
        <f>YEAR(Table1[[#This Row],[Order Date]])</f>
        <v>2013</v>
      </c>
    </row>
    <row r="1211" spans="1:35" x14ac:dyDescent="0.3">
      <c r="A1211" t="s">
        <v>3386</v>
      </c>
      <c r="B1211" s="1">
        <v>41978</v>
      </c>
      <c r="C1211" t="s">
        <v>2000</v>
      </c>
      <c r="D1211" t="s">
        <v>120</v>
      </c>
      <c r="E1211" t="s">
        <v>27</v>
      </c>
      <c r="F1211" t="s">
        <v>28</v>
      </c>
      <c r="G1211" t="s">
        <v>29</v>
      </c>
      <c r="H1211" t="s">
        <v>62</v>
      </c>
      <c r="I1211" t="s">
        <v>31</v>
      </c>
      <c r="J1211" t="s">
        <v>601</v>
      </c>
      <c r="K1211" t="s">
        <v>94</v>
      </c>
      <c r="L1211" t="s">
        <v>95</v>
      </c>
      <c r="M1211" t="s">
        <v>35</v>
      </c>
      <c r="N1211" s="1">
        <v>41980</v>
      </c>
      <c r="O1211" t="s">
        <v>602</v>
      </c>
      <c r="P1211" s="3" t="s">
        <v>603</v>
      </c>
      <c r="Q1211" t="s">
        <v>258</v>
      </c>
      <c r="R1211">
        <v>27</v>
      </c>
      <c r="S1211" t="s">
        <v>3387</v>
      </c>
      <c r="T1211" s="2">
        <v>7.0000000000000007E-2</v>
      </c>
      <c r="U1211" t="s">
        <v>3355</v>
      </c>
      <c r="V1211" t="s">
        <v>3388</v>
      </c>
      <c r="W1211" t="s">
        <v>606</v>
      </c>
      <c r="X1211" t="s">
        <v>3389</v>
      </c>
      <c r="Y1211" s="3">
        <f>VALUE(SUBSTITUTE(Table1[[#This Row],[Order Total]],"$",""))</f>
        <v>168.61</v>
      </c>
      <c r="Z1211">
        <f>VALUE(SUBSTITUTE(Table1[[#This Row],[Total]],"$",""))</f>
        <v>178.99</v>
      </c>
      <c r="AA1211" s="3">
        <f>Table1[[#This Row],[Order Total Number]]-Table1[[#This Row],[Total Number]]</f>
        <v>-10.379999999999995</v>
      </c>
      <c r="AB1211">
        <f>VALUE(SUBSTITUTE(Table1[[#This Row],[Shipping Cost]],"$",""))</f>
        <v>7.72</v>
      </c>
      <c r="AC1211">
        <f>VALUE(SUBSTITUTE(Table1[[#This Row],[Discount $]],"$",""))</f>
        <v>10.69</v>
      </c>
      <c r="AD1211">
        <f>VALUE(SUBSTITUTE(Table1[[#This Row],[Retail Price]],"$",""))</f>
        <v>7.3</v>
      </c>
      <c r="AE1211" s="4">
        <f>(Table1[[#This Row],[Retail Price Number]]*Table1[[#This Row],[Order Quantity]])-Table1[[#This Row],[Discount $ Number]]+Table1[[#This Row],[Shipping Cost Number]]</f>
        <v>194.13</v>
      </c>
      <c r="AF1211">
        <f>Table1[[#This Row],[Retail Price Number]]*Table1[[#This Row],[Order Quantity]]-Table1[[#This Row],[Discount $ Number]]</f>
        <v>186.41</v>
      </c>
      <c r="AG1211">
        <f>(Table1[[#This Row],[Retail Price Number]]*Table1[[#This Row],[Order Quantity]])-Table1[[#This Row],[Discount $ Number]]-Table1[[#This Row],[Shipping Cost Number]]</f>
        <v>178.69</v>
      </c>
      <c r="AH1211">
        <f>Table1[[#This Row],[Retail Price Number]]*Table1[[#This Row],[Order Quantity]]</f>
        <v>197.1</v>
      </c>
      <c r="AI1211">
        <f>YEAR(Table1[[#This Row],[Order Date]])</f>
        <v>2014</v>
      </c>
    </row>
    <row r="1212" spans="1:35" x14ac:dyDescent="0.3">
      <c r="A1212" t="s">
        <v>3386</v>
      </c>
      <c r="B1212" s="1">
        <v>41360</v>
      </c>
      <c r="C1212" t="s">
        <v>451</v>
      </c>
      <c r="D1212" t="s">
        <v>61</v>
      </c>
      <c r="E1212" t="s">
        <v>27</v>
      </c>
      <c r="F1212" t="s">
        <v>28</v>
      </c>
      <c r="G1212" t="s">
        <v>134</v>
      </c>
      <c r="H1212" t="s">
        <v>62</v>
      </c>
      <c r="I1212" t="s">
        <v>31</v>
      </c>
      <c r="J1212" t="s">
        <v>3148</v>
      </c>
      <c r="K1212" t="s">
        <v>94</v>
      </c>
      <c r="L1212" t="s">
        <v>34</v>
      </c>
      <c r="M1212" t="s">
        <v>35</v>
      </c>
      <c r="N1212" s="1">
        <v>41360</v>
      </c>
      <c r="O1212" t="s">
        <v>2929</v>
      </c>
      <c r="P1212" s="3" t="s">
        <v>3149</v>
      </c>
      <c r="Q1212" t="s">
        <v>3150</v>
      </c>
      <c r="R1212">
        <v>2</v>
      </c>
      <c r="S1212" t="s">
        <v>10014</v>
      </c>
      <c r="T1212" s="2">
        <v>0.05</v>
      </c>
      <c r="U1212" t="s">
        <v>10015</v>
      </c>
      <c r="V1212" t="s">
        <v>6247</v>
      </c>
      <c r="W1212" t="s">
        <v>3154</v>
      </c>
      <c r="X1212" t="s">
        <v>6932</v>
      </c>
      <c r="Y1212" s="3">
        <f>VALUE(SUBSTITUTE(Table1[[#This Row],[Order Total]],"$",""))</f>
        <v>193.34</v>
      </c>
      <c r="Z1212">
        <f>VALUE(SUBSTITUTE(Table1[[#This Row],[Total]],"$",""))</f>
        <v>199.44</v>
      </c>
      <c r="AA1212" s="3">
        <f>Table1[[#This Row],[Order Total Number]]-Table1[[#This Row],[Total Number]]</f>
        <v>-6.0999999999999943</v>
      </c>
      <c r="AB1212">
        <f>VALUE(SUBSTITUTE(Table1[[#This Row],[Shipping Cost]],"$",""))</f>
        <v>6.14</v>
      </c>
      <c r="AC1212">
        <f>VALUE(SUBSTITUTE(Table1[[#This Row],[Discount $]],"$",""))</f>
        <v>8.1</v>
      </c>
      <c r="AD1212">
        <f>VALUE(SUBSTITUTE(Table1[[#This Row],[Retail Price]],"$",""))</f>
        <v>8.57</v>
      </c>
      <c r="AE1212" s="4">
        <f>(Table1[[#This Row],[Retail Price Number]]*Table1[[#This Row],[Order Quantity]])-Table1[[#This Row],[Discount $ Number]]+Table1[[#This Row],[Shipping Cost Number]]</f>
        <v>15.18</v>
      </c>
      <c r="AF1212">
        <f>Table1[[#This Row],[Retail Price Number]]*Table1[[#This Row],[Order Quantity]]-Table1[[#This Row],[Discount $ Number]]</f>
        <v>9.0400000000000009</v>
      </c>
      <c r="AG1212">
        <f>(Table1[[#This Row],[Retail Price Number]]*Table1[[#This Row],[Order Quantity]])-Table1[[#This Row],[Discount $ Number]]-Table1[[#This Row],[Shipping Cost Number]]</f>
        <v>2.9000000000000012</v>
      </c>
      <c r="AH1212">
        <f>Table1[[#This Row],[Retail Price Number]]*Table1[[#This Row],[Order Quantity]]</f>
        <v>17.14</v>
      </c>
      <c r="AI1212">
        <f>YEAR(Table1[[#This Row],[Order Date]])</f>
        <v>2013</v>
      </c>
    </row>
    <row r="1213" spans="1:35" x14ac:dyDescent="0.3">
      <c r="A1213" t="s">
        <v>4318</v>
      </c>
      <c r="B1213" s="1">
        <v>41647</v>
      </c>
      <c r="C1213" t="s">
        <v>1527</v>
      </c>
      <c r="D1213" t="s">
        <v>280</v>
      </c>
      <c r="E1213" t="s">
        <v>27</v>
      </c>
      <c r="F1213" t="s">
        <v>28</v>
      </c>
      <c r="G1213" t="s">
        <v>134</v>
      </c>
      <c r="H1213" t="s">
        <v>281</v>
      </c>
      <c r="I1213" t="s">
        <v>196</v>
      </c>
      <c r="J1213" t="s">
        <v>734</v>
      </c>
      <c r="K1213" t="s">
        <v>94</v>
      </c>
      <c r="L1213" t="s">
        <v>34</v>
      </c>
      <c r="M1213" t="s">
        <v>35</v>
      </c>
      <c r="N1213" s="1">
        <v>41654</v>
      </c>
      <c r="O1213" t="s">
        <v>735</v>
      </c>
      <c r="P1213" s="3" t="s">
        <v>736</v>
      </c>
      <c r="Q1213" t="s">
        <v>737</v>
      </c>
      <c r="R1213">
        <v>33</v>
      </c>
      <c r="S1213" t="s">
        <v>4319</v>
      </c>
      <c r="T1213" s="2">
        <v>0.05</v>
      </c>
      <c r="U1213" t="s">
        <v>2626</v>
      </c>
      <c r="V1213" t="s">
        <v>4320</v>
      </c>
      <c r="W1213" t="s">
        <v>741</v>
      </c>
      <c r="X1213" t="s">
        <v>4321</v>
      </c>
      <c r="Y1213" s="3">
        <f>VALUE(SUBSTITUTE(Table1[[#This Row],[Order Total]],"$",""))</f>
        <v>133.11000000000001</v>
      </c>
      <c r="Z1213">
        <f>VALUE(SUBSTITUTE(Table1[[#This Row],[Total]],"$",""))</f>
        <v>133.33000000000001</v>
      </c>
      <c r="AA1213" s="3">
        <f>Table1[[#This Row],[Order Total Number]]-Table1[[#This Row],[Total Number]]</f>
        <v>-0.21999999999999886</v>
      </c>
      <c r="AB1213">
        <f>VALUE(SUBSTITUTE(Table1[[#This Row],[Shipping Cost]],"$",""))</f>
        <v>5.47</v>
      </c>
      <c r="AC1213">
        <f>VALUE(SUBSTITUTE(Table1[[#This Row],[Discount $]],"$",""))</f>
        <v>5.35</v>
      </c>
      <c r="AD1213">
        <f>VALUE(SUBSTITUTE(Table1[[#This Row],[Retail Price]],"$",""))</f>
        <v>3.58</v>
      </c>
      <c r="AE1213" s="4">
        <f>(Table1[[#This Row],[Retail Price Number]]*Table1[[#This Row],[Order Quantity]])-Table1[[#This Row],[Discount $ Number]]+Table1[[#This Row],[Shipping Cost Number]]</f>
        <v>118.26</v>
      </c>
      <c r="AF1213">
        <f>Table1[[#This Row],[Retail Price Number]]*Table1[[#This Row],[Order Quantity]]-Table1[[#This Row],[Discount $ Number]]</f>
        <v>112.79</v>
      </c>
      <c r="AG1213">
        <f>(Table1[[#This Row],[Retail Price Number]]*Table1[[#This Row],[Order Quantity]])-Table1[[#This Row],[Discount $ Number]]-Table1[[#This Row],[Shipping Cost Number]]</f>
        <v>107.32000000000001</v>
      </c>
      <c r="AH1213">
        <f>Table1[[#This Row],[Retail Price Number]]*Table1[[#This Row],[Order Quantity]]</f>
        <v>118.14</v>
      </c>
      <c r="AI1213">
        <f>YEAR(Table1[[#This Row],[Order Date]])</f>
        <v>2014</v>
      </c>
    </row>
    <row r="1214" spans="1:35" x14ac:dyDescent="0.3">
      <c r="A1214" t="s">
        <v>4318</v>
      </c>
      <c r="B1214" s="1">
        <v>41643</v>
      </c>
      <c r="C1214" t="s">
        <v>3752</v>
      </c>
      <c r="D1214" t="s">
        <v>399</v>
      </c>
      <c r="E1214" t="s">
        <v>27</v>
      </c>
      <c r="F1214" t="s">
        <v>28</v>
      </c>
      <c r="G1214" t="s">
        <v>77</v>
      </c>
      <c r="H1214" t="s">
        <v>62</v>
      </c>
      <c r="I1214" t="s">
        <v>196</v>
      </c>
      <c r="J1214" t="s">
        <v>623</v>
      </c>
      <c r="K1214" t="s">
        <v>94</v>
      </c>
      <c r="L1214" t="s">
        <v>95</v>
      </c>
      <c r="M1214" t="s">
        <v>35</v>
      </c>
      <c r="N1214" s="1">
        <v>41645</v>
      </c>
      <c r="O1214" t="s">
        <v>624</v>
      </c>
      <c r="P1214" s="3" t="s">
        <v>625</v>
      </c>
      <c r="Q1214" t="s">
        <v>626</v>
      </c>
      <c r="R1214">
        <v>31</v>
      </c>
      <c r="S1214" t="s">
        <v>9814</v>
      </c>
      <c r="T1214" s="2">
        <v>0.08</v>
      </c>
      <c r="U1214" t="s">
        <v>9815</v>
      </c>
      <c r="V1214" t="s">
        <v>9816</v>
      </c>
      <c r="W1214" t="s">
        <v>376</v>
      </c>
      <c r="X1214" t="s">
        <v>9817</v>
      </c>
      <c r="Y1214" s="3">
        <f>VALUE(SUBSTITUTE(Table1[[#This Row],[Order Total]],"$",""))</f>
        <v>2025.69</v>
      </c>
      <c r="Z1214">
        <f>VALUE(SUBSTITUTE(Table1[[#This Row],[Total]],"$",""))</f>
        <v>2194.75</v>
      </c>
      <c r="AA1214" s="3">
        <f>Table1[[#This Row],[Order Total Number]]-Table1[[#This Row],[Total Number]]</f>
        <v>-169.05999999999995</v>
      </c>
      <c r="AB1214">
        <f>VALUE(SUBSTITUTE(Table1[[#This Row],[Shipping Cost]],"$",""))</f>
        <v>7.18</v>
      </c>
      <c r="AC1214">
        <f>VALUE(SUBSTITUTE(Table1[[#This Row],[Discount $]],"$",""))</f>
        <v>42.71</v>
      </c>
      <c r="AD1214">
        <f>VALUE(SUBSTITUTE(Table1[[#This Row],[Retail Price]],"$",""))</f>
        <v>300.97000000000003</v>
      </c>
      <c r="AE1214" s="4">
        <f>(Table1[[#This Row],[Retail Price Number]]*Table1[[#This Row],[Order Quantity]])-Table1[[#This Row],[Discount $ Number]]+Table1[[#This Row],[Shipping Cost Number]]</f>
        <v>9294.5400000000027</v>
      </c>
      <c r="AF1214">
        <f>Table1[[#This Row],[Retail Price Number]]*Table1[[#This Row],[Order Quantity]]-Table1[[#This Row],[Discount $ Number]]</f>
        <v>9287.3600000000024</v>
      </c>
      <c r="AG1214">
        <f>(Table1[[#This Row],[Retail Price Number]]*Table1[[#This Row],[Order Quantity]])-Table1[[#This Row],[Discount $ Number]]-Table1[[#This Row],[Shipping Cost Number]]</f>
        <v>9280.1800000000021</v>
      </c>
      <c r="AH1214">
        <f>Table1[[#This Row],[Retail Price Number]]*Table1[[#This Row],[Order Quantity]]</f>
        <v>9330.0700000000015</v>
      </c>
      <c r="AI1214">
        <f>YEAR(Table1[[#This Row],[Order Date]])</f>
        <v>2014</v>
      </c>
    </row>
    <row r="1215" spans="1:35" x14ac:dyDescent="0.3">
      <c r="A1215" t="s">
        <v>1562</v>
      </c>
      <c r="B1215" s="1">
        <v>41652</v>
      </c>
      <c r="C1215" t="s">
        <v>1563</v>
      </c>
      <c r="D1215" t="s">
        <v>144</v>
      </c>
      <c r="E1215" t="s">
        <v>46</v>
      </c>
      <c r="F1215" t="s">
        <v>47</v>
      </c>
      <c r="G1215" t="s">
        <v>134</v>
      </c>
      <c r="H1215" t="s">
        <v>107</v>
      </c>
      <c r="I1215" t="s">
        <v>63</v>
      </c>
      <c r="J1215" t="s">
        <v>1388</v>
      </c>
      <c r="K1215" t="s">
        <v>94</v>
      </c>
      <c r="L1215" t="s">
        <v>95</v>
      </c>
      <c r="M1215" t="s">
        <v>35</v>
      </c>
      <c r="N1215" s="1">
        <v>41657</v>
      </c>
      <c r="O1215" t="s">
        <v>1389</v>
      </c>
      <c r="P1215" s="3" t="s">
        <v>1390</v>
      </c>
      <c r="Q1215" t="s">
        <v>1391</v>
      </c>
      <c r="R1215">
        <v>1</v>
      </c>
      <c r="S1215" t="s">
        <v>1564</v>
      </c>
      <c r="T1215" s="2">
        <v>0.02</v>
      </c>
      <c r="U1215" t="s">
        <v>1565</v>
      </c>
      <c r="V1215" t="s">
        <v>1566</v>
      </c>
      <c r="W1215" t="s">
        <v>812</v>
      </c>
      <c r="X1215" t="s">
        <v>1567</v>
      </c>
      <c r="Y1215" s="3">
        <f>VALUE(SUBSTITUTE(Table1[[#This Row],[Order Total]],"$",""))</f>
        <v>425.17</v>
      </c>
      <c r="Z1215">
        <f>VALUE(SUBSTITUTE(Table1[[#This Row],[Total]],"$",""))</f>
        <v>431.83</v>
      </c>
      <c r="AA1215" s="3">
        <f>Table1[[#This Row],[Order Total Number]]-Table1[[#This Row],[Total Number]]</f>
        <v>-6.6599999999999682</v>
      </c>
      <c r="AB1215">
        <f>VALUE(SUBSTITUTE(Table1[[#This Row],[Shipping Cost]],"$",""))</f>
        <v>19.989999999999998</v>
      </c>
      <c r="AC1215">
        <f>VALUE(SUBSTITUTE(Table1[[#This Row],[Discount $]],"$",""))</f>
        <v>42.05</v>
      </c>
      <c r="AD1215">
        <f>VALUE(SUBSTITUTE(Table1[[#This Row],[Retail Price]],"$",""))</f>
        <v>90.48</v>
      </c>
      <c r="AE1215" s="4">
        <f>(Table1[[#This Row],[Retail Price Number]]*Table1[[#This Row],[Order Quantity]])-Table1[[#This Row],[Discount $ Number]]+Table1[[#This Row],[Shipping Cost Number]]</f>
        <v>68.42</v>
      </c>
      <c r="AF1215">
        <f>Table1[[#This Row],[Retail Price Number]]*Table1[[#This Row],[Order Quantity]]-Table1[[#This Row],[Discount $ Number]]</f>
        <v>48.430000000000007</v>
      </c>
      <c r="AG1215">
        <f>(Table1[[#This Row],[Retail Price Number]]*Table1[[#This Row],[Order Quantity]])-Table1[[#This Row],[Discount $ Number]]-Table1[[#This Row],[Shipping Cost Number]]</f>
        <v>28.440000000000008</v>
      </c>
      <c r="AH1215">
        <f>Table1[[#This Row],[Retail Price Number]]*Table1[[#This Row],[Order Quantity]]</f>
        <v>90.48</v>
      </c>
      <c r="AI1215">
        <f>YEAR(Table1[[#This Row],[Order Date]])</f>
        <v>2014</v>
      </c>
    </row>
    <row r="1216" spans="1:35" x14ac:dyDescent="0.3">
      <c r="A1216" t="s">
        <v>1562</v>
      </c>
      <c r="B1216" s="1">
        <v>41941</v>
      </c>
      <c r="C1216" t="s">
        <v>7271</v>
      </c>
      <c r="D1216" t="s">
        <v>432</v>
      </c>
      <c r="E1216" t="s">
        <v>27</v>
      </c>
      <c r="F1216" t="s">
        <v>28</v>
      </c>
      <c r="G1216" t="s">
        <v>134</v>
      </c>
      <c r="H1216" t="s">
        <v>433</v>
      </c>
      <c r="I1216" t="s">
        <v>63</v>
      </c>
      <c r="J1216" t="s">
        <v>507</v>
      </c>
      <c r="K1216" t="s">
        <v>33</v>
      </c>
      <c r="L1216" t="s">
        <v>109</v>
      </c>
      <c r="M1216" t="s">
        <v>156</v>
      </c>
      <c r="N1216" s="1">
        <v>41943</v>
      </c>
      <c r="O1216" t="s">
        <v>508</v>
      </c>
      <c r="P1216" s="3" t="s">
        <v>509</v>
      </c>
      <c r="Q1216" t="s">
        <v>510</v>
      </c>
      <c r="R1216">
        <v>46</v>
      </c>
      <c r="S1216" t="s">
        <v>6215</v>
      </c>
      <c r="T1216" s="2">
        <v>0.09</v>
      </c>
      <c r="U1216" t="s">
        <v>2982</v>
      </c>
      <c r="V1216" t="s">
        <v>11774</v>
      </c>
      <c r="W1216" t="s">
        <v>514</v>
      </c>
      <c r="X1216" t="s">
        <v>11775</v>
      </c>
      <c r="Y1216" s="3">
        <f>VALUE(SUBSTITUTE(Table1[[#This Row],[Order Total]],"$",""))</f>
        <v>260.81</v>
      </c>
      <c r="Z1216">
        <f>VALUE(SUBSTITUTE(Table1[[#This Row],[Total]],"$",""))</f>
        <v>275.83999999999997</v>
      </c>
      <c r="AA1216" s="3">
        <f>Table1[[#This Row],[Order Total Number]]-Table1[[#This Row],[Total Number]]</f>
        <v>-15.029999999999973</v>
      </c>
      <c r="AB1216">
        <f>VALUE(SUBSTITUTE(Table1[[#This Row],[Shipping Cost]],"$",""))</f>
        <v>4.68</v>
      </c>
      <c r="AC1216">
        <f>VALUE(SUBSTITUTE(Table1[[#This Row],[Discount $]],"$",""))</f>
        <v>15.55</v>
      </c>
      <c r="AD1216">
        <f>VALUE(SUBSTITUTE(Table1[[#This Row],[Retail Price]],"$",""))</f>
        <v>10.23</v>
      </c>
      <c r="AE1216" s="4">
        <f>(Table1[[#This Row],[Retail Price Number]]*Table1[[#This Row],[Order Quantity]])-Table1[[#This Row],[Discount $ Number]]+Table1[[#This Row],[Shipping Cost Number]]</f>
        <v>459.71000000000004</v>
      </c>
      <c r="AF1216">
        <f>Table1[[#This Row],[Retail Price Number]]*Table1[[#This Row],[Order Quantity]]-Table1[[#This Row],[Discount $ Number]]</f>
        <v>455.03000000000003</v>
      </c>
      <c r="AG1216">
        <f>(Table1[[#This Row],[Retail Price Number]]*Table1[[#This Row],[Order Quantity]])-Table1[[#This Row],[Discount $ Number]]-Table1[[#This Row],[Shipping Cost Number]]</f>
        <v>450.35</v>
      </c>
      <c r="AH1216">
        <f>Table1[[#This Row],[Retail Price Number]]*Table1[[#This Row],[Order Quantity]]</f>
        <v>470.58000000000004</v>
      </c>
      <c r="AI1216">
        <f>YEAR(Table1[[#This Row],[Order Date]])</f>
        <v>2014</v>
      </c>
    </row>
    <row r="1217" spans="1:35" x14ac:dyDescent="0.3">
      <c r="A1217" t="s">
        <v>1562</v>
      </c>
      <c r="B1217" s="1">
        <v>41649</v>
      </c>
      <c r="C1217" t="s">
        <v>1671</v>
      </c>
      <c r="D1217" t="s">
        <v>306</v>
      </c>
      <c r="E1217" t="s">
        <v>46</v>
      </c>
      <c r="F1217" t="s">
        <v>47</v>
      </c>
      <c r="G1217" t="s">
        <v>134</v>
      </c>
      <c r="H1217" t="s">
        <v>107</v>
      </c>
      <c r="I1217" t="s">
        <v>196</v>
      </c>
      <c r="J1217" t="s">
        <v>832</v>
      </c>
      <c r="K1217" t="s">
        <v>94</v>
      </c>
      <c r="L1217" t="s">
        <v>34</v>
      </c>
      <c r="M1217" t="s">
        <v>35</v>
      </c>
      <c r="N1217" s="1">
        <v>41650</v>
      </c>
      <c r="O1217" t="s">
        <v>833</v>
      </c>
      <c r="P1217" s="3" t="s">
        <v>834</v>
      </c>
      <c r="Q1217" t="s">
        <v>774</v>
      </c>
      <c r="R1217">
        <v>21</v>
      </c>
      <c r="S1217" t="s">
        <v>83</v>
      </c>
      <c r="T1217" s="2">
        <v>0</v>
      </c>
      <c r="U1217" t="s">
        <v>84</v>
      </c>
      <c r="V1217" t="s">
        <v>85</v>
      </c>
      <c r="W1217" t="s">
        <v>838</v>
      </c>
      <c r="X1217" t="s">
        <v>4484</v>
      </c>
      <c r="Y1217" s="3">
        <f>VALUE(SUBSTITUTE(Table1[[#This Row],[Order Total]],"$",""))</f>
        <v>44.23</v>
      </c>
      <c r="Z1217">
        <f>VALUE(SUBSTITUTE(Table1[[#This Row],[Total]],"$",""))</f>
        <v>52.83</v>
      </c>
      <c r="AA1217" s="3">
        <f>Table1[[#This Row],[Order Total Number]]-Table1[[#This Row],[Total Number]]</f>
        <v>-8.6000000000000014</v>
      </c>
      <c r="AB1217">
        <f>VALUE(SUBSTITUTE(Table1[[#This Row],[Shipping Cost]],"$",""))</f>
        <v>2.04</v>
      </c>
      <c r="AC1217">
        <f>VALUE(SUBSTITUTE(Table1[[#This Row],[Discount $]],"$",""))</f>
        <v>4.37</v>
      </c>
      <c r="AD1217">
        <f>VALUE(SUBSTITUTE(Table1[[#This Row],[Retail Price]],"$",""))</f>
        <v>5.18</v>
      </c>
      <c r="AE1217" s="4">
        <f>(Table1[[#This Row],[Retail Price Number]]*Table1[[#This Row],[Order Quantity]])-Table1[[#This Row],[Discount $ Number]]+Table1[[#This Row],[Shipping Cost Number]]</f>
        <v>106.45</v>
      </c>
      <c r="AF1217">
        <f>Table1[[#This Row],[Retail Price Number]]*Table1[[#This Row],[Order Quantity]]-Table1[[#This Row],[Discount $ Number]]</f>
        <v>104.41</v>
      </c>
      <c r="AG1217">
        <f>(Table1[[#This Row],[Retail Price Number]]*Table1[[#This Row],[Order Quantity]])-Table1[[#This Row],[Discount $ Number]]-Table1[[#This Row],[Shipping Cost Number]]</f>
        <v>102.36999999999999</v>
      </c>
      <c r="AH1217">
        <f>Table1[[#This Row],[Retail Price Number]]*Table1[[#This Row],[Order Quantity]]</f>
        <v>108.78</v>
      </c>
      <c r="AI1217">
        <f>YEAR(Table1[[#This Row],[Order Date]])</f>
        <v>2014</v>
      </c>
    </row>
    <row r="1218" spans="1:35" x14ac:dyDescent="0.3">
      <c r="A1218" t="s">
        <v>3488</v>
      </c>
      <c r="B1218" s="1">
        <v>41685</v>
      </c>
      <c r="C1218" t="s">
        <v>3489</v>
      </c>
      <c r="D1218" t="s">
        <v>144</v>
      </c>
      <c r="E1218" t="s">
        <v>46</v>
      </c>
      <c r="F1218" t="s">
        <v>47</v>
      </c>
      <c r="G1218" t="s">
        <v>134</v>
      </c>
      <c r="H1218" t="s">
        <v>107</v>
      </c>
      <c r="I1218" t="s">
        <v>31</v>
      </c>
      <c r="J1218" t="s">
        <v>79</v>
      </c>
      <c r="K1218" t="s">
        <v>94</v>
      </c>
      <c r="L1218" t="s">
        <v>95</v>
      </c>
      <c r="M1218" t="s">
        <v>35</v>
      </c>
      <c r="N1218" s="1">
        <v>41686</v>
      </c>
      <c r="O1218" t="s">
        <v>80</v>
      </c>
      <c r="P1218" s="3" t="s">
        <v>81</v>
      </c>
      <c r="Q1218" t="s">
        <v>82</v>
      </c>
      <c r="R1218">
        <v>22</v>
      </c>
      <c r="S1218" t="s">
        <v>3490</v>
      </c>
      <c r="T1218" s="2">
        <v>0.04</v>
      </c>
      <c r="U1218" t="s">
        <v>3491</v>
      </c>
      <c r="V1218" t="s">
        <v>3492</v>
      </c>
      <c r="W1218" t="s">
        <v>86</v>
      </c>
      <c r="X1218" t="s">
        <v>3493</v>
      </c>
      <c r="Y1218" s="3">
        <f>VALUE(SUBSTITUTE(Table1[[#This Row],[Order Total]],"$",""))</f>
        <v>151.87</v>
      </c>
      <c r="Z1218">
        <f>VALUE(SUBSTITUTE(Table1[[#This Row],[Total]],"$",""))</f>
        <v>152.59</v>
      </c>
      <c r="AA1218" s="3">
        <f>Table1[[#This Row],[Order Total Number]]-Table1[[#This Row],[Total Number]]</f>
        <v>-0.71999999999999886</v>
      </c>
      <c r="AB1218">
        <f>VALUE(SUBSTITUTE(Table1[[#This Row],[Shipping Cost]],"$",""))</f>
        <v>7.78</v>
      </c>
      <c r="AC1218">
        <f>VALUE(SUBSTITUTE(Table1[[#This Row],[Discount $]],"$",""))</f>
        <v>15.21</v>
      </c>
      <c r="AD1218">
        <f>VALUE(SUBSTITUTE(Table1[[#This Row],[Retail Price]],"$",""))</f>
        <v>5.4</v>
      </c>
      <c r="AE1218" s="4">
        <f>(Table1[[#This Row],[Retail Price Number]]*Table1[[#This Row],[Order Quantity]])-Table1[[#This Row],[Discount $ Number]]+Table1[[#This Row],[Shipping Cost Number]]</f>
        <v>111.37</v>
      </c>
      <c r="AF1218">
        <f>Table1[[#This Row],[Retail Price Number]]*Table1[[#This Row],[Order Quantity]]-Table1[[#This Row],[Discount $ Number]]</f>
        <v>103.59</v>
      </c>
      <c r="AG1218">
        <f>(Table1[[#This Row],[Retail Price Number]]*Table1[[#This Row],[Order Quantity]])-Table1[[#This Row],[Discount $ Number]]-Table1[[#This Row],[Shipping Cost Number]]</f>
        <v>95.81</v>
      </c>
      <c r="AH1218">
        <f>Table1[[#This Row],[Retail Price Number]]*Table1[[#This Row],[Order Quantity]]</f>
        <v>118.80000000000001</v>
      </c>
      <c r="AI1218">
        <f>YEAR(Table1[[#This Row],[Order Date]])</f>
        <v>2014</v>
      </c>
    </row>
    <row r="1219" spans="1:35" x14ac:dyDescent="0.3">
      <c r="A1219" t="s">
        <v>3488</v>
      </c>
      <c r="B1219" s="1">
        <v>42122</v>
      </c>
      <c r="C1219" t="s">
        <v>4398</v>
      </c>
      <c r="D1219" t="s">
        <v>162</v>
      </c>
      <c r="E1219" t="s">
        <v>46</v>
      </c>
      <c r="F1219" t="s">
        <v>47</v>
      </c>
      <c r="G1219" t="s">
        <v>77</v>
      </c>
      <c r="H1219" t="s">
        <v>107</v>
      </c>
      <c r="I1219" t="s">
        <v>63</v>
      </c>
      <c r="J1219" t="s">
        <v>2168</v>
      </c>
      <c r="K1219" t="s">
        <v>94</v>
      </c>
      <c r="L1219" t="s">
        <v>95</v>
      </c>
      <c r="M1219" t="s">
        <v>35</v>
      </c>
      <c r="N1219" s="1">
        <v>42124</v>
      </c>
      <c r="O1219" t="s">
        <v>1728</v>
      </c>
      <c r="P1219" s="3" t="s">
        <v>2169</v>
      </c>
      <c r="Q1219" t="s">
        <v>2170</v>
      </c>
      <c r="R1219">
        <v>40</v>
      </c>
      <c r="S1219" t="s">
        <v>4399</v>
      </c>
      <c r="T1219" s="2">
        <v>0.01</v>
      </c>
      <c r="U1219" t="s">
        <v>2512</v>
      </c>
      <c r="V1219" t="s">
        <v>4400</v>
      </c>
      <c r="W1219" t="s">
        <v>818</v>
      </c>
      <c r="X1219" t="s">
        <v>4401</v>
      </c>
      <c r="Y1219" s="3">
        <f>VALUE(SUBSTITUTE(Table1[[#This Row],[Order Total]],"$",""))</f>
        <v>152.07</v>
      </c>
      <c r="Z1219">
        <f>VALUE(SUBSTITUTE(Table1[[#This Row],[Total]],"$",""))</f>
        <v>153.57</v>
      </c>
      <c r="AA1219" s="3">
        <f>Table1[[#This Row],[Order Total Number]]-Table1[[#This Row],[Total Number]]</f>
        <v>-1.5</v>
      </c>
      <c r="AB1219">
        <f>VALUE(SUBSTITUTE(Table1[[#This Row],[Shipping Cost]],"$",""))</f>
        <v>6.19</v>
      </c>
      <c r="AC1219">
        <f>VALUE(SUBSTITUTE(Table1[[#This Row],[Discount $]],"$",""))</f>
        <v>2.59</v>
      </c>
      <c r="AD1219">
        <f>VALUE(SUBSTITUTE(Table1[[#This Row],[Retail Price]],"$",""))</f>
        <v>8.6</v>
      </c>
      <c r="AE1219" s="4">
        <f>(Table1[[#This Row],[Retail Price Number]]*Table1[[#This Row],[Order Quantity]])-Table1[[#This Row],[Discount $ Number]]+Table1[[#This Row],[Shipping Cost Number]]</f>
        <v>347.6</v>
      </c>
      <c r="AF1219">
        <f>Table1[[#This Row],[Retail Price Number]]*Table1[[#This Row],[Order Quantity]]-Table1[[#This Row],[Discount $ Number]]</f>
        <v>341.41</v>
      </c>
      <c r="AG1219">
        <f>(Table1[[#This Row],[Retail Price Number]]*Table1[[#This Row],[Order Quantity]])-Table1[[#This Row],[Discount $ Number]]-Table1[[#This Row],[Shipping Cost Number]]</f>
        <v>335.22</v>
      </c>
      <c r="AH1219">
        <f>Table1[[#This Row],[Retail Price Number]]*Table1[[#This Row],[Order Quantity]]</f>
        <v>344</v>
      </c>
      <c r="AI1219">
        <f>YEAR(Table1[[#This Row],[Order Date]])</f>
        <v>2015</v>
      </c>
    </row>
    <row r="1220" spans="1:35" x14ac:dyDescent="0.3">
      <c r="A1220" t="s">
        <v>3488</v>
      </c>
      <c r="B1220" s="1">
        <v>41516</v>
      </c>
      <c r="C1220" t="s">
        <v>958</v>
      </c>
      <c r="D1220" t="s">
        <v>162</v>
      </c>
      <c r="E1220" t="s">
        <v>46</v>
      </c>
      <c r="F1220" t="s">
        <v>47</v>
      </c>
      <c r="G1220" t="s">
        <v>134</v>
      </c>
      <c r="H1220" t="s">
        <v>107</v>
      </c>
      <c r="I1220" t="s">
        <v>92</v>
      </c>
      <c r="J1220" t="s">
        <v>355</v>
      </c>
      <c r="K1220" t="s">
        <v>33</v>
      </c>
      <c r="L1220" t="s">
        <v>34</v>
      </c>
      <c r="M1220" t="s">
        <v>35</v>
      </c>
      <c r="N1220" s="1">
        <v>41487</v>
      </c>
      <c r="O1220" t="s">
        <v>129</v>
      </c>
      <c r="P1220" s="3" t="s">
        <v>356</v>
      </c>
      <c r="Q1220" t="s">
        <v>357</v>
      </c>
      <c r="R1220">
        <v>46</v>
      </c>
      <c r="S1220" t="s">
        <v>5289</v>
      </c>
      <c r="T1220" s="2">
        <v>0.06</v>
      </c>
      <c r="U1220" t="s">
        <v>3125</v>
      </c>
      <c r="V1220" t="s">
        <v>3680</v>
      </c>
      <c r="W1220" t="s">
        <v>361</v>
      </c>
      <c r="X1220" t="s">
        <v>5290</v>
      </c>
      <c r="Y1220" s="3">
        <f>VALUE(SUBSTITUTE(Table1[[#This Row],[Order Total]],"$",""))</f>
        <v>239.27</v>
      </c>
      <c r="Z1220">
        <f>VALUE(SUBSTITUTE(Table1[[#This Row],[Total]],"$",""))</f>
        <v>239.74</v>
      </c>
      <c r="AA1220" s="3">
        <f>Table1[[#This Row],[Order Total Number]]-Table1[[#This Row],[Total Number]]</f>
        <v>-0.46999999999999886</v>
      </c>
      <c r="AB1220">
        <f>VALUE(SUBSTITUTE(Table1[[#This Row],[Shipping Cost]],"$",""))</f>
        <v>3.6</v>
      </c>
      <c r="AC1220">
        <f>VALUE(SUBSTITUTE(Table1[[#This Row],[Discount $]],"$",""))</f>
        <v>29.97</v>
      </c>
      <c r="AD1220">
        <f>VALUE(SUBSTITUTE(Table1[[#This Row],[Retail Price]],"$",""))</f>
        <v>5.68</v>
      </c>
      <c r="AE1220" s="4">
        <f>(Table1[[#This Row],[Retail Price Number]]*Table1[[#This Row],[Order Quantity]])-Table1[[#This Row],[Discount $ Number]]+Table1[[#This Row],[Shipping Cost Number]]</f>
        <v>234.90999999999997</v>
      </c>
      <c r="AF1220">
        <f>Table1[[#This Row],[Retail Price Number]]*Table1[[#This Row],[Order Quantity]]-Table1[[#This Row],[Discount $ Number]]</f>
        <v>231.30999999999997</v>
      </c>
      <c r="AG1220">
        <f>(Table1[[#This Row],[Retail Price Number]]*Table1[[#This Row],[Order Quantity]])-Table1[[#This Row],[Discount $ Number]]-Table1[[#This Row],[Shipping Cost Number]]</f>
        <v>227.70999999999998</v>
      </c>
      <c r="AH1220">
        <f>Table1[[#This Row],[Retail Price Number]]*Table1[[#This Row],[Order Quantity]]</f>
        <v>261.27999999999997</v>
      </c>
      <c r="AI1220">
        <f>YEAR(Table1[[#This Row],[Order Date]])</f>
        <v>2013</v>
      </c>
    </row>
    <row r="1221" spans="1:35" x14ac:dyDescent="0.3">
      <c r="A1221" t="s">
        <v>3488</v>
      </c>
      <c r="B1221" s="1">
        <v>41328</v>
      </c>
      <c r="C1221" t="s">
        <v>5759</v>
      </c>
      <c r="D1221" t="s">
        <v>2407</v>
      </c>
      <c r="E1221" t="s">
        <v>27</v>
      </c>
      <c r="F1221" t="s">
        <v>28</v>
      </c>
      <c r="G1221" t="s">
        <v>77</v>
      </c>
      <c r="H1221" t="s">
        <v>289</v>
      </c>
      <c r="I1221" t="s">
        <v>196</v>
      </c>
      <c r="J1221" t="s">
        <v>507</v>
      </c>
      <c r="K1221" t="s">
        <v>33</v>
      </c>
      <c r="L1221" t="s">
        <v>65</v>
      </c>
      <c r="M1221" t="s">
        <v>156</v>
      </c>
      <c r="N1221" s="1">
        <v>41328</v>
      </c>
      <c r="O1221" t="s">
        <v>508</v>
      </c>
      <c r="P1221" s="3" t="s">
        <v>509</v>
      </c>
      <c r="Q1221" t="s">
        <v>510</v>
      </c>
      <c r="R1221">
        <v>27</v>
      </c>
      <c r="S1221" t="s">
        <v>7049</v>
      </c>
      <c r="T1221" s="2">
        <v>0.09</v>
      </c>
      <c r="U1221" t="s">
        <v>127</v>
      </c>
      <c r="V1221" t="s">
        <v>7050</v>
      </c>
      <c r="W1221" t="s">
        <v>514</v>
      </c>
      <c r="X1221" t="s">
        <v>7051</v>
      </c>
      <c r="Y1221" s="3">
        <f>VALUE(SUBSTITUTE(Table1[[#This Row],[Order Total]],"$",""))</f>
        <v>429.75</v>
      </c>
      <c r="Z1221">
        <f>VALUE(SUBSTITUTE(Table1[[#This Row],[Total]],"$",""))</f>
        <v>434.74</v>
      </c>
      <c r="AA1221" s="3">
        <f>Table1[[#This Row],[Order Total Number]]-Table1[[#This Row],[Total Number]]</f>
        <v>-4.9900000000000091</v>
      </c>
      <c r="AB1221">
        <f>VALUE(SUBSTITUTE(Table1[[#This Row],[Shipping Cost]],"$",""))</f>
        <v>4.68</v>
      </c>
      <c r="AC1221">
        <f>VALUE(SUBSTITUTE(Table1[[#This Row],[Discount $]],"$",""))</f>
        <v>0</v>
      </c>
      <c r="AD1221">
        <f>VALUE(SUBSTITUTE(Table1[[#This Row],[Retail Price]],"$",""))</f>
        <v>10.23</v>
      </c>
      <c r="AE1221" s="4">
        <f>(Table1[[#This Row],[Retail Price Number]]*Table1[[#This Row],[Order Quantity]])-Table1[[#This Row],[Discount $ Number]]+Table1[[#This Row],[Shipping Cost Number]]</f>
        <v>280.89000000000004</v>
      </c>
      <c r="AF1221">
        <f>Table1[[#This Row],[Retail Price Number]]*Table1[[#This Row],[Order Quantity]]-Table1[[#This Row],[Discount $ Number]]</f>
        <v>276.21000000000004</v>
      </c>
      <c r="AG1221">
        <f>(Table1[[#This Row],[Retail Price Number]]*Table1[[#This Row],[Order Quantity]])-Table1[[#This Row],[Discount $ Number]]-Table1[[#This Row],[Shipping Cost Number]]</f>
        <v>271.53000000000003</v>
      </c>
      <c r="AH1221">
        <f>Table1[[#This Row],[Retail Price Number]]*Table1[[#This Row],[Order Quantity]]</f>
        <v>276.21000000000004</v>
      </c>
      <c r="AI1221">
        <f>YEAR(Table1[[#This Row],[Order Date]])</f>
        <v>2013</v>
      </c>
    </row>
    <row r="1222" spans="1:35" x14ac:dyDescent="0.3">
      <c r="A1222" t="s">
        <v>7175</v>
      </c>
      <c r="B1222" s="1">
        <v>41407</v>
      </c>
      <c r="C1222" t="s">
        <v>161</v>
      </c>
      <c r="D1222" t="s">
        <v>162</v>
      </c>
      <c r="E1222" t="s">
        <v>46</v>
      </c>
      <c r="F1222" t="s">
        <v>47</v>
      </c>
      <c r="G1222" t="s">
        <v>77</v>
      </c>
      <c r="H1222" t="s">
        <v>107</v>
      </c>
      <c r="I1222" t="s">
        <v>121</v>
      </c>
      <c r="J1222" t="s">
        <v>79</v>
      </c>
      <c r="K1222" t="s">
        <v>33</v>
      </c>
      <c r="L1222" t="s">
        <v>65</v>
      </c>
      <c r="M1222" t="s">
        <v>35</v>
      </c>
      <c r="N1222" s="1">
        <v>41409</v>
      </c>
      <c r="O1222" t="s">
        <v>80</v>
      </c>
      <c r="P1222" s="3" t="s">
        <v>81</v>
      </c>
      <c r="Q1222" t="s">
        <v>82</v>
      </c>
      <c r="R1222">
        <v>33</v>
      </c>
      <c r="S1222" t="s">
        <v>7176</v>
      </c>
      <c r="T1222" s="2">
        <v>0.01</v>
      </c>
      <c r="U1222" t="s">
        <v>5674</v>
      </c>
      <c r="V1222" t="s">
        <v>3484</v>
      </c>
      <c r="W1222" t="s">
        <v>86</v>
      </c>
      <c r="X1222" t="s">
        <v>7177</v>
      </c>
      <c r="Y1222" s="3">
        <f>VALUE(SUBSTITUTE(Table1[[#This Row],[Order Total]],"$",""))</f>
        <v>68.8</v>
      </c>
      <c r="Z1222">
        <f>VALUE(SUBSTITUTE(Table1[[#This Row],[Total]],"$",""))</f>
        <v>76.58</v>
      </c>
      <c r="AA1222" s="3">
        <f>Table1[[#This Row],[Order Total Number]]-Table1[[#This Row],[Total Number]]</f>
        <v>-7.7800000000000011</v>
      </c>
      <c r="AB1222">
        <f>VALUE(SUBSTITUTE(Table1[[#This Row],[Shipping Cost]],"$",""))</f>
        <v>7.78</v>
      </c>
      <c r="AC1222">
        <f>VALUE(SUBSTITUTE(Table1[[#This Row],[Discount $]],"$",""))</f>
        <v>6.8</v>
      </c>
      <c r="AD1222">
        <f>VALUE(SUBSTITUTE(Table1[[#This Row],[Retail Price]],"$",""))</f>
        <v>5.4</v>
      </c>
      <c r="AE1222" s="4">
        <f>(Table1[[#This Row],[Retail Price Number]]*Table1[[#This Row],[Order Quantity]])-Table1[[#This Row],[Discount $ Number]]+Table1[[#This Row],[Shipping Cost Number]]</f>
        <v>179.18</v>
      </c>
      <c r="AF1222">
        <f>Table1[[#This Row],[Retail Price Number]]*Table1[[#This Row],[Order Quantity]]-Table1[[#This Row],[Discount $ Number]]</f>
        <v>171.4</v>
      </c>
      <c r="AG1222">
        <f>(Table1[[#This Row],[Retail Price Number]]*Table1[[#This Row],[Order Quantity]])-Table1[[#This Row],[Discount $ Number]]-Table1[[#This Row],[Shipping Cost Number]]</f>
        <v>163.62</v>
      </c>
      <c r="AH1222">
        <f>Table1[[#This Row],[Retail Price Number]]*Table1[[#This Row],[Order Quantity]]</f>
        <v>178.20000000000002</v>
      </c>
      <c r="AI1222">
        <f>YEAR(Table1[[#This Row],[Order Date]])</f>
        <v>2013</v>
      </c>
    </row>
    <row r="1223" spans="1:35" x14ac:dyDescent="0.3">
      <c r="A1223" t="s">
        <v>7175</v>
      </c>
      <c r="B1223" s="1">
        <v>41423</v>
      </c>
      <c r="C1223" t="s">
        <v>676</v>
      </c>
      <c r="D1223" t="s">
        <v>331</v>
      </c>
      <c r="E1223" t="s">
        <v>46</v>
      </c>
      <c r="F1223" t="s">
        <v>47</v>
      </c>
      <c r="G1223" t="s">
        <v>29</v>
      </c>
      <c r="H1223" t="s">
        <v>107</v>
      </c>
      <c r="I1223" t="s">
        <v>196</v>
      </c>
      <c r="J1223" t="s">
        <v>64</v>
      </c>
      <c r="K1223" t="s">
        <v>94</v>
      </c>
      <c r="L1223" t="s">
        <v>95</v>
      </c>
      <c r="M1223" t="s">
        <v>35</v>
      </c>
      <c r="N1223" s="1">
        <v>41419</v>
      </c>
      <c r="O1223" t="s">
        <v>66</v>
      </c>
      <c r="P1223" s="3" t="s">
        <v>67</v>
      </c>
      <c r="Q1223" t="s">
        <v>68</v>
      </c>
      <c r="R1223">
        <v>27</v>
      </c>
      <c r="S1223" t="s">
        <v>8963</v>
      </c>
      <c r="T1223" s="2">
        <v>0.04</v>
      </c>
      <c r="U1223" t="s">
        <v>124</v>
      </c>
      <c r="V1223" t="s">
        <v>8964</v>
      </c>
      <c r="W1223" t="s">
        <v>72</v>
      </c>
      <c r="X1223" t="s">
        <v>5953</v>
      </c>
      <c r="Y1223" s="3">
        <f>VALUE(SUBSTITUTE(Table1[[#This Row],[Order Total]],"$",""))</f>
        <v>85.89</v>
      </c>
      <c r="Z1223">
        <f>VALUE(SUBSTITUTE(Table1[[#This Row],[Total]],"$",""))</f>
        <v>88.39</v>
      </c>
      <c r="AA1223" s="3">
        <f>Table1[[#This Row],[Order Total Number]]-Table1[[#This Row],[Total Number]]</f>
        <v>-2.5</v>
      </c>
      <c r="AB1223">
        <f>VALUE(SUBSTITUTE(Table1[[#This Row],[Shipping Cost]],"$",""))</f>
        <v>0.99</v>
      </c>
      <c r="AC1223">
        <f>VALUE(SUBSTITUTE(Table1[[#This Row],[Discount $]],"$",""))</f>
        <v>3.69</v>
      </c>
      <c r="AD1223">
        <f>VALUE(SUBSTITUTE(Table1[[#This Row],[Retail Price]],"$",""))</f>
        <v>2.88</v>
      </c>
      <c r="AE1223" s="4">
        <f>(Table1[[#This Row],[Retail Price Number]]*Table1[[#This Row],[Order Quantity]])-Table1[[#This Row],[Discount $ Number]]+Table1[[#This Row],[Shipping Cost Number]]</f>
        <v>75.059999999999988</v>
      </c>
      <c r="AF1223">
        <f>Table1[[#This Row],[Retail Price Number]]*Table1[[#This Row],[Order Quantity]]-Table1[[#This Row],[Discount $ Number]]</f>
        <v>74.069999999999993</v>
      </c>
      <c r="AG1223">
        <f>(Table1[[#This Row],[Retail Price Number]]*Table1[[#This Row],[Order Quantity]])-Table1[[#This Row],[Discount $ Number]]-Table1[[#This Row],[Shipping Cost Number]]</f>
        <v>73.08</v>
      </c>
      <c r="AH1223">
        <f>Table1[[#This Row],[Retail Price Number]]*Table1[[#This Row],[Order Quantity]]</f>
        <v>77.759999999999991</v>
      </c>
      <c r="AI1223">
        <f>YEAR(Table1[[#This Row],[Order Date]])</f>
        <v>2013</v>
      </c>
    </row>
    <row r="1224" spans="1:35" x14ac:dyDescent="0.3">
      <c r="A1224" t="s">
        <v>8898</v>
      </c>
      <c r="B1224" s="1">
        <v>41726</v>
      </c>
      <c r="C1224" t="s">
        <v>1527</v>
      </c>
      <c r="D1224" t="s">
        <v>280</v>
      </c>
      <c r="E1224" t="s">
        <v>27</v>
      </c>
      <c r="F1224" t="s">
        <v>28</v>
      </c>
      <c r="G1224" t="s">
        <v>134</v>
      </c>
      <c r="H1224" t="s">
        <v>281</v>
      </c>
      <c r="I1224" t="s">
        <v>121</v>
      </c>
      <c r="J1224" t="s">
        <v>373</v>
      </c>
      <c r="K1224" t="s">
        <v>94</v>
      </c>
      <c r="L1224" t="s">
        <v>34</v>
      </c>
      <c r="M1224" t="s">
        <v>35</v>
      </c>
      <c r="N1224" s="1">
        <v>41726</v>
      </c>
      <c r="O1224" t="s">
        <v>374</v>
      </c>
      <c r="P1224" s="3" t="s">
        <v>375</v>
      </c>
      <c r="Q1224" t="s">
        <v>376</v>
      </c>
      <c r="R1224">
        <v>45</v>
      </c>
      <c r="S1224" t="s">
        <v>5556</v>
      </c>
      <c r="T1224" s="2">
        <v>0</v>
      </c>
      <c r="U1224" t="s">
        <v>8899</v>
      </c>
      <c r="V1224" t="s">
        <v>8900</v>
      </c>
      <c r="W1224" t="s">
        <v>380</v>
      </c>
      <c r="X1224" t="s">
        <v>5190</v>
      </c>
      <c r="Y1224" s="3">
        <f>VALUE(SUBSTITUTE(Table1[[#This Row],[Order Total]],"$",""))</f>
        <v>145.69</v>
      </c>
      <c r="Z1224">
        <f>VALUE(SUBSTITUTE(Table1[[#This Row],[Total]],"$",""))</f>
        <v>147.38999999999999</v>
      </c>
      <c r="AA1224" s="3">
        <f>Table1[[#This Row],[Order Total Number]]-Table1[[#This Row],[Total Number]]</f>
        <v>-1.6999999999999886</v>
      </c>
      <c r="AB1224">
        <f>VALUE(SUBSTITUTE(Table1[[#This Row],[Shipping Cost]],"$",""))</f>
        <v>5.81</v>
      </c>
      <c r="AC1224">
        <f>VALUE(SUBSTITUTE(Table1[[#This Row],[Discount $]],"$",""))</f>
        <v>11.3</v>
      </c>
      <c r="AD1224">
        <f>VALUE(SUBSTITUTE(Table1[[#This Row],[Retail Price]],"$",""))</f>
        <v>11.97</v>
      </c>
      <c r="AE1224" s="4">
        <f>(Table1[[#This Row],[Retail Price Number]]*Table1[[#This Row],[Order Quantity]])-Table1[[#This Row],[Discount $ Number]]+Table1[[#This Row],[Shipping Cost Number]]</f>
        <v>533.16</v>
      </c>
      <c r="AF1224">
        <f>Table1[[#This Row],[Retail Price Number]]*Table1[[#This Row],[Order Quantity]]-Table1[[#This Row],[Discount $ Number]]</f>
        <v>527.35</v>
      </c>
      <c r="AG1224">
        <f>(Table1[[#This Row],[Retail Price Number]]*Table1[[#This Row],[Order Quantity]])-Table1[[#This Row],[Discount $ Number]]-Table1[[#This Row],[Shipping Cost Number]]</f>
        <v>521.54000000000008</v>
      </c>
      <c r="AH1224">
        <f>Table1[[#This Row],[Retail Price Number]]*Table1[[#This Row],[Order Quantity]]</f>
        <v>538.65</v>
      </c>
      <c r="AI1224">
        <f>YEAR(Table1[[#This Row],[Order Date]])</f>
        <v>2014</v>
      </c>
    </row>
    <row r="1225" spans="1:35" x14ac:dyDescent="0.3">
      <c r="A1225" t="s">
        <v>7419</v>
      </c>
      <c r="B1225" s="1">
        <v>41663</v>
      </c>
      <c r="C1225" t="s">
        <v>1231</v>
      </c>
      <c r="D1225" t="s">
        <v>1232</v>
      </c>
      <c r="E1225" t="s">
        <v>27</v>
      </c>
      <c r="F1225" t="s">
        <v>28</v>
      </c>
      <c r="G1225" t="s">
        <v>134</v>
      </c>
      <c r="H1225" t="s">
        <v>281</v>
      </c>
      <c r="I1225" t="s">
        <v>196</v>
      </c>
      <c r="J1225" t="s">
        <v>3067</v>
      </c>
      <c r="K1225" t="s">
        <v>94</v>
      </c>
      <c r="L1225" t="s">
        <v>34</v>
      </c>
      <c r="M1225" t="s">
        <v>35</v>
      </c>
      <c r="N1225" s="1">
        <v>41664</v>
      </c>
      <c r="O1225" t="s">
        <v>1379</v>
      </c>
      <c r="P1225" s="3" t="s">
        <v>2119</v>
      </c>
      <c r="Q1225" t="s">
        <v>3068</v>
      </c>
      <c r="R1225">
        <v>31</v>
      </c>
      <c r="S1225" t="s">
        <v>5652</v>
      </c>
      <c r="T1225" s="2">
        <v>0.08</v>
      </c>
      <c r="U1225" t="s">
        <v>6031</v>
      </c>
      <c r="V1225" t="s">
        <v>3811</v>
      </c>
      <c r="W1225" t="s">
        <v>1222</v>
      </c>
      <c r="X1225" t="s">
        <v>3493</v>
      </c>
      <c r="Y1225" s="3">
        <f>VALUE(SUBSTITUTE(Table1[[#This Row],[Order Total]],"$",""))</f>
        <v>151.76</v>
      </c>
      <c r="Z1225">
        <f>VALUE(SUBSTITUTE(Table1[[#This Row],[Total]],"$",""))</f>
        <v>152.59</v>
      </c>
      <c r="AA1225" s="3">
        <f>Table1[[#This Row],[Order Total Number]]-Table1[[#This Row],[Total Number]]</f>
        <v>-0.83000000000001251</v>
      </c>
      <c r="AB1225">
        <f>VALUE(SUBSTITUTE(Table1[[#This Row],[Shipping Cost]],"$",""))</f>
        <v>0.83</v>
      </c>
      <c r="AC1225">
        <f>VALUE(SUBSTITUTE(Table1[[#This Row],[Discount $]],"$",""))</f>
        <v>11.42</v>
      </c>
      <c r="AD1225">
        <f>VALUE(SUBSTITUTE(Table1[[#This Row],[Retail Price]],"$",""))</f>
        <v>3.98</v>
      </c>
      <c r="AE1225" s="4">
        <f>(Table1[[#This Row],[Retail Price Number]]*Table1[[#This Row],[Order Quantity]])-Table1[[#This Row],[Discount $ Number]]+Table1[[#This Row],[Shipping Cost Number]]</f>
        <v>112.78999999999999</v>
      </c>
      <c r="AF1225">
        <f>Table1[[#This Row],[Retail Price Number]]*Table1[[#This Row],[Order Quantity]]-Table1[[#This Row],[Discount $ Number]]</f>
        <v>111.96</v>
      </c>
      <c r="AG1225">
        <f>(Table1[[#This Row],[Retail Price Number]]*Table1[[#This Row],[Order Quantity]])-Table1[[#This Row],[Discount $ Number]]-Table1[[#This Row],[Shipping Cost Number]]</f>
        <v>111.13</v>
      </c>
      <c r="AH1225">
        <f>Table1[[#This Row],[Retail Price Number]]*Table1[[#This Row],[Order Quantity]]</f>
        <v>123.38</v>
      </c>
      <c r="AI1225">
        <f>YEAR(Table1[[#This Row],[Order Date]])</f>
        <v>2014</v>
      </c>
    </row>
    <row r="1226" spans="1:35" x14ac:dyDescent="0.3">
      <c r="A1226" t="s">
        <v>7419</v>
      </c>
      <c r="B1226" s="1">
        <v>41977</v>
      </c>
      <c r="C1226" t="s">
        <v>4619</v>
      </c>
      <c r="D1226" t="s">
        <v>365</v>
      </c>
      <c r="E1226" t="s">
        <v>46</v>
      </c>
      <c r="F1226" t="s">
        <v>47</v>
      </c>
      <c r="G1226" t="s">
        <v>134</v>
      </c>
      <c r="H1226" t="s">
        <v>48</v>
      </c>
      <c r="I1226" t="s">
        <v>31</v>
      </c>
      <c r="J1226" t="s">
        <v>93</v>
      </c>
      <c r="K1226" t="s">
        <v>94</v>
      </c>
      <c r="L1226" t="s">
        <v>34</v>
      </c>
      <c r="M1226" t="s">
        <v>35</v>
      </c>
      <c r="N1226" s="1">
        <v>41978</v>
      </c>
      <c r="O1226" t="s">
        <v>96</v>
      </c>
      <c r="P1226" s="3" t="s">
        <v>97</v>
      </c>
      <c r="Q1226" t="s">
        <v>98</v>
      </c>
      <c r="R1226">
        <v>30</v>
      </c>
      <c r="S1226" t="s">
        <v>5652</v>
      </c>
      <c r="T1226" s="2">
        <v>0.03</v>
      </c>
      <c r="U1226" t="s">
        <v>6031</v>
      </c>
      <c r="V1226" t="s">
        <v>3811</v>
      </c>
      <c r="W1226" t="s">
        <v>102</v>
      </c>
      <c r="X1226" t="s">
        <v>3493</v>
      </c>
      <c r="Y1226" s="3">
        <f>VALUE(SUBSTITUTE(Table1[[#This Row],[Order Total]],"$",""))</f>
        <v>151.76</v>
      </c>
      <c r="Z1226">
        <f>VALUE(SUBSTITUTE(Table1[[#This Row],[Total]],"$",""))</f>
        <v>152.59</v>
      </c>
      <c r="AA1226" s="3">
        <f>Table1[[#This Row],[Order Total Number]]-Table1[[#This Row],[Total Number]]</f>
        <v>-0.83000000000001251</v>
      </c>
      <c r="AB1226">
        <f>VALUE(SUBSTITUTE(Table1[[#This Row],[Shipping Cost]],"$",""))</f>
        <v>0.8</v>
      </c>
      <c r="AC1226">
        <f>VALUE(SUBSTITUTE(Table1[[#This Row],[Discount $]],"$",""))</f>
        <v>11.42</v>
      </c>
      <c r="AD1226">
        <f>VALUE(SUBSTITUTE(Table1[[#This Row],[Retail Price]],"$",""))</f>
        <v>2.62</v>
      </c>
      <c r="AE1226" s="4">
        <f>(Table1[[#This Row],[Retail Price Number]]*Table1[[#This Row],[Order Quantity]])-Table1[[#This Row],[Discount $ Number]]+Table1[[#This Row],[Shipping Cost Number]]</f>
        <v>67.98</v>
      </c>
      <c r="AF1226">
        <f>Table1[[#This Row],[Retail Price Number]]*Table1[[#This Row],[Order Quantity]]-Table1[[#This Row],[Discount $ Number]]</f>
        <v>67.180000000000007</v>
      </c>
      <c r="AG1226">
        <f>(Table1[[#This Row],[Retail Price Number]]*Table1[[#This Row],[Order Quantity]])-Table1[[#This Row],[Discount $ Number]]-Table1[[#This Row],[Shipping Cost Number]]</f>
        <v>66.38000000000001</v>
      </c>
      <c r="AH1226">
        <f>Table1[[#This Row],[Retail Price Number]]*Table1[[#This Row],[Order Quantity]]</f>
        <v>78.600000000000009</v>
      </c>
      <c r="AI1226">
        <f>YEAR(Table1[[#This Row],[Order Date]])</f>
        <v>2014</v>
      </c>
    </row>
    <row r="1227" spans="1:35" x14ac:dyDescent="0.3">
      <c r="A1227" t="s">
        <v>7419</v>
      </c>
      <c r="B1227" s="1">
        <v>41653</v>
      </c>
      <c r="C1227" t="s">
        <v>2807</v>
      </c>
      <c r="D1227" t="s">
        <v>465</v>
      </c>
      <c r="E1227" t="s">
        <v>27</v>
      </c>
      <c r="F1227" t="s">
        <v>28</v>
      </c>
      <c r="G1227" t="s">
        <v>29</v>
      </c>
      <c r="H1227" t="s">
        <v>205</v>
      </c>
      <c r="I1227" t="s">
        <v>92</v>
      </c>
      <c r="J1227" t="s">
        <v>12498</v>
      </c>
      <c r="K1227" t="s">
        <v>94</v>
      </c>
      <c r="L1227" t="s">
        <v>109</v>
      </c>
      <c r="M1227" t="s">
        <v>35</v>
      </c>
      <c r="N1227" s="1">
        <v>41656</v>
      </c>
      <c r="O1227" t="s">
        <v>1200</v>
      </c>
      <c r="P1227" s="3" t="s">
        <v>1201</v>
      </c>
      <c r="Q1227" t="s">
        <v>1202</v>
      </c>
      <c r="R1227">
        <v>33</v>
      </c>
      <c r="S1227" t="s">
        <v>5652</v>
      </c>
      <c r="T1227" s="2">
        <v>0.05</v>
      </c>
      <c r="U1227" t="s">
        <v>6031</v>
      </c>
      <c r="V1227" t="s">
        <v>3811</v>
      </c>
      <c r="W1227" t="s">
        <v>51</v>
      </c>
      <c r="X1227" t="s">
        <v>3493</v>
      </c>
      <c r="Y1227" s="3">
        <f>VALUE(SUBSTITUTE(Table1[[#This Row],[Order Total]],"$",""))</f>
        <v>151.76</v>
      </c>
      <c r="Z1227">
        <f>VALUE(SUBSTITUTE(Table1[[#This Row],[Total]],"$",""))</f>
        <v>152.59</v>
      </c>
      <c r="AA1227" s="3">
        <f>Table1[[#This Row],[Order Total Number]]-Table1[[#This Row],[Total Number]]</f>
        <v>-0.83000000000001251</v>
      </c>
      <c r="AB1227">
        <f>VALUE(SUBSTITUTE(Table1[[#This Row],[Shipping Cost]],"$",""))</f>
        <v>0.71</v>
      </c>
      <c r="AC1227">
        <f>VALUE(SUBSTITUTE(Table1[[#This Row],[Discount $]],"$",""))</f>
        <v>11.42</v>
      </c>
      <c r="AD1227">
        <f>VALUE(SUBSTITUTE(Table1[[#This Row],[Retail Price]],"$",""))</f>
        <v>3.78</v>
      </c>
      <c r="AE1227" s="4">
        <f>(Table1[[#This Row],[Retail Price Number]]*Table1[[#This Row],[Order Quantity]])-Table1[[#This Row],[Discount $ Number]]+Table1[[#This Row],[Shipping Cost Number]]</f>
        <v>114.02999999999999</v>
      </c>
      <c r="AF1227">
        <f>Table1[[#This Row],[Retail Price Number]]*Table1[[#This Row],[Order Quantity]]-Table1[[#This Row],[Discount $ Number]]</f>
        <v>113.32</v>
      </c>
      <c r="AG1227">
        <f>(Table1[[#This Row],[Retail Price Number]]*Table1[[#This Row],[Order Quantity]])-Table1[[#This Row],[Discount $ Number]]-Table1[[#This Row],[Shipping Cost Number]]</f>
        <v>112.61</v>
      </c>
      <c r="AH1227">
        <f>Table1[[#This Row],[Retail Price Number]]*Table1[[#This Row],[Order Quantity]]</f>
        <v>124.74</v>
      </c>
      <c r="AI1227">
        <f>YEAR(Table1[[#This Row],[Order Date]])</f>
        <v>2014</v>
      </c>
    </row>
    <row r="1228" spans="1:35" x14ac:dyDescent="0.3">
      <c r="A1228" t="s">
        <v>6571</v>
      </c>
      <c r="B1228" s="1">
        <v>42014</v>
      </c>
      <c r="C1228" t="s">
        <v>1317</v>
      </c>
      <c r="D1228" t="s">
        <v>683</v>
      </c>
      <c r="E1228" t="s">
        <v>46</v>
      </c>
      <c r="F1228" t="s">
        <v>47</v>
      </c>
      <c r="G1228" t="s">
        <v>29</v>
      </c>
      <c r="H1228" t="s">
        <v>107</v>
      </c>
      <c r="I1228" t="s">
        <v>92</v>
      </c>
      <c r="J1228" t="s">
        <v>564</v>
      </c>
      <c r="K1228" t="s">
        <v>94</v>
      </c>
      <c r="L1228" t="s">
        <v>34</v>
      </c>
      <c r="M1228" t="s">
        <v>35</v>
      </c>
      <c r="N1228" s="1">
        <v>42016</v>
      </c>
      <c r="O1228" t="s">
        <v>565</v>
      </c>
      <c r="P1228" s="3" t="s">
        <v>566</v>
      </c>
      <c r="Q1228" t="s">
        <v>567</v>
      </c>
      <c r="R1228">
        <v>46</v>
      </c>
      <c r="S1228" t="s">
        <v>6572</v>
      </c>
      <c r="T1228" s="2">
        <v>0.04</v>
      </c>
      <c r="U1228" t="s">
        <v>6573</v>
      </c>
      <c r="V1228" t="s">
        <v>6574</v>
      </c>
      <c r="W1228" t="s">
        <v>224</v>
      </c>
      <c r="X1228" t="s">
        <v>6575</v>
      </c>
      <c r="Y1228" s="3">
        <f>VALUE(SUBSTITUTE(Table1[[#This Row],[Order Total]],"$",""))</f>
        <v>112.4</v>
      </c>
      <c r="Z1228">
        <f>VALUE(SUBSTITUTE(Table1[[#This Row],[Total]],"$",""))</f>
        <v>117.85</v>
      </c>
      <c r="AA1228" s="3">
        <f>Table1[[#This Row],[Order Total Number]]-Table1[[#This Row],[Total Number]]</f>
        <v>-5.4499999999999886</v>
      </c>
      <c r="AB1228">
        <f>VALUE(SUBSTITUTE(Table1[[#This Row],[Shipping Cost]],"$",""))</f>
        <v>0.5</v>
      </c>
      <c r="AC1228">
        <f>VALUE(SUBSTITUTE(Table1[[#This Row],[Discount $]],"$",""))</f>
        <v>17.829999999999998</v>
      </c>
      <c r="AD1228">
        <f>VALUE(SUBSTITUTE(Table1[[#This Row],[Retail Price]],"$",""))</f>
        <v>6.3</v>
      </c>
      <c r="AE1228" s="4">
        <f>(Table1[[#This Row],[Retail Price Number]]*Table1[[#This Row],[Order Quantity]])-Table1[[#This Row],[Discount $ Number]]+Table1[[#This Row],[Shipping Cost Number]]</f>
        <v>272.47000000000003</v>
      </c>
      <c r="AF1228">
        <f>Table1[[#This Row],[Retail Price Number]]*Table1[[#This Row],[Order Quantity]]-Table1[[#This Row],[Discount $ Number]]</f>
        <v>271.97000000000003</v>
      </c>
      <c r="AG1228">
        <f>(Table1[[#This Row],[Retail Price Number]]*Table1[[#This Row],[Order Quantity]])-Table1[[#This Row],[Discount $ Number]]-Table1[[#This Row],[Shipping Cost Number]]</f>
        <v>271.47000000000003</v>
      </c>
      <c r="AH1228">
        <f>Table1[[#This Row],[Retail Price Number]]*Table1[[#This Row],[Order Quantity]]</f>
        <v>289.8</v>
      </c>
      <c r="AI1228">
        <f>YEAR(Table1[[#This Row],[Order Date]])</f>
        <v>2015</v>
      </c>
    </row>
    <row r="1229" spans="1:35" x14ac:dyDescent="0.3">
      <c r="A1229" t="s">
        <v>6571</v>
      </c>
      <c r="B1229" s="1">
        <v>41653</v>
      </c>
      <c r="C1229" t="s">
        <v>2807</v>
      </c>
      <c r="D1229" t="s">
        <v>465</v>
      </c>
      <c r="E1229" t="s">
        <v>27</v>
      </c>
      <c r="F1229" t="s">
        <v>28</v>
      </c>
      <c r="G1229" t="s">
        <v>29</v>
      </c>
      <c r="H1229" t="s">
        <v>205</v>
      </c>
      <c r="I1229" t="s">
        <v>31</v>
      </c>
      <c r="J1229" t="s">
        <v>11021</v>
      </c>
      <c r="K1229" t="s">
        <v>33</v>
      </c>
      <c r="L1229" t="s">
        <v>392</v>
      </c>
      <c r="M1229" t="s">
        <v>393</v>
      </c>
      <c r="N1229" s="1">
        <v>41656</v>
      </c>
      <c r="O1229" t="s">
        <v>275</v>
      </c>
      <c r="P1229" s="3" t="s">
        <v>696</v>
      </c>
      <c r="Q1229" t="s">
        <v>697</v>
      </c>
      <c r="R1229">
        <v>25</v>
      </c>
      <c r="S1229" t="s">
        <v>11022</v>
      </c>
      <c r="T1229" s="2">
        <v>0.02</v>
      </c>
      <c r="U1229" t="s">
        <v>147</v>
      </c>
      <c r="V1229" t="s">
        <v>6601</v>
      </c>
      <c r="W1229" t="s">
        <v>701</v>
      </c>
      <c r="X1229" t="s">
        <v>11023</v>
      </c>
      <c r="Y1229" s="3">
        <f>VALUE(SUBSTITUTE(Table1[[#This Row],[Order Total]],"$",""))</f>
        <v>120.98</v>
      </c>
      <c r="Z1229">
        <f>VALUE(SUBSTITUTE(Table1[[#This Row],[Total]],"$",""))</f>
        <v>123.43</v>
      </c>
      <c r="AA1229" s="3">
        <f>Table1[[#This Row],[Order Total Number]]-Table1[[#This Row],[Total Number]]</f>
        <v>-2.4500000000000028</v>
      </c>
      <c r="AB1229">
        <f>VALUE(SUBSTITUTE(Table1[[#This Row],[Shipping Cost]],"$",""))</f>
        <v>2.4</v>
      </c>
      <c r="AC1229">
        <f>VALUE(SUBSTITUTE(Table1[[#This Row],[Discount $]],"$",""))</f>
        <v>12.22</v>
      </c>
      <c r="AD1229">
        <f>VALUE(SUBSTITUTE(Table1[[#This Row],[Retail Price]],"$",""))</f>
        <v>2.6</v>
      </c>
      <c r="AE1229" s="4">
        <f>(Table1[[#This Row],[Retail Price Number]]*Table1[[#This Row],[Order Quantity]])-Table1[[#This Row],[Discount $ Number]]+Table1[[#This Row],[Shipping Cost Number]]</f>
        <v>55.18</v>
      </c>
      <c r="AF1229">
        <f>Table1[[#This Row],[Retail Price Number]]*Table1[[#This Row],[Order Quantity]]-Table1[[#This Row],[Discount $ Number]]</f>
        <v>52.78</v>
      </c>
      <c r="AG1229">
        <f>(Table1[[#This Row],[Retail Price Number]]*Table1[[#This Row],[Order Quantity]])-Table1[[#This Row],[Discount $ Number]]-Table1[[#This Row],[Shipping Cost Number]]</f>
        <v>50.38</v>
      </c>
      <c r="AH1229">
        <f>Table1[[#This Row],[Retail Price Number]]*Table1[[#This Row],[Order Quantity]]</f>
        <v>65</v>
      </c>
      <c r="AI1229">
        <f>YEAR(Table1[[#This Row],[Order Date]])</f>
        <v>2014</v>
      </c>
    </row>
    <row r="1230" spans="1:35" x14ac:dyDescent="0.3">
      <c r="A1230" t="s">
        <v>6571</v>
      </c>
      <c r="B1230" s="1">
        <v>41983</v>
      </c>
      <c r="C1230" t="s">
        <v>1364</v>
      </c>
      <c r="D1230" t="s">
        <v>766</v>
      </c>
      <c r="E1230" t="s">
        <v>27</v>
      </c>
      <c r="F1230" t="s">
        <v>28</v>
      </c>
      <c r="G1230" t="s">
        <v>134</v>
      </c>
      <c r="H1230" t="s">
        <v>217</v>
      </c>
      <c r="I1230" t="s">
        <v>31</v>
      </c>
      <c r="J1230" t="s">
        <v>734</v>
      </c>
      <c r="K1230" t="s">
        <v>94</v>
      </c>
      <c r="L1230" t="s">
        <v>109</v>
      </c>
      <c r="M1230" t="s">
        <v>35</v>
      </c>
      <c r="N1230" s="1">
        <v>41984</v>
      </c>
      <c r="O1230" t="s">
        <v>735</v>
      </c>
      <c r="P1230" s="3" t="s">
        <v>736</v>
      </c>
      <c r="Q1230" t="s">
        <v>737</v>
      </c>
      <c r="R1230">
        <v>45</v>
      </c>
      <c r="S1230" t="s">
        <v>9319</v>
      </c>
      <c r="T1230" s="2">
        <v>0.06</v>
      </c>
      <c r="U1230" t="s">
        <v>4070</v>
      </c>
      <c r="V1230" t="s">
        <v>11446</v>
      </c>
      <c r="W1230" t="s">
        <v>741</v>
      </c>
      <c r="X1230" t="s">
        <v>11447</v>
      </c>
      <c r="Y1230" s="3">
        <f>VALUE(SUBSTITUTE(Table1[[#This Row],[Order Total]],"$",""))</f>
        <v>84.99</v>
      </c>
      <c r="Z1230">
        <f>VALUE(SUBSTITUTE(Table1[[#This Row],[Total]],"$",""))</f>
        <v>87.63</v>
      </c>
      <c r="AA1230" s="3">
        <f>Table1[[#This Row],[Order Total Number]]-Table1[[#This Row],[Total Number]]</f>
        <v>-2.6400000000000006</v>
      </c>
      <c r="AB1230">
        <f>VALUE(SUBSTITUTE(Table1[[#This Row],[Shipping Cost]],"$",""))</f>
        <v>5.47</v>
      </c>
      <c r="AC1230">
        <f>VALUE(SUBSTITUTE(Table1[[#This Row],[Discount $]],"$",""))</f>
        <v>5.73</v>
      </c>
      <c r="AD1230">
        <f>VALUE(SUBSTITUTE(Table1[[#This Row],[Retail Price]],"$",""))</f>
        <v>3.58</v>
      </c>
      <c r="AE1230" s="4">
        <f>(Table1[[#This Row],[Retail Price Number]]*Table1[[#This Row],[Order Quantity]])-Table1[[#This Row],[Discount $ Number]]+Table1[[#This Row],[Shipping Cost Number]]</f>
        <v>160.84</v>
      </c>
      <c r="AF1230">
        <f>Table1[[#This Row],[Retail Price Number]]*Table1[[#This Row],[Order Quantity]]-Table1[[#This Row],[Discount $ Number]]</f>
        <v>155.37</v>
      </c>
      <c r="AG1230">
        <f>(Table1[[#This Row],[Retail Price Number]]*Table1[[#This Row],[Order Quantity]])-Table1[[#This Row],[Discount $ Number]]-Table1[[#This Row],[Shipping Cost Number]]</f>
        <v>149.9</v>
      </c>
      <c r="AH1230">
        <f>Table1[[#This Row],[Retail Price Number]]*Table1[[#This Row],[Order Quantity]]</f>
        <v>161.1</v>
      </c>
      <c r="AI1230">
        <f>YEAR(Table1[[#This Row],[Order Date]])</f>
        <v>2014</v>
      </c>
    </row>
    <row r="1231" spans="1:35" x14ac:dyDescent="0.3">
      <c r="A1231" t="s">
        <v>6571</v>
      </c>
      <c r="B1231" s="1">
        <v>41862</v>
      </c>
      <c r="C1231" t="s">
        <v>1248</v>
      </c>
      <c r="D1231" t="s">
        <v>144</v>
      </c>
      <c r="E1231" t="s">
        <v>46</v>
      </c>
      <c r="F1231" t="s">
        <v>47</v>
      </c>
      <c r="G1231" t="s">
        <v>77</v>
      </c>
      <c r="H1231" t="s">
        <v>107</v>
      </c>
      <c r="I1231" t="s">
        <v>63</v>
      </c>
      <c r="J1231" t="s">
        <v>771</v>
      </c>
      <c r="K1231" t="s">
        <v>94</v>
      </c>
      <c r="L1231" t="s">
        <v>34</v>
      </c>
      <c r="M1231" t="s">
        <v>35</v>
      </c>
      <c r="N1231" s="1">
        <v>41864</v>
      </c>
      <c r="O1231" t="s">
        <v>772</v>
      </c>
      <c r="P1231" s="3" t="s">
        <v>773</v>
      </c>
      <c r="Q1231" t="s">
        <v>774</v>
      </c>
      <c r="R1231">
        <v>3</v>
      </c>
      <c r="S1231" t="s">
        <v>113</v>
      </c>
      <c r="T1231" s="2">
        <v>0.08</v>
      </c>
      <c r="U1231" t="s">
        <v>114</v>
      </c>
      <c r="V1231" t="s">
        <v>115</v>
      </c>
      <c r="W1231" t="s">
        <v>778</v>
      </c>
      <c r="X1231" t="s">
        <v>1753</v>
      </c>
      <c r="Y1231" s="3">
        <f>VALUE(SUBSTITUTE(Table1[[#This Row],[Order Total]],"$",""))</f>
        <v>84.97</v>
      </c>
      <c r="Z1231">
        <f>VALUE(SUBSTITUTE(Table1[[#This Row],[Total]],"$",""))</f>
        <v>87.53</v>
      </c>
      <c r="AA1231" s="3">
        <f>Table1[[#This Row],[Order Total Number]]-Table1[[#This Row],[Total Number]]</f>
        <v>-2.5600000000000023</v>
      </c>
      <c r="AB1231">
        <f>VALUE(SUBSTITUTE(Table1[[#This Row],[Shipping Cost]],"$",""))</f>
        <v>0.88</v>
      </c>
      <c r="AC1231">
        <f>VALUE(SUBSTITUTE(Table1[[#This Row],[Discount $]],"$",""))</f>
        <v>4.47</v>
      </c>
      <c r="AD1231">
        <f>VALUE(SUBSTITUTE(Table1[[#This Row],[Retail Price]],"$",""))</f>
        <v>4.76</v>
      </c>
      <c r="AE1231" s="4">
        <f>(Table1[[#This Row],[Retail Price Number]]*Table1[[#This Row],[Order Quantity]])-Table1[[#This Row],[Discount $ Number]]+Table1[[#This Row],[Shipping Cost Number]]</f>
        <v>10.69</v>
      </c>
      <c r="AF1231">
        <f>Table1[[#This Row],[Retail Price Number]]*Table1[[#This Row],[Order Quantity]]-Table1[[#This Row],[Discount $ Number]]</f>
        <v>9.8099999999999987</v>
      </c>
      <c r="AG1231">
        <f>(Table1[[#This Row],[Retail Price Number]]*Table1[[#This Row],[Order Quantity]])-Table1[[#This Row],[Discount $ Number]]-Table1[[#This Row],[Shipping Cost Number]]</f>
        <v>8.9299999999999979</v>
      </c>
      <c r="AH1231">
        <f>Table1[[#This Row],[Retail Price Number]]*Table1[[#This Row],[Order Quantity]]</f>
        <v>14.28</v>
      </c>
      <c r="AI1231">
        <f>YEAR(Table1[[#This Row],[Order Date]])</f>
        <v>2014</v>
      </c>
    </row>
    <row r="1232" spans="1:35" x14ac:dyDescent="0.3">
      <c r="A1232" t="s">
        <v>9604</v>
      </c>
      <c r="B1232" s="1">
        <v>41654</v>
      </c>
      <c r="C1232" t="s">
        <v>2181</v>
      </c>
      <c r="D1232" t="s">
        <v>506</v>
      </c>
      <c r="E1232" t="s">
        <v>27</v>
      </c>
      <c r="F1232" t="s">
        <v>28</v>
      </c>
      <c r="G1232" t="s">
        <v>29</v>
      </c>
      <c r="H1232" t="s">
        <v>62</v>
      </c>
      <c r="I1232" t="s">
        <v>31</v>
      </c>
      <c r="J1232" t="s">
        <v>975</v>
      </c>
      <c r="K1232" t="s">
        <v>94</v>
      </c>
      <c r="L1232" t="s">
        <v>34</v>
      </c>
      <c r="M1232" t="s">
        <v>35</v>
      </c>
      <c r="N1232" s="1">
        <v>41656</v>
      </c>
      <c r="O1232" t="s">
        <v>976</v>
      </c>
      <c r="P1232" s="3" t="s">
        <v>977</v>
      </c>
      <c r="Q1232" t="s">
        <v>978</v>
      </c>
      <c r="R1232">
        <v>9</v>
      </c>
      <c r="S1232" t="s">
        <v>9605</v>
      </c>
      <c r="T1232" s="2">
        <v>0.04</v>
      </c>
      <c r="U1232" t="s">
        <v>6628</v>
      </c>
      <c r="V1232" t="s">
        <v>3842</v>
      </c>
      <c r="W1232" t="s">
        <v>982</v>
      </c>
      <c r="X1232" t="s">
        <v>9606</v>
      </c>
      <c r="Y1232" s="3">
        <f>VALUE(SUBSTITUTE(Table1[[#This Row],[Order Total]],"$",""))</f>
        <v>423.67</v>
      </c>
      <c r="Z1232">
        <f>VALUE(SUBSTITUTE(Table1[[#This Row],[Total]],"$",""))</f>
        <v>426.81</v>
      </c>
      <c r="AA1232" s="3">
        <f>Table1[[#This Row],[Order Total Number]]-Table1[[#This Row],[Total Number]]</f>
        <v>-3.1399999999999864</v>
      </c>
      <c r="AB1232">
        <f>VALUE(SUBSTITUTE(Table1[[#This Row],[Shipping Cost]],"$",""))</f>
        <v>3.14</v>
      </c>
      <c r="AC1232">
        <f>VALUE(SUBSTITUTE(Table1[[#This Row],[Discount $]],"$",""))</f>
        <v>17.649999999999999</v>
      </c>
      <c r="AD1232">
        <f>VALUE(SUBSTITUTE(Table1[[#This Row],[Retail Price]],"$",""))</f>
        <v>12.98</v>
      </c>
      <c r="AE1232" s="4">
        <f>(Table1[[#This Row],[Retail Price Number]]*Table1[[#This Row],[Order Quantity]])-Table1[[#This Row],[Discount $ Number]]+Table1[[#This Row],[Shipping Cost Number]]</f>
        <v>102.31000000000002</v>
      </c>
      <c r="AF1232">
        <f>Table1[[#This Row],[Retail Price Number]]*Table1[[#This Row],[Order Quantity]]-Table1[[#This Row],[Discount $ Number]]</f>
        <v>99.170000000000016</v>
      </c>
      <c r="AG1232">
        <f>(Table1[[#This Row],[Retail Price Number]]*Table1[[#This Row],[Order Quantity]])-Table1[[#This Row],[Discount $ Number]]-Table1[[#This Row],[Shipping Cost Number]]</f>
        <v>96.030000000000015</v>
      </c>
      <c r="AH1232">
        <f>Table1[[#This Row],[Retail Price Number]]*Table1[[#This Row],[Order Quantity]]</f>
        <v>116.82000000000001</v>
      </c>
      <c r="AI1232">
        <f>YEAR(Table1[[#This Row],[Order Date]])</f>
        <v>2014</v>
      </c>
    </row>
    <row r="1233" spans="1:35" x14ac:dyDescent="0.3">
      <c r="A1233" t="s">
        <v>9604</v>
      </c>
      <c r="B1233" s="1">
        <v>41361</v>
      </c>
      <c r="C1233" t="s">
        <v>584</v>
      </c>
      <c r="D1233" t="s">
        <v>228</v>
      </c>
      <c r="E1233" t="s">
        <v>46</v>
      </c>
      <c r="F1233" t="s">
        <v>47</v>
      </c>
      <c r="G1233" t="s">
        <v>77</v>
      </c>
      <c r="H1233" t="s">
        <v>107</v>
      </c>
      <c r="I1233" t="s">
        <v>196</v>
      </c>
      <c r="J1233" t="s">
        <v>734</v>
      </c>
      <c r="K1233" t="s">
        <v>94</v>
      </c>
      <c r="L1233" t="s">
        <v>95</v>
      </c>
      <c r="M1233" t="s">
        <v>35</v>
      </c>
      <c r="N1233" s="1">
        <v>41363</v>
      </c>
      <c r="O1233" t="s">
        <v>735</v>
      </c>
      <c r="P1233" s="3" t="s">
        <v>736</v>
      </c>
      <c r="Q1233" t="s">
        <v>737</v>
      </c>
      <c r="R1233">
        <v>4</v>
      </c>
      <c r="S1233" t="s">
        <v>12570</v>
      </c>
      <c r="T1233" s="2">
        <v>0</v>
      </c>
      <c r="U1233" t="s">
        <v>1024</v>
      </c>
      <c r="V1233" t="s">
        <v>9306</v>
      </c>
      <c r="W1233" t="s">
        <v>741</v>
      </c>
      <c r="X1233" t="s">
        <v>12535</v>
      </c>
      <c r="Y1233" s="3">
        <f>VALUE(SUBSTITUTE(Table1[[#This Row],[Order Total]],"$",""))</f>
        <v>152.77000000000001</v>
      </c>
      <c r="Z1233">
        <f>VALUE(SUBSTITUTE(Table1[[#This Row],[Total]],"$",""))</f>
        <v>152.57</v>
      </c>
      <c r="AA1233" s="3">
        <f>Table1[[#This Row],[Order Total Number]]-Table1[[#This Row],[Total Number]]</f>
        <v>0.20000000000001705</v>
      </c>
      <c r="AB1233">
        <f>VALUE(SUBSTITUTE(Table1[[#This Row],[Shipping Cost]],"$",""))</f>
        <v>5.47</v>
      </c>
      <c r="AC1233">
        <f>VALUE(SUBSTITUTE(Table1[[#This Row],[Discount $]],"$",""))</f>
        <v>1.68</v>
      </c>
      <c r="AD1233">
        <f>VALUE(SUBSTITUTE(Table1[[#This Row],[Retail Price]],"$",""))</f>
        <v>3.58</v>
      </c>
      <c r="AE1233" s="4">
        <f>(Table1[[#This Row],[Retail Price Number]]*Table1[[#This Row],[Order Quantity]])-Table1[[#This Row],[Discount $ Number]]+Table1[[#This Row],[Shipping Cost Number]]</f>
        <v>18.11</v>
      </c>
      <c r="AF1233">
        <f>Table1[[#This Row],[Retail Price Number]]*Table1[[#This Row],[Order Quantity]]-Table1[[#This Row],[Discount $ Number]]</f>
        <v>12.64</v>
      </c>
      <c r="AG1233">
        <f>(Table1[[#This Row],[Retail Price Number]]*Table1[[#This Row],[Order Quantity]])-Table1[[#This Row],[Discount $ Number]]-Table1[[#This Row],[Shipping Cost Number]]</f>
        <v>7.1700000000000008</v>
      </c>
      <c r="AH1233">
        <f>Table1[[#This Row],[Retail Price Number]]*Table1[[#This Row],[Order Quantity]]</f>
        <v>14.32</v>
      </c>
      <c r="AI1233">
        <f>YEAR(Table1[[#This Row],[Order Date]])</f>
        <v>2013</v>
      </c>
    </row>
    <row r="1234" spans="1:35" x14ac:dyDescent="0.3">
      <c r="A1234" t="s">
        <v>3867</v>
      </c>
      <c r="B1234" s="1">
        <v>41497</v>
      </c>
      <c r="C1234" t="s">
        <v>2792</v>
      </c>
      <c r="D1234" t="s">
        <v>974</v>
      </c>
      <c r="E1234" t="s">
        <v>46</v>
      </c>
      <c r="F1234" t="s">
        <v>47</v>
      </c>
      <c r="G1234" t="s">
        <v>77</v>
      </c>
      <c r="H1234" t="s">
        <v>48</v>
      </c>
      <c r="I1234" t="s">
        <v>92</v>
      </c>
      <c r="J1234" t="s">
        <v>1667</v>
      </c>
      <c r="K1234" t="s">
        <v>94</v>
      </c>
      <c r="L1234" t="s">
        <v>34</v>
      </c>
      <c r="M1234" t="s">
        <v>35</v>
      </c>
      <c r="N1234" s="1">
        <v>41499</v>
      </c>
      <c r="O1234" t="s">
        <v>982</v>
      </c>
      <c r="P1234" s="3" t="s">
        <v>1190</v>
      </c>
      <c r="Q1234" t="s">
        <v>1191</v>
      </c>
      <c r="R1234">
        <v>11</v>
      </c>
      <c r="S1234" t="s">
        <v>3868</v>
      </c>
      <c r="T1234" s="2">
        <v>0.08</v>
      </c>
      <c r="U1234" t="s">
        <v>1470</v>
      </c>
      <c r="V1234" t="s">
        <v>3869</v>
      </c>
      <c r="W1234" t="s">
        <v>224</v>
      </c>
      <c r="X1234" t="s">
        <v>3870</v>
      </c>
      <c r="Y1234" s="3">
        <f>VALUE(SUBSTITUTE(Table1[[#This Row],[Order Total]],"$",""))</f>
        <v>21.66</v>
      </c>
      <c r="Z1234">
        <f>VALUE(SUBSTITUTE(Table1[[#This Row],[Total]],"$",""))</f>
        <v>22.52</v>
      </c>
      <c r="AA1234" s="3">
        <f>Table1[[#This Row],[Order Total Number]]-Table1[[#This Row],[Total Number]]</f>
        <v>-0.85999999999999943</v>
      </c>
      <c r="AB1234">
        <f>VALUE(SUBSTITUTE(Table1[[#This Row],[Shipping Cost]],"$",""))</f>
        <v>0.5</v>
      </c>
      <c r="AC1234">
        <f>VALUE(SUBSTITUTE(Table1[[#This Row],[Discount $]],"$",""))</f>
        <v>2.54</v>
      </c>
      <c r="AD1234">
        <f>VALUE(SUBSTITUTE(Table1[[#This Row],[Retail Price]],"$",""))</f>
        <v>4.91</v>
      </c>
      <c r="AE1234" s="4">
        <f>(Table1[[#This Row],[Retail Price Number]]*Table1[[#This Row],[Order Quantity]])-Table1[[#This Row],[Discount $ Number]]+Table1[[#This Row],[Shipping Cost Number]]</f>
        <v>51.970000000000006</v>
      </c>
      <c r="AF1234">
        <f>Table1[[#This Row],[Retail Price Number]]*Table1[[#This Row],[Order Quantity]]-Table1[[#This Row],[Discount $ Number]]</f>
        <v>51.470000000000006</v>
      </c>
      <c r="AG1234">
        <f>(Table1[[#This Row],[Retail Price Number]]*Table1[[#This Row],[Order Quantity]])-Table1[[#This Row],[Discount $ Number]]-Table1[[#This Row],[Shipping Cost Number]]</f>
        <v>50.970000000000006</v>
      </c>
      <c r="AH1234">
        <f>Table1[[#This Row],[Retail Price Number]]*Table1[[#This Row],[Order Quantity]]</f>
        <v>54.010000000000005</v>
      </c>
      <c r="AI1234">
        <f>YEAR(Table1[[#This Row],[Order Date]])</f>
        <v>2013</v>
      </c>
    </row>
    <row r="1235" spans="1:35" x14ac:dyDescent="0.3">
      <c r="A1235" t="s">
        <v>3867</v>
      </c>
      <c r="B1235" s="1">
        <v>41636</v>
      </c>
      <c r="C1235" t="s">
        <v>10661</v>
      </c>
      <c r="D1235" t="s">
        <v>10662</v>
      </c>
      <c r="E1235" t="s">
        <v>27</v>
      </c>
      <c r="F1235" t="s">
        <v>28</v>
      </c>
      <c r="G1235" t="s">
        <v>29</v>
      </c>
      <c r="H1235" t="s">
        <v>205</v>
      </c>
      <c r="I1235" t="s">
        <v>92</v>
      </c>
      <c r="J1235" t="s">
        <v>4142</v>
      </c>
      <c r="K1235" t="s">
        <v>94</v>
      </c>
      <c r="L1235" t="s">
        <v>34</v>
      </c>
      <c r="M1235" t="s">
        <v>35</v>
      </c>
      <c r="N1235" s="1">
        <v>41638</v>
      </c>
      <c r="O1235" t="s">
        <v>460</v>
      </c>
      <c r="P1235" s="3" t="s">
        <v>3541</v>
      </c>
      <c r="Q1235" t="s">
        <v>198</v>
      </c>
      <c r="R1235">
        <v>34</v>
      </c>
      <c r="S1235" t="s">
        <v>10663</v>
      </c>
      <c r="T1235" s="2">
        <v>0.03</v>
      </c>
      <c r="U1235" t="s">
        <v>10664</v>
      </c>
      <c r="V1235" t="s">
        <v>6500</v>
      </c>
      <c r="W1235" t="s">
        <v>4144</v>
      </c>
      <c r="X1235" t="s">
        <v>10665</v>
      </c>
      <c r="Y1235" s="3">
        <f>VALUE(SUBSTITUTE(Table1[[#This Row],[Order Total]],"$",""))</f>
        <v>98.76</v>
      </c>
      <c r="Z1235">
        <f>VALUE(SUBSTITUTE(Table1[[#This Row],[Total]],"$",""))</f>
        <v>97.36</v>
      </c>
      <c r="AA1235" s="3">
        <f>Table1[[#This Row],[Order Total Number]]-Table1[[#This Row],[Total Number]]</f>
        <v>1.4000000000000057</v>
      </c>
      <c r="AB1235">
        <f>VALUE(SUBSTITUTE(Table1[[#This Row],[Shipping Cost]],"$",""))</f>
        <v>0.81</v>
      </c>
      <c r="AC1235">
        <f>VALUE(SUBSTITUTE(Table1[[#This Row],[Discount $]],"$",""))</f>
        <v>10.119999999999999</v>
      </c>
      <c r="AD1235">
        <f>VALUE(SUBSTITUTE(Table1[[#This Row],[Retail Price]],"$",""))</f>
        <v>2.94</v>
      </c>
      <c r="AE1235" s="4">
        <f>(Table1[[#This Row],[Retail Price Number]]*Table1[[#This Row],[Order Quantity]])-Table1[[#This Row],[Discount $ Number]]+Table1[[#This Row],[Shipping Cost Number]]</f>
        <v>90.649999999999991</v>
      </c>
      <c r="AF1235">
        <f>Table1[[#This Row],[Retail Price Number]]*Table1[[#This Row],[Order Quantity]]-Table1[[#This Row],[Discount $ Number]]</f>
        <v>89.839999999999989</v>
      </c>
      <c r="AG1235">
        <f>(Table1[[#This Row],[Retail Price Number]]*Table1[[#This Row],[Order Quantity]])-Table1[[#This Row],[Discount $ Number]]-Table1[[#This Row],[Shipping Cost Number]]</f>
        <v>89.029999999999987</v>
      </c>
      <c r="AH1235">
        <f>Table1[[#This Row],[Retail Price Number]]*Table1[[#This Row],[Order Quantity]]</f>
        <v>99.96</v>
      </c>
      <c r="AI1235">
        <f>YEAR(Table1[[#This Row],[Order Date]])</f>
        <v>2013</v>
      </c>
    </row>
    <row r="1236" spans="1:35" x14ac:dyDescent="0.3">
      <c r="A1236" t="s">
        <v>1925</v>
      </c>
      <c r="B1236" s="1">
        <v>42771</v>
      </c>
      <c r="C1236" t="s">
        <v>1128</v>
      </c>
      <c r="D1236" t="s">
        <v>1129</v>
      </c>
      <c r="E1236" t="s">
        <v>27</v>
      </c>
      <c r="F1236" t="s">
        <v>28</v>
      </c>
      <c r="G1236" t="s">
        <v>134</v>
      </c>
      <c r="H1236" t="s">
        <v>1130</v>
      </c>
      <c r="I1236" t="s">
        <v>196</v>
      </c>
      <c r="J1236" t="s">
        <v>163</v>
      </c>
      <c r="K1236" t="s">
        <v>94</v>
      </c>
      <c r="L1236" t="s">
        <v>95</v>
      </c>
      <c r="M1236" t="s">
        <v>35</v>
      </c>
      <c r="N1236" s="1">
        <v>42773</v>
      </c>
      <c r="O1236" t="s">
        <v>164</v>
      </c>
      <c r="P1236" s="3" t="s">
        <v>165</v>
      </c>
      <c r="Q1236" t="s">
        <v>166</v>
      </c>
      <c r="R1236">
        <v>37</v>
      </c>
      <c r="S1236" t="s">
        <v>1926</v>
      </c>
      <c r="T1236" s="2">
        <v>7.0000000000000007E-2</v>
      </c>
      <c r="U1236" t="s">
        <v>1927</v>
      </c>
      <c r="V1236" t="s">
        <v>1928</v>
      </c>
      <c r="W1236" t="s">
        <v>170</v>
      </c>
      <c r="X1236" t="s">
        <v>1929</v>
      </c>
      <c r="Y1236" s="3">
        <f>VALUE(SUBSTITUTE(Table1[[#This Row],[Order Total]],"$",""))</f>
        <v>41.54</v>
      </c>
      <c r="Z1236">
        <f>VALUE(SUBSTITUTE(Table1[[#This Row],[Total]],"$",""))</f>
        <v>43.03</v>
      </c>
      <c r="AA1236" s="3">
        <f>Table1[[#This Row],[Order Total Number]]-Table1[[#This Row],[Total Number]]</f>
        <v>-1.490000000000002</v>
      </c>
      <c r="AB1236">
        <f>VALUE(SUBSTITUTE(Table1[[#This Row],[Shipping Cost]],"$",""))</f>
        <v>1.3</v>
      </c>
      <c r="AC1236">
        <f>VALUE(SUBSTITUTE(Table1[[#This Row],[Discount $]],"$",""))</f>
        <v>0.42</v>
      </c>
      <c r="AD1236">
        <f>VALUE(SUBSTITUTE(Table1[[#This Row],[Retail Price]],"$",""))</f>
        <v>4</v>
      </c>
      <c r="AE1236" s="4">
        <f>(Table1[[#This Row],[Retail Price Number]]*Table1[[#This Row],[Order Quantity]])-Table1[[#This Row],[Discount $ Number]]+Table1[[#This Row],[Shipping Cost Number]]</f>
        <v>148.88000000000002</v>
      </c>
      <c r="AF1236">
        <f>Table1[[#This Row],[Retail Price Number]]*Table1[[#This Row],[Order Quantity]]-Table1[[#This Row],[Discount $ Number]]</f>
        <v>147.58000000000001</v>
      </c>
      <c r="AG1236">
        <f>(Table1[[#This Row],[Retail Price Number]]*Table1[[#This Row],[Order Quantity]])-Table1[[#This Row],[Discount $ Number]]-Table1[[#This Row],[Shipping Cost Number]]</f>
        <v>146.28</v>
      </c>
      <c r="AH1236">
        <f>Table1[[#This Row],[Retail Price Number]]*Table1[[#This Row],[Order Quantity]]</f>
        <v>148</v>
      </c>
      <c r="AI1236">
        <f>YEAR(Table1[[#This Row],[Order Date]])</f>
        <v>2017</v>
      </c>
    </row>
    <row r="1237" spans="1:35" x14ac:dyDescent="0.3">
      <c r="A1237" t="s">
        <v>1925</v>
      </c>
      <c r="B1237" s="1">
        <v>41853</v>
      </c>
      <c r="C1237" t="s">
        <v>894</v>
      </c>
      <c r="D1237" t="s">
        <v>895</v>
      </c>
      <c r="E1237" t="s">
        <v>27</v>
      </c>
      <c r="F1237" t="s">
        <v>28</v>
      </c>
      <c r="G1237" t="s">
        <v>91</v>
      </c>
      <c r="H1237" t="s">
        <v>289</v>
      </c>
      <c r="I1237" t="s">
        <v>92</v>
      </c>
      <c r="J1237" t="s">
        <v>1365</v>
      </c>
      <c r="K1237" t="s">
        <v>94</v>
      </c>
      <c r="L1237" t="s">
        <v>109</v>
      </c>
      <c r="M1237" t="s">
        <v>156</v>
      </c>
      <c r="N1237" s="1">
        <v>41855</v>
      </c>
      <c r="O1237" t="s">
        <v>925</v>
      </c>
      <c r="P1237" s="3" t="s">
        <v>758</v>
      </c>
      <c r="Q1237" t="s">
        <v>254</v>
      </c>
      <c r="R1237">
        <v>49</v>
      </c>
      <c r="S1237" t="s">
        <v>12643</v>
      </c>
      <c r="T1237" s="2">
        <v>7.0000000000000007E-2</v>
      </c>
      <c r="U1237" t="s">
        <v>2403</v>
      </c>
      <c r="V1237" t="s">
        <v>6517</v>
      </c>
      <c r="W1237" t="s">
        <v>1369</v>
      </c>
      <c r="X1237" t="s">
        <v>11728</v>
      </c>
      <c r="Y1237" s="3">
        <f>VALUE(SUBSTITUTE(Table1[[#This Row],[Order Total]],"$",""))</f>
        <v>23.13</v>
      </c>
      <c r="Z1237">
        <f>VALUE(SUBSTITUTE(Table1[[#This Row],[Total]],"$",""))</f>
        <v>22.43</v>
      </c>
      <c r="AA1237" s="3">
        <f>Table1[[#This Row],[Order Total Number]]-Table1[[#This Row],[Total Number]]</f>
        <v>0.69999999999999929</v>
      </c>
      <c r="AB1237">
        <f>VALUE(SUBSTITUTE(Table1[[#This Row],[Shipping Cost]],"$",""))</f>
        <v>0.93</v>
      </c>
      <c r="AC1237">
        <f>VALUE(SUBSTITUTE(Table1[[#This Row],[Discount $]],"$",""))</f>
        <v>0.73</v>
      </c>
      <c r="AD1237">
        <f>VALUE(SUBSTITUTE(Table1[[#This Row],[Retail Price]],"$",""))</f>
        <v>2.84</v>
      </c>
      <c r="AE1237" s="4">
        <f>(Table1[[#This Row],[Retail Price Number]]*Table1[[#This Row],[Order Quantity]])-Table1[[#This Row],[Discount $ Number]]+Table1[[#This Row],[Shipping Cost Number]]</f>
        <v>139.36000000000001</v>
      </c>
      <c r="AF1237">
        <f>Table1[[#This Row],[Retail Price Number]]*Table1[[#This Row],[Order Quantity]]-Table1[[#This Row],[Discount $ Number]]</f>
        <v>138.43</v>
      </c>
      <c r="AG1237">
        <f>(Table1[[#This Row],[Retail Price Number]]*Table1[[#This Row],[Order Quantity]])-Table1[[#This Row],[Discount $ Number]]-Table1[[#This Row],[Shipping Cost Number]]</f>
        <v>137.5</v>
      </c>
      <c r="AH1237">
        <f>Table1[[#This Row],[Retail Price Number]]*Table1[[#This Row],[Order Quantity]]</f>
        <v>139.16</v>
      </c>
      <c r="AI1237">
        <f>YEAR(Table1[[#This Row],[Order Date]])</f>
        <v>2014</v>
      </c>
    </row>
    <row r="1238" spans="1:35" x14ac:dyDescent="0.3">
      <c r="A1238" t="s">
        <v>9400</v>
      </c>
      <c r="B1238" s="1">
        <v>41656</v>
      </c>
      <c r="C1238" t="s">
        <v>792</v>
      </c>
      <c r="D1238" t="s">
        <v>610</v>
      </c>
      <c r="E1238" t="s">
        <v>27</v>
      </c>
      <c r="F1238" t="s">
        <v>28</v>
      </c>
      <c r="G1238" t="s">
        <v>134</v>
      </c>
      <c r="H1238" t="s">
        <v>62</v>
      </c>
      <c r="I1238" t="s">
        <v>121</v>
      </c>
      <c r="J1238" t="s">
        <v>135</v>
      </c>
      <c r="K1238" t="s">
        <v>94</v>
      </c>
      <c r="L1238" t="s">
        <v>34</v>
      </c>
      <c r="M1238" t="s">
        <v>35</v>
      </c>
      <c r="N1238" s="1">
        <v>41658</v>
      </c>
      <c r="O1238" t="s">
        <v>136</v>
      </c>
      <c r="P1238" s="3" t="s">
        <v>137</v>
      </c>
      <c r="Q1238" t="s">
        <v>52</v>
      </c>
      <c r="R1238">
        <v>9</v>
      </c>
      <c r="S1238" t="s">
        <v>9401</v>
      </c>
      <c r="T1238" s="2">
        <v>0.06</v>
      </c>
      <c r="U1238" t="s">
        <v>3901</v>
      </c>
      <c r="V1238" t="s">
        <v>1033</v>
      </c>
      <c r="W1238" t="s">
        <v>72</v>
      </c>
      <c r="X1238" t="s">
        <v>9402</v>
      </c>
      <c r="Y1238" s="3">
        <f>VALUE(SUBSTITUTE(Table1[[#This Row],[Order Total]],"$",""))</f>
        <v>193.54</v>
      </c>
      <c r="Z1238">
        <f>VALUE(SUBSTITUTE(Table1[[#This Row],[Total]],"$",""))</f>
        <v>194.04</v>
      </c>
      <c r="AA1238" s="3">
        <f>Table1[[#This Row],[Order Total Number]]-Table1[[#This Row],[Total Number]]</f>
        <v>-0.5</v>
      </c>
      <c r="AB1238">
        <f>VALUE(SUBSTITUTE(Table1[[#This Row],[Shipping Cost]],"$",""))</f>
        <v>0.99</v>
      </c>
      <c r="AC1238">
        <f>VALUE(SUBSTITUTE(Table1[[#This Row],[Discount $]],"$",""))</f>
        <v>8.06</v>
      </c>
      <c r="AD1238">
        <f>VALUE(SUBSTITUTE(Table1[[#This Row],[Retail Price]],"$",""))</f>
        <v>3.08</v>
      </c>
      <c r="AE1238" s="4">
        <f>(Table1[[#This Row],[Retail Price Number]]*Table1[[#This Row],[Order Quantity]])-Table1[[#This Row],[Discount $ Number]]+Table1[[#This Row],[Shipping Cost Number]]</f>
        <v>20.649999999999995</v>
      </c>
      <c r="AF1238">
        <f>Table1[[#This Row],[Retail Price Number]]*Table1[[#This Row],[Order Quantity]]-Table1[[#This Row],[Discount $ Number]]</f>
        <v>19.659999999999997</v>
      </c>
      <c r="AG1238">
        <f>(Table1[[#This Row],[Retail Price Number]]*Table1[[#This Row],[Order Quantity]])-Table1[[#This Row],[Discount $ Number]]-Table1[[#This Row],[Shipping Cost Number]]</f>
        <v>18.669999999999998</v>
      </c>
      <c r="AH1238">
        <f>Table1[[#This Row],[Retail Price Number]]*Table1[[#This Row],[Order Quantity]]</f>
        <v>27.72</v>
      </c>
      <c r="AI1238">
        <f>YEAR(Table1[[#This Row],[Order Date]])</f>
        <v>2014</v>
      </c>
    </row>
    <row r="1239" spans="1:35" x14ac:dyDescent="0.3">
      <c r="A1239" t="s">
        <v>9400</v>
      </c>
      <c r="B1239" s="1">
        <v>42253</v>
      </c>
      <c r="C1239" t="s">
        <v>10313</v>
      </c>
      <c r="D1239" t="s">
        <v>816</v>
      </c>
      <c r="E1239" t="s">
        <v>27</v>
      </c>
      <c r="F1239" t="s">
        <v>28</v>
      </c>
      <c r="G1239" t="s">
        <v>134</v>
      </c>
      <c r="H1239" t="s">
        <v>78</v>
      </c>
      <c r="I1239" t="s">
        <v>196</v>
      </c>
      <c r="J1239" t="s">
        <v>1853</v>
      </c>
      <c r="K1239" t="s">
        <v>94</v>
      </c>
      <c r="L1239" t="s">
        <v>34</v>
      </c>
      <c r="M1239" t="s">
        <v>35</v>
      </c>
      <c r="N1239" s="1">
        <v>42255</v>
      </c>
      <c r="O1239" t="s">
        <v>1854</v>
      </c>
      <c r="P1239" s="3" t="s">
        <v>1855</v>
      </c>
      <c r="Q1239" t="s">
        <v>1856</v>
      </c>
      <c r="R1239">
        <v>25</v>
      </c>
      <c r="S1239" t="s">
        <v>10314</v>
      </c>
      <c r="T1239" s="2">
        <v>0.03</v>
      </c>
      <c r="U1239" t="s">
        <v>10315</v>
      </c>
      <c r="V1239" t="s">
        <v>10316</v>
      </c>
      <c r="W1239" t="s">
        <v>165</v>
      </c>
      <c r="X1239" t="s">
        <v>10317</v>
      </c>
      <c r="Y1239" s="3">
        <f>VALUE(SUBSTITUTE(Table1[[#This Row],[Order Total]],"$",""))</f>
        <v>2785.75</v>
      </c>
      <c r="Z1239">
        <f>VALUE(SUBSTITUTE(Table1[[#This Row],[Total]],"$",""))</f>
        <v>2780.75</v>
      </c>
      <c r="AA1239" s="3">
        <f>Table1[[#This Row],[Order Total Number]]-Table1[[#This Row],[Total Number]]</f>
        <v>5</v>
      </c>
      <c r="AB1239">
        <f>VALUE(SUBSTITUTE(Table1[[#This Row],[Shipping Cost]],"$",""))</f>
        <v>4</v>
      </c>
      <c r="AC1239">
        <f>VALUE(SUBSTITUTE(Table1[[#This Row],[Discount $]],"$",""))</f>
        <v>322.73</v>
      </c>
      <c r="AD1239">
        <f>VALUE(SUBSTITUTE(Table1[[#This Row],[Retail Price]],"$",""))</f>
        <v>152.47999999999999</v>
      </c>
      <c r="AE1239" s="4">
        <f>(Table1[[#This Row],[Retail Price Number]]*Table1[[#This Row],[Order Quantity]])-Table1[[#This Row],[Discount $ Number]]+Table1[[#This Row],[Shipping Cost Number]]</f>
        <v>3493.2699999999995</v>
      </c>
      <c r="AF1239">
        <f>Table1[[#This Row],[Retail Price Number]]*Table1[[#This Row],[Order Quantity]]-Table1[[#This Row],[Discount $ Number]]</f>
        <v>3489.2699999999995</v>
      </c>
      <c r="AG1239">
        <f>(Table1[[#This Row],[Retail Price Number]]*Table1[[#This Row],[Order Quantity]])-Table1[[#This Row],[Discount $ Number]]-Table1[[#This Row],[Shipping Cost Number]]</f>
        <v>3485.2699999999995</v>
      </c>
      <c r="AH1239">
        <f>Table1[[#This Row],[Retail Price Number]]*Table1[[#This Row],[Order Quantity]]</f>
        <v>3811.9999999999995</v>
      </c>
      <c r="AI1239">
        <f>YEAR(Table1[[#This Row],[Order Date]])</f>
        <v>2015</v>
      </c>
    </row>
    <row r="1240" spans="1:35" x14ac:dyDescent="0.3">
      <c r="A1240" t="s">
        <v>9400</v>
      </c>
      <c r="B1240" s="1">
        <v>42180</v>
      </c>
      <c r="C1240" t="s">
        <v>431</v>
      </c>
      <c r="D1240" t="s">
        <v>432</v>
      </c>
      <c r="E1240" t="s">
        <v>27</v>
      </c>
      <c r="F1240" t="s">
        <v>28</v>
      </c>
      <c r="G1240" t="s">
        <v>77</v>
      </c>
      <c r="H1240" t="s">
        <v>433</v>
      </c>
      <c r="I1240" t="s">
        <v>196</v>
      </c>
      <c r="J1240" t="s">
        <v>771</v>
      </c>
      <c r="K1240" t="s">
        <v>94</v>
      </c>
      <c r="L1240" t="s">
        <v>34</v>
      </c>
      <c r="M1240" t="s">
        <v>35</v>
      </c>
      <c r="N1240" s="1">
        <v>42182</v>
      </c>
      <c r="O1240" t="s">
        <v>772</v>
      </c>
      <c r="P1240" s="3" t="s">
        <v>773</v>
      </c>
      <c r="Q1240" t="s">
        <v>774</v>
      </c>
      <c r="R1240">
        <v>25</v>
      </c>
      <c r="S1240" t="s">
        <v>5919</v>
      </c>
      <c r="T1240" s="2">
        <v>0</v>
      </c>
      <c r="U1240" t="s">
        <v>1867</v>
      </c>
      <c r="V1240" t="s">
        <v>5085</v>
      </c>
      <c r="W1240" t="s">
        <v>778</v>
      </c>
      <c r="X1240" t="s">
        <v>2860</v>
      </c>
      <c r="Y1240" s="3">
        <f>VALUE(SUBSTITUTE(Table1[[#This Row],[Order Total]],"$",""))</f>
        <v>62.68</v>
      </c>
      <c r="Z1240">
        <f>VALUE(SUBSTITUTE(Table1[[#This Row],[Total]],"$",""))</f>
        <v>64.58</v>
      </c>
      <c r="AA1240" s="3">
        <f>Table1[[#This Row],[Order Total Number]]-Table1[[#This Row],[Total Number]]</f>
        <v>-1.8999999999999986</v>
      </c>
      <c r="AB1240">
        <f>VALUE(SUBSTITUTE(Table1[[#This Row],[Shipping Cost]],"$",""))</f>
        <v>0.88</v>
      </c>
      <c r="AC1240">
        <f>VALUE(SUBSTITUTE(Table1[[#This Row],[Discount $]],"$",""))</f>
        <v>5.42</v>
      </c>
      <c r="AD1240">
        <f>VALUE(SUBSTITUTE(Table1[[#This Row],[Retail Price]],"$",""))</f>
        <v>4.76</v>
      </c>
      <c r="AE1240" s="4">
        <f>(Table1[[#This Row],[Retail Price Number]]*Table1[[#This Row],[Order Quantity]])-Table1[[#This Row],[Discount $ Number]]+Table1[[#This Row],[Shipping Cost Number]]</f>
        <v>114.46</v>
      </c>
      <c r="AF1240">
        <f>Table1[[#This Row],[Retail Price Number]]*Table1[[#This Row],[Order Quantity]]-Table1[[#This Row],[Discount $ Number]]</f>
        <v>113.58</v>
      </c>
      <c r="AG1240">
        <f>(Table1[[#This Row],[Retail Price Number]]*Table1[[#This Row],[Order Quantity]])-Table1[[#This Row],[Discount $ Number]]-Table1[[#This Row],[Shipping Cost Number]]</f>
        <v>112.7</v>
      </c>
      <c r="AH1240">
        <f>Table1[[#This Row],[Retail Price Number]]*Table1[[#This Row],[Order Quantity]]</f>
        <v>119</v>
      </c>
      <c r="AI1240">
        <f>YEAR(Table1[[#This Row],[Order Date]])</f>
        <v>2015</v>
      </c>
    </row>
    <row r="1241" spans="1:35" x14ac:dyDescent="0.3">
      <c r="A1241" t="s">
        <v>7567</v>
      </c>
      <c r="B1241" s="1">
        <v>41394</v>
      </c>
      <c r="C1241" t="s">
        <v>852</v>
      </c>
      <c r="D1241" t="s">
        <v>280</v>
      </c>
      <c r="E1241" t="s">
        <v>27</v>
      </c>
      <c r="F1241" t="s">
        <v>28</v>
      </c>
      <c r="G1241" t="s">
        <v>77</v>
      </c>
      <c r="H1241" t="s">
        <v>281</v>
      </c>
      <c r="I1241" t="s">
        <v>63</v>
      </c>
      <c r="J1241" t="s">
        <v>875</v>
      </c>
      <c r="K1241" t="s">
        <v>94</v>
      </c>
      <c r="L1241" t="s">
        <v>95</v>
      </c>
      <c r="M1241" t="s">
        <v>35</v>
      </c>
      <c r="N1241" s="1">
        <v>41396</v>
      </c>
      <c r="O1241" t="s">
        <v>876</v>
      </c>
      <c r="P1241" s="3" t="s">
        <v>877</v>
      </c>
      <c r="Q1241" t="s">
        <v>878</v>
      </c>
      <c r="R1241">
        <v>40</v>
      </c>
      <c r="S1241" t="s">
        <v>7568</v>
      </c>
      <c r="T1241" s="2">
        <v>0.01</v>
      </c>
      <c r="U1241" t="s">
        <v>3240</v>
      </c>
      <c r="V1241" t="s">
        <v>7569</v>
      </c>
      <c r="W1241" t="s">
        <v>881</v>
      </c>
      <c r="X1241" t="s">
        <v>7570</v>
      </c>
      <c r="Y1241" s="3">
        <f>VALUE(SUBSTITUTE(Table1[[#This Row],[Order Total]],"$",""))</f>
        <v>321.62</v>
      </c>
      <c r="Z1241">
        <f>VALUE(SUBSTITUTE(Table1[[#This Row],[Total]],"$",""))</f>
        <v>327.06</v>
      </c>
      <c r="AA1241" s="3">
        <f>Table1[[#This Row],[Order Total Number]]-Table1[[#This Row],[Total Number]]</f>
        <v>-5.4399999999999977</v>
      </c>
      <c r="AB1241">
        <f>VALUE(SUBSTITUTE(Table1[[#This Row],[Shipping Cost]],"$",""))</f>
        <v>6.5</v>
      </c>
      <c r="AC1241">
        <f>VALUE(SUBSTITUTE(Table1[[#This Row],[Discount $]],"$",""))</f>
        <v>9.9499999999999993</v>
      </c>
      <c r="AD1241">
        <f>VALUE(SUBSTITUTE(Table1[[#This Row],[Retail Price]],"$",""))</f>
        <v>30.98</v>
      </c>
      <c r="AE1241" s="4">
        <f>(Table1[[#This Row],[Retail Price Number]]*Table1[[#This Row],[Order Quantity]])-Table1[[#This Row],[Discount $ Number]]+Table1[[#This Row],[Shipping Cost Number]]</f>
        <v>1235.75</v>
      </c>
      <c r="AF1241">
        <f>Table1[[#This Row],[Retail Price Number]]*Table1[[#This Row],[Order Quantity]]-Table1[[#This Row],[Discount $ Number]]</f>
        <v>1229.25</v>
      </c>
      <c r="AG1241">
        <f>(Table1[[#This Row],[Retail Price Number]]*Table1[[#This Row],[Order Quantity]])-Table1[[#This Row],[Discount $ Number]]-Table1[[#This Row],[Shipping Cost Number]]</f>
        <v>1222.75</v>
      </c>
      <c r="AH1241">
        <f>Table1[[#This Row],[Retail Price Number]]*Table1[[#This Row],[Order Quantity]]</f>
        <v>1239.2</v>
      </c>
      <c r="AI1241">
        <f>YEAR(Table1[[#This Row],[Order Date]])</f>
        <v>2013</v>
      </c>
    </row>
    <row r="1242" spans="1:35" x14ac:dyDescent="0.3">
      <c r="A1242" t="s">
        <v>7567</v>
      </c>
      <c r="B1242" s="1">
        <v>41454</v>
      </c>
      <c r="C1242" t="s">
        <v>1428</v>
      </c>
      <c r="D1242" t="s">
        <v>1429</v>
      </c>
      <c r="E1242" t="s">
        <v>27</v>
      </c>
      <c r="F1242" t="s">
        <v>28</v>
      </c>
      <c r="G1242" t="s">
        <v>134</v>
      </c>
      <c r="H1242" t="s">
        <v>217</v>
      </c>
      <c r="I1242" t="s">
        <v>121</v>
      </c>
      <c r="J1242" t="s">
        <v>1853</v>
      </c>
      <c r="K1242" t="s">
        <v>94</v>
      </c>
      <c r="L1242" t="s">
        <v>34</v>
      </c>
      <c r="M1242" t="s">
        <v>35</v>
      </c>
      <c r="N1242" s="1">
        <v>41446</v>
      </c>
      <c r="O1242" t="s">
        <v>2800</v>
      </c>
      <c r="P1242" s="3" t="s">
        <v>1855</v>
      </c>
      <c r="Q1242" t="s">
        <v>2801</v>
      </c>
      <c r="R1242">
        <v>9</v>
      </c>
      <c r="S1242" t="s">
        <v>2518</v>
      </c>
      <c r="T1242" s="2">
        <v>0.06</v>
      </c>
      <c r="U1242" t="s">
        <v>7571</v>
      </c>
      <c r="V1242" t="s">
        <v>7572</v>
      </c>
      <c r="W1242" t="s">
        <v>881</v>
      </c>
      <c r="X1242" t="s">
        <v>7573</v>
      </c>
      <c r="Y1242" s="3">
        <f>VALUE(SUBSTITUTE(Table1[[#This Row],[Order Total]],"$",""))</f>
        <v>295.81</v>
      </c>
      <c r="Z1242">
        <f>VALUE(SUBSTITUTE(Table1[[#This Row],[Total]],"$",""))</f>
        <v>299.81</v>
      </c>
      <c r="AA1242" s="3">
        <f>Table1[[#This Row],[Order Total Number]]-Table1[[#This Row],[Total Number]]</f>
        <v>-4</v>
      </c>
      <c r="AB1242">
        <f>VALUE(SUBSTITUTE(Table1[[#This Row],[Shipping Cost]],"$",""))</f>
        <v>6.5</v>
      </c>
      <c r="AC1242">
        <f>VALUE(SUBSTITUTE(Table1[[#This Row],[Discount $]],"$",""))</f>
        <v>9.15</v>
      </c>
      <c r="AD1242">
        <f>VALUE(SUBSTITUTE(Table1[[#This Row],[Retail Price]],"$",""))</f>
        <v>152.47999999999999</v>
      </c>
      <c r="AE1242" s="4">
        <f>(Table1[[#This Row],[Retail Price Number]]*Table1[[#This Row],[Order Quantity]])-Table1[[#This Row],[Discount $ Number]]+Table1[[#This Row],[Shipping Cost Number]]</f>
        <v>1369.6699999999998</v>
      </c>
      <c r="AF1242">
        <f>Table1[[#This Row],[Retail Price Number]]*Table1[[#This Row],[Order Quantity]]-Table1[[#This Row],[Discount $ Number]]</f>
        <v>1363.1699999999998</v>
      </c>
      <c r="AG1242">
        <f>(Table1[[#This Row],[Retail Price Number]]*Table1[[#This Row],[Order Quantity]])-Table1[[#This Row],[Discount $ Number]]-Table1[[#This Row],[Shipping Cost Number]]</f>
        <v>1356.6699999999998</v>
      </c>
      <c r="AH1242">
        <f>Table1[[#This Row],[Retail Price Number]]*Table1[[#This Row],[Order Quantity]]</f>
        <v>1372.32</v>
      </c>
      <c r="AI1242">
        <f>YEAR(Table1[[#This Row],[Order Date]])</f>
        <v>2013</v>
      </c>
    </row>
    <row r="1243" spans="1:35" x14ac:dyDescent="0.3">
      <c r="A1243" t="s">
        <v>7567</v>
      </c>
      <c r="B1243" s="1">
        <v>41668</v>
      </c>
      <c r="C1243" t="s">
        <v>7768</v>
      </c>
      <c r="D1243" t="s">
        <v>2407</v>
      </c>
      <c r="E1243" t="s">
        <v>27</v>
      </c>
      <c r="F1243" t="s">
        <v>28</v>
      </c>
      <c r="G1243" t="s">
        <v>77</v>
      </c>
      <c r="H1243" t="s">
        <v>289</v>
      </c>
      <c r="I1243" t="s">
        <v>31</v>
      </c>
      <c r="J1243" t="s">
        <v>651</v>
      </c>
      <c r="K1243" t="s">
        <v>94</v>
      </c>
      <c r="L1243" t="s">
        <v>34</v>
      </c>
      <c r="M1243" t="s">
        <v>35</v>
      </c>
      <c r="N1243" s="1">
        <v>41671</v>
      </c>
      <c r="O1243" t="s">
        <v>652</v>
      </c>
      <c r="P1243" s="3" t="s">
        <v>653</v>
      </c>
      <c r="Q1243" t="s">
        <v>98</v>
      </c>
      <c r="R1243">
        <v>29</v>
      </c>
      <c r="S1243" t="s">
        <v>8005</v>
      </c>
      <c r="T1243" s="2">
        <v>0.1</v>
      </c>
      <c r="U1243" t="s">
        <v>127</v>
      </c>
      <c r="V1243" t="s">
        <v>8005</v>
      </c>
      <c r="W1243" t="s">
        <v>57</v>
      </c>
      <c r="X1243" t="s">
        <v>9559</v>
      </c>
      <c r="Y1243" s="3">
        <f>VALUE(SUBSTITUTE(Table1[[#This Row],[Order Total]],"$",""))</f>
        <v>39.96</v>
      </c>
      <c r="Z1243">
        <f>VALUE(SUBSTITUTE(Table1[[#This Row],[Total]],"$",""))</f>
        <v>40.659999999999997</v>
      </c>
      <c r="AA1243" s="3">
        <f>Table1[[#This Row],[Order Total Number]]-Table1[[#This Row],[Total Number]]</f>
        <v>-0.69999999999999574</v>
      </c>
      <c r="AB1243">
        <f>VALUE(SUBSTITUTE(Table1[[#This Row],[Shipping Cost]],"$",""))</f>
        <v>0.7</v>
      </c>
      <c r="AC1243">
        <f>VALUE(SUBSTITUTE(Table1[[#This Row],[Discount $]],"$",""))</f>
        <v>0</v>
      </c>
      <c r="AD1243">
        <f>VALUE(SUBSTITUTE(Table1[[#This Row],[Retail Price]],"$",""))</f>
        <v>1.26</v>
      </c>
      <c r="AE1243" s="4">
        <f>(Table1[[#This Row],[Retail Price Number]]*Table1[[#This Row],[Order Quantity]])-Table1[[#This Row],[Discount $ Number]]+Table1[[#This Row],[Shipping Cost Number]]</f>
        <v>37.24</v>
      </c>
      <c r="AF1243">
        <f>Table1[[#This Row],[Retail Price Number]]*Table1[[#This Row],[Order Quantity]]-Table1[[#This Row],[Discount $ Number]]</f>
        <v>36.54</v>
      </c>
      <c r="AG1243">
        <f>(Table1[[#This Row],[Retail Price Number]]*Table1[[#This Row],[Order Quantity]])-Table1[[#This Row],[Discount $ Number]]-Table1[[#This Row],[Shipping Cost Number]]</f>
        <v>35.839999999999996</v>
      </c>
      <c r="AH1243">
        <f>Table1[[#This Row],[Retail Price Number]]*Table1[[#This Row],[Order Quantity]]</f>
        <v>36.54</v>
      </c>
      <c r="AI1243">
        <f>YEAR(Table1[[#This Row],[Order Date]])</f>
        <v>2014</v>
      </c>
    </row>
    <row r="1244" spans="1:35" x14ac:dyDescent="0.3">
      <c r="A1244" t="s">
        <v>7567</v>
      </c>
      <c r="B1244" s="1">
        <v>41693</v>
      </c>
      <c r="C1244" t="s">
        <v>9940</v>
      </c>
      <c r="D1244" t="s">
        <v>622</v>
      </c>
      <c r="E1244" t="s">
        <v>27</v>
      </c>
      <c r="F1244" t="s">
        <v>28</v>
      </c>
      <c r="G1244" t="s">
        <v>77</v>
      </c>
      <c r="H1244" t="s">
        <v>433</v>
      </c>
      <c r="I1244" t="s">
        <v>92</v>
      </c>
      <c r="J1244" t="s">
        <v>1660</v>
      </c>
      <c r="K1244" t="s">
        <v>94</v>
      </c>
      <c r="L1244" t="s">
        <v>34</v>
      </c>
      <c r="M1244" t="s">
        <v>35</v>
      </c>
      <c r="N1244" s="1">
        <v>41696</v>
      </c>
      <c r="O1244" t="s">
        <v>1369</v>
      </c>
      <c r="P1244" s="3" t="s">
        <v>166</v>
      </c>
      <c r="Q1244" t="s">
        <v>1661</v>
      </c>
      <c r="R1244">
        <v>8</v>
      </c>
      <c r="S1244" t="s">
        <v>8005</v>
      </c>
      <c r="T1244" s="2">
        <v>0.02</v>
      </c>
      <c r="U1244" t="s">
        <v>127</v>
      </c>
      <c r="V1244" t="s">
        <v>8005</v>
      </c>
      <c r="W1244" t="s">
        <v>57</v>
      </c>
      <c r="X1244" t="s">
        <v>9559</v>
      </c>
      <c r="Y1244" s="3">
        <f>VALUE(SUBSTITUTE(Table1[[#This Row],[Order Total]],"$",""))</f>
        <v>39.96</v>
      </c>
      <c r="Z1244">
        <f>VALUE(SUBSTITUTE(Table1[[#This Row],[Total]],"$",""))</f>
        <v>40.659999999999997</v>
      </c>
      <c r="AA1244" s="3">
        <f>Table1[[#This Row],[Order Total Number]]-Table1[[#This Row],[Total Number]]</f>
        <v>-0.69999999999999574</v>
      </c>
      <c r="AB1244">
        <f>VALUE(SUBSTITUTE(Table1[[#This Row],[Shipping Cost]],"$",""))</f>
        <v>0.7</v>
      </c>
      <c r="AC1244">
        <f>VALUE(SUBSTITUTE(Table1[[#This Row],[Discount $]],"$",""))</f>
        <v>0</v>
      </c>
      <c r="AD1244">
        <f>VALUE(SUBSTITUTE(Table1[[#This Row],[Retail Price]],"$",""))</f>
        <v>1.48</v>
      </c>
      <c r="AE1244" s="4">
        <f>(Table1[[#This Row],[Retail Price Number]]*Table1[[#This Row],[Order Quantity]])-Table1[[#This Row],[Discount $ Number]]+Table1[[#This Row],[Shipping Cost Number]]</f>
        <v>12.54</v>
      </c>
      <c r="AF1244">
        <f>Table1[[#This Row],[Retail Price Number]]*Table1[[#This Row],[Order Quantity]]-Table1[[#This Row],[Discount $ Number]]</f>
        <v>11.84</v>
      </c>
      <c r="AG1244">
        <f>(Table1[[#This Row],[Retail Price Number]]*Table1[[#This Row],[Order Quantity]])-Table1[[#This Row],[Discount $ Number]]-Table1[[#This Row],[Shipping Cost Number]]</f>
        <v>11.14</v>
      </c>
      <c r="AH1244">
        <f>Table1[[#This Row],[Retail Price Number]]*Table1[[#This Row],[Order Quantity]]</f>
        <v>11.84</v>
      </c>
      <c r="AI1244">
        <f>YEAR(Table1[[#This Row],[Order Date]])</f>
        <v>2014</v>
      </c>
    </row>
    <row r="1245" spans="1:35" x14ac:dyDescent="0.3">
      <c r="A1245" t="s">
        <v>7567</v>
      </c>
      <c r="B1245" s="1">
        <v>41495</v>
      </c>
      <c r="C1245" t="s">
        <v>578</v>
      </c>
      <c r="D1245" t="s">
        <v>551</v>
      </c>
      <c r="E1245" t="s">
        <v>27</v>
      </c>
      <c r="F1245" t="s">
        <v>28</v>
      </c>
      <c r="G1245" t="s">
        <v>91</v>
      </c>
      <c r="H1245" t="s">
        <v>289</v>
      </c>
      <c r="I1245" t="s">
        <v>31</v>
      </c>
      <c r="J1245" t="s">
        <v>541</v>
      </c>
      <c r="K1245" t="s">
        <v>94</v>
      </c>
      <c r="L1245" t="s">
        <v>34</v>
      </c>
      <c r="M1245" t="s">
        <v>35</v>
      </c>
      <c r="N1245" s="1">
        <v>41502</v>
      </c>
      <c r="O1245" t="s">
        <v>542</v>
      </c>
      <c r="P1245" s="3" t="s">
        <v>543</v>
      </c>
      <c r="Q1245" t="s">
        <v>544</v>
      </c>
      <c r="R1245">
        <v>29</v>
      </c>
      <c r="S1245" t="s">
        <v>10293</v>
      </c>
      <c r="T1245" s="2">
        <v>0</v>
      </c>
      <c r="U1245" t="s">
        <v>5170</v>
      </c>
      <c r="V1245" t="s">
        <v>10593</v>
      </c>
      <c r="W1245" t="s">
        <v>547</v>
      </c>
      <c r="X1245" t="s">
        <v>5756</v>
      </c>
      <c r="Y1245" s="3">
        <f>VALUE(SUBSTITUTE(Table1[[#This Row],[Order Total]],"$",""))</f>
        <v>221.16</v>
      </c>
      <c r="Z1245">
        <f>VALUE(SUBSTITUTE(Table1[[#This Row],[Total]],"$",""))</f>
        <v>223.16</v>
      </c>
      <c r="AA1245" s="3">
        <f>Table1[[#This Row],[Order Total Number]]-Table1[[#This Row],[Total Number]]</f>
        <v>-2</v>
      </c>
      <c r="AB1245">
        <f>VALUE(SUBSTITUTE(Table1[[#This Row],[Shipping Cost]],"$",""))</f>
        <v>6.64</v>
      </c>
      <c r="AC1245">
        <f>VALUE(SUBSTITUTE(Table1[[#This Row],[Discount $]],"$",""))</f>
        <v>28.26</v>
      </c>
      <c r="AD1245">
        <f>VALUE(SUBSTITUTE(Table1[[#This Row],[Retail Price]],"$",""))</f>
        <v>29.74</v>
      </c>
      <c r="AE1245" s="4">
        <f>(Table1[[#This Row],[Retail Price Number]]*Table1[[#This Row],[Order Quantity]])-Table1[[#This Row],[Discount $ Number]]+Table1[[#This Row],[Shipping Cost Number]]</f>
        <v>840.83999999999992</v>
      </c>
      <c r="AF1245">
        <f>Table1[[#This Row],[Retail Price Number]]*Table1[[#This Row],[Order Quantity]]-Table1[[#This Row],[Discount $ Number]]</f>
        <v>834.19999999999993</v>
      </c>
      <c r="AG1245">
        <f>(Table1[[#This Row],[Retail Price Number]]*Table1[[#This Row],[Order Quantity]])-Table1[[#This Row],[Discount $ Number]]-Table1[[#This Row],[Shipping Cost Number]]</f>
        <v>827.56</v>
      </c>
      <c r="AH1245">
        <f>Table1[[#This Row],[Retail Price Number]]*Table1[[#This Row],[Order Quantity]]</f>
        <v>862.45999999999992</v>
      </c>
      <c r="AI1245">
        <f>YEAR(Table1[[#This Row],[Order Date]])</f>
        <v>2013</v>
      </c>
    </row>
    <row r="1246" spans="1:35" x14ac:dyDescent="0.3">
      <c r="A1246" t="s">
        <v>5635</v>
      </c>
      <c r="B1246" s="1">
        <v>41858</v>
      </c>
      <c r="C1246" t="s">
        <v>458</v>
      </c>
      <c r="D1246" t="s">
        <v>61</v>
      </c>
      <c r="E1246" t="s">
        <v>27</v>
      </c>
      <c r="F1246" t="s">
        <v>28</v>
      </c>
      <c r="G1246" t="s">
        <v>134</v>
      </c>
      <c r="H1246" t="s">
        <v>62</v>
      </c>
      <c r="I1246" t="s">
        <v>121</v>
      </c>
      <c r="J1246" t="s">
        <v>478</v>
      </c>
      <c r="K1246" t="s">
        <v>33</v>
      </c>
      <c r="L1246" t="s">
        <v>34</v>
      </c>
      <c r="M1246" t="s">
        <v>35</v>
      </c>
      <c r="N1246" s="1">
        <v>41860</v>
      </c>
      <c r="O1246" t="s">
        <v>479</v>
      </c>
      <c r="P1246" s="3" t="s">
        <v>480</v>
      </c>
      <c r="Q1246" t="s">
        <v>98</v>
      </c>
      <c r="R1246">
        <v>16</v>
      </c>
      <c r="S1246" t="s">
        <v>459</v>
      </c>
      <c r="T1246" s="2">
        <v>0</v>
      </c>
      <c r="U1246" t="s">
        <v>460</v>
      </c>
      <c r="V1246" t="s">
        <v>5636</v>
      </c>
      <c r="W1246" t="s">
        <v>224</v>
      </c>
      <c r="X1246" t="s">
        <v>462</v>
      </c>
      <c r="Y1246" s="3">
        <f>VALUE(SUBSTITUTE(Table1[[#This Row],[Order Total]],"$",""))</f>
        <v>86.3</v>
      </c>
      <c r="Z1246">
        <f>VALUE(SUBSTITUTE(Table1[[#This Row],[Total]],"$",""))</f>
        <v>88.34</v>
      </c>
      <c r="AA1246" s="3">
        <f>Table1[[#This Row],[Order Total Number]]-Table1[[#This Row],[Total Number]]</f>
        <v>-2.0400000000000063</v>
      </c>
      <c r="AB1246">
        <f>VALUE(SUBSTITUTE(Table1[[#This Row],[Shipping Cost]],"$",""))</f>
        <v>0.5</v>
      </c>
      <c r="AC1246">
        <f>VALUE(SUBSTITUTE(Table1[[#This Row],[Discount $]],"$",""))</f>
        <v>1.76</v>
      </c>
      <c r="AD1246">
        <f>VALUE(SUBSTITUTE(Table1[[#This Row],[Retail Price]],"$",""))</f>
        <v>2.61</v>
      </c>
      <c r="AE1246" s="4">
        <f>(Table1[[#This Row],[Retail Price Number]]*Table1[[#This Row],[Order Quantity]])-Table1[[#This Row],[Discount $ Number]]+Table1[[#This Row],[Shipping Cost Number]]</f>
        <v>40.5</v>
      </c>
      <c r="AF1246">
        <f>Table1[[#This Row],[Retail Price Number]]*Table1[[#This Row],[Order Quantity]]-Table1[[#This Row],[Discount $ Number]]</f>
        <v>40</v>
      </c>
      <c r="AG1246">
        <f>(Table1[[#This Row],[Retail Price Number]]*Table1[[#This Row],[Order Quantity]])-Table1[[#This Row],[Discount $ Number]]-Table1[[#This Row],[Shipping Cost Number]]</f>
        <v>39.5</v>
      </c>
      <c r="AH1246">
        <f>Table1[[#This Row],[Retail Price Number]]*Table1[[#This Row],[Order Quantity]]</f>
        <v>41.76</v>
      </c>
      <c r="AI1246">
        <f>YEAR(Table1[[#This Row],[Order Date]])</f>
        <v>2014</v>
      </c>
    </row>
    <row r="1247" spans="1:35" x14ac:dyDescent="0.3">
      <c r="A1247" t="s">
        <v>5635</v>
      </c>
      <c r="B1247" s="1">
        <v>41911</v>
      </c>
      <c r="C1247" t="s">
        <v>1004</v>
      </c>
      <c r="D1247" t="s">
        <v>1005</v>
      </c>
      <c r="E1247" t="s">
        <v>27</v>
      </c>
      <c r="F1247" t="s">
        <v>28</v>
      </c>
      <c r="G1247" t="s">
        <v>91</v>
      </c>
      <c r="H1247" t="s">
        <v>281</v>
      </c>
      <c r="I1247" t="s">
        <v>31</v>
      </c>
      <c r="J1247" t="s">
        <v>517</v>
      </c>
      <c r="K1247" t="s">
        <v>94</v>
      </c>
      <c r="L1247" t="s">
        <v>34</v>
      </c>
      <c r="M1247" t="s">
        <v>156</v>
      </c>
      <c r="N1247" s="1">
        <v>41546</v>
      </c>
      <c r="O1247" t="s">
        <v>170</v>
      </c>
      <c r="P1247" s="3" t="s">
        <v>67</v>
      </c>
      <c r="Q1247" t="s">
        <v>518</v>
      </c>
      <c r="R1247">
        <v>40</v>
      </c>
      <c r="S1247" t="s">
        <v>8597</v>
      </c>
      <c r="T1247" s="2">
        <v>0.03</v>
      </c>
      <c r="U1247" t="s">
        <v>508</v>
      </c>
      <c r="V1247" t="s">
        <v>729</v>
      </c>
      <c r="W1247" t="s">
        <v>521</v>
      </c>
      <c r="X1247" t="s">
        <v>8598</v>
      </c>
      <c r="Y1247" s="3">
        <f>VALUE(SUBSTITUTE(Table1[[#This Row],[Order Total]],"$",""))</f>
        <v>75.290000000000006</v>
      </c>
      <c r="Z1247">
        <f>VALUE(SUBSTITUTE(Table1[[#This Row],[Total]],"$",""))</f>
        <v>76.180000000000007</v>
      </c>
      <c r="AA1247" s="3">
        <f>Table1[[#This Row],[Order Total Number]]-Table1[[#This Row],[Total Number]]</f>
        <v>-0.89000000000000057</v>
      </c>
      <c r="AB1247">
        <f>VALUE(SUBSTITUTE(Table1[[#This Row],[Shipping Cost]],"$",""))</f>
        <v>1.01</v>
      </c>
      <c r="AC1247">
        <f>VALUE(SUBSTITUTE(Table1[[#This Row],[Discount $]],"$",""))</f>
        <v>4.1900000000000004</v>
      </c>
      <c r="AD1247">
        <f>VALUE(SUBSTITUTE(Table1[[#This Row],[Retail Price]],"$",""))</f>
        <v>2.88</v>
      </c>
      <c r="AE1247" s="4">
        <f>(Table1[[#This Row],[Retail Price Number]]*Table1[[#This Row],[Order Quantity]])-Table1[[#This Row],[Discount $ Number]]+Table1[[#This Row],[Shipping Cost Number]]</f>
        <v>112.02</v>
      </c>
      <c r="AF1247">
        <f>Table1[[#This Row],[Retail Price Number]]*Table1[[#This Row],[Order Quantity]]-Table1[[#This Row],[Discount $ Number]]</f>
        <v>111.00999999999999</v>
      </c>
      <c r="AG1247">
        <f>(Table1[[#This Row],[Retail Price Number]]*Table1[[#This Row],[Order Quantity]])-Table1[[#This Row],[Discount $ Number]]-Table1[[#This Row],[Shipping Cost Number]]</f>
        <v>109.99999999999999</v>
      </c>
      <c r="AH1247">
        <f>Table1[[#This Row],[Retail Price Number]]*Table1[[#This Row],[Order Quantity]]</f>
        <v>115.19999999999999</v>
      </c>
      <c r="AI1247">
        <f>YEAR(Table1[[#This Row],[Order Date]])</f>
        <v>2014</v>
      </c>
    </row>
    <row r="1248" spans="1:35" x14ac:dyDescent="0.3">
      <c r="A1248" t="s">
        <v>5635</v>
      </c>
      <c r="B1248" s="1">
        <v>41616</v>
      </c>
      <c r="C1248" t="s">
        <v>2000</v>
      </c>
      <c r="D1248" t="s">
        <v>120</v>
      </c>
      <c r="E1248" t="s">
        <v>27</v>
      </c>
      <c r="F1248" t="s">
        <v>28</v>
      </c>
      <c r="G1248" t="s">
        <v>29</v>
      </c>
      <c r="H1248" t="s">
        <v>62</v>
      </c>
      <c r="I1248" t="s">
        <v>121</v>
      </c>
      <c r="J1248" t="s">
        <v>3183</v>
      </c>
      <c r="K1248" t="s">
        <v>94</v>
      </c>
      <c r="L1248" t="s">
        <v>34</v>
      </c>
      <c r="M1248" t="s">
        <v>35</v>
      </c>
      <c r="N1248" s="1">
        <v>41616</v>
      </c>
      <c r="O1248" t="s">
        <v>9648</v>
      </c>
      <c r="P1248" s="3" t="s">
        <v>9649</v>
      </c>
      <c r="Q1248" t="s">
        <v>9650</v>
      </c>
      <c r="R1248">
        <v>24</v>
      </c>
      <c r="S1248" t="s">
        <v>9651</v>
      </c>
      <c r="T1248" s="2">
        <v>0.01</v>
      </c>
      <c r="U1248" t="s">
        <v>9652</v>
      </c>
      <c r="V1248" t="s">
        <v>9653</v>
      </c>
      <c r="W1248" t="s">
        <v>818</v>
      </c>
      <c r="X1248" t="s">
        <v>9654</v>
      </c>
      <c r="Y1248" s="3">
        <f>VALUE(SUBSTITUTE(Table1[[#This Row],[Order Total]],"$",""))</f>
        <v>4493.53</v>
      </c>
      <c r="Z1248">
        <f>VALUE(SUBSTITUTE(Table1[[#This Row],[Total]],"$",""))</f>
        <v>4291.54</v>
      </c>
      <c r="AA1248" s="3">
        <f>Table1[[#This Row],[Order Total Number]]-Table1[[#This Row],[Total Number]]</f>
        <v>201.98999999999978</v>
      </c>
      <c r="AB1248">
        <f>VALUE(SUBSTITUTE(Table1[[#This Row],[Shipping Cost]],"$",""))</f>
        <v>6.19</v>
      </c>
      <c r="AC1248">
        <f>VALUE(SUBSTITUTE(Table1[[#This Row],[Discount $]],"$",""))</f>
        <v>439.99</v>
      </c>
      <c r="AD1248">
        <f>VALUE(SUBSTITUTE(Table1[[#This Row],[Retail Price]],"$",""))</f>
        <v>400.97</v>
      </c>
      <c r="AE1248" s="4">
        <f>(Table1[[#This Row],[Retail Price Number]]*Table1[[#This Row],[Order Quantity]])-Table1[[#This Row],[Discount $ Number]]+Table1[[#This Row],[Shipping Cost Number]]</f>
        <v>9189.4800000000014</v>
      </c>
      <c r="AF1248">
        <f>Table1[[#This Row],[Retail Price Number]]*Table1[[#This Row],[Order Quantity]]-Table1[[#This Row],[Discount $ Number]]</f>
        <v>9183.2900000000009</v>
      </c>
      <c r="AG1248">
        <f>(Table1[[#This Row],[Retail Price Number]]*Table1[[#This Row],[Order Quantity]])-Table1[[#This Row],[Discount $ Number]]-Table1[[#This Row],[Shipping Cost Number]]</f>
        <v>9177.1</v>
      </c>
      <c r="AH1248">
        <f>Table1[[#This Row],[Retail Price Number]]*Table1[[#This Row],[Order Quantity]]</f>
        <v>9623.2800000000007</v>
      </c>
      <c r="AI1248">
        <f>YEAR(Table1[[#This Row],[Order Date]])</f>
        <v>2013</v>
      </c>
    </row>
    <row r="1249" spans="1:35" x14ac:dyDescent="0.3">
      <c r="A1249" t="s">
        <v>5635</v>
      </c>
      <c r="B1249" s="1">
        <v>42249</v>
      </c>
      <c r="C1249" t="s">
        <v>1974</v>
      </c>
      <c r="D1249" t="s">
        <v>506</v>
      </c>
      <c r="E1249" t="s">
        <v>27</v>
      </c>
      <c r="F1249" t="s">
        <v>28</v>
      </c>
      <c r="G1249" t="s">
        <v>77</v>
      </c>
      <c r="H1249" t="s">
        <v>62</v>
      </c>
      <c r="I1249" t="s">
        <v>196</v>
      </c>
      <c r="J1249" t="s">
        <v>541</v>
      </c>
      <c r="K1249" t="s">
        <v>94</v>
      </c>
      <c r="L1249" t="s">
        <v>109</v>
      </c>
      <c r="M1249" t="s">
        <v>35</v>
      </c>
      <c r="N1249" s="1">
        <v>42252</v>
      </c>
      <c r="O1249" t="s">
        <v>542</v>
      </c>
      <c r="P1249" s="3" t="s">
        <v>543</v>
      </c>
      <c r="Q1249" t="s">
        <v>544</v>
      </c>
      <c r="R1249">
        <v>7</v>
      </c>
      <c r="S1249" t="s">
        <v>10704</v>
      </c>
      <c r="T1249" s="2">
        <v>0.05</v>
      </c>
      <c r="U1249" t="s">
        <v>10705</v>
      </c>
      <c r="V1249" t="s">
        <v>10706</v>
      </c>
      <c r="W1249" t="s">
        <v>547</v>
      </c>
      <c r="X1249" t="s">
        <v>10707</v>
      </c>
      <c r="Y1249" s="3">
        <f>VALUE(SUBSTITUTE(Table1[[#This Row],[Order Total]],"$",""))</f>
        <v>399.62</v>
      </c>
      <c r="Z1249">
        <f>VALUE(SUBSTITUTE(Table1[[#This Row],[Total]],"$",""))</f>
        <v>305.02999999999997</v>
      </c>
      <c r="AA1249" s="3">
        <f>Table1[[#This Row],[Order Total Number]]-Table1[[#This Row],[Total Number]]</f>
        <v>94.590000000000032</v>
      </c>
      <c r="AB1249">
        <f>VALUE(SUBSTITUTE(Table1[[#This Row],[Shipping Cost]],"$",""))</f>
        <v>6.64</v>
      </c>
      <c r="AC1249">
        <f>VALUE(SUBSTITUTE(Table1[[#This Row],[Discount $]],"$",""))</f>
        <v>0</v>
      </c>
      <c r="AD1249">
        <f>VALUE(SUBSTITUTE(Table1[[#This Row],[Retail Price]],"$",""))</f>
        <v>29.74</v>
      </c>
      <c r="AE1249" s="4">
        <f>(Table1[[#This Row],[Retail Price Number]]*Table1[[#This Row],[Order Quantity]])-Table1[[#This Row],[Discount $ Number]]+Table1[[#This Row],[Shipping Cost Number]]</f>
        <v>214.81999999999996</v>
      </c>
      <c r="AF1249">
        <f>Table1[[#This Row],[Retail Price Number]]*Table1[[#This Row],[Order Quantity]]-Table1[[#This Row],[Discount $ Number]]</f>
        <v>208.17999999999998</v>
      </c>
      <c r="AG1249">
        <f>(Table1[[#This Row],[Retail Price Number]]*Table1[[#This Row],[Order Quantity]])-Table1[[#This Row],[Discount $ Number]]-Table1[[#This Row],[Shipping Cost Number]]</f>
        <v>201.54</v>
      </c>
      <c r="AH1249">
        <f>Table1[[#This Row],[Retail Price Number]]*Table1[[#This Row],[Order Quantity]]</f>
        <v>208.17999999999998</v>
      </c>
      <c r="AI1249">
        <f>YEAR(Table1[[#This Row],[Order Date]])</f>
        <v>2015</v>
      </c>
    </row>
    <row r="1250" spans="1:35" x14ac:dyDescent="0.3">
      <c r="A1250" t="s">
        <v>5635</v>
      </c>
      <c r="B1250" s="1">
        <v>41495</v>
      </c>
      <c r="C1250" t="s">
        <v>578</v>
      </c>
      <c r="D1250" t="s">
        <v>551</v>
      </c>
      <c r="E1250" t="s">
        <v>27</v>
      </c>
      <c r="F1250" t="s">
        <v>28</v>
      </c>
      <c r="G1250" t="s">
        <v>91</v>
      </c>
      <c r="H1250" t="s">
        <v>289</v>
      </c>
      <c r="I1250" t="s">
        <v>121</v>
      </c>
      <c r="J1250" t="s">
        <v>206</v>
      </c>
      <c r="K1250" t="s">
        <v>94</v>
      </c>
      <c r="L1250" t="s">
        <v>34</v>
      </c>
      <c r="M1250" t="s">
        <v>35</v>
      </c>
      <c r="N1250" s="1">
        <v>41502</v>
      </c>
      <c r="O1250" t="s">
        <v>207</v>
      </c>
      <c r="P1250" s="3" t="s">
        <v>208</v>
      </c>
      <c r="Q1250" t="s">
        <v>125</v>
      </c>
      <c r="R1250">
        <v>22</v>
      </c>
      <c r="S1250" t="s">
        <v>459</v>
      </c>
      <c r="T1250" s="2">
        <v>0.02</v>
      </c>
      <c r="U1250" t="s">
        <v>3262</v>
      </c>
      <c r="V1250" t="s">
        <v>5636</v>
      </c>
      <c r="W1250" t="s">
        <v>212</v>
      </c>
      <c r="X1250" t="s">
        <v>462</v>
      </c>
      <c r="Y1250" s="3">
        <f>VALUE(SUBSTITUTE(Table1[[#This Row],[Order Total]],"$",""))</f>
        <v>86.3</v>
      </c>
      <c r="Z1250">
        <f>VALUE(SUBSTITUTE(Table1[[#This Row],[Total]],"$",""))</f>
        <v>88.34</v>
      </c>
      <c r="AA1250" s="3">
        <f>Table1[[#This Row],[Order Total Number]]-Table1[[#This Row],[Total Number]]</f>
        <v>-2.0400000000000063</v>
      </c>
      <c r="AB1250">
        <f>VALUE(SUBSTITUTE(Table1[[#This Row],[Shipping Cost]],"$",""))</f>
        <v>7.01</v>
      </c>
      <c r="AC1250">
        <f>VALUE(SUBSTITUTE(Table1[[#This Row],[Discount $]],"$",""))</f>
        <v>3.72</v>
      </c>
      <c r="AD1250">
        <f>VALUE(SUBSTITUTE(Table1[[#This Row],[Retail Price]],"$",""))</f>
        <v>3.89</v>
      </c>
      <c r="AE1250" s="4">
        <f>(Table1[[#This Row],[Retail Price Number]]*Table1[[#This Row],[Order Quantity]])-Table1[[#This Row],[Discount $ Number]]+Table1[[#This Row],[Shipping Cost Number]]</f>
        <v>88.87</v>
      </c>
      <c r="AF1250">
        <f>Table1[[#This Row],[Retail Price Number]]*Table1[[#This Row],[Order Quantity]]-Table1[[#This Row],[Discount $ Number]]</f>
        <v>81.86</v>
      </c>
      <c r="AG1250">
        <f>(Table1[[#This Row],[Retail Price Number]]*Table1[[#This Row],[Order Quantity]])-Table1[[#This Row],[Discount $ Number]]-Table1[[#This Row],[Shipping Cost Number]]</f>
        <v>74.849999999999994</v>
      </c>
      <c r="AH1250">
        <f>Table1[[#This Row],[Retail Price Number]]*Table1[[#This Row],[Order Quantity]]</f>
        <v>85.58</v>
      </c>
      <c r="AI1250">
        <f>YEAR(Table1[[#This Row],[Order Date]])</f>
        <v>2013</v>
      </c>
    </row>
    <row r="1251" spans="1:35" x14ac:dyDescent="0.3">
      <c r="A1251" t="s">
        <v>497</v>
      </c>
      <c r="B1251" s="1">
        <v>42127</v>
      </c>
      <c r="C1251" t="s">
        <v>498</v>
      </c>
      <c r="D1251" t="s">
        <v>499</v>
      </c>
      <c r="E1251" t="s">
        <v>27</v>
      </c>
      <c r="F1251" t="s">
        <v>28</v>
      </c>
      <c r="G1251" t="s">
        <v>134</v>
      </c>
      <c r="H1251" t="s">
        <v>30</v>
      </c>
      <c r="I1251" t="s">
        <v>121</v>
      </c>
      <c r="J1251" t="s">
        <v>373</v>
      </c>
      <c r="K1251" t="s">
        <v>94</v>
      </c>
      <c r="L1251" t="s">
        <v>95</v>
      </c>
      <c r="M1251" t="s">
        <v>35</v>
      </c>
      <c r="N1251" s="1">
        <v>42139</v>
      </c>
      <c r="O1251" t="s">
        <v>374</v>
      </c>
      <c r="P1251" s="3" t="s">
        <v>375</v>
      </c>
      <c r="Q1251" t="s">
        <v>376</v>
      </c>
      <c r="R1251">
        <v>31</v>
      </c>
      <c r="S1251" t="s">
        <v>500</v>
      </c>
      <c r="T1251" s="2">
        <v>0</v>
      </c>
      <c r="U1251" t="s">
        <v>501</v>
      </c>
      <c r="V1251" t="s">
        <v>502</v>
      </c>
      <c r="W1251" t="s">
        <v>380</v>
      </c>
      <c r="X1251" t="s">
        <v>503</v>
      </c>
      <c r="Y1251" s="3">
        <f>VALUE(SUBSTITUTE(Table1[[#This Row],[Order Total]],"$",""))</f>
        <v>422.06</v>
      </c>
      <c r="Z1251">
        <f>VALUE(SUBSTITUTE(Table1[[#This Row],[Total]],"$",""))</f>
        <v>442.55</v>
      </c>
      <c r="AA1251" s="3">
        <f>Table1[[#This Row],[Order Total Number]]-Table1[[#This Row],[Total Number]]</f>
        <v>-20.490000000000009</v>
      </c>
      <c r="AB1251">
        <f>VALUE(SUBSTITUTE(Table1[[#This Row],[Shipping Cost]],"$",""))</f>
        <v>5.81</v>
      </c>
      <c r="AC1251">
        <f>VALUE(SUBSTITUTE(Table1[[#This Row],[Discount $]],"$",""))</f>
        <v>21.56</v>
      </c>
      <c r="AD1251">
        <f>VALUE(SUBSTITUTE(Table1[[#This Row],[Retail Price]],"$",""))</f>
        <v>11.97</v>
      </c>
      <c r="AE1251" s="4">
        <f>(Table1[[#This Row],[Retail Price Number]]*Table1[[#This Row],[Order Quantity]])-Table1[[#This Row],[Discount $ Number]]+Table1[[#This Row],[Shipping Cost Number]]</f>
        <v>355.32</v>
      </c>
      <c r="AF1251">
        <f>Table1[[#This Row],[Retail Price Number]]*Table1[[#This Row],[Order Quantity]]-Table1[[#This Row],[Discount $ Number]]</f>
        <v>349.51</v>
      </c>
      <c r="AG1251">
        <f>(Table1[[#This Row],[Retail Price Number]]*Table1[[#This Row],[Order Quantity]])-Table1[[#This Row],[Discount $ Number]]-Table1[[#This Row],[Shipping Cost Number]]</f>
        <v>343.7</v>
      </c>
      <c r="AH1251">
        <f>Table1[[#This Row],[Retail Price Number]]*Table1[[#This Row],[Order Quantity]]</f>
        <v>371.07</v>
      </c>
      <c r="AI1251">
        <f>YEAR(Table1[[#This Row],[Order Date]])</f>
        <v>2015</v>
      </c>
    </row>
    <row r="1252" spans="1:35" x14ac:dyDescent="0.3">
      <c r="A1252" t="s">
        <v>497</v>
      </c>
      <c r="B1252" s="1">
        <v>42120</v>
      </c>
      <c r="C1252" t="s">
        <v>3415</v>
      </c>
      <c r="D1252" t="s">
        <v>1198</v>
      </c>
      <c r="E1252" t="s">
        <v>46</v>
      </c>
      <c r="F1252" t="s">
        <v>47</v>
      </c>
      <c r="G1252" t="s">
        <v>134</v>
      </c>
      <c r="H1252" t="s">
        <v>107</v>
      </c>
      <c r="I1252" t="s">
        <v>92</v>
      </c>
      <c r="J1252" t="s">
        <v>64</v>
      </c>
      <c r="K1252" t="s">
        <v>94</v>
      </c>
      <c r="L1252" t="s">
        <v>34</v>
      </c>
      <c r="M1252" t="s">
        <v>35</v>
      </c>
      <c r="N1252" s="1">
        <v>42122</v>
      </c>
      <c r="O1252" t="s">
        <v>66</v>
      </c>
      <c r="P1252" s="3" t="s">
        <v>67</v>
      </c>
      <c r="Q1252" t="s">
        <v>68</v>
      </c>
      <c r="R1252">
        <v>39</v>
      </c>
      <c r="S1252" t="s">
        <v>3416</v>
      </c>
      <c r="T1252" s="2">
        <v>0</v>
      </c>
      <c r="U1252" t="s">
        <v>937</v>
      </c>
      <c r="V1252" t="s">
        <v>3417</v>
      </c>
      <c r="W1252" t="s">
        <v>72</v>
      </c>
      <c r="X1252" t="s">
        <v>3418</v>
      </c>
      <c r="Y1252" s="3">
        <f>VALUE(SUBSTITUTE(Table1[[#This Row],[Order Total]],"$",""))</f>
        <v>28.16</v>
      </c>
      <c r="Z1252">
        <f>VALUE(SUBSTITUTE(Table1[[#This Row],[Total]],"$",""))</f>
        <v>20.94</v>
      </c>
      <c r="AA1252" s="3">
        <f>Table1[[#This Row],[Order Total Number]]-Table1[[#This Row],[Total Number]]</f>
        <v>7.2199999999999989</v>
      </c>
      <c r="AB1252">
        <f>VALUE(SUBSTITUTE(Table1[[#This Row],[Shipping Cost]],"$",""))</f>
        <v>0.99</v>
      </c>
      <c r="AC1252">
        <f>VALUE(SUBSTITUTE(Table1[[#This Row],[Discount $]],"$",""))</f>
        <v>0.92</v>
      </c>
      <c r="AD1252">
        <f>VALUE(SUBSTITUTE(Table1[[#This Row],[Retail Price]],"$",""))</f>
        <v>2.88</v>
      </c>
      <c r="AE1252" s="4">
        <f>(Table1[[#This Row],[Retail Price Number]]*Table1[[#This Row],[Order Quantity]])-Table1[[#This Row],[Discount $ Number]]+Table1[[#This Row],[Shipping Cost Number]]</f>
        <v>112.38999999999999</v>
      </c>
      <c r="AF1252">
        <f>Table1[[#This Row],[Retail Price Number]]*Table1[[#This Row],[Order Quantity]]-Table1[[#This Row],[Discount $ Number]]</f>
        <v>111.39999999999999</v>
      </c>
      <c r="AG1252">
        <f>(Table1[[#This Row],[Retail Price Number]]*Table1[[#This Row],[Order Quantity]])-Table1[[#This Row],[Discount $ Number]]-Table1[[#This Row],[Shipping Cost Number]]</f>
        <v>110.41</v>
      </c>
      <c r="AH1252">
        <f>Table1[[#This Row],[Retail Price Number]]*Table1[[#This Row],[Order Quantity]]</f>
        <v>112.32</v>
      </c>
      <c r="AI1252">
        <f>YEAR(Table1[[#This Row],[Order Date]])</f>
        <v>2015</v>
      </c>
    </row>
    <row r="1253" spans="1:35" x14ac:dyDescent="0.3">
      <c r="A1253" t="s">
        <v>497</v>
      </c>
      <c r="B1253" s="1">
        <v>41914</v>
      </c>
      <c r="C1253" t="s">
        <v>2359</v>
      </c>
      <c r="D1253" t="s">
        <v>421</v>
      </c>
      <c r="E1253" t="s">
        <v>27</v>
      </c>
      <c r="F1253" t="s">
        <v>28</v>
      </c>
      <c r="G1253" t="s">
        <v>77</v>
      </c>
      <c r="H1253" t="s">
        <v>422</v>
      </c>
      <c r="I1253" t="s">
        <v>63</v>
      </c>
      <c r="J1253" t="s">
        <v>1938</v>
      </c>
      <c r="K1253" t="s">
        <v>33</v>
      </c>
      <c r="L1253" t="s">
        <v>34</v>
      </c>
      <c r="M1253" t="s">
        <v>35</v>
      </c>
      <c r="N1253" s="1">
        <v>41915</v>
      </c>
      <c r="O1253" t="s">
        <v>1939</v>
      </c>
      <c r="P1253" s="3" t="s">
        <v>877</v>
      </c>
      <c r="Q1253" t="s">
        <v>1239</v>
      </c>
      <c r="R1253">
        <v>29</v>
      </c>
      <c r="S1253" t="s">
        <v>3632</v>
      </c>
      <c r="T1253" s="2">
        <v>0.03</v>
      </c>
      <c r="U1253" t="s">
        <v>3633</v>
      </c>
      <c r="V1253" t="s">
        <v>3634</v>
      </c>
      <c r="W1253" t="s">
        <v>1942</v>
      </c>
      <c r="X1253" t="s">
        <v>3635</v>
      </c>
      <c r="Y1253" s="3">
        <f>VALUE(SUBSTITUTE(Table1[[#This Row],[Order Total]],"$",""))</f>
        <v>1608.35</v>
      </c>
      <c r="Z1253">
        <f>VALUE(SUBSTITUTE(Table1[[#This Row],[Total]],"$",""))</f>
        <v>1815.74</v>
      </c>
      <c r="AA1253" s="3">
        <f>Table1[[#This Row],[Order Total Number]]-Table1[[#This Row],[Total Number]]</f>
        <v>-207.3900000000001</v>
      </c>
      <c r="AB1253">
        <f>VALUE(SUBSTITUTE(Table1[[#This Row],[Shipping Cost]],"$",""))</f>
        <v>19.510000000000002</v>
      </c>
      <c r="AC1253">
        <f>VALUE(SUBSTITUTE(Table1[[#This Row],[Discount $]],"$",""))</f>
        <v>30.43</v>
      </c>
      <c r="AD1253">
        <f>VALUE(SUBSTITUTE(Table1[[#This Row],[Retail Price]],"$",""))</f>
        <v>30.98</v>
      </c>
      <c r="AE1253" s="4">
        <f>(Table1[[#This Row],[Retail Price Number]]*Table1[[#This Row],[Order Quantity]])-Table1[[#This Row],[Discount $ Number]]+Table1[[#This Row],[Shipping Cost Number]]</f>
        <v>887.5</v>
      </c>
      <c r="AF1253">
        <f>Table1[[#This Row],[Retail Price Number]]*Table1[[#This Row],[Order Quantity]]-Table1[[#This Row],[Discount $ Number]]</f>
        <v>867.99</v>
      </c>
      <c r="AG1253">
        <f>(Table1[[#This Row],[Retail Price Number]]*Table1[[#This Row],[Order Quantity]])-Table1[[#This Row],[Discount $ Number]]-Table1[[#This Row],[Shipping Cost Number]]</f>
        <v>848.48</v>
      </c>
      <c r="AH1253">
        <f>Table1[[#This Row],[Retail Price Number]]*Table1[[#This Row],[Order Quantity]]</f>
        <v>898.42</v>
      </c>
      <c r="AI1253">
        <f>YEAR(Table1[[#This Row],[Order Date]])</f>
        <v>2014</v>
      </c>
    </row>
    <row r="1254" spans="1:35" x14ac:dyDescent="0.3">
      <c r="A1254" t="s">
        <v>497</v>
      </c>
      <c r="B1254" s="1">
        <v>42242</v>
      </c>
      <c r="C1254" t="s">
        <v>4378</v>
      </c>
      <c r="D1254" t="s">
        <v>306</v>
      </c>
      <c r="E1254" t="s">
        <v>46</v>
      </c>
      <c r="F1254" t="s">
        <v>47</v>
      </c>
      <c r="G1254" t="s">
        <v>77</v>
      </c>
      <c r="H1254" t="s">
        <v>107</v>
      </c>
      <c r="I1254" t="s">
        <v>92</v>
      </c>
      <c r="J1254" t="s">
        <v>441</v>
      </c>
      <c r="K1254" t="s">
        <v>33</v>
      </c>
      <c r="L1254" t="s">
        <v>34</v>
      </c>
      <c r="M1254" t="s">
        <v>35</v>
      </c>
      <c r="N1254" s="1">
        <v>42243</v>
      </c>
      <c r="O1254" t="s">
        <v>442</v>
      </c>
      <c r="P1254" s="3" t="s">
        <v>443</v>
      </c>
      <c r="Q1254" t="s">
        <v>444</v>
      </c>
      <c r="R1254">
        <v>40</v>
      </c>
      <c r="S1254" t="s">
        <v>4379</v>
      </c>
      <c r="T1254" s="2">
        <v>0.08</v>
      </c>
      <c r="U1254" t="s">
        <v>4380</v>
      </c>
      <c r="V1254" t="s">
        <v>4381</v>
      </c>
      <c r="W1254" t="s">
        <v>448</v>
      </c>
      <c r="X1254" t="s">
        <v>4382</v>
      </c>
      <c r="Y1254" s="3">
        <f>VALUE(SUBSTITUTE(Table1[[#This Row],[Order Total]],"$",""))</f>
        <v>413.59</v>
      </c>
      <c r="Z1254">
        <f>VALUE(SUBSTITUTE(Table1[[#This Row],[Total]],"$",""))</f>
        <v>428.62</v>
      </c>
      <c r="AA1254" s="3">
        <f>Table1[[#This Row],[Order Total Number]]-Table1[[#This Row],[Total Number]]</f>
        <v>-15.03000000000003</v>
      </c>
      <c r="AB1254">
        <f>VALUE(SUBSTITUTE(Table1[[#This Row],[Shipping Cost]],"$",""))</f>
        <v>15.1</v>
      </c>
      <c r="AC1254">
        <f>VALUE(SUBSTITUTE(Table1[[#This Row],[Discount $]],"$",""))</f>
        <v>28.34</v>
      </c>
      <c r="AD1254">
        <f>VALUE(SUBSTITUTE(Table1[[#This Row],[Retail Price]],"$",""))</f>
        <v>22.38</v>
      </c>
      <c r="AE1254" s="4">
        <f>(Table1[[#This Row],[Retail Price Number]]*Table1[[#This Row],[Order Quantity]])-Table1[[#This Row],[Discount $ Number]]+Table1[[#This Row],[Shipping Cost Number]]</f>
        <v>881.95999999999992</v>
      </c>
      <c r="AF1254">
        <f>Table1[[#This Row],[Retail Price Number]]*Table1[[#This Row],[Order Quantity]]-Table1[[#This Row],[Discount $ Number]]</f>
        <v>866.8599999999999</v>
      </c>
      <c r="AG1254">
        <f>(Table1[[#This Row],[Retail Price Number]]*Table1[[#This Row],[Order Quantity]])-Table1[[#This Row],[Discount $ Number]]-Table1[[#This Row],[Shipping Cost Number]]</f>
        <v>851.75999999999988</v>
      </c>
      <c r="AH1254">
        <f>Table1[[#This Row],[Retail Price Number]]*Table1[[#This Row],[Order Quantity]]</f>
        <v>895.19999999999993</v>
      </c>
      <c r="AI1254">
        <f>YEAR(Table1[[#This Row],[Order Date]])</f>
        <v>2015</v>
      </c>
    </row>
    <row r="1255" spans="1:35" x14ac:dyDescent="0.3">
      <c r="A1255" t="s">
        <v>497</v>
      </c>
      <c r="B1255" s="1">
        <v>41663</v>
      </c>
      <c r="C1255" t="s">
        <v>3752</v>
      </c>
      <c r="D1255" t="s">
        <v>399</v>
      </c>
      <c r="E1255" t="s">
        <v>27</v>
      </c>
      <c r="F1255" t="s">
        <v>28</v>
      </c>
      <c r="G1255" t="s">
        <v>77</v>
      </c>
      <c r="H1255" t="s">
        <v>62</v>
      </c>
      <c r="I1255" t="s">
        <v>63</v>
      </c>
      <c r="J1255" t="s">
        <v>3481</v>
      </c>
      <c r="K1255" t="s">
        <v>94</v>
      </c>
      <c r="L1255" t="s">
        <v>95</v>
      </c>
      <c r="M1255" t="s">
        <v>35</v>
      </c>
      <c r="N1255" s="1">
        <v>41665</v>
      </c>
      <c r="O1255" t="s">
        <v>3482</v>
      </c>
      <c r="P1255" s="3" t="s">
        <v>2262</v>
      </c>
      <c r="Q1255" t="s">
        <v>2240</v>
      </c>
      <c r="R1255">
        <v>11</v>
      </c>
      <c r="S1255" t="s">
        <v>3753</v>
      </c>
      <c r="T1255" s="2">
        <v>0.1</v>
      </c>
      <c r="U1255" t="s">
        <v>2484</v>
      </c>
      <c r="V1255" t="s">
        <v>4562</v>
      </c>
      <c r="W1255" t="s">
        <v>3486</v>
      </c>
      <c r="X1255" t="s">
        <v>7102</v>
      </c>
      <c r="Y1255" s="3">
        <f>VALUE(SUBSTITUTE(Table1[[#This Row],[Order Total]],"$",""))</f>
        <v>1497.48</v>
      </c>
      <c r="Z1255">
        <f>VALUE(SUBSTITUTE(Table1[[#This Row],[Total]],"$",""))</f>
        <v>1511.48</v>
      </c>
      <c r="AA1255" s="3">
        <f>Table1[[#This Row],[Order Total Number]]-Table1[[#This Row],[Total Number]]</f>
        <v>-14</v>
      </c>
      <c r="AB1255">
        <f>VALUE(SUBSTITUTE(Table1[[#This Row],[Shipping Cost]],"$",""))</f>
        <v>14</v>
      </c>
      <c r="AC1255">
        <f>VALUE(SUBSTITUTE(Table1[[#This Row],[Discount $]],"$",""))</f>
        <v>62.39</v>
      </c>
      <c r="AD1255">
        <f>VALUE(SUBSTITUTE(Table1[[#This Row],[Retail Price]],"$",""))</f>
        <v>119.99</v>
      </c>
      <c r="AE1255" s="4">
        <f>(Table1[[#This Row],[Retail Price Number]]*Table1[[#This Row],[Order Quantity]])-Table1[[#This Row],[Discount $ Number]]+Table1[[#This Row],[Shipping Cost Number]]</f>
        <v>1271.4999999999998</v>
      </c>
      <c r="AF1255">
        <f>Table1[[#This Row],[Retail Price Number]]*Table1[[#This Row],[Order Quantity]]-Table1[[#This Row],[Discount $ Number]]</f>
        <v>1257.4999999999998</v>
      </c>
      <c r="AG1255">
        <f>(Table1[[#This Row],[Retail Price Number]]*Table1[[#This Row],[Order Quantity]])-Table1[[#This Row],[Discount $ Number]]-Table1[[#This Row],[Shipping Cost Number]]</f>
        <v>1243.4999999999998</v>
      </c>
      <c r="AH1255">
        <f>Table1[[#This Row],[Retail Price Number]]*Table1[[#This Row],[Order Quantity]]</f>
        <v>1319.8899999999999</v>
      </c>
      <c r="AI1255">
        <f>YEAR(Table1[[#This Row],[Order Date]])</f>
        <v>2014</v>
      </c>
    </row>
    <row r="1256" spans="1:35" x14ac:dyDescent="0.3">
      <c r="A1256" t="s">
        <v>497</v>
      </c>
      <c r="B1256" s="1">
        <v>41876</v>
      </c>
      <c r="C1256" t="s">
        <v>143</v>
      </c>
      <c r="D1256" t="s">
        <v>144</v>
      </c>
      <c r="E1256" t="s">
        <v>46</v>
      </c>
      <c r="F1256" t="s">
        <v>47</v>
      </c>
      <c r="G1256" t="s">
        <v>134</v>
      </c>
      <c r="H1256" t="s">
        <v>107</v>
      </c>
      <c r="I1256" t="s">
        <v>63</v>
      </c>
      <c r="J1256" t="s">
        <v>875</v>
      </c>
      <c r="K1256" t="s">
        <v>94</v>
      </c>
      <c r="L1256" t="s">
        <v>34</v>
      </c>
      <c r="M1256" t="s">
        <v>35</v>
      </c>
      <c r="N1256" s="1">
        <v>41878</v>
      </c>
      <c r="O1256" t="s">
        <v>876</v>
      </c>
      <c r="P1256" s="3" t="s">
        <v>877</v>
      </c>
      <c r="Q1256" t="s">
        <v>878</v>
      </c>
      <c r="R1256">
        <v>19</v>
      </c>
      <c r="S1256" t="s">
        <v>8924</v>
      </c>
      <c r="T1256" s="2">
        <v>0.08</v>
      </c>
      <c r="U1256" t="s">
        <v>8512</v>
      </c>
      <c r="V1256" t="s">
        <v>8925</v>
      </c>
      <c r="W1256" t="s">
        <v>881</v>
      </c>
      <c r="X1256" t="s">
        <v>8926</v>
      </c>
      <c r="Y1256" s="3">
        <f>VALUE(SUBSTITUTE(Table1[[#This Row],[Order Total]],"$",""))</f>
        <v>1114.26</v>
      </c>
      <c r="Z1256">
        <f>VALUE(SUBSTITUTE(Table1[[#This Row],[Total]],"$",""))</f>
        <v>1114.27</v>
      </c>
      <c r="AA1256" s="3">
        <f>Table1[[#This Row],[Order Total Number]]-Table1[[#This Row],[Total Number]]</f>
        <v>-9.9999999999909051E-3</v>
      </c>
      <c r="AB1256">
        <f>VALUE(SUBSTITUTE(Table1[[#This Row],[Shipping Cost]],"$",""))</f>
        <v>6.5</v>
      </c>
      <c r="AC1256">
        <f>VALUE(SUBSTITUTE(Table1[[#This Row],[Discount $]],"$",""))</f>
        <v>44.35</v>
      </c>
      <c r="AD1256">
        <f>VALUE(SUBSTITUTE(Table1[[#This Row],[Retail Price]],"$",""))</f>
        <v>30.98</v>
      </c>
      <c r="AE1256" s="4">
        <f>(Table1[[#This Row],[Retail Price Number]]*Table1[[#This Row],[Order Quantity]])-Table1[[#This Row],[Discount $ Number]]+Table1[[#This Row],[Shipping Cost Number]]</f>
        <v>550.77</v>
      </c>
      <c r="AF1256">
        <f>Table1[[#This Row],[Retail Price Number]]*Table1[[#This Row],[Order Quantity]]-Table1[[#This Row],[Discount $ Number]]</f>
        <v>544.27</v>
      </c>
      <c r="AG1256">
        <f>(Table1[[#This Row],[Retail Price Number]]*Table1[[#This Row],[Order Quantity]])-Table1[[#This Row],[Discount $ Number]]-Table1[[#This Row],[Shipping Cost Number]]</f>
        <v>537.77</v>
      </c>
      <c r="AH1256">
        <f>Table1[[#This Row],[Retail Price Number]]*Table1[[#This Row],[Order Quantity]]</f>
        <v>588.62</v>
      </c>
      <c r="AI1256">
        <f>YEAR(Table1[[#This Row],[Order Date]])</f>
        <v>2014</v>
      </c>
    </row>
    <row r="1257" spans="1:35" x14ac:dyDescent="0.3">
      <c r="A1257" t="s">
        <v>497</v>
      </c>
      <c r="B1257" s="1">
        <v>42511</v>
      </c>
      <c r="C1257" t="s">
        <v>458</v>
      </c>
      <c r="D1257" t="s">
        <v>61</v>
      </c>
      <c r="E1257" t="s">
        <v>27</v>
      </c>
      <c r="F1257" t="s">
        <v>28</v>
      </c>
      <c r="G1257" t="s">
        <v>77</v>
      </c>
      <c r="H1257" t="s">
        <v>62</v>
      </c>
      <c r="I1257" t="s">
        <v>31</v>
      </c>
      <c r="J1257" t="s">
        <v>3481</v>
      </c>
      <c r="K1257" t="s">
        <v>94</v>
      </c>
      <c r="L1257" t="s">
        <v>34</v>
      </c>
      <c r="M1257" t="s">
        <v>35</v>
      </c>
      <c r="N1257" s="1">
        <v>42512</v>
      </c>
      <c r="O1257" t="s">
        <v>3482</v>
      </c>
      <c r="P1257" s="3" t="s">
        <v>2262</v>
      </c>
      <c r="Q1257" t="s">
        <v>2240</v>
      </c>
      <c r="R1257">
        <v>23</v>
      </c>
      <c r="S1257" t="s">
        <v>9821</v>
      </c>
      <c r="T1257" s="2">
        <v>0.02</v>
      </c>
      <c r="U1257" t="s">
        <v>9822</v>
      </c>
      <c r="V1257" t="s">
        <v>1341</v>
      </c>
      <c r="W1257" t="s">
        <v>3486</v>
      </c>
      <c r="X1257" t="s">
        <v>9823</v>
      </c>
      <c r="Y1257" s="3">
        <f>VALUE(SUBSTITUTE(Table1[[#This Row],[Order Total]],"$",""))</f>
        <v>1383.33</v>
      </c>
      <c r="Z1257">
        <f>VALUE(SUBSTITUTE(Table1[[#This Row],[Total]],"$",""))</f>
        <v>1340.08</v>
      </c>
      <c r="AA1257" s="3">
        <f>Table1[[#This Row],[Order Total Number]]-Table1[[#This Row],[Total Number]]</f>
        <v>43.25</v>
      </c>
      <c r="AB1257">
        <f>VALUE(SUBSTITUTE(Table1[[#This Row],[Shipping Cost]],"$",""))</f>
        <v>14</v>
      </c>
      <c r="AC1257">
        <f>VALUE(SUBSTITUTE(Table1[[#This Row],[Discount $]],"$",""))</f>
        <v>142</v>
      </c>
      <c r="AD1257">
        <f>VALUE(SUBSTITUTE(Table1[[#This Row],[Retail Price]],"$",""))</f>
        <v>119.99</v>
      </c>
      <c r="AE1257" s="4">
        <f>(Table1[[#This Row],[Retail Price Number]]*Table1[[#This Row],[Order Quantity]])-Table1[[#This Row],[Discount $ Number]]+Table1[[#This Row],[Shipping Cost Number]]</f>
        <v>2631.77</v>
      </c>
      <c r="AF1257">
        <f>Table1[[#This Row],[Retail Price Number]]*Table1[[#This Row],[Order Quantity]]-Table1[[#This Row],[Discount $ Number]]</f>
        <v>2617.77</v>
      </c>
      <c r="AG1257">
        <f>(Table1[[#This Row],[Retail Price Number]]*Table1[[#This Row],[Order Quantity]])-Table1[[#This Row],[Discount $ Number]]-Table1[[#This Row],[Shipping Cost Number]]</f>
        <v>2603.77</v>
      </c>
      <c r="AH1257">
        <f>Table1[[#This Row],[Retail Price Number]]*Table1[[#This Row],[Order Quantity]]</f>
        <v>2759.77</v>
      </c>
      <c r="AI1257">
        <f>YEAR(Table1[[#This Row],[Order Date]])</f>
        <v>2016</v>
      </c>
    </row>
    <row r="1258" spans="1:35" x14ac:dyDescent="0.3">
      <c r="A1258" t="s">
        <v>497</v>
      </c>
      <c r="B1258" s="1">
        <v>41497</v>
      </c>
      <c r="C1258" t="s">
        <v>2792</v>
      </c>
      <c r="D1258" t="s">
        <v>974</v>
      </c>
      <c r="E1258" t="s">
        <v>46</v>
      </c>
      <c r="F1258" t="s">
        <v>47</v>
      </c>
      <c r="G1258" t="s">
        <v>77</v>
      </c>
      <c r="H1258" t="s">
        <v>48</v>
      </c>
      <c r="I1258" t="s">
        <v>121</v>
      </c>
      <c r="J1258" t="s">
        <v>1344</v>
      </c>
      <c r="K1258" t="s">
        <v>94</v>
      </c>
      <c r="L1258" t="s">
        <v>34</v>
      </c>
      <c r="M1258" t="s">
        <v>35</v>
      </c>
      <c r="N1258" s="1">
        <v>41499</v>
      </c>
      <c r="O1258" t="s">
        <v>341</v>
      </c>
      <c r="P1258" s="3" t="s">
        <v>574</v>
      </c>
      <c r="Q1258" t="s">
        <v>1345</v>
      </c>
      <c r="R1258">
        <v>23</v>
      </c>
      <c r="S1258" t="s">
        <v>6688</v>
      </c>
      <c r="T1258" s="2">
        <v>7.0000000000000007E-2</v>
      </c>
      <c r="U1258" t="s">
        <v>219</v>
      </c>
      <c r="V1258" t="s">
        <v>4331</v>
      </c>
      <c r="W1258" t="s">
        <v>57</v>
      </c>
      <c r="X1258" t="s">
        <v>9848</v>
      </c>
      <c r="Y1258" s="3">
        <f>VALUE(SUBSTITUTE(Table1[[#This Row],[Order Total]],"$",""))</f>
        <v>21.62</v>
      </c>
      <c r="Z1258">
        <f>VALUE(SUBSTITUTE(Table1[[#This Row],[Total]],"$",""))</f>
        <v>22.53</v>
      </c>
      <c r="AA1258" s="3">
        <f>Table1[[#This Row],[Order Total Number]]-Table1[[#This Row],[Total Number]]</f>
        <v>-0.91000000000000014</v>
      </c>
      <c r="AB1258">
        <f>VALUE(SUBSTITUTE(Table1[[#This Row],[Shipping Cost]],"$",""))</f>
        <v>0.7</v>
      </c>
      <c r="AC1258">
        <f>VALUE(SUBSTITUTE(Table1[[#This Row],[Discount $]],"$",""))</f>
        <v>2.29</v>
      </c>
      <c r="AD1258">
        <f>VALUE(SUBSTITUTE(Table1[[#This Row],[Retail Price]],"$",""))</f>
        <v>3.85</v>
      </c>
      <c r="AE1258" s="4">
        <f>(Table1[[#This Row],[Retail Price Number]]*Table1[[#This Row],[Order Quantity]])-Table1[[#This Row],[Discount $ Number]]+Table1[[#This Row],[Shipping Cost Number]]</f>
        <v>86.96</v>
      </c>
      <c r="AF1258">
        <f>Table1[[#This Row],[Retail Price Number]]*Table1[[#This Row],[Order Quantity]]-Table1[[#This Row],[Discount $ Number]]</f>
        <v>86.259999999999991</v>
      </c>
      <c r="AG1258">
        <f>(Table1[[#This Row],[Retail Price Number]]*Table1[[#This Row],[Order Quantity]])-Table1[[#This Row],[Discount $ Number]]-Table1[[#This Row],[Shipping Cost Number]]</f>
        <v>85.559999999999988</v>
      </c>
      <c r="AH1258">
        <f>Table1[[#This Row],[Retail Price Number]]*Table1[[#This Row],[Order Quantity]]</f>
        <v>88.55</v>
      </c>
      <c r="AI1258">
        <f>YEAR(Table1[[#This Row],[Order Date]])</f>
        <v>2013</v>
      </c>
    </row>
    <row r="1259" spans="1:35" x14ac:dyDescent="0.3">
      <c r="A1259" t="s">
        <v>497</v>
      </c>
      <c r="B1259" s="1">
        <v>42036</v>
      </c>
      <c r="C1259" t="s">
        <v>2226</v>
      </c>
      <c r="D1259" t="s">
        <v>280</v>
      </c>
      <c r="E1259" t="s">
        <v>27</v>
      </c>
      <c r="F1259" t="s">
        <v>28</v>
      </c>
      <c r="G1259" t="s">
        <v>77</v>
      </c>
      <c r="H1259" t="s">
        <v>281</v>
      </c>
      <c r="I1259" t="s">
        <v>92</v>
      </c>
      <c r="J1259" t="s">
        <v>441</v>
      </c>
      <c r="K1259" t="s">
        <v>94</v>
      </c>
      <c r="L1259" t="s">
        <v>95</v>
      </c>
      <c r="M1259" t="s">
        <v>156</v>
      </c>
      <c r="N1259" s="1">
        <v>42038</v>
      </c>
      <c r="O1259" t="s">
        <v>442</v>
      </c>
      <c r="P1259" s="3" t="s">
        <v>443</v>
      </c>
      <c r="Q1259" t="s">
        <v>444</v>
      </c>
      <c r="R1259">
        <v>22</v>
      </c>
      <c r="S1259" t="s">
        <v>11870</v>
      </c>
      <c r="T1259" s="2">
        <v>0.09</v>
      </c>
      <c r="U1259" t="s">
        <v>11817</v>
      </c>
      <c r="V1259" t="s">
        <v>11871</v>
      </c>
      <c r="W1259" t="s">
        <v>448</v>
      </c>
      <c r="X1259" t="s">
        <v>11872</v>
      </c>
      <c r="Y1259" s="3">
        <f>VALUE(SUBSTITUTE(Table1[[#This Row],[Order Total]],"$",""))</f>
        <v>1193.5899999999999</v>
      </c>
      <c r="Z1259">
        <f>VALUE(SUBSTITUTE(Table1[[#This Row],[Total]],"$",""))</f>
        <v>1197.8</v>
      </c>
      <c r="AA1259" s="3">
        <f>Table1[[#This Row],[Order Total Number]]-Table1[[#This Row],[Total Number]]</f>
        <v>-4.2100000000000364</v>
      </c>
      <c r="AB1259">
        <f>VALUE(SUBSTITUTE(Table1[[#This Row],[Shipping Cost]],"$",""))</f>
        <v>15.1</v>
      </c>
      <c r="AC1259">
        <f>VALUE(SUBSTITUTE(Table1[[#This Row],[Discount $]],"$",""))</f>
        <v>62.72</v>
      </c>
      <c r="AD1259">
        <f>VALUE(SUBSTITUTE(Table1[[#This Row],[Retail Price]],"$",""))</f>
        <v>22.38</v>
      </c>
      <c r="AE1259" s="4">
        <f>(Table1[[#This Row],[Retail Price Number]]*Table1[[#This Row],[Order Quantity]])-Table1[[#This Row],[Discount $ Number]]+Table1[[#This Row],[Shipping Cost Number]]</f>
        <v>444.74</v>
      </c>
      <c r="AF1259">
        <f>Table1[[#This Row],[Retail Price Number]]*Table1[[#This Row],[Order Quantity]]-Table1[[#This Row],[Discount $ Number]]</f>
        <v>429.64</v>
      </c>
      <c r="AG1259">
        <f>(Table1[[#This Row],[Retail Price Number]]*Table1[[#This Row],[Order Quantity]])-Table1[[#This Row],[Discount $ Number]]-Table1[[#This Row],[Shipping Cost Number]]</f>
        <v>414.53999999999996</v>
      </c>
      <c r="AH1259">
        <f>Table1[[#This Row],[Retail Price Number]]*Table1[[#This Row],[Order Quantity]]</f>
        <v>492.35999999999996</v>
      </c>
      <c r="AI1259">
        <f>YEAR(Table1[[#This Row],[Order Date]])</f>
        <v>2015</v>
      </c>
    </row>
    <row r="1260" spans="1:35" x14ac:dyDescent="0.3">
      <c r="A1260" t="s">
        <v>12637</v>
      </c>
      <c r="B1260" s="1">
        <v>41552</v>
      </c>
      <c r="C1260" t="s">
        <v>1911</v>
      </c>
      <c r="D1260" t="s">
        <v>120</v>
      </c>
      <c r="E1260" t="s">
        <v>27</v>
      </c>
      <c r="F1260" t="s">
        <v>28</v>
      </c>
      <c r="G1260" t="s">
        <v>91</v>
      </c>
      <c r="H1260" t="s">
        <v>62</v>
      </c>
      <c r="I1260" t="s">
        <v>92</v>
      </c>
      <c r="J1260" t="s">
        <v>5237</v>
      </c>
      <c r="K1260" t="s">
        <v>94</v>
      </c>
      <c r="L1260" t="s">
        <v>109</v>
      </c>
      <c r="M1260" t="s">
        <v>35</v>
      </c>
      <c r="N1260" s="1">
        <v>41554</v>
      </c>
      <c r="O1260" t="s">
        <v>4418</v>
      </c>
      <c r="P1260" s="3" t="s">
        <v>4661</v>
      </c>
      <c r="Q1260" t="s">
        <v>4662</v>
      </c>
      <c r="R1260">
        <v>15</v>
      </c>
      <c r="S1260" t="s">
        <v>12638</v>
      </c>
      <c r="T1260" s="2">
        <v>0</v>
      </c>
      <c r="U1260" t="s">
        <v>10087</v>
      </c>
      <c r="V1260" t="s">
        <v>12639</v>
      </c>
      <c r="W1260" t="s">
        <v>2497</v>
      </c>
      <c r="X1260" t="s">
        <v>12640</v>
      </c>
      <c r="Y1260" s="3">
        <f>VALUE(SUBSTITUTE(Table1[[#This Row],[Order Total]],"$",""))</f>
        <v>4025.95</v>
      </c>
      <c r="Z1260">
        <f>VALUE(SUBSTITUTE(Table1[[#This Row],[Total]],"$",""))</f>
        <v>4705.5600000000004</v>
      </c>
      <c r="AA1260" s="3">
        <f>Table1[[#This Row],[Order Total Number]]-Table1[[#This Row],[Total Number]]</f>
        <v>-679.61000000000058</v>
      </c>
      <c r="AB1260">
        <f>VALUE(SUBSTITUTE(Table1[[#This Row],[Shipping Cost]],"$",""))</f>
        <v>14.7</v>
      </c>
      <c r="AC1260">
        <f>VALUE(SUBSTITUTE(Table1[[#This Row],[Discount $]],"$",""))</f>
        <v>144.27000000000001</v>
      </c>
      <c r="AD1260">
        <f>VALUE(SUBSTITUTE(Table1[[#This Row],[Retail Price]],"$",""))</f>
        <v>535.64</v>
      </c>
      <c r="AE1260" s="4">
        <f>(Table1[[#This Row],[Retail Price Number]]*Table1[[#This Row],[Order Quantity]])-Table1[[#This Row],[Discount $ Number]]+Table1[[#This Row],[Shipping Cost Number]]</f>
        <v>7905.0299999999988</v>
      </c>
      <c r="AF1260">
        <f>Table1[[#This Row],[Retail Price Number]]*Table1[[#This Row],[Order Quantity]]-Table1[[#This Row],[Discount $ Number]]</f>
        <v>7890.329999999999</v>
      </c>
      <c r="AG1260">
        <f>(Table1[[#This Row],[Retail Price Number]]*Table1[[#This Row],[Order Quantity]])-Table1[[#This Row],[Discount $ Number]]-Table1[[#This Row],[Shipping Cost Number]]</f>
        <v>7875.6299999999992</v>
      </c>
      <c r="AH1260">
        <f>Table1[[#This Row],[Retail Price Number]]*Table1[[#This Row],[Order Quantity]]</f>
        <v>8034.5999999999995</v>
      </c>
      <c r="AI1260">
        <f>YEAR(Table1[[#This Row],[Order Date]])</f>
        <v>2013</v>
      </c>
    </row>
    <row r="1261" spans="1:35" x14ac:dyDescent="0.3">
      <c r="A1261" t="s">
        <v>1573</v>
      </c>
      <c r="B1261" s="1">
        <v>41875</v>
      </c>
      <c r="C1261" t="s">
        <v>1574</v>
      </c>
      <c r="D1261" t="s">
        <v>144</v>
      </c>
      <c r="E1261" t="s">
        <v>46</v>
      </c>
      <c r="F1261" t="s">
        <v>47</v>
      </c>
      <c r="G1261" t="s">
        <v>29</v>
      </c>
      <c r="H1261" t="s">
        <v>107</v>
      </c>
      <c r="I1261" t="s">
        <v>92</v>
      </c>
      <c r="J1261" t="s">
        <v>611</v>
      </c>
      <c r="K1261" t="s">
        <v>94</v>
      </c>
      <c r="L1261" t="s">
        <v>95</v>
      </c>
      <c r="M1261" t="s">
        <v>35</v>
      </c>
      <c r="N1261" s="1">
        <v>41876</v>
      </c>
      <c r="O1261" t="s">
        <v>612</v>
      </c>
      <c r="P1261" s="3" t="s">
        <v>613</v>
      </c>
      <c r="Q1261" t="s">
        <v>614</v>
      </c>
      <c r="R1261">
        <v>21</v>
      </c>
      <c r="S1261" t="s">
        <v>1575</v>
      </c>
      <c r="T1261" s="2">
        <v>0.05</v>
      </c>
      <c r="U1261" t="s">
        <v>1160</v>
      </c>
      <c r="V1261" t="s">
        <v>1576</v>
      </c>
      <c r="W1261" t="s">
        <v>618</v>
      </c>
      <c r="X1261" t="s">
        <v>1577</v>
      </c>
      <c r="Y1261" s="3">
        <f>VALUE(SUBSTITUTE(Table1[[#This Row],[Order Total]],"$",""))</f>
        <v>201.03</v>
      </c>
      <c r="Z1261">
        <f>VALUE(SUBSTITUTE(Table1[[#This Row],[Total]],"$",""))</f>
        <v>219.26</v>
      </c>
      <c r="AA1261" s="3">
        <f>Table1[[#This Row],[Order Total Number]]-Table1[[#This Row],[Total Number]]</f>
        <v>-18.22999999999999</v>
      </c>
      <c r="AB1261">
        <f>VALUE(SUBSTITUTE(Table1[[#This Row],[Shipping Cost]],"$",""))</f>
        <v>24.49</v>
      </c>
      <c r="AC1261">
        <f>VALUE(SUBSTITUTE(Table1[[#This Row],[Discount $]],"$",""))</f>
        <v>15.75</v>
      </c>
      <c r="AD1261">
        <f>VALUE(SUBSTITUTE(Table1[[#This Row],[Retail Price]],"$",""))</f>
        <v>136.97999999999999</v>
      </c>
      <c r="AE1261" s="4">
        <f>(Table1[[#This Row],[Retail Price Number]]*Table1[[#This Row],[Order Quantity]])-Table1[[#This Row],[Discount $ Number]]+Table1[[#This Row],[Shipping Cost Number]]</f>
        <v>2885.3199999999997</v>
      </c>
      <c r="AF1261">
        <f>Table1[[#This Row],[Retail Price Number]]*Table1[[#This Row],[Order Quantity]]-Table1[[#This Row],[Discount $ Number]]</f>
        <v>2860.83</v>
      </c>
      <c r="AG1261">
        <f>(Table1[[#This Row],[Retail Price Number]]*Table1[[#This Row],[Order Quantity]])-Table1[[#This Row],[Discount $ Number]]-Table1[[#This Row],[Shipping Cost Number]]</f>
        <v>2836.34</v>
      </c>
      <c r="AH1261">
        <f>Table1[[#This Row],[Retail Price Number]]*Table1[[#This Row],[Order Quantity]]</f>
        <v>2876.58</v>
      </c>
      <c r="AI1261">
        <f>YEAR(Table1[[#This Row],[Order Date]])</f>
        <v>2014</v>
      </c>
    </row>
    <row r="1262" spans="1:35" x14ac:dyDescent="0.3">
      <c r="A1262" t="s">
        <v>1325</v>
      </c>
      <c r="B1262" s="1">
        <v>41665</v>
      </c>
      <c r="C1262" t="s">
        <v>1326</v>
      </c>
      <c r="D1262" t="s">
        <v>144</v>
      </c>
      <c r="E1262" t="s">
        <v>46</v>
      </c>
      <c r="F1262" t="s">
        <v>47</v>
      </c>
      <c r="G1262" t="s">
        <v>91</v>
      </c>
      <c r="H1262" t="s">
        <v>107</v>
      </c>
      <c r="I1262" t="s">
        <v>31</v>
      </c>
      <c r="J1262" t="s">
        <v>145</v>
      </c>
      <c r="K1262" t="s">
        <v>94</v>
      </c>
      <c r="L1262" t="s">
        <v>95</v>
      </c>
      <c r="M1262" t="s">
        <v>35</v>
      </c>
      <c r="N1262" s="1">
        <v>41672</v>
      </c>
      <c r="O1262" t="s">
        <v>146</v>
      </c>
      <c r="P1262" s="3" t="s">
        <v>147</v>
      </c>
      <c r="Q1262" t="s">
        <v>148</v>
      </c>
      <c r="R1262">
        <v>10</v>
      </c>
      <c r="S1262" t="s">
        <v>1327</v>
      </c>
      <c r="T1262" s="2">
        <v>0.08</v>
      </c>
      <c r="U1262" t="s">
        <v>1328</v>
      </c>
      <c r="V1262" t="s">
        <v>1329</v>
      </c>
      <c r="W1262" t="s">
        <v>152</v>
      </c>
      <c r="X1262" t="s">
        <v>1330</v>
      </c>
      <c r="Y1262" s="3">
        <f>VALUE(SUBSTITUTE(Table1[[#This Row],[Order Total]],"$",""))</f>
        <v>211.28</v>
      </c>
      <c r="Z1262">
        <f>VALUE(SUBSTITUTE(Table1[[#This Row],[Total]],"$",""))</f>
        <v>214.13</v>
      </c>
      <c r="AA1262" s="3">
        <f>Table1[[#This Row],[Order Total Number]]-Table1[[#This Row],[Total Number]]</f>
        <v>-2.8499999999999943</v>
      </c>
      <c r="AB1262">
        <f>VALUE(SUBSTITUTE(Table1[[#This Row],[Shipping Cost]],"$",""))</f>
        <v>2.85</v>
      </c>
      <c r="AC1262">
        <f>VALUE(SUBSTITUTE(Table1[[#This Row],[Discount $]],"$",""))</f>
        <v>20.9</v>
      </c>
      <c r="AD1262">
        <f>VALUE(SUBSTITUTE(Table1[[#This Row],[Retail Price]],"$",""))</f>
        <v>12.22</v>
      </c>
      <c r="AE1262" s="4">
        <f>(Table1[[#This Row],[Retail Price Number]]*Table1[[#This Row],[Order Quantity]])-Table1[[#This Row],[Discount $ Number]]+Table1[[#This Row],[Shipping Cost Number]]</f>
        <v>104.15</v>
      </c>
      <c r="AF1262">
        <f>Table1[[#This Row],[Retail Price Number]]*Table1[[#This Row],[Order Quantity]]-Table1[[#This Row],[Discount $ Number]]</f>
        <v>101.30000000000001</v>
      </c>
      <c r="AG1262">
        <f>(Table1[[#This Row],[Retail Price Number]]*Table1[[#This Row],[Order Quantity]])-Table1[[#This Row],[Discount $ Number]]-Table1[[#This Row],[Shipping Cost Number]]</f>
        <v>98.450000000000017</v>
      </c>
      <c r="AH1262">
        <f>Table1[[#This Row],[Retail Price Number]]*Table1[[#This Row],[Order Quantity]]</f>
        <v>122.2</v>
      </c>
      <c r="AI1262">
        <f>YEAR(Table1[[#This Row],[Order Date]])</f>
        <v>2014</v>
      </c>
    </row>
    <row r="1263" spans="1:35" x14ac:dyDescent="0.3">
      <c r="A1263" t="s">
        <v>1325</v>
      </c>
      <c r="B1263" s="1">
        <v>41815</v>
      </c>
      <c r="C1263" t="s">
        <v>1652</v>
      </c>
      <c r="D1263" t="s">
        <v>1232</v>
      </c>
      <c r="E1263" t="s">
        <v>27</v>
      </c>
      <c r="F1263" t="s">
        <v>28</v>
      </c>
      <c r="G1263" t="s">
        <v>134</v>
      </c>
      <c r="H1263" t="s">
        <v>281</v>
      </c>
      <c r="I1263" t="s">
        <v>63</v>
      </c>
      <c r="J1263" t="s">
        <v>229</v>
      </c>
      <c r="K1263" t="s">
        <v>94</v>
      </c>
      <c r="L1263" t="s">
        <v>95</v>
      </c>
      <c r="M1263" t="s">
        <v>35</v>
      </c>
      <c r="N1263" s="1">
        <v>41815</v>
      </c>
      <c r="O1263" t="s">
        <v>230</v>
      </c>
      <c r="P1263" s="3" t="s">
        <v>231</v>
      </c>
      <c r="Q1263" t="s">
        <v>232</v>
      </c>
      <c r="R1263">
        <v>28</v>
      </c>
      <c r="S1263" t="s">
        <v>5227</v>
      </c>
      <c r="T1263" s="2">
        <v>0.08</v>
      </c>
      <c r="U1263" t="s">
        <v>5228</v>
      </c>
      <c r="V1263" t="s">
        <v>5229</v>
      </c>
      <c r="W1263" t="s">
        <v>236</v>
      </c>
      <c r="X1263" t="s">
        <v>5230</v>
      </c>
      <c r="Y1263" s="3">
        <f>VALUE(SUBSTITUTE(Table1[[#This Row],[Order Total]],"$",""))</f>
        <v>1908.99</v>
      </c>
      <c r="Z1263">
        <f>VALUE(SUBSTITUTE(Table1[[#This Row],[Total]],"$",""))</f>
        <v>1905.98</v>
      </c>
      <c r="AA1263" s="3">
        <f>Table1[[#This Row],[Order Total Number]]-Table1[[#This Row],[Total Number]]</f>
        <v>3.0099999999999909</v>
      </c>
      <c r="AB1263">
        <f>VALUE(SUBSTITUTE(Table1[[#This Row],[Shipping Cost]],"$",""))</f>
        <v>49</v>
      </c>
      <c r="AC1263">
        <f>VALUE(SUBSTITUTE(Table1[[#This Row],[Discount $]],"$",""))</f>
        <v>115.95</v>
      </c>
      <c r="AD1263">
        <f>VALUE(SUBSTITUTE(Table1[[#This Row],[Retail Price]],"$",""))</f>
        <v>449.99</v>
      </c>
      <c r="AE1263" s="4">
        <f>(Table1[[#This Row],[Retail Price Number]]*Table1[[#This Row],[Order Quantity]])-Table1[[#This Row],[Discount $ Number]]+Table1[[#This Row],[Shipping Cost Number]]</f>
        <v>12532.77</v>
      </c>
      <c r="AF1263">
        <f>Table1[[#This Row],[Retail Price Number]]*Table1[[#This Row],[Order Quantity]]-Table1[[#This Row],[Discount $ Number]]</f>
        <v>12483.77</v>
      </c>
      <c r="AG1263">
        <f>(Table1[[#This Row],[Retail Price Number]]*Table1[[#This Row],[Order Quantity]])-Table1[[#This Row],[Discount $ Number]]-Table1[[#This Row],[Shipping Cost Number]]</f>
        <v>12434.77</v>
      </c>
      <c r="AH1263">
        <f>Table1[[#This Row],[Retail Price Number]]*Table1[[#This Row],[Order Quantity]]</f>
        <v>12599.720000000001</v>
      </c>
      <c r="AI1263">
        <f>YEAR(Table1[[#This Row],[Order Date]])</f>
        <v>2014</v>
      </c>
    </row>
    <row r="1264" spans="1:35" x14ac:dyDescent="0.3">
      <c r="A1264" t="s">
        <v>1325</v>
      </c>
      <c r="B1264" s="1">
        <v>41858</v>
      </c>
      <c r="C1264" t="s">
        <v>458</v>
      </c>
      <c r="D1264" t="s">
        <v>61</v>
      </c>
      <c r="E1264" t="s">
        <v>27</v>
      </c>
      <c r="F1264" t="s">
        <v>28</v>
      </c>
      <c r="G1264" t="s">
        <v>77</v>
      </c>
      <c r="H1264" t="s">
        <v>62</v>
      </c>
      <c r="I1264" t="s">
        <v>121</v>
      </c>
      <c r="J1264" t="s">
        <v>108</v>
      </c>
      <c r="K1264" t="s">
        <v>94</v>
      </c>
      <c r="L1264" t="s">
        <v>34</v>
      </c>
      <c r="M1264" t="s">
        <v>35</v>
      </c>
      <c r="N1264" s="1">
        <v>41860</v>
      </c>
      <c r="O1264" t="s">
        <v>110</v>
      </c>
      <c r="P1264" s="3" t="s">
        <v>111</v>
      </c>
      <c r="Q1264" t="s">
        <v>112</v>
      </c>
      <c r="R1264">
        <v>44</v>
      </c>
      <c r="S1264" t="s">
        <v>9107</v>
      </c>
      <c r="T1264" s="2">
        <v>0.09</v>
      </c>
      <c r="U1264" t="s">
        <v>460</v>
      </c>
      <c r="V1264" t="s">
        <v>7784</v>
      </c>
      <c r="W1264" t="s">
        <v>116</v>
      </c>
      <c r="X1264" t="s">
        <v>9108</v>
      </c>
      <c r="Y1264" s="3">
        <f>VALUE(SUBSTITUTE(Table1[[#This Row],[Order Total]],"$",""))</f>
        <v>83.16</v>
      </c>
      <c r="Z1264">
        <f>VALUE(SUBSTITUTE(Table1[[#This Row],[Total]],"$",""))</f>
        <v>84.44</v>
      </c>
      <c r="AA1264" s="3">
        <f>Table1[[#This Row],[Order Total Number]]-Table1[[#This Row],[Total Number]]</f>
        <v>-1.2800000000000011</v>
      </c>
      <c r="AB1264">
        <f>VALUE(SUBSTITUTE(Table1[[#This Row],[Shipping Cost]],"$",""))</f>
        <v>1.49</v>
      </c>
      <c r="AC1264">
        <f>VALUE(SUBSTITUTE(Table1[[#This Row],[Discount $]],"$",""))</f>
        <v>1.76</v>
      </c>
      <c r="AD1264">
        <f>VALUE(SUBSTITUTE(Table1[[#This Row],[Retail Price]],"$",""))</f>
        <v>2.08</v>
      </c>
      <c r="AE1264" s="4">
        <f>(Table1[[#This Row],[Retail Price Number]]*Table1[[#This Row],[Order Quantity]])-Table1[[#This Row],[Discount $ Number]]+Table1[[#This Row],[Shipping Cost Number]]</f>
        <v>91.25</v>
      </c>
      <c r="AF1264">
        <f>Table1[[#This Row],[Retail Price Number]]*Table1[[#This Row],[Order Quantity]]-Table1[[#This Row],[Discount $ Number]]</f>
        <v>89.76</v>
      </c>
      <c r="AG1264">
        <f>(Table1[[#This Row],[Retail Price Number]]*Table1[[#This Row],[Order Quantity]])-Table1[[#This Row],[Discount $ Number]]-Table1[[#This Row],[Shipping Cost Number]]</f>
        <v>88.27000000000001</v>
      </c>
      <c r="AH1264">
        <f>Table1[[#This Row],[Retail Price Number]]*Table1[[#This Row],[Order Quantity]]</f>
        <v>91.52000000000001</v>
      </c>
      <c r="AI1264">
        <f>YEAR(Table1[[#This Row],[Order Date]])</f>
        <v>2014</v>
      </c>
    </row>
    <row r="1265" spans="1:35" x14ac:dyDescent="0.3">
      <c r="A1265" t="s">
        <v>1325</v>
      </c>
      <c r="B1265" s="1">
        <v>41665</v>
      </c>
      <c r="C1265" t="s">
        <v>1326</v>
      </c>
      <c r="D1265" t="s">
        <v>144</v>
      </c>
      <c r="E1265" t="s">
        <v>46</v>
      </c>
      <c r="F1265" t="s">
        <v>47</v>
      </c>
      <c r="G1265" t="s">
        <v>77</v>
      </c>
      <c r="H1265" t="s">
        <v>107</v>
      </c>
      <c r="I1265" t="s">
        <v>92</v>
      </c>
      <c r="J1265" t="s">
        <v>145</v>
      </c>
      <c r="K1265" t="s">
        <v>94</v>
      </c>
      <c r="L1265" t="s">
        <v>34</v>
      </c>
      <c r="M1265" t="s">
        <v>35</v>
      </c>
      <c r="N1265" s="1">
        <v>41672</v>
      </c>
      <c r="O1265" t="s">
        <v>146</v>
      </c>
      <c r="P1265" s="3" t="s">
        <v>147</v>
      </c>
      <c r="Q1265" t="s">
        <v>148</v>
      </c>
      <c r="R1265">
        <v>39</v>
      </c>
      <c r="S1265" t="s">
        <v>1327</v>
      </c>
      <c r="T1265" s="2">
        <v>7.0000000000000007E-2</v>
      </c>
      <c r="U1265" t="s">
        <v>1328</v>
      </c>
      <c r="V1265" t="s">
        <v>1329</v>
      </c>
      <c r="W1265" t="s">
        <v>152</v>
      </c>
      <c r="X1265" t="s">
        <v>1330</v>
      </c>
      <c r="Y1265" s="3">
        <f>VALUE(SUBSTITUTE(Table1[[#This Row],[Order Total]],"$",""))</f>
        <v>211.28</v>
      </c>
      <c r="Z1265">
        <f>VALUE(SUBSTITUTE(Table1[[#This Row],[Total]],"$",""))</f>
        <v>214.13</v>
      </c>
      <c r="AA1265" s="3">
        <f>Table1[[#This Row],[Order Total Number]]-Table1[[#This Row],[Total Number]]</f>
        <v>-2.8499999999999943</v>
      </c>
      <c r="AB1265">
        <f>VALUE(SUBSTITUTE(Table1[[#This Row],[Shipping Cost]],"$",""))</f>
        <v>2.85</v>
      </c>
      <c r="AC1265">
        <f>VALUE(SUBSTITUTE(Table1[[#This Row],[Discount $]],"$",""))</f>
        <v>20.9</v>
      </c>
      <c r="AD1265">
        <f>VALUE(SUBSTITUTE(Table1[[#This Row],[Retail Price]],"$",""))</f>
        <v>12.22</v>
      </c>
      <c r="AE1265" s="4">
        <f>(Table1[[#This Row],[Retail Price Number]]*Table1[[#This Row],[Order Quantity]])-Table1[[#This Row],[Discount $ Number]]+Table1[[#This Row],[Shipping Cost Number]]</f>
        <v>458.53000000000009</v>
      </c>
      <c r="AF1265">
        <f>Table1[[#This Row],[Retail Price Number]]*Table1[[#This Row],[Order Quantity]]-Table1[[#This Row],[Discount $ Number]]</f>
        <v>455.68000000000006</v>
      </c>
      <c r="AG1265">
        <f>(Table1[[#This Row],[Retail Price Number]]*Table1[[#This Row],[Order Quantity]])-Table1[[#This Row],[Discount $ Number]]-Table1[[#This Row],[Shipping Cost Number]]</f>
        <v>452.83000000000004</v>
      </c>
      <c r="AH1265">
        <f>Table1[[#This Row],[Retail Price Number]]*Table1[[#This Row],[Order Quantity]]</f>
        <v>476.58000000000004</v>
      </c>
      <c r="AI1265">
        <f>YEAR(Table1[[#This Row],[Order Date]])</f>
        <v>2014</v>
      </c>
    </row>
    <row r="1266" spans="1:35" x14ac:dyDescent="0.3">
      <c r="A1266" t="s">
        <v>1325</v>
      </c>
      <c r="B1266" s="1">
        <v>41815</v>
      </c>
      <c r="C1266" t="s">
        <v>1652</v>
      </c>
      <c r="D1266" t="s">
        <v>1232</v>
      </c>
      <c r="E1266" t="s">
        <v>27</v>
      </c>
      <c r="F1266" t="s">
        <v>28</v>
      </c>
      <c r="G1266" t="s">
        <v>29</v>
      </c>
      <c r="H1266" t="s">
        <v>281</v>
      </c>
      <c r="I1266" t="s">
        <v>31</v>
      </c>
      <c r="J1266" t="s">
        <v>1079</v>
      </c>
      <c r="K1266" t="s">
        <v>94</v>
      </c>
      <c r="L1266" t="s">
        <v>34</v>
      </c>
      <c r="M1266" t="s">
        <v>35</v>
      </c>
      <c r="N1266" s="1">
        <v>41815</v>
      </c>
      <c r="O1266" t="s">
        <v>1080</v>
      </c>
      <c r="P1266" s="3" t="s">
        <v>1081</v>
      </c>
      <c r="Q1266" t="s">
        <v>1082</v>
      </c>
      <c r="R1266">
        <v>9</v>
      </c>
      <c r="S1266" t="s">
        <v>9210</v>
      </c>
      <c r="T1266" s="2">
        <v>0.04</v>
      </c>
      <c r="U1266" t="s">
        <v>10911</v>
      </c>
      <c r="V1266" t="s">
        <v>10912</v>
      </c>
      <c r="W1266" t="s">
        <v>1086</v>
      </c>
      <c r="X1266" t="s">
        <v>10913</v>
      </c>
      <c r="Y1266" s="3">
        <f>VALUE(SUBSTITUTE(Table1[[#This Row],[Order Total]],"$",""))</f>
        <v>1905.99</v>
      </c>
      <c r="Z1266">
        <f>VALUE(SUBSTITUTE(Table1[[#This Row],[Total]],"$",""))</f>
        <v>1908.98</v>
      </c>
      <c r="AA1266" s="3">
        <f>Table1[[#This Row],[Order Total Number]]-Table1[[#This Row],[Total Number]]</f>
        <v>-2.9900000000000091</v>
      </c>
      <c r="AB1266">
        <f>VALUE(SUBSTITUTE(Table1[[#This Row],[Shipping Cost]],"$",""))</f>
        <v>4.99</v>
      </c>
      <c r="AC1266">
        <f>VALUE(SUBSTITUTE(Table1[[#This Row],[Discount $]],"$",""))</f>
        <v>115.04</v>
      </c>
      <c r="AD1266">
        <f>VALUE(SUBSTITUTE(Table1[[#This Row],[Retail Price]],"$",""))</f>
        <v>45.99</v>
      </c>
      <c r="AE1266" s="4">
        <f>(Table1[[#This Row],[Retail Price Number]]*Table1[[#This Row],[Order Quantity]])-Table1[[#This Row],[Discount $ Number]]+Table1[[#This Row],[Shipping Cost Number]]</f>
        <v>303.86</v>
      </c>
      <c r="AF1266">
        <f>Table1[[#This Row],[Retail Price Number]]*Table1[[#This Row],[Order Quantity]]-Table1[[#This Row],[Discount $ Number]]</f>
        <v>298.87</v>
      </c>
      <c r="AG1266">
        <f>(Table1[[#This Row],[Retail Price Number]]*Table1[[#This Row],[Order Quantity]])-Table1[[#This Row],[Discount $ Number]]-Table1[[#This Row],[Shipping Cost Number]]</f>
        <v>293.88</v>
      </c>
      <c r="AH1266">
        <f>Table1[[#This Row],[Retail Price Number]]*Table1[[#This Row],[Order Quantity]]</f>
        <v>413.91</v>
      </c>
      <c r="AI1266">
        <f>YEAR(Table1[[#This Row],[Order Date]])</f>
        <v>2014</v>
      </c>
    </row>
    <row r="1267" spans="1:35" x14ac:dyDescent="0.3">
      <c r="A1267" t="s">
        <v>11634</v>
      </c>
      <c r="B1267" s="1">
        <v>42132</v>
      </c>
      <c r="C1267" t="s">
        <v>1616</v>
      </c>
      <c r="D1267" t="s">
        <v>1617</v>
      </c>
      <c r="E1267" t="s">
        <v>27</v>
      </c>
      <c r="F1267" t="s">
        <v>28</v>
      </c>
      <c r="G1267" t="s">
        <v>134</v>
      </c>
      <c r="H1267" t="s">
        <v>78</v>
      </c>
      <c r="I1267" t="s">
        <v>31</v>
      </c>
      <c r="J1267" t="s">
        <v>5373</v>
      </c>
      <c r="K1267" t="s">
        <v>94</v>
      </c>
      <c r="L1267" t="s">
        <v>95</v>
      </c>
      <c r="M1267" t="s">
        <v>35</v>
      </c>
      <c r="N1267" s="1">
        <v>42136</v>
      </c>
      <c r="O1267" t="s">
        <v>5374</v>
      </c>
      <c r="P1267" s="3" t="s">
        <v>3412</v>
      </c>
      <c r="Q1267" t="s">
        <v>1220</v>
      </c>
      <c r="R1267">
        <v>39</v>
      </c>
      <c r="S1267" t="s">
        <v>11635</v>
      </c>
      <c r="T1267" s="2">
        <v>0.04</v>
      </c>
      <c r="U1267" t="s">
        <v>1107</v>
      </c>
      <c r="V1267" t="s">
        <v>6446</v>
      </c>
      <c r="W1267" t="s">
        <v>5375</v>
      </c>
      <c r="X1267" t="s">
        <v>3815</v>
      </c>
      <c r="Y1267" s="3">
        <f>VALUE(SUBSTITUTE(Table1[[#This Row],[Order Total]],"$",""))</f>
        <v>41.28</v>
      </c>
      <c r="Z1267">
        <f>VALUE(SUBSTITUTE(Table1[[#This Row],[Total]],"$",""))</f>
        <v>48.28</v>
      </c>
      <c r="AA1267" s="3">
        <f>Table1[[#This Row],[Order Total Number]]-Table1[[#This Row],[Total Number]]</f>
        <v>-7</v>
      </c>
      <c r="AB1267">
        <f>VALUE(SUBSTITUTE(Table1[[#This Row],[Shipping Cost]],"$",""))</f>
        <v>6.21</v>
      </c>
      <c r="AC1267">
        <f>VALUE(SUBSTITUTE(Table1[[#This Row],[Discount $]],"$",""))</f>
        <v>2.2400000000000002</v>
      </c>
      <c r="AD1267">
        <f>VALUE(SUBSTITUTE(Table1[[#This Row],[Retail Price]],"$",""))</f>
        <v>4.38</v>
      </c>
      <c r="AE1267" s="4">
        <f>(Table1[[#This Row],[Retail Price Number]]*Table1[[#This Row],[Order Quantity]])-Table1[[#This Row],[Discount $ Number]]+Table1[[#This Row],[Shipping Cost Number]]</f>
        <v>174.79</v>
      </c>
      <c r="AF1267">
        <f>Table1[[#This Row],[Retail Price Number]]*Table1[[#This Row],[Order Quantity]]-Table1[[#This Row],[Discount $ Number]]</f>
        <v>168.57999999999998</v>
      </c>
      <c r="AG1267">
        <f>(Table1[[#This Row],[Retail Price Number]]*Table1[[#This Row],[Order Quantity]])-Table1[[#This Row],[Discount $ Number]]-Table1[[#This Row],[Shipping Cost Number]]</f>
        <v>162.36999999999998</v>
      </c>
      <c r="AH1267">
        <f>Table1[[#This Row],[Retail Price Number]]*Table1[[#This Row],[Order Quantity]]</f>
        <v>170.82</v>
      </c>
      <c r="AI1267">
        <f>YEAR(Table1[[#This Row],[Order Date]])</f>
        <v>2015</v>
      </c>
    </row>
    <row r="1268" spans="1:35" x14ac:dyDescent="0.3">
      <c r="A1268" t="s">
        <v>7848</v>
      </c>
      <c r="B1268" s="1">
        <v>41503</v>
      </c>
      <c r="C1268" t="s">
        <v>1473</v>
      </c>
      <c r="D1268" t="s">
        <v>252</v>
      </c>
      <c r="E1268" t="s">
        <v>27</v>
      </c>
      <c r="F1268" t="s">
        <v>28</v>
      </c>
      <c r="G1268" t="s">
        <v>77</v>
      </c>
      <c r="H1268" t="s">
        <v>62</v>
      </c>
      <c r="I1268" t="s">
        <v>63</v>
      </c>
      <c r="J1268" t="s">
        <v>734</v>
      </c>
      <c r="K1268" t="s">
        <v>94</v>
      </c>
      <c r="L1268" t="s">
        <v>34</v>
      </c>
      <c r="M1268" t="s">
        <v>35</v>
      </c>
      <c r="N1268" s="1">
        <v>41503</v>
      </c>
      <c r="O1268" t="s">
        <v>735</v>
      </c>
      <c r="P1268" s="3" t="s">
        <v>736</v>
      </c>
      <c r="Q1268" t="s">
        <v>737</v>
      </c>
      <c r="R1268">
        <v>42</v>
      </c>
      <c r="S1268" t="s">
        <v>7849</v>
      </c>
      <c r="T1268" s="2">
        <v>0.01</v>
      </c>
      <c r="U1268" t="s">
        <v>2170</v>
      </c>
      <c r="V1268" t="s">
        <v>7850</v>
      </c>
      <c r="W1268" t="s">
        <v>741</v>
      </c>
      <c r="X1268" t="s">
        <v>3596</v>
      </c>
      <c r="Y1268" s="3">
        <f>VALUE(SUBSTITUTE(Table1[[#This Row],[Order Total]],"$",""))</f>
        <v>42.25</v>
      </c>
      <c r="Z1268">
        <f>VALUE(SUBSTITUTE(Table1[[#This Row],[Total]],"$",""))</f>
        <v>42.04</v>
      </c>
      <c r="AA1268" s="3">
        <f>Table1[[#This Row],[Order Total Number]]-Table1[[#This Row],[Total Number]]</f>
        <v>0.21000000000000085</v>
      </c>
      <c r="AB1268">
        <f>VALUE(SUBSTITUTE(Table1[[#This Row],[Shipping Cost]],"$",""))</f>
        <v>5.47</v>
      </c>
      <c r="AC1268">
        <f>VALUE(SUBSTITUTE(Table1[[#This Row],[Discount $]],"$",""))</f>
        <v>3.27</v>
      </c>
      <c r="AD1268">
        <f>VALUE(SUBSTITUTE(Table1[[#This Row],[Retail Price]],"$",""))</f>
        <v>3.58</v>
      </c>
      <c r="AE1268" s="4">
        <f>(Table1[[#This Row],[Retail Price Number]]*Table1[[#This Row],[Order Quantity]])-Table1[[#This Row],[Discount $ Number]]+Table1[[#This Row],[Shipping Cost Number]]</f>
        <v>152.56</v>
      </c>
      <c r="AF1268">
        <f>Table1[[#This Row],[Retail Price Number]]*Table1[[#This Row],[Order Quantity]]-Table1[[#This Row],[Discount $ Number]]</f>
        <v>147.09</v>
      </c>
      <c r="AG1268">
        <f>(Table1[[#This Row],[Retail Price Number]]*Table1[[#This Row],[Order Quantity]])-Table1[[#This Row],[Discount $ Number]]-Table1[[#This Row],[Shipping Cost Number]]</f>
        <v>141.62</v>
      </c>
      <c r="AH1268">
        <f>Table1[[#This Row],[Retail Price Number]]*Table1[[#This Row],[Order Quantity]]</f>
        <v>150.36000000000001</v>
      </c>
      <c r="AI1268">
        <f>YEAR(Table1[[#This Row],[Order Date]])</f>
        <v>2013</v>
      </c>
    </row>
    <row r="1269" spans="1:35" x14ac:dyDescent="0.3">
      <c r="A1269" t="s">
        <v>5508</v>
      </c>
      <c r="B1269" s="1">
        <v>42463</v>
      </c>
      <c r="C1269" t="s">
        <v>798</v>
      </c>
      <c r="D1269" t="s">
        <v>61</v>
      </c>
      <c r="E1269" t="s">
        <v>27</v>
      </c>
      <c r="F1269" t="s">
        <v>28</v>
      </c>
      <c r="G1269" t="s">
        <v>134</v>
      </c>
      <c r="H1269" t="s">
        <v>62</v>
      </c>
      <c r="I1269" t="s">
        <v>121</v>
      </c>
      <c r="J1269" t="s">
        <v>2168</v>
      </c>
      <c r="K1269" t="s">
        <v>94</v>
      </c>
      <c r="L1269" t="s">
        <v>95</v>
      </c>
      <c r="M1269" t="s">
        <v>35</v>
      </c>
      <c r="N1269" s="1">
        <v>42463</v>
      </c>
      <c r="O1269" t="s">
        <v>1728</v>
      </c>
      <c r="P1269" s="3" t="s">
        <v>2169</v>
      </c>
      <c r="Q1269" t="s">
        <v>2170</v>
      </c>
      <c r="R1269">
        <v>31</v>
      </c>
      <c r="S1269" t="s">
        <v>5509</v>
      </c>
      <c r="T1269" s="2">
        <v>0</v>
      </c>
      <c r="U1269" t="s">
        <v>164</v>
      </c>
      <c r="V1269" t="s">
        <v>5510</v>
      </c>
      <c r="W1269" t="s">
        <v>818</v>
      </c>
      <c r="X1269" t="s">
        <v>5511</v>
      </c>
      <c r="Y1269" s="3">
        <f>VALUE(SUBSTITUTE(Table1[[#This Row],[Order Total]],"$",""))</f>
        <v>33.22</v>
      </c>
      <c r="Z1269">
        <f>VALUE(SUBSTITUTE(Table1[[#This Row],[Total]],"$",""))</f>
        <v>39.21</v>
      </c>
      <c r="AA1269" s="3">
        <f>Table1[[#This Row],[Order Total Number]]-Table1[[#This Row],[Total Number]]</f>
        <v>-5.990000000000002</v>
      </c>
      <c r="AB1269">
        <f>VALUE(SUBSTITUTE(Table1[[#This Row],[Shipping Cost]],"$",""))</f>
        <v>6.19</v>
      </c>
      <c r="AC1269">
        <f>VALUE(SUBSTITUTE(Table1[[#This Row],[Discount $]],"$",""))</f>
        <v>2.52</v>
      </c>
      <c r="AD1269">
        <f>VALUE(SUBSTITUTE(Table1[[#This Row],[Retail Price]],"$",""))</f>
        <v>8.6</v>
      </c>
      <c r="AE1269" s="4">
        <f>(Table1[[#This Row],[Retail Price Number]]*Table1[[#This Row],[Order Quantity]])-Table1[[#This Row],[Discount $ Number]]+Table1[[#This Row],[Shipping Cost Number]]</f>
        <v>270.27</v>
      </c>
      <c r="AF1269">
        <f>Table1[[#This Row],[Retail Price Number]]*Table1[[#This Row],[Order Quantity]]-Table1[[#This Row],[Discount $ Number]]</f>
        <v>264.08</v>
      </c>
      <c r="AG1269">
        <f>(Table1[[#This Row],[Retail Price Number]]*Table1[[#This Row],[Order Quantity]])-Table1[[#This Row],[Discount $ Number]]-Table1[[#This Row],[Shipping Cost Number]]</f>
        <v>257.89</v>
      </c>
      <c r="AH1269">
        <f>Table1[[#This Row],[Retail Price Number]]*Table1[[#This Row],[Order Quantity]]</f>
        <v>266.59999999999997</v>
      </c>
      <c r="AI1269">
        <f>YEAR(Table1[[#This Row],[Order Date]])</f>
        <v>2016</v>
      </c>
    </row>
    <row r="1270" spans="1:35" x14ac:dyDescent="0.3">
      <c r="A1270" t="s">
        <v>5508</v>
      </c>
      <c r="B1270" s="1">
        <v>41503</v>
      </c>
      <c r="C1270" t="s">
        <v>1473</v>
      </c>
      <c r="D1270" t="s">
        <v>252</v>
      </c>
      <c r="E1270" t="s">
        <v>27</v>
      </c>
      <c r="F1270" t="s">
        <v>28</v>
      </c>
      <c r="G1270" t="s">
        <v>134</v>
      </c>
      <c r="H1270" t="s">
        <v>62</v>
      </c>
      <c r="I1270" t="s">
        <v>31</v>
      </c>
      <c r="J1270" t="s">
        <v>975</v>
      </c>
      <c r="K1270" t="s">
        <v>94</v>
      </c>
      <c r="L1270" t="s">
        <v>34</v>
      </c>
      <c r="M1270" t="s">
        <v>156</v>
      </c>
      <c r="N1270" s="1">
        <v>41503</v>
      </c>
      <c r="O1270" t="s">
        <v>976</v>
      </c>
      <c r="P1270" s="3" t="s">
        <v>977</v>
      </c>
      <c r="Q1270" t="s">
        <v>978</v>
      </c>
      <c r="R1270">
        <v>29</v>
      </c>
      <c r="S1270" t="s">
        <v>11047</v>
      </c>
      <c r="T1270" s="2">
        <v>0.03</v>
      </c>
      <c r="U1270" t="s">
        <v>9578</v>
      </c>
      <c r="V1270" t="s">
        <v>11048</v>
      </c>
      <c r="W1270" t="s">
        <v>982</v>
      </c>
      <c r="X1270" t="s">
        <v>11049</v>
      </c>
      <c r="Y1270" s="3">
        <f>VALUE(SUBSTITUTE(Table1[[#This Row],[Order Total]],"$",""))</f>
        <v>352.05</v>
      </c>
      <c r="Z1270">
        <f>VALUE(SUBSTITUTE(Table1[[#This Row],[Total]],"$",""))</f>
        <v>365.55</v>
      </c>
      <c r="AA1270" s="3">
        <f>Table1[[#This Row],[Order Total Number]]-Table1[[#This Row],[Total Number]]</f>
        <v>-13.5</v>
      </c>
      <c r="AB1270">
        <f>VALUE(SUBSTITUTE(Table1[[#This Row],[Shipping Cost]],"$",""))</f>
        <v>3.14</v>
      </c>
      <c r="AC1270">
        <f>VALUE(SUBSTITUTE(Table1[[#This Row],[Discount $]],"$",""))</f>
        <v>37.68</v>
      </c>
      <c r="AD1270">
        <f>VALUE(SUBSTITUTE(Table1[[#This Row],[Retail Price]],"$",""))</f>
        <v>12.98</v>
      </c>
      <c r="AE1270" s="4">
        <f>(Table1[[#This Row],[Retail Price Number]]*Table1[[#This Row],[Order Quantity]])-Table1[[#This Row],[Discount $ Number]]+Table1[[#This Row],[Shipping Cost Number]]</f>
        <v>341.88</v>
      </c>
      <c r="AF1270">
        <f>Table1[[#This Row],[Retail Price Number]]*Table1[[#This Row],[Order Quantity]]-Table1[[#This Row],[Discount $ Number]]</f>
        <v>338.74</v>
      </c>
      <c r="AG1270">
        <f>(Table1[[#This Row],[Retail Price Number]]*Table1[[#This Row],[Order Quantity]])-Table1[[#This Row],[Discount $ Number]]-Table1[[#This Row],[Shipping Cost Number]]</f>
        <v>335.6</v>
      </c>
      <c r="AH1270">
        <f>Table1[[#This Row],[Retail Price Number]]*Table1[[#This Row],[Order Quantity]]</f>
        <v>376.42</v>
      </c>
      <c r="AI1270">
        <f>YEAR(Table1[[#This Row],[Order Date]])</f>
        <v>2013</v>
      </c>
    </row>
    <row r="1271" spans="1:35" x14ac:dyDescent="0.3">
      <c r="A1271" t="s">
        <v>5508</v>
      </c>
      <c r="B1271" s="1">
        <v>41425</v>
      </c>
      <c r="C1271" t="s">
        <v>786</v>
      </c>
      <c r="D1271" t="s">
        <v>787</v>
      </c>
      <c r="E1271" t="s">
        <v>27</v>
      </c>
      <c r="F1271" t="s">
        <v>28</v>
      </c>
      <c r="G1271" t="s">
        <v>77</v>
      </c>
      <c r="H1271" t="s">
        <v>217</v>
      </c>
      <c r="I1271" t="s">
        <v>92</v>
      </c>
      <c r="J1271" t="s">
        <v>975</v>
      </c>
      <c r="K1271" t="s">
        <v>94</v>
      </c>
      <c r="L1271" t="s">
        <v>95</v>
      </c>
      <c r="M1271" t="s">
        <v>35</v>
      </c>
      <c r="N1271" s="1">
        <v>41425</v>
      </c>
      <c r="O1271" t="s">
        <v>976</v>
      </c>
      <c r="P1271" s="3" t="s">
        <v>977</v>
      </c>
      <c r="Q1271" t="s">
        <v>978</v>
      </c>
      <c r="R1271">
        <v>37</v>
      </c>
      <c r="S1271" t="s">
        <v>11840</v>
      </c>
      <c r="T1271" s="2">
        <v>0.03</v>
      </c>
      <c r="U1271" t="s">
        <v>11841</v>
      </c>
      <c r="V1271" t="s">
        <v>11842</v>
      </c>
      <c r="W1271" t="s">
        <v>982</v>
      </c>
      <c r="X1271" t="s">
        <v>11843</v>
      </c>
      <c r="Y1271" s="3">
        <f>VALUE(SUBSTITUTE(Table1[[#This Row],[Order Total]],"$",""))</f>
        <v>531.75</v>
      </c>
      <c r="Z1271">
        <f>VALUE(SUBSTITUTE(Table1[[#This Row],[Total]],"$",""))</f>
        <v>538.54999999999995</v>
      </c>
      <c r="AA1271" s="3">
        <f>Table1[[#This Row],[Order Total Number]]-Table1[[#This Row],[Total Number]]</f>
        <v>-6.7999999999999545</v>
      </c>
      <c r="AB1271">
        <f>VALUE(SUBSTITUTE(Table1[[#This Row],[Shipping Cost]],"$",""))</f>
        <v>3.14</v>
      </c>
      <c r="AC1271">
        <f>VALUE(SUBSTITUTE(Table1[[#This Row],[Discount $]],"$",""))</f>
        <v>28.33</v>
      </c>
      <c r="AD1271">
        <f>VALUE(SUBSTITUTE(Table1[[#This Row],[Retail Price]],"$",""))</f>
        <v>12.98</v>
      </c>
      <c r="AE1271" s="4">
        <f>(Table1[[#This Row],[Retail Price Number]]*Table1[[#This Row],[Order Quantity]])-Table1[[#This Row],[Discount $ Number]]+Table1[[#This Row],[Shipping Cost Number]]</f>
        <v>455.07</v>
      </c>
      <c r="AF1271">
        <f>Table1[[#This Row],[Retail Price Number]]*Table1[[#This Row],[Order Quantity]]-Table1[[#This Row],[Discount $ Number]]</f>
        <v>451.93</v>
      </c>
      <c r="AG1271">
        <f>(Table1[[#This Row],[Retail Price Number]]*Table1[[#This Row],[Order Quantity]])-Table1[[#This Row],[Discount $ Number]]-Table1[[#This Row],[Shipping Cost Number]]</f>
        <v>448.79</v>
      </c>
      <c r="AH1271">
        <f>Table1[[#This Row],[Retail Price Number]]*Table1[[#This Row],[Order Quantity]]</f>
        <v>480.26</v>
      </c>
      <c r="AI1271">
        <f>YEAR(Table1[[#This Row],[Order Date]])</f>
        <v>2013</v>
      </c>
    </row>
    <row r="1272" spans="1:35" x14ac:dyDescent="0.3">
      <c r="A1272" t="s">
        <v>5508</v>
      </c>
      <c r="B1272" s="1">
        <v>42618</v>
      </c>
      <c r="C1272" t="s">
        <v>6255</v>
      </c>
      <c r="D1272" t="s">
        <v>3715</v>
      </c>
      <c r="E1272" t="s">
        <v>27</v>
      </c>
      <c r="F1272" t="s">
        <v>28</v>
      </c>
      <c r="G1272" t="s">
        <v>29</v>
      </c>
      <c r="H1272" t="s">
        <v>433</v>
      </c>
      <c r="I1272" t="s">
        <v>63</v>
      </c>
      <c r="J1272" t="s">
        <v>1349</v>
      </c>
      <c r="K1272" t="s">
        <v>33</v>
      </c>
      <c r="L1272" t="s">
        <v>109</v>
      </c>
      <c r="M1272" t="s">
        <v>35</v>
      </c>
      <c r="N1272" s="1">
        <v>42620</v>
      </c>
      <c r="O1272" t="s">
        <v>1350</v>
      </c>
      <c r="P1272" s="3" t="s">
        <v>1351</v>
      </c>
      <c r="Q1272" t="s">
        <v>1352</v>
      </c>
      <c r="R1272">
        <v>19</v>
      </c>
      <c r="S1272" t="s">
        <v>12439</v>
      </c>
      <c r="T1272" s="2">
        <v>0.09</v>
      </c>
      <c r="U1272" t="s">
        <v>12440</v>
      </c>
      <c r="V1272" t="s">
        <v>12441</v>
      </c>
      <c r="W1272" t="s">
        <v>1353</v>
      </c>
      <c r="X1272" t="s">
        <v>12442</v>
      </c>
      <c r="Y1272" s="3">
        <f>VALUE(SUBSTITUTE(Table1[[#This Row],[Order Total]],"$",""))</f>
        <v>432.45</v>
      </c>
      <c r="Z1272">
        <f>VALUE(SUBSTITUTE(Table1[[#This Row],[Total]],"$",""))</f>
        <v>436.21</v>
      </c>
      <c r="AA1272" s="3">
        <f>Table1[[#This Row],[Order Total Number]]-Table1[[#This Row],[Total Number]]</f>
        <v>-3.7599999999999909</v>
      </c>
      <c r="AB1272">
        <f>VALUE(SUBSTITUTE(Table1[[#This Row],[Shipping Cost]],"$",""))</f>
        <v>8.99</v>
      </c>
      <c r="AC1272">
        <f>VALUE(SUBSTITUTE(Table1[[#This Row],[Discount $]],"$",""))</f>
        <v>38.75</v>
      </c>
      <c r="AD1272">
        <f>VALUE(SUBSTITUTE(Table1[[#This Row],[Retail Price]],"$",""))</f>
        <v>40.97</v>
      </c>
      <c r="AE1272" s="4">
        <f>(Table1[[#This Row],[Retail Price Number]]*Table1[[#This Row],[Order Quantity]])-Table1[[#This Row],[Discount $ Number]]+Table1[[#This Row],[Shipping Cost Number]]</f>
        <v>748.67</v>
      </c>
      <c r="AF1272">
        <f>Table1[[#This Row],[Retail Price Number]]*Table1[[#This Row],[Order Quantity]]-Table1[[#This Row],[Discount $ Number]]</f>
        <v>739.68</v>
      </c>
      <c r="AG1272">
        <f>(Table1[[#This Row],[Retail Price Number]]*Table1[[#This Row],[Order Quantity]])-Table1[[#This Row],[Discount $ Number]]-Table1[[#This Row],[Shipping Cost Number]]</f>
        <v>730.68999999999994</v>
      </c>
      <c r="AH1272">
        <f>Table1[[#This Row],[Retail Price Number]]*Table1[[#This Row],[Order Quantity]]</f>
        <v>778.43</v>
      </c>
      <c r="AI1272">
        <f>YEAR(Table1[[#This Row],[Order Date]])</f>
        <v>2016</v>
      </c>
    </row>
    <row r="1273" spans="1:35" x14ac:dyDescent="0.3">
      <c r="A1273" t="s">
        <v>5508</v>
      </c>
      <c r="B1273" s="1">
        <v>41700</v>
      </c>
      <c r="C1273" t="s">
        <v>1748</v>
      </c>
      <c r="D1273" t="s">
        <v>240</v>
      </c>
      <c r="E1273" t="s">
        <v>27</v>
      </c>
      <c r="F1273" t="s">
        <v>28</v>
      </c>
      <c r="G1273" t="s">
        <v>77</v>
      </c>
      <c r="H1273" t="s">
        <v>241</v>
      </c>
      <c r="I1273" t="s">
        <v>63</v>
      </c>
      <c r="J1273" t="s">
        <v>9690</v>
      </c>
      <c r="K1273" t="s">
        <v>94</v>
      </c>
      <c r="L1273" t="s">
        <v>95</v>
      </c>
      <c r="M1273" t="s">
        <v>35</v>
      </c>
      <c r="N1273" s="1">
        <v>41701</v>
      </c>
      <c r="O1273" t="s">
        <v>66</v>
      </c>
      <c r="P1273" s="3" t="s">
        <v>67</v>
      </c>
      <c r="Q1273" t="s">
        <v>68</v>
      </c>
      <c r="R1273">
        <v>45</v>
      </c>
      <c r="S1273" t="s">
        <v>7040</v>
      </c>
      <c r="T1273" s="2">
        <v>0.05</v>
      </c>
      <c r="U1273" t="s">
        <v>1025</v>
      </c>
      <c r="V1273" t="s">
        <v>4520</v>
      </c>
      <c r="W1273" t="s">
        <v>72</v>
      </c>
      <c r="X1273" t="s">
        <v>12531</v>
      </c>
      <c r="Y1273" s="3">
        <f>VALUE(SUBSTITUTE(Table1[[#This Row],[Order Total]],"$",""))</f>
        <v>26.09</v>
      </c>
      <c r="Z1273">
        <f>VALUE(SUBSTITUTE(Table1[[#This Row],[Total]],"$",""))</f>
        <v>21.83</v>
      </c>
      <c r="AA1273" s="3">
        <f>Table1[[#This Row],[Order Total Number]]-Table1[[#This Row],[Total Number]]</f>
        <v>4.2600000000000016</v>
      </c>
      <c r="AB1273">
        <f>VALUE(SUBSTITUTE(Table1[[#This Row],[Shipping Cost]],"$",""))</f>
        <v>0.99</v>
      </c>
      <c r="AC1273">
        <f>VALUE(SUBSTITUTE(Table1[[#This Row],[Discount $]],"$",""))</f>
        <v>0.59</v>
      </c>
      <c r="AD1273">
        <f>VALUE(SUBSTITUTE(Table1[[#This Row],[Retail Price]],"$",""))</f>
        <v>2.88</v>
      </c>
      <c r="AE1273" s="4">
        <f>(Table1[[#This Row],[Retail Price Number]]*Table1[[#This Row],[Order Quantity]])-Table1[[#This Row],[Discount $ Number]]+Table1[[#This Row],[Shipping Cost Number]]</f>
        <v>130</v>
      </c>
      <c r="AF1273">
        <f>Table1[[#This Row],[Retail Price Number]]*Table1[[#This Row],[Order Quantity]]-Table1[[#This Row],[Discount $ Number]]</f>
        <v>129.01</v>
      </c>
      <c r="AG1273">
        <f>(Table1[[#This Row],[Retail Price Number]]*Table1[[#This Row],[Order Quantity]])-Table1[[#This Row],[Discount $ Number]]-Table1[[#This Row],[Shipping Cost Number]]</f>
        <v>128.01999999999998</v>
      </c>
      <c r="AH1273">
        <f>Table1[[#This Row],[Retail Price Number]]*Table1[[#This Row],[Order Quantity]]</f>
        <v>129.6</v>
      </c>
      <c r="AI1273">
        <f>YEAR(Table1[[#This Row],[Order Date]])</f>
        <v>2014</v>
      </c>
    </row>
    <row r="1274" spans="1:35" x14ac:dyDescent="0.3">
      <c r="A1274" t="s">
        <v>5092</v>
      </c>
      <c r="B1274" s="1">
        <v>42039</v>
      </c>
      <c r="C1274" t="s">
        <v>5093</v>
      </c>
      <c r="D1274" t="s">
        <v>1232</v>
      </c>
      <c r="E1274" t="s">
        <v>27</v>
      </c>
      <c r="F1274" t="s">
        <v>28</v>
      </c>
      <c r="G1274" t="s">
        <v>77</v>
      </c>
      <c r="H1274" t="s">
        <v>281</v>
      </c>
      <c r="I1274" t="s">
        <v>92</v>
      </c>
      <c r="J1274" t="s">
        <v>1199</v>
      </c>
      <c r="K1274" t="s">
        <v>33</v>
      </c>
      <c r="L1274" t="s">
        <v>65</v>
      </c>
      <c r="M1274" t="s">
        <v>156</v>
      </c>
      <c r="N1274" s="1">
        <v>42041</v>
      </c>
      <c r="O1274" t="s">
        <v>1200</v>
      </c>
      <c r="P1274" s="3" t="s">
        <v>1201</v>
      </c>
      <c r="Q1274" t="s">
        <v>1202</v>
      </c>
      <c r="R1274">
        <v>19</v>
      </c>
      <c r="S1274" t="s">
        <v>1123</v>
      </c>
      <c r="T1274" s="2">
        <v>0.01</v>
      </c>
      <c r="U1274" t="s">
        <v>2322</v>
      </c>
      <c r="V1274" t="s">
        <v>5094</v>
      </c>
      <c r="W1274" t="s">
        <v>51</v>
      </c>
      <c r="X1274" t="s">
        <v>5095</v>
      </c>
      <c r="Y1274" s="3">
        <f>VALUE(SUBSTITUTE(Table1[[#This Row],[Order Total]],"$",""))</f>
        <v>124.66</v>
      </c>
      <c r="Z1274">
        <f>VALUE(SUBSTITUTE(Table1[[#This Row],[Total]],"$",""))</f>
        <v>125.36</v>
      </c>
      <c r="AA1274" s="3">
        <f>Table1[[#This Row],[Order Total Number]]-Table1[[#This Row],[Total Number]]</f>
        <v>-0.70000000000000284</v>
      </c>
      <c r="AB1274">
        <f>VALUE(SUBSTITUTE(Table1[[#This Row],[Shipping Cost]],"$",""))</f>
        <v>0.71</v>
      </c>
      <c r="AC1274">
        <f>VALUE(SUBSTITUTE(Table1[[#This Row],[Discount $]],"$",""))</f>
        <v>3.86</v>
      </c>
      <c r="AD1274">
        <f>VALUE(SUBSTITUTE(Table1[[#This Row],[Retail Price]],"$",""))</f>
        <v>3.78</v>
      </c>
      <c r="AE1274" s="4">
        <f>(Table1[[#This Row],[Retail Price Number]]*Table1[[#This Row],[Order Quantity]])-Table1[[#This Row],[Discount $ Number]]+Table1[[#This Row],[Shipping Cost Number]]</f>
        <v>68.669999999999987</v>
      </c>
      <c r="AF1274">
        <f>Table1[[#This Row],[Retail Price Number]]*Table1[[#This Row],[Order Quantity]]-Table1[[#This Row],[Discount $ Number]]</f>
        <v>67.959999999999994</v>
      </c>
      <c r="AG1274">
        <f>(Table1[[#This Row],[Retail Price Number]]*Table1[[#This Row],[Order Quantity]])-Table1[[#This Row],[Discount $ Number]]-Table1[[#This Row],[Shipping Cost Number]]</f>
        <v>67.25</v>
      </c>
      <c r="AH1274">
        <f>Table1[[#This Row],[Retail Price Number]]*Table1[[#This Row],[Order Quantity]]</f>
        <v>71.819999999999993</v>
      </c>
      <c r="AI1274">
        <f>YEAR(Table1[[#This Row],[Order Date]])</f>
        <v>2015</v>
      </c>
    </row>
    <row r="1275" spans="1:35" x14ac:dyDescent="0.3">
      <c r="A1275" t="s">
        <v>5092</v>
      </c>
      <c r="B1275" s="1">
        <v>41495</v>
      </c>
      <c r="C1275" t="s">
        <v>578</v>
      </c>
      <c r="D1275" t="s">
        <v>551</v>
      </c>
      <c r="E1275" t="s">
        <v>27</v>
      </c>
      <c r="F1275" t="s">
        <v>28</v>
      </c>
      <c r="G1275" t="s">
        <v>134</v>
      </c>
      <c r="H1275" t="s">
        <v>289</v>
      </c>
      <c r="I1275" t="s">
        <v>63</v>
      </c>
      <c r="J1275" t="s">
        <v>206</v>
      </c>
      <c r="K1275" t="s">
        <v>94</v>
      </c>
      <c r="L1275" t="s">
        <v>95</v>
      </c>
      <c r="M1275" t="s">
        <v>35</v>
      </c>
      <c r="N1275" s="1">
        <v>41502</v>
      </c>
      <c r="O1275" t="s">
        <v>207</v>
      </c>
      <c r="P1275" s="3" t="s">
        <v>208</v>
      </c>
      <c r="Q1275" t="s">
        <v>125</v>
      </c>
      <c r="R1275">
        <v>1</v>
      </c>
      <c r="S1275" t="s">
        <v>6278</v>
      </c>
      <c r="T1275" s="2">
        <v>0.02</v>
      </c>
      <c r="U1275" t="s">
        <v>6279</v>
      </c>
      <c r="V1275" t="s">
        <v>1529</v>
      </c>
      <c r="W1275" t="s">
        <v>212</v>
      </c>
      <c r="X1275" t="s">
        <v>6280</v>
      </c>
      <c r="Y1275" s="3">
        <f>VALUE(SUBSTITUTE(Table1[[#This Row],[Order Total]],"$",""))</f>
        <v>127.78</v>
      </c>
      <c r="Z1275">
        <f>VALUE(SUBSTITUTE(Table1[[#This Row],[Total]],"$",""))</f>
        <v>127.15</v>
      </c>
      <c r="AA1275" s="3">
        <f>Table1[[#This Row],[Order Total Number]]-Table1[[#This Row],[Total Number]]</f>
        <v>0.62999999999999545</v>
      </c>
      <c r="AB1275">
        <f>VALUE(SUBSTITUTE(Table1[[#This Row],[Shipping Cost]],"$",""))</f>
        <v>7.01</v>
      </c>
      <c r="AC1275">
        <f>VALUE(SUBSTITUTE(Table1[[#This Row],[Discount $]],"$",""))</f>
        <v>23.11</v>
      </c>
      <c r="AD1275">
        <f>VALUE(SUBSTITUTE(Table1[[#This Row],[Retail Price]],"$",""))</f>
        <v>3.89</v>
      </c>
      <c r="AE1275" s="4">
        <f>(Table1[[#This Row],[Retail Price Number]]*Table1[[#This Row],[Order Quantity]])-Table1[[#This Row],[Discount $ Number]]+Table1[[#This Row],[Shipping Cost Number]]</f>
        <v>-12.209999999999999</v>
      </c>
      <c r="AF1275">
        <f>Table1[[#This Row],[Retail Price Number]]*Table1[[#This Row],[Order Quantity]]-Table1[[#This Row],[Discount $ Number]]</f>
        <v>-19.22</v>
      </c>
      <c r="AG1275">
        <f>(Table1[[#This Row],[Retail Price Number]]*Table1[[#This Row],[Order Quantity]])-Table1[[#This Row],[Discount $ Number]]-Table1[[#This Row],[Shipping Cost Number]]</f>
        <v>-26.229999999999997</v>
      </c>
      <c r="AH1275">
        <f>Table1[[#This Row],[Retail Price Number]]*Table1[[#This Row],[Order Quantity]]</f>
        <v>3.89</v>
      </c>
      <c r="AI1275">
        <f>YEAR(Table1[[#This Row],[Order Date]])</f>
        <v>2013</v>
      </c>
    </row>
    <row r="1276" spans="1:35" x14ac:dyDescent="0.3">
      <c r="A1276" t="s">
        <v>5092</v>
      </c>
      <c r="B1276" s="1">
        <v>41420</v>
      </c>
      <c r="C1276" t="s">
        <v>2734</v>
      </c>
      <c r="D1276" t="s">
        <v>174</v>
      </c>
      <c r="E1276" t="s">
        <v>27</v>
      </c>
      <c r="F1276" t="s">
        <v>28</v>
      </c>
      <c r="G1276" t="s">
        <v>77</v>
      </c>
      <c r="H1276" t="s">
        <v>78</v>
      </c>
      <c r="I1276" t="s">
        <v>121</v>
      </c>
      <c r="J1276" t="s">
        <v>1906</v>
      </c>
      <c r="K1276" t="s">
        <v>94</v>
      </c>
      <c r="L1276" t="s">
        <v>34</v>
      </c>
      <c r="M1276" t="s">
        <v>35</v>
      </c>
      <c r="N1276" s="1">
        <v>41420</v>
      </c>
      <c r="O1276" t="s">
        <v>275</v>
      </c>
      <c r="P1276" s="3" t="s">
        <v>696</v>
      </c>
      <c r="Q1276" t="s">
        <v>697</v>
      </c>
      <c r="R1276">
        <v>46</v>
      </c>
      <c r="S1276" t="s">
        <v>424</v>
      </c>
      <c r="T1276" s="2">
        <v>0.02</v>
      </c>
      <c r="U1276" t="s">
        <v>2346</v>
      </c>
      <c r="V1276" t="s">
        <v>1114</v>
      </c>
      <c r="W1276" t="s">
        <v>701</v>
      </c>
      <c r="X1276" t="s">
        <v>5789</v>
      </c>
      <c r="Y1276" s="3">
        <f>VALUE(SUBSTITUTE(Table1[[#This Row],[Order Total]],"$",""))</f>
        <v>3.47</v>
      </c>
      <c r="Z1276">
        <f>VALUE(SUBSTITUTE(Table1[[#This Row],[Total]],"$",""))</f>
        <v>3.07</v>
      </c>
      <c r="AA1276" s="3">
        <f>Table1[[#This Row],[Order Total Number]]-Table1[[#This Row],[Total Number]]</f>
        <v>0.40000000000000036</v>
      </c>
      <c r="AB1276">
        <f>VALUE(SUBSTITUTE(Table1[[#This Row],[Shipping Cost]],"$",""))</f>
        <v>2.4</v>
      </c>
      <c r="AC1276">
        <f>VALUE(SUBSTITUTE(Table1[[#This Row],[Discount $]],"$",""))</f>
        <v>0.15</v>
      </c>
      <c r="AD1276">
        <f>VALUE(SUBSTITUTE(Table1[[#This Row],[Retail Price]],"$",""))</f>
        <v>2.6</v>
      </c>
      <c r="AE1276" s="4">
        <f>(Table1[[#This Row],[Retail Price Number]]*Table1[[#This Row],[Order Quantity]])-Table1[[#This Row],[Discount $ Number]]+Table1[[#This Row],[Shipping Cost Number]]</f>
        <v>121.85000000000001</v>
      </c>
      <c r="AF1276">
        <f>Table1[[#This Row],[Retail Price Number]]*Table1[[#This Row],[Order Quantity]]-Table1[[#This Row],[Discount $ Number]]</f>
        <v>119.45</v>
      </c>
      <c r="AG1276">
        <f>(Table1[[#This Row],[Retail Price Number]]*Table1[[#This Row],[Order Quantity]])-Table1[[#This Row],[Discount $ Number]]-Table1[[#This Row],[Shipping Cost Number]]</f>
        <v>117.05</v>
      </c>
      <c r="AH1276">
        <f>Table1[[#This Row],[Retail Price Number]]*Table1[[#This Row],[Order Quantity]]</f>
        <v>119.60000000000001</v>
      </c>
      <c r="AI1276">
        <f>YEAR(Table1[[#This Row],[Order Date]])</f>
        <v>2013</v>
      </c>
    </row>
    <row r="1277" spans="1:35" x14ac:dyDescent="0.3">
      <c r="A1277" t="s">
        <v>1807</v>
      </c>
      <c r="B1277" s="1">
        <v>41423</v>
      </c>
      <c r="C1277" t="s">
        <v>643</v>
      </c>
      <c r="D1277" t="s">
        <v>133</v>
      </c>
      <c r="E1277" t="s">
        <v>27</v>
      </c>
      <c r="F1277" t="s">
        <v>28</v>
      </c>
      <c r="G1277" t="s">
        <v>134</v>
      </c>
      <c r="H1277" t="s">
        <v>62</v>
      </c>
      <c r="I1277" t="s">
        <v>196</v>
      </c>
      <c r="J1277" t="s">
        <v>832</v>
      </c>
      <c r="K1277" t="s">
        <v>33</v>
      </c>
      <c r="L1277" t="s">
        <v>34</v>
      </c>
      <c r="M1277" t="s">
        <v>156</v>
      </c>
      <c r="N1277" s="1">
        <v>41423</v>
      </c>
      <c r="O1277" t="s">
        <v>833</v>
      </c>
      <c r="P1277" s="3" t="s">
        <v>834</v>
      </c>
      <c r="Q1277" t="s">
        <v>774</v>
      </c>
      <c r="R1277">
        <v>33</v>
      </c>
      <c r="S1277" t="s">
        <v>1808</v>
      </c>
      <c r="T1277" s="2">
        <v>0.08</v>
      </c>
      <c r="U1277" t="s">
        <v>1809</v>
      </c>
      <c r="V1277" t="s">
        <v>1810</v>
      </c>
      <c r="W1277" t="s">
        <v>838</v>
      </c>
      <c r="X1277" t="s">
        <v>1811</v>
      </c>
      <c r="Y1277" s="3">
        <f>VALUE(SUBSTITUTE(Table1[[#This Row],[Order Total]],"$",""))</f>
        <v>52.2</v>
      </c>
      <c r="Z1277">
        <f>VALUE(SUBSTITUTE(Table1[[#This Row],[Total]],"$",""))</f>
        <v>53.24</v>
      </c>
      <c r="AA1277" s="3">
        <f>Table1[[#This Row],[Order Total Number]]-Table1[[#This Row],[Total Number]]</f>
        <v>-1.0399999999999991</v>
      </c>
      <c r="AB1277">
        <f>VALUE(SUBSTITUTE(Table1[[#This Row],[Shipping Cost]],"$",""))</f>
        <v>2.04</v>
      </c>
      <c r="AC1277">
        <f>VALUE(SUBSTITUTE(Table1[[#This Row],[Discount $]],"$",""))</f>
        <v>4.66</v>
      </c>
      <c r="AD1277">
        <f>VALUE(SUBSTITUTE(Table1[[#This Row],[Retail Price]],"$",""))</f>
        <v>5.18</v>
      </c>
      <c r="AE1277" s="4">
        <f>(Table1[[#This Row],[Retail Price Number]]*Table1[[#This Row],[Order Quantity]])-Table1[[#This Row],[Discount $ Number]]+Table1[[#This Row],[Shipping Cost Number]]</f>
        <v>168.32</v>
      </c>
      <c r="AF1277">
        <f>Table1[[#This Row],[Retail Price Number]]*Table1[[#This Row],[Order Quantity]]-Table1[[#This Row],[Discount $ Number]]</f>
        <v>166.28</v>
      </c>
      <c r="AG1277">
        <f>(Table1[[#This Row],[Retail Price Number]]*Table1[[#This Row],[Order Quantity]])-Table1[[#This Row],[Discount $ Number]]-Table1[[#This Row],[Shipping Cost Number]]</f>
        <v>164.24</v>
      </c>
      <c r="AH1277">
        <f>Table1[[#This Row],[Retail Price Number]]*Table1[[#This Row],[Order Quantity]]</f>
        <v>170.94</v>
      </c>
      <c r="AI1277">
        <f>YEAR(Table1[[#This Row],[Order Date]])</f>
        <v>2013</v>
      </c>
    </row>
    <row r="1278" spans="1:35" x14ac:dyDescent="0.3">
      <c r="A1278" t="s">
        <v>1807</v>
      </c>
      <c r="B1278" s="1">
        <v>42215</v>
      </c>
      <c r="C1278" t="s">
        <v>1736</v>
      </c>
      <c r="D1278" t="s">
        <v>622</v>
      </c>
      <c r="E1278" t="s">
        <v>27</v>
      </c>
      <c r="F1278" t="s">
        <v>28</v>
      </c>
      <c r="G1278" t="s">
        <v>134</v>
      </c>
      <c r="H1278" t="s">
        <v>433</v>
      </c>
      <c r="I1278" t="s">
        <v>63</v>
      </c>
      <c r="J1278" t="s">
        <v>2168</v>
      </c>
      <c r="K1278" t="s">
        <v>94</v>
      </c>
      <c r="L1278" t="s">
        <v>34</v>
      </c>
      <c r="M1278" t="s">
        <v>156</v>
      </c>
      <c r="N1278" s="1">
        <v>42216</v>
      </c>
      <c r="O1278" t="s">
        <v>1728</v>
      </c>
      <c r="P1278" s="3" t="s">
        <v>2169</v>
      </c>
      <c r="Q1278" t="s">
        <v>2170</v>
      </c>
      <c r="R1278">
        <v>23</v>
      </c>
      <c r="S1278" t="s">
        <v>9794</v>
      </c>
      <c r="T1278" s="2">
        <v>0.03</v>
      </c>
      <c r="U1278" t="s">
        <v>3966</v>
      </c>
      <c r="V1278" t="s">
        <v>9795</v>
      </c>
      <c r="W1278" t="s">
        <v>818</v>
      </c>
      <c r="X1278" t="s">
        <v>5061</v>
      </c>
      <c r="Y1278" s="3">
        <f>VALUE(SUBSTITUTE(Table1[[#This Row],[Order Total]],"$",""))</f>
        <v>430.04</v>
      </c>
      <c r="Z1278">
        <f>VALUE(SUBSTITUTE(Table1[[#This Row],[Total]],"$",""))</f>
        <v>398.33</v>
      </c>
      <c r="AA1278" s="3">
        <f>Table1[[#This Row],[Order Total Number]]-Table1[[#This Row],[Total Number]]</f>
        <v>31.710000000000036</v>
      </c>
      <c r="AB1278">
        <f>VALUE(SUBSTITUTE(Table1[[#This Row],[Shipping Cost]],"$",""))</f>
        <v>6.19</v>
      </c>
      <c r="AC1278">
        <f>VALUE(SUBSTITUTE(Table1[[#This Row],[Discount $]],"$",""))</f>
        <v>18.559999999999999</v>
      </c>
      <c r="AD1278">
        <f>VALUE(SUBSTITUTE(Table1[[#This Row],[Retail Price]],"$",""))</f>
        <v>8.6</v>
      </c>
      <c r="AE1278" s="4">
        <f>(Table1[[#This Row],[Retail Price Number]]*Table1[[#This Row],[Order Quantity]])-Table1[[#This Row],[Discount $ Number]]+Table1[[#This Row],[Shipping Cost Number]]</f>
        <v>185.42999999999998</v>
      </c>
      <c r="AF1278">
        <f>Table1[[#This Row],[Retail Price Number]]*Table1[[#This Row],[Order Quantity]]-Table1[[#This Row],[Discount $ Number]]</f>
        <v>179.23999999999998</v>
      </c>
      <c r="AG1278">
        <f>(Table1[[#This Row],[Retail Price Number]]*Table1[[#This Row],[Order Quantity]])-Table1[[#This Row],[Discount $ Number]]-Table1[[#This Row],[Shipping Cost Number]]</f>
        <v>173.04999999999998</v>
      </c>
      <c r="AH1278">
        <f>Table1[[#This Row],[Retail Price Number]]*Table1[[#This Row],[Order Quantity]]</f>
        <v>197.79999999999998</v>
      </c>
      <c r="AI1278">
        <f>YEAR(Table1[[#This Row],[Order Date]])</f>
        <v>2015</v>
      </c>
    </row>
    <row r="1279" spans="1:35" x14ac:dyDescent="0.3">
      <c r="A1279" t="s">
        <v>1807</v>
      </c>
      <c r="B1279" s="1">
        <v>41423</v>
      </c>
      <c r="C1279" t="s">
        <v>279</v>
      </c>
      <c r="D1279" t="s">
        <v>280</v>
      </c>
      <c r="E1279" t="s">
        <v>27</v>
      </c>
      <c r="F1279" t="s">
        <v>28</v>
      </c>
      <c r="G1279" t="s">
        <v>134</v>
      </c>
      <c r="H1279" t="s">
        <v>281</v>
      </c>
      <c r="I1279" t="s">
        <v>92</v>
      </c>
      <c r="J1279" t="s">
        <v>2660</v>
      </c>
      <c r="K1279" t="s">
        <v>94</v>
      </c>
      <c r="L1279" t="s">
        <v>109</v>
      </c>
      <c r="M1279" t="s">
        <v>35</v>
      </c>
      <c r="N1279" s="1">
        <v>41423</v>
      </c>
      <c r="O1279" t="s">
        <v>2661</v>
      </c>
      <c r="P1279" s="3" t="s">
        <v>2662</v>
      </c>
      <c r="Q1279" t="s">
        <v>2663</v>
      </c>
      <c r="R1279">
        <v>32</v>
      </c>
      <c r="S1279" t="s">
        <v>10765</v>
      </c>
      <c r="T1279" s="2">
        <v>0.1</v>
      </c>
      <c r="U1279" t="s">
        <v>6391</v>
      </c>
      <c r="V1279" t="s">
        <v>10766</v>
      </c>
      <c r="W1279" t="s">
        <v>116</v>
      </c>
      <c r="X1279" t="s">
        <v>7847</v>
      </c>
      <c r="Y1279" s="3">
        <f>VALUE(SUBSTITUTE(Table1[[#This Row],[Order Total]],"$",""))</f>
        <v>591.85</v>
      </c>
      <c r="Z1279">
        <f>VALUE(SUBSTITUTE(Table1[[#This Row],[Total]],"$",""))</f>
        <v>593.34</v>
      </c>
      <c r="AA1279" s="3">
        <f>Table1[[#This Row],[Order Total Number]]-Table1[[#This Row],[Total Number]]</f>
        <v>-1.4900000000000091</v>
      </c>
      <c r="AB1279">
        <f>VALUE(SUBSTITUTE(Table1[[#This Row],[Shipping Cost]],"$",""))</f>
        <v>1.49</v>
      </c>
      <c r="AC1279">
        <f>VALUE(SUBSTITUTE(Table1[[#This Row],[Discount $]],"$",""))</f>
        <v>25.99</v>
      </c>
      <c r="AD1279">
        <f>VALUE(SUBSTITUTE(Table1[[#This Row],[Retail Price]],"$",""))</f>
        <v>20.98</v>
      </c>
      <c r="AE1279" s="4">
        <f>(Table1[[#This Row],[Retail Price Number]]*Table1[[#This Row],[Order Quantity]])-Table1[[#This Row],[Discount $ Number]]+Table1[[#This Row],[Shipping Cost Number]]</f>
        <v>646.86</v>
      </c>
      <c r="AF1279">
        <f>Table1[[#This Row],[Retail Price Number]]*Table1[[#This Row],[Order Quantity]]-Table1[[#This Row],[Discount $ Number]]</f>
        <v>645.37</v>
      </c>
      <c r="AG1279">
        <f>(Table1[[#This Row],[Retail Price Number]]*Table1[[#This Row],[Order Quantity]])-Table1[[#This Row],[Discount $ Number]]-Table1[[#This Row],[Shipping Cost Number]]</f>
        <v>643.88</v>
      </c>
      <c r="AH1279">
        <f>Table1[[#This Row],[Retail Price Number]]*Table1[[#This Row],[Order Quantity]]</f>
        <v>671.36</v>
      </c>
      <c r="AI1279">
        <f>YEAR(Table1[[#This Row],[Order Date]])</f>
        <v>2013</v>
      </c>
    </row>
    <row r="1280" spans="1:35" x14ac:dyDescent="0.3">
      <c r="A1280" t="s">
        <v>1807</v>
      </c>
      <c r="B1280" s="1">
        <v>41346</v>
      </c>
      <c r="C1280" t="s">
        <v>2641</v>
      </c>
      <c r="D1280" t="s">
        <v>1019</v>
      </c>
      <c r="E1280" t="s">
        <v>46</v>
      </c>
      <c r="F1280" t="s">
        <v>47</v>
      </c>
      <c r="G1280" t="s">
        <v>134</v>
      </c>
      <c r="H1280" t="s">
        <v>48</v>
      </c>
      <c r="I1280" t="s">
        <v>63</v>
      </c>
      <c r="J1280" t="s">
        <v>1150</v>
      </c>
      <c r="K1280" t="s">
        <v>94</v>
      </c>
      <c r="L1280" t="s">
        <v>95</v>
      </c>
      <c r="M1280" t="s">
        <v>35</v>
      </c>
      <c r="N1280" s="1">
        <v>41346</v>
      </c>
      <c r="O1280" t="s">
        <v>1151</v>
      </c>
      <c r="P1280" s="3" t="s">
        <v>1152</v>
      </c>
      <c r="Q1280" t="s">
        <v>1153</v>
      </c>
      <c r="R1280">
        <v>28</v>
      </c>
      <c r="S1280" t="s">
        <v>11669</v>
      </c>
      <c r="T1280" s="2">
        <v>0.09</v>
      </c>
      <c r="U1280" t="s">
        <v>11670</v>
      </c>
      <c r="V1280" t="s">
        <v>10839</v>
      </c>
      <c r="W1280" t="s">
        <v>1156</v>
      </c>
      <c r="X1280" t="s">
        <v>11671</v>
      </c>
      <c r="Y1280" s="3">
        <f>VALUE(SUBSTITUTE(Table1[[#This Row],[Order Total]],"$",""))</f>
        <v>221.13</v>
      </c>
      <c r="Z1280">
        <f>VALUE(SUBSTITUTE(Table1[[#This Row],[Total]],"$",""))</f>
        <v>227.63</v>
      </c>
      <c r="AA1280" s="3">
        <f>Table1[[#This Row],[Order Total Number]]-Table1[[#This Row],[Total Number]]</f>
        <v>-6.5</v>
      </c>
      <c r="AB1280">
        <f>VALUE(SUBSTITUTE(Table1[[#This Row],[Shipping Cost]],"$",""))</f>
        <v>2.35</v>
      </c>
      <c r="AC1280">
        <f>VALUE(SUBSTITUTE(Table1[[#This Row],[Discount $]],"$",""))</f>
        <v>6.09</v>
      </c>
      <c r="AD1280">
        <f>VALUE(SUBSTITUTE(Table1[[#This Row],[Retail Price]],"$",""))</f>
        <v>7.08</v>
      </c>
      <c r="AE1280" s="4">
        <f>(Table1[[#This Row],[Retail Price Number]]*Table1[[#This Row],[Order Quantity]])-Table1[[#This Row],[Discount $ Number]]+Table1[[#This Row],[Shipping Cost Number]]</f>
        <v>194.5</v>
      </c>
      <c r="AF1280">
        <f>Table1[[#This Row],[Retail Price Number]]*Table1[[#This Row],[Order Quantity]]-Table1[[#This Row],[Discount $ Number]]</f>
        <v>192.15</v>
      </c>
      <c r="AG1280">
        <f>(Table1[[#This Row],[Retail Price Number]]*Table1[[#This Row],[Order Quantity]])-Table1[[#This Row],[Discount $ Number]]-Table1[[#This Row],[Shipping Cost Number]]</f>
        <v>189.8</v>
      </c>
      <c r="AH1280">
        <f>Table1[[#This Row],[Retail Price Number]]*Table1[[#This Row],[Order Quantity]]</f>
        <v>198.24</v>
      </c>
      <c r="AI1280">
        <f>YEAR(Table1[[#This Row],[Order Date]])</f>
        <v>2013</v>
      </c>
    </row>
    <row r="1281" spans="1:35" x14ac:dyDescent="0.3">
      <c r="A1281" t="s">
        <v>1807</v>
      </c>
      <c r="B1281" s="1">
        <v>41669</v>
      </c>
      <c r="C1281" t="s">
        <v>12720</v>
      </c>
      <c r="D1281" t="s">
        <v>2013</v>
      </c>
      <c r="E1281" t="s">
        <v>27</v>
      </c>
      <c r="F1281" t="s">
        <v>28</v>
      </c>
      <c r="G1281" t="s">
        <v>134</v>
      </c>
      <c r="H1281" t="s">
        <v>205</v>
      </c>
      <c r="I1281" t="s">
        <v>63</v>
      </c>
      <c r="J1281" t="s">
        <v>2660</v>
      </c>
      <c r="K1281" t="s">
        <v>94</v>
      </c>
      <c r="L1281" t="s">
        <v>95</v>
      </c>
      <c r="M1281" t="s">
        <v>35</v>
      </c>
      <c r="N1281" s="1">
        <v>41671</v>
      </c>
      <c r="O1281" t="s">
        <v>2661</v>
      </c>
      <c r="P1281" s="3" t="s">
        <v>2662</v>
      </c>
      <c r="Q1281" t="s">
        <v>2663</v>
      </c>
      <c r="R1281">
        <v>47</v>
      </c>
      <c r="S1281" t="s">
        <v>7189</v>
      </c>
      <c r="T1281" s="2">
        <v>7.0000000000000007E-2</v>
      </c>
      <c r="U1281" t="s">
        <v>11058</v>
      </c>
      <c r="V1281" t="s">
        <v>10766</v>
      </c>
      <c r="W1281" t="s">
        <v>116</v>
      </c>
      <c r="X1281" t="s">
        <v>12721</v>
      </c>
      <c r="Y1281" s="3">
        <f>VALUE(SUBSTITUTE(Table1[[#This Row],[Order Total]],"$",""))</f>
        <v>591.85</v>
      </c>
      <c r="Z1281">
        <f>VALUE(SUBSTITUTE(Table1[[#This Row],[Total]],"$",""))</f>
        <v>593.33000000000004</v>
      </c>
      <c r="AA1281" s="3">
        <f>Table1[[#This Row],[Order Total Number]]-Table1[[#This Row],[Total Number]]</f>
        <v>-1.4800000000000182</v>
      </c>
      <c r="AB1281">
        <f>VALUE(SUBSTITUTE(Table1[[#This Row],[Shipping Cost]],"$",""))</f>
        <v>1.49</v>
      </c>
      <c r="AC1281">
        <f>VALUE(SUBSTITUTE(Table1[[#This Row],[Discount $]],"$",""))</f>
        <v>58.53</v>
      </c>
      <c r="AD1281">
        <f>VALUE(SUBSTITUTE(Table1[[#This Row],[Retail Price]],"$",""))</f>
        <v>20.98</v>
      </c>
      <c r="AE1281" s="4">
        <f>(Table1[[#This Row],[Retail Price Number]]*Table1[[#This Row],[Order Quantity]])-Table1[[#This Row],[Discount $ Number]]+Table1[[#This Row],[Shipping Cost Number]]</f>
        <v>929.0200000000001</v>
      </c>
      <c r="AF1281">
        <f>Table1[[#This Row],[Retail Price Number]]*Table1[[#This Row],[Order Quantity]]-Table1[[#This Row],[Discount $ Number]]</f>
        <v>927.53000000000009</v>
      </c>
      <c r="AG1281">
        <f>(Table1[[#This Row],[Retail Price Number]]*Table1[[#This Row],[Order Quantity]])-Table1[[#This Row],[Discount $ Number]]-Table1[[#This Row],[Shipping Cost Number]]</f>
        <v>926.04000000000008</v>
      </c>
      <c r="AH1281">
        <f>Table1[[#This Row],[Retail Price Number]]*Table1[[#This Row],[Order Quantity]]</f>
        <v>986.06000000000006</v>
      </c>
      <c r="AI1281">
        <f>YEAR(Table1[[#This Row],[Order Date]])</f>
        <v>2014</v>
      </c>
    </row>
    <row r="1282" spans="1:35" x14ac:dyDescent="0.3">
      <c r="A1282" t="s">
        <v>1807</v>
      </c>
      <c r="B1282" s="1">
        <v>41495</v>
      </c>
      <c r="C1282" t="s">
        <v>578</v>
      </c>
      <c r="D1282" t="s">
        <v>551</v>
      </c>
      <c r="E1282" t="s">
        <v>27</v>
      </c>
      <c r="F1282" t="s">
        <v>28</v>
      </c>
      <c r="G1282" t="s">
        <v>91</v>
      </c>
      <c r="H1282" t="s">
        <v>289</v>
      </c>
      <c r="I1282" t="s">
        <v>31</v>
      </c>
      <c r="J1282" t="s">
        <v>145</v>
      </c>
      <c r="K1282" t="s">
        <v>94</v>
      </c>
      <c r="L1282" t="s">
        <v>95</v>
      </c>
      <c r="M1282" t="s">
        <v>156</v>
      </c>
      <c r="N1282" s="1">
        <v>41502</v>
      </c>
      <c r="O1282" t="s">
        <v>146</v>
      </c>
      <c r="P1282" s="3" t="s">
        <v>147</v>
      </c>
      <c r="Q1282" t="s">
        <v>148</v>
      </c>
      <c r="R1282">
        <v>23</v>
      </c>
      <c r="S1282" t="s">
        <v>12775</v>
      </c>
      <c r="T1282" s="2">
        <v>0.03</v>
      </c>
      <c r="U1282" t="s">
        <v>586</v>
      </c>
      <c r="V1282" t="s">
        <v>4056</v>
      </c>
      <c r="W1282" t="s">
        <v>152</v>
      </c>
      <c r="X1282" t="s">
        <v>12776</v>
      </c>
      <c r="Y1282" s="3">
        <f>VALUE(SUBSTITUTE(Table1[[#This Row],[Order Total]],"$",""))</f>
        <v>126.07</v>
      </c>
      <c r="Z1282">
        <f>VALUE(SUBSTITUTE(Table1[[#This Row],[Total]],"$",""))</f>
        <v>228.16</v>
      </c>
      <c r="AA1282" s="3">
        <f>Table1[[#This Row],[Order Total Number]]-Table1[[#This Row],[Total Number]]</f>
        <v>-102.09</v>
      </c>
      <c r="AB1282">
        <f>VALUE(SUBSTITUTE(Table1[[#This Row],[Shipping Cost]],"$",""))</f>
        <v>2.85</v>
      </c>
      <c r="AC1282">
        <f>VALUE(SUBSTITUTE(Table1[[#This Row],[Discount $]],"$",""))</f>
        <v>3.96</v>
      </c>
      <c r="AD1282">
        <f>VALUE(SUBSTITUTE(Table1[[#This Row],[Retail Price]],"$",""))</f>
        <v>12.22</v>
      </c>
      <c r="AE1282" s="4">
        <f>(Table1[[#This Row],[Retail Price Number]]*Table1[[#This Row],[Order Quantity]])-Table1[[#This Row],[Discount $ Number]]+Table1[[#This Row],[Shipping Cost Number]]</f>
        <v>279.95000000000005</v>
      </c>
      <c r="AF1282">
        <f>Table1[[#This Row],[Retail Price Number]]*Table1[[#This Row],[Order Quantity]]-Table1[[#This Row],[Discount $ Number]]</f>
        <v>277.10000000000002</v>
      </c>
      <c r="AG1282">
        <f>(Table1[[#This Row],[Retail Price Number]]*Table1[[#This Row],[Order Quantity]])-Table1[[#This Row],[Discount $ Number]]-Table1[[#This Row],[Shipping Cost Number]]</f>
        <v>274.25</v>
      </c>
      <c r="AH1282">
        <f>Table1[[#This Row],[Retail Price Number]]*Table1[[#This Row],[Order Quantity]]</f>
        <v>281.06</v>
      </c>
      <c r="AI1282">
        <f>YEAR(Table1[[#This Row],[Order Date]])</f>
        <v>2013</v>
      </c>
    </row>
    <row r="1283" spans="1:35" x14ac:dyDescent="0.3">
      <c r="A1283" t="s">
        <v>1017</v>
      </c>
      <c r="B1283" s="1">
        <v>41631</v>
      </c>
      <c r="C1283" t="s">
        <v>1018</v>
      </c>
      <c r="D1283" t="s">
        <v>1019</v>
      </c>
      <c r="E1283" t="s">
        <v>46</v>
      </c>
      <c r="F1283" t="s">
        <v>47</v>
      </c>
      <c r="G1283" t="s">
        <v>29</v>
      </c>
      <c r="H1283" t="s">
        <v>48</v>
      </c>
      <c r="I1283" t="s">
        <v>31</v>
      </c>
      <c r="J1283" t="s">
        <v>832</v>
      </c>
      <c r="K1283" t="s">
        <v>94</v>
      </c>
      <c r="L1283" t="s">
        <v>95</v>
      </c>
      <c r="M1283" t="s">
        <v>35</v>
      </c>
      <c r="N1283" s="1">
        <v>41631</v>
      </c>
      <c r="O1283" t="s">
        <v>833</v>
      </c>
      <c r="P1283" s="3" t="s">
        <v>834</v>
      </c>
      <c r="Q1283" t="s">
        <v>774</v>
      </c>
      <c r="R1283">
        <v>33</v>
      </c>
      <c r="S1283" t="s">
        <v>1020</v>
      </c>
      <c r="T1283" s="2">
        <v>0.06</v>
      </c>
      <c r="U1283" t="s">
        <v>735</v>
      </c>
      <c r="V1283" t="s">
        <v>1021</v>
      </c>
      <c r="W1283" t="s">
        <v>838</v>
      </c>
      <c r="X1283" t="s">
        <v>1022</v>
      </c>
      <c r="Y1283" s="3">
        <f>VALUE(SUBSTITUTE(Table1[[#This Row],[Order Total]],"$",""))</f>
        <v>51.29</v>
      </c>
      <c r="Z1283">
        <f>VALUE(SUBSTITUTE(Table1[[#This Row],[Total]],"$",""))</f>
        <v>53.22</v>
      </c>
      <c r="AA1283" s="3">
        <f>Table1[[#This Row],[Order Total Number]]-Table1[[#This Row],[Total Number]]</f>
        <v>-1.9299999999999997</v>
      </c>
      <c r="AB1283">
        <f>VALUE(SUBSTITUTE(Table1[[#This Row],[Shipping Cost]],"$",""))</f>
        <v>2.04</v>
      </c>
      <c r="AC1283">
        <f>VALUE(SUBSTITUTE(Table1[[#This Row],[Discount $]],"$",""))</f>
        <v>2.2599999999999998</v>
      </c>
      <c r="AD1283">
        <f>VALUE(SUBSTITUTE(Table1[[#This Row],[Retail Price]],"$",""))</f>
        <v>5.18</v>
      </c>
      <c r="AE1283" s="4">
        <f>(Table1[[#This Row],[Retail Price Number]]*Table1[[#This Row],[Order Quantity]])-Table1[[#This Row],[Discount $ Number]]+Table1[[#This Row],[Shipping Cost Number]]</f>
        <v>170.72</v>
      </c>
      <c r="AF1283">
        <f>Table1[[#This Row],[Retail Price Number]]*Table1[[#This Row],[Order Quantity]]-Table1[[#This Row],[Discount $ Number]]</f>
        <v>168.68</v>
      </c>
      <c r="AG1283">
        <f>(Table1[[#This Row],[Retail Price Number]]*Table1[[#This Row],[Order Quantity]])-Table1[[#This Row],[Discount $ Number]]-Table1[[#This Row],[Shipping Cost Number]]</f>
        <v>166.64000000000001</v>
      </c>
      <c r="AH1283">
        <f>Table1[[#This Row],[Retail Price Number]]*Table1[[#This Row],[Order Quantity]]</f>
        <v>170.94</v>
      </c>
      <c r="AI1283">
        <f>YEAR(Table1[[#This Row],[Order Date]])</f>
        <v>2013</v>
      </c>
    </row>
    <row r="1284" spans="1:35" x14ac:dyDescent="0.3">
      <c r="A1284" t="s">
        <v>1017</v>
      </c>
      <c r="B1284" s="1">
        <v>41543</v>
      </c>
      <c r="C1284" t="s">
        <v>2181</v>
      </c>
      <c r="D1284" t="s">
        <v>506</v>
      </c>
      <c r="E1284" t="s">
        <v>27</v>
      </c>
      <c r="F1284" t="s">
        <v>28</v>
      </c>
      <c r="G1284" t="s">
        <v>91</v>
      </c>
      <c r="H1284" t="s">
        <v>62</v>
      </c>
      <c r="I1284" t="s">
        <v>196</v>
      </c>
      <c r="J1284" t="s">
        <v>1853</v>
      </c>
      <c r="K1284" t="s">
        <v>94</v>
      </c>
      <c r="L1284" t="s">
        <v>95</v>
      </c>
      <c r="M1284" t="s">
        <v>35</v>
      </c>
      <c r="N1284" s="1">
        <v>41545</v>
      </c>
      <c r="O1284" t="s">
        <v>1854</v>
      </c>
      <c r="P1284" s="3" t="s">
        <v>1855</v>
      </c>
      <c r="Q1284" t="s">
        <v>1856</v>
      </c>
      <c r="R1284">
        <v>17</v>
      </c>
      <c r="S1284" t="s">
        <v>2354</v>
      </c>
      <c r="T1284" s="2">
        <v>0.09</v>
      </c>
      <c r="U1284" t="s">
        <v>2355</v>
      </c>
      <c r="V1284" t="s">
        <v>2356</v>
      </c>
      <c r="W1284" t="s">
        <v>165</v>
      </c>
      <c r="X1284" t="s">
        <v>2357</v>
      </c>
      <c r="Y1284" s="3">
        <f>VALUE(SUBSTITUTE(Table1[[#This Row],[Order Total]],"$",""))</f>
        <v>4347.74</v>
      </c>
      <c r="Z1284">
        <f>VALUE(SUBSTITUTE(Table1[[#This Row],[Total]],"$",""))</f>
        <v>4512.25</v>
      </c>
      <c r="AA1284" s="3">
        <f>Table1[[#This Row],[Order Total Number]]-Table1[[#This Row],[Total Number]]</f>
        <v>-164.51000000000022</v>
      </c>
      <c r="AB1284">
        <f>VALUE(SUBSTITUTE(Table1[[#This Row],[Shipping Cost]],"$",""))</f>
        <v>4</v>
      </c>
      <c r="AC1284">
        <f>VALUE(SUBSTITUTE(Table1[[#This Row],[Discount $]],"$",""))</f>
        <v>38.96</v>
      </c>
      <c r="AD1284">
        <f>VALUE(SUBSTITUTE(Table1[[#This Row],[Retail Price]],"$",""))</f>
        <v>152.47999999999999</v>
      </c>
      <c r="AE1284" s="4">
        <f>(Table1[[#This Row],[Retail Price Number]]*Table1[[#This Row],[Order Quantity]])-Table1[[#This Row],[Discount $ Number]]+Table1[[#This Row],[Shipping Cost Number]]</f>
        <v>2557.1999999999998</v>
      </c>
      <c r="AF1284">
        <f>Table1[[#This Row],[Retail Price Number]]*Table1[[#This Row],[Order Quantity]]-Table1[[#This Row],[Discount $ Number]]</f>
        <v>2553.1999999999998</v>
      </c>
      <c r="AG1284">
        <f>(Table1[[#This Row],[Retail Price Number]]*Table1[[#This Row],[Order Quantity]])-Table1[[#This Row],[Discount $ Number]]-Table1[[#This Row],[Shipping Cost Number]]</f>
        <v>2549.1999999999998</v>
      </c>
      <c r="AH1284">
        <f>Table1[[#This Row],[Retail Price Number]]*Table1[[#This Row],[Order Quantity]]</f>
        <v>2592.16</v>
      </c>
      <c r="AI1284">
        <f>YEAR(Table1[[#This Row],[Order Date]])</f>
        <v>2013</v>
      </c>
    </row>
    <row r="1285" spans="1:35" x14ac:dyDescent="0.3">
      <c r="A1285" t="s">
        <v>1017</v>
      </c>
      <c r="B1285" s="1">
        <v>41403</v>
      </c>
      <c r="C1285" t="s">
        <v>1439</v>
      </c>
      <c r="D1285" t="s">
        <v>683</v>
      </c>
      <c r="E1285" t="s">
        <v>46</v>
      </c>
      <c r="F1285" t="s">
        <v>47</v>
      </c>
      <c r="G1285" t="s">
        <v>77</v>
      </c>
      <c r="H1285" t="s">
        <v>107</v>
      </c>
      <c r="I1285" t="s">
        <v>63</v>
      </c>
      <c r="J1285" t="s">
        <v>478</v>
      </c>
      <c r="K1285" t="s">
        <v>94</v>
      </c>
      <c r="L1285" t="s">
        <v>34</v>
      </c>
      <c r="M1285" t="s">
        <v>35</v>
      </c>
      <c r="N1285" s="1">
        <v>41405</v>
      </c>
      <c r="O1285" t="s">
        <v>479</v>
      </c>
      <c r="P1285" s="3" t="s">
        <v>480</v>
      </c>
      <c r="Q1285" t="s">
        <v>98</v>
      </c>
      <c r="R1285">
        <v>44</v>
      </c>
      <c r="S1285" t="s">
        <v>5146</v>
      </c>
      <c r="T1285" s="2">
        <v>0.01</v>
      </c>
      <c r="U1285" t="s">
        <v>3618</v>
      </c>
      <c r="V1285" t="s">
        <v>5147</v>
      </c>
      <c r="W1285" t="s">
        <v>224</v>
      </c>
      <c r="X1285" t="s">
        <v>5148</v>
      </c>
      <c r="Y1285" s="3">
        <f>VALUE(SUBSTITUTE(Table1[[#This Row],[Order Total]],"$",""))</f>
        <v>21.16</v>
      </c>
      <c r="Z1285">
        <f>VALUE(SUBSTITUTE(Table1[[#This Row],[Total]],"$",""))</f>
        <v>22.2</v>
      </c>
      <c r="AA1285" s="3">
        <f>Table1[[#This Row],[Order Total Number]]-Table1[[#This Row],[Total Number]]</f>
        <v>-1.0399999999999991</v>
      </c>
      <c r="AB1285">
        <f>VALUE(SUBSTITUTE(Table1[[#This Row],[Shipping Cost]],"$",""))</f>
        <v>0.5</v>
      </c>
      <c r="AC1285">
        <f>VALUE(SUBSTITUTE(Table1[[#This Row],[Discount $]],"$",""))</f>
        <v>2.2000000000000002</v>
      </c>
      <c r="AD1285">
        <f>VALUE(SUBSTITUTE(Table1[[#This Row],[Retail Price]],"$",""))</f>
        <v>2.61</v>
      </c>
      <c r="AE1285" s="4">
        <f>(Table1[[#This Row],[Retail Price Number]]*Table1[[#This Row],[Order Quantity]])-Table1[[#This Row],[Discount $ Number]]+Table1[[#This Row],[Shipping Cost Number]]</f>
        <v>113.13999999999999</v>
      </c>
      <c r="AF1285">
        <f>Table1[[#This Row],[Retail Price Number]]*Table1[[#This Row],[Order Quantity]]-Table1[[#This Row],[Discount $ Number]]</f>
        <v>112.63999999999999</v>
      </c>
      <c r="AG1285">
        <f>(Table1[[#This Row],[Retail Price Number]]*Table1[[#This Row],[Order Quantity]])-Table1[[#This Row],[Discount $ Number]]-Table1[[#This Row],[Shipping Cost Number]]</f>
        <v>112.13999999999999</v>
      </c>
      <c r="AH1285">
        <f>Table1[[#This Row],[Retail Price Number]]*Table1[[#This Row],[Order Quantity]]</f>
        <v>114.83999999999999</v>
      </c>
      <c r="AI1285">
        <f>YEAR(Table1[[#This Row],[Order Date]])</f>
        <v>2013</v>
      </c>
    </row>
    <row r="1286" spans="1:35" x14ac:dyDescent="0.3">
      <c r="A1286" t="s">
        <v>1017</v>
      </c>
      <c r="B1286" s="1">
        <v>42088</v>
      </c>
      <c r="C1286" t="s">
        <v>3464</v>
      </c>
      <c r="D1286" t="s">
        <v>174</v>
      </c>
      <c r="E1286" t="s">
        <v>27</v>
      </c>
      <c r="F1286" t="s">
        <v>28</v>
      </c>
      <c r="G1286" t="s">
        <v>77</v>
      </c>
      <c r="H1286" t="s">
        <v>78</v>
      </c>
      <c r="I1286" t="s">
        <v>121</v>
      </c>
      <c r="J1286" t="s">
        <v>1311</v>
      </c>
      <c r="K1286" t="s">
        <v>94</v>
      </c>
      <c r="L1286" t="s">
        <v>34</v>
      </c>
      <c r="M1286" t="s">
        <v>35</v>
      </c>
      <c r="N1286" s="1">
        <v>42090</v>
      </c>
      <c r="O1286" t="s">
        <v>542</v>
      </c>
      <c r="P1286" s="3" t="s">
        <v>543</v>
      </c>
      <c r="Q1286" t="s">
        <v>544</v>
      </c>
      <c r="R1286">
        <v>50</v>
      </c>
      <c r="S1286" t="s">
        <v>7338</v>
      </c>
      <c r="T1286" s="2">
        <v>0.02</v>
      </c>
      <c r="U1286" t="s">
        <v>4380</v>
      </c>
      <c r="V1286" t="s">
        <v>7339</v>
      </c>
      <c r="W1286" t="s">
        <v>547</v>
      </c>
      <c r="X1286" t="s">
        <v>5680</v>
      </c>
      <c r="Y1286" s="3">
        <f>VALUE(SUBSTITUTE(Table1[[#This Row],[Order Total]],"$",""))</f>
        <v>925.57</v>
      </c>
      <c r="Z1286">
        <f>VALUE(SUBSTITUTE(Table1[[#This Row],[Total]],"$",""))</f>
        <v>924.83</v>
      </c>
      <c r="AA1286" s="3">
        <f>Table1[[#This Row],[Order Total Number]]-Table1[[#This Row],[Total Number]]</f>
        <v>0.74000000000000909</v>
      </c>
      <c r="AB1286">
        <f>VALUE(SUBSTITUTE(Table1[[#This Row],[Shipping Cost]],"$",""))</f>
        <v>6.64</v>
      </c>
      <c r="AC1286">
        <f>VALUE(SUBSTITUTE(Table1[[#This Row],[Discount $]],"$",""))</f>
        <v>28.34</v>
      </c>
      <c r="AD1286">
        <f>VALUE(SUBSTITUTE(Table1[[#This Row],[Retail Price]],"$",""))</f>
        <v>29.74</v>
      </c>
      <c r="AE1286" s="4">
        <f>(Table1[[#This Row],[Retail Price Number]]*Table1[[#This Row],[Order Quantity]])-Table1[[#This Row],[Discount $ Number]]+Table1[[#This Row],[Shipping Cost Number]]</f>
        <v>1465.3000000000002</v>
      </c>
      <c r="AF1286">
        <f>Table1[[#This Row],[Retail Price Number]]*Table1[[#This Row],[Order Quantity]]-Table1[[#This Row],[Discount $ Number]]</f>
        <v>1458.66</v>
      </c>
      <c r="AG1286">
        <f>(Table1[[#This Row],[Retail Price Number]]*Table1[[#This Row],[Order Quantity]])-Table1[[#This Row],[Discount $ Number]]-Table1[[#This Row],[Shipping Cost Number]]</f>
        <v>1452.02</v>
      </c>
      <c r="AH1286">
        <f>Table1[[#This Row],[Retail Price Number]]*Table1[[#This Row],[Order Quantity]]</f>
        <v>1487</v>
      </c>
      <c r="AI1286">
        <f>YEAR(Table1[[#This Row],[Order Date]])</f>
        <v>2015</v>
      </c>
    </row>
    <row r="1287" spans="1:35" x14ac:dyDescent="0.3">
      <c r="A1287" t="s">
        <v>1017</v>
      </c>
      <c r="B1287" s="1">
        <v>41921</v>
      </c>
      <c r="C1287" t="s">
        <v>5617</v>
      </c>
      <c r="D1287" t="s">
        <v>929</v>
      </c>
      <c r="E1287" t="s">
        <v>27</v>
      </c>
      <c r="F1287" t="s">
        <v>28</v>
      </c>
      <c r="G1287" t="s">
        <v>29</v>
      </c>
      <c r="H1287" t="s">
        <v>217</v>
      </c>
      <c r="I1287" t="s">
        <v>121</v>
      </c>
      <c r="J1287" t="s">
        <v>975</v>
      </c>
      <c r="K1287" t="s">
        <v>94</v>
      </c>
      <c r="L1287" t="s">
        <v>95</v>
      </c>
      <c r="M1287" t="s">
        <v>35</v>
      </c>
      <c r="N1287" s="1">
        <v>41921</v>
      </c>
      <c r="O1287" t="s">
        <v>976</v>
      </c>
      <c r="P1287" s="3" t="s">
        <v>977</v>
      </c>
      <c r="Q1287" t="s">
        <v>978</v>
      </c>
      <c r="R1287">
        <v>30</v>
      </c>
      <c r="S1287" t="s">
        <v>8585</v>
      </c>
      <c r="T1287" s="2">
        <v>0.09</v>
      </c>
      <c r="U1287" t="s">
        <v>8586</v>
      </c>
      <c r="V1287" t="s">
        <v>8587</v>
      </c>
      <c r="W1287" t="s">
        <v>982</v>
      </c>
      <c r="X1287" t="s">
        <v>8588</v>
      </c>
      <c r="Y1287" s="3">
        <f>VALUE(SUBSTITUTE(Table1[[#This Row],[Order Total]],"$",""))</f>
        <v>353.23</v>
      </c>
      <c r="Z1287">
        <f>VALUE(SUBSTITUTE(Table1[[#This Row],[Total]],"$",""))</f>
        <v>367.24</v>
      </c>
      <c r="AA1287" s="3">
        <f>Table1[[#This Row],[Order Total Number]]-Table1[[#This Row],[Total Number]]</f>
        <v>-14.009999999999991</v>
      </c>
      <c r="AB1287">
        <f>VALUE(SUBSTITUTE(Table1[[#This Row],[Shipping Cost]],"$",""))</f>
        <v>3.14</v>
      </c>
      <c r="AC1287">
        <f>VALUE(SUBSTITUTE(Table1[[#This Row],[Discount $]],"$",""))</f>
        <v>30.29</v>
      </c>
      <c r="AD1287">
        <f>VALUE(SUBSTITUTE(Table1[[#This Row],[Retail Price]],"$",""))</f>
        <v>12.98</v>
      </c>
      <c r="AE1287" s="4">
        <f>(Table1[[#This Row],[Retail Price Number]]*Table1[[#This Row],[Order Quantity]])-Table1[[#This Row],[Discount $ Number]]+Table1[[#This Row],[Shipping Cost Number]]</f>
        <v>362.25</v>
      </c>
      <c r="AF1287">
        <f>Table1[[#This Row],[Retail Price Number]]*Table1[[#This Row],[Order Quantity]]-Table1[[#This Row],[Discount $ Number]]</f>
        <v>359.11</v>
      </c>
      <c r="AG1287">
        <f>(Table1[[#This Row],[Retail Price Number]]*Table1[[#This Row],[Order Quantity]])-Table1[[#This Row],[Discount $ Number]]-Table1[[#This Row],[Shipping Cost Number]]</f>
        <v>355.97</v>
      </c>
      <c r="AH1287">
        <f>Table1[[#This Row],[Retail Price Number]]*Table1[[#This Row],[Order Quantity]]</f>
        <v>389.40000000000003</v>
      </c>
      <c r="AI1287">
        <f>YEAR(Table1[[#This Row],[Order Date]])</f>
        <v>2014</v>
      </c>
    </row>
    <row r="1288" spans="1:35" x14ac:dyDescent="0.3">
      <c r="A1288" t="s">
        <v>1017</v>
      </c>
      <c r="B1288" s="1">
        <v>41344</v>
      </c>
      <c r="C1288" t="s">
        <v>1128</v>
      </c>
      <c r="D1288" t="s">
        <v>1129</v>
      </c>
      <c r="E1288" t="s">
        <v>27</v>
      </c>
      <c r="F1288" t="s">
        <v>28</v>
      </c>
      <c r="G1288" t="s">
        <v>77</v>
      </c>
      <c r="H1288" t="s">
        <v>1130</v>
      </c>
      <c r="I1288" t="s">
        <v>31</v>
      </c>
      <c r="J1288" t="s">
        <v>541</v>
      </c>
      <c r="K1288" t="s">
        <v>94</v>
      </c>
      <c r="L1288" t="s">
        <v>34</v>
      </c>
      <c r="M1288" t="s">
        <v>156</v>
      </c>
      <c r="N1288" s="1">
        <v>41346</v>
      </c>
      <c r="O1288" t="s">
        <v>542</v>
      </c>
      <c r="P1288" s="3" t="s">
        <v>543</v>
      </c>
      <c r="Q1288" t="s">
        <v>544</v>
      </c>
      <c r="R1288">
        <v>7</v>
      </c>
      <c r="S1288" t="s">
        <v>10083</v>
      </c>
      <c r="T1288" s="2">
        <v>0.1</v>
      </c>
      <c r="U1288" t="s">
        <v>7295</v>
      </c>
      <c r="V1288" t="s">
        <v>10084</v>
      </c>
      <c r="W1288" t="s">
        <v>547</v>
      </c>
      <c r="X1288" t="s">
        <v>10085</v>
      </c>
      <c r="Y1288" s="3">
        <f>VALUE(SUBSTITUTE(Table1[[#This Row],[Order Total]],"$",""))</f>
        <v>334.36</v>
      </c>
      <c r="Z1288">
        <f>VALUE(SUBSTITUTE(Table1[[#This Row],[Total]],"$",""))</f>
        <v>346.12</v>
      </c>
      <c r="AA1288" s="3">
        <f>Table1[[#This Row],[Order Total Number]]-Table1[[#This Row],[Total Number]]</f>
        <v>-11.759999999999991</v>
      </c>
      <c r="AB1288">
        <f>VALUE(SUBSTITUTE(Table1[[#This Row],[Shipping Cost]],"$",""))</f>
        <v>6.64</v>
      </c>
      <c r="AC1288">
        <f>VALUE(SUBSTITUTE(Table1[[#This Row],[Discount $]],"$",""))</f>
        <v>3.56</v>
      </c>
      <c r="AD1288">
        <f>VALUE(SUBSTITUTE(Table1[[#This Row],[Retail Price]],"$",""))</f>
        <v>29.74</v>
      </c>
      <c r="AE1288" s="4">
        <f>(Table1[[#This Row],[Retail Price Number]]*Table1[[#This Row],[Order Quantity]])-Table1[[#This Row],[Discount $ Number]]+Table1[[#This Row],[Shipping Cost Number]]</f>
        <v>211.25999999999996</v>
      </c>
      <c r="AF1288">
        <f>Table1[[#This Row],[Retail Price Number]]*Table1[[#This Row],[Order Quantity]]-Table1[[#This Row],[Discount $ Number]]</f>
        <v>204.61999999999998</v>
      </c>
      <c r="AG1288">
        <f>(Table1[[#This Row],[Retail Price Number]]*Table1[[#This Row],[Order Quantity]])-Table1[[#This Row],[Discount $ Number]]-Table1[[#This Row],[Shipping Cost Number]]</f>
        <v>197.98</v>
      </c>
      <c r="AH1288">
        <f>Table1[[#This Row],[Retail Price Number]]*Table1[[#This Row],[Order Quantity]]</f>
        <v>208.17999999999998</v>
      </c>
      <c r="AI1288">
        <f>YEAR(Table1[[#This Row],[Order Date]])</f>
        <v>2013</v>
      </c>
    </row>
    <row r="1289" spans="1:35" x14ac:dyDescent="0.3">
      <c r="A1289" t="s">
        <v>2422</v>
      </c>
      <c r="B1289" s="1">
        <v>41479</v>
      </c>
      <c r="C1289" t="s">
        <v>471</v>
      </c>
      <c r="D1289" t="s">
        <v>399</v>
      </c>
      <c r="E1289" t="s">
        <v>27</v>
      </c>
      <c r="F1289" t="s">
        <v>28</v>
      </c>
      <c r="G1289" t="s">
        <v>134</v>
      </c>
      <c r="H1289" t="s">
        <v>62</v>
      </c>
      <c r="I1289" t="s">
        <v>63</v>
      </c>
      <c r="J1289" t="s">
        <v>185</v>
      </c>
      <c r="K1289" t="s">
        <v>723</v>
      </c>
      <c r="L1289" t="s">
        <v>109</v>
      </c>
      <c r="M1289" t="s">
        <v>156</v>
      </c>
      <c r="N1289" s="1">
        <v>41481</v>
      </c>
      <c r="O1289" t="s">
        <v>186</v>
      </c>
      <c r="P1289" s="3" t="s">
        <v>187</v>
      </c>
      <c r="Q1289" t="s">
        <v>188</v>
      </c>
      <c r="R1289">
        <v>38</v>
      </c>
      <c r="S1289" t="s">
        <v>2423</v>
      </c>
      <c r="T1289" s="2">
        <v>0.02</v>
      </c>
      <c r="U1289" t="s">
        <v>1704</v>
      </c>
      <c r="V1289" t="s">
        <v>2424</v>
      </c>
      <c r="W1289" t="s">
        <v>165</v>
      </c>
      <c r="X1289" t="s">
        <v>2425</v>
      </c>
      <c r="Y1289" s="3">
        <f>VALUE(SUBSTITUTE(Table1[[#This Row],[Order Total]],"$",""))</f>
        <v>760.22</v>
      </c>
      <c r="Z1289">
        <f>VALUE(SUBSTITUTE(Table1[[#This Row],[Total]],"$",""))</f>
        <v>777.21</v>
      </c>
      <c r="AA1289" s="3">
        <f>Table1[[#This Row],[Order Total Number]]-Table1[[#This Row],[Total Number]]</f>
        <v>-16.990000000000009</v>
      </c>
      <c r="AB1289">
        <f>VALUE(SUBSTITUTE(Table1[[#This Row],[Shipping Cost]],"$",""))</f>
        <v>4</v>
      </c>
      <c r="AC1289">
        <f>VALUE(SUBSTITUTE(Table1[[#This Row],[Discount $]],"$",""))</f>
        <v>7.64</v>
      </c>
      <c r="AD1289">
        <f>VALUE(SUBSTITUTE(Table1[[#This Row],[Retail Price]],"$",""))</f>
        <v>19.98</v>
      </c>
      <c r="AE1289" s="4">
        <f>(Table1[[#This Row],[Retail Price Number]]*Table1[[#This Row],[Order Quantity]])-Table1[[#This Row],[Discount $ Number]]+Table1[[#This Row],[Shipping Cost Number]]</f>
        <v>755.6</v>
      </c>
      <c r="AF1289">
        <f>Table1[[#This Row],[Retail Price Number]]*Table1[[#This Row],[Order Quantity]]-Table1[[#This Row],[Discount $ Number]]</f>
        <v>751.6</v>
      </c>
      <c r="AG1289">
        <f>(Table1[[#This Row],[Retail Price Number]]*Table1[[#This Row],[Order Quantity]])-Table1[[#This Row],[Discount $ Number]]-Table1[[#This Row],[Shipping Cost Number]]</f>
        <v>747.6</v>
      </c>
      <c r="AH1289">
        <f>Table1[[#This Row],[Retail Price Number]]*Table1[[#This Row],[Order Quantity]]</f>
        <v>759.24</v>
      </c>
      <c r="AI1289">
        <f>YEAR(Table1[[#This Row],[Order Date]])</f>
        <v>2013</v>
      </c>
    </row>
    <row r="1290" spans="1:35" x14ac:dyDescent="0.3">
      <c r="A1290" t="s">
        <v>814</v>
      </c>
      <c r="B1290" s="1">
        <v>42240</v>
      </c>
      <c r="C1290" t="s">
        <v>815</v>
      </c>
      <c r="D1290" t="s">
        <v>816</v>
      </c>
      <c r="E1290" t="s">
        <v>27</v>
      </c>
      <c r="F1290" t="s">
        <v>28</v>
      </c>
      <c r="G1290" t="s">
        <v>29</v>
      </c>
      <c r="H1290" t="s">
        <v>78</v>
      </c>
      <c r="I1290" t="s">
        <v>92</v>
      </c>
      <c r="J1290" t="s">
        <v>122</v>
      </c>
      <c r="K1290" t="s">
        <v>94</v>
      </c>
      <c r="L1290" t="s">
        <v>95</v>
      </c>
      <c r="M1290" t="s">
        <v>35</v>
      </c>
      <c r="N1290" s="1">
        <v>42244</v>
      </c>
      <c r="O1290" t="s">
        <v>123</v>
      </c>
      <c r="P1290" s="3" t="s">
        <v>124</v>
      </c>
      <c r="Q1290" t="s">
        <v>125</v>
      </c>
      <c r="R1290">
        <v>22</v>
      </c>
      <c r="S1290" t="s">
        <v>817</v>
      </c>
      <c r="T1290" s="2">
        <v>0.04</v>
      </c>
      <c r="U1290" t="s">
        <v>818</v>
      </c>
      <c r="V1290" t="s">
        <v>819</v>
      </c>
      <c r="W1290" t="s">
        <v>129</v>
      </c>
      <c r="X1290" t="s">
        <v>820</v>
      </c>
      <c r="Y1290" s="3">
        <f>VALUE(SUBSTITUTE(Table1[[#This Row],[Order Total]],"$",""))</f>
        <v>59.35</v>
      </c>
      <c r="Z1290">
        <f>VALUE(SUBSTITUTE(Table1[[#This Row],[Total]],"$",""))</f>
        <v>60.62</v>
      </c>
      <c r="AA1290" s="3">
        <f>Table1[[#This Row],[Order Total Number]]-Table1[[#This Row],[Total Number]]</f>
        <v>-1.269999999999996</v>
      </c>
      <c r="AB1290">
        <f>VALUE(SUBSTITUTE(Table1[[#This Row],[Shipping Cost]],"$",""))</f>
        <v>2.5</v>
      </c>
      <c r="AC1290">
        <f>VALUE(SUBSTITUTE(Table1[[#This Row],[Discount $]],"$",""))</f>
        <v>6.19</v>
      </c>
      <c r="AD1290">
        <f>VALUE(SUBSTITUTE(Table1[[#This Row],[Retail Price]],"$",""))</f>
        <v>3.69</v>
      </c>
      <c r="AE1290" s="4">
        <f>(Table1[[#This Row],[Retail Price Number]]*Table1[[#This Row],[Order Quantity]])-Table1[[#This Row],[Discount $ Number]]+Table1[[#This Row],[Shipping Cost Number]]</f>
        <v>77.489999999999995</v>
      </c>
      <c r="AF1290">
        <f>Table1[[#This Row],[Retail Price Number]]*Table1[[#This Row],[Order Quantity]]-Table1[[#This Row],[Discount $ Number]]</f>
        <v>74.989999999999995</v>
      </c>
      <c r="AG1290">
        <f>(Table1[[#This Row],[Retail Price Number]]*Table1[[#This Row],[Order Quantity]])-Table1[[#This Row],[Discount $ Number]]-Table1[[#This Row],[Shipping Cost Number]]</f>
        <v>72.489999999999995</v>
      </c>
      <c r="AH1290">
        <f>Table1[[#This Row],[Retail Price Number]]*Table1[[#This Row],[Order Quantity]]</f>
        <v>81.179999999999993</v>
      </c>
      <c r="AI1290">
        <f>YEAR(Table1[[#This Row],[Order Date]])</f>
        <v>2015</v>
      </c>
    </row>
    <row r="1291" spans="1:35" x14ac:dyDescent="0.3">
      <c r="A1291" t="s">
        <v>814</v>
      </c>
      <c r="B1291" s="1">
        <v>41398</v>
      </c>
      <c r="C1291" t="s">
        <v>451</v>
      </c>
      <c r="D1291" t="s">
        <v>384</v>
      </c>
      <c r="E1291" t="s">
        <v>27</v>
      </c>
      <c r="F1291" t="s">
        <v>28</v>
      </c>
      <c r="G1291" t="s">
        <v>77</v>
      </c>
      <c r="H1291" t="s">
        <v>289</v>
      </c>
      <c r="I1291" t="s">
        <v>31</v>
      </c>
      <c r="J1291" t="s">
        <v>366</v>
      </c>
      <c r="K1291" t="s">
        <v>94</v>
      </c>
      <c r="L1291" t="s">
        <v>95</v>
      </c>
      <c r="M1291" t="s">
        <v>35</v>
      </c>
      <c r="N1291" s="1">
        <v>41339</v>
      </c>
      <c r="O1291" t="s">
        <v>367</v>
      </c>
      <c r="P1291" s="3" t="s">
        <v>368</v>
      </c>
      <c r="Q1291" t="s">
        <v>301</v>
      </c>
      <c r="R1291">
        <v>33</v>
      </c>
      <c r="S1291" t="s">
        <v>4644</v>
      </c>
      <c r="T1291" s="2">
        <v>0.05</v>
      </c>
      <c r="U1291" t="s">
        <v>4645</v>
      </c>
      <c r="V1291" t="s">
        <v>4646</v>
      </c>
      <c r="W1291" t="s">
        <v>116</v>
      </c>
      <c r="X1291" t="s">
        <v>4647</v>
      </c>
      <c r="Y1291" s="3">
        <f>VALUE(SUBSTITUTE(Table1[[#This Row],[Order Total]],"$",""))</f>
        <v>168.29</v>
      </c>
      <c r="Z1291">
        <f>VALUE(SUBSTITUTE(Table1[[#This Row],[Total]],"$",""))</f>
        <v>171.2</v>
      </c>
      <c r="AA1291" s="3">
        <f>Table1[[#This Row],[Order Total Number]]-Table1[[#This Row],[Total Number]]</f>
        <v>-2.9099999999999966</v>
      </c>
      <c r="AB1291">
        <f>VALUE(SUBSTITUTE(Table1[[#This Row],[Shipping Cost]],"$",""))</f>
        <v>1.49</v>
      </c>
      <c r="AC1291">
        <f>VALUE(SUBSTITUTE(Table1[[#This Row],[Discount $]],"$",""))</f>
        <v>14.47</v>
      </c>
      <c r="AD1291">
        <f>VALUE(SUBSTITUTE(Table1[[#This Row],[Retail Price]],"$",""))</f>
        <v>5.98</v>
      </c>
      <c r="AE1291" s="4">
        <f>(Table1[[#This Row],[Retail Price Number]]*Table1[[#This Row],[Order Quantity]])-Table1[[#This Row],[Discount $ Number]]+Table1[[#This Row],[Shipping Cost Number]]</f>
        <v>184.36</v>
      </c>
      <c r="AF1291">
        <f>Table1[[#This Row],[Retail Price Number]]*Table1[[#This Row],[Order Quantity]]-Table1[[#This Row],[Discount $ Number]]</f>
        <v>182.87</v>
      </c>
      <c r="AG1291">
        <f>(Table1[[#This Row],[Retail Price Number]]*Table1[[#This Row],[Order Quantity]])-Table1[[#This Row],[Discount $ Number]]-Table1[[#This Row],[Shipping Cost Number]]</f>
        <v>181.38</v>
      </c>
      <c r="AH1291">
        <f>Table1[[#This Row],[Retail Price Number]]*Table1[[#This Row],[Order Quantity]]</f>
        <v>197.34</v>
      </c>
      <c r="AI1291">
        <f>YEAR(Table1[[#This Row],[Order Date]])</f>
        <v>2013</v>
      </c>
    </row>
    <row r="1292" spans="1:35" x14ac:dyDescent="0.3">
      <c r="A1292" t="s">
        <v>814</v>
      </c>
      <c r="B1292" s="1">
        <v>41477</v>
      </c>
      <c r="C1292" t="s">
        <v>1188</v>
      </c>
      <c r="D1292" t="s">
        <v>1468</v>
      </c>
      <c r="E1292" t="s">
        <v>27</v>
      </c>
      <c r="F1292" t="s">
        <v>28</v>
      </c>
      <c r="G1292" t="s">
        <v>134</v>
      </c>
      <c r="H1292" t="s">
        <v>433</v>
      </c>
      <c r="I1292" t="s">
        <v>92</v>
      </c>
      <c r="J1292" t="s">
        <v>541</v>
      </c>
      <c r="K1292" t="s">
        <v>33</v>
      </c>
      <c r="L1292" t="s">
        <v>34</v>
      </c>
      <c r="M1292" t="s">
        <v>35</v>
      </c>
      <c r="N1292" s="1">
        <v>41481</v>
      </c>
      <c r="O1292" t="s">
        <v>542</v>
      </c>
      <c r="P1292" s="3" t="s">
        <v>543</v>
      </c>
      <c r="Q1292" t="s">
        <v>544</v>
      </c>
      <c r="R1292">
        <v>19</v>
      </c>
      <c r="S1292" t="s">
        <v>7255</v>
      </c>
      <c r="T1292" s="2">
        <v>0.1</v>
      </c>
      <c r="U1292" t="s">
        <v>7256</v>
      </c>
      <c r="V1292" t="s">
        <v>7257</v>
      </c>
      <c r="W1292" t="s">
        <v>547</v>
      </c>
      <c r="X1292" t="s">
        <v>7258</v>
      </c>
      <c r="Y1292" s="3">
        <f>VALUE(SUBSTITUTE(Table1[[#This Row],[Order Total]],"$",""))</f>
        <v>5557.86</v>
      </c>
      <c r="Z1292">
        <f>VALUE(SUBSTITUTE(Table1[[#This Row],[Total]],"$",""))</f>
        <v>522.66999999999996</v>
      </c>
      <c r="AA1292" s="3">
        <f>Table1[[#This Row],[Order Total Number]]-Table1[[#This Row],[Total Number]]</f>
        <v>5035.1899999999996</v>
      </c>
      <c r="AB1292">
        <f>VALUE(SUBSTITUTE(Table1[[#This Row],[Shipping Cost]],"$",""))</f>
        <v>6.64</v>
      </c>
      <c r="AC1292">
        <f>VALUE(SUBSTITUTE(Table1[[#This Row],[Discount $]],"$",""))</f>
        <v>362.99</v>
      </c>
      <c r="AD1292">
        <f>VALUE(SUBSTITUTE(Table1[[#This Row],[Retail Price]],"$",""))</f>
        <v>29.74</v>
      </c>
      <c r="AE1292" s="4">
        <f>(Table1[[#This Row],[Retail Price Number]]*Table1[[#This Row],[Order Quantity]])-Table1[[#This Row],[Discount $ Number]]+Table1[[#This Row],[Shipping Cost Number]]</f>
        <v>208.70999999999992</v>
      </c>
      <c r="AF1292">
        <f>Table1[[#This Row],[Retail Price Number]]*Table1[[#This Row],[Order Quantity]]-Table1[[#This Row],[Discount $ Number]]</f>
        <v>202.06999999999994</v>
      </c>
      <c r="AG1292">
        <f>(Table1[[#This Row],[Retail Price Number]]*Table1[[#This Row],[Order Quantity]])-Table1[[#This Row],[Discount $ Number]]-Table1[[#This Row],[Shipping Cost Number]]</f>
        <v>195.42999999999995</v>
      </c>
      <c r="AH1292">
        <f>Table1[[#This Row],[Retail Price Number]]*Table1[[#This Row],[Order Quantity]]</f>
        <v>565.05999999999995</v>
      </c>
      <c r="AI1292">
        <f>YEAR(Table1[[#This Row],[Order Date]])</f>
        <v>2013</v>
      </c>
    </row>
    <row r="1293" spans="1:35" x14ac:dyDescent="0.3">
      <c r="A1293" t="s">
        <v>814</v>
      </c>
      <c r="B1293" s="1">
        <v>42067</v>
      </c>
      <c r="C1293" t="s">
        <v>4239</v>
      </c>
      <c r="D1293" t="s">
        <v>26</v>
      </c>
      <c r="E1293" t="s">
        <v>27</v>
      </c>
      <c r="F1293" t="s">
        <v>28</v>
      </c>
      <c r="G1293" t="s">
        <v>91</v>
      </c>
      <c r="H1293" t="s">
        <v>30</v>
      </c>
      <c r="I1293" t="s">
        <v>31</v>
      </c>
      <c r="J1293" t="s">
        <v>122</v>
      </c>
      <c r="K1293" t="s">
        <v>33</v>
      </c>
      <c r="L1293" t="s">
        <v>392</v>
      </c>
      <c r="M1293" t="s">
        <v>393</v>
      </c>
      <c r="N1293" s="1">
        <v>42069</v>
      </c>
      <c r="O1293" t="s">
        <v>123</v>
      </c>
      <c r="P1293" s="3" t="s">
        <v>124</v>
      </c>
      <c r="Q1293" t="s">
        <v>125</v>
      </c>
      <c r="R1293">
        <v>6</v>
      </c>
      <c r="S1293" t="s">
        <v>10093</v>
      </c>
      <c r="T1293" s="2">
        <v>0.08</v>
      </c>
      <c r="U1293" t="s">
        <v>219</v>
      </c>
      <c r="V1293" t="s">
        <v>9172</v>
      </c>
      <c r="W1293" t="s">
        <v>129</v>
      </c>
      <c r="X1293" t="s">
        <v>9696</v>
      </c>
      <c r="Y1293" s="3">
        <f>VALUE(SUBSTITUTE(Table1[[#This Row],[Order Total]],"$",""))</f>
        <v>70.91</v>
      </c>
      <c r="Z1293">
        <f>VALUE(SUBSTITUTE(Table1[[#This Row],[Total]],"$",""))</f>
        <v>70.400000000000006</v>
      </c>
      <c r="AA1293" s="3">
        <f>Table1[[#This Row],[Order Total Number]]-Table1[[#This Row],[Total Number]]</f>
        <v>0.50999999999999091</v>
      </c>
      <c r="AB1293">
        <f>VALUE(SUBSTITUTE(Table1[[#This Row],[Shipping Cost]],"$",""))</f>
        <v>2.5</v>
      </c>
      <c r="AC1293">
        <f>VALUE(SUBSTITUTE(Table1[[#This Row],[Discount $]],"$",""))</f>
        <v>2.29</v>
      </c>
      <c r="AD1293">
        <f>VALUE(SUBSTITUTE(Table1[[#This Row],[Retail Price]],"$",""))</f>
        <v>3.69</v>
      </c>
      <c r="AE1293" s="4">
        <f>(Table1[[#This Row],[Retail Price Number]]*Table1[[#This Row],[Order Quantity]])-Table1[[#This Row],[Discount $ Number]]+Table1[[#This Row],[Shipping Cost Number]]</f>
        <v>22.35</v>
      </c>
      <c r="AF1293">
        <f>Table1[[#This Row],[Retail Price Number]]*Table1[[#This Row],[Order Quantity]]-Table1[[#This Row],[Discount $ Number]]</f>
        <v>19.850000000000001</v>
      </c>
      <c r="AG1293">
        <f>(Table1[[#This Row],[Retail Price Number]]*Table1[[#This Row],[Order Quantity]])-Table1[[#This Row],[Discount $ Number]]-Table1[[#This Row],[Shipping Cost Number]]</f>
        <v>17.350000000000001</v>
      </c>
      <c r="AH1293">
        <f>Table1[[#This Row],[Retail Price Number]]*Table1[[#This Row],[Order Quantity]]</f>
        <v>22.14</v>
      </c>
      <c r="AI1293">
        <f>YEAR(Table1[[#This Row],[Order Date]])</f>
        <v>2015</v>
      </c>
    </row>
    <row r="1294" spans="1:35" x14ac:dyDescent="0.3">
      <c r="A1294" t="s">
        <v>814</v>
      </c>
      <c r="B1294" s="1">
        <v>41682</v>
      </c>
      <c r="C1294" t="s">
        <v>410</v>
      </c>
      <c r="D1294" t="s">
        <v>288</v>
      </c>
      <c r="E1294" t="s">
        <v>27</v>
      </c>
      <c r="F1294" t="s">
        <v>28</v>
      </c>
      <c r="G1294" t="s">
        <v>134</v>
      </c>
      <c r="H1294" t="s">
        <v>289</v>
      </c>
      <c r="I1294" t="s">
        <v>196</v>
      </c>
      <c r="J1294" t="s">
        <v>122</v>
      </c>
      <c r="K1294" t="s">
        <v>33</v>
      </c>
      <c r="L1294" t="s">
        <v>65</v>
      </c>
      <c r="M1294" t="s">
        <v>35</v>
      </c>
      <c r="N1294" s="1">
        <v>41681</v>
      </c>
      <c r="O1294" t="s">
        <v>123</v>
      </c>
      <c r="P1294" s="3" t="s">
        <v>124</v>
      </c>
      <c r="Q1294" t="s">
        <v>125</v>
      </c>
      <c r="R1294">
        <v>49</v>
      </c>
      <c r="S1294" t="s">
        <v>10768</v>
      </c>
      <c r="T1294" s="2">
        <v>7.0000000000000007E-2</v>
      </c>
      <c r="U1294" t="s">
        <v>1297</v>
      </c>
      <c r="V1294" t="s">
        <v>9945</v>
      </c>
      <c r="W1294" t="s">
        <v>129</v>
      </c>
      <c r="X1294" t="s">
        <v>9696</v>
      </c>
      <c r="Y1294" s="3">
        <f>VALUE(SUBSTITUTE(Table1[[#This Row],[Order Total]],"$",""))</f>
        <v>67.900000000000006</v>
      </c>
      <c r="Z1294">
        <f>VALUE(SUBSTITUTE(Table1[[#This Row],[Total]],"$",""))</f>
        <v>70.400000000000006</v>
      </c>
      <c r="AA1294" s="3">
        <f>Table1[[#This Row],[Order Total Number]]-Table1[[#This Row],[Total Number]]</f>
        <v>-2.5</v>
      </c>
      <c r="AB1294">
        <f>VALUE(SUBSTITUTE(Table1[[#This Row],[Shipping Cost]],"$",""))</f>
        <v>2.5</v>
      </c>
      <c r="AC1294">
        <f>VALUE(SUBSTITUTE(Table1[[#This Row],[Discount $]],"$",""))</f>
        <v>5.9</v>
      </c>
      <c r="AD1294">
        <f>VALUE(SUBSTITUTE(Table1[[#This Row],[Retail Price]],"$",""))</f>
        <v>3.69</v>
      </c>
      <c r="AE1294" s="4">
        <f>(Table1[[#This Row],[Retail Price Number]]*Table1[[#This Row],[Order Quantity]])-Table1[[#This Row],[Discount $ Number]]+Table1[[#This Row],[Shipping Cost Number]]</f>
        <v>177.41</v>
      </c>
      <c r="AF1294">
        <f>Table1[[#This Row],[Retail Price Number]]*Table1[[#This Row],[Order Quantity]]-Table1[[#This Row],[Discount $ Number]]</f>
        <v>174.91</v>
      </c>
      <c r="AG1294">
        <f>(Table1[[#This Row],[Retail Price Number]]*Table1[[#This Row],[Order Quantity]])-Table1[[#This Row],[Discount $ Number]]-Table1[[#This Row],[Shipping Cost Number]]</f>
        <v>172.41</v>
      </c>
      <c r="AH1294">
        <f>Table1[[#This Row],[Retail Price Number]]*Table1[[#This Row],[Order Quantity]]</f>
        <v>180.81</v>
      </c>
      <c r="AI1294">
        <f>YEAR(Table1[[#This Row],[Order Date]])</f>
        <v>2014</v>
      </c>
    </row>
    <row r="1295" spans="1:35" x14ac:dyDescent="0.3">
      <c r="A1295" t="s">
        <v>814</v>
      </c>
      <c r="B1295" s="1">
        <v>41596</v>
      </c>
      <c r="C1295" t="s">
        <v>2344</v>
      </c>
      <c r="D1295" t="s">
        <v>929</v>
      </c>
      <c r="E1295" t="s">
        <v>27</v>
      </c>
      <c r="F1295" t="s">
        <v>28</v>
      </c>
      <c r="G1295" t="s">
        <v>91</v>
      </c>
      <c r="H1295" t="s">
        <v>217</v>
      </c>
      <c r="I1295" t="s">
        <v>121</v>
      </c>
      <c r="J1295" t="s">
        <v>541</v>
      </c>
      <c r="K1295" t="s">
        <v>94</v>
      </c>
      <c r="L1295" t="s">
        <v>34</v>
      </c>
      <c r="M1295" t="s">
        <v>35</v>
      </c>
      <c r="N1295" s="1">
        <v>41598</v>
      </c>
      <c r="O1295" t="s">
        <v>542</v>
      </c>
      <c r="P1295" s="3" t="s">
        <v>543</v>
      </c>
      <c r="Q1295" t="s">
        <v>544</v>
      </c>
      <c r="R1295">
        <v>2</v>
      </c>
      <c r="S1295" t="s">
        <v>11630</v>
      </c>
      <c r="T1295" s="2">
        <v>0.01</v>
      </c>
      <c r="U1295" t="s">
        <v>8535</v>
      </c>
      <c r="V1295" t="s">
        <v>11631</v>
      </c>
      <c r="W1295" t="s">
        <v>547</v>
      </c>
      <c r="X1295" t="s">
        <v>11632</v>
      </c>
      <c r="Y1295" s="3">
        <f>VALUE(SUBSTITUTE(Table1[[#This Row],[Order Total]],"$",""))</f>
        <v>593.59</v>
      </c>
      <c r="Z1295">
        <f>VALUE(SUBSTITUTE(Table1[[#This Row],[Total]],"$",""))</f>
        <v>592.25</v>
      </c>
      <c r="AA1295" s="3">
        <f>Table1[[#This Row],[Order Total Number]]-Table1[[#This Row],[Total Number]]</f>
        <v>1.3400000000000318</v>
      </c>
      <c r="AB1295">
        <f>VALUE(SUBSTITUTE(Table1[[#This Row],[Shipping Cost]],"$",""))</f>
        <v>6.64</v>
      </c>
      <c r="AC1295">
        <f>VALUE(SUBSTITUTE(Table1[[#This Row],[Discount $]],"$",""))</f>
        <v>11.49</v>
      </c>
      <c r="AD1295">
        <f>VALUE(SUBSTITUTE(Table1[[#This Row],[Retail Price]],"$",""))</f>
        <v>29.74</v>
      </c>
      <c r="AE1295" s="4">
        <f>(Table1[[#This Row],[Retail Price Number]]*Table1[[#This Row],[Order Quantity]])-Table1[[#This Row],[Discount $ Number]]+Table1[[#This Row],[Shipping Cost Number]]</f>
        <v>54.629999999999995</v>
      </c>
      <c r="AF1295">
        <f>Table1[[#This Row],[Retail Price Number]]*Table1[[#This Row],[Order Quantity]]-Table1[[#This Row],[Discount $ Number]]</f>
        <v>47.989999999999995</v>
      </c>
      <c r="AG1295">
        <f>(Table1[[#This Row],[Retail Price Number]]*Table1[[#This Row],[Order Quantity]])-Table1[[#This Row],[Discount $ Number]]-Table1[[#This Row],[Shipping Cost Number]]</f>
        <v>41.349999999999994</v>
      </c>
      <c r="AH1295">
        <f>Table1[[#This Row],[Retail Price Number]]*Table1[[#This Row],[Order Quantity]]</f>
        <v>59.48</v>
      </c>
      <c r="AI1295">
        <f>YEAR(Table1[[#This Row],[Order Date]])</f>
        <v>2013</v>
      </c>
    </row>
    <row r="1296" spans="1:35" x14ac:dyDescent="0.3">
      <c r="A1296" t="s">
        <v>6657</v>
      </c>
      <c r="B1296" s="1">
        <v>41788</v>
      </c>
      <c r="C1296" t="s">
        <v>6658</v>
      </c>
      <c r="D1296" t="s">
        <v>1207</v>
      </c>
      <c r="E1296" t="s">
        <v>46</v>
      </c>
      <c r="F1296" t="s">
        <v>47</v>
      </c>
      <c r="G1296" t="s">
        <v>29</v>
      </c>
      <c r="H1296" t="s">
        <v>48</v>
      </c>
      <c r="I1296" t="s">
        <v>196</v>
      </c>
      <c r="J1296" t="s">
        <v>355</v>
      </c>
      <c r="K1296" t="s">
        <v>94</v>
      </c>
      <c r="L1296" t="s">
        <v>34</v>
      </c>
      <c r="M1296" t="s">
        <v>35</v>
      </c>
      <c r="N1296" s="1">
        <v>41788</v>
      </c>
      <c r="O1296" t="s">
        <v>129</v>
      </c>
      <c r="P1296" s="3" t="s">
        <v>356</v>
      </c>
      <c r="Q1296" t="s">
        <v>357</v>
      </c>
      <c r="R1296">
        <v>45</v>
      </c>
      <c r="S1296" t="s">
        <v>6659</v>
      </c>
      <c r="T1296" s="2">
        <v>0.02</v>
      </c>
      <c r="U1296" t="s">
        <v>6660</v>
      </c>
      <c r="V1296" t="s">
        <v>6661</v>
      </c>
      <c r="W1296" t="s">
        <v>361</v>
      </c>
      <c r="X1296" t="s">
        <v>692</v>
      </c>
      <c r="Y1296" s="3">
        <f>VALUE(SUBSTITUTE(Table1[[#This Row],[Order Total]],"$",""))</f>
        <v>438.05</v>
      </c>
      <c r="Z1296">
        <f>VALUE(SUBSTITUTE(Table1[[#This Row],[Total]],"$",""))</f>
        <v>445.05</v>
      </c>
      <c r="AA1296" s="3">
        <f>Table1[[#This Row],[Order Total Number]]-Table1[[#This Row],[Total Number]]</f>
        <v>-7</v>
      </c>
      <c r="AB1296">
        <f>VALUE(SUBSTITUTE(Table1[[#This Row],[Shipping Cost]],"$",""))</f>
        <v>3.6</v>
      </c>
      <c r="AC1296">
        <f>VALUE(SUBSTITUTE(Table1[[#This Row],[Discount $]],"$",""))</f>
        <v>42.53</v>
      </c>
      <c r="AD1296">
        <f>VALUE(SUBSTITUTE(Table1[[#This Row],[Retail Price]],"$",""))</f>
        <v>5.68</v>
      </c>
      <c r="AE1296" s="4">
        <f>(Table1[[#This Row],[Retail Price Number]]*Table1[[#This Row],[Order Quantity]])-Table1[[#This Row],[Discount $ Number]]+Table1[[#This Row],[Shipping Cost Number]]</f>
        <v>216.67</v>
      </c>
      <c r="AF1296">
        <f>Table1[[#This Row],[Retail Price Number]]*Table1[[#This Row],[Order Quantity]]-Table1[[#This Row],[Discount $ Number]]</f>
        <v>213.07</v>
      </c>
      <c r="AG1296">
        <f>(Table1[[#This Row],[Retail Price Number]]*Table1[[#This Row],[Order Quantity]])-Table1[[#This Row],[Discount $ Number]]-Table1[[#This Row],[Shipping Cost Number]]</f>
        <v>209.47</v>
      </c>
      <c r="AH1296">
        <f>Table1[[#This Row],[Retail Price Number]]*Table1[[#This Row],[Order Quantity]]</f>
        <v>255.6</v>
      </c>
      <c r="AI1296">
        <f>YEAR(Table1[[#This Row],[Order Date]])</f>
        <v>2014</v>
      </c>
    </row>
    <row r="1297" spans="1:35" x14ac:dyDescent="0.3">
      <c r="A1297" t="s">
        <v>6657</v>
      </c>
      <c r="B1297" s="1">
        <v>41521</v>
      </c>
      <c r="C1297" t="s">
        <v>44</v>
      </c>
      <c r="D1297" t="s">
        <v>195</v>
      </c>
      <c r="E1297" t="s">
        <v>46</v>
      </c>
      <c r="F1297" t="s">
        <v>47</v>
      </c>
      <c r="G1297" t="s">
        <v>77</v>
      </c>
      <c r="H1297" t="s">
        <v>48</v>
      </c>
      <c r="I1297" t="s">
        <v>196</v>
      </c>
      <c r="J1297" t="s">
        <v>6822</v>
      </c>
      <c r="K1297" t="s">
        <v>94</v>
      </c>
      <c r="L1297" t="s">
        <v>34</v>
      </c>
      <c r="M1297" t="s">
        <v>35</v>
      </c>
      <c r="N1297" s="1">
        <v>41523</v>
      </c>
      <c r="O1297" t="s">
        <v>925</v>
      </c>
      <c r="P1297" s="3" t="s">
        <v>758</v>
      </c>
      <c r="Q1297" t="s">
        <v>254</v>
      </c>
      <c r="R1297">
        <v>35</v>
      </c>
      <c r="S1297" t="s">
        <v>6823</v>
      </c>
      <c r="T1297" s="2">
        <v>0.03</v>
      </c>
      <c r="U1297" t="s">
        <v>6824</v>
      </c>
      <c r="V1297" t="s">
        <v>6825</v>
      </c>
      <c r="W1297" t="s">
        <v>1369</v>
      </c>
      <c r="X1297" t="s">
        <v>6826</v>
      </c>
      <c r="Y1297" s="3">
        <f>VALUE(SUBSTITUTE(Table1[[#This Row],[Order Total]],"$",""))</f>
        <v>178.29</v>
      </c>
      <c r="Z1297">
        <f>VALUE(SUBSTITUTE(Table1[[#This Row],[Total]],"$",""))</f>
        <v>180.22</v>
      </c>
      <c r="AA1297" s="3">
        <f>Table1[[#This Row],[Order Total Number]]-Table1[[#This Row],[Total Number]]</f>
        <v>-1.9300000000000068</v>
      </c>
      <c r="AB1297">
        <f>VALUE(SUBSTITUTE(Table1[[#This Row],[Shipping Cost]],"$",""))</f>
        <v>0.93</v>
      </c>
      <c r="AC1297">
        <f>VALUE(SUBSTITUTE(Table1[[#This Row],[Discount $]],"$",""))</f>
        <v>13.42</v>
      </c>
      <c r="AD1297">
        <f>VALUE(SUBSTITUTE(Table1[[#This Row],[Retail Price]],"$",""))</f>
        <v>2.84</v>
      </c>
      <c r="AE1297" s="4">
        <f>(Table1[[#This Row],[Retail Price Number]]*Table1[[#This Row],[Order Quantity]])-Table1[[#This Row],[Discount $ Number]]+Table1[[#This Row],[Shipping Cost Number]]</f>
        <v>86.91</v>
      </c>
      <c r="AF1297">
        <f>Table1[[#This Row],[Retail Price Number]]*Table1[[#This Row],[Order Quantity]]-Table1[[#This Row],[Discount $ Number]]</f>
        <v>85.97999999999999</v>
      </c>
      <c r="AG1297">
        <f>(Table1[[#This Row],[Retail Price Number]]*Table1[[#This Row],[Order Quantity]])-Table1[[#This Row],[Discount $ Number]]-Table1[[#This Row],[Shipping Cost Number]]</f>
        <v>85.049999999999983</v>
      </c>
      <c r="AH1297">
        <f>Table1[[#This Row],[Retail Price Number]]*Table1[[#This Row],[Order Quantity]]</f>
        <v>99.399999999999991</v>
      </c>
      <c r="AI1297">
        <f>YEAR(Table1[[#This Row],[Order Date]])</f>
        <v>2013</v>
      </c>
    </row>
    <row r="1298" spans="1:35" x14ac:dyDescent="0.3">
      <c r="A1298" t="s">
        <v>6657</v>
      </c>
      <c r="B1298" s="1">
        <v>41552</v>
      </c>
      <c r="C1298" t="s">
        <v>1911</v>
      </c>
      <c r="D1298" t="s">
        <v>120</v>
      </c>
      <c r="E1298" t="s">
        <v>27</v>
      </c>
      <c r="F1298" t="s">
        <v>28</v>
      </c>
      <c r="G1298" t="s">
        <v>77</v>
      </c>
      <c r="H1298" t="s">
        <v>62</v>
      </c>
      <c r="I1298" t="s">
        <v>92</v>
      </c>
      <c r="J1298" t="s">
        <v>229</v>
      </c>
      <c r="K1298" t="s">
        <v>94</v>
      </c>
      <c r="L1298" t="s">
        <v>34</v>
      </c>
      <c r="M1298" t="s">
        <v>35</v>
      </c>
      <c r="N1298" s="1">
        <v>41554</v>
      </c>
      <c r="O1298" t="s">
        <v>1798</v>
      </c>
      <c r="P1298" s="3" t="s">
        <v>231</v>
      </c>
      <c r="Q1298" t="s">
        <v>1799</v>
      </c>
      <c r="R1298">
        <v>39</v>
      </c>
      <c r="S1298" t="s">
        <v>8386</v>
      </c>
      <c r="T1298" s="2">
        <v>7.0000000000000007E-2</v>
      </c>
      <c r="U1298" t="s">
        <v>3327</v>
      </c>
      <c r="V1298" t="s">
        <v>8387</v>
      </c>
      <c r="W1298" t="s">
        <v>618</v>
      </c>
      <c r="X1298" t="s">
        <v>8388</v>
      </c>
      <c r="Y1298" s="3">
        <f>VALUE(SUBSTITUTE(Table1[[#This Row],[Order Total]],"$",""))</f>
        <v>2584.0500000000002</v>
      </c>
      <c r="Z1298">
        <f>VALUE(SUBSTITUTE(Table1[[#This Row],[Total]],"$",""))</f>
        <v>2826.16</v>
      </c>
      <c r="AA1298" s="3">
        <f>Table1[[#This Row],[Order Total Number]]-Table1[[#This Row],[Total Number]]</f>
        <v>-242.10999999999967</v>
      </c>
      <c r="AB1298">
        <f>VALUE(SUBSTITUTE(Table1[[#This Row],[Shipping Cost]],"$",""))</f>
        <v>24.49</v>
      </c>
      <c r="AC1298">
        <f>VALUE(SUBSTITUTE(Table1[[#This Row],[Discount $]],"$",""))</f>
        <v>146.97999999999999</v>
      </c>
      <c r="AD1298">
        <f>VALUE(SUBSTITUTE(Table1[[#This Row],[Retail Price]],"$",""))</f>
        <v>449.99</v>
      </c>
      <c r="AE1298" s="4">
        <f>(Table1[[#This Row],[Retail Price Number]]*Table1[[#This Row],[Order Quantity]])-Table1[[#This Row],[Discount $ Number]]+Table1[[#This Row],[Shipping Cost Number]]</f>
        <v>17427.120000000003</v>
      </c>
      <c r="AF1298">
        <f>Table1[[#This Row],[Retail Price Number]]*Table1[[#This Row],[Order Quantity]]-Table1[[#This Row],[Discount $ Number]]</f>
        <v>17402.63</v>
      </c>
      <c r="AG1298">
        <f>(Table1[[#This Row],[Retail Price Number]]*Table1[[#This Row],[Order Quantity]])-Table1[[#This Row],[Discount $ Number]]-Table1[[#This Row],[Shipping Cost Number]]</f>
        <v>17378.14</v>
      </c>
      <c r="AH1298">
        <f>Table1[[#This Row],[Retail Price Number]]*Table1[[#This Row],[Order Quantity]]</f>
        <v>17549.61</v>
      </c>
      <c r="AI1298">
        <f>YEAR(Table1[[#This Row],[Order Date]])</f>
        <v>2013</v>
      </c>
    </row>
    <row r="1299" spans="1:35" x14ac:dyDescent="0.3">
      <c r="A1299" t="s">
        <v>6657</v>
      </c>
      <c r="B1299" s="1">
        <v>42616</v>
      </c>
      <c r="C1299" t="s">
        <v>3366</v>
      </c>
      <c r="D1299" t="s">
        <v>421</v>
      </c>
      <c r="E1299" t="s">
        <v>27</v>
      </c>
      <c r="F1299" t="s">
        <v>28</v>
      </c>
      <c r="G1299" t="s">
        <v>134</v>
      </c>
      <c r="H1299" t="s">
        <v>422</v>
      </c>
      <c r="I1299" t="s">
        <v>121</v>
      </c>
      <c r="J1299" t="s">
        <v>1302</v>
      </c>
      <c r="K1299" t="s">
        <v>94</v>
      </c>
      <c r="L1299" t="s">
        <v>34</v>
      </c>
      <c r="M1299" t="s">
        <v>35</v>
      </c>
      <c r="N1299" s="1">
        <v>42618</v>
      </c>
      <c r="O1299" t="s">
        <v>1303</v>
      </c>
      <c r="P1299" s="3" t="s">
        <v>168</v>
      </c>
      <c r="Q1299" t="s">
        <v>1304</v>
      </c>
      <c r="R1299">
        <v>48</v>
      </c>
      <c r="S1299" t="s">
        <v>10987</v>
      </c>
      <c r="T1299" s="2">
        <v>0.08</v>
      </c>
      <c r="U1299" t="s">
        <v>6097</v>
      </c>
      <c r="V1299" t="s">
        <v>4943</v>
      </c>
      <c r="W1299" t="s">
        <v>1307</v>
      </c>
      <c r="X1299" t="s">
        <v>10988</v>
      </c>
      <c r="Y1299" s="3">
        <f>VALUE(SUBSTITUTE(Table1[[#This Row],[Order Total]],"$",""))</f>
        <v>432.05</v>
      </c>
      <c r="Z1299">
        <f>VALUE(SUBSTITUTE(Table1[[#This Row],[Total]],"$",""))</f>
        <v>448.11</v>
      </c>
      <c r="AA1299" s="3">
        <f>Table1[[#This Row],[Order Total Number]]-Table1[[#This Row],[Total Number]]</f>
        <v>-16.060000000000002</v>
      </c>
      <c r="AB1299">
        <f>VALUE(SUBSTITUTE(Table1[[#This Row],[Shipping Cost]],"$",""))</f>
        <v>4.42</v>
      </c>
      <c r="AC1299">
        <f>VALUE(SUBSTITUTE(Table1[[#This Row],[Discount $]],"$",""))</f>
        <v>38.25</v>
      </c>
      <c r="AD1299">
        <f>VALUE(SUBSTITUTE(Table1[[#This Row],[Retail Price]],"$",""))</f>
        <v>6.84</v>
      </c>
      <c r="AE1299" s="4">
        <f>(Table1[[#This Row],[Retail Price Number]]*Table1[[#This Row],[Order Quantity]])-Table1[[#This Row],[Discount $ Number]]+Table1[[#This Row],[Shipping Cost Number]]</f>
        <v>294.49</v>
      </c>
      <c r="AF1299">
        <f>Table1[[#This Row],[Retail Price Number]]*Table1[[#This Row],[Order Quantity]]-Table1[[#This Row],[Discount $ Number]]</f>
        <v>290.07</v>
      </c>
      <c r="AG1299">
        <f>(Table1[[#This Row],[Retail Price Number]]*Table1[[#This Row],[Order Quantity]])-Table1[[#This Row],[Discount $ Number]]-Table1[[#This Row],[Shipping Cost Number]]</f>
        <v>285.64999999999998</v>
      </c>
      <c r="AH1299">
        <f>Table1[[#This Row],[Retail Price Number]]*Table1[[#This Row],[Order Quantity]]</f>
        <v>328.32</v>
      </c>
      <c r="AI1299">
        <f>YEAR(Table1[[#This Row],[Order Date]])</f>
        <v>2016</v>
      </c>
    </row>
    <row r="1300" spans="1:35" x14ac:dyDescent="0.3">
      <c r="A1300" t="s">
        <v>7259</v>
      </c>
      <c r="B1300" s="1">
        <v>41974</v>
      </c>
      <c r="C1300" t="s">
        <v>894</v>
      </c>
      <c r="D1300" t="s">
        <v>895</v>
      </c>
      <c r="E1300" t="s">
        <v>27</v>
      </c>
      <c r="F1300" t="s">
        <v>28</v>
      </c>
      <c r="G1300" t="s">
        <v>77</v>
      </c>
      <c r="H1300" t="s">
        <v>289</v>
      </c>
      <c r="I1300" t="s">
        <v>121</v>
      </c>
      <c r="J1300" t="s">
        <v>592</v>
      </c>
      <c r="K1300" t="s">
        <v>94</v>
      </c>
      <c r="L1300" t="s">
        <v>109</v>
      </c>
      <c r="M1300" t="s">
        <v>35</v>
      </c>
      <c r="N1300" s="1">
        <v>41978</v>
      </c>
      <c r="O1300" t="s">
        <v>593</v>
      </c>
      <c r="P1300" s="3" t="s">
        <v>594</v>
      </c>
      <c r="Q1300" t="s">
        <v>595</v>
      </c>
      <c r="R1300">
        <v>8</v>
      </c>
      <c r="S1300" t="s">
        <v>7260</v>
      </c>
      <c r="T1300" s="2">
        <v>0.03</v>
      </c>
      <c r="U1300" t="s">
        <v>7261</v>
      </c>
      <c r="V1300" t="s">
        <v>7262</v>
      </c>
      <c r="W1300" t="s">
        <v>376</v>
      </c>
      <c r="X1300" t="s">
        <v>7263</v>
      </c>
      <c r="Y1300" s="3">
        <f>VALUE(SUBSTITUTE(Table1[[#This Row],[Order Total]],"$",""))</f>
        <v>1393.59</v>
      </c>
      <c r="Z1300">
        <f>VALUE(SUBSTITUTE(Table1[[#This Row],[Total]],"$",""))</f>
        <v>1400.57</v>
      </c>
      <c r="AA1300" s="3">
        <f>Table1[[#This Row],[Order Total Number]]-Table1[[#This Row],[Total Number]]</f>
        <v>-6.9800000000000182</v>
      </c>
      <c r="AB1300">
        <f>VALUE(SUBSTITUTE(Table1[[#This Row],[Shipping Cost]],"$",""))</f>
        <v>7.18</v>
      </c>
      <c r="AC1300">
        <f>VALUE(SUBSTITUTE(Table1[[#This Row],[Discount $]],"$",""))</f>
        <v>97.12</v>
      </c>
      <c r="AD1300">
        <f>VALUE(SUBSTITUTE(Table1[[#This Row],[Retail Price]],"$",""))</f>
        <v>100.97</v>
      </c>
      <c r="AE1300" s="4">
        <f>(Table1[[#This Row],[Retail Price Number]]*Table1[[#This Row],[Order Quantity]])-Table1[[#This Row],[Discount $ Number]]+Table1[[#This Row],[Shipping Cost Number]]</f>
        <v>717.81999999999994</v>
      </c>
      <c r="AF1300">
        <f>Table1[[#This Row],[Retail Price Number]]*Table1[[#This Row],[Order Quantity]]-Table1[[#This Row],[Discount $ Number]]</f>
        <v>710.64</v>
      </c>
      <c r="AG1300">
        <f>(Table1[[#This Row],[Retail Price Number]]*Table1[[#This Row],[Order Quantity]])-Table1[[#This Row],[Discount $ Number]]-Table1[[#This Row],[Shipping Cost Number]]</f>
        <v>703.46</v>
      </c>
      <c r="AH1300">
        <f>Table1[[#This Row],[Retail Price Number]]*Table1[[#This Row],[Order Quantity]]</f>
        <v>807.76</v>
      </c>
      <c r="AI1300">
        <f>YEAR(Table1[[#This Row],[Order Date]])</f>
        <v>2014</v>
      </c>
    </row>
    <row r="1301" spans="1:35" x14ac:dyDescent="0.3">
      <c r="A1301" t="s">
        <v>7259</v>
      </c>
      <c r="B1301" s="1">
        <v>41683</v>
      </c>
      <c r="C1301" t="s">
        <v>477</v>
      </c>
      <c r="D1301" t="s">
        <v>465</v>
      </c>
      <c r="E1301" t="s">
        <v>27</v>
      </c>
      <c r="F1301" t="s">
        <v>28</v>
      </c>
      <c r="G1301" t="s">
        <v>134</v>
      </c>
      <c r="H1301" t="s">
        <v>205</v>
      </c>
      <c r="I1301" t="s">
        <v>196</v>
      </c>
      <c r="J1301" t="s">
        <v>592</v>
      </c>
      <c r="K1301" t="s">
        <v>94</v>
      </c>
      <c r="L1301" t="s">
        <v>34</v>
      </c>
      <c r="M1301" t="s">
        <v>35</v>
      </c>
      <c r="N1301" s="1">
        <v>41683</v>
      </c>
      <c r="O1301" t="s">
        <v>593</v>
      </c>
      <c r="P1301" s="3" t="s">
        <v>594</v>
      </c>
      <c r="Q1301" t="s">
        <v>595</v>
      </c>
      <c r="R1301">
        <v>21</v>
      </c>
      <c r="S1301" t="s">
        <v>3606</v>
      </c>
      <c r="T1301" s="2">
        <v>0</v>
      </c>
      <c r="U1301" t="s">
        <v>8174</v>
      </c>
      <c r="V1301" t="s">
        <v>8175</v>
      </c>
      <c r="W1301" t="s">
        <v>376</v>
      </c>
      <c r="X1301" t="s">
        <v>7263</v>
      </c>
      <c r="Y1301" s="3">
        <f>VALUE(SUBSTITUTE(Table1[[#This Row],[Order Total]],"$",""))</f>
        <v>1393.39</v>
      </c>
      <c r="Z1301">
        <f>VALUE(SUBSTITUTE(Table1[[#This Row],[Total]],"$",""))</f>
        <v>1400.57</v>
      </c>
      <c r="AA1301" s="3">
        <f>Table1[[#This Row],[Order Total Number]]-Table1[[#This Row],[Total Number]]</f>
        <v>-7.1799999999998363</v>
      </c>
      <c r="AB1301">
        <f>VALUE(SUBSTITUTE(Table1[[#This Row],[Shipping Cost]],"$",""))</f>
        <v>7.18</v>
      </c>
      <c r="AC1301">
        <f>VALUE(SUBSTITUTE(Table1[[#This Row],[Discount $]],"$",""))</f>
        <v>121.61</v>
      </c>
      <c r="AD1301">
        <f>VALUE(SUBSTITUTE(Table1[[#This Row],[Retail Price]],"$",""))</f>
        <v>100.97</v>
      </c>
      <c r="AE1301" s="4">
        <f>(Table1[[#This Row],[Retail Price Number]]*Table1[[#This Row],[Order Quantity]])-Table1[[#This Row],[Discount $ Number]]+Table1[[#This Row],[Shipping Cost Number]]</f>
        <v>2005.94</v>
      </c>
      <c r="AF1301">
        <f>Table1[[#This Row],[Retail Price Number]]*Table1[[#This Row],[Order Quantity]]-Table1[[#This Row],[Discount $ Number]]</f>
        <v>1998.76</v>
      </c>
      <c r="AG1301">
        <f>(Table1[[#This Row],[Retail Price Number]]*Table1[[#This Row],[Order Quantity]])-Table1[[#This Row],[Discount $ Number]]-Table1[[#This Row],[Shipping Cost Number]]</f>
        <v>1991.58</v>
      </c>
      <c r="AH1301">
        <f>Table1[[#This Row],[Retail Price Number]]*Table1[[#This Row],[Order Quantity]]</f>
        <v>2120.37</v>
      </c>
      <c r="AI1301">
        <f>YEAR(Table1[[#This Row],[Order Date]])</f>
        <v>2014</v>
      </c>
    </row>
    <row r="1302" spans="1:35" x14ac:dyDescent="0.3">
      <c r="A1302" t="s">
        <v>11004</v>
      </c>
      <c r="B1302" s="1">
        <v>41879</v>
      </c>
      <c r="C1302" t="s">
        <v>1760</v>
      </c>
      <c r="D1302" t="s">
        <v>1232</v>
      </c>
      <c r="E1302" t="s">
        <v>27</v>
      </c>
      <c r="F1302" t="s">
        <v>28</v>
      </c>
      <c r="G1302" t="s">
        <v>91</v>
      </c>
      <c r="H1302" t="s">
        <v>281</v>
      </c>
      <c r="I1302" t="s">
        <v>31</v>
      </c>
      <c r="J1302" t="s">
        <v>832</v>
      </c>
      <c r="K1302" t="s">
        <v>94</v>
      </c>
      <c r="L1302" t="s">
        <v>34</v>
      </c>
      <c r="M1302" t="s">
        <v>35</v>
      </c>
      <c r="N1302" s="1">
        <v>41883</v>
      </c>
      <c r="O1302" t="s">
        <v>833</v>
      </c>
      <c r="P1302" s="3" t="s">
        <v>834</v>
      </c>
      <c r="Q1302" t="s">
        <v>774</v>
      </c>
      <c r="R1302">
        <v>21</v>
      </c>
      <c r="S1302" t="s">
        <v>5352</v>
      </c>
      <c r="T1302" s="2">
        <v>0.01</v>
      </c>
      <c r="U1302" t="s">
        <v>4436</v>
      </c>
      <c r="V1302" t="s">
        <v>11005</v>
      </c>
      <c r="W1302" t="s">
        <v>838</v>
      </c>
      <c r="X1302" t="s">
        <v>2011</v>
      </c>
      <c r="Y1302" s="3">
        <f>VALUE(SUBSTITUTE(Table1[[#This Row],[Order Total]],"$",""))</f>
        <v>116.02</v>
      </c>
      <c r="Z1302">
        <f>VALUE(SUBSTITUTE(Table1[[#This Row],[Total]],"$",""))</f>
        <v>116.56</v>
      </c>
      <c r="AA1302" s="3">
        <f>Table1[[#This Row],[Order Total Number]]-Table1[[#This Row],[Total Number]]</f>
        <v>-0.54000000000000625</v>
      </c>
      <c r="AB1302">
        <f>VALUE(SUBSTITUTE(Table1[[#This Row],[Shipping Cost]],"$",""))</f>
        <v>2.04</v>
      </c>
      <c r="AC1302">
        <f>VALUE(SUBSTITUTE(Table1[[#This Row],[Discount $]],"$",""))</f>
        <v>4.4400000000000004</v>
      </c>
      <c r="AD1302">
        <f>VALUE(SUBSTITUTE(Table1[[#This Row],[Retail Price]],"$",""))</f>
        <v>5.18</v>
      </c>
      <c r="AE1302" s="4">
        <f>(Table1[[#This Row],[Retail Price Number]]*Table1[[#This Row],[Order Quantity]])-Table1[[#This Row],[Discount $ Number]]+Table1[[#This Row],[Shipping Cost Number]]</f>
        <v>106.38000000000001</v>
      </c>
      <c r="AF1302">
        <f>Table1[[#This Row],[Retail Price Number]]*Table1[[#This Row],[Order Quantity]]-Table1[[#This Row],[Discount $ Number]]</f>
        <v>104.34</v>
      </c>
      <c r="AG1302">
        <f>(Table1[[#This Row],[Retail Price Number]]*Table1[[#This Row],[Order Quantity]])-Table1[[#This Row],[Discount $ Number]]-Table1[[#This Row],[Shipping Cost Number]]</f>
        <v>102.3</v>
      </c>
      <c r="AH1302">
        <f>Table1[[#This Row],[Retail Price Number]]*Table1[[#This Row],[Order Quantity]]</f>
        <v>108.78</v>
      </c>
      <c r="AI1302">
        <f>YEAR(Table1[[#This Row],[Order Date]])</f>
        <v>2014</v>
      </c>
    </row>
    <row r="1303" spans="1:35" x14ac:dyDescent="0.3">
      <c r="A1303" t="s">
        <v>11004</v>
      </c>
      <c r="B1303" s="1">
        <v>41479</v>
      </c>
      <c r="C1303" t="s">
        <v>471</v>
      </c>
      <c r="D1303" t="s">
        <v>399</v>
      </c>
      <c r="E1303" t="s">
        <v>27</v>
      </c>
      <c r="F1303" t="s">
        <v>28</v>
      </c>
      <c r="G1303" t="s">
        <v>77</v>
      </c>
      <c r="H1303" t="s">
        <v>62</v>
      </c>
      <c r="I1303" t="s">
        <v>196</v>
      </c>
      <c r="J1303" t="s">
        <v>734</v>
      </c>
      <c r="K1303" t="s">
        <v>94</v>
      </c>
      <c r="L1303" t="s">
        <v>95</v>
      </c>
      <c r="M1303" t="s">
        <v>35</v>
      </c>
      <c r="N1303" s="1">
        <v>41481</v>
      </c>
      <c r="O1303" t="s">
        <v>735</v>
      </c>
      <c r="P1303" s="3" t="s">
        <v>736</v>
      </c>
      <c r="Q1303" t="s">
        <v>737</v>
      </c>
      <c r="R1303">
        <v>15</v>
      </c>
      <c r="S1303" t="s">
        <v>6652</v>
      </c>
      <c r="T1303" s="2">
        <v>0</v>
      </c>
      <c r="U1303" t="s">
        <v>580</v>
      </c>
      <c r="V1303" t="s">
        <v>4740</v>
      </c>
      <c r="W1303" t="s">
        <v>741</v>
      </c>
      <c r="X1303" t="s">
        <v>11910</v>
      </c>
      <c r="Y1303" s="3">
        <f>VALUE(SUBSTITUTE(Table1[[#This Row],[Order Total]],"$",""))</f>
        <v>126.85</v>
      </c>
      <c r="Z1303">
        <f>VALUE(SUBSTITUTE(Table1[[#This Row],[Total]],"$",""))</f>
        <v>127.75</v>
      </c>
      <c r="AA1303" s="3">
        <f>Table1[[#This Row],[Order Total Number]]-Table1[[#This Row],[Total Number]]</f>
        <v>-0.90000000000000568</v>
      </c>
      <c r="AB1303">
        <f>VALUE(SUBSTITUTE(Table1[[#This Row],[Shipping Cost]],"$",""))</f>
        <v>5.47</v>
      </c>
      <c r="AC1303">
        <f>VALUE(SUBSTITUTE(Table1[[#This Row],[Discount $]],"$",""))</f>
        <v>7.32</v>
      </c>
      <c r="AD1303">
        <f>VALUE(SUBSTITUTE(Table1[[#This Row],[Retail Price]],"$",""))</f>
        <v>3.58</v>
      </c>
      <c r="AE1303" s="4">
        <f>(Table1[[#This Row],[Retail Price Number]]*Table1[[#This Row],[Order Quantity]])-Table1[[#This Row],[Discount $ Number]]+Table1[[#This Row],[Shipping Cost Number]]</f>
        <v>51.85</v>
      </c>
      <c r="AF1303">
        <f>Table1[[#This Row],[Retail Price Number]]*Table1[[#This Row],[Order Quantity]]-Table1[[#This Row],[Discount $ Number]]</f>
        <v>46.38</v>
      </c>
      <c r="AG1303">
        <f>(Table1[[#This Row],[Retail Price Number]]*Table1[[#This Row],[Order Quantity]])-Table1[[#This Row],[Discount $ Number]]-Table1[[#This Row],[Shipping Cost Number]]</f>
        <v>40.910000000000004</v>
      </c>
      <c r="AH1303">
        <f>Table1[[#This Row],[Retail Price Number]]*Table1[[#This Row],[Order Quantity]]</f>
        <v>53.7</v>
      </c>
      <c r="AI1303">
        <f>YEAR(Table1[[#This Row],[Order Date]])</f>
        <v>2013</v>
      </c>
    </row>
    <row r="1304" spans="1:35" x14ac:dyDescent="0.3">
      <c r="A1304" t="s">
        <v>1986</v>
      </c>
      <c r="B1304" s="1">
        <v>41713</v>
      </c>
      <c r="C1304" t="s">
        <v>952</v>
      </c>
      <c r="D1304" t="s">
        <v>312</v>
      </c>
      <c r="E1304" t="s">
        <v>27</v>
      </c>
      <c r="F1304" t="s">
        <v>28</v>
      </c>
      <c r="G1304" t="s">
        <v>77</v>
      </c>
      <c r="H1304" t="s">
        <v>205</v>
      </c>
      <c r="I1304" t="s">
        <v>92</v>
      </c>
      <c r="J1304" t="s">
        <v>206</v>
      </c>
      <c r="K1304" t="s">
        <v>94</v>
      </c>
      <c r="L1304" t="s">
        <v>34</v>
      </c>
      <c r="M1304" t="s">
        <v>35</v>
      </c>
      <c r="N1304" s="1">
        <v>41713</v>
      </c>
      <c r="O1304" t="s">
        <v>207</v>
      </c>
      <c r="P1304" s="3" t="s">
        <v>208</v>
      </c>
      <c r="Q1304" t="s">
        <v>125</v>
      </c>
      <c r="R1304">
        <v>19</v>
      </c>
      <c r="S1304" t="s">
        <v>1168</v>
      </c>
      <c r="T1304" s="2">
        <v>7.0000000000000007E-2</v>
      </c>
      <c r="U1304" t="s">
        <v>127</v>
      </c>
      <c r="V1304" t="s">
        <v>1168</v>
      </c>
      <c r="W1304" t="s">
        <v>212</v>
      </c>
      <c r="X1304" t="s">
        <v>1987</v>
      </c>
      <c r="Y1304" s="3">
        <f>VALUE(SUBSTITUTE(Table1[[#This Row],[Order Total]],"$",""))</f>
        <v>258.3</v>
      </c>
      <c r="Z1304">
        <f>VALUE(SUBSTITUTE(Table1[[#This Row],[Total]],"$",""))</f>
        <v>263.31</v>
      </c>
      <c r="AA1304" s="3">
        <f>Table1[[#This Row],[Order Total Number]]-Table1[[#This Row],[Total Number]]</f>
        <v>-5.0099999999999909</v>
      </c>
      <c r="AB1304">
        <f>VALUE(SUBSTITUTE(Table1[[#This Row],[Shipping Cost]],"$",""))</f>
        <v>7.01</v>
      </c>
      <c r="AC1304">
        <f>VALUE(SUBSTITUTE(Table1[[#This Row],[Discount $]],"$",""))</f>
        <v>0</v>
      </c>
      <c r="AD1304">
        <f>VALUE(SUBSTITUTE(Table1[[#This Row],[Retail Price]],"$",""))</f>
        <v>3.89</v>
      </c>
      <c r="AE1304" s="4">
        <f>(Table1[[#This Row],[Retail Price Number]]*Table1[[#This Row],[Order Quantity]])-Table1[[#This Row],[Discount $ Number]]+Table1[[#This Row],[Shipping Cost Number]]</f>
        <v>80.92</v>
      </c>
      <c r="AF1304">
        <f>Table1[[#This Row],[Retail Price Number]]*Table1[[#This Row],[Order Quantity]]-Table1[[#This Row],[Discount $ Number]]</f>
        <v>73.91</v>
      </c>
      <c r="AG1304">
        <f>(Table1[[#This Row],[Retail Price Number]]*Table1[[#This Row],[Order Quantity]])-Table1[[#This Row],[Discount $ Number]]-Table1[[#This Row],[Shipping Cost Number]]</f>
        <v>66.899999999999991</v>
      </c>
      <c r="AH1304">
        <f>Table1[[#This Row],[Retail Price Number]]*Table1[[#This Row],[Order Quantity]]</f>
        <v>73.91</v>
      </c>
      <c r="AI1304">
        <f>YEAR(Table1[[#This Row],[Order Date]])</f>
        <v>2014</v>
      </c>
    </row>
    <row r="1305" spans="1:35" x14ac:dyDescent="0.3">
      <c r="A1305" t="s">
        <v>1986</v>
      </c>
      <c r="B1305" s="1">
        <v>41460</v>
      </c>
      <c r="C1305" t="s">
        <v>2008</v>
      </c>
      <c r="D1305" t="s">
        <v>144</v>
      </c>
      <c r="E1305" t="s">
        <v>46</v>
      </c>
      <c r="F1305" t="s">
        <v>47</v>
      </c>
      <c r="G1305" t="s">
        <v>77</v>
      </c>
      <c r="H1305" t="s">
        <v>107</v>
      </c>
      <c r="I1305" t="s">
        <v>196</v>
      </c>
      <c r="J1305" t="s">
        <v>229</v>
      </c>
      <c r="K1305" t="s">
        <v>94</v>
      </c>
      <c r="L1305" t="s">
        <v>34</v>
      </c>
      <c r="M1305" t="s">
        <v>35</v>
      </c>
      <c r="N1305" s="1">
        <v>41462</v>
      </c>
      <c r="O1305" t="s">
        <v>1798</v>
      </c>
      <c r="P1305" s="3" t="s">
        <v>231</v>
      </c>
      <c r="Q1305" t="s">
        <v>1799</v>
      </c>
      <c r="R1305">
        <v>47</v>
      </c>
      <c r="S1305" t="s">
        <v>2274</v>
      </c>
      <c r="T1305" s="2">
        <v>0.05</v>
      </c>
      <c r="U1305" t="s">
        <v>2275</v>
      </c>
      <c r="V1305" t="s">
        <v>2276</v>
      </c>
      <c r="W1305" t="s">
        <v>618</v>
      </c>
      <c r="X1305" t="s">
        <v>2277</v>
      </c>
      <c r="Y1305" s="3">
        <f>VALUE(SUBSTITUTE(Table1[[#This Row],[Order Total]],"$",""))</f>
        <v>16145.64</v>
      </c>
      <c r="Z1305">
        <f>VALUE(SUBSTITUTE(Table1[[#This Row],[Total]],"$",""))</f>
        <v>16194.64</v>
      </c>
      <c r="AA1305" s="3">
        <f>Table1[[#This Row],[Order Total Number]]-Table1[[#This Row],[Total Number]]</f>
        <v>-49</v>
      </c>
      <c r="AB1305">
        <f>VALUE(SUBSTITUTE(Table1[[#This Row],[Shipping Cost]],"$",""))</f>
        <v>24.49</v>
      </c>
      <c r="AC1305">
        <f>VALUE(SUBSTITUTE(Table1[[#This Row],[Discount $]],"$",""))</f>
        <v>1712.97</v>
      </c>
      <c r="AD1305">
        <f>VALUE(SUBSTITUTE(Table1[[#This Row],[Retail Price]],"$",""))</f>
        <v>449.99</v>
      </c>
      <c r="AE1305" s="4">
        <f>(Table1[[#This Row],[Retail Price Number]]*Table1[[#This Row],[Order Quantity]])-Table1[[#This Row],[Discount $ Number]]+Table1[[#This Row],[Shipping Cost Number]]</f>
        <v>19461.05</v>
      </c>
      <c r="AF1305">
        <f>Table1[[#This Row],[Retail Price Number]]*Table1[[#This Row],[Order Quantity]]-Table1[[#This Row],[Discount $ Number]]</f>
        <v>19436.559999999998</v>
      </c>
      <c r="AG1305">
        <f>(Table1[[#This Row],[Retail Price Number]]*Table1[[#This Row],[Order Quantity]])-Table1[[#This Row],[Discount $ Number]]-Table1[[#This Row],[Shipping Cost Number]]</f>
        <v>19412.069999999996</v>
      </c>
      <c r="AH1305">
        <f>Table1[[#This Row],[Retail Price Number]]*Table1[[#This Row],[Order Quantity]]</f>
        <v>21149.53</v>
      </c>
      <c r="AI1305">
        <f>YEAR(Table1[[#This Row],[Order Date]])</f>
        <v>2013</v>
      </c>
    </row>
    <row r="1306" spans="1:35" x14ac:dyDescent="0.3">
      <c r="A1306" t="s">
        <v>1986</v>
      </c>
      <c r="B1306" s="1">
        <v>42386</v>
      </c>
      <c r="C1306" t="s">
        <v>3053</v>
      </c>
      <c r="D1306" t="s">
        <v>766</v>
      </c>
      <c r="E1306" t="s">
        <v>27</v>
      </c>
      <c r="F1306" t="s">
        <v>28</v>
      </c>
      <c r="G1306" t="s">
        <v>77</v>
      </c>
      <c r="H1306" t="s">
        <v>217</v>
      </c>
      <c r="I1306" t="s">
        <v>92</v>
      </c>
      <c r="J1306" t="s">
        <v>229</v>
      </c>
      <c r="K1306" t="s">
        <v>33</v>
      </c>
      <c r="L1306" t="s">
        <v>65</v>
      </c>
      <c r="M1306" t="s">
        <v>35</v>
      </c>
      <c r="N1306" s="1">
        <v>42386</v>
      </c>
      <c r="O1306" t="s">
        <v>230</v>
      </c>
      <c r="P1306" s="3" t="s">
        <v>231</v>
      </c>
      <c r="Q1306" t="s">
        <v>232</v>
      </c>
      <c r="R1306">
        <v>3</v>
      </c>
      <c r="S1306" t="s">
        <v>3395</v>
      </c>
      <c r="T1306" s="2">
        <v>0.01</v>
      </c>
      <c r="U1306" t="s">
        <v>3396</v>
      </c>
      <c r="V1306" t="s">
        <v>3397</v>
      </c>
      <c r="W1306" t="s">
        <v>236</v>
      </c>
      <c r="X1306" t="s">
        <v>3398</v>
      </c>
      <c r="Y1306" s="3">
        <f>VALUE(SUBSTITUTE(Table1[[#This Row],[Order Total]],"$",""))</f>
        <v>16195.64</v>
      </c>
      <c r="Z1306">
        <f>VALUE(SUBSTITUTE(Table1[[#This Row],[Total]],"$",""))</f>
        <v>17194.64</v>
      </c>
      <c r="AA1306" s="3">
        <f>Table1[[#This Row],[Order Total Number]]-Table1[[#This Row],[Total Number]]</f>
        <v>-999</v>
      </c>
      <c r="AB1306">
        <f>VALUE(SUBSTITUTE(Table1[[#This Row],[Shipping Cost]],"$",""))</f>
        <v>49</v>
      </c>
      <c r="AC1306">
        <f>VALUE(SUBSTITUTE(Table1[[#This Row],[Discount $]],"$",""))</f>
        <v>1633.97</v>
      </c>
      <c r="AD1306">
        <f>VALUE(SUBSTITUTE(Table1[[#This Row],[Retail Price]],"$",""))</f>
        <v>449.99</v>
      </c>
      <c r="AE1306" s="4">
        <f>(Table1[[#This Row],[Retail Price Number]]*Table1[[#This Row],[Order Quantity]])-Table1[[#This Row],[Discount $ Number]]+Table1[[#This Row],[Shipping Cost Number]]</f>
        <v>-235</v>
      </c>
      <c r="AF1306">
        <f>Table1[[#This Row],[Retail Price Number]]*Table1[[#This Row],[Order Quantity]]-Table1[[#This Row],[Discount $ Number]]</f>
        <v>-284</v>
      </c>
      <c r="AG1306">
        <f>(Table1[[#This Row],[Retail Price Number]]*Table1[[#This Row],[Order Quantity]])-Table1[[#This Row],[Discount $ Number]]-Table1[[#This Row],[Shipping Cost Number]]</f>
        <v>-333</v>
      </c>
      <c r="AH1306">
        <f>Table1[[#This Row],[Retail Price Number]]*Table1[[#This Row],[Order Quantity]]</f>
        <v>1349.97</v>
      </c>
      <c r="AI1306">
        <f>YEAR(Table1[[#This Row],[Order Date]])</f>
        <v>2016</v>
      </c>
    </row>
    <row r="1307" spans="1:35" x14ac:dyDescent="0.3">
      <c r="A1307" t="s">
        <v>1986</v>
      </c>
      <c r="B1307" s="1">
        <v>41675</v>
      </c>
      <c r="C1307" t="s">
        <v>4619</v>
      </c>
      <c r="D1307" t="s">
        <v>365</v>
      </c>
      <c r="E1307" t="s">
        <v>46</v>
      </c>
      <c r="F1307" t="s">
        <v>47</v>
      </c>
      <c r="G1307" t="s">
        <v>134</v>
      </c>
      <c r="H1307" t="s">
        <v>48</v>
      </c>
      <c r="I1307" t="s">
        <v>121</v>
      </c>
      <c r="J1307" t="s">
        <v>229</v>
      </c>
      <c r="K1307" t="s">
        <v>94</v>
      </c>
      <c r="L1307" t="s">
        <v>34</v>
      </c>
      <c r="M1307" t="s">
        <v>35</v>
      </c>
      <c r="N1307" s="1">
        <v>41677</v>
      </c>
      <c r="O1307" t="s">
        <v>230</v>
      </c>
      <c r="P1307" s="3" t="s">
        <v>231</v>
      </c>
      <c r="Q1307" t="s">
        <v>232</v>
      </c>
      <c r="R1307">
        <v>45</v>
      </c>
      <c r="S1307" t="s">
        <v>4866</v>
      </c>
      <c r="T1307" s="2">
        <v>0</v>
      </c>
      <c r="U1307" t="s">
        <v>4867</v>
      </c>
      <c r="V1307" t="s">
        <v>2276</v>
      </c>
      <c r="W1307" t="s">
        <v>236</v>
      </c>
      <c r="X1307" t="s">
        <v>2277</v>
      </c>
      <c r="Y1307" s="3">
        <f>VALUE(SUBSTITUTE(Table1[[#This Row],[Order Total]],"$",""))</f>
        <v>16145.64</v>
      </c>
      <c r="Z1307">
        <f>VALUE(SUBSTITUTE(Table1[[#This Row],[Total]],"$",""))</f>
        <v>16194.64</v>
      </c>
      <c r="AA1307" s="3">
        <f>Table1[[#This Row],[Order Total Number]]-Table1[[#This Row],[Total Number]]</f>
        <v>-49</v>
      </c>
      <c r="AB1307">
        <f>VALUE(SUBSTITUTE(Table1[[#This Row],[Shipping Cost]],"$",""))</f>
        <v>49</v>
      </c>
      <c r="AC1307">
        <f>VALUE(SUBSTITUTE(Table1[[#This Row],[Discount $]],"$",""))</f>
        <v>1404.97</v>
      </c>
      <c r="AD1307">
        <f>VALUE(SUBSTITUTE(Table1[[#This Row],[Retail Price]],"$",""))</f>
        <v>449.99</v>
      </c>
      <c r="AE1307" s="4">
        <f>(Table1[[#This Row],[Retail Price Number]]*Table1[[#This Row],[Order Quantity]])-Table1[[#This Row],[Discount $ Number]]+Table1[[#This Row],[Shipping Cost Number]]</f>
        <v>18893.579999999998</v>
      </c>
      <c r="AF1307">
        <f>Table1[[#This Row],[Retail Price Number]]*Table1[[#This Row],[Order Quantity]]-Table1[[#This Row],[Discount $ Number]]</f>
        <v>18844.579999999998</v>
      </c>
      <c r="AG1307">
        <f>(Table1[[#This Row],[Retail Price Number]]*Table1[[#This Row],[Order Quantity]])-Table1[[#This Row],[Discount $ Number]]-Table1[[#This Row],[Shipping Cost Number]]</f>
        <v>18795.579999999998</v>
      </c>
      <c r="AH1307">
        <f>Table1[[#This Row],[Retail Price Number]]*Table1[[#This Row],[Order Quantity]]</f>
        <v>20249.55</v>
      </c>
      <c r="AI1307">
        <f>YEAR(Table1[[#This Row],[Order Date]])</f>
        <v>2014</v>
      </c>
    </row>
    <row r="1308" spans="1:35" x14ac:dyDescent="0.3">
      <c r="A1308" t="s">
        <v>1986</v>
      </c>
      <c r="B1308" s="1">
        <v>41677</v>
      </c>
      <c r="C1308" t="s">
        <v>4619</v>
      </c>
      <c r="D1308" t="s">
        <v>365</v>
      </c>
      <c r="E1308" t="s">
        <v>46</v>
      </c>
      <c r="F1308" t="s">
        <v>47</v>
      </c>
      <c r="G1308" t="s">
        <v>134</v>
      </c>
      <c r="H1308" t="s">
        <v>48</v>
      </c>
      <c r="I1308" t="s">
        <v>63</v>
      </c>
      <c r="J1308" t="s">
        <v>229</v>
      </c>
      <c r="K1308" t="s">
        <v>94</v>
      </c>
      <c r="L1308" t="s">
        <v>34</v>
      </c>
      <c r="M1308" t="s">
        <v>35</v>
      </c>
      <c r="N1308" s="1">
        <v>41678</v>
      </c>
      <c r="O1308" t="s">
        <v>1798</v>
      </c>
      <c r="P1308" s="3" t="s">
        <v>231</v>
      </c>
      <c r="Q1308" t="s">
        <v>1799</v>
      </c>
      <c r="R1308">
        <v>20</v>
      </c>
      <c r="S1308" t="s">
        <v>4866</v>
      </c>
      <c r="T1308" s="2">
        <v>0.08</v>
      </c>
      <c r="U1308" t="s">
        <v>5329</v>
      </c>
      <c r="V1308" t="s">
        <v>2276</v>
      </c>
      <c r="W1308" t="s">
        <v>618</v>
      </c>
      <c r="X1308" t="s">
        <v>2277</v>
      </c>
      <c r="Y1308" s="3">
        <f>VALUE(SUBSTITUTE(Table1[[#This Row],[Order Total]],"$",""))</f>
        <v>16145.64</v>
      </c>
      <c r="Z1308">
        <f>VALUE(SUBSTITUTE(Table1[[#This Row],[Total]],"$",""))</f>
        <v>16194.64</v>
      </c>
      <c r="AA1308" s="3">
        <f>Table1[[#This Row],[Order Total Number]]-Table1[[#This Row],[Total Number]]</f>
        <v>-49</v>
      </c>
      <c r="AB1308">
        <f>VALUE(SUBSTITUTE(Table1[[#This Row],[Shipping Cost]],"$",""))</f>
        <v>24.49</v>
      </c>
      <c r="AC1308">
        <f>VALUE(SUBSTITUTE(Table1[[#This Row],[Discount $]],"$",""))</f>
        <v>1523.97</v>
      </c>
      <c r="AD1308">
        <f>VALUE(SUBSTITUTE(Table1[[#This Row],[Retail Price]],"$",""))</f>
        <v>449.99</v>
      </c>
      <c r="AE1308" s="4">
        <f>(Table1[[#This Row],[Retail Price Number]]*Table1[[#This Row],[Order Quantity]])-Table1[[#This Row],[Discount $ Number]]+Table1[[#This Row],[Shipping Cost Number]]</f>
        <v>7500.3199999999988</v>
      </c>
      <c r="AF1308">
        <f>Table1[[#This Row],[Retail Price Number]]*Table1[[#This Row],[Order Quantity]]-Table1[[#This Row],[Discount $ Number]]</f>
        <v>7475.829999999999</v>
      </c>
      <c r="AG1308">
        <f>(Table1[[#This Row],[Retail Price Number]]*Table1[[#This Row],[Order Quantity]])-Table1[[#This Row],[Discount $ Number]]-Table1[[#This Row],[Shipping Cost Number]]</f>
        <v>7451.3399999999992</v>
      </c>
      <c r="AH1308">
        <f>Table1[[#This Row],[Retail Price Number]]*Table1[[#This Row],[Order Quantity]]</f>
        <v>8999.7999999999993</v>
      </c>
      <c r="AI1308">
        <f>YEAR(Table1[[#This Row],[Order Date]])</f>
        <v>2014</v>
      </c>
    </row>
    <row r="1309" spans="1:35" x14ac:dyDescent="0.3">
      <c r="A1309" t="s">
        <v>1986</v>
      </c>
      <c r="B1309" s="1">
        <v>41621</v>
      </c>
      <c r="C1309" t="s">
        <v>3019</v>
      </c>
      <c r="D1309" t="s">
        <v>551</v>
      </c>
      <c r="E1309" t="s">
        <v>27</v>
      </c>
      <c r="F1309" t="s">
        <v>28</v>
      </c>
      <c r="G1309" t="s">
        <v>77</v>
      </c>
      <c r="H1309" t="s">
        <v>289</v>
      </c>
      <c r="I1309" t="s">
        <v>92</v>
      </c>
      <c r="J1309" t="s">
        <v>366</v>
      </c>
      <c r="K1309" t="s">
        <v>94</v>
      </c>
      <c r="L1309" t="s">
        <v>34</v>
      </c>
      <c r="M1309" t="s">
        <v>35</v>
      </c>
      <c r="N1309" s="1">
        <v>41622</v>
      </c>
      <c r="O1309" t="s">
        <v>367</v>
      </c>
      <c r="P1309" s="3" t="s">
        <v>368</v>
      </c>
      <c r="Q1309" t="s">
        <v>301</v>
      </c>
      <c r="R1309">
        <v>11</v>
      </c>
      <c r="S1309" t="s">
        <v>5385</v>
      </c>
      <c r="T1309" s="2">
        <v>0.08</v>
      </c>
      <c r="U1309" t="s">
        <v>3021</v>
      </c>
      <c r="V1309" t="s">
        <v>5386</v>
      </c>
      <c r="W1309" t="s">
        <v>116</v>
      </c>
      <c r="X1309" t="s">
        <v>5387</v>
      </c>
      <c r="Y1309" s="3">
        <f>VALUE(SUBSTITUTE(Table1[[#This Row],[Order Total]],"$",""))</f>
        <v>211.9</v>
      </c>
      <c r="Z1309">
        <f>VALUE(SUBSTITUTE(Table1[[#This Row],[Total]],"$",""))</f>
        <v>213.09</v>
      </c>
      <c r="AA1309" s="3">
        <f>Table1[[#This Row],[Order Total Number]]-Table1[[#This Row],[Total Number]]</f>
        <v>-1.1899999999999977</v>
      </c>
      <c r="AB1309">
        <f>VALUE(SUBSTITUTE(Table1[[#This Row],[Shipping Cost]],"$",""))</f>
        <v>1.49</v>
      </c>
      <c r="AC1309">
        <f>VALUE(SUBSTITUTE(Table1[[#This Row],[Discount $]],"$",""))</f>
        <v>0.2</v>
      </c>
      <c r="AD1309">
        <f>VALUE(SUBSTITUTE(Table1[[#This Row],[Retail Price]],"$",""))</f>
        <v>5.98</v>
      </c>
      <c r="AE1309" s="4">
        <f>(Table1[[#This Row],[Retail Price Number]]*Table1[[#This Row],[Order Quantity]])-Table1[[#This Row],[Discount $ Number]]+Table1[[#This Row],[Shipping Cost Number]]</f>
        <v>67.069999999999993</v>
      </c>
      <c r="AF1309">
        <f>Table1[[#This Row],[Retail Price Number]]*Table1[[#This Row],[Order Quantity]]-Table1[[#This Row],[Discount $ Number]]</f>
        <v>65.58</v>
      </c>
      <c r="AG1309">
        <f>(Table1[[#This Row],[Retail Price Number]]*Table1[[#This Row],[Order Quantity]])-Table1[[#This Row],[Discount $ Number]]-Table1[[#This Row],[Shipping Cost Number]]</f>
        <v>64.09</v>
      </c>
      <c r="AH1309">
        <f>Table1[[#This Row],[Retail Price Number]]*Table1[[#This Row],[Order Quantity]]</f>
        <v>65.78</v>
      </c>
      <c r="AI1309">
        <f>YEAR(Table1[[#This Row],[Order Date]])</f>
        <v>2013</v>
      </c>
    </row>
    <row r="1310" spans="1:35" x14ac:dyDescent="0.3">
      <c r="A1310" t="s">
        <v>1986</v>
      </c>
      <c r="B1310" s="1">
        <v>41695</v>
      </c>
      <c r="C1310" t="s">
        <v>9067</v>
      </c>
      <c r="D1310" t="s">
        <v>1053</v>
      </c>
      <c r="E1310" t="s">
        <v>27</v>
      </c>
      <c r="F1310" t="s">
        <v>28</v>
      </c>
      <c r="G1310" t="s">
        <v>134</v>
      </c>
      <c r="H1310" t="s">
        <v>281</v>
      </c>
      <c r="I1310" t="s">
        <v>121</v>
      </c>
      <c r="J1310" t="s">
        <v>229</v>
      </c>
      <c r="K1310" t="s">
        <v>94</v>
      </c>
      <c r="L1310" t="s">
        <v>34</v>
      </c>
      <c r="M1310" t="s">
        <v>35</v>
      </c>
      <c r="N1310" s="1">
        <v>41697</v>
      </c>
      <c r="O1310" t="s">
        <v>230</v>
      </c>
      <c r="P1310" s="3" t="s">
        <v>231</v>
      </c>
      <c r="Q1310" t="s">
        <v>232</v>
      </c>
      <c r="R1310">
        <v>13</v>
      </c>
      <c r="S1310" t="s">
        <v>4866</v>
      </c>
      <c r="T1310" s="2">
        <v>0.1</v>
      </c>
      <c r="U1310" t="s">
        <v>9068</v>
      </c>
      <c r="V1310" t="s">
        <v>2276</v>
      </c>
      <c r="W1310" t="s">
        <v>236</v>
      </c>
      <c r="X1310" t="s">
        <v>2277</v>
      </c>
      <c r="Y1310" s="3">
        <f>VALUE(SUBSTITUTE(Table1[[#This Row],[Order Total]],"$",""))</f>
        <v>16145.64</v>
      </c>
      <c r="Z1310">
        <f>VALUE(SUBSTITUTE(Table1[[#This Row],[Total]],"$",""))</f>
        <v>16194.64</v>
      </c>
      <c r="AA1310" s="3">
        <f>Table1[[#This Row],[Order Total Number]]-Table1[[#This Row],[Total Number]]</f>
        <v>-49</v>
      </c>
      <c r="AB1310">
        <f>VALUE(SUBSTITUTE(Table1[[#This Row],[Shipping Cost]],"$",""))</f>
        <v>49</v>
      </c>
      <c r="AC1310">
        <f>VALUE(SUBSTITUTE(Table1[[#This Row],[Discount $]],"$",""))</f>
        <v>1403.97</v>
      </c>
      <c r="AD1310">
        <f>VALUE(SUBSTITUTE(Table1[[#This Row],[Retail Price]],"$",""))</f>
        <v>449.99</v>
      </c>
      <c r="AE1310" s="4">
        <f>(Table1[[#This Row],[Retail Price Number]]*Table1[[#This Row],[Order Quantity]])-Table1[[#This Row],[Discount $ Number]]+Table1[[#This Row],[Shipping Cost Number]]</f>
        <v>4494.8999999999996</v>
      </c>
      <c r="AF1310">
        <f>Table1[[#This Row],[Retail Price Number]]*Table1[[#This Row],[Order Quantity]]-Table1[[#This Row],[Discount $ Number]]</f>
        <v>4445.8999999999996</v>
      </c>
      <c r="AG1310">
        <f>(Table1[[#This Row],[Retail Price Number]]*Table1[[#This Row],[Order Quantity]])-Table1[[#This Row],[Discount $ Number]]-Table1[[#This Row],[Shipping Cost Number]]</f>
        <v>4396.8999999999996</v>
      </c>
      <c r="AH1310">
        <f>Table1[[#This Row],[Retail Price Number]]*Table1[[#This Row],[Order Quantity]]</f>
        <v>5849.87</v>
      </c>
      <c r="AI1310">
        <f>YEAR(Table1[[#This Row],[Order Date]])</f>
        <v>2014</v>
      </c>
    </row>
    <row r="1311" spans="1:35" x14ac:dyDescent="0.3">
      <c r="A1311" t="s">
        <v>1986</v>
      </c>
      <c r="B1311" s="1">
        <v>41495</v>
      </c>
      <c r="C1311" t="s">
        <v>364</v>
      </c>
      <c r="D1311" t="s">
        <v>365</v>
      </c>
      <c r="E1311" t="s">
        <v>46</v>
      </c>
      <c r="F1311" t="s">
        <v>47</v>
      </c>
      <c r="G1311" t="s">
        <v>91</v>
      </c>
      <c r="H1311" t="s">
        <v>48</v>
      </c>
      <c r="I1311" t="s">
        <v>63</v>
      </c>
      <c r="J1311" t="s">
        <v>3226</v>
      </c>
      <c r="K1311" t="s">
        <v>94</v>
      </c>
      <c r="L1311" t="s">
        <v>34</v>
      </c>
      <c r="M1311" t="s">
        <v>35</v>
      </c>
      <c r="N1311" s="1">
        <v>41499</v>
      </c>
      <c r="O1311" t="s">
        <v>3451</v>
      </c>
      <c r="P1311" s="3" t="s">
        <v>2368</v>
      </c>
      <c r="Q1311" t="s">
        <v>260</v>
      </c>
      <c r="R1311">
        <v>30</v>
      </c>
      <c r="S1311" t="s">
        <v>9499</v>
      </c>
      <c r="T1311" s="2">
        <v>0.08</v>
      </c>
      <c r="U1311" t="s">
        <v>401</v>
      </c>
      <c r="V1311" t="s">
        <v>7782</v>
      </c>
      <c r="W1311" t="s">
        <v>774</v>
      </c>
      <c r="X1311" t="s">
        <v>9500</v>
      </c>
      <c r="Y1311" s="3">
        <f>VALUE(SUBSTITUTE(Table1[[#This Row],[Order Total]],"$",""))</f>
        <v>85</v>
      </c>
      <c r="Z1311">
        <f>VALUE(SUBSTITUTE(Table1[[#This Row],[Total]],"$",""))</f>
        <v>85.49</v>
      </c>
      <c r="AA1311" s="3">
        <f>Table1[[#This Row],[Order Total Number]]-Table1[[#This Row],[Total Number]]</f>
        <v>-0.48999999999999488</v>
      </c>
      <c r="AB1311">
        <f>VALUE(SUBSTITUTE(Table1[[#This Row],[Shipping Cost]],"$",""))</f>
        <v>1.86</v>
      </c>
      <c r="AC1311">
        <f>VALUE(SUBSTITUTE(Table1[[#This Row],[Discount $]],"$",""))</f>
        <v>7.92</v>
      </c>
      <c r="AD1311">
        <f>VALUE(SUBSTITUTE(Table1[[#This Row],[Retail Price]],"$",""))</f>
        <v>3.26</v>
      </c>
      <c r="AE1311" s="4">
        <f>(Table1[[#This Row],[Retail Price Number]]*Table1[[#This Row],[Order Quantity]])-Table1[[#This Row],[Discount $ Number]]+Table1[[#This Row],[Shipping Cost Number]]</f>
        <v>91.74</v>
      </c>
      <c r="AF1311">
        <f>Table1[[#This Row],[Retail Price Number]]*Table1[[#This Row],[Order Quantity]]-Table1[[#This Row],[Discount $ Number]]</f>
        <v>89.88</v>
      </c>
      <c r="AG1311">
        <f>(Table1[[#This Row],[Retail Price Number]]*Table1[[#This Row],[Order Quantity]])-Table1[[#This Row],[Discount $ Number]]-Table1[[#This Row],[Shipping Cost Number]]</f>
        <v>88.02</v>
      </c>
      <c r="AH1311">
        <f>Table1[[#This Row],[Retail Price Number]]*Table1[[#This Row],[Order Quantity]]</f>
        <v>97.8</v>
      </c>
      <c r="AI1311">
        <f>YEAR(Table1[[#This Row],[Order Date]])</f>
        <v>2013</v>
      </c>
    </row>
    <row r="1312" spans="1:35" x14ac:dyDescent="0.3">
      <c r="A1312" t="s">
        <v>1986</v>
      </c>
      <c r="B1312" s="1">
        <v>41675</v>
      </c>
      <c r="C1312" t="s">
        <v>12742</v>
      </c>
      <c r="D1312" t="s">
        <v>12743</v>
      </c>
      <c r="E1312" t="s">
        <v>27</v>
      </c>
      <c r="F1312" t="s">
        <v>28</v>
      </c>
      <c r="G1312" t="s">
        <v>77</v>
      </c>
      <c r="H1312" t="s">
        <v>78</v>
      </c>
      <c r="I1312" t="s">
        <v>196</v>
      </c>
      <c r="J1312" t="s">
        <v>229</v>
      </c>
      <c r="K1312" t="s">
        <v>94</v>
      </c>
      <c r="L1312" t="s">
        <v>34</v>
      </c>
      <c r="M1312" t="s">
        <v>35</v>
      </c>
      <c r="N1312" s="1">
        <v>41677</v>
      </c>
      <c r="O1312" t="s">
        <v>1798</v>
      </c>
      <c r="P1312" s="3" t="s">
        <v>231</v>
      </c>
      <c r="Q1312" t="s">
        <v>1799</v>
      </c>
      <c r="R1312">
        <v>1</v>
      </c>
      <c r="S1312" t="s">
        <v>4866</v>
      </c>
      <c r="T1312" s="2">
        <v>0</v>
      </c>
      <c r="U1312" t="s">
        <v>9068</v>
      </c>
      <c r="V1312" t="s">
        <v>2276</v>
      </c>
      <c r="W1312" t="s">
        <v>618</v>
      </c>
      <c r="X1312" t="s">
        <v>2277</v>
      </c>
      <c r="Y1312" s="3">
        <f>VALUE(SUBSTITUTE(Table1[[#This Row],[Order Total]],"$",""))</f>
        <v>16145.64</v>
      </c>
      <c r="Z1312">
        <f>VALUE(SUBSTITUTE(Table1[[#This Row],[Total]],"$",""))</f>
        <v>16194.64</v>
      </c>
      <c r="AA1312" s="3">
        <f>Table1[[#This Row],[Order Total Number]]-Table1[[#This Row],[Total Number]]</f>
        <v>-49</v>
      </c>
      <c r="AB1312">
        <f>VALUE(SUBSTITUTE(Table1[[#This Row],[Shipping Cost]],"$",""))</f>
        <v>24.49</v>
      </c>
      <c r="AC1312">
        <f>VALUE(SUBSTITUTE(Table1[[#This Row],[Discount $]],"$",""))</f>
        <v>1403.97</v>
      </c>
      <c r="AD1312">
        <f>VALUE(SUBSTITUTE(Table1[[#This Row],[Retail Price]],"$",""))</f>
        <v>449.99</v>
      </c>
      <c r="AE1312" s="4">
        <f>(Table1[[#This Row],[Retail Price Number]]*Table1[[#This Row],[Order Quantity]])-Table1[[#This Row],[Discount $ Number]]+Table1[[#This Row],[Shipping Cost Number]]</f>
        <v>-929.49</v>
      </c>
      <c r="AF1312">
        <f>Table1[[#This Row],[Retail Price Number]]*Table1[[#This Row],[Order Quantity]]-Table1[[#This Row],[Discount $ Number]]</f>
        <v>-953.98</v>
      </c>
      <c r="AG1312">
        <f>(Table1[[#This Row],[Retail Price Number]]*Table1[[#This Row],[Order Quantity]])-Table1[[#This Row],[Discount $ Number]]-Table1[[#This Row],[Shipping Cost Number]]</f>
        <v>-978.47</v>
      </c>
      <c r="AH1312">
        <f>Table1[[#This Row],[Retail Price Number]]*Table1[[#This Row],[Order Quantity]]</f>
        <v>449.99</v>
      </c>
      <c r="AI1312">
        <f>YEAR(Table1[[#This Row],[Order Date]])</f>
        <v>2014</v>
      </c>
    </row>
    <row r="1313" spans="1:35" x14ac:dyDescent="0.3">
      <c r="A1313" t="s">
        <v>3314</v>
      </c>
      <c r="B1313" s="1">
        <v>41911</v>
      </c>
      <c r="C1313" t="s">
        <v>1242</v>
      </c>
      <c r="D1313" t="s">
        <v>61</v>
      </c>
      <c r="E1313" t="s">
        <v>27</v>
      </c>
      <c r="F1313" t="s">
        <v>28</v>
      </c>
      <c r="G1313" t="s">
        <v>91</v>
      </c>
      <c r="H1313" t="s">
        <v>62</v>
      </c>
      <c r="I1313" t="s">
        <v>196</v>
      </c>
      <c r="J1313" t="s">
        <v>756</v>
      </c>
      <c r="K1313" t="s">
        <v>33</v>
      </c>
      <c r="L1313" t="s">
        <v>392</v>
      </c>
      <c r="M1313" t="s">
        <v>393</v>
      </c>
      <c r="N1313" s="1">
        <v>41911</v>
      </c>
      <c r="O1313" t="s">
        <v>757</v>
      </c>
      <c r="P1313" s="3" t="s">
        <v>758</v>
      </c>
      <c r="Q1313" t="s">
        <v>98</v>
      </c>
      <c r="R1313">
        <v>31</v>
      </c>
      <c r="S1313" t="s">
        <v>3315</v>
      </c>
      <c r="T1313" s="2">
        <v>0.06</v>
      </c>
      <c r="U1313" t="s">
        <v>127</v>
      </c>
      <c r="V1313" t="s">
        <v>1740</v>
      </c>
      <c r="W1313" t="s">
        <v>762</v>
      </c>
      <c r="X1313" t="s">
        <v>3316</v>
      </c>
      <c r="Y1313" s="3">
        <f>VALUE(SUBSTITUTE(Table1[[#This Row],[Order Total]],"$",""))</f>
        <v>59.24</v>
      </c>
      <c r="Z1313">
        <f>VALUE(SUBSTITUTE(Table1[[#This Row],[Total]],"$",""))</f>
        <v>60.88</v>
      </c>
      <c r="AA1313" s="3">
        <f>Table1[[#This Row],[Order Total Number]]-Table1[[#This Row],[Total Number]]</f>
        <v>-1.6400000000000006</v>
      </c>
      <c r="AB1313">
        <f>VALUE(SUBSTITUTE(Table1[[#This Row],[Shipping Cost]],"$",""))</f>
        <v>5.44</v>
      </c>
      <c r="AC1313">
        <f>VALUE(SUBSTITUTE(Table1[[#This Row],[Discount $]],"$",""))</f>
        <v>0</v>
      </c>
      <c r="AD1313">
        <f>VALUE(SUBSTITUTE(Table1[[#This Row],[Retail Price]],"$",""))</f>
        <v>2.84</v>
      </c>
      <c r="AE1313" s="4">
        <f>(Table1[[#This Row],[Retail Price Number]]*Table1[[#This Row],[Order Quantity]])-Table1[[#This Row],[Discount $ Number]]+Table1[[#This Row],[Shipping Cost Number]]</f>
        <v>93.47999999999999</v>
      </c>
      <c r="AF1313">
        <f>Table1[[#This Row],[Retail Price Number]]*Table1[[#This Row],[Order Quantity]]-Table1[[#This Row],[Discount $ Number]]</f>
        <v>88.039999999999992</v>
      </c>
      <c r="AG1313">
        <f>(Table1[[#This Row],[Retail Price Number]]*Table1[[#This Row],[Order Quantity]])-Table1[[#This Row],[Discount $ Number]]-Table1[[#This Row],[Shipping Cost Number]]</f>
        <v>82.6</v>
      </c>
      <c r="AH1313">
        <f>Table1[[#This Row],[Retail Price Number]]*Table1[[#This Row],[Order Quantity]]</f>
        <v>88.039999999999992</v>
      </c>
      <c r="AI1313">
        <f>YEAR(Table1[[#This Row],[Order Date]])</f>
        <v>2014</v>
      </c>
    </row>
    <row r="1314" spans="1:35" x14ac:dyDescent="0.3">
      <c r="A1314" t="s">
        <v>3314</v>
      </c>
      <c r="B1314" s="1">
        <v>41529</v>
      </c>
      <c r="C1314" t="s">
        <v>650</v>
      </c>
      <c r="D1314" t="s">
        <v>204</v>
      </c>
      <c r="E1314" t="s">
        <v>27</v>
      </c>
      <c r="F1314" t="s">
        <v>28</v>
      </c>
      <c r="G1314" t="s">
        <v>29</v>
      </c>
      <c r="H1314" t="s">
        <v>205</v>
      </c>
      <c r="I1314" t="s">
        <v>31</v>
      </c>
      <c r="J1314" t="s">
        <v>265</v>
      </c>
      <c r="K1314" t="s">
        <v>94</v>
      </c>
      <c r="L1314" t="s">
        <v>109</v>
      </c>
      <c r="M1314" t="s">
        <v>35</v>
      </c>
      <c r="N1314" s="1">
        <v>41566</v>
      </c>
      <c r="O1314" t="s">
        <v>266</v>
      </c>
      <c r="P1314" s="3" t="s">
        <v>267</v>
      </c>
      <c r="Q1314" t="s">
        <v>268</v>
      </c>
      <c r="R1314">
        <v>37</v>
      </c>
      <c r="S1314" t="s">
        <v>817</v>
      </c>
      <c r="T1314" s="2">
        <v>0.08</v>
      </c>
      <c r="U1314" t="s">
        <v>5494</v>
      </c>
      <c r="V1314" t="s">
        <v>2120</v>
      </c>
      <c r="W1314" t="s">
        <v>116</v>
      </c>
      <c r="X1314" t="s">
        <v>5495</v>
      </c>
      <c r="Y1314" s="3">
        <f>VALUE(SUBSTITUTE(Table1[[#This Row],[Order Total]],"$",""))</f>
        <v>62.38</v>
      </c>
      <c r="Z1314">
        <f>VALUE(SUBSTITUTE(Table1[[#This Row],[Total]],"$",""))</f>
        <v>69.33</v>
      </c>
      <c r="AA1314" s="3">
        <f>Table1[[#This Row],[Order Total Number]]-Table1[[#This Row],[Total Number]]</f>
        <v>-6.9499999999999957</v>
      </c>
      <c r="AB1314">
        <f>VALUE(SUBSTITUTE(Table1[[#This Row],[Shipping Cost]],"$",""))</f>
        <v>1.49</v>
      </c>
      <c r="AC1314">
        <f>VALUE(SUBSTITUTE(Table1[[#This Row],[Discount $]],"$",""))</f>
        <v>0.64</v>
      </c>
      <c r="AD1314">
        <f>VALUE(SUBSTITUTE(Table1[[#This Row],[Retail Price]],"$",""))</f>
        <v>4.49</v>
      </c>
      <c r="AE1314" s="4">
        <f>(Table1[[#This Row],[Retail Price Number]]*Table1[[#This Row],[Order Quantity]])-Table1[[#This Row],[Discount $ Number]]+Table1[[#This Row],[Shipping Cost Number]]</f>
        <v>166.98000000000002</v>
      </c>
      <c r="AF1314">
        <f>Table1[[#This Row],[Retail Price Number]]*Table1[[#This Row],[Order Quantity]]-Table1[[#This Row],[Discount $ Number]]</f>
        <v>165.49</v>
      </c>
      <c r="AG1314">
        <f>(Table1[[#This Row],[Retail Price Number]]*Table1[[#This Row],[Order Quantity]])-Table1[[#This Row],[Discount $ Number]]-Table1[[#This Row],[Shipping Cost Number]]</f>
        <v>164</v>
      </c>
      <c r="AH1314">
        <f>Table1[[#This Row],[Retail Price Number]]*Table1[[#This Row],[Order Quantity]]</f>
        <v>166.13</v>
      </c>
      <c r="AI1314">
        <f>YEAR(Table1[[#This Row],[Order Date]])</f>
        <v>2013</v>
      </c>
    </row>
    <row r="1315" spans="1:35" x14ac:dyDescent="0.3">
      <c r="A1315" t="s">
        <v>3314</v>
      </c>
      <c r="B1315" s="1">
        <v>41552</v>
      </c>
      <c r="C1315" t="s">
        <v>1911</v>
      </c>
      <c r="D1315" t="s">
        <v>120</v>
      </c>
      <c r="E1315" t="s">
        <v>27</v>
      </c>
      <c r="F1315" t="s">
        <v>28</v>
      </c>
      <c r="G1315" t="s">
        <v>134</v>
      </c>
      <c r="H1315" t="s">
        <v>62</v>
      </c>
      <c r="I1315" t="s">
        <v>121</v>
      </c>
      <c r="J1315" t="s">
        <v>145</v>
      </c>
      <c r="K1315" t="s">
        <v>94</v>
      </c>
      <c r="L1315" t="s">
        <v>95</v>
      </c>
      <c r="M1315" t="s">
        <v>156</v>
      </c>
      <c r="N1315" s="1">
        <v>41554</v>
      </c>
      <c r="O1315" t="s">
        <v>146</v>
      </c>
      <c r="P1315" s="3" t="s">
        <v>147</v>
      </c>
      <c r="Q1315" t="s">
        <v>148</v>
      </c>
      <c r="R1315">
        <v>23</v>
      </c>
      <c r="S1315" t="s">
        <v>7347</v>
      </c>
      <c r="T1315" s="2">
        <v>0.01</v>
      </c>
      <c r="U1315" t="s">
        <v>7348</v>
      </c>
      <c r="V1315" t="s">
        <v>1442</v>
      </c>
      <c r="W1315" t="s">
        <v>152</v>
      </c>
      <c r="X1315" t="s">
        <v>7349</v>
      </c>
      <c r="Y1315" s="3">
        <f>VALUE(SUBSTITUTE(Table1[[#This Row],[Order Total]],"$",""))</f>
        <v>528.39</v>
      </c>
      <c r="Z1315">
        <f>VALUE(SUBSTITUTE(Table1[[#This Row],[Total]],"$",""))</f>
        <v>531.99</v>
      </c>
      <c r="AA1315" s="3">
        <f>Table1[[#This Row],[Order Total Number]]-Table1[[#This Row],[Total Number]]</f>
        <v>-3.6000000000000227</v>
      </c>
      <c r="AB1315">
        <f>VALUE(SUBSTITUTE(Table1[[#This Row],[Shipping Cost]],"$",""))</f>
        <v>2.85</v>
      </c>
      <c r="AC1315">
        <f>VALUE(SUBSTITUTE(Table1[[#This Row],[Discount $]],"$",""))</f>
        <v>26.29</v>
      </c>
      <c r="AD1315">
        <f>VALUE(SUBSTITUTE(Table1[[#This Row],[Retail Price]],"$",""))</f>
        <v>12.22</v>
      </c>
      <c r="AE1315" s="4">
        <f>(Table1[[#This Row],[Retail Price Number]]*Table1[[#This Row],[Order Quantity]])-Table1[[#This Row],[Discount $ Number]]+Table1[[#This Row],[Shipping Cost Number]]</f>
        <v>257.62</v>
      </c>
      <c r="AF1315">
        <f>Table1[[#This Row],[Retail Price Number]]*Table1[[#This Row],[Order Quantity]]-Table1[[#This Row],[Discount $ Number]]</f>
        <v>254.77</v>
      </c>
      <c r="AG1315">
        <f>(Table1[[#This Row],[Retail Price Number]]*Table1[[#This Row],[Order Quantity]])-Table1[[#This Row],[Discount $ Number]]-Table1[[#This Row],[Shipping Cost Number]]</f>
        <v>251.92000000000002</v>
      </c>
      <c r="AH1315">
        <f>Table1[[#This Row],[Retail Price Number]]*Table1[[#This Row],[Order Quantity]]</f>
        <v>281.06</v>
      </c>
      <c r="AI1315">
        <f>YEAR(Table1[[#This Row],[Order Date]])</f>
        <v>2013</v>
      </c>
    </row>
    <row r="1316" spans="1:35" x14ac:dyDescent="0.3">
      <c r="A1316" t="s">
        <v>3314</v>
      </c>
      <c r="B1316" s="1">
        <v>42122</v>
      </c>
      <c r="C1316" t="s">
        <v>4398</v>
      </c>
      <c r="D1316" t="s">
        <v>162</v>
      </c>
      <c r="E1316" t="s">
        <v>46</v>
      </c>
      <c r="F1316" t="s">
        <v>47</v>
      </c>
      <c r="G1316" t="s">
        <v>91</v>
      </c>
      <c r="H1316" t="s">
        <v>107</v>
      </c>
      <c r="I1316" t="s">
        <v>92</v>
      </c>
      <c r="J1316" t="s">
        <v>64</v>
      </c>
      <c r="K1316" t="s">
        <v>94</v>
      </c>
      <c r="L1316" t="s">
        <v>109</v>
      </c>
      <c r="M1316" t="s">
        <v>35</v>
      </c>
      <c r="N1316" s="1">
        <v>42124</v>
      </c>
      <c r="O1316" t="s">
        <v>66</v>
      </c>
      <c r="P1316" s="3" t="s">
        <v>67</v>
      </c>
      <c r="Q1316" t="s">
        <v>68</v>
      </c>
      <c r="R1316">
        <v>49</v>
      </c>
      <c r="S1316" t="s">
        <v>3055</v>
      </c>
      <c r="T1316" s="2">
        <v>7.0000000000000007E-2</v>
      </c>
      <c r="U1316" t="s">
        <v>480</v>
      </c>
      <c r="V1316" t="s">
        <v>729</v>
      </c>
      <c r="W1316" t="s">
        <v>72</v>
      </c>
      <c r="X1316" t="s">
        <v>8263</v>
      </c>
      <c r="Y1316" s="3">
        <f>VALUE(SUBSTITUTE(Table1[[#This Row],[Order Total]],"$",""))</f>
        <v>75.290000000000006</v>
      </c>
      <c r="Z1316">
        <f>VALUE(SUBSTITUTE(Table1[[#This Row],[Total]],"$",""))</f>
        <v>74.48</v>
      </c>
      <c r="AA1316" s="3">
        <f>Table1[[#This Row],[Order Total Number]]-Table1[[#This Row],[Total Number]]</f>
        <v>0.81000000000000227</v>
      </c>
      <c r="AB1316">
        <f>VALUE(SUBSTITUTE(Table1[[#This Row],[Shipping Cost]],"$",""))</f>
        <v>0.99</v>
      </c>
      <c r="AC1316">
        <f>VALUE(SUBSTITUTE(Table1[[#This Row],[Discount $]],"$",""))</f>
        <v>2.61</v>
      </c>
      <c r="AD1316">
        <f>VALUE(SUBSTITUTE(Table1[[#This Row],[Retail Price]],"$",""))</f>
        <v>2.88</v>
      </c>
      <c r="AE1316" s="4">
        <f>(Table1[[#This Row],[Retail Price Number]]*Table1[[#This Row],[Order Quantity]])-Table1[[#This Row],[Discount $ Number]]+Table1[[#This Row],[Shipping Cost Number]]</f>
        <v>139.5</v>
      </c>
      <c r="AF1316">
        <f>Table1[[#This Row],[Retail Price Number]]*Table1[[#This Row],[Order Quantity]]-Table1[[#This Row],[Discount $ Number]]</f>
        <v>138.51</v>
      </c>
      <c r="AG1316">
        <f>(Table1[[#This Row],[Retail Price Number]]*Table1[[#This Row],[Order Quantity]])-Table1[[#This Row],[Discount $ Number]]-Table1[[#This Row],[Shipping Cost Number]]</f>
        <v>137.51999999999998</v>
      </c>
      <c r="AH1316">
        <f>Table1[[#This Row],[Retail Price Number]]*Table1[[#This Row],[Order Quantity]]</f>
        <v>141.12</v>
      </c>
      <c r="AI1316">
        <f>YEAR(Table1[[#This Row],[Order Date]])</f>
        <v>2015</v>
      </c>
    </row>
    <row r="1317" spans="1:35" x14ac:dyDescent="0.3">
      <c r="A1317" t="s">
        <v>3314</v>
      </c>
      <c r="B1317" s="1">
        <v>41580</v>
      </c>
      <c r="C1317" t="s">
        <v>4006</v>
      </c>
      <c r="D1317" t="s">
        <v>1019</v>
      </c>
      <c r="E1317" t="s">
        <v>46</v>
      </c>
      <c r="F1317" t="s">
        <v>47</v>
      </c>
      <c r="G1317" t="s">
        <v>134</v>
      </c>
      <c r="H1317" t="s">
        <v>107</v>
      </c>
      <c r="I1317" t="s">
        <v>63</v>
      </c>
      <c r="J1317" t="s">
        <v>1150</v>
      </c>
      <c r="K1317" t="s">
        <v>33</v>
      </c>
      <c r="L1317" t="s">
        <v>34</v>
      </c>
      <c r="M1317" t="s">
        <v>35</v>
      </c>
      <c r="N1317" s="1">
        <v>41581</v>
      </c>
      <c r="O1317" t="s">
        <v>1151</v>
      </c>
      <c r="P1317" s="3" t="s">
        <v>1152</v>
      </c>
      <c r="Q1317" t="s">
        <v>1153</v>
      </c>
      <c r="R1317">
        <v>41</v>
      </c>
      <c r="S1317" t="s">
        <v>888</v>
      </c>
      <c r="T1317" s="2">
        <v>0.04</v>
      </c>
      <c r="U1317" t="s">
        <v>1154</v>
      </c>
      <c r="V1317" t="s">
        <v>1155</v>
      </c>
      <c r="W1317" t="s">
        <v>1156</v>
      </c>
      <c r="X1317" t="s">
        <v>1157</v>
      </c>
      <c r="Y1317" s="3">
        <f>VALUE(SUBSTITUTE(Table1[[#This Row],[Order Total]],"$",""))</f>
        <v>190.95</v>
      </c>
      <c r="Z1317">
        <f>VALUE(SUBSTITUTE(Table1[[#This Row],[Total]],"$",""))</f>
        <v>193.3</v>
      </c>
      <c r="AA1317" s="3">
        <f>Table1[[#This Row],[Order Total Number]]-Table1[[#This Row],[Total Number]]</f>
        <v>-2.3500000000000227</v>
      </c>
      <c r="AB1317">
        <f>VALUE(SUBSTITUTE(Table1[[#This Row],[Shipping Cost]],"$",""))</f>
        <v>2.35</v>
      </c>
      <c r="AC1317">
        <f>VALUE(SUBSTITUTE(Table1[[#This Row],[Discount $]],"$",""))</f>
        <v>14.37</v>
      </c>
      <c r="AD1317">
        <f>VALUE(SUBSTITUTE(Table1[[#This Row],[Retail Price]],"$",""))</f>
        <v>7.08</v>
      </c>
      <c r="AE1317" s="4">
        <f>(Table1[[#This Row],[Retail Price Number]]*Table1[[#This Row],[Order Quantity]])-Table1[[#This Row],[Discount $ Number]]+Table1[[#This Row],[Shipping Cost Number]]</f>
        <v>278.26000000000005</v>
      </c>
      <c r="AF1317">
        <f>Table1[[#This Row],[Retail Price Number]]*Table1[[#This Row],[Order Quantity]]-Table1[[#This Row],[Discount $ Number]]</f>
        <v>275.91000000000003</v>
      </c>
      <c r="AG1317">
        <f>(Table1[[#This Row],[Retail Price Number]]*Table1[[#This Row],[Order Quantity]])-Table1[[#This Row],[Discount $ Number]]-Table1[[#This Row],[Shipping Cost Number]]</f>
        <v>273.56</v>
      </c>
      <c r="AH1317">
        <f>Table1[[#This Row],[Retail Price Number]]*Table1[[#This Row],[Order Quantity]]</f>
        <v>290.28000000000003</v>
      </c>
      <c r="AI1317">
        <f>YEAR(Table1[[#This Row],[Order Date]])</f>
        <v>2013</v>
      </c>
    </row>
    <row r="1318" spans="1:35" x14ac:dyDescent="0.3">
      <c r="A1318" t="s">
        <v>3314</v>
      </c>
      <c r="B1318" s="1">
        <v>41320</v>
      </c>
      <c r="C1318" t="s">
        <v>963</v>
      </c>
      <c r="D1318" t="s">
        <v>9322</v>
      </c>
      <c r="E1318" t="s">
        <v>27</v>
      </c>
      <c r="F1318" t="s">
        <v>28</v>
      </c>
      <c r="G1318" t="s">
        <v>77</v>
      </c>
      <c r="H1318" t="s">
        <v>965</v>
      </c>
      <c r="I1318" t="s">
        <v>31</v>
      </c>
      <c r="J1318" t="s">
        <v>355</v>
      </c>
      <c r="K1318" t="s">
        <v>33</v>
      </c>
      <c r="L1318" t="s">
        <v>34</v>
      </c>
      <c r="M1318" t="s">
        <v>35</v>
      </c>
      <c r="N1318" s="1">
        <v>41321</v>
      </c>
      <c r="O1318" t="s">
        <v>129</v>
      </c>
      <c r="P1318" s="3" t="s">
        <v>356</v>
      </c>
      <c r="Q1318" t="s">
        <v>357</v>
      </c>
      <c r="R1318">
        <v>36</v>
      </c>
      <c r="S1318" t="s">
        <v>9323</v>
      </c>
      <c r="T1318" s="2">
        <v>0</v>
      </c>
      <c r="U1318" t="s">
        <v>2998</v>
      </c>
      <c r="V1318" t="s">
        <v>1613</v>
      </c>
      <c r="W1318" t="s">
        <v>361</v>
      </c>
      <c r="X1318" t="s">
        <v>8619</v>
      </c>
      <c r="Y1318" s="3">
        <f>VALUE(SUBSTITUTE(Table1[[#This Row],[Order Total]],"$",""))</f>
        <v>32.85</v>
      </c>
      <c r="Z1318">
        <f>VALUE(SUBSTITUTE(Table1[[#This Row],[Total]],"$",""))</f>
        <v>33.83</v>
      </c>
      <c r="AA1318" s="3">
        <f>Table1[[#This Row],[Order Total Number]]-Table1[[#This Row],[Total Number]]</f>
        <v>-0.97999999999999687</v>
      </c>
      <c r="AB1318">
        <f>VALUE(SUBSTITUTE(Table1[[#This Row],[Shipping Cost]],"$",""))</f>
        <v>3.6</v>
      </c>
      <c r="AC1318">
        <f>VALUE(SUBSTITUTE(Table1[[#This Row],[Discount $]],"$",""))</f>
        <v>1.67</v>
      </c>
      <c r="AD1318">
        <f>VALUE(SUBSTITUTE(Table1[[#This Row],[Retail Price]],"$",""))</f>
        <v>5.68</v>
      </c>
      <c r="AE1318" s="4">
        <f>(Table1[[#This Row],[Retail Price Number]]*Table1[[#This Row],[Order Quantity]])-Table1[[#This Row],[Discount $ Number]]+Table1[[#This Row],[Shipping Cost Number]]</f>
        <v>206.41</v>
      </c>
      <c r="AF1318">
        <f>Table1[[#This Row],[Retail Price Number]]*Table1[[#This Row],[Order Quantity]]-Table1[[#This Row],[Discount $ Number]]</f>
        <v>202.81</v>
      </c>
      <c r="AG1318">
        <f>(Table1[[#This Row],[Retail Price Number]]*Table1[[#This Row],[Order Quantity]])-Table1[[#This Row],[Discount $ Number]]-Table1[[#This Row],[Shipping Cost Number]]</f>
        <v>199.21</v>
      </c>
      <c r="AH1318">
        <f>Table1[[#This Row],[Retail Price Number]]*Table1[[#This Row],[Order Quantity]]</f>
        <v>204.48</v>
      </c>
      <c r="AI1318">
        <f>YEAR(Table1[[#This Row],[Order Date]])</f>
        <v>2013</v>
      </c>
    </row>
    <row r="1319" spans="1:35" x14ac:dyDescent="0.3">
      <c r="A1319" t="s">
        <v>3314</v>
      </c>
      <c r="B1319" s="1">
        <v>41945</v>
      </c>
      <c r="C1319" t="s">
        <v>1945</v>
      </c>
      <c r="D1319" t="s">
        <v>391</v>
      </c>
      <c r="E1319" t="s">
        <v>27</v>
      </c>
      <c r="F1319" t="s">
        <v>28</v>
      </c>
      <c r="G1319" t="s">
        <v>29</v>
      </c>
      <c r="H1319" t="s">
        <v>217</v>
      </c>
      <c r="I1319" t="s">
        <v>31</v>
      </c>
      <c r="J1319" t="s">
        <v>564</v>
      </c>
      <c r="K1319" t="s">
        <v>94</v>
      </c>
      <c r="L1319" t="s">
        <v>109</v>
      </c>
      <c r="M1319" t="s">
        <v>35</v>
      </c>
      <c r="N1319" s="1">
        <v>41947</v>
      </c>
      <c r="O1319" t="s">
        <v>565</v>
      </c>
      <c r="P1319" s="3" t="s">
        <v>566</v>
      </c>
      <c r="Q1319" t="s">
        <v>567</v>
      </c>
      <c r="R1319">
        <v>26</v>
      </c>
      <c r="S1319" t="s">
        <v>10167</v>
      </c>
      <c r="T1319" s="2">
        <v>0.08</v>
      </c>
      <c r="U1319" t="s">
        <v>6276</v>
      </c>
      <c r="V1319" t="s">
        <v>6779</v>
      </c>
      <c r="W1319" t="s">
        <v>224</v>
      </c>
      <c r="X1319" t="s">
        <v>10168</v>
      </c>
      <c r="Y1319" s="3">
        <f>VALUE(SUBSTITUTE(Table1[[#This Row],[Order Total]],"$",""))</f>
        <v>45.58</v>
      </c>
      <c r="Z1319">
        <f>VALUE(SUBSTITUTE(Table1[[#This Row],[Total]],"$",""))</f>
        <v>48.17</v>
      </c>
      <c r="AA1319" s="3">
        <f>Table1[[#This Row],[Order Total Number]]-Table1[[#This Row],[Total Number]]</f>
        <v>-2.5900000000000034</v>
      </c>
      <c r="AB1319">
        <f>VALUE(SUBSTITUTE(Table1[[#This Row],[Shipping Cost]],"$",""))</f>
        <v>0.5</v>
      </c>
      <c r="AC1319">
        <f>VALUE(SUBSTITUTE(Table1[[#This Row],[Discount $]],"$",""))</f>
        <v>0.4</v>
      </c>
      <c r="AD1319">
        <f>VALUE(SUBSTITUTE(Table1[[#This Row],[Retail Price]],"$",""))</f>
        <v>6.3</v>
      </c>
      <c r="AE1319" s="4">
        <f>(Table1[[#This Row],[Retail Price Number]]*Table1[[#This Row],[Order Quantity]])-Table1[[#This Row],[Discount $ Number]]+Table1[[#This Row],[Shipping Cost Number]]</f>
        <v>163.89999999999998</v>
      </c>
      <c r="AF1319">
        <f>Table1[[#This Row],[Retail Price Number]]*Table1[[#This Row],[Order Quantity]]-Table1[[#This Row],[Discount $ Number]]</f>
        <v>163.39999999999998</v>
      </c>
      <c r="AG1319">
        <f>(Table1[[#This Row],[Retail Price Number]]*Table1[[#This Row],[Order Quantity]])-Table1[[#This Row],[Discount $ Number]]-Table1[[#This Row],[Shipping Cost Number]]</f>
        <v>162.89999999999998</v>
      </c>
      <c r="AH1319">
        <f>Table1[[#This Row],[Retail Price Number]]*Table1[[#This Row],[Order Quantity]]</f>
        <v>163.79999999999998</v>
      </c>
      <c r="AI1319">
        <f>YEAR(Table1[[#This Row],[Order Date]])</f>
        <v>2014</v>
      </c>
    </row>
    <row r="1320" spans="1:35" x14ac:dyDescent="0.3">
      <c r="A1320" t="s">
        <v>3314</v>
      </c>
      <c r="B1320" s="1">
        <v>41401</v>
      </c>
      <c r="C1320" t="s">
        <v>11290</v>
      </c>
      <c r="D1320" t="s">
        <v>365</v>
      </c>
      <c r="E1320" t="s">
        <v>46</v>
      </c>
      <c r="F1320" t="s">
        <v>47</v>
      </c>
      <c r="G1320" t="s">
        <v>91</v>
      </c>
      <c r="H1320" t="s">
        <v>48</v>
      </c>
      <c r="I1320" t="s">
        <v>121</v>
      </c>
      <c r="J1320" t="s">
        <v>2705</v>
      </c>
      <c r="K1320" t="s">
        <v>94</v>
      </c>
      <c r="L1320" t="s">
        <v>95</v>
      </c>
      <c r="M1320" t="s">
        <v>35</v>
      </c>
      <c r="N1320" s="1">
        <v>41403</v>
      </c>
      <c r="O1320" t="s">
        <v>2706</v>
      </c>
      <c r="P1320" s="3" t="s">
        <v>2707</v>
      </c>
      <c r="Q1320" t="s">
        <v>2708</v>
      </c>
      <c r="R1320">
        <v>13</v>
      </c>
      <c r="S1320" t="s">
        <v>2110</v>
      </c>
      <c r="T1320" s="2">
        <v>0.08</v>
      </c>
      <c r="U1320" t="s">
        <v>512</v>
      </c>
      <c r="V1320" t="s">
        <v>11291</v>
      </c>
      <c r="W1320" t="s">
        <v>116</v>
      </c>
      <c r="X1320" t="s">
        <v>2873</v>
      </c>
      <c r="Y1320" s="3">
        <f>VALUE(SUBSTITUTE(Table1[[#This Row],[Order Total]],"$",""))</f>
        <v>41.59</v>
      </c>
      <c r="Z1320">
        <f>VALUE(SUBSTITUTE(Table1[[#This Row],[Total]],"$",""))</f>
        <v>43.28</v>
      </c>
      <c r="AA1320" s="3">
        <f>Table1[[#This Row],[Order Total Number]]-Table1[[#This Row],[Total Number]]</f>
        <v>-1.6899999999999977</v>
      </c>
      <c r="AB1320">
        <f>VALUE(SUBSTITUTE(Table1[[#This Row],[Shipping Cost]],"$",""))</f>
        <v>1.49</v>
      </c>
      <c r="AC1320">
        <f>VALUE(SUBSTITUTE(Table1[[#This Row],[Discount $]],"$",""))</f>
        <v>7.45</v>
      </c>
      <c r="AD1320">
        <f>VALUE(SUBSTITUTE(Table1[[#This Row],[Retail Price]],"$",""))</f>
        <v>58.1</v>
      </c>
      <c r="AE1320" s="4">
        <f>(Table1[[#This Row],[Retail Price Number]]*Table1[[#This Row],[Order Quantity]])-Table1[[#This Row],[Discount $ Number]]+Table1[[#This Row],[Shipping Cost Number]]</f>
        <v>749.34</v>
      </c>
      <c r="AF1320">
        <f>Table1[[#This Row],[Retail Price Number]]*Table1[[#This Row],[Order Quantity]]-Table1[[#This Row],[Discount $ Number]]</f>
        <v>747.85</v>
      </c>
      <c r="AG1320">
        <f>(Table1[[#This Row],[Retail Price Number]]*Table1[[#This Row],[Order Quantity]])-Table1[[#This Row],[Discount $ Number]]-Table1[[#This Row],[Shipping Cost Number]]</f>
        <v>746.36</v>
      </c>
      <c r="AH1320">
        <f>Table1[[#This Row],[Retail Price Number]]*Table1[[#This Row],[Order Quantity]]</f>
        <v>755.30000000000007</v>
      </c>
      <c r="AI1320">
        <f>YEAR(Table1[[#This Row],[Order Date]])</f>
        <v>2013</v>
      </c>
    </row>
    <row r="1321" spans="1:35" x14ac:dyDescent="0.3">
      <c r="A1321" t="s">
        <v>3314</v>
      </c>
      <c r="B1321" s="1">
        <v>41595</v>
      </c>
      <c r="C1321" t="s">
        <v>572</v>
      </c>
      <c r="D1321" t="s">
        <v>306</v>
      </c>
      <c r="E1321" t="s">
        <v>46</v>
      </c>
      <c r="F1321" t="s">
        <v>47</v>
      </c>
      <c r="G1321" t="s">
        <v>77</v>
      </c>
      <c r="H1321" t="s">
        <v>107</v>
      </c>
      <c r="I1321" t="s">
        <v>92</v>
      </c>
      <c r="J1321" t="s">
        <v>1164</v>
      </c>
      <c r="K1321" t="s">
        <v>94</v>
      </c>
      <c r="L1321" t="s">
        <v>95</v>
      </c>
      <c r="M1321" t="s">
        <v>35</v>
      </c>
      <c r="N1321" s="1">
        <v>41596</v>
      </c>
      <c r="O1321" t="s">
        <v>1165</v>
      </c>
      <c r="P1321" s="3" t="s">
        <v>1166</v>
      </c>
      <c r="Q1321" t="s">
        <v>1167</v>
      </c>
      <c r="R1321">
        <v>29</v>
      </c>
      <c r="S1321" t="s">
        <v>888</v>
      </c>
      <c r="T1321" s="2">
        <v>7.0000000000000007E-2</v>
      </c>
      <c r="U1321" t="s">
        <v>534</v>
      </c>
      <c r="V1321" t="s">
        <v>11678</v>
      </c>
      <c r="W1321" t="s">
        <v>1169</v>
      </c>
      <c r="X1321" t="s">
        <v>4954</v>
      </c>
      <c r="Y1321" s="3">
        <f>VALUE(SUBSTITUTE(Table1[[#This Row],[Order Total]],"$",""))</f>
        <v>190.94</v>
      </c>
      <c r="Z1321">
        <f>VALUE(SUBSTITUTE(Table1[[#This Row],[Total]],"$",""))</f>
        <v>193.32</v>
      </c>
      <c r="AA1321" s="3">
        <f>Table1[[#This Row],[Order Total Number]]-Table1[[#This Row],[Total Number]]</f>
        <v>-2.3799999999999955</v>
      </c>
      <c r="AB1321">
        <f>VALUE(SUBSTITUTE(Table1[[#This Row],[Shipping Cost]],"$",""))</f>
        <v>2.64</v>
      </c>
      <c r="AC1321">
        <f>VALUE(SUBSTITUTE(Table1[[#This Row],[Discount $]],"$",""))</f>
        <v>14.38</v>
      </c>
      <c r="AD1321">
        <f>VALUE(SUBSTITUTE(Table1[[#This Row],[Retail Price]],"$",""))</f>
        <v>8.34</v>
      </c>
      <c r="AE1321" s="4">
        <f>(Table1[[#This Row],[Retail Price Number]]*Table1[[#This Row],[Order Quantity]])-Table1[[#This Row],[Discount $ Number]]+Table1[[#This Row],[Shipping Cost Number]]</f>
        <v>230.11999999999998</v>
      </c>
      <c r="AF1321">
        <f>Table1[[#This Row],[Retail Price Number]]*Table1[[#This Row],[Order Quantity]]-Table1[[#This Row],[Discount $ Number]]</f>
        <v>227.48</v>
      </c>
      <c r="AG1321">
        <f>(Table1[[#This Row],[Retail Price Number]]*Table1[[#This Row],[Order Quantity]])-Table1[[#This Row],[Discount $ Number]]-Table1[[#This Row],[Shipping Cost Number]]</f>
        <v>224.84</v>
      </c>
      <c r="AH1321">
        <f>Table1[[#This Row],[Retail Price Number]]*Table1[[#This Row],[Order Quantity]]</f>
        <v>241.85999999999999</v>
      </c>
      <c r="AI1321">
        <f>YEAR(Table1[[#This Row],[Order Date]])</f>
        <v>2013</v>
      </c>
    </row>
    <row r="1322" spans="1:35" x14ac:dyDescent="0.3">
      <c r="A1322" t="s">
        <v>5075</v>
      </c>
      <c r="B1322" s="1">
        <v>41672</v>
      </c>
      <c r="C1322" t="s">
        <v>1748</v>
      </c>
      <c r="D1322" t="s">
        <v>945</v>
      </c>
      <c r="E1322" t="s">
        <v>27</v>
      </c>
      <c r="F1322" t="s">
        <v>28</v>
      </c>
      <c r="G1322" t="s">
        <v>91</v>
      </c>
      <c r="H1322" t="s">
        <v>241</v>
      </c>
      <c r="I1322" t="s">
        <v>92</v>
      </c>
      <c r="J1322" t="s">
        <v>4068</v>
      </c>
      <c r="K1322" t="s">
        <v>33</v>
      </c>
      <c r="L1322" t="s">
        <v>65</v>
      </c>
      <c r="M1322" t="s">
        <v>35</v>
      </c>
      <c r="N1322" s="1">
        <v>41673</v>
      </c>
      <c r="O1322" t="s">
        <v>2512</v>
      </c>
      <c r="P1322" s="3" t="s">
        <v>2119</v>
      </c>
      <c r="Q1322" t="s">
        <v>428</v>
      </c>
      <c r="R1322">
        <v>8</v>
      </c>
      <c r="S1322" t="s">
        <v>5076</v>
      </c>
      <c r="T1322" s="2">
        <v>0.09</v>
      </c>
      <c r="U1322" t="s">
        <v>3412</v>
      </c>
      <c r="V1322" t="s">
        <v>5077</v>
      </c>
      <c r="W1322" t="s">
        <v>4072</v>
      </c>
      <c r="X1322" t="s">
        <v>5078</v>
      </c>
      <c r="Y1322" s="3">
        <f>VALUE(SUBSTITUTE(Table1[[#This Row],[Order Total]],"$",""))</f>
        <v>39.4</v>
      </c>
      <c r="Z1322">
        <f>VALUE(SUBSTITUTE(Table1[[#This Row],[Total]],"$",""))</f>
        <v>42.37</v>
      </c>
      <c r="AA1322" s="3">
        <f>Table1[[#This Row],[Order Total Number]]-Table1[[#This Row],[Total Number]]</f>
        <v>-2.9699999999999989</v>
      </c>
      <c r="AB1322">
        <f>VALUE(SUBSTITUTE(Table1[[#This Row],[Shipping Cost]],"$",""))</f>
        <v>2.97</v>
      </c>
      <c r="AC1322">
        <f>VALUE(SUBSTITUTE(Table1[[#This Row],[Discount $]],"$",""))</f>
        <v>4.38</v>
      </c>
      <c r="AD1322">
        <f>VALUE(SUBSTITUTE(Table1[[#This Row],[Retail Price]],"$",""))</f>
        <v>3.98</v>
      </c>
      <c r="AE1322" s="4">
        <f>(Table1[[#This Row],[Retail Price Number]]*Table1[[#This Row],[Order Quantity]])-Table1[[#This Row],[Discount $ Number]]+Table1[[#This Row],[Shipping Cost Number]]</f>
        <v>30.43</v>
      </c>
      <c r="AF1322">
        <f>Table1[[#This Row],[Retail Price Number]]*Table1[[#This Row],[Order Quantity]]-Table1[[#This Row],[Discount $ Number]]</f>
        <v>27.46</v>
      </c>
      <c r="AG1322">
        <f>(Table1[[#This Row],[Retail Price Number]]*Table1[[#This Row],[Order Quantity]])-Table1[[#This Row],[Discount $ Number]]-Table1[[#This Row],[Shipping Cost Number]]</f>
        <v>24.490000000000002</v>
      </c>
      <c r="AH1322">
        <f>Table1[[#This Row],[Retail Price Number]]*Table1[[#This Row],[Order Quantity]]</f>
        <v>31.84</v>
      </c>
      <c r="AI1322">
        <f>YEAR(Table1[[#This Row],[Order Date]])</f>
        <v>2014</v>
      </c>
    </row>
    <row r="1323" spans="1:35" x14ac:dyDescent="0.3">
      <c r="A1323" t="s">
        <v>1724</v>
      </c>
      <c r="B1323" s="1">
        <v>42005</v>
      </c>
      <c r="C1323" t="s">
        <v>1301</v>
      </c>
      <c r="D1323" t="s">
        <v>228</v>
      </c>
      <c r="E1323" t="s">
        <v>46</v>
      </c>
      <c r="F1323" t="s">
        <v>47</v>
      </c>
      <c r="G1323" t="s">
        <v>134</v>
      </c>
      <c r="H1323" t="s">
        <v>107</v>
      </c>
      <c r="I1323" t="s">
        <v>196</v>
      </c>
      <c r="J1323" t="s">
        <v>1725</v>
      </c>
      <c r="K1323" t="s">
        <v>94</v>
      </c>
      <c r="L1323" t="s">
        <v>34</v>
      </c>
      <c r="M1323" t="s">
        <v>35</v>
      </c>
      <c r="N1323" s="1">
        <v>42007</v>
      </c>
      <c r="O1323" t="s">
        <v>66</v>
      </c>
      <c r="P1323" s="3" t="s">
        <v>67</v>
      </c>
      <c r="Q1323" t="s">
        <v>68</v>
      </c>
      <c r="R1323">
        <v>38</v>
      </c>
      <c r="S1323" t="s">
        <v>1726</v>
      </c>
      <c r="T1323" s="2">
        <v>0</v>
      </c>
      <c r="U1323" t="s">
        <v>495</v>
      </c>
      <c r="V1323" t="s">
        <v>1727</v>
      </c>
      <c r="W1323" t="s">
        <v>1728</v>
      </c>
      <c r="X1323" t="s">
        <v>1729</v>
      </c>
      <c r="Y1323" s="3">
        <f>VALUE(SUBSTITUTE(Table1[[#This Row],[Order Total]],"$",""))</f>
        <v>34.43</v>
      </c>
      <c r="Z1323">
        <f>VALUE(SUBSTITUTE(Table1[[#This Row],[Total]],"$",""))</f>
        <v>35.729999999999997</v>
      </c>
      <c r="AA1323" s="3">
        <f>Table1[[#This Row],[Order Total Number]]-Table1[[#This Row],[Total Number]]</f>
        <v>-1.2999999999999972</v>
      </c>
      <c r="AB1323">
        <f>VALUE(SUBSTITUTE(Table1[[#This Row],[Shipping Cost]],"$",""))</f>
        <v>5.33</v>
      </c>
      <c r="AC1323">
        <f>VALUE(SUBSTITUTE(Table1[[#This Row],[Discount $]],"$",""))</f>
        <v>2.83</v>
      </c>
      <c r="AD1323">
        <f>VALUE(SUBSTITUTE(Table1[[#This Row],[Retail Price]],"$",""))</f>
        <v>2.88</v>
      </c>
      <c r="AE1323" s="4">
        <f>(Table1[[#This Row],[Retail Price Number]]*Table1[[#This Row],[Order Quantity]])-Table1[[#This Row],[Discount $ Number]]+Table1[[#This Row],[Shipping Cost Number]]</f>
        <v>111.94</v>
      </c>
      <c r="AF1323">
        <f>Table1[[#This Row],[Retail Price Number]]*Table1[[#This Row],[Order Quantity]]-Table1[[#This Row],[Discount $ Number]]</f>
        <v>106.61</v>
      </c>
      <c r="AG1323">
        <f>(Table1[[#This Row],[Retail Price Number]]*Table1[[#This Row],[Order Quantity]])-Table1[[#This Row],[Discount $ Number]]-Table1[[#This Row],[Shipping Cost Number]]</f>
        <v>101.28</v>
      </c>
      <c r="AH1323">
        <f>Table1[[#This Row],[Retail Price Number]]*Table1[[#This Row],[Order Quantity]]</f>
        <v>109.44</v>
      </c>
      <c r="AI1323">
        <f>YEAR(Table1[[#This Row],[Order Date]])</f>
        <v>2015</v>
      </c>
    </row>
    <row r="1324" spans="1:35" x14ac:dyDescent="0.3">
      <c r="A1324" t="s">
        <v>1724</v>
      </c>
      <c r="B1324" s="1">
        <v>41495</v>
      </c>
      <c r="C1324" t="s">
        <v>1183</v>
      </c>
      <c r="D1324" t="s">
        <v>174</v>
      </c>
      <c r="E1324" t="s">
        <v>27</v>
      </c>
      <c r="F1324" t="s">
        <v>28</v>
      </c>
      <c r="G1324" t="s">
        <v>91</v>
      </c>
      <c r="H1324" t="s">
        <v>78</v>
      </c>
      <c r="I1324" t="s">
        <v>31</v>
      </c>
      <c r="J1324" t="s">
        <v>1349</v>
      </c>
      <c r="K1324" t="s">
        <v>94</v>
      </c>
      <c r="L1324" t="s">
        <v>34</v>
      </c>
      <c r="M1324" t="s">
        <v>35</v>
      </c>
      <c r="N1324" s="1">
        <v>41520</v>
      </c>
      <c r="O1324" t="s">
        <v>1350</v>
      </c>
      <c r="P1324" s="3" t="s">
        <v>1351</v>
      </c>
      <c r="Q1324" t="s">
        <v>1352</v>
      </c>
      <c r="R1324">
        <v>23</v>
      </c>
      <c r="S1324" t="s">
        <v>4540</v>
      </c>
      <c r="T1324" s="2">
        <v>0.01</v>
      </c>
      <c r="U1324" t="s">
        <v>4541</v>
      </c>
      <c r="V1324" t="s">
        <v>4542</v>
      </c>
      <c r="W1324" t="s">
        <v>1353</v>
      </c>
      <c r="X1324" t="s">
        <v>4543</v>
      </c>
      <c r="Y1324" s="3">
        <f>VALUE(SUBSTITUTE(Table1[[#This Row],[Order Total]],"$",""))</f>
        <v>512.67999999999995</v>
      </c>
      <c r="Z1324">
        <f>VALUE(SUBSTITUTE(Table1[[#This Row],[Total]],"$",""))</f>
        <v>523.99</v>
      </c>
      <c r="AA1324" s="3">
        <f>Table1[[#This Row],[Order Total Number]]-Table1[[#This Row],[Total Number]]</f>
        <v>-11.310000000000059</v>
      </c>
      <c r="AB1324">
        <f>VALUE(SUBSTITUTE(Table1[[#This Row],[Shipping Cost]],"$",""))</f>
        <v>8.99</v>
      </c>
      <c r="AC1324">
        <f>VALUE(SUBSTITUTE(Table1[[#This Row],[Discount $]],"$",""))</f>
        <v>27.26</v>
      </c>
      <c r="AD1324">
        <f>VALUE(SUBSTITUTE(Table1[[#This Row],[Retail Price]],"$",""))</f>
        <v>40.97</v>
      </c>
      <c r="AE1324" s="4">
        <f>(Table1[[#This Row],[Retail Price Number]]*Table1[[#This Row],[Order Quantity]])-Table1[[#This Row],[Discount $ Number]]+Table1[[#This Row],[Shipping Cost Number]]</f>
        <v>924.04</v>
      </c>
      <c r="AF1324">
        <f>Table1[[#This Row],[Retail Price Number]]*Table1[[#This Row],[Order Quantity]]-Table1[[#This Row],[Discount $ Number]]</f>
        <v>915.05</v>
      </c>
      <c r="AG1324">
        <f>(Table1[[#This Row],[Retail Price Number]]*Table1[[#This Row],[Order Quantity]])-Table1[[#This Row],[Discount $ Number]]-Table1[[#This Row],[Shipping Cost Number]]</f>
        <v>906.06</v>
      </c>
      <c r="AH1324">
        <f>Table1[[#This Row],[Retail Price Number]]*Table1[[#This Row],[Order Quantity]]</f>
        <v>942.31</v>
      </c>
      <c r="AI1324">
        <f>YEAR(Table1[[#This Row],[Order Date]])</f>
        <v>2013</v>
      </c>
    </row>
    <row r="1325" spans="1:35" x14ac:dyDescent="0.3">
      <c r="A1325" t="s">
        <v>1724</v>
      </c>
      <c r="B1325" s="1">
        <v>41619</v>
      </c>
      <c r="C1325" t="s">
        <v>2359</v>
      </c>
      <c r="D1325" t="s">
        <v>195</v>
      </c>
      <c r="E1325" t="s">
        <v>46</v>
      </c>
      <c r="F1325" t="s">
        <v>47</v>
      </c>
      <c r="G1325" t="s">
        <v>134</v>
      </c>
      <c r="H1325" t="s">
        <v>48</v>
      </c>
      <c r="I1325" t="s">
        <v>121</v>
      </c>
      <c r="J1325" t="s">
        <v>771</v>
      </c>
      <c r="K1325" t="s">
        <v>94</v>
      </c>
      <c r="L1325" t="s">
        <v>34</v>
      </c>
      <c r="M1325" t="s">
        <v>35</v>
      </c>
      <c r="N1325" s="1">
        <v>41621</v>
      </c>
      <c r="O1325" t="s">
        <v>772</v>
      </c>
      <c r="P1325" s="3" t="s">
        <v>773</v>
      </c>
      <c r="Q1325" t="s">
        <v>774</v>
      </c>
      <c r="R1325">
        <v>22</v>
      </c>
      <c r="S1325" t="s">
        <v>5199</v>
      </c>
      <c r="T1325" s="2">
        <v>7.0000000000000007E-2</v>
      </c>
      <c r="U1325" t="s">
        <v>127</v>
      </c>
      <c r="V1325" t="s">
        <v>834</v>
      </c>
      <c r="W1325" t="s">
        <v>778</v>
      </c>
      <c r="X1325" t="s">
        <v>376</v>
      </c>
      <c r="Y1325" s="3">
        <f>VALUE(SUBSTITUTE(Table1[[#This Row],[Order Total]],"$",""))</f>
        <v>5.18</v>
      </c>
      <c r="Z1325">
        <f>VALUE(SUBSTITUTE(Table1[[#This Row],[Total]],"$",""))</f>
        <v>7.18</v>
      </c>
      <c r="AA1325" s="3">
        <f>Table1[[#This Row],[Order Total Number]]-Table1[[#This Row],[Total Number]]</f>
        <v>-2</v>
      </c>
      <c r="AB1325">
        <f>VALUE(SUBSTITUTE(Table1[[#This Row],[Shipping Cost]],"$",""))</f>
        <v>0.88</v>
      </c>
      <c r="AC1325">
        <f>VALUE(SUBSTITUTE(Table1[[#This Row],[Discount $]],"$",""))</f>
        <v>0</v>
      </c>
      <c r="AD1325">
        <f>VALUE(SUBSTITUTE(Table1[[#This Row],[Retail Price]],"$",""))</f>
        <v>4.76</v>
      </c>
      <c r="AE1325" s="4">
        <f>(Table1[[#This Row],[Retail Price Number]]*Table1[[#This Row],[Order Quantity]])-Table1[[#This Row],[Discount $ Number]]+Table1[[#This Row],[Shipping Cost Number]]</f>
        <v>105.6</v>
      </c>
      <c r="AF1325">
        <f>Table1[[#This Row],[Retail Price Number]]*Table1[[#This Row],[Order Quantity]]-Table1[[#This Row],[Discount $ Number]]</f>
        <v>104.72</v>
      </c>
      <c r="AG1325">
        <f>(Table1[[#This Row],[Retail Price Number]]*Table1[[#This Row],[Order Quantity]])-Table1[[#This Row],[Discount $ Number]]-Table1[[#This Row],[Shipping Cost Number]]</f>
        <v>103.84</v>
      </c>
      <c r="AH1325">
        <f>Table1[[#This Row],[Retail Price Number]]*Table1[[#This Row],[Order Quantity]]</f>
        <v>104.72</v>
      </c>
      <c r="AI1325">
        <f>YEAR(Table1[[#This Row],[Order Date]])</f>
        <v>2013</v>
      </c>
    </row>
    <row r="1326" spans="1:35" x14ac:dyDescent="0.3">
      <c r="A1326" t="s">
        <v>1724</v>
      </c>
      <c r="B1326" s="1">
        <v>41862</v>
      </c>
      <c r="C1326" t="s">
        <v>1574</v>
      </c>
      <c r="D1326" t="s">
        <v>144</v>
      </c>
      <c r="E1326" t="s">
        <v>46</v>
      </c>
      <c r="F1326" t="s">
        <v>47</v>
      </c>
      <c r="G1326" t="s">
        <v>91</v>
      </c>
      <c r="H1326" t="s">
        <v>107</v>
      </c>
      <c r="I1326" t="s">
        <v>63</v>
      </c>
      <c r="J1326" t="s">
        <v>2496</v>
      </c>
      <c r="K1326" t="s">
        <v>94</v>
      </c>
      <c r="L1326" t="s">
        <v>95</v>
      </c>
      <c r="M1326" t="s">
        <v>35</v>
      </c>
      <c r="N1326" s="1">
        <v>41865</v>
      </c>
      <c r="O1326" t="s">
        <v>2497</v>
      </c>
      <c r="P1326" s="3" t="s">
        <v>2498</v>
      </c>
      <c r="Q1326" t="s">
        <v>2499</v>
      </c>
      <c r="R1326">
        <v>41</v>
      </c>
      <c r="S1326" t="s">
        <v>8681</v>
      </c>
      <c r="T1326" s="2">
        <v>0.1</v>
      </c>
      <c r="U1326" t="s">
        <v>8682</v>
      </c>
      <c r="V1326" t="s">
        <v>8683</v>
      </c>
      <c r="W1326" t="s">
        <v>146</v>
      </c>
      <c r="X1326" t="s">
        <v>8684</v>
      </c>
      <c r="Y1326" s="3">
        <f>VALUE(SUBSTITUTE(Table1[[#This Row],[Order Total]],"$",""))</f>
        <v>2325.65</v>
      </c>
      <c r="Z1326">
        <f>VALUE(SUBSTITUTE(Table1[[#This Row],[Total]],"$",""))</f>
        <v>2328.15</v>
      </c>
      <c r="AA1326" s="3">
        <f>Table1[[#This Row],[Order Total Number]]-Table1[[#This Row],[Total Number]]</f>
        <v>-2.5</v>
      </c>
      <c r="AB1326">
        <f>VALUE(SUBSTITUTE(Table1[[#This Row],[Shipping Cost]],"$",""))</f>
        <v>5.5</v>
      </c>
      <c r="AC1326">
        <f>VALUE(SUBSTITUTE(Table1[[#This Row],[Discount $]],"$",""))</f>
        <v>43.35</v>
      </c>
      <c r="AD1326">
        <f>VALUE(SUBSTITUTE(Table1[[#This Row],[Retail Price]],"$",""))</f>
        <v>29.99</v>
      </c>
      <c r="AE1326" s="4">
        <f>(Table1[[#This Row],[Retail Price Number]]*Table1[[#This Row],[Order Quantity]])-Table1[[#This Row],[Discount $ Number]]+Table1[[#This Row],[Shipping Cost Number]]</f>
        <v>1191.74</v>
      </c>
      <c r="AF1326">
        <f>Table1[[#This Row],[Retail Price Number]]*Table1[[#This Row],[Order Quantity]]-Table1[[#This Row],[Discount $ Number]]</f>
        <v>1186.24</v>
      </c>
      <c r="AG1326">
        <f>(Table1[[#This Row],[Retail Price Number]]*Table1[[#This Row],[Order Quantity]])-Table1[[#This Row],[Discount $ Number]]-Table1[[#This Row],[Shipping Cost Number]]</f>
        <v>1180.74</v>
      </c>
      <c r="AH1326">
        <f>Table1[[#This Row],[Retail Price Number]]*Table1[[#This Row],[Order Quantity]]</f>
        <v>1229.5899999999999</v>
      </c>
      <c r="AI1326">
        <f>YEAR(Table1[[#This Row],[Order Date]])</f>
        <v>2014</v>
      </c>
    </row>
    <row r="1327" spans="1:35" x14ac:dyDescent="0.3">
      <c r="A1327" t="s">
        <v>1724</v>
      </c>
      <c r="B1327" s="1">
        <v>41529</v>
      </c>
      <c r="C1327" t="s">
        <v>10491</v>
      </c>
      <c r="D1327" t="s">
        <v>766</v>
      </c>
      <c r="E1327" t="s">
        <v>27</v>
      </c>
      <c r="F1327" t="s">
        <v>28</v>
      </c>
      <c r="G1327" t="s">
        <v>134</v>
      </c>
      <c r="H1327" t="s">
        <v>217</v>
      </c>
      <c r="I1327" t="s">
        <v>92</v>
      </c>
      <c r="J1327" t="s">
        <v>1388</v>
      </c>
      <c r="K1327" t="s">
        <v>94</v>
      </c>
      <c r="L1327" t="s">
        <v>95</v>
      </c>
      <c r="M1327" t="s">
        <v>35</v>
      </c>
      <c r="N1327" s="1">
        <v>41531</v>
      </c>
      <c r="O1327" t="s">
        <v>1389</v>
      </c>
      <c r="P1327" s="3" t="s">
        <v>1390</v>
      </c>
      <c r="Q1327" t="s">
        <v>1391</v>
      </c>
      <c r="R1327">
        <v>16</v>
      </c>
      <c r="S1327" t="s">
        <v>10492</v>
      </c>
      <c r="T1327" s="2">
        <v>0.01</v>
      </c>
      <c r="U1327" t="s">
        <v>10493</v>
      </c>
      <c r="V1327" t="s">
        <v>10494</v>
      </c>
      <c r="W1327" t="s">
        <v>812</v>
      </c>
      <c r="X1327" t="s">
        <v>5531</v>
      </c>
      <c r="Y1327" s="3">
        <f>VALUE(SUBSTITUTE(Table1[[#This Row],[Order Total]],"$",""))</f>
        <v>3335.63</v>
      </c>
      <c r="Z1327">
        <f>VALUE(SUBSTITUTE(Table1[[#This Row],[Total]],"$",""))</f>
        <v>3353.64</v>
      </c>
      <c r="AA1327" s="3">
        <f>Table1[[#This Row],[Order Total Number]]-Table1[[#This Row],[Total Number]]</f>
        <v>-18.009999999999764</v>
      </c>
      <c r="AB1327">
        <f>VALUE(SUBSTITUTE(Table1[[#This Row],[Shipping Cost]],"$",""))</f>
        <v>19.989999999999998</v>
      </c>
      <c r="AC1327">
        <f>VALUE(SUBSTITUTE(Table1[[#This Row],[Discount $]],"$",""))</f>
        <v>386.52</v>
      </c>
      <c r="AD1327">
        <f>VALUE(SUBSTITUTE(Table1[[#This Row],[Retail Price]],"$",""))</f>
        <v>90.48</v>
      </c>
      <c r="AE1327" s="4">
        <f>(Table1[[#This Row],[Retail Price Number]]*Table1[[#This Row],[Order Quantity]])-Table1[[#This Row],[Discount $ Number]]+Table1[[#This Row],[Shipping Cost Number]]</f>
        <v>1081.1500000000001</v>
      </c>
      <c r="AF1327">
        <f>Table1[[#This Row],[Retail Price Number]]*Table1[[#This Row],[Order Quantity]]-Table1[[#This Row],[Discount $ Number]]</f>
        <v>1061.1600000000001</v>
      </c>
      <c r="AG1327">
        <f>(Table1[[#This Row],[Retail Price Number]]*Table1[[#This Row],[Order Quantity]])-Table1[[#This Row],[Discount $ Number]]-Table1[[#This Row],[Shipping Cost Number]]</f>
        <v>1041.17</v>
      </c>
      <c r="AH1327">
        <f>Table1[[#This Row],[Retail Price Number]]*Table1[[#This Row],[Order Quantity]]</f>
        <v>1447.68</v>
      </c>
      <c r="AI1327">
        <f>YEAR(Table1[[#This Row],[Order Date]])</f>
        <v>2013</v>
      </c>
    </row>
    <row r="1328" spans="1:35" x14ac:dyDescent="0.3">
      <c r="A1328" t="s">
        <v>1724</v>
      </c>
      <c r="B1328" s="1">
        <v>41479</v>
      </c>
      <c r="C1328" t="s">
        <v>471</v>
      </c>
      <c r="D1328" t="s">
        <v>399</v>
      </c>
      <c r="E1328" t="s">
        <v>27</v>
      </c>
      <c r="F1328" t="s">
        <v>28</v>
      </c>
      <c r="G1328" t="s">
        <v>29</v>
      </c>
      <c r="H1328" t="s">
        <v>62</v>
      </c>
      <c r="I1328" t="s">
        <v>31</v>
      </c>
      <c r="J1328" t="s">
        <v>478</v>
      </c>
      <c r="K1328" t="s">
        <v>94</v>
      </c>
      <c r="L1328" t="s">
        <v>34</v>
      </c>
      <c r="M1328" t="s">
        <v>35</v>
      </c>
      <c r="N1328" s="1">
        <v>41481</v>
      </c>
      <c r="O1328" t="s">
        <v>479</v>
      </c>
      <c r="P1328" s="3" t="s">
        <v>480</v>
      </c>
      <c r="Q1328" t="s">
        <v>98</v>
      </c>
      <c r="R1328">
        <v>13</v>
      </c>
      <c r="S1328" t="s">
        <v>11008</v>
      </c>
      <c r="T1328" s="2">
        <v>0.04</v>
      </c>
      <c r="U1328" t="s">
        <v>7753</v>
      </c>
      <c r="V1328" t="s">
        <v>11009</v>
      </c>
      <c r="W1328" t="s">
        <v>224</v>
      </c>
      <c r="X1328" t="s">
        <v>7009</v>
      </c>
      <c r="Y1328" s="3">
        <f>VALUE(SUBSTITUTE(Table1[[#This Row],[Order Total]],"$",""))</f>
        <v>74.44</v>
      </c>
      <c r="Z1328">
        <f>VALUE(SUBSTITUTE(Table1[[#This Row],[Total]],"$",""))</f>
        <v>77.680000000000007</v>
      </c>
      <c r="AA1328" s="3">
        <f>Table1[[#This Row],[Order Total Number]]-Table1[[#This Row],[Total Number]]</f>
        <v>-3.2400000000000091</v>
      </c>
      <c r="AB1328">
        <f>VALUE(SUBSTITUTE(Table1[[#This Row],[Shipping Cost]],"$",""))</f>
        <v>0.5</v>
      </c>
      <c r="AC1328">
        <f>VALUE(SUBSTITUTE(Table1[[#This Row],[Discount $]],"$",""))</f>
        <v>7.54</v>
      </c>
      <c r="AD1328">
        <f>VALUE(SUBSTITUTE(Table1[[#This Row],[Retail Price]],"$",""))</f>
        <v>2.61</v>
      </c>
      <c r="AE1328" s="4">
        <f>(Table1[[#This Row],[Retail Price Number]]*Table1[[#This Row],[Order Quantity]])-Table1[[#This Row],[Discount $ Number]]+Table1[[#This Row],[Shipping Cost Number]]</f>
        <v>26.89</v>
      </c>
      <c r="AF1328">
        <f>Table1[[#This Row],[Retail Price Number]]*Table1[[#This Row],[Order Quantity]]-Table1[[#This Row],[Discount $ Number]]</f>
        <v>26.39</v>
      </c>
      <c r="AG1328">
        <f>(Table1[[#This Row],[Retail Price Number]]*Table1[[#This Row],[Order Quantity]])-Table1[[#This Row],[Discount $ Number]]-Table1[[#This Row],[Shipping Cost Number]]</f>
        <v>25.89</v>
      </c>
      <c r="AH1328">
        <f>Table1[[#This Row],[Retail Price Number]]*Table1[[#This Row],[Order Quantity]]</f>
        <v>33.93</v>
      </c>
      <c r="AI1328">
        <f>YEAR(Table1[[#This Row],[Order Date]])</f>
        <v>2013</v>
      </c>
    </row>
    <row r="1329" spans="1:35" x14ac:dyDescent="0.3">
      <c r="A1329" t="s">
        <v>1724</v>
      </c>
      <c r="B1329" s="1">
        <v>41477</v>
      </c>
      <c r="C1329" t="s">
        <v>2602</v>
      </c>
      <c r="D1329" t="s">
        <v>929</v>
      </c>
      <c r="E1329" t="s">
        <v>27</v>
      </c>
      <c r="F1329" t="s">
        <v>28</v>
      </c>
      <c r="G1329" t="s">
        <v>77</v>
      </c>
      <c r="H1329" t="s">
        <v>217</v>
      </c>
      <c r="I1329" t="s">
        <v>92</v>
      </c>
      <c r="J1329" t="s">
        <v>2705</v>
      </c>
      <c r="K1329" t="s">
        <v>94</v>
      </c>
      <c r="L1329" t="s">
        <v>34</v>
      </c>
      <c r="M1329" t="s">
        <v>35</v>
      </c>
      <c r="N1329" s="1">
        <v>41478</v>
      </c>
      <c r="O1329" t="s">
        <v>2706</v>
      </c>
      <c r="P1329" s="3" t="s">
        <v>2707</v>
      </c>
      <c r="Q1329" t="s">
        <v>2708</v>
      </c>
      <c r="R1329">
        <v>24</v>
      </c>
      <c r="S1329" t="s">
        <v>8761</v>
      </c>
      <c r="T1329" s="2">
        <v>0.02</v>
      </c>
      <c r="U1329" t="s">
        <v>6598</v>
      </c>
      <c r="V1329" t="s">
        <v>1778</v>
      </c>
      <c r="W1329" t="s">
        <v>116</v>
      </c>
      <c r="X1329" t="s">
        <v>2120</v>
      </c>
      <c r="Y1329" s="3">
        <f>VALUE(SUBSTITUTE(Table1[[#This Row],[Order Total]],"$",""))</f>
        <v>62.8</v>
      </c>
      <c r="Z1329">
        <f>VALUE(SUBSTITUTE(Table1[[#This Row],[Total]],"$",""))</f>
        <v>62.38</v>
      </c>
      <c r="AA1329" s="3">
        <f>Table1[[#This Row],[Order Total Number]]-Table1[[#This Row],[Total Number]]</f>
        <v>0.4199999999999946</v>
      </c>
      <c r="AB1329">
        <f>VALUE(SUBSTITUTE(Table1[[#This Row],[Shipping Cost]],"$",""))</f>
        <v>1.49</v>
      </c>
      <c r="AC1329">
        <f>VALUE(SUBSTITUTE(Table1[[#This Row],[Discount $]],"$",""))</f>
        <v>0.63</v>
      </c>
      <c r="AD1329">
        <f>VALUE(SUBSTITUTE(Table1[[#This Row],[Retail Price]],"$",""))</f>
        <v>58.1</v>
      </c>
      <c r="AE1329" s="4">
        <f>(Table1[[#This Row],[Retail Price Number]]*Table1[[#This Row],[Order Quantity]])-Table1[[#This Row],[Discount $ Number]]+Table1[[#This Row],[Shipping Cost Number]]</f>
        <v>1395.26</v>
      </c>
      <c r="AF1329">
        <f>Table1[[#This Row],[Retail Price Number]]*Table1[[#This Row],[Order Quantity]]-Table1[[#This Row],[Discount $ Number]]</f>
        <v>1393.77</v>
      </c>
      <c r="AG1329">
        <f>(Table1[[#This Row],[Retail Price Number]]*Table1[[#This Row],[Order Quantity]])-Table1[[#This Row],[Discount $ Number]]-Table1[[#This Row],[Shipping Cost Number]]</f>
        <v>1392.28</v>
      </c>
      <c r="AH1329">
        <f>Table1[[#This Row],[Retail Price Number]]*Table1[[#This Row],[Order Quantity]]</f>
        <v>1394.4</v>
      </c>
      <c r="AI1329">
        <f>YEAR(Table1[[#This Row],[Order Date]])</f>
        <v>2013</v>
      </c>
    </row>
    <row r="1330" spans="1:35" x14ac:dyDescent="0.3">
      <c r="A1330" t="s">
        <v>1724</v>
      </c>
      <c r="B1330" s="1">
        <v>42133</v>
      </c>
      <c r="C1330" t="s">
        <v>12496</v>
      </c>
      <c r="D1330" t="s">
        <v>240</v>
      </c>
      <c r="E1330" t="s">
        <v>27</v>
      </c>
      <c r="F1330" t="s">
        <v>28</v>
      </c>
      <c r="G1330" t="s">
        <v>134</v>
      </c>
      <c r="H1330" t="s">
        <v>241</v>
      </c>
      <c r="I1330" t="s">
        <v>196</v>
      </c>
      <c r="J1330" t="s">
        <v>832</v>
      </c>
      <c r="K1330" t="s">
        <v>94</v>
      </c>
      <c r="L1330" t="s">
        <v>34</v>
      </c>
      <c r="M1330" t="s">
        <v>35</v>
      </c>
      <c r="N1330" s="1">
        <v>42133</v>
      </c>
      <c r="O1330" t="s">
        <v>833</v>
      </c>
      <c r="P1330" s="3" t="s">
        <v>834</v>
      </c>
      <c r="Q1330" t="s">
        <v>774</v>
      </c>
      <c r="R1330">
        <v>33</v>
      </c>
      <c r="S1330" t="s">
        <v>9731</v>
      </c>
      <c r="T1330" s="2">
        <v>7.0000000000000007E-2</v>
      </c>
      <c r="U1330" t="s">
        <v>1752</v>
      </c>
      <c r="V1330" t="s">
        <v>5198</v>
      </c>
      <c r="W1330" t="s">
        <v>838</v>
      </c>
      <c r="X1330" t="s">
        <v>2143</v>
      </c>
      <c r="Y1330" s="3">
        <f>VALUE(SUBSTITUTE(Table1[[#This Row],[Order Total]],"$",""))</f>
        <v>130.46</v>
      </c>
      <c r="Z1330">
        <f>VALUE(SUBSTITUTE(Table1[[#This Row],[Total]],"$",""))</f>
        <v>115.69</v>
      </c>
      <c r="AA1330" s="3">
        <f>Table1[[#This Row],[Order Total Number]]-Table1[[#This Row],[Total Number]]</f>
        <v>14.77000000000001</v>
      </c>
      <c r="AB1330">
        <f>VALUE(SUBSTITUTE(Table1[[#This Row],[Shipping Cost]],"$",""))</f>
        <v>2.04</v>
      </c>
      <c r="AC1330">
        <f>VALUE(SUBSTITUTE(Table1[[#This Row],[Discount $]],"$",""))</f>
        <v>4.45</v>
      </c>
      <c r="AD1330">
        <f>VALUE(SUBSTITUTE(Table1[[#This Row],[Retail Price]],"$",""))</f>
        <v>5.18</v>
      </c>
      <c r="AE1330" s="4">
        <f>(Table1[[#This Row],[Retail Price Number]]*Table1[[#This Row],[Order Quantity]])-Table1[[#This Row],[Discount $ Number]]+Table1[[#This Row],[Shipping Cost Number]]</f>
        <v>168.53</v>
      </c>
      <c r="AF1330">
        <f>Table1[[#This Row],[Retail Price Number]]*Table1[[#This Row],[Order Quantity]]-Table1[[#This Row],[Discount $ Number]]</f>
        <v>166.49</v>
      </c>
      <c r="AG1330">
        <f>(Table1[[#This Row],[Retail Price Number]]*Table1[[#This Row],[Order Quantity]])-Table1[[#This Row],[Discount $ Number]]-Table1[[#This Row],[Shipping Cost Number]]</f>
        <v>164.45000000000002</v>
      </c>
      <c r="AH1330">
        <f>Table1[[#This Row],[Retail Price Number]]*Table1[[#This Row],[Order Quantity]]</f>
        <v>170.94</v>
      </c>
      <c r="AI1330">
        <f>YEAR(Table1[[#This Row],[Order Date]])</f>
        <v>2015</v>
      </c>
    </row>
    <row r="1331" spans="1:35" x14ac:dyDescent="0.3">
      <c r="A1331" t="s">
        <v>7775</v>
      </c>
      <c r="B1331" s="1">
        <v>41486</v>
      </c>
      <c r="C1331" t="s">
        <v>2616</v>
      </c>
      <c r="D1331" t="s">
        <v>2366</v>
      </c>
      <c r="E1331" t="s">
        <v>27</v>
      </c>
      <c r="F1331" t="s">
        <v>28</v>
      </c>
      <c r="G1331" t="s">
        <v>29</v>
      </c>
      <c r="H1331" t="s">
        <v>965</v>
      </c>
      <c r="I1331" t="s">
        <v>121</v>
      </c>
      <c r="J1331" t="s">
        <v>734</v>
      </c>
      <c r="K1331" t="s">
        <v>33</v>
      </c>
      <c r="L1331" t="s">
        <v>392</v>
      </c>
      <c r="M1331" t="s">
        <v>393</v>
      </c>
      <c r="N1331" s="1">
        <v>41519</v>
      </c>
      <c r="O1331" t="s">
        <v>735</v>
      </c>
      <c r="P1331" s="3" t="s">
        <v>736</v>
      </c>
      <c r="Q1331" t="s">
        <v>737</v>
      </c>
      <c r="R1331">
        <v>46</v>
      </c>
      <c r="S1331" t="s">
        <v>2146</v>
      </c>
      <c r="T1331" s="2">
        <v>7.0000000000000007E-2</v>
      </c>
      <c r="U1331" t="s">
        <v>1297</v>
      </c>
      <c r="V1331" t="s">
        <v>7776</v>
      </c>
      <c r="W1331" t="s">
        <v>741</v>
      </c>
      <c r="X1331" t="s">
        <v>7777</v>
      </c>
      <c r="Y1331" s="3">
        <f>VALUE(SUBSTITUTE(Table1[[#This Row],[Order Total]],"$",""))</f>
        <v>148.68</v>
      </c>
      <c r="Z1331">
        <f>VALUE(SUBSTITUTE(Table1[[#This Row],[Total]],"$",""))</f>
        <v>159.33000000000001</v>
      </c>
      <c r="AA1331" s="3">
        <f>Table1[[#This Row],[Order Total Number]]-Table1[[#This Row],[Total Number]]</f>
        <v>-10.650000000000006</v>
      </c>
      <c r="AB1331">
        <f>VALUE(SUBSTITUTE(Table1[[#This Row],[Shipping Cost]],"$",""))</f>
        <v>5.47</v>
      </c>
      <c r="AC1331">
        <f>VALUE(SUBSTITUTE(Table1[[#This Row],[Discount $]],"$",""))</f>
        <v>5.9</v>
      </c>
      <c r="AD1331">
        <f>VALUE(SUBSTITUTE(Table1[[#This Row],[Retail Price]],"$",""))</f>
        <v>3.58</v>
      </c>
      <c r="AE1331" s="4">
        <f>(Table1[[#This Row],[Retail Price Number]]*Table1[[#This Row],[Order Quantity]])-Table1[[#This Row],[Discount $ Number]]+Table1[[#This Row],[Shipping Cost Number]]</f>
        <v>164.25</v>
      </c>
      <c r="AF1331">
        <f>Table1[[#This Row],[Retail Price Number]]*Table1[[#This Row],[Order Quantity]]-Table1[[#This Row],[Discount $ Number]]</f>
        <v>158.78</v>
      </c>
      <c r="AG1331">
        <f>(Table1[[#This Row],[Retail Price Number]]*Table1[[#This Row],[Order Quantity]])-Table1[[#This Row],[Discount $ Number]]-Table1[[#This Row],[Shipping Cost Number]]</f>
        <v>153.31</v>
      </c>
      <c r="AH1331">
        <f>Table1[[#This Row],[Retail Price Number]]*Table1[[#This Row],[Order Quantity]]</f>
        <v>164.68</v>
      </c>
      <c r="AI1331">
        <f>YEAR(Table1[[#This Row],[Order Date]])</f>
        <v>2013</v>
      </c>
    </row>
    <row r="1332" spans="1:35" x14ac:dyDescent="0.3">
      <c r="A1332" t="s">
        <v>7775</v>
      </c>
      <c r="B1332" s="1">
        <v>41560</v>
      </c>
      <c r="C1332" t="s">
        <v>1225</v>
      </c>
      <c r="D1332" t="s">
        <v>252</v>
      </c>
      <c r="E1332" t="s">
        <v>27</v>
      </c>
      <c r="F1332" t="s">
        <v>28</v>
      </c>
      <c r="G1332" t="s">
        <v>29</v>
      </c>
      <c r="H1332" t="s">
        <v>62</v>
      </c>
      <c r="I1332" t="s">
        <v>121</v>
      </c>
      <c r="J1332" t="s">
        <v>441</v>
      </c>
      <c r="K1332" t="s">
        <v>94</v>
      </c>
      <c r="L1332" t="s">
        <v>34</v>
      </c>
      <c r="M1332" t="s">
        <v>35</v>
      </c>
      <c r="N1332" s="1">
        <v>41560</v>
      </c>
      <c r="O1332" t="s">
        <v>442</v>
      </c>
      <c r="P1332" s="3" t="s">
        <v>443</v>
      </c>
      <c r="Q1332" t="s">
        <v>444</v>
      </c>
      <c r="R1332">
        <v>10</v>
      </c>
      <c r="S1332" t="s">
        <v>11478</v>
      </c>
      <c r="T1332" s="2">
        <v>0.05</v>
      </c>
      <c r="U1332" t="s">
        <v>11479</v>
      </c>
      <c r="V1332" t="s">
        <v>7251</v>
      </c>
      <c r="W1332" t="s">
        <v>448</v>
      </c>
      <c r="X1332" t="s">
        <v>7251</v>
      </c>
      <c r="Y1332" s="3">
        <f>VALUE(SUBSTITUTE(Table1[[#This Row],[Order Total]],"$",""))</f>
        <v>764.04</v>
      </c>
      <c r="Z1332">
        <f>VALUE(SUBSTITUTE(Table1[[#This Row],[Total]],"$",""))</f>
        <v>764.04</v>
      </c>
      <c r="AA1332" s="3">
        <f>Table1[[#This Row],[Order Total Number]]-Table1[[#This Row],[Total Number]]</f>
        <v>0</v>
      </c>
      <c r="AB1332">
        <f>VALUE(SUBSTITUTE(Table1[[#This Row],[Shipping Cost]],"$",""))</f>
        <v>15.1</v>
      </c>
      <c r="AC1332">
        <f>VALUE(SUBSTITUTE(Table1[[#This Row],[Discount $]],"$",""))</f>
        <v>74.28</v>
      </c>
      <c r="AD1332">
        <f>VALUE(SUBSTITUTE(Table1[[#This Row],[Retail Price]],"$",""))</f>
        <v>22.38</v>
      </c>
      <c r="AE1332" s="4">
        <f>(Table1[[#This Row],[Retail Price Number]]*Table1[[#This Row],[Order Quantity]])-Table1[[#This Row],[Discount $ Number]]+Table1[[#This Row],[Shipping Cost Number]]</f>
        <v>164.61999999999998</v>
      </c>
      <c r="AF1332">
        <f>Table1[[#This Row],[Retail Price Number]]*Table1[[#This Row],[Order Quantity]]-Table1[[#This Row],[Discount $ Number]]</f>
        <v>149.51999999999998</v>
      </c>
      <c r="AG1332">
        <f>(Table1[[#This Row],[Retail Price Number]]*Table1[[#This Row],[Order Quantity]])-Table1[[#This Row],[Discount $ Number]]-Table1[[#This Row],[Shipping Cost Number]]</f>
        <v>134.41999999999999</v>
      </c>
      <c r="AH1332">
        <f>Table1[[#This Row],[Retail Price Number]]*Table1[[#This Row],[Order Quantity]]</f>
        <v>223.79999999999998</v>
      </c>
      <c r="AI1332">
        <f>YEAR(Table1[[#This Row],[Order Date]])</f>
        <v>2013</v>
      </c>
    </row>
    <row r="1333" spans="1:35" x14ac:dyDescent="0.3">
      <c r="A1333" t="s">
        <v>329</v>
      </c>
      <c r="B1333" s="1">
        <v>41680</v>
      </c>
      <c r="C1333" t="s">
        <v>330</v>
      </c>
      <c r="D1333" t="s">
        <v>331</v>
      </c>
      <c r="E1333" t="s">
        <v>46</v>
      </c>
      <c r="F1333" t="s">
        <v>47</v>
      </c>
      <c r="G1333" t="s">
        <v>77</v>
      </c>
      <c r="H1333" t="s">
        <v>107</v>
      </c>
      <c r="I1333" t="s">
        <v>121</v>
      </c>
      <c r="J1333" t="s">
        <v>313</v>
      </c>
      <c r="K1333" t="s">
        <v>94</v>
      </c>
      <c r="L1333" t="s">
        <v>34</v>
      </c>
      <c r="M1333" t="s">
        <v>35</v>
      </c>
      <c r="N1333" s="1">
        <v>41681</v>
      </c>
      <c r="O1333" t="s">
        <v>314</v>
      </c>
      <c r="P1333" s="3" t="s">
        <v>315</v>
      </c>
      <c r="Q1333" t="s">
        <v>316</v>
      </c>
      <c r="R1333">
        <v>3</v>
      </c>
      <c r="S1333" t="s">
        <v>332</v>
      </c>
      <c r="T1333" s="2">
        <v>0</v>
      </c>
      <c r="U1333" t="s">
        <v>333</v>
      </c>
      <c r="V1333" t="s">
        <v>334</v>
      </c>
      <c r="W1333" t="s">
        <v>320</v>
      </c>
      <c r="X1333" t="s">
        <v>335</v>
      </c>
      <c r="Y1333" s="3">
        <f>VALUE(SUBSTITUTE(Table1[[#This Row],[Order Total]],"$",""))</f>
        <v>819.87</v>
      </c>
      <c r="Z1333">
        <f>VALUE(SUBSTITUTE(Table1[[#This Row],[Total]],"$",""))</f>
        <v>824.68</v>
      </c>
      <c r="AA1333" s="3">
        <f>Table1[[#This Row],[Order Total Number]]-Table1[[#This Row],[Total Number]]</f>
        <v>-4.8099999999999454</v>
      </c>
      <c r="AB1333">
        <f>VALUE(SUBSTITUTE(Table1[[#This Row],[Shipping Cost]],"$",""))</f>
        <v>4.8099999999999996</v>
      </c>
      <c r="AC1333">
        <f>VALUE(SUBSTITUTE(Table1[[#This Row],[Discount $]],"$",""))</f>
        <v>61.71</v>
      </c>
      <c r="AD1333">
        <f>VALUE(SUBSTITUTE(Table1[[#This Row],[Retail Price]],"$",""))</f>
        <v>20.99</v>
      </c>
      <c r="AE1333" s="4">
        <f>(Table1[[#This Row],[Retail Price Number]]*Table1[[#This Row],[Order Quantity]])-Table1[[#This Row],[Discount $ Number]]+Table1[[#This Row],[Shipping Cost Number]]</f>
        <v>6.0699999999999976</v>
      </c>
      <c r="AF1333">
        <f>Table1[[#This Row],[Retail Price Number]]*Table1[[#This Row],[Order Quantity]]-Table1[[#This Row],[Discount $ Number]]</f>
        <v>1.259999999999998</v>
      </c>
      <c r="AG1333">
        <f>(Table1[[#This Row],[Retail Price Number]]*Table1[[#This Row],[Order Quantity]])-Table1[[#This Row],[Discount $ Number]]-Table1[[#This Row],[Shipping Cost Number]]</f>
        <v>-3.5500000000000016</v>
      </c>
      <c r="AH1333">
        <f>Table1[[#This Row],[Retail Price Number]]*Table1[[#This Row],[Order Quantity]]</f>
        <v>62.97</v>
      </c>
      <c r="AI1333">
        <f>YEAR(Table1[[#This Row],[Order Date]])</f>
        <v>2014</v>
      </c>
    </row>
    <row r="1334" spans="1:35" x14ac:dyDescent="0.3">
      <c r="A1334" t="s">
        <v>329</v>
      </c>
      <c r="B1334" s="1">
        <v>42249</v>
      </c>
      <c r="C1334" t="s">
        <v>1974</v>
      </c>
      <c r="D1334" t="s">
        <v>506</v>
      </c>
      <c r="E1334" t="s">
        <v>27</v>
      </c>
      <c r="F1334" t="s">
        <v>28</v>
      </c>
      <c r="G1334" t="s">
        <v>91</v>
      </c>
      <c r="H1334" t="s">
        <v>62</v>
      </c>
      <c r="I1334" t="s">
        <v>121</v>
      </c>
      <c r="J1334" t="s">
        <v>313</v>
      </c>
      <c r="K1334" t="s">
        <v>94</v>
      </c>
      <c r="L1334" t="s">
        <v>95</v>
      </c>
      <c r="M1334" t="s">
        <v>35</v>
      </c>
      <c r="N1334" s="1">
        <v>42252</v>
      </c>
      <c r="O1334" t="s">
        <v>314</v>
      </c>
      <c r="P1334" s="3" t="s">
        <v>315</v>
      </c>
      <c r="Q1334" t="s">
        <v>316</v>
      </c>
      <c r="R1334">
        <v>50</v>
      </c>
      <c r="S1334" t="s">
        <v>2563</v>
      </c>
      <c r="T1334" s="2">
        <v>0.08</v>
      </c>
      <c r="U1334" t="s">
        <v>2564</v>
      </c>
      <c r="V1334" t="s">
        <v>2565</v>
      </c>
      <c r="W1334" t="s">
        <v>320</v>
      </c>
      <c r="X1334" t="s">
        <v>335</v>
      </c>
      <c r="Y1334" s="3">
        <f>VALUE(SUBSTITUTE(Table1[[#This Row],[Order Total]],"$",""))</f>
        <v>817.98</v>
      </c>
      <c r="Z1334">
        <f>VALUE(SUBSTITUTE(Table1[[#This Row],[Total]],"$",""))</f>
        <v>824.68</v>
      </c>
      <c r="AA1334" s="3">
        <f>Table1[[#This Row],[Order Total Number]]-Table1[[#This Row],[Total Number]]</f>
        <v>-6.6999999999999318</v>
      </c>
      <c r="AB1334">
        <f>VALUE(SUBSTITUTE(Table1[[#This Row],[Shipping Cost]],"$",""))</f>
        <v>4.8099999999999996</v>
      </c>
      <c r="AC1334">
        <f>VALUE(SUBSTITUTE(Table1[[#This Row],[Discount $]],"$",""))</f>
        <v>90.88</v>
      </c>
      <c r="AD1334">
        <f>VALUE(SUBSTITUTE(Table1[[#This Row],[Retail Price]],"$",""))</f>
        <v>20.99</v>
      </c>
      <c r="AE1334" s="4">
        <f>(Table1[[#This Row],[Retail Price Number]]*Table1[[#This Row],[Order Quantity]])-Table1[[#This Row],[Discount $ Number]]+Table1[[#This Row],[Shipping Cost Number]]</f>
        <v>963.43</v>
      </c>
      <c r="AF1334">
        <f>Table1[[#This Row],[Retail Price Number]]*Table1[[#This Row],[Order Quantity]]-Table1[[#This Row],[Discount $ Number]]</f>
        <v>958.62</v>
      </c>
      <c r="AG1334">
        <f>(Table1[[#This Row],[Retail Price Number]]*Table1[[#This Row],[Order Quantity]])-Table1[[#This Row],[Discount $ Number]]-Table1[[#This Row],[Shipping Cost Number]]</f>
        <v>953.81000000000006</v>
      </c>
      <c r="AH1334">
        <f>Table1[[#This Row],[Retail Price Number]]*Table1[[#This Row],[Order Quantity]]</f>
        <v>1049.5</v>
      </c>
      <c r="AI1334">
        <f>YEAR(Table1[[#This Row],[Order Date]])</f>
        <v>2015</v>
      </c>
    </row>
    <row r="1335" spans="1:35" x14ac:dyDescent="0.3">
      <c r="A1335" t="s">
        <v>329</v>
      </c>
      <c r="B1335" s="1">
        <v>41680</v>
      </c>
      <c r="C1335" t="s">
        <v>330</v>
      </c>
      <c r="D1335" t="s">
        <v>331</v>
      </c>
      <c r="E1335" t="s">
        <v>46</v>
      </c>
      <c r="F1335" t="s">
        <v>47</v>
      </c>
      <c r="G1335" t="s">
        <v>134</v>
      </c>
      <c r="H1335" t="s">
        <v>107</v>
      </c>
      <c r="I1335" t="s">
        <v>196</v>
      </c>
      <c r="J1335" t="s">
        <v>313</v>
      </c>
      <c r="K1335" t="s">
        <v>94</v>
      </c>
      <c r="L1335" t="s">
        <v>34</v>
      </c>
      <c r="M1335" t="s">
        <v>35</v>
      </c>
      <c r="N1335" s="1">
        <v>41681</v>
      </c>
      <c r="O1335" t="s">
        <v>314</v>
      </c>
      <c r="P1335" s="3" t="s">
        <v>315</v>
      </c>
      <c r="Q1335" t="s">
        <v>316</v>
      </c>
      <c r="R1335">
        <v>20</v>
      </c>
      <c r="S1335" t="s">
        <v>332</v>
      </c>
      <c r="T1335" s="2">
        <v>0.05</v>
      </c>
      <c r="U1335" t="s">
        <v>3341</v>
      </c>
      <c r="V1335" t="s">
        <v>334</v>
      </c>
      <c r="W1335" t="s">
        <v>320</v>
      </c>
      <c r="X1335" t="s">
        <v>335</v>
      </c>
      <c r="Y1335" s="3">
        <f>VALUE(SUBSTITUTE(Table1[[#This Row],[Order Total]],"$",""))</f>
        <v>819.87</v>
      </c>
      <c r="Z1335">
        <f>VALUE(SUBSTITUTE(Table1[[#This Row],[Total]],"$",""))</f>
        <v>824.68</v>
      </c>
      <c r="AA1335" s="3">
        <f>Table1[[#This Row],[Order Total Number]]-Table1[[#This Row],[Total Number]]</f>
        <v>-4.8099999999999454</v>
      </c>
      <c r="AB1335">
        <f>VALUE(SUBSTITUTE(Table1[[#This Row],[Shipping Cost]],"$",""))</f>
        <v>4.8099999999999996</v>
      </c>
      <c r="AC1335">
        <f>VALUE(SUBSTITUTE(Table1[[#This Row],[Discount $]],"$",""))</f>
        <v>61.72</v>
      </c>
      <c r="AD1335">
        <f>VALUE(SUBSTITUTE(Table1[[#This Row],[Retail Price]],"$",""))</f>
        <v>20.99</v>
      </c>
      <c r="AE1335" s="4">
        <f>(Table1[[#This Row],[Retail Price Number]]*Table1[[#This Row],[Order Quantity]])-Table1[[#This Row],[Discount $ Number]]+Table1[[#This Row],[Shipping Cost Number]]</f>
        <v>362.88999999999993</v>
      </c>
      <c r="AF1335">
        <f>Table1[[#This Row],[Retail Price Number]]*Table1[[#This Row],[Order Quantity]]-Table1[[#This Row],[Discount $ Number]]</f>
        <v>358.07999999999993</v>
      </c>
      <c r="AG1335">
        <f>(Table1[[#This Row],[Retail Price Number]]*Table1[[#This Row],[Order Quantity]])-Table1[[#This Row],[Discount $ Number]]-Table1[[#This Row],[Shipping Cost Number]]</f>
        <v>353.26999999999992</v>
      </c>
      <c r="AH1335">
        <f>Table1[[#This Row],[Retail Price Number]]*Table1[[#This Row],[Order Quantity]]</f>
        <v>419.79999999999995</v>
      </c>
      <c r="AI1335">
        <f>YEAR(Table1[[#This Row],[Order Date]])</f>
        <v>2014</v>
      </c>
    </row>
    <row r="1336" spans="1:35" x14ac:dyDescent="0.3">
      <c r="A1336" t="s">
        <v>3590</v>
      </c>
      <c r="B1336" s="1">
        <v>41328</v>
      </c>
      <c r="C1336" t="s">
        <v>1225</v>
      </c>
      <c r="D1336" t="s">
        <v>252</v>
      </c>
      <c r="E1336" t="s">
        <v>27</v>
      </c>
      <c r="F1336" t="s">
        <v>28</v>
      </c>
      <c r="G1336" t="s">
        <v>77</v>
      </c>
      <c r="H1336" t="s">
        <v>62</v>
      </c>
      <c r="I1336" t="s">
        <v>31</v>
      </c>
      <c r="J1336" t="s">
        <v>373</v>
      </c>
      <c r="K1336" t="s">
        <v>94</v>
      </c>
      <c r="L1336" t="s">
        <v>34</v>
      </c>
      <c r="M1336" t="s">
        <v>35</v>
      </c>
      <c r="N1336" s="1">
        <v>41328</v>
      </c>
      <c r="O1336" t="s">
        <v>374</v>
      </c>
      <c r="P1336" s="3" t="s">
        <v>375</v>
      </c>
      <c r="Q1336" t="s">
        <v>376</v>
      </c>
      <c r="R1336">
        <v>19</v>
      </c>
      <c r="S1336" t="s">
        <v>3591</v>
      </c>
      <c r="T1336" s="2">
        <v>0.09</v>
      </c>
      <c r="U1336" t="s">
        <v>3355</v>
      </c>
      <c r="V1336" t="s">
        <v>3592</v>
      </c>
      <c r="W1336" t="s">
        <v>380</v>
      </c>
      <c r="X1336" t="s">
        <v>3593</v>
      </c>
      <c r="Y1336" s="3">
        <f>VALUE(SUBSTITUTE(Table1[[#This Row],[Order Total]],"$",""))</f>
        <v>121.69</v>
      </c>
      <c r="Z1336">
        <f>VALUE(SUBSTITUTE(Table1[[#This Row],[Total]],"$",""))</f>
        <v>223.29</v>
      </c>
      <c r="AA1336" s="3">
        <f>Table1[[#This Row],[Order Total Number]]-Table1[[#This Row],[Total Number]]</f>
        <v>-101.6</v>
      </c>
      <c r="AB1336">
        <f>VALUE(SUBSTITUTE(Table1[[#This Row],[Shipping Cost]],"$",""))</f>
        <v>5.81</v>
      </c>
      <c r="AC1336">
        <f>VALUE(SUBSTITUTE(Table1[[#This Row],[Discount $]],"$",""))</f>
        <v>10.69</v>
      </c>
      <c r="AD1336">
        <f>VALUE(SUBSTITUTE(Table1[[#This Row],[Retail Price]],"$",""))</f>
        <v>11.97</v>
      </c>
      <c r="AE1336" s="4">
        <f>(Table1[[#This Row],[Retail Price Number]]*Table1[[#This Row],[Order Quantity]])-Table1[[#This Row],[Discount $ Number]]+Table1[[#This Row],[Shipping Cost Number]]</f>
        <v>222.55</v>
      </c>
      <c r="AF1336">
        <f>Table1[[#This Row],[Retail Price Number]]*Table1[[#This Row],[Order Quantity]]-Table1[[#This Row],[Discount $ Number]]</f>
        <v>216.74</v>
      </c>
      <c r="AG1336">
        <f>(Table1[[#This Row],[Retail Price Number]]*Table1[[#This Row],[Order Quantity]])-Table1[[#This Row],[Discount $ Number]]-Table1[[#This Row],[Shipping Cost Number]]</f>
        <v>210.93</v>
      </c>
      <c r="AH1336">
        <f>Table1[[#This Row],[Retail Price Number]]*Table1[[#This Row],[Order Quantity]]</f>
        <v>227.43</v>
      </c>
      <c r="AI1336">
        <f>YEAR(Table1[[#This Row],[Order Date]])</f>
        <v>2013</v>
      </c>
    </row>
    <row r="1337" spans="1:35" x14ac:dyDescent="0.3">
      <c r="A1337" t="s">
        <v>5207</v>
      </c>
      <c r="B1337" s="1">
        <v>41510</v>
      </c>
      <c r="C1337" t="s">
        <v>251</v>
      </c>
      <c r="D1337" t="s">
        <v>252</v>
      </c>
      <c r="E1337" t="s">
        <v>27</v>
      </c>
      <c r="F1337" t="s">
        <v>28</v>
      </c>
      <c r="G1337" t="s">
        <v>77</v>
      </c>
      <c r="H1337" t="s">
        <v>62</v>
      </c>
      <c r="I1337" t="s">
        <v>121</v>
      </c>
      <c r="J1337" t="s">
        <v>338</v>
      </c>
      <c r="K1337" t="s">
        <v>94</v>
      </c>
      <c r="L1337" t="s">
        <v>34</v>
      </c>
      <c r="M1337" t="s">
        <v>35</v>
      </c>
      <c r="N1337" s="1">
        <v>41515</v>
      </c>
      <c r="O1337" t="s">
        <v>339</v>
      </c>
      <c r="P1337" s="3" t="s">
        <v>340</v>
      </c>
      <c r="Q1337" t="s">
        <v>341</v>
      </c>
      <c r="R1337">
        <v>7</v>
      </c>
      <c r="S1337" t="s">
        <v>5208</v>
      </c>
      <c r="T1337" s="2">
        <v>0.06</v>
      </c>
      <c r="U1337" t="s">
        <v>4267</v>
      </c>
      <c r="V1337" t="s">
        <v>5209</v>
      </c>
      <c r="W1337" t="s">
        <v>345</v>
      </c>
      <c r="X1337" t="s">
        <v>5210</v>
      </c>
      <c r="Y1337" s="3">
        <f>VALUE(SUBSTITUTE(Table1[[#This Row],[Order Total]],"$",""))</f>
        <v>112.08</v>
      </c>
      <c r="Z1337">
        <f>VALUE(SUBSTITUTE(Table1[[#This Row],[Total]],"$",""))</f>
        <v>110.58</v>
      </c>
      <c r="AA1337" s="3">
        <f>Table1[[#This Row],[Order Total Number]]-Table1[[#This Row],[Total Number]]</f>
        <v>1.5</v>
      </c>
      <c r="AB1337">
        <f>VALUE(SUBSTITUTE(Table1[[#This Row],[Shipping Cost]],"$",""))</f>
        <v>6.98</v>
      </c>
      <c r="AC1337">
        <f>VALUE(SUBSTITUTE(Table1[[#This Row],[Discount $]],"$",""))</f>
        <v>4.6900000000000004</v>
      </c>
      <c r="AD1337">
        <f>VALUE(SUBSTITUTE(Table1[[#This Row],[Retail Price]],"$",""))</f>
        <v>5.53</v>
      </c>
      <c r="AE1337" s="4">
        <f>(Table1[[#This Row],[Retail Price Number]]*Table1[[#This Row],[Order Quantity]])-Table1[[#This Row],[Discount $ Number]]+Table1[[#This Row],[Shipping Cost Number]]</f>
        <v>41</v>
      </c>
      <c r="AF1337">
        <f>Table1[[#This Row],[Retail Price Number]]*Table1[[#This Row],[Order Quantity]]-Table1[[#This Row],[Discount $ Number]]</f>
        <v>34.020000000000003</v>
      </c>
      <c r="AG1337">
        <f>(Table1[[#This Row],[Retail Price Number]]*Table1[[#This Row],[Order Quantity]])-Table1[[#This Row],[Discount $ Number]]-Table1[[#This Row],[Shipping Cost Number]]</f>
        <v>27.040000000000003</v>
      </c>
      <c r="AH1337">
        <f>Table1[[#This Row],[Retail Price Number]]*Table1[[#This Row],[Order Quantity]]</f>
        <v>38.71</v>
      </c>
      <c r="AI1337">
        <f>YEAR(Table1[[#This Row],[Order Date]])</f>
        <v>2013</v>
      </c>
    </row>
    <row r="1338" spans="1:35" x14ac:dyDescent="0.3">
      <c r="A1338" t="s">
        <v>5207</v>
      </c>
      <c r="B1338" s="1">
        <v>41680</v>
      </c>
      <c r="C1338" t="s">
        <v>330</v>
      </c>
      <c r="D1338" t="s">
        <v>331</v>
      </c>
      <c r="E1338" t="s">
        <v>46</v>
      </c>
      <c r="F1338" t="s">
        <v>47</v>
      </c>
      <c r="G1338" t="s">
        <v>77</v>
      </c>
      <c r="H1338" t="s">
        <v>107</v>
      </c>
      <c r="I1338" t="s">
        <v>92</v>
      </c>
      <c r="J1338" t="s">
        <v>1173</v>
      </c>
      <c r="K1338" t="s">
        <v>94</v>
      </c>
      <c r="L1338" t="s">
        <v>95</v>
      </c>
      <c r="M1338" t="s">
        <v>35</v>
      </c>
      <c r="N1338" s="1">
        <v>41681</v>
      </c>
      <c r="O1338" t="s">
        <v>1174</v>
      </c>
      <c r="P1338" s="3" t="s">
        <v>1175</v>
      </c>
      <c r="Q1338" t="s">
        <v>1176</v>
      </c>
      <c r="R1338">
        <v>3</v>
      </c>
      <c r="S1338" t="s">
        <v>4035</v>
      </c>
      <c r="T1338" s="2">
        <v>0.09</v>
      </c>
      <c r="U1338" t="s">
        <v>3599</v>
      </c>
      <c r="V1338" t="s">
        <v>5277</v>
      </c>
      <c r="W1338" t="s">
        <v>1180</v>
      </c>
      <c r="X1338" t="s">
        <v>5278</v>
      </c>
      <c r="Y1338" s="3">
        <f>VALUE(SUBSTITUTE(Table1[[#This Row],[Order Total]],"$",""))</f>
        <v>420.24</v>
      </c>
      <c r="Z1338">
        <f>VALUE(SUBSTITUTE(Table1[[#This Row],[Total]],"$",""))</f>
        <v>483.54</v>
      </c>
      <c r="AA1338" s="3">
        <f>Table1[[#This Row],[Order Total Number]]-Table1[[#This Row],[Total Number]]</f>
        <v>-63.300000000000011</v>
      </c>
      <c r="AB1338">
        <f>VALUE(SUBSTITUTE(Table1[[#This Row],[Shipping Cost]],"$",""))</f>
        <v>26.3</v>
      </c>
      <c r="AC1338">
        <f>VALUE(SUBSTITUTE(Table1[[#This Row],[Discount $]],"$",""))</f>
        <v>41.76</v>
      </c>
      <c r="AD1338">
        <f>VALUE(SUBSTITUTE(Table1[[#This Row],[Retail Price]],"$",""))</f>
        <v>120.97</v>
      </c>
      <c r="AE1338" s="4">
        <f>(Table1[[#This Row],[Retail Price Number]]*Table1[[#This Row],[Order Quantity]])-Table1[[#This Row],[Discount $ Number]]+Table1[[#This Row],[Shipping Cost Number]]</f>
        <v>347.45</v>
      </c>
      <c r="AF1338">
        <f>Table1[[#This Row],[Retail Price Number]]*Table1[[#This Row],[Order Quantity]]-Table1[[#This Row],[Discount $ Number]]</f>
        <v>321.14999999999998</v>
      </c>
      <c r="AG1338">
        <f>(Table1[[#This Row],[Retail Price Number]]*Table1[[#This Row],[Order Quantity]])-Table1[[#This Row],[Discount $ Number]]-Table1[[#This Row],[Shipping Cost Number]]</f>
        <v>294.84999999999997</v>
      </c>
      <c r="AH1338">
        <f>Table1[[#This Row],[Retail Price Number]]*Table1[[#This Row],[Order Quantity]]</f>
        <v>362.90999999999997</v>
      </c>
      <c r="AI1338">
        <f>YEAR(Table1[[#This Row],[Order Date]])</f>
        <v>2014</v>
      </c>
    </row>
    <row r="1339" spans="1:35" x14ac:dyDescent="0.3">
      <c r="A1339" t="s">
        <v>5207</v>
      </c>
      <c r="B1339" s="1">
        <v>41693</v>
      </c>
      <c r="C1339" t="s">
        <v>6304</v>
      </c>
      <c r="D1339" t="s">
        <v>195</v>
      </c>
      <c r="E1339" t="s">
        <v>46</v>
      </c>
      <c r="F1339" t="s">
        <v>47</v>
      </c>
      <c r="G1339" t="s">
        <v>77</v>
      </c>
      <c r="H1339" t="s">
        <v>48</v>
      </c>
      <c r="I1339" t="s">
        <v>121</v>
      </c>
      <c r="J1339" t="s">
        <v>313</v>
      </c>
      <c r="K1339" t="s">
        <v>94</v>
      </c>
      <c r="L1339" t="s">
        <v>34</v>
      </c>
      <c r="M1339" t="s">
        <v>35</v>
      </c>
      <c r="N1339" s="1">
        <v>41696</v>
      </c>
      <c r="O1339" t="s">
        <v>314</v>
      </c>
      <c r="P1339" s="3" t="s">
        <v>315</v>
      </c>
      <c r="Q1339" t="s">
        <v>316</v>
      </c>
      <c r="R1339">
        <v>34</v>
      </c>
      <c r="S1339" t="s">
        <v>6305</v>
      </c>
      <c r="T1339" s="2">
        <v>0.05</v>
      </c>
      <c r="U1339" t="s">
        <v>127</v>
      </c>
      <c r="V1339" t="s">
        <v>6306</v>
      </c>
      <c r="W1339" t="s">
        <v>320</v>
      </c>
      <c r="X1339" t="s">
        <v>6307</v>
      </c>
      <c r="Y1339" s="3">
        <f>VALUE(SUBSTITUTE(Table1[[#This Row],[Order Total]],"$",""))</f>
        <v>399.82</v>
      </c>
      <c r="Z1339">
        <f>VALUE(SUBSTITUTE(Table1[[#This Row],[Total]],"$",""))</f>
        <v>381.33</v>
      </c>
      <c r="AA1339" s="3">
        <f>Table1[[#This Row],[Order Total Number]]-Table1[[#This Row],[Total Number]]</f>
        <v>18.490000000000009</v>
      </c>
      <c r="AB1339">
        <f>VALUE(SUBSTITUTE(Table1[[#This Row],[Shipping Cost]],"$",""))</f>
        <v>4.8099999999999996</v>
      </c>
      <c r="AC1339">
        <f>VALUE(SUBSTITUTE(Table1[[#This Row],[Discount $]],"$",""))</f>
        <v>0</v>
      </c>
      <c r="AD1339">
        <f>VALUE(SUBSTITUTE(Table1[[#This Row],[Retail Price]],"$",""))</f>
        <v>20.99</v>
      </c>
      <c r="AE1339" s="4">
        <f>(Table1[[#This Row],[Retail Price Number]]*Table1[[#This Row],[Order Quantity]])-Table1[[#This Row],[Discount $ Number]]+Table1[[#This Row],[Shipping Cost Number]]</f>
        <v>718.46999999999991</v>
      </c>
      <c r="AF1339">
        <f>Table1[[#This Row],[Retail Price Number]]*Table1[[#This Row],[Order Quantity]]-Table1[[#This Row],[Discount $ Number]]</f>
        <v>713.66</v>
      </c>
      <c r="AG1339">
        <f>(Table1[[#This Row],[Retail Price Number]]*Table1[[#This Row],[Order Quantity]])-Table1[[#This Row],[Discount $ Number]]-Table1[[#This Row],[Shipping Cost Number]]</f>
        <v>708.85</v>
      </c>
      <c r="AH1339">
        <f>Table1[[#This Row],[Retail Price Number]]*Table1[[#This Row],[Order Quantity]]</f>
        <v>713.66</v>
      </c>
      <c r="AI1339">
        <f>YEAR(Table1[[#This Row],[Order Date]])</f>
        <v>2014</v>
      </c>
    </row>
    <row r="1340" spans="1:35" x14ac:dyDescent="0.3">
      <c r="A1340" t="s">
        <v>5207</v>
      </c>
      <c r="B1340" s="1">
        <v>41356</v>
      </c>
      <c r="C1340" t="s">
        <v>2602</v>
      </c>
      <c r="D1340" t="s">
        <v>929</v>
      </c>
      <c r="E1340" t="s">
        <v>27</v>
      </c>
      <c r="F1340" t="s">
        <v>28</v>
      </c>
      <c r="G1340" t="s">
        <v>134</v>
      </c>
      <c r="H1340" t="s">
        <v>217</v>
      </c>
      <c r="I1340" t="s">
        <v>92</v>
      </c>
      <c r="J1340" t="s">
        <v>2210</v>
      </c>
      <c r="K1340" t="s">
        <v>94</v>
      </c>
      <c r="L1340" t="s">
        <v>34</v>
      </c>
      <c r="M1340" t="s">
        <v>35</v>
      </c>
      <c r="N1340" s="1">
        <v>41328</v>
      </c>
      <c r="O1340" t="s">
        <v>2211</v>
      </c>
      <c r="P1340" s="3" t="s">
        <v>187</v>
      </c>
      <c r="Q1340" t="s">
        <v>2212</v>
      </c>
      <c r="R1340">
        <v>23</v>
      </c>
      <c r="S1340" t="s">
        <v>10701</v>
      </c>
      <c r="T1340" s="2">
        <v>0.02</v>
      </c>
      <c r="U1340" t="s">
        <v>127</v>
      </c>
      <c r="V1340" t="s">
        <v>10702</v>
      </c>
      <c r="W1340" t="s">
        <v>2216</v>
      </c>
      <c r="X1340" t="s">
        <v>10703</v>
      </c>
      <c r="Y1340" s="3">
        <f>VALUE(SUBSTITUTE(Table1[[#This Row],[Order Total]],"$",""))</f>
        <v>419.84</v>
      </c>
      <c r="Z1340">
        <f>VALUE(SUBSTITUTE(Table1[[#This Row],[Total]],"$",""))</f>
        <v>404.83</v>
      </c>
      <c r="AA1340" s="3">
        <f>Table1[[#This Row],[Order Total Number]]-Table1[[#This Row],[Total Number]]</f>
        <v>15.009999999999991</v>
      </c>
      <c r="AB1340">
        <f>VALUE(SUBSTITUTE(Table1[[#This Row],[Shipping Cost]],"$",""))</f>
        <v>5.77</v>
      </c>
      <c r="AC1340">
        <f>VALUE(SUBSTITUTE(Table1[[#This Row],[Discount $]],"$",""))</f>
        <v>0</v>
      </c>
      <c r="AD1340">
        <f>VALUE(SUBSTITUTE(Table1[[#This Row],[Retail Price]],"$",""))</f>
        <v>19.98</v>
      </c>
      <c r="AE1340" s="4">
        <f>(Table1[[#This Row],[Retail Price Number]]*Table1[[#This Row],[Order Quantity]])-Table1[[#This Row],[Discount $ Number]]+Table1[[#This Row],[Shipping Cost Number]]</f>
        <v>465.31</v>
      </c>
      <c r="AF1340">
        <f>Table1[[#This Row],[Retail Price Number]]*Table1[[#This Row],[Order Quantity]]-Table1[[#This Row],[Discount $ Number]]</f>
        <v>459.54</v>
      </c>
      <c r="AG1340">
        <f>(Table1[[#This Row],[Retail Price Number]]*Table1[[#This Row],[Order Quantity]])-Table1[[#This Row],[Discount $ Number]]-Table1[[#This Row],[Shipping Cost Number]]</f>
        <v>453.77000000000004</v>
      </c>
      <c r="AH1340">
        <f>Table1[[#This Row],[Retail Price Number]]*Table1[[#This Row],[Order Quantity]]</f>
        <v>459.54</v>
      </c>
      <c r="AI1340">
        <f>YEAR(Table1[[#This Row],[Order Date]])</f>
        <v>2013</v>
      </c>
    </row>
    <row r="1341" spans="1:35" x14ac:dyDescent="0.3">
      <c r="A1341" t="s">
        <v>5207</v>
      </c>
      <c r="B1341" s="1">
        <v>41931</v>
      </c>
      <c r="C1341" t="s">
        <v>1343</v>
      </c>
      <c r="D1341" t="s">
        <v>964</v>
      </c>
      <c r="E1341" t="s">
        <v>27</v>
      </c>
      <c r="F1341" t="s">
        <v>28</v>
      </c>
      <c r="G1341" t="s">
        <v>134</v>
      </c>
      <c r="H1341" t="s">
        <v>965</v>
      </c>
      <c r="I1341" t="s">
        <v>31</v>
      </c>
      <c r="J1341" t="s">
        <v>355</v>
      </c>
      <c r="K1341" t="s">
        <v>94</v>
      </c>
      <c r="L1341" t="s">
        <v>34</v>
      </c>
      <c r="M1341" t="s">
        <v>35</v>
      </c>
      <c r="N1341" s="1">
        <v>41933</v>
      </c>
      <c r="O1341" t="s">
        <v>129</v>
      </c>
      <c r="P1341" s="3" t="s">
        <v>356</v>
      </c>
      <c r="Q1341" t="s">
        <v>357</v>
      </c>
      <c r="R1341">
        <v>47</v>
      </c>
      <c r="S1341" t="s">
        <v>10855</v>
      </c>
      <c r="T1341" s="2">
        <v>0</v>
      </c>
      <c r="U1341" t="s">
        <v>10856</v>
      </c>
      <c r="V1341" t="s">
        <v>6411</v>
      </c>
      <c r="W1341" t="s">
        <v>361</v>
      </c>
      <c r="X1341" t="s">
        <v>10857</v>
      </c>
      <c r="Y1341" s="3">
        <f>VALUE(SUBSTITUTE(Table1[[#This Row],[Order Total]],"$",""))</f>
        <v>228.69</v>
      </c>
      <c r="Z1341">
        <f>VALUE(SUBSTITUTE(Table1[[#This Row],[Total]],"$",""))</f>
        <v>231.96</v>
      </c>
      <c r="AA1341" s="3">
        <f>Table1[[#This Row],[Order Total Number]]-Table1[[#This Row],[Total Number]]</f>
        <v>-3.2700000000000102</v>
      </c>
      <c r="AB1341">
        <f>VALUE(SUBSTITUTE(Table1[[#This Row],[Shipping Cost]],"$",""))</f>
        <v>3.6</v>
      </c>
      <c r="AC1341">
        <f>VALUE(SUBSTITUTE(Table1[[#This Row],[Discount $]],"$",""))</f>
        <v>32.549999999999997</v>
      </c>
      <c r="AD1341">
        <f>VALUE(SUBSTITUTE(Table1[[#This Row],[Retail Price]],"$",""))</f>
        <v>5.68</v>
      </c>
      <c r="AE1341" s="4">
        <f>(Table1[[#This Row],[Retail Price Number]]*Table1[[#This Row],[Order Quantity]])-Table1[[#This Row],[Discount $ Number]]+Table1[[#This Row],[Shipping Cost Number]]</f>
        <v>238.00999999999996</v>
      </c>
      <c r="AF1341">
        <f>Table1[[#This Row],[Retail Price Number]]*Table1[[#This Row],[Order Quantity]]-Table1[[#This Row],[Discount $ Number]]</f>
        <v>234.40999999999997</v>
      </c>
      <c r="AG1341">
        <f>(Table1[[#This Row],[Retail Price Number]]*Table1[[#This Row],[Order Quantity]])-Table1[[#This Row],[Discount $ Number]]-Table1[[#This Row],[Shipping Cost Number]]</f>
        <v>230.80999999999997</v>
      </c>
      <c r="AH1341">
        <f>Table1[[#This Row],[Retail Price Number]]*Table1[[#This Row],[Order Quantity]]</f>
        <v>266.95999999999998</v>
      </c>
      <c r="AI1341">
        <f>YEAR(Table1[[#This Row],[Order Date]])</f>
        <v>2014</v>
      </c>
    </row>
    <row r="1342" spans="1:35" x14ac:dyDescent="0.3">
      <c r="A1342" t="s">
        <v>4746</v>
      </c>
      <c r="B1342" s="1">
        <v>42143</v>
      </c>
      <c r="C1342" t="s">
        <v>4611</v>
      </c>
      <c r="D1342" t="s">
        <v>252</v>
      </c>
      <c r="E1342" t="s">
        <v>27</v>
      </c>
      <c r="F1342" t="s">
        <v>28</v>
      </c>
      <c r="G1342" t="s">
        <v>77</v>
      </c>
      <c r="H1342" t="s">
        <v>62</v>
      </c>
      <c r="I1342" t="s">
        <v>121</v>
      </c>
      <c r="J1342" t="s">
        <v>135</v>
      </c>
      <c r="K1342" t="s">
        <v>94</v>
      </c>
      <c r="L1342" t="s">
        <v>95</v>
      </c>
      <c r="M1342" t="s">
        <v>35</v>
      </c>
      <c r="N1342" s="1">
        <v>42144</v>
      </c>
      <c r="O1342" t="s">
        <v>136</v>
      </c>
      <c r="P1342" s="3" t="s">
        <v>137</v>
      </c>
      <c r="Q1342" t="s">
        <v>52</v>
      </c>
      <c r="R1342">
        <v>6</v>
      </c>
      <c r="S1342" t="s">
        <v>4747</v>
      </c>
      <c r="T1342" s="2">
        <v>0.01</v>
      </c>
      <c r="U1342" t="s">
        <v>1235</v>
      </c>
      <c r="V1342" t="s">
        <v>3572</v>
      </c>
      <c r="W1342" t="s">
        <v>72</v>
      </c>
      <c r="X1342" t="s">
        <v>4748</v>
      </c>
      <c r="Y1342" s="3">
        <f>VALUE(SUBSTITUTE(Table1[[#This Row],[Order Total]],"$",""))</f>
        <v>23.53</v>
      </c>
      <c r="Z1342">
        <f>VALUE(SUBSTITUTE(Table1[[#This Row],[Total]],"$",""))</f>
        <v>25.43</v>
      </c>
      <c r="AA1342" s="3">
        <f>Table1[[#This Row],[Order Total Number]]-Table1[[#This Row],[Total Number]]</f>
        <v>-1.8999999999999986</v>
      </c>
      <c r="AB1342">
        <f>VALUE(SUBSTITUTE(Table1[[#This Row],[Shipping Cost]],"$",""))</f>
        <v>0.99</v>
      </c>
      <c r="AC1342">
        <f>VALUE(SUBSTITUTE(Table1[[#This Row],[Discount $]],"$",""))</f>
        <v>2.69</v>
      </c>
      <c r="AD1342">
        <f>VALUE(SUBSTITUTE(Table1[[#This Row],[Retail Price]],"$",""))</f>
        <v>3.08</v>
      </c>
      <c r="AE1342" s="4">
        <f>(Table1[[#This Row],[Retail Price Number]]*Table1[[#This Row],[Order Quantity]])-Table1[[#This Row],[Discount $ Number]]+Table1[[#This Row],[Shipping Cost Number]]</f>
        <v>16.78</v>
      </c>
      <c r="AF1342">
        <f>Table1[[#This Row],[Retail Price Number]]*Table1[[#This Row],[Order Quantity]]-Table1[[#This Row],[Discount $ Number]]</f>
        <v>15.790000000000001</v>
      </c>
      <c r="AG1342">
        <f>(Table1[[#This Row],[Retail Price Number]]*Table1[[#This Row],[Order Quantity]])-Table1[[#This Row],[Discount $ Number]]-Table1[[#This Row],[Shipping Cost Number]]</f>
        <v>14.8</v>
      </c>
      <c r="AH1342">
        <f>Table1[[#This Row],[Retail Price Number]]*Table1[[#This Row],[Order Quantity]]</f>
        <v>18.48</v>
      </c>
      <c r="AI1342">
        <f>YEAR(Table1[[#This Row],[Order Date]])</f>
        <v>2015</v>
      </c>
    </row>
    <row r="1343" spans="1:35" x14ac:dyDescent="0.3">
      <c r="A1343" t="s">
        <v>4746</v>
      </c>
      <c r="B1343" s="1">
        <v>41713</v>
      </c>
      <c r="C1343" t="s">
        <v>952</v>
      </c>
      <c r="D1343" t="s">
        <v>312</v>
      </c>
      <c r="E1343" t="s">
        <v>27</v>
      </c>
      <c r="F1343" t="s">
        <v>28</v>
      </c>
      <c r="G1343" t="s">
        <v>134</v>
      </c>
      <c r="H1343" t="s">
        <v>205</v>
      </c>
      <c r="I1343" t="s">
        <v>63</v>
      </c>
      <c r="J1343" t="s">
        <v>1813</v>
      </c>
      <c r="K1343" t="s">
        <v>94</v>
      </c>
      <c r="L1343" t="s">
        <v>95</v>
      </c>
      <c r="M1343" t="s">
        <v>156</v>
      </c>
      <c r="N1343" s="1">
        <v>41713</v>
      </c>
      <c r="O1343" t="s">
        <v>1814</v>
      </c>
      <c r="P1343" s="3" t="s">
        <v>1815</v>
      </c>
      <c r="Q1343" t="s">
        <v>1107</v>
      </c>
      <c r="R1343">
        <v>47</v>
      </c>
      <c r="S1343" t="s">
        <v>1168</v>
      </c>
      <c r="T1343" s="2">
        <v>7.0000000000000007E-2</v>
      </c>
      <c r="U1343" t="s">
        <v>127</v>
      </c>
      <c r="V1343" t="s">
        <v>1168</v>
      </c>
      <c r="W1343" t="s">
        <v>1587</v>
      </c>
      <c r="X1343" t="s">
        <v>1987</v>
      </c>
      <c r="Y1343" s="3">
        <f>VALUE(SUBSTITUTE(Table1[[#This Row],[Order Total]],"$",""))</f>
        <v>258.3</v>
      </c>
      <c r="Z1343">
        <f>VALUE(SUBSTITUTE(Table1[[#This Row],[Total]],"$",""))</f>
        <v>263.31</v>
      </c>
      <c r="AA1343" s="3">
        <f>Table1[[#This Row],[Order Total Number]]-Table1[[#This Row],[Total Number]]</f>
        <v>-5.0099999999999909</v>
      </c>
      <c r="AB1343">
        <f>VALUE(SUBSTITUTE(Table1[[#This Row],[Shipping Cost]],"$",""))</f>
        <v>5.01</v>
      </c>
      <c r="AC1343">
        <f>VALUE(SUBSTITUTE(Table1[[#This Row],[Discount $]],"$",""))</f>
        <v>0</v>
      </c>
      <c r="AD1343">
        <f>VALUE(SUBSTITUTE(Table1[[#This Row],[Retail Price]],"$",""))</f>
        <v>5.74</v>
      </c>
      <c r="AE1343" s="4">
        <f>(Table1[[#This Row],[Retail Price Number]]*Table1[[#This Row],[Order Quantity]])-Table1[[#This Row],[Discount $ Number]]+Table1[[#This Row],[Shipping Cost Number]]</f>
        <v>274.79000000000002</v>
      </c>
      <c r="AF1343">
        <f>Table1[[#This Row],[Retail Price Number]]*Table1[[#This Row],[Order Quantity]]-Table1[[#This Row],[Discount $ Number]]</f>
        <v>269.78000000000003</v>
      </c>
      <c r="AG1343">
        <f>(Table1[[#This Row],[Retail Price Number]]*Table1[[#This Row],[Order Quantity]])-Table1[[#This Row],[Discount $ Number]]-Table1[[#This Row],[Shipping Cost Number]]</f>
        <v>264.77000000000004</v>
      </c>
      <c r="AH1343">
        <f>Table1[[#This Row],[Retail Price Number]]*Table1[[#This Row],[Order Quantity]]</f>
        <v>269.78000000000003</v>
      </c>
      <c r="AI1343">
        <f>YEAR(Table1[[#This Row],[Order Date]])</f>
        <v>2014</v>
      </c>
    </row>
    <row r="1344" spans="1:35" x14ac:dyDescent="0.3">
      <c r="A1344" t="s">
        <v>1797</v>
      </c>
      <c r="B1344" s="1">
        <v>41682</v>
      </c>
      <c r="C1344" t="s">
        <v>410</v>
      </c>
      <c r="D1344" t="s">
        <v>288</v>
      </c>
      <c r="E1344" t="s">
        <v>27</v>
      </c>
      <c r="F1344" t="s">
        <v>28</v>
      </c>
      <c r="G1344" t="s">
        <v>134</v>
      </c>
      <c r="H1344" t="s">
        <v>289</v>
      </c>
      <c r="I1344" t="s">
        <v>92</v>
      </c>
      <c r="J1344" t="s">
        <v>229</v>
      </c>
      <c r="K1344" t="s">
        <v>94</v>
      </c>
      <c r="L1344" t="s">
        <v>34</v>
      </c>
      <c r="M1344" t="s">
        <v>35</v>
      </c>
      <c r="N1344" s="1">
        <v>41683</v>
      </c>
      <c r="O1344" t="s">
        <v>1798</v>
      </c>
      <c r="P1344" s="3" t="s">
        <v>231</v>
      </c>
      <c r="Q1344" t="s">
        <v>1799</v>
      </c>
      <c r="R1344">
        <v>6</v>
      </c>
      <c r="S1344" t="s">
        <v>1800</v>
      </c>
      <c r="T1344" s="2">
        <v>0.02</v>
      </c>
      <c r="U1344" t="s">
        <v>1801</v>
      </c>
      <c r="V1344" t="s">
        <v>1802</v>
      </c>
      <c r="W1344" t="s">
        <v>618</v>
      </c>
      <c r="X1344" t="s">
        <v>1803</v>
      </c>
      <c r="Y1344" s="3">
        <f>VALUE(SUBSTITUTE(Table1[[#This Row],[Order Total]],"$",""))</f>
        <v>2204.9499999999998</v>
      </c>
      <c r="Z1344">
        <f>VALUE(SUBSTITUTE(Table1[[#This Row],[Total]],"$",""))</f>
        <v>2229.44</v>
      </c>
      <c r="AA1344" s="3">
        <f>Table1[[#This Row],[Order Total Number]]-Table1[[#This Row],[Total Number]]</f>
        <v>-24.490000000000236</v>
      </c>
      <c r="AB1344">
        <f>VALUE(SUBSTITUTE(Table1[[#This Row],[Shipping Cost]],"$",""))</f>
        <v>24.49</v>
      </c>
      <c r="AC1344">
        <f>VALUE(SUBSTITUTE(Table1[[#This Row],[Discount $]],"$",""))</f>
        <v>45</v>
      </c>
      <c r="AD1344">
        <f>VALUE(SUBSTITUTE(Table1[[#This Row],[Retail Price]],"$",""))</f>
        <v>449.99</v>
      </c>
      <c r="AE1344" s="4">
        <f>(Table1[[#This Row],[Retail Price Number]]*Table1[[#This Row],[Order Quantity]])-Table1[[#This Row],[Discount $ Number]]+Table1[[#This Row],[Shipping Cost Number]]</f>
        <v>2679.43</v>
      </c>
      <c r="AF1344">
        <f>Table1[[#This Row],[Retail Price Number]]*Table1[[#This Row],[Order Quantity]]-Table1[[#This Row],[Discount $ Number]]</f>
        <v>2654.94</v>
      </c>
      <c r="AG1344">
        <f>(Table1[[#This Row],[Retail Price Number]]*Table1[[#This Row],[Order Quantity]])-Table1[[#This Row],[Discount $ Number]]-Table1[[#This Row],[Shipping Cost Number]]</f>
        <v>2630.4500000000003</v>
      </c>
      <c r="AH1344">
        <f>Table1[[#This Row],[Retail Price Number]]*Table1[[#This Row],[Order Quantity]]</f>
        <v>2699.94</v>
      </c>
      <c r="AI1344">
        <f>YEAR(Table1[[#This Row],[Order Date]])</f>
        <v>2014</v>
      </c>
    </row>
    <row r="1345" spans="1:35" x14ac:dyDescent="0.3">
      <c r="A1345" t="s">
        <v>1797</v>
      </c>
      <c r="B1345" s="1">
        <v>41460</v>
      </c>
      <c r="C1345" t="s">
        <v>2008</v>
      </c>
      <c r="D1345" t="s">
        <v>144</v>
      </c>
      <c r="E1345" t="s">
        <v>46</v>
      </c>
      <c r="F1345" t="s">
        <v>47</v>
      </c>
      <c r="G1345" t="s">
        <v>77</v>
      </c>
      <c r="H1345" t="s">
        <v>107</v>
      </c>
      <c r="I1345" t="s">
        <v>92</v>
      </c>
      <c r="J1345" t="s">
        <v>2705</v>
      </c>
      <c r="K1345" t="s">
        <v>94</v>
      </c>
      <c r="L1345" t="s">
        <v>34</v>
      </c>
      <c r="M1345" t="s">
        <v>35</v>
      </c>
      <c r="N1345" s="1">
        <v>41462</v>
      </c>
      <c r="O1345" t="s">
        <v>2706</v>
      </c>
      <c r="P1345" s="3" t="s">
        <v>2707</v>
      </c>
      <c r="Q1345" t="s">
        <v>2708</v>
      </c>
      <c r="R1345">
        <v>11</v>
      </c>
      <c r="S1345" t="s">
        <v>2709</v>
      </c>
      <c r="T1345" s="2">
        <v>0.08</v>
      </c>
      <c r="U1345" t="s">
        <v>473</v>
      </c>
      <c r="V1345" t="s">
        <v>1120</v>
      </c>
      <c r="W1345" t="s">
        <v>116</v>
      </c>
      <c r="X1345" t="s">
        <v>2710</v>
      </c>
      <c r="Y1345" s="3">
        <f>VALUE(SUBSTITUTE(Table1[[#This Row],[Order Total]],"$",""))</f>
        <v>76.69</v>
      </c>
      <c r="Z1345">
        <f>VALUE(SUBSTITUTE(Table1[[#This Row],[Total]],"$",""))</f>
        <v>73.48</v>
      </c>
      <c r="AA1345" s="3">
        <f>Table1[[#This Row],[Order Total Number]]-Table1[[#This Row],[Total Number]]</f>
        <v>3.2099999999999937</v>
      </c>
      <c r="AB1345">
        <f>VALUE(SUBSTITUTE(Table1[[#This Row],[Shipping Cost]],"$",""))</f>
        <v>1.49</v>
      </c>
      <c r="AC1345">
        <f>VALUE(SUBSTITUTE(Table1[[#This Row],[Discount $]],"$",""))</f>
        <v>7.55</v>
      </c>
      <c r="AD1345">
        <f>VALUE(SUBSTITUTE(Table1[[#This Row],[Retail Price]],"$",""))</f>
        <v>58.1</v>
      </c>
      <c r="AE1345" s="4">
        <f>(Table1[[#This Row],[Retail Price Number]]*Table1[[#This Row],[Order Quantity]])-Table1[[#This Row],[Discount $ Number]]+Table1[[#This Row],[Shipping Cost Number]]</f>
        <v>633.04000000000008</v>
      </c>
      <c r="AF1345">
        <f>Table1[[#This Row],[Retail Price Number]]*Table1[[#This Row],[Order Quantity]]-Table1[[#This Row],[Discount $ Number]]</f>
        <v>631.55000000000007</v>
      </c>
      <c r="AG1345">
        <f>(Table1[[#This Row],[Retail Price Number]]*Table1[[#This Row],[Order Quantity]])-Table1[[#This Row],[Discount $ Number]]-Table1[[#This Row],[Shipping Cost Number]]</f>
        <v>630.06000000000006</v>
      </c>
      <c r="AH1345">
        <f>Table1[[#This Row],[Retail Price Number]]*Table1[[#This Row],[Order Quantity]]</f>
        <v>639.1</v>
      </c>
      <c r="AI1345">
        <f>YEAR(Table1[[#This Row],[Order Date]])</f>
        <v>2013</v>
      </c>
    </row>
    <row r="1346" spans="1:35" x14ac:dyDescent="0.3">
      <c r="A1346" t="s">
        <v>1797</v>
      </c>
      <c r="B1346" s="1">
        <v>41837</v>
      </c>
      <c r="C1346" t="s">
        <v>2719</v>
      </c>
      <c r="D1346" t="s">
        <v>240</v>
      </c>
      <c r="E1346" t="s">
        <v>27</v>
      </c>
      <c r="F1346" t="s">
        <v>28</v>
      </c>
      <c r="G1346" t="s">
        <v>77</v>
      </c>
      <c r="H1346" t="s">
        <v>241</v>
      </c>
      <c r="I1346" t="s">
        <v>196</v>
      </c>
      <c r="J1346" t="s">
        <v>1377</v>
      </c>
      <c r="K1346" t="s">
        <v>33</v>
      </c>
      <c r="L1346" t="s">
        <v>34</v>
      </c>
      <c r="M1346" t="s">
        <v>35</v>
      </c>
      <c r="N1346" s="1">
        <v>41838</v>
      </c>
      <c r="O1346" t="s">
        <v>1378</v>
      </c>
      <c r="P1346" s="3" t="s">
        <v>1379</v>
      </c>
      <c r="Q1346" t="s">
        <v>1380</v>
      </c>
      <c r="R1346">
        <v>29</v>
      </c>
      <c r="S1346" t="s">
        <v>2825</v>
      </c>
      <c r="T1346" s="2">
        <v>0.03</v>
      </c>
      <c r="U1346" t="s">
        <v>518</v>
      </c>
      <c r="V1346" t="s">
        <v>2826</v>
      </c>
      <c r="W1346" t="s">
        <v>1384</v>
      </c>
      <c r="X1346" t="s">
        <v>2827</v>
      </c>
      <c r="Y1346" s="3">
        <f>VALUE(SUBSTITUTE(Table1[[#This Row],[Order Total]],"$",""))</f>
        <v>26.52</v>
      </c>
      <c r="Z1346">
        <f>VALUE(SUBSTITUTE(Table1[[#This Row],[Total]],"$",""))</f>
        <v>26.47</v>
      </c>
      <c r="AA1346" s="3">
        <f>Table1[[#This Row],[Order Total Number]]-Table1[[#This Row],[Total Number]]</f>
        <v>5.0000000000000711E-2</v>
      </c>
      <c r="AB1346">
        <f>VALUE(SUBSTITUTE(Table1[[#This Row],[Shipping Cost]],"$",""))</f>
        <v>1.63</v>
      </c>
      <c r="AC1346">
        <f>VALUE(SUBSTITUTE(Table1[[#This Row],[Discount $]],"$",""))</f>
        <v>1.58</v>
      </c>
      <c r="AD1346">
        <f>VALUE(SUBSTITUTE(Table1[[#This Row],[Retail Price]],"$",""))</f>
        <v>1.95</v>
      </c>
      <c r="AE1346" s="4">
        <f>(Table1[[#This Row],[Retail Price Number]]*Table1[[#This Row],[Order Quantity]])-Table1[[#This Row],[Discount $ Number]]+Table1[[#This Row],[Shipping Cost Number]]</f>
        <v>56.6</v>
      </c>
      <c r="AF1346">
        <f>Table1[[#This Row],[Retail Price Number]]*Table1[[#This Row],[Order Quantity]]-Table1[[#This Row],[Discount $ Number]]</f>
        <v>54.97</v>
      </c>
      <c r="AG1346">
        <f>(Table1[[#This Row],[Retail Price Number]]*Table1[[#This Row],[Order Quantity]])-Table1[[#This Row],[Discount $ Number]]-Table1[[#This Row],[Shipping Cost Number]]</f>
        <v>53.339999999999996</v>
      </c>
      <c r="AH1346">
        <f>Table1[[#This Row],[Retail Price Number]]*Table1[[#This Row],[Order Quantity]]</f>
        <v>56.55</v>
      </c>
      <c r="AI1346">
        <f>YEAR(Table1[[#This Row],[Order Date]])</f>
        <v>2014</v>
      </c>
    </row>
    <row r="1347" spans="1:35" x14ac:dyDescent="0.3">
      <c r="A1347" t="s">
        <v>1797</v>
      </c>
      <c r="B1347" s="1">
        <v>42728</v>
      </c>
      <c r="C1347" t="s">
        <v>3440</v>
      </c>
      <c r="D1347" t="s">
        <v>591</v>
      </c>
      <c r="E1347" t="s">
        <v>27</v>
      </c>
      <c r="F1347" t="s">
        <v>28</v>
      </c>
      <c r="G1347" t="s">
        <v>77</v>
      </c>
      <c r="H1347" t="s">
        <v>241</v>
      </c>
      <c r="I1347" t="s">
        <v>196</v>
      </c>
      <c r="J1347" t="s">
        <v>1853</v>
      </c>
      <c r="K1347" t="s">
        <v>94</v>
      </c>
      <c r="L1347" t="s">
        <v>34</v>
      </c>
      <c r="M1347" t="s">
        <v>35</v>
      </c>
      <c r="N1347" s="1">
        <v>42730</v>
      </c>
      <c r="O1347" t="s">
        <v>1854</v>
      </c>
      <c r="P1347" s="3" t="s">
        <v>1855</v>
      </c>
      <c r="Q1347" t="s">
        <v>1856</v>
      </c>
      <c r="R1347">
        <v>7</v>
      </c>
      <c r="S1347" t="s">
        <v>3441</v>
      </c>
      <c r="T1347" s="2">
        <v>0.08</v>
      </c>
      <c r="U1347" t="s">
        <v>127</v>
      </c>
      <c r="V1347" t="s">
        <v>3442</v>
      </c>
      <c r="W1347" t="s">
        <v>165</v>
      </c>
      <c r="X1347" t="s">
        <v>3443</v>
      </c>
      <c r="Y1347" s="3">
        <f>VALUE(SUBSTITUTE(Table1[[#This Row],[Order Total]],"$",""))</f>
        <v>2249.4499999999998</v>
      </c>
      <c r="Z1347">
        <f>VALUE(SUBSTITUTE(Table1[[#This Row],[Total]],"$",""))</f>
        <v>2249.44</v>
      </c>
      <c r="AA1347" s="3">
        <f>Table1[[#This Row],[Order Total Number]]-Table1[[#This Row],[Total Number]]</f>
        <v>9.9999999997635314E-3</v>
      </c>
      <c r="AB1347">
        <f>VALUE(SUBSTITUTE(Table1[[#This Row],[Shipping Cost]],"$",""))</f>
        <v>4</v>
      </c>
      <c r="AC1347">
        <f>VALUE(SUBSTITUTE(Table1[[#This Row],[Discount $]],"$",""))</f>
        <v>0</v>
      </c>
      <c r="AD1347">
        <f>VALUE(SUBSTITUTE(Table1[[#This Row],[Retail Price]],"$",""))</f>
        <v>152.47999999999999</v>
      </c>
      <c r="AE1347" s="4">
        <f>(Table1[[#This Row],[Retail Price Number]]*Table1[[#This Row],[Order Quantity]])-Table1[[#This Row],[Discount $ Number]]+Table1[[#This Row],[Shipping Cost Number]]</f>
        <v>1071.3599999999999</v>
      </c>
      <c r="AF1347">
        <f>Table1[[#This Row],[Retail Price Number]]*Table1[[#This Row],[Order Quantity]]-Table1[[#This Row],[Discount $ Number]]</f>
        <v>1067.3599999999999</v>
      </c>
      <c r="AG1347">
        <f>(Table1[[#This Row],[Retail Price Number]]*Table1[[#This Row],[Order Quantity]])-Table1[[#This Row],[Discount $ Number]]-Table1[[#This Row],[Shipping Cost Number]]</f>
        <v>1063.3599999999999</v>
      </c>
      <c r="AH1347">
        <f>Table1[[#This Row],[Retail Price Number]]*Table1[[#This Row],[Order Quantity]]</f>
        <v>1067.3599999999999</v>
      </c>
      <c r="AI1347">
        <f>YEAR(Table1[[#This Row],[Order Date]])</f>
        <v>2016</v>
      </c>
    </row>
    <row r="1348" spans="1:35" x14ac:dyDescent="0.3">
      <c r="A1348" t="s">
        <v>1797</v>
      </c>
      <c r="B1348" s="1">
        <v>41643</v>
      </c>
      <c r="C1348" t="s">
        <v>1355</v>
      </c>
      <c r="D1348" t="s">
        <v>421</v>
      </c>
      <c r="E1348" t="s">
        <v>27</v>
      </c>
      <c r="F1348" t="s">
        <v>28</v>
      </c>
      <c r="G1348" t="s">
        <v>91</v>
      </c>
      <c r="H1348" t="s">
        <v>422</v>
      </c>
      <c r="I1348" t="s">
        <v>31</v>
      </c>
      <c r="J1348" t="s">
        <v>229</v>
      </c>
      <c r="K1348" t="s">
        <v>33</v>
      </c>
      <c r="L1348" t="s">
        <v>34</v>
      </c>
      <c r="M1348" t="s">
        <v>35</v>
      </c>
      <c r="N1348" s="1">
        <v>41644</v>
      </c>
      <c r="O1348" t="s">
        <v>230</v>
      </c>
      <c r="P1348" s="3" t="s">
        <v>231</v>
      </c>
      <c r="Q1348" t="s">
        <v>232</v>
      </c>
      <c r="R1348">
        <v>48</v>
      </c>
      <c r="S1348" t="s">
        <v>4713</v>
      </c>
      <c r="T1348" s="2">
        <v>0.04</v>
      </c>
      <c r="U1348" t="s">
        <v>4714</v>
      </c>
      <c r="V1348" t="s">
        <v>4715</v>
      </c>
      <c r="W1348" t="s">
        <v>236</v>
      </c>
      <c r="X1348" t="s">
        <v>1803</v>
      </c>
      <c r="Y1348" s="3">
        <f>VALUE(SUBSTITUTE(Table1[[#This Row],[Order Total]],"$",""))</f>
        <v>2226.75</v>
      </c>
      <c r="Z1348">
        <f>VALUE(SUBSTITUTE(Table1[[#This Row],[Total]],"$",""))</f>
        <v>2229.44</v>
      </c>
      <c r="AA1348" s="3">
        <f>Table1[[#This Row],[Order Total Number]]-Table1[[#This Row],[Total Number]]</f>
        <v>-2.6900000000000546</v>
      </c>
      <c r="AB1348">
        <f>VALUE(SUBSTITUTE(Table1[[#This Row],[Shipping Cost]],"$",""))</f>
        <v>49</v>
      </c>
      <c r="AC1348">
        <f>VALUE(SUBSTITUTE(Table1[[#This Row],[Discount $]],"$",""))</f>
        <v>46.4</v>
      </c>
      <c r="AD1348">
        <f>VALUE(SUBSTITUTE(Table1[[#This Row],[Retail Price]],"$",""))</f>
        <v>449.99</v>
      </c>
      <c r="AE1348" s="4">
        <f>(Table1[[#This Row],[Retail Price Number]]*Table1[[#This Row],[Order Quantity]])-Table1[[#This Row],[Discount $ Number]]+Table1[[#This Row],[Shipping Cost Number]]</f>
        <v>21602.12</v>
      </c>
      <c r="AF1348">
        <f>Table1[[#This Row],[Retail Price Number]]*Table1[[#This Row],[Order Quantity]]-Table1[[#This Row],[Discount $ Number]]</f>
        <v>21553.119999999999</v>
      </c>
      <c r="AG1348">
        <f>(Table1[[#This Row],[Retail Price Number]]*Table1[[#This Row],[Order Quantity]])-Table1[[#This Row],[Discount $ Number]]-Table1[[#This Row],[Shipping Cost Number]]</f>
        <v>21504.12</v>
      </c>
      <c r="AH1348">
        <f>Table1[[#This Row],[Retail Price Number]]*Table1[[#This Row],[Order Quantity]]</f>
        <v>21599.52</v>
      </c>
      <c r="AI1348">
        <f>YEAR(Table1[[#This Row],[Order Date]])</f>
        <v>2014</v>
      </c>
    </row>
    <row r="1349" spans="1:35" x14ac:dyDescent="0.3">
      <c r="A1349" t="s">
        <v>1797</v>
      </c>
      <c r="B1349" s="1">
        <v>41407</v>
      </c>
      <c r="C1349" t="s">
        <v>161</v>
      </c>
      <c r="D1349" t="s">
        <v>162</v>
      </c>
      <c r="E1349" t="s">
        <v>46</v>
      </c>
      <c r="F1349" t="s">
        <v>47</v>
      </c>
      <c r="G1349" t="s">
        <v>91</v>
      </c>
      <c r="H1349" t="s">
        <v>107</v>
      </c>
      <c r="I1349" t="s">
        <v>196</v>
      </c>
      <c r="J1349" t="s">
        <v>478</v>
      </c>
      <c r="K1349" t="s">
        <v>723</v>
      </c>
      <c r="L1349" t="s">
        <v>50</v>
      </c>
      <c r="M1349" t="s">
        <v>35</v>
      </c>
      <c r="N1349" s="1">
        <v>41409</v>
      </c>
      <c r="O1349" t="s">
        <v>479</v>
      </c>
      <c r="P1349" s="3" t="s">
        <v>480</v>
      </c>
      <c r="Q1349" t="s">
        <v>98</v>
      </c>
      <c r="R1349">
        <v>7</v>
      </c>
      <c r="S1349" t="s">
        <v>5673</v>
      </c>
      <c r="T1349" s="2">
        <v>0.02</v>
      </c>
      <c r="U1349" t="s">
        <v>5674</v>
      </c>
      <c r="V1349" t="s">
        <v>5675</v>
      </c>
      <c r="W1349" t="s">
        <v>224</v>
      </c>
      <c r="X1349" t="s">
        <v>820</v>
      </c>
      <c r="Y1349" s="3">
        <f>VALUE(SUBSTITUTE(Table1[[#This Row],[Order Total]],"$",""))</f>
        <v>69.22</v>
      </c>
      <c r="Z1349">
        <f>VALUE(SUBSTITUTE(Table1[[#This Row],[Total]],"$",""))</f>
        <v>60.62</v>
      </c>
      <c r="AA1349" s="3">
        <f>Table1[[#This Row],[Order Total Number]]-Table1[[#This Row],[Total Number]]</f>
        <v>8.6000000000000014</v>
      </c>
      <c r="AB1349">
        <f>VALUE(SUBSTITUTE(Table1[[#This Row],[Shipping Cost]],"$",""))</f>
        <v>0.5</v>
      </c>
      <c r="AC1349">
        <f>VALUE(SUBSTITUTE(Table1[[#This Row],[Discount $]],"$",""))</f>
        <v>6.8</v>
      </c>
      <c r="AD1349">
        <f>VALUE(SUBSTITUTE(Table1[[#This Row],[Retail Price]],"$",""))</f>
        <v>2.61</v>
      </c>
      <c r="AE1349" s="4">
        <f>(Table1[[#This Row],[Retail Price Number]]*Table1[[#This Row],[Order Quantity]])-Table1[[#This Row],[Discount $ Number]]+Table1[[#This Row],[Shipping Cost Number]]</f>
        <v>11.969999999999999</v>
      </c>
      <c r="AF1349">
        <f>Table1[[#This Row],[Retail Price Number]]*Table1[[#This Row],[Order Quantity]]-Table1[[#This Row],[Discount $ Number]]</f>
        <v>11.469999999999999</v>
      </c>
      <c r="AG1349">
        <f>(Table1[[#This Row],[Retail Price Number]]*Table1[[#This Row],[Order Quantity]])-Table1[[#This Row],[Discount $ Number]]-Table1[[#This Row],[Shipping Cost Number]]</f>
        <v>10.969999999999999</v>
      </c>
      <c r="AH1349">
        <f>Table1[[#This Row],[Retail Price Number]]*Table1[[#This Row],[Order Quantity]]</f>
        <v>18.27</v>
      </c>
      <c r="AI1349">
        <f>YEAR(Table1[[#This Row],[Order Date]])</f>
        <v>2013</v>
      </c>
    </row>
    <row r="1350" spans="1:35" x14ac:dyDescent="0.3">
      <c r="A1350" t="s">
        <v>1797</v>
      </c>
      <c r="B1350" s="1">
        <v>42036</v>
      </c>
      <c r="C1350" t="s">
        <v>2488</v>
      </c>
      <c r="D1350" t="s">
        <v>204</v>
      </c>
      <c r="E1350" t="s">
        <v>27</v>
      </c>
      <c r="F1350" t="s">
        <v>28</v>
      </c>
      <c r="G1350" t="s">
        <v>134</v>
      </c>
      <c r="H1350" t="s">
        <v>205</v>
      </c>
      <c r="I1350" t="s">
        <v>63</v>
      </c>
      <c r="J1350" t="s">
        <v>229</v>
      </c>
      <c r="K1350" t="s">
        <v>94</v>
      </c>
      <c r="L1350" t="s">
        <v>34</v>
      </c>
      <c r="M1350" t="s">
        <v>35</v>
      </c>
      <c r="N1350" s="1">
        <v>42038</v>
      </c>
      <c r="O1350" t="s">
        <v>230</v>
      </c>
      <c r="P1350" s="3" t="s">
        <v>231</v>
      </c>
      <c r="Q1350" t="s">
        <v>232</v>
      </c>
      <c r="R1350">
        <v>41</v>
      </c>
      <c r="S1350" t="s">
        <v>6505</v>
      </c>
      <c r="T1350" s="2">
        <v>0.04</v>
      </c>
      <c r="U1350" t="s">
        <v>6506</v>
      </c>
      <c r="V1350" t="s">
        <v>6507</v>
      </c>
      <c r="W1350" t="s">
        <v>236</v>
      </c>
      <c r="X1350" t="s">
        <v>1803</v>
      </c>
      <c r="Y1350" s="3">
        <f>VALUE(SUBSTITUTE(Table1[[#This Row],[Order Total]],"$",""))</f>
        <v>2226.9499999999998</v>
      </c>
      <c r="Z1350">
        <f>VALUE(SUBSTITUTE(Table1[[#This Row],[Total]],"$",""))</f>
        <v>2229.44</v>
      </c>
      <c r="AA1350" s="3">
        <f>Table1[[#This Row],[Order Total Number]]-Table1[[#This Row],[Total Number]]</f>
        <v>-2.4900000000002365</v>
      </c>
      <c r="AB1350">
        <f>VALUE(SUBSTITUTE(Table1[[#This Row],[Shipping Cost]],"$",""))</f>
        <v>49</v>
      </c>
      <c r="AC1350">
        <f>VALUE(SUBSTITUTE(Table1[[#This Row],[Discount $]],"$",""))</f>
        <v>64.87</v>
      </c>
      <c r="AD1350">
        <f>VALUE(SUBSTITUTE(Table1[[#This Row],[Retail Price]],"$",""))</f>
        <v>449.99</v>
      </c>
      <c r="AE1350" s="4">
        <f>(Table1[[#This Row],[Retail Price Number]]*Table1[[#This Row],[Order Quantity]])-Table1[[#This Row],[Discount $ Number]]+Table1[[#This Row],[Shipping Cost Number]]</f>
        <v>18433.72</v>
      </c>
      <c r="AF1350">
        <f>Table1[[#This Row],[Retail Price Number]]*Table1[[#This Row],[Order Quantity]]-Table1[[#This Row],[Discount $ Number]]</f>
        <v>18384.72</v>
      </c>
      <c r="AG1350">
        <f>(Table1[[#This Row],[Retail Price Number]]*Table1[[#This Row],[Order Quantity]])-Table1[[#This Row],[Discount $ Number]]-Table1[[#This Row],[Shipping Cost Number]]</f>
        <v>18335.72</v>
      </c>
      <c r="AH1350">
        <f>Table1[[#This Row],[Retail Price Number]]*Table1[[#This Row],[Order Quantity]]</f>
        <v>18449.59</v>
      </c>
      <c r="AI1350">
        <f>YEAR(Table1[[#This Row],[Order Date]])</f>
        <v>2015</v>
      </c>
    </row>
    <row r="1351" spans="1:35" x14ac:dyDescent="0.3">
      <c r="A1351" t="s">
        <v>1797</v>
      </c>
      <c r="B1351" s="1">
        <v>41715</v>
      </c>
      <c r="C1351" t="s">
        <v>3086</v>
      </c>
      <c r="D1351" t="s">
        <v>365</v>
      </c>
      <c r="E1351" t="s">
        <v>46</v>
      </c>
      <c r="F1351" t="s">
        <v>47</v>
      </c>
      <c r="G1351" t="s">
        <v>77</v>
      </c>
      <c r="H1351" t="s">
        <v>48</v>
      </c>
      <c r="I1351" t="s">
        <v>92</v>
      </c>
      <c r="J1351" t="s">
        <v>2168</v>
      </c>
      <c r="K1351" t="s">
        <v>94</v>
      </c>
      <c r="L1351" t="s">
        <v>34</v>
      </c>
      <c r="M1351" t="s">
        <v>156</v>
      </c>
      <c r="N1351" s="1">
        <v>41716</v>
      </c>
      <c r="O1351" t="s">
        <v>1728</v>
      </c>
      <c r="P1351" s="3" t="s">
        <v>2169</v>
      </c>
      <c r="Q1351" t="s">
        <v>2170</v>
      </c>
      <c r="R1351">
        <v>25</v>
      </c>
      <c r="S1351" t="s">
        <v>8836</v>
      </c>
      <c r="T1351" s="2">
        <v>7.0000000000000007E-2</v>
      </c>
      <c r="U1351" t="s">
        <v>127</v>
      </c>
      <c r="V1351" t="s">
        <v>1168</v>
      </c>
      <c r="W1351" t="s">
        <v>818</v>
      </c>
      <c r="X1351" t="s">
        <v>8837</v>
      </c>
      <c r="Y1351" s="3">
        <f>VALUE(SUBSTITUTE(Table1[[#This Row],[Order Total]],"$",""))</f>
        <v>258.3</v>
      </c>
      <c r="Z1351">
        <f>VALUE(SUBSTITUTE(Table1[[#This Row],[Total]],"$",""))</f>
        <v>249.3</v>
      </c>
      <c r="AA1351" s="3">
        <f>Table1[[#This Row],[Order Total Number]]-Table1[[#This Row],[Total Number]]</f>
        <v>9</v>
      </c>
      <c r="AB1351">
        <f>VALUE(SUBSTITUTE(Table1[[#This Row],[Shipping Cost]],"$",""))</f>
        <v>6.19</v>
      </c>
      <c r="AC1351">
        <f>VALUE(SUBSTITUTE(Table1[[#This Row],[Discount $]],"$",""))</f>
        <v>0</v>
      </c>
      <c r="AD1351">
        <f>VALUE(SUBSTITUTE(Table1[[#This Row],[Retail Price]],"$",""))</f>
        <v>8.6</v>
      </c>
      <c r="AE1351" s="4">
        <f>(Table1[[#This Row],[Retail Price Number]]*Table1[[#This Row],[Order Quantity]])-Table1[[#This Row],[Discount $ Number]]+Table1[[#This Row],[Shipping Cost Number]]</f>
        <v>221.19</v>
      </c>
      <c r="AF1351">
        <f>Table1[[#This Row],[Retail Price Number]]*Table1[[#This Row],[Order Quantity]]-Table1[[#This Row],[Discount $ Number]]</f>
        <v>215</v>
      </c>
      <c r="AG1351">
        <f>(Table1[[#This Row],[Retail Price Number]]*Table1[[#This Row],[Order Quantity]])-Table1[[#This Row],[Discount $ Number]]-Table1[[#This Row],[Shipping Cost Number]]</f>
        <v>208.81</v>
      </c>
      <c r="AH1351">
        <f>Table1[[#This Row],[Retail Price Number]]*Table1[[#This Row],[Order Quantity]]</f>
        <v>215</v>
      </c>
      <c r="AI1351">
        <f>YEAR(Table1[[#This Row],[Order Date]])</f>
        <v>2014</v>
      </c>
    </row>
    <row r="1352" spans="1:35" x14ac:dyDescent="0.3">
      <c r="A1352" t="s">
        <v>1797</v>
      </c>
      <c r="B1352" s="1">
        <v>41601</v>
      </c>
      <c r="C1352" t="s">
        <v>7682</v>
      </c>
      <c r="D1352" t="s">
        <v>591</v>
      </c>
      <c r="E1352" t="s">
        <v>27</v>
      </c>
      <c r="F1352" t="s">
        <v>28</v>
      </c>
      <c r="G1352" t="s">
        <v>91</v>
      </c>
      <c r="H1352" t="s">
        <v>241</v>
      </c>
      <c r="I1352" t="s">
        <v>121</v>
      </c>
      <c r="J1352" t="s">
        <v>1173</v>
      </c>
      <c r="K1352" t="s">
        <v>94</v>
      </c>
      <c r="L1352" t="s">
        <v>95</v>
      </c>
      <c r="M1352" t="s">
        <v>156</v>
      </c>
      <c r="N1352" s="1">
        <v>41603</v>
      </c>
      <c r="O1352" t="s">
        <v>1174</v>
      </c>
      <c r="P1352" s="3" t="s">
        <v>1175</v>
      </c>
      <c r="Q1352" t="s">
        <v>1176</v>
      </c>
      <c r="R1352">
        <v>19</v>
      </c>
      <c r="S1352" t="s">
        <v>8950</v>
      </c>
      <c r="T1352" s="2">
        <v>0.09</v>
      </c>
      <c r="U1352" t="s">
        <v>8951</v>
      </c>
      <c r="V1352" t="s">
        <v>8952</v>
      </c>
      <c r="W1352" t="s">
        <v>1180</v>
      </c>
      <c r="X1352" t="s">
        <v>8953</v>
      </c>
      <c r="Y1352" s="3">
        <f>VALUE(SUBSTITUTE(Table1[[#This Row],[Order Total]],"$",""))</f>
        <v>6465.82</v>
      </c>
      <c r="Z1352">
        <f>VALUE(SUBSTITUTE(Table1[[#This Row],[Total]],"$",""))</f>
        <v>2656.36</v>
      </c>
      <c r="AA1352" s="3">
        <f>Table1[[#This Row],[Order Total Number]]-Table1[[#This Row],[Total Number]]</f>
        <v>3809.4599999999996</v>
      </c>
      <c r="AB1352">
        <f>VALUE(SUBSTITUTE(Table1[[#This Row],[Shipping Cost]],"$",""))</f>
        <v>26.3</v>
      </c>
      <c r="AC1352">
        <f>VALUE(SUBSTITUTE(Table1[[#This Row],[Discount $]],"$",""))</f>
        <v>249.97</v>
      </c>
      <c r="AD1352">
        <f>VALUE(SUBSTITUTE(Table1[[#This Row],[Retail Price]],"$",""))</f>
        <v>120.97</v>
      </c>
      <c r="AE1352" s="4">
        <f>(Table1[[#This Row],[Retail Price Number]]*Table1[[#This Row],[Order Quantity]])-Table1[[#This Row],[Discount $ Number]]+Table1[[#This Row],[Shipping Cost Number]]</f>
        <v>2074.7600000000002</v>
      </c>
      <c r="AF1352">
        <f>Table1[[#This Row],[Retail Price Number]]*Table1[[#This Row],[Order Quantity]]-Table1[[#This Row],[Discount $ Number]]</f>
        <v>2048.46</v>
      </c>
      <c r="AG1352">
        <f>(Table1[[#This Row],[Retail Price Number]]*Table1[[#This Row],[Order Quantity]])-Table1[[#This Row],[Discount $ Number]]-Table1[[#This Row],[Shipping Cost Number]]</f>
        <v>2022.16</v>
      </c>
      <c r="AH1352">
        <f>Table1[[#This Row],[Retail Price Number]]*Table1[[#This Row],[Order Quantity]]</f>
        <v>2298.4299999999998</v>
      </c>
      <c r="AI1352">
        <f>YEAR(Table1[[#This Row],[Order Date]])</f>
        <v>2013</v>
      </c>
    </row>
    <row r="1353" spans="1:35" x14ac:dyDescent="0.3">
      <c r="A1353" t="s">
        <v>1797</v>
      </c>
      <c r="B1353" s="1">
        <v>42052</v>
      </c>
      <c r="C1353" t="s">
        <v>11643</v>
      </c>
      <c r="D1353" t="s">
        <v>3468</v>
      </c>
      <c r="E1353" t="s">
        <v>27</v>
      </c>
      <c r="F1353" t="s">
        <v>28</v>
      </c>
      <c r="G1353" t="s">
        <v>91</v>
      </c>
      <c r="H1353" t="s">
        <v>289</v>
      </c>
      <c r="I1353" t="s">
        <v>196</v>
      </c>
      <c r="J1353" t="s">
        <v>478</v>
      </c>
      <c r="K1353" t="s">
        <v>94</v>
      </c>
      <c r="L1353" t="s">
        <v>95</v>
      </c>
      <c r="M1353" t="s">
        <v>35</v>
      </c>
      <c r="N1353" s="1">
        <v>42054</v>
      </c>
      <c r="O1353" t="s">
        <v>479</v>
      </c>
      <c r="P1353" s="3" t="s">
        <v>480</v>
      </c>
      <c r="Q1353" t="s">
        <v>98</v>
      </c>
      <c r="R1353">
        <v>39</v>
      </c>
      <c r="S1353" t="s">
        <v>7839</v>
      </c>
      <c r="T1353" s="2">
        <v>0.08</v>
      </c>
      <c r="U1353" t="s">
        <v>495</v>
      </c>
      <c r="V1353" t="s">
        <v>4303</v>
      </c>
      <c r="W1353" t="s">
        <v>224</v>
      </c>
      <c r="X1353" t="s">
        <v>11644</v>
      </c>
      <c r="Y1353" s="3">
        <f>VALUE(SUBSTITUTE(Table1[[#This Row],[Order Total]],"$",""))</f>
        <v>26.63</v>
      </c>
      <c r="Z1353">
        <f>VALUE(SUBSTITUTE(Table1[[#This Row],[Total]],"$",""))</f>
        <v>28.63</v>
      </c>
      <c r="AA1353" s="3">
        <f>Table1[[#This Row],[Order Total Number]]-Table1[[#This Row],[Total Number]]</f>
        <v>-2</v>
      </c>
      <c r="AB1353">
        <f>VALUE(SUBSTITUTE(Table1[[#This Row],[Shipping Cost]],"$",""))</f>
        <v>0.5</v>
      </c>
      <c r="AC1353">
        <f>VALUE(SUBSTITUTE(Table1[[#This Row],[Discount $]],"$",""))</f>
        <v>2.83</v>
      </c>
      <c r="AD1353">
        <f>VALUE(SUBSTITUTE(Table1[[#This Row],[Retail Price]],"$",""))</f>
        <v>2.61</v>
      </c>
      <c r="AE1353" s="4">
        <f>(Table1[[#This Row],[Retail Price Number]]*Table1[[#This Row],[Order Quantity]])-Table1[[#This Row],[Discount $ Number]]+Table1[[#This Row],[Shipping Cost Number]]</f>
        <v>99.46</v>
      </c>
      <c r="AF1353">
        <f>Table1[[#This Row],[Retail Price Number]]*Table1[[#This Row],[Order Quantity]]-Table1[[#This Row],[Discount $ Number]]</f>
        <v>98.96</v>
      </c>
      <c r="AG1353">
        <f>(Table1[[#This Row],[Retail Price Number]]*Table1[[#This Row],[Order Quantity]])-Table1[[#This Row],[Discount $ Number]]-Table1[[#This Row],[Shipping Cost Number]]</f>
        <v>98.46</v>
      </c>
      <c r="AH1353">
        <f>Table1[[#This Row],[Retail Price Number]]*Table1[[#This Row],[Order Quantity]]</f>
        <v>101.78999999999999</v>
      </c>
      <c r="AI1353">
        <f>YEAR(Table1[[#This Row],[Order Date]])</f>
        <v>2015</v>
      </c>
    </row>
    <row r="1354" spans="1:35" x14ac:dyDescent="0.3">
      <c r="A1354" t="s">
        <v>1797</v>
      </c>
      <c r="B1354" s="1">
        <v>42039</v>
      </c>
      <c r="C1354" t="s">
        <v>12345</v>
      </c>
      <c r="D1354" t="s">
        <v>610</v>
      </c>
      <c r="E1354" t="s">
        <v>27</v>
      </c>
      <c r="F1354" t="s">
        <v>28</v>
      </c>
      <c r="G1354" t="s">
        <v>91</v>
      </c>
      <c r="H1354" t="s">
        <v>62</v>
      </c>
      <c r="I1354" t="s">
        <v>196</v>
      </c>
      <c r="J1354" t="s">
        <v>1667</v>
      </c>
      <c r="K1354" t="s">
        <v>94</v>
      </c>
      <c r="L1354" t="s">
        <v>34</v>
      </c>
      <c r="M1354" t="s">
        <v>35</v>
      </c>
      <c r="N1354" s="1">
        <v>42041</v>
      </c>
      <c r="O1354" t="s">
        <v>982</v>
      </c>
      <c r="P1354" s="3" t="s">
        <v>1190</v>
      </c>
      <c r="Q1354" t="s">
        <v>1191</v>
      </c>
      <c r="R1354">
        <v>48</v>
      </c>
      <c r="S1354" t="s">
        <v>12346</v>
      </c>
      <c r="T1354" s="2">
        <v>0.05</v>
      </c>
      <c r="U1354" t="s">
        <v>1193</v>
      </c>
      <c r="V1354" t="s">
        <v>12347</v>
      </c>
      <c r="W1354" t="s">
        <v>224</v>
      </c>
      <c r="X1354" t="s">
        <v>10076</v>
      </c>
      <c r="Y1354" s="3">
        <f>VALUE(SUBSTITUTE(Table1[[#This Row],[Order Total]],"$",""))</f>
        <v>62.29</v>
      </c>
      <c r="Z1354">
        <f>VALUE(SUBSTITUTE(Table1[[#This Row],[Total]],"$",""))</f>
        <v>63.69</v>
      </c>
      <c r="AA1354" s="3">
        <f>Table1[[#This Row],[Order Total Number]]-Table1[[#This Row],[Total Number]]</f>
        <v>-1.3999999999999986</v>
      </c>
      <c r="AB1354">
        <f>VALUE(SUBSTITUTE(Table1[[#This Row],[Shipping Cost]],"$",""))</f>
        <v>0.5</v>
      </c>
      <c r="AC1354">
        <f>VALUE(SUBSTITUTE(Table1[[#This Row],[Discount $]],"$",""))</f>
        <v>4.32</v>
      </c>
      <c r="AD1354">
        <f>VALUE(SUBSTITUTE(Table1[[#This Row],[Retail Price]],"$",""))</f>
        <v>4.91</v>
      </c>
      <c r="AE1354" s="4">
        <f>(Table1[[#This Row],[Retail Price Number]]*Table1[[#This Row],[Order Quantity]])-Table1[[#This Row],[Discount $ Number]]+Table1[[#This Row],[Shipping Cost Number]]</f>
        <v>231.86</v>
      </c>
      <c r="AF1354">
        <f>Table1[[#This Row],[Retail Price Number]]*Table1[[#This Row],[Order Quantity]]-Table1[[#This Row],[Discount $ Number]]</f>
        <v>231.36</v>
      </c>
      <c r="AG1354">
        <f>(Table1[[#This Row],[Retail Price Number]]*Table1[[#This Row],[Order Quantity]])-Table1[[#This Row],[Discount $ Number]]-Table1[[#This Row],[Shipping Cost Number]]</f>
        <v>230.86</v>
      </c>
      <c r="AH1354">
        <f>Table1[[#This Row],[Retail Price Number]]*Table1[[#This Row],[Order Quantity]]</f>
        <v>235.68</v>
      </c>
      <c r="AI1354">
        <f>YEAR(Table1[[#This Row],[Order Date]])</f>
        <v>2015</v>
      </c>
    </row>
    <row r="1355" spans="1:35" x14ac:dyDescent="0.3">
      <c r="A1355" t="s">
        <v>1797</v>
      </c>
      <c r="B1355" s="1">
        <v>41793</v>
      </c>
      <c r="C1355" t="s">
        <v>1242</v>
      </c>
      <c r="D1355" t="s">
        <v>61</v>
      </c>
      <c r="E1355" t="s">
        <v>27</v>
      </c>
      <c r="F1355" t="s">
        <v>28</v>
      </c>
      <c r="G1355" t="s">
        <v>77</v>
      </c>
      <c r="H1355" t="s">
        <v>62</v>
      </c>
      <c r="I1355" t="s">
        <v>196</v>
      </c>
      <c r="J1355" t="s">
        <v>229</v>
      </c>
      <c r="K1355" t="s">
        <v>723</v>
      </c>
      <c r="L1355" t="s">
        <v>109</v>
      </c>
      <c r="M1355" t="s">
        <v>35</v>
      </c>
      <c r="N1355" s="1">
        <v>41795</v>
      </c>
      <c r="O1355" t="s">
        <v>230</v>
      </c>
      <c r="P1355" s="3" t="s">
        <v>231</v>
      </c>
      <c r="Q1355" t="s">
        <v>232</v>
      </c>
      <c r="R1355">
        <v>7</v>
      </c>
      <c r="S1355" t="s">
        <v>12369</v>
      </c>
      <c r="T1355" s="2">
        <v>0.01</v>
      </c>
      <c r="U1355" t="s">
        <v>12370</v>
      </c>
      <c r="V1355" t="s">
        <v>12371</v>
      </c>
      <c r="W1355" t="s">
        <v>236</v>
      </c>
      <c r="X1355" t="s">
        <v>12372</v>
      </c>
      <c r="Y1355" s="3">
        <f>VALUE(SUBSTITUTE(Table1[[#This Row],[Order Total]],"$",""))</f>
        <v>7509.84</v>
      </c>
      <c r="Z1355">
        <f>VALUE(SUBSTITUTE(Table1[[#This Row],[Total]],"$",""))</f>
        <v>6529.86</v>
      </c>
      <c r="AA1355" s="3">
        <f>Table1[[#This Row],[Order Total Number]]-Table1[[#This Row],[Total Number]]</f>
        <v>979.98000000000047</v>
      </c>
      <c r="AB1355">
        <f>VALUE(SUBSTITUTE(Table1[[#This Row],[Shipping Cost]],"$",""))</f>
        <v>49</v>
      </c>
      <c r="AC1355">
        <f>VALUE(SUBSTITUTE(Table1[[#This Row],[Discount $]],"$",""))</f>
        <v>182.06</v>
      </c>
      <c r="AD1355">
        <f>VALUE(SUBSTITUTE(Table1[[#This Row],[Retail Price]],"$",""))</f>
        <v>449.99</v>
      </c>
      <c r="AE1355" s="4">
        <f>(Table1[[#This Row],[Retail Price Number]]*Table1[[#This Row],[Order Quantity]])-Table1[[#This Row],[Discount $ Number]]+Table1[[#This Row],[Shipping Cost Number]]</f>
        <v>3016.8700000000003</v>
      </c>
      <c r="AF1355">
        <f>Table1[[#This Row],[Retail Price Number]]*Table1[[#This Row],[Order Quantity]]-Table1[[#This Row],[Discount $ Number]]</f>
        <v>2967.8700000000003</v>
      </c>
      <c r="AG1355">
        <f>(Table1[[#This Row],[Retail Price Number]]*Table1[[#This Row],[Order Quantity]])-Table1[[#This Row],[Discount $ Number]]-Table1[[#This Row],[Shipping Cost Number]]</f>
        <v>2918.8700000000003</v>
      </c>
      <c r="AH1355">
        <f>Table1[[#This Row],[Retail Price Number]]*Table1[[#This Row],[Order Quantity]]</f>
        <v>3149.9300000000003</v>
      </c>
      <c r="AI1355">
        <f>YEAR(Table1[[#This Row],[Order Date]])</f>
        <v>2014</v>
      </c>
    </row>
    <row r="1356" spans="1:35" x14ac:dyDescent="0.3">
      <c r="A1356" t="s">
        <v>10206</v>
      </c>
      <c r="B1356" s="1">
        <v>42190</v>
      </c>
      <c r="C1356" t="s">
        <v>2000</v>
      </c>
      <c r="D1356" t="s">
        <v>120</v>
      </c>
      <c r="E1356" t="s">
        <v>27</v>
      </c>
      <c r="F1356" t="s">
        <v>28</v>
      </c>
      <c r="G1356" t="s">
        <v>29</v>
      </c>
      <c r="H1356" t="s">
        <v>62</v>
      </c>
      <c r="I1356" t="s">
        <v>121</v>
      </c>
      <c r="J1356" t="s">
        <v>1959</v>
      </c>
      <c r="K1356" t="s">
        <v>33</v>
      </c>
      <c r="L1356" t="s">
        <v>109</v>
      </c>
      <c r="M1356" t="s">
        <v>35</v>
      </c>
      <c r="N1356" s="1">
        <v>42192</v>
      </c>
      <c r="O1356" t="s">
        <v>1960</v>
      </c>
      <c r="P1356" s="3" t="s">
        <v>1961</v>
      </c>
      <c r="Q1356" t="s">
        <v>1962</v>
      </c>
      <c r="R1356">
        <v>41</v>
      </c>
      <c r="S1356" t="s">
        <v>10207</v>
      </c>
      <c r="T1356" s="2">
        <v>0.01</v>
      </c>
      <c r="U1356" t="s">
        <v>333</v>
      </c>
      <c r="V1356" t="s">
        <v>10208</v>
      </c>
      <c r="W1356" t="s">
        <v>1901</v>
      </c>
      <c r="X1356" t="s">
        <v>10209</v>
      </c>
      <c r="Y1356" s="3">
        <f>VALUE(SUBSTITUTE(Table1[[#This Row],[Order Total]],"$",""))</f>
        <v>966.89</v>
      </c>
      <c r="Z1356">
        <f>VALUE(SUBSTITUTE(Table1[[#This Row],[Total]],"$",""))</f>
        <v>980.99</v>
      </c>
      <c r="AA1356" s="3">
        <f>Table1[[#This Row],[Order Total Number]]-Table1[[#This Row],[Total Number]]</f>
        <v>-14.100000000000023</v>
      </c>
      <c r="AB1356">
        <f>VALUE(SUBSTITUTE(Table1[[#This Row],[Shipping Cost]],"$",""))</f>
        <v>9.99</v>
      </c>
      <c r="AC1356">
        <f>VALUE(SUBSTITUTE(Table1[[#This Row],[Discount $]],"$",""))</f>
        <v>61.71</v>
      </c>
      <c r="AD1356">
        <f>VALUE(SUBSTITUTE(Table1[[#This Row],[Retail Price]],"$",""))</f>
        <v>210.55</v>
      </c>
      <c r="AE1356" s="4">
        <f>(Table1[[#This Row],[Retail Price Number]]*Table1[[#This Row],[Order Quantity]])-Table1[[#This Row],[Discount $ Number]]+Table1[[#This Row],[Shipping Cost Number]]</f>
        <v>8580.8300000000017</v>
      </c>
      <c r="AF1356">
        <f>Table1[[#This Row],[Retail Price Number]]*Table1[[#This Row],[Order Quantity]]-Table1[[#This Row],[Discount $ Number]]</f>
        <v>8570.840000000002</v>
      </c>
      <c r="AG1356">
        <f>(Table1[[#This Row],[Retail Price Number]]*Table1[[#This Row],[Order Quantity]])-Table1[[#This Row],[Discount $ Number]]-Table1[[#This Row],[Shipping Cost Number]]</f>
        <v>8560.8500000000022</v>
      </c>
      <c r="AH1356">
        <f>Table1[[#This Row],[Retail Price Number]]*Table1[[#This Row],[Order Quantity]]</f>
        <v>8632.5500000000011</v>
      </c>
      <c r="AI1356">
        <f>YEAR(Table1[[#This Row],[Order Date]])</f>
        <v>2015</v>
      </c>
    </row>
    <row r="1357" spans="1:35" x14ac:dyDescent="0.3">
      <c r="A1357" t="s">
        <v>10206</v>
      </c>
      <c r="B1357" s="1">
        <v>41683</v>
      </c>
      <c r="C1357" t="s">
        <v>477</v>
      </c>
      <c r="D1357" t="s">
        <v>465</v>
      </c>
      <c r="E1357" t="s">
        <v>27</v>
      </c>
      <c r="F1357" t="s">
        <v>28</v>
      </c>
      <c r="G1357" t="s">
        <v>134</v>
      </c>
      <c r="H1357" t="s">
        <v>205</v>
      </c>
      <c r="I1357" t="s">
        <v>196</v>
      </c>
      <c r="J1357" t="s">
        <v>2581</v>
      </c>
      <c r="K1357" t="s">
        <v>33</v>
      </c>
      <c r="L1357" t="s">
        <v>34</v>
      </c>
      <c r="M1357" t="s">
        <v>35</v>
      </c>
      <c r="N1357" s="1">
        <v>41683</v>
      </c>
      <c r="O1357" t="s">
        <v>2582</v>
      </c>
      <c r="P1357" s="3" t="s">
        <v>2125</v>
      </c>
      <c r="Q1357" t="s">
        <v>2583</v>
      </c>
      <c r="R1357">
        <v>30</v>
      </c>
      <c r="S1357" t="s">
        <v>1381</v>
      </c>
      <c r="T1357" s="2">
        <v>0.03</v>
      </c>
      <c r="U1357" t="s">
        <v>1382</v>
      </c>
      <c r="V1357" t="s">
        <v>1383</v>
      </c>
      <c r="W1357" t="s">
        <v>2587</v>
      </c>
      <c r="X1357" t="s">
        <v>1385</v>
      </c>
      <c r="Y1357" s="3">
        <f>VALUE(SUBSTITUTE(Table1[[#This Row],[Order Total]],"$",""))</f>
        <v>108.61</v>
      </c>
      <c r="Z1357">
        <f>VALUE(SUBSTITUTE(Table1[[#This Row],[Total]],"$",""))</f>
        <v>109.31</v>
      </c>
      <c r="AA1357" s="3">
        <f>Table1[[#This Row],[Order Total Number]]-Table1[[#This Row],[Total Number]]</f>
        <v>-0.70000000000000284</v>
      </c>
      <c r="AB1357">
        <f>VALUE(SUBSTITUTE(Table1[[#This Row],[Shipping Cost]],"$",""))</f>
        <v>3.12</v>
      </c>
      <c r="AC1357">
        <f>VALUE(SUBSTITUTE(Table1[[#This Row],[Discount $]],"$",""))</f>
        <v>10.74</v>
      </c>
      <c r="AD1357">
        <f>VALUE(SUBSTITUTE(Table1[[#This Row],[Retail Price]],"$",""))</f>
        <v>8.14</v>
      </c>
      <c r="AE1357" s="4">
        <f>(Table1[[#This Row],[Retail Price Number]]*Table1[[#This Row],[Order Quantity]])-Table1[[#This Row],[Discount $ Number]]+Table1[[#This Row],[Shipping Cost Number]]</f>
        <v>236.58</v>
      </c>
      <c r="AF1357">
        <f>Table1[[#This Row],[Retail Price Number]]*Table1[[#This Row],[Order Quantity]]-Table1[[#This Row],[Discount $ Number]]</f>
        <v>233.46</v>
      </c>
      <c r="AG1357">
        <f>(Table1[[#This Row],[Retail Price Number]]*Table1[[#This Row],[Order Quantity]])-Table1[[#This Row],[Discount $ Number]]-Table1[[#This Row],[Shipping Cost Number]]</f>
        <v>230.34</v>
      </c>
      <c r="AH1357">
        <f>Table1[[#This Row],[Retail Price Number]]*Table1[[#This Row],[Order Quantity]]</f>
        <v>244.20000000000002</v>
      </c>
      <c r="AI1357">
        <f>YEAR(Table1[[#This Row],[Order Date]])</f>
        <v>2014</v>
      </c>
    </row>
    <row r="1358" spans="1:35" x14ac:dyDescent="0.3">
      <c r="A1358" t="s">
        <v>6046</v>
      </c>
      <c r="B1358" s="1">
        <v>41672</v>
      </c>
      <c r="C1358" t="s">
        <v>1206</v>
      </c>
      <c r="D1358" t="s">
        <v>1207</v>
      </c>
      <c r="E1358" t="s">
        <v>46</v>
      </c>
      <c r="F1358" t="s">
        <v>47</v>
      </c>
      <c r="G1358" t="s">
        <v>29</v>
      </c>
      <c r="H1358" t="s">
        <v>48</v>
      </c>
      <c r="I1358" t="s">
        <v>92</v>
      </c>
      <c r="J1358" t="s">
        <v>6047</v>
      </c>
      <c r="K1358" t="s">
        <v>94</v>
      </c>
      <c r="L1358" t="s">
        <v>95</v>
      </c>
      <c r="M1358" t="s">
        <v>35</v>
      </c>
      <c r="N1358" s="1">
        <v>41673</v>
      </c>
      <c r="O1358" t="s">
        <v>6048</v>
      </c>
      <c r="P1358" s="3" t="s">
        <v>2127</v>
      </c>
      <c r="Q1358" t="s">
        <v>6022</v>
      </c>
      <c r="R1358">
        <v>33</v>
      </c>
      <c r="S1358" t="s">
        <v>6049</v>
      </c>
      <c r="T1358" s="2">
        <v>0.04</v>
      </c>
      <c r="U1358" t="s">
        <v>6022</v>
      </c>
      <c r="V1358" t="s">
        <v>6050</v>
      </c>
      <c r="W1358" t="s">
        <v>6051</v>
      </c>
      <c r="X1358" t="s">
        <v>4818</v>
      </c>
      <c r="Y1358" s="3">
        <f>VALUE(SUBSTITUTE(Table1[[#This Row],[Order Total]],"$",""))</f>
        <v>49.21</v>
      </c>
      <c r="Z1358">
        <f>VALUE(SUBSTITUTE(Table1[[#This Row],[Total]],"$",""))</f>
        <v>50.07</v>
      </c>
      <c r="AA1358" s="3">
        <f>Table1[[#This Row],[Order Total Number]]-Table1[[#This Row],[Total Number]]</f>
        <v>-0.85999999999999943</v>
      </c>
      <c r="AB1358">
        <f>VALUE(SUBSTITUTE(Table1[[#This Row],[Shipping Cost]],"$",""))</f>
        <v>0.86</v>
      </c>
      <c r="AC1358">
        <f>VALUE(SUBSTITUTE(Table1[[#This Row],[Discount $]],"$",""))</f>
        <v>1.52</v>
      </c>
      <c r="AD1358">
        <f>VALUE(SUBSTITUTE(Table1[[#This Row],[Retail Price]],"$",""))</f>
        <v>2.67</v>
      </c>
      <c r="AE1358" s="4">
        <f>(Table1[[#This Row],[Retail Price Number]]*Table1[[#This Row],[Order Quantity]])-Table1[[#This Row],[Discount $ Number]]+Table1[[#This Row],[Shipping Cost Number]]</f>
        <v>87.45</v>
      </c>
      <c r="AF1358">
        <f>Table1[[#This Row],[Retail Price Number]]*Table1[[#This Row],[Order Quantity]]-Table1[[#This Row],[Discount $ Number]]</f>
        <v>86.59</v>
      </c>
      <c r="AG1358">
        <f>(Table1[[#This Row],[Retail Price Number]]*Table1[[#This Row],[Order Quantity]])-Table1[[#This Row],[Discount $ Number]]-Table1[[#This Row],[Shipping Cost Number]]</f>
        <v>85.73</v>
      </c>
      <c r="AH1358">
        <f>Table1[[#This Row],[Retail Price Number]]*Table1[[#This Row],[Order Quantity]]</f>
        <v>88.11</v>
      </c>
      <c r="AI1358">
        <f>YEAR(Table1[[#This Row],[Order Date]])</f>
        <v>2014</v>
      </c>
    </row>
    <row r="1359" spans="1:35" x14ac:dyDescent="0.3">
      <c r="A1359" t="s">
        <v>6046</v>
      </c>
      <c r="B1359" s="1">
        <v>42037</v>
      </c>
      <c r="C1359" t="s">
        <v>2488</v>
      </c>
      <c r="D1359" t="s">
        <v>204</v>
      </c>
      <c r="E1359" t="s">
        <v>27</v>
      </c>
      <c r="F1359" t="s">
        <v>28</v>
      </c>
      <c r="G1359" t="s">
        <v>77</v>
      </c>
      <c r="H1359" t="s">
        <v>205</v>
      </c>
      <c r="I1359" t="s">
        <v>63</v>
      </c>
      <c r="J1359" t="s">
        <v>532</v>
      </c>
      <c r="K1359" t="s">
        <v>94</v>
      </c>
      <c r="L1359" t="s">
        <v>95</v>
      </c>
      <c r="M1359" t="s">
        <v>156</v>
      </c>
      <c r="N1359" s="1">
        <v>42038</v>
      </c>
      <c r="O1359" t="s">
        <v>501</v>
      </c>
      <c r="P1359" s="3" t="s">
        <v>533</v>
      </c>
      <c r="Q1359" t="s">
        <v>534</v>
      </c>
      <c r="R1359">
        <v>26</v>
      </c>
      <c r="S1359" t="s">
        <v>10633</v>
      </c>
      <c r="T1359" s="2">
        <v>0.08</v>
      </c>
      <c r="U1359" t="s">
        <v>10634</v>
      </c>
      <c r="V1359" t="s">
        <v>10635</v>
      </c>
      <c r="W1359" t="s">
        <v>538</v>
      </c>
      <c r="X1359" t="s">
        <v>10636</v>
      </c>
      <c r="Y1359" s="3">
        <f>VALUE(SUBSTITUTE(Table1[[#This Row],[Order Total]],"$",""))</f>
        <v>6604.83</v>
      </c>
      <c r="Z1359">
        <f>VALUE(SUBSTITUTE(Table1[[#This Row],[Total]],"$",""))</f>
        <v>6517.85</v>
      </c>
      <c r="AA1359" s="3">
        <f>Table1[[#This Row],[Order Total Number]]-Table1[[#This Row],[Total Number]]</f>
        <v>86.979999999999563</v>
      </c>
      <c r="AB1359">
        <f>VALUE(SUBSTITUTE(Table1[[#This Row],[Shipping Cost]],"$",""))</f>
        <v>6.66</v>
      </c>
      <c r="AC1359">
        <f>VALUE(SUBSTITUTE(Table1[[#This Row],[Discount $]],"$",""))</f>
        <v>673.98</v>
      </c>
      <c r="AD1359">
        <f>VALUE(SUBSTITUTE(Table1[[#This Row],[Retail Price]],"$",""))</f>
        <v>35.94</v>
      </c>
      <c r="AE1359" s="4">
        <f>(Table1[[#This Row],[Retail Price Number]]*Table1[[#This Row],[Order Quantity]])-Table1[[#This Row],[Discount $ Number]]+Table1[[#This Row],[Shipping Cost Number]]</f>
        <v>267.11999999999995</v>
      </c>
      <c r="AF1359">
        <f>Table1[[#This Row],[Retail Price Number]]*Table1[[#This Row],[Order Quantity]]-Table1[[#This Row],[Discount $ Number]]</f>
        <v>260.45999999999992</v>
      </c>
      <c r="AG1359">
        <f>(Table1[[#This Row],[Retail Price Number]]*Table1[[#This Row],[Order Quantity]])-Table1[[#This Row],[Discount $ Number]]-Table1[[#This Row],[Shipping Cost Number]]</f>
        <v>253.79999999999993</v>
      </c>
      <c r="AH1359">
        <f>Table1[[#This Row],[Retail Price Number]]*Table1[[#This Row],[Order Quantity]]</f>
        <v>934.43999999999994</v>
      </c>
      <c r="AI1359">
        <f>YEAR(Table1[[#This Row],[Order Date]])</f>
        <v>2015</v>
      </c>
    </row>
    <row r="1360" spans="1:35" x14ac:dyDescent="0.3">
      <c r="A1360" t="s">
        <v>6046</v>
      </c>
      <c r="B1360" s="1">
        <v>41413</v>
      </c>
      <c r="C1360" t="s">
        <v>251</v>
      </c>
      <c r="D1360" t="s">
        <v>252</v>
      </c>
      <c r="E1360" t="s">
        <v>27</v>
      </c>
      <c r="F1360" t="s">
        <v>28</v>
      </c>
      <c r="G1360" t="s">
        <v>134</v>
      </c>
      <c r="H1360" t="s">
        <v>62</v>
      </c>
      <c r="I1360" t="s">
        <v>196</v>
      </c>
      <c r="J1360" t="s">
        <v>64</v>
      </c>
      <c r="K1360" t="s">
        <v>94</v>
      </c>
      <c r="L1360" t="s">
        <v>34</v>
      </c>
      <c r="M1360" t="s">
        <v>35</v>
      </c>
      <c r="N1360" s="1">
        <v>41414</v>
      </c>
      <c r="O1360" t="s">
        <v>66</v>
      </c>
      <c r="P1360" s="3" t="s">
        <v>67</v>
      </c>
      <c r="Q1360" t="s">
        <v>68</v>
      </c>
      <c r="R1360">
        <v>38</v>
      </c>
      <c r="S1360" t="s">
        <v>11190</v>
      </c>
      <c r="T1360" s="2">
        <v>0</v>
      </c>
      <c r="U1360" t="s">
        <v>3056</v>
      </c>
      <c r="V1360" t="s">
        <v>8251</v>
      </c>
      <c r="W1360" t="s">
        <v>72</v>
      </c>
      <c r="X1360" t="s">
        <v>4635</v>
      </c>
      <c r="Y1360" s="3">
        <f>VALUE(SUBSTITUTE(Table1[[#This Row],[Order Total]],"$",""))</f>
        <v>106.82</v>
      </c>
      <c r="Z1360">
        <f>VALUE(SUBSTITUTE(Table1[[#This Row],[Total]],"$",""))</f>
        <v>107.04</v>
      </c>
      <c r="AA1360" s="3">
        <f>Table1[[#This Row],[Order Total Number]]-Table1[[#This Row],[Total Number]]</f>
        <v>-0.22000000000001307</v>
      </c>
      <c r="AB1360">
        <f>VALUE(SUBSTITUTE(Table1[[#This Row],[Shipping Cost]],"$",""))</f>
        <v>0.99</v>
      </c>
      <c r="AC1360">
        <f>VALUE(SUBSTITUTE(Table1[[#This Row],[Discount $]],"$",""))</f>
        <v>3.76</v>
      </c>
      <c r="AD1360">
        <f>VALUE(SUBSTITUTE(Table1[[#This Row],[Retail Price]],"$",""))</f>
        <v>2.88</v>
      </c>
      <c r="AE1360" s="4">
        <f>(Table1[[#This Row],[Retail Price Number]]*Table1[[#This Row],[Order Quantity]])-Table1[[#This Row],[Discount $ Number]]+Table1[[#This Row],[Shipping Cost Number]]</f>
        <v>106.66999999999999</v>
      </c>
      <c r="AF1360">
        <f>Table1[[#This Row],[Retail Price Number]]*Table1[[#This Row],[Order Quantity]]-Table1[[#This Row],[Discount $ Number]]</f>
        <v>105.67999999999999</v>
      </c>
      <c r="AG1360">
        <f>(Table1[[#This Row],[Retail Price Number]]*Table1[[#This Row],[Order Quantity]])-Table1[[#This Row],[Discount $ Number]]-Table1[[#This Row],[Shipping Cost Number]]</f>
        <v>104.69</v>
      </c>
      <c r="AH1360">
        <f>Table1[[#This Row],[Retail Price Number]]*Table1[[#This Row],[Order Quantity]]</f>
        <v>109.44</v>
      </c>
      <c r="AI1360">
        <f>YEAR(Table1[[#This Row],[Order Date]])</f>
        <v>2013</v>
      </c>
    </row>
    <row r="1361" spans="1:35" x14ac:dyDescent="0.3">
      <c r="A1361" t="s">
        <v>4910</v>
      </c>
      <c r="B1361" s="1">
        <v>41977</v>
      </c>
      <c r="C1361" t="s">
        <v>4619</v>
      </c>
      <c r="D1361" t="s">
        <v>365</v>
      </c>
      <c r="E1361" t="s">
        <v>46</v>
      </c>
      <c r="F1361" t="s">
        <v>47</v>
      </c>
      <c r="G1361" t="s">
        <v>91</v>
      </c>
      <c r="H1361" t="s">
        <v>48</v>
      </c>
      <c r="I1361" t="s">
        <v>121</v>
      </c>
      <c r="J1361" t="s">
        <v>601</v>
      </c>
      <c r="K1361" t="s">
        <v>94</v>
      </c>
      <c r="L1361" t="s">
        <v>109</v>
      </c>
      <c r="M1361" t="s">
        <v>35</v>
      </c>
      <c r="N1361" s="1">
        <v>41978</v>
      </c>
      <c r="O1361" t="s">
        <v>602</v>
      </c>
      <c r="P1361" s="3" t="s">
        <v>603</v>
      </c>
      <c r="Q1361" t="s">
        <v>258</v>
      </c>
      <c r="R1361">
        <v>22</v>
      </c>
      <c r="S1361" t="s">
        <v>4911</v>
      </c>
      <c r="T1361" s="2">
        <v>7.0000000000000007E-2</v>
      </c>
      <c r="U1361" t="s">
        <v>4912</v>
      </c>
      <c r="V1361" t="s">
        <v>4913</v>
      </c>
      <c r="W1361" t="s">
        <v>606</v>
      </c>
      <c r="X1361" t="s">
        <v>4914</v>
      </c>
      <c r="Y1361" s="3">
        <f>VALUE(SUBSTITUTE(Table1[[#This Row],[Order Total]],"$",""))</f>
        <v>228.55</v>
      </c>
      <c r="Z1361">
        <f>VALUE(SUBSTITUTE(Table1[[#This Row],[Total]],"$",""))</f>
        <v>239.51</v>
      </c>
      <c r="AA1361" s="3">
        <f>Table1[[#This Row],[Order Total Number]]-Table1[[#This Row],[Total Number]]</f>
        <v>-10.95999999999998</v>
      </c>
      <c r="AB1361">
        <f>VALUE(SUBSTITUTE(Table1[[#This Row],[Shipping Cost]],"$",""))</f>
        <v>7.72</v>
      </c>
      <c r="AC1361">
        <f>VALUE(SUBSTITUTE(Table1[[#This Row],[Discount $]],"$",""))</f>
        <v>19.170000000000002</v>
      </c>
      <c r="AD1361">
        <f>VALUE(SUBSTITUTE(Table1[[#This Row],[Retail Price]],"$",""))</f>
        <v>7.3</v>
      </c>
      <c r="AE1361" s="4">
        <f>(Table1[[#This Row],[Retail Price Number]]*Table1[[#This Row],[Order Quantity]])-Table1[[#This Row],[Discount $ Number]]+Table1[[#This Row],[Shipping Cost Number]]</f>
        <v>149.15</v>
      </c>
      <c r="AF1361">
        <f>Table1[[#This Row],[Retail Price Number]]*Table1[[#This Row],[Order Quantity]]-Table1[[#This Row],[Discount $ Number]]</f>
        <v>141.43</v>
      </c>
      <c r="AG1361">
        <f>(Table1[[#This Row],[Retail Price Number]]*Table1[[#This Row],[Order Quantity]])-Table1[[#This Row],[Discount $ Number]]-Table1[[#This Row],[Shipping Cost Number]]</f>
        <v>133.71</v>
      </c>
      <c r="AH1361">
        <f>Table1[[#This Row],[Retail Price Number]]*Table1[[#This Row],[Order Quantity]]</f>
        <v>160.6</v>
      </c>
      <c r="AI1361">
        <f>YEAR(Table1[[#This Row],[Order Date]])</f>
        <v>2014</v>
      </c>
    </row>
    <row r="1362" spans="1:35" x14ac:dyDescent="0.3">
      <c r="A1362" t="s">
        <v>4910</v>
      </c>
      <c r="B1362" s="1">
        <v>41793</v>
      </c>
      <c r="C1362" t="s">
        <v>1838</v>
      </c>
      <c r="D1362" t="s">
        <v>331</v>
      </c>
      <c r="E1362" t="s">
        <v>46</v>
      </c>
      <c r="F1362" t="s">
        <v>47</v>
      </c>
      <c r="G1362" t="s">
        <v>77</v>
      </c>
      <c r="H1362" t="s">
        <v>107</v>
      </c>
      <c r="I1362" t="s">
        <v>196</v>
      </c>
      <c r="J1362" t="s">
        <v>805</v>
      </c>
      <c r="K1362" t="s">
        <v>94</v>
      </c>
      <c r="L1362" t="s">
        <v>34</v>
      </c>
      <c r="M1362" t="s">
        <v>35</v>
      </c>
      <c r="N1362" s="1">
        <v>41795</v>
      </c>
      <c r="O1362" t="s">
        <v>806</v>
      </c>
      <c r="P1362" s="3" t="s">
        <v>807</v>
      </c>
      <c r="Q1362" t="s">
        <v>808</v>
      </c>
      <c r="R1362">
        <v>1</v>
      </c>
      <c r="S1362" t="s">
        <v>1418</v>
      </c>
      <c r="T1362" s="2">
        <v>0</v>
      </c>
      <c r="U1362" t="s">
        <v>6032</v>
      </c>
      <c r="V1362" t="s">
        <v>6033</v>
      </c>
      <c r="W1362" t="s">
        <v>812</v>
      </c>
      <c r="X1362" t="s">
        <v>6034</v>
      </c>
      <c r="Y1362" s="3">
        <f>VALUE(SUBSTITUTE(Table1[[#This Row],[Order Total]],"$",""))</f>
        <v>3633.33</v>
      </c>
      <c r="Z1362">
        <f>VALUE(SUBSTITUTE(Table1[[#This Row],[Total]],"$",""))</f>
        <v>3323.53</v>
      </c>
      <c r="AA1362" s="3">
        <f>Table1[[#This Row],[Order Total Number]]-Table1[[#This Row],[Total Number]]</f>
        <v>309.79999999999973</v>
      </c>
      <c r="AB1362">
        <f>VALUE(SUBSTITUTE(Table1[[#This Row],[Shipping Cost]],"$",""))</f>
        <v>19.989999999999998</v>
      </c>
      <c r="AC1362">
        <f>VALUE(SUBSTITUTE(Table1[[#This Row],[Discount $]],"$",""))</f>
        <v>192.83</v>
      </c>
      <c r="AD1362">
        <f>VALUE(SUBSTITUTE(Table1[[#This Row],[Retail Price]],"$",""))</f>
        <v>162.93</v>
      </c>
      <c r="AE1362" s="4">
        <f>(Table1[[#This Row],[Retail Price Number]]*Table1[[#This Row],[Order Quantity]])-Table1[[#This Row],[Discount $ Number]]+Table1[[#This Row],[Shipping Cost Number]]</f>
        <v>-9.9100000000000072</v>
      </c>
      <c r="AF1362">
        <f>Table1[[#This Row],[Retail Price Number]]*Table1[[#This Row],[Order Quantity]]-Table1[[#This Row],[Discount $ Number]]</f>
        <v>-29.900000000000006</v>
      </c>
      <c r="AG1362">
        <f>(Table1[[#This Row],[Retail Price Number]]*Table1[[#This Row],[Order Quantity]])-Table1[[#This Row],[Discount $ Number]]-Table1[[#This Row],[Shipping Cost Number]]</f>
        <v>-49.89</v>
      </c>
      <c r="AH1362">
        <f>Table1[[#This Row],[Retail Price Number]]*Table1[[#This Row],[Order Quantity]]</f>
        <v>162.93</v>
      </c>
      <c r="AI1362">
        <f>YEAR(Table1[[#This Row],[Order Date]])</f>
        <v>2014</v>
      </c>
    </row>
    <row r="1363" spans="1:35" x14ac:dyDescent="0.3">
      <c r="A1363" t="s">
        <v>4910</v>
      </c>
      <c r="B1363" s="1">
        <v>41685</v>
      </c>
      <c r="C1363" t="s">
        <v>2289</v>
      </c>
      <c r="D1363" t="s">
        <v>133</v>
      </c>
      <c r="E1363" t="s">
        <v>27</v>
      </c>
      <c r="F1363" t="s">
        <v>28</v>
      </c>
      <c r="G1363" t="s">
        <v>91</v>
      </c>
      <c r="H1363" t="s">
        <v>62</v>
      </c>
      <c r="I1363" t="s">
        <v>92</v>
      </c>
      <c r="J1363" t="s">
        <v>218</v>
      </c>
      <c r="K1363" t="s">
        <v>94</v>
      </c>
      <c r="L1363" t="s">
        <v>34</v>
      </c>
      <c r="M1363" t="s">
        <v>35</v>
      </c>
      <c r="N1363" s="1">
        <v>41690</v>
      </c>
      <c r="O1363" t="s">
        <v>219</v>
      </c>
      <c r="P1363" s="3" t="s">
        <v>124</v>
      </c>
      <c r="Q1363" t="s">
        <v>220</v>
      </c>
      <c r="R1363">
        <v>41</v>
      </c>
      <c r="S1363" t="s">
        <v>7068</v>
      </c>
      <c r="T1363" s="2">
        <v>0.04</v>
      </c>
      <c r="U1363" t="s">
        <v>127</v>
      </c>
      <c r="V1363" t="s">
        <v>10257</v>
      </c>
      <c r="W1363" t="s">
        <v>224</v>
      </c>
      <c r="X1363" t="s">
        <v>5144</v>
      </c>
      <c r="Y1363" s="3">
        <f>VALUE(SUBSTITUTE(Table1[[#This Row],[Order Total]],"$",""))</f>
        <v>248.3</v>
      </c>
      <c r="Z1363">
        <f>VALUE(SUBSTITUTE(Table1[[#This Row],[Total]],"$",""))</f>
        <v>253.32</v>
      </c>
      <c r="AA1363" s="3">
        <f>Table1[[#This Row],[Order Total Number]]-Table1[[#This Row],[Total Number]]</f>
        <v>-5.0199999999999818</v>
      </c>
      <c r="AB1363">
        <f>VALUE(SUBSTITUTE(Table1[[#This Row],[Shipping Cost]],"$",""))</f>
        <v>0.5</v>
      </c>
      <c r="AC1363">
        <f>VALUE(SUBSTITUTE(Table1[[#This Row],[Discount $]],"$",""))</f>
        <v>0</v>
      </c>
      <c r="AD1363">
        <f>VALUE(SUBSTITUTE(Table1[[#This Row],[Retail Price]],"$",""))</f>
        <v>3.69</v>
      </c>
      <c r="AE1363" s="4">
        <f>(Table1[[#This Row],[Retail Price Number]]*Table1[[#This Row],[Order Quantity]])-Table1[[#This Row],[Discount $ Number]]+Table1[[#This Row],[Shipping Cost Number]]</f>
        <v>151.79</v>
      </c>
      <c r="AF1363">
        <f>Table1[[#This Row],[Retail Price Number]]*Table1[[#This Row],[Order Quantity]]-Table1[[#This Row],[Discount $ Number]]</f>
        <v>151.29</v>
      </c>
      <c r="AG1363">
        <f>(Table1[[#This Row],[Retail Price Number]]*Table1[[#This Row],[Order Quantity]])-Table1[[#This Row],[Discount $ Number]]-Table1[[#This Row],[Shipping Cost Number]]</f>
        <v>150.79</v>
      </c>
      <c r="AH1363">
        <f>Table1[[#This Row],[Retail Price Number]]*Table1[[#This Row],[Order Quantity]]</f>
        <v>151.29</v>
      </c>
      <c r="AI1363">
        <f>YEAR(Table1[[#This Row],[Order Date]])</f>
        <v>2014</v>
      </c>
    </row>
    <row r="1364" spans="1:35" x14ac:dyDescent="0.3">
      <c r="A1364" t="s">
        <v>4910</v>
      </c>
      <c r="B1364" s="1">
        <v>41746</v>
      </c>
      <c r="C1364" t="s">
        <v>10865</v>
      </c>
      <c r="D1364" t="s">
        <v>4373</v>
      </c>
      <c r="E1364" t="s">
        <v>27</v>
      </c>
      <c r="F1364" t="s">
        <v>28</v>
      </c>
      <c r="G1364" t="s">
        <v>77</v>
      </c>
      <c r="H1364" t="s">
        <v>217</v>
      </c>
      <c r="I1364" t="s">
        <v>63</v>
      </c>
      <c r="J1364" t="s">
        <v>771</v>
      </c>
      <c r="K1364" t="s">
        <v>94</v>
      </c>
      <c r="L1364" t="s">
        <v>95</v>
      </c>
      <c r="M1364" t="s">
        <v>35</v>
      </c>
      <c r="N1364" s="1">
        <v>41747</v>
      </c>
      <c r="O1364" t="s">
        <v>772</v>
      </c>
      <c r="P1364" s="3" t="s">
        <v>773</v>
      </c>
      <c r="Q1364" t="s">
        <v>774</v>
      </c>
      <c r="R1364">
        <v>45</v>
      </c>
      <c r="S1364" t="s">
        <v>10866</v>
      </c>
      <c r="T1364" s="2">
        <v>0.05</v>
      </c>
      <c r="U1364" t="s">
        <v>1845</v>
      </c>
      <c r="V1364" t="s">
        <v>10867</v>
      </c>
      <c r="W1364" t="s">
        <v>778</v>
      </c>
      <c r="X1364" t="s">
        <v>10868</v>
      </c>
      <c r="Y1364" s="3">
        <f>VALUE(SUBSTITUTE(Table1[[#This Row],[Order Total]],"$",""))</f>
        <v>143.91999999999999</v>
      </c>
      <c r="Z1364">
        <f>VALUE(SUBSTITUTE(Table1[[#This Row],[Total]],"$",""))</f>
        <v>148.59</v>
      </c>
      <c r="AA1364" s="3">
        <f>Table1[[#This Row],[Order Total Number]]-Table1[[#This Row],[Total Number]]</f>
        <v>-4.6700000000000159</v>
      </c>
      <c r="AB1364">
        <f>VALUE(SUBSTITUTE(Table1[[#This Row],[Shipping Cost]],"$",""))</f>
        <v>0.88</v>
      </c>
      <c r="AC1364">
        <f>VALUE(SUBSTITUTE(Table1[[#This Row],[Discount $]],"$",""))</f>
        <v>5.34</v>
      </c>
      <c r="AD1364">
        <f>VALUE(SUBSTITUTE(Table1[[#This Row],[Retail Price]],"$",""))</f>
        <v>4.76</v>
      </c>
      <c r="AE1364" s="4">
        <f>(Table1[[#This Row],[Retail Price Number]]*Table1[[#This Row],[Order Quantity]])-Table1[[#This Row],[Discount $ Number]]+Table1[[#This Row],[Shipping Cost Number]]</f>
        <v>209.73999999999998</v>
      </c>
      <c r="AF1364">
        <f>Table1[[#This Row],[Retail Price Number]]*Table1[[#This Row],[Order Quantity]]-Table1[[#This Row],[Discount $ Number]]</f>
        <v>208.85999999999999</v>
      </c>
      <c r="AG1364">
        <f>(Table1[[#This Row],[Retail Price Number]]*Table1[[#This Row],[Order Quantity]])-Table1[[#This Row],[Discount $ Number]]-Table1[[#This Row],[Shipping Cost Number]]</f>
        <v>207.98</v>
      </c>
      <c r="AH1364">
        <f>Table1[[#This Row],[Retail Price Number]]*Table1[[#This Row],[Order Quantity]]</f>
        <v>214.2</v>
      </c>
      <c r="AI1364">
        <f>YEAR(Table1[[#This Row],[Order Date]])</f>
        <v>2014</v>
      </c>
    </row>
    <row r="1365" spans="1:35" x14ac:dyDescent="0.3">
      <c r="A1365" t="s">
        <v>4910</v>
      </c>
      <c r="B1365" s="1">
        <v>41567</v>
      </c>
      <c r="C1365" t="s">
        <v>1253</v>
      </c>
      <c r="D1365" t="s">
        <v>974</v>
      </c>
      <c r="E1365" t="s">
        <v>46</v>
      </c>
      <c r="F1365" t="s">
        <v>47</v>
      </c>
      <c r="G1365" t="s">
        <v>77</v>
      </c>
      <c r="H1365" t="s">
        <v>48</v>
      </c>
      <c r="I1365" t="s">
        <v>63</v>
      </c>
      <c r="J1365" t="s">
        <v>1853</v>
      </c>
      <c r="K1365" t="s">
        <v>94</v>
      </c>
      <c r="L1365" t="s">
        <v>34</v>
      </c>
      <c r="M1365" t="s">
        <v>35</v>
      </c>
      <c r="N1365" s="1">
        <v>41569</v>
      </c>
      <c r="O1365" t="s">
        <v>1854</v>
      </c>
      <c r="P1365" s="3" t="s">
        <v>1855</v>
      </c>
      <c r="Q1365" t="s">
        <v>1856</v>
      </c>
      <c r="R1365">
        <v>29</v>
      </c>
      <c r="S1365" t="s">
        <v>5679</v>
      </c>
      <c r="T1365" s="2">
        <v>0.03</v>
      </c>
      <c r="U1365" t="s">
        <v>127</v>
      </c>
      <c r="V1365" t="s">
        <v>12601</v>
      </c>
      <c r="W1365" t="s">
        <v>165</v>
      </c>
      <c r="X1365" t="s">
        <v>12602</v>
      </c>
      <c r="Y1365" s="3">
        <f>VALUE(SUBSTITUTE(Table1[[#This Row],[Order Total]],"$",""))</f>
        <v>936.06</v>
      </c>
      <c r="Z1365">
        <f>VALUE(SUBSTITUTE(Table1[[#This Row],[Total]],"$",""))</f>
        <v>959.36</v>
      </c>
      <c r="AA1365" s="3">
        <f>Table1[[#This Row],[Order Total Number]]-Table1[[#This Row],[Total Number]]</f>
        <v>-23.300000000000068</v>
      </c>
      <c r="AB1365">
        <f>VALUE(SUBSTITUTE(Table1[[#This Row],[Shipping Cost]],"$",""))</f>
        <v>4</v>
      </c>
      <c r="AC1365">
        <f>VALUE(SUBSTITUTE(Table1[[#This Row],[Discount $]],"$",""))</f>
        <v>0</v>
      </c>
      <c r="AD1365">
        <f>VALUE(SUBSTITUTE(Table1[[#This Row],[Retail Price]],"$",""))</f>
        <v>152.47999999999999</v>
      </c>
      <c r="AE1365" s="4">
        <f>(Table1[[#This Row],[Retail Price Number]]*Table1[[#This Row],[Order Quantity]])-Table1[[#This Row],[Discount $ Number]]+Table1[[#This Row],[Shipping Cost Number]]</f>
        <v>4425.92</v>
      </c>
      <c r="AF1365">
        <f>Table1[[#This Row],[Retail Price Number]]*Table1[[#This Row],[Order Quantity]]-Table1[[#This Row],[Discount $ Number]]</f>
        <v>4421.92</v>
      </c>
      <c r="AG1365">
        <f>(Table1[[#This Row],[Retail Price Number]]*Table1[[#This Row],[Order Quantity]])-Table1[[#This Row],[Discount $ Number]]-Table1[[#This Row],[Shipping Cost Number]]</f>
        <v>4417.92</v>
      </c>
      <c r="AH1365">
        <f>Table1[[#This Row],[Retail Price Number]]*Table1[[#This Row],[Order Quantity]]</f>
        <v>4421.92</v>
      </c>
      <c r="AI1365">
        <f>YEAR(Table1[[#This Row],[Order Date]])</f>
        <v>2013</v>
      </c>
    </row>
    <row r="1366" spans="1:35" x14ac:dyDescent="0.3">
      <c r="A1366" t="s">
        <v>2316</v>
      </c>
      <c r="B1366" s="1">
        <v>42728</v>
      </c>
      <c r="C1366" t="s">
        <v>1792</v>
      </c>
      <c r="D1366" t="s">
        <v>1793</v>
      </c>
      <c r="E1366" t="s">
        <v>46</v>
      </c>
      <c r="F1366" t="s">
        <v>47</v>
      </c>
      <c r="G1366" t="s">
        <v>29</v>
      </c>
      <c r="H1366" t="s">
        <v>48</v>
      </c>
      <c r="I1366" t="s">
        <v>121</v>
      </c>
      <c r="J1366" t="s">
        <v>1414</v>
      </c>
      <c r="K1366" t="s">
        <v>94</v>
      </c>
      <c r="L1366" t="s">
        <v>34</v>
      </c>
      <c r="M1366" t="s">
        <v>35</v>
      </c>
      <c r="N1366" s="1">
        <v>42729</v>
      </c>
      <c r="O1366" t="s">
        <v>1415</v>
      </c>
      <c r="P1366" s="3" t="s">
        <v>1416</v>
      </c>
      <c r="Q1366" t="s">
        <v>1417</v>
      </c>
      <c r="R1366">
        <v>48</v>
      </c>
      <c r="S1366" t="s">
        <v>2317</v>
      </c>
      <c r="T1366" s="2">
        <v>0.01</v>
      </c>
      <c r="U1366" t="s">
        <v>127</v>
      </c>
      <c r="V1366" t="s">
        <v>2318</v>
      </c>
      <c r="W1366" t="s">
        <v>812</v>
      </c>
      <c r="X1366" t="s">
        <v>2319</v>
      </c>
      <c r="Y1366" s="3">
        <f>VALUE(SUBSTITUTE(Table1[[#This Row],[Order Total]],"$",""))</f>
        <v>16629.04</v>
      </c>
      <c r="Z1366">
        <f>VALUE(SUBSTITUTE(Table1[[#This Row],[Total]],"$",""))</f>
        <v>16647.54</v>
      </c>
      <c r="AA1366" s="3">
        <f>Table1[[#This Row],[Order Total Number]]-Table1[[#This Row],[Total Number]]</f>
        <v>-18.5</v>
      </c>
      <c r="AB1366">
        <f>VALUE(SUBSTITUTE(Table1[[#This Row],[Shipping Cost]],"$",""))</f>
        <v>19.989999999999998</v>
      </c>
      <c r="AC1366">
        <f>VALUE(SUBSTITUTE(Table1[[#This Row],[Discount $]],"$",""))</f>
        <v>0</v>
      </c>
      <c r="AD1366">
        <f>VALUE(SUBSTITUTE(Table1[[#This Row],[Retail Price]],"$",""))</f>
        <v>165.2</v>
      </c>
      <c r="AE1366" s="4">
        <f>(Table1[[#This Row],[Retail Price Number]]*Table1[[#This Row],[Order Quantity]])-Table1[[#This Row],[Discount $ Number]]+Table1[[#This Row],[Shipping Cost Number]]</f>
        <v>7949.5899999999992</v>
      </c>
      <c r="AF1366">
        <f>Table1[[#This Row],[Retail Price Number]]*Table1[[#This Row],[Order Quantity]]-Table1[[#This Row],[Discount $ Number]]</f>
        <v>7929.5999999999995</v>
      </c>
      <c r="AG1366">
        <f>(Table1[[#This Row],[Retail Price Number]]*Table1[[#This Row],[Order Quantity]])-Table1[[#This Row],[Discount $ Number]]-Table1[[#This Row],[Shipping Cost Number]]</f>
        <v>7909.61</v>
      </c>
      <c r="AH1366">
        <f>Table1[[#This Row],[Retail Price Number]]*Table1[[#This Row],[Order Quantity]]</f>
        <v>7929.5999999999995</v>
      </c>
      <c r="AI1366">
        <f>YEAR(Table1[[#This Row],[Order Date]])</f>
        <v>2016</v>
      </c>
    </row>
    <row r="1367" spans="1:35" x14ac:dyDescent="0.3">
      <c r="A1367" t="s">
        <v>2316</v>
      </c>
      <c r="B1367" s="1">
        <v>42144</v>
      </c>
      <c r="C1367" t="s">
        <v>572</v>
      </c>
      <c r="D1367" t="s">
        <v>306</v>
      </c>
      <c r="E1367" t="s">
        <v>46</v>
      </c>
      <c r="F1367" t="s">
        <v>47</v>
      </c>
      <c r="G1367" t="s">
        <v>91</v>
      </c>
      <c r="H1367" t="s">
        <v>107</v>
      </c>
      <c r="I1367" t="s">
        <v>92</v>
      </c>
      <c r="J1367" t="s">
        <v>49</v>
      </c>
      <c r="K1367" t="s">
        <v>94</v>
      </c>
      <c r="L1367" t="s">
        <v>109</v>
      </c>
      <c r="M1367" t="s">
        <v>35</v>
      </c>
      <c r="N1367" s="1">
        <v>42146</v>
      </c>
      <c r="O1367" t="s">
        <v>51</v>
      </c>
      <c r="P1367" s="3" t="s">
        <v>52</v>
      </c>
      <c r="Q1367" t="s">
        <v>53</v>
      </c>
      <c r="R1367">
        <v>9</v>
      </c>
      <c r="S1367" t="s">
        <v>2595</v>
      </c>
      <c r="T1367" s="2">
        <v>0.09</v>
      </c>
      <c r="U1367" t="s">
        <v>1165</v>
      </c>
      <c r="V1367" t="s">
        <v>4817</v>
      </c>
      <c r="W1367" t="s">
        <v>57</v>
      </c>
      <c r="X1367" t="s">
        <v>4818</v>
      </c>
      <c r="Y1367" s="3">
        <f>VALUE(SUBSTITUTE(Table1[[#This Row],[Order Total]],"$",""))</f>
        <v>49.52</v>
      </c>
      <c r="Z1367">
        <f>VALUE(SUBSTITUTE(Table1[[#This Row],[Total]],"$",""))</f>
        <v>50.07</v>
      </c>
      <c r="AA1367" s="3">
        <f>Table1[[#This Row],[Order Total Number]]-Table1[[#This Row],[Total Number]]</f>
        <v>-0.54999999999999716</v>
      </c>
      <c r="AB1367">
        <f>VALUE(SUBSTITUTE(Table1[[#This Row],[Shipping Cost]],"$",""))</f>
        <v>0.7</v>
      </c>
      <c r="AC1367">
        <f>VALUE(SUBSTITUTE(Table1[[#This Row],[Discount $]],"$",""))</f>
        <v>3.42</v>
      </c>
      <c r="AD1367">
        <f>VALUE(SUBSTITUTE(Table1[[#This Row],[Retail Price]],"$",""))</f>
        <v>1.1399999999999999</v>
      </c>
      <c r="AE1367" s="4">
        <f>(Table1[[#This Row],[Retail Price Number]]*Table1[[#This Row],[Order Quantity]])-Table1[[#This Row],[Discount $ Number]]+Table1[[#This Row],[Shipping Cost Number]]</f>
        <v>7.54</v>
      </c>
      <c r="AF1367">
        <f>Table1[[#This Row],[Retail Price Number]]*Table1[[#This Row],[Order Quantity]]-Table1[[#This Row],[Discount $ Number]]</f>
        <v>6.84</v>
      </c>
      <c r="AG1367">
        <f>(Table1[[#This Row],[Retail Price Number]]*Table1[[#This Row],[Order Quantity]])-Table1[[#This Row],[Discount $ Number]]-Table1[[#This Row],[Shipping Cost Number]]</f>
        <v>6.14</v>
      </c>
      <c r="AH1367">
        <f>Table1[[#This Row],[Retail Price Number]]*Table1[[#This Row],[Order Quantity]]</f>
        <v>10.26</v>
      </c>
      <c r="AI1367">
        <f>YEAR(Table1[[#This Row],[Order Date]])</f>
        <v>2015</v>
      </c>
    </row>
    <row r="1368" spans="1:35" x14ac:dyDescent="0.3">
      <c r="A1368" t="s">
        <v>2316</v>
      </c>
      <c r="B1368" s="1">
        <v>42148</v>
      </c>
      <c r="C1368" t="s">
        <v>1765</v>
      </c>
      <c r="D1368" t="s">
        <v>144</v>
      </c>
      <c r="E1368" t="s">
        <v>46</v>
      </c>
      <c r="F1368" t="s">
        <v>47</v>
      </c>
      <c r="G1368" t="s">
        <v>29</v>
      </c>
      <c r="H1368" t="s">
        <v>107</v>
      </c>
      <c r="I1368" t="s">
        <v>63</v>
      </c>
      <c r="J1368" t="s">
        <v>93</v>
      </c>
      <c r="K1368" t="s">
        <v>94</v>
      </c>
      <c r="L1368" t="s">
        <v>95</v>
      </c>
      <c r="M1368" t="s">
        <v>35</v>
      </c>
      <c r="N1368" s="1">
        <v>42152</v>
      </c>
      <c r="O1368" t="s">
        <v>96</v>
      </c>
      <c r="P1368" s="3" t="s">
        <v>97</v>
      </c>
      <c r="Q1368" t="s">
        <v>98</v>
      </c>
      <c r="R1368">
        <v>35</v>
      </c>
      <c r="S1368" t="s">
        <v>7206</v>
      </c>
      <c r="T1368" s="2">
        <v>7.0000000000000007E-2</v>
      </c>
      <c r="U1368" t="s">
        <v>127</v>
      </c>
      <c r="V1368" t="s">
        <v>6285</v>
      </c>
      <c r="W1368" t="s">
        <v>102</v>
      </c>
      <c r="X1368" t="s">
        <v>7207</v>
      </c>
      <c r="Y1368" s="3">
        <f>VALUE(SUBSTITUTE(Table1[[#This Row],[Order Total]],"$",""))</f>
        <v>356.92</v>
      </c>
      <c r="Z1368">
        <f>VALUE(SUBSTITUTE(Table1[[#This Row],[Total]],"$",""))</f>
        <v>369.27</v>
      </c>
      <c r="AA1368" s="3">
        <f>Table1[[#This Row],[Order Total Number]]-Table1[[#This Row],[Total Number]]</f>
        <v>-12.349999999999966</v>
      </c>
      <c r="AB1368">
        <f>VALUE(SUBSTITUTE(Table1[[#This Row],[Shipping Cost]],"$",""))</f>
        <v>0.8</v>
      </c>
      <c r="AC1368">
        <f>VALUE(SUBSTITUTE(Table1[[#This Row],[Discount $]],"$",""))</f>
        <v>0</v>
      </c>
      <c r="AD1368">
        <f>VALUE(SUBSTITUTE(Table1[[#This Row],[Retail Price]],"$",""))</f>
        <v>2.62</v>
      </c>
      <c r="AE1368" s="4">
        <f>(Table1[[#This Row],[Retail Price Number]]*Table1[[#This Row],[Order Quantity]])-Table1[[#This Row],[Discount $ Number]]+Table1[[#This Row],[Shipping Cost Number]]</f>
        <v>92.5</v>
      </c>
      <c r="AF1368">
        <f>Table1[[#This Row],[Retail Price Number]]*Table1[[#This Row],[Order Quantity]]-Table1[[#This Row],[Discount $ Number]]</f>
        <v>91.7</v>
      </c>
      <c r="AG1368">
        <f>(Table1[[#This Row],[Retail Price Number]]*Table1[[#This Row],[Order Quantity]])-Table1[[#This Row],[Discount $ Number]]-Table1[[#This Row],[Shipping Cost Number]]</f>
        <v>90.9</v>
      </c>
      <c r="AH1368">
        <f>Table1[[#This Row],[Retail Price Number]]*Table1[[#This Row],[Order Quantity]]</f>
        <v>91.7</v>
      </c>
      <c r="AI1368">
        <f>YEAR(Table1[[#This Row],[Order Date]])</f>
        <v>2015</v>
      </c>
    </row>
    <row r="1369" spans="1:35" x14ac:dyDescent="0.3">
      <c r="A1369" t="s">
        <v>2316</v>
      </c>
      <c r="B1369" s="1">
        <v>41909</v>
      </c>
      <c r="C1369" t="s">
        <v>1112</v>
      </c>
      <c r="D1369" t="s">
        <v>133</v>
      </c>
      <c r="E1369" t="s">
        <v>27</v>
      </c>
      <c r="F1369" t="s">
        <v>28</v>
      </c>
      <c r="G1369" t="s">
        <v>77</v>
      </c>
      <c r="H1369" t="s">
        <v>62</v>
      </c>
      <c r="I1369" t="s">
        <v>63</v>
      </c>
      <c r="J1369" t="s">
        <v>564</v>
      </c>
      <c r="K1369" t="s">
        <v>94</v>
      </c>
      <c r="L1369" t="s">
        <v>95</v>
      </c>
      <c r="M1369" t="s">
        <v>35</v>
      </c>
      <c r="N1369" s="1">
        <v>41914</v>
      </c>
      <c r="O1369" t="s">
        <v>565</v>
      </c>
      <c r="P1369" s="3" t="s">
        <v>566</v>
      </c>
      <c r="Q1369" t="s">
        <v>567</v>
      </c>
      <c r="R1369">
        <v>11</v>
      </c>
      <c r="S1369" t="s">
        <v>11771</v>
      </c>
      <c r="T1369" s="2">
        <v>0.1</v>
      </c>
      <c r="U1369" t="s">
        <v>127</v>
      </c>
      <c r="V1369" t="s">
        <v>5095</v>
      </c>
      <c r="W1369" t="s">
        <v>224</v>
      </c>
      <c r="X1369" t="s">
        <v>11772</v>
      </c>
      <c r="Y1369" s="3">
        <f>VALUE(SUBSTITUTE(Table1[[#This Row],[Order Total]],"$",""))</f>
        <v>125.36</v>
      </c>
      <c r="Z1369">
        <f>VALUE(SUBSTITUTE(Table1[[#This Row],[Total]],"$",""))</f>
        <v>130.05000000000001</v>
      </c>
      <c r="AA1369" s="3">
        <f>Table1[[#This Row],[Order Total Number]]-Table1[[#This Row],[Total Number]]</f>
        <v>-4.6900000000000119</v>
      </c>
      <c r="AB1369">
        <f>VALUE(SUBSTITUTE(Table1[[#This Row],[Shipping Cost]],"$",""))</f>
        <v>0.5</v>
      </c>
      <c r="AC1369">
        <f>VALUE(SUBSTITUTE(Table1[[#This Row],[Discount $]],"$",""))</f>
        <v>0</v>
      </c>
      <c r="AD1369">
        <f>VALUE(SUBSTITUTE(Table1[[#This Row],[Retail Price]],"$",""))</f>
        <v>6.3</v>
      </c>
      <c r="AE1369" s="4">
        <f>(Table1[[#This Row],[Retail Price Number]]*Table1[[#This Row],[Order Quantity]])-Table1[[#This Row],[Discount $ Number]]+Table1[[#This Row],[Shipping Cost Number]]</f>
        <v>69.8</v>
      </c>
      <c r="AF1369">
        <f>Table1[[#This Row],[Retail Price Number]]*Table1[[#This Row],[Order Quantity]]-Table1[[#This Row],[Discount $ Number]]</f>
        <v>69.3</v>
      </c>
      <c r="AG1369">
        <f>(Table1[[#This Row],[Retail Price Number]]*Table1[[#This Row],[Order Quantity]])-Table1[[#This Row],[Discount $ Number]]-Table1[[#This Row],[Shipping Cost Number]]</f>
        <v>68.8</v>
      </c>
      <c r="AH1369">
        <f>Table1[[#This Row],[Retail Price Number]]*Table1[[#This Row],[Order Quantity]]</f>
        <v>69.3</v>
      </c>
      <c r="AI1369">
        <f>YEAR(Table1[[#This Row],[Order Date]])</f>
        <v>2014</v>
      </c>
    </row>
    <row r="1370" spans="1:35" x14ac:dyDescent="0.3">
      <c r="A1370" t="s">
        <v>3475</v>
      </c>
      <c r="B1370" s="1">
        <v>42209</v>
      </c>
      <c r="C1370" t="s">
        <v>3476</v>
      </c>
      <c r="D1370" t="s">
        <v>1503</v>
      </c>
      <c r="E1370" t="s">
        <v>27</v>
      </c>
      <c r="F1370" t="s">
        <v>28</v>
      </c>
      <c r="G1370" t="s">
        <v>77</v>
      </c>
      <c r="H1370" t="s">
        <v>289</v>
      </c>
      <c r="I1370" t="s">
        <v>92</v>
      </c>
      <c r="J1370" t="s">
        <v>994</v>
      </c>
      <c r="K1370" t="s">
        <v>94</v>
      </c>
      <c r="L1370" t="s">
        <v>34</v>
      </c>
      <c r="M1370" t="s">
        <v>35</v>
      </c>
      <c r="N1370" s="1">
        <v>42211</v>
      </c>
      <c r="O1370" t="s">
        <v>995</v>
      </c>
      <c r="P1370" s="3" t="s">
        <v>996</v>
      </c>
      <c r="Q1370" t="s">
        <v>997</v>
      </c>
      <c r="R1370">
        <v>13</v>
      </c>
      <c r="S1370" t="s">
        <v>3477</v>
      </c>
      <c r="T1370" s="2">
        <v>0.08</v>
      </c>
      <c r="U1370" t="s">
        <v>3478</v>
      </c>
      <c r="V1370" t="s">
        <v>3479</v>
      </c>
      <c r="W1370" t="s">
        <v>1001</v>
      </c>
      <c r="X1370" t="s">
        <v>3480</v>
      </c>
      <c r="Y1370" s="3">
        <f>VALUE(SUBSTITUTE(Table1[[#This Row],[Order Total]],"$",""))</f>
        <v>1715.69</v>
      </c>
      <c r="Z1370">
        <f>VALUE(SUBSTITUTE(Table1[[#This Row],[Total]],"$",""))</f>
        <v>1740.77</v>
      </c>
      <c r="AA1370" s="3">
        <f>Table1[[#This Row],[Order Total Number]]-Table1[[#This Row],[Total Number]]</f>
        <v>-25.079999999999927</v>
      </c>
      <c r="AB1370">
        <f>VALUE(SUBSTITUTE(Table1[[#This Row],[Shipping Cost]],"$",""))</f>
        <v>8.2200000000000006</v>
      </c>
      <c r="AC1370">
        <f>VALUE(SUBSTITUTE(Table1[[#This Row],[Discount $]],"$",""))</f>
        <v>94.44</v>
      </c>
      <c r="AD1370">
        <f>VALUE(SUBSTITUTE(Table1[[#This Row],[Retail Price]],"$",""))</f>
        <v>34.76</v>
      </c>
      <c r="AE1370" s="4">
        <f>(Table1[[#This Row],[Retail Price Number]]*Table1[[#This Row],[Order Quantity]])-Table1[[#This Row],[Discount $ Number]]+Table1[[#This Row],[Shipping Cost Number]]</f>
        <v>365.66</v>
      </c>
      <c r="AF1370">
        <f>Table1[[#This Row],[Retail Price Number]]*Table1[[#This Row],[Order Quantity]]-Table1[[#This Row],[Discount $ Number]]</f>
        <v>357.44</v>
      </c>
      <c r="AG1370">
        <f>(Table1[[#This Row],[Retail Price Number]]*Table1[[#This Row],[Order Quantity]])-Table1[[#This Row],[Discount $ Number]]-Table1[[#This Row],[Shipping Cost Number]]</f>
        <v>349.21999999999997</v>
      </c>
      <c r="AH1370">
        <f>Table1[[#This Row],[Retail Price Number]]*Table1[[#This Row],[Order Quantity]]</f>
        <v>451.88</v>
      </c>
      <c r="AI1370">
        <f>YEAR(Table1[[#This Row],[Order Date]])</f>
        <v>2015</v>
      </c>
    </row>
    <row r="1371" spans="1:35" x14ac:dyDescent="0.3">
      <c r="A1371" t="s">
        <v>3475</v>
      </c>
      <c r="B1371" s="1">
        <v>41686</v>
      </c>
      <c r="C1371" t="s">
        <v>6207</v>
      </c>
      <c r="D1371" t="s">
        <v>1019</v>
      </c>
      <c r="E1371" t="s">
        <v>46</v>
      </c>
      <c r="F1371" t="s">
        <v>47</v>
      </c>
      <c r="G1371" t="s">
        <v>77</v>
      </c>
      <c r="H1371" t="s">
        <v>107</v>
      </c>
      <c r="I1371" t="s">
        <v>196</v>
      </c>
      <c r="J1371" t="s">
        <v>313</v>
      </c>
      <c r="K1371" t="s">
        <v>33</v>
      </c>
      <c r="L1371" t="s">
        <v>34</v>
      </c>
      <c r="M1371" t="s">
        <v>156</v>
      </c>
      <c r="N1371" s="1">
        <v>41688</v>
      </c>
      <c r="O1371" t="s">
        <v>314</v>
      </c>
      <c r="P1371" s="3" t="s">
        <v>315</v>
      </c>
      <c r="Q1371" t="s">
        <v>316</v>
      </c>
      <c r="R1371">
        <v>34</v>
      </c>
      <c r="S1371" t="s">
        <v>10390</v>
      </c>
      <c r="T1371" s="2">
        <v>0.06</v>
      </c>
      <c r="U1371" t="s">
        <v>3514</v>
      </c>
      <c r="V1371" t="s">
        <v>10391</v>
      </c>
      <c r="W1371" t="s">
        <v>320</v>
      </c>
      <c r="X1371" t="s">
        <v>10392</v>
      </c>
      <c r="Y1371" s="3">
        <f>VALUE(SUBSTITUTE(Table1[[#This Row],[Order Total]],"$",""))</f>
        <v>498.72</v>
      </c>
      <c r="Z1371">
        <f>VALUE(SUBSTITUTE(Table1[[#This Row],[Total]],"$",""))</f>
        <v>503.53</v>
      </c>
      <c r="AA1371" s="3">
        <f>Table1[[#This Row],[Order Total Number]]-Table1[[#This Row],[Total Number]]</f>
        <v>-4.8099999999999454</v>
      </c>
      <c r="AB1371">
        <f>VALUE(SUBSTITUTE(Table1[[#This Row],[Shipping Cost]],"$",""))</f>
        <v>4.8099999999999996</v>
      </c>
      <c r="AC1371">
        <f>VALUE(SUBSTITUTE(Table1[[#This Row],[Discount $]],"$",""))</f>
        <v>5.04</v>
      </c>
      <c r="AD1371">
        <f>VALUE(SUBSTITUTE(Table1[[#This Row],[Retail Price]],"$",""))</f>
        <v>20.99</v>
      </c>
      <c r="AE1371" s="4">
        <f>(Table1[[#This Row],[Retail Price Number]]*Table1[[#This Row],[Order Quantity]])-Table1[[#This Row],[Discount $ Number]]+Table1[[#This Row],[Shipping Cost Number]]</f>
        <v>713.43</v>
      </c>
      <c r="AF1371">
        <f>Table1[[#This Row],[Retail Price Number]]*Table1[[#This Row],[Order Quantity]]-Table1[[#This Row],[Discount $ Number]]</f>
        <v>708.62</v>
      </c>
      <c r="AG1371">
        <f>(Table1[[#This Row],[Retail Price Number]]*Table1[[#This Row],[Order Quantity]])-Table1[[#This Row],[Discount $ Number]]-Table1[[#This Row],[Shipping Cost Number]]</f>
        <v>703.81000000000006</v>
      </c>
      <c r="AH1371">
        <f>Table1[[#This Row],[Retail Price Number]]*Table1[[#This Row],[Order Quantity]]</f>
        <v>713.66</v>
      </c>
      <c r="AI1371">
        <f>YEAR(Table1[[#This Row],[Order Date]])</f>
        <v>2014</v>
      </c>
    </row>
    <row r="1372" spans="1:35" x14ac:dyDescent="0.3">
      <c r="A1372" t="s">
        <v>9011</v>
      </c>
      <c r="B1372" s="1">
        <v>41401</v>
      </c>
      <c r="C1372" t="s">
        <v>1097</v>
      </c>
      <c r="D1372" t="s">
        <v>1098</v>
      </c>
      <c r="E1372" t="s">
        <v>27</v>
      </c>
      <c r="F1372" t="s">
        <v>28</v>
      </c>
      <c r="G1372" t="s">
        <v>91</v>
      </c>
      <c r="H1372" t="s">
        <v>78</v>
      </c>
      <c r="I1372" t="s">
        <v>121</v>
      </c>
      <c r="J1372" t="s">
        <v>1548</v>
      </c>
      <c r="K1372" t="s">
        <v>94</v>
      </c>
      <c r="L1372" t="s">
        <v>95</v>
      </c>
      <c r="M1372" t="s">
        <v>35</v>
      </c>
      <c r="N1372" s="1">
        <v>41403</v>
      </c>
      <c r="O1372" t="s">
        <v>1549</v>
      </c>
      <c r="P1372" s="3" t="s">
        <v>1550</v>
      </c>
      <c r="Q1372" t="s">
        <v>1551</v>
      </c>
      <c r="R1372">
        <v>26</v>
      </c>
      <c r="S1372" t="s">
        <v>9012</v>
      </c>
      <c r="T1372" s="2">
        <v>0.08</v>
      </c>
      <c r="U1372" t="s">
        <v>9013</v>
      </c>
      <c r="V1372" t="s">
        <v>9014</v>
      </c>
      <c r="W1372" t="s">
        <v>1167</v>
      </c>
      <c r="X1372" t="s">
        <v>9015</v>
      </c>
      <c r="Y1372" s="3">
        <f>VALUE(SUBSTITUTE(Table1[[#This Row],[Order Total]],"$",""))</f>
        <v>1605.39</v>
      </c>
      <c r="Z1372">
        <f>VALUE(SUBSTITUTE(Table1[[#This Row],[Total]],"$",""))</f>
        <v>1745.82</v>
      </c>
      <c r="AA1372" s="3">
        <f>Table1[[#This Row],[Order Total Number]]-Table1[[#This Row],[Total Number]]</f>
        <v>-140.42999999999984</v>
      </c>
      <c r="AB1372">
        <f>VALUE(SUBSTITUTE(Table1[[#This Row],[Shipping Cost]],"$",""))</f>
        <v>4.92</v>
      </c>
      <c r="AC1372">
        <f>VALUE(SUBSTITUTE(Table1[[#This Row],[Discount $]],"$",""))</f>
        <v>97.45</v>
      </c>
      <c r="AD1372">
        <f>VALUE(SUBSTITUTE(Table1[[#This Row],[Retail Price]],"$",""))</f>
        <v>35.44</v>
      </c>
      <c r="AE1372" s="4">
        <f>(Table1[[#This Row],[Retail Price Number]]*Table1[[#This Row],[Order Quantity]])-Table1[[#This Row],[Discount $ Number]]+Table1[[#This Row],[Shipping Cost Number]]</f>
        <v>828.90999999999985</v>
      </c>
      <c r="AF1372">
        <f>Table1[[#This Row],[Retail Price Number]]*Table1[[#This Row],[Order Quantity]]-Table1[[#This Row],[Discount $ Number]]</f>
        <v>823.9899999999999</v>
      </c>
      <c r="AG1372">
        <f>(Table1[[#This Row],[Retail Price Number]]*Table1[[#This Row],[Order Quantity]])-Table1[[#This Row],[Discount $ Number]]-Table1[[#This Row],[Shipping Cost Number]]</f>
        <v>819.06999999999994</v>
      </c>
      <c r="AH1372">
        <f>Table1[[#This Row],[Retail Price Number]]*Table1[[#This Row],[Order Quantity]]</f>
        <v>921.43999999999994</v>
      </c>
      <c r="AI1372">
        <f>YEAR(Table1[[#This Row],[Order Date]])</f>
        <v>2013</v>
      </c>
    </row>
    <row r="1373" spans="1:35" x14ac:dyDescent="0.3">
      <c r="A1373" t="s">
        <v>7837</v>
      </c>
      <c r="B1373" s="1">
        <v>41618</v>
      </c>
      <c r="C1373" t="s">
        <v>2719</v>
      </c>
      <c r="D1373" t="s">
        <v>240</v>
      </c>
      <c r="E1373" t="s">
        <v>27</v>
      </c>
      <c r="F1373" t="s">
        <v>28</v>
      </c>
      <c r="G1373" t="s">
        <v>77</v>
      </c>
      <c r="H1373" t="s">
        <v>241</v>
      </c>
      <c r="I1373" t="s">
        <v>92</v>
      </c>
      <c r="J1373" t="s">
        <v>1113</v>
      </c>
      <c r="K1373" t="s">
        <v>33</v>
      </c>
      <c r="L1373" t="s">
        <v>65</v>
      </c>
      <c r="M1373" t="s">
        <v>35</v>
      </c>
      <c r="N1373" s="1">
        <v>41620</v>
      </c>
      <c r="O1373" t="s">
        <v>1114</v>
      </c>
      <c r="P1373" s="3" t="s">
        <v>1115</v>
      </c>
      <c r="Q1373" t="s">
        <v>1116</v>
      </c>
      <c r="R1373">
        <v>10</v>
      </c>
      <c r="S1373" t="s">
        <v>7838</v>
      </c>
      <c r="T1373" s="2">
        <v>0</v>
      </c>
      <c r="U1373" t="s">
        <v>165</v>
      </c>
      <c r="V1373" t="s">
        <v>7839</v>
      </c>
      <c r="W1373" t="s">
        <v>1119</v>
      </c>
      <c r="X1373" t="s">
        <v>416</v>
      </c>
      <c r="Y1373" s="3">
        <f>VALUE(SUBSTITUTE(Table1[[#This Row],[Order Total]],"$",""))</f>
        <v>39.6</v>
      </c>
      <c r="Z1373">
        <f>VALUE(SUBSTITUTE(Table1[[#This Row],[Total]],"$",""))</f>
        <v>40.49</v>
      </c>
      <c r="AA1373" s="3">
        <f>Table1[[#This Row],[Order Total Number]]-Table1[[#This Row],[Total Number]]</f>
        <v>-0.89000000000000057</v>
      </c>
      <c r="AB1373">
        <f>VALUE(SUBSTITUTE(Table1[[#This Row],[Shipping Cost]],"$",""))</f>
        <v>1.5</v>
      </c>
      <c r="AC1373">
        <f>VALUE(SUBSTITUTE(Table1[[#This Row],[Discount $]],"$",""))</f>
        <v>4</v>
      </c>
      <c r="AD1373">
        <f>VALUE(SUBSTITUTE(Table1[[#This Row],[Retail Price]],"$",""))</f>
        <v>6.68</v>
      </c>
      <c r="AE1373" s="4">
        <f>(Table1[[#This Row],[Retail Price Number]]*Table1[[#This Row],[Order Quantity]])-Table1[[#This Row],[Discount $ Number]]+Table1[[#This Row],[Shipping Cost Number]]</f>
        <v>64.3</v>
      </c>
      <c r="AF1373">
        <f>Table1[[#This Row],[Retail Price Number]]*Table1[[#This Row],[Order Quantity]]-Table1[[#This Row],[Discount $ Number]]</f>
        <v>62.8</v>
      </c>
      <c r="AG1373">
        <f>(Table1[[#This Row],[Retail Price Number]]*Table1[[#This Row],[Order Quantity]])-Table1[[#This Row],[Discount $ Number]]-Table1[[#This Row],[Shipping Cost Number]]</f>
        <v>61.3</v>
      </c>
      <c r="AH1373">
        <f>Table1[[#This Row],[Retail Price Number]]*Table1[[#This Row],[Order Quantity]]</f>
        <v>66.8</v>
      </c>
      <c r="AI1373">
        <f>YEAR(Table1[[#This Row],[Order Date]])</f>
        <v>2013</v>
      </c>
    </row>
    <row r="1374" spans="1:35" x14ac:dyDescent="0.3">
      <c r="A1374" t="s">
        <v>2248</v>
      </c>
      <c r="B1374" s="1">
        <v>42000</v>
      </c>
      <c r="C1374" t="s">
        <v>420</v>
      </c>
      <c r="D1374" t="s">
        <v>421</v>
      </c>
      <c r="E1374" t="s">
        <v>27</v>
      </c>
      <c r="F1374" t="s">
        <v>28</v>
      </c>
      <c r="G1374" t="s">
        <v>77</v>
      </c>
      <c r="H1374" t="s">
        <v>422</v>
      </c>
      <c r="I1374" t="s">
        <v>92</v>
      </c>
      <c r="J1374" t="s">
        <v>218</v>
      </c>
      <c r="K1374" t="s">
        <v>94</v>
      </c>
      <c r="L1374" t="s">
        <v>95</v>
      </c>
      <c r="M1374" t="s">
        <v>35</v>
      </c>
      <c r="N1374" s="1">
        <v>42000</v>
      </c>
      <c r="O1374" t="s">
        <v>219</v>
      </c>
      <c r="P1374" s="3" t="s">
        <v>124</v>
      </c>
      <c r="Q1374" t="s">
        <v>220</v>
      </c>
      <c r="R1374">
        <v>29</v>
      </c>
      <c r="S1374" t="s">
        <v>2249</v>
      </c>
      <c r="T1374" s="2">
        <v>7.0000000000000007E-2</v>
      </c>
      <c r="U1374" t="s">
        <v>2250</v>
      </c>
      <c r="V1374" t="s">
        <v>2251</v>
      </c>
      <c r="W1374" t="s">
        <v>224</v>
      </c>
      <c r="X1374" t="s">
        <v>2252</v>
      </c>
      <c r="Y1374" s="3">
        <f>VALUE(SUBSTITUTE(Table1[[#This Row],[Order Total]],"$",""))</f>
        <v>228.46</v>
      </c>
      <c r="Z1374">
        <f>VALUE(SUBSTITUTE(Table1[[#This Row],[Total]],"$",""))</f>
        <v>238.84</v>
      </c>
      <c r="AA1374" s="3">
        <f>Table1[[#This Row],[Order Total Number]]-Table1[[#This Row],[Total Number]]</f>
        <v>-10.379999999999995</v>
      </c>
      <c r="AB1374">
        <f>VALUE(SUBSTITUTE(Table1[[#This Row],[Shipping Cost]],"$",""))</f>
        <v>0.5</v>
      </c>
      <c r="AC1374">
        <f>VALUE(SUBSTITUTE(Table1[[#This Row],[Discount $]],"$",""))</f>
        <v>14.45</v>
      </c>
      <c r="AD1374">
        <f>VALUE(SUBSTITUTE(Table1[[#This Row],[Retail Price]],"$",""))</f>
        <v>3.69</v>
      </c>
      <c r="AE1374" s="4">
        <f>(Table1[[#This Row],[Retail Price Number]]*Table1[[#This Row],[Order Quantity]])-Table1[[#This Row],[Discount $ Number]]+Table1[[#This Row],[Shipping Cost Number]]</f>
        <v>93.06</v>
      </c>
      <c r="AF1374">
        <f>Table1[[#This Row],[Retail Price Number]]*Table1[[#This Row],[Order Quantity]]-Table1[[#This Row],[Discount $ Number]]</f>
        <v>92.56</v>
      </c>
      <c r="AG1374">
        <f>(Table1[[#This Row],[Retail Price Number]]*Table1[[#This Row],[Order Quantity]])-Table1[[#This Row],[Discount $ Number]]-Table1[[#This Row],[Shipping Cost Number]]</f>
        <v>92.06</v>
      </c>
      <c r="AH1374">
        <f>Table1[[#This Row],[Retail Price Number]]*Table1[[#This Row],[Order Quantity]]</f>
        <v>107.01</v>
      </c>
      <c r="AI1374">
        <f>YEAR(Table1[[#This Row],[Order Date]])</f>
        <v>2014</v>
      </c>
    </row>
    <row r="1375" spans="1:35" x14ac:dyDescent="0.3">
      <c r="A1375" t="s">
        <v>2248</v>
      </c>
      <c r="B1375" s="1">
        <v>41889</v>
      </c>
      <c r="C1375" t="s">
        <v>279</v>
      </c>
      <c r="D1375" t="s">
        <v>280</v>
      </c>
      <c r="E1375" t="s">
        <v>27</v>
      </c>
      <c r="F1375" t="s">
        <v>28</v>
      </c>
      <c r="G1375" t="s">
        <v>77</v>
      </c>
      <c r="H1375" t="s">
        <v>281</v>
      </c>
      <c r="I1375" t="s">
        <v>121</v>
      </c>
      <c r="J1375" t="s">
        <v>722</v>
      </c>
      <c r="K1375" t="s">
        <v>33</v>
      </c>
      <c r="L1375" t="s">
        <v>34</v>
      </c>
      <c r="M1375" t="s">
        <v>35</v>
      </c>
      <c r="N1375" s="1">
        <v>41889</v>
      </c>
      <c r="O1375" t="s">
        <v>724</v>
      </c>
      <c r="P1375" s="3" t="s">
        <v>725</v>
      </c>
      <c r="Q1375" t="s">
        <v>726</v>
      </c>
      <c r="R1375">
        <v>46</v>
      </c>
      <c r="S1375" t="s">
        <v>7790</v>
      </c>
      <c r="T1375" s="2">
        <v>0.02</v>
      </c>
      <c r="U1375" t="s">
        <v>1043</v>
      </c>
      <c r="V1375" t="s">
        <v>8980</v>
      </c>
      <c r="W1375" t="s">
        <v>730</v>
      </c>
      <c r="X1375" t="s">
        <v>8981</v>
      </c>
      <c r="Y1375" s="3">
        <f>VALUE(SUBSTITUTE(Table1[[#This Row],[Order Total]],"$",""))</f>
        <v>121.8</v>
      </c>
      <c r="Z1375">
        <f>VALUE(SUBSTITUTE(Table1[[#This Row],[Total]],"$",""))</f>
        <v>120.67</v>
      </c>
      <c r="AA1375" s="3">
        <f>Table1[[#This Row],[Order Total Number]]-Table1[[#This Row],[Total Number]]</f>
        <v>1.1299999999999955</v>
      </c>
      <c r="AB1375">
        <f>VALUE(SUBSTITUTE(Table1[[#This Row],[Shipping Cost]],"$",""))</f>
        <v>0.49</v>
      </c>
      <c r="AC1375">
        <f>VALUE(SUBSTITUTE(Table1[[#This Row],[Discount $]],"$",""))</f>
        <v>5.36</v>
      </c>
      <c r="AD1375">
        <f>VALUE(SUBSTITUTE(Table1[[#This Row],[Retail Price]],"$",""))</f>
        <v>3.15</v>
      </c>
      <c r="AE1375" s="4">
        <f>(Table1[[#This Row],[Retail Price Number]]*Table1[[#This Row],[Order Quantity]])-Table1[[#This Row],[Discount $ Number]]+Table1[[#This Row],[Shipping Cost Number]]</f>
        <v>140.03</v>
      </c>
      <c r="AF1375">
        <f>Table1[[#This Row],[Retail Price Number]]*Table1[[#This Row],[Order Quantity]]-Table1[[#This Row],[Discount $ Number]]</f>
        <v>139.54</v>
      </c>
      <c r="AG1375">
        <f>(Table1[[#This Row],[Retail Price Number]]*Table1[[#This Row],[Order Quantity]])-Table1[[#This Row],[Discount $ Number]]-Table1[[#This Row],[Shipping Cost Number]]</f>
        <v>139.04999999999998</v>
      </c>
      <c r="AH1375">
        <f>Table1[[#This Row],[Retail Price Number]]*Table1[[#This Row],[Order Quantity]]</f>
        <v>144.9</v>
      </c>
      <c r="AI1375">
        <f>YEAR(Table1[[#This Row],[Order Date]])</f>
        <v>2014</v>
      </c>
    </row>
    <row r="1376" spans="1:35" x14ac:dyDescent="0.3">
      <c r="A1376" t="s">
        <v>2248</v>
      </c>
      <c r="B1376" s="1">
        <v>42203</v>
      </c>
      <c r="C1376" t="s">
        <v>3880</v>
      </c>
      <c r="D1376" t="s">
        <v>948</v>
      </c>
      <c r="E1376" t="s">
        <v>46</v>
      </c>
      <c r="F1376" t="s">
        <v>47</v>
      </c>
      <c r="G1376" t="s">
        <v>91</v>
      </c>
      <c r="H1376" t="s">
        <v>48</v>
      </c>
      <c r="I1376" t="s">
        <v>121</v>
      </c>
      <c r="J1376" t="s">
        <v>441</v>
      </c>
      <c r="K1376" t="s">
        <v>94</v>
      </c>
      <c r="L1376" t="s">
        <v>95</v>
      </c>
      <c r="M1376" t="s">
        <v>35</v>
      </c>
      <c r="N1376" s="1">
        <v>42205</v>
      </c>
      <c r="O1376" t="s">
        <v>442</v>
      </c>
      <c r="P1376" s="3" t="s">
        <v>443</v>
      </c>
      <c r="Q1376" t="s">
        <v>444</v>
      </c>
      <c r="R1376">
        <v>19</v>
      </c>
      <c r="S1376" t="s">
        <v>9032</v>
      </c>
      <c r="T1376" s="2">
        <v>0.09</v>
      </c>
      <c r="U1376" t="s">
        <v>9033</v>
      </c>
      <c r="V1376" t="s">
        <v>9034</v>
      </c>
      <c r="W1376" t="s">
        <v>448</v>
      </c>
      <c r="X1376" t="s">
        <v>9035</v>
      </c>
      <c r="Y1376" s="3">
        <f>VALUE(SUBSTITUTE(Table1[[#This Row],[Order Total]],"$",""))</f>
        <v>399.95</v>
      </c>
      <c r="Z1376">
        <f>VALUE(SUBSTITUTE(Table1[[#This Row],[Total]],"$",""))</f>
        <v>393.63</v>
      </c>
      <c r="AA1376" s="3">
        <f>Table1[[#This Row],[Order Total Number]]-Table1[[#This Row],[Total Number]]</f>
        <v>6.3199999999999932</v>
      </c>
      <c r="AB1376">
        <f>VALUE(SUBSTITUTE(Table1[[#This Row],[Shipping Cost]],"$",""))</f>
        <v>15.1</v>
      </c>
      <c r="AC1376">
        <f>VALUE(SUBSTITUTE(Table1[[#This Row],[Discount $]],"$",""))</f>
        <v>18.32</v>
      </c>
      <c r="AD1376">
        <f>VALUE(SUBSTITUTE(Table1[[#This Row],[Retail Price]],"$",""))</f>
        <v>22.38</v>
      </c>
      <c r="AE1376" s="4">
        <f>(Table1[[#This Row],[Retail Price Number]]*Table1[[#This Row],[Order Quantity]])-Table1[[#This Row],[Discount $ Number]]+Table1[[#This Row],[Shipping Cost Number]]</f>
        <v>422</v>
      </c>
      <c r="AF1376">
        <f>Table1[[#This Row],[Retail Price Number]]*Table1[[#This Row],[Order Quantity]]-Table1[[#This Row],[Discount $ Number]]</f>
        <v>406.9</v>
      </c>
      <c r="AG1376">
        <f>(Table1[[#This Row],[Retail Price Number]]*Table1[[#This Row],[Order Quantity]])-Table1[[#This Row],[Discount $ Number]]-Table1[[#This Row],[Shipping Cost Number]]</f>
        <v>391.79999999999995</v>
      </c>
      <c r="AH1376">
        <f>Table1[[#This Row],[Retail Price Number]]*Table1[[#This Row],[Order Quantity]]</f>
        <v>425.21999999999997</v>
      </c>
      <c r="AI1376">
        <f>YEAR(Table1[[#This Row],[Order Date]])</f>
        <v>2015</v>
      </c>
    </row>
    <row r="1377" spans="1:35" x14ac:dyDescent="0.3">
      <c r="A1377" t="s">
        <v>2248</v>
      </c>
      <c r="B1377" s="1">
        <v>41482</v>
      </c>
      <c r="C1377" t="s">
        <v>11234</v>
      </c>
      <c r="D1377" t="s">
        <v>563</v>
      </c>
      <c r="E1377" t="s">
        <v>27</v>
      </c>
      <c r="F1377" t="s">
        <v>28</v>
      </c>
      <c r="G1377" t="s">
        <v>134</v>
      </c>
      <c r="H1377" t="s">
        <v>241</v>
      </c>
      <c r="I1377" t="s">
        <v>92</v>
      </c>
      <c r="J1377" t="s">
        <v>885</v>
      </c>
      <c r="K1377" t="s">
        <v>94</v>
      </c>
      <c r="L1377" t="s">
        <v>95</v>
      </c>
      <c r="M1377" t="s">
        <v>35</v>
      </c>
      <c r="N1377" s="1">
        <v>41484</v>
      </c>
      <c r="O1377" t="s">
        <v>886</v>
      </c>
      <c r="P1377" s="3" t="s">
        <v>295</v>
      </c>
      <c r="Q1377" t="s">
        <v>887</v>
      </c>
      <c r="R1377">
        <v>24</v>
      </c>
      <c r="S1377" t="s">
        <v>11235</v>
      </c>
      <c r="T1377" s="2">
        <v>7.0000000000000007E-2</v>
      </c>
      <c r="U1377" t="s">
        <v>11236</v>
      </c>
      <c r="V1377" t="s">
        <v>11237</v>
      </c>
      <c r="W1377" t="s">
        <v>891</v>
      </c>
      <c r="X1377" t="s">
        <v>11238</v>
      </c>
      <c r="Y1377" s="3">
        <f>VALUE(SUBSTITUTE(Table1[[#This Row],[Order Total]],"$",""))</f>
        <v>306.25</v>
      </c>
      <c r="Z1377">
        <f>VALUE(SUBSTITUTE(Table1[[#This Row],[Total]],"$",""))</f>
        <v>305.66000000000003</v>
      </c>
      <c r="AA1377" s="3">
        <f>Table1[[#This Row],[Order Total Number]]-Table1[[#This Row],[Total Number]]</f>
        <v>0.58999999999997499</v>
      </c>
      <c r="AB1377">
        <f>VALUE(SUBSTITUTE(Table1[[#This Row],[Shipping Cost]],"$",""))</f>
        <v>4.5</v>
      </c>
      <c r="AC1377">
        <f>VALUE(SUBSTITUTE(Table1[[#This Row],[Discount $]],"$",""))</f>
        <v>31.33</v>
      </c>
      <c r="AD1377">
        <f>VALUE(SUBSTITUTE(Table1[[#This Row],[Retail Price]],"$",""))</f>
        <v>10.89</v>
      </c>
      <c r="AE1377" s="4">
        <f>(Table1[[#This Row],[Retail Price Number]]*Table1[[#This Row],[Order Quantity]])-Table1[[#This Row],[Discount $ Number]]+Table1[[#This Row],[Shipping Cost Number]]</f>
        <v>234.53000000000003</v>
      </c>
      <c r="AF1377">
        <f>Table1[[#This Row],[Retail Price Number]]*Table1[[#This Row],[Order Quantity]]-Table1[[#This Row],[Discount $ Number]]</f>
        <v>230.03000000000003</v>
      </c>
      <c r="AG1377">
        <f>(Table1[[#This Row],[Retail Price Number]]*Table1[[#This Row],[Order Quantity]])-Table1[[#This Row],[Discount $ Number]]-Table1[[#This Row],[Shipping Cost Number]]</f>
        <v>225.53000000000003</v>
      </c>
      <c r="AH1377">
        <f>Table1[[#This Row],[Retail Price Number]]*Table1[[#This Row],[Order Quantity]]</f>
        <v>261.36</v>
      </c>
      <c r="AI1377">
        <f>YEAR(Table1[[#This Row],[Order Date]])</f>
        <v>2013</v>
      </c>
    </row>
    <row r="1378" spans="1:35" x14ac:dyDescent="0.3">
      <c r="A1378" t="s">
        <v>3214</v>
      </c>
      <c r="B1378" s="1">
        <v>41476</v>
      </c>
      <c r="C1378" t="s">
        <v>2016</v>
      </c>
      <c r="D1378" t="s">
        <v>1129</v>
      </c>
      <c r="E1378" t="s">
        <v>27</v>
      </c>
      <c r="F1378" t="s">
        <v>28</v>
      </c>
      <c r="G1378" t="s">
        <v>77</v>
      </c>
      <c r="H1378" t="s">
        <v>1130</v>
      </c>
      <c r="I1378" t="s">
        <v>92</v>
      </c>
      <c r="J1378" t="s">
        <v>1853</v>
      </c>
      <c r="K1378" t="s">
        <v>94</v>
      </c>
      <c r="L1378" t="s">
        <v>34</v>
      </c>
      <c r="M1378" t="s">
        <v>35</v>
      </c>
      <c r="N1378" s="1">
        <v>41478</v>
      </c>
      <c r="O1378" t="s">
        <v>2800</v>
      </c>
      <c r="P1378" s="3" t="s">
        <v>1855</v>
      </c>
      <c r="Q1378" t="s">
        <v>2801</v>
      </c>
      <c r="R1378">
        <v>31</v>
      </c>
      <c r="S1378" t="s">
        <v>3215</v>
      </c>
      <c r="T1378" s="2">
        <v>0.09</v>
      </c>
      <c r="U1378" t="s">
        <v>3216</v>
      </c>
      <c r="V1378" t="s">
        <v>3217</v>
      </c>
      <c r="W1378" t="s">
        <v>881</v>
      </c>
      <c r="X1378" t="s">
        <v>3218</v>
      </c>
      <c r="Y1378" s="3">
        <f>VALUE(SUBSTITUTE(Table1[[#This Row],[Order Total]],"$",""))</f>
        <v>4755.22</v>
      </c>
      <c r="Z1378">
        <f>VALUE(SUBSTITUTE(Table1[[#This Row],[Total]],"$",""))</f>
        <v>4702.51</v>
      </c>
      <c r="AA1378" s="3">
        <f>Table1[[#This Row],[Order Total Number]]-Table1[[#This Row],[Total Number]]</f>
        <v>52.710000000000036</v>
      </c>
      <c r="AB1378">
        <f>VALUE(SUBSTITUTE(Table1[[#This Row],[Shipping Cost]],"$",""))</f>
        <v>6.5</v>
      </c>
      <c r="AC1378">
        <f>VALUE(SUBSTITUTE(Table1[[#This Row],[Discount $]],"$",""))</f>
        <v>335.89</v>
      </c>
      <c r="AD1378">
        <f>VALUE(SUBSTITUTE(Table1[[#This Row],[Retail Price]],"$",""))</f>
        <v>152.47999999999999</v>
      </c>
      <c r="AE1378" s="4">
        <f>(Table1[[#This Row],[Retail Price Number]]*Table1[[#This Row],[Order Quantity]])-Table1[[#This Row],[Discount $ Number]]+Table1[[#This Row],[Shipping Cost Number]]</f>
        <v>4397.49</v>
      </c>
      <c r="AF1378">
        <f>Table1[[#This Row],[Retail Price Number]]*Table1[[#This Row],[Order Quantity]]-Table1[[#This Row],[Discount $ Number]]</f>
        <v>4390.99</v>
      </c>
      <c r="AG1378">
        <f>(Table1[[#This Row],[Retail Price Number]]*Table1[[#This Row],[Order Quantity]])-Table1[[#This Row],[Discount $ Number]]-Table1[[#This Row],[Shipping Cost Number]]</f>
        <v>4384.49</v>
      </c>
      <c r="AH1378">
        <f>Table1[[#This Row],[Retail Price Number]]*Table1[[#This Row],[Order Quantity]]</f>
        <v>4726.88</v>
      </c>
      <c r="AI1378">
        <f>YEAR(Table1[[#This Row],[Order Date]])</f>
        <v>2013</v>
      </c>
    </row>
    <row r="1379" spans="1:35" x14ac:dyDescent="0.3">
      <c r="A1379" t="s">
        <v>3214</v>
      </c>
      <c r="B1379" s="1">
        <v>42075</v>
      </c>
      <c r="C1379" t="s">
        <v>748</v>
      </c>
      <c r="D1379" t="s">
        <v>945</v>
      </c>
      <c r="E1379" t="s">
        <v>27</v>
      </c>
      <c r="F1379" t="s">
        <v>28</v>
      </c>
      <c r="G1379" t="s">
        <v>91</v>
      </c>
      <c r="H1379" t="s">
        <v>241</v>
      </c>
      <c r="I1379" t="s">
        <v>92</v>
      </c>
      <c r="J1379" t="s">
        <v>1660</v>
      </c>
      <c r="K1379" t="s">
        <v>94</v>
      </c>
      <c r="L1379" t="s">
        <v>34</v>
      </c>
      <c r="M1379" t="s">
        <v>35</v>
      </c>
      <c r="N1379" s="1">
        <v>42076</v>
      </c>
      <c r="O1379" t="s">
        <v>1369</v>
      </c>
      <c r="P1379" s="3" t="s">
        <v>166</v>
      </c>
      <c r="Q1379" t="s">
        <v>1661</v>
      </c>
      <c r="R1379">
        <v>50</v>
      </c>
      <c r="S1379" t="s">
        <v>5349</v>
      </c>
      <c r="T1379" s="2">
        <v>0.09</v>
      </c>
      <c r="U1379" t="s">
        <v>127</v>
      </c>
      <c r="V1379" t="s">
        <v>5350</v>
      </c>
      <c r="W1379" t="s">
        <v>57</v>
      </c>
      <c r="X1379" t="s">
        <v>5351</v>
      </c>
      <c r="Y1379" s="3">
        <f>VALUE(SUBSTITUTE(Table1[[#This Row],[Order Total]],"$",""))</f>
        <v>68.08</v>
      </c>
      <c r="Z1379">
        <f>VALUE(SUBSTITUTE(Table1[[#This Row],[Total]],"$",""))</f>
        <v>68.78</v>
      </c>
      <c r="AA1379" s="3">
        <f>Table1[[#This Row],[Order Total Number]]-Table1[[#This Row],[Total Number]]</f>
        <v>-0.70000000000000284</v>
      </c>
      <c r="AB1379">
        <f>VALUE(SUBSTITUTE(Table1[[#This Row],[Shipping Cost]],"$",""))</f>
        <v>0.7</v>
      </c>
      <c r="AC1379">
        <f>VALUE(SUBSTITUTE(Table1[[#This Row],[Discount $]],"$",""))</f>
        <v>0</v>
      </c>
      <c r="AD1379">
        <f>VALUE(SUBSTITUTE(Table1[[#This Row],[Retail Price]],"$",""))</f>
        <v>1.48</v>
      </c>
      <c r="AE1379" s="4">
        <f>(Table1[[#This Row],[Retail Price Number]]*Table1[[#This Row],[Order Quantity]])-Table1[[#This Row],[Discount $ Number]]+Table1[[#This Row],[Shipping Cost Number]]</f>
        <v>74.7</v>
      </c>
      <c r="AF1379">
        <f>Table1[[#This Row],[Retail Price Number]]*Table1[[#This Row],[Order Quantity]]-Table1[[#This Row],[Discount $ Number]]</f>
        <v>74</v>
      </c>
      <c r="AG1379">
        <f>(Table1[[#This Row],[Retail Price Number]]*Table1[[#This Row],[Order Quantity]])-Table1[[#This Row],[Discount $ Number]]-Table1[[#This Row],[Shipping Cost Number]]</f>
        <v>73.3</v>
      </c>
      <c r="AH1379">
        <f>Table1[[#This Row],[Retail Price Number]]*Table1[[#This Row],[Order Quantity]]</f>
        <v>74</v>
      </c>
      <c r="AI1379">
        <f>YEAR(Table1[[#This Row],[Order Date]])</f>
        <v>2015</v>
      </c>
    </row>
    <row r="1380" spans="1:35" x14ac:dyDescent="0.3">
      <c r="A1380" t="s">
        <v>3214</v>
      </c>
      <c r="B1380" s="1">
        <v>41322</v>
      </c>
      <c r="C1380" t="s">
        <v>947</v>
      </c>
      <c r="D1380" t="s">
        <v>948</v>
      </c>
      <c r="E1380" t="s">
        <v>46</v>
      </c>
      <c r="F1380" t="s">
        <v>47</v>
      </c>
      <c r="G1380" t="s">
        <v>77</v>
      </c>
      <c r="H1380" t="s">
        <v>48</v>
      </c>
      <c r="I1380" t="s">
        <v>92</v>
      </c>
      <c r="J1380" t="s">
        <v>2107</v>
      </c>
      <c r="K1380" t="s">
        <v>94</v>
      </c>
      <c r="L1380" t="s">
        <v>95</v>
      </c>
      <c r="M1380" t="s">
        <v>35</v>
      </c>
      <c r="N1380" s="1">
        <v>41327</v>
      </c>
      <c r="O1380" t="s">
        <v>1380</v>
      </c>
      <c r="P1380" s="3" t="s">
        <v>2108</v>
      </c>
      <c r="Q1380" t="s">
        <v>990</v>
      </c>
      <c r="R1380">
        <v>8</v>
      </c>
      <c r="S1380" t="s">
        <v>1726</v>
      </c>
      <c r="T1380" s="2">
        <v>0.04</v>
      </c>
      <c r="U1380" t="s">
        <v>6949</v>
      </c>
      <c r="V1380" t="s">
        <v>9581</v>
      </c>
      <c r="W1380" t="s">
        <v>57</v>
      </c>
      <c r="X1380" t="s">
        <v>3383</v>
      </c>
      <c r="Y1380" s="3">
        <f>VALUE(SUBSTITUTE(Table1[[#This Row],[Order Total]],"$",""))</f>
        <v>34.630000000000003</v>
      </c>
      <c r="Z1380">
        <f>VALUE(SUBSTITUTE(Table1[[#This Row],[Total]],"$",""))</f>
        <v>35.33</v>
      </c>
      <c r="AA1380" s="3">
        <f>Table1[[#This Row],[Order Total Number]]-Table1[[#This Row],[Total Number]]</f>
        <v>-0.69999999999999574</v>
      </c>
      <c r="AB1380">
        <f>VALUE(SUBSTITUTE(Table1[[#This Row],[Shipping Cost]],"$",""))</f>
        <v>0.7</v>
      </c>
      <c r="AC1380">
        <f>VALUE(SUBSTITUTE(Table1[[#This Row],[Discount $]],"$",""))</f>
        <v>1.07</v>
      </c>
      <c r="AD1380">
        <f>VALUE(SUBSTITUTE(Table1[[#This Row],[Retail Price]],"$",""))</f>
        <v>2.1</v>
      </c>
      <c r="AE1380" s="4">
        <f>(Table1[[#This Row],[Retail Price Number]]*Table1[[#This Row],[Order Quantity]])-Table1[[#This Row],[Discount $ Number]]+Table1[[#This Row],[Shipping Cost Number]]</f>
        <v>16.43</v>
      </c>
      <c r="AF1380">
        <f>Table1[[#This Row],[Retail Price Number]]*Table1[[#This Row],[Order Quantity]]-Table1[[#This Row],[Discount $ Number]]</f>
        <v>15.73</v>
      </c>
      <c r="AG1380">
        <f>(Table1[[#This Row],[Retail Price Number]]*Table1[[#This Row],[Order Quantity]])-Table1[[#This Row],[Discount $ Number]]-Table1[[#This Row],[Shipping Cost Number]]</f>
        <v>15.030000000000001</v>
      </c>
      <c r="AH1380">
        <f>Table1[[#This Row],[Retail Price Number]]*Table1[[#This Row],[Order Quantity]]</f>
        <v>16.8</v>
      </c>
      <c r="AI1380">
        <f>YEAR(Table1[[#This Row],[Order Date]])</f>
        <v>2013</v>
      </c>
    </row>
    <row r="1381" spans="1:35" x14ac:dyDescent="0.3">
      <c r="A1381" t="s">
        <v>3214</v>
      </c>
      <c r="B1381" s="1">
        <v>41692</v>
      </c>
      <c r="C1381" t="s">
        <v>1206</v>
      </c>
      <c r="D1381" t="s">
        <v>1207</v>
      </c>
      <c r="E1381" t="s">
        <v>46</v>
      </c>
      <c r="F1381" t="s">
        <v>47</v>
      </c>
      <c r="G1381" t="s">
        <v>134</v>
      </c>
      <c r="H1381" t="s">
        <v>48</v>
      </c>
      <c r="I1381" t="s">
        <v>121</v>
      </c>
      <c r="J1381" t="s">
        <v>1365</v>
      </c>
      <c r="K1381" t="s">
        <v>94</v>
      </c>
      <c r="L1381" t="s">
        <v>34</v>
      </c>
      <c r="M1381" t="s">
        <v>35</v>
      </c>
      <c r="N1381" s="1">
        <v>41693</v>
      </c>
      <c r="O1381" t="s">
        <v>925</v>
      </c>
      <c r="P1381" s="3" t="s">
        <v>758</v>
      </c>
      <c r="Q1381" t="s">
        <v>254</v>
      </c>
      <c r="R1381">
        <v>22</v>
      </c>
      <c r="S1381" t="s">
        <v>5350</v>
      </c>
      <c r="T1381" s="2">
        <v>7.0000000000000007E-2</v>
      </c>
      <c r="U1381" t="s">
        <v>127</v>
      </c>
      <c r="V1381" t="s">
        <v>5350</v>
      </c>
      <c r="W1381" t="s">
        <v>1369</v>
      </c>
      <c r="X1381" t="s">
        <v>11450</v>
      </c>
      <c r="Y1381" s="3">
        <f>VALUE(SUBSTITUTE(Table1[[#This Row],[Order Total]],"$",""))</f>
        <v>68.08</v>
      </c>
      <c r="Z1381">
        <f>VALUE(SUBSTITUTE(Table1[[#This Row],[Total]],"$",""))</f>
        <v>68.58</v>
      </c>
      <c r="AA1381" s="3">
        <f>Table1[[#This Row],[Order Total Number]]-Table1[[#This Row],[Total Number]]</f>
        <v>-0.5</v>
      </c>
      <c r="AB1381">
        <f>VALUE(SUBSTITUTE(Table1[[#This Row],[Shipping Cost]],"$",""))</f>
        <v>0.93</v>
      </c>
      <c r="AC1381">
        <f>VALUE(SUBSTITUTE(Table1[[#This Row],[Discount $]],"$",""))</f>
        <v>0</v>
      </c>
      <c r="AD1381">
        <f>VALUE(SUBSTITUTE(Table1[[#This Row],[Retail Price]],"$",""))</f>
        <v>2.84</v>
      </c>
      <c r="AE1381" s="4">
        <f>(Table1[[#This Row],[Retail Price Number]]*Table1[[#This Row],[Order Quantity]])-Table1[[#This Row],[Discount $ Number]]+Table1[[#This Row],[Shipping Cost Number]]</f>
        <v>63.41</v>
      </c>
      <c r="AF1381">
        <f>Table1[[#This Row],[Retail Price Number]]*Table1[[#This Row],[Order Quantity]]-Table1[[#This Row],[Discount $ Number]]</f>
        <v>62.48</v>
      </c>
      <c r="AG1381">
        <f>(Table1[[#This Row],[Retail Price Number]]*Table1[[#This Row],[Order Quantity]])-Table1[[#This Row],[Discount $ Number]]-Table1[[#This Row],[Shipping Cost Number]]</f>
        <v>61.55</v>
      </c>
      <c r="AH1381">
        <f>Table1[[#This Row],[Retail Price Number]]*Table1[[#This Row],[Order Quantity]]</f>
        <v>62.48</v>
      </c>
      <c r="AI1381">
        <f>YEAR(Table1[[#This Row],[Order Date]])</f>
        <v>2014</v>
      </c>
    </row>
    <row r="1382" spans="1:35" x14ac:dyDescent="0.3">
      <c r="A1382" t="s">
        <v>3214</v>
      </c>
      <c r="B1382" s="1">
        <v>42741</v>
      </c>
      <c r="C1382" t="s">
        <v>1355</v>
      </c>
      <c r="D1382" t="s">
        <v>421</v>
      </c>
      <c r="E1382" t="s">
        <v>27</v>
      </c>
      <c r="F1382" t="s">
        <v>28</v>
      </c>
      <c r="G1382" t="s">
        <v>29</v>
      </c>
      <c r="H1382" t="s">
        <v>422</v>
      </c>
      <c r="I1382" t="s">
        <v>31</v>
      </c>
      <c r="J1382" t="s">
        <v>651</v>
      </c>
      <c r="K1382" t="s">
        <v>94</v>
      </c>
      <c r="L1382" t="s">
        <v>34</v>
      </c>
      <c r="M1382" t="s">
        <v>35</v>
      </c>
      <c r="N1382" s="1">
        <v>42742</v>
      </c>
      <c r="O1382" t="s">
        <v>652</v>
      </c>
      <c r="P1382" s="3" t="s">
        <v>653</v>
      </c>
      <c r="Q1382" t="s">
        <v>98</v>
      </c>
      <c r="R1382">
        <v>47</v>
      </c>
      <c r="S1382" t="s">
        <v>5350</v>
      </c>
      <c r="T1382" s="2">
        <v>0.01</v>
      </c>
      <c r="U1382" t="s">
        <v>127</v>
      </c>
      <c r="V1382" t="s">
        <v>5350</v>
      </c>
      <c r="W1382" t="s">
        <v>57</v>
      </c>
      <c r="X1382" t="s">
        <v>5351</v>
      </c>
      <c r="Y1382" s="3">
        <f>VALUE(SUBSTITUTE(Table1[[#This Row],[Order Total]],"$",""))</f>
        <v>68.08</v>
      </c>
      <c r="Z1382">
        <f>VALUE(SUBSTITUTE(Table1[[#This Row],[Total]],"$",""))</f>
        <v>68.78</v>
      </c>
      <c r="AA1382" s="3">
        <f>Table1[[#This Row],[Order Total Number]]-Table1[[#This Row],[Total Number]]</f>
        <v>-0.70000000000000284</v>
      </c>
      <c r="AB1382">
        <f>VALUE(SUBSTITUTE(Table1[[#This Row],[Shipping Cost]],"$",""))</f>
        <v>0.7</v>
      </c>
      <c r="AC1382">
        <f>VALUE(SUBSTITUTE(Table1[[#This Row],[Discount $]],"$",""))</f>
        <v>0</v>
      </c>
      <c r="AD1382">
        <f>VALUE(SUBSTITUTE(Table1[[#This Row],[Retail Price]],"$",""))</f>
        <v>1.26</v>
      </c>
      <c r="AE1382" s="4">
        <f>(Table1[[#This Row],[Retail Price Number]]*Table1[[#This Row],[Order Quantity]])-Table1[[#This Row],[Discount $ Number]]+Table1[[#This Row],[Shipping Cost Number]]</f>
        <v>59.92</v>
      </c>
      <c r="AF1382">
        <f>Table1[[#This Row],[Retail Price Number]]*Table1[[#This Row],[Order Quantity]]-Table1[[#This Row],[Discount $ Number]]</f>
        <v>59.22</v>
      </c>
      <c r="AG1382">
        <f>(Table1[[#This Row],[Retail Price Number]]*Table1[[#This Row],[Order Quantity]])-Table1[[#This Row],[Discount $ Number]]-Table1[[#This Row],[Shipping Cost Number]]</f>
        <v>58.519999999999996</v>
      </c>
      <c r="AH1382">
        <f>Table1[[#This Row],[Retail Price Number]]*Table1[[#This Row],[Order Quantity]]</f>
        <v>59.22</v>
      </c>
      <c r="AI1382">
        <f>YEAR(Table1[[#This Row],[Order Date]])</f>
        <v>2017</v>
      </c>
    </row>
    <row r="1383" spans="1:35" x14ac:dyDescent="0.3">
      <c r="A1383" t="s">
        <v>3214</v>
      </c>
      <c r="B1383" s="1">
        <v>41692</v>
      </c>
      <c r="C1383" t="s">
        <v>1206</v>
      </c>
      <c r="D1383" t="s">
        <v>1207</v>
      </c>
      <c r="E1383" t="s">
        <v>46</v>
      </c>
      <c r="F1383" t="s">
        <v>47</v>
      </c>
      <c r="G1383" t="s">
        <v>134</v>
      </c>
      <c r="H1383" t="s">
        <v>48</v>
      </c>
      <c r="I1383" t="s">
        <v>196</v>
      </c>
      <c r="J1383" t="s">
        <v>478</v>
      </c>
      <c r="K1383" t="s">
        <v>94</v>
      </c>
      <c r="L1383" t="s">
        <v>34</v>
      </c>
      <c r="M1383" t="s">
        <v>35</v>
      </c>
      <c r="N1383" s="1">
        <v>41693</v>
      </c>
      <c r="O1383" t="s">
        <v>479</v>
      </c>
      <c r="P1383" s="3" t="s">
        <v>480</v>
      </c>
      <c r="Q1383" t="s">
        <v>98</v>
      </c>
      <c r="R1383">
        <v>34</v>
      </c>
      <c r="S1383" t="s">
        <v>5350</v>
      </c>
      <c r="T1383" s="2">
        <v>0</v>
      </c>
      <c r="U1383" t="s">
        <v>127</v>
      </c>
      <c r="V1383" t="s">
        <v>5350</v>
      </c>
      <c r="W1383" t="s">
        <v>224</v>
      </c>
      <c r="X1383" t="s">
        <v>5351</v>
      </c>
      <c r="Y1383" s="3">
        <f>VALUE(SUBSTITUTE(Table1[[#This Row],[Order Total]],"$",""))</f>
        <v>68.08</v>
      </c>
      <c r="Z1383">
        <f>VALUE(SUBSTITUTE(Table1[[#This Row],[Total]],"$",""))</f>
        <v>68.78</v>
      </c>
      <c r="AA1383" s="3">
        <f>Table1[[#This Row],[Order Total Number]]-Table1[[#This Row],[Total Number]]</f>
        <v>-0.70000000000000284</v>
      </c>
      <c r="AB1383">
        <f>VALUE(SUBSTITUTE(Table1[[#This Row],[Shipping Cost]],"$",""))</f>
        <v>0.5</v>
      </c>
      <c r="AC1383">
        <f>VALUE(SUBSTITUTE(Table1[[#This Row],[Discount $]],"$",""))</f>
        <v>0</v>
      </c>
      <c r="AD1383">
        <f>VALUE(SUBSTITUTE(Table1[[#This Row],[Retail Price]],"$",""))</f>
        <v>2.61</v>
      </c>
      <c r="AE1383" s="4">
        <f>(Table1[[#This Row],[Retail Price Number]]*Table1[[#This Row],[Order Quantity]])-Table1[[#This Row],[Discount $ Number]]+Table1[[#This Row],[Shipping Cost Number]]</f>
        <v>89.24</v>
      </c>
      <c r="AF1383">
        <f>Table1[[#This Row],[Retail Price Number]]*Table1[[#This Row],[Order Quantity]]-Table1[[#This Row],[Discount $ Number]]</f>
        <v>88.74</v>
      </c>
      <c r="AG1383">
        <f>(Table1[[#This Row],[Retail Price Number]]*Table1[[#This Row],[Order Quantity]])-Table1[[#This Row],[Discount $ Number]]-Table1[[#This Row],[Shipping Cost Number]]</f>
        <v>88.24</v>
      </c>
      <c r="AH1383">
        <f>Table1[[#This Row],[Retail Price Number]]*Table1[[#This Row],[Order Quantity]]</f>
        <v>88.74</v>
      </c>
      <c r="AI1383">
        <f>YEAR(Table1[[#This Row],[Order Date]])</f>
        <v>2014</v>
      </c>
    </row>
    <row r="1384" spans="1:35" x14ac:dyDescent="0.3">
      <c r="A1384" t="s">
        <v>3435</v>
      </c>
      <c r="B1384" s="1">
        <v>41692</v>
      </c>
      <c r="C1384" t="s">
        <v>3436</v>
      </c>
      <c r="D1384" t="s">
        <v>1292</v>
      </c>
      <c r="E1384" t="s">
        <v>27</v>
      </c>
      <c r="F1384" t="s">
        <v>28</v>
      </c>
      <c r="G1384" t="s">
        <v>77</v>
      </c>
      <c r="H1384" t="s">
        <v>30</v>
      </c>
      <c r="I1384" t="s">
        <v>196</v>
      </c>
      <c r="J1384" t="s">
        <v>552</v>
      </c>
      <c r="K1384" t="s">
        <v>94</v>
      </c>
      <c r="L1384" t="s">
        <v>34</v>
      </c>
      <c r="M1384" t="s">
        <v>35</v>
      </c>
      <c r="N1384" s="1">
        <v>41693</v>
      </c>
      <c r="O1384" t="s">
        <v>553</v>
      </c>
      <c r="P1384" s="3" t="s">
        <v>554</v>
      </c>
      <c r="Q1384" t="s">
        <v>555</v>
      </c>
      <c r="R1384">
        <v>8</v>
      </c>
      <c r="S1384" t="s">
        <v>1564</v>
      </c>
      <c r="T1384" s="2">
        <v>0.06</v>
      </c>
      <c r="U1384" t="s">
        <v>3437</v>
      </c>
      <c r="V1384" t="s">
        <v>3438</v>
      </c>
      <c r="W1384" t="s">
        <v>559</v>
      </c>
      <c r="X1384" t="s">
        <v>3439</v>
      </c>
      <c r="Y1384" s="3">
        <f>VALUE(SUBSTITUTE(Table1[[#This Row],[Order Total]],"$",""))</f>
        <v>453.2</v>
      </c>
      <c r="Z1384">
        <f>VALUE(SUBSTITUTE(Table1[[#This Row],[Total]],"$",""))</f>
        <v>459.86</v>
      </c>
      <c r="AA1384" s="3">
        <f>Table1[[#This Row],[Order Total Number]]-Table1[[#This Row],[Total Number]]</f>
        <v>-6.660000000000025</v>
      </c>
      <c r="AB1384">
        <f>VALUE(SUBSTITUTE(Table1[[#This Row],[Shipping Cost]],"$",""))</f>
        <v>8.23</v>
      </c>
      <c r="AC1384">
        <f>VALUE(SUBSTITUTE(Table1[[#This Row],[Discount $]],"$",""))</f>
        <v>14.02</v>
      </c>
      <c r="AD1384">
        <f>VALUE(SUBSTITUTE(Table1[[#This Row],[Retail Price]],"$",""))</f>
        <v>27.18</v>
      </c>
      <c r="AE1384" s="4">
        <f>(Table1[[#This Row],[Retail Price Number]]*Table1[[#This Row],[Order Quantity]])-Table1[[#This Row],[Discount $ Number]]+Table1[[#This Row],[Shipping Cost Number]]</f>
        <v>211.64999999999998</v>
      </c>
      <c r="AF1384">
        <f>Table1[[#This Row],[Retail Price Number]]*Table1[[#This Row],[Order Quantity]]-Table1[[#This Row],[Discount $ Number]]</f>
        <v>203.42</v>
      </c>
      <c r="AG1384">
        <f>(Table1[[#This Row],[Retail Price Number]]*Table1[[#This Row],[Order Quantity]])-Table1[[#This Row],[Discount $ Number]]-Table1[[#This Row],[Shipping Cost Number]]</f>
        <v>195.19</v>
      </c>
      <c r="AH1384">
        <f>Table1[[#This Row],[Retail Price Number]]*Table1[[#This Row],[Order Quantity]]</f>
        <v>217.44</v>
      </c>
      <c r="AI1384">
        <f>YEAR(Table1[[#This Row],[Order Date]])</f>
        <v>2014</v>
      </c>
    </row>
    <row r="1385" spans="1:35" x14ac:dyDescent="0.3">
      <c r="A1385" t="s">
        <v>3435</v>
      </c>
      <c r="B1385" s="1">
        <v>41471</v>
      </c>
      <c r="C1385" t="s">
        <v>1887</v>
      </c>
      <c r="D1385" t="s">
        <v>2576</v>
      </c>
      <c r="E1385" t="s">
        <v>27</v>
      </c>
      <c r="F1385" t="s">
        <v>28</v>
      </c>
      <c r="G1385" t="s">
        <v>77</v>
      </c>
      <c r="H1385" t="s">
        <v>433</v>
      </c>
      <c r="I1385" t="s">
        <v>121</v>
      </c>
      <c r="J1385" t="s">
        <v>1215</v>
      </c>
      <c r="K1385" t="s">
        <v>94</v>
      </c>
      <c r="L1385" t="s">
        <v>34</v>
      </c>
      <c r="M1385" t="s">
        <v>35</v>
      </c>
      <c r="N1385" s="1">
        <v>41472</v>
      </c>
      <c r="O1385" t="s">
        <v>1216</v>
      </c>
      <c r="P1385" s="3" t="s">
        <v>1217</v>
      </c>
      <c r="Q1385" t="s">
        <v>1218</v>
      </c>
      <c r="R1385">
        <v>42</v>
      </c>
      <c r="S1385" t="s">
        <v>4438</v>
      </c>
      <c r="T1385" s="2">
        <v>0.06</v>
      </c>
      <c r="U1385" t="s">
        <v>990</v>
      </c>
      <c r="V1385" t="s">
        <v>2964</v>
      </c>
      <c r="W1385" t="s">
        <v>1222</v>
      </c>
      <c r="X1385" t="s">
        <v>5261</v>
      </c>
      <c r="Y1385" s="3">
        <f>VALUE(SUBSTITUTE(Table1[[#This Row],[Order Total]],"$",""))</f>
        <v>24.6</v>
      </c>
      <c r="Z1385">
        <f>VALUE(SUBSTITUTE(Table1[[#This Row],[Total]],"$",""))</f>
        <v>24.62</v>
      </c>
      <c r="AA1385" s="3">
        <f>Table1[[#This Row],[Order Total Number]]-Table1[[#This Row],[Total Number]]</f>
        <v>-1.9999999999999574E-2</v>
      </c>
      <c r="AB1385">
        <f>VALUE(SUBSTITUTE(Table1[[#This Row],[Shipping Cost]],"$",""))</f>
        <v>0.83</v>
      </c>
      <c r="AC1385">
        <f>VALUE(SUBSTITUTE(Table1[[#This Row],[Discount $]],"$",""))</f>
        <v>1.2</v>
      </c>
      <c r="AD1385">
        <f>VALUE(SUBSTITUTE(Table1[[#This Row],[Retail Price]],"$",""))</f>
        <v>5.84</v>
      </c>
      <c r="AE1385" s="4">
        <f>(Table1[[#This Row],[Retail Price Number]]*Table1[[#This Row],[Order Quantity]])-Table1[[#This Row],[Discount $ Number]]+Table1[[#This Row],[Shipping Cost Number]]</f>
        <v>244.91000000000003</v>
      </c>
      <c r="AF1385">
        <f>Table1[[#This Row],[Retail Price Number]]*Table1[[#This Row],[Order Quantity]]-Table1[[#This Row],[Discount $ Number]]</f>
        <v>244.08</v>
      </c>
      <c r="AG1385">
        <f>(Table1[[#This Row],[Retail Price Number]]*Table1[[#This Row],[Order Quantity]])-Table1[[#This Row],[Discount $ Number]]-Table1[[#This Row],[Shipping Cost Number]]</f>
        <v>243.25</v>
      </c>
      <c r="AH1385">
        <f>Table1[[#This Row],[Retail Price Number]]*Table1[[#This Row],[Order Quantity]]</f>
        <v>245.28</v>
      </c>
      <c r="AI1385">
        <f>YEAR(Table1[[#This Row],[Order Date]])</f>
        <v>2013</v>
      </c>
    </row>
    <row r="1386" spans="1:35" x14ac:dyDescent="0.3">
      <c r="A1386" t="s">
        <v>3435</v>
      </c>
      <c r="B1386" s="1">
        <v>41692</v>
      </c>
      <c r="C1386" t="s">
        <v>2913</v>
      </c>
      <c r="D1386" t="s">
        <v>174</v>
      </c>
      <c r="E1386" t="s">
        <v>27</v>
      </c>
      <c r="F1386" t="s">
        <v>28</v>
      </c>
      <c r="G1386" t="s">
        <v>91</v>
      </c>
      <c r="H1386" t="s">
        <v>78</v>
      </c>
      <c r="I1386" t="s">
        <v>92</v>
      </c>
      <c r="J1386" t="s">
        <v>532</v>
      </c>
      <c r="K1386" t="s">
        <v>94</v>
      </c>
      <c r="L1386" t="s">
        <v>95</v>
      </c>
      <c r="M1386" t="s">
        <v>35</v>
      </c>
      <c r="N1386" s="1">
        <v>41693</v>
      </c>
      <c r="O1386" t="s">
        <v>501</v>
      </c>
      <c r="P1386" s="3" t="s">
        <v>533</v>
      </c>
      <c r="Q1386" t="s">
        <v>534</v>
      </c>
      <c r="R1386">
        <v>1</v>
      </c>
      <c r="S1386" t="s">
        <v>1564</v>
      </c>
      <c r="T1386" s="2">
        <v>0.05</v>
      </c>
      <c r="U1386" t="s">
        <v>3437</v>
      </c>
      <c r="V1386" t="s">
        <v>3438</v>
      </c>
      <c r="W1386" t="s">
        <v>538</v>
      </c>
      <c r="X1386" t="s">
        <v>3439</v>
      </c>
      <c r="Y1386" s="3">
        <f>VALUE(SUBSTITUTE(Table1[[#This Row],[Order Total]],"$",""))</f>
        <v>453.2</v>
      </c>
      <c r="Z1386">
        <f>VALUE(SUBSTITUTE(Table1[[#This Row],[Total]],"$",""))</f>
        <v>459.86</v>
      </c>
      <c r="AA1386" s="3">
        <f>Table1[[#This Row],[Order Total Number]]-Table1[[#This Row],[Total Number]]</f>
        <v>-6.660000000000025</v>
      </c>
      <c r="AB1386">
        <f>VALUE(SUBSTITUTE(Table1[[#This Row],[Shipping Cost]],"$",""))</f>
        <v>6.66</v>
      </c>
      <c r="AC1386">
        <f>VALUE(SUBSTITUTE(Table1[[#This Row],[Discount $]],"$",""))</f>
        <v>14.02</v>
      </c>
      <c r="AD1386">
        <f>VALUE(SUBSTITUTE(Table1[[#This Row],[Retail Price]],"$",""))</f>
        <v>35.94</v>
      </c>
      <c r="AE1386" s="4">
        <f>(Table1[[#This Row],[Retail Price Number]]*Table1[[#This Row],[Order Quantity]])-Table1[[#This Row],[Discount $ Number]]+Table1[[#This Row],[Shipping Cost Number]]</f>
        <v>28.58</v>
      </c>
      <c r="AF1386">
        <f>Table1[[#This Row],[Retail Price Number]]*Table1[[#This Row],[Order Quantity]]-Table1[[#This Row],[Discount $ Number]]</f>
        <v>21.919999999999998</v>
      </c>
      <c r="AG1386">
        <f>(Table1[[#This Row],[Retail Price Number]]*Table1[[#This Row],[Order Quantity]])-Table1[[#This Row],[Discount $ Number]]-Table1[[#This Row],[Shipping Cost Number]]</f>
        <v>15.259999999999998</v>
      </c>
      <c r="AH1386">
        <f>Table1[[#This Row],[Retail Price Number]]*Table1[[#This Row],[Order Quantity]]</f>
        <v>35.94</v>
      </c>
      <c r="AI1386">
        <f>YEAR(Table1[[#This Row],[Order Date]])</f>
        <v>2014</v>
      </c>
    </row>
    <row r="1387" spans="1:35" x14ac:dyDescent="0.3">
      <c r="A1387" t="s">
        <v>3435</v>
      </c>
      <c r="B1387" s="1">
        <v>41692</v>
      </c>
      <c r="C1387" t="s">
        <v>3436</v>
      </c>
      <c r="D1387" t="s">
        <v>3468</v>
      </c>
      <c r="E1387" t="s">
        <v>27</v>
      </c>
      <c r="F1387" t="s">
        <v>28</v>
      </c>
      <c r="G1387" t="s">
        <v>77</v>
      </c>
      <c r="H1387" t="s">
        <v>289</v>
      </c>
      <c r="I1387" t="s">
        <v>31</v>
      </c>
      <c r="J1387" t="s">
        <v>532</v>
      </c>
      <c r="K1387" t="s">
        <v>94</v>
      </c>
      <c r="L1387" t="s">
        <v>109</v>
      </c>
      <c r="M1387" t="s">
        <v>35</v>
      </c>
      <c r="N1387" s="1">
        <v>41693</v>
      </c>
      <c r="O1387" t="s">
        <v>501</v>
      </c>
      <c r="P1387" s="3" t="s">
        <v>533</v>
      </c>
      <c r="Q1387" t="s">
        <v>534</v>
      </c>
      <c r="R1387">
        <v>39</v>
      </c>
      <c r="S1387" t="s">
        <v>1564</v>
      </c>
      <c r="T1387" s="2">
        <v>0.04</v>
      </c>
      <c r="U1387" t="s">
        <v>3437</v>
      </c>
      <c r="V1387" t="s">
        <v>3438</v>
      </c>
      <c r="W1387" t="s">
        <v>538</v>
      </c>
      <c r="X1387" t="s">
        <v>3439</v>
      </c>
      <c r="Y1387" s="3">
        <f>VALUE(SUBSTITUTE(Table1[[#This Row],[Order Total]],"$",""))</f>
        <v>453.2</v>
      </c>
      <c r="Z1387">
        <f>VALUE(SUBSTITUTE(Table1[[#This Row],[Total]],"$",""))</f>
        <v>459.86</v>
      </c>
      <c r="AA1387" s="3">
        <f>Table1[[#This Row],[Order Total Number]]-Table1[[#This Row],[Total Number]]</f>
        <v>-6.660000000000025</v>
      </c>
      <c r="AB1387">
        <f>VALUE(SUBSTITUTE(Table1[[#This Row],[Shipping Cost]],"$",""))</f>
        <v>6.66</v>
      </c>
      <c r="AC1387">
        <f>VALUE(SUBSTITUTE(Table1[[#This Row],[Discount $]],"$",""))</f>
        <v>14.02</v>
      </c>
      <c r="AD1387">
        <f>VALUE(SUBSTITUTE(Table1[[#This Row],[Retail Price]],"$",""))</f>
        <v>35.94</v>
      </c>
      <c r="AE1387" s="4">
        <f>(Table1[[#This Row],[Retail Price Number]]*Table1[[#This Row],[Order Quantity]])-Table1[[#This Row],[Discount $ Number]]+Table1[[#This Row],[Shipping Cost Number]]</f>
        <v>1394.3</v>
      </c>
      <c r="AF1387">
        <f>Table1[[#This Row],[Retail Price Number]]*Table1[[#This Row],[Order Quantity]]-Table1[[#This Row],[Discount $ Number]]</f>
        <v>1387.6399999999999</v>
      </c>
      <c r="AG1387">
        <f>(Table1[[#This Row],[Retail Price Number]]*Table1[[#This Row],[Order Quantity]])-Table1[[#This Row],[Discount $ Number]]-Table1[[#This Row],[Shipping Cost Number]]</f>
        <v>1380.9799999999998</v>
      </c>
      <c r="AH1387">
        <f>Table1[[#This Row],[Retail Price Number]]*Table1[[#This Row],[Order Quantity]]</f>
        <v>1401.6599999999999</v>
      </c>
      <c r="AI1387">
        <f>YEAR(Table1[[#This Row],[Order Date]])</f>
        <v>2014</v>
      </c>
    </row>
    <row r="1388" spans="1:35" x14ac:dyDescent="0.3">
      <c r="A1388" t="s">
        <v>3929</v>
      </c>
      <c r="B1388" s="1">
        <v>42230</v>
      </c>
      <c r="C1388" t="s">
        <v>2946</v>
      </c>
      <c r="D1388" t="s">
        <v>1019</v>
      </c>
      <c r="E1388" t="s">
        <v>46</v>
      </c>
      <c r="F1388" t="s">
        <v>47</v>
      </c>
      <c r="G1388" t="s">
        <v>134</v>
      </c>
      <c r="H1388" t="s">
        <v>48</v>
      </c>
      <c r="I1388" t="s">
        <v>121</v>
      </c>
      <c r="J1388" t="s">
        <v>3930</v>
      </c>
      <c r="K1388" t="s">
        <v>94</v>
      </c>
      <c r="L1388" t="s">
        <v>95</v>
      </c>
      <c r="M1388" t="s">
        <v>35</v>
      </c>
      <c r="N1388" s="1">
        <v>42232</v>
      </c>
      <c r="O1388" t="s">
        <v>3931</v>
      </c>
      <c r="P1388" s="3" t="s">
        <v>988</v>
      </c>
      <c r="Q1388" t="s">
        <v>170</v>
      </c>
      <c r="R1388">
        <v>22</v>
      </c>
      <c r="S1388" t="s">
        <v>3932</v>
      </c>
      <c r="T1388" s="2">
        <v>7.0000000000000007E-2</v>
      </c>
      <c r="U1388" t="s">
        <v>1237</v>
      </c>
      <c r="V1388" t="s">
        <v>1209</v>
      </c>
      <c r="W1388" t="s">
        <v>3933</v>
      </c>
      <c r="X1388" t="s">
        <v>3934</v>
      </c>
      <c r="Y1388" s="3">
        <f>VALUE(SUBSTITUTE(Table1[[#This Row],[Order Total]],"$",""))</f>
        <v>136.01</v>
      </c>
      <c r="Z1388">
        <f>VALUE(SUBSTITUTE(Table1[[#This Row],[Total]],"$",""))</f>
        <v>137.84</v>
      </c>
      <c r="AA1388" s="3">
        <f>Table1[[#This Row],[Order Total Number]]-Table1[[#This Row],[Total Number]]</f>
        <v>-1.8300000000000125</v>
      </c>
      <c r="AB1388">
        <f>VALUE(SUBSTITUTE(Table1[[#This Row],[Shipping Cost]],"$",""))</f>
        <v>1.93</v>
      </c>
      <c r="AC1388">
        <f>VALUE(SUBSTITUTE(Table1[[#This Row],[Discount $]],"$",""))</f>
        <v>14.67</v>
      </c>
      <c r="AD1388">
        <f>VALUE(SUBSTITUTE(Table1[[#This Row],[Retail Price]],"$",""))</f>
        <v>3.71</v>
      </c>
      <c r="AE1388" s="4">
        <f>(Table1[[#This Row],[Retail Price Number]]*Table1[[#This Row],[Order Quantity]])-Table1[[#This Row],[Discount $ Number]]+Table1[[#This Row],[Shipping Cost Number]]</f>
        <v>68.88000000000001</v>
      </c>
      <c r="AF1388">
        <f>Table1[[#This Row],[Retail Price Number]]*Table1[[#This Row],[Order Quantity]]-Table1[[#This Row],[Discount $ Number]]</f>
        <v>66.95</v>
      </c>
      <c r="AG1388">
        <f>(Table1[[#This Row],[Retail Price Number]]*Table1[[#This Row],[Order Quantity]])-Table1[[#This Row],[Discount $ Number]]-Table1[[#This Row],[Shipping Cost Number]]</f>
        <v>65.02</v>
      </c>
      <c r="AH1388">
        <f>Table1[[#This Row],[Retail Price Number]]*Table1[[#This Row],[Order Quantity]]</f>
        <v>81.62</v>
      </c>
      <c r="AI1388">
        <f>YEAR(Table1[[#This Row],[Order Date]])</f>
        <v>2015</v>
      </c>
    </row>
    <row r="1389" spans="1:35" x14ac:dyDescent="0.3">
      <c r="A1389" t="s">
        <v>3929</v>
      </c>
      <c r="B1389" s="1">
        <v>41693</v>
      </c>
      <c r="C1389" t="s">
        <v>4365</v>
      </c>
      <c r="D1389" t="s">
        <v>306</v>
      </c>
      <c r="E1389" t="s">
        <v>46</v>
      </c>
      <c r="F1389" t="s">
        <v>47</v>
      </c>
      <c r="G1389" t="s">
        <v>29</v>
      </c>
      <c r="H1389" t="s">
        <v>107</v>
      </c>
      <c r="I1389" t="s">
        <v>63</v>
      </c>
      <c r="J1389" t="s">
        <v>2496</v>
      </c>
      <c r="K1389" t="s">
        <v>94</v>
      </c>
      <c r="L1389" t="s">
        <v>34</v>
      </c>
      <c r="M1389" t="s">
        <v>35</v>
      </c>
      <c r="N1389" s="1">
        <v>41696</v>
      </c>
      <c r="O1389" t="s">
        <v>2497</v>
      </c>
      <c r="P1389" s="3" t="s">
        <v>2498</v>
      </c>
      <c r="Q1389" t="s">
        <v>2499</v>
      </c>
      <c r="R1389">
        <v>13</v>
      </c>
      <c r="S1389" t="s">
        <v>4366</v>
      </c>
      <c r="T1389" s="2">
        <v>0.01</v>
      </c>
      <c r="U1389" t="s">
        <v>127</v>
      </c>
      <c r="V1389" t="s">
        <v>4366</v>
      </c>
      <c r="W1389" t="s">
        <v>146</v>
      </c>
      <c r="X1389" t="s">
        <v>4367</v>
      </c>
      <c r="Y1389" s="3">
        <f>VALUE(SUBSTITUTE(Table1[[#This Row],[Order Total]],"$",""))</f>
        <v>3644.1</v>
      </c>
      <c r="Z1389">
        <f>VALUE(SUBSTITUTE(Table1[[#This Row],[Total]],"$",""))</f>
        <v>3651.28</v>
      </c>
      <c r="AA1389" s="3">
        <f>Table1[[#This Row],[Order Total Number]]-Table1[[#This Row],[Total Number]]</f>
        <v>-7.180000000000291</v>
      </c>
      <c r="AB1389">
        <f>VALUE(SUBSTITUTE(Table1[[#This Row],[Shipping Cost]],"$",""))</f>
        <v>5.5</v>
      </c>
      <c r="AC1389">
        <f>VALUE(SUBSTITUTE(Table1[[#This Row],[Discount $]],"$",""))</f>
        <v>0</v>
      </c>
      <c r="AD1389">
        <f>VALUE(SUBSTITUTE(Table1[[#This Row],[Retail Price]],"$",""))</f>
        <v>29.99</v>
      </c>
      <c r="AE1389" s="4">
        <f>(Table1[[#This Row],[Retail Price Number]]*Table1[[#This Row],[Order Quantity]])-Table1[[#This Row],[Discount $ Number]]+Table1[[#This Row],[Shipping Cost Number]]</f>
        <v>395.37</v>
      </c>
      <c r="AF1389">
        <f>Table1[[#This Row],[Retail Price Number]]*Table1[[#This Row],[Order Quantity]]-Table1[[#This Row],[Discount $ Number]]</f>
        <v>389.87</v>
      </c>
      <c r="AG1389">
        <f>(Table1[[#This Row],[Retail Price Number]]*Table1[[#This Row],[Order Quantity]])-Table1[[#This Row],[Discount $ Number]]-Table1[[#This Row],[Shipping Cost Number]]</f>
        <v>384.37</v>
      </c>
      <c r="AH1389">
        <f>Table1[[#This Row],[Retail Price Number]]*Table1[[#This Row],[Order Quantity]]</f>
        <v>389.87</v>
      </c>
      <c r="AI1389">
        <f>YEAR(Table1[[#This Row],[Order Date]])</f>
        <v>2014</v>
      </c>
    </row>
    <row r="1390" spans="1:35" x14ac:dyDescent="0.3">
      <c r="A1390" t="s">
        <v>3929</v>
      </c>
      <c r="B1390" s="1">
        <v>41946</v>
      </c>
      <c r="C1390" t="s">
        <v>1074</v>
      </c>
      <c r="D1390" t="s">
        <v>106</v>
      </c>
      <c r="E1390" t="s">
        <v>46</v>
      </c>
      <c r="F1390" t="s">
        <v>47</v>
      </c>
      <c r="G1390" t="s">
        <v>29</v>
      </c>
      <c r="H1390" t="s">
        <v>107</v>
      </c>
      <c r="I1390" t="s">
        <v>31</v>
      </c>
      <c r="J1390" t="s">
        <v>1533</v>
      </c>
      <c r="K1390" t="s">
        <v>94</v>
      </c>
      <c r="L1390" t="s">
        <v>34</v>
      </c>
      <c r="M1390" t="s">
        <v>35</v>
      </c>
      <c r="N1390" s="1">
        <v>41950</v>
      </c>
      <c r="O1390" t="s">
        <v>1534</v>
      </c>
      <c r="P1390" s="3" t="s">
        <v>1535</v>
      </c>
      <c r="Q1390" t="s">
        <v>1536</v>
      </c>
      <c r="R1390">
        <v>43</v>
      </c>
      <c r="S1390" t="s">
        <v>4366</v>
      </c>
      <c r="T1390" s="2">
        <v>7.0000000000000007E-2</v>
      </c>
      <c r="U1390" t="s">
        <v>127</v>
      </c>
      <c r="V1390" t="s">
        <v>4366</v>
      </c>
      <c r="W1390" t="s">
        <v>376</v>
      </c>
      <c r="X1390" t="s">
        <v>4367</v>
      </c>
      <c r="Y1390" s="3">
        <f>VALUE(SUBSTITUTE(Table1[[#This Row],[Order Total]],"$",""))</f>
        <v>3644.1</v>
      </c>
      <c r="Z1390">
        <f>VALUE(SUBSTITUTE(Table1[[#This Row],[Total]],"$",""))</f>
        <v>3651.28</v>
      </c>
      <c r="AA1390" s="3">
        <f>Table1[[#This Row],[Order Total Number]]-Table1[[#This Row],[Total Number]]</f>
        <v>-7.180000000000291</v>
      </c>
      <c r="AB1390">
        <f>VALUE(SUBSTITUTE(Table1[[#This Row],[Shipping Cost]],"$",""))</f>
        <v>7.18</v>
      </c>
      <c r="AC1390">
        <f>VALUE(SUBSTITUTE(Table1[[#This Row],[Discount $]],"$",""))</f>
        <v>0</v>
      </c>
      <c r="AD1390">
        <f>VALUE(SUBSTITUTE(Table1[[#This Row],[Retail Price]],"$",""))</f>
        <v>80.98</v>
      </c>
      <c r="AE1390" s="4">
        <f>(Table1[[#This Row],[Retail Price Number]]*Table1[[#This Row],[Order Quantity]])-Table1[[#This Row],[Discount $ Number]]+Table1[[#This Row],[Shipping Cost Number]]</f>
        <v>3489.32</v>
      </c>
      <c r="AF1390">
        <f>Table1[[#This Row],[Retail Price Number]]*Table1[[#This Row],[Order Quantity]]-Table1[[#This Row],[Discount $ Number]]</f>
        <v>3482.1400000000003</v>
      </c>
      <c r="AG1390">
        <f>(Table1[[#This Row],[Retail Price Number]]*Table1[[#This Row],[Order Quantity]])-Table1[[#This Row],[Discount $ Number]]-Table1[[#This Row],[Shipping Cost Number]]</f>
        <v>3474.9600000000005</v>
      </c>
      <c r="AH1390">
        <f>Table1[[#This Row],[Retail Price Number]]*Table1[[#This Row],[Order Quantity]]</f>
        <v>3482.1400000000003</v>
      </c>
      <c r="AI1390">
        <f>YEAR(Table1[[#This Row],[Order Date]])</f>
        <v>2014</v>
      </c>
    </row>
    <row r="1391" spans="1:35" x14ac:dyDescent="0.3">
      <c r="A1391" t="s">
        <v>3929</v>
      </c>
      <c r="B1391" s="1">
        <v>41595</v>
      </c>
      <c r="C1391" t="s">
        <v>7764</v>
      </c>
      <c r="D1391" t="s">
        <v>1198</v>
      </c>
      <c r="E1391" t="s">
        <v>46</v>
      </c>
      <c r="F1391" t="s">
        <v>47</v>
      </c>
      <c r="G1391" t="s">
        <v>91</v>
      </c>
      <c r="H1391" t="s">
        <v>48</v>
      </c>
      <c r="I1391" t="s">
        <v>196</v>
      </c>
      <c r="J1391" t="s">
        <v>4889</v>
      </c>
      <c r="K1391" t="s">
        <v>94</v>
      </c>
      <c r="L1391" t="s">
        <v>34</v>
      </c>
      <c r="M1391" t="s">
        <v>35</v>
      </c>
      <c r="N1391" s="1">
        <v>41595</v>
      </c>
      <c r="O1391" t="s">
        <v>4412</v>
      </c>
      <c r="P1391" s="3" t="s">
        <v>2794</v>
      </c>
      <c r="Q1391" t="s">
        <v>2795</v>
      </c>
      <c r="R1391">
        <v>4</v>
      </c>
      <c r="S1391" t="s">
        <v>3727</v>
      </c>
      <c r="T1391" s="2">
        <v>0.09</v>
      </c>
      <c r="U1391" t="s">
        <v>1829</v>
      </c>
      <c r="V1391" t="s">
        <v>4891</v>
      </c>
      <c r="W1391" t="s">
        <v>2797</v>
      </c>
      <c r="X1391" t="s">
        <v>4892</v>
      </c>
      <c r="Y1391" s="3">
        <f>VALUE(SUBSTITUTE(Table1[[#This Row],[Order Total]],"$",""))</f>
        <v>78.459999999999994</v>
      </c>
      <c r="Z1391">
        <f>VALUE(SUBSTITUTE(Table1[[#This Row],[Total]],"$",""))</f>
        <v>79.44</v>
      </c>
      <c r="AA1391" s="3">
        <f>Table1[[#This Row],[Order Total Number]]-Table1[[#This Row],[Total Number]]</f>
        <v>-0.98000000000000398</v>
      </c>
      <c r="AB1391">
        <f>VALUE(SUBSTITUTE(Table1[[#This Row],[Shipping Cost]],"$",""))</f>
        <v>0.98</v>
      </c>
      <c r="AC1391">
        <f>VALUE(SUBSTITUTE(Table1[[#This Row],[Discount $]],"$",""))</f>
        <v>6.22</v>
      </c>
      <c r="AD1391">
        <f>VALUE(SUBSTITUTE(Table1[[#This Row],[Retail Price]],"$",""))</f>
        <v>3.28</v>
      </c>
      <c r="AE1391" s="4">
        <f>(Table1[[#This Row],[Retail Price Number]]*Table1[[#This Row],[Order Quantity]])-Table1[[#This Row],[Discount $ Number]]+Table1[[#This Row],[Shipping Cost Number]]</f>
        <v>7.879999999999999</v>
      </c>
      <c r="AF1391">
        <f>Table1[[#This Row],[Retail Price Number]]*Table1[[#This Row],[Order Quantity]]-Table1[[#This Row],[Discount $ Number]]</f>
        <v>6.8999999999999995</v>
      </c>
      <c r="AG1391">
        <f>(Table1[[#This Row],[Retail Price Number]]*Table1[[#This Row],[Order Quantity]])-Table1[[#This Row],[Discount $ Number]]-Table1[[#This Row],[Shipping Cost Number]]</f>
        <v>5.92</v>
      </c>
      <c r="AH1391">
        <f>Table1[[#This Row],[Retail Price Number]]*Table1[[#This Row],[Order Quantity]]</f>
        <v>13.12</v>
      </c>
      <c r="AI1391">
        <f>YEAR(Table1[[#This Row],[Order Date]])</f>
        <v>2013</v>
      </c>
    </row>
    <row r="1392" spans="1:35" x14ac:dyDescent="0.3">
      <c r="A1392" t="s">
        <v>2903</v>
      </c>
      <c r="B1392" s="1">
        <v>41625</v>
      </c>
      <c r="C1392" t="s">
        <v>2226</v>
      </c>
      <c r="D1392" t="s">
        <v>280</v>
      </c>
      <c r="E1392" t="s">
        <v>27</v>
      </c>
      <c r="F1392" t="s">
        <v>28</v>
      </c>
      <c r="G1392" t="s">
        <v>91</v>
      </c>
      <c r="H1392" t="s">
        <v>281</v>
      </c>
      <c r="I1392" t="s">
        <v>31</v>
      </c>
      <c r="J1392" t="s">
        <v>64</v>
      </c>
      <c r="K1392" t="s">
        <v>94</v>
      </c>
      <c r="L1392" t="s">
        <v>34</v>
      </c>
      <c r="M1392" t="s">
        <v>35</v>
      </c>
      <c r="N1392" s="1">
        <v>41627</v>
      </c>
      <c r="O1392" t="s">
        <v>66</v>
      </c>
      <c r="P1392" s="3" t="s">
        <v>67</v>
      </c>
      <c r="Q1392" t="s">
        <v>68</v>
      </c>
      <c r="R1392">
        <v>22</v>
      </c>
      <c r="S1392" t="s">
        <v>2904</v>
      </c>
      <c r="T1392" s="2">
        <v>7.0000000000000007E-2</v>
      </c>
      <c r="U1392" t="s">
        <v>2905</v>
      </c>
      <c r="V1392" t="s">
        <v>2906</v>
      </c>
      <c r="W1392" t="s">
        <v>72</v>
      </c>
      <c r="X1392" t="s">
        <v>2206</v>
      </c>
      <c r="Y1392" s="3">
        <f>VALUE(SUBSTITUTE(Table1[[#This Row],[Order Total]],"$",""))</f>
        <v>121.04</v>
      </c>
      <c r="Z1392">
        <f>VALUE(SUBSTITUTE(Table1[[#This Row],[Total]],"$",""))</f>
        <v>122.74</v>
      </c>
      <c r="AA1392" s="3">
        <f>Table1[[#This Row],[Order Total Number]]-Table1[[#This Row],[Total Number]]</f>
        <v>-1.6999999999999886</v>
      </c>
      <c r="AB1392">
        <f>VALUE(SUBSTITUTE(Table1[[#This Row],[Shipping Cost]],"$",""))</f>
        <v>0.99</v>
      </c>
      <c r="AC1392">
        <f>VALUE(SUBSTITUTE(Table1[[#This Row],[Discount $]],"$",""))</f>
        <v>12.2</v>
      </c>
      <c r="AD1392">
        <f>VALUE(SUBSTITUTE(Table1[[#This Row],[Retail Price]],"$",""))</f>
        <v>2.88</v>
      </c>
      <c r="AE1392" s="4">
        <f>(Table1[[#This Row],[Retail Price Number]]*Table1[[#This Row],[Order Quantity]])-Table1[[#This Row],[Discount $ Number]]+Table1[[#This Row],[Shipping Cost Number]]</f>
        <v>52.15</v>
      </c>
      <c r="AF1392">
        <f>Table1[[#This Row],[Retail Price Number]]*Table1[[#This Row],[Order Quantity]]-Table1[[#This Row],[Discount $ Number]]</f>
        <v>51.16</v>
      </c>
      <c r="AG1392">
        <f>(Table1[[#This Row],[Retail Price Number]]*Table1[[#This Row],[Order Quantity]])-Table1[[#This Row],[Discount $ Number]]-Table1[[#This Row],[Shipping Cost Number]]</f>
        <v>50.169999999999995</v>
      </c>
      <c r="AH1392">
        <f>Table1[[#This Row],[Retail Price Number]]*Table1[[#This Row],[Order Quantity]]</f>
        <v>63.36</v>
      </c>
      <c r="AI1392">
        <f>YEAR(Table1[[#This Row],[Order Date]])</f>
        <v>2013</v>
      </c>
    </row>
    <row r="1393" spans="1:35" x14ac:dyDescent="0.3">
      <c r="A1393" t="s">
        <v>2903</v>
      </c>
      <c r="B1393" s="1">
        <v>41481</v>
      </c>
      <c r="C1393" t="s">
        <v>2719</v>
      </c>
      <c r="D1393" t="s">
        <v>240</v>
      </c>
      <c r="E1393" t="s">
        <v>27</v>
      </c>
      <c r="F1393" t="s">
        <v>28</v>
      </c>
      <c r="G1393" t="s">
        <v>134</v>
      </c>
      <c r="H1393" t="s">
        <v>241</v>
      </c>
      <c r="I1393" t="s">
        <v>92</v>
      </c>
      <c r="J1393" t="s">
        <v>564</v>
      </c>
      <c r="K1393" t="s">
        <v>94</v>
      </c>
      <c r="L1393" t="s">
        <v>95</v>
      </c>
      <c r="M1393" t="s">
        <v>35</v>
      </c>
      <c r="N1393" s="1">
        <v>41486</v>
      </c>
      <c r="O1393" t="s">
        <v>565</v>
      </c>
      <c r="P1393" s="3" t="s">
        <v>566</v>
      </c>
      <c r="Q1393" t="s">
        <v>567</v>
      </c>
      <c r="R1393">
        <v>18</v>
      </c>
      <c r="S1393" t="s">
        <v>3284</v>
      </c>
      <c r="T1393" s="2">
        <v>0.01</v>
      </c>
      <c r="U1393" t="s">
        <v>3245</v>
      </c>
      <c r="V1393" t="s">
        <v>3285</v>
      </c>
      <c r="W1393" t="s">
        <v>224</v>
      </c>
      <c r="X1393" t="s">
        <v>3286</v>
      </c>
      <c r="Y1393" s="3">
        <f>VALUE(SUBSTITUTE(Table1[[#This Row],[Order Total]],"$",""))</f>
        <v>146.16</v>
      </c>
      <c r="Z1393">
        <f>VALUE(SUBSTITUTE(Table1[[#This Row],[Total]],"$",""))</f>
        <v>132.36000000000001</v>
      </c>
      <c r="AA1393" s="3">
        <f>Table1[[#This Row],[Order Total Number]]-Table1[[#This Row],[Total Number]]</f>
        <v>13.799999999999983</v>
      </c>
      <c r="AB1393">
        <f>VALUE(SUBSTITUTE(Table1[[#This Row],[Shipping Cost]],"$",""))</f>
        <v>0.5</v>
      </c>
      <c r="AC1393">
        <f>VALUE(SUBSTITUTE(Table1[[#This Row],[Discount $]],"$",""))</f>
        <v>14.48</v>
      </c>
      <c r="AD1393">
        <f>VALUE(SUBSTITUTE(Table1[[#This Row],[Retail Price]],"$",""))</f>
        <v>6.3</v>
      </c>
      <c r="AE1393" s="4">
        <f>(Table1[[#This Row],[Retail Price Number]]*Table1[[#This Row],[Order Quantity]])-Table1[[#This Row],[Discount $ Number]]+Table1[[#This Row],[Shipping Cost Number]]</f>
        <v>99.419999999999987</v>
      </c>
      <c r="AF1393">
        <f>Table1[[#This Row],[Retail Price Number]]*Table1[[#This Row],[Order Quantity]]-Table1[[#This Row],[Discount $ Number]]</f>
        <v>98.919999999999987</v>
      </c>
      <c r="AG1393">
        <f>(Table1[[#This Row],[Retail Price Number]]*Table1[[#This Row],[Order Quantity]])-Table1[[#This Row],[Discount $ Number]]-Table1[[#This Row],[Shipping Cost Number]]</f>
        <v>98.419999999999987</v>
      </c>
      <c r="AH1393">
        <f>Table1[[#This Row],[Retail Price Number]]*Table1[[#This Row],[Order Quantity]]</f>
        <v>113.39999999999999</v>
      </c>
      <c r="AI1393">
        <f>YEAR(Table1[[#This Row],[Order Date]])</f>
        <v>2013</v>
      </c>
    </row>
    <row r="1394" spans="1:35" x14ac:dyDescent="0.3">
      <c r="A1394" t="s">
        <v>2903</v>
      </c>
      <c r="B1394" s="1">
        <v>42246</v>
      </c>
      <c r="C1394" t="s">
        <v>4843</v>
      </c>
      <c r="D1394" t="s">
        <v>2576</v>
      </c>
      <c r="E1394" t="s">
        <v>27</v>
      </c>
      <c r="F1394" t="s">
        <v>28</v>
      </c>
      <c r="G1394" t="s">
        <v>134</v>
      </c>
      <c r="H1394" t="s">
        <v>433</v>
      </c>
      <c r="I1394" t="s">
        <v>196</v>
      </c>
      <c r="J1394" t="s">
        <v>771</v>
      </c>
      <c r="K1394" t="s">
        <v>94</v>
      </c>
      <c r="L1394" t="s">
        <v>34</v>
      </c>
      <c r="M1394" t="s">
        <v>35</v>
      </c>
      <c r="N1394" s="1">
        <v>42248</v>
      </c>
      <c r="O1394" t="s">
        <v>772</v>
      </c>
      <c r="P1394" s="3" t="s">
        <v>773</v>
      </c>
      <c r="Q1394" t="s">
        <v>774</v>
      </c>
      <c r="R1394">
        <v>34</v>
      </c>
      <c r="S1394" t="s">
        <v>4844</v>
      </c>
      <c r="T1394" s="2">
        <v>7.0000000000000007E-2</v>
      </c>
      <c r="U1394" t="s">
        <v>3612</v>
      </c>
      <c r="V1394" t="s">
        <v>3584</v>
      </c>
      <c r="W1394" t="s">
        <v>778</v>
      </c>
      <c r="X1394" t="s">
        <v>1037</v>
      </c>
      <c r="Y1394" s="3">
        <f>VALUE(SUBSTITUTE(Table1[[#This Row],[Order Total]],"$",""))</f>
        <v>159.84</v>
      </c>
      <c r="Z1394">
        <f>VALUE(SUBSTITUTE(Table1[[#This Row],[Total]],"$",""))</f>
        <v>159.63999999999999</v>
      </c>
      <c r="AA1394" s="3">
        <f>Table1[[#This Row],[Order Total Number]]-Table1[[#This Row],[Total Number]]</f>
        <v>0.20000000000001705</v>
      </c>
      <c r="AB1394">
        <f>VALUE(SUBSTITUTE(Table1[[#This Row],[Shipping Cost]],"$",""))</f>
        <v>0.88</v>
      </c>
      <c r="AC1394">
        <f>VALUE(SUBSTITUTE(Table1[[#This Row],[Discount $]],"$",""))</f>
        <v>5.56</v>
      </c>
      <c r="AD1394">
        <f>VALUE(SUBSTITUTE(Table1[[#This Row],[Retail Price]],"$",""))</f>
        <v>4.76</v>
      </c>
      <c r="AE1394" s="4">
        <f>(Table1[[#This Row],[Retail Price Number]]*Table1[[#This Row],[Order Quantity]])-Table1[[#This Row],[Discount $ Number]]+Table1[[#This Row],[Shipping Cost Number]]</f>
        <v>157.16</v>
      </c>
      <c r="AF1394">
        <f>Table1[[#This Row],[Retail Price Number]]*Table1[[#This Row],[Order Quantity]]-Table1[[#This Row],[Discount $ Number]]</f>
        <v>156.28</v>
      </c>
      <c r="AG1394">
        <f>(Table1[[#This Row],[Retail Price Number]]*Table1[[#This Row],[Order Quantity]])-Table1[[#This Row],[Discount $ Number]]-Table1[[#This Row],[Shipping Cost Number]]</f>
        <v>155.4</v>
      </c>
      <c r="AH1394">
        <f>Table1[[#This Row],[Retail Price Number]]*Table1[[#This Row],[Order Quantity]]</f>
        <v>161.84</v>
      </c>
      <c r="AI1394">
        <f>YEAR(Table1[[#This Row],[Order Date]])</f>
        <v>2015</v>
      </c>
    </row>
    <row r="1395" spans="1:35" x14ac:dyDescent="0.3">
      <c r="A1395" t="s">
        <v>2903</v>
      </c>
      <c r="B1395" s="1">
        <v>41693</v>
      </c>
      <c r="C1395" t="s">
        <v>1890</v>
      </c>
      <c r="D1395" t="s">
        <v>2576</v>
      </c>
      <c r="E1395" t="s">
        <v>27</v>
      </c>
      <c r="F1395" t="s">
        <v>28</v>
      </c>
      <c r="G1395" t="s">
        <v>91</v>
      </c>
      <c r="H1395" t="s">
        <v>433</v>
      </c>
      <c r="I1395" t="s">
        <v>31</v>
      </c>
      <c r="J1395" t="s">
        <v>265</v>
      </c>
      <c r="K1395" t="s">
        <v>723</v>
      </c>
      <c r="L1395" t="s">
        <v>50</v>
      </c>
      <c r="M1395" t="s">
        <v>35</v>
      </c>
      <c r="N1395" s="1">
        <v>41695</v>
      </c>
      <c r="O1395" t="s">
        <v>266</v>
      </c>
      <c r="P1395" s="3" t="s">
        <v>267</v>
      </c>
      <c r="Q1395" t="s">
        <v>268</v>
      </c>
      <c r="R1395">
        <v>41</v>
      </c>
      <c r="S1395" t="s">
        <v>3781</v>
      </c>
      <c r="T1395" s="2">
        <v>0.04</v>
      </c>
      <c r="U1395" t="s">
        <v>4144</v>
      </c>
      <c r="V1395" t="s">
        <v>4383</v>
      </c>
      <c r="W1395" t="s">
        <v>116</v>
      </c>
      <c r="X1395" t="s">
        <v>4977</v>
      </c>
      <c r="Y1395" s="3">
        <f>VALUE(SUBSTITUTE(Table1[[#This Row],[Order Total]],"$",""))</f>
        <v>26.13</v>
      </c>
      <c r="Z1395">
        <f>VALUE(SUBSTITUTE(Table1[[#This Row],[Total]],"$",""))</f>
        <v>27.62</v>
      </c>
      <c r="AA1395" s="3">
        <f>Table1[[#This Row],[Order Total Number]]-Table1[[#This Row],[Total Number]]</f>
        <v>-1.490000000000002</v>
      </c>
      <c r="AB1395">
        <f>VALUE(SUBSTITUTE(Table1[[#This Row],[Shipping Cost]],"$",""))</f>
        <v>1.49</v>
      </c>
      <c r="AC1395">
        <f>VALUE(SUBSTITUTE(Table1[[#This Row],[Discount $]],"$",""))</f>
        <v>0.81</v>
      </c>
      <c r="AD1395">
        <f>VALUE(SUBSTITUTE(Table1[[#This Row],[Retail Price]],"$",""))</f>
        <v>4.49</v>
      </c>
      <c r="AE1395" s="4">
        <f>(Table1[[#This Row],[Retail Price Number]]*Table1[[#This Row],[Order Quantity]])-Table1[[#This Row],[Discount $ Number]]+Table1[[#This Row],[Shipping Cost Number]]</f>
        <v>184.77</v>
      </c>
      <c r="AF1395">
        <f>Table1[[#This Row],[Retail Price Number]]*Table1[[#This Row],[Order Quantity]]-Table1[[#This Row],[Discount $ Number]]</f>
        <v>183.28</v>
      </c>
      <c r="AG1395">
        <f>(Table1[[#This Row],[Retail Price Number]]*Table1[[#This Row],[Order Quantity]])-Table1[[#This Row],[Discount $ Number]]-Table1[[#This Row],[Shipping Cost Number]]</f>
        <v>181.79</v>
      </c>
      <c r="AH1395">
        <f>Table1[[#This Row],[Retail Price Number]]*Table1[[#This Row],[Order Quantity]]</f>
        <v>184.09</v>
      </c>
      <c r="AI1395">
        <f>YEAR(Table1[[#This Row],[Order Date]])</f>
        <v>2014</v>
      </c>
    </row>
    <row r="1396" spans="1:35" x14ac:dyDescent="0.3">
      <c r="A1396" t="s">
        <v>1271</v>
      </c>
      <c r="B1396" s="1">
        <v>41515</v>
      </c>
      <c r="C1396" t="s">
        <v>1272</v>
      </c>
      <c r="D1396" t="s">
        <v>1273</v>
      </c>
      <c r="E1396" t="s">
        <v>27</v>
      </c>
      <c r="F1396" t="s">
        <v>28</v>
      </c>
      <c r="G1396" t="s">
        <v>77</v>
      </c>
      <c r="H1396" t="s">
        <v>433</v>
      </c>
      <c r="I1396" t="s">
        <v>31</v>
      </c>
      <c r="J1396" t="s">
        <v>206</v>
      </c>
      <c r="K1396" t="s">
        <v>33</v>
      </c>
      <c r="L1396" t="s">
        <v>34</v>
      </c>
      <c r="M1396" t="s">
        <v>35</v>
      </c>
      <c r="N1396" s="1">
        <v>41516</v>
      </c>
      <c r="O1396" t="s">
        <v>207</v>
      </c>
      <c r="P1396" s="3" t="s">
        <v>208</v>
      </c>
      <c r="Q1396" t="s">
        <v>125</v>
      </c>
      <c r="R1396">
        <v>5</v>
      </c>
      <c r="S1396" t="s">
        <v>1274</v>
      </c>
      <c r="T1396" s="2">
        <v>0.08</v>
      </c>
      <c r="U1396" t="s">
        <v>52</v>
      </c>
      <c r="V1396" t="s">
        <v>1275</v>
      </c>
      <c r="W1396" t="s">
        <v>212</v>
      </c>
      <c r="X1396" t="s">
        <v>1276</v>
      </c>
      <c r="Y1396" s="3">
        <f>VALUE(SUBSTITUTE(Table1[[#This Row],[Order Total]],"$",""))</f>
        <v>22.18</v>
      </c>
      <c r="Z1396">
        <f>VALUE(SUBSTITUTE(Table1[[#This Row],[Total]],"$",""))</f>
        <v>22.59</v>
      </c>
      <c r="AA1396" s="3">
        <f>Table1[[#This Row],[Order Total Number]]-Table1[[#This Row],[Total Number]]</f>
        <v>-0.41000000000000014</v>
      </c>
      <c r="AB1396">
        <f>VALUE(SUBSTITUTE(Table1[[#This Row],[Shipping Cost]],"$",""))</f>
        <v>7.01</v>
      </c>
      <c r="AC1396">
        <f>VALUE(SUBSTITUTE(Table1[[#This Row],[Discount $]],"$",""))</f>
        <v>1.1399999999999999</v>
      </c>
      <c r="AD1396">
        <f>VALUE(SUBSTITUTE(Table1[[#This Row],[Retail Price]],"$",""))</f>
        <v>3.89</v>
      </c>
      <c r="AE1396" s="4">
        <f>(Table1[[#This Row],[Retail Price Number]]*Table1[[#This Row],[Order Quantity]])-Table1[[#This Row],[Discount $ Number]]+Table1[[#This Row],[Shipping Cost Number]]</f>
        <v>25.32</v>
      </c>
      <c r="AF1396">
        <f>Table1[[#This Row],[Retail Price Number]]*Table1[[#This Row],[Order Quantity]]-Table1[[#This Row],[Discount $ Number]]</f>
        <v>18.309999999999999</v>
      </c>
      <c r="AG1396">
        <f>(Table1[[#This Row],[Retail Price Number]]*Table1[[#This Row],[Order Quantity]])-Table1[[#This Row],[Discount $ Number]]-Table1[[#This Row],[Shipping Cost Number]]</f>
        <v>11.299999999999999</v>
      </c>
      <c r="AH1396">
        <f>Table1[[#This Row],[Retail Price Number]]*Table1[[#This Row],[Order Quantity]]</f>
        <v>19.45</v>
      </c>
      <c r="AI1396">
        <f>YEAR(Table1[[#This Row],[Order Date]])</f>
        <v>2013</v>
      </c>
    </row>
    <row r="1397" spans="1:35" x14ac:dyDescent="0.3">
      <c r="A1397" t="s">
        <v>1271</v>
      </c>
      <c r="B1397" s="1">
        <v>41946</v>
      </c>
      <c r="C1397" t="s">
        <v>1074</v>
      </c>
      <c r="D1397" t="s">
        <v>106</v>
      </c>
      <c r="E1397" t="s">
        <v>46</v>
      </c>
      <c r="F1397" t="s">
        <v>47</v>
      </c>
      <c r="G1397" t="s">
        <v>77</v>
      </c>
      <c r="H1397" t="s">
        <v>107</v>
      </c>
      <c r="I1397" t="s">
        <v>121</v>
      </c>
      <c r="J1397" t="s">
        <v>163</v>
      </c>
      <c r="K1397" t="s">
        <v>33</v>
      </c>
      <c r="L1397" t="s">
        <v>34</v>
      </c>
      <c r="M1397" t="s">
        <v>35</v>
      </c>
      <c r="N1397" s="1">
        <v>41950</v>
      </c>
      <c r="O1397" t="s">
        <v>164</v>
      </c>
      <c r="P1397" s="3" t="s">
        <v>165</v>
      </c>
      <c r="Q1397" t="s">
        <v>166</v>
      </c>
      <c r="R1397">
        <v>26</v>
      </c>
      <c r="S1397" t="s">
        <v>2203</v>
      </c>
      <c r="T1397" s="2">
        <v>0.02</v>
      </c>
      <c r="U1397" t="s">
        <v>2204</v>
      </c>
      <c r="V1397" t="s">
        <v>2205</v>
      </c>
      <c r="W1397" t="s">
        <v>170</v>
      </c>
      <c r="X1397" t="s">
        <v>2206</v>
      </c>
      <c r="Y1397" s="3">
        <f>VALUE(SUBSTITUTE(Table1[[#This Row],[Order Total]],"$",""))</f>
        <v>121.44</v>
      </c>
      <c r="Z1397">
        <f>VALUE(SUBSTITUTE(Table1[[#This Row],[Total]],"$",""))</f>
        <v>122.74</v>
      </c>
      <c r="AA1397" s="3">
        <f>Table1[[#This Row],[Order Total Number]]-Table1[[#This Row],[Total Number]]</f>
        <v>-1.2999999999999972</v>
      </c>
      <c r="AB1397">
        <f>VALUE(SUBSTITUTE(Table1[[#This Row],[Shipping Cost]],"$",""))</f>
        <v>1.3</v>
      </c>
      <c r="AC1397">
        <f>VALUE(SUBSTITUTE(Table1[[#This Row],[Discount $]],"$",""))</f>
        <v>10.56</v>
      </c>
      <c r="AD1397">
        <f>VALUE(SUBSTITUTE(Table1[[#This Row],[Retail Price]],"$",""))</f>
        <v>4</v>
      </c>
      <c r="AE1397" s="4">
        <f>(Table1[[#This Row],[Retail Price Number]]*Table1[[#This Row],[Order Quantity]])-Table1[[#This Row],[Discount $ Number]]+Table1[[#This Row],[Shipping Cost Number]]</f>
        <v>94.74</v>
      </c>
      <c r="AF1397">
        <f>Table1[[#This Row],[Retail Price Number]]*Table1[[#This Row],[Order Quantity]]-Table1[[#This Row],[Discount $ Number]]</f>
        <v>93.44</v>
      </c>
      <c r="AG1397">
        <f>(Table1[[#This Row],[Retail Price Number]]*Table1[[#This Row],[Order Quantity]])-Table1[[#This Row],[Discount $ Number]]-Table1[[#This Row],[Shipping Cost Number]]</f>
        <v>92.14</v>
      </c>
      <c r="AH1397">
        <f>Table1[[#This Row],[Retail Price Number]]*Table1[[#This Row],[Order Quantity]]</f>
        <v>104</v>
      </c>
      <c r="AI1397">
        <f>YEAR(Table1[[#This Row],[Order Date]])</f>
        <v>2014</v>
      </c>
    </row>
    <row r="1398" spans="1:35" x14ac:dyDescent="0.3">
      <c r="A1398" t="s">
        <v>1271</v>
      </c>
      <c r="B1398" s="1">
        <v>41694</v>
      </c>
      <c r="C1398" t="s">
        <v>1890</v>
      </c>
      <c r="D1398" t="s">
        <v>2576</v>
      </c>
      <c r="E1398" t="s">
        <v>27</v>
      </c>
      <c r="F1398" t="s">
        <v>28</v>
      </c>
      <c r="G1398" t="s">
        <v>77</v>
      </c>
      <c r="H1398" t="s">
        <v>433</v>
      </c>
      <c r="I1398" t="s">
        <v>92</v>
      </c>
      <c r="J1398" t="s">
        <v>163</v>
      </c>
      <c r="K1398" t="s">
        <v>33</v>
      </c>
      <c r="L1398" t="s">
        <v>34</v>
      </c>
      <c r="M1398" t="s">
        <v>35</v>
      </c>
      <c r="N1398" s="1">
        <v>41695</v>
      </c>
      <c r="O1398" t="s">
        <v>164</v>
      </c>
      <c r="P1398" s="3" t="s">
        <v>165</v>
      </c>
      <c r="Q1398" t="s">
        <v>166</v>
      </c>
      <c r="R1398">
        <v>43</v>
      </c>
      <c r="S1398" t="s">
        <v>2203</v>
      </c>
      <c r="T1398" s="2">
        <v>0.08</v>
      </c>
      <c r="U1398" t="s">
        <v>2204</v>
      </c>
      <c r="V1398" t="s">
        <v>2205</v>
      </c>
      <c r="W1398" t="s">
        <v>170</v>
      </c>
      <c r="X1398" t="s">
        <v>2206</v>
      </c>
      <c r="Y1398" s="3">
        <f>VALUE(SUBSTITUTE(Table1[[#This Row],[Order Total]],"$",""))</f>
        <v>121.44</v>
      </c>
      <c r="Z1398">
        <f>VALUE(SUBSTITUTE(Table1[[#This Row],[Total]],"$",""))</f>
        <v>122.74</v>
      </c>
      <c r="AA1398" s="3">
        <f>Table1[[#This Row],[Order Total Number]]-Table1[[#This Row],[Total Number]]</f>
        <v>-1.2999999999999972</v>
      </c>
      <c r="AB1398">
        <f>VALUE(SUBSTITUTE(Table1[[#This Row],[Shipping Cost]],"$",""))</f>
        <v>1.3</v>
      </c>
      <c r="AC1398">
        <f>VALUE(SUBSTITUTE(Table1[[#This Row],[Discount $]],"$",""))</f>
        <v>10.56</v>
      </c>
      <c r="AD1398">
        <f>VALUE(SUBSTITUTE(Table1[[#This Row],[Retail Price]],"$",""))</f>
        <v>4</v>
      </c>
      <c r="AE1398" s="4">
        <f>(Table1[[#This Row],[Retail Price Number]]*Table1[[#This Row],[Order Quantity]])-Table1[[#This Row],[Discount $ Number]]+Table1[[#This Row],[Shipping Cost Number]]</f>
        <v>162.74</v>
      </c>
      <c r="AF1398">
        <f>Table1[[#This Row],[Retail Price Number]]*Table1[[#This Row],[Order Quantity]]-Table1[[#This Row],[Discount $ Number]]</f>
        <v>161.44</v>
      </c>
      <c r="AG1398">
        <f>(Table1[[#This Row],[Retail Price Number]]*Table1[[#This Row],[Order Quantity]])-Table1[[#This Row],[Discount $ Number]]-Table1[[#This Row],[Shipping Cost Number]]</f>
        <v>160.13999999999999</v>
      </c>
      <c r="AH1398">
        <f>Table1[[#This Row],[Retail Price Number]]*Table1[[#This Row],[Order Quantity]]</f>
        <v>172</v>
      </c>
      <c r="AI1398">
        <f>YEAR(Table1[[#This Row],[Order Date]])</f>
        <v>2014</v>
      </c>
    </row>
    <row r="1399" spans="1:35" x14ac:dyDescent="0.3">
      <c r="A1399" t="s">
        <v>1271</v>
      </c>
      <c r="B1399" s="1">
        <v>42769</v>
      </c>
      <c r="C1399" t="s">
        <v>161</v>
      </c>
      <c r="D1399" t="s">
        <v>162</v>
      </c>
      <c r="E1399" t="s">
        <v>46</v>
      </c>
      <c r="F1399" t="s">
        <v>47</v>
      </c>
      <c r="G1399" t="s">
        <v>77</v>
      </c>
      <c r="H1399" t="s">
        <v>107</v>
      </c>
      <c r="I1399" t="s">
        <v>92</v>
      </c>
      <c r="J1399" t="s">
        <v>135</v>
      </c>
      <c r="K1399" t="s">
        <v>723</v>
      </c>
      <c r="L1399" t="s">
        <v>50</v>
      </c>
      <c r="M1399" t="s">
        <v>35</v>
      </c>
      <c r="N1399" s="1">
        <v>42771</v>
      </c>
      <c r="O1399" t="s">
        <v>136</v>
      </c>
      <c r="P1399" s="3" t="s">
        <v>137</v>
      </c>
      <c r="Q1399" t="s">
        <v>52</v>
      </c>
      <c r="R1399">
        <v>44</v>
      </c>
      <c r="S1399" t="s">
        <v>7178</v>
      </c>
      <c r="T1399" s="2">
        <v>0.08</v>
      </c>
      <c r="U1399" t="s">
        <v>1167</v>
      </c>
      <c r="V1399" t="s">
        <v>7179</v>
      </c>
      <c r="W1399" t="s">
        <v>72</v>
      </c>
      <c r="X1399" t="s">
        <v>7180</v>
      </c>
      <c r="Y1399" s="3">
        <f>VALUE(SUBSTITUTE(Table1[[#This Row],[Order Total]],"$",""))</f>
        <v>145.66</v>
      </c>
      <c r="Z1399">
        <f>VALUE(SUBSTITUTE(Table1[[#This Row],[Total]],"$",""))</f>
        <v>147.87</v>
      </c>
      <c r="AA1399" s="3">
        <f>Table1[[#This Row],[Order Total Number]]-Table1[[#This Row],[Total Number]]</f>
        <v>-2.210000000000008</v>
      </c>
      <c r="AB1399">
        <f>VALUE(SUBSTITUTE(Table1[[#This Row],[Shipping Cost]],"$",""))</f>
        <v>0.99</v>
      </c>
      <c r="AC1399">
        <f>VALUE(SUBSTITUTE(Table1[[#This Row],[Discount $]],"$",""))</f>
        <v>4.92</v>
      </c>
      <c r="AD1399">
        <f>VALUE(SUBSTITUTE(Table1[[#This Row],[Retail Price]],"$",""))</f>
        <v>3.08</v>
      </c>
      <c r="AE1399" s="4">
        <f>(Table1[[#This Row],[Retail Price Number]]*Table1[[#This Row],[Order Quantity]])-Table1[[#This Row],[Discount $ Number]]+Table1[[#This Row],[Shipping Cost Number]]</f>
        <v>131.59000000000003</v>
      </c>
      <c r="AF1399">
        <f>Table1[[#This Row],[Retail Price Number]]*Table1[[#This Row],[Order Quantity]]-Table1[[#This Row],[Discount $ Number]]</f>
        <v>130.60000000000002</v>
      </c>
      <c r="AG1399">
        <f>(Table1[[#This Row],[Retail Price Number]]*Table1[[#This Row],[Order Quantity]])-Table1[[#This Row],[Discount $ Number]]-Table1[[#This Row],[Shipping Cost Number]]</f>
        <v>129.61000000000001</v>
      </c>
      <c r="AH1399">
        <f>Table1[[#This Row],[Retail Price Number]]*Table1[[#This Row],[Order Quantity]]</f>
        <v>135.52000000000001</v>
      </c>
      <c r="AI1399">
        <f>YEAR(Table1[[#This Row],[Order Date]])</f>
        <v>2017</v>
      </c>
    </row>
    <row r="1400" spans="1:35" x14ac:dyDescent="0.3">
      <c r="A1400" t="s">
        <v>1271</v>
      </c>
      <c r="B1400" s="1">
        <v>41769</v>
      </c>
      <c r="C1400" t="s">
        <v>1172</v>
      </c>
      <c r="D1400" t="s">
        <v>174</v>
      </c>
      <c r="E1400" t="s">
        <v>27</v>
      </c>
      <c r="F1400" t="s">
        <v>28</v>
      </c>
      <c r="G1400" t="s">
        <v>29</v>
      </c>
      <c r="H1400" t="s">
        <v>78</v>
      </c>
      <c r="I1400" t="s">
        <v>121</v>
      </c>
      <c r="J1400" t="s">
        <v>896</v>
      </c>
      <c r="K1400" t="s">
        <v>94</v>
      </c>
      <c r="L1400" t="s">
        <v>95</v>
      </c>
      <c r="M1400" t="s">
        <v>156</v>
      </c>
      <c r="N1400" s="1">
        <v>41771</v>
      </c>
      <c r="O1400" t="s">
        <v>501</v>
      </c>
      <c r="P1400" s="3" t="s">
        <v>897</v>
      </c>
      <c r="Q1400" t="s">
        <v>898</v>
      </c>
      <c r="R1400">
        <v>38</v>
      </c>
      <c r="S1400" t="s">
        <v>8342</v>
      </c>
      <c r="T1400" s="2">
        <v>0.03</v>
      </c>
      <c r="U1400" t="s">
        <v>8343</v>
      </c>
      <c r="V1400" t="s">
        <v>8344</v>
      </c>
      <c r="W1400" t="s">
        <v>902</v>
      </c>
      <c r="X1400" t="s">
        <v>8345</v>
      </c>
      <c r="Y1400" s="3">
        <f>VALUE(SUBSTITUTE(Table1[[#This Row],[Order Total]],"$",""))</f>
        <v>470.45</v>
      </c>
      <c r="Z1400">
        <f>VALUE(SUBSTITUTE(Table1[[#This Row],[Total]],"$",""))</f>
        <v>485.87</v>
      </c>
      <c r="AA1400" s="3">
        <f>Table1[[#This Row],[Order Total Number]]-Table1[[#This Row],[Total Number]]</f>
        <v>-15.420000000000016</v>
      </c>
      <c r="AB1400">
        <f>VALUE(SUBSTITUTE(Table1[[#This Row],[Shipping Cost]],"$",""))</f>
        <v>13.89</v>
      </c>
      <c r="AC1400">
        <f>VALUE(SUBSTITUTE(Table1[[#This Row],[Discount $]],"$",""))</f>
        <v>14.73</v>
      </c>
      <c r="AD1400">
        <f>VALUE(SUBSTITUTE(Table1[[#This Row],[Retail Price]],"$",""))</f>
        <v>36.549999999999997</v>
      </c>
      <c r="AE1400" s="4">
        <f>(Table1[[#This Row],[Retail Price Number]]*Table1[[#This Row],[Order Quantity]])-Table1[[#This Row],[Discount $ Number]]+Table1[[#This Row],[Shipping Cost Number]]</f>
        <v>1388.06</v>
      </c>
      <c r="AF1400">
        <f>Table1[[#This Row],[Retail Price Number]]*Table1[[#This Row],[Order Quantity]]-Table1[[#This Row],[Discount $ Number]]</f>
        <v>1374.1699999999998</v>
      </c>
      <c r="AG1400">
        <f>(Table1[[#This Row],[Retail Price Number]]*Table1[[#This Row],[Order Quantity]])-Table1[[#This Row],[Discount $ Number]]-Table1[[#This Row],[Shipping Cost Number]]</f>
        <v>1360.2799999999997</v>
      </c>
      <c r="AH1400">
        <f>Table1[[#This Row],[Retail Price Number]]*Table1[[#This Row],[Order Quantity]]</f>
        <v>1388.8999999999999</v>
      </c>
      <c r="AI1400">
        <f>YEAR(Table1[[#This Row],[Order Date]])</f>
        <v>2014</v>
      </c>
    </row>
    <row r="1401" spans="1:35" x14ac:dyDescent="0.3">
      <c r="A1401" t="s">
        <v>1271</v>
      </c>
      <c r="B1401" s="1">
        <v>41613</v>
      </c>
      <c r="C1401" t="s">
        <v>993</v>
      </c>
      <c r="D1401" t="s">
        <v>144</v>
      </c>
      <c r="E1401" t="s">
        <v>46</v>
      </c>
      <c r="F1401" t="s">
        <v>47</v>
      </c>
      <c r="G1401" t="s">
        <v>29</v>
      </c>
      <c r="H1401" t="s">
        <v>107</v>
      </c>
      <c r="I1401" t="s">
        <v>196</v>
      </c>
      <c r="J1401" t="s">
        <v>3156</v>
      </c>
      <c r="K1401" t="s">
        <v>723</v>
      </c>
      <c r="L1401" t="s">
        <v>109</v>
      </c>
      <c r="M1401" t="s">
        <v>156</v>
      </c>
      <c r="N1401" s="1">
        <v>41615</v>
      </c>
      <c r="O1401" t="s">
        <v>3157</v>
      </c>
      <c r="P1401" s="3" t="s">
        <v>3158</v>
      </c>
      <c r="Q1401" t="s">
        <v>3159</v>
      </c>
      <c r="R1401">
        <v>25</v>
      </c>
      <c r="S1401" t="s">
        <v>998</v>
      </c>
      <c r="T1401" s="2">
        <v>0.1</v>
      </c>
      <c r="U1401" t="s">
        <v>999</v>
      </c>
      <c r="V1401" t="s">
        <v>1000</v>
      </c>
      <c r="W1401" t="s">
        <v>3163</v>
      </c>
      <c r="X1401" t="s">
        <v>1002</v>
      </c>
      <c r="Y1401" s="3">
        <f>VALUE(SUBSTITUTE(Table1[[#This Row],[Order Total]],"$",""))</f>
        <v>1826.85</v>
      </c>
      <c r="Z1401">
        <f>VALUE(SUBSTITUTE(Table1[[#This Row],[Total]],"$",""))</f>
        <v>1835.84</v>
      </c>
      <c r="AA1401" s="3">
        <f>Table1[[#This Row],[Order Total Number]]-Table1[[#This Row],[Total Number]]</f>
        <v>-8.9900000000000091</v>
      </c>
      <c r="AB1401">
        <f>VALUE(SUBSTITUTE(Table1[[#This Row],[Shipping Cost]],"$",""))</f>
        <v>11.37</v>
      </c>
      <c r="AC1401">
        <f>VALUE(SUBSTITUTE(Table1[[#This Row],[Discount $]],"$",""))</f>
        <v>180.68</v>
      </c>
      <c r="AD1401">
        <f>VALUE(SUBSTITUTE(Table1[[#This Row],[Retail Price]],"$",""))</f>
        <v>415.88</v>
      </c>
      <c r="AE1401" s="4">
        <f>(Table1[[#This Row],[Retail Price Number]]*Table1[[#This Row],[Order Quantity]])-Table1[[#This Row],[Discount $ Number]]+Table1[[#This Row],[Shipping Cost Number]]</f>
        <v>10227.69</v>
      </c>
      <c r="AF1401">
        <f>Table1[[#This Row],[Retail Price Number]]*Table1[[#This Row],[Order Quantity]]-Table1[[#This Row],[Discount $ Number]]</f>
        <v>10216.32</v>
      </c>
      <c r="AG1401">
        <f>(Table1[[#This Row],[Retail Price Number]]*Table1[[#This Row],[Order Quantity]])-Table1[[#This Row],[Discount $ Number]]-Table1[[#This Row],[Shipping Cost Number]]</f>
        <v>10204.949999999999</v>
      </c>
      <c r="AH1401">
        <f>Table1[[#This Row],[Retail Price Number]]*Table1[[#This Row],[Order Quantity]]</f>
        <v>10397</v>
      </c>
      <c r="AI1401">
        <f>YEAR(Table1[[#This Row],[Order Date]])</f>
        <v>2013</v>
      </c>
    </row>
    <row r="1402" spans="1:35" x14ac:dyDescent="0.3">
      <c r="A1402" t="s">
        <v>1271</v>
      </c>
      <c r="B1402" s="1">
        <v>41903</v>
      </c>
      <c r="C1402" t="s">
        <v>105</v>
      </c>
      <c r="D1402" t="s">
        <v>106</v>
      </c>
      <c r="E1402" t="s">
        <v>46</v>
      </c>
      <c r="F1402" t="s">
        <v>47</v>
      </c>
      <c r="G1402" t="s">
        <v>77</v>
      </c>
      <c r="H1402" t="s">
        <v>107</v>
      </c>
      <c r="I1402" t="s">
        <v>196</v>
      </c>
      <c r="J1402" t="s">
        <v>163</v>
      </c>
      <c r="K1402" t="s">
        <v>94</v>
      </c>
      <c r="L1402" t="s">
        <v>34</v>
      </c>
      <c r="M1402" t="s">
        <v>35</v>
      </c>
      <c r="N1402" s="1">
        <v>41905</v>
      </c>
      <c r="O1402" t="s">
        <v>164</v>
      </c>
      <c r="P1402" s="3" t="s">
        <v>165</v>
      </c>
      <c r="Q1402" t="s">
        <v>166</v>
      </c>
      <c r="R1402">
        <v>1</v>
      </c>
      <c r="S1402" t="s">
        <v>8868</v>
      </c>
      <c r="T1402" s="2">
        <v>0.06</v>
      </c>
      <c r="U1402" t="s">
        <v>2618</v>
      </c>
      <c r="V1402" t="s">
        <v>8869</v>
      </c>
      <c r="W1402" t="s">
        <v>170</v>
      </c>
      <c r="X1402" t="s">
        <v>2206</v>
      </c>
      <c r="Y1402" s="3">
        <f>VALUE(SUBSTITUTE(Table1[[#This Row],[Order Total]],"$",""))</f>
        <v>121.4</v>
      </c>
      <c r="Z1402">
        <f>VALUE(SUBSTITUTE(Table1[[#This Row],[Total]],"$",""))</f>
        <v>122.74</v>
      </c>
      <c r="AA1402" s="3">
        <f>Table1[[#This Row],[Order Total Number]]-Table1[[#This Row],[Total Number]]</f>
        <v>-1.3399999999999892</v>
      </c>
      <c r="AB1402">
        <f>VALUE(SUBSTITUTE(Table1[[#This Row],[Shipping Cost]],"$",""))</f>
        <v>1.3</v>
      </c>
      <c r="AC1402">
        <f>VALUE(SUBSTITUTE(Table1[[#This Row],[Discount $]],"$",""))</f>
        <v>1.61</v>
      </c>
      <c r="AD1402">
        <f>VALUE(SUBSTITUTE(Table1[[#This Row],[Retail Price]],"$",""))</f>
        <v>4</v>
      </c>
      <c r="AE1402" s="4">
        <f>(Table1[[#This Row],[Retail Price Number]]*Table1[[#This Row],[Order Quantity]])-Table1[[#This Row],[Discount $ Number]]+Table1[[#This Row],[Shipping Cost Number]]</f>
        <v>3.6899999999999995</v>
      </c>
      <c r="AF1402">
        <f>Table1[[#This Row],[Retail Price Number]]*Table1[[#This Row],[Order Quantity]]-Table1[[#This Row],[Discount $ Number]]</f>
        <v>2.3899999999999997</v>
      </c>
      <c r="AG1402">
        <f>(Table1[[#This Row],[Retail Price Number]]*Table1[[#This Row],[Order Quantity]])-Table1[[#This Row],[Discount $ Number]]-Table1[[#This Row],[Shipping Cost Number]]</f>
        <v>1.0899999999999996</v>
      </c>
      <c r="AH1402">
        <f>Table1[[#This Row],[Retail Price Number]]*Table1[[#This Row],[Order Quantity]]</f>
        <v>4</v>
      </c>
      <c r="AI1402">
        <f>YEAR(Table1[[#This Row],[Order Date]])</f>
        <v>2014</v>
      </c>
    </row>
    <row r="1403" spans="1:35" x14ac:dyDescent="0.3">
      <c r="A1403" t="s">
        <v>1271</v>
      </c>
      <c r="B1403" s="1">
        <v>42166</v>
      </c>
      <c r="C1403" t="s">
        <v>464</v>
      </c>
      <c r="D1403" t="s">
        <v>61</v>
      </c>
      <c r="E1403" t="s">
        <v>27</v>
      </c>
      <c r="F1403" t="s">
        <v>28</v>
      </c>
      <c r="G1403" t="s">
        <v>29</v>
      </c>
      <c r="H1403" t="s">
        <v>62</v>
      </c>
      <c r="I1403" t="s">
        <v>92</v>
      </c>
      <c r="J1403" t="s">
        <v>122</v>
      </c>
      <c r="K1403" t="s">
        <v>94</v>
      </c>
      <c r="L1403" t="s">
        <v>95</v>
      </c>
      <c r="M1403" t="s">
        <v>35</v>
      </c>
      <c r="N1403" s="1">
        <v>42166</v>
      </c>
      <c r="O1403" t="s">
        <v>123</v>
      </c>
      <c r="P1403" s="3" t="s">
        <v>124</v>
      </c>
      <c r="Q1403" t="s">
        <v>125</v>
      </c>
      <c r="R1403">
        <v>33</v>
      </c>
      <c r="S1403" t="s">
        <v>8900</v>
      </c>
      <c r="T1403" s="2">
        <v>0.04</v>
      </c>
      <c r="U1403" t="s">
        <v>5041</v>
      </c>
      <c r="V1403" t="s">
        <v>9071</v>
      </c>
      <c r="W1403" t="s">
        <v>129</v>
      </c>
      <c r="X1403" t="s">
        <v>5125</v>
      </c>
      <c r="Y1403" s="3">
        <f>VALUE(SUBSTITUTE(Table1[[#This Row],[Order Total]],"$",""))</f>
        <v>137.09</v>
      </c>
      <c r="Z1403">
        <f>VALUE(SUBSTITUTE(Table1[[#This Row],[Total]],"$",""))</f>
        <v>147.69</v>
      </c>
      <c r="AA1403" s="3">
        <f>Table1[[#This Row],[Order Total Number]]-Table1[[#This Row],[Total Number]]</f>
        <v>-10.599999999999994</v>
      </c>
      <c r="AB1403">
        <f>VALUE(SUBSTITUTE(Table1[[#This Row],[Shipping Cost]],"$",""))</f>
        <v>2.5</v>
      </c>
      <c r="AC1403">
        <f>VALUE(SUBSTITUTE(Table1[[#This Row],[Discount $]],"$",""))</f>
        <v>12.56</v>
      </c>
      <c r="AD1403">
        <f>VALUE(SUBSTITUTE(Table1[[#This Row],[Retail Price]],"$",""))</f>
        <v>3.69</v>
      </c>
      <c r="AE1403" s="4">
        <f>(Table1[[#This Row],[Retail Price Number]]*Table1[[#This Row],[Order Quantity]])-Table1[[#This Row],[Discount $ Number]]+Table1[[#This Row],[Shipping Cost Number]]</f>
        <v>111.71</v>
      </c>
      <c r="AF1403">
        <f>Table1[[#This Row],[Retail Price Number]]*Table1[[#This Row],[Order Quantity]]-Table1[[#This Row],[Discount $ Number]]</f>
        <v>109.21</v>
      </c>
      <c r="AG1403">
        <f>(Table1[[#This Row],[Retail Price Number]]*Table1[[#This Row],[Order Quantity]])-Table1[[#This Row],[Discount $ Number]]-Table1[[#This Row],[Shipping Cost Number]]</f>
        <v>106.71</v>
      </c>
      <c r="AH1403">
        <f>Table1[[#This Row],[Retail Price Number]]*Table1[[#This Row],[Order Quantity]]</f>
        <v>121.77</v>
      </c>
      <c r="AI1403">
        <f>YEAR(Table1[[#This Row],[Order Date]])</f>
        <v>2015</v>
      </c>
    </row>
    <row r="1404" spans="1:35" x14ac:dyDescent="0.3">
      <c r="A1404" t="s">
        <v>1271</v>
      </c>
      <c r="B1404" s="1">
        <v>41694</v>
      </c>
      <c r="C1404" t="s">
        <v>1258</v>
      </c>
      <c r="D1404" t="s">
        <v>622</v>
      </c>
      <c r="E1404" t="s">
        <v>27</v>
      </c>
      <c r="F1404" t="s">
        <v>28</v>
      </c>
      <c r="G1404" t="s">
        <v>77</v>
      </c>
      <c r="H1404" t="s">
        <v>433</v>
      </c>
      <c r="I1404" t="s">
        <v>92</v>
      </c>
      <c r="J1404" t="s">
        <v>163</v>
      </c>
      <c r="K1404" t="s">
        <v>94</v>
      </c>
      <c r="L1404" t="s">
        <v>34</v>
      </c>
      <c r="M1404" t="s">
        <v>35</v>
      </c>
      <c r="N1404" s="1">
        <v>41696</v>
      </c>
      <c r="O1404" t="s">
        <v>164</v>
      </c>
      <c r="P1404" s="3" t="s">
        <v>165</v>
      </c>
      <c r="Q1404" t="s">
        <v>166</v>
      </c>
      <c r="R1404">
        <v>40</v>
      </c>
      <c r="S1404" t="s">
        <v>2203</v>
      </c>
      <c r="T1404" s="2">
        <v>0.05</v>
      </c>
      <c r="U1404" t="s">
        <v>2204</v>
      </c>
      <c r="V1404" t="s">
        <v>2205</v>
      </c>
      <c r="W1404" t="s">
        <v>170</v>
      </c>
      <c r="X1404" t="s">
        <v>2206</v>
      </c>
      <c r="Y1404" s="3">
        <f>VALUE(SUBSTITUTE(Table1[[#This Row],[Order Total]],"$",""))</f>
        <v>121.44</v>
      </c>
      <c r="Z1404">
        <f>VALUE(SUBSTITUTE(Table1[[#This Row],[Total]],"$",""))</f>
        <v>122.74</v>
      </c>
      <c r="AA1404" s="3">
        <f>Table1[[#This Row],[Order Total Number]]-Table1[[#This Row],[Total Number]]</f>
        <v>-1.2999999999999972</v>
      </c>
      <c r="AB1404">
        <f>VALUE(SUBSTITUTE(Table1[[#This Row],[Shipping Cost]],"$",""))</f>
        <v>1.3</v>
      </c>
      <c r="AC1404">
        <f>VALUE(SUBSTITUTE(Table1[[#This Row],[Discount $]],"$",""))</f>
        <v>10.56</v>
      </c>
      <c r="AD1404">
        <f>VALUE(SUBSTITUTE(Table1[[#This Row],[Retail Price]],"$",""))</f>
        <v>4</v>
      </c>
      <c r="AE1404" s="4">
        <f>(Table1[[#This Row],[Retail Price Number]]*Table1[[#This Row],[Order Quantity]])-Table1[[#This Row],[Discount $ Number]]+Table1[[#This Row],[Shipping Cost Number]]</f>
        <v>150.74</v>
      </c>
      <c r="AF1404">
        <f>Table1[[#This Row],[Retail Price Number]]*Table1[[#This Row],[Order Quantity]]-Table1[[#This Row],[Discount $ Number]]</f>
        <v>149.44</v>
      </c>
      <c r="AG1404">
        <f>(Table1[[#This Row],[Retail Price Number]]*Table1[[#This Row],[Order Quantity]])-Table1[[#This Row],[Discount $ Number]]-Table1[[#This Row],[Shipping Cost Number]]</f>
        <v>148.13999999999999</v>
      </c>
      <c r="AH1404">
        <f>Table1[[#This Row],[Retail Price Number]]*Table1[[#This Row],[Order Quantity]]</f>
        <v>160</v>
      </c>
      <c r="AI1404">
        <f>YEAR(Table1[[#This Row],[Order Date]])</f>
        <v>2014</v>
      </c>
    </row>
    <row r="1405" spans="1:35" x14ac:dyDescent="0.3">
      <c r="A1405" t="s">
        <v>1271</v>
      </c>
      <c r="B1405" s="1">
        <v>41396</v>
      </c>
      <c r="C1405" t="s">
        <v>852</v>
      </c>
      <c r="D1405" t="s">
        <v>280</v>
      </c>
      <c r="E1405" t="s">
        <v>27</v>
      </c>
      <c r="F1405" t="s">
        <v>28</v>
      </c>
      <c r="G1405" t="s">
        <v>29</v>
      </c>
      <c r="H1405" t="s">
        <v>281</v>
      </c>
      <c r="I1405" t="s">
        <v>196</v>
      </c>
      <c r="J1405" t="s">
        <v>12705</v>
      </c>
      <c r="K1405" t="s">
        <v>94</v>
      </c>
      <c r="L1405" t="s">
        <v>95</v>
      </c>
      <c r="M1405" t="s">
        <v>35</v>
      </c>
      <c r="N1405" s="1">
        <v>41396</v>
      </c>
      <c r="O1405" t="s">
        <v>2183</v>
      </c>
      <c r="P1405" s="3" t="s">
        <v>2184</v>
      </c>
      <c r="Q1405" t="s">
        <v>2185</v>
      </c>
      <c r="R1405">
        <v>27</v>
      </c>
      <c r="S1405" t="s">
        <v>12706</v>
      </c>
      <c r="T1405" s="2">
        <v>0.04</v>
      </c>
      <c r="U1405" t="s">
        <v>6805</v>
      </c>
      <c r="V1405" t="s">
        <v>12707</v>
      </c>
      <c r="W1405" t="s">
        <v>2189</v>
      </c>
      <c r="X1405" t="s">
        <v>3600</v>
      </c>
      <c r="Y1405" s="3">
        <f>VALUE(SUBSTITUTE(Table1[[#This Row],[Order Total]],"$",""))</f>
        <v>518.39</v>
      </c>
      <c r="Z1405">
        <f>VALUE(SUBSTITUTE(Table1[[#This Row],[Total]],"$",""))</f>
        <v>539.69000000000005</v>
      </c>
      <c r="AA1405" s="3">
        <f>Table1[[#This Row],[Order Total Number]]-Table1[[#This Row],[Total Number]]</f>
        <v>-21.300000000000068</v>
      </c>
      <c r="AB1405">
        <f>VALUE(SUBSTITUTE(Table1[[#This Row],[Shipping Cost]],"$",""))</f>
        <v>11.28</v>
      </c>
      <c r="AC1405">
        <f>VALUE(SUBSTITUTE(Table1[[#This Row],[Discount $]],"$",""))</f>
        <v>59.41</v>
      </c>
      <c r="AD1405">
        <f>VALUE(SUBSTITUTE(Table1[[#This Row],[Retail Price]],"$",""))</f>
        <v>15.99</v>
      </c>
      <c r="AE1405" s="4">
        <f>(Table1[[#This Row],[Retail Price Number]]*Table1[[#This Row],[Order Quantity]])-Table1[[#This Row],[Discount $ Number]]+Table1[[#This Row],[Shipping Cost Number]]</f>
        <v>383.6</v>
      </c>
      <c r="AF1405">
        <f>Table1[[#This Row],[Retail Price Number]]*Table1[[#This Row],[Order Quantity]]-Table1[[#This Row],[Discount $ Number]]</f>
        <v>372.32000000000005</v>
      </c>
      <c r="AG1405">
        <f>(Table1[[#This Row],[Retail Price Number]]*Table1[[#This Row],[Order Quantity]])-Table1[[#This Row],[Discount $ Number]]-Table1[[#This Row],[Shipping Cost Number]]</f>
        <v>361.04000000000008</v>
      </c>
      <c r="AH1405">
        <f>Table1[[#This Row],[Retail Price Number]]*Table1[[#This Row],[Order Quantity]]</f>
        <v>431.73</v>
      </c>
      <c r="AI1405">
        <f>YEAR(Table1[[#This Row],[Order Date]])</f>
        <v>2013</v>
      </c>
    </row>
    <row r="1406" spans="1:35" x14ac:dyDescent="0.3">
      <c r="A1406" t="s">
        <v>4888</v>
      </c>
      <c r="B1406" s="1">
        <v>41695</v>
      </c>
      <c r="C1406" t="s">
        <v>4617</v>
      </c>
      <c r="D1406" t="s">
        <v>106</v>
      </c>
      <c r="E1406" t="s">
        <v>46</v>
      </c>
      <c r="F1406" t="s">
        <v>47</v>
      </c>
      <c r="G1406" t="s">
        <v>91</v>
      </c>
      <c r="H1406" t="s">
        <v>107</v>
      </c>
      <c r="I1406" t="s">
        <v>92</v>
      </c>
      <c r="J1406" t="s">
        <v>4889</v>
      </c>
      <c r="K1406" t="s">
        <v>94</v>
      </c>
      <c r="L1406" t="s">
        <v>109</v>
      </c>
      <c r="M1406" t="s">
        <v>35</v>
      </c>
      <c r="N1406" s="1">
        <v>41696</v>
      </c>
      <c r="O1406" t="s">
        <v>4412</v>
      </c>
      <c r="P1406" s="3" t="s">
        <v>2794</v>
      </c>
      <c r="Q1406" t="s">
        <v>2795</v>
      </c>
      <c r="R1406">
        <v>21</v>
      </c>
      <c r="S1406" t="s">
        <v>4890</v>
      </c>
      <c r="T1406" s="2">
        <v>0.03</v>
      </c>
      <c r="U1406" t="s">
        <v>1790</v>
      </c>
      <c r="V1406" t="s">
        <v>4891</v>
      </c>
      <c r="W1406" t="s">
        <v>2797</v>
      </c>
      <c r="X1406" t="s">
        <v>4892</v>
      </c>
      <c r="Y1406" s="3">
        <f>VALUE(SUBSTITUTE(Table1[[#This Row],[Order Total]],"$",""))</f>
        <v>78.459999999999994</v>
      </c>
      <c r="Z1406">
        <f>VALUE(SUBSTITUTE(Table1[[#This Row],[Total]],"$",""))</f>
        <v>79.44</v>
      </c>
      <c r="AA1406" s="3">
        <f>Table1[[#This Row],[Order Total Number]]-Table1[[#This Row],[Total Number]]</f>
        <v>-0.98000000000000398</v>
      </c>
      <c r="AB1406">
        <f>VALUE(SUBSTITUTE(Table1[[#This Row],[Shipping Cost]],"$",""))</f>
        <v>0.98</v>
      </c>
      <c r="AC1406">
        <f>VALUE(SUBSTITUTE(Table1[[#This Row],[Discount $]],"$",""))</f>
        <v>6.82</v>
      </c>
      <c r="AD1406">
        <f>VALUE(SUBSTITUTE(Table1[[#This Row],[Retail Price]],"$",""))</f>
        <v>3.28</v>
      </c>
      <c r="AE1406" s="4">
        <f>(Table1[[#This Row],[Retail Price Number]]*Table1[[#This Row],[Order Quantity]])-Table1[[#This Row],[Discount $ Number]]+Table1[[#This Row],[Shipping Cost Number]]</f>
        <v>63.039999999999992</v>
      </c>
      <c r="AF1406">
        <f>Table1[[#This Row],[Retail Price Number]]*Table1[[#This Row],[Order Quantity]]-Table1[[#This Row],[Discount $ Number]]</f>
        <v>62.059999999999995</v>
      </c>
      <c r="AG1406">
        <f>(Table1[[#This Row],[Retail Price Number]]*Table1[[#This Row],[Order Quantity]])-Table1[[#This Row],[Discount $ Number]]-Table1[[#This Row],[Shipping Cost Number]]</f>
        <v>61.08</v>
      </c>
      <c r="AH1406">
        <f>Table1[[#This Row],[Retail Price Number]]*Table1[[#This Row],[Order Quantity]]</f>
        <v>68.88</v>
      </c>
      <c r="AI1406">
        <f>YEAR(Table1[[#This Row],[Order Date]])</f>
        <v>2014</v>
      </c>
    </row>
    <row r="1407" spans="1:35" x14ac:dyDescent="0.3">
      <c r="A1407" t="s">
        <v>4888</v>
      </c>
      <c r="B1407" s="1">
        <v>41695</v>
      </c>
      <c r="C1407" t="s">
        <v>5804</v>
      </c>
      <c r="D1407" t="s">
        <v>622</v>
      </c>
      <c r="E1407" t="s">
        <v>27</v>
      </c>
      <c r="F1407" t="s">
        <v>28</v>
      </c>
      <c r="G1407" t="s">
        <v>134</v>
      </c>
      <c r="H1407" t="s">
        <v>433</v>
      </c>
      <c r="I1407" t="s">
        <v>92</v>
      </c>
      <c r="J1407" t="s">
        <v>2402</v>
      </c>
      <c r="K1407" t="s">
        <v>33</v>
      </c>
      <c r="L1407" t="s">
        <v>34</v>
      </c>
      <c r="M1407" t="s">
        <v>35</v>
      </c>
      <c r="N1407" s="1">
        <v>41697</v>
      </c>
      <c r="O1407" t="s">
        <v>275</v>
      </c>
      <c r="P1407" s="3" t="s">
        <v>757</v>
      </c>
      <c r="Q1407" t="s">
        <v>2403</v>
      </c>
      <c r="R1407">
        <v>42</v>
      </c>
      <c r="S1407" t="s">
        <v>4890</v>
      </c>
      <c r="T1407" s="2">
        <v>7.0000000000000007E-2</v>
      </c>
      <c r="U1407" t="s">
        <v>1790</v>
      </c>
      <c r="V1407" t="s">
        <v>4891</v>
      </c>
      <c r="W1407" t="s">
        <v>1028</v>
      </c>
      <c r="X1407" t="s">
        <v>4892</v>
      </c>
      <c r="Y1407" s="3">
        <f>VALUE(SUBSTITUTE(Table1[[#This Row],[Order Total]],"$",""))</f>
        <v>78.459999999999994</v>
      </c>
      <c r="Z1407">
        <f>VALUE(SUBSTITUTE(Table1[[#This Row],[Total]],"$",""))</f>
        <v>79.44</v>
      </c>
      <c r="AA1407" s="3">
        <f>Table1[[#This Row],[Order Total Number]]-Table1[[#This Row],[Total Number]]</f>
        <v>-0.98000000000000398</v>
      </c>
      <c r="AB1407">
        <f>VALUE(SUBSTITUTE(Table1[[#This Row],[Shipping Cost]],"$",""))</f>
        <v>1</v>
      </c>
      <c r="AC1407">
        <f>VALUE(SUBSTITUTE(Table1[[#This Row],[Discount $]],"$",""))</f>
        <v>6.82</v>
      </c>
      <c r="AD1407">
        <f>VALUE(SUBSTITUTE(Table1[[#This Row],[Retail Price]],"$",""))</f>
        <v>1.82</v>
      </c>
      <c r="AE1407" s="4">
        <f>(Table1[[#This Row],[Retail Price Number]]*Table1[[#This Row],[Order Quantity]])-Table1[[#This Row],[Discount $ Number]]+Table1[[#This Row],[Shipping Cost Number]]</f>
        <v>70.62</v>
      </c>
      <c r="AF1407">
        <f>Table1[[#This Row],[Retail Price Number]]*Table1[[#This Row],[Order Quantity]]-Table1[[#This Row],[Discount $ Number]]</f>
        <v>69.62</v>
      </c>
      <c r="AG1407">
        <f>(Table1[[#This Row],[Retail Price Number]]*Table1[[#This Row],[Order Quantity]])-Table1[[#This Row],[Discount $ Number]]-Table1[[#This Row],[Shipping Cost Number]]</f>
        <v>68.62</v>
      </c>
      <c r="AH1407">
        <f>Table1[[#This Row],[Retail Price Number]]*Table1[[#This Row],[Order Quantity]]</f>
        <v>76.44</v>
      </c>
      <c r="AI1407">
        <f>YEAR(Table1[[#This Row],[Order Date]])</f>
        <v>2014</v>
      </c>
    </row>
    <row r="1408" spans="1:35" x14ac:dyDescent="0.3">
      <c r="A1408" t="s">
        <v>4888</v>
      </c>
      <c r="B1408" s="1">
        <v>41695</v>
      </c>
      <c r="C1408" t="s">
        <v>1128</v>
      </c>
      <c r="D1408" t="s">
        <v>1129</v>
      </c>
      <c r="E1408" t="s">
        <v>27</v>
      </c>
      <c r="F1408" t="s">
        <v>28</v>
      </c>
      <c r="G1408" t="s">
        <v>91</v>
      </c>
      <c r="H1408" t="s">
        <v>1130</v>
      </c>
      <c r="I1408" t="s">
        <v>92</v>
      </c>
      <c r="J1408" t="s">
        <v>8428</v>
      </c>
      <c r="K1408" t="s">
        <v>94</v>
      </c>
      <c r="L1408" t="s">
        <v>34</v>
      </c>
      <c r="M1408" t="s">
        <v>35</v>
      </c>
      <c r="N1408" s="1">
        <v>41697</v>
      </c>
      <c r="O1408" t="s">
        <v>170</v>
      </c>
      <c r="P1408" s="3" t="s">
        <v>67</v>
      </c>
      <c r="Q1408" t="s">
        <v>518</v>
      </c>
      <c r="R1408">
        <v>50</v>
      </c>
      <c r="S1408" t="s">
        <v>4890</v>
      </c>
      <c r="T1408" s="2">
        <v>0.09</v>
      </c>
      <c r="U1408" t="s">
        <v>1790</v>
      </c>
      <c r="V1408" t="s">
        <v>4891</v>
      </c>
      <c r="W1408" t="s">
        <v>521</v>
      </c>
      <c r="X1408" t="s">
        <v>4892</v>
      </c>
      <c r="Y1408" s="3">
        <f>VALUE(SUBSTITUTE(Table1[[#This Row],[Order Total]],"$",""))</f>
        <v>78.459999999999994</v>
      </c>
      <c r="Z1408">
        <f>VALUE(SUBSTITUTE(Table1[[#This Row],[Total]],"$",""))</f>
        <v>79.44</v>
      </c>
      <c r="AA1408" s="3">
        <f>Table1[[#This Row],[Order Total Number]]-Table1[[#This Row],[Total Number]]</f>
        <v>-0.98000000000000398</v>
      </c>
      <c r="AB1408">
        <f>VALUE(SUBSTITUTE(Table1[[#This Row],[Shipping Cost]],"$",""))</f>
        <v>1.01</v>
      </c>
      <c r="AC1408">
        <f>VALUE(SUBSTITUTE(Table1[[#This Row],[Discount $]],"$",""))</f>
        <v>6.82</v>
      </c>
      <c r="AD1408">
        <f>VALUE(SUBSTITUTE(Table1[[#This Row],[Retail Price]],"$",""))</f>
        <v>2.88</v>
      </c>
      <c r="AE1408" s="4">
        <f>(Table1[[#This Row],[Retail Price Number]]*Table1[[#This Row],[Order Quantity]])-Table1[[#This Row],[Discount $ Number]]+Table1[[#This Row],[Shipping Cost Number]]</f>
        <v>138.19</v>
      </c>
      <c r="AF1408">
        <f>Table1[[#This Row],[Retail Price Number]]*Table1[[#This Row],[Order Quantity]]-Table1[[#This Row],[Discount $ Number]]</f>
        <v>137.18</v>
      </c>
      <c r="AG1408">
        <f>(Table1[[#This Row],[Retail Price Number]]*Table1[[#This Row],[Order Quantity]])-Table1[[#This Row],[Discount $ Number]]-Table1[[#This Row],[Shipping Cost Number]]</f>
        <v>136.17000000000002</v>
      </c>
      <c r="AH1408">
        <f>Table1[[#This Row],[Retail Price Number]]*Table1[[#This Row],[Order Quantity]]</f>
        <v>144</v>
      </c>
      <c r="AI1408">
        <f>YEAR(Table1[[#This Row],[Order Date]])</f>
        <v>2014</v>
      </c>
    </row>
    <row r="1409" spans="1:35" x14ac:dyDescent="0.3">
      <c r="A1409" t="s">
        <v>4888</v>
      </c>
      <c r="B1409" s="1">
        <v>41998</v>
      </c>
      <c r="C1409" t="s">
        <v>8867</v>
      </c>
      <c r="D1409" t="s">
        <v>3740</v>
      </c>
      <c r="E1409" t="s">
        <v>27</v>
      </c>
      <c r="F1409" t="s">
        <v>28</v>
      </c>
      <c r="G1409" t="s">
        <v>77</v>
      </c>
      <c r="H1409" t="s">
        <v>30</v>
      </c>
      <c r="I1409" t="s">
        <v>63</v>
      </c>
      <c r="J1409" t="s">
        <v>896</v>
      </c>
      <c r="K1409" t="s">
        <v>94</v>
      </c>
      <c r="L1409" t="s">
        <v>95</v>
      </c>
      <c r="M1409" t="s">
        <v>35</v>
      </c>
      <c r="N1409" s="1">
        <v>42000</v>
      </c>
      <c r="O1409" t="s">
        <v>501</v>
      </c>
      <c r="P1409" s="3" t="s">
        <v>897</v>
      </c>
      <c r="Q1409" t="s">
        <v>898</v>
      </c>
      <c r="R1409">
        <v>22</v>
      </c>
      <c r="S1409" t="s">
        <v>9201</v>
      </c>
      <c r="T1409" s="2">
        <v>0.1</v>
      </c>
      <c r="U1409" t="s">
        <v>1801</v>
      </c>
      <c r="V1409" t="s">
        <v>9202</v>
      </c>
      <c r="W1409" t="s">
        <v>902</v>
      </c>
      <c r="X1409" t="s">
        <v>9203</v>
      </c>
      <c r="Y1409" s="3">
        <f>VALUE(SUBSTITUTE(Table1[[#This Row],[Order Total]],"$",""))</f>
        <v>1589.84</v>
      </c>
      <c r="Z1409">
        <f>VALUE(SUBSTITUTE(Table1[[#This Row],[Total]],"$",""))</f>
        <v>1543.59</v>
      </c>
      <c r="AA1409" s="3">
        <f>Table1[[#This Row],[Order Total Number]]-Table1[[#This Row],[Total Number]]</f>
        <v>46.25</v>
      </c>
      <c r="AB1409">
        <f>VALUE(SUBSTITUTE(Table1[[#This Row],[Shipping Cost]],"$",""))</f>
        <v>13.89</v>
      </c>
      <c r="AC1409">
        <f>VALUE(SUBSTITUTE(Table1[[#This Row],[Discount $]],"$",""))</f>
        <v>45</v>
      </c>
      <c r="AD1409">
        <f>VALUE(SUBSTITUTE(Table1[[#This Row],[Retail Price]],"$",""))</f>
        <v>36.549999999999997</v>
      </c>
      <c r="AE1409" s="4">
        <f>(Table1[[#This Row],[Retail Price Number]]*Table1[[#This Row],[Order Quantity]])-Table1[[#This Row],[Discount $ Number]]+Table1[[#This Row],[Shipping Cost Number]]</f>
        <v>772.9899999999999</v>
      </c>
      <c r="AF1409">
        <f>Table1[[#This Row],[Retail Price Number]]*Table1[[#This Row],[Order Quantity]]-Table1[[#This Row],[Discount $ Number]]</f>
        <v>759.09999999999991</v>
      </c>
      <c r="AG1409">
        <f>(Table1[[#This Row],[Retail Price Number]]*Table1[[#This Row],[Order Quantity]])-Table1[[#This Row],[Discount $ Number]]-Table1[[#This Row],[Shipping Cost Number]]</f>
        <v>745.20999999999992</v>
      </c>
      <c r="AH1409">
        <f>Table1[[#This Row],[Retail Price Number]]*Table1[[#This Row],[Order Quantity]]</f>
        <v>804.09999999999991</v>
      </c>
      <c r="AI1409">
        <f>YEAR(Table1[[#This Row],[Order Date]])</f>
        <v>2014</v>
      </c>
    </row>
    <row r="1410" spans="1:35" x14ac:dyDescent="0.3">
      <c r="A1410" t="s">
        <v>4888</v>
      </c>
      <c r="B1410" s="1">
        <v>41695</v>
      </c>
      <c r="C1410" t="s">
        <v>4617</v>
      </c>
      <c r="D1410" t="s">
        <v>106</v>
      </c>
      <c r="E1410" t="s">
        <v>46</v>
      </c>
      <c r="F1410" t="s">
        <v>47</v>
      </c>
      <c r="G1410" t="s">
        <v>77</v>
      </c>
      <c r="H1410" t="s">
        <v>107</v>
      </c>
      <c r="I1410" t="s">
        <v>31</v>
      </c>
      <c r="J1410" t="s">
        <v>4889</v>
      </c>
      <c r="K1410" t="s">
        <v>94</v>
      </c>
      <c r="L1410" t="s">
        <v>34</v>
      </c>
      <c r="M1410" t="s">
        <v>35</v>
      </c>
      <c r="N1410" s="1">
        <v>41696</v>
      </c>
      <c r="O1410" t="s">
        <v>4412</v>
      </c>
      <c r="P1410" s="3" t="s">
        <v>2794</v>
      </c>
      <c r="Q1410" t="s">
        <v>2795</v>
      </c>
      <c r="R1410">
        <v>11</v>
      </c>
      <c r="S1410" t="s">
        <v>4890</v>
      </c>
      <c r="T1410" s="2">
        <v>0.01</v>
      </c>
      <c r="U1410" t="s">
        <v>1790</v>
      </c>
      <c r="V1410" t="s">
        <v>4891</v>
      </c>
      <c r="W1410" t="s">
        <v>2797</v>
      </c>
      <c r="X1410" t="s">
        <v>4892</v>
      </c>
      <c r="Y1410" s="3">
        <f>VALUE(SUBSTITUTE(Table1[[#This Row],[Order Total]],"$",""))</f>
        <v>78.459999999999994</v>
      </c>
      <c r="Z1410">
        <f>VALUE(SUBSTITUTE(Table1[[#This Row],[Total]],"$",""))</f>
        <v>79.44</v>
      </c>
      <c r="AA1410" s="3">
        <f>Table1[[#This Row],[Order Total Number]]-Table1[[#This Row],[Total Number]]</f>
        <v>-0.98000000000000398</v>
      </c>
      <c r="AB1410">
        <f>VALUE(SUBSTITUTE(Table1[[#This Row],[Shipping Cost]],"$",""))</f>
        <v>0.98</v>
      </c>
      <c r="AC1410">
        <f>VALUE(SUBSTITUTE(Table1[[#This Row],[Discount $]],"$",""))</f>
        <v>6.82</v>
      </c>
      <c r="AD1410">
        <f>VALUE(SUBSTITUTE(Table1[[#This Row],[Retail Price]],"$",""))</f>
        <v>3.28</v>
      </c>
      <c r="AE1410" s="4">
        <f>(Table1[[#This Row],[Retail Price Number]]*Table1[[#This Row],[Order Quantity]])-Table1[[#This Row],[Discount $ Number]]+Table1[[#This Row],[Shipping Cost Number]]</f>
        <v>30.24</v>
      </c>
      <c r="AF1410">
        <f>Table1[[#This Row],[Retail Price Number]]*Table1[[#This Row],[Order Quantity]]-Table1[[#This Row],[Discount $ Number]]</f>
        <v>29.259999999999998</v>
      </c>
      <c r="AG1410">
        <f>(Table1[[#This Row],[Retail Price Number]]*Table1[[#This Row],[Order Quantity]])-Table1[[#This Row],[Discount $ Number]]-Table1[[#This Row],[Shipping Cost Number]]</f>
        <v>28.279999999999998</v>
      </c>
      <c r="AH1410">
        <f>Table1[[#This Row],[Retail Price Number]]*Table1[[#This Row],[Order Quantity]]</f>
        <v>36.08</v>
      </c>
      <c r="AI1410">
        <f>YEAR(Table1[[#This Row],[Order Date]])</f>
        <v>2014</v>
      </c>
    </row>
    <row r="1411" spans="1:35" x14ac:dyDescent="0.3">
      <c r="A1411" t="s">
        <v>4888</v>
      </c>
      <c r="B1411" s="1">
        <v>41695</v>
      </c>
      <c r="C1411" t="s">
        <v>4617</v>
      </c>
      <c r="D1411" t="s">
        <v>106</v>
      </c>
      <c r="E1411" t="s">
        <v>46</v>
      </c>
      <c r="F1411" t="s">
        <v>47</v>
      </c>
      <c r="G1411" t="s">
        <v>77</v>
      </c>
      <c r="H1411" t="s">
        <v>107</v>
      </c>
      <c r="I1411" t="s">
        <v>121</v>
      </c>
      <c r="J1411" t="s">
        <v>4889</v>
      </c>
      <c r="K1411" t="s">
        <v>94</v>
      </c>
      <c r="L1411" t="s">
        <v>109</v>
      </c>
      <c r="M1411" t="s">
        <v>35</v>
      </c>
      <c r="N1411" s="1">
        <v>41696</v>
      </c>
      <c r="O1411" t="s">
        <v>4412</v>
      </c>
      <c r="P1411" s="3" t="s">
        <v>2794</v>
      </c>
      <c r="Q1411" t="s">
        <v>2795</v>
      </c>
      <c r="R1411">
        <v>34</v>
      </c>
      <c r="S1411" t="s">
        <v>4890</v>
      </c>
      <c r="T1411" s="2">
        <v>0.04</v>
      </c>
      <c r="U1411" t="s">
        <v>1790</v>
      </c>
      <c r="V1411" t="s">
        <v>4891</v>
      </c>
      <c r="W1411" t="s">
        <v>2797</v>
      </c>
      <c r="X1411" t="s">
        <v>4892</v>
      </c>
      <c r="Y1411" s="3">
        <f>VALUE(SUBSTITUTE(Table1[[#This Row],[Order Total]],"$",""))</f>
        <v>78.459999999999994</v>
      </c>
      <c r="Z1411">
        <f>VALUE(SUBSTITUTE(Table1[[#This Row],[Total]],"$",""))</f>
        <v>79.44</v>
      </c>
      <c r="AA1411" s="3">
        <f>Table1[[#This Row],[Order Total Number]]-Table1[[#This Row],[Total Number]]</f>
        <v>-0.98000000000000398</v>
      </c>
      <c r="AB1411">
        <f>VALUE(SUBSTITUTE(Table1[[#This Row],[Shipping Cost]],"$",""))</f>
        <v>0.98</v>
      </c>
      <c r="AC1411">
        <f>VALUE(SUBSTITUTE(Table1[[#This Row],[Discount $]],"$",""))</f>
        <v>6.82</v>
      </c>
      <c r="AD1411">
        <f>VALUE(SUBSTITUTE(Table1[[#This Row],[Retail Price]],"$",""))</f>
        <v>3.28</v>
      </c>
      <c r="AE1411" s="4">
        <f>(Table1[[#This Row],[Retail Price Number]]*Table1[[#This Row],[Order Quantity]])-Table1[[#This Row],[Discount $ Number]]+Table1[[#This Row],[Shipping Cost Number]]</f>
        <v>105.67999999999999</v>
      </c>
      <c r="AF1411">
        <f>Table1[[#This Row],[Retail Price Number]]*Table1[[#This Row],[Order Quantity]]-Table1[[#This Row],[Discount $ Number]]</f>
        <v>104.69999999999999</v>
      </c>
      <c r="AG1411">
        <f>(Table1[[#This Row],[Retail Price Number]]*Table1[[#This Row],[Order Quantity]])-Table1[[#This Row],[Discount $ Number]]-Table1[[#This Row],[Shipping Cost Number]]</f>
        <v>103.71999999999998</v>
      </c>
      <c r="AH1411">
        <f>Table1[[#This Row],[Retail Price Number]]*Table1[[#This Row],[Order Quantity]]</f>
        <v>111.52</v>
      </c>
      <c r="AI1411">
        <f>YEAR(Table1[[#This Row],[Order Date]])</f>
        <v>2014</v>
      </c>
    </row>
    <row r="1412" spans="1:35" x14ac:dyDescent="0.3">
      <c r="A1412" t="s">
        <v>4888</v>
      </c>
      <c r="B1412" s="1">
        <v>41695</v>
      </c>
      <c r="C1412" t="s">
        <v>2602</v>
      </c>
      <c r="D1412" t="s">
        <v>929</v>
      </c>
      <c r="E1412" t="s">
        <v>27</v>
      </c>
      <c r="F1412" t="s">
        <v>28</v>
      </c>
      <c r="G1412" t="s">
        <v>29</v>
      </c>
      <c r="H1412" t="s">
        <v>217</v>
      </c>
      <c r="I1412" t="s">
        <v>31</v>
      </c>
      <c r="J1412" t="s">
        <v>4889</v>
      </c>
      <c r="K1412" t="s">
        <v>94</v>
      </c>
      <c r="L1412" t="s">
        <v>95</v>
      </c>
      <c r="M1412" t="s">
        <v>35</v>
      </c>
      <c r="N1412" s="1">
        <v>41696</v>
      </c>
      <c r="O1412" t="s">
        <v>4412</v>
      </c>
      <c r="P1412" s="3" t="s">
        <v>2794</v>
      </c>
      <c r="Q1412" t="s">
        <v>2795</v>
      </c>
      <c r="R1412">
        <v>29</v>
      </c>
      <c r="S1412" t="s">
        <v>4890</v>
      </c>
      <c r="T1412" s="2">
        <v>0.03</v>
      </c>
      <c r="U1412" t="s">
        <v>1790</v>
      </c>
      <c r="V1412" t="s">
        <v>4891</v>
      </c>
      <c r="W1412" t="s">
        <v>2797</v>
      </c>
      <c r="X1412" t="s">
        <v>4892</v>
      </c>
      <c r="Y1412" s="3">
        <f>VALUE(SUBSTITUTE(Table1[[#This Row],[Order Total]],"$",""))</f>
        <v>78.459999999999994</v>
      </c>
      <c r="Z1412">
        <f>VALUE(SUBSTITUTE(Table1[[#This Row],[Total]],"$",""))</f>
        <v>79.44</v>
      </c>
      <c r="AA1412" s="3">
        <f>Table1[[#This Row],[Order Total Number]]-Table1[[#This Row],[Total Number]]</f>
        <v>-0.98000000000000398</v>
      </c>
      <c r="AB1412">
        <f>VALUE(SUBSTITUTE(Table1[[#This Row],[Shipping Cost]],"$",""))</f>
        <v>0.98</v>
      </c>
      <c r="AC1412">
        <f>VALUE(SUBSTITUTE(Table1[[#This Row],[Discount $]],"$",""))</f>
        <v>6.82</v>
      </c>
      <c r="AD1412">
        <f>VALUE(SUBSTITUTE(Table1[[#This Row],[Retail Price]],"$",""))</f>
        <v>3.28</v>
      </c>
      <c r="AE1412" s="4">
        <f>(Table1[[#This Row],[Retail Price Number]]*Table1[[#This Row],[Order Quantity]])-Table1[[#This Row],[Discount $ Number]]+Table1[[#This Row],[Shipping Cost Number]]</f>
        <v>89.279999999999987</v>
      </c>
      <c r="AF1412">
        <f>Table1[[#This Row],[Retail Price Number]]*Table1[[#This Row],[Order Quantity]]-Table1[[#This Row],[Discount $ Number]]</f>
        <v>88.299999999999983</v>
      </c>
      <c r="AG1412">
        <f>(Table1[[#This Row],[Retail Price Number]]*Table1[[#This Row],[Order Quantity]])-Table1[[#This Row],[Discount $ Number]]-Table1[[#This Row],[Shipping Cost Number]]</f>
        <v>87.319999999999979</v>
      </c>
      <c r="AH1412">
        <f>Table1[[#This Row],[Retail Price Number]]*Table1[[#This Row],[Order Quantity]]</f>
        <v>95.11999999999999</v>
      </c>
      <c r="AI1412">
        <f>YEAR(Table1[[#This Row],[Order Date]])</f>
        <v>2014</v>
      </c>
    </row>
    <row r="1413" spans="1:35" x14ac:dyDescent="0.3">
      <c r="A1413" t="s">
        <v>4888</v>
      </c>
      <c r="B1413" s="1">
        <v>41695</v>
      </c>
      <c r="C1413" t="s">
        <v>12772</v>
      </c>
      <c r="D1413" t="s">
        <v>120</v>
      </c>
      <c r="E1413" t="s">
        <v>27</v>
      </c>
      <c r="F1413" t="s">
        <v>28</v>
      </c>
      <c r="G1413" t="s">
        <v>91</v>
      </c>
      <c r="H1413" t="s">
        <v>62</v>
      </c>
      <c r="I1413" t="s">
        <v>31</v>
      </c>
      <c r="J1413" t="s">
        <v>4889</v>
      </c>
      <c r="K1413" t="s">
        <v>723</v>
      </c>
      <c r="L1413" t="s">
        <v>50</v>
      </c>
      <c r="M1413" t="s">
        <v>35</v>
      </c>
      <c r="N1413" s="1">
        <v>41696</v>
      </c>
      <c r="O1413" t="s">
        <v>4412</v>
      </c>
      <c r="P1413" s="3" t="s">
        <v>2794</v>
      </c>
      <c r="Q1413" t="s">
        <v>2795</v>
      </c>
      <c r="S1413" t="s">
        <v>4890</v>
      </c>
      <c r="T1413" s="2">
        <v>0.04</v>
      </c>
      <c r="U1413" t="s">
        <v>1790</v>
      </c>
      <c r="V1413" t="s">
        <v>4891</v>
      </c>
      <c r="W1413" t="s">
        <v>2797</v>
      </c>
      <c r="X1413" t="s">
        <v>4892</v>
      </c>
      <c r="Y1413" s="3">
        <f>VALUE(SUBSTITUTE(Table1[[#This Row],[Order Total]],"$",""))</f>
        <v>78.459999999999994</v>
      </c>
      <c r="Z1413">
        <f>VALUE(SUBSTITUTE(Table1[[#This Row],[Total]],"$",""))</f>
        <v>79.44</v>
      </c>
      <c r="AA1413" s="3">
        <f>Table1[[#This Row],[Order Total Number]]-Table1[[#This Row],[Total Number]]</f>
        <v>-0.98000000000000398</v>
      </c>
      <c r="AB1413">
        <f>VALUE(SUBSTITUTE(Table1[[#This Row],[Shipping Cost]],"$",""))</f>
        <v>0.98</v>
      </c>
      <c r="AC1413">
        <f>VALUE(SUBSTITUTE(Table1[[#This Row],[Discount $]],"$",""))</f>
        <v>6.82</v>
      </c>
      <c r="AD1413">
        <f>VALUE(SUBSTITUTE(Table1[[#This Row],[Retail Price]],"$",""))</f>
        <v>3.28</v>
      </c>
      <c r="AE1413" s="4">
        <f>(Table1[[#This Row],[Retail Price Number]]*Table1[[#This Row],[Order Quantity]])-Table1[[#This Row],[Discount $ Number]]+Table1[[#This Row],[Shipping Cost Number]]</f>
        <v>-5.84</v>
      </c>
      <c r="AF1413">
        <f>Table1[[#This Row],[Retail Price Number]]*Table1[[#This Row],[Order Quantity]]-Table1[[#This Row],[Discount $ Number]]</f>
        <v>-6.82</v>
      </c>
      <c r="AG1413">
        <f>(Table1[[#This Row],[Retail Price Number]]*Table1[[#This Row],[Order Quantity]])-Table1[[#This Row],[Discount $ Number]]-Table1[[#This Row],[Shipping Cost Number]]</f>
        <v>-7.8000000000000007</v>
      </c>
      <c r="AH1413">
        <f>Table1[[#This Row],[Retail Price Number]]*Table1[[#This Row],[Order Quantity]]</f>
        <v>0</v>
      </c>
      <c r="AI1413">
        <f>YEAR(Table1[[#This Row],[Order Date]])</f>
        <v>2014</v>
      </c>
    </row>
    <row r="1414" spans="1:35" x14ac:dyDescent="0.3">
      <c r="A1414" t="s">
        <v>927</v>
      </c>
      <c r="B1414" s="1">
        <v>41363</v>
      </c>
      <c r="C1414" t="s">
        <v>928</v>
      </c>
      <c r="D1414" t="s">
        <v>929</v>
      </c>
      <c r="E1414" t="s">
        <v>27</v>
      </c>
      <c r="F1414" t="s">
        <v>28</v>
      </c>
      <c r="G1414" t="s">
        <v>134</v>
      </c>
      <c r="H1414" t="s">
        <v>217</v>
      </c>
      <c r="I1414" t="s">
        <v>196</v>
      </c>
      <c r="J1414" t="s">
        <v>206</v>
      </c>
      <c r="K1414" t="s">
        <v>94</v>
      </c>
      <c r="L1414" t="s">
        <v>34</v>
      </c>
      <c r="M1414" t="s">
        <v>35</v>
      </c>
      <c r="N1414" s="1">
        <v>41364</v>
      </c>
      <c r="O1414" t="s">
        <v>207</v>
      </c>
      <c r="P1414" s="3" t="s">
        <v>208</v>
      </c>
      <c r="Q1414" t="s">
        <v>125</v>
      </c>
      <c r="R1414">
        <v>8</v>
      </c>
      <c r="S1414" t="s">
        <v>930</v>
      </c>
      <c r="T1414" s="2">
        <v>7.0000000000000007E-2</v>
      </c>
      <c r="U1414" t="s">
        <v>931</v>
      </c>
      <c r="V1414" t="s">
        <v>932</v>
      </c>
      <c r="W1414" t="s">
        <v>212</v>
      </c>
      <c r="X1414" t="s">
        <v>933</v>
      </c>
      <c r="Y1414" s="3">
        <f>VALUE(SUBSTITUTE(Table1[[#This Row],[Order Total]],"$",""))</f>
        <v>59.33</v>
      </c>
      <c r="Z1414">
        <f>VALUE(SUBSTITUTE(Table1[[#This Row],[Total]],"$",""))</f>
        <v>60.68</v>
      </c>
      <c r="AA1414" s="3">
        <f>Table1[[#This Row],[Order Total Number]]-Table1[[#This Row],[Total Number]]</f>
        <v>-1.3500000000000014</v>
      </c>
      <c r="AB1414">
        <f>VALUE(SUBSTITUTE(Table1[[#This Row],[Shipping Cost]],"$",""))</f>
        <v>7.01</v>
      </c>
      <c r="AC1414">
        <f>VALUE(SUBSTITUTE(Table1[[#This Row],[Discount $]],"$",""))</f>
        <v>0.17</v>
      </c>
      <c r="AD1414">
        <f>VALUE(SUBSTITUTE(Table1[[#This Row],[Retail Price]],"$",""))</f>
        <v>3.89</v>
      </c>
      <c r="AE1414" s="4">
        <f>(Table1[[#This Row],[Retail Price Number]]*Table1[[#This Row],[Order Quantity]])-Table1[[#This Row],[Discount $ Number]]+Table1[[#This Row],[Shipping Cost Number]]</f>
        <v>37.96</v>
      </c>
      <c r="AF1414">
        <f>Table1[[#This Row],[Retail Price Number]]*Table1[[#This Row],[Order Quantity]]-Table1[[#This Row],[Discount $ Number]]</f>
        <v>30.95</v>
      </c>
      <c r="AG1414">
        <f>(Table1[[#This Row],[Retail Price Number]]*Table1[[#This Row],[Order Quantity]])-Table1[[#This Row],[Discount $ Number]]-Table1[[#This Row],[Shipping Cost Number]]</f>
        <v>23.939999999999998</v>
      </c>
      <c r="AH1414">
        <f>Table1[[#This Row],[Retail Price Number]]*Table1[[#This Row],[Order Quantity]]</f>
        <v>31.12</v>
      </c>
      <c r="AI1414">
        <f>YEAR(Table1[[#This Row],[Order Date]])</f>
        <v>2013</v>
      </c>
    </row>
    <row r="1415" spans="1:35" x14ac:dyDescent="0.3">
      <c r="A1415" t="s">
        <v>927</v>
      </c>
      <c r="B1415" s="1">
        <v>41798</v>
      </c>
      <c r="C1415" t="s">
        <v>143</v>
      </c>
      <c r="D1415" t="s">
        <v>144</v>
      </c>
      <c r="E1415" t="s">
        <v>46</v>
      </c>
      <c r="F1415" t="s">
        <v>47</v>
      </c>
      <c r="G1415" t="s">
        <v>134</v>
      </c>
      <c r="H1415" t="s">
        <v>107</v>
      </c>
      <c r="I1415" t="s">
        <v>31</v>
      </c>
      <c r="J1415" t="s">
        <v>651</v>
      </c>
      <c r="K1415" t="s">
        <v>94</v>
      </c>
      <c r="L1415" t="s">
        <v>34</v>
      </c>
      <c r="M1415" t="s">
        <v>156</v>
      </c>
      <c r="N1415" s="1">
        <v>41800</v>
      </c>
      <c r="O1415" t="s">
        <v>652</v>
      </c>
      <c r="P1415" s="3" t="s">
        <v>653</v>
      </c>
      <c r="Q1415" t="s">
        <v>98</v>
      </c>
      <c r="R1415">
        <v>27</v>
      </c>
      <c r="S1415" t="s">
        <v>2892</v>
      </c>
      <c r="T1415" s="2">
        <v>0</v>
      </c>
      <c r="U1415" t="s">
        <v>762</v>
      </c>
      <c r="V1415" t="s">
        <v>2893</v>
      </c>
      <c r="W1415" t="s">
        <v>57</v>
      </c>
      <c r="X1415" t="s">
        <v>2894</v>
      </c>
      <c r="Y1415" s="3">
        <f>VALUE(SUBSTITUTE(Table1[[#This Row],[Order Total]],"$",""))</f>
        <v>80.62</v>
      </c>
      <c r="Z1415">
        <f>VALUE(SUBSTITUTE(Table1[[#This Row],[Total]],"$",""))</f>
        <v>83.57</v>
      </c>
      <c r="AA1415" s="3">
        <f>Table1[[#This Row],[Order Total Number]]-Table1[[#This Row],[Total Number]]</f>
        <v>-2.9499999999999886</v>
      </c>
      <c r="AB1415">
        <f>VALUE(SUBSTITUTE(Table1[[#This Row],[Shipping Cost]],"$",""))</f>
        <v>0.7</v>
      </c>
      <c r="AC1415">
        <f>VALUE(SUBSTITUTE(Table1[[#This Row],[Discount $]],"$",""))</f>
        <v>5.44</v>
      </c>
      <c r="AD1415">
        <f>VALUE(SUBSTITUTE(Table1[[#This Row],[Retail Price]],"$",""))</f>
        <v>1.26</v>
      </c>
      <c r="AE1415" s="4">
        <f>(Table1[[#This Row],[Retail Price Number]]*Table1[[#This Row],[Order Quantity]])-Table1[[#This Row],[Discount $ Number]]+Table1[[#This Row],[Shipping Cost Number]]</f>
        <v>29.28</v>
      </c>
      <c r="AF1415">
        <f>Table1[[#This Row],[Retail Price Number]]*Table1[[#This Row],[Order Quantity]]-Table1[[#This Row],[Discount $ Number]]</f>
        <v>28.580000000000002</v>
      </c>
      <c r="AG1415">
        <f>(Table1[[#This Row],[Retail Price Number]]*Table1[[#This Row],[Order Quantity]])-Table1[[#This Row],[Discount $ Number]]-Table1[[#This Row],[Shipping Cost Number]]</f>
        <v>27.880000000000003</v>
      </c>
      <c r="AH1415">
        <f>Table1[[#This Row],[Retail Price Number]]*Table1[[#This Row],[Order Quantity]]</f>
        <v>34.020000000000003</v>
      </c>
      <c r="AI1415">
        <f>YEAR(Table1[[#This Row],[Order Date]])</f>
        <v>2014</v>
      </c>
    </row>
    <row r="1416" spans="1:35" x14ac:dyDescent="0.3">
      <c r="A1416" t="s">
        <v>927</v>
      </c>
      <c r="B1416" s="1">
        <v>41579</v>
      </c>
      <c r="C1416" t="s">
        <v>2431</v>
      </c>
      <c r="D1416" t="s">
        <v>1053</v>
      </c>
      <c r="E1416" t="s">
        <v>27</v>
      </c>
      <c r="F1416" t="s">
        <v>28</v>
      </c>
      <c r="G1416" t="s">
        <v>134</v>
      </c>
      <c r="H1416" t="s">
        <v>281</v>
      </c>
      <c r="I1416" t="s">
        <v>63</v>
      </c>
      <c r="J1416" t="s">
        <v>564</v>
      </c>
      <c r="K1416" t="s">
        <v>33</v>
      </c>
      <c r="L1416" t="s">
        <v>392</v>
      </c>
      <c r="M1416" t="s">
        <v>393</v>
      </c>
      <c r="N1416" s="1">
        <v>41580</v>
      </c>
      <c r="O1416" t="s">
        <v>565</v>
      </c>
      <c r="P1416" s="3" t="s">
        <v>566</v>
      </c>
      <c r="Q1416" t="s">
        <v>567</v>
      </c>
      <c r="R1416">
        <v>47</v>
      </c>
      <c r="S1416" t="s">
        <v>385</v>
      </c>
      <c r="T1416" s="2">
        <v>0.02</v>
      </c>
      <c r="U1416" t="s">
        <v>1512</v>
      </c>
      <c r="V1416" t="s">
        <v>4596</v>
      </c>
      <c r="W1416" t="s">
        <v>224</v>
      </c>
      <c r="X1416" t="s">
        <v>4597</v>
      </c>
      <c r="Y1416" s="3">
        <f>VALUE(SUBSTITUTE(Table1[[#This Row],[Order Total]],"$",""))</f>
        <v>121.83</v>
      </c>
      <c r="Z1416">
        <f>VALUE(SUBSTITUTE(Table1[[#This Row],[Total]],"$",""))</f>
        <v>132.94999999999999</v>
      </c>
      <c r="AA1416" s="3">
        <f>Table1[[#This Row],[Order Total Number]]-Table1[[#This Row],[Total Number]]</f>
        <v>-11.11999999999999</v>
      </c>
      <c r="AB1416">
        <f>VALUE(SUBSTITUTE(Table1[[#This Row],[Shipping Cost]],"$",""))</f>
        <v>0.5</v>
      </c>
      <c r="AC1416">
        <f>VALUE(SUBSTITUTE(Table1[[#This Row],[Discount $]],"$",""))</f>
        <v>5.05</v>
      </c>
      <c r="AD1416">
        <f>VALUE(SUBSTITUTE(Table1[[#This Row],[Retail Price]],"$",""))</f>
        <v>6.3</v>
      </c>
      <c r="AE1416" s="4">
        <f>(Table1[[#This Row],[Retail Price Number]]*Table1[[#This Row],[Order Quantity]])-Table1[[#This Row],[Discount $ Number]]+Table1[[#This Row],[Shipping Cost Number]]</f>
        <v>291.54999999999995</v>
      </c>
      <c r="AF1416">
        <f>Table1[[#This Row],[Retail Price Number]]*Table1[[#This Row],[Order Quantity]]-Table1[[#This Row],[Discount $ Number]]</f>
        <v>291.04999999999995</v>
      </c>
      <c r="AG1416">
        <f>(Table1[[#This Row],[Retail Price Number]]*Table1[[#This Row],[Order Quantity]])-Table1[[#This Row],[Discount $ Number]]-Table1[[#This Row],[Shipping Cost Number]]</f>
        <v>290.54999999999995</v>
      </c>
      <c r="AH1416">
        <f>Table1[[#This Row],[Retail Price Number]]*Table1[[#This Row],[Order Quantity]]</f>
        <v>296.09999999999997</v>
      </c>
      <c r="AI1416">
        <f>YEAR(Table1[[#This Row],[Order Date]])</f>
        <v>2013</v>
      </c>
    </row>
    <row r="1417" spans="1:35" x14ac:dyDescent="0.3">
      <c r="A1417" t="s">
        <v>927</v>
      </c>
      <c r="B1417" s="1">
        <v>41425</v>
      </c>
      <c r="C1417" t="s">
        <v>354</v>
      </c>
      <c r="D1417" t="s">
        <v>61</v>
      </c>
      <c r="E1417" t="s">
        <v>27</v>
      </c>
      <c r="F1417" t="s">
        <v>28</v>
      </c>
      <c r="G1417" t="s">
        <v>134</v>
      </c>
      <c r="H1417" t="s">
        <v>62</v>
      </c>
      <c r="I1417" t="s">
        <v>92</v>
      </c>
      <c r="J1417" t="s">
        <v>507</v>
      </c>
      <c r="K1417" t="s">
        <v>94</v>
      </c>
      <c r="L1417" t="s">
        <v>34</v>
      </c>
      <c r="M1417" t="s">
        <v>156</v>
      </c>
      <c r="N1417" s="1">
        <v>41427</v>
      </c>
      <c r="O1417" t="s">
        <v>508</v>
      </c>
      <c r="P1417" s="3" t="s">
        <v>509</v>
      </c>
      <c r="Q1417" t="s">
        <v>510</v>
      </c>
      <c r="R1417">
        <v>42</v>
      </c>
      <c r="S1417" t="s">
        <v>5101</v>
      </c>
      <c r="T1417" s="2">
        <v>7.0000000000000007E-2</v>
      </c>
      <c r="U1417" t="s">
        <v>3966</v>
      </c>
      <c r="V1417" t="s">
        <v>5102</v>
      </c>
      <c r="W1417" t="s">
        <v>514</v>
      </c>
      <c r="X1417" t="s">
        <v>5103</v>
      </c>
      <c r="Y1417" s="3">
        <f>VALUE(SUBSTITUTE(Table1[[#This Row],[Order Total]],"$",""))</f>
        <v>422.1</v>
      </c>
      <c r="Z1417">
        <f>VALUE(SUBSTITUTE(Table1[[#This Row],[Total]],"$",""))</f>
        <v>423.29</v>
      </c>
      <c r="AA1417" s="3">
        <f>Table1[[#This Row],[Order Total Number]]-Table1[[#This Row],[Total Number]]</f>
        <v>-1.1899999999999977</v>
      </c>
      <c r="AB1417">
        <f>VALUE(SUBSTITUTE(Table1[[#This Row],[Shipping Cost]],"$",""))</f>
        <v>4.68</v>
      </c>
      <c r="AC1417">
        <f>VALUE(SUBSTITUTE(Table1[[#This Row],[Discount $]],"$",""))</f>
        <v>18.559999999999999</v>
      </c>
      <c r="AD1417">
        <f>VALUE(SUBSTITUTE(Table1[[#This Row],[Retail Price]],"$",""))</f>
        <v>10.23</v>
      </c>
      <c r="AE1417" s="4">
        <f>(Table1[[#This Row],[Retail Price Number]]*Table1[[#This Row],[Order Quantity]])-Table1[[#This Row],[Discount $ Number]]+Table1[[#This Row],[Shipping Cost Number]]</f>
        <v>415.78000000000003</v>
      </c>
      <c r="AF1417">
        <f>Table1[[#This Row],[Retail Price Number]]*Table1[[#This Row],[Order Quantity]]-Table1[[#This Row],[Discount $ Number]]</f>
        <v>411.1</v>
      </c>
      <c r="AG1417">
        <f>(Table1[[#This Row],[Retail Price Number]]*Table1[[#This Row],[Order Quantity]])-Table1[[#This Row],[Discount $ Number]]-Table1[[#This Row],[Shipping Cost Number]]</f>
        <v>406.42</v>
      </c>
      <c r="AH1417">
        <f>Table1[[#This Row],[Retail Price Number]]*Table1[[#This Row],[Order Quantity]]</f>
        <v>429.66</v>
      </c>
      <c r="AI1417">
        <f>YEAR(Table1[[#This Row],[Order Date]])</f>
        <v>2013</v>
      </c>
    </row>
    <row r="1418" spans="1:35" x14ac:dyDescent="0.3">
      <c r="A1418" t="s">
        <v>927</v>
      </c>
      <c r="B1418" s="1">
        <v>41774</v>
      </c>
      <c r="C1418" t="s">
        <v>2719</v>
      </c>
      <c r="D1418" t="s">
        <v>240</v>
      </c>
      <c r="E1418" t="s">
        <v>27</v>
      </c>
      <c r="F1418" t="s">
        <v>28</v>
      </c>
      <c r="G1418" t="s">
        <v>77</v>
      </c>
      <c r="H1418" t="s">
        <v>241</v>
      </c>
      <c r="I1418" t="s">
        <v>31</v>
      </c>
      <c r="J1418" t="s">
        <v>822</v>
      </c>
      <c r="K1418" t="s">
        <v>723</v>
      </c>
      <c r="L1418" t="s">
        <v>109</v>
      </c>
      <c r="M1418" t="s">
        <v>35</v>
      </c>
      <c r="N1418" s="1">
        <v>41775</v>
      </c>
      <c r="O1418" t="s">
        <v>823</v>
      </c>
      <c r="P1418" s="3" t="s">
        <v>824</v>
      </c>
      <c r="Q1418" t="s">
        <v>825</v>
      </c>
      <c r="R1418">
        <v>1</v>
      </c>
      <c r="S1418" t="s">
        <v>3668</v>
      </c>
      <c r="T1418" s="2">
        <v>0.1</v>
      </c>
      <c r="U1418" t="s">
        <v>127</v>
      </c>
      <c r="V1418" t="s">
        <v>3668</v>
      </c>
      <c r="W1418" t="s">
        <v>829</v>
      </c>
      <c r="X1418" t="s">
        <v>3669</v>
      </c>
      <c r="Y1418" s="3">
        <f>VALUE(SUBSTITUTE(Table1[[#This Row],[Order Total]],"$",""))</f>
        <v>89.5</v>
      </c>
      <c r="Z1418">
        <f>VALUE(SUBSTITUTE(Table1[[#This Row],[Total]],"$",""))</f>
        <v>94.97</v>
      </c>
      <c r="AA1418" s="3">
        <f>Table1[[#This Row],[Order Total Number]]-Table1[[#This Row],[Total Number]]</f>
        <v>-5.4699999999999989</v>
      </c>
      <c r="AB1418">
        <f>VALUE(SUBSTITUTE(Table1[[#This Row],[Shipping Cost]],"$",""))</f>
        <v>4.82</v>
      </c>
      <c r="AC1418">
        <f>VALUE(SUBSTITUTE(Table1[[#This Row],[Discount $]],"$",""))</f>
        <v>0</v>
      </c>
      <c r="AD1418">
        <f>VALUE(SUBSTITUTE(Table1[[#This Row],[Retail Price]],"$",""))</f>
        <v>9.85</v>
      </c>
      <c r="AE1418" s="4">
        <f>(Table1[[#This Row],[Retail Price Number]]*Table1[[#This Row],[Order Quantity]])-Table1[[#This Row],[Discount $ Number]]+Table1[[#This Row],[Shipping Cost Number]]</f>
        <v>14.67</v>
      </c>
      <c r="AF1418">
        <f>Table1[[#This Row],[Retail Price Number]]*Table1[[#This Row],[Order Quantity]]-Table1[[#This Row],[Discount $ Number]]</f>
        <v>9.85</v>
      </c>
      <c r="AG1418">
        <f>(Table1[[#This Row],[Retail Price Number]]*Table1[[#This Row],[Order Quantity]])-Table1[[#This Row],[Discount $ Number]]-Table1[[#This Row],[Shipping Cost Number]]</f>
        <v>5.0299999999999994</v>
      </c>
      <c r="AH1418">
        <f>Table1[[#This Row],[Retail Price Number]]*Table1[[#This Row],[Order Quantity]]</f>
        <v>9.85</v>
      </c>
      <c r="AI1418">
        <f>YEAR(Table1[[#This Row],[Order Date]])</f>
        <v>2014</v>
      </c>
    </row>
    <row r="1419" spans="1:35" x14ac:dyDescent="0.3">
      <c r="A1419" t="s">
        <v>927</v>
      </c>
      <c r="B1419" s="1">
        <v>41425</v>
      </c>
      <c r="C1419" t="s">
        <v>354</v>
      </c>
      <c r="D1419" t="s">
        <v>61</v>
      </c>
      <c r="E1419" t="s">
        <v>27</v>
      </c>
      <c r="F1419" t="s">
        <v>28</v>
      </c>
      <c r="G1419" t="s">
        <v>91</v>
      </c>
      <c r="H1419" t="s">
        <v>62</v>
      </c>
      <c r="I1419" t="s">
        <v>196</v>
      </c>
      <c r="J1419" t="s">
        <v>163</v>
      </c>
      <c r="K1419" t="s">
        <v>94</v>
      </c>
      <c r="L1419" t="s">
        <v>95</v>
      </c>
      <c r="M1419" t="s">
        <v>35</v>
      </c>
      <c r="N1419" s="1">
        <v>41427</v>
      </c>
      <c r="O1419" t="s">
        <v>164</v>
      </c>
      <c r="P1419" s="3" t="s">
        <v>165</v>
      </c>
      <c r="Q1419" t="s">
        <v>166</v>
      </c>
      <c r="R1419">
        <v>41</v>
      </c>
      <c r="S1419" t="s">
        <v>2052</v>
      </c>
      <c r="T1419" s="2">
        <v>7.0000000000000007E-2</v>
      </c>
      <c r="U1419" t="s">
        <v>6772</v>
      </c>
      <c r="V1419" t="s">
        <v>6773</v>
      </c>
      <c r="W1419" t="s">
        <v>170</v>
      </c>
      <c r="X1419" t="s">
        <v>2206</v>
      </c>
      <c r="Y1419" s="3">
        <f>VALUE(SUBSTITUTE(Table1[[#This Row],[Order Total]],"$",""))</f>
        <v>121.74</v>
      </c>
      <c r="Z1419">
        <f>VALUE(SUBSTITUTE(Table1[[#This Row],[Total]],"$",""))</f>
        <v>122.74</v>
      </c>
      <c r="AA1419" s="3">
        <f>Table1[[#This Row],[Order Total Number]]-Table1[[#This Row],[Total Number]]</f>
        <v>-1</v>
      </c>
      <c r="AB1419">
        <f>VALUE(SUBSTITUTE(Table1[[#This Row],[Shipping Cost]],"$",""))</f>
        <v>1.3</v>
      </c>
      <c r="AC1419">
        <f>VALUE(SUBSTITUTE(Table1[[#This Row],[Discount $]],"$",""))</f>
        <v>12.54</v>
      </c>
      <c r="AD1419">
        <f>VALUE(SUBSTITUTE(Table1[[#This Row],[Retail Price]],"$",""))</f>
        <v>4</v>
      </c>
      <c r="AE1419" s="4">
        <f>(Table1[[#This Row],[Retail Price Number]]*Table1[[#This Row],[Order Quantity]])-Table1[[#This Row],[Discount $ Number]]+Table1[[#This Row],[Shipping Cost Number]]</f>
        <v>152.76000000000002</v>
      </c>
      <c r="AF1419">
        <f>Table1[[#This Row],[Retail Price Number]]*Table1[[#This Row],[Order Quantity]]-Table1[[#This Row],[Discount $ Number]]</f>
        <v>151.46</v>
      </c>
      <c r="AG1419">
        <f>(Table1[[#This Row],[Retail Price Number]]*Table1[[#This Row],[Order Quantity]])-Table1[[#This Row],[Discount $ Number]]-Table1[[#This Row],[Shipping Cost Number]]</f>
        <v>150.16</v>
      </c>
      <c r="AH1419">
        <f>Table1[[#This Row],[Retail Price Number]]*Table1[[#This Row],[Order Quantity]]</f>
        <v>164</v>
      </c>
      <c r="AI1419">
        <f>YEAR(Table1[[#This Row],[Order Date]])</f>
        <v>2013</v>
      </c>
    </row>
    <row r="1420" spans="1:35" x14ac:dyDescent="0.3">
      <c r="A1420" t="s">
        <v>927</v>
      </c>
      <c r="B1420" s="1">
        <v>42024</v>
      </c>
      <c r="C1420" t="s">
        <v>1355</v>
      </c>
      <c r="D1420" t="s">
        <v>421</v>
      </c>
      <c r="E1420" t="s">
        <v>27</v>
      </c>
      <c r="F1420" t="s">
        <v>28</v>
      </c>
      <c r="G1420" t="s">
        <v>77</v>
      </c>
      <c r="H1420" t="s">
        <v>422</v>
      </c>
      <c r="I1420" t="s">
        <v>92</v>
      </c>
      <c r="J1420" t="s">
        <v>478</v>
      </c>
      <c r="K1420" t="s">
        <v>94</v>
      </c>
      <c r="L1420" t="s">
        <v>34</v>
      </c>
      <c r="M1420" t="s">
        <v>35</v>
      </c>
      <c r="N1420" s="1">
        <v>42025</v>
      </c>
      <c r="O1420" t="s">
        <v>479</v>
      </c>
      <c r="P1420" s="3" t="s">
        <v>480</v>
      </c>
      <c r="Q1420" t="s">
        <v>98</v>
      </c>
      <c r="R1420">
        <v>8</v>
      </c>
      <c r="S1420" t="s">
        <v>7695</v>
      </c>
      <c r="T1420" s="2">
        <v>0.04</v>
      </c>
      <c r="U1420" t="s">
        <v>7696</v>
      </c>
      <c r="V1420" t="s">
        <v>863</v>
      </c>
      <c r="W1420" t="s">
        <v>224</v>
      </c>
      <c r="X1420" t="s">
        <v>7697</v>
      </c>
      <c r="Y1420" s="3">
        <f>VALUE(SUBSTITUTE(Table1[[#This Row],[Order Total]],"$",""))</f>
        <v>127.76</v>
      </c>
      <c r="Z1420">
        <f>VALUE(SUBSTITUTE(Table1[[#This Row],[Total]],"$",""))</f>
        <v>122.16</v>
      </c>
      <c r="AA1420" s="3">
        <f>Table1[[#This Row],[Order Total Number]]-Table1[[#This Row],[Total Number]]</f>
        <v>5.6000000000000085</v>
      </c>
      <c r="AB1420">
        <f>VALUE(SUBSTITUTE(Table1[[#This Row],[Shipping Cost]],"$",""))</f>
        <v>0.5</v>
      </c>
      <c r="AC1420">
        <f>VALUE(SUBSTITUTE(Table1[[#This Row],[Discount $]],"$",""))</f>
        <v>11.12</v>
      </c>
      <c r="AD1420">
        <f>VALUE(SUBSTITUTE(Table1[[#This Row],[Retail Price]],"$",""))</f>
        <v>2.61</v>
      </c>
      <c r="AE1420" s="4">
        <f>(Table1[[#This Row],[Retail Price Number]]*Table1[[#This Row],[Order Quantity]])-Table1[[#This Row],[Discount $ Number]]+Table1[[#This Row],[Shipping Cost Number]]</f>
        <v>10.26</v>
      </c>
      <c r="AF1420">
        <f>Table1[[#This Row],[Retail Price Number]]*Table1[[#This Row],[Order Quantity]]-Table1[[#This Row],[Discount $ Number]]</f>
        <v>9.76</v>
      </c>
      <c r="AG1420">
        <f>(Table1[[#This Row],[Retail Price Number]]*Table1[[#This Row],[Order Quantity]])-Table1[[#This Row],[Discount $ Number]]-Table1[[#This Row],[Shipping Cost Number]]</f>
        <v>9.26</v>
      </c>
      <c r="AH1420">
        <f>Table1[[#This Row],[Retail Price Number]]*Table1[[#This Row],[Order Quantity]]</f>
        <v>20.88</v>
      </c>
      <c r="AI1420">
        <f>YEAR(Table1[[#This Row],[Order Date]])</f>
        <v>2015</v>
      </c>
    </row>
    <row r="1421" spans="1:35" x14ac:dyDescent="0.3">
      <c r="A1421" t="s">
        <v>927</v>
      </c>
      <c r="B1421" s="1">
        <v>41572</v>
      </c>
      <c r="C1421" t="s">
        <v>650</v>
      </c>
      <c r="D1421" t="s">
        <v>204</v>
      </c>
      <c r="E1421" t="s">
        <v>27</v>
      </c>
      <c r="F1421" t="s">
        <v>28</v>
      </c>
      <c r="G1421" t="s">
        <v>77</v>
      </c>
      <c r="H1421" t="s">
        <v>205</v>
      </c>
      <c r="I1421" t="s">
        <v>121</v>
      </c>
      <c r="J1421" t="s">
        <v>135</v>
      </c>
      <c r="K1421" t="s">
        <v>94</v>
      </c>
      <c r="L1421" t="s">
        <v>95</v>
      </c>
      <c r="M1421" t="s">
        <v>35</v>
      </c>
      <c r="N1421" s="1">
        <v>41574</v>
      </c>
      <c r="O1421" t="s">
        <v>136</v>
      </c>
      <c r="P1421" s="3" t="s">
        <v>137</v>
      </c>
      <c r="Q1421" t="s">
        <v>52</v>
      </c>
      <c r="R1421">
        <v>20</v>
      </c>
      <c r="S1421" t="s">
        <v>10058</v>
      </c>
      <c r="T1421" s="2">
        <v>0.06</v>
      </c>
      <c r="U1421" t="s">
        <v>6348</v>
      </c>
      <c r="V1421" t="s">
        <v>10059</v>
      </c>
      <c r="W1421" t="s">
        <v>72</v>
      </c>
      <c r="X1421" t="s">
        <v>10060</v>
      </c>
      <c r="Y1421" s="3">
        <f>VALUE(SUBSTITUTE(Table1[[#This Row],[Order Total]],"$",""))</f>
        <v>412</v>
      </c>
      <c r="Z1421">
        <f>VALUE(SUBSTITUTE(Table1[[#This Row],[Total]],"$",""))</f>
        <v>413.99</v>
      </c>
      <c r="AA1421" s="3">
        <f>Table1[[#This Row],[Order Total Number]]-Table1[[#This Row],[Total Number]]</f>
        <v>-1.9900000000000091</v>
      </c>
      <c r="AB1421">
        <f>VALUE(SUBSTITUTE(Table1[[#This Row],[Shipping Cost]],"$",""))</f>
        <v>0.99</v>
      </c>
      <c r="AC1421">
        <f>VALUE(SUBSTITUTE(Table1[[#This Row],[Discount $]],"$",""))</f>
        <v>45.28</v>
      </c>
      <c r="AD1421">
        <f>VALUE(SUBSTITUTE(Table1[[#This Row],[Retail Price]],"$",""))</f>
        <v>3.08</v>
      </c>
      <c r="AE1421" s="4">
        <f>(Table1[[#This Row],[Retail Price Number]]*Table1[[#This Row],[Order Quantity]])-Table1[[#This Row],[Discount $ Number]]+Table1[[#This Row],[Shipping Cost Number]]</f>
        <v>17.309999999999999</v>
      </c>
      <c r="AF1421">
        <f>Table1[[#This Row],[Retail Price Number]]*Table1[[#This Row],[Order Quantity]]-Table1[[#This Row],[Discount $ Number]]</f>
        <v>16.32</v>
      </c>
      <c r="AG1421">
        <f>(Table1[[#This Row],[Retail Price Number]]*Table1[[#This Row],[Order Quantity]])-Table1[[#This Row],[Discount $ Number]]-Table1[[#This Row],[Shipping Cost Number]]</f>
        <v>15.33</v>
      </c>
      <c r="AH1421">
        <f>Table1[[#This Row],[Retail Price Number]]*Table1[[#This Row],[Order Quantity]]</f>
        <v>61.6</v>
      </c>
      <c r="AI1421">
        <f>YEAR(Table1[[#This Row],[Order Date]])</f>
        <v>2013</v>
      </c>
    </row>
    <row r="1422" spans="1:35" x14ac:dyDescent="0.3">
      <c r="A1422" t="s">
        <v>2157</v>
      </c>
      <c r="B1422" s="1">
        <v>41695</v>
      </c>
      <c r="C1422" t="s">
        <v>89</v>
      </c>
      <c r="D1422" t="s">
        <v>90</v>
      </c>
      <c r="E1422" t="s">
        <v>27</v>
      </c>
      <c r="F1422" t="s">
        <v>28</v>
      </c>
      <c r="G1422" t="s">
        <v>77</v>
      </c>
      <c r="H1422" t="s">
        <v>30</v>
      </c>
      <c r="I1422" t="s">
        <v>121</v>
      </c>
      <c r="J1422" t="s">
        <v>1150</v>
      </c>
      <c r="K1422" t="s">
        <v>94</v>
      </c>
      <c r="L1422" t="s">
        <v>34</v>
      </c>
      <c r="M1422" t="s">
        <v>35</v>
      </c>
      <c r="N1422" s="1">
        <v>41697</v>
      </c>
      <c r="O1422" t="s">
        <v>1151</v>
      </c>
      <c r="P1422" s="3" t="s">
        <v>1152</v>
      </c>
      <c r="Q1422" t="s">
        <v>1153</v>
      </c>
      <c r="R1422">
        <v>27</v>
      </c>
      <c r="S1422" t="s">
        <v>2158</v>
      </c>
      <c r="T1422" s="2">
        <v>0.04</v>
      </c>
      <c r="U1422" t="s">
        <v>2159</v>
      </c>
      <c r="V1422" t="s">
        <v>2160</v>
      </c>
      <c r="W1422" t="s">
        <v>1156</v>
      </c>
      <c r="X1422" t="s">
        <v>2161</v>
      </c>
      <c r="Y1422" s="3">
        <f>VALUE(SUBSTITUTE(Table1[[#This Row],[Order Total]],"$",""))</f>
        <v>213.83</v>
      </c>
      <c r="Z1422">
        <f>VALUE(SUBSTITUTE(Table1[[#This Row],[Total]],"$",""))</f>
        <v>215.33</v>
      </c>
      <c r="AA1422" s="3">
        <f>Table1[[#This Row],[Order Total Number]]-Table1[[#This Row],[Total Number]]</f>
        <v>-1.5</v>
      </c>
      <c r="AB1422">
        <f>VALUE(SUBSTITUTE(Table1[[#This Row],[Shipping Cost]],"$",""))</f>
        <v>2.35</v>
      </c>
      <c r="AC1422">
        <f>VALUE(SUBSTITUTE(Table1[[#This Row],[Discount $]],"$",""))</f>
        <v>6.61</v>
      </c>
      <c r="AD1422">
        <f>VALUE(SUBSTITUTE(Table1[[#This Row],[Retail Price]],"$",""))</f>
        <v>7.08</v>
      </c>
      <c r="AE1422" s="4">
        <f>(Table1[[#This Row],[Retail Price Number]]*Table1[[#This Row],[Order Quantity]])-Table1[[#This Row],[Discount $ Number]]+Table1[[#This Row],[Shipping Cost Number]]</f>
        <v>186.89999999999998</v>
      </c>
      <c r="AF1422">
        <f>Table1[[#This Row],[Retail Price Number]]*Table1[[#This Row],[Order Quantity]]-Table1[[#This Row],[Discount $ Number]]</f>
        <v>184.54999999999998</v>
      </c>
      <c r="AG1422">
        <f>(Table1[[#This Row],[Retail Price Number]]*Table1[[#This Row],[Order Quantity]])-Table1[[#This Row],[Discount $ Number]]-Table1[[#This Row],[Shipping Cost Number]]</f>
        <v>182.2</v>
      </c>
      <c r="AH1422">
        <f>Table1[[#This Row],[Retail Price Number]]*Table1[[#This Row],[Order Quantity]]</f>
        <v>191.16</v>
      </c>
      <c r="AI1422">
        <f>YEAR(Table1[[#This Row],[Order Date]])</f>
        <v>2014</v>
      </c>
    </row>
    <row r="1423" spans="1:35" x14ac:dyDescent="0.3">
      <c r="A1423" t="s">
        <v>2157</v>
      </c>
      <c r="B1423" s="1">
        <v>42342</v>
      </c>
      <c r="C1423" t="s">
        <v>3030</v>
      </c>
      <c r="D1423" t="s">
        <v>312</v>
      </c>
      <c r="E1423" t="s">
        <v>27</v>
      </c>
      <c r="F1423" t="s">
        <v>28</v>
      </c>
      <c r="G1423" t="s">
        <v>91</v>
      </c>
      <c r="H1423" t="s">
        <v>205</v>
      </c>
      <c r="I1423" t="s">
        <v>92</v>
      </c>
      <c r="J1423" t="s">
        <v>1737</v>
      </c>
      <c r="K1423" t="s">
        <v>94</v>
      </c>
      <c r="L1423" t="s">
        <v>95</v>
      </c>
      <c r="M1423" t="s">
        <v>35</v>
      </c>
      <c r="N1423" s="1">
        <v>42341</v>
      </c>
      <c r="O1423" t="s">
        <v>1699</v>
      </c>
      <c r="P1423" s="3" t="s">
        <v>1738</v>
      </c>
      <c r="Q1423" t="s">
        <v>36</v>
      </c>
      <c r="R1423">
        <v>36</v>
      </c>
      <c r="S1423" t="s">
        <v>461</v>
      </c>
      <c r="T1423" s="2">
        <v>0.01</v>
      </c>
      <c r="U1423" t="s">
        <v>3901</v>
      </c>
      <c r="V1423" t="s">
        <v>3902</v>
      </c>
      <c r="W1423" t="s">
        <v>112</v>
      </c>
      <c r="X1423" t="s">
        <v>3903</v>
      </c>
      <c r="Y1423" s="3">
        <f>VALUE(SUBSTITUTE(Table1[[#This Row],[Order Total]],"$",""))</f>
        <v>72.58</v>
      </c>
      <c r="Z1423">
        <f>VALUE(SUBSTITUTE(Table1[[#This Row],[Total]],"$",""))</f>
        <v>73.58</v>
      </c>
      <c r="AA1423" s="3">
        <f>Table1[[#This Row],[Order Total Number]]-Table1[[#This Row],[Total Number]]</f>
        <v>-1</v>
      </c>
      <c r="AB1423">
        <f>VALUE(SUBSTITUTE(Table1[[#This Row],[Shipping Cost]],"$",""))</f>
        <v>0.75</v>
      </c>
      <c r="AC1423">
        <f>VALUE(SUBSTITUTE(Table1[[#This Row],[Discount $]],"$",""))</f>
        <v>8.06</v>
      </c>
      <c r="AD1423">
        <f>VALUE(SUBSTITUTE(Table1[[#This Row],[Retail Price]],"$",""))</f>
        <v>1.81</v>
      </c>
      <c r="AE1423" s="4">
        <f>(Table1[[#This Row],[Retail Price Number]]*Table1[[#This Row],[Order Quantity]])-Table1[[#This Row],[Discount $ Number]]+Table1[[#This Row],[Shipping Cost Number]]</f>
        <v>57.849999999999994</v>
      </c>
      <c r="AF1423">
        <f>Table1[[#This Row],[Retail Price Number]]*Table1[[#This Row],[Order Quantity]]-Table1[[#This Row],[Discount $ Number]]</f>
        <v>57.099999999999994</v>
      </c>
      <c r="AG1423">
        <f>(Table1[[#This Row],[Retail Price Number]]*Table1[[#This Row],[Order Quantity]])-Table1[[#This Row],[Discount $ Number]]-Table1[[#This Row],[Shipping Cost Number]]</f>
        <v>56.349999999999994</v>
      </c>
      <c r="AH1423">
        <f>Table1[[#This Row],[Retail Price Number]]*Table1[[#This Row],[Order Quantity]]</f>
        <v>65.16</v>
      </c>
      <c r="AI1423">
        <f>YEAR(Table1[[#This Row],[Order Date]])</f>
        <v>2015</v>
      </c>
    </row>
    <row r="1424" spans="1:35" x14ac:dyDescent="0.3">
      <c r="A1424" t="s">
        <v>2157</v>
      </c>
      <c r="B1424" s="1">
        <v>41695</v>
      </c>
      <c r="C1424" t="s">
        <v>5767</v>
      </c>
      <c r="D1424" t="s">
        <v>5768</v>
      </c>
      <c r="E1424" t="s">
        <v>27</v>
      </c>
      <c r="F1424" t="s">
        <v>28</v>
      </c>
      <c r="G1424" t="s">
        <v>91</v>
      </c>
      <c r="H1424" t="s">
        <v>62</v>
      </c>
      <c r="I1424" t="s">
        <v>196</v>
      </c>
      <c r="J1424" t="s">
        <v>1150</v>
      </c>
      <c r="K1424" t="s">
        <v>94</v>
      </c>
      <c r="L1424" t="s">
        <v>34</v>
      </c>
      <c r="M1424" t="s">
        <v>35</v>
      </c>
      <c r="N1424" s="1">
        <v>41697</v>
      </c>
      <c r="O1424" t="s">
        <v>1151</v>
      </c>
      <c r="P1424" s="3" t="s">
        <v>1152</v>
      </c>
      <c r="Q1424" t="s">
        <v>1153</v>
      </c>
      <c r="R1424">
        <v>44</v>
      </c>
      <c r="S1424" t="s">
        <v>2158</v>
      </c>
      <c r="T1424" s="2">
        <v>0.02</v>
      </c>
      <c r="U1424" t="s">
        <v>2159</v>
      </c>
      <c r="V1424" t="s">
        <v>2160</v>
      </c>
      <c r="W1424" t="s">
        <v>1156</v>
      </c>
      <c r="X1424" t="s">
        <v>2161</v>
      </c>
      <c r="Y1424" s="3">
        <f>VALUE(SUBSTITUTE(Table1[[#This Row],[Order Total]],"$",""))</f>
        <v>213.83</v>
      </c>
      <c r="Z1424">
        <f>VALUE(SUBSTITUTE(Table1[[#This Row],[Total]],"$",""))</f>
        <v>215.33</v>
      </c>
      <c r="AA1424" s="3">
        <f>Table1[[#This Row],[Order Total Number]]-Table1[[#This Row],[Total Number]]</f>
        <v>-1.5</v>
      </c>
      <c r="AB1424">
        <f>VALUE(SUBSTITUTE(Table1[[#This Row],[Shipping Cost]],"$",""))</f>
        <v>2.35</v>
      </c>
      <c r="AC1424">
        <f>VALUE(SUBSTITUTE(Table1[[#This Row],[Discount $]],"$",""))</f>
        <v>6.61</v>
      </c>
      <c r="AD1424">
        <f>VALUE(SUBSTITUTE(Table1[[#This Row],[Retail Price]],"$",""))</f>
        <v>7.08</v>
      </c>
      <c r="AE1424" s="4">
        <f>(Table1[[#This Row],[Retail Price Number]]*Table1[[#This Row],[Order Quantity]])-Table1[[#This Row],[Discount $ Number]]+Table1[[#This Row],[Shipping Cost Number]]</f>
        <v>307.26</v>
      </c>
      <c r="AF1424">
        <f>Table1[[#This Row],[Retail Price Number]]*Table1[[#This Row],[Order Quantity]]-Table1[[#This Row],[Discount $ Number]]</f>
        <v>304.90999999999997</v>
      </c>
      <c r="AG1424">
        <f>(Table1[[#This Row],[Retail Price Number]]*Table1[[#This Row],[Order Quantity]])-Table1[[#This Row],[Discount $ Number]]-Table1[[#This Row],[Shipping Cost Number]]</f>
        <v>302.55999999999995</v>
      </c>
      <c r="AH1424">
        <f>Table1[[#This Row],[Retail Price Number]]*Table1[[#This Row],[Order Quantity]]</f>
        <v>311.52</v>
      </c>
      <c r="AI1424">
        <f>YEAR(Table1[[#This Row],[Order Date]])</f>
        <v>2014</v>
      </c>
    </row>
    <row r="1425" spans="1:35" x14ac:dyDescent="0.3">
      <c r="A1425" t="s">
        <v>2157</v>
      </c>
      <c r="B1425" s="1">
        <v>41695</v>
      </c>
      <c r="C1425" t="s">
        <v>89</v>
      </c>
      <c r="D1425" t="s">
        <v>90</v>
      </c>
      <c r="E1425" t="s">
        <v>27</v>
      </c>
      <c r="F1425" t="s">
        <v>28</v>
      </c>
      <c r="G1425" t="s">
        <v>29</v>
      </c>
      <c r="H1425" t="s">
        <v>30</v>
      </c>
      <c r="I1425" t="s">
        <v>92</v>
      </c>
      <c r="J1425" t="s">
        <v>1702</v>
      </c>
      <c r="K1425" t="s">
        <v>94</v>
      </c>
      <c r="L1425" t="s">
        <v>34</v>
      </c>
      <c r="M1425" t="s">
        <v>35</v>
      </c>
      <c r="N1425" s="1">
        <v>41697</v>
      </c>
      <c r="O1425" t="s">
        <v>1703</v>
      </c>
      <c r="P1425" s="3" t="s">
        <v>1704</v>
      </c>
      <c r="Q1425" t="s">
        <v>1705</v>
      </c>
      <c r="R1425">
        <v>34</v>
      </c>
      <c r="S1425" t="s">
        <v>2158</v>
      </c>
      <c r="T1425" s="2">
        <v>0.03</v>
      </c>
      <c r="U1425" t="s">
        <v>2159</v>
      </c>
      <c r="V1425" t="s">
        <v>2160</v>
      </c>
      <c r="W1425" t="s">
        <v>428</v>
      </c>
      <c r="X1425" t="s">
        <v>2161</v>
      </c>
      <c r="Y1425" s="3">
        <f>VALUE(SUBSTITUTE(Table1[[#This Row],[Order Total]],"$",""))</f>
        <v>213.83</v>
      </c>
      <c r="Z1425">
        <f>VALUE(SUBSTITUTE(Table1[[#This Row],[Total]],"$",""))</f>
        <v>215.33</v>
      </c>
      <c r="AA1425" s="3">
        <f>Table1[[#This Row],[Order Total Number]]-Table1[[#This Row],[Total Number]]</f>
        <v>-1.5</v>
      </c>
      <c r="AB1425">
        <f>VALUE(SUBSTITUTE(Table1[[#This Row],[Shipping Cost]],"$",""))</f>
        <v>1.39</v>
      </c>
      <c r="AC1425">
        <f>VALUE(SUBSTITUTE(Table1[[#This Row],[Discount $]],"$",""))</f>
        <v>6.61</v>
      </c>
      <c r="AD1425">
        <f>VALUE(SUBSTITUTE(Table1[[#This Row],[Retail Price]],"$",""))</f>
        <v>7.64</v>
      </c>
      <c r="AE1425" s="4">
        <f>(Table1[[#This Row],[Retail Price Number]]*Table1[[#This Row],[Order Quantity]])-Table1[[#This Row],[Discount $ Number]]+Table1[[#This Row],[Shipping Cost Number]]</f>
        <v>254.53999999999996</v>
      </c>
      <c r="AF1425">
        <f>Table1[[#This Row],[Retail Price Number]]*Table1[[#This Row],[Order Quantity]]-Table1[[#This Row],[Discount $ Number]]</f>
        <v>253.14999999999998</v>
      </c>
      <c r="AG1425">
        <f>(Table1[[#This Row],[Retail Price Number]]*Table1[[#This Row],[Order Quantity]])-Table1[[#This Row],[Discount $ Number]]-Table1[[#This Row],[Shipping Cost Number]]</f>
        <v>251.76</v>
      </c>
      <c r="AH1425">
        <f>Table1[[#This Row],[Retail Price Number]]*Table1[[#This Row],[Order Quantity]]</f>
        <v>259.76</v>
      </c>
      <c r="AI1425">
        <f>YEAR(Table1[[#This Row],[Order Date]])</f>
        <v>2014</v>
      </c>
    </row>
    <row r="1426" spans="1:35" x14ac:dyDescent="0.3">
      <c r="A1426" t="s">
        <v>2157</v>
      </c>
      <c r="B1426" s="1">
        <v>41824</v>
      </c>
      <c r="C1426" t="s">
        <v>1765</v>
      </c>
      <c r="D1426" t="s">
        <v>144</v>
      </c>
      <c r="E1426" t="s">
        <v>46</v>
      </c>
      <c r="F1426" t="s">
        <v>47</v>
      </c>
      <c r="G1426" t="s">
        <v>91</v>
      </c>
      <c r="H1426" t="s">
        <v>107</v>
      </c>
      <c r="I1426" t="s">
        <v>121</v>
      </c>
      <c r="J1426" t="s">
        <v>1150</v>
      </c>
      <c r="K1426" t="s">
        <v>94</v>
      </c>
      <c r="L1426" t="s">
        <v>109</v>
      </c>
      <c r="M1426" t="s">
        <v>156</v>
      </c>
      <c r="N1426" s="1">
        <v>41826</v>
      </c>
      <c r="O1426" t="s">
        <v>1151</v>
      </c>
      <c r="P1426" s="3" t="s">
        <v>1152</v>
      </c>
      <c r="Q1426" t="s">
        <v>1153</v>
      </c>
      <c r="R1426">
        <v>22</v>
      </c>
      <c r="S1426" t="s">
        <v>2158</v>
      </c>
      <c r="T1426" s="2">
        <v>7.0000000000000007E-2</v>
      </c>
      <c r="U1426" t="s">
        <v>2159</v>
      </c>
      <c r="V1426" t="s">
        <v>2160</v>
      </c>
      <c r="W1426" t="s">
        <v>1156</v>
      </c>
      <c r="X1426" t="s">
        <v>2161</v>
      </c>
      <c r="Y1426" s="3">
        <f>VALUE(SUBSTITUTE(Table1[[#This Row],[Order Total]],"$",""))</f>
        <v>213.83</v>
      </c>
      <c r="Z1426">
        <f>VALUE(SUBSTITUTE(Table1[[#This Row],[Total]],"$",""))</f>
        <v>215.33</v>
      </c>
      <c r="AA1426" s="3">
        <f>Table1[[#This Row],[Order Total Number]]-Table1[[#This Row],[Total Number]]</f>
        <v>-1.5</v>
      </c>
      <c r="AB1426">
        <f>VALUE(SUBSTITUTE(Table1[[#This Row],[Shipping Cost]],"$",""))</f>
        <v>2.35</v>
      </c>
      <c r="AC1426">
        <f>VALUE(SUBSTITUTE(Table1[[#This Row],[Discount $]],"$",""))</f>
        <v>6.61</v>
      </c>
      <c r="AD1426">
        <f>VALUE(SUBSTITUTE(Table1[[#This Row],[Retail Price]],"$",""))</f>
        <v>7.08</v>
      </c>
      <c r="AE1426" s="4">
        <f>(Table1[[#This Row],[Retail Price Number]]*Table1[[#This Row],[Order Quantity]])-Table1[[#This Row],[Discount $ Number]]+Table1[[#This Row],[Shipping Cost Number]]</f>
        <v>151.49999999999997</v>
      </c>
      <c r="AF1426">
        <f>Table1[[#This Row],[Retail Price Number]]*Table1[[#This Row],[Order Quantity]]-Table1[[#This Row],[Discount $ Number]]</f>
        <v>149.14999999999998</v>
      </c>
      <c r="AG1426">
        <f>(Table1[[#This Row],[Retail Price Number]]*Table1[[#This Row],[Order Quantity]])-Table1[[#This Row],[Discount $ Number]]-Table1[[#This Row],[Shipping Cost Number]]</f>
        <v>146.79999999999998</v>
      </c>
      <c r="AH1426">
        <f>Table1[[#This Row],[Retail Price Number]]*Table1[[#This Row],[Order Quantity]]</f>
        <v>155.76</v>
      </c>
      <c r="AI1426">
        <f>YEAR(Table1[[#This Row],[Order Date]])</f>
        <v>2014</v>
      </c>
    </row>
    <row r="1427" spans="1:35" x14ac:dyDescent="0.3">
      <c r="A1427" t="s">
        <v>457</v>
      </c>
      <c r="B1427" s="1">
        <v>41858</v>
      </c>
      <c r="C1427" t="s">
        <v>458</v>
      </c>
      <c r="D1427" t="s">
        <v>61</v>
      </c>
      <c r="E1427" t="s">
        <v>27</v>
      </c>
      <c r="F1427" t="s">
        <v>28</v>
      </c>
      <c r="G1427" t="s">
        <v>77</v>
      </c>
      <c r="H1427" t="s">
        <v>62</v>
      </c>
      <c r="I1427" t="s">
        <v>196</v>
      </c>
      <c r="J1427" t="s">
        <v>64</v>
      </c>
      <c r="K1427" t="s">
        <v>94</v>
      </c>
      <c r="L1427" t="s">
        <v>34</v>
      </c>
      <c r="M1427" t="s">
        <v>35</v>
      </c>
      <c r="N1427" s="1">
        <v>41860</v>
      </c>
      <c r="O1427" t="s">
        <v>66</v>
      </c>
      <c r="P1427" s="3" t="s">
        <v>67</v>
      </c>
      <c r="Q1427" t="s">
        <v>68</v>
      </c>
      <c r="R1427">
        <v>20</v>
      </c>
      <c r="S1427" t="s">
        <v>459</v>
      </c>
      <c r="T1427" s="2">
        <v>7.0000000000000007E-2</v>
      </c>
      <c r="U1427" t="s">
        <v>460</v>
      </c>
      <c r="V1427" t="s">
        <v>461</v>
      </c>
      <c r="W1427" t="s">
        <v>72</v>
      </c>
      <c r="X1427" t="s">
        <v>462</v>
      </c>
      <c r="Y1427" s="3">
        <f>VALUE(SUBSTITUTE(Table1[[#This Row],[Order Total]],"$",""))</f>
        <v>80.64</v>
      </c>
      <c r="Z1427">
        <f>VALUE(SUBSTITUTE(Table1[[#This Row],[Total]],"$",""))</f>
        <v>88.34</v>
      </c>
      <c r="AA1427" s="3">
        <f>Table1[[#This Row],[Order Total Number]]-Table1[[#This Row],[Total Number]]</f>
        <v>-7.7000000000000028</v>
      </c>
      <c r="AB1427">
        <f>VALUE(SUBSTITUTE(Table1[[#This Row],[Shipping Cost]],"$",""))</f>
        <v>0.99</v>
      </c>
      <c r="AC1427">
        <f>VALUE(SUBSTITUTE(Table1[[#This Row],[Discount $]],"$",""))</f>
        <v>1.76</v>
      </c>
      <c r="AD1427">
        <f>VALUE(SUBSTITUTE(Table1[[#This Row],[Retail Price]],"$",""))</f>
        <v>2.88</v>
      </c>
      <c r="AE1427" s="4">
        <f>(Table1[[#This Row],[Retail Price Number]]*Table1[[#This Row],[Order Quantity]])-Table1[[#This Row],[Discount $ Number]]+Table1[[#This Row],[Shipping Cost Number]]</f>
        <v>56.83</v>
      </c>
      <c r="AF1427">
        <f>Table1[[#This Row],[Retail Price Number]]*Table1[[#This Row],[Order Quantity]]-Table1[[#This Row],[Discount $ Number]]</f>
        <v>55.839999999999996</v>
      </c>
      <c r="AG1427">
        <f>(Table1[[#This Row],[Retail Price Number]]*Table1[[#This Row],[Order Quantity]])-Table1[[#This Row],[Discount $ Number]]-Table1[[#This Row],[Shipping Cost Number]]</f>
        <v>54.849999999999994</v>
      </c>
      <c r="AH1427">
        <f>Table1[[#This Row],[Retail Price Number]]*Table1[[#This Row],[Order Quantity]]</f>
        <v>57.599999999999994</v>
      </c>
      <c r="AI1427">
        <f>YEAR(Table1[[#This Row],[Order Date]])</f>
        <v>2014</v>
      </c>
    </row>
    <row r="1428" spans="1:35" x14ac:dyDescent="0.3">
      <c r="A1428" t="s">
        <v>457</v>
      </c>
      <c r="B1428" s="1">
        <v>41700</v>
      </c>
      <c r="C1428" t="s">
        <v>1748</v>
      </c>
      <c r="D1428" t="s">
        <v>945</v>
      </c>
      <c r="E1428" t="s">
        <v>27</v>
      </c>
      <c r="F1428" t="s">
        <v>28</v>
      </c>
      <c r="G1428" t="s">
        <v>91</v>
      </c>
      <c r="H1428" t="s">
        <v>241</v>
      </c>
      <c r="I1428" t="s">
        <v>196</v>
      </c>
      <c r="J1428" t="s">
        <v>1813</v>
      </c>
      <c r="K1428" t="s">
        <v>94</v>
      </c>
      <c r="L1428" t="s">
        <v>34</v>
      </c>
      <c r="M1428" t="s">
        <v>35</v>
      </c>
      <c r="N1428" s="1">
        <v>41701</v>
      </c>
      <c r="O1428" t="s">
        <v>1814</v>
      </c>
      <c r="P1428" s="3" t="s">
        <v>1815</v>
      </c>
      <c r="Q1428" t="s">
        <v>1107</v>
      </c>
      <c r="R1428">
        <v>10</v>
      </c>
      <c r="S1428" t="s">
        <v>1091</v>
      </c>
      <c r="T1428" s="2">
        <v>0.06</v>
      </c>
      <c r="U1428" t="s">
        <v>5816</v>
      </c>
      <c r="V1428" t="s">
        <v>8166</v>
      </c>
      <c r="W1428" t="s">
        <v>1587</v>
      </c>
      <c r="X1428" t="s">
        <v>8167</v>
      </c>
      <c r="Y1428" s="3">
        <f>VALUE(SUBSTITUTE(Table1[[#This Row],[Order Total]],"$",""))</f>
        <v>28.59</v>
      </c>
      <c r="Z1428">
        <f>VALUE(SUBSTITUTE(Table1[[#This Row],[Total]],"$",""))</f>
        <v>34.85</v>
      </c>
      <c r="AA1428" s="3">
        <f>Table1[[#This Row],[Order Total Number]]-Table1[[#This Row],[Total Number]]</f>
        <v>-6.2600000000000016</v>
      </c>
      <c r="AB1428">
        <f>VALUE(SUBSTITUTE(Table1[[#This Row],[Shipping Cost]],"$",""))</f>
        <v>5.01</v>
      </c>
      <c r="AC1428">
        <f>VALUE(SUBSTITUTE(Table1[[#This Row],[Discount $]],"$",""))</f>
        <v>0.57999999999999996</v>
      </c>
      <c r="AD1428">
        <f>VALUE(SUBSTITUTE(Table1[[#This Row],[Retail Price]],"$",""))</f>
        <v>5.74</v>
      </c>
      <c r="AE1428" s="4">
        <f>(Table1[[#This Row],[Retail Price Number]]*Table1[[#This Row],[Order Quantity]])-Table1[[#This Row],[Discount $ Number]]+Table1[[#This Row],[Shipping Cost Number]]</f>
        <v>61.830000000000005</v>
      </c>
      <c r="AF1428">
        <f>Table1[[#This Row],[Retail Price Number]]*Table1[[#This Row],[Order Quantity]]-Table1[[#This Row],[Discount $ Number]]</f>
        <v>56.820000000000007</v>
      </c>
      <c r="AG1428">
        <f>(Table1[[#This Row],[Retail Price Number]]*Table1[[#This Row],[Order Quantity]])-Table1[[#This Row],[Discount $ Number]]-Table1[[#This Row],[Shipping Cost Number]]</f>
        <v>51.810000000000009</v>
      </c>
      <c r="AH1428">
        <f>Table1[[#This Row],[Retail Price Number]]*Table1[[#This Row],[Order Quantity]]</f>
        <v>57.400000000000006</v>
      </c>
      <c r="AI1428">
        <f>YEAR(Table1[[#This Row],[Order Date]])</f>
        <v>2014</v>
      </c>
    </row>
    <row r="1429" spans="1:35" x14ac:dyDescent="0.3">
      <c r="A1429" t="s">
        <v>457</v>
      </c>
      <c r="B1429" s="1">
        <v>41616</v>
      </c>
      <c r="C1429" t="s">
        <v>2000</v>
      </c>
      <c r="D1429" t="s">
        <v>120</v>
      </c>
      <c r="E1429" t="s">
        <v>27</v>
      </c>
      <c r="F1429" t="s">
        <v>28</v>
      </c>
      <c r="G1429" t="s">
        <v>77</v>
      </c>
      <c r="H1429" t="s">
        <v>62</v>
      </c>
      <c r="I1429" t="s">
        <v>31</v>
      </c>
      <c r="J1429" t="s">
        <v>355</v>
      </c>
      <c r="K1429" t="s">
        <v>94</v>
      </c>
      <c r="L1429" t="s">
        <v>34</v>
      </c>
      <c r="M1429" t="s">
        <v>156</v>
      </c>
      <c r="N1429" s="1">
        <v>41616</v>
      </c>
      <c r="O1429" t="s">
        <v>129</v>
      </c>
      <c r="P1429" s="3" t="s">
        <v>356</v>
      </c>
      <c r="Q1429" t="s">
        <v>357</v>
      </c>
      <c r="R1429">
        <v>29</v>
      </c>
      <c r="S1429" t="s">
        <v>7230</v>
      </c>
      <c r="T1429" s="2">
        <v>0.1</v>
      </c>
      <c r="U1429" t="s">
        <v>1663</v>
      </c>
      <c r="V1429" t="s">
        <v>12106</v>
      </c>
      <c r="W1429" t="s">
        <v>361</v>
      </c>
      <c r="X1429" t="s">
        <v>7266</v>
      </c>
      <c r="Y1429" s="3">
        <f>VALUE(SUBSTITUTE(Table1[[#This Row],[Order Total]],"$",""))</f>
        <v>121.86</v>
      </c>
      <c r="Z1429">
        <f>VALUE(SUBSTITUTE(Table1[[#This Row],[Total]],"$",""))</f>
        <v>123.07</v>
      </c>
      <c r="AA1429" s="3">
        <f>Table1[[#This Row],[Order Total Number]]-Table1[[#This Row],[Total Number]]</f>
        <v>-1.2099999999999937</v>
      </c>
      <c r="AB1429">
        <f>VALUE(SUBSTITUTE(Table1[[#This Row],[Shipping Cost]],"$",""))</f>
        <v>3.6</v>
      </c>
      <c r="AC1429">
        <f>VALUE(SUBSTITUTE(Table1[[#This Row],[Discount $]],"$",""))</f>
        <v>3.06</v>
      </c>
      <c r="AD1429">
        <f>VALUE(SUBSTITUTE(Table1[[#This Row],[Retail Price]],"$",""))</f>
        <v>5.68</v>
      </c>
      <c r="AE1429" s="4">
        <f>(Table1[[#This Row],[Retail Price Number]]*Table1[[#This Row],[Order Quantity]])-Table1[[#This Row],[Discount $ Number]]+Table1[[#This Row],[Shipping Cost Number]]</f>
        <v>165.26</v>
      </c>
      <c r="AF1429">
        <f>Table1[[#This Row],[Retail Price Number]]*Table1[[#This Row],[Order Quantity]]-Table1[[#This Row],[Discount $ Number]]</f>
        <v>161.66</v>
      </c>
      <c r="AG1429">
        <f>(Table1[[#This Row],[Retail Price Number]]*Table1[[#This Row],[Order Quantity]])-Table1[[#This Row],[Discount $ Number]]-Table1[[#This Row],[Shipping Cost Number]]</f>
        <v>158.06</v>
      </c>
      <c r="AH1429">
        <f>Table1[[#This Row],[Retail Price Number]]*Table1[[#This Row],[Order Quantity]]</f>
        <v>164.72</v>
      </c>
      <c r="AI1429">
        <f>YEAR(Table1[[#This Row],[Order Date]])</f>
        <v>2013</v>
      </c>
    </row>
    <row r="1430" spans="1:35" x14ac:dyDescent="0.3">
      <c r="A1430" t="s">
        <v>2634</v>
      </c>
      <c r="B1430" s="1">
        <v>41698</v>
      </c>
      <c r="C1430" t="s">
        <v>2635</v>
      </c>
      <c r="D1430" t="s">
        <v>120</v>
      </c>
      <c r="E1430" t="s">
        <v>27</v>
      </c>
      <c r="F1430" t="s">
        <v>28</v>
      </c>
      <c r="G1430" t="s">
        <v>77</v>
      </c>
      <c r="H1430" t="s">
        <v>62</v>
      </c>
      <c r="I1430" t="s">
        <v>196</v>
      </c>
      <c r="J1430" t="s">
        <v>1906</v>
      </c>
      <c r="K1430" t="s">
        <v>33</v>
      </c>
      <c r="L1430" t="s">
        <v>65</v>
      </c>
      <c r="M1430" t="s">
        <v>35</v>
      </c>
      <c r="N1430" s="1">
        <v>41699</v>
      </c>
      <c r="O1430" t="s">
        <v>275</v>
      </c>
      <c r="P1430" s="3" t="s">
        <v>696</v>
      </c>
      <c r="Q1430" t="s">
        <v>697</v>
      </c>
      <c r="R1430">
        <v>18</v>
      </c>
      <c r="S1430" t="s">
        <v>2636</v>
      </c>
      <c r="T1430" s="2">
        <v>0</v>
      </c>
      <c r="U1430" t="s">
        <v>460</v>
      </c>
      <c r="V1430" t="s">
        <v>2637</v>
      </c>
      <c r="W1430" t="s">
        <v>701</v>
      </c>
      <c r="X1430" t="s">
        <v>2638</v>
      </c>
      <c r="Y1430" s="3">
        <f>VALUE(SUBSTITUTE(Table1[[#This Row],[Order Total]],"$",""))</f>
        <v>42.34</v>
      </c>
      <c r="Z1430">
        <f>VALUE(SUBSTITUTE(Table1[[#This Row],[Total]],"$",""))</f>
        <v>43.04</v>
      </c>
      <c r="AA1430" s="3">
        <f>Table1[[#This Row],[Order Total Number]]-Table1[[#This Row],[Total Number]]</f>
        <v>-0.69999999999999574</v>
      </c>
      <c r="AB1430">
        <f>VALUE(SUBSTITUTE(Table1[[#This Row],[Shipping Cost]],"$",""))</f>
        <v>2.4</v>
      </c>
      <c r="AC1430">
        <f>VALUE(SUBSTITUTE(Table1[[#This Row],[Discount $]],"$",""))</f>
        <v>1.76</v>
      </c>
      <c r="AD1430">
        <f>VALUE(SUBSTITUTE(Table1[[#This Row],[Retail Price]],"$",""))</f>
        <v>2.6</v>
      </c>
      <c r="AE1430" s="4">
        <f>(Table1[[#This Row],[Retail Price Number]]*Table1[[#This Row],[Order Quantity]])-Table1[[#This Row],[Discount $ Number]]+Table1[[#This Row],[Shipping Cost Number]]</f>
        <v>47.440000000000005</v>
      </c>
      <c r="AF1430">
        <f>Table1[[#This Row],[Retail Price Number]]*Table1[[#This Row],[Order Quantity]]-Table1[[#This Row],[Discount $ Number]]</f>
        <v>45.040000000000006</v>
      </c>
      <c r="AG1430">
        <f>(Table1[[#This Row],[Retail Price Number]]*Table1[[#This Row],[Order Quantity]])-Table1[[#This Row],[Discount $ Number]]-Table1[[#This Row],[Shipping Cost Number]]</f>
        <v>42.640000000000008</v>
      </c>
      <c r="AH1430">
        <f>Table1[[#This Row],[Retail Price Number]]*Table1[[#This Row],[Order Quantity]]</f>
        <v>46.800000000000004</v>
      </c>
      <c r="AI1430">
        <f>YEAR(Table1[[#This Row],[Order Date]])</f>
        <v>2014</v>
      </c>
    </row>
    <row r="1431" spans="1:35" x14ac:dyDescent="0.3">
      <c r="A1431" t="s">
        <v>2634</v>
      </c>
      <c r="B1431" s="1">
        <v>41698</v>
      </c>
      <c r="C1431" t="s">
        <v>2635</v>
      </c>
      <c r="D1431" t="s">
        <v>120</v>
      </c>
      <c r="E1431" t="s">
        <v>27</v>
      </c>
      <c r="F1431" t="s">
        <v>28</v>
      </c>
      <c r="G1431" t="s">
        <v>29</v>
      </c>
      <c r="H1431" t="s">
        <v>62</v>
      </c>
      <c r="I1431" t="s">
        <v>196</v>
      </c>
      <c r="J1431" t="s">
        <v>2107</v>
      </c>
      <c r="K1431" t="s">
        <v>94</v>
      </c>
      <c r="L1431" t="s">
        <v>34</v>
      </c>
      <c r="M1431" t="s">
        <v>35</v>
      </c>
      <c r="N1431" s="1">
        <v>41699</v>
      </c>
      <c r="O1431" t="s">
        <v>1380</v>
      </c>
      <c r="P1431" s="3" t="s">
        <v>2108</v>
      </c>
      <c r="Q1431" t="s">
        <v>990</v>
      </c>
      <c r="R1431">
        <v>30</v>
      </c>
      <c r="S1431" t="s">
        <v>2636</v>
      </c>
      <c r="T1431" s="2">
        <v>0.03</v>
      </c>
      <c r="U1431" t="s">
        <v>460</v>
      </c>
      <c r="V1431" t="s">
        <v>2637</v>
      </c>
      <c r="W1431" t="s">
        <v>57</v>
      </c>
      <c r="X1431" t="s">
        <v>2638</v>
      </c>
      <c r="Y1431" s="3">
        <f>VALUE(SUBSTITUTE(Table1[[#This Row],[Order Total]],"$",""))</f>
        <v>42.34</v>
      </c>
      <c r="Z1431">
        <f>VALUE(SUBSTITUTE(Table1[[#This Row],[Total]],"$",""))</f>
        <v>43.04</v>
      </c>
      <c r="AA1431" s="3">
        <f>Table1[[#This Row],[Order Total Number]]-Table1[[#This Row],[Total Number]]</f>
        <v>-0.69999999999999574</v>
      </c>
      <c r="AB1431">
        <f>VALUE(SUBSTITUTE(Table1[[#This Row],[Shipping Cost]],"$",""))</f>
        <v>0.7</v>
      </c>
      <c r="AC1431">
        <f>VALUE(SUBSTITUTE(Table1[[#This Row],[Discount $]],"$",""))</f>
        <v>1.76</v>
      </c>
      <c r="AD1431">
        <f>VALUE(SUBSTITUTE(Table1[[#This Row],[Retail Price]],"$",""))</f>
        <v>2.1</v>
      </c>
      <c r="AE1431" s="4">
        <f>(Table1[[#This Row],[Retail Price Number]]*Table1[[#This Row],[Order Quantity]])-Table1[[#This Row],[Discount $ Number]]+Table1[[#This Row],[Shipping Cost Number]]</f>
        <v>61.940000000000005</v>
      </c>
      <c r="AF1431">
        <f>Table1[[#This Row],[Retail Price Number]]*Table1[[#This Row],[Order Quantity]]-Table1[[#This Row],[Discount $ Number]]</f>
        <v>61.24</v>
      </c>
      <c r="AG1431">
        <f>(Table1[[#This Row],[Retail Price Number]]*Table1[[#This Row],[Order Quantity]])-Table1[[#This Row],[Discount $ Number]]-Table1[[#This Row],[Shipping Cost Number]]</f>
        <v>60.54</v>
      </c>
      <c r="AH1431">
        <f>Table1[[#This Row],[Retail Price Number]]*Table1[[#This Row],[Order Quantity]]</f>
        <v>63</v>
      </c>
      <c r="AI1431">
        <f>YEAR(Table1[[#This Row],[Order Date]])</f>
        <v>2014</v>
      </c>
    </row>
    <row r="1432" spans="1:35" x14ac:dyDescent="0.3">
      <c r="A1432" t="s">
        <v>2634</v>
      </c>
      <c r="B1432" s="1">
        <v>41962</v>
      </c>
      <c r="C1432" t="s">
        <v>7271</v>
      </c>
      <c r="D1432" t="s">
        <v>874</v>
      </c>
      <c r="E1432" t="s">
        <v>27</v>
      </c>
      <c r="F1432" t="s">
        <v>28</v>
      </c>
      <c r="G1432" t="s">
        <v>29</v>
      </c>
      <c r="H1432" t="s">
        <v>241</v>
      </c>
      <c r="I1432" t="s">
        <v>196</v>
      </c>
      <c r="J1432" t="s">
        <v>1388</v>
      </c>
      <c r="K1432" t="s">
        <v>723</v>
      </c>
      <c r="L1432" t="s">
        <v>109</v>
      </c>
      <c r="M1432" t="s">
        <v>35</v>
      </c>
      <c r="N1432" s="1">
        <v>41964</v>
      </c>
      <c r="O1432" t="s">
        <v>1389</v>
      </c>
      <c r="P1432" s="3" t="s">
        <v>1390</v>
      </c>
      <c r="Q1432" t="s">
        <v>1391</v>
      </c>
      <c r="R1432">
        <v>27</v>
      </c>
      <c r="S1432" t="s">
        <v>7272</v>
      </c>
      <c r="T1432" s="2">
        <v>7.0000000000000007E-2</v>
      </c>
      <c r="U1432" t="s">
        <v>7273</v>
      </c>
      <c r="V1432" t="s">
        <v>1362</v>
      </c>
      <c r="W1432" t="s">
        <v>812</v>
      </c>
      <c r="X1432" t="s">
        <v>7274</v>
      </c>
      <c r="Y1432" s="3">
        <f>VALUE(SUBSTITUTE(Table1[[#This Row],[Order Total]],"$",""))</f>
        <v>2246.75</v>
      </c>
      <c r="Z1432">
        <f>VALUE(SUBSTITUTE(Table1[[#This Row],[Total]],"$",""))</f>
        <v>2296.75</v>
      </c>
      <c r="AA1432" s="3">
        <f>Table1[[#This Row],[Order Total Number]]-Table1[[#This Row],[Total Number]]</f>
        <v>-50</v>
      </c>
      <c r="AB1432">
        <f>VALUE(SUBSTITUTE(Table1[[#This Row],[Shipping Cost]],"$",""))</f>
        <v>19.989999999999998</v>
      </c>
      <c r="AC1432">
        <f>VALUE(SUBSTITUTE(Table1[[#This Row],[Discount $]],"$",""))</f>
        <v>181.45</v>
      </c>
      <c r="AD1432">
        <f>VALUE(SUBSTITUTE(Table1[[#This Row],[Retail Price]],"$",""))</f>
        <v>90.48</v>
      </c>
      <c r="AE1432" s="4">
        <f>(Table1[[#This Row],[Retail Price Number]]*Table1[[#This Row],[Order Quantity]])-Table1[[#This Row],[Discount $ Number]]+Table1[[#This Row],[Shipping Cost Number]]</f>
        <v>2281.5</v>
      </c>
      <c r="AF1432">
        <f>Table1[[#This Row],[Retail Price Number]]*Table1[[#This Row],[Order Quantity]]-Table1[[#This Row],[Discount $ Number]]</f>
        <v>2261.5100000000002</v>
      </c>
      <c r="AG1432">
        <f>(Table1[[#This Row],[Retail Price Number]]*Table1[[#This Row],[Order Quantity]])-Table1[[#This Row],[Discount $ Number]]-Table1[[#This Row],[Shipping Cost Number]]</f>
        <v>2241.5200000000004</v>
      </c>
      <c r="AH1432">
        <f>Table1[[#This Row],[Retail Price Number]]*Table1[[#This Row],[Order Quantity]]</f>
        <v>2442.96</v>
      </c>
      <c r="AI1432">
        <f>YEAR(Table1[[#This Row],[Order Date]])</f>
        <v>2014</v>
      </c>
    </row>
    <row r="1433" spans="1:35" x14ac:dyDescent="0.3">
      <c r="A1433" t="s">
        <v>2634</v>
      </c>
      <c r="B1433" s="1">
        <v>41698</v>
      </c>
      <c r="C1433" t="s">
        <v>2635</v>
      </c>
      <c r="D1433" t="s">
        <v>120</v>
      </c>
      <c r="E1433" t="s">
        <v>27</v>
      </c>
      <c r="F1433" t="s">
        <v>28</v>
      </c>
      <c r="G1433" t="s">
        <v>77</v>
      </c>
      <c r="H1433" t="s">
        <v>62</v>
      </c>
      <c r="I1433" t="s">
        <v>63</v>
      </c>
      <c r="J1433" t="s">
        <v>2107</v>
      </c>
      <c r="K1433" t="s">
        <v>94</v>
      </c>
      <c r="L1433" t="s">
        <v>95</v>
      </c>
      <c r="M1433" t="s">
        <v>35</v>
      </c>
      <c r="N1433" s="1">
        <v>41699</v>
      </c>
      <c r="O1433" t="s">
        <v>1380</v>
      </c>
      <c r="P1433" s="3" t="s">
        <v>2108</v>
      </c>
      <c r="Q1433" t="s">
        <v>990</v>
      </c>
      <c r="R1433">
        <v>33</v>
      </c>
      <c r="S1433" t="s">
        <v>2636</v>
      </c>
      <c r="T1433" s="2">
        <v>7.0000000000000007E-2</v>
      </c>
      <c r="U1433" t="s">
        <v>460</v>
      </c>
      <c r="V1433" t="s">
        <v>2637</v>
      </c>
      <c r="W1433" t="s">
        <v>57</v>
      </c>
      <c r="X1433" t="s">
        <v>2638</v>
      </c>
      <c r="Y1433" s="3">
        <f>VALUE(SUBSTITUTE(Table1[[#This Row],[Order Total]],"$",""))</f>
        <v>42.34</v>
      </c>
      <c r="Z1433">
        <f>VALUE(SUBSTITUTE(Table1[[#This Row],[Total]],"$",""))</f>
        <v>43.04</v>
      </c>
      <c r="AA1433" s="3">
        <f>Table1[[#This Row],[Order Total Number]]-Table1[[#This Row],[Total Number]]</f>
        <v>-0.69999999999999574</v>
      </c>
      <c r="AB1433">
        <f>VALUE(SUBSTITUTE(Table1[[#This Row],[Shipping Cost]],"$",""))</f>
        <v>0.7</v>
      </c>
      <c r="AC1433">
        <f>VALUE(SUBSTITUTE(Table1[[#This Row],[Discount $]],"$",""))</f>
        <v>1.76</v>
      </c>
      <c r="AD1433">
        <f>VALUE(SUBSTITUTE(Table1[[#This Row],[Retail Price]],"$",""))</f>
        <v>2.1</v>
      </c>
      <c r="AE1433" s="4">
        <f>(Table1[[#This Row],[Retail Price Number]]*Table1[[#This Row],[Order Quantity]])-Table1[[#This Row],[Discount $ Number]]+Table1[[#This Row],[Shipping Cost Number]]</f>
        <v>68.239999999999995</v>
      </c>
      <c r="AF1433">
        <f>Table1[[#This Row],[Retail Price Number]]*Table1[[#This Row],[Order Quantity]]-Table1[[#This Row],[Discount $ Number]]</f>
        <v>67.539999999999992</v>
      </c>
      <c r="AG1433">
        <f>(Table1[[#This Row],[Retail Price Number]]*Table1[[#This Row],[Order Quantity]])-Table1[[#This Row],[Discount $ Number]]-Table1[[#This Row],[Shipping Cost Number]]</f>
        <v>66.839999999999989</v>
      </c>
      <c r="AH1433">
        <f>Table1[[#This Row],[Retail Price Number]]*Table1[[#This Row],[Order Quantity]]</f>
        <v>69.3</v>
      </c>
      <c r="AI1433">
        <f>YEAR(Table1[[#This Row],[Order Date]])</f>
        <v>2014</v>
      </c>
    </row>
    <row r="1434" spans="1:35" x14ac:dyDescent="0.3">
      <c r="A1434" t="s">
        <v>7542</v>
      </c>
      <c r="B1434" s="1">
        <v>41695</v>
      </c>
      <c r="C1434" t="s">
        <v>7543</v>
      </c>
      <c r="D1434" t="s">
        <v>144</v>
      </c>
      <c r="E1434" t="s">
        <v>46</v>
      </c>
      <c r="F1434" t="s">
        <v>47</v>
      </c>
      <c r="G1434" t="s">
        <v>134</v>
      </c>
      <c r="H1434" t="s">
        <v>107</v>
      </c>
      <c r="I1434" t="s">
        <v>31</v>
      </c>
      <c r="J1434" t="s">
        <v>1150</v>
      </c>
      <c r="K1434" t="s">
        <v>94</v>
      </c>
      <c r="L1434" t="s">
        <v>34</v>
      </c>
      <c r="M1434" t="s">
        <v>35</v>
      </c>
      <c r="N1434" s="1">
        <v>41697</v>
      </c>
      <c r="O1434" t="s">
        <v>1151</v>
      </c>
      <c r="P1434" s="3" t="s">
        <v>1152</v>
      </c>
      <c r="Q1434" t="s">
        <v>1153</v>
      </c>
      <c r="R1434">
        <v>44</v>
      </c>
      <c r="S1434" t="s">
        <v>2158</v>
      </c>
      <c r="T1434" s="2">
        <v>0.03</v>
      </c>
      <c r="U1434" t="s">
        <v>2159</v>
      </c>
      <c r="V1434" t="s">
        <v>2160</v>
      </c>
      <c r="W1434" t="s">
        <v>1156</v>
      </c>
      <c r="X1434" t="s">
        <v>2161</v>
      </c>
      <c r="Y1434" s="3">
        <f>VALUE(SUBSTITUTE(Table1[[#This Row],[Order Total]],"$",""))</f>
        <v>213.83</v>
      </c>
      <c r="Z1434">
        <f>VALUE(SUBSTITUTE(Table1[[#This Row],[Total]],"$",""))</f>
        <v>215.33</v>
      </c>
      <c r="AA1434" s="3">
        <f>Table1[[#This Row],[Order Total Number]]-Table1[[#This Row],[Total Number]]</f>
        <v>-1.5</v>
      </c>
      <c r="AB1434">
        <f>VALUE(SUBSTITUTE(Table1[[#This Row],[Shipping Cost]],"$",""))</f>
        <v>2.35</v>
      </c>
      <c r="AC1434">
        <f>VALUE(SUBSTITUTE(Table1[[#This Row],[Discount $]],"$",""))</f>
        <v>6.61</v>
      </c>
      <c r="AD1434">
        <f>VALUE(SUBSTITUTE(Table1[[#This Row],[Retail Price]],"$",""))</f>
        <v>7.08</v>
      </c>
      <c r="AE1434" s="4">
        <f>(Table1[[#This Row],[Retail Price Number]]*Table1[[#This Row],[Order Quantity]])-Table1[[#This Row],[Discount $ Number]]+Table1[[#This Row],[Shipping Cost Number]]</f>
        <v>307.26</v>
      </c>
      <c r="AF1434">
        <f>Table1[[#This Row],[Retail Price Number]]*Table1[[#This Row],[Order Quantity]]-Table1[[#This Row],[Discount $ Number]]</f>
        <v>304.90999999999997</v>
      </c>
      <c r="AG1434">
        <f>(Table1[[#This Row],[Retail Price Number]]*Table1[[#This Row],[Order Quantity]])-Table1[[#This Row],[Discount $ Number]]-Table1[[#This Row],[Shipping Cost Number]]</f>
        <v>302.55999999999995</v>
      </c>
      <c r="AH1434">
        <f>Table1[[#This Row],[Retail Price Number]]*Table1[[#This Row],[Order Quantity]]</f>
        <v>311.52</v>
      </c>
      <c r="AI1434">
        <f>YEAR(Table1[[#This Row],[Order Date]])</f>
        <v>2014</v>
      </c>
    </row>
    <row r="1435" spans="1:35" x14ac:dyDescent="0.3">
      <c r="A1435" t="s">
        <v>7542</v>
      </c>
      <c r="B1435" s="1">
        <v>41695</v>
      </c>
      <c r="C1435" t="s">
        <v>89</v>
      </c>
      <c r="D1435" t="s">
        <v>90</v>
      </c>
      <c r="E1435" t="s">
        <v>27</v>
      </c>
      <c r="F1435" t="s">
        <v>28</v>
      </c>
      <c r="G1435" t="s">
        <v>77</v>
      </c>
      <c r="H1435" t="s">
        <v>30</v>
      </c>
      <c r="I1435" t="s">
        <v>63</v>
      </c>
      <c r="J1435" t="s">
        <v>885</v>
      </c>
      <c r="K1435" t="s">
        <v>33</v>
      </c>
      <c r="L1435" t="s">
        <v>34</v>
      </c>
      <c r="M1435" t="s">
        <v>35</v>
      </c>
      <c r="N1435" s="1">
        <v>41697</v>
      </c>
      <c r="O1435" t="s">
        <v>886</v>
      </c>
      <c r="P1435" s="3" t="s">
        <v>295</v>
      </c>
      <c r="Q1435" t="s">
        <v>887</v>
      </c>
      <c r="R1435">
        <v>8</v>
      </c>
      <c r="S1435" t="s">
        <v>2158</v>
      </c>
      <c r="T1435" s="2">
        <v>0.01</v>
      </c>
      <c r="U1435" t="s">
        <v>2159</v>
      </c>
      <c r="V1435" t="s">
        <v>2160</v>
      </c>
      <c r="W1435" t="s">
        <v>891</v>
      </c>
      <c r="X1435" t="s">
        <v>2161</v>
      </c>
      <c r="Y1435" s="3">
        <f>VALUE(SUBSTITUTE(Table1[[#This Row],[Order Total]],"$",""))</f>
        <v>213.83</v>
      </c>
      <c r="Z1435">
        <f>VALUE(SUBSTITUTE(Table1[[#This Row],[Total]],"$",""))</f>
        <v>215.33</v>
      </c>
      <c r="AA1435" s="3">
        <f>Table1[[#This Row],[Order Total Number]]-Table1[[#This Row],[Total Number]]</f>
        <v>-1.5</v>
      </c>
      <c r="AB1435">
        <f>VALUE(SUBSTITUTE(Table1[[#This Row],[Shipping Cost]],"$",""))</f>
        <v>4.5</v>
      </c>
      <c r="AC1435">
        <f>VALUE(SUBSTITUTE(Table1[[#This Row],[Discount $]],"$",""))</f>
        <v>6.61</v>
      </c>
      <c r="AD1435">
        <f>VALUE(SUBSTITUTE(Table1[[#This Row],[Retail Price]],"$",""))</f>
        <v>10.89</v>
      </c>
      <c r="AE1435" s="4">
        <f>(Table1[[#This Row],[Retail Price Number]]*Table1[[#This Row],[Order Quantity]])-Table1[[#This Row],[Discount $ Number]]+Table1[[#This Row],[Shipping Cost Number]]</f>
        <v>85.01</v>
      </c>
      <c r="AF1435">
        <f>Table1[[#This Row],[Retail Price Number]]*Table1[[#This Row],[Order Quantity]]-Table1[[#This Row],[Discount $ Number]]</f>
        <v>80.510000000000005</v>
      </c>
      <c r="AG1435">
        <f>(Table1[[#This Row],[Retail Price Number]]*Table1[[#This Row],[Order Quantity]])-Table1[[#This Row],[Discount $ Number]]-Table1[[#This Row],[Shipping Cost Number]]</f>
        <v>76.010000000000005</v>
      </c>
      <c r="AH1435">
        <f>Table1[[#This Row],[Retail Price Number]]*Table1[[#This Row],[Order Quantity]]</f>
        <v>87.12</v>
      </c>
      <c r="AI1435">
        <f>YEAR(Table1[[#This Row],[Order Date]])</f>
        <v>2014</v>
      </c>
    </row>
    <row r="1436" spans="1:35" x14ac:dyDescent="0.3">
      <c r="A1436" t="s">
        <v>7542</v>
      </c>
      <c r="B1436" s="1">
        <v>41413</v>
      </c>
      <c r="C1436" t="s">
        <v>251</v>
      </c>
      <c r="D1436" t="s">
        <v>252</v>
      </c>
      <c r="E1436" t="s">
        <v>27</v>
      </c>
      <c r="F1436" t="s">
        <v>28</v>
      </c>
      <c r="G1436" t="s">
        <v>134</v>
      </c>
      <c r="H1436" t="s">
        <v>62</v>
      </c>
      <c r="I1436" t="s">
        <v>196</v>
      </c>
      <c r="J1436" t="s">
        <v>135</v>
      </c>
      <c r="K1436" t="s">
        <v>94</v>
      </c>
      <c r="L1436" t="s">
        <v>34</v>
      </c>
      <c r="M1436" t="s">
        <v>156</v>
      </c>
      <c r="N1436" s="1">
        <v>41414</v>
      </c>
      <c r="O1436" t="s">
        <v>136</v>
      </c>
      <c r="P1436" s="3" t="s">
        <v>137</v>
      </c>
      <c r="Q1436" t="s">
        <v>52</v>
      </c>
      <c r="R1436">
        <v>36</v>
      </c>
      <c r="S1436" t="s">
        <v>10453</v>
      </c>
      <c r="T1436" s="2">
        <v>0.1</v>
      </c>
      <c r="U1436" t="s">
        <v>3567</v>
      </c>
      <c r="V1436" t="s">
        <v>9590</v>
      </c>
      <c r="W1436" t="s">
        <v>72</v>
      </c>
      <c r="X1436" t="s">
        <v>10454</v>
      </c>
      <c r="Y1436" s="3">
        <f>VALUE(SUBSTITUTE(Table1[[#This Row],[Order Total]],"$",""))</f>
        <v>129.05000000000001</v>
      </c>
      <c r="Z1436">
        <f>VALUE(SUBSTITUTE(Table1[[#This Row],[Total]],"$",""))</f>
        <v>123.04</v>
      </c>
      <c r="AA1436" s="3">
        <f>Table1[[#This Row],[Order Total Number]]-Table1[[#This Row],[Total Number]]</f>
        <v>6.0100000000000051</v>
      </c>
      <c r="AB1436">
        <f>VALUE(SUBSTITUTE(Table1[[#This Row],[Shipping Cost]],"$",""))</f>
        <v>0.99</v>
      </c>
      <c r="AC1436">
        <f>VALUE(SUBSTITUTE(Table1[[#This Row],[Discount $]],"$",""))</f>
        <v>3.61</v>
      </c>
      <c r="AD1436">
        <f>VALUE(SUBSTITUTE(Table1[[#This Row],[Retail Price]],"$",""))</f>
        <v>3.08</v>
      </c>
      <c r="AE1436" s="4">
        <f>(Table1[[#This Row],[Retail Price Number]]*Table1[[#This Row],[Order Quantity]])-Table1[[#This Row],[Discount $ Number]]+Table1[[#This Row],[Shipping Cost Number]]</f>
        <v>108.25999999999999</v>
      </c>
      <c r="AF1436">
        <f>Table1[[#This Row],[Retail Price Number]]*Table1[[#This Row],[Order Quantity]]-Table1[[#This Row],[Discount $ Number]]</f>
        <v>107.27</v>
      </c>
      <c r="AG1436">
        <f>(Table1[[#This Row],[Retail Price Number]]*Table1[[#This Row],[Order Quantity]])-Table1[[#This Row],[Discount $ Number]]-Table1[[#This Row],[Shipping Cost Number]]</f>
        <v>106.28</v>
      </c>
      <c r="AH1436">
        <f>Table1[[#This Row],[Retail Price Number]]*Table1[[#This Row],[Order Quantity]]</f>
        <v>110.88</v>
      </c>
      <c r="AI1436">
        <f>YEAR(Table1[[#This Row],[Order Date]])</f>
        <v>2013</v>
      </c>
    </row>
    <row r="1437" spans="1:35" x14ac:dyDescent="0.3">
      <c r="A1437" t="s">
        <v>7542</v>
      </c>
      <c r="B1437" s="1">
        <v>41695</v>
      </c>
      <c r="C1437" t="s">
        <v>89</v>
      </c>
      <c r="D1437" t="s">
        <v>90</v>
      </c>
      <c r="E1437" t="s">
        <v>27</v>
      </c>
      <c r="F1437" t="s">
        <v>28</v>
      </c>
      <c r="G1437" t="s">
        <v>91</v>
      </c>
      <c r="H1437" t="s">
        <v>30</v>
      </c>
      <c r="I1437" t="s">
        <v>31</v>
      </c>
      <c r="J1437" t="s">
        <v>1150</v>
      </c>
      <c r="K1437" t="s">
        <v>94</v>
      </c>
      <c r="L1437" t="s">
        <v>95</v>
      </c>
      <c r="M1437" t="s">
        <v>35</v>
      </c>
      <c r="N1437" s="1">
        <v>41697</v>
      </c>
      <c r="O1437" t="s">
        <v>1151</v>
      </c>
      <c r="P1437" s="3" t="s">
        <v>1152</v>
      </c>
      <c r="Q1437" t="s">
        <v>1153</v>
      </c>
      <c r="R1437">
        <v>23</v>
      </c>
      <c r="S1437" t="s">
        <v>2158</v>
      </c>
      <c r="T1437" s="2">
        <v>0.08</v>
      </c>
      <c r="U1437" t="s">
        <v>2159</v>
      </c>
      <c r="V1437" t="s">
        <v>2160</v>
      </c>
      <c r="W1437" t="s">
        <v>1156</v>
      </c>
      <c r="X1437" t="s">
        <v>2161</v>
      </c>
      <c r="Y1437" s="3">
        <f>VALUE(SUBSTITUTE(Table1[[#This Row],[Order Total]],"$",""))</f>
        <v>213.83</v>
      </c>
      <c r="Z1437">
        <f>VALUE(SUBSTITUTE(Table1[[#This Row],[Total]],"$",""))</f>
        <v>215.33</v>
      </c>
      <c r="AA1437" s="3">
        <f>Table1[[#This Row],[Order Total Number]]-Table1[[#This Row],[Total Number]]</f>
        <v>-1.5</v>
      </c>
      <c r="AB1437">
        <f>VALUE(SUBSTITUTE(Table1[[#This Row],[Shipping Cost]],"$",""))</f>
        <v>2.35</v>
      </c>
      <c r="AC1437">
        <f>VALUE(SUBSTITUTE(Table1[[#This Row],[Discount $]],"$",""))</f>
        <v>6.61</v>
      </c>
      <c r="AD1437">
        <f>VALUE(SUBSTITUTE(Table1[[#This Row],[Retail Price]],"$",""))</f>
        <v>7.08</v>
      </c>
      <c r="AE1437" s="4">
        <f>(Table1[[#This Row],[Retail Price Number]]*Table1[[#This Row],[Order Quantity]])-Table1[[#This Row],[Discount $ Number]]+Table1[[#This Row],[Shipping Cost Number]]</f>
        <v>158.57999999999998</v>
      </c>
      <c r="AF1437">
        <f>Table1[[#This Row],[Retail Price Number]]*Table1[[#This Row],[Order Quantity]]-Table1[[#This Row],[Discount $ Number]]</f>
        <v>156.22999999999999</v>
      </c>
      <c r="AG1437">
        <f>(Table1[[#This Row],[Retail Price Number]]*Table1[[#This Row],[Order Quantity]])-Table1[[#This Row],[Discount $ Number]]-Table1[[#This Row],[Shipping Cost Number]]</f>
        <v>153.88</v>
      </c>
      <c r="AH1437">
        <f>Table1[[#This Row],[Retail Price Number]]*Table1[[#This Row],[Order Quantity]]</f>
        <v>162.84</v>
      </c>
      <c r="AI1437">
        <f>YEAR(Table1[[#This Row],[Order Date]])</f>
        <v>2014</v>
      </c>
    </row>
    <row r="1438" spans="1:35" x14ac:dyDescent="0.3">
      <c r="A1438" t="s">
        <v>7542</v>
      </c>
      <c r="B1438" s="1">
        <v>41662</v>
      </c>
      <c r="C1438" t="s">
        <v>11417</v>
      </c>
      <c r="D1438" t="s">
        <v>1292</v>
      </c>
      <c r="E1438" t="s">
        <v>27</v>
      </c>
      <c r="F1438" t="s">
        <v>28</v>
      </c>
      <c r="G1438" t="s">
        <v>91</v>
      </c>
      <c r="H1438" t="s">
        <v>30</v>
      </c>
      <c r="I1438" t="s">
        <v>31</v>
      </c>
      <c r="J1438" t="s">
        <v>64</v>
      </c>
      <c r="K1438" t="s">
        <v>33</v>
      </c>
      <c r="L1438" t="s">
        <v>50</v>
      </c>
      <c r="M1438" t="s">
        <v>35</v>
      </c>
      <c r="N1438" s="1">
        <v>41664</v>
      </c>
      <c r="O1438" t="s">
        <v>66</v>
      </c>
      <c r="P1438" s="3" t="s">
        <v>67</v>
      </c>
      <c r="Q1438" t="s">
        <v>68</v>
      </c>
      <c r="R1438">
        <v>5</v>
      </c>
      <c r="S1438" t="s">
        <v>1108</v>
      </c>
      <c r="T1438" s="2">
        <v>0.02</v>
      </c>
      <c r="U1438" t="s">
        <v>127</v>
      </c>
      <c r="V1438" t="s">
        <v>11736</v>
      </c>
      <c r="W1438" t="s">
        <v>72</v>
      </c>
      <c r="X1438" t="s">
        <v>11737</v>
      </c>
      <c r="Y1438" s="3">
        <f>VALUE(SUBSTITUTE(Table1[[#This Row],[Order Total]],"$",""))</f>
        <v>47.42</v>
      </c>
      <c r="Z1438">
        <f>VALUE(SUBSTITUTE(Table1[[#This Row],[Total]],"$",""))</f>
        <v>46.12</v>
      </c>
      <c r="AA1438" s="3">
        <f>Table1[[#This Row],[Order Total Number]]-Table1[[#This Row],[Total Number]]</f>
        <v>1.3000000000000043</v>
      </c>
      <c r="AB1438">
        <f>VALUE(SUBSTITUTE(Table1[[#This Row],[Shipping Cost]],"$",""))</f>
        <v>0.99</v>
      </c>
      <c r="AC1438">
        <f>VALUE(SUBSTITUTE(Table1[[#This Row],[Discount $]],"$",""))</f>
        <v>0</v>
      </c>
      <c r="AD1438">
        <f>VALUE(SUBSTITUTE(Table1[[#This Row],[Retail Price]],"$",""))</f>
        <v>2.88</v>
      </c>
      <c r="AE1438" s="4">
        <f>(Table1[[#This Row],[Retail Price Number]]*Table1[[#This Row],[Order Quantity]])-Table1[[#This Row],[Discount $ Number]]+Table1[[#This Row],[Shipping Cost Number]]</f>
        <v>15.389999999999999</v>
      </c>
      <c r="AF1438">
        <f>Table1[[#This Row],[Retail Price Number]]*Table1[[#This Row],[Order Quantity]]-Table1[[#This Row],[Discount $ Number]]</f>
        <v>14.399999999999999</v>
      </c>
      <c r="AG1438">
        <f>(Table1[[#This Row],[Retail Price Number]]*Table1[[#This Row],[Order Quantity]])-Table1[[#This Row],[Discount $ Number]]-Table1[[#This Row],[Shipping Cost Number]]</f>
        <v>13.409999999999998</v>
      </c>
      <c r="AH1438">
        <f>Table1[[#This Row],[Retail Price Number]]*Table1[[#This Row],[Order Quantity]]</f>
        <v>14.399999999999999</v>
      </c>
      <c r="AI1438">
        <f>YEAR(Table1[[#This Row],[Order Date]])</f>
        <v>2014</v>
      </c>
    </row>
    <row r="1439" spans="1:35" x14ac:dyDescent="0.3">
      <c r="A1439" t="s">
        <v>7542</v>
      </c>
      <c r="B1439" s="1">
        <v>41695</v>
      </c>
      <c r="C1439" t="s">
        <v>11844</v>
      </c>
      <c r="D1439" t="s">
        <v>162</v>
      </c>
      <c r="E1439" t="s">
        <v>46</v>
      </c>
      <c r="F1439" t="s">
        <v>47</v>
      </c>
      <c r="G1439" t="s">
        <v>29</v>
      </c>
      <c r="H1439" t="s">
        <v>107</v>
      </c>
      <c r="I1439" t="s">
        <v>121</v>
      </c>
      <c r="J1439" t="s">
        <v>1150</v>
      </c>
      <c r="K1439" t="s">
        <v>94</v>
      </c>
      <c r="L1439" t="s">
        <v>95</v>
      </c>
      <c r="M1439" t="s">
        <v>35</v>
      </c>
      <c r="N1439" s="1">
        <v>41697</v>
      </c>
      <c r="O1439" t="s">
        <v>1151</v>
      </c>
      <c r="P1439" s="3" t="s">
        <v>1152</v>
      </c>
      <c r="Q1439" t="s">
        <v>1153</v>
      </c>
      <c r="R1439">
        <v>38</v>
      </c>
      <c r="S1439" t="s">
        <v>2158</v>
      </c>
      <c r="T1439" s="2">
        <v>0.03</v>
      </c>
      <c r="U1439" t="s">
        <v>2159</v>
      </c>
      <c r="V1439" t="s">
        <v>2160</v>
      </c>
      <c r="W1439" t="s">
        <v>1156</v>
      </c>
      <c r="X1439" t="s">
        <v>2161</v>
      </c>
      <c r="Y1439" s="3">
        <f>VALUE(SUBSTITUTE(Table1[[#This Row],[Order Total]],"$",""))</f>
        <v>213.83</v>
      </c>
      <c r="Z1439">
        <f>VALUE(SUBSTITUTE(Table1[[#This Row],[Total]],"$",""))</f>
        <v>215.33</v>
      </c>
      <c r="AA1439" s="3">
        <f>Table1[[#This Row],[Order Total Number]]-Table1[[#This Row],[Total Number]]</f>
        <v>-1.5</v>
      </c>
      <c r="AB1439">
        <f>VALUE(SUBSTITUTE(Table1[[#This Row],[Shipping Cost]],"$",""))</f>
        <v>2.35</v>
      </c>
      <c r="AC1439">
        <f>VALUE(SUBSTITUTE(Table1[[#This Row],[Discount $]],"$",""))</f>
        <v>6.61</v>
      </c>
      <c r="AD1439">
        <f>VALUE(SUBSTITUTE(Table1[[#This Row],[Retail Price]],"$",""))</f>
        <v>7.08</v>
      </c>
      <c r="AE1439" s="4">
        <f>(Table1[[#This Row],[Retail Price Number]]*Table1[[#This Row],[Order Quantity]])-Table1[[#This Row],[Discount $ Number]]+Table1[[#This Row],[Shipping Cost Number]]</f>
        <v>264.78000000000003</v>
      </c>
      <c r="AF1439">
        <f>Table1[[#This Row],[Retail Price Number]]*Table1[[#This Row],[Order Quantity]]-Table1[[#This Row],[Discount $ Number]]</f>
        <v>262.43</v>
      </c>
      <c r="AG1439">
        <f>(Table1[[#This Row],[Retail Price Number]]*Table1[[#This Row],[Order Quantity]])-Table1[[#This Row],[Discount $ Number]]-Table1[[#This Row],[Shipping Cost Number]]</f>
        <v>260.08</v>
      </c>
      <c r="AH1439">
        <f>Table1[[#This Row],[Retail Price Number]]*Table1[[#This Row],[Order Quantity]]</f>
        <v>269.04000000000002</v>
      </c>
      <c r="AI1439">
        <f>YEAR(Table1[[#This Row],[Order Date]])</f>
        <v>2014</v>
      </c>
    </row>
    <row r="1440" spans="1:35" x14ac:dyDescent="0.3">
      <c r="A1440" t="s">
        <v>7918</v>
      </c>
      <c r="B1440" s="1">
        <v>41328</v>
      </c>
      <c r="C1440" t="s">
        <v>5759</v>
      </c>
      <c r="D1440" t="s">
        <v>2407</v>
      </c>
      <c r="E1440" t="s">
        <v>27</v>
      </c>
      <c r="F1440" t="s">
        <v>28</v>
      </c>
      <c r="G1440" t="s">
        <v>77</v>
      </c>
      <c r="H1440" t="s">
        <v>289</v>
      </c>
      <c r="I1440" t="s">
        <v>31</v>
      </c>
      <c r="J1440" t="s">
        <v>541</v>
      </c>
      <c r="K1440" t="s">
        <v>94</v>
      </c>
      <c r="L1440" t="s">
        <v>95</v>
      </c>
      <c r="M1440" t="s">
        <v>35</v>
      </c>
      <c r="N1440" s="1">
        <v>41328</v>
      </c>
      <c r="O1440" t="s">
        <v>542</v>
      </c>
      <c r="P1440" s="3" t="s">
        <v>543</v>
      </c>
      <c r="Q1440" t="s">
        <v>544</v>
      </c>
      <c r="R1440">
        <v>50</v>
      </c>
      <c r="S1440" t="s">
        <v>7919</v>
      </c>
      <c r="T1440" s="2">
        <v>0</v>
      </c>
      <c r="U1440" t="s">
        <v>127</v>
      </c>
      <c r="V1440" t="s">
        <v>7920</v>
      </c>
      <c r="W1440" t="s">
        <v>547</v>
      </c>
      <c r="X1440" t="s">
        <v>7921</v>
      </c>
      <c r="Y1440" s="3">
        <f>VALUE(SUBSTITUTE(Table1[[#This Row],[Order Total]],"$",""))</f>
        <v>493.5</v>
      </c>
      <c r="Z1440">
        <f>VALUE(SUBSTITUTE(Table1[[#This Row],[Total]],"$",""))</f>
        <v>300</v>
      </c>
      <c r="AA1440" s="3">
        <f>Table1[[#This Row],[Order Total Number]]-Table1[[#This Row],[Total Number]]</f>
        <v>193.5</v>
      </c>
      <c r="AB1440">
        <f>VALUE(SUBSTITUTE(Table1[[#This Row],[Shipping Cost]],"$",""))</f>
        <v>6.64</v>
      </c>
      <c r="AC1440">
        <f>VALUE(SUBSTITUTE(Table1[[#This Row],[Discount $]],"$",""))</f>
        <v>0</v>
      </c>
      <c r="AD1440">
        <f>VALUE(SUBSTITUTE(Table1[[#This Row],[Retail Price]],"$",""))</f>
        <v>29.74</v>
      </c>
      <c r="AE1440" s="4">
        <f>(Table1[[#This Row],[Retail Price Number]]*Table1[[#This Row],[Order Quantity]])-Table1[[#This Row],[Discount $ Number]]+Table1[[#This Row],[Shipping Cost Number]]</f>
        <v>1493.64</v>
      </c>
      <c r="AF1440">
        <f>Table1[[#This Row],[Retail Price Number]]*Table1[[#This Row],[Order Quantity]]-Table1[[#This Row],[Discount $ Number]]</f>
        <v>1487</v>
      </c>
      <c r="AG1440">
        <f>(Table1[[#This Row],[Retail Price Number]]*Table1[[#This Row],[Order Quantity]])-Table1[[#This Row],[Discount $ Number]]-Table1[[#This Row],[Shipping Cost Number]]</f>
        <v>1480.36</v>
      </c>
      <c r="AH1440">
        <f>Table1[[#This Row],[Retail Price Number]]*Table1[[#This Row],[Order Quantity]]</f>
        <v>1487</v>
      </c>
      <c r="AI1440">
        <f>YEAR(Table1[[#This Row],[Order Date]])</f>
        <v>2013</v>
      </c>
    </row>
    <row r="1441" spans="1:35" x14ac:dyDescent="0.3">
      <c r="A1441" t="s">
        <v>7918</v>
      </c>
      <c r="B1441" s="1">
        <v>41434</v>
      </c>
      <c r="C1441" t="s">
        <v>1982</v>
      </c>
      <c r="D1441" t="s">
        <v>1232</v>
      </c>
      <c r="E1441" t="s">
        <v>27</v>
      </c>
      <c r="F1441" t="s">
        <v>28</v>
      </c>
      <c r="G1441" t="s">
        <v>134</v>
      </c>
      <c r="H1441" t="s">
        <v>281</v>
      </c>
      <c r="I1441" t="s">
        <v>31</v>
      </c>
      <c r="J1441" t="s">
        <v>1548</v>
      </c>
      <c r="K1441" t="s">
        <v>94</v>
      </c>
      <c r="L1441" t="s">
        <v>34</v>
      </c>
      <c r="M1441" t="s">
        <v>35</v>
      </c>
      <c r="N1441" s="1">
        <v>41434</v>
      </c>
      <c r="O1441" t="s">
        <v>1549</v>
      </c>
      <c r="P1441" s="3" t="s">
        <v>1550</v>
      </c>
      <c r="Q1441" t="s">
        <v>1551</v>
      </c>
      <c r="R1441">
        <v>28</v>
      </c>
      <c r="S1441" t="s">
        <v>317</v>
      </c>
      <c r="T1441" s="2">
        <v>0.1</v>
      </c>
      <c r="U1441" t="s">
        <v>11448</v>
      </c>
      <c r="V1441" t="s">
        <v>11449</v>
      </c>
      <c r="W1441" t="s">
        <v>1167</v>
      </c>
      <c r="X1441" t="s">
        <v>3505</v>
      </c>
      <c r="Y1441" s="3">
        <f>VALUE(SUBSTITUTE(Table1[[#This Row],[Order Total]],"$",""))</f>
        <v>492.55</v>
      </c>
      <c r="Z1441">
        <f>VALUE(SUBSTITUTE(Table1[[#This Row],[Total]],"$",""))</f>
        <v>500</v>
      </c>
      <c r="AA1441" s="3">
        <f>Table1[[#This Row],[Order Total Number]]-Table1[[#This Row],[Total Number]]</f>
        <v>-7.4499999999999886</v>
      </c>
      <c r="AB1441">
        <f>VALUE(SUBSTITUTE(Table1[[#This Row],[Shipping Cost]],"$",""))</f>
        <v>4.92</v>
      </c>
      <c r="AC1441">
        <f>VALUE(SUBSTITUTE(Table1[[#This Row],[Discount $]],"$",""))</f>
        <v>39.01</v>
      </c>
      <c r="AD1441">
        <f>VALUE(SUBSTITUTE(Table1[[#This Row],[Retail Price]],"$",""))</f>
        <v>35.44</v>
      </c>
      <c r="AE1441" s="4">
        <f>(Table1[[#This Row],[Retail Price Number]]*Table1[[#This Row],[Order Quantity]])-Table1[[#This Row],[Discount $ Number]]+Table1[[#This Row],[Shipping Cost Number]]</f>
        <v>958.2299999999999</v>
      </c>
      <c r="AF1441">
        <f>Table1[[#This Row],[Retail Price Number]]*Table1[[#This Row],[Order Quantity]]-Table1[[#This Row],[Discount $ Number]]</f>
        <v>953.31</v>
      </c>
      <c r="AG1441">
        <f>(Table1[[#This Row],[Retail Price Number]]*Table1[[#This Row],[Order Quantity]])-Table1[[#This Row],[Discount $ Number]]-Table1[[#This Row],[Shipping Cost Number]]</f>
        <v>948.39</v>
      </c>
      <c r="AH1441">
        <f>Table1[[#This Row],[Retail Price Number]]*Table1[[#This Row],[Order Quantity]]</f>
        <v>992.31999999999994</v>
      </c>
      <c r="AI1441">
        <f>YEAR(Table1[[#This Row],[Order Date]])</f>
        <v>2013</v>
      </c>
    </row>
    <row r="1442" spans="1:35" x14ac:dyDescent="0.3">
      <c r="A1442" t="s">
        <v>7918</v>
      </c>
      <c r="B1442" s="1">
        <v>41704</v>
      </c>
      <c r="C1442" t="s">
        <v>337</v>
      </c>
      <c r="D1442" t="s">
        <v>228</v>
      </c>
      <c r="E1442" t="s">
        <v>46</v>
      </c>
      <c r="F1442" t="s">
        <v>47</v>
      </c>
      <c r="G1442" t="s">
        <v>91</v>
      </c>
      <c r="H1442" t="s">
        <v>107</v>
      </c>
      <c r="I1442" t="s">
        <v>196</v>
      </c>
      <c r="J1442" t="s">
        <v>885</v>
      </c>
      <c r="K1442" t="s">
        <v>33</v>
      </c>
      <c r="L1442" t="s">
        <v>34</v>
      </c>
      <c r="M1442" t="s">
        <v>35</v>
      </c>
      <c r="N1442" s="1">
        <v>41705</v>
      </c>
      <c r="O1442" t="s">
        <v>886</v>
      </c>
      <c r="P1442" s="3" t="s">
        <v>295</v>
      </c>
      <c r="Q1442" t="s">
        <v>887</v>
      </c>
      <c r="R1442">
        <v>38</v>
      </c>
      <c r="S1442" t="s">
        <v>12143</v>
      </c>
      <c r="T1442" s="2">
        <v>0.09</v>
      </c>
      <c r="U1442" t="s">
        <v>8167</v>
      </c>
      <c r="V1442" t="s">
        <v>12144</v>
      </c>
      <c r="W1442" t="s">
        <v>891</v>
      </c>
      <c r="X1442" t="s">
        <v>12145</v>
      </c>
      <c r="Y1442" s="3">
        <f>VALUE(SUBSTITUTE(Table1[[#This Row],[Order Total]],"$",""))</f>
        <v>313.63</v>
      </c>
      <c r="Z1442">
        <f>VALUE(SUBSTITUTE(Table1[[#This Row],[Total]],"$",""))</f>
        <v>318.13</v>
      </c>
      <c r="AA1442" s="3">
        <f>Table1[[#This Row],[Order Total Number]]-Table1[[#This Row],[Total Number]]</f>
        <v>-4.5</v>
      </c>
      <c r="AB1442">
        <f>VALUE(SUBSTITUTE(Table1[[#This Row],[Shipping Cost]],"$",""))</f>
        <v>4.5</v>
      </c>
      <c r="AC1442">
        <f>VALUE(SUBSTITUTE(Table1[[#This Row],[Discount $]],"$",""))</f>
        <v>34.85</v>
      </c>
      <c r="AD1442">
        <f>VALUE(SUBSTITUTE(Table1[[#This Row],[Retail Price]],"$",""))</f>
        <v>10.89</v>
      </c>
      <c r="AE1442" s="4">
        <f>(Table1[[#This Row],[Retail Price Number]]*Table1[[#This Row],[Order Quantity]])-Table1[[#This Row],[Discount $ Number]]+Table1[[#This Row],[Shipping Cost Number]]</f>
        <v>383.47</v>
      </c>
      <c r="AF1442">
        <f>Table1[[#This Row],[Retail Price Number]]*Table1[[#This Row],[Order Quantity]]-Table1[[#This Row],[Discount $ Number]]</f>
        <v>378.97</v>
      </c>
      <c r="AG1442">
        <f>(Table1[[#This Row],[Retail Price Number]]*Table1[[#This Row],[Order Quantity]])-Table1[[#This Row],[Discount $ Number]]-Table1[[#This Row],[Shipping Cost Number]]</f>
        <v>374.47</v>
      </c>
      <c r="AH1442">
        <f>Table1[[#This Row],[Retail Price Number]]*Table1[[#This Row],[Order Quantity]]</f>
        <v>413.82000000000005</v>
      </c>
      <c r="AI1442">
        <f>YEAR(Table1[[#This Row],[Order Date]])</f>
        <v>2014</v>
      </c>
    </row>
    <row r="1443" spans="1:35" x14ac:dyDescent="0.3">
      <c r="A1443" t="s">
        <v>7918</v>
      </c>
      <c r="B1443" s="1">
        <v>41395</v>
      </c>
      <c r="C1443" t="s">
        <v>852</v>
      </c>
      <c r="D1443" t="s">
        <v>280</v>
      </c>
      <c r="E1443" t="s">
        <v>27</v>
      </c>
      <c r="F1443" t="s">
        <v>28</v>
      </c>
      <c r="G1443" t="s">
        <v>134</v>
      </c>
      <c r="H1443" t="s">
        <v>281</v>
      </c>
      <c r="I1443" t="s">
        <v>63</v>
      </c>
      <c r="J1443" t="s">
        <v>218</v>
      </c>
      <c r="K1443" t="s">
        <v>94</v>
      </c>
      <c r="L1443" t="s">
        <v>95</v>
      </c>
      <c r="M1443" t="s">
        <v>35</v>
      </c>
      <c r="N1443" s="1">
        <v>41396</v>
      </c>
      <c r="O1443" t="s">
        <v>219</v>
      </c>
      <c r="P1443" s="3" t="s">
        <v>124</v>
      </c>
      <c r="Q1443" t="s">
        <v>220</v>
      </c>
      <c r="R1443">
        <v>40</v>
      </c>
      <c r="S1443" t="s">
        <v>1672</v>
      </c>
      <c r="T1443" s="2">
        <v>0.04</v>
      </c>
      <c r="U1443" t="s">
        <v>267</v>
      </c>
      <c r="V1443" t="s">
        <v>1673</v>
      </c>
      <c r="W1443" t="s">
        <v>224</v>
      </c>
      <c r="X1443" t="s">
        <v>12216</v>
      </c>
      <c r="Y1443" s="3">
        <f>VALUE(SUBSTITUTE(Table1[[#This Row],[Order Total]],"$",""))</f>
        <v>145.02000000000001</v>
      </c>
      <c r="Z1443">
        <f>VALUE(SUBSTITUTE(Table1[[#This Row],[Total]],"$",""))</f>
        <v>146.52000000000001</v>
      </c>
      <c r="AA1443" s="3">
        <f>Table1[[#This Row],[Order Total Number]]-Table1[[#This Row],[Total Number]]</f>
        <v>-1.5</v>
      </c>
      <c r="AB1443">
        <f>VALUE(SUBSTITUTE(Table1[[#This Row],[Shipping Cost]],"$",""))</f>
        <v>0.5</v>
      </c>
      <c r="AC1443">
        <f>VALUE(SUBSTITUTE(Table1[[#This Row],[Discount $]],"$",""))</f>
        <v>4.49</v>
      </c>
      <c r="AD1443">
        <f>VALUE(SUBSTITUTE(Table1[[#This Row],[Retail Price]],"$",""))</f>
        <v>3.69</v>
      </c>
      <c r="AE1443" s="4">
        <f>(Table1[[#This Row],[Retail Price Number]]*Table1[[#This Row],[Order Quantity]])-Table1[[#This Row],[Discount $ Number]]+Table1[[#This Row],[Shipping Cost Number]]</f>
        <v>143.60999999999999</v>
      </c>
      <c r="AF1443">
        <f>Table1[[#This Row],[Retail Price Number]]*Table1[[#This Row],[Order Quantity]]-Table1[[#This Row],[Discount $ Number]]</f>
        <v>143.10999999999999</v>
      </c>
      <c r="AG1443">
        <f>(Table1[[#This Row],[Retail Price Number]]*Table1[[#This Row],[Order Quantity]])-Table1[[#This Row],[Discount $ Number]]-Table1[[#This Row],[Shipping Cost Number]]</f>
        <v>142.60999999999999</v>
      </c>
      <c r="AH1443">
        <f>Table1[[#This Row],[Retail Price Number]]*Table1[[#This Row],[Order Quantity]]</f>
        <v>147.6</v>
      </c>
      <c r="AI1443">
        <f>YEAR(Table1[[#This Row],[Order Date]])</f>
        <v>2013</v>
      </c>
    </row>
    <row r="1444" spans="1:35" x14ac:dyDescent="0.3">
      <c r="A1444" t="s">
        <v>6144</v>
      </c>
      <c r="B1444" s="1">
        <v>41928</v>
      </c>
      <c r="C1444" t="s">
        <v>2438</v>
      </c>
      <c r="D1444" t="s">
        <v>174</v>
      </c>
      <c r="E1444" t="s">
        <v>27</v>
      </c>
      <c r="F1444" t="s">
        <v>28</v>
      </c>
      <c r="G1444" t="s">
        <v>29</v>
      </c>
      <c r="H1444" t="s">
        <v>78</v>
      </c>
      <c r="I1444" t="s">
        <v>31</v>
      </c>
      <c r="J1444" t="s">
        <v>478</v>
      </c>
      <c r="K1444" t="s">
        <v>33</v>
      </c>
      <c r="L1444" t="s">
        <v>109</v>
      </c>
      <c r="M1444" t="s">
        <v>35</v>
      </c>
      <c r="N1444" s="1">
        <v>41930</v>
      </c>
      <c r="O1444" t="s">
        <v>479</v>
      </c>
      <c r="P1444" s="3" t="s">
        <v>480</v>
      </c>
      <c r="Q1444" t="s">
        <v>98</v>
      </c>
      <c r="R1444">
        <v>32</v>
      </c>
      <c r="S1444" t="s">
        <v>2895</v>
      </c>
      <c r="T1444" s="2">
        <v>0.08</v>
      </c>
      <c r="U1444" t="s">
        <v>125</v>
      </c>
      <c r="V1444" t="s">
        <v>2896</v>
      </c>
      <c r="W1444" t="s">
        <v>224</v>
      </c>
      <c r="X1444" t="s">
        <v>2897</v>
      </c>
      <c r="Y1444" s="3">
        <f>VALUE(SUBSTITUTE(Table1[[#This Row],[Order Total]],"$",""))</f>
        <v>142.56</v>
      </c>
      <c r="Z1444">
        <f>VALUE(SUBSTITUTE(Table1[[#This Row],[Total]],"$",""))</f>
        <v>143.86000000000001</v>
      </c>
      <c r="AA1444" s="3">
        <f>Table1[[#This Row],[Order Total Number]]-Table1[[#This Row],[Total Number]]</f>
        <v>-1.3000000000000114</v>
      </c>
      <c r="AB1444">
        <f>VALUE(SUBSTITUTE(Table1[[#This Row],[Shipping Cost]],"$",""))</f>
        <v>0.5</v>
      </c>
      <c r="AC1444">
        <f>VALUE(SUBSTITUTE(Table1[[#This Row],[Discount $]],"$",""))</f>
        <v>1.44</v>
      </c>
      <c r="AD1444">
        <f>VALUE(SUBSTITUTE(Table1[[#This Row],[Retail Price]],"$",""))</f>
        <v>2.61</v>
      </c>
      <c r="AE1444" s="4">
        <f>(Table1[[#This Row],[Retail Price Number]]*Table1[[#This Row],[Order Quantity]])-Table1[[#This Row],[Discount $ Number]]+Table1[[#This Row],[Shipping Cost Number]]</f>
        <v>82.58</v>
      </c>
      <c r="AF1444">
        <f>Table1[[#This Row],[Retail Price Number]]*Table1[[#This Row],[Order Quantity]]-Table1[[#This Row],[Discount $ Number]]</f>
        <v>82.08</v>
      </c>
      <c r="AG1444">
        <f>(Table1[[#This Row],[Retail Price Number]]*Table1[[#This Row],[Order Quantity]])-Table1[[#This Row],[Discount $ Number]]-Table1[[#This Row],[Shipping Cost Number]]</f>
        <v>81.58</v>
      </c>
      <c r="AH1444">
        <f>Table1[[#This Row],[Retail Price Number]]*Table1[[#This Row],[Order Quantity]]</f>
        <v>83.52</v>
      </c>
      <c r="AI1444">
        <f>YEAR(Table1[[#This Row],[Order Date]])</f>
        <v>2014</v>
      </c>
    </row>
    <row r="1445" spans="1:35" x14ac:dyDescent="0.3">
      <c r="A1445" t="s">
        <v>6144</v>
      </c>
      <c r="B1445" s="1">
        <v>42210</v>
      </c>
      <c r="C1445" t="s">
        <v>7306</v>
      </c>
      <c r="D1445" t="s">
        <v>551</v>
      </c>
      <c r="E1445" t="s">
        <v>27</v>
      </c>
      <c r="F1445" t="s">
        <v>28</v>
      </c>
      <c r="G1445" t="s">
        <v>134</v>
      </c>
      <c r="H1445" t="s">
        <v>289</v>
      </c>
      <c r="I1445" t="s">
        <v>121</v>
      </c>
      <c r="J1445" t="s">
        <v>265</v>
      </c>
      <c r="K1445" t="s">
        <v>33</v>
      </c>
      <c r="L1445" t="s">
        <v>34</v>
      </c>
      <c r="M1445" t="s">
        <v>35</v>
      </c>
      <c r="N1445" s="1">
        <v>42212</v>
      </c>
      <c r="O1445" t="s">
        <v>266</v>
      </c>
      <c r="P1445" s="3" t="s">
        <v>267</v>
      </c>
      <c r="Q1445" t="s">
        <v>268</v>
      </c>
      <c r="R1445">
        <v>13</v>
      </c>
      <c r="S1445" t="s">
        <v>6267</v>
      </c>
      <c r="T1445" s="2">
        <v>0.04</v>
      </c>
      <c r="U1445" t="s">
        <v>378</v>
      </c>
      <c r="V1445" t="s">
        <v>7307</v>
      </c>
      <c r="W1445" t="s">
        <v>116</v>
      </c>
      <c r="X1445" t="s">
        <v>2202</v>
      </c>
      <c r="Y1445" s="3">
        <f>VALUE(SUBSTITUTE(Table1[[#This Row],[Order Total]],"$",""))</f>
        <v>84.11</v>
      </c>
      <c r="Z1445">
        <f>VALUE(SUBSTITUTE(Table1[[#This Row],[Total]],"$",""))</f>
        <v>73.680000000000007</v>
      </c>
      <c r="AA1445" s="3">
        <f>Table1[[#This Row],[Order Total Number]]-Table1[[#This Row],[Total Number]]</f>
        <v>10.429999999999993</v>
      </c>
      <c r="AB1445">
        <f>VALUE(SUBSTITUTE(Table1[[#This Row],[Shipping Cost]],"$",""))</f>
        <v>1.49</v>
      </c>
      <c r="AC1445">
        <f>VALUE(SUBSTITUTE(Table1[[#This Row],[Discount $]],"$",""))</f>
        <v>2.63</v>
      </c>
      <c r="AD1445">
        <f>VALUE(SUBSTITUTE(Table1[[#This Row],[Retail Price]],"$",""))</f>
        <v>4.49</v>
      </c>
      <c r="AE1445" s="4">
        <f>(Table1[[#This Row],[Retail Price Number]]*Table1[[#This Row],[Order Quantity]])-Table1[[#This Row],[Discount $ Number]]+Table1[[#This Row],[Shipping Cost Number]]</f>
        <v>57.230000000000004</v>
      </c>
      <c r="AF1445">
        <f>Table1[[#This Row],[Retail Price Number]]*Table1[[#This Row],[Order Quantity]]-Table1[[#This Row],[Discount $ Number]]</f>
        <v>55.74</v>
      </c>
      <c r="AG1445">
        <f>(Table1[[#This Row],[Retail Price Number]]*Table1[[#This Row],[Order Quantity]])-Table1[[#This Row],[Discount $ Number]]-Table1[[#This Row],[Shipping Cost Number]]</f>
        <v>54.25</v>
      </c>
      <c r="AH1445">
        <f>Table1[[#This Row],[Retail Price Number]]*Table1[[#This Row],[Order Quantity]]</f>
        <v>58.370000000000005</v>
      </c>
      <c r="AI1445">
        <f>YEAR(Table1[[#This Row],[Order Date]])</f>
        <v>2015</v>
      </c>
    </row>
    <row r="1446" spans="1:35" x14ac:dyDescent="0.3">
      <c r="A1446" t="s">
        <v>6144</v>
      </c>
      <c r="B1446" s="1">
        <v>41695</v>
      </c>
      <c r="C1446" t="s">
        <v>89</v>
      </c>
      <c r="D1446" t="s">
        <v>465</v>
      </c>
      <c r="E1446" t="s">
        <v>27</v>
      </c>
      <c r="F1446" t="s">
        <v>28</v>
      </c>
      <c r="G1446" t="s">
        <v>77</v>
      </c>
      <c r="H1446" t="s">
        <v>205</v>
      </c>
      <c r="I1446" t="s">
        <v>63</v>
      </c>
      <c r="J1446" t="s">
        <v>1474</v>
      </c>
      <c r="K1446" t="s">
        <v>94</v>
      </c>
      <c r="L1446" t="s">
        <v>34</v>
      </c>
      <c r="M1446" t="s">
        <v>35</v>
      </c>
      <c r="N1446" s="1">
        <v>41697</v>
      </c>
      <c r="O1446" t="s">
        <v>1369</v>
      </c>
      <c r="P1446" s="3" t="s">
        <v>96</v>
      </c>
      <c r="Q1446" t="s">
        <v>1475</v>
      </c>
      <c r="R1446">
        <v>32</v>
      </c>
      <c r="S1446" t="s">
        <v>2158</v>
      </c>
      <c r="T1446" s="2">
        <v>0.1</v>
      </c>
      <c r="U1446" t="s">
        <v>2159</v>
      </c>
      <c r="V1446" t="s">
        <v>2160</v>
      </c>
      <c r="W1446" t="s">
        <v>1478</v>
      </c>
      <c r="X1446" t="s">
        <v>2161</v>
      </c>
      <c r="Y1446" s="3">
        <f>VALUE(SUBSTITUTE(Table1[[#This Row],[Order Total]],"$",""))</f>
        <v>213.83</v>
      </c>
      <c r="Z1446">
        <f>VALUE(SUBSTITUTE(Table1[[#This Row],[Total]],"$",""))</f>
        <v>215.33</v>
      </c>
      <c r="AA1446" s="3">
        <f>Table1[[#This Row],[Order Total Number]]-Table1[[#This Row],[Total Number]]</f>
        <v>-1.5</v>
      </c>
      <c r="AB1446">
        <f>VALUE(SUBSTITUTE(Table1[[#This Row],[Shipping Cost]],"$",""))</f>
        <v>1.29</v>
      </c>
      <c r="AC1446">
        <f>VALUE(SUBSTITUTE(Table1[[#This Row],[Discount $]],"$",""))</f>
        <v>6.61</v>
      </c>
      <c r="AD1446">
        <f>VALUE(SUBSTITUTE(Table1[[#This Row],[Retail Price]],"$",""))</f>
        <v>1.6</v>
      </c>
      <c r="AE1446" s="4">
        <f>(Table1[[#This Row],[Retail Price Number]]*Table1[[#This Row],[Order Quantity]])-Table1[[#This Row],[Discount $ Number]]+Table1[[#This Row],[Shipping Cost Number]]</f>
        <v>45.88</v>
      </c>
      <c r="AF1446">
        <f>Table1[[#This Row],[Retail Price Number]]*Table1[[#This Row],[Order Quantity]]-Table1[[#This Row],[Discount $ Number]]</f>
        <v>44.59</v>
      </c>
      <c r="AG1446">
        <f>(Table1[[#This Row],[Retail Price Number]]*Table1[[#This Row],[Order Quantity]])-Table1[[#This Row],[Discount $ Number]]-Table1[[#This Row],[Shipping Cost Number]]</f>
        <v>43.300000000000004</v>
      </c>
      <c r="AH1446">
        <f>Table1[[#This Row],[Retail Price Number]]*Table1[[#This Row],[Order Quantity]]</f>
        <v>51.2</v>
      </c>
      <c r="AI1446">
        <f>YEAR(Table1[[#This Row],[Order Date]])</f>
        <v>2014</v>
      </c>
    </row>
    <row r="1447" spans="1:35" x14ac:dyDescent="0.3">
      <c r="A1447" t="s">
        <v>3916</v>
      </c>
      <c r="B1447" s="1">
        <v>41824</v>
      </c>
      <c r="C1447" t="s">
        <v>1765</v>
      </c>
      <c r="D1447" t="s">
        <v>144</v>
      </c>
      <c r="E1447" t="s">
        <v>46</v>
      </c>
      <c r="F1447" t="s">
        <v>47</v>
      </c>
      <c r="G1447" t="s">
        <v>29</v>
      </c>
      <c r="H1447" t="s">
        <v>107</v>
      </c>
      <c r="I1447" t="s">
        <v>121</v>
      </c>
      <c r="J1447" t="s">
        <v>423</v>
      </c>
      <c r="K1447" t="s">
        <v>33</v>
      </c>
      <c r="L1447" t="s">
        <v>392</v>
      </c>
      <c r="M1447" t="s">
        <v>393</v>
      </c>
      <c r="N1447" s="1">
        <v>41826</v>
      </c>
      <c r="O1447" t="s">
        <v>424</v>
      </c>
      <c r="P1447" s="3" t="s">
        <v>356</v>
      </c>
      <c r="Q1447" t="s">
        <v>341</v>
      </c>
      <c r="R1447">
        <v>5</v>
      </c>
      <c r="S1447" t="s">
        <v>2158</v>
      </c>
      <c r="T1447" s="2">
        <v>0.01</v>
      </c>
      <c r="U1447" t="s">
        <v>2159</v>
      </c>
      <c r="V1447" t="s">
        <v>2160</v>
      </c>
      <c r="W1447" t="s">
        <v>428</v>
      </c>
      <c r="X1447" t="s">
        <v>3917</v>
      </c>
      <c r="Y1447" s="3">
        <f>VALUE(SUBSTITUTE(Table1[[#This Row],[Order Total]],"$",""))</f>
        <v>213.83</v>
      </c>
      <c r="Z1447">
        <f>VALUE(SUBSTITUTE(Table1[[#This Row],[Total]],"$",""))</f>
        <v>213.33</v>
      </c>
      <c r="AA1447" s="3">
        <f>Table1[[#This Row],[Order Total Number]]-Table1[[#This Row],[Total Number]]</f>
        <v>0.5</v>
      </c>
      <c r="AB1447">
        <f>VALUE(SUBSTITUTE(Table1[[#This Row],[Shipping Cost]],"$",""))</f>
        <v>1.39</v>
      </c>
      <c r="AC1447">
        <f>VALUE(SUBSTITUTE(Table1[[#This Row],[Discount $]],"$",""))</f>
        <v>6.61</v>
      </c>
      <c r="AD1447">
        <f>VALUE(SUBSTITUTE(Table1[[#This Row],[Retail Price]],"$",""))</f>
        <v>5.68</v>
      </c>
      <c r="AE1447" s="4">
        <f>(Table1[[#This Row],[Retail Price Number]]*Table1[[#This Row],[Order Quantity]])-Table1[[#This Row],[Discount $ Number]]+Table1[[#This Row],[Shipping Cost Number]]</f>
        <v>23.18</v>
      </c>
      <c r="AF1447">
        <f>Table1[[#This Row],[Retail Price Number]]*Table1[[#This Row],[Order Quantity]]-Table1[[#This Row],[Discount $ Number]]</f>
        <v>21.79</v>
      </c>
      <c r="AG1447">
        <f>(Table1[[#This Row],[Retail Price Number]]*Table1[[#This Row],[Order Quantity]])-Table1[[#This Row],[Discount $ Number]]-Table1[[#This Row],[Shipping Cost Number]]</f>
        <v>20.399999999999999</v>
      </c>
      <c r="AH1447">
        <f>Table1[[#This Row],[Retail Price Number]]*Table1[[#This Row],[Order Quantity]]</f>
        <v>28.4</v>
      </c>
      <c r="AI1447">
        <f>YEAR(Table1[[#This Row],[Order Date]])</f>
        <v>2014</v>
      </c>
    </row>
    <row r="1448" spans="1:35" x14ac:dyDescent="0.3">
      <c r="A1448" t="s">
        <v>3916</v>
      </c>
      <c r="B1448" s="1">
        <v>41709</v>
      </c>
      <c r="C1448" t="s">
        <v>786</v>
      </c>
      <c r="D1448" t="s">
        <v>787</v>
      </c>
      <c r="E1448" t="s">
        <v>27</v>
      </c>
      <c r="F1448" t="s">
        <v>28</v>
      </c>
      <c r="G1448" t="s">
        <v>77</v>
      </c>
      <c r="H1448" t="s">
        <v>217</v>
      </c>
      <c r="I1448" t="s">
        <v>92</v>
      </c>
      <c r="J1448" t="s">
        <v>9825</v>
      </c>
      <c r="K1448" t="s">
        <v>94</v>
      </c>
      <c r="L1448" t="s">
        <v>95</v>
      </c>
      <c r="M1448" t="s">
        <v>35</v>
      </c>
      <c r="N1448" s="1">
        <v>41710</v>
      </c>
      <c r="O1448" t="s">
        <v>4687</v>
      </c>
      <c r="P1448" s="3" t="s">
        <v>9826</v>
      </c>
      <c r="Q1448" t="s">
        <v>9827</v>
      </c>
      <c r="R1448">
        <v>22</v>
      </c>
      <c r="S1448" t="s">
        <v>9828</v>
      </c>
      <c r="T1448" s="2">
        <v>0.09</v>
      </c>
      <c r="U1448" t="s">
        <v>9829</v>
      </c>
      <c r="V1448" t="s">
        <v>9830</v>
      </c>
      <c r="W1448" t="s">
        <v>812</v>
      </c>
      <c r="X1448" t="s">
        <v>9831</v>
      </c>
      <c r="Y1448" s="3">
        <f>VALUE(SUBSTITUTE(Table1[[#This Row],[Order Total]],"$",""))</f>
        <v>3776.85</v>
      </c>
      <c r="Z1448">
        <f>VALUE(SUBSTITUTE(Table1[[#This Row],[Total]],"$",""))</f>
        <v>3796.84</v>
      </c>
      <c r="AA1448" s="3">
        <f>Table1[[#This Row],[Order Total Number]]-Table1[[#This Row],[Total Number]]</f>
        <v>-19.990000000000236</v>
      </c>
      <c r="AB1448">
        <f>VALUE(SUBSTITUTE(Table1[[#This Row],[Shipping Cost]],"$",""))</f>
        <v>19.989999999999998</v>
      </c>
      <c r="AC1448">
        <f>VALUE(SUBSTITUTE(Table1[[#This Row],[Discount $]],"$",""))</f>
        <v>419.65</v>
      </c>
      <c r="AD1448">
        <f>VALUE(SUBSTITUTE(Table1[[#This Row],[Retail Price]],"$",""))</f>
        <v>83.93</v>
      </c>
      <c r="AE1448" s="4">
        <f>(Table1[[#This Row],[Retail Price Number]]*Table1[[#This Row],[Order Quantity]])-Table1[[#This Row],[Discount $ Number]]+Table1[[#This Row],[Shipping Cost Number]]</f>
        <v>1446.8</v>
      </c>
      <c r="AF1448">
        <f>Table1[[#This Row],[Retail Price Number]]*Table1[[#This Row],[Order Quantity]]-Table1[[#This Row],[Discount $ Number]]</f>
        <v>1426.81</v>
      </c>
      <c r="AG1448">
        <f>(Table1[[#This Row],[Retail Price Number]]*Table1[[#This Row],[Order Quantity]])-Table1[[#This Row],[Discount $ Number]]-Table1[[#This Row],[Shipping Cost Number]]</f>
        <v>1406.82</v>
      </c>
      <c r="AH1448">
        <f>Table1[[#This Row],[Retail Price Number]]*Table1[[#This Row],[Order Quantity]]</f>
        <v>1846.46</v>
      </c>
      <c r="AI1448">
        <f>YEAR(Table1[[#This Row],[Order Date]])</f>
        <v>2014</v>
      </c>
    </row>
    <row r="1449" spans="1:35" x14ac:dyDescent="0.3">
      <c r="A1449" t="s">
        <v>3916</v>
      </c>
      <c r="B1449" s="1">
        <v>41652</v>
      </c>
      <c r="C1449" t="s">
        <v>1563</v>
      </c>
      <c r="D1449" t="s">
        <v>144</v>
      </c>
      <c r="E1449" t="s">
        <v>46</v>
      </c>
      <c r="F1449" t="s">
        <v>47</v>
      </c>
      <c r="G1449" t="s">
        <v>91</v>
      </c>
      <c r="H1449" t="s">
        <v>107</v>
      </c>
      <c r="I1449" t="s">
        <v>31</v>
      </c>
      <c r="J1449" t="s">
        <v>9825</v>
      </c>
      <c r="K1449" t="s">
        <v>94</v>
      </c>
      <c r="L1449" t="s">
        <v>34</v>
      </c>
      <c r="M1449" t="s">
        <v>35</v>
      </c>
      <c r="N1449" s="1">
        <v>41657</v>
      </c>
      <c r="O1449" t="s">
        <v>4687</v>
      </c>
      <c r="P1449" s="3" t="s">
        <v>9826</v>
      </c>
      <c r="Q1449" t="s">
        <v>9827</v>
      </c>
      <c r="R1449">
        <v>40</v>
      </c>
      <c r="S1449" t="s">
        <v>9828</v>
      </c>
      <c r="T1449" s="2">
        <v>0.03</v>
      </c>
      <c r="U1449" t="s">
        <v>9829</v>
      </c>
      <c r="V1449" t="s">
        <v>9830</v>
      </c>
      <c r="W1449" t="s">
        <v>812</v>
      </c>
      <c r="X1449" t="s">
        <v>9831</v>
      </c>
      <c r="Y1449" s="3">
        <f>VALUE(SUBSTITUTE(Table1[[#This Row],[Order Total]],"$",""))</f>
        <v>3776.85</v>
      </c>
      <c r="Z1449">
        <f>VALUE(SUBSTITUTE(Table1[[#This Row],[Total]],"$",""))</f>
        <v>3796.84</v>
      </c>
      <c r="AA1449" s="3">
        <f>Table1[[#This Row],[Order Total Number]]-Table1[[#This Row],[Total Number]]</f>
        <v>-19.990000000000236</v>
      </c>
      <c r="AB1449">
        <f>VALUE(SUBSTITUTE(Table1[[#This Row],[Shipping Cost]],"$",""))</f>
        <v>19.989999999999998</v>
      </c>
      <c r="AC1449">
        <f>VALUE(SUBSTITUTE(Table1[[#This Row],[Discount $]],"$",""))</f>
        <v>419.65</v>
      </c>
      <c r="AD1449">
        <f>VALUE(SUBSTITUTE(Table1[[#This Row],[Retail Price]],"$",""))</f>
        <v>83.93</v>
      </c>
      <c r="AE1449" s="4">
        <f>(Table1[[#This Row],[Retail Price Number]]*Table1[[#This Row],[Order Quantity]])-Table1[[#This Row],[Discount $ Number]]+Table1[[#This Row],[Shipping Cost Number]]</f>
        <v>2957.54</v>
      </c>
      <c r="AF1449">
        <f>Table1[[#This Row],[Retail Price Number]]*Table1[[#This Row],[Order Quantity]]-Table1[[#This Row],[Discount $ Number]]</f>
        <v>2937.55</v>
      </c>
      <c r="AG1449">
        <f>(Table1[[#This Row],[Retail Price Number]]*Table1[[#This Row],[Order Quantity]])-Table1[[#This Row],[Discount $ Number]]-Table1[[#This Row],[Shipping Cost Number]]</f>
        <v>2917.5600000000004</v>
      </c>
      <c r="AH1449">
        <f>Table1[[#This Row],[Retail Price Number]]*Table1[[#This Row],[Order Quantity]]</f>
        <v>3357.2000000000003</v>
      </c>
      <c r="AI1449">
        <f>YEAR(Table1[[#This Row],[Order Date]])</f>
        <v>2014</v>
      </c>
    </row>
    <row r="1450" spans="1:35" x14ac:dyDescent="0.3">
      <c r="A1450" t="s">
        <v>4228</v>
      </c>
      <c r="B1450" s="1">
        <v>41858</v>
      </c>
      <c r="C1450" t="s">
        <v>458</v>
      </c>
      <c r="D1450" t="s">
        <v>4084</v>
      </c>
      <c r="E1450" t="s">
        <v>27</v>
      </c>
      <c r="F1450" t="s">
        <v>28</v>
      </c>
      <c r="G1450" t="s">
        <v>91</v>
      </c>
      <c r="H1450" t="s">
        <v>62</v>
      </c>
      <c r="I1450" t="s">
        <v>92</v>
      </c>
      <c r="J1450" t="s">
        <v>1660</v>
      </c>
      <c r="K1450" t="s">
        <v>94</v>
      </c>
      <c r="L1450" t="s">
        <v>34</v>
      </c>
      <c r="M1450" t="s">
        <v>35</v>
      </c>
      <c r="N1450" s="1">
        <v>41860</v>
      </c>
      <c r="O1450" t="s">
        <v>1369</v>
      </c>
      <c r="P1450" s="3" t="s">
        <v>166</v>
      </c>
      <c r="Q1450" t="s">
        <v>1661</v>
      </c>
      <c r="R1450">
        <v>32</v>
      </c>
      <c r="S1450" t="s">
        <v>2931</v>
      </c>
      <c r="T1450" s="2">
        <v>0.06</v>
      </c>
      <c r="U1450" t="s">
        <v>3056</v>
      </c>
      <c r="V1450" t="s">
        <v>4229</v>
      </c>
      <c r="W1450" t="s">
        <v>57</v>
      </c>
      <c r="X1450" t="s">
        <v>4230</v>
      </c>
      <c r="Y1450" s="3">
        <f>VALUE(SUBSTITUTE(Table1[[#This Row],[Order Total]],"$",""))</f>
        <v>86.96</v>
      </c>
      <c r="Z1450">
        <f>VALUE(SUBSTITUTE(Table1[[#This Row],[Total]],"$",""))</f>
        <v>82.15</v>
      </c>
      <c r="AA1450" s="3">
        <f>Table1[[#This Row],[Order Total Number]]-Table1[[#This Row],[Total Number]]</f>
        <v>4.8099999999999881</v>
      </c>
      <c r="AB1450">
        <f>VALUE(SUBSTITUTE(Table1[[#This Row],[Shipping Cost]],"$",""))</f>
        <v>0.7</v>
      </c>
      <c r="AC1450">
        <f>VALUE(SUBSTITUTE(Table1[[#This Row],[Discount $]],"$",""))</f>
        <v>3.76</v>
      </c>
      <c r="AD1450">
        <f>VALUE(SUBSTITUTE(Table1[[#This Row],[Retail Price]],"$",""))</f>
        <v>1.48</v>
      </c>
      <c r="AE1450" s="4">
        <f>(Table1[[#This Row],[Retail Price Number]]*Table1[[#This Row],[Order Quantity]])-Table1[[#This Row],[Discount $ Number]]+Table1[[#This Row],[Shipping Cost Number]]</f>
        <v>44.300000000000004</v>
      </c>
      <c r="AF1450">
        <f>Table1[[#This Row],[Retail Price Number]]*Table1[[#This Row],[Order Quantity]]-Table1[[#This Row],[Discount $ Number]]</f>
        <v>43.6</v>
      </c>
      <c r="AG1450">
        <f>(Table1[[#This Row],[Retail Price Number]]*Table1[[#This Row],[Order Quantity]])-Table1[[#This Row],[Discount $ Number]]-Table1[[#This Row],[Shipping Cost Number]]</f>
        <v>42.9</v>
      </c>
      <c r="AH1450">
        <f>Table1[[#This Row],[Retail Price Number]]*Table1[[#This Row],[Order Quantity]]</f>
        <v>47.36</v>
      </c>
      <c r="AI1450">
        <f>YEAR(Table1[[#This Row],[Order Date]])</f>
        <v>2014</v>
      </c>
    </row>
    <row r="1451" spans="1:35" x14ac:dyDescent="0.3">
      <c r="A1451" t="s">
        <v>4228</v>
      </c>
      <c r="B1451" s="1">
        <v>42088</v>
      </c>
      <c r="C1451" t="s">
        <v>4619</v>
      </c>
      <c r="D1451" t="s">
        <v>365</v>
      </c>
      <c r="E1451" t="s">
        <v>46</v>
      </c>
      <c r="F1451" t="s">
        <v>47</v>
      </c>
      <c r="G1451" t="s">
        <v>77</v>
      </c>
      <c r="H1451" t="s">
        <v>48</v>
      </c>
      <c r="I1451" t="s">
        <v>63</v>
      </c>
      <c r="J1451" t="s">
        <v>355</v>
      </c>
      <c r="K1451" t="s">
        <v>94</v>
      </c>
      <c r="L1451" t="s">
        <v>34</v>
      </c>
      <c r="M1451" t="s">
        <v>35</v>
      </c>
      <c r="N1451" s="1">
        <v>42090</v>
      </c>
      <c r="O1451" t="s">
        <v>129</v>
      </c>
      <c r="P1451" s="3" t="s">
        <v>356</v>
      </c>
      <c r="Q1451" t="s">
        <v>357</v>
      </c>
      <c r="R1451">
        <v>1</v>
      </c>
      <c r="S1451" t="s">
        <v>8564</v>
      </c>
      <c r="T1451" s="2">
        <v>0.06</v>
      </c>
      <c r="U1451" t="s">
        <v>127</v>
      </c>
      <c r="V1451" t="s">
        <v>8565</v>
      </c>
      <c r="W1451" t="s">
        <v>361</v>
      </c>
      <c r="X1451" t="s">
        <v>8566</v>
      </c>
      <c r="Y1451" s="3">
        <f>VALUE(SUBSTITUTE(Table1[[#This Row],[Order Total]],"$",""))</f>
        <v>99.66</v>
      </c>
      <c r="Z1451">
        <f>VALUE(SUBSTITUTE(Table1[[#This Row],[Total]],"$",""))</f>
        <v>92.64</v>
      </c>
      <c r="AA1451" s="3">
        <f>Table1[[#This Row],[Order Total Number]]-Table1[[#This Row],[Total Number]]</f>
        <v>7.019999999999996</v>
      </c>
      <c r="AB1451">
        <f>VALUE(SUBSTITUTE(Table1[[#This Row],[Shipping Cost]],"$",""))</f>
        <v>3.6</v>
      </c>
      <c r="AC1451">
        <f>VALUE(SUBSTITUTE(Table1[[#This Row],[Discount $]],"$",""))</f>
        <v>0</v>
      </c>
      <c r="AD1451">
        <f>VALUE(SUBSTITUTE(Table1[[#This Row],[Retail Price]],"$",""))</f>
        <v>5.68</v>
      </c>
      <c r="AE1451" s="4">
        <f>(Table1[[#This Row],[Retail Price Number]]*Table1[[#This Row],[Order Quantity]])-Table1[[#This Row],[Discount $ Number]]+Table1[[#This Row],[Shipping Cost Number]]</f>
        <v>9.2799999999999994</v>
      </c>
      <c r="AF1451">
        <f>Table1[[#This Row],[Retail Price Number]]*Table1[[#This Row],[Order Quantity]]-Table1[[#This Row],[Discount $ Number]]</f>
        <v>5.68</v>
      </c>
      <c r="AG1451">
        <f>(Table1[[#This Row],[Retail Price Number]]*Table1[[#This Row],[Order Quantity]])-Table1[[#This Row],[Discount $ Number]]-Table1[[#This Row],[Shipping Cost Number]]</f>
        <v>2.0799999999999996</v>
      </c>
      <c r="AH1451">
        <f>Table1[[#This Row],[Retail Price Number]]*Table1[[#This Row],[Order Quantity]]</f>
        <v>5.68</v>
      </c>
      <c r="AI1451">
        <f>YEAR(Table1[[#This Row],[Order Date]])</f>
        <v>2015</v>
      </c>
    </row>
    <row r="1452" spans="1:35" x14ac:dyDescent="0.3">
      <c r="A1452" t="s">
        <v>4228</v>
      </c>
      <c r="B1452" s="1">
        <v>41710</v>
      </c>
      <c r="C1452" t="s">
        <v>866</v>
      </c>
      <c r="D1452" t="s">
        <v>10455</v>
      </c>
      <c r="E1452" t="s">
        <v>27</v>
      </c>
      <c r="F1452" t="s">
        <v>28</v>
      </c>
      <c r="G1452" t="s">
        <v>134</v>
      </c>
      <c r="H1452" t="s">
        <v>217</v>
      </c>
      <c r="I1452" t="s">
        <v>31</v>
      </c>
      <c r="J1452" t="s">
        <v>532</v>
      </c>
      <c r="K1452" t="s">
        <v>94</v>
      </c>
      <c r="L1452" t="s">
        <v>95</v>
      </c>
      <c r="M1452" t="s">
        <v>35</v>
      </c>
      <c r="N1452" s="1">
        <v>41711</v>
      </c>
      <c r="O1452" t="s">
        <v>501</v>
      </c>
      <c r="P1452" s="3" t="s">
        <v>533</v>
      </c>
      <c r="Q1452" t="s">
        <v>534</v>
      </c>
      <c r="R1452">
        <v>2</v>
      </c>
      <c r="S1452" t="s">
        <v>10456</v>
      </c>
      <c r="T1452" s="2">
        <v>0.04</v>
      </c>
      <c r="U1452" t="s">
        <v>2836</v>
      </c>
      <c r="V1452" t="s">
        <v>10457</v>
      </c>
      <c r="W1452" t="s">
        <v>538</v>
      </c>
      <c r="X1452" t="s">
        <v>10458</v>
      </c>
      <c r="Y1452" s="3">
        <f>VALUE(SUBSTITUTE(Table1[[#This Row],[Order Total]],"$",""))</f>
        <v>494.8</v>
      </c>
      <c r="Z1452">
        <f>VALUE(SUBSTITUTE(Table1[[#This Row],[Total]],"$",""))</f>
        <v>501.98</v>
      </c>
      <c r="AA1452" s="3">
        <f>Table1[[#This Row],[Order Total Number]]-Table1[[#This Row],[Total Number]]</f>
        <v>-7.1800000000000068</v>
      </c>
      <c r="AB1452">
        <f>VALUE(SUBSTITUTE(Table1[[#This Row],[Shipping Cost]],"$",""))</f>
        <v>6.66</v>
      </c>
      <c r="AC1452">
        <f>VALUE(SUBSTITUTE(Table1[[#This Row],[Discount $]],"$",""))</f>
        <v>10.1</v>
      </c>
      <c r="AD1452">
        <f>VALUE(SUBSTITUTE(Table1[[#This Row],[Retail Price]],"$",""))</f>
        <v>35.94</v>
      </c>
      <c r="AE1452" s="4">
        <f>(Table1[[#This Row],[Retail Price Number]]*Table1[[#This Row],[Order Quantity]])-Table1[[#This Row],[Discount $ Number]]+Table1[[#This Row],[Shipping Cost Number]]</f>
        <v>68.44</v>
      </c>
      <c r="AF1452">
        <f>Table1[[#This Row],[Retail Price Number]]*Table1[[#This Row],[Order Quantity]]-Table1[[#This Row],[Discount $ Number]]</f>
        <v>61.779999999999994</v>
      </c>
      <c r="AG1452">
        <f>(Table1[[#This Row],[Retail Price Number]]*Table1[[#This Row],[Order Quantity]])-Table1[[#This Row],[Discount $ Number]]-Table1[[#This Row],[Shipping Cost Number]]</f>
        <v>55.11999999999999</v>
      </c>
      <c r="AH1452">
        <f>Table1[[#This Row],[Retail Price Number]]*Table1[[#This Row],[Order Quantity]]</f>
        <v>71.88</v>
      </c>
      <c r="AI1452">
        <f>YEAR(Table1[[#This Row],[Order Date]])</f>
        <v>2014</v>
      </c>
    </row>
    <row r="1453" spans="1:35" x14ac:dyDescent="0.3">
      <c r="A1453" t="s">
        <v>4228</v>
      </c>
      <c r="B1453" s="1">
        <v>41624</v>
      </c>
      <c r="C1453" t="s">
        <v>2851</v>
      </c>
      <c r="D1453" t="s">
        <v>1207</v>
      </c>
      <c r="E1453" t="s">
        <v>46</v>
      </c>
      <c r="F1453" t="s">
        <v>47</v>
      </c>
      <c r="G1453" t="s">
        <v>77</v>
      </c>
      <c r="H1453" t="s">
        <v>48</v>
      </c>
      <c r="I1453" t="s">
        <v>121</v>
      </c>
      <c r="J1453" t="s">
        <v>64</v>
      </c>
      <c r="K1453" t="s">
        <v>94</v>
      </c>
      <c r="L1453" t="s">
        <v>34</v>
      </c>
      <c r="M1453" t="s">
        <v>35</v>
      </c>
      <c r="N1453" s="1">
        <v>41627</v>
      </c>
      <c r="O1453" t="s">
        <v>66</v>
      </c>
      <c r="P1453" s="3" t="s">
        <v>67</v>
      </c>
      <c r="Q1453" t="s">
        <v>68</v>
      </c>
      <c r="R1453">
        <v>34</v>
      </c>
      <c r="S1453" t="s">
        <v>6310</v>
      </c>
      <c r="T1453" s="2">
        <v>0.05</v>
      </c>
      <c r="U1453" t="s">
        <v>82</v>
      </c>
      <c r="V1453" t="s">
        <v>1410</v>
      </c>
      <c r="W1453" t="s">
        <v>72</v>
      </c>
      <c r="X1453" t="s">
        <v>11155</v>
      </c>
      <c r="Y1453" s="3">
        <f>VALUE(SUBSTITUTE(Table1[[#This Row],[Order Total]],"$",""))</f>
        <v>38.36</v>
      </c>
      <c r="Z1453">
        <f>VALUE(SUBSTITUTE(Table1[[#This Row],[Total]],"$",""))</f>
        <v>39.020000000000003</v>
      </c>
      <c r="AA1453" s="3">
        <f>Table1[[#This Row],[Order Total Number]]-Table1[[#This Row],[Total Number]]</f>
        <v>-0.66000000000000369</v>
      </c>
      <c r="AB1453">
        <f>VALUE(SUBSTITUTE(Table1[[#This Row],[Shipping Cost]],"$",""))</f>
        <v>0.99</v>
      </c>
      <c r="AC1453">
        <f>VALUE(SUBSTITUTE(Table1[[#This Row],[Discount $]],"$",""))</f>
        <v>2</v>
      </c>
      <c r="AD1453">
        <f>VALUE(SUBSTITUTE(Table1[[#This Row],[Retail Price]],"$",""))</f>
        <v>2.88</v>
      </c>
      <c r="AE1453" s="4">
        <f>(Table1[[#This Row],[Retail Price Number]]*Table1[[#This Row],[Order Quantity]])-Table1[[#This Row],[Discount $ Number]]+Table1[[#This Row],[Shipping Cost Number]]</f>
        <v>96.91</v>
      </c>
      <c r="AF1453">
        <f>Table1[[#This Row],[Retail Price Number]]*Table1[[#This Row],[Order Quantity]]-Table1[[#This Row],[Discount $ Number]]</f>
        <v>95.92</v>
      </c>
      <c r="AG1453">
        <f>(Table1[[#This Row],[Retail Price Number]]*Table1[[#This Row],[Order Quantity]])-Table1[[#This Row],[Discount $ Number]]-Table1[[#This Row],[Shipping Cost Number]]</f>
        <v>94.93</v>
      </c>
      <c r="AH1453">
        <f>Table1[[#This Row],[Retail Price Number]]*Table1[[#This Row],[Order Quantity]]</f>
        <v>97.92</v>
      </c>
      <c r="AI1453">
        <f>YEAR(Table1[[#This Row],[Order Date]])</f>
        <v>2013</v>
      </c>
    </row>
    <row r="1454" spans="1:35" x14ac:dyDescent="0.3">
      <c r="A1454" t="s">
        <v>4228</v>
      </c>
      <c r="B1454" s="1">
        <v>41733</v>
      </c>
      <c r="C1454" t="s">
        <v>1068</v>
      </c>
      <c r="D1454" t="s">
        <v>974</v>
      </c>
      <c r="E1454" t="s">
        <v>46</v>
      </c>
      <c r="F1454" t="s">
        <v>47</v>
      </c>
      <c r="G1454" t="s">
        <v>91</v>
      </c>
      <c r="H1454" t="s">
        <v>48</v>
      </c>
      <c r="I1454" t="s">
        <v>196</v>
      </c>
      <c r="J1454" t="s">
        <v>564</v>
      </c>
      <c r="K1454" t="s">
        <v>94</v>
      </c>
      <c r="L1454" t="s">
        <v>34</v>
      </c>
      <c r="M1454" t="s">
        <v>35</v>
      </c>
      <c r="N1454" s="1">
        <v>41734</v>
      </c>
      <c r="O1454" t="s">
        <v>565</v>
      </c>
      <c r="P1454" s="3" t="s">
        <v>566</v>
      </c>
      <c r="Q1454" t="s">
        <v>567</v>
      </c>
      <c r="R1454">
        <v>8</v>
      </c>
      <c r="S1454" t="s">
        <v>7651</v>
      </c>
      <c r="T1454" s="2">
        <v>0.01</v>
      </c>
      <c r="U1454" t="s">
        <v>654</v>
      </c>
      <c r="V1454" t="s">
        <v>6856</v>
      </c>
      <c r="W1454" t="s">
        <v>224</v>
      </c>
      <c r="X1454" t="s">
        <v>7652</v>
      </c>
      <c r="Y1454" s="3">
        <f>VALUE(SUBSTITUTE(Table1[[#This Row],[Order Total]],"$",""))</f>
        <v>102.06</v>
      </c>
      <c r="Z1454">
        <f>VALUE(SUBSTITUTE(Table1[[#This Row],[Total]],"$",""))</f>
        <v>102.56</v>
      </c>
      <c r="AA1454" s="3">
        <f>Table1[[#This Row],[Order Total Number]]-Table1[[#This Row],[Total Number]]</f>
        <v>-0.5</v>
      </c>
      <c r="AB1454">
        <f>VALUE(SUBSTITUTE(Table1[[#This Row],[Shipping Cost]],"$",""))</f>
        <v>0.5</v>
      </c>
      <c r="AC1454">
        <f>VALUE(SUBSTITUTE(Table1[[#This Row],[Discount $]],"$",""))</f>
        <v>11.34</v>
      </c>
      <c r="AD1454">
        <f>VALUE(SUBSTITUTE(Table1[[#This Row],[Retail Price]],"$",""))</f>
        <v>6.3</v>
      </c>
      <c r="AE1454" s="4">
        <f>(Table1[[#This Row],[Retail Price Number]]*Table1[[#This Row],[Order Quantity]])-Table1[[#This Row],[Discount $ Number]]+Table1[[#This Row],[Shipping Cost Number]]</f>
        <v>39.56</v>
      </c>
      <c r="AF1454">
        <f>Table1[[#This Row],[Retail Price Number]]*Table1[[#This Row],[Order Quantity]]-Table1[[#This Row],[Discount $ Number]]</f>
        <v>39.06</v>
      </c>
      <c r="AG1454">
        <f>(Table1[[#This Row],[Retail Price Number]]*Table1[[#This Row],[Order Quantity]])-Table1[[#This Row],[Discount $ Number]]-Table1[[#This Row],[Shipping Cost Number]]</f>
        <v>38.56</v>
      </c>
      <c r="AH1454">
        <f>Table1[[#This Row],[Retail Price Number]]*Table1[[#This Row],[Order Quantity]]</f>
        <v>50.4</v>
      </c>
      <c r="AI1454">
        <f>YEAR(Table1[[#This Row],[Order Date]])</f>
        <v>2014</v>
      </c>
    </row>
    <row r="1455" spans="1:35" x14ac:dyDescent="0.3">
      <c r="A1455" t="s">
        <v>1826</v>
      </c>
      <c r="B1455" s="1">
        <v>41460</v>
      </c>
      <c r="C1455" t="s">
        <v>1827</v>
      </c>
      <c r="D1455" t="s">
        <v>264</v>
      </c>
      <c r="E1455" t="s">
        <v>27</v>
      </c>
      <c r="F1455" t="s">
        <v>28</v>
      </c>
      <c r="G1455" t="s">
        <v>29</v>
      </c>
      <c r="H1455" t="s">
        <v>30</v>
      </c>
      <c r="I1455" t="s">
        <v>63</v>
      </c>
      <c r="J1455" t="s">
        <v>1150</v>
      </c>
      <c r="K1455" t="s">
        <v>33</v>
      </c>
      <c r="L1455" t="s">
        <v>392</v>
      </c>
      <c r="M1455" t="s">
        <v>393</v>
      </c>
      <c r="N1455" s="1">
        <v>41462</v>
      </c>
      <c r="O1455" t="s">
        <v>1151</v>
      </c>
      <c r="P1455" s="3" t="s">
        <v>1152</v>
      </c>
      <c r="Q1455" t="s">
        <v>1153</v>
      </c>
      <c r="R1455">
        <v>34</v>
      </c>
      <c r="S1455" t="s">
        <v>1828</v>
      </c>
      <c r="T1455" s="2">
        <v>0.02</v>
      </c>
      <c r="U1455" t="s">
        <v>1829</v>
      </c>
      <c r="V1455" t="s">
        <v>1830</v>
      </c>
      <c r="W1455" t="s">
        <v>1156</v>
      </c>
      <c r="X1455" t="s">
        <v>1831</v>
      </c>
      <c r="Y1455" s="3">
        <f>VALUE(SUBSTITUTE(Table1[[#This Row],[Order Total]],"$",""))</f>
        <v>233.5</v>
      </c>
      <c r="Z1455">
        <f>VALUE(SUBSTITUTE(Table1[[#This Row],[Total]],"$",""))</f>
        <v>235.85</v>
      </c>
      <c r="AA1455" s="3">
        <f>Table1[[#This Row],[Order Total Number]]-Table1[[#This Row],[Total Number]]</f>
        <v>-2.3499999999999943</v>
      </c>
      <c r="AB1455">
        <f>VALUE(SUBSTITUTE(Table1[[#This Row],[Shipping Cost]],"$",""))</f>
        <v>2.35</v>
      </c>
      <c r="AC1455">
        <f>VALUE(SUBSTITUTE(Table1[[#This Row],[Discount $]],"$",""))</f>
        <v>6.22</v>
      </c>
      <c r="AD1455">
        <f>VALUE(SUBSTITUTE(Table1[[#This Row],[Retail Price]],"$",""))</f>
        <v>7.08</v>
      </c>
      <c r="AE1455" s="4">
        <f>(Table1[[#This Row],[Retail Price Number]]*Table1[[#This Row],[Order Quantity]])-Table1[[#This Row],[Discount $ Number]]+Table1[[#This Row],[Shipping Cost Number]]</f>
        <v>236.85</v>
      </c>
      <c r="AF1455">
        <f>Table1[[#This Row],[Retail Price Number]]*Table1[[#This Row],[Order Quantity]]-Table1[[#This Row],[Discount $ Number]]</f>
        <v>234.5</v>
      </c>
      <c r="AG1455">
        <f>(Table1[[#This Row],[Retail Price Number]]*Table1[[#This Row],[Order Quantity]])-Table1[[#This Row],[Discount $ Number]]-Table1[[#This Row],[Shipping Cost Number]]</f>
        <v>232.15</v>
      </c>
      <c r="AH1455">
        <f>Table1[[#This Row],[Retail Price Number]]*Table1[[#This Row],[Order Quantity]]</f>
        <v>240.72</v>
      </c>
      <c r="AI1455">
        <f>YEAR(Table1[[#This Row],[Order Date]])</f>
        <v>2013</v>
      </c>
    </row>
    <row r="1456" spans="1:35" x14ac:dyDescent="0.3">
      <c r="A1456" t="s">
        <v>1826</v>
      </c>
      <c r="B1456" s="1">
        <v>41460</v>
      </c>
      <c r="C1456" t="s">
        <v>2008</v>
      </c>
      <c r="D1456" t="s">
        <v>144</v>
      </c>
      <c r="E1456" t="s">
        <v>46</v>
      </c>
      <c r="F1456" t="s">
        <v>47</v>
      </c>
      <c r="G1456" t="s">
        <v>77</v>
      </c>
      <c r="H1456" t="s">
        <v>107</v>
      </c>
      <c r="I1456" t="s">
        <v>196</v>
      </c>
      <c r="J1456" t="s">
        <v>1150</v>
      </c>
      <c r="K1456" t="s">
        <v>94</v>
      </c>
      <c r="L1456" t="s">
        <v>95</v>
      </c>
      <c r="M1456" t="s">
        <v>35</v>
      </c>
      <c r="N1456" s="1">
        <v>41462</v>
      </c>
      <c r="O1456" t="s">
        <v>1151</v>
      </c>
      <c r="P1456" s="3" t="s">
        <v>1152</v>
      </c>
      <c r="Q1456" t="s">
        <v>1153</v>
      </c>
      <c r="R1456">
        <v>11</v>
      </c>
      <c r="S1456" t="s">
        <v>1828</v>
      </c>
      <c r="T1456" s="2">
        <v>0.01</v>
      </c>
      <c r="U1456" t="s">
        <v>1805</v>
      </c>
      <c r="V1456" t="s">
        <v>1830</v>
      </c>
      <c r="W1456" t="s">
        <v>1156</v>
      </c>
      <c r="X1456" t="s">
        <v>1831</v>
      </c>
      <c r="Y1456" s="3">
        <f>VALUE(SUBSTITUTE(Table1[[#This Row],[Order Total]],"$",""))</f>
        <v>233.5</v>
      </c>
      <c r="Z1456">
        <f>VALUE(SUBSTITUTE(Table1[[#This Row],[Total]],"$",""))</f>
        <v>235.85</v>
      </c>
      <c r="AA1456" s="3">
        <f>Table1[[#This Row],[Order Total Number]]-Table1[[#This Row],[Total Number]]</f>
        <v>-2.3499999999999943</v>
      </c>
      <c r="AB1456">
        <f>VALUE(SUBSTITUTE(Table1[[#This Row],[Shipping Cost]],"$",""))</f>
        <v>2.35</v>
      </c>
      <c r="AC1456">
        <f>VALUE(SUBSTITUTE(Table1[[#This Row],[Discount $]],"$",""))</f>
        <v>7.22</v>
      </c>
      <c r="AD1456">
        <f>VALUE(SUBSTITUTE(Table1[[#This Row],[Retail Price]],"$",""))</f>
        <v>7.08</v>
      </c>
      <c r="AE1456" s="4">
        <f>(Table1[[#This Row],[Retail Price Number]]*Table1[[#This Row],[Order Quantity]])-Table1[[#This Row],[Discount $ Number]]+Table1[[#This Row],[Shipping Cost Number]]</f>
        <v>73.009999999999991</v>
      </c>
      <c r="AF1456">
        <f>Table1[[#This Row],[Retail Price Number]]*Table1[[#This Row],[Order Quantity]]-Table1[[#This Row],[Discount $ Number]]</f>
        <v>70.66</v>
      </c>
      <c r="AG1456">
        <f>(Table1[[#This Row],[Retail Price Number]]*Table1[[#This Row],[Order Quantity]])-Table1[[#This Row],[Discount $ Number]]-Table1[[#This Row],[Shipping Cost Number]]</f>
        <v>68.31</v>
      </c>
      <c r="AH1456">
        <f>Table1[[#This Row],[Retail Price Number]]*Table1[[#This Row],[Order Quantity]]</f>
        <v>77.88</v>
      </c>
      <c r="AI1456">
        <f>YEAR(Table1[[#This Row],[Order Date]])</f>
        <v>2013</v>
      </c>
    </row>
    <row r="1457" spans="1:35" x14ac:dyDescent="0.3">
      <c r="A1457" t="s">
        <v>1826</v>
      </c>
      <c r="B1457" s="1">
        <v>41711</v>
      </c>
      <c r="C1457" t="s">
        <v>330</v>
      </c>
      <c r="D1457" t="s">
        <v>331</v>
      </c>
      <c r="E1457" t="s">
        <v>46</v>
      </c>
      <c r="F1457" t="s">
        <v>47</v>
      </c>
      <c r="G1457" t="s">
        <v>134</v>
      </c>
      <c r="H1457" t="s">
        <v>107</v>
      </c>
      <c r="I1457" t="s">
        <v>196</v>
      </c>
      <c r="J1457" t="s">
        <v>1150</v>
      </c>
      <c r="K1457" t="s">
        <v>94</v>
      </c>
      <c r="L1457" t="s">
        <v>34</v>
      </c>
      <c r="M1457" t="s">
        <v>35</v>
      </c>
      <c r="N1457" s="1">
        <v>41711</v>
      </c>
      <c r="O1457" t="s">
        <v>1151</v>
      </c>
      <c r="P1457" s="3" t="s">
        <v>1152</v>
      </c>
      <c r="Q1457" t="s">
        <v>1153</v>
      </c>
      <c r="R1457">
        <v>38</v>
      </c>
      <c r="S1457" t="s">
        <v>1828</v>
      </c>
      <c r="T1457" s="2">
        <v>0.04</v>
      </c>
      <c r="U1457" t="s">
        <v>1805</v>
      </c>
      <c r="V1457" t="s">
        <v>1830</v>
      </c>
      <c r="W1457" t="s">
        <v>1156</v>
      </c>
      <c r="X1457" t="s">
        <v>1831</v>
      </c>
      <c r="Y1457" s="3">
        <f>VALUE(SUBSTITUTE(Table1[[#This Row],[Order Total]],"$",""))</f>
        <v>233.5</v>
      </c>
      <c r="Z1457">
        <f>VALUE(SUBSTITUTE(Table1[[#This Row],[Total]],"$",""))</f>
        <v>235.85</v>
      </c>
      <c r="AA1457" s="3">
        <f>Table1[[#This Row],[Order Total Number]]-Table1[[#This Row],[Total Number]]</f>
        <v>-2.3499999999999943</v>
      </c>
      <c r="AB1457">
        <f>VALUE(SUBSTITUTE(Table1[[#This Row],[Shipping Cost]],"$",""))</f>
        <v>2.35</v>
      </c>
      <c r="AC1457">
        <f>VALUE(SUBSTITUTE(Table1[[#This Row],[Discount $]],"$",""))</f>
        <v>7.22</v>
      </c>
      <c r="AD1457">
        <f>VALUE(SUBSTITUTE(Table1[[#This Row],[Retail Price]],"$",""))</f>
        <v>7.08</v>
      </c>
      <c r="AE1457" s="4">
        <f>(Table1[[#This Row],[Retail Price Number]]*Table1[[#This Row],[Order Quantity]])-Table1[[#This Row],[Discount $ Number]]+Table1[[#This Row],[Shipping Cost Number]]</f>
        <v>264.17</v>
      </c>
      <c r="AF1457">
        <f>Table1[[#This Row],[Retail Price Number]]*Table1[[#This Row],[Order Quantity]]-Table1[[#This Row],[Discount $ Number]]</f>
        <v>261.82</v>
      </c>
      <c r="AG1457">
        <f>(Table1[[#This Row],[Retail Price Number]]*Table1[[#This Row],[Order Quantity]])-Table1[[#This Row],[Discount $ Number]]-Table1[[#This Row],[Shipping Cost Number]]</f>
        <v>259.46999999999997</v>
      </c>
      <c r="AH1457">
        <f>Table1[[#This Row],[Retail Price Number]]*Table1[[#This Row],[Order Quantity]]</f>
        <v>269.04000000000002</v>
      </c>
      <c r="AI1457">
        <f>YEAR(Table1[[#This Row],[Order Date]])</f>
        <v>2014</v>
      </c>
    </row>
    <row r="1458" spans="1:35" x14ac:dyDescent="0.3">
      <c r="A1458" t="s">
        <v>1826</v>
      </c>
      <c r="B1458" s="1">
        <v>41711</v>
      </c>
      <c r="C1458" t="s">
        <v>330</v>
      </c>
      <c r="D1458" t="s">
        <v>331</v>
      </c>
      <c r="E1458" t="s">
        <v>46</v>
      </c>
      <c r="F1458" t="s">
        <v>47</v>
      </c>
      <c r="G1458" t="s">
        <v>134</v>
      </c>
      <c r="H1458" t="s">
        <v>107</v>
      </c>
      <c r="I1458" t="s">
        <v>196</v>
      </c>
      <c r="J1458" t="s">
        <v>1150</v>
      </c>
      <c r="K1458" t="s">
        <v>94</v>
      </c>
      <c r="L1458" t="s">
        <v>34</v>
      </c>
      <c r="M1458" t="s">
        <v>35</v>
      </c>
      <c r="N1458" s="1">
        <v>41711</v>
      </c>
      <c r="O1458" t="s">
        <v>1151</v>
      </c>
      <c r="P1458" s="3" t="s">
        <v>1152</v>
      </c>
      <c r="Q1458" t="s">
        <v>1153</v>
      </c>
      <c r="R1458">
        <v>27</v>
      </c>
      <c r="S1458" t="s">
        <v>1828</v>
      </c>
      <c r="T1458" s="2">
        <v>0.03</v>
      </c>
      <c r="U1458" t="s">
        <v>1805</v>
      </c>
      <c r="V1458" t="s">
        <v>1830</v>
      </c>
      <c r="W1458" t="s">
        <v>1156</v>
      </c>
      <c r="X1458" t="s">
        <v>1831</v>
      </c>
      <c r="Y1458" s="3">
        <f>VALUE(SUBSTITUTE(Table1[[#This Row],[Order Total]],"$",""))</f>
        <v>233.5</v>
      </c>
      <c r="Z1458">
        <f>VALUE(SUBSTITUTE(Table1[[#This Row],[Total]],"$",""))</f>
        <v>235.85</v>
      </c>
      <c r="AA1458" s="3">
        <f>Table1[[#This Row],[Order Total Number]]-Table1[[#This Row],[Total Number]]</f>
        <v>-2.3499999999999943</v>
      </c>
      <c r="AB1458">
        <f>VALUE(SUBSTITUTE(Table1[[#This Row],[Shipping Cost]],"$",""))</f>
        <v>2.35</v>
      </c>
      <c r="AC1458">
        <f>VALUE(SUBSTITUTE(Table1[[#This Row],[Discount $]],"$",""))</f>
        <v>7.22</v>
      </c>
      <c r="AD1458">
        <f>VALUE(SUBSTITUTE(Table1[[#This Row],[Retail Price]],"$",""))</f>
        <v>7.08</v>
      </c>
      <c r="AE1458" s="4">
        <f>(Table1[[#This Row],[Retail Price Number]]*Table1[[#This Row],[Order Quantity]])-Table1[[#This Row],[Discount $ Number]]+Table1[[#This Row],[Shipping Cost Number]]</f>
        <v>186.29</v>
      </c>
      <c r="AF1458">
        <f>Table1[[#This Row],[Retail Price Number]]*Table1[[#This Row],[Order Quantity]]-Table1[[#This Row],[Discount $ Number]]</f>
        <v>183.94</v>
      </c>
      <c r="AG1458">
        <f>(Table1[[#This Row],[Retail Price Number]]*Table1[[#This Row],[Order Quantity]])-Table1[[#This Row],[Discount $ Number]]-Table1[[#This Row],[Shipping Cost Number]]</f>
        <v>181.59</v>
      </c>
      <c r="AH1458">
        <f>Table1[[#This Row],[Retail Price Number]]*Table1[[#This Row],[Order Quantity]]</f>
        <v>191.16</v>
      </c>
      <c r="AI1458">
        <f>YEAR(Table1[[#This Row],[Order Date]])</f>
        <v>2014</v>
      </c>
    </row>
    <row r="1459" spans="1:35" x14ac:dyDescent="0.3">
      <c r="A1459" t="s">
        <v>1826</v>
      </c>
      <c r="B1459" s="1">
        <v>41711</v>
      </c>
      <c r="C1459" t="s">
        <v>330</v>
      </c>
      <c r="D1459" t="s">
        <v>331</v>
      </c>
      <c r="E1459" t="s">
        <v>46</v>
      </c>
      <c r="F1459" t="s">
        <v>47</v>
      </c>
      <c r="G1459" t="s">
        <v>91</v>
      </c>
      <c r="H1459" t="s">
        <v>107</v>
      </c>
      <c r="I1459" t="s">
        <v>121</v>
      </c>
      <c r="J1459" t="s">
        <v>1150</v>
      </c>
      <c r="K1459" t="s">
        <v>94</v>
      </c>
      <c r="L1459" t="s">
        <v>95</v>
      </c>
      <c r="M1459" t="s">
        <v>35</v>
      </c>
      <c r="N1459" s="1">
        <v>41711</v>
      </c>
      <c r="O1459" t="s">
        <v>1151</v>
      </c>
      <c r="P1459" s="3" t="s">
        <v>1152</v>
      </c>
      <c r="Q1459" t="s">
        <v>1153</v>
      </c>
      <c r="R1459">
        <v>31</v>
      </c>
      <c r="S1459" t="s">
        <v>1828</v>
      </c>
      <c r="T1459" s="2">
        <v>0.04</v>
      </c>
      <c r="U1459" t="s">
        <v>1805</v>
      </c>
      <c r="V1459" t="s">
        <v>1830</v>
      </c>
      <c r="W1459" t="s">
        <v>1156</v>
      </c>
      <c r="X1459" t="s">
        <v>1831</v>
      </c>
      <c r="Y1459" s="3">
        <f>VALUE(SUBSTITUTE(Table1[[#This Row],[Order Total]],"$",""))</f>
        <v>233.5</v>
      </c>
      <c r="Z1459">
        <f>VALUE(SUBSTITUTE(Table1[[#This Row],[Total]],"$",""))</f>
        <v>235.85</v>
      </c>
      <c r="AA1459" s="3">
        <f>Table1[[#This Row],[Order Total Number]]-Table1[[#This Row],[Total Number]]</f>
        <v>-2.3499999999999943</v>
      </c>
      <c r="AB1459">
        <f>VALUE(SUBSTITUTE(Table1[[#This Row],[Shipping Cost]],"$",""))</f>
        <v>2.35</v>
      </c>
      <c r="AC1459">
        <f>VALUE(SUBSTITUTE(Table1[[#This Row],[Discount $]],"$",""))</f>
        <v>7.22</v>
      </c>
      <c r="AD1459">
        <f>VALUE(SUBSTITUTE(Table1[[#This Row],[Retail Price]],"$",""))</f>
        <v>7.08</v>
      </c>
      <c r="AE1459" s="4">
        <f>(Table1[[#This Row],[Retail Price Number]]*Table1[[#This Row],[Order Quantity]])-Table1[[#This Row],[Discount $ Number]]+Table1[[#This Row],[Shipping Cost Number]]</f>
        <v>214.60999999999999</v>
      </c>
      <c r="AF1459">
        <f>Table1[[#This Row],[Retail Price Number]]*Table1[[#This Row],[Order Quantity]]-Table1[[#This Row],[Discount $ Number]]</f>
        <v>212.26</v>
      </c>
      <c r="AG1459">
        <f>(Table1[[#This Row],[Retail Price Number]]*Table1[[#This Row],[Order Quantity]])-Table1[[#This Row],[Discount $ Number]]-Table1[[#This Row],[Shipping Cost Number]]</f>
        <v>209.91</v>
      </c>
      <c r="AH1459">
        <f>Table1[[#This Row],[Retail Price Number]]*Table1[[#This Row],[Order Quantity]]</f>
        <v>219.48</v>
      </c>
      <c r="AI1459">
        <f>YEAR(Table1[[#This Row],[Order Date]])</f>
        <v>2014</v>
      </c>
    </row>
    <row r="1460" spans="1:35" x14ac:dyDescent="0.3">
      <c r="A1460" t="s">
        <v>1826</v>
      </c>
      <c r="B1460" s="1">
        <v>41643</v>
      </c>
      <c r="C1460" t="s">
        <v>1355</v>
      </c>
      <c r="D1460" t="s">
        <v>421</v>
      </c>
      <c r="E1460" t="s">
        <v>27</v>
      </c>
      <c r="F1460" t="s">
        <v>28</v>
      </c>
      <c r="G1460" t="s">
        <v>134</v>
      </c>
      <c r="H1460" t="s">
        <v>422</v>
      </c>
      <c r="I1460" t="s">
        <v>92</v>
      </c>
      <c r="J1460" t="s">
        <v>1173</v>
      </c>
      <c r="K1460" t="s">
        <v>33</v>
      </c>
      <c r="L1460" t="s">
        <v>34</v>
      </c>
      <c r="M1460" t="s">
        <v>35</v>
      </c>
      <c r="N1460" s="1">
        <v>41645</v>
      </c>
      <c r="O1460" t="s">
        <v>1174</v>
      </c>
      <c r="P1460" s="3" t="s">
        <v>1175</v>
      </c>
      <c r="Q1460" t="s">
        <v>1176</v>
      </c>
      <c r="R1460">
        <v>39</v>
      </c>
      <c r="S1460" t="s">
        <v>8838</v>
      </c>
      <c r="T1460" s="2">
        <v>0</v>
      </c>
      <c r="U1460" t="s">
        <v>1801</v>
      </c>
      <c r="V1460" t="s">
        <v>5028</v>
      </c>
      <c r="W1460" t="s">
        <v>1180</v>
      </c>
      <c r="X1460" t="s">
        <v>8839</v>
      </c>
      <c r="Y1460" s="3">
        <f>VALUE(SUBSTITUTE(Table1[[#This Row],[Order Total]],"$",""))</f>
        <v>2216.7600000000002</v>
      </c>
      <c r="Z1460">
        <f>VALUE(SUBSTITUTE(Table1[[#This Row],[Total]],"$",""))</f>
        <v>2226.7399999999998</v>
      </c>
      <c r="AA1460" s="3">
        <f>Table1[[#This Row],[Order Total Number]]-Table1[[#This Row],[Total Number]]</f>
        <v>-9.9799999999995634</v>
      </c>
      <c r="AB1460">
        <f>VALUE(SUBSTITUTE(Table1[[#This Row],[Shipping Cost]],"$",""))</f>
        <v>26.3</v>
      </c>
      <c r="AC1460">
        <f>VALUE(SUBSTITUTE(Table1[[#This Row],[Discount $]],"$",""))</f>
        <v>45</v>
      </c>
      <c r="AD1460">
        <f>VALUE(SUBSTITUTE(Table1[[#This Row],[Retail Price]],"$",""))</f>
        <v>120.97</v>
      </c>
      <c r="AE1460" s="4">
        <f>(Table1[[#This Row],[Retail Price Number]]*Table1[[#This Row],[Order Quantity]])-Table1[[#This Row],[Discount $ Number]]+Table1[[#This Row],[Shipping Cost Number]]</f>
        <v>4699.13</v>
      </c>
      <c r="AF1460">
        <f>Table1[[#This Row],[Retail Price Number]]*Table1[[#This Row],[Order Quantity]]-Table1[[#This Row],[Discount $ Number]]</f>
        <v>4672.83</v>
      </c>
      <c r="AG1460">
        <f>(Table1[[#This Row],[Retail Price Number]]*Table1[[#This Row],[Order Quantity]])-Table1[[#This Row],[Discount $ Number]]-Table1[[#This Row],[Shipping Cost Number]]</f>
        <v>4646.53</v>
      </c>
      <c r="AH1460">
        <f>Table1[[#This Row],[Retail Price Number]]*Table1[[#This Row],[Order Quantity]]</f>
        <v>4717.83</v>
      </c>
      <c r="AI1460">
        <f>YEAR(Table1[[#This Row],[Order Date]])</f>
        <v>2014</v>
      </c>
    </row>
    <row r="1461" spans="1:35" x14ac:dyDescent="0.3">
      <c r="A1461" t="s">
        <v>1826</v>
      </c>
      <c r="B1461" s="1">
        <v>41711</v>
      </c>
      <c r="C1461" t="s">
        <v>330</v>
      </c>
      <c r="D1461" t="s">
        <v>331</v>
      </c>
      <c r="E1461" t="s">
        <v>46</v>
      </c>
      <c r="F1461" t="s">
        <v>47</v>
      </c>
      <c r="G1461" t="s">
        <v>134</v>
      </c>
      <c r="H1461" t="s">
        <v>107</v>
      </c>
      <c r="I1461" t="s">
        <v>31</v>
      </c>
      <c r="J1461" t="s">
        <v>1150</v>
      </c>
      <c r="K1461" t="s">
        <v>33</v>
      </c>
      <c r="L1461" t="s">
        <v>34</v>
      </c>
      <c r="M1461" t="s">
        <v>35</v>
      </c>
      <c r="N1461" s="1">
        <v>41711</v>
      </c>
      <c r="O1461" t="s">
        <v>1151</v>
      </c>
      <c r="P1461" s="3" t="s">
        <v>1152</v>
      </c>
      <c r="Q1461" t="s">
        <v>1153</v>
      </c>
      <c r="R1461">
        <v>5</v>
      </c>
      <c r="S1461" t="s">
        <v>1828</v>
      </c>
      <c r="T1461" s="2">
        <v>0.03</v>
      </c>
      <c r="U1461" t="s">
        <v>1805</v>
      </c>
      <c r="V1461" t="s">
        <v>1830</v>
      </c>
      <c r="W1461" t="s">
        <v>1156</v>
      </c>
      <c r="X1461" t="s">
        <v>1831</v>
      </c>
      <c r="Y1461" s="3">
        <f>VALUE(SUBSTITUTE(Table1[[#This Row],[Order Total]],"$",""))</f>
        <v>233.5</v>
      </c>
      <c r="Z1461">
        <f>VALUE(SUBSTITUTE(Table1[[#This Row],[Total]],"$",""))</f>
        <v>235.85</v>
      </c>
      <c r="AA1461" s="3">
        <f>Table1[[#This Row],[Order Total Number]]-Table1[[#This Row],[Total Number]]</f>
        <v>-2.3499999999999943</v>
      </c>
      <c r="AB1461">
        <f>VALUE(SUBSTITUTE(Table1[[#This Row],[Shipping Cost]],"$",""))</f>
        <v>2.35</v>
      </c>
      <c r="AC1461">
        <f>VALUE(SUBSTITUTE(Table1[[#This Row],[Discount $]],"$",""))</f>
        <v>7.22</v>
      </c>
      <c r="AD1461">
        <f>VALUE(SUBSTITUTE(Table1[[#This Row],[Retail Price]],"$",""))</f>
        <v>7.08</v>
      </c>
      <c r="AE1461" s="4">
        <f>(Table1[[#This Row],[Retail Price Number]]*Table1[[#This Row],[Order Quantity]])-Table1[[#This Row],[Discount $ Number]]+Table1[[#This Row],[Shipping Cost Number]]</f>
        <v>30.53</v>
      </c>
      <c r="AF1461">
        <f>Table1[[#This Row],[Retail Price Number]]*Table1[[#This Row],[Order Quantity]]-Table1[[#This Row],[Discount $ Number]]</f>
        <v>28.18</v>
      </c>
      <c r="AG1461">
        <f>(Table1[[#This Row],[Retail Price Number]]*Table1[[#This Row],[Order Quantity]])-Table1[[#This Row],[Discount $ Number]]-Table1[[#This Row],[Shipping Cost Number]]</f>
        <v>25.83</v>
      </c>
      <c r="AH1461">
        <f>Table1[[#This Row],[Retail Price Number]]*Table1[[#This Row],[Order Quantity]]</f>
        <v>35.4</v>
      </c>
      <c r="AI1461">
        <f>YEAR(Table1[[#This Row],[Order Date]])</f>
        <v>2014</v>
      </c>
    </row>
    <row r="1462" spans="1:35" x14ac:dyDescent="0.3">
      <c r="A1462" t="s">
        <v>6363</v>
      </c>
      <c r="B1462" s="1">
        <v>41900</v>
      </c>
      <c r="C1462" t="s">
        <v>4717</v>
      </c>
      <c r="D1462" t="s">
        <v>683</v>
      </c>
      <c r="E1462" t="s">
        <v>46</v>
      </c>
      <c r="F1462" t="s">
        <v>47</v>
      </c>
      <c r="G1462" t="s">
        <v>134</v>
      </c>
      <c r="H1462" t="s">
        <v>107</v>
      </c>
      <c r="I1462" t="s">
        <v>63</v>
      </c>
      <c r="J1462" t="s">
        <v>885</v>
      </c>
      <c r="K1462" t="s">
        <v>94</v>
      </c>
      <c r="L1462" t="s">
        <v>95</v>
      </c>
      <c r="M1462" t="s">
        <v>35</v>
      </c>
      <c r="N1462" s="1">
        <v>41902</v>
      </c>
      <c r="O1462" t="s">
        <v>886</v>
      </c>
      <c r="P1462" s="3" t="s">
        <v>295</v>
      </c>
      <c r="Q1462" t="s">
        <v>887</v>
      </c>
      <c r="R1462">
        <v>48</v>
      </c>
      <c r="S1462" t="s">
        <v>1168</v>
      </c>
      <c r="T1462" s="2">
        <v>7.0000000000000007E-2</v>
      </c>
      <c r="U1462" t="s">
        <v>127</v>
      </c>
      <c r="V1462" t="s">
        <v>1168</v>
      </c>
      <c r="W1462" t="s">
        <v>891</v>
      </c>
      <c r="X1462" t="s">
        <v>1987</v>
      </c>
      <c r="Y1462" s="3">
        <f>VALUE(SUBSTITUTE(Table1[[#This Row],[Order Total]],"$",""))</f>
        <v>258.3</v>
      </c>
      <c r="Z1462">
        <f>VALUE(SUBSTITUTE(Table1[[#This Row],[Total]],"$",""))</f>
        <v>263.31</v>
      </c>
      <c r="AA1462" s="3">
        <f>Table1[[#This Row],[Order Total Number]]-Table1[[#This Row],[Total Number]]</f>
        <v>-5.0099999999999909</v>
      </c>
      <c r="AB1462">
        <f>VALUE(SUBSTITUTE(Table1[[#This Row],[Shipping Cost]],"$",""))</f>
        <v>4.5</v>
      </c>
      <c r="AC1462">
        <f>VALUE(SUBSTITUTE(Table1[[#This Row],[Discount $]],"$",""))</f>
        <v>0</v>
      </c>
      <c r="AD1462">
        <f>VALUE(SUBSTITUTE(Table1[[#This Row],[Retail Price]],"$",""))</f>
        <v>10.89</v>
      </c>
      <c r="AE1462" s="4">
        <f>(Table1[[#This Row],[Retail Price Number]]*Table1[[#This Row],[Order Quantity]])-Table1[[#This Row],[Discount $ Number]]+Table1[[#This Row],[Shipping Cost Number]]</f>
        <v>527.22</v>
      </c>
      <c r="AF1462">
        <f>Table1[[#This Row],[Retail Price Number]]*Table1[[#This Row],[Order Quantity]]-Table1[[#This Row],[Discount $ Number]]</f>
        <v>522.72</v>
      </c>
      <c r="AG1462">
        <f>(Table1[[#This Row],[Retail Price Number]]*Table1[[#This Row],[Order Quantity]])-Table1[[#This Row],[Discount $ Number]]-Table1[[#This Row],[Shipping Cost Number]]</f>
        <v>518.22</v>
      </c>
      <c r="AH1462">
        <f>Table1[[#This Row],[Retail Price Number]]*Table1[[#This Row],[Order Quantity]]</f>
        <v>522.72</v>
      </c>
      <c r="AI1462">
        <f>YEAR(Table1[[#This Row],[Order Date]])</f>
        <v>2014</v>
      </c>
    </row>
    <row r="1463" spans="1:35" x14ac:dyDescent="0.3">
      <c r="A1463" t="s">
        <v>6363</v>
      </c>
      <c r="B1463" s="1">
        <v>41495</v>
      </c>
      <c r="C1463" t="s">
        <v>578</v>
      </c>
      <c r="D1463" t="s">
        <v>551</v>
      </c>
      <c r="E1463" t="s">
        <v>27</v>
      </c>
      <c r="F1463" t="s">
        <v>28</v>
      </c>
      <c r="G1463" t="s">
        <v>77</v>
      </c>
      <c r="H1463" t="s">
        <v>289</v>
      </c>
      <c r="I1463" t="s">
        <v>196</v>
      </c>
      <c r="J1463" t="s">
        <v>441</v>
      </c>
      <c r="K1463" t="s">
        <v>94</v>
      </c>
      <c r="L1463" t="s">
        <v>109</v>
      </c>
      <c r="M1463" t="s">
        <v>156</v>
      </c>
      <c r="N1463" s="1">
        <v>41502</v>
      </c>
      <c r="O1463" t="s">
        <v>442</v>
      </c>
      <c r="P1463" s="3" t="s">
        <v>443</v>
      </c>
      <c r="Q1463" t="s">
        <v>444</v>
      </c>
      <c r="R1463">
        <v>7</v>
      </c>
      <c r="S1463" t="s">
        <v>6691</v>
      </c>
      <c r="T1463" s="2">
        <v>0.05</v>
      </c>
      <c r="U1463" t="s">
        <v>6692</v>
      </c>
      <c r="V1463" t="s">
        <v>6693</v>
      </c>
      <c r="W1463" t="s">
        <v>448</v>
      </c>
      <c r="X1463" t="s">
        <v>6694</v>
      </c>
      <c r="Y1463" s="3">
        <f>VALUE(SUBSTITUTE(Table1[[#This Row],[Order Total]],"$",""))</f>
        <v>708.06</v>
      </c>
      <c r="Z1463">
        <f>VALUE(SUBSTITUTE(Table1[[#This Row],[Total]],"$",""))</f>
        <v>735.26</v>
      </c>
      <c r="AA1463" s="3">
        <f>Table1[[#This Row],[Order Total Number]]-Table1[[#This Row],[Total Number]]</f>
        <v>-27.200000000000045</v>
      </c>
      <c r="AB1463">
        <f>VALUE(SUBSTITUTE(Table1[[#This Row],[Shipping Cost]],"$",""))</f>
        <v>15.1</v>
      </c>
      <c r="AC1463">
        <f>VALUE(SUBSTITUTE(Table1[[#This Row],[Discount $]],"$",""))</f>
        <v>38.229999999999997</v>
      </c>
      <c r="AD1463">
        <f>VALUE(SUBSTITUTE(Table1[[#This Row],[Retail Price]],"$",""))</f>
        <v>22.38</v>
      </c>
      <c r="AE1463" s="4">
        <f>(Table1[[#This Row],[Retail Price Number]]*Table1[[#This Row],[Order Quantity]])-Table1[[#This Row],[Discount $ Number]]+Table1[[#This Row],[Shipping Cost Number]]</f>
        <v>133.53</v>
      </c>
      <c r="AF1463">
        <f>Table1[[#This Row],[Retail Price Number]]*Table1[[#This Row],[Order Quantity]]-Table1[[#This Row],[Discount $ Number]]</f>
        <v>118.43</v>
      </c>
      <c r="AG1463">
        <f>(Table1[[#This Row],[Retail Price Number]]*Table1[[#This Row],[Order Quantity]])-Table1[[#This Row],[Discount $ Number]]-Table1[[#This Row],[Shipping Cost Number]]</f>
        <v>103.33000000000001</v>
      </c>
      <c r="AH1463">
        <f>Table1[[#This Row],[Retail Price Number]]*Table1[[#This Row],[Order Quantity]]</f>
        <v>156.66</v>
      </c>
      <c r="AI1463">
        <f>YEAR(Table1[[#This Row],[Order Date]])</f>
        <v>2013</v>
      </c>
    </row>
    <row r="1464" spans="1:35" x14ac:dyDescent="0.3">
      <c r="A1464" t="s">
        <v>6363</v>
      </c>
      <c r="B1464" s="1">
        <v>41476</v>
      </c>
      <c r="C1464" t="s">
        <v>2016</v>
      </c>
      <c r="D1464" t="s">
        <v>1129</v>
      </c>
      <c r="E1464" t="s">
        <v>27</v>
      </c>
      <c r="F1464" t="s">
        <v>28</v>
      </c>
      <c r="G1464" t="s">
        <v>77</v>
      </c>
      <c r="H1464" t="s">
        <v>1130</v>
      </c>
      <c r="I1464" t="s">
        <v>196</v>
      </c>
      <c r="J1464" t="s">
        <v>1548</v>
      </c>
      <c r="K1464" t="s">
        <v>94</v>
      </c>
      <c r="L1464" t="s">
        <v>95</v>
      </c>
      <c r="M1464" t="s">
        <v>35</v>
      </c>
      <c r="N1464" s="1">
        <v>41478</v>
      </c>
      <c r="O1464" t="s">
        <v>1549</v>
      </c>
      <c r="P1464" s="3" t="s">
        <v>1550</v>
      </c>
      <c r="Q1464" t="s">
        <v>1551</v>
      </c>
      <c r="R1464">
        <v>42</v>
      </c>
      <c r="S1464" t="s">
        <v>7466</v>
      </c>
      <c r="T1464" s="2">
        <v>0.05</v>
      </c>
      <c r="U1464" t="s">
        <v>7467</v>
      </c>
      <c r="V1464" t="s">
        <v>7468</v>
      </c>
      <c r="W1464" t="s">
        <v>1167</v>
      </c>
      <c r="X1464" t="s">
        <v>7469</v>
      </c>
      <c r="Y1464" s="3">
        <f>VALUE(SUBSTITUTE(Table1[[#This Row],[Order Total]],"$",""))</f>
        <v>457.25</v>
      </c>
      <c r="Z1464">
        <f>VALUE(SUBSTITUTE(Table1[[#This Row],[Total]],"$",""))</f>
        <v>450.57</v>
      </c>
      <c r="AA1464" s="3">
        <f>Table1[[#This Row],[Order Total Number]]-Table1[[#This Row],[Total Number]]</f>
        <v>6.6800000000000068</v>
      </c>
      <c r="AB1464">
        <f>VALUE(SUBSTITUTE(Table1[[#This Row],[Shipping Cost]],"$",""))</f>
        <v>4.92</v>
      </c>
      <c r="AC1464">
        <f>VALUE(SUBSTITUTE(Table1[[#This Row],[Discount $]],"$",""))</f>
        <v>38.97</v>
      </c>
      <c r="AD1464">
        <f>VALUE(SUBSTITUTE(Table1[[#This Row],[Retail Price]],"$",""))</f>
        <v>35.44</v>
      </c>
      <c r="AE1464" s="4">
        <f>(Table1[[#This Row],[Retail Price Number]]*Table1[[#This Row],[Order Quantity]])-Table1[[#This Row],[Discount $ Number]]+Table1[[#This Row],[Shipping Cost Number]]</f>
        <v>1454.43</v>
      </c>
      <c r="AF1464">
        <f>Table1[[#This Row],[Retail Price Number]]*Table1[[#This Row],[Order Quantity]]-Table1[[#This Row],[Discount $ Number]]</f>
        <v>1449.51</v>
      </c>
      <c r="AG1464">
        <f>(Table1[[#This Row],[Retail Price Number]]*Table1[[#This Row],[Order Quantity]])-Table1[[#This Row],[Discount $ Number]]-Table1[[#This Row],[Shipping Cost Number]]</f>
        <v>1444.59</v>
      </c>
      <c r="AH1464">
        <f>Table1[[#This Row],[Retail Price Number]]*Table1[[#This Row],[Order Quantity]]</f>
        <v>1488.48</v>
      </c>
      <c r="AI1464">
        <f>YEAR(Table1[[#This Row],[Order Date]])</f>
        <v>2013</v>
      </c>
    </row>
    <row r="1465" spans="1:35" x14ac:dyDescent="0.3">
      <c r="A1465" t="s">
        <v>6363</v>
      </c>
      <c r="B1465" s="1">
        <v>41496</v>
      </c>
      <c r="C1465" t="s">
        <v>968</v>
      </c>
      <c r="D1465" t="s">
        <v>306</v>
      </c>
      <c r="E1465" t="s">
        <v>46</v>
      </c>
      <c r="F1465" t="s">
        <v>47</v>
      </c>
      <c r="G1465" t="s">
        <v>77</v>
      </c>
      <c r="H1465" t="s">
        <v>107</v>
      </c>
      <c r="I1465" t="s">
        <v>92</v>
      </c>
      <c r="J1465" t="s">
        <v>9326</v>
      </c>
      <c r="K1465" t="s">
        <v>94</v>
      </c>
      <c r="L1465" t="s">
        <v>34</v>
      </c>
      <c r="M1465" t="s">
        <v>35</v>
      </c>
      <c r="N1465" s="1">
        <v>41498</v>
      </c>
      <c r="O1465" t="s">
        <v>1728</v>
      </c>
      <c r="P1465" s="3" t="s">
        <v>2169</v>
      </c>
      <c r="Q1465" t="s">
        <v>2170</v>
      </c>
      <c r="R1465">
        <v>19</v>
      </c>
      <c r="S1465" t="s">
        <v>5169</v>
      </c>
      <c r="T1465" s="2">
        <v>0</v>
      </c>
      <c r="U1465" t="s">
        <v>9327</v>
      </c>
      <c r="V1465" t="s">
        <v>1168</v>
      </c>
      <c r="W1465" t="s">
        <v>818</v>
      </c>
      <c r="X1465" t="s">
        <v>1987</v>
      </c>
      <c r="Y1465" s="3">
        <f>VALUE(SUBSTITUTE(Table1[[#This Row],[Order Total]],"$",""))</f>
        <v>258.3</v>
      </c>
      <c r="Z1465">
        <f>VALUE(SUBSTITUTE(Table1[[#This Row],[Total]],"$",""))</f>
        <v>263.31</v>
      </c>
      <c r="AA1465" s="3">
        <f>Table1[[#This Row],[Order Total Number]]-Table1[[#This Row],[Total Number]]</f>
        <v>-5.0099999999999909</v>
      </c>
      <c r="AB1465">
        <f>VALUE(SUBSTITUTE(Table1[[#This Row],[Shipping Cost]],"$",""))</f>
        <v>6.19</v>
      </c>
      <c r="AC1465">
        <f>VALUE(SUBSTITUTE(Table1[[#This Row],[Discount $]],"$",""))</f>
        <v>28.7</v>
      </c>
      <c r="AD1465">
        <f>VALUE(SUBSTITUTE(Table1[[#This Row],[Retail Price]],"$",""))</f>
        <v>8.6</v>
      </c>
      <c r="AE1465" s="4">
        <f>(Table1[[#This Row],[Retail Price Number]]*Table1[[#This Row],[Order Quantity]])-Table1[[#This Row],[Discount $ Number]]+Table1[[#This Row],[Shipping Cost Number]]</f>
        <v>140.89000000000001</v>
      </c>
      <c r="AF1465">
        <f>Table1[[#This Row],[Retail Price Number]]*Table1[[#This Row],[Order Quantity]]-Table1[[#This Row],[Discount $ Number]]</f>
        <v>134.70000000000002</v>
      </c>
      <c r="AG1465">
        <f>(Table1[[#This Row],[Retail Price Number]]*Table1[[#This Row],[Order Quantity]])-Table1[[#This Row],[Discount $ Number]]-Table1[[#This Row],[Shipping Cost Number]]</f>
        <v>128.51000000000002</v>
      </c>
      <c r="AH1465">
        <f>Table1[[#This Row],[Retail Price Number]]*Table1[[#This Row],[Order Quantity]]</f>
        <v>163.4</v>
      </c>
      <c r="AI1465">
        <f>YEAR(Table1[[#This Row],[Order Date]])</f>
        <v>2013</v>
      </c>
    </row>
    <row r="1466" spans="1:35" x14ac:dyDescent="0.3">
      <c r="A1466" t="s">
        <v>9986</v>
      </c>
      <c r="B1466" s="1">
        <v>41824</v>
      </c>
      <c r="C1466" t="s">
        <v>3002</v>
      </c>
      <c r="D1466" t="s">
        <v>9987</v>
      </c>
      <c r="E1466" t="s">
        <v>27</v>
      </c>
      <c r="F1466" t="s">
        <v>28</v>
      </c>
      <c r="G1466" t="s">
        <v>77</v>
      </c>
      <c r="H1466" t="s">
        <v>78</v>
      </c>
      <c r="I1466" t="s">
        <v>63</v>
      </c>
      <c r="J1466" t="s">
        <v>1877</v>
      </c>
      <c r="K1466" t="s">
        <v>94</v>
      </c>
      <c r="L1466" t="s">
        <v>95</v>
      </c>
      <c r="M1466" t="s">
        <v>156</v>
      </c>
      <c r="N1466" s="1">
        <v>41825</v>
      </c>
      <c r="O1466" t="s">
        <v>1878</v>
      </c>
      <c r="P1466" s="3" t="s">
        <v>1879</v>
      </c>
      <c r="Q1466" t="s">
        <v>1880</v>
      </c>
      <c r="R1466">
        <v>33</v>
      </c>
      <c r="S1466" t="s">
        <v>385</v>
      </c>
      <c r="T1466" s="2">
        <v>7.0000000000000007E-2</v>
      </c>
      <c r="U1466" t="s">
        <v>1264</v>
      </c>
      <c r="V1466" t="s">
        <v>8980</v>
      </c>
      <c r="W1466" t="s">
        <v>1884</v>
      </c>
      <c r="X1466" t="s">
        <v>1949</v>
      </c>
      <c r="Y1466" s="3">
        <f>VALUE(SUBSTITUTE(Table1[[#This Row],[Order Total]],"$",""))</f>
        <v>121.8</v>
      </c>
      <c r="Z1466">
        <f>VALUE(SUBSTITUTE(Table1[[#This Row],[Total]],"$",""))</f>
        <v>131.06</v>
      </c>
      <c r="AA1466" s="3">
        <f>Table1[[#This Row],[Order Total Number]]-Table1[[#This Row],[Total Number]]</f>
        <v>-9.2600000000000051</v>
      </c>
      <c r="AB1466">
        <f>VALUE(SUBSTITUTE(Table1[[#This Row],[Shipping Cost]],"$",""))</f>
        <v>4.17</v>
      </c>
      <c r="AC1466">
        <f>VALUE(SUBSTITUTE(Table1[[#This Row],[Discount $]],"$",""))</f>
        <v>10.36</v>
      </c>
      <c r="AD1466">
        <f>VALUE(SUBSTITUTE(Table1[[#This Row],[Retail Price]],"$",""))</f>
        <v>3.57</v>
      </c>
      <c r="AE1466" s="4">
        <f>(Table1[[#This Row],[Retail Price Number]]*Table1[[#This Row],[Order Quantity]])-Table1[[#This Row],[Discount $ Number]]+Table1[[#This Row],[Shipping Cost Number]]</f>
        <v>111.61999999999999</v>
      </c>
      <c r="AF1466">
        <f>Table1[[#This Row],[Retail Price Number]]*Table1[[#This Row],[Order Quantity]]-Table1[[#This Row],[Discount $ Number]]</f>
        <v>107.44999999999999</v>
      </c>
      <c r="AG1466">
        <f>(Table1[[#This Row],[Retail Price Number]]*Table1[[#This Row],[Order Quantity]])-Table1[[#This Row],[Discount $ Number]]-Table1[[#This Row],[Shipping Cost Number]]</f>
        <v>103.27999999999999</v>
      </c>
      <c r="AH1466">
        <f>Table1[[#This Row],[Retail Price Number]]*Table1[[#This Row],[Order Quantity]]</f>
        <v>117.80999999999999</v>
      </c>
      <c r="AI1466">
        <f>YEAR(Table1[[#This Row],[Order Date]])</f>
        <v>2014</v>
      </c>
    </row>
    <row r="1467" spans="1:35" x14ac:dyDescent="0.3">
      <c r="A1467" t="s">
        <v>8605</v>
      </c>
      <c r="B1467" s="1">
        <v>41596</v>
      </c>
      <c r="C1467" t="s">
        <v>1400</v>
      </c>
      <c r="D1467" t="s">
        <v>1401</v>
      </c>
      <c r="E1467" t="s">
        <v>27</v>
      </c>
      <c r="F1467" t="s">
        <v>28</v>
      </c>
      <c r="G1467" t="s">
        <v>29</v>
      </c>
      <c r="H1467" t="s">
        <v>281</v>
      </c>
      <c r="I1467" t="s">
        <v>121</v>
      </c>
      <c r="J1467" t="s">
        <v>1813</v>
      </c>
      <c r="K1467" t="s">
        <v>94</v>
      </c>
      <c r="L1467" t="s">
        <v>34</v>
      </c>
      <c r="M1467" t="s">
        <v>35</v>
      </c>
      <c r="N1467" s="1">
        <v>41598</v>
      </c>
      <c r="O1467" t="s">
        <v>1814</v>
      </c>
      <c r="P1467" s="3" t="s">
        <v>1815</v>
      </c>
      <c r="Q1467" t="s">
        <v>1107</v>
      </c>
      <c r="R1467">
        <v>10</v>
      </c>
      <c r="S1467" t="s">
        <v>8606</v>
      </c>
      <c r="T1467" s="2">
        <v>0.09</v>
      </c>
      <c r="U1467" t="s">
        <v>3154</v>
      </c>
      <c r="V1467" t="s">
        <v>8607</v>
      </c>
      <c r="W1467" t="s">
        <v>1587</v>
      </c>
      <c r="X1467" t="s">
        <v>5921</v>
      </c>
      <c r="Y1467" s="3">
        <f>VALUE(SUBSTITUTE(Table1[[#This Row],[Order Total]],"$",""))</f>
        <v>61.6</v>
      </c>
      <c r="Z1467">
        <f>VALUE(SUBSTITUTE(Table1[[#This Row],[Total]],"$",""))</f>
        <v>63.47</v>
      </c>
      <c r="AA1467" s="3">
        <f>Table1[[#This Row],[Order Total Number]]-Table1[[#This Row],[Total Number]]</f>
        <v>-1.8699999999999974</v>
      </c>
      <c r="AB1467">
        <f>VALUE(SUBSTITUTE(Table1[[#This Row],[Shipping Cost]],"$",""))</f>
        <v>5.01</v>
      </c>
      <c r="AC1467">
        <f>VALUE(SUBSTITUTE(Table1[[#This Row],[Discount $]],"$",""))</f>
        <v>6.14</v>
      </c>
      <c r="AD1467">
        <f>VALUE(SUBSTITUTE(Table1[[#This Row],[Retail Price]],"$",""))</f>
        <v>5.74</v>
      </c>
      <c r="AE1467" s="4">
        <f>(Table1[[#This Row],[Retail Price Number]]*Table1[[#This Row],[Order Quantity]])-Table1[[#This Row],[Discount $ Number]]+Table1[[#This Row],[Shipping Cost Number]]</f>
        <v>56.27</v>
      </c>
      <c r="AF1467">
        <f>Table1[[#This Row],[Retail Price Number]]*Table1[[#This Row],[Order Quantity]]-Table1[[#This Row],[Discount $ Number]]</f>
        <v>51.260000000000005</v>
      </c>
      <c r="AG1467">
        <f>(Table1[[#This Row],[Retail Price Number]]*Table1[[#This Row],[Order Quantity]])-Table1[[#This Row],[Discount $ Number]]-Table1[[#This Row],[Shipping Cost Number]]</f>
        <v>46.250000000000007</v>
      </c>
      <c r="AH1467">
        <f>Table1[[#This Row],[Retail Price Number]]*Table1[[#This Row],[Order Quantity]]</f>
        <v>57.400000000000006</v>
      </c>
      <c r="AI1467">
        <f>YEAR(Table1[[#This Row],[Order Date]])</f>
        <v>2013</v>
      </c>
    </row>
    <row r="1468" spans="1:35" x14ac:dyDescent="0.3">
      <c r="A1468" t="s">
        <v>8605</v>
      </c>
      <c r="B1468" s="1">
        <v>41879</v>
      </c>
      <c r="C1468" t="s">
        <v>8193</v>
      </c>
      <c r="D1468" t="s">
        <v>1198</v>
      </c>
      <c r="E1468" t="s">
        <v>46</v>
      </c>
      <c r="F1468" t="s">
        <v>47</v>
      </c>
      <c r="G1468" t="s">
        <v>91</v>
      </c>
      <c r="H1468" t="s">
        <v>48</v>
      </c>
      <c r="I1468" t="s">
        <v>196</v>
      </c>
      <c r="J1468" t="s">
        <v>64</v>
      </c>
      <c r="K1468" t="s">
        <v>94</v>
      </c>
      <c r="L1468" t="s">
        <v>95</v>
      </c>
      <c r="M1468" t="s">
        <v>35</v>
      </c>
      <c r="N1468" s="1">
        <v>41880</v>
      </c>
      <c r="O1468" t="s">
        <v>66</v>
      </c>
      <c r="P1468" s="3" t="s">
        <v>67</v>
      </c>
      <c r="Q1468" t="s">
        <v>68</v>
      </c>
      <c r="R1468">
        <v>1</v>
      </c>
      <c r="S1468" t="s">
        <v>4614</v>
      </c>
      <c r="T1468" s="2">
        <v>0.1</v>
      </c>
      <c r="U1468" t="s">
        <v>526</v>
      </c>
      <c r="V1468" t="s">
        <v>1360</v>
      </c>
      <c r="W1468" t="s">
        <v>72</v>
      </c>
      <c r="X1468" t="s">
        <v>9111</v>
      </c>
      <c r="Y1468" s="3">
        <f>VALUE(SUBSTITUTE(Table1[[#This Row],[Order Total]],"$",""))</f>
        <v>45.44</v>
      </c>
      <c r="Z1468">
        <f>VALUE(SUBSTITUTE(Table1[[#This Row],[Total]],"$",""))</f>
        <v>46.04</v>
      </c>
      <c r="AA1468" s="3">
        <f>Table1[[#This Row],[Order Total Number]]-Table1[[#This Row],[Total Number]]</f>
        <v>-0.60000000000000142</v>
      </c>
      <c r="AB1468">
        <f>VALUE(SUBSTITUTE(Table1[[#This Row],[Shipping Cost]],"$",""))</f>
        <v>0.99</v>
      </c>
      <c r="AC1468">
        <f>VALUE(SUBSTITUTE(Table1[[#This Row],[Discount $]],"$",""))</f>
        <v>3.95</v>
      </c>
      <c r="AD1468">
        <f>VALUE(SUBSTITUTE(Table1[[#This Row],[Retail Price]],"$",""))</f>
        <v>2.88</v>
      </c>
      <c r="AE1468" s="4">
        <f>(Table1[[#This Row],[Retail Price Number]]*Table1[[#This Row],[Order Quantity]])-Table1[[#This Row],[Discount $ Number]]+Table1[[#This Row],[Shipping Cost Number]]</f>
        <v>-8.0000000000000293E-2</v>
      </c>
      <c r="AF1468">
        <f>Table1[[#This Row],[Retail Price Number]]*Table1[[#This Row],[Order Quantity]]-Table1[[#This Row],[Discount $ Number]]</f>
        <v>-1.0700000000000003</v>
      </c>
      <c r="AG1468">
        <f>(Table1[[#This Row],[Retail Price Number]]*Table1[[#This Row],[Order Quantity]])-Table1[[#This Row],[Discount $ Number]]-Table1[[#This Row],[Shipping Cost Number]]</f>
        <v>-2.0600000000000005</v>
      </c>
      <c r="AH1468">
        <f>Table1[[#This Row],[Retail Price Number]]*Table1[[#This Row],[Order Quantity]]</f>
        <v>2.88</v>
      </c>
      <c r="AI1468">
        <f>YEAR(Table1[[#This Row],[Order Date]])</f>
        <v>2014</v>
      </c>
    </row>
    <row r="1469" spans="1:35" x14ac:dyDescent="0.3">
      <c r="A1469" t="s">
        <v>8605</v>
      </c>
      <c r="B1469" s="1">
        <v>41895</v>
      </c>
      <c r="C1469" t="s">
        <v>4901</v>
      </c>
      <c r="D1469" t="s">
        <v>506</v>
      </c>
      <c r="E1469" t="s">
        <v>27</v>
      </c>
      <c r="F1469" t="s">
        <v>28</v>
      </c>
      <c r="G1469" t="s">
        <v>91</v>
      </c>
      <c r="H1469" t="s">
        <v>62</v>
      </c>
      <c r="I1469" t="s">
        <v>121</v>
      </c>
      <c r="J1469" t="s">
        <v>1278</v>
      </c>
      <c r="K1469" t="s">
        <v>94</v>
      </c>
      <c r="L1469" t="s">
        <v>95</v>
      </c>
      <c r="M1469" t="s">
        <v>35</v>
      </c>
      <c r="N1469" s="1">
        <v>41903</v>
      </c>
      <c r="O1469" t="s">
        <v>36</v>
      </c>
      <c r="P1469" s="3" t="s">
        <v>111</v>
      </c>
      <c r="Q1469" t="s">
        <v>52</v>
      </c>
      <c r="R1469">
        <v>46</v>
      </c>
      <c r="S1469" t="s">
        <v>11260</v>
      </c>
      <c r="T1469" s="2">
        <v>0.05</v>
      </c>
      <c r="U1469" t="s">
        <v>2040</v>
      </c>
      <c r="V1469" t="s">
        <v>11261</v>
      </c>
      <c r="W1469" t="s">
        <v>1282</v>
      </c>
      <c r="X1469" t="s">
        <v>10437</v>
      </c>
      <c r="Y1469" s="3">
        <f>VALUE(SUBSTITUTE(Table1[[#This Row],[Order Total]],"$",""))</f>
        <v>119.61</v>
      </c>
      <c r="Z1469">
        <f>VALUE(SUBSTITUTE(Table1[[#This Row],[Total]],"$",""))</f>
        <v>110.63</v>
      </c>
      <c r="AA1469" s="3">
        <f>Table1[[#This Row],[Order Total Number]]-Table1[[#This Row],[Total Number]]</f>
        <v>8.980000000000004</v>
      </c>
      <c r="AB1469">
        <f>VALUE(SUBSTITUTE(Table1[[#This Row],[Shipping Cost]],"$",""))</f>
        <v>2.56</v>
      </c>
      <c r="AC1469">
        <f>VALUE(SUBSTITUTE(Table1[[#This Row],[Discount $]],"$",""))</f>
        <v>5.93</v>
      </c>
      <c r="AD1469">
        <f>VALUE(SUBSTITUTE(Table1[[#This Row],[Retail Price]],"$",""))</f>
        <v>2.08</v>
      </c>
      <c r="AE1469" s="4">
        <f>(Table1[[#This Row],[Retail Price Number]]*Table1[[#This Row],[Order Quantity]])-Table1[[#This Row],[Discount $ Number]]+Table1[[#This Row],[Shipping Cost Number]]</f>
        <v>92.31</v>
      </c>
      <c r="AF1469">
        <f>Table1[[#This Row],[Retail Price Number]]*Table1[[#This Row],[Order Quantity]]-Table1[[#This Row],[Discount $ Number]]</f>
        <v>89.75</v>
      </c>
      <c r="AG1469">
        <f>(Table1[[#This Row],[Retail Price Number]]*Table1[[#This Row],[Order Quantity]])-Table1[[#This Row],[Discount $ Number]]-Table1[[#This Row],[Shipping Cost Number]]</f>
        <v>87.19</v>
      </c>
      <c r="AH1469">
        <f>Table1[[#This Row],[Retail Price Number]]*Table1[[#This Row],[Order Quantity]]</f>
        <v>95.68</v>
      </c>
      <c r="AI1469">
        <f>YEAR(Table1[[#This Row],[Order Date]])</f>
        <v>2014</v>
      </c>
    </row>
    <row r="1470" spans="1:35" x14ac:dyDescent="0.3">
      <c r="A1470" t="s">
        <v>8605</v>
      </c>
      <c r="B1470" s="1">
        <v>41489</v>
      </c>
      <c r="C1470" t="s">
        <v>798</v>
      </c>
      <c r="D1470" t="s">
        <v>61</v>
      </c>
      <c r="E1470" t="s">
        <v>27</v>
      </c>
      <c r="F1470" t="s">
        <v>28</v>
      </c>
      <c r="G1470" t="s">
        <v>77</v>
      </c>
      <c r="H1470" t="s">
        <v>62</v>
      </c>
      <c r="I1470" t="s">
        <v>31</v>
      </c>
      <c r="J1470" t="s">
        <v>185</v>
      </c>
      <c r="K1470" t="s">
        <v>94</v>
      </c>
      <c r="L1470" t="s">
        <v>34</v>
      </c>
      <c r="M1470" t="s">
        <v>35</v>
      </c>
      <c r="N1470" s="1">
        <v>41489</v>
      </c>
      <c r="O1470" t="s">
        <v>186</v>
      </c>
      <c r="P1470" s="3" t="s">
        <v>187</v>
      </c>
      <c r="Q1470" t="s">
        <v>188</v>
      </c>
      <c r="R1470">
        <v>15</v>
      </c>
      <c r="S1470" t="s">
        <v>11679</v>
      </c>
      <c r="T1470" s="2">
        <v>0.04</v>
      </c>
      <c r="U1470" t="s">
        <v>1107</v>
      </c>
      <c r="V1470" t="s">
        <v>11680</v>
      </c>
      <c r="W1470" t="s">
        <v>165</v>
      </c>
      <c r="X1470" t="s">
        <v>11681</v>
      </c>
      <c r="Y1470" s="3">
        <f>VALUE(SUBSTITUTE(Table1[[#This Row],[Order Total]],"$",""))</f>
        <v>211.52</v>
      </c>
      <c r="Z1470">
        <f>VALUE(SUBSTITUTE(Table1[[#This Row],[Total]],"$",""))</f>
        <v>226.54</v>
      </c>
      <c r="AA1470" s="3">
        <f>Table1[[#This Row],[Order Total Number]]-Table1[[#This Row],[Total Number]]</f>
        <v>-15.019999999999982</v>
      </c>
      <c r="AB1470">
        <f>VALUE(SUBSTITUTE(Table1[[#This Row],[Shipping Cost]],"$",""))</f>
        <v>4</v>
      </c>
      <c r="AC1470">
        <f>VALUE(SUBSTITUTE(Table1[[#This Row],[Discount $]],"$",""))</f>
        <v>2.2400000000000002</v>
      </c>
      <c r="AD1470">
        <f>VALUE(SUBSTITUTE(Table1[[#This Row],[Retail Price]],"$",""))</f>
        <v>19.98</v>
      </c>
      <c r="AE1470" s="4">
        <f>(Table1[[#This Row],[Retail Price Number]]*Table1[[#This Row],[Order Quantity]])-Table1[[#This Row],[Discount $ Number]]+Table1[[#This Row],[Shipping Cost Number]]</f>
        <v>301.45999999999998</v>
      </c>
      <c r="AF1470">
        <f>Table1[[#This Row],[Retail Price Number]]*Table1[[#This Row],[Order Quantity]]-Table1[[#This Row],[Discount $ Number]]</f>
        <v>297.45999999999998</v>
      </c>
      <c r="AG1470">
        <f>(Table1[[#This Row],[Retail Price Number]]*Table1[[#This Row],[Order Quantity]])-Table1[[#This Row],[Discount $ Number]]-Table1[[#This Row],[Shipping Cost Number]]</f>
        <v>293.45999999999998</v>
      </c>
      <c r="AH1470">
        <f>Table1[[#This Row],[Retail Price Number]]*Table1[[#This Row],[Order Quantity]]</f>
        <v>299.7</v>
      </c>
      <c r="AI1470">
        <f>YEAR(Table1[[#This Row],[Order Date]])</f>
        <v>2013</v>
      </c>
    </row>
    <row r="1471" spans="1:35" x14ac:dyDescent="0.3">
      <c r="A1471" t="s">
        <v>8605</v>
      </c>
      <c r="B1471" s="1">
        <v>41727</v>
      </c>
      <c r="C1471" t="s">
        <v>6834</v>
      </c>
      <c r="D1471" t="s">
        <v>5501</v>
      </c>
      <c r="E1471" t="s">
        <v>27</v>
      </c>
      <c r="F1471" t="s">
        <v>28</v>
      </c>
      <c r="G1471" t="s">
        <v>134</v>
      </c>
      <c r="H1471" t="s">
        <v>30</v>
      </c>
      <c r="I1471" t="s">
        <v>196</v>
      </c>
      <c r="J1471" t="s">
        <v>4723</v>
      </c>
      <c r="K1471" t="s">
        <v>94</v>
      </c>
      <c r="L1471" t="s">
        <v>34</v>
      </c>
      <c r="M1471" t="s">
        <v>35</v>
      </c>
      <c r="N1471" s="1">
        <v>41728</v>
      </c>
      <c r="O1471" t="s">
        <v>182</v>
      </c>
      <c r="P1471" s="3" t="s">
        <v>4724</v>
      </c>
      <c r="Q1471" t="s">
        <v>3508</v>
      </c>
      <c r="R1471">
        <v>27</v>
      </c>
      <c r="S1471" t="s">
        <v>6835</v>
      </c>
      <c r="T1471" s="2">
        <v>0.03</v>
      </c>
      <c r="U1471" t="s">
        <v>6836</v>
      </c>
      <c r="V1471" t="s">
        <v>11563</v>
      </c>
      <c r="W1471" t="s">
        <v>2119</v>
      </c>
      <c r="X1471" t="s">
        <v>11835</v>
      </c>
      <c r="Y1471" s="3">
        <f>VALUE(SUBSTITUTE(Table1[[#This Row],[Order Total]],"$",""))</f>
        <v>126.83</v>
      </c>
      <c r="Z1471">
        <f>VALUE(SUBSTITUTE(Table1[[#This Row],[Total]],"$",""))</f>
        <v>131.63</v>
      </c>
      <c r="AA1471" s="3">
        <f>Table1[[#This Row],[Order Total Number]]-Table1[[#This Row],[Total Number]]</f>
        <v>-4.7999999999999972</v>
      </c>
      <c r="AB1471">
        <f>VALUE(SUBSTITUTE(Table1[[#This Row],[Shipping Cost]],"$",""))</f>
        <v>3.98</v>
      </c>
      <c r="AC1471">
        <f>VALUE(SUBSTITUTE(Table1[[#This Row],[Discount $]],"$",""))</f>
        <v>6.57</v>
      </c>
      <c r="AD1471">
        <f>VALUE(SUBSTITUTE(Table1[[#This Row],[Retail Price]],"$",""))</f>
        <v>9.31</v>
      </c>
      <c r="AE1471" s="4">
        <f>(Table1[[#This Row],[Retail Price Number]]*Table1[[#This Row],[Order Quantity]])-Table1[[#This Row],[Discount $ Number]]+Table1[[#This Row],[Shipping Cost Number]]</f>
        <v>248.78</v>
      </c>
      <c r="AF1471">
        <f>Table1[[#This Row],[Retail Price Number]]*Table1[[#This Row],[Order Quantity]]-Table1[[#This Row],[Discount $ Number]]</f>
        <v>244.8</v>
      </c>
      <c r="AG1471">
        <f>(Table1[[#This Row],[Retail Price Number]]*Table1[[#This Row],[Order Quantity]])-Table1[[#This Row],[Discount $ Number]]-Table1[[#This Row],[Shipping Cost Number]]</f>
        <v>240.82000000000002</v>
      </c>
      <c r="AH1471">
        <f>Table1[[#This Row],[Retail Price Number]]*Table1[[#This Row],[Order Quantity]]</f>
        <v>251.37</v>
      </c>
      <c r="AI1471">
        <f>YEAR(Table1[[#This Row],[Order Date]])</f>
        <v>2014</v>
      </c>
    </row>
    <row r="1472" spans="1:35" x14ac:dyDescent="0.3">
      <c r="A1472" t="s">
        <v>1211</v>
      </c>
      <c r="B1472" s="1">
        <v>42180</v>
      </c>
      <c r="C1472" t="s">
        <v>1212</v>
      </c>
      <c r="D1472" t="s">
        <v>1213</v>
      </c>
      <c r="E1472" t="s">
        <v>27</v>
      </c>
      <c r="F1472" t="s">
        <v>28</v>
      </c>
      <c r="G1472" t="s">
        <v>29</v>
      </c>
      <c r="H1472" t="s">
        <v>62</v>
      </c>
      <c r="I1472" t="s">
        <v>31</v>
      </c>
      <c r="J1472" t="s">
        <v>197</v>
      </c>
      <c r="K1472" t="s">
        <v>94</v>
      </c>
      <c r="L1472" t="s">
        <v>95</v>
      </c>
      <c r="M1472" t="s">
        <v>35</v>
      </c>
      <c r="N1472" s="1">
        <v>42181</v>
      </c>
      <c r="O1472" t="s">
        <v>198</v>
      </c>
      <c r="P1472" s="3" t="s">
        <v>37</v>
      </c>
      <c r="Q1472" t="s">
        <v>57</v>
      </c>
      <c r="R1472">
        <v>1</v>
      </c>
      <c r="S1472" t="s">
        <v>199</v>
      </c>
      <c r="T1472" s="2">
        <v>0.02</v>
      </c>
      <c r="U1472" t="s">
        <v>112</v>
      </c>
      <c r="V1472" t="s">
        <v>200</v>
      </c>
      <c r="W1472" t="s">
        <v>116</v>
      </c>
      <c r="X1472" t="s">
        <v>201</v>
      </c>
      <c r="Y1472" s="3">
        <f>VALUE(SUBSTITUTE(Table1[[#This Row],[Order Total]],"$",""))</f>
        <v>8.65</v>
      </c>
      <c r="Z1472">
        <f>VALUE(SUBSTITUTE(Table1[[#This Row],[Total]],"$",""))</f>
        <v>10.14</v>
      </c>
      <c r="AA1472" s="3">
        <f>Table1[[#This Row],[Order Total Number]]-Table1[[#This Row],[Total Number]]</f>
        <v>-1.4900000000000002</v>
      </c>
      <c r="AB1472">
        <f>VALUE(SUBSTITUTE(Table1[[#This Row],[Shipping Cost]],"$",""))</f>
        <v>1.49</v>
      </c>
      <c r="AC1472">
        <f>VALUE(SUBSTITUTE(Table1[[#This Row],[Discount $]],"$",""))</f>
        <v>0.75</v>
      </c>
      <c r="AD1472">
        <f>VALUE(SUBSTITUTE(Table1[[#This Row],[Retail Price]],"$",""))</f>
        <v>1.88</v>
      </c>
      <c r="AE1472" s="4">
        <f>(Table1[[#This Row],[Retail Price Number]]*Table1[[#This Row],[Order Quantity]])-Table1[[#This Row],[Discount $ Number]]+Table1[[#This Row],[Shipping Cost Number]]</f>
        <v>2.62</v>
      </c>
      <c r="AF1472">
        <f>Table1[[#This Row],[Retail Price Number]]*Table1[[#This Row],[Order Quantity]]-Table1[[#This Row],[Discount $ Number]]</f>
        <v>1.1299999999999999</v>
      </c>
      <c r="AG1472">
        <f>(Table1[[#This Row],[Retail Price Number]]*Table1[[#This Row],[Order Quantity]])-Table1[[#This Row],[Discount $ Number]]-Table1[[#This Row],[Shipping Cost Number]]</f>
        <v>-0.3600000000000001</v>
      </c>
      <c r="AH1472">
        <f>Table1[[#This Row],[Retail Price Number]]*Table1[[#This Row],[Order Quantity]]</f>
        <v>1.88</v>
      </c>
      <c r="AI1472">
        <f>YEAR(Table1[[#This Row],[Order Date]])</f>
        <v>2015</v>
      </c>
    </row>
    <row r="1473" spans="1:35" x14ac:dyDescent="0.3">
      <c r="A1473" t="s">
        <v>1211</v>
      </c>
      <c r="B1473" s="1">
        <v>41715</v>
      </c>
      <c r="C1473" t="s">
        <v>659</v>
      </c>
      <c r="D1473" t="s">
        <v>204</v>
      </c>
      <c r="E1473" t="s">
        <v>27</v>
      </c>
      <c r="F1473" t="s">
        <v>28</v>
      </c>
      <c r="G1473" t="s">
        <v>77</v>
      </c>
      <c r="H1473" t="s">
        <v>205</v>
      </c>
      <c r="I1473" t="s">
        <v>31</v>
      </c>
      <c r="J1473" t="s">
        <v>541</v>
      </c>
      <c r="K1473" t="s">
        <v>94</v>
      </c>
      <c r="L1473" t="s">
        <v>95</v>
      </c>
      <c r="M1473" t="s">
        <v>35</v>
      </c>
      <c r="N1473" s="1">
        <v>41716</v>
      </c>
      <c r="O1473" t="s">
        <v>4244</v>
      </c>
      <c r="P1473" s="3" t="s">
        <v>2662</v>
      </c>
      <c r="Q1473" t="s">
        <v>4301</v>
      </c>
      <c r="R1473">
        <v>12</v>
      </c>
      <c r="S1473" t="s">
        <v>6094</v>
      </c>
      <c r="T1473" s="2">
        <v>0.02</v>
      </c>
      <c r="U1473" t="s">
        <v>127</v>
      </c>
      <c r="V1473" t="s">
        <v>6094</v>
      </c>
      <c r="W1473" t="s">
        <v>1867</v>
      </c>
      <c r="X1473" t="s">
        <v>6095</v>
      </c>
      <c r="Y1473" s="3">
        <f>VALUE(SUBSTITUTE(Table1[[#This Row],[Order Total]],"$",""))</f>
        <v>743.5</v>
      </c>
      <c r="Z1473">
        <f>VALUE(SUBSTITUTE(Table1[[#This Row],[Total]],"$",""))</f>
        <v>750.14</v>
      </c>
      <c r="AA1473" s="3">
        <f>Table1[[#This Row],[Order Total Number]]-Table1[[#This Row],[Total Number]]</f>
        <v>-6.6399999999999864</v>
      </c>
      <c r="AB1473">
        <f>VALUE(SUBSTITUTE(Table1[[#This Row],[Shipping Cost]],"$",""))</f>
        <v>5.42</v>
      </c>
      <c r="AC1473">
        <f>VALUE(SUBSTITUTE(Table1[[#This Row],[Discount $]],"$",""))</f>
        <v>0</v>
      </c>
      <c r="AD1473">
        <f>VALUE(SUBSTITUTE(Table1[[#This Row],[Retail Price]],"$",""))</f>
        <v>20.98</v>
      </c>
      <c r="AE1473" s="4">
        <f>(Table1[[#This Row],[Retail Price Number]]*Table1[[#This Row],[Order Quantity]])-Table1[[#This Row],[Discount $ Number]]+Table1[[#This Row],[Shipping Cost Number]]</f>
        <v>257.18</v>
      </c>
      <c r="AF1473">
        <f>Table1[[#This Row],[Retail Price Number]]*Table1[[#This Row],[Order Quantity]]-Table1[[#This Row],[Discount $ Number]]</f>
        <v>251.76</v>
      </c>
      <c r="AG1473">
        <f>(Table1[[#This Row],[Retail Price Number]]*Table1[[#This Row],[Order Quantity]])-Table1[[#This Row],[Discount $ Number]]-Table1[[#This Row],[Shipping Cost Number]]</f>
        <v>246.34</v>
      </c>
      <c r="AH1473">
        <f>Table1[[#This Row],[Retail Price Number]]*Table1[[#This Row],[Order Quantity]]</f>
        <v>251.76</v>
      </c>
      <c r="AI1473">
        <f>YEAR(Table1[[#This Row],[Order Date]])</f>
        <v>2014</v>
      </c>
    </row>
    <row r="1474" spans="1:35" x14ac:dyDescent="0.3">
      <c r="A1474" t="s">
        <v>1211</v>
      </c>
      <c r="B1474" s="1">
        <v>41711</v>
      </c>
      <c r="C1474" t="s">
        <v>923</v>
      </c>
      <c r="D1474" t="s">
        <v>551</v>
      </c>
      <c r="E1474" t="s">
        <v>27</v>
      </c>
      <c r="F1474" t="s">
        <v>28</v>
      </c>
      <c r="G1474" t="s">
        <v>29</v>
      </c>
      <c r="H1474" t="s">
        <v>289</v>
      </c>
      <c r="I1474" t="s">
        <v>31</v>
      </c>
      <c r="J1474" t="s">
        <v>541</v>
      </c>
      <c r="K1474" t="s">
        <v>94</v>
      </c>
      <c r="L1474" t="s">
        <v>95</v>
      </c>
      <c r="M1474" t="s">
        <v>35</v>
      </c>
      <c r="N1474" s="1">
        <v>41710</v>
      </c>
      <c r="O1474" t="s">
        <v>542</v>
      </c>
      <c r="P1474" s="3" t="s">
        <v>543</v>
      </c>
      <c r="Q1474" t="s">
        <v>544</v>
      </c>
      <c r="R1474">
        <v>46</v>
      </c>
      <c r="S1474" t="s">
        <v>6094</v>
      </c>
      <c r="T1474" s="2">
        <v>0.05</v>
      </c>
      <c r="U1474" t="s">
        <v>127</v>
      </c>
      <c r="V1474" t="s">
        <v>6094</v>
      </c>
      <c r="W1474" t="s">
        <v>547</v>
      </c>
      <c r="X1474" t="s">
        <v>6095</v>
      </c>
      <c r="Y1474" s="3">
        <f>VALUE(SUBSTITUTE(Table1[[#This Row],[Order Total]],"$",""))</f>
        <v>743.5</v>
      </c>
      <c r="Z1474">
        <f>VALUE(SUBSTITUTE(Table1[[#This Row],[Total]],"$",""))</f>
        <v>750.14</v>
      </c>
      <c r="AA1474" s="3">
        <f>Table1[[#This Row],[Order Total Number]]-Table1[[#This Row],[Total Number]]</f>
        <v>-6.6399999999999864</v>
      </c>
      <c r="AB1474">
        <f>VALUE(SUBSTITUTE(Table1[[#This Row],[Shipping Cost]],"$",""))</f>
        <v>6.64</v>
      </c>
      <c r="AC1474">
        <f>VALUE(SUBSTITUTE(Table1[[#This Row],[Discount $]],"$",""))</f>
        <v>0</v>
      </c>
      <c r="AD1474">
        <f>VALUE(SUBSTITUTE(Table1[[#This Row],[Retail Price]],"$",""))</f>
        <v>29.74</v>
      </c>
      <c r="AE1474" s="4">
        <f>(Table1[[#This Row],[Retail Price Number]]*Table1[[#This Row],[Order Quantity]])-Table1[[#This Row],[Discount $ Number]]+Table1[[#This Row],[Shipping Cost Number]]</f>
        <v>1374.68</v>
      </c>
      <c r="AF1474">
        <f>Table1[[#This Row],[Retail Price Number]]*Table1[[#This Row],[Order Quantity]]-Table1[[#This Row],[Discount $ Number]]</f>
        <v>1368.04</v>
      </c>
      <c r="AG1474">
        <f>(Table1[[#This Row],[Retail Price Number]]*Table1[[#This Row],[Order Quantity]])-Table1[[#This Row],[Discount $ Number]]-Table1[[#This Row],[Shipping Cost Number]]</f>
        <v>1361.3999999999999</v>
      </c>
      <c r="AH1474">
        <f>Table1[[#This Row],[Retail Price Number]]*Table1[[#This Row],[Order Quantity]]</f>
        <v>1368.04</v>
      </c>
      <c r="AI1474">
        <f>YEAR(Table1[[#This Row],[Order Date]])</f>
        <v>2014</v>
      </c>
    </row>
    <row r="1475" spans="1:35" x14ac:dyDescent="0.3">
      <c r="A1475" t="s">
        <v>1211</v>
      </c>
      <c r="B1475" s="1">
        <v>41451</v>
      </c>
      <c r="C1475" t="s">
        <v>670</v>
      </c>
      <c r="D1475" t="s">
        <v>551</v>
      </c>
      <c r="E1475" t="s">
        <v>27</v>
      </c>
      <c r="F1475" t="s">
        <v>28</v>
      </c>
      <c r="G1475" t="s">
        <v>134</v>
      </c>
      <c r="H1475" t="s">
        <v>289</v>
      </c>
      <c r="I1475" t="s">
        <v>63</v>
      </c>
      <c r="J1475" t="s">
        <v>2123</v>
      </c>
      <c r="K1475" t="s">
        <v>94</v>
      </c>
      <c r="L1475" t="s">
        <v>34</v>
      </c>
      <c r="M1475" t="s">
        <v>156</v>
      </c>
      <c r="N1475" s="1">
        <v>41452</v>
      </c>
      <c r="O1475" t="s">
        <v>757</v>
      </c>
      <c r="P1475" s="3" t="s">
        <v>1216</v>
      </c>
      <c r="Q1475" t="s">
        <v>2124</v>
      </c>
      <c r="R1475">
        <v>26</v>
      </c>
      <c r="S1475" t="s">
        <v>1931</v>
      </c>
      <c r="T1475" s="2">
        <v>0.03</v>
      </c>
      <c r="U1475" t="s">
        <v>102</v>
      </c>
      <c r="V1475" t="s">
        <v>2125</v>
      </c>
      <c r="W1475" t="s">
        <v>518</v>
      </c>
      <c r="X1475" t="s">
        <v>4312</v>
      </c>
      <c r="Y1475" s="3">
        <f>VALUE(SUBSTITUTE(Table1[[#This Row],[Order Total]],"$",""))</f>
        <v>8.14</v>
      </c>
      <c r="Z1475">
        <f>VALUE(SUBSTITUTE(Table1[[#This Row],[Total]],"$",""))</f>
        <v>9.6199999999999992</v>
      </c>
      <c r="AA1475" s="3">
        <f>Table1[[#This Row],[Order Total Number]]-Table1[[#This Row],[Total Number]]</f>
        <v>-1.4799999999999986</v>
      </c>
      <c r="AB1475">
        <f>VALUE(SUBSTITUTE(Table1[[#This Row],[Shipping Cost]],"$",""))</f>
        <v>1.58</v>
      </c>
      <c r="AC1475">
        <f>VALUE(SUBSTITUTE(Table1[[#This Row],[Discount $]],"$",""))</f>
        <v>0.8</v>
      </c>
      <c r="AD1475">
        <f>VALUE(SUBSTITUTE(Table1[[#This Row],[Retail Price]],"$",""))</f>
        <v>2.98</v>
      </c>
      <c r="AE1475" s="4">
        <f>(Table1[[#This Row],[Retail Price Number]]*Table1[[#This Row],[Order Quantity]])-Table1[[#This Row],[Discount $ Number]]+Table1[[#This Row],[Shipping Cost Number]]</f>
        <v>78.260000000000005</v>
      </c>
      <c r="AF1475">
        <f>Table1[[#This Row],[Retail Price Number]]*Table1[[#This Row],[Order Quantity]]-Table1[[#This Row],[Discount $ Number]]</f>
        <v>76.680000000000007</v>
      </c>
      <c r="AG1475">
        <f>(Table1[[#This Row],[Retail Price Number]]*Table1[[#This Row],[Order Quantity]])-Table1[[#This Row],[Discount $ Number]]-Table1[[#This Row],[Shipping Cost Number]]</f>
        <v>75.100000000000009</v>
      </c>
      <c r="AH1475">
        <f>Table1[[#This Row],[Retail Price Number]]*Table1[[#This Row],[Order Quantity]]</f>
        <v>77.48</v>
      </c>
      <c r="AI1475">
        <f>YEAR(Table1[[#This Row],[Order Date]])</f>
        <v>2013</v>
      </c>
    </row>
    <row r="1476" spans="1:35" x14ac:dyDescent="0.3">
      <c r="A1476" t="s">
        <v>3085</v>
      </c>
      <c r="B1476" s="1">
        <v>41715</v>
      </c>
      <c r="C1476" t="s">
        <v>3086</v>
      </c>
      <c r="D1476" t="s">
        <v>365</v>
      </c>
      <c r="E1476" t="s">
        <v>46</v>
      </c>
      <c r="F1476" t="s">
        <v>47</v>
      </c>
      <c r="G1476" t="s">
        <v>77</v>
      </c>
      <c r="H1476" t="s">
        <v>48</v>
      </c>
      <c r="I1476" t="s">
        <v>196</v>
      </c>
      <c r="J1476" t="s">
        <v>411</v>
      </c>
      <c r="K1476" t="s">
        <v>94</v>
      </c>
      <c r="L1476" t="s">
        <v>34</v>
      </c>
      <c r="M1476" t="s">
        <v>35</v>
      </c>
      <c r="N1476" s="1">
        <v>41716</v>
      </c>
      <c r="O1476" t="s">
        <v>412</v>
      </c>
      <c r="P1476" s="3" t="s">
        <v>413</v>
      </c>
      <c r="Q1476" t="s">
        <v>414</v>
      </c>
      <c r="R1476">
        <v>1</v>
      </c>
      <c r="S1476" t="s">
        <v>3087</v>
      </c>
      <c r="T1476" s="2">
        <v>0.08</v>
      </c>
      <c r="U1476" t="s">
        <v>127</v>
      </c>
      <c r="V1476" t="s">
        <v>3087</v>
      </c>
      <c r="W1476" t="s">
        <v>376</v>
      </c>
      <c r="X1476" t="s">
        <v>3088</v>
      </c>
      <c r="Y1476" s="3">
        <f>VALUE(SUBSTITUTE(Table1[[#This Row],[Order Total]],"$",""))</f>
        <v>744.24</v>
      </c>
      <c r="Z1476">
        <f>VALUE(SUBSTITUTE(Table1[[#This Row],[Total]],"$",""))</f>
        <v>749.16</v>
      </c>
      <c r="AA1476" s="3">
        <f>Table1[[#This Row],[Order Total Number]]-Table1[[#This Row],[Total Number]]</f>
        <v>-4.9199999999999591</v>
      </c>
      <c r="AB1476">
        <f>VALUE(SUBSTITUTE(Table1[[#This Row],[Shipping Cost]],"$",""))</f>
        <v>7.18</v>
      </c>
      <c r="AC1476">
        <f>VALUE(SUBSTITUTE(Table1[[#This Row],[Discount $]],"$",""))</f>
        <v>0</v>
      </c>
      <c r="AD1476">
        <f>VALUE(SUBSTITUTE(Table1[[#This Row],[Retail Price]],"$",""))</f>
        <v>100.98</v>
      </c>
      <c r="AE1476" s="4">
        <f>(Table1[[#This Row],[Retail Price Number]]*Table1[[#This Row],[Order Quantity]])-Table1[[#This Row],[Discount $ Number]]+Table1[[#This Row],[Shipping Cost Number]]</f>
        <v>108.16</v>
      </c>
      <c r="AF1476">
        <f>Table1[[#This Row],[Retail Price Number]]*Table1[[#This Row],[Order Quantity]]-Table1[[#This Row],[Discount $ Number]]</f>
        <v>100.98</v>
      </c>
      <c r="AG1476">
        <f>(Table1[[#This Row],[Retail Price Number]]*Table1[[#This Row],[Order Quantity]])-Table1[[#This Row],[Discount $ Number]]-Table1[[#This Row],[Shipping Cost Number]]</f>
        <v>93.800000000000011</v>
      </c>
      <c r="AH1476">
        <f>Table1[[#This Row],[Retail Price Number]]*Table1[[#This Row],[Order Quantity]]</f>
        <v>100.98</v>
      </c>
      <c r="AI1476">
        <f>YEAR(Table1[[#This Row],[Order Date]])</f>
        <v>2014</v>
      </c>
    </row>
    <row r="1477" spans="1:35" x14ac:dyDescent="0.3">
      <c r="A1477" t="s">
        <v>3085</v>
      </c>
      <c r="B1477" s="1">
        <v>41684</v>
      </c>
      <c r="C1477" t="s">
        <v>2117</v>
      </c>
      <c r="D1477" t="s">
        <v>306</v>
      </c>
      <c r="E1477" t="s">
        <v>46</v>
      </c>
      <c r="F1477" t="s">
        <v>47</v>
      </c>
      <c r="G1477" t="s">
        <v>91</v>
      </c>
      <c r="H1477" t="s">
        <v>107</v>
      </c>
      <c r="I1477" t="s">
        <v>92</v>
      </c>
      <c r="J1477" t="s">
        <v>564</v>
      </c>
      <c r="K1477" t="s">
        <v>94</v>
      </c>
      <c r="L1477" t="s">
        <v>34</v>
      </c>
      <c r="M1477" t="s">
        <v>35</v>
      </c>
      <c r="N1477" s="1">
        <v>41686</v>
      </c>
      <c r="O1477" t="s">
        <v>565</v>
      </c>
      <c r="P1477" s="3" t="s">
        <v>566</v>
      </c>
      <c r="Q1477" t="s">
        <v>567</v>
      </c>
      <c r="R1477">
        <v>43</v>
      </c>
      <c r="S1477" t="s">
        <v>7344</v>
      </c>
      <c r="T1477" s="2">
        <v>0.03</v>
      </c>
      <c r="U1477" t="s">
        <v>7345</v>
      </c>
      <c r="V1477" t="s">
        <v>673</v>
      </c>
      <c r="W1477" t="s">
        <v>224</v>
      </c>
      <c r="X1477" t="s">
        <v>7346</v>
      </c>
      <c r="Y1477" s="3">
        <f>VALUE(SUBSTITUTE(Table1[[#This Row],[Order Total]],"$",""))</f>
        <v>113.18</v>
      </c>
      <c r="Z1477">
        <f>VALUE(SUBSTITUTE(Table1[[#This Row],[Total]],"$",""))</f>
        <v>113.09</v>
      </c>
      <c r="AA1477" s="3">
        <f>Table1[[#This Row],[Order Total Number]]-Table1[[#This Row],[Total Number]]</f>
        <v>9.0000000000003411E-2</v>
      </c>
      <c r="AB1477">
        <f>VALUE(SUBSTITUTE(Table1[[#This Row],[Shipping Cost]],"$",""))</f>
        <v>0.5</v>
      </c>
      <c r="AC1477">
        <f>VALUE(SUBSTITUTE(Table1[[#This Row],[Discount $]],"$",""))</f>
        <v>12.01</v>
      </c>
      <c r="AD1477">
        <f>VALUE(SUBSTITUTE(Table1[[#This Row],[Retail Price]],"$",""))</f>
        <v>6.3</v>
      </c>
      <c r="AE1477" s="4">
        <f>(Table1[[#This Row],[Retail Price Number]]*Table1[[#This Row],[Order Quantity]])-Table1[[#This Row],[Discount $ Number]]+Table1[[#This Row],[Shipping Cost Number]]</f>
        <v>259.39</v>
      </c>
      <c r="AF1477">
        <f>Table1[[#This Row],[Retail Price Number]]*Table1[[#This Row],[Order Quantity]]-Table1[[#This Row],[Discount $ Number]]</f>
        <v>258.89</v>
      </c>
      <c r="AG1477">
        <f>(Table1[[#This Row],[Retail Price Number]]*Table1[[#This Row],[Order Quantity]])-Table1[[#This Row],[Discount $ Number]]-Table1[[#This Row],[Shipping Cost Number]]</f>
        <v>258.39</v>
      </c>
      <c r="AH1477">
        <f>Table1[[#This Row],[Retail Price Number]]*Table1[[#This Row],[Order Quantity]]</f>
        <v>270.89999999999998</v>
      </c>
      <c r="AI1477">
        <f>YEAR(Table1[[#This Row],[Order Date]])</f>
        <v>2014</v>
      </c>
    </row>
    <row r="1478" spans="1:35" x14ac:dyDescent="0.3">
      <c r="A1478" t="s">
        <v>3085</v>
      </c>
      <c r="B1478" s="1">
        <v>41798</v>
      </c>
      <c r="C1478" t="s">
        <v>143</v>
      </c>
      <c r="D1478" t="s">
        <v>144</v>
      </c>
      <c r="E1478" t="s">
        <v>46</v>
      </c>
      <c r="F1478" t="s">
        <v>47</v>
      </c>
      <c r="G1478" t="s">
        <v>91</v>
      </c>
      <c r="H1478" t="s">
        <v>107</v>
      </c>
      <c r="I1478" t="s">
        <v>92</v>
      </c>
      <c r="J1478" t="s">
        <v>313</v>
      </c>
      <c r="K1478" t="s">
        <v>94</v>
      </c>
      <c r="L1478" t="s">
        <v>34</v>
      </c>
      <c r="M1478" t="s">
        <v>35</v>
      </c>
      <c r="N1478" s="1">
        <v>41800</v>
      </c>
      <c r="O1478" t="s">
        <v>314</v>
      </c>
      <c r="P1478" s="3" t="s">
        <v>315</v>
      </c>
      <c r="Q1478" t="s">
        <v>316</v>
      </c>
      <c r="R1478">
        <v>17</v>
      </c>
      <c r="S1478" t="s">
        <v>8014</v>
      </c>
      <c r="T1478" s="2">
        <v>0.05</v>
      </c>
      <c r="U1478" t="s">
        <v>836</v>
      </c>
      <c r="V1478" t="s">
        <v>8015</v>
      </c>
      <c r="W1478" t="s">
        <v>320</v>
      </c>
      <c r="X1478" t="s">
        <v>8016</v>
      </c>
      <c r="Y1478" s="3">
        <f>VALUE(SUBSTITUTE(Table1[[#This Row],[Order Total]],"$",""))</f>
        <v>760.91</v>
      </c>
      <c r="Z1478">
        <f>VALUE(SUBSTITUTE(Table1[[#This Row],[Total]],"$",""))</f>
        <v>756.75</v>
      </c>
      <c r="AA1478" s="3">
        <f>Table1[[#This Row],[Order Total Number]]-Table1[[#This Row],[Total Number]]</f>
        <v>4.1599999999999682</v>
      </c>
      <c r="AB1478">
        <f>VALUE(SUBSTITUTE(Table1[[#This Row],[Shipping Cost]],"$",""))</f>
        <v>4.8099999999999996</v>
      </c>
      <c r="AC1478">
        <f>VALUE(SUBSTITUTE(Table1[[#This Row],[Discount $]],"$",""))</f>
        <v>8.52</v>
      </c>
      <c r="AD1478">
        <f>VALUE(SUBSTITUTE(Table1[[#This Row],[Retail Price]],"$",""))</f>
        <v>20.99</v>
      </c>
      <c r="AE1478" s="4">
        <f>(Table1[[#This Row],[Retail Price Number]]*Table1[[#This Row],[Order Quantity]])-Table1[[#This Row],[Discount $ Number]]+Table1[[#This Row],[Shipping Cost Number]]</f>
        <v>353.12</v>
      </c>
      <c r="AF1478">
        <f>Table1[[#This Row],[Retail Price Number]]*Table1[[#This Row],[Order Quantity]]-Table1[[#This Row],[Discount $ Number]]</f>
        <v>348.31</v>
      </c>
      <c r="AG1478">
        <f>(Table1[[#This Row],[Retail Price Number]]*Table1[[#This Row],[Order Quantity]])-Table1[[#This Row],[Discount $ Number]]-Table1[[#This Row],[Shipping Cost Number]]</f>
        <v>343.5</v>
      </c>
      <c r="AH1478">
        <f>Table1[[#This Row],[Retail Price Number]]*Table1[[#This Row],[Order Quantity]]</f>
        <v>356.83</v>
      </c>
      <c r="AI1478">
        <f>YEAR(Table1[[#This Row],[Order Date]])</f>
        <v>2014</v>
      </c>
    </row>
    <row r="1479" spans="1:35" x14ac:dyDescent="0.3">
      <c r="A1479" t="s">
        <v>3085</v>
      </c>
      <c r="B1479" s="1">
        <v>41685</v>
      </c>
      <c r="C1479" t="s">
        <v>2289</v>
      </c>
      <c r="D1479" t="s">
        <v>133</v>
      </c>
      <c r="E1479" t="s">
        <v>27</v>
      </c>
      <c r="F1479" t="s">
        <v>28</v>
      </c>
      <c r="G1479" t="s">
        <v>91</v>
      </c>
      <c r="H1479" t="s">
        <v>62</v>
      </c>
      <c r="I1479" t="s">
        <v>196</v>
      </c>
      <c r="J1479" t="s">
        <v>2818</v>
      </c>
      <c r="K1479" t="s">
        <v>94</v>
      </c>
      <c r="L1479" t="s">
        <v>34</v>
      </c>
      <c r="M1479" t="s">
        <v>35</v>
      </c>
      <c r="N1479" s="1">
        <v>41690</v>
      </c>
      <c r="O1479" t="s">
        <v>219</v>
      </c>
      <c r="P1479" s="3" t="s">
        <v>736</v>
      </c>
      <c r="Q1479" t="s">
        <v>1478</v>
      </c>
      <c r="R1479">
        <v>10</v>
      </c>
      <c r="S1479" t="s">
        <v>9193</v>
      </c>
      <c r="T1479" s="2">
        <v>0.06</v>
      </c>
      <c r="U1479" t="s">
        <v>127</v>
      </c>
      <c r="V1479" t="s">
        <v>9194</v>
      </c>
      <c r="W1479" t="s">
        <v>1384</v>
      </c>
      <c r="X1479" t="s">
        <v>9195</v>
      </c>
      <c r="Y1479" s="3">
        <f>VALUE(SUBSTITUTE(Table1[[#This Row],[Order Total]],"$",""))</f>
        <v>106.5</v>
      </c>
      <c r="Z1479">
        <f>VALUE(SUBSTITUTE(Table1[[#This Row],[Total]],"$",""))</f>
        <v>104</v>
      </c>
      <c r="AA1479" s="3">
        <f>Table1[[#This Row],[Order Total Number]]-Table1[[#This Row],[Total Number]]</f>
        <v>2.5</v>
      </c>
      <c r="AB1479">
        <f>VALUE(SUBSTITUTE(Table1[[#This Row],[Shipping Cost]],"$",""))</f>
        <v>1.63</v>
      </c>
      <c r="AC1479">
        <f>VALUE(SUBSTITUTE(Table1[[#This Row],[Discount $]],"$",""))</f>
        <v>0</v>
      </c>
      <c r="AD1479">
        <f>VALUE(SUBSTITUTE(Table1[[#This Row],[Retail Price]],"$",""))</f>
        <v>3.58</v>
      </c>
      <c r="AE1479" s="4">
        <f>(Table1[[#This Row],[Retail Price Number]]*Table1[[#This Row],[Order Quantity]])-Table1[[#This Row],[Discount $ Number]]+Table1[[#This Row],[Shipping Cost Number]]</f>
        <v>37.43</v>
      </c>
      <c r="AF1479">
        <f>Table1[[#This Row],[Retail Price Number]]*Table1[[#This Row],[Order Quantity]]-Table1[[#This Row],[Discount $ Number]]</f>
        <v>35.799999999999997</v>
      </c>
      <c r="AG1479">
        <f>(Table1[[#This Row],[Retail Price Number]]*Table1[[#This Row],[Order Quantity]])-Table1[[#This Row],[Discount $ Number]]-Table1[[#This Row],[Shipping Cost Number]]</f>
        <v>34.169999999999995</v>
      </c>
      <c r="AH1479">
        <f>Table1[[#This Row],[Retail Price Number]]*Table1[[#This Row],[Order Quantity]]</f>
        <v>35.799999999999997</v>
      </c>
      <c r="AI1479">
        <f>YEAR(Table1[[#This Row],[Order Date]])</f>
        <v>2014</v>
      </c>
    </row>
    <row r="1480" spans="1:35" x14ac:dyDescent="0.3">
      <c r="A1480" t="s">
        <v>3085</v>
      </c>
      <c r="B1480" s="1">
        <v>41430</v>
      </c>
      <c r="C1480" t="s">
        <v>621</v>
      </c>
      <c r="D1480" t="s">
        <v>622</v>
      </c>
      <c r="E1480" t="s">
        <v>27</v>
      </c>
      <c r="F1480" t="s">
        <v>28</v>
      </c>
      <c r="G1480" t="s">
        <v>91</v>
      </c>
      <c r="H1480" t="s">
        <v>433</v>
      </c>
      <c r="I1480" t="s">
        <v>121</v>
      </c>
      <c r="J1480" t="s">
        <v>1906</v>
      </c>
      <c r="K1480" t="s">
        <v>33</v>
      </c>
      <c r="L1480" t="s">
        <v>34</v>
      </c>
      <c r="M1480" t="s">
        <v>35</v>
      </c>
      <c r="N1480" s="1">
        <v>41430</v>
      </c>
      <c r="O1480" t="s">
        <v>275</v>
      </c>
      <c r="P1480" s="3" t="s">
        <v>696</v>
      </c>
      <c r="Q1480" t="s">
        <v>697</v>
      </c>
      <c r="R1480">
        <v>9</v>
      </c>
      <c r="S1480" t="s">
        <v>11028</v>
      </c>
      <c r="T1480" s="2">
        <v>0.1</v>
      </c>
      <c r="U1480" t="s">
        <v>11029</v>
      </c>
      <c r="V1480" t="s">
        <v>8251</v>
      </c>
      <c r="W1480" t="s">
        <v>701</v>
      </c>
      <c r="X1480" t="s">
        <v>11030</v>
      </c>
      <c r="Y1480" s="3">
        <f>VALUE(SUBSTITUTE(Table1[[#This Row],[Order Total]],"$",""))</f>
        <v>106.82</v>
      </c>
      <c r="Z1480">
        <f>VALUE(SUBSTITUTE(Table1[[#This Row],[Total]],"$",""))</f>
        <v>107.05</v>
      </c>
      <c r="AA1480" s="3">
        <f>Table1[[#This Row],[Order Total Number]]-Table1[[#This Row],[Total Number]]</f>
        <v>-0.23000000000000398</v>
      </c>
      <c r="AB1480">
        <f>VALUE(SUBSTITUTE(Table1[[#This Row],[Shipping Cost]],"$",""))</f>
        <v>2.4</v>
      </c>
      <c r="AC1480">
        <f>VALUE(SUBSTITUTE(Table1[[#This Row],[Discount $]],"$",""))</f>
        <v>9.0399999999999991</v>
      </c>
      <c r="AD1480">
        <f>VALUE(SUBSTITUTE(Table1[[#This Row],[Retail Price]],"$",""))</f>
        <v>2.6</v>
      </c>
      <c r="AE1480" s="4">
        <f>(Table1[[#This Row],[Retail Price Number]]*Table1[[#This Row],[Order Quantity]])-Table1[[#This Row],[Discount $ Number]]+Table1[[#This Row],[Shipping Cost Number]]</f>
        <v>16.760000000000002</v>
      </c>
      <c r="AF1480">
        <f>Table1[[#This Row],[Retail Price Number]]*Table1[[#This Row],[Order Quantity]]-Table1[[#This Row],[Discount $ Number]]</f>
        <v>14.360000000000003</v>
      </c>
      <c r="AG1480">
        <f>(Table1[[#This Row],[Retail Price Number]]*Table1[[#This Row],[Order Quantity]])-Table1[[#This Row],[Discount $ Number]]-Table1[[#This Row],[Shipping Cost Number]]</f>
        <v>11.960000000000003</v>
      </c>
      <c r="AH1480">
        <f>Table1[[#This Row],[Retail Price Number]]*Table1[[#This Row],[Order Quantity]]</f>
        <v>23.400000000000002</v>
      </c>
      <c r="AI1480">
        <f>YEAR(Table1[[#This Row],[Order Date]])</f>
        <v>2013</v>
      </c>
    </row>
    <row r="1481" spans="1:35" x14ac:dyDescent="0.3">
      <c r="A1481" t="s">
        <v>3085</v>
      </c>
      <c r="B1481" s="1">
        <v>41983</v>
      </c>
      <c r="C1481" t="s">
        <v>1364</v>
      </c>
      <c r="D1481" t="s">
        <v>766</v>
      </c>
      <c r="E1481" t="s">
        <v>27</v>
      </c>
      <c r="F1481" t="s">
        <v>28</v>
      </c>
      <c r="G1481" t="s">
        <v>134</v>
      </c>
      <c r="H1481" t="s">
        <v>217</v>
      </c>
      <c r="I1481" t="s">
        <v>63</v>
      </c>
      <c r="J1481" t="s">
        <v>197</v>
      </c>
      <c r="K1481" t="s">
        <v>94</v>
      </c>
      <c r="L1481" t="s">
        <v>95</v>
      </c>
      <c r="M1481" t="s">
        <v>35</v>
      </c>
      <c r="N1481" s="1">
        <v>41984</v>
      </c>
      <c r="O1481" t="s">
        <v>198</v>
      </c>
      <c r="P1481" s="3" t="s">
        <v>37</v>
      </c>
      <c r="Q1481" t="s">
        <v>57</v>
      </c>
      <c r="R1481">
        <v>47</v>
      </c>
      <c r="S1481" t="s">
        <v>2102</v>
      </c>
      <c r="T1481" s="2">
        <v>7.0000000000000007E-2</v>
      </c>
      <c r="U1481" t="s">
        <v>773</v>
      </c>
      <c r="V1481" t="s">
        <v>2240</v>
      </c>
      <c r="W1481" t="s">
        <v>116</v>
      </c>
      <c r="X1481" t="s">
        <v>1801</v>
      </c>
      <c r="Y1481" s="3">
        <f>VALUE(SUBSTITUTE(Table1[[#This Row],[Order Total]],"$",""))</f>
        <v>43.2</v>
      </c>
      <c r="Z1481">
        <f>VALUE(SUBSTITUTE(Table1[[#This Row],[Total]],"$",""))</f>
        <v>45</v>
      </c>
      <c r="AA1481" s="3">
        <f>Table1[[#This Row],[Order Total Number]]-Table1[[#This Row],[Total Number]]</f>
        <v>-1.7999999999999972</v>
      </c>
      <c r="AB1481">
        <f>VALUE(SUBSTITUTE(Table1[[#This Row],[Shipping Cost]],"$",""))</f>
        <v>1.49</v>
      </c>
      <c r="AC1481">
        <f>VALUE(SUBSTITUTE(Table1[[#This Row],[Discount $]],"$",""))</f>
        <v>4.76</v>
      </c>
      <c r="AD1481">
        <f>VALUE(SUBSTITUTE(Table1[[#This Row],[Retail Price]],"$",""))</f>
        <v>1.88</v>
      </c>
      <c r="AE1481" s="4">
        <f>(Table1[[#This Row],[Retail Price Number]]*Table1[[#This Row],[Order Quantity]])-Table1[[#This Row],[Discount $ Number]]+Table1[[#This Row],[Shipping Cost Number]]</f>
        <v>85.089999999999989</v>
      </c>
      <c r="AF1481">
        <f>Table1[[#This Row],[Retail Price Number]]*Table1[[#This Row],[Order Quantity]]-Table1[[#This Row],[Discount $ Number]]</f>
        <v>83.6</v>
      </c>
      <c r="AG1481">
        <f>(Table1[[#This Row],[Retail Price Number]]*Table1[[#This Row],[Order Quantity]])-Table1[[#This Row],[Discount $ Number]]-Table1[[#This Row],[Shipping Cost Number]]</f>
        <v>82.11</v>
      </c>
      <c r="AH1481">
        <f>Table1[[#This Row],[Retail Price Number]]*Table1[[#This Row],[Order Quantity]]</f>
        <v>88.36</v>
      </c>
      <c r="AI1481">
        <f>YEAR(Table1[[#This Row],[Order Date]])</f>
        <v>2014</v>
      </c>
    </row>
    <row r="1482" spans="1:35" x14ac:dyDescent="0.3">
      <c r="A1482" t="s">
        <v>9949</v>
      </c>
      <c r="B1482" s="1">
        <v>41700</v>
      </c>
      <c r="C1482" t="s">
        <v>9950</v>
      </c>
      <c r="D1482" t="s">
        <v>1012</v>
      </c>
      <c r="E1482" t="s">
        <v>27</v>
      </c>
      <c r="F1482" t="s">
        <v>28</v>
      </c>
      <c r="G1482" t="s">
        <v>77</v>
      </c>
      <c r="H1482" t="s">
        <v>241</v>
      </c>
      <c r="I1482" t="s">
        <v>63</v>
      </c>
      <c r="J1482" t="s">
        <v>734</v>
      </c>
      <c r="K1482" t="s">
        <v>94</v>
      </c>
      <c r="L1482" t="s">
        <v>95</v>
      </c>
      <c r="M1482" t="s">
        <v>35</v>
      </c>
      <c r="N1482" s="1">
        <v>41701</v>
      </c>
      <c r="O1482" t="s">
        <v>735</v>
      </c>
      <c r="P1482" s="3" t="s">
        <v>736</v>
      </c>
      <c r="Q1482" t="s">
        <v>737</v>
      </c>
      <c r="R1482">
        <v>38</v>
      </c>
      <c r="S1482" t="s">
        <v>9951</v>
      </c>
      <c r="T1482" s="2">
        <v>0.06</v>
      </c>
      <c r="U1482" t="s">
        <v>127</v>
      </c>
      <c r="V1482" t="s">
        <v>9951</v>
      </c>
      <c r="W1482" t="s">
        <v>741</v>
      </c>
      <c r="X1482" t="s">
        <v>9952</v>
      </c>
      <c r="Y1482" s="3">
        <f>VALUE(SUBSTITUTE(Table1[[#This Row],[Order Total]],"$",""))</f>
        <v>139.62</v>
      </c>
      <c r="Z1482">
        <f>VALUE(SUBSTITUTE(Table1[[#This Row],[Total]],"$",""))</f>
        <v>145.09</v>
      </c>
      <c r="AA1482" s="3">
        <f>Table1[[#This Row],[Order Total Number]]-Table1[[#This Row],[Total Number]]</f>
        <v>-5.4699999999999989</v>
      </c>
      <c r="AB1482">
        <f>VALUE(SUBSTITUTE(Table1[[#This Row],[Shipping Cost]],"$",""))</f>
        <v>5.47</v>
      </c>
      <c r="AC1482">
        <f>VALUE(SUBSTITUTE(Table1[[#This Row],[Discount $]],"$",""))</f>
        <v>0</v>
      </c>
      <c r="AD1482">
        <f>VALUE(SUBSTITUTE(Table1[[#This Row],[Retail Price]],"$",""))</f>
        <v>3.58</v>
      </c>
      <c r="AE1482" s="4">
        <f>(Table1[[#This Row],[Retail Price Number]]*Table1[[#This Row],[Order Quantity]])-Table1[[#This Row],[Discount $ Number]]+Table1[[#This Row],[Shipping Cost Number]]</f>
        <v>141.51</v>
      </c>
      <c r="AF1482">
        <f>Table1[[#This Row],[Retail Price Number]]*Table1[[#This Row],[Order Quantity]]-Table1[[#This Row],[Discount $ Number]]</f>
        <v>136.04</v>
      </c>
      <c r="AG1482">
        <f>(Table1[[#This Row],[Retail Price Number]]*Table1[[#This Row],[Order Quantity]])-Table1[[#This Row],[Discount $ Number]]-Table1[[#This Row],[Shipping Cost Number]]</f>
        <v>130.57</v>
      </c>
      <c r="AH1482">
        <f>Table1[[#This Row],[Retail Price Number]]*Table1[[#This Row],[Order Quantity]]</f>
        <v>136.04</v>
      </c>
      <c r="AI1482">
        <f>YEAR(Table1[[#This Row],[Order Date]])</f>
        <v>2014</v>
      </c>
    </row>
    <row r="1483" spans="1:35" x14ac:dyDescent="0.3">
      <c r="A1483" t="s">
        <v>9949</v>
      </c>
      <c r="B1483" s="1">
        <v>42272</v>
      </c>
      <c r="C1483" t="s">
        <v>4640</v>
      </c>
      <c r="D1483" t="s">
        <v>106</v>
      </c>
      <c r="E1483" t="s">
        <v>46</v>
      </c>
      <c r="F1483" t="s">
        <v>47</v>
      </c>
      <c r="G1483" t="s">
        <v>91</v>
      </c>
      <c r="H1483" t="s">
        <v>107</v>
      </c>
      <c r="I1483" t="s">
        <v>196</v>
      </c>
      <c r="J1483" t="s">
        <v>1311</v>
      </c>
      <c r="K1483" t="s">
        <v>94</v>
      </c>
      <c r="L1483" t="s">
        <v>95</v>
      </c>
      <c r="M1483" t="s">
        <v>35</v>
      </c>
      <c r="N1483" s="1">
        <v>42274</v>
      </c>
      <c r="O1483" t="s">
        <v>542</v>
      </c>
      <c r="P1483" s="3" t="s">
        <v>543</v>
      </c>
      <c r="Q1483" t="s">
        <v>544</v>
      </c>
      <c r="R1483">
        <v>27</v>
      </c>
      <c r="S1483" t="s">
        <v>7226</v>
      </c>
      <c r="T1483" s="2">
        <v>0</v>
      </c>
      <c r="U1483" t="s">
        <v>11157</v>
      </c>
      <c r="V1483" t="s">
        <v>1442</v>
      </c>
      <c r="W1483" t="s">
        <v>547</v>
      </c>
      <c r="X1483" t="s">
        <v>11158</v>
      </c>
      <c r="Y1483" s="3">
        <f>VALUE(SUBSTITUTE(Table1[[#This Row],[Order Total]],"$",""))</f>
        <v>528.39</v>
      </c>
      <c r="Z1483">
        <f>VALUE(SUBSTITUTE(Table1[[#This Row],[Total]],"$",""))</f>
        <v>531.69000000000005</v>
      </c>
      <c r="AA1483" s="3">
        <f>Table1[[#This Row],[Order Total Number]]-Table1[[#This Row],[Total Number]]</f>
        <v>-3.3000000000000682</v>
      </c>
      <c r="AB1483">
        <f>VALUE(SUBSTITUTE(Table1[[#This Row],[Shipping Cost]],"$",""))</f>
        <v>6.64</v>
      </c>
      <c r="AC1483">
        <f>VALUE(SUBSTITUTE(Table1[[#This Row],[Discount $]],"$",""))</f>
        <v>32.17</v>
      </c>
      <c r="AD1483">
        <f>VALUE(SUBSTITUTE(Table1[[#This Row],[Retail Price]],"$",""))</f>
        <v>29.74</v>
      </c>
      <c r="AE1483" s="4">
        <f>(Table1[[#This Row],[Retail Price Number]]*Table1[[#This Row],[Order Quantity]])-Table1[[#This Row],[Discount $ Number]]+Table1[[#This Row],[Shipping Cost Number]]</f>
        <v>777.44999999999993</v>
      </c>
      <c r="AF1483">
        <f>Table1[[#This Row],[Retail Price Number]]*Table1[[#This Row],[Order Quantity]]-Table1[[#This Row],[Discount $ Number]]</f>
        <v>770.81</v>
      </c>
      <c r="AG1483">
        <f>(Table1[[#This Row],[Retail Price Number]]*Table1[[#This Row],[Order Quantity]])-Table1[[#This Row],[Discount $ Number]]-Table1[[#This Row],[Shipping Cost Number]]</f>
        <v>764.17</v>
      </c>
      <c r="AH1483">
        <f>Table1[[#This Row],[Retail Price Number]]*Table1[[#This Row],[Order Quantity]]</f>
        <v>802.9799999999999</v>
      </c>
      <c r="AI1483">
        <f>YEAR(Table1[[#This Row],[Order Date]])</f>
        <v>2015</v>
      </c>
    </row>
    <row r="1484" spans="1:35" x14ac:dyDescent="0.3">
      <c r="A1484" t="s">
        <v>9949</v>
      </c>
      <c r="B1484" s="1">
        <v>41767</v>
      </c>
      <c r="C1484" t="s">
        <v>1616</v>
      </c>
      <c r="D1484" t="s">
        <v>1617</v>
      </c>
      <c r="E1484" t="s">
        <v>27</v>
      </c>
      <c r="F1484" t="s">
        <v>28</v>
      </c>
      <c r="G1484" t="s">
        <v>91</v>
      </c>
      <c r="H1484" t="s">
        <v>78</v>
      </c>
      <c r="I1484" t="s">
        <v>31</v>
      </c>
      <c r="J1484" t="s">
        <v>734</v>
      </c>
      <c r="K1484" t="s">
        <v>94</v>
      </c>
      <c r="L1484" t="s">
        <v>34</v>
      </c>
      <c r="M1484" t="s">
        <v>35</v>
      </c>
      <c r="N1484" s="1">
        <v>41771</v>
      </c>
      <c r="O1484" t="s">
        <v>735</v>
      </c>
      <c r="P1484" s="3" t="s">
        <v>736</v>
      </c>
      <c r="Q1484" t="s">
        <v>737</v>
      </c>
      <c r="R1484">
        <v>3</v>
      </c>
      <c r="S1484" t="s">
        <v>9951</v>
      </c>
      <c r="T1484" s="2">
        <v>0</v>
      </c>
      <c r="U1484" t="s">
        <v>127</v>
      </c>
      <c r="V1484" t="s">
        <v>9951</v>
      </c>
      <c r="W1484" t="s">
        <v>741</v>
      </c>
      <c r="X1484" t="s">
        <v>9952</v>
      </c>
      <c r="Y1484" s="3">
        <f>VALUE(SUBSTITUTE(Table1[[#This Row],[Order Total]],"$",""))</f>
        <v>139.62</v>
      </c>
      <c r="Z1484">
        <f>VALUE(SUBSTITUTE(Table1[[#This Row],[Total]],"$",""))</f>
        <v>145.09</v>
      </c>
      <c r="AA1484" s="3">
        <f>Table1[[#This Row],[Order Total Number]]-Table1[[#This Row],[Total Number]]</f>
        <v>-5.4699999999999989</v>
      </c>
      <c r="AB1484">
        <f>VALUE(SUBSTITUTE(Table1[[#This Row],[Shipping Cost]],"$",""))</f>
        <v>5.47</v>
      </c>
      <c r="AC1484">
        <f>VALUE(SUBSTITUTE(Table1[[#This Row],[Discount $]],"$",""))</f>
        <v>0</v>
      </c>
      <c r="AD1484">
        <f>VALUE(SUBSTITUTE(Table1[[#This Row],[Retail Price]],"$",""))</f>
        <v>3.58</v>
      </c>
      <c r="AE1484" s="4">
        <f>(Table1[[#This Row],[Retail Price Number]]*Table1[[#This Row],[Order Quantity]])-Table1[[#This Row],[Discount $ Number]]+Table1[[#This Row],[Shipping Cost Number]]</f>
        <v>16.21</v>
      </c>
      <c r="AF1484">
        <f>Table1[[#This Row],[Retail Price Number]]*Table1[[#This Row],[Order Quantity]]-Table1[[#This Row],[Discount $ Number]]</f>
        <v>10.74</v>
      </c>
      <c r="AG1484">
        <f>(Table1[[#This Row],[Retail Price Number]]*Table1[[#This Row],[Order Quantity]])-Table1[[#This Row],[Discount $ Number]]-Table1[[#This Row],[Shipping Cost Number]]</f>
        <v>5.2700000000000005</v>
      </c>
      <c r="AH1484">
        <f>Table1[[#This Row],[Retail Price Number]]*Table1[[#This Row],[Order Quantity]]</f>
        <v>10.74</v>
      </c>
      <c r="AI1484">
        <f>YEAR(Table1[[#This Row],[Order Date]])</f>
        <v>2014</v>
      </c>
    </row>
    <row r="1485" spans="1:35" x14ac:dyDescent="0.3">
      <c r="A1485" t="s">
        <v>4836</v>
      </c>
      <c r="B1485" s="1">
        <v>42000</v>
      </c>
      <c r="C1485" t="s">
        <v>420</v>
      </c>
      <c r="D1485" t="s">
        <v>421</v>
      </c>
      <c r="E1485" t="s">
        <v>27</v>
      </c>
      <c r="F1485" t="s">
        <v>28</v>
      </c>
      <c r="G1485" t="s">
        <v>91</v>
      </c>
      <c r="H1485" t="s">
        <v>422</v>
      </c>
      <c r="I1485" t="s">
        <v>196</v>
      </c>
      <c r="J1485" t="s">
        <v>975</v>
      </c>
      <c r="K1485" t="s">
        <v>94</v>
      </c>
      <c r="L1485" t="s">
        <v>34</v>
      </c>
      <c r="M1485" t="s">
        <v>35</v>
      </c>
      <c r="N1485" s="1">
        <v>42002</v>
      </c>
      <c r="O1485" t="s">
        <v>976</v>
      </c>
      <c r="P1485" s="3" t="s">
        <v>977</v>
      </c>
      <c r="Q1485" t="s">
        <v>978</v>
      </c>
      <c r="R1485">
        <v>41</v>
      </c>
      <c r="S1485" t="s">
        <v>4837</v>
      </c>
      <c r="T1485" s="2">
        <v>0.1</v>
      </c>
      <c r="U1485" t="s">
        <v>4838</v>
      </c>
      <c r="V1485" t="s">
        <v>1442</v>
      </c>
      <c r="W1485" t="s">
        <v>982</v>
      </c>
      <c r="X1485" t="s">
        <v>4839</v>
      </c>
      <c r="Y1485" s="3">
        <f>VALUE(SUBSTITUTE(Table1[[#This Row],[Order Total]],"$",""))</f>
        <v>528.39</v>
      </c>
      <c r="Z1485">
        <f>VALUE(SUBSTITUTE(Table1[[#This Row],[Total]],"$",""))</f>
        <v>531.84</v>
      </c>
      <c r="AA1485" s="3">
        <f>Table1[[#This Row],[Order Total Number]]-Table1[[#This Row],[Total Number]]</f>
        <v>-3.4500000000000455</v>
      </c>
      <c r="AB1485">
        <f>VALUE(SUBSTITUTE(Table1[[#This Row],[Shipping Cost]],"$",""))</f>
        <v>3.14</v>
      </c>
      <c r="AC1485">
        <f>VALUE(SUBSTITUTE(Table1[[#This Row],[Discount $]],"$",""))</f>
        <v>30.39</v>
      </c>
      <c r="AD1485">
        <f>VALUE(SUBSTITUTE(Table1[[#This Row],[Retail Price]],"$",""))</f>
        <v>12.98</v>
      </c>
      <c r="AE1485" s="4">
        <f>(Table1[[#This Row],[Retail Price Number]]*Table1[[#This Row],[Order Quantity]])-Table1[[#This Row],[Discount $ Number]]+Table1[[#This Row],[Shipping Cost Number]]</f>
        <v>504.93000000000006</v>
      </c>
      <c r="AF1485">
        <f>Table1[[#This Row],[Retail Price Number]]*Table1[[#This Row],[Order Quantity]]-Table1[[#This Row],[Discount $ Number]]</f>
        <v>501.79000000000008</v>
      </c>
      <c r="AG1485">
        <f>(Table1[[#This Row],[Retail Price Number]]*Table1[[#This Row],[Order Quantity]])-Table1[[#This Row],[Discount $ Number]]-Table1[[#This Row],[Shipping Cost Number]]</f>
        <v>498.65000000000009</v>
      </c>
      <c r="AH1485">
        <f>Table1[[#This Row],[Retail Price Number]]*Table1[[#This Row],[Order Quantity]]</f>
        <v>532.18000000000006</v>
      </c>
      <c r="AI1485">
        <f>YEAR(Table1[[#This Row],[Order Date]])</f>
        <v>2014</v>
      </c>
    </row>
    <row r="1486" spans="1:35" x14ac:dyDescent="0.3">
      <c r="A1486" t="s">
        <v>7650</v>
      </c>
      <c r="B1486" s="1">
        <v>41733</v>
      </c>
      <c r="C1486" t="s">
        <v>1068</v>
      </c>
      <c r="D1486" t="s">
        <v>974</v>
      </c>
      <c r="E1486" t="s">
        <v>46</v>
      </c>
      <c r="F1486" t="s">
        <v>47</v>
      </c>
      <c r="G1486" t="s">
        <v>91</v>
      </c>
      <c r="H1486" t="s">
        <v>48</v>
      </c>
      <c r="I1486" t="s">
        <v>196</v>
      </c>
      <c r="J1486" t="s">
        <v>564</v>
      </c>
      <c r="K1486" t="s">
        <v>94</v>
      </c>
      <c r="L1486" t="s">
        <v>95</v>
      </c>
      <c r="M1486" t="s">
        <v>35</v>
      </c>
      <c r="N1486" s="1">
        <v>41734</v>
      </c>
      <c r="O1486" t="s">
        <v>565</v>
      </c>
      <c r="P1486" s="3" t="s">
        <v>566</v>
      </c>
      <c r="Q1486" t="s">
        <v>567</v>
      </c>
      <c r="R1486">
        <v>17</v>
      </c>
      <c r="S1486" t="s">
        <v>7651</v>
      </c>
      <c r="T1486" s="2">
        <v>0.09</v>
      </c>
      <c r="U1486" t="s">
        <v>654</v>
      </c>
      <c r="V1486" t="s">
        <v>6856</v>
      </c>
      <c r="W1486" t="s">
        <v>224</v>
      </c>
      <c r="X1486" t="s">
        <v>7652</v>
      </c>
      <c r="Y1486" s="3">
        <f>VALUE(SUBSTITUTE(Table1[[#This Row],[Order Total]],"$",""))</f>
        <v>102.06</v>
      </c>
      <c r="Z1486">
        <f>VALUE(SUBSTITUTE(Table1[[#This Row],[Total]],"$",""))</f>
        <v>102.56</v>
      </c>
      <c r="AA1486" s="3">
        <f>Table1[[#This Row],[Order Total Number]]-Table1[[#This Row],[Total Number]]</f>
        <v>-0.5</v>
      </c>
      <c r="AB1486">
        <f>VALUE(SUBSTITUTE(Table1[[#This Row],[Shipping Cost]],"$",""))</f>
        <v>0.5</v>
      </c>
      <c r="AC1486">
        <f>VALUE(SUBSTITUTE(Table1[[#This Row],[Discount $]],"$",""))</f>
        <v>11.34</v>
      </c>
      <c r="AD1486">
        <f>VALUE(SUBSTITUTE(Table1[[#This Row],[Retail Price]],"$",""))</f>
        <v>6.3</v>
      </c>
      <c r="AE1486" s="4">
        <f>(Table1[[#This Row],[Retail Price Number]]*Table1[[#This Row],[Order Quantity]])-Table1[[#This Row],[Discount $ Number]]+Table1[[#This Row],[Shipping Cost Number]]</f>
        <v>96.259999999999991</v>
      </c>
      <c r="AF1486">
        <f>Table1[[#This Row],[Retail Price Number]]*Table1[[#This Row],[Order Quantity]]-Table1[[#This Row],[Discount $ Number]]</f>
        <v>95.759999999999991</v>
      </c>
      <c r="AG1486">
        <f>(Table1[[#This Row],[Retail Price Number]]*Table1[[#This Row],[Order Quantity]])-Table1[[#This Row],[Discount $ Number]]-Table1[[#This Row],[Shipping Cost Number]]</f>
        <v>95.259999999999991</v>
      </c>
      <c r="AH1486">
        <f>Table1[[#This Row],[Retail Price Number]]*Table1[[#This Row],[Order Quantity]]</f>
        <v>107.1</v>
      </c>
      <c r="AI1486">
        <f>YEAR(Table1[[#This Row],[Order Date]])</f>
        <v>2014</v>
      </c>
    </row>
    <row r="1487" spans="1:35" x14ac:dyDescent="0.3">
      <c r="A1487" t="s">
        <v>4792</v>
      </c>
      <c r="B1487" s="1">
        <v>41726</v>
      </c>
      <c r="C1487" t="s">
        <v>1527</v>
      </c>
      <c r="D1487" t="s">
        <v>280</v>
      </c>
      <c r="E1487" t="s">
        <v>27</v>
      </c>
      <c r="F1487" t="s">
        <v>28</v>
      </c>
      <c r="G1487" t="s">
        <v>29</v>
      </c>
      <c r="H1487" t="s">
        <v>281</v>
      </c>
      <c r="I1487" t="s">
        <v>196</v>
      </c>
      <c r="J1487" t="s">
        <v>185</v>
      </c>
      <c r="K1487" t="s">
        <v>94</v>
      </c>
      <c r="L1487" t="s">
        <v>34</v>
      </c>
      <c r="M1487" t="s">
        <v>35</v>
      </c>
      <c r="N1487" s="1">
        <v>41726</v>
      </c>
      <c r="O1487" t="s">
        <v>186</v>
      </c>
      <c r="P1487" s="3" t="s">
        <v>187</v>
      </c>
      <c r="Q1487" t="s">
        <v>188</v>
      </c>
      <c r="R1487">
        <v>37</v>
      </c>
      <c r="S1487" t="s">
        <v>4793</v>
      </c>
      <c r="T1487" s="2">
        <v>0.03</v>
      </c>
      <c r="U1487" t="s">
        <v>1505</v>
      </c>
      <c r="V1487" t="s">
        <v>4794</v>
      </c>
      <c r="W1487" t="s">
        <v>165</v>
      </c>
      <c r="X1487" t="s">
        <v>4795</v>
      </c>
      <c r="Y1487" s="3">
        <f>VALUE(SUBSTITUTE(Table1[[#This Row],[Order Total]],"$",""))</f>
        <v>510.59</v>
      </c>
      <c r="Z1487">
        <f>VALUE(SUBSTITUTE(Table1[[#This Row],[Total]],"$",""))</f>
        <v>522.98</v>
      </c>
      <c r="AA1487" s="3">
        <f>Table1[[#This Row],[Order Total Number]]-Table1[[#This Row],[Total Number]]</f>
        <v>-12.390000000000043</v>
      </c>
      <c r="AB1487">
        <f>VALUE(SUBSTITUTE(Table1[[#This Row],[Shipping Cost]],"$",""))</f>
        <v>4</v>
      </c>
      <c r="AC1487">
        <f>VALUE(SUBSTITUTE(Table1[[#This Row],[Discount $]],"$",""))</f>
        <v>15.79</v>
      </c>
      <c r="AD1487">
        <f>VALUE(SUBSTITUTE(Table1[[#This Row],[Retail Price]],"$",""))</f>
        <v>19.98</v>
      </c>
      <c r="AE1487" s="4">
        <f>(Table1[[#This Row],[Retail Price Number]]*Table1[[#This Row],[Order Quantity]])-Table1[[#This Row],[Discount $ Number]]+Table1[[#This Row],[Shipping Cost Number]]</f>
        <v>727.47</v>
      </c>
      <c r="AF1487">
        <f>Table1[[#This Row],[Retail Price Number]]*Table1[[#This Row],[Order Quantity]]-Table1[[#This Row],[Discount $ Number]]</f>
        <v>723.47</v>
      </c>
      <c r="AG1487">
        <f>(Table1[[#This Row],[Retail Price Number]]*Table1[[#This Row],[Order Quantity]])-Table1[[#This Row],[Discount $ Number]]-Table1[[#This Row],[Shipping Cost Number]]</f>
        <v>719.47</v>
      </c>
      <c r="AH1487">
        <f>Table1[[#This Row],[Retail Price Number]]*Table1[[#This Row],[Order Quantity]]</f>
        <v>739.26</v>
      </c>
      <c r="AI1487">
        <f>YEAR(Table1[[#This Row],[Order Date]])</f>
        <v>2014</v>
      </c>
    </row>
    <row r="1488" spans="1:35" x14ac:dyDescent="0.3">
      <c r="A1488" t="s">
        <v>4792</v>
      </c>
      <c r="B1488" s="1">
        <v>41356</v>
      </c>
      <c r="C1488" t="s">
        <v>1428</v>
      </c>
      <c r="D1488" t="s">
        <v>1429</v>
      </c>
      <c r="E1488" t="s">
        <v>27</v>
      </c>
      <c r="F1488" t="s">
        <v>28</v>
      </c>
      <c r="G1488" t="s">
        <v>77</v>
      </c>
      <c r="H1488" t="s">
        <v>217</v>
      </c>
      <c r="I1488" t="s">
        <v>196</v>
      </c>
      <c r="J1488" t="s">
        <v>734</v>
      </c>
      <c r="K1488" t="s">
        <v>94</v>
      </c>
      <c r="L1488" t="s">
        <v>34</v>
      </c>
      <c r="M1488" t="s">
        <v>35</v>
      </c>
      <c r="N1488" s="1">
        <v>41359</v>
      </c>
      <c r="O1488" t="s">
        <v>735</v>
      </c>
      <c r="P1488" s="3" t="s">
        <v>736</v>
      </c>
      <c r="Q1488" t="s">
        <v>737</v>
      </c>
      <c r="R1488">
        <v>24</v>
      </c>
      <c r="S1488" t="s">
        <v>8770</v>
      </c>
      <c r="T1488" s="2">
        <v>0.1</v>
      </c>
      <c r="U1488" t="s">
        <v>341</v>
      </c>
      <c r="V1488" t="s">
        <v>3885</v>
      </c>
      <c r="W1488" t="s">
        <v>741</v>
      </c>
      <c r="X1488" t="s">
        <v>8771</v>
      </c>
      <c r="Y1488" s="3">
        <f>VALUE(SUBSTITUTE(Table1[[#This Row],[Order Total]],"$",""))</f>
        <v>20.36</v>
      </c>
      <c r="Z1488">
        <f>VALUE(SUBSTITUTE(Table1[[#This Row],[Total]],"$",""))</f>
        <v>22.66</v>
      </c>
      <c r="AA1488" s="3">
        <f>Table1[[#This Row],[Order Total Number]]-Table1[[#This Row],[Total Number]]</f>
        <v>-2.3000000000000007</v>
      </c>
      <c r="AB1488">
        <f>VALUE(SUBSTITUTE(Table1[[#This Row],[Shipping Cost]],"$",""))</f>
        <v>5.47</v>
      </c>
      <c r="AC1488">
        <f>VALUE(SUBSTITUTE(Table1[[#This Row],[Discount $]],"$",""))</f>
        <v>2.16</v>
      </c>
      <c r="AD1488">
        <f>VALUE(SUBSTITUTE(Table1[[#This Row],[Retail Price]],"$",""))</f>
        <v>3.58</v>
      </c>
      <c r="AE1488" s="4">
        <f>(Table1[[#This Row],[Retail Price Number]]*Table1[[#This Row],[Order Quantity]])-Table1[[#This Row],[Discount $ Number]]+Table1[[#This Row],[Shipping Cost Number]]</f>
        <v>89.23</v>
      </c>
      <c r="AF1488">
        <f>Table1[[#This Row],[Retail Price Number]]*Table1[[#This Row],[Order Quantity]]-Table1[[#This Row],[Discount $ Number]]</f>
        <v>83.76</v>
      </c>
      <c r="AG1488">
        <f>(Table1[[#This Row],[Retail Price Number]]*Table1[[#This Row],[Order Quantity]])-Table1[[#This Row],[Discount $ Number]]-Table1[[#This Row],[Shipping Cost Number]]</f>
        <v>78.290000000000006</v>
      </c>
      <c r="AH1488">
        <f>Table1[[#This Row],[Retail Price Number]]*Table1[[#This Row],[Order Quantity]]</f>
        <v>85.92</v>
      </c>
      <c r="AI1488">
        <f>YEAR(Table1[[#This Row],[Order Date]])</f>
        <v>2013</v>
      </c>
    </row>
    <row r="1489" spans="1:35" x14ac:dyDescent="0.3">
      <c r="A1489" t="s">
        <v>4792</v>
      </c>
      <c r="B1489" s="1">
        <v>41694</v>
      </c>
      <c r="C1489" t="s">
        <v>1258</v>
      </c>
      <c r="D1489" t="s">
        <v>465</v>
      </c>
      <c r="E1489" t="s">
        <v>27</v>
      </c>
      <c r="F1489" t="s">
        <v>28</v>
      </c>
      <c r="G1489" t="s">
        <v>134</v>
      </c>
      <c r="H1489" t="s">
        <v>205</v>
      </c>
      <c r="I1489" t="s">
        <v>63</v>
      </c>
      <c r="J1489" t="s">
        <v>32</v>
      </c>
      <c r="K1489" t="s">
        <v>94</v>
      </c>
      <c r="L1489" t="s">
        <v>95</v>
      </c>
      <c r="M1489" t="s">
        <v>35</v>
      </c>
      <c r="N1489" s="1">
        <v>41696</v>
      </c>
      <c r="O1489" t="s">
        <v>36</v>
      </c>
      <c r="P1489" s="3" t="s">
        <v>37</v>
      </c>
      <c r="Q1489" t="s">
        <v>36</v>
      </c>
      <c r="R1489">
        <v>37</v>
      </c>
      <c r="S1489" t="s">
        <v>8024</v>
      </c>
      <c r="T1489" s="2">
        <v>0.04</v>
      </c>
      <c r="U1489" t="s">
        <v>3496</v>
      </c>
      <c r="V1489" t="s">
        <v>9530</v>
      </c>
      <c r="W1489" t="s">
        <v>41</v>
      </c>
      <c r="X1489" t="s">
        <v>10726</v>
      </c>
      <c r="Y1489" s="3">
        <f>VALUE(SUBSTITUTE(Table1[[#This Row],[Order Total]],"$",""))</f>
        <v>522.19000000000005</v>
      </c>
      <c r="Z1489">
        <f>VALUE(SUBSTITUTE(Table1[[#This Row],[Total]],"$",""))</f>
        <v>516.99</v>
      </c>
      <c r="AA1489" s="3">
        <f>Table1[[#This Row],[Order Total Number]]-Table1[[#This Row],[Total Number]]</f>
        <v>5.2000000000000455</v>
      </c>
      <c r="AB1489">
        <f>VALUE(SUBSTITUTE(Table1[[#This Row],[Shipping Cost]],"$",""))</f>
        <v>0.79</v>
      </c>
      <c r="AC1489">
        <f>VALUE(SUBSTITUTE(Table1[[#This Row],[Discount $]],"$",""))</f>
        <v>10.43</v>
      </c>
      <c r="AD1489">
        <f>VALUE(SUBSTITUTE(Table1[[#This Row],[Retail Price]],"$",""))</f>
        <v>1.88</v>
      </c>
      <c r="AE1489" s="4">
        <f>(Table1[[#This Row],[Retail Price Number]]*Table1[[#This Row],[Order Quantity]])-Table1[[#This Row],[Discount $ Number]]+Table1[[#This Row],[Shipping Cost Number]]</f>
        <v>59.92</v>
      </c>
      <c r="AF1489">
        <f>Table1[[#This Row],[Retail Price Number]]*Table1[[#This Row],[Order Quantity]]-Table1[[#This Row],[Discount $ Number]]</f>
        <v>59.13</v>
      </c>
      <c r="AG1489">
        <f>(Table1[[#This Row],[Retail Price Number]]*Table1[[#This Row],[Order Quantity]])-Table1[[#This Row],[Discount $ Number]]-Table1[[#This Row],[Shipping Cost Number]]</f>
        <v>58.34</v>
      </c>
      <c r="AH1489">
        <f>Table1[[#This Row],[Retail Price Number]]*Table1[[#This Row],[Order Quantity]]</f>
        <v>69.56</v>
      </c>
      <c r="AI1489">
        <f>YEAR(Table1[[#This Row],[Order Date]])</f>
        <v>2014</v>
      </c>
    </row>
    <row r="1490" spans="1:35" x14ac:dyDescent="0.3">
      <c r="A1490" t="s">
        <v>4792</v>
      </c>
      <c r="B1490" s="1">
        <v>41726</v>
      </c>
      <c r="C1490" t="s">
        <v>1527</v>
      </c>
      <c r="D1490" t="s">
        <v>280</v>
      </c>
      <c r="E1490" t="s">
        <v>27</v>
      </c>
      <c r="F1490" t="s">
        <v>28</v>
      </c>
      <c r="G1490" t="s">
        <v>134</v>
      </c>
      <c r="H1490" t="s">
        <v>281</v>
      </c>
      <c r="I1490" t="s">
        <v>31</v>
      </c>
      <c r="J1490" t="s">
        <v>2237</v>
      </c>
      <c r="K1490" t="s">
        <v>94</v>
      </c>
      <c r="L1490" t="s">
        <v>34</v>
      </c>
      <c r="M1490" t="s">
        <v>35</v>
      </c>
      <c r="N1490" s="1">
        <v>41726</v>
      </c>
      <c r="O1490" t="s">
        <v>2238</v>
      </c>
      <c r="P1490" s="3" t="s">
        <v>2149</v>
      </c>
      <c r="Q1490" t="s">
        <v>2239</v>
      </c>
      <c r="R1490">
        <v>18</v>
      </c>
      <c r="S1490" t="s">
        <v>4793</v>
      </c>
      <c r="T1490" s="2">
        <v>0.1</v>
      </c>
      <c r="U1490" t="s">
        <v>1505</v>
      </c>
      <c r="V1490" t="s">
        <v>4794</v>
      </c>
      <c r="W1490" t="s">
        <v>2211</v>
      </c>
      <c r="X1490" t="s">
        <v>4795</v>
      </c>
      <c r="Y1490" s="3">
        <f>VALUE(SUBSTITUTE(Table1[[#This Row],[Order Total]],"$",""))</f>
        <v>510.59</v>
      </c>
      <c r="Z1490">
        <f>VALUE(SUBSTITUTE(Table1[[#This Row],[Total]],"$",""))</f>
        <v>522.98</v>
      </c>
      <c r="AA1490" s="3">
        <f>Table1[[#This Row],[Order Total Number]]-Table1[[#This Row],[Total Number]]</f>
        <v>-12.390000000000043</v>
      </c>
      <c r="AB1490">
        <f>VALUE(SUBSTITUTE(Table1[[#This Row],[Shipping Cost]],"$",""))</f>
        <v>12.39</v>
      </c>
      <c r="AC1490">
        <f>VALUE(SUBSTITUTE(Table1[[#This Row],[Discount $]],"$",""))</f>
        <v>15.79</v>
      </c>
      <c r="AD1490">
        <f>VALUE(SUBSTITUTE(Table1[[#This Row],[Retail Price]],"$",""))</f>
        <v>16.98</v>
      </c>
      <c r="AE1490" s="4">
        <f>(Table1[[#This Row],[Retail Price Number]]*Table1[[#This Row],[Order Quantity]])-Table1[[#This Row],[Discount $ Number]]+Table1[[#This Row],[Shipping Cost Number]]</f>
        <v>302.23999999999995</v>
      </c>
      <c r="AF1490">
        <f>Table1[[#This Row],[Retail Price Number]]*Table1[[#This Row],[Order Quantity]]-Table1[[#This Row],[Discount $ Number]]</f>
        <v>289.84999999999997</v>
      </c>
      <c r="AG1490">
        <f>(Table1[[#This Row],[Retail Price Number]]*Table1[[#This Row],[Order Quantity]])-Table1[[#This Row],[Discount $ Number]]-Table1[[#This Row],[Shipping Cost Number]]</f>
        <v>277.45999999999998</v>
      </c>
      <c r="AH1490">
        <f>Table1[[#This Row],[Retail Price Number]]*Table1[[#This Row],[Order Quantity]]</f>
        <v>305.64</v>
      </c>
      <c r="AI1490">
        <f>YEAR(Table1[[#This Row],[Order Date]])</f>
        <v>2014</v>
      </c>
    </row>
    <row r="1491" spans="1:35" x14ac:dyDescent="0.3">
      <c r="A1491" t="s">
        <v>2887</v>
      </c>
      <c r="B1491" s="1">
        <v>41520</v>
      </c>
      <c r="C1491" t="s">
        <v>44</v>
      </c>
      <c r="D1491" t="s">
        <v>195</v>
      </c>
      <c r="E1491" t="s">
        <v>46</v>
      </c>
      <c r="F1491" t="s">
        <v>47</v>
      </c>
      <c r="G1491" t="s">
        <v>134</v>
      </c>
      <c r="H1491" t="s">
        <v>48</v>
      </c>
      <c r="I1491" t="s">
        <v>63</v>
      </c>
      <c r="J1491" t="s">
        <v>832</v>
      </c>
      <c r="K1491" t="s">
        <v>94</v>
      </c>
      <c r="L1491" t="s">
        <v>34</v>
      </c>
      <c r="M1491" t="s">
        <v>35</v>
      </c>
      <c r="N1491" s="1">
        <v>41522</v>
      </c>
      <c r="O1491" t="s">
        <v>833</v>
      </c>
      <c r="P1491" s="3" t="s">
        <v>834</v>
      </c>
      <c r="Q1491" t="s">
        <v>774</v>
      </c>
      <c r="R1491">
        <v>10</v>
      </c>
      <c r="S1491" t="s">
        <v>2888</v>
      </c>
      <c r="T1491" s="2">
        <v>0.1</v>
      </c>
      <c r="U1491" t="s">
        <v>2889</v>
      </c>
      <c r="V1491" t="s">
        <v>2890</v>
      </c>
      <c r="W1491" t="s">
        <v>838</v>
      </c>
      <c r="X1491" t="s">
        <v>2891</v>
      </c>
      <c r="Y1491" s="3">
        <f>VALUE(SUBSTITUTE(Table1[[#This Row],[Order Total]],"$",""))</f>
        <v>90.68</v>
      </c>
      <c r="Z1491">
        <f>VALUE(SUBSTITUTE(Table1[[#This Row],[Total]],"$",""))</f>
        <v>92.33</v>
      </c>
      <c r="AA1491" s="3">
        <f>Table1[[#This Row],[Order Total Number]]-Table1[[#This Row],[Total Number]]</f>
        <v>-1.6499999999999915</v>
      </c>
      <c r="AB1491">
        <f>VALUE(SUBSTITUTE(Table1[[#This Row],[Shipping Cost]],"$",""))</f>
        <v>2.04</v>
      </c>
      <c r="AC1491">
        <f>VALUE(SUBSTITUTE(Table1[[#This Row],[Discount $]],"$",""))</f>
        <v>2.3199999999999998</v>
      </c>
      <c r="AD1491">
        <f>VALUE(SUBSTITUTE(Table1[[#This Row],[Retail Price]],"$",""))</f>
        <v>5.18</v>
      </c>
      <c r="AE1491" s="4">
        <f>(Table1[[#This Row],[Retail Price Number]]*Table1[[#This Row],[Order Quantity]])-Table1[[#This Row],[Discount $ Number]]+Table1[[#This Row],[Shipping Cost Number]]</f>
        <v>51.519999999999996</v>
      </c>
      <c r="AF1491">
        <f>Table1[[#This Row],[Retail Price Number]]*Table1[[#This Row],[Order Quantity]]-Table1[[#This Row],[Discount $ Number]]</f>
        <v>49.48</v>
      </c>
      <c r="AG1491">
        <f>(Table1[[#This Row],[Retail Price Number]]*Table1[[#This Row],[Order Quantity]])-Table1[[#This Row],[Discount $ Number]]-Table1[[#This Row],[Shipping Cost Number]]</f>
        <v>47.44</v>
      </c>
      <c r="AH1491">
        <f>Table1[[#This Row],[Retail Price Number]]*Table1[[#This Row],[Order Quantity]]</f>
        <v>51.8</v>
      </c>
      <c r="AI1491">
        <f>YEAR(Table1[[#This Row],[Order Date]])</f>
        <v>2013</v>
      </c>
    </row>
    <row r="1492" spans="1:35" x14ac:dyDescent="0.3">
      <c r="A1492" t="s">
        <v>2887</v>
      </c>
      <c r="B1492" s="1">
        <v>41727</v>
      </c>
      <c r="C1492" t="s">
        <v>6834</v>
      </c>
      <c r="D1492" t="s">
        <v>5501</v>
      </c>
      <c r="E1492" t="s">
        <v>27</v>
      </c>
      <c r="F1492" t="s">
        <v>28</v>
      </c>
      <c r="G1492" t="s">
        <v>134</v>
      </c>
      <c r="H1492" t="s">
        <v>30</v>
      </c>
      <c r="I1492" t="s">
        <v>92</v>
      </c>
      <c r="J1492" t="s">
        <v>601</v>
      </c>
      <c r="K1492" t="s">
        <v>94</v>
      </c>
      <c r="L1492" t="s">
        <v>95</v>
      </c>
      <c r="M1492" t="s">
        <v>35</v>
      </c>
      <c r="N1492" s="1">
        <v>41728</v>
      </c>
      <c r="O1492" t="s">
        <v>602</v>
      </c>
      <c r="P1492" s="3" t="s">
        <v>603</v>
      </c>
      <c r="Q1492" t="s">
        <v>258</v>
      </c>
      <c r="R1492">
        <v>8</v>
      </c>
      <c r="S1492" t="s">
        <v>6835</v>
      </c>
      <c r="T1492" s="2">
        <v>0.1</v>
      </c>
      <c r="U1492" t="s">
        <v>6836</v>
      </c>
      <c r="V1492" t="s">
        <v>6837</v>
      </c>
      <c r="W1492" t="s">
        <v>606</v>
      </c>
      <c r="X1492" t="s">
        <v>6838</v>
      </c>
      <c r="Y1492" s="3">
        <f>VALUE(SUBSTITUTE(Table1[[#This Row],[Order Total]],"$",""))</f>
        <v>124.83</v>
      </c>
      <c r="Z1492">
        <f>VALUE(SUBSTITUTE(Table1[[#This Row],[Total]],"$",""))</f>
        <v>132.55000000000001</v>
      </c>
      <c r="AA1492" s="3">
        <f>Table1[[#This Row],[Order Total Number]]-Table1[[#This Row],[Total Number]]</f>
        <v>-7.7200000000000131</v>
      </c>
      <c r="AB1492">
        <f>VALUE(SUBSTITUTE(Table1[[#This Row],[Shipping Cost]],"$",""))</f>
        <v>7.72</v>
      </c>
      <c r="AC1492">
        <f>VALUE(SUBSTITUTE(Table1[[#This Row],[Discount $]],"$",""))</f>
        <v>6.57</v>
      </c>
      <c r="AD1492">
        <f>VALUE(SUBSTITUTE(Table1[[#This Row],[Retail Price]],"$",""))</f>
        <v>7.3</v>
      </c>
      <c r="AE1492" s="4">
        <f>(Table1[[#This Row],[Retail Price Number]]*Table1[[#This Row],[Order Quantity]])-Table1[[#This Row],[Discount $ Number]]+Table1[[#This Row],[Shipping Cost Number]]</f>
        <v>59.55</v>
      </c>
      <c r="AF1492">
        <f>Table1[[#This Row],[Retail Price Number]]*Table1[[#This Row],[Order Quantity]]-Table1[[#This Row],[Discount $ Number]]</f>
        <v>51.83</v>
      </c>
      <c r="AG1492">
        <f>(Table1[[#This Row],[Retail Price Number]]*Table1[[#This Row],[Order Quantity]])-Table1[[#This Row],[Discount $ Number]]-Table1[[#This Row],[Shipping Cost Number]]</f>
        <v>44.11</v>
      </c>
      <c r="AH1492">
        <f>Table1[[#This Row],[Retail Price Number]]*Table1[[#This Row],[Order Quantity]]</f>
        <v>58.4</v>
      </c>
      <c r="AI1492">
        <f>YEAR(Table1[[#This Row],[Order Date]])</f>
        <v>2014</v>
      </c>
    </row>
    <row r="1493" spans="1:35" x14ac:dyDescent="0.3">
      <c r="A1493" t="s">
        <v>2887</v>
      </c>
      <c r="B1493" s="1">
        <v>41733</v>
      </c>
      <c r="C1493" t="s">
        <v>1068</v>
      </c>
      <c r="D1493" t="s">
        <v>974</v>
      </c>
      <c r="E1493" t="s">
        <v>46</v>
      </c>
      <c r="F1493" t="s">
        <v>47</v>
      </c>
      <c r="G1493" t="s">
        <v>134</v>
      </c>
      <c r="H1493" t="s">
        <v>48</v>
      </c>
      <c r="I1493" t="s">
        <v>92</v>
      </c>
      <c r="J1493" t="s">
        <v>1233</v>
      </c>
      <c r="K1493" t="s">
        <v>33</v>
      </c>
      <c r="L1493" t="s">
        <v>34</v>
      </c>
      <c r="M1493" t="s">
        <v>35</v>
      </c>
      <c r="N1493" s="1">
        <v>41734</v>
      </c>
      <c r="O1493" t="s">
        <v>711</v>
      </c>
      <c r="P1493" s="3" t="s">
        <v>1234</v>
      </c>
      <c r="Q1493" t="s">
        <v>1235</v>
      </c>
      <c r="R1493">
        <v>8</v>
      </c>
      <c r="S1493" t="s">
        <v>5556</v>
      </c>
      <c r="T1493" s="2">
        <v>0</v>
      </c>
      <c r="U1493" t="s">
        <v>3508</v>
      </c>
      <c r="V1493" t="s">
        <v>5125</v>
      </c>
      <c r="W1493" t="s">
        <v>1239</v>
      </c>
      <c r="X1493" t="s">
        <v>10140</v>
      </c>
      <c r="Y1493" s="3">
        <f>VALUE(SUBSTITUTE(Table1[[#This Row],[Order Total]],"$",""))</f>
        <v>147.69</v>
      </c>
      <c r="Z1493">
        <f>VALUE(SUBSTITUTE(Table1[[#This Row],[Total]],"$",""))</f>
        <v>141.38</v>
      </c>
      <c r="AA1493" s="3">
        <f>Table1[[#This Row],[Order Total Number]]-Table1[[#This Row],[Total Number]]</f>
        <v>6.3100000000000023</v>
      </c>
      <c r="AB1493">
        <f>VALUE(SUBSTITUTE(Table1[[#This Row],[Shipping Cost]],"$",""))</f>
        <v>11.15</v>
      </c>
      <c r="AC1493">
        <f>VALUE(SUBSTITUTE(Table1[[#This Row],[Discount $]],"$",""))</f>
        <v>5.21</v>
      </c>
      <c r="AD1493">
        <f>VALUE(SUBSTITUTE(Table1[[#This Row],[Retail Price]],"$",""))</f>
        <v>7.28</v>
      </c>
      <c r="AE1493" s="4">
        <f>(Table1[[#This Row],[Retail Price Number]]*Table1[[#This Row],[Order Quantity]])-Table1[[#This Row],[Discount $ Number]]+Table1[[#This Row],[Shipping Cost Number]]</f>
        <v>64.180000000000007</v>
      </c>
      <c r="AF1493">
        <f>Table1[[#This Row],[Retail Price Number]]*Table1[[#This Row],[Order Quantity]]-Table1[[#This Row],[Discount $ Number]]</f>
        <v>53.03</v>
      </c>
      <c r="AG1493">
        <f>(Table1[[#This Row],[Retail Price Number]]*Table1[[#This Row],[Order Quantity]])-Table1[[#This Row],[Discount $ Number]]-Table1[[#This Row],[Shipping Cost Number]]</f>
        <v>41.88</v>
      </c>
      <c r="AH1493">
        <f>Table1[[#This Row],[Retail Price Number]]*Table1[[#This Row],[Order Quantity]]</f>
        <v>58.24</v>
      </c>
      <c r="AI1493">
        <f>YEAR(Table1[[#This Row],[Order Date]])</f>
        <v>2014</v>
      </c>
    </row>
    <row r="1494" spans="1:35" x14ac:dyDescent="0.3">
      <c r="A1494" t="s">
        <v>2887</v>
      </c>
      <c r="B1494" s="1">
        <v>41903</v>
      </c>
      <c r="C1494" t="s">
        <v>105</v>
      </c>
      <c r="D1494" t="s">
        <v>106</v>
      </c>
      <c r="E1494" t="s">
        <v>46</v>
      </c>
      <c r="F1494" t="s">
        <v>47</v>
      </c>
      <c r="G1494" t="s">
        <v>77</v>
      </c>
      <c r="H1494" t="s">
        <v>107</v>
      </c>
      <c r="I1494" t="s">
        <v>121</v>
      </c>
      <c r="J1494" t="s">
        <v>478</v>
      </c>
      <c r="K1494" t="s">
        <v>94</v>
      </c>
      <c r="L1494" t="s">
        <v>34</v>
      </c>
      <c r="M1494" t="s">
        <v>35</v>
      </c>
      <c r="N1494" s="1">
        <v>41904</v>
      </c>
      <c r="O1494" t="s">
        <v>479</v>
      </c>
      <c r="P1494" s="3" t="s">
        <v>480</v>
      </c>
      <c r="Q1494" t="s">
        <v>98</v>
      </c>
      <c r="R1494">
        <v>3</v>
      </c>
      <c r="S1494" t="s">
        <v>8103</v>
      </c>
      <c r="T1494" s="2">
        <v>0</v>
      </c>
      <c r="U1494" t="s">
        <v>378</v>
      </c>
      <c r="V1494" t="s">
        <v>6161</v>
      </c>
      <c r="W1494" t="s">
        <v>224</v>
      </c>
      <c r="X1494" t="s">
        <v>7297</v>
      </c>
      <c r="Y1494" s="3">
        <f>VALUE(SUBSTITUTE(Table1[[#This Row],[Order Total]],"$",""))</f>
        <v>30.63</v>
      </c>
      <c r="Z1494">
        <f>VALUE(SUBSTITUTE(Table1[[#This Row],[Total]],"$",""))</f>
        <v>31.32</v>
      </c>
      <c r="AA1494" s="3">
        <f>Table1[[#This Row],[Order Total Number]]-Table1[[#This Row],[Total Number]]</f>
        <v>-0.69000000000000128</v>
      </c>
      <c r="AB1494">
        <f>VALUE(SUBSTITUTE(Table1[[#This Row],[Shipping Cost]],"$",""))</f>
        <v>0.5</v>
      </c>
      <c r="AC1494">
        <f>VALUE(SUBSTITUTE(Table1[[#This Row],[Discount $]],"$",""))</f>
        <v>2.63</v>
      </c>
      <c r="AD1494">
        <f>VALUE(SUBSTITUTE(Table1[[#This Row],[Retail Price]],"$",""))</f>
        <v>2.61</v>
      </c>
      <c r="AE1494" s="4">
        <f>(Table1[[#This Row],[Retail Price Number]]*Table1[[#This Row],[Order Quantity]])-Table1[[#This Row],[Discount $ Number]]+Table1[[#This Row],[Shipping Cost Number]]</f>
        <v>5.7</v>
      </c>
      <c r="AF1494">
        <f>Table1[[#This Row],[Retail Price Number]]*Table1[[#This Row],[Order Quantity]]-Table1[[#This Row],[Discount $ Number]]</f>
        <v>5.2</v>
      </c>
      <c r="AG1494">
        <f>(Table1[[#This Row],[Retail Price Number]]*Table1[[#This Row],[Order Quantity]])-Table1[[#This Row],[Discount $ Number]]-Table1[[#This Row],[Shipping Cost Number]]</f>
        <v>4.7</v>
      </c>
      <c r="AH1494">
        <f>Table1[[#This Row],[Retail Price Number]]*Table1[[#This Row],[Order Quantity]]</f>
        <v>7.83</v>
      </c>
      <c r="AI1494">
        <f>YEAR(Table1[[#This Row],[Order Date]])</f>
        <v>2014</v>
      </c>
    </row>
    <row r="1495" spans="1:35" x14ac:dyDescent="0.3">
      <c r="A1495" t="s">
        <v>2887</v>
      </c>
      <c r="B1495" s="1">
        <v>41717</v>
      </c>
      <c r="C1495" t="s">
        <v>1849</v>
      </c>
      <c r="D1495" t="s">
        <v>106</v>
      </c>
      <c r="E1495" t="s">
        <v>46</v>
      </c>
      <c r="F1495" t="s">
        <v>47</v>
      </c>
      <c r="G1495" t="s">
        <v>77</v>
      </c>
      <c r="H1495" t="s">
        <v>107</v>
      </c>
      <c r="I1495" t="s">
        <v>92</v>
      </c>
      <c r="J1495" t="s">
        <v>734</v>
      </c>
      <c r="K1495" t="s">
        <v>94</v>
      </c>
      <c r="L1495" t="s">
        <v>95</v>
      </c>
      <c r="M1495" t="s">
        <v>35</v>
      </c>
      <c r="N1495" s="1">
        <v>41719</v>
      </c>
      <c r="O1495" t="s">
        <v>735</v>
      </c>
      <c r="P1495" s="3" t="s">
        <v>736</v>
      </c>
      <c r="Q1495" t="s">
        <v>737</v>
      </c>
      <c r="R1495">
        <v>8</v>
      </c>
      <c r="S1495" t="s">
        <v>6652</v>
      </c>
      <c r="T1495" s="2">
        <v>0.04</v>
      </c>
      <c r="U1495" t="s">
        <v>1038</v>
      </c>
      <c r="V1495" t="s">
        <v>11907</v>
      </c>
      <c r="W1495" t="s">
        <v>741</v>
      </c>
      <c r="X1495" t="s">
        <v>12789</v>
      </c>
      <c r="Y1495" s="3">
        <f>VALUE(SUBSTITUTE(Table1[[#This Row],[Order Total]],"$",""))</f>
        <v>129.44999999999999</v>
      </c>
      <c r="Z1495">
        <f>VALUE(SUBSTITUTE(Table1[[#This Row],[Total]],"$",""))</f>
        <v>124.45</v>
      </c>
      <c r="AA1495" s="3">
        <f>Table1[[#This Row],[Order Total Number]]-Table1[[#This Row],[Total Number]]</f>
        <v>4.9999999999999858</v>
      </c>
      <c r="AB1495">
        <f>VALUE(SUBSTITUTE(Table1[[#This Row],[Shipping Cost]],"$",""))</f>
        <v>5.47</v>
      </c>
      <c r="AC1495">
        <f>VALUE(SUBSTITUTE(Table1[[#This Row],[Discount $]],"$",""))</f>
        <v>5.57</v>
      </c>
      <c r="AD1495">
        <f>VALUE(SUBSTITUTE(Table1[[#This Row],[Retail Price]],"$",""))</f>
        <v>3.58</v>
      </c>
      <c r="AE1495" s="4">
        <f>(Table1[[#This Row],[Retail Price Number]]*Table1[[#This Row],[Order Quantity]])-Table1[[#This Row],[Discount $ Number]]+Table1[[#This Row],[Shipping Cost Number]]</f>
        <v>28.54</v>
      </c>
      <c r="AF1495">
        <f>Table1[[#This Row],[Retail Price Number]]*Table1[[#This Row],[Order Quantity]]-Table1[[#This Row],[Discount $ Number]]</f>
        <v>23.07</v>
      </c>
      <c r="AG1495">
        <f>(Table1[[#This Row],[Retail Price Number]]*Table1[[#This Row],[Order Quantity]])-Table1[[#This Row],[Discount $ Number]]-Table1[[#This Row],[Shipping Cost Number]]</f>
        <v>17.600000000000001</v>
      </c>
      <c r="AH1495">
        <f>Table1[[#This Row],[Retail Price Number]]*Table1[[#This Row],[Order Quantity]]</f>
        <v>28.64</v>
      </c>
      <c r="AI1495">
        <f>YEAR(Table1[[#This Row],[Order Date]])</f>
        <v>2014</v>
      </c>
    </row>
    <row r="1496" spans="1:35" x14ac:dyDescent="0.3">
      <c r="A1496" t="s">
        <v>11515</v>
      </c>
      <c r="B1496" s="1">
        <v>41460</v>
      </c>
      <c r="C1496" t="s">
        <v>2008</v>
      </c>
      <c r="D1496" t="s">
        <v>144</v>
      </c>
      <c r="E1496" t="s">
        <v>46</v>
      </c>
      <c r="F1496" t="s">
        <v>47</v>
      </c>
      <c r="G1496" t="s">
        <v>91</v>
      </c>
      <c r="H1496" t="s">
        <v>107</v>
      </c>
      <c r="I1496" t="s">
        <v>92</v>
      </c>
      <c r="J1496" t="s">
        <v>985</v>
      </c>
      <c r="K1496" t="s">
        <v>94</v>
      </c>
      <c r="L1496" t="s">
        <v>34</v>
      </c>
      <c r="M1496" t="s">
        <v>35</v>
      </c>
      <c r="N1496" s="1">
        <v>41462</v>
      </c>
      <c r="O1496" t="s">
        <v>39</v>
      </c>
      <c r="P1496" s="3" t="s">
        <v>986</v>
      </c>
      <c r="Q1496" t="s">
        <v>489</v>
      </c>
      <c r="R1496">
        <v>46</v>
      </c>
      <c r="S1496" t="s">
        <v>11516</v>
      </c>
      <c r="T1496" s="2">
        <v>0.09</v>
      </c>
      <c r="U1496" t="s">
        <v>1898</v>
      </c>
      <c r="V1496" t="s">
        <v>11517</v>
      </c>
      <c r="W1496" t="s">
        <v>990</v>
      </c>
      <c r="X1496" t="s">
        <v>11518</v>
      </c>
      <c r="Y1496" s="3">
        <f>VALUE(SUBSTITUTE(Table1[[#This Row],[Order Total]],"$",""))</f>
        <v>133.38</v>
      </c>
      <c r="Z1496">
        <f>VALUE(SUBSTITUTE(Table1[[#This Row],[Total]],"$",""))</f>
        <v>141.16</v>
      </c>
      <c r="AA1496" s="3">
        <f>Table1[[#This Row],[Order Total Number]]-Table1[[#This Row],[Total Number]]</f>
        <v>-7.7800000000000011</v>
      </c>
      <c r="AB1496">
        <f>VALUE(SUBSTITUTE(Table1[[#This Row],[Shipping Cost]],"$",""))</f>
        <v>1.2</v>
      </c>
      <c r="AC1496">
        <f>VALUE(SUBSTITUTE(Table1[[#This Row],[Discount $]],"$",""))</f>
        <v>7.02</v>
      </c>
      <c r="AD1496">
        <f>VALUE(SUBSTITUTE(Table1[[#This Row],[Retail Price]],"$",""))</f>
        <v>4.26</v>
      </c>
      <c r="AE1496" s="4">
        <f>(Table1[[#This Row],[Retail Price Number]]*Table1[[#This Row],[Order Quantity]])-Table1[[#This Row],[Discount $ Number]]+Table1[[#This Row],[Shipping Cost Number]]</f>
        <v>190.13999999999996</v>
      </c>
      <c r="AF1496">
        <f>Table1[[#This Row],[Retail Price Number]]*Table1[[#This Row],[Order Quantity]]-Table1[[#This Row],[Discount $ Number]]</f>
        <v>188.93999999999997</v>
      </c>
      <c r="AG1496">
        <f>(Table1[[#This Row],[Retail Price Number]]*Table1[[#This Row],[Order Quantity]])-Table1[[#This Row],[Discount $ Number]]-Table1[[#This Row],[Shipping Cost Number]]</f>
        <v>187.73999999999998</v>
      </c>
      <c r="AH1496">
        <f>Table1[[#This Row],[Retail Price Number]]*Table1[[#This Row],[Order Quantity]]</f>
        <v>195.95999999999998</v>
      </c>
      <c r="AI1496">
        <f>YEAR(Table1[[#This Row],[Order Date]])</f>
        <v>2013</v>
      </c>
    </row>
    <row r="1497" spans="1:35" x14ac:dyDescent="0.3">
      <c r="A1497" t="s">
        <v>10341</v>
      </c>
      <c r="B1497" s="1">
        <v>41729</v>
      </c>
      <c r="C1497" t="s">
        <v>6373</v>
      </c>
      <c r="D1497" t="s">
        <v>766</v>
      </c>
      <c r="E1497" t="s">
        <v>27</v>
      </c>
      <c r="F1497" t="s">
        <v>28</v>
      </c>
      <c r="G1497" t="s">
        <v>29</v>
      </c>
      <c r="H1497" t="s">
        <v>217</v>
      </c>
      <c r="I1497" t="s">
        <v>92</v>
      </c>
      <c r="J1497" t="s">
        <v>896</v>
      </c>
      <c r="K1497" t="s">
        <v>33</v>
      </c>
      <c r="L1497" t="s">
        <v>34</v>
      </c>
      <c r="M1497" t="s">
        <v>35</v>
      </c>
      <c r="N1497" s="1">
        <v>41729</v>
      </c>
      <c r="O1497" t="s">
        <v>501</v>
      </c>
      <c r="P1497" s="3" t="s">
        <v>897</v>
      </c>
      <c r="Q1497" t="s">
        <v>898</v>
      </c>
      <c r="R1497">
        <v>33</v>
      </c>
      <c r="S1497" t="s">
        <v>4089</v>
      </c>
      <c r="T1497" s="2">
        <v>0.05</v>
      </c>
      <c r="U1497" t="s">
        <v>10342</v>
      </c>
      <c r="V1497" t="s">
        <v>6216</v>
      </c>
      <c r="W1497" t="s">
        <v>902</v>
      </c>
      <c r="X1497" t="s">
        <v>8604</v>
      </c>
      <c r="Y1497" s="3">
        <f>VALUE(SUBSTITUTE(Table1[[#This Row],[Order Total]],"$",""))</f>
        <v>8.1999999999999993</v>
      </c>
      <c r="Z1497">
        <f>VALUE(SUBSTITUTE(Table1[[#This Row],[Total]],"$",""))</f>
        <v>10.45</v>
      </c>
      <c r="AA1497" s="3">
        <f>Table1[[#This Row],[Order Total Number]]-Table1[[#This Row],[Total Number]]</f>
        <v>-2.25</v>
      </c>
      <c r="AB1497">
        <f>VALUE(SUBSTITUTE(Table1[[#This Row],[Shipping Cost]],"$",""))</f>
        <v>13.89</v>
      </c>
      <c r="AC1497">
        <f>VALUE(SUBSTITUTE(Table1[[#This Row],[Discount $]],"$",""))</f>
        <v>0.91</v>
      </c>
      <c r="AD1497">
        <f>VALUE(SUBSTITUTE(Table1[[#This Row],[Retail Price]],"$",""))</f>
        <v>36.549999999999997</v>
      </c>
      <c r="AE1497" s="4">
        <f>(Table1[[#This Row],[Retail Price Number]]*Table1[[#This Row],[Order Quantity]])-Table1[[#This Row],[Discount $ Number]]+Table1[[#This Row],[Shipping Cost Number]]</f>
        <v>1219.1299999999999</v>
      </c>
      <c r="AF1497">
        <f>Table1[[#This Row],[Retail Price Number]]*Table1[[#This Row],[Order Quantity]]-Table1[[#This Row],[Discount $ Number]]</f>
        <v>1205.2399999999998</v>
      </c>
      <c r="AG1497">
        <f>(Table1[[#This Row],[Retail Price Number]]*Table1[[#This Row],[Order Quantity]])-Table1[[#This Row],[Discount $ Number]]-Table1[[#This Row],[Shipping Cost Number]]</f>
        <v>1191.3499999999997</v>
      </c>
      <c r="AH1497">
        <f>Table1[[#This Row],[Retail Price Number]]*Table1[[#This Row],[Order Quantity]]</f>
        <v>1206.1499999999999</v>
      </c>
      <c r="AI1497">
        <f>YEAR(Table1[[#This Row],[Order Date]])</f>
        <v>2014</v>
      </c>
    </row>
    <row r="1498" spans="1:35" x14ac:dyDescent="0.3">
      <c r="A1498" t="s">
        <v>10341</v>
      </c>
      <c r="B1498" s="1">
        <v>41729</v>
      </c>
      <c r="C1498" t="s">
        <v>6373</v>
      </c>
      <c r="D1498" t="s">
        <v>766</v>
      </c>
      <c r="E1498" t="s">
        <v>27</v>
      </c>
      <c r="F1498" t="s">
        <v>28</v>
      </c>
      <c r="G1498" t="s">
        <v>134</v>
      </c>
      <c r="H1498" t="s">
        <v>217</v>
      </c>
      <c r="I1498" t="s">
        <v>196</v>
      </c>
      <c r="J1498" t="s">
        <v>4088</v>
      </c>
      <c r="K1498" t="s">
        <v>94</v>
      </c>
      <c r="L1498" t="s">
        <v>34</v>
      </c>
      <c r="M1498" t="s">
        <v>156</v>
      </c>
      <c r="N1498" s="1">
        <v>41729</v>
      </c>
      <c r="O1498" t="s">
        <v>84</v>
      </c>
      <c r="P1498" s="3" t="s">
        <v>4089</v>
      </c>
      <c r="Q1498" t="s">
        <v>4090</v>
      </c>
      <c r="R1498">
        <v>21</v>
      </c>
      <c r="S1498" t="s">
        <v>4089</v>
      </c>
      <c r="T1498" s="2">
        <v>0</v>
      </c>
      <c r="U1498" t="s">
        <v>10342</v>
      </c>
      <c r="V1498" t="s">
        <v>6216</v>
      </c>
      <c r="W1498" t="s">
        <v>123</v>
      </c>
      <c r="X1498" t="s">
        <v>8604</v>
      </c>
      <c r="Y1498" s="3">
        <f>VALUE(SUBSTITUTE(Table1[[#This Row],[Order Total]],"$",""))</f>
        <v>8.1999999999999993</v>
      </c>
      <c r="Z1498">
        <f>VALUE(SUBSTITUTE(Table1[[#This Row],[Total]],"$",""))</f>
        <v>10.45</v>
      </c>
      <c r="AA1498" s="3">
        <f>Table1[[#This Row],[Order Total Number]]-Table1[[#This Row],[Total Number]]</f>
        <v>-2.25</v>
      </c>
      <c r="AB1498">
        <f>VALUE(SUBSTITUTE(Table1[[#This Row],[Shipping Cost]],"$",""))</f>
        <v>2.25</v>
      </c>
      <c r="AC1498">
        <f>VALUE(SUBSTITUTE(Table1[[#This Row],[Discount $]],"$",""))</f>
        <v>0.91</v>
      </c>
      <c r="AD1498">
        <f>VALUE(SUBSTITUTE(Table1[[#This Row],[Retail Price]],"$",""))</f>
        <v>9.11</v>
      </c>
      <c r="AE1498" s="4">
        <f>(Table1[[#This Row],[Retail Price Number]]*Table1[[#This Row],[Order Quantity]])-Table1[[#This Row],[Discount $ Number]]+Table1[[#This Row],[Shipping Cost Number]]</f>
        <v>192.65</v>
      </c>
      <c r="AF1498">
        <f>Table1[[#This Row],[Retail Price Number]]*Table1[[#This Row],[Order Quantity]]-Table1[[#This Row],[Discount $ Number]]</f>
        <v>190.4</v>
      </c>
      <c r="AG1498">
        <f>(Table1[[#This Row],[Retail Price Number]]*Table1[[#This Row],[Order Quantity]])-Table1[[#This Row],[Discount $ Number]]-Table1[[#This Row],[Shipping Cost Number]]</f>
        <v>188.15</v>
      </c>
      <c r="AH1498">
        <f>Table1[[#This Row],[Retail Price Number]]*Table1[[#This Row],[Order Quantity]]</f>
        <v>191.31</v>
      </c>
      <c r="AI1498">
        <f>YEAR(Table1[[#This Row],[Order Date]])</f>
        <v>2014</v>
      </c>
    </row>
    <row r="1499" spans="1:35" x14ac:dyDescent="0.3">
      <c r="A1499" t="s">
        <v>10341</v>
      </c>
      <c r="B1499" s="1">
        <v>41729</v>
      </c>
      <c r="C1499" t="s">
        <v>6373</v>
      </c>
      <c r="D1499" t="s">
        <v>766</v>
      </c>
      <c r="E1499" t="s">
        <v>27</v>
      </c>
      <c r="F1499" t="s">
        <v>28</v>
      </c>
      <c r="G1499" t="s">
        <v>77</v>
      </c>
      <c r="H1499" t="s">
        <v>217</v>
      </c>
      <c r="I1499" t="s">
        <v>196</v>
      </c>
      <c r="J1499" t="s">
        <v>896</v>
      </c>
      <c r="K1499" t="s">
        <v>94</v>
      </c>
      <c r="L1499" t="s">
        <v>95</v>
      </c>
      <c r="M1499" t="s">
        <v>35</v>
      </c>
      <c r="N1499" s="1">
        <v>41729</v>
      </c>
      <c r="O1499" t="s">
        <v>501</v>
      </c>
      <c r="P1499" s="3" t="s">
        <v>897</v>
      </c>
      <c r="Q1499" t="s">
        <v>898</v>
      </c>
      <c r="R1499">
        <v>15</v>
      </c>
      <c r="S1499" t="s">
        <v>4089</v>
      </c>
      <c r="T1499" s="2">
        <v>0</v>
      </c>
      <c r="U1499" t="s">
        <v>10342</v>
      </c>
      <c r="V1499" t="s">
        <v>6216</v>
      </c>
      <c r="W1499" t="s">
        <v>902</v>
      </c>
      <c r="X1499" t="s">
        <v>8604</v>
      </c>
      <c r="Y1499" s="3">
        <f>VALUE(SUBSTITUTE(Table1[[#This Row],[Order Total]],"$",""))</f>
        <v>8.1999999999999993</v>
      </c>
      <c r="Z1499">
        <f>VALUE(SUBSTITUTE(Table1[[#This Row],[Total]],"$",""))</f>
        <v>10.45</v>
      </c>
      <c r="AA1499" s="3">
        <f>Table1[[#This Row],[Order Total Number]]-Table1[[#This Row],[Total Number]]</f>
        <v>-2.25</v>
      </c>
      <c r="AB1499">
        <f>VALUE(SUBSTITUTE(Table1[[#This Row],[Shipping Cost]],"$",""))</f>
        <v>13.89</v>
      </c>
      <c r="AC1499">
        <f>VALUE(SUBSTITUTE(Table1[[#This Row],[Discount $]],"$",""))</f>
        <v>0.91</v>
      </c>
      <c r="AD1499">
        <f>VALUE(SUBSTITUTE(Table1[[#This Row],[Retail Price]],"$",""))</f>
        <v>36.549999999999997</v>
      </c>
      <c r="AE1499" s="4">
        <f>(Table1[[#This Row],[Retail Price Number]]*Table1[[#This Row],[Order Quantity]])-Table1[[#This Row],[Discount $ Number]]+Table1[[#This Row],[Shipping Cost Number]]</f>
        <v>561.23</v>
      </c>
      <c r="AF1499">
        <f>Table1[[#This Row],[Retail Price Number]]*Table1[[#This Row],[Order Quantity]]-Table1[[#This Row],[Discount $ Number]]</f>
        <v>547.34</v>
      </c>
      <c r="AG1499">
        <f>(Table1[[#This Row],[Retail Price Number]]*Table1[[#This Row],[Order Quantity]])-Table1[[#This Row],[Discount $ Number]]-Table1[[#This Row],[Shipping Cost Number]]</f>
        <v>533.45000000000005</v>
      </c>
      <c r="AH1499">
        <f>Table1[[#This Row],[Retail Price Number]]*Table1[[#This Row],[Order Quantity]]</f>
        <v>548.25</v>
      </c>
      <c r="AI1499">
        <f>YEAR(Table1[[#This Row],[Order Date]])</f>
        <v>2014</v>
      </c>
    </row>
    <row r="1500" spans="1:35" x14ac:dyDescent="0.3">
      <c r="A1500" t="s">
        <v>5467</v>
      </c>
      <c r="B1500" s="1">
        <v>41430</v>
      </c>
      <c r="C1500" t="s">
        <v>621</v>
      </c>
      <c r="D1500" t="s">
        <v>622</v>
      </c>
      <c r="E1500" t="s">
        <v>27</v>
      </c>
      <c r="F1500" t="s">
        <v>28</v>
      </c>
      <c r="G1500" t="s">
        <v>29</v>
      </c>
      <c r="H1500" t="s">
        <v>433</v>
      </c>
      <c r="I1500" t="s">
        <v>63</v>
      </c>
      <c r="J1500" t="s">
        <v>975</v>
      </c>
      <c r="K1500" t="s">
        <v>94</v>
      </c>
      <c r="L1500" t="s">
        <v>34</v>
      </c>
      <c r="M1500" t="s">
        <v>35</v>
      </c>
      <c r="N1500" s="1">
        <v>41430</v>
      </c>
      <c r="O1500" t="s">
        <v>976</v>
      </c>
      <c r="P1500" s="3" t="s">
        <v>977</v>
      </c>
      <c r="Q1500" t="s">
        <v>978</v>
      </c>
      <c r="R1500">
        <v>34</v>
      </c>
      <c r="S1500" t="s">
        <v>5468</v>
      </c>
      <c r="T1500" s="2">
        <v>0.03</v>
      </c>
      <c r="U1500" t="s">
        <v>956</v>
      </c>
      <c r="V1500" t="s">
        <v>5469</v>
      </c>
      <c r="W1500" t="s">
        <v>982</v>
      </c>
      <c r="X1500" t="s">
        <v>3286</v>
      </c>
      <c r="Y1500" s="3">
        <f>VALUE(SUBSTITUTE(Table1[[#This Row],[Order Total]],"$",""))</f>
        <v>131.76</v>
      </c>
      <c r="Z1500">
        <f>VALUE(SUBSTITUTE(Table1[[#This Row],[Total]],"$",""))</f>
        <v>132.36000000000001</v>
      </c>
      <c r="AA1500" s="3">
        <f>Table1[[#This Row],[Order Total Number]]-Table1[[#This Row],[Total Number]]</f>
        <v>-0.60000000000002274</v>
      </c>
      <c r="AB1500">
        <f>VALUE(SUBSTITUTE(Table1[[#This Row],[Shipping Cost]],"$",""))</f>
        <v>3.14</v>
      </c>
      <c r="AC1500">
        <f>VALUE(SUBSTITUTE(Table1[[#This Row],[Discount $]],"$",""))</f>
        <v>12.04</v>
      </c>
      <c r="AD1500">
        <f>VALUE(SUBSTITUTE(Table1[[#This Row],[Retail Price]],"$",""))</f>
        <v>12.98</v>
      </c>
      <c r="AE1500" s="4">
        <f>(Table1[[#This Row],[Retail Price Number]]*Table1[[#This Row],[Order Quantity]])-Table1[[#This Row],[Discount $ Number]]+Table1[[#This Row],[Shipping Cost Number]]</f>
        <v>432.41999999999996</v>
      </c>
      <c r="AF1500">
        <f>Table1[[#This Row],[Retail Price Number]]*Table1[[#This Row],[Order Quantity]]-Table1[[#This Row],[Discount $ Number]]</f>
        <v>429.28</v>
      </c>
      <c r="AG1500">
        <f>(Table1[[#This Row],[Retail Price Number]]*Table1[[#This Row],[Order Quantity]])-Table1[[#This Row],[Discount $ Number]]-Table1[[#This Row],[Shipping Cost Number]]</f>
        <v>426.14</v>
      </c>
      <c r="AH1500">
        <f>Table1[[#This Row],[Retail Price Number]]*Table1[[#This Row],[Order Quantity]]</f>
        <v>441.32</v>
      </c>
      <c r="AI1500">
        <f>YEAR(Table1[[#This Row],[Order Date]])</f>
        <v>2013</v>
      </c>
    </row>
    <row r="1501" spans="1:35" x14ac:dyDescent="0.3">
      <c r="A1501" t="s">
        <v>2088</v>
      </c>
      <c r="B1501" s="1">
        <v>41730</v>
      </c>
      <c r="C1501" t="s">
        <v>75</v>
      </c>
      <c r="D1501" t="s">
        <v>76</v>
      </c>
      <c r="E1501" t="s">
        <v>27</v>
      </c>
      <c r="F1501" t="s">
        <v>28</v>
      </c>
      <c r="G1501" t="s">
        <v>91</v>
      </c>
      <c r="H1501" t="s">
        <v>78</v>
      </c>
      <c r="I1501" t="s">
        <v>121</v>
      </c>
      <c r="J1501" t="s">
        <v>1349</v>
      </c>
      <c r="K1501" t="s">
        <v>94</v>
      </c>
      <c r="L1501" t="s">
        <v>34</v>
      </c>
      <c r="M1501" t="s">
        <v>35</v>
      </c>
      <c r="N1501" s="1">
        <v>41731</v>
      </c>
      <c r="O1501" t="s">
        <v>1350</v>
      </c>
      <c r="P1501" s="3" t="s">
        <v>1351</v>
      </c>
      <c r="Q1501" t="s">
        <v>1352</v>
      </c>
      <c r="R1501">
        <v>22</v>
      </c>
      <c r="S1501" t="s">
        <v>2089</v>
      </c>
      <c r="T1501" s="2">
        <v>0.02</v>
      </c>
      <c r="U1501" t="s">
        <v>2090</v>
      </c>
      <c r="V1501" t="s">
        <v>2091</v>
      </c>
      <c r="W1501" t="s">
        <v>1353</v>
      </c>
      <c r="X1501" t="s">
        <v>2092</v>
      </c>
      <c r="Y1501" s="3">
        <f>VALUE(SUBSTITUTE(Table1[[#This Row],[Order Total]],"$",""))</f>
        <v>1658.47</v>
      </c>
      <c r="Z1501">
        <f>VALUE(SUBSTITUTE(Table1[[#This Row],[Total]],"$",""))</f>
        <v>1667.46</v>
      </c>
      <c r="AA1501" s="3">
        <f>Table1[[#This Row],[Order Total Number]]-Table1[[#This Row],[Total Number]]</f>
        <v>-8.9900000000000091</v>
      </c>
      <c r="AB1501">
        <f>VALUE(SUBSTITUTE(Table1[[#This Row],[Shipping Cost]],"$",""))</f>
        <v>8.99</v>
      </c>
      <c r="AC1501">
        <f>VALUE(SUBSTITUTE(Table1[[#This Row],[Discount $]],"$",""))</f>
        <v>144.21</v>
      </c>
      <c r="AD1501">
        <f>VALUE(SUBSTITUTE(Table1[[#This Row],[Retail Price]],"$",""))</f>
        <v>40.97</v>
      </c>
      <c r="AE1501" s="4">
        <f>(Table1[[#This Row],[Retail Price Number]]*Table1[[#This Row],[Order Quantity]])-Table1[[#This Row],[Discount $ Number]]+Table1[[#This Row],[Shipping Cost Number]]</f>
        <v>766.11999999999989</v>
      </c>
      <c r="AF1501">
        <f>Table1[[#This Row],[Retail Price Number]]*Table1[[#This Row],[Order Quantity]]-Table1[[#This Row],[Discount $ Number]]</f>
        <v>757.12999999999988</v>
      </c>
      <c r="AG1501">
        <f>(Table1[[#This Row],[Retail Price Number]]*Table1[[#This Row],[Order Quantity]])-Table1[[#This Row],[Discount $ Number]]-Table1[[#This Row],[Shipping Cost Number]]</f>
        <v>748.13999999999987</v>
      </c>
      <c r="AH1501">
        <f>Table1[[#This Row],[Retail Price Number]]*Table1[[#This Row],[Order Quantity]]</f>
        <v>901.33999999999992</v>
      </c>
      <c r="AI1501">
        <f>YEAR(Table1[[#This Row],[Order Date]])</f>
        <v>2014</v>
      </c>
    </row>
    <row r="1502" spans="1:35" x14ac:dyDescent="0.3">
      <c r="A1502" t="s">
        <v>2088</v>
      </c>
      <c r="B1502" s="1">
        <v>41929</v>
      </c>
      <c r="C1502" t="s">
        <v>2042</v>
      </c>
      <c r="D1502" t="s">
        <v>228</v>
      </c>
      <c r="E1502" t="s">
        <v>46</v>
      </c>
      <c r="F1502" t="s">
        <v>47</v>
      </c>
      <c r="G1502" t="s">
        <v>134</v>
      </c>
      <c r="H1502" t="s">
        <v>107</v>
      </c>
      <c r="I1502" t="s">
        <v>196</v>
      </c>
      <c r="J1502" t="s">
        <v>1474</v>
      </c>
      <c r="K1502" t="s">
        <v>94</v>
      </c>
      <c r="L1502" t="s">
        <v>109</v>
      </c>
      <c r="M1502" t="s">
        <v>156</v>
      </c>
      <c r="N1502" s="1">
        <v>41931</v>
      </c>
      <c r="O1502" t="s">
        <v>1369</v>
      </c>
      <c r="P1502" s="3" t="s">
        <v>96</v>
      </c>
      <c r="Q1502" t="s">
        <v>1475</v>
      </c>
      <c r="R1502">
        <v>33</v>
      </c>
      <c r="S1502" t="s">
        <v>3727</v>
      </c>
      <c r="T1502" s="2">
        <v>7.0000000000000007E-2</v>
      </c>
      <c r="U1502" t="s">
        <v>2702</v>
      </c>
      <c r="V1502" t="s">
        <v>3728</v>
      </c>
      <c r="W1502" t="s">
        <v>1478</v>
      </c>
      <c r="X1502" t="s">
        <v>3729</v>
      </c>
      <c r="Y1502" s="3">
        <f>VALUE(SUBSTITUTE(Table1[[#This Row],[Order Total]],"$",""))</f>
        <v>74.41</v>
      </c>
      <c r="Z1502">
        <f>VALUE(SUBSTITUTE(Table1[[#This Row],[Total]],"$",""))</f>
        <v>75.92</v>
      </c>
      <c r="AA1502" s="3">
        <f>Table1[[#This Row],[Order Total Number]]-Table1[[#This Row],[Total Number]]</f>
        <v>-1.5100000000000051</v>
      </c>
      <c r="AB1502">
        <f>VALUE(SUBSTITUTE(Table1[[#This Row],[Shipping Cost]],"$",""))</f>
        <v>1.29</v>
      </c>
      <c r="AC1502">
        <f>VALUE(SUBSTITUTE(Table1[[#This Row],[Discount $]],"$",""))</f>
        <v>5.65</v>
      </c>
      <c r="AD1502">
        <f>VALUE(SUBSTITUTE(Table1[[#This Row],[Retail Price]],"$",""))</f>
        <v>1.6</v>
      </c>
      <c r="AE1502" s="4">
        <f>(Table1[[#This Row],[Retail Price Number]]*Table1[[#This Row],[Order Quantity]])-Table1[[#This Row],[Discount $ Number]]+Table1[[#This Row],[Shipping Cost Number]]</f>
        <v>48.440000000000005</v>
      </c>
      <c r="AF1502">
        <f>Table1[[#This Row],[Retail Price Number]]*Table1[[#This Row],[Order Quantity]]-Table1[[#This Row],[Discount $ Number]]</f>
        <v>47.150000000000006</v>
      </c>
      <c r="AG1502">
        <f>(Table1[[#This Row],[Retail Price Number]]*Table1[[#This Row],[Order Quantity]])-Table1[[#This Row],[Discount $ Number]]-Table1[[#This Row],[Shipping Cost Number]]</f>
        <v>45.860000000000007</v>
      </c>
      <c r="AH1502">
        <f>Table1[[#This Row],[Retail Price Number]]*Table1[[#This Row],[Order Quantity]]</f>
        <v>52.800000000000004</v>
      </c>
      <c r="AI1502">
        <f>YEAR(Table1[[#This Row],[Order Date]])</f>
        <v>2014</v>
      </c>
    </row>
    <row r="1503" spans="1:35" x14ac:dyDescent="0.3">
      <c r="A1503" t="s">
        <v>2088</v>
      </c>
      <c r="B1503" s="1">
        <v>41835</v>
      </c>
      <c r="C1503" t="s">
        <v>7065</v>
      </c>
      <c r="D1503" t="s">
        <v>935</v>
      </c>
      <c r="E1503" t="s">
        <v>27</v>
      </c>
      <c r="F1503" t="s">
        <v>28</v>
      </c>
      <c r="G1503" t="s">
        <v>29</v>
      </c>
      <c r="H1503" t="s">
        <v>433</v>
      </c>
      <c r="I1503" t="s">
        <v>63</v>
      </c>
      <c r="J1503" t="s">
        <v>355</v>
      </c>
      <c r="K1503" t="s">
        <v>94</v>
      </c>
      <c r="L1503" t="s">
        <v>95</v>
      </c>
      <c r="M1503" t="s">
        <v>35</v>
      </c>
      <c r="N1503" s="1">
        <v>41835</v>
      </c>
      <c r="O1503" t="s">
        <v>129</v>
      </c>
      <c r="P1503" s="3" t="s">
        <v>356</v>
      </c>
      <c r="Q1503" t="s">
        <v>357</v>
      </c>
      <c r="R1503">
        <v>21</v>
      </c>
      <c r="S1503" t="s">
        <v>519</v>
      </c>
      <c r="T1503" s="2">
        <v>0</v>
      </c>
      <c r="U1503" t="s">
        <v>2147</v>
      </c>
      <c r="V1503" t="s">
        <v>2054</v>
      </c>
      <c r="W1503" t="s">
        <v>361</v>
      </c>
      <c r="X1503" t="s">
        <v>7066</v>
      </c>
      <c r="Y1503" s="3">
        <f>VALUE(SUBSTITUTE(Table1[[#This Row],[Order Total]],"$",""))</f>
        <v>131.93</v>
      </c>
      <c r="Z1503">
        <f>VALUE(SUBSTITUTE(Table1[[#This Row],[Total]],"$",""))</f>
        <v>136.13999999999999</v>
      </c>
      <c r="AA1503" s="3">
        <f>Table1[[#This Row],[Order Total Number]]-Table1[[#This Row],[Total Number]]</f>
        <v>-4.2099999999999795</v>
      </c>
      <c r="AB1503">
        <f>VALUE(SUBSTITUTE(Table1[[#This Row],[Shipping Cost]],"$",""))</f>
        <v>3.6</v>
      </c>
      <c r="AC1503">
        <f>VALUE(SUBSTITUTE(Table1[[#This Row],[Discount $]],"$",""))</f>
        <v>5.95</v>
      </c>
      <c r="AD1503">
        <f>VALUE(SUBSTITUTE(Table1[[#This Row],[Retail Price]],"$",""))</f>
        <v>5.68</v>
      </c>
      <c r="AE1503" s="4">
        <f>(Table1[[#This Row],[Retail Price Number]]*Table1[[#This Row],[Order Quantity]])-Table1[[#This Row],[Discount $ Number]]+Table1[[#This Row],[Shipping Cost Number]]</f>
        <v>116.92999999999999</v>
      </c>
      <c r="AF1503">
        <f>Table1[[#This Row],[Retail Price Number]]*Table1[[#This Row],[Order Quantity]]-Table1[[#This Row],[Discount $ Number]]</f>
        <v>113.33</v>
      </c>
      <c r="AG1503">
        <f>(Table1[[#This Row],[Retail Price Number]]*Table1[[#This Row],[Order Quantity]])-Table1[[#This Row],[Discount $ Number]]-Table1[[#This Row],[Shipping Cost Number]]</f>
        <v>109.73</v>
      </c>
      <c r="AH1503">
        <f>Table1[[#This Row],[Retail Price Number]]*Table1[[#This Row],[Order Quantity]]</f>
        <v>119.28</v>
      </c>
      <c r="AI1503">
        <f>YEAR(Table1[[#This Row],[Order Date]])</f>
        <v>2014</v>
      </c>
    </row>
    <row r="1504" spans="1:35" x14ac:dyDescent="0.3">
      <c r="A1504" t="s">
        <v>12482</v>
      </c>
      <c r="B1504" s="1">
        <v>41363</v>
      </c>
      <c r="C1504" t="s">
        <v>928</v>
      </c>
      <c r="D1504" t="s">
        <v>929</v>
      </c>
      <c r="E1504" t="s">
        <v>27</v>
      </c>
      <c r="F1504" t="s">
        <v>28</v>
      </c>
      <c r="G1504" t="s">
        <v>91</v>
      </c>
      <c r="H1504" t="s">
        <v>217</v>
      </c>
      <c r="I1504" t="s">
        <v>196</v>
      </c>
      <c r="J1504" t="s">
        <v>975</v>
      </c>
      <c r="K1504" t="s">
        <v>33</v>
      </c>
      <c r="L1504" t="s">
        <v>34</v>
      </c>
      <c r="M1504" t="s">
        <v>35</v>
      </c>
      <c r="N1504" s="1">
        <v>41364</v>
      </c>
      <c r="O1504" t="s">
        <v>976</v>
      </c>
      <c r="P1504" s="3" t="s">
        <v>977</v>
      </c>
      <c r="Q1504" t="s">
        <v>978</v>
      </c>
      <c r="R1504">
        <v>22</v>
      </c>
      <c r="S1504" t="s">
        <v>12483</v>
      </c>
      <c r="T1504" s="2">
        <v>0.09</v>
      </c>
      <c r="U1504" t="s">
        <v>127</v>
      </c>
      <c r="V1504" t="s">
        <v>12484</v>
      </c>
      <c r="W1504" t="s">
        <v>982</v>
      </c>
      <c r="X1504" t="s">
        <v>12485</v>
      </c>
      <c r="Y1504" s="3">
        <f>VALUE(SUBSTITUTE(Table1[[#This Row],[Order Total]],"$",""))</f>
        <v>339.93</v>
      </c>
      <c r="Z1504">
        <f>VALUE(SUBSTITUTE(Table1[[#This Row],[Total]],"$",""))</f>
        <v>342.34</v>
      </c>
      <c r="AA1504" s="3">
        <f>Table1[[#This Row],[Order Total Number]]-Table1[[#This Row],[Total Number]]</f>
        <v>-2.4099999999999682</v>
      </c>
      <c r="AB1504">
        <f>VALUE(SUBSTITUTE(Table1[[#This Row],[Shipping Cost]],"$",""))</f>
        <v>3.14</v>
      </c>
      <c r="AC1504">
        <f>VALUE(SUBSTITUTE(Table1[[#This Row],[Discount $]],"$",""))</f>
        <v>0</v>
      </c>
      <c r="AD1504">
        <f>VALUE(SUBSTITUTE(Table1[[#This Row],[Retail Price]],"$",""))</f>
        <v>12.98</v>
      </c>
      <c r="AE1504" s="4">
        <f>(Table1[[#This Row],[Retail Price Number]]*Table1[[#This Row],[Order Quantity]])-Table1[[#This Row],[Discount $ Number]]+Table1[[#This Row],[Shipping Cost Number]]</f>
        <v>288.7</v>
      </c>
      <c r="AF1504">
        <f>Table1[[#This Row],[Retail Price Number]]*Table1[[#This Row],[Order Quantity]]-Table1[[#This Row],[Discount $ Number]]</f>
        <v>285.56</v>
      </c>
      <c r="AG1504">
        <f>(Table1[[#This Row],[Retail Price Number]]*Table1[[#This Row],[Order Quantity]])-Table1[[#This Row],[Discount $ Number]]-Table1[[#This Row],[Shipping Cost Number]]</f>
        <v>282.42</v>
      </c>
      <c r="AH1504">
        <f>Table1[[#This Row],[Retail Price Number]]*Table1[[#This Row],[Order Quantity]]</f>
        <v>285.56</v>
      </c>
      <c r="AI1504">
        <f>YEAR(Table1[[#This Row],[Order Date]])</f>
        <v>2013</v>
      </c>
    </row>
    <row r="1505" spans="1:35" x14ac:dyDescent="0.3">
      <c r="A1505" t="s">
        <v>3132</v>
      </c>
      <c r="B1505" s="1">
        <v>42018</v>
      </c>
      <c r="C1505" t="s">
        <v>311</v>
      </c>
      <c r="D1505" t="s">
        <v>312</v>
      </c>
      <c r="E1505" t="s">
        <v>27</v>
      </c>
      <c r="F1505" t="s">
        <v>28</v>
      </c>
      <c r="G1505" t="s">
        <v>77</v>
      </c>
      <c r="H1505" t="s">
        <v>205</v>
      </c>
      <c r="I1505" t="s">
        <v>63</v>
      </c>
      <c r="J1505" t="s">
        <v>313</v>
      </c>
      <c r="K1505" t="s">
        <v>33</v>
      </c>
      <c r="L1505" t="s">
        <v>392</v>
      </c>
      <c r="M1505" t="s">
        <v>393</v>
      </c>
      <c r="N1505" s="1">
        <v>42019</v>
      </c>
      <c r="O1505" t="s">
        <v>314</v>
      </c>
      <c r="P1505" s="3" t="s">
        <v>315</v>
      </c>
      <c r="Q1505" t="s">
        <v>316</v>
      </c>
      <c r="R1505">
        <v>50</v>
      </c>
      <c r="S1505" t="s">
        <v>3133</v>
      </c>
      <c r="T1505" s="2">
        <v>0.08</v>
      </c>
      <c r="U1505" t="s">
        <v>3134</v>
      </c>
      <c r="V1505" t="s">
        <v>3135</v>
      </c>
      <c r="W1505" t="s">
        <v>320</v>
      </c>
      <c r="X1505" t="s">
        <v>3136</v>
      </c>
      <c r="Y1505" s="3">
        <f>VALUE(SUBSTITUTE(Table1[[#This Row],[Order Total]],"$",""))</f>
        <v>817.58</v>
      </c>
      <c r="Z1505">
        <f>VALUE(SUBSTITUTE(Table1[[#This Row],[Total]],"$",""))</f>
        <v>828.63</v>
      </c>
      <c r="AA1505" s="3">
        <f>Table1[[#This Row],[Order Total Number]]-Table1[[#This Row],[Total Number]]</f>
        <v>-11.049999999999955</v>
      </c>
      <c r="AB1505">
        <f>VALUE(SUBSTITUTE(Table1[[#This Row],[Shipping Cost]],"$",""))</f>
        <v>4.8099999999999996</v>
      </c>
      <c r="AC1505">
        <f>VALUE(SUBSTITUTE(Table1[[#This Row],[Discount $]],"$",""))</f>
        <v>61.34</v>
      </c>
      <c r="AD1505">
        <f>VALUE(SUBSTITUTE(Table1[[#This Row],[Retail Price]],"$",""))</f>
        <v>20.99</v>
      </c>
      <c r="AE1505" s="4">
        <f>(Table1[[#This Row],[Retail Price Number]]*Table1[[#This Row],[Order Quantity]])-Table1[[#This Row],[Discount $ Number]]+Table1[[#This Row],[Shipping Cost Number]]</f>
        <v>992.96999999999991</v>
      </c>
      <c r="AF1505">
        <f>Table1[[#This Row],[Retail Price Number]]*Table1[[#This Row],[Order Quantity]]-Table1[[#This Row],[Discount $ Number]]</f>
        <v>988.16</v>
      </c>
      <c r="AG1505">
        <f>(Table1[[#This Row],[Retail Price Number]]*Table1[[#This Row],[Order Quantity]])-Table1[[#This Row],[Discount $ Number]]-Table1[[#This Row],[Shipping Cost Number]]</f>
        <v>983.35</v>
      </c>
      <c r="AH1505">
        <f>Table1[[#This Row],[Retail Price Number]]*Table1[[#This Row],[Order Quantity]]</f>
        <v>1049.5</v>
      </c>
      <c r="AI1505">
        <f>YEAR(Table1[[#This Row],[Order Date]])</f>
        <v>2015</v>
      </c>
    </row>
    <row r="1506" spans="1:35" x14ac:dyDescent="0.3">
      <c r="A1506" t="s">
        <v>3132</v>
      </c>
      <c r="B1506" s="1">
        <v>42065</v>
      </c>
      <c r="C1506" t="s">
        <v>11368</v>
      </c>
      <c r="D1506" t="s">
        <v>1503</v>
      </c>
      <c r="E1506" t="s">
        <v>27</v>
      </c>
      <c r="F1506" t="s">
        <v>28</v>
      </c>
      <c r="G1506" t="s">
        <v>77</v>
      </c>
      <c r="H1506" t="s">
        <v>289</v>
      </c>
      <c r="I1506" t="s">
        <v>31</v>
      </c>
      <c r="J1506" t="s">
        <v>64</v>
      </c>
      <c r="K1506" t="s">
        <v>723</v>
      </c>
      <c r="L1506" t="s">
        <v>109</v>
      </c>
      <c r="M1506" t="s">
        <v>35</v>
      </c>
      <c r="N1506" s="1">
        <v>42067</v>
      </c>
      <c r="O1506" t="s">
        <v>66</v>
      </c>
      <c r="P1506" s="3" t="s">
        <v>67</v>
      </c>
      <c r="Q1506" t="s">
        <v>68</v>
      </c>
      <c r="R1506">
        <v>37</v>
      </c>
      <c r="S1506" t="s">
        <v>11369</v>
      </c>
      <c r="T1506" s="2">
        <v>0.09</v>
      </c>
      <c r="U1506" t="s">
        <v>751</v>
      </c>
      <c r="V1506" t="s">
        <v>11370</v>
      </c>
      <c r="W1506" t="s">
        <v>72</v>
      </c>
      <c r="X1506" t="s">
        <v>11371</v>
      </c>
      <c r="Y1506" s="3">
        <f>VALUE(SUBSTITUTE(Table1[[#This Row],[Order Total]],"$",""))</f>
        <v>26.93</v>
      </c>
      <c r="Z1506">
        <f>VALUE(SUBSTITUTE(Table1[[#This Row],[Total]],"$",""))</f>
        <v>26.42</v>
      </c>
      <c r="AA1506" s="3">
        <f>Table1[[#This Row],[Order Total Number]]-Table1[[#This Row],[Total Number]]</f>
        <v>0.50999999999999801</v>
      </c>
      <c r="AB1506">
        <f>VALUE(SUBSTITUTE(Table1[[#This Row],[Shipping Cost]],"$",""))</f>
        <v>0.99</v>
      </c>
      <c r="AC1506">
        <f>VALUE(SUBSTITUTE(Table1[[#This Row],[Discount $]],"$",""))</f>
        <v>0.37</v>
      </c>
      <c r="AD1506">
        <f>VALUE(SUBSTITUTE(Table1[[#This Row],[Retail Price]],"$",""))</f>
        <v>2.88</v>
      </c>
      <c r="AE1506" s="4">
        <f>(Table1[[#This Row],[Retail Price Number]]*Table1[[#This Row],[Order Quantity]])-Table1[[#This Row],[Discount $ Number]]+Table1[[#This Row],[Shipping Cost Number]]</f>
        <v>107.17999999999999</v>
      </c>
      <c r="AF1506">
        <f>Table1[[#This Row],[Retail Price Number]]*Table1[[#This Row],[Order Quantity]]-Table1[[#This Row],[Discount $ Number]]</f>
        <v>106.19</v>
      </c>
      <c r="AG1506">
        <f>(Table1[[#This Row],[Retail Price Number]]*Table1[[#This Row],[Order Quantity]])-Table1[[#This Row],[Discount $ Number]]-Table1[[#This Row],[Shipping Cost Number]]</f>
        <v>105.2</v>
      </c>
      <c r="AH1506">
        <f>Table1[[#This Row],[Retail Price Number]]*Table1[[#This Row],[Order Quantity]]</f>
        <v>106.56</v>
      </c>
      <c r="AI1506">
        <f>YEAR(Table1[[#This Row],[Order Date]])</f>
        <v>2015</v>
      </c>
    </row>
    <row r="1507" spans="1:35" x14ac:dyDescent="0.3">
      <c r="A1507" t="s">
        <v>4407</v>
      </c>
      <c r="B1507" s="1">
        <v>41321</v>
      </c>
      <c r="C1507" t="s">
        <v>3330</v>
      </c>
      <c r="D1507" t="s">
        <v>591</v>
      </c>
      <c r="E1507" t="s">
        <v>27</v>
      </c>
      <c r="F1507" t="s">
        <v>28</v>
      </c>
      <c r="G1507" t="s">
        <v>77</v>
      </c>
      <c r="H1507" t="s">
        <v>241</v>
      </c>
      <c r="I1507" t="s">
        <v>63</v>
      </c>
      <c r="J1507" t="s">
        <v>611</v>
      </c>
      <c r="K1507" t="s">
        <v>94</v>
      </c>
      <c r="L1507" t="s">
        <v>95</v>
      </c>
      <c r="M1507" t="s">
        <v>35</v>
      </c>
      <c r="N1507" s="1">
        <v>41327</v>
      </c>
      <c r="O1507" t="s">
        <v>612</v>
      </c>
      <c r="P1507" s="3" t="s">
        <v>613</v>
      </c>
      <c r="Q1507" t="s">
        <v>614</v>
      </c>
      <c r="R1507">
        <v>40</v>
      </c>
      <c r="S1507" t="s">
        <v>4408</v>
      </c>
      <c r="T1507" s="2">
        <v>0.01</v>
      </c>
      <c r="U1507" t="s">
        <v>127</v>
      </c>
      <c r="V1507" t="s">
        <v>4409</v>
      </c>
      <c r="W1507" t="s">
        <v>618</v>
      </c>
      <c r="X1507" t="s">
        <v>4410</v>
      </c>
      <c r="Y1507" s="3">
        <f>VALUE(SUBSTITUTE(Table1[[#This Row],[Order Total]],"$",""))</f>
        <v>476.7</v>
      </c>
      <c r="Z1507">
        <f>VALUE(SUBSTITUTE(Table1[[#This Row],[Total]],"$",""))</f>
        <v>485.2</v>
      </c>
      <c r="AA1507" s="3">
        <f>Table1[[#This Row],[Order Total Number]]-Table1[[#This Row],[Total Number]]</f>
        <v>-8.5</v>
      </c>
      <c r="AB1507">
        <f>VALUE(SUBSTITUTE(Table1[[#This Row],[Shipping Cost]],"$",""))</f>
        <v>24.49</v>
      </c>
      <c r="AC1507">
        <f>VALUE(SUBSTITUTE(Table1[[#This Row],[Discount $]],"$",""))</f>
        <v>0</v>
      </c>
      <c r="AD1507">
        <f>VALUE(SUBSTITUTE(Table1[[#This Row],[Retail Price]],"$",""))</f>
        <v>136.97999999999999</v>
      </c>
      <c r="AE1507" s="4">
        <f>(Table1[[#This Row],[Retail Price Number]]*Table1[[#This Row],[Order Quantity]])-Table1[[#This Row],[Discount $ Number]]+Table1[[#This Row],[Shipping Cost Number]]</f>
        <v>5503.69</v>
      </c>
      <c r="AF1507">
        <f>Table1[[#This Row],[Retail Price Number]]*Table1[[#This Row],[Order Quantity]]-Table1[[#This Row],[Discount $ Number]]</f>
        <v>5479.2</v>
      </c>
      <c r="AG1507">
        <f>(Table1[[#This Row],[Retail Price Number]]*Table1[[#This Row],[Order Quantity]])-Table1[[#This Row],[Discount $ Number]]-Table1[[#This Row],[Shipping Cost Number]]</f>
        <v>5454.71</v>
      </c>
      <c r="AH1507">
        <f>Table1[[#This Row],[Retail Price Number]]*Table1[[#This Row],[Order Quantity]]</f>
        <v>5479.2</v>
      </c>
      <c r="AI1507">
        <f>YEAR(Table1[[#This Row],[Order Date]])</f>
        <v>2013</v>
      </c>
    </row>
    <row r="1508" spans="1:35" x14ac:dyDescent="0.3">
      <c r="A1508" t="s">
        <v>4407</v>
      </c>
      <c r="B1508" s="1">
        <v>41733</v>
      </c>
      <c r="C1508" t="s">
        <v>215</v>
      </c>
      <c r="D1508" t="s">
        <v>216</v>
      </c>
      <c r="E1508" t="s">
        <v>27</v>
      </c>
      <c r="F1508" t="s">
        <v>28</v>
      </c>
      <c r="G1508" t="s">
        <v>134</v>
      </c>
      <c r="H1508" t="s">
        <v>217</v>
      </c>
      <c r="I1508" t="s">
        <v>63</v>
      </c>
      <c r="J1508" t="s">
        <v>1877</v>
      </c>
      <c r="K1508" t="s">
        <v>94</v>
      </c>
      <c r="L1508" t="s">
        <v>95</v>
      </c>
      <c r="M1508" t="s">
        <v>35</v>
      </c>
      <c r="N1508" s="1">
        <v>41734</v>
      </c>
      <c r="O1508" t="s">
        <v>1878</v>
      </c>
      <c r="P1508" s="3" t="s">
        <v>1879</v>
      </c>
      <c r="Q1508" t="s">
        <v>1880</v>
      </c>
      <c r="R1508">
        <v>4</v>
      </c>
      <c r="S1508" t="s">
        <v>5376</v>
      </c>
      <c r="T1508" s="2">
        <v>0.09</v>
      </c>
      <c r="U1508" t="s">
        <v>739</v>
      </c>
      <c r="V1508" t="s">
        <v>5377</v>
      </c>
      <c r="W1508" t="s">
        <v>1884</v>
      </c>
      <c r="X1508" t="s">
        <v>5378</v>
      </c>
      <c r="Y1508" s="3">
        <f>VALUE(SUBSTITUTE(Table1[[#This Row],[Order Total]],"$",""))</f>
        <v>141.97999999999999</v>
      </c>
      <c r="Z1508">
        <f>VALUE(SUBSTITUTE(Table1[[#This Row],[Total]],"$",""))</f>
        <v>146.15</v>
      </c>
      <c r="AA1508" s="3">
        <f>Table1[[#This Row],[Order Total Number]]-Table1[[#This Row],[Total Number]]</f>
        <v>-4.1700000000000159</v>
      </c>
      <c r="AB1508">
        <f>VALUE(SUBSTITUTE(Table1[[#This Row],[Shipping Cost]],"$",""))</f>
        <v>4.17</v>
      </c>
      <c r="AC1508">
        <f>VALUE(SUBSTITUTE(Table1[[#This Row],[Discount $]],"$",""))</f>
        <v>4.3899999999999997</v>
      </c>
      <c r="AD1508">
        <f>VALUE(SUBSTITUTE(Table1[[#This Row],[Retail Price]],"$",""))</f>
        <v>3.57</v>
      </c>
      <c r="AE1508" s="4">
        <f>(Table1[[#This Row],[Retail Price Number]]*Table1[[#This Row],[Order Quantity]])-Table1[[#This Row],[Discount $ Number]]+Table1[[#This Row],[Shipping Cost Number]]</f>
        <v>14.06</v>
      </c>
      <c r="AF1508">
        <f>Table1[[#This Row],[Retail Price Number]]*Table1[[#This Row],[Order Quantity]]-Table1[[#This Row],[Discount $ Number]]</f>
        <v>9.89</v>
      </c>
      <c r="AG1508">
        <f>(Table1[[#This Row],[Retail Price Number]]*Table1[[#This Row],[Order Quantity]])-Table1[[#This Row],[Discount $ Number]]-Table1[[#This Row],[Shipping Cost Number]]</f>
        <v>5.7200000000000006</v>
      </c>
      <c r="AH1508">
        <f>Table1[[#This Row],[Retail Price Number]]*Table1[[#This Row],[Order Quantity]]</f>
        <v>14.28</v>
      </c>
      <c r="AI1508">
        <f>YEAR(Table1[[#This Row],[Order Date]])</f>
        <v>2014</v>
      </c>
    </row>
    <row r="1509" spans="1:35" x14ac:dyDescent="0.3">
      <c r="A1509" t="s">
        <v>4407</v>
      </c>
      <c r="B1509" s="1">
        <v>42366</v>
      </c>
      <c r="C1509" t="s">
        <v>1948</v>
      </c>
      <c r="D1509" t="s">
        <v>2576</v>
      </c>
      <c r="E1509" t="s">
        <v>27</v>
      </c>
      <c r="F1509" t="s">
        <v>28</v>
      </c>
      <c r="G1509" t="s">
        <v>77</v>
      </c>
      <c r="H1509" t="s">
        <v>433</v>
      </c>
      <c r="I1509" t="s">
        <v>31</v>
      </c>
      <c r="J1509" t="s">
        <v>206</v>
      </c>
      <c r="K1509" t="s">
        <v>94</v>
      </c>
      <c r="L1509" t="s">
        <v>34</v>
      </c>
      <c r="M1509" t="s">
        <v>35</v>
      </c>
      <c r="N1509" s="1">
        <v>42373</v>
      </c>
      <c r="O1509" t="s">
        <v>207</v>
      </c>
      <c r="P1509" s="3" t="s">
        <v>208</v>
      </c>
      <c r="Q1509" t="s">
        <v>125</v>
      </c>
      <c r="R1509">
        <v>23</v>
      </c>
      <c r="S1509" t="s">
        <v>7532</v>
      </c>
      <c r="T1509" s="2">
        <v>0.02</v>
      </c>
      <c r="U1509" t="s">
        <v>68</v>
      </c>
      <c r="V1509" t="s">
        <v>6398</v>
      </c>
      <c r="W1509" t="s">
        <v>212</v>
      </c>
      <c r="X1509" t="s">
        <v>7533</v>
      </c>
      <c r="Y1509" s="3">
        <f>VALUE(SUBSTITUTE(Table1[[#This Row],[Order Total]],"$",""))</f>
        <v>164.04</v>
      </c>
      <c r="Z1509">
        <f>VALUE(SUBSTITUTE(Table1[[#This Row],[Total]],"$",""))</f>
        <v>161.69</v>
      </c>
      <c r="AA1509" s="3">
        <f>Table1[[#This Row],[Order Total Number]]-Table1[[#This Row],[Total Number]]</f>
        <v>2.3499999999999943</v>
      </c>
      <c r="AB1509">
        <f>VALUE(SUBSTITUTE(Table1[[#This Row],[Shipping Cost]],"$",""))</f>
        <v>7.01</v>
      </c>
      <c r="AC1509">
        <f>VALUE(SUBSTITUTE(Table1[[#This Row],[Discount $]],"$",""))</f>
        <v>1.04</v>
      </c>
      <c r="AD1509">
        <f>VALUE(SUBSTITUTE(Table1[[#This Row],[Retail Price]],"$",""))</f>
        <v>3.89</v>
      </c>
      <c r="AE1509" s="4">
        <f>(Table1[[#This Row],[Retail Price Number]]*Table1[[#This Row],[Order Quantity]])-Table1[[#This Row],[Discount $ Number]]+Table1[[#This Row],[Shipping Cost Number]]</f>
        <v>95.44</v>
      </c>
      <c r="AF1509">
        <f>Table1[[#This Row],[Retail Price Number]]*Table1[[#This Row],[Order Quantity]]-Table1[[#This Row],[Discount $ Number]]</f>
        <v>88.429999999999993</v>
      </c>
      <c r="AG1509">
        <f>(Table1[[#This Row],[Retail Price Number]]*Table1[[#This Row],[Order Quantity]])-Table1[[#This Row],[Discount $ Number]]-Table1[[#This Row],[Shipping Cost Number]]</f>
        <v>81.419999999999987</v>
      </c>
      <c r="AH1509">
        <f>Table1[[#This Row],[Retail Price Number]]*Table1[[#This Row],[Order Quantity]]</f>
        <v>89.47</v>
      </c>
      <c r="AI1509">
        <f>YEAR(Table1[[#This Row],[Order Date]])</f>
        <v>2015</v>
      </c>
    </row>
    <row r="1510" spans="1:35" x14ac:dyDescent="0.3">
      <c r="A1510" t="s">
        <v>4407</v>
      </c>
      <c r="B1510" s="1">
        <v>41503</v>
      </c>
      <c r="C1510" t="s">
        <v>1473</v>
      </c>
      <c r="D1510" t="s">
        <v>252</v>
      </c>
      <c r="E1510" t="s">
        <v>27</v>
      </c>
      <c r="F1510" t="s">
        <v>28</v>
      </c>
      <c r="G1510" t="s">
        <v>91</v>
      </c>
      <c r="H1510" t="s">
        <v>62</v>
      </c>
      <c r="I1510" t="s">
        <v>196</v>
      </c>
      <c r="J1510" t="s">
        <v>601</v>
      </c>
      <c r="K1510" t="s">
        <v>723</v>
      </c>
      <c r="L1510" t="s">
        <v>50</v>
      </c>
      <c r="M1510" t="s">
        <v>35</v>
      </c>
      <c r="N1510" s="1">
        <v>41503</v>
      </c>
      <c r="O1510" t="s">
        <v>602</v>
      </c>
      <c r="P1510" s="3" t="s">
        <v>603</v>
      </c>
      <c r="Q1510" t="s">
        <v>258</v>
      </c>
      <c r="R1510">
        <v>44</v>
      </c>
      <c r="S1510" t="s">
        <v>192</v>
      </c>
      <c r="T1510" s="2">
        <v>0.09</v>
      </c>
      <c r="U1510" t="s">
        <v>7854</v>
      </c>
      <c r="V1510" t="s">
        <v>9224</v>
      </c>
      <c r="W1510" t="s">
        <v>606</v>
      </c>
      <c r="X1510" t="s">
        <v>9225</v>
      </c>
      <c r="Y1510" s="3">
        <f>VALUE(SUBSTITUTE(Table1[[#This Row],[Order Total]],"$",""))</f>
        <v>319.57</v>
      </c>
      <c r="Z1510">
        <f>VALUE(SUBSTITUTE(Table1[[#This Row],[Total]],"$",""))</f>
        <v>339.64</v>
      </c>
      <c r="AA1510" s="3">
        <f>Table1[[#This Row],[Order Total Number]]-Table1[[#This Row],[Total Number]]</f>
        <v>-20.069999999999993</v>
      </c>
      <c r="AB1510">
        <f>VALUE(SUBSTITUTE(Table1[[#This Row],[Shipping Cost]],"$",""))</f>
        <v>7.72</v>
      </c>
      <c r="AC1510">
        <f>VALUE(SUBSTITUTE(Table1[[#This Row],[Discount $]],"$",""))</f>
        <v>33.75</v>
      </c>
      <c r="AD1510">
        <f>VALUE(SUBSTITUTE(Table1[[#This Row],[Retail Price]],"$",""))</f>
        <v>7.3</v>
      </c>
      <c r="AE1510" s="4">
        <f>(Table1[[#This Row],[Retail Price Number]]*Table1[[#This Row],[Order Quantity]])-Table1[[#This Row],[Discount $ Number]]+Table1[[#This Row],[Shipping Cost Number]]</f>
        <v>295.17</v>
      </c>
      <c r="AF1510">
        <f>Table1[[#This Row],[Retail Price Number]]*Table1[[#This Row],[Order Quantity]]-Table1[[#This Row],[Discount $ Number]]</f>
        <v>287.45</v>
      </c>
      <c r="AG1510">
        <f>(Table1[[#This Row],[Retail Price Number]]*Table1[[#This Row],[Order Quantity]])-Table1[[#This Row],[Discount $ Number]]-Table1[[#This Row],[Shipping Cost Number]]</f>
        <v>279.72999999999996</v>
      </c>
      <c r="AH1510">
        <f>Table1[[#This Row],[Retail Price Number]]*Table1[[#This Row],[Order Quantity]]</f>
        <v>321.2</v>
      </c>
      <c r="AI1510">
        <f>YEAR(Table1[[#This Row],[Order Date]])</f>
        <v>2013</v>
      </c>
    </row>
    <row r="1511" spans="1:35" x14ac:dyDescent="0.3">
      <c r="A1511" t="s">
        <v>4407</v>
      </c>
      <c r="B1511" s="1">
        <v>41340</v>
      </c>
      <c r="C1511" t="s">
        <v>439</v>
      </c>
      <c r="D1511" t="s">
        <v>440</v>
      </c>
      <c r="E1511" t="s">
        <v>46</v>
      </c>
      <c r="F1511" t="s">
        <v>47</v>
      </c>
      <c r="G1511" t="s">
        <v>134</v>
      </c>
      <c r="H1511" t="s">
        <v>48</v>
      </c>
      <c r="I1511" t="s">
        <v>63</v>
      </c>
      <c r="J1511" t="s">
        <v>478</v>
      </c>
      <c r="K1511" t="s">
        <v>94</v>
      </c>
      <c r="L1511" t="s">
        <v>34</v>
      </c>
      <c r="M1511" t="s">
        <v>156</v>
      </c>
      <c r="N1511" s="1">
        <v>41343</v>
      </c>
      <c r="O1511" t="s">
        <v>479</v>
      </c>
      <c r="P1511" s="3" t="s">
        <v>480</v>
      </c>
      <c r="Q1511" t="s">
        <v>98</v>
      </c>
      <c r="R1511">
        <v>17</v>
      </c>
      <c r="S1511" t="s">
        <v>4101</v>
      </c>
      <c r="T1511" s="2">
        <v>0.04</v>
      </c>
      <c r="U1511" t="s">
        <v>127</v>
      </c>
      <c r="V1511" t="s">
        <v>11365</v>
      </c>
      <c r="W1511" t="s">
        <v>224</v>
      </c>
      <c r="X1511" t="s">
        <v>510</v>
      </c>
      <c r="Y1511" s="3">
        <f>VALUE(SUBSTITUTE(Table1[[#This Row],[Order Total]],"$",""))</f>
        <v>6.44</v>
      </c>
      <c r="Z1511">
        <f>VALUE(SUBSTITUTE(Table1[[#This Row],[Total]],"$",""))</f>
        <v>6.04</v>
      </c>
      <c r="AA1511" s="3">
        <f>Table1[[#This Row],[Order Total Number]]-Table1[[#This Row],[Total Number]]</f>
        <v>0.40000000000000036</v>
      </c>
      <c r="AB1511">
        <f>VALUE(SUBSTITUTE(Table1[[#This Row],[Shipping Cost]],"$",""))</f>
        <v>0.5</v>
      </c>
      <c r="AC1511">
        <f>VALUE(SUBSTITUTE(Table1[[#This Row],[Discount $]],"$",""))</f>
        <v>0</v>
      </c>
      <c r="AD1511">
        <f>VALUE(SUBSTITUTE(Table1[[#This Row],[Retail Price]],"$",""))</f>
        <v>2.61</v>
      </c>
      <c r="AE1511" s="4">
        <f>(Table1[[#This Row],[Retail Price Number]]*Table1[[#This Row],[Order Quantity]])-Table1[[#This Row],[Discount $ Number]]+Table1[[#This Row],[Shipping Cost Number]]</f>
        <v>44.87</v>
      </c>
      <c r="AF1511">
        <f>Table1[[#This Row],[Retail Price Number]]*Table1[[#This Row],[Order Quantity]]-Table1[[#This Row],[Discount $ Number]]</f>
        <v>44.37</v>
      </c>
      <c r="AG1511">
        <f>(Table1[[#This Row],[Retail Price Number]]*Table1[[#This Row],[Order Quantity]])-Table1[[#This Row],[Discount $ Number]]-Table1[[#This Row],[Shipping Cost Number]]</f>
        <v>43.87</v>
      </c>
      <c r="AH1511">
        <f>Table1[[#This Row],[Retail Price Number]]*Table1[[#This Row],[Order Quantity]]</f>
        <v>44.37</v>
      </c>
      <c r="AI1511">
        <f>YEAR(Table1[[#This Row],[Order Date]])</f>
        <v>2013</v>
      </c>
    </row>
    <row r="1512" spans="1:35" x14ac:dyDescent="0.3">
      <c r="A1512" t="s">
        <v>485</v>
      </c>
      <c r="B1512" s="1">
        <v>41601</v>
      </c>
      <c r="C1512" t="s">
        <v>486</v>
      </c>
      <c r="D1512" t="s">
        <v>487</v>
      </c>
      <c r="E1512" t="s">
        <v>27</v>
      </c>
      <c r="F1512" t="s">
        <v>28</v>
      </c>
      <c r="G1512" t="s">
        <v>134</v>
      </c>
      <c r="H1512" t="s">
        <v>241</v>
      </c>
      <c r="I1512" t="s">
        <v>31</v>
      </c>
      <c r="J1512" t="s">
        <v>488</v>
      </c>
      <c r="K1512" t="s">
        <v>94</v>
      </c>
      <c r="L1512" t="s">
        <v>95</v>
      </c>
      <c r="M1512" t="s">
        <v>35</v>
      </c>
      <c r="N1512" s="1">
        <v>41602</v>
      </c>
      <c r="O1512" t="s">
        <v>489</v>
      </c>
      <c r="P1512" s="3" t="s">
        <v>490</v>
      </c>
      <c r="Q1512" t="s">
        <v>491</v>
      </c>
      <c r="R1512">
        <v>12</v>
      </c>
      <c r="S1512" t="s">
        <v>492</v>
      </c>
      <c r="T1512" s="2">
        <v>0.1</v>
      </c>
      <c r="U1512" t="s">
        <v>493</v>
      </c>
      <c r="V1512" t="s">
        <v>494</v>
      </c>
      <c r="W1512" t="s">
        <v>495</v>
      </c>
      <c r="X1512" t="s">
        <v>496</v>
      </c>
      <c r="Y1512" s="3">
        <f>VALUE(SUBSTITUTE(Table1[[#This Row],[Order Total]],"$",""))</f>
        <v>359.67</v>
      </c>
      <c r="Z1512">
        <f>VALUE(SUBSTITUTE(Table1[[#This Row],[Total]],"$",""))</f>
        <v>359.36</v>
      </c>
      <c r="AA1512" s="3">
        <f>Table1[[#This Row],[Order Total Number]]-Table1[[#This Row],[Total Number]]</f>
        <v>0.31000000000000227</v>
      </c>
      <c r="AB1512">
        <f>VALUE(SUBSTITUTE(Table1[[#This Row],[Shipping Cost]],"$",""))</f>
        <v>2.83</v>
      </c>
      <c r="AC1512">
        <f>VALUE(SUBSTITUTE(Table1[[#This Row],[Discount $]],"$",""))</f>
        <v>27.8</v>
      </c>
      <c r="AD1512">
        <f>VALUE(SUBSTITUTE(Table1[[#This Row],[Retail Price]],"$",""))</f>
        <v>8.1199999999999992</v>
      </c>
      <c r="AE1512" s="4">
        <f>(Table1[[#This Row],[Retail Price Number]]*Table1[[#This Row],[Order Quantity]])-Table1[[#This Row],[Discount $ Number]]+Table1[[#This Row],[Shipping Cost Number]]</f>
        <v>72.47</v>
      </c>
      <c r="AF1512">
        <f>Table1[[#This Row],[Retail Price Number]]*Table1[[#This Row],[Order Quantity]]-Table1[[#This Row],[Discount $ Number]]</f>
        <v>69.64</v>
      </c>
      <c r="AG1512">
        <f>(Table1[[#This Row],[Retail Price Number]]*Table1[[#This Row],[Order Quantity]])-Table1[[#This Row],[Discount $ Number]]-Table1[[#This Row],[Shipping Cost Number]]</f>
        <v>66.81</v>
      </c>
      <c r="AH1512">
        <f>Table1[[#This Row],[Retail Price Number]]*Table1[[#This Row],[Order Quantity]]</f>
        <v>97.44</v>
      </c>
      <c r="AI1512">
        <f>YEAR(Table1[[#This Row],[Order Date]])</f>
        <v>2013</v>
      </c>
    </row>
    <row r="1513" spans="1:35" x14ac:dyDescent="0.3">
      <c r="A1513" t="s">
        <v>485</v>
      </c>
      <c r="B1513" s="1">
        <v>41732</v>
      </c>
      <c r="C1513" t="s">
        <v>2616</v>
      </c>
      <c r="D1513" t="s">
        <v>2366</v>
      </c>
      <c r="E1513" t="s">
        <v>27</v>
      </c>
      <c r="F1513" t="s">
        <v>28</v>
      </c>
      <c r="G1513" t="s">
        <v>77</v>
      </c>
      <c r="H1513" t="s">
        <v>965</v>
      </c>
      <c r="I1513" t="s">
        <v>92</v>
      </c>
      <c r="J1513" t="s">
        <v>1199</v>
      </c>
      <c r="K1513" t="s">
        <v>94</v>
      </c>
      <c r="L1513" t="s">
        <v>95</v>
      </c>
      <c r="M1513" t="s">
        <v>35</v>
      </c>
      <c r="N1513" s="1">
        <v>41734</v>
      </c>
      <c r="O1513" t="s">
        <v>1200</v>
      </c>
      <c r="P1513" s="3" t="s">
        <v>1201</v>
      </c>
      <c r="Q1513" t="s">
        <v>1202</v>
      </c>
      <c r="R1513">
        <v>9</v>
      </c>
      <c r="S1513" t="s">
        <v>2617</v>
      </c>
      <c r="T1513" s="2">
        <v>0.08</v>
      </c>
      <c r="U1513" t="s">
        <v>2618</v>
      </c>
      <c r="V1513" t="s">
        <v>2619</v>
      </c>
      <c r="W1513" t="s">
        <v>51</v>
      </c>
      <c r="X1513" t="s">
        <v>2620</v>
      </c>
      <c r="Y1513" s="3">
        <f>VALUE(SUBSTITUTE(Table1[[#This Row],[Order Total]],"$",""))</f>
        <v>158.93</v>
      </c>
      <c r="Z1513">
        <f>VALUE(SUBSTITUTE(Table1[[#This Row],[Total]],"$",""))</f>
        <v>159.69</v>
      </c>
      <c r="AA1513" s="3">
        <f>Table1[[#This Row],[Order Total Number]]-Table1[[#This Row],[Total Number]]</f>
        <v>-0.75999999999999091</v>
      </c>
      <c r="AB1513">
        <f>VALUE(SUBSTITUTE(Table1[[#This Row],[Shipping Cost]],"$",""))</f>
        <v>0.71</v>
      </c>
      <c r="AC1513">
        <f>VALUE(SUBSTITUTE(Table1[[#This Row],[Discount $]],"$",""))</f>
        <v>1.61</v>
      </c>
      <c r="AD1513">
        <f>VALUE(SUBSTITUTE(Table1[[#This Row],[Retail Price]],"$",""))</f>
        <v>3.78</v>
      </c>
      <c r="AE1513" s="4">
        <f>(Table1[[#This Row],[Retail Price Number]]*Table1[[#This Row],[Order Quantity]])-Table1[[#This Row],[Discount $ Number]]+Table1[[#This Row],[Shipping Cost Number]]</f>
        <v>33.119999999999997</v>
      </c>
      <c r="AF1513">
        <f>Table1[[#This Row],[Retail Price Number]]*Table1[[#This Row],[Order Quantity]]-Table1[[#This Row],[Discount $ Number]]</f>
        <v>32.409999999999997</v>
      </c>
      <c r="AG1513">
        <f>(Table1[[#This Row],[Retail Price Number]]*Table1[[#This Row],[Order Quantity]])-Table1[[#This Row],[Discount $ Number]]-Table1[[#This Row],[Shipping Cost Number]]</f>
        <v>31.699999999999996</v>
      </c>
      <c r="AH1513">
        <f>Table1[[#This Row],[Retail Price Number]]*Table1[[#This Row],[Order Quantity]]</f>
        <v>34.019999999999996</v>
      </c>
      <c r="AI1513">
        <f>YEAR(Table1[[#This Row],[Order Date]])</f>
        <v>2014</v>
      </c>
    </row>
    <row r="1514" spans="1:35" x14ac:dyDescent="0.3">
      <c r="A1514" t="s">
        <v>485</v>
      </c>
      <c r="B1514" s="1">
        <v>42184</v>
      </c>
      <c r="C1514" t="s">
        <v>3374</v>
      </c>
      <c r="D1514" t="s">
        <v>3375</v>
      </c>
      <c r="E1514" t="s">
        <v>27</v>
      </c>
      <c r="F1514" t="s">
        <v>28</v>
      </c>
      <c r="G1514" t="s">
        <v>77</v>
      </c>
      <c r="H1514" t="s">
        <v>433</v>
      </c>
      <c r="I1514" t="s">
        <v>196</v>
      </c>
      <c r="J1514" t="s">
        <v>734</v>
      </c>
      <c r="K1514" t="s">
        <v>94</v>
      </c>
      <c r="L1514" t="s">
        <v>95</v>
      </c>
      <c r="M1514" t="s">
        <v>35</v>
      </c>
      <c r="N1514" s="1">
        <v>42188</v>
      </c>
      <c r="O1514" t="s">
        <v>735</v>
      </c>
      <c r="P1514" s="3" t="s">
        <v>736</v>
      </c>
      <c r="Q1514" t="s">
        <v>737</v>
      </c>
      <c r="R1514">
        <v>18</v>
      </c>
      <c r="S1514" t="s">
        <v>2895</v>
      </c>
      <c r="T1514" s="2">
        <v>0.04</v>
      </c>
      <c r="U1514" t="s">
        <v>125</v>
      </c>
      <c r="V1514" t="s">
        <v>1635</v>
      </c>
      <c r="W1514" t="s">
        <v>741</v>
      </c>
      <c r="X1514" t="s">
        <v>3376</v>
      </c>
      <c r="Y1514" s="3">
        <f>VALUE(SUBSTITUTE(Table1[[#This Row],[Order Total]],"$",""))</f>
        <v>142.58000000000001</v>
      </c>
      <c r="Z1514">
        <f>VALUE(SUBSTITUTE(Table1[[#This Row],[Total]],"$",""))</f>
        <v>143.58000000000001</v>
      </c>
      <c r="AA1514" s="3">
        <f>Table1[[#This Row],[Order Total Number]]-Table1[[#This Row],[Total Number]]</f>
        <v>-1</v>
      </c>
      <c r="AB1514">
        <f>VALUE(SUBSTITUTE(Table1[[#This Row],[Shipping Cost]],"$",""))</f>
        <v>5.47</v>
      </c>
      <c r="AC1514">
        <f>VALUE(SUBSTITUTE(Table1[[#This Row],[Discount $]],"$",""))</f>
        <v>1.44</v>
      </c>
      <c r="AD1514">
        <f>VALUE(SUBSTITUTE(Table1[[#This Row],[Retail Price]],"$",""))</f>
        <v>3.58</v>
      </c>
      <c r="AE1514" s="4">
        <f>(Table1[[#This Row],[Retail Price Number]]*Table1[[#This Row],[Order Quantity]])-Table1[[#This Row],[Discount $ Number]]+Table1[[#This Row],[Shipping Cost Number]]</f>
        <v>68.47</v>
      </c>
      <c r="AF1514">
        <f>Table1[[#This Row],[Retail Price Number]]*Table1[[#This Row],[Order Quantity]]-Table1[[#This Row],[Discount $ Number]]</f>
        <v>63</v>
      </c>
      <c r="AG1514">
        <f>(Table1[[#This Row],[Retail Price Number]]*Table1[[#This Row],[Order Quantity]])-Table1[[#This Row],[Discount $ Number]]-Table1[[#This Row],[Shipping Cost Number]]</f>
        <v>57.53</v>
      </c>
      <c r="AH1514">
        <f>Table1[[#This Row],[Retail Price Number]]*Table1[[#This Row],[Order Quantity]]</f>
        <v>64.44</v>
      </c>
      <c r="AI1514">
        <f>YEAR(Table1[[#This Row],[Order Date]])</f>
        <v>2015</v>
      </c>
    </row>
    <row r="1515" spans="1:35" x14ac:dyDescent="0.3">
      <c r="A1515" t="s">
        <v>485</v>
      </c>
      <c r="B1515" s="1">
        <v>41732</v>
      </c>
      <c r="C1515" t="s">
        <v>3312</v>
      </c>
      <c r="D1515" t="s">
        <v>3003</v>
      </c>
      <c r="E1515" t="s">
        <v>27</v>
      </c>
      <c r="F1515" t="s">
        <v>28</v>
      </c>
      <c r="G1515" t="s">
        <v>91</v>
      </c>
      <c r="H1515" t="s">
        <v>78</v>
      </c>
      <c r="I1515" t="s">
        <v>31</v>
      </c>
      <c r="J1515" t="s">
        <v>3962</v>
      </c>
      <c r="K1515" t="s">
        <v>94</v>
      </c>
      <c r="L1515" t="s">
        <v>95</v>
      </c>
      <c r="M1515" t="s">
        <v>156</v>
      </c>
      <c r="N1515" s="1">
        <v>41731</v>
      </c>
      <c r="O1515" t="s">
        <v>3963</v>
      </c>
      <c r="P1515" s="3" t="s">
        <v>2072</v>
      </c>
      <c r="Q1515" t="s">
        <v>2391</v>
      </c>
      <c r="R1515">
        <v>16</v>
      </c>
      <c r="S1515" t="s">
        <v>4511</v>
      </c>
      <c r="T1515" s="2">
        <v>0.1</v>
      </c>
      <c r="U1515" t="s">
        <v>2618</v>
      </c>
      <c r="V1515" t="s">
        <v>2619</v>
      </c>
      <c r="W1515" t="s">
        <v>3967</v>
      </c>
      <c r="X1515" t="s">
        <v>2620</v>
      </c>
      <c r="Y1515" s="3">
        <f>VALUE(SUBSTITUTE(Table1[[#This Row],[Order Total]],"$",""))</f>
        <v>158.93</v>
      </c>
      <c r="Z1515">
        <f>VALUE(SUBSTITUTE(Table1[[#This Row],[Total]],"$",""))</f>
        <v>159.69</v>
      </c>
      <c r="AA1515" s="3">
        <f>Table1[[#This Row],[Order Total Number]]-Table1[[#This Row],[Total Number]]</f>
        <v>-0.75999999999999091</v>
      </c>
      <c r="AB1515">
        <f>VALUE(SUBSTITUTE(Table1[[#This Row],[Shipping Cost]],"$",""))</f>
        <v>0.76</v>
      </c>
      <c r="AC1515">
        <f>VALUE(SUBSTITUTE(Table1[[#This Row],[Discount $]],"$",""))</f>
        <v>1.61</v>
      </c>
      <c r="AD1515">
        <f>VALUE(SUBSTITUTE(Table1[[#This Row],[Retail Price]],"$",""))</f>
        <v>3.49</v>
      </c>
      <c r="AE1515" s="4">
        <f>(Table1[[#This Row],[Retail Price Number]]*Table1[[#This Row],[Order Quantity]])-Table1[[#This Row],[Discount $ Number]]+Table1[[#This Row],[Shipping Cost Number]]</f>
        <v>54.99</v>
      </c>
      <c r="AF1515">
        <f>Table1[[#This Row],[Retail Price Number]]*Table1[[#This Row],[Order Quantity]]-Table1[[#This Row],[Discount $ Number]]</f>
        <v>54.230000000000004</v>
      </c>
      <c r="AG1515">
        <f>(Table1[[#This Row],[Retail Price Number]]*Table1[[#This Row],[Order Quantity]])-Table1[[#This Row],[Discount $ Number]]-Table1[[#This Row],[Shipping Cost Number]]</f>
        <v>53.470000000000006</v>
      </c>
      <c r="AH1515">
        <f>Table1[[#This Row],[Retail Price Number]]*Table1[[#This Row],[Order Quantity]]</f>
        <v>55.84</v>
      </c>
      <c r="AI1515">
        <f>YEAR(Table1[[#This Row],[Order Date]])</f>
        <v>2014</v>
      </c>
    </row>
    <row r="1516" spans="1:35" x14ac:dyDescent="0.3">
      <c r="A1516" t="s">
        <v>485</v>
      </c>
      <c r="B1516" s="1">
        <v>41732</v>
      </c>
      <c r="C1516" t="s">
        <v>3312</v>
      </c>
      <c r="D1516" t="s">
        <v>3003</v>
      </c>
      <c r="E1516" t="s">
        <v>27</v>
      </c>
      <c r="F1516" t="s">
        <v>28</v>
      </c>
      <c r="G1516" t="s">
        <v>134</v>
      </c>
      <c r="H1516" t="s">
        <v>78</v>
      </c>
      <c r="I1516" t="s">
        <v>196</v>
      </c>
      <c r="J1516" t="s">
        <v>3962</v>
      </c>
      <c r="K1516" t="s">
        <v>94</v>
      </c>
      <c r="L1516" t="s">
        <v>34</v>
      </c>
      <c r="M1516" t="s">
        <v>35</v>
      </c>
      <c r="N1516" s="1">
        <v>41731</v>
      </c>
      <c r="O1516" t="s">
        <v>526</v>
      </c>
      <c r="P1516" s="3" t="s">
        <v>2185</v>
      </c>
      <c r="Q1516" t="s">
        <v>3963</v>
      </c>
      <c r="R1516">
        <v>27</v>
      </c>
      <c r="S1516" t="s">
        <v>2617</v>
      </c>
      <c r="T1516" s="2">
        <v>0.03</v>
      </c>
      <c r="U1516" t="s">
        <v>2618</v>
      </c>
      <c r="V1516" t="s">
        <v>2619</v>
      </c>
      <c r="W1516" t="s">
        <v>757</v>
      </c>
      <c r="X1516" t="s">
        <v>2620</v>
      </c>
      <c r="Y1516" s="3">
        <f>VALUE(SUBSTITUTE(Table1[[#This Row],[Order Total]],"$",""))</f>
        <v>158.93</v>
      </c>
      <c r="Z1516">
        <f>VALUE(SUBSTITUTE(Table1[[#This Row],[Total]],"$",""))</f>
        <v>159.69</v>
      </c>
      <c r="AA1516" s="3">
        <f>Table1[[#This Row],[Order Total Number]]-Table1[[#This Row],[Total Number]]</f>
        <v>-0.75999999999999091</v>
      </c>
      <c r="AB1516">
        <f>VALUE(SUBSTITUTE(Table1[[#This Row],[Shipping Cost]],"$",""))</f>
        <v>1.82</v>
      </c>
      <c r="AC1516">
        <f>VALUE(SUBSTITUTE(Table1[[#This Row],[Discount $]],"$",""))</f>
        <v>1.61</v>
      </c>
      <c r="AD1516">
        <f>VALUE(SUBSTITUTE(Table1[[#This Row],[Retail Price]],"$",""))</f>
        <v>6.08</v>
      </c>
      <c r="AE1516" s="4">
        <f>(Table1[[#This Row],[Retail Price Number]]*Table1[[#This Row],[Order Quantity]])-Table1[[#This Row],[Discount $ Number]]+Table1[[#This Row],[Shipping Cost Number]]</f>
        <v>164.36999999999998</v>
      </c>
      <c r="AF1516">
        <f>Table1[[#This Row],[Retail Price Number]]*Table1[[#This Row],[Order Quantity]]-Table1[[#This Row],[Discount $ Number]]</f>
        <v>162.54999999999998</v>
      </c>
      <c r="AG1516">
        <f>(Table1[[#This Row],[Retail Price Number]]*Table1[[#This Row],[Order Quantity]])-Table1[[#This Row],[Discount $ Number]]-Table1[[#This Row],[Shipping Cost Number]]</f>
        <v>160.72999999999999</v>
      </c>
      <c r="AH1516">
        <f>Table1[[#This Row],[Retail Price Number]]*Table1[[#This Row],[Order Quantity]]</f>
        <v>164.16</v>
      </c>
      <c r="AI1516">
        <f>YEAR(Table1[[#This Row],[Order Date]])</f>
        <v>2014</v>
      </c>
    </row>
    <row r="1517" spans="1:35" x14ac:dyDescent="0.3">
      <c r="A1517" t="s">
        <v>485</v>
      </c>
      <c r="B1517" s="1">
        <v>41733</v>
      </c>
      <c r="C1517" t="s">
        <v>1068</v>
      </c>
      <c r="D1517" t="s">
        <v>974</v>
      </c>
      <c r="E1517" t="s">
        <v>46</v>
      </c>
      <c r="F1517" t="s">
        <v>47</v>
      </c>
      <c r="G1517" t="s">
        <v>29</v>
      </c>
      <c r="H1517" t="s">
        <v>48</v>
      </c>
      <c r="I1517" t="s">
        <v>31</v>
      </c>
      <c r="J1517" t="s">
        <v>3962</v>
      </c>
      <c r="K1517" t="s">
        <v>94</v>
      </c>
      <c r="L1517" t="s">
        <v>34</v>
      </c>
      <c r="M1517" t="s">
        <v>35</v>
      </c>
      <c r="N1517" s="1">
        <v>41734</v>
      </c>
      <c r="O1517" t="s">
        <v>526</v>
      </c>
      <c r="P1517" s="3" t="s">
        <v>2185</v>
      </c>
      <c r="Q1517" t="s">
        <v>3963</v>
      </c>
      <c r="R1517">
        <v>50</v>
      </c>
      <c r="S1517" t="s">
        <v>2617</v>
      </c>
      <c r="T1517" s="2">
        <v>0.1</v>
      </c>
      <c r="U1517" t="s">
        <v>2618</v>
      </c>
      <c r="V1517" t="s">
        <v>2619</v>
      </c>
      <c r="W1517" t="s">
        <v>757</v>
      </c>
      <c r="X1517" t="s">
        <v>2620</v>
      </c>
      <c r="Y1517" s="3">
        <f>VALUE(SUBSTITUTE(Table1[[#This Row],[Order Total]],"$",""))</f>
        <v>158.93</v>
      </c>
      <c r="Z1517">
        <f>VALUE(SUBSTITUTE(Table1[[#This Row],[Total]],"$",""))</f>
        <v>159.69</v>
      </c>
      <c r="AA1517" s="3">
        <f>Table1[[#This Row],[Order Total Number]]-Table1[[#This Row],[Total Number]]</f>
        <v>-0.75999999999999091</v>
      </c>
      <c r="AB1517">
        <f>VALUE(SUBSTITUTE(Table1[[#This Row],[Shipping Cost]],"$",""))</f>
        <v>1.82</v>
      </c>
      <c r="AC1517">
        <f>VALUE(SUBSTITUTE(Table1[[#This Row],[Discount $]],"$",""))</f>
        <v>1.61</v>
      </c>
      <c r="AD1517">
        <f>VALUE(SUBSTITUTE(Table1[[#This Row],[Retail Price]],"$",""))</f>
        <v>6.08</v>
      </c>
      <c r="AE1517" s="4">
        <f>(Table1[[#This Row],[Retail Price Number]]*Table1[[#This Row],[Order Quantity]])-Table1[[#This Row],[Discount $ Number]]+Table1[[#This Row],[Shipping Cost Number]]</f>
        <v>304.20999999999998</v>
      </c>
      <c r="AF1517">
        <f>Table1[[#This Row],[Retail Price Number]]*Table1[[#This Row],[Order Quantity]]-Table1[[#This Row],[Discount $ Number]]</f>
        <v>302.39</v>
      </c>
      <c r="AG1517">
        <f>(Table1[[#This Row],[Retail Price Number]]*Table1[[#This Row],[Order Quantity]])-Table1[[#This Row],[Discount $ Number]]-Table1[[#This Row],[Shipping Cost Number]]</f>
        <v>300.57</v>
      </c>
      <c r="AH1517">
        <f>Table1[[#This Row],[Retail Price Number]]*Table1[[#This Row],[Order Quantity]]</f>
        <v>304</v>
      </c>
      <c r="AI1517">
        <f>YEAR(Table1[[#This Row],[Order Date]])</f>
        <v>2014</v>
      </c>
    </row>
    <row r="1518" spans="1:35" x14ac:dyDescent="0.3">
      <c r="A1518" t="s">
        <v>485</v>
      </c>
      <c r="B1518" s="1">
        <v>41862</v>
      </c>
      <c r="C1518" t="s">
        <v>1601</v>
      </c>
      <c r="D1518" t="s">
        <v>1149</v>
      </c>
      <c r="E1518" t="s">
        <v>27</v>
      </c>
      <c r="F1518" t="s">
        <v>28</v>
      </c>
      <c r="G1518" t="s">
        <v>134</v>
      </c>
      <c r="H1518" t="s">
        <v>289</v>
      </c>
      <c r="I1518" t="s">
        <v>121</v>
      </c>
      <c r="J1518" t="s">
        <v>1906</v>
      </c>
      <c r="K1518" t="s">
        <v>94</v>
      </c>
      <c r="L1518" t="s">
        <v>34</v>
      </c>
      <c r="M1518" t="s">
        <v>156</v>
      </c>
      <c r="N1518" s="1">
        <v>41863</v>
      </c>
      <c r="O1518" t="s">
        <v>275</v>
      </c>
      <c r="P1518" s="3" t="s">
        <v>696</v>
      </c>
      <c r="Q1518" t="s">
        <v>697</v>
      </c>
      <c r="R1518">
        <v>26</v>
      </c>
      <c r="S1518" t="s">
        <v>7826</v>
      </c>
      <c r="T1518" s="2">
        <v>0.03</v>
      </c>
      <c r="U1518" t="s">
        <v>7827</v>
      </c>
      <c r="V1518" t="s">
        <v>5440</v>
      </c>
      <c r="W1518" t="s">
        <v>701</v>
      </c>
      <c r="X1518" t="s">
        <v>7828</v>
      </c>
      <c r="Y1518" s="3">
        <f>VALUE(SUBSTITUTE(Table1[[#This Row],[Order Total]],"$",""))</f>
        <v>49.24</v>
      </c>
      <c r="Z1518">
        <f>VALUE(SUBSTITUTE(Table1[[#This Row],[Total]],"$",""))</f>
        <v>40.07</v>
      </c>
      <c r="AA1518" s="3">
        <f>Table1[[#This Row],[Order Total Number]]-Table1[[#This Row],[Total Number]]</f>
        <v>9.1700000000000017</v>
      </c>
      <c r="AB1518">
        <f>VALUE(SUBSTITUTE(Table1[[#This Row],[Shipping Cost]],"$",""))</f>
        <v>2.4</v>
      </c>
      <c r="AC1518">
        <f>VALUE(SUBSTITUTE(Table1[[#This Row],[Discount $]],"$",""))</f>
        <v>0.12</v>
      </c>
      <c r="AD1518">
        <f>VALUE(SUBSTITUTE(Table1[[#This Row],[Retail Price]],"$",""))</f>
        <v>2.6</v>
      </c>
      <c r="AE1518" s="4">
        <f>(Table1[[#This Row],[Retail Price Number]]*Table1[[#This Row],[Order Quantity]])-Table1[[#This Row],[Discount $ Number]]+Table1[[#This Row],[Shipping Cost Number]]</f>
        <v>69.88000000000001</v>
      </c>
      <c r="AF1518">
        <f>Table1[[#This Row],[Retail Price Number]]*Table1[[#This Row],[Order Quantity]]-Table1[[#This Row],[Discount $ Number]]</f>
        <v>67.48</v>
      </c>
      <c r="AG1518">
        <f>(Table1[[#This Row],[Retail Price Number]]*Table1[[#This Row],[Order Quantity]])-Table1[[#This Row],[Discount $ Number]]-Table1[[#This Row],[Shipping Cost Number]]</f>
        <v>65.08</v>
      </c>
      <c r="AH1518">
        <f>Table1[[#This Row],[Retail Price Number]]*Table1[[#This Row],[Order Quantity]]</f>
        <v>67.600000000000009</v>
      </c>
      <c r="AI1518">
        <f>YEAR(Table1[[#This Row],[Order Date]])</f>
        <v>2014</v>
      </c>
    </row>
    <row r="1519" spans="1:35" x14ac:dyDescent="0.3">
      <c r="A1519" t="s">
        <v>485</v>
      </c>
      <c r="B1519" s="1">
        <v>42253</v>
      </c>
      <c r="C1519" t="s">
        <v>670</v>
      </c>
      <c r="D1519" t="s">
        <v>551</v>
      </c>
      <c r="E1519" t="s">
        <v>27</v>
      </c>
      <c r="F1519" t="s">
        <v>28</v>
      </c>
      <c r="G1519" t="s">
        <v>29</v>
      </c>
      <c r="H1519" t="s">
        <v>289</v>
      </c>
      <c r="I1519" t="s">
        <v>31</v>
      </c>
      <c r="J1519" t="s">
        <v>441</v>
      </c>
      <c r="K1519" t="s">
        <v>33</v>
      </c>
      <c r="L1519" t="s">
        <v>392</v>
      </c>
      <c r="M1519" t="s">
        <v>393</v>
      </c>
      <c r="N1519" s="1">
        <v>42254</v>
      </c>
      <c r="O1519" t="s">
        <v>442</v>
      </c>
      <c r="P1519" s="3" t="s">
        <v>443</v>
      </c>
      <c r="Q1519" t="s">
        <v>444</v>
      </c>
      <c r="R1519">
        <v>25</v>
      </c>
      <c r="S1519" t="s">
        <v>11579</v>
      </c>
      <c r="T1519" s="2">
        <v>0.02</v>
      </c>
      <c r="U1519" t="s">
        <v>7229</v>
      </c>
      <c r="V1519" t="s">
        <v>11580</v>
      </c>
      <c r="W1519" t="s">
        <v>448</v>
      </c>
      <c r="X1519" t="s">
        <v>11581</v>
      </c>
      <c r="Y1519" s="3">
        <f>VALUE(SUBSTITUTE(Table1[[#This Row],[Order Total]],"$",""))</f>
        <v>378.56</v>
      </c>
      <c r="Z1519">
        <f>VALUE(SUBSTITUTE(Table1[[#This Row],[Total]],"$",""))</f>
        <v>388.33</v>
      </c>
      <c r="AA1519" s="3">
        <f>Table1[[#This Row],[Order Total Number]]-Table1[[#This Row],[Total Number]]</f>
        <v>-9.7699999999999818</v>
      </c>
      <c r="AB1519">
        <f>VALUE(SUBSTITUTE(Table1[[#This Row],[Shipping Cost]],"$",""))</f>
        <v>15.1</v>
      </c>
      <c r="AC1519">
        <f>VALUE(SUBSTITUTE(Table1[[#This Row],[Discount $]],"$",""))</f>
        <v>30.27</v>
      </c>
      <c r="AD1519">
        <f>VALUE(SUBSTITUTE(Table1[[#This Row],[Retail Price]],"$",""))</f>
        <v>22.38</v>
      </c>
      <c r="AE1519" s="4">
        <f>(Table1[[#This Row],[Retail Price Number]]*Table1[[#This Row],[Order Quantity]])-Table1[[#This Row],[Discount $ Number]]+Table1[[#This Row],[Shipping Cost Number]]</f>
        <v>544.33000000000004</v>
      </c>
      <c r="AF1519">
        <f>Table1[[#This Row],[Retail Price Number]]*Table1[[#This Row],[Order Quantity]]-Table1[[#This Row],[Discount $ Number]]</f>
        <v>529.23</v>
      </c>
      <c r="AG1519">
        <f>(Table1[[#This Row],[Retail Price Number]]*Table1[[#This Row],[Order Quantity]])-Table1[[#This Row],[Discount $ Number]]-Table1[[#This Row],[Shipping Cost Number]]</f>
        <v>514.13</v>
      </c>
      <c r="AH1519">
        <f>Table1[[#This Row],[Retail Price Number]]*Table1[[#This Row],[Order Quantity]]</f>
        <v>559.5</v>
      </c>
      <c r="AI1519">
        <f>YEAR(Table1[[#This Row],[Order Date]])</f>
        <v>2015</v>
      </c>
    </row>
    <row r="1520" spans="1:35" x14ac:dyDescent="0.3">
      <c r="A1520" t="s">
        <v>485</v>
      </c>
      <c r="B1520" s="1">
        <v>42344</v>
      </c>
      <c r="C1520" t="s">
        <v>7948</v>
      </c>
      <c r="D1520" t="s">
        <v>929</v>
      </c>
      <c r="E1520" t="s">
        <v>27</v>
      </c>
      <c r="F1520" t="s">
        <v>28</v>
      </c>
      <c r="G1520" t="s">
        <v>91</v>
      </c>
      <c r="H1520" t="s">
        <v>217</v>
      </c>
      <c r="I1520" t="s">
        <v>31</v>
      </c>
      <c r="J1520" t="s">
        <v>2818</v>
      </c>
      <c r="K1520" t="s">
        <v>94</v>
      </c>
      <c r="L1520" t="s">
        <v>34</v>
      </c>
      <c r="M1520" t="s">
        <v>156</v>
      </c>
      <c r="N1520" s="1">
        <v>42345</v>
      </c>
      <c r="O1520" t="s">
        <v>219</v>
      </c>
      <c r="P1520" s="3" t="s">
        <v>736</v>
      </c>
      <c r="Q1520" t="s">
        <v>1478</v>
      </c>
      <c r="R1520">
        <v>16</v>
      </c>
      <c r="S1520" t="s">
        <v>4324</v>
      </c>
      <c r="T1520" s="2">
        <v>0.1</v>
      </c>
      <c r="U1520" t="s">
        <v>2626</v>
      </c>
      <c r="V1520" t="s">
        <v>2619</v>
      </c>
      <c r="W1520" t="s">
        <v>1384</v>
      </c>
      <c r="X1520" t="s">
        <v>2620</v>
      </c>
      <c r="Y1520" s="3">
        <f>VALUE(SUBSTITUTE(Table1[[#This Row],[Order Total]],"$",""))</f>
        <v>158.93</v>
      </c>
      <c r="Z1520">
        <f>VALUE(SUBSTITUTE(Table1[[#This Row],[Total]],"$",""))</f>
        <v>159.69</v>
      </c>
      <c r="AA1520" s="3">
        <f>Table1[[#This Row],[Order Total Number]]-Table1[[#This Row],[Total Number]]</f>
        <v>-0.75999999999999091</v>
      </c>
      <c r="AB1520">
        <f>VALUE(SUBSTITUTE(Table1[[#This Row],[Shipping Cost]],"$",""))</f>
        <v>1.63</v>
      </c>
      <c r="AC1520">
        <f>VALUE(SUBSTITUTE(Table1[[#This Row],[Discount $]],"$",""))</f>
        <v>5.35</v>
      </c>
      <c r="AD1520">
        <f>VALUE(SUBSTITUTE(Table1[[#This Row],[Retail Price]],"$",""))</f>
        <v>3.58</v>
      </c>
      <c r="AE1520" s="4">
        <f>(Table1[[#This Row],[Retail Price Number]]*Table1[[#This Row],[Order Quantity]])-Table1[[#This Row],[Discount $ Number]]+Table1[[#This Row],[Shipping Cost Number]]</f>
        <v>53.56</v>
      </c>
      <c r="AF1520">
        <f>Table1[[#This Row],[Retail Price Number]]*Table1[[#This Row],[Order Quantity]]-Table1[[#This Row],[Discount $ Number]]</f>
        <v>51.93</v>
      </c>
      <c r="AG1520">
        <f>(Table1[[#This Row],[Retail Price Number]]*Table1[[#This Row],[Order Quantity]])-Table1[[#This Row],[Discount $ Number]]-Table1[[#This Row],[Shipping Cost Number]]</f>
        <v>50.3</v>
      </c>
      <c r="AH1520">
        <f>Table1[[#This Row],[Retail Price Number]]*Table1[[#This Row],[Order Quantity]]</f>
        <v>57.28</v>
      </c>
      <c r="AI1520">
        <f>YEAR(Table1[[#This Row],[Order Date]])</f>
        <v>2015</v>
      </c>
    </row>
    <row r="1521" spans="1:35" x14ac:dyDescent="0.3">
      <c r="A1521" t="s">
        <v>6698</v>
      </c>
      <c r="B1521" s="1">
        <v>41913</v>
      </c>
      <c r="C1521" t="s">
        <v>4012</v>
      </c>
      <c r="D1521" t="s">
        <v>591</v>
      </c>
      <c r="E1521" t="s">
        <v>27</v>
      </c>
      <c r="F1521" t="s">
        <v>28</v>
      </c>
      <c r="G1521" t="s">
        <v>77</v>
      </c>
      <c r="H1521" t="s">
        <v>241</v>
      </c>
      <c r="I1521" t="s">
        <v>196</v>
      </c>
      <c r="J1521" t="s">
        <v>373</v>
      </c>
      <c r="K1521" t="s">
        <v>94</v>
      </c>
      <c r="L1521" t="s">
        <v>95</v>
      </c>
      <c r="M1521" t="s">
        <v>35</v>
      </c>
      <c r="N1521" s="1">
        <v>41914</v>
      </c>
      <c r="O1521" t="s">
        <v>374</v>
      </c>
      <c r="P1521" s="3" t="s">
        <v>375</v>
      </c>
      <c r="Q1521" t="s">
        <v>376</v>
      </c>
      <c r="R1521">
        <v>39</v>
      </c>
      <c r="S1521" t="s">
        <v>6699</v>
      </c>
      <c r="T1521" s="2">
        <v>0.1</v>
      </c>
      <c r="U1521" t="s">
        <v>127</v>
      </c>
      <c r="V1521" t="s">
        <v>2103</v>
      </c>
      <c r="W1521" t="s">
        <v>380</v>
      </c>
      <c r="X1521" t="s">
        <v>6700</v>
      </c>
      <c r="Y1521" s="3">
        <f>VALUE(SUBSTITUTE(Table1[[#This Row],[Order Total]],"$",""))</f>
        <v>45.2</v>
      </c>
      <c r="Z1521">
        <f>VALUE(SUBSTITUTE(Table1[[#This Row],[Total]],"$",""))</f>
        <v>45.9</v>
      </c>
      <c r="AA1521" s="3">
        <f>Table1[[#This Row],[Order Total Number]]-Table1[[#This Row],[Total Number]]</f>
        <v>-0.69999999999999574</v>
      </c>
      <c r="AB1521">
        <f>VALUE(SUBSTITUTE(Table1[[#This Row],[Shipping Cost]],"$",""))</f>
        <v>5.81</v>
      </c>
      <c r="AC1521">
        <f>VALUE(SUBSTITUTE(Table1[[#This Row],[Discount $]],"$",""))</f>
        <v>0</v>
      </c>
      <c r="AD1521">
        <f>VALUE(SUBSTITUTE(Table1[[#This Row],[Retail Price]],"$",""))</f>
        <v>11.97</v>
      </c>
      <c r="AE1521" s="4">
        <f>(Table1[[#This Row],[Retail Price Number]]*Table1[[#This Row],[Order Quantity]])-Table1[[#This Row],[Discount $ Number]]+Table1[[#This Row],[Shipping Cost Number]]</f>
        <v>472.64000000000004</v>
      </c>
      <c r="AF1521">
        <f>Table1[[#This Row],[Retail Price Number]]*Table1[[#This Row],[Order Quantity]]-Table1[[#This Row],[Discount $ Number]]</f>
        <v>466.83000000000004</v>
      </c>
      <c r="AG1521">
        <f>(Table1[[#This Row],[Retail Price Number]]*Table1[[#This Row],[Order Quantity]])-Table1[[#This Row],[Discount $ Number]]-Table1[[#This Row],[Shipping Cost Number]]</f>
        <v>461.02000000000004</v>
      </c>
      <c r="AH1521">
        <f>Table1[[#This Row],[Retail Price Number]]*Table1[[#This Row],[Order Quantity]]</f>
        <v>466.83000000000004</v>
      </c>
      <c r="AI1521">
        <f>YEAR(Table1[[#This Row],[Order Date]])</f>
        <v>2014</v>
      </c>
    </row>
    <row r="1522" spans="1:35" x14ac:dyDescent="0.3">
      <c r="A1522" t="s">
        <v>6698</v>
      </c>
      <c r="B1522" s="1">
        <v>42180</v>
      </c>
      <c r="C1522" t="s">
        <v>431</v>
      </c>
      <c r="D1522" t="s">
        <v>7267</v>
      </c>
      <c r="E1522" t="s">
        <v>27</v>
      </c>
      <c r="F1522" t="s">
        <v>28</v>
      </c>
      <c r="G1522" t="s">
        <v>77</v>
      </c>
      <c r="H1522" t="s">
        <v>433</v>
      </c>
      <c r="I1522" t="s">
        <v>121</v>
      </c>
      <c r="J1522" t="s">
        <v>3183</v>
      </c>
      <c r="K1522" t="s">
        <v>94</v>
      </c>
      <c r="L1522" t="s">
        <v>34</v>
      </c>
      <c r="M1522" t="s">
        <v>35</v>
      </c>
      <c r="N1522" s="1">
        <v>42182</v>
      </c>
      <c r="O1522" t="s">
        <v>634</v>
      </c>
      <c r="P1522" s="3" t="s">
        <v>635</v>
      </c>
      <c r="Q1522" t="s">
        <v>636</v>
      </c>
      <c r="R1522">
        <v>27</v>
      </c>
      <c r="S1522" t="s">
        <v>2035</v>
      </c>
      <c r="T1522" s="2">
        <v>0.06</v>
      </c>
      <c r="U1522" t="s">
        <v>2036</v>
      </c>
      <c r="V1522" t="s">
        <v>7268</v>
      </c>
      <c r="W1522" t="s">
        <v>640</v>
      </c>
      <c r="X1522" t="s">
        <v>7269</v>
      </c>
      <c r="Y1522" s="3">
        <f>VALUE(SUBSTITUTE(Table1[[#This Row],[Order Total]],"$",""))</f>
        <v>2599.59</v>
      </c>
      <c r="Z1522">
        <f>VALUE(SUBSTITUTE(Table1[[#This Row],[Total]],"$",""))</f>
        <v>2568.69</v>
      </c>
      <c r="AA1522" s="3">
        <f>Table1[[#This Row],[Order Total Number]]-Table1[[#This Row],[Total Number]]</f>
        <v>30.900000000000091</v>
      </c>
      <c r="AB1522">
        <f>VALUE(SUBSTITUTE(Table1[[#This Row],[Shipping Cost]],"$",""))</f>
        <v>69.3</v>
      </c>
      <c r="AC1522">
        <f>VALUE(SUBSTITUTE(Table1[[#This Row],[Discount $]],"$",""))</f>
        <v>55.07</v>
      </c>
      <c r="AD1522">
        <f>VALUE(SUBSTITUTE(Table1[[#This Row],[Retail Price]],"$",""))</f>
        <v>500.97</v>
      </c>
      <c r="AE1522" s="4">
        <f>(Table1[[#This Row],[Retail Price Number]]*Table1[[#This Row],[Order Quantity]])-Table1[[#This Row],[Discount $ Number]]+Table1[[#This Row],[Shipping Cost Number]]</f>
        <v>13540.42</v>
      </c>
      <c r="AF1522">
        <f>Table1[[#This Row],[Retail Price Number]]*Table1[[#This Row],[Order Quantity]]-Table1[[#This Row],[Discount $ Number]]</f>
        <v>13471.12</v>
      </c>
      <c r="AG1522">
        <f>(Table1[[#This Row],[Retail Price Number]]*Table1[[#This Row],[Order Quantity]])-Table1[[#This Row],[Discount $ Number]]-Table1[[#This Row],[Shipping Cost Number]]</f>
        <v>13401.820000000002</v>
      </c>
      <c r="AH1522">
        <f>Table1[[#This Row],[Retail Price Number]]*Table1[[#This Row],[Order Quantity]]</f>
        <v>13526.19</v>
      </c>
      <c r="AI1522">
        <f>YEAR(Table1[[#This Row],[Order Date]])</f>
        <v>2015</v>
      </c>
    </row>
    <row r="1523" spans="1:35" x14ac:dyDescent="0.3">
      <c r="A1523" t="s">
        <v>6698</v>
      </c>
      <c r="B1523" s="1">
        <v>41694</v>
      </c>
      <c r="C1523" t="s">
        <v>1258</v>
      </c>
      <c r="D1523" t="s">
        <v>622</v>
      </c>
      <c r="E1523" t="s">
        <v>27</v>
      </c>
      <c r="F1523" t="s">
        <v>28</v>
      </c>
      <c r="G1523" t="s">
        <v>134</v>
      </c>
      <c r="H1523" t="s">
        <v>433</v>
      </c>
      <c r="I1523" t="s">
        <v>121</v>
      </c>
      <c r="J1523" t="s">
        <v>64</v>
      </c>
      <c r="K1523" t="s">
        <v>94</v>
      </c>
      <c r="L1523" t="s">
        <v>34</v>
      </c>
      <c r="M1523" t="s">
        <v>35</v>
      </c>
      <c r="N1523" s="1">
        <v>41696</v>
      </c>
      <c r="O1523" t="s">
        <v>66</v>
      </c>
      <c r="P1523" s="3" t="s">
        <v>67</v>
      </c>
      <c r="Q1523" t="s">
        <v>68</v>
      </c>
      <c r="R1523">
        <v>13</v>
      </c>
      <c r="S1523" t="s">
        <v>2642</v>
      </c>
      <c r="T1523" s="2">
        <v>0.1</v>
      </c>
      <c r="U1523" t="s">
        <v>127</v>
      </c>
      <c r="V1523" t="s">
        <v>7970</v>
      </c>
      <c r="W1523" t="s">
        <v>72</v>
      </c>
      <c r="X1523" t="s">
        <v>2644</v>
      </c>
      <c r="Y1523" s="3">
        <f>VALUE(SUBSTITUTE(Table1[[#This Row],[Order Total]],"$",""))</f>
        <v>59</v>
      </c>
      <c r="Z1523">
        <f>VALUE(SUBSTITUTE(Table1[[#This Row],[Total]],"$",""))</f>
        <v>60.4</v>
      </c>
      <c r="AA1523" s="3">
        <f>Table1[[#This Row],[Order Total Number]]-Table1[[#This Row],[Total Number]]</f>
        <v>-1.3999999999999986</v>
      </c>
      <c r="AB1523">
        <f>VALUE(SUBSTITUTE(Table1[[#This Row],[Shipping Cost]],"$",""))</f>
        <v>0.99</v>
      </c>
      <c r="AC1523">
        <f>VALUE(SUBSTITUTE(Table1[[#This Row],[Discount $]],"$",""))</f>
        <v>0</v>
      </c>
      <c r="AD1523">
        <f>VALUE(SUBSTITUTE(Table1[[#This Row],[Retail Price]],"$",""))</f>
        <v>2.88</v>
      </c>
      <c r="AE1523" s="4">
        <f>(Table1[[#This Row],[Retail Price Number]]*Table1[[#This Row],[Order Quantity]])-Table1[[#This Row],[Discount $ Number]]+Table1[[#This Row],[Shipping Cost Number]]</f>
        <v>38.43</v>
      </c>
      <c r="AF1523">
        <f>Table1[[#This Row],[Retail Price Number]]*Table1[[#This Row],[Order Quantity]]-Table1[[#This Row],[Discount $ Number]]</f>
        <v>37.44</v>
      </c>
      <c r="AG1523">
        <f>(Table1[[#This Row],[Retail Price Number]]*Table1[[#This Row],[Order Quantity]])-Table1[[#This Row],[Discount $ Number]]-Table1[[#This Row],[Shipping Cost Number]]</f>
        <v>36.449999999999996</v>
      </c>
      <c r="AH1523">
        <f>Table1[[#This Row],[Retail Price Number]]*Table1[[#This Row],[Order Quantity]]</f>
        <v>37.44</v>
      </c>
      <c r="AI1523">
        <f>YEAR(Table1[[#This Row],[Order Date]])</f>
        <v>2014</v>
      </c>
    </row>
    <row r="1524" spans="1:35" x14ac:dyDescent="0.3">
      <c r="A1524" t="s">
        <v>6698</v>
      </c>
      <c r="B1524" s="1">
        <v>41482</v>
      </c>
      <c r="C1524" t="s">
        <v>1068</v>
      </c>
      <c r="D1524" t="s">
        <v>974</v>
      </c>
      <c r="E1524" t="s">
        <v>46</v>
      </c>
      <c r="F1524" t="s">
        <v>47</v>
      </c>
      <c r="G1524" t="s">
        <v>91</v>
      </c>
      <c r="H1524" t="s">
        <v>48</v>
      </c>
      <c r="I1524" t="s">
        <v>92</v>
      </c>
      <c r="J1524" t="s">
        <v>1474</v>
      </c>
      <c r="K1524" t="s">
        <v>33</v>
      </c>
      <c r="L1524" t="s">
        <v>109</v>
      </c>
      <c r="M1524" t="s">
        <v>35</v>
      </c>
      <c r="N1524" s="1">
        <v>41484</v>
      </c>
      <c r="O1524" t="s">
        <v>1369</v>
      </c>
      <c r="P1524" s="3" t="s">
        <v>96</v>
      </c>
      <c r="Q1524" t="s">
        <v>1475</v>
      </c>
      <c r="R1524">
        <v>49</v>
      </c>
      <c r="S1524" t="s">
        <v>12412</v>
      </c>
      <c r="T1524" s="2">
        <v>0.02</v>
      </c>
      <c r="U1524" t="s">
        <v>526</v>
      </c>
      <c r="V1524" t="s">
        <v>12413</v>
      </c>
      <c r="W1524" t="s">
        <v>1478</v>
      </c>
      <c r="X1524" t="s">
        <v>12414</v>
      </c>
      <c r="Y1524" s="3">
        <f>VALUE(SUBSTITUTE(Table1[[#This Row],[Order Total]],"$",""))</f>
        <v>53.41</v>
      </c>
      <c r="Z1524">
        <f>VALUE(SUBSTITUTE(Table1[[#This Row],[Total]],"$",""))</f>
        <v>55.14</v>
      </c>
      <c r="AA1524" s="3">
        <f>Table1[[#This Row],[Order Total Number]]-Table1[[#This Row],[Total Number]]</f>
        <v>-1.730000000000004</v>
      </c>
      <c r="AB1524">
        <f>VALUE(SUBSTITUTE(Table1[[#This Row],[Shipping Cost]],"$",""))</f>
        <v>1.29</v>
      </c>
      <c r="AC1524">
        <f>VALUE(SUBSTITUTE(Table1[[#This Row],[Discount $]],"$",""))</f>
        <v>3.95</v>
      </c>
      <c r="AD1524">
        <f>VALUE(SUBSTITUTE(Table1[[#This Row],[Retail Price]],"$",""))</f>
        <v>1.6</v>
      </c>
      <c r="AE1524" s="4">
        <f>(Table1[[#This Row],[Retail Price Number]]*Table1[[#This Row],[Order Quantity]])-Table1[[#This Row],[Discount $ Number]]+Table1[[#This Row],[Shipping Cost Number]]</f>
        <v>75.740000000000009</v>
      </c>
      <c r="AF1524">
        <f>Table1[[#This Row],[Retail Price Number]]*Table1[[#This Row],[Order Quantity]]-Table1[[#This Row],[Discount $ Number]]</f>
        <v>74.45</v>
      </c>
      <c r="AG1524">
        <f>(Table1[[#This Row],[Retail Price Number]]*Table1[[#This Row],[Order Quantity]])-Table1[[#This Row],[Discount $ Number]]-Table1[[#This Row],[Shipping Cost Number]]</f>
        <v>73.16</v>
      </c>
      <c r="AH1524">
        <f>Table1[[#This Row],[Retail Price Number]]*Table1[[#This Row],[Order Quantity]]</f>
        <v>78.400000000000006</v>
      </c>
      <c r="AI1524">
        <f>YEAR(Table1[[#This Row],[Order Date]])</f>
        <v>2013</v>
      </c>
    </row>
    <row r="1525" spans="1:35" x14ac:dyDescent="0.3">
      <c r="A1525" t="s">
        <v>1448</v>
      </c>
      <c r="B1525" s="1">
        <v>41683</v>
      </c>
      <c r="C1525" t="s">
        <v>1047</v>
      </c>
      <c r="D1525" t="s">
        <v>162</v>
      </c>
      <c r="E1525" t="s">
        <v>46</v>
      </c>
      <c r="F1525" t="s">
        <v>47</v>
      </c>
      <c r="G1525" t="s">
        <v>91</v>
      </c>
      <c r="H1525" t="s">
        <v>107</v>
      </c>
      <c r="I1525" t="s">
        <v>121</v>
      </c>
      <c r="J1525" t="s">
        <v>734</v>
      </c>
      <c r="K1525" t="s">
        <v>94</v>
      </c>
      <c r="L1525" t="s">
        <v>34</v>
      </c>
      <c r="M1525" t="s">
        <v>35</v>
      </c>
      <c r="N1525" s="1">
        <v>41988</v>
      </c>
      <c r="O1525" t="s">
        <v>735</v>
      </c>
      <c r="P1525" s="3" t="s">
        <v>736</v>
      </c>
      <c r="Q1525" t="s">
        <v>737</v>
      </c>
      <c r="R1525">
        <v>1</v>
      </c>
      <c r="S1525" t="s">
        <v>1449</v>
      </c>
      <c r="T1525" s="2">
        <v>0.02</v>
      </c>
      <c r="U1525" t="s">
        <v>1450</v>
      </c>
      <c r="V1525" t="s">
        <v>1451</v>
      </c>
      <c r="W1525" t="s">
        <v>741</v>
      </c>
      <c r="X1525" t="s">
        <v>1452</v>
      </c>
      <c r="Y1525" s="3">
        <f>VALUE(SUBSTITUTE(Table1[[#This Row],[Order Total]],"$",""))</f>
        <v>124.87</v>
      </c>
      <c r="Z1525">
        <f>VALUE(SUBSTITUTE(Table1[[#This Row],[Total]],"$",""))</f>
        <v>125.66</v>
      </c>
      <c r="AA1525" s="3">
        <f>Table1[[#This Row],[Order Total Number]]-Table1[[#This Row],[Total Number]]</f>
        <v>-0.78999999999999204</v>
      </c>
      <c r="AB1525">
        <f>VALUE(SUBSTITUTE(Table1[[#This Row],[Shipping Cost]],"$",""))</f>
        <v>5.47</v>
      </c>
      <c r="AC1525">
        <f>VALUE(SUBSTITUTE(Table1[[#This Row],[Discount $]],"$",""))</f>
        <v>11.84</v>
      </c>
      <c r="AD1525">
        <f>VALUE(SUBSTITUTE(Table1[[#This Row],[Retail Price]],"$",""))</f>
        <v>3.58</v>
      </c>
      <c r="AE1525" s="4">
        <f>(Table1[[#This Row],[Retail Price Number]]*Table1[[#This Row],[Order Quantity]])-Table1[[#This Row],[Discount $ Number]]+Table1[[#This Row],[Shipping Cost Number]]</f>
        <v>-2.79</v>
      </c>
      <c r="AF1525">
        <f>Table1[[#This Row],[Retail Price Number]]*Table1[[#This Row],[Order Quantity]]-Table1[[#This Row],[Discount $ Number]]</f>
        <v>-8.26</v>
      </c>
      <c r="AG1525">
        <f>(Table1[[#This Row],[Retail Price Number]]*Table1[[#This Row],[Order Quantity]])-Table1[[#This Row],[Discount $ Number]]-Table1[[#This Row],[Shipping Cost Number]]</f>
        <v>-13.73</v>
      </c>
      <c r="AH1525">
        <f>Table1[[#This Row],[Retail Price Number]]*Table1[[#This Row],[Order Quantity]]</f>
        <v>3.58</v>
      </c>
      <c r="AI1525">
        <f>YEAR(Table1[[#This Row],[Order Date]])</f>
        <v>2014</v>
      </c>
    </row>
    <row r="1526" spans="1:35" x14ac:dyDescent="0.3">
      <c r="A1526" t="s">
        <v>1448</v>
      </c>
      <c r="B1526" s="1">
        <v>42053</v>
      </c>
      <c r="C1526" t="s">
        <v>2117</v>
      </c>
      <c r="D1526" t="s">
        <v>306</v>
      </c>
      <c r="E1526" t="s">
        <v>46</v>
      </c>
      <c r="F1526" t="s">
        <v>47</v>
      </c>
      <c r="G1526" t="s">
        <v>77</v>
      </c>
      <c r="H1526" t="s">
        <v>107</v>
      </c>
      <c r="I1526" t="s">
        <v>196</v>
      </c>
      <c r="J1526" t="s">
        <v>611</v>
      </c>
      <c r="K1526" t="s">
        <v>94</v>
      </c>
      <c r="L1526" t="s">
        <v>95</v>
      </c>
      <c r="M1526" t="s">
        <v>35</v>
      </c>
      <c r="N1526" s="1">
        <v>42054</v>
      </c>
      <c r="O1526" t="s">
        <v>612</v>
      </c>
      <c r="P1526" s="3" t="s">
        <v>613</v>
      </c>
      <c r="Q1526" t="s">
        <v>614</v>
      </c>
      <c r="R1526">
        <v>34</v>
      </c>
      <c r="S1526" t="s">
        <v>8413</v>
      </c>
      <c r="T1526" s="2">
        <v>0</v>
      </c>
      <c r="U1526" t="s">
        <v>8414</v>
      </c>
      <c r="V1526" t="s">
        <v>8415</v>
      </c>
      <c r="W1526" t="s">
        <v>618</v>
      </c>
      <c r="X1526" t="s">
        <v>8416</v>
      </c>
      <c r="Y1526" s="3">
        <f>VALUE(SUBSTITUTE(Table1[[#This Row],[Order Total]],"$",""))</f>
        <v>2588.4</v>
      </c>
      <c r="Z1526">
        <f>VALUE(SUBSTITUTE(Table1[[#This Row],[Total]],"$",""))</f>
        <v>2688.4</v>
      </c>
      <c r="AA1526" s="3">
        <f>Table1[[#This Row],[Order Total Number]]-Table1[[#This Row],[Total Number]]</f>
        <v>-100</v>
      </c>
      <c r="AB1526">
        <f>VALUE(SUBSTITUTE(Table1[[#This Row],[Shipping Cost]],"$",""))</f>
        <v>24.49</v>
      </c>
      <c r="AC1526">
        <f>VALUE(SUBSTITUTE(Table1[[#This Row],[Discount $]],"$",""))</f>
        <v>435.82</v>
      </c>
      <c r="AD1526">
        <f>VALUE(SUBSTITUTE(Table1[[#This Row],[Retail Price]],"$",""))</f>
        <v>136.97999999999999</v>
      </c>
      <c r="AE1526" s="4">
        <f>(Table1[[#This Row],[Retail Price Number]]*Table1[[#This Row],[Order Quantity]])-Table1[[#This Row],[Discount $ Number]]+Table1[[#This Row],[Shipping Cost Number]]</f>
        <v>4245.99</v>
      </c>
      <c r="AF1526">
        <f>Table1[[#This Row],[Retail Price Number]]*Table1[[#This Row],[Order Quantity]]-Table1[[#This Row],[Discount $ Number]]</f>
        <v>4221.5</v>
      </c>
      <c r="AG1526">
        <f>(Table1[[#This Row],[Retail Price Number]]*Table1[[#This Row],[Order Quantity]])-Table1[[#This Row],[Discount $ Number]]-Table1[[#This Row],[Shipping Cost Number]]</f>
        <v>4197.01</v>
      </c>
      <c r="AH1526">
        <f>Table1[[#This Row],[Retail Price Number]]*Table1[[#This Row],[Order Quantity]]</f>
        <v>4657.32</v>
      </c>
      <c r="AI1526">
        <f>YEAR(Table1[[#This Row],[Order Date]])</f>
        <v>2015</v>
      </c>
    </row>
    <row r="1527" spans="1:35" x14ac:dyDescent="0.3">
      <c r="A1527" t="s">
        <v>1448</v>
      </c>
      <c r="B1527" s="1">
        <v>41827</v>
      </c>
      <c r="C1527" t="s">
        <v>2033</v>
      </c>
      <c r="D1527" t="s">
        <v>331</v>
      </c>
      <c r="E1527" t="s">
        <v>46</v>
      </c>
      <c r="F1527" t="s">
        <v>47</v>
      </c>
      <c r="G1527" t="s">
        <v>29</v>
      </c>
      <c r="H1527" t="s">
        <v>107</v>
      </c>
      <c r="I1527" t="s">
        <v>63</v>
      </c>
      <c r="J1527" t="s">
        <v>1189</v>
      </c>
      <c r="K1527" t="s">
        <v>94</v>
      </c>
      <c r="L1527" t="s">
        <v>95</v>
      </c>
      <c r="M1527" t="s">
        <v>156</v>
      </c>
      <c r="N1527" s="1">
        <v>41828</v>
      </c>
      <c r="O1527" t="s">
        <v>219</v>
      </c>
      <c r="P1527" s="3" t="s">
        <v>124</v>
      </c>
      <c r="Q1527" t="s">
        <v>220</v>
      </c>
      <c r="R1527">
        <v>21</v>
      </c>
      <c r="S1527" t="s">
        <v>5153</v>
      </c>
      <c r="T1527" s="2">
        <v>0</v>
      </c>
      <c r="U1527" t="s">
        <v>4855</v>
      </c>
      <c r="V1527" t="s">
        <v>716</v>
      </c>
      <c r="W1527" t="s">
        <v>224</v>
      </c>
      <c r="X1527" t="s">
        <v>6037</v>
      </c>
      <c r="Y1527" s="3">
        <f>VALUE(SUBSTITUTE(Table1[[#This Row],[Order Total]],"$",""))</f>
        <v>39</v>
      </c>
      <c r="Z1527">
        <f>VALUE(SUBSTITUTE(Table1[[#This Row],[Total]],"$",""))</f>
        <v>41.38</v>
      </c>
      <c r="AA1527" s="3">
        <f>Table1[[#This Row],[Order Total Number]]-Table1[[#This Row],[Total Number]]</f>
        <v>-2.3800000000000026</v>
      </c>
      <c r="AB1527">
        <f>VALUE(SUBSTITUTE(Table1[[#This Row],[Shipping Cost]],"$",""))</f>
        <v>0.5</v>
      </c>
      <c r="AC1527">
        <f>VALUE(SUBSTITUTE(Table1[[#This Row],[Discount $]],"$",""))</f>
        <v>1.56</v>
      </c>
      <c r="AD1527">
        <f>VALUE(SUBSTITUTE(Table1[[#This Row],[Retail Price]],"$",""))</f>
        <v>3.69</v>
      </c>
      <c r="AE1527" s="4">
        <f>(Table1[[#This Row],[Retail Price Number]]*Table1[[#This Row],[Order Quantity]])-Table1[[#This Row],[Discount $ Number]]+Table1[[#This Row],[Shipping Cost Number]]</f>
        <v>76.429999999999993</v>
      </c>
      <c r="AF1527">
        <f>Table1[[#This Row],[Retail Price Number]]*Table1[[#This Row],[Order Quantity]]-Table1[[#This Row],[Discount $ Number]]</f>
        <v>75.929999999999993</v>
      </c>
      <c r="AG1527">
        <f>(Table1[[#This Row],[Retail Price Number]]*Table1[[#This Row],[Order Quantity]])-Table1[[#This Row],[Discount $ Number]]-Table1[[#This Row],[Shipping Cost Number]]</f>
        <v>75.429999999999993</v>
      </c>
      <c r="AH1527">
        <f>Table1[[#This Row],[Retail Price Number]]*Table1[[#This Row],[Order Quantity]]</f>
        <v>77.489999999999995</v>
      </c>
      <c r="AI1527">
        <f>YEAR(Table1[[#This Row],[Order Date]])</f>
        <v>2014</v>
      </c>
    </row>
    <row r="1528" spans="1:35" x14ac:dyDescent="0.3">
      <c r="A1528" t="s">
        <v>1448</v>
      </c>
      <c r="B1528" s="1">
        <v>41858</v>
      </c>
      <c r="C1528" t="s">
        <v>458</v>
      </c>
      <c r="D1528" t="s">
        <v>61</v>
      </c>
      <c r="E1528" t="s">
        <v>27</v>
      </c>
      <c r="F1528" t="s">
        <v>28</v>
      </c>
      <c r="G1528" t="s">
        <v>91</v>
      </c>
      <c r="H1528" t="s">
        <v>62</v>
      </c>
      <c r="I1528" t="s">
        <v>63</v>
      </c>
      <c r="J1528" t="s">
        <v>1667</v>
      </c>
      <c r="K1528" t="s">
        <v>94</v>
      </c>
      <c r="L1528" t="s">
        <v>34</v>
      </c>
      <c r="M1528" t="s">
        <v>35</v>
      </c>
      <c r="N1528" s="1">
        <v>41860</v>
      </c>
      <c r="O1528" t="s">
        <v>982</v>
      </c>
      <c r="P1528" s="3" t="s">
        <v>1190</v>
      </c>
      <c r="Q1528" t="s">
        <v>1191</v>
      </c>
      <c r="R1528">
        <v>13</v>
      </c>
      <c r="S1528" t="s">
        <v>9939</v>
      </c>
      <c r="T1528" s="2">
        <v>0.09</v>
      </c>
      <c r="U1528" t="s">
        <v>5374</v>
      </c>
      <c r="V1528" t="s">
        <v>8195</v>
      </c>
      <c r="W1528" t="s">
        <v>224</v>
      </c>
      <c r="X1528" t="s">
        <v>2961</v>
      </c>
      <c r="Y1528" s="3">
        <f>VALUE(SUBSTITUTE(Table1[[#This Row],[Order Total]],"$",""))</f>
        <v>52.64</v>
      </c>
      <c r="Z1528">
        <f>VALUE(SUBSTITUTE(Table1[[#This Row],[Total]],"$",""))</f>
        <v>53.04</v>
      </c>
      <c r="AA1528" s="3">
        <f>Table1[[#This Row],[Order Total Number]]-Table1[[#This Row],[Total Number]]</f>
        <v>-0.39999999999999858</v>
      </c>
      <c r="AB1528">
        <f>VALUE(SUBSTITUTE(Table1[[#This Row],[Shipping Cost]],"$",""))</f>
        <v>0.5</v>
      </c>
      <c r="AC1528">
        <f>VALUE(SUBSTITUTE(Table1[[#This Row],[Discount $]],"$",""))</f>
        <v>2.76</v>
      </c>
      <c r="AD1528">
        <f>VALUE(SUBSTITUTE(Table1[[#This Row],[Retail Price]],"$",""))</f>
        <v>4.91</v>
      </c>
      <c r="AE1528" s="4">
        <f>(Table1[[#This Row],[Retail Price Number]]*Table1[[#This Row],[Order Quantity]])-Table1[[#This Row],[Discount $ Number]]+Table1[[#This Row],[Shipping Cost Number]]</f>
        <v>61.57</v>
      </c>
      <c r="AF1528">
        <f>Table1[[#This Row],[Retail Price Number]]*Table1[[#This Row],[Order Quantity]]-Table1[[#This Row],[Discount $ Number]]</f>
        <v>61.07</v>
      </c>
      <c r="AG1528">
        <f>(Table1[[#This Row],[Retail Price Number]]*Table1[[#This Row],[Order Quantity]])-Table1[[#This Row],[Discount $ Number]]-Table1[[#This Row],[Shipping Cost Number]]</f>
        <v>60.57</v>
      </c>
      <c r="AH1528">
        <f>Table1[[#This Row],[Retail Price Number]]*Table1[[#This Row],[Order Quantity]]</f>
        <v>63.83</v>
      </c>
      <c r="AI1528">
        <f>YEAR(Table1[[#This Row],[Order Date]])</f>
        <v>2014</v>
      </c>
    </row>
    <row r="1529" spans="1:35" x14ac:dyDescent="0.3">
      <c r="A1529" t="s">
        <v>1448</v>
      </c>
      <c r="B1529" s="1">
        <v>41413</v>
      </c>
      <c r="C1529" t="s">
        <v>251</v>
      </c>
      <c r="D1529" t="s">
        <v>252</v>
      </c>
      <c r="E1529" t="s">
        <v>27</v>
      </c>
      <c r="F1529" t="s">
        <v>28</v>
      </c>
      <c r="G1529" t="s">
        <v>77</v>
      </c>
      <c r="H1529" t="s">
        <v>62</v>
      </c>
      <c r="I1529" t="s">
        <v>196</v>
      </c>
      <c r="J1529" t="s">
        <v>366</v>
      </c>
      <c r="K1529" t="s">
        <v>94</v>
      </c>
      <c r="L1529" t="s">
        <v>34</v>
      </c>
      <c r="M1529" t="s">
        <v>35</v>
      </c>
      <c r="N1529" s="1">
        <v>41414</v>
      </c>
      <c r="O1529" t="s">
        <v>367</v>
      </c>
      <c r="P1529" s="3" t="s">
        <v>368</v>
      </c>
      <c r="Q1529" t="s">
        <v>301</v>
      </c>
      <c r="R1529">
        <v>33</v>
      </c>
      <c r="S1529" t="s">
        <v>9590</v>
      </c>
      <c r="T1529" s="2">
        <v>0.08</v>
      </c>
      <c r="U1529" t="s">
        <v>2322</v>
      </c>
      <c r="V1529" t="s">
        <v>3269</v>
      </c>
      <c r="W1529" t="s">
        <v>116</v>
      </c>
      <c r="X1529" t="s">
        <v>10035</v>
      </c>
      <c r="Y1529" s="3">
        <f>VALUE(SUBSTITUTE(Table1[[#This Row],[Order Total]],"$",""))</f>
        <v>129.53</v>
      </c>
      <c r="Z1529">
        <f>VALUE(SUBSTITUTE(Table1[[#This Row],[Total]],"$",""))</f>
        <v>122.48</v>
      </c>
      <c r="AA1529" s="3">
        <f>Table1[[#This Row],[Order Total Number]]-Table1[[#This Row],[Total Number]]</f>
        <v>7.0499999999999972</v>
      </c>
      <c r="AB1529">
        <f>VALUE(SUBSTITUTE(Table1[[#This Row],[Shipping Cost]],"$",""))</f>
        <v>1.49</v>
      </c>
      <c r="AC1529">
        <f>VALUE(SUBSTITUTE(Table1[[#This Row],[Discount $]],"$",""))</f>
        <v>3.86</v>
      </c>
      <c r="AD1529">
        <f>VALUE(SUBSTITUTE(Table1[[#This Row],[Retail Price]],"$",""))</f>
        <v>5.98</v>
      </c>
      <c r="AE1529" s="4">
        <f>(Table1[[#This Row],[Retail Price Number]]*Table1[[#This Row],[Order Quantity]])-Table1[[#This Row],[Discount $ Number]]+Table1[[#This Row],[Shipping Cost Number]]</f>
        <v>194.97</v>
      </c>
      <c r="AF1529">
        <f>Table1[[#This Row],[Retail Price Number]]*Table1[[#This Row],[Order Quantity]]-Table1[[#This Row],[Discount $ Number]]</f>
        <v>193.48</v>
      </c>
      <c r="AG1529">
        <f>(Table1[[#This Row],[Retail Price Number]]*Table1[[#This Row],[Order Quantity]])-Table1[[#This Row],[Discount $ Number]]-Table1[[#This Row],[Shipping Cost Number]]</f>
        <v>191.98999999999998</v>
      </c>
      <c r="AH1529">
        <f>Table1[[#This Row],[Retail Price Number]]*Table1[[#This Row],[Order Quantity]]</f>
        <v>197.34</v>
      </c>
      <c r="AI1529">
        <f>YEAR(Table1[[#This Row],[Order Date]])</f>
        <v>2013</v>
      </c>
    </row>
    <row r="1530" spans="1:35" x14ac:dyDescent="0.3">
      <c r="A1530" t="s">
        <v>1448</v>
      </c>
      <c r="B1530" s="1">
        <v>41506</v>
      </c>
      <c r="C1530" t="s">
        <v>1172</v>
      </c>
      <c r="D1530" t="s">
        <v>174</v>
      </c>
      <c r="E1530" t="s">
        <v>27</v>
      </c>
      <c r="F1530" t="s">
        <v>28</v>
      </c>
      <c r="G1530" t="s">
        <v>77</v>
      </c>
      <c r="H1530" t="s">
        <v>78</v>
      </c>
      <c r="I1530" t="s">
        <v>92</v>
      </c>
      <c r="J1530" t="s">
        <v>135</v>
      </c>
      <c r="K1530" t="s">
        <v>94</v>
      </c>
      <c r="L1530" t="s">
        <v>95</v>
      </c>
      <c r="M1530" t="s">
        <v>35</v>
      </c>
      <c r="N1530" s="1">
        <v>41508</v>
      </c>
      <c r="O1530" t="s">
        <v>136</v>
      </c>
      <c r="P1530" s="3" t="s">
        <v>137</v>
      </c>
      <c r="Q1530" t="s">
        <v>52</v>
      </c>
      <c r="R1530">
        <v>3</v>
      </c>
      <c r="S1530" t="s">
        <v>5382</v>
      </c>
      <c r="T1530" s="2">
        <v>0.09</v>
      </c>
      <c r="U1530" t="s">
        <v>39</v>
      </c>
      <c r="V1530" t="s">
        <v>9172</v>
      </c>
      <c r="W1530" t="s">
        <v>72</v>
      </c>
      <c r="X1530" t="s">
        <v>9173</v>
      </c>
      <c r="Y1530" s="3">
        <f>VALUE(SUBSTITUTE(Table1[[#This Row],[Order Total]],"$",""))</f>
        <v>70.91</v>
      </c>
      <c r="Z1530">
        <f>VALUE(SUBSTITUTE(Table1[[#This Row],[Total]],"$",""))</f>
        <v>80.400000000000006</v>
      </c>
      <c r="AA1530" s="3">
        <f>Table1[[#This Row],[Order Total Number]]-Table1[[#This Row],[Total Number]]</f>
        <v>-9.4900000000000091</v>
      </c>
      <c r="AB1530">
        <f>VALUE(SUBSTITUTE(Table1[[#This Row],[Shipping Cost]],"$",""))</f>
        <v>0.99</v>
      </c>
      <c r="AC1530">
        <f>VALUE(SUBSTITUTE(Table1[[#This Row],[Discount $]],"$",""))</f>
        <v>2.39</v>
      </c>
      <c r="AD1530">
        <f>VALUE(SUBSTITUTE(Table1[[#This Row],[Retail Price]],"$",""))</f>
        <v>3.08</v>
      </c>
      <c r="AE1530" s="4">
        <f>(Table1[[#This Row],[Retail Price Number]]*Table1[[#This Row],[Order Quantity]])-Table1[[#This Row],[Discount $ Number]]+Table1[[#This Row],[Shipping Cost Number]]</f>
        <v>7.84</v>
      </c>
      <c r="AF1530">
        <f>Table1[[#This Row],[Retail Price Number]]*Table1[[#This Row],[Order Quantity]]-Table1[[#This Row],[Discount $ Number]]</f>
        <v>6.85</v>
      </c>
      <c r="AG1530">
        <f>(Table1[[#This Row],[Retail Price Number]]*Table1[[#This Row],[Order Quantity]])-Table1[[#This Row],[Discount $ Number]]-Table1[[#This Row],[Shipping Cost Number]]</f>
        <v>5.8599999999999994</v>
      </c>
      <c r="AH1530">
        <f>Table1[[#This Row],[Retail Price Number]]*Table1[[#This Row],[Order Quantity]]</f>
        <v>9.24</v>
      </c>
      <c r="AI1530">
        <f>YEAR(Table1[[#This Row],[Order Date]])</f>
        <v>2013</v>
      </c>
    </row>
    <row r="1531" spans="1:35" x14ac:dyDescent="0.3">
      <c r="A1531" t="s">
        <v>1448</v>
      </c>
      <c r="B1531" s="1">
        <v>42142</v>
      </c>
      <c r="C1531" t="s">
        <v>1387</v>
      </c>
      <c r="D1531" t="s">
        <v>2482</v>
      </c>
      <c r="E1531" t="s">
        <v>27</v>
      </c>
      <c r="F1531" t="s">
        <v>28</v>
      </c>
      <c r="G1531" t="s">
        <v>29</v>
      </c>
      <c r="H1531" t="s">
        <v>281</v>
      </c>
      <c r="I1531" t="s">
        <v>121</v>
      </c>
      <c r="J1531" t="s">
        <v>122</v>
      </c>
      <c r="K1531" t="s">
        <v>33</v>
      </c>
      <c r="L1531" t="s">
        <v>392</v>
      </c>
      <c r="M1531" t="s">
        <v>393</v>
      </c>
      <c r="N1531" s="1">
        <v>42149</v>
      </c>
      <c r="O1531" t="s">
        <v>123</v>
      </c>
      <c r="P1531" s="3" t="s">
        <v>124</v>
      </c>
      <c r="Q1531" t="s">
        <v>125</v>
      </c>
      <c r="R1531">
        <v>5</v>
      </c>
      <c r="S1531" t="s">
        <v>8098</v>
      </c>
      <c r="T1531" s="2">
        <v>0.01</v>
      </c>
      <c r="U1531" t="s">
        <v>6636</v>
      </c>
      <c r="V1531" t="s">
        <v>4190</v>
      </c>
      <c r="W1531" t="s">
        <v>129</v>
      </c>
      <c r="X1531" t="s">
        <v>4190</v>
      </c>
      <c r="Y1531" s="3">
        <f>VALUE(SUBSTITUTE(Table1[[#This Row],[Order Total]],"$",""))</f>
        <v>55.6</v>
      </c>
      <c r="Z1531">
        <f>VALUE(SUBSTITUTE(Table1[[#This Row],[Total]],"$",""))</f>
        <v>55.6</v>
      </c>
      <c r="AA1531" s="3">
        <f>Table1[[#This Row],[Order Total Number]]-Table1[[#This Row],[Total Number]]</f>
        <v>0</v>
      </c>
      <c r="AB1531">
        <f>VALUE(SUBSTITUTE(Table1[[#This Row],[Shipping Cost]],"$",""))</f>
        <v>2.5</v>
      </c>
      <c r="AC1531">
        <f>VALUE(SUBSTITUTE(Table1[[#This Row],[Discount $]],"$",""))</f>
        <v>3.35</v>
      </c>
      <c r="AD1531">
        <f>VALUE(SUBSTITUTE(Table1[[#This Row],[Retail Price]],"$",""))</f>
        <v>3.69</v>
      </c>
      <c r="AE1531" s="4">
        <f>(Table1[[#This Row],[Retail Price Number]]*Table1[[#This Row],[Order Quantity]])-Table1[[#This Row],[Discount $ Number]]+Table1[[#This Row],[Shipping Cost Number]]</f>
        <v>17.600000000000001</v>
      </c>
      <c r="AF1531">
        <f>Table1[[#This Row],[Retail Price Number]]*Table1[[#This Row],[Order Quantity]]-Table1[[#This Row],[Discount $ Number]]</f>
        <v>15.1</v>
      </c>
      <c r="AG1531">
        <f>(Table1[[#This Row],[Retail Price Number]]*Table1[[#This Row],[Order Quantity]])-Table1[[#This Row],[Discount $ Number]]-Table1[[#This Row],[Shipping Cost Number]]</f>
        <v>12.6</v>
      </c>
      <c r="AH1531">
        <f>Table1[[#This Row],[Retail Price Number]]*Table1[[#This Row],[Order Quantity]]</f>
        <v>18.45</v>
      </c>
      <c r="AI1531">
        <f>YEAR(Table1[[#This Row],[Order Date]])</f>
        <v>2015</v>
      </c>
    </row>
    <row r="1532" spans="1:35" x14ac:dyDescent="0.3">
      <c r="A1532" t="s">
        <v>1448</v>
      </c>
      <c r="B1532" s="1">
        <v>41323</v>
      </c>
      <c r="C1532" t="s">
        <v>2325</v>
      </c>
      <c r="D1532" t="s">
        <v>3332</v>
      </c>
      <c r="E1532" t="s">
        <v>27</v>
      </c>
      <c r="F1532" t="s">
        <v>28</v>
      </c>
      <c r="G1532" t="s">
        <v>91</v>
      </c>
      <c r="H1532" t="s">
        <v>241</v>
      </c>
      <c r="I1532" t="s">
        <v>121</v>
      </c>
      <c r="J1532" t="s">
        <v>1667</v>
      </c>
      <c r="K1532" t="s">
        <v>33</v>
      </c>
      <c r="L1532" t="s">
        <v>34</v>
      </c>
      <c r="M1532" t="s">
        <v>35</v>
      </c>
      <c r="N1532" s="1">
        <v>41325</v>
      </c>
      <c r="O1532" t="s">
        <v>982</v>
      </c>
      <c r="P1532" s="3" t="s">
        <v>1190</v>
      </c>
      <c r="Q1532" t="s">
        <v>1191</v>
      </c>
      <c r="R1532">
        <v>24</v>
      </c>
      <c r="S1532" t="s">
        <v>6234</v>
      </c>
      <c r="T1532" s="2">
        <v>0.08</v>
      </c>
      <c r="U1532" t="s">
        <v>4267</v>
      </c>
      <c r="V1532" t="s">
        <v>6874</v>
      </c>
      <c r="W1532" t="s">
        <v>224</v>
      </c>
      <c r="X1532" t="s">
        <v>11729</v>
      </c>
      <c r="Y1532" s="3">
        <f>VALUE(SUBSTITUTE(Table1[[#This Row],[Order Total]],"$",""))</f>
        <v>74.97</v>
      </c>
      <c r="Z1532">
        <f>VALUE(SUBSTITUTE(Table1[[#This Row],[Total]],"$",""))</f>
        <v>75.63</v>
      </c>
      <c r="AA1532" s="3">
        <f>Table1[[#This Row],[Order Total Number]]-Table1[[#This Row],[Total Number]]</f>
        <v>-0.65999999999999659</v>
      </c>
      <c r="AB1532">
        <f>VALUE(SUBSTITUTE(Table1[[#This Row],[Shipping Cost]],"$",""))</f>
        <v>0.5</v>
      </c>
      <c r="AC1532">
        <f>VALUE(SUBSTITUTE(Table1[[#This Row],[Discount $]],"$",""))</f>
        <v>4.6900000000000004</v>
      </c>
      <c r="AD1532">
        <f>VALUE(SUBSTITUTE(Table1[[#This Row],[Retail Price]],"$",""))</f>
        <v>4.91</v>
      </c>
      <c r="AE1532" s="4">
        <f>(Table1[[#This Row],[Retail Price Number]]*Table1[[#This Row],[Order Quantity]])-Table1[[#This Row],[Discount $ Number]]+Table1[[#This Row],[Shipping Cost Number]]</f>
        <v>113.65</v>
      </c>
      <c r="AF1532">
        <f>Table1[[#This Row],[Retail Price Number]]*Table1[[#This Row],[Order Quantity]]-Table1[[#This Row],[Discount $ Number]]</f>
        <v>113.15</v>
      </c>
      <c r="AG1532">
        <f>(Table1[[#This Row],[Retail Price Number]]*Table1[[#This Row],[Order Quantity]])-Table1[[#This Row],[Discount $ Number]]-Table1[[#This Row],[Shipping Cost Number]]</f>
        <v>112.65</v>
      </c>
      <c r="AH1532">
        <f>Table1[[#This Row],[Retail Price Number]]*Table1[[#This Row],[Order Quantity]]</f>
        <v>117.84</v>
      </c>
      <c r="AI1532">
        <f>YEAR(Table1[[#This Row],[Order Date]])</f>
        <v>2013</v>
      </c>
    </row>
    <row r="1533" spans="1:35" x14ac:dyDescent="0.3">
      <c r="A1533" t="s">
        <v>3940</v>
      </c>
      <c r="B1533" s="1">
        <v>41635</v>
      </c>
      <c r="C1533" t="s">
        <v>2226</v>
      </c>
      <c r="D1533" t="s">
        <v>280</v>
      </c>
      <c r="E1533" t="s">
        <v>27</v>
      </c>
      <c r="F1533" t="s">
        <v>28</v>
      </c>
      <c r="G1533" t="s">
        <v>91</v>
      </c>
      <c r="H1533" t="s">
        <v>281</v>
      </c>
      <c r="I1533" t="s">
        <v>92</v>
      </c>
      <c r="J1533" t="s">
        <v>185</v>
      </c>
      <c r="K1533" t="s">
        <v>94</v>
      </c>
      <c r="L1533" t="s">
        <v>34</v>
      </c>
      <c r="M1533" t="s">
        <v>156</v>
      </c>
      <c r="N1533" s="1">
        <v>41637</v>
      </c>
      <c r="O1533" t="s">
        <v>186</v>
      </c>
      <c r="P1533" s="3" t="s">
        <v>187</v>
      </c>
      <c r="Q1533" t="s">
        <v>188</v>
      </c>
      <c r="R1533">
        <v>43</v>
      </c>
      <c r="S1533" t="s">
        <v>3941</v>
      </c>
      <c r="T1533" s="2">
        <v>0.03</v>
      </c>
      <c r="U1533" t="s">
        <v>3942</v>
      </c>
      <c r="V1533" t="s">
        <v>3943</v>
      </c>
      <c r="W1533" t="s">
        <v>165</v>
      </c>
      <c r="X1533" t="s">
        <v>3944</v>
      </c>
      <c r="Y1533" s="3">
        <f>VALUE(SUBSTITUTE(Table1[[#This Row],[Order Total]],"$",""))</f>
        <v>974.4</v>
      </c>
      <c r="Z1533">
        <f>VALUE(SUBSTITUTE(Table1[[#This Row],[Total]],"$",""))</f>
        <v>754.27</v>
      </c>
      <c r="AA1533" s="3">
        <f>Table1[[#This Row],[Order Total Number]]-Table1[[#This Row],[Total Number]]</f>
        <v>220.13</v>
      </c>
      <c r="AB1533">
        <f>VALUE(SUBSTITUTE(Table1[[#This Row],[Shipping Cost]],"$",""))</f>
        <v>4</v>
      </c>
      <c r="AC1533">
        <f>VALUE(SUBSTITUTE(Table1[[#This Row],[Discount $]],"$",""))</f>
        <v>93.12</v>
      </c>
      <c r="AD1533">
        <f>VALUE(SUBSTITUTE(Table1[[#This Row],[Retail Price]],"$",""))</f>
        <v>19.98</v>
      </c>
      <c r="AE1533" s="4">
        <f>(Table1[[#This Row],[Retail Price Number]]*Table1[[#This Row],[Order Quantity]])-Table1[[#This Row],[Discount $ Number]]+Table1[[#This Row],[Shipping Cost Number]]</f>
        <v>770.02</v>
      </c>
      <c r="AF1533">
        <f>Table1[[#This Row],[Retail Price Number]]*Table1[[#This Row],[Order Quantity]]-Table1[[#This Row],[Discount $ Number]]</f>
        <v>766.02</v>
      </c>
      <c r="AG1533">
        <f>(Table1[[#This Row],[Retail Price Number]]*Table1[[#This Row],[Order Quantity]])-Table1[[#This Row],[Discount $ Number]]-Table1[[#This Row],[Shipping Cost Number]]</f>
        <v>762.02</v>
      </c>
      <c r="AH1533">
        <f>Table1[[#This Row],[Retail Price Number]]*Table1[[#This Row],[Order Quantity]]</f>
        <v>859.14</v>
      </c>
      <c r="AI1533">
        <f>YEAR(Table1[[#This Row],[Order Date]])</f>
        <v>2013</v>
      </c>
    </row>
    <row r="1534" spans="1:35" x14ac:dyDescent="0.3">
      <c r="A1534" t="s">
        <v>3940</v>
      </c>
      <c r="B1534" s="1">
        <v>41735</v>
      </c>
      <c r="C1534" t="s">
        <v>6963</v>
      </c>
      <c r="D1534" t="s">
        <v>1058</v>
      </c>
      <c r="E1534" t="s">
        <v>27</v>
      </c>
      <c r="F1534" t="s">
        <v>28</v>
      </c>
      <c r="G1534" t="s">
        <v>29</v>
      </c>
      <c r="H1534" t="s">
        <v>422</v>
      </c>
      <c r="I1534" t="s">
        <v>121</v>
      </c>
      <c r="J1534" t="s">
        <v>3587</v>
      </c>
      <c r="K1534" t="s">
        <v>94</v>
      </c>
      <c r="L1534" t="s">
        <v>34</v>
      </c>
      <c r="M1534" t="s">
        <v>35</v>
      </c>
      <c r="N1534" s="1">
        <v>41740</v>
      </c>
      <c r="O1534" t="s">
        <v>460</v>
      </c>
      <c r="P1534" s="3" t="s">
        <v>3588</v>
      </c>
      <c r="Q1534" t="s">
        <v>1220</v>
      </c>
      <c r="R1534">
        <v>10</v>
      </c>
      <c r="S1534" t="s">
        <v>6964</v>
      </c>
      <c r="T1534" s="2">
        <v>0.05</v>
      </c>
      <c r="U1534" t="s">
        <v>6965</v>
      </c>
      <c r="V1534" t="s">
        <v>1740</v>
      </c>
      <c r="W1534" t="s">
        <v>3589</v>
      </c>
      <c r="X1534" t="s">
        <v>6966</v>
      </c>
      <c r="Y1534" s="3">
        <f>VALUE(SUBSTITUTE(Table1[[#This Row],[Order Total]],"$",""))</f>
        <v>59.24</v>
      </c>
      <c r="Z1534">
        <f>VALUE(SUBSTITUTE(Table1[[#This Row],[Total]],"$",""))</f>
        <v>60.87</v>
      </c>
      <c r="AA1534" s="3">
        <f>Table1[[#This Row],[Order Total Number]]-Table1[[#This Row],[Total Number]]</f>
        <v>-1.6299999999999955</v>
      </c>
      <c r="AB1534">
        <f>VALUE(SUBSTITUTE(Table1[[#This Row],[Shipping Cost]],"$",""))</f>
        <v>0.85</v>
      </c>
      <c r="AC1534">
        <f>VALUE(SUBSTITUTE(Table1[[#This Row],[Discount $]],"$",""))</f>
        <v>1.21</v>
      </c>
      <c r="AD1534">
        <f>VALUE(SUBSTITUTE(Table1[[#This Row],[Retail Price]],"$",""))</f>
        <v>3.38</v>
      </c>
      <c r="AE1534" s="4">
        <f>(Table1[[#This Row],[Retail Price Number]]*Table1[[#This Row],[Order Quantity]])-Table1[[#This Row],[Discount $ Number]]+Table1[[#This Row],[Shipping Cost Number]]</f>
        <v>33.44</v>
      </c>
      <c r="AF1534">
        <f>Table1[[#This Row],[Retail Price Number]]*Table1[[#This Row],[Order Quantity]]-Table1[[#This Row],[Discount $ Number]]</f>
        <v>32.589999999999996</v>
      </c>
      <c r="AG1534">
        <f>(Table1[[#This Row],[Retail Price Number]]*Table1[[#This Row],[Order Quantity]])-Table1[[#This Row],[Discount $ Number]]-Table1[[#This Row],[Shipping Cost Number]]</f>
        <v>31.739999999999995</v>
      </c>
      <c r="AH1534">
        <f>Table1[[#This Row],[Retail Price Number]]*Table1[[#This Row],[Order Quantity]]</f>
        <v>33.799999999999997</v>
      </c>
      <c r="AI1534">
        <f>YEAR(Table1[[#This Row],[Order Date]])</f>
        <v>2014</v>
      </c>
    </row>
    <row r="1535" spans="1:35" x14ac:dyDescent="0.3">
      <c r="A1535" t="s">
        <v>3940</v>
      </c>
      <c r="B1535" s="1">
        <v>41736</v>
      </c>
      <c r="C1535" t="s">
        <v>2622</v>
      </c>
      <c r="D1535" t="s">
        <v>133</v>
      </c>
      <c r="E1535" t="s">
        <v>27</v>
      </c>
      <c r="F1535" t="s">
        <v>28</v>
      </c>
      <c r="G1535" t="s">
        <v>77</v>
      </c>
      <c r="H1535" t="s">
        <v>62</v>
      </c>
      <c r="I1535" t="s">
        <v>63</v>
      </c>
      <c r="J1535" t="s">
        <v>853</v>
      </c>
      <c r="K1535" t="s">
        <v>94</v>
      </c>
      <c r="L1535" t="s">
        <v>34</v>
      </c>
      <c r="M1535" t="s">
        <v>35</v>
      </c>
      <c r="N1535" s="1">
        <v>41738</v>
      </c>
      <c r="O1535" t="s">
        <v>854</v>
      </c>
      <c r="P1535" s="3" t="s">
        <v>855</v>
      </c>
      <c r="Q1535" t="s">
        <v>856</v>
      </c>
      <c r="R1535">
        <v>38</v>
      </c>
      <c r="S1535" t="s">
        <v>7712</v>
      </c>
      <c r="T1535" s="2">
        <v>0.01</v>
      </c>
      <c r="U1535" t="s">
        <v>7713</v>
      </c>
      <c r="V1535" t="s">
        <v>7714</v>
      </c>
      <c r="W1535" t="s">
        <v>618</v>
      </c>
      <c r="X1535" t="s">
        <v>7715</v>
      </c>
      <c r="Y1535" s="3">
        <f>VALUE(SUBSTITUTE(Table1[[#This Row],[Order Total]],"$",""))</f>
        <v>16279.73</v>
      </c>
      <c r="Z1535">
        <f>VALUE(SUBSTITUTE(Table1[[#This Row],[Total]],"$",""))</f>
        <v>16304.24</v>
      </c>
      <c r="AA1535" s="3">
        <f>Table1[[#This Row],[Order Total Number]]-Table1[[#This Row],[Total Number]]</f>
        <v>-24.510000000000218</v>
      </c>
      <c r="AB1535">
        <f>VALUE(SUBSTITUTE(Table1[[#This Row],[Shipping Cost]],"$",""))</f>
        <v>24.49</v>
      </c>
      <c r="AC1535">
        <f>VALUE(SUBSTITUTE(Table1[[#This Row],[Discount $]],"$",""))</f>
        <v>1619.97</v>
      </c>
      <c r="AD1535">
        <f>VALUE(SUBSTITUTE(Table1[[#This Row],[Retail Price]],"$",""))</f>
        <v>599.99</v>
      </c>
      <c r="AE1535" s="4">
        <f>(Table1[[#This Row],[Retail Price Number]]*Table1[[#This Row],[Order Quantity]])-Table1[[#This Row],[Discount $ Number]]+Table1[[#This Row],[Shipping Cost Number]]</f>
        <v>21204.14</v>
      </c>
      <c r="AF1535">
        <f>Table1[[#This Row],[Retail Price Number]]*Table1[[#This Row],[Order Quantity]]-Table1[[#This Row],[Discount $ Number]]</f>
        <v>21179.649999999998</v>
      </c>
      <c r="AG1535">
        <f>(Table1[[#This Row],[Retail Price Number]]*Table1[[#This Row],[Order Quantity]])-Table1[[#This Row],[Discount $ Number]]-Table1[[#This Row],[Shipping Cost Number]]</f>
        <v>21155.159999999996</v>
      </c>
      <c r="AH1535">
        <f>Table1[[#This Row],[Retail Price Number]]*Table1[[#This Row],[Order Quantity]]</f>
        <v>22799.62</v>
      </c>
      <c r="AI1535">
        <f>YEAR(Table1[[#This Row],[Order Date]])</f>
        <v>2014</v>
      </c>
    </row>
    <row r="1536" spans="1:35" x14ac:dyDescent="0.3">
      <c r="A1536" t="s">
        <v>3940</v>
      </c>
      <c r="B1536" s="1">
        <v>41551</v>
      </c>
      <c r="C1536" t="s">
        <v>215</v>
      </c>
      <c r="D1536" t="s">
        <v>216</v>
      </c>
      <c r="E1536" t="s">
        <v>27</v>
      </c>
      <c r="F1536" t="s">
        <v>28</v>
      </c>
      <c r="G1536" t="s">
        <v>77</v>
      </c>
      <c r="H1536" t="s">
        <v>217</v>
      </c>
      <c r="I1536" t="s">
        <v>63</v>
      </c>
      <c r="J1536" t="s">
        <v>185</v>
      </c>
      <c r="K1536" t="s">
        <v>94</v>
      </c>
      <c r="L1536" t="s">
        <v>34</v>
      </c>
      <c r="M1536" t="s">
        <v>35</v>
      </c>
      <c r="N1536" s="1">
        <v>41552</v>
      </c>
      <c r="O1536" t="s">
        <v>186</v>
      </c>
      <c r="P1536" s="3" t="s">
        <v>187</v>
      </c>
      <c r="Q1536" t="s">
        <v>188</v>
      </c>
      <c r="R1536">
        <v>44</v>
      </c>
      <c r="S1536" t="s">
        <v>9968</v>
      </c>
      <c r="T1536" s="2">
        <v>0.01</v>
      </c>
      <c r="U1536" t="s">
        <v>3736</v>
      </c>
      <c r="V1536" t="s">
        <v>9969</v>
      </c>
      <c r="W1536" t="s">
        <v>165</v>
      </c>
      <c r="X1536" t="s">
        <v>9970</v>
      </c>
      <c r="Y1536" s="3">
        <f>VALUE(SUBSTITUTE(Table1[[#This Row],[Order Total]],"$",""))</f>
        <v>666.54</v>
      </c>
      <c r="Z1536">
        <f>VALUE(SUBSTITUTE(Table1[[#This Row],[Total]],"$",""))</f>
        <v>661.94</v>
      </c>
      <c r="AA1536" s="3">
        <f>Table1[[#This Row],[Order Total Number]]-Table1[[#This Row],[Total Number]]</f>
        <v>4.5999999999999091</v>
      </c>
      <c r="AB1536">
        <f>VALUE(SUBSTITUTE(Table1[[#This Row],[Shipping Cost]],"$",""))</f>
        <v>4</v>
      </c>
      <c r="AC1536">
        <f>VALUE(SUBSTITUTE(Table1[[#This Row],[Discount $]],"$",""))</f>
        <v>60.72</v>
      </c>
      <c r="AD1536">
        <f>VALUE(SUBSTITUTE(Table1[[#This Row],[Retail Price]],"$",""))</f>
        <v>19.98</v>
      </c>
      <c r="AE1536" s="4">
        <f>(Table1[[#This Row],[Retail Price Number]]*Table1[[#This Row],[Order Quantity]])-Table1[[#This Row],[Discount $ Number]]+Table1[[#This Row],[Shipping Cost Number]]</f>
        <v>822.4</v>
      </c>
      <c r="AF1536">
        <f>Table1[[#This Row],[Retail Price Number]]*Table1[[#This Row],[Order Quantity]]-Table1[[#This Row],[Discount $ Number]]</f>
        <v>818.4</v>
      </c>
      <c r="AG1536">
        <f>(Table1[[#This Row],[Retail Price Number]]*Table1[[#This Row],[Order Quantity]])-Table1[[#This Row],[Discount $ Number]]-Table1[[#This Row],[Shipping Cost Number]]</f>
        <v>814.4</v>
      </c>
      <c r="AH1536">
        <f>Table1[[#This Row],[Retail Price Number]]*Table1[[#This Row],[Order Quantity]]</f>
        <v>879.12</v>
      </c>
      <c r="AI1536">
        <f>YEAR(Table1[[#This Row],[Order Date]])</f>
        <v>2013</v>
      </c>
    </row>
    <row r="1537" spans="1:35" x14ac:dyDescent="0.3">
      <c r="A1537" t="s">
        <v>3940</v>
      </c>
      <c r="B1537" s="1">
        <v>42309</v>
      </c>
      <c r="C1537" t="s">
        <v>4403</v>
      </c>
      <c r="D1537" t="s">
        <v>280</v>
      </c>
      <c r="E1537" t="s">
        <v>27</v>
      </c>
      <c r="F1537" t="s">
        <v>28</v>
      </c>
      <c r="G1537" t="s">
        <v>134</v>
      </c>
      <c r="H1537" t="s">
        <v>281</v>
      </c>
      <c r="I1537" t="s">
        <v>92</v>
      </c>
      <c r="J1537" t="s">
        <v>1660</v>
      </c>
      <c r="K1537" t="s">
        <v>94</v>
      </c>
      <c r="L1537" t="s">
        <v>109</v>
      </c>
      <c r="M1537" t="s">
        <v>35</v>
      </c>
      <c r="N1537" s="1">
        <v>42311</v>
      </c>
      <c r="O1537" t="s">
        <v>1369</v>
      </c>
      <c r="P1537" s="3" t="s">
        <v>166</v>
      </c>
      <c r="Q1537" t="s">
        <v>1661</v>
      </c>
      <c r="R1537">
        <v>6</v>
      </c>
      <c r="S1537" t="s">
        <v>4612</v>
      </c>
      <c r="T1537" s="2">
        <v>0.02</v>
      </c>
      <c r="U1537" t="s">
        <v>3037</v>
      </c>
      <c r="V1537" t="s">
        <v>7474</v>
      </c>
      <c r="W1537" t="s">
        <v>57</v>
      </c>
      <c r="X1537" t="s">
        <v>10738</v>
      </c>
      <c r="Y1537" s="3">
        <f>VALUE(SUBSTITUTE(Table1[[#This Row],[Order Total]],"$",""))</f>
        <v>44.57</v>
      </c>
      <c r="Z1537">
        <f>VALUE(SUBSTITUTE(Table1[[#This Row],[Total]],"$",""))</f>
        <v>45.53</v>
      </c>
      <c r="AA1537" s="3">
        <f>Table1[[#This Row],[Order Total Number]]-Table1[[#This Row],[Total Number]]</f>
        <v>-0.96000000000000085</v>
      </c>
      <c r="AB1537">
        <f>VALUE(SUBSTITUTE(Table1[[#This Row],[Shipping Cost]],"$",""))</f>
        <v>0.7</v>
      </c>
      <c r="AC1537">
        <f>VALUE(SUBSTITUTE(Table1[[#This Row],[Discount $]],"$",""))</f>
        <v>4.41</v>
      </c>
      <c r="AD1537">
        <f>VALUE(SUBSTITUTE(Table1[[#This Row],[Retail Price]],"$",""))</f>
        <v>1.48</v>
      </c>
      <c r="AE1537" s="4">
        <f>(Table1[[#This Row],[Retail Price Number]]*Table1[[#This Row],[Order Quantity]])-Table1[[#This Row],[Discount $ Number]]+Table1[[#This Row],[Shipping Cost Number]]</f>
        <v>5.169999999999999</v>
      </c>
      <c r="AF1537">
        <f>Table1[[#This Row],[Retail Price Number]]*Table1[[#This Row],[Order Quantity]]-Table1[[#This Row],[Discount $ Number]]</f>
        <v>4.4699999999999989</v>
      </c>
      <c r="AG1537">
        <f>(Table1[[#This Row],[Retail Price Number]]*Table1[[#This Row],[Order Quantity]])-Table1[[#This Row],[Discount $ Number]]-Table1[[#This Row],[Shipping Cost Number]]</f>
        <v>3.7699999999999987</v>
      </c>
      <c r="AH1537">
        <f>Table1[[#This Row],[Retail Price Number]]*Table1[[#This Row],[Order Quantity]]</f>
        <v>8.879999999999999</v>
      </c>
      <c r="AI1537">
        <f>YEAR(Table1[[#This Row],[Order Date]])</f>
        <v>2015</v>
      </c>
    </row>
    <row r="1538" spans="1:35" x14ac:dyDescent="0.3">
      <c r="A1538" t="s">
        <v>3940</v>
      </c>
      <c r="B1538" s="1">
        <v>41838</v>
      </c>
      <c r="C1538" t="s">
        <v>733</v>
      </c>
      <c r="D1538" t="s">
        <v>487</v>
      </c>
      <c r="E1538" t="s">
        <v>27</v>
      </c>
      <c r="F1538" t="s">
        <v>28</v>
      </c>
      <c r="G1538" t="s">
        <v>134</v>
      </c>
      <c r="H1538" t="s">
        <v>241</v>
      </c>
      <c r="I1538" t="s">
        <v>31</v>
      </c>
      <c r="J1538" t="s">
        <v>373</v>
      </c>
      <c r="K1538" t="s">
        <v>33</v>
      </c>
      <c r="L1538" t="s">
        <v>34</v>
      </c>
      <c r="M1538" t="s">
        <v>35</v>
      </c>
      <c r="N1538" s="1">
        <v>41845</v>
      </c>
      <c r="O1538" t="s">
        <v>374</v>
      </c>
      <c r="P1538" s="3" t="s">
        <v>375</v>
      </c>
      <c r="Q1538" t="s">
        <v>376</v>
      </c>
      <c r="R1538">
        <v>47</v>
      </c>
      <c r="S1538" t="s">
        <v>862</v>
      </c>
      <c r="T1538" s="2">
        <v>0</v>
      </c>
      <c r="U1538" t="s">
        <v>12037</v>
      </c>
      <c r="V1538" t="s">
        <v>12038</v>
      </c>
      <c r="W1538" t="s">
        <v>380</v>
      </c>
      <c r="X1538" t="s">
        <v>12039</v>
      </c>
      <c r="Y1538" s="3">
        <f>VALUE(SUBSTITUTE(Table1[[#This Row],[Order Total]],"$",""))</f>
        <v>127.33</v>
      </c>
      <c r="Z1538">
        <f>VALUE(SUBSTITUTE(Table1[[#This Row],[Total]],"$",""))</f>
        <v>129.93</v>
      </c>
      <c r="AA1538" s="3">
        <f>Table1[[#This Row],[Order Total Number]]-Table1[[#This Row],[Total Number]]</f>
        <v>-2.6000000000000085</v>
      </c>
      <c r="AB1538">
        <f>VALUE(SUBSTITUTE(Table1[[#This Row],[Shipping Cost]],"$",""))</f>
        <v>5.81</v>
      </c>
      <c r="AC1538">
        <f>VALUE(SUBSTITUTE(Table1[[#This Row],[Discount $]],"$",""))</f>
        <v>5.71</v>
      </c>
      <c r="AD1538">
        <f>VALUE(SUBSTITUTE(Table1[[#This Row],[Retail Price]],"$",""))</f>
        <v>11.97</v>
      </c>
      <c r="AE1538" s="4">
        <f>(Table1[[#This Row],[Retail Price Number]]*Table1[[#This Row],[Order Quantity]])-Table1[[#This Row],[Discount $ Number]]+Table1[[#This Row],[Shipping Cost Number]]</f>
        <v>562.68999999999994</v>
      </c>
      <c r="AF1538">
        <f>Table1[[#This Row],[Retail Price Number]]*Table1[[#This Row],[Order Quantity]]-Table1[[#This Row],[Discount $ Number]]</f>
        <v>556.88</v>
      </c>
      <c r="AG1538">
        <f>(Table1[[#This Row],[Retail Price Number]]*Table1[[#This Row],[Order Quantity]])-Table1[[#This Row],[Discount $ Number]]-Table1[[#This Row],[Shipping Cost Number]]</f>
        <v>551.07000000000005</v>
      </c>
      <c r="AH1538">
        <f>Table1[[#This Row],[Retail Price Number]]*Table1[[#This Row],[Order Quantity]]</f>
        <v>562.59</v>
      </c>
      <c r="AI1538">
        <f>YEAR(Table1[[#This Row],[Order Date]])</f>
        <v>2014</v>
      </c>
    </row>
    <row r="1539" spans="1:35" x14ac:dyDescent="0.3">
      <c r="A1539" t="s">
        <v>7264</v>
      </c>
      <c r="B1539" s="1">
        <v>41423</v>
      </c>
      <c r="C1539" t="s">
        <v>279</v>
      </c>
      <c r="D1539" t="s">
        <v>280</v>
      </c>
      <c r="E1539" t="s">
        <v>27</v>
      </c>
      <c r="F1539" t="s">
        <v>28</v>
      </c>
      <c r="G1539" t="s">
        <v>91</v>
      </c>
      <c r="H1539" t="s">
        <v>281</v>
      </c>
      <c r="I1539" t="s">
        <v>31</v>
      </c>
      <c r="J1539" t="s">
        <v>1344</v>
      </c>
      <c r="K1539" t="s">
        <v>94</v>
      </c>
      <c r="L1539" t="s">
        <v>34</v>
      </c>
      <c r="M1539" t="s">
        <v>35</v>
      </c>
      <c r="N1539" s="1">
        <v>41423</v>
      </c>
      <c r="O1539" t="s">
        <v>341</v>
      </c>
      <c r="P1539" s="3" t="s">
        <v>574</v>
      </c>
      <c r="Q1539" t="s">
        <v>1345</v>
      </c>
      <c r="R1539">
        <v>23</v>
      </c>
      <c r="S1539" t="s">
        <v>2009</v>
      </c>
      <c r="T1539" s="2">
        <v>0.01</v>
      </c>
      <c r="U1539" t="s">
        <v>367</v>
      </c>
      <c r="V1539" t="s">
        <v>7265</v>
      </c>
      <c r="W1539" t="s">
        <v>57</v>
      </c>
      <c r="X1539" t="s">
        <v>7266</v>
      </c>
      <c r="Y1539" s="3">
        <f>VALUE(SUBSTITUTE(Table1[[#This Row],[Order Total]],"$",""))</f>
        <v>112.68</v>
      </c>
      <c r="Z1539">
        <f>VALUE(SUBSTITUTE(Table1[[#This Row],[Total]],"$",""))</f>
        <v>123.07</v>
      </c>
      <c r="AA1539" s="3">
        <f>Table1[[#This Row],[Order Total Number]]-Table1[[#This Row],[Total Number]]</f>
        <v>-10.389999999999986</v>
      </c>
      <c r="AB1539">
        <f>VALUE(SUBSTITUTE(Table1[[#This Row],[Shipping Cost]],"$",""))</f>
        <v>0.7</v>
      </c>
      <c r="AC1539">
        <f>VALUE(SUBSTITUTE(Table1[[#This Row],[Discount $]],"$",""))</f>
        <v>3.65</v>
      </c>
      <c r="AD1539">
        <f>VALUE(SUBSTITUTE(Table1[[#This Row],[Retail Price]],"$",""))</f>
        <v>3.85</v>
      </c>
      <c r="AE1539" s="4">
        <f>(Table1[[#This Row],[Retail Price Number]]*Table1[[#This Row],[Order Quantity]])-Table1[[#This Row],[Discount $ Number]]+Table1[[#This Row],[Shipping Cost Number]]</f>
        <v>85.6</v>
      </c>
      <c r="AF1539">
        <f>Table1[[#This Row],[Retail Price Number]]*Table1[[#This Row],[Order Quantity]]-Table1[[#This Row],[Discount $ Number]]</f>
        <v>84.899999999999991</v>
      </c>
      <c r="AG1539">
        <f>(Table1[[#This Row],[Retail Price Number]]*Table1[[#This Row],[Order Quantity]])-Table1[[#This Row],[Discount $ Number]]-Table1[[#This Row],[Shipping Cost Number]]</f>
        <v>84.199999999999989</v>
      </c>
      <c r="AH1539">
        <f>Table1[[#This Row],[Retail Price Number]]*Table1[[#This Row],[Order Quantity]]</f>
        <v>88.55</v>
      </c>
      <c r="AI1539">
        <f>YEAR(Table1[[#This Row],[Order Date]])</f>
        <v>2013</v>
      </c>
    </row>
    <row r="1540" spans="1:35" x14ac:dyDescent="0.3">
      <c r="A1540" t="s">
        <v>4159</v>
      </c>
      <c r="B1540" s="1">
        <v>41663</v>
      </c>
      <c r="C1540" t="s">
        <v>3752</v>
      </c>
      <c r="D1540" t="s">
        <v>399</v>
      </c>
      <c r="E1540" t="s">
        <v>27</v>
      </c>
      <c r="F1540" t="s">
        <v>28</v>
      </c>
      <c r="G1540" t="s">
        <v>77</v>
      </c>
      <c r="H1540" t="s">
        <v>62</v>
      </c>
      <c r="I1540" t="s">
        <v>196</v>
      </c>
      <c r="J1540" t="s">
        <v>185</v>
      </c>
      <c r="K1540" t="s">
        <v>94</v>
      </c>
      <c r="L1540" t="s">
        <v>34</v>
      </c>
      <c r="M1540" t="s">
        <v>35</v>
      </c>
      <c r="N1540" s="1">
        <v>41665</v>
      </c>
      <c r="O1540" t="s">
        <v>186</v>
      </c>
      <c r="P1540" s="3" t="s">
        <v>187</v>
      </c>
      <c r="Q1540" t="s">
        <v>188</v>
      </c>
      <c r="R1540">
        <v>8</v>
      </c>
      <c r="S1540" t="s">
        <v>4160</v>
      </c>
      <c r="T1540" s="2">
        <v>0</v>
      </c>
      <c r="U1540" t="s">
        <v>4161</v>
      </c>
      <c r="V1540" t="s">
        <v>4162</v>
      </c>
      <c r="W1540" t="s">
        <v>165</v>
      </c>
      <c r="X1540" t="s">
        <v>4163</v>
      </c>
      <c r="Y1540" s="3">
        <f>VALUE(SUBSTITUTE(Table1[[#This Row],[Order Total]],"$",""))</f>
        <v>1299.3699999999999</v>
      </c>
      <c r="Z1540">
        <f>VALUE(SUBSTITUTE(Table1[[#This Row],[Total]],"$",""))</f>
        <v>1279.75</v>
      </c>
      <c r="AA1540" s="3">
        <f>Table1[[#This Row],[Order Total Number]]-Table1[[#This Row],[Total Number]]</f>
        <v>19.619999999999891</v>
      </c>
      <c r="AB1540">
        <f>VALUE(SUBSTITUTE(Table1[[#This Row],[Shipping Cost]],"$",""))</f>
        <v>4</v>
      </c>
      <c r="AC1540">
        <f>VALUE(SUBSTITUTE(Table1[[#This Row],[Discount $]],"$",""))</f>
        <v>62.73</v>
      </c>
      <c r="AD1540">
        <f>VALUE(SUBSTITUTE(Table1[[#This Row],[Retail Price]],"$",""))</f>
        <v>19.98</v>
      </c>
      <c r="AE1540" s="4">
        <f>(Table1[[#This Row],[Retail Price Number]]*Table1[[#This Row],[Order Quantity]])-Table1[[#This Row],[Discount $ Number]]+Table1[[#This Row],[Shipping Cost Number]]</f>
        <v>101.11000000000001</v>
      </c>
      <c r="AF1540">
        <f>Table1[[#This Row],[Retail Price Number]]*Table1[[#This Row],[Order Quantity]]-Table1[[#This Row],[Discount $ Number]]</f>
        <v>97.110000000000014</v>
      </c>
      <c r="AG1540">
        <f>(Table1[[#This Row],[Retail Price Number]]*Table1[[#This Row],[Order Quantity]])-Table1[[#This Row],[Discount $ Number]]-Table1[[#This Row],[Shipping Cost Number]]</f>
        <v>93.110000000000014</v>
      </c>
      <c r="AH1540">
        <f>Table1[[#This Row],[Retail Price Number]]*Table1[[#This Row],[Order Quantity]]</f>
        <v>159.84</v>
      </c>
      <c r="AI1540">
        <f>YEAR(Table1[[#This Row],[Order Date]])</f>
        <v>2014</v>
      </c>
    </row>
    <row r="1541" spans="1:35" x14ac:dyDescent="0.3">
      <c r="A1541" t="s">
        <v>3756</v>
      </c>
      <c r="B1541" s="1">
        <v>41613</v>
      </c>
      <c r="C1541" t="s">
        <v>3757</v>
      </c>
      <c r="D1541" t="s">
        <v>3758</v>
      </c>
      <c r="E1541" t="s">
        <v>27</v>
      </c>
      <c r="F1541" t="s">
        <v>28</v>
      </c>
      <c r="G1541" t="s">
        <v>91</v>
      </c>
      <c r="H1541" t="s">
        <v>205</v>
      </c>
      <c r="I1541" t="s">
        <v>31</v>
      </c>
      <c r="J1541" t="s">
        <v>185</v>
      </c>
      <c r="K1541" t="s">
        <v>94</v>
      </c>
      <c r="L1541" t="s">
        <v>34</v>
      </c>
      <c r="M1541" t="s">
        <v>35</v>
      </c>
      <c r="N1541" s="1">
        <v>41615</v>
      </c>
      <c r="O1541" t="s">
        <v>186</v>
      </c>
      <c r="P1541" s="3" t="s">
        <v>187</v>
      </c>
      <c r="Q1541" t="s">
        <v>188</v>
      </c>
      <c r="R1541">
        <v>21</v>
      </c>
      <c r="S1541" t="s">
        <v>3759</v>
      </c>
      <c r="T1541" s="2">
        <v>0.09</v>
      </c>
      <c r="U1541" t="s">
        <v>3760</v>
      </c>
      <c r="V1541" t="s">
        <v>3761</v>
      </c>
      <c r="W1541" t="s">
        <v>165</v>
      </c>
      <c r="X1541" t="s">
        <v>3762</v>
      </c>
      <c r="Y1541" s="3">
        <f>VALUE(SUBSTITUTE(Table1[[#This Row],[Order Total]],"$",""))</f>
        <v>62.59</v>
      </c>
      <c r="Z1541">
        <f>VALUE(SUBSTITUTE(Table1[[#This Row],[Total]],"$",""))</f>
        <v>63.88</v>
      </c>
      <c r="AA1541" s="3">
        <f>Table1[[#This Row],[Order Total Number]]-Table1[[#This Row],[Total Number]]</f>
        <v>-1.2899999999999991</v>
      </c>
      <c r="AB1541">
        <f>VALUE(SUBSTITUTE(Table1[[#This Row],[Shipping Cost]],"$",""))</f>
        <v>4</v>
      </c>
      <c r="AC1541">
        <f>VALUE(SUBSTITUTE(Table1[[#This Row],[Discount $]],"$",""))</f>
        <v>18.68</v>
      </c>
      <c r="AD1541">
        <f>VALUE(SUBSTITUTE(Table1[[#This Row],[Retail Price]],"$",""))</f>
        <v>19.98</v>
      </c>
      <c r="AE1541" s="4">
        <f>(Table1[[#This Row],[Retail Price Number]]*Table1[[#This Row],[Order Quantity]])-Table1[[#This Row],[Discount $ Number]]+Table1[[#This Row],[Shipping Cost Number]]</f>
        <v>404.9</v>
      </c>
      <c r="AF1541">
        <f>Table1[[#This Row],[Retail Price Number]]*Table1[[#This Row],[Order Quantity]]-Table1[[#This Row],[Discount $ Number]]</f>
        <v>400.9</v>
      </c>
      <c r="AG1541">
        <f>(Table1[[#This Row],[Retail Price Number]]*Table1[[#This Row],[Order Quantity]])-Table1[[#This Row],[Discount $ Number]]-Table1[[#This Row],[Shipping Cost Number]]</f>
        <v>396.9</v>
      </c>
      <c r="AH1541">
        <f>Table1[[#This Row],[Retail Price Number]]*Table1[[#This Row],[Order Quantity]]</f>
        <v>419.58</v>
      </c>
      <c r="AI1541">
        <f>YEAR(Table1[[#This Row],[Order Date]])</f>
        <v>2013</v>
      </c>
    </row>
    <row r="1542" spans="1:35" x14ac:dyDescent="0.3">
      <c r="A1542" t="s">
        <v>6087</v>
      </c>
      <c r="B1542" s="1">
        <v>41643</v>
      </c>
      <c r="C1542" t="s">
        <v>1355</v>
      </c>
      <c r="D1542" t="s">
        <v>421</v>
      </c>
      <c r="E1542" t="s">
        <v>27</v>
      </c>
      <c r="F1542" t="s">
        <v>28</v>
      </c>
      <c r="G1542" t="s">
        <v>77</v>
      </c>
      <c r="H1542" t="s">
        <v>422</v>
      </c>
      <c r="I1542" t="s">
        <v>63</v>
      </c>
      <c r="J1542" t="s">
        <v>175</v>
      </c>
      <c r="K1542" t="s">
        <v>94</v>
      </c>
      <c r="L1542" t="s">
        <v>34</v>
      </c>
      <c r="M1542" t="s">
        <v>156</v>
      </c>
      <c r="N1542" s="1">
        <v>41644</v>
      </c>
      <c r="O1542" t="s">
        <v>176</v>
      </c>
      <c r="P1542" s="3" t="s">
        <v>177</v>
      </c>
      <c r="Q1542" t="s">
        <v>178</v>
      </c>
      <c r="R1542">
        <v>42</v>
      </c>
      <c r="S1542" t="s">
        <v>83</v>
      </c>
      <c r="T1542" s="2">
        <v>0.01</v>
      </c>
      <c r="U1542" t="s">
        <v>2671</v>
      </c>
      <c r="V1542" t="s">
        <v>6088</v>
      </c>
      <c r="W1542" t="s">
        <v>182</v>
      </c>
      <c r="X1542" t="s">
        <v>6089</v>
      </c>
      <c r="Y1542" s="3">
        <f>VALUE(SUBSTITUTE(Table1[[#This Row],[Order Total]],"$",""))</f>
        <v>45.5</v>
      </c>
      <c r="Z1542">
        <f>VALUE(SUBSTITUTE(Table1[[#This Row],[Total]],"$",""))</f>
        <v>46.63</v>
      </c>
      <c r="AA1542" s="3">
        <f>Table1[[#This Row],[Order Total Number]]-Table1[[#This Row],[Total Number]]</f>
        <v>-1.1300000000000026</v>
      </c>
      <c r="AB1542">
        <f>VALUE(SUBSTITUTE(Table1[[#This Row],[Shipping Cost]],"$",""))</f>
        <v>4.0999999999999996</v>
      </c>
      <c r="AC1542">
        <f>VALUE(SUBSTITUTE(Table1[[#This Row],[Discount $]],"$",""))</f>
        <v>4.4000000000000004</v>
      </c>
      <c r="AD1542">
        <f>VALUE(SUBSTITUTE(Table1[[#This Row],[Retail Price]],"$",""))</f>
        <v>19.84</v>
      </c>
      <c r="AE1542" s="4">
        <f>(Table1[[#This Row],[Retail Price Number]]*Table1[[#This Row],[Order Quantity]])-Table1[[#This Row],[Discount $ Number]]+Table1[[#This Row],[Shipping Cost Number]]</f>
        <v>832.98</v>
      </c>
      <c r="AF1542">
        <f>Table1[[#This Row],[Retail Price Number]]*Table1[[#This Row],[Order Quantity]]-Table1[[#This Row],[Discount $ Number]]</f>
        <v>828.88</v>
      </c>
      <c r="AG1542">
        <f>(Table1[[#This Row],[Retail Price Number]]*Table1[[#This Row],[Order Quantity]])-Table1[[#This Row],[Discount $ Number]]-Table1[[#This Row],[Shipping Cost Number]]</f>
        <v>824.78</v>
      </c>
      <c r="AH1542">
        <f>Table1[[#This Row],[Retail Price Number]]*Table1[[#This Row],[Order Quantity]]</f>
        <v>833.28</v>
      </c>
      <c r="AI1542">
        <f>YEAR(Table1[[#This Row],[Order Date]])</f>
        <v>2014</v>
      </c>
    </row>
    <row r="1543" spans="1:35" x14ac:dyDescent="0.3">
      <c r="A1543" t="s">
        <v>6087</v>
      </c>
      <c r="B1543" s="1">
        <v>41693</v>
      </c>
      <c r="C1543" t="s">
        <v>1890</v>
      </c>
      <c r="D1543" t="s">
        <v>2576</v>
      </c>
      <c r="E1543" t="s">
        <v>27</v>
      </c>
      <c r="F1543" t="s">
        <v>28</v>
      </c>
      <c r="G1543" t="s">
        <v>29</v>
      </c>
      <c r="H1543" t="s">
        <v>433</v>
      </c>
      <c r="I1543" t="s">
        <v>31</v>
      </c>
      <c r="J1543" t="s">
        <v>3587</v>
      </c>
      <c r="K1543" t="s">
        <v>33</v>
      </c>
      <c r="L1543" t="s">
        <v>34</v>
      </c>
      <c r="M1543" t="s">
        <v>35</v>
      </c>
      <c r="N1543" s="1">
        <v>41695</v>
      </c>
      <c r="O1543" t="s">
        <v>460</v>
      </c>
      <c r="P1543" s="3" t="s">
        <v>3588</v>
      </c>
      <c r="Q1543" t="s">
        <v>1220</v>
      </c>
      <c r="R1543">
        <v>13</v>
      </c>
      <c r="S1543" t="s">
        <v>8462</v>
      </c>
      <c r="T1543" s="2">
        <v>0.03</v>
      </c>
      <c r="U1543" t="s">
        <v>937</v>
      </c>
      <c r="V1543" t="s">
        <v>8463</v>
      </c>
      <c r="W1543" t="s">
        <v>3589</v>
      </c>
      <c r="X1543" t="s">
        <v>8464</v>
      </c>
      <c r="Y1543" s="3">
        <f>VALUE(SUBSTITUTE(Table1[[#This Row],[Order Total]],"$",""))</f>
        <v>62.16</v>
      </c>
      <c r="Z1543">
        <f>VALUE(SUBSTITUTE(Table1[[#This Row],[Total]],"$",""))</f>
        <v>64.22</v>
      </c>
      <c r="AA1543" s="3">
        <f>Table1[[#This Row],[Order Total Number]]-Table1[[#This Row],[Total Number]]</f>
        <v>-2.0600000000000023</v>
      </c>
      <c r="AB1543">
        <f>VALUE(SUBSTITUTE(Table1[[#This Row],[Shipping Cost]],"$",""))</f>
        <v>0.85</v>
      </c>
      <c r="AC1543">
        <f>VALUE(SUBSTITUTE(Table1[[#This Row],[Discount $]],"$",""))</f>
        <v>0.92</v>
      </c>
      <c r="AD1543">
        <f>VALUE(SUBSTITUTE(Table1[[#This Row],[Retail Price]],"$",""))</f>
        <v>3.38</v>
      </c>
      <c r="AE1543" s="4">
        <f>(Table1[[#This Row],[Retail Price Number]]*Table1[[#This Row],[Order Quantity]])-Table1[[#This Row],[Discount $ Number]]+Table1[[#This Row],[Shipping Cost Number]]</f>
        <v>43.87</v>
      </c>
      <c r="AF1543">
        <f>Table1[[#This Row],[Retail Price Number]]*Table1[[#This Row],[Order Quantity]]-Table1[[#This Row],[Discount $ Number]]</f>
        <v>43.019999999999996</v>
      </c>
      <c r="AG1543">
        <f>(Table1[[#This Row],[Retail Price Number]]*Table1[[#This Row],[Order Quantity]])-Table1[[#This Row],[Discount $ Number]]-Table1[[#This Row],[Shipping Cost Number]]</f>
        <v>42.169999999999995</v>
      </c>
      <c r="AH1543">
        <f>Table1[[#This Row],[Retail Price Number]]*Table1[[#This Row],[Order Quantity]]</f>
        <v>43.94</v>
      </c>
      <c r="AI1543">
        <f>YEAR(Table1[[#This Row],[Order Date]])</f>
        <v>2014</v>
      </c>
    </row>
    <row r="1544" spans="1:35" x14ac:dyDescent="0.3">
      <c r="A1544" t="s">
        <v>6087</v>
      </c>
      <c r="B1544" s="1">
        <v>42117</v>
      </c>
      <c r="C1544" t="s">
        <v>1047</v>
      </c>
      <c r="D1544" t="s">
        <v>162</v>
      </c>
      <c r="E1544" t="s">
        <v>46</v>
      </c>
      <c r="F1544" t="s">
        <v>47</v>
      </c>
      <c r="G1544" t="s">
        <v>77</v>
      </c>
      <c r="H1544" t="s">
        <v>107</v>
      </c>
      <c r="I1544" t="s">
        <v>31</v>
      </c>
      <c r="J1544" t="s">
        <v>313</v>
      </c>
      <c r="K1544" t="s">
        <v>94</v>
      </c>
      <c r="L1544" t="s">
        <v>34</v>
      </c>
      <c r="M1544" t="s">
        <v>35</v>
      </c>
      <c r="N1544" s="1">
        <v>42117</v>
      </c>
      <c r="O1544" t="s">
        <v>314</v>
      </c>
      <c r="P1544" s="3" t="s">
        <v>315</v>
      </c>
      <c r="Q1544" t="s">
        <v>316</v>
      </c>
      <c r="R1544">
        <v>41</v>
      </c>
      <c r="S1544" t="s">
        <v>7923</v>
      </c>
      <c r="T1544" s="2">
        <v>7.0000000000000007E-2</v>
      </c>
      <c r="U1544" t="s">
        <v>5309</v>
      </c>
      <c r="V1544" t="s">
        <v>4303</v>
      </c>
      <c r="W1544" t="s">
        <v>320</v>
      </c>
      <c r="X1544" t="s">
        <v>6412</v>
      </c>
      <c r="Y1544" s="3">
        <f>VALUE(SUBSTITUTE(Table1[[#This Row],[Order Total]],"$",""))</f>
        <v>26.63</v>
      </c>
      <c r="Z1544">
        <f>VALUE(SUBSTITUTE(Table1[[#This Row],[Total]],"$",""))</f>
        <v>37.64</v>
      </c>
      <c r="AA1544" s="3">
        <f>Table1[[#This Row],[Order Total Number]]-Table1[[#This Row],[Total Number]]</f>
        <v>-11.010000000000002</v>
      </c>
      <c r="AB1544">
        <f>VALUE(SUBSTITUTE(Table1[[#This Row],[Shipping Cost]],"$",""))</f>
        <v>4.8099999999999996</v>
      </c>
      <c r="AC1544">
        <f>VALUE(SUBSTITUTE(Table1[[#This Row],[Discount $]],"$",""))</f>
        <v>2.5299999999999998</v>
      </c>
      <c r="AD1544">
        <f>VALUE(SUBSTITUTE(Table1[[#This Row],[Retail Price]],"$",""))</f>
        <v>20.99</v>
      </c>
      <c r="AE1544" s="4">
        <f>(Table1[[#This Row],[Retail Price Number]]*Table1[[#This Row],[Order Quantity]])-Table1[[#This Row],[Discount $ Number]]+Table1[[#This Row],[Shipping Cost Number]]</f>
        <v>862.86999999999989</v>
      </c>
      <c r="AF1544">
        <f>Table1[[#This Row],[Retail Price Number]]*Table1[[#This Row],[Order Quantity]]-Table1[[#This Row],[Discount $ Number]]</f>
        <v>858.06</v>
      </c>
      <c r="AG1544">
        <f>(Table1[[#This Row],[Retail Price Number]]*Table1[[#This Row],[Order Quantity]])-Table1[[#This Row],[Discount $ Number]]-Table1[[#This Row],[Shipping Cost Number]]</f>
        <v>853.25</v>
      </c>
      <c r="AH1544">
        <f>Table1[[#This Row],[Retail Price Number]]*Table1[[#This Row],[Order Quantity]]</f>
        <v>860.58999999999992</v>
      </c>
      <c r="AI1544">
        <f>YEAR(Table1[[#This Row],[Order Date]])</f>
        <v>2015</v>
      </c>
    </row>
    <row r="1545" spans="1:35" x14ac:dyDescent="0.3">
      <c r="A1545" t="s">
        <v>6239</v>
      </c>
      <c r="B1545" s="1">
        <v>41935</v>
      </c>
      <c r="C1545" t="s">
        <v>650</v>
      </c>
      <c r="D1545" t="s">
        <v>204</v>
      </c>
      <c r="E1545" t="s">
        <v>27</v>
      </c>
      <c r="F1545" t="s">
        <v>28</v>
      </c>
      <c r="G1545" t="s">
        <v>77</v>
      </c>
      <c r="H1545" t="s">
        <v>205</v>
      </c>
      <c r="I1545" t="s">
        <v>196</v>
      </c>
      <c r="J1545" t="s">
        <v>885</v>
      </c>
      <c r="K1545" t="s">
        <v>94</v>
      </c>
      <c r="L1545" t="s">
        <v>34</v>
      </c>
      <c r="M1545" t="s">
        <v>35</v>
      </c>
      <c r="N1545" s="1">
        <v>41938</v>
      </c>
      <c r="O1545" t="s">
        <v>886</v>
      </c>
      <c r="P1545" s="3" t="s">
        <v>295</v>
      </c>
      <c r="Q1545" t="s">
        <v>887</v>
      </c>
      <c r="R1545">
        <v>24</v>
      </c>
      <c r="S1545" t="s">
        <v>6240</v>
      </c>
      <c r="T1545" s="2">
        <v>0.04</v>
      </c>
      <c r="U1545" t="s">
        <v>6241</v>
      </c>
      <c r="V1545" t="s">
        <v>6242</v>
      </c>
      <c r="W1545" t="s">
        <v>891</v>
      </c>
      <c r="X1545" t="s">
        <v>6243</v>
      </c>
      <c r="Y1545" s="3">
        <f>VALUE(SUBSTITUTE(Table1[[#This Row],[Order Total]],"$",""))</f>
        <v>2957.12</v>
      </c>
      <c r="Z1545">
        <f>VALUE(SUBSTITUTE(Table1[[#This Row],[Total]],"$",""))</f>
        <v>2494.11</v>
      </c>
      <c r="AA1545" s="3">
        <f>Table1[[#This Row],[Order Total Number]]-Table1[[#This Row],[Total Number]]</f>
        <v>463.00999999999976</v>
      </c>
      <c r="AB1545">
        <f>VALUE(SUBSTITUTE(Table1[[#This Row],[Shipping Cost]],"$",""))</f>
        <v>4.5</v>
      </c>
      <c r="AC1545">
        <f>VALUE(SUBSTITUTE(Table1[[#This Row],[Discount $]],"$",""))</f>
        <v>105.78</v>
      </c>
      <c r="AD1545">
        <f>VALUE(SUBSTITUTE(Table1[[#This Row],[Retail Price]],"$",""))</f>
        <v>10.89</v>
      </c>
      <c r="AE1545" s="4">
        <f>(Table1[[#This Row],[Retail Price Number]]*Table1[[#This Row],[Order Quantity]])-Table1[[#This Row],[Discount $ Number]]+Table1[[#This Row],[Shipping Cost Number]]</f>
        <v>160.08000000000001</v>
      </c>
      <c r="AF1545">
        <f>Table1[[#This Row],[Retail Price Number]]*Table1[[#This Row],[Order Quantity]]-Table1[[#This Row],[Discount $ Number]]</f>
        <v>155.58000000000001</v>
      </c>
      <c r="AG1545">
        <f>(Table1[[#This Row],[Retail Price Number]]*Table1[[#This Row],[Order Quantity]])-Table1[[#This Row],[Discount $ Number]]-Table1[[#This Row],[Shipping Cost Number]]</f>
        <v>151.08000000000001</v>
      </c>
      <c r="AH1545">
        <f>Table1[[#This Row],[Retail Price Number]]*Table1[[#This Row],[Order Quantity]]</f>
        <v>261.36</v>
      </c>
      <c r="AI1545">
        <f>YEAR(Table1[[#This Row],[Order Date]])</f>
        <v>2014</v>
      </c>
    </row>
    <row r="1546" spans="1:35" x14ac:dyDescent="0.3">
      <c r="A1546" t="s">
        <v>2330</v>
      </c>
      <c r="B1546" s="1">
        <v>42435</v>
      </c>
      <c r="C1546" t="s">
        <v>2331</v>
      </c>
      <c r="D1546" t="s">
        <v>2332</v>
      </c>
      <c r="E1546" t="s">
        <v>27</v>
      </c>
      <c r="F1546" t="s">
        <v>28</v>
      </c>
      <c r="G1546" t="s">
        <v>29</v>
      </c>
      <c r="H1546" t="s">
        <v>422</v>
      </c>
      <c r="I1546" t="s">
        <v>121</v>
      </c>
      <c r="J1546" t="s">
        <v>1813</v>
      </c>
      <c r="K1546" t="s">
        <v>94</v>
      </c>
      <c r="L1546" t="s">
        <v>34</v>
      </c>
      <c r="M1546" t="s">
        <v>35</v>
      </c>
      <c r="N1546" s="1">
        <v>42436</v>
      </c>
      <c r="O1546" t="s">
        <v>1814</v>
      </c>
      <c r="P1546" s="3" t="s">
        <v>1815</v>
      </c>
      <c r="Q1546" t="s">
        <v>1107</v>
      </c>
      <c r="R1546">
        <v>19</v>
      </c>
      <c r="S1546" t="s">
        <v>2333</v>
      </c>
      <c r="T1546" s="2">
        <v>0</v>
      </c>
      <c r="U1546" t="s">
        <v>2334</v>
      </c>
      <c r="V1546" t="s">
        <v>2335</v>
      </c>
      <c r="W1546" t="s">
        <v>1587</v>
      </c>
      <c r="X1546" t="s">
        <v>2336</v>
      </c>
      <c r="Y1546" s="3">
        <f>VALUE(SUBSTITUTE(Table1[[#This Row],[Order Total]],"$",""))</f>
        <v>4.22</v>
      </c>
      <c r="Z1546">
        <f>VALUE(SUBSTITUTE(Table1[[#This Row],[Total]],"$",""))</f>
        <v>46.85</v>
      </c>
      <c r="AA1546" s="3">
        <f>Table1[[#This Row],[Order Total Number]]-Table1[[#This Row],[Total Number]]</f>
        <v>-42.63</v>
      </c>
      <c r="AB1546">
        <f>VALUE(SUBSTITUTE(Table1[[#This Row],[Shipping Cost]],"$",""))</f>
        <v>5.01</v>
      </c>
      <c r="AC1546">
        <f>VALUE(SUBSTITUTE(Table1[[#This Row],[Discount $]],"$",""))</f>
        <v>0.04</v>
      </c>
      <c r="AD1546">
        <f>VALUE(SUBSTITUTE(Table1[[#This Row],[Retail Price]],"$",""))</f>
        <v>5.74</v>
      </c>
      <c r="AE1546" s="4">
        <f>(Table1[[#This Row],[Retail Price Number]]*Table1[[#This Row],[Order Quantity]])-Table1[[#This Row],[Discount $ Number]]+Table1[[#This Row],[Shipping Cost Number]]</f>
        <v>114.03</v>
      </c>
      <c r="AF1546">
        <f>Table1[[#This Row],[Retail Price Number]]*Table1[[#This Row],[Order Quantity]]-Table1[[#This Row],[Discount $ Number]]</f>
        <v>109.02</v>
      </c>
      <c r="AG1546">
        <f>(Table1[[#This Row],[Retail Price Number]]*Table1[[#This Row],[Order Quantity]])-Table1[[#This Row],[Discount $ Number]]-Table1[[#This Row],[Shipping Cost Number]]</f>
        <v>104.00999999999999</v>
      </c>
      <c r="AH1546">
        <f>Table1[[#This Row],[Retail Price Number]]*Table1[[#This Row],[Order Quantity]]</f>
        <v>109.06</v>
      </c>
      <c r="AI1546">
        <f>YEAR(Table1[[#This Row],[Order Date]])</f>
        <v>2016</v>
      </c>
    </row>
    <row r="1547" spans="1:35" x14ac:dyDescent="0.3">
      <c r="A1547" t="s">
        <v>2330</v>
      </c>
      <c r="B1547" s="1">
        <v>42308</v>
      </c>
      <c r="C1547" t="s">
        <v>6617</v>
      </c>
      <c r="D1547" t="s">
        <v>1005</v>
      </c>
      <c r="E1547" t="s">
        <v>27</v>
      </c>
      <c r="F1547" t="s">
        <v>28</v>
      </c>
      <c r="G1547" t="s">
        <v>134</v>
      </c>
      <c r="H1547" t="s">
        <v>281</v>
      </c>
      <c r="I1547" t="s">
        <v>63</v>
      </c>
      <c r="J1547" t="s">
        <v>478</v>
      </c>
      <c r="K1547" t="s">
        <v>94</v>
      </c>
      <c r="L1547" t="s">
        <v>95</v>
      </c>
      <c r="M1547" t="s">
        <v>35</v>
      </c>
      <c r="N1547" s="1">
        <v>42308</v>
      </c>
      <c r="O1547" t="s">
        <v>479</v>
      </c>
      <c r="P1547" s="3" t="s">
        <v>480</v>
      </c>
      <c r="Q1547" t="s">
        <v>98</v>
      </c>
      <c r="R1547">
        <v>48</v>
      </c>
      <c r="S1547" t="s">
        <v>8582</v>
      </c>
      <c r="T1547" s="2">
        <v>7.0000000000000007E-2</v>
      </c>
      <c r="U1547" t="s">
        <v>2457</v>
      </c>
      <c r="V1547" t="s">
        <v>8583</v>
      </c>
      <c r="W1547" t="s">
        <v>224</v>
      </c>
      <c r="X1547" t="s">
        <v>8584</v>
      </c>
      <c r="Y1547" s="3">
        <f>VALUE(SUBSTITUTE(Table1[[#This Row],[Order Total]],"$",""))</f>
        <v>50.47</v>
      </c>
      <c r="Z1547">
        <f>VALUE(SUBSTITUTE(Table1[[#This Row],[Total]],"$",""))</f>
        <v>53.62</v>
      </c>
      <c r="AA1547" s="3">
        <f>Table1[[#This Row],[Order Total Number]]-Table1[[#This Row],[Total Number]]</f>
        <v>-3.1499999999999986</v>
      </c>
      <c r="AB1547">
        <f>VALUE(SUBSTITUTE(Table1[[#This Row],[Shipping Cost]],"$",""))</f>
        <v>0.5</v>
      </c>
      <c r="AC1547">
        <f>VALUE(SUBSTITUTE(Table1[[#This Row],[Discount $]],"$",""))</f>
        <v>5.45</v>
      </c>
      <c r="AD1547">
        <f>VALUE(SUBSTITUTE(Table1[[#This Row],[Retail Price]],"$",""))</f>
        <v>2.61</v>
      </c>
      <c r="AE1547" s="4">
        <f>(Table1[[#This Row],[Retail Price Number]]*Table1[[#This Row],[Order Quantity]])-Table1[[#This Row],[Discount $ Number]]+Table1[[#This Row],[Shipping Cost Number]]</f>
        <v>120.33</v>
      </c>
      <c r="AF1547">
        <f>Table1[[#This Row],[Retail Price Number]]*Table1[[#This Row],[Order Quantity]]-Table1[[#This Row],[Discount $ Number]]</f>
        <v>119.83</v>
      </c>
      <c r="AG1547">
        <f>(Table1[[#This Row],[Retail Price Number]]*Table1[[#This Row],[Order Quantity]])-Table1[[#This Row],[Discount $ Number]]-Table1[[#This Row],[Shipping Cost Number]]</f>
        <v>119.33</v>
      </c>
      <c r="AH1547">
        <f>Table1[[#This Row],[Retail Price Number]]*Table1[[#This Row],[Order Quantity]]</f>
        <v>125.28</v>
      </c>
      <c r="AI1547">
        <f>YEAR(Table1[[#This Row],[Order Date]])</f>
        <v>2015</v>
      </c>
    </row>
    <row r="1548" spans="1:35" x14ac:dyDescent="0.3">
      <c r="A1548" t="s">
        <v>2330</v>
      </c>
      <c r="B1548" s="1">
        <v>41740</v>
      </c>
      <c r="C1548" t="s">
        <v>12227</v>
      </c>
      <c r="D1548" t="s">
        <v>465</v>
      </c>
      <c r="E1548" t="s">
        <v>27</v>
      </c>
      <c r="F1548" t="s">
        <v>28</v>
      </c>
      <c r="G1548" t="s">
        <v>77</v>
      </c>
      <c r="H1548" t="s">
        <v>205</v>
      </c>
      <c r="I1548" t="s">
        <v>196</v>
      </c>
      <c r="J1548" t="s">
        <v>1906</v>
      </c>
      <c r="K1548" t="s">
        <v>94</v>
      </c>
      <c r="L1548" t="s">
        <v>34</v>
      </c>
      <c r="M1548" t="s">
        <v>156</v>
      </c>
      <c r="N1548" s="1">
        <v>41741</v>
      </c>
      <c r="O1548" t="s">
        <v>275</v>
      </c>
      <c r="P1548" s="3" t="s">
        <v>696</v>
      </c>
      <c r="Q1548" t="s">
        <v>697</v>
      </c>
      <c r="R1548">
        <v>46</v>
      </c>
      <c r="S1548" t="s">
        <v>4826</v>
      </c>
      <c r="T1548" s="2">
        <v>0.01</v>
      </c>
      <c r="U1548" t="s">
        <v>70</v>
      </c>
      <c r="V1548" t="s">
        <v>3514</v>
      </c>
      <c r="W1548" t="s">
        <v>701</v>
      </c>
      <c r="X1548" t="s">
        <v>1683</v>
      </c>
      <c r="Y1548" s="3">
        <f>VALUE(SUBSTITUTE(Table1[[#This Row],[Order Total]],"$",""))</f>
        <v>5.04</v>
      </c>
      <c r="Z1548">
        <f>VALUE(SUBSTITUTE(Table1[[#This Row],[Total]],"$",""))</f>
        <v>7.44</v>
      </c>
      <c r="AA1548" s="3">
        <f>Table1[[#This Row],[Order Total Number]]-Table1[[#This Row],[Total Number]]</f>
        <v>-2.4000000000000004</v>
      </c>
      <c r="AB1548">
        <f>VALUE(SUBSTITUTE(Table1[[#This Row],[Shipping Cost]],"$",""))</f>
        <v>2.4</v>
      </c>
      <c r="AC1548">
        <f>VALUE(SUBSTITUTE(Table1[[#This Row],[Discount $]],"$",""))</f>
        <v>0.16</v>
      </c>
      <c r="AD1548">
        <f>VALUE(SUBSTITUTE(Table1[[#This Row],[Retail Price]],"$",""))</f>
        <v>2.6</v>
      </c>
      <c r="AE1548" s="4">
        <f>(Table1[[#This Row],[Retail Price Number]]*Table1[[#This Row],[Order Quantity]])-Table1[[#This Row],[Discount $ Number]]+Table1[[#This Row],[Shipping Cost Number]]</f>
        <v>121.84000000000002</v>
      </c>
      <c r="AF1548">
        <f>Table1[[#This Row],[Retail Price Number]]*Table1[[#This Row],[Order Quantity]]-Table1[[#This Row],[Discount $ Number]]</f>
        <v>119.44000000000001</v>
      </c>
      <c r="AG1548">
        <f>(Table1[[#This Row],[Retail Price Number]]*Table1[[#This Row],[Order Quantity]])-Table1[[#This Row],[Discount $ Number]]-Table1[[#This Row],[Shipping Cost Number]]</f>
        <v>117.04</v>
      </c>
      <c r="AH1548">
        <f>Table1[[#This Row],[Retail Price Number]]*Table1[[#This Row],[Order Quantity]]</f>
        <v>119.60000000000001</v>
      </c>
      <c r="AI1548">
        <f>YEAR(Table1[[#This Row],[Order Date]])</f>
        <v>2014</v>
      </c>
    </row>
    <row r="1549" spans="1:35" x14ac:dyDescent="0.3">
      <c r="A1549" t="s">
        <v>11646</v>
      </c>
      <c r="B1549" s="1">
        <v>41482</v>
      </c>
      <c r="C1549" t="s">
        <v>1068</v>
      </c>
      <c r="D1549" t="s">
        <v>974</v>
      </c>
      <c r="E1549" t="s">
        <v>46</v>
      </c>
      <c r="F1549" t="s">
        <v>47</v>
      </c>
      <c r="G1549" t="s">
        <v>77</v>
      </c>
      <c r="H1549" t="s">
        <v>48</v>
      </c>
      <c r="I1549" t="s">
        <v>121</v>
      </c>
      <c r="J1549" t="s">
        <v>163</v>
      </c>
      <c r="K1549" t="s">
        <v>94</v>
      </c>
      <c r="L1549" t="s">
        <v>109</v>
      </c>
      <c r="M1549" t="s">
        <v>35</v>
      </c>
      <c r="N1549" s="1">
        <v>41484</v>
      </c>
      <c r="O1549" t="s">
        <v>164</v>
      </c>
      <c r="P1549" s="3" t="s">
        <v>165</v>
      </c>
      <c r="Q1549" t="s">
        <v>166</v>
      </c>
      <c r="R1549">
        <v>8</v>
      </c>
      <c r="S1549" t="s">
        <v>11647</v>
      </c>
      <c r="T1549" s="2">
        <v>0.03</v>
      </c>
      <c r="U1549" t="s">
        <v>666</v>
      </c>
      <c r="V1549" t="s">
        <v>5102</v>
      </c>
      <c r="W1549" t="s">
        <v>170</v>
      </c>
      <c r="X1549" t="s">
        <v>11648</v>
      </c>
      <c r="Y1549" s="3">
        <f>VALUE(SUBSTITUTE(Table1[[#This Row],[Order Total]],"$",""))</f>
        <v>422.1</v>
      </c>
      <c r="Z1549">
        <f>VALUE(SUBSTITUTE(Table1[[#This Row],[Total]],"$",""))</f>
        <v>410.43</v>
      </c>
      <c r="AA1549" s="3">
        <f>Table1[[#This Row],[Order Total Number]]-Table1[[#This Row],[Total Number]]</f>
        <v>11.670000000000016</v>
      </c>
      <c r="AB1549">
        <f>VALUE(SUBSTITUTE(Table1[[#This Row],[Shipping Cost]],"$",""))</f>
        <v>1.3</v>
      </c>
      <c r="AC1549">
        <f>VALUE(SUBSTITUTE(Table1[[#This Row],[Discount $]],"$",""))</f>
        <v>33.07</v>
      </c>
      <c r="AD1549">
        <f>VALUE(SUBSTITUTE(Table1[[#This Row],[Retail Price]],"$",""))</f>
        <v>4</v>
      </c>
      <c r="AE1549" s="4">
        <f>(Table1[[#This Row],[Retail Price Number]]*Table1[[#This Row],[Order Quantity]])-Table1[[#This Row],[Discount $ Number]]+Table1[[#This Row],[Shipping Cost Number]]</f>
        <v>0.22999999999999976</v>
      </c>
      <c r="AF1549">
        <f>Table1[[#This Row],[Retail Price Number]]*Table1[[#This Row],[Order Quantity]]-Table1[[#This Row],[Discount $ Number]]</f>
        <v>-1.0700000000000003</v>
      </c>
      <c r="AG1549">
        <f>(Table1[[#This Row],[Retail Price Number]]*Table1[[#This Row],[Order Quantity]])-Table1[[#This Row],[Discount $ Number]]-Table1[[#This Row],[Shipping Cost Number]]</f>
        <v>-2.37</v>
      </c>
      <c r="AH1549">
        <f>Table1[[#This Row],[Retail Price Number]]*Table1[[#This Row],[Order Quantity]]</f>
        <v>32</v>
      </c>
      <c r="AI1549">
        <f>YEAR(Table1[[#This Row],[Order Date]])</f>
        <v>2013</v>
      </c>
    </row>
    <row r="1550" spans="1:35" x14ac:dyDescent="0.3">
      <c r="A1550" t="s">
        <v>11372</v>
      </c>
      <c r="B1550" s="1">
        <v>41540</v>
      </c>
      <c r="C1550" t="s">
        <v>2106</v>
      </c>
      <c r="D1550" t="s">
        <v>610</v>
      </c>
      <c r="E1550" t="s">
        <v>27</v>
      </c>
      <c r="F1550" t="s">
        <v>28</v>
      </c>
      <c r="G1550" t="s">
        <v>91</v>
      </c>
      <c r="H1550" t="s">
        <v>62</v>
      </c>
      <c r="I1550" t="s">
        <v>63</v>
      </c>
      <c r="J1550" t="s">
        <v>32</v>
      </c>
      <c r="K1550" t="s">
        <v>723</v>
      </c>
      <c r="L1550" t="s">
        <v>50</v>
      </c>
      <c r="M1550" t="s">
        <v>35</v>
      </c>
      <c r="N1550" s="1">
        <v>41539</v>
      </c>
      <c r="O1550" t="s">
        <v>36</v>
      </c>
      <c r="P1550" s="3" t="s">
        <v>37</v>
      </c>
      <c r="Q1550" t="s">
        <v>36</v>
      </c>
      <c r="R1550">
        <v>25</v>
      </c>
      <c r="S1550" t="s">
        <v>2915</v>
      </c>
      <c r="T1550" s="2">
        <v>7.0000000000000007E-2</v>
      </c>
      <c r="U1550" t="s">
        <v>9316</v>
      </c>
      <c r="V1550" t="s">
        <v>3100</v>
      </c>
      <c r="W1550" t="s">
        <v>41</v>
      </c>
      <c r="X1550" t="s">
        <v>4809</v>
      </c>
      <c r="Y1550" s="3">
        <f>VALUE(SUBSTITUTE(Table1[[#This Row],[Order Total]],"$",""))</f>
        <v>59.34</v>
      </c>
      <c r="Z1550">
        <f>VALUE(SUBSTITUTE(Table1[[#This Row],[Total]],"$",""))</f>
        <v>60.43</v>
      </c>
      <c r="AA1550" s="3">
        <f>Table1[[#This Row],[Order Total Number]]-Table1[[#This Row],[Total Number]]</f>
        <v>-1.0899999999999963</v>
      </c>
      <c r="AB1550">
        <f>VALUE(SUBSTITUTE(Table1[[#This Row],[Shipping Cost]],"$",""))</f>
        <v>0.79</v>
      </c>
      <c r="AC1550">
        <f>VALUE(SUBSTITUTE(Table1[[#This Row],[Discount $]],"$",""))</f>
        <v>4.3600000000000003</v>
      </c>
      <c r="AD1550">
        <f>VALUE(SUBSTITUTE(Table1[[#This Row],[Retail Price]],"$",""))</f>
        <v>1.88</v>
      </c>
      <c r="AE1550" s="4">
        <f>(Table1[[#This Row],[Retail Price Number]]*Table1[[#This Row],[Order Quantity]])-Table1[[#This Row],[Discount $ Number]]+Table1[[#This Row],[Shipping Cost Number]]</f>
        <v>43.43</v>
      </c>
      <c r="AF1550">
        <f>Table1[[#This Row],[Retail Price Number]]*Table1[[#This Row],[Order Quantity]]-Table1[[#This Row],[Discount $ Number]]</f>
        <v>42.64</v>
      </c>
      <c r="AG1550">
        <f>(Table1[[#This Row],[Retail Price Number]]*Table1[[#This Row],[Order Quantity]])-Table1[[#This Row],[Discount $ Number]]-Table1[[#This Row],[Shipping Cost Number]]</f>
        <v>41.85</v>
      </c>
      <c r="AH1550">
        <f>Table1[[#This Row],[Retail Price Number]]*Table1[[#This Row],[Order Quantity]]</f>
        <v>47</v>
      </c>
      <c r="AI1550">
        <f>YEAR(Table1[[#This Row],[Order Date]])</f>
        <v>2013</v>
      </c>
    </row>
    <row r="1551" spans="1:35" x14ac:dyDescent="0.3">
      <c r="A1551" t="s">
        <v>1848</v>
      </c>
      <c r="B1551" s="1">
        <v>41717</v>
      </c>
      <c r="C1551" t="s">
        <v>1849</v>
      </c>
      <c r="D1551" t="s">
        <v>106</v>
      </c>
      <c r="E1551" t="s">
        <v>46</v>
      </c>
      <c r="F1551" t="s">
        <v>47</v>
      </c>
      <c r="G1551" t="s">
        <v>29</v>
      </c>
      <c r="H1551" t="s">
        <v>107</v>
      </c>
      <c r="I1551" t="s">
        <v>31</v>
      </c>
      <c r="J1551" t="s">
        <v>875</v>
      </c>
      <c r="K1551" t="s">
        <v>33</v>
      </c>
      <c r="L1551" t="s">
        <v>34</v>
      </c>
      <c r="M1551" t="s">
        <v>35</v>
      </c>
      <c r="N1551" s="1">
        <v>41719</v>
      </c>
      <c r="O1551" t="s">
        <v>876</v>
      </c>
      <c r="P1551" s="3" t="s">
        <v>877</v>
      </c>
      <c r="Q1551" t="s">
        <v>878</v>
      </c>
      <c r="R1551">
        <v>42</v>
      </c>
      <c r="S1551" t="s">
        <v>1850</v>
      </c>
      <c r="T1551" s="2">
        <v>0.1</v>
      </c>
      <c r="U1551" t="s">
        <v>127</v>
      </c>
      <c r="V1551" t="s">
        <v>1850</v>
      </c>
      <c r="W1551" t="s">
        <v>881</v>
      </c>
      <c r="X1551" t="s">
        <v>1851</v>
      </c>
      <c r="Y1551" s="3">
        <f>VALUE(SUBSTITUTE(Table1[[#This Row],[Order Total]],"$",""))</f>
        <v>1115.28</v>
      </c>
      <c r="Z1551">
        <f>VALUE(SUBSTITUTE(Table1[[#This Row],[Total]],"$",""))</f>
        <v>1121.78</v>
      </c>
      <c r="AA1551" s="3">
        <f>Table1[[#This Row],[Order Total Number]]-Table1[[#This Row],[Total Number]]</f>
        <v>-6.5</v>
      </c>
      <c r="AB1551">
        <f>VALUE(SUBSTITUTE(Table1[[#This Row],[Shipping Cost]],"$",""))</f>
        <v>6.5</v>
      </c>
      <c r="AC1551">
        <f>VALUE(SUBSTITUTE(Table1[[#This Row],[Discount $]],"$",""))</f>
        <v>0</v>
      </c>
      <c r="AD1551">
        <f>VALUE(SUBSTITUTE(Table1[[#This Row],[Retail Price]],"$",""))</f>
        <v>30.98</v>
      </c>
      <c r="AE1551" s="4">
        <f>(Table1[[#This Row],[Retail Price Number]]*Table1[[#This Row],[Order Quantity]])-Table1[[#This Row],[Discount $ Number]]+Table1[[#This Row],[Shipping Cost Number]]</f>
        <v>1307.6600000000001</v>
      </c>
      <c r="AF1551">
        <f>Table1[[#This Row],[Retail Price Number]]*Table1[[#This Row],[Order Quantity]]-Table1[[#This Row],[Discount $ Number]]</f>
        <v>1301.1600000000001</v>
      </c>
      <c r="AG1551">
        <f>(Table1[[#This Row],[Retail Price Number]]*Table1[[#This Row],[Order Quantity]])-Table1[[#This Row],[Discount $ Number]]-Table1[[#This Row],[Shipping Cost Number]]</f>
        <v>1294.6600000000001</v>
      </c>
      <c r="AH1551">
        <f>Table1[[#This Row],[Retail Price Number]]*Table1[[#This Row],[Order Quantity]]</f>
        <v>1301.1600000000001</v>
      </c>
      <c r="AI1551">
        <f>YEAR(Table1[[#This Row],[Order Date]])</f>
        <v>2014</v>
      </c>
    </row>
    <row r="1552" spans="1:35" x14ac:dyDescent="0.3">
      <c r="A1552" t="s">
        <v>1848</v>
      </c>
      <c r="B1552" s="1">
        <v>41844</v>
      </c>
      <c r="C1552" t="s">
        <v>1057</v>
      </c>
      <c r="D1552" t="s">
        <v>1058</v>
      </c>
      <c r="E1552" t="s">
        <v>27</v>
      </c>
      <c r="F1552" t="s">
        <v>28</v>
      </c>
      <c r="G1552" t="s">
        <v>77</v>
      </c>
      <c r="H1552" t="s">
        <v>422</v>
      </c>
      <c r="I1552" t="s">
        <v>92</v>
      </c>
      <c r="J1552" t="s">
        <v>734</v>
      </c>
      <c r="K1552" t="s">
        <v>94</v>
      </c>
      <c r="L1552" t="s">
        <v>34</v>
      </c>
      <c r="M1552" t="s">
        <v>35</v>
      </c>
      <c r="N1552" s="1">
        <v>41846</v>
      </c>
      <c r="O1552" t="s">
        <v>735</v>
      </c>
      <c r="P1552" s="3" t="s">
        <v>736</v>
      </c>
      <c r="Q1552" t="s">
        <v>737</v>
      </c>
      <c r="R1552">
        <v>19</v>
      </c>
      <c r="S1552" t="s">
        <v>8287</v>
      </c>
      <c r="T1552" s="2">
        <v>0</v>
      </c>
      <c r="U1552" t="s">
        <v>5792</v>
      </c>
      <c r="V1552" t="s">
        <v>8288</v>
      </c>
      <c r="W1552" t="s">
        <v>741</v>
      </c>
      <c r="X1552" t="s">
        <v>8289</v>
      </c>
      <c r="Y1552" s="3">
        <f>VALUE(SUBSTITUTE(Table1[[#This Row],[Order Total]],"$",""))</f>
        <v>126.01</v>
      </c>
      <c r="Z1552">
        <f>VALUE(SUBSTITUTE(Table1[[#This Row],[Total]],"$",""))</f>
        <v>138</v>
      </c>
      <c r="AA1552" s="3">
        <f>Table1[[#This Row],[Order Total Number]]-Table1[[#This Row],[Total Number]]</f>
        <v>-11.989999999999995</v>
      </c>
      <c r="AB1552">
        <f>VALUE(SUBSTITUTE(Table1[[#This Row],[Shipping Cost]],"$",""))</f>
        <v>5.47</v>
      </c>
      <c r="AC1552">
        <f>VALUE(SUBSTITUTE(Table1[[#This Row],[Discount $]],"$",""))</f>
        <v>5.69</v>
      </c>
      <c r="AD1552">
        <f>VALUE(SUBSTITUTE(Table1[[#This Row],[Retail Price]],"$",""))</f>
        <v>3.58</v>
      </c>
      <c r="AE1552" s="4">
        <f>(Table1[[#This Row],[Retail Price Number]]*Table1[[#This Row],[Order Quantity]])-Table1[[#This Row],[Discount $ Number]]+Table1[[#This Row],[Shipping Cost Number]]</f>
        <v>67.8</v>
      </c>
      <c r="AF1552">
        <f>Table1[[#This Row],[Retail Price Number]]*Table1[[#This Row],[Order Quantity]]-Table1[[#This Row],[Discount $ Number]]</f>
        <v>62.33</v>
      </c>
      <c r="AG1552">
        <f>(Table1[[#This Row],[Retail Price Number]]*Table1[[#This Row],[Order Quantity]])-Table1[[#This Row],[Discount $ Number]]-Table1[[#This Row],[Shipping Cost Number]]</f>
        <v>56.86</v>
      </c>
      <c r="AH1552">
        <f>Table1[[#This Row],[Retail Price Number]]*Table1[[#This Row],[Order Quantity]]</f>
        <v>68.02</v>
      </c>
      <c r="AI1552">
        <f>YEAR(Table1[[#This Row],[Order Date]])</f>
        <v>2014</v>
      </c>
    </row>
    <row r="1553" spans="1:35" x14ac:dyDescent="0.3">
      <c r="A1553" t="s">
        <v>1848</v>
      </c>
      <c r="B1553" s="1">
        <v>41695</v>
      </c>
      <c r="C1553" t="s">
        <v>10258</v>
      </c>
      <c r="D1553" t="s">
        <v>331</v>
      </c>
      <c r="E1553" t="s">
        <v>46</v>
      </c>
      <c r="F1553" t="s">
        <v>47</v>
      </c>
      <c r="G1553" t="s">
        <v>134</v>
      </c>
      <c r="H1553" t="s">
        <v>107</v>
      </c>
      <c r="I1553" t="s">
        <v>121</v>
      </c>
      <c r="J1553" t="s">
        <v>564</v>
      </c>
      <c r="K1553" t="s">
        <v>94</v>
      </c>
      <c r="L1553" t="s">
        <v>34</v>
      </c>
      <c r="M1553" t="s">
        <v>35</v>
      </c>
      <c r="N1553" s="1">
        <v>41696</v>
      </c>
      <c r="O1553" t="s">
        <v>565</v>
      </c>
      <c r="P1553" s="3" t="s">
        <v>566</v>
      </c>
      <c r="Q1553" t="s">
        <v>567</v>
      </c>
      <c r="R1553">
        <v>34</v>
      </c>
      <c r="S1553" t="s">
        <v>7299</v>
      </c>
      <c r="T1553" s="2">
        <v>7.0000000000000007E-2</v>
      </c>
      <c r="U1553" t="s">
        <v>10259</v>
      </c>
      <c r="V1553" t="s">
        <v>6119</v>
      </c>
      <c r="W1553" t="s">
        <v>224</v>
      </c>
      <c r="X1553" t="s">
        <v>10260</v>
      </c>
      <c r="Y1553" s="3">
        <f>VALUE(SUBSTITUTE(Table1[[#This Row],[Order Total]],"$",""))</f>
        <v>219.5</v>
      </c>
      <c r="Z1553">
        <f>VALUE(SUBSTITUTE(Table1[[#This Row],[Total]],"$",""))</f>
        <v>213.69</v>
      </c>
      <c r="AA1553" s="3">
        <f>Table1[[#This Row],[Order Total Number]]-Table1[[#This Row],[Total Number]]</f>
        <v>5.8100000000000023</v>
      </c>
      <c r="AB1553">
        <f>VALUE(SUBSTITUTE(Table1[[#This Row],[Shipping Cost]],"$",""))</f>
        <v>0.5</v>
      </c>
      <c r="AC1553">
        <f>VALUE(SUBSTITUTE(Table1[[#This Row],[Discount $]],"$",""))</f>
        <v>6.02</v>
      </c>
      <c r="AD1553">
        <f>VALUE(SUBSTITUTE(Table1[[#This Row],[Retail Price]],"$",""))</f>
        <v>6.3</v>
      </c>
      <c r="AE1553" s="4">
        <f>(Table1[[#This Row],[Retail Price Number]]*Table1[[#This Row],[Order Quantity]])-Table1[[#This Row],[Discount $ Number]]+Table1[[#This Row],[Shipping Cost Number]]</f>
        <v>208.67999999999998</v>
      </c>
      <c r="AF1553">
        <f>Table1[[#This Row],[Retail Price Number]]*Table1[[#This Row],[Order Quantity]]-Table1[[#This Row],[Discount $ Number]]</f>
        <v>208.17999999999998</v>
      </c>
      <c r="AG1553">
        <f>(Table1[[#This Row],[Retail Price Number]]*Table1[[#This Row],[Order Quantity]])-Table1[[#This Row],[Discount $ Number]]-Table1[[#This Row],[Shipping Cost Number]]</f>
        <v>207.67999999999998</v>
      </c>
      <c r="AH1553">
        <f>Table1[[#This Row],[Retail Price Number]]*Table1[[#This Row],[Order Quantity]]</f>
        <v>214.2</v>
      </c>
      <c r="AI1553">
        <f>YEAR(Table1[[#This Row],[Order Date]])</f>
        <v>2014</v>
      </c>
    </row>
    <row r="1554" spans="1:35" x14ac:dyDescent="0.3">
      <c r="A1554" t="s">
        <v>1848</v>
      </c>
      <c r="B1554" s="1">
        <v>41440</v>
      </c>
      <c r="C1554" t="s">
        <v>477</v>
      </c>
      <c r="D1554" t="s">
        <v>465</v>
      </c>
      <c r="E1554" t="s">
        <v>27</v>
      </c>
      <c r="F1554" t="s">
        <v>28</v>
      </c>
      <c r="G1554" t="s">
        <v>134</v>
      </c>
      <c r="H1554" t="s">
        <v>205</v>
      </c>
      <c r="I1554" t="s">
        <v>121</v>
      </c>
      <c r="J1554" t="s">
        <v>651</v>
      </c>
      <c r="K1554" t="s">
        <v>94</v>
      </c>
      <c r="L1554" t="s">
        <v>34</v>
      </c>
      <c r="M1554" t="s">
        <v>156</v>
      </c>
      <c r="N1554" s="1">
        <v>41441</v>
      </c>
      <c r="O1554" t="s">
        <v>652</v>
      </c>
      <c r="P1554" s="3" t="s">
        <v>653</v>
      </c>
      <c r="Q1554" t="s">
        <v>98</v>
      </c>
      <c r="R1554">
        <v>27</v>
      </c>
      <c r="S1554" t="s">
        <v>11169</v>
      </c>
      <c r="T1554" s="2">
        <v>0.1</v>
      </c>
      <c r="U1554" t="s">
        <v>11170</v>
      </c>
      <c r="V1554" t="s">
        <v>7697</v>
      </c>
      <c r="W1554" t="s">
        <v>57</v>
      </c>
      <c r="X1554" t="s">
        <v>11171</v>
      </c>
      <c r="Y1554" s="3">
        <f>VALUE(SUBSTITUTE(Table1[[#This Row],[Order Total]],"$",""))</f>
        <v>122.16</v>
      </c>
      <c r="Z1554">
        <f>VALUE(SUBSTITUTE(Table1[[#This Row],[Total]],"$",""))</f>
        <v>125.55</v>
      </c>
      <c r="AA1554" s="3">
        <f>Table1[[#This Row],[Order Total Number]]-Table1[[#This Row],[Total Number]]</f>
        <v>-3.3900000000000006</v>
      </c>
      <c r="AB1554">
        <f>VALUE(SUBSTITUTE(Table1[[#This Row],[Shipping Cost]],"$",""))</f>
        <v>0.7</v>
      </c>
      <c r="AC1554">
        <f>VALUE(SUBSTITUTE(Table1[[#This Row],[Discount $]],"$",""))</f>
        <v>125.34</v>
      </c>
      <c r="AD1554">
        <f>VALUE(SUBSTITUTE(Table1[[#This Row],[Retail Price]],"$",""))</f>
        <v>1.26</v>
      </c>
      <c r="AE1554" s="4">
        <f>(Table1[[#This Row],[Retail Price Number]]*Table1[[#This Row],[Order Quantity]])-Table1[[#This Row],[Discount $ Number]]+Table1[[#This Row],[Shipping Cost Number]]</f>
        <v>-90.61999999999999</v>
      </c>
      <c r="AF1554">
        <f>Table1[[#This Row],[Retail Price Number]]*Table1[[#This Row],[Order Quantity]]-Table1[[#This Row],[Discount $ Number]]</f>
        <v>-91.32</v>
      </c>
      <c r="AG1554">
        <f>(Table1[[#This Row],[Retail Price Number]]*Table1[[#This Row],[Order Quantity]])-Table1[[#This Row],[Discount $ Number]]-Table1[[#This Row],[Shipping Cost Number]]</f>
        <v>-92.02</v>
      </c>
      <c r="AH1554">
        <f>Table1[[#This Row],[Retail Price Number]]*Table1[[#This Row],[Order Quantity]]</f>
        <v>34.020000000000003</v>
      </c>
      <c r="AI1554">
        <f>YEAR(Table1[[#This Row],[Order Date]])</f>
        <v>2013</v>
      </c>
    </row>
    <row r="1555" spans="1:35" x14ac:dyDescent="0.3">
      <c r="A1555" t="s">
        <v>1848</v>
      </c>
      <c r="B1555" s="1">
        <v>41973</v>
      </c>
      <c r="C1555" t="s">
        <v>1467</v>
      </c>
      <c r="D1555" t="s">
        <v>1468</v>
      </c>
      <c r="E1555" t="s">
        <v>27</v>
      </c>
      <c r="F1555" t="s">
        <v>28</v>
      </c>
      <c r="G1555" t="s">
        <v>134</v>
      </c>
      <c r="H1555" t="s">
        <v>433</v>
      </c>
      <c r="I1555" t="s">
        <v>31</v>
      </c>
      <c r="J1555" t="s">
        <v>651</v>
      </c>
      <c r="K1555" t="s">
        <v>94</v>
      </c>
      <c r="L1555" t="s">
        <v>95</v>
      </c>
      <c r="M1555" t="s">
        <v>35</v>
      </c>
      <c r="N1555" s="1">
        <v>41975</v>
      </c>
      <c r="O1555" t="s">
        <v>652</v>
      </c>
      <c r="P1555" s="3" t="s">
        <v>653</v>
      </c>
      <c r="Q1555" t="s">
        <v>98</v>
      </c>
      <c r="R1555">
        <v>41</v>
      </c>
      <c r="S1555" t="s">
        <v>7842</v>
      </c>
      <c r="T1555" s="2">
        <v>0.02</v>
      </c>
      <c r="U1555" t="s">
        <v>4038</v>
      </c>
      <c r="V1555" t="s">
        <v>810</v>
      </c>
      <c r="W1555" t="s">
        <v>57</v>
      </c>
      <c r="X1555" t="s">
        <v>12692</v>
      </c>
      <c r="Y1555" s="3">
        <f>VALUE(SUBSTITUTE(Table1[[#This Row],[Order Total]],"$",""))</f>
        <v>49.5</v>
      </c>
      <c r="Z1555">
        <f>VALUE(SUBSTITUTE(Table1[[#This Row],[Total]],"$",""))</f>
        <v>40.630000000000003</v>
      </c>
      <c r="AA1555" s="3">
        <f>Table1[[#This Row],[Order Total Number]]-Table1[[#This Row],[Total Number]]</f>
        <v>8.8699999999999974</v>
      </c>
      <c r="AB1555">
        <f>VALUE(SUBSTITUTE(Table1[[#This Row],[Shipping Cost]],"$",""))</f>
        <v>0.7</v>
      </c>
      <c r="AC1555">
        <f>VALUE(SUBSTITUTE(Table1[[#This Row],[Discount $]],"$",""))</f>
        <v>6.2</v>
      </c>
      <c r="AD1555">
        <f>VALUE(SUBSTITUTE(Table1[[#This Row],[Retail Price]],"$",""))</f>
        <v>1.26</v>
      </c>
      <c r="AE1555" s="4">
        <f>(Table1[[#This Row],[Retail Price Number]]*Table1[[#This Row],[Order Quantity]])-Table1[[#This Row],[Discount $ Number]]+Table1[[#This Row],[Shipping Cost Number]]</f>
        <v>46.160000000000004</v>
      </c>
      <c r="AF1555">
        <f>Table1[[#This Row],[Retail Price Number]]*Table1[[#This Row],[Order Quantity]]-Table1[[#This Row],[Discount $ Number]]</f>
        <v>45.46</v>
      </c>
      <c r="AG1555">
        <f>(Table1[[#This Row],[Retail Price Number]]*Table1[[#This Row],[Order Quantity]])-Table1[[#This Row],[Discount $ Number]]-Table1[[#This Row],[Shipping Cost Number]]</f>
        <v>44.76</v>
      </c>
      <c r="AH1555">
        <f>Table1[[#This Row],[Retail Price Number]]*Table1[[#This Row],[Order Quantity]]</f>
        <v>51.660000000000004</v>
      </c>
      <c r="AI1555">
        <f>YEAR(Table1[[#This Row],[Order Date]])</f>
        <v>2014</v>
      </c>
    </row>
    <row r="1556" spans="1:35" x14ac:dyDescent="0.3">
      <c r="A1556" t="s">
        <v>2784</v>
      </c>
      <c r="B1556" s="1">
        <v>41899</v>
      </c>
      <c r="C1556" t="s">
        <v>1364</v>
      </c>
      <c r="D1556" t="s">
        <v>766</v>
      </c>
      <c r="E1556" t="s">
        <v>27</v>
      </c>
      <c r="F1556" t="s">
        <v>28</v>
      </c>
      <c r="G1556" t="s">
        <v>77</v>
      </c>
      <c r="H1556" t="s">
        <v>217</v>
      </c>
      <c r="I1556" t="s">
        <v>92</v>
      </c>
      <c r="J1556" t="s">
        <v>1233</v>
      </c>
      <c r="K1556" t="s">
        <v>94</v>
      </c>
      <c r="L1556" t="s">
        <v>95</v>
      </c>
      <c r="M1556" t="s">
        <v>156</v>
      </c>
      <c r="N1556" s="1">
        <v>41900</v>
      </c>
      <c r="O1556" t="s">
        <v>711</v>
      </c>
      <c r="P1556" s="3" t="s">
        <v>1234</v>
      </c>
      <c r="Q1556" t="s">
        <v>1235</v>
      </c>
      <c r="R1556">
        <v>35</v>
      </c>
      <c r="S1556" t="s">
        <v>2785</v>
      </c>
      <c r="T1556" s="2">
        <v>0.09</v>
      </c>
      <c r="U1556" t="s">
        <v>2440</v>
      </c>
      <c r="V1556" t="s">
        <v>2786</v>
      </c>
      <c r="W1556" t="s">
        <v>1239</v>
      </c>
      <c r="X1556" t="s">
        <v>2787</v>
      </c>
      <c r="Y1556" s="3">
        <f>VALUE(SUBSTITUTE(Table1[[#This Row],[Order Total]],"$",""))</f>
        <v>76.489999999999995</v>
      </c>
      <c r="Z1556">
        <f>VALUE(SUBSTITUTE(Table1[[#This Row],[Total]],"$",""))</f>
        <v>83.68</v>
      </c>
      <c r="AA1556" s="3">
        <f>Table1[[#This Row],[Order Total Number]]-Table1[[#This Row],[Total Number]]</f>
        <v>-7.1900000000000119</v>
      </c>
      <c r="AB1556">
        <f>VALUE(SUBSTITUTE(Table1[[#This Row],[Shipping Cost]],"$",""))</f>
        <v>11.15</v>
      </c>
      <c r="AC1556">
        <f>VALUE(SUBSTITUTE(Table1[[#This Row],[Discount $]],"$",""))</f>
        <v>5.64</v>
      </c>
      <c r="AD1556">
        <f>VALUE(SUBSTITUTE(Table1[[#This Row],[Retail Price]],"$",""))</f>
        <v>7.28</v>
      </c>
      <c r="AE1556" s="4">
        <f>(Table1[[#This Row],[Retail Price Number]]*Table1[[#This Row],[Order Quantity]])-Table1[[#This Row],[Discount $ Number]]+Table1[[#This Row],[Shipping Cost Number]]</f>
        <v>260.31</v>
      </c>
      <c r="AF1556">
        <f>Table1[[#This Row],[Retail Price Number]]*Table1[[#This Row],[Order Quantity]]-Table1[[#This Row],[Discount $ Number]]</f>
        <v>249.16000000000003</v>
      </c>
      <c r="AG1556">
        <f>(Table1[[#This Row],[Retail Price Number]]*Table1[[#This Row],[Order Quantity]])-Table1[[#This Row],[Discount $ Number]]-Table1[[#This Row],[Shipping Cost Number]]</f>
        <v>238.01000000000002</v>
      </c>
      <c r="AH1556">
        <f>Table1[[#This Row],[Retail Price Number]]*Table1[[#This Row],[Order Quantity]]</f>
        <v>254.8</v>
      </c>
      <c r="AI1556">
        <f>YEAR(Table1[[#This Row],[Order Date]])</f>
        <v>2014</v>
      </c>
    </row>
    <row r="1557" spans="1:35" x14ac:dyDescent="0.3">
      <c r="A1557" t="s">
        <v>2784</v>
      </c>
      <c r="B1557" s="1">
        <v>41746</v>
      </c>
      <c r="C1557" t="s">
        <v>2538</v>
      </c>
      <c r="D1557" t="s">
        <v>7544</v>
      </c>
      <c r="E1557" t="s">
        <v>27</v>
      </c>
      <c r="F1557" t="s">
        <v>28</v>
      </c>
      <c r="G1557" t="s">
        <v>91</v>
      </c>
      <c r="H1557" t="s">
        <v>289</v>
      </c>
      <c r="I1557" t="s">
        <v>92</v>
      </c>
      <c r="J1557" t="s">
        <v>1233</v>
      </c>
      <c r="K1557" t="s">
        <v>94</v>
      </c>
      <c r="L1557" t="s">
        <v>34</v>
      </c>
      <c r="M1557" t="s">
        <v>35</v>
      </c>
      <c r="N1557" s="1">
        <v>41747</v>
      </c>
      <c r="O1557" t="s">
        <v>711</v>
      </c>
      <c r="P1557" s="3" t="s">
        <v>1234</v>
      </c>
      <c r="Q1557" t="s">
        <v>1235</v>
      </c>
      <c r="R1557">
        <v>9</v>
      </c>
      <c r="S1557" t="s">
        <v>5134</v>
      </c>
      <c r="T1557" s="2">
        <v>0.09</v>
      </c>
      <c r="U1557" t="s">
        <v>7545</v>
      </c>
      <c r="V1557" t="s">
        <v>7546</v>
      </c>
      <c r="W1557" t="s">
        <v>1239</v>
      </c>
      <c r="X1557" t="s">
        <v>7547</v>
      </c>
      <c r="Y1557" s="3">
        <f>VALUE(SUBSTITUTE(Table1[[#This Row],[Order Total]],"$",""))</f>
        <v>74.47</v>
      </c>
      <c r="Z1557">
        <f>VALUE(SUBSTITUTE(Table1[[#This Row],[Total]],"$",""))</f>
        <v>85.62</v>
      </c>
      <c r="AA1557" s="3">
        <f>Table1[[#This Row],[Order Total Number]]-Table1[[#This Row],[Total Number]]</f>
        <v>-11.150000000000006</v>
      </c>
      <c r="AB1557">
        <f>VALUE(SUBSTITUTE(Table1[[#This Row],[Shipping Cost]],"$",""))</f>
        <v>11.15</v>
      </c>
      <c r="AC1557">
        <f>VALUE(SUBSTITUTE(Table1[[#This Row],[Discount $]],"$",""))</f>
        <v>5.61</v>
      </c>
      <c r="AD1557">
        <f>VALUE(SUBSTITUTE(Table1[[#This Row],[Retail Price]],"$",""))</f>
        <v>7.28</v>
      </c>
      <c r="AE1557" s="4">
        <f>(Table1[[#This Row],[Retail Price Number]]*Table1[[#This Row],[Order Quantity]])-Table1[[#This Row],[Discount $ Number]]+Table1[[#This Row],[Shipping Cost Number]]</f>
        <v>71.06</v>
      </c>
      <c r="AF1557">
        <f>Table1[[#This Row],[Retail Price Number]]*Table1[[#This Row],[Order Quantity]]-Table1[[#This Row],[Discount $ Number]]</f>
        <v>59.91</v>
      </c>
      <c r="AG1557">
        <f>(Table1[[#This Row],[Retail Price Number]]*Table1[[#This Row],[Order Quantity]])-Table1[[#This Row],[Discount $ Number]]-Table1[[#This Row],[Shipping Cost Number]]</f>
        <v>48.76</v>
      </c>
      <c r="AH1557">
        <f>Table1[[#This Row],[Retail Price Number]]*Table1[[#This Row],[Order Quantity]]</f>
        <v>65.52</v>
      </c>
      <c r="AI1557">
        <f>YEAR(Table1[[#This Row],[Order Date]])</f>
        <v>2014</v>
      </c>
    </row>
    <row r="1558" spans="1:35" x14ac:dyDescent="0.3">
      <c r="A1558" t="s">
        <v>2784</v>
      </c>
      <c r="B1558" s="1">
        <v>42230</v>
      </c>
      <c r="C1558" t="s">
        <v>928</v>
      </c>
      <c r="D1558" t="s">
        <v>929</v>
      </c>
      <c r="E1558" t="s">
        <v>27</v>
      </c>
      <c r="F1558" t="s">
        <v>28</v>
      </c>
      <c r="G1558" t="s">
        <v>77</v>
      </c>
      <c r="H1558" t="s">
        <v>217</v>
      </c>
      <c r="I1558" t="s">
        <v>31</v>
      </c>
      <c r="J1558" t="s">
        <v>734</v>
      </c>
      <c r="K1558" t="s">
        <v>94</v>
      </c>
      <c r="L1558" t="s">
        <v>109</v>
      </c>
      <c r="M1558" t="s">
        <v>35</v>
      </c>
      <c r="N1558" s="1">
        <v>42239</v>
      </c>
      <c r="O1558" t="s">
        <v>735</v>
      </c>
      <c r="P1558" s="3" t="s">
        <v>736</v>
      </c>
      <c r="Q1558" t="s">
        <v>737</v>
      </c>
      <c r="R1558">
        <v>11</v>
      </c>
      <c r="S1558" t="s">
        <v>8589</v>
      </c>
      <c r="T1558" s="2">
        <v>0.03</v>
      </c>
      <c r="U1558" t="s">
        <v>5592</v>
      </c>
      <c r="V1558" t="s">
        <v>4947</v>
      </c>
      <c r="W1558" t="s">
        <v>741</v>
      </c>
      <c r="X1558" t="s">
        <v>8590</v>
      </c>
      <c r="Y1558" s="3">
        <f>VALUE(SUBSTITUTE(Table1[[#This Row],[Order Total]],"$",""))</f>
        <v>294.51</v>
      </c>
      <c r="Z1558">
        <f>VALUE(SUBSTITUTE(Table1[[#This Row],[Total]],"$",""))</f>
        <v>293.58999999999997</v>
      </c>
      <c r="AA1558" s="3">
        <f>Table1[[#This Row],[Order Total Number]]-Table1[[#This Row],[Total Number]]</f>
        <v>0.92000000000001592</v>
      </c>
      <c r="AB1558">
        <f>VALUE(SUBSTITUTE(Table1[[#This Row],[Shipping Cost]],"$",""))</f>
        <v>5.47</v>
      </c>
      <c r="AC1558">
        <f>VALUE(SUBSTITUTE(Table1[[#This Row],[Discount $]],"$",""))</f>
        <v>14.59</v>
      </c>
      <c r="AD1558">
        <f>VALUE(SUBSTITUTE(Table1[[#This Row],[Retail Price]],"$",""))</f>
        <v>3.58</v>
      </c>
      <c r="AE1558" s="4">
        <f>(Table1[[#This Row],[Retail Price Number]]*Table1[[#This Row],[Order Quantity]])-Table1[[#This Row],[Discount $ Number]]+Table1[[#This Row],[Shipping Cost Number]]</f>
        <v>30.26</v>
      </c>
      <c r="AF1558">
        <f>Table1[[#This Row],[Retail Price Number]]*Table1[[#This Row],[Order Quantity]]-Table1[[#This Row],[Discount $ Number]]</f>
        <v>24.790000000000003</v>
      </c>
      <c r="AG1558">
        <f>(Table1[[#This Row],[Retail Price Number]]*Table1[[#This Row],[Order Quantity]])-Table1[[#This Row],[Discount $ Number]]-Table1[[#This Row],[Shipping Cost Number]]</f>
        <v>19.320000000000004</v>
      </c>
      <c r="AH1558">
        <f>Table1[[#This Row],[Retail Price Number]]*Table1[[#This Row],[Order Quantity]]</f>
        <v>39.380000000000003</v>
      </c>
      <c r="AI1558">
        <f>YEAR(Table1[[#This Row],[Order Date]])</f>
        <v>2015</v>
      </c>
    </row>
    <row r="1559" spans="1:35" x14ac:dyDescent="0.3">
      <c r="A1559" t="s">
        <v>2784</v>
      </c>
      <c r="B1559" s="1">
        <v>41495</v>
      </c>
      <c r="C1559" t="s">
        <v>578</v>
      </c>
      <c r="D1559" t="s">
        <v>551</v>
      </c>
      <c r="E1559" t="s">
        <v>27</v>
      </c>
      <c r="F1559" t="s">
        <v>28</v>
      </c>
      <c r="G1559" t="s">
        <v>77</v>
      </c>
      <c r="H1559" t="s">
        <v>289</v>
      </c>
      <c r="I1559" t="s">
        <v>121</v>
      </c>
      <c r="J1559" t="s">
        <v>1414</v>
      </c>
      <c r="K1559" t="s">
        <v>94</v>
      </c>
      <c r="L1559" t="s">
        <v>34</v>
      </c>
      <c r="M1559" t="s">
        <v>35</v>
      </c>
      <c r="N1559" s="1">
        <v>41502</v>
      </c>
      <c r="O1559" t="s">
        <v>1415</v>
      </c>
      <c r="P1559" s="3" t="s">
        <v>1416</v>
      </c>
      <c r="Q1559" t="s">
        <v>1417</v>
      </c>
      <c r="R1559">
        <v>21</v>
      </c>
      <c r="S1559" t="s">
        <v>9599</v>
      </c>
      <c r="T1559" s="2">
        <v>0.02</v>
      </c>
      <c r="U1559" t="s">
        <v>9600</v>
      </c>
      <c r="V1559" t="s">
        <v>8049</v>
      </c>
      <c r="W1559" t="s">
        <v>812</v>
      </c>
      <c r="X1559" t="s">
        <v>9601</v>
      </c>
      <c r="Y1559" s="3">
        <f>VALUE(SUBSTITUTE(Table1[[#This Row],[Order Total]],"$",""))</f>
        <v>7487.52</v>
      </c>
      <c r="Z1559">
        <f>VALUE(SUBSTITUTE(Table1[[#This Row],[Total]],"$",""))</f>
        <v>7269.37</v>
      </c>
      <c r="AA1559" s="3">
        <f>Table1[[#This Row],[Order Total Number]]-Table1[[#This Row],[Total Number]]</f>
        <v>218.15000000000055</v>
      </c>
      <c r="AB1559">
        <f>VALUE(SUBSTITUTE(Table1[[#This Row],[Shipping Cost]],"$",""))</f>
        <v>19.989999999999998</v>
      </c>
      <c r="AC1559">
        <f>VALUE(SUBSTITUTE(Table1[[#This Row],[Discount $]],"$",""))</f>
        <v>783.8</v>
      </c>
      <c r="AD1559">
        <f>VALUE(SUBSTITUTE(Table1[[#This Row],[Retail Price]],"$",""))</f>
        <v>165.2</v>
      </c>
      <c r="AE1559" s="4">
        <f>(Table1[[#This Row],[Retail Price Number]]*Table1[[#This Row],[Order Quantity]])-Table1[[#This Row],[Discount $ Number]]+Table1[[#This Row],[Shipping Cost Number]]</f>
        <v>2705.3899999999994</v>
      </c>
      <c r="AF1559">
        <f>Table1[[#This Row],[Retail Price Number]]*Table1[[#This Row],[Order Quantity]]-Table1[[#This Row],[Discount $ Number]]</f>
        <v>2685.3999999999996</v>
      </c>
      <c r="AG1559">
        <f>(Table1[[#This Row],[Retail Price Number]]*Table1[[#This Row],[Order Quantity]])-Table1[[#This Row],[Discount $ Number]]-Table1[[#This Row],[Shipping Cost Number]]</f>
        <v>2665.41</v>
      </c>
      <c r="AH1559">
        <f>Table1[[#This Row],[Retail Price Number]]*Table1[[#This Row],[Order Quantity]]</f>
        <v>3469.2</v>
      </c>
      <c r="AI1559">
        <f>YEAR(Table1[[#This Row],[Order Date]])</f>
        <v>2013</v>
      </c>
    </row>
    <row r="1560" spans="1:35" x14ac:dyDescent="0.3">
      <c r="A1560" t="s">
        <v>2784</v>
      </c>
      <c r="B1560" s="1">
        <v>41685</v>
      </c>
      <c r="C1560" t="s">
        <v>251</v>
      </c>
      <c r="D1560" t="s">
        <v>252</v>
      </c>
      <c r="E1560" t="s">
        <v>27</v>
      </c>
      <c r="F1560" t="s">
        <v>28</v>
      </c>
      <c r="G1560" t="s">
        <v>77</v>
      </c>
      <c r="H1560" t="s">
        <v>62</v>
      </c>
      <c r="I1560" t="s">
        <v>31</v>
      </c>
      <c r="J1560" t="s">
        <v>734</v>
      </c>
      <c r="K1560" t="s">
        <v>94</v>
      </c>
      <c r="L1560" t="s">
        <v>95</v>
      </c>
      <c r="M1560" t="s">
        <v>156</v>
      </c>
      <c r="N1560" s="1">
        <v>41686</v>
      </c>
      <c r="O1560" t="s">
        <v>735</v>
      </c>
      <c r="P1560" s="3" t="s">
        <v>736</v>
      </c>
      <c r="Q1560" t="s">
        <v>737</v>
      </c>
      <c r="R1560">
        <v>28</v>
      </c>
      <c r="S1560" t="s">
        <v>2905</v>
      </c>
      <c r="T1560" s="2">
        <v>0.04</v>
      </c>
      <c r="U1560" t="s">
        <v>2516</v>
      </c>
      <c r="V1560" t="s">
        <v>5557</v>
      </c>
      <c r="W1560" t="s">
        <v>741</v>
      </c>
      <c r="X1560" t="s">
        <v>10005</v>
      </c>
      <c r="Y1560" s="3">
        <f>VALUE(SUBSTITUTE(Table1[[#This Row],[Order Total]],"$",""))</f>
        <v>12.3</v>
      </c>
      <c r="Z1560">
        <f>VALUE(SUBSTITUTE(Table1[[#This Row],[Total]],"$",""))</f>
        <v>13.75</v>
      </c>
      <c r="AA1560" s="3">
        <f>Table1[[#This Row],[Order Total Number]]-Table1[[#This Row],[Total Number]]</f>
        <v>-1.4499999999999993</v>
      </c>
      <c r="AB1560">
        <f>VALUE(SUBSTITUTE(Table1[[#This Row],[Shipping Cost]],"$",""))</f>
        <v>5.47</v>
      </c>
      <c r="AC1560">
        <f>VALUE(SUBSTITUTE(Table1[[#This Row],[Discount $]],"$",""))</f>
        <v>1.22</v>
      </c>
      <c r="AD1560">
        <f>VALUE(SUBSTITUTE(Table1[[#This Row],[Retail Price]],"$",""))</f>
        <v>3.58</v>
      </c>
      <c r="AE1560" s="4">
        <f>(Table1[[#This Row],[Retail Price Number]]*Table1[[#This Row],[Order Quantity]])-Table1[[#This Row],[Discount $ Number]]+Table1[[#This Row],[Shipping Cost Number]]</f>
        <v>104.49000000000001</v>
      </c>
      <c r="AF1560">
        <f>Table1[[#This Row],[Retail Price Number]]*Table1[[#This Row],[Order Quantity]]-Table1[[#This Row],[Discount $ Number]]</f>
        <v>99.02000000000001</v>
      </c>
      <c r="AG1560">
        <f>(Table1[[#This Row],[Retail Price Number]]*Table1[[#This Row],[Order Quantity]])-Table1[[#This Row],[Discount $ Number]]-Table1[[#This Row],[Shipping Cost Number]]</f>
        <v>93.550000000000011</v>
      </c>
      <c r="AH1560">
        <f>Table1[[#This Row],[Retail Price Number]]*Table1[[#This Row],[Order Quantity]]</f>
        <v>100.24000000000001</v>
      </c>
      <c r="AI1560">
        <f>YEAR(Table1[[#This Row],[Order Date]])</f>
        <v>2014</v>
      </c>
    </row>
    <row r="1561" spans="1:35" x14ac:dyDescent="0.3">
      <c r="A1561" t="s">
        <v>2784</v>
      </c>
      <c r="B1561" s="1">
        <v>41904</v>
      </c>
      <c r="C1561" t="s">
        <v>1905</v>
      </c>
      <c r="D1561" t="s">
        <v>312</v>
      </c>
      <c r="E1561" t="s">
        <v>27</v>
      </c>
      <c r="F1561" t="s">
        <v>28</v>
      </c>
      <c r="G1561" t="s">
        <v>91</v>
      </c>
      <c r="H1561" t="s">
        <v>205</v>
      </c>
      <c r="I1561" t="s">
        <v>121</v>
      </c>
      <c r="J1561" t="s">
        <v>1233</v>
      </c>
      <c r="K1561" t="s">
        <v>94</v>
      </c>
      <c r="L1561" t="s">
        <v>95</v>
      </c>
      <c r="M1561" t="s">
        <v>156</v>
      </c>
      <c r="N1561" s="1">
        <v>41911</v>
      </c>
      <c r="O1561" t="s">
        <v>711</v>
      </c>
      <c r="P1561" s="3" t="s">
        <v>1234</v>
      </c>
      <c r="Q1561" t="s">
        <v>1235</v>
      </c>
      <c r="R1561">
        <v>6</v>
      </c>
      <c r="S1561" t="s">
        <v>10516</v>
      </c>
      <c r="T1561" s="2">
        <v>0.01</v>
      </c>
      <c r="U1561" t="s">
        <v>7545</v>
      </c>
      <c r="V1561" t="s">
        <v>7546</v>
      </c>
      <c r="W1561" t="s">
        <v>1239</v>
      </c>
      <c r="X1561" t="s">
        <v>7547</v>
      </c>
      <c r="Y1561" s="3">
        <f>VALUE(SUBSTITUTE(Table1[[#This Row],[Order Total]],"$",""))</f>
        <v>74.47</v>
      </c>
      <c r="Z1561">
        <f>VALUE(SUBSTITUTE(Table1[[#This Row],[Total]],"$",""))</f>
        <v>85.62</v>
      </c>
      <c r="AA1561" s="3">
        <f>Table1[[#This Row],[Order Total Number]]-Table1[[#This Row],[Total Number]]</f>
        <v>-11.150000000000006</v>
      </c>
      <c r="AB1561">
        <f>VALUE(SUBSTITUTE(Table1[[#This Row],[Shipping Cost]],"$",""))</f>
        <v>11.15</v>
      </c>
      <c r="AC1561">
        <f>VALUE(SUBSTITUTE(Table1[[#This Row],[Discount $]],"$",""))</f>
        <v>5.61</v>
      </c>
      <c r="AD1561">
        <f>VALUE(SUBSTITUTE(Table1[[#This Row],[Retail Price]],"$",""))</f>
        <v>7.28</v>
      </c>
      <c r="AE1561" s="4">
        <f>(Table1[[#This Row],[Retail Price Number]]*Table1[[#This Row],[Order Quantity]])-Table1[[#This Row],[Discount $ Number]]+Table1[[#This Row],[Shipping Cost Number]]</f>
        <v>49.22</v>
      </c>
      <c r="AF1561">
        <f>Table1[[#This Row],[Retail Price Number]]*Table1[[#This Row],[Order Quantity]]-Table1[[#This Row],[Discount $ Number]]</f>
        <v>38.07</v>
      </c>
      <c r="AG1561">
        <f>(Table1[[#This Row],[Retail Price Number]]*Table1[[#This Row],[Order Quantity]])-Table1[[#This Row],[Discount $ Number]]-Table1[[#This Row],[Shipping Cost Number]]</f>
        <v>26.92</v>
      </c>
      <c r="AH1561">
        <f>Table1[[#This Row],[Retail Price Number]]*Table1[[#This Row],[Order Quantity]]</f>
        <v>43.68</v>
      </c>
      <c r="AI1561">
        <f>YEAR(Table1[[#This Row],[Order Date]])</f>
        <v>2014</v>
      </c>
    </row>
    <row r="1562" spans="1:35" x14ac:dyDescent="0.3">
      <c r="A1562" t="s">
        <v>2784</v>
      </c>
      <c r="B1562" s="1">
        <v>41356</v>
      </c>
      <c r="C1562" t="s">
        <v>643</v>
      </c>
      <c r="D1562" t="s">
        <v>133</v>
      </c>
      <c r="E1562" t="s">
        <v>27</v>
      </c>
      <c r="F1562" t="s">
        <v>28</v>
      </c>
      <c r="G1562" t="s">
        <v>29</v>
      </c>
      <c r="H1562" t="s">
        <v>62</v>
      </c>
      <c r="I1562" t="s">
        <v>31</v>
      </c>
      <c r="J1562" t="s">
        <v>1113</v>
      </c>
      <c r="K1562" t="s">
        <v>94</v>
      </c>
      <c r="L1562" t="s">
        <v>34</v>
      </c>
      <c r="M1562" t="s">
        <v>35</v>
      </c>
      <c r="N1562" s="1">
        <v>41359</v>
      </c>
      <c r="O1562" t="s">
        <v>1114</v>
      </c>
      <c r="P1562" s="3" t="s">
        <v>1115</v>
      </c>
      <c r="Q1562" t="s">
        <v>1116</v>
      </c>
      <c r="R1562">
        <v>7</v>
      </c>
      <c r="S1562" t="s">
        <v>8196</v>
      </c>
      <c r="T1562" s="2">
        <v>0.09</v>
      </c>
      <c r="U1562" t="s">
        <v>1475</v>
      </c>
      <c r="V1562" t="s">
        <v>10276</v>
      </c>
      <c r="W1562" t="s">
        <v>1119</v>
      </c>
      <c r="X1562" t="s">
        <v>11282</v>
      </c>
      <c r="Y1562" s="3">
        <f>VALUE(SUBSTITUTE(Table1[[#This Row],[Order Total]],"$",""))</f>
        <v>53.06</v>
      </c>
      <c r="Z1562">
        <f>VALUE(SUBSTITUTE(Table1[[#This Row],[Total]],"$",""))</f>
        <v>54.68</v>
      </c>
      <c r="AA1562" s="3">
        <f>Table1[[#This Row],[Order Total Number]]-Table1[[#This Row],[Total Number]]</f>
        <v>-1.6199999999999974</v>
      </c>
      <c r="AB1562">
        <f>VALUE(SUBSTITUTE(Table1[[#This Row],[Shipping Cost]],"$",""))</f>
        <v>1.5</v>
      </c>
      <c r="AC1562">
        <f>VALUE(SUBSTITUTE(Table1[[#This Row],[Discount $]],"$",""))</f>
        <v>0.67</v>
      </c>
      <c r="AD1562">
        <f>VALUE(SUBSTITUTE(Table1[[#This Row],[Retail Price]],"$",""))</f>
        <v>6.68</v>
      </c>
      <c r="AE1562" s="4">
        <f>(Table1[[#This Row],[Retail Price Number]]*Table1[[#This Row],[Order Quantity]])-Table1[[#This Row],[Discount $ Number]]+Table1[[#This Row],[Shipping Cost Number]]</f>
        <v>47.589999999999996</v>
      </c>
      <c r="AF1562">
        <f>Table1[[#This Row],[Retail Price Number]]*Table1[[#This Row],[Order Quantity]]-Table1[[#This Row],[Discount $ Number]]</f>
        <v>46.089999999999996</v>
      </c>
      <c r="AG1562">
        <f>(Table1[[#This Row],[Retail Price Number]]*Table1[[#This Row],[Order Quantity]])-Table1[[#This Row],[Discount $ Number]]-Table1[[#This Row],[Shipping Cost Number]]</f>
        <v>44.589999999999996</v>
      </c>
      <c r="AH1562">
        <f>Table1[[#This Row],[Retail Price Number]]*Table1[[#This Row],[Order Quantity]]</f>
        <v>46.76</v>
      </c>
      <c r="AI1562">
        <f>YEAR(Table1[[#This Row],[Order Date]])</f>
        <v>2013</v>
      </c>
    </row>
    <row r="1563" spans="1:35" x14ac:dyDescent="0.3">
      <c r="A1563" t="s">
        <v>2784</v>
      </c>
      <c r="B1563" s="1">
        <v>42239</v>
      </c>
      <c r="C1563" t="s">
        <v>11672</v>
      </c>
      <c r="D1563" t="s">
        <v>432</v>
      </c>
      <c r="E1563" t="s">
        <v>27</v>
      </c>
      <c r="F1563" t="s">
        <v>28</v>
      </c>
      <c r="G1563" t="s">
        <v>77</v>
      </c>
      <c r="H1563" t="s">
        <v>433</v>
      </c>
      <c r="I1563" t="s">
        <v>63</v>
      </c>
      <c r="J1563" t="s">
        <v>1233</v>
      </c>
      <c r="K1563" t="s">
        <v>94</v>
      </c>
      <c r="L1563" t="s">
        <v>95</v>
      </c>
      <c r="M1563" t="s">
        <v>35</v>
      </c>
      <c r="N1563" s="1">
        <v>42246</v>
      </c>
      <c r="O1563" t="s">
        <v>711</v>
      </c>
      <c r="P1563" s="3" t="s">
        <v>1234</v>
      </c>
      <c r="Q1563" t="s">
        <v>1235</v>
      </c>
      <c r="R1563">
        <v>42</v>
      </c>
      <c r="S1563" t="s">
        <v>1542</v>
      </c>
      <c r="T1563" s="2">
        <v>0.08</v>
      </c>
      <c r="U1563" t="s">
        <v>1235</v>
      </c>
      <c r="V1563" t="s">
        <v>11673</v>
      </c>
      <c r="W1563" t="s">
        <v>1239</v>
      </c>
      <c r="X1563" t="s">
        <v>4924</v>
      </c>
      <c r="Y1563" s="3">
        <f>VALUE(SUBSTITUTE(Table1[[#This Row],[Order Total]],"$",""))</f>
        <v>40.71</v>
      </c>
      <c r="Z1563">
        <f>VALUE(SUBSTITUTE(Table1[[#This Row],[Total]],"$",""))</f>
        <v>45.76</v>
      </c>
      <c r="AA1563" s="3">
        <f>Table1[[#This Row],[Order Total Number]]-Table1[[#This Row],[Total Number]]</f>
        <v>-5.0499999999999972</v>
      </c>
      <c r="AB1563">
        <f>VALUE(SUBSTITUTE(Table1[[#This Row],[Shipping Cost]],"$",""))</f>
        <v>11.15</v>
      </c>
      <c r="AC1563">
        <f>VALUE(SUBSTITUTE(Table1[[#This Row],[Discount $]],"$",""))</f>
        <v>2.69</v>
      </c>
      <c r="AD1563">
        <f>VALUE(SUBSTITUTE(Table1[[#This Row],[Retail Price]],"$",""))</f>
        <v>7.28</v>
      </c>
      <c r="AE1563" s="4">
        <f>(Table1[[#This Row],[Retail Price Number]]*Table1[[#This Row],[Order Quantity]])-Table1[[#This Row],[Discount $ Number]]+Table1[[#This Row],[Shipping Cost Number]]</f>
        <v>314.21999999999997</v>
      </c>
      <c r="AF1563">
        <f>Table1[[#This Row],[Retail Price Number]]*Table1[[#This Row],[Order Quantity]]-Table1[[#This Row],[Discount $ Number]]</f>
        <v>303.07</v>
      </c>
      <c r="AG1563">
        <f>(Table1[[#This Row],[Retail Price Number]]*Table1[[#This Row],[Order Quantity]])-Table1[[#This Row],[Discount $ Number]]-Table1[[#This Row],[Shipping Cost Number]]</f>
        <v>291.92</v>
      </c>
      <c r="AH1563">
        <f>Table1[[#This Row],[Retail Price Number]]*Table1[[#This Row],[Order Quantity]]</f>
        <v>305.76</v>
      </c>
      <c r="AI1563">
        <f>YEAR(Table1[[#This Row],[Order Date]])</f>
        <v>2015</v>
      </c>
    </row>
    <row r="1564" spans="1:35" x14ac:dyDescent="0.3">
      <c r="A1564" t="s">
        <v>2784</v>
      </c>
      <c r="B1564" s="1">
        <v>41695</v>
      </c>
      <c r="C1564" t="s">
        <v>12339</v>
      </c>
      <c r="D1564" t="s">
        <v>974</v>
      </c>
      <c r="E1564" t="s">
        <v>46</v>
      </c>
      <c r="F1564" t="s">
        <v>47</v>
      </c>
      <c r="G1564" t="s">
        <v>77</v>
      </c>
      <c r="H1564" t="s">
        <v>48</v>
      </c>
      <c r="I1564" t="s">
        <v>121</v>
      </c>
      <c r="J1564" t="s">
        <v>366</v>
      </c>
      <c r="K1564" t="s">
        <v>94</v>
      </c>
      <c r="L1564" t="s">
        <v>34</v>
      </c>
      <c r="M1564" t="s">
        <v>156</v>
      </c>
      <c r="N1564" s="1">
        <v>41696</v>
      </c>
      <c r="O1564" t="s">
        <v>367</v>
      </c>
      <c r="P1564" s="3" t="s">
        <v>368</v>
      </c>
      <c r="Q1564" t="s">
        <v>301</v>
      </c>
      <c r="R1564">
        <v>22</v>
      </c>
      <c r="S1564" t="s">
        <v>11920</v>
      </c>
      <c r="T1564" s="2">
        <v>0.01</v>
      </c>
      <c r="U1564" t="s">
        <v>10259</v>
      </c>
      <c r="V1564" t="s">
        <v>12340</v>
      </c>
      <c r="W1564" t="s">
        <v>116</v>
      </c>
      <c r="X1564" t="s">
        <v>10021</v>
      </c>
      <c r="Y1564" s="3">
        <f>VALUE(SUBSTITUTE(Table1[[#This Row],[Order Total]],"$",""))</f>
        <v>216.8</v>
      </c>
      <c r="Z1564">
        <f>VALUE(SUBSTITUTE(Table1[[#This Row],[Total]],"$",""))</f>
        <v>213.19</v>
      </c>
      <c r="AA1564" s="3">
        <f>Table1[[#This Row],[Order Total Number]]-Table1[[#This Row],[Total Number]]</f>
        <v>3.6100000000000136</v>
      </c>
      <c r="AB1564">
        <f>VALUE(SUBSTITUTE(Table1[[#This Row],[Shipping Cost]],"$",""))</f>
        <v>1.49</v>
      </c>
      <c r="AC1564">
        <f>VALUE(SUBSTITUTE(Table1[[#This Row],[Discount $]],"$",""))</f>
        <v>6.02</v>
      </c>
      <c r="AD1564">
        <f>VALUE(SUBSTITUTE(Table1[[#This Row],[Retail Price]],"$",""))</f>
        <v>5.98</v>
      </c>
      <c r="AE1564" s="4">
        <f>(Table1[[#This Row],[Retail Price Number]]*Table1[[#This Row],[Order Quantity]])-Table1[[#This Row],[Discount $ Number]]+Table1[[#This Row],[Shipping Cost Number]]</f>
        <v>127.03</v>
      </c>
      <c r="AF1564">
        <f>Table1[[#This Row],[Retail Price Number]]*Table1[[#This Row],[Order Quantity]]-Table1[[#This Row],[Discount $ Number]]</f>
        <v>125.54</v>
      </c>
      <c r="AG1564">
        <f>(Table1[[#This Row],[Retail Price Number]]*Table1[[#This Row],[Order Quantity]])-Table1[[#This Row],[Discount $ Number]]-Table1[[#This Row],[Shipping Cost Number]]</f>
        <v>124.05000000000001</v>
      </c>
      <c r="AH1564">
        <f>Table1[[#This Row],[Retail Price Number]]*Table1[[#This Row],[Order Quantity]]</f>
        <v>131.56</v>
      </c>
      <c r="AI1564">
        <f>YEAR(Table1[[#This Row],[Order Date]])</f>
        <v>2014</v>
      </c>
    </row>
    <row r="1565" spans="1:35" x14ac:dyDescent="0.3">
      <c r="A1565" t="s">
        <v>2784</v>
      </c>
      <c r="B1565" s="1">
        <v>41746</v>
      </c>
      <c r="C1565" t="s">
        <v>7158</v>
      </c>
      <c r="D1565" t="s">
        <v>174</v>
      </c>
      <c r="E1565" t="s">
        <v>27</v>
      </c>
      <c r="F1565" t="s">
        <v>28</v>
      </c>
      <c r="G1565" t="s">
        <v>91</v>
      </c>
      <c r="H1565" t="s">
        <v>78</v>
      </c>
      <c r="I1565" t="s">
        <v>63</v>
      </c>
      <c r="J1565" t="s">
        <v>1233</v>
      </c>
      <c r="K1565" t="s">
        <v>94</v>
      </c>
      <c r="L1565" t="s">
        <v>34</v>
      </c>
      <c r="M1565" t="s">
        <v>35</v>
      </c>
      <c r="N1565" s="1">
        <v>41748</v>
      </c>
      <c r="O1565" t="s">
        <v>711</v>
      </c>
      <c r="P1565" s="3" t="s">
        <v>1234</v>
      </c>
      <c r="Q1565" t="s">
        <v>1235</v>
      </c>
      <c r="R1565">
        <v>6</v>
      </c>
      <c r="S1565" t="s">
        <v>5134</v>
      </c>
      <c r="T1565" s="2">
        <v>0.1</v>
      </c>
      <c r="U1565" t="s">
        <v>7545</v>
      </c>
      <c r="V1565" t="s">
        <v>7546</v>
      </c>
      <c r="W1565" t="s">
        <v>1239</v>
      </c>
      <c r="X1565" t="s">
        <v>7547</v>
      </c>
      <c r="Y1565" s="3">
        <f>VALUE(SUBSTITUTE(Table1[[#This Row],[Order Total]],"$",""))</f>
        <v>74.47</v>
      </c>
      <c r="Z1565">
        <f>VALUE(SUBSTITUTE(Table1[[#This Row],[Total]],"$",""))</f>
        <v>85.62</v>
      </c>
      <c r="AA1565" s="3">
        <f>Table1[[#This Row],[Order Total Number]]-Table1[[#This Row],[Total Number]]</f>
        <v>-11.150000000000006</v>
      </c>
      <c r="AB1565">
        <f>VALUE(SUBSTITUTE(Table1[[#This Row],[Shipping Cost]],"$",""))</f>
        <v>11.15</v>
      </c>
      <c r="AC1565">
        <f>VALUE(SUBSTITUTE(Table1[[#This Row],[Discount $]],"$",""))</f>
        <v>5.61</v>
      </c>
      <c r="AD1565">
        <f>VALUE(SUBSTITUTE(Table1[[#This Row],[Retail Price]],"$",""))</f>
        <v>7.28</v>
      </c>
      <c r="AE1565" s="4">
        <f>(Table1[[#This Row],[Retail Price Number]]*Table1[[#This Row],[Order Quantity]])-Table1[[#This Row],[Discount $ Number]]+Table1[[#This Row],[Shipping Cost Number]]</f>
        <v>49.22</v>
      </c>
      <c r="AF1565">
        <f>Table1[[#This Row],[Retail Price Number]]*Table1[[#This Row],[Order Quantity]]-Table1[[#This Row],[Discount $ Number]]</f>
        <v>38.07</v>
      </c>
      <c r="AG1565">
        <f>(Table1[[#This Row],[Retail Price Number]]*Table1[[#This Row],[Order Quantity]])-Table1[[#This Row],[Discount $ Number]]-Table1[[#This Row],[Shipping Cost Number]]</f>
        <v>26.92</v>
      </c>
      <c r="AH1565">
        <f>Table1[[#This Row],[Retail Price Number]]*Table1[[#This Row],[Order Quantity]]</f>
        <v>43.68</v>
      </c>
      <c r="AI1565">
        <f>YEAR(Table1[[#This Row],[Order Date]])</f>
        <v>2014</v>
      </c>
    </row>
    <row r="1566" spans="1:35" x14ac:dyDescent="0.3">
      <c r="A1566" t="s">
        <v>1787</v>
      </c>
      <c r="B1566" s="1">
        <v>41695</v>
      </c>
      <c r="C1566" t="s">
        <v>1788</v>
      </c>
      <c r="D1566" t="s">
        <v>162</v>
      </c>
      <c r="E1566" t="s">
        <v>46</v>
      </c>
      <c r="F1566" t="s">
        <v>47</v>
      </c>
      <c r="G1566" t="s">
        <v>77</v>
      </c>
      <c r="H1566" t="s">
        <v>107</v>
      </c>
      <c r="I1566" t="s">
        <v>63</v>
      </c>
      <c r="J1566" t="s">
        <v>366</v>
      </c>
      <c r="K1566" t="s">
        <v>33</v>
      </c>
      <c r="L1566" t="s">
        <v>34</v>
      </c>
      <c r="M1566" t="s">
        <v>35</v>
      </c>
      <c r="N1566" s="1">
        <v>41696</v>
      </c>
      <c r="O1566" t="s">
        <v>367</v>
      </c>
      <c r="P1566" s="3" t="s">
        <v>368</v>
      </c>
      <c r="Q1566" t="s">
        <v>301</v>
      </c>
      <c r="R1566">
        <v>49</v>
      </c>
      <c r="S1566" t="s">
        <v>1789</v>
      </c>
      <c r="T1566" s="2">
        <v>0.03</v>
      </c>
      <c r="U1566" t="s">
        <v>1790</v>
      </c>
      <c r="V1566" t="s">
        <v>777</v>
      </c>
      <c r="W1566" t="s">
        <v>116</v>
      </c>
      <c r="X1566" t="s">
        <v>1791</v>
      </c>
      <c r="Y1566" s="3">
        <f>VALUE(SUBSTITUTE(Table1[[#This Row],[Order Total]],"$",""))</f>
        <v>123.72</v>
      </c>
      <c r="Z1566">
        <f>VALUE(SUBSTITUTE(Table1[[#This Row],[Total]],"$",""))</f>
        <v>129.59</v>
      </c>
      <c r="AA1566" s="3">
        <f>Table1[[#This Row],[Order Total Number]]-Table1[[#This Row],[Total Number]]</f>
        <v>-5.8700000000000045</v>
      </c>
      <c r="AB1566">
        <f>VALUE(SUBSTITUTE(Table1[[#This Row],[Shipping Cost]],"$",""))</f>
        <v>1.49</v>
      </c>
      <c r="AC1566">
        <f>VALUE(SUBSTITUTE(Table1[[#This Row],[Discount $]],"$",""))</f>
        <v>6.82</v>
      </c>
      <c r="AD1566">
        <f>VALUE(SUBSTITUTE(Table1[[#This Row],[Retail Price]],"$",""))</f>
        <v>5.98</v>
      </c>
      <c r="AE1566" s="4">
        <f>(Table1[[#This Row],[Retail Price Number]]*Table1[[#This Row],[Order Quantity]])-Table1[[#This Row],[Discount $ Number]]+Table1[[#This Row],[Shipping Cost Number]]</f>
        <v>287.69000000000005</v>
      </c>
      <c r="AF1566">
        <f>Table1[[#This Row],[Retail Price Number]]*Table1[[#This Row],[Order Quantity]]-Table1[[#This Row],[Discount $ Number]]</f>
        <v>286.20000000000005</v>
      </c>
      <c r="AG1566">
        <f>(Table1[[#This Row],[Retail Price Number]]*Table1[[#This Row],[Order Quantity]])-Table1[[#This Row],[Discount $ Number]]-Table1[[#This Row],[Shipping Cost Number]]</f>
        <v>284.71000000000004</v>
      </c>
      <c r="AH1566">
        <f>Table1[[#This Row],[Retail Price Number]]*Table1[[#This Row],[Order Quantity]]</f>
        <v>293.02000000000004</v>
      </c>
      <c r="AI1566">
        <f>YEAR(Table1[[#This Row],[Order Date]])</f>
        <v>2014</v>
      </c>
    </row>
    <row r="1567" spans="1:35" x14ac:dyDescent="0.3">
      <c r="A1567" t="s">
        <v>1787</v>
      </c>
      <c r="B1567" s="1">
        <v>41726</v>
      </c>
      <c r="C1567" t="s">
        <v>1527</v>
      </c>
      <c r="D1567" t="s">
        <v>8135</v>
      </c>
      <c r="E1567" t="s">
        <v>27</v>
      </c>
      <c r="F1567" t="s">
        <v>28</v>
      </c>
      <c r="G1567" t="s">
        <v>134</v>
      </c>
      <c r="H1567" t="s">
        <v>289</v>
      </c>
      <c r="I1567" t="s">
        <v>196</v>
      </c>
      <c r="J1567" t="s">
        <v>507</v>
      </c>
      <c r="K1567" t="s">
        <v>94</v>
      </c>
      <c r="L1567" t="s">
        <v>95</v>
      </c>
      <c r="M1567" t="s">
        <v>35</v>
      </c>
      <c r="N1567" s="1">
        <v>41726</v>
      </c>
      <c r="O1567" t="s">
        <v>508</v>
      </c>
      <c r="P1567" s="3" t="s">
        <v>509</v>
      </c>
      <c r="Q1567" t="s">
        <v>510</v>
      </c>
      <c r="R1567">
        <v>49</v>
      </c>
      <c r="S1567" t="s">
        <v>5642</v>
      </c>
      <c r="T1567" s="2">
        <v>7.0000000000000007E-2</v>
      </c>
      <c r="U1567" t="s">
        <v>1160</v>
      </c>
      <c r="V1567" t="s">
        <v>8136</v>
      </c>
      <c r="W1567" t="s">
        <v>514</v>
      </c>
      <c r="X1567" t="s">
        <v>8137</v>
      </c>
      <c r="Y1567" s="3">
        <f>VALUE(SUBSTITUTE(Table1[[#This Row],[Order Total]],"$",""))</f>
        <v>209.31</v>
      </c>
      <c r="Z1567">
        <f>VALUE(SUBSTITUTE(Table1[[#This Row],[Total]],"$",""))</f>
        <v>213.99</v>
      </c>
      <c r="AA1567" s="3">
        <f>Table1[[#This Row],[Order Total Number]]-Table1[[#This Row],[Total Number]]</f>
        <v>-4.6800000000000068</v>
      </c>
      <c r="AB1567">
        <f>VALUE(SUBSTITUTE(Table1[[#This Row],[Shipping Cost]],"$",""))</f>
        <v>4.68</v>
      </c>
      <c r="AC1567">
        <f>VALUE(SUBSTITUTE(Table1[[#This Row],[Discount $]],"$",""))</f>
        <v>15.75</v>
      </c>
      <c r="AD1567">
        <f>VALUE(SUBSTITUTE(Table1[[#This Row],[Retail Price]],"$",""))</f>
        <v>10.23</v>
      </c>
      <c r="AE1567" s="4">
        <f>(Table1[[#This Row],[Retail Price Number]]*Table1[[#This Row],[Order Quantity]])-Table1[[#This Row],[Discount $ Number]]+Table1[[#This Row],[Shipping Cost Number]]</f>
        <v>490.20000000000005</v>
      </c>
      <c r="AF1567">
        <f>Table1[[#This Row],[Retail Price Number]]*Table1[[#This Row],[Order Quantity]]-Table1[[#This Row],[Discount $ Number]]</f>
        <v>485.52000000000004</v>
      </c>
      <c r="AG1567">
        <f>(Table1[[#This Row],[Retail Price Number]]*Table1[[#This Row],[Order Quantity]])-Table1[[#This Row],[Discount $ Number]]-Table1[[#This Row],[Shipping Cost Number]]</f>
        <v>480.84000000000003</v>
      </c>
      <c r="AH1567">
        <f>Table1[[#This Row],[Retail Price Number]]*Table1[[#This Row],[Order Quantity]]</f>
        <v>501.27000000000004</v>
      </c>
      <c r="AI1567">
        <f>YEAR(Table1[[#This Row],[Order Date]])</f>
        <v>2014</v>
      </c>
    </row>
    <row r="1568" spans="1:35" x14ac:dyDescent="0.3">
      <c r="A1568" t="s">
        <v>1787</v>
      </c>
      <c r="B1568" s="1">
        <v>41654</v>
      </c>
      <c r="C1568" t="s">
        <v>2181</v>
      </c>
      <c r="D1568" t="s">
        <v>506</v>
      </c>
      <c r="E1568" t="s">
        <v>27</v>
      </c>
      <c r="F1568" t="s">
        <v>28</v>
      </c>
      <c r="G1568" t="s">
        <v>91</v>
      </c>
      <c r="H1568" t="s">
        <v>62</v>
      </c>
      <c r="I1568" t="s">
        <v>121</v>
      </c>
      <c r="J1568" t="s">
        <v>355</v>
      </c>
      <c r="K1568" t="s">
        <v>94</v>
      </c>
      <c r="L1568" t="s">
        <v>109</v>
      </c>
      <c r="M1568" t="s">
        <v>35</v>
      </c>
      <c r="N1568" s="1">
        <v>41656</v>
      </c>
      <c r="O1568" t="s">
        <v>129</v>
      </c>
      <c r="P1568" s="3" t="s">
        <v>356</v>
      </c>
      <c r="Q1568" t="s">
        <v>357</v>
      </c>
      <c r="R1568">
        <v>22</v>
      </c>
      <c r="S1568" t="s">
        <v>8822</v>
      </c>
      <c r="T1568" s="2">
        <v>0.02</v>
      </c>
      <c r="U1568" t="s">
        <v>6897</v>
      </c>
      <c r="V1568" t="s">
        <v>8823</v>
      </c>
      <c r="W1568" t="s">
        <v>361</v>
      </c>
      <c r="X1568" t="s">
        <v>8824</v>
      </c>
      <c r="Y1568" s="3">
        <f>VALUE(SUBSTITUTE(Table1[[#This Row],[Order Total]],"$",""))</f>
        <v>215.89</v>
      </c>
      <c r="Z1568">
        <f>VALUE(SUBSTITUTE(Table1[[#This Row],[Total]],"$",""))</f>
        <v>223.97</v>
      </c>
      <c r="AA1568" s="3">
        <f>Table1[[#This Row],[Order Total Number]]-Table1[[#This Row],[Total Number]]</f>
        <v>-8.0800000000000125</v>
      </c>
      <c r="AB1568">
        <f>VALUE(SUBSTITUTE(Table1[[#This Row],[Shipping Cost]],"$",""))</f>
        <v>3.6</v>
      </c>
      <c r="AC1568">
        <f>VALUE(SUBSTITUTE(Table1[[#This Row],[Discount $]],"$",""))</f>
        <v>17.25</v>
      </c>
      <c r="AD1568">
        <f>VALUE(SUBSTITUTE(Table1[[#This Row],[Retail Price]],"$",""))</f>
        <v>5.68</v>
      </c>
      <c r="AE1568" s="4">
        <f>(Table1[[#This Row],[Retail Price Number]]*Table1[[#This Row],[Order Quantity]])-Table1[[#This Row],[Discount $ Number]]+Table1[[#This Row],[Shipping Cost Number]]</f>
        <v>111.30999999999999</v>
      </c>
      <c r="AF1568">
        <f>Table1[[#This Row],[Retail Price Number]]*Table1[[#This Row],[Order Quantity]]-Table1[[#This Row],[Discount $ Number]]</f>
        <v>107.71</v>
      </c>
      <c r="AG1568">
        <f>(Table1[[#This Row],[Retail Price Number]]*Table1[[#This Row],[Order Quantity]])-Table1[[#This Row],[Discount $ Number]]-Table1[[#This Row],[Shipping Cost Number]]</f>
        <v>104.11</v>
      </c>
      <c r="AH1568">
        <f>Table1[[#This Row],[Retail Price Number]]*Table1[[#This Row],[Order Quantity]]</f>
        <v>124.96</v>
      </c>
      <c r="AI1568">
        <f>YEAR(Table1[[#This Row],[Order Date]])</f>
        <v>2014</v>
      </c>
    </row>
    <row r="1569" spans="1:35" x14ac:dyDescent="0.3">
      <c r="A1569" t="s">
        <v>1787</v>
      </c>
      <c r="B1569" s="1">
        <v>41732</v>
      </c>
      <c r="C1569" t="s">
        <v>2616</v>
      </c>
      <c r="D1569" t="s">
        <v>622</v>
      </c>
      <c r="E1569" t="s">
        <v>27</v>
      </c>
      <c r="F1569" t="s">
        <v>28</v>
      </c>
      <c r="G1569" t="s">
        <v>29</v>
      </c>
      <c r="H1569" t="s">
        <v>433</v>
      </c>
      <c r="I1569" t="s">
        <v>31</v>
      </c>
      <c r="J1569" t="s">
        <v>507</v>
      </c>
      <c r="K1569" t="s">
        <v>94</v>
      </c>
      <c r="L1569" t="s">
        <v>95</v>
      </c>
      <c r="M1569" t="s">
        <v>156</v>
      </c>
      <c r="N1569" s="1">
        <v>41734</v>
      </c>
      <c r="O1569" t="s">
        <v>508</v>
      </c>
      <c r="P1569" s="3" t="s">
        <v>509</v>
      </c>
      <c r="Q1569" t="s">
        <v>510</v>
      </c>
      <c r="R1569">
        <v>43</v>
      </c>
      <c r="S1569" t="s">
        <v>5642</v>
      </c>
      <c r="T1569" s="2">
        <v>0.03</v>
      </c>
      <c r="U1569" t="s">
        <v>1160</v>
      </c>
      <c r="V1569" t="s">
        <v>8136</v>
      </c>
      <c r="W1569" t="s">
        <v>514</v>
      </c>
      <c r="X1569" t="s">
        <v>8137</v>
      </c>
      <c r="Y1569" s="3">
        <f>VALUE(SUBSTITUTE(Table1[[#This Row],[Order Total]],"$",""))</f>
        <v>209.31</v>
      </c>
      <c r="Z1569">
        <f>VALUE(SUBSTITUTE(Table1[[#This Row],[Total]],"$",""))</f>
        <v>213.99</v>
      </c>
      <c r="AA1569" s="3">
        <f>Table1[[#This Row],[Order Total Number]]-Table1[[#This Row],[Total Number]]</f>
        <v>-4.6800000000000068</v>
      </c>
      <c r="AB1569">
        <f>VALUE(SUBSTITUTE(Table1[[#This Row],[Shipping Cost]],"$",""))</f>
        <v>4.68</v>
      </c>
      <c r="AC1569">
        <f>VALUE(SUBSTITUTE(Table1[[#This Row],[Discount $]],"$",""))</f>
        <v>15.75</v>
      </c>
      <c r="AD1569">
        <f>VALUE(SUBSTITUTE(Table1[[#This Row],[Retail Price]],"$",""))</f>
        <v>10.23</v>
      </c>
      <c r="AE1569" s="4">
        <f>(Table1[[#This Row],[Retail Price Number]]*Table1[[#This Row],[Order Quantity]])-Table1[[#This Row],[Discount $ Number]]+Table1[[#This Row],[Shipping Cost Number]]</f>
        <v>428.82000000000005</v>
      </c>
      <c r="AF1569">
        <f>Table1[[#This Row],[Retail Price Number]]*Table1[[#This Row],[Order Quantity]]-Table1[[#This Row],[Discount $ Number]]</f>
        <v>424.14000000000004</v>
      </c>
      <c r="AG1569">
        <f>(Table1[[#This Row],[Retail Price Number]]*Table1[[#This Row],[Order Quantity]])-Table1[[#This Row],[Discount $ Number]]-Table1[[#This Row],[Shipping Cost Number]]</f>
        <v>419.46000000000004</v>
      </c>
      <c r="AH1569">
        <f>Table1[[#This Row],[Retail Price Number]]*Table1[[#This Row],[Order Quantity]]</f>
        <v>439.89000000000004</v>
      </c>
      <c r="AI1569">
        <f>YEAR(Table1[[#This Row],[Order Date]])</f>
        <v>2014</v>
      </c>
    </row>
    <row r="1570" spans="1:35" x14ac:dyDescent="0.3">
      <c r="A1570" t="s">
        <v>1764</v>
      </c>
      <c r="B1570" s="1">
        <v>41824</v>
      </c>
      <c r="C1570" t="s">
        <v>1765</v>
      </c>
      <c r="D1570" t="s">
        <v>144</v>
      </c>
      <c r="E1570" t="s">
        <v>46</v>
      </c>
      <c r="F1570" t="s">
        <v>47</v>
      </c>
      <c r="G1570" t="s">
        <v>29</v>
      </c>
      <c r="H1570" t="s">
        <v>107</v>
      </c>
      <c r="I1570" t="s">
        <v>31</v>
      </c>
      <c r="J1570" t="s">
        <v>366</v>
      </c>
      <c r="K1570" t="s">
        <v>33</v>
      </c>
      <c r="L1570" t="s">
        <v>109</v>
      </c>
      <c r="M1570" t="s">
        <v>35</v>
      </c>
      <c r="N1570" s="1">
        <v>41826</v>
      </c>
      <c r="O1570" t="s">
        <v>367</v>
      </c>
      <c r="P1570" s="3" t="s">
        <v>368</v>
      </c>
      <c r="Q1570" t="s">
        <v>301</v>
      </c>
      <c r="R1570">
        <v>10</v>
      </c>
      <c r="S1570" t="s">
        <v>1766</v>
      </c>
      <c r="T1570" s="2">
        <v>0.1</v>
      </c>
      <c r="U1570" t="s">
        <v>1115</v>
      </c>
      <c r="V1570" t="s">
        <v>1767</v>
      </c>
      <c r="W1570" t="s">
        <v>116</v>
      </c>
      <c r="X1570" t="s">
        <v>1768</v>
      </c>
      <c r="Y1570" s="3">
        <f>VALUE(SUBSTITUTE(Table1[[#This Row],[Order Total]],"$",""))</f>
        <v>216.06</v>
      </c>
      <c r="Z1570">
        <f>VALUE(SUBSTITUTE(Table1[[#This Row],[Total]],"$",""))</f>
        <v>218.19</v>
      </c>
      <c r="AA1570" s="3">
        <f>Table1[[#This Row],[Order Total Number]]-Table1[[#This Row],[Total Number]]</f>
        <v>-2.1299999999999955</v>
      </c>
      <c r="AB1570">
        <f>VALUE(SUBSTITUTE(Table1[[#This Row],[Shipping Cost]],"$",""))</f>
        <v>1.49</v>
      </c>
      <c r="AC1570">
        <f>VALUE(SUBSTITUTE(Table1[[#This Row],[Discount $]],"$",""))</f>
        <v>6.68</v>
      </c>
      <c r="AD1570">
        <f>VALUE(SUBSTITUTE(Table1[[#This Row],[Retail Price]],"$",""))</f>
        <v>5.98</v>
      </c>
      <c r="AE1570" s="4">
        <f>(Table1[[#This Row],[Retail Price Number]]*Table1[[#This Row],[Order Quantity]])-Table1[[#This Row],[Discount $ Number]]+Table1[[#This Row],[Shipping Cost Number]]</f>
        <v>54.610000000000007</v>
      </c>
      <c r="AF1570">
        <f>Table1[[#This Row],[Retail Price Number]]*Table1[[#This Row],[Order Quantity]]-Table1[[#This Row],[Discount $ Number]]</f>
        <v>53.120000000000005</v>
      </c>
      <c r="AG1570">
        <f>(Table1[[#This Row],[Retail Price Number]]*Table1[[#This Row],[Order Quantity]])-Table1[[#This Row],[Discount $ Number]]-Table1[[#This Row],[Shipping Cost Number]]</f>
        <v>51.63</v>
      </c>
      <c r="AH1570">
        <f>Table1[[#This Row],[Retail Price Number]]*Table1[[#This Row],[Order Quantity]]</f>
        <v>59.800000000000004</v>
      </c>
      <c r="AI1570">
        <f>YEAR(Table1[[#This Row],[Order Date]])</f>
        <v>2014</v>
      </c>
    </row>
    <row r="1571" spans="1:35" x14ac:dyDescent="0.3">
      <c r="A1571" t="s">
        <v>1764</v>
      </c>
      <c r="B1571" s="1">
        <v>41521</v>
      </c>
      <c r="C1571" t="s">
        <v>44</v>
      </c>
      <c r="D1571" t="s">
        <v>195</v>
      </c>
      <c r="E1571" t="s">
        <v>46</v>
      </c>
      <c r="F1571" t="s">
        <v>47</v>
      </c>
      <c r="G1571" t="s">
        <v>91</v>
      </c>
      <c r="H1571" t="s">
        <v>48</v>
      </c>
      <c r="I1571" t="s">
        <v>92</v>
      </c>
      <c r="J1571" t="s">
        <v>3226</v>
      </c>
      <c r="K1571" t="s">
        <v>94</v>
      </c>
      <c r="L1571" t="s">
        <v>34</v>
      </c>
      <c r="M1571" t="s">
        <v>35</v>
      </c>
      <c r="N1571" s="1">
        <v>41523</v>
      </c>
      <c r="O1571" t="s">
        <v>3451</v>
      </c>
      <c r="P1571" s="3" t="s">
        <v>2368</v>
      </c>
      <c r="Q1571" t="s">
        <v>260</v>
      </c>
      <c r="R1571">
        <v>41</v>
      </c>
      <c r="S1571" t="s">
        <v>5764</v>
      </c>
      <c r="T1571" s="2">
        <v>0.04</v>
      </c>
      <c r="U1571" t="s">
        <v>5370</v>
      </c>
      <c r="V1571" t="s">
        <v>1805</v>
      </c>
      <c r="W1571" t="s">
        <v>653</v>
      </c>
      <c r="X1571" t="s">
        <v>5765</v>
      </c>
      <c r="Y1571" s="3">
        <f>VALUE(SUBSTITUTE(Table1[[#This Row],[Order Total]],"$",""))</f>
        <v>7.22</v>
      </c>
      <c r="Z1571">
        <f>VALUE(SUBSTITUTE(Table1[[#This Row],[Total]],"$",""))</f>
        <v>14.21</v>
      </c>
      <c r="AA1571" s="3">
        <f>Table1[[#This Row],[Order Total Number]]-Table1[[#This Row],[Total Number]]</f>
        <v>-6.9900000000000011</v>
      </c>
      <c r="AB1571">
        <f>VALUE(SUBSTITUTE(Table1[[#This Row],[Shipping Cost]],"$",""))</f>
        <v>1.26</v>
      </c>
      <c r="AC1571">
        <f>VALUE(SUBSTITUTE(Table1[[#This Row],[Discount $]],"$",""))</f>
        <v>2.2999999999999998</v>
      </c>
      <c r="AD1571">
        <f>VALUE(SUBSTITUTE(Table1[[#This Row],[Retail Price]],"$",""))</f>
        <v>3.26</v>
      </c>
      <c r="AE1571" s="4">
        <f>(Table1[[#This Row],[Retail Price Number]]*Table1[[#This Row],[Order Quantity]])-Table1[[#This Row],[Discount $ Number]]+Table1[[#This Row],[Shipping Cost Number]]</f>
        <v>132.61999999999998</v>
      </c>
      <c r="AF1571">
        <f>Table1[[#This Row],[Retail Price Number]]*Table1[[#This Row],[Order Quantity]]-Table1[[#This Row],[Discount $ Number]]</f>
        <v>131.35999999999999</v>
      </c>
      <c r="AG1571">
        <f>(Table1[[#This Row],[Retail Price Number]]*Table1[[#This Row],[Order Quantity]])-Table1[[#This Row],[Discount $ Number]]-Table1[[#This Row],[Shipping Cost Number]]</f>
        <v>130.1</v>
      </c>
      <c r="AH1571">
        <f>Table1[[#This Row],[Retail Price Number]]*Table1[[#This Row],[Order Quantity]]</f>
        <v>133.66</v>
      </c>
      <c r="AI1571">
        <f>YEAR(Table1[[#This Row],[Order Date]])</f>
        <v>2013</v>
      </c>
    </row>
    <row r="1572" spans="1:35" x14ac:dyDescent="0.3">
      <c r="A1572" t="s">
        <v>1764</v>
      </c>
      <c r="B1572" s="1">
        <v>41519</v>
      </c>
      <c r="C1572" t="s">
        <v>3137</v>
      </c>
      <c r="D1572" t="s">
        <v>432</v>
      </c>
      <c r="E1572" t="s">
        <v>27</v>
      </c>
      <c r="F1572" t="s">
        <v>28</v>
      </c>
      <c r="G1572" t="s">
        <v>29</v>
      </c>
      <c r="H1572" t="s">
        <v>433</v>
      </c>
      <c r="I1572" t="s">
        <v>31</v>
      </c>
      <c r="J1572" t="s">
        <v>1377</v>
      </c>
      <c r="K1572" t="s">
        <v>94</v>
      </c>
      <c r="L1572" t="s">
        <v>34</v>
      </c>
      <c r="M1572" t="s">
        <v>35</v>
      </c>
      <c r="N1572" s="1">
        <v>41520</v>
      </c>
      <c r="O1572" t="s">
        <v>3451</v>
      </c>
      <c r="P1572" s="3" t="s">
        <v>2368</v>
      </c>
      <c r="Q1572" t="s">
        <v>260</v>
      </c>
      <c r="R1572">
        <v>9</v>
      </c>
      <c r="S1572" t="s">
        <v>6992</v>
      </c>
      <c r="T1572" s="2">
        <v>0</v>
      </c>
      <c r="U1572" t="s">
        <v>567</v>
      </c>
      <c r="V1572" t="s">
        <v>2044</v>
      </c>
      <c r="W1572" t="s">
        <v>774</v>
      </c>
      <c r="X1572" t="s">
        <v>2638</v>
      </c>
      <c r="Y1572" s="3">
        <f>VALUE(SUBSTITUTE(Table1[[#This Row],[Order Total]],"$",""))</f>
        <v>42.14</v>
      </c>
      <c r="Z1572">
        <f>VALUE(SUBSTITUTE(Table1[[#This Row],[Total]],"$",""))</f>
        <v>43.04</v>
      </c>
      <c r="AA1572" s="3">
        <f>Table1[[#This Row],[Order Total Number]]-Table1[[#This Row],[Total Number]]</f>
        <v>-0.89999999999999858</v>
      </c>
      <c r="AB1572">
        <f>VALUE(SUBSTITUTE(Table1[[#This Row],[Shipping Cost]],"$",""))</f>
        <v>1.86</v>
      </c>
      <c r="AC1572">
        <f>VALUE(SUBSTITUTE(Table1[[#This Row],[Discount $]],"$",""))</f>
        <v>2.46</v>
      </c>
      <c r="AD1572">
        <f>VALUE(SUBSTITUTE(Table1[[#This Row],[Retail Price]],"$",""))</f>
        <v>3.26</v>
      </c>
      <c r="AE1572" s="4">
        <f>(Table1[[#This Row],[Retail Price Number]]*Table1[[#This Row],[Order Quantity]])-Table1[[#This Row],[Discount $ Number]]+Table1[[#This Row],[Shipping Cost Number]]</f>
        <v>28.739999999999995</v>
      </c>
      <c r="AF1572">
        <f>Table1[[#This Row],[Retail Price Number]]*Table1[[#This Row],[Order Quantity]]-Table1[[#This Row],[Discount $ Number]]</f>
        <v>26.879999999999995</v>
      </c>
      <c r="AG1572">
        <f>(Table1[[#This Row],[Retail Price Number]]*Table1[[#This Row],[Order Quantity]])-Table1[[#This Row],[Discount $ Number]]-Table1[[#This Row],[Shipping Cost Number]]</f>
        <v>25.019999999999996</v>
      </c>
      <c r="AH1572">
        <f>Table1[[#This Row],[Retail Price Number]]*Table1[[#This Row],[Order Quantity]]</f>
        <v>29.339999999999996</v>
      </c>
      <c r="AI1572">
        <f>YEAR(Table1[[#This Row],[Order Date]])</f>
        <v>2013</v>
      </c>
    </row>
    <row r="1573" spans="1:35" x14ac:dyDescent="0.3">
      <c r="A1573" t="s">
        <v>1764</v>
      </c>
      <c r="B1573" s="1">
        <v>41637</v>
      </c>
      <c r="C1573" t="s">
        <v>9532</v>
      </c>
      <c r="D1573" t="s">
        <v>61</v>
      </c>
      <c r="E1573" t="s">
        <v>27</v>
      </c>
      <c r="F1573" t="s">
        <v>28</v>
      </c>
      <c r="G1573" t="s">
        <v>77</v>
      </c>
      <c r="H1573" t="s">
        <v>62</v>
      </c>
      <c r="I1573" t="s">
        <v>63</v>
      </c>
      <c r="J1573" t="s">
        <v>366</v>
      </c>
      <c r="K1573" t="s">
        <v>94</v>
      </c>
      <c r="L1573" t="s">
        <v>34</v>
      </c>
      <c r="M1573" t="s">
        <v>35</v>
      </c>
      <c r="N1573" s="1">
        <v>41638</v>
      </c>
      <c r="O1573" t="s">
        <v>367</v>
      </c>
      <c r="P1573" s="3" t="s">
        <v>368</v>
      </c>
      <c r="Q1573" t="s">
        <v>301</v>
      </c>
      <c r="R1573">
        <v>30</v>
      </c>
      <c r="S1573" t="s">
        <v>9533</v>
      </c>
      <c r="T1573" s="2">
        <v>0.09</v>
      </c>
      <c r="U1573" t="s">
        <v>9534</v>
      </c>
      <c r="V1573" t="s">
        <v>9017</v>
      </c>
      <c r="W1573" t="s">
        <v>116</v>
      </c>
      <c r="X1573" t="s">
        <v>2156</v>
      </c>
      <c r="Y1573" s="3">
        <f>VALUE(SUBSTITUTE(Table1[[#This Row],[Order Total]],"$",""))</f>
        <v>152.80000000000001</v>
      </c>
      <c r="Z1573">
        <f>VALUE(SUBSTITUTE(Table1[[#This Row],[Total]],"$",""))</f>
        <v>157.25</v>
      </c>
      <c r="AA1573" s="3">
        <f>Table1[[#This Row],[Order Total Number]]-Table1[[#This Row],[Total Number]]</f>
        <v>-4.4499999999999886</v>
      </c>
      <c r="AB1573">
        <f>VALUE(SUBSTITUTE(Table1[[#This Row],[Shipping Cost]],"$",""))</f>
        <v>1.49</v>
      </c>
      <c r="AC1573">
        <f>VALUE(SUBSTITUTE(Table1[[#This Row],[Discount $]],"$",""))</f>
        <v>13.16</v>
      </c>
      <c r="AD1573">
        <f>VALUE(SUBSTITUTE(Table1[[#This Row],[Retail Price]],"$",""))</f>
        <v>5.98</v>
      </c>
      <c r="AE1573" s="4">
        <f>(Table1[[#This Row],[Retail Price Number]]*Table1[[#This Row],[Order Quantity]])-Table1[[#This Row],[Discount $ Number]]+Table1[[#This Row],[Shipping Cost Number]]</f>
        <v>167.73000000000002</v>
      </c>
      <c r="AF1573">
        <f>Table1[[#This Row],[Retail Price Number]]*Table1[[#This Row],[Order Quantity]]-Table1[[#This Row],[Discount $ Number]]</f>
        <v>166.24</v>
      </c>
      <c r="AG1573">
        <f>(Table1[[#This Row],[Retail Price Number]]*Table1[[#This Row],[Order Quantity]])-Table1[[#This Row],[Discount $ Number]]-Table1[[#This Row],[Shipping Cost Number]]</f>
        <v>164.75</v>
      </c>
      <c r="AH1573">
        <f>Table1[[#This Row],[Retail Price Number]]*Table1[[#This Row],[Order Quantity]]</f>
        <v>179.4</v>
      </c>
      <c r="AI1573">
        <f>YEAR(Table1[[#This Row],[Order Date]])</f>
        <v>2013</v>
      </c>
    </row>
    <row r="1574" spans="1:35" x14ac:dyDescent="0.3">
      <c r="A1574" t="s">
        <v>7717</v>
      </c>
      <c r="B1574" s="1">
        <v>41895</v>
      </c>
      <c r="C1574" t="s">
        <v>798</v>
      </c>
      <c r="D1574" t="s">
        <v>61</v>
      </c>
      <c r="E1574" t="s">
        <v>27</v>
      </c>
      <c r="F1574" t="s">
        <v>28</v>
      </c>
      <c r="G1574" t="s">
        <v>77</v>
      </c>
      <c r="H1574" t="s">
        <v>62</v>
      </c>
      <c r="I1574" t="s">
        <v>196</v>
      </c>
      <c r="J1574" t="s">
        <v>355</v>
      </c>
      <c r="K1574" t="s">
        <v>94</v>
      </c>
      <c r="L1574" t="s">
        <v>34</v>
      </c>
      <c r="M1574" t="s">
        <v>35</v>
      </c>
      <c r="N1574" s="1">
        <v>41899</v>
      </c>
      <c r="O1574" t="s">
        <v>129</v>
      </c>
      <c r="P1574" s="3" t="s">
        <v>356</v>
      </c>
      <c r="Q1574" t="s">
        <v>357</v>
      </c>
      <c r="R1574">
        <v>8</v>
      </c>
      <c r="S1574" t="s">
        <v>1131</v>
      </c>
      <c r="T1574" s="2">
        <v>0</v>
      </c>
      <c r="U1574" t="s">
        <v>1845</v>
      </c>
      <c r="V1574" t="s">
        <v>7718</v>
      </c>
      <c r="W1574" t="s">
        <v>361</v>
      </c>
      <c r="X1574" t="s">
        <v>7719</v>
      </c>
      <c r="Y1574" s="3">
        <f>VALUE(SUBSTITUTE(Table1[[#This Row],[Order Total]],"$",""))</f>
        <v>128.1</v>
      </c>
      <c r="Z1574">
        <f>VALUE(SUBSTITUTE(Table1[[#This Row],[Total]],"$",""))</f>
        <v>130.74</v>
      </c>
      <c r="AA1574" s="3">
        <f>Table1[[#This Row],[Order Total Number]]-Table1[[#This Row],[Total Number]]</f>
        <v>-2.6400000000000148</v>
      </c>
      <c r="AB1574">
        <f>VALUE(SUBSTITUTE(Table1[[#This Row],[Shipping Cost]],"$",""))</f>
        <v>3.6</v>
      </c>
      <c r="AC1574">
        <f>VALUE(SUBSTITUTE(Table1[[#This Row],[Discount $]],"$",""))</f>
        <v>5.34</v>
      </c>
      <c r="AD1574">
        <f>VALUE(SUBSTITUTE(Table1[[#This Row],[Retail Price]],"$",""))</f>
        <v>5.68</v>
      </c>
      <c r="AE1574" s="4">
        <f>(Table1[[#This Row],[Retail Price Number]]*Table1[[#This Row],[Order Quantity]])-Table1[[#This Row],[Discount $ Number]]+Table1[[#This Row],[Shipping Cost Number]]</f>
        <v>43.699999999999996</v>
      </c>
      <c r="AF1574">
        <f>Table1[[#This Row],[Retail Price Number]]*Table1[[#This Row],[Order Quantity]]-Table1[[#This Row],[Discount $ Number]]</f>
        <v>40.099999999999994</v>
      </c>
      <c r="AG1574">
        <f>(Table1[[#This Row],[Retail Price Number]]*Table1[[#This Row],[Order Quantity]])-Table1[[#This Row],[Discount $ Number]]-Table1[[#This Row],[Shipping Cost Number]]</f>
        <v>36.499999999999993</v>
      </c>
      <c r="AH1574">
        <f>Table1[[#This Row],[Retail Price Number]]*Table1[[#This Row],[Order Quantity]]</f>
        <v>45.44</v>
      </c>
      <c r="AI1574">
        <f>YEAR(Table1[[#This Row],[Order Date]])</f>
        <v>2014</v>
      </c>
    </row>
    <row r="1575" spans="1:35" x14ac:dyDescent="0.3">
      <c r="A1575" t="s">
        <v>7717</v>
      </c>
      <c r="B1575" s="1">
        <v>41736</v>
      </c>
      <c r="C1575" t="s">
        <v>215</v>
      </c>
      <c r="D1575" t="s">
        <v>5501</v>
      </c>
      <c r="E1575" t="s">
        <v>27</v>
      </c>
      <c r="F1575" t="s">
        <v>28</v>
      </c>
      <c r="G1575" t="s">
        <v>134</v>
      </c>
      <c r="H1575" t="s">
        <v>30</v>
      </c>
      <c r="I1575" t="s">
        <v>196</v>
      </c>
      <c r="J1575" t="s">
        <v>229</v>
      </c>
      <c r="K1575" t="s">
        <v>94</v>
      </c>
      <c r="L1575" t="s">
        <v>34</v>
      </c>
      <c r="M1575" t="s">
        <v>35</v>
      </c>
      <c r="N1575" s="1">
        <v>41736</v>
      </c>
      <c r="O1575" t="s">
        <v>230</v>
      </c>
      <c r="P1575" s="3" t="s">
        <v>231</v>
      </c>
      <c r="Q1575" t="s">
        <v>232</v>
      </c>
      <c r="R1575">
        <v>15</v>
      </c>
      <c r="S1575" t="s">
        <v>10047</v>
      </c>
      <c r="T1575" s="2">
        <v>0</v>
      </c>
      <c r="U1575" t="s">
        <v>222</v>
      </c>
      <c r="V1575" t="s">
        <v>10048</v>
      </c>
      <c r="W1575" t="s">
        <v>236</v>
      </c>
      <c r="X1575" t="s">
        <v>10049</v>
      </c>
      <c r="Y1575" s="3">
        <f>VALUE(SUBSTITUTE(Table1[[#This Row],[Order Total]],"$",""))</f>
        <v>11184.5</v>
      </c>
      <c r="Z1575">
        <f>VALUE(SUBSTITUTE(Table1[[#This Row],[Total]],"$",""))</f>
        <v>11166.27</v>
      </c>
      <c r="AA1575" s="3">
        <f>Table1[[#This Row],[Order Total Number]]-Table1[[#This Row],[Total Number]]</f>
        <v>18.229999999999563</v>
      </c>
      <c r="AB1575">
        <f>VALUE(SUBSTITUTE(Table1[[#This Row],[Shipping Cost]],"$",""))</f>
        <v>49</v>
      </c>
      <c r="AC1575">
        <f>VALUE(SUBSTITUTE(Table1[[#This Row],[Discount $]],"$",""))</f>
        <v>931.8</v>
      </c>
      <c r="AD1575">
        <f>VALUE(SUBSTITUTE(Table1[[#This Row],[Retail Price]],"$",""))</f>
        <v>449.99</v>
      </c>
      <c r="AE1575" s="4">
        <f>(Table1[[#This Row],[Retail Price Number]]*Table1[[#This Row],[Order Quantity]])-Table1[[#This Row],[Discount $ Number]]+Table1[[#This Row],[Shipping Cost Number]]</f>
        <v>5867.05</v>
      </c>
      <c r="AF1575">
        <f>Table1[[#This Row],[Retail Price Number]]*Table1[[#This Row],[Order Quantity]]-Table1[[#This Row],[Discount $ Number]]</f>
        <v>5818.05</v>
      </c>
      <c r="AG1575">
        <f>(Table1[[#This Row],[Retail Price Number]]*Table1[[#This Row],[Order Quantity]])-Table1[[#This Row],[Discount $ Number]]-Table1[[#This Row],[Shipping Cost Number]]</f>
        <v>5769.05</v>
      </c>
      <c r="AH1575">
        <f>Table1[[#This Row],[Retail Price Number]]*Table1[[#This Row],[Order Quantity]]</f>
        <v>6749.85</v>
      </c>
      <c r="AI1575">
        <f>YEAR(Table1[[#This Row],[Order Date]])</f>
        <v>2014</v>
      </c>
    </row>
    <row r="1576" spans="1:35" x14ac:dyDescent="0.3">
      <c r="A1576" t="s">
        <v>5797</v>
      </c>
      <c r="B1576" s="1">
        <v>42770</v>
      </c>
      <c r="C1576" t="s">
        <v>5456</v>
      </c>
      <c r="D1576" t="s">
        <v>288</v>
      </c>
      <c r="E1576" t="s">
        <v>27</v>
      </c>
      <c r="F1576" t="s">
        <v>28</v>
      </c>
      <c r="G1576" t="s">
        <v>77</v>
      </c>
      <c r="H1576" t="s">
        <v>289</v>
      </c>
      <c r="I1576" t="s">
        <v>121</v>
      </c>
      <c r="J1576" t="s">
        <v>805</v>
      </c>
      <c r="K1576" t="s">
        <v>94</v>
      </c>
      <c r="L1576" t="s">
        <v>109</v>
      </c>
      <c r="M1576" t="s">
        <v>35</v>
      </c>
      <c r="N1576" s="1">
        <v>42771</v>
      </c>
      <c r="O1576" t="s">
        <v>806</v>
      </c>
      <c r="P1576" s="3" t="s">
        <v>807</v>
      </c>
      <c r="Q1576" t="s">
        <v>808</v>
      </c>
      <c r="R1576">
        <v>34</v>
      </c>
      <c r="S1576" t="s">
        <v>5798</v>
      </c>
      <c r="T1576" s="2">
        <v>0.04</v>
      </c>
      <c r="U1576" t="s">
        <v>3278</v>
      </c>
      <c r="V1576" t="s">
        <v>5799</v>
      </c>
      <c r="W1576" t="s">
        <v>812</v>
      </c>
      <c r="X1576" t="s">
        <v>5800</v>
      </c>
      <c r="Y1576" s="3">
        <f>VALUE(SUBSTITUTE(Table1[[#This Row],[Order Total]],"$",""))</f>
        <v>4454.8999999999996</v>
      </c>
      <c r="Z1576">
        <f>VALUE(SUBSTITUTE(Table1[[#This Row],[Total]],"$",""))</f>
        <v>4069.77</v>
      </c>
      <c r="AA1576" s="3">
        <f>Table1[[#This Row],[Order Total Number]]-Table1[[#This Row],[Total Number]]</f>
        <v>385.12999999999965</v>
      </c>
      <c r="AB1576">
        <f>VALUE(SUBSTITUTE(Table1[[#This Row],[Shipping Cost]],"$",""))</f>
        <v>19.989999999999998</v>
      </c>
      <c r="AC1576">
        <f>VALUE(SUBSTITUTE(Table1[[#This Row],[Discount $]],"$",""))</f>
        <v>43</v>
      </c>
      <c r="AD1576">
        <f>VALUE(SUBSTITUTE(Table1[[#This Row],[Retail Price]],"$",""))</f>
        <v>162.93</v>
      </c>
      <c r="AE1576" s="4">
        <f>(Table1[[#This Row],[Retail Price Number]]*Table1[[#This Row],[Order Quantity]])-Table1[[#This Row],[Discount $ Number]]+Table1[[#This Row],[Shipping Cost Number]]</f>
        <v>5516.61</v>
      </c>
      <c r="AF1576">
        <f>Table1[[#This Row],[Retail Price Number]]*Table1[[#This Row],[Order Quantity]]-Table1[[#This Row],[Discount $ Number]]</f>
        <v>5496.62</v>
      </c>
      <c r="AG1576">
        <f>(Table1[[#This Row],[Retail Price Number]]*Table1[[#This Row],[Order Quantity]])-Table1[[#This Row],[Discount $ Number]]-Table1[[#This Row],[Shipping Cost Number]]</f>
        <v>5476.63</v>
      </c>
      <c r="AH1576">
        <f>Table1[[#This Row],[Retail Price Number]]*Table1[[#This Row],[Order Quantity]]</f>
        <v>5539.62</v>
      </c>
      <c r="AI1576">
        <f>YEAR(Table1[[#This Row],[Order Date]])</f>
        <v>2017</v>
      </c>
    </row>
    <row r="1577" spans="1:35" x14ac:dyDescent="0.3">
      <c r="A1577" t="s">
        <v>5797</v>
      </c>
      <c r="B1577" s="1">
        <v>42484</v>
      </c>
      <c r="C1577" t="s">
        <v>1496</v>
      </c>
      <c r="D1577" t="s">
        <v>591</v>
      </c>
      <c r="E1577" t="s">
        <v>27</v>
      </c>
      <c r="F1577" t="s">
        <v>28</v>
      </c>
      <c r="G1577" t="s">
        <v>29</v>
      </c>
      <c r="H1577" t="s">
        <v>241</v>
      </c>
      <c r="I1577" t="s">
        <v>92</v>
      </c>
      <c r="J1577" t="s">
        <v>366</v>
      </c>
      <c r="K1577" t="s">
        <v>94</v>
      </c>
      <c r="L1577" t="s">
        <v>95</v>
      </c>
      <c r="M1577" t="s">
        <v>35</v>
      </c>
      <c r="N1577" s="1">
        <v>42486</v>
      </c>
      <c r="O1577" t="s">
        <v>367</v>
      </c>
      <c r="P1577" s="3" t="s">
        <v>368</v>
      </c>
      <c r="Q1577" t="s">
        <v>301</v>
      </c>
      <c r="R1577">
        <v>18</v>
      </c>
      <c r="S1577" t="s">
        <v>7901</v>
      </c>
      <c r="T1577" s="2">
        <v>0.06</v>
      </c>
      <c r="U1577" t="s">
        <v>5703</v>
      </c>
      <c r="V1577" t="s">
        <v>6285</v>
      </c>
      <c r="W1577" t="s">
        <v>116</v>
      </c>
      <c r="X1577" t="s">
        <v>7902</v>
      </c>
      <c r="Y1577" s="3">
        <f>VALUE(SUBSTITUTE(Table1[[#This Row],[Order Total]],"$",""))</f>
        <v>356.92</v>
      </c>
      <c r="Z1577">
        <f>VALUE(SUBSTITUTE(Table1[[#This Row],[Total]],"$",""))</f>
        <v>356.44</v>
      </c>
      <c r="AA1577" s="3">
        <f>Table1[[#This Row],[Order Total Number]]-Table1[[#This Row],[Total Number]]</f>
        <v>0.48000000000001819</v>
      </c>
      <c r="AB1577">
        <f>VALUE(SUBSTITUTE(Table1[[#This Row],[Shipping Cost]],"$",""))</f>
        <v>1.49</v>
      </c>
      <c r="AC1577">
        <f>VALUE(SUBSTITUTE(Table1[[#This Row],[Discount $]],"$",""))</f>
        <v>27.86</v>
      </c>
      <c r="AD1577">
        <f>VALUE(SUBSTITUTE(Table1[[#This Row],[Retail Price]],"$",""))</f>
        <v>5.98</v>
      </c>
      <c r="AE1577" s="4">
        <f>(Table1[[#This Row],[Retail Price Number]]*Table1[[#This Row],[Order Quantity]])-Table1[[#This Row],[Discount $ Number]]+Table1[[#This Row],[Shipping Cost Number]]</f>
        <v>81.27000000000001</v>
      </c>
      <c r="AF1577">
        <f>Table1[[#This Row],[Retail Price Number]]*Table1[[#This Row],[Order Quantity]]-Table1[[#This Row],[Discount $ Number]]</f>
        <v>79.780000000000015</v>
      </c>
      <c r="AG1577">
        <f>(Table1[[#This Row],[Retail Price Number]]*Table1[[#This Row],[Order Quantity]])-Table1[[#This Row],[Discount $ Number]]-Table1[[#This Row],[Shipping Cost Number]]</f>
        <v>78.29000000000002</v>
      </c>
      <c r="AH1577">
        <f>Table1[[#This Row],[Retail Price Number]]*Table1[[#This Row],[Order Quantity]]</f>
        <v>107.64000000000001</v>
      </c>
      <c r="AI1577">
        <f>YEAR(Table1[[#This Row],[Order Date]])</f>
        <v>2016</v>
      </c>
    </row>
    <row r="1578" spans="1:35" x14ac:dyDescent="0.3">
      <c r="A1578" t="s">
        <v>5797</v>
      </c>
      <c r="B1578" s="1">
        <v>41761</v>
      </c>
      <c r="C1578" t="s">
        <v>4927</v>
      </c>
      <c r="D1578" t="s">
        <v>252</v>
      </c>
      <c r="E1578" t="s">
        <v>27</v>
      </c>
      <c r="F1578" t="s">
        <v>28</v>
      </c>
      <c r="G1578" t="s">
        <v>134</v>
      </c>
      <c r="H1578" t="s">
        <v>62</v>
      </c>
      <c r="I1578" t="s">
        <v>121</v>
      </c>
      <c r="J1578" t="s">
        <v>1959</v>
      </c>
      <c r="K1578" t="s">
        <v>33</v>
      </c>
      <c r="L1578" t="s">
        <v>34</v>
      </c>
      <c r="M1578" t="s">
        <v>35</v>
      </c>
      <c r="N1578" s="1">
        <v>41762</v>
      </c>
      <c r="O1578" t="s">
        <v>1960</v>
      </c>
      <c r="P1578" s="3" t="s">
        <v>1961</v>
      </c>
      <c r="Q1578" t="s">
        <v>1962</v>
      </c>
      <c r="R1578">
        <v>34</v>
      </c>
      <c r="S1578" t="s">
        <v>10128</v>
      </c>
      <c r="T1578" s="2">
        <v>7.0000000000000007E-2</v>
      </c>
      <c r="U1578" t="s">
        <v>10129</v>
      </c>
      <c r="V1578" t="s">
        <v>10130</v>
      </c>
      <c r="W1578" t="s">
        <v>1901</v>
      </c>
      <c r="X1578" t="s">
        <v>10131</v>
      </c>
      <c r="Y1578" s="3">
        <f>VALUE(SUBSTITUTE(Table1[[#This Row],[Order Total]],"$",""))</f>
        <v>6063.84</v>
      </c>
      <c r="Z1578">
        <f>VALUE(SUBSTITUTE(Table1[[#This Row],[Total]],"$",""))</f>
        <v>6073.83</v>
      </c>
      <c r="AA1578" s="3">
        <f>Table1[[#This Row],[Order Total Number]]-Table1[[#This Row],[Total Number]]</f>
        <v>-9.9899999999997817</v>
      </c>
      <c r="AB1578">
        <f>VALUE(SUBSTITUTE(Table1[[#This Row],[Shipping Cost]],"$",""))</f>
        <v>9.99</v>
      </c>
      <c r="AC1578">
        <f>VALUE(SUBSTITUTE(Table1[[#This Row],[Discount $]],"$",""))</f>
        <v>673.76</v>
      </c>
      <c r="AD1578">
        <f>VALUE(SUBSTITUTE(Table1[[#This Row],[Retail Price]],"$",""))</f>
        <v>210.55</v>
      </c>
      <c r="AE1578" s="4">
        <f>(Table1[[#This Row],[Retail Price Number]]*Table1[[#This Row],[Order Quantity]])-Table1[[#This Row],[Discount $ Number]]+Table1[[#This Row],[Shipping Cost Number]]</f>
        <v>6494.93</v>
      </c>
      <c r="AF1578">
        <f>Table1[[#This Row],[Retail Price Number]]*Table1[[#This Row],[Order Quantity]]-Table1[[#This Row],[Discount $ Number]]</f>
        <v>6484.9400000000005</v>
      </c>
      <c r="AG1578">
        <f>(Table1[[#This Row],[Retail Price Number]]*Table1[[#This Row],[Order Quantity]])-Table1[[#This Row],[Discount $ Number]]-Table1[[#This Row],[Shipping Cost Number]]</f>
        <v>6474.9500000000007</v>
      </c>
      <c r="AH1578">
        <f>Table1[[#This Row],[Retail Price Number]]*Table1[[#This Row],[Order Quantity]]</f>
        <v>7158.7000000000007</v>
      </c>
      <c r="AI1578">
        <f>YEAR(Table1[[#This Row],[Order Date]])</f>
        <v>2014</v>
      </c>
    </row>
    <row r="1579" spans="1:35" x14ac:dyDescent="0.3">
      <c r="A1579" t="s">
        <v>2101</v>
      </c>
      <c r="B1579" s="1">
        <v>41983</v>
      </c>
      <c r="C1579" t="s">
        <v>1364</v>
      </c>
      <c r="D1579" t="s">
        <v>766</v>
      </c>
      <c r="E1579" t="s">
        <v>27</v>
      </c>
      <c r="F1579" t="s">
        <v>28</v>
      </c>
      <c r="G1579" t="s">
        <v>91</v>
      </c>
      <c r="H1579" t="s">
        <v>217</v>
      </c>
      <c r="I1579" t="s">
        <v>121</v>
      </c>
      <c r="J1579" t="s">
        <v>1365</v>
      </c>
      <c r="K1579" t="s">
        <v>94</v>
      </c>
      <c r="L1579" t="s">
        <v>34</v>
      </c>
      <c r="M1579" t="s">
        <v>156</v>
      </c>
      <c r="N1579" s="1">
        <v>41984</v>
      </c>
      <c r="O1579" t="s">
        <v>925</v>
      </c>
      <c r="P1579" s="3" t="s">
        <v>758</v>
      </c>
      <c r="Q1579" t="s">
        <v>254</v>
      </c>
      <c r="R1579">
        <v>12</v>
      </c>
      <c r="S1579" t="s">
        <v>2102</v>
      </c>
      <c r="T1579" s="2">
        <v>0.04</v>
      </c>
      <c r="U1579" t="s">
        <v>773</v>
      </c>
      <c r="V1579" t="s">
        <v>2103</v>
      </c>
      <c r="W1579" t="s">
        <v>1369</v>
      </c>
      <c r="X1579" t="s">
        <v>2104</v>
      </c>
      <c r="Y1579" s="3">
        <f>VALUE(SUBSTITUTE(Table1[[#This Row],[Order Total]],"$",""))</f>
        <v>45.2</v>
      </c>
      <c r="Z1579">
        <f>VALUE(SUBSTITUTE(Table1[[#This Row],[Total]],"$",""))</f>
        <v>46.97</v>
      </c>
      <c r="AA1579" s="3">
        <f>Table1[[#This Row],[Order Total Number]]-Table1[[#This Row],[Total Number]]</f>
        <v>-1.769999999999996</v>
      </c>
      <c r="AB1579">
        <f>VALUE(SUBSTITUTE(Table1[[#This Row],[Shipping Cost]],"$",""))</f>
        <v>0.93</v>
      </c>
      <c r="AC1579">
        <f>VALUE(SUBSTITUTE(Table1[[#This Row],[Discount $]],"$",""))</f>
        <v>4.76</v>
      </c>
      <c r="AD1579">
        <f>VALUE(SUBSTITUTE(Table1[[#This Row],[Retail Price]],"$",""))</f>
        <v>2.84</v>
      </c>
      <c r="AE1579" s="4">
        <f>(Table1[[#This Row],[Retail Price Number]]*Table1[[#This Row],[Order Quantity]])-Table1[[#This Row],[Discount $ Number]]+Table1[[#This Row],[Shipping Cost Number]]</f>
        <v>30.25</v>
      </c>
      <c r="AF1579">
        <f>Table1[[#This Row],[Retail Price Number]]*Table1[[#This Row],[Order Quantity]]-Table1[[#This Row],[Discount $ Number]]</f>
        <v>29.32</v>
      </c>
      <c r="AG1579">
        <f>(Table1[[#This Row],[Retail Price Number]]*Table1[[#This Row],[Order Quantity]])-Table1[[#This Row],[Discount $ Number]]-Table1[[#This Row],[Shipping Cost Number]]</f>
        <v>28.39</v>
      </c>
      <c r="AH1579">
        <f>Table1[[#This Row],[Retail Price Number]]*Table1[[#This Row],[Order Quantity]]</f>
        <v>34.08</v>
      </c>
      <c r="AI1579">
        <f>YEAR(Table1[[#This Row],[Order Date]])</f>
        <v>2014</v>
      </c>
    </row>
    <row r="1580" spans="1:35" x14ac:dyDescent="0.3">
      <c r="A1580" t="s">
        <v>2101</v>
      </c>
      <c r="B1580" s="1">
        <v>41760</v>
      </c>
      <c r="C1580" t="s">
        <v>2645</v>
      </c>
      <c r="D1580" t="s">
        <v>228</v>
      </c>
      <c r="E1580" t="s">
        <v>46</v>
      </c>
      <c r="F1580" t="s">
        <v>47</v>
      </c>
      <c r="G1580" t="s">
        <v>134</v>
      </c>
      <c r="H1580" t="s">
        <v>107</v>
      </c>
      <c r="I1580" t="s">
        <v>31</v>
      </c>
      <c r="J1580" t="s">
        <v>218</v>
      </c>
      <c r="K1580" t="s">
        <v>94</v>
      </c>
      <c r="L1580" t="s">
        <v>109</v>
      </c>
      <c r="M1580" t="s">
        <v>35</v>
      </c>
      <c r="N1580" s="1">
        <v>41761</v>
      </c>
      <c r="O1580" t="s">
        <v>219</v>
      </c>
      <c r="P1580" s="3" t="s">
        <v>124</v>
      </c>
      <c r="Q1580" t="s">
        <v>220</v>
      </c>
      <c r="R1580">
        <v>48</v>
      </c>
      <c r="S1580" t="s">
        <v>2646</v>
      </c>
      <c r="T1580" s="2">
        <v>0.02</v>
      </c>
      <c r="U1580" t="s">
        <v>2512</v>
      </c>
      <c r="V1580" t="s">
        <v>2647</v>
      </c>
      <c r="W1580" t="s">
        <v>224</v>
      </c>
      <c r="X1580" t="s">
        <v>2648</v>
      </c>
      <c r="Y1580" s="3">
        <f>VALUE(SUBSTITUTE(Table1[[#This Row],[Order Total]],"$",""))</f>
        <v>158.07</v>
      </c>
      <c r="Z1580">
        <f>VALUE(SUBSTITUTE(Table1[[#This Row],[Total]],"$",""))</f>
        <v>150.57</v>
      </c>
      <c r="AA1580" s="3">
        <f>Table1[[#This Row],[Order Total Number]]-Table1[[#This Row],[Total Number]]</f>
        <v>7.5</v>
      </c>
      <c r="AB1580">
        <f>VALUE(SUBSTITUTE(Table1[[#This Row],[Shipping Cost]],"$",""))</f>
        <v>0.5</v>
      </c>
      <c r="AC1580">
        <f>VALUE(SUBSTITUTE(Table1[[#This Row],[Discount $]],"$",""))</f>
        <v>2.59</v>
      </c>
      <c r="AD1580">
        <f>VALUE(SUBSTITUTE(Table1[[#This Row],[Retail Price]],"$",""))</f>
        <v>3.69</v>
      </c>
      <c r="AE1580" s="4">
        <f>(Table1[[#This Row],[Retail Price Number]]*Table1[[#This Row],[Order Quantity]])-Table1[[#This Row],[Discount $ Number]]+Table1[[#This Row],[Shipping Cost Number]]</f>
        <v>175.03</v>
      </c>
      <c r="AF1580">
        <f>Table1[[#This Row],[Retail Price Number]]*Table1[[#This Row],[Order Quantity]]-Table1[[#This Row],[Discount $ Number]]</f>
        <v>174.53</v>
      </c>
      <c r="AG1580">
        <f>(Table1[[#This Row],[Retail Price Number]]*Table1[[#This Row],[Order Quantity]])-Table1[[#This Row],[Discount $ Number]]-Table1[[#This Row],[Shipping Cost Number]]</f>
        <v>174.03</v>
      </c>
      <c r="AH1580">
        <f>Table1[[#This Row],[Retail Price Number]]*Table1[[#This Row],[Order Quantity]]</f>
        <v>177.12</v>
      </c>
      <c r="AI1580">
        <f>YEAR(Table1[[#This Row],[Order Date]])</f>
        <v>2014</v>
      </c>
    </row>
    <row r="1581" spans="1:35" x14ac:dyDescent="0.3">
      <c r="A1581" t="s">
        <v>2101</v>
      </c>
      <c r="B1581" s="1">
        <v>41631</v>
      </c>
      <c r="C1581" t="s">
        <v>2051</v>
      </c>
      <c r="D1581" t="s">
        <v>76</v>
      </c>
      <c r="E1581" t="s">
        <v>27</v>
      </c>
      <c r="F1581" t="s">
        <v>28</v>
      </c>
      <c r="G1581" t="s">
        <v>29</v>
      </c>
      <c r="H1581" t="s">
        <v>78</v>
      </c>
      <c r="I1581" t="s">
        <v>196</v>
      </c>
      <c r="J1581" t="s">
        <v>185</v>
      </c>
      <c r="K1581" t="s">
        <v>94</v>
      </c>
      <c r="L1581" t="s">
        <v>34</v>
      </c>
      <c r="M1581" t="s">
        <v>35</v>
      </c>
      <c r="N1581" s="1">
        <v>41633</v>
      </c>
      <c r="O1581" t="s">
        <v>186</v>
      </c>
      <c r="P1581" s="3" t="s">
        <v>187</v>
      </c>
      <c r="Q1581" t="s">
        <v>188</v>
      </c>
      <c r="R1581">
        <v>37</v>
      </c>
      <c r="S1581" t="s">
        <v>3305</v>
      </c>
      <c r="T1581" s="2">
        <v>0.03</v>
      </c>
      <c r="U1581" t="s">
        <v>3306</v>
      </c>
      <c r="V1581" t="s">
        <v>3307</v>
      </c>
      <c r="W1581" t="s">
        <v>165</v>
      </c>
      <c r="X1581" t="s">
        <v>3308</v>
      </c>
      <c r="Y1581" s="3">
        <f>VALUE(SUBSTITUTE(Table1[[#This Row],[Order Total]],"$",""))</f>
        <v>450.85</v>
      </c>
      <c r="Z1581">
        <f>VALUE(SUBSTITUTE(Table1[[#This Row],[Total]],"$",""))</f>
        <v>453.17</v>
      </c>
      <c r="AA1581" s="3">
        <f>Table1[[#This Row],[Order Total Number]]-Table1[[#This Row],[Total Number]]</f>
        <v>-2.3199999999999932</v>
      </c>
      <c r="AB1581">
        <f>VALUE(SUBSTITUTE(Table1[[#This Row],[Shipping Cost]],"$",""))</f>
        <v>4</v>
      </c>
      <c r="AC1581">
        <f>VALUE(SUBSTITUTE(Table1[[#This Row],[Discount $]],"$",""))</f>
        <v>43.07</v>
      </c>
      <c r="AD1581">
        <f>VALUE(SUBSTITUTE(Table1[[#This Row],[Retail Price]],"$",""))</f>
        <v>19.98</v>
      </c>
      <c r="AE1581" s="4">
        <f>(Table1[[#This Row],[Retail Price Number]]*Table1[[#This Row],[Order Quantity]])-Table1[[#This Row],[Discount $ Number]]+Table1[[#This Row],[Shipping Cost Number]]</f>
        <v>700.18999999999994</v>
      </c>
      <c r="AF1581">
        <f>Table1[[#This Row],[Retail Price Number]]*Table1[[#This Row],[Order Quantity]]-Table1[[#This Row],[Discount $ Number]]</f>
        <v>696.18999999999994</v>
      </c>
      <c r="AG1581">
        <f>(Table1[[#This Row],[Retail Price Number]]*Table1[[#This Row],[Order Quantity]])-Table1[[#This Row],[Discount $ Number]]-Table1[[#This Row],[Shipping Cost Number]]</f>
        <v>692.18999999999994</v>
      </c>
      <c r="AH1581">
        <f>Table1[[#This Row],[Retail Price Number]]*Table1[[#This Row],[Order Quantity]]</f>
        <v>739.26</v>
      </c>
      <c r="AI1581">
        <f>YEAR(Table1[[#This Row],[Order Date]])</f>
        <v>2013</v>
      </c>
    </row>
    <row r="1582" spans="1:35" x14ac:dyDescent="0.3">
      <c r="A1582" t="s">
        <v>2101</v>
      </c>
      <c r="B1582" s="1">
        <v>41349</v>
      </c>
      <c r="C1582" t="s">
        <v>798</v>
      </c>
      <c r="D1582" t="s">
        <v>61</v>
      </c>
      <c r="E1582" t="s">
        <v>27</v>
      </c>
      <c r="F1582" t="s">
        <v>28</v>
      </c>
      <c r="G1582" t="s">
        <v>91</v>
      </c>
      <c r="H1582" t="s">
        <v>62</v>
      </c>
      <c r="I1582" t="s">
        <v>196</v>
      </c>
      <c r="J1582" t="s">
        <v>541</v>
      </c>
      <c r="K1582" t="s">
        <v>94</v>
      </c>
      <c r="L1582" t="s">
        <v>34</v>
      </c>
      <c r="M1582" t="s">
        <v>35</v>
      </c>
      <c r="N1582" s="1">
        <v>41353</v>
      </c>
      <c r="O1582" t="s">
        <v>542</v>
      </c>
      <c r="P1582" s="3" t="s">
        <v>543</v>
      </c>
      <c r="Q1582" t="s">
        <v>544</v>
      </c>
      <c r="R1582">
        <v>42</v>
      </c>
      <c r="S1582" t="s">
        <v>2735</v>
      </c>
      <c r="T1582" s="2">
        <v>0</v>
      </c>
      <c r="U1582" t="s">
        <v>4166</v>
      </c>
      <c r="V1582" t="s">
        <v>4167</v>
      </c>
      <c r="W1582" t="s">
        <v>547</v>
      </c>
      <c r="X1582" t="s">
        <v>4168</v>
      </c>
      <c r="Y1582" s="3">
        <f>VALUE(SUBSTITUTE(Table1[[#This Row],[Order Total]],"$",""))</f>
        <v>257.56</v>
      </c>
      <c r="Z1582">
        <f>VALUE(SUBSTITUTE(Table1[[#This Row],[Total]],"$",""))</f>
        <v>251.97</v>
      </c>
      <c r="AA1582" s="3">
        <f>Table1[[#This Row],[Order Total Number]]-Table1[[#This Row],[Total Number]]</f>
        <v>5.5900000000000034</v>
      </c>
      <c r="AB1582">
        <f>VALUE(SUBSTITUTE(Table1[[#This Row],[Shipping Cost]],"$",""))</f>
        <v>6.64</v>
      </c>
      <c r="AC1582">
        <f>VALUE(SUBSTITUTE(Table1[[#This Row],[Discount $]],"$",""))</f>
        <v>9.68</v>
      </c>
      <c r="AD1582">
        <f>VALUE(SUBSTITUTE(Table1[[#This Row],[Retail Price]],"$",""))</f>
        <v>29.74</v>
      </c>
      <c r="AE1582" s="4">
        <f>(Table1[[#This Row],[Retail Price Number]]*Table1[[#This Row],[Order Quantity]])-Table1[[#This Row],[Discount $ Number]]+Table1[[#This Row],[Shipping Cost Number]]</f>
        <v>1246.04</v>
      </c>
      <c r="AF1582">
        <f>Table1[[#This Row],[Retail Price Number]]*Table1[[#This Row],[Order Quantity]]-Table1[[#This Row],[Discount $ Number]]</f>
        <v>1239.3999999999999</v>
      </c>
      <c r="AG1582">
        <f>(Table1[[#This Row],[Retail Price Number]]*Table1[[#This Row],[Order Quantity]])-Table1[[#This Row],[Discount $ Number]]-Table1[[#This Row],[Shipping Cost Number]]</f>
        <v>1232.7599999999998</v>
      </c>
      <c r="AH1582">
        <f>Table1[[#This Row],[Retail Price Number]]*Table1[[#This Row],[Order Quantity]]</f>
        <v>1249.08</v>
      </c>
      <c r="AI1582">
        <f>YEAR(Table1[[#This Row],[Order Date]])</f>
        <v>2013</v>
      </c>
    </row>
    <row r="1583" spans="1:35" x14ac:dyDescent="0.3">
      <c r="A1583" t="s">
        <v>2101</v>
      </c>
      <c r="B1583" s="1">
        <v>41977</v>
      </c>
      <c r="C1583" t="s">
        <v>4619</v>
      </c>
      <c r="D1583" t="s">
        <v>365</v>
      </c>
      <c r="E1583" t="s">
        <v>46</v>
      </c>
      <c r="F1583" t="s">
        <v>47</v>
      </c>
      <c r="G1583" t="s">
        <v>91</v>
      </c>
      <c r="H1583" t="s">
        <v>48</v>
      </c>
      <c r="I1583" t="s">
        <v>196</v>
      </c>
      <c r="J1583" t="s">
        <v>541</v>
      </c>
      <c r="K1583" t="s">
        <v>94</v>
      </c>
      <c r="L1583" t="s">
        <v>95</v>
      </c>
      <c r="M1583" t="s">
        <v>35</v>
      </c>
      <c r="N1583" s="1">
        <v>41978</v>
      </c>
      <c r="O1583" t="s">
        <v>542</v>
      </c>
      <c r="P1583" s="3" t="s">
        <v>543</v>
      </c>
      <c r="Q1583" t="s">
        <v>544</v>
      </c>
      <c r="R1583">
        <v>33</v>
      </c>
      <c r="S1583" t="s">
        <v>5866</v>
      </c>
      <c r="T1583" s="2">
        <v>0.06</v>
      </c>
      <c r="U1583" t="s">
        <v>3879</v>
      </c>
      <c r="V1583" t="s">
        <v>5867</v>
      </c>
      <c r="W1583" t="s">
        <v>547</v>
      </c>
      <c r="X1583" t="s">
        <v>5868</v>
      </c>
      <c r="Y1583" s="3">
        <f>VALUE(SUBSTITUTE(Table1[[#This Row],[Order Total]],"$",""))</f>
        <v>265.85000000000002</v>
      </c>
      <c r="Z1583">
        <f>VALUE(SUBSTITUTE(Table1[[#This Row],[Total]],"$",""))</f>
        <v>269.87</v>
      </c>
      <c r="AA1583" s="3">
        <f>Table1[[#This Row],[Order Total Number]]-Table1[[#This Row],[Total Number]]</f>
        <v>-4.0199999999999818</v>
      </c>
      <c r="AB1583">
        <f>VALUE(SUBSTITUTE(Table1[[#This Row],[Shipping Cost]],"$",""))</f>
        <v>6.64</v>
      </c>
      <c r="AC1583">
        <f>VALUE(SUBSTITUTE(Table1[[#This Row],[Discount $]],"$",""))</f>
        <v>16.45</v>
      </c>
      <c r="AD1583">
        <f>VALUE(SUBSTITUTE(Table1[[#This Row],[Retail Price]],"$",""))</f>
        <v>29.74</v>
      </c>
      <c r="AE1583" s="4">
        <f>(Table1[[#This Row],[Retail Price Number]]*Table1[[#This Row],[Order Quantity]])-Table1[[#This Row],[Discount $ Number]]+Table1[[#This Row],[Shipping Cost Number]]</f>
        <v>971.6099999999999</v>
      </c>
      <c r="AF1583">
        <f>Table1[[#This Row],[Retail Price Number]]*Table1[[#This Row],[Order Quantity]]-Table1[[#This Row],[Discount $ Number]]</f>
        <v>964.96999999999991</v>
      </c>
      <c r="AG1583">
        <f>(Table1[[#This Row],[Retail Price Number]]*Table1[[#This Row],[Order Quantity]])-Table1[[#This Row],[Discount $ Number]]-Table1[[#This Row],[Shipping Cost Number]]</f>
        <v>958.32999999999993</v>
      </c>
      <c r="AH1583">
        <f>Table1[[#This Row],[Retail Price Number]]*Table1[[#This Row],[Order Quantity]]</f>
        <v>981.42</v>
      </c>
      <c r="AI1583">
        <f>YEAR(Table1[[#This Row],[Order Date]])</f>
        <v>2014</v>
      </c>
    </row>
    <row r="1584" spans="1:35" x14ac:dyDescent="0.3">
      <c r="A1584" t="s">
        <v>2101</v>
      </c>
      <c r="B1584" s="1">
        <v>41497</v>
      </c>
      <c r="C1584" t="s">
        <v>2792</v>
      </c>
      <c r="D1584" t="s">
        <v>974</v>
      </c>
      <c r="E1584" t="s">
        <v>46</v>
      </c>
      <c r="F1584" t="s">
        <v>47</v>
      </c>
      <c r="G1584" t="s">
        <v>29</v>
      </c>
      <c r="H1584" t="s">
        <v>48</v>
      </c>
      <c r="I1584" t="s">
        <v>121</v>
      </c>
      <c r="J1584" t="s">
        <v>4142</v>
      </c>
      <c r="K1584" t="s">
        <v>94</v>
      </c>
      <c r="L1584" t="s">
        <v>34</v>
      </c>
      <c r="M1584" t="s">
        <v>35</v>
      </c>
      <c r="N1584" s="1">
        <v>41499</v>
      </c>
      <c r="O1584" t="s">
        <v>460</v>
      </c>
      <c r="P1584" s="3" t="s">
        <v>3541</v>
      </c>
      <c r="Q1584" t="s">
        <v>198</v>
      </c>
      <c r="R1584">
        <v>32</v>
      </c>
      <c r="S1584" t="s">
        <v>6068</v>
      </c>
      <c r="T1584" s="2">
        <v>0.02</v>
      </c>
      <c r="U1584" t="s">
        <v>207</v>
      </c>
      <c r="V1584" t="s">
        <v>2896</v>
      </c>
      <c r="W1584" t="s">
        <v>4144</v>
      </c>
      <c r="X1584" t="s">
        <v>6069</v>
      </c>
      <c r="Y1584" s="3">
        <f>VALUE(SUBSTITUTE(Table1[[#This Row],[Order Total]],"$",""))</f>
        <v>142.56</v>
      </c>
      <c r="Z1584">
        <f>VALUE(SUBSTITUTE(Table1[[#This Row],[Total]],"$",""))</f>
        <v>143.38</v>
      </c>
      <c r="AA1584" s="3">
        <f>Table1[[#This Row],[Order Total Number]]-Table1[[#This Row],[Total Number]]</f>
        <v>-0.81999999999999318</v>
      </c>
      <c r="AB1584">
        <f>VALUE(SUBSTITUTE(Table1[[#This Row],[Shipping Cost]],"$",""))</f>
        <v>0.81</v>
      </c>
      <c r="AC1584">
        <f>VALUE(SUBSTITUTE(Table1[[#This Row],[Discount $]],"$",""))</f>
        <v>2.4500000000000002</v>
      </c>
      <c r="AD1584">
        <f>VALUE(SUBSTITUTE(Table1[[#This Row],[Retail Price]],"$",""))</f>
        <v>2.94</v>
      </c>
      <c r="AE1584" s="4">
        <f>(Table1[[#This Row],[Retail Price Number]]*Table1[[#This Row],[Order Quantity]])-Table1[[#This Row],[Discount $ Number]]+Table1[[#This Row],[Shipping Cost Number]]</f>
        <v>92.44</v>
      </c>
      <c r="AF1584">
        <f>Table1[[#This Row],[Retail Price Number]]*Table1[[#This Row],[Order Quantity]]-Table1[[#This Row],[Discount $ Number]]</f>
        <v>91.63</v>
      </c>
      <c r="AG1584">
        <f>(Table1[[#This Row],[Retail Price Number]]*Table1[[#This Row],[Order Quantity]])-Table1[[#This Row],[Discount $ Number]]-Table1[[#This Row],[Shipping Cost Number]]</f>
        <v>90.82</v>
      </c>
      <c r="AH1584">
        <f>Table1[[#This Row],[Retail Price Number]]*Table1[[#This Row],[Order Quantity]]</f>
        <v>94.08</v>
      </c>
      <c r="AI1584">
        <f>YEAR(Table1[[#This Row],[Order Date]])</f>
        <v>2013</v>
      </c>
    </row>
    <row r="1585" spans="1:35" x14ac:dyDescent="0.3">
      <c r="A1585" t="s">
        <v>2101</v>
      </c>
      <c r="B1585" s="1">
        <v>41983</v>
      </c>
      <c r="C1585" t="s">
        <v>1364</v>
      </c>
      <c r="D1585" t="s">
        <v>766</v>
      </c>
      <c r="E1585" t="s">
        <v>27</v>
      </c>
      <c r="F1585" t="s">
        <v>28</v>
      </c>
      <c r="G1585" t="s">
        <v>91</v>
      </c>
      <c r="H1585" t="s">
        <v>217</v>
      </c>
      <c r="I1585" t="s">
        <v>31</v>
      </c>
      <c r="J1585" t="s">
        <v>1233</v>
      </c>
      <c r="K1585" t="s">
        <v>94</v>
      </c>
      <c r="L1585" t="s">
        <v>34</v>
      </c>
      <c r="M1585" t="s">
        <v>35</v>
      </c>
      <c r="N1585" s="1">
        <v>41984</v>
      </c>
      <c r="O1585" t="s">
        <v>711</v>
      </c>
      <c r="P1585" s="3" t="s">
        <v>1234</v>
      </c>
      <c r="Q1585" t="s">
        <v>1235</v>
      </c>
      <c r="R1585">
        <v>49</v>
      </c>
      <c r="S1585" t="s">
        <v>10352</v>
      </c>
      <c r="T1585" s="2">
        <v>0</v>
      </c>
      <c r="U1585" t="s">
        <v>2754</v>
      </c>
      <c r="V1585" t="s">
        <v>6125</v>
      </c>
      <c r="W1585" t="s">
        <v>1239</v>
      </c>
      <c r="X1585" t="s">
        <v>10353</v>
      </c>
      <c r="Y1585" s="3">
        <f>VALUE(SUBSTITUTE(Table1[[#This Row],[Order Total]],"$",""))</f>
        <v>264.35000000000002</v>
      </c>
      <c r="Z1585">
        <f>VALUE(SUBSTITUTE(Table1[[#This Row],[Total]],"$",""))</f>
        <v>269.77</v>
      </c>
      <c r="AA1585" s="3">
        <f>Table1[[#This Row],[Order Total Number]]-Table1[[#This Row],[Total Number]]</f>
        <v>-5.4199999999999591</v>
      </c>
      <c r="AB1585">
        <f>VALUE(SUBSTITUTE(Table1[[#This Row],[Shipping Cost]],"$",""))</f>
        <v>11.15</v>
      </c>
      <c r="AC1585">
        <f>VALUE(SUBSTITUTE(Table1[[#This Row],[Discount $]],"$",""))</f>
        <v>4.7699999999999996</v>
      </c>
      <c r="AD1585">
        <f>VALUE(SUBSTITUTE(Table1[[#This Row],[Retail Price]],"$",""))</f>
        <v>7.28</v>
      </c>
      <c r="AE1585" s="4">
        <f>(Table1[[#This Row],[Retail Price Number]]*Table1[[#This Row],[Order Quantity]])-Table1[[#This Row],[Discount $ Number]]+Table1[[#This Row],[Shipping Cost Number]]</f>
        <v>363.1</v>
      </c>
      <c r="AF1585">
        <f>Table1[[#This Row],[Retail Price Number]]*Table1[[#This Row],[Order Quantity]]-Table1[[#This Row],[Discount $ Number]]</f>
        <v>351.95000000000005</v>
      </c>
      <c r="AG1585">
        <f>(Table1[[#This Row],[Retail Price Number]]*Table1[[#This Row],[Order Quantity]])-Table1[[#This Row],[Discount $ Number]]-Table1[[#This Row],[Shipping Cost Number]]</f>
        <v>340.80000000000007</v>
      </c>
      <c r="AH1585">
        <f>Table1[[#This Row],[Retail Price Number]]*Table1[[#This Row],[Order Quantity]]</f>
        <v>356.72</v>
      </c>
      <c r="AI1585">
        <f>YEAR(Table1[[#This Row],[Order Date]])</f>
        <v>2014</v>
      </c>
    </row>
    <row r="1586" spans="1:35" x14ac:dyDescent="0.3">
      <c r="A1586" t="s">
        <v>4926</v>
      </c>
      <c r="B1586" s="1">
        <v>41761</v>
      </c>
      <c r="C1586" t="s">
        <v>4927</v>
      </c>
      <c r="D1586" t="s">
        <v>252</v>
      </c>
      <c r="E1586" t="s">
        <v>27</v>
      </c>
      <c r="F1586" t="s">
        <v>28</v>
      </c>
      <c r="G1586" t="s">
        <v>134</v>
      </c>
      <c r="H1586" t="s">
        <v>62</v>
      </c>
      <c r="I1586" t="s">
        <v>121</v>
      </c>
      <c r="J1586" t="s">
        <v>1278</v>
      </c>
      <c r="K1586" t="s">
        <v>94</v>
      </c>
      <c r="L1586" t="s">
        <v>34</v>
      </c>
      <c r="M1586" t="s">
        <v>35</v>
      </c>
      <c r="N1586" s="1">
        <v>41762</v>
      </c>
      <c r="O1586" t="s">
        <v>36</v>
      </c>
      <c r="P1586" s="3" t="s">
        <v>111</v>
      </c>
      <c r="Q1586" t="s">
        <v>52</v>
      </c>
      <c r="R1586">
        <v>22</v>
      </c>
      <c r="S1586" t="s">
        <v>3060</v>
      </c>
      <c r="T1586" s="2">
        <v>7.0000000000000007E-2</v>
      </c>
      <c r="U1586" t="s">
        <v>1235</v>
      </c>
      <c r="V1586" t="s">
        <v>4928</v>
      </c>
      <c r="W1586" t="s">
        <v>1282</v>
      </c>
      <c r="X1586" t="s">
        <v>4929</v>
      </c>
      <c r="Y1586" s="3">
        <f>VALUE(SUBSTITUTE(Table1[[#This Row],[Order Total]],"$",""))</f>
        <v>51.02</v>
      </c>
      <c r="Z1586">
        <f>VALUE(SUBSTITUTE(Table1[[#This Row],[Total]],"$",""))</f>
        <v>52.65</v>
      </c>
      <c r="AA1586" s="3">
        <f>Table1[[#This Row],[Order Total Number]]-Table1[[#This Row],[Total Number]]</f>
        <v>-1.6299999999999955</v>
      </c>
      <c r="AB1586">
        <f>VALUE(SUBSTITUTE(Table1[[#This Row],[Shipping Cost]],"$",""))</f>
        <v>2.56</v>
      </c>
      <c r="AC1586">
        <f>VALUE(SUBSTITUTE(Table1[[#This Row],[Discount $]],"$",""))</f>
        <v>2.69</v>
      </c>
      <c r="AD1586">
        <f>VALUE(SUBSTITUTE(Table1[[#This Row],[Retail Price]],"$",""))</f>
        <v>2.08</v>
      </c>
      <c r="AE1586" s="4">
        <f>(Table1[[#This Row],[Retail Price Number]]*Table1[[#This Row],[Order Quantity]])-Table1[[#This Row],[Discount $ Number]]+Table1[[#This Row],[Shipping Cost Number]]</f>
        <v>45.63000000000001</v>
      </c>
      <c r="AF1586">
        <f>Table1[[#This Row],[Retail Price Number]]*Table1[[#This Row],[Order Quantity]]-Table1[[#This Row],[Discount $ Number]]</f>
        <v>43.070000000000007</v>
      </c>
      <c r="AG1586">
        <f>(Table1[[#This Row],[Retail Price Number]]*Table1[[#This Row],[Order Quantity]])-Table1[[#This Row],[Discount $ Number]]-Table1[[#This Row],[Shipping Cost Number]]</f>
        <v>40.510000000000005</v>
      </c>
      <c r="AH1586">
        <f>Table1[[#This Row],[Retail Price Number]]*Table1[[#This Row],[Order Quantity]]</f>
        <v>45.760000000000005</v>
      </c>
      <c r="AI1586">
        <f>YEAR(Table1[[#This Row],[Order Date]])</f>
        <v>2014</v>
      </c>
    </row>
    <row r="1587" spans="1:35" x14ac:dyDescent="0.3">
      <c r="A1587" t="s">
        <v>4926</v>
      </c>
      <c r="B1587" s="1">
        <v>41692</v>
      </c>
      <c r="C1587" t="s">
        <v>3436</v>
      </c>
      <c r="D1587" t="s">
        <v>3468</v>
      </c>
      <c r="E1587" t="s">
        <v>27</v>
      </c>
      <c r="F1587" t="s">
        <v>28</v>
      </c>
      <c r="G1587" t="s">
        <v>91</v>
      </c>
      <c r="H1587" t="s">
        <v>289</v>
      </c>
      <c r="I1587" t="s">
        <v>31</v>
      </c>
      <c r="J1587" t="s">
        <v>651</v>
      </c>
      <c r="K1587" t="s">
        <v>94</v>
      </c>
      <c r="L1587" t="s">
        <v>34</v>
      </c>
      <c r="M1587" t="s">
        <v>35</v>
      </c>
      <c r="N1587" s="1">
        <v>41693</v>
      </c>
      <c r="O1587" t="s">
        <v>652</v>
      </c>
      <c r="P1587" s="3" t="s">
        <v>653</v>
      </c>
      <c r="Q1587" t="s">
        <v>98</v>
      </c>
      <c r="R1587">
        <v>32</v>
      </c>
      <c r="S1587" t="s">
        <v>8749</v>
      </c>
      <c r="T1587" s="2">
        <v>7.0000000000000007E-2</v>
      </c>
      <c r="U1587" t="s">
        <v>3486</v>
      </c>
      <c r="V1587" t="s">
        <v>8750</v>
      </c>
      <c r="W1587" t="s">
        <v>57</v>
      </c>
      <c r="X1587" t="s">
        <v>8751</v>
      </c>
      <c r="Y1587" s="3">
        <f>VALUE(SUBSTITUTE(Table1[[#This Row],[Order Total]],"$",""))</f>
        <v>451.7</v>
      </c>
      <c r="Z1587">
        <f>VALUE(SUBSTITUTE(Table1[[#This Row],[Total]],"$",""))</f>
        <v>465.2</v>
      </c>
      <c r="AA1587" s="3">
        <f>Table1[[#This Row],[Order Total Number]]-Table1[[#This Row],[Total Number]]</f>
        <v>-13.5</v>
      </c>
      <c r="AB1587">
        <f>VALUE(SUBSTITUTE(Table1[[#This Row],[Shipping Cost]],"$",""))</f>
        <v>0.7</v>
      </c>
      <c r="AC1587">
        <f>VALUE(SUBSTITUTE(Table1[[#This Row],[Discount $]],"$",""))</f>
        <v>14</v>
      </c>
      <c r="AD1587">
        <f>VALUE(SUBSTITUTE(Table1[[#This Row],[Retail Price]],"$",""))</f>
        <v>1.26</v>
      </c>
      <c r="AE1587" s="4">
        <f>(Table1[[#This Row],[Retail Price Number]]*Table1[[#This Row],[Order Quantity]])-Table1[[#This Row],[Discount $ Number]]+Table1[[#This Row],[Shipping Cost Number]]</f>
        <v>27.02</v>
      </c>
      <c r="AF1587">
        <f>Table1[[#This Row],[Retail Price Number]]*Table1[[#This Row],[Order Quantity]]-Table1[[#This Row],[Discount $ Number]]</f>
        <v>26.32</v>
      </c>
      <c r="AG1587">
        <f>(Table1[[#This Row],[Retail Price Number]]*Table1[[#This Row],[Order Quantity]])-Table1[[#This Row],[Discount $ Number]]-Table1[[#This Row],[Shipping Cost Number]]</f>
        <v>25.62</v>
      </c>
      <c r="AH1587">
        <f>Table1[[#This Row],[Retail Price Number]]*Table1[[#This Row],[Order Quantity]]</f>
        <v>40.32</v>
      </c>
      <c r="AI1587">
        <f>YEAR(Table1[[#This Row],[Order Date]])</f>
        <v>2014</v>
      </c>
    </row>
    <row r="1588" spans="1:35" x14ac:dyDescent="0.3">
      <c r="A1588" t="s">
        <v>4926</v>
      </c>
      <c r="B1588" s="1">
        <v>41761</v>
      </c>
      <c r="C1588" t="s">
        <v>4927</v>
      </c>
      <c r="D1588" t="s">
        <v>252</v>
      </c>
      <c r="E1588" t="s">
        <v>27</v>
      </c>
      <c r="F1588" t="s">
        <v>28</v>
      </c>
      <c r="G1588" t="s">
        <v>91</v>
      </c>
      <c r="H1588" t="s">
        <v>62</v>
      </c>
      <c r="I1588" t="s">
        <v>92</v>
      </c>
      <c r="J1588" t="s">
        <v>2818</v>
      </c>
      <c r="K1588" t="s">
        <v>94</v>
      </c>
      <c r="L1588" t="s">
        <v>95</v>
      </c>
      <c r="M1588" t="s">
        <v>35</v>
      </c>
      <c r="N1588" s="1">
        <v>41762</v>
      </c>
      <c r="O1588" t="s">
        <v>219</v>
      </c>
      <c r="P1588" s="3" t="s">
        <v>736</v>
      </c>
      <c r="Q1588" t="s">
        <v>1478</v>
      </c>
      <c r="R1588">
        <v>20</v>
      </c>
      <c r="S1588" t="s">
        <v>3060</v>
      </c>
      <c r="T1588" s="2">
        <v>0.06</v>
      </c>
      <c r="U1588" t="s">
        <v>1235</v>
      </c>
      <c r="V1588" t="s">
        <v>4928</v>
      </c>
      <c r="W1588" t="s">
        <v>1384</v>
      </c>
      <c r="X1588" t="s">
        <v>4929</v>
      </c>
      <c r="Y1588" s="3">
        <f>VALUE(SUBSTITUTE(Table1[[#This Row],[Order Total]],"$",""))</f>
        <v>51.02</v>
      </c>
      <c r="Z1588">
        <f>VALUE(SUBSTITUTE(Table1[[#This Row],[Total]],"$",""))</f>
        <v>52.65</v>
      </c>
      <c r="AA1588" s="3">
        <f>Table1[[#This Row],[Order Total Number]]-Table1[[#This Row],[Total Number]]</f>
        <v>-1.6299999999999955</v>
      </c>
      <c r="AB1588">
        <f>VALUE(SUBSTITUTE(Table1[[#This Row],[Shipping Cost]],"$",""))</f>
        <v>1.63</v>
      </c>
      <c r="AC1588">
        <f>VALUE(SUBSTITUTE(Table1[[#This Row],[Discount $]],"$",""))</f>
        <v>2.69</v>
      </c>
      <c r="AD1588">
        <f>VALUE(SUBSTITUTE(Table1[[#This Row],[Retail Price]],"$",""))</f>
        <v>3.58</v>
      </c>
      <c r="AE1588" s="4">
        <f>(Table1[[#This Row],[Retail Price Number]]*Table1[[#This Row],[Order Quantity]])-Table1[[#This Row],[Discount $ Number]]+Table1[[#This Row],[Shipping Cost Number]]</f>
        <v>70.539999999999992</v>
      </c>
      <c r="AF1588">
        <f>Table1[[#This Row],[Retail Price Number]]*Table1[[#This Row],[Order Quantity]]-Table1[[#This Row],[Discount $ Number]]</f>
        <v>68.91</v>
      </c>
      <c r="AG1588">
        <f>(Table1[[#This Row],[Retail Price Number]]*Table1[[#This Row],[Order Quantity]])-Table1[[#This Row],[Discount $ Number]]-Table1[[#This Row],[Shipping Cost Number]]</f>
        <v>67.28</v>
      </c>
      <c r="AH1588">
        <f>Table1[[#This Row],[Retail Price Number]]*Table1[[#This Row],[Order Quantity]]</f>
        <v>71.599999999999994</v>
      </c>
      <c r="AI1588">
        <f>YEAR(Table1[[#This Row],[Order Date]])</f>
        <v>2014</v>
      </c>
    </row>
    <row r="1589" spans="1:35" x14ac:dyDescent="0.3">
      <c r="A1589" t="s">
        <v>4926</v>
      </c>
      <c r="B1589" s="1">
        <v>41761</v>
      </c>
      <c r="C1589" t="s">
        <v>4611</v>
      </c>
      <c r="D1589" t="s">
        <v>252</v>
      </c>
      <c r="E1589" t="s">
        <v>27</v>
      </c>
      <c r="F1589" t="s">
        <v>28</v>
      </c>
      <c r="G1589" t="s">
        <v>77</v>
      </c>
      <c r="H1589" t="s">
        <v>62</v>
      </c>
      <c r="I1589" t="s">
        <v>92</v>
      </c>
      <c r="J1589" t="s">
        <v>2818</v>
      </c>
      <c r="K1589" t="s">
        <v>94</v>
      </c>
      <c r="L1589" t="s">
        <v>34</v>
      </c>
      <c r="M1589" t="s">
        <v>156</v>
      </c>
      <c r="N1589" s="1">
        <v>41761</v>
      </c>
      <c r="O1589" t="s">
        <v>219</v>
      </c>
      <c r="P1589" s="3" t="s">
        <v>736</v>
      </c>
      <c r="Q1589" t="s">
        <v>1478</v>
      </c>
      <c r="R1589">
        <v>23</v>
      </c>
      <c r="S1589" t="s">
        <v>3060</v>
      </c>
      <c r="T1589" s="2">
        <v>0.02</v>
      </c>
      <c r="U1589" t="s">
        <v>219</v>
      </c>
      <c r="V1589" t="s">
        <v>4928</v>
      </c>
      <c r="W1589" t="s">
        <v>1384</v>
      </c>
      <c r="X1589" t="s">
        <v>4929</v>
      </c>
      <c r="Y1589" s="3">
        <f>VALUE(SUBSTITUTE(Table1[[#This Row],[Order Total]],"$",""))</f>
        <v>51.02</v>
      </c>
      <c r="Z1589">
        <f>VALUE(SUBSTITUTE(Table1[[#This Row],[Total]],"$",""))</f>
        <v>52.65</v>
      </c>
      <c r="AA1589" s="3">
        <f>Table1[[#This Row],[Order Total Number]]-Table1[[#This Row],[Total Number]]</f>
        <v>-1.6299999999999955</v>
      </c>
      <c r="AB1589">
        <f>VALUE(SUBSTITUTE(Table1[[#This Row],[Shipping Cost]],"$",""))</f>
        <v>1.63</v>
      </c>
      <c r="AC1589">
        <f>VALUE(SUBSTITUTE(Table1[[#This Row],[Discount $]],"$",""))</f>
        <v>2.29</v>
      </c>
      <c r="AD1589">
        <f>VALUE(SUBSTITUTE(Table1[[#This Row],[Retail Price]],"$",""))</f>
        <v>3.58</v>
      </c>
      <c r="AE1589" s="4">
        <f>(Table1[[#This Row],[Retail Price Number]]*Table1[[#This Row],[Order Quantity]])-Table1[[#This Row],[Discount $ Number]]+Table1[[#This Row],[Shipping Cost Number]]</f>
        <v>81.679999999999993</v>
      </c>
      <c r="AF1589">
        <f>Table1[[#This Row],[Retail Price Number]]*Table1[[#This Row],[Order Quantity]]-Table1[[#This Row],[Discount $ Number]]</f>
        <v>80.05</v>
      </c>
      <c r="AG1589">
        <f>(Table1[[#This Row],[Retail Price Number]]*Table1[[#This Row],[Order Quantity]])-Table1[[#This Row],[Discount $ Number]]-Table1[[#This Row],[Shipping Cost Number]]</f>
        <v>78.42</v>
      </c>
      <c r="AH1589">
        <f>Table1[[#This Row],[Retail Price Number]]*Table1[[#This Row],[Order Quantity]]</f>
        <v>82.34</v>
      </c>
      <c r="AI1589">
        <f>YEAR(Table1[[#This Row],[Order Date]])</f>
        <v>2014</v>
      </c>
    </row>
    <row r="1590" spans="1:35" x14ac:dyDescent="0.3">
      <c r="A1590" t="s">
        <v>3172</v>
      </c>
      <c r="B1590" s="1">
        <v>41452</v>
      </c>
      <c r="C1590" t="s">
        <v>458</v>
      </c>
      <c r="D1590" t="s">
        <v>61</v>
      </c>
      <c r="E1590" t="s">
        <v>27</v>
      </c>
      <c r="F1590" t="s">
        <v>28</v>
      </c>
      <c r="G1590" t="s">
        <v>134</v>
      </c>
      <c r="H1590" t="s">
        <v>62</v>
      </c>
      <c r="I1590" t="s">
        <v>121</v>
      </c>
      <c r="J1590" t="s">
        <v>1365</v>
      </c>
      <c r="K1590" t="s">
        <v>94</v>
      </c>
      <c r="L1590" t="s">
        <v>34</v>
      </c>
      <c r="M1590" t="s">
        <v>35</v>
      </c>
      <c r="N1590" s="1">
        <v>41454</v>
      </c>
      <c r="O1590" t="s">
        <v>925</v>
      </c>
      <c r="P1590" s="3" t="s">
        <v>758</v>
      </c>
      <c r="Q1590" t="s">
        <v>254</v>
      </c>
      <c r="R1590">
        <v>48</v>
      </c>
      <c r="S1590" t="s">
        <v>3173</v>
      </c>
      <c r="T1590" s="2">
        <v>0.05</v>
      </c>
      <c r="U1590" t="s">
        <v>82</v>
      </c>
      <c r="V1590" t="s">
        <v>3174</v>
      </c>
      <c r="W1590" t="s">
        <v>1369</v>
      </c>
      <c r="X1590" t="s">
        <v>3175</v>
      </c>
      <c r="Y1590" s="3">
        <f>VALUE(SUBSTITUTE(Table1[[#This Row],[Order Total]],"$",""))</f>
        <v>127.1</v>
      </c>
      <c r="Z1590">
        <f>VALUE(SUBSTITUTE(Table1[[#This Row],[Total]],"$",""))</f>
        <v>128.44999999999999</v>
      </c>
      <c r="AA1590" s="3">
        <f>Table1[[#This Row],[Order Total Number]]-Table1[[#This Row],[Total Number]]</f>
        <v>-1.3499999999999943</v>
      </c>
      <c r="AB1590">
        <f>VALUE(SUBSTITUTE(Table1[[#This Row],[Shipping Cost]],"$",""))</f>
        <v>0.93</v>
      </c>
      <c r="AC1590">
        <f>VALUE(SUBSTITUTE(Table1[[#This Row],[Discount $]],"$",""))</f>
        <v>2</v>
      </c>
      <c r="AD1590">
        <f>VALUE(SUBSTITUTE(Table1[[#This Row],[Retail Price]],"$",""))</f>
        <v>2.84</v>
      </c>
      <c r="AE1590" s="4">
        <f>(Table1[[#This Row],[Retail Price Number]]*Table1[[#This Row],[Order Quantity]])-Table1[[#This Row],[Discount $ Number]]+Table1[[#This Row],[Shipping Cost Number]]</f>
        <v>135.25</v>
      </c>
      <c r="AF1590">
        <f>Table1[[#This Row],[Retail Price Number]]*Table1[[#This Row],[Order Quantity]]-Table1[[#This Row],[Discount $ Number]]</f>
        <v>134.32</v>
      </c>
      <c r="AG1590">
        <f>(Table1[[#This Row],[Retail Price Number]]*Table1[[#This Row],[Order Quantity]])-Table1[[#This Row],[Discount $ Number]]-Table1[[#This Row],[Shipping Cost Number]]</f>
        <v>133.38999999999999</v>
      </c>
      <c r="AH1590">
        <f>Table1[[#This Row],[Retail Price Number]]*Table1[[#This Row],[Order Quantity]]</f>
        <v>136.32</v>
      </c>
      <c r="AI1590">
        <f>YEAR(Table1[[#This Row],[Order Date]])</f>
        <v>2013</v>
      </c>
    </row>
    <row r="1591" spans="1:35" x14ac:dyDescent="0.3">
      <c r="A1591" t="s">
        <v>3172</v>
      </c>
      <c r="B1591" s="1">
        <v>42210</v>
      </c>
      <c r="C1591" t="s">
        <v>600</v>
      </c>
      <c r="D1591" t="s">
        <v>365</v>
      </c>
      <c r="E1591" t="s">
        <v>46</v>
      </c>
      <c r="F1591" t="s">
        <v>47</v>
      </c>
      <c r="G1591" t="s">
        <v>77</v>
      </c>
      <c r="H1591" t="s">
        <v>48</v>
      </c>
      <c r="I1591" t="s">
        <v>196</v>
      </c>
      <c r="J1591" t="s">
        <v>1365</v>
      </c>
      <c r="K1591" t="s">
        <v>94</v>
      </c>
      <c r="L1591" t="s">
        <v>95</v>
      </c>
      <c r="M1591" t="s">
        <v>156</v>
      </c>
      <c r="N1591" s="1">
        <v>42211</v>
      </c>
      <c r="O1591" t="s">
        <v>925</v>
      </c>
      <c r="P1591" s="3" t="s">
        <v>758</v>
      </c>
      <c r="Q1591" t="s">
        <v>254</v>
      </c>
      <c r="R1591">
        <v>45</v>
      </c>
      <c r="S1591" t="s">
        <v>3266</v>
      </c>
      <c r="T1591" s="2">
        <v>0.1</v>
      </c>
      <c r="U1591" t="s">
        <v>6852</v>
      </c>
      <c r="V1591" t="s">
        <v>6853</v>
      </c>
      <c r="W1591" t="s">
        <v>1369</v>
      </c>
      <c r="X1591" t="s">
        <v>5714</v>
      </c>
      <c r="Y1591" s="3">
        <f>VALUE(SUBSTITUTE(Table1[[#This Row],[Order Total]],"$",""))</f>
        <v>122.69</v>
      </c>
      <c r="Z1591">
        <f>VALUE(SUBSTITUTE(Table1[[#This Row],[Total]],"$",""))</f>
        <v>123.62</v>
      </c>
      <c r="AA1591" s="3">
        <f>Table1[[#This Row],[Order Total Number]]-Table1[[#This Row],[Total Number]]</f>
        <v>-0.93000000000000682</v>
      </c>
      <c r="AB1591">
        <f>VALUE(SUBSTITUTE(Table1[[#This Row],[Shipping Cost]],"$",""))</f>
        <v>0.93</v>
      </c>
      <c r="AC1591">
        <f>VALUE(SUBSTITUTE(Table1[[#This Row],[Discount $]],"$",""))</f>
        <v>9.52</v>
      </c>
      <c r="AD1591">
        <f>VALUE(SUBSTITUTE(Table1[[#This Row],[Retail Price]],"$",""))</f>
        <v>2.84</v>
      </c>
      <c r="AE1591" s="4">
        <f>(Table1[[#This Row],[Retail Price Number]]*Table1[[#This Row],[Order Quantity]])-Table1[[#This Row],[Discount $ Number]]+Table1[[#This Row],[Shipping Cost Number]]</f>
        <v>119.21000000000001</v>
      </c>
      <c r="AF1591">
        <f>Table1[[#This Row],[Retail Price Number]]*Table1[[#This Row],[Order Quantity]]-Table1[[#This Row],[Discount $ Number]]</f>
        <v>118.28</v>
      </c>
      <c r="AG1591">
        <f>(Table1[[#This Row],[Retail Price Number]]*Table1[[#This Row],[Order Quantity]])-Table1[[#This Row],[Discount $ Number]]-Table1[[#This Row],[Shipping Cost Number]]</f>
        <v>117.35</v>
      </c>
      <c r="AH1591">
        <f>Table1[[#This Row],[Retail Price Number]]*Table1[[#This Row],[Order Quantity]]</f>
        <v>127.8</v>
      </c>
      <c r="AI1591">
        <f>YEAR(Table1[[#This Row],[Order Date]])</f>
        <v>2015</v>
      </c>
    </row>
    <row r="1592" spans="1:35" x14ac:dyDescent="0.3">
      <c r="A1592" t="s">
        <v>3172</v>
      </c>
      <c r="B1592" s="1">
        <v>41418</v>
      </c>
      <c r="C1592" t="s">
        <v>2669</v>
      </c>
      <c r="D1592" t="s">
        <v>2332</v>
      </c>
      <c r="E1592" t="s">
        <v>27</v>
      </c>
      <c r="F1592" t="s">
        <v>28</v>
      </c>
      <c r="G1592" t="s">
        <v>29</v>
      </c>
      <c r="H1592" t="s">
        <v>422</v>
      </c>
      <c r="I1592" t="s">
        <v>31</v>
      </c>
      <c r="J1592" t="s">
        <v>366</v>
      </c>
      <c r="K1592" t="s">
        <v>33</v>
      </c>
      <c r="L1592" t="s">
        <v>109</v>
      </c>
      <c r="M1592" t="s">
        <v>35</v>
      </c>
      <c r="N1592" s="1">
        <v>41419</v>
      </c>
      <c r="O1592" t="s">
        <v>367</v>
      </c>
      <c r="P1592" s="3" t="s">
        <v>368</v>
      </c>
      <c r="Q1592" t="s">
        <v>301</v>
      </c>
      <c r="R1592">
        <v>32</v>
      </c>
      <c r="S1592" t="s">
        <v>8436</v>
      </c>
      <c r="T1592" s="2">
        <v>0.08</v>
      </c>
      <c r="U1592" t="s">
        <v>8437</v>
      </c>
      <c r="V1592" t="s">
        <v>8438</v>
      </c>
      <c r="W1592" t="s">
        <v>116</v>
      </c>
      <c r="X1592" t="s">
        <v>6652</v>
      </c>
      <c r="Y1592" s="3">
        <f>VALUE(SUBSTITUTE(Table1[[#This Row],[Order Total]],"$",""))</f>
        <v>132.66</v>
      </c>
      <c r="Z1592">
        <f>VALUE(SUBSTITUTE(Table1[[#This Row],[Total]],"$",""))</f>
        <v>131.04</v>
      </c>
      <c r="AA1592" s="3">
        <f>Table1[[#This Row],[Order Total Number]]-Table1[[#This Row],[Total Number]]</f>
        <v>1.6200000000000045</v>
      </c>
      <c r="AB1592">
        <f>VALUE(SUBSTITUTE(Table1[[#This Row],[Shipping Cost]],"$",""))</f>
        <v>1.49</v>
      </c>
      <c r="AC1592">
        <f>VALUE(SUBSTITUTE(Table1[[#This Row],[Discount $]],"$",""))</f>
        <v>15.52</v>
      </c>
      <c r="AD1592">
        <f>VALUE(SUBSTITUTE(Table1[[#This Row],[Retail Price]],"$",""))</f>
        <v>5.98</v>
      </c>
      <c r="AE1592" s="4">
        <f>(Table1[[#This Row],[Retail Price Number]]*Table1[[#This Row],[Order Quantity]])-Table1[[#This Row],[Discount $ Number]]+Table1[[#This Row],[Shipping Cost Number]]</f>
        <v>177.33</v>
      </c>
      <c r="AF1592">
        <f>Table1[[#This Row],[Retail Price Number]]*Table1[[#This Row],[Order Quantity]]-Table1[[#This Row],[Discount $ Number]]</f>
        <v>175.84</v>
      </c>
      <c r="AG1592">
        <f>(Table1[[#This Row],[Retail Price Number]]*Table1[[#This Row],[Order Quantity]])-Table1[[#This Row],[Discount $ Number]]-Table1[[#This Row],[Shipping Cost Number]]</f>
        <v>174.35</v>
      </c>
      <c r="AH1592">
        <f>Table1[[#This Row],[Retail Price Number]]*Table1[[#This Row],[Order Quantity]]</f>
        <v>191.36</v>
      </c>
      <c r="AI1592">
        <f>YEAR(Table1[[#This Row],[Order Date]])</f>
        <v>2013</v>
      </c>
    </row>
    <row r="1593" spans="1:35" x14ac:dyDescent="0.3">
      <c r="A1593" t="s">
        <v>1067</v>
      </c>
      <c r="B1593" s="1">
        <v>41733</v>
      </c>
      <c r="C1593" t="s">
        <v>1068</v>
      </c>
      <c r="D1593" t="s">
        <v>974</v>
      </c>
      <c r="E1593" t="s">
        <v>46</v>
      </c>
      <c r="F1593" t="s">
        <v>47</v>
      </c>
      <c r="G1593" t="s">
        <v>77</v>
      </c>
      <c r="H1593" t="s">
        <v>48</v>
      </c>
      <c r="I1593" t="s">
        <v>63</v>
      </c>
      <c r="J1593" t="s">
        <v>734</v>
      </c>
      <c r="K1593" t="s">
        <v>94</v>
      </c>
      <c r="L1593" t="s">
        <v>34</v>
      </c>
      <c r="M1593" t="s">
        <v>156</v>
      </c>
      <c r="N1593" s="1">
        <v>41734</v>
      </c>
      <c r="O1593" t="s">
        <v>735</v>
      </c>
      <c r="P1593" s="3" t="s">
        <v>736</v>
      </c>
      <c r="Q1593" t="s">
        <v>737</v>
      </c>
      <c r="R1593">
        <v>18</v>
      </c>
      <c r="S1593" t="s">
        <v>1069</v>
      </c>
      <c r="T1593" s="2">
        <v>0.02</v>
      </c>
      <c r="U1593" t="s">
        <v>1070</v>
      </c>
      <c r="V1593" t="s">
        <v>1071</v>
      </c>
      <c r="W1593" t="s">
        <v>741</v>
      </c>
      <c r="X1593" t="s">
        <v>1072</v>
      </c>
      <c r="Y1593" s="3">
        <f>VALUE(SUBSTITUTE(Table1[[#This Row],[Order Total]],"$",""))</f>
        <v>118.46</v>
      </c>
      <c r="Z1593">
        <f>VALUE(SUBSTITUTE(Table1[[#This Row],[Total]],"$",""))</f>
        <v>119.59</v>
      </c>
      <c r="AA1593" s="3">
        <f>Table1[[#This Row],[Order Total Number]]-Table1[[#This Row],[Total Number]]</f>
        <v>-1.1300000000000097</v>
      </c>
      <c r="AB1593">
        <f>VALUE(SUBSTITUTE(Table1[[#This Row],[Shipping Cost]],"$",""))</f>
        <v>5.47</v>
      </c>
      <c r="AC1593">
        <f>VALUE(SUBSTITUTE(Table1[[#This Row],[Discount $]],"$",""))</f>
        <v>11.74</v>
      </c>
      <c r="AD1593">
        <f>VALUE(SUBSTITUTE(Table1[[#This Row],[Retail Price]],"$",""))</f>
        <v>3.58</v>
      </c>
      <c r="AE1593" s="4">
        <f>(Table1[[#This Row],[Retail Price Number]]*Table1[[#This Row],[Order Quantity]])-Table1[[#This Row],[Discount $ Number]]+Table1[[#This Row],[Shipping Cost Number]]</f>
        <v>58.169999999999995</v>
      </c>
      <c r="AF1593">
        <f>Table1[[#This Row],[Retail Price Number]]*Table1[[#This Row],[Order Quantity]]-Table1[[#This Row],[Discount $ Number]]</f>
        <v>52.699999999999996</v>
      </c>
      <c r="AG1593">
        <f>(Table1[[#This Row],[Retail Price Number]]*Table1[[#This Row],[Order Quantity]])-Table1[[#This Row],[Discount $ Number]]-Table1[[#This Row],[Shipping Cost Number]]</f>
        <v>47.23</v>
      </c>
      <c r="AH1593">
        <f>Table1[[#This Row],[Retail Price Number]]*Table1[[#This Row],[Order Quantity]]</f>
        <v>64.44</v>
      </c>
      <c r="AI1593">
        <f>YEAR(Table1[[#This Row],[Order Date]])</f>
        <v>2014</v>
      </c>
    </row>
    <row r="1594" spans="1:35" x14ac:dyDescent="0.3">
      <c r="A1594" t="s">
        <v>1067</v>
      </c>
      <c r="B1594" s="1">
        <v>41619</v>
      </c>
      <c r="C1594" t="s">
        <v>1541</v>
      </c>
      <c r="D1594" t="s">
        <v>61</v>
      </c>
      <c r="E1594" t="s">
        <v>27</v>
      </c>
      <c r="F1594" t="s">
        <v>28</v>
      </c>
      <c r="G1594" t="s">
        <v>77</v>
      </c>
      <c r="H1594" t="s">
        <v>62</v>
      </c>
      <c r="I1594" t="s">
        <v>196</v>
      </c>
      <c r="J1594" t="s">
        <v>355</v>
      </c>
      <c r="K1594" t="s">
        <v>94</v>
      </c>
      <c r="L1594" t="s">
        <v>95</v>
      </c>
      <c r="M1594" t="s">
        <v>35</v>
      </c>
      <c r="N1594" s="1">
        <v>41623</v>
      </c>
      <c r="O1594" t="s">
        <v>129</v>
      </c>
      <c r="P1594" s="3" t="s">
        <v>356</v>
      </c>
      <c r="Q1594" t="s">
        <v>357</v>
      </c>
      <c r="R1594">
        <v>15</v>
      </c>
      <c r="S1594" t="s">
        <v>2270</v>
      </c>
      <c r="T1594" s="2">
        <v>0.03</v>
      </c>
      <c r="U1594" t="s">
        <v>2271</v>
      </c>
      <c r="V1594" t="s">
        <v>2272</v>
      </c>
      <c r="W1594" t="s">
        <v>361</v>
      </c>
      <c r="X1594" t="s">
        <v>2273</v>
      </c>
      <c r="Y1594" s="3">
        <f>VALUE(SUBSTITUTE(Table1[[#This Row],[Order Total]],"$",""))</f>
        <v>259.64999999999998</v>
      </c>
      <c r="Z1594">
        <f>VALUE(SUBSTITUTE(Table1[[#This Row],[Total]],"$",""))</f>
        <v>250.97</v>
      </c>
      <c r="AA1594" s="3">
        <f>Table1[[#This Row],[Order Total Number]]-Table1[[#This Row],[Total Number]]</f>
        <v>8.6799999999999784</v>
      </c>
      <c r="AB1594">
        <f>VALUE(SUBSTITUTE(Table1[[#This Row],[Shipping Cost]],"$",""))</f>
        <v>3.6</v>
      </c>
      <c r="AC1594">
        <f>VALUE(SUBSTITUTE(Table1[[#This Row],[Discount $]],"$",""))</f>
        <v>33.57</v>
      </c>
      <c r="AD1594">
        <f>VALUE(SUBSTITUTE(Table1[[#This Row],[Retail Price]],"$",""))</f>
        <v>5.68</v>
      </c>
      <c r="AE1594" s="4">
        <f>(Table1[[#This Row],[Retail Price Number]]*Table1[[#This Row],[Order Quantity]])-Table1[[#This Row],[Discount $ Number]]+Table1[[#This Row],[Shipping Cost Number]]</f>
        <v>55.22999999999999</v>
      </c>
      <c r="AF1594">
        <f>Table1[[#This Row],[Retail Price Number]]*Table1[[#This Row],[Order Quantity]]-Table1[[#This Row],[Discount $ Number]]</f>
        <v>51.629999999999988</v>
      </c>
      <c r="AG1594">
        <f>(Table1[[#This Row],[Retail Price Number]]*Table1[[#This Row],[Order Quantity]])-Table1[[#This Row],[Discount $ Number]]-Table1[[#This Row],[Shipping Cost Number]]</f>
        <v>48.029999999999987</v>
      </c>
      <c r="AH1594">
        <f>Table1[[#This Row],[Retail Price Number]]*Table1[[#This Row],[Order Quantity]]</f>
        <v>85.199999999999989</v>
      </c>
      <c r="AI1594">
        <f>YEAR(Table1[[#This Row],[Order Date]])</f>
        <v>2013</v>
      </c>
    </row>
    <row r="1595" spans="1:35" x14ac:dyDescent="0.3">
      <c r="A1595" t="s">
        <v>1067</v>
      </c>
      <c r="B1595" s="1">
        <v>41767</v>
      </c>
      <c r="C1595" t="s">
        <v>1616</v>
      </c>
      <c r="D1595" t="s">
        <v>1617</v>
      </c>
      <c r="E1595" t="s">
        <v>27</v>
      </c>
      <c r="F1595" t="s">
        <v>28</v>
      </c>
      <c r="G1595" t="s">
        <v>134</v>
      </c>
      <c r="H1595" t="s">
        <v>78</v>
      </c>
      <c r="I1595" t="s">
        <v>196</v>
      </c>
      <c r="J1595" t="s">
        <v>734</v>
      </c>
      <c r="K1595" t="s">
        <v>94</v>
      </c>
      <c r="L1595" t="s">
        <v>109</v>
      </c>
      <c r="M1595" t="s">
        <v>35</v>
      </c>
      <c r="N1595" s="1">
        <v>41771</v>
      </c>
      <c r="O1595" t="s">
        <v>735</v>
      </c>
      <c r="P1595" s="3" t="s">
        <v>736</v>
      </c>
      <c r="Q1595" t="s">
        <v>737</v>
      </c>
      <c r="R1595">
        <v>7</v>
      </c>
      <c r="S1595" t="s">
        <v>3668</v>
      </c>
      <c r="T1595" s="2">
        <v>0.09</v>
      </c>
      <c r="U1595" t="s">
        <v>127</v>
      </c>
      <c r="V1595" t="s">
        <v>3668</v>
      </c>
      <c r="W1595" t="s">
        <v>741</v>
      </c>
      <c r="X1595" t="s">
        <v>3669</v>
      </c>
      <c r="Y1595" s="3">
        <f>VALUE(SUBSTITUTE(Table1[[#This Row],[Order Total]],"$",""))</f>
        <v>89.5</v>
      </c>
      <c r="Z1595">
        <f>VALUE(SUBSTITUTE(Table1[[#This Row],[Total]],"$",""))</f>
        <v>94.97</v>
      </c>
      <c r="AA1595" s="3">
        <f>Table1[[#This Row],[Order Total Number]]-Table1[[#This Row],[Total Number]]</f>
        <v>-5.4699999999999989</v>
      </c>
      <c r="AB1595">
        <f>VALUE(SUBSTITUTE(Table1[[#This Row],[Shipping Cost]],"$",""))</f>
        <v>5.47</v>
      </c>
      <c r="AC1595">
        <f>VALUE(SUBSTITUTE(Table1[[#This Row],[Discount $]],"$",""))</f>
        <v>0</v>
      </c>
      <c r="AD1595">
        <f>VALUE(SUBSTITUTE(Table1[[#This Row],[Retail Price]],"$",""))</f>
        <v>3.58</v>
      </c>
      <c r="AE1595" s="4">
        <f>(Table1[[#This Row],[Retail Price Number]]*Table1[[#This Row],[Order Quantity]])-Table1[[#This Row],[Discount $ Number]]+Table1[[#This Row],[Shipping Cost Number]]</f>
        <v>30.53</v>
      </c>
      <c r="AF1595">
        <f>Table1[[#This Row],[Retail Price Number]]*Table1[[#This Row],[Order Quantity]]-Table1[[#This Row],[Discount $ Number]]</f>
        <v>25.060000000000002</v>
      </c>
      <c r="AG1595">
        <f>(Table1[[#This Row],[Retail Price Number]]*Table1[[#This Row],[Order Quantity]])-Table1[[#This Row],[Discount $ Number]]-Table1[[#This Row],[Shipping Cost Number]]</f>
        <v>19.590000000000003</v>
      </c>
      <c r="AH1595">
        <f>Table1[[#This Row],[Retail Price Number]]*Table1[[#This Row],[Order Quantity]]</f>
        <v>25.060000000000002</v>
      </c>
      <c r="AI1595">
        <f>YEAR(Table1[[#This Row],[Order Date]])</f>
        <v>2014</v>
      </c>
    </row>
    <row r="1596" spans="1:35" x14ac:dyDescent="0.3">
      <c r="A1596" t="s">
        <v>1067</v>
      </c>
      <c r="B1596" s="1">
        <v>42066</v>
      </c>
      <c r="C1596" t="s">
        <v>3426</v>
      </c>
      <c r="D1596" t="s">
        <v>26</v>
      </c>
      <c r="E1596" t="s">
        <v>27</v>
      </c>
      <c r="F1596" t="s">
        <v>28</v>
      </c>
      <c r="G1596" t="s">
        <v>134</v>
      </c>
      <c r="H1596" t="s">
        <v>30</v>
      </c>
      <c r="I1596" t="s">
        <v>196</v>
      </c>
      <c r="J1596" t="s">
        <v>734</v>
      </c>
      <c r="K1596" t="s">
        <v>94</v>
      </c>
      <c r="L1596" t="s">
        <v>95</v>
      </c>
      <c r="M1596" t="s">
        <v>156</v>
      </c>
      <c r="N1596" s="1">
        <v>42064</v>
      </c>
      <c r="O1596" t="s">
        <v>735</v>
      </c>
      <c r="P1596" s="3" t="s">
        <v>736</v>
      </c>
      <c r="Q1596" t="s">
        <v>737</v>
      </c>
      <c r="R1596">
        <v>49</v>
      </c>
      <c r="S1596" t="s">
        <v>4920</v>
      </c>
      <c r="T1596" s="2">
        <v>0.08</v>
      </c>
      <c r="U1596" t="s">
        <v>3627</v>
      </c>
      <c r="V1596" t="s">
        <v>4921</v>
      </c>
      <c r="W1596" t="s">
        <v>741</v>
      </c>
      <c r="X1596" t="s">
        <v>4922</v>
      </c>
      <c r="Y1596" s="3">
        <f>VALUE(SUBSTITUTE(Table1[[#This Row],[Order Total]],"$",""))</f>
        <v>217.1</v>
      </c>
      <c r="Z1596">
        <f>VALUE(SUBSTITUTE(Table1[[#This Row],[Total]],"$",""))</f>
        <v>237.09</v>
      </c>
      <c r="AA1596" s="3">
        <f>Table1[[#This Row],[Order Total Number]]-Table1[[#This Row],[Total Number]]</f>
        <v>-19.990000000000009</v>
      </c>
      <c r="AB1596">
        <f>VALUE(SUBSTITUTE(Table1[[#This Row],[Shipping Cost]],"$",""))</f>
        <v>5.47</v>
      </c>
      <c r="AC1596">
        <f>VALUE(SUBSTITUTE(Table1[[#This Row],[Discount $]],"$",""))</f>
        <v>8.26</v>
      </c>
      <c r="AD1596">
        <f>VALUE(SUBSTITUTE(Table1[[#This Row],[Retail Price]],"$",""))</f>
        <v>3.58</v>
      </c>
      <c r="AE1596" s="4">
        <f>(Table1[[#This Row],[Retail Price Number]]*Table1[[#This Row],[Order Quantity]])-Table1[[#This Row],[Discount $ Number]]+Table1[[#This Row],[Shipping Cost Number]]</f>
        <v>172.63000000000002</v>
      </c>
      <c r="AF1596">
        <f>Table1[[#This Row],[Retail Price Number]]*Table1[[#This Row],[Order Quantity]]-Table1[[#This Row],[Discount $ Number]]</f>
        <v>167.16000000000003</v>
      </c>
      <c r="AG1596">
        <f>(Table1[[#This Row],[Retail Price Number]]*Table1[[#This Row],[Order Quantity]])-Table1[[#This Row],[Discount $ Number]]-Table1[[#This Row],[Shipping Cost Number]]</f>
        <v>161.69000000000003</v>
      </c>
      <c r="AH1596">
        <f>Table1[[#This Row],[Retail Price Number]]*Table1[[#This Row],[Order Quantity]]</f>
        <v>175.42000000000002</v>
      </c>
      <c r="AI1596">
        <f>YEAR(Table1[[#This Row],[Order Date]])</f>
        <v>2015</v>
      </c>
    </row>
    <row r="1597" spans="1:35" x14ac:dyDescent="0.3">
      <c r="A1597" t="s">
        <v>1067</v>
      </c>
      <c r="B1597" s="1">
        <v>41932</v>
      </c>
      <c r="C1597" t="s">
        <v>2555</v>
      </c>
      <c r="D1597" t="s">
        <v>591</v>
      </c>
      <c r="E1597" t="s">
        <v>27</v>
      </c>
      <c r="F1597" t="s">
        <v>28</v>
      </c>
      <c r="G1597" t="s">
        <v>91</v>
      </c>
      <c r="H1597" t="s">
        <v>241</v>
      </c>
      <c r="I1597" t="s">
        <v>196</v>
      </c>
      <c r="J1597" t="s">
        <v>734</v>
      </c>
      <c r="K1597" t="s">
        <v>94</v>
      </c>
      <c r="L1597" t="s">
        <v>34</v>
      </c>
      <c r="M1597" t="s">
        <v>35</v>
      </c>
      <c r="N1597" s="1">
        <v>41568</v>
      </c>
      <c r="O1597" t="s">
        <v>735</v>
      </c>
      <c r="P1597" s="3" t="s">
        <v>736</v>
      </c>
      <c r="Q1597" t="s">
        <v>737</v>
      </c>
      <c r="R1597">
        <v>31</v>
      </c>
      <c r="S1597" t="s">
        <v>4976</v>
      </c>
      <c r="T1597" s="2">
        <v>0.05</v>
      </c>
      <c r="U1597" t="s">
        <v>112</v>
      </c>
      <c r="V1597" t="s">
        <v>4303</v>
      </c>
      <c r="W1597" t="s">
        <v>741</v>
      </c>
      <c r="X1597" t="s">
        <v>4977</v>
      </c>
      <c r="Y1597" s="3">
        <f>VALUE(SUBSTITUTE(Table1[[#This Row],[Order Total]],"$",""))</f>
        <v>26.63</v>
      </c>
      <c r="Z1597">
        <f>VALUE(SUBSTITUTE(Table1[[#This Row],[Total]],"$",""))</f>
        <v>27.62</v>
      </c>
      <c r="AA1597" s="3">
        <f>Table1[[#This Row],[Order Total Number]]-Table1[[#This Row],[Total Number]]</f>
        <v>-0.99000000000000199</v>
      </c>
      <c r="AB1597">
        <f>VALUE(SUBSTITUTE(Table1[[#This Row],[Shipping Cost]],"$",""))</f>
        <v>5.47</v>
      </c>
      <c r="AC1597">
        <f>VALUE(SUBSTITUTE(Table1[[#This Row],[Discount $]],"$",""))</f>
        <v>0.75</v>
      </c>
      <c r="AD1597">
        <f>VALUE(SUBSTITUTE(Table1[[#This Row],[Retail Price]],"$",""))</f>
        <v>3.58</v>
      </c>
      <c r="AE1597" s="4">
        <f>(Table1[[#This Row],[Retail Price Number]]*Table1[[#This Row],[Order Quantity]])-Table1[[#This Row],[Discount $ Number]]+Table1[[#This Row],[Shipping Cost Number]]</f>
        <v>115.7</v>
      </c>
      <c r="AF1597">
        <f>Table1[[#This Row],[Retail Price Number]]*Table1[[#This Row],[Order Quantity]]-Table1[[#This Row],[Discount $ Number]]</f>
        <v>110.23</v>
      </c>
      <c r="AG1597">
        <f>(Table1[[#This Row],[Retail Price Number]]*Table1[[#This Row],[Order Quantity]])-Table1[[#This Row],[Discount $ Number]]-Table1[[#This Row],[Shipping Cost Number]]</f>
        <v>104.76</v>
      </c>
      <c r="AH1597">
        <f>Table1[[#This Row],[Retail Price Number]]*Table1[[#This Row],[Order Quantity]]</f>
        <v>110.98</v>
      </c>
      <c r="AI1597">
        <f>YEAR(Table1[[#This Row],[Order Date]])</f>
        <v>2014</v>
      </c>
    </row>
    <row r="1598" spans="1:35" x14ac:dyDescent="0.3">
      <c r="A1598" t="s">
        <v>1067</v>
      </c>
      <c r="B1598" s="1">
        <v>41725</v>
      </c>
      <c r="C1598" t="s">
        <v>5053</v>
      </c>
      <c r="D1598" t="s">
        <v>929</v>
      </c>
      <c r="E1598" t="s">
        <v>27</v>
      </c>
      <c r="F1598" t="s">
        <v>28</v>
      </c>
      <c r="G1598" t="s">
        <v>29</v>
      </c>
      <c r="H1598" t="s">
        <v>217</v>
      </c>
      <c r="I1598" t="s">
        <v>121</v>
      </c>
      <c r="J1598" t="s">
        <v>734</v>
      </c>
      <c r="K1598" t="s">
        <v>94</v>
      </c>
      <c r="L1598" t="s">
        <v>34</v>
      </c>
      <c r="M1598" t="s">
        <v>35</v>
      </c>
      <c r="N1598" s="1">
        <v>41726</v>
      </c>
      <c r="O1598" t="s">
        <v>735</v>
      </c>
      <c r="P1598" s="3" t="s">
        <v>736</v>
      </c>
      <c r="Q1598" t="s">
        <v>737</v>
      </c>
      <c r="R1598">
        <v>41</v>
      </c>
      <c r="S1598" t="s">
        <v>3668</v>
      </c>
      <c r="T1598" s="2">
        <v>0.01</v>
      </c>
      <c r="U1598" t="s">
        <v>127</v>
      </c>
      <c r="V1598" t="s">
        <v>3668</v>
      </c>
      <c r="W1598" t="s">
        <v>741</v>
      </c>
      <c r="X1598" t="s">
        <v>3669</v>
      </c>
      <c r="Y1598" s="3">
        <f>VALUE(SUBSTITUTE(Table1[[#This Row],[Order Total]],"$",""))</f>
        <v>89.5</v>
      </c>
      <c r="Z1598">
        <f>VALUE(SUBSTITUTE(Table1[[#This Row],[Total]],"$",""))</f>
        <v>94.97</v>
      </c>
      <c r="AA1598" s="3">
        <f>Table1[[#This Row],[Order Total Number]]-Table1[[#This Row],[Total Number]]</f>
        <v>-5.4699999999999989</v>
      </c>
      <c r="AB1598">
        <f>VALUE(SUBSTITUTE(Table1[[#This Row],[Shipping Cost]],"$",""))</f>
        <v>5.47</v>
      </c>
      <c r="AC1598">
        <f>VALUE(SUBSTITUTE(Table1[[#This Row],[Discount $]],"$",""))</f>
        <v>0</v>
      </c>
      <c r="AD1598">
        <f>VALUE(SUBSTITUTE(Table1[[#This Row],[Retail Price]],"$",""))</f>
        <v>3.58</v>
      </c>
      <c r="AE1598" s="4">
        <f>(Table1[[#This Row],[Retail Price Number]]*Table1[[#This Row],[Order Quantity]])-Table1[[#This Row],[Discount $ Number]]+Table1[[#This Row],[Shipping Cost Number]]</f>
        <v>152.25</v>
      </c>
      <c r="AF1598">
        <f>Table1[[#This Row],[Retail Price Number]]*Table1[[#This Row],[Order Quantity]]-Table1[[#This Row],[Discount $ Number]]</f>
        <v>146.78</v>
      </c>
      <c r="AG1598">
        <f>(Table1[[#This Row],[Retail Price Number]]*Table1[[#This Row],[Order Quantity]])-Table1[[#This Row],[Discount $ Number]]-Table1[[#This Row],[Shipping Cost Number]]</f>
        <v>141.31</v>
      </c>
      <c r="AH1598">
        <f>Table1[[#This Row],[Retail Price Number]]*Table1[[#This Row],[Order Quantity]]</f>
        <v>146.78</v>
      </c>
      <c r="AI1598">
        <f>YEAR(Table1[[#This Row],[Order Date]])</f>
        <v>2014</v>
      </c>
    </row>
    <row r="1599" spans="1:35" x14ac:dyDescent="0.3">
      <c r="A1599" t="s">
        <v>1067</v>
      </c>
      <c r="B1599" s="1">
        <v>41616</v>
      </c>
      <c r="C1599" t="s">
        <v>89</v>
      </c>
      <c r="D1599" t="s">
        <v>90</v>
      </c>
      <c r="E1599" t="s">
        <v>27</v>
      </c>
      <c r="F1599" t="s">
        <v>28</v>
      </c>
      <c r="G1599" t="s">
        <v>134</v>
      </c>
      <c r="H1599" t="s">
        <v>30</v>
      </c>
      <c r="I1599" t="s">
        <v>31</v>
      </c>
      <c r="J1599" t="s">
        <v>1164</v>
      </c>
      <c r="K1599" t="s">
        <v>94</v>
      </c>
      <c r="L1599" t="s">
        <v>34</v>
      </c>
      <c r="M1599" t="s">
        <v>35</v>
      </c>
      <c r="N1599" s="1">
        <v>41623</v>
      </c>
      <c r="O1599" t="s">
        <v>1165</v>
      </c>
      <c r="P1599" s="3" t="s">
        <v>1166</v>
      </c>
      <c r="Q1599" t="s">
        <v>1167</v>
      </c>
      <c r="R1599">
        <v>23</v>
      </c>
      <c r="S1599" t="s">
        <v>5450</v>
      </c>
      <c r="T1599" s="2">
        <v>0.1</v>
      </c>
      <c r="U1599" t="s">
        <v>5451</v>
      </c>
      <c r="V1599" t="s">
        <v>3318</v>
      </c>
      <c r="W1599" t="s">
        <v>1169</v>
      </c>
      <c r="X1599" t="s">
        <v>3686</v>
      </c>
      <c r="Y1599" s="3">
        <f>VALUE(SUBSTITUTE(Table1[[#This Row],[Order Total]],"$",""))</f>
        <v>209.9</v>
      </c>
      <c r="Z1599">
        <f>VALUE(SUBSTITUTE(Table1[[#This Row],[Total]],"$",""))</f>
        <v>214.39</v>
      </c>
      <c r="AA1599" s="3">
        <f>Table1[[#This Row],[Order Total Number]]-Table1[[#This Row],[Total Number]]</f>
        <v>-4.4899999999999807</v>
      </c>
      <c r="AB1599">
        <f>VALUE(SUBSTITUTE(Table1[[#This Row],[Shipping Cost]],"$",""))</f>
        <v>2.64</v>
      </c>
      <c r="AC1599">
        <f>VALUE(SUBSTITUTE(Table1[[#This Row],[Discount $]],"$",""))</f>
        <v>15.36</v>
      </c>
      <c r="AD1599">
        <f>VALUE(SUBSTITUTE(Table1[[#This Row],[Retail Price]],"$",""))</f>
        <v>8.34</v>
      </c>
      <c r="AE1599" s="4">
        <f>(Table1[[#This Row],[Retail Price Number]]*Table1[[#This Row],[Order Quantity]])-Table1[[#This Row],[Discount $ Number]]+Table1[[#This Row],[Shipping Cost Number]]</f>
        <v>179.09999999999997</v>
      </c>
      <c r="AF1599">
        <f>Table1[[#This Row],[Retail Price Number]]*Table1[[#This Row],[Order Quantity]]-Table1[[#This Row],[Discount $ Number]]</f>
        <v>176.45999999999998</v>
      </c>
      <c r="AG1599">
        <f>(Table1[[#This Row],[Retail Price Number]]*Table1[[#This Row],[Order Quantity]])-Table1[[#This Row],[Discount $ Number]]-Table1[[#This Row],[Shipping Cost Number]]</f>
        <v>173.82</v>
      </c>
      <c r="AH1599">
        <f>Table1[[#This Row],[Retail Price Number]]*Table1[[#This Row],[Order Quantity]]</f>
        <v>191.82</v>
      </c>
      <c r="AI1599">
        <f>YEAR(Table1[[#This Row],[Order Date]])</f>
        <v>2013</v>
      </c>
    </row>
    <row r="1600" spans="1:35" x14ac:dyDescent="0.3">
      <c r="A1600" t="s">
        <v>1067</v>
      </c>
      <c r="B1600" s="1">
        <v>41330</v>
      </c>
      <c r="C1600" t="s">
        <v>7530</v>
      </c>
      <c r="D1600" t="s">
        <v>61</v>
      </c>
      <c r="E1600" t="s">
        <v>27</v>
      </c>
      <c r="F1600" t="s">
        <v>28</v>
      </c>
      <c r="G1600" t="s">
        <v>134</v>
      </c>
      <c r="H1600" t="s">
        <v>62</v>
      </c>
      <c r="I1600" t="s">
        <v>31</v>
      </c>
      <c r="J1600" t="s">
        <v>734</v>
      </c>
      <c r="K1600" t="s">
        <v>33</v>
      </c>
      <c r="L1600" t="s">
        <v>34</v>
      </c>
      <c r="M1600" t="s">
        <v>35</v>
      </c>
      <c r="N1600" s="1">
        <v>41331</v>
      </c>
      <c r="O1600" t="s">
        <v>735</v>
      </c>
      <c r="P1600" s="3" t="s">
        <v>736</v>
      </c>
      <c r="Q1600" t="s">
        <v>737</v>
      </c>
      <c r="R1600">
        <v>27</v>
      </c>
      <c r="S1600" t="s">
        <v>3266</v>
      </c>
      <c r="T1600" s="2">
        <v>0</v>
      </c>
      <c r="U1600" t="s">
        <v>7531</v>
      </c>
      <c r="V1600" t="s">
        <v>6853</v>
      </c>
      <c r="W1600" t="s">
        <v>741</v>
      </c>
      <c r="X1600" t="s">
        <v>6570</v>
      </c>
      <c r="Y1600" s="3">
        <f>VALUE(SUBSTITUTE(Table1[[#This Row],[Order Total]],"$",""))</f>
        <v>122.69</v>
      </c>
      <c r="Z1600">
        <f>VALUE(SUBSTITUTE(Table1[[#This Row],[Total]],"$",""))</f>
        <v>126.75</v>
      </c>
      <c r="AA1600" s="3">
        <f>Table1[[#This Row],[Order Total Number]]-Table1[[#This Row],[Total Number]]</f>
        <v>-4.0600000000000023</v>
      </c>
      <c r="AB1600">
        <f>VALUE(SUBSTITUTE(Table1[[#This Row],[Shipping Cost]],"$",""))</f>
        <v>5.47</v>
      </c>
      <c r="AC1600">
        <f>VALUE(SUBSTITUTE(Table1[[#This Row],[Discount $]],"$",""))</f>
        <v>8.9499999999999993</v>
      </c>
      <c r="AD1600">
        <f>VALUE(SUBSTITUTE(Table1[[#This Row],[Retail Price]],"$",""))</f>
        <v>3.58</v>
      </c>
      <c r="AE1600" s="4">
        <f>(Table1[[#This Row],[Retail Price Number]]*Table1[[#This Row],[Order Quantity]])-Table1[[#This Row],[Discount $ Number]]+Table1[[#This Row],[Shipping Cost Number]]</f>
        <v>93.179999999999993</v>
      </c>
      <c r="AF1600">
        <f>Table1[[#This Row],[Retail Price Number]]*Table1[[#This Row],[Order Quantity]]-Table1[[#This Row],[Discount $ Number]]</f>
        <v>87.71</v>
      </c>
      <c r="AG1600">
        <f>(Table1[[#This Row],[Retail Price Number]]*Table1[[#This Row],[Order Quantity]])-Table1[[#This Row],[Discount $ Number]]-Table1[[#This Row],[Shipping Cost Number]]</f>
        <v>82.24</v>
      </c>
      <c r="AH1600">
        <f>Table1[[#This Row],[Retail Price Number]]*Table1[[#This Row],[Order Quantity]]</f>
        <v>96.66</v>
      </c>
      <c r="AI1600">
        <f>YEAR(Table1[[#This Row],[Order Date]])</f>
        <v>2013</v>
      </c>
    </row>
    <row r="1601" spans="1:35" x14ac:dyDescent="0.3">
      <c r="A1601" t="s">
        <v>1067</v>
      </c>
      <c r="B1601" s="1">
        <v>41398</v>
      </c>
      <c r="C1601" t="s">
        <v>1142</v>
      </c>
      <c r="D1601" t="s">
        <v>144</v>
      </c>
      <c r="E1601" t="s">
        <v>46</v>
      </c>
      <c r="F1601" t="s">
        <v>47</v>
      </c>
      <c r="G1601" t="s">
        <v>134</v>
      </c>
      <c r="H1601" t="s">
        <v>107</v>
      </c>
      <c r="I1601" t="s">
        <v>92</v>
      </c>
      <c r="J1601" t="s">
        <v>355</v>
      </c>
      <c r="K1601" t="s">
        <v>94</v>
      </c>
      <c r="L1601" t="s">
        <v>95</v>
      </c>
      <c r="M1601" t="s">
        <v>35</v>
      </c>
      <c r="N1601" s="1">
        <v>41400</v>
      </c>
      <c r="O1601" t="s">
        <v>129</v>
      </c>
      <c r="P1601" s="3" t="s">
        <v>356</v>
      </c>
      <c r="Q1601" t="s">
        <v>357</v>
      </c>
      <c r="R1601">
        <v>16</v>
      </c>
      <c r="S1601" t="s">
        <v>8182</v>
      </c>
      <c r="T1601" s="2">
        <v>0.01</v>
      </c>
      <c r="U1601" t="s">
        <v>3637</v>
      </c>
      <c r="V1601" t="s">
        <v>8183</v>
      </c>
      <c r="W1601" t="s">
        <v>361</v>
      </c>
      <c r="X1601" t="s">
        <v>8184</v>
      </c>
      <c r="Y1601" s="3">
        <f>VALUE(SUBSTITUTE(Table1[[#This Row],[Order Total]],"$",""))</f>
        <v>263.70999999999998</v>
      </c>
      <c r="Z1601">
        <f>VALUE(SUBSTITUTE(Table1[[#This Row],[Total]],"$",""))</f>
        <v>258.94</v>
      </c>
      <c r="AA1601" s="3">
        <f>Table1[[#This Row],[Order Total Number]]-Table1[[#This Row],[Total Number]]</f>
        <v>4.7699999999999818</v>
      </c>
      <c r="AB1601">
        <f>VALUE(SUBSTITUTE(Table1[[#This Row],[Shipping Cost]],"$",""))</f>
        <v>3.6</v>
      </c>
      <c r="AC1601">
        <f>VALUE(SUBSTITUTE(Table1[[#This Row],[Discount $]],"$",""))</f>
        <v>25.97</v>
      </c>
      <c r="AD1601">
        <f>VALUE(SUBSTITUTE(Table1[[#This Row],[Retail Price]],"$",""))</f>
        <v>5.68</v>
      </c>
      <c r="AE1601" s="4">
        <f>(Table1[[#This Row],[Retail Price Number]]*Table1[[#This Row],[Order Quantity]])-Table1[[#This Row],[Discount $ Number]]+Table1[[#This Row],[Shipping Cost Number]]</f>
        <v>68.509999999999991</v>
      </c>
      <c r="AF1601">
        <f>Table1[[#This Row],[Retail Price Number]]*Table1[[#This Row],[Order Quantity]]-Table1[[#This Row],[Discount $ Number]]</f>
        <v>64.91</v>
      </c>
      <c r="AG1601">
        <f>(Table1[[#This Row],[Retail Price Number]]*Table1[[#This Row],[Order Quantity]])-Table1[[#This Row],[Discount $ Number]]-Table1[[#This Row],[Shipping Cost Number]]</f>
        <v>61.309999999999995</v>
      </c>
      <c r="AH1601">
        <f>Table1[[#This Row],[Retail Price Number]]*Table1[[#This Row],[Order Quantity]]</f>
        <v>90.88</v>
      </c>
      <c r="AI1601">
        <f>YEAR(Table1[[#This Row],[Order Date]])</f>
        <v>2013</v>
      </c>
    </row>
    <row r="1602" spans="1:35" x14ac:dyDescent="0.3">
      <c r="A1602" t="s">
        <v>1067</v>
      </c>
      <c r="B1602" s="1">
        <v>41765</v>
      </c>
      <c r="C1602" t="s">
        <v>1615</v>
      </c>
      <c r="D1602" t="s">
        <v>506</v>
      </c>
      <c r="E1602" t="s">
        <v>27</v>
      </c>
      <c r="F1602" t="s">
        <v>28</v>
      </c>
      <c r="G1602" t="s">
        <v>91</v>
      </c>
      <c r="H1602" t="s">
        <v>62</v>
      </c>
      <c r="I1602" t="s">
        <v>196</v>
      </c>
      <c r="J1602" t="s">
        <v>338</v>
      </c>
      <c r="K1602" t="s">
        <v>94</v>
      </c>
      <c r="L1602" t="s">
        <v>95</v>
      </c>
      <c r="M1602" t="s">
        <v>35</v>
      </c>
      <c r="N1602" s="1">
        <v>41767</v>
      </c>
      <c r="O1602" t="s">
        <v>339</v>
      </c>
      <c r="P1602" s="3" t="s">
        <v>340</v>
      </c>
      <c r="Q1602" t="s">
        <v>341</v>
      </c>
      <c r="R1602">
        <v>17</v>
      </c>
      <c r="S1602" t="s">
        <v>3826</v>
      </c>
      <c r="T1602" s="2">
        <v>0.09</v>
      </c>
      <c r="U1602" t="s">
        <v>3827</v>
      </c>
      <c r="V1602" t="s">
        <v>3774</v>
      </c>
      <c r="W1602" t="s">
        <v>345</v>
      </c>
      <c r="X1602" t="s">
        <v>4415</v>
      </c>
      <c r="Y1602" s="3">
        <f>VALUE(SUBSTITUTE(Table1[[#This Row],[Order Total]],"$",""))</f>
        <v>74.930000000000007</v>
      </c>
      <c r="Z1602">
        <f>VALUE(SUBSTITUTE(Table1[[#This Row],[Total]],"$",""))</f>
        <v>75.680000000000007</v>
      </c>
      <c r="AA1602" s="3">
        <f>Table1[[#This Row],[Order Total Number]]-Table1[[#This Row],[Total Number]]</f>
        <v>-0.75</v>
      </c>
      <c r="AB1602">
        <f>VALUE(SUBSTITUTE(Table1[[#This Row],[Shipping Cost]],"$",""))</f>
        <v>6.98</v>
      </c>
      <c r="AC1602">
        <f>VALUE(SUBSTITUTE(Table1[[#This Row],[Discount $]],"$",""))</f>
        <v>6.52</v>
      </c>
      <c r="AD1602">
        <f>VALUE(SUBSTITUTE(Table1[[#This Row],[Retail Price]],"$",""))</f>
        <v>5.53</v>
      </c>
      <c r="AE1602" s="4">
        <f>(Table1[[#This Row],[Retail Price Number]]*Table1[[#This Row],[Order Quantity]])-Table1[[#This Row],[Discount $ Number]]+Table1[[#This Row],[Shipping Cost Number]]</f>
        <v>94.470000000000013</v>
      </c>
      <c r="AF1602">
        <f>Table1[[#This Row],[Retail Price Number]]*Table1[[#This Row],[Order Quantity]]-Table1[[#This Row],[Discount $ Number]]</f>
        <v>87.490000000000009</v>
      </c>
      <c r="AG1602">
        <f>(Table1[[#This Row],[Retail Price Number]]*Table1[[#This Row],[Order Quantity]])-Table1[[#This Row],[Discount $ Number]]-Table1[[#This Row],[Shipping Cost Number]]</f>
        <v>80.510000000000005</v>
      </c>
      <c r="AH1602">
        <f>Table1[[#This Row],[Retail Price Number]]*Table1[[#This Row],[Order Quantity]]</f>
        <v>94.01</v>
      </c>
      <c r="AI1602">
        <f>YEAR(Table1[[#This Row],[Order Date]])</f>
        <v>2014</v>
      </c>
    </row>
    <row r="1603" spans="1:35" x14ac:dyDescent="0.3">
      <c r="A1603" t="s">
        <v>1067</v>
      </c>
      <c r="B1603" s="1">
        <v>41895</v>
      </c>
      <c r="C1603" t="s">
        <v>798</v>
      </c>
      <c r="D1603" t="s">
        <v>61</v>
      </c>
      <c r="E1603" t="s">
        <v>27</v>
      </c>
      <c r="F1603" t="s">
        <v>28</v>
      </c>
      <c r="G1603" t="s">
        <v>91</v>
      </c>
      <c r="H1603" t="s">
        <v>62</v>
      </c>
      <c r="I1603" t="s">
        <v>121</v>
      </c>
      <c r="J1603" t="s">
        <v>975</v>
      </c>
      <c r="K1603" t="s">
        <v>94</v>
      </c>
      <c r="L1603" t="s">
        <v>34</v>
      </c>
      <c r="M1603" t="s">
        <v>35</v>
      </c>
      <c r="N1603" s="1">
        <v>41899</v>
      </c>
      <c r="O1603" t="s">
        <v>976</v>
      </c>
      <c r="P1603" s="3" t="s">
        <v>977</v>
      </c>
      <c r="Q1603" t="s">
        <v>978</v>
      </c>
      <c r="R1603">
        <v>2</v>
      </c>
      <c r="S1603" t="s">
        <v>8383</v>
      </c>
      <c r="T1603" s="2">
        <v>0.01</v>
      </c>
      <c r="U1603" t="s">
        <v>976</v>
      </c>
      <c r="V1603" t="s">
        <v>8384</v>
      </c>
      <c r="W1603" t="s">
        <v>982</v>
      </c>
      <c r="X1603" t="s">
        <v>8385</v>
      </c>
      <c r="Y1603" s="3">
        <f>VALUE(SUBSTITUTE(Table1[[#This Row],[Order Total]],"$",""))</f>
        <v>410.05</v>
      </c>
      <c r="Z1603">
        <f>VALUE(SUBSTITUTE(Table1[[#This Row],[Total]],"$",""))</f>
        <v>414.54</v>
      </c>
      <c r="AA1603" s="3">
        <f>Table1[[#This Row],[Order Total Number]]-Table1[[#This Row],[Total Number]]</f>
        <v>-4.4900000000000091</v>
      </c>
      <c r="AB1603">
        <f>VALUE(SUBSTITUTE(Table1[[#This Row],[Shipping Cost]],"$",""))</f>
        <v>3.14</v>
      </c>
      <c r="AC1603">
        <f>VALUE(SUBSTITUTE(Table1[[#This Row],[Discount $]],"$",""))</f>
        <v>5.19</v>
      </c>
      <c r="AD1603">
        <f>VALUE(SUBSTITUTE(Table1[[#This Row],[Retail Price]],"$",""))</f>
        <v>12.98</v>
      </c>
      <c r="AE1603" s="4">
        <f>(Table1[[#This Row],[Retail Price Number]]*Table1[[#This Row],[Order Quantity]])-Table1[[#This Row],[Discount $ Number]]+Table1[[#This Row],[Shipping Cost Number]]</f>
        <v>23.91</v>
      </c>
      <c r="AF1603">
        <f>Table1[[#This Row],[Retail Price Number]]*Table1[[#This Row],[Order Quantity]]-Table1[[#This Row],[Discount $ Number]]</f>
        <v>20.77</v>
      </c>
      <c r="AG1603">
        <f>(Table1[[#This Row],[Retail Price Number]]*Table1[[#This Row],[Order Quantity]])-Table1[[#This Row],[Discount $ Number]]-Table1[[#This Row],[Shipping Cost Number]]</f>
        <v>17.63</v>
      </c>
      <c r="AH1603">
        <f>Table1[[#This Row],[Retail Price Number]]*Table1[[#This Row],[Order Quantity]]</f>
        <v>25.96</v>
      </c>
      <c r="AI1603">
        <f>YEAR(Table1[[#This Row],[Order Date]])</f>
        <v>2014</v>
      </c>
    </row>
    <row r="1604" spans="1:35" x14ac:dyDescent="0.3">
      <c r="A1604" t="s">
        <v>1067</v>
      </c>
      <c r="B1604" s="1">
        <v>41765</v>
      </c>
      <c r="C1604" t="s">
        <v>1615</v>
      </c>
      <c r="D1604" t="s">
        <v>506</v>
      </c>
      <c r="E1604" t="s">
        <v>27</v>
      </c>
      <c r="F1604" t="s">
        <v>28</v>
      </c>
      <c r="G1604" t="s">
        <v>77</v>
      </c>
      <c r="H1604" t="s">
        <v>62</v>
      </c>
      <c r="I1604" t="s">
        <v>63</v>
      </c>
      <c r="J1604" t="s">
        <v>366</v>
      </c>
      <c r="K1604" t="s">
        <v>94</v>
      </c>
      <c r="L1604" t="s">
        <v>95</v>
      </c>
      <c r="M1604" t="s">
        <v>35</v>
      </c>
      <c r="N1604" s="1">
        <v>41767</v>
      </c>
      <c r="O1604" t="s">
        <v>367</v>
      </c>
      <c r="P1604" s="3" t="s">
        <v>368</v>
      </c>
      <c r="Q1604" t="s">
        <v>301</v>
      </c>
      <c r="R1604">
        <v>44</v>
      </c>
      <c r="S1604" t="s">
        <v>3668</v>
      </c>
      <c r="T1604" s="2">
        <v>0</v>
      </c>
      <c r="U1604" t="s">
        <v>127</v>
      </c>
      <c r="V1604" t="s">
        <v>3668</v>
      </c>
      <c r="W1604" t="s">
        <v>116</v>
      </c>
      <c r="X1604" t="s">
        <v>3669</v>
      </c>
      <c r="Y1604" s="3">
        <f>VALUE(SUBSTITUTE(Table1[[#This Row],[Order Total]],"$",""))</f>
        <v>89.5</v>
      </c>
      <c r="Z1604">
        <f>VALUE(SUBSTITUTE(Table1[[#This Row],[Total]],"$",""))</f>
        <v>94.97</v>
      </c>
      <c r="AA1604" s="3">
        <f>Table1[[#This Row],[Order Total Number]]-Table1[[#This Row],[Total Number]]</f>
        <v>-5.4699999999999989</v>
      </c>
      <c r="AB1604">
        <f>VALUE(SUBSTITUTE(Table1[[#This Row],[Shipping Cost]],"$",""))</f>
        <v>1.49</v>
      </c>
      <c r="AC1604">
        <f>VALUE(SUBSTITUTE(Table1[[#This Row],[Discount $]],"$",""))</f>
        <v>0</v>
      </c>
      <c r="AD1604">
        <f>VALUE(SUBSTITUTE(Table1[[#This Row],[Retail Price]],"$",""))</f>
        <v>5.98</v>
      </c>
      <c r="AE1604" s="4">
        <f>(Table1[[#This Row],[Retail Price Number]]*Table1[[#This Row],[Order Quantity]])-Table1[[#This Row],[Discount $ Number]]+Table1[[#This Row],[Shipping Cost Number]]</f>
        <v>264.61</v>
      </c>
      <c r="AF1604">
        <f>Table1[[#This Row],[Retail Price Number]]*Table1[[#This Row],[Order Quantity]]-Table1[[#This Row],[Discount $ Number]]</f>
        <v>263.12</v>
      </c>
      <c r="AG1604">
        <f>(Table1[[#This Row],[Retail Price Number]]*Table1[[#This Row],[Order Quantity]])-Table1[[#This Row],[Discount $ Number]]-Table1[[#This Row],[Shipping Cost Number]]</f>
        <v>261.63</v>
      </c>
      <c r="AH1604">
        <f>Table1[[#This Row],[Retail Price Number]]*Table1[[#This Row],[Order Quantity]]</f>
        <v>263.12</v>
      </c>
      <c r="AI1604">
        <f>YEAR(Table1[[#This Row],[Order Date]])</f>
        <v>2014</v>
      </c>
    </row>
    <row r="1605" spans="1:35" x14ac:dyDescent="0.3">
      <c r="A1605" t="s">
        <v>1067</v>
      </c>
      <c r="B1605" s="1">
        <v>41774</v>
      </c>
      <c r="C1605" t="s">
        <v>2719</v>
      </c>
      <c r="D1605" t="s">
        <v>240</v>
      </c>
      <c r="E1605" t="s">
        <v>27</v>
      </c>
      <c r="F1605" t="s">
        <v>28</v>
      </c>
      <c r="G1605" t="s">
        <v>77</v>
      </c>
      <c r="H1605" t="s">
        <v>241</v>
      </c>
      <c r="I1605" t="s">
        <v>121</v>
      </c>
      <c r="J1605" t="s">
        <v>734</v>
      </c>
      <c r="K1605" t="s">
        <v>94</v>
      </c>
      <c r="L1605" t="s">
        <v>109</v>
      </c>
      <c r="M1605" t="s">
        <v>35</v>
      </c>
      <c r="N1605" s="1">
        <v>41775</v>
      </c>
      <c r="O1605" t="s">
        <v>735</v>
      </c>
      <c r="P1605" s="3" t="s">
        <v>736</v>
      </c>
      <c r="Q1605" t="s">
        <v>737</v>
      </c>
      <c r="R1605">
        <v>8</v>
      </c>
      <c r="S1605" t="s">
        <v>3668</v>
      </c>
      <c r="T1605" s="2">
        <v>0.03</v>
      </c>
      <c r="U1605" t="s">
        <v>127</v>
      </c>
      <c r="V1605" t="s">
        <v>3668</v>
      </c>
      <c r="W1605" t="s">
        <v>741</v>
      </c>
      <c r="X1605" t="s">
        <v>3669</v>
      </c>
      <c r="Y1605" s="3">
        <f>VALUE(SUBSTITUTE(Table1[[#This Row],[Order Total]],"$",""))</f>
        <v>89.5</v>
      </c>
      <c r="Z1605">
        <f>VALUE(SUBSTITUTE(Table1[[#This Row],[Total]],"$",""))</f>
        <v>94.97</v>
      </c>
      <c r="AA1605" s="3">
        <f>Table1[[#This Row],[Order Total Number]]-Table1[[#This Row],[Total Number]]</f>
        <v>-5.4699999999999989</v>
      </c>
      <c r="AB1605">
        <f>VALUE(SUBSTITUTE(Table1[[#This Row],[Shipping Cost]],"$",""))</f>
        <v>5.47</v>
      </c>
      <c r="AC1605">
        <f>VALUE(SUBSTITUTE(Table1[[#This Row],[Discount $]],"$",""))</f>
        <v>0</v>
      </c>
      <c r="AD1605">
        <f>VALUE(SUBSTITUTE(Table1[[#This Row],[Retail Price]],"$",""))</f>
        <v>3.58</v>
      </c>
      <c r="AE1605" s="4">
        <f>(Table1[[#This Row],[Retail Price Number]]*Table1[[#This Row],[Order Quantity]])-Table1[[#This Row],[Discount $ Number]]+Table1[[#This Row],[Shipping Cost Number]]</f>
        <v>34.11</v>
      </c>
      <c r="AF1605">
        <f>Table1[[#This Row],[Retail Price Number]]*Table1[[#This Row],[Order Quantity]]-Table1[[#This Row],[Discount $ Number]]</f>
        <v>28.64</v>
      </c>
      <c r="AG1605">
        <f>(Table1[[#This Row],[Retail Price Number]]*Table1[[#This Row],[Order Quantity]])-Table1[[#This Row],[Discount $ Number]]-Table1[[#This Row],[Shipping Cost Number]]</f>
        <v>23.17</v>
      </c>
      <c r="AH1605">
        <f>Table1[[#This Row],[Retail Price Number]]*Table1[[#This Row],[Order Quantity]]</f>
        <v>28.64</v>
      </c>
      <c r="AI1605">
        <f>YEAR(Table1[[#This Row],[Order Date]])</f>
        <v>2014</v>
      </c>
    </row>
    <row r="1606" spans="1:35" x14ac:dyDescent="0.3">
      <c r="A1606" t="s">
        <v>4414</v>
      </c>
      <c r="B1606" s="1">
        <v>41765</v>
      </c>
      <c r="C1606" t="s">
        <v>1615</v>
      </c>
      <c r="D1606" t="s">
        <v>506</v>
      </c>
      <c r="E1606" t="s">
        <v>27</v>
      </c>
      <c r="F1606" t="s">
        <v>28</v>
      </c>
      <c r="G1606" t="s">
        <v>77</v>
      </c>
      <c r="H1606" t="s">
        <v>62</v>
      </c>
      <c r="I1606" t="s">
        <v>63</v>
      </c>
      <c r="J1606" t="s">
        <v>1377</v>
      </c>
      <c r="K1606" t="s">
        <v>94</v>
      </c>
      <c r="L1606" t="s">
        <v>95</v>
      </c>
      <c r="M1606" t="s">
        <v>35</v>
      </c>
      <c r="N1606" s="1">
        <v>41767</v>
      </c>
      <c r="O1606" t="s">
        <v>3451</v>
      </c>
      <c r="P1606" s="3" t="s">
        <v>2368</v>
      </c>
      <c r="Q1606" t="s">
        <v>260</v>
      </c>
      <c r="R1606">
        <v>19</v>
      </c>
      <c r="S1606" t="s">
        <v>3826</v>
      </c>
      <c r="T1606" s="2">
        <v>0</v>
      </c>
      <c r="U1606" t="s">
        <v>3827</v>
      </c>
      <c r="V1606" t="s">
        <v>3774</v>
      </c>
      <c r="W1606" t="s">
        <v>774</v>
      </c>
      <c r="X1606" t="s">
        <v>4415</v>
      </c>
      <c r="Y1606" s="3">
        <f>VALUE(SUBSTITUTE(Table1[[#This Row],[Order Total]],"$",""))</f>
        <v>74.930000000000007</v>
      </c>
      <c r="Z1606">
        <f>VALUE(SUBSTITUTE(Table1[[#This Row],[Total]],"$",""))</f>
        <v>75.680000000000007</v>
      </c>
      <c r="AA1606" s="3">
        <f>Table1[[#This Row],[Order Total Number]]-Table1[[#This Row],[Total Number]]</f>
        <v>-0.75</v>
      </c>
      <c r="AB1606">
        <f>VALUE(SUBSTITUTE(Table1[[#This Row],[Shipping Cost]],"$",""))</f>
        <v>1.86</v>
      </c>
      <c r="AC1606">
        <f>VALUE(SUBSTITUTE(Table1[[#This Row],[Discount $]],"$",""))</f>
        <v>6.52</v>
      </c>
      <c r="AD1606">
        <f>VALUE(SUBSTITUTE(Table1[[#This Row],[Retail Price]],"$",""))</f>
        <v>3.26</v>
      </c>
      <c r="AE1606" s="4">
        <f>(Table1[[#This Row],[Retail Price Number]]*Table1[[#This Row],[Order Quantity]])-Table1[[#This Row],[Discount $ Number]]+Table1[[#This Row],[Shipping Cost Number]]</f>
        <v>57.28</v>
      </c>
      <c r="AF1606">
        <f>Table1[[#This Row],[Retail Price Number]]*Table1[[#This Row],[Order Quantity]]-Table1[[#This Row],[Discount $ Number]]</f>
        <v>55.42</v>
      </c>
      <c r="AG1606">
        <f>(Table1[[#This Row],[Retail Price Number]]*Table1[[#This Row],[Order Quantity]])-Table1[[#This Row],[Discount $ Number]]-Table1[[#This Row],[Shipping Cost Number]]</f>
        <v>53.56</v>
      </c>
      <c r="AH1606">
        <f>Table1[[#This Row],[Retail Price Number]]*Table1[[#This Row],[Order Quantity]]</f>
        <v>61.94</v>
      </c>
      <c r="AI1606">
        <f>YEAR(Table1[[#This Row],[Order Date]])</f>
        <v>2014</v>
      </c>
    </row>
    <row r="1607" spans="1:35" x14ac:dyDescent="0.3">
      <c r="A1607" t="s">
        <v>4414</v>
      </c>
      <c r="B1607" s="1">
        <v>41765</v>
      </c>
      <c r="C1607" t="s">
        <v>1615</v>
      </c>
      <c r="D1607" t="s">
        <v>506</v>
      </c>
      <c r="E1607" t="s">
        <v>27</v>
      </c>
      <c r="F1607" t="s">
        <v>28</v>
      </c>
      <c r="G1607" t="s">
        <v>134</v>
      </c>
      <c r="H1607" t="s">
        <v>62</v>
      </c>
      <c r="I1607" t="s">
        <v>63</v>
      </c>
      <c r="J1607" t="s">
        <v>1737</v>
      </c>
      <c r="K1607" t="s">
        <v>33</v>
      </c>
      <c r="L1607" t="s">
        <v>34</v>
      </c>
      <c r="M1607" t="s">
        <v>35</v>
      </c>
      <c r="N1607" s="1">
        <v>41767</v>
      </c>
      <c r="O1607" t="s">
        <v>1699</v>
      </c>
      <c r="P1607" s="3" t="s">
        <v>1738</v>
      </c>
      <c r="Q1607" t="s">
        <v>36</v>
      </c>
      <c r="R1607">
        <v>20</v>
      </c>
      <c r="S1607" t="s">
        <v>3826</v>
      </c>
      <c r="T1607" s="2">
        <v>0.08</v>
      </c>
      <c r="U1607" t="s">
        <v>3827</v>
      </c>
      <c r="V1607" t="s">
        <v>3774</v>
      </c>
      <c r="W1607" t="s">
        <v>112</v>
      </c>
      <c r="X1607" t="s">
        <v>4415</v>
      </c>
      <c r="Y1607" s="3">
        <f>VALUE(SUBSTITUTE(Table1[[#This Row],[Order Total]],"$",""))</f>
        <v>74.930000000000007</v>
      </c>
      <c r="Z1607">
        <f>VALUE(SUBSTITUTE(Table1[[#This Row],[Total]],"$",""))</f>
        <v>75.680000000000007</v>
      </c>
      <c r="AA1607" s="3">
        <f>Table1[[#This Row],[Order Total Number]]-Table1[[#This Row],[Total Number]]</f>
        <v>-0.75</v>
      </c>
      <c r="AB1607">
        <f>VALUE(SUBSTITUTE(Table1[[#This Row],[Shipping Cost]],"$",""))</f>
        <v>0.75</v>
      </c>
      <c r="AC1607">
        <f>VALUE(SUBSTITUTE(Table1[[#This Row],[Discount $]],"$",""))</f>
        <v>6.52</v>
      </c>
      <c r="AD1607">
        <f>VALUE(SUBSTITUTE(Table1[[#This Row],[Retail Price]],"$",""))</f>
        <v>1.81</v>
      </c>
      <c r="AE1607" s="4">
        <f>(Table1[[#This Row],[Retail Price Number]]*Table1[[#This Row],[Order Quantity]])-Table1[[#This Row],[Discount $ Number]]+Table1[[#This Row],[Shipping Cost Number]]</f>
        <v>30.430000000000003</v>
      </c>
      <c r="AF1607">
        <f>Table1[[#This Row],[Retail Price Number]]*Table1[[#This Row],[Order Quantity]]-Table1[[#This Row],[Discount $ Number]]</f>
        <v>29.680000000000003</v>
      </c>
      <c r="AG1607">
        <f>(Table1[[#This Row],[Retail Price Number]]*Table1[[#This Row],[Order Quantity]])-Table1[[#This Row],[Discount $ Number]]-Table1[[#This Row],[Shipping Cost Number]]</f>
        <v>28.930000000000003</v>
      </c>
      <c r="AH1607">
        <f>Table1[[#This Row],[Retail Price Number]]*Table1[[#This Row],[Order Quantity]]</f>
        <v>36.200000000000003</v>
      </c>
      <c r="AI1607">
        <f>YEAR(Table1[[#This Row],[Order Date]])</f>
        <v>2014</v>
      </c>
    </row>
    <row r="1608" spans="1:35" x14ac:dyDescent="0.3">
      <c r="A1608" t="s">
        <v>4414</v>
      </c>
      <c r="B1608" s="1">
        <v>41765</v>
      </c>
      <c r="C1608" t="s">
        <v>1615</v>
      </c>
      <c r="D1608" t="s">
        <v>506</v>
      </c>
      <c r="E1608" t="s">
        <v>27</v>
      </c>
      <c r="F1608" t="s">
        <v>28</v>
      </c>
      <c r="G1608" t="s">
        <v>91</v>
      </c>
      <c r="H1608" t="s">
        <v>62</v>
      </c>
      <c r="I1608" t="s">
        <v>63</v>
      </c>
      <c r="J1608" t="s">
        <v>1737</v>
      </c>
      <c r="K1608" t="s">
        <v>94</v>
      </c>
      <c r="L1608" t="s">
        <v>34</v>
      </c>
      <c r="M1608" t="s">
        <v>35</v>
      </c>
      <c r="N1608" s="1">
        <v>41767</v>
      </c>
      <c r="O1608" t="s">
        <v>1699</v>
      </c>
      <c r="P1608" s="3" t="s">
        <v>1738</v>
      </c>
      <c r="Q1608" t="s">
        <v>36</v>
      </c>
      <c r="R1608">
        <v>32</v>
      </c>
      <c r="S1608" t="s">
        <v>3826</v>
      </c>
      <c r="T1608" s="2">
        <v>0.1</v>
      </c>
      <c r="U1608" t="s">
        <v>3827</v>
      </c>
      <c r="V1608" t="s">
        <v>3774</v>
      </c>
      <c r="W1608" t="s">
        <v>112</v>
      </c>
      <c r="X1608" t="s">
        <v>4415</v>
      </c>
      <c r="Y1608" s="3">
        <f>VALUE(SUBSTITUTE(Table1[[#This Row],[Order Total]],"$",""))</f>
        <v>74.930000000000007</v>
      </c>
      <c r="Z1608">
        <f>VALUE(SUBSTITUTE(Table1[[#This Row],[Total]],"$",""))</f>
        <v>75.680000000000007</v>
      </c>
      <c r="AA1608" s="3">
        <f>Table1[[#This Row],[Order Total Number]]-Table1[[#This Row],[Total Number]]</f>
        <v>-0.75</v>
      </c>
      <c r="AB1608">
        <f>VALUE(SUBSTITUTE(Table1[[#This Row],[Shipping Cost]],"$",""))</f>
        <v>0.75</v>
      </c>
      <c r="AC1608">
        <f>VALUE(SUBSTITUTE(Table1[[#This Row],[Discount $]],"$",""))</f>
        <v>6.52</v>
      </c>
      <c r="AD1608">
        <f>VALUE(SUBSTITUTE(Table1[[#This Row],[Retail Price]],"$",""))</f>
        <v>1.81</v>
      </c>
      <c r="AE1608" s="4">
        <f>(Table1[[#This Row],[Retail Price Number]]*Table1[[#This Row],[Order Quantity]])-Table1[[#This Row],[Discount $ Number]]+Table1[[#This Row],[Shipping Cost Number]]</f>
        <v>52.150000000000006</v>
      </c>
      <c r="AF1608">
        <f>Table1[[#This Row],[Retail Price Number]]*Table1[[#This Row],[Order Quantity]]-Table1[[#This Row],[Discount $ Number]]</f>
        <v>51.400000000000006</v>
      </c>
      <c r="AG1608">
        <f>(Table1[[#This Row],[Retail Price Number]]*Table1[[#This Row],[Order Quantity]])-Table1[[#This Row],[Discount $ Number]]-Table1[[#This Row],[Shipping Cost Number]]</f>
        <v>50.650000000000006</v>
      </c>
      <c r="AH1608">
        <f>Table1[[#This Row],[Retail Price Number]]*Table1[[#This Row],[Order Quantity]]</f>
        <v>57.92</v>
      </c>
      <c r="AI1608">
        <f>YEAR(Table1[[#This Row],[Order Date]])</f>
        <v>2014</v>
      </c>
    </row>
    <row r="1609" spans="1:35" x14ac:dyDescent="0.3">
      <c r="A1609" t="s">
        <v>4414</v>
      </c>
      <c r="B1609" s="1">
        <v>41765</v>
      </c>
      <c r="C1609" t="s">
        <v>1615</v>
      </c>
      <c r="D1609" t="s">
        <v>506</v>
      </c>
      <c r="E1609" t="s">
        <v>27</v>
      </c>
      <c r="F1609" t="s">
        <v>28</v>
      </c>
      <c r="G1609" t="s">
        <v>77</v>
      </c>
      <c r="H1609" t="s">
        <v>62</v>
      </c>
      <c r="I1609" t="s">
        <v>92</v>
      </c>
      <c r="J1609" t="s">
        <v>1737</v>
      </c>
      <c r="K1609" t="s">
        <v>33</v>
      </c>
      <c r="L1609" t="s">
        <v>34</v>
      </c>
      <c r="M1609" t="s">
        <v>35</v>
      </c>
      <c r="N1609" s="1">
        <v>41767</v>
      </c>
      <c r="O1609" t="s">
        <v>1699</v>
      </c>
      <c r="P1609" s="3" t="s">
        <v>1738</v>
      </c>
      <c r="Q1609" t="s">
        <v>36</v>
      </c>
      <c r="R1609">
        <v>8</v>
      </c>
      <c r="S1609" t="s">
        <v>3826</v>
      </c>
      <c r="T1609" s="2">
        <v>0.05</v>
      </c>
      <c r="U1609" t="s">
        <v>3827</v>
      </c>
      <c r="V1609" t="s">
        <v>3774</v>
      </c>
      <c r="W1609" t="s">
        <v>112</v>
      </c>
      <c r="X1609" t="s">
        <v>4415</v>
      </c>
      <c r="Y1609" s="3">
        <f>VALUE(SUBSTITUTE(Table1[[#This Row],[Order Total]],"$",""))</f>
        <v>74.930000000000007</v>
      </c>
      <c r="Z1609">
        <f>VALUE(SUBSTITUTE(Table1[[#This Row],[Total]],"$",""))</f>
        <v>75.680000000000007</v>
      </c>
      <c r="AA1609" s="3">
        <f>Table1[[#This Row],[Order Total Number]]-Table1[[#This Row],[Total Number]]</f>
        <v>-0.75</v>
      </c>
      <c r="AB1609">
        <f>VALUE(SUBSTITUTE(Table1[[#This Row],[Shipping Cost]],"$",""))</f>
        <v>0.75</v>
      </c>
      <c r="AC1609">
        <f>VALUE(SUBSTITUTE(Table1[[#This Row],[Discount $]],"$",""))</f>
        <v>6.52</v>
      </c>
      <c r="AD1609">
        <f>VALUE(SUBSTITUTE(Table1[[#This Row],[Retail Price]],"$",""))</f>
        <v>1.81</v>
      </c>
      <c r="AE1609" s="4">
        <f>(Table1[[#This Row],[Retail Price Number]]*Table1[[#This Row],[Order Quantity]])-Table1[[#This Row],[Discount $ Number]]+Table1[[#This Row],[Shipping Cost Number]]</f>
        <v>8.7100000000000009</v>
      </c>
      <c r="AF1609">
        <f>Table1[[#This Row],[Retail Price Number]]*Table1[[#This Row],[Order Quantity]]-Table1[[#This Row],[Discount $ Number]]</f>
        <v>7.9600000000000009</v>
      </c>
      <c r="AG1609">
        <f>(Table1[[#This Row],[Retail Price Number]]*Table1[[#This Row],[Order Quantity]])-Table1[[#This Row],[Discount $ Number]]-Table1[[#This Row],[Shipping Cost Number]]</f>
        <v>7.2100000000000009</v>
      </c>
      <c r="AH1609">
        <f>Table1[[#This Row],[Retail Price Number]]*Table1[[#This Row],[Order Quantity]]</f>
        <v>14.48</v>
      </c>
      <c r="AI1609">
        <f>YEAR(Table1[[#This Row],[Order Date]])</f>
        <v>2014</v>
      </c>
    </row>
    <row r="1610" spans="1:35" x14ac:dyDescent="0.3">
      <c r="A1610" t="s">
        <v>4414</v>
      </c>
      <c r="B1610" s="1">
        <v>41765</v>
      </c>
      <c r="C1610" t="s">
        <v>1615</v>
      </c>
      <c r="D1610" t="s">
        <v>506</v>
      </c>
      <c r="E1610" t="s">
        <v>27</v>
      </c>
      <c r="F1610" t="s">
        <v>28</v>
      </c>
      <c r="G1610" t="s">
        <v>77</v>
      </c>
      <c r="H1610" t="s">
        <v>62</v>
      </c>
      <c r="I1610" t="s">
        <v>121</v>
      </c>
      <c r="J1610" t="s">
        <v>12279</v>
      </c>
      <c r="K1610" t="s">
        <v>33</v>
      </c>
      <c r="L1610" t="s">
        <v>50</v>
      </c>
      <c r="M1610" t="s">
        <v>35</v>
      </c>
      <c r="N1610" s="1">
        <v>41767</v>
      </c>
      <c r="O1610" t="s">
        <v>207</v>
      </c>
      <c r="P1610" s="3" t="s">
        <v>208</v>
      </c>
      <c r="Q1610" t="s">
        <v>125</v>
      </c>
      <c r="R1610">
        <v>30</v>
      </c>
      <c r="S1610" t="s">
        <v>3826</v>
      </c>
      <c r="T1610" s="2">
        <v>0.09</v>
      </c>
      <c r="U1610" t="s">
        <v>3827</v>
      </c>
      <c r="V1610" t="s">
        <v>3774</v>
      </c>
      <c r="W1610" t="s">
        <v>212</v>
      </c>
      <c r="X1610" t="s">
        <v>4415</v>
      </c>
      <c r="Y1610" s="3">
        <f>VALUE(SUBSTITUTE(Table1[[#This Row],[Order Total]],"$",""))</f>
        <v>74.930000000000007</v>
      </c>
      <c r="Z1610">
        <f>VALUE(SUBSTITUTE(Table1[[#This Row],[Total]],"$",""))</f>
        <v>75.680000000000007</v>
      </c>
      <c r="AA1610" s="3">
        <f>Table1[[#This Row],[Order Total Number]]-Table1[[#This Row],[Total Number]]</f>
        <v>-0.75</v>
      </c>
      <c r="AB1610">
        <f>VALUE(SUBSTITUTE(Table1[[#This Row],[Shipping Cost]],"$",""))</f>
        <v>7.01</v>
      </c>
      <c r="AC1610">
        <f>VALUE(SUBSTITUTE(Table1[[#This Row],[Discount $]],"$",""))</f>
        <v>6.52</v>
      </c>
      <c r="AD1610">
        <f>VALUE(SUBSTITUTE(Table1[[#This Row],[Retail Price]],"$",""))</f>
        <v>3.89</v>
      </c>
      <c r="AE1610" s="4">
        <f>(Table1[[#This Row],[Retail Price Number]]*Table1[[#This Row],[Order Quantity]])-Table1[[#This Row],[Discount $ Number]]+Table1[[#This Row],[Shipping Cost Number]]</f>
        <v>117.19000000000001</v>
      </c>
      <c r="AF1610">
        <f>Table1[[#This Row],[Retail Price Number]]*Table1[[#This Row],[Order Quantity]]-Table1[[#This Row],[Discount $ Number]]</f>
        <v>110.18</v>
      </c>
      <c r="AG1610">
        <f>(Table1[[#This Row],[Retail Price Number]]*Table1[[#This Row],[Order Quantity]])-Table1[[#This Row],[Discount $ Number]]-Table1[[#This Row],[Shipping Cost Number]]</f>
        <v>103.17</v>
      </c>
      <c r="AH1610">
        <f>Table1[[#This Row],[Retail Price Number]]*Table1[[#This Row],[Order Quantity]]</f>
        <v>116.7</v>
      </c>
      <c r="AI1610">
        <f>YEAR(Table1[[#This Row],[Order Date]])</f>
        <v>2014</v>
      </c>
    </row>
    <row r="1611" spans="1:35" x14ac:dyDescent="0.3">
      <c r="A1611" t="s">
        <v>4414</v>
      </c>
      <c r="B1611" s="1">
        <v>41765</v>
      </c>
      <c r="C1611" t="s">
        <v>1615</v>
      </c>
      <c r="D1611" t="s">
        <v>506</v>
      </c>
      <c r="E1611" t="s">
        <v>27</v>
      </c>
      <c r="F1611" t="s">
        <v>28</v>
      </c>
      <c r="G1611" t="s">
        <v>134</v>
      </c>
      <c r="H1611" t="s">
        <v>62</v>
      </c>
      <c r="I1611" t="s">
        <v>31</v>
      </c>
      <c r="J1611" t="s">
        <v>1737</v>
      </c>
      <c r="K1611" t="s">
        <v>94</v>
      </c>
      <c r="L1611" t="s">
        <v>34</v>
      </c>
      <c r="M1611" t="s">
        <v>35</v>
      </c>
      <c r="N1611" s="1">
        <v>41767</v>
      </c>
      <c r="O1611" t="s">
        <v>1699</v>
      </c>
      <c r="P1611" s="3" t="s">
        <v>1738</v>
      </c>
      <c r="Q1611" t="s">
        <v>36</v>
      </c>
      <c r="R1611">
        <v>10</v>
      </c>
      <c r="S1611" t="s">
        <v>3826</v>
      </c>
      <c r="T1611" s="2">
        <v>0.06</v>
      </c>
      <c r="U1611" t="s">
        <v>3827</v>
      </c>
      <c r="V1611" t="s">
        <v>3774</v>
      </c>
      <c r="W1611" t="s">
        <v>112</v>
      </c>
      <c r="X1611" t="s">
        <v>4415</v>
      </c>
      <c r="Y1611" s="3">
        <f>VALUE(SUBSTITUTE(Table1[[#This Row],[Order Total]],"$",""))</f>
        <v>74.930000000000007</v>
      </c>
      <c r="Z1611">
        <f>VALUE(SUBSTITUTE(Table1[[#This Row],[Total]],"$",""))</f>
        <v>75.680000000000007</v>
      </c>
      <c r="AA1611" s="3">
        <f>Table1[[#This Row],[Order Total Number]]-Table1[[#This Row],[Total Number]]</f>
        <v>-0.75</v>
      </c>
      <c r="AB1611">
        <f>VALUE(SUBSTITUTE(Table1[[#This Row],[Shipping Cost]],"$",""))</f>
        <v>0.75</v>
      </c>
      <c r="AC1611">
        <f>VALUE(SUBSTITUTE(Table1[[#This Row],[Discount $]],"$",""))</f>
        <v>6.52</v>
      </c>
      <c r="AD1611">
        <f>VALUE(SUBSTITUTE(Table1[[#This Row],[Retail Price]],"$",""))</f>
        <v>1.81</v>
      </c>
      <c r="AE1611" s="4">
        <f>(Table1[[#This Row],[Retail Price Number]]*Table1[[#This Row],[Order Quantity]])-Table1[[#This Row],[Discount $ Number]]+Table1[[#This Row],[Shipping Cost Number]]</f>
        <v>12.330000000000002</v>
      </c>
      <c r="AF1611">
        <f>Table1[[#This Row],[Retail Price Number]]*Table1[[#This Row],[Order Quantity]]-Table1[[#This Row],[Discount $ Number]]</f>
        <v>11.580000000000002</v>
      </c>
      <c r="AG1611">
        <f>(Table1[[#This Row],[Retail Price Number]]*Table1[[#This Row],[Order Quantity]])-Table1[[#This Row],[Discount $ Number]]-Table1[[#This Row],[Shipping Cost Number]]</f>
        <v>10.830000000000002</v>
      </c>
      <c r="AH1611">
        <f>Table1[[#This Row],[Retail Price Number]]*Table1[[#This Row],[Order Quantity]]</f>
        <v>18.100000000000001</v>
      </c>
      <c r="AI1611">
        <f>YEAR(Table1[[#This Row],[Order Date]])</f>
        <v>2014</v>
      </c>
    </row>
    <row r="1612" spans="1:35" x14ac:dyDescent="0.3">
      <c r="A1612" t="s">
        <v>3778</v>
      </c>
      <c r="B1612" s="1">
        <v>41581</v>
      </c>
      <c r="C1612" t="s">
        <v>3779</v>
      </c>
      <c r="D1612" t="s">
        <v>264</v>
      </c>
      <c r="E1612" t="s">
        <v>27</v>
      </c>
      <c r="F1612" t="s">
        <v>28</v>
      </c>
      <c r="G1612" t="s">
        <v>77</v>
      </c>
      <c r="H1612" t="s">
        <v>30</v>
      </c>
      <c r="I1612" t="s">
        <v>31</v>
      </c>
      <c r="J1612" t="s">
        <v>366</v>
      </c>
      <c r="K1612" t="s">
        <v>94</v>
      </c>
      <c r="L1612" t="s">
        <v>109</v>
      </c>
      <c r="M1612" t="s">
        <v>156</v>
      </c>
      <c r="N1612" s="1">
        <v>41581</v>
      </c>
      <c r="O1612" t="s">
        <v>367</v>
      </c>
      <c r="P1612" s="3" t="s">
        <v>368</v>
      </c>
      <c r="Q1612" t="s">
        <v>301</v>
      </c>
      <c r="R1612">
        <v>11</v>
      </c>
      <c r="S1612" t="s">
        <v>3780</v>
      </c>
      <c r="T1612" s="2">
        <v>0.03</v>
      </c>
      <c r="U1612" t="s">
        <v>3781</v>
      </c>
      <c r="V1612" t="s">
        <v>3782</v>
      </c>
      <c r="W1612" t="s">
        <v>116</v>
      </c>
      <c r="X1612" t="s">
        <v>3783</v>
      </c>
      <c r="Y1612" s="3">
        <f>VALUE(SUBSTITUTE(Table1[[#This Row],[Order Total]],"$",""))</f>
        <v>520.69000000000005</v>
      </c>
      <c r="Z1612">
        <f>VALUE(SUBSTITUTE(Table1[[#This Row],[Total]],"$",""))</f>
        <v>61.48</v>
      </c>
      <c r="AA1612" s="3">
        <f>Table1[[#This Row],[Order Total Number]]-Table1[[#This Row],[Total Number]]</f>
        <v>459.21000000000004</v>
      </c>
      <c r="AB1612">
        <f>VALUE(SUBSTITUTE(Table1[[#This Row],[Shipping Cost]],"$",""))</f>
        <v>1.49</v>
      </c>
      <c r="AC1612">
        <f>VALUE(SUBSTITUTE(Table1[[#This Row],[Discount $]],"$",""))</f>
        <v>26.94</v>
      </c>
      <c r="AD1612">
        <f>VALUE(SUBSTITUTE(Table1[[#This Row],[Retail Price]],"$",""))</f>
        <v>5.98</v>
      </c>
      <c r="AE1612" s="4">
        <f>(Table1[[#This Row],[Retail Price Number]]*Table1[[#This Row],[Order Quantity]])-Table1[[#This Row],[Discount $ Number]]+Table1[[#This Row],[Shipping Cost Number]]</f>
        <v>40.330000000000005</v>
      </c>
      <c r="AF1612">
        <f>Table1[[#This Row],[Retail Price Number]]*Table1[[#This Row],[Order Quantity]]-Table1[[#This Row],[Discount $ Number]]</f>
        <v>38.840000000000003</v>
      </c>
      <c r="AG1612">
        <f>(Table1[[#This Row],[Retail Price Number]]*Table1[[#This Row],[Order Quantity]])-Table1[[#This Row],[Discount $ Number]]-Table1[[#This Row],[Shipping Cost Number]]</f>
        <v>37.35</v>
      </c>
      <c r="AH1612">
        <f>Table1[[#This Row],[Retail Price Number]]*Table1[[#This Row],[Order Quantity]]</f>
        <v>65.78</v>
      </c>
      <c r="AI1612">
        <f>YEAR(Table1[[#This Row],[Order Date]])</f>
        <v>2013</v>
      </c>
    </row>
    <row r="1613" spans="1:35" x14ac:dyDescent="0.3">
      <c r="A1613" t="s">
        <v>3778</v>
      </c>
      <c r="B1613" s="1">
        <v>42657</v>
      </c>
      <c r="C1613" t="s">
        <v>1387</v>
      </c>
      <c r="D1613" t="s">
        <v>174</v>
      </c>
      <c r="E1613" t="s">
        <v>27</v>
      </c>
      <c r="F1613" t="s">
        <v>28</v>
      </c>
      <c r="G1613" t="s">
        <v>29</v>
      </c>
      <c r="H1613" t="s">
        <v>78</v>
      </c>
      <c r="I1613" t="s">
        <v>196</v>
      </c>
      <c r="J1613" t="s">
        <v>853</v>
      </c>
      <c r="K1613" t="s">
        <v>94</v>
      </c>
      <c r="L1613" t="s">
        <v>95</v>
      </c>
      <c r="M1613" t="s">
        <v>35</v>
      </c>
      <c r="N1613" s="1">
        <v>42668</v>
      </c>
      <c r="O1613" t="s">
        <v>854</v>
      </c>
      <c r="P1613" s="3" t="s">
        <v>855</v>
      </c>
      <c r="Q1613" t="s">
        <v>856</v>
      </c>
      <c r="R1613">
        <v>32</v>
      </c>
      <c r="S1613" t="s">
        <v>5520</v>
      </c>
      <c r="T1613" s="2">
        <v>0.01</v>
      </c>
      <c r="U1613" t="s">
        <v>5521</v>
      </c>
      <c r="V1613" t="s">
        <v>5522</v>
      </c>
      <c r="W1613" t="s">
        <v>618</v>
      </c>
      <c r="X1613" t="s">
        <v>5523</v>
      </c>
      <c r="Y1613" s="3">
        <f>VALUE(SUBSTITUTE(Table1[[#This Row],[Order Total]],"$",""))</f>
        <v>2702.35</v>
      </c>
      <c r="Z1613">
        <f>VALUE(SUBSTITUTE(Table1[[#This Row],[Total]],"$",""))</f>
        <v>2756.22</v>
      </c>
      <c r="AA1613" s="3">
        <f>Table1[[#This Row],[Order Total Number]]-Table1[[#This Row],[Total Number]]</f>
        <v>-53.869999999999891</v>
      </c>
      <c r="AB1613">
        <f>VALUE(SUBSTITUTE(Table1[[#This Row],[Shipping Cost]],"$",""))</f>
        <v>24.49</v>
      </c>
      <c r="AC1613">
        <f>VALUE(SUBSTITUTE(Table1[[#This Row],[Discount $]],"$",""))</f>
        <v>143.84</v>
      </c>
      <c r="AD1613">
        <f>VALUE(SUBSTITUTE(Table1[[#This Row],[Retail Price]],"$",""))</f>
        <v>599.99</v>
      </c>
      <c r="AE1613" s="4">
        <f>(Table1[[#This Row],[Retail Price Number]]*Table1[[#This Row],[Order Quantity]])-Table1[[#This Row],[Discount $ Number]]+Table1[[#This Row],[Shipping Cost Number]]</f>
        <v>19080.330000000002</v>
      </c>
      <c r="AF1613">
        <f>Table1[[#This Row],[Retail Price Number]]*Table1[[#This Row],[Order Quantity]]-Table1[[#This Row],[Discount $ Number]]</f>
        <v>19055.84</v>
      </c>
      <c r="AG1613">
        <f>(Table1[[#This Row],[Retail Price Number]]*Table1[[#This Row],[Order Quantity]])-Table1[[#This Row],[Discount $ Number]]-Table1[[#This Row],[Shipping Cost Number]]</f>
        <v>19031.349999999999</v>
      </c>
      <c r="AH1613">
        <f>Table1[[#This Row],[Retail Price Number]]*Table1[[#This Row],[Order Quantity]]</f>
        <v>19199.68</v>
      </c>
      <c r="AI1613">
        <f>YEAR(Table1[[#This Row],[Order Date]])</f>
        <v>2016</v>
      </c>
    </row>
    <row r="1614" spans="1:35" x14ac:dyDescent="0.3">
      <c r="A1614" t="s">
        <v>3778</v>
      </c>
      <c r="B1614" s="1">
        <v>41832</v>
      </c>
      <c r="C1614" t="s">
        <v>2506</v>
      </c>
      <c r="D1614" t="s">
        <v>1005</v>
      </c>
      <c r="E1614" t="s">
        <v>27</v>
      </c>
      <c r="F1614" t="s">
        <v>28</v>
      </c>
      <c r="G1614" t="s">
        <v>91</v>
      </c>
      <c r="H1614" t="s">
        <v>281</v>
      </c>
      <c r="I1614" t="s">
        <v>121</v>
      </c>
      <c r="J1614" t="s">
        <v>1813</v>
      </c>
      <c r="K1614" t="s">
        <v>33</v>
      </c>
      <c r="L1614" t="s">
        <v>34</v>
      </c>
      <c r="M1614" t="s">
        <v>35</v>
      </c>
      <c r="N1614" s="1">
        <v>41834</v>
      </c>
      <c r="O1614" t="s">
        <v>1814</v>
      </c>
      <c r="P1614" s="3" t="s">
        <v>1815</v>
      </c>
      <c r="Q1614" t="s">
        <v>1107</v>
      </c>
      <c r="R1614">
        <v>27</v>
      </c>
      <c r="S1614" t="s">
        <v>1168</v>
      </c>
      <c r="T1614" s="2">
        <v>0.05</v>
      </c>
      <c r="U1614" t="s">
        <v>127</v>
      </c>
      <c r="V1614" t="s">
        <v>1168</v>
      </c>
      <c r="W1614" t="s">
        <v>1587</v>
      </c>
      <c r="X1614" t="s">
        <v>1987</v>
      </c>
      <c r="Y1614" s="3">
        <f>VALUE(SUBSTITUTE(Table1[[#This Row],[Order Total]],"$",""))</f>
        <v>258.3</v>
      </c>
      <c r="Z1614">
        <f>VALUE(SUBSTITUTE(Table1[[#This Row],[Total]],"$",""))</f>
        <v>263.31</v>
      </c>
      <c r="AA1614" s="3">
        <f>Table1[[#This Row],[Order Total Number]]-Table1[[#This Row],[Total Number]]</f>
        <v>-5.0099999999999909</v>
      </c>
      <c r="AB1614">
        <f>VALUE(SUBSTITUTE(Table1[[#This Row],[Shipping Cost]],"$",""))</f>
        <v>5.01</v>
      </c>
      <c r="AC1614">
        <f>VALUE(SUBSTITUTE(Table1[[#This Row],[Discount $]],"$",""))</f>
        <v>0</v>
      </c>
      <c r="AD1614">
        <f>VALUE(SUBSTITUTE(Table1[[#This Row],[Retail Price]],"$",""))</f>
        <v>5.74</v>
      </c>
      <c r="AE1614" s="4">
        <f>(Table1[[#This Row],[Retail Price Number]]*Table1[[#This Row],[Order Quantity]])-Table1[[#This Row],[Discount $ Number]]+Table1[[#This Row],[Shipping Cost Number]]</f>
        <v>159.99</v>
      </c>
      <c r="AF1614">
        <f>Table1[[#This Row],[Retail Price Number]]*Table1[[#This Row],[Order Quantity]]-Table1[[#This Row],[Discount $ Number]]</f>
        <v>154.98000000000002</v>
      </c>
      <c r="AG1614">
        <f>(Table1[[#This Row],[Retail Price Number]]*Table1[[#This Row],[Order Quantity]])-Table1[[#This Row],[Discount $ Number]]-Table1[[#This Row],[Shipping Cost Number]]</f>
        <v>149.97000000000003</v>
      </c>
      <c r="AH1614">
        <f>Table1[[#This Row],[Retail Price Number]]*Table1[[#This Row],[Order Quantity]]</f>
        <v>154.98000000000002</v>
      </c>
      <c r="AI1614">
        <f>YEAR(Table1[[#This Row],[Order Date]])</f>
        <v>2014</v>
      </c>
    </row>
    <row r="1615" spans="1:35" x14ac:dyDescent="0.3">
      <c r="A1615" t="s">
        <v>3778</v>
      </c>
      <c r="B1615" s="1">
        <v>42397</v>
      </c>
      <c r="C1615" t="s">
        <v>3002</v>
      </c>
      <c r="D1615" t="s">
        <v>3003</v>
      </c>
      <c r="E1615" t="s">
        <v>27</v>
      </c>
      <c r="F1615" t="s">
        <v>28</v>
      </c>
      <c r="G1615" t="s">
        <v>134</v>
      </c>
      <c r="H1615" t="s">
        <v>78</v>
      </c>
      <c r="I1615" t="s">
        <v>121</v>
      </c>
      <c r="J1615" t="s">
        <v>1853</v>
      </c>
      <c r="K1615" t="s">
        <v>94</v>
      </c>
      <c r="L1615" t="s">
        <v>34</v>
      </c>
      <c r="M1615" t="s">
        <v>35</v>
      </c>
      <c r="N1615" s="1">
        <v>42398</v>
      </c>
      <c r="O1615" t="s">
        <v>1854</v>
      </c>
      <c r="P1615" s="3" t="s">
        <v>1855</v>
      </c>
      <c r="Q1615" t="s">
        <v>1856</v>
      </c>
      <c r="R1615">
        <v>16</v>
      </c>
      <c r="S1615" t="s">
        <v>434</v>
      </c>
      <c r="T1615" s="2">
        <v>0</v>
      </c>
      <c r="U1615" t="s">
        <v>10688</v>
      </c>
      <c r="V1615" t="s">
        <v>915</v>
      </c>
      <c r="W1615" t="s">
        <v>165</v>
      </c>
      <c r="X1615" t="s">
        <v>10689</v>
      </c>
      <c r="Y1615" s="3">
        <f>VALUE(SUBSTITUTE(Table1[[#This Row],[Order Total]],"$",""))</f>
        <v>2216.6999999999998</v>
      </c>
      <c r="Z1615">
        <f>VALUE(SUBSTITUTE(Table1[[#This Row],[Total]],"$",""))</f>
        <v>2219.31</v>
      </c>
      <c r="AA1615" s="3">
        <f>Table1[[#This Row],[Order Total Number]]-Table1[[#This Row],[Total Number]]</f>
        <v>-2.6100000000001273</v>
      </c>
      <c r="AB1615">
        <f>VALUE(SUBSTITUTE(Table1[[#This Row],[Shipping Cost]],"$",""))</f>
        <v>4</v>
      </c>
      <c r="AC1615">
        <f>VALUE(SUBSTITUTE(Table1[[#This Row],[Discount $]],"$",""))</f>
        <v>46.32</v>
      </c>
      <c r="AD1615">
        <f>VALUE(SUBSTITUTE(Table1[[#This Row],[Retail Price]],"$",""))</f>
        <v>152.47999999999999</v>
      </c>
      <c r="AE1615" s="4">
        <f>(Table1[[#This Row],[Retail Price Number]]*Table1[[#This Row],[Order Quantity]])-Table1[[#This Row],[Discount $ Number]]+Table1[[#This Row],[Shipping Cost Number]]</f>
        <v>2397.3599999999997</v>
      </c>
      <c r="AF1615">
        <f>Table1[[#This Row],[Retail Price Number]]*Table1[[#This Row],[Order Quantity]]-Table1[[#This Row],[Discount $ Number]]</f>
        <v>2393.3599999999997</v>
      </c>
      <c r="AG1615">
        <f>(Table1[[#This Row],[Retail Price Number]]*Table1[[#This Row],[Order Quantity]])-Table1[[#This Row],[Discount $ Number]]-Table1[[#This Row],[Shipping Cost Number]]</f>
        <v>2389.3599999999997</v>
      </c>
      <c r="AH1615">
        <f>Table1[[#This Row],[Retail Price Number]]*Table1[[#This Row],[Order Quantity]]</f>
        <v>2439.6799999999998</v>
      </c>
      <c r="AI1615">
        <f>YEAR(Table1[[#This Row],[Order Date]])</f>
        <v>2016</v>
      </c>
    </row>
    <row r="1616" spans="1:35" x14ac:dyDescent="0.3">
      <c r="A1616" t="s">
        <v>3778</v>
      </c>
      <c r="B1616" s="1">
        <v>41723</v>
      </c>
      <c r="C1616" t="s">
        <v>12304</v>
      </c>
      <c r="D1616" t="s">
        <v>2482</v>
      </c>
      <c r="E1616" t="s">
        <v>27</v>
      </c>
      <c r="F1616" t="s">
        <v>28</v>
      </c>
      <c r="G1616" t="s">
        <v>77</v>
      </c>
      <c r="H1616" t="s">
        <v>281</v>
      </c>
      <c r="I1616" t="s">
        <v>196</v>
      </c>
      <c r="J1616" t="s">
        <v>1813</v>
      </c>
      <c r="K1616" t="s">
        <v>723</v>
      </c>
      <c r="L1616" t="s">
        <v>109</v>
      </c>
      <c r="M1616" t="s">
        <v>35</v>
      </c>
      <c r="N1616" s="1">
        <v>41724</v>
      </c>
      <c r="O1616" t="s">
        <v>1814</v>
      </c>
      <c r="P1616" s="3" t="s">
        <v>1815</v>
      </c>
      <c r="Q1616" t="s">
        <v>1107</v>
      </c>
      <c r="R1616">
        <v>7</v>
      </c>
      <c r="S1616" t="s">
        <v>1168</v>
      </c>
      <c r="T1616" s="2">
        <v>0.01</v>
      </c>
      <c r="U1616" t="s">
        <v>127</v>
      </c>
      <c r="V1616" t="s">
        <v>1168</v>
      </c>
      <c r="W1616" t="s">
        <v>1587</v>
      </c>
      <c r="X1616" t="s">
        <v>1987</v>
      </c>
      <c r="Y1616" s="3">
        <f>VALUE(SUBSTITUTE(Table1[[#This Row],[Order Total]],"$",""))</f>
        <v>258.3</v>
      </c>
      <c r="Z1616">
        <f>VALUE(SUBSTITUTE(Table1[[#This Row],[Total]],"$",""))</f>
        <v>263.31</v>
      </c>
      <c r="AA1616" s="3">
        <f>Table1[[#This Row],[Order Total Number]]-Table1[[#This Row],[Total Number]]</f>
        <v>-5.0099999999999909</v>
      </c>
      <c r="AB1616">
        <f>VALUE(SUBSTITUTE(Table1[[#This Row],[Shipping Cost]],"$",""))</f>
        <v>5.01</v>
      </c>
      <c r="AC1616">
        <f>VALUE(SUBSTITUTE(Table1[[#This Row],[Discount $]],"$",""))</f>
        <v>0</v>
      </c>
      <c r="AD1616">
        <f>VALUE(SUBSTITUTE(Table1[[#This Row],[Retail Price]],"$",""))</f>
        <v>5.74</v>
      </c>
      <c r="AE1616" s="4">
        <f>(Table1[[#This Row],[Retail Price Number]]*Table1[[#This Row],[Order Quantity]])-Table1[[#This Row],[Discount $ Number]]+Table1[[#This Row],[Shipping Cost Number]]</f>
        <v>45.19</v>
      </c>
      <c r="AF1616">
        <f>Table1[[#This Row],[Retail Price Number]]*Table1[[#This Row],[Order Quantity]]-Table1[[#This Row],[Discount $ Number]]</f>
        <v>40.18</v>
      </c>
      <c r="AG1616">
        <f>(Table1[[#This Row],[Retail Price Number]]*Table1[[#This Row],[Order Quantity]])-Table1[[#This Row],[Discount $ Number]]-Table1[[#This Row],[Shipping Cost Number]]</f>
        <v>35.17</v>
      </c>
      <c r="AH1616">
        <f>Table1[[#This Row],[Retail Price Number]]*Table1[[#This Row],[Order Quantity]]</f>
        <v>40.18</v>
      </c>
      <c r="AI1616">
        <f>YEAR(Table1[[#This Row],[Order Date]])</f>
        <v>2014</v>
      </c>
    </row>
    <row r="1617" spans="1:35" x14ac:dyDescent="0.3">
      <c r="A1617" t="s">
        <v>1782</v>
      </c>
      <c r="B1617" s="1">
        <v>41798</v>
      </c>
      <c r="C1617" t="s">
        <v>143</v>
      </c>
      <c r="D1617" t="s">
        <v>144</v>
      </c>
      <c r="E1617" t="s">
        <v>46</v>
      </c>
      <c r="F1617" t="s">
        <v>47</v>
      </c>
      <c r="G1617" t="s">
        <v>134</v>
      </c>
      <c r="H1617" t="s">
        <v>107</v>
      </c>
      <c r="I1617" t="s">
        <v>196</v>
      </c>
      <c r="J1617" t="s">
        <v>875</v>
      </c>
      <c r="K1617" t="s">
        <v>94</v>
      </c>
      <c r="L1617" t="s">
        <v>95</v>
      </c>
      <c r="M1617" t="s">
        <v>156</v>
      </c>
      <c r="N1617" s="1">
        <v>41800</v>
      </c>
      <c r="O1617" t="s">
        <v>876</v>
      </c>
      <c r="P1617" s="3" t="s">
        <v>877</v>
      </c>
      <c r="Q1617" t="s">
        <v>878</v>
      </c>
      <c r="R1617">
        <v>31</v>
      </c>
      <c r="S1617" t="s">
        <v>1783</v>
      </c>
      <c r="T1617" s="2">
        <v>0.01</v>
      </c>
      <c r="U1617" t="s">
        <v>512</v>
      </c>
      <c r="V1617" t="s">
        <v>1784</v>
      </c>
      <c r="W1617" t="s">
        <v>881</v>
      </c>
      <c r="X1617" t="s">
        <v>1785</v>
      </c>
      <c r="Y1617" s="3">
        <f>VALUE(SUBSTITUTE(Table1[[#This Row],[Order Total]],"$",""))</f>
        <v>747.47</v>
      </c>
      <c r="Z1617">
        <f>VALUE(SUBSTITUTE(Table1[[#This Row],[Total]],"$",""))</f>
        <v>837.87</v>
      </c>
      <c r="AA1617" s="3">
        <f>Table1[[#This Row],[Order Total Number]]-Table1[[#This Row],[Total Number]]</f>
        <v>-90.399999999999977</v>
      </c>
      <c r="AB1617">
        <f>VALUE(SUBSTITUTE(Table1[[#This Row],[Shipping Cost]],"$",""))</f>
        <v>6.5</v>
      </c>
      <c r="AC1617">
        <f>VALUE(SUBSTITUTE(Table1[[#This Row],[Discount $]],"$",""))</f>
        <v>7.45</v>
      </c>
      <c r="AD1617">
        <f>VALUE(SUBSTITUTE(Table1[[#This Row],[Retail Price]],"$",""))</f>
        <v>30.98</v>
      </c>
      <c r="AE1617" s="4">
        <f>(Table1[[#This Row],[Retail Price Number]]*Table1[[#This Row],[Order Quantity]])-Table1[[#This Row],[Discount $ Number]]+Table1[[#This Row],[Shipping Cost Number]]</f>
        <v>959.43</v>
      </c>
      <c r="AF1617">
        <f>Table1[[#This Row],[Retail Price Number]]*Table1[[#This Row],[Order Quantity]]-Table1[[#This Row],[Discount $ Number]]</f>
        <v>952.93</v>
      </c>
      <c r="AG1617">
        <f>(Table1[[#This Row],[Retail Price Number]]*Table1[[#This Row],[Order Quantity]])-Table1[[#This Row],[Discount $ Number]]-Table1[[#This Row],[Shipping Cost Number]]</f>
        <v>946.43</v>
      </c>
      <c r="AH1617">
        <f>Table1[[#This Row],[Retail Price Number]]*Table1[[#This Row],[Order Quantity]]</f>
        <v>960.38</v>
      </c>
      <c r="AI1617">
        <f>YEAR(Table1[[#This Row],[Order Date]])</f>
        <v>2014</v>
      </c>
    </row>
    <row r="1618" spans="1:35" x14ac:dyDescent="0.3">
      <c r="A1618" t="s">
        <v>1782</v>
      </c>
      <c r="B1618" s="1">
        <v>41961</v>
      </c>
      <c r="C1618" t="s">
        <v>4012</v>
      </c>
      <c r="D1618" t="s">
        <v>591</v>
      </c>
      <c r="E1618" t="s">
        <v>27</v>
      </c>
      <c r="F1618" t="s">
        <v>28</v>
      </c>
      <c r="G1618" t="s">
        <v>77</v>
      </c>
      <c r="H1618" t="s">
        <v>241</v>
      </c>
      <c r="I1618" t="s">
        <v>196</v>
      </c>
      <c r="J1618" t="s">
        <v>1938</v>
      </c>
      <c r="K1618" t="s">
        <v>94</v>
      </c>
      <c r="L1618" t="s">
        <v>95</v>
      </c>
      <c r="M1618" t="s">
        <v>35</v>
      </c>
      <c r="N1618" s="1">
        <v>41963</v>
      </c>
      <c r="O1618" t="s">
        <v>1939</v>
      </c>
      <c r="P1618" s="3" t="s">
        <v>877</v>
      </c>
      <c r="Q1618" t="s">
        <v>1239</v>
      </c>
      <c r="R1618">
        <v>18</v>
      </c>
      <c r="S1618" t="s">
        <v>4033</v>
      </c>
      <c r="T1618" s="2">
        <v>0.04</v>
      </c>
      <c r="U1618" t="s">
        <v>4034</v>
      </c>
      <c r="V1618" t="s">
        <v>4035</v>
      </c>
      <c r="W1618" t="s">
        <v>1942</v>
      </c>
      <c r="X1618" t="s">
        <v>4036</v>
      </c>
      <c r="Y1618" s="3">
        <f>VALUE(SUBSTITUTE(Table1[[#This Row],[Order Total]],"$",""))</f>
        <v>472.7</v>
      </c>
      <c r="Z1618">
        <f>VALUE(SUBSTITUTE(Table1[[#This Row],[Total]],"$",""))</f>
        <v>485.76</v>
      </c>
      <c r="AA1618" s="3">
        <f>Table1[[#This Row],[Order Total Number]]-Table1[[#This Row],[Total Number]]</f>
        <v>-13.060000000000002</v>
      </c>
      <c r="AB1618">
        <f>VALUE(SUBSTITUTE(Table1[[#This Row],[Shipping Cost]],"$",""))</f>
        <v>19.510000000000002</v>
      </c>
      <c r="AC1618">
        <f>VALUE(SUBSTITUTE(Table1[[#This Row],[Discount $]],"$",""))</f>
        <v>18.86</v>
      </c>
      <c r="AD1618">
        <f>VALUE(SUBSTITUTE(Table1[[#This Row],[Retail Price]],"$",""))</f>
        <v>30.98</v>
      </c>
      <c r="AE1618" s="4">
        <f>(Table1[[#This Row],[Retail Price Number]]*Table1[[#This Row],[Order Quantity]])-Table1[[#This Row],[Discount $ Number]]+Table1[[#This Row],[Shipping Cost Number]]</f>
        <v>558.29</v>
      </c>
      <c r="AF1618">
        <f>Table1[[#This Row],[Retail Price Number]]*Table1[[#This Row],[Order Quantity]]-Table1[[#This Row],[Discount $ Number]]</f>
        <v>538.78</v>
      </c>
      <c r="AG1618">
        <f>(Table1[[#This Row],[Retail Price Number]]*Table1[[#This Row],[Order Quantity]])-Table1[[#This Row],[Discount $ Number]]-Table1[[#This Row],[Shipping Cost Number]]</f>
        <v>519.27</v>
      </c>
      <c r="AH1618">
        <f>Table1[[#This Row],[Retail Price Number]]*Table1[[#This Row],[Order Quantity]]</f>
        <v>557.64</v>
      </c>
      <c r="AI1618">
        <f>YEAR(Table1[[#This Row],[Order Date]])</f>
        <v>2014</v>
      </c>
    </row>
    <row r="1619" spans="1:35" x14ac:dyDescent="0.3">
      <c r="A1619" t="s">
        <v>1782</v>
      </c>
      <c r="B1619" s="1">
        <v>41858</v>
      </c>
      <c r="C1619" t="s">
        <v>458</v>
      </c>
      <c r="D1619" t="s">
        <v>61</v>
      </c>
      <c r="E1619" t="s">
        <v>27</v>
      </c>
      <c r="F1619" t="s">
        <v>28</v>
      </c>
      <c r="G1619" t="s">
        <v>134</v>
      </c>
      <c r="H1619" t="s">
        <v>62</v>
      </c>
      <c r="I1619" t="s">
        <v>63</v>
      </c>
      <c r="J1619" t="s">
        <v>64</v>
      </c>
      <c r="K1619" t="s">
        <v>94</v>
      </c>
      <c r="L1619" t="s">
        <v>95</v>
      </c>
      <c r="M1619" t="s">
        <v>35</v>
      </c>
      <c r="N1619" s="1">
        <v>41860</v>
      </c>
      <c r="O1619" t="s">
        <v>66</v>
      </c>
      <c r="P1619" s="3" t="s">
        <v>67</v>
      </c>
      <c r="Q1619" t="s">
        <v>68</v>
      </c>
      <c r="R1619">
        <v>47</v>
      </c>
      <c r="S1619" t="s">
        <v>459</v>
      </c>
      <c r="T1619" s="2">
        <v>7.0000000000000007E-2</v>
      </c>
      <c r="U1619" t="s">
        <v>460</v>
      </c>
      <c r="V1619" t="s">
        <v>5636</v>
      </c>
      <c r="W1619" t="s">
        <v>72</v>
      </c>
      <c r="X1619" t="s">
        <v>462</v>
      </c>
      <c r="Y1619" s="3">
        <f>VALUE(SUBSTITUTE(Table1[[#This Row],[Order Total]],"$",""))</f>
        <v>86.3</v>
      </c>
      <c r="Z1619">
        <f>VALUE(SUBSTITUTE(Table1[[#This Row],[Total]],"$",""))</f>
        <v>88.34</v>
      </c>
      <c r="AA1619" s="3">
        <f>Table1[[#This Row],[Order Total Number]]-Table1[[#This Row],[Total Number]]</f>
        <v>-2.0400000000000063</v>
      </c>
      <c r="AB1619">
        <f>VALUE(SUBSTITUTE(Table1[[#This Row],[Shipping Cost]],"$",""))</f>
        <v>0.99</v>
      </c>
      <c r="AC1619">
        <f>VALUE(SUBSTITUTE(Table1[[#This Row],[Discount $]],"$",""))</f>
        <v>1.76</v>
      </c>
      <c r="AD1619">
        <f>VALUE(SUBSTITUTE(Table1[[#This Row],[Retail Price]],"$",""))</f>
        <v>2.88</v>
      </c>
      <c r="AE1619" s="4">
        <f>(Table1[[#This Row],[Retail Price Number]]*Table1[[#This Row],[Order Quantity]])-Table1[[#This Row],[Discount $ Number]]+Table1[[#This Row],[Shipping Cost Number]]</f>
        <v>134.59</v>
      </c>
      <c r="AF1619">
        <f>Table1[[#This Row],[Retail Price Number]]*Table1[[#This Row],[Order Quantity]]-Table1[[#This Row],[Discount $ Number]]</f>
        <v>133.6</v>
      </c>
      <c r="AG1619">
        <f>(Table1[[#This Row],[Retail Price Number]]*Table1[[#This Row],[Order Quantity]])-Table1[[#This Row],[Discount $ Number]]-Table1[[#This Row],[Shipping Cost Number]]</f>
        <v>132.60999999999999</v>
      </c>
      <c r="AH1619">
        <f>Table1[[#This Row],[Retail Price Number]]*Table1[[#This Row],[Order Quantity]]</f>
        <v>135.35999999999999</v>
      </c>
      <c r="AI1619">
        <f>YEAR(Table1[[#This Row],[Order Date]])</f>
        <v>2014</v>
      </c>
    </row>
    <row r="1620" spans="1:35" x14ac:dyDescent="0.3">
      <c r="A1620" t="s">
        <v>1782</v>
      </c>
      <c r="B1620" s="1">
        <v>41695</v>
      </c>
      <c r="C1620" t="s">
        <v>89</v>
      </c>
      <c r="D1620" t="s">
        <v>90</v>
      </c>
      <c r="E1620" t="s">
        <v>27</v>
      </c>
      <c r="F1620" t="s">
        <v>28</v>
      </c>
      <c r="G1620" t="s">
        <v>91</v>
      </c>
      <c r="H1620" t="s">
        <v>30</v>
      </c>
      <c r="I1620" t="s">
        <v>121</v>
      </c>
      <c r="J1620" t="s">
        <v>1813</v>
      </c>
      <c r="K1620" t="s">
        <v>33</v>
      </c>
      <c r="L1620" t="s">
        <v>34</v>
      </c>
      <c r="M1620" t="s">
        <v>35</v>
      </c>
      <c r="N1620" s="1">
        <v>41697</v>
      </c>
      <c r="O1620" t="s">
        <v>1814</v>
      </c>
      <c r="P1620" s="3" t="s">
        <v>1815</v>
      </c>
      <c r="Q1620" t="s">
        <v>1107</v>
      </c>
      <c r="R1620">
        <v>33</v>
      </c>
      <c r="S1620" t="s">
        <v>2158</v>
      </c>
      <c r="T1620" s="2">
        <v>0.01</v>
      </c>
      <c r="U1620" t="s">
        <v>2159</v>
      </c>
      <c r="V1620" t="s">
        <v>2160</v>
      </c>
      <c r="W1620" t="s">
        <v>1587</v>
      </c>
      <c r="X1620" t="s">
        <v>7007</v>
      </c>
      <c r="Y1620" s="3">
        <f>VALUE(SUBSTITUTE(Table1[[#This Row],[Order Total]],"$",""))</f>
        <v>213.83</v>
      </c>
      <c r="Z1620">
        <f>VALUE(SUBSTITUTE(Table1[[#This Row],[Total]],"$",""))</f>
        <v>214.33</v>
      </c>
      <c r="AA1620" s="3">
        <f>Table1[[#This Row],[Order Total Number]]-Table1[[#This Row],[Total Number]]</f>
        <v>-0.5</v>
      </c>
      <c r="AB1620">
        <f>VALUE(SUBSTITUTE(Table1[[#This Row],[Shipping Cost]],"$",""))</f>
        <v>5.01</v>
      </c>
      <c r="AC1620">
        <f>VALUE(SUBSTITUTE(Table1[[#This Row],[Discount $]],"$",""))</f>
        <v>6.61</v>
      </c>
      <c r="AD1620">
        <f>VALUE(SUBSTITUTE(Table1[[#This Row],[Retail Price]],"$",""))</f>
        <v>5.74</v>
      </c>
      <c r="AE1620" s="4">
        <f>(Table1[[#This Row],[Retail Price Number]]*Table1[[#This Row],[Order Quantity]])-Table1[[#This Row],[Discount $ Number]]+Table1[[#This Row],[Shipping Cost Number]]</f>
        <v>187.82</v>
      </c>
      <c r="AF1620">
        <f>Table1[[#This Row],[Retail Price Number]]*Table1[[#This Row],[Order Quantity]]-Table1[[#This Row],[Discount $ Number]]</f>
        <v>182.81</v>
      </c>
      <c r="AG1620">
        <f>(Table1[[#This Row],[Retail Price Number]]*Table1[[#This Row],[Order Quantity]])-Table1[[#This Row],[Discount $ Number]]-Table1[[#This Row],[Shipping Cost Number]]</f>
        <v>177.8</v>
      </c>
      <c r="AH1620">
        <f>Table1[[#This Row],[Retail Price Number]]*Table1[[#This Row],[Order Quantity]]</f>
        <v>189.42000000000002</v>
      </c>
      <c r="AI1620">
        <f>YEAR(Table1[[#This Row],[Order Date]])</f>
        <v>2014</v>
      </c>
    </row>
    <row r="1621" spans="1:35" x14ac:dyDescent="0.3">
      <c r="A1621" t="s">
        <v>1782</v>
      </c>
      <c r="B1621" s="1">
        <v>42085</v>
      </c>
      <c r="C1621" t="s">
        <v>8859</v>
      </c>
      <c r="D1621" t="s">
        <v>551</v>
      </c>
      <c r="E1621" t="s">
        <v>27</v>
      </c>
      <c r="F1621" t="s">
        <v>28</v>
      </c>
      <c r="G1621" t="s">
        <v>134</v>
      </c>
      <c r="H1621" t="s">
        <v>289</v>
      </c>
      <c r="I1621" t="s">
        <v>31</v>
      </c>
      <c r="J1621" t="s">
        <v>541</v>
      </c>
      <c r="K1621" t="s">
        <v>33</v>
      </c>
      <c r="L1621" t="s">
        <v>34</v>
      </c>
      <c r="M1621" t="s">
        <v>156</v>
      </c>
      <c r="N1621" s="1">
        <v>42086</v>
      </c>
      <c r="O1621" t="s">
        <v>542</v>
      </c>
      <c r="P1621" s="3" t="s">
        <v>543</v>
      </c>
      <c r="Q1621" t="s">
        <v>544</v>
      </c>
      <c r="R1621">
        <v>29</v>
      </c>
      <c r="S1621" t="s">
        <v>12586</v>
      </c>
      <c r="T1621" s="2">
        <v>0.03</v>
      </c>
      <c r="U1621" t="s">
        <v>12587</v>
      </c>
      <c r="V1621" t="s">
        <v>12588</v>
      </c>
      <c r="W1621" t="s">
        <v>547</v>
      </c>
      <c r="X1621" t="s">
        <v>12589</v>
      </c>
      <c r="Y1621" s="3">
        <f>VALUE(SUBSTITUTE(Table1[[#This Row],[Order Total]],"$",""))</f>
        <v>219.57</v>
      </c>
      <c r="Z1621">
        <f>VALUE(SUBSTITUTE(Table1[[#This Row],[Total]],"$",""))</f>
        <v>231.69</v>
      </c>
      <c r="AA1621" s="3">
        <f>Table1[[#This Row],[Order Total Number]]-Table1[[#This Row],[Total Number]]</f>
        <v>-12.120000000000005</v>
      </c>
      <c r="AB1621">
        <f>VALUE(SUBSTITUTE(Table1[[#This Row],[Shipping Cost]],"$",""))</f>
        <v>6.64</v>
      </c>
      <c r="AC1621">
        <f>VALUE(SUBSTITUTE(Table1[[#This Row],[Discount $]],"$",""))</f>
        <v>21.95</v>
      </c>
      <c r="AD1621">
        <f>VALUE(SUBSTITUTE(Table1[[#This Row],[Retail Price]],"$",""))</f>
        <v>29.74</v>
      </c>
      <c r="AE1621" s="4">
        <f>(Table1[[#This Row],[Retail Price Number]]*Table1[[#This Row],[Order Quantity]])-Table1[[#This Row],[Discount $ Number]]+Table1[[#This Row],[Shipping Cost Number]]</f>
        <v>847.14999999999986</v>
      </c>
      <c r="AF1621">
        <f>Table1[[#This Row],[Retail Price Number]]*Table1[[#This Row],[Order Quantity]]-Table1[[#This Row],[Discount $ Number]]</f>
        <v>840.50999999999988</v>
      </c>
      <c r="AG1621">
        <f>(Table1[[#This Row],[Retail Price Number]]*Table1[[#This Row],[Order Quantity]])-Table1[[#This Row],[Discount $ Number]]-Table1[[#This Row],[Shipping Cost Number]]</f>
        <v>833.86999999999989</v>
      </c>
      <c r="AH1621">
        <f>Table1[[#This Row],[Retail Price Number]]*Table1[[#This Row],[Order Quantity]]</f>
        <v>862.45999999999992</v>
      </c>
      <c r="AI1621">
        <f>YEAR(Table1[[#This Row],[Order Date]])</f>
        <v>2015</v>
      </c>
    </row>
    <row r="1622" spans="1:35" x14ac:dyDescent="0.3">
      <c r="A1622" t="s">
        <v>11688</v>
      </c>
      <c r="B1622" s="1">
        <v>41698</v>
      </c>
      <c r="C1622" t="s">
        <v>2635</v>
      </c>
      <c r="D1622" t="s">
        <v>120</v>
      </c>
      <c r="E1622" t="s">
        <v>27</v>
      </c>
      <c r="F1622" t="s">
        <v>28</v>
      </c>
      <c r="G1622" t="s">
        <v>91</v>
      </c>
      <c r="H1622" t="s">
        <v>62</v>
      </c>
      <c r="I1622" t="s">
        <v>63</v>
      </c>
      <c r="J1622" t="s">
        <v>541</v>
      </c>
      <c r="K1622" t="s">
        <v>94</v>
      </c>
      <c r="L1622" t="s">
        <v>34</v>
      </c>
      <c r="M1622" t="s">
        <v>35</v>
      </c>
      <c r="N1622" s="1">
        <v>41699</v>
      </c>
      <c r="O1622" t="s">
        <v>542</v>
      </c>
      <c r="P1622" s="3" t="s">
        <v>543</v>
      </c>
      <c r="Q1622" t="s">
        <v>544</v>
      </c>
      <c r="R1622">
        <v>50</v>
      </c>
      <c r="S1622" t="s">
        <v>11689</v>
      </c>
      <c r="T1622" s="2">
        <v>0.09</v>
      </c>
      <c r="U1622" t="s">
        <v>2862</v>
      </c>
      <c r="V1622" t="s">
        <v>11690</v>
      </c>
      <c r="W1622" t="s">
        <v>547</v>
      </c>
      <c r="X1622" t="s">
        <v>3505</v>
      </c>
      <c r="Y1622" s="3">
        <f>VALUE(SUBSTITUTE(Table1[[#This Row],[Order Total]],"$",""))</f>
        <v>495.7</v>
      </c>
      <c r="Z1622">
        <f>VALUE(SUBSTITUTE(Table1[[#This Row],[Total]],"$",""))</f>
        <v>500</v>
      </c>
      <c r="AA1622" s="3">
        <f>Table1[[#This Row],[Order Total Number]]-Table1[[#This Row],[Total Number]]</f>
        <v>-4.3000000000000114</v>
      </c>
      <c r="AB1622">
        <f>VALUE(SUBSTITUTE(Table1[[#This Row],[Shipping Cost]],"$",""))</f>
        <v>6.64</v>
      </c>
      <c r="AC1622">
        <f>VALUE(SUBSTITUTE(Table1[[#This Row],[Discount $]],"$",""))</f>
        <v>5</v>
      </c>
      <c r="AD1622">
        <f>VALUE(SUBSTITUTE(Table1[[#This Row],[Retail Price]],"$",""))</f>
        <v>29.74</v>
      </c>
      <c r="AE1622" s="4">
        <f>(Table1[[#This Row],[Retail Price Number]]*Table1[[#This Row],[Order Quantity]])-Table1[[#This Row],[Discount $ Number]]+Table1[[#This Row],[Shipping Cost Number]]</f>
        <v>1488.64</v>
      </c>
      <c r="AF1622">
        <f>Table1[[#This Row],[Retail Price Number]]*Table1[[#This Row],[Order Quantity]]-Table1[[#This Row],[Discount $ Number]]</f>
        <v>1482</v>
      </c>
      <c r="AG1622">
        <f>(Table1[[#This Row],[Retail Price Number]]*Table1[[#This Row],[Order Quantity]])-Table1[[#This Row],[Discount $ Number]]-Table1[[#This Row],[Shipping Cost Number]]</f>
        <v>1475.36</v>
      </c>
      <c r="AH1622">
        <f>Table1[[#This Row],[Retail Price Number]]*Table1[[#This Row],[Order Quantity]]</f>
        <v>1487</v>
      </c>
      <c r="AI1622">
        <f>YEAR(Table1[[#This Row],[Order Date]])</f>
        <v>2014</v>
      </c>
    </row>
    <row r="1623" spans="1:35" x14ac:dyDescent="0.3">
      <c r="A1623" t="s">
        <v>4473</v>
      </c>
      <c r="B1623" s="1">
        <v>41710</v>
      </c>
      <c r="C1623" t="s">
        <v>263</v>
      </c>
      <c r="D1623" t="s">
        <v>264</v>
      </c>
      <c r="E1623" t="s">
        <v>27</v>
      </c>
      <c r="F1623" t="s">
        <v>28</v>
      </c>
      <c r="G1623" t="s">
        <v>91</v>
      </c>
      <c r="H1623" t="s">
        <v>30</v>
      </c>
      <c r="I1623" t="s">
        <v>63</v>
      </c>
      <c r="J1623" t="s">
        <v>108</v>
      </c>
      <c r="K1623" t="s">
        <v>94</v>
      </c>
      <c r="L1623" t="s">
        <v>34</v>
      </c>
      <c r="M1623" t="s">
        <v>35</v>
      </c>
      <c r="N1623" s="1">
        <v>41724</v>
      </c>
      <c r="O1623" t="s">
        <v>110</v>
      </c>
      <c r="P1623" s="3" t="s">
        <v>111</v>
      </c>
      <c r="Q1623" t="s">
        <v>112</v>
      </c>
      <c r="R1623">
        <v>12</v>
      </c>
      <c r="S1623" t="s">
        <v>4474</v>
      </c>
      <c r="T1623" s="2">
        <v>0.04</v>
      </c>
      <c r="U1623" t="s">
        <v>127</v>
      </c>
      <c r="V1623" t="s">
        <v>4474</v>
      </c>
      <c r="W1623" t="s">
        <v>116</v>
      </c>
      <c r="X1623" t="s">
        <v>4475</v>
      </c>
      <c r="Y1623" s="3">
        <f>VALUE(SUBSTITUTE(Table1[[#This Row],[Order Total]],"$",""))</f>
        <v>83.2</v>
      </c>
      <c r="Z1623">
        <f>VALUE(SUBSTITUTE(Table1[[#This Row],[Total]],"$",""))</f>
        <v>84.69</v>
      </c>
      <c r="AA1623" s="3">
        <f>Table1[[#This Row],[Order Total Number]]-Table1[[#This Row],[Total Number]]</f>
        <v>-1.4899999999999949</v>
      </c>
      <c r="AB1623">
        <f>VALUE(SUBSTITUTE(Table1[[#This Row],[Shipping Cost]],"$",""))</f>
        <v>1.49</v>
      </c>
      <c r="AC1623">
        <f>VALUE(SUBSTITUTE(Table1[[#This Row],[Discount $]],"$",""))</f>
        <v>0</v>
      </c>
      <c r="AD1623">
        <f>VALUE(SUBSTITUTE(Table1[[#This Row],[Retail Price]],"$",""))</f>
        <v>2.08</v>
      </c>
      <c r="AE1623" s="4">
        <f>(Table1[[#This Row],[Retail Price Number]]*Table1[[#This Row],[Order Quantity]])-Table1[[#This Row],[Discount $ Number]]+Table1[[#This Row],[Shipping Cost Number]]</f>
        <v>26.45</v>
      </c>
      <c r="AF1623">
        <f>Table1[[#This Row],[Retail Price Number]]*Table1[[#This Row],[Order Quantity]]-Table1[[#This Row],[Discount $ Number]]</f>
        <v>24.96</v>
      </c>
      <c r="AG1623">
        <f>(Table1[[#This Row],[Retail Price Number]]*Table1[[#This Row],[Order Quantity]])-Table1[[#This Row],[Discount $ Number]]-Table1[[#This Row],[Shipping Cost Number]]</f>
        <v>23.470000000000002</v>
      </c>
      <c r="AH1623">
        <f>Table1[[#This Row],[Retail Price Number]]*Table1[[#This Row],[Order Quantity]]</f>
        <v>24.96</v>
      </c>
      <c r="AI1623">
        <f>YEAR(Table1[[#This Row],[Order Date]])</f>
        <v>2014</v>
      </c>
    </row>
    <row r="1624" spans="1:35" x14ac:dyDescent="0.3">
      <c r="A1624" t="s">
        <v>4473</v>
      </c>
      <c r="B1624" s="1">
        <v>41551</v>
      </c>
      <c r="C1624" t="s">
        <v>2719</v>
      </c>
      <c r="D1624" t="s">
        <v>240</v>
      </c>
      <c r="E1624" t="s">
        <v>27</v>
      </c>
      <c r="F1624" t="s">
        <v>28</v>
      </c>
      <c r="G1624" t="s">
        <v>134</v>
      </c>
      <c r="H1624" t="s">
        <v>241</v>
      </c>
      <c r="I1624" t="s">
        <v>92</v>
      </c>
      <c r="J1624" t="s">
        <v>1311</v>
      </c>
      <c r="K1624" t="s">
        <v>94</v>
      </c>
      <c r="L1624" t="s">
        <v>95</v>
      </c>
      <c r="M1624" t="s">
        <v>35</v>
      </c>
      <c r="N1624" s="1">
        <v>41551</v>
      </c>
      <c r="O1624" t="s">
        <v>542</v>
      </c>
      <c r="P1624" s="3" t="s">
        <v>543</v>
      </c>
      <c r="Q1624" t="s">
        <v>544</v>
      </c>
      <c r="R1624">
        <v>17</v>
      </c>
      <c r="S1624" t="s">
        <v>7390</v>
      </c>
      <c r="T1624" s="2">
        <v>0.02</v>
      </c>
      <c r="U1624" t="s">
        <v>2663</v>
      </c>
      <c r="V1624" t="s">
        <v>7391</v>
      </c>
      <c r="W1624" t="s">
        <v>547</v>
      </c>
      <c r="X1624" t="s">
        <v>7392</v>
      </c>
      <c r="Y1624" s="3">
        <f>VALUE(SUBSTITUTE(Table1[[#This Row],[Order Total]],"$",""))</f>
        <v>811.08</v>
      </c>
      <c r="Z1624">
        <f>VALUE(SUBSTITUTE(Table1[[#This Row],[Total]],"$",""))</f>
        <v>821.68</v>
      </c>
      <c r="AA1624" s="3">
        <f>Table1[[#This Row],[Order Total Number]]-Table1[[#This Row],[Total Number]]</f>
        <v>-10.599999999999909</v>
      </c>
      <c r="AB1624">
        <f>VALUE(SUBSTITUTE(Table1[[#This Row],[Shipping Cost]],"$",""))</f>
        <v>6.64</v>
      </c>
      <c r="AC1624">
        <f>VALUE(SUBSTITUTE(Table1[[#This Row],[Discount $]],"$",""))</f>
        <v>7.34</v>
      </c>
      <c r="AD1624">
        <f>VALUE(SUBSTITUTE(Table1[[#This Row],[Retail Price]],"$",""))</f>
        <v>29.74</v>
      </c>
      <c r="AE1624" s="4">
        <f>(Table1[[#This Row],[Retail Price Number]]*Table1[[#This Row],[Order Quantity]])-Table1[[#This Row],[Discount $ Number]]+Table1[[#This Row],[Shipping Cost Number]]</f>
        <v>504.88</v>
      </c>
      <c r="AF1624">
        <f>Table1[[#This Row],[Retail Price Number]]*Table1[[#This Row],[Order Quantity]]-Table1[[#This Row],[Discount $ Number]]</f>
        <v>498.24</v>
      </c>
      <c r="AG1624">
        <f>(Table1[[#This Row],[Retail Price Number]]*Table1[[#This Row],[Order Quantity]])-Table1[[#This Row],[Discount $ Number]]-Table1[[#This Row],[Shipping Cost Number]]</f>
        <v>491.6</v>
      </c>
      <c r="AH1624">
        <f>Table1[[#This Row],[Retail Price Number]]*Table1[[#This Row],[Order Quantity]]</f>
        <v>505.58</v>
      </c>
      <c r="AI1624">
        <f>YEAR(Table1[[#This Row],[Order Date]])</f>
        <v>2013</v>
      </c>
    </row>
    <row r="1625" spans="1:35" x14ac:dyDescent="0.3">
      <c r="A1625" t="s">
        <v>4473</v>
      </c>
      <c r="B1625" s="1">
        <v>41575</v>
      </c>
      <c r="C1625" t="s">
        <v>2362</v>
      </c>
      <c r="D1625" t="s">
        <v>1019</v>
      </c>
      <c r="E1625" t="s">
        <v>46</v>
      </c>
      <c r="F1625" t="s">
        <v>47</v>
      </c>
      <c r="G1625" t="s">
        <v>77</v>
      </c>
      <c r="H1625" t="s">
        <v>48</v>
      </c>
      <c r="I1625" t="s">
        <v>92</v>
      </c>
      <c r="J1625" t="s">
        <v>771</v>
      </c>
      <c r="K1625" t="s">
        <v>94</v>
      </c>
      <c r="L1625" t="s">
        <v>95</v>
      </c>
      <c r="M1625" t="s">
        <v>35</v>
      </c>
      <c r="N1625" s="1">
        <v>41576</v>
      </c>
      <c r="O1625" t="s">
        <v>772</v>
      </c>
      <c r="P1625" s="3" t="s">
        <v>773</v>
      </c>
      <c r="Q1625" t="s">
        <v>774</v>
      </c>
      <c r="R1625">
        <v>36</v>
      </c>
      <c r="S1625" t="s">
        <v>3544</v>
      </c>
      <c r="T1625" s="2">
        <v>0</v>
      </c>
      <c r="U1625" t="s">
        <v>11658</v>
      </c>
      <c r="V1625" t="s">
        <v>7303</v>
      </c>
      <c r="W1625" t="s">
        <v>778</v>
      </c>
      <c r="X1625" t="s">
        <v>11659</v>
      </c>
      <c r="Y1625" s="3">
        <f>VALUE(SUBSTITUTE(Table1[[#This Row],[Order Total]],"$",""))</f>
        <v>74.33</v>
      </c>
      <c r="Z1625">
        <f>VALUE(SUBSTITUTE(Table1[[#This Row],[Total]],"$",""))</f>
        <v>73.62</v>
      </c>
      <c r="AA1625" s="3">
        <f>Table1[[#This Row],[Order Total Number]]-Table1[[#This Row],[Total Number]]</f>
        <v>0.70999999999999375</v>
      </c>
      <c r="AB1625">
        <f>VALUE(SUBSTITUTE(Table1[[#This Row],[Shipping Cost]],"$",""))</f>
        <v>0.88</v>
      </c>
      <c r="AC1625">
        <f>VALUE(SUBSTITUTE(Table1[[#This Row],[Discount $]],"$",""))</f>
        <v>7.43</v>
      </c>
      <c r="AD1625">
        <f>VALUE(SUBSTITUTE(Table1[[#This Row],[Retail Price]],"$",""))</f>
        <v>4.76</v>
      </c>
      <c r="AE1625" s="4">
        <f>(Table1[[#This Row],[Retail Price Number]]*Table1[[#This Row],[Order Quantity]])-Table1[[#This Row],[Discount $ Number]]+Table1[[#This Row],[Shipping Cost Number]]</f>
        <v>164.80999999999997</v>
      </c>
      <c r="AF1625">
        <f>Table1[[#This Row],[Retail Price Number]]*Table1[[#This Row],[Order Quantity]]-Table1[[#This Row],[Discount $ Number]]</f>
        <v>163.92999999999998</v>
      </c>
      <c r="AG1625">
        <f>(Table1[[#This Row],[Retail Price Number]]*Table1[[#This Row],[Order Quantity]])-Table1[[#This Row],[Discount $ Number]]-Table1[[#This Row],[Shipping Cost Number]]</f>
        <v>163.04999999999998</v>
      </c>
      <c r="AH1625">
        <f>Table1[[#This Row],[Retail Price Number]]*Table1[[#This Row],[Order Quantity]]</f>
        <v>171.35999999999999</v>
      </c>
      <c r="AI1625">
        <f>YEAR(Table1[[#This Row],[Order Date]])</f>
        <v>2013</v>
      </c>
    </row>
    <row r="1626" spans="1:35" x14ac:dyDescent="0.3">
      <c r="A1626" t="s">
        <v>4473</v>
      </c>
      <c r="B1626" s="1">
        <v>41685</v>
      </c>
      <c r="C1626" t="s">
        <v>2289</v>
      </c>
      <c r="D1626" t="s">
        <v>133</v>
      </c>
      <c r="E1626" t="s">
        <v>27</v>
      </c>
      <c r="F1626" t="s">
        <v>28</v>
      </c>
      <c r="G1626" t="s">
        <v>77</v>
      </c>
      <c r="H1626" t="s">
        <v>62</v>
      </c>
      <c r="I1626" t="s">
        <v>63</v>
      </c>
      <c r="J1626" t="s">
        <v>108</v>
      </c>
      <c r="K1626" t="s">
        <v>94</v>
      </c>
      <c r="L1626" t="s">
        <v>95</v>
      </c>
      <c r="M1626" t="s">
        <v>35</v>
      </c>
      <c r="N1626" s="1">
        <v>41690</v>
      </c>
      <c r="O1626" t="s">
        <v>110</v>
      </c>
      <c r="P1626" s="3" t="s">
        <v>111</v>
      </c>
      <c r="Q1626" t="s">
        <v>112</v>
      </c>
      <c r="R1626">
        <v>4</v>
      </c>
      <c r="S1626" t="s">
        <v>568</v>
      </c>
      <c r="T1626" s="2">
        <v>0.09</v>
      </c>
      <c r="U1626" t="s">
        <v>127</v>
      </c>
      <c r="V1626" t="s">
        <v>4474</v>
      </c>
      <c r="W1626" t="s">
        <v>116</v>
      </c>
      <c r="X1626" t="s">
        <v>4475</v>
      </c>
      <c r="Y1626" s="3">
        <f>VALUE(SUBSTITUTE(Table1[[#This Row],[Order Total]],"$",""))</f>
        <v>83.2</v>
      </c>
      <c r="Z1626">
        <f>VALUE(SUBSTITUTE(Table1[[#This Row],[Total]],"$",""))</f>
        <v>84.69</v>
      </c>
      <c r="AA1626" s="3">
        <f>Table1[[#This Row],[Order Total Number]]-Table1[[#This Row],[Total Number]]</f>
        <v>-1.4899999999999949</v>
      </c>
      <c r="AB1626">
        <f>VALUE(SUBSTITUTE(Table1[[#This Row],[Shipping Cost]],"$",""))</f>
        <v>1.49</v>
      </c>
      <c r="AC1626">
        <f>VALUE(SUBSTITUTE(Table1[[#This Row],[Discount $]],"$",""))</f>
        <v>0</v>
      </c>
      <c r="AD1626">
        <f>VALUE(SUBSTITUTE(Table1[[#This Row],[Retail Price]],"$",""))</f>
        <v>2.08</v>
      </c>
      <c r="AE1626" s="4">
        <f>(Table1[[#This Row],[Retail Price Number]]*Table1[[#This Row],[Order Quantity]])-Table1[[#This Row],[Discount $ Number]]+Table1[[#This Row],[Shipping Cost Number]]</f>
        <v>9.81</v>
      </c>
      <c r="AF1626">
        <f>Table1[[#This Row],[Retail Price Number]]*Table1[[#This Row],[Order Quantity]]-Table1[[#This Row],[Discount $ Number]]</f>
        <v>8.32</v>
      </c>
      <c r="AG1626">
        <f>(Table1[[#This Row],[Retail Price Number]]*Table1[[#This Row],[Order Quantity]])-Table1[[#This Row],[Discount $ Number]]-Table1[[#This Row],[Shipping Cost Number]]</f>
        <v>6.83</v>
      </c>
      <c r="AH1626">
        <f>Table1[[#This Row],[Retail Price Number]]*Table1[[#This Row],[Order Quantity]]</f>
        <v>8.32</v>
      </c>
      <c r="AI1626">
        <f>YEAR(Table1[[#This Row],[Order Date]])</f>
        <v>2014</v>
      </c>
    </row>
    <row r="1627" spans="1:35" x14ac:dyDescent="0.3">
      <c r="A1627" t="s">
        <v>4473</v>
      </c>
      <c r="B1627" s="1">
        <v>41795</v>
      </c>
      <c r="C1627" t="s">
        <v>12744</v>
      </c>
      <c r="D1627" t="s">
        <v>974</v>
      </c>
      <c r="E1627" t="s">
        <v>46</v>
      </c>
      <c r="F1627" t="s">
        <v>47</v>
      </c>
      <c r="G1627" t="s">
        <v>77</v>
      </c>
      <c r="H1627" t="s">
        <v>48</v>
      </c>
      <c r="I1627" t="s">
        <v>196</v>
      </c>
      <c r="J1627" t="s">
        <v>1233</v>
      </c>
      <c r="K1627" t="s">
        <v>94</v>
      </c>
      <c r="L1627" t="s">
        <v>95</v>
      </c>
      <c r="M1627" t="s">
        <v>156</v>
      </c>
      <c r="N1627" s="1">
        <v>41797</v>
      </c>
      <c r="O1627" t="s">
        <v>711</v>
      </c>
      <c r="P1627" s="3" t="s">
        <v>1234</v>
      </c>
      <c r="Q1627" t="s">
        <v>1235</v>
      </c>
      <c r="R1627">
        <v>11</v>
      </c>
      <c r="S1627" t="s">
        <v>4793</v>
      </c>
      <c r="T1627" s="2">
        <v>0</v>
      </c>
      <c r="U1627" t="s">
        <v>930</v>
      </c>
      <c r="V1627" t="s">
        <v>12745</v>
      </c>
      <c r="W1627" t="s">
        <v>1239</v>
      </c>
      <c r="X1627" t="s">
        <v>12746</v>
      </c>
      <c r="Y1627" s="3">
        <f>VALUE(SUBSTITUTE(Table1[[#This Row],[Order Total]],"$",""))</f>
        <v>512.39</v>
      </c>
      <c r="Z1627">
        <f>VALUE(SUBSTITUTE(Table1[[#This Row],[Total]],"$",""))</f>
        <v>529.69000000000005</v>
      </c>
      <c r="AA1627" s="3">
        <f>Table1[[#This Row],[Order Total Number]]-Table1[[#This Row],[Total Number]]</f>
        <v>-17.300000000000068</v>
      </c>
      <c r="AB1627">
        <f>VALUE(SUBSTITUTE(Table1[[#This Row],[Shipping Cost]],"$",""))</f>
        <v>11.15</v>
      </c>
      <c r="AC1627">
        <f>VALUE(SUBSTITUTE(Table1[[#This Row],[Discount $]],"$",""))</f>
        <v>52.93</v>
      </c>
      <c r="AD1627">
        <f>VALUE(SUBSTITUTE(Table1[[#This Row],[Retail Price]],"$",""))</f>
        <v>7.28</v>
      </c>
      <c r="AE1627" s="4">
        <f>(Table1[[#This Row],[Retail Price Number]]*Table1[[#This Row],[Order Quantity]])-Table1[[#This Row],[Discount $ Number]]+Table1[[#This Row],[Shipping Cost Number]]</f>
        <v>38.299999999999997</v>
      </c>
      <c r="AF1627">
        <f>Table1[[#This Row],[Retail Price Number]]*Table1[[#This Row],[Order Quantity]]-Table1[[#This Row],[Discount $ Number]]</f>
        <v>27.15</v>
      </c>
      <c r="AG1627">
        <f>(Table1[[#This Row],[Retail Price Number]]*Table1[[#This Row],[Order Quantity]])-Table1[[#This Row],[Discount $ Number]]-Table1[[#This Row],[Shipping Cost Number]]</f>
        <v>15.999999999999998</v>
      </c>
      <c r="AH1627">
        <f>Table1[[#This Row],[Retail Price Number]]*Table1[[#This Row],[Order Quantity]]</f>
        <v>80.08</v>
      </c>
      <c r="AI1627">
        <f>YEAR(Table1[[#This Row],[Order Date]])</f>
        <v>2014</v>
      </c>
    </row>
    <row r="1628" spans="1:35" x14ac:dyDescent="0.3">
      <c r="A1628" t="s">
        <v>8524</v>
      </c>
      <c r="B1628" s="1">
        <v>41327</v>
      </c>
      <c r="C1628" t="s">
        <v>952</v>
      </c>
      <c r="D1628" t="s">
        <v>465</v>
      </c>
      <c r="E1628" t="s">
        <v>27</v>
      </c>
      <c r="F1628" t="s">
        <v>28</v>
      </c>
      <c r="G1628" t="s">
        <v>91</v>
      </c>
      <c r="H1628" t="s">
        <v>205</v>
      </c>
      <c r="I1628" t="s">
        <v>31</v>
      </c>
      <c r="J1628" t="s">
        <v>2660</v>
      </c>
      <c r="K1628" t="s">
        <v>33</v>
      </c>
      <c r="L1628" t="s">
        <v>392</v>
      </c>
      <c r="M1628" t="s">
        <v>393</v>
      </c>
      <c r="N1628" s="1">
        <v>41328</v>
      </c>
      <c r="O1628" t="s">
        <v>2661</v>
      </c>
      <c r="P1628" s="3" t="s">
        <v>2662</v>
      </c>
      <c r="Q1628" t="s">
        <v>2663</v>
      </c>
      <c r="R1628">
        <v>6</v>
      </c>
      <c r="S1628" t="s">
        <v>8525</v>
      </c>
      <c r="T1628" s="2">
        <v>0.08</v>
      </c>
      <c r="U1628" t="s">
        <v>7321</v>
      </c>
      <c r="V1628" t="s">
        <v>8526</v>
      </c>
      <c r="W1628" t="s">
        <v>116</v>
      </c>
      <c r="X1628" t="s">
        <v>8527</v>
      </c>
      <c r="Y1628" s="3">
        <f>VALUE(SUBSTITUTE(Table1[[#This Row],[Order Total]],"$",""))</f>
        <v>673.17</v>
      </c>
      <c r="Z1628">
        <f>VALUE(SUBSTITUTE(Table1[[#This Row],[Total]],"$",""))</f>
        <v>663.37</v>
      </c>
      <c r="AA1628" s="3">
        <f>Table1[[#This Row],[Order Total Number]]-Table1[[#This Row],[Total Number]]</f>
        <v>9.7999999999999545</v>
      </c>
      <c r="AB1628">
        <f>VALUE(SUBSTITUTE(Table1[[#This Row],[Shipping Cost]],"$",""))</f>
        <v>1.49</v>
      </c>
      <c r="AC1628">
        <f>VALUE(SUBSTITUTE(Table1[[#This Row],[Discount $]],"$",""))</f>
        <v>50.67</v>
      </c>
      <c r="AD1628">
        <f>VALUE(SUBSTITUTE(Table1[[#This Row],[Retail Price]],"$",""))</f>
        <v>20.98</v>
      </c>
      <c r="AE1628" s="4">
        <f>(Table1[[#This Row],[Retail Price Number]]*Table1[[#This Row],[Order Quantity]])-Table1[[#This Row],[Discount $ Number]]+Table1[[#This Row],[Shipping Cost Number]]</f>
        <v>76.699999999999989</v>
      </c>
      <c r="AF1628">
        <f>Table1[[#This Row],[Retail Price Number]]*Table1[[#This Row],[Order Quantity]]-Table1[[#This Row],[Discount $ Number]]</f>
        <v>75.209999999999994</v>
      </c>
      <c r="AG1628">
        <f>(Table1[[#This Row],[Retail Price Number]]*Table1[[#This Row],[Order Quantity]])-Table1[[#This Row],[Discount $ Number]]-Table1[[#This Row],[Shipping Cost Number]]</f>
        <v>73.72</v>
      </c>
      <c r="AH1628">
        <f>Table1[[#This Row],[Retail Price Number]]*Table1[[#This Row],[Order Quantity]]</f>
        <v>125.88</v>
      </c>
      <c r="AI1628">
        <f>YEAR(Table1[[#This Row],[Order Date]])</f>
        <v>2013</v>
      </c>
    </row>
    <row r="1629" spans="1:35" x14ac:dyDescent="0.3">
      <c r="A1629" t="s">
        <v>5755</v>
      </c>
      <c r="B1629" s="1">
        <v>41694</v>
      </c>
      <c r="C1629" t="s">
        <v>1890</v>
      </c>
      <c r="D1629" t="s">
        <v>2576</v>
      </c>
      <c r="E1629" t="s">
        <v>27</v>
      </c>
      <c r="F1629" t="s">
        <v>28</v>
      </c>
      <c r="G1629" t="s">
        <v>134</v>
      </c>
      <c r="H1629" t="s">
        <v>433</v>
      </c>
      <c r="I1629" t="s">
        <v>196</v>
      </c>
      <c r="J1629" t="s">
        <v>2168</v>
      </c>
      <c r="K1629" t="s">
        <v>94</v>
      </c>
      <c r="L1629" t="s">
        <v>34</v>
      </c>
      <c r="M1629" t="s">
        <v>35</v>
      </c>
      <c r="N1629" s="1">
        <v>41695</v>
      </c>
      <c r="O1629" t="s">
        <v>1728</v>
      </c>
      <c r="P1629" s="3" t="s">
        <v>2169</v>
      </c>
      <c r="Q1629" t="s">
        <v>2170</v>
      </c>
      <c r="R1629">
        <v>36</v>
      </c>
      <c r="S1629" t="s">
        <v>1926</v>
      </c>
      <c r="T1629" s="2">
        <v>0.1</v>
      </c>
      <c r="U1629" t="s">
        <v>1927</v>
      </c>
      <c r="V1629" t="s">
        <v>1928</v>
      </c>
      <c r="W1629" t="s">
        <v>818</v>
      </c>
      <c r="X1629" t="s">
        <v>4900</v>
      </c>
      <c r="Y1629" s="3">
        <f>VALUE(SUBSTITUTE(Table1[[#This Row],[Order Total]],"$",""))</f>
        <v>41.54</v>
      </c>
      <c r="Z1629">
        <f>VALUE(SUBSTITUTE(Table1[[#This Row],[Total]],"$",""))</f>
        <v>43.34</v>
      </c>
      <c r="AA1629" s="3">
        <f>Table1[[#This Row],[Order Total Number]]-Table1[[#This Row],[Total Number]]</f>
        <v>-1.8000000000000043</v>
      </c>
      <c r="AB1629">
        <f>VALUE(SUBSTITUTE(Table1[[#This Row],[Shipping Cost]],"$",""))</f>
        <v>6.19</v>
      </c>
      <c r="AC1629">
        <f>VALUE(SUBSTITUTE(Table1[[#This Row],[Discount $]],"$",""))</f>
        <v>0.42</v>
      </c>
      <c r="AD1629">
        <f>VALUE(SUBSTITUTE(Table1[[#This Row],[Retail Price]],"$",""))</f>
        <v>8.6</v>
      </c>
      <c r="AE1629" s="4">
        <f>(Table1[[#This Row],[Retail Price Number]]*Table1[[#This Row],[Order Quantity]])-Table1[[#This Row],[Discount $ Number]]+Table1[[#This Row],[Shipping Cost Number]]</f>
        <v>315.36999999999995</v>
      </c>
      <c r="AF1629">
        <f>Table1[[#This Row],[Retail Price Number]]*Table1[[#This Row],[Order Quantity]]-Table1[[#This Row],[Discount $ Number]]</f>
        <v>309.17999999999995</v>
      </c>
      <c r="AG1629">
        <f>(Table1[[#This Row],[Retail Price Number]]*Table1[[#This Row],[Order Quantity]])-Table1[[#This Row],[Discount $ Number]]-Table1[[#This Row],[Shipping Cost Number]]</f>
        <v>302.98999999999995</v>
      </c>
      <c r="AH1629">
        <f>Table1[[#This Row],[Retail Price Number]]*Table1[[#This Row],[Order Quantity]]</f>
        <v>309.59999999999997</v>
      </c>
      <c r="AI1629">
        <f>YEAR(Table1[[#This Row],[Order Date]])</f>
        <v>2014</v>
      </c>
    </row>
    <row r="1630" spans="1:35" x14ac:dyDescent="0.3">
      <c r="A1630" t="s">
        <v>5755</v>
      </c>
      <c r="B1630" s="1">
        <v>41847</v>
      </c>
      <c r="C1630" t="s">
        <v>2338</v>
      </c>
      <c r="D1630" t="s">
        <v>365</v>
      </c>
      <c r="E1630" t="s">
        <v>46</v>
      </c>
      <c r="F1630" t="s">
        <v>47</v>
      </c>
      <c r="G1630" t="s">
        <v>77</v>
      </c>
      <c r="H1630" t="s">
        <v>48</v>
      </c>
      <c r="I1630" t="s">
        <v>92</v>
      </c>
      <c r="J1630" t="s">
        <v>1660</v>
      </c>
      <c r="K1630" t="s">
        <v>94</v>
      </c>
      <c r="L1630" t="s">
        <v>34</v>
      </c>
      <c r="M1630" t="s">
        <v>35</v>
      </c>
      <c r="N1630" s="1">
        <v>41849</v>
      </c>
      <c r="O1630" t="s">
        <v>1369</v>
      </c>
      <c r="P1630" s="3" t="s">
        <v>166</v>
      </c>
      <c r="Q1630" t="s">
        <v>1661</v>
      </c>
      <c r="R1630">
        <v>36</v>
      </c>
      <c r="S1630" t="s">
        <v>8872</v>
      </c>
      <c r="T1630" s="2">
        <v>0.05</v>
      </c>
      <c r="U1630" t="s">
        <v>4855</v>
      </c>
      <c r="V1630" t="s">
        <v>8873</v>
      </c>
      <c r="W1630" t="s">
        <v>57</v>
      </c>
      <c r="X1630" t="s">
        <v>8874</v>
      </c>
      <c r="Y1630" s="3">
        <f>VALUE(SUBSTITUTE(Table1[[#This Row],[Order Total]],"$",""))</f>
        <v>39.78</v>
      </c>
      <c r="Z1630">
        <f>VALUE(SUBSTITUTE(Table1[[#This Row],[Total]],"$",""))</f>
        <v>40.479999999999997</v>
      </c>
      <c r="AA1630" s="3">
        <f>Table1[[#This Row],[Order Total Number]]-Table1[[#This Row],[Total Number]]</f>
        <v>-0.69999999999999574</v>
      </c>
      <c r="AB1630">
        <f>VALUE(SUBSTITUTE(Table1[[#This Row],[Shipping Cost]],"$",""))</f>
        <v>0.7</v>
      </c>
      <c r="AC1630">
        <f>VALUE(SUBSTITUTE(Table1[[#This Row],[Discount $]],"$",""))</f>
        <v>1.56</v>
      </c>
      <c r="AD1630">
        <f>VALUE(SUBSTITUTE(Table1[[#This Row],[Retail Price]],"$",""))</f>
        <v>1.48</v>
      </c>
      <c r="AE1630" s="4">
        <f>(Table1[[#This Row],[Retail Price Number]]*Table1[[#This Row],[Order Quantity]])-Table1[[#This Row],[Discount $ Number]]+Table1[[#This Row],[Shipping Cost Number]]</f>
        <v>52.42</v>
      </c>
      <c r="AF1630">
        <f>Table1[[#This Row],[Retail Price Number]]*Table1[[#This Row],[Order Quantity]]-Table1[[#This Row],[Discount $ Number]]</f>
        <v>51.72</v>
      </c>
      <c r="AG1630">
        <f>(Table1[[#This Row],[Retail Price Number]]*Table1[[#This Row],[Order Quantity]])-Table1[[#This Row],[Discount $ Number]]-Table1[[#This Row],[Shipping Cost Number]]</f>
        <v>51.019999999999996</v>
      </c>
      <c r="AH1630">
        <f>Table1[[#This Row],[Retail Price Number]]*Table1[[#This Row],[Order Quantity]]</f>
        <v>53.28</v>
      </c>
      <c r="AI1630">
        <f>YEAR(Table1[[#This Row],[Order Date]])</f>
        <v>2014</v>
      </c>
    </row>
    <row r="1631" spans="1:35" x14ac:dyDescent="0.3">
      <c r="A1631" t="s">
        <v>9737</v>
      </c>
      <c r="B1631" s="1">
        <v>41449</v>
      </c>
      <c r="C1631" t="s">
        <v>1687</v>
      </c>
      <c r="D1631" t="s">
        <v>324</v>
      </c>
      <c r="E1631" t="s">
        <v>27</v>
      </c>
      <c r="F1631" t="s">
        <v>28</v>
      </c>
      <c r="G1631" t="s">
        <v>77</v>
      </c>
      <c r="H1631" t="s">
        <v>205</v>
      </c>
      <c r="I1631" t="s">
        <v>92</v>
      </c>
      <c r="J1631" t="s">
        <v>423</v>
      </c>
      <c r="K1631" t="s">
        <v>94</v>
      </c>
      <c r="L1631" t="s">
        <v>109</v>
      </c>
      <c r="M1631" t="s">
        <v>35</v>
      </c>
      <c r="N1631" s="1">
        <v>41450</v>
      </c>
      <c r="O1631" t="s">
        <v>424</v>
      </c>
      <c r="P1631" s="3" t="s">
        <v>356</v>
      </c>
      <c r="Q1631" t="s">
        <v>341</v>
      </c>
      <c r="R1631">
        <v>35</v>
      </c>
      <c r="S1631" t="s">
        <v>1688</v>
      </c>
      <c r="T1631" s="2">
        <v>0.02</v>
      </c>
      <c r="U1631" t="s">
        <v>1689</v>
      </c>
      <c r="V1631" t="s">
        <v>1690</v>
      </c>
      <c r="W1631" t="s">
        <v>428</v>
      </c>
      <c r="X1631" t="s">
        <v>1691</v>
      </c>
      <c r="Y1631" s="3">
        <f>VALUE(SUBSTITUTE(Table1[[#This Row],[Order Total]],"$",""))</f>
        <v>122.85</v>
      </c>
      <c r="Z1631">
        <f>VALUE(SUBSTITUTE(Table1[[#This Row],[Total]],"$",""))</f>
        <v>130.63</v>
      </c>
      <c r="AA1631" s="3">
        <f>Table1[[#This Row],[Order Total Number]]-Table1[[#This Row],[Total Number]]</f>
        <v>-7.7800000000000011</v>
      </c>
      <c r="AB1631">
        <f>VALUE(SUBSTITUTE(Table1[[#This Row],[Shipping Cost]],"$",""))</f>
        <v>1.39</v>
      </c>
      <c r="AC1631">
        <f>VALUE(SUBSTITUTE(Table1[[#This Row],[Discount $]],"$",""))</f>
        <v>12.15</v>
      </c>
      <c r="AD1631">
        <f>VALUE(SUBSTITUTE(Table1[[#This Row],[Retail Price]],"$",""))</f>
        <v>5.68</v>
      </c>
      <c r="AE1631" s="4">
        <f>(Table1[[#This Row],[Retail Price Number]]*Table1[[#This Row],[Order Quantity]])-Table1[[#This Row],[Discount $ Number]]+Table1[[#This Row],[Shipping Cost Number]]</f>
        <v>188.03999999999996</v>
      </c>
      <c r="AF1631">
        <f>Table1[[#This Row],[Retail Price Number]]*Table1[[#This Row],[Order Quantity]]-Table1[[#This Row],[Discount $ Number]]</f>
        <v>186.64999999999998</v>
      </c>
      <c r="AG1631">
        <f>(Table1[[#This Row],[Retail Price Number]]*Table1[[#This Row],[Order Quantity]])-Table1[[#This Row],[Discount $ Number]]-Table1[[#This Row],[Shipping Cost Number]]</f>
        <v>185.26</v>
      </c>
      <c r="AH1631">
        <f>Table1[[#This Row],[Retail Price Number]]*Table1[[#This Row],[Order Quantity]]</f>
        <v>198.79999999999998</v>
      </c>
      <c r="AI1631">
        <f>YEAR(Table1[[#This Row],[Order Date]])</f>
        <v>2013</v>
      </c>
    </row>
    <row r="1632" spans="1:35" x14ac:dyDescent="0.3">
      <c r="A1632" t="s">
        <v>9737</v>
      </c>
      <c r="B1632" s="1">
        <v>41423</v>
      </c>
      <c r="C1632" t="s">
        <v>279</v>
      </c>
      <c r="D1632" t="s">
        <v>280</v>
      </c>
      <c r="E1632" t="s">
        <v>27</v>
      </c>
      <c r="F1632" t="s">
        <v>28</v>
      </c>
      <c r="G1632" t="s">
        <v>91</v>
      </c>
      <c r="H1632" t="s">
        <v>281</v>
      </c>
      <c r="I1632" t="s">
        <v>92</v>
      </c>
      <c r="J1632" t="s">
        <v>853</v>
      </c>
      <c r="K1632" t="s">
        <v>94</v>
      </c>
      <c r="L1632" t="s">
        <v>34</v>
      </c>
      <c r="M1632" t="s">
        <v>156</v>
      </c>
      <c r="N1632" s="1">
        <v>41423</v>
      </c>
      <c r="O1632" t="s">
        <v>854</v>
      </c>
      <c r="P1632" s="3" t="s">
        <v>855</v>
      </c>
      <c r="Q1632" t="s">
        <v>856</v>
      </c>
      <c r="R1632">
        <v>43</v>
      </c>
      <c r="S1632" t="s">
        <v>11927</v>
      </c>
      <c r="T1632" s="2">
        <v>0.03</v>
      </c>
      <c r="U1632" t="s">
        <v>11928</v>
      </c>
      <c r="V1632" t="s">
        <v>11929</v>
      </c>
      <c r="W1632" t="s">
        <v>618</v>
      </c>
      <c r="X1632" t="s">
        <v>11930</v>
      </c>
      <c r="Y1632" s="3">
        <f>VALUE(SUBSTITUTE(Table1[[#This Row],[Order Total]],"$",""))</f>
        <v>2827.65</v>
      </c>
      <c r="Z1632">
        <f>VALUE(SUBSTITUTE(Table1[[#This Row],[Total]],"$",""))</f>
        <v>2853.75</v>
      </c>
      <c r="AA1632" s="3">
        <f>Table1[[#This Row],[Order Total Number]]-Table1[[#This Row],[Total Number]]</f>
        <v>-26.099999999999909</v>
      </c>
      <c r="AB1632">
        <f>VALUE(SUBSTITUTE(Table1[[#This Row],[Shipping Cost]],"$",""))</f>
        <v>24.49</v>
      </c>
      <c r="AC1632">
        <f>VALUE(SUBSTITUTE(Table1[[#This Row],[Discount $]],"$",""))</f>
        <v>32.97</v>
      </c>
      <c r="AD1632">
        <f>VALUE(SUBSTITUTE(Table1[[#This Row],[Retail Price]],"$",""))</f>
        <v>599.99</v>
      </c>
      <c r="AE1632" s="4">
        <f>(Table1[[#This Row],[Retail Price Number]]*Table1[[#This Row],[Order Quantity]])-Table1[[#This Row],[Discount $ Number]]+Table1[[#This Row],[Shipping Cost Number]]</f>
        <v>25791.09</v>
      </c>
      <c r="AF1632">
        <f>Table1[[#This Row],[Retail Price Number]]*Table1[[#This Row],[Order Quantity]]-Table1[[#This Row],[Discount $ Number]]</f>
        <v>25766.6</v>
      </c>
      <c r="AG1632">
        <f>(Table1[[#This Row],[Retail Price Number]]*Table1[[#This Row],[Order Quantity]])-Table1[[#This Row],[Discount $ Number]]-Table1[[#This Row],[Shipping Cost Number]]</f>
        <v>25742.109999999997</v>
      </c>
      <c r="AH1632">
        <f>Table1[[#This Row],[Retail Price Number]]*Table1[[#This Row],[Order Quantity]]</f>
        <v>25799.57</v>
      </c>
      <c r="AI1632">
        <f>YEAR(Table1[[#This Row],[Order Date]])</f>
        <v>2013</v>
      </c>
    </row>
    <row r="1633" spans="1:35" x14ac:dyDescent="0.3">
      <c r="A1633" t="s">
        <v>7166</v>
      </c>
      <c r="B1633" s="1">
        <v>41613</v>
      </c>
      <c r="C1633" t="s">
        <v>993</v>
      </c>
      <c r="D1633" t="s">
        <v>144</v>
      </c>
      <c r="E1633" t="s">
        <v>46</v>
      </c>
      <c r="F1633" t="s">
        <v>47</v>
      </c>
      <c r="G1633" t="s">
        <v>77</v>
      </c>
      <c r="H1633" t="s">
        <v>107</v>
      </c>
      <c r="I1633" t="s">
        <v>31</v>
      </c>
      <c r="J1633" t="s">
        <v>975</v>
      </c>
      <c r="K1633" t="s">
        <v>94</v>
      </c>
      <c r="L1633" t="s">
        <v>34</v>
      </c>
      <c r="M1633" t="s">
        <v>35</v>
      </c>
      <c r="N1633" s="1">
        <v>41615</v>
      </c>
      <c r="O1633" t="s">
        <v>976</v>
      </c>
      <c r="P1633" s="3" t="s">
        <v>977</v>
      </c>
      <c r="Q1633" t="s">
        <v>978</v>
      </c>
      <c r="R1633">
        <v>24</v>
      </c>
      <c r="S1633" t="s">
        <v>7167</v>
      </c>
      <c r="T1633" s="2">
        <v>7.0000000000000007E-2</v>
      </c>
      <c r="U1633" t="s">
        <v>82</v>
      </c>
      <c r="V1633" t="s">
        <v>4744</v>
      </c>
      <c r="W1633" t="s">
        <v>982</v>
      </c>
      <c r="X1633" t="s">
        <v>7168</v>
      </c>
      <c r="Y1633" s="3">
        <f>VALUE(SUBSTITUTE(Table1[[#This Row],[Order Total]],"$",""))</f>
        <v>209.51</v>
      </c>
      <c r="Z1633">
        <f>VALUE(SUBSTITUTE(Table1[[#This Row],[Total]],"$",""))</f>
        <v>294.24</v>
      </c>
      <c r="AA1633" s="3">
        <f>Table1[[#This Row],[Order Total Number]]-Table1[[#This Row],[Total Number]]</f>
        <v>-84.730000000000018</v>
      </c>
      <c r="AB1633">
        <f>VALUE(SUBSTITUTE(Table1[[#This Row],[Shipping Cost]],"$",""))</f>
        <v>3.14</v>
      </c>
      <c r="AC1633">
        <f>VALUE(SUBSTITUTE(Table1[[#This Row],[Discount $]],"$",""))</f>
        <v>2</v>
      </c>
      <c r="AD1633">
        <f>VALUE(SUBSTITUTE(Table1[[#This Row],[Retail Price]],"$",""))</f>
        <v>12.98</v>
      </c>
      <c r="AE1633" s="4">
        <f>(Table1[[#This Row],[Retail Price Number]]*Table1[[#This Row],[Order Quantity]])-Table1[[#This Row],[Discount $ Number]]+Table1[[#This Row],[Shipping Cost Number]]</f>
        <v>312.65999999999997</v>
      </c>
      <c r="AF1633">
        <f>Table1[[#This Row],[Retail Price Number]]*Table1[[#This Row],[Order Quantity]]-Table1[[#This Row],[Discount $ Number]]</f>
        <v>309.52</v>
      </c>
      <c r="AG1633">
        <f>(Table1[[#This Row],[Retail Price Number]]*Table1[[#This Row],[Order Quantity]])-Table1[[#This Row],[Discount $ Number]]-Table1[[#This Row],[Shipping Cost Number]]</f>
        <v>306.38</v>
      </c>
      <c r="AH1633">
        <f>Table1[[#This Row],[Retail Price Number]]*Table1[[#This Row],[Order Quantity]]</f>
        <v>311.52</v>
      </c>
      <c r="AI1633">
        <f>YEAR(Table1[[#This Row],[Order Date]])</f>
        <v>2013</v>
      </c>
    </row>
    <row r="1634" spans="1:35" x14ac:dyDescent="0.3">
      <c r="A1634" t="s">
        <v>7166</v>
      </c>
      <c r="B1634" s="1">
        <v>41531</v>
      </c>
      <c r="C1634" t="s">
        <v>963</v>
      </c>
      <c r="D1634" t="s">
        <v>787</v>
      </c>
      <c r="E1634" t="s">
        <v>27</v>
      </c>
      <c r="F1634" t="s">
        <v>28</v>
      </c>
      <c r="G1634" t="s">
        <v>77</v>
      </c>
      <c r="H1634" t="s">
        <v>217</v>
      </c>
      <c r="I1634" t="s">
        <v>92</v>
      </c>
      <c r="J1634" t="s">
        <v>975</v>
      </c>
      <c r="K1634" t="s">
        <v>94</v>
      </c>
      <c r="L1634" t="s">
        <v>34</v>
      </c>
      <c r="M1634" t="s">
        <v>35</v>
      </c>
      <c r="N1634" s="1">
        <v>41534</v>
      </c>
      <c r="O1634" t="s">
        <v>976</v>
      </c>
      <c r="P1634" s="3" t="s">
        <v>977</v>
      </c>
      <c r="Q1634" t="s">
        <v>978</v>
      </c>
      <c r="R1634">
        <v>30</v>
      </c>
      <c r="S1634" t="s">
        <v>7231</v>
      </c>
      <c r="T1634" s="2">
        <v>0.08</v>
      </c>
      <c r="U1634" t="s">
        <v>7232</v>
      </c>
      <c r="V1634" t="s">
        <v>7233</v>
      </c>
      <c r="W1634" t="s">
        <v>982</v>
      </c>
      <c r="X1634" t="s">
        <v>4524</v>
      </c>
      <c r="Y1634" s="3">
        <f>VALUE(SUBSTITUTE(Table1[[#This Row],[Order Total]],"$",""))</f>
        <v>325.14999999999998</v>
      </c>
      <c r="Z1634">
        <f>VALUE(SUBSTITUTE(Table1[[#This Row],[Total]],"$",""))</f>
        <v>326.19</v>
      </c>
      <c r="AA1634" s="3">
        <f>Table1[[#This Row],[Order Total Number]]-Table1[[#This Row],[Total Number]]</f>
        <v>-1.0400000000000205</v>
      </c>
      <c r="AB1634">
        <f>VALUE(SUBSTITUTE(Table1[[#This Row],[Shipping Cost]],"$",""))</f>
        <v>3.14</v>
      </c>
      <c r="AC1634">
        <f>VALUE(SUBSTITUTE(Table1[[#This Row],[Discount $]],"$",""))</f>
        <v>32.369999999999997</v>
      </c>
      <c r="AD1634">
        <f>VALUE(SUBSTITUTE(Table1[[#This Row],[Retail Price]],"$",""))</f>
        <v>12.98</v>
      </c>
      <c r="AE1634" s="4">
        <f>(Table1[[#This Row],[Retail Price Number]]*Table1[[#This Row],[Order Quantity]])-Table1[[#This Row],[Discount $ Number]]+Table1[[#This Row],[Shipping Cost Number]]</f>
        <v>360.17</v>
      </c>
      <c r="AF1634">
        <f>Table1[[#This Row],[Retail Price Number]]*Table1[[#This Row],[Order Quantity]]-Table1[[#This Row],[Discount $ Number]]</f>
        <v>357.03000000000003</v>
      </c>
      <c r="AG1634">
        <f>(Table1[[#This Row],[Retail Price Number]]*Table1[[#This Row],[Order Quantity]])-Table1[[#This Row],[Discount $ Number]]-Table1[[#This Row],[Shipping Cost Number]]</f>
        <v>353.89000000000004</v>
      </c>
      <c r="AH1634">
        <f>Table1[[#This Row],[Retail Price Number]]*Table1[[#This Row],[Order Quantity]]</f>
        <v>389.40000000000003</v>
      </c>
      <c r="AI1634">
        <f>YEAR(Table1[[#This Row],[Order Date]])</f>
        <v>2013</v>
      </c>
    </row>
    <row r="1635" spans="1:35" x14ac:dyDescent="0.3">
      <c r="A1635" t="s">
        <v>7166</v>
      </c>
      <c r="B1635" s="1">
        <v>41914</v>
      </c>
      <c r="C1635" t="s">
        <v>894</v>
      </c>
      <c r="D1635" t="s">
        <v>895</v>
      </c>
      <c r="E1635" t="s">
        <v>27</v>
      </c>
      <c r="F1635" t="s">
        <v>28</v>
      </c>
      <c r="G1635" t="s">
        <v>29</v>
      </c>
      <c r="H1635" t="s">
        <v>289</v>
      </c>
      <c r="I1635" t="s">
        <v>121</v>
      </c>
      <c r="J1635" t="s">
        <v>290</v>
      </c>
      <c r="K1635" t="s">
        <v>94</v>
      </c>
      <c r="L1635" t="s">
        <v>34</v>
      </c>
      <c r="M1635" t="s">
        <v>156</v>
      </c>
      <c r="N1635" s="1">
        <v>41916</v>
      </c>
      <c r="O1635" t="s">
        <v>291</v>
      </c>
      <c r="P1635" s="3" t="s">
        <v>292</v>
      </c>
      <c r="Q1635" t="s">
        <v>293</v>
      </c>
      <c r="R1635">
        <v>43</v>
      </c>
      <c r="S1635" t="s">
        <v>7844</v>
      </c>
      <c r="T1635" s="2">
        <v>0.1</v>
      </c>
      <c r="U1635" t="s">
        <v>7845</v>
      </c>
      <c r="V1635" t="s">
        <v>7846</v>
      </c>
      <c r="W1635" t="s">
        <v>165</v>
      </c>
      <c r="X1635" t="s">
        <v>7847</v>
      </c>
      <c r="Y1635" s="3">
        <f>VALUE(SUBSTITUTE(Table1[[#This Row],[Order Total]],"$",""))</f>
        <v>590.45000000000005</v>
      </c>
      <c r="Z1635">
        <f>VALUE(SUBSTITUTE(Table1[[#This Row],[Total]],"$",""))</f>
        <v>593.34</v>
      </c>
      <c r="AA1635" s="3">
        <f>Table1[[#This Row],[Order Total Number]]-Table1[[#This Row],[Total Number]]</f>
        <v>-2.8899999999999864</v>
      </c>
      <c r="AB1635">
        <f>VALUE(SUBSTITUTE(Table1[[#This Row],[Shipping Cost]],"$",""))</f>
        <v>4</v>
      </c>
      <c r="AC1635">
        <f>VALUE(SUBSTITUTE(Table1[[#This Row],[Discount $]],"$",""))</f>
        <v>30.47</v>
      </c>
      <c r="AD1635">
        <f>VALUE(SUBSTITUTE(Table1[[#This Row],[Retail Price]],"$",""))</f>
        <v>15.98</v>
      </c>
      <c r="AE1635" s="4">
        <f>(Table1[[#This Row],[Retail Price Number]]*Table1[[#This Row],[Order Quantity]])-Table1[[#This Row],[Discount $ Number]]+Table1[[#This Row],[Shipping Cost Number]]</f>
        <v>660.67</v>
      </c>
      <c r="AF1635">
        <f>Table1[[#This Row],[Retail Price Number]]*Table1[[#This Row],[Order Quantity]]-Table1[[#This Row],[Discount $ Number]]</f>
        <v>656.67</v>
      </c>
      <c r="AG1635">
        <f>(Table1[[#This Row],[Retail Price Number]]*Table1[[#This Row],[Order Quantity]])-Table1[[#This Row],[Discount $ Number]]-Table1[[#This Row],[Shipping Cost Number]]</f>
        <v>652.66999999999996</v>
      </c>
      <c r="AH1635">
        <f>Table1[[#This Row],[Retail Price Number]]*Table1[[#This Row],[Order Quantity]]</f>
        <v>687.14</v>
      </c>
      <c r="AI1635">
        <f>YEAR(Table1[[#This Row],[Order Date]])</f>
        <v>2014</v>
      </c>
    </row>
    <row r="1636" spans="1:35" x14ac:dyDescent="0.3">
      <c r="A1636" t="s">
        <v>7166</v>
      </c>
      <c r="B1636" s="1">
        <v>41683</v>
      </c>
      <c r="C1636" t="s">
        <v>477</v>
      </c>
      <c r="D1636" t="s">
        <v>465</v>
      </c>
      <c r="E1636" t="s">
        <v>27</v>
      </c>
      <c r="F1636" t="s">
        <v>28</v>
      </c>
      <c r="G1636" t="s">
        <v>134</v>
      </c>
      <c r="H1636" t="s">
        <v>205</v>
      </c>
      <c r="I1636" t="s">
        <v>196</v>
      </c>
      <c r="J1636" t="s">
        <v>218</v>
      </c>
      <c r="K1636" t="s">
        <v>33</v>
      </c>
      <c r="L1636" t="s">
        <v>34</v>
      </c>
      <c r="M1636" t="s">
        <v>156</v>
      </c>
      <c r="N1636" s="1">
        <v>41683</v>
      </c>
      <c r="O1636" t="s">
        <v>219</v>
      </c>
      <c r="P1636" s="3" t="s">
        <v>124</v>
      </c>
      <c r="Q1636" t="s">
        <v>220</v>
      </c>
      <c r="R1636">
        <v>38</v>
      </c>
      <c r="S1636" t="s">
        <v>4796</v>
      </c>
      <c r="T1636" s="2">
        <v>0</v>
      </c>
      <c r="U1636" t="s">
        <v>482</v>
      </c>
      <c r="V1636" t="s">
        <v>8623</v>
      </c>
      <c r="W1636" t="s">
        <v>224</v>
      </c>
      <c r="X1636" t="s">
        <v>9110</v>
      </c>
      <c r="Y1636" s="3">
        <f>VALUE(SUBSTITUTE(Table1[[#This Row],[Order Total]],"$",""))</f>
        <v>115.2</v>
      </c>
      <c r="Z1636">
        <f>VALUE(SUBSTITUTE(Table1[[#This Row],[Total]],"$",""))</f>
        <v>116.09</v>
      </c>
      <c r="AA1636" s="3">
        <f>Table1[[#This Row],[Order Total Number]]-Table1[[#This Row],[Total Number]]</f>
        <v>-0.89000000000000057</v>
      </c>
      <c r="AB1636">
        <f>VALUE(SUBSTITUTE(Table1[[#This Row],[Shipping Cost]],"$",""))</f>
        <v>0.5</v>
      </c>
      <c r="AC1636">
        <f>VALUE(SUBSTITUTE(Table1[[#This Row],[Discount $]],"$",""))</f>
        <v>10.34</v>
      </c>
      <c r="AD1636">
        <f>VALUE(SUBSTITUTE(Table1[[#This Row],[Retail Price]],"$",""))</f>
        <v>3.69</v>
      </c>
      <c r="AE1636" s="4">
        <f>(Table1[[#This Row],[Retail Price Number]]*Table1[[#This Row],[Order Quantity]])-Table1[[#This Row],[Discount $ Number]]+Table1[[#This Row],[Shipping Cost Number]]</f>
        <v>130.38</v>
      </c>
      <c r="AF1636">
        <f>Table1[[#This Row],[Retail Price Number]]*Table1[[#This Row],[Order Quantity]]-Table1[[#This Row],[Discount $ Number]]</f>
        <v>129.88</v>
      </c>
      <c r="AG1636">
        <f>(Table1[[#This Row],[Retail Price Number]]*Table1[[#This Row],[Order Quantity]])-Table1[[#This Row],[Discount $ Number]]-Table1[[#This Row],[Shipping Cost Number]]</f>
        <v>129.38</v>
      </c>
      <c r="AH1636">
        <f>Table1[[#This Row],[Retail Price Number]]*Table1[[#This Row],[Order Quantity]]</f>
        <v>140.22</v>
      </c>
      <c r="AI1636">
        <f>YEAR(Table1[[#This Row],[Order Date]])</f>
        <v>2014</v>
      </c>
    </row>
    <row r="1637" spans="1:35" x14ac:dyDescent="0.3">
      <c r="A1637" t="s">
        <v>7166</v>
      </c>
      <c r="B1637" s="1">
        <v>41772</v>
      </c>
      <c r="C1637" t="s">
        <v>1172</v>
      </c>
      <c r="D1637" t="s">
        <v>174</v>
      </c>
      <c r="E1637" t="s">
        <v>27</v>
      </c>
      <c r="F1637" t="s">
        <v>28</v>
      </c>
      <c r="G1637" t="s">
        <v>29</v>
      </c>
      <c r="H1637" t="s">
        <v>78</v>
      </c>
      <c r="I1637" t="s">
        <v>31</v>
      </c>
      <c r="J1637" t="s">
        <v>5373</v>
      </c>
      <c r="K1637" t="s">
        <v>94</v>
      </c>
      <c r="L1637" t="s">
        <v>95</v>
      </c>
      <c r="M1637" t="s">
        <v>35</v>
      </c>
      <c r="N1637" s="1">
        <v>41773</v>
      </c>
      <c r="O1637" t="s">
        <v>5374</v>
      </c>
      <c r="P1637" s="3" t="s">
        <v>3412</v>
      </c>
      <c r="Q1637" t="s">
        <v>1220</v>
      </c>
      <c r="R1637">
        <v>43</v>
      </c>
      <c r="S1637" t="s">
        <v>2810</v>
      </c>
      <c r="T1637" s="2">
        <v>0.03</v>
      </c>
      <c r="U1637" t="s">
        <v>446</v>
      </c>
      <c r="V1637" t="s">
        <v>9134</v>
      </c>
      <c r="W1637" t="s">
        <v>5375</v>
      </c>
      <c r="X1637" t="s">
        <v>7266</v>
      </c>
      <c r="Y1637" s="3">
        <f>VALUE(SUBSTITUTE(Table1[[#This Row],[Order Total]],"$",""))</f>
        <v>116.86</v>
      </c>
      <c r="Z1637">
        <f>VALUE(SUBSTITUTE(Table1[[#This Row],[Total]],"$",""))</f>
        <v>123.07</v>
      </c>
      <c r="AA1637" s="3">
        <f>Table1[[#This Row],[Order Total Number]]-Table1[[#This Row],[Total Number]]</f>
        <v>-6.2099999999999937</v>
      </c>
      <c r="AB1637">
        <f>VALUE(SUBSTITUTE(Table1[[#This Row],[Shipping Cost]],"$",""))</f>
        <v>6.21</v>
      </c>
      <c r="AC1637">
        <f>VALUE(SUBSTITUTE(Table1[[#This Row],[Discount $]],"$",""))</f>
        <v>10.16</v>
      </c>
      <c r="AD1637">
        <f>VALUE(SUBSTITUTE(Table1[[#This Row],[Retail Price]],"$",""))</f>
        <v>4.38</v>
      </c>
      <c r="AE1637" s="4">
        <f>(Table1[[#This Row],[Retail Price Number]]*Table1[[#This Row],[Order Quantity]])-Table1[[#This Row],[Discount $ Number]]+Table1[[#This Row],[Shipping Cost Number]]</f>
        <v>184.39000000000001</v>
      </c>
      <c r="AF1637">
        <f>Table1[[#This Row],[Retail Price Number]]*Table1[[#This Row],[Order Quantity]]-Table1[[#This Row],[Discount $ Number]]</f>
        <v>178.18</v>
      </c>
      <c r="AG1637">
        <f>(Table1[[#This Row],[Retail Price Number]]*Table1[[#This Row],[Order Quantity]])-Table1[[#This Row],[Discount $ Number]]-Table1[[#This Row],[Shipping Cost Number]]</f>
        <v>171.97</v>
      </c>
      <c r="AH1637">
        <f>Table1[[#This Row],[Retail Price Number]]*Table1[[#This Row],[Order Quantity]]</f>
        <v>188.34</v>
      </c>
      <c r="AI1637">
        <f>YEAR(Table1[[#This Row],[Order Date]])</f>
        <v>2014</v>
      </c>
    </row>
    <row r="1638" spans="1:35" x14ac:dyDescent="0.3">
      <c r="A1638" t="s">
        <v>7166</v>
      </c>
      <c r="B1638" s="1">
        <v>42092</v>
      </c>
      <c r="C1638" t="s">
        <v>1047</v>
      </c>
      <c r="D1638" t="s">
        <v>162</v>
      </c>
      <c r="E1638" t="s">
        <v>46</v>
      </c>
      <c r="F1638" t="s">
        <v>47</v>
      </c>
      <c r="G1638" t="s">
        <v>91</v>
      </c>
      <c r="H1638" t="s">
        <v>107</v>
      </c>
      <c r="I1638" t="s">
        <v>63</v>
      </c>
      <c r="J1638" t="s">
        <v>366</v>
      </c>
      <c r="K1638" t="s">
        <v>33</v>
      </c>
      <c r="L1638" t="s">
        <v>34</v>
      </c>
      <c r="M1638" t="s">
        <v>35</v>
      </c>
      <c r="N1638" s="1">
        <v>42095</v>
      </c>
      <c r="O1638" t="s">
        <v>367</v>
      </c>
      <c r="P1638" s="3" t="s">
        <v>368</v>
      </c>
      <c r="Q1638" t="s">
        <v>301</v>
      </c>
      <c r="R1638">
        <v>31</v>
      </c>
      <c r="S1638" t="s">
        <v>3266</v>
      </c>
      <c r="T1638" s="2">
        <v>0</v>
      </c>
      <c r="U1638" t="s">
        <v>473</v>
      </c>
      <c r="V1638" t="s">
        <v>671</v>
      </c>
      <c r="W1638" t="s">
        <v>116</v>
      </c>
      <c r="X1638" t="s">
        <v>10053</v>
      </c>
      <c r="Y1638" s="3">
        <f>VALUE(SUBSTITUTE(Table1[[#This Row],[Order Total]],"$",""))</f>
        <v>125.76</v>
      </c>
      <c r="Z1638">
        <f>VALUE(SUBSTITUTE(Table1[[#This Row],[Total]],"$",""))</f>
        <v>122.07</v>
      </c>
      <c r="AA1638" s="3">
        <f>Table1[[#This Row],[Order Total Number]]-Table1[[#This Row],[Total Number]]</f>
        <v>3.6900000000000119</v>
      </c>
      <c r="AB1638">
        <f>VALUE(SUBSTITUTE(Table1[[#This Row],[Shipping Cost]],"$",""))</f>
        <v>1.49</v>
      </c>
      <c r="AC1638">
        <f>VALUE(SUBSTITUTE(Table1[[#This Row],[Discount $]],"$",""))</f>
        <v>7.55</v>
      </c>
      <c r="AD1638">
        <f>VALUE(SUBSTITUTE(Table1[[#This Row],[Retail Price]],"$",""))</f>
        <v>5.98</v>
      </c>
      <c r="AE1638" s="4">
        <f>(Table1[[#This Row],[Retail Price Number]]*Table1[[#This Row],[Order Quantity]])-Table1[[#This Row],[Discount $ Number]]+Table1[[#This Row],[Shipping Cost Number]]</f>
        <v>179.32000000000002</v>
      </c>
      <c r="AF1638">
        <f>Table1[[#This Row],[Retail Price Number]]*Table1[[#This Row],[Order Quantity]]-Table1[[#This Row],[Discount $ Number]]</f>
        <v>177.83</v>
      </c>
      <c r="AG1638">
        <f>(Table1[[#This Row],[Retail Price Number]]*Table1[[#This Row],[Order Quantity]])-Table1[[#This Row],[Discount $ Number]]-Table1[[#This Row],[Shipping Cost Number]]</f>
        <v>176.34</v>
      </c>
      <c r="AH1638">
        <f>Table1[[#This Row],[Retail Price Number]]*Table1[[#This Row],[Order Quantity]]</f>
        <v>185.38000000000002</v>
      </c>
      <c r="AI1638">
        <f>YEAR(Table1[[#This Row],[Order Date]])</f>
        <v>2015</v>
      </c>
    </row>
    <row r="1639" spans="1:35" x14ac:dyDescent="0.3">
      <c r="A1639" t="s">
        <v>7166</v>
      </c>
      <c r="B1639" s="1">
        <v>41624</v>
      </c>
      <c r="C1639" t="s">
        <v>2851</v>
      </c>
      <c r="D1639" t="s">
        <v>1207</v>
      </c>
      <c r="E1639" t="s">
        <v>46</v>
      </c>
      <c r="F1639" t="s">
        <v>47</v>
      </c>
      <c r="G1639" t="s">
        <v>91</v>
      </c>
      <c r="H1639" t="s">
        <v>48</v>
      </c>
      <c r="I1639" t="s">
        <v>31</v>
      </c>
      <c r="J1639" t="s">
        <v>355</v>
      </c>
      <c r="K1639" t="s">
        <v>94</v>
      </c>
      <c r="L1639" t="s">
        <v>95</v>
      </c>
      <c r="M1639" t="s">
        <v>35</v>
      </c>
      <c r="N1639" s="1">
        <v>41627</v>
      </c>
      <c r="O1639" t="s">
        <v>129</v>
      </c>
      <c r="P1639" s="3" t="s">
        <v>356</v>
      </c>
      <c r="Q1639" t="s">
        <v>357</v>
      </c>
      <c r="R1639">
        <v>16</v>
      </c>
      <c r="S1639" t="s">
        <v>10204</v>
      </c>
      <c r="T1639" s="2">
        <v>0.1</v>
      </c>
      <c r="U1639" t="s">
        <v>7223</v>
      </c>
      <c r="V1639" t="s">
        <v>10205</v>
      </c>
      <c r="W1639" t="s">
        <v>361</v>
      </c>
      <c r="X1639" t="s">
        <v>5273</v>
      </c>
      <c r="Y1639" s="3">
        <f>VALUE(SUBSTITUTE(Table1[[#This Row],[Order Total]],"$",""))</f>
        <v>125.12</v>
      </c>
      <c r="Z1639">
        <f>VALUE(SUBSTITUTE(Table1[[#This Row],[Total]],"$",""))</f>
        <v>126.73</v>
      </c>
      <c r="AA1639" s="3">
        <f>Table1[[#This Row],[Order Total Number]]-Table1[[#This Row],[Total Number]]</f>
        <v>-1.6099999999999994</v>
      </c>
      <c r="AB1639">
        <f>VALUE(SUBSTITUTE(Table1[[#This Row],[Shipping Cost]],"$",""))</f>
        <v>3.6</v>
      </c>
      <c r="AC1639">
        <f>VALUE(SUBSTITUTE(Table1[[#This Row],[Discount $]],"$",""))</f>
        <v>12.28</v>
      </c>
      <c r="AD1639">
        <f>VALUE(SUBSTITUTE(Table1[[#This Row],[Retail Price]],"$",""))</f>
        <v>5.68</v>
      </c>
      <c r="AE1639" s="4">
        <f>(Table1[[#This Row],[Retail Price Number]]*Table1[[#This Row],[Order Quantity]])-Table1[[#This Row],[Discount $ Number]]+Table1[[#This Row],[Shipping Cost Number]]</f>
        <v>82.199999999999989</v>
      </c>
      <c r="AF1639">
        <f>Table1[[#This Row],[Retail Price Number]]*Table1[[#This Row],[Order Quantity]]-Table1[[#This Row],[Discount $ Number]]</f>
        <v>78.599999999999994</v>
      </c>
      <c r="AG1639">
        <f>(Table1[[#This Row],[Retail Price Number]]*Table1[[#This Row],[Order Quantity]])-Table1[[#This Row],[Discount $ Number]]-Table1[[#This Row],[Shipping Cost Number]]</f>
        <v>75</v>
      </c>
      <c r="AH1639">
        <f>Table1[[#This Row],[Retail Price Number]]*Table1[[#This Row],[Order Quantity]]</f>
        <v>90.88</v>
      </c>
      <c r="AI1639">
        <f>YEAR(Table1[[#This Row],[Order Date]])</f>
        <v>2013</v>
      </c>
    </row>
    <row r="1640" spans="1:35" x14ac:dyDescent="0.3">
      <c r="A1640" t="s">
        <v>7166</v>
      </c>
      <c r="B1640" s="1">
        <v>41710</v>
      </c>
      <c r="C1640" t="s">
        <v>866</v>
      </c>
      <c r="D1640" t="s">
        <v>867</v>
      </c>
      <c r="E1640" t="s">
        <v>27</v>
      </c>
      <c r="F1640" t="s">
        <v>28</v>
      </c>
      <c r="G1640" t="s">
        <v>91</v>
      </c>
      <c r="H1640" t="s">
        <v>289</v>
      </c>
      <c r="I1640" t="s">
        <v>92</v>
      </c>
      <c r="J1640" t="s">
        <v>366</v>
      </c>
      <c r="K1640" t="s">
        <v>94</v>
      </c>
      <c r="L1640" t="s">
        <v>95</v>
      </c>
      <c r="M1640" t="s">
        <v>35</v>
      </c>
      <c r="N1640" s="1">
        <v>41711</v>
      </c>
      <c r="O1640" t="s">
        <v>367</v>
      </c>
      <c r="P1640" s="3" t="s">
        <v>368</v>
      </c>
      <c r="Q1640" t="s">
        <v>301</v>
      </c>
      <c r="R1640">
        <v>33</v>
      </c>
      <c r="S1640" t="s">
        <v>2810</v>
      </c>
      <c r="T1640" s="2">
        <v>0.03</v>
      </c>
      <c r="U1640" t="s">
        <v>446</v>
      </c>
      <c r="V1640" t="s">
        <v>9134</v>
      </c>
      <c r="W1640" t="s">
        <v>116</v>
      </c>
      <c r="X1640" t="s">
        <v>7266</v>
      </c>
      <c r="Y1640" s="3">
        <f>VALUE(SUBSTITUTE(Table1[[#This Row],[Order Total]],"$",""))</f>
        <v>116.86</v>
      </c>
      <c r="Z1640">
        <f>VALUE(SUBSTITUTE(Table1[[#This Row],[Total]],"$",""))</f>
        <v>123.07</v>
      </c>
      <c r="AA1640" s="3">
        <f>Table1[[#This Row],[Order Total Number]]-Table1[[#This Row],[Total Number]]</f>
        <v>-6.2099999999999937</v>
      </c>
      <c r="AB1640">
        <f>VALUE(SUBSTITUTE(Table1[[#This Row],[Shipping Cost]],"$",""))</f>
        <v>1.49</v>
      </c>
      <c r="AC1640">
        <f>VALUE(SUBSTITUTE(Table1[[#This Row],[Discount $]],"$",""))</f>
        <v>10.16</v>
      </c>
      <c r="AD1640">
        <f>VALUE(SUBSTITUTE(Table1[[#This Row],[Retail Price]],"$",""))</f>
        <v>5.98</v>
      </c>
      <c r="AE1640" s="4">
        <f>(Table1[[#This Row],[Retail Price Number]]*Table1[[#This Row],[Order Quantity]])-Table1[[#This Row],[Discount $ Number]]+Table1[[#This Row],[Shipping Cost Number]]</f>
        <v>188.67000000000002</v>
      </c>
      <c r="AF1640">
        <f>Table1[[#This Row],[Retail Price Number]]*Table1[[#This Row],[Order Quantity]]-Table1[[#This Row],[Discount $ Number]]</f>
        <v>187.18</v>
      </c>
      <c r="AG1640">
        <f>(Table1[[#This Row],[Retail Price Number]]*Table1[[#This Row],[Order Quantity]])-Table1[[#This Row],[Discount $ Number]]-Table1[[#This Row],[Shipping Cost Number]]</f>
        <v>185.69</v>
      </c>
      <c r="AH1640">
        <f>Table1[[#This Row],[Retail Price Number]]*Table1[[#This Row],[Order Quantity]]</f>
        <v>197.34</v>
      </c>
      <c r="AI1640">
        <f>YEAR(Table1[[#This Row],[Order Date]])</f>
        <v>2014</v>
      </c>
    </row>
    <row r="1641" spans="1:35" x14ac:dyDescent="0.3">
      <c r="A1641" t="s">
        <v>8503</v>
      </c>
      <c r="B1641" s="1">
        <v>41735</v>
      </c>
      <c r="C1641" t="s">
        <v>6963</v>
      </c>
      <c r="D1641" t="s">
        <v>1058</v>
      </c>
      <c r="E1641" t="s">
        <v>27</v>
      </c>
      <c r="F1641" t="s">
        <v>28</v>
      </c>
      <c r="G1641" t="s">
        <v>29</v>
      </c>
      <c r="H1641" t="s">
        <v>422</v>
      </c>
      <c r="I1641" t="s">
        <v>63</v>
      </c>
      <c r="J1641" t="s">
        <v>218</v>
      </c>
      <c r="K1641" t="s">
        <v>33</v>
      </c>
      <c r="L1641" t="s">
        <v>392</v>
      </c>
      <c r="M1641" t="s">
        <v>393</v>
      </c>
      <c r="N1641" s="1">
        <v>41740</v>
      </c>
      <c r="O1641" t="s">
        <v>219</v>
      </c>
      <c r="P1641" s="3" t="s">
        <v>124</v>
      </c>
      <c r="Q1641" t="s">
        <v>220</v>
      </c>
      <c r="R1641">
        <v>34</v>
      </c>
      <c r="S1641" t="s">
        <v>7161</v>
      </c>
      <c r="T1641" s="2">
        <v>0.02</v>
      </c>
      <c r="U1641" t="s">
        <v>1220</v>
      </c>
      <c r="V1641" t="s">
        <v>2637</v>
      </c>
      <c r="W1641" t="s">
        <v>224</v>
      </c>
      <c r="X1641" t="s">
        <v>8504</v>
      </c>
      <c r="Y1641" s="3">
        <f>VALUE(SUBSTITUTE(Table1[[#This Row],[Order Total]],"$",""))</f>
        <v>42.34</v>
      </c>
      <c r="Z1641">
        <f>VALUE(SUBSTITUTE(Table1[[#This Row],[Total]],"$",""))</f>
        <v>43.24</v>
      </c>
      <c r="AA1641" s="3">
        <f>Table1[[#This Row],[Order Total Number]]-Table1[[#This Row],[Total Number]]</f>
        <v>-0.89999999999999858</v>
      </c>
      <c r="AB1641">
        <f>VALUE(SUBSTITUTE(Table1[[#This Row],[Shipping Cost]],"$",""))</f>
        <v>0.5</v>
      </c>
      <c r="AC1641">
        <f>VALUE(SUBSTITUTE(Table1[[#This Row],[Discount $]],"$",""))</f>
        <v>1.62</v>
      </c>
      <c r="AD1641">
        <f>VALUE(SUBSTITUTE(Table1[[#This Row],[Retail Price]],"$",""))</f>
        <v>3.69</v>
      </c>
      <c r="AE1641" s="4">
        <f>(Table1[[#This Row],[Retail Price Number]]*Table1[[#This Row],[Order Quantity]])-Table1[[#This Row],[Discount $ Number]]+Table1[[#This Row],[Shipping Cost Number]]</f>
        <v>124.33999999999999</v>
      </c>
      <c r="AF1641">
        <f>Table1[[#This Row],[Retail Price Number]]*Table1[[#This Row],[Order Quantity]]-Table1[[#This Row],[Discount $ Number]]</f>
        <v>123.83999999999999</v>
      </c>
      <c r="AG1641">
        <f>(Table1[[#This Row],[Retail Price Number]]*Table1[[#This Row],[Order Quantity]])-Table1[[#This Row],[Discount $ Number]]-Table1[[#This Row],[Shipping Cost Number]]</f>
        <v>123.33999999999999</v>
      </c>
      <c r="AH1641">
        <f>Table1[[#This Row],[Retail Price Number]]*Table1[[#This Row],[Order Quantity]]</f>
        <v>125.46</v>
      </c>
      <c r="AI1641">
        <f>YEAR(Table1[[#This Row],[Order Date]])</f>
        <v>2014</v>
      </c>
    </row>
    <row r="1642" spans="1:35" x14ac:dyDescent="0.3">
      <c r="A1642" t="s">
        <v>8294</v>
      </c>
      <c r="B1642" s="1">
        <v>41824</v>
      </c>
      <c r="C1642" t="s">
        <v>1765</v>
      </c>
      <c r="D1642" t="s">
        <v>144</v>
      </c>
      <c r="E1642" t="s">
        <v>46</v>
      </c>
      <c r="F1642" t="s">
        <v>47</v>
      </c>
      <c r="G1642" t="s">
        <v>91</v>
      </c>
      <c r="H1642" t="s">
        <v>107</v>
      </c>
      <c r="I1642" t="s">
        <v>63</v>
      </c>
      <c r="J1642" t="s">
        <v>290</v>
      </c>
      <c r="K1642" t="s">
        <v>33</v>
      </c>
      <c r="L1642" t="s">
        <v>34</v>
      </c>
      <c r="M1642" t="s">
        <v>156</v>
      </c>
      <c r="N1642" s="1">
        <v>41826</v>
      </c>
      <c r="O1642" t="s">
        <v>291</v>
      </c>
      <c r="P1642" s="3" t="s">
        <v>292</v>
      </c>
      <c r="Q1642" t="s">
        <v>293</v>
      </c>
      <c r="R1642">
        <v>46</v>
      </c>
      <c r="S1642" t="s">
        <v>2158</v>
      </c>
      <c r="T1642" s="2">
        <v>0.1</v>
      </c>
      <c r="U1642" t="s">
        <v>2159</v>
      </c>
      <c r="V1642" t="s">
        <v>2160</v>
      </c>
      <c r="W1642" t="s">
        <v>165</v>
      </c>
      <c r="X1642" t="s">
        <v>2161</v>
      </c>
      <c r="Y1642" s="3">
        <f>VALUE(SUBSTITUTE(Table1[[#This Row],[Order Total]],"$",""))</f>
        <v>213.83</v>
      </c>
      <c r="Z1642">
        <f>VALUE(SUBSTITUTE(Table1[[#This Row],[Total]],"$",""))</f>
        <v>215.33</v>
      </c>
      <c r="AA1642" s="3">
        <f>Table1[[#This Row],[Order Total Number]]-Table1[[#This Row],[Total Number]]</f>
        <v>-1.5</v>
      </c>
      <c r="AB1642">
        <f>VALUE(SUBSTITUTE(Table1[[#This Row],[Shipping Cost]],"$",""))</f>
        <v>4</v>
      </c>
      <c r="AC1642">
        <f>VALUE(SUBSTITUTE(Table1[[#This Row],[Discount $]],"$",""))</f>
        <v>6.61</v>
      </c>
      <c r="AD1642">
        <f>VALUE(SUBSTITUTE(Table1[[#This Row],[Retail Price]],"$",""))</f>
        <v>15.98</v>
      </c>
      <c r="AE1642" s="4">
        <f>(Table1[[#This Row],[Retail Price Number]]*Table1[[#This Row],[Order Quantity]])-Table1[[#This Row],[Discount $ Number]]+Table1[[#This Row],[Shipping Cost Number]]</f>
        <v>732.47</v>
      </c>
      <c r="AF1642">
        <f>Table1[[#This Row],[Retail Price Number]]*Table1[[#This Row],[Order Quantity]]-Table1[[#This Row],[Discount $ Number]]</f>
        <v>728.47</v>
      </c>
      <c r="AG1642">
        <f>(Table1[[#This Row],[Retail Price Number]]*Table1[[#This Row],[Order Quantity]])-Table1[[#This Row],[Discount $ Number]]-Table1[[#This Row],[Shipping Cost Number]]</f>
        <v>724.47</v>
      </c>
      <c r="AH1642">
        <f>Table1[[#This Row],[Retail Price Number]]*Table1[[#This Row],[Order Quantity]]</f>
        <v>735.08</v>
      </c>
      <c r="AI1642">
        <f>YEAR(Table1[[#This Row],[Order Date]])</f>
        <v>2014</v>
      </c>
    </row>
    <row r="1643" spans="1:35" x14ac:dyDescent="0.3">
      <c r="A1643" t="s">
        <v>8294</v>
      </c>
      <c r="B1643" s="1">
        <v>41695</v>
      </c>
      <c r="C1643" t="s">
        <v>89</v>
      </c>
      <c r="D1643" t="s">
        <v>90</v>
      </c>
      <c r="E1643" t="s">
        <v>27</v>
      </c>
      <c r="F1643" t="s">
        <v>28</v>
      </c>
      <c r="G1643" t="s">
        <v>77</v>
      </c>
      <c r="H1643" t="s">
        <v>30</v>
      </c>
      <c r="I1643" t="s">
        <v>92</v>
      </c>
      <c r="J1643" t="s">
        <v>1150</v>
      </c>
      <c r="K1643" t="s">
        <v>94</v>
      </c>
      <c r="L1643" t="s">
        <v>34</v>
      </c>
      <c r="M1643" t="s">
        <v>35</v>
      </c>
      <c r="N1643" s="1">
        <v>41697</v>
      </c>
      <c r="O1643" t="s">
        <v>1151</v>
      </c>
      <c r="P1643" s="3" t="s">
        <v>1152</v>
      </c>
      <c r="Q1643" t="s">
        <v>1153</v>
      </c>
      <c r="R1643">
        <v>31</v>
      </c>
      <c r="S1643" t="s">
        <v>2158</v>
      </c>
      <c r="T1643" s="2">
        <v>0.09</v>
      </c>
      <c r="U1643" t="s">
        <v>2159</v>
      </c>
      <c r="V1643" t="s">
        <v>2160</v>
      </c>
      <c r="W1643" t="s">
        <v>1156</v>
      </c>
      <c r="X1643" t="s">
        <v>2161</v>
      </c>
      <c r="Y1643" s="3">
        <f>VALUE(SUBSTITUTE(Table1[[#This Row],[Order Total]],"$",""))</f>
        <v>213.83</v>
      </c>
      <c r="Z1643">
        <f>VALUE(SUBSTITUTE(Table1[[#This Row],[Total]],"$",""))</f>
        <v>215.33</v>
      </c>
      <c r="AA1643" s="3">
        <f>Table1[[#This Row],[Order Total Number]]-Table1[[#This Row],[Total Number]]</f>
        <v>-1.5</v>
      </c>
      <c r="AB1643">
        <f>VALUE(SUBSTITUTE(Table1[[#This Row],[Shipping Cost]],"$",""))</f>
        <v>2.35</v>
      </c>
      <c r="AC1643">
        <f>VALUE(SUBSTITUTE(Table1[[#This Row],[Discount $]],"$",""))</f>
        <v>6.61</v>
      </c>
      <c r="AD1643">
        <f>VALUE(SUBSTITUTE(Table1[[#This Row],[Retail Price]],"$",""))</f>
        <v>7.08</v>
      </c>
      <c r="AE1643" s="4">
        <f>(Table1[[#This Row],[Retail Price Number]]*Table1[[#This Row],[Order Quantity]])-Table1[[#This Row],[Discount $ Number]]+Table1[[#This Row],[Shipping Cost Number]]</f>
        <v>215.21999999999997</v>
      </c>
      <c r="AF1643">
        <f>Table1[[#This Row],[Retail Price Number]]*Table1[[#This Row],[Order Quantity]]-Table1[[#This Row],[Discount $ Number]]</f>
        <v>212.86999999999998</v>
      </c>
      <c r="AG1643">
        <f>(Table1[[#This Row],[Retail Price Number]]*Table1[[#This Row],[Order Quantity]])-Table1[[#This Row],[Discount $ Number]]-Table1[[#This Row],[Shipping Cost Number]]</f>
        <v>210.51999999999998</v>
      </c>
      <c r="AH1643">
        <f>Table1[[#This Row],[Retail Price Number]]*Table1[[#This Row],[Order Quantity]]</f>
        <v>219.48</v>
      </c>
      <c r="AI1643">
        <f>YEAR(Table1[[#This Row],[Order Date]])</f>
        <v>2014</v>
      </c>
    </row>
    <row r="1644" spans="1:35" x14ac:dyDescent="0.3">
      <c r="A1644" t="s">
        <v>8294</v>
      </c>
      <c r="B1644" s="1">
        <v>41414</v>
      </c>
      <c r="C1644" t="s">
        <v>2417</v>
      </c>
      <c r="D1644" t="s">
        <v>432</v>
      </c>
      <c r="E1644" t="s">
        <v>27</v>
      </c>
      <c r="F1644" t="s">
        <v>28</v>
      </c>
      <c r="G1644" t="s">
        <v>134</v>
      </c>
      <c r="H1644" t="s">
        <v>433</v>
      </c>
      <c r="I1644" t="s">
        <v>31</v>
      </c>
      <c r="J1644" t="s">
        <v>145</v>
      </c>
      <c r="K1644" t="s">
        <v>94</v>
      </c>
      <c r="L1644" t="s">
        <v>95</v>
      </c>
      <c r="M1644" t="s">
        <v>35</v>
      </c>
      <c r="N1644" s="1">
        <v>41415</v>
      </c>
      <c r="O1644" t="s">
        <v>146</v>
      </c>
      <c r="P1644" s="3" t="s">
        <v>147</v>
      </c>
      <c r="Q1644" t="s">
        <v>148</v>
      </c>
      <c r="R1644">
        <v>34</v>
      </c>
      <c r="S1644" t="s">
        <v>6452</v>
      </c>
      <c r="T1644" s="2">
        <v>0.08</v>
      </c>
      <c r="U1644" t="s">
        <v>127</v>
      </c>
      <c r="V1644" t="s">
        <v>6452</v>
      </c>
      <c r="W1644" t="s">
        <v>152</v>
      </c>
      <c r="X1644" t="s">
        <v>10470</v>
      </c>
      <c r="Y1644" s="3">
        <f>VALUE(SUBSTITUTE(Table1[[#This Row],[Order Total]],"$",""))</f>
        <v>427.7</v>
      </c>
      <c r="Z1644">
        <f>VALUE(SUBSTITUTE(Table1[[#This Row],[Total]],"$",""))</f>
        <v>430.58</v>
      </c>
      <c r="AA1644" s="3">
        <f>Table1[[#This Row],[Order Total Number]]-Table1[[#This Row],[Total Number]]</f>
        <v>-2.8799999999999955</v>
      </c>
      <c r="AB1644">
        <f>VALUE(SUBSTITUTE(Table1[[#This Row],[Shipping Cost]],"$",""))</f>
        <v>2.85</v>
      </c>
      <c r="AC1644">
        <f>VALUE(SUBSTITUTE(Table1[[#This Row],[Discount $]],"$",""))</f>
        <v>0</v>
      </c>
      <c r="AD1644">
        <f>VALUE(SUBSTITUTE(Table1[[#This Row],[Retail Price]],"$",""))</f>
        <v>12.22</v>
      </c>
      <c r="AE1644" s="4">
        <f>(Table1[[#This Row],[Retail Price Number]]*Table1[[#This Row],[Order Quantity]])-Table1[[#This Row],[Discount $ Number]]+Table1[[#This Row],[Shipping Cost Number]]</f>
        <v>418.33000000000004</v>
      </c>
      <c r="AF1644">
        <f>Table1[[#This Row],[Retail Price Number]]*Table1[[#This Row],[Order Quantity]]-Table1[[#This Row],[Discount $ Number]]</f>
        <v>415.48</v>
      </c>
      <c r="AG1644">
        <f>(Table1[[#This Row],[Retail Price Number]]*Table1[[#This Row],[Order Quantity]])-Table1[[#This Row],[Discount $ Number]]-Table1[[#This Row],[Shipping Cost Number]]</f>
        <v>412.63</v>
      </c>
      <c r="AH1644">
        <f>Table1[[#This Row],[Retail Price Number]]*Table1[[#This Row],[Order Quantity]]</f>
        <v>415.48</v>
      </c>
      <c r="AI1644">
        <f>YEAR(Table1[[#This Row],[Order Date]])</f>
        <v>2013</v>
      </c>
    </row>
    <row r="1645" spans="1:35" x14ac:dyDescent="0.3">
      <c r="A1645" t="s">
        <v>3982</v>
      </c>
      <c r="B1645" s="1">
        <v>41425</v>
      </c>
      <c r="C1645" t="s">
        <v>786</v>
      </c>
      <c r="D1645" t="s">
        <v>787</v>
      </c>
      <c r="E1645" t="s">
        <v>27</v>
      </c>
      <c r="F1645" t="s">
        <v>28</v>
      </c>
      <c r="G1645" t="s">
        <v>77</v>
      </c>
      <c r="H1645" t="s">
        <v>217</v>
      </c>
      <c r="I1645" t="s">
        <v>196</v>
      </c>
      <c r="J1645" t="s">
        <v>185</v>
      </c>
      <c r="K1645" t="s">
        <v>94</v>
      </c>
      <c r="L1645" t="s">
        <v>95</v>
      </c>
      <c r="M1645" t="s">
        <v>35</v>
      </c>
      <c r="N1645" s="1">
        <v>41425</v>
      </c>
      <c r="O1645" t="s">
        <v>186</v>
      </c>
      <c r="P1645" s="3" t="s">
        <v>187</v>
      </c>
      <c r="Q1645" t="s">
        <v>188</v>
      </c>
      <c r="R1645">
        <v>8</v>
      </c>
      <c r="S1645" t="s">
        <v>3983</v>
      </c>
      <c r="T1645" s="2">
        <v>0.1</v>
      </c>
      <c r="U1645" t="s">
        <v>3984</v>
      </c>
      <c r="V1645" t="s">
        <v>3985</v>
      </c>
      <c r="W1645" t="s">
        <v>165</v>
      </c>
      <c r="X1645" t="s">
        <v>3986</v>
      </c>
      <c r="Y1645" s="3">
        <f>VALUE(SUBSTITUTE(Table1[[#This Row],[Order Total]],"$",""))</f>
        <v>261.76</v>
      </c>
      <c r="Z1645">
        <f>VALUE(SUBSTITUTE(Table1[[#This Row],[Total]],"$",""))</f>
        <v>268.57</v>
      </c>
      <c r="AA1645" s="3">
        <f>Table1[[#This Row],[Order Total Number]]-Table1[[#This Row],[Total Number]]</f>
        <v>-6.8100000000000023</v>
      </c>
      <c r="AB1645">
        <f>VALUE(SUBSTITUTE(Table1[[#This Row],[Shipping Cost]],"$",""))</f>
        <v>4</v>
      </c>
      <c r="AC1645">
        <f>VALUE(SUBSTITUTE(Table1[[#This Row],[Discount $]],"$",""))</f>
        <v>2.58</v>
      </c>
      <c r="AD1645">
        <f>VALUE(SUBSTITUTE(Table1[[#This Row],[Retail Price]],"$",""))</f>
        <v>19.98</v>
      </c>
      <c r="AE1645" s="4">
        <f>(Table1[[#This Row],[Retail Price Number]]*Table1[[#This Row],[Order Quantity]])-Table1[[#This Row],[Discount $ Number]]+Table1[[#This Row],[Shipping Cost Number]]</f>
        <v>161.26</v>
      </c>
      <c r="AF1645">
        <f>Table1[[#This Row],[Retail Price Number]]*Table1[[#This Row],[Order Quantity]]-Table1[[#This Row],[Discount $ Number]]</f>
        <v>157.26</v>
      </c>
      <c r="AG1645">
        <f>(Table1[[#This Row],[Retail Price Number]]*Table1[[#This Row],[Order Quantity]])-Table1[[#This Row],[Discount $ Number]]-Table1[[#This Row],[Shipping Cost Number]]</f>
        <v>153.26</v>
      </c>
      <c r="AH1645">
        <f>Table1[[#This Row],[Retail Price Number]]*Table1[[#This Row],[Order Quantity]]</f>
        <v>159.84</v>
      </c>
      <c r="AI1645">
        <f>YEAR(Table1[[#This Row],[Order Date]])</f>
        <v>2013</v>
      </c>
    </row>
    <row r="1646" spans="1:35" x14ac:dyDescent="0.3">
      <c r="A1646" t="s">
        <v>3982</v>
      </c>
      <c r="B1646" s="1">
        <v>42203</v>
      </c>
      <c r="C1646" t="s">
        <v>4876</v>
      </c>
      <c r="D1646" t="s">
        <v>2332</v>
      </c>
      <c r="E1646" t="s">
        <v>27</v>
      </c>
      <c r="F1646" t="s">
        <v>28</v>
      </c>
      <c r="G1646" t="s">
        <v>134</v>
      </c>
      <c r="H1646" t="s">
        <v>422</v>
      </c>
      <c r="I1646" t="s">
        <v>121</v>
      </c>
      <c r="J1646" t="s">
        <v>541</v>
      </c>
      <c r="K1646" t="s">
        <v>94</v>
      </c>
      <c r="L1646" t="s">
        <v>95</v>
      </c>
      <c r="M1646" t="s">
        <v>35</v>
      </c>
      <c r="N1646" s="1">
        <v>42205</v>
      </c>
      <c r="O1646" t="s">
        <v>542</v>
      </c>
      <c r="P1646" s="3" t="s">
        <v>543</v>
      </c>
      <c r="Q1646" t="s">
        <v>544</v>
      </c>
      <c r="R1646">
        <v>22</v>
      </c>
      <c r="S1646" t="s">
        <v>4877</v>
      </c>
      <c r="T1646" s="2">
        <v>0.09</v>
      </c>
      <c r="U1646" t="s">
        <v>3152</v>
      </c>
      <c r="V1646" t="s">
        <v>4878</v>
      </c>
      <c r="W1646" t="s">
        <v>547</v>
      </c>
      <c r="X1646" t="s">
        <v>4879</v>
      </c>
      <c r="Y1646" s="3">
        <f>VALUE(SUBSTITUTE(Table1[[#This Row],[Order Total]],"$",""))</f>
        <v>225.39</v>
      </c>
      <c r="Z1646">
        <f>VALUE(SUBSTITUTE(Table1[[#This Row],[Total]],"$",""))</f>
        <v>231.68</v>
      </c>
      <c r="AA1646" s="3">
        <f>Table1[[#This Row],[Order Total Number]]-Table1[[#This Row],[Total Number]]</f>
        <v>-6.2900000000000205</v>
      </c>
      <c r="AB1646">
        <f>VALUE(SUBSTITUTE(Table1[[#This Row],[Shipping Cost]],"$",""))</f>
        <v>6.64</v>
      </c>
      <c r="AC1646">
        <f>VALUE(SUBSTITUTE(Table1[[#This Row],[Discount $]],"$",""))</f>
        <v>18.850000000000001</v>
      </c>
      <c r="AD1646">
        <f>VALUE(SUBSTITUTE(Table1[[#This Row],[Retail Price]],"$",""))</f>
        <v>29.74</v>
      </c>
      <c r="AE1646" s="4">
        <f>(Table1[[#This Row],[Retail Price Number]]*Table1[[#This Row],[Order Quantity]])-Table1[[#This Row],[Discount $ Number]]+Table1[[#This Row],[Shipping Cost Number]]</f>
        <v>642.06999999999994</v>
      </c>
      <c r="AF1646">
        <f>Table1[[#This Row],[Retail Price Number]]*Table1[[#This Row],[Order Quantity]]-Table1[[#This Row],[Discount $ Number]]</f>
        <v>635.42999999999995</v>
      </c>
      <c r="AG1646">
        <f>(Table1[[#This Row],[Retail Price Number]]*Table1[[#This Row],[Order Quantity]])-Table1[[#This Row],[Discount $ Number]]-Table1[[#This Row],[Shipping Cost Number]]</f>
        <v>628.79</v>
      </c>
      <c r="AH1646">
        <f>Table1[[#This Row],[Retail Price Number]]*Table1[[#This Row],[Order Quantity]]</f>
        <v>654.28</v>
      </c>
      <c r="AI1646">
        <f>YEAR(Table1[[#This Row],[Order Date]])</f>
        <v>2015</v>
      </c>
    </row>
    <row r="1647" spans="1:35" x14ac:dyDescent="0.3">
      <c r="A1647" t="s">
        <v>7298</v>
      </c>
      <c r="B1647" s="1">
        <v>41418</v>
      </c>
      <c r="C1647" t="s">
        <v>119</v>
      </c>
      <c r="D1647" t="s">
        <v>120</v>
      </c>
      <c r="E1647" t="s">
        <v>27</v>
      </c>
      <c r="F1647" t="s">
        <v>28</v>
      </c>
      <c r="G1647" t="s">
        <v>134</v>
      </c>
      <c r="H1647" t="s">
        <v>62</v>
      </c>
      <c r="I1647" t="s">
        <v>31</v>
      </c>
      <c r="J1647" t="s">
        <v>2623</v>
      </c>
      <c r="K1647" t="s">
        <v>94</v>
      </c>
      <c r="L1647" t="s">
        <v>34</v>
      </c>
      <c r="M1647" t="s">
        <v>35</v>
      </c>
      <c r="N1647" s="1">
        <v>41420</v>
      </c>
      <c r="O1647" t="s">
        <v>2624</v>
      </c>
      <c r="P1647" s="3" t="s">
        <v>2625</v>
      </c>
      <c r="Q1647" t="s">
        <v>2626</v>
      </c>
      <c r="R1647">
        <v>28</v>
      </c>
      <c r="S1647" t="s">
        <v>7299</v>
      </c>
      <c r="T1647" s="2">
        <v>0.1</v>
      </c>
      <c r="U1647" t="s">
        <v>3567</v>
      </c>
      <c r="V1647" t="s">
        <v>7300</v>
      </c>
      <c r="W1647" t="s">
        <v>1234</v>
      </c>
      <c r="X1647" t="s">
        <v>1162</v>
      </c>
      <c r="Y1647" s="3">
        <f>VALUE(SUBSTITUTE(Table1[[#This Row],[Order Total]],"$",""))</f>
        <v>212.83</v>
      </c>
      <c r="Z1647">
        <f>VALUE(SUBSTITUTE(Table1[[#This Row],[Total]],"$",""))</f>
        <v>234.96</v>
      </c>
      <c r="AA1647" s="3">
        <f>Table1[[#This Row],[Order Total Number]]-Table1[[#This Row],[Total Number]]</f>
        <v>-22.129999999999995</v>
      </c>
      <c r="AB1647">
        <f>VALUE(SUBSTITUTE(Table1[[#This Row],[Shipping Cost]],"$",""))</f>
        <v>7.28</v>
      </c>
      <c r="AC1647">
        <f>VALUE(SUBSTITUTE(Table1[[#This Row],[Discount $]],"$",""))</f>
        <v>3.61</v>
      </c>
      <c r="AD1647">
        <f>VALUE(SUBSTITUTE(Table1[[#This Row],[Retail Price]],"$",""))</f>
        <v>9.3800000000000008</v>
      </c>
      <c r="AE1647" s="4">
        <f>(Table1[[#This Row],[Retail Price Number]]*Table1[[#This Row],[Order Quantity]])-Table1[[#This Row],[Discount $ Number]]+Table1[[#This Row],[Shipping Cost Number]]</f>
        <v>266.31</v>
      </c>
      <c r="AF1647">
        <f>Table1[[#This Row],[Retail Price Number]]*Table1[[#This Row],[Order Quantity]]-Table1[[#This Row],[Discount $ Number]]</f>
        <v>259.03000000000003</v>
      </c>
      <c r="AG1647">
        <f>(Table1[[#This Row],[Retail Price Number]]*Table1[[#This Row],[Order Quantity]])-Table1[[#This Row],[Discount $ Number]]-Table1[[#This Row],[Shipping Cost Number]]</f>
        <v>251.75000000000003</v>
      </c>
      <c r="AH1647">
        <f>Table1[[#This Row],[Retail Price Number]]*Table1[[#This Row],[Order Quantity]]</f>
        <v>262.64000000000004</v>
      </c>
      <c r="AI1647">
        <f>YEAR(Table1[[#This Row],[Order Date]])</f>
        <v>2013</v>
      </c>
    </row>
    <row r="1648" spans="1:35" x14ac:dyDescent="0.3">
      <c r="A1648" t="s">
        <v>7298</v>
      </c>
      <c r="B1648" s="1">
        <v>41514</v>
      </c>
      <c r="C1648" t="s">
        <v>5922</v>
      </c>
      <c r="D1648" t="s">
        <v>174</v>
      </c>
      <c r="E1648" t="s">
        <v>27</v>
      </c>
      <c r="F1648" t="s">
        <v>28</v>
      </c>
      <c r="G1648" t="s">
        <v>134</v>
      </c>
      <c r="H1648" t="s">
        <v>78</v>
      </c>
      <c r="I1648" t="s">
        <v>63</v>
      </c>
      <c r="J1648" t="s">
        <v>541</v>
      </c>
      <c r="K1648" t="s">
        <v>33</v>
      </c>
      <c r="L1648" t="s">
        <v>34</v>
      </c>
      <c r="M1648" t="s">
        <v>35</v>
      </c>
      <c r="N1648" s="1">
        <v>41546</v>
      </c>
      <c r="O1648" t="s">
        <v>542</v>
      </c>
      <c r="P1648" s="3" t="s">
        <v>543</v>
      </c>
      <c r="Q1648" t="s">
        <v>544</v>
      </c>
      <c r="R1648">
        <v>47</v>
      </c>
      <c r="S1648" t="s">
        <v>4728</v>
      </c>
      <c r="T1648" s="2">
        <v>0.04</v>
      </c>
      <c r="U1648" t="s">
        <v>3122</v>
      </c>
      <c r="V1648" t="s">
        <v>12027</v>
      </c>
      <c r="W1648" t="s">
        <v>547</v>
      </c>
      <c r="X1648" t="s">
        <v>12028</v>
      </c>
      <c r="Y1648" s="3">
        <f>VALUE(SUBSTITUTE(Table1[[#This Row],[Order Total]],"$",""))</f>
        <v>800.56</v>
      </c>
      <c r="Z1648">
        <f>VALUE(SUBSTITUTE(Table1[[#This Row],[Total]],"$",""))</f>
        <v>815.64</v>
      </c>
      <c r="AA1648" s="3">
        <f>Table1[[#This Row],[Order Total Number]]-Table1[[#This Row],[Total Number]]</f>
        <v>-15.080000000000041</v>
      </c>
      <c r="AB1648">
        <f>VALUE(SUBSTITUTE(Table1[[#This Row],[Shipping Cost]],"$",""))</f>
        <v>6.64</v>
      </c>
      <c r="AC1648">
        <f>VALUE(SUBSTITUTE(Table1[[#This Row],[Discount $]],"$",""))</f>
        <v>42.21</v>
      </c>
      <c r="AD1648">
        <f>VALUE(SUBSTITUTE(Table1[[#This Row],[Retail Price]],"$",""))</f>
        <v>29.74</v>
      </c>
      <c r="AE1648" s="4">
        <f>(Table1[[#This Row],[Retail Price Number]]*Table1[[#This Row],[Order Quantity]])-Table1[[#This Row],[Discount $ Number]]+Table1[[#This Row],[Shipping Cost Number]]</f>
        <v>1362.21</v>
      </c>
      <c r="AF1648">
        <f>Table1[[#This Row],[Retail Price Number]]*Table1[[#This Row],[Order Quantity]]-Table1[[#This Row],[Discount $ Number]]</f>
        <v>1355.57</v>
      </c>
      <c r="AG1648">
        <f>(Table1[[#This Row],[Retail Price Number]]*Table1[[#This Row],[Order Quantity]])-Table1[[#This Row],[Discount $ Number]]-Table1[[#This Row],[Shipping Cost Number]]</f>
        <v>1348.9299999999998</v>
      </c>
      <c r="AH1648">
        <f>Table1[[#This Row],[Retail Price Number]]*Table1[[#This Row],[Order Quantity]]</f>
        <v>1397.78</v>
      </c>
      <c r="AI1648">
        <f>YEAR(Table1[[#This Row],[Order Date]])</f>
        <v>2013</v>
      </c>
    </row>
    <row r="1649" spans="1:35" x14ac:dyDescent="0.3">
      <c r="A1649" t="s">
        <v>7833</v>
      </c>
      <c r="B1649" s="1">
        <v>41486</v>
      </c>
      <c r="C1649" t="s">
        <v>2616</v>
      </c>
      <c r="D1649" t="s">
        <v>2366</v>
      </c>
      <c r="E1649" t="s">
        <v>27</v>
      </c>
      <c r="F1649" t="s">
        <v>28</v>
      </c>
      <c r="G1649" t="s">
        <v>134</v>
      </c>
      <c r="H1649" t="s">
        <v>965</v>
      </c>
      <c r="I1649" t="s">
        <v>121</v>
      </c>
      <c r="J1649" t="s">
        <v>1233</v>
      </c>
      <c r="K1649" t="s">
        <v>94</v>
      </c>
      <c r="L1649" t="s">
        <v>34</v>
      </c>
      <c r="M1649" t="s">
        <v>35</v>
      </c>
      <c r="N1649" s="1">
        <v>41488</v>
      </c>
      <c r="O1649" t="s">
        <v>711</v>
      </c>
      <c r="P1649" s="3" t="s">
        <v>1234</v>
      </c>
      <c r="Q1649" t="s">
        <v>1235</v>
      </c>
      <c r="R1649">
        <v>27</v>
      </c>
      <c r="S1649" t="s">
        <v>7834</v>
      </c>
      <c r="T1649" s="2">
        <v>0.1</v>
      </c>
      <c r="U1649" t="s">
        <v>2663</v>
      </c>
      <c r="V1649" t="s">
        <v>7835</v>
      </c>
      <c r="W1649" t="s">
        <v>1239</v>
      </c>
      <c r="X1649" t="s">
        <v>7836</v>
      </c>
      <c r="Y1649" s="3">
        <f>VALUE(SUBSTITUTE(Table1[[#This Row],[Order Total]],"$",""))</f>
        <v>77.48</v>
      </c>
      <c r="Z1649">
        <f>VALUE(SUBSTITUTE(Table1[[#This Row],[Total]],"$",""))</f>
        <v>80.319999999999993</v>
      </c>
      <c r="AA1649" s="3">
        <f>Table1[[#This Row],[Order Total Number]]-Table1[[#This Row],[Total Number]]</f>
        <v>-2.8399999999999892</v>
      </c>
      <c r="AB1649">
        <f>VALUE(SUBSTITUTE(Table1[[#This Row],[Shipping Cost]],"$",""))</f>
        <v>11.15</v>
      </c>
      <c r="AC1649">
        <f>VALUE(SUBSTITUTE(Table1[[#This Row],[Discount $]],"$",""))</f>
        <v>7.34</v>
      </c>
      <c r="AD1649">
        <f>VALUE(SUBSTITUTE(Table1[[#This Row],[Retail Price]],"$",""))</f>
        <v>7.28</v>
      </c>
      <c r="AE1649" s="4">
        <f>(Table1[[#This Row],[Retail Price Number]]*Table1[[#This Row],[Order Quantity]])-Table1[[#This Row],[Discount $ Number]]+Table1[[#This Row],[Shipping Cost Number]]</f>
        <v>200.37</v>
      </c>
      <c r="AF1649">
        <f>Table1[[#This Row],[Retail Price Number]]*Table1[[#This Row],[Order Quantity]]-Table1[[#This Row],[Discount $ Number]]</f>
        <v>189.22</v>
      </c>
      <c r="AG1649">
        <f>(Table1[[#This Row],[Retail Price Number]]*Table1[[#This Row],[Order Quantity]])-Table1[[#This Row],[Discount $ Number]]-Table1[[#This Row],[Shipping Cost Number]]</f>
        <v>178.07</v>
      </c>
      <c r="AH1649">
        <f>Table1[[#This Row],[Retail Price Number]]*Table1[[#This Row],[Order Quantity]]</f>
        <v>196.56</v>
      </c>
      <c r="AI1649">
        <f>YEAR(Table1[[#This Row],[Order Date]])</f>
        <v>2013</v>
      </c>
    </row>
    <row r="1650" spans="1:35" x14ac:dyDescent="0.3">
      <c r="A1650" t="s">
        <v>7833</v>
      </c>
      <c r="B1650" s="1">
        <v>41455</v>
      </c>
      <c r="C1650" t="s">
        <v>2243</v>
      </c>
      <c r="D1650" t="s">
        <v>280</v>
      </c>
      <c r="E1650" t="s">
        <v>27</v>
      </c>
      <c r="F1650" t="s">
        <v>28</v>
      </c>
      <c r="G1650" t="s">
        <v>77</v>
      </c>
      <c r="H1650" t="s">
        <v>281</v>
      </c>
      <c r="I1650" t="s">
        <v>121</v>
      </c>
      <c r="J1650" t="s">
        <v>145</v>
      </c>
      <c r="K1650" t="s">
        <v>94</v>
      </c>
      <c r="L1650" t="s">
        <v>34</v>
      </c>
      <c r="M1650" t="s">
        <v>35</v>
      </c>
      <c r="N1650" s="1">
        <v>41459</v>
      </c>
      <c r="O1650" t="s">
        <v>146</v>
      </c>
      <c r="P1650" s="3" t="s">
        <v>147</v>
      </c>
      <c r="Q1650" t="s">
        <v>148</v>
      </c>
      <c r="R1650">
        <v>21</v>
      </c>
      <c r="S1650" t="s">
        <v>3771</v>
      </c>
      <c r="T1650" s="2">
        <v>0.02</v>
      </c>
      <c r="U1650" t="s">
        <v>7229</v>
      </c>
      <c r="V1650" t="s">
        <v>10146</v>
      </c>
      <c r="W1650" t="s">
        <v>152</v>
      </c>
      <c r="X1650" t="s">
        <v>10147</v>
      </c>
      <c r="Y1650" s="3">
        <f>VALUE(SUBSTITUTE(Table1[[#This Row],[Order Total]],"$",""))</f>
        <v>328.15</v>
      </c>
      <c r="Z1650">
        <f>VALUE(SUBSTITUTE(Table1[[#This Row],[Total]],"$",""))</f>
        <v>323.91000000000003</v>
      </c>
      <c r="AA1650" s="3">
        <f>Table1[[#This Row],[Order Total Number]]-Table1[[#This Row],[Total Number]]</f>
        <v>4.2399999999999523</v>
      </c>
      <c r="AB1650">
        <f>VALUE(SUBSTITUTE(Table1[[#This Row],[Shipping Cost]],"$",""))</f>
        <v>2.85</v>
      </c>
      <c r="AC1650">
        <f>VALUE(SUBSTITUTE(Table1[[#This Row],[Discount $]],"$",""))</f>
        <v>30.27</v>
      </c>
      <c r="AD1650">
        <f>VALUE(SUBSTITUTE(Table1[[#This Row],[Retail Price]],"$",""))</f>
        <v>12.22</v>
      </c>
      <c r="AE1650" s="4">
        <f>(Table1[[#This Row],[Retail Price Number]]*Table1[[#This Row],[Order Quantity]])-Table1[[#This Row],[Discount $ Number]]+Table1[[#This Row],[Shipping Cost Number]]</f>
        <v>229.2</v>
      </c>
      <c r="AF1650">
        <f>Table1[[#This Row],[Retail Price Number]]*Table1[[#This Row],[Order Quantity]]-Table1[[#This Row],[Discount $ Number]]</f>
        <v>226.35</v>
      </c>
      <c r="AG1650">
        <f>(Table1[[#This Row],[Retail Price Number]]*Table1[[#This Row],[Order Quantity]])-Table1[[#This Row],[Discount $ Number]]-Table1[[#This Row],[Shipping Cost Number]]</f>
        <v>223.5</v>
      </c>
      <c r="AH1650">
        <f>Table1[[#This Row],[Retail Price Number]]*Table1[[#This Row],[Order Quantity]]</f>
        <v>256.62</v>
      </c>
      <c r="AI1650">
        <f>YEAR(Table1[[#This Row],[Order Date]])</f>
        <v>2013</v>
      </c>
    </row>
    <row r="1651" spans="1:35" x14ac:dyDescent="0.3">
      <c r="A1651" t="s">
        <v>7833</v>
      </c>
      <c r="B1651" s="1">
        <v>41746</v>
      </c>
      <c r="C1651" t="s">
        <v>1047</v>
      </c>
      <c r="D1651" t="s">
        <v>162</v>
      </c>
      <c r="E1651" t="s">
        <v>46</v>
      </c>
      <c r="F1651" t="s">
        <v>47</v>
      </c>
      <c r="G1651" t="s">
        <v>134</v>
      </c>
      <c r="H1651" t="s">
        <v>107</v>
      </c>
      <c r="I1651" t="s">
        <v>63</v>
      </c>
      <c r="J1651" t="s">
        <v>2237</v>
      </c>
      <c r="K1651" t="s">
        <v>94</v>
      </c>
      <c r="L1651" t="s">
        <v>95</v>
      </c>
      <c r="M1651" t="s">
        <v>35</v>
      </c>
      <c r="N1651" s="1">
        <v>41738</v>
      </c>
      <c r="O1651" t="s">
        <v>2238</v>
      </c>
      <c r="P1651" s="3" t="s">
        <v>2149</v>
      </c>
      <c r="Q1651" t="s">
        <v>2239</v>
      </c>
      <c r="R1651">
        <v>26</v>
      </c>
      <c r="S1651" t="s">
        <v>10676</v>
      </c>
      <c r="T1651" s="2">
        <v>0.09</v>
      </c>
      <c r="U1651" t="s">
        <v>2497</v>
      </c>
      <c r="V1651" t="s">
        <v>10677</v>
      </c>
      <c r="W1651" t="s">
        <v>2211</v>
      </c>
      <c r="X1651" t="s">
        <v>10678</v>
      </c>
      <c r="Y1651" s="3">
        <f>VALUE(SUBSTITUTE(Table1[[#This Row],[Order Total]],"$",""))</f>
        <v>720.58</v>
      </c>
      <c r="Z1651">
        <f>VALUE(SUBSTITUTE(Table1[[#This Row],[Total]],"$",""))</f>
        <v>724.37</v>
      </c>
      <c r="AA1651" s="3">
        <f>Table1[[#This Row],[Order Total Number]]-Table1[[#This Row],[Total Number]]</f>
        <v>-3.7899999999999636</v>
      </c>
      <c r="AB1651">
        <f>VALUE(SUBSTITUTE(Table1[[#This Row],[Shipping Cost]],"$",""))</f>
        <v>12.39</v>
      </c>
      <c r="AC1651">
        <f>VALUE(SUBSTITUTE(Table1[[#This Row],[Discount $]],"$",""))</f>
        <v>14.7</v>
      </c>
      <c r="AD1651">
        <f>VALUE(SUBSTITUTE(Table1[[#This Row],[Retail Price]],"$",""))</f>
        <v>16.98</v>
      </c>
      <c r="AE1651" s="4">
        <f>(Table1[[#This Row],[Retail Price Number]]*Table1[[#This Row],[Order Quantity]])-Table1[[#This Row],[Discount $ Number]]+Table1[[#This Row],[Shipping Cost Number]]</f>
        <v>439.17</v>
      </c>
      <c r="AF1651">
        <f>Table1[[#This Row],[Retail Price Number]]*Table1[[#This Row],[Order Quantity]]-Table1[[#This Row],[Discount $ Number]]</f>
        <v>426.78000000000003</v>
      </c>
      <c r="AG1651">
        <f>(Table1[[#This Row],[Retail Price Number]]*Table1[[#This Row],[Order Quantity]])-Table1[[#This Row],[Discount $ Number]]-Table1[[#This Row],[Shipping Cost Number]]</f>
        <v>414.39000000000004</v>
      </c>
      <c r="AH1651">
        <f>Table1[[#This Row],[Retail Price Number]]*Table1[[#This Row],[Order Quantity]]</f>
        <v>441.48</v>
      </c>
      <c r="AI1651">
        <f>YEAR(Table1[[#This Row],[Order Date]])</f>
        <v>2014</v>
      </c>
    </row>
    <row r="1652" spans="1:35" x14ac:dyDescent="0.3">
      <c r="A1652" t="s">
        <v>4278</v>
      </c>
      <c r="B1652" s="1">
        <v>41581</v>
      </c>
      <c r="C1652" t="s">
        <v>4279</v>
      </c>
      <c r="D1652" t="s">
        <v>228</v>
      </c>
      <c r="E1652" t="s">
        <v>46</v>
      </c>
      <c r="F1652" t="s">
        <v>47</v>
      </c>
      <c r="G1652" t="s">
        <v>77</v>
      </c>
      <c r="H1652" t="s">
        <v>107</v>
      </c>
      <c r="I1652" t="s">
        <v>121</v>
      </c>
      <c r="J1652" t="s">
        <v>4142</v>
      </c>
      <c r="K1652" t="s">
        <v>33</v>
      </c>
      <c r="L1652" t="s">
        <v>50</v>
      </c>
      <c r="M1652" t="s">
        <v>35</v>
      </c>
      <c r="N1652" s="1">
        <v>41582</v>
      </c>
      <c r="O1652" t="s">
        <v>460</v>
      </c>
      <c r="P1652" s="3" t="s">
        <v>3541</v>
      </c>
      <c r="Q1652" t="s">
        <v>198</v>
      </c>
      <c r="R1652">
        <v>41</v>
      </c>
      <c r="S1652" t="s">
        <v>4280</v>
      </c>
      <c r="T1652" s="2">
        <v>7.0000000000000007E-2</v>
      </c>
      <c r="U1652" t="s">
        <v>3617</v>
      </c>
      <c r="V1652" t="s">
        <v>2044</v>
      </c>
      <c r="W1652" t="s">
        <v>4144</v>
      </c>
      <c r="X1652" t="s">
        <v>2638</v>
      </c>
      <c r="Y1652" s="3">
        <f>VALUE(SUBSTITUTE(Table1[[#This Row],[Order Total]],"$",""))</f>
        <v>42.14</v>
      </c>
      <c r="Z1652">
        <f>VALUE(SUBSTITUTE(Table1[[#This Row],[Total]],"$",""))</f>
        <v>43.04</v>
      </c>
      <c r="AA1652" s="3">
        <f>Table1[[#This Row],[Order Total Number]]-Table1[[#This Row],[Total Number]]</f>
        <v>-0.89999999999999858</v>
      </c>
      <c r="AB1652">
        <f>VALUE(SUBSTITUTE(Table1[[#This Row],[Shipping Cost]],"$",""))</f>
        <v>0.81</v>
      </c>
      <c r="AC1652">
        <f>VALUE(SUBSTITUTE(Table1[[#This Row],[Discount $]],"$",""))</f>
        <v>2.06</v>
      </c>
      <c r="AD1652">
        <f>VALUE(SUBSTITUTE(Table1[[#This Row],[Retail Price]],"$",""))</f>
        <v>2.94</v>
      </c>
      <c r="AE1652" s="4">
        <f>(Table1[[#This Row],[Retail Price Number]]*Table1[[#This Row],[Order Quantity]])-Table1[[#This Row],[Discount $ Number]]+Table1[[#This Row],[Shipping Cost Number]]</f>
        <v>119.28999999999999</v>
      </c>
      <c r="AF1652">
        <f>Table1[[#This Row],[Retail Price Number]]*Table1[[#This Row],[Order Quantity]]-Table1[[#This Row],[Discount $ Number]]</f>
        <v>118.47999999999999</v>
      </c>
      <c r="AG1652">
        <f>(Table1[[#This Row],[Retail Price Number]]*Table1[[#This Row],[Order Quantity]])-Table1[[#This Row],[Discount $ Number]]-Table1[[#This Row],[Shipping Cost Number]]</f>
        <v>117.66999999999999</v>
      </c>
      <c r="AH1652">
        <f>Table1[[#This Row],[Retail Price Number]]*Table1[[#This Row],[Order Quantity]]</f>
        <v>120.53999999999999</v>
      </c>
      <c r="AI1652">
        <f>YEAR(Table1[[#This Row],[Order Date]])</f>
        <v>2013</v>
      </c>
    </row>
    <row r="1653" spans="1:35" x14ac:dyDescent="0.3">
      <c r="A1653" t="s">
        <v>4278</v>
      </c>
      <c r="B1653" s="1">
        <v>42208</v>
      </c>
      <c r="C1653" t="s">
        <v>2106</v>
      </c>
      <c r="D1653" t="s">
        <v>610</v>
      </c>
      <c r="E1653" t="s">
        <v>27</v>
      </c>
      <c r="F1653" t="s">
        <v>28</v>
      </c>
      <c r="G1653" t="s">
        <v>91</v>
      </c>
      <c r="H1653" t="s">
        <v>62</v>
      </c>
      <c r="I1653" t="s">
        <v>121</v>
      </c>
      <c r="J1653" t="s">
        <v>975</v>
      </c>
      <c r="K1653" t="s">
        <v>94</v>
      </c>
      <c r="L1653" t="s">
        <v>95</v>
      </c>
      <c r="M1653" t="s">
        <v>35</v>
      </c>
      <c r="N1653" s="1">
        <v>42215</v>
      </c>
      <c r="O1653" t="s">
        <v>976</v>
      </c>
      <c r="P1653" s="3" t="s">
        <v>977</v>
      </c>
      <c r="Q1653" t="s">
        <v>978</v>
      </c>
      <c r="R1653">
        <v>6</v>
      </c>
      <c r="S1653" t="s">
        <v>3456</v>
      </c>
      <c r="T1653" s="2">
        <v>0.05</v>
      </c>
      <c r="U1653" t="s">
        <v>6301</v>
      </c>
      <c r="V1653" t="s">
        <v>6302</v>
      </c>
      <c r="W1653" t="s">
        <v>982</v>
      </c>
      <c r="X1653" t="s">
        <v>6303</v>
      </c>
      <c r="Y1653" s="3">
        <f>VALUE(SUBSTITUTE(Table1[[#This Row],[Order Total]],"$",""))</f>
        <v>504</v>
      </c>
      <c r="Z1653">
        <f>VALUE(SUBSTITUTE(Table1[[#This Row],[Total]],"$",""))</f>
        <v>503.54</v>
      </c>
      <c r="AA1653" s="3">
        <f>Table1[[#This Row],[Order Total Number]]-Table1[[#This Row],[Total Number]]</f>
        <v>0.45999999999997954</v>
      </c>
      <c r="AB1653">
        <f>VALUE(SUBSTITUTE(Table1[[#This Row],[Shipping Cost]],"$",""))</f>
        <v>3.14</v>
      </c>
      <c r="AC1653">
        <f>VALUE(SUBSTITUTE(Table1[[#This Row],[Discount $]],"$",""))</f>
        <v>49.65</v>
      </c>
      <c r="AD1653">
        <f>VALUE(SUBSTITUTE(Table1[[#This Row],[Retail Price]],"$",""))</f>
        <v>12.98</v>
      </c>
      <c r="AE1653" s="4">
        <f>(Table1[[#This Row],[Retail Price Number]]*Table1[[#This Row],[Order Quantity]])-Table1[[#This Row],[Discount $ Number]]+Table1[[#This Row],[Shipping Cost Number]]</f>
        <v>31.369999999999997</v>
      </c>
      <c r="AF1653">
        <f>Table1[[#This Row],[Retail Price Number]]*Table1[[#This Row],[Order Quantity]]-Table1[[#This Row],[Discount $ Number]]</f>
        <v>28.229999999999997</v>
      </c>
      <c r="AG1653">
        <f>(Table1[[#This Row],[Retail Price Number]]*Table1[[#This Row],[Order Quantity]])-Table1[[#This Row],[Discount $ Number]]-Table1[[#This Row],[Shipping Cost Number]]</f>
        <v>25.089999999999996</v>
      </c>
      <c r="AH1653">
        <f>Table1[[#This Row],[Retail Price Number]]*Table1[[#This Row],[Order Quantity]]</f>
        <v>77.88</v>
      </c>
      <c r="AI1653">
        <f>YEAR(Table1[[#This Row],[Order Date]])</f>
        <v>2015</v>
      </c>
    </row>
    <row r="1654" spans="1:35" x14ac:dyDescent="0.3">
      <c r="A1654" t="s">
        <v>4278</v>
      </c>
      <c r="B1654" s="1">
        <v>41479</v>
      </c>
      <c r="C1654" t="s">
        <v>471</v>
      </c>
      <c r="D1654" t="s">
        <v>399</v>
      </c>
      <c r="E1654" t="s">
        <v>27</v>
      </c>
      <c r="F1654" t="s">
        <v>28</v>
      </c>
      <c r="G1654" t="s">
        <v>91</v>
      </c>
      <c r="H1654" t="s">
        <v>62</v>
      </c>
      <c r="I1654" t="s">
        <v>31</v>
      </c>
      <c r="J1654" t="s">
        <v>1667</v>
      </c>
      <c r="K1654" t="s">
        <v>94</v>
      </c>
      <c r="L1654" t="s">
        <v>34</v>
      </c>
      <c r="M1654" t="s">
        <v>35</v>
      </c>
      <c r="N1654" s="1">
        <v>41481</v>
      </c>
      <c r="O1654" t="s">
        <v>982</v>
      </c>
      <c r="P1654" s="3" t="s">
        <v>1190</v>
      </c>
      <c r="Q1654" t="s">
        <v>1191</v>
      </c>
      <c r="R1654">
        <v>26</v>
      </c>
      <c r="S1654" t="s">
        <v>8093</v>
      </c>
      <c r="T1654" s="2">
        <v>0.1</v>
      </c>
      <c r="U1654" t="s">
        <v>1470</v>
      </c>
      <c r="V1654" t="s">
        <v>6588</v>
      </c>
      <c r="W1654" t="s">
        <v>224</v>
      </c>
      <c r="X1654" t="s">
        <v>4686</v>
      </c>
      <c r="Y1654" s="3">
        <f>VALUE(SUBSTITUTE(Table1[[#This Row],[Order Total]],"$",""))</f>
        <v>52.68</v>
      </c>
      <c r="Z1654">
        <f>VALUE(SUBSTITUTE(Table1[[#This Row],[Total]],"$",""))</f>
        <v>53.96</v>
      </c>
      <c r="AA1654" s="3">
        <f>Table1[[#This Row],[Order Total Number]]-Table1[[#This Row],[Total Number]]</f>
        <v>-1.2800000000000011</v>
      </c>
      <c r="AB1654">
        <f>VALUE(SUBSTITUTE(Table1[[#This Row],[Shipping Cost]],"$",""))</f>
        <v>0.5</v>
      </c>
      <c r="AC1654">
        <f>VALUE(SUBSTITUTE(Table1[[#This Row],[Discount $]],"$",""))</f>
        <v>2.54</v>
      </c>
      <c r="AD1654">
        <f>VALUE(SUBSTITUTE(Table1[[#This Row],[Retail Price]],"$",""))</f>
        <v>4.91</v>
      </c>
      <c r="AE1654" s="4">
        <f>(Table1[[#This Row],[Retail Price Number]]*Table1[[#This Row],[Order Quantity]])-Table1[[#This Row],[Discount $ Number]]+Table1[[#This Row],[Shipping Cost Number]]</f>
        <v>125.61999999999999</v>
      </c>
      <c r="AF1654">
        <f>Table1[[#This Row],[Retail Price Number]]*Table1[[#This Row],[Order Quantity]]-Table1[[#This Row],[Discount $ Number]]</f>
        <v>125.11999999999999</v>
      </c>
      <c r="AG1654">
        <f>(Table1[[#This Row],[Retail Price Number]]*Table1[[#This Row],[Order Quantity]])-Table1[[#This Row],[Discount $ Number]]-Table1[[#This Row],[Shipping Cost Number]]</f>
        <v>124.61999999999999</v>
      </c>
      <c r="AH1654">
        <f>Table1[[#This Row],[Retail Price Number]]*Table1[[#This Row],[Order Quantity]]</f>
        <v>127.66</v>
      </c>
      <c r="AI1654">
        <f>YEAR(Table1[[#This Row],[Order Date]])</f>
        <v>2013</v>
      </c>
    </row>
    <row r="1655" spans="1:35" x14ac:dyDescent="0.3">
      <c r="A1655" t="s">
        <v>4278</v>
      </c>
      <c r="B1655" s="1">
        <v>41470</v>
      </c>
      <c r="C1655" t="s">
        <v>2975</v>
      </c>
      <c r="D1655" t="s">
        <v>1005</v>
      </c>
      <c r="E1655" t="s">
        <v>27</v>
      </c>
      <c r="F1655" t="s">
        <v>28</v>
      </c>
      <c r="G1655" t="s">
        <v>91</v>
      </c>
      <c r="H1655" t="s">
        <v>281</v>
      </c>
      <c r="I1655" t="s">
        <v>92</v>
      </c>
      <c r="J1655" t="s">
        <v>3226</v>
      </c>
      <c r="K1655" t="s">
        <v>94</v>
      </c>
      <c r="L1655" t="s">
        <v>34</v>
      </c>
      <c r="M1655" t="s">
        <v>35</v>
      </c>
      <c r="N1655" s="1">
        <v>41471</v>
      </c>
      <c r="O1655" t="s">
        <v>1378</v>
      </c>
      <c r="P1655" s="3" t="s">
        <v>1379</v>
      </c>
      <c r="Q1655" t="s">
        <v>1380</v>
      </c>
      <c r="R1655">
        <v>32</v>
      </c>
      <c r="S1655" t="s">
        <v>3060</v>
      </c>
      <c r="T1655" s="2">
        <v>0.04</v>
      </c>
      <c r="U1655" t="s">
        <v>1235</v>
      </c>
      <c r="V1655" t="s">
        <v>3062</v>
      </c>
      <c r="W1655" t="s">
        <v>1384</v>
      </c>
      <c r="X1655" t="s">
        <v>8266</v>
      </c>
      <c r="Y1655" s="3">
        <f>VALUE(SUBSTITUTE(Table1[[#This Row],[Order Total]],"$",""))</f>
        <v>51</v>
      </c>
      <c r="Z1655">
        <f>VALUE(SUBSTITUTE(Table1[[#This Row],[Total]],"$",""))</f>
        <v>52.69</v>
      </c>
      <c r="AA1655" s="3">
        <f>Table1[[#This Row],[Order Total Number]]-Table1[[#This Row],[Total Number]]</f>
        <v>-1.6899999999999977</v>
      </c>
      <c r="AB1655">
        <f>VALUE(SUBSTITUTE(Table1[[#This Row],[Shipping Cost]],"$",""))</f>
        <v>1.63</v>
      </c>
      <c r="AC1655">
        <f>VALUE(SUBSTITUTE(Table1[[#This Row],[Discount $]],"$",""))</f>
        <v>2.69</v>
      </c>
      <c r="AD1655">
        <f>VALUE(SUBSTITUTE(Table1[[#This Row],[Retail Price]],"$",""))</f>
        <v>1.95</v>
      </c>
      <c r="AE1655" s="4">
        <f>(Table1[[#This Row],[Retail Price Number]]*Table1[[#This Row],[Order Quantity]])-Table1[[#This Row],[Discount $ Number]]+Table1[[#This Row],[Shipping Cost Number]]</f>
        <v>61.34</v>
      </c>
      <c r="AF1655">
        <f>Table1[[#This Row],[Retail Price Number]]*Table1[[#This Row],[Order Quantity]]-Table1[[#This Row],[Discount $ Number]]</f>
        <v>59.71</v>
      </c>
      <c r="AG1655">
        <f>(Table1[[#This Row],[Retail Price Number]]*Table1[[#This Row],[Order Quantity]])-Table1[[#This Row],[Discount $ Number]]-Table1[[#This Row],[Shipping Cost Number]]</f>
        <v>58.08</v>
      </c>
      <c r="AH1655">
        <f>Table1[[#This Row],[Retail Price Number]]*Table1[[#This Row],[Order Quantity]]</f>
        <v>62.4</v>
      </c>
      <c r="AI1655">
        <f>YEAR(Table1[[#This Row],[Order Date]])</f>
        <v>2013</v>
      </c>
    </row>
    <row r="1656" spans="1:35" x14ac:dyDescent="0.3">
      <c r="A1656" t="s">
        <v>4278</v>
      </c>
      <c r="B1656" s="1">
        <v>41328</v>
      </c>
      <c r="C1656" t="s">
        <v>5759</v>
      </c>
      <c r="D1656" t="s">
        <v>2013</v>
      </c>
      <c r="E1656" t="s">
        <v>27</v>
      </c>
      <c r="F1656" t="s">
        <v>28</v>
      </c>
      <c r="G1656" t="s">
        <v>91</v>
      </c>
      <c r="H1656" t="s">
        <v>205</v>
      </c>
      <c r="I1656" t="s">
        <v>196</v>
      </c>
      <c r="J1656" t="s">
        <v>218</v>
      </c>
      <c r="K1656" t="s">
        <v>723</v>
      </c>
      <c r="L1656" t="s">
        <v>50</v>
      </c>
      <c r="M1656" t="s">
        <v>35</v>
      </c>
      <c r="N1656" s="1">
        <v>41328</v>
      </c>
      <c r="O1656" t="s">
        <v>219</v>
      </c>
      <c r="P1656" s="3" t="s">
        <v>124</v>
      </c>
      <c r="Q1656" t="s">
        <v>220</v>
      </c>
      <c r="R1656">
        <v>7</v>
      </c>
      <c r="S1656" t="s">
        <v>7744</v>
      </c>
      <c r="T1656" s="2">
        <v>0.02</v>
      </c>
      <c r="U1656" t="s">
        <v>127</v>
      </c>
      <c r="V1656" t="s">
        <v>11530</v>
      </c>
      <c r="W1656" t="s">
        <v>224</v>
      </c>
      <c r="X1656" t="s">
        <v>11531</v>
      </c>
      <c r="Y1656" s="3">
        <f>VALUE(SUBSTITUTE(Table1[[#This Row],[Order Total]],"$",""))</f>
        <v>42.3</v>
      </c>
      <c r="Z1656">
        <f>VALUE(SUBSTITUTE(Table1[[#This Row],[Total]],"$",""))</f>
        <v>43.8</v>
      </c>
      <c r="AA1656" s="3">
        <f>Table1[[#This Row],[Order Total Number]]-Table1[[#This Row],[Total Number]]</f>
        <v>-1.5</v>
      </c>
      <c r="AB1656">
        <f>VALUE(SUBSTITUTE(Table1[[#This Row],[Shipping Cost]],"$",""))</f>
        <v>0.5</v>
      </c>
      <c r="AC1656">
        <f>VALUE(SUBSTITUTE(Table1[[#This Row],[Discount $]],"$",""))</f>
        <v>0</v>
      </c>
      <c r="AD1656">
        <f>VALUE(SUBSTITUTE(Table1[[#This Row],[Retail Price]],"$",""))</f>
        <v>3.69</v>
      </c>
      <c r="AE1656" s="4">
        <f>(Table1[[#This Row],[Retail Price Number]]*Table1[[#This Row],[Order Quantity]])-Table1[[#This Row],[Discount $ Number]]+Table1[[#This Row],[Shipping Cost Number]]</f>
        <v>26.33</v>
      </c>
      <c r="AF1656">
        <f>Table1[[#This Row],[Retail Price Number]]*Table1[[#This Row],[Order Quantity]]-Table1[[#This Row],[Discount $ Number]]</f>
        <v>25.83</v>
      </c>
      <c r="AG1656">
        <f>(Table1[[#This Row],[Retail Price Number]]*Table1[[#This Row],[Order Quantity]])-Table1[[#This Row],[Discount $ Number]]-Table1[[#This Row],[Shipping Cost Number]]</f>
        <v>25.33</v>
      </c>
      <c r="AH1656">
        <f>Table1[[#This Row],[Retail Price Number]]*Table1[[#This Row],[Order Quantity]]</f>
        <v>25.83</v>
      </c>
      <c r="AI1656">
        <f>YEAR(Table1[[#This Row],[Order Date]])</f>
        <v>2013</v>
      </c>
    </row>
    <row r="1657" spans="1:35" x14ac:dyDescent="0.3">
      <c r="A1657" t="s">
        <v>5959</v>
      </c>
      <c r="B1657" s="1">
        <v>41713</v>
      </c>
      <c r="C1657" t="s">
        <v>952</v>
      </c>
      <c r="D1657" t="s">
        <v>312</v>
      </c>
      <c r="E1657" t="s">
        <v>27</v>
      </c>
      <c r="F1657" t="s">
        <v>28</v>
      </c>
      <c r="G1657" t="s">
        <v>91</v>
      </c>
      <c r="H1657" t="s">
        <v>205</v>
      </c>
      <c r="I1657" t="s">
        <v>121</v>
      </c>
      <c r="J1657" t="s">
        <v>145</v>
      </c>
      <c r="K1657" t="s">
        <v>94</v>
      </c>
      <c r="L1657" t="s">
        <v>109</v>
      </c>
      <c r="M1657" t="s">
        <v>35</v>
      </c>
      <c r="N1657" s="1">
        <v>41713</v>
      </c>
      <c r="O1657" t="s">
        <v>146</v>
      </c>
      <c r="P1657" s="3" t="s">
        <v>147</v>
      </c>
      <c r="Q1657" t="s">
        <v>148</v>
      </c>
      <c r="R1657">
        <v>10</v>
      </c>
      <c r="S1657" t="s">
        <v>5960</v>
      </c>
      <c r="T1657" s="2">
        <v>0.05</v>
      </c>
      <c r="U1657" t="s">
        <v>127</v>
      </c>
      <c r="V1657" t="s">
        <v>5961</v>
      </c>
      <c r="W1657" t="s">
        <v>152</v>
      </c>
      <c r="X1657" t="s">
        <v>5962</v>
      </c>
      <c r="Y1657" s="3">
        <f>VALUE(SUBSTITUTE(Table1[[#This Row],[Order Total]],"$",""))</f>
        <v>539</v>
      </c>
      <c r="Z1657">
        <f>VALUE(SUBSTITUTE(Table1[[#This Row],[Total]],"$",""))</f>
        <v>500.28</v>
      </c>
      <c r="AA1657" s="3">
        <f>Table1[[#This Row],[Order Total Number]]-Table1[[#This Row],[Total Number]]</f>
        <v>38.720000000000027</v>
      </c>
      <c r="AB1657">
        <f>VALUE(SUBSTITUTE(Table1[[#This Row],[Shipping Cost]],"$",""))</f>
        <v>2.85</v>
      </c>
      <c r="AC1657">
        <f>VALUE(SUBSTITUTE(Table1[[#This Row],[Discount $]],"$",""))</f>
        <v>0</v>
      </c>
      <c r="AD1657">
        <f>VALUE(SUBSTITUTE(Table1[[#This Row],[Retail Price]],"$",""))</f>
        <v>12.22</v>
      </c>
      <c r="AE1657" s="4">
        <f>(Table1[[#This Row],[Retail Price Number]]*Table1[[#This Row],[Order Quantity]])-Table1[[#This Row],[Discount $ Number]]+Table1[[#This Row],[Shipping Cost Number]]</f>
        <v>125.05</v>
      </c>
      <c r="AF1657">
        <f>Table1[[#This Row],[Retail Price Number]]*Table1[[#This Row],[Order Quantity]]-Table1[[#This Row],[Discount $ Number]]</f>
        <v>122.2</v>
      </c>
      <c r="AG1657">
        <f>(Table1[[#This Row],[Retail Price Number]]*Table1[[#This Row],[Order Quantity]])-Table1[[#This Row],[Discount $ Number]]-Table1[[#This Row],[Shipping Cost Number]]</f>
        <v>119.35000000000001</v>
      </c>
      <c r="AH1657">
        <f>Table1[[#This Row],[Retail Price Number]]*Table1[[#This Row],[Order Quantity]]</f>
        <v>122.2</v>
      </c>
      <c r="AI1657">
        <f>YEAR(Table1[[#This Row],[Order Date]])</f>
        <v>2014</v>
      </c>
    </row>
    <row r="1658" spans="1:35" x14ac:dyDescent="0.3">
      <c r="A1658" t="s">
        <v>5959</v>
      </c>
      <c r="B1658" s="1">
        <v>41784</v>
      </c>
      <c r="C1658" t="s">
        <v>6207</v>
      </c>
      <c r="D1658" t="s">
        <v>1019</v>
      </c>
      <c r="E1658" t="s">
        <v>46</v>
      </c>
      <c r="F1658" t="s">
        <v>47</v>
      </c>
      <c r="G1658" t="s">
        <v>134</v>
      </c>
      <c r="H1658" t="s">
        <v>48</v>
      </c>
      <c r="I1658" t="s">
        <v>92</v>
      </c>
      <c r="J1658" t="s">
        <v>229</v>
      </c>
      <c r="K1658" t="s">
        <v>94</v>
      </c>
      <c r="L1658" t="s">
        <v>34</v>
      </c>
      <c r="M1658" t="s">
        <v>35</v>
      </c>
      <c r="N1658" s="1">
        <v>41787</v>
      </c>
      <c r="O1658" t="s">
        <v>1798</v>
      </c>
      <c r="P1658" s="3" t="s">
        <v>231</v>
      </c>
      <c r="Q1658" t="s">
        <v>1799</v>
      </c>
      <c r="R1658">
        <v>8</v>
      </c>
      <c r="S1658" t="s">
        <v>3971</v>
      </c>
      <c r="T1658" s="2">
        <v>0.02</v>
      </c>
      <c r="U1658" t="s">
        <v>6208</v>
      </c>
      <c r="V1658" t="s">
        <v>6209</v>
      </c>
      <c r="W1658" t="s">
        <v>618</v>
      </c>
      <c r="X1658" t="s">
        <v>6210</v>
      </c>
      <c r="Y1658" s="3">
        <f>VALUE(SUBSTITUTE(Table1[[#This Row],[Order Total]],"$",""))</f>
        <v>19034.580000000002</v>
      </c>
      <c r="Z1658">
        <f>VALUE(SUBSTITUTE(Table1[[#This Row],[Total]],"$",""))</f>
        <v>19083.580000000002</v>
      </c>
      <c r="AA1658" s="3">
        <f>Table1[[#This Row],[Order Total Number]]-Table1[[#This Row],[Total Number]]</f>
        <v>-49</v>
      </c>
      <c r="AB1658">
        <f>VALUE(SUBSTITUTE(Table1[[#This Row],[Shipping Cost]],"$",""))</f>
        <v>24.49</v>
      </c>
      <c r="AC1658">
        <f>VALUE(SUBSTITUTE(Table1[[#This Row],[Discount $]],"$",""))</f>
        <v>2114.9499999999998</v>
      </c>
      <c r="AD1658">
        <f>VALUE(SUBSTITUTE(Table1[[#This Row],[Retail Price]],"$",""))</f>
        <v>449.99</v>
      </c>
      <c r="AE1658" s="4">
        <f>(Table1[[#This Row],[Retail Price Number]]*Table1[[#This Row],[Order Quantity]])-Table1[[#This Row],[Discount $ Number]]+Table1[[#This Row],[Shipping Cost Number]]</f>
        <v>1509.4600000000003</v>
      </c>
      <c r="AF1658">
        <f>Table1[[#This Row],[Retail Price Number]]*Table1[[#This Row],[Order Quantity]]-Table1[[#This Row],[Discount $ Number]]</f>
        <v>1484.9700000000003</v>
      </c>
      <c r="AG1658">
        <f>(Table1[[#This Row],[Retail Price Number]]*Table1[[#This Row],[Order Quantity]])-Table1[[#This Row],[Discount $ Number]]-Table1[[#This Row],[Shipping Cost Number]]</f>
        <v>1460.4800000000002</v>
      </c>
      <c r="AH1658">
        <f>Table1[[#This Row],[Retail Price Number]]*Table1[[#This Row],[Order Quantity]]</f>
        <v>3599.92</v>
      </c>
      <c r="AI1658">
        <f>YEAR(Table1[[#This Row],[Order Date]])</f>
        <v>2014</v>
      </c>
    </row>
    <row r="1659" spans="1:35" x14ac:dyDescent="0.3">
      <c r="A1659" t="s">
        <v>5959</v>
      </c>
      <c r="B1659" s="1">
        <v>41784</v>
      </c>
      <c r="C1659" t="s">
        <v>3970</v>
      </c>
      <c r="D1659" t="s">
        <v>1579</v>
      </c>
      <c r="E1659" t="s">
        <v>27</v>
      </c>
      <c r="F1659" t="s">
        <v>28</v>
      </c>
      <c r="G1659" t="s">
        <v>91</v>
      </c>
      <c r="H1659" t="s">
        <v>422</v>
      </c>
      <c r="I1659" t="s">
        <v>63</v>
      </c>
      <c r="J1659" t="s">
        <v>229</v>
      </c>
      <c r="K1659" t="s">
        <v>94</v>
      </c>
      <c r="L1659" t="s">
        <v>34</v>
      </c>
      <c r="M1659" t="s">
        <v>35</v>
      </c>
      <c r="N1659" s="1">
        <v>41788</v>
      </c>
      <c r="O1659" t="s">
        <v>1798</v>
      </c>
      <c r="P1659" s="3" t="s">
        <v>231</v>
      </c>
      <c r="Q1659" t="s">
        <v>1799</v>
      </c>
      <c r="R1659">
        <v>40</v>
      </c>
      <c r="S1659" t="s">
        <v>3971</v>
      </c>
      <c r="T1659" s="2">
        <v>0.08</v>
      </c>
      <c r="U1659" t="s">
        <v>6208</v>
      </c>
      <c r="V1659" t="s">
        <v>6209</v>
      </c>
      <c r="W1659" t="s">
        <v>618</v>
      </c>
      <c r="X1659" t="s">
        <v>6210</v>
      </c>
      <c r="Y1659" s="3">
        <f>VALUE(SUBSTITUTE(Table1[[#This Row],[Order Total]],"$",""))</f>
        <v>19034.580000000002</v>
      </c>
      <c r="Z1659">
        <f>VALUE(SUBSTITUTE(Table1[[#This Row],[Total]],"$",""))</f>
        <v>19083.580000000002</v>
      </c>
      <c r="AA1659" s="3">
        <f>Table1[[#This Row],[Order Total Number]]-Table1[[#This Row],[Total Number]]</f>
        <v>-49</v>
      </c>
      <c r="AB1659">
        <f>VALUE(SUBSTITUTE(Table1[[#This Row],[Shipping Cost]],"$",""))</f>
        <v>24.49</v>
      </c>
      <c r="AC1659">
        <f>VALUE(SUBSTITUTE(Table1[[#This Row],[Discount $]],"$",""))</f>
        <v>2114.9499999999998</v>
      </c>
      <c r="AD1659">
        <f>VALUE(SUBSTITUTE(Table1[[#This Row],[Retail Price]],"$",""))</f>
        <v>449.99</v>
      </c>
      <c r="AE1659" s="4">
        <f>(Table1[[#This Row],[Retail Price Number]]*Table1[[#This Row],[Order Quantity]])-Table1[[#This Row],[Discount $ Number]]+Table1[[#This Row],[Shipping Cost Number]]</f>
        <v>15909.139999999998</v>
      </c>
      <c r="AF1659">
        <f>Table1[[#This Row],[Retail Price Number]]*Table1[[#This Row],[Order Quantity]]-Table1[[#This Row],[Discount $ Number]]</f>
        <v>15884.649999999998</v>
      </c>
      <c r="AG1659">
        <f>(Table1[[#This Row],[Retail Price Number]]*Table1[[#This Row],[Order Quantity]])-Table1[[#This Row],[Discount $ Number]]-Table1[[#This Row],[Shipping Cost Number]]</f>
        <v>15860.159999999998</v>
      </c>
      <c r="AH1659">
        <f>Table1[[#This Row],[Retail Price Number]]*Table1[[#This Row],[Order Quantity]]</f>
        <v>17999.599999999999</v>
      </c>
      <c r="AI1659">
        <f>YEAR(Table1[[#This Row],[Order Date]])</f>
        <v>2014</v>
      </c>
    </row>
    <row r="1660" spans="1:35" x14ac:dyDescent="0.3">
      <c r="A1660" t="s">
        <v>5959</v>
      </c>
      <c r="B1660" s="1">
        <v>41784</v>
      </c>
      <c r="C1660" t="s">
        <v>3970</v>
      </c>
      <c r="D1660" t="s">
        <v>1579</v>
      </c>
      <c r="E1660" t="s">
        <v>27</v>
      </c>
      <c r="F1660" t="s">
        <v>28</v>
      </c>
      <c r="G1660" t="s">
        <v>77</v>
      </c>
      <c r="H1660" t="s">
        <v>422</v>
      </c>
      <c r="I1660" t="s">
        <v>196</v>
      </c>
      <c r="J1660" t="s">
        <v>229</v>
      </c>
      <c r="K1660" t="s">
        <v>94</v>
      </c>
      <c r="L1660" t="s">
        <v>34</v>
      </c>
      <c r="M1660" t="s">
        <v>35</v>
      </c>
      <c r="N1660" s="1">
        <v>41788</v>
      </c>
      <c r="O1660" t="s">
        <v>1798</v>
      </c>
      <c r="P1660" s="3" t="s">
        <v>231</v>
      </c>
      <c r="Q1660" t="s">
        <v>1799</v>
      </c>
      <c r="R1660">
        <v>8</v>
      </c>
      <c r="S1660" t="s">
        <v>3971</v>
      </c>
      <c r="T1660" s="2">
        <v>0.06</v>
      </c>
      <c r="U1660" t="s">
        <v>6208</v>
      </c>
      <c r="V1660" t="s">
        <v>6209</v>
      </c>
      <c r="W1660" t="s">
        <v>618</v>
      </c>
      <c r="X1660" t="s">
        <v>6210</v>
      </c>
      <c r="Y1660" s="3">
        <f>VALUE(SUBSTITUTE(Table1[[#This Row],[Order Total]],"$",""))</f>
        <v>19034.580000000002</v>
      </c>
      <c r="Z1660">
        <f>VALUE(SUBSTITUTE(Table1[[#This Row],[Total]],"$",""))</f>
        <v>19083.580000000002</v>
      </c>
      <c r="AA1660" s="3">
        <f>Table1[[#This Row],[Order Total Number]]-Table1[[#This Row],[Total Number]]</f>
        <v>-49</v>
      </c>
      <c r="AB1660">
        <f>VALUE(SUBSTITUTE(Table1[[#This Row],[Shipping Cost]],"$",""))</f>
        <v>24.49</v>
      </c>
      <c r="AC1660">
        <f>VALUE(SUBSTITUTE(Table1[[#This Row],[Discount $]],"$",""))</f>
        <v>2114.9499999999998</v>
      </c>
      <c r="AD1660">
        <f>VALUE(SUBSTITUTE(Table1[[#This Row],[Retail Price]],"$",""))</f>
        <v>449.99</v>
      </c>
      <c r="AE1660" s="4">
        <f>(Table1[[#This Row],[Retail Price Number]]*Table1[[#This Row],[Order Quantity]])-Table1[[#This Row],[Discount $ Number]]+Table1[[#This Row],[Shipping Cost Number]]</f>
        <v>1509.4600000000003</v>
      </c>
      <c r="AF1660">
        <f>Table1[[#This Row],[Retail Price Number]]*Table1[[#This Row],[Order Quantity]]-Table1[[#This Row],[Discount $ Number]]</f>
        <v>1484.9700000000003</v>
      </c>
      <c r="AG1660">
        <f>(Table1[[#This Row],[Retail Price Number]]*Table1[[#This Row],[Order Quantity]])-Table1[[#This Row],[Discount $ Number]]-Table1[[#This Row],[Shipping Cost Number]]</f>
        <v>1460.4800000000002</v>
      </c>
      <c r="AH1660">
        <f>Table1[[#This Row],[Retail Price Number]]*Table1[[#This Row],[Order Quantity]]</f>
        <v>3599.92</v>
      </c>
      <c r="AI1660">
        <f>YEAR(Table1[[#This Row],[Order Date]])</f>
        <v>2014</v>
      </c>
    </row>
    <row r="1661" spans="1:35" x14ac:dyDescent="0.3">
      <c r="A1661" t="s">
        <v>5959</v>
      </c>
      <c r="B1661" s="1">
        <v>41784</v>
      </c>
      <c r="C1661" t="s">
        <v>3970</v>
      </c>
      <c r="D1661" t="s">
        <v>1579</v>
      </c>
      <c r="E1661" t="s">
        <v>27</v>
      </c>
      <c r="F1661" t="s">
        <v>28</v>
      </c>
      <c r="G1661" t="s">
        <v>77</v>
      </c>
      <c r="H1661" t="s">
        <v>422</v>
      </c>
      <c r="I1661" t="s">
        <v>92</v>
      </c>
      <c r="J1661" t="s">
        <v>229</v>
      </c>
      <c r="K1661" t="s">
        <v>94</v>
      </c>
      <c r="L1661" t="s">
        <v>34</v>
      </c>
      <c r="M1661" t="s">
        <v>156</v>
      </c>
      <c r="N1661" s="1">
        <v>41788</v>
      </c>
      <c r="O1661" t="s">
        <v>230</v>
      </c>
      <c r="P1661" s="3" t="s">
        <v>231</v>
      </c>
      <c r="Q1661" t="s">
        <v>232</v>
      </c>
      <c r="R1661">
        <v>23</v>
      </c>
      <c r="S1661" t="s">
        <v>3971</v>
      </c>
      <c r="T1661" s="2">
        <v>0.02</v>
      </c>
      <c r="U1661" t="s">
        <v>6208</v>
      </c>
      <c r="V1661" t="s">
        <v>6209</v>
      </c>
      <c r="W1661" t="s">
        <v>236</v>
      </c>
      <c r="X1661" t="s">
        <v>6210</v>
      </c>
      <c r="Y1661" s="3">
        <f>VALUE(SUBSTITUTE(Table1[[#This Row],[Order Total]],"$",""))</f>
        <v>19034.580000000002</v>
      </c>
      <c r="Z1661">
        <f>VALUE(SUBSTITUTE(Table1[[#This Row],[Total]],"$",""))</f>
        <v>19083.580000000002</v>
      </c>
      <c r="AA1661" s="3">
        <f>Table1[[#This Row],[Order Total Number]]-Table1[[#This Row],[Total Number]]</f>
        <v>-49</v>
      </c>
      <c r="AB1661">
        <f>VALUE(SUBSTITUTE(Table1[[#This Row],[Shipping Cost]],"$",""))</f>
        <v>49</v>
      </c>
      <c r="AC1661">
        <f>VALUE(SUBSTITUTE(Table1[[#This Row],[Discount $]],"$",""))</f>
        <v>2114.9499999999998</v>
      </c>
      <c r="AD1661">
        <f>VALUE(SUBSTITUTE(Table1[[#This Row],[Retail Price]],"$",""))</f>
        <v>449.99</v>
      </c>
      <c r="AE1661" s="4">
        <f>(Table1[[#This Row],[Retail Price Number]]*Table1[[#This Row],[Order Quantity]])-Table1[[#This Row],[Discount $ Number]]+Table1[[#This Row],[Shipping Cost Number]]</f>
        <v>8283.82</v>
      </c>
      <c r="AF1661">
        <f>Table1[[#This Row],[Retail Price Number]]*Table1[[#This Row],[Order Quantity]]-Table1[[#This Row],[Discount $ Number]]</f>
        <v>8234.82</v>
      </c>
      <c r="AG1661">
        <f>(Table1[[#This Row],[Retail Price Number]]*Table1[[#This Row],[Order Quantity]])-Table1[[#This Row],[Discount $ Number]]-Table1[[#This Row],[Shipping Cost Number]]</f>
        <v>8185.82</v>
      </c>
      <c r="AH1661">
        <f>Table1[[#This Row],[Retail Price Number]]*Table1[[#This Row],[Order Quantity]]</f>
        <v>10349.77</v>
      </c>
      <c r="AI1661">
        <f>YEAR(Table1[[#This Row],[Order Date]])</f>
        <v>2014</v>
      </c>
    </row>
    <row r="1662" spans="1:35" x14ac:dyDescent="0.3">
      <c r="A1662" t="s">
        <v>2460</v>
      </c>
      <c r="B1662" s="1">
        <v>41403</v>
      </c>
      <c r="C1662" t="s">
        <v>1439</v>
      </c>
      <c r="D1662" t="s">
        <v>306</v>
      </c>
      <c r="E1662" t="s">
        <v>46</v>
      </c>
      <c r="F1662" t="s">
        <v>47</v>
      </c>
      <c r="G1662" t="s">
        <v>91</v>
      </c>
      <c r="H1662" t="s">
        <v>107</v>
      </c>
      <c r="I1662" t="s">
        <v>92</v>
      </c>
      <c r="J1662" t="s">
        <v>771</v>
      </c>
      <c r="K1662" t="s">
        <v>94</v>
      </c>
      <c r="L1662" t="s">
        <v>95</v>
      </c>
      <c r="M1662" t="s">
        <v>35</v>
      </c>
      <c r="N1662" s="1">
        <v>41405</v>
      </c>
      <c r="O1662" t="s">
        <v>772</v>
      </c>
      <c r="P1662" s="3" t="s">
        <v>773</v>
      </c>
      <c r="Q1662" t="s">
        <v>774</v>
      </c>
      <c r="R1662">
        <v>41</v>
      </c>
      <c r="S1662" t="s">
        <v>2461</v>
      </c>
      <c r="T1662" s="2">
        <v>0.1</v>
      </c>
      <c r="U1662" t="s">
        <v>2462</v>
      </c>
      <c r="V1662" t="s">
        <v>2463</v>
      </c>
      <c r="W1662" t="s">
        <v>778</v>
      </c>
      <c r="X1662" t="s">
        <v>2020</v>
      </c>
      <c r="Y1662" s="3">
        <f>VALUE(SUBSTITUTE(Table1[[#This Row],[Order Total]],"$",""))</f>
        <v>138.08000000000001</v>
      </c>
      <c r="Z1662">
        <f>VALUE(SUBSTITUTE(Table1[[#This Row],[Total]],"$",""))</f>
        <v>139.69</v>
      </c>
      <c r="AA1662" s="3">
        <f>Table1[[#This Row],[Order Total Number]]-Table1[[#This Row],[Total Number]]</f>
        <v>-1.6099999999999852</v>
      </c>
      <c r="AB1662">
        <f>VALUE(SUBSTITUTE(Table1[[#This Row],[Shipping Cost]],"$",""))</f>
        <v>0.88</v>
      </c>
      <c r="AC1662">
        <f>VALUE(SUBSTITUTE(Table1[[#This Row],[Discount $]],"$",""))</f>
        <v>2.5099999999999998</v>
      </c>
      <c r="AD1662">
        <f>VALUE(SUBSTITUTE(Table1[[#This Row],[Retail Price]],"$",""))</f>
        <v>4.76</v>
      </c>
      <c r="AE1662" s="4">
        <f>(Table1[[#This Row],[Retail Price Number]]*Table1[[#This Row],[Order Quantity]])-Table1[[#This Row],[Discount $ Number]]+Table1[[#This Row],[Shipping Cost Number]]</f>
        <v>193.53</v>
      </c>
      <c r="AF1662">
        <f>Table1[[#This Row],[Retail Price Number]]*Table1[[#This Row],[Order Quantity]]-Table1[[#This Row],[Discount $ Number]]</f>
        <v>192.65</v>
      </c>
      <c r="AG1662">
        <f>(Table1[[#This Row],[Retail Price Number]]*Table1[[#This Row],[Order Quantity]])-Table1[[#This Row],[Discount $ Number]]-Table1[[#This Row],[Shipping Cost Number]]</f>
        <v>191.77</v>
      </c>
      <c r="AH1662">
        <f>Table1[[#This Row],[Retail Price Number]]*Table1[[#This Row],[Order Quantity]]</f>
        <v>195.16</v>
      </c>
      <c r="AI1662">
        <f>YEAR(Table1[[#This Row],[Order Date]])</f>
        <v>2013</v>
      </c>
    </row>
    <row r="1663" spans="1:35" x14ac:dyDescent="0.3">
      <c r="A1663" t="s">
        <v>2460</v>
      </c>
      <c r="B1663" s="1">
        <v>41398</v>
      </c>
      <c r="C1663" t="s">
        <v>119</v>
      </c>
      <c r="D1663" t="s">
        <v>120</v>
      </c>
      <c r="E1663" t="s">
        <v>27</v>
      </c>
      <c r="F1663" t="s">
        <v>28</v>
      </c>
      <c r="G1663" t="s">
        <v>134</v>
      </c>
      <c r="H1663" t="s">
        <v>62</v>
      </c>
      <c r="I1663" t="s">
        <v>121</v>
      </c>
      <c r="J1663" t="s">
        <v>3512</v>
      </c>
      <c r="K1663" t="s">
        <v>94</v>
      </c>
      <c r="L1663" t="s">
        <v>95</v>
      </c>
      <c r="M1663" t="s">
        <v>35</v>
      </c>
      <c r="N1663" s="1">
        <v>41400</v>
      </c>
      <c r="O1663" t="s">
        <v>976</v>
      </c>
      <c r="P1663" s="3" t="s">
        <v>977</v>
      </c>
      <c r="Q1663" t="s">
        <v>978</v>
      </c>
      <c r="R1663">
        <v>29</v>
      </c>
      <c r="S1663" t="s">
        <v>3513</v>
      </c>
      <c r="T1663" s="2">
        <v>7.0000000000000007E-2</v>
      </c>
      <c r="U1663" t="s">
        <v>3514</v>
      </c>
      <c r="V1663" t="s">
        <v>3515</v>
      </c>
      <c r="W1663" t="s">
        <v>982</v>
      </c>
      <c r="X1663" t="s">
        <v>3516</v>
      </c>
      <c r="Y1663" s="3">
        <f>VALUE(SUBSTITUTE(Table1[[#This Row],[Order Total]],"$",""))</f>
        <v>498.22</v>
      </c>
      <c r="Z1663">
        <f>VALUE(SUBSTITUTE(Table1[[#This Row],[Total]],"$",""))</f>
        <v>520.09</v>
      </c>
      <c r="AA1663" s="3">
        <f>Table1[[#This Row],[Order Total Number]]-Table1[[#This Row],[Total Number]]</f>
        <v>-21.870000000000005</v>
      </c>
      <c r="AB1663">
        <f>VALUE(SUBSTITUTE(Table1[[#This Row],[Shipping Cost]],"$",""))</f>
        <v>3.14</v>
      </c>
      <c r="AC1663">
        <f>VALUE(SUBSTITUTE(Table1[[#This Row],[Discount $]],"$",""))</f>
        <v>5.04</v>
      </c>
      <c r="AD1663">
        <f>VALUE(SUBSTITUTE(Table1[[#This Row],[Retail Price]],"$",""))</f>
        <v>12.98</v>
      </c>
      <c r="AE1663" s="4">
        <f>(Table1[[#This Row],[Retail Price Number]]*Table1[[#This Row],[Order Quantity]])-Table1[[#This Row],[Discount $ Number]]+Table1[[#This Row],[Shipping Cost Number]]</f>
        <v>374.52</v>
      </c>
      <c r="AF1663">
        <f>Table1[[#This Row],[Retail Price Number]]*Table1[[#This Row],[Order Quantity]]-Table1[[#This Row],[Discount $ Number]]</f>
        <v>371.38</v>
      </c>
      <c r="AG1663">
        <f>(Table1[[#This Row],[Retail Price Number]]*Table1[[#This Row],[Order Quantity]])-Table1[[#This Row],[Discount $ Number]]-Table1[[#This Row],[Shipping Cost Number]]</f>
        <v>368.24</v>
      </c>
      <c r="AH1663">
        <f>Table1[[#This Row],[Retail Price Number]]*Table1[[#This Row],[Order Quantity]]</f>
        <v>376.42</v>
      </c>
      <c r="AI1663">
        <f>YEAR(Table1[[#This Row],[Order Date]])</f>
        <v>2013</v>
      </c>
    </row>
    <row r="1664" spans="1:35" x14ac:dyDescent="0.3">
      <c r="A1664" t="s">
        <v>11694</v>
      </c>
      <c r="B1664" s="1">
        <v>41788</v>
      </c>
      <c r="C1664" t="s">
        <v>3731</v>
      </c>
      <c r="D1664" t="s">
        <v>1198</v>
      </c>
      <c r="E1664" t="s">
        <v>46</v>
      </c>
      <c r="F1664" t="s">
        <v>47</v>
      </c>
      <c r="G1664" t="s">
        <v>91</v>
      </c>
      <c r="H1664" t="s">
        <v>107</v>
      </c>
      <c r="I1664" t="s">
        <v>63</v>
      </c>
      <c r="J1664" t="s">
        <v>441</v>
      </c>
      <c r="K1664" t="s">
        <v>33</v>
      </c>
      <c r="L1664" t="s">
        <v>34</v>
      </c>
      <c r="M1664" t="s">
        <v>156</v>
      </c>
      <c r="N1664" s="1">
        <v>41788</v>
      </c>
      <c r="O1664" t="s">
        <v>442</v>
      </c>
      <c r="P1664" s="3" t="s">
        <v>443</v>
      </c>
      <c r="Q1664" t="s">
        <v>444</v>
      </c>
      <c r="R1664">
        <v>46</v>
      </c>
      <c r="S1664" t="s">
        <v>7619</v>
      </c>
      <c r="T1664" s="2">
        <v>0.1</v>
      </c>
      <c r="U1664" t="s">
        <v>8933</v>
      </c>
      <c r="V1664" t="s">
        <v>10537</v>
      </c>
      <c r="W1664" t="s">
        <v>448</v>
      </c>
      <c r="X1664" t="s">
        <v>11695</v>
      </c>
      <c r="Y1664" s="3">
        <f>VALUE(SUBSTITUTE(Table1[[#This Row],[Order Total]],"$",""))</f>
        <v>541.15</v>
      </c>
      <c r="Z1664">
        <f>VALUE(SUBSTITUTE(Table1[[#This Row],[Total]],"$",""))</f>
        <v>556.25</v>
      </c>
      <c r="AA1664" s="3">
        <f>Table1[[#This Row],[Order Total Number]]-Table1[[#This Row],[Total Number]]</f>
        <v>-15.100000000000023</v>
      </c>
      <c r="AB1664">
        <f>VALUE(SUBSTITUTE(Table1[[#This Row],[Shipping Cost]],"$",""))</f>
        <v>15.1</v>
      </c>
      <c r="AC1664">
        <f>VALUE(SUBSTITUTE(Table1[[#This Row],[Discount $]],"$",""))</f>
        <v>40.33</v>
      </c>
      <c r="AD1664">
        <f>VALUE(SUBSTITUTE(Table1[[#This Row],[Retail Price]],"$",""))</f>
        <v>22.38</v>
      </c>
      <c r="AE1664" s="4">
        <f>(Table1[[#This Row],[Retail Price Number]]*Table1[[#This Row],[Order Quantity]])-Table1[[#This Row],[Discount $ Number]]+Table1[[#This Row],[Shipping Cost Number]]</f>
        <v>1004.25</v>
      </c>
      <c r="AF1664">
        <f>Table1[[#This Row],[Retail Price Number]]*Table1[[#This Row],[Order Quantity]]-Table1[[#This Row],[Discount $ Number]]</f>
        <v>989.15</v>
      </c>
      <c r="AG1664">
        <f>(Table1[[#This Row],[Retail Price Number]]*Table1[[#This Row],[Order Quantity]])-Table1[[#This Row],[Discount $ Number]]-Table1[[#This Row],[Shipping Cost Number]]</f>
        <v>974.05</v>
      </c>
      <c r="AH1664">
        <f>Table1[[#This Row],[Retail Price Number]]*Table1[[#This Row],[Order Quantity]]</f>
        <v>1029.48</v>
      </c>
      <c r="AI1664">
        <f>YEAR(Table1[[#This Row],[Order Date]])</f>
        <v>2014</v>
      </c>
    </row>
    <row r="1665" spans="1:35" x14ac:dyDescent="0.3">
      <c r="A1665" t="s">
        <v>5152</v>
      </c>
      <c r="B1665" s="1">
        <v>41515</v>
      </c>
      <c r="C1665" t="s">
        <v>1183</v>
      </c>
      <c r="D1665" t="s">
        <v>174</v>
      </c>
      <c r="E1665" t="s">
        <v>27</v>
      </c>
      <c r="F1665" t="s">
        <v>28</v>
      </c>
      <c r="G1665" t="s">
        <v>134</v>
      </c>
      <c r="H1665" t="s">
        <v>78</v>
      </c>
      <c r="I1665" t="s">
        <v>63</v>
      </c>
      <c r="J1665" t="s">
        <v>1474</v>
      </c>
      <c r="K1665" t="s">
        <v>33</v>
      </c>
      <c r="L1665" t="s">
        <v>34</v>
      </c>
      <c r="M1665" t="s">
        <v>35</v>
      </c>
      <c r="N1665" s="1">
        <v>41520</v>
      </c>
      <c r="O1665" t="s">
        <v>1369</v>
      </c>
      <c r="P1665" s="3" t="s">
        <v>96</v>
      </c>
      <c r="Q1665" t="s">
        <v>1475</v>
      </c>
      <c r="R1665">
        <v>26</v>
      </c>
      <c r="S1665" t="s">
        <v>5153</v>
      </c>
      <c r="T1665" s="2">
        <v>0.03</v>
      </c>
      <c r="U1665" t="s">
        <v>2333</v>
      </c>
      <c r="V1665" t="s">
        <v>5154</v>
      </c>
      <c r="W1665" t="s">
        <v>1478</v>
      </c>
      <c r="X1665" t="s">
        <v>5155</v>
      </c>
      <c r="Y1665" s="3">
        <f>VALUE(SUBSTITUTE(Table1[[#This Row],[Order Total]],"$",""))</f>
        <v>37.450000000000003</v>
      </c>
      <c r="Z1665">
        <f>VALUE(SUBSTITUTE(Table1[[#This Row],[Total]],"$",""))</f>
        <v>38.93</v>
      </c>
      <c r="AA1665" s="3">
        <f>Table1[[#This Row],[Order Total Number]]-Table1[[#This Row],[Total Number]]</f>
        <v>-1.4799999999999969</v>
      </c>
      <c r="AB1665">
        <f>VALUE(SUBSTITUTE(Table1[[#This Row],[Shipping Cost]],"$",""))</f>
        <v>1.29</v>
      </c>
      <c r="AC1665">
        <f>VALUE(SUBSTITUTE(Table1[[#This Row],[Discount $]],"$",""))</f>
        <v>4.16</v>
      </c>
      <c r="AD1665">
        <f>VALUE(SUBSTITUTE(Table1[[#This Row],[Retail Price]],"$",""))</f>
        <v>1.6</v>
      </c>
      <c r="AE1665" s="4">
        <f>(Table1[[#This Row],[Retail Price Number]]*Table1[[#This Row],[Order Quantity]])-Table1[[#This Row],[Discount $ Number]]+Table1[[#This Row],[Shipping Cost Number]]</f>
        <v>38.729999999999997</v>
      </c>
      <c r="AF1665">
        <f>Table1[[#This Row],[Retail Price Number]]*Table1[[#This Row],[Order Quantity]]-Table1[[#This Row],[Discount $ Number]]</f>
        <v>37.44</v>
      </c>
      <c r="AG1665">
        <f>(Table1[[#This Row],[Retail Price Number]]*Table1[[#This Row],[Order Quantity]])-Table1[[#This Row],[Discount $ Number]]-Table1[[#This Row],[Shipping Cost Number]]</f>
        <v>36.15</v>
      </c>
      <c r="AH1665">
        <f>Table1[[#This Row],[Retail Price Number]]*Table1[[#This Row],[Order Quantity]]</f>
        <v>41.6</v>
      </c>
      <c r="AI1665">
        <f>YEAR(Table1[[#This Row],[Order Date]])</f>
        <v>2013</v>
      </c>
    </row>
    <row r="1666" spans="1:35" x14ac:dyDescent="0.3">
      <c r="A1666" t="s">
        <v>11653</v>
      </c>
      <c r="B1666" s="1">
        <v>41471</v>
      </c>
      <c r="C1666" t="s">
        <v>1887</v>
      </c>
      <c r="D1666" t="s">
        <v>1503</v>
      </c>
      <c r="E1666" t="s">
        <v>27</v>
      </c>
      <c r="F1666" t="s">
        <v>28</v>
      </c>
      <c r="G1666" t="s">
        <v>77</v>
      </c>
      <c r="H1666" t="s">
        <v>289</v>
      </c>
      <c r="I1666" t="s">
        <v>121</v>
      </c>
      <c r="J1666" t="s">
        <v>507</v>
      </c>
      <c r="K1666" t="s">
        <v>94</v>
      </c>
      <c r="L1666" t="s">
        <v>34</v>
      </c>
      <c r="M1666" t="s">
        <v>35</v>
      </c>
      <c r="N1666" s="1">
        <v>41472</v>
      </c>
      <c r="O1666" t="s">
        <v>508</v>
      </c>
      <c r="P1666" s="3" t="s">
        <v>509</v>
      </c>
      <c r="Q1666" t="s">
        <v>510</v>
      </c>
      <c r="R1666">
        <v>50</v>
      </c>
      <c r="S1666" t="s">
        <v>9734</v>
      </c>
      <c r="T1666" s="2">
        <v>0.02</v>
      </c>
      <c r="U1666" t="s">
        <v>3665</v>
      </c>
      <c r="V1666" t="s">
        <v>11654</v>
      </c>
      <c r="W1666" t="s">
        <v>514</v>
      </c>
      <c r="X1666" t="s">
        <v>11655</v>
      </c>
      <c r="Y1666" s="3">
        <f>VALUE(SUBSTITUTE(Table1[[#This Row],[Order Total]],"$",""))</f>
        <v>169.04</v>
      </c>
      <c r="Z1666">
        <f>VALUE(SUBSTITUTE(Table1[[#This Row],[Total]],"$",""))</f>
        <v>163.93</v>
      </c>
      <c r="AA1666" s="3">
        <f>Table1[[#This Row],[Order Total Number]]-Table1[[#This Row],[Total Number]]</f>
        <v>5.1099999999999852</v>
      </c>
      <c r="AB1666">
        <f>VALUE(SUBSTITUTE(Table1[[#This Row],[Shipping Cost]],"$",""))</f>
        <v>4.68</v>
      </c>
      <c r="AC1666">
        <f>VALUE(SUBSTITUTE(Table1[[#This Row],[Discount $]],"$",""))</f>
        <v>1.7</v>
      </c>
      <c r="AD1666">
        <f>VALUE(SUBSTITUTE(Table1[[#This Row],[Retail Price]],"$",""))</f>
        <v>10.23</v>
      </c>
      <c r="AE1666" s="4">
        <f>(Table1[[#This Row],[Retail Price Number]]*Table1[[#This Row],[Order Quantity]])-Table1[[#This Row],[Discount $ Number]]+Table1[[#This Row],[Shipping Cost Number]]</f>
        <v>514.48</v>
      </c>
      <c r="AF1666">
        <f>Table1[[#This Row],[Retail Price Number]]*Table1[[#This Row],[Order Quantity]]-Table1[[#This Row],[Discount $ Number]]</f>
        <v>509.8</v>
      </c>
      <c r="AG1666">
        <f>(Table1[[#This Row],[Retail Price Number]]*Table1[[#This Row],[Order Quantity]])-Table1[[#This Row],[Discount $ Number]]-Table1[[#This Row],[Shipping Cost Number]]</f>
        <v>505.12</v>
      </c>
      <c r="AH1666">
        <f>Table1[[#This Row],[Retail Price Number]]*Table1[[#This Row],[Order Quantity]]</f>
        <v>511.5</v>
      </c>
      <c r="AI1666">
        <f>YEAR(Table1[[#This Row],[Order Date]])</f>
        <v>2013</v>
      </c>
    </row>
    <row r="1667" spans="1:35" x14ac:dyDescent="0.3">
      <c r="A1667" t="s">
        <v>11653</v>
      </c>
      <c r="B1667" s="1">
        <v>41715</v>
      </c>
      <c r="C1667" t="s">
        <v>1364</v>
      </c>
      <c r="D1667" t="s">
        <v>766</v>
      </c>
      <c r="E1667" t="s">
        <v>27</v>
      </c>
      <c r="F1667" t="s">
        <v>28</v>
      </c>
      <c r="G1667" t="s">
        <v>77</v>
      </c>
      <c r="H1667" t="s">
        <v>217</v>
      </c>
      <c r="I1667" t="s">
        <v>31</v>
      </c>
      <c r="J1667" t="s">
        <v>1474</v>
      </c>
      <c r="K1667" t="s">
        <v>723</v>
      </c>
      <c r="L1667" t="s">
        <v>109</v>
      </c>
      <c r="M1667" t="s">
        <v>35</v>
      </c>
      <c r="N1667" s="1">
        <v>41716</v>
      </c>
      <c r="O1667" t="s">
        <v>1369</v>
      </c>
      <c r="P1667" s="3" t="s">
        <v>96</v>
      </c>
      <c r="Q1667" t="s">
        <v>4131</v>
      </c>
      <c r="R1667">
        <v>35</v>
      </c>
      <c r="S1667" t="s">
        <v>12139</v>
      </c>
      <c r="T1667" s="2">
        <v>0</v>
      </c>
      <c r="U1667" t="s">
        <v>12140</v>
      </c>
      <c r="V1667" t="s">
        <v>12141</v>
      </c>
      <c r="W1667" t="s">
        <v>1478</v>
      </c>
      <c r="X1667" t="s">
        <v>2378</v>
      </c>
      <c r="Y1667" s="3">
        <f>VALUE(SUBSTITUTE(Table1[[#This Row],[Order Total]],"$",""))</f>
        <v>48.36</v>
      </c>
      <c r="Z1667">
        <f>VALUE(SUBSTITUTE(Table1[[#This Row],[Total]],"$",""))</f>
        <v>48.93</v>
      </c>
      <c r="AA1667" s="3">
        <f>Table1[[#This Row],[Order Total Number]]-Table1[[#This Row],[Total Number]]</f>
        <v>-0.57000000000000028</v>
      </c>
      <c r="AB1667">
        <f>VALUE(SUBSTITUTE(Table1[[#This Row],[Shipping Cost]],"$",""))</f>
        <v>1.29</v>
      </c>
      <c r="AC1667">
        <f>VALUE(SUBSTITUTE(Table1[[#This Row],[Discount $]],"$",""))</f>
        <v>1.1000000000000001</v>
      </c>
      <c r="AD1667">
        <f>VALUE(SUBSTITUTE(Table1[[#This Row],[Retail Price]],"$",""))</f>
        <v>1.6</v>
      </c>
      <c r="AE1667" s="4">
        <f>(Table1[[#This Row],[Retail Price Number]]*Table1[[#This Row],[Order Quantity]])-Table1[[#This Row],[Discount $ Number]]+Table1[[#This Row],[Shipping Cost Number]]</f>
        <v>56.19</v>
      </c>
      <c r="AF1667">
        <f>Table1[[#This Row],[Retail Price Number]]*Table1[[#This Row],[Order Quantity]]-Table1[[#This Row],[Discount $ Number]]</f>
        <v>54.9</v>
      </c>
      <c r="AG1667">
        <f>(Table1[[#This Row],[Retail Price Number]]*Table1[[#This Row],[Order Quantity]])-Table1[[#This Row],[Discount $ Number]]-Table1[[#This Row],[Shipping Cost Number]]</f>
        <v>53.61</v>
      </c>
      <c r="AH1667">
        <f>Table1[[#This Row],[Retail Price Number]]*Table1[[#This Row],[Order Quantity]]</f>
        <v>56</v>
      </c>
      <c r="AI1667">
        <f>YEAR(Table1[[#This Row],[Order Date]])</f>
        <v>2014</v>
      </c>
    </row>
    <row r="1668" spans="1:35" x14ac:dyDescent="0.3">
      <c r="A1668" t="s">
        <v>12454</v>
      </c>
      <c r="B1668" s="1">
        <v>41757</v>
      </c>
      <c r="C1668" t="s">
        <v>75</v>
      </c>
      <c r="D1668" t="s">
        <v>76</v>
      </c>
      <c r="E1668" t="s">
        <v>27</v>
      </c>
      <c r="F1668" t="s">
        <v>28</v>
      </c>
      <c r="G1668" t="s">
        <v>134</v>
      </c>
      <c r="H1668" t="s">
        <v>78</v>
      </c>
      <c r="I1668" t="s">
        <v>92</v>
      </c>
      <c r="J1668" t="s">
        <v>1365</v>
      </c>
      <c r="K1668" t="s">
        <v>94</v>
      </c>
      <c r="L1668" t="s">
        <v>95</v>
      </c>
      <c r="M1668" t="s">
        <v>35</v>
      </c>
      <c r="N1668" s="1">
        <v>41730</v>
      </c>
      <c r="O1668" t="s">
        <v>925</v>
      </c>
      <c r="P1668" s="3" t="s">
        <v>758</v>
      </c>
      <c r="Q1668" t="s">
        <v>254</v>
      </c>
      <c r="R1668">
        <v>16</v>
      </c>
      <c r="S1668" t="s">
        <v>8188</v>
      </c>
      <c r="T1668" s="2">
        <v>0.01</v>
      </c>
      <c r="U1668" t="s">
        <v>2618</v>
      </c>
      <c r="V1668" t="s">
        <v>12455</v>
      </c>
      <c r="W1668" t="s">
        <v>1369</v>
      </c>
      <c r="X1668" t="s">
        <v>12456</v>
      </c>
      <c r="Y1668" s="3">
        <f>VALUE(SUBSTITUTE(Table1[[#This Row],[Order Total]],"$",""))</f>
        <v>159.81</v>
      </c>
      <c r="Z1668">
        <f>VALUE(SUBSTITUTE(Table1[[#This Row],[Total]],"$",""))</f>
        <v>152.38</v>
      </c>
      <c r="AA1668" s="3">
        <f>Table1[[#This Row],[Order Total Number]]-Table1[[#This Row],[Total Number]]</f>
        <v>7.4300000000000068</v>
      </c>
      <c r="AB1668">
        <f>VALUE(SUBSTITUTE(Table1[[#This Row],[Shipping Cost]],"$",""))</f>
        <v>0.93</v>
      </c>
      <c r="AC1668">
        <f>VALUE(SUBSTITUTE(Table1[[#This Row],[Discount $]],"$",""))</f>
        <v>1.61</v>
      </c>
      <c r="AD1668">
        <f>VALUE(SUBSTITUTE(Table1[[#This Row],[Retail Price]],"$",""))</f>
        <v>2.84</v>
      </c>
      <c r="AE1668" s="4">
        <f>(Table1[[#This Row],[Retail Price Number]]*Table1[[#This Row],[Order Quantity]])-Table1[[#This Row],[Discount $ Number]]+Table1[[#This Row],[Shipping Cost Number]]</f>
        <v>44.76</v>
      </c>
      <c r="AF1668">
        <f>Table1[[#This Row],[Retail Price Number]]*Table1[[#This Row],[Order Quantity]]-Table1[[#This Row],[Discount $ Number]]</f>
        <v>43.83</v>
      </c>
      <c r="AG1668">
        <f>(Table1[[#This Row],[Retail Price Number]]*Table1[[#This Row],[Order Quantity]])-Table1[[#This Row],[Discount $ Number]]-Table1[[#This Row],[Shipping Cost Number]]</f>
        <v>42.9</v>
      </c>
      <c r="AH1668">
        <f>Table1[[#This Row],[Retail Price Number]]*Table1[[#This Row],[Order Quantity]]</f>
        <v>45.44</v>
      </c>
      <c r="AI1668">
        <f>YEAR(Table1[[#This Row],[Order Date]])</f>
        <v>2014</v>
      </c>
    </row>
    <row r="1669" spans="1:35" x14ac:dyDescent="0.3">
      <c r="A1669" t="s">
        <v>3317</v>
      </c>
      <c r="B1669" s="1">
        <v>41792</v>
      </c>
      <c r="C1669" t="s">
        <v>694</v>
      </c>
      <c r="D1669" t="s">
        <v>144</v>
      </c>
      <c r="E1669" t="s">
        <v>46</v>
      </c>
      <c r="F1669" t="s">
        <v>47</v>
      </c>
      <c r="G1669" t="s">
        <v>91</v>
      </c>
      <c r="H1669" t="s">
        <v>107</v>
      </c>
      <c r="I1669" t="s">
        <v>196</v>
      </c>
      <c r="J1669" t="s">
        <v>313</v>
      </c>
      <c r="K1669" t="s">
        <v>94</v>
      </c>
      <c r="L1669" t="s">
        <v>95</v>
      </c>
      <c r="M1669" t="s">
        <v>35</v>
      </c>
      <c r="N1669" s="1">
        <v>41794</v>
      </c>
      <c r="O1669" t="s">
        <v>314</v>
      </c>
      <c r="P1669" s="3" t="s">
        <v>315</v>
      </c>
      <c r="Q1669" t="s">
        <v>316</v>
      </c>
      <c r="R1669">
        <v>34</v>
      </c>
      <c r="S1669" t="s">
        <v>3318</v>
      </c>
      <c r="T1669" s="2">
        <v>0.02</v>
      </c>
      <c r="U1669" t="s">
        <v>127</v>
      </c>
      <c r="V1669" t="s">
        <v>3318</v>
      </c>
      <c r="W1669" t="s">
        <v>320</v>
      </c>
      <c r="X1669" t="s">
        <v>3319</v>
      </c>
      <c r="Y1669" s="3">
        <f>VALUE(SUBSTITUTE(Table1[[#This Row],[Order Total]],"$",""))</f>
        <v>209.9</v>
      </c>
      <c r="Z1669">
        <f>VALUE(SUBSTITUTE(Table1[[#This Row],[Total]],"$",""))</f>
        <v>214.71</v>
      </c>
      <c r="AA1669" s="3">
        <f>Table1[[#This Row],[Order Total Number]]-Table1[[#This Row],[Total Number]]</f>
        <v>-4.8100000000000023</v>
      </c>
      <c r="AB1669">
        <f>VALUE(SUBSTITUTE(Table1[[#This Row],[Shipping Cost]],"$",""))</f>
        <v>4.8099999999999996</v>
      </c>
      <c r="AC1669">
        <f>VALUE(SUBSTITUTE(Table1[[#This Row],[Discount $]],"$",""))</f>
        <v>0</v>
      </c>
      <c r="AD1669">
        <f>VALUE(SUBSTITUTE(Table1[[#This Row],[Retail Price]],"$",""))</f>
        <v>20.99</v>
      </c>
      <c r="AE1669" s="4">
        <f>(Table1[[#This Row],[Retail Price Number]]*Table1[[#This Row],[Order Quantity]])-Table1[[#This Row],[Discount $ Number]]+Table1[[#This Row],[Shipping Cost Number]]</f>
        <v>718.46999999999991</v>
      </c>
      <c r="AF1669">
        <f>Table1[[#This Row],[Retail Price Number]]*Table1[[#This Row],[Order Quantity]]-Table1[[#This Row],[Discount $ Number]]</f>
        <v>713.66</v>
      </c>
      <c r="AG1669">
        <f>(Table1[[#This Row],[Retail Price Number]]*Table1[[#This Row],[Order Quantity]])-Table1[[#This Row],[Discount $ Number]]-Table1[[#This Row],[Shipping Cost Number]]</f>
        <v>708.85</v>
      </c>
      <c r="AH1669">
        <f>Table1[[#This Row],[Retail Price Number]]*Table1[[#This Row],[Order Quantity]]</f>
        <v>713.66</v>
      </c>
      <c r="AI1669">
        <f>YEAR(Table1[[#This Row],[Order Date]])</f>
        <v>2014</v>
      </c>
    </row>
    <row r="1670" spans="1:35" x14ac:dyDescent="0.3">
      <c r="A1670" t="s">
        <v>3317</v>
      </c>
      <c r="B1670" s="1">
        <v>41792</v>
      </c>
      <c r="C1670" t="s">
        <v>694</v>
      </c>
      <c r="D1670" t="s">
        <v>144</v>
      </c>
      <c r="E1670" t="s">
        <v>46</v>
      </c>
      <c r="F1670" t="s">
        <v>47</v>
      </c>
      <c r="G1670" t="s">
        <v>77</v>
      </c>
      <c r="H1670" t="s">
        <v>107</v>
      </c>
      <c r="I1670" t="s">
        <v>121</v>
      </c>
      <c r="J1670" t="s">
        <v>313</v>
      </c>
      <c r="K1670" t="s">
        <v>94</v>
      </c>
      <c r="L1670" t="s">
        <v>34</v>
      </c>
      <c r="M1670" t="s">
        <v>156</v>
      </c>
      <c r="N1670" s="1">
        <v>41794</v>
      </c>
      <c r="O1670" t="s">
        <v>314</v>
      </c>
      <c r="P1670" s="3" t="s">
        <v>315</v>
      </c>
      <c r="Q1670" t="s">
        <v>316</v>
      </c>
      <c r="R1670">
        <v>50</v>
      </c>
      <c r="S1670" t="s">
        <v>3318</v>
      </c>
      <c r="T1670" s="2">
        <v>0.08</v>
      </c>
      <c r="U1670" t="s">
        <v>127</v>
      </c>
      <c r="V1670" t="s">
        <v>3318</v>
      </c>
      <c r="W1670" t="s">
        <v>320</v>
      </c>
      <c r="X1670" t="s">
        <v>3319</v>
      </c>
      <c r="Y1670" s="3">
        <f>VALUE(SUBSTITUTE(Table1[[#This Row],[Order Total]],"$",""))</f>
        <v>209.9</v>
      </c>
      <c r="Z1670">
        <f>VALUE(SUBSTITUTE(Table1[[#This Row],[Total]],"$",""))</f>
        <v>214.71</v>
      </c>
      <c r="AA1670" s="3">
        <f>Table1[[#This Row],[Order Total Number]]-Table1[[#This Row],[Total Number]]</f>
        <v>-4.8100000000000023</v>
      </c>
      <c r="AB1670">
        <f>VALUE(SUBSTITUTE(Table1[[#This Row],[Shipping Cost]],"$",""))</f>
        <v>4.8099999999999996</v>
      </c>
      <c r="AC1670">
        <f>VALUE(SUBSTITUTE(Table1[[#This Row],[Discount $]],"$",""))</f>
        <v>0</v>
      </c>
      <c r="AD1670">
        <f>VALUE(SUBSTITUTE(Table1[[#This Row],[Retail Price]],"$",""))</f>
        <v>20.99</v>
      </c>
      <c r="AE1670" s="4">
        <f>(Table1[[#This Row],[Retail Price Number]]*Table1[[#This Row],[Order Quantity]])-Table1[[#This Row],[Discount $ Number]]+Table1[[#This Row],[Shipping Cost Number]]</f>
        <v>1054.31</v>
      </c>
      <c r="AF1670">
        <f>Table1[[#This Row],[Retail Price Number]]*Table1[[#This Row],[Order Quantity]]-Table1[[#This Row],[Discount $ Number]]</f>
        <v>1049.5</v>
      </c>
      <c r="AG1670">
        <f>(Table1[[#This Row],[Retail Price Number]]*Table1[[#This Row],[Order Quantity]])-Table1[[#This Row],[Discount $ Number]]-Table1[[#This Row],[Shipping Cost Number]]</f>
        <v>1044.69</v>
      </c>
      <c r="AH1670">
        <f>Table1[[#This Row],[Retail Price Number]]*Table1[[#This Row],[Order Quantity]]</f>
        <v>1049.5</v>
      </c>
      <c r="AI1670">
        <f>YEAR(Table1[[#This Row],[Order Date]])</f>
        <v>2014</v>
      </c>
    </row>
    <row r="1671" spans="1:35" x14ac:dyDescent="0.3">
      <c r="A1671" t="s">
        <v>3317</v>
      </c>
      <c r="B1671" s="1">
        <v>41792</v>
      </c>
      <c r="C1671" t="s">
        <v>694</v>
      </c>
      <c r="D1671" t="s">
        <v>144</v>
      </c>
      <c r="E1671" t="s">
        <v>46</v>
      </c>
      <c r="F1671" t="s">
        <v>47</v>
      </c>
      <c r="G1671" t="s">
        <v>77</v>
      </c>
      <c r="H1671" t="s">
        <v>107</v>
      </c>
      <c r="I1671" t="s">
        <v>31</v>
      </c>
      <c r="J1671" t="s">
        <v>313</v>
      </c>
      <c r="K1671" t="s">
        <v>33</v>
      </c>
      <c r="L1671" t="s">
        <v>34</v>
      </c>
      <c r="M1671" t="s">
        <v>156</v>
      </c>
      <c r="N1671" s="1">
        <v>41794</v>
      </c>
      <c r="O1671" t="s">
        <v>314</v>
      </c>
      <c r="P1671" s="3" t="s">
        <v>315</v>
      </c>
      <c r="Q1671" t="s">
        <v>316</v>
      </c>
      <c r="R1671">
        <v>36</v>
      </c>
      <c r="S1671" t="s">
        <v>3318</v>
      </c>
      <c r="T1671" s="2">
        <v>0</v>
      </c>
      <c r="U1671" t="s">
        <v>127</v>
      </c>
      <c r="V1671" t="s">
        <v>3318</v>
      </c>
      <c r="W1671" t="s">
        <v>320</v>
      </c>
      <c r="X1671" t="s">
        <v>3319</v>
      </c>
      <c r="Y1671" s="3">
        <f>VALUE(SUBSTITUTE(Table1[[#This Row],[Order Total]],"$",""))</f>
        <v>209.9</v>
      </c>
      <c r="Z1671">
        <f>VALUE(SUBSTITUTE(Table1[[#This Row],[Total]],"$",""))</f>
        <v>214.71</v>
      </c>
      <c r="AA1671" s="3">
        <f>Table1[[#This Row],[Order Total Number]]-Table1[[#This Row],[Total Number]]</f>
        <v>-4.8100000000000023</v>
      </c>
      <c r="AB1671">
        <f>VALUE(SUBSTITUTE(Table1[[#This Row],[Shipping Cost]],"$",""))</f>
        <v>4.8099999999999996</v>
      </c>
      <c r="AC1671">
        <f>VALUE(SUBSTITUTE(Table1[[#This Row],[Discount $]],"$",""))</f>
        <v>0</v>
      </c>
      <c r="AD1671">
        <f>VALUE(SUBSTITUTE(Table1[[#This Row],[Retail Price]],"$",""))</f>
        <v>20.99</v>
      </c>
      <c r="AE1671" s="4">
        <f>(Table1[[#This Row],[Retail Price Number]]*Table1[[#This Row],[Order Quantity]])-Table1[[#This Row],[Discount $ Number]]+Table1[[#This Row],[Shipping Cost Number]]</f>
        <v>760.44999999999993</v>
      </c>
      <c r="AF1671">
        <f>Table1[[#This Row],[Retail Price Number]]*Table1[[#This Row],[Order Quantity]]-Table1[[#This Row],[Discount $ Number]]</f>
        <v>755.64</v>
      </c>
      <c r="AG1671">
        <f>(Table1[[#This Row],[Retail Price Number]]*Table1[[#This Row],[Order Quantity]])-Table1[[#This Row],[Discount $ Number]]-Table1[[#This Row],[Shipping Cost Number]]</f>
        <v>750.83</v>
      </c>
      <c r="AH1671">
        <f>Table1[[#This Row],[Retail Price Number]]*Table1[[#This Row],[Order Quantity]]</f>
        <v>755.64</v>
      </c>
      <c r="AI1671">
        <f>YEAR(Table1[[#This Row],[Order Date]])</f>
        <v>2014</v>
      </c>
    </row>
    <row r="1672" spans="1:35" x14ac:dyDescent="0.3">
      <c r="A1672" t="s">
        <v>347</v>
      </c>
      <c r="B1672" s="1">
        <v>41481</v>
      </c>
      <c r="C1672" t="s">
        <v>348</v>
      </c>
      <c r="D1672" t="s">
        <v>144</v>
      </c>
      <c r="E1672" t="s">
        <v>46</v>
      </c>
      <c r="F1672" t="s">
        <v>47</v>
      </c>
      <c r="G1672" t="s">
        <v>29</v>
      </c>
      <c r="H1672" t="s">
        <v>107</v>
      </c>
      <c r="I1672" t="s">
        <v>63</v>
      </c>
      <c r="J1672" t="s">
        <v>313</v>
      </c>
      <c r="K1672" t="s">
        <v>94</v>
      </c>
      <c r="L1672" t="s">
        <v>95</v>
      </c>
      <c r="M1672" t="s">
        <v>35</v>
      </c>
      <c r="N1672" s="1">
        <v>41483</v>
      </c>
      <c r="O1672" t="s">
        <v>314</v>
      </c>
      <c r="P1672" s="3" t="s">
        <v>315</v>
      </c>
      <c r="Q1672" t="s">
        <v>316</v>
      </c>
      <c r="R1672">
        <v>45</v>
      </c>
      <c r="S1672" t="s">
        <v>349</v>
      </c>
      <c r="T1672" s="2">
        <v>7.0000000000000007E-2</v>
      </c>
      <c r="U1672" t="s">
        <v>350</v>
      </c>
      <c r="V1672" t="s">
        <v>351</v>
      </c>
      <c r="W1672" t="s">
        <v>320</v>
      </c>
      <c r="X1672" t="s">
        <v>352</v>
      </c>
      <c r="Y1672" s="3">
        <f>VALUE(SUBSTITUTE(Table1[[#This Row],[Order Total]],"$",""))</f>
        <v>325.35000000000002</v>
      </c>
      <c r="Z1672">
        <f>VALUE(SUBSTITUTE(Table1[[#This Row],[Total]],"$",""))</f>
        <v>338.98</v>
      </c>
      <c r="AA1672" s="3">
        <f>Table1[[#This Row],[Order Total Number]]-Table1[[#This Row],[Total Number]]</f>
        <v>-13.629999999999995</v>
      </c>
      <c r="AB1672">
        <f>VALUE(SUBSTITUTE(Table1[[#This Row],[Shipping Cost]],"$",""))</f>
        <v>4.8099999999999996</v>
      </c>
      <c r="AC1672">
        <f>VALUE(SUBSTITUTE(Table1[[#This Row],[Discount $]],"$",""))</f>
        <v>34.229999999999997</v>
      </c>
      <c r="AD1672">
        <f>VALUE(SUBSTITUTE(Table1[[#This Row],[Retail Price]],"$",""))</f>
        <v>20.99</v>
      </c>
      <c r="AE1672" s="4">
        <f>(Table1[[#This Row],[Retail Price Number]]*Table1[[#This Row],[Order Quantity]])-Table1[[#This Row],[Discount $ Number]]+Table1[[#This Row],[Shipping Cost Number]]</f>
        <v>915.12999999999988</v>
      </c>
      <c r="AF1672">
        <f>Table1[[#This Row],[Retail Price Number]]*Table1[[#This Row],[Order Quantity]]-Table1[[#This Row],[Discount $ Number]]</f>
        <v>910.31999999999994</v>
      </c>
      <c r="AG1672">
        <f>(Table1[[#This Row],[Retail Price Number]]*Table1[[#This Row],[Order Quantity]])-Table1[[#This Row],[Discount $ Number]]-Table1[[#This Row],[Shipping Cost Number]]</f>
        <v>905.51</v>
      </c>
      <c r="AH1672">
        <f>Table1[[#This Row],[Retail Price Number]]*Table1[[#This Row],[Order Quantity]]</f>
        <v>944.55</v>
      </c>
      <c r="AI1672">
        <f>YEAR(Table1[[#This Row],[Order Date]])</f>
        <v>2013</v>
      </c>
    </row>
    <row r="1673" spans="1:35" x14ac:dyDescent="0.3">
      <c r="A1673" t="s">
        <v>347</v>
      </c>
      <c r="B1673" s="1">
        <v>41654</v>
      </c>
      <c r="C1673" t="s">
        <v>1563</v>
      </c>
      <c r="D1673" t="s">
        <v>144</v>
      </c>
      <c r="E1673" t="s">
        <v>46</v>
      </c>
      <c r="F1673" t="s">
        <v>47</v>
      </c>
      <c r="G1673" t="s">
        <v>134</v>
      </c>
      <c r="H1673" t="s">
        <v>107</v>
      </c>
      <c r="I1673" t="s">
        <v>92</v>
      </c>
      <c r="J1673" t="s">
        <v>1344</v>
      </c>
      <c r="K1673" t="s">
        <v>94</v>
      </c>
      <c r="L1673" t="s">
        <v>34</v>
      </c>
      <c r="M1673" t="s">
        <v>35</v>
      </c>
      <c r="N1673" s="1">
        <v>41657</v>
      </c>
      <c r="O1673" t="s">
        <v>341</v>
      </c>
      <c r="P1673" s="3" t="s">
        <v>574</v>
      </c>
      <c r="Q1673" t="s">
        <v>1345</v>
      </c>
      <c r="R1673">
        <v>39</v>
      </c>
      <c r="S1673" t="s">
        <v>4222</v>
      </c>
      <c r="T1673" s="2">
        <v>0</v>
      </c>
      <c r="U1673" t="s">
        <v>5019</v>
      </c>
      <c r="V1673" t="s">
        <v>5020</v>
      </c>
      <c r="W1673" t="s">
        <v>57</v>
      </c>
      <c r="X1673" t="s">
        <v>5021</v>
      </c>
      <c r="Y1673" s="3">
        <f>VALUE(SUBSTITUTE(Table1[[#This Row],[Order Total]],"$",""))</f>
        <v>115.63</v>
      </c>
      <c r="Z1673">
        <f>VALUE(SUBSTITUTE(Table1[[#This Row],[Total]],"$",""))</f>
        <v>116.46</v>
      </c>
      <c r="AA1673" s="3">
        <f>Table1[[#This Row],[Order Total Number]]-Table1[[#This Row],[Total Number]]</f>
        <v>-0.82999999999999829</v>
      </c>
      <c r="AB1673">
        <f>VALUE(SUBSTITUTE(Table1[[#This Row],[Shipping Cost]],"$",""))</f>
        <v>0.7</v>
      </c>
      <c r="AC1673">
        <f>VALUE(SUBSTITUTE(Table1[[#This Row],[Discount $]],"$",""))</f>
        <v>12.75</v>
      </c>
      <c r="AD1673">
        <f>VALUE(SUBSTITUTE(Table1[[#This Row],[Retail Price]],"$",""))</f>
        <v>3.85</v>
      </c>
      <c r="AE1673" s="4">
        <f>(Table1[[#This Row],[Retail Price Number]]*Table1[[#This Row],[Order Quantity]])-Table1[[#This Row],[Discount $ Number]]+Table1[[#This Row],[Shipping Cost Number]]</f>
        <v>138.1</v>
      </c>
      <c r="AF1673">
        <f>Table1[[#This Row],[Retail Price Number]]*Table1[[#This Row],[Order Quantity]]-Table1[[#This Row],[Discount $ Number]]</f>
        <v>137.4</v>
      </c>
      <c r="AG1673">
        <f>(Table1[[#This Row],[Retail Price Number]]*Table1[[#This Row],[Order Quantity]])-Table1[[#This Row],[Discount $ Number]]-Table1[[#This Row],[Shipping Cost Number]]</f>
        <v>136.70000000000002</v>
      </c>
      <c r="AH1673">
        <f>Table1[[#This Row],[Retail Price Number]]*Table1[[#This Row],[Order Quantity]]</f>
        <v>150.15</v>
      </c>
      <c r="AI1673">
        <f>YEAR(Table1[[#This Row],[Order Date]])</f>
        <v>2014</v>
      </c>
    </row>
    <row r="1674" spans="1:35" x14ac:dyDescent="0.3">
      <c r="A1674" t="s">
        <v>347</v>
      </c>
      <c r="B1674" s="1">
        <v>42014</v>
      </c>
      <c r="C1674" t="s">
        <v>3337</v>
      </c>
      <c r="D1674" t="s">
        <v>195</v>
      </c>
      <c r="E1674" t="s">
        <v>46</v>
      </c>
      <c r="F1674" t="s">
        <v>47</v>
      </c>
      <c r="G1674" t="s">
        <v>77</v>
      </c>
      <c r="H1674" t="s">
        <v>48</v>
      </c>
      <c r="I1674" t="s">
        <v>31</v>
      </c>
      <c r="J1674" t="s">
        <v>229</v>
      </c>
      <c r="K1674" t="s">
        <v>33</v>
      </c>
      <c r="L1674" t="s">
        <v>109</v>
      </c>
      <c r="M1674" t="s">
        <v>35</v>
      </c>
      <c r="N1674" s="1">
        <v>42014</v>
      </c>
      <c r="O1674" t="s">
        <v>230</v>
      </c>
      <c r="P1674" s="3" t="s">
        <v>231</v>
      </c>
      <c r="Q1674" t="s">
        <v>232</v>
      </c>
      <c r="R1674">
        <v>37</v>
      </c>
      <c r="S1674" t="s">
        <v>6025</v>
      </c>
      <c r="T1674" s="2">
        <v>0.09</v>
      </c>
      <c r="U1674" t="s">
        <v>127</v>
      </c>
      <c r="V1674" t="s">
        <v>1800</v>
      </c>
      <c r="W1674" t="s">
        <v>236</v>
      </c>
      <c r="X1674" t="s">
        <v>3443</v>
      </c>
      <c r="Y1674" s="3">
        <f>VALUE(SUBSTITUTE(Table1[[#This Row],[Order Total]],"$",""))</f>
        <v>2249.9499999999998</v>
      </c>
      <c r="Z1674">
        <f>VALUE(SUBSTITUTE(Table1[[#This Row],[Total]],"$",""))</f>
        <v>2249.44</v>
      </c>
      <c r="AA1674" s="3">
        <f>Table1[[#This Row],[Order Total Number]]-Table1[[#This Row],[Total Number]]</f>
        <v>0.50999999999976353</v>
      </c>
      <c r="AB1674">
        <f>VALUE(SUBSTITUTE(Table1[[#This Row],[Shipping Cost]],"$",""))</f>
        <v>49</v>
      </c>
      <c r="AC1674">
        <f>VALUE(SUBSTITUTE(Table1[[#This Row],[Discount $]],"$",""))</f>
        <v>0</v>
      </c>
      <c r="AD1674">
        <f>VALUE(SUBSTITUTE(Table1[[#This Row],[Retail Price]],"$",""))</f>
        <v>449.99</v>
      </c>
      <c r="AE1674" s="4">
        <f>(Table1[[#This Row],[Retail Price Number]]*Table1[[#This Row],[Order Quantity]])-Table1[[#This Row],[Discount $ Number]]+Table1[[#This Row],[Shipping Cost Number]]</f>
        <v>16698.63</v>
      </c>
      <c r="AF1674">
        <f>Table1[[#This Row],[Retail Price Number]]*Table1[[#This Row],[Order Quantity]]-Table1[[#This Row],[Discount $ Number]]</f>
        <v>16649.63</v>
      </c>
      <c r="AG1674">
        <f>(Table1[[#This Row],[Retail Price Number]]*Table1[[#This Row],[Order Quantity]])-Table1[[#This Row],[Discount $ Number]]-Table1[[#This Row],[Shipping Cost Number]]</f>
        <v>16600.63</v>
      </c>
      <c r="AH1674">
        <f>Table1[[#This Row],[Retail Price Number]]*Table1[[#This Row],[Order Quantity]]</f>
        <v>16649.63</v>
      </c>
      <c r="AI1674">
        <f>YEAR(Table1[[#This Row],[Order Date]])</f>
        <v>2015</v>
      </c>
    </row>
    <row r="1675" spans="1:35" x14ac:dyDescent="0.3">
      <c r="A1675" t="s">
        <v>12090</v>
      </c>
      <c r="B1675" s="1">
        <v>41903</v>
      </c>
      <c r="C1675" t="s">
        <v>105</v>
      </c>
      <c r="D1675" t="s">
        <v>106</v>
      </c>
      <c r="E1675" t="s">
        <v>46</v>
      </c>
      <c r="F1675" t="s">
        <v>47</v>
      </c>
      <c r="G1675" t="s">
        <v>77</v>
      </c>
      <c r="H1675" t="s">
        <v>107</v>
      </c>
      <c r="I1675" t="s">
        <v>121</v>
      </c>
      <c r="J1675" t="s">
        <v>12091</v>
      </c>
      <c r="K1675" t="s">
        <v>94</v>
      </c>
      <c r="L1675" t="s">
        <v>34</v>
      </c>
      <c r="M1675" t="s">
        <v>35</v>
      </c>
      <c r="N1675" s="1">
        <v>41904</v>
      </c>
      <c r="O1675" t="s">
        <v>96</v>
      </c>
      <c r="P1675" s="3" t="s">
        <v>97</v>
      </c>
      <c r="Q1675" t="s">
        <v>98</v>
      </c>
      <c r="R1675">
        <v>50</v>
      </c>
      <c r="S1675" t="s">
        <v>12092</v>
      </c>
      <c r="T1675" s="2">
        <v>0.1</v>
      </c>
      <c r="U1675" t="s">
        <v>3963</v>
      </c>
      <c r="V1675" t="s">
        <v>8266</v>
      </c>
      <c r="W1675" t="s">
        <v>102</v>
      </c>
      <c r="X1675" t="s">
        <v>3070</v>
      </c>
      <c r="Y1675" s="3">
        <f>VALUE(SUBSTITUTE(Table1[[#This Row],[Order Total]],"$",""))</f>
        <v>52.69</v>
      </c>
      <c r="Z1675">
        <f>VALUE(SUBSTITUTE(Table1[[#This Row],[Total]],"$",""))</f>
        <v>53.97</v>
      </c>
      <c r="AA1675" s="3">
        <f>Table1[[#This Row],[Order Total Number]]-Table1[[#This Row],[Total Number]]</f>
        <v>-1.2800000000000011</v>
      </c>
      <c r="AB1675">
        <f>VALUE(SUBSTITUTE(Table1[[#This Row],[Shipping Cost]],"$",""))</f>
        <v>0.8</v>
      </c>
      <c r="AC1675">
        <f>VALUE(SUBSTITUTE(Table1[[#This Row],[Discount $]],"$",""))</f>
        <v>2.13</v>
      </c>
      <c r="AD1675">
        <f>VALUE(SUBSTITUTE(Table1[[#This Row],[Retail Price]],"$",""))</f>
        <v>2.62</v>
      </c>
      <c r="AE1675" s="4">
        <f>(Table1[[#This Row],[Retail Price Number]]*Table1[[#This Row],[Order Quantity]])-Table1[[#This Row],[Discount $ Number]]+Table1[[#This Row],[Shipping Cost Number]]</f>
        <v>129.67000000000002</v>
      </c>
      <c r="AF1675">
        <f>Table1[[#This Row],[Retail Price Number]]*Table1[[#This Row],[Order Quantity]]-Table1[[#This Row],[Discount $ Number]]</f>
        <v>128.87</v>
      </c>
      <c r="AG1675">
        <f>(Table1[[#This Row],[Retail Price Number]]*Table1[[#This Row],[Order Quantity]])-Table1[[#This Row],[Discount $ Number]]-Table1[[#This Row],[Shipping Cost Number]]</f>
        <v>128.07</v>
      </c>
      <c r="AH1675">
        <f>Table1[[#This Row],[Retail Price Number]]*Table1[[#This Row],[Order Quantity]]</f>
        <v>131</v>
      </c>
      <c r="AI1675">
        <f>YEAR(Table1[[#This Row],[Order Date]])</f>
        <v>2014</v>
      </c>
    </row>
    <row r="1676" spans="1:35" x14ac:dyDescent="0.3">
      <c r="A1676" t="s">
        <v>4011</v>
      </c>
      <c r="B1676" s="1">
        <v>41913</v>
      </c>
      <c r="C1676" t="s">
        <v>4012</v>
      </c>
      <c r="D1676" t="s">
        <v>591</v>
      </c>
      <c r="E1676" t="s">
        <v>27</v>
      </c>
      <c r="F1676" t="s">
        <v>28</v>
      </c>
      <c r="G1676" t="s">
        <v>77</v>
      </c>
      <c r="H1676" t="s">
        <v>241</v>
      </c>
      <c r="I1676" t="s">
        <v>92</v>
      </c>
      <c r="J1676" t="s">
        <v>373</v>
      </c>
      <c r="K1676" t="s">
        <v>94</v>
      </c>
      <c r="L1676" t="s">
        <v>34</v>
      </c>
      <c r="M1676" t="s">
        <v>35</v>
      </c>
      <c r="N1676" s="1">
        <v>41914</v>
      </c>
      <c r="O1676" t="s">
        <v>374</v>
      </c>
      <c r="P1676" s="3" t="s">
        <v>375</v>
      </c>
      <c r="Q1676" t="s">
        <v>376</v>
      </c>
      <c r="R1676">
        <v>27</v>
      </c>
      <c r="S1676" t="s">
        <v>4013</v>
      </c>
      <c r="T1676" s="2">
        <v>0.06</v>
      </c>
      <c r="U1676" t="s">
        <v>3496</v>
      </c>
      <c r="V1676" t="s">
        <v>4014</v>
      </c>
      <c r="W1676" t="s">
        <v>380</v>
      </c>
      <c r="X1676" t="s">
        <v>4015</v>
      </c>
      <c r="Y1676" s="3">
        <f>VALUE(SUBSTITUTE(Table1[[#This Row],[Order Total]],"$",""))</f>
        <v>339.61</v>
      </c>
      <c r="Z1676">
        <f>VALUE(SUBSTITUTE(Table1[[#This Row],[Total]],"$",""))</f>
        <v>332.93</v>
      </c>
      <c r="AA1676" s="3">
        <f>Table1[[#This Row],[Order Total Number]]-Table1[[#This Row],[Total Number]]</f>
        <v>6.6800000000000068</v>
      </c>
      <c r="AB1676">
        <f>VALUE(SUBSTITUTE(Table1[[#This Row],[Shipping Cost]],"$",""))</f>
        <v>5.81</v>
      </c>
      <c r="AC1676">
        <f>VALUE(SUBSTITUTE(Table1[[#This Row],[Discount $]],"$",""))</f>
        <v>10.43</v>
      </c>
      <c r="AD1676">
        <f>VALUE(SUBSTITUTE(Table1[[#This Row],[Retail Price]],"$",""))</f>
        <v>11.97</v>
      </c>
      <c r="AE1676" s="4">
        <f>(Table1[[#This Row],[Retail Price Number]]*Table1[[#This Row],[Order Quantity]])-Table1[[#This Row],[Discount $ Number]]+Table1[[#This Row],[Shipping Cost Number]]</f>
        <v>318.57</v>
      </c>
      <c r="AF1676">
        <f>Table1[[#This Row],[Retail Price Number]]*Table1[[#This Row],[Order Quantity]]-Table1[[#This Row],[Discount $ Number]]</f>
        <v>312.76</v>
      </c>
      <c r="AG1676">
        <f>(Table1[[#This Row],[Retail Price Number]]*Table1[[#This Row],[Order Quantity]])-Table1[[#This Row],[Discount $ Number]]-Table1[[#This Row],[Shipping Cost Number]]</f>
        <v>306.95</v>
      </c>
      <c r="AH1676">
        <f>Table1[[#This Row],[Retail Price Number]]*Table1[[#This Row],[Order Quantity]]</f>
        <v>323.19</v>
      </c>
      <c r="AI1676">
        <f>YEAR(Table1[[#This Row],[Order Date]])</f>
        <v>2014</v>
      </c>
    </row>
    <row r="1677" spans="1:35" x14ac:dyDescent="0.3">
      <c r="A1677" t="s">
        <v>4011</v>
      </c>
      <c r="B1677" s="1">
        <v>41401</v>
      </c>
      <c r="C1677" t="s">
        <v>1097</v>
      </c>
      <c r="D1677" t="s">
        <v>1098</v>
      </c>
      <c r="E1677" t="s">
        <v>27</v>
      </c>
      <c r="F1677" t="s">
        <v>28</v>
      </c>
      <c r="G1677" t="s">
        <v>91</v>
      </c>
      <c r="H1677" t="s">
        <v>78</v>
      </c>
      <c r="I1677" t="s">
        <v>92</v>
      </c>
      <c r="J1677" t="s">
        <v>1259</v>
      </c>
      <c r="K1677" t="s">
        <v>94</v>
      </c>
      <c r="L1677" t="s">
        <v>34</v>
      </c>
      <c r="M1677" t="s">
        <v>156</v>
      </c>
      <c r="N1677" s="1">
        <v>41403</v>
      </c>
      <c r="O1677" t="s">
        <v>1260</v>
      </c>
      <c r="P1677" s="3" t="s">
        <v>1261</v>
      </c>
      <c r="Q1677" t="s">
        <v>1262</v>
      </c>
      <c r="R1677">
        <v>41</v>
      </c>
      <c r="S1677" t="s">
        <v>7022</v>
      </c>
      <c r="T1677" s="2">
        <v>0.04</v>
      </c>
      <c r="U1677" t="s">
        <v>7023</v>
      </c>
      <c r="V1677" t="s">
        <v>1684</v>
      </c>
      <c r="W1677" t="s">
        <v>1266</v>
      </c>
      <c r="X1677" t="s">
        <v>7024</v>
      </c>
      <c r="Y1677" s="3">
        <f>VALUE(SUBSTITUTE(Table1[[#This Row],[Order Total]],"$",""))</f>
        <v>736.17</v>
      </c>
      <c r="Z1677">
        <f>VALUE(SUBSTITUTE(Table1[[#This Row],[Total]],"$",""))</f>
        <v>734.16</v>
      </c>
      <c r="AA1677" s="3">
        <f>Table1[[#This Row],[Order Total Number]]-Table1[[#This Row],[Total Number]]</f>
        <v>2.0099999999999909</v>
      </c>
      <c r="AB1677">
        <f>VALUE(SUBSTITUTE(Table1[[#This Row],[Shipping Cost]],"$",""))</f>
        <v>1.99</v>
      </c>
      <c r="AC1677">
        <f>VALUE(SUBSTITUTE(Table1[[#This Row],[Discount $]],"$",""))</f>
        <v>7.21</v>
      </c>
      <c r="AD1677">
        <f>VALUE(SUBSTITUTE(Table1[[#This Row],[Retail Price]],"$",""))</f>
        <v>35.409999999999997</v>
      </c>
      <c r="AE1677" s="4">
        <f>(Table1[[#This Row],[Retail Price Number]]*Table1[[#This Row],[Order Quantity]])-Table1[[#This Row],[Discount $ Number]]+Table1[[#This Row],[Shipping Cost Number]]</f>
        <v>1446.59</v>
      </c>
      <c r="AF1677">
        <f>Table1[[#This Row],[Retail Price Number]]*Table1[[#This Row],[Order Quantity]]-Table1[[#This Row],[Discount $ Number]]</f>
        <v>1444.6</v>
      </c>
      <c r="AG1677">
        <f>(Table1[[#This Row],[Retail Price Number]]*Table1[[#This Row],[Order Quantity]])-Table1[[#This Row],[Discount $ Number]]-Table1[[#This Row],[Shipping Cost Number]]</f>
        <v>1442.61</v>
      </c>
      <c r="AH1677">
        <f>Table1[[#This Row],[Retail Price Number]]*Table1[[#This Row],[Order Quantity]]</f>
        <v>1451.81</v>
      </c>
      <c r="AI1677">
        <f>YEAR(Table1[[#This Row],[Order Date]])</f>
        <v>2013</v>
      </c>
    </row>
    <row r="1678" spans="1:35" x14ac:dyDescent="0.3">
      <c r="A1678" t="s">
        <v>4011</v>
      </c>
      <c r="B1678" s="1">
        <v>41795</v>
      </c>
      <c r="C1678" t="s">
        <v>1074</v>
      </c>
      <c r="D1678" t="s">
        <v>106</v>
      </c>
      <c r="E1678" t="s">
        <v>46</v>
      </c>
      <c r="F1678" t="s">
        <v>47</v>
      </c>
      <c r="G1678" t="s">
        <v>77</v>
      </c>
      <c r="H1678" t="s">
        <v>107</v>
      </c>
      <c r="I1678" t="s">
        <v>92</v>
      </c>
      <c r="J1678" t="s">
        <v>1150</v>
      </c>
      <c r="K1678" t="s">
        <v>94</v>
      </c>
      <c r="L1678" t="s">
        <v>95</v>
      </c>
      <c r="M1678" t="s">
        <v>35</v>
      </c>
      <c r="N1678" s="1">
        <v>41797</v>
      </c>
      <c r="O1678" t="s">
        <v>1151</v>
      </c>
      <c r="P1678" s="3" t="s">
        <v>1152</v>
      </c>
      <c r="Q1678" t="s">
        <v>1153</v>
      </c>
      <c r="R1678">
        <v>35</v>
      </c>
      <c r="S1678" t="s">
        <v>8112</v>
      </c>
      <c r="T1678" s="2">
        <v>0.09</v>
      </c>
      <c r="U1678" t="s">
        <v>12363</v>
      </c>
      <c r="V1678" t="s">
        <v>12364</v>
      </c>
      <c r="W1678" t="s">
        <v>1156</v>
      </c>
      <c r="X1678" t="s">
        <v>12365</v>
      </c>
      <c r="Y1678" s="3">
        <f>VALUE(SUBSTITUTE(Table1[[#This Row],[Order Total]],"$",""))</f>
        <v>299.48</v>
      </c>
      <c r="Z1678">
        <f>VALUE(SUBSTITUTE(Table1[[#This Row],[Total]],"$",""))</f>
        <v>301.83</v>
      </c>
      <c r="AA1678" s="3">
        <f>Table1[[#This Row],[Order Total Number]]-Table1[[#This Row],[Total Number]]</f>
        <v>-2.3499999999999659</v>
      </c>
      <c r="AB1678">
        <f>VALUE(SUBSTITUTE(Table1[[#This Row],[Shipping Cost]],"$",""))</f>
        <v>2.35</v>
      </c>
      <c r="AC1678">
        <f>VALUE(SUBSTITUTE(Table1[[#This Row],[Discount $]],"$",""))</f>
        <v>19.12</v>
      </c>
      <c r="AD1678">
        <f>VALUE(SUBSTITUTE(Table1[[#This Row],[Retail Price]],"$",""))</f>
        <v>7.08</v>
      </c>
      <c r="AE1678" s="4">
        <f>(Table1[[#This Row],[Retail Price Number]]*Table1[[#This Row],[Order Quantity]])-Table1[[#This Row],[Discount $ Number]]+Table1[[#This Row],[Shipping Cost Number]]</f>
        <v>231.03</v>
      </c>
      <c r="AF1678">
        <f>Table1[[#This Row],[Retail Price Number]]*Table1[[#This Row],[Order Quantity]]-Table1[[#This Row],[Discount $ Number]]</f>
        <v>228.68</v>
      </c>
      <c r="AG1678">
        <f>(Table1[[#This Row],[Retail Price Number]]*Table1[[#This Row],[Order Quantity]])-Table1[[#This Row],[Discount $ Number]]-Table1[[#This Row],[Shipping Cost Number]]</f>
        <v>226.33</v>
      </c>
      <c r="AH1678">
        <f>Table1[[#This Row],[Retail Price Number]]*Table1[[#This Row],[Order Quantity]]</f>
        <v>247.8</v>
      </c>
      <c r="AI1678">
        <f>YEAR(Table1[[#This Row],[Order Date]])</f>
        <v>2014</v>
      </c>
    </row>
    <row r="1679" spans="1:35" x14ac:dyDescent="0.3">
      <c r="A1679" t="s">
        <v>4011</v>
      </c>
      <c r="B1679" s="1">
        <v>42639</v>
      </c>
      <c r="C1679" t="s">
        <v>1047</v>
      </c>
      <c r="D1679" t="s">
        <v>162</v>
      </c>
      <c r="E1679" t="s">
        <v>46</v>
      </c>
      <c r="F1679" t="s">
        <v>47</v>
      </c>
      <c r="G1679" t="s">
        <v>29</v>
      </c>
      <c r="H1679" t="s">
        <v>107</v>
      </c>
      <c r="I1679" t="s">
        <v>63</v>
      </c>
      <c r="J1679" t="s">
        <v>313</v>
      </c>
      <c r="K1679" t="s">
        <v>33</v>
      </c>
      <c r="L1679" t="s">
        <v>34</v>
      </c>
      <c r="M1679" t="s">
        <v>35</v>
      </c>
      <c r="N1679" s="1">
        <v>42648</v>
      </c>
      <c r="O1679" t="s">
        <v>314</v>
      </c>
      <c r="P1679" s="3" t="s">
        <v>315</v>
      </c>
      <c r="Q1679" t="s">
        <v>316</v>
      </c>
      <c r="R1679">
        <v>37</v>
      </c>
      <c r="S1679" t="s">
        <v>12580</v>
      </c>
      <c r="T1679" s="2">
        <v>0.03</v>
      </c>
      <c r="U1679" t="s">
        <v>11457</v>
      </c>
      <c r="V1679" t="s">
        <v>12581</v>
      </c>
      <c r="W1679" t="s">
        <v>320</v>
      </c>
      <c r="X1679" t="s">
        <v>12582</v>
      </c>
      <c r="Y1679" s="3">
        <f>VALUE(SUBSTITUTE(Table1[[#This Row],[Order Total]],"$",""))</f>
        <v>637.25</v>
      </c>
      <c r="Z1679">
        <f>VALUE(SUBSTITUTE(Table1[[#This Row],[Total]],"$",""))</f>
        <v>648.14</v>
      </c>
      <c r="AA1679" s="3">
        <f>Table1[[#This Row],[Order Total Number]]-Table1[[#This Row],[Total Number]]</f>
        <v>-10.889999999999986</v>
      </c>
      <c r="AB1679">
        <f>VALUE(SUBSTITUTE(Table1[[#This Row],[Shipping Cost]],"$",""))</f>
        <v>4.8099999999999996</v>
      </c>
      <c r="AC1679">
        <f>VALUE(SUBSTITUTE(Table1[[#This Row],[Discount $]],"$",""))</f>
        <v>18.88</v>
      </c>
      <c r="AD1679">
        <f>VALUE(SUBSTITUTE(Table1[[#This Row],[Retail Price]],"$",""))</f>
        <v>20.99</v>
      </c>
      <c r="AE1679" s="4">
        <f>(Table1[[#This Row],[Retail Price Number]]*Table1[[#This Row],[Order Quantity]])-Table1[[#This Row],[Discount $ Number]]+Table1[[#This Row],[Shipping Cost Number]]</f>
        <v>762.56</v>
      </c>
      <c r="AF1679">
        <f>Table1[[#This Row],[Retail Price Number]]*Table1[[#This Row],[Order Quantity]]-Table1[[#This Row],[Discount $ Number]]</f>
        <v>757.75</v>
      </c>
      <c r="AG1679">
        <f>(Table1[[#This Row],[Retail Price Number]]*Table1[[#This Row],[Order Quantity]])-Table1[[#This Row],[Discount $ Number]]-Table1[[#This Row],[Shipping Cost Number]]</f>
        <v>752.94</v>
      </c>
      <c r="AH1679">
        <f>Table1[[#This Row],[Retail Price Number]]*Table1[[#This Row],[Order Quantity]]</f>
        <v>776.63</v>
      </c>
      <c r="AI1679">
        <f>YEAR(Table1[[#This Row],[Order Date]])</f>
        <v>2016</v>
      </c>
    </row>
    <row r="1680" spans="1:35" x14ac:dyDescent="0.3">
      <c r="A1680" t="s">
        <v>1531</v>
      </c>
      <c r="B1680" s="1">
        <v>42104</v>
      </c>
      <c r="C1680" t="s">
        <v>1532</v>
      </c>
      <c r="D1680" t="s">
        <v>421</v>
      </c>
      <c r="E1680" t="s">
        <v>27</v>
      </c>
      <c r="F1680" t="s">
        <v>28</v>
      </c>
      <c r="G1680" t="s">
        <v>77</v>
      </c>
      <c r="H1680" t="s">
        <v>422</v>
      </c>
      <c r="I1680" t="s">
        <v>196</v>
      </c>
      <c r="J1680" t="s">
        <v>1533</v>
      </c>
      <c r="K1680" t="s">
        <v>94</v>
      </c>
      <c r="L1680" t="s">
        <v>34</v>
      </c>
      <c r="M1680" t="s">
        <v>35</v>
      </c>
      <c r="N1680" s="1">
        <v>42105</v>
      </c>
      <c r="O1680" t="s">
        <v>1534</v>
      </c>
      <c r="P1680" s="3" t="s">
        <v>1535</v>
      </c>
      <c r="Q1680" t="s">
        <v>1536</v>
      </c>
      <c r="R1680">
        <v>30</v>
      </c>
      <c r="S1680" t="s">
        <v>799</v>
      </c>
      <c r="T1680" s="2">
        <v>0.08</v>
      </c>
      <c r="U1680" t="s">
        <v>1537</v>
      </c>
      <c r="V1680" t="s">
        <v>1538</v>
      </c>
      <c r="W1680" t="s">
        <v>376</v>
      </c>
      <c r="X1680" t="s">
        <v>1539</v>
      </c>
      <c r="Y1680" s="3">
        <f>VALUE(SUBSTITUTE(Table1[[#This Row],[Order Total]],"$",""))</f>
        <v>620.39</v>
      </c>
      <c r="Z1680">
        <f>VALUE(SUBSTITUTE(Table1[[#This Row],[Total]],"$",""))</f>
        <v>613.34</v>
      </c>
      <c r="AA1680" s="3">
        <f>Table1[[#This Row],[Order Total Number]]-Table1[[#This Row],[Total Number]]</f>
        <v>7.0499999999999545</v>
      </c>
      <c r="AB1680">
        <f>VALUE(SUBSTITUTE(Table1[[#This Row],[Shipping Cost]],"$",""))</f>
        <v>7.18</v>
      </c>
      <c r="AC1680">
        <f>VALUE(SUBSTITUTE(Table1[[#This Row],[Discount $]],"$",""))</f>
        <v>39.97</v>
      </c>
      <c r="AD1680">
        <f>VALUE(SUBSTITUTE(Table1[[#This Row],[Retail Price]],"$",""))</f>
        <v>80.98</v>
      </c>
      <c r="AE1680" s="4">
        <f>(Table1[[#This Row],[Retail Price Number]]*Table1[[#This Row],[Order Quantity]])-Table1[[#This Row],[Discount $ Number]]+Table1[[#This Row],[Shipping Cost Number]]</f>
        <v>2396.61</v>
      </c>
      <c r="AF1680">
        <f>Table1[[#This Row],[Retail Price Number]]*Table1[[#This Row],[Order Quantity]]-Table1[[#This Row],[Discount $ Number]]</f>
        <v>2389.4300000000003</v>
      </c>
      <c r="AG1680">
        <f>(Table1[[#This Row],[Retail Price Number]]*Table1[[#This Row],[Order Quantity]])-Table1[[#This Row],[Discount $ Number]]-Table1[[#This Row],[Shipping Cost Number]]</f>
        <v>2382.2500000000005</v>
      </c>
      <c r="AH1680">
        <f>Table1[[#This Row],[Retail Price Number]]*Table1[[#This Row],[Order Quantity]]</f>
        <v>2429.4</v>
      </c>
      <c r="AI1680">
        <f>YEAR(Table1[[#This Row],[Order Date]])</f>
        <v>2015</v>
      </c>
    </row>
    <row r="1681" spans="1:35" x14ac:dyDescent="0.3">
      <c r="A1681" t="s">
        <v>1531</v>
      </c>
      <c r="B1681" s="1">
        <v>41778</v>
      </c>
      <c r="C1681" t="s">
        <v>6118</v>
      </c>
      <c r="D1681" t="s">
        <v>432</v>
      </c>
      <c r="E1681" t="s">
        <v>27</v>
      </c>
      <c r="F1681" t="s">
        <v>28</v>
      </c>
      <c r="G1681" t="s">
        <v>29</v>
      </c>
      <c r="H1681" t="s">
        <v>433</v>
      </c>
      <c r="I1681" t="s">
        <v>63</v>
      </c>
      <c r="J1681" t="s">
        <v>3226</v>
      </c>
      <c r="K1681" t="s">
        <v>33</v>
      </c>
      <c r="L1681" t="s">
        <v>34</v>
      </c>
      <c r="M1681" t="s">
        <v>35</v>
      </c>
      <c r="N1681" s="1">
        <v>41783</v>
      </c>
      <c r="O1681" t="s">
        <v>1378</v>
      </c>
      <c r="P1681" s="3" t="s">
        <v>1379</v>
      </c>
      <c r="Q1681" t="s">
        <v>1380</v>
      </c>
      <c r="R1681">
        <v>35</v>
      </c>
      <c r="S1681" t="s">
        <v>6119</v>
      </c>
      <c r="T1681" s="2">
        <v>0.05</v>
      </c>
      <c r="U1681" t="s">
        <v>1367</v>
      </c>
      <c r="V1681" t="s">
        <v>6120</v>
      </c>
      <c r="W1681" t="s">
        <v>1384</v>
      </c>
      <c r="X1681" t="s">
        <v>6121</v>
      </c>
      <c r="Y1681" s="3">
        <f>VALUE(SUBSTITUTE(Table1[[#This Row],[Order Total]],"$",""))</f>
        <v>219.16</v>
      </c>
      <c r="Z1681">
        <f>VALUE(SUBSTITUTE(Table1[[#This Row],[Total]],"$",""))</f>
        <v>214.4</v>
      </c>
      <c r="AA1681" s="3">
        <f>Table1[[#This Row],[Order Total Number]]-Table1[[#This Row],[Total Number]]</f>
        <v>4.7599999999999909</v>
      </c>
      <c r="AB1681">
        <f>VALUE(SUBSTITUTE(Table1[[#This Row],[Shipping Cost]],"$",""))</f>
        <v>1.63</v>
      </c>
      <c r="AC1681">
        <f>VALUE(SUBSTITUTE(Table1[[#This Row],[Discount $]],"$",""))</f>
        <v>8.86</v>
      </c>
      <c r="AD1681">
        <f>VALUE(SUBSTITUTE(Table1[[#This Row],[Retail Price]],"$",""))</f>
        <v>1.95</v>
      </c>
      <c r="AE1681" s="4">
        <f>(Table1[[#This Row],[Retail Price Number]]*Table1[[#This Row],[Order Quantity]])-Table1[[#This Row],[Discount $ Number]]+Table1[[#This Row],[Shipping Cost Number]]</f>
        <v>61.02</v>
      </c>
      <c r="AF1681">
        <f>Table1[[#This Row],[Retail Price Number]]*Table1[[#This Row],[Order Quantity]]-Table1[[#This Row],[Discount $ Number]]</f>
        <v>59.39</v>
      </c>
      <c r="AG1681">
        <f>(Table1[[#This Row],[Retail Price Number]]*Table1[[#This Row],[Order Quantity]])-Table1[[#This Row],[Discount $ Number]]-Table1[[#This Row],[Shipping Cost Number]]</f>
        <v>57.76</v>
      </c>
      <c r="AH1681">
        <f>Table1[[#This Row],[Retail Price Number]]*Table1[[#This Row],[Order Quantity]]</f>
        <v>68.25</v>
      </c>
      <c r="AI1681">
        <f>YEAR(Table1[[#This Row],[Order Date]])</f>
        <v>2014</v>
      </c>
    </row>
    <row r="1682" spans="1:35" x14ac:dyDescent="0.3">
      <c r="A1682" t="s">
        <v>1531</v>
      </c>
      <c r="B1682" s="1">
        <v>42039</v>
      </c>
      <c r="C1682" t="s">
        <v>251</v>
      </c>
      <c r="D1682" t="s">
        <v>252</v>
      </c>
      <c r="E1682" t="s">
        <v>27</v>
      </c>
      <c r="F1682" t="s">
        <v>28</v>
      </c>
      <c r="G1682" t="s">
        <v>91</v>
      </c>
      <c r="H1682" t="s">
        <v>62</v>
      </c>
      <c r="I1682" t="s">
        <v>31</v>
      </c>
      <c r="J1682" t="s">
        <v>532</v>
      </c>
      <c r="K1682" t="s">
        <v>94</v>
      </c>
      <c r="L1682" t="s">
        <v>34</v>
      </c>
      <c r="M1682" t="s">
        <v>35</v>
      </c>
      <c r="N1682" s="1">
        <v>42041</v>
      </c>
      <c r="O1682" t="s">
        <v>501</v>
      </c>
      <c r="P1682" s="3" t="s">
        <v>533</v>
      </c>
      <c r="Q1682" t="s">
        <v>534</v>
      </c>
      <c r="R1682">
        <v>18</v>
      </c>
      <c r="S1682" t="s">
        <v>6861</v>
      </c>
      <c r="T1682" s="2">
        <v>0.04</v>
      </c>
      <c r="U1682" t="s">
        <v>6862</v>
      </c>
      <c r="V1682" t="s">
        <v>6863</v>
      </c>
      <c r="W1682" t="s">
        <v>538</v>
      </c>
      <c r="X1682" t="s">
        <v>6864</v>
      </c>
      <c r="Y1682" s="3">
        <f>VALUE(SUBSTITUTE(Table1[[#This Row],[Order Total]],"$",""))</f>
        <v>1299.3499999999999</v>
      </c>
      <c r="Z1682">
        <f>VALUE(SUBSTITUTE(Table1[[#This Row],[Total]],"$",""))</f>
        <v>1268.48</v>
      </c>
      <c r="AA1682" s="3">
        <f>Table1[[#This Row],[Order Total Number]]-Table1[[#This Row],[Total Number]]</f>
        <v>30.869999999999891</v>
      </c>
      <c r="AB1682">
        <f>VALUE(SUBSTITUTE(Table1[[#This Row],[Shipping Cost]],"$",""))</f>
        <v>6.66</v>
      </c>
      <c r="AC1682">
        <f>VALUE(SUBSTITUTE(Table1[[#This Row],[Discount $]],"$",""))</f>
        <v>31.52</v>
      </c>
      <c r="AD1682">
        <f>VALUE(SUBSTITUTE(Table1[[#This Row],[Retail Price]],"$",""))</f>
        <v>35.94</v>
      </c>
      <c r="AE1682" s="4">
        <f>(Table1[[#This Row],[Retail Price Number]]*Table1[[#This Row],[Order Quantity]])-Table1[[#This Row],[Discount $ Number]]+Table1[[#This Row],[Shipping Cost Number]]</f>
        <v>622.05999999999995</v>
      </c>
      <c r="AF1682">
        <f>Table1[[#This Row],[Retail Price Number]]*Table1[[#This Row],[Order Quantity]]-Table1[[#This Row],[Discount $ Number]]</f>
        <v>615.4</v>
      </c>
      <c r="AG1682">
        <f>(Table1[[#This Row],[Retail Price Number]]*Table1[[#This Row],[Order Quantity]])-Table1[[#This Row],[Discount $ Number]]-Table1[[#This Row],[Shipping Cost Number]]</f>
        <v>608.74</v>
      </c>
      <c r="AH1682">
        <f>Table1[[#This Row],[Retail Price Number]]*Table1[[#This Row],[Order Quantity]]</f>
        <v>646.91999999999996</v>
      </c>
      <c r="AI1682">
        <f>YEAR(Table1[[#This Row],[Order Date]])</f>
        <v>2015</v>
      </c>
    </row>
    <row r="1683" spans="1:35" x14ac:dyDescent="0.3">
      <c r="A1683" t="s">
        <v>1531</v>
      </c>
      <c r="B1683" s="1">
        <v>41403</v>
      </c>
      <c r="C1683" t="s">
        <v>2493</v>
      </c>
      <c r="D1683" t="s">
        <v>816</v>
      </c>
      <c r="E1683" t="s">
        <v>27</v>
      </c>
      <c r="F1683" t="s">
        <v>28</v>
      </c>
      <c r="G1683" t="s">
        <v>77</v>
      </c>
      <c r="H1683" t="s">
        <v>78</v>
      </c>
      <c r="I1683" t="s">
        <v>31</v>
      </c>
      <c r="J1683" t="s">
        <v>2210</v>
      </c>
      <c r="K1683" t="s">
        <v>94</v>
      </c>
      <c r="L1683" t="s">
        <v>34</v>
      </c>
      <c r="M1683" t="s">
        <v>156</v>
      </c>
      <c r="N1683" s="1">
        <v>41404</v>
      </c>
      <c r="O1683" t="s">
        <v>2211</v>
      </c>
      <c r="P1683" s="3" t="s">
        <v>187</v>
      </c>
      <c r="Q1683" t="s">
        <v>2212</v>
      </c>
      <c r="R1683">
        <v>7</v>
      </c>
      <c r="S1683" t="s">
        <v>8229</v>
      </c>
      <c r="T1683" s="2">
        <v>0.1</v>
      </c>
      <c r="U1683" t="s">
        <v>6153</v>
      </c>
      <c r="V1683" t="s">
        <v>8230</v>
      </c>
      <c r="W1683" t="s">
        <v>2216</v>
      </c>
      <c r="X1683" t="s">
        <v>8231</v>
      </c>
      <c r="Y1683" s="3">
        <f>VALUE(SUBSTITUTE(Table1[[#This Row],[Order Total]],"$",""))</f>
        <v>815.81</v>
      </c>
      <c r="Z1683">
        <f>VALUE(SUBSTITUTE(Table1[[#This Row],[Total]],"$",""))</f>
        <v>829.99</v>
      </c>
      <c r="AA1683" s="3">
        <f>Table1[[#This Row],[Order Total Number]]-Table1[[#This Row],[Total Number]]</f>
        <v>-14.180000000000064</v>
      </c>
      <c r="AB1683">
        <f>VALUE(SUBSTITUTE(Table1[[#This Row],[Shipping Cost]],"$",""))</f>
        <v>5.77</v>
      </c>
      <c r="AC1683">
        <f>VALUE(SUBSTITUTE(Table1[[#This Row],[Discount $]],"$",""))</f>
        <v>54.21</v>
      </c>
      <c r="AD1683">
        <f>VALUE(SUBSTITUTE(Table1[[#This Row],[Retail Price]],"$",""))</f>
        <v>19.98</v>
      </c>
      <c r="AE1683" s="4">
        <f>(Table1[[#This Row],[Retail Price Number]]*Table1[[#This Row],[Order Quantity]])-Table1[[#This Row],[Discount $ Number]]+Table1[[#This Row],[Shipping Cost Number]]</f>
        <v>91.42</v>
      </c>
      <c r="AF1683">
        <f>Table1[[#This Row],[Retail Price Number]]*Table1[[#This Row],[Order Quantity]]-Table1[[#This Row],[Discount $ Number]]</f>
        <v>85.65</v>
      </c>
      <c r="AG1683">
        <f>(Table1[[#This Row],[Retail Price Number]]*Table1[[#This Row],[Order Quantity]])-Table1[[#This Row],[Discount $ Number]]-Table1[[#This Row],[Shipping Cost Number]]</f>
        <v>79.88000000000001</v>
      </c>
      <c r="AH1683">
        <f>Table1[[#This Row],[Retail Price Number]]*Table1[[#This Row],[Order Quantity]]</f>
        <v>139.86000000000001</v>
      </c>
      <c r="AI1683">
        <f>YEAR(Table1[[#This Row],[Order Date]])</f>
        <v>2013</v>
      </c>
    </row>
    <row r="1684" spans="1:35" x14ac:dyDescent="0.3">
      <c r="A1684" t="s">
        <v>1651</v>
      </c>
      <c r="B1684" s="1">
        <v>41435</v>
      </c>
      <c r="C1684" t="s">
        <v>1652</v>
      </c>
      <c r="D1684" t="s">
        <v>1232</v>
      </c>
      <c r="E1684" t="s">
        <v>27</v>
      </c>
      <c r="F1684" t="s">
        <v>28</v>
      </c>
      <c r="G1684" t="s">
        <v>29</v>
      </c>
      <c r="H1684" t="s">
        <v>281</v>
      </c>
      <c r="I1684" t="s">
        <v>196</v>
      </c>
      <c r="J1684" t="s">
        <v>832</v>
      </c>
      <c r="K1684" t="s">
        <v>723</v>
      </c>
      <c r="L1684" t="s">
        <v>109</v>
      </c>
      <c r="M1684" t="s">
        <v>35</v>
      </c>
      <c r="N1684" s="1">
        <v>41437</v>
      </c>
      <c r="O1684" t="s">
        <v>833</v>
      </c>
      <c r="P1684" s="3" t="s">
        <v>834</v>
      </c>
      <c r="Q1684" t="s">
        <v>774</v>
      </c>
      <c r="R1684">
        <v>21</v>
      </c>
      <c r="S1684" t="s">
        <v>1653</v>
      </c>
      <c r="T1684" s="2">
        <v>0.01</v>
      </c>
      <c r="U1684" t="s">
        <v>1654</v>
      </c>
      <c r="V1684" t="s">
        <v>1655</v>
      </c>
      <c r="W1684" t="s">
        <v>838</v>
      </c>
      <c r="X1684" t="s">
        <v>1656</v>
      </c>
      <c r="Y1684" s="3">
        <f>VALUE(SUBSTITUTE(Table1[[#This Row],[Order Total]],"$",""))</f>
        <v>152.58000000000001</v>
      </c>
      <c r="Z1684">
        <f>VALUE(SUBSTITUTE(Table1[[#This Row],[Total]],"$",""))</f>
        <v>148.57</v>
      </c>
      <c r="AA1684" s="3">
        <f>Table1[[#This Row],[Order Total Number]]-Table1[[#This Row],[Total Number]]</f>
        <v>4.0100000000000193</v>
      </c>
      <c r="AB1684">
        <f>VALUE(SUBSTITUTE(Table1[[#This Row],[Shipping Cost]],"$",""))</f>
        <v>2.04</v>
      </c>
      <c r="AC1684">
        <f>VALUE(SUBSTITUTE(Table1[[#This Row],[Discount $]],"$",""))</f>
        <v>12.4</v>
      </c>
      <c r="AD1684">
        <f>VALUE(SUBSTITUTE(Table1[[#This Row],[Retail Price]],"$",""))</f>
        <v>5.18</v>
      </c>
      <c r="AE1684" s="4">
        <f>(Table1[[#This Row],[Retail Price Number]]*Table1[[#This Row],[Order Quantity]])-Table1[[#This Row],[Discount $ Number]]+Table1[[#This Row],[Shipping Cost Number]]</f>
        <v>98.42</v>
      </c>
      <c r="AF1684">
        <f>Table1[[#This Row],[Retail Price Number]]*Table1[[#This Row],[Order Quantity]]-Table1[[#This Row],[Discount $ Number]]</f>
        <v>96.38</v>
      </c>
      <c r="AG1684">
        <f>(Table1[[#This Row],[Retail Price Number]]*Table1[[#This Row],[Order Quantity]])-Table1[[#This Row],[Discount $ Number]]-Table1[[#This Row],[Shipping Cost Number]]</f>
        <v>94.339999999999989</v>
      </c>
      <c r="AH1684">
        <f>Table1[[#This Row],[Retail Price Number]]*Table1[[#This Row],[Order Quantity]]</f>
        <v>108.78</v>
      </c>
      <c r="AI1684">
        <f>YEAR(Table1[[#This Row],[Order Date]])</f>
        <v>2013</v>
      </c>
    </row>
    <row r="1685" spans="1:35" x14ac:dyDescent="0.3">
      <c r="A1685" t="s">
        <v>1651</v>
      </c>
      <c r="B1685" s="1">
        <v>41508</v>
      </c>
      <c r="C1685" t="s">
        <v>1413</v>
      </c>
      <c r="D1685" t="s">
        <v>531</v>
      </c>
      <c r="E1685" t="s">
        <v>27</v>
      </c>
      <c r="F1685" t="s">
        <v>28</v>
      </c>
      <c r="G1685" t="s">
        <v>29</v>
      </c>
      <c r="H1685" t="s">
        <v>30</v>
      </c>
      <c r="I1685" t="s">
        <v>63</v>
      </c>
      <c r="J1685" t="s">
        <v>2623</v>
      </c>
      <c r="K1685" t="s">
        <v>94</v>
      </c>
      <c r="L1685" t="s">
        <v>34</v>
      </c>
      <c r="M1685" t="s">
        <v>35</v>
      </c>
      <c r="N1685" s="1">
        <v>41510</v>
      </c>
      <c r="O1685" t="s">
        <v>2624</v>
      </c>
      <c r="P1685" s="3" t="s">
        <v>2625</v>
      </c>
      <c r="Q1685" t="s">
        <v>2626</v>
      </c>
      <c r="R1685">
        <v>8</v>
      </c>
      <c r="S1685" t="s">
        <v>10098</v>
      </c>
      <c r="T1685" s="2">
        <v>0.09</v>
      </c>
      <c r="U1685" t="s">
        <v>5146</v>
      </c>
      <c r="V1685" t="s">
        <v>10099</v>
      </c>
      <c r="W1685" t="s">
        <v>1234</v>
      </c>
      <c r="X1685" t="s">
        <v>10100</v>
      </c>
      <c r="Y1685" s="3">
        <f>VALUE(SUBSTITUTE(Table1[[#This Row],[Order Total]],"$",""))</f>
        <v>260.52</v>
      </c>
      <c r="Z1685">
        <f>VALUE(SUBSTITUTE(Table1[[#This Row],[Total]],"$",""))</f>
        <v>273.58999999999997</v>
      </c>
      <c r="AA1685" s="3">
        <f>Table1[[#This Row],[Order Total Number]]-Table1[[#This Row],[Total Number]]</f>
        <v>-13.069999999999993</v>
      </c>
      <c r="AB1685">
        <f>VALUE(SUBSTITUTE(Table1[[#This Row],[Shipping Cost]],"$",""))</f>
        <v>7.28</v>
      </c>
      <c r="AC1685">
        <f>VALUE(SUBSTITUTE(Table1[[#This Row],[Discount $]],"$",""))</f>
        <v>25.96</v>
      </c>
      <c r="AD1685">
        <f>VALUE(SUBSTITUTE(Table1[[#This Row],[Retail Price]],"$",""))</f>
        <v>9.3800000000000008</v>
      </c>
      <c r="AE1685" s="4">
        <f>(Table1[[#This Row],[Retail Price Number]]*Table1[[#This Row],[Order Quantity]])-Table1[[#This Row],[Discount $ Number]]+Table1[[#This Row],[Shipping Cost Number]]</f>
        <v>56.360000000000007</v>
      </c>
      <c r="AF1685">
        <f>Table1[[#This Row],[Retail Price Number]]*Table1[[#This Row],[Order Quantity]]-Table1[[#This Row],[Discount $ Number]]</f>
        <v>49.080000000000005</v>
      </c>
      <c r="AG1685">
        <f>(Table1[[#This Row],[Retail Price Number]]*Table1[[#This Row],[Order Quantity]])-Table1[[#This Row],[Discount $ Number]]-Table1[[#This Row],[Shipping Cost Number]]</f>
        <v>41.800000000000004</v>
      </c>
      <c r="AH1685">
        <f>Table1[[#This Row],[Retail Price Number]]*Table1[[#This Row],[Order Quantity]]</f>
        <v>75.040000000000006</v>
      </c>
      <c r="AI1685">
        <f>YEAR(Table1[[#This Row],[Order Date]])</f>
        <v>2013</v>
      </c>
    </row>
    <row r="1686" spans="1:35" x14ac:dyDescent="0.3">
      <c r="A1686" t="s">
        <v>1651</v>
      </c>
      <c r="B1686" s="1">
        <v>41416</v>
      </c>
      <c r="C1686" t="s">
        <v>6617</v>
      </c>
      <c r="D1686" t="s">
        <v>1005</v>
      </c>
      <c r="E1686" t="s">
        <v>27</v>
      </c>
      <c r="F1686" t="s">
        <v>28</v>
      </c>
      <c r="G1686" t="s">
        <v>77</v>
      </c>
      <c r="H1686" t="s">
        <v>281</v>
      </c>
      <c r="I1686" t="s">
        <v>92</v>
      </c>
      <c r="J1686" t="s">
        <v>64</v>
      </c>
      <c r="K1686" t="s">
        <v>94</v>
      </c>
      <c r="L1686" t="s">
        <v>34</v>
      </c>
      <c r="M1686" t="s">
        <v>35</v>
      </c>
      <c r="N1686" s="1">
        <v>41425</v>
      </c>
      <c r="O1686" t="s">
        <v>66</v>
      </c>
      <c r="P1686" s="3" t="s">
        <v>67</v>
      </c>
      <c r="Q1686" t="s">
        <v>68</v>
      </c>
      <c r="R1686">
        <v>9</v>
      </c>
      <c r="S1686" t="s">
        <v>11876</v>
      </c>
      <c r="T1686" s="2">
        <v>0.08</v>
      </c>
      <c r="U1686" t="s">
        <v>295</v>
      </c>
      <c r="V1686" t="s">
        <v>11877</v>
      </c>
      <c r="W1686" t="s">
        <v>72</v>
      </c>
      <c r="X1686" t="s">
        <v>7869</v>
      </c>
      <c r="Y1686" s="3">
        <f>VALUE(SUBSTITUTE(Table1[[#This Row],[Order Total]],"$",""))</f>
        <v>152.97</v>
      </c>
      <c r="Z1686">
        <f>VALUE(SUBSTITUTE(Table1[[#This Row],[Total]],"$",""))</f>
        <v>159.69999999999999</v>
      </c>
      <c r="AA1686" s="3">
        <f>Table1[[#This Row],[Order Total Number]]-Table1[[#This Row],[Total Number]]</f>
        <v>-6.7299999999999898</v>
      </c>
      <c r="AB1686">
        <f>VALUE(SUBSTITUTE(Table1[[#This Row],[Shipping Cost]],"$",""))</f>
        <v>0.99</v>
      </c>
      <c r="AC1686">
        <f>VALUE(SUBSTITUTE(Table1[[#This Row],[Discount $]],"$",""))</f>
        <v>10.89</v>
      </c>
      <c r="AD1686">
        <f>VALUE(SUBSTITUTE(Table1[[#This Row],[Retail Price]],"$",""))</f>
        <v>2.88</v>
      </c>
      <c r="AE1686" s="4">
        <f>(Table1[[#This Row],[Retail Price Number]]*Table1[[#This Row],[Order Quantity]])-Table1[[#This Row],[Discount $ Number]]+Table1[[#This Row],[Shipping Cost Number]]</f>
        <v>16.019999999999996</v>
      </c>
      <c r="AF1686">
        <f>Table1[[#This Row],[Retail Price Number]]*Table1[[#This Row],[Order Quantity]]-Table1[[#This Row],[Discount $ Number]]</f>
        <v>15.029999999999998</v>
      </c>
      <c r="AG1686">
        <f>(Table1[[#This Row],[Retail Price Number]]*Table1[[#This Row],[Order Quantity]])-Table1[[#This Row],[Discount $ Number]]-Table1[[#This Row],[Shipping Cost Number]]</f>
        <v>14.039999999999997</v>
      </c>
      <c r="AH1686">
        <f>Table1[[#This Row],[Retail Price Number]]*Table1[[#This Row],[Order Quantity]]</f>
        <v>25.919999999999998</v>
      </c>
      <c r="AI1686">
        <f>YEAR(Table1[[#This Row],[Order Date]])</f>
        <v>2013</v>
      </c>
    </row>
    <row r="1687" spans="1:35" x14ac:dyDescent="0.3">
      <c r="A1687" t="s">
        <v>11538</v>
      </c>
      <c r="B1687" s="1">
        <v>41506</v>
      </c>
      <c r="C1687" t="s">
        <v>524</v>
      </c>
      <c r="D1687" t="s">
        <v>506</v>
      </c>
      <c r="E1687" t="s">
        <v>27</v>
      </c>
      <c r="F1687" t="s">
        <v>28</v>
      </c>
      <c r="G1687" t="s">
        <v>91</v>
      </c>
      <c r="H1687" t="s">
        <v>62</v>
      </c>
      <c r="I1687" t="s">
        <v>196</v>
      </c>
      <c r="J1687" t="s">
        <v>400</v>
      </c>
      <c r="K1687" t="s">
        <v>94</v>
      </c>
      <c r="L1687" t="s">
        <v>34</v>
      </c>
      <c r="M1687" t="s">
        <v>35</v>
      </c>
      <c r="N1687" s="1">
        <v>41508</v>
      </c>
      <c r="O1687" t="s">
        <v>401</v>
      </c>
      <c r="P1687" s="3" t="s">
        <v>402</v>
      </c>
      <c r="Q1687" t="s">
        <v>403</v>
      </c>
      <c r="R1687">
        <v>38</v>
      </c>
      <c r="S1687" t="s">
        <v>11539</v>
      </c>
      <c r="T1687" s="2">
        <v>0.09</v>
      </c>
      <c r="U1687" t="s">
        <v>3567</v>
      </c>
      <c r="V1687" t="s">
        <v>11540</v>
      </c>
      <c r="W1687" t="s">
        <v>407</v>
      </c>
      <c r="X1687" t="s">
        <v>11541</v>
      </c>
      <c r="Y1687" s="3">
        <f>VALUE(SUBSTITUTE(Table1[[#This Row],[Order Total]],"$",""))</f>
        <v>320.95</v>
      </c>
      <c r="Z1687">
        <f>VALUE(SUBSTITUTE(Table1[[#This Row],[Total]],"$",""))</f>
        <v>331.96</v>
      </c>
      <c r="AA1687" s="3">
        <f>Table1[[#This Row],[Order Total Number]]-Table1[[#This Row],[Total Number]]</f>
        <v>-11.009999999999991</v>
      </c>
      <c r="AB1687">
        <f>VALUE(SUBSTITUTE(Table1[[#This Row],[Shipping Cost]],"$",""))</f>
        <v>9.44</v>
      </c>
      <c r="AC1687">
        <f>VALUE(SUBSTITUTE(Table1[[#This Row],[Discount $]],"$",""))</f>
        <v>3.61</v>
      </c>
      <c r="AD1687">
        <f>VALUE(SUBSTITUTE(Table1[[#This Row],[Retail Price]],"$",""))</f>
        <v>12.99</v>
      </c>
      <c r="AE1687" s="4">
        <f>(Table1[[#This Row],[Retail Price Number]]*Table1[[#This Row],[Order Quantity]])-Table1[[#This Row],[Discount $ Number]]+Table1[[#This Row],[Shipping Cost Number]]</f>
        <v>499.45</v>
      </c>
      <c r="AF1687">
        <f>Table1[[#This Row],[Retail Price Number]]*Table1[[#This Row],[Order Quantity]]-Table1[[#This Row],[Discount $ Number]]</f>
        <v>490.01</v>
      </c>
      <c r="AG1687">
        <f>(Table1[[#This Row],[Retail Price Number]]*Table1[[#This Row],[Order Quantity]])-Table1[[#This Row],[Discount $ Number]]-Table1[[#This Row],[Shipping Cost Number]]</f>
        <v>480.57</v>
      </c>
      <c r="AH1687">
        <f>Table1[[#This Row],[Retail Price Number]]*Table1[[#This Row],[Order Quantity]]</f>
        <v>493.62</v>
      </c>
      <c r="AI1687">
        <f>YEAR(Table1[[#This Row],[Order Date]])</f>
        <v>2013</v>
      </c>
    </row>
    <row r="1688" spans="1:35" x14ac:dyDescent="0.3">
      <c r="A1688" t="s">
        <v>1376</v>
      </c>
      <c r="B1688" s="1">
        <v>41683</v>
      </c>
      <c r="C1688" t="s">
        <v>477</v>
      </c>
      <c r="D1688" t="s">
        <v>465</v>
      </c>
      <c r="E1688" t="s">
        <v>27</v>
      </c>
      <c r="F1688" t="s">
        <v>28</v>
      </c>
      <c r="G1688" t="s">
        <v>91</v>
      </c>
      <c r="H1688" t="s">
        <v>205</v>
      </c>
      <c r="I1688" t="s">
        <v>31</v>
      </c>
      <c r="J1688" t="s">
        <v>1377</v>
      </c>
      <c r="K1688" t="s">
        <v>94</v>
      </c>
      <c r="L1688" t="s">
        <v>34</v>
      </c>
      <c r="M1688" t="s">
        <v>35</v>
      </c>
      <c r="N1688" s="1">
        <v>41683</v>
      </c>
      <c r="O1688" t="s">
        <v>1378</v>
      </c>
      <c r="P1688" s="3" t="s">
        <v>1379</v>
      </c>
      <c r="Q1688" t="s">
        <v>1380</v>
      </c>
      <c r="R1688">
        <v>30</v>
      </c>
      <c r="S1688" t="s">
        <v>1381</v>
      </c>
      <c r="T1688" s="2">
        <v>0.09</v>
      </c>
      <c r="U1688" t="s">
        <v>1382</v>
      </c>
      <c r="V1688" t="s">
        <v>1383</v>
      </c>
      <c r="W1688" t="s">
        <v>1384</v>
      </c>
      <c r="X1688" t="s">
        <v>1385</v>
      </c>
      <c r="Y1688" s="3">
        <f>VALUE(SUBSTITUTE(Table1[[#This Row],[Order Total]],"$",""))</f>
        <v>108.61</v>
      </c>
      <c r="Z1688">
        <f>VALUE(SUBSTITUTE(Table1[[#This Row],[Total]],"$",""))</f>
        <v>109.31</v>
      </c>
      <c r="AA1688" s="3">
        <f>Table1[[#This Row],[Order Total Number]]-Table1[[#This Row],[Total Number]]</f>
        <v>-0.70000000000000284</v>
      </c>
      <c r="AB1688">
        <f>VALUE(SUBSTITUTE(Table1[[#This Row],[Shipping Cost]],"$",""))</f>
        <v>1.63</v>
      </c>
      <c r="AC1688">
        <f>VALUE(SUBSTITUTE(Table1[[#This Row],[Discount $]],"$",""))</f>
        <v>10.74</v>
      </c>
      <c r="AD1688">
        <f>VALUE(SUBSTITUTE(Table1[[#This Row],[Retail Price]],"$",""))</f>
        <v>1.95</v>
      </c>
      <c r="AE1688" s="4">
        <f>(Table1[[#This Row],[Retail Price Number]]*Table1[[#This Row],[Order Quantity]])-Table1[[#This Row],[Discount $ Number]]+Table1[[#This Row],[Shipping Cost Number]]</f>
        <v>49.39</v>
      </c>
      <c r="AF1688">
        <f>Table1[[#This Row],[Retail Price Number]]*Table1[[#This Row],[Order Quantity]]-Table1[[#This Row],[Discount $ Number]]</f>
        <v>47.76</v>
      </c>
      <c r="AG1688">
        <f>(Table1[[#This Row],[Retail Price Number]]*Table1[[#This Row],[Order Quantity]])-Table1[[#This Row],[Discount $ Number]]-Table1[[#This Row],[Shipping Cost Number]]</f>
        <v>46.129999999999995</v>
      </c>
      <c r="AH1688">
        <f>Table1[[#This Row],[Retail Price Number]]*Table1[[#This Row],[Order Quantity]]</f>
        <v>58.5</v>
      </c>
      <c r="AI1688">
        <f>YEAR(Table1[[#This Row],[Order Date]])</f>
        <v>2014</v>
      </c>
    </row>
    <row r="1689" spans="1:35" x14ac:dyDescent="0.3">
      <c r="A1689" t="s">
        <v>1376</v>
      </c>
      <c r="B1689" s="1">
        <v>41683</v>
      </c>
      <c r="C1689" t="s">
        <v>477</v>
      </c>
      <c r="D1689" t="s">
        <v>465</v>
      </c>
      <c r="E1689" t="s">
        <v>27</v>
      </c>
      <c r="F1689" t="s">
        <v>28</v>
      </c>
      <c r="G1689" t="s">
        <v>29</v>
      </c>
      <c r="H1689" t="s">
        <v>205</v>
      </c>
      <c r="I1689" t="s">
        <v>196</v>
      </c>
      <c r="J1689" t="s">
        <v>1344</v>
      </c>
      <c r="K1689" t="s">
        <v>94</v>
      </c>
      <c r="L1689" t="s">
        <v>95</v>
      </c>
      <c r="M1689" t="s">
        <v>35</v>
      </c>
      <c r="N1689" s="1">
        <v>41683</v>
      </c>
      <c r="O1689" t="s">
        <v>341</v>
      </c>
      <c r="P1689" s="3" t="s">
        <v>574</v>
      </c>
      <c r="Q1689" t="s">
        <v>1345</v>
      </c>
      <c r="R1689">
        <v>47</v>
      </c>
      <c r="S1689" t="s">
        <v>1381</v>
      </c>
      <c r="T1689" s="2">
        <v>0.04</v>
      </c>
      <c r="U1689" t="s">
        <v>1382</v>
      </c>
      <c r="V1689" t="s">
        <v>1383</v>
      </c>
      <c r="W1689" t="s">
        <v>57</v>
      </c>
      <c r="X1689" t="s">
        <v>1385</v>
      </c>
      <c r="Y1689" s="3">
        <f>VALUE(SUBSTITUTE(Table1[[#This Row],[Order Total]],"$",""))</f>
        <v>108.61</v>
      </c>
      <c r="Z1689">
        <f>VALUE(SUBSTITUTE(Table1[[#This Row],[Total]],"$",""))</f>
        <v>109.31</v>
      </c>
      <c r="AA1689" s="3">
        <f>Table1[[#This Row],[Order Total Number]]-Table1[[#This Row],[Total Number]]</f>
        <v>-0.70000000000000284</v>
      </c>
      <c r="AB1689">
        <f>VALUE(SUBSTITUTE(Table1[[#This Row],[Shipping Cost]],"$",""))</f>
        <v>0.7</v>
      </c>
      <c r="AC1689">
        <f>VALUE(SUBSTITUTE(Table1[[#This Row],[Discount $]],"$",""))</f>
        <v>10.74</v>
      </c>
      <c r="AD1689">
        <f>VALUE(SUBSTITUTE(Table1[[#This Row],[Retail Price]],"$",""))</f>
        <v>3.85</v>
      </c>
      <c r="AE1689" s="4">
        <f>(Table1[[#This Row],[Retail Price Number]]*Table1[[#This Row],[Order Quantity]])-Table1[[#This Row],[Discount $ Number]]+Table1[[#This Row],[Shipping Cost Number]]</f>
        <v>170.91</v>
      </c>
      <c r="AF1689">
        <f>Table1[[#This Row],[Retail Price Number]]*Table1[[#This Row],[Order Quantity]]-Table1[[#This Row],[Discount $ Number]]</f>
        <v>170.21</v>
      </c>
      <c r="AG1689">
        <f>(Table1[[#This Row],[Retail Price Number]]*Table1[[#This Row],[Order Quantity]])-Table1[[#This Row],[Discount $ Number]]-Table1[[#This Row],[Shipping Cost Number]]</f>
        <v>169.51000000000002</v>
      </c>
      <c r="AH1689">
        <f>Table1[[#This Row],[Retail Price Number]]*Table1[[#This Row],[Order Quantity]]</f>
        <v>180.95000000000002</v>
      </c>
      <c r="AI1689">
        <f>YEAR(Table1[[#This Row],[Order Date]])</f>
        <v>2014</v>
      </c>
    </row>
    <row r="1690" spans="1:35" x14ac:dyDescent="0.3">
      <c r="A1690" t="s">
        <v>1376</v>
      </c>
      <c r="B1690" s="1">
        <v>41485</v>
      </c>
      <c r="C1690" t="s">
        <v>2543</v>
      </c>
      <c r="D1690" t="s">
        <v>2544</v>
      </c>
      <c r="E1690" t="s">
        <v>27</v>
      </c>
      <c r="F1690" t="s">
        <v>28</v>
      </c>
      <c r="G1690" t="s">
        <v>77</v>
      </c>
      <c r="H1690" t="s">
        <v>217</v>
      </c>
      <c r="I1690" t="s">
        <v>196</v>
      </c>
      <c r="J1690" t="s">
        <v>1233</v>
      </c>
      <c r="K1690" t="s">
        <v>94</v>
      </c>
      <c r="L1690" t="s">
        <v>34</v>
      </c>
      <c r="M1690" t="s">
        <v>35</v>
      </c>
      <c r="N1690" s="1">
        <v>41486</v>
      </c>
      <c r="O1690" t="s">
        <v>711</v>
      </c>
      <c r="P1690" s="3" t="s">
        <v>1234</v>
      </c>
      <c r="Q1690" t="s">
        <v>1235</v>
      </c>
      <c r="R1690">
        <v>1</v>
      </c>
      <c r="S1690" t="s">
        <v>9811</v>
      </c>
      <c r="T1690" s="2">
        <v>0.08</v>
      </c>
      <c r="U1690" t="s">
        <v>5690</v>
      </c>
      <c r="V1690" t="s">
        <v>9812</v>
      </c>
      <c r="W1690" t="s">
        <v>1239</v>
      </c>
      <c r="X1690" t="s">
        <v>9813</v>
      </c>
      <c r="Y1690" s="3">
        <f>VALUE(SUBSTITUTE(Table1[[#This Row],[Order Total]],"$",""))</f>
        <v>184.01</v>
      </c>
      <c r="Z1690">
        <f>VALUE(SUBSTITUTE(Table1[[#This Row],[Total]],"$",""))</f>
        <v>190.92</v>
      </c>
      <c r="AA1690" s="3">
        <f>Table1[[#This Row],[Order Total Number]]-Table1[[#This Row],[Total Number]]</f>
        <v>-6.9099999999999966</v>
      </c>
      <c r="AB1690">
        <f>VALUE(SUBSTITUTE(Table1[[#This Row],[Shipping Cost]],"$",""))</f>
        <v>11.15</v>
      </c>
      <c r="AC1690">
        <f>VALUE(SUBSTITUTE(Table1[[#This Row],[Discount $]],"$",""))</f>
        <v>5.63</v>
      </c>
      <c r="AD1690">
        <f>VALUE(SUBSTITUTE(Table1[[#This Row],[Retail Price]],"$",""))</f>
        <v>7.28</v>
      </c>
      <c r="AE1690" s="4">
        <f>(Table1[[#This Row],[Retail Price Number]]*Table1[[#This Row],[Order Quantity]])-Table1[[#This Row],[Discount $ Number]]+Table1[[#This Row],[Shipping Cost Number]]</f>
        <v>12.8</v>
      </c>
      <c r="AF1690">
        <f>Table1[[#This Row],[Retail Price Number]]*Table1[[#This Row],[Order Quantity]]-Table1[[#This Row],[Discount $ Number]]</f>
        <v>1.6500000000000004</v>
      </c>
      <c r="AG1690">
        <f>(Table1[[#This Row],[Retail Price Number]]*Table1[[#This Row],[Order Quantity]])-Table1[[#This Row],[Discount $ Number]]-Table1[[#This Row],[Shipping Cost Number]]</f>
        <v>-9.5</v>
      </c>
      <c r="AH1690">
        <f>Table1[[#This Row],[Retail Price Number]]*Table1[[#This Row],[Order Quantity]]</f>
        <v>7.28</v>
      </c>
      <c r="AI1690">
        <f>YEAR(Table1[[#This Row],[Order Date]])</f>
        <v>2013</v>
      </c>
    </row>
    <row r="1691" spans="1:35" x14ac:dyDescent="0.3">
      <c r="A1691" t="s">
        <v>1376</v>
      </c>
      <c r="B1691" s="1">
        <v>41693</v>
      </c>
      <c r="C1691" t="s">
        <v>2602</v>
      </c>
      <c r="D1691" t="s">
        <v>929</v>
      </c>
      <c r="E1691" t="s">
        <v>27</v>
      </c>
      <c r="F1691" t="s">
        <v>28</v>
      </c>
      <c r="G1691" t="s">
        <v>77</v>
      </c>
      <c r="H1691" t="s">
        <v>217</v>
      </c>
      <c r="I1691" t="s">
        <v>92</v>
      </c>
      <c r="J1691" t="s">
        <v>10463</v>
      </c>
      <c r="K1691" t="s">
        <v>94</v>
      </c>
      <c r="L1691" t="s">
        <v>95</v>
      </c>
      <c r="M1691" t="s">
        <v>35</v>
      </c>
      <c r="N1691" s="1">
        <v>41696</v>
      </c>
      <c r="O1691" t="s">
        <v>624</v>
      </c>
      <c r="P1691" s="3" t="s">
        <v>625</v>
      </c>
      <c r="Q1691" t="s">
        <v>626</v>
      </c>
      <c r="R1691">
        <v>16</v>
      </c>
      <c r="S1691" t="s">
        <v>5429</v>
      </c>
      <c r="T1691" s="2">
        <v>0.09</v>
      </c>
      <c r="U1691" t="s">
        <v>127</v>
      </c>
      <c r="V1691" t="s">
        <v>10464</v>
      </c>
      <c r="W1691" t="s">
        <v>376</v>
      </c>
      <c r="X1691" t="s">
        <v>10465</v>
      </c>
      <c r="Y1691" s="3">
        <f>VALUE(SUBSTITUTE(Table1[[#This Row],[Order Total]],"$",""))</f>
        <v>399.8</v>
      </c>
      <c r="Z1691">
        <f>VALUE(SUBSTITUTE(Table1[[#This Row],[Total]],"$",""))</f>
        <v>300.93</v>
      </c>
      <c r="AA1691" s="3">
        <f>Table1[[#This Row],[Order Total Number]]-Table1[[#This Row],[Total Number]]</f>
        <v>98.87</v>
      </c>
      <c r="AB1691">
        <f>VALUE(SUBSTITUTE(Table1[[#This Row],[Shipping Cost]],"$",""))</f>
        <v>7.18</v>
      </c>
      <c r="AC1691">
        <f>VALUE(SUBSTITUTE(Table1[[#This Row],[Discount $]],"$",""))</f>
        <v>0</v>
      </c>
      <c r="AD1691">
        <f>VALUE(SUBSTITUTE(Table1[[#This Row],[Retail Price]],"$",""))</f>
        <v>300.97000000000003</v>
      </c>
      <c r="AE1691" s="4">
        <f>(Table1[[#This Row],[Retail Price Number]]*Table1[[#This Row],[Order Quantity]])-Table1[[#This Row],[Discount $ Number]]+Table1[[#This Row],[Shipping Cost Number]]</f>
        <v>4822.7000000000007</v>
      </c>
      <c r="AF1691">
        <f>Table1[[#This Row],[Retail Price Number]]*Table1[[#This Row],[Order Quantity]]-Table1[[#This Row],[Discount $ Number]]</f>
        <v>4815.5200000000004</v>
      </c>
      <c r="AG1691">
        <f>(Table1[[#This Row],[Retail Price Number]]*Table1[[#This Row],[Order Quantity]])-Table1[[#This Row],[Discount $ Number]]-Table1[[#This Row],[Shipping Cost Number]]</f>
        <v>4808.34</v>
      </c>
      <c r="AH1691">
        <f>Table1[[#This Row],[Retail Price Number]]*Table1[[#This Row],[Order Quantity]]</f>
        <v>4815.5200000000004</v>
      </c>
      <c r="AI1691">
        <f>YEAR(Table1[[#This Row],[Order Date]])</f>
        <v>2014</v>
      </c>
    </row>
    <row r="1692" spans="1:35" x14ac:dyDescent="0.3">
      <c r="A1692" t="s">
        <v>1376</v>
      </c>
      <c r="B1692" s="1">
        <v>41414</v>
      </c>
      <c r="C1692" t="s">
        <v>1899</v>
      </c>
      <c r="D1692" t="s">
        <v>1429</v>
      </c>
      <c r="E1692" t="s">
        <v>27</v>
      </c>
      <c r="F1692" t="s">
        <v>28</v>
      </c>
      <c r="G1692" t="s">
        <v>77</v>
      </c>
      <c r="H1692" t="s">
        <v>217</v>
      </c>
      <c r="I1692" t="s">
        <v>92</v>
      </c>
      <c r="J1692" t="s">
        <v>2581</v>
      </c>
      <c r="K1692" t="s">
        <v>94</v>
      </c>
      <c r="L1692" t="s">
        <v>34</v>
      </c>
      <c r="M1692" t="s">
        <v>35</v>
      </c>
      <c r="N1692" s="1">
        <v>41416</v>
      </c>
      <c r="O1692" t="s">
        <v>2582</v>
      </c>
      <c r="P1692" s="3" t="s">
        <v>2125</v>
      </c>
      <c r="Q1692" t="s">
        <v>2583</v>
      </c>
      <c r="R1692">
        <v>27</v>
      </c>
      <c r="S1692" t="s">
        <v>2087</v>
      </c>
      <c r="T1692" s="2">
        <v>0.06</v>
      </c>
      <c r="U1692" t="s">
        <v>4166</v>
      </c>
      <c r="V1692" t="s">
        <v>5191</v>
      </c>
      <c r="W1692" t="s">
        <v>2587</v>
      </c>
      <c r="X1692" t="s">
        <v>11878</v>
      </c>
      <c r="Y1692" s="3">
        <f>VALUE(SUBSTITUTE(Table1[[#This Row],[Order Total]],"$",""))</f>
        <v>183.88</v>
      </c>
      <c r="Z1692">
        <f>VALUE(SUBSTITUTE(Table1[[#This Row],[Total]],"$",""))</f>
        <v>183.31</v>
      </c>
      <c r="AA1692" s="3">
        <f>Table1[[#This Row],[Order Total Number]]-Table1[[#This Row],[Total Number]]</f>
        <v>0.56999999999999318</v>
      </c>
      <c r="AB1692">
        <f>VALUE(SUBSTITUTE(Table1[[#This Row],[Shipping Cost]],"$",""))</f>
        <v>3.12</v>
      </c>
      <c r="AC1692">
        <f>VALUE(SUBSTITUTE(Table1[[#This Row],[Discount $]],"$",""))</f>
        <v>9.68</v>
      </c>
      <c r="AD1692">
        <f>VALUE(SUBSTITUTE(Table1[[#This Row],[Retail Price]],"$",""))</f>
        <v>8.14</v>
      </c>
      <c r="AE1692" s="4">
        <f>(Table1[[#This Row],[Retail Price Number]]*Table1[[#This Row],[Order Quantity]])-Table1[[#This Row],[Discount $ Number]]+Table1[[#This Row],[Shipping Cost Number]]</f>
        <v>213.22000000000003</v>
      </c>
      <c r="AF1692">
        <f>Table1[[#This Row],[Retail Price Number]]*Table1[[#This Row],[Order Quantity]]-Table1[[#This Row],[Discount $ Number]]</f>
        <v>210.10000000000002</v>
      </c>
      <c r="AG1692">
        <f>(Table1[[#This Row],[Retail Price Number]]*Table1[[#This Row],[Order Quantity]])-Table1[[#This Row],[Discount $ Number]]-Table1[[#This Row],[Shipping Cost Number]]</f>
        <v>206.98000000000002</v>
      </c>
      <c r="AH1692">
        <f>Table1[[#This Row],[Retail Price Number]]*Table1[[#This Row],[Order Quantity]]</f>
        <v>219.78000000000003</v>
      </c>
      <c r="AI1692">
        <f>YEAR(Table1[[#This Row],[Order Date]])</f>
        <v>2013</v>
      </c>
    </row>
    <row r="1693" spans="1:35" x14ac:dyDescent="0.3">
      <c r="A1693" t="s">
        <v>1376</v>
      </c>
      <c r="B1693" s="1">
        <v>41498</v>
      </c>
      <c r="C1693" t="s">
        <v>2232</v>
      </c>
      <c r="D1693" t="s">
        <v>1455</v>
      </c>
      <c r="E1693" t="s">
        <v>27</v>
      </c>
      <c r="F1693" t="s">
        <v>28</v>
      </c>
      <c r="G1693" t="s">
        <v>91</v>
      </c>
      <c r="H1693" t="s">
        <v>289</v>
      </c>
      <c r="I1693" t="s">
        <v>196</v>
      </c>
      <c r="J1693" t="s">
        <v>1853</v>
      </c>
      <c r="K1693" t="s">
        <v>94</v>
      </c>
      <c r="L1693" t="s">
        <v>34</v>
      </c>
      <c r="M1693" t="s">
        <v>35</v>
      </c>
      <c r="N1693" s="1">
        <v>41500</v>
      </c>
      <c r="O1693" t="s">
        <v>1854</v>
      </c>
      <c r="P1693" s="3" t="s">
        <v>1855</v>
      </c>
      <c r="Q1693" t="s">
        <v>1856</v>
      </c>
      <c r="R1693">
        <v>11</v>
      </c>
      <c r="S1693" t="s">
        <v>12469</v>
      </c>
      <c r="T1693" s="2">
        <v>7.0000000000000007E-2</v>
      </c>
      <c r="U1693" t="s">
        <v>12470</v>
      </c>
      <c r="V1693" t="s">
        <v>12471</v>
      </c>
      <c r="W1693" t="s">
        <v>165</v>
      </c>
      <c r="X1693" t="s">
        <v>12472</v>
      </c>
      <c r="Y1693" s="3">
        <f>VALUE(SUBSTITUTE(Table1[[#This Row],[Order Total]],"$",""))</f>
        <v>5867.4</v>
      </c>
      <c r="Z1693">
        <f>VALUE(SUBSTITUTE(Table1[[#This Row],[Total]],"$",""))</f>
        <v>5887.89</v>
      </c>
      <c r="AA1693" s="3">
        <f>Table1[[#This Row],[Order Total Number]]-Table1[[#This Row],[Total Number]]</f>
        <v>-20.490000000000691</v>
      </c>
      <c r="AB1693">
        <f>VALUE(SUBSTITUTE(Table1[[#This Row],[Shipping Cost]],"$",""))</f>
        <v>4</v>
      </c>
      <c r="AC1693">
        <f>VALUE(SUBSTITUTE(Table1[[#This Row],[Discount $]],"$",""))</f>
        <v>244.56</v>
      </c>
      <c r="AD1693">
        <f>VALUE(SUBSTITUTE(Table1[[#This Row],[Retail Price]],"$",""))</f>
        <v>152.47999999999999</v>
      </c>
      <c r="AE1693" s="4">
        <f>(Table1[[#This Row],[Retail Price Number]]*Table1[[#This Row],[Order Quantity]])-Table1[[#This Row],[Discount $ Number]]+Table1[[#This Row],[Shipping Cost Number]]</f>
        <v>1436.72</v>
      </c>
      <c r="AF1693">
        <f>Table1[[#This Row],[Retail Price Number]]*Table1[[#This Row],[Order Quantity]]-Table1[[#This Row],[Discount $ Number]]</f>
        <v>1432.72</v>
      </c>
      <c r="AG1693">
        <f>(Table1[[#This Row],[Retail Price Number]]*Table1[[#This Row],[Order Quantity]])-Table1[[#This Row],[Discount $ Number]]-Table1[[#This Row],[Shipping Cost Number]]</f>
        <v>1428.72</v>
      </c>
      <c r="AH1693">
        <f>Table1[[#This Row],[Retail Price Number]]*Table1[[#This Row],[Order Quantity]]</f>
        <v>1677.28</v>
      </c>
      <c r="AI1693">
        <f>YEAR(Table1[[#This Row],[Order Date]])</f>
        <v>2013</v>
      </c>
    </row>
    <row r="1694" spans="1:35" x14ac:dyDescent="0.3">
      <c r="A1694" t="s">
        <v>5110</v>
      </c>
      <c r="B1694" s="1">
        <v>41594</v>
      </c>
      <c r="C1694" t="s">
        <v>1563</v>
      </c>
      <c r="D1694" t="s">
        <v>144</v>
      </c>
      <c r="E1694" t="s">
        <v>46</v>
      </c>
      <c r="F1694" t="s">
        <v>47</v>
      </c>
      <c r="G1694" t="s">
        <v>77</v>
      </c>
      <c r="H1694" t="s">
        <v>107</v>
      </c>
      <c r="I1694" t="s">
        <v>196</v>
      </c>
      <c r="J1694" t="s">
        <v>93</v>
      </c>
      <c r="K1694" t="s">
        <v>94</v>
      </c>
      <c r="L1694" t="s">
        <v>109</v>
      </c>
      <c r="M1694" t="s">
        <v>35</v>
      </c>
      <c r="N1694" s="1">
        <v>41596</v>
      </c>
      <c r="O1694" t="s">
        <v>96</v>
      </c>
      <c r="P1694" s="3" t="s">
        <v>97</v>
      </c>
      <c r="Q1694" t="s">
        <v>98</v>
      </c>
      <c r="R1694">
        <v>2</v>
      </c>
      <c r="S1694" t="s">
        <v>5111</v>
      </c>
      <c r="T1694" s="2">
        <v>0.01</v>
      </c>
      <c r="U1694" t="s">
        <v>2858</v>
      </c>
      <c r="V1694" t="s">
        <v>5112</v>
      </c>
      <c r="W1694" t="s">
        <v>102</v>
      </c>
      <c r="X1694" t="s">
        <v>5113</v>
      </c>
      <c r="Y1694" s="3">
        <f>VALUE(SUBSTITUTE(Table1[[#This Row],[Order Total]],"$",""))</f>
        <v>61.99</v>
      </c>
      <c r="Z1694">
        <f>VALUE(SUBSTITUTE(Table1[[#This Row],[Total]],"$",""))</f>
        <v>62.78</v>
      </c>
      <c r="AA1694" s="3">
        <f>Table1[[#This Row],[Order Total Number]]-Table1[[#This Row],[Total Number]]</f>
        <v>-0.78999999999999915</v>
      </c>
      <c r="AB1694">
        <f>VALUE(SUBSTITUTE(Table1[[#This Row],[Shipping Cost]],"$",""))</f>
        <v>0.8</v>
      </c>
      <c r="AC1694">
        <f>VALUE(SUBSTITUTE(Table1[[#This Row],[Discount $]],"$",""))</f>
        <v>6.13</v>
      </c>
      <c r="AD1694">
        <f>VALUE(SUBSTITUTE(Table1[[#This Row],[Retail Price]],"$",""))</f>
        <v>2.62</v>
      </c>
      <c r="AE1694" s="4">
        <f>(Table1[[#This Row],[Retail Price Number]]*Table1[[#This Row],[Order Quantity]])-Table1[[#This Row],[Discount $ Number]]+Table1[[#This Row],[Shipping Cost Number]]</f>
        <v>-8.9999999999999636E-2</v>
      </c>
      <c r="AF1694">
        <f>Table1[[#This Row],[Retail Price Number]]*Table1[[#This Row],[Order Quantity]]-Table1[[#This Row],[Discount $ Number]]</f>
        <v>-0.88999999999999968</v>
      </c>
      <c r="AG1694">
        <f>(Table1[[#This Row],[Retail Price Number]]*Table1[[#This Row],[Order Quantity]])-Table1[[#This Row],[Discount $ Number]]-Table1[[#This Row],[Shipping Cost Number]]</f>
        <v>-1.6899999999999997</v>
      </c>
      <c r="AH1694">
        <f>Table1[[#This Row],[Retail Price Number]]*Table1[[#This Row],[Order Quantity]]</f>
        <v>5.24</v>
      </c>
      <c r="AI1694">
        <f>YEAR(Table1[[#This Row],[Order Date]])</f>
        <v>2013</v>
      </c>
    </row>
    <row r="1695" spans="1:35" x14ac:dyDescent="0.3">
      <c r="A1695" t="s">
        <v>5110</v>
      </c>
      <c r="B1695" s="1">
        <v>41414</v>
      </c>
      <c r="C1695" t="s">
        <v>2417</v>
      </c>
      <c r="D1695" t="s">
        <v>1232</v>
      </c>
      <c r="E1695" t="s">
        <v>27</v>
      </c>
      <c r="F1695" t="s">
        <v>28</v>
      </c>
      <c r="G1695" t="s">
        <v>134</v>
      </c>
      <c r="H1695" t="s">
        <v>281</v>
      </c>
      <c r="I1695" t="s">
        <v>31</v>
      </c>
      <c r="J1695" t="s">
        <v>552</v>
      </c>
      <c r="K1695" t="s">
        <v>94</v>
      </c>
      <c r="L1695" t="s">
        <v>95</v>
      </c>
      <c r="M1695" t="s">
        <v>35</v>
      </c>
      <c r="N1695" s="1">
        <v>41415</v>
      </c>
      <c r="O1695" t="s">
        <v>553</v>
      </c>
      <c r="P1695" s="3" t="s">
        <v>554</v>
      </c>
      <c r="Q1695" t="s">
        <v>555</v>
      </c>
      <c r="R1695">
        <v>41</v>
      </c>
      <c r="S1695" t="s">
        <v>8698</v>
      </c>
      <c r="T1695" s="2">
        <v>0.02</v>
      </c>
      <c r="U1695" t="s">
        <v>127</v>
      </c>
      <c r="V1695" t="s">
        <v>8699</v>
      </c>
      <c r="W1695" t="s">
        <v>559</v>
      </c>
      <c r="X1695" t="s">
        <v>8700</v>
      </c>
      <c r="Y1695" s="3">
        <f>VALUE(SUBSTITUTE(Table1[[#This Row],[Order Total]],"$",""))</f>
        <v>339.6</v>
      </c>
      <c r="Z1695">
        <f>VALUE(SUBSTITUTE(Table1[[#This Row],[Total]],"$",""))</f>
        <v>326.95999999999998</v>
      </c>
      <c r="AA1695" s="3">
        <f>Table1[[#This Row],[Order Total Number]]-Table1[[#This Row],[Total Number]]</f>
        <v>12.640000000000043</v>
      </c>
      <c r="AB1695">
        <f>VALUE(SUBSTITUTE(Table1[[#This Row],[Shipping Cost]],"$",""))</f>
        <v>8.23</v>
      </c>
      <c r="AC1695">
        <f>VALUE(SUBSTITUTE(Table1[[#This Row],[Discount $]],"$",""))</f>
        <v>0</v>
      </c>
      <c r="AD1695">
        <f>VALUE(SUBSTITUTE(Table1[[#This Row],[Retail Price]],"$",""))</f>
        <v>27.18</v>
      </c>
      <c r="AE1695" s="4">
        <f>(Table1[[#This Row],[Retail Price Number]]*Table1[[#This Row],[Order Quantity]])-Table1[[#This Row],[Discount $ Number]]+Table1[[#This Row],[Shipping Cost Number]]</f>
        <v>1122.6099999999999</v>
      </c>
      <c r="AF1695">
        <f>Table1[[#This Row],[Retail Price Number]]*Table1[[#This Row],[Order Quantity]]-Table1[[#This Row],[Discount $ Number]]</f>
        <v>1114.3799999999999</v>
      </c>
      <c r="AG1695">
        <f>(Table1[[#This Row],[Retail Price Number]]*Table1[[#This Row],[Order Quantity]])-Table1[[#This Row],[Discount $ Number]]-Table1[[#This Row],[Shipping Cost Number]]</f>
        <v>1106.1499999999999</v>
      </c>
      <c r="AH1695">
        <f>Table1[[#This Row],[Retail Price Number]]*Table1[[#This Row],[Order Quantity]]</f>
        <v>1114.3799999999999</v>
      </c>
      <c r="AI1695">
        <f>YEAR(Table1[[#This Row],[Order Date]])</f>
        <v>2013</v>
      </c>
    </row>
    <row r="1696" spans="1:35" x14ac:dyDescent="0.3">
      <c r="A1696" t="s">
        <v>336</v>
      </c>
      <c r="B1696" s="1">
        <v>41704</v>
      </c>
      <c r="C1696" t="s">
        <v>337</v>
      </c>
      <c r="D1696" t="s">
        <v>228</v>
      </c>
      <c r="E1696" t="s">
        <v>46</v>
      </c>
      <c r="F1696" t="s">
        <v>47</v>
      </c>
      <c r="G1696" t="s">
        <v>77</v>
      </c>
      <c r="H1696" t="s">
        <v>107</v>
      </c>
      <c r="I1696" t="s">
        <v>121</v>
      </c>
      <c r="J1696" t="s">
        <v>338</v>
      </c>
      <c r="K1696" t="s">
        <v>94</v>
      </c>
      <c r="L1696" t="s">
        <v>34</v>
      </c>
      <c r="M1696" t="s">
        <v>35</v>
      </c>
      <c r="N1696" s="1">
        <v>41705</v>
      </c>
      <c r="O1696" t="s">
        <v>339</v>
      </c>
      <c r="P1696" s="3" t="s">
        <v>340</v>
      </c>
      <c r="Q1696" t="s">
        <v>341</v>
      </c>
      <c r="R1696">
        <v>21</v>
      </c>
      <c r="S1696" t="s">
        <v>342</v>
      </c>
      <c r="T1696" s="2">
        <v>0.02</v>
      </c>
      <c r="U1696" t="s">
        <v>343</v>
      </c>
      <c r="V1696" t="s">
        <v>344</v>
      </c>
      <c r="W1696" t="s">
        <v>345</v>
      </c>
      <c r="X1696" t="s">
        <v>346</v>
      </c>
      <c r="Y1696" s="3">
        <f>VALUE(SUBSTITUTE(Table1[[#This Row],[Order Total]],"$",""))</f>
        <v>148.07</v>
      </c>
      <c r="Z1696">
        <f>VALUE(SUBSTITUTE(Table1[[#This Row],[Total]],"$",""))</f>
        <v>153.54</v>
      </c>
      <c r="AA1696" s="3">
        <f>Table1[[#This Row],[Order Total Number]]-Table1[[#This Row],[Total Number]]</f>
        <v>-5.4699999999999989</v>
      </c>
      <c r="AB1696">
        <f>VALUE(SUBSTITUTE(Table1[[#This Row],[Shipping Cost]],"$",""))</f>
        <v>6.98</v>
      </c>
      <c r="AC1696">
        <f>VALUE(SUBSTITUTE(Table1[[#This Row],[Discount $]],"$",""))</f>
        <v>9.4499999999999993</v>
      </c>
      <c r="AD1696">
        <f>VALUE(SUBSTITUTE(Table1[[#This Row],[Retail Price]],"$",""))</f>
        <v>5.53</v>
      </c>
      <c r="AE1696" s="4">
        <f>(Table1[[#This Row],[Retail Price Number]]*Table1[[#This Row],[Order Quantity]])-Table1[[#This Row],[Discount $ Number]]+Table1[[#This Row],[Shipping Cost Number]]</f>
        <v>113.66000000000001</v>
      </c>
      <c r="AF1696">
        <f>Table1[[#This Row],[Retail Price Number]]*Table1[[#This Row],[Order Quantity]]-Table1[[#This Row],[Discount $ Number]]</f>
        <v>106.68</v>
      </c>
      <c r="AG1696">
        <f>(Table1[[#This Row],[Retail Price Number]]*Table1[[#This Row],[Order Quantity]])-Table1[[#This Row],[Discount $ Number]]-Table1[[#This Row],[Shipping Cost Number]]</f>
        <v>99.7</v>
      </c>
      <c r="AH1696">
        <f>Table1[[#This Row],[Retail Price Number]]*Table1[[#This Row],[Order Quantity]]</f>
        <v>116.13000000000001</v>
      </c>
      <c r="AI1696">
        <f>YEAR(Table1[[#This Row],[Order Date]])</f>
        <v>2014</v>
      </c>
    </row>
    <row r="1697" spans="1:35" x14ac:dyDescent="0.3">
      <c r="A1697" t="s">
        <v>336</v>
      </c>
      <c r="B1697" s="1">
        <v>41798</v>
      </c>
      <c r="C1697" t="s">
        <v>143</v>
      </c>
      <c r="D1697" t="s">
        <v>144</v>
      </c>
      <c r="E1697" t="s">
        <v>46</v>
      </c>
      <c r="F1697" t="s">
        <v>47</v>
      </c>
      <c r="G1697" t="s">
        <v>91</v>
      </c>
      <c r="H1697" t="s">
        <v>107</v>
      </c>
      <c r="I1697" t="s">
        <v>196</v>
      </c>
      <c r="J1697" t="s">
        <v>338</v>
      </c>
      <c r="K1697" t="s">
        <v>94</v>
      </c>
      <c r="L1697" t="s">
        <v>34</v>
      </c>
      <c r="M1697" t="s">
        <v>35</v>
      </c>
      <c r="N1697" s="1">
        <v>41800</v>
      </c>
      <c r="O1697" t="s">
        <v>339</v>
      </c>
      <c r="P1697" s="3" t="s">
        <v>340</v>
      </c>
      <c r="Q1697" t="s">
        <v>341</v>
      </c>
      <c r="R1697">
        <v>42</v>
      </c>
      <c r="S1697" t="s">
        <v>342</v>
      </c>
      <c r="T1697" s="2">
        <v>0</v>
      </c>
      <c r="U1697" t="s">
        <v>343</v>
      </c>
      <c r="V1697" t="s">
        <v>344</v>
      </c>
      <c r="W1697" t="s">
        <v>345</v>
      </c>
      <c r="X1697" t="s">
        <v>346</v>
      </c>
      <c r="Y1697" s="3">
        <f>VALUE(SUBSTITUTE(Table1[[#This Row],[Order Total]],"$",""))</f>
        <v>148.07</v>
      </c>
      <c r="Z1697">
        <f>VALUE(SUBSTITUTE(Table1[[#This Row],[Total]],"$",""))</f>
        <v>153.54</v>
      </c>
      <c r="AA1697" s="3">
        <f>Table1[[#This Row],[Order Total Number]]-Table1[[#This Row],[Total Number]]</f>
        <v>-5.4699999999999989</v>
      </c>
      <c r="AB1697">
        <f>VALUE(SUBSTITUTE(Table1[[#This Row],[Shipping Cost]],"$",""))</f>
        <v>6.98</v>
      </c>
      <c r="AC1697">
        <f>VALUE(SUBSTITUTE(Table1[[#This Row],[Discount $]],"$",""))</f>
        <v>9.4499999999999993</v>
      </c>
      <c r="AD1697">
        <f>VALUE(SUBSTITUTE(Table1[[#This Row],[Retail Price]],"$",""))</f>
        <v>5.53</v>
      </c>
      <c r="AE1697" s="4">
        <f>(Table1[[#This Row],[Retail Price Number]]*Table1[[#This Row],[Order Quantity]])-Table1[[#This Row],[Discount $ Number]]+Table1[[#This Row],[Shipping Cost Number]]</f>
        <v>229.79000000000002</v>
      </c>
      <c r="AF1697">
        <f>Table1[[#This Row],[Retail Price Number]]*Table1[[#This Row],[Order Quantity]]-Table1[[#This Row],[Discount $ Number]]</f>
        <v>222.81000000000003</v>
      </c>
      <c r="AG1697">
        <f>(Table1[[#This Row],[Retail Price Number]]*Table1[[#This Row],[Order Quantity]])-Table1[[#This Row],[Discount $ Number]]-Table1[[#This Row],[Shipping Cost Number]]</f>
        <v>215.83000000000004</v>
      </c>
      <c r="AH1697">
        <f>Table1[[#This Row],[Retail Price Number]]*Table1[[#This Row],[Order Quantity]]</f>
        <v>232.26000000000002</v>
      </c>
      <c r="AI1697">
        <f>YEAR(Table1[[#This Row],[Order Date]])</f>
        <v>2014</v>
      </c>
    </row>
    <row r="1698" spans="1:35" x14ac:dyDescent="0.3">
      <c r="A1698" t="s">
        <v>336</v>
      </c>
      <c r="B1698" s="1">
        <v>41793</v>
      </c>
      <c r="C1698" t="s">
        <v>1838</v>
      </c>
      <c r="D1698" t="s">
        <v>331</v>
      </c>
      <c r="E1698" t="s">
        <v>46</v>
      </c>
      <c r="F1698" t="s">
        <v>47</v>
      </c>
      <c r="G1698" t="s">
        <v>77</v>
      </c>
      <c r="H1698" t="s">
        <v>107</v>
      </c>
      <c r="I1698" t="s">
        <v>121</v>
      </c>
      <c r="J1698" t="s">
        <v>206</v>
      </c>
      <c r="K1698" t="s">
        <v>94</v>
      </c>
      <c r="L1698" t="s">
        <v>34</v>
      </c>
      <c r="M1698" t="s">
        <v>35</v>
      </c>
      <c r="N1698" s="1">
        <v>41795</v>
      </c>
      <c r="O1698" t="s">
        <v>207</v>
      </c>
      <c r="P1698" s="3" t="s">
        <v>208</v>
      </c>
      <c r="Q1698" t="s">
        <v>125</v>
      </c>
      <c r="R1698">
        <v>24</v>
      </c>
      <c r="S1698" t="s">
        <v>5114</v>
      </c>
      <c r="T1698" s="2">
        <v>0.05</v>
      </c>
      <c r="U1698" t="s">
        <v>5115</v>
      </c>
      <c r="V1698" t="s">
        <v>5116</v>
      </c>
      <c r="W1698" t="s">
        <v>212</v>
      </c>
      <c r="X1698" t="s">
        <v>5117</v>
      </c>
      <c r="Y1698" s="3">
        <f>VALUE(SUBSTITUTE(Table1[[#This Row],[Order Total]],"$",""))</f>
        <v>183.54</v>
      </c>
      <c r="Z1698">
        <f>VALUE(SUBSTITUTE(Table1[[#This Row],[Total]],"$",""))</f>
        <v>189.64</v>
      </c>
      <c r="AA1698" s="3">
        <f>Table1[[#This Row],[Order Total Number]]-Table1[[#This Row],[Total Number]]</f>
        <v>-6.0999999999999943</v>
      </c>
      <c r="AB1698">
        <f>VALUE(SUBSTITUTE(Table1[[#This Row],[Shipping Cost]],"$",""))</f>
        <v>7.01</v>
      </c>
      <c r="AC1698">
        <f>VALUE(SUBSTITUTE(Table1[[#This Row],[Discount $]],"$",""))</f>
        <v>12.82</v>
      </c>
      <c r="AD1698">
        <f>VALUE(SUBSTITUTE(Table1[[#This Row],[Retail Price]],"$",""))</f>
        <v>3.89</v>
      </c>
      <c r="AE1698" s="4">
        <f>(Table1[[#This Row],[Retail Price Number]]*Table1[[#This Row],[Order Quantity]])-Table1[[#This Row],[Discount $ Number]]+Table1[[#This Row],[Shipping Cost Number]]</f>
        <v>87.55</v>
      </c>
      <c r="AF1698">
        <f>Table1[[#This Row],[Retail Price Number]]*Table1[[#This Row],[Order Quantity]]-Table1[[#This Row],[Discount $ Number]]</f>
        <v>80.539999999999992</v>
      </c>
      <c r="AG1698">
        <f>(Table1[[#This Row],[Retail Price Number]]*Table1[[#This Row],[Order Quantity]])-Table1[[#This Row],[Discount $ Number]]-Table1[[#This Row],[Shipping Cost Number]]</f>
        <v>73.529999999999987</v>
      </c>
      <c r="AH1698">
        <f>Table1[[#This Row],[Retail Price Number]]*Table1[[#This Row],[Order Quantity]]</f>
        <v>93.36</v>
      </c>
      <c r="AI1698">
        <f>YEAR(Table1[[#This Row],[Order Date]])</f>
        <v>2014</v>
      </c>
    </row>
    <row r="1699" spans="1:35" x14ac:dyDescent="0.3">
      <c r="A1699" t="s">
        <v>336</v>
      </c>
      <c r="B1699" s="1">
        <v>41613</v>
      </c>
      <c r="C1699" t="s">
        <v>993</v>
      </c>
      <c r="D1699" t="s">
        <v>144</v>
      </c>
      <c r="E1699" t="s">
        <v>46</v>
      </c>
      <c r="F1699" t="s">
        <v>47</v>
      </c>
      <c r="G1699" t="s">
        <v>91</v>
      </c>
      <c r="H1699" t="s">
        <v>107</v>
      </c>
      <c r="I1699" t="s">
        <v>31</v>
      </c>
      <c r="J1699" t="s">
        <v>135</v>
      </c>
      <c r="K1699" t="s">
        <v>94</v>
      </c>
      <c r="L1699" t="s">
        <v>95</v>
      </c>
      <c r="M1699" t="s">
        <v>35</v>
      </c>
      <c r="N1699" s="1">
        <v>41615</v>
      </c>
      <c r="O1699" t="s">
        <v>136</v>
      </c>
      <c r="P1699" s="3" t="s">
        <v>137</v>
      </c>
      <c r="Q1699" t="s">
        <v>52</v>
      </c>
      <c r="R1699">
        <v>21</v>
      </c>
      <c r="S1699" t="s">
        <v>877</v>
      </c>
      <c r="T1699" s="2">
        <v>0.03</v>
      </c>
      <c r="U1699" t="s">
        <v>1028</v>
      </c>
      <c r="V1699" t="s">
        <v>5646</v>
      </c>
      <c r="W1699" t="s">
        <v>72</v>
      </c>
      <c r="X1699" t="s">
        <v>5647</v>
      </c>
      <c r="Y1699" s="3">
        <f>VALUE(SUBSTITUTE(Table1[[#This Row],[Order Total]],"$",""))</f>
        <v>19.239999999999998</v>
      </c>
      <c r="Z1699">
        <f>VALUE(SUBSTITUTE(Table1[[#This Row],[Total]],"$",""))</f>
        <v>22.72</v>
      </c>
      <c r="AA1699" s="3">
        <f>Table1[[#This Row],[Order Total Number]]-Table1[[#This Row],[Total Number]]</f>
        <v>-3.4800000000000004</v>
      </c>
      <c r="AB1699">
        <f>VALUE(SUBSTITUTE(Table1[[#This Row],[Shipping Cost]],"$",""))</f>
        <v>0.99</v>
      </c>
      <c r="AC1699">
        <f>VALUE(SUBSTITUTE(Table1[[#This Row],[Discount $]],"$",""))</f>
        <v>1</v>
      </c>
      <c r="AD1699">
        <f>VALUE(SUBSTITUTE(Table1[[#This Row],[Retail Price]],"$",""))</f>
        <v>3.08</v>
      </c>
      <c r="AE1699" s="4">
        <f>(Table1[[#This Row],[Retail Price Number]]*Table1[[#This Row],[Order Quantity]])-Table1[[#This Row],[Discount $ Number]]+Table1[[#This Row],[Shipping Cost Number]]</f>
        <v>64.67</v>
      </c>
      <c r="AF1699">
        <f>Table1[[#This Row],[Retail Price Number]]*Table1[[#This Row],[Order Quantity]]-Table1[[#This Row],[Discount $ Number]]</f>
        <v>63.680000000000007</v>
      </c>
      <c r="AG1699">
        <f>(Table1[[#This Row],[Retail Price Number]]*Table1[[#This Row],[Order Quantity]])-Table1[[#This Row],[Discount $ Number]]-Table1[[#This Row],[Shipping Cost Number]]</f>
        <v>62.690000000000005</v>
      </c>
      <c r="AH1699">
        <f>Table1[[#This Row],[Retail Price Number]]*Table1[[#This Row],[Order Quantity]]</f>
        <v>64.680000000000007</v>
      </c>
      <c r="AI1699">
        <f>YEAR(Table1[[#This Row],[Order Date]])</f>
        <v>2013</v>
      </c>
    </row>
    <row r="1700" spans="1:35" x14ac:dyDescent="0.3">
      <c r="A1700" t="s">
        <v>2522</v>
      </c>
      <c r="B1700" s="1">
        <v>42189</v>
      </c>
      <c r="C1700" t="s">
        <v>2523</v>
      </c>
      <c r="D1700" t="s">
        <v>1793</v>
      </c>
      <c r="E1700" t="s">
        <v>46</v>
      </c>
      <c r="F1700" t="s">
        <v>47</v>
      </c>
      <c r="G1700" t="s">
        <v>77</v>
      </c>
      <c r="H1700" t="s">
        <v>48</v>
      </c>
      <c r="I1700" t="s">
        <v>63</v>
      </c>
      <c r="J1700" t="s">
        <v>1089</v>
      </c>
      <c r="K1700" t="s">
        <v>94</v>
      </c>
      <c r="L1700" t="s">
        <v>95</v>
      </c>
      <c r="M1700" t="s">
        <v>35</v>
      </c>
      <c r="N1700" s="1">
        <v>42190</v>
      </c>
      <c r="O1700" t="s">
        <v>1090</v>
      </c>
      <c r="P1700" s="3" t="s">
        <v>1091</v>
      </c>
      <c r="Q1700" t="s">
        <v>1092</v>
      </c>
      <c r="R1700">
        <v>42</v>
      </c>
      <c r="S1700" t="s">
        <v>2524</v>
      </c>
      <c r="T1700" s="2">
        <v>0.08</v>
      </c>
      <c r="U1700" t="s">
        <v>367</v>
      </c>
      <c r="V1700" t="s">
        <v>2525</v>
      </c>
      <c r="W1700" t="s">
        <v>1094</v>
      </c>
      <c r="X1700" t="s">
        <v>2526</v>
      </c>
      <c r="Y1700" s="3">
        <f>VALUE(SUBSTITUTE(Table1[[#This Row],[Order Total]],"$",""))</f>
        <v>165.91</v>
      </c>
      <c r="Z1700">
        <f>VALUE(SUBSTITUTE(Table1[[#This Row],[Total]],"$",""))</f>
        <v>167.93</v>
      </c>
      <c r="AA1700" s="3">
        <f>Table1[[#This Row],[Order Total Number]]-Table1[[#This Row],[Total Number]]</f>
        <v>-2.0200000000000102</v>
      </c>
      <c r="AB1700">
        <f>VALUE(SUBSTITUTE(Table1[[#This Row],[Shipping Cost]],"$",""))</f>
        <v>6.27</v>
      </c>
      <c r="AC1700">
        <f>VALUE(SUBSTITUTE(Table1[[#This Row],[Discount $]],"$",""))</f>
        <v>3.65</v>
      </c>
      <c r="AD1700">
        <f>VALUE(SUBSTITUTE(Table1[[#This Row],[Retail Price]],"$",""))</f>
        <v>29.17</v>
      </c>
      <c r="AE1700" s="4">
        <f>(Table1[[#This Row],[Retail Price Number]]*Table1[[#This Row],[Order Quantity]])-Table1[[#This Row],[Discount $ Number]]+Table1[[#This Row],[Shipping Cost Number]]</f>
        <v>1227.76</v>
      </c>
      <c r="AF1700">
        <f>Table1[[#This Row],[Retail Price Number]]*Table1[[#This Row],[Order Quantity]]-Table1[[#This Row],[Discount $ Number]]</f>
        <v>1221.49</v>
      </c>
      <c r="AG1700">
        <f>(Table1[[#This Row],[Retail Price Number]]*Table1[[#This Row],[Order Quantity]])-Table1[[#This Row],[Discount $ Number]]-Table1[[#This Row],[Shipping Cost Number]]</f>
        <v>1215.22</v>
      </c>
      <c r="AH1700">
        <f>Table1[[#This Row],[Retail Price Number]]*Table1[[#This Row],[Order Quantity]]</f>
        <v>1225.1400000000001</v>
      </c>
      <c r="AI1700">
        <f>YEAR(Table1[[#This Row],[Order Date]])</f>
        <v>2015</v>
      </c>
    </row>
    <row r="1701" spans="1:35" x14ac:dyDescent="0.3">
      <c r="A1701" t="s">
        <v>2522</v>
      </c>
      <c r="B1701" s="1">
        <v>42586</v>
      </c>
      <c r="C1701" t="s">
        <v>7117</v>
      </c>
      <c r="D1701" t="s">
        <v>551</v>
      </c>
      <c r="E1701" t="s">
        <v>27</v>
      </c>
      <c r="F1701" t="s">
        <v>28</v>
      </c>
      <c r="G1701" t="s">
        <v>29</v>
      </c>
      <c r="H1701" t="s">
        <v>289</v>
      </c>
      <c r="I1701" t="s">
        <v>63</v>
      </c>
      <c r="J1701" t="s">
        <v>3156</v>
      </c>
      <c r="K1701" t="s">
        <v>94</v>
      </c>
      <c r="L1701" t="s">
        <v>95</v>
      </c>
      <c r="M1701" t="s">
        <v>35</v>
      </c>
      <c r="N1701" s="1">
        <v>42588</v>
      </c>
      <c r="O1701" t="s">
        <v>3157</v>
      </c>
      <c r="P1701" s="3" t="s">
        <v>3158</v>
      </c>
      <c r="Q1701" t="s">
        <v>3159</v>
      </c>
      <c r="R1701">
        <v>29</v>
      </c>
      <c r="S1701" t="s">
        <v>7118</v>
      </c>
      <c r="T1701" s="2">
        <v>7.0000000000000007E-2</v>
      </c>
      <c r="U1701" t="s">
        <v>7119</v>
      </c>
      <c r="V1701" t="s">
        <v>7120</v>
      </c>
      <c r="W1701" t="s">
        <v>3163</v>
      </c>
      <c r="X1701" t="s">
        <v>7121</v>
      </c>
      <c r="Y1701" s="3">
        <f>VALUE(SUBSTITUTE(Table1[[#This Row],[Order Total]],"$",""))</f>
        <v>1359.95</v>
      </c>
      <c r="Z1701">
        <f>VALUE(SUBSTITUTE(Table1[[#This Row],[Total]],"$",""))</f>
        <v>1388.49</v>
      </c>
      <c r="AA1701" s="3">
        <f>Table1[[#This Row],[Order Total Number]]-Table1[[#This Row],[Total Number]]</f>
        <v>-28.539999999999964</v>
      </c>
      <c r="AB1701">
        <f>VALUE(SUBSTITUTE(Table1[[#This Row],[Shipping Cost]],"$",""))</f>
        <v>11.37</v>
      </c>
      <c r="AC1701">
        <f>VALUE(SUBSTITUTE(Table1[[#This Row],[Discount $]],"$",""))</f>
        <v>122.36</v>
      </c>
      <c r="AD1701">
        <f>VALUE(SUBSTITUTE(Table1[[#This Row],[Retail Price]],"$",""))</f>
        <v>415.88</v>
      </c>
      <c r="AE1701" s="4">
        <f>(Table1[[#This Row],[Retail Price Number]]*Table1[[#This Row],[Order Quantity]])-Table1[[#This Row],[Discount $ Number]]+Table1[[#This Row],[Shipping Cost Number]]</f>
        <v>11949.53</v>
      </c>
      <c r="AF1701">
        <f>Table1[[#This Row],[Retail Price Number]]*Table1[[#This Row],[Order Quantity]]-Table1[[#This Row],[Discount $ Number]]</f>
        <v>11938.16</v>
      </c>
      <c r="AG1701">
        <f>(Table1[[#This Row],[Retail Price Number]]*Table1[[#This Row],[Order Quantity]])-Table1[[#This Row],[Discount $ Number]]-Table1[[#This Row],[Shipping Cost Number]]</f>
        <v>11926.789999999999</v>
      </c>
      <c r="AH1701">
        <f>Table1[[#This Row],[Retail Price Number]]*Table1[[#This Row],[Order Quantity]]</f>
        <v>12060.52</v>
      </c>
      <c r="AI1701">
        <f>YEAR(Table1[[#This Row],[Order Date]])</f>
        <v>2016</v>
      </c>
    </row>
    <row r="1702" spans="1:35" x14ac:dyDescent="0.3">
      <c r="A1702" t="s">
        <v>2522</v>
      </c>
      <c r="B1702" s="1">
        <v>42144</v>
      </c>
      <c r="C1702" t="s">
        <v>1047</v>
      </c>
      <c r="D1702" t="s">
        <v>162</v>
      </c>
      <c r="E1702" t="s">
        <v>46</v>
      </c>
      <c r="F1702" t="s">
        <v>47</v>
      </c>
      <c r="G1702" t="s">
        <v>134</v>
      </c>
      <c r="H1702" t="s">
        <v>107</v>
      </c>
      <c r="I1702" t="s">
        <v>63</v>
      </c>
      <c r="J1702" t="s">
        <v>197</v>
      </c>
      <c r="K1702" t="s">
        <v>94</v>
      </c>
      <c r="L1702" t="s">
        <v>95</v>
      </c>
      <c r="M1702" t="s">
        <v>35</v>
      </c>
      <c r="N1702" s="1">
        <v>42147</v>
      </c>
      <c r="O1702" t="s">
        <v>198</v>
      </c>
      <c r="P1702" s="3" t="s">
        <v>37</v>
      </c>
      <c r="Q1702" t="s">
        <v>57</v>
      </c>
      <c r="R1702">
        <v>40</v>
      </c>
      <c r="S1702" t="s">
        <v>7692</v>
      </c>
      <c r="T1702" s="2">
        <v>0.04</v>
      </c>
      <c r="U1702" t="s">
        <v>1105</v>
      </c>
      <c r="V1702" t="s">
        <v>7693</v>
      </c>
      <c r="W1702" t="s">
        <v>116</v>
      </c>
      <c r="X1702" t="s">
        <v>7694</v>
      </c>
      <c r="Y1702" s="3">
        <f>VALUE(SUBSTITUTE(Table1[[#This Row],[Order Total]],"$",""))</f>
        <v>36.6</v>
      </c>
      <c r="Z1702">
        <f>VALUE(SUBSTITUTE(Table1[[#This Row],[Total]],"$",""))</f>
        <v>37.39</v>
      </c>
      <c r="AA1702" s="3">
        <f>Table1[[#This Row],[Order Total Number]]-Table1[[#This Row],[Total Number]]</f>
        <v>-0.78999999999999915</v>
      </c>
      <c r="AB1702">
        <f>VALUE(SUBSTITUTE(Table1[[#This Row],[Shipping Cost]],"$",""))</f>
        <v>1.49</v>
      </c>
      <c r="AC1702">
        <f>VALUE(SUBSTITUTE(Table1[[#This Row],[Discount $]],"$",""))</f>
        <v>3.99</v>
      </c>
      <c r="AD1702">
        <f>VALUE(SUBSTITUTE(Table1[[#This Row],[Retail Price]],"$",""))</f>
        <v>1.88</v>
      </c>
      <c r="AE1702" s="4">
        <f>(Table1[[#This Row],[Retail Price Number]]*Table1[[#This Row],[Order Quantity]])-Table1[[#This Row],[Discount $ Number]]+Table1[[#This Row],[Shipping Cost Number]]</f>
        <v>72.699999999999989</v>
      </c>
      <c r="AF1702">
        <f>Table1[[#This Row],[Retail Price Number]]*Table1[[#This Row],[Order Quantity]]-Table1[[#This Row],[Discount $ Number]]</f>
        <v>71.209999999999994</v>
      </c>
      <c r="AG1702">
        <f>(Table1[[#This Row],[Retail Price Number]]*Table1[[#This Row],[Order Quantity]])-Table1[[#This Row],[Discount $ Number]]-Table1[[#This Row],[Shipping Cost Number]]</f>
        <v>69.72</v>
      </c>
      <c r="AH1702">
        <f>Table1[[#This Row],[Retail Price Number]]*Table1[[#This Row],[Order Quantity]]</f>
        <v>75.199999999999989</v>
      </c>
      <c r="AI1702">
        <f>YEAR(Table1[[#This Row],[Order Date]])</f>
        <v>2015</v>
      </c>
    </row>
    <row r="1703" spans="1:35" x14ac:dyDescent="0.3">
      <c r="A1703" t="s">
        <v>2522</v>
      </c>
      <c r="B1703" s="1">
        <v>41799</v>
      </c>
      <c r="C1703" t="s">
        <v>1004</v>
      </c>
      <c r="D1703" t="s">
        <v>1005</v>
      </c>
      <c r="E1703" t="s">
        <v>27</v>
      </c>
      <c r="F1703" t="s">
        <v>28</v>
      </c>
      <c r="G1703" t="s">
        <v>29</v>
      </c>
      <c r="H1703" t="s">
        <v>281</v>
      </c>
      <c r="I1703" t="s">
        <v>196</v>
      </c>
      <c r="J1703" t="s">
        <v>9062</v>
      </c>
      <c r="K1703" t="s">
        <v>94</v>
      </c>
      <c r="L1703" t="s">
        <v>34</v>
      </c>
      <c r="M1703" t="s">
        <v>35</v>
      </c>
      <c r="N1703" s="1">
        <v>41799</v>
      </c>
      <c r="O1703" t="s">
        <v>9063</v>
      </c>
      <c r="P1703" s="3" t="s">
        <v>1698</v>
      </c>
      <c r="Q1703" t="s">
        <v>9064</v>
      </c>
      <c r="R1703">
        <v>37</v>
      </c>
      <c r="S1703" t="s">
        <v>4416</v>
      </c>
      <c r="T1703" s="2">
        <v>0.03</v>
      </c>
      <c r="U1703" t="s">
        <v>2271</v>
      </c>
      <c r="V1703" t="s">
        <v>9065</v>
      </c>
      <c r="W1703" t="s">
        <v>1922</v>
      </c>
      <c r="X1703" t="s">
        <v>9066</v>
      </c>
      <c r="Y1703" s="3">
        <f>VALUE(SUBSTITUTE(Table1[[#This Row],[Order Total]],"$",""))</f>
        <v>302.13</v>
      </c>
      <c r="Z1703">
        <f>VALUE(SUBSTITUTE(Table1[[#This Row],[Total]],"$",""))</f>
        <v>305.89999999999998</v>
      </c>
      <c r="AA1703" s="3">
        <f>Table1[[#This Row],[Order Total Number]]-Table1[[#This Row],[Total Number]]</f>
        <v>-3.7699999999999818</v>
      </c>
      <c r="AB1703">
        <f>VALUE(SUBSTITUTE(Table1[[#This Row],[Shipping Cost]],"$",""))</f>
        <v>3.77</v>
      </c>
      <c r="AC1703">
        <f>VALUE(SUBSTITUTE(Table1[[#This Row],[Discount $]],"$",""))</f>
        <v>33.57</v>
      </c>
      <c r="AD1703">
        <f>VALUE(SUBSTITUTE(Table1[[#This Row],[Retail Price]],"$",""))</f>
        <v>18.649999999999999</v>
      </c>
      <c r="AE1703" s="4">
        <f>(Table1[[#This Row],[Retail Price Number]]*Table1[[#This Row],[Order Quantity]])-Table1[[#This Row],[Discount $ Number]]+Table1[[#This Row],[Shipping Cost Number]]</f>
        <v>660.24999999999989</v>
      </c>
      <c r="AF1703">
        <f>Table1[[#This Row],[Retail Price Number]]*Table1[[#This Row],[Order Quantity]]-Table1[[#This Row],[Discount $ Number]]</f>
        <v>656.4799999999999</v>
      </c>
      <c r="AG1703">
        <f>(Table1[[#This Row],[Retail Price Number]]*Table1[[#This Row],[Order Quantity]])-Table1[[#This Row],[Discount $ Number]]-Table1[[#This Row],[Shipping Cost Number]]</f>
        <v>652.70999999999992</v>
      </c>
      <c r="AH1703">
        <f>Table1[[#This Row],[Retail Price Number]]*Table1[[#This Row],[Order Quantity]]</f>
        <v>690.05</v>
      </c>
      <c r="AI1703">
        <f>YEAR(Table1[[#This Row],[Order Date]])</f>
        <v>2014</v>
      </c>
    </row>
    <row r="1704" spans="1:35" x14ac:dyDescent="0.3">
      <c r="A1704" t="s">
        <v>2522</v>
      </c>
      <c r="B1704" s="1">
        <v>41799</v>
      </c>
      <c r="C1704" t="s">
        <v>1004</v>
      </c>
      <c r="D1704" t="s">
        <v>120</v>
      </c>
      <c r="E1704" t="s">
        <v>27</v>
      </c>
      <c r="F1704" t="s">
        <v>28</v>
      </c>
      <c r="G1704" t="s">
        <v>134</v>
      </c>
      <c r="H1704" t="s">
        <v>62</v>
      </c>
      <c r="I1704" t="s">
        <v>31</v>
      </c>
      <c r="J1704" t="s">
        <v>611</v>
      </c>
      <c r="K1704" t="s">
        <v>94</v>
      </c>
      <c r="L1704" t="s">
        <v>34</v>
      </c>
      <c r="M1704" t="s">
        <v>35</v>
      </c>
      <c r="N1704" s="1">
        <v>41799</v>
      </c>
      <c r="O1704" t="s">
        <v>612</v>
      </c>
      <c r="P1704" s="3" t="s">
        <v>613</v>
      </c>
      <c r="Q1704" t="s">
        <v>614</v>
      </c>
      <c r="R1704">
        <v>18</v>
      </c>
      <c r="S1704" t="s">
        <v>4416</v>
      </c>
      <c r="T1704" s="2">
        <v>0.03</v>
      </c>
      <c r="U1704" t="s">
        <v>6196</v>
      </c>
      <c r="V1704" t="s">
        <v>9065</v>
      </c>
      <c r="W1704" t="s">
        <v>618</v>
      </c>
      <c r="X1704" t="s">
        <v>9066</v>
      </c>
      <c r="Y1704" s="3">
        <f>VALUE(SUBSTITUTE(Table1[[#This Row],[Order Total]],"$",""))</f>
        <v>302.13</v>
      </c>
      <c r="Z1704">
        <f>VALUE(SUBSTITUTE(Table1[[#This Row],[Total]],"$",""))</f>
        <v>305.89999999999998</v>
      </c>
      <c r="AA1704" s="3">
        <f>Table1[[#This Row],[Order Total Number]]-Table1[[#This Row],[Total Number]]</f>
        <v>-3.7699999999999818</v>
      </c>
      <c r="AB1704">
        <f>VALUE(SUBSTITUTE(Table1[[#This Row],[Shipping Cost]],"$",""))</f>
        <v>24.49</v>
      </c>
      <c r="AC1704">
        <f>VALUE(SUBSTITUTE(Table1[[#This Row],[Discount $]],"$",""))</f>
        <v>32.57</v>
      </c>
      <c r="AD1704">
        <f>VALUE(SUBSTITUTE(Table1[[#This Row],[Retail Price]],"$",""))</f>
        <v>136.97999999999999</v>
      </c>
      <c r="AE1704" s="4">
        <f>(Table1[[#This Row],[Retail Price Number]]*Table1[[#This Row],[Order Quantity]])-Table1[[#This Row],[Discount $ Number]]+Table1[[#This Row],[Shipping Cost Number]]</f>
        <v>2457.5599999999995</v>
      </c>
      <c r="AF1704">
        <f>Table1[[#This Row],[Retail Price Number]]*Table1[[#This Row],[Order Quantity]]-Table1[[#This Row],[Discount $ Number]]</f>
        <v>2433.0699999999997</v>
      </c>
      <c r="AG1704">
        <f>(Table1[[#This Row],[Retail Price Number]]*Table1[[#This Row],[Order Quantity]])-Table1[[#This Row],[Discount $ Number]]-Table1[[#This Row],[Shipping Cost Number]]</f>
        <v>2408.58</v>
      </c>
      <c r="AH1704">
        <f>Table1[[#This Row],[Retail Price Number]]*Table1[[#This Row],[Order Quantity]]</f>
        <v>2465.64</v>
      </c>
      <c r="AI1704">
        <f>YEAR(Table1[[#This Row],[Order Date]])</f>
        <v>2014</v>
      </c>
    </row>
    <row r="1705" spans="1:35" x14ac:dyDescent="0.3">
      <c r="A1705" t="s">
        <v>7586</v>
      </c>
      <c r="B1705" s="1">
        <v>41999</v>
      </c>
      <c r="C1705" t="s">
        <v>694</v>
      </c>
      <c r="D1705" t="s">
        <v>144</v>
      </c>
      <c r="E1705" t="s">
        <v>46</v>
      </c>
      <c r="F1705" t="s">
        <v>47</v>
      </c>
      <c r="G1705" t="s">
        <v>91</v>
      </c>
      <c r="H1705" t="s">
        <v>107</v>
      </c>
      <c r="I1705" t="s">
        <v>196</v>
      </c>
      <c r="J1705" t="s">
        <v>896</v>
      </c>
      <c r="K1705" t="s">
        <v>94</v>
      </c>
      <c r="L1705" t="s">
        <v>34</v>
      </c>
      <c r="M1705" t="s">
        <v>35</v>
      </c>
      <c r="N1705" s="1">
        <v>42002</v>
      </c>
      <c r="O1705" t="s">
        <v>501</v>
      </c>
      <c r="P1705" s="3" t="s">
        <v>897</v>
      </c>
      <c r="Q1705" t="s">
        <v>898</v>
      </c>
      <c r="R1705">
        <v>33</v>
      </c>
      <c r="S1705" t="s">
        <v>7587</v>
      </c>
      <c r="T1705" s="2">
        <v>0.09</v>
      </c>
      <c r="U1705" t="s">
        <v>190</v>
      </c>
      <c r="V1705" t="s">
        <v>7588</v>
      </c>
      <c r="W1705" t="s">
        <v>902</v>
      </c>
      <c r="X1705" t="s">
        <v>7589</v>
      </c>
      <c r="Y1705" s="3">
        <f>VALUE(SUBSTITUTE(Table1[[#This Row],[Order Total]],"$",""))</f>
        <v>199.51</v>
      </c>
      <c r="Z1705">
        <f>VALUE(SUBSTITUTE(Table1[[#This Row],[Total]],"$",""))</f>
        <v>100.4</v>
      </c>
      <c r="AA1705" s="3">
        <f>Table1[[#This Row],[Order Total Number]]-Table1[[#This Row],[Total Number]]</f>
        <v>99.109999999999985</v>
      </c>
      <c r="AB1705">
        <f>VALUE(SUBSTITUTE(Table1[[#This Row],[Shipping Cost]],"$",""))</f>
        <v>13.89</v>
      </c>
      <c r="AC1705">
        <f>VALUE(SUBSTITUTE(Table1[[#This Row],[Discount $]],"$",""))</f>
        <v>14.35</v>
      </c>
      <c r="AD1705">
        <f>VALUE(SUBSTITUTE(Table1[[#This Row],[Retail Price]],"$",""))</f>
        <v>36.549999999999997</v>
      </c>
      <c r="AE1705" s="4">
        <f>(Table1[[#This Row],[Retail Price Number]]*Table1[[#This Row],[Order Quantity]])-Table1[[#This Row],[Discount $ Number]]+Table1[[#This Row],[Shipping Cost Number]]</f>
        <v>1205.69</v>
      </c>
      <c r="AF1705">
        <f>Table1[[#This Row],[Retail Price Number]]*Table1[[#This Row],[Order Quantity]]-Table1[[#This Row],[Discount $ Number]]</f>
        <v>1191.8</v>
      </c>
      <c r="AG1705">
        <f>(Table1[[#This Row],[Retail Price Number]]*Table1[[#This Row],[Order Quantity]])-Table1[[#This Row],[Discount $ Number]]-Table1[[#This Row],[Shipping Cost Number]]</f>
        <v>1177.9099999999999</v>
      </c>
      <c r="AH1705">
        <f>Table1[[#This Row],[Retail Price Number]]*Table1[[#This Row],[Order Quantity]]</f>
        <v>1206.1499999999999</v>
      </c>
      <c r="AI1705">
        <f>YEAR(Table1[[#This Row],[Order Date]])</f>
        <v>2014</v>
      </c>
    </row>
    <row r="1706" spans="1:35" x14ac:dyDescent="0.3">
      <c r="A1706" t="s">
        <v>6988</v>
      </c>
      <c r="B1706" s="1">
        <v>41568</v>
      </c>
      <c r="C1706" t="s">
        <v>1786</v>
      </c>
      <c r="D1706" t="s">
        <v>591</v>
      </c>
      <c r="E1706" t="s">
        <v>27</v>
      </c>
      <c r="F1706" t="s">
        <v>28</v>
      </c>
      <c r="G1706" t="s">
        <v>29</v>
      </c>
      <c r="H1706" t="s">
        <v>241</v>
      </c>
      <c r="I1706" t="s">
        <v>31</v>
      </c>
      <c r="J1706" t="s">
        <v>1938</v>
      </c>
      <c r="K1706" t="s">
        <v>33</v>
      </c>
      <c r="L1706" t="s">
        <v>34</v>
      </c>
      <c r="M1706" t="s">
        <v>35</v>
      </c>
      <c r="N1706" s="1">
        <v>41570</v>
      </c>
      <c r="O1706" t="s">
        <v>1939</v>
      </c>
      <c r="P1706" s="3" t="s">
        <v>877</v>
      </c>
      <c r="Q1706" t="s">
        <v>1239</v>
      </c>
      <c r="R1706">
        <v>7</v>
      </c>
      <c r="S1706" t="s">
        <v>6989</v>
      </c>
      <c r="T1706" s="2">
        <v>0.04</v>
      </c>
      <c r="U1706" t="s">
        <v>127</v>
      </c>
      <c r="V1706" t="s">
        <v>6990</v>
      </c>
      <c r="W1706" t="s">
        <v>1942</v>
      </c>
      <c r="X1706" t="s">
        <v>6991</v>
      </c>
      <c r="Y1706" s="3">
        <f>VALUE(SUBSTITUTE(Table1[[#This Row],[Order Total]],"$",""))</f>
        <v>1368.08</v>
      </c>
      <c r="Z1706">
        <f>VALUE(SUBSTITUTE(Table1[[#This Row],[Total]],"$",""))</f>
        <v>1387.59</v>
      </c>
      <c r="AA1706" s="3">
        <f>Table1[[#This Row],[Order Total Number]]-Table1[[#This Row],[Total Number]]</f>
        <v>-19.509999999999991</v>
      </c>
      <c r="AB1706">
        <f>VALUE(SUBSTITUTE(Table1[[#This Row],[Shipping Cost]],"$",""))</f>
        <v>19.510000000000002</v>
      </c>
      <c r="AC1706">
        <f>VALUE(SUBSTITUTE(Table1[[#This Row],[Discount $]],"$",""))</f>
        <v>0</v>
      </c>
      <c r="AD1706">
        <f>VALUE(SUBSTITUTE(Table1[[#This Row],[Retail Price]],"$",""))</f>
        <v>30.98</v>
      </c>
      <c r="AE1706" s="4">
        <f>(Table1[[#This Row],[Retail Price Number]]*Table1[[#This Row],[Order Quantity]])-Table1[[#This Row],[Discount $ Number]]+Table1[[#This Row],[Shipping Cost Number]]</f>
        <v>236.37</v>
      </c>
      <c r="AF1706">
        <f>Table1[[#This Row],[Retail Price Number]]*Table1[[#This Row],[Order Quantity]]-Table1[[#This Row],[Discount $ Number]]</f>
        <v>216.86</v>
      </c>
      <c r="AG1706">
        <f>(Table1[[#This Row],[Retail Price Number]]*Table1[[#This Row],[Order Quantity]])-Table1[[#This Row],[Discount $ Number]]-Table1[[#This Row],[Shipping Cost Number]]</f>
        <v>197.35000000000002</v>
      </c>
      <c r="AH1706">
        <f>Table1[[#This Row],[Retail Price Number]]*Table1[[#This Row],[Order Quantity]]</f>
        <v>216.86</v>
      </c>
      <c r="AI1706">
        <f>YEAR(Table1[[#This Row],[Order Date]])</f>
        <v>2013</v>
      </c>
    </row>
    <row r="1707" spans="1:35" x14ac:dyDescent="0.3">
      <c r="A1707" t="s">
        <v>6988</v>
      </c>
      <c r="B1707" s="1">
        <v>41858</v>
      </c>
      <c r="C1707" t="s">
        <v>458</v>
      </c>
      <c r="D1707" t="s">
        <v>61</v>
      </c>
      <c r="E1707" t="s">
        <v>27</v>
      </c>
      <c r="F1707" t="s">
        <v>28</v>
      </c>
      <c r="G1707" t="s">
        <v>77</v>
      </c>
      <c r="H1707" t="s">
        <v>62</v>
      </c>
      <c r="I1707" t="s">
        <v>31</v>
      </c>
      <c r="J1707" t="s">
        <v>832</v>
      </c>
      <c r="K1707" t="s">
        <v>94</v>
      </c>
      <c r="L1707" t="s">
        <v>34</v>
      </c>
      <c r="M1707" t="s">
        <v>35</v>
      </c>
      <c r="N1707" s="1">
        <v>41860</v>
      </c>
      <c r="O1707" t="s">
        <v>833</v>
      </c>
      <c r="P1707" s="3" t="s">
        <v>834</v>
      </c>
      <c r="Q1707" t="s">
        <v>774</v>
      </c>
      <c r="R1707">
        <v>18</v>
      </c>
      <c r="S1707" t="s">
        <v>459</v>
      </c>
      <c r="T1707" s="2">
        <v>0.05</v>
      </c>
      <c r="U1707" t="s">
        <v>460</v>
      </c>
      <c r="V1707" t="s">
        <v>5636</v>
      </c>
      <c r="W1707" t="s">
        <v>838</v>
      </c>
      <c r="X1707" t="s">
        <v>462</v>
      </c>
      <c r="Y1707" s="3">
        <f>VALUE(SUBSTITUTE(Table1[[#This Row],[Order Total]],"$",""))</f>
        <v>86.3</v>
      </c>
      <c r="Z1707">
        <f>VALUE(SUBSTITUTE(Table1[[#This Row],[Total]],"$",""))</f>
        <v>88.34</v>
      </c>
      <c r="AA1707" s="3">
        <f>Table1[[#This Row],[Order Total Number]]-Table1[[#This Row],[Total Number]]</f>
        <v>-2.0400000000000063</v>
      </c>
      <c r="AB1707">
        <f>VALUE(SUBSTITUTE(Table1[[#This Row],[Shipping Cost]],"$",""))</f>
        <v>2.04</v>
      </c>
      <c r="AC1707">
        <f>VALUE(SUBSTITUTE(Table1[[#This Row],[Discount $]],"$",""))</f>
        <v>1.76</v>
      </c>
      <c r="AD1707">
        <f>VALUE(SUBSTITUTE(Table1[[#This Row],[Retail Price]],"$",""))</f>
        <v>5.18</v>
      </c>
      <c r="AE1707" s="4">
        <f>(Table1[[#This Row],[Retail Price Number]]*Table1[[#This Row],[Order Quantity]])-Table1[[#This Row],[Discount $ Number]]+Table1[[#This Row],[Shipping Cost Number]]</f>
        <v>93.52</v>
      </c>
      <c r="AF1707">
        <f>Table1[[#This Row],[Retail Price Number]]*Table1[[#This Row],[Order Quantity]]-Table1[[#This Row],[Discount $ Number]]</f>
        <v>91.47999999999999</v>
      </c>
      <c r="AG1707">
        <f>(Table1[[#This Row],[Retail Price Number]]*Table1[[#This Row],[Order Quantity]])-Table1[[#This Row],[Discount $ Number]]-Table1[[#This Row],[Shipping Cost Number]]</f>
        <v>89.439999999999984</v>
      </c>
      <c r="AH1707">
        <f>Table1[[#This Row],[Retail Price Number]]*Table1[[#This Row],[Order Quantity]]</f>
        <v>93.24</v>
      </c>
      <c r="AI1707">
        <f>YEAR(Table1[[#This Row],[Order Date]])</f>
        <v>2014</v>
      </c>
    </row>
    <row r="1708" spans="1:35" x14ac:dyDescent="0.3">
      <c r="A1708" t="s">
        <v>4636</v>
      </c>
      <c r="B1708" s="1">
        <v>41423</v>
      </c>
      <c r="C1708" t="s">
        <v>251</v>
      </c>
      <c r="D1708" t="s">
        <v>252</v>
      </c>
      <c r="E1708" t="s">
        <v>27</v>
      </c>
      <c r="F1708" t="s">
        <v>28</v>
      </c>
      <c r="G1708" t="s">
        <v>134</v>
      </c>
      <c r="H1708" t="s">
        <v>62</v>
      </c>
      <c r="I1708" t="s">
        <v>121</v>
      </c>
      <c r="J1708" t="s">
        <v>1104</v>
      </c>
      <c r="K1708" t="s">
        <v>33</v>
      </c>
      <c r="L1708" t="s">
        <v>34</v>
      </c>
      <c r="M1708" t="s">
        <v>35</v>
      </c>
      <c r="N1708" s="1">
        <v>41423</v>
      </c>
      <c r="O1708" t="s">
        <v>1105</v>
      </c>
      <c r="P1708" s="3" t="s">
        <v>1106</v>
      </c>
      <c r="Q1708" t="s">
        <v>1107</v>
      </c>
      <c r="R1708">
        <v>28</v>
      </c>
      <c r="S1708" t="s">
        <v>4637</v>
      </c>
      <c r="T1708" s="2">
        <v>0.01</v>
      </c>
      <c r="U1708" t="s">
        <v>127</v>
      </c>
      <c r="V1708" t="s">
        <v>4638</v>
      </c>
      <c r="W1708" t="s">
        <v>1109</v>
      </c>
      <c r="X1708" t="s">
        <v>4639</v>
      </c>
      <c r="Y1708" s="3">
        <f>VALUE(SUBSTITUTE(Table1[[#This Row],[Order Total]],"$",""))</f>
        <v>154.91999999999999</v>
      </c>
      <c r="Z1708">
        <f>VALUE(SUBSTITUTE(Table1[[#This Row],[Total]],"$",""))</f>
        <v>156.91999999999999</v>
      </c>
      <c r="AA1708" s="3">
        <f>Table1[[#This Row],[Order Total Number]]-Table1[[#This Row],[Total Number]]</f>
        <v>-2</v>
      </c>
      <c r="AB1708">
        <f>VALUE(SUBSTITUTE(Table1[[#This Row],[Shipping Cost]],"$",""))</f>
        <v>6.97</v>
      </c>
      <c r="AC1708">
        <f>VALUE(SUBSTITUTE(Table1[[#This Row],[Discount $]],"$",""))</f>
        <v>0</v>
      </c>
      <c r="AD1708">
        <f>VALUE(SUBSTITUTE(Table1[[#This Row],[Retail Price]],"$",""))</f>
        <v>6.23</v>
      </c>
      <c r="AE1708" s="4">
        <f>(Table1[[#This Row],[Retail Price Number]]*Table1[[#This Row],[Order Quantity]])-Table1[[#This Row],[Discount $ Number]]+Table1[[#This Row],[Shipping Cost Number]]</f>
        <v>181.41</v>
      </c>
      <c r="AF1708">
        <f>Table1[[#This Row],[Retail Price Number]]*Table1[[#This Row],[Order Quantity]]-Table1[[#This Row],[Discount $ Number]]</f>
        <v>174.44</v>
      </c>
      <c r="AG1708">
        <f>(Table1[[#This Row],[Retail Price Number]]*Table1[[#This Row],[Order Quantity]])-Table1[[#This Row],[Discount $ Number]]-Table1[[#This Row],[Shipping Cost Number]]</f>
        <v>167.47</v>
      </c>
      <c r="AH1708">
        <f>Table1[[#This Row],[Retail Price Number]]*Table1[[#This Row],[Order Quantity]]</f>
        <v>174.44</v>
      </c>
      <c r="AI1708">
        <f>YEAR(Table1[[#This Row],[Order Date]])</f>
        <v>2013</v>
      </c>
    </row>
    <row r="1709" spans="1:35" x14ac:dyDescent="0.3">
      <c r="A1709" t="s">
        <v>4636</v>
      </c>
      <c r="B1709" s="1">
        <v>41322</v>
      </c>
      <c r="C1709" t="s">
        <v>947</v>
      </c>
      <c r="D1709" t="s">
        <v>948</v>
      </c>
      <c r="E1709" t="s">
        <v>46</v>
      </c>
      <c r="F1709" t="s">
        <v>47</v>
      </c>
      <c r="G1709" t="s">
        <v>77</v>
      </c>
      <c r="H1709" t="s">
        <v>48</v>
      </c>
      <c r="I1709" t="s">
        <v>31</v>
      </c>
      <c r="J1709" t="s">
        <v>1199</v>
      </c>
      <c r="K1709" t="s">
        <v>94</v>
      </c>
      <c r="L1709" t="s">
        <v>34</v>
      </c>
      <c r="M1709" t="s">
        <v>35</v>
      </c>
      <c r="N1709" s="1">
        <v>41327</v>
      </c>
      <c r="O1709" t="s">
        <v>1200</v>
      </c>
      <c r="P1709" s="3" t="s">
        <v>1201</v>
      </c>
      <c r="Q1709" t="s">
        <v>1202</v>
      </c>
      <c r="R1709">
        <v>13</v>
      </c>
      <c r="S1709" t="s">
        <v>7169</v>
      </c>
      <c r="T1709" s="2">
        <v>0.03</v>
      </c>
      <c r="U1709" t="s">
        <v>7170</v>
      </c>
      <c r="V1709" t="s">
        <v>7171</v>
      </c>
      <c r="W1709" t="s">
        <v>51</v>
      </c>
      <c r="X1709" t="s">
        <v>7172</v>
      </c>
      <c r="Y1709" s="3">
        <f>VALUE(SUBSTITUTE(Table1[[#This Row],[Order Total]],"$",""))</f>
        <v>152.52000000000001</v>
      </c>
      <c r="Z1709">
        <f>VALUE(SUBSTITUTE(Table1[[#This Row],[Total]],"$",""))</f>
        <v>157.66999999999999</v>
      </c>
      <c r="AA1709" s="3">
        <f>Table1[[#This Row],[Order Total Number]]-Table1[[#This Row],[Total Number]]</f>
        <v>-5.1499999999999773</v>
      </c>
      <c r="AB1709">
        <f>VALUE(SUBSTITUTE(Table1[[#This Row],[Shipping Cost]],"$",""))</f>
        <v>0.71</v>
      </c>
      <c r="AC1709">
        <f>VALUE(SUBSTITUTE(Table1[[#This Row],[Discount $]],"$",""))</f>
        <v>13.62</v>
      </c>
      <c r="AD1709">
        <f>VALUE(SUBSTITUTE(Table1[[#This Row],[Retail Price]],"$",""))</f>
        <v>3.78</v>
      </c>
      <c r="AE1709" s="4">
        <f>(Table1[[#This Row],[Retail Price Number]]*Table1[[#This Row],[Order Quantity]])-Table1[[#This Row],[Discount $ Number]]+Table1[[#This Row],[Shipping Cost Number]]</f>
        <v>36.230000000000004</v>
      </c>
      <c r="AF1709">
        <f>Table1[[#This Row],[Retail Price Number]]*Table1[[#This Row],[Order Quantity]]-Table1[[#This Row],[Discount $ Number]]</f>
        <v>35.520000000000003</v>
      </c>
      <c r="AG1709">
        <f>(Table1[[#This Row],[Retail Price Number]]*Table1[[#This Row],[Order Quantity]])-Table1[[#This Row],[Discount $ Number]]-Table1[[#This Row],[Shipping Cost Number]]</f>
        <v>34.81</v>
      </c>
      <c r="AH1709">
        <f>Table1[[#This Row],[Retail Price Number]]*Table1[[#This Row],[Order Quantity]]</f>
        <v>49.14</v>
      </c>
      <c r="AI1709">
        <f>YEAR(Table1[[#This Row],[Order Date]])</f>
        <v>2013</v>
      </c>
    </row>
    <row r="1710" spans="1:35" x14ac:dyDescent="0.3">
      <c r="A1710" t="s">
        <v>4636</v>
      </c>
      <c r="B1710" s="1">
        <v>41806</v>
      </c>
      <c r="C1710" t="s">
        <v>410</v>
      </c>
      <c r="D1710" t="s">
        <v>929</v>
      </c>
      <c r="E1710" t="s">
        <v>27</v>
      </c>
      <c r="F1710" t="s">
        <v>28</v>
      </c>
      <c r="G1710" t="s">
        <v>77</v>
      </c>
      <c r="H1710" t="s">
        <v>217</v>
      </c>
      <c r="I1710" t="s">
        <v>92</v>
      </c>
      <c r="J1710" t="s">
        <v>423</v>
      </c>
      <c r="K1710" t="s">
        <v>94</v>
      </c>
      <c r="L1710" t="s">
        <v>95</v>
      </c>
      <c r="M1710" t="s">
        <v>35</v>
      </c>
      <c r="N1710" s="1">
        <v>41811</v>
      </c>
      <c r="O1710" t="s">
        <v>424</v>
      </c>
      <c r="P1710" s="3" t="s">
        <v>356</v>
      </c>
      <c r="Q1710" t="s">
        <v>341</v>
      </c>
      <c r="R1710">
        <v>42</v>
      </c>
      <c r="S1710" t="s">
        <v>9247</v>
      </c>
      <c r="T1710" s="2">
        <v>7.0000000000000007E-2</v>
      </c>
      <c r="U1710" t="s">
        <v>9248</v>
      </c>
      <c r="V1710" t="s">
        <v>9249</v>
      </c>
      <c r="W1710" t="s">
        <v>428</v>
      </c>
      <c r="X1710" t="s">
        <v>9250</v>
      </c>
      <c r="Y1710" s="3">
        <f>VALUE(SUBSTITUTE(Table1[[#This Row],[Order Total]],"$",""))</f>
        <v>163.58000000000001</v>
      </c>
      <c r="Z1710">
        <f>VALUE(SUBSTITUTE(Table1[[#This Row],[Total]],"$",""))</f>
        <v>164.97</v>
      </c>
      <c r="AA1710" s="3">
        <f>Table1[[#This Row],[Order Total Number]]-Table1[[#This Row],[Total Number]]</f>
        <v>-1.3899999999999864</v>
      </c>
      <c r="AB1710">
        <f>VALUE(SUBSTITUTE(Table1[[#This Row],[Shipping Cost]],"$",""))</f>
        <v>1.39</v>
      </c>
      <c r="AC1710">
        <f>VALUE(SUBSTITUTE(Table1[[#This Row],[Discount $]],"$",""))</f>
        <v>18.18</v>
      </c>
      <c r="AD1710">
        <f>VALUE(SUBSTITUTE(Table1[[#This Row],[Retail Price]],"$",""))</f>
        <v>5.68</v>
      </c>
      <c r="AE1710" s="4">
        <f>(Table1[[#This Row],[Retail Price Number]]*Table1[[#This Row],[Order Quantity]])-Table1[[#This Row],[Discount $ Number]]+Table1[[#This Row],[Shipping Cost Number]]</f>
        <v>221.76999999999998</v>
      </c>
      <c r="AF1710">
        <f>Table1[[#This Row],[Retail Price Number]]*Table1[[#This Row],[Order Quantity]]-Table1[[#This Row],[Discount $ Number]]</f>
        <v>220.38</v>
      </c>
      <c r="AG1710">
        <f>(Table1[[#This Row],[Retail Price Number]]*Table1[[#This Row],[Order Quantity]])-Table1[[#This Row],[Discount $ Number]]-Table1[[#This Row],[Shipping Cost Number]]</f>
        <v>218.99</v>
      </c>
      <c r="AH1710">
        <f>Table1[[#This Row],[Retail Price Number]]*Table1[[#This Row],[Order Quantity]]</f>
        <v>238.56</v>
      </c>
      <c r="AI1710">
        <f>YEAR(Table1[[#This Row],[Order Date]])</f>
        <v>2014</v>
      </c>
    </row>
    <row r="1711" spans="1:35" x14ac:dyDescent="0.3">
      <c r="A1711" t="s">
        <v>4636</v>
      </c>
      <c r="B1711" s="1">
        <v>41638</v>
      </c>
      <c r="C1711" t="s">
        <v>4123</v>
      </c>
      <c r="D1711" t="s">
        <v>3468</v>
      </c>
      <c r="E1711" t="s">
        <v>27</v>
      </c>
      <c r="F1711" t="s">
        <v>28</v>
      </c>
      <c r="G1711" t="s">
        <v>91</v>
      </c>
      <c r="H1711" t="s">
        <v>289</v>
      </c>
      <c r="I1711" t="s">
        <v>92</v>
      </c>
      <c r="J1711" t="s">
        <v>1199</v>
      </c>
      <c r="K1711" t="s">
        <v>94</v>
      </c>
      <c r="L1711" t="s">
        <v>95</v>
      </c>
      <c r="M1711" t="s">
        <v>35</v>
      </c>
      <c r="N1711" s="1">
        <v>41639</v>
      </c>
      <c r="O1711" t="s">
        <v>1200</v>
      </c>
      <c r="P1711" s="3" t="s">
        <v>1201</v>
      </c>
      <c r="Q1711" t="s">
        <v>1202</v>
      </c>
      <c r="R1711">
        <v>15</v>
      </c>
      <c r="S1711" t="s">
        <v>9734</v>
      </c>
      <c r="T1711" s="2">
        <v>0.03</v>
      </c>
      <c r="U1711" t="s">
        <v>1024</v>
      </c>
      <c r="V1711" t="s">
        <v>9735</v>
      </c>
      <c r="W1711" t="s">
        <v>51</v>
      </c>
      <c r="X1711" t="s">
        <v>9736</v>
      </c>
      <c r="Y1711" s="3">
        <f>VALUE(SUBSTITUTE(Table1[[#This Row],[Order Total]],"$",""))</f>
        <v>167.5</v>
      </c>
      <c r="Z1711">
        <f>VALUE(SUBSTITUTE(Table1[[#This Row],[Total]],"$",""))</f>
        <v>168.59</v>
      </c>
      <c r="AA1711" s="3">
        <f>Table1[[#This Row],[Order Total Number]]-Table1[[#This Row],[Total Number]]</f>
        <v>-1.0900000000000034</v>
      </c>
      <c r="AB1711">
        <f>VALUE(SUBSTITUTE(Table1[[#This Row],[Shipping Cost]],"$",""))</f>
        <v>0.71</v>
      </c>
      <c r="AC1711">
        <f>VALUE(SUBSTITUTE(Table1[[#This Row],[Discount $]],"$",""))</f>
        <v>1.68</v>
      </c>
      <c r="AD1711">
        <f>VALUE(SUBSTITUTE(Table1[[#This Row],[Retail Price]],"$",""))</f>
        <v>3.78</v>
      </c>
      <c r="AE1711" s="4">
        <f>(Table1[[#This Row],[Retail Price Number]]*Table1[[#This Row],[Order Quantity]])-Table1[[#This Row],[Discount $ Number]]+Table1[[#This Row],[Shipping Cost Number]]</f>
        <v>55.73</v>
      </c>
      <c r="AF1711">
        <f>Table1[[#This Row],[Retail Price Number]]*Table1[[#This Row],[Order Quantity]]-Table1[[#This Row],[Discount $ Number]]</f>
        <v>55.019999999999996</v>
      </c>
      <c r="AG1711">
        <f>(Table1[[#This Row],[Retail Price Number]]*Table1[[#This Row],[Order Quantity]])-Table1[[#This Row],[Discount $ Number]]-Table1[[#This Row],[Shipping Cost Number]]</f>
        <v>54.309999999999995</v>
      </c>
      <c r="AH1711">
        <f>Table1[[#This Row],[Retail Price Number]]*Table1[[#This Row],[Order Quantity]]</f>
        <v>56.699999999999996</v>
      </c>
      <c r="AI1711">
        <f>YEAR(Table1[[#This Row],[Order Date]])</f>
        <v>2013</v>
      </c>
    </row>
    <row r="1712" spans="1:35" x14ac:dyDescent="0.3">
      <c r="A1712" t="s">
        <v>4636</v>
      </c>
      <c r="B1712" s="1">
        <v>41794</v>
      </c>
      <c r="C1712" t="s">
        <v>10395</v>
      </c>
      <c r="D1712" t="s">
        <v>1617</v>
      </c>
      <c r="E1712" t="s">
        <v>27</v>
      </c>
      <c r="F1712" t="s">
        <v>28</v>
      </c>
      <c r="G1712" t="s">
        <v>134</v>
      </c>
      <c r="H1712" t="s">
        <v>78</v>
      </c>
      <c r="I1712" t="s">
        <v>63</v>
      </c>
      <c r="J1712" t="s">
        <v>592</v>
      </c>
      <c r="K1712" t="s">
        <v>94</v>
      </c>
      <c r="L1712" t="s">
        <v>34</v>
      </c>
      <c r="M1712" t="s">
        <v>35</v>
      </c>
      <c r="N1712" s="1">
        <v>41795</v>
      </c>
      <c r="O1712" t="s">
        <v>593</v>
      </c>
      <c r="P1712" s="3" t="s">
        <v>594</v>
      </c>
      <c r="Q1712" t="s">
        <v>595</v>
      </c>
      <c r="R1712">
        <v>10</v>
      </c>
      <c r="S1712" t="s">
        <v>10396</v>
      </c>
      <c r="T1712" s="2">
        <v>0.1</v>
      </c>
      <c r="U1712" t="s">
        <v>3407</v>
      </c>
      <c r="V1712" t="s">
        <v>10397</v>
      </c>
      <c r="W1712" t="s">
        <v>376</v>
      </c>
      <c r="X1712" t="s">
        <v>3480</v>
      </c>
      <c r="Y1712" s="3">
        <f>VALUE(SUBSTITUTE(Table1[[#This Row],[Order Total]],"$",""))</f>
        <v>1733.59</v>
      </c>
      <c r="Z1712">
        <f>VALUE(SUBSTITUTE(Table1[[#This Row],[Total]],"$",""))</f>
        <v>1740.77</v>
      </c>
      <c r="AA1712" s="3">
        <f>Table1[[#This Row],[Order Total Number]]-Table1[[#This Row],[Total Number]]</f>
        <v>-7.1800000000000637</v>
      </c>
      <c r="AB1712">
        <f>VALUE(SUBSTITUTE(Table1[[#This Row],[Shipping Cost]],"$",""))</f>
        <v>7.18</v>
      </c>
      <c r="AC1712">
        <f>VALUE(SUBSTITUTE(Table1[[#This Row],[Discount $]],"$",""))</f>
        <v>72.23</v>
      </c>
      <c r="AD1712">
        <f>VALUE(SUBSTITUTE(Table1[[#This Row],[Retail Price]],"$",""))</f>
        <v>100.97</v>
      </c>
      <c r="AE1712" s="4">
        <f>(Table1[[#This Row],[Retail Price Number]]*Table1[[#This Row],[Order Quantity]])-Table1[[#This Row],[Discount $ Number]]+Table1[[#This Row],[Shipping Cost Number]]</f>
        <v>944.65</v>
      </c>
      <c r="AF1712">
        <f>Table1[[#This Row],[Retail Price Number]]*Table1[[#This Row],[Order Quantity]]-Table1[[#This Row],[Discount $ Number]]</f>
        <v>937.47</v>
      </c>
      <c r="AG1712">
        <f>(Table1[[#This Row],[Retail Price Number]]*Table1[[#This Row],[Order Quantity]])-Table1[[#This Row],[Discount $ Number]]-Table1[[#This Row],[Shipping Cost Number]]</f>
        <v>930.29000000000008</v>
      </c>
      <c r="AH1712">
        <f>Table1[[#This Row],[Retail Price Number]]*Table1[[#This Row],[Order Quantity]]</f>
        <v>1009.7</v>
      </c>
      <c r="AI1712">
        <f>YEAR(Table1[[#This Row],[Order Date]])</f>
        <v>2014</v>
      </c>
    </row>
    <row r="1713" spans="1:35" x14ac:dyDescent="0.3">
      <c r="A1713" t="s">
        <v>6185</v>
      </c>
      <c r="B1713" s="1">
        <v>41594</v>
      </c>
      <c r="C1713" t="s">
        <v>4112</v>
      </c>
      <c r="D1713" t="s">
        <v>312</v>
      </c>
      <c r="E1713" t="s">
        <v>27</v>
      </c>
      <c r="F1713" t="s">
        <v>28</v>
      </c>
      <c r="G1713" t="s">
        <v>29</v>
      </c>
      <c r="H1713" t="s">
        <v>205</v>
      </c>
      <c r="I1713" t="s">
        <v>63</v>
      </c>
      <c r="J1713" t="s">
        <v>197</v>
      </c>
      <c r="K1713" t="s">
        <v>94</v>
      </c>
      <c r="L1713" t="s">
        <v>34</v>
      </c>
      <c r="M1713" t="s">
        <v>35</v>
      </c>
      <c r="N1713" s="1">
        <v>41594</v>
      </c>
      <c r="O1713" t="s">
        <v>198</v>
      </c>
      <c r="P1713" s="3" t="s">
        <v>37</v>
      </c>
      <c r="Q1713" t="s">
        <v>57</v>
      </c>
      <c r="R1713">
        <v>9</v>
      </c>
      <c r="S1713" t="s">
        <v>6186</v>
      </c>
      <c r="T1713" s="2">
        <v>0.05</v>
      </c>
      <c r="U1713" t="s">
        <v>6187</v>
      </c>
      <c r="V1713" t="s">
        <v>6188</v>
      </c>
      <c r="W1713" t="s">
        <v>116</v>
      </c>
      <c r="X1713" t="s">
        <v>6189</v>
      </c>
      <c r="Y1713" s="3">
        <f>VALUE(SUBSTITUTE(Table1[[#This Row],[Order Total]],"$",""))</f>
        <v>33.520000000000003</v>
      </c>
      <c r="Z1713">
        <f>VALUE(SUBSTITUTE(Table1[[#This Row],[Total]],"$",""))</f>
        <v>34.71</v>
      </c>
      <c r="AA1713" s="3">
        <f>Table1[[#This Row],[Order Total Number]]-Table1[[#This Row],[Total Number]]</f>
        <v>-1.1899999999999977</v>
      </c>
      <c r="AB1713">
        <f>VALUE(SUBSTITUTE(Table1[[#This Row],[Shipping Cost]],"$",""))</f>
        <v>1.49</v>
      </c>
      <c r="AC1713">
        <f>VALUE(SUBSTITUTE(Table1[[#This Row],[Discount $]],"$",""))</f>
        <v>3.1</v>
      </c>
      <c r="AD1713">
        <f>VALUE(SUBSTITUTE(Table1[[#This Row],[Retail Price]],"$",""))</f>
        <v>1.88</v>
      </c>
      <c r="AE1713" s="4">
        <f>(Table1[[#This Row],[Retail Price Number]]*Table1[[#This Row],[Order Quantity]])-Table1[[#This Row],[Discount $ Number]]+Table1[[#This Row],[Shipping Cost Number]]</f>
        <v>15.309999999999999</v>
      </c>
      <c r="AF1713">
        <f>Table1[[#This Row],[Retail Price Number]]*Table1[[#This Row],[Order Quantity]]-Table1[[#This Row],[Discount $ Number]]</f>
        <v>13.819999999999999</v>
      </c>
      <c r="AG1713">
        <f>(Table1[[#This Row],[Retail Price Number]]*Table1[[#This Row],[Order Quantity]])-Table1[[#This Row],[Discount $ Number]]-Table1[[#This Row],[Shipping Cost Number]]</f>
        <v>12.329999999999998</v>
      </c>
      <c r="AH1713">
        <f>Table1[[#This Row],[Retail Price Number]]*Table1[[#This Row],[Order Quantity]]</f>
        <v>16.919999999999998</v>
      </c>
      <c r="AI1713">
        <f>YEAR(Table1[[#This Row],[Order Date]])</f>
        <v>2013</v>
      </c>
    </row>
    <row r="1714" spans="1:35" x14ac:dyDescent="0.3">
      <c r="A1714" t="s">
        <v>6185</v>
      </c>
      <c r="B1714" s="1">
        <v>41807</v>
      </c>
      <c r="C1714" t="s">
        <v>1188</v>
      </c>
      <c r="D1714" t="s">
        <v>622</v>
      </c>
      <c r="E1714" t="s">
        <v>27</v>
      </c>
      <c r="F1714" t="s">
        <v>28</v>
      </c>
      <c r="G1714" t="s">
        <v>91</v>
      </c>
      <c r="H1714" t="s">
        <v>433</v>
      </c>
      <c r="I1714" t="s">
        <v>196</v>
      </c>
      <c r="J1714" t="s">
        <v>2123</v>
      </c>
      <c r="K1714" t="s">
        <v>94</v>
      </c>
      <c r="L1714" t="s">
        <v>34</v>
      </c>
      <c r="M1714" t="s">
        <v>35</v>
      </c>
      <c r="N1714" s="1">
        <v>41808</v>
      </c>
      <c r="O1714" t="s">
        <v>757</v>
      </c>
      <c r="P1714" s="3" t="s">
        <v>1216</v>
      </c>
      <c r="Q1714" t="s">
        <v>2124</v>
      </c>
      <c r="R1714">
        <v>29</v>
      </c>
      <c r="S1714" t="s">
        <v>2657</v>
      </c>
      <c r="T1714" s="2">
        <v>0.08</v>
      </c>
      <c r="U1714" t="s">
        <v>129</v>
      </c>
      <c r="V1714" t="s">
        <v>5510</v>
      </c>
      <c r="W1714" t="s">
        <v>518</v>
      </c>
      <c r="X1714" t="s">
        <v>6189</v>
      </c>
      <c r="Y1714" s="3">
        <f>VALUE(SUBSTITUTE(Table1[[#This Row],[Order Total]],"$",""))</f>
        <v>33.22</v>
      </c>
      <c r="Z1714">
        <f>VALUE(SUBSTITUTE(Table1[[#This Row],[Total]],"$",""))</f>
        <v>34.71</v>
      </c>
      <c r="AA1714" s="3">
        <f>Table1[[#This Row],[Order Total Number]]-Table1[[#This Row],[Total Number]]</f>
        <v>-1.490000000000002</v>
      </c>
      <c r="AB1714">
        <f>VALUE(SUBSTITUTE(Table1[[#This Row],[Shipping Cost]],"$",""))</f>
        <v>1.58</v>
      </c>
      <c r="AC1714">
        <f>VALUE(SUBSTITUTE(Table1[[#This Row],[Discount $]],"$",""))</f>
        <v>2.5</v>
      </c>
      <c r="AD1714">
        <f>VALUE(SUBSTITUTE(Table1[[#This Row],[Retail Price]],"$",""))</f>
        <v>2.98</v>
      </c>
      <c r="AE1714" s="4">
        <f>(Table1[[#This Row],[Retail Price Number]]*Table1[[#This Row],[Order Quantity]])-Table1[[#This Row],[Discount $ Number]]+Table1[[#This Row],[Shipping Cost Number]]</f>
        <v>85.5</v>
      </c>
      <c r="AF1714">
        <f>Table1[[#This Row],[Retail Price Number]]*Table1[[#This Row],[Order Quantity]]-Table1[[#This Row],[Discount $ Number]]</f>
        <v>83.92</v>
      </c>
      <c r="AG1714">
        <f>(Table1[[#This Row],[Retail Price Number]]*Table1[[#This Row],[Order Quantity]])-Table1[[#This Row],[Discount $ Number]]-Table1[[#This Row],[Shipping Cost Number]]</f>
        <v>82.34</v>
      </c>
      <c r="AH1714">
        <f>Table1[[#This Row],[Retail Price Number]]*Table1[[#This Row],[Order Quantity]]</f>
        <v>86.42</v>
      </c>
      <c r="AI1714">
        <f>YEAR(Table1[[#This Row],[Order Date]])</f>
        <v>2014</v>
      </c>
    </row>
    <row r="1715" spans="1:35" x14ac:dyDescent="0.3">
      <c r="A1715" t="s">
        <v>6185</v>
      </c>
      <c r="B1715" s="1">
        <v>41558</v>
      </c>
      <c r="C1715" t="s">
        <v>2913</v>
      </c>
      <c r="D1715" t="s">
        <v>174</v>
      </c>
      <c r="E1715" t="s">
        <v>27</v>
      </c>
      <c r="F1715" t="s">
        <v>28</v>
      </c>
      <c r="G1715" t="s">
        <v>91</v>
      </c>
      <c r="H1715" t="s">
        <v>78</v>
      </c>
      <c r="I1715" t="s">
        <v>63</v>
      </c>
      <c r="J1715" t="s">
        <v>651</v>
      </c>
      <c r="K1715" t="s">
        <v>94</v>
      </c>
      <c r="L1715" t="s">
        <v>34</v>
      </c>
      <c r="M1715" t="s">
        <v>35</v>
      </c>
      <c r="N1715" s="1">
        <v>41559</v>
      </c>
      <c r="O1715" t="s">
        <v>652</v>
      </c>
      <c r="P1715" s="3" t="s">
        <v>653</v>
      </c>
      <c r="Q1715" t="s">
        <v>98</v>
      </c>
      <c r="R1715">
        <v>13</v>
      </c>
      <c r="S1715" t="s">
        <v>9568</v>
      </c>
      <c r="T1715" s="2">
        <v>0.09</v>
      </c>
      <c r="U1715" t="s">
        <v>114</v>
      </c>
      <c r="V1715" t="s">
        <v>9569</v>
      </c>
      <c r="W1715" t="s">
        <v>57</v>
      </c>
      <c r="X1715" t="s">
        <v>5074</v>
      </c>
      <c r="Y1715" s="3">
        <f>VALUE(SUBSTITUTE(Table1[[#This Row],[Order Total]],"$",""))</f>
        <v>67.59</v>
      </c>
      <c r="Z1715">
        <f>VALUE(SUBSTITUTE(Table1[[#This Row],[Total]],"$",""))</f>
        <v>78.48</v>
      </c>
      <c r="AA1715" s="3">
        <f>Table1[[#This Row],[Order Total Number]]-Table1[[#This Row],[Total Number]]</f>
        <v>-10.89</v>
      </c>
      <c r="AB1715">
        <f>VALUE(SUBSTITUTE(Table1[[#This Row],[Shipping Cost]],"$",""))</f>
        <v>0.7</v>
      </c>
      <c r="AC1715">
        <f>VALUE(SUBSTITUTE(Table1[[#This Row],[Discount $]],"$",""))</f>
        <v>4.47</v>
      </c>
      <c r="AD1715">
        <f>VALUE(SUBSTITUTE(Table1[[#This Row],[Retail Price]],"$",""))</f>
        <v>1.26</v>
      </c>
      <c r="AE1715" s="4">
        <f>(Table1[[#This Row],[Retail Price Number]]*Table1[[#This Row],[Order Quantity]])-Table1[[#This Row],[Discount $ Number]]+Table1[[#This Row],[Shipping Cost Number]]</f>
        <v>12.61</v>
      </c>
      <c r="AF1715">
        <f>Table1[[#This Row],[Retail Price Number]]*Table1[[#This Row],[Order Quantity]]-Table1[[#This Row],[Discount $ Number]]</f>
        <v>11.91</v>
      </c>
      <c r="AG1715">
        <f>(Table1[[#This Row],[Retail Price Number]]*Table1[[#This Row],[Order Quantity]])-Table1[[#This Row],[Discount $ Number]]-Table1[[#This Row],[Shipping Cost Number]]</f>
        <v>11.21</v>
      </c>
      <c r="AH1715">
        <f>Table1[[#This Row],[Retail Price Number]]*Table1[[#This Row],[Order Quantity]]</f>
        <v>16.38</v>
      </c>
      <c r="AI1715">
        <f>YEAR(Table1[[#This Row],[Order Date]])</f>
        <v>2013</v>
      </c>
    </row>
    <row r="1716" spans="1:35" x14ac:dyDescent="0.3">
      <c r="A1716" t="s">
        <v>6185</v>
      </c>
      <c r="B1716" s="1">
        <v>41886</v>
      </c>
      <c r="C1716" t="s">
        <v>578</v>
      </c>
      <c r="D1716" t="s">
        <v>551</v>
      </c>
      <c r="E1716" t="s">
        <v>27</v>
      </c>
      <c r="F1716" t="s">
        <v>28</v>
      </c>
      <c r="G1716" t="s">
        <v>134</v>
      </c>
      <c r="H1716" t="s">
        <v>289</v>
      </c>
      <c r="I1716" t="s">
        <v>196</v>
      </c>
      <c r="J1716" t="s">
        <v>564</v>
      </c>
      <c r="K1716" t="s">
        <v>33</v>
      </c>
      <c r="L1716" t="s">
        <v>34</v>
      </c>
      <c r="M1716" t="s">
        <v>35</v>
      </c>
      <c r="N1716" s="1">
        <v>41887</v>
      </c>
      <c r="O1716" t="s">
        <v>565</v>
      </c>
      <c r="P1716" s="3" t="s">
        <v>566</v>
      </c>
      <c r="Q1716" t="s">
        <v>567</v>
      </c>
      <c r="R1716">
        <v>33</v>
      </c>
      <c r="S1716" t="s">
        <v>9927</v>
      </c>
      <c r="T1716" s="2">
        <v>0.08</v>
      </c>
      <c r="U1716" t="s">
        <v>737</v>
      </c>
      <c r="V1716" t="s">
        <v>1654</v>
      </c>
      <c r="W1716" t="s">
        <v>224</v>
      </c>
      <c r="X1716" t="s">
        <v>8518</v>
      </c>
      <c r="Y1716" s="3">
        <f>VALUE(SUBSTITUTE(Table1[[#This Row],[Order Total]],"$",""))</f>
        <v>12.4</v>
      </c>
      <c r="Z1716">
        <f>VALUE(SUBSTITUTE(Table1[[#This Row],[Total]],"$",""))</f>
        <v>12.14</v>
      </c>
      <c r="AA1716" s="3">
        <f>Table1[[#This Row],[Order Total Number]]-Table1[[#This Row],[Total Number]]</f>
        <v>0.25999999999999979</v>
      </c>
      <c r="AB1716">
        <f>VALUE(SUBSTITUTE(Table1[[#This Row],[Shipping Cost]],"$",""))</f>
        <v>0.5</v>
      </c>
      <c r="AC1716">
        <f>VALUE(SUBSTITUTE(Table1[[#This Row],[Discount $]],"$",""))</f>
        <v>1.32</v>
      </c>
      <c r="AD1716">
        <f>VALUE(SUBSTITUTE(Table1[[#This Row],[Retail Price]],"$",""))</f>
        <v>6.3</v>
      </c>
      <c r="AE1716" s="4">
        <f>(Table1[[#This Row],[Retail Price Number]]*Table1[[#This Row],[Order Quantity]])-Table1[[#This Row],[Discount $ Number]]+Table1[[#This Row],[Shipping Cost Number]]</f>
        <v>207.08</v>
      </c>
      <c r="AF1716">
        <f>Table1[[#This Row],[Retail Price Number]]*Table1[[#This Row],[Order Quantity]]-Table1[[#This Row],[Discount $ Number]]</f>
        <v>206.58</v>
      </c>
      <c r="AG1716">
        <f>(Table1[[#This Row],[Retail Price Number]]*Table1[[#This Row],[Order Quantity]])-Table1[[#This Row],[Discount $ Number]]-Table1[[#This Row],[Shipping Cost Number]]</f>
        <v>206.08</v>
      </c>
      <c r="AH1716">
        <f>Table1[[#This Row],[Retail Price Number]]*Table1[[#This Row],[Order Quantity]]</f>
        <v>207.9</v>
      </c>
      <c r="AI1716">
        <f>YEAR(Table1[[#This Row],[Order Date]])</f>
        <v>2014</v>
      </c>
    </row>
    <row r="1717" spans="1:35" x14ac:dyDescent="0.3">
      <c r="A1717" t="s">
        <v>9073</v>
      </c>
      <c r="B1717" s="1">
        <v>42208</v>
      </c>
      <c r="C1717" t="s">
        <v>3683</v>
      </c>
      <c r="D1717" t="s">
        <v>252</v>
      </c>
      <c r="E1717" t="s">
        <v>27</v>
      </c>
      <c r="F1717" t="s">
        <v>28</v>
      </c>
      <c r="G1717" t="s">
        <v>134</v>
      </c>
      <c r="H1717" t="s">
        <v>62</v>
      </c>
      <c r="I1717" t="s">
        <v>92</v>
      </c>
      <c r="J1717" t="s">
        <v>32</v>
      </c>
      <c r="K1717" t="s">
        <v>94</v>
      </c>
      <c r="L1717" t="s">
        <v>34</v>
      </c>
      <c r="M1717" t="s">
        <v>35</v>
      </c>
      <c r="N1717" s="1">
        <v>42209</v>
      </c>
      <c r="O1717" t="s">
        <v>36</v>
      </c>
      <c r="P1717" s="3" t="s">
        <v>37</v>
      </c>
      <c r="Q1717" t="s">
        <v>36</v>
      </c>
      <c r="R1717">
        <v>39</v>
      </c>
      <c r="S1717" t="s">
        <v>4493</v>
      </c>
      <c r="T1717" s="2">
        <v>0</v>
      </c>
      <c r="U1717" t="s">
        <v>127</v>
      </c>
      <c r="V1717" t="s">
        <v>3469</v>
      </c>
      <c r="W1717" t="s">
        <v>41</v>
      </c>
      <c r="X1717" t="s">
        <v>9074</v>
      </c>
      <c r="Y1717" s="3">
        <f>VALUE(SUBSTITUTE(Table1[[#This Row],[Order Total]],"$",""))</f>
        <v>68.959999999999994</v>
      </c>
      <c r="Z1717">
        <f>VALUE(SUBSTITUTE(Table1[[#This Row],[Total]],"$",""))</f>
        <v>73.41</v>
      </c>
      <c r="AA1717" s="3">
        <f>Table1[[#This Row],[Order Total Number]]-Table1[[#This Row],[Total Number]]</f>
        <v>-4.4500000000000028</v>
      </c>
      <c r="AB1717">
        <f>VALUE(SUBSTITUTE(Table1[[#This Row],[Shipping Cost]],"$",""))</f>
        <v>0.79</v>
      </c>
      <c r="AC1717">
        <f>VALUE(SUBSTITUTE(Table1[[#This Row],[Discount $]],"$",""))</f>
        <v>0</v>
      </c>
      <c r="AD1717">
        <f>VALUE(SUBSTITUTE(Table1[[#This Row],[Retail Price]],"$",""))</f>
        <v>1.88</v>
      </c>
      <c r="AE1717" s="4">
        <f>(Table1[[#This Row],[Retail Price Number]]*Table1[[#This Row],[Order Quantity]])-Table1[[#This Row],[Discount $ Number]]+Table1[[#This Row],[Shipping Cost Number]]</f>
        <v>74.11</v>
      </c>
      <c r="AF1717">
        <f>Table1[[#This Row],[Retail Price Number]]*Table1[[#This Row],[Order Quantity]]-Table1[[#This Row],[Discount $ Number]]</f>
        <v>73.319999999999993</v>
      </c>
      <c r="AG1717">
        <f>(Table1[[#This Row],[Retail Price Number]]*Table1[[#This Row],[Order Quantity]])-Table1[[#This Row],[Discount $ Number]]-Table1[[#This Row],[Shipping Cost Number]]</f>
        <v>72.529999999999987</v>
      </c>
      <c r="AH1717">
        <f>Table1[[#This Row],[Retail Price Number]]*Table1[[#This Row],[Order Quantity]]</f>
        <v>73.319999999999993</v>
      </c>
      <c r="AI1717">
        <f>YEAR(Table1[[#This Row],[Order Date]])</f>
        <v>2015</v>
      </c>
    </row>
    <row r="1718" spans="1:35" x14ac:dyDescent="0.3">
      <c r="A1718" t="s">
        <v>7557</v>
      </c>
      <c r="B1718" s="1">
        <v>41808</v>
      </c>
      <c r="C1718" t="s">
        <v>952</v>
      </c>
      <c r="D1718" t="s">
        <v>452</v>
      </c>
      <c r="E1718" t="s">
        <v>27</v>
      </c>
      <c r="F1718" t="s">
        <v>28</v>
      </c>
      <c r="G1718" t="s">
        <v>29</v>
      </c>
      <c r="H1718" t="s">
        <v>62</v>
      </c>
      <c r="I1718" t="s">
        <v>31</v>
      </c>
      <c r="J1718" t="s">
        <v>3930</v>
      </c>
      <c r="K1718" t="s">
        <v>33</v>
      </c>
      <c r="L1718" t="s">
        <v>34</v>
      </c>
      <c r="M1718" t="s">
        <v>35</v>
      </c>
      <c r="N1718" s="1">
        <v>41808</v>
      </c>
      <c r="O1718" t="s">
        <v>3931</v>
      </c>
      <c r="P1718" s="3" t="s">
        <v>988</v>
      </c>
      <c r="Q1718" t="s">
        <v>170</v>
      </c>
      <c r="R1718">
        <v>7</v>
      </c>
      <c r="S1718" t="s">
        <v>7270</v>
      </c>
      <c r="T1718" s="2">
        <v>0.04</v>
      </c>
      <c r="U1718" t="s">
        <v>3167</v>
      </c>
      <c r="V1718" t="s">
        <v>1209</v>
      </c>
      <c r="W1718" t="s">
        <v>3933</v>
      </c>
      <c r="X1718" t="s">
        <v>1040</v>
      </c>
      <c r="Y1718" s="3">
        <f>VALUE(SUBSTITUTE(Table1[[#This Row],[Order Total]],"$",""))</f>
        <v>136.01</v>
      </c>
      <c r="Z1718">
        <f>VALUE(SUBSTITUTE(Table1[[#This Row],[Total]],"$",""))</f>
        <v>137.94</v>
      </c>
      <c r="AA1718" s="3">
        <f>Table1[[#This Row],[Order Total Number]]-Table1[[#This Row],[Total Number]]</f>
        <v>-1.9300000000000068</v>
      </c>
      <c r="AB1718">
        <f>VALUE(SUBSTITUTE(Table1[[#This Row],[Shipping Cost]],"$",""))</f>
        <v>1.93</v>
      </c>
      <c r="AC1718">
        <f>VALUE(SUBSTITUTE(Table1[[#This Row],[Discount $]],"$",""))</f>
        <v>8.58</v>
      </c>
      <c r="AD1718">
        <f>VALUE(SUBSTITUTE(Table1[[#This Row],[Retail Price]],"$",""))</f>
        <v>3.71</v>
      </c>
      <c r="AE1718" s="4">
        <f>(Table1[[#This Row],[Retail Price Number]]*Table1[[#This Row],[Order Quantity]])-Table1[[#This Row],[Discount $ Number]]+Table1[[#This Row],[Shipping Cost Number]]</f>
        <v>19.32</v>
      </c>
      <c r="AF1718">
        <f>Table1[[#This Row],[Retail Price Number]]*Table1[[#This Row],[Order Quantity]]-Table1[[#This Row],[Discount $ Number]]</f>
        <v>17.39</v>
      </c>
      <c r="AG1718">
        <f>(Table1[[#This Row],[Retail Price Number]]*Table1[[#This Row],[Order Quantity]])-Table1[[#This Row],[Discount $ Number]]-Table1[[#This Row],[Shipping Cost Number]]</f>
        <v>15.46</v>
      </c>
      <c r="AH1718">
        <f>Table1[[#This Row],[Retail Price Number]]*Table1[[#This Row],[Order Quantity]]</f>
        <v>25.97</v>
      </c>
      <c r="AI1718">
        <f>YEAR(Table1[[#This Row],[Order Date]])</f>
        <v>2014</v>
      </c>
    </row>
    <row r="1719" spans="1:35" x14ac:dyDescent="0.3">
      <c r="A1719" t="s">
        <v>7557</v>
      </c>
      <c r="B1719" s="1">
        <v>41478</v>
      </c>
      <c r="C1719" t="s">
        <v>7987</v>
      </c>
      <c r="D1719" t="s">
        <v>2199</v>
      </c>
      <c r="E1719" t="s">
        <v>27</v>
      </c>
      <c r="F1719" t="s">
        <v>28</v>
      </c>
      <c r="G1719" t="s">
        <v>91</v>
      </c>
      <c r="H1719" t="s">
        <v>217</v>
      </c>
      <c r="I1719" t="s">
        <v>121</v>
      </c>
      <c r="J1719" t="s">
        <v>994</v>
      </c>
      <c r="K1719" t="s">
        <v>94</v>
      </c>
      <c r="L1719" t="s">
        <v>34</v>
      </c>
      <c r="M1719" t="s">
        <v>35</v>
      </c>
      <c r="N1719" s="1">
        <v>41479</v>
      </c>
      <c r="O1719" t="s">
        <v>995</v>
      </c>
      <c r="P1719" s="3" t="s">
        <v>996</v>
      </c>
      <c r="Q1719" t="s">
        <v>997</v>
      </c>
      <c r="R1719">
        <v>44</v>
      </c>
      <c r="S1719" t="s">
        <v>7988</v>
      </c>
      <c r="T1719" s="2">
        <v>0.04</v>
      </c>
      <c r="U1719" t="s">
        <v>127</v>
      </c>
      <c r="V1719" t="s">
        <v>7989</v>
      </c>
      <c r="W1719" t="s">
        <v>1001</v>
      </c>
      <c r="X1719" t="s">
        <v>7990</v>
      </c>
      <c r="Y1719" s="3">
        <f>VALUE(SUBSTITUTE(Table1[[#This Row],[Order Total]],"$",""))</f>
        <v>437.72</v>
      </c>
      <c r="Z1719">
        <f>VALUE(SUBSTITUTE(Table1[[#This Row],[Total]],"$",""))</f>
        <v>432.81</v>
      </c>
      <c r="AA1719" s="3">
        <f>Table1[[#This Row],[Order Total Number]]-Table1[[#This Row],[Total Number]]</f>
        <v>4.910000000000025</v>
      </c>
      <c r="AB1719">
        <f>VALUE(SUBSTITUTE(Table1[[#This Row],[Shipping Cost]],"$",""))</f>
        <v>8.2200000000000006</v>
      </c>
      <c r="AC1719">
        <f>VALUE(SUBSTITUTE(Table1[[#This Row],[Discount $]],"$",""))</f>
        <v>0</v>
      </c>
      <c r="AD1719">
        <f>VALUE(SUBSTITUTE(Table1[[#This Row],[Retail Price]],"$",""))</f>
        <v>34.76</v>
      </c>
      <c r="AE1719" s="4">
        <f>(Table1[[#This Row],[Retail Price Number]]*Table1[[#This Row],[Order Quantity]])-Table1[[#This Row],[Discount $ Number]]+Table1[[#This Row],[Shipping Cost Number]]</f>
        <v>1537.6599999999999</v>
      </c>
      <c r="AF1719">
        <f>Table1[[#This Row],[Retail Price Number]]*Table1[[#This Row],[Order Quantity]]-Table1[[#This Row],[Discount $ Number]]</f>
        <v>1529.4399999999998</v>
      </c>
      <c r="AG1719">
        <f>(Table1[[#This Row],[Retail Price Number]]*Table1[[#This Row],[Order Quantity]])-Table1[[#This Row],[Discount $ Number]]-Table1[[#This Row],[Shipping Cost Number]]</f>
        <v>1521.2199999999998</v>
      </c>
      <c r="AH1719">
        <f>Table1[[#This Row],[Retail Price Number]]*Table1[[#This Row],[Order Quantity]]</f>
        <v>1529.4399999999998</v>
      </c>
      <c r="AI1719">
        <f>YEAR(Table1[[#This Row],[Order Date]])</f>
        <v>2013</v>
      </c>
    </row>
    <row r="1720" spans="1:35" x14ac:dyDescent="0.3">
      <c r="A1720" t="s">
        <v>7557</v>
      </c>
      <c r="B1720" s="1">
        <v>41808</v>
      </c>
      <c r="C1720" t="s">
        <v>952</v>
      </c>
      <c r="D1720" t="s">
        <v>312</v>
      </c>
      <c r="E1720" t="s">
        <v>27</v>
      </c>
      <c r="F1720" t="s">
        <v>28</v>
      </c>
      <c r="G1720" t="s">
        <v>134</v>
      </c>
      <c r="H1720" t="s">
        <v>205</v>
      </c>
      <c r="I1720" t="s">
        <v>121</v>
      </c>
      <c r="J1720" t="s">
        <v>3930</v>
      </c>
      <c r="K1720" t="s">
        <v>33</v>
      </c>
      <c r="L1720" t="s">
        <v>109</v>
      </c>
      <c r="M1720" t="s">
        <v>35</v>
      </c>
      <c r="N1720" s="1">
        <v>41808</v>
      </c>
      <c r="O1720" t="s">
        <v>3931</v>
      </c>
      <c r="P1720" s="3" t="s">
        <v>988</v>
      </c>
      <c r="Q1720" t="s">
        <v>170</v>
      </c>
      <c r="R1720">
        <v>2</v>
      </c>
      <c r="S1720" t="s">
        <v>7270</v>
      </c>
      <c r="T1720" s="2">
        <v>0.03</v>
      </c>
      <c r="U1720" t="s">
        <v>8179</v>
      </c>
      <c r="V1720" t="s">
        <v>1209</v>
      </c>
      <c r="W1720" t="s">
        <v>3933</v>
      </c>
      <c r="X1720" t="s">
        <v>1040</v>
      </c>
      <c r="Y1720" s="3">
        <f>VALUE(SUBSTITUTE(Table1[[#This Row],[Order Total]],"$",""))</f>
        <v>136.01</v>
      </c>
      <c r="Z1720">
        <f>VALUE(SUBSTITUTE(Table1[[#This Row],[Total]],"$",""))</f>
        <v>137.94</v>
      </c>
      <c r="AA1720" s="3">
        <f>Table1[[#This Row],[Order Total Number]]-Table1[[#This Row],[Total Number]]</f>
        <v>-1.9300000000000068</v>
      </c>
      <c r="AB1720">
        <f>VALUE(SUBSTITUTE(Table1[[#This Row],[Shipping Cost]],"$",""))</f>
        <v>1.93</v>
      </c>
      <c r="AC1720">
        <f>VALUE(SUBSTITUTE(Table1[[#This Row],[Discount $]],"$",""))</f>
        <v>8.68</v>
      </c>
      <c r="AD1720">
        <f>VALUE(SUBSTITUTE(Table1[[#This Row],[Retail Price]],"$",""))</f>
        <v>3.71</v>
      </c>
      <c r="AE1720" s="4">
        <f>(Table1[[#This Row],[Retail Price Number]]*Table1[[#This Row],[Order Quantity]])-Table1[[#This Row],[Discount $ Number]]+Table1[[#This Row],[Shipping Cost Number]]</f>
        <v>0.67000000000000015</v>
      </c>
      <c r="AF1720">
        <f>Table1[[#This Row],[Retail Price Number]]*Table1[[#This Row],[Order Quantity]]-Table1[[#This Row],[Discount $ Number]]</f>
        <v>-1.2599999999999998</v>
      </c>
      <c r="AG1720">
        <f>(Table1[[#This Row],[Retail Price Number]]*Table1[[#This Row],[Order Quantity]])-Table1[[#This Row],[Discount $ Number]]-Table1[[#This Row],[Shipping Cost Number]]</f>
        <v>-3.1899999999999995</v>
      </c>
      <c r="AH1720">
        <f>Table1[[#This Row],[Retail Price Number]]*Table1[[#This Row],[Order Quantity]]</f>
        <v>7.42</v>
      </c>
      <c r="AI1720">
        <f>YEAR(Table1[[#This Row],[Order Date]])</f>
        <v>2014</v>
      </c>
    </row>
    <row r="1721" spans="1:35" x14ac:dyDescent="0.3">
      <c r="A1721" t="s">
        <v>5809</v>
      </c>
      <c r="B1721" s="1">
        <v>41425</v>
      </c>
      <c r="C1721" t="s">
        <v>5810</v>
      </c>
      <c r="D1721" t="s">
        <v>195</v>
      </c>
      <c r="E1721" t="s">
        <v>46</v>
      </c>
      <c r="F1721" t="s">
        <v>47</v>
      </c>
      <c r="G1721" t="s">
        <v>29</v>
      </c>
      <c r="H1721" t="s">
        <v>48</v>
      </c>
      <c r="I1721" t="s">
        <v>121</v>
      </c>
      <c r="J1721" t="s">
        <v>373</v>
      </c>
      <c r="K1721" t="s">
        <v>94</v>
      </c>
      <c r="L1721" t="s">
        <v>34</v>
      </c>
      <c r="M1721" t="s">
        <v>35</v>
      </c>
      <c r="N1721" s="1">
        <v>41429</v>
      </c>
      <c r="O1721" t="s">
        <v>374</v>
      </c>
      <c r="P1721" s="3" t="s">
        <v>375</v>
      </c>
      <c r="Q1721" t="s">
        <v>376</v>
      </c>
      <c r="R1721">
        <v>41</v>
      </c>
      <c r="S1721" t="s">
        <v>5811</v>
      </c>
      <c r="T1721" s="2">
        <v>0.01</v>
      </c>
      <c r="U1721" t="s">
        <v>5812</v>
      </c>
      <c r="V1721" t="s">
        <v>5813</v>
      </c>
      <c r="W1721" t="s">
        <v>380</v>
      </c>
      <c r="X1721" t="s">
        <v>5814</v>
      </c>
      <c r="Y1721" s="3">
        <f>VALUE(SUBSTITUTE(Table1[[#This Row],[Order Total]],"$",""))</f>
        <v>621.1</v>
      </c>
      <c r="Z1721">
        <f>VALUE(SUBSTITUTE(Table1[[#This Row],[Total]],"$",""))</f>
        <v>626.59</v>
      </c>
      <c r="AA1721" s="3">
        <f>Table1[[#This Row],[Order Total Number]]-Table1[[#This Row],[Total Number]]</f>
        <v>-5.4900000000000091</v>
      </c>
      <c r="AB1721">
        <f>VALUE(SUBSTITUTE(Table1[[#This Row],[Shipping Cost]],"$",""))</f>
        <v>5.81</v>
      </c>
      <c r="AC1721">
        <f>VALUE(SUBSTITUTE(Table1[[#This Row],[Discount $]],"$",""))</f>
        <v>11.6</v>
      </c>
      <c r="AD1721">
        <f>VALUE(SUBSTITUTE(Table1[[#This Row],[Retail Price]],"$",""))</f>
        <v>11.97</v>
      </c>
      <c r="AE1721" s="4">
        <f>(Table1[[#This Row],[Retail Price Number]]*Table1[[#This Row],[Order Quantity]])-Table1[[#This Row],[Discount $ Number]]+Table1[[#This Row],[Shipping Cost Number]]</f>
        <v>484.98</v>
      </c>
      <c r="AF1721">
        <f>Table1[[#This Row],[Retail Price Number]]*Table1[[#This Row],[Order Quantity]]-Table1[[#This Row],[Discount $ Number]]</f>
        <v>479.17</v>
      </c>
      <c r="AG1721">
        <f>(Table1[[#This Row],[Retail Price Number]]*Table1[[#This Row],[Order Quantity]])-Table1[[#This Row],[Discount $ Number]]-Table1[[#This Row],[Shipping Cost Number]]</f>
        <v>473.36</v>
      </c>
      <c r="AH1721">
        <f>Table1[[#This Row],[Retail Price Number]]*Table1[[#This Row],[Order Quantity]]</f>
        <v>490.77000000000004</v>
      </c>
      <c r="AI1721">
        <f>YEAR(Table1[[#This Row],[Order Date]])</f>
        <v>2013</v>
      </c>
    </row>
    <row r="1722" spans="1:35" x14ac:dyDescent="0.3">
      <c r="A1722" t="s">
        <v>5809</v>
      </c>
      <c r="B1722" s="1">
        <v>41767</v>
      </c>
      <c r="C1722" t="s">
        <v>1616</v>
      </c>
      <c r="D1722" t="s">
        <v>1617</v>
      </c>
      <c r="E1722" t="s">
        <v>27</v>
      </c>
      <c r="F1722" t="s">
        <v>28</v>
      </c>
      <c r="G1722" t="s">
        <v>91</v>
      </c>
      <c r="H1722" t="s">
        <v>78</v>
      </c>
      <c r="I1722" t="s">
        <v>31</v>
      </c>
      <c r="J1722" t="s">
        <v>541</v>
      </c>
      <c r="K1722" t="s">
        <v>94</v>
      </c>
      <c r="L1722" t="s">
        <v>95</v>
      </c>
      <c r="M1722" t="s">
        <v>35</v>
      </c>
      <c r="N1722" s="1">
        <v>41771</v>
      </c>
      <c r="O1722" t="s">
        <v>542</v>
      </c>
      <c r="P1722" s="3" t="s">
        <v>543</v>
      </c>
      <c r="Q1722" t="s">
        <v>544</v>
      </c>
      <c r="R1722">
        <v>50</v>
      </c>
      <c r="S1722" t="s">
        <v>5497</v>
      </c>
      <c r="T1722" s="2">
        <v>0.09</v>
      </c>
      <c r="U1722" t="s">
        <v>127</v>
      </c>
      <c r="V1722" t="s">
        <v>6223</v>
      </c>
      <c r="W1722" t="s">
        <v>547</v>
      </c>
      <c r="X1722" t="s">
        <v>10950</v>
      </c>
      <c r="Y1722" s="3">
        <f>VALUE(SUBSTITUTE(Table1[[#This Row],[Order Total]],"$",""))</f>
        <v>631.36</v>
      </c>
      <c r="Z1722">
        <f>VALUE(SUBSTITUTE(Table1[[#This Row],[Total]],"$",""))</f>
        <v>625.30999999999995</v>
      </c>
      <c r="AA1722" s="3">
        <f>Table1[[#This Row],[Order Total Number]]-Table1[[#This Row],[Total Number]]</f>
        <v>6.0500000000000682</v>
      </c>
      <c r="AB1722">
        <f>VALUE(SUBSTITUTE(Table1[[#This Row],[Shipping Cost]],"$",""))</f>
        <v>6.64</v>
      </c>
      <c r="AC1722">
        <f>VALUE(SUBSTITUTE(Table1[[#This Row],[Discount $]],"$",""))</f>
        <v>0</v>
      </c>
      <c r="AD1722">
        <f>VALUE(SUBSTITUTE(Table1[[#This Row],[Retail Price]],"$",""))</f>
        <v>29.74</v>
      </c>
      <c r="AE1722" s="4">
        <f>(Table1[[#This Row],[Retail Price Number]]*Table1[[#This Row],[Order Quantity]])-Table1[[#This Row],[Discount $ Number]]+Table1[[#This Row],[Shipping Cost Number]]</f>
        <v>1493.64</v>
      </c>
      <c r="AF1722">
        <f>Table1[[#This Row],[Retail Price Number]]*Table1[[#This Row],[Order Quantity]]-Table1[[#This Row],[Discount $ Number]]</f>
        <v>1487</v>
      </c>
      <c r="AG1722">
        <f>(Table1[[#This Row],[Retail Price Number]]*Table1[[#This Row],[Order Quantity]])-Table1[[#This Row],[Discount $ Number]]-Table1[[#This Row],[Shipping Cost Number]]</f>
        <v>1480.36</v>
      </c>
      <c r="AH1722">
        <f>Table1[[#This Row],[Retail Price Number]]*Table1[[#This Row],[Order Quantity]]</f>
        <v>1487</v>
      </c>
      <c r="AI1722">
        <f>YEAR(Table1[[#This Row],[Order Date]])</f>
        <v>2014</v>
      </c>
    </row>
    <row r="1723" spans="1:35" x14ac:dyDescent="0.3">
      <c r="A1723" t="s">
        <v>1257</v>
      </c>
      <c r="B1723" s="1">
        <v>41694</v>
      </c>
      <c r="C1723" t="s">
        <v>1258</v>
      </c>
      <c r="D1723" t="s">
        <v>622</v>
      </c>
      <c r="E1723" t="s">
        <v>27</v>
      </c>
      <c r="F1723" t="s">
        <v>28</v>
      </c>
      <c r="G1723" t="s">
        <v>29</v>
      </c>
      <c r="H1723" t="s">
        <v>433</v>
      </c>
      <c r="I1723" t="s">
        <v>196</v>
      </c>
      <c r="J1723" t="s">
        <v>1259</v>
      </c>
      <c r="K1723" t="s">
        <v>94</v>
      </c>
      <c r="L1723" t="s">
        <v>34</v>
      </c>
      <c r="M1723" t="s">
        <v>35</v>
      </c>
      <c r="N1723" s="1">
        <v>41696</v>
      </c>
      <c r="O1723" t="s">
        <v>1260</v>
      </c>
      <c r="P1723" s="3" t="s">
        <v>1261</v>
      </c>
      <c r="Q1723" t="s">
        <v>1262</v>
      </c>
      <c r="R1723">
        <v>45</v>
      </c>
      <c r="S1723" t="s">
        <v>1263</v>
      </c>
      <c r="T1723" s="2">
        <v>0.04</v>
      </c>
      <c r="U1723" t="s">
        <v>1264</v>
      </c>
      <c r="V1723" t="s">
        <v>1265</v>
      </c>
      <c r="W1723" t="s">
        <v>1266</v>
      </c>
      <c r="X1723" t="s">
        <v>1267</v>
      </c>
      <c r="Y1723" s="3">
        <f>VALUE(SUBSTITUTE(Table1[[#This Row],[Order Total]],"$",""))</f>
        <v>320.51</v>
      </c>
      <c r="Z1723">
        <f>VALUE(SUBSTITUTE(Table1[[#This Row],[Total]],"$",""))</f>
        <v>33.99</v>
      </c>
      <c r="AA1723" s="3">
        <f>Table1[[#This Row],[Order Total Number]]-Table1[[#This Row],[Total Number]]</f>
        <v>286.52</v>
      </c>
      <c r="AB1723">
        <f>VALUE(SUBSTITUTE(Table1[[#This Row],[Shipping Cost]],"$",""))</f>
        <v>1.99</v>
      </c>
      <c r="AC1723">
        <f>VALUE(SUBSTITUTE(Table1[[#This Row],[Discount $]],"$",""))</f>
        <v>10.36</v>
      </c>
      <c r="AD1723">
        <f>VALUE(SUBSTITUTE(Table1[[#This Row],[Retail Price]],"$",""))</f>
        <v>35.409999999999997</v>
      </c>
      <c r="AE1723" s="4">
        <f>(Table1[[#This Row],[Retail Price Number]]*Table1[[#This Row],[Order Quantity]])-Table1[[#This Row],[Discount $ Number]]+Table1[[#This Row],[Shipping Cost Number]]</f>
        <v>1585.08</v>
      </c>
      <c r="AF1723">
        <f>Table1[[#This Row],[Retail Price Number]]*Table1[[#This Row],[Order Quantity]]-Table1[[#This Row],[Discount $ Number]]</f>
        <v>1583.09</v>
      </c>
      <c r="AG1723">
        <f>(Table1[[#This Row],[Retail Price Number]]*Table1[[#This Row],[Order Quantity]])-Table1[[#This Row],[Discount $ Number]]-Table1[[#This Row],[Shipping Cost Number]]</f>
        <v>1581.1</v>
      </c>
      <c r="AH1723">
        <f>Table1[[#This Row],[Retail Price Number]]*Table1[[#This Row],[Order Quantity]]</f>
        <v>1593.4499999999998</v>
      </c>
      <c r="AI1723">
        <f>YEAR(Table1[[#This Row],[Order Date]])</f>
        <v>2014</v>
      </c>
    </row>
    <row r="1724" spans="1:35" x14ac:dyDescent="0.3">
      <c r="A1724" t="s">
        <v>1257</v>
      </c>
      <c r="B1724" s="1">
        <v>41643</v>
      </c>
      <c r="C1724" t="s">
        <v>1355</v>
      </c>
      <c r="D1724" t="s">
        <v>421</v>
      </c>
      <c r="E1724" t="s">
        <v>27</v>
      </c>
      <c r="F1724" t="s">
        <v>28</v>
      </c>
      <c r="G1724" t="s">
        <v>134</v>
      </c>
      <c r="H1724" t="s">
        <v>422</v>
      </c>
      <c r="I1724" t="s">
        <v>63</v>
      </c>
      <c r="J1724" t="s">
        <v>355</v>
      </c>
      <c r="K1724" t="s">
        <v>94</v>
      </c>
      <c r="L1724" t="s">
        <v>95</v>
      </c>
      <c r="M1724" t="s">
        <v>35</v>
      </c>
      <c r="N1724" s="1">
        <v>41645</v>
      </c>
      <c r="O1724" t="s">
        <v>129</v>
      </c>
      <c r="P1724" s="3" t="s">
        <v>356</v>
      </c>
      <c r="Q1724" t="s">
        <v>357</v>
      </c>
      <c r="R1724">
        <v>40</v>
      </c>
      <c r="S1724" t="s">
        <v>7270</v>
      </c>
      <c r="T1724" s="2">
        <v>0.04</v>
      </c>
      <c r="U1724" t="s">
        <v>711</v>
      </c>
      <c r="V1724" t="s">
        <v>1209</v>
      </c>
      <c r="W1724" t="s">
        <v>361</v>
      </c>
      <c r="X1724" t="s">
        <v>1040</v>
      </c>
      <c r="Y1724" s="3">
        <f>VALUE(SUBSTITUTE(Table1[[#This Row],[Order Total]],"$",""))</f>
        <v>136.01</v>
      </c>
      <c r="Z1724">
        <f>VALUE(SUBSTITUTE(Table1[[#This Row],[Total]],"$",""))</f>
        <v>137.94</v>
      </c>
      <c r="AA1724" s="3">
        <f>Table1[[#This Row],[Order Total Number]]-Table1[[#This Row],[Total Number]]</f>
        <v>-1.9300000000000068</v>
      </c>
      <c r="AB1724">
        <f>VALUE(SUBSTITUTE(Table1[[#This Row],[Shipping Cost]],"$",""))</f>
        <v>3.6</v>
      </c>
      <c r="AC1724">
        <f>VALUE(SUBSTITUTE(Table1[[#This Row],[Discount $]],"$",""))</f>
        <v>4.59</v>
      </c>
      <c r="AD1724">
        <f>VALUE(SUBSTITUTE(Table1[[#This Row],[Retail Price]],"$",""))</f>
        <v>5.68</v>
      </c>
      <c r="AE1724" s="4">
        <f>(Table1[[#This Row],[Retail Price Number]]*Table1[[#This Row],[Order Quantity]])-Table1[[#This Row],[Discount $ Number]]+Table1[[#This Row],[Shipping Cost Number]]</f>
        <v>226.20999999999998</v>
      </c>
      <c r="AF1724">
        <f>Table1[[#This Row],[Retail Price Number]]*Table1[[#This Row],[Order Quantity]]-Table1[[#This Row],[Discount $ Number]]</f>
        <v>222.60999999999999</v>
      </c>
      <c r="AG1724">
        <f>(Table1[[#This Row],[Retail Price Number]]*Table1[[#This Row],[Order Quantity]])-Table1[[#This Row],[Discount $ Number]]-Table1[[#This Row],[Shipping Cost Number]]</f>
        <v>219.01</v>
      </c>
      <c r="AH1724">
        <f>Table1[[#This Row],[Retail Price Number]]*Table1[[#This Row],[Order Quantity]]</f>
        <v>227.2</v>
      </c>
      <c r="AI1724">
        <f>YEAR(Table1[[#This Row],[Order Date]])</f>
        <v>2014</v>
      </c>
    </row>
    <row r="1725" spans="1:35" x14ac:dyDescent="0.3">
      <c r="A1725" t="s">
        <v>1257</v>
      </c>
      <c r="B1725" s="1">
        <v>41584</v>
      </c>
      <c r="C1725" t="s">
        <v>348</v>
      </c>
      <c r="D1725" t="s">
        <v>144</v>
      </c>
      <c r="E1725" t="s">
        <v>46</v>
      </c>
      <c r="F1725" t="s">
        <v>47</v>
      </c>
      <c r="G1725" t="s">
        <v>29</v>
      </c>
      <c r="H1725" t="s">
        <v>107</v>
      </c>
      <c r="I1725" t="s">
        <v>92</v>
      </c>
      <c r="J1725" t="s">
        <v>1023</v>
      </c>
      <c r="K1725" t="s">
        <v>94</v>
      </c>
      <c r="L1725" t="s">
        <v>95</v>
      </c>
      <c r="M1725" t="s">
        <v>35</v>
      </c>
      <c r="N1725" s="1">
        <v>41586</v>
      </c>
      <c r="O1725" t="s">
        <v>275</v>
      </c>
      <c r="P1725" s="3" t="s">
        <v>1024</v>
      </c>
      <c r="Q1725" t="s">
        <v>1025</v>
      </c>
      <c r="R1725">
        <v>50</v>
      </c>
      <c r="S1725" t="s">
        <v>10284</v>
      </c>
      <c r="T1725" s="2">
        <v>0.09</v>
      </c>
      <c r="U1725" t="s">
        <v>1409</v>
      </c>
      <c r="V1725" t="s">
        <v>10285</v>
      </c>
      <c r="W1725" t="s">
        <v>1028</v>
      </c>
      <c r="X1725" t="s">
        <v>10286</v>
      </c>
      <c r="Y1725" s="3">
        <f>VALUE(SUBSTITUTE(Table1[[#This Row],[Order Total]],"$",""))</f>
        <v>32.64</v>
      </c>
      <c r="Z1725">
        <f>VALUE(SUBSTITUTE(Table1[[#This Row],[Total]],"$",""))</f>
        <v>33.14</v>
      </c>
      <c r="AA1725" s="3">
        <f>Table1[[#This Row],[Order Total Number]]-Table1[[#This Row],[Total Number]]</f>
        <v>-0.5</v>
      </c>
      <c r="AB1725">
        <f>VALUE(SUBSTITUTE(Table1[[#This Row],[Shipping Cost]],"$",""))</f>
        <v>1</v>
      </c>
      <c r="AC1725">
        <f>VALUE(SUBSTITUTE(Table1[[#This Row],[Discount $]],"$",""))</f>
        <v>2.02</v>
      </c>
      <c r="AD1725">
        <f>VALUE(SUBSTITUTE(Table1[[#This Row],[Retail Price]],"$",""))</f>
        <v>1.68</v>
      </c>
      <c r="AE1725" s="4">
        <f>(Table1[[#This Row],[Retail Price Number]]*Table1[[#This Row],[Order Quantity]])-Table1[[#This Row],[Discount $ Number]]+Table1[[#This Row],[Shipping Cost Number]]</f>
        <v>82.98</v>
      </c>
      <c r="AF1725">
        <f>Table1[[#This Row],[Retail Price Number]]*Table1[[#This Row],[Order Quantity]]-Table1[[#This Row],[Discount $ Number]]</f>
        <v>81.98</v>
      </c>
      <c r="AG1725">
        <f>(Table1[[#This Row],[Retail Price Number]]*Table1[[#This Row],[Order Quantity]])-Table1[[#This Row],[Discount $ Number]]-Table1[[#This Row],[Shipping Cost Number]]</f>
        <v>80.98</v>
      </c>
      <c r="AH1725">
        <f>Table1[[#This Row],[Retail Price Number]]*Table1[[#This Row],[Order Quantity]]</f>
        <v>84</v>
      </c>
      <c r="AI1725">
        <f>YEAR(Table1[[#This Row],[Order Date]])</f>
        <v>2013</v>
      </c>
    </row>
    <row r="1726" spans="1:35" x14ac:dyDescent="0.3">
      <c r="A1726" t="s">
        <v>1257</v>
      </c>
      <c r="B1726" s="1">
        <v>41874</v>
      </c>
      <c r="C1726" t="s">
        <v>1574</v>
      </c>
      <c r="D1726" t="s">
        <v>144</v>
      </c>
      <c r="E1726" t="s">
        <v>46</v>
      </c>
      <c r="F1726" t="s">
        <v>47</v>
      </c>
      <c r="G1726" t="s">
        <v>134</v>
      </c>
      <c r="H1726" t="s">
        <v>107</v>
      </c>
      <c r="I1726" t="s">
        <v>121</v>
      </c>
      <c r="J1726" t="s">
        <v>218</v>
      </c>
      <c r="K1726" t="s">
        <v>33</v>
      </c>
      <c r="L1726" t="s">
        <v>34</v>
      </c>
      <c r="M1726" t="s">
        <v>35</v>
      </c>
      <c r="N1726" s="1">
        <v>41876</v>
      </c>
      <c r="O1726" t="s">
        <v>219</v>
      </c>
      <c r="P1726" s="3" t="s">
        <v>124</v>
      </c>
      <c r="Q1726" t="s">
        <v>220</v>
      </c>
      <c r="R1726">
        <v>22</v>
      </c>
      <c r="S1726" t="s">
        <v>10329</v>
      </c>
      <c r="T1726" s="2">
        <v>7.0000000000000007E-2</v>
      </c>
      <c r="U1726" t="s">
        <v>10330</v>
      </c>
      <c r="V1726" t="s">
        <v>3083</v>
      </c>
      <c r="W1726" t="s">
        <v>224</v>
      </c>
      <c r="X1726" t="s">
        <v>10331</v>
      </c>
      <c r="Y1726" s="3">
        <f>VALUE(SUBSTITUTE(Table1[[#This Row],[Order Total]],"$",""))</f>
        <v>113.01</v>
      </c>
      <c r="Z1726">
        <f>VALUE(SUBSTITUTE(Table1[[#This Row],[Total]],"$",""))</f>
        <v>116.15</v>
      </c>
      <c r="AA1726" s="3">
        <f>Table1[[#This Row],[Order Total Number]]-Table1[[#This Row],[Total Number]]</f>
        <v>-3.1400000000000006</v>
      </c>
      <c r="AB1726">
        <f>VALUE(SUBSTITUTE(Table1[[#This Row],[Shipping Cost]],"$",""))</f>
        <v>0.5</v>
      </c>
      <c r="AC1726">
        <f>VALUE(SUBSTITUTE(Table1[[#This Row],[Discount $]],"$",""))</f>
        <v>15.72</v>
      </c>
      <c r="AD1726">
        <f>VALUE(SUBSTITUTE(Table1[[#This Row],[Retail Price]],"$",""))</f>
        <v>3.69</v>
      </c>
      <c r="AE1726" s="4">
        <f>(Table1[[#This Row],[Retail Price Number]]*Table1[[#This Row],[Order Quantity]])-Table1[[#This Row],[Discount $ Number]]+Table1[[#This Row],[Shipping Cost Number]]</f>
        <v>65.959999999999994</v>
      </c>
      <c r="AF1726">
        <f>Table1[[#This Row],[Retail Price Number]]*Table1[[#This Row],[Order Quantity]]-Table1[[#This Row],[Discount $ Number]]</f>
        <v>65.459999999999994</v>
      </c>
      <c r="AG1726">
        <f>(Table1[[#This Row],[Retail Price Number]]*Table1[[#This Row],[Order Quantity]])-Table1[[#This Row],[Discount $ Number]]-Table1[[#This Row],[Shipping Cost Number]]</f>
        <v>64.959999999999994</v>
      </c>
      <c r="AH1726">
        <f>Table1[[#This Row],[Retail Price Number]]*Table1[[#This Row],[Order Quantity]]</f>
        <v>81.179999999999993</v>
      </c>
      <c r="AI1726">
        <f>YEAR(Table1[[#This Row],[Order Date]])</f>
        <v>2014</v>
      </c>
    </row>
    <row r="1727" spans="1:35" x14ac:dyDescent="0.3">
      <c r="A1727" t="s">
        <v>1257</v>
      </c>
      <c r="B1727" s="1">
        <v>41798</v>
      </c>
      <c r="C1727" t="s">
        <v>12711</v>
      </c>
      <c r="D1727" t="s">
        <v>465</v>
      </c>
      <c r="E1727" t="s">
        <v>27</v>
      </c>
      <c r="F1727" t="s">
        <v>28</v>
      </c>
      <c r="G1727" t="s">
        <v>134</v>
      </c>
      <c r="H1727" t="s">
        <v>205</v>
      </c>
      <c r="I1727" t="s">
        <v>121</v>
      </c>
      <c r="J1727" t="s">
        <v>12712</v>
      </c>
      <c r="K1727" t="s">
        <v>94</v>
      </c>
      <c r="L1727" t="s">
        <v>34</v>
      </c>
      <c r="M1727" t="s">
        <v>35</v>
      </c>
      <c r="N1727" s="1">
        <v>41798</v>
      </c>
      <c r="O1727" t="s">
        <v>2183</v>
      </c>
      <c r="P1727" s="3" t="s">
        <v>2184</v>
      </c>
      <c r="Q1727" t="s">
        <v>2185</v>
      </c>
      <c r="R1727">
        <v>24</v>
      </c>
      <c r="S1727" t="s">
        <v>12713</v>
      </c>
      <c r="T1727" s="2">
        <v>0.06</v>
      </c>
      <c r="U1727" t="s">
        <v>12714</v>
      </c>
      <c r="V1727" t="s">
        <v>12715</v>
      </c>
      <c r="W1727" t="s">
        <v>2189</v>
      </c>
      <c r="X1727" t="s">
        <v>12716</v>
      </c>
      <c r="Y1727" s="3">
        <f>VALUE(SUBSTITUTE(Table1[[#This Row],[Order Total]],"$",""))</f>
        <v>1526.74</v>
      </c>
      <c r="Z1727">
        <f>VALUE(SUBSTITUTE(Table1[[#This Row],[Total]],"$",""))</f>
        <v>1366.44</v>
      </c>
      <c r="AA1727" s="3">
        <f>Table1[[#This Row],[Order Total Number]]-Table1[[#This Row],[Total Number]]</f>
        <v>160.29999999999995</v>
      </c>
      <c r="AB1727">
        <f>VALUE(SUBSTITUTE(Table1[[#This Row],[Shipping Cost]],"$",""))</f>
        <v>11.28</v>
      </c>
      <c r="AC1727">
        <f>VALUE(SUBSTITUTE(Table1[[#This Row],[Discount $]],"$",""))</f>
        <v>92.58</v>
      </c>
      <c r="AD1727">
        <f>VALUE(SUBSTITUTE(Table1[[#This Row],[Retail Price]],"$",""))</f>
        <v>15.99</v>
      </c>
      <c r="AE1727" s="4">
        <f>(Table1[[#This Row],[Retail Price Number]]*Table1[[#This Row],[Order Quantity]])-Table1[[#This Row],[Discount $ Number]]+Table1[[#This Row],[Shipping Cost Number]]</f>
        <v>302.45999999999998</v>
      </c>
      <c r="AF1727">
        <f>Table1[[#This Row],[Retail Price Number]]*Table1[[#This Row],[Order Quantity]]-Table1[[#This Row],[Discount $ Number]]</f>
        <v>291.18</v>
      </c>
      <c r="AG1727">
        <f>(Table1[[#This Row],[Retail Price Number]]*Table1[[#This Row],[Order Quantity]])-Table1[[#This Row],[Discount $ Number]]-Table1[[#This Row],[Shipping Cost Number]]</f>
        <v>279.90000000000003</v>
      </c>
      <c r="AH1727">
        <f>Table1[[#This Row],[Retail Price Number]]*Table1[[#This Row],[Order Quantity]]</f>
        <v>383.76</v>
      </c>
      <c r="AI1727">
        <f>YEAR(Table1[[#This Row],[Order Date]])</f>
        <v>2014</v>
      </c>
    </row>
    <row r="1728" spans="1:35" x14ac:dyDescent="0.3">
      <c r="A1728" t="s">
        <v>1412</v>
      </c>
      <c r="B1728" s="1">
        <v>41508</v>
      </c>
      <c r="C1728" t="s">
        <v>1413</v>
      </c>
      <c r="D1728" t="s">
        <v>531</v>
      </c>
      <c r="E1728" t="s">
        <v>27</v>
      </c>
      <c r="F1728" t="s">
        <v>28</v>
      </c>
      <c r="G1728" t="s">
        <v>77</v>
      </c>
      <c r="H1728" t="s">
        <v>30</v>
      </c>
      <c r="I1728" t="s">
        <v>92</v>
      </c>
      <c r="J1728" t="s">
        <v>1414</v>
      </c>
      <c r="K1728" t="s">
        <v>94</v>
      </c>
      <c r="L1728" t="s">
        <v>95</v>
      </c>
      <c r="M1728" t="s">
        <v>156</v>
      </c>
      <c r="N1728" s="1">
        <v>41510</v>
      </c>
      <c r="O1728" t="s">
        <v>1415</v>
      </c>
      <c r="P1728" s="3" t="s">
        <v>1416</v>
      </c>
      <c r="Q1728" t="s">
        <v>1417</v>
      </c>
      <c r="R1728">
        <v>47</v>
      </c>
      <c r="S1728" t="s">
        <v>1418</v>
      </c>
      <c r="T1728" s="2">
        <v>7.0000000000000007E-2</v>
      </c>
      <c r="U1728" t="s">
        <v>1419</v>
      </c>
      <c r="V1728" t="s">
        <v>1420</v>
      </c>
      <c r="W1728" t="s">
        <v>812</v>
      </c>
      <c r="X1728" t="s">
        <v>1421</v>
      </c>
      <c r="Y1728" s="3">
        <f>VALUE(SUBSTITUTE(Table1[[#This Row],[Order Total]],"$",""))</f>
        <v>3533.63</v>
      </c>
      <c r="Z1728">
        <f>VALUE(SUBSTITUTE(Table1[[#This Row],[Total]],"$",""))</f>
        <v>3533.62</v>
      </c>
      <c r="AA1728" s="3">
        <f>Table1[[#This Row],[Order Total Number]]-Table1[[#This Row],[Total Number]]</f>
        <v>1.0000000000218279E-2</v>
      </c>
      <c r="AB1728">
        <f>VALUE(SUBSTITUTE(Table1[[#This Row],[Shipping Cost]],"$",""))</f>
        <v>19.989999999999998</v>
      </c>
      <c r="AC1728">
        <f>VALUE(SUBSTITUTE(Table1[[#This Row],[Discount $]],"$",""))</f>
        <v>265.97000000000003</v>
      </c>
      <c r="AD1728">
        <f>VALUE(SUBSTITUTE(Table1[[#This Row],[Retail Price]],"$",""))</f>
        <v>165.2</v>
      </c>
      <c r="AE1728" s="4">
        <f>(Table1[[#This Row],[Retail Price Number]]*Table1[[#This Row],[Order Quantity]])-Table1[[#This Row],[Discount $ Number]]+Table1[[#This Row],[Shipping Cost Number]]</f>
        <v>7518.4199999999992</v>
      </c>
      <c r="AF1728">
        <f>Table1[[#This Row],[Retail Price Number]]*Table1[[#This Row],[Order Quantity]]-Table1[[#This Row],[Discount $ Number]]</f>
        <v>7498.4299999999994</v>
      </c>
      <c r="AG1728">
        <f>(Table1[[#This Row],[Retail Price Number]]*Table1[[#This Row],[Order Quantity]])-Table1[[#This Row],[Discount $ Number]]-Table1[[#This Row],[Shipping Cost Number]]</f>
        <v>7478.44</v>
      </c>
      <c r="AH1728">
        <f>Table1[[#This Row],[Retail Price Number]]*Table1[[#This Row],[Order Quantity]]</f>
        <v>7764.4</v>
      </c>
      <c r="AI1728">
        <f>YEAR(Table1[[#This Row],[Order Date]])</f>
        <v>2013</v>
      </c>
    </row>
    <row r="1729" spans="1:35" x14ac:dyDescent="0.3">
      <c r="A1729" t="s">
        <v>1412</v>
      </c>
      <c r="B1729" s="1">
        <v>41653</v>
      </c>
      <c r="C1729" t="s">
        <v>2807</v>
      </c>
      <c r="D1729" t="s">
        <v>465</v>
      </c>
      <c r="E1729" t="s">
        <v>27</v>
      </c>
      <c r="F1729" t="s">
        <v>28</v>
      </c>
      <c r="G1729" t="s">
        <v>77</v>
      </c>
      <c r="H1729" t="s">
        <v>205</v>
      </c>
      <c r="I1729" t="s">
        <v>121</v>
      </c>
      <c r="J1729" t="s">
        <v>2660</v>
      </c>
      <c r="K1729" t="s">
        <v>94</v>
      </c>
      <c r="L1729" t="s">
        <v>95</v>
      </c>
      <c r="M1729" t="s">
        <v>156</v>
      </c>
      <c r="N1729" s="1">
        <v>41656</v>
      </c>
      <c r="O1729" t="s">
        <v>2661</v>
      </c>
      <c r="P1729" s="3" t="s">
        <v>2662</v>
      </c>
      <c r="Q1729" t="s">
        <v>2663</v>
      </c>
      <c r="R1729">
        <v>20</v>
      </c>
      <c r="S1729" t="s">
        <v>8346</v>
      </c>
      <c r="T1729" s="2">
        <v>0.06</v>
      </c>
      <c r="U1729" t="s">
        <v>8347</v>
      </c>
      <c r="V1729" t="s">
        <v>8348</v>
      </c>
      <c r="W1729" t="s">
        <v>116</v>
      </c>
      <c r="X1729" t="s">
        <v>8349</v>
      </c>
      <c r="Y1729" s="3">
        <f>VALUE(SUBSTITUTE(Table1[[#This Row],[Order Total]],"$",""))</f>
        <v>1363.95</v>
      </c>
      <c r="Z1729">
        <f>VALUE(SUBSTITUTE(Table1[[#This Row],[Total]],"$",""))</f>
        <v>1370.48</v>
      </c>
      <c r="AA1729" s="3">
        <f>Table1[[#This Row],[Order Total Number]]-Table1[[#This Row],[Total Number]]</f>
        <v>-6.5299999999999727</v>
      </c>
      <c r="AB1729">
        <f>VALUE(SUBSTITUTE(Table1[[#This Row],[Shipping Cost]],"$",""))</f>
        <v>1.49</v>
      </c>
      <c r="AC1729">
        <f>VALUE(SUBSTITUTE(Table1[[#This Row],[Discount $]],"$",""))</f>
        <v>121.62</v>
      </c>
      <c r="AD1729">
        <f>VALUE(SUBSTITUTE(Table1[[#This Row],[Retail Price]],"$",""))</f>
        <v>20.98</v>
      </c>
      <c r="AE1729" s="4">
        <f>(Table1[[#This Row],[Retail Price Number]]*Table1[[#This Row],[Order Quantity]])-Table1[[#This Row],[Discount $ Number]]+Table1[[#This Row],[Shipping Cost Number]]</f>
        <v>299.47000000000003</v>
      </c>
      <c r="AF1729">
        <f>Table1[[#This Row],[Retail Price Number]]*Table1[[#This Row],[Order Quantity]]-Table1[[#This Row],[Discount $ Number]]</f>
        <v>297.98</v>
      </c>
      <c r="AG1729">
        <f>(Table1[[#This Row],[Retail Price Number]]*Table1[[#This Row],[Order Quantity]])-Table1[[#This Row],[Discount $ Number]]-Table1[[#This Row],[Shipping Cost Number]]</f>
        <v>296.49</v>
      </c>
      <c r="AH1729">
        <f>Table1[[#This Row],[Retail Price Number]]*Table1[[#This Row],[Order Quantity]]</f>
        <v>419.6</v>
      </c>
      <c r="AI1729">
        <f>YEAR(Table1[[#This Row],[Order Date]])</f>
        <v>2014</v>
      </c>
    </row>
    <row r="1730" spans="1:35" x14ac:dyDescent="0.3">
      <c r="A1730" t="s">
        <v>1412</v>
      </c>
      <c r="B1730" s="1">
        <v>41879</v>
      </c>
      <c r="C1730" t="s">
        <v>8193</v>
      </c>
      <c r="D1730" t="s">
        <v>1198</v>
      </c>
      <c r="E1730" t="s">
        <v>46</v>
      </c>
      <c r="F1730" t="s">
        <v>47</v>
      </c>
      <c r="G1730" t="s">
        <v>29</v>
      </c>
      <c r="H1730" t="s">
        <v>107</v>
      </c>
      <c r="I1730" t="s">
        <v>92</v>
      </c>
      <c r="J1730" t="s">
        <v>994</v>
      </c>
      <c r="K1730" t="s">
        <v>94</v>
      </c>
      <c r="L1730" t="s">
        <v>95</v>
      </c>
      <c r="M1730" t="s">
        <v>35</v>
      </c>
      <c r="N1730" s="1">
        <v>41880</v>
      </c>
      <c r="O1730" t="s">
        <v>995</v>
      </c>
      <c r="P1730" s="3" t="s">
        <v>996</v>
      </c>
      <c r="Q1730" t="s">
        <v>997</v>
      </c>
      <c r="R1730">
        <v>18</v>
      </c>
      <c r="S1730" t="s">
        <v>9855</v>
      </c>
      <c r="T1730" s="2">
        <v>0.06</v>
      </c>
      <c r="U1730" t="s">
        <v>9856</v>
      </c>
      <c r="V1730" t="s">
        <v>9857</v>
      </c>
      <c r="W1730" t="s">
        <v>1001</v>
      </c>
      <c r="X1730" t="s">
        <v>9858</v>
      </c>
      <c r="Y1730" s="3">
        <f>VALUE(SUBSTITUTE(Table1[[#This Row],[Order Total]],"$",""))</f>
        <v>1121.8699999999999</v>
      </c>
      <c r="Z1730">
        <f>VALUE(SUBSTITUTE(Table1[[#This Row],[Total]],"$",""))</f>
        <v>1148.68</v>
      </c>
      <c r="AA1730" s="3">
        <f>Table1[[#This Row],[Order Total Number]]-Table1[[#This Row],[Total Number]]</f>
        <v>-26.810000000000173</v>
      </c>
      <c r="AB1730">
        <f>VALUE(SUBSTITUTE(Table1[[#This Row],[Shipping Cost]],"$",""))</f>
        <v>8.2200000000000006</v>
      </c>
      <c r="AC1730">
        <f>VALUE(SUBSTITUTE(Table1[[#This Row],[Discount $]],"$",""))</f>
        <v>34.39</v>
      </c>
      <c r="AD1730">
        <f>VALUE(SUBSTITUTE(Table1[[#This Row],[Retail Price]],"$",""))</f>
        <v>34.76</v>
      </c>
      <c r="AE1730" s="4">
        <f>(Table1[[#This Row],[Retail Price Number]]*Table1[[#This Row],[Order Quantity]])-Table1[[#This Row],[Discount $ Number]]+Table1[[#This Row],[Shipping Cost Number]]</f>
        <v>599.51</v>
      </c>
      <c r="AF1730">
        <f>Table1[[#This Row],[Retail Price Number]]*Table1[[#This Row],[Order Quantity]]-Table1[[#This Row],[Discount $ Number]]</f>
        <v>591.29</v>
      </c>
      <c r="AG1730">
        <f>(Table1[[#This Row],[Retail Price Number]]*Table1[[#This Row],[Order Quantity]])-Table1[[#This Row],[Discount $ Number]]-Table1[[#This Row],[Shipping Cost Number]]</f>
        <v>583.06999999999994</v>
      </c>
      <c r="AH1730">
        <f>Table1[[#This Row],[Retail Price Number]]*Table1[[#This Row],[Order Quantity]]</f>
        <v>625.67999999999995</v>
      </c>
      <c r="AI1730">
        <f>YEAR(Table1[[#This Row],[Order Date]])</f>
        <v>2014</v>
      </c>
    </row>
    <row r="1731" spans="1:35" x14ac:dyDescent="0.3">
      <c r="A1731" t="s">
        <v>1412</v>
      </c>
      <c r="B1731" s="1">
        <v>41774</v>
      </c>
      <c r="C1731" t="s">
        <v>2719</v>
      </c>
      <c r="D1731" t="s">
        <v>240</v>
      </c>
      <c r="E1731" t="s">
        <v>27</v>
      </c>
      <c r="F1731" t="s">
        <v>28</v>
      </c>
      <c r="G1731" t="s">
        <v>29</v>
      </c>
      <c r="H1731" t="s">
        <v>241</v>
      </c>
      <c r="I1731" t="s">
        <v>31</v>
      </c>
      <c r="J1731" t="s">
        <v>2237</v>
      </c>
      <c r="K1731" t="s">
        <v>94</v>
      </c>
      <c r="L1731" t="s">
        <v>95</v>
      </c>
      <c r="M1731" t="s">
        <v>35</v>
      </c>
      <c r="N1731" s="1">
        <v>41775</v>
      </c>
      <c r="O1731" t="s">
        <v>2238</v>
      </c>
      <c r="P1731" s="3" t="s">
        <v>2149</v>
      </c>
      <c r="Q1731" t="s">
        <v>2239</v>
      </c>
      <c r="R1731">
        <v>43</v>
      </c>
      <c r="S1731" t="s">
        <v>8066</v>
      </c>
      <c r="T1731" s="2">
        <v>0.03</v>
      </c>
      <c r="U1731" t="s">
        <v>12172</v>
      </c>
      <c r="V1731" t="s">
        <v>5506</v>
      </c>
      <c r="W1731" t="s">
        <v>2211</v>
      </c>
      <c r="X1731" t="s">
        <v>12173</v>
      </c>
      <c r="Y1731" s="3">
        <f>VALUE(SUBSTITUTE(Table1[[#This Row],[Order Total]],"$",""))</f>
        <v>54.6</v>
      </c>
      <c r="Z1731">
        <f>VALUE(SUBSTITUTE(Table1[[#This Row],[Total]],"$",""))</f>
        <v>53.71</v>
      </c>
      <c r="AA1731" s="3">
        <f>Table1[[#This Row],[Order Total Number]]-Table1[[#This Row],[Total Number]]</f>
        <v>0.89000000000000057</v>
      </c>
      <c r="AB1731">
        <f>VALUE(SUBSTITUTE(Table1[[#This Row],[Shipping Cost]],"$",""))</f>
        <v>12.39</v>
      </c>
      <c r="AC1731">
        <f>VALUE(SUBSTITUTE(Table1[[#This Row],[Discount $]],"$",""))</f>
        <v>1.8</v>
      </c>
      <c r="AD1731">
        <f>VALUE(SUBSTITUTE(Table1[[#This Row],[Retail Price]],"$",""))</f>
        <v>16.98</v>
      </c>
      <c r="AE1731" s="4">
        <f>(Table1[[#This Row],[Retail Price Number]]*Table1[[#This Row],[Order Quantity]])-Table1[[#This Row],[Discount $ Number]]+Table1[[#This Row],[Shipping Cost Number]]</f>
        <v>740.73</v>
      </c>
      <c r="AF1731">
        <f>Table1[[#This Row],[Retail Price Number]]*Table1[[#This Row],[Order Quantity]]-Table1[[#This Row],[Discount $ Number]]</f>
        <v>728.34</v>
      </c>
      <c r="AG1731">
        <f>(Table1[[#This Row],[Retail Price Number]]*Table1[[#This Row],[Order Quantity]])-Table1[[#This Row],[Discount $ Number]]-Table1[[#This Row],[Shipping Cost Number]]</f>
        <v>715.95</v>
      </c>
      <c r="AH1731">
        <f>Table1[[#This Row],[Retail Price Number]]*Table1[[#This Row],[Order Quantity]]</f>
        <v>730.14</v>
      </c>
      <c r="AI1731">
        <f>YEAR(Table1[[#This Row],[Order Date]])</f>
        <v>2014</v>
      </c>
    </row>
    <row r="1732" spans="1:35" x14ac:dyDescent="0.3">
      <c r="A1732" t="s">
        <v>1412</v>
      </c>
      <c r="B1732" s="1">
        <v>42047</v>
      </c>
      <c r="C1732" t="s">
        <v>4458</v>
      </c>
      <c r="D1732" t="s">
        <v>240</v>
      </c>
      <c r="E1732" t="s">
        <v>27</v>
      </c>
      <c r="F1732" t="s">
        <v>28</v>
      </c>
      <c r="G1732" t="s">
        <v>91</v>
      </c>
      <c r="H1732" t="s">
        <v>241</v>
      </c>
      <c r="I1732" t="s">
        <v>31</v>
      </c>
      <c r="J1732" t="s">
        <v>1233</v>
      </c>
      <c r="K1732" t="s">
        <v>94</v>
      </c>
      <c r="L1732" t="s">
        <v>95</v>
      </c>
      <c r="M1732" t="s">
        <v>156</v>
      </c>
      <c r="N1732" s="1">
        <v>42048</v>
      </c>
      <c r="O1732" t="s">
        <v>711</v>
      </c>
      <c r="P1732" s="3" t="s">
        <v>1234</v>
      </c>
      <c r="Q1732" t="s">
        <v>1235</v>
      </c>
      <c r="R1732">
        <v>34</v>
      </c>
      <c r="S1732" t="s">
        <v>12199</v>
      </c>
      <c r="T1732" s="2">
        <v>0.03</v>
      </c>
      <c r="U1732" t="s">
        <v>2516</v>
      </c>
      <c r="V1732" t="s">
        <v>673</v>
      </c>
      <c r="W1732" t="s">
        <v>1239</v>
      </c>
      <c r="X1732" t="s">
        <v>6916</v>
      </c>
      <c r="Y1732" s="3">
        <f>VALUE(SUBSTITUTE(Table1[[#This Row],[Order Total]],"$",""))</f>
        <v>113.18</v>
      </c>
      <c r="Z1732">
        <f>VALUE(SUBSTITUTE(Table1[[#This Row],[Total]],"$",""))</f>
        <v>132.93</v>
      </c>
      <c r="AA1732" s="3">
        <f>Table1[[#This Row],[Order Total Number]]-Table1[[#This Row],[Total Number]]</f>
        <v>-19.75</v>
      </c>
      <c r="AB1732">
        <f>VALUE(SUBSTITUTE(Table1[[#This Row],[Shipping Cost]],"$",""))</f>
        <v>11.15</v>
      </c>
      <c r="AC1732">
        <f>VALUE(SUBSTITUTE(Table1[[#This Row],[Discount $]],"$",""))</f>
        <v>1.22</v>
      </c>
      <c r="AD1732">
        <f>VALUE(SUBSTITUTE(Table1[[#This Row],[Retail Price]],"$",""))</f>
        <v>7.28</v>
      </c>
      <c r="AE1732" s="4">
        <f>(Table1[[#This Row],[Retail Price Number]]*Table1[[#This Row],[Order Quantity]])-Table1[[#This Row],[Discount $ Number]]+Table1[[#This Row],[Shipping Cost Number]]</f>
        <v>257.45</v>
      </c>
      <c r="AF1732">
        <f>Table1[[#This Row],[Retail Price Number]]*Table1[[#This Row],[Order Quantity]]-Table1[[#This Row],[Discount $ Number]]</f>
        <v>246.3</v>
      </c>
      <c r="AG1732">
        <f>(Table1[[#This Row],[Retail Price Number]]*Table1[[#This Row],[Order Quantity]])-Table1[[#This Row],[Discount $ Number]]-Table1[[#This Row],[Shipping Cost Number]]</f>
        <v>235.15</v>
      </c>
      <c r="AH1732">
        <f>Table1[[#This Row],[Retail Price Number]]*Table1[[#This Row],[Order Quantity]]</f>
        <v>247.52</v>
      </c>
      <c r="AI1732">
        <f>YEAR(Table1[[#This Row],[Order Date]])</f>
        <v>2015</v>
      </c>
    </row>
    <row r="1733" spans="1:35" x14ac:dyDescent="0.3">
      <c r="A1733" t="s">
        <v>1680</v>
      </c>
      <c r="B1733" s="1">
        <v>41809</v>
      </c>
      <c r="C1733" t="s">
        <v>1681</v>
      </c>
      <c r="D1733" t="s">
        <v>280</v>
      </c>
      <c r="E1733" t="s">
        <v>27</v>
      </c>
      <c r="F1733" t="s">
        <v>28</v>
      </c>
      <c r="G1733" t="s">
        <v>77</v>
      </c>
      <c r="H1733" t="s">
        <v>281</v>
      </c>
      <c r="I1733" t="s">
        <v>196</v>
      </c>
      <c r="J1733" t="s">
        <v>1259</v>
      </c>
      <c r="K1733" t="s">
        <v>94</v>
      </c>
      <c r="L1733" t="s">
        <v>95</v>
      </c>
      <c r="M1733" t="s">
        <v>35</v>
      </c>
      <c r="N1733" s="1">
        <v>41811</v>
      </c>
      <c r="O1733" t="s">
        <v>1260</v>
      </c>
      <c r="P1733" s="3" t="s">
        <v>1261</v>
      </c>
      <c r="Q1733" t="s">
        <v>1262</v>
      </c>
      <c r="R1733">
        <v>34</v>
      </c>
      <c r="S1733" t="s">
        <v>1682</v>
      </c>
      <c r="T1733" s="2">
        <v>0</v>
      </c>
      <c r="U1733" t="s">
        <v>1683</v>
      </c>
      <c r="V1733" t="s">
        <v>1684</v>
      </c>
      <c r="W1733" t="s">
        <v>1266</v>
      </c>
      <c r="X1733" t="s">
        <v>1685</v>
      </c>
      <c r="Y1733" s="3">
        <f>VALUE(SUBSTITUTE(Table1[[#This Row],[Order Total]],"$",""))</f>
        <v>736.17</v>
      </c>
      <c r="Z1733">
        <f>VALUE(SUBSTITUTE(Table1[[#This Row],[Total]],"$",""))</f>
        <v>738.16</v>
      </c>
      <c r="AA1733" s="3">
        <f>Table1[[#This Row],[Order Total Number]]-Table1[[#This Row],[Total Number]]</f>
        <v>-1.9900000000000091</v>
      </c>
      <c r="AB1733">
        <f>VALUE(SUBSTITUTE(Table1[[#This Row],[Shipping Cost]],"$",""))</f>
        <v>1.99</v>
      </c>
      <c r="AC1733">
        <f>VALUE(SUBSTITUTE(Table1[[#This Row],[Discount $]],"$",""))</f>
        <v>7.44</v>
      </c>
      <c r="AD1733">
        <f>VALUE(SUBSTITUTE(Table1[[#This Row],[Retail Price]],"$",""))</f>
        <v>35.409999999999997</v>
      </c>
      <c r="AE1733" s="4">
        <f>(Table1[[#This Row],[Retail Price Number]]*Table1[[#This Row],[Order Quantity]])-Table1[[#This Row],[Discount $ Number]]+Table1[[#This Row],[Shipping Cost Number]]</f>
        <v>1198.4899999999998</v>
      </c>
      <c r="AF1733">
        <f>Table1[[#This Row],[Retail Price Number]]*Table1[[#This Row],[Order Quantity]]-Table1[[#This Row],[Discount $ Number]]</f>
        <v>1196.4999999999998</v>
      </c>
      <c r="AG1733">
        <f>(Table1[[#This Row],[Retail Price Number]]*Table1[[#This Row],[Order Quantity]])-Table1[[#This Row],[Discount $ Number]]-Table1[[#This Row],[Shipping Cost Number]]</f>
        <v>1194.5099999999998</v>
      </c>
      <c r="AH1733">
        <f>Table1[[#This Row],[Retail Price Number]]*Table1[[#This Row],[Order Quantity]]</f>
        <v>1203.9399999999998</v>
      </c>
      <c r="AI1733">
        <f>YEAR(Table1[[#This Row],[Order Date]])</f>
        <v>2014</v>
      </c>
    </row>
    <row r="1734" spans="1:35" x14ac:dyDescent="0.3">
      <c r="A1734" t="s">
        <v>1680</v>
      </c>
      <c r="B1734" s="1">
        <v>41809</v>
      </c>
      <c r="C1734" t="s">
        <v>1681</v>
      </c>
      <c r="D1734" t="s">
        <v>280</v>
      </c>
      <c r="E1734" t="s">
        <v>27</v>
      </c>
      <c r="F1734" t="s">
        <v>28</v>
      </c>
      <c r="G1734" t="s">
        <v>77</v>
      </c>
      <c r="H1734" t="s">
        <v>281</v>
      </c>
      <c r="I1734" t="s">
        <v>92</v>
      </c>
      <c r="J1734" t="s">
        <v>1259</v>
      </c>
      <c r="K1734" t="s">
        <v>33</v>
      </c>
      <c r="L1734" t="s">
        <v>392</v>
      </c>
      <c r="M1734" t="s">
        <v>393</v>
      </c>
      <c r="N1734" s="1">
        <v>41811</v>
      </c>
      <c r="O1734" t="s">
        <v>1260</v>
      </c>
      <c r="P1734" s="3" t="s">
        <v>1261</v>
      </c>
      <c r="Q1734" t="s">
        <v>1262</v>
      </c>
      <c r="R1734">
        <v>43</v>
      </c>
      <c r="S1734" t="s">
        <v>1682</v>
      </c>
      <c r="T1734" s="2">
        <v>0.06</v>
      </c>
      <c r="U1734" t="s">
        <v>1683</v>
      </c>
      <c r="V1734" t="s">
        <v>1684</v>
      </c>
      <c r="W1734" t="s">
        <v>1266</v>
      </c>
      <c r="X1734" t="s">
        <v>1685</v>
      </c>
      <c r="Y1734" s="3">
        <f>VALUE(SUBSTITUTE(Table1[[#This Row],[Order Total]],"$",""))</f>
        <v>736.17</v>
      </c>
      <c r="Z1734">
        <f>VALUE(SUBSTITUTE(Table1[[#This Row],[Total]],"$",""))</f>
        <v>738.16</v>
      </c>
      <c r="AA1734" s="3">
        <f>Table1[[#This Row],[Order Total Number]]-Table1[[#This Row],[Total Number]]</f>
        <v>-1.9900000000000091</v>
      </c>
      <c r="AB1734">
        <f>VALUE(SUBSTITUTE(Table1[[#This Row],[Shipping Cost]],"$",""))</f>
        <v>1.99</v>
      </c>
      <c r="AC1734">
        <f>VALUE(SUBSTITUTE(Table1[[#This Row],[Discount $]],"$",""))</f>
        <v>7.44</v>
      </c>
      <c r="AD1734">
        <f>VALUE(SUBSTITUTE(Table1[[#This Row],[Retail Price]],"$",""))</f>
        <v>35.409999999999997</v>
      </c>
      <c r="AE1734" s="4">
        <f>(Table1[[#This Row],[Retail Price Number]]*Table1[[#This Row],[Order Quantity]])-Table1[[#This Row],[Discount $ Number]]+Table1[[#This Row],[Shipping Cost Number]]</f>
        <v>1517.1799999999998</v>
      </c>
      <c r="AF1734">
        <f>Table1[[#This Row],[Retail Price Number]]*Table1[[#This Row],[Order Quantity]]-Table1[[#This Row],[Discount $ Number]]</f>
        <v>1515.1899999999998</v>
      </c>
      <c r="AG1734">
        <f>(Table1[[#This Row],[Retail Price Number]]*Table1[[#This Row],[Order Quantity]])-Table1[[#This Row],[Discount $ Number]]-Table1[[#This Row],[Shipping Cost Number]]</f>
        <v>1513.1999999999998</v>
      </c>
      <c r="AH1734">
        <f>Table1[[#This Row],[Retail Price Number]]*Table1[[#This Row],[Order Quantity]]</f>
        <v>1522.6299999999999</v>
      </c>
      <c r="AI1734">
        <f>YEAR(Table1[[#This Row],[Order Date]])</f>
        <v>2014</v>
      </c>
    </row>
    <row r="1735" spans="1:35" x14ac:dyDescent="0.3">
      <c r="A1735" t="s">
        <v>1680</v>
      </c>
      <c r="B1735" s="1">
        <v>41809</v>
      </c>
      <c r="C1735" t="s">
        <v>1849</v>
      </c>
      <c r="D1735" t="s">
        <v>106</v>
      </c>
      <c r="E1735" t="s">
        <v>46</v>
      </c>
      <c r="F1735" t="s">
        <v>47</v>
      </c>
      <c r="G1735" t="s">
        <v>91</v>
      </c>
      <c r="H1735" t="s">
        <v>107</v>
      </c>
      <c r="I1735" t="s">
        <v>92</v>
      </c>
      <c r="J1735" t="s">
        <v>1259</v>
      </c>
      <c r="K1735" t="s">
        <v>94</v>
      </c>
      <c r="L1735" t="s">
        <v>34</v>
      </c>
      <c r="M1735" t="s">
        <v>35</v>
      </c>
      <c r="N1735" s="1">
        <v>41811</v>
      </c>
      <c r="O1735" t="s">
        <v>1260</v>
      </c>
      <c r="P1735" s="3" t="s">
        <v>1261</v>
      </c>
      <c r="Q1735" t="s">
        <v>1262</v>
      </c>
      <c r="R1735">
        <v>50</v>
      </c>
      <c r="S1735" t="s">
        <v>1682</v>
      </c>
      <c r="T1735" s="2">
        <v>0.09</v>
      </c>
      <c r="U1735" t="s">
        <v>1683</v>
      </c>
      <c r="V1735" t="s">
        <v>1684</v>
      </c>
      <c r="W1735" t="s">
        <v>1266</v>
      </c>
      <c r="X1735" t="s">
        <v>1685</v>
      </c>
      <c r="Y1735" s="3">
        <f>VALUE(SUBSTITUTE(Table1[[#This Row],[Order Total]],"$",""))</f>
        <v>736.17</v>
      </c>
      <c r="Z1735">
        <f>VALUE(SUBSTITUTE(Table1[[#This Row],[Total]],"$",""))</f>
        <v>738.16</v>
      </c>
      <c r="AA1735" s="3">
        <f>Table1[[#This Row],[Order Total Number]]-Table1[[#This Row],[Total Number]]</f>
        <v>-1.9900000000000091</v>
      </c>
      <c r="AB1735">
        <f>VALUE(SUBSTITUTE(Table1[[#This Row],[Shipping Cost]],"$",""))</f>
        <v>1.99</v>
      </c>
      <c r="AC1735">
        <f>VALUE(SUBSTITUTE(Table1[[#This Row],[Discount $]],"$",""))</f>
        <v>7.44</v>
      </c>
      <c r="AD1735">
        <f>VALUE(SUBSTITUTE(Table1[[#This Row],[Retail Price]],"$",""))</f>
        <v>35.409999999999997</v>
      </c>
      <c r="AE1735" s="4">
        <f>(Table1[[#This Row],[Retail Price Number]]*Table1[[#This Row],[Order Quantity]])-Table1[[#This Row],[Discount $ Number]]+Table1[[#This Row],[Shipping Cost Number]]</f>
        <v>1765.0499999999997</v>
      </c>
      <c r="AF1735">
        <f>Table1[[#This Row],[Retail Price Number]]*Table1[[#This Row],[Order Quantity]]-Table1[[#This Row],[Discount $ Number]]</f>
        <v>1763.0599999999997</v>
      </c>
      <c r="AG1735">
        <f>(Table1[[#This Row],[Retail Price Number]]*Table1[[#This Row],[Order Quantity]])-Table1[[#This Row],[Discount $ Number]]-Table1[[#This Row],[Shipping Cost Number]]</f>
        <v>1761.0699999999997</v>
      </c>
      <c r="AH1735">
        <f>Table1[[#This Row],[Retail Price Number]]*Table1[[#This Row],[Order Quantity]]</f>
        <v>1770.4999999999998</v>
      </c>
      <c r="AI1735">
        <f>YEAR(Table1[[#This Row],[Order Date]])</f>
        <v>2014</v>
      </c>
    </row>
    <row r="1736" spans="1:35" x14ac:dyDescent="0.3">
      <c r="A1736" t="s">
        <v>1680</v>
      </c>
      <c r="B1736" s="1">
        <v>41613</v>
      </c>
      <c r="C1736" t="s">
        <v>993</v>
      </c>
      <c r="D1736" t="s">
        <v>144</v>
      </c>
      <c r="E1736" t="s">
        <v>46</v>
      </c>
      <c r="F1736" t="s">
        <v>47</v>
      </c>
      <c r="G1736" t="s">
        <v>29</v>
      </c>
      <c r="H1736" t="s">
        <v>107</v>
      </c>
      <c r="I1736" t="s">
        <v>31</v>
      </c>
      <c r="J1736" t="s">
        <v>805</v>
      </c>
      <c r="K1736" t="s">
        <v>94</v>
      </c>
      <c r="L1736" t="s">
        <v>95</v>
      </c>
      <c r="M1736" t="s">
        <v>35</v>
      </c>
      <c r="N1736" s="1">
        <v>41615</v>
      </c>
      <c r="O1736" t="s">
        <v>806</v>
      </c>
      <c r="P1736" s="3" t="s">
        <v>807</v>
      </c>
      <c r="Q1736" t="s">
        <v>808</v>
      </c>
      <c r="R1736">
        <v>24</v>
      </c>
      <c r="S1736" t="s">
        <v>12418</v>
      </c>
      <c r="T1736" s="2">
        <v>0.04</v>
      </c>
      <c r="U1736" t="s">
        <v>12419</v>
      </c>
      <c r="V1736" t="s">
        <v>12420</v>
      </c>
      <c r="W1736" t="s">
        <v>812</v>
      </c>
      <c r="X1736" t="s">
        <v>12421</v>
      </c>
      <c r="Y1736" s="3">
        <f>VALUE(SUBSTITUTE(Table1[[#This Row],[Order Total]],"$",""))</f>
        <v>5662.22</v>
      </c>
      <c r="Z1736">
        <f>VALUE(SUBSTITUTE(Table1[[#This Row],[Total]],"$",""))</f>
        <v>5572.21</v>
      </c>
      <c r="AA1736" s="3">
        <f>Table1[[#This Row],[Order Total Number]]-Table1[[#This Row],[Total Number]]</f>
        <v>90.010000000000218</v>
      </c>
      <c r="AB1736">
        <f>VALUE(SUBSTITUTE(Table1[[#This Row],[Shipping Cost]],"$",""))</f>
        <v>19.989999999999998</v>
      </c>
      <c r="AC1736">
        <f>VALUE(SUBSTITUTE(Table1[[#This Row],[Discount $]],"$",""))</f>
        <v>120.18</v>
      </c>
      <c r="AD1736">
        <f>VALUE(SUBSTITUTE(Table1[[#This Row],[Retail Price]],"$",""))</f>
        <v>162.93</v>
      </c>
      <c r="AE1736" s="4">
        <f>(Table1[[#This Row],[Retail Price Number]]*Table1[[#This Row],[Order Quantity]])-Table1[[#This Row],[Discount $ Number]]+Table1[[#This Row],[Shipping Cost Number]]</f>
        <v>3810.13</v>
      </c>
      <c r="AF1736">
        <f>Table1[[#This Row],[Retail Price Number]]*Table1[[#This Row],[Order Quantity]]-Table1[[#This Row],[Discount $ Number]]</f>
        <v>3790.1400000000003</v>
      </c>
      <c r="AG1736">
        <f>(Table1[[#This Row],[Retail Price Number]]*Table1[[#This Row],[Order Quantity]])-Table1[[#This Row],[Discount $ Number]]-Table1[[#This Row],[Shipping Cost Number]]</f>
        <v>3770.1500000000005</v>
      </c>
      <c r="AH1736">
        <f>Table1[[#This Row],[Retail Price Number]]*Table1[[#This Row],[Order Quantity]]</f>
        <v>3910.32</v>
      </c>
      <c r="AI1736">
        <f>YEAR(Table1[[#This Row],[Order Date]])</f>
        <v>2013</v>
      </c>
    </row>
    <row r="1737" spans="1:35" x14ac:dyDescent="0.3">
      <c r="A1737" t="s">
        <v>8394</v>
      </c>
      <c r="B1737" s="1">
        <v>42769</v>
      </c>
      <c r="C1737" t="s">
        <v>161</v>
      </c>
      <c r="D1737" t="s">
        <v>162</v>
      </c>
      <c r="E1737" t="s">
        <v>46</v>
      </c>
      <c r="F1737" t="s">
        <v>47</v>
      </c>
      <c r="G1737" t="s">
        <v>134</v>
      </c>
      <c r="H1737" t="s">
        <v>107</v>
      </c>
      <c r="I1737" t="s">
        <v>31</v>
      </c>
      <c r="J1737" t="s">
        <v>1173</v>
      </c>
      <c r="K1737" t="s">
        <v>94</v>
      </c>
      <c r="L1737" t="s">
        <v>95</v>
      </c>
      <c r="M1737" t="s">
        <v>35</v>
      </c>
      <c r="N1737" s="1">
        <v>42771</v>
      </c>
      <c r="O1737" t="s">
        <v>1174</v>
      </c>
      <c r="P1737" s="3" t="s">
        <v>1175</v>
      </c>
      <c r="Q1737" t="s">
        <v>1176</v>
      </c>
      <c r="R1737">
        <v>45</v>
      </c>
      <c r="S1737" t="s">
        <v>8395</v>
      </c>
      <c r="T1737" s="2">
        <v>0.06</v>
      </c>
      <c r="U1737" t="s">
        <v>6036</v>
      </c>
      <c r="V1737" t="s">
        <v>8396</v>
      </c>
      <c r="W1737" t="s">
        <v>1180</v>
      </c>
      <c r="X1737" t="s">
        <v>8397</v>
      </c>
      <c r="Y1737" s="3">
        <f>VALUE(SUBSTITUTE(Table1[[#This Row],[Order Total]],"$",""))</f>
        <v>1598.26</v>
      </c>
      <c r="Z1737">
        <f>VALUE(SUBSTITUTE(Table1[[#This Row],[Total]],"$",""))</f>
        <v>1658.63</v>
      </c>
      <c r="AA1737" s="3">
        <f>Table1[[#This Row],[Order Total Number]]-Table1[[#This Row],[Total Number]]</f>
        <v>-60.370000000000118</v>
      </c>
      <c r="AB1737">
        <f>VALUE(SUBSTITUTE(Table1[[#This Row],[Shipping Cost]],"$",""))</f>
        <v>26.3</v>
      </c>
      <c r="AC1737">
        <f>VALUE(SUBSTITUTE(Table1[[#This Row],[Discount $]],"$",""))</f>
        <v>43.57</v>
      </c>
      <c r="AD1737">
        <f>VALUE(SUBSTITUTE(Table1[[#This Row],[Retail Price]],"$",""))</f>
        <v>120.97</v>
      </c>
      <c r="AE1737" s="4">
        <f>(Table1[[#This Row],[Retail Price Number]]*Table1[[#This Row],[Order Quantity]])-Table1[[#This Row],[Discount $ Number]]+Table1[[#This Row],[Shipping Cost Number]]</f>
        <v>5426.38</v>
      </c>
      <c r="AF1737">
        <f>Table1[[#This Row],[Retail Price Number]]*Table1[[#This Row],[Order Quantity]]-Table1[[#This Row],[Discount $ Number]]</f>
        <v>5400.08</v>
      </c>
      <c r="AG1737">
        <f>(Table1[[#This Row],[Retail Price Number]]*Table1[[#This Row],[Order Quantity]])-Table1[[#This Row],[Discount $ Number]]-Table1[[#This Row],[Shipping Cost Number]]</f>
        <v>5373.78</v>
      </c>
      <c r="AH1737">
        <f>Table1[[#This Row],[Retail Price Number]]*Table1[[#This Row],[Order Quantity]]</f>
        <v>5443.65</v>
      </c>
      <c r="AI1737">
        <f>YEAR(Table1[[#This Row],[Order Date]])</f>
        <v>2017</v>
      </c>
    </row>
    <row r="1738" spans="1:35" x14ac:dyDescent="0.3">
      <c r="A1738" t="s">
        <v>4618</v>
      </c>
      <c r="B1738" s="1">
        <v>42088</v>
      </c>
      <c r="C1738" t="s">
        <v>4619</v>
      </c>
      <c r="D1738" t="s">
        <v>365</v>
      </c>
      <c r="E1738" t="s">
        <v>46</v>
      </c>
      <c r="F1738" t="s">
        <v>47</v>
      </c>
      <c r="G1738" t="s">
        <v>77</v>
      </c>
      <c r="H1738" t="s">
        <v>48</v>
      </c>
      <c r="I1738" t="s">
        <v>92</v>
      </c>
      <c r="J1738" t="s">
        <v>122</v>
      </c>
      <c r="K1738" t="s">
        <v>94</v>
      </c>
      <c r="L1738" t="s">
        <v>34</v>
      </c>
      <c r="M1738" t="s">
        <v>35</v>
      </c>
      <c r="N1738" s="1">
        <v>42090</v>
      </c>
      <c r="O1738" t="s">
        <v>123</v>
      </c>
      <c r="P1738" s="3" t="s">
        <v>124</v>
      </c>
      <c r="Q1738" t="s">
        <v>125</v>
      </c>
      <c r="R1738">
        <v>36</v>
      </c>
      <c r="S1738" t="s">
        <v>637</v>
      </c>
      <c r="T1738" s="2">
        <v>0.05</v>
      </c>
      <c r="U1738" t="s">
        <v>127</v>
      </c>
      <c r="V1738" t="s">
        <v>4620</v>
      </c>
      <c r="W1738" t="s">
        <v>129</v>
      </c>
      <c r="X1738" t="s">
        <v>4621</v>
      </c>
      <c r="Y1738" s="3">
        <f>VALUE(SUBSTITUTE(Table1[[#This Row],[Order Total]],"$",""))</f>
        <v>93</v>
      </c>
      <c r="Z1738">
        <f>VALUE(SUBSTITUTE(Table1[[#This Row],[Total]],"$",""))</f>
        <v>96.4</v>
      </c>
      <c r="AA1738" s="3">
        <f>Table1[[#This Row],[Order Total Number]]-Table1[[#This Row],[Total Number]]</f>
        <v>-3.4000000000000057</v>
      </c>
      <c r="AB1738">
        <f>VALUE(SUBSTITUTE(Table1[[#This Row],[Shipping Cost]],"$",""))</f>
        <v>2.5</v>
      </c>
      <c r="AC1738">
        <f>VALUE(SUBSTITUTE(Table1[[#This Row],[Discount $]],"$",""))</f>
        <v>0</v>
      </c>
      <c r="AD1738">
        <f>VALUE(SUBSTITUTE(Table1[[#This Row],[Retail Price]],"$",""))</f>
        <v>3.69</v>
      </c>
      <c r="AE1738" s="4">
        <f>(Table1[[#This Row],[Retail Price Number]]*Table1[[#This Row],[Order Quantity]])-Table1[[#This Row],[Discount $ Number]]+Table1[[#This Row],[Shipping Cost Number]]</f>
        <v>135.34</v>
      </c>
      <c r="AF1738">
        <f>Table1[[#This Row],[Retail Price Number]]*Table1[[#This Row],[Order Quantity]]-Table1[[#This Row],[Discount $ Number]]</f>
        <v>132.84</v>
      </c>
      <c r="AG1738">
        <f>(Table1[[#This Row],[Retail Price Number]]*Table1[[#This Row],[Order Quantity]])-Table1[[#This Row],[Discount $ Number]]-Table1[[#This Row],[Shipping Cost Number]]</f>
        <v>130.34</v>
      </c>
      <c r="AH1738">
        <f>Table1[[#This Row],[Retail Price Number]]*Table1[[#This Row],[Order Quantity]]</f>
        <v>132.84</v>
      </c>
      <c r="AI1738">
        <f>YEAR(Table1[[#This Row],[Order Date]])</f>
        <v>2015</v>
      </c>
    </row>
    <row r="1739" spans="1:35" x14ac:dyDescent="0.3">
      <c r="A1739" t="s">
        <v>4618</v>
      </c>
      <c r="B1739" s="1">
        <v>41733</v>
      </c>
      <c r="C1739" t="s">
        <v>1068</v>
      </c>
      <c r="D1739" t="s">
        <v>974</v>
      </c>
      <c r="E1739" t="s">
        <v>46</v>
      </c>
      <c r="F1739" t="s">
        <v>47</v>
      </c>
      <c r="G1739" t="s">
        <v>134</v>
      </c>
      <c r="H1739" t="s">
        <v>48</v>
      </c>
      <c r="I1739" t="s">
        <v>63</v>
      </c>
      <c r="J1739" t="s">
        <v>541</v>
      </c>
      <c r="K1739" t="s">
        <v>33</v>
      </c>
      <c r="L1739" t="s">
        <v>34</v>
      </c>
      <c r="M1739" t="s">
        <v>35</v>
      </c>
      <c r="N1739" s="1">
        <v>41734</v>
      </c>
      <c r="O1739" t="s">
        <v>542</v>
      </c>
      <c r="P1739" s="3" t="s">
        <v>543</v>
      </c>
      <c r="Q1739" t="s">
        <v>544</v>
      </c>
      <c r="R1739">
        <v>46</v>
      </c>
      <c r="S1739" t="s">
        <v>7094</v>
      </c>
      <c r="T1739" s="2">
        <v>0.09</v>
      </c>
      <c r="U1739" t="s">
        <v>7095</v>
      </c>
      <c r="V1739" t="s">
        <v>7096</v>
      </c>
      <c r="W1739" t="s">
        <v>547</v>
      </c>
      <c r="X1739" t="s">
        <v>7097</v>
      </c>
      <c r="Y1739" s="3">
        <f>VALUE(SUBSTITUTE(Table1[[#This Row],[Order Total]],"$",""))</f>
        <v>544.14</v>
      </c>
      <c r="Z1739">
        <f>VALUE(SUBSTITUTE(Table1[[#This Row],[Total]],"$",""))</f>
        <v>566.22</v>
      </c>
      <c r="AA1739" s="3">
        <f>Table1[[#This Row],[Order Total Number]]-Table1[[#This Row],[Total Number]]</f>
        <v>-22.080000000000041</v>
      </c>
      <c r="AB1739">
        <f>VALUE(SUBSTITUTE(Table1[[#This Row],[Shipping Cost]],"$",""))</f>
        <v>6.64</v>
      </c>
      <c r="AC1739">
        <f>VALUE(SUBSTITUTE(Table1[[#This Row],[Discount $]],"$",""))</f>
        <v>19.16</v>
      </c>
      <c r="AD1739">
        <f>VALUE(SUBSTITUTE(Table1[[#This Row],[Retail Price]],"$",""))</f>
        <v>29.74</v>
      </c>
      <c r="AE1739" s="4">
        <f>(Table1[[#This Row],[Retail Price Number]]*Table1[[#This Row],[Order Quantity]])-Table1[[#This Row],[Discount $ Number]]+Table1[[#This Row],[Shipping Cost Number]]</f>
        <v>1355.52</v>
      </c>
      <c r="AF1739">
        <f>Table1[[#This Row],[Retail Price Number]]*Table1[[#This Row],[Order Quantity]]-Table1[[#This Row],[Discount $ Number]]</f>
        <v>1348.8799999999999</v>
      </c>
      <c r="AG1739">
        <f>(Table1[[#This Row],[Retail Price Number]]*Table1[[#This Row],[Order Quantity]])-Table1[[#This Row],[Discount $ Number]]-Table1[[#This Row],[Shipping Cost Number]]</f>
        <v>1342.2399999999998</v>
      </c>
      <c r="AH1739">
        <f>Table1[[#This Row],[Retail Price Number]]*Table1[[#This Row],[Order Quantity]]</f>
        <v>1368.04</v>
      </c>
      <c r="AI1739">
        <f>YEAR(Table1[[#This Row],[Order Date]])</f>
        <v>2014</v>
      </c>
    </row>
    <row r="1740" spans="1:35" x14ac:dyDescent="0.3">
      <c r="A1740" t="s">
        <v>4618</v>
      </c>
      <c r="B1740" s="1">
        <v>41391</v>
      </c>
      <c r="C1740" t="s">
        <v>7313</v>
      </c>
      <c r="D1740" t="s">
        <v>8473</v>
      </c>
      <c r="E1740" t="s">
        <v>27</v>
      </c>
      <c r="F1740" t="s">
        <v>28</v>
      </c>
      <c r="G1740" t="s">
        <v>91</v>
      </c>
      <c r="H1740" t="s">
        <v>241</v>
      </c>
      <c r="I1740" t="s">
        <v>121</v>
      </c>
      <c r="J1740" t="s">
        <v>3183</v>
      </c>
      <c r="K1740" t="s">
        <v>94</v>
      </c>
      <c r="L1740" t="s">
        <v>95</v>
      </c>
      <c r="M1740" t="s">
        <v>35</v>
      </c>
      <c r="N1740" s="1">
        <v>41392</v>
      </c>
      <c r="O1740" t="s">
        <v>634</v>
      </c>
      <c r="P1740" s="3" t="s">
        <v>635</v>
      </c>
      <c r="Q1740" t="s">
        <v>636</v>
      </c>
      <c r="R1740">
        <v>43</v>
      </c>
      <c r="S1740" t="s">
        <v>2796</v>
      </c>
      <c r="T1740" s="2">
        <v>0.03</v>
      </c>
      <c r="U1740" t="s">
        <v>127</v>
      </c>
      <c r="V1740" t="s">
        <v>2796</v>
      </c>
      <c r="W1740" t="s">
        <v>640</v>
      </c>
      <c r="X1740" t="s">
        <v>11065</v>
      </c>
      <c r="Y1740" s="3">
        <f>VALUE(SUBSTITUTE(Table1[[#This Row],[Order Total]],"$",""))</f>
        <v>356.12</v>
      </c>
      <c r="Z1740">
        <f>VALUE(SUBSTITUTE(Table1[[#This Row],[Total]],"$",""))</f>
        <v>372.52</v>
      </c>
      <c r="AA1740" s="3">
        <f>Table1[[#This Row],[Order Total Number]]-Table1[[#This Row],[Total Number]]</f>
        <v>-16.399999999999977</v>
      </c>
      <c r="AB1740">
        <f>VALUE(SUBSTITUTE(Table1[[#This Row],[Shipping Cost]],"$",""))</f>
        <v>69.3</v>
      </c>
      <c r="AC1740">
        <f>VALUE(SUBSTITUTE(Table1[[#This Row],[Discount $]],"$",""))</f>
        <v>0</v>
      </c>
      <c r="AD1740">
        <f>VALUE(SUBSTITUTE(Table1[[#This Row],[Retail Price]],"$",""))</f>
        <v>500.97</v>
      </c>
      <c r="AE1740" s="4">
        <f>(Table1[[#This Row],[Retail Price Number]]*Table1[[#This Row],[Order Quantity]])-Table1[[#This Row],[Discount $ Number]]+Table1[[#This Row],[Shipping Cost Number]]</f>
        <v>21611.010000000002</v>
      </c>
      <c r="AF1740">
        <f>Table1[[#This Row],[Retail Price Number]]*Table1[[#This Row],[Order Quantity]]-Table1[[#This Row],[Discount $ Number]]</f>
        <v>21541.710000000003</v>
      </c>
      <c r="AG1740">
        <f>(Table1[[#This Row],[Retail Price Number]]*Table1[[#This Row],[Order Quantity]])-Table1[[#This Row],[Discount $ Number]]-Table1[[#This Row],[Shipping Cost Number]]</f>
        <v>21472.410000000003</v>
      </c>
      <c r="AH1740">
        <f>Table1[[#This Row],[Retail Price Number]]*Table1[[#This Row],[Order Quantity]]</f>
        <v>21541.710000000003</v>
      </c>
      <c r="AI1740">
        <f>YEAR(Table1[[#This Row],[Order Date]])</f>
        <v>2013</v>
      </c>
    </row>
    <row r="1741" spans="1:35" x14ac:dyDescent="0.3">
      <c r="A1741" t="s">
        <v>4618</v>
      </c>
      <c r="B1741" s="1">
        <v>41653</v>
      </c>
      <c r="C1741" t="s">
        <v>2807</v>
      </c>
      <c r="D1741" t="s">
        <v>465</v>
      </c>
      <c r="E1741" t="s">
        <v>27</v>
      </c>
      <c r="F1741" t="s">
        <v>28</v>
      </c>
      <c r="G1741" t="s">
        <v>77</v>
      </c>
      <c r="H1741" t="s">
        <v>205</v>
      </c>
      <c r="I1741" t="s">
        <v>31</v>
      </c>
      <c r="J1741" t="s">
        <v>93</v>
      </c>
      <c r="K1741" t="s">
        <v>94</v>
      </c>
      <c r="L1741" t="s">
        <v>95</v>
      </c>
      <c r="M1741" t="s">
        <v>156</v>
      </c>
      <c r="N1741" s="1">
        <v>41656</v>
      </c>
      <c r="O1741" t="s">
        <v>96</v>
      </c>
      <c r="P1741" s="3" t="s">
        <v>97</v>
      </c>
      <c r="Q1741" t="s">
        <v>98</v>
      </c>
      <c r="R1741">
        <v>44</v>
      </c>
      <c r="S1741" t="s">
        <v>2463</v>
      </c>
      <c r="T1741" s="2">
        <v>7.0000000000000007E-2</v>
      </c>
      <c r="U1741" t="s">
        <v>12545</v>
      </c>
      <c r="V1741" t="s">
        <v>8091</v>
      </c>
      <c r="W1741" t="s">
        <v>102</v>
      </c>
      <c r="X1741" t="s">
        <v>12546</v>
      </c>
      <c r="Y1741" s="3">
        <f>VALUE(SUBSTITUTE(Table1[[#This Row],[Order Total]],"$",""))</f>
        <v>127.87</v>
      </c>
      <c r="Z1741">
        <f>VALUE(SUBSTITUTE(Table1[[#This Row],[Total]],"$",""))</f>
        <v>129.75</v>
      </c>
      <c r="AA1741" s="3">
        <f>Table1[[#This Row],[Order Total Number]]-Table1[[#This Row],[Total Number]]</f>
        <v>-1.8799999999999955</v>
      </c>
      <c r="AB1741">
        <f>VALUE(SUBSTITUTE(Table1[[#This Row],[Shipping Cost]],"$",""))</f>
        <v>0.8</v>
      </c>
      <c r="AC1741">
        <f>VALUE(SUBSTITUTE(Table1[[#This Row],[Discount $]],"$",""))</f>
        <v>13.15</v>
      </c>
      <c r="AD1741">
        <f>VALUE(SUBSTITUTE(Table1[[#This Row],[Retail Price]],"$",""))</f>
        <v>2.62</v>
      </c>
      <c r="AE1741" s="4">
        <f>(Table1[[#This Row],[Retail Price Number]]*Table1[[#This Row],[Order Quantity]])-Table1[[#This Row],[Discount $ Number]]+Table1[[#This Row],[Shipping Cost Number]]</f>
        <v>102.92999999999999</v>
      </c>
      <c r="AF1741">
        <f>Table1[[#This Row],[Retail Price Number]]*Table1[[#This Row],[Order Quantity]]-Table1[[#This Row],[Discount $ Number]]</f>
        <v>102.13</v>
      </c>
      <c r="AG1741">
        <f>(Table1[[#This Row],[Retail Price Number]]*Table1[[#This Row],[Order Quantity]])-Table1[[#This Row],[Discount $ Number]]-Table1[[#This Row],[Shipping Cost Number]]</f>
        <v>101.33</v>
      </c>
      <c r="AH1741">
        <f>Table1[[#This Row],[Retail Price Number]]*Table1[[#This Row],[Order Quantity]]</f>
        <v>115.28</v>
      </c>
      <c r="AI1741">
        <f>YEAR(Table1[[#This Row],[Order Date]])</f>
        <v>2014</v>
      </c>
    </row>
    <row r="1742" spans="1:35" x14ac:dyDescent="0.3">
      <c r="A1742" t="s">
        <v>7492</v>
      </c>
      <c r="B1742" s="1">
        <v>41704</v>
      </c>
      <c r="C1742" t="s">
        <v>337</v>
      </c>
      <c r="D1742" t="s">
        <v>228</v>
      </c>
      <c r="E1742" t="s">
        <v>46</v>
      </c>
      <c r="F1742" t="s">
        <v>47</v>
      </c>
      <c r="G1742" t="s">
        <v>134</v>
      </c>
      <c r="H1742" t="s">
        <v>107</v>
      </c>
      <c r="I1742" t="s">
        <v>196</v>
      </c>
      <c r="J1742" t="s">
        <v>3156</v>
      </c>
      <c r="K1742" t="s">
        <v>94</v>
      </c>
      <c r="L1742" t="s">
        <v>34</v>
      </c>
      <c r="M1742" t="s">
        <v>35</v>
      </c>
      <c r="N1742" s="1">
        <v>41705</v>
      </c>
      <c r="O1742" t="s">
        <v>3157</v>
      </c>
      <c r="P1742" s="3" t="s">
        <v>3158</v>
      </c>
      <c r="Q1742" t="s">
        <v>3159</v>
      </c>
      <c r="R1742">
        <v>27</v>
      </c>
      <c r="S1742" t="s">
        <v>7493</v>
      </c>
      <c r="T1742" s="2">
        <v>0.03</v>
      </c>
      <c r="U1742" t="s">
        <v>6006</v>
      </c>
      <c r="V1742" t="s">
        <v>7494</v>
      </c>
      <c r="W1742" t="s">
        <v>3163</v>
      </c>
      <c r="X1742" t="s">
        <v>7495</v>
      </c>
      <c r="Y1742" s="3">
        <f>VALUE(SUBSTITUTE(Table1[[#This Row],[Order Total]],"$",""))</f>
        <v>1062.5899999999999</v>
      </c>
      <c r="Z1742">
        <f>VALUE(SUBSTITUTE(Table1[[#This Row],[Total]],"$",""))</f>
        <v>1078.5899999999999</v>
      </c>
      <c r="AA1742" s="3">
        <f>Table1[[#This Row],[Order Total Number]]-Table1[[#This Row],[Total Number]]</f>
        <v>-16</v>
      </c>
      <c r="AB1742">
        <f>VALUE(SUBSTITUTE(Table1[[#This Row],[Shipping Cost]],"$",""))</f>
        <v>11.37</v>
      </c>
      <c r="AC1742">
        <f>VALUE(SUBSTITUTE(Table1[[#This Row],[Discount $]],"$",""))</f>
        <v>30.33</v>
      </c>
      <c r="AD1742">
        <f>VALUE(SUBSTITUTE(Table1[[#This Row],[Retail Price]],"$",""))</f>
        <v>415.88</v>
      </c>
      <c r="AE1742" s="4">
        <f>(Table1[[#This Row],[Retail Price Number]]*Table1[[#This Row],[Order Quantity]])-Table1[[#This Row],[Discount $ Number]]+Table1[[#This Row],[Shipping Cost Number]]</f>
        <v>11209.800000000001</v>
      </c>
      <c r="AF1742">
        <f>Table1[[#This Row],[Retail Price Number]]*Table1[[#This Row],[Order Quantity]]-Table1[[#This Row],[Discount $ Number]]</f>
        <v>11198.43</v>
      </c>
      <c r="AG1742">
        <f>(Table1[[#This Row],[Retail Price Number]]*Table1[[#This Row],[Order Quantity]])-Table1[[#This Row],[Discount $ Number]]-Table1[[#This Row],[Shipping Cost Number]]</f>
        <v>11187.06</v>
      </c>
      <c r="AH1742">
        <f>Table1[[#This Row],[Retail Price Number]]*Table1[[#This Row],[Order Quantity]]</f>
        <v>11228.76</v>
      </c>
      <c r="AI1742">
        <f>YEAR(Table1[[#This Row],[Order Date]])</f>
        <v>2014</v>
      </c>
    </row>
    <row r="1743" spans="1:35" x14ac:dyDescent="0.3">
      <c r="A1743" t="s">
        <v>4047</v>
      </c>
      <c r="B1743" s="1">
        <v>41832</v>
      </c>
      <c r="C1743" t="s">
        <v>2506</v>
      </c>
      <c r="D1743" t="s">
        <v>1005</v>
      </c>
      <c r="E1743" t="s">
        <v>27</v>
      </c>
      <c r="F1743" t="s">
        <v>28</v>
      </c>
      <c r="G1743" t="s">
        <v>77</v>
      </c>
      <c r="H1743" t="s">
        <v>281</v>
      </c>
      <c r="I1743" t="s">
        <v>196</v>
      </c>
      <c r="J1743" t="s">
        <v>611</v>
      </c>
      <c r="K1743" t="s">
        <v>33</v>
      </c>
      <c r="L1743" t="s">
        <v>34</v>
      </c>
      <c r="M1743" t="s">
        <v>35</v>
      </c>
      <c r="N1743" s="1">
        <v>41834</v>
      </c>
      <c r="O1743" t="s">
        <v>612</v>
      </c>
      <c r="P1743" s="3" t="s">
        <v>613</v>
      </c>
      <c r="Q1743" t="s">
        <v>614</v>
      </c>
      <c r="R1743">
        <v>1</v>
      </c>
      <c r="S1743" t="s">
        <v>4048</v>
      </c>
      <c r="T1743" s="2">
        <v>0.08</v>
      </c>
      <c r="U1743" t="s">
        <v>127</v>
      </c>
      <c r="V1743" t="s">
        <v>4048</v>
      </c>
      <c r="W1743" t="s">
        <v>618</v>
      </c>
      <c r="X1743" t="s">
        <v>4049</v>
      </c>
      <c r="Y1743" s="3">
        <f>VALUE(SUBSTITUTE(Table1[[#This Row],[Order Total]],"$",""))</f>
        <v>2328.66</v>
      </c>
      <c r="Z1743">
        <f>VALUE(SUBSTITUTE(Table1[[#This Row],[Total]],"$",""))</f>
        <v>2353.15</v>
      </c>
      <c r="AA1743" s="3">
        <f>Table1[[#This Row],[Order Total Number]]-Table1[[#This Row],[Total Number]]</f>
        <v>-24.490000000000236</v>
      </c>
      <c r="AB1743">
        <f>VALUE(SUBSTITUTE(Table1[[#This Row],[Shipping Cost]],"$",""))</f>
        <v>24.49</v>
      </c>
      <c r="AC1743">
        <f>VALUE(SUBSTITUTE(Table1[[#This Row],[Discount $]],"$",""))</f>
        <v>0</v>
      </c>
      <c r="AD1743">
        <f>VALUE(SUBSTITUTE(Table1[[#This Row],[Retail Price]],"$",""))</f>
        <v>136.97999999999999</v>
      </c>
      <c r="AE1743" s="4">
        <f>(Table1[[#This Row],[Retail Price Number]]*Table1[[#This Row],[Order Quantity]])-Table1[[#This Row],[Discount $ Number]]+Table1[[#This Row],[Shipping Cost Number]]</f>
        <v>161.47</v>
      </c>
      <c r="AF1743">
        <f>Table1[[#This Row],[Retail Price Number]]*Table1[[#This Row],[Order Quantity]]-Table1[[#This Row],[Discount $ Number]]</f>
        <v>136.97999999999999</v>
      </c>
      <c r="AG1743">
        <f>(Table1[[#This Row],[Retail Price Number]]*Table1[[#This Row],[Order Quantity]])-Table1[[#This Row],[Discount $ Number]]-Table1[[#This Row],[Shipping Cost Number]]</f>
        <v>112.49</v>
      </c>
      <c r="AH1743">
        <f>Table1[[#This Row],[Retail Price Number]]*Table1[[#This Row],[Order Quantity]]</f>
        <v>136.97999999999999</v>
      </c>
      <c r="AI1743">
        <f>YEAR(Table1[[#This Row],[Order Date]])</f>
        <v>2014</v>
      </c>
    </row>
    <row r="1744" spans="1:35" x14ac:dyDescent="0.3">
      <c r="A1744" t="s">
        <v>4047</v>
      </c>
      <c r="B1744" s="1">
        <v>41680</v>
      </c>
      <c r="C1744" t="s">
        <v>330</v>
      </c>
      <c r="D1744" t="s">
        <v>331</v>
      </c>
      <c r="E1744" t="s">
        <v>46</v>
      </c>
      <c r="F1744" t="s">
        <v>47</v>
      </c>
      <c r="G1744" t="s">
        <v>134</v>
      </c>
      <c r="H1744" t="s">
        <v>107</v>
      </c>
      <c r="I1744" t="s">
        <v>92</v>
      </c>
      <c r="J1744" t="s">
        <v>2168</v>
      </c>
      <c r="K1744" t="s">
        <v>94</v>
      </c>
      <c r="L1744" t="s">
        <v>34</v>
      </c>
      <c r="M1744" t="s">
        <v>35</v>
      </c>
      <c r="N1744" s="1">
        <v>41681</v>
      </c>
      <c r="O1744" t="s">
        <v>1728</v>
      </c>
      <c r="P1744" s="3" t="s">
        <v>2169</v>
      </c>
      <c r="Q1744" t="s">
        <v>2170</v>
      </c>
      <c r="R1744">
        <v>23</v>
      </c>
      <c r="S1744" t="s">
        <v>7606</v>
      </c>
      <c r="T1744" s="2">
        <v>0.02</v>
      </c>
      <c r="U1744" t="s">
        <v>739</v>
      </c>
      <c r="V1744" t="s">
        <v>2090</v>
      </c>
      <c r="W1744" t="s">
        <v>818</v>
      </c>
      <c r="X1744" t="s">
        <v>7607</v>
      </c>
      <c r="Y1744" s="3">
        <f>VALUE(SUBSTITUTE(Table1[[#This Row],[Order Total]],"$",""))</f>
        <v>144.21</v>
      </c>
      <c r="Z1744">
        <f>VALUE(SUBSTITUTE(Table1[[#This Row],[Total]],"$",""))</f>
        <v>146.32</v>
      </c>
      <c r="AA1744" s="3">
        <f>Table1[[#This Row],[Order Total Number]]-Table1[[#This Row],[Total Number]]</f>
        <v>-2.1099999999999852</v>
      </c>
      <c r="AB1744">
        <f>VALUE(SUBSTITUTE(Table1[[#This Row],[Shipping Cost]],"$",""))</f>
        <v>6.19</v>
      </c>
      <c r="AC1744">
        <f>VALUE(SUBSTITUTE(Table1[[#This Row],[Discount $]],"$",""))</f>
        <v>4.3899999999999997</v>
      </c>
      <c r="AD1744">
        <f>VALUE(SUBSTITUTE(Table1[[#This Row],[Retail Price]],"$",""))</f>
        <v>8.6</v>
      </c>
      <c r="AE1744" s="4">
        <f>(Table1[[#This Row],[Retail Price Number]]*Table1[[#This Row],[Order Quantity]])-Table1[[#This Row],[Discount $ Number]]+Table1[[#This Row],[Shipping Cost Number]]</f>
        <v>199.6</v>
      </c>
      <c r="AF1744">
        <f>Table1[[#This Row],[Retail Price Number]]*Table1[[#This Row],[Order Quantity]]-Table1[[#This Row],[Discount $ Number]]</f>
        <v>193.41</v>
      </c>
      <c r="AG1744">
        <f>(Table1[[#This Row],[Retail Price Number]]*Table1[[#This Row],[Order Quantity]])-Table1[[#This Row],[Discount $ Number]]-Table1[[#This Row],[Shipping Cost Number]]</f>
        <v>187.22</v>
      </c>
      <c r="AH1744">
        <f>Table1[[#This Row],[Retail Price Number]]*Table1[[#This Row],[Order Quantity]]</f>
        <v>197.79999999999998</v>
      </c>
      <c r="AI1744">
        <f>YEAR(Table1[[#This Row],[Order Date]])</f>
        <v>2014</v>
      </c>
    </row>
    <row r="1745" spans="1:35" x14ac:dyDescent="0.3">
      <c r="A1745" t="s">
        <v>2437</v>
      </c>
      <c r="B1745" s="1">
        <v>41886</v>
      </c>
      <c r="C1745" t="s">
        <v>2438</v>
      </c>
      <c r="D1745" t="s">
        <v>174</v>
      </c>
      <c r="E1745" t="s">
        <v>27</v>
      </c>
      <c r="F1745" t="s">
        <v>28</v>
      </c>
      <c r="G1745" t="s">
        <v>134</v>
      </c>
      <c r="H1745" t="s">
        <v>78</v>
      </c>
      <c r="I1745" t="s">
        <v>31</v>
      </c>
      <c r="J1745" t="s">
        <v>355</v>
      </c>
      <c r="K1745" t="s">
        <v>94</v>
      </c>
      <c r="L1745" t="s">
        <v>34</v>
      </c>
      <c r="M1745" t="s">
        <v>156</v>
      </c>
      <c r="N1745" s="1">
        <v>41887</v>
      </c>
      <c r="O1745" t="s">
        <v>129</v>
      </c>
      <c r="P1745" s="3" t="s">
        <v>356</v>
      </c>
      <c r="Q1745" t="s">
        <v>357</v>
      </c>
      <c r="R1745">
        <v>31</v>
      </c>
      <c r="S1745" t="s">
        <v>2439</v>
      </c>
      <c r="T1745" s="2">
        <v>0.03</v>
      </c>
      <c r="U1745" t="s">
        <v>2440</v>
      </c>
      <c r="V1745" t="s">
        <v>2441</v>
      </c>
      <c r="W1745" t="s">
        <v>361</v>
      </c>
      <c r="X1745" t="s">
        <v>2442</v>
      </c>
      <c r="Y1745" s="3">
        <f>VALUE(SUBSTITUTE(Table1[[#This Row],[Order Total]],"$",""))</f>
        <v>168.04</v>
      </c>
      <c r="Z1745">
        <f>VALUE(SUBSTITUTE(Table1[[#This Row],[Total]],"$",""))</f>
        <v>178.33</v>
      </c>
      <c r="AA1745" s="3">
        <f>Table1[[#This Row],[Order Total Number]]-Table1[[#This Row],[Total Number]]</f>
        <v>-10.29000000000002</v>
      </c>
      <c r="AB1745">
        <f>VALUE(SUBSTITUTE(Table1[[#This Row],[Shipping Cost]],"$",""))</f>
        <v>3.6</v>
      </c>
      <c r="AC1745">
        <f>VALUE(SUBSTITUTE(Table1[[#This Row],[Discount $]],"$",""))</f>
        <v>5.64</v>
      </c>
      <c r="AD1745">
        <f>VALUE(SUBSTITUTE(Table1[[#This Row],[Retail Price]],"$",""))</f>
        <v>5.68</v>
      </c>
      <c r="AE1745" s="4">
        <f>(Table1[[#This Row],[Retail Price Number]]*Table1[[#This Row],[Order Quantity]])-Table1[[#This Row],[Discount $ Number]]+Table1[[#This Row],[Shipping Cost Number]]</f>
        <v>174.04</v>
      </c>
      <c r="AF1745">
        <f>Table1[[#This Row],[Retail Price Number]]*Table1[[#This Row],[Order Quantity]]-Table1[[#This Row],[Discount $ Number]]</f>
        <v>170.44</v>
      </c>
      <c r="AG1745">
        <f>(Table1[[#This Row],[Retail Price Number]]*Table1[[#This Row],[Order Quantity]])-Table1[[#This Row],[Discount $ Number]]-Table1[[#This Row],[Shipping Cost Number]]</f>
        <v>166.84</v>
      </c>
      <c r="AH1745">
        <f>Table1[[#This Row],[Retail Price Number]]*Table1[[#This Row],[Order Quantity]]</f>
        <v>176.07999999999998</v>
      </c>
      <c r="AI1745">
        <f>YEAR(Table1[[#This Row],[Order Date]])</f>
        <v>2014</v>
      </c>
    </row>
    <row r="1746" spans="1:35" x14ac:dyDescent="0.3">
      <c r="A1746" t="s">
        <v>2437</v>
      </c>
      <c r="B1746" s="1">
        <v>41484</v>
      </c>
      <c r="C1746" t="s">
        <v>1671</v>
      </c>
      <c r="D1746" t="s">
        <v>306</v>
      </c>
      <c r="E1746" t="s">
        <v>46</v>
      </c>
      <c r="F1746" t="s">
        <v>47</v>
      </c>
      <c r="G1746" t="s">
        <v>134</v>
      </c>
      <c r="H1746" t="s">
        <v>107</v>
      </c>
      <c r="I1746" t="s">
        <v>31</v>
      </c>
      <c r="J1746" t="s">
        <v>832</v>
      </c>
      <c r="K1746" t="s">
        <v>33</v>
      </c>
      <c r="L1746" t="s">
        <v>34</v>
      </c>
      <c r="M1746" t="s">
        <v>35</v>
      </c>
      <c r="N1746" s="1">
        <v>41485</v>
      </c>
      <c r="O1746" t="s">
        <v>833</v>
      </c>
      <c r="P1746" s="3" t="s">
        <v>834</v>
      </c>
      <c r="Q1746" t="s">
        <v>774</v>
      </c>
      <c r="R1746">
        <v>18</v>
      </c>
      <c r="S1746" t="s">
        <v>5044</v>
      </c>
      <c r="T1746" s="2">
        <v>0.1</v>
      </c>
      <c r="U1746" t="s">
        <v>4436</v>
      </c>
      <c r="V1746" t="s">
        <v>5045</v>
      </c>
      <c r="W1746" t="s">
        <v>838</v>
      </c>
      <c r="X1746" t="s">
        <v>5046</v>
      </c>
      <c r="Y1746" s="3">
        <f>VALUE(SUBSTITUTE(Table1[[#This Row],[Order Total]],"$",""))</f>
        <v>43.54</v>
      </c>
      <c r="Z1746">
        <f>VALUE(SUBSTITUTE(Table1[[#This Row],[Total]],"$",""))</f>
        <v>43.92</v>
      </c>
      <c r="AA1746" s="3">
        <f>Table1[[#This Row],[Order Total Number]]-Table1[[#This Row],[Total Number]]</f>
        <v>-0.38000000000000256</v>
      </c>
      <c r="AB1746">
        <f>VALUE(SUBSTITUTE(Table1[[#This Row],[Shipping Cost]],"$",""))</f>
        <v>2.04</v>
      </c>
      <c r="AC1746">
        <f>VALUE(SUBSTITUTE(Table1[[#This Row],[Discount $]],"$",""))</f>
        <v>4.4400000000000004</v>
      </c>
      <c r="AD1746">
        <f>VALUE(SUBSTITUTE(Table1[[#This Row],[Retail Price]],"$",""))</f>
        <v>5.18</v>
      </c>
      <c r="AE1746" s="4">
        <f>(Table1[[#This Row],[Retail Price Number]]*Table1[[#This Row],[Order Quantity]])-Table1[[#This Row],[Discount $ Number]]+Table1[[#This Row],[Shipping Cost Number]]</f>
        <v>90.84</v>
      </c>
      <c r="AF1746">
        <f>Table1[[#This Row],[Retail Price Number]]*Table1[[#This Row],[Order Quantity]]-Table1[[#This Row],[Discount $ Number]]</f>
        <v>88.8</v>
      </c>
      <c r="AG1746">
        <f>(Table1[[#This Row],[Retail Price Number]]*Table1[[#This Row],[Order Quantity]])-Table1[[#This Row],[Discount $ Number]]-Table1[[#This Row],[Shipping Cost Number]]</f>
        <v>86.759999999999991</v>
      </c>
      <c r="AH1746">
        <f>Table1[[#This Row],[Retail Price Number]]*Table1[[#This Row],[Order Quantity]]</f>
        <v>93.24</v>
      </c>
      <c r="AI1746">
        <f>YEAR(Table1[[#This Row],[Order Date]])</f>
        <v>2013</v>
      </c>
    </row>
    <row r="1747" spans="1:35" x14ac:dyDescent="0.3">
      <c r="A1747" t="s">
        <v>2437</v>
      </c>
      <c r="B1747" s="1">
        <v>41736</v>
      </c>
      <c r="C1747" t="s">
        <v>215</v>
      </c>
      <c r="D1747" t="s">
        <v>5501</v>
      </c>
      <c r="E1747" t="s">
        <v>27</v>
      </c>
      <c r="F1747" t="s">
        <v>28</v>
      </c>
      <c r="G1747" t="s">
        <v>77</v>
      </c>
      <c r="H1747" t="s">
        <v>30</v>
      </c>
      <c r="I1747" t="s">
        <v>196</v>
      </c>
      <c r="J1747" t="s">
        <v>206</v>
      </c>
      <c r="K1747" t="s">
        <v>94</v>
      </c>
      <c r="L1747" t="s">
        <v>95</v>
      </c>
      <c r="M1747" t="s">
        <v>35</v>
      </c>
      <c r="N1747" s="1">
        <v>41736</v>
      </c>
      <c r="O1747" t="s">
        <v>207</v>
      </c>
      <c r="P1747" s="3" t="s">
        <v>208</v>
      </c>
      <c r="Q1747" t="s">
        <v>125</v>
      </c>
      <c r="R1747">
        <v>10</v>
      </c>
      <c r="S1747" t="s">
        <v>12321</v>
      </c>
      <c r="T1747" s="2">
        <v>0.01</v>
      </c>
      <c r="U1747" t="s">
        <v>12322</v>
      </c>
      <c r="V1747" t="s">
        <v>12323</v>
      </c>
      <c r="W1747" t="s">
        <v>212</v>
      </c>
      <c r="X1747" t="s">
        <v>12324</v>
      </c>
      <c r="Y1747" s="3">
        <f>VALUE(SUBSTITUTE(Table1[[#This Row],[Order Total]],"$",""))</f>
        <v>185.83</v>
      </c>
      <c r="Z1747">
        <f>VALUE(SUBSTITUTE(Table1[[#This Row],[Total]],"$",""))</f>
        <v>179.83</v>
      </c>
      <c r="AA1747" s="3">
        <f>Table1[[#This Row],[Order Total Number]]-Table1[[#This Row],[Total Number]]</f>
        <v>6</v>
      </c>
      <c r="AB1747">
        <f>VALUE(SUBSTITUTE(Table1[[#This Row],[Shipping Cost]],"$",""))</f>
        <v>7.01</v>
      </c>
      <c r="AC1747">
        <f>VALUE(SUBSTITUTE(Table1[[#This Row],[Discount $]],"$",""))</f>
        <v>9.39</v>
      </c>
      <c r="AD1747">
        <f>VALUE(SUBSTITUTE(Table1[[#This Row],[Retail Price]],"$",""))</f>
        <v>3.89</v>
      </c>
      <c r="AE1747" s="4">
        <f>(Table1[[#This Row],[Retail Price Number]]*Table1[[#This Row],[Order Quantity]])-Table1[[#This Row],[Discount $ Number]]+Table1[[#This Row],[Shipping Cost Number]]</f>
        <v>36.519999999999996</v>
      </c>
      <c r="AF1747">
        <f>Table1[[#This Row],[Retail Price Number]]*Table1[[#This Row],[Order Quantity]]-Table1[[#This Row],[Discount $ Number]]</f>
        <v>29.509999999999998</v>
      </c>
      <c r="AG1747">
        <f>(Table1[[#This Row],[Retail Price Number]]*Table1[[#This Row],[Order Quantity]])-Table1[[#This Row],[Discount $ Number]]-Table1[[#This Row],[Shipping Cost Number]]</f>
        <v>22.5</v>
      </c>
      <c r="AH1747">
        <f>Table1[[#This Row],[Retail Price Number]]*Table1[[#This Row],[Order Quantity]]</f>
        <v>38.9</v>
      </c>
      <c r="AI1747">
        <f>YEAR(Table1[[#This Row],[Order Date]])</f>
        <v>2014</v>
      </c>
    </row>
    <row r="1748" spans="1:35" x14ac:dyDescent="0.3">
      <c r="A1748" t="s">
        <v>9905</v>
      </c>
      <c r="B1748" s="1">
        <v>41815</v>
      </c>
      <c r="C1748" t="s">
        <v>1652</v>
      </c>
      <c r="D1748" t="s">
        <v>432</v>
      </c>
      <c r="E1748" t="s">
        <v>27</v>
      </c>
      <c r="F1748" t="s">
        <v>28</v>
      </c>
      <c r="G1748" t="s">
        <v>134</v>
      </c>
      <c r="H1748" t="s">
        <v>433</v>
      </c>
      <c r="I1748" t="s">
        <v>31</v>
      </c>
      <c r="J1748" t="s">
        <v>218</v>
      </c>
      <c r="K1748" t="s">
        <v>94</v>
      </c>
      <c r="L1748" t="s">
        <v>34</v>
      </c>
      <c r="M1748" t="s">
        <v>35</v>
      </c>
      <c r="N1748" s="1">
        <v>41815</v>
      </c>
      <c r="O1748" t="s">
        <v>219</v>
      </c>
      <c r="P1748" s="3" t="s">
        <v>124</v>
      </c>
      <c r="Q1748" t="s">
        <v>220</v>
      </c>
      <c r="R1748">
        <v>30</v>
      </c>
      <c r="S1748" t="s">
        <v>9906</v>
      </c>
      <c r="T1748" s="2">
        <v>0.03</v>
      </c>
      <c r="U1748" t="s">
        <v>198</v>
      </c>
      <c r="V1748" t="s">
        <v>9907</v>
      </c>
      <c r="W1748" t="s">
        <v>224</v>
      </c>
      <c r="X1748" t="s">
        <v>9908</v>
      </c>
      <c r="Y1748" s="3">
        <f>VALUE(SUBSTITUTE(Table1[[#This Row],[Order Total]],"$",""))</f>
        <v>116.66</v>
      </c>
      <c r="Z1748">
        <f>VALUE(SUBSTITUTE(Table1[[#This Row],[Total]],"$",""))</f>
        <v>117.16</v>
      </c>
      <c r="AA1748" s="3">
        <f>Table1[[#This Row],[Order Total Number]]-Table1[[#This Row],[Total Number]]</f>
        <v>-0.5</v>
      </c>
      <c r="AB1748">
        <f>VALUE(SUBSTITUTE(Table1[[#This Row],[Shipping Cost]],"$",""))</f>
        <v>0.5</v>
      </c>
      <c r="AC1748">
        <f>VALUE(SUBSTITUTE(Table1[[#This Row],[Discount $]],"$",""))</f>
        <v>1.18</v>
      </c>
      <c r="AD1748">
        <f>VALUE(SUBSTITUTE(Table1[[#This Row],[Retail Price]],"$",""))</f>
        <v>3.69</v>
      </c>
      <c r="AE1748" s="4">
        <f>(Table1[[#This Row],[Retail Price Number]]*Table1[[#This Row],[Order Quantity]])-Table1[[#This Row],[Discount $ Number]]+Table1[[#This Row],[Shipping Cost Number]]</f>
        <v>110.02</v>
      </c>
      <c r="AF1748">
        <f>Table1[[#This Row],[Retail Price Number]]*Table1[[#This Row],[Order Quantity]]-Table1[[#This Row],[Discount $ Number]]</f>
        <v>109.52</v>
      </c>
      <c r="AG1748">
        <f>(Table1[[#This Row],[Retail Price Number]]*Table1[[#This Row],[Order Quantity]])-Table1[[#This Row],[Discount $ Number]]-Table1[[#This Row],[Shipping Cost Number]]</f>
        <v>109.02</v>
      </c>
      <c r="AH1748">
        <f>Table1[[#This Row],[Retail Price Number]]*Table1[[#This Row],[Order Quantity]]</f>
        <v>110.7</v>
      </c>
      <c r="AI1748">
        <f>YEAR(Table1[[#This Row],[Order Date]])</f>
        <v>2014</v>
      </c>
    </row>
    <row r="1749" spans="1:35" x14ac:dyDescent="0.3">
      <c r="A1749" t="s">
        <v>9905</v>
      </c>
      <c r="B1749" s="1">
        <v>41392</v>
      </c>
      <c r="C1749" t="s">
        <v>3458</v>
      </c>
      <c r="D1749" t="s">
        <v>1626</v>
      </c>
      <c r="E1749" t="s">
        <v>27</v>
      </c>
      <c r="F1749" t="s">
        <v>28</v>
      </c>
      <c r="G1749" t="s">
        <v>77</v>
      </c>
      <c r="H1749" t="s">
        <v>30</v>
      </c>
      <c r="I1749" t="s">
        <v>92</v>
      </c>
      <c r="J1749" t="s">
        <v>218</v>
      </c>
      <c r="K1749" t="s">
        <v>94</v>
      </c>
      <c r="L1749" t="s">
        <v>34</v>
      </c>
      <c r="M1749" t="s">
        <v>35</v>
      </c>
      <c r="N1749" s="1">
        <v>41392</v>
      </c>
      <c r="O1749" t="s">
        <v>219</v>
      </c>
      <c r="P1749" s="3" t="s">
        <v>124</v>
      </c>
      <c r="Q1749" t="s">
        <v>220</v>
      </c>
      <c r="R1749">
        <v>19</v>
      </c>
      <c r="S1749" t="s">
        <v>9906</v>
      </c>
      <c r="T1749" s="2">
        <v>0.04</v>
      </c>
      <c r="U1749" t="s">
        <v>198</v>
      </c>
      <c r="V1749" t="s">
        <v>9907</v>
      </c>
      <c r="W1749" t="s">
        <v>224</v>
      </c>
      <c r="X1749" t="s">
        <v>9908</v>
      </c>
      <c r="Y1749" s="3">
        <f>VALUE(SUBSTITUTE(Table1[[#This Row],[Order Total]],"$",""))</f>
        <v>116.66</v>
      </c>
      <c r="Z1749">
        <f>VALUE(SUBSTITUTE(Table1[[#This Row],[Total]],"$",""))</f>
        <v>117.16</v>
      </c>
      <c r="AA1749" s="3">
        <f>Table1[[#This Row],[Order Total Number]]-Table1[[#This Row],[Total Number]]</f>
        <v>-0.5</v>
      </c>
      <c r="AB1749">
        <f>VALUE(SUBSTITUTE(Table1[[#This Row],[Shipping Cost]],"$",""))</f>
        <v>0.5</v>
      </c>
      <c r="AC1749">
        <f>VALUE(SUBSTITUTE(Table1[[#This Row],[Discount $]],"$",""))</f>
        <v>1.18</v>
      </c>
      <c r="AD1749">
        <f>VALUE(SUBSTITUTE(Table1[[#This Row],[Retail Price]],"$",""))</f>
        <v>3.69</v>
      </c>
      <c r="AE1749" s="4">
        <f>(Table1[[#This Row],[Retail Price Number]]*Table1[[#This Row],[Order Quantity]])-Table1[[#This Row],[Discount $ Number]]+Table1[[#This Row],[Shipping Cost Number]]</f>
        <v>69.429999999999993</v>
      </c>
      <c r="AF1749">
        <f>Table1[[#This Row],[Retail Price Number]]*Table1[[#This Row],[Order Quantity]]-Table1[[#This Row],[Discount $ Number]]</f>
        <v>68.929999999999993</v>
      </c>
      <c r="AG1749">
        <f>(Table1[[#This Row],[Retail Price Number]]*Table1[[#This Row],[Order Quantity]])-Table1[[#This Row],[Discount $ Number]]-Table1[[#This Row],[Shipping Cost Number]]</f>
        <v>68.429999999999993</v>
      </c>
      <c r="AH1749">
        <f>Table1[[#This Row],[Retail Price Number]]*Table1[[#This Row],[Order Quantity]]</f>
        <v>70.11</v>
      </c>
      <c r="AI1749">
        <f>YEAR(Table1[[#This Row],[Order Date]])</f>
        <v>2013</v>
      </c>
    </row>
    <row r="1750" spans="1:35" x14ac:dyDescent="0.3">
      <c r="A1750" t="s">
        <v>3243</v>
      </c>
      <c r="B1750" s="1">
        <v>41692</v>
      </c>
      <c r="C1750" t="s">
        <v>2913</v>
      </c>
      <c r="D1750" t="s">
        <v>174</v>
      </c>
      <c r="E1750" t="s">
        <v>27</v>
      </c>
      <c r="F1750" t="s">
        <v>28</v>
      </c>
      <c r="G1750" t="s">
        <v>77</v>
      </c>
      <c r="H1750" t="s">
        <v>78</v>
      </c>
      <c r="I1750" t="s">
        <v>121</v>
      </c>
      <c r="J1750" t="s">
        <v>832</v>
      </c>
      <c r="K1750" t="s">
        <v>94</v>
      </c>
      <c r="L1750" t="s">
        <v>95</v>
      </c>
      <c r="M1750" t="s">
        <v>35</v>
      </c>
      <c r="N1750" s="1">
        <v>41693</v>
      </c>
      <c r="O1750" t="s">
        <v>833</v>
      </c>
      <c r="P1750" s="3" t="s">
        <v>834</v>
      </c>
      <c r="Q1750" t="s">
        <v>774</v>
      </c>
      <c r="R1750">
        <v>20</v>
      </c>
      <c r="S1750" t="s">
        <v>3244</v>
      </c>
      <c r="T1750" s="2">
        <v>0.06</v>
      </c>
      <c r="U1750" t="s">
        <v>3245</v>
      </c>
      <c r="V1750" t="s">
        <v>3246</v>
      </c>
      <c r="W1750" t="s">
        <v>838</v>
      </c>
      <c r="X1750" t="s">
        <v>3247</v>
      </c>
      <c r="Y1750" s="3">
        <f>VALUE(SUBSTITUTE(Table1[[#This Row],[Order Total]],"$",""))</f>
        <v>420.55</v>
      </c>
      <c r="Z1750">
        <f>VALUE(SUBSTITUTE(Table1[[#This Row],[Total]],"$",""))</f>
        <v>415.32</v>
      </c>
      <c r="AA1750" s="3">
        <f>Table1[[#This Row],[Order Total Number]]-Table1[[#This Row],[Total Number]]</f>
        <v>5.2300000000000182</v>
      </c>
      <c r="AB1750">
        <f>VALUE(SUBSTITUTE(Table1[[#This Row],[Shipping Cost]],"$",""))</f>
        <v>2.04</v>
      </c>
      <c r="AC1750">
        <f>VALUE(SUBSTITUTE(Table1[[#This Row],[Discount $]],"$",""))</f>
        <v>14.48</v>
      </c>
      <c r="AD1750">
        <f>VALUE(SUBSTITUTE(Table1[[#This Row],[Retail Price]],"$",""))</f>
        <v>5.18</v>
      </c>
      <c r="AE1750" s="4">
        <f>(Table1[[#This Row],[Retail Price Number]]*Table1[[#This Row],[Order Quantity]])-Table1[[#This Row],[Discount $ Number]]+Table1[[#This Row],[Shipping Cost Number]]</f>
        <v>91.16</v>
      </c>
      <c r="AF1750">
        <f>Table1[[#This Row],[Retail Price Number]]*Table1[[#This Row],[Order Quantity]]-Table1[[#This Row],[Discount $ Number]]</f>
        <v>89.11999999999999</v>
      </c>
      <c r="AG1750">
        <f>(Table1[[#This Row],[Retail Price Number]]*Table1[[#This Row],[Order Quantity]])-Table1[[#This Row],[Discount $ Number]]-Table1[[#This Row],[Shipping Cost Number]]</f>
        <v>87.079999999999984</v>
      </c>
      <c r="AH1750">
        <f>Table1[[#This Row],[Retail Price Number]]*Table1[[#This Row],[Order Quantity]]</f>
        <v>103.6</v>
      </c>
      <c r="AI1750">
        <f>YEAR(Table1[[#This Row],[Order Date]])</f>
        <v>2014</v>
      </c>
    </row>
    <row r="1751" spans="1:35" x14ac:dyDescent="0.3">
      <c r="A1751" t="s">
        <v>3243</v>
      </c>
      <c r="B1751" s="1">
        <v>41895</v>
      </c>
      <c r="C1751" t="s">
        <v>798</v>
      </c>
      <c r="D1751" t="s">
        <v>61</v>
      </c>
      <c r="E1751" t="s">
        <v>27</v>
      </c>
      <c r="F1751" t="s">
        <v>28</v>
      </c>
      <c r="G1751" t="s">
        <v>77</v>
      </c>
      <c r="H1751" t="s">
        <v>62</v>
      </c>
      <c r="I1751" t="s">
        <v>31</v>
      </c>
      <c r="J1751" t="s">
        <v>1233</v>
      </c>
      <c r="K1751" t="s">
        <v>33</v>
      </c>
      <c r="L1751" t="s">
        <v>392</v>
      </c>
      <c r="M1751" t="s">
        <v>393</v>
      </c>
      <c r="N1751" s="1">
        <v>41899</v>
      </c>
      <c r="O1751" t="s">
        <v>711</v>
      </c>
      <c r="P1751" s="3" t="s">
        <v>1234</v>
      </c>
      <c r="Q1751" t="s">
        <v>1235</v>
      </c>
      <c r="R1751">
        <v>8</v>
      </c>
      <c r="S1751" t="s">
        <v>8559</v>
      </c>
      <c r="T1751" s="2">
        <v>0.09</v>
      </c>
      <c r="U1751" t="s">
        <v>728</v>
      </c>
      <c r="V1751" t="s">
        <v>807</v>
      </c>
      <c r="W1751" t="s">
        <v>1239</v>
      </c>
      <c r="X1751" t="s">
        <v>8560</v>
      </c>
      <c r="Y1751" s="3">
        <f>VALUE(SUBSTITUTE(Table1[[#This Row],[Order Total]],"$",""))</f>
        <v>162.93</v>
      </c>
      <c r="Z1751">
        <f>VALUE(SUBSTITUTE(Table1[[#This Row],[Total]],"$",""))</f>
        <v>176.93</v>
      </c>
      <c r="AA1751" s="3">
        <f>Table1[[#This Row],[Order Total Number]]-Table1[[#This Row],[Total Number]]</f>
        <v>-14</v>
      </c>
      <c r="AB1751">
        <f>VALUE(SUBSTITUTE(Table1[[#This Row],[Shipping Cost]],"$",""))</f>
        <v>11.15</v>
      </c>
      <c r="AC1751">
        <f>VALUE(SUBSTITUTE(Table1[[#This Row],[Discount $]],"$",""))</f>
        <v>5.67</v>
      </c>
      <c r="AD1751">
        <f>VALUE(SUBSTITUTE(Table1[[#This Row],[Retail Price]],"$",""))</f>
        <v>7.28</v>
      </c>
      <c r="AE1751" s="4">
        <f>(Table1[[#This Row],[Retail Price Number]]*Table1[[#This Row],[Order Quantity]])-Table1[[#This Row],[Discount $ Number]]+Table1[[#This Row],[Shipping Cost Number]]</f>
        <v>63.72</v>
      </c>
      <c r="AF1751">
        <f>Table1[[#This Row],[Retail Price Number]]*Table1[[#This Row],[Order Quantity]]-Table1[[#This Row],[Discount $ Number]]</f>
        <v>52.57</v>
      </c>
      <c r="AG1751">
        <f>(Table1[[#This Row],[Retail Price Number]]*Table1[[#This Row],[Order Quantity]])-Table1[[#This Row],[Discount $ Number]]-Table1[[#This Row],[Shipping Cost Number]]</f>
        <v>41.42</v>
      </c>
      <c r="AH1751">
        <f>Table1[[#This Row],[Retail Price Number]]*Table1[[#This Row],[Order Quantity]]</f>
        <v>58.24</v>
      </c>
      <c r="AI1751">
        <f>YEAR(Table1[[#This Row],[Order Date]])</f>
        <v>2014</v>
      </c>
    </row>
    <row r="1752" spans="1:35" x14ac:dyDescent="0.3">
      <c r="A1752" t="s">
        <v>8677</v>
      </c>
      <c r="B1752" s="1">
        <v>41322</v>
      </c>
      <c r="C1752" t="s">
        <v>947</v>
      </c>
      <c r="D1752" t="s">
        <v>948</v>
      </c>
      <c r="E1752" t="s">
        <v>46</v>
      </c>
      <c r="F1752" t="s">
        <v>47</v>
      </c>
      <c r="G1752" t="s">
        <v>77</v>
      </c>
      <c r="H1752" t="s">
        <v>48</v>
      </c>
      <c r="I1752" t="s">
        <v>63</v>
      </c>
      <c r="J1752" t="s">
        <v>1311</v>
      </c>
      <c r="K1752" t="s">
        <v>94</v>
      </c>
      <c r="L1752" t="s">
        <v>34</v>
      </c>
      <c r="M1752" t="s">
        <v>35</v>
      </c>
      <c r="N1752" s="1">
        <v>41327</v>
      </c>
      <c r="O1752" t="s">
        <v>542</v>
      </c>
      <c r="P1752" s="3" t="s">
        <v>543</v>
      </c>
      <c r="Q1752" t="s">
        <v>544</v>
      </c>
      <c r="R1752">
        <v>20</v>
      </c>
      <c r="S1752" t="s">
        <v>8678</v>
      </c>
      <c r="T1752" s="2">
        <v>0.1</v>
      </c>
      <c r="U1752" t="s">
        <v>1220</v>
      </c>
      <c r="V1752" t="s">
        <v>8679</v>
      </c>
      <c r="W1752" t="s">
        <v>547</v>
      </c>
      <c r="X1752" t="s">
        <v>8680</v>
      </c>
      <c r="Y1752" s="3">
        <f>VALUE(SUBSTITUTE(Table1[[#This Row],[Order Total]],"$",""))</f>
        <v>165.18</v>
      </c>
      <c r="Z1752">
        <f>VALUE(SUBSTITUTE(Table1[[#This Row],[Total]],"$",""))</f>
        <v>166.83</v>
      </c>
      <c r="AA1752" s="3">
        <f>Table1[[#This Row],[Order Total Number]]-Table1[[#This Row],[Total Number]]</f>
        <v>-1.6500000000000057</v>
      </c>
      <c r="AB1752">
        <f>VALUE(SUBSTITUTE(Table1[[#This Row],[Shipping Cost]],"$",""))</f>
        <v>6.64</v>
      </c>
      <c r="AC1752">
        <f>VALUE(SUBSTITUTE(Table1[[#This Row],[Discount $]],"$",""))</f>
        <v>1.62</v>
      </c>
      <c r="AD1752">
        <f>VALUE(SUBSTITUTE(Table1[[#This Row],[Retail Price]],"$",""))</f>
        <v>29.74</v>
      </c>
      <c r="AE1752" s="4">
        <f>(Table1[[#This Row],[Retail Price Number]]*Table1[[#This Row],[Order Quantity]])-Table1[[#This Row],[Discount $ Number]]+Table1[[#This Row],[Shipping Cost Number]]</f>
        <v>599.81999999999994</v>
      </c>
      <c r="AF1752">
        <f>Table1[[#This Row],[Retail Price Number]]*Table1[[#This Row],[Order Quantity]]-Table1[[#This Row],[Discount $ Number]]</f>
        <v>593.17999999999995</v>
      </c>
      <c r="AG1752">
        <f>(Table1[[#This Row],[Retail Price Number]]*Table1[[#This Row],[Order Quantity]])-Table1[[#This Row],[Discount $ Number]]-Table1[[#This Row],[Shipping Cost Number]]</f>
        <v>586.54</v>
      </c>
      <c r="AH1752">
        <f>Table1[[#This Row],[Retail Price Number]]*Table1[[#This Row],[Order Quantity]]</f>
        <v>594.79999999999995</v>
      </c>
      <c r="AI1752">
        <f>YEAR(Table1[[#This Row],[Order Date]])</f>
        <v>2013</v>
      </c>
    </row>
    <row r="1753" spans="1:35" x14ac:dyDescent="0.3">
      <c r="A1753" t="s">
        <v>11077</v>
      </c>
      <c r="B1753" s="1">
        <v>41815</v>
      </c>
      <c r="C1753" t="s">
        <v>2219</v>
      </c>
      <c r="D1753" t="s">
        <v>306</v>
      </c>
      <c r="E1753" t="s">
        <v>46</v>
      </c>
      <c r="F1753" t="s">
        <v>47</v>
      </c>
      <c r="G1753" t="s">
        <v>77</v>
      </c>
      <c r="H1753" t="s">
        <v>107</v>
      </c>
      <c r="I1753" t="s">
        <v>31</v>
      </c>
      <c r="J1753" t="s">
        <v>1349</v>
      </c>
      <c r="K1753" t="s">
        <v>94</v>
      </c>
      <c r="L1753" t="s">
        <v>34</v>
      </c>
      <c r="M1753" t="s">
        <v>35</v>
      </c>
      <c r="N1753" s="1">
        <v>41816</v>
      </c>
      <c r="O1753" t="s">
        <v>1350</v>
      </c>
      <c r="P1753" s="3" t="s">
        <v>1351</v>
      </c>
      <c r="Q1753" t="s">
        <v>1352</v>
      </c>
      <c r="R1753">
        <v>5</v>
      </c>
      <c r="S1753" t="s">
        <v>5227</v>
      </c>
      <c r="T1753" s="2">
        <v>0.08</v>
      </c>
      <c r="U1753" t="s">
        <v>11078</v>
      </c>
      <c r="V1753" t="s">
        <v>6460</v>
      </c>
      <c r="W1753" t="s">
        <v>1353</v>
      </c>
      <c r="X1753" t="s">
        <v>9213</v>
      </c>
      <c r="Y1753" s="3">
        <f>VALUE(SUBSTITUTE(Table1[[#This Row],[Order Total]],"$",""))</f>
        <v>1810.05</v>
      </c>
      <c r="Z1753">
        <f>VALUE(SUBSTITUTE(Table1[[#This Row],[Total]],"$",""))</f>
        <v>1819.04</v>
      </c>
      <c r="AA1753" s="3">
        <f>Table1[[#This Row],[Order Total Number]]-Table1[[#This Row],[Total Number]]</f>
        <v>-8.9900000000000091</v>
      </c>
      <c r="AB1753">
        <f>VALUE(SUBSTITUTE(Table1[[#This Row],[Shipping Cost]],"$",""))</f>
        <v>8.99</v>
      </c>
      <c r="AC1753">
        <f>VALUE(SUBSTITUTE(Table1[[#This Row],[Discount $]],"$",""))</f>
        <v>115.54</v>
      </c>
      <c r="AD1753">
        <f>VALUE(SUBSTITUTE(Table1[[#This Row],[Retail Price]],"$",""))</f>
        <v>40.97</v>
      </c>
      <c r="AE1753" s="4">
        <f>(Table1[[#This Row],[Retail Price Number]]*Table1[[#This Row],[Order Quantity]])-Table1[[#This Row],[Discount $ Number]]+Table1[[#This Row],[Shipping Cost Number]]</f>
        <v>98.299999999999983</v>
      </c>
      <c r="AF1753">
        <f>Table1[[#This Row],[Retail Price Number]]*Table1[[#This Row],[Order Quantity]]-Table1[[#This Row],[Discount $ Number]]</f>
        <v>89.309999999999988</v>
      </c>
      <c r="AG1753">
        <f>(Table1[[#This Row],[Retail Price Number]]*Table1[[#This Row],[Order Quantity]])-Table1[[#This Row],[Discount $ Number]]-Table1[[#This Row],[Shipping Cost Number]]</f>
        <v>80.319999999999993</v>
      </c>
      <c r="AH1753">
        <f>Table1[[#This Row],[Retail Price Number]]*Table1[[#This Row],[Order Quantity]]</f>
        <v>204.85</v>
      </c>
      <c r="AI1753">
        <f>YEAR(Table1[[#This Row],[Order Date]])</f>
        <v>2014</v>
      </c>
    </row>
    <row r="1754" spans="1:35" x14ac:dyDescent="0.3">
      <c r="A1754" t="s">
        <v>10922</v>
      </c>
      <c r="B1754" s="1">
        <v>41817</v>
      </c>
      <c r="C1754" t="s">
        <v>10923</v>
      </c>
      <c r="D1754" t="s">
        <v>929</v>
      </c>
      <c r="E1754" t="s">
        <v>27</v>
      </c>
      <c r="F1754" t="s">
        <v>28</v>
      </c>
      <c r="G1754" t="s">
        <v>91</v>
      </c>
      <c r="H1754" t="s">
        <v>217</v>
      </c>
      <c r="I1754" t="s">
        <v>121</v>
      </c>
      <c r="J1754" t="s">
        <v>1877</v>
      </c>
      <c r="K1754" t="s">
        <v>33</v>
      </c>
      <c r="L1754" t="s">
        <v>34</v>
      </c>
      <c r="M1754" t="s">
        <v>35</v>
      </c>
      <c r="N1754" s="1">
        <v>41819</v>
      </c>
      <c r="O1754" t="s">
        <v>1878</v>
      </c>
      <c r="P1754" s="3" t="s">
        <v>1879</v>
      </c>
      <c r="Q1754" t="s">
        <v>1880</v>
      </c>
      <c r="R1754">
        <v>27</v>
      </c>
      <c r="S1754" t="s">
        <v>10924</v>
      </c>
      <c r="T1754" s="2">
        <v>0.02</v>
      </c>
      <c r="U1754" t="s">
        <v>3923</v>
      </c>
      <c r="V1754" t="s">
        <v>10925</v>
      </c>
      <c r="W1754" t="s">
        <v>1884</v>
      </c>
      <c r="X1754" t="s">
        <v>10926</v>
      </c>
      <c r="Y1754" s="3">
        <f>VALUE(SUBSTITUTE(Table1[[#This Row],[Order Total]],"$",""))</f>
        <v>162.58000000000001</v>
      </c>
      <c r="Z1754">
        <f>VALUE(SUBSTITUTE(Table1[[#This Row],[Total]],"$",""))</f>
        <v>166.75</v>
      </c>
      <c r="AA1754" s="3">
        <f>Table1[[#This Row],[Order Total Number]]-Table1[[#This Row],[Total Number]]</f>
        <v>-4.1699999999999875</v>
      </c>
      <c r="AB1754">
        <f>VALUE(SUBSTITUTE(Table1[[#This Row],[Shipping Cost]],"$",""))</f>
        <v>4.17</v>
      </c>
      <c r="AC1754">
        <f>VALUE(SUBSTITUTE(Table1[[#This Row],[Discount $]],"$",""))</f>
        <v>1.64</v>
      </c>
      <c r="AD1754">
        <f>VALUE(SUBSTITUTE(Table1[[#This Row],[Retail Price]],"$",""))</f>
        <v>3.57</v>
      </c>
      <c r="AE1754" s="4">
        <f>(Table1[[#This Row],[Retail Price Number]]*Table1[[#This Row],[Order Quantity]])-Table1[[#This Row],[Discount $ Number]]+Table1[[#This Row],[Shipping Cost Number]]</f>
        <v>98.92</v>
      </c>
      <c r="AF1754">
        <f>Table1[[#This Row],[Retail Price Number]]*Table1[[#This Row],[Order Quantity]]-Table1[[#This Row],[Discount $ Number]]</f>
        <v>94.75</v>
      </c>
      <c r="AG1754">
        <f>(Table1[[#This Row],[Retail Price Number]]*Table1[[#This Row],[Order Quantity]])-Table1[[#This Row],[Discount $ Number]]-Table1[[#This Row],[Shipping Cost Number]]</f>
        <v>90.58</v>
      </c>
      <c r="AH1754">
        <f>Table1[[#This Row],[Retail Price Number]]*Table1[[#This Row],[Order Quantity]]</f>
        <v>96.39</v>
      </c>
      <c r="AI1754">
        <f>YEAR(Table1[[#This Row],[Order Date]])</f>
        <v>2014</v>
      </c>
    </row>
    <row r="1755" spans="1:35" x14ac:dyDescent="0.3">
      <c r="A1755" t="s">
        <v>10922</v>
      </c>
      <c r="B1755" s="1">
        <v>41471</v>
      </c>
      <c r="C1755" t="s">
        <v>1887</v>
      </c>
      <c r="D1755" t="s">
        <v>7647</v>
      </c>
      <c r="E1755" t="s">
        <v>27</v>
      </c>
      <c r="F1755" t="s">
        <v>28</v>
      </c>
      <c r="G1755" t="s">
        <v>91</v>
      </c>
      <c r="H1755" t="s">
        <v>289</v>
      </c>
      <c r="I1755" t="s">
        <v>196</v>
      </c>
      <c r="J1755" t="s">
        <v>1877</v>
      </c>
      <c r="K1755" t="s">
        <v>94</v>
      </c>
      <c r="L1755" t="s">
        <v>34</v>
      </c>
      <c r="M1755" t="s">
        <v>35</v>
      </c>
      <c r="N1755" s="1">
        <v>41472</v>
      </c>
      <c r="O1755" t="s">
        <v>1878</v>
      </c>
      <c r="P1755" s="3" t="s">
        <v>1879</v>
      </c>
      <c r="Q1755" t="s">
        <v>1880</v>
      </c>
      <c r="R1755">
        <v>11</v>
      </c>
      <c r="S1755" t="s">
        <v>10924</v>
      </c>
      <c r="T1755" s="2">
        <v>7.0000000000000007E-2</v>
      </c>
      <c r="U1755" t="s">
        <v>3923</v>
      </c>
      <c r="V1755" t="s">
        <v>10925</v>
      </c>
      <c r="W1755" t="s">
        <v>1884</v>
      </c>
      <c r="X1755" t="s">
        <v>10926</v>
      </c>
      <c r="Y1755" s="3">
        <f>VALUE(SUBSTITUTE(Table1[[#This Row],[Order Total]],"$",""))</f>
        <v>162.58000000000001</v>
      </c>
      <c r="Z1755">
        <f>VALUE(SUBSTITUTE(Table1[[#This Row],[Total]],"$",""))</f>
        <v>166.75</v>
      </c>
      <c r="AA1755" s="3">
        <f>Table1[[#This Row],[Order Total Number]]-Table1[[#This Row],[Total Number]]</f>
        <v>-4.1699999999999875</v>
      </c>
      <c r="AB1755">
        <f>VALUE(SUBSTITUTE(Table1[[#This Row],[Shipping Cost]],"$",""))</f>
        <v>4.17</v>
      </c>
      <c r="AC1755">
        <f>VALUE(SUBSTITUTE(Table1[[#This Row],[Discount $]],"$",""))</f>
        <v>1.64</v>
      </c>
      <c r="AD1755">
        <f>VALUE(SUBSTITUTE(Table1[[#This Row],[Retail Price]],"$",""))</f>
        <v>3.57</v>
      </c>
      <c r="AE1755" s="4">
        <f>(Table1[[#This Row],[Retail Price Number]]*Table1[[#This Row],[Order Quantity]])-Table1[[#This Row],[Discount $ Number]]+Table1[[#This Row],[Shipping Cost Number]]</f>
        <v>41.8</v>
      </c>
      <c r="AF1755">
        <f>Table1[[#This Row],[Retail Price Number]]*Table1[[#This Row],[Order Quantity]]-Table1[[#This Row],[Discount $ Number]]</f>
        <v>37.629999999999995</v>
      </c>
      <c r="AG1755">
        <f>(Table1[[#This Row],[Retail Price Number]]*Table1[[#This Row],[Order Quantity]])-Table1[[#This Row],[Discount $ Number]]-Table1[[#This Row],[Shipping Cost Number]]</f>
        <v>33.459999999999994</v>
      </c>
      <c r="AH1755">
        <f>Table1[[#This Row],[Retail Price Number]]*Table1[[#This Row],[Order Quantity]]</f>
        <v>39.269999999999996</v>
      </c>
      <c r="AI1755">
        <f>YEAR(Table1[[#This Row],[Order Date]])</f>
        <v>2013</v>
      </c>
    </row>
    <row r="1756" spans="1:35" x14ac:dyDescent="0.3">
      <c r="A1756" t="s">
        <v>10922</v>
      </c>
      <c r="B1756" s="1">
        <v>41817</v>
      </c>
      <c r="C1756" t="s">
        <v>804</v>
      </c>
      <c r="D1756" t="s">
        <v>331</v>
      </c>
      <c r="E1756" t="s">
        <v>46</v>
      </c>
      <c r="F1756" t="s">
        <v>47</v>
      </c>
      <c r="G1756" t="s">
        <v>29</v>
      </c>
      <c r="H1756" t="s">
        <v>107</v>
      </c>
      <c r="I1756" t="s">
        <v>196</v>
      </c>
      <c r="J1756" t="s">
        <v>1877</v>
      </c>
      <c r="K1756" t="s">
        <v>94</v>
      </c>
      <c r="L1756" t="s">
        <v>34</v>
      </c>
      <c r="M1756" t="s">
        <v>35</v>
      </c>
      <c r="N1756" s="1">
        <v>41818</v>
      </c>
      <c r="O1756" t="s">
        <v>1878</v>
      </c>
      <c r="P1756" s="3" t="s">
        <v>1879</v>
      </c>
      <c r="Q1756" t="s">
        <v>1880</v>
      </c>
      <c r="R1756">
        <v>6</v>
      </c>
      <c r="S1756" t="s">
        <v>10924</v>
      </c>
      <c r="T1756" s="2">
        <v>0.09</v>
      </c>
      <c r="U1756" t="s">
        <v>3923</v>
      </c>
      <c r="V1756" t="s">
        <v>10925</v>
      </c>
      <c r="W1756" t="s">
        <v>1884</v>
      </c>
      <c r="X1756" t="s">
        <v>10926</v>
      </c>
      <c r="Y1756" s="3">
        <f>VALUE(SUBSTITUTE(Table1[[#This Row],[Order Total]],"$",""))</f>
        <v>162.58000000000001</v>
      </c>
      <c r="Z1756">
        <f>VALUE(SUBSTITUTE(Table1[[#This Row],[Total]],"$",""))</f>
        <v>166.75</v>
      </c>
      <c r="AA1756" s="3">
        <f>Table1[[#This Row],[Order Total Number]]-Table1[[#This Row],[Total Number]]</f>
        <v>-4.1699999999999875</v>
      </c>
      <c r="AB1756">
        <f>VALUE(SUBSTITUTE(Table1[[#This Row],[Shipping Cost]],"$",""))</f>
        <v>4.17</v>
      </c>
      <c r="AC1756">
        <f>VALUE(SUBSTITUTE(Table1[[#This Row],[Discount $]],"$",""))</f>
        <v>1.64</v>
      </c>
      <c r="AD1756">
        <f>VALUE(SUBSTITUTE(Table1[[#This Row],[Retail Price]],"$",""))</f>
        <v>3.57</v>
      </c>
      <c r="AE1756" s="4">
        <f>(Table1[[#This Row],[Retail Price Number]]*Table1[[#This Row],[Order Quantity]])-Table1[[#This Row],[Discount $ Number]]+Table1[[#This Row],[Shipping Cost Number]]</f>
        <v>23.949999999999996</v>
      </c>
      <c r="AF1756">
        <f>Table1[[#This Row],[Retail Price Number]]*Table1[[#This Row],[Order Quantity]]-Table1[[#This Row],[Discount $ Number]]</f>
        <v>19.779999999999998</v>
      </c>
      <c r="AG1756">
        <f>(Table1[[#This Row],[Retail Price Number]]*Table1[[#This Row],[Order Quantity]])-Table1[[#This Row],[Discount $ Number]]-Table1[[#This Row],[Shipping Cost Number]]</f>
        <v>15.609999999999998</v>
      </c>
      <c r="AH1756">
        <f>Table1[[#This Row],[Retail Price Number]]*Table1[[#This Row],[Order Quantity]]</f>
        <v>21.419999999999998</v>
      </c>
      <c r="AI1756">
        <f>YEAR(Table1[[#This Row],[Order Date]])</f>
        <v>2014</v>
      </c>
    </row>
    <row r="1757" spans="1:35" x14ac:dyDescent="0.3">
      <c r="A1757" t="s">
        <v>2749</v>
      </c>
      <c r="B1757" s="1">
        <v>41647</v>
      </c>
      <c r="C1757" t="s">
        <v>1527</v>
      </c>
      <c r="D1757" t="s">
        <v>280</v>
      </c>
      <c r="E1757" t="s">
        <v>27</v>
      </c>
      <c r="F1757" t="s">
        <v>28</v>
      </c>
      <c r="G1757" t="s">
        <v>29</v>
      </c>
      <c r="H1757" t="s">
        <v>281</v>
      </c>
      <c r="I1757" t="s">
        <v>31</v>
      </c>
      <c r="J1757" t="s">
        <v>2750</v>
      </c>
      <c r="K1757" t="s">
        <v>94</v>
      </c>
      <c r="L1757" t="s">
        <v>34</v>
      </c>
      <c r="M1757" t="s">
        <v>156</v>
      </c>
      <c r="N1757" s="1">
        <v>41654</v>
      </c>
      <c r="O1757" t="s">
        <v>2751</v>
      </c>
      <c r="P1757" s="3" t="s">
        <v>724</v>
      </c>
      <c r="Q1757" t="s">
        <v>41</v>
      </c>
      <c r="R1757">
        <v>50</v>
      </c>
      <c r="S1757" t="s">
        <v>2752</v>
      </c>
      <c r="T1757" s="2">
        <v>7.0000000000000007E-2</v>
      </c>
      <c r="U1757" t="s">
        <v>84</v>
      </c>
      <c r="V1757" t="s">
        <v>2753</v>
      </c>
      <c r="W1757" t="s">
        <v>2754</v>
      </c>
      <c r="X1757" t="s">
        <v>2755</v>
      </c>
      <c r="Y1757" s="3">
        <f>VALUE(SUBSTITUTE(Table1[[#This Row],[Order Total]],"$",""))</f>
        <v>42.47</v>
      </c>
      <c r="Z1757">
        <f>VALUE(SUBSTITUTE(Table1[[#This Row],[Total]],"$",""))</f>
        <v>42.64</v>
      </c>
      <c r="AA1757" s="3">
        <f>Table1[[#This Row],[Order Total Number]]-Table1[[#This Row],[Total Number]]</f>
        <v>-0.17000000000000171</v>
      </c>
      <c r="AB1757">
        <f>VALUE(SUBSTITUTE(Table1[[#This Row],[Shipping Cost]],"$",""))</f>
        <v>4.7699999999999996</v>
      </c>
      <c r="AC1757">
        <f>VALUE(SUBSTITUTE(Table1[[#This Row],[Discount $]],"$",""))</f>
        <v>4.37</v>
      </c>
      <c r="AD1757">
        <f>VALUE(SUBSTITUTE(Table1[[#This Row],[Retail Price]],"$",""))</f>
        <v>1.98</v>
      </c>
      <c r="AE1757" s="4">
        <f>(Table1[[#This Row],[Retail Price Number]]*Table1[[#This Row],[Order Quantity]])-Table1[[#This Row],[Discount $ Number]]+Table1[[#This Row],[Shipping Cost Number]]</f>
        <v>99.399999999999991</v>
      </c>
      <c r="AF1757">
        <f>Table1[[#This Row],[Retail Price Number]]*Table1[[#This Row],[Order Quantity]]-Table1[[#This Row],[Discount $ Number]]</f>
        <v>94.63</v>
      </c>
      <c r="AG1757">
        <f>(Table1[[#This Row],[Retail Price Number]]*Table1[[#This Row],[Order Quantity]])-Table1[[#This Row],[Discount $ Number]]-Table1[[#This Row],[Shipping Cost Number]]</f>
        <v>89.86</v>
      </c>
      <c r="AH1757">
        <f>Table1[[#This Row],[Retail Price Number]]*Table1[[#This Row],[Order Quantity]]</f>
        <v>99</v>
      </c>
      <c r="AI1757">
        <f>YEAR(Table1[[#This Row],[Order Date]])</f>
        <v>2014</v>
      </c>
    </row>
    <row r="1758" spans="1:35" x14ac:dyDescent="0.3">
      <c r="A1758" t="s">
        <v>5981</v>
      </c>
      <c r="B1758" s="1">
        <v>41516</v>
      </c>
      <c r="C1758" t="s">
        <v>1183</v>
      </c>
      <c r="D1758" t="s">
        <v>5982</v>
      </c>
      <c r="E1758" t="s">
        <v>46</v>
      </c>
      <c r="F1758" t="s">
        <v>47</v>
      </c>
      <c r="G1758" t="s">
        <v>91</v>
      </c>
      <c r="H1758" t="s">
        <v>107</v>
      </c>
      <c r="I1758" t="s">
        <v>121</v>
      </c>
      <c r="J1758" t="s">
        <v>771</v>
      </c>
      <c r="K1758" t="s">
        <v>94</v>
      </c>
      <c r="L1758" t="s">
        <v>95</v>
      </c>
      <c r="M1758" t="s">
        <v>35</v>
      </c>
      <c r="N1758" s="1">
        <v>41518</v>
      </c>
      <c r="O1758" t="s">
        <v>772</v>
      </c>
      <c r="P1758" s="3" t="s">
        <v>773</v>
      </c>
      <c r="Q1758" t="s">
        <v>774</v>
      </c>
      <c r="R1758">
        <v>43</v>
      </c>
      <c r="S1758" t="s">
        <v>2682</v>
      </c>
      <c r="T1758" s="2">
        <v>0.03</v>
      </c>
      <c r="U1758" t="s">
        <v>3802</v>
      </c>
      <c r="V1758" t="s">
        <v>5697</v>
      </c>
      <c r="W1758" t="s">
        <v>778</v>
      </c>
      <c r="X1758" t="s">
        <v>5698</v>
      </c>
      <c r="Y1758" s="3">
        <f>VALUE(SUBSTITUTE(Table1[[#This Row],[Order Total]],"$",""))</f>
        <v>126.48</v>
      </c>
      <c r="Z1758">
        <f>VALUE(SUBSTITUTE(Table1[[#This Row],[Total]],"$",""))</f>
        <v>126.98</v>
      </c>
      <c r="AA1758" s="3">
        <f>Table1[[#This Row],[Order Total Number]]-Table1[[#This Row],[Total Number]]</f>
        <v>-0.5</v>
      </c>
      <c r="AB1758">
        <f>VALUE(SUBSTITUTE(Table1[[#This Row],[Shipping Cost]],"$",""))</f>
        <v>0.88</v>
      </c>
      <c r="AC1758">
        <f>VALUE(SUBSTITUTE(Table1[[#This Row],[Discount $]],"$",""))</f>
        <v>11</v>
      </c>
      <c r="AD1758">
        <f>VALUE(SUBSTITUTE(Table1[[#This Row],[Retail Price]],"$",""))</f>
        <v>4.76</v>
      </c>
      <c r="AE1758" s="4">
        <f>(Table1[[#This Row],[Retail Price Number]]*Table1[[#This Row],[Order Quantity]])-Table1[[#This Row],[Discount $ Number]]+Table1[[#This Row],[Shipping Cost Number]]</f>
        <v>194.55999999999997</v>
      </c>
      <c r="AF1758">
        <f>Table1[[#This Row],[Retail Price Number]]*Table1[[#This Row],[Order Quantity]]-Table1[[#This Row],[Discount $ Number]]</f>
        <v>193.67999999999998</v>
      </c>
      <c r="AG1758">
        <f>(Table1[[#This Row],[Retail Price Number]]*Table1[[#This Row],[Order Quantity]])-Table1[[#This Row],[Discount $ Number]]-Table1[[#This Row],[Shipping Cost Number]]</f>
        <v>192.79999999999998</v>
      </c>
      <c r="AH1758">
        <f>Table1[[#This Row],[Retail Price Number]]*Table1[[#This Row],[Order Quantity]]</f>
        <v>204.67999999999998</v>
      </c>
      <c r="AI1758">
        <f>YEAR(Table1[[#This Row],[Order Date]])</f>
        <v>2013</v>
      </c>
    </row>
    <row r="1759" spans="1:35" x14ac:dyDescent="0.3">
      <c r="A1759" t="s">
        <v>4693</v>
      </c>
      <c r="B1759" s="1">
        <v>41819</v>
      </c>
      <c r="C1759" t="s">
        <v>4147</v>
      </c>
      <c r="D1759" t="s">
        <v>4059</v>
      </c>
      <c r="E1759" t="s">
        <v>27</v>
      </c>
      <c r="F1759" t="s">
        <v>28</v>
      </c>
      <c r="G1759" t="s">
        <v>77</v>
      </c>
      <c r="H1759" t="s">
        <v>433</v>
      </c>
      <c r="I1759" t="s">
        <v>121</v>
      </c>
      <c r="J1759" t="s">
        <v>122</v>
      </c>
      <c r="K1759" t="s">
        <v>94</v>
      </c>
      <c r="L1759" t="s">
        <v>34</v>
      </c>
      <c r="M1759" t="s">
        <v>35</v>
      </c>
      <c r="N1759" s="1">
        <v>41820</v>
      </c>
      <c r="O1759" t="s">
        <v>123</v>
      </c>
      <c r="P1759" s="3" t="s">
        <v>124</v>
      </c>
      <c r="Q1759" t="s">
        <v>125</v>
      </c>
      <c r="R1759">
        <v>3</v>
      </c>
      <c r="S1759" t="s">
        <v>140</v>
      </c>
      <c r="T1759" s="2">
        <v>0</v>
      </c>
      <c r="U1759" t="s">
        <v>4694</v>
      </c>
      <c r="V1759" t="s">
        <v>4695</v>
      </c>
      <c r="W1759" t="s">
        <v>129</v>
      </c>
      <c r="X1759" t="s">
        <v>4696</v>
      </c>
      <c r="Y1759" s="3">
        <f>VALUE(SUBSTITUTE(Table1[[#This Row],[Order Total]],"$",""))</f>
        <v>104.09</v>
      </c>
      <c r="Z1759">
        <f>VALUE(SUBSTITUTE(Table1[[#This Row],[Total]],"$",""))</f>
        <v>105.11</v>
      </c>
      <c r="AA1759" s="3">
        <f>Table1[[#This Row],[Order Total Number]]-Table1[[#This Row],[Total Number]]</f>
        <v>-1.019999999999996</v>
      </c>
      <c r="AB1759">
        <f>VALUE(SUBSTITUTE(Table1[[#This Row],[Shipping Cost]],"$",""))</f>
        <v>2.5</v>
      </c>
      <c r="AC1759">
        <f>VALUE(SUBSTITUTE(Table1[[#This Row],[Discount $]],"$",""))</f>
        <v>2.12</v>
      </c>
      <c r="AD1759">
        <f>VALUE(SUBSTITUTE(Table1[[#This Row],[Retail Price]],"$",""))</f>
        <v>3.69</v>
      </c>
      <c r="AE1759" s="4">
        <f>(Table1[[#This Row],[Retail Price Number]]*Table1[[#This Row],[Order Quantity]])-Table1[[#This Row],[Discount $ Number]]+Table1[[#This Row],[Shipping Cost Number]]</f>
        <v>11.45</v>
      </c>
      <c r="AF1759">
        <f>Table1[[#This Row],[Retail Price Number]]*Table1[[#This Row],[Order Quantity]]-Table1[[#This Row],[Discount $ Number]]</f>
        <v>8.9499999999999993</v>
      </c>
      <c r="AG1759">
        <f>(Table1[[#This Row],[Retail Price Number]]*Table1[[#This Row],[Order Quantity]])-Table1[[#This Row],[Discount $ Number]]-Table1[[#This Row],[Shipping Cost Number]]</f>
        <v>6.4499999999999993</v>
      </c>
      <c r="AH1759">
        <f>Table1[[#This Row],[Retail Price Number]]*Table1[[#This Row],[Order Quantity]]</f>
        <v>11.07</v>
      </c>
      <c r="AI1759">
        <f>YEAR(Table1[[#This Row],[Order Date]])</f>
        <v>2014</v>
      </c>
    </row>
    <row r="1760" spans="1:35" x14ac:dyDescent="0.3">
      <c r="A1760" t="s">
        <v>4693</v>
      </c>
      <c r="B1760" s="1">
        <v>41819</v>
      </c>
      <c r="C1760" t="s">
        <v>4147</v>
      </c>
      <c r="D1760" t="s">
        <v>4059</v>
      </c>
      <c r="E1760" t="s">
        <v>27</v>
      </c>
      <c r="F1760" t="s">
        <v>28</v>
      </c>
      <c r="G1760" t="s">
        <v>91</v>
      </c>
      <c r="H1760" t="s">
        <v>433</v>
      </c>
      <c r="I1760" t="s">
        <v>121</v>
      </c>
      <c r="J1760" t="s">
        <v>3275</v>
      </c>
      <c r="K1760" t="s">
        <v>33</v>
      </c>
      <c r="L1760" t="s">
        <v>34</v>
      </c>
      <c r="M1760" t="s">
        <v>156</v>
      </c>
      <c r="N1760" s="1">
        <v>41820</v>
      </c>
      <c r="O1760" t="s">
        <v>254</v>
      </c>
      <c r="P1760" s="3" t="s">
        <v>3276</v>
      </c>
      <c r="Q1760" t="s">
        <v>36</v>
      </c>
      <c r="R1760">
        <v>24</v>
      </c>
      <c r="S1760" t="s">
        <v>140</v>
      </c>
      <c r="T1760" s="2">
        <v>0.08</v>
      </c>
      <c r="U1760" t="s">
        <v>4694</v>
      </c>
      <c r="V1760" t="s">
        <v>4695</v>
      </c>
      <c r="W1760" t="s">
        <v>98</v>
      </c>
      <c r="X1760" t="s">
        <v>4696</v>
      </c>
      <c r="Y1760" s="3">
        <f>VALUE(SUBSTITUTE(Table1[[#This Row],[Order Total]],"$",""))</f>
        <v>104.09</v>
      </c>
      <c r="Z1760">
        <f>VALUE(SUBSTITUTE(Table1[[#This Row],[Total]],"$",""))</f>
        <v>105.11</v>
      </c>
      <c r="AA1760" s="3">
        <f>Table1[[#This Row],[Order Total Number]]-Table1[[#This Row],[Total Number]]</f>
        <v>-1.019999999999996</v>
      </c>
      <c r="AB1760">
        <f>VALUE(SUBSTITUTE(Table1[[#This Row],[Shipping Cost]],"$",""))</f>
        <v>1.02</v>
      </c>
      <c r="AC1760">
        <f>VALUE(SUBSTITUTE(Table1[[#This Row],[Discount $]],"$",""))</f>
        <v>2.12</v>
      </c>
      <c r="AD1760">
        <f>VALUE(SUBSTITUTE(Table1[[#This Row],[Retail Price]],"$",""))</f>
        <v>2.4700000000000002</v>
      </c>
      <c r="AE1760" s="4">
        <f>(Table1[[#This Row],[Retail Price Number]]*Table1[[#This Row],[Order Quantity]])-Table1[[#This Row],[Discount $ Number]]+Table1[[#This Row],[Shipping Cost Number]]</f>
        <v>58.180000000000007</v>
      </c>
      <c r="AF1760">
        <f>Table1[[#This Row],[Retail Price Number]]*Table1[[#This Row],[Order Quantity]]-Table1[[#This Row],[Discount $ Number]]</f>
        <v>57.160000000000004</v>
      </c>
      <c r="AG1760">
        <f>(Table1[[#This Row],[Retail Price Number]]*Table1[[#This Row],[Order Quantity]])-Table1[[#This Row],[Discount $ Number]]-Table1[[#This Row],[Shipping Cost Number]]</f>
        <v>56.14</v>
      </c>
      <c r="AH1760">
        <f>Table1[[#This Row],[Retail Price Number]]*Table1[[#This Row],[Order Quantity]]</f>
        <v>59.28</v>
      </c>
      <c r="AI1760">
        <f>YEAR(Table1[[#This Row],[Order Date]])</f>
        <v>2014</v>
      </c>
    </row>
    <row r="1761" spans="1:35" x14ac:dyDescent="0.3">
      <c r="A1761" t="s">
        <v>6035</v>
      </c>
      <c r="B1761" s="1">
        <v>42135</v>
      </c>
      <c r="C1761" t="s">
        <v>1541</v>
      </c>
      <c r="D1761" t="s">
        <v>61</v>
      </c>
      <c r="E1761" t="s">
        <v>27</v>
      </c>
      <c r="F1761" t="s">
        <v>28</v>
      </c>
      <c r="G1761" t="s">
        <v>29</v>
      </c>
      <c r="H1761" t="s">
        <v>62</v>
      </c>
      <c r="I1761" t="s">
        <v>196</v>
      </c>
      <c r="J1761" t="s">
        <v>832</v>
      </c>
      <c r="K1761" t="s">
        <v>94</v>
      </c>
      <c r="L1761" t="s">
        <v>34</v>
      </c>
      <c r="M1761" t="s">
        <v>35</v>
      </c>
      <c r="N1761" s="1">
        <v>42137</v>
      </c>
      <c r="O1761" t="s">
        <v>833</v>
      </c>
      <c r="P1761" s="3" t="s">
        <v>834</v>
      </c>
      <c r="Q1761" t="s">
        <v>774</v>
      </c>
      <c r="R1761">
        <v>18</v>
      </c>
      <c r="S1761" t="s">
        <v>6036</v>
      </c>
      <c r="T1761" s="2">
        <v>0.05</v>
      </c>
      <c r="U1761" t="s">
        <v>1169</v>
      </c>
      <c r="V1761" t="s">
        <v>6037</v>
      </c>
      <c r="W1761" t="s">
        <v>838</v>
      </c>
      <c r="X1761" t="s">
        <v>6038</v>
      </c>
      <c r="Y1761" s="3">
        <f>VALUE(SUBSTITUTE(Table1[[#This Row],[Order Total]],"$",""))</f>
        <v>41.38</v>
      </c>
      <c r="Z1761">
        <f>VALUE(SUBSTITUTE(Table1[[#This Row],[Total]],"$",""))</f>
        <v>48.88</v>
      </c>
      <c r="AA1761" s="3">
        <f>Table1[[#This Row],[Order Total Number]]-Table1[[#This Row],[Total Number]]</f>
        <v>-7.5</v>
      </c>
      <c r="AB1761">
        <f>VALUE(SUBSTITUTE(Table1[[#This Row],[Shipping Cost]],"$",""))</f>
        <v>2.04</v>
      </c>
      <c r="AC1761">
        <f>VALUE(SUBSTITUTE(Table1[[#This Row],[Discount $]],"$",""))</f>
        <v>2.64</v>
      </c>
      <c r="AD1761">
        <f>VALUE(SUBSTITUTE(Table1[[#This Row],[Retail Price]],"$",""))</f>
        <v>5.18</v>
      </c>
      <c r="AE1761" s="4">
        <f>(Table1[[#This Row],[Retail Price Number]]*Table1[[#This Row],[Order Quantity]])-Table1[[#This Row],[Discount $ Number]]+Table1[[#This Row],[Shipping Cost Number]]</f>
        <v>92.64</v>
      </c>
      <c r="AF1761">
        <f>Table1[[#This Row],[Retail Price Number]]*Table1[[#This Row],[Order Quantity]]-Table1[[#This Row],[Discount $ Number]]</f>
        <v>90.6</v>
      </c>
      <c r="AG1761">
        <f>(Table1[[#This Row],[Retail Price Number]]*Table1[[#This Row],[Order Quantity]])-Table1[[#This Row],[Discount $ Number]]-Table1[[#This Row],[Shipping Cost Number]]</f>
        <v>88.559999999999988</v>
      </c>
      <c r="AH1761">
        <f>Table1[[#This Row],[Retail Price Number]]*Table1[[#This Row],[Order Quantity]]</f>
        <v>93.24</v>
      </c>
      <c r="AI1761">
        <f>YEAR(Table1[[#This Row],[Order Date]])</f>
        <v>2015</v>
      </c>
    </row>
    <row r="1762" spans="1:35" x14ac:dyDescent="0.3">
      <c r="A1762" t="s">
        <v>476</v>
      </c>
      <c r="B1762" s="1">
        <v>41683</v>
      </c>
      <c r="C1762" t="s">
        <v>477</v>
      </c>
      <c r="D1762" t="s">
        <v>465</v>
      </c>
      <c r="E1762" t="s">
        <v>27</v>
      </c>
      <c r="F1762" t="s">
        <v>28</v>
      </c>
      <c r="G1762" t="s">
        <v>77</v>
      </c>
      <c r="H1762" t="s">
        <v>205</v>
      </c>
      <c r="I1762" t="s">
        <v>92</v>
      </c>
      <c r="J1762" t="s">
        <v>478</v>
      </c>
      <c r="K1762" t="s">
        <v>94</v>
      </c>
      <c r="L1762" t="s">
        <v>109</v>
      </c>
      <c r="M1762" t="s">
        <v>35</v>
      </c>
      <c r="N1762" s="1">
        <v>41683</v>
      </c>
      <c r="O1762" t="s">
        <v>479</v>
      </c>
      <c r="P1762" s="3" t="s">
        <v>480</v>
      </c>
      <c r="Q1762" t="s">
        <v>98</v>
      </c>
      <c r="R1762">
        <v>36</v>
      </c>
      <c r="S1762" t="s">
        <v>481</v>
      </c>
      <c r="T1762" s="2">
        <v>0.08</v>
      </c>
      <c r="U1762" t="s">
        <v>482</v>
      </c>
      <c r="V1762" t="s">
        <v>483</v>
      </c>
      <c r="W1762" t="s">
        <v>224</v>
      </c>
      <c r="X1762" t="s">
        <v>484</v>
      </c>
      <c r="Y1762" s="3">
        <f>VALUE(SUBSTITUTE(Table1[[#This Row],[Order Total]],"$",""))</f>
        <v>104.5</v>
      </c>
      <c r="Z1762">
        <f>VALUE(SUBSTITUTE(Table1[[#This Row],[Total]],"$",""))</f>
        <v>105</v>
      </c>
      <c r="AA1762" s="3">
        <f>Table1[[#This Row],[Order Total Number]]-Table1[[#This Row],[Total Number]]</f>
        <v>-0.5</v>
      </c>
      <c r="AB1762">
        <f>VALUE(SUBSTITUTE(Table1[[#This Row],[Shipping Cost]],"$",""))</f>
        <v>0.5</v>
      </c>
      <c r="AC1762">
        <f>VALUE(SUBSTITUTE(Table1[[#This Row],[Discount $]],"$",""))</f>
        <v>10.34</v>
      </c>
      <c r="AD1762">
        <f>VALUE(SUBSTITUTE(Table1[[#This Row],[Retail Price]],"$",""))</f>
        <v>2.61</v>
      </c>
      <c r="AE1762" s="4">
        <f>(Table1[[#This Row],[Retail Price Number]]*Table1[[#This Row],[Order Quantity]])-Table1[[#This Row],[Discount $ Number]]+Table1[[#This Row],[Shipping Cost Number]]</f>
        <v>84.11999999999999</v>
      </c>
      <c r="AF1762">
        <f>Table1[[#This Row],[Retail Price Number]]*Table1[[#This Row],[Order Quantity]]-Table1[[#This Row],[Discount $ Number]]</f>
        <v>83.61999999999999</v>
      </c>
      <c r="AG1762">
        <f>(Table1[[#This Row],[Retail Price Number]]*Table1[[#This Row],[Order Quantity]])-Table1[[#This Row],[Discount $ Number]]-Table1[[#This Row],[Shipping Cost Number]]</f>
        <v>83.11999999999999</v>
      </c>
      <c r="AH1762">
        <f>Table1[[#This Row],[Retail Price Number]]*Table1[[#This Row],[Order Quantity]]</f>
        <v>93.96</v>
      </c>
      <c r="AI1762">
        <f>YEAR(Table1[[#This Row],[Order Date]])</f>
        <v>2014</v>
      </c>
    </row>
    <row r="1763" spans="1:35" x14ac:dyDescent="0.3">
      <c r="A1763" t="s">
        <v>476</v>
      </c>
      <c r="B1763" s="1">
        <v>41722</v>
      </c>
      <c r="C1763" t="s">
        <v>1322</v>
      </c>
      <c r="D1763" t="s">
        <v>76</v>
      </c>
      <c r="E1763" t="s">
        <v>27</v>
      </c>
      <c r="F1763" t="s">
        <v>28</v>
      </c>
      <c r="G1763" t="s">
        <v>29</v>
      </c>
      <c r="H1763" t="s">
        <v>78</v>
      </c>
      <c r="I1763" t="s">
        <v>121</v>
      </c>
      <c r="J1763" t="s">
        <v>64</v>
      </c>
      <c r="K1763" t="s">
        <v>94</v>
      </c>
      <c r="L1763" t="s">
        <v>95</v>
      </c>
      <c r="M1763" t="s">
        <v>35</v>
      </c>
      <c r="N1763" s="1">
        <v>41724</v>
      </c>
      <c r="O1763" t="s">
        <v>66</v>
      </c>
      <c r="P1763" s="3" t="s">
        <v>67</v>
      </c>
      <c r="Q1763" t="s">
        <v>68</v>
      </c>
      <c r="R1763">
        <v>33</v>
      </c>
      <c r="S1763" t="s">
        <v>481</v>
      </c>
      <c r="T1763" s="2">
        <v>0.06</v>
      </c>
      <c r="U1763" t="s">
        <v>482</v>
      </c>
      <c r="V1763" t="s">
        <v>483</v>
      </c>
      <c r="W1763" t="s">
        <v>72</v>
      </c>
      <c r="X1763" t="s">
        <v>484</v>
      </c>
      <c r="Y1763" s="3">
        <f>VALUE(SUBSTITUTE(Table1[[#This Row],[Order Total]],"$",""))</f>
        <v>104.5</v>
      </c>
      <c r="Z1763">
        <f>VALUE(SUBSTITUTE(Table1[[#This Row],[Total]],"$",""))</f>
        <v>105</v>
      </c>
      <c r="AA1763" s="3">
        <f>Table1[[#This Row],[Order Total Number]]-Table1[[#This Row],[Total Number]]</f>
        <v>-0.5</v>
      </c>
      <c r="AB1763">
        <f>VALUE(SUBSTITUTE(Table1[[#This Row],[Shipping Cost]],"$",""))</f>
        <v>0.99</v>
      </c>
      <c r="AC1763">
        <f>VALUE(SUBSTITUTE(Table1[[#This Row],[Discount $]],"$",""))</f>
        <v>10.34</v>
      </c>
      <c r="AD1763">
        <f>VALUE(SUBSTITUTE(Table1[[#This Row],[Retail Price]],"$",""))</f>
        <v>2.88</v>
      </c>
      <c r="AE1763" s="4">
        <f>(Table1[[#This Row],[Retail Price Number]]*Table1[[#This Row],[Order Quantity]])-Table1[[#This Row],[Discount $ Number]]+Table1[[#This Row],[Shipping Cost Number]]</f>
        <v>85.689999999999984</v>
      </c>
      <c r="AF1763">
        <f>Table1[[#This Row],[Retail Price Number]]*Table1[[#This Row],[Order Quantity]]-Table1[[#This Row],[Discount $ Number]]</f>
        <v>84.699999999999989</v>
      </c>
      <c r="AG1763">
        <f>(Table1[[#This Row],[Retail Price Number]]*Table1[[#This Row],[Order Quantity]])-Table1[[#This Row],[Discount $ Number]]-Table1[[#This Row],[Shipping Cost Number]]</f>
        <v>83.71</v>
      </c>
      <c r="AH1763">
        <f>Table1[[#This Row],[Retail Price Number]]*Table1[[#This Row],[Order Quantity]]</f>
        <v>95.039999999999992</v>
      </c>
      <c r="AI1763">
        <f>YEAR(Table1[[#This Row],[Order Date]])</f>
        <v>2014</v>
      </c>
    </row>
    <row r="1764" spans="1:35" x14ac:dyDescent="0.3">
      <c r="A1764" t="s">
        <v>476</v>
      </c>
      <c r="B1764" s="1">
        <v>41683</v>
      </c>
      <c r="C1764" t="s">
        <v>477</v>
      </c>
      <c r="D1764" t="s">
        <v>1213</v>
      </c>
      <c r="E1764" t="s">
        <v>27</v>
      </c>
      <c r="F1764" t="s">
        <v>28</v>
      </c>
      <c r="G1764" t="s">
        <v>91</v>
      </c>
      <c r="H1764" t="s">
        <v>62</v>
      </c>
      <c r="I1764" t="s">
        <v>63</v>
      </c>
      <c r="J1764" t="s">
        <v>478</v>
      </c>
      <c r="K1764" t="s">
        <v>94</v>
      </c>
      <c r="L1764" t="s">
        <v>34</v>
      </c>
      <c r="M1764" t="s">
        <v>35</v>
      </c>
      <c r="N1764" s="1">
        <v>41683</v>
      </c>
      <c r="O1764" t="s">
        <v>479</v>
      </c>
      <c r="P1764" s="3" t="s">
        <v>480</v>
      </c>
      <c r="Q1764" t="s">
        <v>98</v>
      </c>
      <c r="R1764">
        <v>1</v>
      </c>
      <c r="S1764" t="s">
        <v>4435</v>
      </c>
      <c r="T1764" s="2">
        <v>0.03</v>
      </c>
      <c r="U1764" t="s">
        <v>482</v>
      </c>
      <c r="V1764" t="s">
        <v>483</v>
      </c>
      <c r="W1764" t="s">
        <v>224</v>
      </c>
      <c r="X1764" t="s">
        <v>484</v>
      </c>
      <c r="Y1764" s="3">
        <f>VALUE(SUBSTITUTE(Table1[[#This Row],[Order Total]],"$",""))</f>
        <v>104.5</v>
      </c>
      <c r="Z1764">
        <f>VALUE(SUBSTITUTE(Table1[[#This Row],[Total]],"$",""))</f>
        <v>105</v>
      </c>
      <c r="AA1764" s="3">
        <f>Table1[[#This Row],[Order Total Number]]-Table1[[#This Row],[Total Number]]</f>
        <v>-0.5</v>
      </c>
      <c r="AB1764">
        <f>VALUE(SUBSTITUTE(Table1[[#This Row],[Shipping Cost]],"$",""))</f>
        <v>0.5</v>
      </c>
      <c r="AC1764">
        <f>VALUE(SUBSTITUTE(Table1[[#This Row],[Discount $]],"$",""))</f>
        <v>10.34</v>
      </c>
      <c r="AD1764">
        <f>VALUE(SUBSTITUTE(Table1[[#This Row],[Retail Price]],"$",""))</f>
        <v>2.61</v>
      </c>
      <c r="AE1764" s="4">
        <f>(Table1[[#This Row],[Retail Price Number]]*Table1[[#This Row],[Order Quantity]])-Table1[[#This Row],[Discount $ Number]]+Table1[[#This Row],[Shipping Cost Number]]</f>
        <v>-7.23</v>
      </c>
      <c r="AF1764">
        <f>Table1[[#This Row],[Retail Price Number]]*Table1[[#This Row],[Order Quantity]]-Table1[[#This Row],[Discount $ Number]]</f>
        <v>-7.73</v>
      </c>
      <c r="AG1764">
        <f>(Table1[[#This Row],[Retail Price Number]]*Table1[[#This Row],[Order Quantity]])-Table1[[#This Row],[Discount $ Number]]-Table1[[#This Row],[Shipping Cost Number]]</f>
        <v>-8.23</v>
      </c>
      <c r="AH1764">
        <f>Table1[[#This Row],[Retail Price Number]]*Table1[[#This Row],[Order Quantity]]</f>
        <v>2.61</v>
      </c>
      <c r="AI1764">
        <f>YEAR(Table1[[#This Row],[Order Date]])</f>
        <v>2014</v>
      </c>
    </row>
    <row r="1765" spans="1:35" x14ac:dyDescent="0.3">
      <c r="A1765" t="s">
        <v>476</v>
      </c>
      <c r="B1765" s="1">
        <v>41819</v>
      </c>
      <c r="C1765" t="s">
        <v>1242</v>
      </c>
      <c r="D1765" t="s">
        <v>61</v>
      </c>
      <c r="E1765" t="s">
        <v>27</v>
      </c>
      <c r="F1765" t="s">
        <v>28</v>
      </c>
      <c r="G1765" t="s">
        <v>77</v>
      </c>
      <c r="H1765" t="s">
        <v>62</v>
      </c>
      <c r="I1765" t="s">
        <v>196</v>
      </c>
      <c r="J1765" t="s">
        <v>64</v>
      </c>
      <c r="K1765" t="s">
        <v>94</v>
      </c>
      <c r="L1765" t="s">
        <v>34</v>
      </c>
      <c r="M1765" t="s">
        <v>35</v>
      </c>
      <c r="N1765" s="1">
        <v>41819</v>
      </c>
      <c r="O1765" t="s">
        <v>66</v>
      </c>
      <c r="P1765" s="3" t="s">
        <v>67</v>
      </c>
      <c r="Q1765" t="s">
        <v>68</v>
      </c>
      <c r="R1765">
        <v>42</v>
      </c>
      <c r="S1765" t="s">
        <v>481</v>
      </c>
      <c r="T1765" s="2">
        <v>0.04</v>
      </c>
      <c r="U1765" t="s">
        <v>482</v>
      </c>
      <c r="V1765" t="s">
        <v>483</v>
      </c>
      <c r="W1765" t="s">
        <v>72</v>
      </c>
      <c r="X1765" t="s">
        <v>484</v>
      </c>
      <c r="Y1765" s="3">
        <f>VALUE(SUBSTITUTE(Table1[[#This Row],[Order Total]],"$",""))</f>
        <v>104.5</v>
      </c>
      <c r="Z1765">
        <f>VALUE(SUBSTITUTE(Table1[[#This Row],[Total]],"$",""))</f>
        <v>105</v>
      </c>
      <c r="AA1765" s="3">
        <f>Table1[[#This Row],[Order Total Number]]-Table1[[#This Row],[Total Number]]</f>
        <v>-0.5</v>
      </c>
      <c r="AB1765">
        <f>VALUE(SUBSTITUTE(Table1[[#This Row],[Shipping Cost]],"$",""))</f>
        <v>0.99</v>
      </c>
      <c r="AC1765">
        <f>VALUE(SUBSTITUTE(Table1[[#This Row],[Discount $]],"$",""))</f>
        <v>10.34</v>
      </c>
      <c r="AD1765">
        <f>VALUE(SUBSTITUTE(Table1[[#This Row],[Retail Price]],"$",""))</f>
        <v>2.88</v>
      </c>
      <c r="AE1765" s="4">
        <f>(Table1[[#This Row],[Retail Price Number]]*Table1[[#This Row],[Order Quantity]])-Table1[[#This Row],[Discount $ Number]]+Table1[[#This Row],[Shipping Cost Number]]</f>
        <v>111.60999999999999</v>
      </c>
      <c r="AF1765">
        <f>Table1[[#This Row],[Retail Price Number]]*Table1[[#This Row],[Order Quantity]]-Table1[[#This Row],[Discount $ Number]]</f>
        <v>110.61999999999999</v>
      </c>
      <c r="AG1765">
        <f>(Table1[[#This Row],[Retail Price Number]]*Table1[[#This Row],[Order Quantity]])-Table1[[#This Row],[Discount $ Number]]-Table1[[#This Row],[Shipping Cost Number]]</f>
        <v>109.63</v>
      </c>
      <c r="AH1765">
        <f>Table1[[#This Row],[Retail Price Number]]*Table1[[#This Row],[Order Quantity]]</f>
        <v>120.96</v>
      </c>
      <c r="AI1765">
        <f>YEAR(Table1[[#This Row],[Order Date]])</f>
        <v>2014</v>
      </c>
    </row>
    <row r="1766" spans="1:35" x14ac:dyDescent="0.3">
      <c r="A1766" t="s">
        <v>476</v>
      </c>
      <c r="B1766" s="1">
        <v>41683</v>
      </c>
      <c r="C1766" t="s">
        <v>477</v>
      </c>
      <c r="D1766" t="s">
        <v>465</v>
      </c>
      <c r="E1766" t="s">
        <v>27</v>
      </c>
      <c r="F1766" t="s">
        <v>28</v>
      </c>
      <c r="G1766" t="s">
        <v>29</v>
      </c>
      <c r="H1766" t="s">
        <v>205</v>
      </c>
      <c r="I1766" t="s">
        <v>121</v>
      </c>
      <c r="J1766" t="s">
        <v>1906</v>
      </c>
      <c r="K1766" t="s">
        <v>94</v>
      </c>
      <c r="L1766" t="s">
        <v>109</v>
      </c>
      <c r="M1766" t="s">
        <v>35</v>
      </c>
      <c r="N1766" s="1">
        <v>41683</v>
      </c>
      <c r="O1766" t="s">
        <v>275</v>
      </c>
      <c r="P1766" s="3" t="s">
        <v>696</v>
      </c>
      <c r="Q1766" t="s">
        <v>697</v>
      </c>
      <c r="R1766">
        <v>48</v>
      </c>
      <c r="S1766" t="s">
        <v>7523</v>
      </c>
      <c r="T1766" s="2">
        <v>0.01</v>
      </c>
      <c r="U1766" t="s">
        <v>482</v>
      </c>
      <c r="V1766" t="s">
        <v>2086</v>
      </c>
      <c r="W1766" t="s">
        <v>701</v>
      </c>
      <c r="X1766" t="s">
        <v>7524</v>
      </c>
      <c r="Y1766" s="3">
        <f>VALUE(SUBSTITUTE(Table1[[#This Row],[Order Total]],"$",""))</f>
        <v>103.62</v>
      </c>
      <c r="Z1766">
        <f>VALUE(SUBSTITUTE(Table1[[#This Row],[Total]],"$",""))</f>
        <v>106.04</v>
      </c>
      <c r="AA1766" s="3">
        <f>Table1[[#This Row],[Order Total Number]]-Table1[[#This Row],[Total Number]]</f>
        <v>-2.4200000000000017</v>
      </c>
      <c r="AB1766">
        <f>VALUE(SUBSTITUTE(Table1[[#This Row],[Shipping Cost]],"$",""))</f>
        <v>2.4</v>
      </c>
      <c r="AC1766">
        <f>VALUE(SUBSTITUTE(Table1[[#This Row],[Discount $]],"$",""))</f>
        <v>10.34</v>
      </c>
      <c r="AD1766">
        <f>VALUE(SUBSTITUTE(Table1[[#This Row],[Retail Price]],"$",""))</f>
        <v>2.6</v>
      </c>
      <c r="AE1766" s="4">
        <f>(Table1[[#This Row],[Retail Price Number]]*Table1[[#This Row],[Order Quantity]])-Table1[[#This Row],[Discount $ Number]]+Table1[[#This Row],[Shipping Cost Number]]</f>
        <v>116.86000000000001</v>
      </c>
      <c r="AF1766">
        <f>Table1[[#This Row],[Retail Price Number]]*Table1[[#This Row],[Order Quantity]]-Table1[[#This Row],[Discount $ Number]]</f>
        <v>114.46000000000001</v>
      </c>
      <c r="AG1766">
        <f>(Table1[[#This Row],[Retail Price Number]]*Table1[[#This Row],[Order Quantity]])-Table1[[#This Row],[Discount $ Number]]-Table1[[#This Row],[Shipping Cost Number]]</f>
        <v>112.06</v>
      </c>
      <c r="AH1766">
        <f>Table1[[#This Row],[Retail Price Number]]*Table1[[#This Row],[Order Quantity]]</f>
        <v>124.80000000000001</v>
      </c>
      <c r="AI1766">
        <f>YEAR(Table1[[#This Row],[Order Date]])</f>
        <v>2014</v>
      </c>
    </row>
    <row r="1767" spans="1:35" x14ac:dyDescent="0.3">
      <c r="A1767" t="s">
        <v>476</v>
      </c>
      <c r="B1767" s="1">
        <v>41683</v>
      </c>
      <c r="C1767" t="s">
        <v>477</v>
      </c>
      <c r="D1767" t="s">
        <v>465</v>
      </c>
      <c r="E1767" t="s">
        <v>27</v>
      </c>
      <c r="F1767" t="s">
        <v>28</v>
      </c>
      <c r="G1767" t="s">
        <v>134</v>
      </c>
      <c r="H1767" t="s">
        <v>205</v>
      </c>
      <c r="I1767" t="s">
        <v>121</v>
      </c>
      <c r="J1767" t="s">
        <v>64</v>
      </c>
      <c r="K1767" t="s">
        <v>94</v>
      </c>
      <c r="L1767" t="s">
        <v>34</v>
      </c>
      <c r="M1767" t="s">
        <v>35</v>
      </c>
      <c r="N1767" s="1">
        <v>41683</v>
      </c>
      <c r="O1767" t="s">
        <v>66</v>
      </c>
      <c r="P1767" s="3" t="s">
        <v>67</v>
      </c>
      <c r="Q1767" t="s">
        <v>68</v>
      </c>
      <c r="R1767">
        <v>1</v>
      </c>
      <c r="S1767" t="s">
        <v>8847</v>
      </c>
      <c r="T1767" s="2">
        <v>0</v>
      </c>
      <c r="U1767" t="s">
        <v>482</v>
      </c>
      <c r="V1767" t="s">
        <v>483</v>
      </c>
      <c r="W1767" t="s">
        <v>72</v>
      </c>
      <c r="X1767" t="s">
        <v>484</v>
      </c>
      <c r="Y1767" s="3">
        <f>VALUE(SUBSTITUTE(Table1[[#This Row],[Order Total]],"$",""))</f>
        <v>104.5</v>
      </c>
      <c r="Z1767">
        <f>VALUE(SUBSTITUTE(Table1[[#This Row],[Total]],"$",""))</f>
        <v>105</v>
      </c>
      <c r="AA1767" s="3">
        <f>Table1[[#This Row],[Order Total Number]]-Table1[[#This Row],[Total Number]]</f>
        <v>-0.5</v>
      </c>
      <c r="AB1767">
        <f>VALUE(SUBSTITUTE(Table1[[#This Row],[Shipping Cost]],"$",""))</f>
        <v>0.99</v>
      </c>
      <c r="AC1767">
        <f>VALUE(SUBSTITUTE(Table1[[#This Row],[Discount $]],"$",""))</f>
        <v>10.34</v>
      </c>
      <c r="AD1767">
        <f>VALUE(SUBSTITUTE(Table1[[#This Row],[Retail Price]],"$",""))</f>
        <v>2.88</v>
      </c>
      <c r="AE1767" s="4">
        <f>(Table1[[#This Row],[Retail Price Number]]*Table1[[#This Row],[Order Quantity]])-Table1[[#This Row],[Discount $ Number]]+Table1[[#This Row],[Shipping Cost Number]]</f>
        <v>-6.47</v>
      </c>
      <c r="AF1767">
        <f>Table1[[#This Row],[Retail Price Number]]*Table1[[#This Row],[Order Quantity]]-Table1[[#This Row],[Discount $ Number]]</f>
        <v>-7.46</v>
      </c>
      <c r="AG1767">
        <f>(Table1[[#This Row],[Retail Price Number]]*Table1[[#This Row],[Order Quantity]])-Table1[[#This Row],[Discount $ Number]]-Table1[[#This Row],[Shipping Cost Number]]</f>
        <v>-8.4499999999999993</v>
      </c>
      <c r="AH1767">
        <f>Table1[[#This Row],[Retail Price Number]]*Table1[[#This Row],[Order Quantity]]</f>
        <v>2.88</v>
      </c>
      <c r="AI1767">
        <f>YEAR(Table1[[#This Row],[Order Date]])</f>
        <v>2014</v>
      </c>
    </row>
    <row r="1768" spans="1:35" x14ac:dyDescent="0.3">
      <c r="A1768" t="s">
        <v>476</v>
      </c>
      <c r="B1768" s="1">
        <v>41815</v>
      </c>
      <c r="C1768" t="s">
        <v>1652</v>
      </c>
      <c r="D1768" t="s">
        <v>1232</v>
      </c>
      <c r="E1768" t="s">
        <v>27</v>
      </c>
      <c r="F1768" t="s">
        <v>28</v>
      </c>
      <c r="G1768" t="s">
        <v>29</v>
      </c>
      <c r="H1768" t="s">
        <v>281</v>
      </c>
      <c r="I1768" t="s">
        <v>121</v>
      </c>
      <c r="J1768" t="s">
        <v>64</v>
      </c>
      <c r="K1768" t="s">
        <v>94</v>
      </c>
      <c r="L1768" t="s">
        <v>95</v>
      </c>
      <c r="M1768" t="s">
        <v>35</v>
      </c>
      <c r="N1768" s="1">
        <v>41815</v>
      </c>
      <c r="O1768" t="s">
        <v>66</v>
      </c>
      <c r="P1768" s="3" t="s">
        <v>67</v>
      </c>
      <c r="Q1768" t="s">
        <v>68</v>
      </c>
      <c r="R1768">
        <v>48</v>
      </c>
      <c r="S1768" t="s">
        <v>481</v>
      </c>
      <c r="T1768" s="2">
        <v>0.03</v>
      </c>
      <c r="U1768" t="s">
        <v>482</v>
      </c>
      <c r="V1768" t="s">
        <v>483</v>
      </c>
      <c r="W1768" t="s">
        <v>72</v>
      </c>
      <c r="X1768" t="s">
        <v>484</v>
      </c>
      <c r="Y1768" s="3">
        <f>VALUE(SUBSTITUTE(Table1[[#This Row],[Order Total]],"$",""))</f>
        <v>104.5</v>
      </c>
      <c r="Z1768">
        <f>VALUE(SUBSTITUTE(Table1[[#This Row],[Total]],"$",""))</f>
        <v>105</v>
      </c>
      <c r="AA1768" s="3">
        <f>Table1[[#This Row],[Order Total Number]]-Table1[[#This Row],[Total Number]]</f>
        <v>-0.5</v>
      </c>
      <c r="AB1768">
        <f>VALUE(SUBSTITUTE(Table1[[#This Row],[Shipping Cost]],"$",""))</f>
        <v>0.99</v>
      </c>
      <c r="AC1768">
        <f>VALUE(SUBSTITUTE(Table1[[#This Row],[Discount $]],"$",""))</f>
        <v>10.34</v>
      </c>
      <c r="AD1768">
        <f>VALUE(SUBSTITUTE(Table1[[#This Row],[Retail Price]],"$",""))</f>
        <v>2.88</v>
      </c>
      <c r="AE1768" s="4">
        <f>(Table1[[#This Row],[Retail Price Number]]*Table1[[#This Row],[Order Quantity]])-Table1[[#This Row],[Discount $ Number]]+Table1[[#This Row],[Shipping Cost Number]]</f>
        <v>128.89000000000001</v>
      </c>
      <c r="AF1768">
        <f>Table1[[#This Row],[Retail Price Number]]*Table1[[#This Row],[Order Quantity]]-Table1[[#This Row],[Discount $ Number]]</f>
        <v>127.9</v>
      </c>
      <c r="AG1768">
        <f>(Table1[[#This Row],[Retail Price Number]]*Table1[[#This Row],[Order Quantity]])-Table1[[#This Row],[Discount $ Number]]-Table1[[#This Row],[Shipping Cost Number]]</f>
        <v>126.91000000000001</v>
      </c>
      <c r="AH1768">
        <f>Table1[[#This Row],[Retail Price Number]]*Table1[[#This Row],[Order Quantity]]</f>
        <v>138.24</v>
      </c>
      <c r="AI1768">
        <f>YEAR(Table1[[#This Row],[Order Date]])</f>
        <v>2014</v>
      </c>
    </row>
    <row r="1769" spans="1:35" x14ac:dyDescent="0.3">
      <c r="A1769" t="s">
        <v>476</v>
      </c>
      <c r="B1769" s="1">
        <v>41819</v>
      </c>
      <c r="C1769" t="s">
        <v>5852</v>
      </c>
      <c r="D1769" t="s">
        <v>591</v>
      </c>
      <c r="E1769" t="s">
        <v>27</v>
      </c>
      <c r="F1769" t="s">
        <v>28</v>
      </c>
      <c r="G1769" t="s">
        <v>77</v>
      </c>
      <c r="H1769" t="s">
        <v>241</v>
      </c>
      <c r="I1769" t="s">
        <v>121</v>
      </c>
      <c r="J1769" t="s">
        <v>478</v>
      </c>
      <c r="K1769" t="s">
        <v>33</v>
      </c>
      <c r="L1769" t="s">
        <v>65</v>
      </c>
      <c r="M1769" t="s">
        <v>156</v>
      </c>
      <c r="N1769" s="1">
        <v>41819</v>
      </c>
      <c r="O1769" t="s">
        <v>479</v>
      </c>
      <c r="P1769" s="3" t="s">
        <v>480</v>
      </c>
      <c r="Q1769" t="s">
        <v>98</v>
      </c>
      <c r="R1769">
        <v>33</v>
      </c>
      <c r="S1769" t="s">
        <v>481</v>
      </c>
      <c r="T1769" s="2">
        <v>0.01</v>
      </c>
      <c r="U1769" t="s">
        <v>482</v>
      </c>
      <c r="V1769" t="s">
        <v>483</v>
      </c>
      <c r="W1769" t="s">
        <v>224</v>
      </c>
      <c r="X1769" t="s">
        <v>484</v>
      </c>
      <c r="Y1769" s="3">
        <f>VALUE(SUBSTITUTE(Table1[[#This Row],[Order Total]],"$",""))</f>
        <v>104.5</v>
      </c>
      <c r="Z1769">
        <f>VALUE(SUBSTITUTE(Table1[[#This Row],[Total]],"$",""))</f>
        <v>105</v>
      </c>
      <c r="AA1769" s="3">
        <f>Table1[[#This Row],[Order Total Number]]-Table1[[#This Row],[Total Number]]</f>
        <v>-0.5</v>
      </c>
      <c r="AB1769">
        <f>VALUE(SUBSTITUTE(Table1[[#This Row],[Shipping Cost]],"$",""))</f>
        <v>0.5</v>
      </c>
      <c r="AC1769">
        <f>VALUE(SUBSTITUTE(Table1[[#This Row],[Discount $]],"$",""))</f>
        <v>10.34</v>
      </c>
      <c r="AD1769">
        <f>VALUE(SUBSTITUTE(Table1[[#This Row],[Retail Price]],"$",""))</f>
        <v>2.61</v>
      </c>
      <c r="AE1769" s="4">
        <f>(Table1[[#This Row],[Retail Price Number]]*Table1[[#This Row],[Order Quantity]])-Table1[[#This Row],[Discount $ Number]]+Table1[[#This Row],[Shipping Cost Number]]</f>
        <v>76.289999999999992</v>
      </c>
      <c r="AF1769">
        <f>Table1[[#This Row],[Retail Price Number]]*Table1[[#This Row],[Order Quantity]]-Table1[[#This Row],[Discount $ Number]]</f>
        <v>75.789999999999992</v>
      </c>
      <c r="AG1769">
        <f>(Table1[[#This Row],[Retail Price Number]]*Table1[[#This Row],[Order Quantity]])-Table1[[#This Row],[Discount $ Number]]-Table1[[#This Row],[Shipping Cost Number]]</f>
        <v>75.289999999999992</v>
      </c>
      <c r="AH1769">
        <f>Table1[[#This Row],[Retail Price Number]]*Table1[[#This Row],[Order Quantity]]</f>
        <v>86.13</v>
      </c>
      <c r="AI1769">
        <f>YEAR(Table1[[#This Row],[Order Date]])</f>
        <v>2014</v>
      </c>
    </row>
    <row r="1770" spans="1:35" x14ac:dyDescent="0.3">
      <c r="A1770" t="s">
        <v>2267</v>
      </c>
      <c r="B1770" s="1">
        <v>41683</v>
      </c>
      <c r="C1770" t="s">
        <v>477</v>
      </c>
      <c r="D1770" t="s">
        <v>465</v>
      </c>
      <c r="E1770" t="s">
        <v>27</v>
      </c>
      <c r="F1770" t="s">
        <v>28</v>
      </c>
      <c r="G1770" t="s">
        <v>77</v>
      </c>
      <c r="H1770" t="s">
        <v>205</v>
      </c>
      <c r="I1770" t="s">
        <v>196</v>
      </c>
      <c r="J1770" t="s">
        <v>1215</v>
      </c>
      <c r="K1770" t="s">
        <v>94</v>
      </c>
      <c r="L1770" t="s">
        <v>34</v>
      </c>
      <c r="M1770" t="s">
        <v>35</v>
      </c>
      <c r="N1770" s="1">
        <v>41683</v>
      </c>
      <c r="O1770" t="s">
        <v>1216</v>
      </c>
      <c r="P1770" s="3" t="s">
        <v>1217</v>
      </c>
      <c r="Q1770" t="s">
        <v>1218</v>
      </c>
      <c r="R1770">
        <v>8</v>
      </c>
      <c r="S1770" t="s">
        <v>1381</v>
      </c>
      <c r="T1770" s="2">
        <v>0.06</v>
      </c>
      <c r="U1770" t="s">
        <v>1382</v>
      </c>
      <c r="V1770" t="s">
        <v>2268</v>
      </c>
      <c r="W1770" t="s">
        <v>1222</v>
      </c>
      <c r="X1770" t="s">
        <v>2269</v>
      </c>
      <c r="Y1770" s="3">
        <f>VALUE(SUBSTITUTE(Table1[[#This Row],[Order Total]],"$",""))</f>
        <v>108.63</v>
      </c>
      <c r="Z1770">
        <f>VALUE(SUBSTITUTE(Table1[[#This Row],[Total]],"$",""))</f>
        <v>100.04</v>
      </c>
      <c r="AA1770" s="3">
        <f>Table1[[#This Row],[Order Total Number]]-Table1[[#This Row],[Total Number]]</f>
        <v>8.5899999999999892</v>
      </c>
      <c r="AB1770">
        <f>VALUE(SUBSTITUTE(Table1[[#This Row],[Shipping Cost]],"$",""))</f>
        <v>0.83</v>
      </c>
      <c r="AC1770">
        <f>VALUE(SUBSTITUTE(Table1[[#This Row],[Discount $]],"$",""))</f>
        <v>10.74</v>
      </c>
      <c r="AD1770">
        <f>VALUE(SUBSTITUTE(Table1[[#This Row],[Retail Price]],"$",""))</f>
        <v>5.84</v>
      </c>
      <c r="AE1770" s="4">
        <f>(Table1[[#This Row],[Retail Price Number]]*Table1[[#This Row],[Order Quantity]])-Table1[[#This Row],[Discount $ Number]]+Table1[[#This Row],[Shipping Cost Number]]</f>
        <v>36.809999999999995</v>
      </c>
      <c r="AF1770">
        <f>Table1[[#This Row],[Retail Price Number]]*Table1[[#This Row],[Order Quantity]]-Table1[[#This Row],[Discount $ Number]]</f>
        <v>35.979999999999997</v>
      </c>
      <c r="AG1770">
        <f>(Table1[[#This Row],[Retail Price Number]]*Table1[[#This Row],[Order Quantity]])-Table1[[#This Row],[Discount $ Number]]-Table1[[#This Row],[Shipping Cost Number]]</f>
        <v>35.15</v>
      </c>
      <c r="AH1770">
        <f>Table1[[#This Row],[Retail Price Number]]*Table1[[#This Row],[Order Quantity]]</f>
        <v>46.72</v>
      </c>
      <c r="AI1770">
        <f>YEAR(Table1[[#This Row],[Order Date]])</f>
        <v>2014</v>
      </c>
    </row>
    <row r="1771" spans="1:35" x14ac:dyDescent="0.3">
      <c r="A1771" t="s">
        <v>5062</v>
      </c>
      <c r="B1771" s="1">
        <v>41596</v>
      </c>
      <c r="C1771" t="s">
        <v>2344</v>
      </c>
      <c r="D1771" t="s">
        <v>929</v>
      </c>
      <c r="E1771" t="s">
        <v>27</v>
      </c>
      <c r="F1771" t="s">
        <v>28</v>
      </c>
      <c r="G1771" t="s">
        <v>29</v>
      </c>
      <c r="H1771" t="s">
        <v>217</v>
      </c>
      <c r="I1771" t="s">
        <v>31</v>
      </c>
      <c r="J1771" t="s">
        <v>3930</v>
      </c>
      <c r="K1771" t="s">
        <v>723</v>
      </c>
      <c r="L1771" t="s">
        <v>109</v>
      </c>
      <c r="M1771" t="s">
        <v>35</v>
      </c>
      <c r="N1771" s="1">
        <v>41598</v>
      </c>
      <c r="O1771" t="s">
        <v>3931</v>
      </c>
      <c r="P1771" s="3" t="s">
        <v>988</v>
      </c>
      <c r="Q1771" t="s">
        <v>170</v>
      </c>
      <c r="R1771">
        <v>10</v>
      </c>
      <c r="S1771" t="s">
        <v>5063</v>
      </c>
      <c r="T1771" s="2">
        <v>0.1</v>
      </c>
      <c r="U1771" t="s">
        <v>1296</v>
      </c>
      <c r="V1771" t="s">
        <v>5064</v>
      </c>
      <c r="W1771" t="s">
        <v>3933</v>
      </c>
      <c r="X1771" t="s">
        <v>5065</v>
      </c>
      <c r="Y1771" s="3">
        <f>VALUE(SUBSTITUTE(Table1[[#This Row],[Order Total]],"$",""))</f>
        <v>620.02</v>
      </c>
      <c r="Z1771">
        <f>VALUE(SUBSTITUTE(Table1[[#This Row],[Total]],"$",""))</f>
        <v>626.52</v>
      </c>
      <c r="AA1771" s="3">
        <f>Table1[[#This Row],[Order Total Number]]-Table1[[#This Row],[Total Number]]</f>
        <v>-6.5</v>
      </c>
      <c r="AB1771">
        <f>VALUE(SUBSTITUTE(Table1[[#This Row],[Shipping Cost]],"$",""))</f>
        <v>1.93</v>
      </c>
      <c r="AC1771">
        <f>VALUE(SUBSTITUTE(Table1[[#This Row],[Discount $]],"$",""))</f>
        <v>63.8</v>
      </c>
      <c r="AD1771">
        <f>VALUE(SUBSTITUTE(Table1[[#This Row],[Retail Price]],"$",""))</f>
        <v>3.71</v>
      </c>
      <c r="AE1771" s="4">
        <f>(Table1[[#This Row],[Retail Price Number]]*Table1[[#This Row],[Order Quantity]])-Table1[[#This Row],[Discount $ Number]]+Table1[[#This Row],[Shipping Cost Number]]</f>
        <v>-24.769999999999996</v>
      </c>
      <c r="AF1771">
        <f>Table1[[#This Row],[Retail Price Number]]*Table1[[#This Row],[Order Quantity]]-Table1[[#This Row],[Discount $ Number]]</f>
        <v>-26.699999999999996</v>
      </c>
      <c r="AG1771">
        <f>(Table1[[#This Row],[Retail Price Number]]*Table1[[#This Row],[Order Quantity]])-Table1[[#This Row],[Discount $ Number]]-Table1[[#This Row],[Shipping Cost Number]]</f>
        <v>-28.629999999999995</v>
      </c>
      <c r="AH1771">
        <f>Table1[[#This Row],[Retail Price Number]]*Table1[[#This Row],[Order Quantity]]</f>
        <v>37.1</v>
      </c>
      <c r="AI1771">
        <f>YEAR(Table1[[#This Row],[Order Date]])</f>
        <v>2013</v>
      </c>
    </row>
    <row r="1772" spans="1:35" x14ac:dyDescent="0.3">
      <c r="A1772" t="s">
        <v>5062</v>
      </c>
      <c r="B1772" s="1">
        <v>41845</v>
      </c>
      <c r="C1772" t="s">
        <v>2338</v>
      </c>
      <c r="D1772" t="s">
        <v>365</v>
      </c>
      <c r="E1772" t="s">
        <v>46</v>
      </c>
      <c r="F1772" t="s">
        <v>47</v>
      </c>
      <c r="G1772" t="s">
        <v>29</v>
      </c>
      <c r="H1772" t="s">
        <v>48</v>
      </c>
      <c r="I1772" t="s">
        <v>121</v>
      </c>
      <c r="J1772" t="s">
        <v>488</v>
      </c>
      <c r="K1772" t="s">
        <v>94</v>
      </c>
      <c r="L1772" t="s">
        <v>95</v>
      </c>
      <c r="M1772" t="s">
        <v>35</v>
      </c>
      <c r="N1772" s="1">
        <v>41846</v>
      </c>
      <c r="O1772" t="s">
        <v>489</v>
      </c>
      <c r="P1772" s="3" t="s">
        <v>490</v>
      </c>
      <c r="Q1772" t="s">
        <v>491</v>
      </c>
      <c r="R1772">
        <v>37</v>
      </c>
      <c r="S1772" t="s">
        <v>3076</v>
      </c>
      <c r="T1772" s="2">
        <v>0.09</v>
      </c>
      <c r="U1772" t="s">
        <v>3077</v>
      </c>
      <c r="V1772" t="s">
        <v>3078</v>
      </c>
      <c r="W1772" t="s">
        <v>495</v>
      </c>
      <c r="X1772" t="s">
        <v>3079</v>
      </c>
      <c r="Y1772" s="3">
        <f>VALUE(SUBSTITUTE(Table1[[#This Row],[Order Total]],"$",""))</f>
        <v>130.41</v>
      </c>
      <c r="Z1772">
        <f>VALUE(SUBSTITUTE(Table1[[#This Row],[Total]],"$",""))</f>
        <v>130.9</v>
      </c>
      <c r="AA1772" s="3">
        <f>Table1[[#This Row],[Order Total Number]]-Table1[[#This Row],[Total Number]]</f>
        <v>-0.49000000000000909</v>
      </c>
      <c r="AB1772">
        <f>VALUE(SUBSTITUTE(Table1[[#This Row],[Shipping Cost]],"$",""))</f>
        <v>2.83</v>
      </c>
      <c r="AC1772">
        <f>VALUE(SUBSTITUTE(Table1[[#This Row],[Discount $]],"$",""))</f>
        <v>14.49</v>
      </c>
      <c r="AD1772">
        <f>VALUE(SUBSTITUTE(Table1[[#This Row],[Retail Price]],"$",""))</f>
        <v>8.1199999999999992</v>
      </c>
      <c r="AE1772" s="4">
        <f>(Table1[[#This Row],[Retail Price Number]]*Table1[[#This Row],[Order Quantity]])-Table1[[#This Row],[Discount $ Number]]+Table1[[#This Row],[Shipping Cost Number]]</f>
        <v>288.77999999999997</v>
      </c>
      <c r="AF1772">
        <f>Table1[[#This Row],[Retail Price Number]]*Table1[[#This Row],[Order Quantity]]-Table1[[#This Row],[Discount $ Number]]</f>
        <v>285.95</v>
      </c>
      <c r="AG1772">
        <f>(Table1[[#This Row],[Retail Price Number]]*Table1[[#This Row],[Order Quantity]])-Table1[[#This Row],[Discount $ Number]]-Table1[[#This Row],[Shipping Cost Number]]</f>
        <v>283.12</v>
      </c>
      <c r="AH1772">
        <f>Table1[[#This Row],[Retail Price Number]]*Table1[[#This Row],[Order Quantity]]</f>
        <v>300.44</v>
      </c>
      <c r="AI1772">
        <f>YEAR(Table1[[#This Row],[Order Date]])</f>
        <v>2014</v>
      </c>
    </row>
    <row r="1773" spans="1:35" x14ac:dyDescent="0.3">
      <c r="A1773" t="s">
        <v>5062</v>
      </c>
      <c r="B1773" s="1">
        <v>41847</v>
      </c>
      <c r="C1773" t="s">
        <v>2338</v>
      </c>
      <c r="D1773" t="s">
        <v>365</v>
      </c>
      <c r="E1773" t="s">
        <v>46</v>
      </c>
      <c r="F1773" t="s">
        <v>47</v>
      </c>
      <c r="G1773" t="s">
        <v>29</v>
      </c>
      <c r="H1773" t="s">
        <v>48</v>
      </c>
      <c r="I1773" t="s">
        <v>92</v>
      </c>
      <c r="J1773" t="s">
        <v>488</v>
      </c>
      <c r="K1773" t="s">
        <v>33</v>
      </c>
      <c r="L1773" t="s">
        <v>34</v>
      </c>
      <c r="M1773" t="s">
        <v>35</v>
      </c>
      <c r="N1773" s="1">
        <v>41849</v>
      </c>
      <c r="O1773" t="s">
        <v>489</v>
      </c>
      <c r="P1773" s="3" t="s">
        <v>490</v>
      </c>
      <c r="Q1773" t="s">
        <v>491</v>
      </c>
      <c r="R1773">
        <v>42</v>
      </c>
      <c r="S1773" t="s">
        <v>3076</v>
      </c>
      <c r="T1773" s="2">
        <v>0.02</v>
      </c>
      <c r="U1773" t="s">
        <v>3077</v>
      </c>
      <c r="V1773" t="s">
        <v>3078</v>
      </c>
      <c r="W1773" t="s">
        <v>495</v>
      </c>
      <c r="X1773" t="s">
        <v>3079</v>
      </c>
      <c r="Y1773" s="3">
        <f>VALUE(SUBSTITUTE(Table1[[#This Row],[Order Total]],"$",""))</f>
        <v>130.41</v>
      </c>
      <c r="Z1773">
        <f>VALUE(SUBSTITUTE(Table1[[#This Row],[Total]],"$",""))</f>
        <v>130.9</v>
      </c>
      <c r="AA1773" s="3">
        <f>Table1[[#This Row],[Order Total Number]]-Table1[[#This Row],[Total Number]]</f>
        <v>-0.49000000000000909</v>
      </c>
      <c r="AB1773">
        <f>VALUE(SUBSTITUTE(Table1[[#This Row],[Shipping Cost]],"$",""))</f>
        <v>2.83</v>
      </c>
      <c r="AC1773">
        <f>VALUE(SUBSTITUTE(Table1[[#This Row],[Discount $]],"$",""))</f>
        <v>14.49</v>
      </c>
      <c r="AD1773">
        <f>VALUE(SUBSTITUTE(Table1[[#This Row],[Retail Price]],"$",""))</f>
        <v>8.1199999999999992</v>
      </c>
      <c r="AE1773" s="4">
        <f>(Table1[[#This Row],[Retail Price Number]]*Table1[[#This Row],[Order Quantity]])-Table1[[#This Row],[Discount $ Number]]+Table1[[#This Row],[Shipping Cost Number]]</f>
        <v>329.37999999999994</v>
      </c>
      <c r="AF1773">
        <f>Table1[[#This Row],[Retail Price Number]]*Table1[[#This Row],[Order Quantity]]-Table1[[#This Row],[Discount $ Number]]</f>
        <v>326.54999999999995</v>
      </c>
      <c r="AG1773">
        <f>(Table1[[#This Row],[Retail Price Number]]*Table1[[#This Row],[Order Quantity]])-Table1[[#This Row],[Discount $ Number]]-Table1[[#This Row],[Shipping Cost Number]]</f>
        <v>323.71999999999997</v>
      </c>
      <c r="AH1773">
        <f>Table1[[#This Row],[Retail Price Number]]*Table1[[#This Row],[Order Quantity]]</f>
        <v>341.03999999999996</v>
      </c>
      <c r="AI1773">
        <f>YEAR(Table1[[#This Row],[Order Date]])</f>
        <v>2014</v>
      </c>
    </row>
    <row r="1774" spans="1:35" x14ac:dyDescent="0.3">
      <c r="A1774" t="s">
        <v>9399</v>
      </c>
      <c r="B1774" s="1">
        <v>41783</v>
      </c>
      <c r="C1774" t="s">
        <v>119</v>
      </c>
      <c r="D1774" t="s">
        <v>120</v>
      </c>
      <c r="E1774" t="s">
        <v>27</v>
      </c>
      <c r="F1774" t="s">
        <v>28</v>
      </c>
      <c r="G1774" t="s">
        <v>91</v>
      </c>
      <c r="H1774" t="s">
        <v>62</v>
      </c>
      <c r="I1774" t="s">
        <v>92</v>
      </c>
      <c r="J1774" t="s">
        <v>64</v>
      </c>
      <c r="K1774" t="s">
        <v>94</v>
      </c>
      <c r="L1774" t="s">
        <v>34</v>
      </c>
      <c r="M1774" t="s">
        <v>35</v>
      </c>
      <c r="N1774" s="1">
        <v>41783</v>
      </c>
      <c r="O1774" t="s">
        <v>66</v>
      </c>
      <c r="P1774" s="3" t="s">
        <v>67</v>
      </c>
      <c r="Q1774" t="s">
        <v>68</v>
      </c>
      <c r="R1774">
        <v>18</v>
      </c>
      <c r="S1774" t="s">
        <v>481</v>
      </c>
      <c r="T1774" s="2">
        <v>0.04</v>
      </c>
      <c r="U1774" t="s">
        <v>482</v>
      </c>
      <c r="V1774" t="s">
        <v>483</v>
      </c>
      <c r="W1774" t="s">
        <v>72</v>
      </c>
      <c r="X1774" t="s">
        <v>484</v>
      </c>
      <c r="Y1774" s="3">
        <f>VALUE(SUBSTITUTE(Table1[[#This Row],[Order Total]],"$",""))</f>
        <v>104.5</v>
      </c>
      <c r="Z1774">
        <f>VALUE(SUBSTITUTE(Table1[[#This Row],[Total]],"$",""))</f>
        <v>105</v>
      </c>
      <c r="AA1774" s="3">
        <f>Table1[[#This Row],[Order Total Number]]-Table1[[#This Row],[Total Number]]</f>
        <v>-0.5</v>
      </c>
      <c r="AB1774">
        <f>VALUE(SUBSTITUTE(Table1[[#This Row],[Shipping Cost]],"$",""))</f>
        <v>0.99</v>
      </c>
      <c r="AC1774">
        <f>VALUE(SUBSTITUTE(Table1[[#This Row],[Discount $]],"$",""))</f>
        <v>10.34</v>
      </c>
      <c r="AD1774">
        <f>VALUE(SUBSTITUTE(Table1[[#This Row],[Retail Price]],"$",""))</f>
        <v>2.88</v>
      </c>
      <c r="AE1774" s="4">
        <f>(Table1[[#This Row],[Retail Price Number]]*Table1[[#This Row],[Order Quantity]])-Table1[[#This Row],[Discount $ Number]]+Table1[[#This Row],[Shipping Cost Number]]</f>
        <v>42.49</v>
      </c>
      <c r="AF1774">
        <f>Table1[[#This Row],[Retail Price Number]]*Table1[[#This Row],[Order Quantity]]-Table1[[#This Row],[Discount $ Number]]</f>
        <v>41.5</v>
      </c>
      <c r="AG1774">
        <f>(Table1[[#This Row],[Retail Price Number]]*Table1[[#This Row],[Order Quantity]])-Table1[[#This Row],[Discount $ Number]]-Table1[[#This Row],[Shipping Cost Number]]</f>
        <v>40.51</v>
      </c>
      <c r="AH1774">
        <f>Table1[[#This Row],[Retail Price Number]]*Table1[[#This Row],[Order Quantity]]</f>
        <v>51.839999999999996</v>
      </c>
      <c r="AI1774">
        <f>YEAR(Table1[[#This Row],[Order Date]])</f>
        <v>2014</v>
      </c>
    </row>
    <row r="1775" spans="1:35" x14ac:dyDescent="0.3">
      <c r="A1775" t="s">
        <v>3081</v>
      </c>
      <c r="B1775" s="1">
        <v>41803</v>
      </c>
      <c r="C1775" t="s">
        <v>1574</v>
      </c>
      <c r="D1775" t="s">
        <v>144</v>
      </c>
      <c r="E1775" t="s">
        <v>46</v>
      </c>
      <c r="F1775" t="s">
        <v>47</v>
      </c>
      <c r="G1775" t="s">
        <v>29</v>
      </c>
      <c r="H1775" t="s">
        <v>107</v>
      </c>
      <c r="I1775" t="s">
        <v>92</v>
      </c>
      <c r="J1775" t="s">
        <v>541</v>
      </c>
      <c r="K1775" t="s">
        <v>94</v>
      </c>
      <c r="L1775" t="s">
        <v>95</v>
      </c>
      <c r="M1775" t="s">
        <v>35</v>
      </c>
      <c r="N1775" s="1">
        <v>41866</v>
      </c>
      <c r="O1775" t="s">
        <v>542</v>
      </c>
      <c r="P1775" s="3" t="s">
        <v>543</v>
      </c>
      <c r="Q1775" t="s">
        <v>544</v>
      </c>
      <c r="R1775">
        <v>18</v>
      </c>
      <c r="S1775" t="s">
        <v>3082</v>
      </c>
      <c r="T1775" s="2">
        <v>0.06</v>
      </c>
      <c r="U1775" t="s">
        <v>2147</v>
      </c>
      <c r="V1775" t="s">
        <v>3083</v>
      </c>
      <c r="W1775" t="s">
        <v>547</v>
      </c>
      <c r="X1775" t="s">
        <v>3084</v>
      </c>
      <c r="Y1775" s="3">
        <f>VALUE(SUBSTITUTE(Table1[[#This Row],[Order Total]],"$",""))</f>
        <v>113.01</v>
      </c>
      <c r="Z1775">
        <f>VALUE(SUBSTITUTE(Table1[[#This Row],[Total]],"$",""))</f>
        <v>119.65</v>
      </c>
      <c r="AA1775" s="3">
        <f>Table1[[#This Row],[Order Total Number]]-Table1[[#This Row],[Total Number]]</f>
        <v>-6.6400000000000006</v>
      </c>
      <c r="AB1775">
        <f>VALUE(SUBSTITUTE(Table1[[#This Row],[Shipping Cost]],"$",""))</f>
        <v>6.64</v>
      </c>
      <c r="AC1775">
        <f>VALUE(SUBSTITUTE(Table1[[#This Row],[Discount $]],"$",""))</f>
        <v>5.95</v>
      </c>
      <c r="AD1775">
        <f>VALUE(SUBSTITUTE(Table1[[#This Row],[Retail Price]],"$",""))</f>
        <v>29.74</v>
      </c>
      <c r="AE1775" s="4">
        <f>(Table1[[#This Row],[Retail Price Number]]*Table1[[#This Row],[Order Quantity]])-Table1[[#This Row],[Discount $ Number]]+Table1[[#This Row],[Shipping Cost Number]]</f>
        <v>536.00999999999988</v>
      </c>
      <c r="AF1775">
        <f>Table1[[#This Row],[Retail Price Number]]*Table1[[#This Row],[Order Quantity]]-Table1[[#This Row],[Discount $ Number]]</f>
        <v>529.36999999999989</v>
      </c>
      <c r="AG1775">
        <f>(Table1[[#This Row],[Retail Price Number]]*Table1[[#This Row],[Order Quantity]])-Table1[[#This Row],[Discount $ Number]]-Table1[[#This Row],[Shipping Cost Number]]</f>
        <v>522.7299999999999</v>
      </c>
      <c r="AH1775">
        <f>Table1[[#This Row],[Retail Price Number]]*Table1[[#This Row],[Order Quantity]]</f>
        <v>535.31999999999994</v>
      </c>
      <c r="AI1775">
        <f>YEAR(Table1[[#This Row],[Order Date]])</f>
        <v>2014</v>
      </c>
    </row>
    <row r="1776" spans="1:35" x14ac:dyDescent="0.3">
      <c r="A1776" t="s">
        <v>3081</v>
      </c>
      <c r="B1776" s="1">
        <v>41500</v>
      </c>
      <c r="C1776" t="s">
        <v>928</v>
      </c>
      <c r="D1776" t="s">
        <v>929</v>
      </c>
      <c r="E1776" t="s">
        <v>27</v>
      </c>
      <c r="F1776" t="s">
        <v>28</v>
      </c>
      <c r="G1776" t="s">
        <v>29</v>
      </c>
      <c r="H1776" t="s">
        <v>217</v>
      </c>
      <c r="I1776" t="s">
        <v>31</v>
      </c>
      <c r="J1776" t="s">
        <v>541</v>
      </c>
      <c r="K1776" t="s">
        <v>94</v>
      </c>
      <c r="L1776" t="s">
        <v>34</v>
      </c>
      <c r="M1776" t="s">
        <v>35</v>
      </c>
      <c r="N1776" s="1">
        <v>41509</v>
      </c>
      <c r="O1776" t="s">
        <v>542</v>
      </c>
      <c r="P1776" s="3" t="s">
        <v>543</v>
      </c>
      <c r="Q1776" t="s">
        <v>544</v>
      </c>
      <c r="R1776">
        <v>7</v>
      </c>
      <c r="S1776" t="s">
        <v>4411</v>
      </c>
      <c r="T1776" s="2">
        <v>0.09</v>
      </c>
      <c r="U1776" t="s">
        <v>4412</v>
      </c>
      <c r="V1776" t="s">
        <v>4413</v>
      </c>
      <c r="W1776" t="s">
        <v>547</v>
      </c>
      <c r="X1776" t="s">
        <v>3084</v>
      </c>
      <c r="Y1776" s="3">
        <f>VALUE(SUBSTITUTE(Table1[[#This Row],[Order Total]],"$",""))</f>
        <v>111.07</v>
      </c>
      <c r="Z1776">
        <f>VALUE(SUBSTITUTE(Table1[[#This Row],[Total]],"$",""))</f>
        <v>119.65</v>
      </c>
      <c r="AA1776" s="3">
        <f>Table1[[#This Row],[Order Total Number]]-Table1[[#This Row],[Total Number]]</f>
        <v>-8.5800000000000125</v>
      </c>
      <c r="AB1776">
        <f>VALUE(SUBSTITUTE(Table1[[#This Row],[Shipping Cost]],"$",""))</f>
        <v>6.64</v>
      </c>
      <c r="AC1776">
        <f>VALUE(SUBSTITUTE(Table1[[#This Row],[Discount $]],"$",""))</f>
        <v>1.57</v>
      </c>
      <c r="AD1776">
        <f>VALUE(SUBSTITUTE(Table1[[#This Row],[Retail Price]],"$",""))</f>
        <v>29.74</v>
      </c>
      <c r="AE1776" s="4">
        <f>(Table1[[#This Row],[Retail Price Number]]*Table1[[#This Row],[Order Quantity]])-Table1[[#This Row],[Discount $ Number]]+Table1[[#This Row],[Shipping Cost Number]]</f>
        <v>213.24999999999997</v>
      </c>
      <c r="AF1776">
        <f>Table1[[#This Row],[Retail Price Number]]*Table1[[#This Row],[Order Quantity]]-Table1[[#This Row],[Discount $ Number]]</f>
        <v>206.60999999999999</v>
      </c>
      <c r="AG1776">
        <f>(Table1[[#This Row],[Retail Price Number]]*Table1[[#This Row],[Order Quantity]])-Table1[[#This Row],[Discount $ Number]]-Table1[[#This Row],[Shipping Cost Number]]</f>
        <v>199.97</v>
      </c>
      <c r="AH1776">
        <f>Table1[[#This Row],[Retail Price Number]]*Table1[[#This Row],[Order Quantity]]</f>
        <v>208.17999999999998</v>
      </c>
      <c r="AI1776">
        <f>YEAR(Table1[[#This Row],[Order Date]])</f>
        <v>2013</v>
      </c>
    </row>
    <row r="1777" spans="1:35" x14ac:dyDescent="0.3">
      <c r="A1777" t="s">
        <v>3081</v>
      </c>
      <c r="B1777" s="1">
        <v>41799</v>
      </c>
      <c r="C1777" t="s">
        <v>1004</v>
      </c>
      <c r="D1777" t="s">
        <v>1005</v>
      </c>
      <c r="E1777" t="s">
        <v>27</v>
      </c>
      <c r="F1777" t="s">
        <v>28</v>
      </c>
      <c r="G1777" t="s">
        <v>29</v>
      </c>
      <c r="H1777" t="s">
        <v>281</v>
      </c>
      <c r="I1777" t="s">
        <v>31</v>
      </c>
      <c r="J1777" t="s">
        <v>541</v>
      </c>
      <c r="K1777" t="s">
        <v>94</v>
      </c>
      <c r="L1777" t="s">
        <v>95</v>
      </c>
      <c r="M1777" t="s">
        <v>35</v>
      </c>
      <c r="N1777" s="1">
        <v>41799</v>
      </c>
      <c r="O1777" t="s">
        <v>4244</v>
      </c>
      <c r="P1777" s="3" t="s">
        <v>2662</v>
      </c>
      <c r="Q1777" t="s">
        <v>4301</v>
      </c>
      <c r="R1777">
        <v>27</v>
      </c>
      <c r="S1777" t="s">
        <v>4416</v>
      </c>
      <c r="T1777" s="2">
        <v>7.0000000000000007E-2</v>
      </c>
      <c r="U1777" t="s">
        <v>2271</v>
      </c>
      <c r="V1777" t="s">
        <v>4417</v>
      </c>
      <c r="W1777" t="s">
        <v>1867</v>
      </c>
      <c r="X1777" t="s">
        <v>4418</v>
      </c>
      <c r="Y1777" s="3">
        <f>VALUE(SUBSTITUTE(Table1[[#This Row],[Order Total]],"$",""))</f>
        <v>202.61</v>
      </c>
      <c r="Z1777">
        <f>VALUE(SUBSTITUTE(Table1[[#This Row],[Total]],"$",""))</f>
        <v>219.61</v>
      </c>
      <c r="AA1777" s="3">
        <f>Table1[[#This Row],[Order Total Number]]-Table1[[#This Row],[Total Number]]</f>
        <v>-17</v>
      </c>
      <c r="AB1777">
        <f>VALUE(SUBSTITUTE(Table1[[#This Row],[Shipping Cost]],"$",""))</f>
        <v>5.42</v>
      </c>
      <c r="AC1777">
        <f>VALUE(SUBSTITUTE(Table1[[#This Row],[Discount $]],"$",""))</f>
        <v>33.57</v>
      </c>
      <c r="AD1777">
        <f>VALUE(SUBSTITUTE(Table1[[#This Row],[Retail Price]],"$",""))</f>
        <v>20.98</v>
      </c>
      <c r="AE1777" s="4">
        <f>(Table1[[#This Row],[Retail Price Number]]*Table1[[#This Row],[Order Quantity]])-Table1[[#This Row],[Discount $ Number]]+Table1[[#This Row],[Shipping Cost Number]]</f>
        <v>538.30999999999995</v>
      </c>
      <c r="AF1777">
        <f>Table1[[#This Row],[Retail Price Number]]*Table1[[#This Row],[Order Quantity]]-Table1[[#This Row],[Discount $ Number]]</f>
        <v>532.89</v>
      </c>
      <c r="AG1777">
        <f>(Table1[[#This Row],[Retail Price Number]]*Table1[[#This Row],[Order Quantity]])-Table1[[#This Row],[Discount $ Number]]-Table1[[#This Row],[Shipping Cost Number]]</f>
        <v>527.47</v>
      </c>
      <c r="AH1777">
        <f>Table1[[#This Row],[Retail Price Number]]*Table1[[#This Row],[Order Quantity]]</f>
        <v>566.46</v>
      </c>
      <c r="AI1777">
        <f>YEAR(Table1[[#This Row],[Order Date]])</f>
        <v>2014</v>
      </c>
    </row>
    <row r="1778" spans="1:35" x14ac:dyDescent="0.3">
      <c r="A1778" t="s">
        <v>3081</v>
      </c>
      <c r="B1778" s="1">
        <v>41820</v>
      </c>
      <c r="C1778" t="s">
        <v>155</v>
      </c>
      <c r="D1778" t="s">
        <v>26</v>
      </c>
      <c r="E1778" t="s">
        <v>27</v>
      </c>
      <c r="F1778" t="s">
        <v>28</v>
      </c>
      <c r="G1778" t="s">
        <v>77</v>
      </c>
      <c r="H1778" t="s">
        <v>30</v>
      </c>
      <c r="I1778" t="s">
        <v>196</v>
      </c>
      <c r="J1778" t="s">
        <v>541</v>
      </c>
      <c r="K1778" t="s">
        <v>94</v>
      </c>
      <c r="L1778" t="s">
        <v>95</v>
      </c>
      <c r="M1778" t="s">
        <v>35</v>
      </c>
      <c r="N1778" s="1">
        <v>41823</v>
      </c>
      <c r="O1778" t="s">
        <v>542</v>
      </c>
      <c r="P1778" s="3" t="s">
        <v>543</v>
      </c>
      <c r="Q1778" t="s">
        <v>544</v>
      </c>
      <c r="R1778">
        <v>45</v>
      </c>
      <c r="S1778" t="s">
        <v>3082</v>
      </c>
      <c r="T1778" s="2">
        <v>0.1</v>
      </c>
      <c r="U1778" t="s">
        <v>2147</v>
      </c>
      <c r="V1778" t="s">
        <v>3083</v>
      </c>
      <c r="W1778" t="s">
        <v>547</v>
      </c>
      <c r="X1778" t="s">
        <v>3084</v>
      </c>
      <c r="Y1778" s="3">
        <f>VALUE(SUBSTITUTE(Table1[[#This Row],[Order Total]],"$",""))</f>
        <v>113.01</v>
      </c>
      <c r="Z1778">
        <f>VALUE(SUBSTITUTE(Table1[[#This Row],[Total]],"$",""))</f>
        <v>119.65</v>
      </c>
      <c r="AA1778" s="3">
        <f>Table1[[#This Row],[Order Total Number]]-Table1[[#This Row],[Total Number]]</f>
        <v>-6.6400000000000006</v>
      </c>
      <c r="AB1778">
        <f>VALUE(SUBSTITUTE(Table1[[#This Row],[Shipping Cost]],"$",""))</f>
        <v>6.64</v>
      </c>
      <c r="AC1778">
        <f>VALUE(SUBSTITUTE(Table1[[#This Row],[Discount $]],"$",""))</f>
        <v>5.95</v>
      </c>
      <c r="AD1778">
        <f>VALUE(SUBSTITUTE(Table1[[#This Row],[Retail Price]],"$",""))</f>
        <v>29.74</v>
      </c>
      <c r="AE1778" s="4">
        <f>(Table1[[#This Row],[Retail Price Number]]*Table1[[#This Row],[Order Quantity]])-Table1[[#This Row],[Discount $ Number]]+Table1[[#This Row],[Shipping Cost Number]]</f>
        <v>1338.99</v>
      </c>
      <c r="AF1778">
        <f>Table1[[#This Row],[Retail Price Number]]*Table1[[#This Row],[Order Quantity]]-Table1[[#This Row],[Discount $ Number]]</f>
        <v>1332.35</v>
      </c>
      <c r="AG1778">
        <f>(Table1[[#This Row],[Retail Price Number]]*Table1[[#This Row],[Order Quantity]])-Table1[[#This Row],[Discount $ Number]]-Table1[[#This Row],[Shipping Cost Number]]</f>
        <v>1325.7099999999998</v>
      </c>
      <c r="AH1778">
        <f>Table1[[#This Row],[Retail Price Number]]*Table1[[#This Row],[Order Quantity]]</f>
        <v>1338.3</v>
      </c>
      <c r="AI1778">
        <f>YEAR(Table1[[#This Row],[Order Date]])</f>
        <v>2014</v>
      </c>
    </row>
    <row r="1779" spans="1:35" x14ac:dyDescent="0.3">
      <c r="A1779" t="s">
        <v>3081</v>
      </c>
      <c r="B1779" s="1">
        <v>41413</v>
      </c>
      <c r="C1779" t="s">
        <v>10218</v>
      </c>
      <c r="D1779" t="s">
        <v>1429</v>
      </c>
      <c r="E1779" t="s">
        <v>27</v>
      </c>
      <c r="F1779" t="s">
        <v>28</v>
      </c>
      <c r="G1779" t="s">
        <v>29</v>
      </c>
      <c r="H1779" t="s">
        <v>217</v>
      </c>
      <c r="I1779" t="s">
        <v>196</v>
      </c>
      <c r="J1779" t="s">
        <v>541</v>
      </c>
      <c r="K1779" t="s">
        <v>723</v>
      </c>
      <c r="L1779" t="s">
        <v>109</v>
      </c>
      <c r="M1779" t="s">
        <v>35</v>
      </c>
      <c r="N1779" s="1">
        <v>41414</v>
      </c>
      <c r="O1779" t="s">
        <v>542</v>
      </c>
      <c r="P1779" s="3" t="s">
        <v>543</v>
      </c>
      <c r="Q1779" t="s">
        <v>544</v>
      </c>
      <c r="R1779">
        <v>27</v>
      </c>
      <c r="S1779" t="s">
        <v>10219</v>
      </c>
      <c r="T1779" s="2">
        <v>7.0000000000000007E-2</v>
      </c>
      <c r="U1779" t="s">
        <v>2040</v>
      </c>
      <c r="V1779" t="s">
        <v>10220</v>
      </c>
      <c r="W1779" t="s">
        <v>547</v>
      </c>
      <c r="X1779" t="s">
        <v>3084</v>
      </c>
      <c r="Y1779" s="3">
        <f>VALUE(SUBSTITUTE(Table1[[#This Row],[Order Total]],"$",""))</f>
        <v>113.05</v>
      </c>
      <c r="Z1779">
        <f>VALUE(SUBSTITUTE(Table1[[#This Row],[Total]],"$",""))</f>
        <v>119.65</v>
      </c>
      <c r="AA1779" s="3">
        <f>Table1[[#This Row],[Order Total Number]]-Table1[[#This Row],[Total Number]]</f>
        <v>-6.6000000000000085</v>
      </c>
      <c r="AB1779">
        <f>VALUE(SUBSTITUTE(Table1[[#This Row],[Shipping Cost]],"$",""))</f>
        <v>6.64</v>
      </c>
      <c r="AC1779">
        <f>VALUE(SUBSTITUTE(Table1[[#This Row],[Discount $]],"$",""))</f>
        <v>5.93</v>
      </c>
      <c r="AD1779">
        <f>VALUE(SUBSTITUTE(Table1[[#This Row],[Retail Price]],"$",""))</f>
        <v>29.74</v>
      </c>
      <c r="AE1779" s="4">
        <f>(Table1[[#This Row],[Retail Price Number]]*Table1[[#This Row],[Order Quantity]])-Table1[[#This Row],[Discount $ Number]]+Table1[[#This Row],[Shipping Cost Number]]</f>
        <v>803.68999999999994</v>
      </c>
      <c r="AF1779">
        <f>Table1[[#This Row],[Retail Price Number]]*Table1[[#This Row],[Order Quantity]]-Table1[[#This Row],[Discount $ Number]]</f>
        <v>797.05</v>
      </c>
      <c r="AG1779">
        <f>(Table1[[#This Row],[Retail Price Number]]*Table1[[#This Row],[Order Quantity]])-Table1[[#This Row],[Discount $ Number]]-Table1[[#This Row],[Shipping Cost Number]]</f>
        <v>790.41</v>
      </c>
      <c r="AH1779">
        <f>Table1[[#This Row],[Retail Price Number]]*Table1[[#This Row],[Order Quantity]]</f>
        <v>802.9799999999999</v>
      </c>
      <c r="AI1779">
        <f>YEAR(Table1[[#This Row],[Order Date]])</f>
        <v>2013</v>
      </c>
    </row>
    <row r="1780" spans="1:35" x14ac:dyDescent="0.3">
      <c r="A1780" t="s">
        <v>3081</v>
      </c>
      <c r="B1780" s="1">
        <v>41999</v>
      </c>
      <c r="C1780" t="s">
        <v>694</v>
      </c>
      <c r="D1780" t="s">
        <v>144</v>
      </c>
      <c r="E1780" t="s">
        <v>46</v>
      </c>
      <c r="F1780" t="s">
        <v>47</v>
      </c>
      <c r="G1780" t="s">
        <v>29</v>
      </c>
      <c r="H1780" t="s">
        <v>107</v>
      </c>
      <c r="I1780" t="s">
        <v>196</v>
      </c>
      <c r="J1780" t="s">
        <v>93</v>
      </c>
      <c r="K1780" t="s">
        <v>94</v>
      </c>
      <c r="L1780" t="s">
        <v>34</v>
      </c>
      <c r="M1780" t="s">
        <v>35</v>
      </c>
      <c r="N1780" s="1">
        <v>42002</v>
      </c>
      <c r="O1780" t="s">
        <v>96</v>
      </c>
      <c r="P1780" s="3" t="s">
        <v>97</v>
      </c>
      <c r="Q1780" t="s">
        <v>98</v>
      </c>
      <c r="R1780">
        <v>9</v>
      </c>
      <c r="S1780" t="s">
        <v>3859</v>
      </c>
      <c r="T1780" s="2">
        <v>0</v>
      </c>
      <c r="U1780" t="s">
        <v>6598</v>
      </c>
      <c r="V1780" t="s">
        <v>11906</v>
      </c>
      <c r="W1780" t="s">
        <v>102</v>
      </c>
      <c r="X1780" t="s">
        <v>7839</v>
      </c>
      <c r="Y1780" s="3">
        <f>VALUE(SUBSTITUTE(Table1[[#This Row],[Order Total]],"$",""))</f>
        <v>28.51</v>
      </c>
      <c r="Z1780">
        <f>VALUE(SUBSTITUTE(Table1[[#This Row],[Total]],"$",""))</f>
        <v>39.6</v>
      </c>
      <c r="AA1780" s="3">
        <f>Table1[[#This Row],[Order Total Number]]-Table1[[#This Row],[Total Number]]</f>
        <v>-11.09</v>
      </c>
      <c r="AB1780">
        <f>VALUE(SUBSTITUTE(Table1[[#This Row],[Shipping Cost]],"$",""))</f>
        <v>0.8</v>
      </c>
      <c r="AC1780">
        <f>VALUE(SUBSTITUTE(Table1[[#This Row],[Discount $]],"$",""))</f>
        <v>0.63</v>
      </c>
      <c r="AD1780">
        <f>VALUE(SUBSTITUTE(Table1[[#This Row],[Retail Price]],"$",""))</f>
        <v>2.62</v>
      </c>
      <c r="AE1780" s="4">
        <f>(Table1[[#This Row],[Retail Price Number]]*Table1[[#This Row],[Order Quantity]])-Table1[[#This Row],[Discount $ Number]]+Table1[[#This Row],[Shipping Cost Number]]</f>
        <v>23.750000000000004</v>
      </c>
      <c r="AF1780">
        <f>Table1[[#This Row],[Retail Price Number]]*Table1[[#This Row],[Order Quantity]]-Table1[[#This Row],[Discount $ Number]]</f>
        <v>22.950000000000003</v>
      </c>
      <c r="AG1780">
        <f>(Table1[[#This Row],[Retail Price Number]]*Table1[[#This Row],[Order Quantity]])-Table1[[#This Row],[Discount $ Number]]-Table1[[#This Row],[Shipping Cost Number]]</f>
        <v>22.150000000000002</v>
      </c>
      <c r="AH1780">
        <f>Table1[[#This Row],[Retail Price Number]]*Table1[[#This Row],[Order Quantity]]</f>
        <v>23.580000000000002</v>
      </c>
      <c r="AI1780">
        <f>YEAR(Table1[[#This Row],[Order Date]])</f>
        <v>2014</v>
      </c>
    </row>
    <row r="1781" spans="1:35" x14ac:dyDescent="0.3">
      <c r="A1781" t="s">
        <v>3081</v>
      </c>
      <c r="B1781" s="1">
        <v>41820</v>
      </c>
      <c r="C1781" t="s">
        <v>155</v>
      </c>
      <c r="D1781" t="s">
        <v>26</v>
      </c>
      <c r="E1781" t="s">
        <v>27</v>
      </c>
      <c r="F1781" t="s">
        <v>28</v>
      </c>
      <c r="G1781" t="s">
        <v>91</v>
      </c>
      <c r="H1781" t="s">
        <v>30</v>
      </c>
      <c r="I1781" t="s">
        <v>31</v>
      </c>
      <c r="J1781" t="s">
        <v>601</v>
      </c>
      <c r="K1781" t="s">
        <v>33</v>
      </c>
      <c r="L1781" t="s">
        <v>50</v>
      </c>
      <c r="M1781" t="s">
        <v>35</v>
      </c>
      <c r="N1781" s="1">
        <v>41823</v>
      </c>
      <c r="O1781" t="s">
        <v>602</v>
      </c>
      <c r="P1781" s="3" t="s">
        <v>603</v>
      </c>
      <c r="Q1781" t="s">
        <v>258</v>
      </c>
      <c r="R1781">
        <v>20</v>
      </c>
      <c r="S1781" t="s">
        <v>3082</v>
      </c>
      <c r="T1781" s="2">
        <v>7.0000000000000007E-2</v>
      </c>
      <c r="U1781" t="s">
        <v>2147</v>
      </c>
      <c r="V1781" t="s">
        <v>3083</v>
      </c>
      <c r="W1781" t="s">
        <v>606</v>
      </c>
      <c r="X1781" t="s">
        <v>3084</v>
      </c>
      <c r="Y1781" s="3">
        <f>VALUE(SUBSTITUTE(Table1[[#This Row],[Order Total]],"$",""))</f>
        <v>113.01</v>
      </c>
      <c r="Z1781">
        <f>VALUE(SUBSTITUTE(Table1[[#This Row],[Total]],"$",""))</f>
        <v>119.65</v>
      </c>
      <c r="AA1781" s="3">
        <f>Table1[[#This Row],[Order Total Number]]-Table1[[#This Row],[Total Number]]</f>
        <v>-6.6400000000000006</v>
      </c>
      <c r="AB1781">
        <f>VALUE(SUBSTITUTE(Table1[[#This Row],[Shipping Cost]],"$",""))</f>
        <v>7.72</v>
      </c>
      <c r="AC1781">
        <f>VALUE(SUBSTITUTE(Table1[[#This Row],[Discount $]],"$",""))</f>
        <v>5.95</v>
      </c>
      <c r="AD1781">
        <f>VALUE(SUBSTITUTE(Table1[[#This Row],[Retail Price]],"$",""))</f>
        <v>7.3</v>
      </c>
      <c r="AE1781" s="4">
        <f>(Table1[[#This Row],[Retail Price Number]]*Table1[[#This Row],[Order Quantity]])-Table1[[#This Row],[Discount $ Number]]+Table1[[#This Row],[Shipping Cost Number]]</f>
        <v>147.77000000000001</v>
      </c>
      <c r="AF1781">
        <f>Table1[[#This Row],[Retail Price Number]]*Table1[[#This Row],[Order Quantity]]-Table1[[#This Row],[Discount $ Number]]</f>
        <v>140.05000000000001</v>
      </c>
      <c r="AG1781">
        <f>(Table1[[#This Row],[Retail Price Number]]*Table1[[#This Row],[Order Quantity]])-Table1[[#This Row],[Discount $ Number]]-Table1[[#This Row],[Shipping Cost Number]]</f>
        <v>132.33000000000001</v>
      </c>
      <c r="AH1781">
        <f>Table1[[#This Row],[Retail Price Number]]*Table1[[#This Row],[Order Quantity]]</f>
        <v>146</v>
      </c>
      <c r="AI1781">
        <f>YEAR(Table1[[#This Row],[Order Date]])</f>
        <v>2014</v>
      </c>
    </row>
    <row r="1782" spans="1:35" x14ac:dyDescent="0.3">
      <c r="A1782" t="s">
        <v>9081</v>
      </c>
      <c r="B1782" s="1">
        <v>41824</v>
      </c>
      <c r="C1782" t="s">
        <v>1765</v>
      </c>
      <c r="D1782" t="s">
        <v>144</v>
      </c>
      <c r="E1782" t="s">
        <v>46</v>
      </c>
      <c r="F1782" t="s">
        <v>47</v>
      </c>
      <c r="G1782" t="s">
        <v>91</v>
      </c>
      <c r="H1782" t="s">
        <v>107</v>
      </c>
      <c r="I1782" t="s">
        <v>196</v>
      </c>
      <c r="J1782" t="s">
        <v>832</v>
      </c>
      <c r="K1782" t="s">
        <v>94</v>
      </c>
      <c r="L1782" t="s">
        <v>34</v>
      </c>
      <c r="M1782" t="s">
        <v>35</v>
      </c>
      <c r="N1782" s="1">
        <v>41826</v>
      </c>
      <c r="O1782" t="s">
        <v>833</v>
      </c>
      <c r="P1782" s="3" t="s">
        <v>834</v>
      </c>
      <c r="Q1782" t="s">
        <v>774</v>
      </c>
      <c r="R1782">
        <v>23</v>
      </c>
      <c r="S1782" t="s">
        <v>1766</v>
      </c>
      <c r="T1782" s="2">
        <v>0.08</v>
      </c>
      <c r="U1782" t="s">
        <v>1115</v>
      </c>
      <c r="V1782" t="s">
        <v>1767</v>
      </c>
      <c r="W1782" t="s">
        <v>838</v>
      </c>
      <c r="X1782" t="s">
        <v>9082</v>
      </c>
      <c r="Y1782" s="3">
        <f>VALUE(SUBSTITUTE(Table1[[#This Row],[Order Total]],"$",""))</f>
        <v>216.06</v>
      </c>
      <c r="Z1782">
        <f>VALUE(SUBSTITUTE(Table1[[#This Row],[Total]],"$",""))</f>
        <v>218.1</v>
      </c>
      <c r="AA1782" s="3">
        <f>Table1[[#This Row],[Order Total Number]]-Table1[[#This Row],[Total Number]]</f>
        <v>-2.039999999999992</v>
      </c>
      <c r="AB1782">
        <f>VALUE(SUBSTITUTE(Table1[[#This Row],[Shipping Cost]],"$",""))</f>
        <v>2.04</v>
      </c>
      <c r="AC1782">
        <f>VALUE(SUBSTITUTE(Table1[[#This Row],[Discount $]],"$",""))</f>
        <v>6.68</v>
      </c>
      <c r="AD1782">
        <f>VALUE(SUBSTITUTE(Table1[[#This Row],[Retail Price]],"$",""))</f>
        <v>5.18</v>
      </c>
      <c r="AE1782" s="4">
        <f>(Table1[[#This Row],[Retail Price Number]]*Table1[[#This Row],[Order Quantity]])-Table1[[#This Row],[Discount $ Number]]+Table1[[#This Row],[Shipping Cost Number]]</f>
        <v>114.49999999999999</v>
      </c>
      <c r="AF1782">
        <f>Table1[[#This Row],[Retail Price Number]]*Table1[[#This Row],[Order Quantity]]-Table1[[#This Row],[Discount $ Number]]</f>
        <v>112.45999999999998</v>
      </c>
      <c r="AG1782">
        <f>(Table1[[#This Row],[Retail Price Number]]*Table1[[#This Row],[Order Quantity]])-Table1[[#This Row],[Discount $ Number]]-Table1[[#This Row],[Shipping Cost Number]]</f>
        <v>110.41999999999997</v>
      </c>
      <c r="AH1782">
        <f>Table1[[#This Row],[Retail Price Number]]*Table1[[#This Row],[Order Quantity]]</f>
        <v>119.13999999999999</v>
      </c>
      <c r="AI1782">
        <f>YEAR(Table1[[#This Row],[Order Date]])</f>
        <v>2014</v>
      </c>
    </row>
    <row r="1783" spans="1:35" x14ac:dyDescent="0.3">
      <c r="A1783" t="s">
        <v>9081</v>
      </c>
      <c r="B1783" s="1">
        <v>41695</v>
      </c>
      <c r="C1783" t="s">
        <v>89</v>
      </c>
      <c r="D1783" t="s">
        <v>90</v>
      </c>
      <c r="E1783" t="s">
        <v>27</v>
      </c>
      <c r="F1783" t="s">
        <v>28</v>
      </c>
      <c r="G1783" t="s">
        <v>134</v>
      </c>
      <c r="H1783" t="s">
        <v>30</v>
      </c>
      <c r="I1783" t="s">
        <v>196</v>
      </c>
      <c r="J1783" t="s">
        <v>832</v>
      </c>
      <c r="K1783" t="s">
        <v>94</v>
      </c>
      <c r="L1783" t="s">
        <v>34</v>
      </c>
      <c r="M1783" t="s">
        <v>156</v>
      </c>
      <c r="N1783" s="1">
        <v>41697</v>
      </c>
      <c r="O1783" t="s">
        <v>833</v>
      </c>
      <c r="P1783" s="3" t="s">
        <v>834</v>
      </c>
      <c r="Q1783" t="s">
        <v>774</v>
      </c>
      <c r="R1783">
        <v>18</v>
      </c>
      <c r="S1783" t="s">
        <v>1766</v>
      </c>
      <c r="T1783" s="2">
        <v>0.1</v>
      </c>
      <c r="U1783" t="s">
        <v>1115</v>
      </c>
      <c r="V1783" t="s">
        <v>1767</v>
      </c>
      <c r="W1783" t="s">
        <v>838</v>
      </c>
      <c r="X1783" t="s">
        <v>9082</v>
      </c>
      <c r="Y1783" s="3">
        <f>VALUE(SUBSTITUTE(Table1[[#This Row],[Order Total]],"$",""))</f>
        <v>216.06</v>
      </c>
      <c r="Z1783">
        <f>VALUE(SUBSTITUTE(Table1[[#This Row],[Total]],"$",""))</f>
        <v>218.1</v>
      </c>
      <c r="AA1783" s="3">
        <f>Table1[[#This Row],[Order Total Number]]-Table1[[#This Row],[Total Number]]</f>
        <v>-2.039999999999992</v>
      </c>
      <c r="AB1783">
        <f>VALUE(SUBSTITUTE(Table1[[#This Row],[Shipping Cost]],"$",""))</f>
        <v>2.04</v>
      </c>
      <c r="AC1783">
        <f>VALUE(SUBSTITUTE(Table1[[#This Row],[Discount $]],"$",""))</f>
        <v>6.68</v>
      </c>
      <c r="AD1783">
        <f>VALUE(SUBSTITUTE(Table1[[#This Row],[Retail Price]],"$",""))</f>
        <v>5.18</v>
      </c>
      <c r="AE1783" s="4">
        <f>(Table1[[#This Row],[Retail Price Number]]*Table1[[#This Row],[Order Quantity]])-Table1[[#This Row],[Discount $ Number]]+Table1[[#This Row],[Shipping Cost Number]]</f>
        <v>88.600000000000009</v>
      </c>
      <c r="AF1783">
        <f>Table1[[#This Row],[Retail Price Number]]*Table1[[#This Row],[Order Quantity]]-Table1[[#This Row],[Discount $ Number]]</f>
        <v>86.56</v>
      </c>
      <c r="AG1783">
        <f>(Table1[[#This Row],[Retail Price Number]]*Table1[[#This Row],[Order Quantity]])-Table1[[#This Row],[Discount $ Number]]-Table1[[#This Row],[Shipping Cost Number]]</f>
        <v>84.52</v>
      </c>
      <c r="AH1783">
        <f>Table1[[#This Row],[Retail Price Number]]*Table1[[#This Row],[Order Quantity]]</f>
        <v>93.24</v>
      </c>
      <c r="AI1783">
        <f>YEAR(Table1[[#This Row],[Order Date]])</f>
        <v>2014</v>
      </c>
    </row>
    <row r="1784" spans="1:35" x14ac:dyDescent="0.3">
      <c r="A1784" t="s">
        <v>9081</v>
      </c>
      <c r="B1784" s="1">
        <v>41903</v>
      </c>
      <c r="C1784" t="s">
        <v>105</v>
      </c>
      <c r="D1784" t="s">
        <v>106</v>
      </c>
      <c r="E1784" t="s">
        <v>46</v>
      </c>
      <c r="F1784" t="s">
        <v>47</v>
      </c>
      <c r="G1784" t="s">
        <v>77</v>
      </c>
      <c r="H1784" t="s">
        <v>107</v>
      </c>
      <c r="I1784" t="s">
        <v>196</v>
      </c>
      <c r="J1784" t="s">
        <v>441</v>
      </c>
      <c r="K1784" t="s">
        <v>723</v>
      </c>
      <c r="L1784" t="s">
        <v>109</v>
      </c>
      <c r="M1784" t="s">
        <v>35</v>
      </c>
      <c r="N1784" s="1">
        <v>41904</v>
      </c>
      <c r="O1784" t="s">
        <v>442</v>
      </c>
      <c r="P1784" s="3" t="s">
        <v>443</v>
      </c>
      <c r="Q1784" t="s">
        <v>444</v>
      </c>
      <c r="R1784">
        <v>44</v>
      </c>
      <c r="S1784" t="s">
        <v>12821</v>
      </c>
      <c r="T1784" s="2">
        <v>0.03</v>
      </c>
      <c r="U1784" t="s">
        <v>378</v>
      </c>
      <c r="V1784" t="s">
        <v>12822</v>
      </c>
      <c r="W1784" t="s">
        <v>448</v>
      </c>
      <c r="X1784" t="s">
        <v>12823</v>
      </c>
      <c r="Y1784" s="3">
        <f>VALUE(SUBSTITUTE(Table1[[#This Row],[Order Total]],"$",""))</f>
        <v>332.16</v>
      </c>
      <c r="Z1784">
        <f>VALUE(SUBSTITUTE(Table1[[#This Row],[Total]],"$",""))</f>
        <v>345.05</v>
      </c>
      <c r="AA1784" s="3">
        <f>Table1[[#This Row],[Order Total Number]]-Table1[[#This Row],[Total Number]]</f>
        <v>-12.889999999999986</v>
      </c>
      <c r="AB1784">
        <f>VALUE(SUBSTITUTE(Table1[[#This Row],[Shipping Cost]],"$",""))</f>
        <v>15.1</v>
      </c>
      <c r="AC1784">
        <f>VALUE(SUBSTITUTE(Table1[[#This Row],[Discount $]],"$",""))</f>
        <v>2.63</v>
      </c>
      <c r="AD1784">
        <f>VALUE(SUBSTITUTE(Table1[[#This Row],[Retail Price]],"$",""))</f>
        <v>22.38</v>
      </c>
      <c r="AE1784" s="4">
        <f>(Table1[[#This Row],[Retail Price Number]]*Table1[[#This Row],[Order Quantity]])-Table1[[#This Row],[Discount $ Number]]+Table1[[#This Row],[Shipping Cost Number]]</f>
        <v>997.18999999999994</v>
      </c>
      <c r="AF1784">
        <f>Table1[[#This Row],[Retail Price Number]]*Table1[[#This Row],[Order Quantity]]-Table1[[#This Row],[Discount $ Number]]</f>
        <v>982.08999999999992</v>
      </c>
      <c r="AG1784">
        <f>(Table1[[#This Row],[Retail Price Number]]*Table1[[#This Row],[Order Quantity]])-Table1[[#This Row],[Discount $ Number]]-Table1[[#This Row],[Shipping Cost Number]]</f>
        <v>966.9899999999999</v>
      </c>
      <c r="AH1784">
        <f>Table1[[#This Row],[Retail Price Number]]*Table1[[#This Row],[Order Quantity]]</f>
        <v>984.71999999999991</v>
      </c>
      <c r="AI1784">
        <f>YEAR(Table1[[#This Row],[Order Date]])</f>
        <v>2014</v>
      </c>
    </row>
    <row r="1785" spans="1:35" x14ac:dyDescent="0.3">
      <c r="A1785" t="s">
        <v>3995</v>
      </c>
      <c r="B1785" s="1">
        <v>41946</v>
      </c>
      <c r="C1785" t="s">
        <v>1074</v>
      </c>
      <c r="D1785" t="s">
        <v>106</v>
      </c>
      <c r="E1785" t="s">
        <v>46</v>
      </c>
      <c r="F1785" t="s">
        <v>47</v>
      </c>
      <c r="G1785" t="s">
        <v>29</v>
      </c>
      <c r="H1785" t="s">
        <v>107</v>
      </c>
      <c r="I1785" t="s">
        <v>63</v>
      </c>
      <c r="J1785" t="s">
        <v>875</v>
      </c>
      <c r="K1785" t="s">
        <v>94</v>
      </c>
      <c r="L1785" t="s">
        <v>95</v>
      </c>
      <c r="M1785" t="s">
        <v>35</v>
      </c>
      <c r="N1785" s="1">
        <v>41950</v>
      </c>
      <c r="O1785" t="s">
        <v>876</v>
      </c>
      <c r="P1785" s="3" t="s">
        <v>877</v>
      </c>
      <c r="Q1785" t="s">
        <v>878</v>
      </c>
      <c r="R1785">
        <v>49</v>
      </c>
      <c r="S1785" t="s">
        <v>3996</v>
      </c>
      <c r="T1785" s="2">
        <v>0</v>
      </c>
      <c r="U1785" t="s">
        <v>3997</v>
      </c>
      <c r="V1785" t="s">
        <v>3998</v>
      </c>
      <c r="W1785" t="s">
        <v>881</v>
      </c>
      <c r="X1785" t="s">
        <v>3999</v>
      </c>
      <c r="Y1785" s="3">
        <f>VALUE(SUBSTITUTE(Table1[[#This Row],[Order Total]],"$",""))</f>
        <v>358.36</v>
      </c>
      <c r="Z1785">
        <f>VALUE(SUBSTITUTE(Table1[[#This Row],[Total]],"$",""))</f>
        <v>351.36</v>
      </c>
      <c r="AA1785" s="3">
        <f>Table1[[#This Row],[Order Total Number]]-Table1[[#This Row],[Total Number]]</f>
        <v>7</v>
      </c>
      <c r="AB1785">
        <f>VALUE(SUBSTITUTE(Table1[[#This Row],[Shipping Cost]],"$",""))</f>
        <v>6.5</v>
      </c>
      <c r="AC1785">
        <f>VALUE(SUBSTITUTE(Table1[[#This Row],[Discount $]],"$",""))</f>
        <v>19.11</v>
      </c>
      <c r="AD1785">
        <f>VALUE(SUBSTITUTE(Table1[[#This Row],[Retail Price]],"$",""))</f>
        <v>30.98</v>
      </c>
      <c r="AE1785" s="4">
        <f>(Table1[[#This Row],[Retail Price Number]]*Table1[[#This Row],[Order Quantity]])-Table1[[#This Row],[Discount $ Number]]+Table1[[#This Row],[Shipping Cost Number]]</f>
        <v>1505.41</v>
      </c>
      <c r="AF1785">
        <f>Table1[[#This Row],[Retail Price Number]]*Table1[[#This Row],[Order Quantity]]-Table1[[#This Row],[Discount $ Number]]</f>
        <v>1498.91</v>
      </c>
      <c r="AG1785">
        <f>(Table1[[#This Row],[Retail Price Number]]*Table1[[#This Row],[Order Quantity]])-Table1[[#This Row],[Discount $ Number]]-Table1[[#This Row],[Shipping Cost Number]]</f>
        <v>1492.41</v>
      </c>
      <c r="AH1785">
        <f>Table1[[#This Row],[Retail Price Number]]*Table1[[#This Row],[Order Quantity]]</f>
        <v>1518.02</v>
      </c>
      <c r="AI1785">
        <f>YEAR(Table1[[#This Row],[Order Date]])</f>
        <v>2014</v>
      </c>
    </row>
    <row r="1786" spans="1:35" x14ac:dyDescent="0.3">
      <c r="A1786" t="s">
        <v>3995</v>
      </c>
      <c r="B1786" s="1">
        <v>41934</v>
      </c>
      <c r="C1786" t="s">
        <v>6512</v>
      </c>
      <c r="D1786" t="s">
        <v>365</v>
      </c>
      <c r="E1786" t="s">
        <v>46</v>
      </c>
      <c r="F1786" t="s">
        <v>47</v>
      </c>
      <c r="G1786" t="s">
        <v>91</v>
      </c>
      <c r="H1786" t="s">
        <v>48</v>
      </c>
      <c r="I1786" t="s">
        <v>92</v>
      </c>
      <c r="J1786" t="s">
        <v>253</v>
      </c>
      <c r="K1786" t="s">
        <v>94</v>
      </c>
      <c r="L1786" t="s">
        <v>34</v>
      </c>
      <c r="M1786" t="s">
        <v>156</v>
      </c>
      <c r="N1786" s="1">
        <v>41935</v>
      </c>
      <c r="O1786" t="s">
        <v>254</v>
      </c>
      <c r="P1786" s="3" t="s">
        <v>255</v>
      </c>
      <c r="Q1786" t="s">
        <v>256</v>
      </c>
      <c r="R1786">
        <v>9</v>
      </c>
      <c r="S1786" t="s">
        <v>587</v>
      </c>
      <c r="T1786" s="2">
        <v>0.09</v>
      </c>
      <c r="U1786" t="s">
        <v>6513</v>
      </c>
      <c r="V1786" t="s">
        <v>3623</v>
      </c>
      <c r="W1786" t="s">
        <v>260</v>
      </c>
      <c r="X1786" t="s">
        <v>6514</v>
      </c>
      <c r="Y1786" s="3">
        <f>VALUE(SUBSTITUTE(Table1[[#This Row],[Order Total]],"$",""))</f>
        <v>116.76</v>
      </c>
      <c r="Z1786">
        <f>VALUE(SUBSTITUTE(Table1[[#This Row],[Total]],"$",""))</f>
        <v>119.71</v>
      </c>
      <c r="AA1786" s="3">
        <f>Table1[[#This Row],[Order Total Number]]-Table1[[#This Row],[Total Number]]</f>
        <v>-2.9499999999999886</v>
      </c>
      <c r="AB1786">
        <f>VALUE(SUBSTITUTE(Table1[[#This Row],[Shipping Cost]],"$",""))</f>
        <v>1.34</v>
      </c>
      <c r="AC1786">
        <f>VALUE(SUBSTITUTE(Table1[[#This Row],[Discount $]],"$",""))</f>
        <v>10.76</v>
      </c>
      <c r="AD1786">
        <f>VALUE(SUBSTITUTE(Table1[[#This Row],[Retail Price]],"$",""))</f>
        <v>2.78</v>
      </c>
      <c r="AE1786" s="4">
        <f>(Table1[[#This Row],[Retail Price Number]]*Table1[[#This Row],[Order Quantity]])-Table1[[#This Row],[Discount $ Number]]+Table1[[#This Row],[Shipping Cost Number]]</f>
        <v>15.6</v>
      </c>
      <c r="AF1786">
        <f>Table1[[#This Row],[Retail Price Number]]*Table1[[#This Row],[Order Quantity]]-Table1[[#This Row],[Discount $ Number]]</f>
        <v>14.26</v>
      </c>
      <c r="AG1786">
        <f>(Table1[[#This Row],[Retail Price Number]]*Table1[[#This Row],[Order Quantity]])-Table1[[#This Row],[Discount $ Number]]-Table1[[#This Row],[Shipping Cost Number]]</f>
        <v>12.92</v>
      </c>
      <c r="AH1786">
        <f>Table1[[#This Row],[Retail Price Number]]*Table1[[#This Row],[Order Quantity]]</f>
        <v>25.02</v>
      </c>
      <c r="AI1786">
        <f>YEAR(Table1[[#This Row],[Order Date]])</f>
        <v>2014</v>
      </c>
    </row>
    <row r="1787" spans="1:35" x14ac:dyDescent="0.3">
      <c r="A1787" t="s">
        <v>3995</v>
      </c>
      <c r="B1787" s="1">
        <v>41575</v>
      </c>
      <c r="C1787" t="s">
        <v>2362</v>
      </c>
      <c r="D1787" t="s">
        <v>1019</v>
      </c>
      <c r="E1787" t="s">
        <v>46</v>
      </c>
      <c r="F1787" t="s">
        <v>47</v>
      </c>
      <c r="G1787" t="s">
        <v>134</v>
      </c>
      <c r="H1787" t="s">
        <v>107</v>
      </c>
      <c r="I1787" t="s">
        <v>196</v>
      </c>
      <c r="J1787" t="s">
        <v>832</v>
      </c>
      <c r="K1787" t="s">
        <v>723</v>
      </c>
      <c r="L1787" t="s">
        <v>50</v>
      </c>
      <c r="M1787" t="s">
        <v>35</v>
      </c>
      <c r="N1787" s="1">
        <v>41576</v>
      </c>
      <c r="O1787" t="s">
        <v>833</v>
      </c>
      <c r="P1787" s="3" t="s">
        <v>834</v>
      </c>
      <c r="Q1787" t="s">
        <v>774</v>
      </c>
      <c r="R1787">
        <v>31</v>
      </c>
      <c r="S1787" t="s">
        <v>38</v>
      </c>
      <c r="T1787" s="2">
        <v>0.01</v>
      </c>
      <c r="U1787" t="s">
        <v>711</v>
      </c>
      <c r="V1787" t="s">
        <v>40</v>
      </c>
      <c r="W1787" t="s">
        <v>838</v>
      </c>
      <c r="X1787" t="s">
        <v>42</v>
      </c>
      <c r="Y1787" s="3">
        <f>VALUE(SUBSTITUTE(Table1[[#This Row],[Order Total]],"$",""))</f>
        <v>126.71</v>
      </c>
      <c r="Z1787">
        <f>VALUE(SUBSTITUTE(Table1[[#This Row],[Total]],"$",""))</f>
        <v>128.04</v>
      </c>
      <c r="AA1787" s="3">
        <f>Table1[[#This Row],[Order Total Number]]-Table1[[#This Row],[Total Number]]</f>
        <v>-1.3299999999999983</v>
      </c>
      <c r="AB1787">
        <f>VALUE(SUBSTITUTE(Table1[[#This Row],[Shipping Cost]],"$",""))</f>
        <v>2.04</v>
      </c>
      <c r="AC1787">
        <f>VALUE(SUBSTITUTE(Table1[[#This Row],[Discount $]],"$",""))</f>
        <v>4.59</v>
      </c>
      <c r="AD1787">
        <f>VALUE(SUBSTITUTE(Table1[[#This Row],[Retail Price]],"$",""))</f>
        <v>5.18</v>
      </c>
      <c r="AE1787" s="4">
        <f>(Table1[[#This Row],[Retail Price Number]]*Table1[[#This Row],[Order Quantity]])-Table1[[#This Row],[Discount $ Number]]+Table1[[#This Row],[Shipping Cost Number]]</f>
        <v>158.02999999999997</v>
      </c>
      <c r="AF1787">
        <f>Table1[[#This Row],[Retail Price Number]]*Table1[[#This Row],[Order Quantity]]-Table1[[#This Row],[Discount $ Number]]</f>
        <v>155.98999999999998</v>
      </c>
      <c r="AG1787">
        <f>(Table1[[#This Row],[Retail Price Number]]*Table1[[#This Row],[Order Quantity]])-Table1[[#This Row],[Discount $ Number]]-Table1[[#This Row],[Shipping Cost Number]]</f>
        <v>153.94999999999999</v>
      </c>
      <c r="AH1787">
        <f>Table1[[#This Row],[Retail Price Number]]*Table1[[#This Row],[Order Quantity]]</f>
        <v>160.57999999999998</v>
      </c>
      <c r="AI1787">
        <f>YEAR(Table1[[#This Row],[Order Date]])</f>
        <v>2013</v>
      </c>
    </row>
    <row r="1788" spans="1:35" x14ac:dyDescent="0.3">
      <c r="A1788" t="s">
        <v>3995</v>
      </c>
      <c r="B1788" s="1">
        <v>41575</v>
      </c>
      <c r="C1788" t="s">
        <v>2362</v>
      </c>
      <c r="D1788" t="s">
        <v>1019</v>
      </c>
      <c r="E1788" t="s">
        <v>46</v>
      </c>
      <c r="F1788" t="s">
        <v>47</v>
      </c>
      <c r="G1788" t="s">
        <v>77</v>
      </c>
      <c r="H1788" t="s">
        <v>107</v>
      </c>
      <c r="I1788" t="s">
        <v>92</v>
      </c>
      <c r="J1788" t="s">
        <v>423</v>
      </c>
      <c r="K1788" t="s">
        <v>94</v>
      </c>
      <c r="L1788" t="s">
        <v>34</v>
      </c>
      <c r="M1788" t="s">
        <v>35</v>
      </c>
      <c r="N1788" s="1">
        <v>41576</v>
      </c>
      <c r="O1788" t="s">
        <v>424</v>
      </c>
      <c r="P1788" s="3" t="s">
        <v>356</v>
      </c>
      <c r="Q1788" t="s">
        <v>341</v>
      </c>
      <c r="R1788">
        <v>24</v>
      </c>
      <c r="S1788" t="s">
        <v>9774</v>
      </c>
      <c r="T1788" s="2">
        <v>0.02</v>
      </c>
      <c r="U1788" t="s">
        <v>711</v>
      </c>
      <c r="V1788" t="s">
        <v>9775</v>
      </c>
      <c r="W1788" t="s">
        <v>428</v>
      </c>
      <c r="X1788" t="s">
        <v>9776</v>
      </c>
      <c r="Y1788" s="3">
        <f>VALUE(SUBSTITUTE(Table1[[#This Row],[Order Total]],"$",""))</f>
        <v>114.01</v>
      </c>
      <c r="Z1788">
        <f>VALUE(SUBSTITUTE(Table1[[#This Row],[Total]],"$",""))</f>
        <v>110</v>
      </c>
      <c r="AA1788" s="3">
        <f>Table1[[#This Row],[Order Total Number]]-Table1[[#This Row],[Total Number]]</f>
        <v>4.0100000000000051</v>
      </c>
      <c r="AB1788">
        <f>VALUE(SUBSTITUTE(Table1[[#This Row],[Shipping Cost]],"$",""))</f>
        <v>1.39</v>
      </c>
      <c r="AC1788">
        <f>VALUE(SUBSTITUTE(Table1[[#This Row],[Discount $]],"$",""))</f>
        <v>4.59</v>
      </c>
      <c r="AD1788">
        <f>VALUE(SUBSTITUTE(Table1[[#This Row],[Retail Price]],"$",""))</f>
        <v>5.68</v>
      </c>
      <c r="AE1788" s="4">
        <f>(Table1[[#This Row],[Retail Price Number]]*Table1[[#This Row],[Order Quantity]])-Table1[[#This Row],[Discount $ Number]]+Table1[[#This Row],[Shipping Cost Number]]</f>
        <v>133.11999999999998</v>
      </c>
      <c r="AF1788">
        <f>Table1[[#This Row],[Retail Price Number]]*Table1[[#This Row],[Order Quantity]]-Table1[[#This Row],[Discount $ Number]]</f>
        <v>131.72999999999999</v>
      </c>
      <c r="AG1788">
        <f>(Table1[[#This Row],[Retail Price Number]]*Table1[[#This Row],[Order Quantity]])-Table1[[#This Row],[Discount $ Number]]-Table1[[#This Row],[Shipping Cost Number]]</f>
        <v>130.34</v>
      </c>
      <c r="AH1788">
        <f>Table1[[#This Row],[Retail Price Number]]*Table1[[#This Row],[Order Quantity]]</f>
        <v>136.32</v>
      </c>
      <c r="AI1788">
        <f>YEAR(Table1[[#This Row],[Order Date]])</f>
        <v>2013</v>
      </c>
    </row>
    <row r="1789" spans="1:35" x14ac:dyDescent="0.3">
      <c r="A1789" t="s">
        <v>3995</v>
      </c>
      <c r="B1789" s="1">
        <v>42184</v>
      </c>
      <c r="C1789" t="s">
        <v>9072</v>
      </c>
      <c r="D1789" t="s">
        <v>465</v>
      </c>
      <c r="E1789" t="s">
        <v>27</v>
      </c>
      <c r="F1789" t="s">
        <v>28</v>
      </c>
      <c r="G1789" t="s">
        <v>77</v>
      </c>
      <c r="H1789" t="s">
        <v>205</v>
      </c>
      <c r="I1789" t="s">
        <v>121</v>
      </c>
      <c r="J1789" t="s">
        <v>3587</v>
      </c>
      <c r="K1789" t="s">
        <v>94</v>
      </c>
      <c r="L1789" t="s">
        <v>34</v>
      </c>
      <c r="M1789" t="s">
        <v>35</v>
      </c>
      <c r="N1789" s="1">
        <v>42185</v>
      </c>
      <c r="O1789" t="s">
        <v>460</v>
      </c>
      <c r="P1789" s="3" t="s">
        <v>3588</v>
      </c>
      <c r="Q1789" t="s">
        <v>1220</v>
      </c>
      <c r="R1789">
        <v>7</v>
      </c>
      <c r="S1789" t="s">
        <v>11459</v>
      </c>
      <c r="T1789" s="2">
        <v>0.04</v>
      </c>
      <c r="U1789" t="s">
        <v>1379</v>
      </c>
      <c r="V1789" t="s">
        <v>1698</v>
      </c>
      <c r="W1789" t="s">
        <v>3589</v>
      </c>
      <c r="X1789" t="s">
        <v>4987</v>
      </c>
      <c r="Y1789" s="3">
        <f>VALUE(SUBSTITUTE(Table1[[#This Row],[Order Total]],"$",""))</f>
        <v>18.649999999999999</v>
      </c>
      <c r="Z1789">
        <f>VALUE(SUBSTITUTE(Table1[[#This Row],[Total]],"$",""))</f>
        <v>129.51</v>
      </c>
      <c r="AA1789" s="3">
        <f>Table1[[#This Row],[Order Total Number]]-Table1[[#This Row],[Total Number]]</f>
        <v>-110.85999999999999</v>
      </c>
      <c r="AB1789">
        <f>VALUE(SUBSTITUTE(Table1[[#This Row],[Shipping Cost]],"$",""))</f>
        <v>0.85</v>
      </c>
      <c r="AC1789">
        <f>VALUE(SUBSTITUTE(Table1[[#This Row],[Discount $]],"$",""))</f>
        <v>1.95</v>
      </c>
      <c r="AD1789">
        <f>VALUE(SUBSTITUTE(Table1[[#This Row],[Retail Price]],"$",""))</f>
        <v>3.38</v>
      </c>
      <c r="AE1789" s="4">
        <f>(Table1[[#This Row],[Retail Price Number]]*Table1[[#This Row],[Order Quantity]])-Table1[[#This Row],[Discount $ Number]]+Table1[[#This Row],[Shipping Cost Number]]</f>
        <v>22.560000000000002</v>
      </c>
      <c r="AF1789">
        <f>Table1[[#This Row],[Retail Price Number]]*Table1[[#This Row],[Order Quantity]]-Table1[[#This Row],[Discount $ Number]]</f>
        <v>21.71</v>
      </c>
      <c r="AG1789">
        <f>(Table1[[#This Row],[Retail Price Number]]*Table1[[#This Row],[Order Quantity]])-Table1[[#This Row],[Discount $ Number]]-Table1[[#This Row],[Shipping Cost Number]]</f>
        <v>20.86</v>
      </c>
      <c r="AH1789">
        <f>Table1[[#This Row],[Retail Price Number]]*Table1[[#This Row],[Order Quantity]]</f>
        <v>23.66</v>
      </c>
      <c r="AI1789">
        <f>YEAR(Table1[[#This Row],[Order Date]])</f>
        <v>2015</v>
      </c>
    </row>
    <row r="1790" spans="1:35" x14ac:dyDescent="0.3">
      <c r="A1790" t="s">
        <v>9144</v>
      </c>
      <c r="B1790" s="1">
        <v>41450</v>
      </c>
      <c r="C1790" t="s">
        <v>1112</v>
      </c>
      <c r="D1790" t="s">
        <v>133</v>
      </c>
      <c r="E1790" t="s">
        <v>27</v>
      </c>
      <c r="F1790" t="s">
        <v>28</v>
      </c>
      <c r="G1790" t="s">
        <v>91</v>
      </c>
      <c r="H1790" t="s">
        <v>62</v>
      </c>
      <c r="I1790" t="s">
        <v>63</v>
      </c>
      <c r="J1790" t="s">
        <v>366</v>
      </c>
      <c r="K1790" t="s">
        <v>94</v>
      </c>
      <c r="L1790" t="s">
        <v>95</v>
      </c>
      <c r="M1790" t="s">
        <v>35</v>
      </c>
      <c r="N1790" s="1">
        <v>41452</v>
      </c>
      <c r="O1790" t="s">
        <v>367</v>
      </c>
      <c r="P1790" s="3" t="s">
        <v>368</v>
      </c>
      <c r="Q1790" t="s">
        <v>301</v>
      </c>
      <c r="R1790">
        <v>39</v>
      </c>
      <c r="S1790" t="s">
        <v>637</v>
      </c>
      <c r="T1790" s="2">
        <v>0.01</v>
      </c>
      <c r="U1790" t="s">
        <v>127</v>
      </c>
      <c r="V1790" t="s">
        <v>9145</v>
      </c>
      <c r="W1790" t="s">
        <v>116</v>
      </c>
      <c r="X1790" t="s">
        <v>9146</v>
      </c>
      <c r="Y1790" s="3">
        <f>VALUE(SUBSTITUTE(Table1[[#This Row],[Order Total]],"$",""))</f>
        <v>99</v>
      </c>
      <c r="Z1790">
        <f>VALUE(SUBSTITUTE(Table1[[#This Row],[Total]],"$",""))</f>
        <v>95</v>
      </c>
      <c r="AA1790" s="3">
        <f>Table1[[#This Row],[Order Total Number]]-Table1[[#This Row],[Total Number]]</f>
        <v>4</v>
      </c>
      <c r="AB1790">
        <f>VALUE(SUBSTITUTE(Table1[[#This Row],[Shipping Cost]],"$",""))</f>
        <v>1.49</v>
      </c>
      <c r="AC1790">
        <f>VALUE(SUBSTITUTE(Table1[[#This Row],[Discount $]],"$",""))</f>
        <v>0</v>
      </c>
      <c r="AD1790">
        <f>VALUE(SUBSTITUTE(Table1[[#This Row],[Retail Price]],"$",""))</f>
        <v>5.98</v>
      </c>
      <c r="AE1790" s="4">
        <f>(Table1[[#This Row],[Retail Price Number]]*Table1[[#This Row],[Order Quantity]])-Table1[[#This Row],[Discount $ Number]]+Table1[[#This Row],[Shipping Cost Number]]</f>
        <v>234.71000000000004</v>
      </c>
      <c r="AF1790">
        <f>Table1[[#This Row],[Retail Price Number]]*Table1[[#This Row],[Order Quantity]]-Table1[[#This Row],[Discount $ Number]]</f>
        <v>233.22000000000003</v>
      </c>
      <c r="AG1790">
        <f>(Table1[[#This Row],[Retail Price Number]]*Table1[[#This Row],[Order Quantity]])-Table1[[#This Row],[Discount $ Number]]-Table1[[#This Row],[Shipping Cost Number]]</f>
        <v>231.73000000000002</v>
      </c>
      <c r="AH1790">
        <f>Table1[[#This Row],[Retail Price Number]]*Table1[[#This Row],[Order Quantity]]</f>
        <v>233.22000000000003</v>
      </c>
      <c r="AI1790">
        <f>YEAR(Table1[[#This Row],[Order Date]])</f>
        <v>2013</v>
      </c>
    </row>
    <row r="1791" spans="1:35" x14ac:dyDescent="0.3">
      <c r="A1791" t="s">
        <v>10724</v>
      </c>
      <c r="B1791" s="1">
        <v>41495</v>
      </c>
      <c r="C1791" t="s">
        <v>6530</v>
      </c>
      <c r="D1791" t="s">
        <v>3003</v>
      </c>
      <c r="E1791" t="s">
        <v>27</v>
      </c>
      <c r="F1791" t="s">
        <v>28</v>
      </c>
      <c r="G1791" t="s">
        <v>134</v>
      </c>
      <c r="H1791" t="s">
        <v>78</v>
      </c>
      <c r="I1791" t="s">
        <v>196</v>
      </c>
      <c r="J1791" t="s">
        <v>832</v>
      </c>
      <c r="K1791" t="s">
        <v>94</v>
      </c>
      <c r="L1791" t="s">
        <v>34</v>
      </c>
      <c r="M1791" t="s">
        <v>35</v>
      </c>
      <c r="N1791" s="1">
        <v>41496</v>
      </c>
      <c r="O1791" t="s">
        <v>833</v>
      </c>
      <c r="P1791" s="3" t="s">
        <v>834</v>
      </c>
      <c r="Q1791" t="s">
        <v>774</v>
      </c>
      <c r="R1791">
        <v>33</v>
      </c>
      <c r="S1791" t="s">
        <v>3792</v>
      </c>
      <c r="T1791" s="2">
        <v>0.08</v>
      </c>
      <c r="U1791" t="s">
        <v>652</v>
      </c>
      <c r="V1791" t="s">
        <v>10725</v>
      </c>
      <c r="W1791" t="s">
        <v>838</v>
      </c>
      <c r="X1791" t="s">
        <v>6935</v>
      </c>
      <c r="Y1791" s="3">
        <f>VALUE(SUBSTITUTE(Table1[[#This Row],[Order Total]],"$",""))</f>
        <v>28.5</v>
      </c>
      <c r="Z1791">
        <f>VALUE(SUBSTITUTE(Table1[[#This Row],[Total]],"$",""))</f>
        <v>29.53</v>
      </c>
      <c r="AA1791" s="3">
        <f>Table1[[#This Row],[Order Total Number]]-Table1[[#This Row],[Total Number]]</f>
        <v>-1.0300000000000011</v>
      </c>
      <c r="AB1791">
        <f>VALUE(SUBSTITUTE(Table1[[#This Row],[Shipping Cost]],"$",""))</f>
        <v>2.04</v>
      </c>
      <c r="AC1791">
        <f>VALUE(SUBSTITUTE(Table1[[#This Row],[Discount $]],"$",""))</f>
        <v>0.24</v>
      </c>
      <c r="AD1791">
        <f>VALUE(SUBSTITUTE(Table1[[#This Row],[Retail Price]],"$",""))</f>
        <v>5.18</v>
      </c>
      <c r="AE1791" s="4">
        <f>(Table1[[#This Row],[Retail Price Number]]*Table1[[#This Row],[Order Quantity]])-Table1[[#This Row],[Discount $ Number]]+Table1[[#This Row],[Shipping Cost Number]]</f>
        <v>172.73999999999998</v>
      </c>
      <c r="AF1791">
        <f>Table1[[#This Row],[Retail Price Number]]*Table1[[#This Row],[Order Quantity]]-Table1[[#This Row],[Discount $ Number]]</f>
        <v>170.7</v>
      </c>
      <c r="AG1791">
        <f>(Table1[[#This Row],[Retail Price Number]]*Table1[[#This Row],[Order Quantity]])-Table1[[#This Row],[Discount $ Number]]-Table1[[#This Row],[Shipping Cost Number]]</f>
        <v>168.66</v>
      </c>
      <c r="AH1791">
        <f>Table1[[#This Row],[Retail Price Number]]*Table1[[#This Row],[Order Quantity]]</f>
        <v>170.94</v>
      </c>
      <c r="AI1791">
        <f>YEAR(Table1[[#This Row],[Order Date]])</f>
        <v>2013</v>
      </c>
    </row>
    <row r="1792" spans="1:35" x14ac:dyDescent="0.3">
      <c r="A1792" t="s">
        <v>7205</v>
      </c>
      <c r="B1792" s="1">
        <v>41710</v>
      </c>
      <c r="C1792" t="s">
        <v>866</v>
      </c>
      <c r="D1792" t="s">
        <v>867</v>
      </c>
      <c r="E1792" t="s">
        <v>27</v>
      </c>
      <c r="F1792" t="s">
        <v>28</v>
      </c>
      <c r="G1792" t="s">
        <v>29</v>
      </c>
      <c r="H1792" t="s">
        <v>289</v>
      </c>
      <c r="I1792" t="s">
        <v>31</v>
      </c>
      <c r="J1792" t="s">
        <v>756</v>
      </c>
      <c r="K1792" t="s">
        <v>94</v>
      </c>
      <c r="L1792" t="s">
        <v>34</v>
      </c>
      <c r="M1792" t="s">
        <v>35</v>
      </c>
      <c r="N1792" s="1">
        <v>41711</v>
      </c>
      <c r="O1792" t="s">
        <v>757</v>
      </c>
      <c r="P1792" s="3" t="s">
        <v>758</v>
      </c>
      <c r="Q1792" t="s">
        <v>98</v>
      </c>
      <c r="R1792">
        <v>42</v>
      </c>
      <c r="S1792" t="s">
        <v>4686</v>
      </c>
      <c r="T1792" s="2">
        <v>0</v>
      </c>
      <c r="U1792" t="s">
        <v>127</v>
      </c>
      <c r="V1792" t="s">
        <v>3639</v>
      </c>
      <c r="W1792" t="s">
        <v>762</v>
      </c>
      <c r="X1792" t="s">
        <v>3640</v>
      </c>
      <c r="Y1792" s="3">
        <f>VALUE(SUBSTITUTE(Table1[[#This Row],[Order Total]],"$",""))</f>
        <v>52.96</v>
      </c>
      <c r="Z1792">
        <f>VALUE(SUBSTITUTE(Table1[[#This Row],[Total]],"$",""))</f>
        <v>59.4</v>
      </c>
      <c r="AA1792" s="3">
        <f>Table1[[#This Row],[Order Total Number]]-Table1[[#This Row],[Total Number]]</f>
        <v>-6.4399999999999977</v>
      </c>
      <c r="AB1792">
        <f>VALUE(SUBSTITUTE(Table1[[#This Row],[Shipping Cost]],"$",""))</f>
        <v>5.44</v>
      </c>
      <c r="AC1792">
        <f>VALUE(SUBSTITUTE(Table1[[#This Row],[Discount $]],"$",""))</f>
        <v>0</v>
      </c>
      <c r="AD1792">
        <f>VALUE(SUBSTITUTE(Table1[[#This Row],[Retail Price]],"$",""))</f>
        <v>2.84</v>
      </c>
      <c r="AE1792" s="4">
        <f>(Table1[[#This Row],[Retail Price Number]]*Table1[[#This Row],[Order Quantity]])-Table1[[#This Row],[Discount $ Number]]+Table1[[#This Row],[Shipping Cost Number]]</f>
        <v>124.72</v>
      </c>
      <c r="AF1792">
        <f>Table1[[#This Row],[Retail Price Number]]*Table1[[#This Row],[Order Quantity]]-Table1[[#This Row],[Discount $ Number]]</f>
        <v>119.28</v>
      </c>
      <c r="AG1792">
        <f>(Table1[[#This Row],[Retail Price Number]]*Table1[[#This Row],[Order Quantity]])-Table1[[#This Row],[Discount $ Number]]-Table1[[#This Row],[Shipping Cost Number]]</f>
        <v>113.84</v>
      </c>
      <c r="AH1792">
        <f>Table1[[#This Row],[Retail Price Number]]*Table1[[#This Row],[Order Quantity]]</f>
        <v>119.28</v>
      </c>
      <c r="AI1792">
        <f>YEAR(Table1[[#This Row],[Order Date]])</f>
        <v>2014</v>
      </c>
    </row>
    <row r="1793" spans="1:35" x14ac:dyDescent="0.3">
      <c r="A1793" t="s">
        <v>7205</v>
      </c>
      <c r="B1793" s="1">
        <v>42017</v>
      </c>
      <c r="C1793" t="s">
        <v>1317</v>
      </c>
      <c r="D1793" t="s">
        <v>683</v>
      </c>
      <c r="E1793" t="s">
        <v>46</v>
      </c>
      <c r="F1793" t="s">
        <v>47</v>
      </c>
      <c r="G1793" t="s">
        <v>77</v>
      </c>
      <c r="H1793" t="s">
        <v>107</v>
      </c>
      <c r="I1793" t="s">
        <v>31</v>
      </c>
      <c r="J1793" t="s">
        <v>2107</v>
      </c>
      <c r="K1793" t="s">
        <v>33</v>
      </c>
      <c r="L1793" t="s">
        <v>34</v>
      </c>
      <c r="M1793" t="s">
        <v>35</v>
      </c>
      <c r="N1793" s="1">
        <v>42019</v>
      </c>
      <c r="O1793" t="s">
        <v>1380</v>
      </c>
      <c r="P1793" s="3" t="s">
        <v>2108</v>
      </c>
      <c r="Q1793" t="s">
        <v>990</v>
      </c>
      <c r="R1793">
        <v>20</v>
      </c>
      <c r="S1793" t="s">
        <v>6365</v>
      </c>
      <c r="T1793" s="2">
        <v>0.04</v>
      </c>
      <c r="U1793" t="s">
        <v>10163</v>
      </c>
      <c r="V1793" t="s">
        <v>2476</v>
      </c>
      <c r="W1793" t="s">
        <v>57</v>
      </c>
      <c r="X1793" t="s">
        <v>10228</v>
      </c>
      <c r="Y1793" s="3">
        <f>VALUE(SUBSTITUTE(Table1[[#This Row],[Order Total]],"$",""))</f>
        <v>69.97</v>
      </c>
      <c r="Z1793">
        <f>VALUE(SUBSTITUTE(Table1[[#This Row],[Total]],"$",""))</f>
        <v>70.66</v>
      </c>
      <c r="AA1793" s="3">
        <f>Table1[[#This Row],[Order Total Number]]-Table1[[#This Row],[Total Number]]</f>
        <v>-0.68999999999999773</v>
      </c>
      <c r="AB1793">
        <f>VALUE(SUBSTITUTE(Table1[[#This Row],[Shipping Cost]],"$",""))</f>
        <v>0.7</v>
      </c>
      <c r="AC1793">
        <f>VALUE(SUBSTITUTE(Table1[[#This Row],[Discount $]],"$",""))</f>
        <v>1.43</v>
      </c>
      <c r="AD1793">
        <f>VALUE(SUBSTITUTE(Table1[[#This Row],[Retail Price]],"$",""))</f>
        <v>2.1</v>
      </c>
      <c r="AE1793" s="4">
        <f>(Table1[[#This Row],[Retail Price Number]]*Table1[[#This Row],[Order Quantity]])-Table1[[#This Row],[Discount $ Number]]+Table1[[#This Row],[Shipping Cost Number]]</f>
        <v>41.27</v>
      </c>
      <c r="AF1793">
        <f>Table1[[#This Row],[Retail Price Number]]*Table1[[#This Row],[Order Quantity]]-Table1[[#This Row],[Discount $ Number]]</f>
        <v>40.57</v>
      </c>
      <c r="AG1793">
        <f>(Table1[[#This Row],[Retail Price Number]]*Table1[[#This Row],[Order Quantity]])-Table1[[#This Row],[Discount $ Number]]-Table1[[#This Row],[Shipping Cost Number]]</f>
        <v>39.869999999999997</v>
      </c>
      <c r="AH1793">
        <f>Table1[[#This Row],[Retail Price Number]]*Table1[[#This Row],[Order Quantity]]</f>
        <v>42</v>
      </c>
      <c r="AI1793">
        <f>YEAR(Table1[[#This Row],[Order Date]])</f>
        <v>2015</v>
      </c>
    </row>
    <row r="1794" spans="1:35" x14ac:dyDescent="0.3">
      <c r="A1794" t="s">
        <v>7205</v>
      </c>
      <c r="B1794" s="1">
        <v>41848</v>
      </c>
      <c r="C1794" t="s">
        <v>173</v>
      </c>
      <c r="D1794" t="s">
        <v>174</v>
      </c>
      <c r="E1794" t="s">
        <v>27</v>
      </c>
      <c r="F1794" t="s">
        <v>28</v>
      </c>
      <c r="G1794" t="s">
        <v>134</v>
      </c>
      <c r="H1794" t="s">
        <v>78</v>
      </c>
      <c r="I1794" t="s">
        <v>121</v>
      </c>
      <c r="J1794" t="s">
        <v>832</v>
      </c>
      <c r="K1794" t="s">
        <v>94</v>
      </c>
      <c r="L1794" t="s">
        <v>34</v>
      </c>
      <c r="M1794" t="s">
        <v>35</v>
      </c>
      <c r="N1794" s="1">
        <v>41850</v>
      </c>
      <c r="O1794" t="s">
        <v>833</v>
      </c>
      <c r="P1794" s="3" t="s">
        <v>834</v>
      </c>
      <c r="Q1794" t="s">
        <v>774</v>
      </c>
      <c r="R1794">
        <v>34</v>
      </c>
      <c r="S1794" t="s">
        <v>10716</v>
      </c>
      <c r="T1794" s="2">
        <v>7.0000000000000007E-2</v>
      </c>
      <c r="U1794" t="s">
        <v>2127</v>
      </c>
      <c r="V1794" t="s">
        <v>907</v>
      </c>
      <c r="W1794" t="s">
        <v>838</v>
      </c>
      <c r="X1794" t="s">
        <v>10717</v>
      </c>
      <c r="Y1794" s="3">
        <f>VALUE(SUBSTITUTE(Table1[[#This Row],[Order Total]],"$",""))</f>
        <v>52.21</v>
      </c>
      <c r="Z1794">
        <f>VALUE(SUBSTITUTE(Table1[[#This Row],[Total]],"$",""))</f>
        <v>53.64</v>
      </c>
      <c r="AA1794" s="3">
        <f>Table1[[#This Row],[Order Total Number]]-Table1[[#This Row],[Total Number]]</f>
        <v>-1.4299999999999997</v>
      </c>
      <c r="AB1794">
        <f>VALUE(SUBSTITUTE(Table1[[#This Row],[Shipping Cost]],"$",""))</f>
        <v>2.04</v>
      </c>
      <c r="AC1794">
        <f>VALUE(SUBSTITUTE(Table1[[#This Row],[Discount $]],"$",""))</f>
        <v>2.67</v>
      </c>
      <c r="AD1794">
        <f>VALUE(SUBSTITUTE(Table1[[#This Row],[Retail Price]],"$",""))</f>
        <v>5.18</v>
      </c>
      <c r="AE1794" s="4">
        <f>(Table1[[#This Row],[Retail Price Number]]*Table1[[#This Row],[Order Quantity]])-Table1[[#This Row],[Discount $ Number]]+Table1[[#This Row],[Shipping Cost Number]]</f>
        <v>175.49</v>
      </c>
      <c r="AF1794">
        <f>Table1[[#This Row],[Retail Price Number]]*Table1[[#This Row],[Order Quantity]]-Table1[[#This Row],[Discount $ Number]]</f>
        <v>173.45000000000002</v>
      </c>
      <c r="AG1794">
        <f>(Table1[[#This Row],[Retail Price Number]]*Table1[[#This Row],[Order Quantity]])-Table1[[#This Row],[Discount $ Number]]-Table1[[#This Row],[Shipping Cost Number]]</f>
        <v>171.41000000000003</v>
      </c>
      <c r="AH1794">
        <f>Table1[[#This Row],[Retail Price Number]]*Table1[[#This Row],[Order Quantity]]</f>
        <v>176.12</v>
      </c>
      <c r="AI1794">
        <f>YEAR(Table1[[#This Row],[Order Date]])</f>
        <v>2014</v>
      </c>
    </row>
    <row r="1795" spans="1:35" x14ac:dyDescent="0.3">
      <c r="A1795" t="s">
        <v>7205</v>
      </c>
      <c r="B1795" s="1">
        <v>41551</v>
      </c>
      <c r="C1795" t="s">
        <v>215</v>
      </c>
      <c r="D1795" t="s">
        <v>5501</v>
      </c>
      <c r="E1795" t="s">
        <v>27</v>
      </c>
      <c r="F1795" t="s">
        <v>28</v>
      </c>
      <c r="G1795" t="s">
        <v>77</v>
      </c>
      <c r="H1795" t="s">
        <v>30</v>
      </c>
      <c r="I1795" t="s">
        <v>31</v>
      </c>
      <c r="J1795" t="s">
        <v>11759</v>
      </c>
      <c r="K1795" t="s">
        <v>94</v>
      </c>
      <c r="L1795" t="s">
        <v>95</v>
      </c>
      <c r="M1795" t="s">
        <v>35</v>
      </c>
      <c r="N1795" s="1">
        <v>41552</v>
      </c>
      <c r="O1795" t="s">
        <v>10190</v>
      </c>
      <c r="P1795" s="3" t="s">
        <v>292</v>
      </c>
      <c r="Q1795" t="s">
        <v>1612</v>
      </c>
      <c r="R1795">
        <v>47</v>
      </c>
      <c r="S1795" t="s">
        <v>11760</v>
      </c>
      <c r="T1795" s="2">
        <v>0</v>
      </c>
      <c r="U1795" t="s">
        <v>4194</v>
      </c>
      <c r="V1795" t="s">
        <v>11761</v>
      </c>
      <c r="W1795" t="s">
        <v>4437</v>
      </c>
      <c r="X1795" t="s">
        <v>11762</v>
      </c>
      <c r="Y1795" s="3">
        <f>VALUE(SUBSTITUTE(Table1[[#This Row],[Order Total]],"$",""))</f>
        <v>877.62</v>
      </c>
      <c r="Z1795">
        <f>VALUE(SUBSTITUTE(Table1[[#This Row],[Total]],"$",""))</f>
        <v>288.64</v>
      </c>
      <c r="AA1795" s="3">
        <f>Table1[[#This Row],[Order Total Number]]-Table1[[#This Row],[Total Number]]</f>
        <v>588.98</v>
      </c>
      <c r="AB1795">
        <f>VALUE(SUBSTITUTE(Table1[[#This Row],[Shipping Cost]],"$",""))</f>
        <v>4.5999999999999996</v>
      </c>
      <c r="AC1795">
        <f>VALUE(SUBSTITUTE(Table1[[#This Row],[Discount $]],"$",""))</f>
        <v>66.540000000000006</v>
      </c>
      <c r="AD1795">
        <f>VALUE(SUBSTITUTE(Table1[[#This Row],[Retail Price]],"$",""))</f>
        <v>15.98</v>
      </c>
      <c r="AE1795" s="4">
        <f>(Table1[[#This Row],[Retail Price Number]]*Table1[[#This Row],[Order Quantity]])-Table1[[#This Row],[Discount $ Number]]+Table1[[#This Row],[Shipping Cost Number]]</f>
        <v>689.12000000000012</v>
      </c>
      <c r="AF1795">
        <f>Table1[[#This Row],[Retail Price Number]]*Table1[[#This Row],[Order Quantity]]-Table1[[#This Row],[Discount $ Number]]</f>
        <v>684.5200000000001</v>
      </c>
      <c r="AG1795">
        <f>(Table1[[#This Row],[Retail Price Number]]*Table1[[#This Row],[Order Quantity]])-Table1[[#This Row],[Discount $ Number]]-Table1[[#This Row],[Shipping Cost Number]]</f>
        <v>679.92000000000007</v>
      </c>
      <c r="AH1795">
        <f>Table1[[#This Row],[Retail Price Number]]*Table1[[#This Row],[Order Quantity]]</f>
        <v>751.06000000000006</v>
      </c>
      <c r="AI1795">
        <f>YEAR(Table1[[#This Row],[Order Date]])</f>
        <v>2013</v>
      </c>
    </row>
    <row r="1796" spans="1:35" x14ac:dyDescent="0.3">
      <c r="A1796" t="s">
        <v>7205</v>
      </c>
      <c r="B1796" s="1">
        <v>41832</v>
      </c>
      <c r="C1796" t="s">
        <v>2506</v>
      </c>
      <c r="D1796" t="s">
        <v>1005</v>
      </c>
      <c r="E1796" t="s">
        <v>27</v>
      </c>
      <c r="F1796" t="s">
        <v>28</v>
      </c>
      <c r="G1796" t="s">
        <v>91</v>
      </c>
      <c r="H1796" t="s">
        <v>281</v>
      </c>
      <c r="I1796" t="s">
        <v>92</v>
      </c>
      <c r="J1796" t="s">
        <v>756</v>
      </c>
      <c r="K1796" t="s">
        <v>33</v>
      </c>
      <c r="L1796" t="s">
        <v>34</v>
      </c>
      <c r="M1796" t="s">
        <v>35</v>
      </c>
      <c r="N1796" s="1">
        <v>41834</v>
      </c>
      <c r="O1796" t="s">
        <v>757</v>
      </c>
      <c r="P1796" s="3" t="s">
        <v>758</v>
      </c>
      <c r="Q1796" t="s">
        <v>98</v>
      </c>
      <c r="R1796">
        <v>22</v>
      </c>
      <c r="S1796" t="s">
        <v>4686</v>
      </c>
      <c r="T1796" s="2">
        <v>0.1</v>
      </c>
      <c r="U1796" t="s">
        <v>127</v>
      </c>
      <c r="V1796" t="s">
        <v>4686</v>
      </c>
      <c r="W1796" t="s">
        <v>762</v>
      </c>
      <c r="X1796" t="s">
        <v>3640</v>
      </c>
      <c r="Y1796" s="3">
        <f>VALUE(SUBSTITUTE(Table1[[#This Row],[Order Total]],"$",""))</f>
        <v>53.96</v>
      </c>
      <c r="Z1796">
        <f>VALUE(SUBSTITUTE(Table1[[#This Row],[Total]],"$",""))</f>
        <v>59.4</v>
      </c>
      <c r="AA1796" s="3">
        <f>Table1[[#This Row],[Order Total Number]]-Table1[[#This Row],[Total Number]]</f>
        <v>-5.4399999999999977</v>
      </c>
      <c r="AB1796">
        <f>VALUE(SUBSTITUTE(Table1[[#This Row],[Shipping Cost]],"$",""))</f>
        <v>5.44</v>
      </c>
      <c r="AC1796">
        <f>VALUE(SUBSTITUTE(Table1[[#This Row],[Discount $]],"$",""))</f>
        <v>0</v>
      </c>
      <c r="AD1796">
        <f>VALUE(SUBSTITUTE(Table1[[#This Row],[Retail Price]],"$",""))</f>
        <v>2.84</v>
      </c>
      <c r="AE1796" s="4">
        <f>(Table1[[#This Row],[Retail Price Number]]*Table1[[#This Row],[Order Quantity]])-Table1[[#This Row],[Discount $ Number]]+Table1[[#This Row],[Shipping Cost Number]]</f>
        <v>67.92</v>
      </c>
      <c r="AF1796">
        <f>Table1[[#This Row],[Retail Price Number]]*Table1[[#This Row],[Order Quantity]]-Table1[[#This Row],[Discount $ Number]]</f>
        <v>62.48</v>
      </c>
      <c r="AG1796">
        <f>(Table1[[#This Row],[Retail Price Number]]*Table1[[#This Row],[Order Quantity]])-Table1[[#This Row],[Discount $ Number]]-Table1[[#This Row],[Shipping Cost Number]]</f>
        <v>57.04</v>
      </c>
      <c r="AH1796">
        <f>Table1[[#This Row],[Retail Price Number]]*Table1[[#This Row],[Order Quantity]]</f>
        <v>62.48</v>
      </c>
      <c r="AI1796">
        <f>YEAR(Table1[[#This Row],[Order Date]])</f>
        <v>2014</v>
      </c>
    </row>
    <row r="1797" spans="1:35" x14ac:dyDescent="0.3">
      <c r="A1797" t="s">
        <v>7205</v>
      </c>
      <c r="B1797" s="1">
        <v>41832</v>
      </c>
      <c r="C1797" t="s">
        <v>2506</v>
      </c>
      <c r="D1797" t="s">
        <v>1005</v>
      </c>
      <c r="E1797" t="s">
        <v>27</v>
      </c>
      <c r="F1797" t="s">
        <v>28</v>
      </c>
      <c r="G1797" t="s">
        <v>77</v>
      </c>
      <c r="H1797" t="s">
        <v>281</v>
      </c>
      <c r="I1797" t="s">
        <v>121</v>
      </c>
      <c r="J1797" t="s">
        <v>2750</v>
      </c>
      <c r="K1797" t="s">
        <v>33</v>
      </c>
      <c r="L1797" t="s">
        <v>34</v>
      </c>
      <c r="M1797" t="s">
        <v>35</v>
      </c>
      <c r="N1797" s="1">
        <v>41834</v>
      </c>
      <c r="O1797" t="s">
        <v>2751</v>
      </c>
      <c r="P1797" s="3" t="s">
        <v>724</v>
      </c>
      <c r="Q1797" t="s">
        <v>41</v>
      </c>
      <c r="R1797">
        <v>46</v>
      </c>
      <c r="S1797" t="s">
        <v>4686</v>
      </c>
      <c r="T1797" s="2">
        <v>0.02</v>
      </c>
      <c r="U1797" t="s">
        <v>127</v>
      </c>
      <c r="V1797" t="s">
        <v>4686</v>
      </c>
      <c r="W1797" t="s">
        <v>2754</v>
      </c>
      <c r="X1797" t="s">
        <v>3640</v>
      </c>
      <c r="Y1797" s="3">
        <f>VALUE(SUBSTITUTE(Table1[[#This Row],[Order Total]],"$",""))</f>
        <v>53.96</v>
      </c>
      <c r="Z1797">
        <f>VALUE(SUBSTITUTE(Table1[[#This Row],[Total]],"$",""))</f>
        <v>59.4</v>
      </c>
      <c r="AA1797" s="3">
        <f>Table1[[#This Row],[Order Total Number]]-Table1[[#This Row],[Total Number]]</f>
        <v>-5.4399999999999977</v>
      </c>
      <c r="AB1797">
        <f>VALUE(SUBSTITUTE(Table1[[#This Row],[Shipping Cost]],"$",""))</f>
        <v>4.7699999999999996</v>
      </c>
      <c r="AC1797">
        <f>VALUE(SUBSTITUTE(Table1[[#This Row],[Discount $]],"$",""))</f>
        <v>0</v>
      </c>
      <c r="AD1797">
        <f>VALUE(SUBSTITUTE(Table1[[#This Row],[Retail Price]],"$",""))</f>
        <v>1.98</v>
      </c>
      <c r="AE1797" s="4">
        <f>(Table1[[#This Row],[Retail Price Number]]*Table1[[#This Row],[Order Quantity]])-Table1[[#This Row],[Discount $ Number]]+Table1[[#This Row],[Shipping Cost Number]]</f>
        <v>95.85</v>
      </c>
      <c r="AF1797">
        <f>Table1[[#This Row],[Retail Price Number]]*Table1[[#This Row],[Order Quantity]]-Table1[[#This Row],[Discount $ Number]]</f>
        <v>91.08</v>
      </c>
      <c r="AG1797">
        <f>(Table1[[#This Row],[Retail Price Number]]*Table1[[#This Row],[Order Quantity]])-Table1[[#This Row],[Discount $ Number]]-Table1[[#This Row],[Shipping Cost Number]]</f>
        <v>86.31</v>
      </c>
      <c r="AH1797">
        <f>Table1[[#This Row],[Retail Price Number]]*Table1[[#This Row],[Order Quantity]]</f>
        <v>91.08</v>
      </c>
      <c r="AI1797">
        <f>YEAR(Table1[[#This Row],[Order Date]])</f>
        <v>2014</v>
      </c>
    </row>
    <row r="1798" spans="1:35" x14ac:dyDescent="0.3">
      <c r="A1798" t="s">
        <v>4137</v>
      </c>
      <c r="B1798" s="1">
        <v>41544</v>
      </c>
      <c r="C1798" t="s">
        <v>1454</v>
      </c>
      <c r="D1798" t="s">
        <v>1455</v>
      </c>
      <c r="E1798" t="s">
        <v>27</v>
      </c>
      <c r="F1798" t="s">
        <v>28</v>
      </c>
      <c r="G1798" t="s">
        <v>91</v>
      </c>
      <c r="H1798" t="s">
        <v>289</v>
      </c>
      <c r="I1798" t="s">
        <v>31</v>
      </c>
      <c r="J1798" t="s">
        <v>488</v>
      </c>
      <c r="K1798" t="s">
        <v>94</v>
      </c>
      <c r="L1798" t="s">
        <v>95</v>
      </c>
      <c r="M1798" t="s">
        <v>35</v>
      </c>
      <c r="N1798" s="1">
        <v>41549</v>
      </c>
      <c r="O1798" t="s">
        <v>489</v>
      </c>
      <c r="P1798" s="3" t="s">
        <v>490</v>
      </c>
      <c r="Q1798" t="s">
        <v>491</v>
      </c>
      <c r="R1798">
        <v>50</v>
      </c>
      <c r="S1798" t="s">
        <v>4138</v>
      </c>
      <c r="T1798" s="2">
        <v>0.09</v>
      </c>
      <c r="U1798" t="s">
        <v>2170</v>
      </c>
      <c r="V1798" t="s">
        <v>4139</v>
      </c>
      <c r="W1798" t="s">
        <v>495</v>
      </c>
      <c r="X1798" t="s">
        <v>4140</v>
      </c>
      <c r="Y1798" s="3">
        <f>VALUE(SUBSTITUTE(Table1[[#This Row],[Order Total]],"$",""))</f>
        <v>30.21</v>
      </c>
      <c r="Z1798">
        <f>VALUE(SUBSTITUTE(Table1[[#This Row],[Total]],"$",""))</f>
        <v>33.04</v>
      </c>
      <c r="AA1798" s="3">
        <f>Table1[[#This Row],[Order Total Number]]-Table1[[#This Row],[Total Number]]</f>
        <v>-2.8299999999999983</v>
      </c>
      <c r="AB1798">
        <f>VALUE(SUBSTITUTE(Table1[[#This Row],[Shipping Cost]],"$",""))</f>
        <v>2.83</v>
      </c>
      <c r="AC1798">
        <f>VALUE(SUBSTITUTE(Table1[[#This Row],[Discount $]],"$",""))</f>
        <v>3.27</v>
      </c>
      <c r="AD1798">
        <f>VALUE(SUBSTITUTE(Table1[[#This Row],[Retail Price]],"$",""))</f>
        <v>8.1199999999999992</v>
      </c>
      <c r="AE1798" s="4">
        <f>(Table1[[#This Row],[Retail Price Number]]*Table1[[#This Row],[Order Quantity]])-Table1[[#This Row],[Discount $ Number]]+Table1[[#This Row],[Shipping Cost Number]]</f>
        <v>405.55999999999995</v>
      </c>
      <c r="AF1798">
        <f>Table1[[#This Row],[Retail Price Number]]*Table1[[#This Row],[Order Quantity]]-Table1[[#This Row],[Discount $ Number]]</f>
        <v>402.72999999999996</v>
      </c>
      <c r="AG1798">
        <f>(Table1[[#This Row],[Retail Price Number]]*Table1[[#This Row],[Order Quantity]])-Table1[[#This Row],[Discount $ Number]]-Table1[[#This Row],[Shipping Cost Number]]</f>
        <v>399.9</v>
      </c>
      <c r="AH1798">
        <f>Table1[[#This Row],[Retail Price Number]]*Table1[[#This Row],[Order Quantity]]</f>
        <v>405.99999999999994</v>
      </c>
      <c r="AI1798">
        <f>YEAR(Table1[[#This Row],[Order Date]])</f>
        <v>2013</v>
      </c>
    </row>
    <row r="1799" spans="1:35" x14ac:dyDescent="0.3">
      <c r="A1799" t="s">
        <v>4137</v>
      </c>
      <c r="B1799" s="1">
        <v>41852</v>
      </c>
      <c r="C1799" t="s">
        <v>5693</v>
      </c>
      <c r="D1799" t="s">
        <v>204</v>
      </c>
      <c r="E1799" t="s">
        <v>27</v>
      </c>
      <c r="F1799" t="s">
        <v>28</v>
      </c>
      <c r="G1799" t="s">
        <v>29</v>
      </c>
      <c r="H1799" t="s">
        <v>205</v>
      </c>
      <c r="I1799" t="s">
        <v>121</v>
      </c>
      <c r="J1799" t="s">
        <v>64</v>
      </c>
      <c r="K1799" t="s">
        <v>94</v>
      </c>
      <c r="L1799" t="s">
        <v>95</v>
      </c>
      <c r="M1799" t="s">
        <v>35</v>
      </c>
      <c r="N1799" s="1">
        <v>41884</v>
      </c>
      <c r="O1799" t="s">
        <v>66</v>
      </c>
      <c r="P1799" s="3" t="s">
        <v>67</v>
      </c>
      <c r="Q1799" t="s">
        <v>68</v>
      </c>
      <c r="R1799">
        <v>38</v>
      </c>
      <c r="S1799" t="s">
        <v>2926</v>
      </c>
      <c r="T1799" s="2">
        <v>0.03</v>
      </c>
      <c r="U1799" t="s">
        <v>739</v>
      </c>
      <c r="V1799" t="s">
        <v>5694</v>
      </c>
      <c r="W1799" t="s">
        <v>72</v>
      </c>
      <c r="X1799" t="s">
        <v>5695</v>
      </c>
      <c r="Y1799" s="3">
        <f>VALUE(SUBSTITUTE(Table1[[#This Row],[Order Total]],"$",""))</f>
        <v>132.03</v>
      </c>
      <c r="Z1799">
        <f>VALUE(SUBSTITUTE(Table1[[#This Row],[Total]],"$",""))</f>
        <v>137.04</v>
      </c>
      <c r="AA1799" s="3">
        <f>Table1[[#This Row],[Order Total Number]]-Table1[[#This Row],[Total Number]]</f>
        <v>-5.0099999999999909</v>
      </c>
      <c r="AB1799">
        <f>VALUE(SUBSTITUTE(Table1[[#This Row],[Shipping Cost]],"$",""))</f>
        <v>0.99</v>
      </c>
      <c r="AC1799">
        <f>VALUE(SUBSTITUTE(Table1[[#This Row],[Discount $]],"$",""))</f>
        <v>4.3899999999999997</v>
      </c>
      <c r="AD1799">
        <f>VALUE(SUBSTITUTE(Table1[[#This Row],[Retail Price]],"$",""))</f>
        <v>2.88</v>
      </c>
      <c r="AE1799" s="4">
        <f>(Table1[[#This Row],[Retail Price Number]]*Table1[[#This Row],[Order Quantity]])-Table1[[#This Row],[Discount $ Number]]+Table1[[#This Row],[Shipping Cost Number]]</f>
        <v>106.03999999999999</v>
      </c>
      <c r="AF1799">
        <f>Table1[[#This Row],[Retail Price Number]]*Table1[[#This Row],[Order Quantity]]-Table1[[#This Row],[Discount $ Number]]</f>
        <v>105.05</v>
      </c>
      <c r="AG1799">
        <f>(Table1[[#This Row],[Retail Price Number]]*Table1[[#This Row],[Order Quantity]])-Table1[[#This Row],[Discount $ Number]]-Table1[[#This Row],[Shipping Cost Number]]</f>
        <v>104.06</v>
      </c>
      <c r="AH1799">
        <f>Table1[[#This Row],[Retail Price Number]]*Table1[[#This Row],[Order Quantity]]</f>
        <v>109.44</v>
      </c>
      <c r="AI1799">
        <f>YEAR(Table1[[#This Row],[Order Date]])</f>
        <v>2014</v>
      </c>
    </row>
    <row r="1800" spans="1:35" x14ac:dyDescent="0.3">
      <c r="A1800" t="s">
        <v>4137</v>
      </c>
      <c r="B1800" s="1">
        <v>41683</v>
      </c>
      <c r="C1800" t="s">
        <v>477</v>
      </c>
      <c r="D1800" t="s">
        <v>465</v>
      </c>
      <c r="E1800" t="s">
        <v>27</v>
      </c>
      <c r="F1800" t="s">
        <v>28</v>
      </c>
      <c r="G1800" t="s">
        <v>91</v>
      </c>
      <c r="H1800" t="s">
        <v>205</v>
      </c>
      <c r="I1800" t="s">
        <v>196</v>
      </c>
      <c r="J1800" t="s">
        <v>5707</v>
      </c>
      <c r="K1800" t="s">
        <v>33</v>
      </c>
      <c r="L1800" t="s">
        <v>392</v>
      </c>
      <c r="M1800" t="s">
        <v>393</v>
      </c>
      <c r="N1800" s="1">
        <v>41683</v>
      </c>
      <c r="O1800" t="s">
        <v>176</v>
      </c>
      <c r="P1800" s="3" t="s">
        <v>177</v>
      </c>
      <c r="Q1800" t="s">
        <v>178</v>
      </c>
      <c r="R1800">
        <v>31</v>
      </c>
      <c r="S1800" t="s">
        <v>5708</v>
      </c>
      <c r="T1800" s="2">
        <v>0.06</v>
      </c>
      <c r="U1800" t="s">
        <v>5709</v>
      </c>
      <c r="V1800" t="s">
        <v>5710</v>
      </c>
      <c r="W1800" t="s">
        <v>182</v>
      </c>
      <c r="X1800" t="s">
        <v>5711</v>
      </c>
      <c r="Y1800" s="3">
        <f>VALUE(SUBSTITUTE(Table1[[#This Row],[Order Total]],"$",""))</f>
        <v>323.67</v>
      </c>
      <c r="Z1800">
        <f>VALUE(SUBSTITUTE(Table1[[#This Row],[Total]],"$",""))</f>
        <v>339.95</v>
      </c>
      <c r="AA1800" s="3">
        <f>Table1[[#This Row],[Order Total Number]]-Table1[[#This Row],[Total Number]]</f>
        <v>-16.279999999999973</v>
      </c>
      <c r="AB1800">
        <f>VALUE(SUBSTITUTE(Table1[[#This Row],[Shipping Cost]],"$",""))</f>
        <v>4.0999999999999996</v>
      </c>
      <c r="AC1800">
        <f>VALUE(SUBSTITUTE(Table1[[#This Row],[Discount $]],"$",""))</f>
        <v>15.35</v>
      </c>
      <c r="AD1800">
        <f>VALUE(SUBSTITUTE(Table1[[#This Row],[Retail Price]],"$",""))</f>
        <v>19.84</v>
      </c>
      <c r="AE1800" s="4">
        <f>(Table1[[#This Row],[Retail Price Number]]*Table1[[#This Row],[Order Quantity]])-Table1[[#This Row],[Discount $ Number]]+Table1[[#This Row],[Shipping Cost Number]]</f>
        <v>603.79</v>
      </c>
      <c r="AF1800">
        <f>Table1[[#This Row],[Retail Price Number]]*Table1[[#This Row],[Order Quantity]]-Table1[[#This Row],[Discount $ Number]]</f>
        <v>599.68999999999994</v>
      </c>
      <c r="AG1800">
        <f>(Table1[[#This Row],[Retail Price Number]]*Table1[[#This Row],[Order Quantity]])-Table1[[#This Row],[Discount $ Number]]-Table1[[#This Row],[Shipping Cost Number]]</f>
        <v>595.58999999999992</v>
      </c>
      <c r="AH1800">
        <f>Table1[[#This Row],[Retail Price Number]]*Table1[[#This Row],[Order Quantity]]</f>
        <v>615.04</v>
      </c>
      <c r="AI1800">
        <f>YEAR(Table1[[#This Row],[Order Date]])</f>
        <v>2014</v>
      </c>
    </row>
    <row r="1801" spans="1:35" x14ac:dyDescent="0.3">
      <c r="A1801" t="s">
        <v>4137</v>
      </c>
      <c r="B1801" s="1">
        <v>41695</v>
      </c>
      <c r="C1801" t="s">
        <v>11127</v>
      </c>
      <c r="D1801" t="s">
        <v>2482</v>
      </c>
      <c r="E1801" t="s">
        <v>27</v>
      </c>
      <c r="F1801" t="s">
        <v>28</v>
      </c>
      <c r="G1801" t="s">
        <v>91</v>
      </c>
      <c r="H1801" t="s">
        <v>281</v>
      </c>
      <c r="I1801" t="s">
        <v>63</v>
      </c>
      <c r="J1801" t="s">
        <v>93</v>
      </c>
      <c r="K1801" t="s">
        <v>94</v>
      </c>
      <c r="L1801" t="s">
        <v>95</v>
      </c>
      <c r="M1801" t="s">
        <v>35</v>
      </c>
      <c r="N1801" s="1">
        <v>41695</v>
      </c>
      <c r="O1801" t="s">
        <v>96</v>
      </c>
      <c r="P1801" s="3" t="s">
        <v>97</v>
      </c>
      <c r="Q1801" t="s">
        <v>98</v>
      </c>
      <c r="R1801">
        <v>47</v>
      </c>
      <c r="S1801" t="s">
        <v>5084</v>
      </c>
      <c r="T1801" s="2">
        <v>0.1</v>
      </c>
      <c r="U1801" t="s">
        <v>762</v>
      </c>
      <c r="V1801" t="s">
        <v>10902</v>
      </c>
      <c r="W1801" t="s">
        <v>102</v>
      </c>
      <c r="X1801" t="s">
        <v>1935</v>
      </c>
      <c r="Y1801" s="3">
        <f>VALUE(SUBSTITUTE(Table1[[#This Row],[Order Total]],"$",""))</f>
        <v>55.2</v>
      </c>
      <c r="Z1801">
        <f>VALUE(SUBSTITUTE(Table1[[#This Row],[Total]],"$",""))</f>
        <v>59.61</v>
      </c>
      <c r="AA1801" s="3">
        <f>Table1[[#This Row],[Order Total Number]]-Table1[[#This Row],[Total Number]]</f>
        <v>-4.4099999999999966</v>
      </c>
      <c r="AB1801">
        <f>VALUE(SUBSTITUTE(Table1[[#This Row],[Shipping Cost]],"$",""))</f>
        <v>0.8</v>
      </c>
      <c r="AC1801">
        <f>VALUE(SUBSTITUTE(Table1[[#This Row],[Discount $]],"$",""))</f>
        <v>5.44</v>
      </c>
      <c r="AD1801">
        <f>VALUE(SUBSTITUTE(Table1[[#This Row],[Retail Price]],"$",""))</f>
        <v>2.62</v>
      </c>
      <c r="AE1801" s="4">
        <f>(Table1[[#This Row],[Retail Price Number]]*Table1[[#This Row],[Order Quantity]])-Table1[[#This Row],[Discount $ Number]]+Table1[[#This Row],[Shipping Cost Number]]</f>
        <v>118.5</v>
      </c>
      <c r="AF1801">
        <f>Table1[[#This Row],[Retail Price Number]]*Table1[[#This Row],[Order Quantity]]-Table1[[#This Row],[Discount $ Number]]</f>
        <v>117.7</v>
      </c>
      <c r="AG1801">
        <f>(Table1[[#This Row],[Retail Price Number]]*Table1[[#This Row],[Order Quantity]])-Table1[[#This Row],[Discount $ Number]]-Table1[[#This Row],[Shipping Cost Number]]</f>
        <v>116.9</v>
      </c>
      <c r="AH1801">
        <f>Table1[[#This Row],[Retail Price Number]]*Table1[[#This Row],[Order Quantity]]</f>
        <v>123.14</v>
      </c>
      <c r="AI1801">
        <f>YEAR(Table1[[#This Row],[Order Date]])</f>
        <v>2014</v>
      </c>
    </row>
    <row r="1802" spans="1:35" x14ac:dyDescent="0.3">
      <c r="A1802" t="s">
        <v>4137</v>
      </c>
      <c r="B1802" s="1">
        <v>42258</v>
      </c>
      <c r="C1802" t="s">
        <v>3053</v>
      </c>
      <c r="D1802" t="s">
        <v>766</v>
      </c>
      <c r="E1802" t="s">
        <v>27</v>
      </c>
      <c r="F1802" t="s">
        <v>28</v>
      </c>
      <c r="G1802" t="s">
        <v>77</v>
      </c>
      <c r="H1802" t="s">
        <v>217</v>
      </c>
      <c r="I1802" t="s">
        <v>63</v>
      </c>
      <c r="J1802" t="s">
        <v>832</v>
      </c>
      <c r="K1802" t="s">
        <v>94</v>
      </c>
      <c r="L1802" t="s">
        <v>95</v>
      </c>
      <c r="M1802" t="s">
        <v>35</v>
      </c>
      <c r="N1802" s="1">
        <v>42258</v>
      </c>
      <c r="O1802" t="s">
        <v>833</v>
      </c>
      <c r="P1802" s="3" t="s">
        <v>834</v>
      </c>
      <c r="Q1802" t="s">
        <v>774</v>
      </c>
      <c r="R1802">
        <v>33</v>
      </c>
      <c r="S1802" t="s">
        <v>1585</v>
      </c>
      <c r="T1802" s="2">
        <v>7.0000000000000007E-2</v>
      </c>
      <c r="U1802" t="s">
        <v>340</v>
      </c>
      <c r="V1802" t="s">
        <v>11800</v>
      </c>
      <c r="W1802" t="s">
        <v>838</v>
      </c>
      <c r="X1802" t="s">
        <v>1426</v>
      </c>
      <c r="Y1802" s="3">
        <f>VALUE(SUBSTITUTE(Table1[[#This Row],[Order Total]],"$",""))</f>
        <v>165.61</v>
      </c>
      <c r="Z1802">
        <f>VALUE(SUBSTITUTE(Table1[[#This Row],[Total]],"$",""))</f>
        <v>168.93</v>
      </c>
      <c r="AA1802" s="3">
        <f>Table1[[#This Row],[Order Total Number]]-Table1[[#This Row],[Total Number]]</f>
        <v>-3.3199999999999932</v>
      </c>
      <c r="AB1802">
        <f>VALUE(SUBSTITUTE(Table1[[#This Row],[Shipping Cost]],"$",""))</f>
        <v>2.04</v>
      </c>
      <c r="AC1802">
        <f>VALUE(SUBSTITUTE(Table1[[#This Row],[Discount $]],"$",""))</f>
        <v>5.53</v>
      </c>
      <c r="AD1802">
        <f>VALUE(SUBSTITUTE(Table1[[#This Row],[Retail Price]],"$",""))</f>
        <v>5.18</v>
      </c>
      <c r="AE1802" s="4">
        <f>(Table1[[#This Row],[Retail Price Number]]*Table1[[#This Row],[Order Quantity]])-Table1[[#This Row],[Discount $ Number]]+Table1[[#This Row],[Shipping Cost Number]]</f>
        <v>167.45</v>
      </c>
      <c r="AF1802">
        <f>Table1[[#This Row],[Retail Price Number]]*Table1[[#This Row],[Order Quantity]]-Table1[[#This Row],[Discount $ Number]]</f>
        <v>165.41</v>
      </c>
      <c r="AG1802">
        <f>(Table1[[#This Row],[Retail Price Number]]*Table1[[#This Row],[Order Quantity]])-Table1[[#This Row],[Discount $ Number]]-Table1[[#This Row],[Shipping Cost Number]]</f>
        <v>163.37</v>
      </c>
      <c r="AH1802">
        <f>Table1[[#This Row],[Retail Price Number]]*Table1[[#This Row],[Order Quantity]]</f>
        <v>170.94</v>
      </c>
      <c r="AI1802">
        <f>YEAR(Table1[[#This Row],[Order Date]])</f>
        <v>2015</v>
      </c>
    </row>
    <row r="1803" spans="1:35" x14ac:dyDescent="0.3">
      <c r="A1803" t="s">
        <v>12648</v>
      </c>
      <c r="B1803" s="1">
        <v>42032</v>
      </c>
      <c r="C1803" t="s">
        <v>2344</v>
      </c>
      <c r="D1803" t="s">
        <v>929</v>
      </c>
      <c r="E1803" t="s">
        <v>27</v>
      </c>
      <c r="F1803" t="s">
        <v>28</v>
      </c>
      <c r="G1803" t="s">
        <v>91</v>
      </c>
      <c r="H1803" t="s">
        <v>217</v>
      </c>
      <c r="I1803" t="s">
        <v>31</v>
      </c>
      <c r="J1803" t="s">
        <v>122</v>
      </c>
      <c r="K1803" t="s">
        <v>33</v>
      </c>
      <c r="L1803" t="s">
        <v>50</v>
      </c>
      <c r="M1803" t="s">
        <v>35</v>
      </c>
      <c r="N1803" s="1">
        <v>42033</v>
      </c>
      <c r="O1803" t="s">
        <v>123</v>
      </c>
      <c r="P1803" s="3" t="s">
        <v>124</v>
      </c>
      <c r="Q1803" t="s">
        <v>125</v>
      </c>
      <c r="R1803">
        <v>5</v>
      </c>
      <c r="S1803" t="s">
        <v>2149</v>
      </c>
      <c r="T1803" s="2">
        <v>0.02</v>
      </c>
      <c r="U1803" t="s">
        <v>4131</v>
      </c>
      <c r="V1803" t="s">
        <v>3968</v>
      </c>
      <c r="W1803" t="s">
        <v>129</v>
      </c>
      <c r="X1803" t="s">
        <v>10691</v>
      </c>
      <c r="Y1803" s="3">
        <f>VALUE(SUBSTITUTE(Table1[[#This Row],[Order Total]],"$",""))</f>
        <v>16.55</v>
      </c>
      <c r="Z1803">
        <f>VALUE(SUBSTITUTE(Table1[[#This Row],[Total]],"$",""))</f>
        <v>16.82</v>
      </c>
      <c r="AA1803" s="3">
        <f>Table1[[#This Row],[Order Total Number]]-Table1[[#This Row],[Total Number]]</f>
        <v>-0.26999999999999957</v>
      </c>
      <c r="AB1803">
        <f>VALUE(SUBSTITUTE(Table1[[#This Row],[Shipping Cost]],"$",""))</f>
        <v>2.5</v>
      </c>
      <c r="AC1803">
        <f>VALUE(SUBSTITUTE(Table1[[#This Row],[Discount $]],"$",""))</f>
        <v>0.65</v>
      </c>
      <c r="AD1803">
        <f>VALUE(SUBSTITUTE(Table1[[#This Row],[Retail Price]],"$",""))</f>
        <v>3.69</v>
      </c>
      <c r="AE1803" s="4">
        <f>(Table1[[#This Row],[Retail Price Number]]*Table1[[#This Row],[Order Quantity]])-Table1[[#This Row],[Discount $ Number]]+Table1[[#This Row],[Shipping Cost Number]]</f>
        <v>20.3</v>
      </c>
      <c r="AF1803">
        <f>Table1[[#This Row],[Retail Price Number]]*Table1[[#This Row],[Order Quantity]]-Table1[[#This Row],[Discount $ Number]]</f>
        <v>17.8</v>
      </c>
      <c r="AG1803">
        <f>(Table1[[#This Row],[Retail Price Number]]*Table1[[#This Row],[Order Quantity]])-Table1[[#This Row],[Discount $ Number]]-Table1[[#This Row],[Shipping Cost Number]]</f>
        <v>15.3</v>
      </c>
      <c r="AH1803">
        <f>Table1[[#This Row],[Retail Price Number]]*Table1[[#This Row],[Order Quantity]]</f>
        <v>18.45</v>
      </c>
      <c r="AI1803">
        <f>YEAR(Table1[[#This Row],[Order Date]])</f>
        <v>2015</v>
      </c>
    </row>
    <row r="1804" spans="1:35" x14ac:dyDescent="0.3">
      <c r="A1804" t="s">
        <v>12804</v>
      </c>
      <c r="B1804" s="1">
        <v>41708</v>
      </c>
      <c r="C1804" t="s">
        <v>12805</v>
      </c>
      <c r="D1804" t="s">
        <v>945</v>
      </c>
      <c r="E1804" t="s">
        <v>27</v>
      </c>
      <c r="F1804" t="s">
        <v>28</v>
      </c>
      <c r="G1804" t="s">
        <v>91</v>
      </c>
      <c r="H1804" t="s">
        <v>241</v>
      </c>
      <c r="I1804" t="s">
        <v>92</v>
      </c>
      <c r="J1804" t="s">
        <v>1215</v>
      </c>
      <c r="K1804" t="s">
        <v>94</v>
      </c>
      <c r="L1804" t="s">
        <v>95</v>
      </c>
      <c r="M1804" t="s">
        <v>35</v>
      </c>
      <c r="N1804" s="1">
        <v>41709</v>
      </c>
      <c r="O1804" t="s">
        <v>1216</v>
      </c>
      <c r="P1804" s="3" t="s">
        <v>1217</v>
      </c>
      <c r="Q1804" t="s">
        <v>1218</v>
      </c>
      <c r="R1804">
        <v>10</v>
      </c>
      <c r="S1804" t="s">
        <v>12806</v>
      </c>
      <c r="T1804" s="2">
        <v>0.1</v>
      </c>
      <c r="U1804" t="s">
        <v>127</v>
      </c>
      <c r="V1804" t="s">
        <v>12807</v>
      </c>
      <c r="W1804" t="s">
        <v>1222</v>
      </c>
      <c r="X1804" t="s">
        <v>12808</v>
      </c>
      <c r="Y1804" s="3">
        <f>VALUE(SUBSTITUTE(Table1[[#This Row],[Order Total]],"$",""))</f>
        <v>133.66</v>
      </c>
      <c r="Z1804">
        <f>VALUE(SUBSTITUTE(Table1[[#This Row],[Total]],"$",""))</f>
        <v>147.43</v>
      </c>
      <c r="AA1804" s="3">
        <f>Table1[[#This Row],[Order Total Number]]-Table1[[#This Row],[Total Number]]</f>
        <v>-13.77000000000001</v>
      </c>
      <c r="AB1804">
        <f>VALUE(SUBSTITUTE(Table1[[#This Row],[Shipping Cost]],"$",""))</f>
        <v>0.83</v>
      </c>
      <c r="AC1804">
        <f>VALUE(SUBSTITUTE(Table1[[#This Row],[Discount $]],"$",""))</f>
        <v>0</v>
      </c>
      <c r="AD1804">
        <f>VALUE(SUBSTITUTE(Table1[[#This Row],[Retail Price]],"$",""))</f>
        <v>5.84</v>
      </c>
      <c r="AE1804" s="4">
        <f>(Table1[[#This Row],[Retail Price Number]]*Table1[[#This Row],[Order Quantity]])-Table1[[#This Row],[Discount $ Number]]+Table1[[#This Row],[Shipping Cost Number]]</f>
        <v>59.23</v>
      </c>
      <c r="AF1804">
        <f>Table1[[#This Row],[Retail Price Number]]*Table1[[#This Row],[Order Quantity]]-Table1[[#This Row],[Discount $ Number]]</f>
        <v>58.4</v>
      </c>
      <c r="AG1804">
        <f>(Table1[[#This Row],[Retail Price Number]]*Table1[[#This Row],[Order Quantity]])-Table1[[#This Row],[Discount $ Number]]-Table1[[#This Row],[Shipping Cost Number]]</f>
        <v>57.57</v>
      </c>
      <c r="AH1804">
        <f>Table1[[#This Row],[Retail Price Number]]*Table1[[#This Row],[Order Quantity]]</f>
        <v>58.4</v>
      </c>
      <c r="AI1804">
        <f>YEAR(Table1[[#This Row],[Order Date]])</f>
        <v>2014</v>
      </c>
    </row>
    <row r="1805" spans="1:35" x14ac:dyDescent="0.3">
      <c r="A1805" t="s">
        <v>861</v>
      </c>
      <c r="B1805" s="1">
        <v>41838</v>
      </c>
      <c r="C1805" t="s">
        <v>733</v>
      </c>
      <c r="D1805" t="s">
        <v>487</v>
      </c>
      <c r="E1805" t="s">
        <v>27</v>
      </c>
      <c r="F1805" t="s">
        <v>28</v>
      </c>
      <c r="G1805" t="s">
        <v>134</v>
      </c>
      <c r="H1805" t="s">
        <v>241</v>
      </c>
      <c r="I1805" t="s">
        <v>121</v>
      </c>
      <c r="J1805" t="s">
        <v>517</v>
      </c>
      <c r="K1805" t="s">
        <v>94</v>
      </c>
      <c r="L1805" t="s">
        <v>34</v>
      </c>
      <c r="M1805" t="s">
        <v>35</v>
      </c>
      <c r="N1805" s="1">
        <v>41845</v>
      </c>
      <c r="O1805" t="s">
        <v>170</v>
      </c>
      <c r="P1805" s="3" t="s">
        <v>67</v>
      </c>
      <c r="Q1805" t="s">
        <v>518</v>
      </c>
      <c r="R1805">
        <v>24</v>
      </c>
      <c r="S1805" t="s">
        <v>862</v>
      </c>
      <c r="T1805" s="2">
        <v>0.06</v>
      </c>
      <c r="U1805" t="s">
        <v>148</v>
      </c>
      <c r="V1805" t="s">
        <v>863</v>
      </c>
      <c r="W1805" t="s">
        <v>521</v>
      </c>
      <c r="X1805" t="s">
        <v>864</v>
      </c>
      <c r="Y1805" s="3">
        <f>VALUE(SUBSTITUTE(Table1[[#This Row],[Order Total]],"$",""))</f>
        <v>127.76</v>
      </c>
      <c r="Z1805">
        <f>VALUE(SUBSTITUTE(Table1[[#This Row],[Total]],"$",""))</f>
        <v>129.71</v>
      </c>
      <c r="AA1805" s="3">
        <f>Table1[[#This Row],[Order Total Number]]-Table1[[#This Row],[Total Number]]</f>
        <v>-1.9500000000000028</v>
      </c>
      <c r="AB1805">
        <f>VALUE(SUBSTITUTE(Table1[[#This Row],[Shipping Cost]],"$",""))</f>
        <v>1.01</v>
      </c>
      <c r="AC1805">
        <f>VALUE(SUBSTITUTE(Table1[[#This Row],[Discount $]],"$",""))</f>
        <v>6.72</v>
      </c>
      <c r="AD1805">
        <f>VALUE(SUBSTITUTE(Table1[[#This Row],[Retail Price]],"$",""))</f>
        <v>2.88</v>
      </c>
      <c r="AE1805" s="4">
        <f>(Table1[[#This Row],[Retail Price Number]]*Table1[[#This Row],[Order Quantity]])-Table1[[#This Row],[Discount $ Number]]+Table1[[#This Row],[Shipping Cost Number]]</f>
        <v>63.410000000000004</v>
      </c>
      <c r="AF1805">
        <f>Table1[[#This Row],[Retail Price Number]]*Table1[[#This Row],[Order Quantity]]-Table1[[#This Row],[Discount $ Number]]</f>
        <v>62.400000000000006</v>
      </c>
      <c r="AG1805">
        <f>(Table1[[#This Row],[Retail Price Number]]*Table1[[#This Row],[Order Quantity]])-Table1[[#This Row],[Discount $ Number]]-Table1[[#This Row],[Shipping Cost Number]]</f>
        <v>61.390000000000008</v>
      </c>
      <c r="AH1805">
        <f>Table1[[#This Row],[Retail Price Number]]*Table1[[#This Row],[Order Quantity]]</f>
        <v>69.12</v>
      </c>
      <c r="AI1805">
        <f>YEAR(Table1[[#This Row],[Order Date]])</f>
        <v>2014</v>
      </c>
    </row>
    <row r="1806" spans="1:35" x14ac:dyDescent="0.3">
      <c r="A1806" t="s">
        <v>861</v>
      </c>
      <c r="B1806" s="1">
        <v>41838</v>
      </c>
      <c r="C1806" t="s">
        <v>733</v>
      </c>
      <c r="D1806" t="s">
        <v>487</v>
      </c>
      <c r="E1806" t="s">
        <v>27</v>
      </c>
      <c r="F1806" t="s">
        <v>28</v>
      </c>
      <c r="G1806" t="s">
        <v>91</v>
      </c>
      <c r="H1806" t="s">
        <v>241</v>
      </c>
      <c r="I1806" t="s">
        <v>121</v>
      </c>
      <c r="J1806" t="s">
        <v>517</v>
      </c>
      <c r="K1806" t="s">
        <v>94</v>
      </c>
      <c r="L1806" t="s">
        <v>95</v>
      </c>
      <c r="M1806" t="s">
        <v>35</v>
      </c>
      <c r="N1806" s="1">
        <v>41845</v>
      </c>
      <c r="O1806" t="s">
        <v>170</v>
      </c>
      <c r="P1806" s="3" t="s">
        <v>67</v>
      </c>
      <c r="Q1806" t="s">
        <v>518</v>
      </c>
      <c r="R1806">
        <v>19</v>
      </c>
      <c r="S1806" t="s">
        <v>862</v>
      </c>
      <c r="T1806" s="2">
        <v>0.03</v>
      </c>
      <c r="U1806" t="s">
        <v>148</v>
      </c>
      <c r="V1806" t="s">
        <v>863</v>
      </c>
      <c r="W1806" t="s">
        <v>521</v>
      </c>
      <c r="X1806" t="s">
        <v>864</v>
      </c>
      <c r="Y1806" s="3">
        <f>VALUE(SUBSTITUTE(Table1[[#This Row],[Order Total]],"$",""))</f>
        <v>127.76</v>
      </c>
      <c r="Z1806">
        <f>VALUE(SUBSTITUTE(Table1[[#This Row],[Total]],"$",""))</f>
        <v>129.71</v>
      </c>
      <c r="AA1806" s="3">
        <f>Table1[[#This Row],[Order Total Number]]-Table1[[#This Row],[Total Number]]</f>
        <v>-1.9500000000000028</v>
      </c>
      <c r="AB1806">
        <f>VALUE(SUBSTITUTE(Table1[[#This Row],[Shipping Cost]],"$",""))</f>
        <v>1.01</v>
      </c>
      <c r="AC1806">
        <f>VALUE(SUBSTITUTE(Table1[[#This Row],[Discount $]],"$",""))</f>
        <v>6.72</v>
      </c>
      <c r="AD1806">
        <f>VALUE(SUBSTITUTE(Table1[[#This Row],[Retail Price]],"$",""))</f>
        <v>2.88</v>
      </c>
      <c r="AE1806" s="4">
        <f>(Table1[[#This Row],[Retail Price Number]]*Table1[[#This Row],[Order Quantity]])-Table1[[#This Row],[Discount $ Number]]+Table1[[#This Row],[Shipping Cost Number]]</f>
        <v>49.01</v>
      </c>
      <c r="AF1806">
        <f>Table1[[#This Row],[Retail Price Number]]*Table1[[#This Row],[Order Quantity]]-Table1[[#This Row],[Discount $ Number]]</f>
        <v>48</v>
      </c>
      <c r="AG1806">
        <f>(Table1[[#This Row],[Retail Price Number]]*Table1[[#This Row],[Order Quantity]])-Table1[[#This Row],[Discount $ Number]]-Table1[[#This Row],[Shipping Cost Number]]</f>
        <v>46.99</v>
      </c>
      <c r="AH1806">
        <f>Table1[[#This Row],[Retail Price Number]]*Table1[[#This Row],[Order Quantity]]</f>
        <v>54.72</v>
      </c>
      <c r="AI1806">
        <f>YEAR(Table1[[#This Row],[Order Date]])</f>
        <v>2014</v>
      </c>
    </row>
    <row r="1807" spans="1:35" x14ac:dyDescent="0.3">
      <c r="A1807" t="s">
        <v>861</v>
      </c>
      <c r="B1807" s="1">
        <v>41838</v>
      </c>
      <c r="C1807" t="s">
        <v>733</v>
      </c>
      <c r="D1807" t="s">
        <v>487</v>
      </c>
      <c r="E1807" t="s">
        <v>27</v>
      </c>
      <c r="F1807" t="s">
        <v>28</v>
      </c>
      <c r="G1807" t="s">
        <v>134</v>
      </c>
      <c r="H1807" t="s">
        <v>241</v>
      </c>
      <c r="I1807" t="s">
        <v>196</v>
      </c>
      <c r="J1807" t="s">
        <v>517</v>
      </c>
      <c r="K1807" t="s">
        <v>33</v>
      </c>
      <c r="L1807" t="s">
        <v>34</v>
      </c>
      <c r="M1807" t="s">
        <v>35</v>
      </c>
      <c r="N1807" s="1">
        <v>41845</v>
      </c>
      <c r="O1807" t="s">
        <v>170</v>
      </c>
      <c r="P1807" s="3" t="s">
        <v>67</v>
      </c>
      <c r="Q1807" t="s">
        <v>518</v>
      </c>
      <c r="R1807">
        <v>49</v>
      </c>
      <c r="S1807" t="s">
        <v>862</v>
      </c>
      <c r="T1807" s="2">
        <v>7.0000000000000007E-2</v>
      </c>
      <c r="U1807" t="s">
        <v>148</v>
      </c>
      <c r="V1807" t="s">
        <v>863</v>
      </c>
      <c r="W1807" t="s">
        <v>521</v>
      </c>
      <c r="X1807" t="s">
        <v>864</v>
      </c>
      <c r="Y1807" s="3">
        <f>VALUE(SUBSTITUTE(Table1[[#This Row],[Order Total]],"$",""))</f>
        <v>127.76</v>
      </c>
      <c r="Z1807">
        <f>VALUE(SUBSTITUTE(Table1[[#This Row],[Total]],"$",""))</f>
        <v>129.71</v>
      </c>
      <c r="AA1807" s="3">
        <f>Table1[[#This Row],[Order Total Number]]-Table1[[#This Row],[Total Number]]</f>
        <v>-1.9500000000000028</v>
      </c>
      <c r="AB1807">
        <f>VALUE(SUBSTITUTE(Table1[[#This Row],[Shipping Cost]],"$",""))</f>
        <v>1.01</v>
      </c>
      <c r="AC1807">
        <f>VALUE(SUBSTITUTE(Table1[[#This Row],[Discount $]],"$",""))</f>
        <v>6.72</v>
      </c>
      <c r="AD1807">
        <f>VALUE(SUBSTITUTE(Table1[[#This Row],[Retail Price]],"$",""))</f>
        <v>2.88</v>
      </c>
      <c r="AE1807" s="4">
        <f>(Table1[[#This Row],[Retail Price Number]]*Table1[[#This Row],[Order Quantity]])-Table1[[#This Row],[Discount $ Number]]+Table1[[#This Row],[Shipping Cost Number]]</f>
        <v>135.41</v>
      </c>
      <c r="AF1807">
        <f>Table1[[#This Row],[Retail Price Number]]*Table1[[#This Row],[Order Quantity]]-Table1[[#This Row],[Discount $ Number]]</f>
        <v>134.4</v>
      </c>
      <c r="AG1807">
        <f>(Table1[[#This Row],[Retail Price Number]]*Table1[[#This Row],[Order Quantity]])-Table1[[#This Row],[Discount $ Number]]-Table1[[#This Row],[Shipping Cost Number]]</f>
        <v>133.39000000000001</v>
      </c>
      <c r="AH1807">
        <f>Table1[[#This Row],[Retail Price Number]]*Table1[[#This Row],[Order Quantity]]</f>
        <v>141.12</v>
      </c>
      <c r="AI1807">
        <f>YEAR(Table1[[#This Row],[Order Date]])</f>
        <v>2014</v>
      </c>
    </row>
    <row r="1808" spans="1:35" x14ac:dyDescent="0.3">
      <c r="A1808" t="s">
        <v>861</v>
      </c>
      <c r="B1808" s="1">
        <v>41838</v>
      </c>
      <c r="C1808" t="s">
        <v>733</v>
      </c>
      <c r="D1808" t="s">
        <v>487</v>
      </c>
      <c r="E1808" t="s">
        <v>27</v>
      </c>
      <c r="F1808" t="s">
        <v>28</v>
      </c>
      <c r="G1808" t="s">
        <v>77</v>
      </c>
      <c r="H1808" t="s">
        <v>241</v>
      </c>
      <c r="I1808" t="s">
        <v>92</v>
      </c>
      <c r="J1808" t="s">
        <v>517</v>
      </c>
      <c r="K1808" t="s">
        <v>33</v>
      </c>
      <c r="L1808" t="s">
        <v>34</v>
      </c>
      <c r="M1808" t="s">
        <v>156</v>
      </c>
      <c r="N1808" s="1">
        <v>41845</v>
      </c>
      <c r="O1808" t="s">
        <v>170</v>
      </c>
      <c r="P1808" s="3" t="s">
        <v>67</v>
      </c>
      <c r="Q1808" t="s">
        <v>518</v>
      </c>
      <c r="R1808">
        <v>44</v>
      </c>
      <c r="S1808" t="s">
        <v>862</v>
      </c>
      <c r="T1808" s="2">
        <v>0.03</v>
      </c>
      <c r="U1808" t="s">
        <v>148</v>
      </c>
      <c r="V1808" t="s">
        <v>863</v>
      </c>
      <c r="W1808" t="s">
        <v>521</v>
      </c>
      <c r="X1808" t="s">
        <v>864</v>
      </c>
      <c r="Y1808" s="3">
        <f>VALUE(SUBSTITUTE(Table1[[#This Row],[Order Total]],"$",""))</f>
        <v>127.76</v>
      </c>
      <c r="Z1808">
        <f>VALUE(SUBSTITUTE(Table1[[#This Row],[Total]],"$",""))</f>
        <v>129.71</v>
      </c>
      <c r="AA1808" s="3">
        <f>Table1[[#This Row],[Order Total Number]]-Table1[[#This Row],[Total Number]]</f>
        <v>-1.9500000000000028</v>
      </c>
      <c r="AB1808">
        <f>VALUE(SUBSTITUTE(Table1[[#This Row],[Shipping Cost]],"$",""))</f>
        <v>1.01</v>
      </c>
      <c r="AC1808">
        <f>VALUE(SUBSTITUTE(Table1[[#This Row],[Discount $]],"$",""))</f>
        <v>6.72</v>
      </c>
      <c r="AD1808">
        <f>VALUE(SUBSTITUTE(Table1[[#This Row],[Retail Price]],"$",""))</f>
        <v>2.88</v>
      </c>
      <c r="AE1808" s="4">
        <f>(Table1[[#This Row],[Retail Price Number]]*Table1[[#This Row],[Order Quantity]])-Table1[[#This Row],[Discount $ Number]]+Table1[[#This Row],[Shipping Cost Number]]</f>
        <v>121.01</v>
      </c>
      <c r="AF1808">
        <f>Table1[[#This Row],[Retail Price Number]]*Table1[[#This Row],[Order Quantity]]-Table1[[#This Row],[Discount $ Number]]</f>
        <v>120</v>
      </c>
      <c r="AG1808">
        <f>(Table1[[#This Row],[Retail Price Number]]*Table1[[#This Row],[Order Quantity]])-Table1[[#This Row],[Discount $ Number]]-Table1[[#This Row],[Shipping Cost Number]]</f>
        <v>118.99</v>
      </c>
      <c r="AH1808">
        <f>Table1[[#This Row],[Retail Price Number]]*Table1[[#This Row],[Order Quantity]]</f>
        <v>126.72</v>
      </c>
      <c r="AI1808">
        <f>YEAR(Table1[[#This Row],[Order Date]])</f>
        <v>2014</v>
      </c>
    </row>
    <row r="1809" spans="1:35" x14ac:dyDescent="0.3">
      <c r="A1809" t="s">
        <v>861</v>
      </c>
      <c r="B1809" s="1">
        <v>41838</v>
      </c>
      <c r="C1809" t="s">
        <v>733</v>
      </c>
      <c r="D1809" t="s">
        <v>487</v>
      </c>
      <c r="E1809" t="s">
        <v>27</v>
      </c>
      <c r="F1809" t="s">
        <v>28</v>
      </c>
      <c r="G1809" t="s">
        <v>77</v>
      </c>
      <c r="H1809" t="s">
        <v>241</v>
      </c>
      <c r="I1809" t="s">
        <v>31</v>
      </c>
      <c r="J1809" t="s">
        <v>2808</v>
      </c>
      <c r="K1809" t="s">
        <v>94</v>
      </c>
      <c r="L1809" t="s">
        <v>34</v>
      </c>
      <c r="M1809" t="s">
        <v>35</v>
      </c>
      <c r="N1809" s="1">
        <v>41845</v>
      </c>
      <c r="O1809" t="s">
        <v>2809</v>
      </c>
      <c r="P1809" s="3" t="s">
        <v>2794</v>
      </c>
      <c r="Q1809" t="s">
        <v>2386</v>
      </c>
      <c r="R1809">
        <v>10</v>
      </c>
      <c r="S1809" t="s">
        <v>862</v>
      </c>
      <c r="T1809" s="2">
        <v>0.04</v>
      </c>
      <c r="U1809" t="s">
        <v>148</v>
      </c>
      <c r="V1809" t="s">
        <v>863</v>
      </c>
      <c r="W1809" t="s">
        <v>1379</v>
      </c>
      <c r="X1809" t="s">
        <v>864</v>
      </c>
      <c r="Y1809" s="3">
        <f>VALUE(SUBSTITUTE(Table1[[#This Row],[Order Total]],"$",""))</f>
        <v>127.76</v>
      </c>
      <c r="Z1809">
        <f>VALUE(SUBSTITUTE(Table1[[#This Row],[Total]],"$",""))</f>
        <v>129.71</v>
      </c>
      <c r="AA1809" s="3">
        <f>Table1[[#This Row],[Order Total Number]]-Table1[[#This Row],[Total Number]]</f>
        <v>-1.9500000000000028</v>
      </c>
      <c r="AB1809">
        <f>VALUE(SUBSTITUTE(Table1[[#This Row],[Shipping Cost]],"$",""))</f>
        <v>1.95</v>
      </c>
      <c r="AC1809">
        <f>VALUE(SUBSTITUTE(Table1[[#This Row],[Discount $]],"$",""))</f>
        <v>6.72</v>
      </c>
      <c r="AD1809">
        <f>VALUE(SUBSTITUTE(Table1[[#This Row],[Retail Price]],"$",""))</f>
        <v>3.28</v>
      </c>
      <c r="AE1809" s="4">
        <f>(Table1[[#This Row],[Retail Price Number]]*Table1[[#This Row],[Order Quantity]])-Table1[[#This Row],[Discount $ Number]]+Table1[[#This Row],[Shipping Cost Number]]</f>
        <v>28.029999999999998</v>
      </c>
      <c r="AF1809">
        <f>Table1[[#This Row],[Retail Price Number]]*Table1[[#This Row],[Order Quantity]]-Table1[[#This Row],[Discount $ Number]]</f>
        <v>26.08</v>
      </c>
      <c r="AG1809">
        <f>(Table1[[#This Row],[Retail Price Number]]*Table1[[#This Row],[Order Quantity]])-Table1[[#This Row],[Discount $ Number]]-Table1[[#This Row],[Shipping Cost Number]]</f>
        <v>24.13</v>
      </c>
      <c r="AH1809">
        <f>Table1[[#This Row],[Retail Price Number]]*Table1[[#This Row],[Order Quantity]]</f>
        <v>32.799999999999997</v>
      </c>
      <c r="AI1809">
        <f>YEAR(Table1[[#This Row],[Order Date]])</f>
        <v>2014</v>
      </c>
    </row>
    <row r="1810" spans="1:35" x14ac:dyDescent="0.3">
      <c r="A1810" t="s">
        <v>861</v>
      </c>
      <c r="B1810" s="1">
        <v>41838</v>
      </c>
      <c r="C1810" t="s">
        <v>733</v>
      </c>
      <c r="D1810" t="s">
        <v>487</v>
      </c>
      <c r="E1810" t="s">
        <v>27</v>
      </c>
      <c r="F1810" t="s">
        <v>28</v>
      </c>
      <c r="G1810" t="s">
        <v>77</v>
      </c>
      <c r="H1810" t="s">
        <v>241</v>
      </c>
      <c r="I1810" t="s">
        <v>31</v>
      </c>
      <c r="J1810" t="s">
        <v>517</v>
      </c>
      <c r="K1810" t="s">
        <v>94</v>
      </c>
      <c r="L1810" t="s">
        <v>34</v>
      </c>
      <c r="M1810" t="s">
        <v>35</v>
      </c>
      <c r="N1810" s="1">
        <v>41845</v>
      </c>
      <c r="O1810" t="s">
        <v>170</v>
      </c>
      <c r="P1810" s="3" t="s">
        <v>67</v>
      </c>
      <c r="Q1810" t="s">
        <v>518</v>
      </c>
      <c r="R1810">
        <v>26</v>
      </c>
      <c r="S1810" t="s">
        <v>862</v>
      </c>
      <c r="T1810" s="2">
        <v>7.0000000000000007E-2</v>
      </c>
      <c r="U1810" t="s">
        <v>148</v>
      </c>
      <c r="V1810" t="s">
        <v>863</v>
      </c>
      <c r="W1810" t="s">
        <v>521</v>
      </c>
      <c r="X1810" t="s">
        <v>864</v>
      </c>
      <c r="Y1810" s="3">
        <f>VALUE(SUBSTITUTE(Table1[[#This Row],[Order Total]],"$",""))</f>
        <v>127.76</v>
      </c>
      <c r="Z1810">
        <f>VALUE(SUBSTITUTE(Table1[[#This Row],[Total]],"$",""))</f>
        <v>129.71</v>
      </c>
      <c r="AA1810" s="3">
        <f>Table1[[#This Row],[Order Total Number]]-Table1[[#This Row],[Total Number]]</f>
        <v>-1.9500000000000028</v>
      </c>
      <c r="AB1810">
        <f>VALUE(SUBSTITUTE(Table1[[#This Row],[Shipping Cost]],"$",""))</f>
        <v>1.01</v>
      </c>
      <c r="AC1810">
        <f>VALUE(SUBSTITUTE(Table1[[#This Row],[Discount $]],"$",""))</f>
        <v>6.72</v>
      </c>
      <c r="AD1810">
        <f>VALUE(SUBSTITUTE(Table1[[#This Row],[Retail Price]],"$",""))</f>
        <v>2.88</v>
      </c>
      <c r="AE1810" s="4">
        <f>(Table1[[#This Row],[Retail Price Number]]*Table1[[#This Row],[Order Quantity]])-Table1[[#This Row],[Discount $ Number]]+Table1[[#This Row],[Shipping Cost Number]]</f>
        <v>69.17</v>
      </c>
      <c r="AF1810">
        <f>Table1[[#This Row],[Retail Price Number]]*Table1[[#This Row],[Order Quantity]]-Table1[[#This Row],[Discount $ Number]]</f>
        <v>68.16</v>
      </c>
      <c r="AG1810">
        <f>(Table1[[#This Row],[Retail Price Number]]*Table1[[#This Row],[Order Quantity]])-Table1[[#This Row],[Discount $ Number]]-Table1[[#This Row],[Shipping Cost Number]]</f>
        <v>67.149999999999991</v>
      </c>
      <c r="AH1810">
        <f>Table1[[#This Row],[Retail Price Number]]*Table1[[#This Row],[Order Quantity]]</f>
        <v>74.88</v>
      </c>
      <c r="AI1810">
        <f>YEAR(Table1[[#This Row],[Order Date]])</f>
        <v>2014</v>
      </c>
    </row>
    <row r="1811" spans="1:35" x14ac:dyDescent="0.3">
      <c r="A1811" t="s">
        <v>861</v>
      </c>
      <c r="B1811" s="1">
        <v>41838</v>
      </c>
      <c r="C1811" t="s">
        <v>733</v>
      </c>
      <c r="D1811" t="s">
        <v>487</v>
      </c>
      <c r="E1811" t="s">
        <v>27</v>
      </c>
      <c r="F1811" t="s">
        <v>28</v>
      </c>
      <c r="G1811" t="s">
        <v>134</v>
      </c>
      <c r="H1811" t="s">
        <v>241</v>
      </c>
      <c r="I1811" t="s">
        <v>31</v>
      </c>
      <c r="J1811" t="s">
        <v>517</v>
      </c>
      <c r="K1811" t="s">
        <v>94</v>
      </c>
      <c r="L1811" t="s">
        <v>34</v>
      </c>
      <c r="M1811" t="s">
        <v>35</v>
      </c>
      <c r="N1811" s="1">
        <v>41845</v>
      </c>
      <c r="O1811" t="s">
        <v>170</v>
      </c>
      <c r="P1811" s="3" t="s">
        <v>67</v>
      </c>
      <c r="Q1811" t="s">
        <v>518</v>
      </c>
      <c r="R1811">
        <v>47</v>
      </c>
      <c r="S1811" t="s">
        <v>862</v>
      </c>
      <c r="T1811" s="2">
        <v>0</v>
      </c>
      <c r="U1811" t="s">
        <v>148</v>
      </c>
      <c r="V1811" t="s">
        <v>863</v>
      </c>
      <c r="W1811" t="s">
        <v>521</v>
      </c>
      <c r="X1811" t="s">
        <v>864</v>
      </c>
      <c r="Y1811" s="3">
        <f>VALUE(SUBSTITUTE(Table1[[#This Row],[Order Total]],"$",""))</f>
        <v>127.76</v>
      </c>
      <c r="Z1811">
        <f>VALUE(SUBSTITUTE(Table1[[#This Row],[Total]],"$",""))</f>
        <v>129.71</v>
      </c>
      <c r="AA1811" s="3">
        <f>Table1[[#This Row],[Order Total Number]]-Table1[[#This Row],[Total Number]]</f>
        <v>-1.9500000000000028</v>
      </c>
      <c r="AB1811">
        <f>VALUE(SUBSTITUTE(Table1[[#This Row],[Shipping Cost]],"$",""))</f>
        <v>1.01</v>
      </c>
      <c r="AC1811">
        <f>VALUE(SUBSTITUTE(Table1[[#This Row],[Discount $]],"$",""))</f>
        <v>6.72</v>
      </c>
      <c r="AD1811">
        <f>VALUE(SUBSTITUTE(Table1[[#This Row],[Retail Price]],"$",""))</f>
        <v>2.88</v>
      </c>
      <c r="AE1811" s="4">
        <f>(Table1[[#This Row],[Retail Price Number]]*Table1[[#This Row],[Order Quantity]])-Table1[[#This Row],[Discount $ Number]]+Table1[[#This Row],[Shipping Cost Number]]</f>
        <v>129.64999999999998</v>
      </c>
      <c r="AF1811">
        <f>Table1[[#This Row],[Retail Price Number]]*Table1[[#This Row],[Order Quantity]]-Table1[[#This Row],[Discount $ Number]]</f>
        <v>128.63999999999999</v>
      </c>
      <c r="AG1811">
        <f>(Table1[[#This Row],[Retail Price Number]]*Table1[[#This Row],[Order Quantity]])-Table1[[#This Row],[Discount $ Number]]-Table1[[#This Row],[Shipping Cost Number]]</f>
        <v>127.62999999999998</v>
      </c>
      <c r="AH1811">
        <f>Table1[[#This Row],[Retail Price Number]]*Table1[[#This Row],[Order Quantity]]</f>
        <v>135.35999999999999</v>
      </c>
      <c r="AI1811">
        <f>YEAR(Table1[[#This Row],[Order Date]])</f>
        <v>2014</v>
      </c>
    </row>
    <row r="1812" spans="1:35" x14ac:dyDescent="0.3">
      <c r="A1812" t="s">
        <v>861</v>
      </c>
      <c r="B1812" s="1">
        <v>41838</v>
      </c>
      <c r="C1812" t="s">
        <v>733</v>
      </c>
      <c r="D1812" t="s">
        <v>487</v>
      </c>
      <c r="E1812" t="s">
        <v>27</v>
      </c>
      <c r="F1812" t="s">
        <v>28</v>
      </c>
      <c r="G1812" t="s">
        <v>91</v>
      </c>
      <c r="H1812" t="s">
        <v>241</v>
      </c>
      <c r="I1812" t="s">
        <v>121</v>
      </c>
      <c r="J1812" t="s">
        <v>517</v>
      </c>
      <c r="K1812" t="s">
        <v>94</v>
      </c>
      <c r="L1812" t="s">
        <v>34</v>
      </c>
      <c r="M1812" t="s">
        <v>35</v>
      </c>
      <c r="N1812" s="1">
        <v>41845</v>
      </c>
      <c r="O1812" t="s">
        <v>170</v>
      </c>
      <c r="P1812" s="3" t="s">
        <v>67</v>
      </c>
      <c r="Q1812" t="s">
        <v>518</v>
      </c>
      <c r="R1812">
        <v>6</v>
      </c>
      <c r="S1812" t="s">
        <v>862</v>
      </c>
      <c r="T1812" s="2">
        <v>0.06</v>
      </c>
      <c r="U1812" t="s">
        <v>148</v>
      </c>
      <c r="V1812" t="s">
        <v>863</v>
      </c>
      <c r="W1812" t="s">
        <v>521</v>
      </c>
      <c r="X1812" t="s">
        <v>864</v>
      </c>
      <c r="Y1812" s="3">
        <f>VALUE(SUBSTITUTE(Table1[[#This Row],[Order Total]],"$",""))</f>
        <v>127.76</v>
      </c>
      <c r="Z1812">
        <f>VALUE(SUBSTITUTE(Table1[[#This Row],[Total]],"$",""))</f>
        <v>129.71</v>
      </c>
      <c r="AA1812" s="3">
        <f>Table1[[#This Row],[Order Total Number]]-Table1[[#This Row],[Total Number]]</f>
        <v>-1.9500000000000028</v>
      </c>
      <c r="AB1812">
        <f>VALUE(SUBSTITUTE(Table1[[#This Row],[Shipping Cost]],"$",""))</f>
        <v>1.01</v>
      </c>
      <c r="AC1812">
        <f>VALUE(SUBSTITUTE(Table1[[#This Row],[Discount $]],"$",""))</f>
        <v>6.72</v>
      </c>
      <c r="AD1812">
        <f>VALUE(SUBSTITUTE(Table1[[#This Row],[Retail Price]],"$",""))</f>
        <v>2.88</v>
      </c>
      <c r="AE1812" s="4">
        <f>(Table1[[#This Row],[Retail Price Number]]*Table1[[#This Row],[Order Quantity]])-Table1[[#This Row],[Discount $ Number]]+Table1[[#This Row],[Shipping Cost Number]]</f>
        <v>11.570000000000002</v>
      </c>
      <c r="AF1812">
        <f>Table1[[#This Row],[Retail Price Number]]*Table1[[#This Row],[Order Quantity]]-Table1[[#This Row],[Discount $ Number]]</f>
        <v>10.560000000000002</v>
      </c>
      <c r="AG1812">
        <f>(Table1[[#This Row],[Retail Price Number]]*Table1[[#This Row],[Order Quantity]])-Table1[[#This Row],[Discount $ Number]]-Table1[[#This Row],[Shipping Cost Number]]</f>
        <v>9.5500000000000025</v>
      </c>
      <c r="AH1812">
        <f>Table1[[#This Row],[Retail Price Number]]*Table1[[#This Row],[Order Quantity]]</f>
        <v>17.28</v>
      </c>
      <c r="AI1812">
        <f>YEAR(Table1[[#This Row],[Order Date]])</f>
        <v>2014</v>
      </c>
    </row>
    <row r="1813" spans="1:35" x14ac:dyDescent="0.3">
      <c r="A1813" t="s">
        <v>861</v>
      </c>
      <c r="B1813" s="1">
        <v>41838</v>
      </c>
      <c r="C1813" t="s">
        <v>10318</v>
      </c>
      <c r="D1813" t="s">
        <v>306</v>
      </c>
      <c r="E1813" t="s">
        <v>46</v>
      </c>
      <c r="F1813" t="s">
        <v>47</v>
      </c>
      <c r="G1813" t="s">
        <v>134</v>
      </c>
      <c r="H1813" t="s">
        <v>107</v>
      </c>
      <c r="I1813" t="s">
        <v>196</v>
      </c>
      <c r="J1813" t="s">
        <v>1365</v>
      </c>
      <c r="K1813" t="s">
        <v>94</v>
      </c>
      <c r="L1813" t="s">
        <v>34</v>
      </c>
      <c r="M1813" t="s">
        <v>35</v>
      </c>
      <c r="N1813" s="1">
        <v>41841</v>
      </c>
      <c r="O1813" t="s">
        <v>925</v>
      </c>
      <c r="P1813" s="3" t="s">
        <v>758</v>
      </c>
      <c r="Q1813" t="s">
        <v>254</v>
      </c>
      <c r="R1813">
        <v>18</v>
      </c>
      <c r="S1813" t="s">
        <v>862</v>
      </c>
      <c r="T1813" s="2">
        <v>0.1</v>
      </c>
      <c r="U1813" t="s">
        <v>148</v>
      </c>
      <c r="V1813" t="s">
        <v>863</v>
      </c>
      <c r="W1813" t="s">
        <v>1369</v>
      </c>
      <c r="X1813" t="s">
        <v>864</v>
      </c>
      <c r="Y1813" s="3">
        <f>VALUE(SUBSTITUTE(Table1[[#This Row],[Order Total]],"$",""))</f>
        <v>127.76</v>
      </c>
      <c r="Z1813">
        <f>VALUE(SUBSTITUTE(Table1[[#This Row],[Total]],"$",""))</f>
        <v>129.71</v>
      </c>
      <c r="AA1813" s="3">
        <f>Table1[[#This Row],[Order Total Number]]-Table1[[#This Row],[Total Number]]</f>
        <v>-1.9500000000000028</v>
      </c>
      <c r="AB1813">
        <f>VALUE(SUBSTITUTE(Table1[[#This Row],[Shipping Cost]],"$",""))</f>
        <v>0.93</v>
      </c>
      <c r="AC1813">
        <f>VALUE(SUBSTITUTE(Table1[[#This Row],[Discount $]],"$",""))</f>
        <v>6.72</v>
      </c>
      <c r="AD1813">
        <f>VALUE(SUBSTITUTE(Table1[[#This Row],[Retail Price]],"$",""))</f>
        <v>2.84</v>
      </c>
      <c r="AE1813" s="4">
        <f>(Table1[[#This Row],[Retail Price Number]]*Table1[[#This Row],[Order Quantity]])-Table1[[#This Row],[Discount $ Number]]+Table1[[#This Row],[Shipping Cost Number]]</f>
        <v>45.33</v>
      </c>
      <c r="AF1813">
        <f>Table1[[#This Row],[Retail Price Number]]*Table1[[#This Row],[Order Quantity]]-Table1[[#This Row],[Discount $ Number]]</f>
        <v>44.4</v>
      </c>
      <c r="AG1813">
        <f>(Table1[[#This Row],[Retail Price Number]]*Table1[[#This Row],[Order Quantity]])-Table1[[#This Row],[Discount $ Number]]-Table1[[#This Row],[Shipping Cost Number]]</f>
        <v>43.47</v>
      </c>
      <c r="AH1813">
        <f>Table1[[#This Row],[Retail Price Number]]*Table1[[#This Row],[Order Quantity]]</f>
        <v>51.12</v>
      </c>
      <c r="AI1813">
        <f>YEAR(Table1[[#This Row],[Order Date]])</f>
        <v>2014</v>
      </c>
    </row>
    <row r="1814" spans="1:35" x14ac:dyDescent="0.3">
      <c r="A1814" t="s">
        <v>861</v>
      </c>
      <c r="B1814" s="1">
        <v>41856</v>
      </c>
      <c r="C1814" t="s">
        <v>1638</v>
      </c>
      <c r="D1814" t="s">
        <v>195</v>
      </c>
      <c r="E1814" t="s">
        <v>46</v>
      </c>
      <c r="F1814" t="s">
        <v>47</v>
      </c>
      <c r="G1814" t="s">
        <v>134</v>
      </c>
      <c r="H1814" t="s">
        <v>48</v>
      </c>
      <c r="I1814" t="s">
        <v>63</v>
      </c>
      <c r="J1814" t="s">
        <v>517</v>
      </c>
      <c r="K1814" t="s">
        <v>94</v>
      </c>
      <c r="L1814" t="s">
        <v>95</v>
      </c>
      <c r="M1814" t="s">
        <v>35</v>
      </c>
      <c r="N1814" s="1">
        <v>41858</v>
      </c>
      <c r="O1814" t="s">
        <v>170</v>
      </c>
      <c r="P1814" s="3" t="s">
        <v>67</v>
      </c>
      <c r="Q1814" t="s">
        <v>518</v>
      </c>
      <c r="R1814">
        <v>48</v>
      </c>
      <c r="S1814" t="s">
        <v>862</v>
      </c>
      <c r="T1814" s="2">
        <v>7.0000000000000007E-2</v>
      </c>
      <c r="U1814" t="s">
        <v>148</v>
      </c>
      <c r="V1814" t="s">
        <v>863</v>
      </c>
      <c r="W1814" t="s">
        <v>521</v>
      </c>
      <c r="X1814" t="s">
        <v>864</v>
      </c>
      <c r="Y1814" s="3">
        <f>VALUE(SUBSTITUTE(Table1[[#This Row],[Order Total]],"$",""))</f>
        <v>127.76</v>
      </c>
      <c r="Z1814">
        <f>VALUE(SUBSTITUTE(Table1[[#This Row],[Total]],"$",""))</f>
        <v>129.71</v>
      </c>
      <c r="AA1814" s="3">
        <f>Table1[[#This Row],[Order Total Number]]-Table1[[#This Row],[Total Number]]</f>
        <v>-1.9500000000000028</v>
      </c>
      <c r="AB1814">
        <f>VALUE(SUBSTITUTE(Table1[[#This Row],[Shipping Cost]],"$",""))</f>
        <v>1.01</v>
      </c>
      <c r="AC1814">
        <f>VALUE(SUBSTITUTE(Table1[[#This Row],[Discount $]],"$",""))</f>
        <v>6.72</v>
      </c>
      <c r="AD1814">
        <f>VALUE(SUBSTITUTE(Table1[[#This Row],[Retail Price]],"$",""))</f>
        <v>2.88</v>
      </c>
      <c r="AE1814" s="4">
        <f>(Table1[[#This Row],[Retail Price Number]]*Table1[[#This Row],[Order Quantity]])-Table1[[#This Row],[Discount $ Number]]+Table1[[#This Row],[Shipping Cost Number]]</f>
        <v>132.53</v>
      </c>
      <c r="AF1814">
        <f>Table1[[#This Row],[Retail Price Number]]*Table1[[#This Row],[Order Quantity]]-Table1[[#This Row],[Discount $ Number]]</f>
        <v>131.52000000000001</v>
      </c>
      <c r="AG1814">
        <f>(Table1[[#This Row],[Retail Price Number]]*Table1[[#This Row],[Order Quantity]])-Table1[[#This Row],[Discount $ Number]]-Table1[[#This Row],[Shipping Cost Number]]</f>
        <v>130.51000000000002</v>
      </c>
      <c r="AH1814">
        <f>Table1[[#This Row],[Retail Price Number]]*Table1[[#This Row],[Order Quantity]]</f>
        <v>138.24</v>
      </c>
      <c r="AI1814">
        <f>YEAR(Table1[[#This Row],[Order Date]])</f>
        <v>2014</v>
      </c>
    </row>
    <row r="1815" spans="1:35" x14ac:dyDescent="0.3">
      <c r="A1815" t="s">
        <v>861</v>
      </c>
      <c r="B1815" s="1">
        <v>41838</v>
      </c>
      <c r="C1815" t="s">
        <v>733</v>
      </c>
      <c r="D1815" t="s">
        <v>487</v>
      </c>
      <c r="E1815" t="s">
        <v>27</v>
      </c>
      <c r="F1815" t="s">
        <v>28</v>
      </c>
      <c r="G1815" t="s">
        <v>77</v>
      </c>
      <c r="H1815" t="s">
        <v>241</v>
      </c>
      <c r="I1815" t="s">
        <v>196</v>
      </c>
      <c r="J1815" t="s">
        <v>12457</v>
      </c>
      <c r="K1815" t="s">
        <v>94</v>
      </c>
      <c r="L1815" t="s">
        <v>95</v>
      </c>
      <c r="M1815" t="s">
        <v>35</v>
      </c>
      <c r="N1815" s="1">
        <v>41845</v>
      </c>
      <c r="O1815" t="s">
        <v>1728</v>
      </c>
      <c r="P1815" s="3" t="s">
        <v>2169</v>
      </c>
      <c r="Q1815" t="s">
        <v>2170</v>
      </c>
      <c r="R1815">
        <v>40</v>
      </c>
      <c r="S1815" t="s">
        <v>862</v>
      </c>
      <c r="T1815" s="2">
        <v>0.03</v>
      </c>
      <c r="U1815" t="s">
        <v>148</v>
      </c>
      <c r="V1815" t="s">
        <v>863</v>
      </c>
      <c r="W1815" t="s">
        <v>818</v>
      </c>
      <c r="X1815" t="s">
        <v>864</v>
      </c>
      <c r="Y1815" s="3">
        <f>VALUE(SUBSTITUTE(Table1[[#This Row],[Order Total]],"$",""))</f>
        <v>127.76</v>
      </c>
      <c r="Z1815">
        <f>VALUE(SUBSTITUTE(Table1[[#This Row],[Total]],"$",""))</f>
        <v>129.71</v>
      </c>
      <c r="AA1815" s="3">
        <f>Table1[[#This Row],[Order Total Number]]-Table1[[#This Row],[Total Number]]</f>
        <v>-1.9500000000000028</v>
      </c>
      <c r="AB1815">
        <f>VALUE(SUBSTITUTE(Table1[[#This Row],[Shipping Cost]],"$",""))</f>
        <v>6.19</v>
      </c>
      <c r="AC1815">
        <f>VALUE(SUBSTITUTE(Table1[[#This Row],[Discount $]],"$",""))</f>
        <v>6.72</v>
      </c>
      <c r="AD1815">
        <f>VALUE(SUBSTITUTE(Table1[[#This Row],[Retail Price]],"$",""))</f>
        <v>8.6</v>
      </c>
      <c r="AE1815" s="4">
        <f>(Table1[[#This Row],[Retail Price Number]]*Table1[[#This Row],[Order Quantity]])-Table1[[#This Row],[Discount $ Number]]+Table1[[#This Row],[Shipping Cost Number]]</f>
        <v>343.46999999999997</v>
      </c>
      <c r="AF1815">
        <f>Table1[[#This Row],[Retail Price Number]]*Table1[[#This Row],[Order Quantity]]-Table1[[#This Row],[Discount $ Number]]</f>
        <v>337.28</v>
      </c>
      <c r="AG1815">
        <f>(Table1[[#This Row],[Retail Price Number]]*Table1[[#This Row],[Order Quantity]])-Table1[[#This Row],[Discount $ Number]]-Table1[[#This Row],[Shipping Cost Number]]</f>
        <v>331.09</v>
      </c>
      <c r="AH1815">
        <f>Table1[[#This Row],[Retail Price Number]]*Table1[[#This Row],[Order Quantity]]</f>
        <v>344</v>
      </c>
      <c r="AI1815">
        <f>YEAR(Table1[[#This Row],[Order Date]])</f>
        <v>2014</v>
      </c>
    </row>
    <row r="1816" spans="1:35" x14ac:dyDescent="0.3">
      <c r="A1816" t="s">
        <v>861</v>
      </c>
      <c r="B1816" s="1">
        <v>41809</v>
      </c>
      <c r="C1816" t="s">
        <v>9342</v>
      </c>
      <c r="D1816" t="s">
        <v>162</v>
      </c>
      <c r="E1816" t="s">
        <v>46</v>
      </c>
      <c r="F1816" t="s">
        <v>47</v>
      </c>
      <c r="G1816" t="s">
        <v>77</v>
      </c>
      <c r="H1816" t="s">
        <v>107</v>
      </c>
      <c r="I1816" t="s">
        <v>196</v>
      </c>
      <c r="J1816" t="s">
        <v>517</v>
      </c>
      <c r="K1816" t="s">
        <v>94</v>
      </c>
      <c r="L1816" t="s">
        <v>34</v>
      </c>
      <c r="M1816" t="s">
        <v>35</v>
      </c>
      <c r="N1816" s="1">
        <v>41811</v>
      </c>
      <c r="O1816" t="s">
        <v>170</v>
      </c>
      <c r="P1816" s="3" t="s">
        <v>67</v>
      </c>
      <c r="Q1816" t="s">
        <v>518</v>
      </c>
      <c r="R1816">
        <v>21</v>
      </c>
      <c r="S1816" t="s">
        <v>1795</v>
      </c>
      <c r="T1816" s="2">
        <v>0.03</v>
      </c>
      <c r="U1816" t="s">
        <v>9482</v>
      </c>
      <c r="V1816" t="s">
        <v>12468</v>
      </c>
      <c r="W1816" t="s">
        <v>521</v>
      </c>
      <c r="X1816" t="s">
        <v>864</v>
      </c>
      <c r="Y1816" s="3">
        <f>VALUE(SUBSTITUTE(Table1[[#This Row],[Order Total]],"$",""))</f>
        <v>125.75</v>
      </c>
      <c r="Z1816">
        <f>VALUE(SUBSTITUTE(Table1[[#This Row],[Total]],"$",""))</f>
        <v>129.71</v>
      </c>
      <c r="AA1816" s="3">
        <f>Table1[[#This Row],[Order Total Number]]-Table1[[#This Row],[Total Number]]</f>
        <v>-3.960000000000008</v>
      </c>
      <c r="AB1816">
        <f>VALUE(SUBSTITUTE(Table1[[#This Row],[Shipping Cost]],"$",""))</f>
        <v>1.01</v>
      </c>
      <c r="AC1816">
        <f>VALUE(SUBSTITUTE(Table1[[#This Row],[Discount $]],"$",""))</f>
        <v>7.35</v>
      </c>
      <c r="AD1816">
        <f>VALUE(SUBSTITUTE(Table1[[#This Row],[Retail Price]],"$",""))</f>
        <v>2.88</v>
      </c>
      <c r="AE1816" s="4">
        <f>(Table1[[#This Row],[Retail Price Number]]*Table1[[#This Row],[Order Quantity]])-Table1[[#This Row],[Discount $ Number]]+Table1[[#This Row],[Shipping Cost Number]]</f>
        <v>54.139999999999993</v>
      </c>
      <c r="AF1816">
        <f>Table1[[#This Row],[Retail Price Number]]*Table1[[#This Row],[Order Quantity]]-Table1[[#This Row],[Discount $ Number]]</f>
        <v>53.129999999999995</v>
      </c>
      <c r="AG1816">
        <f>(Table1[[#This Row],[Retail Price Number]]*Table1[[#This Row],[Order Quantity]])-Table1[[#This Row],[Discount $ Number]]-Table1[[#This Row],[Shipping Cost Number]]</f>
        <v>52.12</v>
      </c>
      <c r="AH1816">
        <f>Table1[[#This Row],[Retail Price Number]]*Table1[[#This Row],[Order Quantity]]</f>
        <v>60.48</v>
      </c>
      <c r="AI1816">
        <f>YEAR(Table1[[#This Row],[Order Date]])</f>
        <v>2014</v>
      </c>
    </row>
    <row r="1817" spans="1:35" x14ac:dyDescent="0.3">
      <c r="A1817" t="s">
        <v>861</v>
      </c>
      <c r="B1817" s="1">
        <v>41643</v>
      </c>
      <c r="C1817" t="s">
        <v>1355</v>
      </c>
      <c r="D1817" t="s">
        <v>421</v>
      </c>
      <c r="E1817" t="s">
        <v>27</v>
      </c>
      <c r="F1817" t="s">
        <v>28</v>
      </c>
      <c r="G1817" t="s">
        <v>134</v>
      </c>
      <c r="H1817" t="s">
        <v>422</v>
      </c>
      <c r="I1817" t="s">
        <v>63</v>
      </c>
      <c r="J1817" t="s">
        <v>1356</v>
      </c>
      <c r="K1817" t="s">
        <v>94</v>
      </c>
      <c r="L1817" t="s">
        <v>109</v>
      </c>
      <c r="M1817" t="s">
        <v>35</v>
      </c>
      <c r="N1817" s="1">
        <v>41644</v>
      </c>
      <c r="O1817" t="s">
        <v>1275</v>
      </c>
      <c r="P1817" s="3" t="s">
        <v>1357</v>
      </c>
      <c r="Q1817" t="s">
        <v>1358</v>
      </c>
      <c r="R1817">
        <v>47</v>
      </c>
      <c r="S1817" t="s">
        <v>1359</v>
      </c>
      <c r="T1817" s="2">
        <v>0.04</v>
      </c>
      <c r="U1817" t="s">
        <v>1360</v>
      </c>
      <c r="V1817" t="s">
        <v>1361</v>
      </c>
      <c r="W1817" t="s">
        <v>812</v>
      </c>
      <c r="X1817" t="s">
        <v>1362</v>
      </c>
      <c r="Y1817" s="3">
        <f>VALUE(SUBSTITUTE(Table1[[#This Row],[Order Total]],"$",""))</f>
        <v>2226.7600000000002</v>
      </c>
      <c r="Z1817">
        <f>VALUE(SUBSTITUTE(Table1[[#This Row],[Total]],"$",""))</f>
        <v>2246.75</v>
      </c>
      <c r="AA1817" s="3">
        <f>Table1[[#This Row],[Order Total Number]]-Table1[[#This Row],[Total Number]]</f>
        <v>-19.989999999999782</v>
      </c>
      <c r="AB1817">
        <f>VALUE(SUBSTITUTE(Table1[[#This Row],[Shipping Cost]],"$",""))</f>
        <v>19.989999999999998</v>
      </c>
      <c r="AC1817">
        <f>VALUE(SUBSTITUTE(Table1[[#This Row],[Discount $]],"$",""))</f>
        <v>45.44</v>
      </c>
      <c r="AD1817">
        <f>VALUE(SUBSTITUTE(Table1[[#This Row],[Retail Price]],"$",""))</f>
        <v>54.1</v>
      </c>
      <c r="AE1817" s="4">
        <f>(Table1[[#This Row],[Retail Price Number]]*Table1[[#This Row],[Order Quantity]])-Table1[[#This Row],[Discount $ Number]]+Table1[[#This Row],[Shipping Cost Number]]</f>
        <v>2517.25</v>
      </c>
      <c r="AF1817">
        <f>Table1[[#This Row],[Retail Price Number]]*Table1[[#This Row],[Order Quantity]]-Table1[[#This Row],[Discount $ Number]]</f>
        <v>2497.2600000000002</v>
      </c>
      <c r="AG1817">
        <f>(Table1[[#This Row],[Retail Price Number]]*Table1[[#This Row],[Order Quantity]])-Table1[[#This Row],[Discount $ Number]]-Table1[[#This Row],[Shipping Cost Number]]</f>
        <v>2477.2700000000004</v>
      </c>
      <c r="AH1817">
        <f>Table1[[#This Row],[Retail Price Number]]*Table1[[#This Row],[Order Quantity]]</f>
        <v>2542.7000000000003</v>
      </c>
      <c r="AI1817">
        <f>YEAR(Table1[[#This Row],[Order Date]])</f>
        <v>2014</v>
      </c>
    </row>
    <row r="1818" spans="1:35" x14ac:dyDescent="0.3">
      <c r="A1818" t="s">
        <v>3430</v>
      </c>
      <c r="B1818" s="1">
        <v>42347</v>
      </c>
      <c r="C1818" t="s">
        <v>3431</v>
      </c>
      <c r="D1818" t="s">
        <v>240</v>
      </c>
      <c r="E1818" t="s">
        <v>27</v>
      </c>
      <c r="F1818" t="s">
        <v>28</v>
      </c>
      <c r="G1818" t="s">
        <v>134</v>
      </c>
      <c r="H1818" t="s">
        <v>241</v>
      </c>
      <c r="I1818" t="s">
        <v>92</v>
      </c>
      <c r="J1818" t="s">
        <v>832</v>
      </c>
      <c r="K1818" t="s">
        <v>94</v>
      </c>
      <c r="L1818" t="s">
        <v>95</v>
      </c>
      <c r="M1818" t="s">
        <v>35</v>
      </c>
      <c r="N1818" s="1">
        <v>42348</v>
      </c>
      <c r="O1818" t="s">
        <v>833</v>
      </c>
      <c r="P1818" s="3" t="s">
        <v>834</v>
      </c>
      <c r="Q1818" t="s">
        <v>774</v>
      </c>
      <c r="R1818">
        <v>8</v>
      </c>
      <c r="S1818" t="s">
        <v>3432</v>
      </c>
      <c r="T1818" s="2">
        <v>0.1</v>
      </c>
      <c r="U1818" t="s">
        <v>2665</v>
      </c>
      <c r="V1818" t="s">
        <v>3433</v>
      </c>
      <c r="W1818" t="s">
        <v>838</v>
      </c>
      <c r="X1818" t="s">
        <v>3434</v>
      </c>
      <c r="Y1818" s="3">
        <f>VALUE(SUBSTITUTE(Table1[[#This Row],[Order Total]],"$",""))</f>
        <v>549.54999999999995</v>
      </c>
      <c r="Z1818">
        <f>VALUE(SUBSTITUTE(Table1[[#This Row],[Total]],"$",""))</f>
        <v>556.82000000000005</v>
      </c>
      <c r="AA1818" s="3">
        <f>Table1[[#This Row],[Order Total Number]]-Table1[[#This Row],[Total Number]]</f>
        <v>-7.2700000000000955</v>
      </c>
      <c r="AB1818">
        <f>VALUE(SUBSTITUTE(Table1[[#This Row],[Shipping Cost]],"$",""))</f>
        <v>2.04</v>
      </c>
      <c r="AC1818">
        <f>VALUE(SUBSTITUTE(Table1[[#This Row],[Discount $]],"$",""))</f>
        <v>49.93</v>
      </c>
      <c r="AD1818">
        <f>VALUE(SUBSTITUTE(Table1[[#This Row],[Retail Price]],"$",""))</f>
        <v>5.18</v>
      </c>
      <c r="AE1818" s="4">
        <f>(Table1[[#This Row],[Retail Price Number]]*Table1[[#This Row],[Order Quantity]])-Table1[[#This Row],[Discount $ Number]]+Table1[[#This Row],[Shipping Cost Number]]</f>
        <v>-6.450000000000002</v>
      </c>
      <c r="AF1818">
        <f>Table1[[#This Row],[Retail Price Number]]*Table1[[#This Row],[Order Quantity]]-Table1[[#This Row],[Discount $ Number]]</f>
        <v>-8.490000000000002</v>
      </c>
      <c r="AG1818">
        <f>(Table1[[#This Row],[Retail Price Number]]*Table1[[#This Row],[Order Quantity]])-Table1[[#This Row],[Discount $ Number]]-Table1[[#This Row],[Shipping Cost Number]]</f>
        <v>-10.530000000000001</v>
      </c>
      <c r="AH1818">
        <f>Table1[[#This Row],[Retail Price Number]]*Table1[[#This Row],[Order Quantity]]</f>
        <v>41.44</v>
      </c>
      <c r="AI1818">
        <f>YEAR(Table1[[#This Row],[Order Date]])</f>
        <v>2015</v>
      </c>
    </row>
    <row r="1819" spans="1:35" x14ac:dyDescent="0.3">
      <c r="A1819" t="s">
        <v>3430</v>
      </c>
      <c r="B1819" s="1">
        <v>41637</v>
      </c>
      <c r="C1819" t="s">
        <v>2975</v>
      </c>
      <c r="D1819" t="s">
        <v>1005</v>
      </c>
      <c r="E1819" t="s">
        <v>27</v>
      </c>
      <c r="F1819" t="s">
        <v>28</v>
      </c>
      <c r="G1819" t="s">
        <v>91</v>
      </c>
      <c r="H1819" t="s">
        <v>281</v>
      </c>
      <c r="I1819" t="s">
        <v>63</v>
      </c>
      <c r="J1819" t="s">
        <v>423</v>
      </c>
      <c r="K1819" t="s">
        <v>94</v>
      </c>
      <c r="L1819" t="s">
        <v>34</v>
      </c>
      <c r="M1819" t="s">
        <v>35</v>
      </c>
      <c r="N1819" s="1">
        <v>41638</v>
      </c>
      <c r="O1819" t="s">
        <v>424</v>
      </c>
      <c r="P1819" s="3" t="s">
        <v>356</v>
      </c>
      <c r="Q1819" t="s">
        <v>341</v>
      </c>
      <c r="R1819">
        <v>50</v>
      </c>
      <c r="S1819" t="s">
        <v>5054</v>
      </c>
      <c r="T1819" s="2">
        <v>0.09</v>
      </c>
      <c r="U1819" t="s">
        <v>5055</v>
      </c>
      <c r="V1819" t="s">
        <v>5056</v>
      </c>
      <c r="W1819" t="s">
        <v>428</v>
      </c>
      <c r="X1819" t="s">
        <v>5057</v>
      </c>
      <c r="Y1819" s="3">
        <f>VALUE(SUBSTITUTE(Table1[[#This Row],[Order Total]],"$",""))</f>
        <v>152.08000000000001</v>
      </c>
      <c r="Z1819">
        <f>VALUE(SUBSTITUTE(Table1[[#This Row],[Total]],"$",""))</f>
        <v>158.68</v>
      </c>
      <c r="AA1819" s="3">
        <f>Table1[[#This Row],[Order Total Number]]-Table1[[#This Row],[Total Number]]</f>
        <v>-6.5999999999999943</v>
      </c>
      <c r="AB1819">
        <f>VALUE(SUBSTITUTE(Table1[[#This Row],[Shipping Cost]],"$",""))</f>
        <v>1.39</v>
      </c>
      <c r="AC1819">
        <f>VALUE(SUBSTITUTE(Table1[[#This Row],[Discount $]],"$",""))</f>
        <v>13</v>
      </c>
      <c r="AD1819">
        <f>VALUE(SUBSTITUTE(Table1[[#This Row],[Retail Price]],"$",""))</f>
        <v>5.68</v>
      </c>
      <c r="AE1819" s="4">
        <f>(Table1[[#This Row],[Retail Price Number]]*Table1[[#This Row],[Order Quantity]])-Table1[[#This Row],[Discount $ Number]]+Table1[[#This Row],[Shipping Cost Number]]</f>
        <v>272.39</v>
      </c>
      <c r="AF1819">
        <f>Table1[[#This Row],[Retail Price Number]]*Table1[[#This Row],[Order Quantity]]-Table1[[#This Row],[Discount $ Number]]</f>
        <v>271</v>
      </c>
      <c r="AG1819">
        <f>(Table1[[#This Row],[Retail Price Number]]*Table1[[#This Row],[Order Quantity]])-Table1[[#This Row],[Discount $ Number]]-Table1[[#This Row],[Shipping Cost Number]]</f>
        <v>269.61</v>
      </c>
      <c r="AH1819">
        <f>Table1[[#This Row],[Retail Price Number]]*Table1[[#This Row],[Order Quantity]]</f>
        <v>284</v>
      </c>
      <c r="AI1819">
        <f>YEAR(Table1[[#This Row],[Order Date]])</f>
        <v>2013</v>
      </c>
    </row>
    <row r="1820" spans="1:35" x14ac:dyDescent="0.3">
      <c r="A1820" t="s">
        <v>3430</v>
      </c>
      <c r="B1820" s="1">
        <v>41819</v>
      </c>
      <c r="C1820" t="s">
        <v>562</v>
      </c>
      <c r="D1820" t="s">
        <v>563</v>
      </c>
      <c r="E1820" t="s">
        <v>27</v>
      </c>
      <c r="F1820" t="s">
        <v>28</v>
      </c>
      <c r="G1820" t="s">
        <v>77</v>
      </c>
      <c r="H1820" t="s">
        <v>241</v>
      </c>
      <c r="I1820" t="s">
        <v>92</v>
      </c>
      <c r="J1820" t="s">
        <v>135</v>
      </c>
      <c r="K1820" t="s">
        <v>33</v>
      </c>
      <c r="L1820" t="s">
        <v>34</v>
      </c>
      <c r="M1820" t="s">
        <v>35</v>
      </c>
      <c r="N1820" s="1">
        <v>41819</v>
      </c>
      <c r="O1820" t="s">
        <v>136</v>
      </c>
      <c r="P1820" s="3" t="s">
        <v>137</v>
      </c>
      <c r="Q1820" t="s">
        <v>52</v>
      </c>
      <c r="R1820">
        <v>44</v>
      </c>
      <c r="S1820" t="s">
        <v>8517</v>
      </c>
      <c r="T1820" s="2">
        <v>0.09</v>
      </c>
      <c r="U1820" t="s">
        <v>8518</v>
      </c>
      <c r="V1820" t="s">
        <v>8519</v>
      </c>
      <c r="W1820" t="s">
        <v>72</v>
      </c>
      <c r="X1820" t="s">
        <v>8520</v>
      </c>
      <c r="Y1820" s="3">
        <f>VALUE(SUBSTITUTE(Table1[[#This Row],[Order Total]],"$",""))</f>
        <v>112.76</v>
      </c>
      <c r="Z1820">
        <f>VALUE(SUBSTITUTE(Table1[[#This Row],[Total]],"$",""))</f>
        <v>113.15</v>
      </c>
      <c r="AA1820" s="3">
        <f>Table1[[#This Row],[Order Total Number]]-Table1[[#This Row],[Total Number]]</f>
        <v>-0.39000000000000057</v>
      </c>
      <c r="AB1820">
        <f>VALUE(SUBSTITUTE(Table1[[#This Row],[Shipping Cost]],"$",""))</f>
        <v>0.99</v>
      </c>
      <c r="AC1820">
        <f>VALUE(SUBSTITUTE(Table1[[#This Row],[Discount $]],"$",""))</f>
        <v>12.14</v>
      </c>
      <c r="AD1820">
        <f>VALUE(SUBSTITUTE(Table1[[#This Row],[Retail Price]],"$",""))</f>
        <v>3.08</v>
      </c>
      <c r="AE1820" s="4">
        <f>(Table1[[#This Row],[Retail Price Number]]*Table1[[#This Row],[Order Quantity]])-Table1[[#This Row],[Discount $ Number]]+Table1[[#This Row],[Shipping Cost Number]]</f>
        <v>124.37</v>
      </c>
      <c r="AF1820">
        <f>Table1[[#This Row],[Retail Price Number]]*Table1[[#This Row],[Order Quantity]]-Table1[[#This Row],[Discount $ Number]]</f>
        <v>123.38000000000001</v>
      </c>
      <c r="AG1820">
        <f>(Table1[[#This Row],[Retail Price Number]]*Table1[[#This Row],[Order Quantity]])-Table1[[#This Row],[Discount $ Number]]-Table1[[#This Row],[Shipping Cost Number]]</f>
        <v>122.39000000000001</v>
      </c>
      <c r="AH1820">
        <f>Table1[[#This Row],[Retail Price Number]]*Table1[[#This Row],[Order Quantity]]</f>
        <v>135.52000000000001</v>
      </c>
      <c r="AI1820">
        <f>YEAR(Table1[[#This Row],[Order Date]])</f>
        <v>2014</v>
      </c>
    </row>
    <row r="1821" spans="1:35" x14ac:dyDescent="0.3">
      <c r="A1821" t="s">
        <v>3430</v>
      </c>
      <c r="B1821" s="1">
        <v>41694</v>
      </c>
      <c r="C1821" t="s">
        <v>2117</v>
      </c>
      <c r="D1821" t="s">
        <v>306</v>
      </c>
      <c r="E1821" t="s">
        <v>46</v>
      </c>
      <c r="F1821" t="s">
        <v>47</v>
      </c>
      <c r="G1821" t="s">
        <v>77</v>
      </c>
      <c r="H1821" t="s">
        <v>107</v>
      </c>
      <c r="I1821" t="s">
        <v>121</v>
      </c>
      <c r="J1821" t="s">
        <v>541</v>
      </c>
      <c r="K1821" t="s">
        <v>94</v>
      </c>
      <c r="L1821" t="s">
        <v>95</v>
      </c>
      <c r="M1821" t="s">
        <v>156</v>
      </c>
      <c r="N1821" s="1">
        <v>41696</v>
      </c>
      <c r="O1821" t="s">
        <v>542</v>
      </c>
      <c r="P1821" s="3" t="s">
        <v>543</v>
      </c>
      <c r="Q1821" t="s">
        <v>544</v>
      </c>
      <c r="R1821">
        <v>48</v>
      </c>
      <c r="S1821" t="s">
        <v>11257</v>
      </c>
      <c r="T1821" s="2">
        <v>0.1</v>
      </c>
      <c r="U1821" t="s">
        <v>3496</v>
      </c>
      <c r="V1821" t="s">
        <v>11258</v>
      </c>
      <c r="W1821" t="s">
        <v>547</v>
      </c>
      <c r="X1821" t="s">
        <v>11259</v>
      </c>
      <c r="Y1821" s="3">
        <f>VALUE(SUBSTITUTE(Table1[[#This Row],[Order Total]],"$",""))</f>
        <v>385.66</v>
      </c>
      <c r="Z1821">
        <f>VALUE(SUBSTITUTE(Table1[[#This Row],[Total]],"$",""))</f>
        <v>385.52</v>
      </c>
      <c r="AA1821" s="3">
        <f>Table1[[#This Row],[Order Total Number]]-Table1[[#This Row],[Total Number]]</f>
        <v>0.1400000000000432</v>
      </c>
      <c r="AB1821">
        <f>VALUE(SUBSTITUTE(Table1[[#This Row],[Shipping Cost]],"$",""))</f>
        <v>6.64</v>
      </c>
      <c r="AC1821">
        <f>VALUE(SUBSTITUTE(Table1[[#This Row],[Discount $]],"$",""))</f>
        <v>10.43</v>
      </c>
      <c r="AD1821">
        <f>VALUE(SUBSTITUTE(Table1[[#This Row],[Retail Price]],"$",""))</f>
        <v>29.74</v>
      </c>
      <c r="AE1821" s="4">
        <f>(Table1[[#This Row],[Retail Price Number]]*Table1[[#This Row],[Order Quantity]])-Table1[[#This Row],[Discount $ Number]]+Table1[[#This Row],[Shipping Cost Number]]</f>
        <v>1423.73</v>
      </c>
      <c r="AF1821">
        <f>Table1[[#This Row],[Retail Price Number]]*Table1[[#This Row],[Order Quantity]]-Table1[[#This Row],[Discount $ Number]]</f>
        <v>1417.09</v>
      </c>
      <c r="AG1821">
        <f>(Table1[[#This Row],[Retail Price Number]]*Table1[[#This Row],[Order Quantity]])-Table1[[#This Row],[Discount $ Number]]-Table1[[#This Row],[Shipping Cost Number]]</f>
        <v>1410.4499999999998</v>
      </c>
      <c r="AH1821">
        <f>Table1[[#This Row],[Retail Price Number]]*Table1[[#This Row],[Order Quantity]]</f>
        <v>1427.52</v>
      </c>
      <c r="AI1821">
        <f>YEAR(Table1[[#This Row],[Order Date]])</f>
        <v>2014</v>
      </c>
    </row>
    <row r="1822" spans="1:35" x14ac:dyDescent="0.3">
      <c r="A1822" t="s">
        <v>6537</v>
      </c>
      <c r="B1822" s="1">
        <v>41838</v>
      </c>
      <c r="C1822" t="s">
        <v>733</v>
      </c>
      <c r="D1822" t="s">
        <v>487</v>
      </c>
      <c r="E1822" t="s">
        <v>27</v>
      </c>
      <c r="F1822" t="s">
        <v>28</v>
      </c>
      <c r="G1822" t="s">
        <v>29</v>
      </c>
      <c r="H1822" t="s">
        <v>241</v>
      </c>
      <c r="I1822" t="s">
        <v>196</v>
      </c>
      <c r="J1822" t="s">
        <v>1365</v>
      </c>
      <c r="K1822" t="s">
        <v>33</v>
      </c>
      <c r="L1822" t="s">
        <v>34</v>
      </c>
      <c r="M1822" t="s">
        <v>35</v>
      </c>
      <c r="N1822" s="1">
        <v>41845</v>
      </c>
      <c r="O1822" t="s">
        <v>925</v>
      </c>
      <c r="P1822" s="3" t="s">
        <v>758</v>
      </c>
      <c r="Q1822" t="s">
        <v>254</v>
      </c>
      <c r="R1822">
        <v>39</v>
      </c>
      <c r="S1822" t="s">
        <v>862</v>
      </c>
      <c r="T1822" s="2">
        <v>0.09</v>
      </c>
      <c r="U1822" t="s">
        <v>148</v>
      </c>
      <c r="V1822" t="s">
        <v>863</v>
      </c>
      <c r="W1822" t="s">
        <v>1369</v>
      </c>
      <c r="X1822" t="s">
        <v>864</v>
      </c>
      <c r="Y1822" s="3">
        <f>VALUE(SUBSTITUTE(Table1[[#This Row],[Order Total]],"$",""))</f>
        <v>127.76</v>
      </c>
      <c r="Z1822">
        <f>VALUE(SUBSTITUTE(Table1[[#This Row],[Total]],"$",""))</f>
        <v>129.71</v>
      </c>
      <c r="AA1822" s="3">
        <f>Table1[[#This Row],[Order Total Number]]-Table1[[#This Row],[Total Number]]</f>
        <v>-1.9500000000000028</v>
      </c>
      <c r="AB1822">
        <f>VALUE(SUBSTITUTE(Table1[[#This Row],[Shipping Cost]],"$",""))</f>
        <v>0.93</v>
      </c>
      <c r="AC1822">
        <f>VALUE(SUBSTITUTE(Table1[[#This Row],[Discount $]],"$",""))</f>
        <v>6.72</v>
      </c>
      <c r="AD1822">
        <f>VALUE(SUBSTITUTE(Table1[[#This Row],[Retail Price]],"$",""))</f>
        <v>2.84</v>
      </c>
      <c r="AE1822" s="4">
        <f>(Table1[[#This Row],[Retail Price Number]]*Table1[[#This Row],[Order Quantity]])-Table1[[#This Row],[Discount $ Number]]+Table1[[#This Row],[Shipping Cost Number]]</f>
        <v>104.97</v>
      </c>
      <c r="AF1822">
        <f>Table1[[#This Row],[Retail Price Number]]*Table1[[#This Row],[Order Quantity]]-Table1[[#This Row],[Discount $ Number]]</f>
        <v>104.03999999999999</v>
      </c>
      <c r="AG1822">
        <f>(Table1[[#This Row],[Retail Price Number]]*Table1[[#This Row],[Order Quantity]])-Table1[[#This Row],[Discount $ Number]]-Table1[[#This Row],[Shipping Cost Number]]</f>
        <v>103.10999999999999</v>
      </c>
      <c r="AH1822">
        <f>Table1[[#This Row],[Retail Price Number]]*Table1[[#This Row],[Order Quantity]]</f>
        <v>110.75999999999999</v>
      </c>
      <c r="AI1822">
        <f>YEAR(Table1[[#This Row],[Order Date]])</f>
        <v>2014</v>
      </c>
    </row>
    <row r="1823" spans="1:35" x14ac:dyDescent="0.3">
      <c r="A1823" t="s">
        <v>1214</v>
      </c>
      <c r="B1823" s="1">
        <v>41920</v>
      </c>
      <c r="C1823" t="s">
        <v>119</v>
      </c>
      <c r="D1823" t="s">
        <v>120</v>
      </c>
      <c r="E1823" t="s">
        <v>27</v>
      </c>
      <c r="F1823" t="s">
        <v>28</v>
      </c>
      <c r="G1823" t="s">
        <v>29</v>
      </c>
      <c r="H1823" t="s">
        <v>62</v>
      </c>
      <c r="I1823" t="s">
        <v>63</v>
      </c>
      <c r="J1823" t="s">
        <v>1215</v>
      </c>
      <c r="K1823" t="s">
        <v>94</v>
      </c>
      <c r="L1823" t="s">
        <v>95</v>
      </c>
      <c r="M1823" t="s">
        <v>35</v>
      </c>
      <c r="N1823" s="1">
        <v>41922</v>
      </c>
      <c r="O1823" t="s">
        <v>1216</v>
      </c>
      <c r="P1823" s="3" t="s">
        <v>1217</v>
      </c>
      <c r="Q1823" t="s">
        <v>1218</v>
      </c>
      <c r="R1823">
        <v>49</v>
      </c>
      <c r="S1823" t="s">
        <v>1219</v>
      </c>
      <c r="T1823" s="2">
        <v>0</v>
      </c>
      <c r="U1823" t="s">
        <v>1220</v>
      </c>
      <c r="V1823" t="s">
        <v>1221</v>
      </c>
      <c r="W1823" t="s">
        <v>1222</v>
      </c>
      <c r="X1823" t="s">
        <v>1223</v>
      </c>
      <c r="Y1823" s="3">
        <f>VALUE(SUBSTITUTE(Table1[[#This Row],[Order Total]],"$",""))</f>
        <v>39.94</v>
      </c>
      <c r="Z1823">
        <f>VALUE(SUBSTITUTE(Table1[[#This Row],[Total]],"$",""))</f>
        <v>40.43</v>
      </c>
      <c r="AA1823" s="3">
        <f>Table1[[#This Row],[Order Total Number]]-Table1[[#This Row],[Total Number]]</f>
        <v>-0.49000000000000199</v>
      </c>
      <c r="AB1823">
        <f>VALUE(SUBSTITUTE(Table1[[#This Row],[Shipping Cost]],"$",""))</f>
        <v>0.83</v>
      </c>
      <c r="AC1823">
        <f>VALUE(SUBSTITUTE(Table1[[#This Row],[Discount $]],"$",""))</f>
        <v>1.62</v>
      </c>
      <c r="AD1823">
        <f>VALUE(SUBSTITUTE(Table1[[#This Row],[Retail Price]],"$",""))</f>
        <v>5.84</v>
      </c>
      <c r="AE1823" s="4">
        <f>(Table1[[#This Row],[Retail Price Number]]*Table1[[#This Row],[Order Quantity]])-Table1[[#This Row],[Discount $ Number]]+Table1[[#This Row],[Shipping Cost Number]]</f>
        <v>285.36999999999995</v>
      </c>
      <c r="AF1823">
        <f>Table1[[#This Row],[Retail Price Number]]*Table1[[#This Row],[Order Quantity]]-Table1[[#This Row],[Discount $ Number]]</f>
        <v>284.53999999999996</v>
      </c>
      <c r="AG1823">
        <f>(Table1[[#This Row],[Retail Price Number]]*Table1[[#This Row],[Order Quantity]])-Table1[[#This Row],[Discount $ Number]]-Table1[[#This Row],[Shipping Cost Number]]</f>
        <v>283.70999999999998</v>
      </c>
      <c r="AH1823">
        <f>Table1[[#This Row],[Retail Price Number]]*Table1[[#This Row],[Order Quantity]]</f>
        <v>286.15999999999997</v>
      </c>
      <c r="AI1823">
        <f>YEAR(Table1[[#This Row],[Order Date]])</f>
        <v>2014</v>
      </c>
    </row>
    <row r="1824" spans="1:35" x14ac:dyDescent="0.3">
      <c r="A1824" t="s">
        <v>1214</v>
      </c>
      <c r="B1824" s="1">
        <v>41842</v>
      </c>
      <c r="C1824" t="s">
        <v>2730</v>
      </c>
      <c r="D1824" t="s">
        <v>204</v>
      </c>
      <c r="E1824" t="s">
        <v>27</v>
      </c>
      <c r="F1824" t="s">
        <v>28</v>
      </c>
      <c r="G1824" t="s">
        <v>91</v>
      </c>
      <c r="H1824" t="s">
        <v>205</v>
      </c>
      <c r="I1824" t="s">
        <v>63</v>
      </c>
      <c r="J1824" t="s">
        <v>108</v>
      </c>
      <c r="K1824" t="s">
        <v>33</v>
      </c>
      <c r="L1824" t="s">
        <v>34</v>
      </c>
      <c r="M1824" t="s">
        <v>35</v>
      </c>
      <c r="N1824" s="1">
        <v>41844</v>
      </c>
      <c r="O1824" t="s">
        <v>110</v>
      </c>
      <c r="P1824" s="3" t="s">
        <v>111</v>
      </c>
      <c r="Q1824" t="s">
        <v>112</v>
      </c>
      <c r="R1824">
        <v>31</v>
      </c>
      <c r="S1824" t="s">
        <v>5153</v>
      </c>
      <c r="T1824" s="2">
        <v>0</v>
      </c>
      <c r="U1824" t="s">
        <v>685</v>
      </c>
      <c r="V1824" t="s">
        <v>1221</v>
      </c>
      <c r="W1824" t="s">
        <v>116</v>
      </c>
      <c r="X1824" t="s">
        <v>7761</v>
      </c>
      <c r="Y1824" s="3">
        <f>VALUE(SUBSTITUTE(Table1[[#This Row],[Order Total]],"$",""))</f>
        <v>39.94</v>
      </c>
      <c r="Z1824">
        <f>VALUE(SUBSTITUTE(Table1[[#This Row],[Total]],"$",""))</f>
        <v>41.43</v>
      </c>
      <c r="AA1824" s="3">
        <f>Table1[[#This Row],[Order Total Number]]-Table1[[#This Row],[Total Number]]</f>
        <v>-1.490000000000002</v>
      </c>
      <c r="AB1824">
        <f>VALUE(SUBSTITUTE(Table1[[#This Row],[Shipping Cost]],"$",""))</f>
        <v>1.49</v>
      </c>
      <c r="AC1824">
        <f>VALUE(SUBSTITUTE(Table1[[#This Row],[Discount $]],"$",""))</f>
        <v>1.66</v>
      </c>
      <c r="AD1824">
        <f>VALUE(SUBSTITUTE(Table1[[#This Row],[Retail Price]],"$",""))</f>
        <v>2.08</v>
      </c>
      <c r="AE1824" s="4">
        <f>(Table1[[#This Row],[Retail Price Number]]*Table1[[#This Row],[Order Quantity]])-Table1[[#This Row],[Discount $ Number]]+Table1[[#This Row],[Shipping Cost Number]]</f>
        <v>64.31</v>
      </c>
      <c r="AF1824">
        <f>Table1[[#This Row],[Retail Price Number]]*Table1[[#This Row],[Order Quantity]]-Table1[[#This Row],[Discount $ Number]]</f>
        <v>62.820000000000007</v>
      </c>
      <c r="AG1824">
        <f>(Table1[[#This Row],[Retail Price Number]]*Table1[[#This Row],[Order Quantity]])-Table1[[#This Row],[Discount $ Number]]-Table1[[#This Row],[Shipping Cost Number]]</f>
        <v>61.330000000000005</v>
      </c>
      <c r="AH1824">
        <f>Table1[[#This Row],[Retail Price Number]]*Table1[[#This Row],[Order Quantity]]</f>
        <v>64.48</v>
      </c>
      <c r="AI1824">
        <f>YEAR(Table1[[#This Row],[Order Date]])</f>
        <v>2014</v>
      </c>
    </row>
    <row r="1825" spans="1:35" x14ac:dyDescent="0.3">
      <c r="A1825" t="s">
        <v>1214</v>
      </c>
      <c r="B1825" s="1">
        <v>41842</v>
      </c>
      <c r="C1825" t="s">
        <v>2730</v>
      </c>
      <c r="D1825" t="s">
        <v>204</v>
      </c>
      <c r="E1825" t="s">
        <v>27</v>
      </c>
      <c r="F1825" t="s">
        <v>28</v>
      </c>
      <c r="G1825" t="s">
        <v>91</v>
      </c>
      <c r="H1825" t="s">
        <v>205</v>
      </c>
      <c r="I1825" t="s">
        <v>31</v>
      </c>
      <c r="J1825" t="s">
        <v>108</v>
      </c>
      <c r="K1825" t="s">
        <v>33</v>
      </c>
      <c r="L1825" t="s">
        <v>65</v>
      </c>
      <c r="M1825" t="s">
        <v>35</v>
      </c>
      <c r="N1825" s="1">
        <v>41844</v>
      </c>
      <c r="O1825" t="s">
        <v>110</v>
      </c>
      <c r="P1825" s="3" t="s">
        <v>111</v>
      </c>
      <c r="Q1825" t="s">
        <v>112</v>
      </c>
      <c r="R1825">
        <v>7</v>
      </c>
      <c r="S1825" t="s">
        <v>5153</v>
      </c>
      <c r="T1825" s="2">
        <v>0.03</v>
      </c>
      <c r="U1825" t="s">
        <v>685</v>
      </c>
      <c r="V1825" t="s">
        <v>1221</v>
      </c>
      <c r="W1825" t="s">
        <v>116</v>
      </c>
      <c r="X1825" t="s">
        <v>7761</v>
      </c>
      <c r="Y1825" s="3">
        <f>VALUE(SUBSTITUTE(Table1[[#This Row],[Order Total]],"$",""))</f>
        <v>39.94</v>
      </c>
      <c r="Z1825">
        <f>VALUE(SUBSTITUTE(Table1[[#This Row],[Total]],"$",""))</f>
        <v>41.43</v>
      </c>
      <c r="AA1825" s="3">
        <f>Table1[[#This Row],[Order Total Number]]-Table1[[#This Row],[Total Number]]</f>
        <v>-1.490000000000002</v>
      </c>
      <c r="AB1825">
        <f>VALUE(SUBSTITUTE(Table1[[#This Row],[Shipping Cost]],"$",""))</f>
        <v>1.49</v>
      </c>
      <c r="AC1825">
        <f>VALUE(SUBSTITUTE(Table1[[#This Row],[Discount $]],"$",""))</f>
        <v>1.66</v>
      </c>
      <c r="AD1825">
        <f>VALUE(SUBSTITUTE(Table1[[#This Row],[Retail Price]],"$",""))</f>
        <v>2.08</v>
      </c>
      <c r="AE1825" s="4">
        <f>(Table1[[#This Row],[Retail Price Number]]*Table1[[#This Row],[Order Quantity]])-Table1[[#This Row],[Discount $ Number]]+Table1[[#This Row],[Shipping Cost Number]]</f>
        <v>14.39</v>
      </c>
      <c r="AF1825">
        <f>Table1[[#This Row],[Retail Price Number]]*Table1[[#This Row],[Order Quantity]]-Table1[[#This Row],[Discount $ Number]]</f>
        <v>12.9</v>
      </c>
      <c r="AG1825">
        <f>(Table1[[#This Row],[Retail Price Number]]*Table1[[#This Row],[Order Quantity]])-Table1[[#This Row],[Discount $ Number]]-Table1[[#This Row],[Shipping Cost Number]]</f>
        <v>11.41</v>
      </c>
      <c r="AH1825">
        <f>Table1[[#This Row],[Retail Price Number]]*Table1[[#This Row],[Order Quantity]]</f>
        <v>14.56</v>
      </c>
      <c r="AI1825">
        <f>YEAR(Table1[[#This Row],[Order Date]])</f>
        <v>2014</v>
      </c>
    </row>
    <row r="1826" spans="1:35" x14ac:dyDescent="0.3">
      <c r="A1826" t="s">
        <v>1214</v>
      </c>
      <c r="B1826" s="1">
        <v>41847</v>
      </c>
      <c r="C1826" t="s">
        <v>9388</v>
      </c>
      <c r="D1826" t="s">
        <v>228</v>
      </c>
      <c r="E1826" t="s">
        <v>46</v>
      </c>
      <c r="F1826" t="s">
        <v>47</v>
      </c>
      <c r="G1826" t="s">
        <v>91</v>
      </c>
      <c r="H1826" t="s">
        <v>107</v>
      </c>
      <c r="I1826" t="s">
        <v>31</v>
      </c>
      <c r="J1826" t="s">
        <v>108</v>
      </c>
      <c r="K1826" t="s">
        <v>723</v>
      </c>
      <c r="L1826" t="s">
        <v>50</v>
      </c>
      <c r="M1826" t="s">
        <v>35</v>
      </c>
      <c r="N1826" s="1">
        <v>41849</v>
      </c>
      <c r="O1826" t="s">
        <v>110</v>
      </c>
      <c r="P1826" s="3" t="s">
        <v>111</v>
      </c>
      <c r="Q1826" t="s">
        <v>112</v>
      </c>
      <c r="R1826">
        <v>30</v>
      </c>
      <c r="S1826" t="s">
        <v>5153</v>
      </c>
      <c r="T1826" s="2">
        <v>0.03</v>
      </c>
      <c r="U1826" t="s">
        <v>685</v>
      </c>
      <c r="V1826" t="s">
        <v>1221</v>
      </c>
      <c r="W1826" t="s">
        <v>116</v>
      </c>
      <c r="X1826" t="s">
        <v>7761</v>
      </c>
      <c r="Y1826" s="3">
        <f>VALUE(SUBSTITUTE(Table1[[#This Row],[Order Total]],"$",""))</f>
        <v>39.94</v>
      </c>
      <c r="Z1826">
        <f>VALUE(SUBSTITUTE(Table1[[#This Row],[Total]],"$",""))</f>
        <v>41.43</v>
      </c>
      <c r="AA1826" s="3">
        <f>Table1[[#This Row],[Order Total Number]]-Table1[[#This Row],[Total Number]]</f>
        <v>-1.490000000000002</v>
      </c>
      <c r="AB1826">
        <f>VALUE(SUBSTITUTE(Table1[[#This Row],[Shipping Cost]],"$",""))</f>
        <v>1.49</v>
      </c>
      <c r="AC1826">
        <f>VALUE(SUBSTITUTE(Table1[[#This Row],[Discount $]],"$",""))</f>
        <v>1.66</v>
      </c>
      <c r="AD1826">
        <f>VALUE(SUBSTITUTE(Table1[[#This Row],[Retail Price]],"$",""))</f>
        <v>2.08</v>
      </c>
      <c r="AE1826" s="4">
        <f>(Table1[[#This Row],[Retail Price Number]]*Table1[[#This Row],[Order Quantity]])-Table1[[#This Row],[Discount $ Number]]+Table1[[#This Row],[Shipping Cost Number]]</f>
        <v>62.230000000000011</v>
      </c>
      <c r="AF1826">
        <f>Table1[[#This Row],[Retail Price Number]]*Table1[[#This Row],[Order Quantity]]-Table1[[#This Row],[Discount $ Number]]</f>
        <v>60.740000000000009</v>
      </c>
      <c r="AG1826">
        <f>(Table1[[#This Row],[Retail Price Number]]*Table1[[#This Row],[Order Quantity]])-Table1[[#This Row],[Discount $ Number]]-Table1[[#This Row],[Shipping Cost Number]]</f>
        <v>59.250000000000007</v>
      </c>
      <c r="AH1826">
        <f>Table1[[#This Row],[Retail Price Number]]*Table1[[#This Row],[Order Quantity]]</f>
        <v>62.400000000000006</v>
      </c>
      <c r="AI1826">
        <f>YEAR(Table1[[#This Row],[Order Date]])</f>
        <v>2014</v>
      </c>
    </row>
    <row r="1827" spans="1:35" x14ac:dyDescent="0.3">
      <c r="A1827" t="s">
        <v>1214</v>
      </c>
      <c r="B1827" s="1">
        <v>41885</v>
      </c>
      <c r="C1827" t="s">
        <v>1921</v>
      </c>
      <c r="D1827" t="s">
        <v>551</v>
      </c>
      <c r="E1827" t="s">
        <v>27</v>
      </c>
      <c r="F1827" t="s">
        <v>28</v>
      </c>
      <c r="G1827" t="s">
        <v>134</v>
      </c>
      <c r="H1827" t="s">
        <v>289</v>
      </c>
      <c r="I1827" t="s">
        <v>121</v>
      </c>
      <c r="J1827" t="s">
        <v>108</v>
      </c>
      <c r="K1827" t="s">
        <v>33</v>
      </c>
      <c r="L1827" t="s">
        <v>392</v>
      </c>
      <c r="M1827" t="s">
        <v>393</v>
      </c>
      <c r="N1827" s="1">
        <v>41892</v>
      </c>
      <c r="O1827" t="s">
        <v>110</v>
      </c>
      <c r="P1827" s="3" t="s">
        <v>111</v>
      </c>
      <c r="Q1827" t="s">
        <v>112</v>
      </c>
      <c r="R1827">
        <v>39</v>
      </c>
      <c r="S1827" t="s">
        <v>5153</v>
      </c>
      <c r="T1827" s="2">
        <v>0.08</v>
      </c>
      <c r="U1827" t="s">
        <v>685</v>
      </c>
      <c r="V1827" t="s">
        <v>1221</v>
      </c>
      <c r="W1827" t="s">
        <v>116</v>
      </c>
      <c r="X1827" t="s">
        <v>7761</v>
      </c>
      <c r="Y1827" s="3">
        <f>VALUE(SUBSTITUTE(Table1[[#This Row],[Order Total]],"$",""))</f>
        <v>39.94</v>
      </c>
      <c r="Z1827">
        <f>VALUE(SUBSTITUTE(Table1[[#This Row],[Total]],"$",""))</f>
        <v>41.43</v>
      </c>
      <c r="AA1827" s="3">
        <f>Table1[[#This Row],[Order Total Number]]-Table1[[#This Row],[Total Number]]</f>
        <v>-1.490000000000002</v>
      </c>
      <c r="AB1827">
        <f>VALUE(SUBSTITUTE(Table1[[#This Row],[Shipping Cost]],"$",""))</f>
        <v>1.49</v>
      </c>
      <c r="AC1827">
        <f>VALUE(SUBSTITUTE(Table1[[#This Row],[Discount $]],"$",""))</f>
        <v>1.66</v>
      </c>
      <c r="AD1827">
        <f>VALUE(SUBSTITUTE(Table1[[#This Row],[Retail Price]],"$",""))</f>
        <v>2.08</v>
      </c>
      <c r="AE1827" s="4">
        <f>(Table1[[#This Row],[Retail Price Number]]*Table1[[#This Row],[Order Quantity]])-Table1[[#This Row],[Discount $ Number]]+Table1[[#This Row],[Shipping Cost Number]]</f>
        <v>80.95</v>
      </c>
      <c r="AF1827">
        <f>Table1[[#This Row],[Retail Price Number]]*Table1[[#This Row],[Order Quantity]]-Table1[[#This Row],[Discount $ Number]]</f>
        <v>79.460000000000008</v>
      </c>
      <c r="AG1827">
        <f>(Table1[[#This Row],[Retail Price Number]]*Table1[[#This Row],[Order Quantity]])-Table1[[#This Row],[Discount $ Number]]-Table1[[#This Row],[Shipping Cost Number]]</f>
        <v>77.970000000000013</v>
      </c>
      <c r="AH1827">
        <f>Table1[[#This Row],[Retail Price Number]]*Table1[[#This Row],[Order Quantity]]</f>
        <v>81.12</v>
      </c>
      <c r="AI1827">
        <f>YEAR(Table1[[#This Row],[Order Date]])</f>
        <v>2014</v>
      </c>
    </row>
    <row r="1828" spans="1:35" x14ac:dyDescent="0.3">
      <c r="A1828" t="s">
        <v>1214</v>
      </c>
      <c r="B1828" s="1">
        <v>41732</v>
      </c>
      <c r="C1828" t="s">
        <v>2616</v>
      </c>
      <c r="D1828" t="s">
        <v>2366</v>
      </c>
      <c r="E1828" t="s">
        <v>27</v>
      </c>
      <c r="F1828" t="s">
        <v>28</v>
      </c>
      <c r="G1828" t="s">
        <v>134</v>
      </c>
      <c r="H1828" t="s">
        <v>965</v>
      </c>
      <c r="I1828" t="s">
        <v>92</v>
      </c>
      <c r="J1828" t="s">
        <v>108</v>
      </c>
      <c r="K1828" t="s">
        <v>94</v>
      </c>
      <c r="L1828" t="s">
        <v>95</v>
      </c>
      <c r="M1828" t="s">
        <v>35</v>
      </c>
      <c r="N1828" s="1">
        <v>41734</v>
      </c>
      <c r="O1828" t="s">
        <v>110</v>
      </c>
      <c r="P1828" s="3" t="s">
        <v>111</v>
      </c>
      <c r="Q1828" t="s">
        <v>112</v>
      </c>
      <c r="R1828">
        <v>31</v>
      </c>
      <c r="S1828" t="s">
        <v>5153</v>
      </c>
      <c r="T1828" s="2">
        <v>0.01</v>
      </c>
      <c r="U1828" t="s">
        <v>685</v>
      </c>
      <c r="V1828" t="s">
        <v>1221</v>
      </c>
      <c r="W1828" t="s">
        <v>116</v>
      </c>
      <c r="X1828" t="s">
        <v>7761</v>
      </c>
      <c r="Y1828" s="3">
        <f>VALUE(SUBSTITUTE(Table1[[#This Row],[Order Total]],"$",""))</f>
        <v>39.94</v>
      </c>
      <c r="Z1828">
        <f>VALUE(SUBSTITUTE(Table1[[#This Row],[Total]],"$",""))</f>
        <v>41.43</v>
      </c>
      <c r="AA1828" s="3">
        <f>Table1[[#This Row],[Order Total Number]]-Table1[[#This Row],[Total Number]]</f>
        <v>-1.490000000000002</v>
      </c>
      <c r="AB1828">
        <f>VALUE(SUBSTITUTE(Table1[[#This Row],[Shipping Cost]],"$",""))</f>
        <v>1.49</v>
      </c>
      <c r="AC1828">
        <f>VALUE(SUBSTITUTE(Table1[[#This Row],[Discount $]],"$",""))</f>
        <v>1.66</v>
      </c>
      <c r="AD1828">
        <f>VALUE(SUBSTITUTE(Table1[[#This Row],[Retail Price]],"$",""))</f>
        <v>2.08</v>
      </c>
      <c r="AE1828" s="4">
        <f>(Table1[[#This Row],[Retail Price Number]]*Table1[[#This Row],[Order Quantity]])-Table1[[#This Row],[Discount $ Number]]+Table1[[#This Row],[Shipping Cost Number]]</f>
        <v>64.31</v>
      </c>
      <c r="AF1828">
        <f>Table1[[#This Row],[Retail Price Number]]*Table1[[#This Row],[Order Quantity]]-Table1[[#This Row],[Discount $ Number]]</f>
        <v>62.820000000000007</v>
      </c>
      <c r="AG1828">
        <f>(Table1[[#This Row],[Retail Price Number]]*Table1[[#This Row],[Order Quantity]])-Table1[[#This Row],[Discount $ Number]]-Table1[[#This Row],[Shipping Cost Number]]</f>
        <v>61.330000000000005</v>
      </c>
      <c r="AH1828">
        <f>Table1[[#This Row],[Retail Price Number]]*Table1[[#This Row],[Order Quantity]]</f>
        <v>64.48</v>
      </c>
      <c r="AI1828">
        <f>YEAR(Table1[[#This Row],[Order Date]])</f>
        <v>2014</v>
      </c>
    </row>
    <row r="1829" spans="1:35" x14ac:dyDescent="0.3">
      <c r="A1829" t="s">
        <v>1214</v>
      </c>
      <c r="B1829" s="1">
        <v>41842</v>
      </c>
      <c r="C1829" t="s">
        <v>2730</v>
      </c>
      <c r="D1829" t="s">
        <v>204</v>
      </c>
      <c r="E1829" t="s">
        <v>27</v>
      </c>
      <c r="F1829" t="s">
        <v>28</v>
      </c>
      <c r="G1829" t="s">
        <v>134</v>
      </c>
      <c r="H1829" t="s">
        <v>205</v>
      </c>
      <c r="I1829" t="s">
        <v>63</v>
      </c>
      <c r="J1829" t="s">
        <v>108</v>
      </c>
      <c r="K1829" t="s">
        <v>94</v>
      </c>
      <c r="L1829" t="s">
        <v>95</v>
      </c>
      <c r="M1829" t="s">
        <v>35</v>
      </c>
      <c r="N1829" s="1">
        <v>41844</v>
      </c>
      <c r="O1829" t="s">
        <v>110</v>
      </c>
      <c r="P1829" s="3" t="s">
        <v>111</v>
      </c>
      <c r="Q1829" t="s">
        <v>112</v>
      </c>
      <c r="R1829">
        <v>22</v>
      </c>
      <c r="S1829" t="s">
        <v>5153</v>
      </c>
      <c r="T1829" s="2">
        <v>0.1</v>
      </c>
      <c r="U1829" t="s">
        <v>685</v>
      </c>
      <c r="V1829" t="s">
        <v>1221</v>
      </c>
      <c r="W1829" t="s">
        <v>116</v>
      </c>
      <c r="X1829" t="s">
        <v>7761</v>
      </c>
      <c r="Y1829" s="3">
        <f>VALUE(SUBSTITUTE(Table1[[#This Row],[Order Total]],"$",""))</f>
        <v>39.94</v>
      </c>
      <c r="Z1829">
        <f>VALUE(SUBSTITUTE(Table1[[#This Row],[Total]],"$",""))</f>
        <v>41.43</v>
      </c>
      <c r="AA1829" s="3">
        <f>Table1[[#This Row],[Order Total Number]]-Table1[[#This Row],[Total Number]]</f>
        <v>-1.490000000000002</v>
      </c>
      <c r="AB1829">
        <f>VALUE(SUBSTITUTE(Table1[[#This Row],[Shipping Cost]],"$",""))</f>
        <v>1.49</v>
      </c>
      <c r="AC1829">
        <f>VALUE(SUBSTITUTE(Table1[[#This Row],[Discount $]],"$",""))</f>
        <v>1.66</v>
      </c>
      <c r="AD1829">
        <f>VALUE(SUBSTITUTE(Table1[[#This Row],[Retail Price]],"$",""))</f>
        <v>2.08</v>
      </c>
      <c r="AE1829" s="4">
        <f>(Table1[[#This Row],[Retail Price Number]]*Table1[[#This Row],[Order Quantity]])-Table1[[#This Row],[Discount $ Number]]+Table1[[#This Row],[Shipping Cost Number]]</f>
        <v>45.590000000000011</v>
      </c>
      <c r="AF1829">
        <f>Table1[[#This Row],[Retail Price Number]]*Table1[[#This Row],[Order Quantity]]-Table1[[#This Row],[Discount $ Number]]</f>
        <v>44.100000000000009</v>
      </c>
      <c r="AG1829">
        <f>(Table1[[#This Row],[Retail Price Number]]*Table1[[#This Row],[Order Quantity]])-Table1[[#This Row],[Discount $ Number]]-Table1[[#This Row],[Shipping Cost Number]]</f>
        <v>42.610000000000007</v>
      </c>
      <c r="AH1829">
        <f>Table1[[#This Row],[Retail Price Number]]*Table1[[#This Row],[Order Quantity]]</f>
        <v>45.760000000000005</v>
      </c>
      <c r="AI1829">
        <f>YEAR(Table1[[#This Row],[Order Date]])</f>
        <v>2014</v>
      </c>
    </row>
    <row r="1830" spans="1:35" x14ac:dyDescent="0.3">
      <c r="A1830" t="s">
        <v>1214</v>
      </c>
      <c r="B1830" s="1">
        <v>41604</v>
      </c>
      <c r="C1830" t="s">
        <v>1197</v>
      </c>
      <c r="D1830" t="s">
        <v>1198</v>
      </c>
      <c r="E1830" t="s">
        <v>46</v>
      </c>
      <c r="F1830" t="s">
        <v>47</v>
      </c>
      <c r="G1830" t="s">
        <v>91</v>
      </c>
      <c r="H1830" t="s">
        <v>48</v>
      </c>
      <c r="I1830" t="s">
        <v>63</v>
      </c>
      <c r="J1830" t="s">
        <v>108</v>
      </c>
      <c r="K1830" t="s">
        <v>33</v>
      </c>
      <c r="L1830" t="s">
        <v>34</v>
      </c>
      <c r="M1830" t="s">
        <v>35</v>
      </c>
      <c r="N1830" s="1">
        <v>41606</v>
      </c>
      <c r="O1830" t="s">
        <v>110</v>
      </c>
      <c r="P1830" s="3" t="s">
        <v>111</v>
      </c>
      <c r="Q1830" t="s">
        <v>112</v>
      </c>
      <c r="R1830">
        <v>5</v>
      </c>
      <c r="S1830" t="s">
        <v>7744</v>
      </c>
      <c r="T1830" s="2">
        <v>0.06</v>
      </c>
      <c r="U1830" t="s">
        <v>5140</v>
      </c>
      <c r="V1830" t="s">
        <v>1221</v>
      </c>
      <c r="W1830" t="s">
        <v>116</v>
      </c>
      <c r="X1830" t="s">
        <v>7761</v>
      </c>
      <c r="Y1830" s="3">
        <f>VALUE(SUBSTITUTE(Table1[[#This Row],[Order Total]],"$",""))</f>
        <v>39.94</v>
      </c>
      <c r="Z1830">
        <f>VALUE(SUBSTITUTE(Table1[[#This Row],[Total]],"$",""))</f>
        <v>41.43</v>
      </c>
      <c r="AA1830" s="3">
        <f>Table1[[#This Row],[Order Total Number]]-Table1[[#This Row],[Total Number]]</f>
        <v>-1.490000000000002</v>
      </c>
      <c r="AB1830">
        <f>VALUE(SUBSTITUTE(Table1[[#This Row],[Shipping Cost]],"$",""))</f>
        <v>1.49</v>
      </c>
      <c r="AC1830">
        <f>VALUE(SUBSTITUTE(Table1[[#This Row],[Discount $]],"$",""))</f>
        <v>3.46</v>
      </c>
      <c r="AD1830">
        <f>VALUE(SUBSTITUTE(Table1[[#This Row],[Retail Price]],"$",""))</f>
        <v>2.08</v>
      </c>
      <c r="AE1830" s="4">
        <f>(Table1[[#This Row],[Retail Price Number]]*Table1[[#This Row],[Order Quantity]])-Table1[[#This Row],[Discount $ Number]]+Table1[[#This Row],[Shipping Cost Number]]</f>
        <v>8.43</v>
      </c>
      <c r="AF1830">
        <f>Table1[[#This Row],[Retail Price Number]]*Table1[[#This Row],[Order Quantity]]-Table1[[#This Row],[Discount $ Number]]</f>
        <v>6.94</v>
      </c>
      <c r="AG1830">
        <f>(Table1[[#This Row],[Retail Price Number]]*Table1[[#This Row],[Order Quantity]])-Table1[[#This Row],[Discount $ Number]]-Table1[[#This Row],[Shipping Cost Number]]</f>
        <v>5.45</v>
      </c>
      <c r="AH1830">
        <f>Table1[[#This Row],[Retail Price Number]]*Table1[[#This Row],[Order Quantity]]</f>
        <v>10.4</v>
      </c>
      <c r="AI1830">
        <f>YEAR(Table1[[#This Row],[Order Date]])</f>
        <v>2013</v>
      </c>
    </row>
    <row r="1831" spans="1:35" x14ac:dyDescent="0.3">
      <c r="A1831" t="s">
        <v>1214</v>
      </c>
      <c r="B1831" s="1">
        <v>41903</v>
      </c>
      <c r="C1831" t="s">
        <v>105</v>
      </c>
      <c r="D1831" t="s">
        <v>106</v>
      </c>
      <c r="E1831" t="s">
        <v>46</v>
      </c>
      <c r="F1831" t="s">
        <v>47</v>
      </c>
      <c r="G1831" t="s">
        <v>77</v>
      </c>
      <c r="H1831" t="s">
        <v>107</v>
      </c>
      <c r="I1831" t="s">
        <v>196</v>
      </c>
      <c r="J1831" t="s">
        <v>64</v>
      </c>
      <c r="K1831" t="s">
        <v>94</v>
      </c>
      <c r="L1831" t="s">
        <v>109</v>
      </c>
      <c r="M1831" t="s">
        <v>35</v>
      </c>
      <c r="N1831" s="1">
        <v>41904</v>
      </c>
      <c r="O1831" t="s">
        <v>66</v>
      </c>
      <c r="P1831" s="3" t="s">
        <v>67</v>
      </c>
      <c r="Q1831" t="s">
        <v>68</v>
      </c>
      <c r="R1831">
        <v>44</v>
      </c>
      <c r="S1831" t="s">
        <v>10769</v>
      </c>
      <c r="T1831" s="2">
        <v>0.06</v>
      </c>
      <c r="U1831" t="s">
        <v>1156</v>
      </c>
      <c r="V1831" t="s">
        <v>10770</v>
      </c>
      <c r="W1831" t="s">
        <v>72</v>
      </c>
      <c r="X1831" t="s">
        <v>10771</v>
      </c>
      <c r="Y1831" s="3">
        <f>VALUE(SUBSTITUTE(Table1[[#This Row],[Order Total]],"$",""))</f>
        <v>35.53</v>
      </c>
      <c r="Z1831">
        <f>VALUE(SUBSTITUTE(Table1[[#This Row],[Total]],"$",""))</f>
        <v>36.85</v>
      </c>
      <c r="AA1831" s="3">
        <f>Table1[[#This Row],[Order Total Number]]-Table1[[#This Row],[Total Number]]</f>
        <v>-1.3200000000000003</v>
      </c>
      <c r="AB1831">
        <f>VALUE(SUBSTITUTE(Table1[[#This Row],[Shipping Cost]],"$",""))</f>
        <v>0.99</v>
      </c>
      <c r="AC1831">
        <f>VALUE(SUBSTITUTE(Table1[[#This Row],[Discount $]],"$",""))</f>
        <v>2.35</v>
      </c>
      <c r="AD1831">
        <f>VALUE(SUBSTITUTE(Table1[[#This Row],[Retail Price]],"$",""))</f>
        <v>2.88</v>
      </c>
      <c r="AE1831" s="4">
        <f>(Table1[[#This Row],[Retail Price Number]]*Table1[[#This Row],[Order Quantity]])-Table1[[#This Row],[Discount $ Number]]+Table1[[#This Row],[Shipping Cost Number]]</f>
        <v>125.36</v>
      </c>
      <c r="AF1831">
        <f>Table1[[#This Row],[Retail Price Number]]*Table1[[#This Row],[Order Quantity]]-Table1[[#This Row],[Discount $ Number]]</f>
        <v>124.37</v>
      </c>
      <c r="AG1831">
        <f>(Table1[[#This Row],[Retail Price Number]]*Table1[[#This Row],[Order Quantity]])-Table1[[#This Row],[Discount $ Number]]-Table1[[#This Row],[Shipping Cost Number]]</f>
        <v>123.38000000000001</v>
      </c>
      <c r="AH1831">
        <f>Table1[[#This Row],[Retail Price Number]]*Table1[[#This Row],[Order Quantity]]</f>
        <v>126.72</v>
      </c>
      <c r="AI1831">
        <f>YEAR(Table1[[#This Row],[Order Date]])</f>
        <v>2014</v>
      </c>
    </row>
    <row r="1832" spans="1:35" x14ac:dyDescent="0.3">
      <c r="A1832" t="s">
        <v>1214</v>
      </c>
      <c r="B1832" s="1">
        <v>41842</v>
      </c>
      <c r="C1832" t="s">
        <v>2730</v>
      </c>
      <c r="D1832" t="s">
        <v>204</v>
      </c>
      <c r="E1832" t="s">
        <v>27</v>
      </c>
      <c r="F1832" t="s">
        <v>28</v>
      </c>
      <c r="G1832" t="s">
        <v>77</v>
      </c>
      <c r="H1832" t="s">
        <v>205</v>
      </c>
      <c r="I1832" t="s">
        <v>121</v>
      </c>
      <c r="J1832" t="s">
        <v>108</v>
      </c>
      <c r="K1832" t="s">
        <v>94</v>
      </c>
      <c r="L1832" t="s">
        <v>34</v>
      </c>
      <c r="M1832" t="s">
        <v>35</v>
      </c>
      <c r="N1832" s="1">
        <v>41844</v>
      </c>
      <c r="O1832" t="s">
        <v>110</v>
      </c>
      <c r="P1832" s="3" t="s">
        <v>111</v>
      </c>
      <c r="Q1832" t="s">
        <v>112</v>
      </c>
      <c r="R1832">
        <v>50</v>
      </c>
      <c r="S1832" t="s">
        <v>5153</v>
      </c>
      <c r="T1832" s="2">
        <v>0.08</v>
      </c>
      <c r="U1832" t="s">
        <v>685</v>
      </c>
      <c r="V1832" t="s">
        <v>1221</v>
      </c>
      <c r="W1832" t="s">
        <v>116</v>
      </c>
      <c r="X1832" t="s">
        <v>7761</v>
      </c>
      <c r="Y1832" s="3">
        <f>VALUE(SUBSTITUTE(Table1[[#This Row],[Order Total]],"$",""))</f>
        <v>39.94</v>
      </c>
      <c r="Z1832">
        <f>VALUE(SUBSTITUTE(Table1[[#This Row],[Total]],"$",""))</f>
        <v>41.43</v>
      </c>
      <c r="AA1832" s="3">
        <f>Table1[[#This Row],[Order Total Number]]-Table1[[#This Row],[Total Number]]</f>
        <v>-1.490000000000002</v>
      </c>
      <c r="AB1832">
        <f>VALUE(SUBSTITUTE(Table1[[#This Row],[Shipping Cost]],"$",""))</f>
        <v>1.49</v>
      </c>
      <c r="AC1832">
        <f>VALUE(SUBSTITUTE(Table1[[#This Row],[Discount $]],"$",""))</f>
        <v>1.66</v>
      </c>
      <c r="AD1832">
        <f>VALUE(SUBSTITUTE(Table1[[#This Row],[Retail Price]],"$",""))</f>
        <v>2.08</v>
      </c>
      <c r="AE1832" s="4">
        <f>(Table1[[#This Row],[Retail Price Number]]*Table1[[#This Row],[Order Quantity]])-Table1[[#This Row],[Discount $ Number]]+Table1[[#This Row],[Shipping Cost Number]]</f>
        <v>103.83</v>
      </c>
      <c r="AF1832">
        <f>Table1[[#This Row],[Retail Price Number]]*Table1[[#This Row],[Order Quantity]]-Table1[[#This Row],[Discount $ Number]]</f>
        <v>102.34</v>
      </c>
      <c r="AG1832">
        <f>(Table1[[#This Row],[Retail Price Number]]*Table1[[#This Row],[Order Quantity]])-Table1[[#This Row],[Discount $ Number]]-Table1[[#This Row],[Shipping Cost Number]]</f>
        <v>100.85000000000001</v>
      </c>
      <c r="AH1832">
        <f>Table1[[#This Row],[Retail Price Number]]*Table1[[#This Row],[Order Quantity]]</f>
        <v>104</v>
      </c>
      <c r="AI1832">
        <f>YEAR(Table1[[#This Row],[Order Date]])</f>
        <v>2014</v>
      </c>
    </row>
    <row r="1833" spans="1:35" x14ac:dyDescent="0.3">
      <c r="A1833" t="s">
        <v>1214</v>
      </c>
      <c r="B1833" s="1">
        <v>41842</v>
      </c>
      <c r="C1833" t="s">
        <v>2730</v>
      </c>
      <c r="D1833" t="s">
        <v>204</v>
      </c>
      <c r="E1833" t="s">
        <v>27</v>
      </c>
      <c r="F1833" t="s">
        <v>28</v>
      </c>
      <c r="G1833" t="s">
        <v>77</v>
      </c>
      <c r="H1833" t="s">
        <v>205</v>
      </c>
      <c r="I1833" t="s">
        <v>196</v>
      </c>
      <c r="J1833" t="s">
        <v>108</v>
      </c>
      <c r="K1833" t="s">
        <v>94</v>
      </c>
      <c r="L1833" t="s">
        <v>34</v>
      </c>
      <c r="M1833" t="s">
        <v>35</v>
      </c>
      <c r="N1833" s="1">
        <v>41844</v>
      </c>
      <c r="O1833" t="s">
        <v>110</v>
      </c>
      <c r="P1833" s="3" t="s">
        <v>111</v>
      </c>
      <c r="Q1833" t="s">
        <v>112</v>
      </c>
      <c r="R1833">
        <v>42</v>
      </c>
      <c r="S1833" t="s">
        <v>5153</v>
      </c>
      <c r="T1833" s="2">
        <v>0.04</v>
      </c>
      <c r="U1833" t="s">
        <v>685</v>
      </c>
      <c r="V1833" t="s">
        <v>1221</v>
      </c>
      <c r="W1833" t="s">
        <v>116</v>
      </c>
      <c r="X1833" t="s">
        <v>7761</v>
      </c>
      <c r="Y1833" s="3">
        <f>VALUE(SUBSTITUTE(Table1[[#This Row],[Order Total]],"$",""))</f>
        <v>39.94</v>
      </c>
      <c r="Z1833">
        <f>VALUE(SUBSTITUTE(Table1[[#This Row],[Total]],"$",""))</f>
        <v>41.43</v>
      </c>
      <c r="AA1833" s="3">
        <f>Table1[[#This Row],[Order Total Number]]-Table1[[#This Row],[Total Number]]</f>
        <v>-1.490000000000002</v>
      </c>
      <c r="AB1833">
        <f>VALUE(SUBSTITUTE(Table1[[#This Row],[Shipping Cost]],"$",""))</f>
        <v>1.49</v>
      </c>
      <c r="AC1833">
        <f>VALUE(SUBSTITUTE(Table1[[#This Row],[Discount $]],"$",""))</f>
        <v>1.66</v>
      </c>
      <c r="AD1833">
        <f>VALUE(SUBSTITUTE(Table1[[#This Row],[Retail Price]],"$",""))</f>
        <v>2.08</v>
      </c>
      <c r="AE1833" s="4">
        <f>(Table1[[#This Row],[Retail Price Number]]*Table1[[#This Row],[Order Quantity]])-Table1[[#This Row],[Discount $ Number]]+Table1[[#This Row],[Shipping Cost Number]]</f>
        <v>87.19</v>
      </c>
      <c r="AF1833">
        <f>Table1[[#This Row],[Retail Price Number]]*Table1[[#This Row],[Order Quantity]]-Table1[[#This Row],[Discount $ Number]]</f>
        <v>85.7</v>
      </c>
      <c r="AG1833">
        <f>(Table1[[#This Row],[Retail Price Number]]*Table1[[#This Row],[Order Quantity]])-Table1[[#This Row],[Discount $ Number]]-Table1[[#This Row],[Shipping Cost Number]]</f>
        <v>84.210000000000008</v>
      </c>
      <c r="AH1833">
        <f>Table1[[#This Row],[Retail Price Number]]*Table1[[#This Row],[Order Quantity]]</f>
        <v>87.36</v>
      </c>
      <c r="AI1833">
        <f>YEAR(Table1[[#This Row],[Order Date]])</f>
        <v>2014</v>
      </c>
    </row>
    <row r="1834" spans="1:35" x14ac:dyDescent="0.3">
      <c r="A1834" t="s">
        <v>7760</v>
      </c>
      <c r="B1834" s="1">
        <v>41842</v>
      </c>
      <c r="C1834" t="s">
        <v>2730</v>
      </c>
      <c r="D1834" t="s">
        <v>204</v>
      </c>
      <c r="E1834" t="s">
        <v>27</v>
      </c>
      <c r="F1834" t="s">
        <v>28</v>
      </c>
      <c r="G1834" t="s">
        <v>77</v>
      </c>
      <c r="H1834" t="s">
        <v>205</v>
      </c>
      <c r="I1834" t="s">
        <v>92</v>
      </c>
      <c r="J1834" t="s">
        <v>163</v>
      </c>
      <c r="K1834" t="s">
        <v>723</v>
      </c>
      <c r="L1834" t="s">
        <v>50</v>
      </c>
      <c r="M1834" t="s">
        <v>35</v>
      </c>
      <c r="N1834" s="1">
        <v>41844</v>
      </c>
      <c r="O1834" t="s">
        <v>164</v>
      </c>
      <c r="P1834" s="3" t="s">
        <v>165</v>
      </c>
      <c r="Q1834" t="s">
        <v>166</v>
      </c>
      <c r="R1834">
        <v>44</v>
      </c>
      <c r="S1834" t="s">
        <v>5153</v>
      </c>
      <c r="T1834" s="2">
        <v>0.08</v>
      </c>
      <c r="U1834" t="s">
        <v>685</v>
      </c>
      <c r="V1834" t="s">
        <v>1221</v>
      </c>
      <c r="W1834" t="s">
        <v>170</v>
      </c>
      <c r="X1834" t="s">
        <v>7761</v>
      </c>
      <c r="Y1834" s="3">
        <f>VALUE(SUBSTITUTE(Table1[[#This Row],[Order Total]],"$",""))</f>
        <v>39.94</v>
      </c>
      <c r="Z1834">
        <f>VALUE(SUBSTITUTE(Table1[[#This Row],[Total]],"$",""))</f>
        <v>41.43</v>
      </c>
      <c r="AA1834" s="3">
        <f>Table1[[#This Row],[Order Total Number]]-Table1[[#This Row],[Total Number]]</f>
        <v>-1.490000000000002</v>
      </c>
      <c r="AB1834">
        <f>VALUE(SUBSTITUTE(Table1[[#This Row],[Shipping Cost]],"$",""))</f>
        <v>1.3</v>
      </c>
      <c r="AC1834">
        <f>VALUE(SUBSTITUTE(Table1[[#This Row],[Discount $]],"$",""))</f>
        <v>1.66</v>
      </c>
      <c r="AD1834">
        <f>VALUE(SUBSTITUTE(Table1[[#This Row],[Retail Price]],"$",""))</f>
        <v>4</v>
      </c>
      <c r="AE1834" s="4">
        <f>(Table1[[#This Row],[Retail Price Number]]*Table1[[#This Row],[Order Quantity]])-Table1[[#This Row],[Discount $ Number]]+Table1[[#This Row],[Shipping Cost Number]]</f>
        <v>175.64000000000001</v>
      </c>
      <c r="AF1834">
        <f>Table1[[#This Row],[Retail Price Number]]*Table1[[#This Row],[Order Quantity]]-Table1[[#This Row],[Discount $ Number]]</f>
        <v>174.34</v>
      </c>
      <c r="AG1834">
        <f>(Table1[[#This Row],[Retail Price Number]]*Table1[[#This Row],[Order Quantity]])-Table1[[#This Row],[Discount $ Number]]-Table1[[#This Row],[Shipping Cost Number]]</f>
        <v>173.04</v>
      </c>
      <c r="AH1834">
        <f>Table1[[#This Row],[Retail Price Number]]*Table1[[#This Row],[Order Quantity]]</f>
        <v>176</v>
      </c>
      <c r="AI1834">
        <f>YEAR(Table1[[#This Row],[Order Date]])</f>
        <v>2014</v>
      </c>
    </row>
    <row r="1835" spans="1:35" x14ac:dyDescent="0.3">
      <c r="A1835" t="s">
        <v>8713</v>
      </c>
      <c r="B1835" s="1">
        <v>41560</v>
      </c>
      <c r="C1835" t="s">
        <v>8714</v>
      </c>
      <c r="D1835" t="s">
        <v>929</v>
      </c>
      <c r="E1835" t="s">
        <v>27</v>
      </c>
      <c r="F1835" t="s">
        <v>28</v>
      </c>
      <c r="G1835" t="s">
        <v>134</v>
      </c>
      <c r="H1835" t="s">
        <v>217</v>
      </c>
      <c r="I1835" t="s">
        <v>63</v>
      </c>
      <c r="J1835" t="s">
        <v>8715</v>
      </c>
      <c r="K1835" t="s">
        <v>94</v>
      </c>
      <c r="L1835" t="s">
        <v>34</v>
      </c>
      <c r="M1835" t="s">
        <v>35</v>
      </c>
      <c r="N1835" s="1">
        <v>41562</v>
      </c>
      <c r="O1835" t="s">
        <v>339</v>
      </c>
      <c r="P1835" s="3" t="s">
        <v>340</v>
      </c>
      <c r="Q1835" t="s">
        <v>341</v>
      </c>
      <c r="R1835">
        <v>41</v>
      </c>
      <c r="S1835" t="s">
        <v>8716</v>
      </c>
      <c r="T1835" s="2">
        <v>0.04</v>
      </c>
      <c r="U1835" t="s">
        <v>7510</v>
      </c>
      <c r="V1835" t="s">
        <v>8717</v>
      </c>
      <c r="W1835" t="s">
        <v>345</v>
      </c>
      <c r="X1835" t="s">
        <v>8625</v>
      </c>
      <c r="Y1835" s="3">
        <f>VALUE(SUBSTITUTE(Table1[[#This Row],[Order Total]],"$",""))</f>
        <v>521.54</v>
      </c>
      <c r="Z1835">
        <f>VALUE(SUBSTITUTE(Table1[[#This Row],[Total]],"$",""))</f>
        <v>536.02</v>
      </c>
      <c r="AA1835" s="3">
        <f>Table1[[#This Row],[Order Total Number]]-Table1[[#This Row],[Total Number]]</f>
        <v>-14.480000000000018</v>
      </c>
      <c r="AB1835">
        <f>VALUE(SUBSTITUTE(Table1[[#This Row],[Shipping Cost]],"$",""))</f>
        <v>6.98</v>
      </c>
      <c r="AC1835">
        <f>VALUE(SUBSTITUTE(Table1[[#This Row],[Discount $]],"$",""))</f>
        <v>434.55</v>
      </c>
      <c r="AD1835">
        <f>VALUE(SUBSTITUTE(Table1[[#This Row],[Retail Price]],"$",""))</f>
        <v>5.53</v>
      </c>
      <c r="AE1835" s="4">
        <f>(Table1[[#This Row],[Retail Price Number]]*Table1[[#This Row],[Order Quantity]])-Table1[[#This Row],[Discount $ Number]]+Table1[[#This Row],[Shipping Cost Number]]</f>
        <v>-200.84</v>
      </c>
      <c r="AF1835">
        <f>Table1[[#This Row],[Retail Price Number]]*Table1[[#This Row],[Order Quantity]]-Table1[[#This Row],[Discount $ Number]]</f>
        <v>-207.82</v>
      </c>
      <c r="AG1835">
        <f>(Table1[[#This Row],[Retail Price Number]]*Table1[[#This Row],[Order Quantity]])-Table1[[#This Row],[Discount $ Number]]-Table1[[#This Row],[Shipping Cost Number]]</f>
        <v>-214.79999999999998</v>
      </c>
      <c r="AH1835">
        <f>Table1[[#This Row],[Retail Price Number]]*Table1[[#This Row],[Order Quantity]]</f>
        <v>226.73000000000002</v>
      </c>
      <c r="AI1835">
        <f>YEAR(Table1[[#This Row],[Order Date]])</f>
        <v>2013</v>
      </c>
    </row>
    <row r="1836" spans="1:35" x14ac:dyDescent="0.3">
      <c r="A1836" t="s">
        <v>8713</v>
      </c>
      <c r="B1836" s="1">
        <v>42485</v>
      </c>
      <c r="C1836" t="s">
        <v>9946</v>
      </c>
      <c r="D1836" t="s">
        <v>551</v>
      </c>
      <c r="E1836" t="s">
        <v>27</v>
      </c>
      <c r="F1836" t="s">
        <v>28</v>
      </c>
      <c r="G1836" t="s">
        <v>77</v>
      </c>
      <c r="H1836" t="s">
        <v>289</v>
      </c>
      <c r="I1836" t="s">
        <v>92</v>
      </c>
      <c r="J1836" t="s">
        <v>975</v>
      </c>
      <c r="K1836" t="s">
        <v>94</v>
      </c>
      <c r="L1836" t="s">
        <v>34</v>
      </c>
      <c r="M1836" t="s">
        <v>35</v>
      </c>
      <c r="N1836" s="1">
        <v>42487</v>
      </c>
      <c r="O1836" t="s">
        <v>976</v>
      </c>
      <c r="P1836" s="3" t="s">
        <v>977</v>
      </c>
      <c r="Q1836" t="s">
        <v>978</v>
      </c>
      <c r="R1836">
        <v>8</v>
      </c>
      <c r="S1836" t="s">
        <v>3129</v>
      </c>
      <c r="T1836" s="2">
        <v>0.04</v>
      </c>
      <c r="U1836" t="s">
        <v>187</v>
      </c>
      <c r="V1836" t="s">
        <v>9947</v>
      </c>
      <c r="W1836" t="s">
        <v>982</v>
      </c>
      <c r="X1836" t="s">
        <v>9948</v>
      </c>
      <c r="Y1836" s="3">
        <f>VALUE(SUBSTITUTE(Table1[[#This Row],[Order Total]],"$",""))</f>
        <v>372.66</v>
      </c>
      <c r="Z1836">
        <f>VALUE(SUBSTITUTE(Table1[[#This Row],[Total]],"$",""))</f>
        <v>388.43</v>
      </c>
      <c r="AA1836" s="3">
        <f>Table1[[#This Row],[Order Total Number]]-Table1[[#This Row],[Total Number]]</f>
        <v>-15.769999999999982</v>
      </c>
      <c r="AB1836">
        <f>VALUE(SUBSTITUTE(Table1[[#This Row],[Shipping Cost]],"$",""))</f>
        <v>3.14</v>
      </c>
      <c r="AC1836">
        <f>VALUE(SUBSTITUTE(Table1[[#This Row],[Discount $]],"$",""))</f>
        <v>19.98</v>
      </c>
      <c r="AD1836">
        <f>VALUE(SUBSTITUTE(Table1[[#This Row],[Retail Price]],"$",""))</f>
        <v>12.98</v>
      </c>
      <c r="AE1836" s="4">
        <f>(Table1[[#This Row],[Retail Price Number]]*Table1[[#This Row],[Order Quantity]])-Table1[[#This Row],[Discount $ Number]]+Table1[[#This Row],[Shipping Cost Number]]</f>
        <v>87</v>
      </c>
      <c r="AF1836">
        <f>Table1[[#This Row],[Retail Price Number]]*Table1[[#This Row],[Order Quantity]]-Table1[[#This Row],[Discount $ Number]]</f>
        <v>83.86</v>
      </c>
      <c r="AG1836">
        <f>(Table1[[#This Row],[Retail Price Number]]*Table1[[#This Row],[Order Quantity]])-Table1[[#This Row],[Discount $ Number]]-Table1[[#This Row],[Shipping Cost Number]]</f>
        <v>80.72</v>
      </c>
      <c r="AH1836">
        <f>Table1[[#This Row],[Retail Price Number]]*Table1[[#This Row],[Order Quantity]]</f>
        <v>103.84</v>
      </c>
      <c r="AI1836">
        <f>YEAR(Table1[[#This Row],[Order Date]])</f>
        <v>2016</v>
      </c>
    </row>
    <row r="1837" spans="1:35" x14ac:dyDescent="0.3">
      <c r="A1837" t="s">
        <v>1295</v>
      </c>
      <c r="B1837" s="1">
        <v>41844</v>
      </c>
      <c r="C1837" t="s">
        <v>1057</v>
      </c>
      <c r="D1837" t="s">
        <v>1058</v>
      </c>
      <c r="E1837" t="s">
        <v>27</v>
      </c>
      <c r="F1837" t="s">
        <v>28</v>
      </c>
      <c r="G1837" t="s">
        <v>77</v>
      </c>
      <c r="H1837" t="s">
        <v>422</v>
      </c>
      <c r="I1837" t="s">
        <v>63</v>
      </c>
      <c r="J1837" t="s">
        <v>93</v>
      </c>
      <c r="K1837" t="s">
        <v>94</v>
      </c>
      <c r="L1837" t="s">
        <v>109</v>
      </c>
      <c r="M1837" t="s">
        <v>35</v>
      </c>
      <c r="N1837" s="1">
        <v>41846</v>
      </c>
      <c r="O1837" t="s">
        <v>96</v>
      </c>
      <c r="P1837" s="3" t="s">
        <v>97</v>
      </c>
      <c r="Q1837" t="s">
        <v>98</v>
      </c>
      <c r="R1837">
        <v>35</v>
      </c>
      <c r="S1837" t="s">
        <v>1296</v>
      </c>
      <c r="T1837" s="2">
        <v>0.01</v>
      </c>
      <c r="U1837" t="s">
        <v>1297</v>
      </c>
      <c r="V1837" t="s">
        <v>1298</v>
      </c>
      <c r="W1837" t="s">
        <v>102</v>
      </c>
      <c r="X1837" t="s">
        <v>1299</v>
      </c>
      <c r="Y1837" s="3">
        <f>VALUE(SUBSTITUTE(Table1[[#This Row],[Order Total]],"$",""))</f>
        <v>65.099999999999994</v>
      </c>
      <c r="Z1837">
        <f>VALUE(SUBSTITUTE(Table1[[#This Row],[Total]],"$",""))</f>
        <v>60.41</v>
      </c>
      <c r="AA1837" s="3">
        <f>Table1[[#This Row],[Order Total Number]]-Table1[[#This Row],[Total Number]]</f>
        <v>4.6899999999999977</v>
      </c>
      <c r="AB1837">
        <f>VALUE(SUBSTITUTE(Table1[[#This Row],[Shipping Cost]],"$",""))</f>
        <v>0.8</v>
      </c>
      <c r="AC1837">
        <f>VALUE(SUBSTITUTE(Table1[[#This Row],[Discount $]],"$",""))</f>
        <v>5.9</v>
      </c>
      <c r="AD1837">
        <f>VALUE(SUBSTITUTE(Table1[[#This Row],[Retail Price]],"$",""))</f>
        <v>2.62</v>
      </c>
      <c r="AE1837" s="4">
        <f>(Table1[[#This Row],[Retail Price Number]]*Table1[[#This Row],[Order Quantity]])-Table1[[#This Row],[Discount $ Number]]+Table1[[#This Row],[Shipping Cost Number]]</f>
        <v>86.6</v>
      </c>
      <c r="AF1837">
        <f>Table1[[#This Row],[Retail Price Number]]*Table1[[#This Row],[Order Quantity]]-Table1[[#This Row],[Discount $ Number]]</f>
        <v>85.8</v>
      </c>
      <c r="AG1837">
        <f>(Table1[[#This Row],[Retail Price Number]]*Table1[[#This Row],[Order Quantity]])-Table1[[#This Row],[Discount $ Number]]-Table1[[#This Row],[Shipping Cost Number]]</f>
        <v>85</v>
      </c>
      <c r="AH1837">
        <f>Table1[[#This Row],[Retail Price Number]]*Table1[[#This Row],[Order Quantity]]</f>
        <v>91.7</v>
      </c>
      <c r="AI1837">
        <f>YEAR(Table1[[#This Row],[Order Date]])</f>
        <v>2014</v>
      </c>
    </row>
    <row r="1838" spans="1:35" x14ac:dyDescent="0.3">
      <c r="A1838" t="s">
        <v>1295</v>
      </c>
      <c r="B1838" s="1">
        <v>41844</v>
      </c>
      <c r="C1838" t="s">
        <v>1057</v>
      </c>
      <c r="D1838" t="s">
        <v>1058</v>
      </c>
      <c r="E1838" t="s">
        <v>27</v>
      </c>
      <c r="F1838" t="s">
        <v>28</v>
      </c>
      <c r="G1838" t="s">
        <v>134</v>
      </c>
      <c r="H1838" t="s">
        <v>422</v>
      </c>
      <c r="I1838" t="s">
        <v>196</v>
      </c>
      <c r="J1838" t="s">
        <v>93</v>
      </c>
      <c r="K1838" t="s">
        <v>94</v>
      </c>
      <c r="L1838" t="s">
        <v>34</v>
      </c>
      <c r="M1838" t="s">
        <v>35</v>
      </c>
      <c r="N1838" s="1">
        <v>41846</v>
      </c>
      <c r="O1838" t="s">
        <v>96</v>
      </c>
      <c r="P1838" s="3" t="s">
        <v>97</v>
      </c>
      <c r="Q1838" t="s">
        <v>98</v>
      </c>
      <c r="R1838">
        <v>27</v>
      </c>
      <c r="S1838" t="s">
        <v>1934</v>
      </c>
      <c r="T1838" s="2">
        <v>0.03</v>
      </c>
      <c r="U1838" t="s">
        <v>1297</v>
      </c>
      <c r="V1838" t="s">
        <v>1935</v>
      </c>
      <c r="W1838" t="s">
        <v>102</v>
      </c>
      <c r="X1838" t="s">
        <v>1299</v>
      </c>
      <c r="Y1838" s="3">
        <f>VALUE(SUBSTITUTE(Table1[[#This Row],[Order Total]],"$",""))</f>
        <v>59.61</v>
      </c>
      <c r="Z1838">
        <f>VALUE(SUBSTITUTE(Table1[[#This Row],[Total]],"$",""))</f>
        <v>60.41</v>
      </c>
      <c r="AA1838" s="3">
        <f>Table1[[#This Row],[Order Total Number]]-Table1[[#This Row],[Total Number]]</f>
        <v>-0.79999999999999716</v>
      </c>
      <c r="AB1838">
        <f>VALUE(SUBSTITUTE(Table1[[#This Row],[Shipping Cost]],"$",""))</f>
        <v>0.8</v>
      </c>
      <c r="AC1838">
        <f>VALUE(SUBSTITUTE(Table1[[#This Row],[Discount $]],"$",""))</f>
        <v>5.9</v>
      </c>
      <c r="AD1838">
        <f>VALUE(SUBSTITUTE(Table1[[#This Row],[Retail Price]],"$",""))</f>
        <v>2.62</v>
      </c>
      <c r="AE1838" s="4">
        <f>(Table1[[#This Row],[Retail Price Number]]*Table1[[#This Row],[Order Quantity]])-Table1[[#This Row],[Discount $ Number]]+Table1[[#This Row],[Shipping Cost Number]]</f>
        <v>65.64</v>
      </c>
      <c r="AF1838">
        <f>Table1[[#This Row],[Retail Price Number]]*Table1[[#This Row],[Order Quantity]]-Table1[[#This Row],[Discount $ Number]]</f>
        <v>64.84</v>
      </c>
      <c r="AG1838">
        <f>(Table1[[#This Row],[Retail Price Number]]*Table1[[#This Row],[Order Quantity]])-Table1[[#This Row],[Discount $ Number]]-Table1[[#This Row],[Shipping Cost Number]]</f>
        <v>64.040000000000006</v>
      </c>
      <c r="AH1838">
        <f>Table1[[#This Row],[Retail Price Number]]*Table1[[#This Row],[Order Quantity]]</f>
        <v>70.740000000000009</v>
      </c>
      <c r="AI1838">
        <f>YEAR(Table1[[#This Row],[Order Date]])</f>
        <v>2014</v>
      </c>
    </row>
    <row r="1839" spans="1:35" x14ac:dyDescent="0.3">
      <c r="A1839" t="s">
        <v>1295</v>
      </c>
      <c r="B1839" s="1">
        <v>42013</v>
      </c>
      <c r="C1839" t="s">
        <v>5486</v>
      </c>
      <c r="D1839" t="s">
        <v>1019</v>
      </c>
      <c r="E1839" t="s">
        <v>46</v>
      </c>
      <c r="F1839" t="s">
        <v>47</v>
      </c>
      <c r="G1839" t="s">
        <v>91</v>
      </c>
      <c r="H1839" t="s">
        <v>48</v>
      </c>
      <c r="I1839" t="s">
        <v>63</v>
      </c>
      <c r="J1839" t="s">
        <v>93</v>
      </c>
      <c r="K1839" t="s">
        <v>33</v>
      </c>
      <c r="L1839" t="s">
        <v>109</v>
      </c>
      <c r="M1839" t="s">
        <v>156</v>
      </c>
      <c r="N1839" s="1">
        <v>42015</v>
      </c>
      <c r="O1839" t="s">
        <v>96</v>
      </c>
      <c r="P1839" s="3" t="s">
        <v>97</v>
      </c>
      <c r="Q1839" t="s">
        <v>98</v>
      </c>
      <c r="R1839">
        <v>5</v>
      </c>
      <c r="S1839" t="s">
        <v>5487</v>
      </c>
      <c r="T1839" s="2">
        <v>0</v>
      </c>
      <c r="U1839" t="s">
        <v>220</v>
      </c>
      <c r="V1839" t="s">
        <v>759</v>
      </c>
      <c r="W1839" t="s">
        <v>102</v>
      </c>
      <c r="X1839" t="s">
        <v>1299</v>
      </c>
      <c r="Y1839" s="3">
        <f>VALUE(SUBSTITUTE(Table1[[#This Row],[Order Total]],"$",""))</f>
        <v>59.64</v>
      </c>
      <c r="Z1839">
        <f>VALUE(SUBSTITUTE(Table1[[#This Row],[Total]],"$",""))</f>
        <v>60.41</v>
      </c>
      <c r="AA1839" s="3">
        <f>Table1[[#This Row],[Order Total Number]]-Table1[[#This Row],[Total Number]]</f>
        <v>-0.76999999999999602</v>
      </c>
      <c r="AB1839">
        <f>VALUE(SUBSTITUTE(Table1[[#This Row],[Shipping Cost]],"$",""))</f>
        <v>0.8</v>
      </c>
      <c r="AC1839">
        <f>VALUE(SUBSTITUTE(Table1[[#This Row],[Discount $]],"$",""))</f>
        <v>1.4</v>
      </c>
      <c r="AD1839">
        <f>VALUE(SUBSTITUTE(Table1[[#This Row],[Retail Price]],"$",""))</f>
        <v>2.62</v>
      </c>
      <c r="AE1839" s="4">
        <f>(Table1[[#This Row],[Retail Price Number]]*Table1[[#This Row],[Order Quantity]])-Table1[[#This Row],[Discount $ Number]]+Table1[[#This Row],[Shipping Cost Number]]</f>
        <v>12.500000000000002</v>
      </c>
      <c r="AF1839">
        <f>Table1[[#This Row],[Retail Price Number]]*Table1[[#This Row],[Order Quantity]]-Table1[[#This Row],[Discount $ Number]]</f>
        <v>11.700000000000001</v>
      </c>
      <c r="AG1839">
        <f>(Table1[[#This Row],[Retail Price Number]]*Table1[[#This Row],[Order Quantity]])-Table1[[#This Row],[Discount $ Number]]-Table1[[#This Row],[Shipping Cost Number]]</f>
        <v>10.9</v>
      </c>
      <c r="AH1839">
        <f>Table1[[#This Row],[Retail Price Number]]*Table1[[#This Row],[Order Quantity]]</f>
        <v>13.100000000000001</v>
      </c>
      <c r="AI1839">
        <f>YEAR(Table1[[#This Row],[Order Date]])</f>
        <v>2015</v>
      </c>
    </row>
    <row r="1840" spans="1:35" x14ac:dyDescent="0.3">
      <c r="A1840" t="s">
        <v>1295</v>
      </c>
      <c r="B1840" s="1">
        <v>41893</v>
      </c>
      <c r="C1840" t="s">
        <v>2338</v>
      </c>
      <c r="D1840" t="s">
        <v>365</v>
      </c>
      <c r="E1840" t="s">
        <v>46</v>
      </c>
      <c r="F1840" t="s">
        <v>47</v>
      </c>
      <c r="G1840" t="s">
        <v>91</v>
      </c>
      <c r="H1840" t="s">
        <v>48</v>
      </c>
      <c r="I1840" t="s">
        <v>31</v>
      </c>
      <c r="J1840" t="s">
        <v>93</v>
      </c>
      <c r="K1840" t="s">
        <v>94</v>
      </c>
      <c r="L1840" t="s">
        <v>34</v>
      </c>
      <c r="M1840" t="s">
        <v>35</v>
      </c>
      <c r="N1840" s="1">
        <v>41895</v>
      </c>
      <c r="O1840" t="s">
        <v>96</v>
      </c>
      <c r="P1840" s="3" t="s">
        <v>97</v>
      </c>
      <c r="Q1840" t="s">
        <v>98</v>
      </c>
      <c r="R1840">
        <v>23</v>
      </c>
      <c r="S1840" t="s">
        <v>5082</v>
      </c>
      <c r="T1840" s="2">
        <v>0.01</v>
      </c>
      <c r="U1840" t="s">
        <v>1297</v>
      </c>
      <c r="V1840" t="s">
        <v>2642</v>
      </c>
      <c r="W1840" t="s">
        <v>102</v>
      </c>
      <c r="X1840" t="s">
        <v>1299</v>
      </c>
      <c r="Y1840" s="3">
        <f>VALUE(SUBSTITUTE(Table1[[#This Row],[Order Total]],"$",""))</f>
        <v>59.6</v>
      </c>
      <c r="Z1840">
        <f>VALUE(SUBSTITUTE(Table1[[#This Row],[Total]],"$",""))</f>
        <v>60.41</v>
      </c>
      <c r="AA1840" s="3">
        <f>Table1[[#This Row],[Order Total Number]]-Table1[[#This Row],[Total Number]]</f>
        <v>-0.80999999999999517</v>
      </c>
      <c r="AB1840">
        <f>VALUE(SUBSTITUTE(Table1[[#This Row],[Shipping Cost]],"$",""))</f>
        <v>0.8</v>
      </c>
      <c r="AC1840">
        <f>VALUE(SUBSTITUTE(Table1[[#This Row],[Discount $]],"$",""))</f>
        <v>5.9</v>
      </c>
      <c r="AD1840">
        <f>VALUE(SUBSTITUTE(Table1[[#This Row],[Retail Price]],"$",""))</f>
        <v>2.62</v>
      </c>
      <c r="AE1840" s="4">
        <f>(Table1[[#This Row],[Retail Price Number]]*Table1[[#This Row],[Order Quantity]])-Table1[[#This Row],[Discount $ Number]]+Table1[[#This Row],[Shipping Cost Number]]</f>
        <v>55.160000000000004</v>
      </c>
      <c r="AF1840">
        <f>Table1[[#This Row],[Retail Price Number]]*Table1[[#This Row],[Order Quantity]]-Table1[[#This Row],[Discount $ Number]]</f>
        <v>54.360000000000007</v>
      </c>
      <c r="AG1840">
        <f>(Table1[[#This Row],[Retail Price Number]]*Table1[[#This Row],[Order Quantity]])-Table1[[#This Row],[Discount $ Number]]-Table1[[#This Row],[Shipping Cost Number]]</f>
        <v>53.560000000000009</v>
      </c>
      <c r="AH1840">
        <f>Table1[[#This Row],[Retail Price Number]]*Table1[[#This Row],[Order Quantity]]</f>
        <v>60.260000000000005</v>
      </c>
      <c r="AI1840">
        <f>YEAR(Table1[[#This Row],[Order Date]])</f>
        <v>2014</v>
      </c>
    </row>
    <row r="1841" spans="1:35" x14ac:dyDescent="0.3">
      <c r="A1841" t="s">
        <v>1295</v>
      </c>
      <c r="B1841" s="1">
        <v>41894</v>
      </c>
      <c r="C1841" t="s">
        <v>1905</v>
      </c>
      <c r="D1841" t="s">
        <v>312</v>
      </c>
      <c r="E1841" t="s">
        <v>27</v>
      </c>
      <c r="F1841" t="s">
        <v>28</v>
      </c>
      <c r="G1841" t="s">
        <v>77</v>
      </c>
      <c r="H1841" t="s">
        <v>205</v>
      </c>
      <c r="I1841" t="s">
        <v>31</v>
      </c>
      <c r="J1841" t="s">
        <v>93</v>
      </c>
      <c r="K1841" t="s">
        <v>94</v>
      </c>
      <c r="L1841" t="s">
        <v>34</v>
      </c>
      <c r="M1841" t="s">
        <v>35</v>
      </c>
      <c r="N1841" s="1">
        <v>41901</v>
      </c>
      <c r="O1841" t="s">
        <v>96</v>
      </c>
      <c r="P1841" s="3" t="s">
        <v>97</v>
      </c>
      <c r="Q1841" t="s">
        <v>98</v>
      </c>
      <c r="R1841">
        <v>43</v>
      </c>
      <c r="S1841" t="s">
        <v>1934</v>
      </c>
      <c r="T1841" s="2">
        <v>0.09</v>
      </c>
      <c r="U1841" t="s">
        <v>1297</v>
      </c>
      <c r="V1841" t="s">
        <v>1935</v>
      </c>
      <c r="W1841" t="s">
        <v>102</v>
      </c>
      <c r="X1841" t="s">
        <v>1299</v>
      </c>
      <c r="Y1841" s="3">
        <f>VALUE(SUBSTITUTE(Table1[[#This Row],[Order Total]],"$",""))</f>
        <v>59.61</v>
      </c>
      <c r="Z1841">
        <f>VALUE(SUBSTITUTE(Table1[[#This Row],[Total]],"$",""))</f>
        <v>60.41</v>
      </c>
      <c r="AA1841" s="3">
        <f>Table1[[#This Row],[Order Total Number]]-Table1[[#This Row],[Total Number]]</f>
        <v>-0.79999999999999716</v>
      </c>
      <c r="AB1841">
        <f>VALUE(SUBSTITUTE(Table1[[#This Row],[Shipping Cost]],"$",""))</f>
        <v>0.8</v>
      </c>
      <c r="AC1841">
        <f>VALUE(SUBSTITUTE(Table1[[#This Row],[Discount $]],"$",""))</f>
        <v>5.9</v>
      </c>
      <c r="AD1841">
        <f>VALUE(SUBSTITUTE(Table1[[#This Row],[Retail Price]],"$",""))</f>
        <v>2.62</v>
      </c>
      <c r="AE1841" s="4">
        <f>(Table1[[#This Row],[Retail Price Number]]*Table1[[#This Row],[Order Quantity]])-Table1[[#This Row],[Discount $ Number]]+Table1[[#This Row],[Shipping Cost Number]]</f>
        <v>107.56</v>
      </c>
      <c r="AF1841">
        <f>Table1[[#This Row],[Retail Price Number]]*Table1[[#This Row],[Order Quantity]]-Table1[[#This Row],[Discount $ Number]]</f>
        <v>106.76</v>
      </c>
      <c r="AG1841">
        <f>(Table1[[#This Row],[Retail Price Number]]*Table1[[#This Row],[Order Quantity]])-Table1[[#This Row],[Discount $ Number]]-Table1[[#This Row],[Shipping Cost Number]]</f>
        <v>105.96000000000001</v>
      </c>
      <c r="AH1841">
        <f>Table1[[#This Row],[Retail Price Number]]*Table1[[#This Row],[Order Quantity]]</f>
        <v>112.66000000000001</v>
      </c>
      <c r="AI1841">
        <f>YEAR(Table1[[#This Row],[Order Date]])</f>
        <v>2014</v>
      </c>
    </row>
    <row r="1842" spans="1:35" x14ac:dyDescent="0.3">
      <c r="A1842" t="s">
        <v>1295</v>
      </c>
      <c r="B1842" s="1">
        <v>42117</v>
      </c>
      <c r="C1842" t="s">
        <v>621</v>
      </c>
      <c r="D1842" t="s">
        <v>622</v>
      </c>
      <c r="E1842" t="s">
        <v>27</v>
      </c>
      <c r="F1842" t="s">
        <v>28</v>
      </c>
      <c r="G1842" t="s">
        <v>29</v>
      </c>
      <c r="H1842" t="s">
        <v>433</v>
      </c>
      <c r="I1842" t="s">
        <v>31</v>
      </c>
      <c r="J1842" t="s">
        <v>355</v>
      </c>
      <c r="K1842" t="s">
        <v>94</v>
      </c>
      <c r="L1842" t="s">
        <v>34</v>
      </c>
      <c r="M1842" t="s">
        <v>35</v>
      </c>
      <c r="N1842" s="1">
        <v>42117</v>
      </c>
      <c r="O1842" t="s">
        <v>129</v>
      </c>
      <c r="P1842" s="3" t="s">
        <v>356</v>
      </c>
      <c r="Q1842" t="s">
        <v>357</v>
      </c>
      <c r="R1842">
        <v>7</v>
      </c>
      <c r="S1842" t="s">
        <v>8458</v>
      </c>
      <c r="T1842" s="2">
        <v>0.09</v>
      </c>
      <c r="U1842" t="s">
        <v>774</v>
      </c>
      <c r="V1842" t="s">
        <v>1416</v>
      </c>
      <c r="W1842" t="s">
        <v>361</v>
      </c>
      <c r="X1842" t="s">
        <v>8458</v>
      </c>
      <c r="Y1842" s="3">
        <f>VALUE(SUBSTITUTE(Table1[[#This Row],[Order Total]],"$",""))</f>
        <v>165.2</v>
      </c>
      <c r="Z1842">
        <f>VALUE(SUBSTITUTE(Table1[[#This Row],[Total]],"$",""))</f>
        <v>167.92</v>
      </c>
      <c r="AA1842" s="3">
        <f>Table1[[#This Row],[Order Total Number]]-Table1[[#This Row],[Total Number]]</f>
        <v>-2.7199999999999989</v>
      </c>
      <c r="AB1842">
        <f>VALUE(SUBSTITUTE(Table1[[#This Row],[Shipping Cost]],"$",""))</f>
        <v>3.6</v>
      </c>
      <c r="AC1842">
        <f>VALUE(SUBSTITUTE(Table1[[#This Row],[Discount $]],"$",""))</f>
        <v>1.86</v>
      </c>
      <c r="AD1842">
        <f>VALUE(SUBSTITUTE(Table1[[#This Row],[Retail Price]],"$",""))</f>
        <v>5.68</v>
      </c>
      <c r="AE1842" s="4">
        <f>(Table1[[#This Row],[Retail Price Number]]*Table1[[#This Row],[Order Quantity]])-Table1[[#This Row],[Discount $ Number]]+Table1[[#This Row],[Shipping Cost Number]]</f>
        <v>41.5</v>
      </c>
      <c r="AF1842">
        <f>Table1[[#This Row],[Retail Price Number]]*Table1[[#This Row],[Order Quantity]]-Table1[[#This Row],[Discount $ Number]]</f>
        <v>37.9</v>
      </c>
      <c r="AG1842">
        <f>(Table1[[#This Row],[Retail Price Number]]*Table1[[#This Row],[Order Quantity]])-Table1[[#This Row],[Discount $ Number]]-Table1[[#This Row],[Shipping Cost Number]]</f>
        <v>34.299999999999997</v>
      </c>
      <c r="AH1842">
        <f>Table1[[#This Row],[Retail Price Number]]*Table1[[#This Row],[Order Quantity]]</f>
        <v>39.76</v>
      </c>
      <c r="AI1842">
        <f>YEAR(Table1[[#This Row],[Order Date]])</f>
        <v>2015</v>
      </c>
    </row>
    <row r="1843" spans="1:35" x14ac:dyDescent="0.3">
      <c r="A1843" t="s">
        <v>1295</v>
      </c>
      <c r="B1843" s="1">
        <v>41844</v>
      </c>
      <c r="C1843" t="s">
        <v>1057</v>
      </c>
      <c r="D1843" t="s">
        <v>1058</v>
      </c>
      <c r="E1843" t="s">
        <v>27</v>
      </c>
      <c r="F1843" t="s">
        <v>28</v>
      </c>
      <c r="G1843" t="s">
        <v>91</v>
      </c>
      <c r="H1843" t="s">
        <v>422</v>
      </c>
      <c r="I1843" t="s">
        <v>196</v>
      </c>
      <c r="J1843" t="s">
        <v>93</v>
      </c>
      <c r="K1843" t="s">
        <v>94</v>
      </c>
      <c r="L1843" t="s">
        <v>95</v>
      </c>
      <c r="M1843" t="s">
        <v>35</v>
      </c>
      <c r="N1843" s="1">
        <v>41846</v>
      </c>
      <c r="O1843" t="s">
        <v>96</v>
      </c>
      <c r="P1843" s="3" t="s">
        <v>97</v>
      </c>
      <c r="Q1843" t="s">
        <v>98</v>
      </c>
      <c r="R1843">
        <v>27</v>
      </c>
      <c r="S1843" t="s">
        <v>1934</v>
      </c>
      <c r="T1843" s="2">
        <v>0</v>
      </c>
      <c r="U1843" t="s">
        <v>1297</v>
      </c>
      <c r="V1843" t="s">
        <v>1935</v>
      </c>
      <c r="W1843" t="s">
        <v>102</v>
      </c>
      <c r="X1843" t="s">
        <v>1299</v>
      </c>
      <c r="Y1843" s="3">
        <f>VALUE(SUBSTITUTE(Table1[[#This Row],[Order Total]],"$",""))</f>
        <v>59.61</v>
      </c>
      <c r="Z1843">
        <f>VALUE(SUBSTITUTE(Table1[[#This Row],[Total]],"$",""))</f>
        <v>60.41</v>
      </c>
      <c r="AA1843" s="3">
        <f>Table1[[#This Row],[Order Total Number]]-Table1[[#This Row],[Total Number]]</f>
        <v>-0.79999999999999716</v>
      </c>
      <c r="AB1843">
        <f>VALUE(SUBSTITUTE(Table1[[#This Row],[Shipping Cost]],"$",""))</f>
        <v>0.8</v>
      </c>
      <c r="AC1843">
        <f>VALUE(SUBSTITUTE(Table1[[#This Row],[Discount $]],"$",""))</f>
        <v>5.9</v>
      </c>
      <c r="AD1843">
        <f>VALUE(SUBSTITUTE(Table1[[#This Row],[Retail Price]],"$",""))</f>
        <v>2.62</v>
      </c>
      <c r="AE1843" s="4">
        <f>(Table1[[#This Row],[Retail Price Number]]*Table1[[#This Row],[Order Quantity]])-Table1[[#This Row],[Discount $ Number]]+Table1[[#This Row],[Shipping Cost Number]]</f>
        <v>65.64</v>
      </c>
      <c r="AF1843">
        <f>Table1[[#This Row],[Retail Price Number]]*Table1[[#This Row],[Order Quantity]]-Table1[[#This Row],[Discount $ Number]]</f>
        <v>64.84</v>
      </c>
      <c r="AG1843">
        <f>(Table1[[#This Row],[Retail Price Number]]*Table1[[#This Row],[Order Quantity]])-Table1[[#This Row],[Discount $ Number]]-Table1[[#This Row],[Shipping Cost Number]]</f>
        <v>64.040000000000006</v>
      </c>
      <c r="AH1843">
        <f>Table1[[#This Row],[Retail Price Number]]*Table1[[#This Row],[Order Quantity]]</f>
        <v>70.740000000000009</v>
      </c>
      <c r="AI1843">
        <f>YEAR(Table1[[#This Row],[Order Date]])</f>
        <v>2014</v>
      </c>
    </row>
    <row r="1844" spans="1:35" x14ac:dyDescent="0.3">
      <c r="A1844" t="s">
        <v>1295</v>
      </c>
      <c r="B1844" s="1">
        <v>41613</v>
      </c>
      <c r="C1844" t="s">
        <v>993</v>
      </c>
      <c r="D1844" t="s">
        <v>144</v>
      </c>
      <c r="E1844" t="s">
        <v>46</v>
      </c>
      <c r="F1844" t="s">
        <v>47</v>
      </c>
      <c r="G1844" t="s">
        <v>77</v>
      </c>
      <c r="H1844" t="s">
        <v>107</v>
      </c>
      <c r="I1844" t="s">
        <v>63</v>
      </c>
      <c r="J1844" t="s">
        <v>2660</v>
      </c>
      <c r="K1844" t="s">
        <v>94</v>
      </c>
      <c r="L1844" t="s">
        <v>34</v>
      </c>
      <c r="M1844" t="s">
        <v>35</v>
      </c>
      <c r="N1844" s="1">
        <v>41615</v>
      </c>
      <c r="O1844" t="s">
        <v>2661</v>
      </c>
      <c r="P1844" s="3" t="s">
        <v>2662</v>
      </c>
      <c r="Q1844" t="s">
        <v>2663</v>
      </c>
      <c r="R1844">
        <v>10</v>
      </c>
      <c r="S1844" t="s">
        <v>10914</v>
      </c>
      <c r="T1844" s="2">
        <v>0.09</v>
      </c>
      <c r="U1844" t="s">
        <v>10915</v>
      </c>
      <c r="V1844" t="s">
        <v>10916</v>
      </c>
      <c r="W1844" t="s">
        <v>116</v>
      </c>
      <c r="X1844" t="s">
        <v>10917</v>
      </c>
      <c r="Y1844" s="3">
        <f>VALUE(SUBSTITUTE(Table1[[#This Row],[Order Total]],"$",""))</f>
        <v>630.98</v>
      </c>
      <c r="Z1844">
        <f>VALUE(SUBSTITUTE(Table1[[#This Row],[Total]],"$",""))</f>
        <v>665.88</v>
      </c>
      <c r="AA1844" s="3">
        <f>Table1[[#This Row],[Order Total Number]]-Table1[[#This Row],[Total Number]]</f>
        <v>-34.899999999999977</v>
      </c>
      <c r="AB1844">
        <f>VALUE(SUBSTITUTE(Table1[[#This Row],[Shipping Cost]],"$",""))</f>
        <v>1.49</v>
      </c>
      <c r="AC1844">
        <f>VALUE(SUBSTITUTE(Table1[[#This Row],[Discount $]],"$",""))</f>
        <v>100.68</v>
      </c>
      <c r="AD1844">
        <f>VALUE(SUBSTITUTE(Table1[[#This Row],[Retail Price]],"$",""))</f>
        <v>20.98</v>
      </c>
      <c r="AE1844" s="4">
        <f>(Table1[[#This Row],[Retail Price Number]]*Table1[[#This Row],[Order Quantity]])-Table1[[#This Row],[Discount $ Number]]+Table1[[#This Row],[Shipping Cost Number]]</f>
        <v>110.61</v>
      </c>
      <c r="AF1844">
        <f>Table1[[#This Row],[Retail Price Number]]*Table1[[#This Row],[Order Quantity]]-Table1[[#This Row],[Discount $ Number]]</f>
        <v>109.12</v>
      </c>
      <c r="AG1844">
        <f>(Table1[[#This Row],[Retail Price Number]]*Table1[[#This Row],[Order Quantity]])-Table1[[#This Row],[Discount $ Number]]-Table1[[#This Row],[Shipping Cost Number]]</f>
        <v>107.63000000000001</v>
      </c>
      <c r="AH1844">
        <f>Table1[[#This Row],[Retail Price Number]]*Table1[[#This Row],[Order Quantity]]</f>
        <v>209.8</v>
      </c>
      <c r="AI1844">
        <f>YEAR(Table1[[#This Row],[Order Date]])</f>
        <v>2013</v>
      </c>
    </row>
    <row r="1845" spans="1:35" x14ac:dyDescent="0.3">
      <c r="A1845" t="s">
        <v>1295</v>
      </c>
      <c r="B1845" s="1">
        <v>41820</v>
      </c>
      <c r="C1845" t="s">
        <v>155</v>
      </c>
      <c r="D1845" t="s">
        <v>26</v>
      </c>
      <c r="E1845" t="s">
        <v>27</v>
      </c>
      <c r="F1845" t="s">
        <v>28</v>
      </c>
      <c r="G1845" t="s">
        <v>134</v>
      </c>
      <c r="H1845" t="s">
        <v>30</v>
      </c>
      <c r="I1845" t="s">
        <v>121</v>
      </c>
      <c r="J1845" t="s">
        <v>93</v>
      </c>
      <c r="K1845" t="s">
        <v>33</v>
      </c>
      <c r="L1845" t="s">
        <v>34</v>
      </c>
      <c r="M1845" t="s">
        <v>35</v>
      </c>
      <c r="N1845" s="1">
        <v>41823</v>
      </c>
      <c r="O1845" t="s">
        <v>96</v>
      </c>
      <c r="P1845" s="3" t="s">
        <v>97</v>
      </c>
      <c r="Q1845" t="s">
        <v>98</v>
      </c>
      <c r="R1845">
        <v>22</v>
      </c>
      <c r="S1845" t="s">
        <v>1934</v>
      </c>
      <c r="T1845" s="2">
        <v>7.0000000000000007E-2</v>
      </c>
      <c r="U1845" t="s">
        <v>1297</v>
      </c>
      <c r="V1845" t="s">
        <v>1935</v>
      </c>
      <c r="W1845" t="s">
        <v>102</v>
      </c>
      <c r="X1845" t="s">
        <v>1299</v>
      </c>
      <c r="Y1845" s="3">
        <f>VALUE(SUBSTITUTE(Table1[[#This Row],[Order Total]],"$",""))</f>
        <v>59.61</v>
      </c>
      <c r="Z1845">
        <f>VALUE(SUBSTITUTE(Table1[[#This Row],[Total]],"$",""))</f>
        <v>60.41</v>
      </c>
      <c r="AA1845" s="3">
        <f>Table1[[#This Row],[Order Total Number]]-Table1[[#This Row],[Total Number]]</f>
        <v>-0.79999999999999716</v>
      </c>
      <c r="AB1845">
        <f>VALUE(SUBSTITUTE(Table1[[#This Row],[Shipping Cost]],"$",""))</f>
        <v>0.8</v>
      </c>
      <c r="AC1845">
        <f>VALUE(SUBSTITUTE(Table1[[#This Row],[Discount $]],"$",""))</f>
        <v>5.9</v>
      </c>
      <c r="AD1845">
        <f>VALUE(SUBSTITUTE(Table1[[#This Row],[Retail Price]],"$",""))</f>
        <v>2.62</v>
      </c>
      <c r="AE1845" s="4">
        <f>(Table1[[#This Row],[Retail Price Number]]*Table1[[#This Row],[Order Quantity]])-Table1[[#This Row],[Discount $ Number]]+Table1[[#This Row],[Shipping Cost Number]]</f>
        <v>52.54</v>
      </c>
      <c r="AF1845">
        <f>Table1[[#This Row],[Retail Price Number]]*Table1[[#This Row],[Order Quantity]]-Table1[[#This Row],[Discount $ Number]]</f>
        <v>51.74</v>
      </c>
      <c r="AG1845">
        <f>(Table1[[#This Row],[Retail Price Number]]*Table1[[#This Row],[Order Quantity]])-Table1[[#This Row],[Discount $ Number]]-Table1[[#This Row],[Shipping Cost Number]]</f>
        <v>50.940000000000005</v>
      </c>
      <c r="AH1845">
        <f>Table1[[#This Row],[Retail Price Number]]*Table1[[#This Row],[Order Quantity]]</f>
        <v>57.64</v>
      </c>
      <c r="AI1845">
        <f>YEAR(Table1[[#This Row],[Order Date]])</f>
        <v>2014</v>
      </c>
    </row>
    <row r="1846" spans="1:35" x14ac:dyDescent="0.3">
      <c r="A1846" t="s">
        <v>1295</v>
      </c>
      <c r="B1846" s="1">
        <v>42173</v>
      </c>
      <c r="C1846" t="s">
        <v>439</v>
      </c>
      <c r="D1846" t="s">
        <v>440</v>
      </c>
      <c r="E1846" t="s">
        <v>46</v>
      </c>
      <c r="F1846" t="s">
        <v>47</v>
      </c>
      <c r="G1846" t="s">
        <v>91</v>
      </c>
      <c r="H1846" t="s">
        <v>48</v>
      </c>
      <c r="I1846" t="s">
        <v>31</v>
      </c>
      <c r="J1846" t="s">
        <v>93</v>
      </c>
      <c r="K1846" t="s">
        <v>94</v>
      </c>
      <c r="L1846" t="s">
        <v>95</v>
      </c>
      <c r="M1846" t="s">
        <v>35</v>
      </c>
      <c r="N1846" s="1">
        <v>42173</v>
      </c>
      <c r="O1846" t="s">
        <v>96</v>
      </c>
      <c r="P1846" s="3" t="s">
        <v>97</v>
      </c>
      <c r="Q1846" t="s">
        <v>98</v>
      </c>
      <c r="R1846">
        <v>16</v>
      </c>
      <c r="S1846" t="s">
        <v>12003</v>
      </c>
      <c r="T1846" s="2">
        <v>0.02</v>
      </c>
      <c r="U1846" t="s">
        <v>1107</v>
      </c>
      <c r="V1846" t="s">
        <v>2642</v>
      </c>
      <c r="W1846" t="s">
        <v>102</v>
      </c>
      <c r="X1846" t="s">
        <v>2139</v>
      </c>
      <c r="Y1846" s="3">
        <f>VALUE(SUBSTITUTE(Table1[[#This Row],[Order Total]],"$",""))</f>
        <v>59.6</v>
      </c>
      <c r="Z1846">
        <f>VALUE(SUBSTITUTE(Table1[[#This Row],[Total]],"$",""))</f>
        <v>61.41</v>
      </c>
      <c r="AA1846" s="3">
        <f>Table1[[#This Row],[Order Total Number]]-Table1[[#This Row],[Total Number]]</f>
        <v>-1.8099999999999952</v>
      </c>
      <c r="AB1846">
        <f>VALUE(SUBSTITUTE(Table1[[#This Row],[Shipping Cost]],"$",""))</f>
        <v>0.8</v>
      </c>
      <c r="AC1846">
        <f>VALUE(SUBSTITUTE(Table1[[#This Row],[Discount $]],"$",""))</f>
        <v>2.2400000000000002</v>
      </c>
      <c r="AD1846">
        <f>VALUE(SUBSTITUTE(Table1[[#This Row],[Retail Price]],"$",""))</f>
        <v>2.62</v>
      </c>
      <c r="AE1846" s="4">
        <f>(Table1[[#This Row],[Retail Price Number]]*Table1[[#This Row],[Order Quantity]])-Table1[[#This Row],[Discount $ Number]]+Table1[[#This Row],[Shipping Cost Number]]</f>
        <v>40.479999999999997</v>
      </c>
      <c r="AF1846">
        <f>Table1[[#This Row],[Retail Price Number]]*Table1[[#This Row],[Order Quantity]]-Table1[[#This Row],[Discount $ Number]]</f>
        <v>39.68</v>
      </c>
      <c r="AG1846">
        <f>(Table1[[#This Row],[Retail Price Number]]*Table1[[#This Row],[Order Quantity]])-Table1[[#This Row],[Discount $ Number]]-Table1[[#This Row],[Shipping Cost Number]]</f>
        <v>38.880000000000003</v>
      </c>
      <c r="AH1846">
        <f>Table1[[#This Row],[Retail Price Number]]*Table1[[#This Row],[Order Quantity]]</f>
        <v>41.92</v>
      </c>
      <c r="AI1846">
        <f>YEAR(Table1[[#This Row],[Order Date]])</f>
        <v>2015</v>
      </c>
    </row>
    <row r="1847" spans="1:35" x14ac:dyDescent="0.3">
      <c r="A1847" t="s">
        <v>1295</v>
      </c>
      <c r="B1847" s="1">
        <v>41844</v>
      </c>
      <c r="C1847" t="s">
        <v>1057</v>
      </c>
      <c r="D1847" t="s">
        <v>1058</v>
      </c>
      <c r="E1847" t="s">
        <v>27</v>
      </c>
      <c r="F1847" t="s">
        <v>28</v>
      </c>
      <c r="G1847" t="s">
        <v>91</v>
      </c>
      <c r="H1847" t="s">
        <v>422</v>
      </c>
      <c r="I1847" t="s">
        <v>121</v>
      </c>
      <c r="J1847" t="s">
        <v>93</v>
      </c>
      <c r="K1847" t="s">
        <v>94</v>
      </c>
      <c r="L1847" t="s">
        <v>34</v>
      </c>
      <c r="M1847" t="s">
        <v>35</v>
      </c>
      <c r="N1847" s="1">
        <v>41846</v>
      </c>
      <c r="O1847" t="s">
        <v>96</v>
      </c>
      <c r="P1847" s="3" t="s">
        <v>97</v>
      </c>
      <c r="Q1847" t="s">
        <v>98</v>
      </c>
      <c r="R1847">
        <v>44</v>
      </c>
      <c r="S1847" t="s">
        <v>1934</v>
      </c>
      <c r="T1847" s="2">
        <v>0.04</v>
      </c>
      <c r="U1847" t="s">
        <v>1297</v>
      </c>
      <c r="V1847" t="s">
        <v>1935</v>
      </c>
      <c r="W1847" t="s">
        <v>102</v>
      </c>
      <c r="X1847" t="s">
        <v>1299</v>
      </c>
      <c r="Y1847" s="3">
        <f>VALUE(SUBSTITUTE(Table1[[#This Row],[Order Total]],"$",""))</f>
        <v>59.61</v>
      </c>
      <c r="Z1847">
        <f>VALUE(SUBSTITUTE(Table1[[#This Row],[Total]],"$",""))</f>
        <v>60.41</v>
      </c>
      <c r="AA1847" s="3">
        <f>Table1[[#This Row],[Order Total Number]]-Table1[[#This Row],[Total Number]]</f>
        <v>-0.79999999999999716</v>
      </c>
      <c r="AB1847">
        <f>VALUE(SUBSTITUTE(Table1[[#This Row],[Shipping Cost]],"$",""))</f>
        <v>0.8</v>
      </c>
      <c r="AC1847">
        <f>VALUE(SUBSTITUTE(Table1[[#This Row],[Discount $]],"$",""))</f>
        <v>5.9</v>
      </c>
      <c r="AD1847">
        <f>VALUE(SUBSTITUTE(Table1[[#This Row],[Retail Price]],"$",""))</f>
        <v>2.62</v>
      </c>
      <c r="AE1847" s="4">
        <f>(Table1[[#This Row],[Retail Price Number]]*Table1[[#This Row],[Order Quantity]])-Table1[[#This Row],[Discount $ Number]]+Table1[[#This Row],[Shipping Cost Number]]</f>
        <v>110.17999999999999</v>
      </c>
      <c r="AF1847">
        <f>Table1[[#This Row],[Retail Price Number]]*Table1[[#This Row],[Order Quantity]]-Table1[[#This Row],[Discount $ Number]]</f>
        <v>109.38</v>
      </c>
      <c r="AG1847">
        <f>(Table1[[#This Row],[Retail Price Number]]*Table1[[#This Row],[Order Quantity]])-Table1[[#This Row],[Discount $ Number]]-Table1[[#This Row],[Shipping Cost Number]]</f>
        <v>108.58</v>
      </c>
      <c r="AH1847">
        <f>Table1[[#This Row],[Retail Price Number]]*Table1[[#This Row],[Order Quantity]]</f>
        <v>115.28</v>
      </c>
      <c r="AI1847">
        <f>YEAR(Table1[[#This Row],[Order Date]])</f>
        <v>2014</v>
      </c>
    </row>
    <row r="1848" spans="1:35" x14ac:dyDescent="0.3">
      <c r="A1848" t="s">
        <v>1295</v>
      </c>
      <c r="B1848" s="1">
        <v>42455</v>
      </c>
      <c r="C1848" t="s">
        <v>2448</v>
      </c>
      <c r="D1848" t="s">
        <v>240</v>
      </c>
      <c r="E1848" t="s">
        <v>27</v>
      </c>
      <c r="F1848" t="s">
        <v>28</v>
      </c>
      <c r="G1848" t="s">
        <v>77</v>
      </c>
      <c r="H1848" t="s">
        <v>241</v>
      </c>
      <c r="I1848" t="s">
        <v>31</v>
      </c>
      <c r="J1848" t="s">
        <v>1853</v>
      </c>
      <c r="K1848" t="s">
        <v>33</v>
      </c>
      <c r="L1848" t="s">
        <v>34</v>
      </c>
      <c r="M1848" t="s">
        <v>35</v>
      </c>
      <c r="N1848" s="1">
        <v>42457</v>
      </c>
      <c r="O1848" t="s">
        <v>1854</v>
      </c>
      <c r="P1848" s="3" t="s">
        <v>1855</v>
      </c>
      <c r="Q1848" t="s">
        <v>1856</v>
      </c>
      <c r="R1848">
        <v>20</v>
      </c>
      <c r="S1848" t="s">
        <v>12475</v>
      </c>
      <c r="T1848" s="2">
        <v>0.04</v>
      </c>
      <c r="U1848" t="s">
        <v>127</v>
      </c>
      <c r="V1848" t="s">
        <v>8486</v>
      </c>
      <c r="W1848" t="s">
        <v>165</v>
      </c>
      <c r="X1848" t="s">
        <v>12476</v>
      </c>
      <c r="Y1848" s="3">
        <f>VALUE(SUBSTITUTE(Table1[[#This Row],[Order Total]],"$",""))</f>
        <v>1263.94</v>
      </c>
      <c r="Z1848">
        <f>VALUE(SUBSTITUTE(Table1[[#This Row],[Total]],"$",""))</f>
        <v>1269.44</v>
      </c>
      <c r="AA1848" s="3">
        <f>Table1[[#This Row],[Order Total Number]]-Table1[[#This Row],[Total Number]]</f>
        <v>-5.5</v>
      </c>
      <c r="AB1848">
        <f>VALUE(SUBSTITUTE(Table1[[#This Row],[Shipping Cost]],"$",""))</f>
        <v>4</v>
      </c>
      <c r="AC1848">
        <f>VALUE(SUBSTITUTE(Table1[[#This Row],[Discount $]],"$",""))</f>
        <v>0</v>
      </c>
      <c r="AD1848">
        <f>VALUE(SUBSTITUTE(Table1[[#This Row],[Retail Price]],"$",""))</f>
        <v>152.47999999999999</v>
      </c>
      <c r="AE1848" s="4">
        <f>(Table1[[#This Row],[Retail Price Number]]*Table1[[#This Row],[Order Quantity]])-Table1[[#This Row],[Discount $ Number]]+Table1[[#This Row],[Shipping Cost Number]]</f>
        <v>3053.6</v>
      </c>
      <c r="AF1848">
        <f>Table1[[#This Row],[Retail Price Number]]*Table1[[#This Row],[Order Quantity]]-Table1[[#This Row],[Discount $ Number]]</f>
        <v>3049.6</v>
      </c>
      <c r="AG1848">
        <f>(Table1[[#This Row],[Retail Price Number]]*Table1[[#This Row],[Order Quantity]])-Table1[[#This Row],[Discount $ Number]]-Table1[[#This Row],[Shipping Cost Number]]</f>
        <v>3045.6</v>
      </c>
      <c r="AH1848">
        <f>Table1[[#This Row],[Retail Price Number]]*Table1[[#This Row],[Order Quantity]]</f>
        <v>3049.6</v>
      </c>
      <c r="AI1848">
        <f>YEAR(Table1[[#This Row],[Order Date]])</f>
        <v>2016</v>
      </c>
    </row>
    <row r="1849" spans="1:35" x14ac:dyDescent="0.3">
      <c r="A1849" t="s">
        <v>3075</v>
      </c>
      <c r="B1849" s="1">
        <v>41845</v>
      </c>
      <c r="C1849" t="s">
        <v>2338</v>
      </c>
      <c r="D1849" t="s">
        <v>365</v>
      </c>
      <c r="E1849" t="s">
        <v>46</v>
      </c>
      <c r="F1849" t="s">
        <v>47</v>
      </c>
      <c r="G1849" t="s">
        <v>77</v>
      </c>
      <c r="H1849" t="s">
        <v>48</v>
      </c>
      <c r="I1849" t="s">
        <v>121</v>
      </c>
      <c r="J1849" t="s">
        <v>1135</v>
      </c>
      <c r="K1849" t="s">
        <v>94</v>
      </c>
      <c r="L1849" t="s">
        <v>34</v>
      </c>
      <c r="M1849" t="s">
        <v>156</v>
      </c>
      <c r="N1849" s="1">
        <v>41849</v>
      </c>
      <c r="O1849" t="s">
        <v>1136</v>
      </c>
      <c r="P1849" s="3" t="s">
        <v>424</v>
      </c>
      <c r="Q1849" t="s">
        <v>260</v>
      </c>
      <c r="R1849">
        <v>21</v>
      </c>
      <c r="S1849" t="s">
        <v>3076</v>
      </c>
      <c r="T1849" s="2">
        <v>0.02</v>
      </c>
      <c r="U1849" t="s">
        <v>3077</v>
      </c>
      <c r="V1849" t="s">
        <v>3078</v>
      </c>
      <c r="W1849" t="s">
        <v>1139</v>
      </c>
      <c r="X1849" t="s">
        <v>3079</v>
      </c>
      <c r="Y1849" s="3">
        <f>VALUE(SUBSTITUTE(Table1[[#This Row],[Order Total]],"$",""))</f>
        <v>130.41</v>
      </c>
      <c r="Z1849">
        <f>VALUE(SUBSTITUTE(Table1[[#This Row],[Total]],"$",""))</f>
        <v>130.9</v>
      </c>
      <c r="AA1849" s="3">
        <f>Table1[[#This Row],[Order Total Number]]-Table1[[#This Row],[Total Number]]</f>
        <v>-0.49000000000000909</v>
      </c>
      <c r="AB1849">
        <f>VALUE(SUBSTITUTE(Table1[[#This Row],[Shipping Cost]],"$",""))</f>
        <v>6.83</v>
      </c>
      <c r="AC1849">
        <f>VALUE(SUBSTITUTE(Table1[[#This Row],[Discount $]],"$",""))</f>
        <v>14.49</v>
      </c>
      <c r="AD1849">
        <f>VALUE(SUBSTITUTE(Table1[[#This Row],[Retail Price]],"$",""))</f>
        <v>3.52</v>
      </c>
      <c r="AE1849" s="4">
        <f>(Table1[[#This Row],[Retail Price Number]]*Table1[[#This Row],[Order Quantity]])-Table1[[#This Row],[Discount $ Number]]+Table1[[#This Row],[Shipping Cost Number]]</f>
        <v>66.260000000000005</v>
      </c>
      <c r="AF1849">
        <f>Table1[[#This Row],[Retail Price Number]]*Table1[[#This Row],[Order Quantity]]-Table1[[#This Row],[Discount $ Number]]</f>
        <v>59.43</v>
      </c>
      <c r="AG1849">
        <f>(Table1[[#This Row],[Retail Price Number]]*Table1[[#This Row],[Order Quantity]])-Table1[[#This Row],[Discount $ Number]]-Table1[[#This Row],[Shipping Cost Number]]</f>
        <v>52.6</v>
      </c>
      <c r="AH1849">
        <f>Table1[[#This Row],[Retail Price Number]]*Table1[[#This Row],[Order Quantity]]</f>
        <v>73.92</v>
      </c>
      <c r="AI1849">
        <f>YEAR(Table1[[#This Row],[Order Date]])</f>
        <v>2014</v>
      </c>
    </row>
    <row r="1850" spans="1:35" x14ac:dyDescent="0.3">
      <c r="A1850" t="s">
        <v>3075</v>
      </c>
      <c r="B1850" s="1">
        <v>41845</v>
      </c>
      <c r="C1850" t="s">
        <v>2338</v>
      </c>
      <c r="D1850" t="s">
        <v>365</v>
      </c>
      <c r="E1850" t="s">
        <v>46</v>
      </c>
      <c r="F1850" t="s">
        <v>47</v>
      </c>
      <c r="G1850" t="s">
        <v>77</v>
      </c>
      <c r="H1850" t="s">
        <v>48</v>
      </c>
      <c r="I1850" t="s">
        <v>92</v>
      </c>
      <c r="J1850" t="s">
        <v>1702</v>
      </c>
      <c r="K1850" t="s">
        <v>94</v>
      </c>
      <c r="L1850" t="s">
        <v>34</v>
      </c>
      <c r="M1850" t="s">
        <v>35</v>
      </c>
      <c r="N1850" s="1">
        <v>41847</v>
      </c>
      <c r="O1850" t="s">
        <v>1703</v>
      </c>
      <c r="P1850" s="3" t="s">
        <v>1704</v>
      </c>
      <c r="Q1850" t="s">
        <v>1705</v>
      </c>
      <c r="R1850">
        <v>8</v>
      </c>
      <c r="S1850" t="s">
        <v>3076</v>
      </c>
      <c r="T1850" s="2">
        <v>0.04</v>
      </c>
      <c r="U1850" t="s">
        <v>3077</v>
      </c>
      <c r="V1850" t="s">
        <v>3078</v>
      </c>
      <c r="W1850" t="s">
        <v>428</v>
      </c>
      <c r="X1850" t="s">
        <v>3079</v>
      </c>
      <c r="Y1850" s="3">
        <f>VALUE(SUBSTITUTE(Table1[[#This Row],[Order Total]],"$",""))</f>
        <v>130.41</v>
      </c>
      <c r="Z1850">
        <f>VALUE(SUBSTITUTE(Table1[[#This Row],[Total]],"$",""))</f>
        <v>130.9</v>
      </c>
      <c r="AA1850" s="3">
        <f>Table1[[#This Row],[Order Total Number]]-Table1[[#This Row],[Total Number]]</f>
        <v>-0.49000000000000909</v>
      </c>
      <c r="AB1850">
        <f>VALUE(SUBSTITUTE(Table1[[#This Row],[Shipping Cost]],"$",""))</f>
        <v>1.39</v>
      </c>
      <c r="AC1850">
        <f>VALUE(SUBSTITUTE(Table1[[#This Row],[Discount $]],"$",""))</f>
        <v>14.49</v>
      </c>
      <c r="AD1850">
        <f>VALUE(SUBSTITUTE(Table1[[#This Row],[Retail Price]],"$",""))</f>
        <v>7.64</v>
      </c>
      <c r="AE1850" s="4">
        <f>(Table1[[#This Row],[Retail Price Number]]*Table1[[#This Row],[Order Quantity]])-Table1[[#This Row],[Discount $ Number]]+Table1[[#This Row],[Shipping Cost Number]]</f>
        <v>48.019999999999996</v>
      </c>
      <c r="AF1850">
        <f>Table1[[#This Row],[Retail Price Number]]*Table1[[#This Row],[Order Quantity]]-Table1[[#This Row],[Discount $ Number]]</f>
        <v>46.629999999999995</v>
      </c>
      <c r="AG1850">
        <f>(Table1[[#This Row],[Retail Price Number]]*Table1[[#This Row],[Order Quantity]])-Table1[[#This Row],[Discount $ Number]]-Table1[[#This Row],[Shipping Cost Number]]</f>
        <v>45.239999999999995</v>
      </c>
      <c r="AH1850">
        <f>Table1[[#This Row],[Retail Price Number]]*Table1[[#This Row],[Order Quantity]]</f>
        <v>61.12</v>
      </c>
      <c r="AI1850">
        <f>YEAR(Table1[[#This Row],[Order Date]])</f>
        <v>2014</v>
      </c>
    </row>
    <row r="1851" spans="1:35" x14ac:dyDescent="0.3">
      <c r="A1851" t="s">
        <v>3075</v>
      </c>
      <c r="B1851" s="1">
        <v>41845</v>
      </c>
      <c r="C1851" t="s">
        <v>2338</v>
      </c>
      <c r="D1851" t="s">
        <v>365</v>
      </c>
      <c r="E1851" t="s">
        <v>46</v>
      </c>
      <c r="F1851" t="s">
        <v>47</v>
      </c>
      <c r="G1851" t="s">
        <v>77</v>
      </c>
      <c r="H1851" t="s">
        <v>48</v>
      </c>
      <c r="I1851" t="s">
        <v>31</v>
      </c>
      <c r="J1851" t="s">
        <v>722</v>
      </c>
      <c r="K1851" t="s">
        <v>33</v>
      </c>
      <c r="L1851" t="s">
        <v>34</v>
      </c>
      <c r="M1851" t="s">
        <v>35</v>
      </c>
      <c r="N1851" s="1">
        <v>41846</v>
      </c>
      <c r="O1851" t="s">
        <v>724</v>
      </c>
      <c r="P1851" s="3" t="s">
        <v>725</v>
      </c>
      <c r="Q1851" t="s">
        <v>726</v>
      </c>
      <c r="R1851">
        <v>36</v>
      </c>
      <c r="S1851" t="s">
        <v>3076</v>
      </c>
      <c r="T1851" s="2">
        <v>0</v>
      </c>
      <c r="U1851" t="s">
        <v>3077</v>
      </c>
      <c r="V1851" t="s">
        <v>3078</v>
      </c>
      <c r="W1851" t="s">
        <v>730</v>
      </c>
      <c r="X1851" t="s">
        <v>3079</v>
      </c>
      <c r="Y1851" s="3">
        <f>VALUE(SUBSTITUTE(Table1[[#This Row],[Order Total]],"$",""))</f>
        <v>130.41</v>
      </c>
      <c r="Z1851">
        <f>VALUE(SUBSTITUTE(Table1[[#This Row],[Total]],"$",""))</f>
        <v>130.9</v>
      </c>
      <c r="AA1851" s="3">
        <f>Table1[[#This Row],[Order Total Number]]-Table1[[#This Row],[Total Number]]</f>
        <v>-0.49000000000000909</v>
      </c>
      <c r="AB1851">
        <f>VALUE(SUBSTITUTE(Table1[[#This Row],[Shipping Cost]],"$",""))</f>
        <v>0.49</v>
      </c>
      <c r="AC1851">
        <f>VALUE(SUBSTITUTE(Table1[[#This Row],[Discount $]],"$",""))</f>
        <v>14.49</v>
      </c>
      <c r="AD1851">
        <f>VALUE(SUBSTITUTE(Table1[[#This Row],[Retail Price]],"$",""))</f>
        <v>3.15</v>
      </c>
      <c r="AE1851" s="4">
        <f>(Table1[[#This Row],[Retail Price Number]]*Table1[[#This Row],[Order Quantity]])-Table1[[#This Row],[Discount $ Number]]+Table1[[#This Row],[Shipping Cost Number]]</f>
        <v>99.399999999999991</v>
      </c>
      <c r="AF1851">
        <f>Table1[[#This Row],[Retail Price Number]]*Table1[[#This Row],[Order Quantity]]-Table1[[#This Row],[Discount $ Number]]</f>
        <v>98.91</v>
      </c>
      <c r="AG1851">
        <f>(Table1[[#This Row],[Retail Price Number]]*Table1[[#This Row],[Order Quantity]])-Table1[[#This Row],[Discount $ Number]]-Table1[[#This Row],[Shipping Cost Number]]</f>
        <v>98.42</v>
      </c>
      <c r="AH1851">
        <f>Table1[[#This Row],[Retail Price Number]]*Table1[[#This Row],[Order Quantity]]</f>
        <v>113.39999999999999</v>
      </c>
      <c r="AI1851">
        <f>YEAR(Table1[[#This Row],[Order Date]])</f>
        <v>2014</v>
      </c>
    </row>
    <row r="1852" spans="1:35" x14ac:dyDescent="0.3">
      <c r="A1852" t="s">
        <v>3075</v>
      </c>
      <c r="B1852" s="1">
        <v>41845</v>
      </c>
      <c r="C1852" t="s">
        <v>2338</v>
      </c>
      <c r="D1852" t="s">
        <v>365</v>
      </c>
      <c r="E1852" t="s">
        <v>46</v>
      </c>
      <c r="F1852" t="s">
        <v>47</v>
      </c>
      <c r="G1852" t="s">
        <v>91</v>
      </c>
      <c r="H1852" t="s">
        <v>48</v>
      </c>
      <c r="I1852" t="s">
        <v>196</v>
      </c>
      <c r="J1852" t="s">
        <v>722</v>
      </c>
      <c r="K1852" t="s">
        <v>94</v>
      </c>
      <c r="L1852" t="s">
        <v>95</v>
      </c>
      <c r="M1852" t="s">
        <v>35</v>
      </c>
      <c r="N1852" s="1">
        <v>41847</v>
      </c>
      <c r="O1852" t="s">
        <v>724</v>
      </c>
      <c r="P1852" s="3" t="s">
        <v>725</v>
      </c>
      <c r="Q1852" t="s">
        <v>726</v>
      </c>
      <c r="R1852">
        <v>39</v>
      </c>
      <c r="S1852" t="s">
        <v>3076</v>
      </c>
      <c r="T1852" s="2">
        <v>0.08</v>
      </c>
      <c r="U1852" t="s">
        <v>3077</v>
      </c>
      <c r="V1852" t="s">
        <v>3078</v>
      </c>
      <c r="W1852" t="s">
        <v>730</v>
      </c>
      <c r="X1852" t="s">
        <v>3079</v>
      </c>
      <c r="Y1852" s="3">
        <f>VALUE(SUBSTITUTE(Table1[[#This Row],[Order Total]],"$",""))</f>
        <v>130.41</v>
      </c>
      <c r="Z1852">
        <f>VALUE(SUBSTITUTE(Table1[[#This Row],[Total]],"$",""))</f>
        <v>130.9</v>
      </c>
      <c r="AA1852" s="3">
        <f>Table1[[#This Row],[Order Total Number]]-Table1[[#This Row],[Total Number]]</f>
        <v>-0.49000000000000909</v>
      </c>
      <c r="AB1852">
        <f>VALUE(SUBSTITUTE(Table1[[#This Row],[Shipping Cost]],"$",""))</f>
        <v>0.49</v>
      </c>
      <c r="AC1852">
        <f>VALUE(SUBSTITUTE(Table1[[#This Row],[Discount $]],"$",""))</f>
        <v>14.49</v>
      </c>
      <c r="AD1852">
        <f>VALUE(SUBSTITUTE(Table1[[#This Row],[Retail Price]],"$",""))</f>
        <v>3.15</v>
      </c>
      <c r="AE1852" s="4">
        <f>(Table1[[#This Row],[Retail Price Number]]*Table1[[#This Row],[Order Quantity]])-Table1[[#This Row],[Discount $ Number]]+Table1[[#This Row],[Shipping Cost Number]]</f>
        <v>108.85</v>
      </c>
      <c r="AF1852">
        <f>Table1[[#This Row],[Retail Price Number]]*Table1[[#This Row],[Order Quantity]]-Table1[[#This Row],[Discount $ Number]]</f>
        <v>108.36</v>
      </c>
      <c r="AG1852">
        <f>(Table1[[#This Row],[Retail Price Number]]*Table1[[#This Row],[Order Quantity]])-Table1[[#This Row],[Discount $ Number]]-Table1[[#This Row],[Shipping Cost Number]]</f>
        <v>107.87</v>
      </c>
      <c r="AH1852">
        <f>Table1[[#This Row],[Retail Price Number]]*Table1[[#This Row],[Order Quantity]]</f>
        <v>122.85</v>
      </c>
      <c r="AI1852">
        <f>YEAR(Table1[[#This Row],[Order Date]])</f>
        <v>2014</v>
      </c>
    </row>
    <row r="1853" spans="1:35" x14ac:dyDescent="0.3">
      <c r="A1853" t="s">
        <v>3075</v>
      </c>
      <c r="B1853" s="1">
        <v>41847</v>
      </c>
      <c r="C1853" t="s">
        <v>2338</v>
      </c>
      <c r="D1853" t="s">
        <v>365</v>
      </c>
      <c r="E1853" t="s">
        <v>46</v>
      </c>
      <c r="F1853" t="s">
        <v>47</v>
      </c>
      <c r="G1853" t="s">
        <v>134</v>
      </c>
      <c r="H1853" t="s">
        <v>48</v>
      </c>
      <c r="I1853" t="s">
        <v>121</v>
      </c>
      <c r="J1853" t="s">
        <v>290</v>
      </c>
      <c r="K1853" t="s">
        <v>94</v>
      </c>
      <c r="L1853" t="s">
        <v>34</v>
      </c>
      <c r="M1853" t="s">
        <v>35</v>
      </c>
      <c r="N1853" s="1">
        <v>41849</v>
      </c>
      <c r="O1853" t="s">
        <v>1285</v>
      </c>
      <c r="P1853" s="3" t="s">
        <v>292</v>
      </c>
      <c r="Q1853" t="s">
        <v>1286</v>
      </c>
      <c r="R1853">
        <v>4</v>
      </c>
      <c r="S1853" t="s">
        <v>3076</v>
      </c>
      <c r="T1853" s="2">
        <v>0.01</v>
      </c>
      <c r="U1853" t="s">
        <v>3077</v>
      </c>
      <c r="V1853" t="s">
        <v>3078</v>
      </c>
      <c r="W1853" t="s">
        <v>881</v>
      </c>
      <c r="X1853" t="s">
        <v>3079</v>
      </c>
      <c r="Y1853" s="3">
        <f>VALUE(SUBSTITUTE(Table1[[#This Row],[Order Total]],"$",""))</f>
        <v>130.41</v>
      </c>
      <c r="Z1853">
        <f>VALUE(SUBSTITUTE(Table1[[#This Row],[Total]],"$",""))</f>
        <v>130.9</v>
      </c>
      <c r="AA1853" s="3">
        <f>Table1[[#This Row],[Order Total Number]]-Table1[[#This Row],[Total Number]]</f>
        <v>-0.49000000000000909</v>
      </c>
      <c r="AB1853">
        <f>VALUE(SUBSTITUTE(Table1[[#This Row],[Shipping Cost]],"$",""))</f>
        <v>6.5</v>
      </c>
      <c r="AC1853">
        <f>VALUE(SUBSTITUTE(Table1[[#This Row],[Discount $]],"$",""))</f>
        <v>14.49</v>
      </c>
      <c r="AD1853">
        <f>VALUE(SUBSTITUTE(Table1[[#This Row],[Retail Price]],"$",""))</f>
        <v>15.98</v>
      </c>
      <c r="AE1853" s="4">
        <f>(Table1[[#This Row],[Retail Price Number]]*Table1[[#This Row],[Order Quantity]])-Table1[[#This Row],[Discount $ Number]]+Table1[[#This Row],[Shipping Cost Number]]</f>
        <v>55.93</v>
      </c>
      <c r="AF1853">
        <f>Table1[[#This Row],[Retail Price Number]]*Table1[[#This Row],[Order Quantity]]-Table1[[#This Row],[Discount $ Number]]</f>
        <v>49.43</v>
      </c>
      <c r="AG1853">
        <f>(Table1[[#This Row],[Retail Price Number]]*Table1[[#This Row],[Order Quantity]])-Table1[[#This Row],[Discount $ Number]]-Table1[[#This Row],[Shipping Cost Number]]</f>
        <v>42.93</v>
      </c>
      <c r="AH1853">
        <f>Table1[[#This Row],[Retail Price Number]]*Table1[[#This Row],[Order Quantity]]</f>
        <v>63.92</v>
      </c>
      <c r="AI1853">
        <f>YEAR(Table1[[#This Row],[Order Date]])</f>
        <v>2014</v>
      </c>
    </row>
    <row r="1854" spans="1:35" x14ac:dyDescent="0.3">
      <c r="A1854" t="s">
        <v>4801</v>
      </c>
      <c r="B1854" s="1">
        <v>41550</v>
      </c>
      <c r="C1854" t="s">
        <v>2719</v>
      </c>
      <c r="D1854" t="s">
        <v>240</v>
      </c>
      <c r="E1854" t="s">
        <v>27</v>
      </c>
      <c r="F1854" t="s">
        <v>28</v>
      </c>
      <c r="G1854" t="s">
        <v>134</v>
      </c>
      <c r="H1854" t="s">
        <v>241</v>
      </c>
      <c r="I1854" t="s">
        <v>92</v>
      </c>
      <c r="J1854" t="s">
        <v>313</v>
      </c>
      <c r="K1854" t="s">
        <v>94</v>
      </c>
      <c r="L1854" t="s">
        <v>95</v>
      </c>
      <c r="M1854" t="s">
        <v>35</v>
      </c>
      <c r="N1854" s="1">
        <v>41551</v>
      </c>
      <c r="O1854" t="s">
        <v>314</v>
      </c>
      <c r="P1854" s="3" t="s">
        <v>315</v>
      </c>
      <c r="Q1854" t="s">
        <v>316</v>
      </c>
      <c r="R1854">
        <v>35</v>
      </c>
      <c r="S1854" t="s">
        <v>4802</v>
      </c>
      <c r="T1854" s="2">
        <v>0.1</v>
      </c>
      <c r="U1854" t="s">
        <v>1840</v>
      </c>
      <c r="V1854" t="s">
        <v>4803</v>
      </c>
      <c r="W1854" t="s">
        <v>320</v>
      </c>
      <c r="X1854" t="s">
        <v>4804</v>
      </c>
      <c r="Y1854" s="3">
        <f>VALUE(SUBSTITUTE(Table1[[#This Row],[Order Total]],"$",""))</f>
        <v>497.25</v>
      </c>
      <c r="Z1854">
        <f>VALUE(SUBSTITUTE(Table1[[#This Row],[Total]],"$",""))</f>
        <v>503.52</v>
      </c>
      <c r="AA1854" s="3">
        <f>Table1[[#This Row],[Order Total Number]]-Table1[[#This Row],[Total Number]]</f>
        <v>-6.2699999999999818</v>
      </c>
      <c r="AB1854">
        <f>VALUE(SUBSTITUTE(Table1[[#This Row],[Shipping Cost]],"$",""))</f>
        <v>4.8099999999999996</v>
      </c>
      <c r="AC1854">
        <f>VALUE(SUBSTITUTE(Table1[[#This Row],[Discount $]],"$",""))</f>
        <v>26.24</v>
      </c>
      <c r="AD1854">
        <f>VALUE(SUBSTITUTE(Table1[[#This Row],[Retail Price]],"$",""))</f>
        <v>20.99</v>
      </c>
      <c r="AE1854" s="4">
        <f>(Table1[[#This Row],[Retail Price Number]]*Table1[[#This Row],[Order Quantity]])-Table1[[#This Row],[Discount $ Number]]+Table1[[#This Row],[Shipping Cost Number]]</f>
        <v>713.21999999999991</v>
      </c>
      <c r="AF1854">
        <f>Table1[[#This Row],[Retail Price Number]]*Table1[[#This Row],[Order Quantity]]-Table1[[#This Row],[Discount $ Number]]</f>
        <v>708.41</v>
      </c>
      <c r="AG1854">
        <f>(Table1[[#This Row],[Retail Price Number]]*Table1[[#This Row],[Order Quantity]])-Table1[[#This Row],[Discount $ Number]]-Table1[[#This Row],[Shipping Cost Number]]</f>
        <v>703.6</v>
      </c>
      <c r="AH1854">
        <f>Table1[[#This Row],[Retail Price Number]]*Table1[[#This Row],[Order Quantity]]</f>
        <v>734.65</v>
      </c>
      <c r="AI1854">
        <f>YEAR(Table1[[#This Row],[Order Date]])</f>
        <v>2013</v>
      </c>
    </row>
    <row r="1855" spans="1:35" x14ac:dyDescent="0.3">
      <c r="A1855" t="s">
        <v>4801</v>
      </c>
      <c r="B1855" s="1">
        <v>41350</v>
      </c>
      <c r="C1855" t="s">
        <v>451</v>
      </c>
      <c r="D1855" t="s">
        <v>384</v>
      </c>
      <c r="E1855" t="s">
        <v>27</v>
      </c>
      <c r="F1855" t="s">
        <v>28</v>
      </c>
      <c r="G1855" t="s">
        <v>91</v>
      </c>
      <c r="H1855" t="s">
        <v>289</v>
      </c>
      <c r="I1855" t="s">
        <v>63</v>
      </c>
      <c r="J1855" t="s">
        <v>49</v>
      </c>
      <c r="K1855" t="s">
        <v>33</v>
      </c>
      <c r="L1855" t="s">
        <v>34</v>
      </c>
      <c r="M1855" t="s">
        <v>35</v>
      </c>
      <c r="N1855" s="1">
        <v>41350</v>
      </c>
      <c r="O1855" t="s">
        <v>51</v>
      </c>
      <c r="P1855" s="3" t="s">
        <v>52</v>
      </c>
      <c r="Q1855" t="s">
        <v>53</v>
      </c>
      <c r="R1855">
        <v>6</v>
      </c>
      <c r="S1855" t="s">
        <v>5068</v>
      </c>
      <c r="T1855" s="2">
        <v>0.1</v>
      </c>
      <c r="U1855" t="s">
        <v>1220</v>
      </c>
      <c r="V1855" t="s">
        <v>4240</v>
      </c>
      <c r="W1855" t="s">
        <v>57</v>
      </c>
      <c r="X1855" t="s">
        <v>5069</v>
      </c>
      <c r="Y1855" s="3">
        <f>VALUE(SUBSTITUTE(Table1[[#This Row],[Order Total]],"$",""))</f>
        <v>42.45</v>
      </c>
      <c r="Z1855">
        <f>VALUE(SUBSTITUTE(Table1[[#This Row],[Total]],"$",""))</f>
        <v>43.12</v>
      </c>
      <c r="AA1855" s="3">
        <f>Table1[[#This Row],[Order Total Number]]-Table1[[#This Row],[Total Number]]</f>
        <v>-0.6699999999999946</v>
      </c>
      <c r="AB1855">
        <f>VALUE(SUBSTITUTE(Table1[[#This Row],[Shipping Cost]],"$",""))</f>
        <v>0.7</v>
      </c>
      <c r="AC1855">
        <f>VALUE(SUBSTITUTE(Table1[[#This Row],[Discount $]],"$",""))</f>
        <v>1.62</v>
      </c>
      <c r="AD1855">
        <f>VALUE(SUBSTITUTE(Table1[[#This Row],[Retail Price]],"$",""))</f>
        <v>1.1399999999999999</v>
      </c>
      <c r="AE1855" s="4">
        <f>(Table1[[#This Row],[Retail Price Number]]*Table1[[#This Row],[Order Quantity]])-Table1[[#This Row],[Discount $ Number]]+Table1[[#This Row],[Shipping Cost Number]]</f>
        <v>5.92</v>
      </c>
      <c r="AF1855">
        <f>Table1[[#This Row],[Retail Price Number]]*Table1[[#This Row],[Order Quantity]]-Table1[[#This Row],[Discount $ Number]]</f>
        <v>5.22</v>
      </c>
      <c r="AG1855">
        <f>(Table1[[#This Row],[Retail Price Number]]*Table1[[#This Row],[Order Quantity]])-Table1[[#This Row],[Discount $ Number]]-Table1[[#This Row],[Shipping Cost Number]]</f>
        <v>4.5199999999999996</v>
      </c>
      <c r="AH1855">
        <f>Table1[[#This Row],[Retail Price Number]]*Table1[[#This Row],[Order Quantity]]</f>
        <v>6.84</v>
      </c>
      <c r="AI1855">
        <f>YEAR(Table1[[#This Row],[Order Date]])</f>
        <v>2013</v>
      </c>
    </row>
    <row r="1856" spans="1:35" x14ac:dyDescent="0.3">
      <c r="A1856" t="s">
        <v>262</v>
      </c>
      <c r="B1856" s="1">
        <v>41719</v>
      </c>
      <c r="C1856" t="s">
        <v>263</v>
      </c>
      <c r="D1856" t="s">
        <v>264</v>
      </c>
      <c r="E1856" t="s">
        <v>27</v>
      </c>
      <c r="F1856" t="s">
        <v>28</v>
      </c>
      <c r="G1856" t="s">
        <v>134</v>
      </c>
      <c r="H1856" t="s">
        <v>30</v>
      </c>
      <c r="I1856" t="s">
        <v>92</v>
      </c>
      <c r="J1856" t="s">
        <v>265</v>
      </c>
      <c r="K1856" t="s">
        <v>94</v>
      </c>
      <c r="L1856" t="s">
        <v>34</v>
      </c>
      <c r="M1856" t="s">
        <v>35</v>
      </c>
      <c r="N1856" s="1">
        <v>41724</v>
      </c>
      <c r="O1856" t="s">
        <v>266</v>
      </c>
      <c r="P1856" s="3" t="s">
        <v>267</v>
      </c>
      <c r="Q1856" t="s">
        <v>268</v>
      </c>
      <c r="R1856">
        <v>46</v>
      </c>
      <c r="S1856" t="s">
        <v>269</v>
      </c>
      <c r="T1856" s="2">
        <v>0.06</v>
      </c>
      <c r="U1856" t="s">
        <v>270</v>
      </c>
      <c r="V1856" t="s">
        <v>269</v>
      </c>
      <c r="W1856" t="s">
        <v>116</v>
      </c>
      <c r="X1856" t="s">
        <v>271</v>
      </c>
      <c r="Y1856" s="3">
        <f>VALUE(SUBSTITUTE(Table1[[#This Row],[Order Total]],"$",""))</f>
        <v>5.6</v>
      </c>
      <c r="Z1856">
        <f>VALUE(SUBSTITUTE(Table1[[#This Row],[Total]],"$",""))</f>
        <v>13.4</v>
      </c>
      <c r="AA1856" s="3">
        <f>Table1[[#This Row],[Order Total Number]]-Table1[[#This Row],[Total Number]]</f>
        <v>-7.8000000000000007</v>
      </c>
      <c r="AB1856">
        <f>VALUE(SUBSTITUTE(Table1[[#This Row],[Shipping Cost]],"$",""))</f>
        <v>1.49</v>
      </c>
      <c r="AC1856">
        <f>VALUE(SUBSTITUTE(Table1[[#This Row],[Discount $]],"$",""))</f>
        <v>0.1</v>
      </c>
      <c r="AD1856">
        <f>VALUE(SUBSTITUTE(Table1[[#This Row],[Retail Price]],"$",""))</f>
        <v>4.49</v>
      </c>
      <c r="AE1856" s="4">
        <f>(Table1[[#This Row],[Retail Price Number]]*Table1[[#This Row],[Order Quantity]])-Table1[[#This Row],[Discount $ Number]]+Table1[[#This Row],[Shipping Cost Number]]</f>
        <v>207.93000000000004</v>
      </c>
      <c r="AF1856">
        <f>Table1[[#This Row],[Retail Price Number]]*Table1[[#This Row],[Order Quantity]]-Table1[[#This Row],[Discount $ Number]]</f>
        <v>206.44000000000003</v>
      </c>
      <c r="AG1856">
        <f>(Table1[[#This Row],[Retail Price Number]]*Table1[[#This Row],[Order Quantity]])-Table1[[#This Row],[Discount $ Number]]-Table1[[#This Row],[Shipping Cost Number]]</f>
        <v>204.95000000000002</v>
      </c>
      <c r="AH1856">
        <f>Table1[[#This Row],[Retail Price Number]]*Table1[[#This Row],[Order Quantity]]</f>
        <v>206.54000000000002</v>
      </c>
      <c r="AI1856">
        <f>YEAR(Table1[[#This Row],[Order Date]])</f>
        <v>2014</v>
      </c>
    </row>
    <row r="1857" spans="1:35" x14ac:dyDescent="0.3">
      <c r="A1857" t="s">
        <v>6623</v>
      </c>
      <c r="B1857" s="1">
        <v>41846</v>
      </c>
      <c r="C1857" t="s">
        <v>2653</v>
      </c>
      <c r="D1857" t="s">
        <v>895</v>
      </c>
      <c r="E1857" t="s">
        <v>27</v>
      </c>
      <c r="F1857" t="s">
        <v>28</v>
      </c>
      <c r="G1857" t="s">
        <v>29</v>
      </c>
      <c r="H1857" t="s">
        <v>289</v>
      </c>
      <c r="I1857" t="s">
        <v>196</v>
      </c>
      <c r="J1857" t="s">
        <v>93</v>
      </c>
      <c r="K1857" t="s">
        <v>94</v>
      </c>
      <c r="L1857" t="s">
        <v>34</v>
      </c>
      <c r="M1857" t="s">
        <v>35</v>
      </c>
      <c r="N1857" s="1">
        <v>41853</v>
      </c>
      <c r="O1857" t="s">
        <v>96</v>
      </c>
      <c r="P1857" s="3" t="s">
        <v>97</v>
      </c>
      <c r="Q1857" t="s">
        <v>98</v>
      </c>
      <c r="R1857">
        <v>47</v>
      </c>
      <c r="S1857" t="s">
        <v>4438</v>
      </c>
      <c r="T1857" s="2">
        <v>0.03</v>
      </c>
      <c r="U1857" t="s">
        <v>2108</v>
      </c>
      <c r="V1857" t="s">
        <v>6624</v>
      </c>
      <c r="W1857" t="s">
        <v>102</v>
      </c>
      <c r="X1857" t="s">
        <v>6625</v>
      </c>
      <c r="Y1857" s="3">
        <f>VALUE(SUBSTITUTE(Table1[[#This Row],[Order Total]],"$",""))</f>
        <v>24.1</v>
      </c>
      <c r="Z1857">
        <f>VALUE(SUBSTITUTE(Table1[[#This Row],[Total]],"$",""))</f>
        <v>24.9</v>
      </c>
      <c r="AA1857" s="3">
        <f>Table1[[#This Row],[Order Total Number]]-Table1[[#This Row],[Total Number]]</f>
        <v>-0.79999999999999716</v>
      </c>
      <c r="AB1857">
        <f>VALUE(SUBSTITUTE(Table1[[#This Row],[Shipping Cost]],"$",""))</f>
        <v>0.8</v>
      </c>
      <c r="AC1857">
        <f>VALUE(SUBSTITUTE(Table1[[#This Row],[Discount $]],"$",""))</f>
        <v>2.1</v>
      </c>
      <c r="AD1857">
        <f>VALUE(SUBSTITUTE(Table1[[#This Row],[Retail Price]],"$",""))</f>
        <v>2.62</v>
      </c>
      <c r="AE1857" s="4">
        <f>(Table1[[#This Row],[Retail Price Number]]*Table1[[#This Row],[Order Quantity]])-Table1[[#This Row],[Discount $ Number]]+Table1[[#This Row],[Shipping Cost Number]]</f>
        <v>121.84</v>
      </c>
      <c r="AF1857">
        <f>Table1[[#This Row],[Retail Price Number]]*Table1[[#This Row],[Order Quantity]]-Table1[[#This Row],[Discount $ Number]]</f>
        <v>121.04</v>
      </c>
      <c r="AG1857">
        <f>(Table1[[#This Row],[Retail Price Number]]*Table1[[#This Row],[Order Quantity]])-Table1[[#This Row],[Discount $ Number]]-Table1[[#This Row],[Shipping Cost Number]]</f>
        <v>120.24000000000001</v>
      </c>
      <c r="AH1857">
        <f>Table1[[#This Row],[Retail Price Number]]*Table1[[#This Row],[Order Quantity]]</f>
        <v>123.14</v>
      </c>
      <c r="AI1857">
        <f>YEAR(Table1[[#This Row],[Order Date]])</f>
        <v>2014</v>
      </c>
    </row>
    <row r="1858" spans="1:35" x14ac:dyDescent="0.3">
      <c r="A1858" t="s">
        <v>6623</v>
      </c>
      <c r="B1858" s="1">
        <v>42155</v>
      </c>
      <c r="C1858" t="s">
        <v>4717</v>
      </c>
      <c r="D1858" t="s">
        <v>683</v>
      </c>
      <c r="E1858" t="s">
        <v>46</v>
      </c>
      <c r="F1858" t="s">
        <v>47</v>
      </c>
      <c r="G1858" t="s">
        <v>29</v>
      </c>
      <c r="H1858" t="s">
        <v>107</v>
      </c>
      <c r="I1858" t="s">
        <v>31</v>
      </c>
      <c r="J1858" t="s">
        <v>93</v>
      </c>
      <c r="K1858" t="s">
        <v>94</v>
      </c>
      <c r="L1858" t="s">
        <v>34</v>
      </c>
      <c r="M1858" t="s">
        <v>35</v>
      </c>
      <c r="N1858" s="1">
        <v>42156</v>
      </c>
      <c r="O1858" t="s">
        <v>96</v>
      </c>
      <c r="P1858" s="3" t="s">
        <v>97</v>
      </c>
      <c r="Q1858" t="s">
        <v>98</v>
      </c>
      <c r="R1858">
        <v>50</v>
      </c>
      <c r="S1858" t="s">
        <v>2965</v>
      </c>
      <c r="T1858" s="2">
        <v>7.0000000000000007E-2</v>
      </c>
      <c r="U1858" t="s">
        <v>57</v>
      </c>
      <c r="V1858" t="s">
        <v>6624</v>
      </c>
      <c r="W1858" t="s">
        <v>102</v>
      </c>
      <c r="X1858" t="s">
        <v>6625</v>
      </c>
      <c r="Y1858" s="3">
        <f>VALUE(SUBSTITUTE(Table1[[#This Row],[Order Total]],"$",""))</f>
        <v>24.1</v>
      </c>
      <c r="Z1858">
        <f>VALUE(SUBSTITUTE(Table1[[#This Row],[Total]],"$",""))</f>
        <v>24.9</v>
      </c>
      <c r="AA1858" s="3">
        <f>Table1[[#This Row],[Order Total Number]]-Table1[[#This Row],[Total Number]]</f>
        <v>-0.79999999999999716</v>
      </c>
      <c r="AB1858">
        <f>VALUE(SUBSTITUTE(Table1[[#This Row],[Shipping Cost]],"$",""))</f>
        <v>0.8</v>
      </c>
      <c r="AC1858">
        <f>VALUE(SUBSTITUTE(Table1[[#This Row],[Discount $]],"$",""))</f>
        <v>0.7</v>
      </c>
      <c r="AD1858">
        <f>VALUE(SUBSTITUTE(Table1[[#This Row],[Retail Price]],"$",""))</f>
        <v>2.62</v>
      </c>
      <c r="AE1858" s="4">
        <f>(Table1[[#This Row],[Retail Price Number]]*Table1[[#This Row],[Order Quantity]])-Table1[[#This Row],[Discount $ Number]]+Table1[[#This Row],[Shipping Cost Number]]</f>
        <v>131.10000000000002</v>
      </c>
      <c r="AF1858">
        <f>Table1[[#This Row],[Retail Price Number]]*Table1[[#This Row],[Order Quantity]]-Table1[[#This Row],[Discount $ Number]]</f>
        <v>130.30000000000001</v>
      </c>
      <c r="AG1858">
        <f>(Table1[[#This Row],[Retail Price Number]]*Table1[[#This Row],[Order Quantity]])-Table1[[#This Row],[Discount $ Number]]-Table1[[#This Row],[Shipping Cost Number]]</f>
        <v>129.5</v>
      </c>
      <c r="AH1858">
        <f>Table1[[#This Row],[Retail Price Number]]*Table1[[#This Row],[Order Quantity]]</f>
        <v>131</v>
      </c>
      <c r="AI1858">
        <f>YEAR(Table1[[#This Row],[Order Date]])</f>
        <v>2015</v>
      </c>
    </row>
    <row r="1859" spans="1:35" x14ac:dyDescent="0.3">
      <c r="A1859" t="s">
        <v>4659</v>
      </c>
      <c r="B1859" s="1">
        <v>41649</v>
      </c>
      <c r="C1859" t="s">
        <v>75</v>
      </c>
      <c r="D1859" t="s">
        <v>76</v>
      </c>
      <c r="E1859" t="s">
        <v>27</v>
      </c>
      <c r="F1859" t="s">
        <v>28</v>
      </c>
      <c r="G1859" t="s">
        <v>91</v>
      </c>
      <c r="H1859" t="s">
        <v>78</v>
      </c>
      <c r="I1859" t="s">
        <v>121</v>
      </c>
      <c r="J1859" t="s">
        <v>4660</v>
      </c>
      <c r="K1859" t="s">
        <v>94</v>
      </c>
      <c r="L1859" t="s">
        <v>34</v>
      </c>
      <c r="M1859" t="s">
        <v>35</v>
      </c>
      <c r="N1859" s="1">
        <v>41649</v>
      </c>
      <c r="O1859" t="s">
        <v>4418</v>
      </c>
      <c r="P1859" s="3" t="s">
        <v>4661</v>
      </c>
      <c r="Q1859" t="s">
        <v>4662</v>
      </c>
      <c r="R1859">
        <v>6</v>
      </c>
      <c r="S1859" t="s">
        <v>83</v>
      </c>
      <c r="T1859" s="2">
        <v>0.06</v>
      </c>
      <c r="U1859" t="s">
        <v>84</v>
      </c>
      <c r="V1859" t="s">
        <v>4663</v>
      </c>
      <c r="W1859" t="s">
        <v>2497</v>
      </c>
      <c r="X1859" t="s">
        <v>87</v>
      </c>
      <c r="Y1859" s="3">
        <f>VALUE(SUBSTITUTE(Table1[[#This Row],[Order Total]],"$",""))</f>
        <v>45.29</v>
      </c>
      <c r="Z1859">
        <f>VALUE(SUBSTITUTE(Table1[[#This Row],[Total]],"$",""))</f>
        <v>52.01</v>
      </c>
      <c r="AA1859" s="3">
        <f>Table1[[#This Row],[Order Total Number]]-Table1[[#This Row],[Total Number]]</f>
        <v>-6.7199999999999989</v>
      </c>
      <c r="AB1859">
        <f>VALUE(SUBSTITUTE(Table1[[#This Row],[Shipping Cost]],"$",""))</f>
        <v>14.7</v>
      </c>
      <c r="AC1859">
        <f>VALUE(SUBSTITUTE(Table1[[#This Row],[Discount $]],"$",""))</f>
        <v>4.37</v>
      </c>
      <c r="AD1859">
        <f>VALUE(SUBSTITUTE(Table1[[#This Row],[Retail Price]],"$",""))</f>
        <v>535.64</v>
      </c>
      <c r="AE1859" s="4">
        <f>(Table1[[#This Row],[Retail Price Number]]*Table1[[#This Row],[Order Quantity]])-Table1[[#This Row],[Discount $ Number]]+Table1[[#This Row],[Shipping Cost Number]]</f>
        <v>3224.17</v>
      </c>
      <c r="AF1859">
        <f>Table1[[#This Row],[Retail Price Number]]*Table1[[#This Row],[Order Quantity]]-Table1[[#This Row],[Discount $ Number]]</f>
        <v>3209.4700000000003</v>
      </c>
      <c r="AG1859">
        <f>(Table1[[#This Row],[Retail Price Number]]*Table1[[#This Row],[Order Quantity]])-Table1[[#This Row],[Discount $ Number]]-Table1[[#This Row],[Shipping Cost Number]]</f>
        <v>3194.7700000000004</v>
      </c>
      <c r="AH1859">
        <f>Table1[[#This Row],[Retail Price Number]]*Table1[[#This Row],[Order Quantity]]</f>
        <v>3213.84</v>
      </c>
      <c r="AI1859">
        <f>YEAR(Table1[[#This Row],[Order Date]])</f>
        <v>2014</v>
      </c>
    </row>
    <row r="1860" spans="1:35" x14ac:dyDescent="0.3">
      <c r="A1860" t="s">
        <v>4659</v>
      </c>
      <c r="B1860" s="1">
        <v>41471</v>
      </c>
      <c r="C1860" t="s">
        <v>1887</v>
      </c>
      <c r="D1860" t="s">
        <v>2576</v>
      </c>
      <c r="E1860" t="s">
        <v>27</v>
      </c>
      <c r="F1860" t="s">
        <v>28</v>
      </c>
      <c r="G1860" t="s">
        <v>77</v>
      </c>
      <c r="H1860" t="s">
        <v>433</v>
      </c>
      <c r="I1860" t="s">
        <v>121</v>
      </c>
      <c r="J1860" t="s">
        <v>1278</v>
      </c>
      <c r="K1860" t="s">
        <v>94</v>
      </c>
      <c r="L1860" t="s">
        <v>34</v>
      </c>
      <c r="M1860" t="s">
        <v>35</v>
      </c>
      <c r="N1860" s="1">
        <v>41472</v>
      </c>
      <c r="O1860" t="s">
        <v>36</v>
      </c>
      <c r="P1860" s="3" t="s">
        <v>111</v>
      </c>
      <c r="Q1860" t="s">
        <v>52</v>
      </c>
      <c r="R1860">
        <v>46</v>
      </c>
      <c r="S1860" t="s">
        <v>4175</v>
      </c>
      <c r="T1860" s="2">
        <v>0.04</v>
      </c>
      <c r="U1860" t="s">
        <v>1424</v>
      </c>
      <c r="V1860" t="s">
        <v>6754</v>
      </c>
      <c r="W1860" t="s">
        <v>1282</v>
      </c>
      <c r="X1860" t="s">
        <v>3474</v>
      </c>
      <c r="Y1860" s="3">
        <f>VALUE(SUBSTITUTE(Table1[[#This Row],[Order Total]],"$",""))</f>
        <v>88.05</v>
      </c>
      <c r="Z1860">
        <f>VALUE(SUBSTITUTE(Table1[[#This Row],[Total]],"$",""))</f>
        <v>88.33</v>
      </c>
      <c r="AA1860" s="3">
        <f>Table1[[#This Row],[Order Total Number]]-Table1[[#This Row],[Total Number]]</f>
        <v>-0.28000000000000114</v>
      </c>
      <c r="AB1860">
        <f>VALUE(SUBSTITUTE(Table1[[#This Row],[Shipping Cost]],"$",""))</f>
        <v>2.56</v>
      </c>
      <c r="AC1860">
        <f>VALUE(SUBSTITUTE(Table1[[#This Row],[Discount $]],"$",""))</f>
        <v>3.67</v>
      </c>
      <c r="AD1860">
        <f>VALUE(SUBSTITUTE(Table1[[#This Row],[Retail Price]],"$",""))</f>
        <v>2.08</v>
      </c>
      <c r="AE1860" s="4">
        <f>(Table1[[#This Row],[Retail Price Number]]*Table1[[#This Row],[Order Quantity]])-Table1[[#This Row],[Discount $ Number]]+Table1[[#This Row],[Shipping Cost Number]]</f>
        <v>94.570000000000007</v>
      </c>
      <c r="AF1860">
        <f>Table1[[#This Row],[Retail Price Number]]*Table1[[#This Row],[Order Quantity]]-Table1[[#This Row],[Discount $ Number]]</f>
        <v>92.01</v>
      </c>
      <c r="AG1860">
        <f>(Table1[[#This Row],[Retail Price Number]]*Table1[[#This Row],[Order Quantity]])-Table1[[#This Row],[Discount $ Number]]-Table1[[#This Row],[Shipping Cost Number]]</f>
        <v>89.45</v>
      </c>
      <c r="AH1860">
        <f>Table1[[#This Row],[Retail Price Number]]*Table1[[#This Row],[Order Quantity]]</f>
        <v>95.68</v>
      </c>
      <c r="AI1860">
        <f>YEAR(Table1[[#This Row],[Order Date]])</f>
        <v>2013</v>
      </c>
    </row>
    <row r="1861" spans="1:35" x14ac:dyDescent="0.3">
      <c r="A1861" t="s">
        <v>5573</v>
      </c>
      <c r="B1861" s="1">
        <v>41521</v>
      </c>
      <c r="C1861" t="s">
        <v>44</v>
      </c>
      <c r="D1861" t="s">
        <v>195</v>
      </c>
      <c r="E1861" t="s">
        <v>46</v>
      </c>
      <c r="F1861" t="s">
        <v>47</v>
      </c>
      <c r="G1861" t="s">
        <v>134</v>
      </c>
      <c r="H1861" t="s">
        <v>48</v>
      </c>
      <c r="I1861" t="s">
        <v>121</v>
      </c>
      <c r="J1861" t="s">
        <v>3481</v>
      </c>
      <c r="K1861" t="s">
        <v>94</v>
      </c>
      <c r="L1861" t="s">
        <v>34</v>
      </c>
      <c r="M1861" t="s">
        <v>35</v>
      </c>
      <c r="N1861" s="1">
        <v>41523</v>
      </c>
      <c r="O1861" t="s">
        <v>3482</v>
      </c>
      <c r="P1861" s="3" t="s">
        <v>2262</v>
      </c>
      <c r="Q1861" t="s">
        <v>2240</v>
      </c>
      <c r="R1861">
        <v>45</v>
      </c>
      <c r="S1861" t="s">
        <v>5574</v>
      </c>
      <c r="T1861" s="2">
        <v>0</v>
      </c>
      <c r="U1861" t="s">
        <v>1075</v>
      </c>
      <c r="V1861" t="s">
        <v>5575</v>
      </c>
      <c r="W1861" t="s">
        <v>3486</v>
      </c>
      <c r="X1861" t="s">
        <v>5576</v>
      </c>
      <c r="Y1861" s="3">
        <f>VALUE(SUBSTITUTE(Table1[[#This Row],[Order Total]],"$",""))</f>
        <v>1248.3800000000001</v>
      </c>
      <c r="Z1861">
        <f>VALUE(SUBSTITUTE(Table1[[#This Row],[Total]],"$",""))</f>
        <v>1249.3900000000001</v>
      </c>
      <c r="AA1861" s="3">
        <f>Table1[[#This Row],[Order Total Number]]-Table1[[#This Row],[Total Number]]</f>
        <v>-1.0099999999999909</v>
      </c>
      <c r="AB1861">
        <f>VALUE(SUBSTITUTE(Table1[[#This Row],[Shipping Cost]],"$",""))</f>
        <v>14</v>
      </c>
      <c r="AC1861">
        <f>VALUE(SUBSTITUTE(Table1[[#This Row],[Discount $]],"$",""))</f>
        <v>122.2</v>
      </c>
      <c r="AD1861">
        <f>VALUE(SUBSTITUTE(Table1[[#This Row],[Retail Price]],"$",""))</f>
        <v>119.99</v>
      </c>
      <c r="AE1861" s="4">
        <f>(Table1[[#This Row],[Retail Price Number]]*Table1[[#This Row],[Order Quantity]])-Table1[[#This Row],[Discount $ Number]]+Table1[[#This Row],[Shipping Cost Number]]</f>
        <v>5291.35</v>
      </c>
      <c r="AF1861">
        <f>Table1[[#This Row],[Retail Price Number]]*Table1[[#This Row],[Order Quantity]]-Table1[[#This Row],[Discount $ Number]]</f>
        <v>5277.35</v>
      </c>
      <c r="AG1861">
        <f>(Table1[[#This Row],[Retail Price Number]]*Table1[[#This Row],[Order Quantity]])-Table1[[#This Row],[Discount $ Number]]-Table1[[#This Row],[Shipping Cost Number]]</f>
        <v>5263.35</v>
      </c>
      <c r="AH1861">
        <f>Table1[[#This Row],[Retail Price Number]]*Table1[[#This Row],[Order Quantity]]</f>
        <v>5399.55</v>
      </c>
      <c r="AI1861">
        <f>YEAR(Table1[[#This Row],[Order Date]])</f>
        <v>2013</v>
      </c>
    </row>
    <row r="1862" spans="1:35" x14ac:dyDescent="0.3">
      <c r="A1862" t="s">
        <v>5573</v>
      </c>
      <c r="B1862" s="1">
        <v>41486</v>
      </c>
      <c r="C1862" t="s">
        <v>8809</v>
      </c>
      <c r="D1862" t="s">
        <v>26</v>
      </c>
      <c r="E1862" t="s">
        <v>27</v>
      </c>
      <c r="F1862" t="s">
        <v>28</v>
      </c>
      <c r="G1862" t="s">
        <v>91</v>
      </c>
      <c r="H1862" t="s">
        <v>30</v>
      </c>
      <c r="I1862" t="s">
        <v>196</v>
      </c>
      <c r="J1862" t="s">
        <v>601</v>
      </c>
      <c r="K1862" t="s">
        <v>94</v>
      </c>
      <c r="L1862" t="s">
        <v>34</v>
      </c>
      <c r="M1862" t="s">
        <v>35</v>
      </c>
      <c r="N1862" s="1">
        <v>41488</v>
      </c>
      <c r="O1862" t="s">
        <v>602</v>
      </c>
      <c r="P1862" s="3" t="s">
        <v>603</v>
      </c>
      <c r="Q1862" t="s">
        <v>258</v>
      </c>
      <c r="R1862">
        <v>33</v>
      </c>
      <c r="S1862" t="s">
        <v>8810</v>
      </c>
      <c r="T1862" s="2">
        <v>0.09</v>
      </c>
      <c r="U1862" t="s">
        <v>6378</v>
      </c>
      <c r="V1862" t="s">
        <v>8811</v>
      </c>
      <c r="W1862" t="s">
        <v>606</v>
      </c>
      <c r="X1862" t="s">
        <v>8812</v>
      </c>
      <c r="Y1862" s="3">
        <f>VALUE(SUBSTITUTE(Table1[[#This Row],[Order Total]],"$",""))</f>
        <v>264.55</v>
      </c>
      <c r="Z1862">
        <f>VALUE(SUBSTITUTE(Table1[[#This Row],[Total]],"$",""))</f>
        <v>279.70999999999998</v>
      </c>
      <c r="AA1862" s="3">
        <f>Table1[[#This Row],[Order Total Number]]-Table1[[#This Row],[Total Number]]</f>
        <v>-15.159999999999968</v>
      </c>
      <c r="AB1862">
        <f>VALUE(SUBSTITUTE(Table1[[#This Row],[Shipping Cost]],"$",""))</f>
        <v>7.72</v>
      </c>
      <c r="AC1862">
        <f>VALUE(SUBSTITUTE(Table1[[#This Row],[Discount $]],"$",""))</f>
        <v>29.37</v>
      </c>
      <c r="AD1862">
        <f>VALUE(SUBSTITUTE(Table1[[#This Row],[Retail Price]],"$",""))</f>
        <v>7.3</v>
      </c>
      <c r="AE1862" s="4">
        <f>(Table1[[#This Row],[Retail Price Number]]*Table1[[#This Row],[Order Quantity]])-Table1[[#This Row],[Discount $ Number]]+Table1[[#This Row],[Shipping Cost Number]]</f>
        <v>219.25</v>
      </c>
      <c r="AF1862">
        <f>Table1[[#This Row],[Retail Price Number]]*Table1[[#This Row],[Order Quantity]]-Table1[[#This Row],[Discount $ Number]]</f>
        <v>211.53</v>
      </c>
      <c r="AG1862">
        <f>(Table1[[#This Row],[Retail Price Number]]*Table1[[#This Row],[Order Quantity]])-Table1[[#This Row],[Discount $ Number]]-Table1[[#This Row],[Shipping Cost Number]]</f>
        <v>203.81</v>
      </c>
      <c r="AH1862">
        <f>Table1[[#This Row],[Retail Price Number]]*Table1[[#This Row],[Order Quantity]]</f>
        <v>240.9</v>
      </c>
      <c r="AI1862">
        <f>YEAR(Table1[[#This Row],[Order Date]])</f>
        <v>2013</v>
      </c>
    </row>
    <row r="1863" spans="1:35" x14ac:dyDescent="0.3">
      <c r="A1863" t="s">
        <v>5573</v>
      </c>
      <c r="B1863" s="1">
        <v>41983</v>
      </c>
      <c r="C1863" t="s">
        <v>1364</v>
      </c>
      <c r="D1863" t="s">
        <v>766</v>
      </c>
      <c r="E1863" t="s">
        <v>27</v>
      </c>
      <c r="F1863" t="s">
        <v>28</v>
      </c>
      <c r="G1863" t="s">
        <v>29</v>
      </c>
      <c r="H1863" t="s">
        <v>217</v>
      </c>
      <c r="I1863" t="s">
        <v>92</v>
      </c>
      <c r="J1863" t="s">
        <v>1813</v>
      </c>
      <c r="K1863" t="s">
        <v>94</v>
      </c>
      <c r="L1863" t="s">
        <v>95</v>
      </c>
      <c r="M1863" t="s">
        <v>35</v>
      </c>
      <c r="N1863" s="1">
        <v>41984</v>
      </c>
      <c r="O1863" t="s">
        <v>1814</v>
      </c>
      <c r="P1863" s="3" t="s">
        <v>1815</v>
      </c>
      <c r="Q1863" t="s">
        <v>1107</v>
      </c>
      <c r="R1863">
        <v>2</v>
      </c>
      <c r="S1863" t="s">
        <v>767</v>
      </c>
      <c r="T1863" s="2">
        <v>0.03</v>
      </c>
      <c r="U1863" t="s">
        <v>9077</v>
      </c>
      <c r="V1863" t="s">
        <v>11747</v>
      </c>
      <c r="W1863" t="s">
        <v>1587</v>
      </c>
      <c r="X1863" t="s">
        <v>11748</v>
      </c>
      <c r="Y1863" s="3">
        <f>VALUE(SUBSTITUTE(Table1[[#This Row],[Order Total]],"$",""))</f>
        <v>44.53</v>
      </c>
      <c r="Z1863">
        <f>VALUE(SUBSTITUTE(Table1[[#This Row],[Total]],"$",""))</f>
        <v>55.7</v>
      </c>
      <c r="AA1863" s="3">
        <f>Table1[[#This Row],[Order Total Number]]-Table1[[#This Row],[Total Number]]</f>
        <v>-11.170000000000002</v>
      </c>
      <c r="AB1863">
        <f>VALUE(SUBSTITUTE(Table1[[#This Row],[Shipping Cost]],"$",""))</f>
        <v>5.01</v>
      </c>
      <c r="AC1863">
        <f>VALUE(SUBSTITUTE(Table1[[#This Row],[Discount $]],"$",""))</f>
        <v>4.7300000000000004</v>
      </c>
      <c r="AD1863">
        <f>VALUE(SUBSTITUTE(Table1[[#This Row],[Retail Price]],"$",""))</f>
        <v>5.74</v>
      </c>
      <c r="AE1863" s="4">
        <f>(Table1[[#This Row],[Retail Price Number]]*Table1[[#This Row],[Order Quantity]])-Table1[[#This Row],[Discount $ Number]]+Table1[[#This Row],[Shipping Cost Number]]</f>
        <v>11.76</v>
      </c>
      <c r="AF1863">
        <f>Table1[[#This Row],[Retail Price Number]]*Table1[[#This Row],[Order Quantity]]-Table1[[#This Row],[Discount $ Number]]</f>
        <v>6.75</v>
      </c>
      <c r="AG1863">
        <f>(Table1[[#This Row],[Retail Price Number]]*Table1[[#This Row],[Order Quantity]])-Table1[[#This Row],[Discount $ Number]]-Table1[[#This Row],[Shipping Cost Number]]</f>
        <v>1.7400000000000002</v>
      </c>
      <c r="AH1863">
        <f>Table1[[#This Row],[Retail Price Number]]*Table1[[#This Row],[Order Quantity]]</f>
        <v>11.48</v>
      </c>
      <c r="AI1863">
        <f>YEAR(Table1[[#This Row],[Order Date]])</f>
        <v>2014</v>
      </c>
    </row>
    <row r="1864" spans="1:35" x14ac:dyDescent="0.3">
      <c r="A1864" t="s">
        <v>4664</v>
      </c>
      <c r="B1864" s="1">
        <v>41425</v>
      </c>
      <c r="C1864" t="s">
        <v>354</v>
      </c>
      <c r="D1864" t="s">
        <v>465</v>
      </c>
      <c r="E1864" t="s">
        <v>27</v>
      </c>
      <c r="F1864" t="s">
        <v>28</v>
      </c>
      <c r="G1864" t="s">
        <v>29</v>
      </c>
      <c r="H1864" t="s">
        <v>205</v>
      </c>
      <c r="I1864" t="s">
        <v>196</v>
      </c>
      <c r="J1864" t="s">
        <v>122</v>
      </c>
      <c r="K1864" t="s">
        <v>33</v>
      </c>
      <c r="L1864" t="s">
        <v>34</v>
      </c>
      <c r="M1864" t="s">
        <v>35</v>
      </c>
      <c r="N1864" s="1">
        <v>41427</v>
      </c>
      <c r="O1864" t="s">
        <v>123</v>
      </c>
      <c r="P1864" s="3" t="s">
        <v>124</v>
      </c>
      <c r="Q1864" t="s">
        <v>125</v>
      </c>
      <c r="R1864">
        <v>39</v>
      </c>
      <c r="S1864" t="s">
        <v>4665</v>
      </c>
      <c r="T1864" s="2">
        <v>0.09</v>
      </c>
      <c r="U1864" t="s">
        <v>4666</v>
      </c>
      <c r="V1864" t="s">
        <v>3242</v>
      </c>
      <c r="W1864" t="s">
        <v>129</v>
      </c>
      <c r="X1864" t="s">
        <v>4667</v>
      </c>
      <c r="Y1864" s="3">
        <f>VALUE(SUBSTITUTE(Table1[[#This Row],[Order Total]],"$",""))</f>
        <v>157.85</v>
      </c>
      <c r="Z1864">
        <f>VALUE(SUBSTITUTE(Table1[[#This Row],[Total]],"$",""))</f>
        <v>156.93</v>
      </c>
      <c r="AA1864" s="3">
        <f>Table1[[#This Row],[Order Total Number]]-Table1[[#This Row],[Total Number]]</f>
        <v>0.91999999999998749</v>
      </c>
      <c r="AB1864">
        <f>VALUE(SUBSTITUTE(Table1[[#This Row],[Shipping Cost]],"$",""))</f>
        <v>2.5</v>
      </c>
      <c r="AC1864">
        <f>VALUE(SUBSTITUTE(Table1[[#This Row],[Discount $]],"$",""))</f>
        <v>13.65</v>
      </c>
      <c r="AD1864">
        <f>VALUE(SUBSTITUTE(Table1[[#This Row],[Retail Price]],"$",""))</f>
        <v>3.69</v>
      </c>
      <c r="AE1864" s="4">
        <f>(Table1[[#This Row],[Retail Price Number]]*Table1[[#This Row],[Order Quantity]])-Table1[[#This Row],[Discount $ Number]]+Table1[[#This Row],[Shipping Cost Number]]</f>
        <v>132.76</v>
      </c>
      <c r="AF1864">
        <f>Table1[[#This Row],[Retail Price Number]]*Table1[[#This Row],[Order Quantity]]-Table1[[#This Row],[Discount $ Number]]</f>
        <v>130.26</v>
      </c>
      <c r="AG1864">
        <f>(Table1[[#This Row],[Retail Price Number]]*Table1[[#This Row],[Order Quantity]])-Table1[[#This Row],[Discount $ Number]]-Table1[[#This Row],[Shipping Cost Number]]</f>
        <v>127.75999999999999</v>
      </c>
      <c r="AH1864">
        <f>Table1[[#This Row],[Retail Price Number]]*Table1[[#This Row],[Order Quantity]]</f>
        <v>143.91</v>
      </c>
      <c r="AI1864">
        <f>YEAR(Table1[[#This Row],[Order Date]])</f>
        <v>2013</v>
      </c>
    </row>
    <row r="1865" spans="1:35" x14ac:dyDescent="0.3">
      <c r="A1865" t="s">
        <v>4664</v>
      </c>
      <c r="B1865" s="1">
        <v>41383</v>
      </c>
      <c r="C1865" t="s">
        <v>273</v>
      </c>
      <c r="D1865" t="s">
        <v>162</v>
      </c>
      <c r="E1865" t="s">
        <v>46</v>
      </c>
      <c r="F1865" t="s">
        <v>47</v>
      </c>
      <c r="G1865" t="s">
        <v>77</v>
      </c>
      <c r="H1865" t="s">
        <v>107</v>
      </c>
      <c r="I1865" t="s">
        <v>63</v>
      </c>
      <c r="J1865" t="s">
        <v>1199</v>
      </c>
      <c r="K1865" t="s">
        <v>33</v>
      </c>
      <c r="L1865" t="s">
        <v>392</v>
      </c>
      <c r="M1865" t="s">
        <v>393</v>
      </c>
      <c r="N1865" s="1">
        <v>41384</v>
      </c>
      <c r="O1865" t="s">
        <v>1200</v>
      </c>
      <c r="P1865" s="3" t="s">
        <v>1201</v>
      </c>
      <c r="Q1865" t="s">
        <v>1202</v>
      </c>
      <c r="R1865">
        <v>35</v>
      </c>
      <c r="S1865" t="s">
        <v>7666</v>
      </c>
      <c r="T1865" s="2">
        <v>0.08</v>
      </c>
      <c r="U1865" t="s">
        <v>4267</v>
      </c>
      <c r="V1865" t="s">
        <v>7818</v>
      </c>
      <c r="W1865" t="s">
        <v>51</v>
      </c>
      <c r="X1865" t="s">
        <v>7819</v>
      </c>
      <c r="Y1865" s="3">
        <f>VALUE(SUBSTITUTE(Table1[[#This Row],[Order Total]],"$",""))</f>
        <v>116.57</v>
      </c>
      <c r="Z1865">
        <f>VALUE(SUBSTITUTE(Table1[[#This Row],[Total]],"$",""))</f>
        <v>118.37</v>
      </c>
      <c r="AA1865" s="3">
        <f>Table1[[#This Row],[Order Total Number]]-Table1[[#This Row],[Total Number]]</f>
        <v>-1.8000000000000114</v>
      </c>
      <c r="AB1865">
        <f>VALUE(SUBSTITUTE(Table1[[#This Row],[Shipping Cost]],"$",""))</f>
        <v>0.71</v>
      </c>
      <c r="AC1865">
        <f>VALUE(SUBSTITUTE(Table1[[#This Row],[Discount $]],"$",""))</f>
        <v>4.6900000000000004</v>
      </c>
      <c r="AD1865">
        <f>VALUE(SUBSTITUTE(Table1[[#This Row],[Retail Price]],"$",""))</f>
        <v>3.78</v>
      </c>
      <c r="AE1865" s="4">
        <f>(Table1[[#This Row],[Retail Price Number]]*Table1[[#This Row],[Order Quantity]])-Table1[[#This Row],[Discount $ Number]]+Table1[[#This Row],[Shipping Cost Number]]</f>
        <v>128.32</v>
      </c>
      <c r="AF1865">
        <f>Table1[[#This Row],[Retail Price Number]]*Table1[[#This Row],[Order Quantity]]-Table1[[#This Row],[Discount $ Number]]</f>
        <v>127.60999999999999</v>
      </c>
      <c r="AG1865">
        <f>(Table1[[#This Row],[Retail Price Number]]*Table1[[#This Row],[Order Quantity]])-Table1[[#This Row],[Discount $ Number]]-Table1[[#This Row],[Shipping Cost Number]]</f>
        <v>126.89999999999999</v>
      </c>
      <c r="AH1865">
        <f>Table1[[#This Row],[Retail Price Number]]*Table1[[#This Row],[Order Quantity]]</f>
        <v>132.29999999999998</v>
      </c>
      <c r="AI1865">
        <f>YEAR(Table1[[#This Row],[Order Date]])</f>
        <v>2013</v>
      </c>
    </row>
    <row r="1866" spans="1:35" x14ac:dyDescent="0.3">
      <c r="A1866" t="s">
        <v>4664</v>
      </c>
      <c r="B1866" s="1">
        <v>42238</v>
      </c>
      <c r="C1866" t="s">
        <v>1291</v>
      </c>
      <c r="D1866" t="s">
        <v>1292</v>
      </c>
      <c r="E1866" t="s">
        <v>27</v>
      </c>
      <c r="F1866" t="s">
        <v>28</v>
      </c>
      <c r="G1866" t="s">
        <v>134</v>
      </c>
      <c r="H1866" t="s">
        <v>30</v>
      </c>
      <c r="I1866" t="s">
        <v>196</v>
      </c>
      <c r="J1866" t="s">
        <v>373</v>
      </c>
      <c r="K1866" t="s">
        <v>94</v>
      </c>
      <c r="L1866" t="s">
        <v>95</v>
      </c>
      <c r="M1866" t="s">
        <v>35</v>
      </c>
      <c r="N1866" s="1">
        <v>42243</v>
      </c>
      <c r="O1866" t="s">
        <v>374</v>
      </c>
      <c r="P1866" s="3" t="s">
        <v>375</v>
      </c>
      <c r="Q1866" t="s">
        <v>376</v>
      </c>
      <c r="R1866">
        <v>3</v>
      </c>
      <c r="S1866" t="s">
        <v>8985</v>
      </c>
      <c r="T1866" s="2">
        <v>0.04</v>
      </c>
      <c r="U1866" t="s">
        <v>9112</v>
      </c>
      <c r="V1866" t="s">
        <v>1281</v>
      </c>
      <c r="W1866" t="s">
        <v>380</v>
      </c>
      <c r="X1866" t="s">
        <v>9113</v>
      </c>
      <c r="Y1866" s="3">
        <f>VALUE(SUBSTITUTE(Table1[[#This Row],[Order Total]],"$",""))</f>
        <v>86.99</v>
      </c>
      <c r="Z1866">
        <f>VALUE(SUBSTITUTE(Table1[[#This Row],[Total]],"$",""))</f>
        <v>95.19</v>
      </c>
      <c r="AA1866" s="3">
        <f>Table1[[#This Row],[Order Total Number]]-Table1[[#This Row],[Total Number]]</f>
        <v>-8.2000000000000028</v>
      </c>
      <c r="AB1866">
        <f>VALUE(SUBSTITUTE(Table1[[#This Row],[Shipping Cost]],"$",""))</f>
        <v>5.81</v>
      </c>
      <c r="AC1866">
        <f>VALUE(SUBSTITUTE(Table1[[#This Row],[Discount $]],"$",""))</f>
        <v>8.59</v>
      </c>
      <c r="AD1866">
        <f>VALUE(SUBSTITUTE(Table1[[#This Row],[Retail Price]],"$",""))</f>
        <v>11.97</v>
      </c>
      <c r="AE1866" s="4">
        <f>(Table1[[#This Row],[Retail Price Number]]*Table1[[#This Row],[Order Quantity]])-Table1[[#This Row],[Discount $ Number]]+Table1[[#This Row],[Shipping Cost Number]]</f>
        <v>33.130000000000003</v>
      </c>
      <c r="AF1866">
        <f>Table1[[#This Row],[Retail Price Number]]*Table1[[#This Row],[Order Quantity]]-Table1[[#This Row],[Discount $ Number]]</f>
        <v>27.320000000000004</v>
      </c>
      <c r="AG1866">
        <f>(Table1[[#This Row],[Retail Price Number]]*Table1[[#This Row],[Order Quantity]])-Table1[[#This Row],[Discount $ Number]]-Table1[[#This Row],[Shipping Cost Number]]</f>
        <v>21.510000000000005</v>
      </c>
      <c r="AH1866">
        <f>Table1[[#This Row],[Retail Price Number]]*Table1[[#This Row],[Order Quantity]]</f>
        <v>35.910000000000004</v>
      </c>
      <c r="AI1866">
        <f>YEAR(Table1[[#This Row],[Order Date]])</f>
        <v>2015</v>
      </c>
    </row>
    <row r="1867" spans="1:35" x14ac:dyDescent="0.3">
      <c r="A1867" t="s">
        <v>4664</v>
      </c>
      <c r="B1867" s="1">
        <v>42014</v>
      </c>
      <c r="C1867" t="s">
        <v>1317</v>
      </c>
      <c r="D1867" t="s">
        <v>683</v>
      </c>
      <c r="E1867" t="s">
        <v>46</v>
      </c>
      <c r="F1867" t="s">
        <v>47</v>
      </c>
      <c r="G1867" t="s">
        <v>77</v>
      </c>
      <c r="H1867" t="s">
        <v>107</v>
      </c>
      <c r="I1867" t="s">
        <v>63</v>
      </c>
      <c r="J1867" t="s">
        <v>975</v>
      </c>
      <c r="K1867" t="s">
        <v>33</v>
      </c>
      <c r="L1867" t="s">
        <v>34</v>
      </c>
      <c r="M1867" t="s">
        <v>35</v>
      </c>
      <c r="N1867" s="1">
        <v>42016</v>
      </c>
      <c r="O1867" t="s">
        <v>976</v>
      </c>
      <c r="P1867" s="3" t="s">
        <v>977</v>
      </c>
      <c r="Q1867" t="s">
        <v>978</v>
      </c>
      <c r="R1867">
        <v>29</v>
      </c>
      <c r="S1867" t="s">
        <v>12010</v>
      </c>
      <c r="T1867" s="2">
        <v>0.03</v>
      </c>
      <c r="U1867" t="s">
        <v>9920</v>
      </c>
      <c r="V1867" t="s">
        <v>12011</v>
      </c>
      <c r="W1867" t="s">
        <v>982</v>
      </c>
      <c r="X1867" t="s">
        <v>12012</v>
      </c>
      <c r="Y1867" s="3">
        <f>VALUE(SUBSTITUTE(Table1[[#This Row],[Order Total]],"$",""))</f>
        <v>827.53</v>
      </c>
      <c r="Z1867">
        <f>VALUE(SUBSTITUTE(Table1[[#This Row],[Total]],"$",""))</f>
        <v>826.32</v>
      </c>
      <c r="AA1867" s="3">
        <f>Table1[[#This Row],[Order Total Number]]-Table1[[#This Row],[Total Number]]</f>
        <v>1.2099999999999227</v>
      </c>
      <c r="AB1867">
        <f>VALUE(SUBSTITUTE(Table1[[#This Row],[Shipping Cost]],"$",""))</f>
        <v>3.14</v>
      </c>
      <c r="AC1867">
        <f>VALUE(SUBSTITUTE(Table1[[#This Row],[Discount $]],"$",""))</f>
        <v>61.1</v>
      </c>
      <c r="AD1867">
        <f>VALUE(SUBSTITUTE(Table1[[#This Row],[Retail Price]],"$",""))</f>
        <v>12.98</v>
      </c>
      <c r="AE1867" s="4">
        <f>(Table1[[#This Row],[Retail Price Number]]*Table1[[#This Row],[Order Quantity]])-Table1[[#This Row],[Discount $ Number]]+Table1[[#This Row],[Shipping Cost Number]]</f>
        <v>318.45999999999998</v>
      </c>
      <c r="AF1867">
        <f>Table1[[#This Row],[Retail Price Number]]*Table1[[#This Row],[Order Quantity]]-Table1[[#This Row],[Discount $ Number]]</f>
        <v>315.32</v>
      </c>
      <c r="AG1867">
        <f>(Table1[[#This Row],[Retail Price Number]]*Table1[[#This Row],[Order Quantity]])-Table1[[#This Row],[Discount $ Number]]-Table1[[#This Row],[Shipping Cost Number]]</f>
        <v>312.18</v>
      </c>
      <c r="AH1867">
        <f>Table1[[#This Row],[Retail Price Number]]*Table1[[#This Row],[Order Quantity]]</f>
        <v>376.42</v>
      </c>
      <c r="AI1867">
        <f>YEAR(Table1[[#This Row],[Order Date]])</f>
        <v>2015</v>
      </c>
    </row>
    <row r="1868" spans="1:35" x14ac:dyDescent="0.3">
      <c r="A1868" t="s">
        <v>4664</v>
      </c>
      <c r="B1868" s="1">
        <v>41850</v>
      </c>
      <c r="C1868" t="s">
        <v>6918</v>
      </c>
      <c r="D1868" t="s">
        <v>1019</v>
      </c>
      <c r="E1868" t="s">
        <v>46</v>
      </c>
      <c r="F1868" t="s">
        <v>47</v>
      </c>
      <c r="G1868" t="s">
        <v>91</v>
      </c>
      <c r="H1868" t="s">
        <v>107</v>
      </c>
      <c r="I1868" t="s">
        <v>63</v>
      </c>
      <c r="J1868" t="s">
        <v>756</v>
      </c>
      <c r="K1868" t="s">
        <v>94</v>
      </c>
      <c r="L1868" t="s">
        <v>34</v>
      </c>
      <c r="M1868" t="s">
        <v>35</v>
      </c>
      <c r="N1868" s="1">
        <v>41851</v>
      </c>
      <c r="O1868" t="s">
        <v>757</v>
      </c>
      <c r="P1868" s="3" t="s">
        <v>758</v>
      </c>
      <c r="Q1868" t="s">
        <v>98</v>
      </c>
      <c r="R1868">
        <v>5</v>
      </c>
      <c r="S1868" t="s">
        <v>11650</v>
      </c>
      <c r="T1868" s="2">
        <v>0.06</v>
      </c>
      <c r="U1868" t="s">
        <v>6598</v>
      </c>
      <c r="V1868" t="s">
        <v>12102</v>
      </c>
      <c r="W1868" t="s">
        <v>762</v>
      </c>
      <c r="X1868" t="s">
        <v>12103</v>
      </c>
      <c r="Y1868" s="3">
        <f>VALUE(SUBSTITUTE(Table1[[#This Row],[Order Total]],"$",""))</f>
        <v>31.05</v>
      </c>
      <c r="Z1868">
        <f>VALUE(SUBSTITUTE(Table1[[#This Row],[Total]],"$",""))</f>
        <v>36.380000000000003</v>
      </c>
      <c r="AA1868" s="3">
        <f>Table1[[#This Row],[Order Total Number]]-Table1[[#This Row],[Total Number]]</f>
        <v>-5.3300000000000018</v>
      </c>
      <c r="AB1868">
        <f>VALUE(SUBSTITUTE(Table1[[#This Row],[Shipping Cost]],"$",""))</f>
        <v>5.44</v>
      </c>
      <c r="AC1868">
        <f>VALUE(SUBSTITUTE(Table1[[#This Row],[Discount $]],"$",""))</f>
        <v>0.63</v>
      </c>
      <c r="AD1868">
        <f>VALUE(SUBSTITUTE(Table1[[#This Row],[Retail Price]],"$",""))</f>
        <v>2.84</v>
      </c>
      <c r="AE1868" s="4">
        <f>(Table1[[#This Row],[Retail Price Number]]*Table1[[#This Row],[Order Quantity]])-Table1[[#This Row],[Discount $ Number]]+Table1[[#This Row],[Shipping Cost Number]]</f>
        <v>19.009999999999998</v>
      </c>
      <c r="AF1868">
        <f>Table1[[#This Row],[Retail Price Number]]*Table1[[#This Row],[Order Quantity]]-Table1[[#This Row],[Discount $ Number]]</f>
        <v>13.569999999999999</v>
      </c>
      <c r="AG1868">
        <f>(Table1[[#This Row],[Retail Price Number]]*Table1[[#This Row],[Order Quantity]])-Table1[[#This Row],[Discount $ Number]]-Table1[[#This Row],[Shipping Cost Number]]</f>
        <v>8.129999999999999</v>
      </c>
      <c r="AH1868">
        <f>Table1[[#This Row],[Retail Price Number]]*Table1[[#This Row],[Order Quantity]]</f>
        <v>14.2</v>
      </c>
      <c r="AI1868">
        <f>YEAR(Table1[[#This Row],[Order Date]])</f>
        <v>2014</v>
      </c>
    </row>
    <row r="1869" spans="1:35" x14ac:dyDescent="0.3">
      <c r="A1869" t="s">
        <v>7163</v>
      </c>
      <c r="B1869" s="1">
        <v>41434</v>
      </c>
      <c r="C1869" t="s">
        <v>1760</v>
      </c>
      <c r="D1869" t="s">
        <v>1232</v>
      </c>
      <c r="E1869" t="s">
        <v>27</v>
      </c>
      <c r="F1869" t="s">
        <v>28</v>
      </c>
      <c r="G1869" t="s">
        <v>77</v>
      </c>
      <c r="H1869" t="s">
        <v>281</v>
      </c>
      <c r="I1869" t="s">
        <v>31</v>
      </c>
      <c r="J1869" t="s">
        <v>1702</v>
      </c>
      <c r="K1869" t="s">
        <v>94</v>
      </c>
      <c r="L1869" t="s">
        <v>95</v>
      </c>
      <c r="M1869" t="s">
        <v>35</v>
      </c>
      <c r="N1869" s="1">
        <v>41435</v>
      </c>
      <c r="O1869" t="s">
        <v>1703</v>
      </c>
      <c r="P1869" s="3" t="s">
        <v>1704</v>
      </c>
      <c r="Q1869" t="s">
        <v>1705</v>
      </c>
      <c r="R1869">
        <v>47</v>
      </c>
      <c r="S1869" t="s">
        <v>2029</v>
      </c>
      <c r="T1869" s="2">
        <v>0</v>
      </c>
      <c r="U1869" t="s">
        <v>7164</v>
      </c>
      <c r="V1869" t="s">
        <v>1635</v>
      </c>
      <c r="W1869" t="s">
        <v>428</v>
      </c>
      <c r="X1869" t="s">
        <v>7165</v>
      </c>
      <c r="Y1869" s="3">
        <f>VALUE(SUBSTITUTE(Table1[[#This Row],[Order Total]],"$",""))</f>
        <v>142.58000000000001</v>
      </c>
      <c r="Z1869">
        <f>VALUE(SUBSTITUTE(Table1[[#This Row],[Total]],"$",""))</f>
        <v>123.78</v>
      </c>
      <c r="AA1869" s="3">
        <f>Table1[[#This Row],[Order Total Number]]-Table1[[#This Row],[Total Number]]</f>
        <v>18.800000000000011</v>
      </c>
      <c r="AB1869">
        <f>VALUE(SUBSTITUTE(Table1[[#This Row],[Shipping Cost]],"$",""))</f>
        <v>1.39</v>
      </c>
      <c r="AC1869">
        <f>VALUE(SUBSTITUTE(Table1[[#This Row],[Discount $]],"$",""))</f>
        <v>12.85</v>
      </c>
      <c r="AD1869">
        <f>VALUE(SUBSTITUTE(Table1[[#This Row],[Retail Price]],"$",""))</f>
        <v>7.64</v>
      </c>
      <c r="AE1869" s="4">
        <f>(Table1[[#This Row],[Retail Price Number]]*Table1[[#This Row],[Order Quantity]])-Table1[[#This Row],[Discount $ Number]]+Table1[[#This Row],[Shipping Cost Number]]</f>
        <v>347.61999999999995</v>
      </c>
      <c r="AF1869">
        <f>Table1[[#This Row],[Retail Price Number]]*Table1[[#This Row],[Order Quantity]]-Table1[[#This Row],[Discount $ Number]]</f>
        <v>346.22999999999996</v>
      </c>
      <c r="AG1869">
        <f>(Table1[[#This Row],[Retail Price Number]]*Table1[[#This Row],[Order Quantity]])-Table1[[#This Row],[Discount $ Number]]-Table1[[#This Row],[Shipping Cost Number]]</f>
        <v>344.84</v>
      </c>
      <c r="AH1869">
        <f>Table1[[#This Row],[Retail Price Number]]*Table1[[#This Row],[Order Quantity]]</f>
        <v>359.08</v>
      </c>
      <c r="AI1869">
        <f>YEAR(Table1[[#This Row],[Order Date]])</f>
        <v>2013</v>
      </c>
    </row>
    <row r="1870" spans="1:35" x14ac:dyDescent="0.3">
      <c r="A1870" t="s">
        <v>7163</v>
      </c>
      <c r="B1870" s="1">
        <v>41856</v>
      </c>
      <c r="C1870" t="s">
        <v>1074</v>
      </c>
      <c r="D1870" t="s">
        <v>106</v>
      </c>
      <c r="E1870" t="s">
        <v>46</v>
      </c>
      <c r="F1870" t="s">
        <v>47</v>
      </c>
      <c r="G1870" t="s">
        <v>77</v>
      </c>
      <c r="H1870" t="s">
        <v>107</v>
      </c>
      <c r="I1870" t="s">
        <v>196</v>
      </c>
      <c r="J1870" t="s">
        <v>1906</v>
      </c>
      <c r="K1870" t="s">
        <v>94</v>
      </c>
      <c r="L1870" t="s">
        <v>34</v>
      </c>
      <c r="M1870" t="s">
        <v>35</v>
      </c>
      <c r="N1870" s="1">
        <v>41858</v>
      </c>
      <c r="O1870" t="s">
        <v>275</v>
      </c>
      <c r="P1870" s="3" t="s">
        <v>696</v>
      </c>
      <c r="Q1870" t="s">
        <v>697</v>
      </c>
      <c r="R1870">
        <v>15</v>
      </c>
      <c r="S1870" t="s">
        <v>2967</v>
      </c>
      <c r="T1870" s="2">
        <v>0.1</v>
      </c>
      <c r="U1870" t="s">
        <v>2968</v>
      </c>
      <c r="V1870" t="s">
        <v>2969</v>
      </c>
      <c r="W1870" t="s">
        <v>701</v>
      </c>
      <c r="X1870" t="s">
        <v>2970</v>
      </c>
      <c r="Y1870" s="3">
        <f>VALUE(SUBSTITUTE(Table1[[#This Row],[Order Total]],"$",""))</f>
        <v>105.09</v>
      </c>
      <c r="Z1870">
        <f>VALUE(SUBSTITUTE(Table1[[#This Row],[Total]],"$",""))</f>
        <v>107.49</v>
      </c>
      <c r="AA1870" s="3">
        <f>Table1[[#This Row],[Order Total Number]]-Table1[[#This Row],[Total Number]]</f>
        <v>-2.3999999999999915</v>
      </c>
      <c r="AB1870">
        <f>VALUE(SUBSTITUTE(Table1[[#This Row],[Shipping Cost]],"$",""))</f>
        <v>2.4</v>
      </c>
      <c r="AC1870">
        <f>VALUE(SUBSTITUTE(Table1[[#This Row],[Discount $]],"$",""))</f>
        <v>6.71</v>
      </c>
      <c r="AD1870">
        <f>VALUE(SUBSTITUTE(Table1[[#This Row],[Retail Price]],"$",""))</f>
        <v>2.6</v>
      </c>
      <c r="AE1870" s="4">
        <f>(Table1[[#This Row],[Retail Price Number]]*Table1[[#This Row],[Order Quantity]])-Table1[[#This Row],[Discount $ Number]]+Table1[[#This Row],[Shipping Cost Number]]</f>
        <v>34.69</v>
      </c>
      <c r="AF1870">
        <f>Table1[[#This Row],[Retail Price Number]]*Table1[[#This Row],[Order Quantity]]-Table1[[#This Row],[Discount $ Number]]</f>
        <v>32.29</v>
      </c>
      <c r="AG1870">
        <f>(Table1[[#This Row],[Retail Price Number]]*Table1[[#This Row],[Order Quantity]])-Table1[[#This Row],[Discount $ Number]]-Table1[[#This Row],[Shipping Cost Number]]</f>
        <v>29.89</v>
      </c>
      <c r="AH1870">
        <f>Table1[[#This Row],[Retail Price Number]]*Table1[[#This Row],[Order Quantity]]</f>
        <v>39</v>
      </c>
      <c r="AI1870">
        <f>YEAR(Table1[[#This Row],[Order Date]])</f>
        <v>2014</v>
      </c>
    </row>
    <row r="1871" spans="1:35" x14ac:dyDescent="0.3">
      <c r="A1871" t="s">
        <v>3517</v>
      </c>
      <c r="B1871" s="1">
        <v>41762</v>
      </c>
      <c r="C1871" t="s">
        <v>2792</v>
      </c>
      <c r="D1871" t="s">
        <v>974</v>
      </c>
      <c r="E1871" t="s">
        <v>46</v>
      </c>
      <c r="F1871" t="s">
        <v>47</v>
      </c>
      <c r="G1871" t="s">
        <v>134</v>
      </c>
      <c r="H1871" t="s">
        <v>48</v>
      </c>
      <c r="I1871" t="s">
        <v>121</v>
      </c>
      <c r="J1871" t="s">
        <v>507</v>
      </c>
      <c r="K1871" t="s">
        <v>94</v>
      </c>
      <c r="L1871" t="s">
        <v>95</v>
      </c>
      <c r="M1871" t="s">
        <v>35</v>
      </c>
      <c r="N1871" s="1">
        <v>41766</v>
      </c>
      <c r="O1871" t="s">
        <v>508</v>
      </c>
      <c r="P1871" s="3" t="s">
        <v>509</v>
      </c>
      <c r="Q1871" t="s">
        <v>510</v>
      </c>
      <c r="R1871">
        <v>23</v>
      </c>
      <c r="S1871" t="s">
        <v>3518</v>
      </c>
      <c r="T1871" s="2">
        <v>0.01</v>
      </c>
      <c r="U1871" t="s">
        <v>3519</v>
      </c>
      <c r="V1871" t="s">
        <v>3520</v>
      </c>
      <c r="W1871" t="s">
        <v>514</v>
      </c>
      <c r="X1871" t="s">
        <v>3521</v>
      </c>
      <c r="Y1871" s="3">
        <f>VALUE(SUBSTITUTE(Table1[[#This Row],[Order Total]],"$",""))</f>
        <v>185.58</v>
      </c>
      <c r="Z1871">
        <f>VALUE(SUBSTITUTE(Table1[[#This Row],[Total]],"$",""))</f>
        <v>176.71</v>
      </c>
      <c r="AA1871" s="3">
        <f>Table1[[#This Row],[Order Total Number]]-Table1[[#This Row],[Total Number]]</f>
        <v>8.8700000000000045</v>
      </c>
      <c r="AB1871">
        <f>VALUE(SUBSTITUTE(Table1[[#This Row],[Shipping Cost]],"$",""))</f>
        <v>4.68</v>
      </c>
      <c r="AC1871">
        <f>VALUE(SUBSTITUTE(Table1[[#This Row],[Discount $]],"$",""))</f>
        <v>19.95</v>
      </c>
      <c r="AD1871">
        <f>VALUE(SUBSTITUTE(Table1[[#This Row],[Retail Price]],"$",""))</f>
        <v>10.23</v>
      </c>
      <c r="AE1871" s="4">
        <f>(Table1[[#This Row],[Retail Price Number]]*Table1[[#This Row],[Order Quantity]])-Table1[[#This Row],[Discount $ Number]]+Table1[[#This Row],[Shipping Cost Number]]</f>
        <v>220.02000000000004</v>
      </c>
      <c r="AF1871">
        <f>Table1[[#This Row],[Retail Price Number]]*Table1[[#This Row],[Order Quantity]]-Table1[[#This Row],[Discount $ Number]]</f>
        <v>215.34000000000003</v>
      </c>
      <c r="AG1871">
        <f>(Table1[[#This Row],[Retail Price Number]]*Table1[[#This Row],[Order Quantity]])-Table1[[#This Row],[Discount $ Number]]-Table1[[#This Row],[Shipping Cost Number]]</f>
        <v>210.66000000000003</v>
      </c>
      <c r="AH1871">
        <f>Table1[[#This Row],[Retail Price Number]]*Table1[[#This Row],[Order Quantity]]</f>
        <v>235.29000000000002</v>
      </c>
      <c r="AI1871">
        <f>YEAR(Table1[[#This Row],[Order Date]])</f>
        <v>2014</v>
      </c>
    </row>
    <row r="1872" spans="1:35" x14ac:dyDescent="0.3">
      <c r="A1872" t="s">
        <v>3517</v>
      </c>
      <c r="B1872" s="1">
        <v>41567</v>
      </c>
      <c r="C1872" t="s">
        <v>2417</v>
      </c>
      <c r="D1872" t="s">
        <v>432</v>
      </c>
      <c r="E1872" t="s">
        <v>27</v>
      </c>
      <c r="F1872" t="s">
        <v>28</v>
      </c>
      <c r="G1872" t="s">
        <v>134</v>
      </c>
      <c r="H1872" t="s">
        <v>433</v>
      </c>
      <c r="I1872" t="s">
        <v>196</v>
      </c>
      <c r="J1872" t="s">
        <v>832</v>
      </c>
      <c r="K1872" t="s">
        <v>94</v>
      </c>
      <c r="L1872" t="s">
        <v>95</v>
      </c>
      <c r="M1872" t="s">
        <v>35</v>
      </c>
      <c r="N1872" s="1">
        <v>41568</v>
      </c>
      <c r="O1872" t="s">
        <v>833</v>
      </c>
      <c r="P1872" s="3" t="s">
        <v>834</v>
      </c>
      <c r="Q1872" t="s">
        <v>774</v>
      </c>
      <c r="R1872">
        <v>49</v>
      </c>
      <c r="S1872" t="s">
        <v>10720</v>
      </c>
      <c r="T1872" s="2">
        <v>0.09</v>
      </c>
      <c r="U1872" t="s">
        <v>127</v>
      </c>
      <c r="V1872" t="s">
        <v>7825</v>
      </c>
      <c r="W1872" t="s">
        <v>838</v>
      </c>
      <c r="X1872" t="s">
        <v>4095</v>
      </c>
      <c r="Y1872" s="3">
        <f>VALUE(SUBSTITUTE(Table1[[#This Row],[Order Total]],"$",""))</f>
        <v>93.34</v>
      </c>
      <c r="Z1872">
        <f>VALUE(SUBSTITUTE(Table1[[#This Row],[Total]],"$",""))</f>
        <v>96.33</v>
      </c>
      <c r="AA1872" s="3">
        <f>Table1[[#This Row],[Order Total Number]]-Table1[[#This Row],[Total Number]]</f>
        <v>-2.9899999999999949</v>
      </c>
      <c r="AB1872">
        <f>VALUE(SUBSTITUTE(Table1[[#This Row],[Shipping Cost]],"$",""))</f>
        <v>2.04</v>
      </c>
      <c r="AC1872">
        <f>VALUE(SUBSTITUTE(Table1[[#This Row],[Discount $]],"$",""))</f>
        <v>0</v>
      </c>
      <c r="AD1872">
        <f>VALUE(SUBSTITUTE(Table1[[#This Row],[Retail Price]],"$",""))</f>
        <v>5.18</v>
      </c>
      <c r="AE1872" s="4">
        <f>(Table1[[#This Row],[Retail Price Number]]*Table1[[#This Row],[Order Quantity]])-Table1[[#This Row],[Discount $ Number]]+Table1[[#This Row],[Shipping Cost Number]]</f>
        <v>255.85999999999999</v>
      </c>
      <c r="AF1872">
        <f>Table1[[#This Row],[Retail Price Number]]*Table1[[#This Row],[Order Quantity]]-Table1[[#This Row],[Discount $ Number]]</f>
        <v>253.82</v>
      </c>
      <c r="AG1872">
        <f>(Table1[[#This Row],[Retail Price Number]]*Table1[[#This Row],[Order Quantity]])-Table1[[#This Row],[Discount $ Number]]-Table1[[#This Row],[Shipping Cost Number]]</f>
        <v>251.78</v>
      </c>
      <c r="AH1872">
        <f>Table1[[#This Row],[Retail Price Number]]*Table1[[#This Row],[Order Quantity]]</f>
        <v>253.82</v>
      </c>
      <c r="AI1872">
        <f>YEAR(Table1[[#This Row],[Order Date]])</f>
        <v>2013</v>
      </c>
    </row>
    <row r="1873" spans="1:35" x14ac:dyDescent="0.3">
      <c r="A1873" t="s">
        <v>3517</v>
      </c>
      <c r="B1873" s="1">
        <v>41817</v>
      </c>
      <c r="C1873" t="s">
        <v>804</v>
      </c>
      <c r="D1873" t="s">
        <v>331</v>
      </c>
      <c r="E1873" t="s">
        <v>46</v>
      </c>
      <c r="F1873" t="s">
        <v>47</v>
      </c>
      <c r="G1873" t="s">
        <v>77</v>
      </c>
      <c r="H1873" t="s">
        <v>107</v>
      </c>
      <c r="I1873" t="s">
        <v>121</v>
      </c>
      <c r="J1873" t="s">
        <v>507</v>
      </c>
      <c r="K1873" t="s">
        <v>33</v>
      </c>
      <c r="L1873" t="s">
        <v>34</v>
      </c>
      <c r="M1873" t="s">
        <v>35</v>
      </c>
      <c r="N1873" s="1">
        <v>41818</v>
      </c>
      <c r="O1873" t="s">
        <v>508</v>
      </c>
      <c r="P1873" s="3" t="s">
        <v>509</v>
      </c>
      <c r="Q1873" t="s">
        <v>510</v>
      </c>
      <c r="R1873">
        <v>46</v>
      </c>
      <c r="S1873" t="s">
        <v>11794</v>
      </c>
      <c r="T1873" s="2">
        <v>0.02</v>
      </c>
      <c r="U1873" t="s">
        <v>11795</v>
      </c>
      <c r="V1873" t="s">
        <v>4786</v>
      </c>
      <c r="W1873" t="s">
        <v>514</v>
      </c>
      <c r="X1873" t="s">
        <v>11796</v>
      </c>
      <c r="Y1873" s="3">
        <f>VALUE(SUBSTITUTE(Table1[[#This Row],[Order Total]],"$",""))</f>
        <v>152.69999999999999</v>
      </c>
      <c r="Z1873">
        <f>VALUE(SUBSTITUTE(Table1[[#This Row],[Total]],"$",""))</f>
        <v>162.52000000000001</v>
      </c>
      <c r="AA1873" s="3">
        <f>Table1[[#This Row],[Order Total Number]]-Table1[[#This Row],[Total Number]]</f>
        <v>-9.8200000000000216</v>
      </c>
      <c r="AB1873">
        <f>VALUE(SUBSTITUTE(Table1[[#This Row],[Shipping Cost]],"$",""))</f>
        <v>4.68</v>
      </c>
      <c r="AC1873">
        <f>VALUE(SUBSTITUTE(Table1[[#This Row],[Discount $]],"$",""))</f>
        <v>15.64</v>
      </c>
      <c r="AD1873">
        <f>VALUE(SUBSTITUTE(Table1[[#This Row],[Retail Price]],"$",""))</f>
        <v>10.23</v>
      </c>
      <c r="AE1873" s="4">
        <f>(Table1[[#This Row],[Retail Price Number]]*Table1[[#This Row],[Order Quantity]])-Table1[[#This Row],[Discount $ Number]]+Table1[[#This Row],[Shipping Cost Number]]</f>
        <v>459.62000000000006</v>
      </c>
      <c r="AF1873">
        <f>Table1[[#This Row],[Retail Price Number]]*Table1[[#This Row],[Order Quantity]]-Table1[[#This Row],[Discount $ Number]]</f>
        <v>454.94000000000005</v>
      </c>
      <c r="AG1873">
        <f>(Table1[[#This Row],[Retail Price Number]]*Table1[[#This Row],[Order Quantity]])-Table1[[#This Row],[Discount $ Number]]-Table1[[#This Row],[Shipping Cost Number]]</f>
        <v>450.26000000000005</v>
      </c>
      <c r="AH1873">
        <f>Table1[[#This Row],[Retail Price Number]]*Table1[[#This Row],[Order Quantity]]</f>
        <v>470.58000000000004</v>
      </c>
      <c r="AI1873">
        <f>YEAR(Table1[[#This Row],[Order Date]])</f>
        <v>2014</v>
      </c>
    </row>
    <row r="1874" spans="1:35" x14ac:dyDescent="0.3">
      <c r="A1874" t="s">
        <v>1701</v>
      </c>
      <c r="B1874" s="1">
        <v>41850</v>
      </c>
      <c r="C1874" t="s">
        <v>958</v>
      </c>
      <c r="D1874" t="s">
        <v>162</v>
      </c>
      <c r="E1874" t="s">
        <v>46</v>
      </c>
      <c r="F1874" t="s">
        <v>47</v>
      </c>
      <c r="G1874" t="s">
        <v>29</v>
      </c>
      <c r="H1874" t="s">
        <v>107</v>
      </c>
      <c r="I1874" t="s">
        <v>31</v>
      </c>
      <c r="J1874" t="s">
        <v>1702</v>
      </c>
      <c r="K1874" t="s">
        <v>94</v>
      </c>
      <c r="L1874" t="s">
        <v>34</v>
      </c>
      <c r="M1874" t="s">
        <v>35</v>
      </c>
      <c r="N1874" s="1">
        <v>41852</v>
      </c>
      <c r="O1874" t="s">
        <v>1703</v>
      </c>
      <c r="P1874" s="3" t="s">
        <v>1704</v>
      </c>
      <c r="Q1874" t="s">
        <v>1705</v>
      </c>
      <c r="R1874">
        <v>5</v>
      </c>
      <c r="S1874" t="s">
        <v>1706</v>
      </c>
      <c r="T1874" s="2">
        <v>0.08</v>
      </c>
      <c r="U1874" t="s">
        <v>1116</v>
      </c>
      <c r="V1874" t="s">
        <v>1707</v>
      </c>
      <c r="W1874" t="s">
        <v>428</v>
      </c>
      <c r="X1874" t="s">
        <v>1708</v>
      </c>
      <c r="Y1874" s="3">
        <f>VALUE(SUBSTITUTE(Table1[[#This Row],[Order Total]],"$",""))</f>
        <v>50.27</v>
      </c>
      <c r="Z1874">
        <f>VALUE(SUBSTITUTE(Table1[[#This Row],[Total]],"$",""))</f>
        <v>51.66</v>
      </c>
      <c r="AA1874" s="3">
        <f>Table1[[#This Row],[Order Total Number]]-Table1[[#This Row],[Total Number]]</f>
        <v>-1.3899999999999935</v>
      </c>
      <c r="AB1874">
        <f>VALUE(SUBSTITUTE(Table1[[#This Row],[Shipping Cost]],"$",""))</f>
        <v>1.39</v>
      </c>
      <c r="AC1874">
        <f>VALUE(SUBSTITUTE(Table1[[#This Row],[Discount $]],"$",""))</f>
        <v>3.21</v>
      </c>
      <c r="AD1874">
        <f>VALUE(SUBSTITUTE(Table1[[#This Row],[Retail Price]],"$",""))</f>
        <v>7.64</v>
      </c>
      <c r="AE1874" s="4">
        <f>(Table1[[#This Row],[Retail Price Number]]*Table1[[#This Row],[Order Quantity]])-Table1[[#This Row],[Discount $ Number]]+Table1[[#This Row],[Shipping Cost Number]]</f>
        <v>36.379999999999995</v>
      </c>
      <c r="AF1874">
        <f>Table1[[#This Row],[Retail Price Number]]*Table1[[#This Row],[Order Quantity]]-Table1[[#This Row],[Discount $ Number]]</f>
        <v>34.989999999999995</v>
      </c>
      <c r="AG1874">
        <f>(Table1[[#This Row],[Retail Price Number]]*Table1[[#This Row],[Order Quantity]])-Table1[[#This Row],[Discount $ Number]]-Table1[[#This Row],[Shipping Cost Number]]</f>
        <v>33.599999999999994</v>
      </c>
      <c r="AH1874">
        <f>Table1[[#This Row],[Retail Price Number]]*Table1[[#This Row],[Order Quantity]]</f>
        <v>38.199999999999996</v>
      </c>
      <c r="AI1874">
        <f>YEAR(Table1[[#This Row],[Order Date]])</f>
        <v>2014</v>
      </c>
    </row>
    <row r="1875" spans="1:35" x14ac:dyDescent="0.3">
      <c r="A1875" t="s">
        <v>1701</v>
      </c>
      <c r="B1875" s="1">
        <v>42093</v>
      </c>
      <c r="C1875" t="s">
        <v>1047</v>
      </c>
      <c r="D1875" t="s">
        <v>162</v>
      </c>
      <c r="E1875" t="s">
        <v>46</v>
      </c>
      <c r="F1875" t="s">
        <v>47</v>
      </c>
      <c r="G1875" t="s">
        <v>77</v>
      </c>
      <c r="H1875" t="s">
        <v>107</v>
      </c>
      <c r="I1875" t="s">
        <v>121</v>
      </c>
      <c r="J1875" t="s">
        <v>3156</v>
      </c>
      <c r="K1875" t="s">
        <v>94</v>
      </c>
      <c r="L1875" t="s">
        <v>34</v>
      </c>
      <c r="M1875" t="s">
        <v>35</v>
      </c>
      <c r="N1875" s="1">
        <v>42095</v>
      </c>
      <c r="O1875" t="s">
        <v>3157</v>
      </c>
      <c r="P1875" s="3" t="s">
        <v>3158</v>
      </c>
      <c r="Q1875" t="s">
        <v>3159</v>
      </c>
      <c r="R1875">
        <v>50</v>
      </c>
      <c r="S1875" t="s">
        <v>7934</v>
      </c>
      <c r="T1875" s="2">
        <v>0.02</v>
      </c>
      <c r="U1875" t="s">
        <v>7935</v>
      </c>
      <c r="V1875" t="s">
        <v>7936</v>
      </c>
      <c r="W1875" t="s">
        <v>3163</v>
      </c>
      <c r="X1875" t="s">
        <v>7937</v>
      </c>
      <c r="Y1875" s="3">
        <f>VALUE(SUBSTITUTE(Table1[[#This Row],[Order Total]],"$",""))</f>
        <v>1253.8900000000001</v>
      </c>
      <c r="Z1875">
        <f>VALUE(SUBSTITUTE(Table1[[#This Row],[Total]],"$",""))</f>
        <v>1273.93</v>
      </c>
      <c r="AA1875" s="3">
        <f>Table1[[#This Row],[Order Total Number]]-Table1[[#This Row],[Total Number]]</f>
        <v>-20.039999999999964</v>
      </c>
      <c r="AB1875">
        <f>VALUE(SUBSTITUTE(Table1[[#This Row],[Shipping Cost]],"$",""))</f>
        <v>11.37</v>
      </c>
      <c r="AC1875">
        <f>VALUE(SUBSTITUTE(Table1[[#This Row],[Discount $]],"$",""))</f>
        <v>78.760000000000005</v>
      </c>
      <c r="AD1875">
        <f>VALUE(SUBSTITUTE(Table1[[#This Row],[Retail Price]],"$",""))</f>
        <v>415.88</v>
      </c>
      <c r="AE1875" s="4">
        <f>(Table1[[#This Row],[Retail Price Number]]*Table1[[#This Row],[Order Quantity]])-Table1[[#This Row],[Discount $ Number]]+Table1[[#This Row],[Shipping Cost Number]]</f>
        <v>20726.61</v>
      </c>
      <c r="AF1875">
        <f>Table1[[#This Row],[Retail Price Number]]*Table1[[#This Row],[Order Quantity]]-Table1[[#This Row],[Discount $ Number]]</f>
        <v>20715.240000000002</v>
      </c>
      <c r="AG1875">
        <f>(Table1[[#This Row],[Retail Price Number]]*Table1[[#This Row],[Order Quantity]])-Table1[[#This Row],[Discount $ Number]]-Table1[[#This Row],[Shipping Cost Number]]</f>
        <v>20703.870000000003</v>
      </c>
      <c r="AH1875">
        <f>Table1[[#This Row],[Retail Price Number]]*Table1[[#This Row],[Order Quantity]]</f>
        <v>20794</v>
      </c>
      <c r="AI1875">
        <f>YEAR(Table1[[#This Row],[Order Date]])</f>
        <v>2015</v>
      </c>
    </row>
    <row r="1876" spans="1:35" x14ac:dyDescent="0.3">
      <c r="A1876" t="s">
        <v>1701</v>
      </c>
      <c r="B1876" s="1">
        <v>41884</v>
      </c>
      <c r="C1876" t="s">
        <v>4927</v>
      </c>
      <c r="D1876" t="s">
        <v>252</v>
      </c>
      <c r="E1876" t="s">
        <v>27</v>
      </c>
      <c r="F1876" t="s">
        <v>28</v>
      </c>
      <c r="G1876" t="s">
        <v>77</v>
      </c>
      <c r="H1876" t="s">
        <v>62</v>
      </c>
      <c r="I1876" t="s">
        <v>92</v>
      </c>
      <c r="J1876" t="s">
        <v>290</v>
      </c>
      <c r="K1876" t="s">
        <v>94</v>
      </c>
      <c r="L1876" t="s">
        <v>34</v>
      </c>
      <c r="M1876" t="s">
        <v>35</v>
      </c>
      <c r="N1876" s="1">
        <v>41886</v>
      </c>
      <c r="O1876" t="s">
        <v>291</v>
      </c>
      <c r="P1876" s="3" t="s">
        <v>292</v>
      </c>
      <c r="Q1876" t="s">
        <v>293</v>
      </c>
      <c r="R1876">
        <v>39</v>
      </c>
      <c r="S1876" t="s">
        <v>9311</v>
      </c>
      <c r="T1876" s="2">
        <v>7.0000000000000007E-2</v>
      </c>
      <c r="U1876" t="s">
        <v>6394</v>
      </c>
      <c r="V1876" t="s">
        <v>9312</v>
      </c>
      <c r="W1876" t="s">
        <v>165</v>
      </c>
      <c r="X1876" t="s">
        <v>9313</v>
      </c>
      <c r="Y1876" s="3">
        <f>VALUE(SUBSTITUTE(Table1[[#This Row],[Order Total]],"$",""))</f>
        <v>451.1</v>
      </c>
      <c r="Z1876">
        <f>VALUE(SUBSTITUTE(Table1[[#This Row],[Total]],"$",""))</f>
        <v>465.29</v>
      </c>
      <c r="AA1876" s="3">
        <f>Table1[[#This Row],[Order Total Number]]-Table1[[#This Row],[Total Number]]</f>
        <v>-14.189999999999998</v>
      </c>
      <c r="AB1876">
        <f>VALUE(SUBSTITUTE(Table1[[#This Row],[Shipping Cost]],"$",""))</f>
        <v>4</v>
      </c>
      <c r="AC1876">
        <f>VALUE(SUBSTITUTE(Table1[[#This Row],[Discount $]],"$",""))</f>
        <v>18.5</v>
      </c>
      <c r="AD1876">
        <f>VALUE(SUBSTITUTE(Table1[[#This Row],[Retail Price]],"$",""))</f>
        <v>15.98</v>
      </c>
      <c r="AE1876" s="4">
        <f>(Table1[[#This Row],[Retail Price Number]]*Table1[[#This Row],[Order Quantity]])-Table1[[#This Row],[Discount $ Number]]+Table1[[#This Row],[Shipping Cost Number]]</f>
        <v>608.72</v>
      </c>
      <c r="AF1876">
        <f>Table1[[#This Row],[Retail Price Number]]*Table1[[#This Row],[Order Quantity]]-Table1[[#This Row],[Discount $ Number]]</f>
        <v>604.72</v>
      </c>
      <c r="AG1876">
        <f>(Table1[[#This Row],[Retail Price Number]]*Table1[[#This Row],[Order Quantity]])-Table1[[#This Row],[Discount $ Number]]-Table1[[#This Row],[Shipping Cost Number]]</f>
        <v>600.72</v>
      </c>
      <c r="AH1876">
        <f>Table1[[#This Row],[Retail Price Number]]*Table1[[#This Row],[Order Quantity]]</f>
        <v>623.22</v>
      </c>
      <c r="AI1876">
        <f>YEAR(Table1[[#This Row],[Order Date]])</f>
        <v>2014</v>
      </c>
    </row>
    <row r="1877" spans="1:35" x14ac:dyDescent="0.3">
      <c r="A1877" t="s">
        <v>1701</v>
      </c>
      <c r="B1877" s="1">
        <v>41419</v>
      </c>
      <c r="C1877" t="s">
        <v>9424</v>
      </c>
      <c r="D1877" t="s">
        <v>1292</v>
      </c>
      <c r="E1877" t="s">
        <v>27</v>
      </c>
      <c r="F1877" t="s">
        <v>28</v>
      </c>
      <c r="G1877" t="s">
        <v>77</v>
      </c>
      <c r="H1877" t="s">
        <v>30</v>
      </c>
      <c r="I1877" t="s">
        <v>63</v>
      </c>
      <c r="J1877" t="s">
        <v>441</v>
      </c>
      <c r="K1877" t="s">
        <v>94</v>
      </c>
      <c r="L1877" t="s">
        <v>95</v>
      </c>
      <c r="M1877" t="s">
        <v>35</v>
      </c>
      <c r="N1877" s="1">
        <v>41420</v>
      </c>
      <c r="O1877" t="s">
        <v>442</v>
      </c>
      <c r="P1877" s="3" t="s">
        <v>443</v>
      </c>
      <c r="Q1877" t="s">
        <v>444</v>
      </c>
      <c r="R1877">
        <v>27</v>
      </c>
      <c r="S1877" t="s">
        <v>9425</v>
      </c>
      <c r="T1877" s="2">
        <v>0.06</v>
      </c>
      <c r="U1877" t="s">
        <v>9426</v>
      </c>
      <c r="V1877" t="s">
        <v>9427</v>
      </c>
      <c r="W1877" t="s">
        <v>448</v>
      </c>
      <c r="X1877" t="s">
        <v>9428</v>
      </c>
      <c r="Y1877" s="3">
        <f>VALUE(SUBSTITUTE(Table1[[#This Row],[Order Total]],"$",""))</f>
        <v>378.93</v>
      </c>
      <c r="Z1877">
        <f>VALUE(SUBSTITUTE(Table1[[#This Row],[Total]],"$",""))</f>
        <v>358.45</v>
      </c>
      <c r="AA1877" s="3">
        <f>Table1[[#This Row],[Order Total Number]]-Table1[[#This Row],[Total Number]]</f>
        <v>20.480000000000018</v>
      </c>
      <c r="AB1877">
        <f>VALUE(SUBSTITUTE(Table1[[#This Row],[Shipping Cost]],"$",""))</f>
        <v>15.1</v>
      </c>
      <c r="AC1877">
        <f>VALUE(SUBSTITUTE(Table1[[#This Row],[Discount $]],"$",""))</f>
        <v>38.81</v>
      </c>
      <c r="AD1877">
        <f>VALUE(SUBSTITUTE(Table1[[#This Row],[Retail Price]],"$",""))</f>
        <v>22.38</v>
      </c>
      <c r="AE1877" s="4">
        <f>(Table1[[#This Row],[Retail Price Number]]*Table1[[#This Row],[Order Quantity]])-Table1[[#This Row],[Discount $ Number]]+Table1[[#This Row],[Shipping Cost Number]]</f>
        <v>580.55000000000007</v>
      </c>
      <c r="AF1877">
        <f>Table1[[#This Row],[Retail Price Number]]*Table1[[#This Row],[Order Quantity]]-Table1[[#This Row],[Discount $ Number]]</f>
        <v>565.45000000000005</v>
      </c>
      <c r="AG1877">
        <f>(Table1[[#This Row],[Retail Price Number]]*Table1[[#This Row],[Order Quantity]])-Table1[[#This Row],[Discount $ Number]]-Table1[[#This Row],[Shipping Cost Number]]</f>
        <v>550.35</v>
      </c>
      <c r="AH1877">
        <f>Table1[[#This Row],[Retail Price Number]]*Table1[[#This Row],[Order Quantity]]</f>
        <v>604.26</v>
      </c>
      <c r="AI1877">
        <f>YEAR(Table1[[#This Row],[Order Date]])</f>
        <v>2013</v>
      </c>
    </row>
    <row r="1878" spans="1:35" x14ac:dyDescent="0.3">
      <c r="A1878" t="s">
        <v>1701</v>
      </c>
      <c r="B1878" s="1">
        <v>41999</v>
      </c>
      <c r="C1878" t="s">
        <v>694</v>
      </c>
      <c r="D1878" t="s">
        <v>144</v>
      </c>
      <c r="E1878" t="s">
        <v>46</v>
      </c>
      <c r="F1878" t="s">
        <v>47</v>
      </c>
      <c r="G1878" t="s">
        <v>29</v>
      </c>
      <c r="H1878" t="s">
        <v>107</v>
      </c>
      <c r="I1878" t="s">
        <v>121</v>
      </c>
      <c r="J1878" t="s">
        <v>601</v>
      </c>
      <c r="K1878" t="s">
        <v>94</v>
      </c>
      <c r="L1878" t="s">
        <v>34</v>
      </c>
      <c r="M1878" t="s">
        <v>35</v>
      </c>
      <c r="N1878" s="1">
        <v>42002</v>
      </c>
      <c r="O1878" t="s">
        <v>602</v>
      </c>
      <c r="P1878" s="3" t="s">
        <v>603</v>
      </c>
      <c r="Q1878" t="s">
        <v>258</v>
      </c>
      <c r="R1878">
        <v>32</v>
      </c>
      <c r="S1878" t="s">
        <v>788</v>
      </c>
      <c r="T1878" s="2">
        <v>0.01</v>
      </c>
      <c r="U1878" t="s">
        <v>10618</v>
      </c>
      <c r="V1878" t="s">
        <v>10619</v>
      </c>
      <c r="W1878" t="s">
        <v>606</v>
      </c>
      <c r="X1878" t="s">
        <v>10620</v>
      </c>
      <c r="Y1878" s="3">
        <f>VALUE(SUBSTITUTE(Table1[[#This Row],[Order Total]],"$",""))</f>
        <v>272.52999999999997</v>
      </c>
      <c r="Z1878">
        <f>VALUE(SUBSTITUTE(Table1[[#This Row],[Total]],"$",""))</f>
        <v>273.54000000000002</v>
      </c>
      <c r="AA1878" s="3">
        <f>Table1[[#This Row],[Order Total Number]]-Table1[[#This Row],[Total Number]]</f>
        <v>-1.0100000000000477</v>
      </c>
      <c r="AB1878">
        <f>VALUE(SUBSTITUTE(Table1[[#This Row],[Shipping Cost]],"$",""))</f>
        <v>7.72</v>
      </c>
      <c r="AC1878">
        <f>VALUE(SUBSTITUTE(Table1[[#This Row],[Discount $]],"$",""))</f>
        <v>14.93</v>
      </c>
      <c r="AD1878">
        <f>VALUE(SUBSTITUTE(Table1[[#This Row],[Retail Price]],"$",""))</f>
        <v>7.3</v>
      </c>
      <c r="AE1878" s="4">
        <f>(Table1[[#This Row],[Retail Price Number]]*Table1[[#This Row],[Order Quantity]])-Table1[[#This Row],[Discount $ Number]]+Table1[[#This Row],[Shipping Cost Number]]</f>
        <v>226.39</v>
      </c>
      <c r="AF1878">
        <f>Table1[[#This Row],[Retail Price Number]]*Table1[[#This Row],[Order Quantity]]-Table1[[#This Row],[Discount $ Number]]</f>
        <v>218.67</v>
      </c>
      <c r="AG1878">
        <f>(Table1[[#This Row],[Retail Price Number]]*Table1[[#This Row],[Order Quantity]])-Table1[[#This Row],[Discount $ Number]]-Table1[[#This Row],[Shipping Cost Number]]</f>
        <v>210.95</v>
      </c>
      <c r="AH1878">
        <f>Table1[[#This Row],[Retail Price Number]]*Table1[[#This Row],[Order Quantity]]</f>
        <v>233.6</v>
      </c>
      <c r="AI1878">
        <f>YEAR(Table1[[#This Row],[Order Date]])</f>
        <v>2014</v>
      </c>
    </row>
    <row r="1879" spans="1:35" x14ac:dyDescent="0.3">
      <c r="A1879" t="s">
        <v>1701</v>
      </c>
      <c r="B1879" s="1">
        <v>41903</v>
      </c>
      <c r="C1879" t="s">
        <v>105</v>
      </c>
      <c r="D1879" t="s">
        <v>106</v>
      </c>
      <c r="E1879" t="s">
        <v>46</v>
      </c>
      <c r="F1879" t="s">
        <v>47</v>
      </c>
      <c r="G1879" t="s">
        <v>91</v>
      </c>
      <c r="H1879" t="s">
        <v>107</v>
      </c>
      <c r="I1879" t="s">
        <v>92</v>
      </c>
      <c r="J1879" t="s">
        <v>338</v>
      </c>
      <c r="K1879" t="s">
        <v>33</v>
      </c>
      <c r="L1879" t="s">
        <v>34</v>
      </c>
      <c r="M1879" t="s">
        <v>35</v>
      </c>
      <c r="N1879" s="1">
        <v>41904</v>
      </c>
      <c r="O1879" t="s">
        <v>339</v>
      </c>
      <c r="P1879" s="3" t="s">
        <v>340</v>
      </c>
      <c r="Q1879" t="s">
        <v>341</v>
      </c>
      <c r="R1879">
        <v>12</v>
      </c>
      <c r="S1879" t="s">
        <v>3060</v>
      </c>
      <c r="T1879" s="2">
        <v>0.1</v>
      </c>
      <c r="U1879" t="s">
        <v>1235</v>
      </c>
      <c r="V1879" t="s">
        <v>9078</v>
      </c>
      <c r="W1879" t="s">
        <v>345</v>
      </c>
      <c r="X1879" t="s">
        <v>12013</v>
      </c>
      <c r="Y1879" s="3">
        <f>VALUE(SUBSTITUTE(Table1[[#This Row],[Order Total]],"$",""))</f>
        <v>52.09</v>
      </c>
      <c r="Z1879">
        <f>VALUE(SUBSTITUTE(Table1[[#This Row],[Total]],"$",""))</f>
        <v>51.63</v>
      </c>
      <c r="AA1879" s="3">
        <f>Table1[[#This Row],[Order Total Number]]-Table1[[#This Row],[Total Number]]</f>
        <v>0.46000000000000085</v>
      </c>
      <c r="AB1879">
        <f>VALUE(SUBSTITUTE(Table1[[#This Row],[Shipping Cost]],"$",""))</f>
        <v>6.98</v>
      </c>
      <c r="AC1879">
        <f>VALUE(SUBSTITUTE(Table1[[#This Row],[Discount $]],"$",""))</f>
        <v>2.69</v>
      </c>
      <c r="AD1879">
        <f>VALUE(SUBSTITUTE(Table1[[#This Row],[Retail Price]],"$",""))</f>
        <v>5.53</v>
      </c>
      <c r="AE1879" s="4">
        <f>(Table1[[#This Row],[Retail Price Number]]*Table1[[#This Row],[Order Quantity]])-Table1[[#This Row],[Discount $ Number]]+Table1[[#This Row],[Shipping Cost Number]]</f>
        <v>70.650000000000006</v>
      </c>
      <c r="AF1879">
        <f>Table1[[#This Row],[Retail Price Number]]*Table1[[#This Row],[Order Quantity]]-Table1[[#This Row],[Discount $ Number]]</f>
        <v>63.67</v>
      </c>
      <c r="AG1879">
        <f>(Table1[[#This Row],[Retail Price Number]]*Table1[[#This Row],[Order Quantity]])-Table1[[#This Row],[Discount $ Number]]-Table1[[#This Row],[Shipping Cost Number]]</f>
        <v>56.69</v>
      </c>
      <c r="AH1879">
        <f>Table1[[#This Row],[Retail Price Number]]*Table1[[#This Row],[Order Quantity]]</f>
        <v>66.36</v>
      </c>
      <c r="AI1879">
        <f>YEAR(Table1[[#This Row],[Order Date]])</f>
        <v>2014</v>
      </c>
    </row>
    <row r="1880" spans="1:35" x14ac:dyDescent="0.3">
      <c r="A1880" t="s">
        <v>10584</v>
      </c>
      <c r="B1880" s="1">
        <v>41572</v>
      </c>
      <c r="C1880" t="s">
        <v>650</v>
      </c>
      <c r="D1880" t="s">
        <v>204</v>
      </c>
      <c r="E1880" t="s">
        <v>27</v>
      </c>
      <c r="F1880" t="s">
        <v>28</v>
      </c>
      <c r="G1880" t="s">
        <v>91</v>
      </c>
      <c r="H1880" t="s">
        <v>205</v>
      </c>
      <c r="I1880" t="s">
        <v>63</v>
      </c>
      <c r="J1880" t="s">
        <v>366</v>
      </c>
      <c r="K1880" t="s">
        <v>33</v>
      </c>
      <c r="L1880" t="s">
        <v>392</v>
      </c>
      <c r="M1880" t="s">
        <v>393</v>
      </c>
      <c r="N1880" s="1">
        <v>41574</v>
      </c>
      <c r="O1880" t="s">
        <v>367</v>
      </c>
      <c r="P1880" s="3" t="s">
        <v>368</v>
      </c>
      <c r="Q1880" t="s">
        <v>301</v>
      </c>
      <c r="R1880">
        <v>42</v>
      </c>
      <c r="S1880" t="s">
        <v>2977</v>
      </c>
      <c r="T1880" s="2">
        <v>0</v>
      </c>
      <c r="U1880" t="s">
        <v>4267</v>
      </c>
      <c r="V1880" t="s">
        <v>839</v>
      </c>
      <c r="W1880" t="s">
        <v>116</v>
      </c>
      <c r="X1880" t="s">
        <v>10585</v>
      </c>
      <c r="Y1880" s="3">
        <f>VALUE(SUBSTITUTE(Table1[[#This Row],[Order Total]],"$",""))</f>
        <v>116.45</v>
      </c>
      <c r="Z1880">
        <f>VALUE(SUBSTITUTE(Table1[[#This Row],[Total]],"$",""))</f>
        <v>117.99</v>
      </c>
      <c r="AA1880" s="3">
        <f>Table1[[#This Row],[Order Total Number]]-Table1[[#This Row],[Total Number]]</f>
        <v>-1.539999999999992</v>
      </c>
      <c r="AB1880">
        <f>VALUE(SUBSTITUTE(Table1[[#This Row],[Shipping Cost]],"$",""))</f>
        <v>1.49</v>
      </c>
      <c r="AC1880">
        <f>VALUE(SUBSTITUTE(Table1[[#This Row],[Discount $]],"$",""))</f>
        <v>4.6900000000000004</v>
      </c>
      <c r="AD1880">
        <f>VALUE(SUBSTITUTE(Table1[[#This Row],[Retail Price]],"$",""))</f>
        <v>5.98</v>
      </c>
      <c r="AE1880" s="4">
        <f>(Table1[[#This Row],[Retail Price Number]]*Table1[[#This Row],[Order Quantity]])-Table1[[#This Row],[Discount $ Number]]+Table1[[#This Row],[Shipping Cost Number]]</f>
        <v>247.96000000000004</v>
      </c>
      <c r="AF1880">
        <f>Table1[[#This Row],[Retail Price Number]]*Table1[[#This Row],[Order Quantity]]-Table1[[#This Row],[Discount $ Number]]</f>
        <v>246.47000000000003</v>
      </c>
      <c r="AG1880">
        <f>(Table1[[#This Row],[Retail Price Number]]*Table1[[#This Row],[Order Quantity]])-Table1[[#This Row],[Discount $ Number]]-Table1[[#This Row],[Shipping Cost Number]]</f>
        <v>244.98000000000002</v>
      </c>
      <c r="AH1880">
        <f>Table1[[#This Row],[Retail Price Number]]*Table1[[#This Row],[Order Quantity]]</f>
        <v>251.16000000000003</v>
      </c>
      <c r="AI1880">
        <f>YEAR(Table1[[#This Row],[Order Date]])</f>
        <v>2013</v>
      </c>
    </row>
    <row r="1881" spans="1:35" x14ac:dyDescent="0.3">
      <c r="A1881" t="s">
        <v>7646</v>
      </c>
      <c r="B1881" s="1">
        <v>41471</v>
      </c>
      <c r="C1881" t="s">
        <v>1887</v>
      </c>
      <c r="D1881" t="s">
        <v>7647</v>
      </c>
      <c r="E1881" t="s">
        <v>27</v>
      </c>
      <c r="F1881" t="s">
        <v>28</v>
      </c>
      <c r="G1881" t="s">
        <v>134</v>
      </c>
      <c r="H1881" t="s">
        <v>289</v>
      </c>
      <c r="I1881" t="s">
        <v>92</v>
      </c>
      <c r="J1881" t="s">
        <v>1877</v>
      </c>
      <c r="K1881" t="s">
        <v>94</v>
      </c>
      <c r="L1881" t="s">
        <v>95</v>
      </c>
      <c r="M1881" t="s">
        <v>156</v>
      </c>
      <c r="N1881" s="1">
        <v>41472</v>
      </c>
      <c r="O1881" t="s">
        <v>1878</v>
      </c>
      <c r="P1881" s="3" t="s">
        <v>1879</v>
      </c>
      <c r="Q1881" t="s">
        <v>1880</v>
      </c>
      <c r="R1881">
        <v>32</v>
      </c>
      <c r="S1881" t="s">
        <v>1542</v>
      </c>
      <c r="T1881" s="2">
        <v>0.03</v>
      </c>
      <c r="U1881" t="s">
        <v>685</v>
      </c>
      <c r="V1881" t="s">
        <v>7648</v>
      </c>
      <c r="W1881" t="s">
        <v>1884</v>
      </c>
      <c r="X1881" t="s">
        <v>7649</v>
      </c>
      <c r="Y1881" s="3">
        <f>VALUE(SUBSTITUTE(Table1[[#This Row],[Order Total]],"$",""))</f>
        <v>30.7</v>
      </c>
      <c r="Z1881">
        <f>VALUE(SUBSTITUTE(Table1[[#This Row],[Total]],"$",""))</f>
        <v>33.26</v>
      </c>
      <c r="AA1881" s="3">
        <f>Table1[[#This Row],[Order Total Number]]-Table1[[#This Row],[Total Number]]</f>
        <v>-2.5599999999999987</v>
      </c>
      <c r="AB1881">
        <f>VALUE(SUBSTITUTE(Table1[[#This Row],[Shipping Cost]],"$",""))</f>
        <v>4.17</v>
      </c>
      <c r="AC1881">
        <f>VALUE(SUBSTITUTE(Table1[[#This Row],[Discount $]],"$",""))</f>
        <v>1.66</v>
      </c>
      <c r="AD1881">
        <f>VALUE(SUBSTITUTE(Table1[[#This Row],[Retail Price]],"$",""))</f>
        <v>3.57</v>
      </c>
      <c r="AE1881" s="4">
        <f>(Table1[[#This Row],[Retail Price Number]]*Table1[[#This Row],[Order Quantity]])-Table1[[#This Row],[Discount $ Number]]+Table1[[#This Row],[Shipping Cost Number]]</f>
        <v>116.75</v>
      </c>
      <c r="AF1881">
        <f>Table1[[#This Row],[Retail Price Number]]*Table1[[#This Row],[Order Quantity]]-Table1[[#This Row],[Discount $ Number]]</f>
        <v>112.58</v>
      </c>
      <c r="AG1881">
        <f>(Table1[[#This Row],[Retail Price Number]]*Table1[[#This Row],[Order Quantity]])-Table1[[#This Row],[Discount $ Number]]-Table1[[#This Row],[Shipping Cost Number]]</f>
        <v>108.41</v>
      </c>
      <c r="AH1881">
        <f>Table1[[#This Row],[Retail Price Number]]*Table1[[#This Row],[Order Quantity]]</f>
        <v>114.24</v>
      </c>
      <c r="AI1881">
        <f>YEAR(Table1[[#This Row],[Order Date]])</f>
        <v>2013</v>
      </c>
    </row>
    <row r="1882" spans="1:35" x14ac:dyDescent="0.3">
      <c r="A1882" t="s">
        <v>7646</v>
      </c>
      <c r="B1882" s="1">
        <v>41962</v>
      </c>
      <c r="C1882" t="s">
        <v>10734</v>
      </c>
      <c r="D1882" t="s">
        <v>1198</v>
      </c>
      <c r="E1882" t="s">
        <v>46</v>
      </c>
      <c r="F1882" t="s">
        <v>47</v>
      </c>
      <c r="G1882" t="s">
        <v>77</v>
      </c>
      <c r="H1882" t="s">
        <v>48</v>
      </c>
      <c r="I1882" t="s">
        <v>196</v>
      </c>
      <c r="J1882" t="s">
        <v>651</v>
      </c>
      <c r="K1882" t="s">
        <v>33</v>
      </c>
      <c r="L1882" t="s">
        <v>34</v>
      </c>
      <c r="M1882" t="s">
        <v>35</v>
      </c>
      <c r="N1882" s="1">
        <v>41964</v>
      </c>
      <c r="O1882" t="s">
        <v>652</v>
      </c>
      <c r="P1882" s="3" t="s">
        <v>653</v>
      </c>
      <c r="Q1882" t="s">
        <v>98</v>
      </c>
      <c r="R1882">
        <v>1</v>
      </c>
      <c r="S1882" t="s">
        <v>1706</v>
      </c>
      <c r="T1882" s="2">
        <v>0</v>
      </c>
      <c r="U1882" t="s">
        <v>1116</v>
      </c>
      <c r="V1882" t="s">
        <v>1707</v>
      </c>
      <c r="W1882" t="s">
        <v>57</v>
      </c>
      <c r="X1882" t="s">
        <v>10735</v>
      </c>
      <c r="Y1882" s="3">
        <f>VALUE(SUBSTITUTE(Table1[[#This Row],[Order Total]],"$",""))</f>
        <v>50.27</v>
      </c>
      <c r="Z1882">
        <f>VALUE(SUBSTITUTE(Table1[[#This Row],[Total]],"$",""))</f>
        <v>53.66</v>
      </c>
      <c r="AA1882" s="3">
        <f>Table1[[#This Row],[Order Total Number]]-Table1[[#This Row],[Total Number]]</f>
        <v>-3.3899999999999935</v>
      </c>
      <c r="AB1882">
        <f>VALUE(SUBSTITUTE(Table1[[#This Row],[Shipping Cost]],"$",""))</f>
        <v>0.7</v>
      </c>
      <c r="AC1882">
        <f>VALUE(SUBSTITUTE(Table1[[#This Row],[Discount $]],"$",""))</f>
        <v>3.21</v>
      </c>
      <c r="AD1882">
        <f>VALUE(SUBSTITUTE(Table1[[#This Row],[Retail Price]],"$",""))</f>
        <v>1.26</v>
      </c>
      <c r="AE1882" s="4">
        <f>(Table1[[#This Row],[Retail Price Number]]*Table1[[#This Row],[Order Quantity]])-Table1[[#This Row],[Discount $ Number]]+Table1[[#This Row],[Shipping Cost Number]]</f>
        <v>-1.25</v>
      </c>
      <c r="AF1882">
        <f>Table1[[#This Row],[Retail Price Number]]*Table1[[#This Row],[Order Quantity]]-Table1[[#This Row],[Discount $ Number]]</f>
        <v>-1.95</v>
      </c>
      <c r="AG1882">
        <f>(Table1[[#This Row],[Retail Price Number]]*Table1[[#This Row],[Order Quantity]])-Table1[[#This Row],[Discount $ Number]]-Table1[[#This Row],[Shipping Cost Number]]</f>
        <v>-2.65</v>
      </c>
      <c r="AH1882">
        <f>Table1[[#This Row],[Retail Price Number]]*Table1[[#This Row],[Order Quantity]]</f>
        <v>1.26</v>
      </c>
      <c r="AI1882">
        <f>YEAR(Table1[[#This Row],[Order Date]])</f>
        <v>2014</v>
      </c>
    </row>
    <row r="1883" spans="1:35" x14ac:dyDescent="0.3">
      <c r="A1883" t="s">
        <v>7646</v>
      </c>
      <c r="B1883" s="1">
        <v>42710</v>
      </c>
      <c r="C1883" t="s">
        <v>1557</v>
      </c>
      <c r="D1883" t="s">
        <v>945</v>
      </c>
      <c r="E1883" t="s">
        <v>27</v>
      </c>
      <c r="F1883" t="s">
        <v>28</v>
      </c>
      <c r="G1883" t="s">
        <v>134</v>
      </c>
      <c r="H1883" t="s">
        <v>241</v>
      </c>
      <c r="I1883" t="s">
        <v>63</v>
      </c>
      <c r="J1883" t="s">
        <v>2449</v>
      </c>
      <c r="K1883" t="s">
        <v>94</v>
      </c>
      <c r="L1883" t="s">
        <v>95</v>
      </c>
      <c r="M1883" t="s">
        <v>35</v>
      </c>
      <c r="N1883" s="1">
        <v>42712</v>
      </c>
      <c r="O1883" t="s">
        <v>1883</v>
      </c>
      <c r="P1883" s="3" t="s">
        <v>2450</v>
      </c>
      <c r="Q1883" t="s">
        <v>2451</v>
      </c>
      <c r="R1883">
        <v>47</v>
      </c>
      <c r="S1883" t="s">
        <v>7244</v>
      </c>
      <c r="T1883" s="2">
        <v>7.0000000000000007E-2</v>
      </c>
      <c r="U1883" t="s">
        <v>10939</v>
      </c>
      <c r="V1883" t="s">
        <v>5011</v>
      </c>
      <c r="W1883" t="s">
        <v>2454</v>
      </c>
      <c r="X1883" t="s">
        <v>5011</v>
      </c>
      <c r="Y1883" s="3">
        <f>VALUE(SUBSTITUTE(Table1[[#This Row],[Order Total]],"$",""))</f>
        <v>6947.94</v>
      </c>
      <c r="Z1883">
        <f>VALUE(SUBSTITUTE(Table1[[#This Row],[Total]],"$",""))</f>
        <v>6947.94</v>
      </c>
      <c r="AA1883" s="3">
        <f>Table1[[#This Row],[Order Total Number]]-Table1[[#This Row],[Total Number]]</f>
        <v>0</v>
      </c>
      <c r="AB1883">
        <f>VALUE(SUBSTITUTE(Table1[[#This Row],[Shipping Cost]],"$",""))</f>
        <v>8.08</v>
      </c>
      <c r="AC1883">
        <f>VALUE(SUBSTITUTE(Table1[[#This Row],[Discount $]],"$",""))</f>
        <v>70.14</v>
      </c>
      <c r="AD1883">
        <f>VALUE(SUBSTITUTE(Table1[[#This Row],[Retail Price]],"$",""))</f>
        <v>155.99</v>
      </c>
      <c r="AE1883" s="4">
        <f>(Table1[[#This Row],[Retail Price Number]]*Table1[[#This Row],[Order Quantity]])-Table1[[#This Row],[Discount $ Number]]+Table1[[#This Row],[Shipping Cost Number]]</f>
        <v>7269.47</v>
      </c>
      <c r="AF1883">
        <f>Table1[[#This Row],[Retail Price Number]]*Table1[[#This Row],[Order Quantity]]-Table1[[#This Row],[Discount $ Number]]</f>
        <v>7261.39</v>
      </c>
      <c r="AG1883">
        <f>(Table1[[#This Row],[Retail Price Number]]*Table1[[#This Row],[Order Quantity]])-Table1[[#This Row],[Discount $ Number]]-Table1[[#This Row],[Shipping Cost Number]]</f>
        <v>7253.31</v>
      </c>
      <c r="AH1883">
        <f>Table1[[#This Row],[Retail Price Number]]*Table1[[#This Row],[Order Quantity]]</f>
        <v>7331.5300000000007</v>
      </c>
      <c r="AI1883">
        <f>YEAR(Table1[[#This Row],[Order Date]])</f>
        <v>2016</v>
      </c>
    </row>
    <row r="1884" spans="1:35" x14ac:dyDescent="0.3">
      <c r="A1884" t="s">
        <v>7646</v>
      </c>
      <c r="B1884" s="1">
        <v>41854</v>
      </c>
      <c r="C1884" t="s">
        <v>3883</v>
      </c>
      <c r="D1884" t="s">
        <v>440</v>
      </c>
      <c r="E1884" t="s">
        <v>46</v>
      </c>
      <c r="F1884" t="s">
        <v>47</v>
      </c>
      <c r="G1884" t="s">
        <v>91</v>
      </c>
      <c r="H1884" t="s">
        <v>48</v>
      </c>
      <c r="I1884" t="s">
        <v>92</v>
      </c>
      <c r="J1884" t="s">
        <v>1813</v>
      </c>
      <c r="K1884" t="s">
        <v>94</v>
      </c>
      <c r="L1884" t="s">
        <v>34</v>
      </c>
      <c r="M1884" t="s">
        <v>35</v>
      </c>
      <c r="N1884" s="1">
        <v>41855</v>
      </c>
      <c r="O1884" t="s">
        <v>1814</v>
      </c>
      <c r="P1884" s="3" t="s">
        <v>1815</v>
      </c>
      <c r="Q1884" t="s">
        <v>1107</v>
      </c>
      <c r="R1884">
        <v>9</v>
      </c>
      <c r="S1884" t="s">
        <v>9953</v>
      </c>
      <c r="T1884" s="2">
        <v>0.09</v>
      </c>
      <c r="U1884" t="s">
        <v>2618</v>
      </c>
      <c r="V1884" t="s">
        <v>9954</v>
      </c>
      <c r="W1884" t="s">
        <v>1587</v>
      </c>
      <c r="X1884" t="s">
        <v>6146</v>
      </c>
      <c r="Y1884" s="3">
        <f>VALUE(SUBSTITUTE(Table1[[#This Row],[Order Total]],"$",""))</f>
        <v>38.57</v>
      </c>
      <c r="Z1884">
        <f>VALUE(SUBSTITUTE(Table1[[#This Row],[Total]],"$",""))</f>
        <v>43.58</v>
      </c>
      <c r="AA1884" s="3">
        <f>Table1[[#This Row],[Order Total Number]]-Table1[[#This Row],[Total Number]]</f>
        <v>-5.009999999999998</v>
      </c>
      <c r="AB1884">
        <f>VALUE(SUBSTITUTE(Table1[[#This Row],[Shipping Cost]],"$",""))</f>
        <v>5.01</v>
      </c>
      <c r="AC1884">
        <f>VALUE(SUBSTITUTE(Table1[[#This Row],[Discount $]],"$",""))</f>
        <v>1.61</v>
      </c>
      <c r="AD1884">
        <f>VALUE(SUBSTITUTE(Table1[[#This Row],[Retail Price]],"$",""))</f>
        <v>5.74</v>
      </c>
      <c r="AE1884" s="4">
        <f>(Table1[[#This Row],[Retail Price Number]]*Table1[[#This Row],[Order Quantity]])-Table1[[#This Row],[Discount $ Number]]+Table1[[#This Row],[Shipping Cost Number]]</f>
        <v>55.06</v>
      </c>
      <c r="AF1884">
        <f>Table1[[#This Row],[Retail Price Number]]*Table1[[#This Row],[Order Quantity]]-Table1[[#This Row],[Discount $ Number]]</f>
        <v>50.050000000000004</v>
      </c>
      <c r="AG1884">
        <f>(Table1[[#This Row],[Retail Price Number]]*Table1[[#This Row],[Order Quantity]])-Table1[[#This Row],[Discount $ Number]]-Table1[[#This Row],[Shipping Cost Number]]</f>
        <v>45.040000000000006</v>
      </c>
      <c r="AH1884">
        <f>Table1[[#This Row],[Retail Price Number]]*Table1[[#This Row],[Order Quantity]]</f>
        <v>51.660000000000004</v>
      </c>
      <c r="AI1884">
        <f>YEAR(Table1[[#This Row],[Order Date]])</f>
        <v>2014</v>
      </c>
    </row>
    <row r="1885" spans="1:35" x14ac:dyDescent="0.3">
      <c r="A1885" t="s">
        <v>7646</v>
      </c>
      <c r="B1885" s="1">
        <v>41854</v>
      </c>
      <c r="C1885" t="s">
        <v>5891</v>
      </c>
      <c r="D1885" t="s">
        <v>432</v>
      </c>
      <c r="E1885" t="s">
        <v>27</v>
      </c>
      <c r="F1885" t="s">
        <v>28</v>
      </c>
      <c r="G1885" t="s">
        <v>91</v>
      </c>
      <c r="H1885" t="s">
        <v>433</v>
      </c>
      <c r="I1885" t="s">
        <v>121</v>
      </c>
      <c r="J1885" t="s">
        <v>1813</v>
      </c>
      <c r="K1885" t="s">
        <v>94</v>
      </c>
      <c r="L1885" t="s">
        <v>34</v>
      </c>
      <c r="M1885" t="s">
        <v>35</v>
      </c>
      <c r="N1885" s="1">
        <v>41854</v>
      </c>
      <c r="O1885" t="s">
        <v>1814</v>
      </c>
      <c r="P1885" s="3" t="s">
        <v>1815</v>
      </c>
      <c r="Q1885" t="s">
        <v>1107</v>
      </c>
      <c r="R1885">
        <v>8</v>
      </c>
      <c r="S1885" t="s">
        <v>9953</v>
      </c>
      <c r="T1885" s="2">
        <v>7.0000000000000007E-2</v>
      </c>
      <c r="U1885" t="s">
        <v>2618</v>
      </c>
      <c r="V1885" t="s">
        <v>9954</v>
      </c>
      <c r="W1885" t="s">
        <v>1587</v>
      </c>
      <c r="X1885" t="s">
        <v>6146</v>
      </c>
      <c r="Y1885" s="3">
        <f>VALUE(SUBSTITUTE(Table1[[#This Row],[Order Total]],"$",""))</f>
        <v>38.57</v>
      </c>
      <c r="Z1885">
        <f>VALUE(SUBSTITUTE(Table1[[#This Row],[Total]],"$",""))</f>
        <v>43.58</v>
      </c>
      <c r="AA1885" s="3">
        <f>Table1[[#This Row],[Order Total Number]]-Table1[[#This Row],[Total Number]]</f>
        <v>-5.009999999999998</v>
      </c>
      <c r="AB1885">
        <f>VALUE(SUBSTITUTE(Table1[[#This Row],[Shipping Cost]],"$",""))</f>
        <v>5.01</v>
      </c>
      <c r="AC1885">
        <f>VALUE(SUBSTITUTE(Table1[[#This Row],[Discount $]],"$",""))</f>
        <v>1.61</v>
      </c>
      <c r="AD1885">
        <f>VALUE(SUBSTITUTE(Table1[[#This Row],[Retail Price]],"$",""))</f>
        <v>5.74</v>
      </c>
      <c r="AE1885" s="4">
        <f>(Table1[[#This Row],[Retail Price Number]]*Table1[[#This Row],[Order Quantity]])-Table1[[#This Row],[Discount $ Number]]+Table1[[#This Row],[Shipping Cost Number]]</f>
        <v>49.32</v>
      </c>
      <c r="AF1885">
        <f>Table1[[#This Row],[Retail Price Number]]*Table1[[#This Row],[Order Quantity]]-Table1[[#This Row],[Discount $ Number]]</f>
        <v>44.31</v>
      </c>
      <c r="AG1885">
        <f>(Table1[[#This Row],[Retail Price Number]]*Table1[[#This Row],[Order Quantity]])-Table1[[#This Row],[Discount $ Number]]-Table1[[#This Row],[Shipping Cost Number]]</f>
        <v>39.300000000000004</v>
      </c>
      <c r="AH1885">
        <f>Table1[[#This Row],[Retail Price Number]]*Table1[[#This Row],[Order Quantity]]</f>
        <v>45.92</v>
      </c>
      <c r="AI1885">
        <f>YEAR(Table1[[#This Row],[Order Date]])</f>
        <v>2014</v>
      </c>
    </row>
    <row r="1886" spans="1:35" x14ac:dyDescent="0.3">
      <c r="A1886" t="s">
        <v>2537</v>
      </c>
      <c r="B1886" s="1">
        <v>41746</v>
      </c>
      <c r="C1886" t="s">
        <v>2538</v>
      </c>
      <c r="D1886" t="s">
        <v>195</v>
      </c>
      <c r="E1886" t="s">
        <v>46</v>
      </c>
      <c r="F1886" t="s">
        <v>47</v>
      </c>
      <c r="G1886" t="s">
        <v>77</v>
      </c>
      <c r="H1886" t="s">
        <v>48</v>
      </c>
      <c r="I1886" t="s">
        <v>31</v>
      </c>
      <c r="J1886" t="s">
        <v>1580</v>
      </c>
      <c r="K1886" t="s">
        <v>723</v>
      </c>
      <c r="L1886" t="s">
        <v>109</v>
      </c>
      <c r="M1886" t="s">
        <v>35</v>
      </c>
      <c r="N1886" s="1">
        <v>41747</v>
      </c>
      <c r="O1886" t="s">
        <v>1581</v>
      </c>
      <c r="P1886" s="3" t="s">
        <v>1582</v>
      </c>
      <c r="Q1886" t="s">
        <v>1583</v>
      </c>
      <c r="R1886">
        <v>1</v>
      </c>
      <c r="S1886" t="s">
        <v>2539</v>
      </c>
      <c r="T1886" s="2">
        <v>0.1</v>
      </c>
      <c r="U1886" t="s">
        <v>2540</v>
      </c>
      <c r="V1886" t="s">
        <v>2541</v>
      </c>
      <c r="W1886" t="s">
        <v>1587</v>
      </c>
      <c r="X1886" t="s">
        <v>2542</v>
      </c>
      <c r="Y1886" s="3">
        <f>VALUE(SUBSTITUTE(Table1[[#This Row],[Order Total]],"$",""))</f>
        <v>2316.19</v>
      </c>
      <c r="Z1886">
        <f>VALUE(SUBSTITUTE(Table1[[#This Row],[Total]],"$",""))</f>
        <v>2318.69</v>
      </c>
      <c r="AA1886" s="3">
        <f>Table1[[#This Row],[Order Total Number]]-Table1[[#This Row],[Total Number]]</f>
        <v>-2.5</v>
      </c>
      <c r="AB1886">
        <f>VALUE(SUBSTITUTE(Table1[[#This Row],[Shipping Cost]],"$",""))</f>
        <v>5.01</v>
      </c>
      <c r="AC1886">
        <f>VALUE(SUBSTITUTE(Table1[[#This Row],[Discount $]],"$",""))</f>
        <v>156.81</v>
      </c>
      <c r="AD1886">
        <f>VALUE(SUBSTITUTE(Table1[[#This Row],[Retail Price]],"$",""))</f>
        <v>83.98</v>
      </c>
      <c r="AE1886" s="4">
        <f>(Table1[[#This Row],[Retail Price Number]]*Table1[[#This Row],[Order Quantity]])-Table1[[#This Row],[Discount $ Number]]+Table1[[#This Row],[Shipping Cost Number]]</f>
        <v>-67.819999999999993</v>
      </c>
      <c r="AF1886">
        <f>Table1[[#This Row],[Retail Price Number]]*Table1[[#This Row],[Order Quantity]]-Table1[[#This Row],[Discount $ Number]]</f>
        <v>-72.83</v>
      </c>
      <c r="AG1886">
        <f>(Table1[[#This Row],[Retail Price Number]]*Table1[[#This Row],[Order Quantity]])-Table1[[#This Row],[Discount $ Number]]-Table1[[#This Row],[Shipping Cost Number]]</f>
        <v>-77.84</v>
      </c>
      <c r="AH1886">
        <f>Table1[[#This Row],[Retail Price Number]]*Table1[[#This Row],[Order Quantity]]</f>
        <v>83.98</v>
      </c>
      <c r="AI1886">
        <f>YEAR(Table1[[#This Row],[Order Date]])</f>
        <v>2014</v>
      </c>
    </row>
    <row r="1887" spans="1:35" x14ac:dyDescent="0.3">
      <c r="A1887" t="s">
        <v>2537</v>
      </c>
      <c r="B1887" s="1">
        <v>41856</v>
      </c>
      <c r="C1887" t="s">
        <v>1638</v>
      </c>
      <c r="D1887" t="s">
        <v>45</v>
      </c>
      <c r="E1887" t="s">
        <v>46</v>
      </c>
      <c r="F1887" t="s">
        <v>47</v>
      </c>
      <c r="G1887" t="s">
        <v>77</v>
      </c>
      <c r="H1887" t="s">
        <v>48</v>
      </c>
      <c r="I1887" t="s">
        <v>92</v>
      </c>
      <c r="J1887" t="s">
        <v>1906</v>
      </c>
      <c r="K1887" t="s">
        <v>94</v>
      </c>
      <c r="L1887" t="s">
        <v>34</v>
      </c>
      <c r="M1887" t="s">
        <v>35</v>
      </c>
      <c r="N1887" s="1">
        <v>41858</v>
      </c>
      <c r="O1887" t="s">
        <v>275</v>
      </c>
      <c r="P1887" s="3" t="s">
        <v>696</v>
      </c>
      <c r="Q1887" t="s">
        <v>697</v>
      </c>
      <c r="R1887">
        <v>36</v>
      </c>
      <c r="S1887" t="s">
        <v>2967</v>
      </c>
      <c r="T1887" s="2">
        <v>0.05</v>
      </c>
      <c r="U1887" t="s">
        <v>2968</v>
      </c>
      <c r="V1887" t="s">
        <v>2969</v>
      </c>
      <c r="W1887" t="s">
        <v>701</v>
      </c>
      <c r="X1887" t="s">
        <v>2970</v>
      </c>
      <c r="Y1887" s="3">
        <f>VALUE(SUBSTITUTE(Table1[[#This Row],[Order Total]],"$",""))</f>
        <v>105.09</v>
      </c>
      <c r="Z1887">
        <f>VALUE(SUBSTITUTE(Table1[[#This Row],[Total]],"$",""))</f>
        <v>107.49</v>
      </c>
      <c r="AA1887" s="3">
        <f>Table1[[#This Row],[Order Total Number]]-Table1[[#This Row],[Total Number]]</f>
        <v>-2.3999999999999915</v>
      </c>
      <c r="AB1887">
        <f>VALUE(SUBSTITUTE(Table1[[#This Row],[Shipping Cost]],"$",""))</f>
        <v>2.4</v>
      </c>
      <c r="AC1887">
        <f>VALUE(SUBSTITUTE(Table1[[#This Row],[Discount $]],"$",""))</f>
        <v>6.71</v>
      </c>
      <c r="AD1887">
        <f>VALUE(SUBSTITUTE(Table1[[#This Row],[Retail Price]],"$",""))</f>
        <v>2.6</v>
      </c>
      <c r="AE1887" s="4">
        <f>(Table1[[#This Row],[Retail Price Number]]*Table1[[#This Row],[Order Quantity]])-Table1[[#This Row],[Discount $ Number]]+Table1[[#This Row],[Shipping Cost Number]]</f>
        <v>89.29000000000002</v>
      </c>
      <c r="AF1887">
        <f>Table1[[#This Row],[Retail Price Number]]*Table1[[#This Row],[Order Quantity]]-Table1[[#This Row],[Discount $ Number]]</f>
        <v>86.890000000000015</v>
      </c>
      <c r="AG1887">
        <f>(Table1[[#This Row],[Retail Price Number]]*Table1[[#This Row],[Order Quantity]])-Table1[[#This Row],[Discount $ Number]]-Table1[[#This Row],[Shipping Cost Number]]</f>
        <v>84.490000000000009</v>
      </c>
      <c r="AH1887">
        <f>Table1[[#This Row],[Retail Price Number]]*Table1[[#This Row],[Order Quantity]]</f>
        <v>93.600000000000009</v>
      </c>
      <c r="AI1887">
        <f>YEAR(Table1[[#This Row],[Order Date]])</f>
        <v>2014</v>
      </c>
    </row>
    <row r="1888" spans="1:35" x14ac:dyDescent="0.3">
      <c r="A1888" t="s">
        <v>2537</v>
      </c>
      <c r="B1888" s="1">
        <v>41450</v>
      </c>
      <c r="C1888" t="s">
        <v>1911</v>
      </c>
      <c r="D1888" t="s">
        <v>120</v>
      </c>
      <c r="E1888" t="s">
        <v>27</v>
      </c>
      <c r="F1888" t="s">
        <v>28</v>
      </c>
      <c r="G1888" t="s">
        <v>134</v>
      </c>
      <c r="H1888" t="s">
        <v>62</v>
      </c>
      <c r="I1888" t="s">
        <v>196</v>
      </c>
      <c r="J1888" t="s">
        <v>592</v>
      </c>
      <c r="K1888" t="s">
        <v>33</v>
      </c>
      <c r="L1888" t="s">
        <v>34</v>
      </c>
      <c r="M1888" t="s">
        <v>35</v>
      </c>
      <c r="N1888" s="1">
        <v>41452</v>
      </c>
      <c r="O1888" t="s">
        <v>593</v>
      </c>
      <c r="P1888" s="3" t="s">
        <v>594</v>
      </c>
      <c r="Q1888" t="s">
        <v>595</v>
      </c>
      <c r="R1888">
        <v>43</v>
      </c>
      <c r="S1888" t="s">
        <v>5915</v>
      </c>
      <c r="T1888" s="2">
        <v>0.05</v>
      </c>
      <c r="U1888" t="s">
        <v>6695</v>
      </c>
      <c r="V1888" t="s">
        <v>6696</v>
      </c>
      <c r="W1888" t="s">
        <v>376</v>
      </c>
      <c r="X1888" t="s">
        <v>6697</v>
      </c>
      <c r="Y1888" s="3">
        <f>VALUE(SUBSTITUTE(Table1[[#This Row],[Order Total]],"$",""))</f>
        <v>3610.09</v>
      </c>
      <c r="Z1888">
        <f>VALUE(SUBSTITUTE(Table1[[#This Row],[Total]],"$",""))</f>
        <v>3310.09</v>
      </c>
      <c r="AA1888" s="3">
        <f>Table1[[#This Row],[Order Total Number]]-Table1[[#This Row],[Total Number]]</f>
        <v>300</v>
      </c>
      <c r="AB1888">
        <f>VALUE(SUBSTITUTE(Table1[[#This Row],[Shipping Cost]],"$",""))</f>
        <v>7.18</v>
      </c>
      <c r="AC1888">
        <f>VALUE(SUBSTITUTE(Table1[[#This Row],[Discount $]],"$",""))</f>
        <v>36.14</v>
      </c>
      <c r="AD1888">
        <f>VALUE(SUBSTITUTE(Table1[[#This Row],[Retail Price]],"$",""))</f>
        <v>100.97</v>
      </c>
      <c r="AE1888" s="4">
        <f>(Table1[[#This Row],[Retail Price Number]]*Table1[[#This Row],[Order Quantity]])-Table1[[#This Row],[Discount $ Number]]+Table1[[#This Row],[Shipping Cost Number]]</f>
        <v>4312.75</v>
      </c>
      <c r="AF1888">
        <f>Table1[[#This Row],[Retail Price Number]]*Table1[[#This Row],[Order Quantity]]-Table1[[#This Row],[Discount $ Number]]</f>
        <v>4305.57</v>
      </c>
      <c r="AG1888">
        <f>(Table1[[#This Row],[Retail Price Number]]*Table1[[#This Row],[Order Quantity]])-Table1[[#This Row],[Discount $ Number]]-Table1[[#This Row],[Shipping Cost Number]]</f>
        <v>4298.3899999999994</v>
      </c>
      <c r="AH1888">
        <f>Table1[[#This Row],[Retail Price Number]]*Table1[[#This Row],[Order Quantity]]</f>
        <v>4341.71</v>
      </c>
      <c r="AI1888">
        <f>YEAR(Table1[[#This Row],[Order Date]])</f>
        <v>2013</v>
      </c>
    </row>
    <row r="1889" spans="1:35" x14ac:dyDescent="0.3">
      <c r="A1889" t="s">
        <v>2537</v>
      </c>
      <c r="B1889" s="1">
        <v>41856</v>
      </c>
      <c r="C1889" t="s">
        <v>1638</v>
      </c>
      <c r="D1889" t="s">
        <v>195</v>
      </c>
      <c r="E1889" t="s">
        <v>46</v>
      </c>
      <c r="F1889" t="s">
        <v>47</v>
      </c>
      <c r="G1889" t="s">
        <v>29</v>
      </c>
      <c r="H1889" t="s">
        <v>48</v>
      </c>
      <c r="I1889" t="s">
        <v>121</v>
      </c>
      <c r="J1889" t="s">
        <v>313</v>
      </c>
      <c r="K1889" t="s">
        <v>94</v>
      </c>
      <c r="L1889" t="s">
        <v>34</v>
      </c>
      <c r="M1889" t="s">
        <v>35</v>
      </c>
      <c r="N1889" s="1">
        <v>41858</v>
      </c>
      <c r="O1889" t="s">
        <v>314</v>
      </c>
      <c r="P1889" s="3" t="s">
        <v>315</v>
      </c>
      <c r="Q1889" t="s">
        <v>316</v>
      </c>
      <c r="R1889">
        <v>48</v>
      </c>
      <c r="S1889" t="s">
        <v>2967</v>
      </c>
      <c r="T1889" s="2">
        <v>0.01</v>
      </c>
      <c r="U1889" t="s">
        <v>2968</v>
      </c>
      <c r="V1889" t="s">
        <v>2969</v>
      </c>
      <c r="W1889" t="s">
        <v>320</v>
      </c>
      <c r="X1889" t="s">
        <v>2970</v>
      </c>
      <c r="Y1889" s="3">
        <f>VALUE(SUBSTITUTE(Table1[[#This Row],[Order Total]],"$",""))</f>
        <v>105.09</v>
      </c>
      <c r="Z1889">
        <f>VALUE(SUBSTITUTE(Table1[[#This Row],[Total]],"$",""))</f>
        <v>107.49</v>
      </c>
      <c r="AA1889" s="3">
        <f>Table1[[#This Row],[Order Total Number]]-Table1[[#This Row],[Total Number]]</f>
        <v>-2.3999999999999915</v>
      </c>
      <c r="AB1889">
        <f>VALUE(SUBSTITUTE(Table1[[#This Row],[Shipping Cost]],"$",""))</f>
        <v>4.8099999999999996</v>
      </c>
      <c r="AC1889">
        <f>VALUE(SUBSTITUTE(Table1[[#This Row],[Discount $]],"$",""))</f>
        <v>6.71</v>
      </c>
      <c r="AD1889">
        <f>VALUE(SUBSTITUTE(Table1[[#This Row],[Retail Price]],"$",""))</f>
        <v>20.99</v>
      </c>
      <c r="AE1889" s="4">
        <f>(Table1[[#This Row],[Retail Price Number]]*Table1[[#This Row],[Order Quantity]])-Table1[[#This Row],[Discount $ Number]]+Table1[[#This Row],[Shipping Cost Number]]</f>
        <v>1005.6199999999999</v>
      </c>
      <c r="AF1889">
        <f>Table1[[#This Row],[Retail Price Number]]*Table1[[#This Row],[Order Quantity]]-Table1[[#This Row],[Discount $ Number]]</f>
        <v>1000.81</v>
      </c>
      <c r="AG1889">
        <f>(Table1[[#This Row],[Retail Price Number]]*Table1[[#This Row],[Order Quantity]])-Table1[[#This Row],[Discount $ Number]]-Table1[[#This Row],[Shipping Cost Number]]</f>
        <v>996</v>
      </c>
      <c r="AH1889">
        <f>Table1[[#This Row],[Retail Price Number]]*Table1[[#This Row],[Order Quantity]]</f>
        <v>1007.52</v>
      </c>
      <c r="AI1889">
        <f>YEAR(Table1[[#This Row],[Order Date]])</f>
        <v>2014</v>
      </c>
    </row>
    <row r="1890" spans="1:35" x14ac:dyDescent="0.3">
      <c r="A1890" t="s">
        <v>2537</v>
      </c>
      <c r="B1890" s="1">
        <v>41856</v>
      </c>
      <c r="C1890" t="s">
        <v>1638</v>
      </c>
      <c r="D1890" t="s">
        <v>195</v>
      </c>
      <c r="E1890" t="s">
        <v>46</v>
      </c>
      <c r="F1890" t="s">
        <v>47</v>
      </c>
      <c r="G1890" t="s">
        <v>29</v>
      </c>
      <c r="H1890" t="s">
        <v>48</v>
      </c>
      <c r="I1890" t="s">
        <v>31</v>
      </c>
      <c r="J1890" t="s">
        <v>1906</v>
      </c>
      <c r="K1890" t="s">
        <v>33</v>
      </c>
      <c r="L1890" t="s">
        <v>50</v>
      </c>
      <c r="M1890" t="s">
        <v>35</v>
      </c>
      <c r="N1890" s="1">
        <v>41858</v>
      </c>
      <c r="O1890" t="s">
        <v>275</v>
      </c>
      <c r="P1890" s="3" t="s">
        <v>696</v>
      </c>
      <c r="Q1890" t="s">
        <v>697</v>
      </c>
      <c r="R1890">
        <v>46</v>
      </c>
      <c r="S1890" t="s">
        <v>2967</v>
      </c>
      <c r="T1890" s="2">
        <v>7.0000000000000007E-2</v>
      </c>
      <c r="U1890" t="s">
        <v>2968</v>
      </c>
      <c r="V1890" t="s">
        <v>2969</v>
      </c>
      <c r="W1890" t="s">
        <v>701</v>
      </c>
      <c r="X1890" t="s">
        <v>2970</v>
      </c>
      <c r="Y1890" s="3">
        <f>VALUE(SUBSTITUTE(Table1[[#This Row],[Order Total]],"$",""))</f>
        <v>105.09</v>
      </c>
      <c r="Z1890">
        <f>VALUE(SUBSTITUTE(Table1[[#This Row],[Total]],"$",""))</f>
        <v>107.49</v>
      </c>
      <c r="AA1890" s="3">
        <f>Table1[[#This Row],[Order Total Number]]-Table1[[#This Row],[Total Number]]</f>
        <v>-2.3999999999999915</v>
      </c>
      <c r="AB1890">
        <f>VALUE(SUBSTITUTE(Table1[[#This Row],[Shipping Cost]],"$",""))</f>
        <v>2.4</v>
      </c>
      <c r="AC1890">
        <f>VALUE(SUBSTITUTE(Table1[[#This Row],[Discount $]],"$",""))</f>
        <v>6.71</v>
      </c>
      <c r="AD1890">
        <f>VALUE(SUBSTITUTE(Table1[[#This Row],[Retail Price]],"$",""))</f>
        <v>2.6</v>
      </c>
      <c r="AE1890" s="4">
        <f>(Table1[[#This Row],[Retail Price Number]]*Table1[[#This Row],[Order Quantity]])-Table1[[#This Row],[Discount $ Number]]+Table1[[#This Row],[Shipping Cost Number]]</f>
        <v>115.29000000000002</v>
      </c>
      <c r="AF1890">
        <f>Table1[[#This Row],[Retail Price Number]]*Table1[[#This Row],[Order Quantity]]-Table1[[#This Row],[Discount $ Number]]</f>
        <v>112.89000000000001</v>
      </c>
      <c r="AG1890">
        <f>(Table1[[#This Row],[Retail Price Number]]*Table1[[#This Row],[Order Quantity]])-Table1[[#This Row],[Discount $ Number]]-Table1[[#This Row],[Shipping Cost Number]]</f>
        <v>110.49000000000001</v>
      </c>
      <c r="AH1890">
        <f>Table1[[#This Row],[Retail Price Number]]*Table1[[#This Row],[Order Quantity]]</f>
        <v>119.60000000000001</v>
      </c>
      <c r="AI1890">
        <f>YEAR(Table1[[#This Row],[Order Date]])</f>
        <v>2014</v>
      </c>
    </row>
    <row r="1891" spans="1:35" x14ac:dyDescent="0.3">
      <c r="A1891" t="s">
        <v>10649</v>
      </c>
      <c r="B1891" s="1">
        <v>42212</v>
      </c>
      <c r="C1891" t="s">
        <v>3450</v>
      </c>
      <c r="D1891" t="s">
        <v>288</v>
      </c>
      <c r="E1891" t="s">
        <v>27</v>
      </c>
      <c r="F1891" t="s">
        <v>28</v>
      </c>
      <c r="G1891" t="s">
        <v>77</v>
      </c>
      <c r="H1891" t="s">
        <v>289</v>
      </c>
      <c r="I1891" t="s">
        <v>63</v>
      </c>
      <c r="J1891" t="s">
        <v>49</v>
      </c>
      <c r="K1891" t="s">
        <v>94</v>
      </c>
      <c r="L1891" t="s">
        <v>95</v>
      </c>
      <c r="M1891" t="s">
        <v>35</v>
      </c>
      <c r="N1891" s="1">
        <v>42214</v>
      </c>
      <c r="O1891" t="s">
        <v>51</v>
      </c>
      <c r="P1891" s="3" t="s">
        <v>52</v>
      </c>
      <c r="Q1891" t="s">
        <v>53</v>
      </c>
      <c r="R1891">
        <v>38</v>
      </c>
      <c r="S1891" t="s">
        <v>7072</v>
      </c>
      <c r="T1891" s="2">
        <v>0.02</v>
      </c>
      <c r="U1891" t="s">
        <v>1235</v>
      </c>
      <c r="V1891" t="s">
        <v>1781</v>
      </c>
      <c r="W1891" t="s">
        <v>57</v>
      </c>
      <c r="X1891" t="s">
        <v>10650</v>
      </c>
      <c r="Y1891" s="3">
        <f>VALUE(SUBSTITUTE(Table1[[#This Row],[Order Total]],"$",""))</f>
        <v>51.09</v>
      </c>
      <c r="Z1891">
        <f>VALUE(SUBSTITUTE(Table1[[#This Row],[Total]],"$",""))</f>
        <v>53.69</v>
      </c>
      <c r="AA1891" s="3">
        <f>Table1[[#This Row],[Order Total Number]]-Table1[[#This Row],[Total Number]]</f>
        <v>-2.5999999999999943</v>
      </c>
      <c r="AB1891">
        <f>VALUE(SUBSTITUTE(Table1[[#This Row],[Shipping Cost]],"$",""))</f>
        <v>0.7</v>
      </c>
      <c r="AC1891">
        <f>VALUE(SUBSTITUTE(Table1[[#This Row],[Discount $]],"$",""))</f>
        <v>2.69</v>
      </c>
      <c r="AD1891">
        <f>VALUE(SUBSTITUTE(Table1[[#This Row],[Retail Price]],"$",""))</f>
        <v>1.1399999999999999</v>
      </c>
      <c r="AE1891" s="4">
        <f>(Table1[[#This Row],[Retail Price Number]]*Table1[[#This Row],[Order Quantity]])-Table1[[#This Row],[Discount $ Number]]+Table1[[#This Row],[Shipping Cost Number]]</f>
        <v>41.33</v>
      </c>
      <c r="AF1891">
        <f>Table1[[#This Row],[Retail Price Number]]*Table1[[#This Row],[Order Quantity]]-Table1[[#This Row],[Discount $ Number]]</f>
        <v>40.629999999999995</v>
      </c>
      <c r="AG1891">
        <f>(Table1[[#This Row],[Retail Price Number]]*Table1[[#This Row],[Order Quantity]])-Table1[[#This Row],[Discount $ Number]]-Table1[[#This Row],[Shipping Cost Number]]</f>
        <v>39.929999999999993</v>
      </c>
      <c r="AH1891">
        <f>Table1[[#This Row],[Retail Price Number]]*Table1[[#This Row],[Order Quantity]]</f>
        <v>43.319999999999993</v>
      </c>
      <c r="AI1891">
        <f>YEAR(Table1[[#This Row],[Order Date]])</f>
        <v>2015</v>
      </c>
    </row>
    <row r="1892" spans="1:35" x14ac:dyDescent="0.3">
      <c r="A1892" t="s">
        <v>9688</v>
      </c>
      <c r="B1892" s="1">
        <v>41857</v>
      </c>
      <c r="C1892" t="s">
        <v>9689</v>
      </c>
      <c r="D1892" t="s">
        <v>3704</v>
      </c>
      <c r="E1892" t="s">
        <v>27</v>
      </c>
      <c r="F1892" t="s">
        <v>28</v>
      </c>
      <c r="G1892" t="s">
        <v>77</v>
      </c>
      <c r="H1892" t="s">
        <v>965</v>
      </c>
      <c r="I1892" t="s">
        <v>196</v>
      </c>
      <c r="J1892" t="s">
        <v>9690</v>
      </c>
      <c r="K1892" t="s">
        <v>33</v>
      </c>
      <c r="L1892" t="s">
        <v>109</v>
      </c>
      <c r="M1892" t="s">
        <v>35</v>
      </c>
      <c r="N1892" s="1">
        <v>41857</v>
      </c>
      <c r="O1892" t="s">
        <v>66</v>
      </c>
      <c r="P1892" s="3" t="s">
        <v>67</v>
      </c>
      <c r="Q1892" t="s">
        <v>68</v>
      </c>
      <c r="R1892">
        <v>7</v>
      </c>
      <c r="S1892" t="s">
        <v>6823</v>
      </c>
      <c r="T1892" s="2">
        <v>0.01</v>
      </c>
      <c r="U1892" t="s">
        <v>9691</v>
      </c>
      <c r="V1892" t="s">
        <v>9692</v>
      </c>
      <c r="W1892" t="s">
        <v>72</v>
      </c>
      <c r="X1892" t="s">
        <v>9693</v>
      </c>
      <c r="Y1892" s="3">
        <f>VALUE(SUBSTITUTE(Table1[[#This Row],[Order Total]],"$",""))</f>
        <v>172.22</v>
      </c>
      <c r="Z1892">
        <f>VALUE(SUBSTITUTE(Table1[[#This Row],[Total]],"$",""))</f>
        <v>173.71</v>
      </c>
      <c r="AA1892" s="3">
        <f>Table1[[#This Row],[Order Total Number]]-Table1[[#This Row],[Total Number]]</f>
        <v>-1.4900000000000091</v>
      </c>
      <c r="AB1892">
        <f>VALUE(SUBSTITUTE(Table1[[#This Row],[Shipping Cost]],"$",""))</f>
        <v>0.99</v>
      </c>
      <c r="AC1892">
        <f>VALUE(SUBSTITUTE(Table1[[#This Row],[Discount $]],"$",""))</f>
        <v>19.14</v>
      </c>
      <c r="AD1892">
        <f>VALUE(SUBSTITUTE(Table1[[#This Row],[Retail Price]],"$",""))</f>
        <v>2.88</v>
      </c>
      <c r="AE1892" s="4">
        <f>(Table1[[#This Row],[Retail Price Number]]*Table1[[#This Row],[Order Quantity]])-Table1[[#This Row],[Discount $ Number]]+Table1[[#This Row],[Shipping Cost Number]]</f>
        <v>2.0099999999999998</v>
      </c>
      <c r="AF1892">
        <f>Table1[[#This Row],[Retail Price Number]]*Table1[[#This Row],[Order Quantity]]-Table1[[#This Row],[Discount $ Number]]</f>
        <v>1.0199999999999996</v>
      </c>
      <c r="AG1892">
        <f>(Table1[[#This Row],[Retail Price Number]]*Table1[[#This Row],[Order Quantity]])-Table1[[#This Row],[Discount $ Number]]-Table1[[#This Row],[Shipping Cost Number]]</f>
        <v>2.9999999999999583E-2</v>
      </c>
      <c r="AH1892">
        <f>Table1[[#This Row],[Retail Price Number]]*Table1[[#This Row],[Order Quantity]]</f>
        <v>20.16</v>
      </c>
      <c r="AI1892">
        <f>YEAR(Table1[[#This Row],[Order Date]])</f>
        <v>2014</v>
      </c>
    </row>
    <row r="1893" spans="1:35" x14ac:dyDescent="0.3">
      <c r="A1893" t="s">
        <v>9688</v>
      </c>
      <c r="B1893" s="1">
        <v>42143</v>
      </c>
      <c r="C1893" t="s">
        <v>1097</v>
      </c>
      <c r="D1893" t="s">
        <v>1098</v>
      </c>
      <c r="E1893" t="s">
        <v>27</v>
      </c>
      <c r="F1893" t="s">
        <v>28</v>
      </c>
      <c r="G1893" t="s">
        <v>77</v>
      </c>
      <c r="H1893" t="s">
        <v>78</v>
      </c>
      <c r="I1893" t="s">
        <v>63</v>
      </c>
      <c r="J1893" t="s">
        <v>734</v>
      </c>
      <c r="K1893" t="s">
        <v>94</v>
      </c>
      <c r="L1893" t="s">
        <v>95</v>
      </c>
      <c r="M1893" t="s">
        <v>156</v>
      </c>
      <c r="N1893" s="1">
        <v>42144</v>
      </c>
      <c r="O1893" t="s">
        <v>735</v>
      </c>
      <c r="P1893" s="3" t="s">
        <v>736</v>
      </c>
      <c r="Q1893" t="s">
        <v>737</v>
      </c>
      <c r="R1893">
        <v>15</v>
      </c>
      <c r="S1893" t="s">
        <v>9953</v>
      </c>
      <c r="T1893" s="2">
        <v>0.03</v>
      </c>
      <c r="U1893" t="s">
        <v>3931</v>
      </c>
      <c r="V1893" t="s">
        <v>9954</v>
      </c>
      <c r="W1893" t="s">
        <v>741</v>
      </c>
      <c r="X1893" t="s">
        <v>2872</v>
      </c>
      <c r="Y1893" s="3">
        <f>VALUE(SUBSTITUTE(Table1[[#This Row],[Order Total]],"$",""))</f>
        <v>38.57</v>
      </c>
      <c r="Z1893">
        <f>VALUE(SUBSTITUTE(Table1[[#This Row],[Total]],"$",""))</f>
        <v>43.59</v>
      </c>
      <c r="AA1893" s="3">
        <f>Table1[[#This Row],[Order Total Number]]-Table1[[#This Row],[Total Number]]</f>
        <v>-5.0200000000000031</v>
      </c>
      <c r="AB1893">
        <f>VALUE(SUBSTITUTE(Table1[[#This Row],[Shipping Cost]],"$",""))</f>
        <v>5.47</v>
      </c>
      <c r="AC1893">
        <f>VALUE(SUBSTITUTE(Table1[[#This Row],[Discount $]],"$",""))</f>
        <v>2.41</v>
      </c>
      <c r="AD1893">
        <f>VALUE(SUBSTITUTE(Table1[[#This Row],[Retail Price]],"$",""))</f>
        <v>3.58</v>
      </c>
      <c r="AE1893" s="4">
        <f>(Table1[[#This Row],[Retail Price Number]]*Table1[[#This Row],[Order Quantity]])-Table1[[#This Row],[Discount $ Number]]+Table1[[#This Row],[Shipping Cost Number]]</f>
        <v>56.760000000000005</v>
      </c>
      <c r="AF1893">
        <f>Table1[[#This Row],[Retail Price Number]]*Table1[[#This Row],[Order Quantity]]-Table1[[#This Row],[Discount $ Number]]</f>
        <v>51.290000000000006</v>
      </c>
      <c r="AG1893">
        <f>(Table1[[#This Row],[Retail Price Number]]*Table1[[#This Row],[Order Quantity]])-Table1[[#This Row],[Discount $ Number]]-Table1[[#This Row],[Shipping Cost Number]]</f>
        <v>45.820000000000007</v>
      </c>
      <c r="AH1893">
        <f>Table1[[#This Row],[Retail Price Number]]*Table1[[#This Row],[Order Quantity]]</f>
        <v>53.7</v>
      </c>
      <c r="AI1893">
        <f>YEAR(Table1[[#This Row],[Order Date]])</f>
        <v>2015</v>
      </c>
    </row>
    <row r="1894" spans="1:35" x14ac:dyDescent="0.3">
      <c r="A1894" t="s">
        <v>9688</v>
      </c>
      <c r="B1894" s="1">
        <v>42000</v>
      </c>
      <c r="C1894" t="s">
        <v>420</v>
      </c>
      <c r="D1894" t="s">
        <v>421</v>
      </c>
      <c r="E1894" t="s">
        <v>27</v>
      </c>
      <c r="F1894" t="s">
        <v>28</v>
      </c>
      <c r="G1894" t="s">
        <v>77</v>
      </c>
      <c r="H1894" t="s">
        <v>422</v>
      </c>
      <c r="I1894" t="s">
        <v>31</v>
      </c>
      <c r="J1894" t="s">
        <v>832</v>
      </c>
      <c r="K1894" t="s">
        <v>94</v>
      </c>
      <c r="L1894" t="s">
        <v>34</v>
      </c>
      <c r="M1894" t="s">
        <v>35</v>
      </c>
      <c r="N1894" s="1">
        <v>42002</v>
      </c>
      <c r="O1894" t="s">
        <v>833</v>
      </c>
      <c r="P1894" s="3" t="s">
        <v>834</v>
      </c>
      <c r="Q1894" t="s">
        <v>774</v>
      </c>
      <c r="R1894">
        <v>23</v>
      </c>
      <c r="S1894" t="s">
        <v>10278</v>
      </c>
      <c r="T1894" s="2">
        <v>0.02</v>
      </c>
      <c r="U1894" t="s">
        <v>1380</v>
      </c>
      <c r="V1894" t="s">
        <v>10279</v>
      </c>
      <c r="W1894" t="s">
        <v>838</v>
      </c>
      <c r="X1894" t="s">
        <v>10280</v>
      </c>
      <c r="Y1894" s="3">
        <f>VALUE(SUBSTITUTE(Table1[[#This Row],[Order Total]],"$",""))</f>
        <v>94.98</v>
      </c>
      <c r="Z1894">
        <f>VALUE(SUBSTITUTE(Table1[[#This Row],[Total]],"$",""))</f>
        <v>95.71</v>
      </c>
      <c r="AA1894" s="3">
        <f>Table1[[#This Row],[Order Total Number]]-Table1[[#This Row],[Total Number]]</f>
        <v>-0.72999999999998977</v>
      </c>
      <c r="AB1894">
        <f>VALUE(SUBSTITUTE(Table1[[#This Row],[Shipping Cost]],"$",""))</f>
        <v>2.04</v>
      </c>
      <c r="AC1894">
        <f>VALUE(SUBSTITUTE(Table1[[#This Row],[Discount $]],"$",""))</f>
        <v>0.9</v>
      </c>
      <c r="AD1894">
        <f>VALUE(SUBSTITUTE(Table1[[#This Row],[Retail Price]],"$",""))</f>
        <v>5.18</v>
      </c>
      <c r="AE1894" s="4">
        <f>(Table1[[#This Row],[Retail Price Number]]*Table1[[#This Row],[Order Quantity]])-Table1[[#This Row],[Discount $ Number]]+Table1[[#This Row],[Shipping Cost Number]]</f>
        <v>120.27999999999999</v>
      </c>
      <c r="AF1894">
        <f>Table1[[#This Row],[Retail Price Number]]*Table1[[#This Row],[Order Quantity]]-Table1[[#This Row],[Discount $ Number]]</f>
        <v>118.23999999999998</v>
      </c>
      <c r="AG1894">
        <f>(Table1[[#This Row],[Retail Price Number]]*Table1[[#This Row],[Order Quantity]])-Table1[[#This Row],[Discount $ Number]]-Table1[[#This Row],[Shipping Cost Number]]</f>
        <v>116.19999999999997</v>
      </c>
      <c r="AH1894">
        <f>Table1[[#This Row],[Retail Price Number]]*Table1[[#This Row],[Order Quantity]]</f>
        <v>119.13999999999999</v>
      </c>
      <c r="AI1894">
        <f>YEAR(Table1[[#This Row],[Order Date]])</f>
        <v>2014</v>
      </c>
    </row>
    <row r="1895" spans="1:35" x14ac:dyDescent="0.3">
      <c r="A1895" t="s">
        <v>12533</v>
      </c>
      <c r="B1895" s="1">
        <v>41579</v>
      </c>
      <c r="C1895" t="s">
        <v>2431</v>
      </c>
      <c r="D1895" t="s">
        <v>1053</v>
      </c>
      <c r="E1895" t="s">
        <v>27</v>
      </c>
      <c r="F1895" t="s">
        <v>28</v>
      </c>
      <c r="G1895" t="s">
        <v>77</v>
      </c>
      <c r="H1895" t="s">
        <v>281</v>
      </c>
      <c r="I1895" t="s">
        <v>63</v>
      </c>
      <c r="J1895" t="s">
        <v>366</v>
      </c>
      <c r="K1895" t="s">
        <v>94</v>
      </c>
      <c r="L1895" t="s">
        <v>95</v>
      </c>
      <c r="M1895" t="s">
        <v>156</v>
      </c>
      <c r="N1895" s="1">
        <v>41580</v>
      </c>
      <c r="O1895" t="s">
        <v>367</v>
      </c>
      <c r="P1895" s="3" t="s">
        <v>368</v>
      </c>
      <c r="Q1895" t="s">
        <v>301</v>
      </c>
      <c r="R1895">
        <v>39</v>
      </c>
      <c r="S1895" t="s">
        <v>5421</v>
      </c>
      <c r="T1895" s="2">
        <v>0.05</v>
      </c>
      <c r="U1895" t="s">
        <v>6187</v>
      </c>
      <c r="V1895" t="s">
        <v>12534</v>
      </c>
      <c r="W1895" t="s">
        <v>116</v>
      </c>
      <c r="X1895" t="s">
        <v>12535</v>
      </c>
      <c r="Y1895" s="3">
        <f>VALUE(SUBSTITUTE(Table1[[#This Row],[Order Total]],"$",""))</f>
        <v>151.86000000000001</v>
      </c>
      <c r="Z1895">
        <f>VALUE(SUBSTITUTE(Table1[[#This Row],[Total]],"$",""))</f>
        <v>152.57</v>
      </c>
      <c r="AA1895" s="3">
        <f>Table1[[#This Row],[Order Total Number]]-Table1[[#This Row],[Total Number]]</f>
        <v>-0.70999999999997954</v>
      </c>
      <c r="AB1895">
        <f>VALUE(SUBSTITUTE(Table1[[#This Row],[Shipping Cost]],"$",""))</f>
        <v>1.49</v>
      </c>
      <c r="AC1895">
        <f>VALUE(SUBSTITUTE(Table1[[#This Row],[Discount $]],"$",""))</f>
        <v>3.1</v>
      </c>
      <c r="AD1895">
        <f>VALUE(SUBSTITUTE(Table1[[#This Row],[Retail Price]],"$",""))</f>
        <v>5.98</v>
      </c>
      <c r="AE1895" s="4">
        <f>(Table1[[#This Row],[Retail Price Number]]*Table1[[#This Row],[Order Quantity]])-Table1[[#This Row],[Discount $ Number]]+Table1[[#This Row],[Shipping Cost Number]]</f>
        <v>231.61000000000004</v>
      </c>
      <c r="AF1895">
        <f>Table1[[#This Row],[Retail Price Number]]*Table1[[#This Row],[Order Quantity]]-Table1[[#This Row],[Discount $ Number]]</f>
        <v>230.12000000000003</v>
      </c>
      <c r="AG1895">
        <f>(Table1[[#This Row],[Retail Price Number]]*Table1[[#This Row],[Order Quantity]])-Table1[[#This Row],[Discount $ Number]]-Table1[[#This Row],[Shipping Cost Number]]</f>
        <v>228.63000000000002</v>
      </c>
      <c r="AH1895">
        <f>Table1[[#This Row],[Retail Price Number]]*Table1[[#This Row],[Order Quantity]]</f>
        <v>233.22000000000003</v>
      </c>
      <c r="AI1895">
        <f>YEAR(Table1[[#This Row],[Order Date]])</f>
        <v>2013</v>
      </c>
    </row>
    <row r="1896" spans="1:35" x14ac:dyDescent="0.3">
      <c r="A1896" t="s">
        <v>2861</v>
      </c>
      <c r="B1896" s="1">
        <v>41824</v>
      </c>
      <c r="C1896" t="s">
        <v>1765</v>
      </c>
      <c r="D1896" t="s">
        <v>144</v>
      </c>
      <c r="E1896" t="s">
        <v>46</v>
      </c>
      <c r="F1896" t="s">
        <v>47</v>
      </c>
      <c r="G1896" t="s">
        <v>29</v>
      </c>
      <c r="H1896" t="s">
        <v>107</v>
      </c>
      <c r="I1896" t="s">
        <v>31</v>
      </c>
      <c r="J1896" t="s">
        <v>832</v>
      </c>
      <c r="K1896" t="s">
        <v>94</v>
      </c>
      <c r="L1896" t="s">
        <v>95</v>
      </c>
      <c r="M1896" t="s">
        <v>35</v>
      </c>
      <c r="N1896" s="1">
        <v>41826</v>
      </c>
      <c r="O1896" t="s">
        <v>833</v>
      </c>
      <c r="P1896" s="3" t="s">
        <v>834</v>
      </c>
      <c r="Q1896" t="s">
        <v>774</v>
      </c>
      <c r="R1896">
        <v>1</v>
      </c>
      <c r="S1896" t="s">
        <v>1542</v>
      </c>
      <c r="T1896" s="2">
        <v>0.02</v>
      </c>
      <c r="U1896" t="s">
        <v>2862</v>
      </c>
      <c r="V1896" t="s">
        <v>2863</v>
      </c>
      <c r="W1896" t="s">
        <v>838</v>
      </c>
      <c r="X1896" t="s">
        <v>2864</v>
      </c>
      <c r="Y1896" s="3">
        <f>VALUE(SUBSTITUTE(Table1[[#This Row],[Order Total]],"$",""))</f>
        <v>40.799999999999997</v>
      </c>
      <c r="Z1896">
        <f>VALUE(SUBSTITUTE(Table1[[#This Row],[Total]],"$",""))</f>
        <v>43.15</v>
      </c>
      <c r="AA1896" s="3">
        <f>Table1[[#This Row],[Order Total Number]]-Table1[[#This Row],[Total Number]]</f>
        <v>-2.3500000000000014</v>
      </c>
      <c r="AB1896">
        <f>VALUE(SUBSTITUTE(Table1[[#This Row],[Shipping Cost]],"$",""))</f>
        <v>2.04</v>
      </c>
      <c r="AC1896">
        <f>VALUE(SUBSTITUTE(Table1[[#This Row],[Discount $]],"$",""))</f>
        <v>5</v>
      </c>
      <c r="AD1896">
        <f>VALUE(SUBSTITUTE(Table1[[#This Row],[Retail Price]],"$",""))</f>
        <v>5.18</v>
      </c>
      <c r="AE1896" s="4">
        <f>(Table1[[#This Row],[Retail Price Number]]*Table1[[#This Row],[Order Quantity]])-Table1[[#This Row],[Discount $ Number]]+Table1[[#This Row],[Shipping Cost Number]]</f>
        <v>2.2199999999999998</v>
      </c>
      <c r="AF1896">
        <f>Table1[[#This Row],[Retail Price Number]]*Table1[[#This Row],[Order Quantity]]-Table1[[#This Row],[Discount $ Number]]</f>
        <v>0.17999999999999972</v>
      </c>
      <c r="AG1896">
        <f>(Table1[[#This Row],[Retail Price Number]]*Table1[[#This Row],[Order Quantity]])-Table1[[#This Row],[Discount $ Number]]-Table1[[#This Row],[Shipping Cost Number]]</f>
        <v>-1.8600000000000003</v>
      </c>
      <c r="AH1896">
        <f>Table1[[#This Row],[Retail Price Number]]*Table1[[#This Row],[Order Quantity]]</f>
        <v>5.18</v>
      </c>
      <c r="AI1896">
        <f>YEAR(Table1[[#This Row],[Order Date]])</f>
        <v>2014</v>
      </c>
    </row>
    <row r="1897" spans="1:35" x14ac:dyDescent="0.3">
      <c r="A1897" t="s">
        <v>2861</v>
      </c>
      <c r="B1897" s="1">
        <v>42357</v>
      </c>
      <c r="C1897" t="s">
        <v>947</v>
      </c>
      <c r="D1897" t="s">
        <v>948</v>
      </c>
      <c r="E1897" t="s">
        <v>46</v>
      </c>
      <c r="F1897" t="s">
        <v>47</v>
      </c>
      <c r="G1897" t="s">
        <v>77</v>
      </c>
      <c r="H1897" t="s">
        <v>48</v>
      </c>
      <c r="I1897" t="s">
        <v>196</v>
      </c>
      <c r="J1897" t="s">
        <v>2182</v>
      </c>
      <c r="K1897" t="s">
        <v>33</v>
      </c>
      <c r="L1897" t="s">
        <v>34</v>
      </c>
      <c r="M1897" t="s">
        <v>35</v>
      </c>
      <c r="N1897" s="1">
        <v>42359</v>
      </c>
      <c r="O1897" t="s">
        <v>2183</v>
      </c>
      <c r="P1897" s="3" t="s">
        <v>2184</v>
      </c>
      <c r="Q1897" t="s">
        <v>2185</v>
      </c>
      <c r="R1897">
        <v>29</v>
      </c>
      <c r="S1897" t="s">
        <v>8880</v>
      </c>
      <c r="T1897" s="2">
        <v>0.03</v>
      </c>
      <c r="U1897" t="s">
        <v>2736</v>
      </c>
      <c r="V1897" t="s">
        <v>8881</v>
      </c>
      <c r="W1897" t="s">
        <v>2189</v>
      </c>
      <c r="X1897" t="s">
        <v>8882</v>
      </c>
      <c r="Y1897" s="3">
        <f>VALUE(SUBSTITUTE(Table1[[#This Row],[Order Total]],"$",""))</f>
        <v>799.95</v>
      </c>
      <c r="Z1897">
        <f>VALUE(SUBSTITUTE(Table1[[#This Row],[Total]],"$",""))</f>
        <v>700.39</v>
      </c>
      <c r="AA1897" s="3">
        <f>Table1[[#This Row],[Order Total Number]]-Table1[[#This Row],[Total Number]]</f>
        <v>99.560000000000059</v>
      </c>
      <c r="AB1897">
        <f>VALUE(SUBSTITUTE(Table1[[#This Row],[Shipping Cost]],"$",""))</f>
        <v>11.28</v>
      </c>
      <c r="AC1897">
        <f>VALUE(SUBSTITUTE(Table1[[#This Row],[Discount $]],"$",""))</f>
        <v>18.52</v>
      </c>
      <c r="AD1897">
        <f>VALUE(SUBSTITUTE(Table1[[#This Row],[Retail Price]],"$",""))</f>
        <v>15.99</v>
      </c>
      <c r="AE1897" s="4">
        <f>(Table1[[#This Row],[Retail Price Number]]*Table1[[#This Row],[Order Quantity]])-Table1[[#This Row],[Discount $ Number]]+Table1[[#This Row],[Shipping Cost Number]]</f>
        <v>456.46999999999997</v>
      </c>
      <c r="AF1897">
        <f>Table1[[#This Row],[Retail Price Number]]*Table1[[#This Row],[Order Quantity]]-Table1[[#This Row],[Discount $ Number]]</f>
        <v>445.19</v>
      </c>
      <c r="AG1897">
        <f>(Table1[[#This Row],[Retail Price Number]]*Table1[[#This Row],[Order Quantity]])-Table1[[#This Row],[Discount $ Number]]-Table1[[#This Row],[Shipping Cost Number]]</f>
        <v>433.91</v>
      </c>
      <c r="AH1897">
        <f>Table1[[#This Row],[Retail Price Number]]*Table1[[#This Row],[Order Quantity]]</f>
        <v>463.71</v>
      </c>
      <c r="AI1897">
        <f>YEAR(Table1[[#This Row],[Order Date]])</f>
        <v>2015</v>
      </c>
    </row>
    <row r="1898" spans="1:35" x14ac:dyDescent="0.3">
      <c r="A1898" t="s">
        <v>6732</v>
      </c>
      <c r="B1898" s="1">
        <v>41858</v>
      </c>
      <c r="C1898" t="s">
        <v>458</v>
      </c>
      <c r="D1898" t="s">
        <v>61</v>
      </c>
      <c r="E1898" t="s">
        <v>27</v>
      </c>
      <c r="F1898" t="s">
        <v>28</v>
      </c>
      <c r="G1898" t="s">
        <v>134</v>
      </c>
      <c r="H1898" t="s">
        <v>62</v>
      </c>
      <c r="I1898" t="s">
        <v>121</v>
      </c>
      <c r="J1898" t="s">
        <v>832</v>
      </c>
      <c r="K1898" t="s">
        <v>94</v>
      </c>
      <c r="L1898" t="s">
        <v>34</v>
      </c>
      <c r="M1898" t="s">
        <v>35</v>
      </c>
      <c r="N1898" s="1">
        <v>41860</v>
      </c>
      <c r="O1898" t="s">
        <v>833</v>
      </c>
      <c r="P1898" s="3" t="s">
        <v>834</v>
      </c>
      <c r="Q1898" t="s">
        <v>774</v>
      </c>
      <c r="R1898">
        <v>23</v>
      </c>
      <c r="S1898" t="s">
        <v>459</v>
      </c>
      <c r="T1898" s="2">
        <v>0.06</v>
      </c>
      <c r="U1898" t="s">
        <v>460</v>
      </c>
      <c r="V1898" t="s">
        <v>5636</v>
      </c>
      <c r="W1898" t="s">
        <v>838</v>
      </c>
      <c r="X1898" t="s">
        <v>462</v>
      </c>
      <c r="Y1898" s="3">
        <f>VALUE(SUBSTITUTE(Table1[[#This Row],[Order Total]],"$",""))</f>
        <v>86.3</v>
      </c>
      <c r="Z1898">
        <f>VALUE(SUBSTITUTE(Table1[[#This Row],[Total]],"$",""))</f>
        <v>88.34</v>
      </c>
      <c r="AA1898" s="3">
        <f>Table1[[#This Row],[Order Total Number]]-Table1[[#This Row],[Total Number]]</f>
        <v>-2.0400000000000063</v>
      </c>
      <c r="AB1898">
        <f>VALUE(SUBSTITUTE(Table1[[#This Row],[Shipping Cost]],"$",""))</f>
        <v>2.04</v>
      </c>
      <c r="AC1898">
        <f>VALUE(SUBSTITUTE(Table1[[#This Row],[Discount $]],"$",""))</f>
        <v>1.76</v>
      </c>
      <c r="AD1898">
        <f>VALUE(SUBSTITUTE(Table1[[#This Row],[Retail Price]],"$",""))</f>
        <v>5.18</v>
      </c>
      <c r="AE1898" s="4">
        <f>(Table1[[#This Row],[Retail Price Number]]*Table1[[#This Row],[Order Quantity]])-Table1[[#This Row],[Discount $ Number]]+Table1[[#This Row],[Shipping Cost Number]]</f>
        <v>119.41999999999999</v>
      </c>
      <c r="AF1898">
        <f>Table1[[#This Row],[Retail Price Number]]*Table1[[#This Row],[Order Quantity]]-Table1[[#This Row],[Discount $ Number]]</f>
        <v>117.37999999999998</v>
      </c>
      <c r="AG1898">
        <f>(Table1[[#This Row],[Retail Price Number]]*Table1[[#This Row],[Order Quantity]])-Table1[[#This Row],[Discount $ Number]]-Table1[[#This Row],[Shipping Cost Number]]</f>
        <v>115.33999999999997</v>
      </c>
      <c r="AH1898">
        <f>Table1[[#This Row],[Retail Price Number]]*Table1[[#This Row],[Order Quantity]]</f>
        <v>119.13999999999999</v>
      </c>
      <c r="AI1898">
        <f>YEAR(Table1[[#This Row],[Order Date]])</f>
        <v>2014</v>
      </c>
    </row>
    <row r="1899" spans="1:35" x14ac:dyDescent="0.3">
      <c r="A1899" t="s">
        <v>6732</v>
      </c>
      <c r="B1899" s="1">
        <v>41858</v>
      </c>
      <c r="C1899" t="s">
        <v>458</v>
      </c>
      <c r="D1899" t="s">
        <v>61</v>
      </c>
      <c r="E1899" t="s">
        <v>27</v>
      </c>
      <c r="F1899" t="s">
        <v>28</v>
      </c>
      <c r="G1899" t="s">
        <v>77</v>
      </c>
      <c r="H1899" t="s">
        <v>62</v>
      </c>
      <c r="I1899" t="s">
        <v>196</v>
      </c>
      <c r="J1899" t="s">
        <v>832</v>
      </c>
      <c r="K1899" t="s">
        <v>94</v>
      </c>
      <c r="L1899" t="s">
        <v>34</v>
      </c>
      <c r="M1899" t="s">
        <v>35</v>
      </c>
      <c r="N1899" s="1">
        <v>41860</v>
      </c>
      <c r="O1899" t="s">
        <v>833</v>
      </c>
      <c r="P1899" s="3" t="s">
        <v>834</v>
      </c>
      <c r="Q1899" t="s">
        <v>774</v>
      </c>
      <c r="R1899">
        <v>33</v>
      </c>
      <c r="S1899" t="s">
        <v>459</v>
      </c>
      <c r="T1899" s="2">
        <v>0.08</v>
      </c>
      <c r="U1899" t="s">
        <v>460</v>
      </c>
      <c r="V1899" t="s">
        <v>5636</v>
      </c>
      <c r="W1899" t="s">
        <v>838</v>
      </c>
      <c r="X1899" t="s">
        <v>462</v>
      </c>
      <c r="Y1899" s="3">
        <f>VALUE(SUBSTITUTE(Table1[[#This Row],[Order Total]],"$",""))</f>
        <v>86.3</v>
      </c>
      <c r="Z1899">
        <f>VALUE(SUBSTITUTE(Table1[[#This Row],[Total]],"$",""))</f>
        <v>88.34</v>
      </c>
      <c r="AA1899" s="3">
        <f>Table1[[#This Row],[Order Total Number]]-Table1[[#This Row],[Total Number]]</f>
        <v>-2.0400000000000063</v>
      </c>
      <c r="AB1899">
        <f>VALUE(SUBSTITUTE(Table1[[#This Row],[Shipping Cost]],"$",""))</f>
        <v>2.04</v>
      </c>
      <c r="AC1899">
        <f>VALUE(SUBSTITUTE(Table1[[#This Row],[Discount $]],"$",""))</f>
        <v>1.76</v>
      </c>
      <c r="AD1899">
        <f>VALUE(SUBSTITUTE(Table1[[#This Row],[Retail Price]],"$",""))</f>
        <v>5.18</v>
      </c>
      <c r="AE1899" s="4">
        <f>(Table1[[#This Row],[Retail Price Number]]*Table1[[#This Row],[Order Quantity]])-Table1[[#This Row],[Discount $ Number]]+Table1[[#This Row],[Shipping Cost Number]]</f>
        <v>171.22</v>
      </c>
      <c r="AF1899">
        <f>Table1[[#This Row],[Retail Price Number]]*Table1[[#This Row],[Order Quantity]]-Table1[[#This Row],[Discount $ Number]]</f>
        <v>169.18</v>
      </c>
      <c r="AG1899">
        <f>(Table1[[#This Row],[Retail Price Number]]*Table1[[#This Row],[Order Quantity]])-Table1[[#This Row],[Discount $ Number]]-Table1[[#This Row],[Shipping Cost Number]]</f>
        <v>167.14000000000001</v>
      </c>
      <c r="AH1899">
        <f>Table1[[#This Row],[Retail Price Number]]*Table1[[#This Row],[Order Quantity]]</f>
        <v>170.94</v>
      </c>
      <c r="AI1899">
        <f>YEAR(Table1[[#This Row],[Order Date]])</f>
        <v>2014</v>
      </c>
    </row>
    <row r="1900" spans="1:35" x14ac:dyDescent="0.3">
      <c r="A1900" t="s">
        <v>6732</v>
      </c>
      <c r="B1900" s="1">
        <v>41858</v>
      </c>
      <c r="C1900" t="s">
        <v>458</v>
      </c>
      <c r="D1900" t="s">
        <v>61</v>
      </c>
      <c r="E1900" t="s">
        <v>27</v>
      </c>
      <c r="F1900" t="s">
        <v>28</v>
      </c>
      <c r="G1900" t="s">
        <v>29</v>
      </c>
      <c r="H1900" t="s">
        <v>62</v>
      </c>
      <c r="I1900" t="s">
        <v>63</v>
      </c>
      <c r="J1900" t="s">
        <v>832</v>
      </c>
      <c r="K1900" t="s">
        <v>33</v>
      </c>
      <c r="L1900" t="s">
        <v>65</v>
      </c>
      <c r="M1900" t="s">
        <v>35</v>
      </c>
      <c r="N1900" s="1">
        <v>41860</v>
      </c>
      <c r="O1900" t="s">
        <v>833</v>
      </c>
      <c r="P1900" s="3" t="s">
        <v>834</v>
      </c>
      <c r="Q1900" t="s">
        <v>774</v>
      </c>
      <c r="R1900">
        <v>27</v>
      </c>
      <c r="S1900" t="s">
        <v>459</v>
      </c>
      <c r="T1900" s="2">
        <v>0.01</v>
      </c>
      <c r="U1900" t="s">
        <v>460</v>
      </c>
      <c r="V1900" t="s">
        <v>5636</v>
      </c>
      <c r="W1900" t="s">
        <v>838</v>
      </c>
      <c r="X1900" t="s">
        <v>462</v>
      </c>
      <c r="Y1900" s="3">
        <f>VALUE(SUBSTITUTE(Table1[[#This Row],[Order Total]],"$",""))</f>
        <v>86.3</v>
      </c>
      <c r="Z1900">
        <f>VALUE(SUBSTITUTE(Table1[[#This Row],[Total]],"$",""))</f>
        <v>88.34</v>
      </c>
      <c r="AA1900" s="3">
        <f>Table1[[#This Row],[Order Total Number]]-Table1[[#This Row],[Total Number]]</f>
        <v>-2.0400000000000063</v>
      </c>
      <c r="AB1900">
        <f>VALUE(SUBSTITUTE(Table1[[#This Row],[Shipping Cost]],"$",""))</f>
        <v>2.04</v>
      </c>
      <c r="AC1900">
        <f>VALUE(SUBSTITUTE(Table1[[#This Row],[Discount $]],"$",""))</f>
        <v>1.76</v>
      </c>
      <c r="AD1900">
        <f>VALUE(SUBSTITUTE(Table1[[#This Row],[Retail Price]],"$",""))</f>
        <v>5.18</v>
      </c>
      <c r="AE1900" s="4">
        <f>(Table1[[#This Row],[Retail Price Number]]*Table1[[#This Row],[Order Quantity]])-Table1[[#This Row],[Discount $ Number]]+Table1[[#This Row],[Shipping Cost Number]]</f>
        <v>140.13999999999999</v>
      </c>
      <c r="AF1900">
        <f>Table1[[#This Row],[Retail Price Number]]*Table1[[#This Row],[Order Quantity]]-Table1[[#This Row],[Discount $ Number]]</f>
        <v>138.1</v>
      </c>
      <c r="AG1900">
        <f>(Table1[[#This Row],[Retail Price Number]]*Table1[[#This Row],[Order Quantity]])-Table1[[#This Row],[Discount $ Number]]-Table1[[#This Row],[Shipping Cost Number]]</f>
        <v>136.06</v>
      </c>
      <c r="AH1900">
        <f>Table1[[#This Row],[Retail Price Number]]*Table1[[#This Row],[Order Quantity]]</f>
        <v>139.85999999999999</v>
      </c>
      <c r="AI1900">
        <f>YEAR(Table1[[#This Row],[Order Date]])</f>
        <v>2014</v>
      </c>
    </row>
    <row r="1901" spans="1:35" x14ac:dyDescent="0.3">
      <c r="A1901" t="s">
        <v>6732</v>
      </c>
      <c r="B1901" s="1">
        <v>41858</v>
      </c>
      <c r="C1901" t="s">
        <v>458</v>
      </c>
      <c r="D1901" t="s">
        <v>61</v>
      </c>
      <c r="E1901" t="s">
        <v>27</v>
      </c>
      <c r="F1901" t="s">
        <v>28</v>
      </c>
      <c r="G1901" t="s">
        <v>77</v>
      </c>
      <c r="H1901" t="s">
        <v>62</v>
      </c>
      <c r="I1901" t="s">
        <v>121</v>
      </c>
      <c r="J1901" t="s">
        <v>832</v>
      </c>
      <c r="K1901" t="s">
        <v>94</v>
      </c>
      <c r="L1901" t="s">
        <v>95</v>
      </c>
      <c r="M1901" t="s">
        <v>35</v>
      </c>
      <c r="N1901" s="1">
        <v>41860</v>
      </c>
      <c r="O1901" t="s">
        <v>833</v>
      </c>
      <c r="P1901" s="3" t="s">
        <v>834</v>
      </c>
      <c r="Q1901" t="s">
        <v>774</v>
      </c>
      <c r="R1901">
        <v>21</v>
      </c>
      <c r="S1901" t="s">
        <v>459</v>
      </c>
      <c r="T1901" s="2">
        <v>0.06</v>
      </c>
      <c r="U1901" t="s">
        <v>460</v>
      </c>
      <c r="V1901" t="s">
        <v>5636</v>
      </c>
      <c r="W1901" t="s">
        <v>838</v>
      </c>
      <c r="X1901" t="s">
        <v>462</v>
      </c>
      <c r="Y1901" s="3">
        <f>VALUE(SUBSTITUTE(Table1[[#This Row],[Order Total]],"$",""))</f>
        <v>86.3</v>
      </c>
      <c r="Z1901">
        <f>VALUE(SUBSTITUTE(Table1[[#This Row],[Total]],"$",""))</f>
        <v>88.34</v>
      </c>
      <c r="AA1901" s="3">
        <f>Table1[[#This Row],[Order Total Number]]-Table1[[#This Row],[Total Number]]</f>
        <v>-2.0400000000000063</v>
      </c>
      <c r="AB1901">
        <f>VALUE(SUBSTITUTE(Table1[[#This Row],[Shipping Cost]],"$",""))</f>
        <v>2.04</v>
      </c>
      <c r="AC1901">
        <f>VALUE(SUBSTITUTE(Table1[[#This Row],[Discount $]],"$",""))</f>
        <v>1.76</v>
      </c>
      <c r="AD1901">
        <f>VALUE(SUBSTITUTE(Table1[[#This Row],[Retail Price]],"$",""))</f>
        <v>5.18</v>
      </c>
      <c r="AE1901" s="4">
        <f>(Table1[[#This Row],[Retail Price Number]]*Table1[[#This Row],[Order Quantity]])-Table1[[#This Row],[Discount $ Number]]+Table1[[#This Row],[Shipping Cost Number]]</f>
        <v>109.06</v>
      </c>
      <c r="AF1901">
        <f>Table1[[#This Row],[Retail Price Number]]*Table1[[#This Row],[Order Quantity]]-Table1[[#This Row],[Discount $ Number]]</f>
        <v>107.02</v>
      </c>
      <c r="AG1901">
        <f>(Table1[[#This Row],[Retail Price Number]]*Table1[[#This Row],[Order Quantity]])-Table1[[#This Row],[Discount $ Number]]-Table1[[#This Row],[Shipping Cost Number]]</f>
        <v>104.97999999999999</v>
      </c>
      <c r="AH1901">
        <f>Table1[[#This Row],[Retail Price Number]]*Table1[[#This Row],[Order Quantity]]</f>
        <v>108.78</v>
      </c>
      <c r="AI1901">
        <f>YEAR(Table1[[#This Row],[Order Date]])</f>
        <v>2014</v>
      </c>
    </row>
    <row r="1902" spans="1:35" x14ac:dyDescent="0.3">
      <c r="A1902" t="s">
        <v>6732</v>
      </c>
      <c r="B1902" s="1">
        <v>41710</v>
      </c>
      <c r="C1902" t="s">
        <v>1400</v>
      </c>
      <c r="D1902" t="s">
        <v>1401</v>
      </c>
      <c r="E1902" t="s">
        <v>27</v>
      </c>
      <c r="F1902" t="s">
        <v>28</v>
      </c>
      <c r="G1902" t="s">
        <v>134</v>
      </c>
      <c r="H1902" t="s">
        <v>281</v>
      </c>
      <c r="I1902" t="s">
        <v>196</v>
      </c>
      <c r="J1902" t="s">
        <v>290</v>
      </c>
      <c r="K1902" t="s">
        <v>94</v>
      </c>
      <c r="L1902" t="s">
        <v>34</v>
      </c>
      <c r="M1902" t="s">
        <v>35</v>
      </c>
      <c r="N1902" s="1">
        <v>41773</v>
      </c>
      <c r="O1902" t="s">
        <v>1285</v>
      </c>
      <c r="P1902" s="3" t="s">
        <v>292</v>
      </c>
      <c r="Q1902" t="s">
        <v>1286</v>
      </c>
      <c r="R1902">
        <v>19</v>
      </c>
      <c r="S1902" t="s">
        <v>10777</v>
      </c>
      <c r="T1902" s="2">
        <v>7.0000000000000007E-2</v>
      </c>
      <c r="U1902" t="s">
        <v>4494</v>
      </c>
      <c r="V1902" t="s">
        <v>10778</v>
      </c>
      <c r="W1902" t="s">
        <v>881</v>
      </c>
      <c r="X1902" t="s">
        <v>2411</v>
      </c>
      <c r="Y1902" s="3">
        <f>VALUE(SUBSTITUTE(Table1[[#This Row],[Order Total]],"$",""))</f>
        <v>504.82</v>
      </c>
      <c r="Z1902">
        <f>VALUE(SUBSTITUTE(Table1[[#This Row],[Total]],"$",""))</f>
        <v>588.54</v>
      </c>
      <c r="AA1902" s="3">
        <f>Table1[[#This Row],[Order Total Number]]-Table1[[#This Row],[Total Number]]</f>
        <v>-83.71999999999997</v>
      </c>
      <c r="AB1902">
        <f>VALUE(SUBSTITUTE(Table1[[#This Row],[Shipping Cost]],"$",""))</f>
        <v>6.5</v>
      </c>
      <c r="AC1902">
        <f>VALUE(SUBSTITUTE(Table1[[#This Row],[Discount $]],"$",""))</f>
        <v>10.18</v>
      </c>
      <c r="AD1902">
        <f>VALUE(SUBSTITUTE(Table1[[#This Row],[Retail Price]],"$",""))</f>
        <v>15.98</v>
      </c>
      <c r="AE1902" s="4">
        <f>(Table1[[#This Row],[Retail Price Number]]*Table1[[#This Row],[Order Quantity]])-Table1[[#This Row],[Discount $ Number]]+Table1[[#This Row],[Shipping Cost Number]]</f>
        <v>299.94</v>
      </c>
      <c r="AF1902">
        <f>Table1[[#This Row],[Retail Price Number]]*Table1[[#This Row],[Order Quantity]]-Table1[[#This Row],[Discount $ Number]]</f>
        <v>293.44</v>
      </c>
      <c r="AG1902">
        <f>(Table1[[#This Row],[Retail Price Number]]*Table1[[#This Row],[Order Quantity]])-Table1[[#This Row],[Discount $ Number]]-Table1[[#This Row],[Shipping Cost Number]]</f>
        <v>286.94</v>
      </c>
      <c r="AH1902">
        <f>Table1[[#This Row],[Retail Price Number]]*Table1[[#This Row],[Order Quantity]]</f>
        <v>303.62</v>
      </c>
      <c r="AI1902">
        <f>YEAR(Table1[[#This Row],[Order Date]])</f>
        <v>2014</v>
      </c>
    </row>
    <row r="1903" spans="1:35" x14ac:dyDescent="0.3">
      <c r="A1903" t="s">
        <v>6732</v>
      </c>
      <c r="B1903" s="1">
        <v>41858</v>
      </c>
      <c r="C1903" t="s">
        <v>458</v>
      </c>
      <c r="D1903" t="s">
        <v>61</v>
      </c>
      <c r="E1903" t="s">
        <v>27</v>
      </c>
      <c r="F1903" t="s">
        <v>28</v>
      </c>
      <c r="G1903" t="s">
        <v>91</v>
      </c>
      <c r="H1903" t="s">
        <v>62</v>
      </c>
      <c r="I1903" t="s">
        <v>121</v>
      </c>
      <c r="J1903" t="s">
        <v>832</v>
      </c>
      <c r="K1903" t="s">
        <v>94</v>
      </c>
      <c r="L1903" t="s">
        <v>95</v>
      </c>
      <c r="M1903" t="s">
        <v>35</v>
      </c>
      <c r="N1903" s="1">
        <v>41860</v>
      </c>
      <c r="O1903" t="s">
        <v>833</v>
      </c>
      <c r="P1903" s="3" t="s">
        <v>834</v>
      </c>
      <c r="Q1903" t="s">
        <v>774</v>
      </c>
      <c r="R1903">
        <v>27</v>
      </c>
      <c r="S1903" t="s">
        <v>459</v>
      </c>
      <c r="T1903" s="2">
        <v>0.09</v>
      </c>
      <c r="U1903" t="s">
        <v>460</v>
      </c>
      <c r="V1903" t="s">
        <v>5636</v>
      </c>
      <c r="W1903" t="s">
        <v>838</v>
      </c>
      <c r="X1903" t="s">
        <v>462</v>
      </c>
      <c r="Y1903" s="3">
        <f>VALUE(SUBSTITUTE(Table1[[#This Row],[Order Total]],"$",""))</f>
        <v>86.3</v>
      </c>
      <c r="Z1903">
        <f>VALUE(SUBSTITUTE(Table1[[#This Row],[Total]],"$",""))</f>
        <v>88.34</v>
      </c>
      <c r="AA1903" s="3">
        <f>Table1[[#This Row],[Order Total Number]]-Table1[[#This Row],[Total Number]]</f>
        <v>-2.0400000000000063</v>
      </c>
      <c r="AB1903">
        <f>VALUE(SUBSTITUTE(Table1[[#This Row],[Shipping Cost]],"$",""))</f>
        <v>2.04</v>
      </c>
      <c r="AC1903">
        <f>VALUE(SUBSTITUTE(Table1[[#This Row],[Discount $]],"$",""))</f>
        <v>1.76</v>
      </c>
      <c r="AD1903">
        <f>VALUE(SUBSTITUTE(Table1[[#This Row],[Retail Price]],"$",""))</f>
        <v>5.18</v>
      </c>
      <c r="AE1903" s="4">
        <f>(Table1[[#This Row],[Retail Price Number]]*Table1[[#This Row],[Order Quantity]])-Table1[[#This Row],[Discount $ Number]]+Table1[[#This Row],[Shipping Cost Number]]</f>
        <v>140.13999999999999</v>
      </c>
      <c r="AF1903">
        <f>Table1[[#This Row],[Retail Price Number]]*Table1[[#This Row],[Order Quantity]]-Table1[[#This Row],[Discount $ Number]]</f>
        <v>138.1</v>
      </c>
      <c r="AG1903">
        <f>(Table1[[#This Row],[Retail Price Number]]*Table1[[#This Row],[Order Quantity]])-Table1[[#This Row],[Discount $ Number]]-Table1[[#This Row],[Shipping Cost Number]]</f>
        <v>136.06</v>
      </c>
      <c r="AH1903">
        <f>Table1[[#This Row],[Retail Price Number]]*Table1[[#This Row],[Order Quantity]]</f>
        <v>139.85999999999999</v>
      </c>
      <c r="AI1903">
        <f>YEAR(Table1[[#This Row],[Order Date]])</f>
        <v>2014</v>
      </c>
    </row>
    <row r="1904" spans="1:35" x14ac:dyDescent="0.3">
      <c r="A1904" t="s">
        <v>6732</v>
      </c>
      <c r="B1904" s="1">
        <v>41858</v>
      </c>
      <c r="C1904" t="s">
        <v>458</v>
      </c>
      <c r="D1904" t="s">
        <v>61</v>
      </c>
      <c r="E1904" t="s">
        <v>27</v>
      </c>
      <c r="F1904" t="s">
        <v>28</v>
      </c>
      <c r="G1904" t="s">
        <v>29</v>
      </c>
      <c r="H1904" t="s">
        <v>62</v>
      </c>
      <c r="I1904" t="s">
        <v>196</v>
      </c>
      <c r="J1904" t="s">
        <v>832</v>
      </c>
      <c r="K1904" t="s">
        <v>33</v>
      </c>
      <c r="L1904" t="s">
        <v>109</v>
      </c>
      <c r="M1904" t="s">
        <v>35</v>
      </c>
      <c r="N1904" s="1">
        <v>41860</v>
      </c>
      <c r="O1904" t="s">
        <v>833</v>
      </c>
      <c r="P1904" s="3" t="s">
        <v>834</v>
      </c>
      <c r="Q1904" t="s">
        <v>774</v>
      </c>
      <c r="R1904">
        <v>19</v>
      </c>
      <c r="S1904" t="s">
        <v>459</v>
      </c>
      <c r="T1904" s="2">
        <v>7.0000000000000007E-2</v>
      </c>
      <c r="U1904" t="s">
        <v>460</v>
      </c>
      <c r="V1904" t="s">
        <v>5636</v>
      </c>
      <c r="W1904" t="s">
        <v>838</v>
      </c>
      <c r="X1904" t="s">
        <v>462</v>
      </c>
      <c r="Y1904" s="3">
        <f>VALUE(SUBSTITUTE(Table1[[#This Row],[Order Total]],"$",""))</f>
        <v>86.3</v>
      </c>
      <c r="Z1904">
        <f>VALUE(SUBSTITUTE(Table1[[#This Row],[Total]],"$",""))</f>
        <v>88.34</v>
      </c>
      <c r="AA1904" s="3">
        <f>Table1[[#This Row],[Order Total Number]]-Table1[[#This Row],[Total Number]]</f>
        <v>-2.0400000000000063</v>
      </c>
      <c r="AB1904">
        <f>VALUE(SUBSTITUTE(Table1[[#This Row],[Shipping Cost]],"$",""))</f>
        <v>2.04</v>
      </c>
      <c r="AC1904">
        <f>VALUE(SUBSTITUTE(Table1[[#This Row],[Discount $]],"$",""))</f>
        <v>1.76</v>
      </c>
      <c r="AD1904">
        <f>VALUE(SUBSTITUTE(Table1[[#This Row],[Retail Price]],"$",""))</f>
        <v>5.18</v>
      </c>
      <c r="AE1904" s="4">
        <f>(Table1[[#This Row],[Retail Price Number]]*Table1[[#This Row],[Order Quantity]])-Table1[[#This Row],[Discount $ Number]]+Table1[[#This Row],[Shipping Cost Number]]</f>
        <v>98.699999999999989</v>
      </c>
      <c r="AF1904">
        <f>Table1[[#This Row],[Retail Price Number]]*Table1[[#This Row],[Order Quantity]]-Table1[[#This Row],[Discount $ Number]]</f>
        <v>96.659999999999982</v>
      </c>
      <c r="AG1904">
        <f>(Table1[[#This Row],[Retail Price Number]]*Table1[[#This Row],[Order Quantity]])-Table1[[#This Row],[Discount $ Number]]-Table1[[#This Row],[Shipping Cost Number]]</f>
        <v>94.619999999999976</v>
      </c>
      <c r="AH1904">
        <f>Table1[[#This Row],[Retail Price Number]]*Table1[[#This Row],[Order Quantity]]</f>
        <v>98.419999999999987</v>
      </c>
      <c r="AI1904">
        <f>YEAR(Table1[[#This Row],[Order Date]])</f>
        <v>2014</v>
      </c>
    </row>
    <row r="1905" spans="1:35" x14ac:dyDescent="0.3">
      <c r="A1905" t="s">
        <v>6732</v>
      </c>
      <c r="B1905" s="1">
        <v>41885</v>
      </c>
      <c r="C1905" t="s">
        <v>12082</v>
      </c>
      <c r="D1905" t="s">
        <v>61</v>
      </c>
      <c r="E1905" t="s">
        <v>27</v>
      </c>
      <c r="F1905" t="s">
        <v>28</v>
      </c>
      <c r="G1905" t="s">
        <v>91</v>
      </c>
      <c r="H1905" t="s">
        <v>62</v>
      </c>
      <c r="I1905" t="s">
        <v>121</v>
      </c>
      <c r="J1905" t="s">
        <v>832</v>
      </c>
      <c r="K1905" t="s">
        <v>94</v>
      </c>
      <c r="L1905" t="s">
        <v>95</v>
      </c>
      <c r="M1905" t="s">
        <v>156</v>
      </c>
      <c r="N1905" s="1">
        <v>41892</v>
      </c>
      <c r="O1905" t="s">
        <v>833</v>
      </c>
      <c r="P1905" s="3" t="s">
        <v>834</v>
      </c>
      <c r="Q1905" t="s">
        <v>774</v>
      </c>
      <c r="R1905">
        <v>28</v>
      </c>
      <c r="S1905" t="s">
        <v>6759</v>
      </c>
      <c r="T1905" s="2">
        <v>0.05</v>
      </c>
      <c r="U1905" t="s">
        <v>460</v>
      </c>
      <c r="V1905" t="s">
        <v>5636</v>
      </c>
      <c r="W1905" t="s">
        <v>838</v>
      </c>
      <c r="X1905" t="s">
        <v>462</v>
      </c>
      <c r="Y1905" s="3">
        <f>VALUE(SUBSTITUTE(Table1[[#This Row],[Order Total]],"$",""))</f>
        <v>86.3</v>
      </c>
      <c r="Z1905">
        <f>VALUE(SUBSTITUTE(Table1[[#This Row],[Total]],"$",""))</f>
        <v>88.34</v>
      </c>
      <c r="AA1905" s="3">
        <f>Table1[[#This Row],[Order Total Number]]-Table1[[#This Row],[Total Number]]</f>
        <v>-2.0400000000000063</v>
      </c>
      <c r="AB1905">
        <f>VALUE(SUBSTITUTE(Table1[[#This Row],[Shipping Cost]],"$",""))</f>
        <v>2.04</v>
      </c>
      <c r="AC1905">
        <f>VALUE(SUBSTITUTE(Table1[[#This Row],[Discount $]],"$",""))</f>
        <v>1.76</v>
      </c>
      <c r="AD1905">
        <f>VALUE(SUBSTITUTE(Table1[[#This Row],[Retail Price]],"$",""))</f>
        <v>5.18</v>
      </c>
      <c r="AE1905" s="4">
        <f>(Table1[[#This Row],[Retail Price Number]]*Table1[[#This Row],[Order Quantity]])-Table1[[#This Row],[Discount $ Number]]+Table1[[#This Row],[Shipping Cost Number]]</f>
        <v>145.32</v>
      </c>
      <c r="AF1905">
        <f>Table1[[#This Row],[Retail Price Number]]*Table1[[#This Row],[Order Quantity]]-Table1[[#This Row],[Discount $ Number]]</f>
        <v>143.28</v>
      </c>
      <c r="AG1905">
        <f>(Table1[[#This Row],[Retail Price Number]]*Table1[[#This Row],[Order Quantity]])-Table1[[#This Row],[Discount $ Number]]-Table1[[#This Row],[Shipping Cost Number]]</f>
        <v>141.24</v>
      </c>
      <c r="AH1905">
        <f>Table1[[#This Row],[Retail Price Number]]*Table1[[#This Row],[Order Quantity]]</f>
        <v>145.04</v>
      </c>
      <c r="AI1905">
        <f>YEAR(Table1[[#This Row],[Order Date]])</f>
        <v>2014</v>
      </c>
    </row>
    <row r="1906" spans="1:35" x14ac:dyDescent="0.3">
      <c r="A1906" t="s">
        <v>8189</v>
      </c>
      <c r="B1906" s="1">
        <v>41927</v>
      </c>
      <c r="C1906" t="s">
        <v>2176</v>
      </c>
      <c r="D1906" t="s">
        <v>622</v>
      </c>
      <c r="E1906" t="s">
        <v>27</v>
      </c>
      <c r="F1906" t="s">
        <v>28</v>
      </c>
      <c r="G1906" t="s">
        <v>77</v>
      </c>
      <c r="H1906" t="s">
        <v>433</v>
      </c>
      <c r="I1906" t="s">
        <v>121</v>
      </c>
      <c r="J1906" t="s">
        <v>64</v>
      </c>
      <c r="K1906" t="s">
        <v>94</v>
      </c>
      <c r="L1906" t="s">
        <v>34</v>
      </c>
      <c r="M1906" t="s">
        <v>35</v>
      </c>
      <c r="N1906" s="1">
        <v>41931</v>
      </c>
      <c r="O1906" t="s">
        <v>66</v>
      </c>
      <c r="P1906" s="3" t="s">
        <v>67</v>
      </c>
      <c r="Q1906" t="s">
        <v>68</v>
      </c>
      <c r="R1906">
        <v>16</v>
      </c>
      <c r="S1906" t="s">
        <v>5153</v>
      </c>
      <c r="T1906" s="2">
        <v>0.04</v>
      </c>
      <c r="U1906" t="s">
        <v>685</v>
      </c>
      <c r="V1906" t="s">
        <v>8190</v>
      </c>
      <c r="W1906" t="s">
        <v>72</v>
      </c>
      <c r="X1906" t="s">
        <v>8191</v>
      </c>
      <c r="Y1906" s="3">
        <f>VALUE(SUBSTITUTE(Table1[[#This Row],[Order Total]],"$",""))</f>
        <v>39.04</v>
      </c>
      <c r="Z1906">
        <f>VALUE(SUBSTITUTE(Table1[[#This Row],[Total]],"$",""))</f>
        <v>41.84</v>
      </c>
      <c r="AA1906" s="3">
        <f>Table1[[#This Row],[Order Total Number]]-Table1[[#This Row],[Total Number]]</f>
        <v>-2.8000000000000043</v>
      </c>
      <c r="AB1906">
        <f>VALUE(SUBSTITUTE(Table1[[#This Row],[Shipping Cost]],"$",""))</f>
        <v>0.99</v>
      </c>
      <c r="AC1906">
        <f>VALUE(SUBSTITUTE(Table1[[#This Row],[Discount $]],"$",""))</f>
        <v>1.66</v>
      </c>
      <c r="AD1906">
        <f>VALUE(SUBSTITUTE(Table1[[#This Row],[Retail Price]],"$",""))</f>
        <v>2.88</v>
      </c>
      <c r="AE1906" s="4">
        <f>(Table1[[#This Row],[Retail Price Number]]*Table1[[#This Row],[Order Quantity]])-Table1[[#This Row],[Discount $ Number]]+Table1[[#This Row],[Shipping Cost Number]]</f>
        <v>45.410000000000004</v>
      </c>
      <c r="AF1906">
        <f>Table1[[#This Row],[Retail Price Number]]*Table1[[#This Row],[Order Quantity]]-Table1[[#This Row],[Discount $ Number]]</f>
        <v>44.42</v>
      </c>
      <c r="AG1906">
        <f>(Table1[[#This Row],[Retail Price Number]]*Table1[[#This Row],[Order Quantity]])-Table1[[#This Row],[Discount $ Number]]-Table1[[#This Row],[Shipping Cost Number]]</f>
        <v>43.43</v>
      </c>
      <c r="AH1906">
        <f>Table1[[#This Row],[Retail Price Number]]*Table1[[#This Row],[Order Quantity]]</f>
        <v>46.08</v>
      </c>
      <c r="AI1906">
        <f>YEAR(Table1[[#This Row],[Order Date]])</f>
        <v>2014</v>
      </c>
    </row>
    <row r="1907" spans="1:35" x14ac:dyDescent="0.3">
      <c r="A1907" t="s">
        <v>10251</v>
      </c>
      <c r="B1907" s="1">
        <v>41862</v>
      </c>
      <c r="C1907" t="s">
        <v>1601</v>
      </c>
      <c r="D1907" t="s">
        <v>551</v>
      </c>
      <c r="E1907" t="s">
        <v>27</v>
      </c>
      <c r="F1907" t="s">
        <v>28</v>
      </c>
      <c r="G1907" t="s">
        <v>91</v>
      </c>
      <c r="H1907" t="s">
        <v>289</v>
      </c>
      <c r="I1907" t="s">
        <v>92</v>
      </c>
      <c r="J1907" t="s">
        <v>651</v>
      </c>
      <c r="K1907" t="s">
        <v>33</v>
      </c>
      <c r="L1907" t="s">
        <v>34</v>
      </c>
      <c r="M1907" t="s">
        <v>35</v>
      </c>
      <c r="N1907" s="1">
        <v>41863</v>
      </c>
      <c r="O1907" t="s">
        <v>652</v>
      </c>
      <c r="P1907" s="3" t="s">
        <v>653</v>
      </c>
      <c r="Q1907" t="s">
        <v>98</v>
      </c>
      <c r="R1907">
        <v>12</v>
      </c>
      <c r="S1907" t="s">
        <v>164</v>
      </c>
      <c r="T1907" s="2">
        <v>7.0000000000000007E-2</v>
      </c>
      <c r="U1907" t="s">
        <v>2346</v>
      </c>
      <c r="V1907" t="s">
        <v>8778</v>
      </c>
      <c r="W1907" t="s">
        <v>57</v>
      </c>
      <c r="X1907" t="s">
        <v>5789</v>
      </c>
      <c r="Y1907" s="3">
        <f>VALUE(SUBSTITUTE(Table1[[#This Row],[Order Total]],"$",""))</f>
        <v>2.37</v>
      </c>
      <c r="Z1907">
        <f>VALUE(SUBSTITUTE(Table1[[#This Row],[Total]],"$",""))</f>
        <v>3.07</v>
      </c>
      <c r="AA1907" s="3">
        <f>Table1[[#This Row],[Order Total Number]]-Table1[[#This Row],[Total Number]]</f>
        <v>-0.69999999999999973</v>
      </c>
      <c r="AB1907">
        <f>VALUE(SUBSTITUTE(Table1[[#This Row],[Shipping Cost]],"$",""))</f>
        <v>0.7</v>
      </c>
      <c r="AC1907">
        <f>VALUE(SUBSTITUTE(Table1[[#This Row],[Discount $]],"$",""))</f>
        <v>0.15</v>
      </c>
      <c r="AD1907">
        <f>VALUE(SUBSTITUTE(Table1[[#This Row],[Retail Price]],"$",""))</f>
        <v>1.26</v>
      </c>
      <c r="AE1907" s="4">
        <f>(Table1[[#This Row],[Retail Price Number]]*Table1[[#This Row],[Order Quantity]])-Table1[[#This Row],[Discount $ Number]]+Table1[[#This Row],[Shipping Cost Number]]</f>
        <v>15.67</v>
      </c>
      <c r="AF1907">
        <f>Table1[[#This Row],[Retail Price Number]]*Table1[[#This Row],[Order Quantity]]-Table1[[#This Row],[Discount $ Number]]</f>
        <v>14.97</v>
      </c>
      <c r="AG1907">
        <f>(Table1[[#This Row],[Retail Price Number]]*Table1[[#This Row],[Order Quantity]])-Table1[[#This Row],[Discount $ Number]]-Table1[[#This Row],[Shipping Cost Number]]</f>
        <v>14.270000000000001</v>
      </c>
      <c r="AH1907">
        <f>Table1[[#This Row],[Retail Price Number]]*Table1[[#This Row],[Order Quantity]]</f>
        <v>15.120000000000001</v>
      </c>
      <c r="AI1907">
        <f>YEAR(Table1[[#This Row],[Order Date]])</f>
        <v>2014</v>
      </c>
    </row>
    <row r="1908" spans="1:35" x14ac:dyDescent="0.3">
      <c r="A1908" t="s">
        <v>2799</v>
      </c>
      <c r="B1908" s="1">
        <v>41680</v>
      </c>
      <c r="C1908" t="s">
        <v>330</v>
      </c>
      <c r="D1908" t="s">
        <v>331</v>
      </c>
      <c r="E1908" t="s">
        <v>46</v>
      </c>
      <c r="F1908" t="s">
        <v>47</v>
      </c>
      <c r="G1908" t="s">
        <v>134</v>
      </c>
      <c r="H1908" t="s">
        <v>107</v>
      </c>
      <c r="I1908" t="s">
        <v>63</v>
      </c>
      <c r="J1908" t="s">
        <v>1853</v>
      </c>
      <c r="K1908" t="s">
        <v>94</v>
      </c>
      <c r="L1908" t="s">
        <v>95</v>
      </c>
      <c r="M1908" t="s">
        <v>35</v>
      </c>
      <c r="N1908" s="1">
        <v>41681</v>
      </c>
      <c r="O1908" t="s">
        <v>2800</v>
      </c>
      <c r="P1908" s="3" t="s">
        <v>1855</v>
      </c>
      <c r="Q1908" t="s">
        <v>2801</v>
      </c>
      <c r="R1908">
        <v>40</v>
      </c>
      <c r="S1908" t="s">
        <v>2802</v>
      </c>
      <c r="T1908" s="2">
        <v>0.04</v>
      </c>
      <c r="U1908" t="s">
        <v>2803</v>
      </c>
      <c r="V1908" t="s">
        <v>2804</v>
      </c>
      <c r="W1908" t="s">
        <v>881</v>
      </c>
      <c r="X1908" t="s">
        <v>2805</v>
      </c>
      <c r="Y1908" s="3">
        <f>VALUE(SUBSTITUTE(Table1[[#This Row],[Order Total]],"$",""))</f>
        <v>7297.5</v>
      </c>
      <c r="Z1908">
        <f>VALUE(SUBSTITUTE(Table1[[#This Row],[Total]],"$",""))</f>
        <v>7762.55</v>
      </c>
      <c r="AA1908" s="3">
        <f>Table1[[#This Row],[Order Total Number]]-Table1[[#This Row],[Total Number]]</f>
        <v>-465.05000000000018</v>
      </c>
      <c r="AB1908">
        <f>VALUE(SUBSTITUTE(Table1[[#This Row],[Shipping Cost]],"$",""))</f>
        <v>6.5</v>
      </c>
      <c r="AC1908">
        <f>VALUE(SUBSTITUTE(Table1[[#This Row],[Discount $]],"$",""))</f>
        <v>51.5</v>
      </c>
      <c r="AD1908">
        <f>VALUE(SUBSTITUTE(Table1[[#This Row],[Retail Price]],"$",""))</f>
        <v>152.47999999999999</v>
      </c>
      <c r="AE1908" s="4">
        <f>(Table1[[#This Row],[Retail Price Number]]*Table1[[#This Row],[Order Quantity]])-Table1[[#This Row],[Discount $ Number]]+Table1[[#This Row],[Shipping Cost Number]]</f>
        <v>6054.2</v>
      </c>
      <c r="AF1908">
        <f>Table1[[#This Row],[Retail Price Number]]*Table1[[#This Row],[Order Quantity]]-Table1[[#This Row],[Discount $ Number]]</f>
        <v>6047.7</v>
      </c>
      <c r="AG1908">
        <f>(Table1[[#This Row],[Retail Price Number]]*Table1[[#This Row],[Order Quantity]])-Table1[[#This Row],[Discount $ Number]]-Table1[[#This Row],[Shipping Cost Number]]</f>
        <v>6041.2</v>
      </c>
      <c r="AH1908">
        <f>Table1[[#This Row],[Retail Price Number]]*Table1[[#This Row],[Order Quantity]]</f>
        <v>6099.2</v>
      </c>
      <c r="AI1908">
        <f>YEAR(Table1[[#This Row],[Order Date]])</f>
        <v>2014</v>
      </c>
    </row>
    <row r="1909" spans="1:35" x14ac:dyDescent="0.3">
      <c r="A1909" t="s">
        <v>2799</v>
      </c>
      <c r="B1909" s="1">
        <v>41495</v>
      </c>
      <c r="C1909" t="s">
        <v>578</v>
      </c>
      <c r="D1909" t="s">
        <v>551</v>
      </c>
      <c r="E1909" t="s">
        <v>27</v>
      </c>
      <c r="F1909" t="s">
        <v>28</v>
      </c>
      <c r="G1909" t="s">
        <v>91</v>
      </c>
      <c r="H1909" t="s">
        <v>289</v>
      </c>
      <c r="I1909" t="s">
        <v>63</v>
      </c>
      <c r="J1909" t="s">
        <v>355</v>
      </c>
      <c r="K1909" t="s">
        <v>94</v>
      </c>
      <c r="L1909" t="s">
        <v>34</v>
      </c>
      <c r="M1909" t="s">
        <v>35</v>
      </c>
      <c r="N1909" s="1">
        <v>41502</v>
      </c>
      <c r="O1909" t="s">
        <v>129</v>
      </c>
      <c r="P1909" s="3" t="s">
        <v>356</v>
      </c>
      <c r="Q1909" t="s">
        <v>357</v>
      </c>
      <c r="R1909">
        <v>37</v>
      </c>
      <c r="S1909" t="s">
        <v>888</v>
      </c>
      <c r="T1909" s="2">
        <v>0.04</v>
      </c>
      <c r="U1909" t="s">
        <v>3784</v>
      </c>
      <c r="V1909" t="s">
        <v>3785</v>
      </c>
      <c r="W1909" t="s">
        <v>361</v>
      </c>
      <c r="X1909" t="s">
        <v>1034</v>
      </c>
      <c r="Y1909" s="3">
        <f>VALUE(SUBSTITUTE(Table1[[#This Row],[Order Total]],"$",""))</f>
        <v>191.05</v>
      </c>
      <c r="Z1909">
        <f>VALUE(SUBSTITUTE(Table1[[#This Row],[Total]],"$",""))</f>
        <v>199.04</v>
      </c>
      <c r="AA1909" s="3">
        <f>Table1[[#This Row],[Order Total Number]]-Table1[[#This Row],[Total Number]]</f>
        <v>-7.9899999999999807</v>
      </c>
      <c r="AB1909">
        <f>VALUE(SUBSTITUTE(Table1[[#This Row],[Shipping Cost]],"$",""))</f>
        <v>3.6</v>
      </c>
      <c r="AC1909">
        <f>VALUE(SUBSTITUTE(Table1[[#This Row],[Discount $]],"$",""))</f>
        <v>23.19</v>
      </c>
      <c r="AD1909">
        <f>VALUE(SUBSTITUTE(Table1[[#This Row],[Retail Price]],"$",""))</f>
        <v>5.68</v>
      </c>
      <c r="AE1909" s="4">
        <f>(Table1[[#This Row],[Retail Price Number]]*Table1[[#This Row],[Order Quantity]])-Table1[[#This Row],[Discount $ Number]]+Table1[[#This Row],[Shipping Cost Number]]</f>
        <v>190.57</v>
      </c>
      <c r="AF1909">
        <f>Table1[[#This Row],[Retail Price Number]]*Table1[[#This Row],[Order Quantity]]-Table1[[#This Row],[Discount $ Number]]</f>
        <v>186.97</v>
      </c>
      <c r="AG1909">
        <f>(Table1[[#This Row],[Retail Price Number]]*Table1[[#This Row],[Order Quantity]])-Table1[[#This Row],[Discount $ Number]]-Table1[[#This Row],[Shipping Cost Number]]</f>
        <v>183.37</v>
      </c>
      <c r="AH1909">
        <f>Table1[[#This Row],[Retail Price Number]]*Table1[[#This Row],[Order Quantity]]</f>
        <v>210.16</v>
      </c>
      <c r="AI1909">
        <f>YEAR(Table1[[#This Row],[Order Date]])</f>
        <v>2013</v>
      </c>
    </row>
    <row r="1910" spans="1:35" x14ac:dyDescent="0.3">
      <c r="A1910" t="s">
        <v>2799</v>
      </c>
      <c r="B1910" s="1">
        <v>41862</v>
      </c>
      <c r="C1910" t="s">
        <v>1574</v>
      </c>
      <c r="D1910" t="s">
        <v>144</v>
      </c>
      <c r="E1910" t="s">
        <v>46</v>
      </c>
      <c r="F1910" t="s">
        <v>47</v>
      </c>
      <c r="G1910" t="s">
        <v>77</v>
      </c>
      <c r="H1910" t="s">
        <v>107</v>
      </c>
      <c r="I1910" t="s">
        <v>63</v>
      </c>
      <c r="J1910" t="s">
        <v>896</v>
      </c>
      <c r="K1910" t="s">
        <v>33</v>
      </c>
      <c r="L1910" t="s">
        <v>392</v>
      </c>
      <c r="M1910" t="s">
        <v>393</v>
      </c>
      <c r="N1910" s="1">
        <v>41865</v>
      </c>
      <c r="O1910" t="s">
        <v>501</v>
      </c>
      <c r="P1910" s="3" t="s">
        <v>897</v>
      </c>
      <c r="Q1910" t="s">
        <v>898</v>
      </c>
      <c r="R1910">
        <v>35</v>
      </c>
      <c r="S1910" t="s">
        <v>9448</v>
      </c>
      <c r="T1910" s="2">
        <v>0.08</v>
      </c>
      <c r="U1910" t="s">
        <v>3959</v>
      </c>
      <c r="V1910" t="s">
        <v>9449</v>
      </c>
      <c r="W1910" t="s">
        <v>902</v>
      </c>
      <c r="X1910" t="s">
        <v>9450</v>
      </c>
      <c r="Y1910" s="3">
        <f>VALUE(SUBSTITUTE(Table1[[#This Row],[Order Total]],"$",""))</f>
        <v>815.8</v>
      </c>
      <c r="Z1910">
        <f>VALUE(SUBSTITUTE(Table1[[#This Row],[Total]],"$",""))</f>
        <v>829.69</v>
      </c>
      <c r="AA1910" s="3">
        <f>Table1[[#This Row],[Order Total Number]]-Table1[[#This Row],[Total Number]]</f>
        <v>-13.8900000000001</v>
      </c>
      <c r="AB1910">
        <f>VALUE(SUBSTITUTE(Table1[[#This Row],[Shipping Cost]],"$",""))</f>
        <v>13.89</v>
      </c>
      <c r="AC1910">
        <f>VALUE(SUBSTITUTE(Table1[[#This Row],[Discount $]],"$",""))</f>
        <v>61.4</v>
      </c>
      <c r="AD1910">
        <f>VALUE(SUBSTITUTE(Table1[[#This Row],[Retail Price]],"$",""))</f>
        <v>36.549999999999997</v>
      </c>
      <c r="AE1910" s="4">
        <f>(Table1[[#This Row],[Retail Price Number]]*Table1[[#This Row],[Order Quantity]])-Table1[[#This Row],[Discount $ Number]]+Table1[[#This Row],[Shipping Cost Number]]</f>
        <v>1231.74</v>
      </c>
      <c r="AF1910">
        <f>Table1[[#This Row],[Retail Price Number]]*Table1[[#This Row],[Order Quantity]]-Table1[[#This Row],[Discount $ Number]]</f>
        <v>1217.8499999999999</v>
      </c>
      <c r="AG1910">
        <f>(Table1[[#This Row],[Retail Price Number]]*Table1[[#This Row],[Order Quantity]])-Table1[[#This Row],[Discount $ Number]]-Table1[[#This Row],[Shipping Cost Number]]</f>
        <v>1203.9599999999998</v>
      </c>
      <c r="AH1910">
        <f>Table1[[#This Row],[Retail Price Number]]*Table1[[#This Row],[Order Quantity]]</f>
        <v>1279.25</v>
      </c>
      <c r="AI1910">
        <f>YEAR(Table1[[#This Row],[Order Date]])</f>
        <v>2014</v>
      </c>
    </row>
    <row r="1911" spans="1:35" x14ac:dyDescent="0.3">
      <c r="A1911" t="s">
        <v>2799</v>
      </c>
      <c r="B1911" s="1">
        <v>41862</v>
      </c>
      <c r="C1911" t="s">
        <v>1574</v>
      </c>
      <c r="D1911" t="s">
        <v>144</v>
      </c>
      <c r="E1911" t="s">
        <v>46</v>
      </c>
      <c r="F1911" t="s">
        <v>47</v>
      </c>
      <c r="G1911" t="s">
        <v>29</v>
      </c>
      <c r="H1911" t="s">
        <v>107</v>
      </c>
      <c r="I1911" t="s">
        <v>63</v>
      </c>
      <c r="J1911" t="s">
        <v>896</v>
      </c>
      <c r="K1911" t="s">
        <v>94</v>
      </c>
      <c r="L1911" t="s">
        <v>95</v>
      </c>
      <c r="M1911" t="s">
        <v>35</v>
      </c>
      <c r="N1911" s="1">
        <v>41865</v>
      </c>
      <c r="O1911" t="s">
        <v>501</v>
      </c>
      <c r="P1911" s="3" t="s">
        <v>897</v>
      </c>
      <c r="Q1911" t="s">
        <v>898</v>
      </c>
      <c r="R1911">
        <v>11</v>
      </c>
      <c r="S1911" t="s">
        <v>9448</v>
      </c>
      <c r="T1911" s="2">
        <v>0</v>
      </c>
      <c r="U1911" t="s">
        <v>3959</v>
      </c>
      <c r="V1911" t="s">
        <v>9449</v>
      </c>
      <c r="W1911" t="s">
        <v>902</v>
      </c>
      <c r="X1911" t="s">
        <v>9450</v>
      </c>
      <c r="Y1911" s="3">
        <f>VALUE(SUBSTITUTE(Table1[[#This Row],[Order Total]],"$",""))</f>
        <v>815.8</v>
      </c>
      <c r="Z1911">
        <f>VALUE(SUBSTITUTE(Table1[[#This Row],[Total]],"$",""))</f>
        <v>829.69</v>
      </c>
      <c r="AA1911" s="3">
        <f>Table1[[#This Row],[Order Total Number]]-Table1[[#This Row],[Total Number]]</f>
        <v>-13.8900000000001</v>
      </c>
      <c r="AB1911">
        <f>VALUE(SUBSTITUTE(Table1[[#This Row],[Shipping Cost]],"$",""))</f>
        <v>13.89</v>
      </c>
      <c r="AC1911">
        <f>VALUE(SUBSTITUTE(Table1[[#This Row],[Discount $]],"$",""))</f>
        <v>61.4</v>
      </c>
      <c r="AD1911">
        <f>VALUE(SUBSTITUTE(Table1[[#This Row],[Retail Price]],"$",""))</f>
        <v>36.549999999999997</v>
      </c>
      <c r="AE1911" s="4">
        <f>(Table1[[#This Row],[Retail Price Number]]*Table1[[#This Row],[Order Quantity]])-Table1[[#This Row],[Discount $ Number]]+Table1[[#This Row],[Shipping Cost Number]]</f>
        <v>354.53999999999996</v>
      </c>
      <c r="AF1911">
        <f>Table1[[#This Row],[Retail Price Number]]*Table1[[#This Row],[Order Quantity]]-Table1[[#This Row],[Discount $ Number]]</f>
        <v>340.65</v>
      </c>
      <c r="AG1911">
        <f>(Table1[[#This Row],[Retail Price Number]]*Table1[[#This Row],[Order Quantity]])-Table1[[#This Row],[Discount $ Number]]-Table1[[#This Row],[Shipping Cost Number]]</f>
        <v>326.76</v>
      </c>
      <c r="AH1911">
        <f>Table1[[#This Row],[Retail Price Number]]*Table1[[#This Row],[Order Quantity]]</f>
        <v>402.04999999999995</v>
      </c>
      <c r="AI1911">
        <f>YEAR(Table1[[#This Row],[Order Date]])</f>
        <v>2014</v>
      </c>
    </row>
    <row r="1912" spans="1:35" x14ac:dyDescent="0.3">
      <c r="A1912" t="s">
        <v>2799</v>
      </c>
      <c r="B1912" s="1">
        <v>41932</v>
      </c>
      <c r="C1912" t="s">
        <v>4112</v>
      </c>
      <c r="D1912" t="s">
        <v>312</v>
      </c>
      <c r="E1912" t="s">
        <v>27</v>
      </c>
      <c r="F1912" t="s">
        <v>28</v>
      </c>
      <c r="G1912" t="s">
        <v>134</v>
      </c>
      <c r="H1912" t="s">
        <v>205</v>
      </c>
      <c r="I1912" t="s">
        <v>31</v>
      </c>
      <c r="J1912" t="s">
        <v>896</v>
      </c>
      <c r="K1912" t="s">
        <v>94</v>
      </c>
      <c r="L1912" t="s">
        <v>34</v>
      </c>
      <c r="M1912" t="s">
        <v>156</v>
      </c>
      <c r="N1912" s="1">
        <v>41934</v>
      </c>
      <c r="O1912" t="s">
        <v>501</v>
      </c>
      <c r="P1912" s="3" t="s">
        <v>897</v>
      </c>
      <c r="Q1912" t="s">
        <v>898</v>
      </c>
      <c r="R1912">
        <v>10</v>
      </c>
      <c r="S1912" t="s">
        <v>9448</v>
      </c>
      <c r="T1912" s="2">
        <v>0.06</v>
      </c>
      <c r="U1912" t="s">
        <v>3959</v>
      </c>
      <c r="V1912" t="s">
        <v>9449</v>
      </c>
      <c r="W1912" t="s">
        <v>902</v>
      </c>
      <c r="X1912" t="s">
        <v>9450</v>
      </c>
      <c r="Y1912" s="3">
        <f>VALUE(SUBSTITUTE(Table1[[#This Row],[Order Total]],"$",""))</f>
        <v>815.8</v>
      </c>
      <c r="Z1912">
        <f>VALUE(SUBSTITUTE(Table1[[#This Row],[Total]],"$",""))</f>
        <v>829.69</v>
      </c>
      <c r="AA1912" s="3">
        <f>Table1[[#This Row],[Order Total Number]]-Table1[[#This Row],[Total Number]]</f>
        <v>-13.8900000000001</v>
      </c>
      <c r="AB1912">
        <f>VALUE(SUBSTITUTE(Table1[[#This Row],[Shipping Cost]],"$",""))</f>
        <v>13.89</v>
      </c>
      <c r="AC1912">
        <f>VALUE(SUBSTITUTE(Table1[[#This Row],[Discount $]],"$",""))</f>
        <v>61.4</v>
      </c>
      <c r="AD1912">
        <f>VALUE(SUBSTITUTE(Table1[[#This Row],[Retail Price]],"$",""))</f>
        <v>36.549999999999997</v>
      </c>
      <c r="AE1912" s="4">
        <f>(Table1[[#This Row],[Retail Price Number]]*Table1[[#This Row],[Order Quantity]])-Table1[[#This Row],[Discount $ Number]]+Table1[[#This Row],[Shipping Cost Number]]</f>
        <v>317.99</v>
      </c>
      <c r="AF1912">
        <f>Table1[[#This Row],[Retail Price Number]]*Table1[[#This Row],[Order Quantity]]-Table1[[#This Row],[Discount $ Number]]</f>
        <v>304.10000000000002</v>
      </c>
      <c r="AG1912">
        <f>(Table1[[#This Row],[Retail Price Number]]*Table1[[#This Row],[Order Quantity]])-Table1[[#This Row],[Discount $ Number]]-Table1[[#This Row],[Shipping Cost Number]]</f>
        <v>290.21000000000004</v>
      </c>
      <c r="AH1912">
        <f>Table1[[#This Row],[Retail Price Number]]*Table1[[#This Row],[Order Quantity]]</f>
        <v>365.5</v>
      </c>
      <c r="AI1912">
        <f>YEAR(Table1[[#This Row],[Order Date]])</f>
        <v>2014</v>
      </c>
    </row>
    <row r="1913" spans="1:35" x14ac:dyDescent="0.3">
      <c r="A1913" t="s">
        <v>6390</v>
      </c>
      <c r="B1913" s="1">
        <v>41423</v>
      </c>
      <c r="C1913" t="s">
        <v>1004</v>
      </c>
      <c r="D1913" t="s">
        <v>1005</v>
      </c>
      <c r="E1913" t="s">
        <v>27</v>
      </c>
      <c r="F1913" t="s">
        <v>28</v>
      </c>
      <c r="G1913" t="s">
        <v>77</v>
      </c>
      <c r="H1913" t="s">
        <v>281</v>
      </c>
      <c r="I1913" t="s">
        <v>63</v>
      </c>
      <c r="J1913" t="s">
        <v>163</v>
      </c>
      <c r="K1913" t="s">
        <v>94</v>
      </c>
      <c r="L1913" t="s">
        <v>34</v>
      </c>
      <c r="M1913" t="s">
        <v>35</v>
      </c>
      <c r="N1913" s="1">
        <v>41423</v>
      </c>
      <c r="O1913" t="s">
        <v>164</v>
      </c>
      <c r="P1913" s="3" t="s">
        <v>165</v>
      </c>
      <c r="Q1913" t="s">
        <v>166</v>
      </c>
      <c r="R1913">
        <v>19</v>
      </c>
      <c r="S1913" t="s">
        <v>1093</v>
      </c>
      <c r="T1913" s="2">
        <v>0.1</v>
      </c>
      <c r="U1913" t="s">
        <v>6391</v>
      </c>
      <c r="V1913" t="s">
        <v>6392</v>
      </c>
      <c r="W1913" t="s">
        <v>170</v>
      </c>
      <c r="X1913" t="s">
        <v>5563</v>
      </c>
      <c r="Y1913" s="3">
        <f>VALUE(SUBSTITUTE(Table1[[#This Row],[Order Total]],"$",""))</f>
        <v>50</v>
      </c>
      <c r="Z1913">
        <f>VALUE(SUBSTITUTE(Table1[[#This Row],[Total]],"$",""))</f>
        <v>58.64</v>
      </c>
      <c r="AA1913" s="3">
        <f>Table1[[#This Row],[Order Total Number]]-Table1[[#This Row],[Total Number]]</f>
        <v>-8.64</v>
      </c>
      <c r="AB1913">
        <f>VALUE(SUBSTITUTE(Table1[[#This Row],[Shipping Cost]],"$",""))</f>
        <v>1.3</v>
      </c>
      <c r="AC1913">
        <f>VALUE(SUBSTITUTE(Table1[[#This Row],[Discount $]],"$",""))</f>
        <v>25.99</v>
      </c>
      <c r="AD1913">
        <f>VALUE(SUBSTITUTE(Table1[[#This Row],[Retail Price]],"$",""))</f>
        <v>4</v>
      </c>
      <c r="AE1913" s="4">
        <f>(Table1[[#This Row],[Retail Price Number]]*Table1[[#This Row],[Order Quantity]])-Table1[[#This Row],[Discount $ Number]]+Table1[[#This Row],[Shipping Cost Number]]</f>
        <v>51.31</v>
      </c>
      <c r="AF1913">
        <f>Table1[[#This Row],[Retail Price Number]]*Table1[[#This Row],[Order Quantity]]-Table1[[#This Row],[Discount $ Number]]</f>
        <v>50.010000000000005</v>
      </c>
      <c r="AG1913">
        <f>(Table1[[#This Row],[Retail Price Number]]*Table1[[#This Row],[Order Quantity]])-Table1[[#This Row],[Discount $ Number]]-Table1[[#This Row],[Shipping Cost Number]]</f>
        <v>48.710000000000008</v>
      </c>
      <c r="AH1913">
        <f>Table1[[#This Row],[Retail Price Number]]*Table1[[#This Row],[Order Quantity]]</f>
        <v>76</v>
      </c>
      <c r="AI1913">
        <f>YEAR(Table1[[#This Row],[Order Date]])</f>
        <v>2013</v>
      </c>
    </row>
    <row r="1914" spans="1:35" x14ac:dyDescent="0.3">
      <c r="A1914" t="s">
        <v>2300</v>
      </c>
      <c r="B1914" s="1">
        <v>41495</v>
      </c>
      <c r="C1914" t="s">
        <v>364</v>
      </c>
      <c r="D1914" t="s">
        <v>365</v>
      </c>
      <c r="E1914" t="s">
        <v>46</v>
      </c>
      <c r="F1914" t="s">
        <v>47</v>
      </c>
      <c r="G1914" t="s">
        <v>91</v>
      </c>
      <c r="H1914" t="s">
        <v>48</v>
      </c>
      <c r="I1914" t="s">
        <v>196</v>
      </c>
      <c r="J1914" t="s">
        <v>853</v>
      </c>
      <c r="K1914" t="s">
        <v>94</v>
      </c>
      <c r="L1914" t="s">
        <v>95</v>
      </c>
      <c r="M1914" t="s">
        <v>156</v>
      </c>
      <c r="N1914" s="1">
        <v>41499</v>
      </c>
      <c r="O1914" t="s">
        <v>854</v>
      </c>
      <c r="P1914" s="3" t="s">
        <v>855</v>
      </c>
      <c r="Q1914" t="s">
        <v>856</v>
      </c>
      <c r="R1914">
        <v>45</v>
      </c>
      <c r="S1914" t="s">
        <v>2301</v>
      </c>
      <c r="T1914" s="2">
        <v>0.01</v>
      </c>
      <c r="U1914" t="s">
        <v>2302</v>
      </c>
      <c r="V1914" t="s">
        <v>2303</v>
      </c>
      <c r="W1914" t="s">
        <v>618</v>
      </c>
      <c r="X1914" t="s">
        <v>2304</v>
      </c>
      <c r="Y1914" s="3">
        <f>VALUE(SUBSTITUTE(Table1[[#This Row],[Order Total]],"$",""))</f>
        <v>3166.23</v>
      </c>
      <c r="Z1914">
        <f>VALUE(SUBSTITUTE(Table1[[#This Row],[Total]],"$",""))</f>
        <v>3079.21</v>
      </c>
      <c r="AA1914" s="3">
        <f>Table1[[#This Row],[Order Total Number]]-Table1[[#This Row],[Total Number]]</f>
        <v>87.019999999999982</v>
      </c>
      <c r="AB1914">
        <f>VALUE(SUBSTITUTE(Table1[[#This Row],[Shipping Cost]],"$",""))</f>
        <v>24.49</v>
      </c>
      <c r="AC1914">
        <f>VALUE(SUBSTITUTE(Table1[[#This Row],[Discount $]],"$",""))</f>
        <v>37.369999999999997</v>
      </c>
      <c r="AD1914">
        <f>VALUE(SUBSTITUTE(Table1[[#This Row],[Retail Price]],"$",""))</f>
        <v>599.99</v>
      </c>
      <c r="AE1914" s="4">
        <f>(Table1[[#This Row],[Retail Price Number]]*Table1[[#This Row],[Order Quantity]])-Table1[[#This Row],[Discount $ Number]]+Table1[[#This Row],[Shipping Cost Number]]</f>
        <v>26986.670000000002</v>
      </c>
      <c r="AF1914">
        <f>Table1[[#This Row],[Retail Price Number]]*Table1[[#This Row],[Order Quantity]]-Table1[[#This Row],[Discount $ Number]]</f>
        <v>26962.18</v>
      </c>
      <c r="AG1914">
        <f>(Table1[[#This Row],[Retail Price Number]]*Table1[[#This Row],[Order Quantity]])-Table1[[#This Row],[Discount $ Number]]-Table1[[#This Row],[Shipping Cost Number]]</f>
        <v>26937.69</v>
      </c>
      <c r="AH1914">
        <f>Table1[[#This Row],[Retail Price Number]]*Table1[[#This Row],[Order Quantity]]</f>
        <v>26999.55</v>
      </c>
      <c r="AI1914">
        <f>YEAR(Table1[[#This Row],[Order Date]])</f>
        <v>2013</v>
      </c>
    </row>
    <row r="1915" spans="1:35" x14ac:dyDescent="0.3">
      <c r="A1915" t="s">
        <v>2300</v>
      </c>
      <c r="B1915" s="1">
        <v>41720</v>
      </c>
      <c r="C1915" t="s">
        <v>263</v>
      </c>
      <c r="D1915" t="s">
        <v>120</v>
      </c>
      <c r="E1915" t="s">
        <v>27</v>
      </c>
      <c r="F1915" t="s">
        <v>28</v>
      </c>
      <c r="G1915" t="s">
        <v>77</v>
      </c>
      <c r="H1915" t="s">
        <v>62</v>
      </c>
      <c r="I1915" t="s">
        <v>92</v>
      </c>
      <c r="J1915" t="s">
        <v>994</v>
      </c>
      <c r="K1915" t="s">
        <v>94</v>
      </c>
      <c r="L1915" t="s">
        <v>34</v>
      </c>
      <c r="M1915" t="s">
        <v>35</v>
      </c>
      <c r="N1915" s="1">
        <v>41724</v>
      </c>
      <c r="O1915" t="s">
        <v>995</v>
      </c>
      <c r="P1915" s="3" t="s">
        <v>996</v>
      </c>
      <c r="Q1915" t="s">
        <v>997</v>
      </c>
      <c r="R1915">
        <v>39</v>
      </c>
      <c r="S1915" t="s">
        <v>2571</v>
      </c>
      <c r="T1915" s="2">
        <v>7.0000000000000007E-2</v>
      </c>
      <c r="U1915" t="s">
        <v>127</v>
      </c>
      <c r="V1915" t="s">
        <v>2572</v>
      </c>
      <c r="W1915" t="s">
        <v>1001</v>
      </c>
      <c r="X1915" t="s">
        <v>2573</v>
      </c>
      <c r="Y1915" s="3">
        <f>VALUE(SUBSTITUTE(Table1[[#This Row],[Order Total]],"$",""))</f>
        <v>3636.31</v>
      </c>
      <c r="Z1915">
        <f>VALUE(SUBSTITUTE(Table1[[#This Row],[Total]],"$",""))</f>
        <v>3681.59</v>
      </c>
      <c r="AA1915" s="3">
        <f>Table1[[#This Row],[Order Total Number]]-Table1[[#This Row],[Total Number]]</f>
        <v>-45.2800000000002</v>
      </c>
      <c r="AB1915">
        <f>VALUE(SUBSTITUTE(Table1[[#This Row],[Shipping Cost]],"$",""))</f>
        <v>8.2200000000000006</v>
      </c>
      <c r="AC1915">
        <f>VALUE(SUBSTITUTE(Table1[[#This Row],[Discount $]],"$",""))</f>
        <v>0</v>
      </c>
      <c r="AD1915">
        <f>VALUE(SUBSTITUTE(Table1[[#This Row],[Retail Price]],"$",""))</f>
        <v>34.76</v>
      </c>
      <c r="AE1915" s="4">
        <f>(Table1[[#This Row],[Retail Price Number]]*Table1[[#This Row],[Order Quantity]])-Table1[[#This Row],[Discount $ Number]]+Table1[[#This Row],[Shipping Cost Number]]</f>
        <v>1363.86</v>
      </c>
      <c r="AF1915">
        <f>Table1[[#This Row],[Retail Price Number]]*Table1[[#This Row],[Order Quantity]]-Table1[[#This Row],[Discount $ Number]]</f>
        <v>1355.6399999999999</v>
      </c>
      <c r="AG1915">
        <f>(Table1[[#This Row],[Retail Price Number]]*Table1[[#This Row],[Order Quantity]])-Table1[[#This Row],[Discount $ Number]]-Table1[[#This Row],[Shipping Cost Number]]</f>
        <v>1347.4199999999998</v>
      </c>
      <c r="AH1915">
        <f>Table1[[#This Row],[Retail Price Number]]*Table1[[#This Row],[Order Quantity]]</f>
        <v>1355.6399999999999</v>
      </c>
      <c r="AI1915">
        <f>YEAR(Table1[[#This Row],[Order Date]])</f>
        <v>2014</v>
      </c>
    </row>
    <row r="1916" spans="1:35" x14ac:dyDescent="0.3">
      <c r="A1916" t="s">
        <v>2300</v>
      </c>
      <c r="B1916" s="1">
        <v>41884</v>
      </c>
      <c r="C1916" t="s">
        <v>4927</v>
      </c>
      <c r="D1916" t="s">
        <v>252</v>
      </c>
      <c r="E1916" t="s">
        <v>27</v>
      </c>
      <c r="F1916" t="s">
        <v>28</v>
      </c>
      <c r="G1916" t="s">
        <v>91</v>
      </c>
      <c r="H1916" t="s">
        <v>62</v>
      </c>
      <c r="I1916" t="s">
        <v>196</v>
      </c>
      <c r="J1916" t="s">
        <v>64</v>
      </c>
      <c r="K1916" t="s">
        <v>94</v>
      </c>
      <c r="L1916" t="s">
        <v>34</v>
      </c>
      <c r="M1916" t="s">
        <v>35</v>
      </c>
      <c r="N1916" s="1">
        <v>41886</v>
      </c>
      <c r="O1916" t="s">
        <v>66</v>
      </c>
      <c r="P1916" s="3" t="s">
        <v>67</v>
      </c>
      <c r="Q1916" t="s">
        <v>68</v>
      </c>
      <c r="R1916">
        <v>25</v>
      </c>
      <c r="S1916" t="s">
        <v>8240</v>
      </c>
      <c r="T1916" s="2">
        <v>0.02</v>
      </c>
      <c r="U1916" t="s">
        <v>428</v>
      </c>
      <c r="V1916" t="s">
        <v>8241</v>
      </c>
      <c r="W1916" t="s">
        <v>72</v>
      </c>
      <c r="X1916" t="s">
        <v>8242</v>
      </c>
      <c r="Y1916" s="3">
        <f>VALUE(SUBSTITUTE(Table1[[#This Row],[Order Total]],"$",""))</f>
        <v>13.41</v>
      </c>
      <c r="Z1916">
        <f>VALUE(SUBSTITUTE(Table1[[#This Row],[Total]],"$",""))</f>
        <v>17.399999999999999</v>
      </c>
      <c r="AA1916" s="3">
        <f>Table1[[#This Row],[Order Total Number]]-Table1[[#This Row],[Total Number]]</f>
        <v>-3.9899999999999984</v>
      </c>
      <c r="AB1916">
        <f>VALUE(SUBSTITUTE(Table1[[#This Row],[Shipping Cost]],"$",""))</f>
        <v>0.99</v>
      </c>
      <c r="AC1916">
        <f>VALUE(SUBSTITUTE(Table1[[#This Row],[Discount $]],"$",""))</f>
        <v>1.39</v>
      </c>
      <c r="AD1916">
        <f>VALUE(SUBSTITUTE(Table1[[#This Row],[Retail Price]],"$",""))</f>
        <v>2.88</v>
      </c>
      <c r="AE1916" s="4">
        <f>(Table1[[#This Row],[Retail Price Number]]*Table1[[#This Row],[Order Quantity]])-Table1[[#This Row],[Discount $ Number]]+Table1[[#This Row],[Shipping Cost Number]]</f>
        <v>71.599999999999994</v>
      </c>
      <c r="AF1916">
        <f>Table1[[#This Row],[Retail Price Number]]*Table1[[#This Row],[Order Quantity]]-Table1[[#This Row],[Discount $ Number]]</f>
        <v>70.61</v>
      </c>
      <c r="AG1916">
        <f>(Table1[[#This Row],[Retail Price Number]]*Table1[[#This Row],[Order Quantity]])-Table1[[#This Row],[Discount $ Number]]-Table1[[#This Row],[Shipping Cost Number]]</f>
        <v>69.62</v>
      </c>
      <c r="AH1916">
        <f>Table1[[#This Row],[Retail Price Number]]*Table1[[#This Row],[Order Quantity]]</f>
        <v>72</v>
      </c>
      <c r="AI1916">
        <f>YEAR(Table1[[#This Row],[Order Date]])</f>
        <v>2014</v>
      </c>
    </row>
    <row r="1917" spans="1:35" x14ac:dyDescent="0.3">
      <c r="A1917" t="s">
        <v>2300</v>
      </c>
      <c r="B1917" s="1">
        <v>41927</v>
      </c>
      <c r="C1917" t="s">
        <v>2176</v>
      </c>
      <c r="D1917" t="s">
        <v>622</v>
      </c>
      <c r="E1917" t="s">
        <v>27</v>
      </c>
      <c r="F1917" t="s">
        <v>28</v>
      </c>
      <c r="G1917" t="s">
        <v>91</v>
      </c>
      <c r="H1917" t="s">
        <v>433</v>
      </c>
      <c r="I1917" t="s">
        <v>63</v>
      </c>
      <c r="J1917" t="s">
        <v>3481</v>
      </c>
      <c r="K1917" t="s">
        <v>94</v>
      </c>
      <c r="L1917" t="s">
        <v>95</v>
      </c>
      <c r="M1917" t="s">
        <v>35</v>
      </c>
      <c r="N1917" s="1">
        <v>41931</v>
      </c>
      <c r="O1917" t="s">
        <v>3482</v>
      </c>
      <c r="P1917" s="3" t="s">
        <v>2262</v>
      </c>
      <c r="Q1917" t="s">
        <v>2240</v>
      </c>
      <c r="R1917">
        <v>30</v>
      </c>
      <c r="S1917" t="s">
        <v>10543</v>
      </c>
      <c r="T1917" s="2">
        <v>0.01</v>
      </c>
      <c r="U1917" t="s">
        <v>10544</v>
      </c>
      <c r="V1917" t="s">
        <v>10545</v>
      </c>
      <c r="W1917" t="s">
        <v>3486</v>
      </c>
      <c r="X1917" t="s">
        <v>10546</v>
      </c>
      <c r="Y1917" s="3">
        <f>VALUE(SUBSTITUTE(Table1[[#This Row],[Order Total]],"$",""))</f>
        <v>1229.33</v>
      </c>
      <c r="Z1917">
        <f>VALUE(SUBSTITUTE(Table1[[#This Row],[Total]],"$",""))</f>
        <v>1218.48</v>
      </c>
      <c r="AA1917" s="3">
        <f>Table1[[#This Row],[Order Total Number]]-Table1[[#This Row],[Total Number]]</f>
        <v>10.849999999999909</v>
      </c>
      <c r="AB1917">
        <f>VALUE(SUBSTITUTE(Table1[[#This Row],[Shipping Cost]],"$",""))</f>
        <v>14</v>
      </c>
      <c r="AC1917">
        <f>VALUE(SUBSTITUTE(Table1[[#This Row],[Discount $]],"$",""))</f>
        <v>1015.34</v>
      </c>
      <c r="AD1917">
        <f>VALUE(SUBSTITUTE(Table1[[#This Row],[Retail Price]],"$",""))</f>
        <v>119.99</v>
      </c>
      <c r="AE1917" s="4">
        <f>(Table1[[#This Row],[Retail Price Number]]*Table1[[#This Row],[Order Quantity]])-Table1[[#This Row],[Discount $ Number]]+Table1[[#This Row],[Shipping Cost Number]]</f>
        <v>2598.3599999999997</v>
      </c>
      <c r="AF1917">
        <f>Table1[[#This Row],[Retail Price Number]]*Table1[[#This Row],[Order Quantity]]-Table1[[#This Row],[Discount $ Number]]</f>
        <v>2584.3599999999997</v>
      </c>
      <c r="AG1917">
        <f>(Table1[[#This Row],[Retail Price Number]]*Table1[[#This Row],[Order Quantity]])-Table1[[#This Row],[Discount $ Number]]-Table1[[#This Row],[Shipping Cost Number]]</f>
        <v>2570.3599999999997</v>
      </c>
      <c r="AH1917">
        <f>Table1[[#This Row],[Retail Price Number]]*Table1[[#This Row],[Order Quantity]]</f>
        <v>3599.7</v>
      </c>
      <c r="AI1917">
        <f>YEAR(Table1[[#This Row],[Order Date]])</f>
        <v>2014</v>
      </c>
    </row>
    <row r="1918" spans="1:35" x14ac:dyDescent="0.3">
      <c r="A1918" t="s">
        <v>2300</v>
      </c>
      <c r="B1918" s="1">
        <v>41585</v>
      </c>
      <c r="C1918" t="s">
        <v>1148</v>
      </c>
      <c r="D1918" t="s">
        <v>4059</v>
      </c>
      <c r="E1918" t="s">
        <v>27</v>
      </c>
      <c r="F1918" t="s">
        <v>28</v>
      </c>
      <c r="G1918" t="s">
        <v>77</v>
      </c>
      <c r="H1918" t="s">
        <v>433</v>
      </c>
      <c r="I1918" t="s">
        <v>121</v>
      </c>
      <c r="J1918" t="s">
        <v>93</v>
      </c>
      <c r="K1918" t="s">
        <v>94</v>
      </c>
      <c r="L1918" t="s">
        <v>95</v>
      </c>
      <c r="M1918" t="s">
        <v>35</v>
      </c>
      <c r="N1918" s="1">
        <v>41586</v>
      </c>
      <c r="O1918" t="s">
        <v>96</v>
      </c>
      <c r="P1918" s="3" t="s">
        <v>97</v>
      </c>
      <c r="Q1918" t="s">
        <v>98</v>
      </c>
      <c r="R1918">
        <v>11</v>
      </c>
      <c r="S1918" t="s">
        <v>5068</v>
      </c>
      <c r="T1918" s="2">
        <v>0.09</v>
      </c>
      <c r="U1918" t="s">
        <v>1138</v>
      </c>
      <c r="V1918" t="s">
        <v>3537</v>
      </c>
      <c r="W1918" t="s">
        <v>102</v>
      </c>
      <c r="X1918" t="s">
        <v>2873</v>
      </c>
      <c r="Y1918" s="3">
        <f>VALUE(SUBSTITUTE(Table1[[#This Row],[Order Total]],"$",""))</f>
        <v>41.58</v>
      </c>
      <c r="Z1918">
        <f>VALUE(SUBSTITUTE(Table1[[#This Row],[Total]],"$",""))</f>
        <v>43.28</v>
      </c>
      <c r="AA1918" s="3">
        <f>Table1[[#This Row],[Order Total Number]]-Table1[[#This Row],[Total Number]]</f>
        <v>-1.7000000000000028</v>
      </c>
      <c r="AB1918">
        <f>VALUE(SUBSTITUTE(Table1[[#This Row],[Shipping Cost]],"$",""))</f>
        <v>0.8</v>
      </c>
      <c r="AC1918">
        <f>VALUE(SUBSTITUTE(Table1[[#This Row],[Discount $]],"$",""))</f>
        <v>4.2300000000000004</v>
      </c>
      <c r="AD1918">
        <f>VALUE(SUBSTITUTE(Table1[[#This Row],[Retail Price]],"$",""))</f>
        <v>2.62</v>
      </c>
      <c r="AE1918" s="4">
        <f>(Table1[[#This Row],[Retail Price Number]]*Table1[[#This Row],[Order Quantity]])-Table1[[#This Row],[Discount $ Number]]+Table1[[#This Row],[Shipping Cost Number]]</f>
        <v>25.39</v>
      </c>
      <c r="AF1918">
        <f>Table1[[#This Row],[Retail Price Number]]*Table1[[#This Row],[Order Quantity]]-Table1[[#This Row],[Discount $ Number]]</f>
        <v>24.59</v>
      </c>
      <c r="AG1918">
        <f>(Table1[[#This Row],[Retail Price Number]]*Table1[[#This Row],[Order Quantity]])-Table1[[#This Row],[Discount $ Number]]-Table1[[#This Row],[Shipping Cost Number]]</f>
        <v>23.79</v>
      </c>
      <c r="AH1918">
        <f>Table1[[#This Row],[Retail Price Number]]*Table1[[#This Row],[Order Quantity]]</f>
        <v>28.82</v>
      </c>
      <c r="AI1918">
        <f>YEAR(Table1[[#This Row],[Order Date]])</f>
        <v>2013</v>
      </c>
    </row>
    <row r="1919" spans="1:35" x14ac:dyDescent="0.3">
      <c r="A1919" t="s">
        <v>2300</v>
      </c>
      <c r="B1919" s="1">
        <v>42144</v>
      </c>
      <c r="C1919" t="s">
        <v>2417</v>
      </c>
      <c r="D1919" t="s">
        <v>432</v>
      </c>
      <c r="E1919" t="s">
        <v>27</v>
      </c>
      <c r="F1919" t="s">
        <v>28</v>
      </c>
      <c r="G1919" t="s">
        <v>91</v>
      </c>
      <c r="H1919" t="s">
        <v>433</v>
      </c>
      <c r="I1919" t="s">
        <v>92</v>
      </c>
      <c r="J1919" t="s">
        <v>564</v>
      </c>
      <c r="K1919" t="s">
        <v>33</v>
      </c>
      <c r="L1919" t="s">
        <v>65</v>
      </c>
      <c r="M1919" t="s">
        <v>35</v>
      </c>
      <c r="N1919" s="1">
        <v>42145</v>
      </c>
      <c r="O1919" t="s">
        <v>565</v>
      </c>
      <c r="P1919" s="3" t="s">
        <v>566</v>
      </c>
      <c r="Q1919" t="s">
        <v>567</v>
      </c>
      <c r="R1919">
        <v>8</v>
      </c>
      <c r="S1919" t="s">
        <v>12690</v>
      </c>
      <c r="T1919" s="2">
        <v>0.09</v>
      </c>
      <c r="U1919" t="s">
        <v>526</v>
      </c>
      <c r="V1919" t="s">
        <v>10100</v>
      </c>
      <c r="W1919" t="s">
        <v>224</v>
      </c>
      <c r="X1919" t="s">
        <v>12691</v>
      </c>
      <c r="Y1919" s="3">
        <f>VALUE(SUBSTITUTE(Table1[[#This Row],[Order Total]],"$",""))</f>
        <v>273.58999999999997</v>
      </c>
      <c r="Z1919">
        <f>VALUE(SUBSTITUTE(Table1[[#This Row],[Total]],"$",""))</f>
        <v>271.3</v>
      </c>
      <c r="AA1919" s="3">
        <f>Table1[[#This Row],[Order Total Number]]-Table1[[#This Row],[Total Number]]</f>
        <v>2.2899999999999636</v>
      </c>
      <c r="AB1919">
        <f>VALUE(SUBSTITUTE(Table1[[#This Row],[Shipping Cost]],"$",""))</f>
        <v>0.5</v>
      </c>
      <c r="AC1919">
        <f>VALUE(SUBSTITUTE(Table1[[#This Row],[Discount $]],"$",""))</f>
        <v>3.95</v>
      </c>
      <c r="AD1919">
        <f>VALUE(SUBSTITUTE(Table1[[#This Row],[Retail Price]],"$",""))</f>
        <v>6.3</v>
      </c>
      <c r="AE1919" s="4">
        <f>(Table1[[#This Row],[Retail Price Number]]*Table1[[#This Row],[Order Quantity]])-Table1[[#This Row],[Discount $ Number]]+Table1[[#This Row],[Shipping Cost Number]]</f>
        <v>46.949999999999996</v>
      </c>
      <c r="AF1919">
        <f>Table1[[#This Row],[Retail Price Number]]*Table1[[#This Row],[Order Quantity]]-Table1[[#This Row],[Discount $ Number]]</f>
        <v>46.449999999999996</v>
      </c>
      <c r="AG1919">
        <f>(Table1[[#This Row],[Retail Price Number]]*Table1[[#This Row],[Order Quantity]])-Table1[[#This Row],[Discount $ Number]]-Table1[[#This Row],[Shipping Cost Number]]</f>
        <v>45.949999999999996</v>
      </c>
      <c r="AH1919">
        <f>Table1[[#This Row],[Retail Price Number]]*Table1[[#This Row],[Order Quantity]]</f>
        <v>50.4</v>
      </c>
      <c r="AI1919">
        <f>YEAR(Table1[[#This Row],[Order Date]])</f>
        <v>2015</v>
      </c>
    </row>
    <row r="1920" spans="1:35" x14ac:dyDescent="0.3">
      <c r="A1920" t="s">
        <v>3059</v>
      </c>
      <c r="B1920" s="1">
        <v>41459</v>
      </c>
      <c r="C1920" t="s">
        <v>1574</v>
      </c>
      <c r="D1920" t="s">
        <v>144</v>
      </c>
      <c r="E1920" t="s">
        <v>46</v>
      </c>
      <c r="F1920" t="s">
        <v>47</v>
      </c>
      <c r="G1920" t="s">
        <v>134</v>
      </c>
      <c r="H1920" t="s">
        <v>107</v>
      </c>
      <c r="I1920" t="s">
        <v>63</v>
      </c>
      <c r="J1920" t="s">
        <v>2818</v>
      </c>
      <c r="K1920" t="s">
        <v>33</v>
      </c>
      <c r="L1920" t="s">
        <v>50</v>
      </c>
      <c r="M1920" t="s">
        <v>35</v>
      </c>
      <c r="N1920" s="1">
        <v>41460</v>
      </c>
      <c r="O1920" t="s">
        <v>219</v>
      </c>
      <c r="P1920" s="3" t="s">
        <v>736</v>
      </c>
      <c r="Q1920" t="s">
        <v>1478</v>
      </c>
      <c r="R1920">
        <v>40</v>
      </c>
      <c r="S1920" t="s">
        <v>3060</v>
      </c>
      <c r="T1920" s="2">
        <v>0.04</v>
      </c>
      <c r="U1920" t="s">
        <v>3061</v>
      </c>
      <c r="V1920" t="s">
        <v>3062</v>
      </c>
      <c r="W1920" t="s">
        <v>1384</v>
      </c>
      <c r="X1920" t="s">
        <v>3063</v>
      </c>
      <c r="Y1920" s="3">
        <f>VALUE(SUBSTITUTE(Table1[[#This Row],[Order Total]],"$",""))</f>
        <v>51</v>
      </c>
      <c r="Z1920">
        <f>VALUE(SUBSTITUTE(Table1[[#This Row],[Total]],"$",""))</f>
        <v>52.63</v>
      </c>
      <c r="AA1920" s="3">
        <f>Table1[[#This Row],[Order Total Number]]-Table1[[#This Row],[Total Number]]</f>
        <v>-1.6300000000000026</v>
      </c>
      <c r="AB1920">
        <f>VALUE(SUBSTITUTE(Table1[[#This Row],[Shipping Cost]],"$",""))</f>
        <v>1.63</v>
      </c>
      <c r="AC1920">
        <f>VALUE(SUBSTITUTE(Table1[[#This Row],[Discount $]],"$",""))</f>
        <v>2.79</v>
      </c>
      <c r="AD1920">
        <f>VALUE(SUBSTITUTE(Table1[[#This Row],[Retail Price]],"$",""))</f>
        <v>3.58</v>
      </c>
      <c r="AE1920" s="4">
        <f>(Table1[[#This Row],[Retail Price Number]]*Table1[[#This Row],[Order Quantity]])-Table1[[#This Row],[Discount $ Number]]+Table1[[#This Row],[Shipping Cost Number]]</f>
        <v>142.04</v>
      </c>
      <c r="AF1920">
        <f>Table1[[#This Row],[Retail Price Number]]*Table1[[#This Row],[Order Quantity]]-Table1[[#This Row],[Discount $ Number]]</f>
        <v>140.41</v>
      </c>
      <c r="AG1920">
        <f>(Table1[[#This Row],[Retail Price Number]]*Table1[[#This Row],[Order Quantity]])-Table1[[#This Row],[Discount $ Number]]-Table1[[#This Row],[Shipping Cost Number]]</f>
        <v>138.78</v>
      </c>
      <c r="AH1920">
        <f>Table1[[#This Row],[Retail Price Number]]*Table1[[#This Row],[Order Quantity]]</f>
        <v>143.19999999999999</v>
      </c>
      <c r="AI1920">
        <f>YEAR(Table1[[#This Row],[Order Date]])</f>
        <v>2013</v>
      </c>
    </row>
    <row r="1921" spans="1:35" x14ac:dyDescent="0.3">
      <c r="A1921" t="s">
        <v>3059</v>
      </c>
      <c r="B1921" s="1">
        <v>41682</v>
      </c>
      <c r="C1921" t="s">
        <v>410</v>
      </c>
      <c r="D1921" t="s">
        <v>288</v>
      </c>
      <c r="E1921" t="s">
        <v>27</v>
      </c>
      <c r="F1921" t="s">
        <v>28</v>
      </c>
      <c r="G1921" t="s">
        <v>29</v>
      </c>
      <c r="H1921" t="s">
        <v>289</v>
      </c>
      <c r="I1921" t="s">
        <v>31</v>
      </c>
      <c r="J1921" t="s">
        <v>1173</v>
      </c>
      <c r="K1921" t="s">
        <v>94</v>
      </c>
      <c r="L1921" t="s">
        <v>34</v>
      </c>
      <c r="M1921" t="s">
        <v>35</v>
      </c>
      <c r="N1921" s="1">
        <v>41683</v>
      </c>
      <c r="O1921" t="s">
        <v>1174</v>
      </c>
      <c r="P1921" s="3" t="s">
        <v>1175</v>
      </c>
      <c r="Q1921" t="s">
        <v>1176</v>
      </c>
      <c r="R1921">
        <v>50</v>
      </c>
      <c r="S1921" t="s">
        <v>10343</v>
      </c>
      <c r="T1921" s="2">
        <v>7.0000000000000007E-2</v>
      </c>
      <c r="U1921" t="s">
        <v>10344</v>
      </c>
      <c r="V1921" t="s">
        <v>10345</v>
      </c>
      <c r="W1921" t="s">
        <v>1180</v>
      </c>
      <c r="X1921" t="s">
        <v>10346</v>
      </c>
      <c r="Y1921" s="3">
        <f>VALUE(SUBSTITUTE(Table1[[#This Row],[Order Total]],"$",""))</f>
        <v>4594.05</v>
      </c>
      <c r="Z1921">
        <f>VALUE(SUBSTITUTE(Table1[[#This Row],[Total]],"$",""))</f>
        <v>4560.43</v>
      </c>
      <c r="AA1921" s="3">
        <f>Table1[[#This Row],[Order Total Number]]-Table1[[#This Row],[Total Number]]</f>
        <v>33.619999999999891</v>
      </c>
      <c r="AB1921">
        <f>VALUE(SUBSTITUTE(Table1[[#This Row],[Shipping Cost]],"$",""))</f>
        <v>26.3</v>
      </c>
      <c r="AC1921">
        <f>VALUE(SUBSTITUTE(Table1[[#This Row],[Discount $]],"$",""))</f>
        <v>432.93</v>
      </c>
      <c r="AD1921">
        <f>VALUE(SUBSTITUTE(Table1[[#This Row],[Retail Price]],"$",""))</f>
        <v>120.97</v>
      </c>
      <c r="AE1921" s="4">
        <f>(Table1[[#This Row],[Retail Price Number]]*Table1[[#This Row],[Order Quantity]])-Table1[[#This Row],[Discount $ Number]]+Table1[[#This Row],[Shipping Cost Number]]</f>
        <v>5641.87</v>
      </c>
      <c r="AF1921">
        <f>Table1[[#This Row],[Retail Price Number]]*Table1[[#This Row],[Order Quantity]]-Table1[[#This Row],[Discount $ Number]]</f>
        <v>5615.57</v>
      </c>
      <c r="AG1921">
        <f>(Table1[[#This Row],[Retail Price Number]]*Table1[[#This Row],[Order Quantity]])-Table1[[#This Row],[Discount $ Number]]-Table1[[#This Row],[Shipping Cost Number]]</f>
        <v>5589.2699999999995</v>
      </c>
      <c r="AH1921">
        <f>Table1[[#This Row],[Retail Price Number]]*Table1[[#This Row],[Order Quantity]]</f>
        <v>6048.5</v>
      </c>
      <c r="AI1921">
        <f>YEAR(Table1[[#This Row],[Order Date]])</f>
        <v>2014</v>
      </c>
    </row>
    <row r="1922" spans="1:35" x14ac:dyDescent="0.3">
      <c r="A1922" t="s">
        <v>11572</v>
      </c>
      <c r="B1922" s="1">
        <v>41662</v>
      </c>
      <c r="C1922" t="s">
        <v>11417</v>
      </c>
      <c r="D1922" t="s">
        <v>1292</v>
      </c>
      <c r="E1922" t="s">
        <v>27</v>
      </c>
      <c r="F1922" t="s">
        <v>28</v>
      </c>
      <c r="G1922" t="s">
        <v>134</v>
      </c>
      <c r="H1922" t="s">
        <v>30</v>
      </c>
      <c r="I1922" t="s">
        <v>92</v>
      </c>
      <c r="J1922" t="s">
        <v>355</v>
      </c>
      <c r="K1922" t="s">
        <v>94</v>
      </c>
      <c r="L1922" t="s">
        <v>95</v>
      </c>
      <c r="M1922" t="s">
        <v>35</v>
      </c>
      <c r="N1922" s="1">
        <v>41664</v>
      </c>
      <c r="O1922" t="s">
        <v>129</v>
      </c>
      <c r="P1922" s="3" t="s">
        <v>356</v>
      </c>
      <c r="Q1922" t="s">
        <v>357</v>
      </c>
      <c r="R1922">
        <v>35</v>
      </c>
      <c r="S1922" t="s">
        <v>11573</v>
      </c>
      <c r="T1922" s="2">
        <v>0.1</v>
      </c>
      <c r="U1922" t="s">
        <v>3685</v>
      </c>
      <c r="V1922" t="s">
        <v>777</v>
      </c>
      <c r="W1922" t="s">
        <v>361</v>
      </c>
      <c r="X1922" t="s">
        <v>5273</v>
      </c>
      <c r="Y1922" s="3">
        <f>VALUE(SUBSTITUTE(Table1[[#This Row],[Order Total]],"$",""))</f>
        <v>123.72</v>
      </c>
      <c r="Z1922">
        <f>VALUE(SUBSTITUTE(Table1[[#This Row],[Total]],"$",""))</f>
        <v>126.73</v>
      </c>
      <c r="AA1922" s="3">
        <f>Table1[[#This Row],[Order Total Number]]-Table1[[#This Row],[Total Number]]</f>
        <v>-3.0100000000000051</v>
      </c>
      <c r="AB1922">
        <f>VALUE(SUBSTITUTE(Table1[[#This Row],[Shipping Cost]],"$",""))</f>
        <v>3.6</v>
      </c>
      <c r="AC1922">
        <f>VALUE(SUBSTITUTE(Table1[[#This Row],[Discount $]],"$",""))</f>
        <v>6.62</v>
      </c>
      <c r="AD1922">
        <f>VALUE(SUBSTITUTE(Table1[[#This Row],[Retail Price]],"$",""))</f>
        <v>5.68</v>
      </c>
      <c r="AE1922" s="4">
        <f>(Table1[[#This Row],[Retail Price Number]]*Table1[[#This Row],[Order Quantity]])-Table1[[#This Row],[Discount $ Number]]+Table1[[#This Row],[Shipping Cost Number]]</f>
        <v>195.77999999999997</v>
      </c>
      <c r="AF1922">
        <f>Table1[[#This Row],[Retail Price Number]]*Table1[[#This Row],[Order Quantity]]-Table1[[#This Row],[Discount $ Number]]</f>
        <v>192.17999999999998</v>
      </c>
      <c r="AG1922">
        <f>(Table1[[#This Row],[Retail Price Number]]*Table1[[#This Row],[Order Quantity]])-Table1[[#This Row],[Discount $ Number]]-Table1[[#This Row],[Shipping Cost Number]]</f>
        <v>188.57999999999998</v>
      </c>
      <c r="AH1922">
        <f>Table1[[#This Row],[Retail Price Number]]*Table1[[#This Row],[Order Quantity]]</f>
        <v>198.79999999999998</v>
      </c>
      <c r="AI1922">
        <f>YEAR(Table1[[#This Row],[Order Date]])</f>
        <v>2014</v>
      </c>
    </row>
    <row r="1923" spans="1:35" x14ac:dyDescent="0.3">
      <c r="A1923" t="s">
        <v>8541</v>
      </c>
      <c r="B1923" s="1">
        <v>41617</v>
      </c>
      <c r="C1923" t="s">
        <v>650</v>
      </c>
      <c r="D1923" t="s">
        <v>204</v>
      </c>
      <c r="E1923" t="s">
        <v>27</v>
      </c>
      <c r="F1923" t="s">
        <v>28</v>
      </c>
      <c r="G1923" t="s">
        <v>77</v>
      </c>
      <c r="H1923" t="s">
        <v>205</v>
      </c>
      <c r="I1923" t="s">
        <v>92</v>
      </c>
      <c r="J1923" t="s">
        <v>229</v>
      </c>
      <c r="K1923" t="s">
        <v>94</v>
      </c>
      <c r="L1923" t="s">
        <v>95</v>
      </c>
      <c r="M1923" t="s">
        <v>35</v>
      </c>
      <c r="N1923" s="1">
        <v>41617</v>
      </c>
      <c r="O1923" t="s">
        <v>1798</v>
      </c>
      <c r="P1923" s="3" t="s">
        <v>231</v>
      </c>
      <c r="Q1923" t="s">
        <v>1799</v>
      </c>
      <c r="R1923">
        <v>12</v>
      </c>
      <c r="S1923" t="s">
        <v>8542</v>
      </c>
      <c r="T1923" s="2">
        <v>0.06</v>
      </c>
      <c r="U1923" t="s">
        <v>8543</v>
      </c>
      <c r="V1923" t="s">
        <v>6507</v>
      </c>
      <c r="W1923" t="s">
        <v>618</v>
      </c>
      <c r="X1923" t="s">
        <v>1362</v>
      </c>
      <c r="Y1923" s="3">
        <f>VALUE(SUBSTITUTE(Table1[[#This Row],[Order Total]],"$",""))</f>
        <v>2226.9499999999998</v>
      </c>
      <c r="Z1923">
        <f>VALUE(SUBSTITUTE(Table1[[#This Row],[Total]],"$",""))</f>
        <v>2246.75</v>
      </c>
      <c r="AA1923" s="3">
        <f>Table1[[#This Row],[Order Total Number]]-Table1[[#This Row],[Total Number]]</f>
        <v>-19.800000000000182</v>
      </c>
      <c r="AB1923">
        <f>VALUE(SUBSTITUTE(Table1[[#This Row],[Shipping Cost]],"$",""))</f>
        <v>24.49</v>
      </c>
      <c r="AC1923">
        <f>VALUE(SUBSTITUTE(Table1[[#This Row],[Discount $]],"$",""))</f>
        <v>22</v>
      </c>
      <c r="AD1923">
        <f>VALUE(SUBSTITUTE(Table1[[#This Row],[Retail Price]],"$",""))</f>
        <v>449.99</v>
      </c>
      <c r="AE1923" s="4">
        <f>(Table1[[#This Row],[Retail Price Number]]*Table1[[#This Row],[Order Quantity]])-Table1[[#This Row],[Discount $ Number]]+Table1[[#This Row],[Shipping Cost Number]]</f>
        <v>5402.37</v>
      </c>
      <c r="AF1923">
        <f>Table1[[#This Row],[Retail Price Number]]*Table1[[#This Row],[Order Quantity]]-Table1[[#This Row],[Discount $ Number]]</f>
        <v>5377.88</v>
      </c>
      <c r="AG1923">
        <f>(Table1[[#This Row],[Retail Price Number]]*Table1[[#This Row],[Order Quantity]])-Table1[[#This Row],[Discount $ Number]]-Table1[[#This Row],[Shipping Cost Number]]</f>
        <v>5353.39</v>
      </c>
      <c r="AH1923">
        <f>Table1[[#This Row],[Retail Price Number]]*Table1[[#This Row],[Order Quantity]]</f>
        <v>5399.88</v>
      </c>
      <c r="AI1923">
        <f>YEAR(Table1[[#This Row],[Order Date]])</f>
        <v>2013</v>
      </c>
    </row>
    <row r="1924" spans="1:35" x14ac:dyDescent="0.3">
      <c r="A1924" t="s">
        <v>8541</v>
      </c>
      <c r="B1924" s="1">
        <v>41893</v>
      </c>
      <c r="C1924" t="s">
        <v>1532</v>
      </c>
      <c r="D1924" t="s">
        <v>421</v>
      </c>
      <c r="E1924" t="s">
        <v>27</v>
      </c>
      <c r="F1924" t="s">
        <v>28</v>
      </c>
      <c r="G1924" t="s">
        <v>77</v>
      </c>
      <c r="H1924" t="s">
        <v>422</v>
      </c>
      <c r="I1924" t="s">
        <v>63</v>
      </c>
      <c r="J1924" t="s">
        <v>771</v>
      </c>
      <c r="K1924" t="s">
        <v>94</v>
      </c>
      <c r="L1924" t="s">
        <v>95</v>
      </c>
      <c r="M1924" t="s">
        <v>35</v>
      </c>
      <c r="N1924" s="1">
        <v>41903</v>
      </c>
      <c r="O1924" t="s">
        <v>772</v>
      </c>
      <c r="P1924" s="3" t="s">
        <v>773</v>
      </c>
      <c r="Q1924" t="s">
        <v>774</v>
      </c>
      <c r="R1924">
        <v>44</v>
      </c>
      <c r="S1924" t="s">
        <v>10869</v>
      </c>
      <c r="T1924" s="2">
        <v>0</v>
      </c>
      <c r="U1924" t="s">
        <v>508</v>
      </c>
      <c r="V1924" t="s">
        <v>10168</v>
      </c>
      <c r="W1924" t="s">
        <v>778</v>
      </c>
      <c r="X1924" t="s">
        <v>10870</v>
      </c>
      <c r="Y1924" s="3">
        <f>VALUE(SUBSTITUTE(Table1[[#This Row],[Order Total]],"$",""))</f>
        <v>48.17</v>
      </c>
      <c r="Z1924">
        <f>VALUE(SUBSTITUTE(Table1[[#This Row],[Total]],"$",""))</f>
        <v>49.05</v>
      </c>
      <c r="AA1924" s="3">
        <f>Table1[[#This Row],[Order Total Number]]-Table1[[#This Row],[Total Number]]</f>
        <v>-0.87999999999999545</v>
      </c>
      <c r="AB1924">
        <f>VALUE(SUBSTITUTE(Table1[[#This Row],[Shipping Cost]],"$",""))</f>
        <v>0.88</v>
      </c>
      <c r="AC1924">
        <f>VALUE(SUBSTITUTE(Table1[[#This Row],[Discount $]],"$",""))</f>
        <v>4.1900000000000004</v>
      </c>
      <c r="AD1924">
        <f>VALUE(SUBSTITUTE(Table1[[#This Row],[Retail Price]],"$",""))</f>
        <v>4.76</v>
      </c>
      <c r="AE1924" s="4">
        <f>(Table1[[#This Row],[Retail Price Number]]*Table1[[#This Row],[Order Quantity]])-Table1[[#This Row],[Discount $ Number]]+Table1[[#This Row],[Shipping Cost Number]]</f>
        <v>206.13</v>
      </c>
      <c r="AF1924">
        <f>Table1[[#This Row],[Retail Price Number]]*Table1[[#This Row],[Order Quantity]]-Table1[[#This Row],[Discount $ Number]]</f>
        <v>205.25</v>
      </c>
      <c r="AG1924">
        <f>(Table1[[#This Row],[Retail Price Number]]*Table1[[#This Row],[Order Quantity]])-Table1[[#This Row],[Discount $ Number]]-Table1[[#This Row],[Shipping Cost Number]]</f>
        <v>204.37</v>
      </c>
      <c r="AH1924">
        <f>Table1[[#This Row],[Retail Price Number]]*Table1[[#This Row],[Order Quantity]]</f>
        <v>209.44</v>
      </c>
      <c r="AI1924">
        <f>YEAR(Table1[[#This Row],[Order Date]])</f>
        <v>2014</v>
      </c>
    </row>
    <row r="1925" spans="1:35" x14ac:dyDescent="0.3">
      <c r="A1925" t="s">
        <v>8541</v>
      </c>
      <c r="B1925" s="1">
        <v>41349</v>
      </c>
      <c r="C1925" t="s">
        <v>798</v>
      </c>
      <c r="D1925" t="s">
        <v>61</v>
      </c>
      <c r="E1925" t="s">
        <v>27</v>
      </c>
      <c r="F1925" t="s">
        <v>28</v>
      </c>
      <c r="G1925" t="s">
        <v>77</v>
      </c>
      <c r="H1925" t="s">
        <v>62</v>
      </c>
      <c r="I1925" t="s">
        <v>121</v>
      </c>
      <c r="J1925" t="s">
        <v>3226</v>
      </c>
      <c r="K1925" t="s">
        <v>94</v>
      </c>
      <c r="L1925" t="s">
        <v>34</v>
      </c>
      <c r="M1925" t="s">
        <v>156</v>
      </c>
      <c r="N1925" s="1">
        <v>41353</v>
      </c>
      <c r="O1925" t="s">
        <v>1378</v>
      </c>
      <c r="P1925" s="3" t="s">
        <v>1379</v>
      </c>
      <c r="Q1925" t="s">
        <v>1380</v>
      </c>
      <c r="R1925">
        <v>4</v>
      </c>
      <c r="S1925" t="s">
        <v>3266</v>
      </c>
      <c r="T1925" s="2">
        <v>0.03</v>
      </c>
      <c r="U1925" t="s">
        <v>8484</v>
      </c>
      <c r="V1925" t="s">
        <v>10991</v>
      </c>
      <c r="W1925" t="s">
        <v>1384</v>
      </c>
      <c r="X1925" t="s">
        <v>2883</v>
      </c>
      <c r="Y1925" s="3">
        <f>VALUE(SUBSTITUTE(Table1[[#This Row],[Order Total]],"$",""))</f>
        <v>122.6</v>
      </c>
      <c r="Z1925">
        <f>VALUE(SUBSTITUTE(Table1[[#This Row],[Total]],"$",""))</f>
        <v>126.55</v>
      </c>
      <c r="AA1925" s="3">
        <f>Table1[[#This Row],[Order Total Number]]-Table1[[#This Row],[Total Number]]</f>
        <v>-3.9500000000000028</v>
      </c>
      <c r="AB1925">
        <f>VALUE(SUBSTITUTE(Table1[[#This Row],[Shipping Cost]],"$",""))</f>
        <v>1.63</v>
      </c>
      <c r="AC1925">
        <f>VALUE(SUBSTITUTE(Table1[[#This Row],[Discount $]],"$",""))</f>
        <v>9.56</v>
      </c>
      <c r="AD1925">
        <f>VALUE(SUBSTITUTE(Table1[[#This Row],[Retail Price]],"$",""))</f>
        <v>1.95</v>
      </c>
      <c r="AE1925" s="4">
        <f>(Table1[[#This Row],[Retail Price Number]]*Table1[[#This Row],[Order Quantity]])-Table1[[#This Row],[Discount $ Number]]+Table1[[#This Row],[Shipping Cost Number]]</f>
        <v>-0.13000000000000078</v>
      </c>
      <c r="AF1925">
        <f>Table1[[#This Row],[Retail Price Number]]*Table1[[#This Row],[Order Quantity]]-Table1[[#This Row],[Discount $ Number]]</f>
        <v>-1.7600000000000007</v>
      </c>
      <c r="AG1925">
        <f>(Table1[[#This Row],[Retail Price Number]]*Table1[[#This Row],[Order Quantity]])-Table1[[#This Row],[Discount $ Number]]-Table1[[#This Row],[Shipping Cost Number]]</f>
        <v>-3.3900000000000006</v>
      </c>
      <c r="AH1925">
        <f>Table1[[#This Row],[Retail Price Number]]*Table1[[#This Row],[Order Quantity]]</f>
        <v>7.8</v>
      </c>
      <c r="AI1925">
        <f>YEAR(Table1[[#This Row],[Order Date]])</f>
        <v>2013</v>
      </c>
    </row>
    <row r="1926" spans="1:35" x14ac:dyDescent="0.3">
      <c r="A1926" t="s">
        <v>9732</v>
      </c>
      <c r="B1926" s="1">
        <v>41356</v>
      </c>
      <c r="C1926" t="s">
        <v>1428</v>
      </c>
      <c r="D1926" t="s">
        <v>1429</v>
      </c>
      <c r="E1926" t="s">
        <v>27</v>
      </c>
      <c r="F1926" t="s">
        <v>28</v>
      </c>
      <c r="G1926" t="s">
        <v>91</v>
      </c>
      <c r="H1926" t="s">
        <v>217</v>
      </c>
      <c r="I1926" t="s">
        <v>196</v>
      </c>
      <c r="J1926" t="s">
        <v>651</v>
      </c>
      <c r="K1926" t="s">
        <v>94</v>
      </c>
      <c r="L1926" t="s">
        <v>34</v>
      </c>
      <c r="M1926" t="s">
        <v>156</v>
      </c>
      <c r="N1926" s="1">
        <v>41359</v>
      </c>
      <c r="O1926" t="s">
        <v>652</v>
      </c>
      <c r="P1926" s="3" t="s">
        <v>653</v>
      </c>
      <c r="Q1926" t="s">
        <v>98</v>
      </c>
      <c r="R1926">
        <v>25</v>
      </c>
      <c r="S1926" t="s">
        <v>1989</v>
      </c>
      <c r="T1926" s="2">
        <v>0.1</v>
      </c>
      <c r="U1926" t="s">
        <v>2871</v>
      </c>
      <c r="V1926" t="s">
        <v>9733</v>
      </c>
      <c r="W1926" t="s">
        <v>57</v>
      </c>
      <c r="X1926" t="s">
        <v>1811</v>
      </c>
      <c r="Y1926" s="3">
        <f>VALUE(SUBSTITUTE(Table1[[#This Row],[Order Total]],"$",""))</f>
        <v>52.7</v>
      </c>
      <c r="Z1926">
        <f>VALUE(SUBSTITUTE(Table1[[#This Row],[Total]],"$",""))</f>
        <v>53.24</v>
      </c>
      <c r="AA1926" s="3">
        <f>Table1[[#This Row],[Order Total Number]]-Table1[[#This Row],[Total Number]]</f>
        <v>-0.53999999999999915</v>
      </c>
      <c r="AB1926">
        <f>VALUE(SUBSTITUTE(Table1[[#This Row],[Shipping Cost]],"$",""))</f>
        <v>0.7</v>
      </c>
      <c r="AC1926">
        <f>VALUE(SUBSTITUTE(Table1[[#This Row],[Discount $]],"$",""))</f>
        <v>2.65</v>
      </c>
      <c r="AD1926">
        <f>VALUE(SUBSTITUTE(Table1[[#This Row],[Retail Price]],"$",""))</f>
        <v>1.26</v>
      </c>
      <c r="AE1926" s="4">
        <f>(Table1[[#This Row],[Retail Price Number]]*Table1[[#This Row],[Order Quantity]])-Table1[[#This Row],[Discount $ Number]]+Table1[[#This Row],[Shipping Cost Number]]</f>
        <v>29.55</v>
      </c>
      <c r="AF1926">
        <f>Table1[[#This Row],[Retail Price Number]]*Table1[[#This Row],[Order Quantity]]-Table1[[#This Row],[Discount $ Number]]</f>
        <v>28.85</v>
      </c>
      <c r="AG1926">
        <f>(Table1[[#This Row],[Retail Price Number]]*Table1[[#This Row],[Order Quantity]])-Table1[[#This Row],[Discount $ Number]]-Table1[[#This Row],[Shipping Cost Number]]</f>
        <v>28.150000000000002</v>
      </c>
      <c r="AH1926">
        <f>Table1[[#This Row],[Retail Price Number]]*Table1[[#This Row],[Order Quantity]]</f>
        <v>31.5</v>
      </c>
      <c r="AI1926">
        <f>YEAR(Table1[[#This Row],[Order Date]])</f>
        <v>2013</v>
      </c>
    </row>
    <row r="1927" spans="1:35" x14ac:dyDescent="0.3">
      <c r="A1927" t="s">
        <v>9732</v>
      </c>
      <c r="B1927" s="1">
        <v>42064</v>
      </c>
      <c r="C1927" t="s">
        <v>3426</v>
      </c>
      <c r="D1927" t="s">
        <v>26</v>
      </c>
      <c r="E1927" t="s">
        <v>27</v>
      </c>
      <c r="F1927" t="s">
        <v>28</v>
      </c>
      <c r="G1927" t="s">
        <v>134</v>
      </c>
      <c r="H1927" t="s">
        <v>30</v>
      </c>
      <c r="I1927" t="s">
        <v>121</v>
      </c>
      <c r="J1927" t="s">
        <v>478</v>
      </c>
      <c r="K1927" t="s">
        <v>94</v>
      </c>
      <c r="L1927" t="s">
        <v>34</v>
      </c>
      <c r="M1927" t="s">
        <v>35</v>
      </c>
      <c r="N1927" s="1">
        <v>42064</v>
      </c>
      <c r="O1927" t="s">
        <v>479</v>
      </c>
      <c r="P1927" s="3" t="s">
        <v>480</v>
      </c>
      <c r="Q1927" t="s">
        <v>98</v>
      </c>
      <c r="R1927">
        <v>13</v>
      </c>
      <c r="S1927" t="s">
        <v>9900</v>
      </c>
      <c r="T1927" s="2">
        <v>0.06</v>
      </c>
      <c r="U1927" t="s">
        <v>9791</v>
      </c>
      <c r="V1927" t="s">
        <v>9901</v>
      </c>
      <c r="W1927" t="s">
        <v>224</v>
      </c>
      <c r="X1927" t="s">
        <v>9110</v>
      </c>
      <c r="Y1927" s="3">
        <f>VALUE(SUBSTITUTE(Table1[[#This Row],[Order Total]],"$",""))</f>
        <v>116.01</v>
      </c>
      <c r="Z1927">
        <f>VALUE(SUBSTITUTE(Table1[[#This Row],[Total]],"$",""))</f>
        <v>116.09</v>
      </c>
      <c r="AA1927" s="3">
        <f>Table1[[#This Row],[Order Total Number]]-Table1[[#This Row],[Total Number]]</f>
        <v>-7.9999999999998295E-2</v>
      </c>
      <c r="AB1927">
        <f>VALUE(SUBSTITUTE(Table1[[#This Row],[Shipping Cost]],"$",""))</f>
        <v>0.5</v>
      </c>
      <c r="AC1927">
        <f>VALUE(SUBSTITUTE(Table1[[#This Row],[Discount $]],"$",""))</f>
        <v>4.5599999999999996</v>
      </c>
      <c r="AD1927">
        <f>VALUE(SUBSTITUTE(Table1[[#This Row],[Retail Price]],"$",""))</f>
        <v>2.61</v>
      </c>
      <c r="AE1927" s="4">
        <f>(Table1[[#This Row],[Retail Price Number]]*Table1[[#This Row],[Order Quantity]])-Table1[[#This Row],[Discount $ Number]]+Table1[[#This Row],[Shipping Cost Number]]</f>
        <v>29.87</v>
      </c>
      <c r="AF1927">
        <f>Table1[[#This Row],[Retail Price Number]]*Table1[[#This Row],[Order Quantity]]-Table1[[#This Row],[Discount $ Number]]</f>
        <v>29.37</v>
      </c>
      <c r="AG1927">
        <f>(Table1[[#This Row],[Retail Price Number]]*Table1[[#This Row],[Order Quantity]])-Table1[[#This Row],[Discount $ Number]]-Table1[[#This Row],[Shipping Cost Number]]</f>
        <v>28.87</v>
      </c>
      <c r="AH1927">
        <f>Table1[[#This Row],[Retail Price Number]]*Table1[[#This Row],[Order Quantity]]</f>
        <v>33.93</v>
      </c>
      <c r="AI1927">
        <f>YEAR(Table1[[#This Row],[Order Date]])</f>
        <v>2015</v>
      </c>
    </row>
    <row r="1928" spans="1:35" x14ac:dyDescent="0.3">
      <c r="A1928" t="s">
        <v>9732</v>
      </c>
      <c r="B1928" s="1">
        <v>41863</v>
      </c>
      <c r="C1928" t="s">
        <v>251</v>
      </c>
      <c r="D1928" t="s">
        <v>252</v>
      </c>
      <c r="E1928" t="s">
        <v>27</v>
      </c>
      <c r="F1928" t="s">
        <v>28</v>
      </c>
      <c r="G1928" t="s">
        <v>29</v>
      </c>
      <c r="H1928" t="s">
        <v>62</v>
      </c>
      <c r="I1928" t="s">
        <v>196</v>
      </c>
      <c r="J1928" t="s">
        <v>651</v>
      </c>
      <c r="K1928" t="s">
        <v>94</v>
      </c>
      <c r="L1928" t="s">
        <v>34</v>
      </c>
      <c r="M1928" t="s">
        <v>35</v>
      </c>
      <c r="N1928" s="1">
        <v>41870</v>
      </c>
      <c r="O1928" t="s">
        <v>652</v>
      </c>
      <c r="P1928" s="3" t="s">
        <v>653</v>
      </c>
      <c r="Q1928" t="s">
        <v>98</v>
      </c>
      <c r="R1928">
        <v>47</v>
      </c>
      <c r="S1928" t="s">
        <v>10879</v>
      </c>
      <c r="T1928" s="2">
        <v>0.03</v>
      </c>
      <c r="U1928" t="s">
        <v>1353</v>
      </c>
      <c r="V1928" t="s">
        <v>10321</v>
      </c>
      <c r="W1928" t="s">
        <v>57</v>
      </c>
      <c r="X1928" t="s">
        <v>10880</v>
      </c>
      <c r="Y1928" s="3">
        <f>VALUE(SUBSTITUTE(Table1[[#This Row],[Order Total]],"$",""))</f>
        <v>90.91</v>
      </c>
      <c r="Z1928">
        <f>VALUE(SUBSTITUTE(Table1[[#This Row],[Total]],"$",""))</f>
        <v>94.91</v>
      </c>
      <c r="AA1928" s="3">
        <f>Table1[[#This Row],[Order Total Number]]-Table1[[#This Row],[Total Number]]</f>
        <v>-4</v>
      </c>
      <c r="AB1928">
        <f>VALUE(SUBSTITUTE(Table1[[#This Row],[Shipping Cost]],"$",""))</f>
        <v>0.7</v>
      </c>
      <c r="AC1928">
        <f>VALUE(SUBSTITUTE(Table1[[#This Row],[Discount $]],"$",""))</f>
        <v>8.99</v>
      </c>
      <c r="AD1928">
        <f>VALUE(SUBSTITUTE(Table1[[#This Row],[Retail Price]],"$",""))</f>
        <v>1.26</v>
      </c>
      <c r="AE1928" s="4">
        <f>(Table1[[#This Row],[Retail Price Number]]*Table1[[#This Row],[Order Quantity]])-Table1[[#This Row],[Discount $ Number]]+Table1[[#This Row],[Shipping Cost Number]]</f>
        <v>50.93</v>
      </c>
      <c r="AF1928">
        <f>Table1[[#This Row],[Retail Price Number]]*Table1[[#This Row],[Order Quantity]]-Table1[[#This Row],[Discount $ Number]]</f>
        <v>50.23</v>
      </c>
      <c r="AG1928">
        <f>(Table1[[#This Row],[Retail Price Number]]*Table1[[#This Row],[Order Quantity]])-Table1[[#This Row],[Discount $ Number]]-Table1[[#This Row],[Shipping Cost Number]]</f>
        <v>49.529999999999994</v>
      </c>
      <c r="AH1928">
        <f>Table1[[#This Row],[Retail Price Number]]*Table1[[#This Row],[Order Quantity]]</f>
        <v>59.22</v>
      </c>
      <c r="AI1928">
        <f>YEAR(Table1[[#This Row],[Order Date]])</f>
        <v>2014</v>
      </c>
    </row>
    <row r="1929" spans="1:35" x14ac:dyDescent="0.3">
      <c r="A1929" t="s">
        <v>11295</v>
      </c>
      <c r="B1929" s="1">
        <v>41461</v>
      </c>
      <c r="C1929" t="s">
        <v>1428</v>
      </c>
      <c r="D1929" t="s">
        <v>1429</v>
      </c>
      <c r="E1929" t="s">
        <v>27</v>
      </c>
      <c r="F1929" t="s">
        <v>28</v>
      </c>
      <c r="G1929" t="s">
        <v>77</v>
      </c>
      <c r="H1929" t="s">
        <v>217</v>
      </c>
      <c r="I1929" t="s">
        <v>92</v>
      </c>
      <c r="J1929" t="s">
        <v>290</v>
      </c>
      <c r="K1929" t="s">
        <v>94</v>
      </c>
      <c r="L1929" t="s">
        <v>95</v>
      </c>
      <c r="M1929" t="s">
        <v>35</v>
      </c>
      <c r="N1929" s="1">
        <v>41461</v>
      </c>
      <c r="O1929" t="s">
        <v>291</v>
      </c>
      <c r="P1929" s="3" t="s">
        <v>292</v>
      </c>
      <c r="Q1929" t="s">
        <v>293</v>
      </c>
      <c r="R1929">
        <v>35</v>
      </c>
      <c r="S1929" t="s">
        <v>777</v>
      </c>
      <c r="T1929" s="2">
        <v>0.09</v>
      </c>
      <c r="U1929" t="s">
        <v>956</v>
      </c>
      <c r="V1929" t="s">
        <v>2206</v>
      </c>
      <c r="W1929" t="s">
        <v>165</v>
      </c>
      <c r="X1929" t="s">
        <v>5273</v>
      </c>
      <c r="Y1929" s="3">
        <f>VALUE(SUBSTITUTE(Table1[[#This Row],[Order Total]],"$",""))</f>
        <v>122.74</v>
      </c>
      <c r="Z1929">
        <f>VALUE(SUBSTITUTE(Table1[[#This Row],[Total]],"$",""))</f>
        <v>126.73</v>
      </c>
      <c r="AA1929" s="3">
        <f>Table1[[#This Row],[Order Total Number]]-Table1[[#This Row],[Total Number]]</f>
        <v>-3.9900000000000091</v>
      </c>
      <c r="AB1929">
        <f>VALUE(SUBSTITUTE(Table1[[#This Row],[Shipping Cost]],"$",""))</f>
        <v>4</v>
      </c>
      <c r="AC1929">
        <f>VALUE(SUBSTITUTE(Table1[[#This Row],[Discount $]],"$",""))</f>
        <v>12.04</v>
      </c>
      <c r="AD1929">
        <f>VALUE(SUBSTITUTE(Table1[[#This Row],[Retail Price]],"$",""))</f>
        <v>15.98</v>
      </c>
      <c r="AE1929" s="4">
        <f>(Table1[[#This Row],[Retail Price Number]]*Table1[[#This Row],[Order Quantity]])-Table1[[#This Row],[Discount $ Number]]+Table1[[#This Row],[Shipping Cost Number]]</f>
        <v>551.2600000000001</v>
      </c>
      <c r="AF1929">
        <f>Table1[[#This Row],[Retail Price Number]]*Table1[[#This Row],[Order Quantity]]-Table1[[#This Row],[Discount $ Number]]</f>
        <v>547.2600000000001</v>
      </c>
      <c r="AG1929">
        <f>(Table1[[#This Row],[Retail Price Number]]*Table1[[#This Row],[Order Quantity]])-Table1[[#This Row],[Discount $ Number]]-Table1[[#This Row],[Shipping Cost Number]]</f>
        <v>543.2600000000001</v>
      </c>
      <c r="AH1929">
        <f>Table1[[#This Row],[Retail Price Number]]*Table1[[#This Row],[Order Quantity]]</f>
        <v>559.30000000000007</v>
      </c>
      <c r="AI1929">
        <f>YEAR(Table1[[#This Row],[Order Date]])</f>
        <v>2013</v>
      </c>
    </row>
    <row r="1930" spans="1:35" x14ac:dyDescent="0.3">
      <c r="A1930" t="s">
        <v>11295</v>
      </c>
      <c r="B1930" s="1">
        <v>41809</v>
      </c>
      <c r="C1930" t="s">
        <v>9342</v>
      </c>
      <c r="D1930" t="s">
        <v>162</v>
      </c>
      <c r="E1930" t="s">
        <v>46</v>
      </c>
      <c r="F1930" t="s">
        <v>47</v>
      </c>
      <c r="G1930" t="s">
        <v>134</v>
      </c>
      <c r="H1930" t="s">
        <v>107</v>
      </c>
      <c r="I1930" t="s">
        <v>92</v>
      </c>
      <c r="J1930" t="s">
        <v>145</v>
      </c>
      <c r="K1930" t="s">
        <v>94</v>
      </c>
      <c r="L1930" t="s">
        <v>95</v>
      </c>
      <c r="M1930" t="s">
        <v>35</v>
      </c>
      <c r="N1930" s="1">
        <v>41811</v>
      </c>
      <c r="O1930" t="s">
        <v>146</v>
      </c>
      <c r="P1930" s="3" t="s">
        <v>147</v>
      </c>
      <c r="Q1930" t="s">
        <v>148</v>
      </c>
      <c r="R1930">
        <v>24</v>
      </c>
      <c r="S1930" t="s">
        <v>12717</v>
      </c>
      <c r="T1930" s="2">
        <v>7.0000000000000007E-2</v>
      </c>
      <c r="U1930" t="s">
        <v>1704</v>
      </c>
      <c r="V1930" t="s">
        <v>12718</v>
      </c>
      <c r="W1930" t="s">
        <v>152</v>
      </c>
      <c r="X1930" t="s">
        <v>10474</v>
      </c>
      <c r="Y1930" s="3">
        <f>VALUE(SUBSTITUTE(Table1[[#This Row],[Order Total]],"$",""))</f>
        <v>631.29999999999995</v>
      </c>
      <c r="Z1930">
        <f>VALUE(SUBSTITUTE(Table1[[#This Row],[Total]],"$",""))</f>
        <v>626.39</v>
      </c>
      <c r="AA1930" s="3">
        <f>Table1[[#This Row],[Order Total Number]]-Table1[[#This Row],[Total Number]]</f>
        <v>4.9099999999999682</v>
      </c>
      <c r="AB1930">
        <f>VALUE(SUBSTITUTE(Table1[[#This Row],[Shipping Cost]],"$",""))</f>
        <v>2.85</v>
      </c>
      <c r="AC1930">
        <f>VALUE(SUBSTITUTE(Table1[[#This Row],[Discount $]],"$",""))</f>
        <v>7.64</v>
      </c>
      <c r="AD1930">
        <f>VALUE(SUBSTITUTE(Table1[[#This Row],[Retail Price]],"$",""))</f>
        <v>12.22</v>
      </c>
      <c r="AE1930" s="4">
        <f>(Table1[[#This Row],[Retail Price Number]]*Table1[[#This Row],[Order Quantity]])-Table1[[#This Row],[Discount $ Number]]+Table1[[#This Row],[Shipping Cost Number]]</f>
        <v>288.49000000000007</v>
      </c>
      <c r="AF1930">
        <f>Table1[[#This Row],[Retail Price Number]]*Table1[[#This Row],[Order Quantity]]-Table1[[#This Row],[Discount $ Number]]</f>
        <v>285.64000000000004</v>
      </c>
      <c r="AG1930">
        <f>(Table1[[#This Row],[Retail Price Number]]*Table1[[#This Row],[Order Quantity]])-Table1[[#This Row],[Discount $ Number]]-Table1[[#This Row],[Shipping Cost Number]]</f>
        <v>282.79000000000002</v>
      </c>
      <c r="AH1930">
        <f>Table1[[#This Row],[Retail Price Number]]*Table1[[#This Row],[Order Quantity]]</f>
        <v>293.28000000000003</v>
      </c>
      <c r="AI1930">
        <f>YEAR(Table1[[#This Row],[Order Date]])</f>
        <v>2014</v>
      </c>
    </row>
    <row r="1931" spans="1:35" x14ac:dyDescent="0.3">
      <c r="A1931" t="s">
        <v>4457</v>
      </c>
      <c r="B1931" s="1">
        <v>41873</v>
      </c>
      <c r="C1931" t="s">
        <v>4458</v>
      </c>
      <c r="D1931" t="s">
        <v>240</v>
      </c>
      <c r="E1931" t="s">
        <v>27</v>
      </c>
      <c r="F1931" t="s">
        <v>28</v>
      </c>
      <c r="G1931" t="s">
        <v>29</v>
      </c>
      <c r="H1931" t="s">
        <v>241</v>
      </c>
      <c r="I1931" t="s">
        <v>31</v>
      </c>
      <c r="J1931" t="s">
        <v>2623</v>
      </c>
      <c r="K1931" t="s">
        <v>94</v>
      </c>
      <c r="L1931" t="s">
        <v>34</v>
      </c>
      <c r="M1931" t="s">
        <v>35</v>
      </c>
      <c r="N1931" s="1">
        <v>41874</v>
      </c>
      <c r="O1931" t="s">
        <v>2624</v>
      </c>
      <c r="P1931" s="3" t="s">
        <v>2625</v>
      </c>
      <c r="Q1931" t="s">
        <v>2626</v>
      </c>
      <c r="R1931">
        <v>50</v>
      </c>
      <c r="S1931" t="s">
        <v>4459</v>
      </c>
      <c r="T1931" s="2">
        <v>0.1</v>
      </c>
      <c r="U1931" t="s">
        <v>190</v>
      </c>
      <c r="V1931" t="s">
        <v>4460</v>
      </c>
      <c r="W1931" t="s">
        <v>1234</v>
      </c>
      <c r="X1931" t="s">
        <v>4461</v>
      </c>
      <c r="Y1931" s="3">
        <f>VALUE(SUBSTITUTE(Table1[[#This Row],[Order Total]],"$",""))</f>
        <v>145.11000000000001</v>
      </c>
      <c r="Z1931">
        <f>VALUE(SUBSTITUTE(Table1[[#This Row],[Total]],"$",""))</f>
        <v>152.38999999999999</v>
      </c>
      <c r="AA1931" s="3">
        <f>Table1[[#This Row],[Order Total Number]]-Table1[[#This Row],[Total Number]]</f>
        <v>-7.2799999999999727</v>
      </c>
      <c r="AB1931">
        <f>VALUE(SUBSTITUTE(Table1[[#This Row],[Shipping Cost]],"$",""))</f>
        <v>7.28</v>
      </c>
      <c r="AC1931">
        <f>VALUE(SUBSTITUTE(Table1[[#This Row],[Discount $]],"$",""))</f>
        <v>14.35</v>
      </c>
      <c r="AD1931">
        <f>VALUE(SUBSTITUTE(Table1[[#This Row],[Retail Price]],"$",""))</f>
        <v>9.3800000000000008</v>
      </c>
      <c r="AE1931" s="4">
        <f>(Table1[[#This Row],[Retail Price Number]]*Table1[[#This Row],[Order Quantity]])-Table1[[#This Row],[Discount $ Number]]+Table1[[#This Row],[Shipping Cost Number]]</f>
        <v>461.93</v>
      </c>
      <c r="AF1931">
        <f>Table1[[#This Row],[Retail Price Number]]*Table1[[#This Row],[Order Quantity]]-Table1[[#This Row],[Discount $ Number]]</f>
        <v>454.65000000000003</v>
      </c>
      <c r="AG1931">
        <f>(Table1[[#This Row],[Retail Price Number]]*Table1[[#This Row],[Order Quantity]])-Table1[[#This Row],[Discount $ Number]]-Table1[[#This Row],[Shipping Cost Number]]</f>
        <v>447.37000000000006</v>
      </c>
      <c r="AH1931">
        <f>Table1[[#This Row],[Retail Price Number]]*Table1[[#This Row],[Order Quantity]]</f>
        <v>469.00000000000006</v>
      </c>
      <c r="AI1931">
        <f>YEAR(Table1[[#This Row],[Order Date]])</f>
        <v>2014</v>
      </c>
    </row>
    <row r="1932" spans="1:35" x14ac:dyDescent="0.3">
      <c r="A1932" t="s">
        <v>10070</v>
      </c>
      <c r="B1932" s="1">
        <v>41399</v>
      </c>
      <c r="C1932" t="s">
        <v>119</v>
      </c>
      <c r="D1932" t="s">
        <v>120</v>
      </c>
      <c r="E1932" t="s">
        <v>27</v>
      </c>
      <c r="F1932" t="s">
        <v>28</v>
      </c>
      <c r="G1932" t="s">
        <v>91</v>
      </c>
      <c r="H1932" t="s">
        <v>62</v>
      </c>
      <c r="I1932" t="s">
        <v>196</v>
      </c>
      <c r="J1932" t="s">
        <v>488</v>
      </c>
      <c r="K1932" t="s">
        <v>94</v>
      </c>
      <c r="L1932" t="s">
        <v>34</v>
      </c>
      <c r="M1932" t="s">
        <v>35</v>
      </c>
      <c r="N1932" s="1">
        <v>41400</v>
      </c>
      <c r="O1932" t="s">
        <v>489</v>
      </c>
      <c r="P1932" s="3" t="s">
        <v>4292</v>
      </c>
      <c r="Q1932" t="s">
        <v>3166</v>
      </c>
      <c r="R1932">
        <v>25</v>
      </c>
      <c r="S1932" t="s">
        <v>6503</v>
      </c>
      <c r="T1932" s="2">
        <v>0.02</v>
      </c>
      <c r="U1932" t="s">
        <v>403</v>
      </c>
      <c r="V1932" t="s">
        <v>10071</v>
      </c>
      <c r="W1932" t="s">
        <v>495</v>
      </c>
      <c r="X1932" t="s">
        <v>5273</v>
      </c>
      <c r="Y1932" s="3">
        <f>VALUE(SUBSTITUTE(Table1[[#This Row],[Order Total]],"$",""))</f>
        <v>122.13</v>
      </c>
      <c r="Z1932">
        <f>VALUE(SUBSTITUTE(Table1[[#This Row],[Total]],"$",""))</f>
        <v>126.73</v>
      </c>
      <c r="AA1932" s="3">
        <f>Table1[[#This Row],[Order Total Number]]-Table1[[#This Row],[Total Number]]</f>
        <v>-4.6000000000000085</v>
      </c>
      <c r="AB1932">
        <f>VALUE(SUBSTITUTE(Table1[[#This Row],[Shipping Cost]],"$",""))</f>
        <v>2.83</v>
      </c>
      <c r="AC1932">
        <f>VALUE(SUBSTITUTE(Table1[[#This Row],[Discount $]],"$",""))</f>
        <v>5.07</v>
      </c>
      <c r="AD1932">
        <f>VALUE(SUBSTITUTE(Table1[[#This Row],[Retail Price]],"$",""))</f>
        <v>2.23</v>
      </c>
      <c r="AE1932" s="4">
        <f>(Table1[[#This Row],[Retail Price Number]]*Table1[[#This Row],[Order Quantity]])-Table1[[#This Row],[Discount $ Number]]+Table1[[#This Row],[Shipping Cost Number]]</f>
        <v>53.51</v>
      </c>
      <c r="AF1932">
        <f>Table1[[#This Row],[Retail Price Number]]*Table1[[#This Row],[Order Quantity]]-Table1[[#This Row],[Discount $ Number]]</f>
        <v>50.68</v>
      </c>
      <c r="AG1932">
        <f>(Table1[[#This Row],[Retail Price Number]]*Table1[[#This Row],[Order Quantity]])-Table1[[#This Row],[Discount $ Number]]-Table1[[#This Row],[Shipping Cost Number]]</f>
        <v>47.85</v>
      </c>
      <c r="AH1932">
        <f>Table1[[#This Row],[Retail Price Number]]*Table1[[#This Row],[Order Quantity]]</f>
        <v>55.75</v>
      </c>
      <c r="AI1932">
        <f>YEAR(Table1[[#This Row],[Order Date]])</f>
        <v>2013</v>
      </c>
    </row>
    <row r="1933" spans="1:35" x14ac:dyDescent="0.3">
      <c r="A1933" t="s">
        <v>10070</v>
      </c>
      <c r="B1933" s="1">
        <v>41470</v>
      </c>
      <c r="C1933" t="s">
        <v>2975</v>
      </c>
      <c r="D1933" t="s">
        <v>1005</v>
      </c>
      <c r="E1933" t="s">
        <v>27</v>
      </c>
      <c r="F1933" t="s">
        <v>28</v>
      </c>
      <c r="G1933" t="s">
        <v>134</v>
      </c>
      <c r="H1933" t="s">
        <v>281</v>
      </c>
      <c r="I1933" t="s">
        <v>63</v>
      </c>
      <c r="J1933" t="s">
        <v>832</v>
      </c>
      <c r="K1933" t="s">
        <v>94</v>
      </c>
      <c r="L1933" t="s">
        <v>34</v>
      </c>
      <c r="M1933" t="s">
        <v>35</v>
      </c>
      <c r="N1933" s="1">
        <v>41471</v>
      </c>
      <c r="O1933" t="s">
        <v>833</v>
      </c>
      <c r="P1933" s="3" t="s">
        <v>834</v>
      </c>
      <c r="Q1933" t="s">
        <v>774</v>
      </c>
      <c r="R1933">
        <v>23</v>
      </c>
      <c r="S1933" t="s">
        <v>247</v>
      </c>
      <c r="T1933" s="2">
        <v>7.0000000000000007E-2</v>
      </c>
      <c r="U1933" t="s">
        <v>2127</v>
      </c>
      <c r="V1933" t="s">
        <v>8176</v>
      </c>
      <c r="W1933" t="s">
        <v>838</v>
      </c>
      <c r="X1933" t="s">
        <v>12288</v>
      </c>
      <c r="Y1933" s="3">
        <f>VALUE(SUBSTITUTE(Table1[[#This Row],[Order Total]],"$",""))</f>
        <v>51.9</v>
      </c>
      <c r="Z1933">
        <f>VALUE(SUBSTITUTE(Table1[[#This Row],[Total]],"$",""))</f>
        <v>53.65</v>
      </c>
      <c r="AA1933" s="3">
        <f>Table1[[#This Row],[Order Total Number]]-Table1[[#This Row],[Total Number]]</f>
        <v>-1.75</v>
      </c>
      <c r="AB1933">
        <f>VALUE(SUBSTITUTE(Table1[[#This Row],[Shipping Cost]],"$",""))</f>
        <v>2.04</v>
      </c>
      <c r="AC1933">
        <f>VALUE(SUBSTITUTE(Table1[[#This Row],[Discount $]],"$",""))</f>
        <v>2.67</v>
      </c>
      <c r="AD1933">
        <f>VALUE(SUBSTITUTE(Table1[[#This Row],[Retail Price]],"$",""))</f>
        <v>5.18</v>
      </c>
      <c r="AE1933" s="4">
        <f>(Table1[[#This Row],[Retail Price Number]]*Table1[[#This Row],[Order Quantity]])-Table1[[#This Row],[Discount $ Number]]+Table1[[#This Row],[Shipping Cost Number]]</f>
        <v>118.50999999999999</v>
      </c>
      <c r="AF1933">
        <f>Table1[[#This Row],[Retail Price Number]]*Table1[[#This Row],[Order Quantity]]-Table1[[#This Row],[Discount $ Number]]</f>
        <v>116.46999999999998</v>
      </c>
      <c r="AG1933">
        <f>(Table1[[#This Row],[Retail Price Number]]*Table1[[#This Row],[Order Quantity]])-Table1[[#This Row],[Discount $ Number]]-Table1[[#This Row],[Shipping Cost Number]]</f>
        <v>114.42999999999998</v>
      </c>
      <c r="AH1933">
        <f>Table1[[#This Row],[Retail Price Number]]*Table1[[#This Row],[Order Quantity]]</f>
        <v>119.13999999999999</v>
      </c>
      <c r="AI1933">
        <f>YEAR(Table1[[#This Row],[Order Date]])</f>
        <v>2013</v>
      </c>
    </row>
    <row r="1934" spans="1:35" x14ac:dyDescent="0.3">
      <c r="A1934" t="s">
        <v>142</v>
      </c>
      <c r="B1934" s="1">
        <v>41876</v>
      </c>
      <c r="C1934" t="s">
        <v>143</v>
      </c>
      <c r="D1934" t="s">
        <v>144</v>
      </c>
      <c r="E1934" t="s">
        <v>46</v>
      </c>
      <c r="F1934" t="s">
        <v>47</v>
      </c>
      <c r="G1934" t="s">
        <v>134</v>
      </c>
      <c r="H1934" t="s">
        <v>107</v>
      </c>
      <c r="I1934" t="s">
        <v>121</v>
      </c>
      <c r="J1934" t="s">
        <v>145</v>
      </c>
      <c r="K1934" t="s">
        <v>94</v>
      </c>
      <c r="L1934" t="s">
        <v>95</v>
      </c>
      <c r="M1934" t="s">
        <v>35</v>
      </c>
      <c r="N1934" s="1">
        <v>41878</v>
      </c>
      <c r="O1934" t="s">
        <v>146</v>
      </c>
      <c r="P1934" s="3" t="s">
        <v>147</v>
      </c>
      <c r="Q1934" t="s">
        <v>148</v>
      </c>
      <c r="R1934">
        <v>22</v>
      </c>
      <c r="S1934" t="s">
        <v>149</v>
      </c>
      <c r="T1934" s="2">
        <v>7.0000000000000007E-2</v>
      </c>
      <c r="U1934" t="s">
        <v>150</v>
      </c>
      <c r="V1934" t="s">
        <v>151</v>
      </c>
      <c r="W1934" t="s">
        <v>152</v>
      </c>
      <c r="X1934" t="s">
        <v>153</v>
      </c>
      <c r="Y1934" s="3">
        <f>VALUE(SUBSTITUTE(Table1[[#This Row],[Order Total]],"$",""))</f>
        <v>411.45</v>
      </c>
      <c r="Z1934">
        <f>VALUE(SUBSTITUTE(Table1[[#This Row],[Total]],"$",""))</f>
        <v>414.3</v>
      </c>
      <c r="AA1934" s="3">
        <f>Table1[[#This Row],[Order Total Number]]-Table1[[#This Row],[Total Number]]</f>
        <v>-2.8500000000000227</v>
      </c>
      <c r="AB1934">
        <f>VALUE(SUBSTITUTE(Table1[[#This Row],[Shipping Cost]],"$",""))</f>
        <v>2.85</v>
      </c>
      <c r="AC1934">
        <f>VALUE(SUBSTITUTE(Table1[[#This Row],[Discount $]],"$",""))</f>
        <v>40.69</v>
      </c>
      <c r="AD1934">
        <f>VALUE(SUBSTITUTE(Table1[[#This Row],[Retail Price]],"$",""))</f>
        <v>12.22</v>
      </c>
      <c r="AE1934" s="4">
        <f>(Table1[[#This Row],[Retail Price Number]]*Table1[[#This Row],[Order Quantity]])-Table1[[#This Row],[Discount $ Number]]+Table1[[#This Row],[Shipping Cost Number]]</f>
        <v>231.00000000000003</v>
      </c>
      <c r="AF1934">
        <f>Table1[[#This Row],[Retail Price Number]]*Table1[[#This Row],[Order Quantity]]-Table1[[#This Row],[Discount $ Number]]</f>
        <v>228.15000000000003</v>
      </c>
      <c r="AG1934">
        <f>(Table1[[#This Row],[Retail Price Number]]*Table1[[#This Row],[Order Quantity]])-Table1[[#This Row],[Discount $ Number]]-Table1[[#This Row],[Shipping Cost Number]]</f>
        <v>225.30000000000004</v>
      </c>
      <c r="AH1934">
        <f>Table1[[#This Row],[Retail Price Number]]*Table1[[#This Row],[Order Quantity]]</f>
        <v>268.84000000000003</v>
      </c>
      <c r="AI1934">
        <f>YEAR(Table1[[#This Row],[Order Date]])</f>
        <v>2014</v>
      </c>
    </row>
    <row r="1935" spans="1:35" x14ac:dyDescent="0.3">
      <c r="A1935" t="s">
        <v>3578</v>
      </c>
      <c r="B1935" s="1">
        <v>41423</v>
      </c>
      <c r="C1935" t="s">
        <v>279</v>
      </c>
      <c r="D1935" t="s">
        <v>280</v>
      </c>
      <c r="E1935" t="s">
        <v>27</v>
      </c>
      <c r="F1935" t="s">
        <v>28</v>
      </c>
      <c r="G1935" t="s">
        <v>91</v>
      </c>
      <c r="H1935" t="s">
        <v>281</v>
      </c>
      <c r="I1935" t="s">
        <v>196</v>
      </c>
      <c r="J1935" t="s">
        <v>1233</v>
      </c>
      <c r="K1935" t="s">
        <v>94</v>
      </c>
      <c r="L1935" t="s">
        <v>34</v>
      </c>
      <c r="M1935" t="s">
        <v>35</v>
      </c>
      <c r="N1935" s="1">
        <v>41423</v>
      </c>
      <c r="O1935" t="s">
        <v>711</v>
      </c>
      <c r="P1935" s="3" t="s">
        <v>1234</v>
      </c>
      <c r="Q1935" t="s">
        <v>1235</v>
      </c>
      <c r="R1935">
        <v>22</v>
      </c>
      <c r="S1935" t="s">
        <v>3579</v>
      </c>
      <c r="T1935" s="2">
        <v>0.09</v>
      </c>
      <c r="U1935" t="s">
        <v>3580</v>
      </c>
      <c r="V1935" t="s">
        <v>3581</v>
      </c>
      <c r="W1935" t="s">
        <v>1239</v>
      </c>
      <c r="X1935" t="s">
        <v>3582</v>
      </c>
      <c r="Y1935" s="3">
        <f>VALUE(SUBSTITUTE(Table1[[#This Row],[Order Total]],"$",""))</f>
        <v>322.70999999999998</v>
      </c>
      <c r="Z1935">
        <f>VALUE(SUBSTITUTE(Table1[[#This Row],[Total]],"$",""))</f>
        <v>330.9</v>
      </c>
      <c r="AA1935" s="3">
        <f>Table1[[#This Row],[Order Total Number]]-Table1[[#This Row],[Total Number]]</f>
        <v>-8.1899999999999977</v>
      </c>
      <c r="AB1935">
        <f>VALUE(SUBSTITUTE(Table1[[#This Row],[Shipping Cost]],"$",""))</f>
        <v>11.15</v>
      </c>
      <c r="AC1935">
        <f>VALUE(SUBSTITUTE(Table1[[#This Row],[Discount $]],"$",""))</f>
        <v>32.130000000000003</v>
      </c>
      <c r="AD1935">
        <f>VALUE(SUBSTITUTE(Table1[[#This Row],[Retail Price]],"$",""))</f>
        <v>7.28</v>
      </c>
      <c r="AE1935" s="4">
        <f>(Table1[[#This Row],[Retail Price Number]]*Table1[[#This Row],[Order Quantity]])-Table1[[#This Row],[Discount $ Number]]+Table1[[#This Row],[Shipping Cost Number]]</f>
        <v>139.18</v>
      </c>
      <c r="AF1935">
        <f>Table1[[#This Row],[Retail Price Number]]*Table1[[#This Row],[Order Quantity]]-Table1[[#This Row],[Discount $ Number]]</f>
        <v>128.03</v>
      </c>
      <c r="AG1935">
        <f>(Table1[[#This Row],[Retail Price Number]]*Table1[[#This Row],[Order Quantity]])-Table1[[#This Row],[Discount $ Number]]-Table1[[#This Row],[Shipping Cost Number]]</f>
        <v>116.88</v>
      </c>
      <c r="AH1935">
        <f>Table1[[#This Row],[Retail Price Number]]*Table1[[#This Row],[Order Quantity]]</f>
        <v>160.16</v>
      </c>
      <c r="AI1935">
        <f>YEAR(Table1[[#This Row],[Order Date]])</f>
        <v>2013</v>
      </c>
    </row>
    <row r="1936" spans="1:35" x14ac:dyDescent="0.3">
      <c r="A1936" t="s">
        <v>3578</v>
      </c>
      <c r="B1936" s="1">
        <v>41652</v>
      </c>
      <c r="C1936" t="s">
        <v>530</v>
      </c>
      <c r="D1936" t="s">
        <v>531</v>
      </c>
      <c r="E1936" t="s">
        <v>27</v>
      </c>
      <c r="F1936" t="s">
        <v>28</v>
      </c>
      <c r="G1936" t="s">
        <v>134</v>
      </c>
      <c r="H1936" t="s">
        <v>30</v>
      </c>
      <c r="I1936" t="s">
        <v>196</v>
      </c>
      <c r="J1936" t="s">
        <v>313</v>
      </c>
      <c r="K1936" t="s">
        <v>33</v>
      </c>
      <c r="L1936" t="s">
        <v>34</v>
      </c>
      <c r="M1936" t="s">
        <v>35</v>
      </c>
      <c r="N1936" s="1">
        <v>41649</v>
      </c>
      <c r="O1936" t="s">
        <v>314</v>
      </c>
      <c r="P1936" s="3" t="s">
        <v>315</v>
      </c>
      <c r="Q1936" t="s">
        <v>316</v>
      </c>
      <c r="R1936">
        <v>8</v>
      </c>
      <c r="S1936" t="s">
        <v>8625</v>
      </c>
      <c r="T1936" s="2">
        <v>7.0000000000000007E-2</v>
      </c>
      <c r="U1936" t="s">
        <v>2811</v>
      </c>
      <c r="V1936" t="s">
        <v>8626</v>
      </c>
      <c r="W1936" t="s">
        <v>320</v>
      </c>
      <c r="X1936" t="s">
        <v>8627</v>
      </c>
      <c r="Y1936" s="3">
        <f>VALUE(SUBSTITUTE(Table1[[#This Row],[Order Total]],"$",""))</f>
        <v>522.39</v>
      </c>
      <c r="Z1936">
        <f>VALUE(SUBSTITUTE(Table1[[#This Row],[Total]],"$",""))</f>
        <v>536.29</v>
      </c>
      <c r="AA1936" s="3">
        <f>Table1[[#This Row],[Order Total Number]]-Table1[[#This Row],[Total Number]]</f>
        <v>-13.899999999999977</v>
      </c>
      <c r="AB1936">
        <f>VALUE(SUBSTITUTE(Table1[[#This Row],[Shipping Cost]],"$",""))</f>
        <v>4.8099999999999996</v>
      </c>
      <c r="AC1936">
        <f>VALUE(SUBSTITUTE(Table1[[#This Row],[Discount $]],"$",""))</f>
        <v>12.72</v>
      </c>
      <c r="AD1936">
        <f>VALUE(SUBSTITUTE(Table1[[#This Row],[Retail Price]],"$",""))</f>
        <v>20.99</v>
      </c>
      <c r="AE1936" s="4">
        <f>(Table1[[#This Row],[Retail Price Number]]*Table1[[#This Row],[Order Quantity]])-Table1[[#This Row],[Discount $ Number]]+Table1[[#This Row],[Shipping Cost Number]]</f>
        <v>160.01</v>
      </c>
      <c r="AF1936">
        <f>Table1[[#This Row],[Retail Price Number]]*Table1[[#This Row],[Order Quantity]]-Table1[[#This Row],[Discount $ Number]]</f>
        <v>155.19999999999999</v>
      </c>
      <c r="AG1936">
        <f>(Table1[[#This Row],[Retail Price Number]]*Table1[[#This Row],[Order Quantity]])-Table1[[#This Row],[Discount $ Number]]-Table1[[#This Row],[Shipping Cost Number]]</f>
        <v>150.38999999999999</v>
      </c>
      <c r="AH1936">
        <f>Table1[[#This Row],[Retail Price Number]]*Table1[[#This Row],[Order Quantity]]</f>
        <v>167.92</v>
      </c>
      <c r="AI1936">
        <f>YEAR(Table1[[#This Row],[Order Date]])</f>
        <v>2014</v>
      </c>
    </row>
    <row r="1937" spans="1:35" x14ac:dyDescent="0.3">
      <c r="A1937" t="s">
        <v>3578</v>
      </c>
      <c r="B1937" s="1">
        <v>41932</v>
      </c>
      <c r="C1937" t="s">
        <v>105</v>
      </c>
      <c r="D1937" t="s">
        <v>106</v>
      </c>
      <c r="E1937" t="s">
        <v>46</v>
      </c>
      <c r="F1937" t="s">
        <v>47</v>
      </c>
      <c r="G1937" t="s">
        <v>134</v>
      </c>
      <c r="H1937" t="s">
        <v>107</v>
      </c>
      <c r="I1937" t="s">
        <v>121</v>
      </c>
      <c r="J1937" t="s">
        <v>373</v>
      </c>
      <c r="K1937" t="s">
        <v>33</v>
      </c>
      <c r="L1937" t="s">
        <v>34</v>
      </c>
      <c r="M1937" t="s">
        <v>35</v>
      </c>
      <c r="N1937" s="1">
        <v>41934</v>
      </c>
      <c r="O1937" t="s">
        <v>374</v>
      </c>
      <c r="P1937" s="3" t="s">
        <v>375</v>
      </c>
      <c r="Q1937" t="s">
        <v>376</v>
      </c>
      <c r="R1937">
        <v>37</v>
      </c>
      <c r="S1937" t="s">
        <v>10200</v>
      </c>
      <c r="T1937" s="2">
        <v>0.01</v>
      </c>
      <c r="U1937" t="s">
        <v>10201</v>
      </c>
      <c r="V1937" t="s">
        <v>10202</v>
      </c>
      <c r="W1937" t="s">
        <v>380</v>
      </c>
      <c r="X1937" t="s">
        <v>10203</v>
      </c>
      <c r="Y1937" s="3">
        <f>VALUE(SUBSTITUTE(Table1[[#This Row],[Order Total]],"$",""))</f>
        <v>527.58000000000004</v>
      </c>
      <c r="Z1937">
        <f>VALUE(SUBSTITUTE(Table1[[#This Row],[Total]],"$",""))</f>
        <v>538.29</v>
      </c>
      <c r="AA1937" s="3">
        <f>Table1[[#This Row],[Order Total Number]]-Table1[[#This Row],[Total Number]]</f>
        <v>-10.709999999999923</v>
      </c>
      <c r="AB1937">
        <f>VALUE(SUBSTITUTE(Table1[[#This Row],[Shipping Cost]],"$",""))</f>
        <v>5.81</v>
      </c>
      <c r="AC1937">
        <f>VALUE(SUBSTITUTE(Table1[[#This Row],[Discount $]],"$",""))</f>
        <v>56.52</v>
      </c>
      <c r="AD1937">
        <f>VALUE(SUBSTITUTE(Table1[[#This Row],[Retail Price]],"$",""))</f>
        <v>11.97</v>
      </c>
      <c r="AE1937" s="4">
        <f>(Table1[[#This Row],[Retail Price Number]]*Table1[[#This Row],[Order Quantity]])-Table1[[#This Row],[Discount $ Number]]+Table1[[#This Row],[Shipping Cost Number]]</f>
        <v>392.18000000000006</v>
      </c>
      <c r="AF1937">
        <f>Table1[[#This Row],[Retail Price Number]]*Table1[[#This Row],[Order Quantity]]-Table1[[#This Row],[Discount $ Number]]</f>
        <v>386.37000000000006</v>
      </c>
      <c r="AG1937">
        <f>(Table1[[#This Row],[Retail Price Number]]*Table1[[#This Row],[Order Quantity]])-Table1[[#This Row],[Discount $ Number]]-Table1[[#This Row],[Shipping Cost Number]]</f>
        <v>380.56000000000006</v>
      </c>
      <c r="AH1937">
        <f>Table1[[#This Row],[Retail Price Number]]*Table1[[#This Row],[Order Quantity]]</f>
        <v>442.89000000000004</v>
      </c>
      <c r="AI1937">
        <f>YEAR(Table1[[#This Row],[Order Date]])</f>
        <v>2014</v>
      </c>
    </row>
    <row r="1938" spans="1:35" x14ac:dyDescent="0.3">
      <c r="A1938" t="s">
        <v>3578</v>
      </c>
      <c r="B1938" s="1">
        <v>41916</v>
      </c>
      <c r="C1938" t="s">
        <v>792</v>
      </c>
      <c r="D1938" t="s">
        <v>610</v>
      </c>
      <c r="E1938" t="s">
        <v>27</v>
      </c>
      <c r="F1938" t="s">
        <v>28</v>
      </c>
      <c r="G1938" t="s">
        <v>29</v>
      </c>
      <c r="H1938" t="s">
        <v>62</v>
      </c>
      <c r="I1938" t="s">
        <v>196</v>
      </c>
      <c r="J1938" t="s">
        <v>1233</v>
      </c>
      <c r="K1938" t="s">
        <v>94</v>
      </c>
      <c r="L1938" t="s">
        <v>34</v>
      </c>
      <c r="M1938" t="s">
        <v>156</v>
      </c>
      <c r="N1938" s="1">
        <v>41918</v>
      </c>
      <c r="O1938" t="s">
        <v>711</v>
      </c>
      <c r="P1938" s="3" t="s">
        <v>1234</v>
      </c>
      <c r="Q1938" t="s">
        <v>1235</v>
      </c>
      <c r="R1938">
        <v>47</v>
      </c>
      <c r="S1938" t="s">
        <v>9395</v>
      </c>
      <c r="T1938" s="2">
        <v>0.04</v>
      </c>
      <c r="U1938" t="s">
        <v>127</v>
      </c>
      <c r="V1938" t="s">
        <v>10791</v>
      </c>
      <c r="W1938" t="s">
        <v>1239</v>
      </c>
      <c r="X1938" t="s">
        <v>3297</v>
      </c>
      <c r="Y1938" s="3">
        <f>VALUE(SUBSTITUTE(Table1[[#This Row],[Order Total]],"$",""))</f>
        <v>177.45</v>
      </c>
      <c r="Z1938">
        <f>VALUE(SUBSTITUTE(Table1[[#This Row],[Total]],"$",""))</f>
        <v>173.43</v>
      </c>
      <c r="AA1938" s="3">
        <f>Table1[[#This Row],[Order Total Number]]-Table1[[#This Row],[Total Number]]</f>
        <v>4.0199999999999818</v>
      </c>
      <c r="AB1938">
        <f>VALUE(SUBSTITUTE(Table1[[#This Row],[Shipping Cost]],"$",""))</f>
        <v>11.15</v>
      </c>
      <c r="AC1938">
        <f>VALUE(SUBSTITUTE(Table1[[#This Row],[Discount $]],"$",""))</f>
        <v>0</v>
      </c>
      <c r="AD1938">
        <f>VALUE(SUBSTITUTE(Table1[[#This Row],[Retail Price]],"$",""))</f>
        <v>7.28</v>
      </c>
      <c r="AE1938" s="4">
        <f>(Table1[[#This Row],[Retail Price Number]]*Table1[[#This Row],[Order Quantity]])-Table1[[#This Row],[Discount $ Number]]+Table1[[#This Row],[Shipping Cost Number]]</f>
        <v>353.31</v>
      </c>
      <c r="AF1938">
        <f>Table1[[#This Row],[Retail Price Number]]*Table1[[#This Row],[Order Quantity]]-Table1[[#This Row],[Discount $ Number]]</f>
        <v>342.16</v>
      </c>
      <c r="AG1938">
        <f>(Table1[[#This Row],[Retail Price Number]]*Table1[[#This Row],[Order Quantity]])-Table1[[#This Row],[Discount $ Number]]-Table1[[#This Row],[Shipping Cost Number]]</f>
        <v>331.01000000000005</v>
      </c>
      <c r="AH1938">
        <f>Table1[[#This Row],[Retail Price Number]]*Table1[[#This Row],[Order Quantity]]</f>
        <v>342.16</v>
      </c>
      <c r="AI1938">
        <f>YEAR(Table1[[#This Row],[Order Date]])</f>
        <v>2014</v>
      </c>
    </row>
    <row r="1939" spans="1:35" x14ac:dyDescent="0.3">
      <c r="A1939" t="s">
        <v>3578</v>
      </c>
      <c r="B1939" s="1">
        <v>41666</v>
      </c>
      <c r="C1939" t="s">
        <v>781</v>
      </c>
      <c r="D1939" t="s">
        <v>162</v>
      </c>
      <c r="E1939" t="s">
        <v>46</v>
      </c>
      <c r="F1939" t="s">
        <v>47</v>
      </c>
      <c r="G1939" t="s">
        <v>91</v>
      </c>
      <c r="H1939" t="s">
        <v>107</v>
      </c>
      <c r="I1939" t="s">
        <v>31</v>
      </c>
      <c r="J1939" t="s">
        <v>185</v>
      </c>
      <c r="K1939" t="s">
        <v>33</v>
      </c>
      <c r="L1939" t="s">
        <v>34</v>
      </c>
      <c r="M1939" t="s">
        <v>35</v>
      </c>
      <c r="N1939" s="1">
        <v>41666</v>
      </c>
      <c r="O1939" t="s">
        <v>186</v>
      </c>
      <c r="P1939" s="3" t="s">
        <v>187</v>
      </c>
      <c r="Q1939" t="s">
        <v>188</v>
      </c>
      <c r="R1939">
        <v>29</v>
      </c>
      <c r="S1939" t="s">
        <v>1868</v>
      </c>
      <c r="T1939" s="2">
        <v>0.06</v>
      </c>
      <c r="U1939" t="s">
        <v>1136</v>
      </c>
      <c r="V1939" t="s">
        <v>7073</v>
      </c>
      <c r="W1939" t="s">
        <v>165</v>
      </c>
      <c r="X1939" t="s">
        <v>10735</v>
      </c>
      <c r="Y1939" s="3">
        <f>VALUE(SUBSTITUTE(Table1[[#This Row],[Order Total]],"$",""))</f>
        <v>51.08</v>
      </c>
      <c r="Z1939">
        <f>VALUE(SUBSTITUTE(Table1[[#This Row],[Total]],"$",""))</f>
        <v>53.66</v>
      </c>
      <c r="AA1939" s="3">
        <f>Table1[[#This Row],[Order Total Number]]-Table1[[#This Row],[Total Number]]</f>
        <v>-2.5799999999999983</v>
      </c>
      <c r="AB1939">
        <f>VALUE(SUBSTITUTE(Table1[[#This Row],[Shipping Cost]],"$",""))</f>
        <v>4</v>
      </c>
      <c r="AC1939">
        <f>VALUE(SUBSTITUTE(Table1[[#This Row],[Discount $]],"$",""))</f>
        <v>2.1800000000000002</v>
      </c>
      <c r="AD1939">
        <f>VALUE(SUBSTITUTE(Table1[[#This Row],[Retail Price]],"$",""))</f>
        <v>19.98</v>
      </c>
      <c r="AE1939" s="4">
        <f>(Table1[[#This Row],[Retail Price Number]]*Table1[[#This Row],[Order Quantity]])-Table1[[#This Row],[Discount $ Number]]+Table1[[#This Row],[Shipping Cost Number]]</f>
        <v>581.24</v>
      </c>
      <c r="AF1939">
        <f>Table1[[#This Row],[Retail Price Number]]*Table1[[#This Row],[Order Quantity]]-Table1[[#This Row],[Discount $ Number]]</f>
        <v>577.24</v>
      </c>
      <c r="AG1939">
        <f>(Table1[[#This Row],[Retail Price Number]]*Table1[[#This Row],[Order Quantity]])-Table1[[#This Row],[Discount $ Number]]-Table1[[#This Row],[Shipping Cost Number]]</f>
        <v>573.24</v>
      </c>
      <c r="AH1939">
        <f>Table1[[#This Row],[Retail Price Number]]*Table1[[#This Row],[Order Quantity]]</f>
        <v>579.41999999999996</v>
      </c>
      <c r="AI1939">
        <f>YEAR(Table1[[#This Row],[Order Date]])</f>
        <v>2014</v>
      </c>
    </row>
    <row r="1940" spans="1:35" x14ac:dyDescent="0.3">
      <c r="A1940" t="s">
        <v>3494</v>
      </c>
      <c r="B1940" s="1">
        <v>41694</v>
      </c>
      <c r="C1940" t="s">
        <v>1258</v>
      </c>
      <c r="D1940" t="s">
        <v>622</v>
      </c>
      <c r="E1940" t="s">
        <v>27</v>
      </c>
      <c r="F1940" t="s">
        <v>28</v>
      </c>
      <c r="G1940" t="s">
        <v>77</v>
      </c>
      <c r="H1940" t="s">
        <v>433</v>
      </c>
      <c r="I1940" t="s">
        <v>196</v>
      </c>
      <c r="J1940" t="s">
        <v>229</v>
      </c>
      <c r="K1940" t="s">
        <v>94</v>
      </c>
      <c r="L1940" t="s">
        <v>109</v>
      </c>
      <c r="M1940" t="s">
        <v>35</v>
      </c>
      <c r="N1940" s="1">
        <v>41696</v>
      </c>
      <c r="O1940" t="s">
        <v>1798</v>
      </c>
      <c r="P1940" s="3" t="s">
        <v>231</v>
      </c>
      <c r="Q1940" t="s">
        <v>1799</v>
      </c>
      <c r="R1940">
        <v>8</v>
      </c>
      <c r="S1940" t="s">
        <v>3495</v>
      </c>
      <c r="T1940" s="2">
        <v>0</v>
      </c>
      <c r="U1940" t="s">
        <v>3496</v>
      </c>
      <c r="V1940" t="s">
        <v>3497</v>
      </c>
      <c r="W1940" t="s">
        <v>618</v>
      </c>
      <c r="X1940" t="s">
        <v>3498</v>
      </c>
      <c r="Y1940" s="3">
        <f>VALUE(SUBSTITUTE(Table1[[#This Row],[Order Total]],"$",""))</f>
        <v>411.65</v>
      </c>
      <c r="Z1940">
        <f>VALUE(SUBSTITUTE(Table1[[#This Row],[Total]],"$",""))</f>
        <v>526.95000000000005</v>
      </c>
      <c r="AA1940" s="3">
        <f>Table1[[#This Row],[Order Total Number]]-Table1[[#This Row],[Total Number]]</f>
        <v>-115.30000000000007</v>
      </c>
      <c r="AB1940">
        <f>VALUE(SUBSTITUTE(Table1[[#This Row],[Shipping Cost]],"$",""))</f>
        <v>24.49</v>
      </c>
      <c r="AC1940">
        <f>VALUE(SUBSTITUTE(Table1[[#This Row],[Discount $]],"$",""))</f>
        <v>10.43</v>
      </c>
      <c r="AD1940">
        <f>VALUE(SUBSTITUTE(Table1[[#This Row],[Retail Price]],"$",""))</f>
        <v>449.99</v>
      </c>
      <c r="AE1940" s="4">
        <f>(Table1[[#This Row],[Retail Price Number]]*Table1[[#This Row],[Order Quantity]])-Table1[[#This Row],[Discount $ Number]]+Table1[[#This Row],[Shipping Cost Number]]</f>
        <v>3613.98</v>
      </c>
      <c r="AF1940">
        <f>Table1[[#This Row],[Retail Price Number]]*Table1[[#This Row],[Order Quantity]]-Table1[[#This Row],[Discount $ Number]]</f>
        <v>3589.4900000000002</v>
      </c>
      <c r="AG1940">
        <f>(Table1[[#This Row],[Retail Price Number]]*Table1[[#This Row],[Order Quantity]])-Table1[[#This Row],[Discount $ Number]]-Table1[[#This Row],[Shipping Cost Number]]</f>
        <v>3565.0000000000005</v>
      </c>
      <c r="AH1940">
        <f>Table1[[#This Row],[Retail Price Number]]*Table1[[#This Row],[Order Quantity]]</f>
        <v>3599.92</v>
      </c>
      <c r="AI1940">
        <f>YEAR(Table1[[#This Row],[Order Date]])</f>
        <v>2014</v>
      </c>
    </row>
    <row r="1941" spans="1:35" x14ac:dyDescent="0.3">
      <c r="A1941" t="s">
        <v>3494</v>
      </c>
      <c r="B1941" s="1">
        <v>41726</v>
      </c>
      <c r="C1941" t="s">
        <v>1527</v>
      </c>
      <c r="D1941" t="s">
        <v>280</v>
      </c>
      <c r="E1941" t="s">
        <v>27</v>
      </c>
      <c r="F1941" t="s">
        <v>28</v>
      </c>
      <c r="G1941" t="s">
        <v>77</v>
      </c>
      <c r="H1941" t="s">
        <v>281</v>
      </c>
      <c r="I1941" t="s">
        <v>92</v>
      </c>
      <c r="J1941" t="s">
        <v>290</v>
      </c>
      <c r="K1941" t="s">
        <v>94</v>
      </c>
      <c r="L1941" t="s">
        <v>109</v>
      </c>
      <c r="M1941" t="s">
        <v>35</v>
      </c>
      <c r="N1941" s="1">
        <v>41726</v>
      </c>
      <c r="O1941" t="s">
        <v>291</v>
      </c>
      <c r="P1941" s="3" t="s">
        <v>292</v>
      </c>
      <c r="Q1941" t="s">
        <v>293</v>
      </c>
      <c r="R1941">
        <v>35</v>
      </c>
      <c r="S1941" t="s">
        <v>3511</v>
      </c>
      <c r="T1941" s="2">
        <v>0.02</v>
      </c>
      <c r="U1941" t="s">
        <v>2497</v>
      </c>
      <c r="V1941" t="s">
        <v>920</v>
      </c>
      <c r="W1941" t="s">
        <v>165</v>
      </c>
      <c r="X1941" t="s">
        <v>921</v>
      </c>
      <c r="Y1941" s="3">
        <f>VALUE(SUBSTITUTE(Table1[[#This Row],[Order Total]],"$",""))</f>
        <v>720.38</v>
      </c>
      <c r="Z1941">
        <f>VALUE(SUBSTITUTE(Table1[[#This Row],[Total]],"$",""))</f>
        <v>724.38</v>
      </c>
      <c r="AA1941" s="3">
        <f>Table1[[#This Row],[Order Total Number]]-Table1[[#This Row],[Total Number]]</f>
        <v>-4</v>
      </c>
      <c r="AB1941">
        <f>VALUE(SUBSTITUTE(Table1[[#This Row],[Shipping Cost]],"$",""))</f>
        <v>4</v>
      </c>
      <c r="AC1941">
        <f>VALUE(SUBSTITUTE(Table1[[#This Row],[Discount $]],"$",""))</f>
        <v>14.7</v>
      </c>
      <c r="AD1941">
        <f>VALUE(SUBSTITUTE(Table1[[#This Row],[Retail Price]],"$",""))</f>
        <v>15.98</v>
      </c>
      <c r="AE1941" s="4">
        <f>(Table1[[#This Row],[Retail Price Number]]*Table1[[#This Row],[Order Quantity]])-Table1[[#This Row],[Discount $ Number]]+Table1[[#This Row],[Shipping Cost Number]]</f>
        <v>548.6</v>
      </c>
      <c r="AF1941">
        <f>Table1[[#This Row],[Retail Price Number]]*Table1[[#This Row],[Order Quantity]]-Table1[[#This Row],[Discount $ Number]]</f>
        <v>544.6</v>
      </c>
      <c r="AG1941">
        <f>(Table1[[#This Row],[Retail Price Number]]*Table1[[#This Row],[Order Quantity]])-Table1[[#This Row],[Discount $ Number]]-Table1[[#This Row],[Shipping Cost Number]]</f>
        <v>540.6</v>
      </c>
      <c r="AH1941">
        <f>Table1[[#This Row],[Retail Price Number]]*Table1[[#This Row],[Order Quantity]]</f>
        <v>559.30000000000007</v>
      </c>
      <c r="AI1941">
        <f>YEAR(Table1[[#This Row],[Order Date]])</f>
        <v>2014</v>
      </c>
    </row>
    <row r="1942" spans="1:35" x14ac:dyDescent="0.3">
      <c r="A1942" t="s">
        <v>3494</v>
      </c>
      <c r="B1942" s="1">
        <v>41694</v>
      </c>
      <c r="C1942" t="s">
        <v>1258</v>
      </c>
      <c r="D1942" t="s">
        <v>622</v>
      </c>
      <c r="E1942" t="s">
        <v>27</v>
      </c>
      <c r="F1942" t="s">
        <v>28</v>
      </c>
      <c r="G1942" t="s">
        <v>91</v>
      </c>
      <c r="H1942" t="s">
        <v>433</v>
      </c>
      <c r="I1942" t="s">
        <v>31</v>
      </c>
      <c r="J1942" t="s">
        <v>3821</v>
      </c>
      <c r="K1942" t="s">
        <v>94</v>
      </c>
      <c r="L1942" t="s">
        <v>34</v>
      </c>
      <c r="M1942" t="s">
        <v>35</v>
      </c>
      <c r="N1942" s="1">
        <v>41696</v>
      </c>
      <c r="O1942" t="s">
        <v>1151</v>
      </c>
      <c r="P1942" s="3" t="s">
        <v>2216</v>
      </c>
      <c r="Q1942" t="s">
        <v>1409</v>
      </c>
      <c r="R1942">
        <v>12</v>
      </c>
      <c r="S1942" t="s">
        <v>3822</v>
      </c>
      <c r="T1942" s="2">
        <v>0.06</v>
      </c>
      <c r="U1942" t="s">
        <v>446</v>
      </c>
      <c r="V1942" t="s">
        <v>3823</v>
      </c>
      <c r="W1942" t="s">
        <v>3824</v>
      </c>
      <c r="X1942" t="s">
        <v>3825</v>
      </c>
      <c r="Y1942" s="3">
        <f>VALUE(SUBSTITUTE(Table1[[#This Row],[Order Total]],"$",""))</f>
        <v>221.14</v>
      </c>
      <c r="Z1942">
        <f>VALUE(SUBSTITUTE(Table1[[#This Row],[Total]],"$",""))</f>
        <v>221.81</v>
      </c>
      <c r="AA1942" s="3">
        <f>Table1[[#This Row],[Order Total Number]]-Table1[[#This Row],[Total Number]]</f>
        <v>-0.67000000000001592</v>
      </c>
      <c r="AB1942">
        <f>VALUE(SUBSTITUTE(Table1[[#This Row],[Shipping Cost]],"$",""))</f>
        <v>4.97</v>
      </c>
      <c r="AC1942">
        <f>VALUE(SUBSTITUTE(Table1[[#This Row],[Discount $]],"$",""))</f>
        <v>10.16</v>
      </c>
      <c r="AD1942">
        <f>VALUE(SUBSTITUTE(Table1[[#This Row],[Retail Price]],"$",""))</f>
        <v>5.77</v>
      </c>
      <c r="AE1942" s="4">
        <f>(Table1[[#This Row],[Retail Price Number]]*Table1[[#This Row],[Order Quantity]])-Table1[[#This Row],[Discount $ Number]]+Table1[[#This Row],[Shipping Cost Number]]</f>
        <v>64.05</v>
      </c>
      <c r="AF1942">
        <f>Table1[[#This Row],[Retail Price Number]]*Table1[[#This Row],[Order Quantity]]-Table1[[#This Row],[Discount $ Number]]</f>
        <v>59.08</v>
      </c>
      <c r="AG1942">
        <f>(Table1[[#This Row],[Retail Price Number]]*Table1[[#This Row],[Order Quantity]])-Table1[[#This Row],[Discount $ Number]]-Table1[[#This Row],[Shipping Cost Number]]</f>
        <v>54.11</v>
      </c>
      <c r="AH1942">
        <f>Table1[[#This Row],[Retail Price Number]]*Table1[[#This Row],[Order Quantity]]</f>
        <v>69.239999999999995</v>
      </c>
      <c r="AI1942">
        <f>YEAR(Table1[[#This Row],[Order Date]])</f>
        <v>2014</v>
      </c>
    </row>
    <row r="1943" spans="1:35" x14ac:dyDescent="0.3">
      <c r="A1943" t="s">
        <v>3494</v>
      </c>
      <c r="B1943" s="1">
        <v>42210</v>
      </c>
      <c r="C1943" t="s">
        <v>600</v>
      </c>
      <c r="D1943" t="s">
        <v>365</v>
      </c>
      <c r="E1943" t="s">
        <v>46</v>
      </c>
      <c r="F1943" t="s">
        <v>47</v>
      </c>
      <c r="G1943" t="s">
        <v>29</v>
      </c>
      <c r="H1943" t="s">
        <v>48</v>
      </c>
      <c r="I1943" t="s">
        <v>121</v>
      </c>
      <c r="J1943" t="s">
        <v>64</v>
      </c>
      <c r="K1943" t="s">
        <v>723</v>
      </c>
      <c r="L1943" t="s">
        <v>109</v>
      </c>
      <c r="M1943" t="s">
        <v>35</v>
      </c>
      <c r="N1943" s="1">
        <v>42211</v>
      </c>
      <c r="O1943" t="s">
        <v>66</v>
      </c>
      <c r="P1943" s="3" t="s">
        <v>67</v>
      </c>
      <c r="Q1943" t="s">
        <v>68</v>
      </c>
      <c r="R1943">
        <v>18</v>
      </c>
      <c r="S1943" t="s">
        <v>7678</v>
      </c>
      <c r="T1943" s="2">
        <v>0.04</v>
      </c>
      <c r="U1943" t="s">
        <v>343</v>
      </c>
      <c r="V1943" t="s">
        <v>7679</v>
      </c>
      <c r="W1943" t="s">
        <v>72</v>
      </c>
      <c r="X1943" t="s">
        <v>3584</v>
      </c>
      <c r="Y1943" s="3">
        <f>VALUE(SUBSTITUTE(Table1[[#This Row],[Order Total]],"$",""))</f>
        <v>148.97</v>
      </c>
      <c r="Z1943">
        <f>VALUE(SUBSTITUTE(Table1[[#This Row],[Total]],"$",""))</f>
        <v>159.84</v>
      </c>
      <c r="AA1943" s="3">
        <f>Table1[[#This Row],[Order Total Number]]-Table1[[#This Row],[Total Number]]</f>
        <v>-10.870000000000005</v>
      </c>
      <c r="AB1943">
        <f>VALUE(SUBSTITUTE(Table1[[#This Row],[Shipping Cost]],"$",""))</f>
        <v>0.99</v>
      </c>
      <c r="AC1943">
        <f>VALUE(SUBSTITUTE(Table1[[#This Row],[Discount $]],"$",""))</f>
        <v>9.4499999999999993</v>
      </c>
      <c r="AD1943">
        <f>VALUE(SUBSTITUTE(Table1[[#This Row],[Retail Price]],"$",""))</f>
        <v>2.88</v>
      </c>
      <c r="AE1943" s="4">
        <f>(Table1[[#This Row],[Retail Price Number]]*Table1[[#This Row],[Order Quantity]])-Table1[[#This Row],[Discount $ Number]]+Table1[[#This Row],[Shipping Cost Number]]</f>
        <v>43.38</v>
      </c>
      <c r="AF1943">
        <f>Table1[[#This Row],[Retail Price Number]]*Table1[[#This Row],[Order Quantity]]-Table1[[#This Row],[Discount $ Number]]</f>
        <v>42.39</v>
      </c>
      <c r="AG1943">
        <f>(Table1[[#This Row],[Retail Price Number]]*Table1[[#This Row],[Order Quantity]])-Table1[[#This Row],[Discount $ Number]]-Table1[[#This Row],[Shipping Cost Number]]</f>
        <v>41.4</v>
      </c>
      <c r="AH1943">
        <f>Table1[[#This Row],[Retail Price Number]]*Table1[[#This Row],[Order Quantity]]</f>
        <v>51.839999999999996</v>
      </c>
      <c r="AI1943">
        <f>YEAR(Table1[[#This Row],[Order Date]])</f>
        <v>2015</v>
      </c>
    </row>
    <row r="1944" spans="1:35" x14ac:dyDescent="0.3">
      <c r="A1944" t="s">
        <v>3494</v>
      </c>
      <c r="B1944" s="1">
        <v>41716</v>
      </c>
      <c r="C1944" t="s">
        <v>9092</v>
      </c>
      <c r="D1944" t="s">
        <v>120</v>
      </c>
      <c r="E1944" t="s">
        <v>27</v>
      </c>
      <c r="F1944" t="s">
        <v>28</v>
      </c>
      <c r="G1944" t="s">
        <v>29</v>
      </c>
      <c r="H1944" t="s">
        <v>62</v>
      </c>
      <c r="I1944" t="s">
        <v>31</v>
      </c>
      <c r="J1944" t="s">
        <v>290</v>
      </c>
      <c r="K1944" t="s">
        <v>33</v>
      </c>
      <c r="L1944" t="s">
        <v>34</v>
      </c>
      <c r="M1944" t="s">
        <v>156</v>
      </c>
      <c r="N1944" s="1">
        <v>41709</v>
      </c>
      <c r="O1944" t="s">
        <v>291</v>
      </c>
      <c r="P1944" s="3" t="s">
        <v>292</v>
      </c>
      <c r="Q1944" t="s">
        <v>293</v>
      </c>
      <c r="R1944">
        <v>7</v>
      </c>
      <c r="S1944" t="s">
        <v>9093</v>
      </c>
      <c r="T1944" s="2">
        <v>0.04</v>
      </c>
      <c r="U1944" t="s">
        <v>2497</v>
      </c>
      <c r="V1944" t="s">
        <v>920</v>
      </c>
      <c r="W1944" t="s">
        <v>165</v>
      </c>
      <c r="X1944" t="s">
        <v>921</v>
      </c>
      <c r="Y1944" s="3">
        <f>VALUE(SUBSTITUTE(Table1[[#This Row],[Order Total]],"$",""))</f>
        <v>720.38</v>
      </c>
      <c r="Z1944">
        <f>VALUE(SUBSTITUTE(Table1[[#This Row],[Total]],"$",""))</f>
        <v>724.38</v>
      </c>
      <c r="AA1944" s="3">
        <f>Table1[[#This Row],[Order Total Number]]-Table1[[#This Row],[Total Number]]</f>
        <v>-4</v>
      </c>
      <c r="AB1944">
        <f>VALUE(SUBSTITUTE(Table1[[#This Row],[Shipping Cost]],"$",""))</f>
        <v>4</v>
      </c>
      <c r="AC1944">
        <f>VALUE(SUBSTITUTE(Table1[[#This Row],[Discount $]],"$",""))</f>
        <v>14.7</v>
      </c>
      <c r="AD1944">
        <f>VALUE(SUBSTITUTE(Table1[[#This Row],[Retail Price]],"$",""))</f>
        <v>15.98</v>
      </c>
      <c r="AE1944" s="4">
        <f>(Table1[[#This Row],[Retail Price Number]]*Table1[[#This Row],[Order Quantity]])-Table1[[#This Row],[Discount $ Number]]+Table1[[#This Row],[Shipping Cost Number]]</f>
        <v>101.16</v>
      </c>
      <c r="AF1944">
        <f>Table1[[#This Row],[Retail Price Number]]*Table1[[#This Row],[Order Quantity]]-Table1[[#This Row],[Discount $ Number]]</f>
        <v>97.16</v>
      </c>
      <c r="AG1944">
        <f>(Table1[[#This Row],[Retail Price Number]]*Table1[[#This Row],[Order Quantity]])-Table1[[#This Row],[Discount $ Number]]-Table1[[#This Row],[Shipping Cost Number]]</f>
        <v>93.16</v>
      </c>
      <c r="AH1944">
        <f>Table1[[#This Row],[Retail Price Number]]*Table1[[#This Row],[Order Quantity]]</f>
        <v>111.86</v>
      </c>
      <c r="AI1944">
        <f>YEAR(Table1[[#This Row],[Order Date]])</f>
        <v>2014</v>
      </c>
    </row>
    <row r="1945" spans="1:35" x14ac:dyDescent="0.3">
      <c r="A1945" t="s">
        <v>3494</v>
      </c>
      <c r="B1945" s="1">
        <v>41466</v>
      </c>
      <c r="C1945" t="s">
        <v>1301</v>
      </c>
      <c r="D1945" t="s">
        <v>228</v>
      </c>
      <c r="E1945" t="s">
        <v>46</v>
      </c>
      <c r="F1945" t="s">
        <v>47</v>
      </c>
      <c r="G1945" t="s">
        <v>29</v>
      </c>
      <c r="H1945" t="s">
        <v>107</v>
      </c>
      <c r="I1945" t="s">
        <v>31</v>
      </c>
      <c r="J1945" t="s">
        <v>975</v>
      </c>
      <c r="K1945" t="s">
        <v>94</v>
      </c>
      <c r="L1945" t="s">
        <v>95</v>
      </c>
      <c r="M1945" t="s">
        <v>35</v>
      </c>
      <c r="N1945" s="1">
        <v>41476</v>
      </c>
      <c r="O1945" t="s">
        <v>976</v>
      </c>
      <c r="P1945" s="3" t="s">
        <v>977</v>
      </c>
      <c r="Q1945" t="s">
        <v>978</v>
      </c>
      <c r="R1945">
        <v>34</v>
      </c>
      <c r="S1945" t="s">
        <v>9528</v>
      </c>
      <c r="T1945" s="2">
        <v>0.1</v>
      </c>
      <c r="U1945" t="s">
        <v>9529</v>
      </c>
      <c r="V1945" t="s">
        <v>9530</v>
      </c>
      <c r="W1945" t="s">
        <v>982</v>
      </c>
      <c r="X1945" t="s">
        <v>9531</v>
      </c>
      <c r="Y1945" s="3">
        <f>VALUE(SUBSTITUTE(Table1[[#This Row],[Order Total]],"$",""))</f>
        <v>522.19000000000005</v>
      </c>
      <c r="Z1945">
        <f>VALUE(SUBSTITUTE(Table1[[#This Row],[Total]],"$",""))</f>
        <v>526.29</v>
      </c>
      <c r="AA1945" s="3">
        <f>Table1[[#This Row],[Order Total Number]]-Table1[[#This Row],[Total Number]]</f>
        <v>-4.0999999999999091</v>
      </c>
      <c r="AB1945">
        <f>VALUE(SUBSTITUTE(Table1[[#This Row],[Shipping Cost]],"$",""))</f>
        <v>3.14</v>
      </c>
      <c r="AC1945">
        <f>VALUE(SUBSTITUTE(Table1[[#This Row],[Discount $]],"$",""))</f>
        <v>33.33</v>
      </c>
      <c r="AD1945">
        <f>VALUE(SUBSTITUTE(Table1[[#This Row],[Retail Price]],"$",""))</f>
        <v>12.98</v>
      </c>
      <c r="AE1945" s="4">
        <f>(Table1[[#This Row],[Retail Price Number]]*Table1[[#This Row],[Order Quantity]])-Table1[[#This Row],[Discount $ Number]]+Table1[[#This Row],[Shipping Cost Number]]</f>
        <v>411.13</v>
      </c>
      <c r="AF1945">
        <f>Table1[[#This Row],[Retail Price Number]]*Table1[[#This Row],[Order Quantity]]-Table1[[#This Row],[Discount $ Number]]</f>
        <v>407.99</v>
      </c>
      <c r="AG1945">
        <f>(Table1[[#This Row],[Retail Price Number]]*Table1[[#This Row],[Order Quantity]])-Table1[[#This Row],[Discount $ Number]]-Table1[[#This Row],[Shipping Cost Number]]</f>
        <v>404.85</v>
      </c>
      <c r="AH1945">
        <f>Table1[[#This Row],[Retail Price Number]]*Table1[[#This Row],[Order Quantity]]</f>
        <v>441.32</v>
      </c>
      <c r="AI1945">
        <f>YEAR(Table1[[#This Row],[Order Date]])</f>
        <v>2013</v>
      </c>
    </row>
    <row r="1946" spans="1:35" x14ac:dyDescent="0.3">
      <c r="A1946" t="s">
        <v>3494</v>
      </c>
      <c r="B1946" s="1">
        <v>41354</v>
      </c>
      <c r="C1946" t="s">
        <v>643</v>
      </c>
      <c r="D1946" t="s">
        <v>133</v>
      </c>
      <c r="E1946" t="s">
        <v>27</v>
      </c>
      <c r="F1946" t="s">
        <v>28</v>
      </c>
      <c r="G1946" t="s">
        <v>91</v>
      </c>
      <c r="H1946" t="s">
        <v>62</v>
      </c>
      <c r="I1946" t="s">
        <v>121</v>
      </c>
      <c r="J1946" t="s">
        <v>122</v>
      </c>
      <c r="K1946" t="s">
        <v>94</v>
      </c>
      <c r="L1946" t="s">
        <v>109</v>
      </c>
      <c r="M1946" t="s">
        <v>35</v>
      </c>
      <c r="N1946" s="1">
        <v>41361</v>
      </c>
      <c r="O1946" t="s">
        <v>123</v>
      </c>
      <c r="P1946" s="3" t="s">
        <v>124</v>
      </c>
      <c r="Q1946" t="s">
        <v>125</v>
      </c>
      <c r="R1946">
        <v>22</v>
      </c>
      <c r="S1946" t="s">
        <v>9694</v>
      </c>
      <c r="T1946" s="2">
        <v>7.0000000000000007E-2</v>
      </c>
      <c r="U1946" t="s">
        <v>701</v>
      </c>
      <c r="V1946" t="s">
        <v>9695</v>
      </c>
      <c r="W1946" t="s">
        <v>129</v>
      </c>
      <c r="X1946" t="s">
        <v>9696</v>
      </c>
      <c r="Y1946" s="3">
        <f>VALUE(SUBSTITUTE(Table1[[#This Row],[Order Total]],"$",""))</f>
        <v>74.900000000000006</v>
      </c>
      <c r="Z1946">
        <f>VALUE(SUBSTITUTE(Table1[[#This Row],[Total]],"$",""))</f>
        <v>70.400000000000006</v>
      </c>
      <c r="AA1946" s="3">
        <f>Table1[[#This Row],[Order Total Number]]-Table1[[#This Row],[Total Number]]</f>
        <v>4.5</v>
      </c>
      <c r="AB1946">
        <f>VALUE(SUBSTITUTE(Table1[[#This Row],[Shipping Cost]],"$",""))</f>
        <v>2.5</v>
      </c>
      <c r="AC1946">
        <f>VALUE(SUBSTITUTE(Table1[[#This Row],[Discount $]],"$",""))</f>
        <v>2.4</v>
      </c>
      <c r="AD1946">
        <f>VALUE(SUBSTITUTE(Table1[[#This Row],[Retail Price]],"$",""))</f>
        <v>3.69</v>
      </c>
      <c r="AE1946" s="4">
        <f>(Table1[[#This Row],[Retail Price Number]]*Table1[[#This Row],[Order Quantity]])-Table1[[#This Row],[Discount $ Number]]+Table1[[#This Row],[Shipping Cost Number]]</f>
        <v>81.279999999999987</v>
      </c>
      <c r="AF1946">
        <f>Table1[[#This Row],[Retail Price Number]]*Table1[[#This Row],[Order Quantity]]-Table1[[#This Row],[Discount $ Number]]</f>
        <v>78.779999999999987</v>
      </c>
      <c r="AG1946">
        <f>(Table1[[#This Row],[Retail Price Number]]*Table1[[#This Row],[Order Quantity]])-Table1[[#This Row],[Discount $ Number]]-Table1[[#This Row],[Shipping Cost Number]]</f>
        <v>76.279999999999987</v>
      </c>
      <c r="AH1946">
        <f>Table1[[#This Row],[Retail Price Number]]*Table1[[#This Row],[Order Quantity]]</f>
        <v>81.179999999999993</v>
      </c>
      <c r="AI1946">
        <f>YEAR(Table1[[#This Row],[Order Date]])</f>
        <v>2013</v>
      </c>
    </row>
    <row r="1947" spans="1:35" x14ac:dyDescent="0.3">
      <c r="A1947" t="s">
        <v>3494</v>
      </c>
      <c r="B1947" s="1">
        <v>41682</v>
      </c>
      <c r="C1947" t="s">
        <v>410</v>
      </c>
      <c r="D1947" t="s">
        <v>288</v>
      </c>
      <c r="E1947" t="s">
        <v>27</v>
      </c>
      <c r="F1947" t="s">
        <v>28</v>
      </c>
      <c r="G1947" t="s">
        <v>91</v>
      </c>
      <c r="H1947" t="s">
        <v>289</v>
      </c>
      <c r="I1947" t="s">
        <v>121</v>
      </c>
      <c r="J1947" t="s">
        <v>122</v>
      </c>
      <c r="K1947" t="s">
        <v>94</v>
      </c>
      <c r="L1947" t="s">
        <v>95</v>
      </c>
      <c r="M1947" t="s">
        <v>35</v>
      </c>
      <c r="N1947" s="1">
        <v>41683</v>
      </c>
      <c r="O1947" t="s">
        <v>123</v>
      </c>
      <c r="P1947" s="3" t="s">
        <v>124</v>
      </c>
      <c r="Q1947" t="s">
        <v>125</v>
      </c>
      <c r="R1947">
        <v>2</v>
      </c>
      <c r="S1947" t="s">
        <v>9008</v>
      </c>
      <c r="T1947" s="2">
        <v>0.03</v>
      </c>
      <c r="U1947" t="s">
        <v>1297</v>
      </c>
      <c r="V1947" t="s">
        <v>9945</v>
      </c>
      <c r="W1947" t="s">
        <v>129</v>
      </c>
      <c r="X1947" t="s">
        <v>9696</v>
      </c>
      <c r="Y1947" s="3">
        <f>VALUE(SUBSTITUTE(Table1[[#This Row],[Order Total]],"$",""))</f>
        <v>67.900000000000006</v>
      </c>
      <c r="Z1947">
        <f>VALUE(SUBSTITUTE(Table1[[#This Row],[Total]],"$",""))</f>
        <v>70.400000000000006</v>
      </c>
      <c r="AA1947" s="3">
        <f>Table1[[#This Row],[Order Total Number]]-Table1[[#This Row],[Total Number]]</f>
        <v>-2.5</v>
      </c>
      <c r="AB1947">
        <f>VALUE(SUBSTITUTE(Table1[[#This Row],[Shipping Cost]],"$",""))</f>
        <v>2.5</v>
      </c>
      <c r="AC1947">
        <f>VALUE(SUBSTITUTE(Table1[[#This Row],[Discount $]],"$",""))</f>
        <v>5.9</v>
      </c>
      <c r="AD1947">
        <f>VALUE(SUBSTITUTE(Table1[[#This Row],[Retail Price]],"$",""))</f>
        <v>3.69</v>
      </c>
      <c r="AE1947" s="4">
        <f>(Table1[[#This Row],[Retail Price Number]]*Table1[[#This Row],[Order Quantity]])-Table1[[#This Row],[Discount $ Number]]+Table1[[#This Row],[Shipping Cost Number]]</f>
        <v>3.9799999999999995</v>
      </c>
      <c r="AF1947">
        <f>Table1[[#This Row],[Retail Price Number]]*Table1[[#This Row],[Order Quantity]]-Table1[[#This Row],[Discount $ Number]]</f>
        <v>1.4799999999999995</v>
      </c>
      <c r="AG1947">
        <f>(Table1[[#This Row],[Retail Price Number]]*Table1[[#This Row],[Order Quantity]])-Table1[[#This Row],[Discount $ Number]]-Table1[[#This Row],[Shipping Cost Number]]</f>
        <v>-1.0200000000000005</v>
      </c>
      <c r="AH1947">
        <f>Table1[[#This Row],[Retail Price Number]]*Table1[[#This Row],[Order Quantity]]</f>
        <v>7.38</v>
      </c>
      <c r="AI1947">
        <f>YEAR(Table1[[#This Row],[Order Date]])</f>
        <v>2014</v>
      </c>
    </row>
    <row r="1948" spans="1:35" x14ac:dyDescent="0.3">
      <c r="A1948" t="s">
        <v>3494</v>
      </c>
      <c r="B1948" s="1">
        <v>41683</v>
      </c>
      <c r="C1948" t="s">
        <v>477</v>
      </c>
      <c r="D1948" t="s">
        <v>465</v>
      </c>
      <c r="E1948" t="s">
        <v>27</v>
      </c>
      <c r="F1948" t="s">
        <v>28</v>
      </c>
      <c r="G1948" t="s">
        <v>134</v>
      </c>
      <c r="H1948" t="s">
        <v>205</v>
      </c>
      <c r="I1948" t="s">
        <v>31</v>
      </c>
      <c r="J1948" t="s">
        <v>423</v>
      </c>
      <c r="K1948" t="s">
        <v>33</v>
      </c>
      <c r="L1948" t="s">
        <v>109</v>
      </c>
      <c r="M1948" t="s">
        <v>35</v>
      </c>
      <c r="N1948" s="1">
        <v>41683</v>
      </c>
      <c r="O1948" t="s">
        <v>424</v>
      </c>
      <c r="P1948" s="3" t="s">
        <v>356</v>
      </c>
      <c r="Q1948" t="s">
        <v>341</v>
      </c>
      <c r="R1948">
        <v>43</v>
      </c>
      <c r="S1948" t="s">
        <v>1381</v>
      </c>
      <c r="T1948" s="2">
        <v>0</v>
      </c>
      <c r="U1948" t="s">
        <v>1382</v>
      </c>
      <c r="V1948" t="s">
        <v>8871</v>
      </c>
      <c r="W1948" t="s">
        <v>428</v>
      </c>
      <c r="X1948" t="s">
        <v>6884</v>
      </c>
      <c r="Y1948" s="3">
        <f>VALUE(SUBSTITUTE(Table1[[#This Row],[Order Total]],"$",""))</f>
        <v>118.65</v>
      </c>
      <c r="Z1948">
        <f>VALUE(SUBSTITUTE(Table1[[#This Row],[Total]],"$",""))</f>
        <v>118.59</v>
      </c>
      <c r="AA1948" s="3">
        <f>Table1[[#This Row],[Order Total Number]]-Table1[[#This Row],[Total Number]]</f>
        <v>6.0000000000002274E-2</v>
      </c>
      <c r="AB1948">
        <f>VALUE(SUBSTITUTE(Table1[[#This Row],[Shipping Cost]],"$",""))</f>
        <v>1.39</v>
      </c>
      <c r="AC1948">
        <f>VALUE(SUBSTITUTE(Table1[[#This Row],[Discount $]],"$",""))</f>
        <v>10.74</v>
      </c>
      <c r="AD1948">
        <f>VALUE(SUBSTITUTE(Table1[[#This Row],[Retail Price]],"$",""))</f>
        <v>5.68</v>
      </c>
      <c r="AE1948" s="4">
        <f>(Table1[[#This Row],[Retail Price Number]]*Table1[[#This Row],[Order Quantity]])-Table1[[#This Row],[Discount $ Number]]+Table1[[#This Row],[Shipping Cost Number]]</f>
        <v>234.88999999999996</v>
      </c>
      <c r="AF1948">
        <f>Table1[[#This Row],[Retail Price Number]]*Table1[[#This Row],[Order Quantity]]-Table1[[#This Row],[Discount $ Number]]</f>
        <v>233.49999999999997</v>
      </c>
      <c r="AG1948">
        <f>(Table1[[#This Row],[Retail Price Number]]*Table1[[#This Row],[Order Quantity]])-Table1[[#This Row],[Discount $ Number]]-Table1[[#This Row],[Shipping Cost Number]]</f>
        <v>232.10999999999999</v>
      </c>
      <c r="AH1948">
        <f>Table1[[#This Row],[Retail Price Number]]*Table1[[#This Row],[Order Quantity]]</f>
        <v>244.23999999999998</v>
      </c>
      <c r="AI1948">
        <f>YEAR(Table1[[#This Row],[Order Date]])</f>
        <v>2014</v>
      </c>
    </row>
    <row r="1949" spans="1:35" x14ac:dyDescent="0.3">
      <c r="A1949" t="s">
        <v>3494</v>
      </c>
      <c r="B1949" s="1">
        <v>41399</v>
      </c>
      <c r="C1949" t="s">
        <v>119</v>
      </c>
      <c r="D1949" t="s">
        <v>120</v>
      </c>
      <c r="E1949" t="s">
        <v>27</v>
      </c>
      <c r="F1949" t="s">
        <v>28</v>
      </c>
      <c r="G1949" t="s">
        <v>91</v>
      </c>
      <c r="H1949" t="s">
        <v>62</v>
      </c>
      <c r="I1949" t="s">
        <v>63</v>
      </c>
      <c r="J1949" t="s">
        <v>885</v>
      </c>
      <c r="K1949" t="s">
        <v>94</v>
      </c>
      <c r="L1949" t="s">
        <v>95</v>
      </c>
      <c r="M1949" t="s">
        <v>35</v>
      </c>
      <c r="N1949" s="1">
        <v>41400</v>
      </c>
      <c r="O1949" t="s">
        <v>886</v>
      </c>
      <c r="P1949" s="3" t="s">
        <v>295</v>
      </c>
      <c r="Q1949" t="s">
        <v>887</v>
      </c>
      <c r="R1949">
        <v>10</v>
      </c>
      <c r="S1949" t="s">
        <v>11682</v>
      </c>
      <c r="T1949" s="2">
        <v>0.08</v>
      </c>
      <c r="U1949" t="s">
        <v>717</v>
      </c>
      <c r="V1949" t="s">
        <v>11683</v>
      </c>
      <c r="W1949" t="s">
        <v>891</v>
      </c>
      <c r="X1949" t="s">
        <v>6820</v>
      </c>
      <c r="Y1949" s="3">
        <f>VALUE(SUBSTITUTE(Table1[[#This Row],[Order Total]],"$",""))</f>
        <v>33.049999999999997</v>
      </c>
      <c r="Z1949">
        <f>VALUE(SUBSTITUTE(Table1[[#This Row],[Total]],"$",""))</f>
        <v>33.36</v>
      </c>
      <c r="AA1949" s="3">
        <f>Table1[[#This Row],[Order Total Number]]-Table1[[#This Row],[Total Number]]</f>
        <v>-0.31000000000000227</v>
      </c>
      <c r="AB1949">
        <f>VALUE(SUBSTITUTE(Table1[[#This Row],[Shipping Cost]],"$",""))</f>
        <v>4.5</v>
      </c>
      <c r="AC1949">
        <f>VALUE(SUBSTITUTE(Table1[[#This Row],[Discount $]],"$",""))</f>
        <v>3.41</v>
      </c>
      <c r="AD1949">
        <f>VALUE(SUBSTITUTE(Table1[[#This Row],[Retail Price]],"$",""))</f>
        <v>10.89</v>
      </c>
      <c r="AE1949" s="4">
        <f>(Table1[[#This Row],[Retail Price Number]]*Table1[[#This Row],[Order Quantity]])-Table1[[#This Row],[Discount $ Number]]+Table1[[#This Row],[Shipping Cost Number]]</f>
        <v>109.99000000000001</v>
      </c>
      <c r="AF1949">
        <f>Table1[[#This Row],[Retail Price Number]]*Table1[[#This Row],[Order Quantity]]-Table1[[#This Row],[Discount $ Number]]</f>
        <v>105.49000000000001</v>
      </c>
      <c r="AG1949">
        <f>(Table1[[#This Row],[Retail Price Number]]*Table1[[#This Row],[Order Quantity]])-Table1[[#This Row],[Discount $ Number]]-Table1[[#This Row],[Shipping Cost Number]]</f>
        <v>100.99000000000001</v>
      </c>
      <c r="AH1949">
        <f>Table1[[#This Row],[Retail Price Number]]*Table1[[#This Row],[Order Quantity]]</f>
        <v>108.9</v>
      </c>
      <c r="AI1949">
        <f>YEAR(Table1[[#This Row],[Order Date]])</f>
        <v>2013</v>
      </c>
    </row>
    <row r="1950" spans="1:35" x14ac:dyDescent="0.3">
      <c r="A1950" t="s">
        <v>3494</v>
      </c>
      <c r="B1950" s="1">
        <v>41595</v>
      </c>
      <c r="C1950" t="s">
        <v>572</v>
      </c>
      <c r="D1950" t="s">
        <v>306</v>
      </c>
      <c r="E1950" t="s">
        <v>46</v>
      </c>
      <c r="F1950" t="s">
        <v>47</v>
      </c>
      <c r="G1950" t="s">
        <v>77</v>
      </c>
      <c r="H1950" t="s">
        <v>107</v>
      </c>
      <c r="I1950" t="s">
        <v>31</v>
      </c>
      <c r="J1950" t="s">
        <v>975</v>
      </c>
      <c r="K1950" t="s">
        <v>94</v>
      </c>
      <c r="L1950" t="s">
        <v>95</v>
      </c>
      <c r="M1950" t="s">
        <v>156</v>
      </c>
      <c r="N1950" s="1">
        <v>41596</v>
      </c>
      <c r="O1950" t="s">
        <v>976</v>
      </c>
      <c r="P1950" s="3" t="s">
        <v>977</v>
      </c>
      <c r="Q1950" t="s">
        <v>978</v>
      </c>
      <c r="R1950">
        <v>33</v>
      </c>
      <c r="S1950" t="s">
        <v>11764</v>
      </c>
      <c r="T1950" s="2">
        <v>0.05</v>
      </c>
      <c r="U1950" t="s">
        <v>7253</v>
      </c>
      <c r="V1950" t="s">
        <v>11765</v>
      </c>
      <c r="W1950" t="s">
        <v>982</v>
      </c>
      <c r="X1950" t="s">
        <v>3404</v>
      </c>
      <c r="Y1950" s="3">
        <f>VALUE(SUBSTITUTE(Table1[[#This Row],[Order Total]],"$",""))</f>
        <v>328.18</v>
      </c>
      <c r="Z1950">
        <f>VALUE(SUBSTITUTE(Table1[[#This Row],[Total]],"$",""))</f>
        <v>331.29</v>
      </c>
      <c r="AA1950" s="3">
        <f>Table1[[#This Row],[Order Total Number]]-Table1[[#This Row],[Total Number]]</f>
        <v>-3.1100000000000136</v>
      </c>
      <c r="AB1950">
        <f>VALUE(SUBSTITUTE(Table1[[#This Row],[Shipping Cost]],"$",""))</f>
        <v>3.14</v>
      </c>
      <c r="AC1950">
        <f>VALUE(SUBSTITUTE(Table1[[#This Row],[Discount $]],"$",""))</f>
        <v>13.48</v>
      </c>
      <c r="AD1950">
        <f>VALUE(SUBSTITUTE(Table1[[#This Row],[Retail Price]],"$",""))</f>
        <v>12.98</v>
      </c>
      <c r="AE1950" s="4">
        <f>(Table1[[#This Row],[Retail Price Number]]*Table1[[#This Row],[Order Quantity]])-Table1[[#This Row],[Discount $ Number]]+Table1[[#This Row],[Shipping Cost Number]]</f>
        <v>418</v>
      </c>
      <c r="AF1950">
        <f>Table1[[#This Row],[Retail Price Number]]*Table1[[#This Row],[Order Quantity]]-Table1[[#This Row],[Discount $ Number]]</f>
        <v>414.86</v>
      </c>
      <c r="AG1950">
        <f>(Table1[[#This Row],[Retail Price Number]]*Table1[[#This Row],[Order Quantity]])-Table1[[#This Row],[Discount $ Number]]-Table1[[#This Row],[Shipping Cost Number]]</f>
        <v>411.72</v>
      </c>
      <c r="AH1950">
        <f>Table1[[#This Row],[Retail Price Number]]*Table1[[#This Row],[Order Quantity]]</f>
        <v>428.34000000000003</v>
      </c>
      <c r="AI1950">
        <f>YEAR(Table1[[#This Row],[Order Date]])</f>
        <v>2013</v>
      </c>
    </row>
    <row r="1951" spans="1:35" x14ac:dyDescent="0.3">
      <c r="A1951" t="s">
        <v>7632</v>
      </c>
      <c r="B1951" s="1">
        <v>41427</v>
      </c>
      <c r="C1951" t="s">
        <v>7633</v>
      </c>
      <c r="D1951" t="s">
        <v>929</v>
      </c>
      <c r="E1951" t="s">
        <v>27</v>
      </c>
      <c r="F1951" t="s">
        <v>28</v>
      </c>
      <c r="G1951" t="s">
        <v>77</v>
      </c>
      <c r="H1951" t="s">
        <v>217</v>
      </c>
      <c r="I1951" t="s">
        <v>196</v>
      </c>
      <c r="J1951" t="s">
        <v>2660</v>
      </c>
      <c r="K1951" t="s">
        <v>94</v>
      </c>
      <c r="L1951" t="s">
        <v>34</v>
      </c>
      <c r="M1951" t="s">
        <v>35</v>
      </c>
      <c r="N1951" s="1">
        <v>41429</v>
      </c>
      <c r="O1951" t="s">
        <v>2661</v>
      </c>
      <c r="P1951" s="3" t="s">
        <v>2662</v>
      </c>
      <c r="Q1951" t="s">
        <v>2663</v>
      </c>
      <c r="R1951">
        <v>30</v>
      </c>
      <c r="S1951" t="s">
        <v>7634</v>
      </c>
      <c r="T1951" s="2">
        <v>0.08</v>
      </c>
      <c r="U1951" t="s">
        <v>7474</v>
      </c>
      <c r="V1951" t="s">
        <v>7635</v>
      </c>
      <c r="W1951" t="s">
        <v>116</v>
      </c>
      <c r="X1951" t="s">
        <v>7636</v>
      </c>
      <c r="Y1951" s="3">
        <f>VALUE(SUBSTITUTE(Table1[[#This Row],[Order Total]],"$",""))</f>
        <v>511</v>
      </c>
      <c r="Z1951">
        <f>VALUE(SUBSTITUTE(Table1[[#This Row],[Total]],"$",""))</f>
        <v>517.08000000000004</v>
      </c>
      <c r="AA1951" s="3">
        <f>Table1[[#This Row],[Order Total Number]]-Table1[[#This Row],[Total Number]]</f>
        <v>-6.0800000000000409</v>
      </c>
      <c r="AB1951">
        <f>VALUE(SUBSTITUTE(Table1[[#This Row],[Shipping Cost]],"$",""))</f>
        <v>1.49</v>
      </c>
      <c r="AC1951">
        <f>VALUE(SUBSTITUTE(Table1[[#This Row],[Discount $]],"$",""))</f>
        <v>44.57</v>
      </c>
      <c r="AD1951">
        <f>VALUE(SUBSTITUTE(Table1[[#This Row],[Retail Price]],"$",""))</f>
        <v>20.98</v>
      </c>
      <c r="AE1951" s="4">
        <f>(Table1[[#This Row],[Retail Price Number]]*Table1[[#This Row],[Order Quantity]])-Table1[[#This Row],[Discount $ Number]]+Table1[[#This Row],[Shipping Cost Number]]</f>
        <v>586.31999999999994</v>
      </c>
      <c r="AF1951">
        <f>Table1[[#This Row],[Retail Price Number]]*Table1[[#This Row],[Order Quantity]]-Table1[[#This Row],[Discount $ Number]]</f>
        <v>584.82999999999993</v>
      </c>
      <c r="AG1951">
        <f>(Table1[[#This Row],[Retail Price Number]]*Table1[[#This Row],[Order Quantity]])-Table1[[#This Row],[Discount $ Number]]-Table1[[#This Row],[Shipping Cost Number]]</f>
        <v>583.33999999999992</v>
      </c>
      <c r="AH1951">
        <f>Table1[[#This Row],[Retail Price Number]]*Table1[[#This Row],[Order Quantity]]</f>
        <v>629.4</v>
      </c>
      <c r="AI1951">
        <f>YEAR(Table1[[#This Row],[Order Date]])</f>
        <v>2013</v>
      </c>
    </row>
    <row r="1952" spans="1:35" x14ac:dyDescent="0.3">
      <c r="A1952" t="s">
        <v>7632</v>
      </c>
      <c r="B1952" s="1">
        <v>41838</v>
      </c>
      <c r="C1952" t="s">
        <v>2338</v>
      </c>
      <c r="D1952" t="s">
        <v>365</v>
      </c>
      <c r="E1952" t="s">
        <v>46</v>
      </c>
      <c r="F1952" t="s">
        <v>47</v>
      </c>
      <c r="G1952" t="s">
        <v>91</v>
      </c>
      <c r="H1952" t="s">
        <v>48</v>
      </c>
      <c r="I1952" t="s">
        <v>121</v>
      </c>
      <c r="J1952" t="s">
        <v>93</v>
      </c>
      <c r="K1952" t="s">
        <v>94</v>
      </c>
      <c r="L1952" t="s">
        <v>95</v>
      </c>
      <c r="M1952" t="s">
        <v>156</v>
      </c>
      <c r="N1952" s="1">
        <v>41840</v>
      </c>
      <c r="O1952" t="s">
        <v>96</v>
      </c>
      <c r="P1952" s="3" t="s">
        <v>97</v>
      </c>
      <c r="Q1952" t="s">
        <v>98</v>
      </c>
      <c r="R1952">
        <v>34</v>
      </c>
      <c r="S1952" t="s">
        <v>11292</v>
      </c>
      <c r="T1952" s="2">
        <v>0.03</v>
      </c>
      <c r="U1952" t="s">
        <v>198</v>
      </c>
      <c r="V1952" t="s">
        <v>11293</v>
      </c>
      <c r="W1952" t="s">
        <v>102</v>
      </c>
      <c r="X1952" t="s">
        <v>11294</v>
      </c>
      <c r="Y1952" s="3">
        <f>VALUE(SUBSTITUTE(Table1[[#This Row],[Order Total]],"$",""))</f>
        <v>116.72</v>
      </c>
      <c r="Z1952">
        <f>VALUE(SUBSTITUTE(Table1[[#This Row],[Total]],"$",""))</f>
        <v>117.52</v>
      </c>
      <c r="AA1952" s="3">
        <f>Table1[[#This Row],[Order Total Number]]-Table1[[#This Row],[Total Number]]</f>
        <v>-0.79999999999999716</v>
      </c>
      <c r="AB1952">
        <f>VALUE(SUBSTITUTE(Table1[[#This Row],[Shipping Cost]],"$",""))</f>
        <v>0.8</v>
      </c>
      <c r="AC1952">
        <f>VALUE(SUBSTITUTE(Table1[[#This Row],[Discount $]],"$",""))</f>
        <v>1.18</v>
      </c>
      <c r="AD1952">
        <f>VALUE(SUBSTITUTE(Table1[[#This Row],[Retail Price]],"$",""))</f>
        <v>2.62</v>
      </c>
      <c r="AE1952" s="4">
        <f>(Table1[[#This Row],[Retail Price Number]]*Table1[[#This Row],[Order Quantity]])-Table1[[#This Row],[Discount $ Number]]+Table1[[#This Row],[Shipping Cost Number]]</f>
        <v>88.699999999999989</v>
      </c>
      <c r="AF1952">
        <f>Table1[[#This Row],[Retail Price Number]]*Table1[[#This Row],[Order Quantity]]-Table1[[#This Row],[Discount $ Number]]</f>
        <v>87.899999999999991</v>
      </c>
      <c r="AG1952">
        <f>(Table1[[#This Row],[Retail Price Number]]*Table1[[#This Row],[Order Quantity]])-Table1[[#This Row],[Discount $ Number]]-Table1[[#This Row],[Shipping Cost Number]]</f>
        <v>87.1</v>
      </c>
      <c r="AH1952">
        <f>Table1[[#This Row],[Retail Price Number]]*Table1[[#This Row],[Order Quantity]]</f>
        <v>89.08</v>
      </c>
      <c r="AI1952">
        <f>YEAR(Table1[[#This Row],[Order Date]])</f>
        <v>2014</v>
      </c>
    </row>
    <row r="1953" spans="1:35" x14ac:dyDescent="0.3">
      <c r="A1953" t="s">
        <v>5712</v>
      </c>
      <c r="B1953" s="1">
        <v>41695</v>
      </c>
      <c r="C1953" t="s">
        <v>89</v>
      </c>
      <c r="D1953" t="s">
        <v>90</v>
      </c>
      <c r="E1953" t="s">
        <v>27</v>
      </c>
      <c r="F1953" t="s">
        <v>28</v>
      </c>
      <c r="G1953" t="s">
        <v>91</v>
      </c>
      <c r="H1953" t="s">
        <v>30</v>
      </c>
      <c r="I1953" t="s">
        <v>196</v>
      </c>
      <c r="J1953" t="s">
        <v>1233</v>
      </c>
      <c r="K1953" t="s">
        <v>94</v>
      </c>
      <c r="L1953" t="s">
        <v>95</v>
      </c>
      <c r="M1953" t="s">
        <v>35</v>
      </c>
      <c r="N1953" s="1">
        <v>41697</v>
      </c>
      <c r="O1953" t="s">
        <v>711</v>
      </c>
      <c r="P1953" s="3" t="s">
        <v>1234</v>
      </c>
      <c r="Q1953" t="s">
        <v>1235</v>
      </c>
      <c r="R1953">
        <v>17</v>
      </c>
      <c r="S1953" t="s">
        <v>5713</v>
      </c>
      <c r="T1953" s="2">
        <v>0.09</v>
      </c>
      <c r="U1953" t="s">
        <v>3685</v>
      </c>
      <c r="V1953" t="s">
        <v>5714</v>
      </c>
      <c r="W1953" t="s">
        <v>1239</v>
      </c>
      <c r="X1953" t="s">
        <v>587</v>
      </c>
      <c r="Y1953" s="3">
        <f>VALUE(SUBSTITUTE(Table1[[#This Row],[Order Total]],"$",""))</f>
        <v>123.62</v>
      </c>
      <c r="Z1953">
        <f>VALUE(SUBSTITUTE(Table1[[#This Row],[Total]],"$",""))</f>
        <v>126.72</v>
      </c>
      <c r="AA1953" s="3">
        <f>Table1[[#This Row],[Order Total Number]]-Table1[[#This Row],[Total Number]]</f>
        <v>-3.0999999999999943</v>
      </c>
      <c r="AB1953">
        <f>VALUE(SUBSTITUTE(Table1[[#This Row],[Shipping Cost]],"$",""))</f>
        <v>11.15</v>
      </c>
      <c r="AC1953">
        <f>VALUE(SUBSTITUTE(Table1[[#This Row],[Discount $]],"$",""))</f>
        <v>6.62</v>
      </c>
      <c r="AD1953">
        <f>VALUE(SUBSTITUTE(Table1[[#This Row],[Retail Price]],"$",""))</f>
        <v>7.28</v>
      </c>
      <c r="AE1953" s="4">
        <f>(Table1[[#This Row],[Retail Price Number]]*Table1[[#This Row],[Order Quantity]])-Table1[[#This Row],[Discount $ Number]]+Table1[[#This Row],[Shipping Cost Number]]</f>
        <v>128.29</v>
      </c>
      <c r="AF1953">
        <f>Table1[[#This Row],[Retail Price Number]]*Table1[[#This Row],[Order Quantity]]-Table1[[#This Row],[Discount $ Number]]</f>
        <v>117.14</v>
      </c>
      <c r="AG1953">
        <f>(Table1[[#This Row],[Retail Price Number]]*Table1[[#This Row],[Order Quantity]])-Table1[[#This Row],[Discount $ Number]]-Table1[[#This Row],[Shipping Cost Number]]</f>
        <v>105.99</v>
      </c>
      <c r="AH1953">
        <f>Table1[[#This Row],[Retail Price Number]]*Table1[[#This Row],[Order Quantity]]</f>
        <v>123.76</v>
      </c>
      <c r="AI1953">
        <f>YEAR(Table1[[#This Row],[Order Date]])</f>
        <v>2014</v>
      </c>
    </row>
    <row r="1954" spans="1:35" x14ac:dyDescent="0.3">
      <c r="A1954" t="s">
        <v>5712</v>
      </c>
      <c r="B1954" s="1">
        <v>41440</v>
      </c>
      <c r="C1954" t="s">
        <v>477</v>
      </c>
      <c r="D1954" t="s">
        <v>465</v>
      </c>
      <c r="E1954" t="s">
        <v>27</v>
      </c>
      <c r="F1954" t="s">
        <v>28</v>
      </c>
      <c r="G1954" t="s">
        <v>77</v>
      </c>
      <c r="H1954" t="s">
        <v>205</v>
      </c>
      <c r="I1954" t="s">
        <v>196</v>
      </c>
      <c r="J1954" t="s">
        <v>366</v>
      </c>
      <c r="K1954" t="s">
        <v>94</v>
      </c>
      <c r="L1954" t="s">
        <v>95</v>
      </c>
      <c r="M1954" t="s">
        <v>35</v>
      </c>
      <c r="N1954" s="1">
        <v>41442</v>
      </c>
      <c r="O1954" t="s">
        <v>367</v>
      </c>
      <c r="P1954" s="3" t="s">
        <v>368</v>
      </c>
      <c r="Q1954" t="s">
        <v>301</v>
      </c>
      <c r="R1954">
        <v>31</v>
      </c>
      <c r="S1954" t="s">
        <v>2881</v>
      </c>
      <c r="T1954" s="2">
        <v>0.08</v>
      </c>
      <c r="U1954" t="s">
        <v>2322</v>
      </c>
      <c r="V1954" t="s">
        <v>6654</v>
      </c>
      <c r="W1954" t="s">
        <v>116</v>
      </c>
      <c r="X1954" t="s">
        <v>40</v>
      </c>
      <c r="Y1954" s="3">
        <f>VALUE(SUBSTITUTE(Table1[[#This Row],[Order Total]],"$",""))</f>
        <v>127.8</v>
      </c>
      <c r="Z1954">
        <f>VALUE(SUBSTITUTE(Table1[[#This Row],[Total]],"$",""))</f>
        <v>126.71</v>
      </c>
      <c r="AA1954" s="3">
        <f>Table1[[#This Row],[Order Total Number]]-Table1[[#This Row],[Total Number]]</f>
        <v>1.0900000000000034</v>
      </c>
      <c r="AB1954">
        <f>VALUE(SUBSTITUTE(Table1[[#This Row],[Shipping Cost]],"$",""))</f>
        <v>1.49</v>
      </c>
      <c r="AC1954">
        <f>VALUE(SUBSTITUTE(Table1[[#This Row],[Discount $]],"$",""))</f>
        <v>3.86</v>
      </c>
      <c r="AD1954">
        <f>VALUE(SUBSTITUTE(Table1[[#This Row],[Retail Price]],"$",""))</f>
        <v>5.98</v>
      </c>
      <c r="AE1954" s="4">
        <f>(Table1[[#This Row],[Retail Price Number]]*Table1[[#This Row],[Order Quantity]])-Table1[[#This Row],[Discount $ Number]]+Table1[[#This Row],[Shipping Cost Number]]</f>
        <v>183.01000000000002</v>
      </c>
      <c r="AF1954">
        <f>Table1[[#This Row],[Retail Price Number]]*Table1[[#This Row],[Order Quantity]]-Table1[[#This Row],[Discount $ Number]]</f>
        <v>181.52</v>
      </c>
      <c r="AG1954">
        <f>(Table1[[#This Row],[Retail Price Number]]*Table1[[#This Row],[Order Quantity]])-Table1[[#This Row],[Discount $ Number]]-Table1[[#This Row],[Shipping Cost Number]]</f>
        <v>180.03</v>
      </c>
      <c r="AH1954">
        <f>Table1[[#This Row],[Retail Price Number]]*Table1[[#This Row],[Order Quantity]]</f>
        <v>185.38000000000002</v>
      </c>
      <c r="AI1954">
        <f>YEAR(Table1[[#This Row],[Order Date]])</f>
        <v>2013</v>
      </c>
    </row>
    <row r="1955" spans="1:35" x14ac:dyDescent="0.3">
      <c r="A1955" t="s">
        <v>3851</v>
      </c>
      <c r="B1955" s="1">
        <v>41695</v>
      </c>
      <c r="C1955" t="s">
        <v>3852</v>
      </c>
      <c r="D1955" t="s">
        <v>1626</v>
      </c>
      <c r="E1955" t="s">
        <v>27</v>
      </c>
      <c r="F1955" t="s">
        <v>28</v>
      </c>
      <c r="G1955" t="s">
        <v>77</v>
      </c>
      <c r="H1955" t="s">
        <v>30</v>
      </c>
      <c r="I1955" t="s">
        <v>121</v>
      </c>
      <c r="J1955" t="s">
        <v>423</v>
      </c>
      <c r="K1955" t="s">
        <v>94</v>
      </c>
      <c r="L1955" t="s">
        <v>34</v>
      </c>
      <c r="M1955" t="s">
        <v>156</v>
      </c>
      <c r="N1955" s="1">
        <v>41697</v>
      </c>
      <c r="O1955" t="s">
        <v>424</v>
      </c>
      <c r="P1955" s="3" t="s">
        <v>356</v>
      </c>
      <c r="Q1955" t="s">
        <v>341</v>
      </c>
      <c r="R1955">
        <v>4</v>
      </c>
      <c r="S1955" t="s">
        <v>3853</v>
      </c>
      <c r="T1955" s="2">
        <v>7.0000000000000007E-2</v>
      </c>
      <c r="U1955" t="s">
        <v>3854</v>
      </c>
      <c r="V1955" t="s">
        <v>3855</v>
      </c>
      <c r="W1955" t="s">
        <v>428</v>
      </c>
      <c r="X1955" t="s">
        <v>3856</v>
      </c>
      <c r="Y1955" s="3">
        <f>VALUE(SUBSTITUTE(Table1[[#This Row],[Order Total]],"$",""))</f>
        <v>65.31</v>
      </c>
      <c r="Z1955">
        <f>VALUE(SUBSTITUTE(Table1[[#This Row],[Total]],"$",""))</f>
        <v>66.290000000000006</v>
      </c>
      <c r="AA1955" s="3">
        <f>Table1[[#This Row],[Order Total Number]]-Table1[[#This Row],[Total Number]]</f>
        <v>-0.98000000000000398</v>
      </c>
      <c r="AB1955">
        <f>VALUE(SUBSTITUTE(Table1[[#This Row],[Shipping Cost]],"$",""))</f>
        <v>1.39</v>
      </c>
      <c r="AC1955">
        <f>VALUE(SUBSTITUTE(Table1[[#This Row],[Discount $]],"$",""))</f>
        <v>6.32</v>
      </c>
      <c r="AD1955">
        <f>VALUE(SUBSTITUTE(Table1[[#This Row],[Retail Price]],"$",""))</f>
        <v>5.68</v>
      </c>
      <c r="AE1955" s="4">
        <f>(Table1[[#This Row],[Retail Price Number]]*Table1[[#This Row],[Order Quantity]])-Table1[[#This Row],[Discount $ Number]]+Table1[[#This Row],[Shipping Cost Number]]</f>
        <v>17.79</v>
      </c>
      <c r="AF1955">
        <f>Table1[[#This Row],[Retail Price Number]]*Table1[[#This Row],[Order Quantity]]-Table1[[#This Row],[Discount $ Number]]</f>
        <v>16.399999999999999</v>
      </c>
      <c r="AG1955">
        <f>(Table1[[#This Row],[Retail Price Number]]*Table1[[#This Row],[Order Quantity]])-Table1[[#This Row],[Discount $ Number]]-Table1[[#This Row],[Shipping Cost Number]]</f>
        <v>15.009999999999998</v>
      </c>
      <c r="AH1955">
        <f>Table1[[#This Row],[Retail Price Number]]*Table1[[#This Row],[Order Quantity]]</f>
        <v>22.72</v>
      </c>
      <c r="AI1955">
        <f>YEAR(Table1[[#This Row],[Order Date]])</f>
        <v>2014</v>
      </c>
    </row>
    <row r="1956" spans="1:35" x14ac:dyDescent="0.3">
      <c r="A1956" t="s">
        <v>3851</v>
      </c>
      <c r="B1956" s="1">
        <v>41580</v>
      </c>
      <c r="C1956" t="s">
        <v>7188</v>
      </c>
      <c r="D1956" t="s">
        <v>144</v>
      </c>
      <c r="E1956" t="s">
        <v>46</v>
      </c>
      <c r="F1956" t="s">
        <v>47</v>
      </c>
      <c r="G1956" t="s">
        <v>29</v>
      </c>
      <c r="H1956" t="s">
        <v>107</v>
      </c>
      <c r="I1956" t="s">
        <v>63</v>
      </c>
      <c r="J1956" t="s">
        <v>290</v>
      </c>
      <c r="K1956" t="s">
        <v>94</v>
      </c>
      <c r="L1956" t="s">
        <v>95</v>
      </c>
      <c r="M1956" t="s">
        <v>35</v>
      </c>
      <c r="N1956" s="1">
        <v>41581</v>
      </c>
      <c r="O1956" t="s">
        <v>291</v>
      </c>
      <c r="P1956" s="3" t="s">
        <v>292</v>
      </c>
      <c r="Q1956" t="s">
        <v>293</v>
      </c>
      <c r="R1956">
        <v>45</v>
      </c>
      <c r="S1956" t="s">
        <v>7189</v>
      </c>
      <c r="T1956" s="2">
        <v>7.0000000000000007E-2</v>
      </c>
      <c r="U1956" t="s">
        <v>7190</v>
      </c>
      <c r="V1956" t="s">
        <v>7191</v>
      </c>
      <c r="W1956" t="s">
        <v>165</v>
      </c>
      <c r="X1956" t="s">
        <v>7192</v>
      </c>
      <c r="Y1956" s="3">
        <f>VALUE(SUBSTITUTE(Table1[[#This Row],[Order Total]],"$",""))</f>
        <v>601.91999999999996</v>
      </c>
      <c r="Z1956">
        <f>VALUE(SUBSTITUTE(Table1[[#This Row],[Total]],"$",""))</f>
        <v>625.32000000000005</v>
      </c>
      <c r="AA1956" s="3">
        <f>Table1[[#This Row],[Order Total Number]]-Table1[[#This Row],[Total Number]]</f>
        <v>-23.400000000000091</v>
      </c>
      <c r="AB1956">
        <f>VALUE(SUBSTITUTE(Table1[[#This Row],[Shipping Cost]],"$",""))</f>
        <v>4</v>
      </c>
      <c r="AC1956">
        <f>VALUE(SUBSTITUTE(Table1[[#This Row],[Discount $]],"$",""))</f>
        <v>18.36</v>
      </c>
      <c r="AD1956">
        <f>VALUE(SUBSTITUTE(Table1[[#This Row],[Retail Price]],"$",""))</f>
        <v>15.98</v>
      </c>
      <c r="AE1956" s="4">
        <f>(Table1[[#This Row],[Retail Price Number]]*Table1[[#This Row],[Order Quantity]])-Table1[[#This Row],[Discount $ Number]]+Table1[[#This Row],[Shipping Cost Number]]</f>
        <v>704.74</v>
      </c>
      <c r="AF1956">
        <f>Table1[[#This Row],[Retail Price Number]]*Table1[[#This Row],[Order Quantity]]-Table1[[#This Row],[Discount $ Number]]</f>
        <v>700.74</v>
      </c>
      <c r="AG1956">
        <f>(Table1[[#This Row],[Retail Price Number]]*Table1[[#This Row],[Order Quantity]])-Table1[[#This Row],[Discount $ Number]]-Table1[[#This Row],[Shipping Cost Number]]</f>
        <v>696.74</v>
      </c>
      <c r="AH1956">
        <f>Table1[[#This Row],[Retail Price Number]]*Table1[[#This Row],[Order Quantity]]</f>
        <v>719.1</v>
      </c>
      <c r="AI1956">
        <f>YEAR(Table1[[#This Row],[Order Date]])</f>
        <v>2013</v>
      </c>
    </row>
    <row r="1957" spans="1:35" x14ac:dyDescent="0.3">
      <c r="A1957" t="s">
        <v>3851</v>
      </c>
      <c r="B1957" s="1">
        <v>41932</v>
      </c>
      <c r="C1957" t="s">
        <v>105</v>
      </c>
      <c r="D1957" t="s">
        <v>106</v>
      </c>
      <c r="E1957" t="s">
        <v>46</v>
      </c>
      <c r="F1957" t="s">
        <v>47</v>
      </c>
      <c r="G1957" t="s">
        <v>91</v>
      </c>
      <c r="H1957" t="s">
        <v>107</v>
      </c>
      <c r="I1957" t="s">
        <v>196</v>
      </c>
      <c r="J1957" t="s">
        <v>229</v>
      </c>
      <c r="K1957" t="s">
        <v>94</v>
      </c>
      <c r="L1957" t="s">
        <v>34</v>
      </c>
      <c r="M1957" t="s">
        <v>35</v>
      </c>
      <c r="N1957" s="1">
        <v>41934</v>
      </c>
      <c r="O1957" t="s">
        <v>230</v>
      </c>
      <c r="P1957" s="3" t="s">
        <v>231</v>
      </c>
      <c r="Q1957" t="s">
        <v>232</v>
      </c>
      <c r="R1957">
        <v>42</v>
      </c>
      <c r="S1957" t="s">
        <v>10834</v>
      </c>
      <c r="T1957" s="2">
        <v>0</v>
      </c>
      <c r="U1957" t="s">
        <v>10835</v>
      </c>
      <c r="V1957" t="s">
        <v>10836</v>
      </c>
      <c r="W1957" t="s">
        <v>236</v>
      </c>
      <c r="X1957" t="s">
        <v>10837</v>
      </c>
      <c r="Y1957" s="3">
        <f>VALUE(SUBSTITUTE(Table1[[#This Row],[Order Total]],"$",""))</f>
        <v>6584.86</v>
      </c>
      <c r="Z1957">
        <f>VALUE(SUBSTITUTE(Table1[[#This Row],[Total]],"$",""))</f>
        <v>6507.85</v>
      </c>
      <c r="AA1957" s="3">
        <f>Table1[[#This Row],[Order Total Number]]-Table1[[#This Row],[Total Number]]</f>
        <v>77.009999999999309</v>
      </c>
      <c r="AB1957">
        <f>VALUE(SUBSTITUTE(Table1[[#This Row],[Shipping Cost]],"$",""))</f>
        <v>49</v>
      </c>
      <c r="AC1957">
        <f>VALUE(SUBSTITUTE(Table1[[#This Row],[Discount $]],"$",""))</f>
        <v>605.91999999999996</v>
      </c>
      <c r="AD1957">
        <f>VALUE(SUBSTITUTE(Table1[[#This Row],[Retail Price]],"$",""))</f>
        <v>449.99</v>
      </c>
      <c r="AE1957" s="4">
        <f>(Table1[[#This Row],[Retail Price Number]]*Table1[[#This Row],[Order Quantity]])-Table1[[#This Row],[Discount $ Number]]+Table1[[#This Row],[Shipping Cost Number]]</f>
        <v>18342.660000000003</v>
      </c>
      <c r="AF1957">
        <f>Table1[[#This Row],[Retail Price Number]]*Table1[[#This Row],[Order Quantity]]-Table1[[#This Row],[Discount $ Number]]</f>
        <v>18293.660000000003</v>
      </c>
      <c r="AG1957">
        <f>(Table1[[#This Row],[Retail Price Number]]*Table1[[#This Row],[Order Quantity]])-Table1[[#This Row],[Discount $ Number]]-Table1[[#This Row],[Shipping Cost Number]]</f>
        <v>18244.660000000003</v>
      </c>
      <c r="AH1957">
        <f>Table1[[#This Row],[Retail Price Number]]*Table1[[#This Row],[Order Quantity]]</f>
        <v>18899.580000000002</v>
      </c>
      <c r="AI1957">
        <f>YEAR(Table1[[#This Row],[Order Date]])</f>
        <v>2014</v>
      </c>
    </row>
    <row r="1958" spans="1:35" x14ac:dyDescent="0.3">
      <c r="A1958" t="s">
        <v>3851</v>
      </c>
      <c r="B1958" s="1">
        <v>41544</v>
      </c>
      <c r="C1958" t="s">
        <v>4901</v>
      </c>
      <c r="D1958" t="s">
        <v>506</v>
      </c>
      <c r="E1958" t="s">
        <v>27</v>
      </c>
      <c r="F1958" t="s">
        <v>28</v>
      </c>
      <c r="G1958" t="s">
        <v>29</v>
      </c>
      <c r="H1958" t="s">
        <v>62</v>
      </c>
      <c r="I1958" t="s">
        <v>121</v>
      </c>
      <c r="J1958" t="s">
        <v>229</v>
      </c>
      <c r="K1958" t="s">
        <v>94</v>
      </c>
      <c r="L1958" t="s">
        <v>95</v>
      </c>
      <c r="M1958" t="s">
        <v>35</v>
      </c>
      <c r="N1958" s="1">
        <v>41546</v>
      </c>
      <c r="O1958" t="s">
        <v>230</v>
      </c>
      <c r="P1958" s="3" t="s">
        <v>231</v>
      </c>
      <c r="Q1958" t="s">
        <v>232</v>
      </c>
      <c r="R1958">
        <v>46</v>
      </c>
      <c r="S1958" t="s">
        <v>10927</v>
      </c>
      <c r="T1958" s="2">
        <v>0.01</v>
      </c>
      <c r="U1958" t="s">
        <v>10928</v>
      </c>
      <c r="V1958" t="s">
        <v>10929</v>
      </c>
      <c r="W1958" t="s">
        <v>236</v>
      </c>
      <c r="X1958" t="s">
        <v>10930</v>
      </c>
      <c r="Y1958" s="3">
        <f>VALUE(SUBSTITUTE(Table1[[#This Row],[Order Total]],"$",""))</f>
        <v>6479.86</v>
      </c>
      <c r="Z1958">
        <f>VALUE(SUBSTITUTE(Table1[[#This Row],[Total]],"$",""))</f>
        <v>6527.86</v>
      </c>
      <c r="AA1958" s="3">
        <f>Table1[[#This Row],[Order Total Number]]-Table1[[#This Row],[Total Number]]</f>
        <v>-48</v>
      </c>
      <c r="AB1958">
        <f>VALUE(SUBSTITUTE(Table1[[#This Row],[Shipping Cost]],"$",""))</f>
        <v>49</v>
      </c>
      <c r="AC1958">
        <f>VALUE(SUBSTITUTE(Table1[[#This Row],[Discount $]],"$",""))</f>
        <v>269.99</v>
      </c>
      <c r="AD1958">
        <f>VALUE(SUBSTITUTE(Table1[[#This Row],[Retail Price]],"$",""))</f>
        <v>449.99</v>
      </c>
      <c r="AE1958" s="4">
        <f>(Table1[[#This Row],[Retail Price Number]]*Table1[[#This Row],[Order Quantity]])-Table1[[#This Row],[Discount $ Number]]+Table1[[#This Row],[Shipping Cost Number]]</f>
        <v>20478.55</v>
      </c>
      <c r="AF1958">
        <f>Table1[[#This Row],[Retail Price Number]]*Table1[[#This Row],[Order Quantity]]-Table1[[#This Row],[Discount $ Number]]</f>
        <v>20429.55</v>
      </c>
      <c r="AG1958">
        <f>(Table1[[#This Row],[Retail Price Number]]*Table1[[#This Row],[Order Quantity]])-Table1[[#This Row],[Discount $ Number]]-Table1[[#This Row],[Shipping Cost Number]]</f>
        <v>20380.55</v>
      </c>
      <c r="AH1958">
        <f>Table1[[#This Row],[Retail Price Number]]*Table1[[#This Row],[Order Quantity]]</f>
        <v>20699.54</v>
      </c>
      <c r="AI1958">
        <f>YEAR(Table1[[#This Row],[Order Date]])</f>
        <v>2013</v>
      </c>
    </row>
    <row r="1959" spans="1:35" x14ac:dyDescent="0.3">
      <c r="A1959" t="s">
        <v>3851</v>
      </c>
      <c r="B1959" s="1">
        <v>41879</v>
      </c>
      <c r="C1959" t="s">
        <v>8193</v>
      </c>
      <c r="D1959" t="s">
        <v>1198</v>
      </c>
      <c r="E1959" t="s">
        <v>46</v>
      </c>
      <c r="F1959" t="s">
        <v>47</v>
      </c>
      <c r="G1959" t="s">
        <v>29</v>
      </c>
      <c r="H1959" t="s">
        <v>107</v>
      </c>
      <c r="I1959" t="s">
        <v>196</v>
      </c>
      <c r="J1959" t="s">
        <v>896</v>
      </c>
      <c r="K1959" t="s">
        <v>94</v>
      </c>
      <c r="L1959" t="s">
        <v>95</v>
      </c>
      <c r="M1959" t="s">
        <v>35</v>
      </c>
      <c r="N1959" s="1">
        <v>41880</v>
      </c>
      <c r="O1959" t="s">
        <v>501</v>
      </c>
      <c r="P1959" s="3" t="s">
        <v>897</v>
      </c>
      <c r="Q1959" t="s">
        <v>898</v>
      </c>
      <c r="R1959">
        <v>14</v>
      </c>
      <c r="S1959" t="s">
        <v>9528</v>
      </c>
      <c r="T1959" s="2">
        <v>0.09</v>
      </c>
      <c r="U1959" t="s">
        <v>2650</v>
      </c>
      <c r="V1959" t="s">
        <v>8228</v>
      </c>
      <c r="W1959" t="s">
        <v>902</v>
      </c>
      <c r="X1959" t="s">
        <v>9531</v>
      </c>
      <c r="Y1959" s="3">
        <f>VALUE(SUBSTITUTE(Table1[[#This Row],[Order Total]],"$",""))</f>
        <v>512.29</v>
      </c>
      <c r="Z1959">
        <f>VALUE(SUBSTITUTE(Table1[[#This Row],[Total]],"$",""))</f>
        <v>526.29</v>
      </c>
      <c r="AA1959" s="3">
        <f>Table1[[#This Row],[Order Total Number]]-Table1[[#This Row],[Total Number]]</f>
        <v>-14</v>
      </c>
      <c r="AB1959">
        <f>VALUE(SUBSTITUTE(Table1[[#This Row],[Shipping Cost]],"$",""))</f>
        <v>13.89</v>
      </c>
      <c r="AC1959">
        <f>VALUE(SUBSTITUTE(Table1[[#This Row],[Discount $]],"$",""))</f>
        <v>33.369999999999997</v>
      </c>
      <c r="AD1959">
        <f>VALUE(SUBSTITUTE(Table1[[#This Row],[Retail Price]],"$",""))</f>
        <v>36.549999999999997</v>
      </c>
      <c r="AE1959" s="4">
        <f>(Table1[[#This Row],[Retail Price Number]]*Table1[[#This Row],[Order Quantity]])-Table1[[#This Row],[Discount $ Number]]+Table1[[#This Row],[Shipping Cost Number]]</f>
        <v>492.21999999999991</v>
      </c>
      <c r="AF1959">
        <f>Table1[[#This Row],[Retail Price Number]]*Table1[[#This Row],[Order Quantity]]-Table1[[#This Row],[Discount $ Number]]</f>
        <v>478.32999999999993</v>
      </c>
      <c r="AG1959">
        <f>(Table1[[#This Row],[Retail Price Number]]*Table1[[#This Row],[Order Quantity]])-Table1[[#This Row],[Discount $ Number]]-Table1[[#This Row],[Shipping Cost Number]]</f>
        <v>464.43999999999994</v>
      </c>
      <c r="AH1959">
        <f>Table1[[#This Row],[Retail Price Number]]*Table1[[#This Row],[Order Quantity]]</f>
        <v>511.69999999999993</v>
      </c>
      <c r="AI1959">
        <f>YEAR(Table1[[#This Row],[Order Date]])</f>
        <v>2014</v>
      </c>
    </row>
    <row r="1960" spans="1:35" x14ac:dyDescent="0.3">
      <c r="A1960" t="s">
        <v>8192</v>
      </c>
      <c r="B1960" s="1">
        <v>41879</v>
      </c>
      <c r="C1960" t="s">
        <v>8193</v>
      </c>
      <c r="D1960" t="s">
        <v>1198</v>
      </c>
      <c r="E1960" t="s">
        <v>46</v>
      </c>
      <c r="F1960" t="s">
        <v>47</v>
      </c>
      <c r="G1960" t="s">
        <v>91</v>
      </c>
      <c r="H1960" t="s">
        <v>48</v>
      </c>
      <c r="I1960" t="s">
        <v>31</v>
      </c>
      <c r="J1960" t="s">
        <v>163</v>
      </c>
      <c r="K1960" t="s">
        <v>94</v>
      </c>
      <c r="L1960" t="s">
        <v>95</v>
      </c>
      <c r="M1960" t="s">
        <v>35</v>
      </c>
      <c r="N1960" s="1">
        <v>41880</v>
      </c>
      <c r="O1960" t="s">
        <v>164</v>
      </c>
      <c r="P1960" s="3" t="s">
        <v>165</v>
      </c>
      <c r="Q1960" t="s">
        <v>166</v>
      </c>
      <c r="R1960">
        <v>21</v>
      </c>
      <c r="S1960" t="s">
        <v>8194</v>
      </c>
      <c r="T1960" s="2">
        <v>0.03</v>
      </c>
      <c r="U1960" t="s">
        <v>2628</v>
      </c>
      <c r="V1960" t="s">
        <v>8195</v>
      </c>
      <c r="W1960" t="s">
        <v>170</v>
      </c>
      <c r="X1960" t="s">
        <v>8196</v>
      </c>
      <c r="Y1960" s="3">
        <f>VALUE(SUBSTITUTE(Table1[[#This Row],[Order Total]],"$",""))</f>
        <v>52.64</v>
      </c>
      <c r="Z1960">
        <f>VALUE(SUBSTITUTE(Table1[[#This Row],[Total]],"$",""))</f>
        <v>53.94</v>
      </c>
      <c r="AA1960" s="3">
        <f>Table1[[#This Row],[Order Total Number]]-Table1[[#This Row],[Total Number]]</f>
        <v>-1.2999999999999972</v>
      </c>
      <c r="AB1960">
        <f>VALUE(SUBSTITUTE(Table1[[#This Row],[Shipping Cost]],"$",""))</f>
        <v>1.3</v>
      </c>
      <c r="AC1960">
        <f>VALUE(SUBSTITUTE(Table1[[#This Row],[Discount $]],"$",""))</f>
        <v>3.36</v>
      </c>
      <c r="AD1960">
        <f>VALUE(SUBSTITUTE(Table1[[#This Row],[Retail Price]],"$",""))</f>
        <v>4</v>
      </c>
      <c r="AE1960" s="4">
        <f>(Table1[[#This Row],[Retail Price Number]]*Table1[[#This Row],[Order Quantity]])-Table1[[#This Row],[Discount $ Number]]+Table1[[#This Row],[Shipping Cost Number]]</f>
        <v>81.94</v>
      </c>
      <c r="AF1960">
        <f>Table1[[#This Row],[Retail Price Number]]*Table1[[#This Row],[Order Quantity]]-Table1[[#This Row],[Discount $ Number]]</f>
        <v>80.64</v>
      </c>
      <c r="AG1960">
        <f>(Table1[[#This Row],[Retail Price Number]]*Table1[[#This Row],[Order Quantity]])-Table1[[#This Row],[Discount $ Number]]-Table1[[#This Row],[Shipping Cost Number]]</f>
        <v>79.34</v>
      </c>
      <c r="AH1960">
        <f>Table1[[#This Row],[Retail Price Number]]*Table1[[#This Row],[Order Quantity]]</f>
        <v>84</v>
      </c>
      <c r="AI1960">
        <f>YEAR(Table1[[#This Row],[Order Date]])</f>
        <v>2014</v>
      </c>
    </row>
    <row r="1961" spans="1:35" x14ac:dyDescent="0.3">
      <c r="A1961" t="s">
        <v>7971</v>
      </c>
      <c r="B1961" s="1">
        <v>41619</v>
      </c>
      <c r="C1961" t="s">
        <v>2359</v>
      </c>
      <c r="D1961" t="s">
        <v>195</v>
      </c>
      <c r="E1961" t="s">
        <v>46</v>
      </c>
      <c r="F1961" t="s">
        <v>47</v>
      </c>
      <c r="G1961" t="s">
        <v>77</v>
      </c>
      <c r="H1961" t="s">
        <v>48</v>
      </c>
      <c r="I1961" t="s">
        <v>196</v>
      </c>
      <c r="J1961" t="s">
        <v>832</v>
      </c>
      <c r="K1961" t="s">
        <v>94</v>
      </c>
      <c r="L1961" t="s">
        <v>34</v>
      </c>
      <c r="M1961" t="s">
        <v>35</v>
      </c>
      <c r="N1961" s="1">
        <v>41621</v>
      </c>
      <c r="O1961" t="s">
        <v>833</v>
      </c>
      <c r="P1961" s="3" t="s">
        <v>834</v>
      </c>
      <c r="Q1961" t="s">
        <v>774</v>
      </c>
      <c r="R1961">
        <v>1</v>
      </c>
      <c r="S1961" t="s">
        <v>7972</v>
      </c>
      <c r="T1961" s="2">
        <v>0</v>
      </c>
      <c r="U1961" t="s">
        <v>127</v>
      </c>
      <c r="V1961" t="s">
        <v>7973</v>
      </c>
      <c r="W1961" t="s">
        <v>838</v>
      </c>
      <c r="X1961" t="s">
        <v>7974</v>
      </c>
      <c r="Y1961" s="3">
        <f>VALUE(SUBSTITUTE(Table1[[#This Row],[Order Total]],"$",""))</f>
        <v>139.33000000000001</v>
      </c>
      <c r="Z1961">
        <f>VALUE(SUBSTITUTE(Table1[[#This Row],[Total]],"$",""))</f>
        <v>142.38999999999999</v>
      </c>
      <c r="AA1961" s="3">
        <f>Table1[[#This Row],[Order Total Number]]-Table1[[#This Row],[Total Number]]</f>
        <v>-3.0599999999999739</v>
      </c>
      <c r="AB1961">
        <f>VALUE(SUBSTITUTE(Table1[[#This Row],[Shipping Cost]],"$",""))</f>
        <v>2.04</v>
      </c>
      <c r="AC1961">
        <f>VALUE(SUBSTITUTE(Table1[[#This Row],[Discount $]],"$",""))</f>
        <v>0</v>
      </c>
      <c r="AD1961">
        <f>VALUE(SUBSTITUTE(Table1[[#This Row],[Retail Price]],"$",""))</f>
        <v>5.18</v>
      </c>
      <c r="AE1961" s="4">
        <f>(Table1[[#This Row],[Retail Price Number]]*Table1[[#This Row],[Order Quantity]])-Table1[[#This Row],[Discount $ Number]]+Table1[[#This Row],[Shipping Cost Number]]</f>
        <v>7.22</v>
      </c>
      <c r="AF1961">
        <f>Table1[[#This Row],[Retail Price Number]]*Table1[[#This Row],[Order Quantity]]-Table1[[#This Row],[Discount $ Number]]</f>
        <v>5.18</v>
      </c>
      <c r="AG1961">
        <f>(Table1[[#This Row],[Retail Price Number]]*Table1[[#This Row],[Order Quantity]])-Table1[[#This Row],[Discount $ Number]]-Table1[[#This Row],[Shipping Cost Number]]</f>
        <v>3.1399999999999997</v>
      </c>
      <c r="AH1961">
        <f>Table1[[#This Row],[Retail Price Number]]*Table1[[#This Row],[Order Quantity]]</f>
        <v>5.18</v>
      </c>
      <c r="AI1961">
        <f>YEAR(Table1[[#This Row],[Order Date]])</f>
        <v>2013</v>
      </c>
    </row>
    <row r="1962" spans="1:35" x14ac:dyDescent="0.3">
      <c r="A1962" t="s">
        <v>7971</v>
      </c>
      <c r="B1962" s="1">
        <v>41782</v>
      </c>
      <c r="C1962" t="s">
        <v>9385</v>
      </c>
      <c r="D1962" t="s">
        <v>399</v>
      </c>
      <c r="E1962" t="s">
        <v>27</v>
      </c>
      <c r="F1962" t="s">
        <v>28</v>
      </c>
      <c r="G1962" t="s">
        <v>77</v>
      </c>
      <c r="H1962" t="s">
        <v>62</v>
      </c>
      <c r="I1962" t="s">
        <v>196</v>
      </c>
      <c r="J1962" t="s">
        <v>832</v>
      </c>
      <c r="K1962" t="s">
        <v>94</v>
      </c>
      <c r="L1962" t="s">
        <v>109</v>
      </c>
      <c r="M1962" t="s">
        <v>35</v>
      </c>
      <c r="N1962" s="1">
        <v>41783</v>
      </c>
      <c r="O1962" t="s">
        <v>833</v>
      </c>
      <c r="P1962" s="3" t="s">
        <v>834</v>
      </c>
      <c r="Q1962" t="s">
        <v>774</v>
      </c>
      <c r="R1962">
        <v>44</v>
      </c>
      <c r="S1962" t="s">
        <v>9386</v>
      </c>
      <c r="T1962" s="2">
        <v>0.06</v>
      </c>
      <c r="U1962" t="s">
        <v>6513</v>
      </c>
      <c r="V1962" t="s">
        <v>9387</v>
      </c>
      <c r="W1962" t="s">
        <v>838</v>
      </c>
      <c r="X1962" t="s">
        <v>1635</v>
      </c>
      <c r="Y1962" s="3">
        <f>VALUE(SUBSTITUTE(Table1[[#This Row],[Order Total]],"$",""))</f>
        <v>145.04</v>
      </c>
      <c r="Z1962">
        <f>VALUE(SUBSTITUTE(Table1[[#This Row],[Total]],"$",""))</f>
        <v>142.58000000000001</v>
      </c>
      <c r="AA1962" s="3">
        <f>Table1[[#This Row],[Order Total Number]]-Table1[[#This Row],[Total Number]]</f>
        <v>2.4599999999999795</v>
      </c>
      <c r="AB1962">
        <f>VALUE(SUBSTITUTE(Table1[[#This Row],[Shipping Cost]],"$",""))</f>
        <v>2.04</v>
      </c>
      <c r="AC1962">
        <f>VALUE(SUBSTITUTE(Table1[[#This Row],[Discount $]],"$",""))</f>
        <v>10.76</v>
      </c>
      <c r="AD1962">
        <f>VALUE(SUBSTITUTE(Table1[[#This Row],[Retail Price]],"$",""))</f>
        <v>5.18</v>
      </c>
      <c r="AE1962" s="4">
        <f>(Table1[[#This Row],[Retail Price Number]]*Table1[[#This Row],[Order Quantity]])-Table1[[#This Row],[Discount $ Number]]+Table1[[#This Row],[Shipping Cost Number]]</f>
        <v>219.2</v>
      </c>
      <c r="AF1962">
        <f>Table1[[#This Row],[Retail Price Number]]*Table1[[#This Row],[Order Quantity]]-Table1[[#This Row],[Discount $ Number]]</f>
        <v>217.16</v>
      </c>
      <c r="AG1962">
        <f>(Table1[[#This Row],[Retail Price Number]]*Table1[[#This Row],[Order Quantity]])-Table1[[#This Row],[Discount $ Number]]-Table1[[#This Row],[Shipping Cost Number]]</f>
        <v>215.12</v>
      </c>
      <c r="AH1962">
        <f>Table1[[#This Row],[Retail Price Number]]*Table1[[#This Row],[Order Quantity]]</f>
        <v>227.92</v>
      </c>
      <c r="AI1962">
        <f>YEAR(Table1[[#This Row],[Order Date]])</f>
        <v>2014</v>
      </c>
    </row>
    <row r="1963" spans="1:35" x14ac:dyDescent="0.3">
      <c r="A1963" t="s">
        <v>3641</v>
      </c>
      <c r="B1963" s="1">
        <v>42144</v>
      </c>
      <c r="C1963" t="s">
        <v>3642</v>
      </c>
      <c r="D1963" t="s">
        <v>929</v>
      </c>
      <c r="E1963" t="s">
        <v>27</v>
      </c>
      <c r="F1963" t="s">
        <v>28</v>
      </c>
      <c r="G1963" t="s">
        <v>77</v>
      </c>
      <c r="H1963" t="s">
        <v>217</v>
      </c>
      <c r="I1963" t="s">
        <v>63</v>
      </c>
      <c r="J1963" t="s">
        <v>2581</v>
      </c>
      <c r="K1963" t="s">
        <v>94</v>
      </c>
      <c r="L1963" t="s">
        <v>95</v>
      </c>
      <c r="M1963" t="s">
        <v>35</v>
      </c>
      <c r="N1963" s="1">
        <v>42145</v>
      </c>
      <c r="O1963" t="s">
        <v>2582</v>
      </c>
      <c r="P1963" s="3" t="s">
        <v>2125</v>
      </c>
      <c r="Q1963" t="s">
        <v>2583</v>
      </c>
      <c r="R1963">
        <v>50</v>
      </c>
      <c r="S1963" t="s">
        <v>3643</v>
      </c>
      <c r="T1963" s="2">
        <v>0.08</v>
      </c>
      <c r="U1963" t="s">
        <v>3644</v>
      </c>
      <c r="V1963" t="s">
        <v>522</v>
      </c>
      <c r="W1963" t="s">
        <v>2587</v>
      </c>
      <c r="X1963" t="s">
        <v>3645</v>
      </c>
      <c r="Y1963" s="3">
        <f>VALUE(SUBSTITUTE(Table1[[#This Row],[Order Total]],"$",""))</f>
        <v>148.76</v>
      </c>
      <c r="Z1963">
        <f>VALUE(SUBSTITUTE(Table1[[#This Row],[Total]],"$",""))</f>
        <v>159.38</v>
      </c>
      <c r="AA1963" s="3">
        <f>Table1[[#This Row],[Order Total Number]]-Table1[[#This Row],[Total Number]]</f>
        <v>-10.620000000000005</v>
      </c>
      <c r="AB1963">
        <f>VALUE(SUBSTITUTE(Table1[[#This Row],[Shipping Cost]],"$",""))</f>
        <v>3.12</v>
      </c>
      <c r="AC1963">
        <f>VALUE(SUBSTITUTE(Table1[[#This Row],[Discount $]],"$",""))</f>
        <v>3.92</v>
      </c>
      <c r="AD1963">
        <f>VALUE(SUBSTITUTE(Table1[[#This Row],[Retail Price]],"$",""))</f>
        <v>8.14</v>
      </c>
      <c r="AE1963" s="4">
        <f>(Table1[[#This Row],[Retail Price Number]]*Table1[[#This Row],[Order Quantity]])-Table1[[#This Row],[Discount $ Number]]+Table1[[#This Row],[Shipping Cost Number]]</f>
        <v>406.2</v>
      </c>
      <c r="AF1963">
        <f>Table1[[#This Row],[Retail Price Number]]*Table1[[#This Row],[Order Quantity]]-Table1[[#This Row],[Discount $ Number]]</f>
        <v>403.08</v>
      </c>
      <c r="AG1963">
        <f>(Table1[[#This Row],[Retail Price Number]]*Table1[[#This Row],[Order Quantity]])-Table1[[#This Row],[Discount $ Number]]-Table1[[#This Row],[Shipping Cost Number]]</f>
        <v>399.96</v>
      </c>
      <c r="AH1963">
        <f>Table1[[#This Row],[Retail Price Number]]*Table1[[#This Row],[Order Quantity]]</f>
        <v>407</v>
      </c>
      <c r="AI1963">
        <f>YEAR(Table1[[#This Row],[Order Date]])</f>
        <v>2015</v>
      </c>
    </row>
    <row r="1964" spans="1:35" x14ac:dyDescent="0.3">
      <c r="A1964" t="s">
        <v>3641</v>
      </c>
      <c r="B1964" s="1">
        <v>41899</v>
      </c>
      <c r="C1964" t="s">
        <v>1364</v>
      </c>
      <c r="D1964" t="s">
        <v>766</v>
      </c>
      <c r="E1964" t="s">
        <v>27</v>
      </c>
      <c r="F1964" t="s">
        <v>28</v>
      </c>
      <c r="G1964" t="s">
        <v>77</v>
      </c>
      <c r="H1964" t="s">
        <v>217</v>
      </c>
      <c r="I1964" t="s">
        <v>196</v>
      </c>
      <c r="J1964" t="s">
        <v>1702</v>
      </c>
      <c r="K1964" t="s">
        <v>94</v>
      </c>
      <c r="L1964" t="s">
        <v>95</v>
      </c>
      <c r="M1964" t="s">
        <v>35</v>
      </c>
      <c r="N1964" s="1">
        <v>41900</v>
      </c>
      <c r="O1964" t="s">
        <v>1703</v>
      </c>
      <c r="P1964" s="3" t="s">
        <v>1704</v>
      </c>
      <c r="Q1964" t="s">
        <v>1705</v>
      </c>
      <c r="R1964">
        <v>30</v>
      </c>
      <c r="S1964" t="s">
        <v>4952</v>
      </c>
      <c r="T1964" s="2">
        <v>0.1</v>
      </c>
      <c r="U1964" t="s">
        <v>1908</v>
      </c>
      <c r="V1964" t="s">
        <v>4953</v>
      </c>
      <c r="W1964" t="s">
        <v>428</v>
      </c>
      <c r="X1964" t="s">
        <v>4954</v>
      </c>
      <c r="Y1964" s="3">
        <f>VALUE(SUBSTITUTE(Table1[[#This Row],[Order Total]],"$",""))</f>
        <v>193.63</v>
      </c>
      <c r="Z1964">
        <f>VALUE(SUBSTITUTE(Table1[[#This Row],[Total]],"$",""))</f>
        <v>193.32</v>
      </c>
      <c r="AA1964" s="3">
        <f>Table1[[#This Row],[Order Total Number]]-Table1[[#This Row],[Total Number]]</f>
        <v>0.31000000000000227</v>
      </c>
      <c r="AB1964">
        <f>VALUE(SUBSTITUTE(Table1[[#This Row],[Shipping Cost]],"$",""))</f>
        <v>1.39</v>
      </c>
      <c r="AC1964">
        <f>VALUE(SUBSTITUTE(Table1[[#This Row],[Discount $]],"$",""))</f>
        <v>5.96</v>
      </c>
      <c r="AD1964">
        <f>VALUE(SUBSTITUTE(Table1[[#This Row],[Retail Price]],"$",""))</f>
        <v>7.64</v>
      </c>
      <c r="AE1964" s="4">
        <f>(Table1[[#This Row],[Retail Price Number]]*Table1[[#This Row],[Order Quantity]])-Table1[[#This Row],[Discount $ Number]]+Table1[[#This Row],[Shipping Cost Number]]</f>
        <v>224.62999999999997</v>
      </c>
      <c r="AF1964">
        <f>Table1[[#This Row],[Retail Price Number]]*Table1[[#This Row],[Order Quantity]]-Table1[[#This Row],[Discount $ Number]]</f>
        <v>223.23999999999998</v>
      </c>
      <c r="AG1964">
        <f>(Table1[[#This Row],[Retail Price Number]]*Table1[[#This Row],[Order Quantity]])-Table1[[#This Row],[Discount $ Number]]-Table1[[#This Row],[Shipping Cost Number]]</f>
        <v>221.85</v>
      </c>
      <c r="AH1964">
        <f>Table1[[#This Row],[Retail Price Number]]*Table1[[#This Row],[Order Quantity]]</f>
        <v>229.2</v>
      </c>
      <c r="AI1964">
        <f>YEAR(Table1[[#This Row],[Order Date]])</f>
        <v>2014</v>
      </c>
    </row>
    <row r="1965" spans="1:35" x14ac:dyDescent="0.3">
      <c r="A1965" t="s">
        <v>6529</v>
      </c>
      <c r="B1965" s="1">
        <v>41860</v>
      </c>
      <c r="C1965" t="s">
        <v>6530</v>
      </c>
      <c r="D1965" t="s">
        <v>3003</v>
      </c>
      <c r="E1965" t="s">
        <v>27</v>
      </c>
      <c r="F1965" t="s">
        <v>28</v>
      </c>
      <c r="G1965" t="s">
        <v>91</v>
      </c>
      <c r="H1965" t="s">
        <v>78</v>
      </c>
      <c r="I1965" t="s">
        <v>121</v>
      </c>
      <c r="J1965" t="s">
        <v>875</v>
      </c>
      <c r="K1965" t="s">
        <v>94</v>
      </c>
      <c r="L1965" t="s">
        <v>34</v>
      </c>
      <c r="M1965" t="s">
        <v>35</v>
      </c>
      <c r="N1965" s="1">
        <v>41496</v>
      </c>
      <c r="O1965" t="s">
        <v>876</v>
      </c>
      <c r="P1965" s="3" t="s">
        <v>877</v>
      </c>
      <c r="Q1965" t="s">
        <v>878</v>
      </c>
      <c r="R1965">
        <v>8</v>
      </c>
      <c r="S1965" t="s">
        <v>6531</v>
      </c>
      <c r="T1965" s="2">
        <v>7.0000000000000007E-2</v>
      </c>
      <c r="U1965" t="s">
        <v>6532</v>
      </c>
      <c r="V1965" t="s">
        <v>6533</v>
      </c>
      <c r="W1965" t="s">
        <v>881</v>
      </c>
      <c r="X1965" t="s">
        <v>6534</v>
      </c>
      <c r="Y1965" s="3">
        <f>VALUE(SUBSTITUTE(Table1[[#This Row],[Order Total]],"$",""))</f>
        <v>1111.77</v>
      </c>
      <c r="Z1965">
        <f>VALUE(SUBSTITUTE(Table1[[#This Row],[Total]],"$",""))</f>
        <v>1118.3699999999999</v>
      </c>
      <c r="AA1965" s="3">
        <f>Table1[[#This Row],[Order Total Number]]-Table1[[#This Row],[Total Number]]</f>
        <v>-6.5999999999999091</v>
      </c>
      <c r="AB1965">
        <f>VALUE(SUBSTITUTE(Table1[[#This Row],[Shipping Cost]],"$",""))</f>
        <v>6.5</v>
      </c>
      <c r="AC1965">
        <f>VALUE(SUBSTITUTE(Table1[[#This Row],[Discount $]],"$",""))</f>
        <v>30.93</v>
      </c>
      <c r="AD1965">
        <f>VALUE(SUBSTITUTE(Table1[[#This Row],[Retail Price]],"$",""))</f>
        <v>30.98</v>
      </c>
      <c r="AE1965" s="4">
        <f>(Table1[[#This Row],[Retail Price Number]]*Table1[[#This Row],[Order Quantity]])-Table1[[#This Row],[Discount $ Number]]+Table1[[#This Row],[Shipping Cost Number]]</f>
        <v>223.41</v>
      </c>
      <c r="AF1965">
        <f>Table1[[#This Row],[Retail Price Number]]*Table1[[#This Row],[Order Quantity]]-Table1[[#This Row],[Discount $ Number]]</f>
        <v>216.91</v>
      </c>
      <c r="AG1965">
        <f>(Table1[[#This Row],[Retail Price Number]]*Table1[[#This Row],[Order Quantity]])-Table1[[#This Row],[Discount $ Number]]-Table1[[#This Row],[Shipping Cost Number]]</f>
        <v>210.41</v>
      </c>
      <c r="AH1965">
        <f>Table1[[#This Row],[Retail Price Number]]*Table1[[#This Row],[Order Quantity]]</f>
        <v>247.84</v>
      </c>
      <c r="AI1965">
        <f>YEAR(Table1[[#This Row],[Order Date]])</f>
        <v>2014</v>
      </c>
    </row>
    <row r="1966" spans="1:35" x14ac:dyDescent="0.3">
      <c r="A1966" t="s">
        <v>6529</v>
      </c>
      <c r="B1966" s="1">
        <v>41594</v>
      </c>
      <c r="C1966" t="s">
        <v>8210</v>
      </c>
      <c r="D1966" t="s">
        <v>421</v>
      </c>
      <c r="E1966" t="s">
        <v>27</v>
      </c>
      <c r="F1966" t="s">
        <v>28</v>
      </c>
      <c r="G1966" t="s">
        <v>77</v>
      </c>
      <c r="H1966" t="s">
        <v>422</v>
      </c>
      <c r="I1966" t="s">
        <v>31</v>
      </c>
      <c r="J1966" t="s">
        <v>771</v>
      </c>
      <c r="K1966" t="s">
        <v>94</v>
      </c>
      <c r="L1966" t="s">
        <v>34</v>
      </c>
      <c r="M1966" t="s">
        <v>35</v>
      </c>
      <c r="N1966" s="1">
        <v>41595</v>
      </c>
      <c r="O1966" t="s">
        <v>772</v>
      </c>
      <c r="P1966" s="3" t="s">
        <v>773</v>
      </c>
      <c r="Q1966" t="s">
        <v>774</v>
      </c>
      <c r="R1966">
        <v>20</v>
      </c>
      <c r="S1966" t="s">
        <v>4614</v>
      </c>
      <c r="T1966" s="2">
        <v>0.04</v>
      </c>
      <c r="U1966" t="s">
        <v>526</v>
      </c>
      <c r="V1966" t="s">
        <v>1360</v>
      </c>
      <c r="W1966" t="s">
        <v>778</v>
      </c>
      <c r="X1966" t="s">
        <v>782</v>
      </c>
      <c r="Y1966" s="3">
        <f>VALUE(SUBSTITUTE(Table1[[#This Row],[Order Total]],"$",""))</f>
        <v>45.44</v>
      </c>
      <c r="Z1966">
        <f>VALUE(SUBSTITUTE(Table1[[#This Row],[Total]],"$",""))</f>
        <v>46.62</v>
      </c>
      <c r="AA1966" s="3">
        <f>Table1[[#This Row],[Order Total Number]]-Table1[[#This Row],[Total Number]]</f>
        <v>-1.1799999999999997</v>
      </c>
      <c r="AB1966">
        <f>VALUE(SUBSTITUTE(Table1[[#This Row],[Shipping Cost]],"$",""))</f>
        <v>0.88</v>
      </c>
      <c r="AC1966">
        <f>VALUE(SUBSTITUTE(Table1[[#This Row],[Discount $]],"$",""))</f>
        <v>3.95</v>
      </c>
      <c r="AD1966">
        <f>VALUE(SUBSTITUTE(Table1[[#This Row],[Retail Price]],"$",""))</f>
        <v>4.76</v>
      </c>
      <c r="AE1966" s="4">
        <f>(Table1[[#This Row],[Retail Price Number]]*Table1[[#This Row],[Order Quantity]])-Table1[[#This Row],[Discount $ Number]]+Table1[[#This Row],[Shipping Cost Number]]</f>
        <v>92.129999999999981</v>
      </c>
      <c r="AF1966">
        <f>Table1[[#This Row],[Retail Price Number]]*Table1[[#This Row],[Order Quantity]]-Table1[[#This Row],[Discount $ Number]]</f>
        <v>91.249999999999986</v>
      </c>
      <c r="AG1966">
        <f>(Table1[[#This Row],[Retail Price Number]]*Table1[[#This Row],[Order Quantity]])-Table1[[#This Row],[Discount $ Number]]-Table1[[#This Row],[Shipping Cost Number]]</f>
        <v>90.36999999999999</v>
      </c>
      <c r="AH1966">
        <f>Table1[[#This Row],[Retail Price Number]]*Table1[[#This Row],[Order Quantity]]</f>
        <v>95.199999999999989</v>
      </c>
      <c r="AI1966">
        <f>YEAR(Table1[[#This Row],[Order Date]])</f>
        <v>2013</v>
      </c>
    </row>
    <row r="1967" spans="1:35" x14ac:dyDescent="0.3">
      <c r="A1967" t="s">
        <v>6529</v>
      </c>
      <c r="B1967" s="1">
        <v>41928</v>
      </c>
      <c r="C1967" t="s">
        <v>2359</v>
      </c>
      <c r="D1967" t="s">
        <v>106</v>
      </c>
      <c r="E1967" t="s">
        <v>46</v>
      </c>
      <c r="F1967" t="s">
        <v>47</v>
      </c>
      <c r="G1967" t="s">
        <v>134</v>
      </c>
      <c r="H1967" t="s">
        <v>107</v>
      </c>
      <c r="I1967" t="s">
        <v>121</v>
      </c>
      <c r="J1967" t="s">
        <v>1215</v>
      </c>
      <c r="K1967" t="s">
        <v>94</v>
      </c>
      <c r="L1967" t="s">
        <v>109</v>
      </c>
      <c r="M1967" t="s">
        <v>35</v>
      </c>
      <c r="N1967" s="1">
        <v>41929</v>
      </c>
      <c r="O1967" t="s">
        <v>1216</v>
      </c>
      <c r="P1967" s="3" t="s">
        <v>1217</v>
      </c>
      <c r="Q1967" t="s">
        <v>1218</v>
      </c>
      <c r="R1967">
        <v>24</v>
      </c>
      <c r="S1967" t="s">
        <v>2895</v>
      </c>
      <c r="T1967" s="2">
        <v>0.06</v>
      </c>
      <c r="U1967" t="s">
        <v>125</v>
      </c>
      <c r="V1967" t="s">
        <v>2896</v>
      </c>
      <c r="W1967" t="s">
        <v>1222</v>
      </c>
      <c r="X1967" t="s">
        <v>2897</v>
      </c>
      <c r="Y1967" s="3">
        <f>VALUE(SUBSTITUTE(Table1[[#This Row],[Order Total]],"$",""))</f>
        <v>142.56</v>
      </c>
      <c r="Z1967">
        <f>VALUE(SUBSTITUTE(Table1[[#This Row],[Total]],"$",""))</f>
        <v>143.86000000000001</v>
      </c>
      <c r="AA1967" s="3">
        <f>Table1[[#This Row],[Order Total Number]]-Table1[[#This Row],[Total Number]]</f>
        <v>-1.3000000000000114</v>
      </c>
      <c r="AB1967">
        <f>VALUE(SUBSTITUTE(Table1[[#This Row],[Shipping Cost]],"$",""))</f>
        <v>0.83</v>
      </c>
      <c r="AC1967">
        <f>VALUE(SUBSTITUTE(Table1[[#This Row],[Discount $]],"$",""))</f>
        <v>1.44</v>
      </c>
      <c r="AD1967">
        <f>VALUE(SUBSTITUTE(Table1[[#This Row],[Retail Price]],"$",""))</f>
        <v>5.84</v>
      </c>
      <c r="AE1967" s="4">
        <f>(Table1[[#This Row],[Retail Price Number]]*Table1[[#This Row],[Order Quantity]])-Table1[[#This Row],[Discount $ Number]]+Table1[[#This Row],[Shipping Cost Number]]</f>
        <v>139.55000000000001</v>
      </c>
      <c r="AF1967">
        <f>Table1[[#This Row],[Retail Price Number]]*Table1[[#This Row],[Order Quantity]]-Table1[[#This Row],[Discount $ Number]]</f>
        <v>138.72</v>
      </c>
      <c r="AG1967">
        <f>(Table1[[#This Row],[Retail Price Number]]*Table1[[#This Row],[Order Quantity]])-Table1[[#This Row],[Discount $ Number]]-Table1[[#This Row],[Shipping Cost Number]]</f>
        <v>137.88999999999999</v>
      </c>
      <c r="AH1967">
        <f>Table1[[#This Row],[Retail Price Number]]*Table1[[#This Row],[Order Quantity]]</f>
        <v>140.16</v>
      </c>
      <c r="AI1967">
        <f>YEAR(Table1[[#This Row],[Order Date]])</f>
        <v>2014</v>
      </c>
    </row>
    <row r="1968" spans="1:35" x14ac:dyDescent="0.3">
      <c r="A1968" t="s">
        <v>12538</v>
      </c>
      <c r="B1968" s="1">
        <v>41889</v>
      </c>
      <c r="C1968" t="s">
        <v>279</v>
      </c>
      <c r="D1968" t="s">
        <v>280</v>
      </c>
      <c r="E1968" t="s">
        <v>27</v>
      </c>
      <c r="F1968" t="s">
        <v>28</v>
      </c>
      <c r="G1968" t="s">
        <v>77</v>
      </c>
      <c r="H1968" t="s">
        <v>281</v>
      </c>
      <c r="I1968" t="s">
        <v>92</v>
      </c>
      <c r="J1968" t="s">
        <v>185</v>
      </c>
      <c r="K1968" t="s">
        <v>94</v>
      </c>
      <c r="L1968" t="s">
        <v>95</v>
      </c>
      <c r="M1968" t="s">
        <v>35</v>
      </c>
      <c r="N1968" s="1">
        <v>41891</v>
      </c>
      <c r="O1968" t="s">
        <v>186</v>
      </c>
      <c r="P1968" s="3" t="s">
        <v>187</v>
      </c>
      <c r="Q1968" t="s">
        <v>188</v>
      </c>
      <c r="R1968">
        <v>16</v>
      </c>
      <c r="S1968" t="s">
        <v>1366</v>
      </c>
      <c r="T1968" s="2">
        <v>0.09</v>
      </c>
      <c r="U1968" t="s">
        <v>1367</v>
      </c>
      <c r="V1968" t="s">
        <v>12539</v>
      </c>
      <c r="W1968" t="s">
        <v>165</v>
      </c>
      <c r="X1968" t="s">
        <v>1370</v>
      </c>
      <c r="Y1968" s="3">
        <f>VALUE(SUBSTITUTE(Table1[[#This Row],[Order Total]],"$",""))</f>
        <v>100.9</v>
      </c>
      <c r="Z1968">
        <f>VALUE(SUBSTITUTE(Table1[[#This Row],[Total]],"$",""))</f>
        <v>102.83</v>
      </c>
      <c r="AA1968" s="3">
        <f>Table1[[#This Row],[Order Total Number]]-Table1[[#This Row],[Total Number]]</f>
        <v>-1.9299999999999926</v>
      </c>
      <c r="AB1968">
        <f>VALUE(SUBSTITUTE(Table1[[#This Row],[Shipping Cost]],"$",""))</f>
        <v>4</v>
      </c>
      <c r="AC1968">
        <f>VALUE(SUBSTITUTE(Table1[[#This Row],[Discount $]],"$",""))</f>
        <v>8.86</v>
      </c>
      <c r="AD1968">
        <f>VALUE(SUBSTITUTE(Table1[[#This Row],[Retail Price]],"$",""))</f>
        <v>19.98</v>
      </c>
      <c r="AE1968" s="4">
        <f>(Table1[[#This Row],[Retail Price Number]]*Table1[[#This Row],[Order Quantity]])-Table1[[#This Row],[Discount $ Number]]+Table1[[#This Row],[Shipping Cost Number]]</f>
        <v>314.82</v>
      </c>
      <c r="AF1968">
        <f>Table1[[#This Row],[Retail Price Number]]*Table1[[#This Row],[Order Quantity]]-Table1[[#This Row],[Discount $ Number]]</f>
        <v>310.82</v>
      </c>
      <c r="AG1968">
        <f>(Table1[[#This Row],[Retail Price Number]]*Table1[[#This Row],[Order Quantity]])-Table1[[#This Row],[Discount $ Number]]-Table1[[#This Row],[Shipping Cost Number]]</f>
        <v>306.82</v>
      </c>
      <c r="AH1968">
        <f>Table1[[#This Row],[Retail Price Number]]*Table1[[#This Row],[Order Quantity]]</f>
        <v>319.68</v>
      </c>
      <c r="AI1968">
        <f>YEAR(Table1[[#This Row],[Order Date]])</f>
        <v>2014</v>
      </c>
    </row>
    <row r="1969" spans="1:35" x14ac:dyDescent="0.3">
      <c r="A1969" t="s">
        <v>2253</v>
      </c>
      <c r="B1969" s="1">
        <v>41616</v>
      </c>
      <c r="C1969" t="s">
        <v>2000</v>
      </c>
      <c r="D1969" t="s">
        <v>120</v>
      </c>
      <c r="E1969" t="s">
        <v>27</v>
      </c>
      <c r="F1969" t="s">
        <v>28</v>
      </c>
      <c r="G1969" t="s">
        <v>77</v>
      </c>
      <c r="H1969" t="s">
        <v>62</v>
      </c>
      <c r="I1969" t="s">
        <v>92</v>
      </c>
      <c r="J1969" t="s">
        <v>1215</v>
      </c>
      <c r="K1969" t="s">
        <v>94</v>
      </c>
      <c r="L1969" t="s">
        <v>95</v>
      </c>
      <c r="M1969" t="s">
        <v>35</v>
      </c>
      <c r="N1969" s="1">
        <v>41616</v>
      </c>
      <c r="O1969" t="s">
        <v>1216</v>
      </c>
      <c r="P1969" s="3" t="s">
        <v>1217</v>
      </c>
      <c r="Q1969" t="s">
        <v>1218</v>
      </c>
      <c r="R1969">
        <v>47</v>
      </c>
      <c r="S1969" t="s">
        <v>2254</v>
      </c>
      <c r="T1969" s="2">
        <v>7.0000000000000007E-2</v>
      </c>
      <c r="U1969" t="s">
        <v>2255</v>
      </c>
      <c r="V1969" t="s">
        <v>2256</v>
      </c>
      <c r="W1969" t="s">
        <v>1222</v>
      </c>
      <c r="X1969" t="s">
        <v>2257</v>
      </c>
      <c r="Y1969" s="3">
        <f>VALUE(SUBSTITUTE(Table1[[#This Row],[Order Total]],"$",""))</f>
        <v>85.06</v>
      </c>
      <c r="Z1969">
        <f>VALUE(SUBSTITUTE(Table1[[#This Row],[Total]],"$",""))</f>
        <v>96.51</v>
      </c>
      <c r="AA1969" s="3">
        <f>Table1[[#This Row],[Order Total Number]]-Table1[[#This Row],[Total Number]]</f>
        <v>-11.450000000000003</v>
      </c>
      <c r="AB1969">
        <f>VALUE(SUBSTITUTE(Table1[[#This Row],[Shipping Cost]],"$",""))</f>
        <v>0.83</v>
      </c>
      <c r="AC1969">
        <f>VALUE(SUBSTITUTE(Table1[[#This Row],[Discount $]],"$",""))</f>
        <v>3.64</v>
      </c>
      <c r="AD1969">
        <f>VALUE(SUBSTITUTE(Table1[[#This Row],[Retail Price]],"$",""))</f>
        <v>5.84</v>
      </c>
      <c r="AE1969" s="4">
        <f>(Table1[[#This Row],[Retail Price Number]]*Table1[[#This Row],[Order Quantity]])-Table1[[#This Row],[Discount $ Number]]+Table1[[#This Row],[Shipping Cost Number]]</f>
        <v>271.67</v>
      </c>
      <c r="AF1969">
        <f>Table1[[#This Row],[Retail Price Number]]*Table1[[#This Row],[Order Quantity]]-Table1[[#This Row],[Discount $ Number]]</f>
        <v>270.84000000000003</v>
      </c>
      <c r="AG1969">
        <f>(Table1[[#This Row],[Retail Price Number]]*Table1[[#This Row],[Order Quantity]])-Table1[[#This Row],[Discount $ Number]]-Table1[[#This Row],[Shipping Cost Number]]</f>
        <v>270.01000000000005</v>
      </c>
      <c r="AH1969">
        <f>Table1[[#This Row],[Retail Price Number]]*Table1[[#This Row],[Order Quantity]]</f>
        <v>274.48</v>
      </c>
      <c r="AI1969">
        <f>YEAR(Table1[[#This Row],[Order Date]])</f>
        <v>2013</v>
      </c>
    </row>
    <row r="1970" spans="1:35" x14ac:dyDescent="0.3">
      <c r="A1970" t="s">
        <v>2253</v>
      </c>
      <c r="B1970" s="1">
        <v>42120</v>
      </c>
      <c r="C1970" t="s">
        <v>3415</v>
      </c>
      <c r="D1970" t="s">
        <v>1198</v>
      </c>
      <c r="E1970" t="s">
        <v>46</v>
      </c>
      <c r="F1970" t="s">
        <v>47</v>
      </c>
      <c r="G1970" t="s">
        <v>77</v>
      </c>
      <c r="H1970" t="s">
        <v>48</v>
      </c>
      <c r="I1970" t="s">
        <v>196</v>
      </c>
      <c r="J1970" t="s">
        <v>3226</v>
      </c>
      <c r="K1970" t="s">
        <v>94</v>
      </c>
      <c r="L1970" t="s">
        <v>34</v>
      </c>
      <c r="M1970" t="s">
        <v>156</v>
      </c>
      <c r="N1970" s="1">
        <v>42122</v>
      </c>
      <c r="O1970" t="s">
        <v>1378</v>
      </c>
      <c r="P1970" s="3" t="s">
        <v>1379</v>
      </c>
      <c r="Q1970" t="s">
        <v>1380</v>
      </c>
      <c r="R1970">
        <v>21</v>
      </c>
      <c r="S1970" t="s">
        <v>4232</v>
      </c>
      <c r="T1970" s="2">
        <v>0.05</v>
      </c>
      <c r="U1970" t="s">
        <v>937</v>
      </c>
      <c r="V1970" t="s">
        <v>2383</v>
      </c>
      <c r="W1970" t="s">
        <v>1384</v>
      </c>
      <c r="X1970" t="s">
        <v>6248</v>
      </c>
      <c r="Y1970" s="3">
        <f>VALUE(SUBSTITUTE(Table1[[#This Row],[Order Total]],"$",""))</f>
        <v>45.94</v>
      </c>
      <c r="Z1970">
        <f>VALUE(SUBSTITUTE(Table1[[#This Row],[Total]],"$",""))</f>
        <v>46.66</v>
      </c>
      <c r="AA1970" s="3">
        <f>Table1[[#This Row],[Order Total Number]]-Table1[[#This Row],[Total Number]]</f>
        <v>-0.71999999999999886</v>
      </c>
      <c r="AB1970">
        <f>VALUE(SUBSTITUTE(Table1[[#This Row],[Shipping Cost]],"$",""))</f>
        <v>1.63</v>
      </c>
      <c r="AC1970">
        <f>VALUE(SUBSTITUTE(Table1[[#This Row],[Discount $]],"$",""))</f>
        <v>0.92</v>
      </c>
      <c r="AD1970">
        <f>VALUE(SUBSTITUTE(Table1[[#This Row],[Retail Price]],"$",""))</f>
        <v>1.95</v>
      </c>
      <c r="AE1970" s="4">
        <f>(Table1[[#This Row],[Retail Price Number]]*Table1[[#This Row],[Order Quantity]])-Table1[[#This Row],[Discount $ Number]]+Table1[[#This Row],[Shipping Cost Number]]</f>
        <v>41.66</v>
      </c>
      <c r="AF1970">
        <f>Table1[[#This Row],[Retail Price Number]]*Table1[[#This Row],[Order Quantity]]-Table1[[#This Row],[Discount $ Number]]</f>
        <v>40.029999999999994</v>
      </c>
      <c r="AG1970">
        <f>(Table1[[#This Row],[Retail Price Number]]*Table1[[#This Row],[Order Quantity]])-Table1[[#This Row],[Discount $ Number]]-Table1[[#This Row],[Shipping Cost Number]]</f>
        <v>38.399999999999991</v>
      </c>
      <c r="AH1970">
        <f>Table1[[#This Row],[Retail Price Number]]*Table1[[#This Row],[Order Quantity]]</f>
        <v>40.949999999999996</v>
      </c>
      <c r="AI1970">
        <f>YEAR(Table1[[#This Row],[Order Date]])</f>
        <v>2015</v>
      </c>
    </row>
    <row r="1971" spans="1:35" x14ac:dyDescent="0.3">
      <c r="A1971" t="s">
        <v>2253</v>
      </c>
      <c r="B1971" s="1">
        <v>41534</v>
      </c>
      <c r="C1971" t="s">
        <v>2555</v>
      </c>
      <c r="D1971" t="s">
        <v>591</v>
      </c>
      <c r="E1971" t="s">
        <v>27</v>
      </c>
      <c r="F1971" t="s">
        <v>28</v>
      </c>
      <c r="G1971" t="s">
        <v>91</v>
      </c>
      <c r="H1971" t="s">
        <v>241</v>
      </c>
      <c r="I1971" t="s">
        <v>63</v>
      </c>
      <c r="J1971" t="s">
        <v>355</v>
      </c>
      <c r="K1971" t="s">
        <v>94</v>
      </c>
      <c r="L1971" t="s">
        <v>34</v>
      </c>
      <c r="M1971" t="s">
        <v>35</v>
      </c>
      <c r="N1971" s="1">
        <v>41536</v>
      </c>
      <c r="O1971" t="s">
        <v>129</v>
      </c>
      <c r="P1971" s="3" t="s">
        <v>356</v>
      </c>
      <c r="Q1971" t="s">
        <v>357</v>
      </c>
      <c r="R1971">
        <v>37</v>
      </c>
      <c r="S1971" t="s">
        <v>1324</v>
      </c>
      <c r="T1971" s="2">
        <v>0.09</v>
      </c>
      <c r="U1971" t="s">
        <v>925</v>
      </c>
      <c r="V1971" t="s">
        <v>5362</v>
      </c>
      <c r="W1971" t="s">
        <v>361</v>
      </c>
      <c r="X1971" t="s">
        <v>11178</v>
      </c>
      <c r="Y1971" s="3">
        <f>VALUE(SUBSTITUTE(Table1[[#This Row],[Order Total]],"$",""))</f>
        <v>129.33000000000001</v>
      </c>
      <c r="Z1971">
        <f>VALUE(SUBSTITUTE(Table1[[#This Row],[Total]],"$",""))</f>
        <v>132.99</v>
      </c>
      <c r="AA1971" s="3">
        <f>Table1[[#This Row],[Order Total Number]]-Table1[[#This Row],[Total Number]]</f>
        <v>-3.6599999999999966</v>
      </c>
      <c r="AB1971">
        <f>VALUE(SUBSTITUTE(Table1[[#This Row],[Shipping Cost]],"$",""))</f>
        <v>3.6</v>
      </c>
      <c r="AC1971">
        <f>VALUE(SUBSTITUTE(Table1[[#This Row],[Discount $]],"$",""))</f>
        <v>1.31</v>
      </c>
      <c r="AD1971">
        <f>VALUE(SUBSTITUTE(Table1[[#This Row],[Retail Price]],"$",""))</f>
        <v>5.68</v>
      </c>
      <c r="AE1971" s="4">
        <f>(Table1[[#This Row],[Retail Price Number]]*Table1[[#This Row],[Order Quantity]])-Table1[[#This Row],[Discount $ Number]]+Table1[[#This Row],[Shipping Cost Number]]</f>
        <v>212.45</v>
      </c>
      <c r="AF1971">
        <f>Table1[[#This Row],[Retail Price Number]]*Table1[[#This Row],[Order Quantity]]-Table1[[#This Row],[Discount $ Number]]</f>
        <v>208.85</v>
      </c>
      <c r="AG1971">
        <f>(Table1[[#This Row],[Retail Price Number]]*Table1[[#This Row],[Order Quantity]])-Table1[[#This Row],[Discount $ Number]]-Table1[[#This Row],[Shipping Cost Number]]</f>
        <v>205.25</v>
      </c>
      <c r="AH1971">
        <f>Table1[[#This Row],[Retail Price Number]]*Table1[[#This Row],[Order Quantity]]</f>
        <v>210.16</v>
      </c>
      <c r="AI1971">
        <f>YEAR(Table1[[#This Row],[Order Date]])</f>
        <v>2013</v>
      </c>
    </row>
    <row r="1972" spans="1:35" x14ac:dyDescent="0.3">
      <c r="A1972" t="s">
        <v>2253</v>
      </c>
      <c r="B1972" s="1">
        <v>41330</v>
      </c>
      <c r="C1972" t="s">
        <v>6255</v>
      </c>
      <c r="D1972" t="s">
        <v>3715</v>
      </c>
      <c r="E1972" t="s">
        <v>27</v>
      </c>
      <c r="F1972" t="s">
        <v>28</v>
      </c>
      <c r="G1972" t="s">
        <v>77</v>
      </c>
      <c r="H1972" t="s">
        <v>433</v>
      </c>
      <c r="I1972" t="s">
        <v>31</v>
      </c>
      <c r="J1972" t="s">
        <v>2168</v>
      </c>
      <c r="K1972" t="s">
        <v>94</v>
      </c>
      <c r="L1972" t="s">
        <v>95</v>
      </c>
      <c r="M1972" t="s">
        <v>35</v>
      </c>
      <c r="N1972" s="1">
        <v>41332</v>
      </c>
      <c r="O1972" t="s">
        <v>1728</v>
      </c>
      <c r="P1972" s="3" t="s">
        <v>2169</v>
      </c>
      <c r="Q1972" t="s">
        <v>2170</v>
      </c>
      <c r="R1972">
        <v>14</v>
      </c>
      <c r="S1972" t="s">
        <v>11712</v>
      </c>
      <c r="T1972" s="2">
        <v>0.08</v>
      </c>
      <c r="U1972" t="s">
        <v>2125</v>
      </c>
      <c r="V1972" t="s">
        <v>11713</v>
      </c>
      <c r="W1972" t="s">
        <v>818</v>
      </c>
      <c r="X1972" t="s">
        <v>11714</v>
      </c>
      <c r="Y1972" s="3">
        <f>VALUE(SUBSTITUTE(Table1[[#This Row],[Order Total]],"$",""))</f>
        <v>193.78</v>
      </c>
      <c r="Z1972">
        <f>VALUE(SUBSTITUTE(Table1[[#This Row],[Total]],"$",""))</f>
        <v>213.39</v>
      </c>
      <c r="AA1972" s="3">
        <f>Table1[[#This Row],[Order Total Number]]-Table1[[#This Row],[Total Number]]</f>
        <v>-19.609999999999985</v>
      </c>
      <c r="AB1972">
        <f>VALUE(SUBSTITUTE(Table1[[#This Row],[Shipping Cost]],"$",""))</f>
        <v>6.19</v>
      </c>
      <c r="AC1972">
        <f>VALUE(SUBSTITUTE(Table1[[#This Row],[Discount $]],"$",""))</f>
        <v>8.14</v>
      </c>
      <c r="AD1972">
        <f>VALUE(SUBSTITUTE(Table1[[#This Row],[Retail Price]],"$",""))</f>
        <v>8.6</v>
      </c>
      <c r="AE1972" s="4">
        <f>(Table1[[#This Row],[Retail Price Number]]*Table1[[#This Row],[Order Quantity]])-Table1[[#This Row],[Discount $ Number]]+Table1[[#This Row],[Shipping Cost Number]]</f>
        <v>118.44999999999999</v>
      </c>
      <c r="AF1972">
        <f>Table1[[#This Row],[Retail Price Number]]*Table1[[#This Row],[Order Quantity]]-Table1[[#This Row],[Discount $ Number]]</f>
        <v>112.25999999999999</v>
      </c>
      <c r="AG1972">
        <f>(Table1[[#This Row],[Retail Price Number]]*Table1[[#This Row],[Order Quantity]])-Table1[[#This Row],[Discount $ Number]]-Table1[[#This Row],[Shipping Cost Number]]</f>
        <v>106.07</v>
      </c>
      <c r="AH1972">
        <f>Table1[[#This Row],[Retail Price Number]]*Table1[[#This Row],[Order Quantity]]</f>
        <v>120.39999999999999</v>
      </c>
      <c r="AI1972">
        <f>YEAR(Table1[[#This Row],[Order Date]])</f>
        <v>2013</v>
      </c>
    </row>
    <row r="1973" spans="1:35" x14ac:dyDescent="0.3">
      <c r="A1973" t="s">
        <v>2253</v>
      </c>
      <c r="B1973" s="1">
        <v>41884</v>
      </c>
      <c r="C1973" t="s">
        <v>4927</v>
      </c>
      <c r="D1973" t="s">
        <v>252</v>
      </c>
      <c r="E1973" t="s">
        <v>27</v>
      </c>
      <c r="F1973" t="s">
        <v>28</v>
      </c>
      <c r="G1973" t="s">
        <v>77</v>
      </c>
      <c r="H1973" t="s">
        <v>62</v>
      </c>
      <c r="I1973" t="s">
        <v>31</v>
      </c>
      <c r="J1973" t="s">
        <v>290</v>
      </c>
      <c r="K1973" t="s">
        <v>723</v>
      </c>
      <c r="L1973" t="s">
        <v>109</v>
      </c>
      <c r="M1973" t="s">
        <v>35</v>
      </c>
      <c r="N1973" s="1">
        <v>41886</v>
      </c>
      <c r="O1973" t="s">
        <v>291</v>
      </c>
      <c r="P1973" s="3" t="s">
        <v>292</v>
      </c>
      <c r="Q1973" t="s">
        <v>293</v>
      </c>
      <c r="R1973">
        <v>35</v>
      </c>
      <c r="S1973" t="s">
        <v>12114</v>
      </c>
      <c r="T1973" s="2">
        <v>0</v>
      </c>
      <c r="U1973" t="s">
        <v>12115</v>
      </c>
      <c r="V1973" t="s">
        <v>12116</v>
      </c>
      <c r="W1973" t="s">
        <v>165</v>
      </c>
      <c r="X1973" t="s">
        <v>12117</v>
      </c>
      <c r="Y1973" s="3">
        <f>VALUE(SUBSTITUTE(Table1[[#This Row],[Order Total]],"$",""))</f>
        <v>444.88</v>
      </c>
      <c r="Z1973">
        <f>VALUE(SUBSTITUTE(Table1[[#This Row],[Total]],"$",""))</f>
        <v>448.88</v>
      </c>
      <c r="AA1973" s="3">
        <f>Table1[[#This Row],[Order Total Number]]-Table1[[#This Row],[Total Number]]</f>
        <v>-4</v>
      </c>
      <c r="AB1973">
        <f>VALUE(SUBSTITUTE(Table1[[#This Row],[Shipping Cost]],"$",""))</f>
        <v>4</v>
      </c>
      <c r="AC1973">
        <f>VALUE(SUBSTITUTE(Table1[[#This Row],[Discount $]],"$",""))</f>
        <v>18.54</v>
      </c>
      <c r="AD1973">
        <f>VALUE(SUBSTITUTE(Table1[[#This Row],[Retail Price]],"$",""))</f>
        <v>15.98</v>
      </c>
      <c r="AE1973" s="4">
        <f>(Table1[[#This Row],[Retail Price Number]]*Table1[[#This Row],[Order Quantity]])-Table1[[#This Row],[Discount $ Number]]+Table1[[#This Row],[Shipping Cost Number]]</f>
        <v>544.7600000000001</v>
      </c>
      <c r="AF1973">
        <f>Table1[[#This Row],[Retail Price Number]]*Table1[[#This Row],[Order Quantity]]-Table1[[#This Row],[Discount $ Number]]</f>
        <v>540.7600000000001</v>
      </c>
      <c r="AG1973">
        <f>(Table1[[#This Row],[Retail Price Number]]*Table1[[#This Row],[Order Quantity]])-Table1[[#This Row],[Discount $ Number]]-Table1[[#This Row],[Shipping Cost Number]]</f>
        <v>536.7600000000001</v>
      </c>
      <c r="AH1973">
        <f>Table1[[#This Row],[Retail Price Number]]*Table1[[#This Row],[Order Quantity]]</f>
        <v>559.30000000000007</v>
      </c>
      <c r="AI1973">
        <f>YEAR(Table1[[#This Row],[Order Date]])</f>
        <v>2014</v>
      </c>
    </row>
    <row r="1974" spans="1:35" x14ac:dyDescent="0.3">
      <c r="A1974" t="s">
        <v>6854</v>
      </c>
      <c r="B1974" s="1">
        <v>41885</v>
      </c>
      <c r="C1974" t="s">
        <v>2438</v>
      </c>
      <c r="D1974" t="s">
        <v>174</v>
      </c>
      <c r="E1974" t="s">
        <v>27</v>
      </c>
      <c r="F1974" t="s">
        <v>28</v>
      </c>
      <c r="G1974" t="s">
        <v>91</v>
      </c>
      <c r="H1974" t="s">
        <v>78</v>
      </c>
      <c r="I1974" t="s">
        <v>196</v>
      </c>
      <c r="J1974" t="s">
        <v>3226</v>
      </c>
      <c r="K1974" t="s">
        <v>33</v>
      </c>
      <c r="L1974" t="s">
        <v>392</v>
      </c>
      <c r="M1974" t="s">
        <v>393</v>
      </c>
      <c r="N1974" s="1">
        <v>41887</v>
      </c>
      <c r="O1974" t="s">
        <v>3451</v>
      </c>
      <c r="P1974" s="3" t="s">
        <v>2368</v>
      </c>
      <c r="Q1974" t="s">
        <v>260</v>
      </c>
      <c r="R1974">
        <v>3</v>
      </c>
      <c r="S1974" t="s">
        <v>6855</v>
      </c>
      <c r="T1974" s="2">
        <v>0.06</v>
      </c>
      <c r="U1974" t="s">
        <v>127</v>
      </c>
      <c r="V1974" t="s">
        <v>6856</v>
      </c>
      <c r="W1974" t="s">
        <v>774</v>
      </c>
      <c r="X1974" t="s">
        <v>4719</v>
      </c>
      <c r="Y1974" s="3">
        <f>VALUE(SUBSTITUTE(Table1[[#This Row],[Order Total]],"$",""))</f>
        <v>102.06</v>
      </c>
      <c r="Z1974">
        <f>VALUE(SUBSTITUTE(Table1[[#This Row],[Total]],"$",""))</f>
        <v>102.92</v>
      </c>
      <c r="AA1974" s="3">
        <f>Table1[[#This Row],[Order Total Number]]-Table1[[#This Row],[Total Number]]</f>
        <v>-0.85999999999999943</v>
      </c>
      <c r="AB1974">
        <f>VALUE(SUBSTITUTE(Table1[[#This Row],[Shipping Cost]],"$",""))</f>
        <v>1.86</v>
      </c>
      <c r="AC1974">
        <f>VALUE(SUBSTITUTE(Table1[[#This Row],[Discount $]],"$",""))</f>
        <v>0</v>
      </c>
      <c r="AD1974">
        <f>VALUE(SUBSTITUTE(Table1[[#This Row],[Retail Price]],"$",""))</f>
        <v>3.26</v>
      </c>
      <c r="AE1974" s="4">
        <f>(Table1[[#This Row],[Retail Price Number]]*Table1[[#This Row],[Order Quantity]])-Table1[[#This Row],[Discount $ Number]]+Table1[[#This Row],[Shipping Cost Number]]</f>
        <v>11.639999999999999</v>
      </c>
      <c r="AF1974">
        <f>Table1[[#This Row],[Retail Price Number]]*Table1[[#This Row],[Order Quantity]]-Table1[[#This Row],[Discount $ Number]]</f>
        <v>9.7799999999999994</v>
      </c>
      <c r="AG1974">
        <f>(Table1[[#This Row],[Retail Price Number]]*Table1[[#This Row],[Order Quantity]])-Table1[[#This Row],[Discount $ Number]]-Table1[[#This Row],[Shipping Cost Number]]</f>
        <v>7.919999999999999</v>
      </c>
      <c r="AH1974">
        <f>Table1[[#This Row],[Retail Price Number]]*Table1[[#This Row],[Order Quantity]]</f>
        <v>9.7799999999999994</v>
      </c>
      <c r="AI1974">
        <f>YEAR(Table1[[#This Row],[Order Date]])</f>
        <v>2014</v>
      </c>
    </row>
    <row r="1975" spans="1:35" x14ac:dyDescent="0.3">
      <c r="A1975" t="s">
        <v>6854</v>
      </c>
      <c r="B1975" s="1">
        <v>41885</v>
      </c>
      <c r="C1975" t="s">
        <v>2438</v>
      </c>
      <c r="D1975" t="s">
        <v>174</v>
      </c>
      <c r="E1975" t="s">
        <v>27</v>
      </c>
      <c r="F1975" t="s">
        <v>28</v>
      </c>
      <c r="G1975" t="s">
        <v>77</v>
      </c>
      <c r="H1975" t="s">
        <v>78</v>
      </c>
      <c r="I1975" t="s">
        <v>196</v>
      </c>
      <c r="J1975" t="s">
        <v>2581</v>
      </c>
      <c r="K1975" t="s">
        <v>723</v>
      </c>
      <c r="L1975" t="s">
        <v>109</v>
      </c>
      <c r="M1975" t="s">
        <v>35</v>
      </c>
      <c r="N1975" s="1">
        <v>41887</v>
      </c>
      <c r="O1975" t="s">
        <v>2582</v>
      </c>
      <c r="P1975" s="3" t="s">
        <v>2125</v>
      </c>
      <c r="Q1975" t="s">
        <v>2583</v>
      </c>
      <c r="R1975">
        <v>8</v>
      </c>
      <c r="S1975" t="s">
        <v>6855</v>
      </c>
      <c r="T1975" s="2">
        <v>0.1</v>
      </c>
      <c r="U1975" t="s">
        <v>127</v>
      </c>
      <c r="V1975" t="s">
        <v>6855</v>
      </c>
      <c r="W1975" t="s">
        <v>2587</v>
      </c>
      <c r="X1975" t="s">
        <v>4719</v>
      </c>
      <c r="Y1975" s="3">
        <f>VALUE(SUBSTITUTE(Table1[[#This Row],[Order Total]],"$",""))</f>
        <v>101.06</v>
      </c>
      <c r="Z1975">
        <f>VALUE(SUBSTITUTE(Table1[[#This Row],[Total]],"$",""))</f>
        <v>102.92</v>
      </c>
      <c r="AA1975" s="3">
        <f>Table1[[#This Row],[Order Total Number]]-Table1[[#This Row],[Total Number]]</f>
        <v>-1.8599999999999994</v>
      </c>
      <c r="AB1975">
        <f>VALUE(SUBSTITUTE(Table1[[#This Row],[Shipping Cost]],"$",""))</f>
        <v>3.12</v>
      </c>
      <c r="AC1975">
        <f>VALUE(SUBSTITUTE(Table1[[#This Row],[Discount $]],"$",""))</f>
        <v>0</v>
      </c>
      <c r="AD1975">
        <f>VALUE(SUBSTITUTE(Table1[[#This Row],[Retail Price]],"$",""))</f>
        <v>8.14</v>
      </c>
      <c r="AE1975" s="4">
        <f>(Table1[[#This Row],[Retail Price Number]]*Table1[[#This Row],[Order Quantity]])-Table1[[#This Row],[Discount $ Number]]+Table1[[#This Row],[Shipping Cost Number]]</f>
        <v>68.240000000000009</v>
      </c>
      <c r="AF1975">
        <f>Table1[[#This Row],[Retail Price Number]]*Table1[[#This Row],[Order Quantity]]-Table1[[#This Row],[Discount $ Number]]</f>
        <v>65.12</v>
      </c>
      <c r="AG1975">
        <f>(Table1[[#This Row],[Retail Price Number]]*Table1[[#This Row],[Order Quantity]])-Table1[[#This Row],[Discount $ Number]]-Table1[[#This Row],[Shipping Cost Number]]</f>
        <v>62.000000000000007</v>
      </c>
      <c r="AH1975">
        <f>Table1[[#This Row],[Retail Price Number]]*Table1[[#This Row],[Order Quantity]]</f>
        <v>65.12</v>
      </c>
      <c r="AI1975">
        <f>YEAR(Table1[[#This Row],[Order Date]])</f>
        <v>2014</v>
      </c>
    </row>
    <row r="1976" spans="1:35" x14ac:dyDescent="0.3">
      <c r="A1976" t="s">
        <v>6854</v>
      </c>
      <c r="B1976" s="1">
        <v>41928</v>
      </c>
      <c r="C1976" t="s">
        <v>1225</v>
      </c>
      <c r="D1976" t="s">
        <v>252</v>
      </c>
      <c r="E1976" t="s">
        <v>27</v>
      </c>
      <c r="F1976" t="s">
        <v>28</v>
      </c>
      <c r="G1976" t="s">
        <v>77</v>
      </c>
      <c r="H1976" t="s">
        <v>62</v>
      </c>
      <c r="I1976" t="s">
        <v>31</v>
      </c>
      <c r="J1976" t="s">
        <v>1104</v>
      </c>
      <c r="K1976" t="s">
        <v>94</v>
      </c>
      <c r="L1976" t="s">
        <v>34</v>
      </c>
      <c r="M1976" t="s">
        <v>156</v>
      </c>
      <c r="N1976" s="1">
        <v>41930</v>
      </c>
      <c r="O1976" t="s">
        <v>1105</v>
      </c>
      <c r="P1976" s="3" t="s">
        <v>1106</v>
      </c>
      <c r="Q1976" t="s">
        <v>1107</v>
      </c>
      <c r="R1976">
        <v>10</v>
      </c>
      <c r="S1976" t="s">
        <v>10162</v>
      </c>
      <c r="T1976" s="2">
        <v>0.04</v>
      </c>
      <c r="U1976" t="s">
        <v>10163</v>
      </c>
      <c r="V1976" t="s">
        <v>6014</v>
      </c>
      <c r="W1976" t="s">
        <v>1109</v>
      </c>
      <c r="X1976" t="s">
        <v>10164</v>
      </c>
      <c r="Y1976" s="3">
        <f>VALUE(SUBSTITUTE(Table1[[#This Row],[Order Total]],"$",""))</f>
        <v>43.69</v>
      </c>
      <c r="Z1976">
        <f>VALUE(SUBSTITUTE(Table1[[#This Row],[Total]],"$",""))</f>
        <v>45.88</v>
      </c>
      <c r="AA1976" s="3">
        <f>Table1[[#This Row],[Order Total Number]]-Table1[[#This Row],[Total Number]]</f>
        <v>-2.1900000000000048</v>
      </c>
      <c r="AB1976">
        <f>VALUE(SUBSTITUTE(Table1[[#This Row],[Shipping Cost]],"$",""))</f>
        <v>6.97</v>
      </c>
      <c r="AC1976">
        <f>VALUE(SUBSTITUTE(Table1[[#This Row],[Discount $]],"$",""))</f>
        <v>1.43</v>
      </c>
      <c r="AD1976">
        <f>VALUE(SUBSTITUTE(Table1[[#This Row],[Retail Price]],"$",""))</f>
        <v>6.23</v>
      </c>
      <c r="AE1976" s="4">
        <f>(Table1[[#This Row],[Retail Price Number]]*Table1[[#This Row],[Order Quantity]])-Table1[[#This Row],[Discount $ Number]]+Table1[[#This Row],[Shipping Cost Number]]</f>
        <v>67.84</v>
      </c>
      <c r="AF1976">
        <f>Table1[[#This Row],[Retail Price Number]]*Table1[[#This Row],[Order Quantity]]-Table1[[#This Row],[Discount $ Number]]</f>
        <v>60.870000000000005</v>
      </c>
      <c r="AG1976">
        <f>(Table1[[#This Row],[Retail Price Number]]*Table1[[#This Row],[Order Quantity]])-Table1[[#This Row],[Discount $ Number]]-Table1[[#This Row],[Shipping Cost Number]]</f>
        <v>53.900000000000006</v>
      </c>
      <c r="AH1976">
        <f>Table1[[#This Row],[Retail Price Number]]*Table1[[#This Row],[Order Quantity]]</f>
        <v>62.300000000000004</v>
      </c>
      <c r="AI1976">
        <f>YEAR(Table1[[#This Row],[Order Date]])</f>
        <v>2014</v>
      </c>
    </row>
    <row r="1977" spans="1:35" x14ac:dyDescent="0.3">
      <c r="A1977" t="s">
        <v>6854</v>
      </c>
      <c r="B1977" s="1">
        <v>41885</v>
      </c>
      <c r="C1977" t="s">
        <v>2438</v>
      </c>
      <c r="D1977" t="s">
        <v>174</v>
      </c>
      <c r="E1977" t="s">
        <v>27</v>
      </c>
      <c r="F1977" t="s">
        <v>28</v>
      </c>
      <c r="G1977" t="s">
        <v>77</v>
      </c>
      <c r="H1977" t="s">
        <v>78</v>
      </c>
      <c r="I1977" t="s">
        <v>196</v>
      </c>
      <c r="J1977" t="s">
        <v>1215</v>
      </c>
      <c r="K1977" t="s">
        <v>33</v>
      </c>
      <c r="L1977" t="s">
        <v>34</v>
      </c>
      <c r="M1977" t="s">
        <v>35</v>
      </c>
      <c r="N1977" s="1">
        <v>41887</v>
      </c>
      <c r="O1977" t="s">
        <v>1216</v>
      </c>
      <c r="P1977" s="3" t="s">
        <v>1217</v>
      </c>
      <c r="Q1977" t="s">
        <v>1218</v>
      </c>
      <c r="R1977">
        <v>1</v>
      </c>
      <c r="S1977" t="s">
        <v>6855</v>
      </c>
      <c r="T1977" s="2">
        <v>0.08</v>
      </c>
      <c r="U1977" t="s">
        <v>127</v>
      </c>
      <c r="V1977" t="s">
        <v>6855</v>
      </c>
      <c r="W1977" t="s">
        <v>1222</v>
      </c>
      <c r="X1977" t="s">
        <v>4719</v>
      </c>
      <c r="Y1977" s="3">
        <f>VALUE(SUBSTITUTE(Table1[[#This Row],[Order Total]],"$",""))</f>
        <v>101.06</v>
      </c>
      <c r="Z1977">
        <f>VALUE(SUBSTITUTE(Table1[[#This Row],[Total]],"$",""))</f>
        <v>102.92</v>
      </c>
      <c r="AA1977" s="3">
        <f>Table1[[#This Row],[Order Total Number]]-Table1[[#This Row],[Total Number]]</f>
        <v>-1.8599999999999994</v>
      </c>
      <c r="AB1977">
        <f>VALUE(SUBSTITUTE(Table1[[#This Row],[Shipping Cost]],"$",""))</f>
        <v>0.83</v>
      </c>
      <c r="AC1977">
        <f>VALUE(SUBSTITUTE(Table1[[#This Row],[Discount $]],"$",""))</f>
        <v>0</v>
      </c>
      <c r="AD1977">
        <f>VALUE(SUBSTITUTE(Table1[[#This Row],[Retail Price]],"$",""))</f>
        <v>5.84</v>
      </c>
      <c r="AE1977" s="4">
        <f>(Table1[[#This Row],[Retail Price Number]]*Table1[[#This Row],[Order Quantity]])-Table1[[#This Row],[Discount $ Number]]+Table1[[#This Row],[Shipping Cost Number]]</f>
        <v>6.67</v>
      </c>
      <c r="AF1977">
        <f>Table1[[#This Row],[Retail Price Number]]*Table1[[#This Row],[Order Quantity]]-Table1[[#This Row],[Discount $ Number]]</f>
        <v>5.84</v>
      </c>
      <c r="AG1977">
        <f>(Table1[[#This Row],[Retail Price Number]]*Table1[[#This Row],[Order Quantity]])-Table1[[#This Row],[Discount $ Number]]-Table1[[#This Row],[Shipping Cost Number]]</f>
        <v>5.01</v>
      </c>
      <c r="AH1977">
        <f>Table1[[#This Row],[Retail Price Number]]*Table1[[#This Row],[Order Quantity]]</f>
        <v>5.84</v>
      </c>
      <c r="AI1977">
        <f>YEAR(Table1[[#This Row],[Order Date]])</f>
        <v>2014</v>
      </c>
    </row>
    <row r="1978" spans="1:35" x14ac:dyDescent="0.3">
      <c r="A1978" t="s">
        <v>6854</v>
      </c>
      <c r="B1978" s="1">
        <v>41885</v>
      </c>
      <c r="C1978" t="s">
        <v>1601</v>
      </c>
      <c r="D1978" t="s">
        <v>61</v>
      </c>
      <c r="E1978" t="s">
        <v>27</v>
      </c>
      <c r="F1978" t="s">
        <v>28</v>
      </c>
      <c r="G1978" t="s">
        <v>134</v>
      </c>
      <c r="H1978" t="s">
        <v>62</v>
      </c>
      <c r="I1978" t="s">
        <v>92</v>
      </c>
      <c r="J1978" t="s">
        <v>122</v>
      </c>
      <c r="K1978" t="s">
        <v>94</v>
      </c>
      <c r="L1978" t="s">
        <v>34</v>
      </c>
      <c r="M1978" t="s">
        <v>35</v>
      </c>
      <c r="N1978" s="1">
        <v>41886</v>
      </c>
      <c r="O1978" t="s">
        <v>123</v>
      </c>
      <c r="P1978" s="3" t="s">
        <v>124</v>
      </c>
      <c r="Q1978" t="s">
        <v>125</v>
      </c>
      <c r="R1978">
        <v>1</v>
      </c>
      <c r="S1978" t="s">
        <v>12217</v>
      </c>
      <c r="T1978" s="2">
        <v>0.09</v>
      </c>
      <c r="U1978" t="s">
        <v>127</v>
      </c>
      <c r="V1978" t="s">
        <v>3318</v>
      </c>
      <c r="W1978" t="s">
        <v>129</v>
      </c>
      <c r="X1978" t="s">
        <v>12218</v>
      </c>
      <c r="Y1978" s="3">
        <f>VALUE(SUBSTITUTE(Table1[[#This Row],[Order Total]],"$",""))</f>
        <v>209.9</v>
      </c>
      <c r="Z1978">
        <f>VALUE(SUBSTITUTE(Table1[[#This Row],[Total]],"$",""))</f>
        <v>203.7</v>
      </c>
      <c r="AA1978" s="3">
        <f>Table1[[#This Row],[Order Total Number]]-Table1[[#This Row],[Total Number]]</f>
        <v>6.2000000000000171</v>
      </c>
      <c r="AB1978">
        <f>VALUE(SUBSTITUTE(Table1[[#This Row],[Shipping Cost]],"$",""))</f>
        <v>2.5</v>
      </c>
      <c r="AC1978">
        <f>VALUE(SUBSTITUTE(Table1[[#This Row],[Discount $]],"$",""))</f>
        <v>0</v>
      </c>
      <c r="AD1978">
        <f>VALUE(SUBSTITUTE(Table1[[#This Row],[Retail Price]],"$",""))</f>
        <v>3.69</v>
      </c>
      <c r="AE1978" s="4">
        <f>(Table1[[#This Row],[Retail Price Number]]*Table1[[#This Row],[Order Quantity]])-Table1[[#This Row],[Discount $ Number]]+Table1[[#This Row],[Shipping Cost Number]]</f>
        <v>6.1899999999999995</v>
      </c>
      <c r="AF1978">
        <f>Table1[[#This Row],[Retail Price Number]]*Table1[[#This Row],[Order Quantity]]-Table1[[#This Row],[Discount $ Number]]</f>
        <v>3.69</v>
      </c>
      <c r="AG1978">
        <f>(Table1[[#This Row],[Retail Price Number]]*Table1[[#This Row],[Order Quantity]])-Table1[[#This Row],[Discount $ Number]]-Table1[[#This Row],[Shipping Cost Number]]</f>
        <v>1.19</v>
      </c>
      <c r="AH1978">
        <f>Table1[[#This Row],[Retail Price Number]]*Table1[[#This Row],[Order Quantity]]</f>
        <v>3.69</v>
      </c>
      <c r="AI1978">
        <f>YEAR(Table1[[#This Row],[Order Date]])</f>
        <v>2014</v>
      </c>
    </row>
    <row r="1979" spans="1:35" x14ac:dyDescent="0.3">
      <c r="A1979" t="s">
        <v>6854</v>
      </c>
      <c r="B1979" s="1">
        <v>41931</v>
      </c>
      <c r="C1979" t="s">
        <v>1595</v>
      </c>
      <c r="D1979" t="s">
        <v>365</v>
      </c>
      <c r="E1979" t="s">
        <v>46</v>
      </c>
      <c r="F1979" t="s">
        <v>47</v>
      </c>
      <c r="G1979" t="s">
        <v>29</v>
      </c>
      <c r="H1979" t="s">
        <v>48</v>
      </c>
      <c r="I1979" t="s">
        <v>63</v>
      </c>
      <c r="J1979" t="s">
        <v>64</v>
      </c>
      <c r="K1979" t="s">
        <v>94</v>
      </c>
      <c r="L1979" t="s">
        <v>95</v>
      </c>
      <c r="M1979" t="s">
        <v>35</v>
      </c>
      <c r="N1979" s="1">
        <v>41932</v>
      </c>
      <c r="O1979" t="s">
        <v>66</v>
      </c>
      <c r="P1979" s="3" t="s">
        <v>67</v>
      </c>
      <c r="Q1979" t="s">
        <v>68</v>
      </c>
      <c r="R1979">
        <v>44</v>
      </c>
      <c r="S1979" t="s">
        <v>5794</v>
      </c>
      <c r="T1979" s="2">
        <v>0.01</v>
      </c>
      <c r="U1979" t="s">
        <v>1136</v>
      </c>
      <c r="V1979" t="s">
        <v>6037</v>
      </c>
      <c r="W1979" t="s">
        <v>72</v>
      </c>
      <c r="X1979" t="s">
        <v>12378</v>
      </c>
      <c r="Y1979" s="3">
        <f>VALUE(SUBSTITUTE(Table1[[#This Row],[Order Total]],"$",""))</f>
        <v>41.38</v>
      </c>
      <c r="Z1979">
        <f>VALUE(SUBSTITUTE(Table1[[#This Row],[Total]],"$",""))</f>
        <v>45.68</v>
      </c>
      <c r="AA1979" s="3">
        <f>Table1[[#This Row],[Order Total Number]]-Table1[[#This Row],[Total Number]]</f>
        <v>-4.2999999999999972</v>
      </c>
      <c r="AB1979">
        <f>VALUE(SUBSTITUTE(Table1[[#This Row],[Shipping Cost]],"$",""))</f>
        <v>0.99</v>
      </c>
      <c r="AC1979">
        <f>VALUE(SUBSTITUTE(Table1[[#This Row],[Discount $]],"$",""))</f>
        <v>2.1800000000000002</v>
      </c>
      <c r="AD1979">
        <f>VALUE(SUBSTITUTE(Table1[[#This Row],[Retail Price]],"$",""))</f>
        <v>2.88</v>
      </c>
      <c r="AE1979" s="4">
        <f>(Table1[[#This Row],[Retail Price Number]]*Table1[[#This Row],[Order Quantity]])-Table1[[#This Row],[Discount $ Number]]+Table1[[#This Row],[Shipping Cost Number]]</f>
        <v>125.52999999999999</v>
      </c>
      <c r="AF1979">
        <f>Table1[[#This Row],[Retail Price Number]]*Table1[[#This Row],[Order Quantity]]-Table1[[#This Row],[Discount $ Number]]</f>
        <v>124.53999999999999</v>
      </c>
      <c r="AG1979">
        <f>(Table1[[#This Row],[Retail Price Number]]*Table1[[#This Row],[Order Quantity]])-Table1[[#This Row],[Discount $ Number]]-Table1[[#This Row],[Shipping Cost Number]]</f>
        <v>123.55</v>
      </c>
      <c r="AH1979">
        <f>Table1[[#This Row],[Retail Price Number]]*Table1[[#This Row],[Order Quantity]]</f>
        <v>126.72</v>
      </c>
      <c r="AI1979">
        <f>YEAR(Table1[[#This Row],[Order Date]])</f>
        <v>2014</v>
      </c>
    </row>
    <row r="1980" spans="1:35" x14ac:dyDescent="0.3">
      <c r="A1980" t="s">
        <v>3952</v>
      </c>
      <c r="B1980" s="1">
        <v>41858</v>
      </c>
      <c r="C1980" t="s">
        <v>458</v>
      </c>
      <c r="D1980" t="s">
        <v>61</v>
      </c>
      <c r="E1980" t="s">
        <v>27</v>
      </c>
      <c r="F1980" t="s">
        <v>28</v>
      </c>
      <c r="G1980" t="s">
        <v>77</v>
      </c>
      <c r="H1980" t="s">
        <v>62</v>
      </c>
      <c r="I1980" t="s">
        <v>121</v>
      </c>
      <c r="J1980" t="s">
        <v>1215</v>
      </c>
      <c r="K1980" t="s">
        <v>94</v>
      </c>
      <c r="L1980" t="s">
        <v>95</v>
      </c>
      <c r="M1980" t="s">
        <v>35</v>
      </c>
      <c r="N1980" s="1">
        <v>41860</v>
      </c>
      <c r="O1980" t="s">
        <v>1216</v>
      </c>
      <c r="P1980" s="3" t="s">
        <v>1217</v>
      </c>
      <c r="Q1980" t="s">
        <v>1218</v>
      </c>
      <c r="R1980">
        <v>41</v>
      </c>
      <c r="S1980" t="s">
        <v>3953</v>
      </c>
      <c r="T1980" s="2">
        <v>0.03</v>
      </c>
      <c r="U1980" t="s">
        <v>2811</v>
      </c>
      <c r="V1980" t="s">
        <v>3954</v>
      </c>
      <c r="W1980" t="s">
        <v>1222</v>
      </c>
      <c r="X1980" t="s">
        <v>3955</v>
      </c>
      <c r="Y1980" s="3">
        <f>VALUE(SUBSTITUTE(Table1[[#This Row],[Order Total]],"$",""))</f>
        <v>113.72</v>
      </c>
      <c r="Z1980">
        <f>VALUE(SUBSTITUTE(Table1[[#This Row],[Total]],"$",""))</f>
        <v>112.93</v>
      </c>
      <c r="AA1980" s="3">
        <f>Table1[[#This Row],[Order Total Number]]-Table1[[#This Row],[Total Number]]</f>
        <v>0.78999999999999204</v>
      </c>
      <c r="AB1980">
        <f>VALUE(SUBSTITUTE(Table1[[#This Row],[Shipping Cost]],"$",""))</f>
        <v>0.83</v>
      </c>
      <c r="AC1980">
        <f>VALUE(SUBSTITUTE(Table1[[#This Row],[Discount $]],"$",""))</f>
        <v>12.72</v>
      </c>
      <c r="AD1980">
        <f>VALUE(SUBSTITUTE(Table1[[#This Row],[Retail Price]],"$",""))</f>
        <v>5.84</v>
      </c>
      <c r="AE1980" s="4">
        <f>(Table1[[#This Row],[Retail Price Number]]*Table1[[#This Row],[Order Quantity]])-Table1[[#This Row],[Discount $ Number]]+Table1[[#This Row],[Shipping Cost Number]]</f>
        <v>227.55</v>
      </c>
      <c r="AF1980">
        <f>Table1[[#This Row],[Retail Price Number]]*Table1[[#This Row],[Order Quantity]]-Table1[[#This Row],[Discount $ Number]]</f>
        <v>226.72</v>
      </c>
      <c r="AG1980">
        <f>(Table1[[#This Row],[Retail Price Number]]*Table1[[#This Row],[Order Quantity]])-Table1[[#This Row],[Discount $ Number]]-Table1[[#This Row],[Shipping Cost Number]]</f>
        <v>225.89</v>
      </c>
      <c r="AH1980">
        <f>Table1[[#This Row],[Retail Price Number]]*Table1[[#This Row],[Order Quantity]]</f>
        <v>239.44</v>
      </c>
      <c r="AI1980">
        <f>YEAR(Table1[[#This Row],[Order Date]])</f>
        <v>2014</v>
      </c>
    </row>
    <row r="1981" spans="1:35" x14ac:dyDescent="0.3">
      <c r="A1981" t="s">
        <v>3952</v>
      </c>
      <c r="B1981" s="1">
        <v>41654</v>
      </c>
      <c r="C1981" t="s">
        <v>2181</v>
      </c>
      <c r="D1981" t="s">
        <v>506</v>
      </c>
      <c r="E1981" t="s">
        <v>27</v>
      </c>
      <c r="F1981" t="s">
        <v>28</v>
      </c>
      <c r="G1981" t="s">
        <v>91</v>
      </c>
      <c r="H1981" t="s">
        <v>62</v>
      </c>
      <c r="I1981" t="s">
        <v>92</v>
      </c>
      <c r="J1981" t="s">
        <v>122</v>
      </c>
      <c r="K1981" t="s">
        <v>94</v>
      </c>
      <c r="L1981" t="s">
        <v>109</v>
      </c>
      <c r="M1981" t="s">
        <v>35</v>
      </c>
      <c r="N1981" s="1">
        <v>41656</v>
      </c>
      <c r="O1981" t="s">
        <v>123</v>
      </c>
      <c r="P1981" s="3" t="s">
        <v>124</v>
      </c>
      <c r="Q1981" t="s">
        <v>125</v>
      </c>
      <c r="R1981">
        <v>50</v>
      </c>
      <c r="S1981" t="s">
        <v>8833</v>
      </c>
      <c r="T1981" s="2">
        <v>0.08</v>
      </c>
      <c r="U1981" t="s">
        <v>7164</v>
      </c>
      <c r="V1981" t="s">
        <v>8834</v>
      </c>
      <c r="W1981" t="s">
        <v>129</v>
      </c>
      <c r="X1981" t="s">
        <v>3849</v>
      </c>
      <c r="Y1981" s="3">
        <f>VALUE(SUBSTITUTE(Table1[[#This Row],[Order Total]],"$",""))</f>
        <v>115.43</v>
      </c>
      <c r="Z1981">
        <f>VALUE(SUBSTITUTE(Table1[[#This Row],[Total]],"$",""))</f>
        <v>116.63</v>
      </c>
      <c r="AA1981" s="3">
        <f>Table1[[#This Row],[Order Total Number]]-Table1[[#This Row],[Total Number]]</f>
        <v>-1.1999999999999886</v>
      </c>
      <c r="AB1981">
        <f>VALUE(SUBSTITUTE(Table1[[#This Row],[Shipping Cost]],"$",""))</f>
        <v>2.5</v>
      </c>
      <c r="AC1981">
        <f>VALUE(SUBSTITUTE(Table1[[#This Row],[Discount $]],"$",""))</f>
        <v>12.85</v>
      </c>
      <c r="AD1981">
        <f>VALUE(SUBSTITUTE(Table1[[#This Row],[Retail Price]],"$",""))</f>
        <v>3.69</v>
      </c>
      <c r="AE1981" s="4">
        <f>(Table1[[#This Row],[Retail Price Number]]*Table1[[#This Row],[Order Quantity]])-Table1[[#This Row],[Discount $ Number]]+Table1[[#This Row],[Shipping Cost Number]]</f>
        <v>174.15</v>
      </c>
      <c r="AF1981">
        <f>Table1[[#This Row],[Retail Price Number]]*Table1[[#This Row],[Order Quantity]]-Table1[[#This Row],[Discount $ Number]]</f>
        <v>171.65</v>
      </c>
      <c r="AG1981">
        <f>(Table1[[#This Row],[Retail Price Number]]*Table1[[#This Row],[Order Quantity]])-Table1[[#This Row],[Discount $ Number]]-Table1[[#This Row],[Shipping Cost Number]]</f>
        <v>169.15</v>
      </c>
      <c r="AH1981">
        <f>Table1[[#This Row],[Retail Price Number]]*Table1[[#This Row],[Order Quantity]]</f>
        <v>184.5</v>
      </c>
      <c r="AI1981">
        <f>YEAR(Table1[[#This Row],[Order Date]])</f>
        <v>2014</v>
      </c>
    </row>
    <row r="1982" spans="1:35" x14ac:dyDescent="0.3">
      <c r="A1982" t="s">
        <v>3952</v>
      </c>
      <c r="B1982" s="1">
        <v>41941</v>
      </c>
      <c r="C1982" t="s">
        <v>7271</v>
      </c>
      <c r="D1982" t="s">
        <v>1012</v>
      </c>
      <c r="E1982" t="s">
        <v>27</v>
      </c>
      <c r="F1982" t="s">
        <v>28</v>
      </c>
      <c r="G1982" t="s">
        <v>29</v>
      </c>
      <c r="H1982" t="s">
        <v>241</v>
      </c>
      <c r="I1982" t="s">
        <v>92</v>
      </c>
      <c r="J1982" t="s">
        <v>601</v>
      </c>
      <c r="K1982" t="s">
        <v>33</v>
      </c>
      <c r="L1982" t="s">
        <v>109</v>
      </c>
      <c r="M1982" t="s">
        <v>35</v>
      </c>
      <c r="N1982" s="1">
        <v>41943</v>
      </c>
      <c r="O1982" t="s">
        <v>602</v>
      </c>
      <c r="P1982" s="3" t="s">
        <v>603</v>
      </c>
      <c r="Q1982" t="s">
        <v>258</v>
      </c>
      <c r="R1982">
        <v>16</v>
      </c>
      <c r="S1982" t="s">
        <v>9021</v>
      </c>
      <c r="T1982" s="2">
        <v>0.03</v>
      </c>
      <c r="U1982" t="s">
        <v>152</v>
      </c>
      <c r="V1982" t="s">
        <v>9022</v>
      </c>
      <c r="W1982" t="s">
        <v>606</v>
      </c>
      <c r="X1982" t="s">
        <v>9023</v>
      </c>
      <c r="Y1982" s="3">
        <f>VALUE(SUBSTITUTE(Table1[[#This Row],[Order Total]],"$",""))</f>
        <v>252.69</v>
      </c>
      <c r="Z1982">
        <f>VALUE(SUBSTITUTE(Table1[[#This Row],[Total]],"$",""))</f>
        <v>262.97000000000003</v>
      </c>
      <c r="AA1982" s="3">
        <f>Table1[[#This Row],[Order Total Number]]-Table1[[#This Row],[Total Number]]</f>
        <v>-10.28000000000003</v>
      </c>
      <c r="AB1982">
        <f>VALUE(SUBSTITUTE(Table1[[#This Row],[Shipping Cost]],"$",""))</f>
        <v>7.72</v>
      </c>
      <c r="AC1982">
        <f>VALUE(SUBSTITUTE(Table1[[#This Row],[Discount $]],"$",""))</f>
        <v>2.85</v>
      </c>
      <c r="AD1982">
        <f>VALUE(SUBSTITUTE(Table1[[#This Row],[Retail Price]],"$",""))</f>
        <v>7.3</v>
      </c>
      <c r="AE1982" s="4">
        <f>(Table1[[#This Row],[Retail Price Number]]*Table1[[#This Row],[Order Quantity]])-Table1[[#This Row],[Discount $ Number]]+Table1[[#This Row],[Shipping Cost Number]]</f>
        <v>121.67</v>
      </c>
      <c r="AF1982">
        <f>Table1[[#This Row],[Retail Price Number]]*Table1[[#This Row],[Order Quantity]]-Table1[[#This Row],[Discount $ Number]]</f>
        <v>113.95</v>
      </c>
      <c r="AG1982">
        <f>(Table1[[#This Row],[Retail Price Number]]*Table1[[#This Row],[Order Quantity]])-Table1[[#This Row],[Discount $ Number]]-Table1[[#This Row],[Shipping Cost Number]]</f>
        <v>106.23</v>
      </c>
      <c r="AH1982">
        <f>Table1[[#This Row],[Retail Price Number]]*Table1[[#This Row],[Order Quantity]]</f>
        <v>116.8</v>
      </c>
      <c r="AI1982">
        <f>YEAR(Table1[[#This Row],[Order Date]])</f>
        <v>2014</v>
      </c>
    </row>
    <row r="1983" spans="1:35" x14ac:dyDescent="0.3">
      <c r="A1983" t="s">
        <v>3952</v>
      </c>
      <c r="B1983" s="1">
        <v>41913</v>
      </c>
      <c r="C1983" t="s">
        <v>550</v>
      </c>
      <c r="D1983" t="s">
        <v>551</v>
      </c>
      <c r="E1983" t="s">
        <v>27</v>
      </c>
      <c r="F1983" t="s">
        <v>28</v>
      </c>
      <c r="G1983" t="s">
        <v>77</v>
      </c>
      <c r="H1983" t="s">
        <v>289</v>
      </c>
      <c r="I1983" t="s">
        <v>92</v>
      </c>
      <c r="J1983" t="s">
        <v>2210</v>
      </c>
      <c r="K1983" t="s">
        <v>94</v>
      </c>
      <c r="L1983" t="s">
        <v>95</v>
      </c>
      <c r="M1983" t="s">
        <v>35</v>
      </c>
      <c r="N1983" s="1">
        <v>41914</v>
      </c>
      <c r="O1983" t="s">
        <v>2211</v>
      </c>
      <c r="P1983" s="3" t="s">
        <v>187</v>
      </c>
      <c r="Q1983" t="s">
        <v>2212</v>
      </c>
      <c r="R1983">
        <v>6</v>
      </c>
      <c r="S1983" t="s">
        <v>10334</v>
      </c>
      <c r="T1983" s="2">
        <v>0.01</v>
      </c>
      <c r="U1983" t="s">
        <v>127</v>
      </c>
      <c r="V1983" t="s">
        <v>10335</v>
      </c>
      <c r="W1983" t="s">
        <v>2216</v>
      </c>
      <c r="X1983" t="s">
        <v>10336</v>
      </c>
      <c r="Y1983" s="3">
        <f>VALUE(SUBSTITUTE(Table1[[#This Row],[Order Total]],"$",""))</f>
        <v>389.36</v>
      </c>
      <c r="Z1983">
        <f>VALUE(SUBSTITUTE(Table1[[#This Row],[Total]],"$",""))</f>
        <v>308.3</v>
      </c>
      <c r="AA1983" s="3">
        <f>Table1[[#This Row],[Order Total Number]]-Table1[[#This Row],[Total Number]]</f>
        <v>81.06</v>
      </c>
      <c r="AB1983">
        <f>VALUE(SUBSTITUTE(Table1[[#This Row],[Shipping Cost]],"$",""))</f>
        <v>5.77</v>
      </c>
      <c r="AC1983">
        <f>VALUE(SUBSTITUTE(Table1[[#This Row],[Discount $]],"$",""))</f>
        <v>0</v>
      </c>
      <c r="AD1983">
        <f>VALUE(SUBSTITUTE(Table1[[#This Row],[Retail Price]],"$",""))</f>
        <v>19.98</v>
      </c>
      <c r="AE1983" s="4">
        <f>(Table1[[#This Row],[Retail Price Number]]*Table1[[#This Row],[Order Quantity]])-Table1[[#This Row],[Discount $ Number]]+Table1[[#This Row],[Shipping Cost Number]]</f>
        <v>125.64999999999999</v>
      </c>
      <c r="AF1983">
        <f>Table1[[#This Row],[Retail Price Number]]*Table1[[#This Row],[Order Quantity]]-Table1[[#This Row],[Discount $ Number]]</f>
        <v>119.88</v>
      </c>
      <c r="AG1983">
        <f>(Table1[[#This Row],[Retail Price Number]]*Table1[[#This Row],[Order Quantity]])-Table1[[#This Row],[Discount $ Number]]-Table1[[#This Row],[Shipping Cost Number]]</f>
        <v>114.11</v>
      </c>
      <c r="AH1983">
        <f>Table1[[#This Row],[Retail Price Number]]*Table1[[#This Row],[Order Quantity]]</f>
        <v>119.88</v>
      </c>
      <c r="AI1983">
        <f>YEAR(Table1[[#This Row],[Order Date]])</f>
        <v>2014</v>
      </c>
    </row>
    <row r="1984" spans="1:35" x14ac:dyDescent="0.3">
      <c r="A1984" t="s">
        <v>3952</v>
      </c>
      <c r="B1984" s="1">
        <v>41999</v>
      </c>
      <c r="C1984" t="s">
        <v>694</v>
      </c>
      <c r="D1984" t="s">
        <v>144</v>
      </c>
      <c r="E1984" t="s">
        <v>46</v>
      </c>
      <c r="F1984" t="s">
        <v>47</v>
      </c>
      <c r="G1984" t="s">
        <v>77</v>
      </c>
      <c r="H1984" t="s">
        <v>107</v>
      </c>
      <c r="I1984" t="s">
        <v>121</v>
      </c>
      <c r="J1984" t="s">
        <v>11745</v>
      </c>
      <c r="K1984" t="s">
        <v>94</v>
      </c>
      <c r="L1984" t="s">
        <v>34</v>
      </c>
      <c r="M1984" t="s">
        <v>35</v>
      </c>
      <c r="N1984" s="1">
        <v>42002</v>
      </c>
      <c r="O1984" t="s">
        <v>339</v>
      </c>
      <c r="P1984" s="3" t="s">
        <v>340</v>
      </c>
      <c r="Q1984" t="s">
        <v>341</v>
      </c>
      <c r="R1984">
        <v>7</v>
      </c>
      <c r="S1984" t="s">
        <v>9993</v>
      </c>
      <c r="T1984" s="2">
        <v>0.06</v>
      </c>
      <c r="U1984" t="s">
        <v>6598</v>
      </c>
      <c r="V1984" t="s">
        <v>11746</v>
      </c>
      <c r="W1984" t="s">
        <v>345</v>
      </c>
      <c r="X1984" t="s">
        <v>7724</v>
      </c>
      <c r="Y1984" s="3">
        <f>VALUE(SUBSTITUTE(Table1[[#This Row],[Order Total]],"$",""))</f>
        <v>52.31</v>
      </c>
      <c r="Z1984">
        <f>VALUE(SUBSTITUTE(Table1[[#This Row],[Total]],"$",""))</f>
        <v>63.7</v>
      </c>
      <c r="AA1984" s="3">
        <f>Table1[[#This Row],[Order Total Number]]-Table1[[#This Row],[Total Number]]</f>
        <v>-11.39</v>
      </c>
      <c r="AB1984">
        <f>VALUE(SUBSTITUTE(Table1[[#This Row],[Shipping Cost]],"$",""))</f>
        <v>6.98</v>
      </c>
      <c r="AC1984">
        <f>VALUE(SUBSTITUTE(Table1[[#This Row],[Discount $]],"$",""))</f>
        <v>0.63</v>
      </c>
      <c r="AD1984">
        <f>VALUE(SUBSTITUTE(Table1[[#This Row],[Retail Price]],"$",""))</f>
        <v>5.53</v>
      </c>
      <c r="AE1984" s="4">
        <f>(Table1[[#This Row],[Retail Price Number]]*Table1[[#This Row],[Order Quantity]])-Table1[[#This Row],[Discount $ Number]]+Table1[[#This Row],[Shipping Cost Number]]</f>
        <v>45.06</v>
      </c>
      <c r="AF1984">
        <f>Table1[[#This Row],[Retail Price Number]]*Table1[[#This Row],[Order Quantity]]-Table1[[#This Row],[Discount $ Number]]</f>
        <v>38.08</v>
      </c>
      <c r="AG1984">
        <f>(Table1[[#This Row],[Retail Price Number]]*Table1[[#This Row],[Order Quantity]])-Table1[[#This Row],[Discount $ Number]]-Table1[[#This Row],[Shipping Cost Number]]</f>
        <v>31.099999999999998</v>
      </c>
      <c r="AH1984">
        <f>Table1[[#This Row],[Retail Price Number]]*Table1[[#This Row],[Order Quantity]]</f>
        <v>38.71</v>
      </c>
      <c r="AI1984">
        <f>YEAR(Table1[[#This Row],[Order Date]])</f>
        <v>2014</v>
      </c>
    </row>
    <row r="1985" spans="1:35" x14ac:dyDescent="0.3">
      <c r="A1985" t="s">
        <v>1182</v>
      </c>
      <c r="B1985" s="1">
        <v>41515</v>
      </c>
      <c r="C1985" t="s">
        <v>1183</v>
      </c>
      <c r="D1985" t="s">
        <v>174</v>
      </c>
      <c r="E1985" t="s">
        <v>27</v>
      </c>
      <c r="F1985" t="s">
        <v>28</v>
      </c>
      <c r="G1985" t="s">
        <v>134</v>
      </c>
      <c r="H1985" t="s">
        <v>78</v>
      </c>
      <c r="I1985" t="s">
        <v>63</v>
      </c>
      <c r="J1985" t="s">
        <v>122</v>
      </c>
      <c r="K1985" t="s">
        <v>94</v>
      </c>
      <c r="L1985" t="s">
        <v>34</v>
      </c>
      <c r="M1985" t="s">
        <v>156</v>
      </c>
      <c r="N1985" s="1">
        <v>41520</v>
      </c>
      <c r="O1985" t="s">
        <v>123</v>
      </c>
      <c r="P1985" s="3" t="s">
        <v>124</v>
      </c>
      <c r="Q1985" t="s">
        <v>125</v>
      </c>
      <c r="R1985">
        <v>23</v>
      </c>
      <c r="S1985" t="s">
        <v>1184</v>
      </c>
      <c r="T1985" s="2">
        <v>7.0000000000000007E-2</v>
      </c>
      <c r="U1985" t="s">
        <v>267</v>
      </c>
      <c r="V1985" t="s">
        <v>1185</v>
      </c>
      <c r="W1985" t="s">
        <v>129</v>
      </c>
      <c r="X1985" t="s">
        <v>1186</v>
      </c>
      <c r="Y1985" s="3">
        <f>VALUE(SUBSTITUTE(Table1[[#This Row],[Order Total]],"$",""))</f>
        <v>142.75</v>
      </c>
      <c r="Z1985">
        <f>VALUE(SUBSTITUTE(Table1[[#This Row],[Total]],"$",""))</f>
        <v>133.72999999999999</v>
      </c>
      <c r="AA1985" s="3">
        <f>Table1[[#This Row],[Order Total Number]]-Table1[[#This Row],[Total Number]]</f>
        <v>9.0200000000000102</v>
      </c>
      <c r="AB1985">
        <f>VALUE(SUBSTITUTE(Table1[[#This Row],[Shipping Cost]],"$",""))</f>
        <v>2.5</v>
      </c>
      <c r="AC1985">
        <f>VALUE(SUBSTITUTE(Table1[[#This Row],[Discount $]],"$",""))</f>
        <v>4.49</v>
      </c>
      <c r="AD1985">
        <f>VALUE(SUBSTITUTE(Table1[[#This Row],[Retail Price]],"$",""))</f>
        <v>3.69</v>
      </c>
      <c r="AE1985" s="4">
        <f>(Table1[[#This Row],[Retail Price Number]]*Table1[[#This Row],[Order Quantity]])-Table1[[#This Row],[Discount $ Number]]+Table1[[#This Row],[Shipping Cost Number]]</f>
        <v>82.88000000000001</v>
      </c>
      <c r="AF1985">
        <f>Table1[[#This Row],[Retail Price Number]]*Table1[[#This Row],[Order Quantity]]-Table1[[#This Row],[Discount $ Number]]</f>
        <v>80.38000000000001</v>
      </c>
      <c r="AG1985">
        <f>(Table1[[#This Row],[Retail Price Number]]*Table1[[#This Row],[Order Quantity]])-Table1[[#This Row],[Discount $ Number]]-Table1[[#This Row],[Shipping Cost Number]]</f>
        <v>77.88000000000001</v>
      </c>
      <c r="AH1985">
        <f>Table1[[#This Row],[Retail Price Number]]*Table1[[#This Row],[Order Quantity]]</f>
        <v>84.87</v>
      </c>
      <c r="AI1985">
        <f>YEAR(Table1[[#This Row],[Order Date]])</f>
        <v>2013</v>
      </c>
    </row>
    <row r="1986" spans="1:35" x14ac:dyDescent="0.3">
      <c r="A1986" t="s">
        <v>1182</v>
      </c>
      <c r="B1986" s="1">
        <v>41552</v>
      </c>
      <c r="C1986" t="s">
        <v>1911</v>
      </c>
      <c r="D1986" t="s">
        <v>120</v>
      </c>
      <c r="E1986" t="s">
        <v>27</v>
      </c>
      <c r="F1986" t="s">
        <v>28</v>
      </c>
      <c r="G1986" t="s">
        <v>77</v>
      </c>
      <c r="H1986" t="s">
        <v>62</v>
      </c>
      <c r="I1986" t="s">
        <v>121</v>
      </c>
      <c r="J1986" t="s">
        <v>79</v>
      </c>
      <c r="K1986" t="s">
        <v>94</v>
      </c>
      <c r="L1986" t="s">
        <v>109</v>
      </c>
      <c r="M1986" t="s">
        <v>35</v>
      </c>
      <c r="N1986" s="1">
        <v>41554</v>
      </c>
      <c r="O1986" t="s">
        <v>80</v>
      </c>
      <c r="P1986" s="3" t="s">
        <v>81</v>
      </c>
      <c r="Q1986" t="s">
        <v>82</v>
      </c>
      <c r="R1986">
        <v>8</v>
      </c>
      <c r="S1986" t="s">
        <v>3859</v>
      </c>
      <c r="T1986" s="2">
        <v>0.03</v>
      </c>
      <c r="U1986" t="s">
        <v>3021</v>
      </c>
      <c r="V1986" t="s">
        <v>3860</v>
      </c>
      <c r="W1986" t="s">
        <v>86</v>
      </c>
      <c r="X1986" t="s">
        <v>3861</v>
      </c>
      <c r="Y1986" s="3">
        <f>VALUE(SUBSTITUTE(Table1[[#This Row],[Order Total]],"$",""))</f>
        <v>28.99</v>
      </c>
      <c r="Z1986">
        <f>VALUE(SUBSTITUTE(Table1[[#This Row],[Total]],"$",""))</f>
        <v>24</v>
      </c>
      <c r="AA1986" s="3">
        <f>Table1[[#This Row],[Order Total Number]]-Table1[[#This Row],[Total Number]]</f>
        <v>4.9899999999999984</v>
      </c>
      <c r="AB1986">
        <f>VALUE(SUBSTITUTE(Table1[[#This Row],[Shipping Cost]],"$",""))</f>
        <v>7.78</v>
      </c>
      <c r="AC1986">
        <f>VALUE(SUBSTITUTE(Table1[[#This Row],[Discount $]],"$",""))</f>
        <v>0.2</v>
      </c>
      <c r="AD1986">
        <f>VALUE(SUBSTITUTE(Table1[[#This Row],[Retail Price]],"$",""))</f>
        <v>5.4</v>
      </c>
      <c r="AE1986" s="4">
        <f>(Table1[[#This Row],[Retail Price Number]]*Table1[[#This Row],[Order Quantity]])-Table1[[#This Row],[Discount $ Number]]+Table1[[#This Row],[Shipping Cost Number]]</f>
        <v>50.78</v>
      </c>
      <c r="AF1986">
        <f>Table1[[#This Row],[Retail Price Number]]*Table1[[#This Row],[Order Quantity]]-Table1[[#This Row],[Discount $ Number]]</f>
        <v>43</v>
      </c>
      <c r="AG1986">
        <f>(Table1[[#This Row],[Retail Price Number]]*Table1[[#This Row],[Order Quantity]])-Table1[[#This Row],[Discount $ Number]]-Table1[[#This Row],[Shipping Cost Number]]</f>
        <v>35.22</v>
      </c>
      <c r="AH1986">
        <f>Table1[[#This Row],[Retail Price Number]]*Table1[[#This Row],[Order Quantity]]</f>
        <v>43.2</v>
      </c>
      <c r="AI1986">
        <f>YEAR(Table1[[#This Row],[Order Date]])</f>
        <v>2013</v>
      </c>
    </row>
    <row r="1987" spans="1:35" x14ac:dyDescent="0.3">
      <c r="A1987" t="s">
        <v>1182</v>
      </c>
      <c r="B1987" s="1">
        <v>41575</v>
      </c>
      <c r="C1987" t="s">
        <v>1197</v>
      </c>
      <c r="D1987" t="s">
        <v>1198</v>
      </c>
      <c r="E1987" t="s">
        <v>46</v>
      </c>
      <c r="F1987" t="s">
        <v>47</v>
      </c>
      <c r="G1987" t="s">
        <v>91</v>
      </c>
      <c r="H1987" t="s">
        <v>48</v>
      </c>
      <c r="I1987" t="s">
        <v>31</v>
      </c>
      <c r="J1987" t="s">
        <v>93</v>
      </c>
      <c r="K1987" t="s">
        <v>723</v>
      </c>
      <c r="L1987" t="s">
        <v>50</v>
      </c>
      <c r="M1987" t="s">
        <v>35</v>
      </c>
      <c r="N1987" s="1">
        <v>41576</v>
      </c>
      <c r="O1987" t="s">
        <v>96</v>
      </c>
      <c r="P1987" s="3" t="s">
        <v>97</v>
      </c>
      <c r="Q1987" t="s">
        <v>98</v>
      </c>
      <c r="R1987">
        <v>41</v>
      </c>
      <c r="S1987" t="s">
        <v>4273</v>
      </c>
      <c r="T1987" s="2">
        <v>0.04</v>
      </c>
      <c r="U1987" t="s">
        <v>566</v>
      </c>
      <c r="V1987" t="s">
        <v>3765</v>
      </c>
      <c r="W1987" t="s">
        <v>102</v>
      </c>
      <c r="X1987" t="s">
        <v>1822</v>
      </c>
      <c r="Y1987" s="3">
        <f>VALUE(SUBSTITUTE(Table1[[#This Row],[Order Total]],"$",""))</f>
        <v>74.94</v>
      </c>
      <c r="Z1987">
        <f>VALUE(SUBSTITUTE(Table1[[#This Row],[Total]],"$",""))</f>
        <v>75.45</v>
      </c>
      <c r="AA1987" s="3">
        <f>Table1[[#This Row],[Order Total Number]]-Table1[[#This Row],[Total Number]]</f>
        <v>-0.51000000000000512</v>
      </c>
      <c r="AB1987">
        <f>VALUE(SUBSTITUTE(Table1[[#This Row],[Shipping Cost]],"$",""))</f>
        <v>0.8</v>
      </c>
      <c r="AC1987">
        <f>VALUE(SUBSTITUTE(Table1[[#This Row],[Discount $]],"$",""))</f>
        <v>6.3</v>
      </c>
      <c r="AD1987">
        <f>VALUE(SUBSTITUTE(Table1[[#This Row],[Retail Price]],"$",""))</f>
        <v>2.62</v>
      </c>
      <c r="AE1987" s="4">
        <f>(Table1[[#This Row],[Retail Price Number]]*Table1[[#This Row],[Order Quantity]])-Table1[[#This Row],[Discount $ Number]]+Table1[[#This Row],[Shipping Cost Number]]</f>
        <v>101.92</v>
      </c>
      <c r="AF1987">
        <f>Table1[[#This Row],[Retail Price Number]]*Table1[[#This Row],[Order Quantity]]-Table1[[#This Row],[Discount $ Number]]</f>
        <v>101.12</v>
      </c>
      <c r="AG1987">
        <f>(Table1[[#This Row],[Retail Price Number]]*Table1[[#This Row],[Order Quantity]])-Table1[[#This Row],[Discount $ Number]]-Table1[[#This Row],[Shipping Cost Number]]</f>
        <v>100.32000000000001</v>
      </c>
      <c r="AH1987">
        <f>Table1[[#This Row],[Retail Price Number]]*Table1[[#This Row],[Order Quantity]]</f>
        <v>107.42</v>
      </c>
      <c r="AI1987">
        <f>YEAR(Table1[[#This Row],[Order Date]])</f>
        <v>2013</v>
      </c>
    </row>
    <row r="1988" spans="1:35" x14ac:dyDescent="0.3">
      <c r="A1988" t="s">
        <v>1182</v>
      </c>
      <c r="B1988" s="1">
        <v>41886</v>
      </c>
      <c r="C1988" t="s">
        <v>2555</v>
      </c>
      <c r="D1988" t="s">
        <v>591</v>
      </c>
      <c r="E1988" t="s">
        <v>27</v>
      </c>
      <c r="F1988" t="s">
        <v>28</v>
      </c>
      <c r="G1988" t="s">
        <v>77</v>
      </c>
      <c r="H1988" t="s">
        <v>241</v>
      </c>
      <c r="I1988" t="s">
        <v>196</v>
      </c>
      <c r="J1988" t="s">
        <v>355</v>
      </c>
      <c r="K1988" t="s">
        <v>94</v>
      </c>
      <c r="L1988" t="s">
        <v>34</v>
      </c>
      <c r="M1988" t="s">
        <v>156</v>
      </c>
      <c r="N1988" s="1">
        <v>41888</v>
      </c>
      <c r="O1988" t="s">
        <v>129</v>
      </c>
      <c r="P1988" s="3" t="s">
        <v>356</v>
      </c>
      <c r="Q1988" t="s">
        <v>357</v>
      </c>
      <c r="R1988">
        <v>21</v>
      </c>
      <c r="S1988" t="s">
        <v>1324</v>
      </c>
      <c r="T1988" s="2">
        <v>0.05</v>
      </c>
      <c r="U1988" t="s">
        <v>925</v>
      </c>
      <c r="V1988" t="s">
        <v>5362</v>
      </c>
      <c r="W1988" t="s">
        <v>361</v>
      </c>
      <c r="X1988" t="s">
        <v>6916</v>
      </c>
      <c r="Y1988" s="3">
        <f>VALUE(SUBSTITUTE(Table1[[#This Row],[Order Total]],"$",""))</f>
        <v>129.33000000000001</v>
      </c>
      <c r="Z1988">
        <f>VALUE(SUBSTITUTE(Table1[[#This Row],[Total]],"$",""))</f>
        <v>132.93</v>
      </c>
      <c r="AA1988" s="3">
        <f>Table1[[#This Row],[Order Total Number]]-Table1[[#This Row],[Total Number]]</f>
        <v>-3.5999999999999943</v>
      </c>
      <c r="AB1988">
        <f>VALUE(SUBSTITUTE(Table1[[#This Row],[Shipping Cost]],"$",""))</f>
        <v>3.6</v>
      </c>
      <c r="AC1988">
        <f>VALUE(SUBSTITUTE(Table1[[#This Row],[Discount $]],"$",""))</f>
        <v>1.31</v>
      </c>
      <c r="AD1988">
        <f>VALUE(SUBSTITUTE(Table1[[#This Row],[Retail Price]],"$",""))</f>
        <v>5.68</v>
      </c>
      <c r="AE1988" s="4">
        <f>(Table1[[#This Row],[Retail Price Number]]*Table1[[#This Row],[Order Quantity]])-Table1[[#This Row],[Discount $ Number]]+Table1[[#This Row],[Shipping Cost Number]]</f>
        <v>121.57</v>
      </c>
      <c r="AF1988">
        <f>Table1[[#This Row],[Retail Price Number]]*Table1[[#This Row],[Order Quantity]]-Table1[[#This Row],[Discount $ Number]]</f>
        <v>117.97</v>
      </c>
      <c r="AG1988">
        <f>(Table1[[#This Row],[Retail Price Number]]*Table1[[#This Row],[Order Quantity]])-Table1[[#This Row],[Discount $ Number]]-Table1[[#This Row],[Shipping Cost Number]]</f>
        <v>114.37</v>
      </c>
      <c r="AH1988">
        <f>Table1[[#This Row],[Retail Price Number]]*Table1[[#This Row],[Order Quantity]]</f>
        <v>119.28</v>
      </c>
      <c r="AI1988">
        <f>YEAR(Table1[[#This Row],[Order Date]])</f>
        <v>2014</v>
      </c>
    </row>
    <row r="1989" spans="1:35" x14ac:dyDescent="0.3">
      <c r="A1989" t="s">
        <v>1182</v>
      </c>
      <c r="B1989" s="1">
        <v>41394</v>
      </c>
      <c r="C1989" t="s">
        <v>4112</v>
      </c>
      <c r="D1989" t="s">
        <v>312</v>
      </c>
      <c r="E1989" t="s">
        <v>27</v>
      </c>
      <c r="F1989" t="s">
        <v>28</v>
      </c>
      <c r="G1989" t="s">
        <v>29</v>
      </c>
      <c r="H1989" t="s">
        <v>205</v>
      </c>
      <c r="I1989" t="s">
        <v>63</v>
      </c>
      <c r="J1989" t="s">
        <v>1173</v>
      </c>
      <c r="K1989" t="s">
        <v>94</v>
      </c>
      <c r="L1989" t="s">
        <v>34</v>
      </c>
      <c r="M1989" t="s">
        <v>35</v>
      </c>
      <c r="N1989" s="1">
        <v>41396</v>
      </c>
      <c r="O1989" t="s">
        <v>1174</v>
      </c>
      <c r="P1989" s="3" t="s">
        <v>1175</v>
      </c>
      <c r="Q1989" t="s">
        <v>1176</v>
      </c>
      <c r="R1989">
        <v>22</v>
      </c>
      <c r="S1989" t="s">
        <v>10337</v>
      </c>
      <c r="T1989" s="2">
        <v>0.03</v>
      </c>
      <c r="U1989" t="s">
        <v>10338</v>
      </c>
      <c r="V1989" t="s">
        <v>10339</v>
      </c>
      <c r="W1989" t="s">
        <v>1180</v>
      </c>
      <c r="X1989" t="s">
        <v>10340</v>
      </c>
      <c r="Y1989" s="3">
        <f>VALUE(SUBSTITUTE(Table1[[#This Row],[Order Total]],"$",""))</f>
        <v>1910.07</v>
      </c>
      <c r="Z1989">
        <f>VALUE(SUBSTITUTE(Table1[[#This Row],[Total]],"$",""))</f>
        <v>1999.95</v>
      </c>
      <c r="AA1989" s="3">
        <f>Table1[[#This Row],[Order Total Number]]-Table1[[#This Row],[Total Number]]</f>
        <v>-89.880000000000109</v>
      </c>
      <c r="AB1989">
        <f>VALUE(SUBSTITUTE(Table1[[#This Row],[Shipping Cost]],"$",""))</f>
        <v>26.3</v>
      </c>
      <c r="AC1989">
        <f>VALUE(SUBSTITUTE(Table1[[#This Row],[Discount $]],"$",""))</f>
        <v>54.91</v>
      </c>
      <c r="AD1989">
        <f>VALUE(SUBSTITUTE(Table1[[#This Row],[Retail Price]],"$",""))</f>
        <v>120.97</v>
      </c>
      <c r="AE1989" s="4">
        <f>(Table1[[#This Row],[Retail Price Number]]*Table1[[#This Row],[Order Quantity]])-Table1[[#This Row],[Discount $ Number]]+Table1[[#This Row],[Shipping Cost Number]]</f>
        <v>2632.7300000000005</v>
      </c>
      <c r="AF1989">
        <f>Table1[[#This Row],[Retail Price Number]]*Table1[[#This Row],[Order Quantity]]-Table1[[#This Row],[Discount $ Number]]</f>
        <v>2606.4300000000003</v>
      </c>
      <c r="AG1989">
        <f>(Table1[[#This Row],[Retail Price Number]]*Table1[[#This Row],[Order Quantity]])-Table1[[#This Row],[Discount $ Number]]-Table1[[#This Row],[Shipping Cost Number]]</f>
        <v>2580.13</v>
      </c>
      <c r="AH1989">
        <f>Table1[[#This Row],[Retail Price Number]]*Table1[[#This Row],[Order Quantity]]</f>
        <v>2661.34</v>
      </c>
      <c r="AI1989">
        <f>YEAR(Table1[[#This Row],[Order Date]])</f>
        <v>2013</v>
      </c>
    </row>
    <row r="1990" spans="1:35" x14ac:dyDescent="0.3">
      <c r="A1990" t="s">
        <v>1182</v>
      </c>
      <c r="B1990" s="1">
        <v>41885</v>
      </c>
      <c r="C1990" t="s">
        <v>1921</v>
      </c>
      <c r="D1990" t="s">
        <v>551</v>
      </c>
      <c r="E1990" t="s">
        <v>27</v>
      </c>
      <c r="F1990" t="s">
        <v>28</v>
      </c>
      <c r="G1990" t="s">
        <v>77</v>
      </c>
      <c r="H1990" t="s">
        <v>289</v>
      </c>
      <c r="I1990" t="s">
        <v>92</v>
      </c>
      <c r="J1990" t="s">
        <v>355</v>
      </c>
      <c r="K1990" t="s">
        <v>33</v>
      </c>
      <c r="L1990" t="s">
        <v>392</v>
      </c>
      <c r="M1990" t="s">
        <v>393</v>
      </c>
      <c r="N1990" s="1">
        <v>41892</v>
      </c>
      <c r="O1990" t="s">
        <v>129</v>
      </c>
      <c r="P1990" s="3" t="s">
        <v>356</v>
      </c>
      <c r="Q1990" t="s">
        <v>357</v>
      </c>
      <c r="R1990">
        <v>16</v>
      </c>
      <c r="S1990" t="s">
        <v>1324</v>
      </c>
      <c r="T1990" s="2">
        <v>0.09</v>
      </c>
      <c r="U1990" t="s">
        <v>925</v>
      </c>
      <c r="V1990" t="s">
        <v>5362</v>
      </c>
      <c r="W1990" t="s">
        <v>361</v>
      </c>
      <c r="X1990" t="s">
        <v>6916</v>
      </c>
      <c r="Y1990" s="3">
        <f>VALUE(SUBSTITUTE(Table1[[#This Row],[Order Total]],"$",""))</f>
        <v>129.33000000000001</v>
      </c>
      <c r="Z1990">
        <f>VALUE(SUBSTITUTE(Table1[[#This Row],[Total]],"$",""))</f>
        <v>132.93</v>
      </c>
      <c r="AA1990" s="3">
        <f>Table1[[#This Row],[Order Total Number]]-Table1[[#This Row],[Total Number]]</f>
        <v>-3.5999999999999943</v>
      </c>
      <c r="AB1990">
        <f>VALUE(SUBSTITUTE(Table1[[#This Row],[Shipping Cost]],"$",""))</f>
        <v>3.6</v>
      </c>
      <c r="AC1990">
        <f>VALUE(SUBSTITUTE(Table1[[#This Row],[Discount $]],"$",""))</f>
        <v>1.31</v>
      </c>
      <c r="AD1990">
        <f>VALUE(SUBSTITUTE(Table1[[#This Row],[Retail Price]],"$",""))</f>
        <v>5.68</v>
      </c>
      <c r="AE1990" s="4">
        <f>(Table1[[#This Row],[Retail Price Number]]*Table1[[#This Row],[Order Quantity]])-Table1[[#This Row],[Discount $ Number]]+Table1[[#This Row],[Shipping Cost Number]]</f>
        <v>93.169999999999987</v>
      </c>
      <c r="AF1990">
        <f>Table1[[#This Row],[Retail Price Number]]*Table1[[#This Row],[Order Quantity]]-Table1[[#This Row],[Discount $ Number]]</f>
        <v>89.57</v>
      </c>
      <c r="AG1990">
        <f>(Table1[[#This Row],[Retail Price Number]]*Table1[[#This Row],[Order Quantity]])-Table1[[#This Row],[Discount $ Number]]-Table1[[#This Row],[Shipping Cost Number]]</f>
        <v>85.97</v>
      </c>
      <c r="AH1990">
        <f>Table1[[#This Row],[Retail Price Number]]*Table1[[#This Row],[Order Quantity]]</f>
        <v>90.88</v>
      </c>
      <c r="AI1990">
        <f>YEAR(Table1[[#This Row],[Order Date]])</f>
        <v>2014</v>
      </c>
    </row>
    <row r="1991" spans="1:35" x14ac:dyDescent="0.3">
      <c r="A1991" t="s">
        <v>1182</v>
      </c>
      <c r="B1991" s="1">
        <v>41665</v>
      </c>
      <c r="C1991" t="s">
        <v>11386</v>
      </c>
      <c r="D1991" t="s">
        <v>61</v>
      </c>
      <c r="E1991" t="s">
        <v>27</v>
      </c>
      <c r="F1991" t="s">
        <v>28</v>
      </c>
      <c r="G1991" t="s">
        <v>77</v>
      </c>
      <c r="H1991" t="s">
        <v>62</v>
      </c>
      <c r="I1991" t="s">
        <v>92</v>
      </c>
      <c r="J1991" t="s">
        <v>1104</v>
      </c>
      <c r="K1991" t="s">
        <v>723</v>
      </c>
      <c r="L1991" t="s">
        <v>50</v>
      </c>
      <c r="M1991" t="s">
        <v>35</v>
      </c>
      <c r="N1991" s="1">
        <v>41666</v>
      </c>
      <c r="O1991" t="s">
        <v>1105</v>
      </c>
      <c r="P1991" s="3" t="s">
        <v>1106</v>
      </c>
      <c r="Q1991" t="s">
        <v>1107</v>
      </c>
      <c r="R1991">
        <v>44</v>
      </c>
      <c r="S1991" t="s">
        <v>1075</v>
      </c>
      <c r="T1991" s="2">
        <v>0.08</v>
      </c>
      <c r="U1991" t="s">
        <v>5854</v>
      </c>
      <c r="V1991" t="s">
        <v>1076</v>
      </c>
      <c r="W1991" t="s">
        <v>1109</v>
      </c>
      <c r="X1991" t="s">
        <v>1077</v>
      </c>
      <c r="Y1991" s="3">
        <f>VALUE(SUBSTITUTE(Table1[[#This Row],[Order Total]],"$",""))</f>
        <v>109.98</v>
      </c>
      <c r="Z1991">
        <f>VALUE(SUBSTITUTE(Table1[[#This Row],[Total]],"$",""))</f>
        <v>112.83</v>
      </c>
      <c r="AA1991" s="3">
        <f>Table1[[#This Row],[Order Total Number]]-Table1[[#This Row],[Total Number]]</f>
        <v>-2.8499999999999943</v>
      </c>
      <c r="AB1991">
        <f>VALUE(SUBSTITUTE(Table1[[#This Row],[Shipping Cost]],"$",""))</f>
        <v>6.97</v>
      </c>
      <c r="AC1991">
        <f>VALUE(SUBSTITUTE(Table1[[#This Row],[Discount $]],"$",""))</f>
        <v>11.52</v>
      </c>
      <c r="AD1991">
        <f>VALUE(SUBSTITUTE(Table1[[#This Row],[Retail Price]],"$",""))</f>
        <v>6.23</v>
      </c>
      <c r="AE1991" s="4">
        <f>(Table1[[#This Row],[Retail Price Number]]*Table1[[#This Row],[Order Quantity]])-Table1[[#This Row],[Discount $ Number]]+Table1[[#This Row],[Shipping Cost Number]]</f>
        <v>269.57000000000005</v>
      </c>
      <c r="AF1991">
        <f>Table1[[#This Row],[Retail Price Number]]*Table1[[#This Row],[Order Quantity]]-Table1[[#This Row],[Discount $ Number]]</f>
        <v>262.60000000000002</v>
      </c>
      <c r="AG1991">
        <f>(Table1[[#This Row],[Retail Price Number]]*Table1[[#This Row],[Order Quantity]])-Table1[[#This Row],[Discount $ Number]]-Table1[[#This Row],[Shipping Cost Number]]</f>
        <v>255.63000000000002</v>
      </c>
      <c r="AH1991">
        <f>Table1[[#This Row],[Retail Price Number]]*Table1[[#This Row],[Order Quantity]]</f>
        <v>274.12</v>
      </c>
      <c r="AI1991">
        <f>YEAR(Table1[[#This Row],[Order Date]])</f>
        <v>2014</v>
      </c>
    </row>
    <row r="1992" spans="1:35" x14ac:dyDescent="0.3">
      <c r="A1992" t="s">
        <v>1182</v>
      </c>
      <c r="B1992" s="1">
        <v>41886</v>
      </c>
      <c r="C1992" t="s">
        <v>578</v>
      </c>
      <c r="D1992" t="s">
        <v>551</v>
      </c>
      <c r="E1992" t="s">
        <v>27</v>
      </c>
      <c r="F1992" t="s">
        <v>28</v>
      </c>
      <c r="G1992" t="s">
        <v>77</v>
      </c>
      <c r="H1992" t="s">
        <v>289</v>
      </c>
      <c r="I1992" t="s">
        <v>31</v>
      </c>
      <c r="J1992" t="s">
        <v>355</v>
      </c>
      <c r="K1992" t="s">
        <v>94</v>
      </c>
      <c r="L1992" t="s">
        <v>34</v>
      </c>
      <c r="M1992" t="s">
        <v>35</v>
      </c>
      <c r="N1992" s="1">
        <v>41887</v>
      </c>
      <c r="O1992" t="s">
        <v>129</v>
      </c>
      <c r="P1992" s="3" t="s">
        <v>356</v>
      </c>
      <c r="Q1992" t="s">
        <v>357</v>
      </c>
      <c r="R1992">
        <v>26</v>
      </c>
      <c r="S1992" t="s">
        <v>1324</v>
      </c>
      <c r="T1992" s="2">
        <v>7.0000000000000007E-2</v>
      </c>
      <c r="U1992" t="s">
        <v>925</v>
      </c>
      <c r="V1992" t="s">
        <v>5362</v>
      </c>
      <c r="W1992" t="s">
        <v>361</v>
      </c>
      <c r="X1992" t="s">
        <v>6916</v>
      </c>
      <c r="Y1992" s="3">
        <f>VALUE(SUBSTITUTE(Table1[[#This Row],[Order Total]],"$",""))</f>
        <v>129.33000000000001</v>
      </c>
      <c r="Z1992">
        <f>VALUE(SUBSTITUTE(Table1[[#This Row],[Total]],"$",""))</f>
        <v>132.93</v>
      </c>
      <c r="AA1992" s="3">
        <f>Table1[[#This Row],[Order Total Number]]-Table1[[#This Row],[Total Number]]</f>
        <v>-3.5999999999999943</v>
      </c>
      <c r="AB1992">
        <f>VALUE(SUBSTITUTE(Table1[[#This Row],[Shipping Cost]],"$",""))</f>
        <v>3.6</v>
      </c>
      <c r="AC1992">
        <f>VALUE(SUBSTITUTE(Table1[[#This Row],[Discount $]],"$",""))</f>
        <v>1.31</v>
      </c>
      <c r="AD1992">
        <f>VALUE(SUBSTITUTE(Table1[[#This Row],[Retail Price]],"$",""))</f>
        <v>5.68</v>
      </c>
      <c r="AE1992" s="4">
        <f>(Table1[[#This Row],[Retail Price Number]]*Table1[[#This Row],[Order Quantity]])-Table1[[#This Row],[Discount $ Number]]+Table1[[#This Row],[Shipping Cost Number]]</f>
        <v>149.97</v>
      </c>
      <c r="AF1992">
        <f>Table1[[#This Row],[Retail Price Number]]*Table1[[#This Row],[Order Quantity]]-Table1[[#This Row],[Discount $ Number]]</f>
        <v>146.37</v>
      </c>
      <c r="AG1992">
        <f>(Table1[[#This Row],[Retail Price Number]]*Table1[[#This Row],[Order Quantity]])-Table1[[#This Row],[Discount $ Number]]-Table1[[#This Row],[Shipping Cost Number]]</f>
        <v>142.77000000000001</v>
      </c>
      <c r="AH1992">
        <f>Table1[[#This Row],[Retail Price Number]]*Table1[[#This Row],[Order Quantity]]</f>
        <v>147.68</v>
      </c>
      <c r="AI1992">
        <f>YEAR(Table1[[#This Row],[Order Date]])</f>
        <v>2014</v>
      </c>
    </row>
    <row r="1993" spans="1:35" x14ac:dyDescent="0.3">
      <c r="A1993" t="s">
        <v>278</v>
      </c>
      <c r="B1993" s="1">
        <v>41889</v>
      </c>
      <c r="C1993" t="s">
        <v>279</v>
      </c>
      <c r="D1993" t="s">
        <v>280</v>
      </c>
      <c r="E1993" t="s">
        <v>27</v>
      </c>
      <c r="F1993" t="s">
        <v>28</v>
      </c>
      <c r="G1993" t="s">
        <v>77</v>
      </c>
      <c r="H1993" t="s">
        <v>281</v>
      </c>
      <c r="I1993" t="s">
        <v>196</v>
      </c>
      <c r="J1993" t="s">
        <v>197</v>
      </c>
      <c r="K1993" t="s">
        <v>94</v>
      </c>
      <c r="L1993" t="s">
        <v>34</v>
      </c>
      <c r="M1993" t="s">
        <v>35</v>
      </c>
      <c r="N1993" s="1">
        <v>41891</v>
      </c>
      <c r="O1993" t="s">
        <v>198</v>
      </c>
      <c r="P1993" s="3" t="s">
        <v>37</v>
      </c>
      <c r="Q1993" t="s">
        <v>57</v>
      </c>
      <c r="R1993">
        <v>24</v>
      </c>
      <c r="S1993" t="s">
        <v>282</v>
      </c>
      <c r="T1993" s="2">
        <v>0.04</v>
      </c>
      <c r="U1993" t="s">
        <v>283</v>
      </c>
      <c r="V1993" t="s">
        <v>284</v>
      </c>
      <c r="W1993" t="s">
        <v>116</v>
      </c>
      <c r="X1993" t="s">
        <v>285</v>
      </c>
      <c r="Y1993" s="3">
        <f>VALUE(SUBSTITUTE(Table1[[#This Row],[Order Total]],"$",""))</f>
        <v>83.06</v>
      </c>
      <c r="Z1993">
        <f>VALUE(SUBSTITUTE(Table1[[#This Row],[Total]],"$",""))</f>
        <v>84.55</v>
      </c>
      <c r="AA1993" s="3">
        <f>Table1[[#This Row],[Order Total Number]]-Table1[[#This Row],[Total Number]]</f>
        <v>-1.4899999999999949</v>
      </c>
      <c r="AB1993">
        <f>VALUE(SUBSTITUTE(Table1[[#This Row],[Shipping Cost]],"$",""))</f>
        <v>1.49</v>
      </c>
      <c r="AC1993">
        <f>VALUE(SUBSTITUTE(Table1[[#This Row],[Discount $]],"$",""))</f>
        <v>5.3</v>
      </c>
      <c r="AD1993">
        <f>VALUE(SUBSTITUTE(Table1[[#This Row],[Retail Price]],"$",""))</f>
        <v>1.88</v>
      </c>
      <c r="AE1993" s="4">
        <f>(Table1[[#This Row],[Retail Price Number]]*Table1[[#This Row],[Order Quantity]])-Table1[[#This Row],[Discount $ Number]]+Table1[[#This Row],[Shipping Cost Number]]</f>
        <v>41.31</v>
      </c>
      <c r="AF1993">
        <f>Table1[[#This Row],[Retail Price Number]]*Table1[[#This Row],[Order Quantity]]-Table1[[#This Row],[Discount $ Number]]</f>
        <v>39.82</v>
      </c>
      <c r="AG1993">
        <f>(Table1[[#This Row],[Retail Price Number]]*Table1[[#This Row],[Order Quantity]])-Table1[[#This Row],[Discount $ Number]]-Table1[[#This Row],[Shipping Cost Number]]</f>
        <v>38.33</v>
      </c>
      <c r="AH1993">
        <f>Table1[[#This Row],[Retail Price Number]]*Table1[[#This Row],[Order Quantity]]</f>
        <v>45.12</v>
      </c>
      <c r="AI1993">
        <f>YEAR(Table1[[#This Row],[Order Date]])</f>
        <v>2014</v>
      </c>
    </row>
    <row r="1994" spans="1:35" x14ac:dyDescent="0.3">
      <c r="A1994" t="s">
        <v>278</v>
      </c>
      <c r="B1994" s="1">
        <v>41889</v>
      </c>
      <c r="C1994" t="s">
        <v>279</v>
      </c>
      <c r="D1994" t="s">
        <v>280</v>
      </c>
      <c r="E1994" t="s">
        <v>27</v>
      </c>
      <c r="F1994" t="s">
        <v>28</v>
      </c>
      <c r="G1994" t="s">
        <v>77</v>
      </c>
      <c r="H1994" t="s">
        <v>281</v>
      </c>
      <c r="I1994" t="s">
        <v>31</v>
      </c>
      <c r="J1994" t="s">
        <v>197</v>
      </c>
      <c r="K1994" t="s">
        <v>94</v>
      </c>
      <c r="L1994" t="s">
        <v>95</v>
      </c>
      <c r="M1994" t="s">
        <v>35</v>
      </c>
      <c r="N1994" s="1">
        <v>41889</v>
      </c>
      <c r="O1994" t="s">
        <v>198</v>
      </c>
      <c r="P1994" s="3" t="s">
        <v>37</v>
      </c>
      <c r="Q1994" t="s">
        <v>57</v>
      </c>
      <c r="R1994">
        <v>12</v>
      </c>
      <c r="S1994" t="s">
        <v>282</v>
      </c>
      <c r="T1994" s="2">
        <v>0.02</v>
      </c>
      <c r="U1994" t="s">
        <v>283</v>
      </c>
      <c r="V1994" t="s">
        <v>284</v>
      </c>
      <c r="W1994" t="s">
        <v>116</v>
      </c>
      <c r="X1994" t="s">
        <v>285</v>
      </c>
      <c r="Y1994" s="3">
        <f>VALUE(SUBSTITUTE(Table1[[#This Row],[Order Total]],"$",""))</f>
        <v>83.06</v>
      </c>
      <c r="Z1994">
        <f>VALUE(SUBSTITUTE(Table1[[#This Row],[Total]],"$",""))</f>
        <v>84.55</v>
      </c>
      <c r="AA1994" s="3">
        <f>Table1[[#This Row],[Order Total Number]]-Table1[[#This Row],[Total Number]]</f>
        <v>-1.4899999999999949</v>
      </c>
      <c r="AB1994">
        <f>VALUE(SUBSTITUTE(Table1[[#This Row],[Shipping Cost]],"$",""))</f>
        <v>1.49</v>
      </c>
      <c r="AC1994">
        <f>VALUE(SUBSTITUTE(Table1[[#This Row],[Discount $]],"$",""))</f>
        <v>5.3</v>
      </c>
      <c r="AD1994">
        <f>VALUE(SUBSTITUTE(Table1[[#This Row],[Retail Price]],"$",""))</f>
        <v>1.88</v>
      </c>
      <c r="AE1994" s="4">
        <f>(Table1[[#This Row],[Retail Price Number]]*Table1[[#This Row],[Order Quantity]])-Table1[[#This Row],[Discount $ Number]]+Table1[[#This Row],[Shipping Cost Number]]</f>
        <v>18.749999999999996</v>
      </c>
      <c r="AF1994">
        <f>Table1[[#This Row],[Retail Price Number]]*Table1[[#This Row],[Order Quantity]]-Table1[[#This Row],[Discount $ Number]]</f>
        <v>17.259999999999998</v>
      </c>
      <c r="AG1994">
        <f>(Table1[[#This Row],[Retail Price Number]]*Table1[[#This Row],[Order Quantity]])-Table1[[#This Row],[Discount $ Number]]-Table1[[#This Row],[Shipping Cost Number]]</f>
        <v>15.769999999999998</v>
      </c>
      <c r="AH1994">
        <f>Table1[[#This Row],[Retail Price Number]]*Table1[[#This Row],[Order Quantity]]</f>
        <v>22.56</v>
      </c>
      <c r="AI1994">
        <f>YEAR(Table1[[#This Row],[Order Date]])</f>
        <v>2014</v>
      </c>
    </row>
    <row r="1995" spans="1:35" x14ac:dyDescent="0.3">
      <c r="A1995" t="s">
        <v>278</v>
      </c>
      <c r="B1995" s="1">
        <v>41527</v>
      </c>
      <c r="C1995" t="s">
        <v>923</v>
      </c>
      <c r="D1995" t="s">
        <v>551</v>
      </c>
      <c r="E1995" t="s">
        <v>27</v>
      </c>
      <c r="F1995" t="s">
        <v>28</v>
      </c>
      <c r="G1995" t="s">
        <v>91</v>
      </c>
      <c r="H1995" t="s">
        <v>289</v>
      </c>
      <c r="I1995" t="s">
        <v>121</v>
      </c>
      <c r="J1995" t="s">
        <v>651</v>
      </c>
      <c r="K1995" t="s">
        <v>94</v>
      </c>
      <c r="L1995" t="s">
        <v>34</v>
      </c>
      <c r="M1995" t="s">
        <v>35</v>
      </c>
      <c r="N1995" s="1">
        <v>41529</v>
      </c>
      <c r="O1995" t="s">
        <v>652</v>
      </c>
      <c r="P1995" s="3" t="s">
        <v>653</v>
      </c>
      <c r="Q1995" t="s">
        <v>98</v>
      </c>
      <c r="R1995">
        <v>19</v>
      </c>
      <c r="S1995" t="s">
        <v>4602</v>
      </c>
      <c r="T1995" s="2">
        <v>7.0000000000000007E-2</v>
      </c>
      <c r="U1995" t="s">
        <v>603</v>
      </c>
      <c r="V1995" t="s">
        <v>284</v>
      </c>
      <c r="W1995" t="s">
        <v>57</v>
      </c>
      <c r="X1995" t="s">
        <v>4603</v>
      </c>
      <c r="Y1995" s="3">
        <f>VALUE(SUBSTITUTE(Table1[[#This Row],[Order Total]],"$",""))</f>
        <v>83.06</v>
      </c>
      <c r="Z1995">
        <f>VALUE(SUBSTITUTE(Table1[[#This Row],[Total]],"$",""))</f>
        <v>84.95</v>
      </c>
      <c r="AA1995" s="3">
        <f>Table1[[#This Row],[Order Total Number]]-Table1[[#This Row],[Total Number]]</f>
        <v>-1.8900000000000006</v>
      </c>
      <c r="AB1995">
        <f>VALUE(SUBSTITUTE(Table1[[#This Row],[Shipping Cost]],"$",""))</f>
        <v>0.7</v>
      </c>
      <c r="AC1995">
        <f>VALUE(SUBSTITUTE(Table1[[#This Row],[Discount $]],"$",""))</f>
        <v>7.3</v>
      </c>
      <c r="AD1995">
        <f>VALUE(SUBSTITUTE(Table1[[#This Row],[Retail Price]],"$",""))</f>
        <v>1.26</v>
      </c>
      <c r="AE1995" s="4">
        <f>(Table1[[#This Row],[Retail Price Number]]*Table1[[#This Row],[Order Quantity]])-Table1[[#This Row],[Discount $ Number]]+Table1[[#This Row],[Shipping Cost Number]]</f>
        <v>17.34</v>
      </c>
      <c r="AF1995">
        <f>Table1[[#This Row],[Retail Price Number]]*Table1[[#This Row],[Order Quantity]]-Table1[[#This Row],[Discount $ Number]]</f>
        <v>16.64</v>
      </c>
      <c r="AG1995">
        <f>(Table1[[#This Row],[Retail Price Number]]*Table1[[#This Row],[Order Quantity]])-Table1[[#This Row],[Discount $ Number]]-Table1[[#This Row],[Shipping Cost Number]]</f>
        <v>15.940000000000001</v>
      </c>
      <c r="AH1995">
        <f>Table1[[#This Row],[Retail Price Number]]*Table1[[#This Row],[Order Quantity]]</f>
        <v>23.94</v>
      </c>
      <c r="AI1995">
        <f>YEAR(Table1[[#This Row],[Order Date]])</f>
        <v>2013</v>
      </c>
    </row>
    <row r="1996" spans="1:35" x14ac:dyDescent="0.3">
      <c r="A1996" t="s">
        <v>278</v>
      </c>
      <c r="B1996" s="1">
        <v>41910</v>
      </c>
      <c r="C1996" t="s">
        <v>1974</v>
      </c>
      <c r="D1996" t="s">
        <v>506</v>
      </c>
      <c r="E1996" t="s">
        <v>27</v>
      </c>
      <c r="F1996" t="s">
        <v>28</v>
      </c>
      <c r="G1996" t="s">
        <v>77</v>
      </c>
      <c r="H1996" t="s">
        <v>62</v>
      </c>
      <c r="I1996" t="s">
        <v>196</v>
      </c>
      <c r="J1996" t="s">
        <v>4889</v>
      </c>
      <c r="K1996" t="s">
        <v>94</v>
      </c>
      <c r="L1996" t="s">
        <v>95</v>
      </c>
      <c r="M1996" t="s">
        <v>35</v>
      </c>
      <c r="N1996" s="1">
        <v>41911</v>
      </c>
      <c r="O1996" t="s">
        <v>4412</v>
      </c>
      <c r="P1996" s="3" t="s">
        <v>2794</v>
      </c>
      <c r="Q1996" t="s">
        <v>2795</v>
      </c>
      <c r="R1996">
        <v>45</v>
      </c>
      <c r="S1996" t="s">
        <v>6244</v>
      </c>
      <c r="T1996" s="2">
        <v>0.1</v>
      </c>
      <c r="U1996" t="s">
        <v>1200</v>
      </c>
      <c r="V1996" t="s">
        <v>6245</v>
      </c>
      <c r="W1996" t="s">
        <v>2797</v>
      </c>
      <c r="X1996" t="s">
        <v>4847</v>
      </c>
      <c r="Y1996" s="3">
        <f>VALUE(SUBSTITUTE(Table1[[#This Row],[Order Total]],"$",""))</f>
        <v>70.930000000000007</v>
      </c>
      <c r="Z1996">
        <f>VALUE(SUBSTITUTE(Table1[[#This Row],[Total]],"$",""))</f>
        <v>71.48</v>
      </c>
      <c r="AA1996" s="3">
        <f>Table1[[#This Row],[Order Total Number]]-Table1[[#This Row],[Total Number]]</f>
        <v>-0.54999999999999716</v>
      </c>
      <c r="AB1996">
        <f>VALUE(SUBSTITUTE(Table1[[#This Row],[Shipping Cost]],"$",""))</f>
        <v>0.98</v>
      </c>
      <c r="AC1996">
        <f>VALUE(SUBSTITUTE(Table1[[#This Row],[Discount $]],"$",""))</f>
        <v>2.31</v>
      </c>
      <c r="AD1996">
        <f>VALUE(SUBSTITUTE(Table1[[#This Row],[Retail Price]],"$",""))</f>
        <v>3.28</v>
      </c>
      <c r="AE1996" s="4">
        <f>(Table1[[#This Row],[Retail Price Number]]*Table1[[#This Row],[Order Quantity]])-Table1[[#This Row],[Discount $ Number]]+Table1[[#This Row],[Shipping Cost Number]]</f>
        <v>146.26999999999998</v>
      </c>
      <c r="AF1996">
        <f>Table1[[#This Row],[Retail Price Number]]*Table1[[#This Row],[Order Quantity]]-Table1[[#This Row],[Discount $ Number]]</f>
        <v>145.29</v>
      </c>
      <c r="AG1996">
        <f>(Table1[[#This Row],[Retail Price Number]]*Table1[[#This Row],[Order Quantity]])-Table1[[#This Row],[Discount $ Number]]-Table1[[#This Row],[Shipping Cost Number]]</f>
        <v>144.31</v>
      </c>
      <c r="AH1996">
        <f>Table1[[#This Row],[Retail Price Number]]*Table1[[#This Row],[Order Quantity]]</f>
        <v>147.6</v>
      </c>
      <c r="AI1996">
        <f>YEAR(Table1[[#This Row],[Order Date]])</f>
        <v>2014</v>
      </c>
    </row>
    <row r="1997" spans="1:35" x14ac:dyDescent="0.3">
      <c r="A1997" t="s">
        <v>278</v>
      </c>
      <c r="B1997" s="1">
        <v>41889</v>
      </c>
      <c r="C1997" t="s">
        <v>279</v>
      </c>
      <c r="D1997" t="s">
        <v>432</v>
      </c>
      <c r="E1997" t="s">
        <v>27</v>
      </c>
      <c r="F1997" t="s">
        <v>28</v>
      </c>
      <c r="G1997" t="s">
        <v>29</v>
      </c>
      <c r="H1997" t="s">
        <v>433</v>
      </c>
      <c r="I1997" t="s">
        <v>31</v>
      </c>
      <c r="J1997" t="s">
        <v>197</v>
      </c>
      <c r="K1997" t="s">
        <v>94</v>
      </c>
      <c r="L1997" t="s">
        <v>95</v>
      </c>
      <c r="M1997" t="s">
        <v>35</v>
      </c>
      <c r="N1997" s="1">
        <v>41889</v>
      </c>
      <c r="O1997" t="s">
        <v>198</v>
      </c>
      <c r="P1997" s="3" t="s">
        <v>37</v>
      </c>
      <c r="Q1997" t="s">
        <v>57</v>
      </c>
      <c r="R1997">
        <v>11</v>
      </c>
      <c r="S1997" t="s">
        <v>282</v>
      </c>
      <c r="T1997" s="2">
        <v>0.08</v>
      </c>
      <c r="U1997" t="s">
        <v>283</v>
      </c>
      <c r="V1997" t="s">
        <v>284</v>
      </c>
      <c r="W1997" t="s">
        <v>116</v>
      </c>
      <c r="X1997" t="s">
        <v>285</v>
      </c>
      <c r="Y1997" s="3">
        <f>VALUE(SUBSTITUTE(Table1[[#This Row],[Order Total]],"$",""))</f>
        <v>83.06</v>
      </c>
      <c r="Z1997">
        <f>VALUE(SUBSTITUTE(Table1[[#This Row],[Total]],"$",""))</f>
        <v>84.55</v>
      </c>
      <c r="AA1997" s="3">
        <f>Table1[[#This Row],[Order Total Number]]-Table1[[#This Row],[Total Number]]</f>
        <v>-1.4899999999999949</v>
      </c>
      <c r="AB1997">
        <f>VALUE(SUBSTITUTE(Table1[[#This Row],[Shipping Cost]],"$",""))</f>
        <v>1.49</v>
      </c>
      <c r="AC1997">
        <f>VALUE(SUBSTITUTE(Table1[[#This Row],[Discount $]],"$",""))</f>
        <v>5.3</v>
      </c>
      <c r="AD1997">
        <f>VALUE(SUBSTITUTE(Table1[[#This Row],[Retail Price]],"$",""))</f>
        <v>1.88</v>
      </c>
      <c r="AE1997" s="4">
        <f>(Table1[[#This Row],[Retail Price Number]]*Table1[[#This Row],[Order Quantity]])-Table1[[#This Row],[Discount $ Number]]+Table1[[#This Row],[Shipping Cost Number]]</f>
        <v>16.869999999999997</v>
      </c>
      <c r="AF1997">
        <f>Table1[[#This Row],[Retail Price Number]]*Table1[[#This Row],[Order Quantity]]-Table1[[#This Row],[Discount $ Number]]</f>
        <v>15.379999999999999</v>
      </c>
      <c r="AG1997">
        <f>(Table1[[#This Row],[Retail Price Number]]*Table1[[#This Row],[Order Quantity]])-Table1[[#This Row],[Discount $ Number]]-Table1[[#This Row],[Shipping Cost Number]]</f>
        <v>13.889999999999999</v>
      </c>
      <c r="AH1997">
        <f>Table1[[#This Row],[Retail Price Number]]*Table1[[#This Row],[Order Quantity]]</f>
        <v>20.68</v>
      </c>
      <c r="AI1997">
        <f>YEAR(Table1[[#This Row],[Order Date]])</f>
        <v>2014</v>
      </c>
    </row>
    <row r="1998" spans="1:35" x14ac:dyDescent="0.3">
      <c r="A1998" t="s">
        <v>278</v>
      </c>
      <c r="B1998" s="1">
        <v>41360</v>
      </c>
      <c r="C1998" t="s">
        <v>3458</v>
      </c>
      <c r="D1998" t="s">
        <v>1626</v>
      </c>
      <c r="E1998" t="s">
        <v>27</v>
      </c>
      <c r="F1998" t="s">
        <v>28</v>
      </c>
      <c r="G1998" t="s">
        <v>91</v>
      </c>
      <c r="H1998" t="s">
        <v>30</v>
      </c>
      <c r="I1998" t="s">
        <v>63</v>
      </c>
      <c r="J1998" t="s">
        <v>355</v>
      </c>
      <c r="K1998" t="s">
        <v>33</v>
      </c>
      <c r="L1998" t="s">
        <v>65</v>
      </c>
      <c r="M1998" t="s">
        <v>35</v>
      </c>
      <c r="N1998" s="1">
        <v>41361</v>
      </c>
      <c r="O1998" t="s">
        <v>129</v>
      </c>
      <c r="P1998" s="3" t="s">
        <v>356</v>
      </c>
      <c r="Q1998" t="s">
        <v>357</v>
      </c>
      <c r="R1998">
        <v>2</v>
      </c>
      <c r="S1998" t="s">
        <v>6914</v>
      </c>
      <c r="T1998" s="2">
        <v>0.01</v>
      </c>
      <c r="U1998" t="s">
        <v>5916</v>
      </c>
      <c r="V1998" t="s">
        <v>6915</v>
      </c>
      <c r="W1998" t="s">
        <v>361</v>
      </c>
      <c r="X1998" t="s">
        <v>6916</v>
      </c>
      <c r="Y1998" s="3">
        <f>VALUE(SUBSTITUTE(Table1[[#This Row],[Order Total]],"$",""))</f>
        <v>121.84</v>
      </c>
      <c r="Z1998">
        <f>VALUE(SUBSTITUTE(Table1[[#This Row],[Total]],"$",""))</f>
        <v>132.93</v>
      </c>
      <c r="AA1998" s="3">
        <f>Table1[[#This Row],[Order Total Number]]-Table1[[#This Row],[Total Number]]</f>
        <v>-11.090000000000003</v>
      </c>
      <c r="AB1998">
        <f>VALUE(SUBSTITUTE(Table1[[#This Row],[Shipping Cost]],"$",""))</f>
        <v>3.6</v>
      </c>
      <c r="AC1998">
        <f>VALUE(SUBSTITUTE(Table1[[#This Row],[Discount $]],"$",""))</f>
        <v>9.06</v>
      </c>
      <c r="AD1998">
        <f>VALUE(SUBSTITUTE(Table1[[#This Row],[Retail Price]],"$",""))</f>
        <v>5.68</v>
      </c>
      <c r="AE1998" s="4">
        <f>(Table1[[#This Row],[Retail Price Number]]*Table1[[#This Row],[Order Quantity]])-Table1[[#This Row],[Discount $ Number]]+Table1[[#This Row],[Shipping Cost Number]]</f>
        <v>5.8999999999999986</v>
      </c>
      <c r="AF1998">
        <f>Table1[[#This Row],[Retail Price Number]]*Table1[[#This Row],[Order Quantity]]-Table1[[#This Row],[Discount $ Number]]</f>
        <v>2.2999999999999989</v>
      </c>
      <c r="AG1998">
        <f>(Table1[[#This Row],[Retail Price Number]]*Table1[[#This Row],[Order Quantity]])-Table1[[#This Row],[Discount $ Number]]-Table1[[#This Row],[Shipping Cost Number]]</f>
        <v>-1.3000000000000012</v>
      </c>
      <c r="AH1998">
        <f>Table1[[#This Row],[Retail Price Number]]*Table1[[#This Row],[Order Quantity]]</f>
        <v>11.36</v>
      </c>
      <c r="AI1998">
        <f>YEAR(Table1[[#This Row],[Order Date]])</f>
        <v>2013</v>
      </c>
    </row>
    <row r="1999" spans="1:35" x14ac:dyDescent="0.3">
      <c r="A1999" t="s">
        <v>278</v>
      </c>
      <c r="B1999" s="1">
        <v>41889</v>
      </c>
      <c r="C1999" t="s">
        <v>279</v>
      </c>
      <c r="D1999" t="s">
        <v>280</v>
      </c>
      <c r="E1999" t="s">
        <v>27</v>
      </c>
      <c r="F1999" t="s">
        <v>28</v>
      </c>
      <c r="G1999" t="s">
        <v>77</v>
      </c>
      <c r="H1999" t="s">
        <v>281</v>
      </c>
      <c r="I1999" t="s">
        <v>31</v>
      </c>
      <c r="J1999" t="s">
        <v>197</v>
      </c>
      <c r="K1999" t="s">
        <v>94</v>
      </c>
      <c r="L1999" t="s">
        <v>34</v>
      </c>
      <c r="M1999" t="s">
        <v>35</v>
      </c>
      <c r="N1999" s="1">
        <v>41889</v>
      </c>
      <c r="O1999" t="s">
        <v>198</v>
      </c>
      <c r="P1999" s="3" t="s">
        <v>37</v>
      </c>
      <c r="Q1999" t="s">
        <v>57</v>
      </c>
      <c r="R1999">
        <v>27</v>
      </c>
      <c r="S1999" t="s">
        <v>282</v>
      </c>
      <c r="T1999" s="2">
        <v>7.0000000000000007E-2</v>
      </c>
      <c r="U1999" t="s">
        <v>283</v>
      </c>
      <c r="V1999" t="s">
        <v>284</v>
      </c>
      <c r="W1999" t="s">
        <v>116</v>
      </c>
      <c r="X1999" t="s">
        <v>8929</v>
      </c>
      <c r="Y1999" s="3">
        <f>VALUE(SUBSTITUTE(Table1[[#This Row],[Order Total]],"$",""))</f>
        <v>83.06</v>
      </c>
      <c r="Z1999">
        <f>VALUE(SUBSTITUTE(Table1[[#This Row],[Total]],"$",""))</f>
        <v>84.53</v>
      </c>
      <c r="AA1999" s="3">
        <f>Table1[[#This Row],[Order Total Number]]-Table1[[#This Row],[Total Number]]</f>
        <v>-1.4699999999999989</v>
      </c>
      <c r="AB1999">
        <f>VALUE(SUBSTITUTE(Table1[[#This Row],[Shipping Cost]],"$",""))</f>
        <v>1.49</v>
      </c>
      <c r="AC1999">
        <f>VALUE(SUBSTITUTE(Table1[[#This Row],[Discount $]],"$",""))</f>
        <v>5.3</v>
      </c>
      <c r="AD1999">
        <f>VALUE(SUBSTITUTE(Table1[[#This Row],[Retail Price]],"$",""))</f>
        <v>1.88</v>
      </c>
      <c r="AE1999" s="4">
        <f>(Table1[[#This Row],[Retail Price Number]]*Table1[[#This Row],[Order Quantity]])-Table1[[#This Row],[Discount $ Number]]+Table1[[#This Row],[Shipping Cost Number]]</f>
        <v>46.95</v>
      </c>
      <c r="AF1999">
        <f>Table1[[#This Row],[Retail Price Number]]*Table1[[#This Row],[Order Quantity]]-Table1[[#This Row],[Discount $ Number]]</f>
        <v>45.46</v>
      </c>
      <c r="AG1999">
        <f>(Table1[[#This Row],[Retail Price Number]]*Table1[[#This Row],[Order Quantity]])-Table1[[#This Row],[Discount $ Number]]-Table1[[#This Row],[Shipping Cost Number]]</f>
        <v>43.97</v>
      </c>
      <c r="AH1999">
        <f>Table1[[#This Row],[Retail Price Number]]*Table1[[#This Row],[Order Quantity]]</f>
        <v>50.76</v>
      </c>
      <c r="AI1999">
        <f>YEAR(Table1[[#This Row],[Order Date]])</f>
        <v>2014</v>
      </c>
    </row>
    <row r="2000" spans="1:35" x14ac:dyDescent="0.3">
      <c r="A2000" t="s">
        <v>278</v>
      </c>
      <c r="B2000" s="1">
        <v>42026</v>
      </c>
      <c r="C2000" t="s">
        <v>239</v>
      </c>
      <c r="D2000" t="s">
        <v>12357</v>
      </c>
      <c r="E2000" t="s">
        <v>27</v>
      </c>
      <c r="F2000" t="s">
        <v>28</v>
      </c>
      <c r="G2000" t="s">
        <v>134</v>
      </c>
      <c r="H2000" t="s">
        <v>217</v>
      </c>
      <c r="I2000" t="s">
        <v>31</v>
      </c>
      <c r="J2000" t="s">
        <v>265</v>
      </c>
      <c r="K2000" t="s">
        <v>33</v>
      </c>
      <c r="L2000" t="s">
        <v>34</v>
      </c>
      <c r="M2000" t="s">
        <v>35</v>
      </c>
      <c r="N2000" s="1">
        <v>42027</v>
      </c>
      <c r="O2000" t="s">
        <v>266</v>
      </c>
      <c r="P2000" s="3" t="s">
        <v>267</v>
      </c>
      <c r="Q2000" t="s">
        <v>268</v>
      </c>
      <c r="R2000">
        <v>18</v>
      </c>
      <c r="S2000" t="s">
        <v>1847</v>
      </c>
      <c r="T2000" s="2">
        <v>0.1</v>
      </c>
      <c r="U2000" t="s">
        <v>6598</v>
      </c>
      <c r="V2000" t="s">
        <v>12358</v>
      </c>
      <c r="W2000" t="s">
        <v>116</v>
      </c>
      <c r="X2000" t="s">
        <v>12359</v>
      </c>
      <c r="Y2000" s="3">
        <f>VALUE(SUBSTITUTE(Table1[[#This Row],[Order Total]],"$",""))</f>
        <v>62.34</v>
      </c>
      <c r="Z2000">
        <f>VALUE(SUBSTITUTE(Table1[[#This Row],[Total]],"$",""))</f>
        <v>65.25</v>
      </c>
      <c r="AA2000" s="3">
        <f>Table1[[#This Row],[Order Total Number]]-Table1[[#This Row],[Total Number]]</f>
        <v>-2.9099999999999966</v>
      </c>
      <c r="AB2000">
        <f>VALUE(SUBSTITUTE(Table1[[#This Row],[Shipping Cost]],"$",""))</f>
        <v>1.49</v>
      </c>
      <c r="AC2000">
        <f>VALUE(SUBSTITUTE(Table1[[#This Row],[Discount $]],"$",""))</f>
        <v>0.63</v>
      </c>
      <c r="AD2000">
        <f>VALUE(SUBSTITUTE(Table1[[#This Row],[Retail Price]],"$",""))</f>
        <v>4.49</v>
      </c>
      <c r="AE2000" s="4">
        <f>(Table1[[#This Row],[Retail Price Number]]*Table1[[#This Row],[Order Quantity]])-Table1[[#This Row],[Discount $ Number]]+Table1[[#This Row],[Shipping Cost Number]]</f>
        <v>81.680000000000007</v>
      </c>
      <c r="AF2000">
        <f>Table1[[#This Row],[Retail Price Number]]*Table1[[#This Row],[Order Quantity]]-Table1[[#This Row],[Discount $ Number]]</f>
        <v>80.190000000000012</v>
      </c>
      <c r="AG2000">
        <f>(Table1[[#This Row],[Retail Price Number]]*Table1[[#This Row],[Order Quantity]])-Table1[[#This Row],[Discount $ Number]]-Table1[[#This Row],[Shipping Cost Number]]</f>
        <v>78.700000000000017</v>
      </c>
      <c r="AH2000">
        <f>Table1[[#This Row],[Retail Price Number]]*Table1[[#This Row],[Order Quantity]]</f>
        <v>80.820000000000007</v>
      </c>
      <c r="AI2000">
        <f>YEAR(Table1[[#This Row],[Order Date]])</f>
        <v>2015</v>
      </c>
    </row>
    <row r="2001" spans="1:35" x14ac:dyDescent="0.3">
      <c r="A2001" t="s">
        <v>1363</v>
      </c>
      <c r="B2001" s="1">
        <v>41889</v>
      </c>
      <c r="C2001" t="s">
        <v>1364</v>
      </c>
      <c r="D2001" t="s">
        <v>766</v>
      </c>
      <c r="E2001" t="s">
        <v>27</v>
      </c>
      <c r="F2001" t="s">
        <v>28</v>
      </c>
      <c r="G2001" t="s">
        <v>134</v>
      </c>
      <c r="H2001" t="s">
        <v>217</v>
      </c>
      <c r="I2001" t="s">
        <v>31</v>
      </c>
      <c r="J2001" t="s">
        <v>1365</v>
      </c>
      <c r="K2001" t="s">
        <v>94</v>
      </c>
      <c r="L2001" t="s">
        <v>34</v>
      </c>
      <c r="M2001" t="s">
        <v>35</v>
      </c>
      <c r="N2001" s="1">
        <v>41892</v>
      </c>
      <c r="O2001" t="s">
        <v>925</v>
      </c>
      <c r="P2001" s="3" t="s">
        <v>758</v>
      </c>
      <c r="Q2001" t="s">
        <v>254</v>
      </c>
      <c r="R2001">
        <v>2</v>
      </c>
      <c r="S2001" t="s">
        <v>1366</v>
      </c>
      <c r="T2001" s="2">
        <v>0.05</v>
      </c>
      <c r="U2001" t="s">
        <v>1367</v>
      </c>
      <c r="V2001" t="s">
        <v>1368</v>
      </c>
      <c r="W2001" t="s">
        <v>1369</v>
      </c>
      <c r="X2001" t="s">
        <v>1370</v>
      </c>
      <c r="Y2001" s="3">
        <f>VALUE(SUBSTITUTE(Table1[[#This Row],[Order Total]],"$",""))</f>
        <v>101.9</v>
      </c>
      <c r="Z2001">
        <f>VALUE(SUBSTITUTE(Table1[[#This Row],[Total]],"$",""))</f>
        <v>102.83</v>
      </c>
      <c r="AA2001" s="3">
        <f>Table1[[#This Row],[Order Total Number]]-Table1[[#This Row],[Total Number]]</f>
        <v>-0.92999999999999261</v>
      </c>
      <c r="AB2001">
        <f>VALUE(SUBSTITUTE(Table1[[#This Row],[Shipping Cost]],"$",""))</f>
        <v>0.93</v>
      </c>
      <c r="AC2001">
        <f>VALUE(SUBSTITUTE(Table1[[#This Row],[Discount $]],"$",""))</f>
        <v>8.86</v>
      </c>
      <c r="AD2001">
        <f>VALUE(SUBSTITUTE(Table1[[#This Row],[Retail Price]],"$",""))</f>
        <v>2.84</v>
      </c>
      <c r="AE2001" s="4">
        <f>(Table1[[#This Row],[Retail Price Number]]*Table1[[#This Row],[Order Quantity]])-Table1[[#This Row],[Discount $ Number]]+Table1[[#This Row],[Shipping Cost Number]]</f>
        <v>-2.2499999999999996</v>
      </c>
      <c r="AF2001">
        <f>Table1[[#This Row],[Retail Price Number]]*Table1[[#This Row],[Order Quantity]]-Table1[[#This Row],[Discount $ Number]]</f>
        <v>-3.1799999999999997</v>
      </c>
      <c r="AG2001">
        <f>(Table1[[#This Row],[Retail Price Number]]*Table1[[#This Row],[Order Quantity]])-Table1[[#This Row],[Discount $ Number]]-Table1[[#This Row],[Shipping Cost Number]]</f>
        <v>-4.1099999999999994</v>
      </c>
      <c r="AH2001">
        <f>Table1[[#This Row],[Retail Price Number]]*Table1[[#This Row],[Order Quantity]]</f>
        <v>5.68</v>
      </c>
      <c r="AI2001">
        <f>YEAR(Table1[[#This Row],[Order Date]])</f>
        <v>2014</v>
      </c>
    </row>
    <row r="2002" spans="1:35" x14ac:dyDescent="0.3">
      <c r="A2002" t="s">
        <v>1363</v>
      </c>
      <c r="B2002" s="1">
        <v>41889</v>
      </c>
      <c r="C2002" t="s">
        <v>354</v>
      </c>
      <c r="D2002" t="s">
        <v>61</v>
      </c>
      <c r="E2002" t="s">
        <v>27</v>
      </c>
      <c r="F2002" t="s">
        <v>28</v>
      </c>
      <c r="G2002" t="s">
        <v>77</v>
      </c>
      <c r="H2002" t="s">
        <v>62</v>
      </c>
      <c r="I2002" t="s">
        <v>196</v>
      </c>
      <c r="J2002" t="s">
        <v>1365</v>
      </c>
      <c r="K2002" t="s">
        <v>94</v>
      </c>
      <c r="L2002" t="s">
        <v>95</v>
      </c>
      <c r="M2002" t="s">
        <v>35</v>
      </c>
      <c r="N2002" s="1">
        <v>41891</v>
      </c>
      <c r="O2002" t="s">
        <v>925</v>
      </c>
      <c r="P2002" s="3" t="s">
        <v>758</v>
      </c>
      <c r="Q2002" t="s">
        <v>254</v>
      </c>
      <c r="R2002">
        <v>31</v>
      </c>
      <c r="S2002" t="s">
        <v>1366</v>
      </c>
      <c r="T2002" s="2">
        <v>0.08</v>
      </c>
      <c r="U2002" t="s">
        <v>1367</v>
      </c>
      <c r="V2002" t="s">
        <v>1368</v>
      </c>
      <c r="W2002" t="s">
        <v>1369</v>
      </c>
      <c r="X2002" t="s">
        <v>1370</v>
      </c>
      <c r="Y2002" s="3">
        <f>VALUE(SUBSTITUTE(Table1[[#This Row],[Order Total]],"$",""))</f>
        <v>101.9</v>
      </c>
      <c r="Z2002">
        <f>VALUE(SUBSTITUTE(Table1[[#This Row],[Total]],"$",""))</f>
        <v>102.83</v>
      </c>
      <c r="AA2002" s="3">
        <f>Table1[[#This Row],[Order Total Number]]-Table1[[#This Row],[Total Number]]</f>
        <v>-0.92999999999999261</v>
      </c>
      <c r="AB2002">
        <f>VALUE(SUBSTITUTE(Table1[[#This Row],[Shipping Cost]],"$",""))</f>
        <v>0.93</v>
      </c>
      <c r="AC2002">
        <f>VALUE(SUBSTITUTE(Table1[[#This Row],[Discount $]],"$",""))</f>
        <v>8.86</v>
      </c>
      <c r="AD2002">
        <f>VALUE(SUBSTITUTE(Table1[[#This Row],[Retail Price]],"$",""))</f>
        <v>2.84</v>
      </c>
      <c r="AE2002" s="4">
        <f>(Table1[[#This Row],[Retail Price Number]]*Table1[[#This Row],[Order Quantity]])-Table1[[#This Row],[Discount $ Number]]+Table1[[#This Row],[Shipping Cost Number]]</f>
        <v>80.11</v>
      </c>
      <c r="AF2002">
        <f>Table1[[#This Row],[Retail Price Number]]*Table1[[#This Row],[Order Quantity]]-Table1[[#This Row],[Discount $ Number]]</f>
        <v>79.179999999999993</v>
      </c>
      <c r="AG2002">
        <f>(Table1[[#This Row],[Retail Price Number]]*Table1[[#This Row],[Order Quantity]])-Table1[[#This Row],[Discount $ Number]]-Table1[[#This Row],[Shipping Cost Number]]</f>
        <v>78.249999999999986</v>
      </c>
      <c r="AH2002">
        <f>Table1[[#This Row],[Retail Price Number]]*Table1[[#This Row],[Order Quantity]]</f>
        <v>88.039999999999992</v>
      </c>
      <c r="AI2002">
        <f>YEAR(Table1[[#This Row],[Order Date]])</f>
        <v>2014</v>
      </c>
    </row>
    <row r="2003" spans="1:35" x14ac:dyDescent="0.3">
      <c r="A2003" t="s">
        <v>1363</v>
      </c>
      <c r="B2003" s="1">
        <v>41889</v>
      </c>
      <c r="C2003" t="s">
        <v>279</v>
      </c>
      <c r="D2003" t="s">
        <v>280</v>
      </c>
      <c r="E2003" t="s">
        <v>27</v>
      </c>
      <c r="F2003" t="s">
        <v>28</v>
      </c>
      <c r="G2003" t="s">
        <v>77</v>
      </c>
      <c r="H2003" t="s">
        <v>281</v>
      </c>
      <c r="I2003" t="s">
        <v>31</v>
      </c>
      <c r="J2003" t="s">
        <v>1365</v>
      </c>
      <c r="K2003" t="s">
        <v>723</v>
      </c>
      <c r="L2003" t="s">
        <v>109</v>
      </c>
      <c r="M2003" t="s">
        <v>35</v>
      </c>
      <c r="N2003" s="1">
        <v>41891</v>
      </c>
      <c r="O2003" t="s">
        <v>925</v>
      </c>
      <c r="P2003" s="3" t="s">
        <v>758</v>
      </c>
      <c r="Q2003" t="s">
        <v>254</v>
      </c>
      <c r="R2003">
        <v>37</v>
      </c>
      <c r="S2003" t="s">
        <v>1366</v>
      </c>
      <c r="T2003" s="2">
        <v>0</v>
      </c>
      <c r="U2003" t="s">
        <v>1367</v>
      </c>
      <c r="V2003" t="s">
        <v>1368</v>
      </c>
      <c r="W2003" t="s">
        <v>1369</v>
      </c>
      <c r="X2003" t="s">
        <v>1370</v>
      </c>
      <c r="Y2003" s="3">
        <f>VALUE(SUBSTITUTE(Table1[[#This Row],[Order Total]],"$",""))</f>
        <v>101.9</v>
      </c>
      <c r="Z2003">
        <f>VALUE(SUBSTITUTE(Table1[[#This Row],[Total]],"$",""))</f>
        <v>102.83</v>
      </c>
      <c r="AA2003" s="3">
        <f>Table1[[#This Row],[Order Total Number]]-Table1[[#This Row],[Total Number]]</f>
        <v>-0.92999999999999261</v>
      </c>
      <c r="AB2003">
        <f>VALUE(SUBSTITUTE(Table1[[#This Row],[Shipping Cost]],"$",""))</f>
        <v>0.93</v>
      </c>
      <c r="AC2003">
        <f>VALUE(SUBSTITUTE(Table1[[#This Row],[Discount $]],"$",""))</f>
        <v>8.86</v>
      </c>
      <c r="AD2003">
        <f>VALUE(SUBSTITUTE(Table1[[#This Row],[Retail Price]],"$",""))</f>
        <v>2.84</v>
      </c>
      <c r="AE2003" s="4">
        <f>(Table1[[#This Row],[Retail Price Number]]*Table1[[#This Row],[Order Quantity]])-Table1[[#This Row],[Discount $ Number]]+Table1[[#This Row],[Shipping Cost Number]]</f>
        <v>97.15</v>
      </c>
      <c r="AF2003">
        <f>Table1[[#This Row],[Retail Price Number]]*Table1[[#This Row],[Order Quantity]]-Table1[[#This Row],[Discount $ Number]]</f>
        <v>96.22</v>
      </c>
      <c r="AG2003">
        <f>(Table1[[#This Row],[Retail Price Number]]*Table1[[#This Row],[Order Quantity]])-Table1[[#This Row],[Discount $ Number]]-Table1[[#This Row],[Shipping Cost Number]]</f>
        <v>95.289999999999992</v>
      </c>
      <c r="AH2003">
        <f>Table1[[#This Row],[Retail Price Number]]*Table1[[#This Row],[Order Quantity]]</f>
        <v>105.08</v>
      </c>
      <c r="AI2003">
        <f>YEAR(Table1[[#This Row],[Order Date]])</f>
        <v>2014</v>
      </c>
    </row>
    <row r="2004" spans="1:35" x14ac:dyDescent="0.3">
      <c r="A2004" t="s">
        <v>1363</v>
      </c>
      <c r="B2004" s="1">
        <v>41889</v>
      </c>
      <c r="C2004" t="s">
        <v>279</v>
      </c>
      <c r="D2004" t="s">
        <v>280</v>
      </c>
      <c r="E2004" t="s">
        <v>27</v>
      </c>
      <c r="F2004" t="s">
        <v>28</v>
      </c>
      <c r="G2004" t="s">
        <v>91</v>
      </c>
      <c r="H2004" t="s">
        <v>281</v>
      </c>
      <c r="I2004" t="s">
        <v>121</v>
      </c>
      <c r="J2004" t="s">
        <v>1365</v>
      </c>
      <c r="K2004" t="s">
        <v>94</v>
      </c>
      <c r="L2004" t="s">
        <v>109</v>
      </c>
      <c r="M2004" t="s">
        <v>35</v>
      </c>
      <c r="N2004" s="1">
        <v>41891</v>
      </c>
      <c r="O2004" t="s">
        <v>925</v>
      </c>
      <c r="P2004" s="3" t="s">
        <v>758</v>
      </c>
      <c r="Q2004" t="s">
        <v>254</v>
      </c>
      <c r="R2004">
        <v>22</v>
      </c>
      <c r="S2004" t="s">
        <v>1366</v>
      </c>
      <c r="T2004" s="2">
        <v>7.0000000000000007E-2</v>
      </c>
      <c r="U2004" t="s">
        <v>1367</v>
      </c>
      <c r="V2004" t="s">
        <v>1368</v>
      </c>
      <c r="W2004" t="s">
        <v>1369</v>
      </c>
      <c r="X2004" t="s">
        <v>1370</v>
      </c>
      <c r="Y2004" s="3">
        <f>VALUE(SUBSTITUTE(Table1[[#This Row],[Order Total]],"$",""))</f>
        <v>101.9</v>
      </c>
      <c r="Z2004">
        <f>VALUE(SUBSTITUTE(Table1[[#This Row],[Total]],"$",""))</f>
        <v>102.83</v>
      </c>
      <c r="AA2004" s="3">
        <f>Table1[[#This Row],[Order Total Number]]-Table1[[#This Row],[Total Number]]</f>
        <v>-0.92999999999999261</v>
      </c>
      <c r="AB2004">
        <f>VALUE(SUBSTITUTE(Table1[[#This Row],[Shipping Cost]],"$",""))</f>
        <v>0.93</v>
      </c>
      <c r="AC2004">
        <f>VALUE(SUBSTITUTE(Table1[[#This Row],[Discount $]],"$",""))</f>
        <v>8.86</v>
      </c>
      <c r="AD2004">
        <f>VALUE(SUBSTITUTE(Table1[[#This Row],[Retail Price]],"$",""))</f>
        <v>2.84</v>
      </c>
      <c r="AE2004" s="4">
        <f>(Table1[[#This Row],[Retail Price Number]]*Table1[[#This Row],[Order Quantity]])-Table1[[#This Row],[Discount $ Number]]+Table1[[#This Row],[Shipping Cost Number]]</f>
        <v>54.55</v>
      </c>
      <c r="AF2004">
        <f>Table1[[#This Row],[Retail Price Number]]*Table1[[#This Row],[Order Quantity]]-Table1[[#This Row],[Discount $ Number]]</f>
        <v>53.62</v>
      </c>
      <c r="AG2004">
        <f>(Table1[[#This Row],[Retail Price Number]]*Table1[[#This Row],[Order Quantity]])-Table1[[#This Row],[Discount $ Number]]-Table1[[#This Row],[Shipping Cost Number]]</f>
        <v>52.69</v>
      </c>
      <c r="AH2004">
        <f>Table1[[#This Row],[Retail Price Number]]*Table1[[#This Row],[Order Quantity]]</f>
        <v>62.48</v>
      </c>
      <c r="AI2004">
        <f>YEAR(Table1[[#This Row],[Order Date]])</f>
        <v>2014</v>
      </c>
    </row>
    <row r="2005" spans="1:35" x14ac:dyDescent="0.3">
      <c r="A2005" t="s">
        <v>1363</v>
      </c>
      <c r="B2005" s="1">
        <v>41889</v>
      </c>
      <c r="C2005" t="s">
        <v>279</v>
      </c>
      <c r="D2005" t="s">
        <v>280</v>
      </c>
      <c r="E2005" t="s">
        <v>27</v>
      </c>
      <c r="F2005" t="s">
        <v>28</v>
      </c>
      <c r="G2005" t="s">
        <v>29</v>
      </c>
      <c r="H2005" t="s">
        <v>281</v>
      </c>
      <c r="I2005" t="s">
        <v>196</v>
      </c>
      <c r="J2005" t="s">
        <v>1365</v>
      </c>
      <c r="K2005" t="s">
        <v>94</v>
      </c>
      <c r="L2005" t="s">
        <v>95</v>
      </c>
      <c r="M2005" t="s">
        <v>35</v>
      </c>
      <c r="N2005" s="1">
        <v>41891</v>
      </c>
      <c r="O2005" t="s">
        <v>925</v>
      </c>
      <c r="P2005" s="3" t="s">
        <v>758</v>
      </c>
      <c r="Q2005" t="s">
        <v>254</v>
      </c>
      <c r="R2005">
        <v>42</v>
      </c>
      <c r="S2005" t="s">
        <v>1366</v>
      </c>
      <c r="T2005" s="2">
        <v>0.06</v>
      </c>
      <c r="U2005" t="s">
        <v>1367</v>
      </c>
      <c r="V2005" t="s">
        <v>1368</v>
      </c>
      <c r="W2005" t="s">
        <v>1369</v>
      </c>
      <c r="X2005" t="s">
        <v>1370</v>
      </c>
      <c r="Y2005" s="3">
        <f>VALUE(SUBSTITUTE(Table1[[#This Row],[Order Total]],"$",""))</f>
        <v>101.9</v>
      </c>
      <c r="Z2005">
        <f>VALUE(SUBSTITUTE(Table1[[#This Row],[Total]],"$",""))</f>
        <v>102.83</v>
      </c>
      <c r="AA2005" s="3">
        <f>Table1[[#This Row],[Order Total Number]]-Table1[[#This Row],[Total Number]]</f>
        <v>-0.92999999999999261</v>
      </c>
      <c r="AB2005">
        <f>VALUE(SUBSTITUTE(Table1[[#This Row],[Shipping Cost]],"$",""))</f>
        <v>0.93</v>
      </c>
      <c r="AC2005">
        <f>VALUE(SUBSTITUTE(Table1[[#This Row],[Discount $]],"$",""))</f>
        <v>8.86</v>
      </c>
      <c r="AD2005">
        <f>VALUE(SUBSTITUTE(Table1[[#This Row],[Retail Price]],"$",""))</f>
        <v>2.84</v>
      </c>
      <c r="AE2005" s="4">
        <f>(Table1[[#This Row],[Retail Price Number]]*Table1[[#This Row],[Order Quantity]])-Table1[[#This Row],[Discount $ Number]]+Table1[[#This Row],[Shipping Cost Number]]</f>
        <v>111.35000000000001</v>
      </c>
      <c r="AF2005">
        <f>Table1[[#This Row],[Retail Price Number]]*Table1[[#This Row],[Order Quantity]]-Table1[[#This Row],[Discount $ Number]]</f>
        <v>110.42</v>
      </c>
      <c r="AG2005">
        <f>(Table1[[#This Row],[Retail Price Number]]*Table1[[#This Row],[Order Quantity]])-Table1[[#This Row],[Discount $ Number]]-Table1[[#This Row],[Shipping Cost Number]]</f>
        <v>109.49</v>
      </c>
      <c r="AH2005">
        <f>Table1[[#This Row],[Retail Price Number]]*Table1[[#This Row],[Order Quantity]]</f>
        <v>119.28</v>
      </c>
      <c r="AI2005">
        <f>YEAR(Table1[[#This Row],[Order Date]])</f>
        <v>2014</v>
      </c>
    </row>
    <row r="2006" spans="1:35" x14ac:dyDescent="0.3">
      <c r="A2006" t="s">
        <v>8840</v>
      </c>
      <c r="B2006" s="1">
        <v>41927</v>
      </c>
      <c r="C2006" t="s">
        <v>2176</v>
      </c>
      <c r="D2006" t="s">
        <v>622</v>
      </c>
      <c r="E2006" t="s">
        <v>27</v>
      </c>
      <c r="F2006" t="s">
        <v>28</v>
      </c>
      <c r="G2006" t="s">
        <v>77</v>
      </c>
      <c r="H2006" t="s">
        <v>433</v>
      </c>
      <c r="I2006" t="s">
        <v>196</v>
      </c>
      <c r="J2006" t="s">
        <v>611</v>
      </c>
      <c r="K2006" t="s">
        <v>33</v>
      </c>
      <c r="L2006" t="s">
        <v>65</v>
      </c>
      <c r="M2006" t="s">
        <v>35</v>
      </c>
      <c r="N2006" s="1">
        <v>41931</v>
      </c>
      <c r="O2006" t="s">
        <v>612</v>
      </c>
      <c r="P2006" s="3" t="s">
        <v>613</v>
      </c>
      <c r="Q2006" t="s">
        <v>614</v>
      </c>
      <c r="R2006">
        <v>18</v>
      </c>
      <c r="S2006" t="s">
        <v>8841</v>
      </c>
      <c r="T2006" s="2">
        <v>0</v>
      </c>
      <c r="U2006" t="s">
        <v>8842</v>
      </c>
      <c r="V2006" t="s">
        <v>8843</v>
      </c>
      <c r="W2006" t="s">
        <v>618</v>
      </c>
      <c r="X2006" t="s">
        <v>8844</v>
      </c>
      <c r="Y2006" s="3">
        <f>VALUE(SUBSTITUTE(Table1[[#This Row],[Order Total]],"$",""))</f>
        <v>1239.31</v>
      </c>
      <c r="Z2006">
        <f>VALUE(SUBSTITUTE(Table1[[#This Row],[Total]],"$",""))</f>
        <v>1407.69</v>
      </c>
      <c r="AA2006" s="3">
        <f>Table1[[#This Row],[Order Total Number]]-Table1[[#This Row],[Total Number]]</f>
        <v>-168.38000000000011</v>
      </c>
      <c r="AB2006">
        <f>VALUE(SUBSTITUTE(Table1[[#This Row],[Shipping Cost]],"$",""))</f>
        <v>24.49</v>
      </c>
      <c r="AC2006">
        <f>VALUE(SUBSTITUTE(Table1[[#This Row],[Discount $]],"$",""))</f>
        <v>132.41</v>
      </c>
      <c r="AD2006">
        <f>VALUE(SUBSTITUTE(Table1[[#This Row],[Retail Price]],"$",""))</f>
        <v>136.97999999999999</v>
      </c>
      <c r="AE2006" s="4">
        <f>(Table1[[#This Row],[Retail Price Number]]*Table1[[#This Row],[Order Quantity]])-Table1[[#This Row],[Discount $ Number]]+Table1[[#This Row],[Shipping Cost Number]]</f>
        <v>2357.7199999999998</v>
      </c>
      <c r="AF2006">
        <f>Table1[[#This Row],[Retail Price Number]]*Table1[[#This Row],[Order Quantity]]-Table1[[#This Row],[Discount $ Number]]</f>
        <v>2333.23</v>
      </c>
      <c r="AG2006">
        <f>(Table1[[#This Row],[Retail Price Number]]*Table1[[#This Row],[Order Quantity]])-Table1[[#This Row],[Discount $ Number]]-Table1[[#This Row],[Shipping Cost Number]]</f>
        <v>2308.7400000000002</v>
      </c>
      <c r="AH2006">
        <f>Table1[[#This Row],[Retail Price Number]]*Table1[[#This Row],[Order Quantity]]</f>
        <v>2465.64</v>
      </c>
      <c r="AI2006">
        <f>YEAR(Table1[[#This Row],[Order Date]])</f>
        <v>2014</v>
      </c>
    </row>
    <row r="2007" spans="1:35" x14ac:dyDescent="0.3">
      <c r="A2007" t="s">
        <v>7331</v>
      </c>
      <c r="B2007" s="1">
        <v>41939</v>
      </c>
      <c r="C2007" t="s">
        <v>1765</v>
      </c>
      <c r="D2007" t="s">
        <v>144</v>
      </c>
      <c r="E2007" t="s">
        <v>46</v>
      </c>
      <c r="F2007" t="s">
        <v>47</v>
      </c>
      <c r="G2007" t="s">
        <v>29</v>
      </c>
      <c r="H2007" t="s">
        <v>107</v>
      </c>
      <c r="I2007" t="s">
        <v>121</v>
      </c>
      <c r="J2007" t="s">
        <v>1660</v>
      </c>
      <c r="K2007" t="s">
        <v>94</v>
      </c>
      <c r="L2007" t="s">
        <v>34</v>
      </c>
      <c r="M2007" t="s">
        <v>35</v>
      </c>
      <c r="N2007" s="1">
        <v>41943</v>
      </c>
      <c r="O2007" t="s">
        <v>1369</v>
      </c>
      <c r="P2007" s="3" t="s">
        <v>166</v>
      </c>
      <c r="Q2007" t="s">
        <v>1661</v>
      </c>
      <c r="R2007">
        <v>2</v>
      </c>
      <c r="S2007" t="s">
        <v>5577</v>
      </c>
      <c r="T2007" s="2">
        <v>0.1</v>
      </c>
      <c r="U2007" t="s">
        <v>1200</v>
      </c>
      <c r="V2007" t="s">
        <v>1391</v>
      </c>
      <c r="W2007" t="s">
        <v>57</v>
      </c>
      <c r="X2007" t="s">
        <v>7332</v>
      </c>
      <c r="Y2007" s="3">
        <f>VALUE(SUBSTITUTE(Table1[[#This Row],[Order Total]],"$",""))</f>
        <v>36.19</v>
      </c>
      <c r="Z2007">
        <f>VALUE(SUBSTITUTE(Table1[[#This Row],[Total]],"$",""))</f>
        <v>36.89</v>
      </c>
      <c r="AA2007" s="3">
        <f>Table1[[#This Row],[Order Total Number]]-Table1[[#This Row],[Total Number]]</f>
        <v>-0.70000000000000284</v>
      </c>
      <c r="AB2007">
        <f>VALUE(SUBSTITUTE(Table1[[#This Row],[Shipping Cost]],"$",""))</f>
        <v>0.7</v>
      </c>
      <c r="AC2007">
        <f>VALUE(SUBSTITUTE(Table1[[#This Row],[Discount $]],"$",""))</f>
        <v>2.31</v>
      </c>
      <c r="AD2007">
        <f>VALUE(SUBSTITUTE(Table1[[#This Row],[Retail Price]],"$",""))</f>
        <v>1.48</v>
      </c>
      <c r="AE2007" s="4">
        <f>(Table1[[#This Row],[Retail Price Number]]*Table1[[#This Row],[Order Quantity]])-Table1[[#This Row],[Discount $ Number]]+Table1[[#This Row],[Shipping Cost Number]]</f>
        <v>1.3499999999999999</v>
      </c>
      <c r="AF2007">
        <f>Table1[[#This Row],[Retail Price Number]]*Table1[[#This Row],[Order Quantity]]-Table1[[#This Row],[Discount $ Number]]</f>
        <v>0.64999999999999991</v>
      </c>
      <c r="AG2007">
        <f>(Table1[[#This Row],[Retail Price Number]]*Table1[[#This Row],[Order Quantity]])-Table1[[#This Row],[Discount $ Number]]-Table1[[#This Row],[Shipping Cost Number]]</f>
        <v>-5.0000000000000044E-2</v>
      </c>
      <c r="AH2007">
        <f>Table1[[#This Row],[Retail Price Number]]*Table1[[#This Row],[Order Quantity]]</f>
        <v>2.96</v>
      </c>
      <c r="AI2007">
        <f>YEAR(Table1[[#This Row],[Order Date]])</f>
        <v>2014</v>
      </c>
    </row>
    <row r="2008" spans="1:35" x14ac:dyDescent="0.3">
      <c r="A2008" t="s">
        <v>922</v>
      </c>
      <c r="B2008" s="1">
        <v>41892</v>
      </c>
      <c r="C2008" t="s">
        <v>923</v>
      </c>
      <c r="D2008" t="s">
        <v>551</v>
      </c>
      <c r="E2008" t="s">
        <v>27</v>
      </c>
      <c r="F2008" t="s">
        <v>28</v>
      </c>
      <c r="G2008" t="s">
        <v>134</v>
      </c>
      <c r="H2008" t="s">
        <v>289</v>
      </c>
      <c r="I2008" t="s">
        <v>92</v>
      </c>
      <c r="J2008" t="s">
        <v>611</v>
      </c>
      <c r="K2008" t="s">
        <v>94</v>
      </c>
      <c r="L2008" t="s">
        <v>34</v>
      </c>
      <c r="M2008" t="s">
        <v>35</v>
      </c>
      <c r="N2008" s="1">
        <v>41894</v>
      </c>
      <c r="O2008" t="s">
        <v>612</v>
      </c>
      <c r="P2008" s="3" t="s">
        <v>613</v>
      </c>
      <c r="Q2008" t="s">
        <v>614</v>
      </c>
      <c r="R2008">
        <v>37</v>
      </c>
      <c r="S2008" t="s">
        <v>924</v>
      </c>
      <c r="T2008" s="2">
        <v>0.1</v>
      </c>
      <c r="U2008" t="s">
        <v>925</v>
      </c>
      <c r="V2008" t="s">
        <v>585</v>
      </c>
      <c r="W2008" t="s">
        <v>618</v>
      </c>
      <c r="X2008" t="s">
        <v>926</v>
      </c>
      <c r="Y2008" s="3">
        <f>VALUE(SUBSTITUTE(Table1[[#This Row],[Order Total]],"$",""))</f>
        <v>129.24</v>
      </c>
      <c r="Z2008">
        <f>VALUE(SUBSTITUTE(Table1[[#This Row],[Total]],"$",""))</f>
        <v>133.01</v>
      </c>
      <c r="AA2008" s="3">
        <f>Table1[[#This Row],[Order Total Number]]-Table1[[#This Row],[Total Number]]</f>
        <v>-3.7699999999999818</v>
      </c>
      <c r="AB2008">
        <f>VALUE(SUBSTITUTE(Table1[[#This Row],[Shipping Cost]],"$",""))</f>
        <v>24.49</v>
      </c>
      <c r="AC2008">
        <f>VALUE(SUBSTITUTE(Table1[[#This Row],[Discount $]],"$",""))</f>
        <v>1.31</v>
      </c>
      <c r="AD2008">
        <f>VALUE(SUBSTITUTE(Table1[[#This Row],[Retail Price]],"$",""))</f>
        <v>136.97999999999999</v>
      </c>
      <c r="AE2008" s="4">
        <f>(Table1[[#This Row],[Retail Price Number]]*Table1[[#This Row],[Order Quantity]])-Table1[[#This Row],[Discount $ Number]]+Table1[[#This Row],[Shipping Cost Number]]</f>
        <v>5091.4399999999987</v>
      </c>
      <c r="AF2008">
        <f>Table1[[#This Row],[Retail Price Number]]*Table1[[#This Row],[Order Quantity]]-Table1[[#This Row],[Discount $ Number]]</f>
        <v>5066.9499999999989</v>
      </c>
      <c r="AG2008">
        <f>(Table1[[#This Row],[Retail Price Number]]*Table1[[#This Row],[Order Quantity]])-Table1[[#This Row],[Discount $ Number]]-Table1[[#This Row],[Shipping Cost Number]]</f>
        <v>5042.4599999999991</v>
      </c>
      <c r="AH2008">
        <f>Table1[[#This Row],[Retail Price Number]]*Table1[[#This Row],[Order Quantity]]</f>
        <v>5068.2599999999993</v>
      </c>
      <c r="AI2008">
        <f>YEAR(Table1[[#This Row],[Order Date]])</f>
        <v>2014</v>
      </c>
    </row>
    <row r="2009" spans="1:35" x14ac:dyDescent="0.3">
      <c r="A2009" t="s">
        <v>571</v>
      </c>
      <c r="B2009" s="1">
        <v>42144</v>
      </c>
      <c r="C2009" t="s">
        <v>572</v>
      </c>
      <c r="D2009" t="s">
        <v>306</v>
      </c>
      <c r="E2009" t="s">
        <v>46</v>
      </c>
      <c r="F2009" t="s">
        <v>47</v>
      </c>
      <c r="G2009" t="s">
        <v>91</v>
      </c>
      <c r="H2009" t="s">
        <v>107</v>
      </c>
      <c r="I2009" t="s">
        <v>196</v>
      </c>
      <c r="J2009" t="s">
        <v>79</v>
      </c>
      <c r="K2009" t="s">
        <v>94</v>
      </c>
      <c r="L2009" t="s">
        <v>34</v>
      </c>
      <c r="M2009" t="s">
        <v>35</v>
      </c>
      <c r="N2009" s="1">
        <v>42146</v>
      </c>
      <c r="O2009" t="s">
        <v>80</v>
      </c>
      <c r="P2009" s="3" t="s">
        <v>81</v>
      </c>
      <c r="Q2009" t="s">
        <v>82</v>
      </c>
      <c r="R2009">
        <v>8</v>
      </c>
      <c r="S2009" t="s">
        <v>573</v>
      </c>
      <c r="T2009" s="2">
        <v>0.02</v>
      </c>
      <c r="U2009" t="s">
        <v>574</v>
      </c>
      <c r="V2009" t="s">
        <v>575</v>
      </c>
      <c r="W2009" t="s">
        <v>86</v>
      </c>
      <c r="X2009" t="s">
        <v>576</v>
      </c>
      <c r="Y2009" s="3">
        <f>VALUE(SUBSTITUTE(Table1[[#This Row],[Order Total]],"$",""))</f>
        <v>35.299999999999997</v>
      </c>
      <c r="Z2009">
        <f>VALUE(SUBSTITUTE(Table1[[#This Row],[Total]],"$",""))</f>
        <v>36.47</v>
      </c>
      <c r="AA2009" s="3">
        <f>Table1[[#This Row],[Order Total Number]]-Table1[[#This Row],[Total Number]]</f>
        <v>-1.1700000000000017</v>
      </c>
      <c r="AB2009">
        <f>VALUE(SUBSTITUTE(Table1[[#This Row],[Shipping Cost]],"$",""))</f>
        <v>7.78</v>
      </c>
      <c r="AC2009">
        <f>VALUE(SUBSTITUTE(Table1[[#This Row],[Discount $]],"$",""))</f>
        <v>3.85</v>
      </c>
      <c r="AD2009">
        <f>VALUE(SUBSTITUTE(Table1[[#This Row],[Retail Price]],"$",""))</f>
        <v>5.4</v>
      </c>
      <c r="AE2009" s="4">
        <f>(Table1[[#This Row],[Retail Price Number]]*Table1[[#This Row],[Order Quantity]])-Table1[[#This Row],[Discount $ Number]]+Table1[[#This Row],[Shipping Cost Number]]</f>
        <v>47.13</v>
      </c>
      <c r="AF2009">
        <f>Table1[[#This Row],[Retail Price Number]]*Table1[[#This Row],[Order Quantity]]-Table1[[#This Row],[Discount $ Number]]</f>
        <v>39.35</v>
      </c>
      <c r="AG2009">
        <f>(Table1[[#This Row],[Retail Price Number]]*Table1[[#This Row],[Order Quantity]])-Table1[[#This Row],[Discount $ Number]]-Table1[[#This Row],[Shipping Cost Number]]</f>
        <v>31.57</v>
      </c>
      <c r="AH2009">
        <f>Table1[[#This Row],[Retail Price Number]]*Table1[[#This Row],[Order Quantity]]</f>
        <v>43.2</v>
      </c>
      <c r="AI2009">
        <f>YEAR(Table1[[#This Row],[Order Date]])</f>
        <v>2015</v>
      </c>
    </row>
    <row r="2010" spans="1:35" x14ac:dyDescent="0.3">
      <c r="A2010" t="s">
        <v>5303</v>
      </c>
      <c r="B2010" s="1">
        <v>41899</v>
      </c>
      <c r="C2010" t="s">
        <v>1364</v>
      </c>
      <c r="D2010" t="s">
        <v>766</v>
      </c>
      <c r="E2010" t="s">
        <v>27</v>
      </c>
      <c r="F2010" t="s">
        <v>28</v>
      </c>
      <c r="G2010" t="s">
        <v>91</v>
      </c>
      <c r="H2010" t="s">
        <v>217</v>
      </c>
      <c r="I2010" t="s">
        <v>196</v>
      </c>
      <c r="J2010" t="s">
        <v>313</v>
      </c>
      <c r="K2010" t="s">
        <v>94</v>
      </c>
      <c r="L2010" t="s">
        <v>95</v>
      </c>
      <c r="M2010" t="s">
        <v>156</v>
      </c>
      <c r="N2010" s="1">
        <v>41900</v>
      </c>
      <c r="O2010" t="s">
        <v>314</v>
      </c>
      <c r="P2010" s="3" t="s">
        <v>315</v>
      </c>
      <c r="Q2010" t="s">
        <v>316</v>
      </c>
      <c r="R2010">
        <v>29</v>
      </c>
      <c r="S2010" t="s">
        <v>5304</v>
      </c>
      <c r="T2010" s="2">
        <v>0.04</v>
      </c>
      <c r="U2010" t="s">
        <v>127</v>
      </c>
      <c r="V2010" t="s">
        <v>5304</v>
      </c>
      <c r="W2010" t="s">
        <v>320</v>
      </c>
      <c r="X2010" t="s">
        <v>5305</v>
      </c>
      <c r="Y2010" s="3">
        <f>VALUE(SUBSTITUTE(Table1[[#This Row],[Order Total]],"$",""))</f>
        <v>68.02</v>
      </c>
      <c r="Z2010">
        <f>VALUE(SUBSTITUTE(Table1[[#This Row],[Total]],"$",""))</f>
        <v>72.489999999999995</v>
      </c>
      <c r="AA2010" s="3">
        <f>Table1[[#This Row],[Order Total Number]]-Table1[[#This Row],[Total Number]]</f>
        <v>-4.4699999999999989</v>
      </c>
      <c r="AB2010">
        <f>VALUE(SUBSTITUTE(Table1[[#This Row],[Shipping Cost]],"$",""))</f>
        <v>4.8099999999999996</v>
      </c>
      <c r="AC2010">
        <f>VALUE(SUBSTITUTE(Table1[[#This Row],[Discount $]],"$",""))</f>
        <v>0</v>
      </c>
      <c r="AD2010">
        <f>VALUE(SUBSTITUTE(Table1[[#This Row],[Retail Price]],"$",""))</f>
        <v>20.99</v>
      </c>
      <c r="AE2010" s="4">
        <f>(Table1[[#This Row],[Retail Price Number]]*Table1[[#This Row],[Order Quantity]])-Table1[[#This Row],[Discount $ Number]]+Table1[[#This Row],[Shipping Cost Number]]</f>
        <v>613.51999999999987</v>
      </c>
      <c r="AF2010">
        <f>Table1[[#This Row],[Retail Price Number]]*Table1[[#This Row],[Order Quantity]]-Table1[[#This Row],[Discount $ Number]]</f>
        <v>608.70999999999992</v>
      </c>
      <c r="AG2010">
        <f>(Table1[[#This Row],[Retail Price Number]]*Table1[[#This Row],[Order Quantity]])-Table1[[#This Row],[Discount $ Number]]-Table1[[#This Row],[Shipping Cost Number]]</f>
        <v>603.9</v>
      </c>
      <c r="AH2010">
        <f>Table1[[#This Row],[Retail Price Number]]*Table1[[#This Row],[Order Quantity]]</f>
        <v>608.70999999999992</v>
      </c>
      <c r="AI2010">
        <f>YEAR(Table1[[#This Row],[Order Date]])</f>
        <v>2014</v>
      </c>
    </row>
    <row r="2011" spans="1:35" x14ac:dyDescent="0.3">
      <c r="A2011" t="s">
        <v>5303</v>
      </c>
      <c r="B2011" s="1">
        <v>41999</v>
      </c>
      <c r="C2011" t="s">
        <v>694</v>
      </c>
      <c r="D2011" t="s">
        <v>144</v>
      </c>
      <c r="E2011" t="s">
        <v>46</v>
      </c>
      <c r="F2011" t="s">
        <v>47</v>
      </c>
      <c r="G2011" t="s">
        <v>29</v>
      </c>
      <c r="H2011" t="s">
        <v>107</v>
      </c>
      <c r="I2011" t="s">
        <v>31</v>
      </c>
      <c r="J2011" t="s">
        <v>265</v>
      </c>
      <c r="K2011" t="s">
        <v>94</v>
      </c>
      <c r="L2011" t="s">
        <v>109</v>
      </c>
      <c r="M2011" t="s">
        <v>156</v>
      </c>
      <c r="N2011" s="1">
        <v>42002</v>
      </c>
      <c r="O2011" t="s">
        <v>266</v>
      </c>
      <c r="P2011" s="3" t="s">
        <v>267</v>
      </c>
      <c r="Q2011" t="s">
        <v>268</v>
      </c>
      <c r="R2011">
        <v>26</v>
      </c>
      <c r="S2011" t="s">
        <v>3792</v>
      </c>
      <c r="T2011" s="2">
        <v>0.08</v>
      </c>
      <c r="U2011" t="s">
        <v>53</v>
      </c>
      <c r="V2011" t="s">
        <v>3602</v>
      </c>
      <c r="W2011" t="s">
        <v>116</v>
      </c>
      <c r="X2011" t="s">
        <v>4977</v>
      </c>
      <c r="Y2011" s="3">
        <f>VALUE(SUBSTITUTE(Table1[[#This Row],[Order Total]],"$",""))</f>
        <v>26.23</v>
      </c>
      <c r="Z2011">
        <f>VALUE(SUBSTITUTE(Table1[[#This Row],[Total]],"$",""))</f>
        <v>27.62</v>
      </c>
      <c r="AA2011" s="3">
        <f>Table1[[#This Row],[Order Total Number]]-Table1[[#This Row],[Total Number]]</f>
        <v>-1.3900000000000006</v>
      </c>
      <c r="AB2011">
        <f>VALUE(SUBSTITUTE(Table1[[#This Row],[Shipping Cost]],"$",""))</f>
        <v>1.49</v>
      </c>
      <c r="AC2011">
        <f>VALUE(SUBSTITUTE(Table1[[#This Row],[Discount $]],"$",""))</f>
        <v>0.43</v>
      </c>
      <c r="AD2011">
        <f>VALUE(SUBSTITUTE(Table1[[#This Row],[Retail Price]],"$",""))</f>
        <v>4.49</v>
      </c>
      <c r="AE2011" s="4">
        <f>(Table1[[#This Row],[Retail Price Number]]*Table1[[#This Row],[Order Quantity]])-Table1[[#This Row],[Discount $ Number]]+Table1[[#This Row],[Shipping Cost Number]]</f>
        <v>117.8</v>
      </c>
      <c r="AF2011">
        <f>Table1[[#This Row],[Retail Price Number]]*Table1[[#This Row],[Order Quantity]]-Table1[[#This Row],[Discount $ Number]]</f>
        <v>116.31</v>
      </c>
      <c r="AG2011">
        <f>(Table1[[#This Row],[Retail Price Number]]*Table1[[#This Row],[Order Quantity]])-Table1[[#This Row],[Discount $ Number]]-Table1[[#This Row],[Shipping Cost Number]]</f>
        <v>114.82000000000001</v>
      </c>
      <c r="AH2011">
        <f>Table1[[#This Row],[Retail Price Number]]*Table1[[#This Row],[Order Quantity]]</f>
        <v>116.74000000000001</v>
      </c>
      <c r="AI2011">
        <f>YEAR(Table1[[#This Row],[Order Date]])</f>
        <v>2014</v>
      </c>
    </row>
    <row r="2012" spans="1:35" x14ac:dyDescent="0.3">
      <c r="A2012" t="s">
        <v>5303</v>
      </c>
      <c r="B2012" s="1">
        <v>42060</v>
      </c>
      <c r="C2012" t="s">
        <v>7370</v>
      </c>
      <c r="D2012" t="s">
        <v>4373</v>
      </c>
      <c r="E2012" t="s">
        <v>27</v>
      </c>
      <c r="F2012" t="s">
        <v>28</v>
      </c>
      <c r="G2012" t="s">
        <v>77</v>
      </c>
      <c r="H2012" t="s">
        <v>217</v>
      </c>
      <c r="I2012" t="s">
        <v>92</v>
      </c>
      <c r="J2012" t="s">
        <v>197</v>
      </c>
      <c r="K2012" t="s">
        <v>94</v>
      </c>
      <c r="L2012" t="s">
        <v>109</v>
      </c>
      <c r="M2012" t="s">
        <v>35</v>
      </c>
      <c r="N2012" s="1">
        <v>42062</v>
      </c>
      <c r="O2012" t="s">
        <v>198</v>
      </c>
      <c r="P2012" s="3" t="s">
        <v>37</v>
      </c>
      <c r="Q2012" t="s">
        <v>57</v>
      </c>
      <c r="R2012">
        <v>40</v>
      </c>
      <c r="S2012" t="s">
        <v>4477</v>
      </c>
      <c r="T2012" s="2">
        <v>0.05</v>
      </c>
      <c r="U2012" t="s">
        <v>127</v>
      </c>
      <c r="V2012" t="s">
        <v>575</v>
      </c>
      <c r="W2012" t="s">
        <v>116</v>
      </c>
      <c r="X2012" t="s">
        <v>7371</v>
      </c>
      <c r="Y2012" s="3">
        <f>VALUE(SUBSTITUTE(Table1[[#This Row],[Order Total]],"$",""))</f>
        <v>35.299999999999997</v>
      </c>
      <c r="Z2012">
        <f>VALUE(SUBSTITUTE(Table1[[#This Row],[Total]],"$",""))</f>
        <v>36.69</v>
      </c>
      <c r="AA2012" s="3">
        <f>Table1[[#This Row],[Order Total Number]]-Table1[[#This Row],[Total Number]]</f>
        <v>-1.3900000000000006</v>
      </c>
      <c r="AB2012">
        <f>VALUE(SUBSTITUTE(Table1[[#This Row],[Shipping Cost]],"$",""))</f>
        <v>1.49</v>
      </c>
      <c r="AC2012">
        <f>VALUE(SUBSTITUTE(Table1[[#This Row],[Discount $]],"$",""))</f>
        <v>0</v>
      </c>
      <c r="AD2012">
        <f>VALUE(SUBSTITUTE(Table1[[#This Row],[Retail Price]],"$",""))</f>
        <v>1.88</v>
      </c>
      <c r="AE2012" s="4">
        <f>(Table1[[#This Row],[Retail Price Number]]*Table1[[#This Row],[Order Quantity]])-Table1[[#This Row],[Discount $ Number]]+Table1[[#This Row],[Shipping Cost Number]]</f>
        <v>76.689999999999984</v>
      </c>
      <c r="AF2012">
        <f>Table1[[#This Row],[Retail Price Number]]*Table1[[#This Row],[Order Quantity]]-Table1[[#This Row],[Discount $ Number]]</f>
        <v>75.199999999999989</v>
      </c>
      <c r="AG2012">
        <f>(Table1[[#This Row],[Retail Price Number]]*Table1[[#This Row],[Order Quantity]])-Table1[[#This Row],[Discount $ Number]]-Table1[[#This Row],[Shipping Cost Number]]</f>
        <v>73.709999999999994</v>
      </c>
      <c r="AH2012">
        <f>Table1[[#This Row],[Retail Price Number]]*Table1[[#This Row],[Order Quantity]]</f>
        <v>75.199999999999989</v>
      </c>
      <c r="AI2012">
        <f>YEAR(Table1[[#This Row],[Order Date]])</f>
        <v>2015</v>
      </c>
    </row>
    <row r="2013" spans="1:35" x14ac:dyDescent="0.3">
      <c r="A2013" t="s">
        <v>5303</v>
      </c>
      <c r="B2013" s="1">
        <v>41979</v>
      </c>
      <c r="C2013" t="s">
        <v>755</v>
      </c>
      <c r="D2013" t="s">
        <v>610</v>
      </c>
      <c r="E2013" t="s">
        <v>27</v>
      </c>
      <c r="F2013" t="s">
        <v>28</v>
      </c>
      <c r="G2013" t="s">
        <v>77</v>
      </c>
      <c r="H2013" t="s">
        <v>62</v>
      </c>
      <c r="I2013" t="s">
        <v>92</v>
      </c>
      <c r="J2013" t="s">
        <v>1813</v>
      </c>
      <c r="K2013" t="s">
        <v>94</v>
      </c>
      <c r="L2013" t="s">
        <v>95</v>
      </c>
      <c r="M2013" t="s">
        <v>156</v>
      </c>
      <c r="N2013" s="1">
        <v>41981</v>
      </c>
      <c r="O2013" t="s">
        <v>1814</v>
      </c>
      <c r="P2013" s="3" t="s">
        <v>1815</v>
      </c>
      <c r="Q2013" t="s">
        <v>1107</v>
      </c>
      <c r="R2013">
        <v>2</v>
      </c>
      <c r="S2013" t="s">
        <v>11985</v>
      </c>
      <c r="T2013" s="2">
        <v>0.06</v>
      </c>
      <c r="U2013" t="s">
        <v>3473</v>
      </c>
      <c r="V2013" t="s">
        <v>11986</v>
      </c>
      <c r="W2013" t="s">
        <v>1587</v>
      </c>
      <c r="X2013" t="s">
        <v>6876</v>
      </c>
      <c r="Y2013" s="3">
        <f>VALUE(SUBSTITUTE(Table1[[#This Row],[Order Total]],"$",""))</f>
        <v>21.63</v>
      </c>
      <c r="Z2013">
        <f>VALUE(SUBSTITUTE(Table1[[#This Row],[Total]],"$",""))</f>
        <v>22.23</v>
      </c>
      <c r="AA2013" s="3">
        <f>Table1[[#This Row],[Order Total Number]]-Table1[[#This Row],[Total Number]]</f>
        <v>-0.60000000000000142</v>
      </c>
      <c r="AB2013">
        <f>VALUE(SUBSTITUTE(Table1[[#This Row],[Shipping Cost]],"$",""))</f>
        <v>5.01</v>
      </c>
      <c r="AC2013">
        <f>VALUE(SUBSTITUTE(Table1[[#This Row],[Discount $]],"$",""))</f>
        <v>2.0099999999999998</v>
      </c>
      <c r="AD2013">
        <f>VALUE(SUBSTITUTE(Table1[[#This Row],[Retail Price]],"$",""))</f>
        <v>5.74</v>
      </c>
      <c r="AE2013" s="4">
        <f>(Table1[[#This Row],[Retail Price Number]]*Table1[[#This Row],[Order Quantity]])-Table1[[#This Row],[Discount $ Number]]+Table1[[#This Row],[Shipping Cost Number]]</f>
        <v>14.48</v>
      </c>
      <c r="AF2013">
        <f>Table1[[#This Row],[Retail Price Number]]*Table1[[#This Row],[Order Quantity]]-Table1[[#This Row],[Discount $ Number]]</f>
        <v>9.4700000000000006</v>
      </c>
      <c r="AG2013">
        <f>(Table1[[#This Row],[Retail Price Number]]*Table1[[#This Row],[Order Quantity]])-Table1[[#This Row],[Discount $ Number]]-Table1[[#This Row],[Shipping Cost Number]]</f>
        <v>4.4600000000000009</v>
      </c>
      <c r="AH2013">
        <f>Table1[[#This Row],[Retail Price Number]]*Table1[[#This Row],[Order Quantity]]</f>
        <v>11.48</v>
      </c>
      <c r="AI2013">
        <f>YEAR(Table1[[#This Row],[Order Date]])</f>
        <v>2014</v>
      </c>
    </row>
    <row r="2014" spans="1:35" x14ac:dyDescent="0.3">
      <c r="A2014" t="s">
        <v>4078</v>
      </c>
      <c r="B2014" s="1">
        <v>41503</v>
      </c>
      <c r="C2014" t="s">
        <v>1473</v>
      </c>
      <c r="D2014" t="s">
        <v>252</v>
      </c>
      <c r="E2014" t="s">
        <v>27</v>
      </c>
      <c r="F2014" t="s">
        <v>28</v>
      </c>
      <c r="G2014" t="s">
        <v>77</v>
      </c>
      <c r="H2014" t="s">
        <v>62</v>
      </c>
      <c r="I2014" t="s">
        <v>196</v>
      </c>
      <c r="J2014" t="s">
        <v>108</v>
      </c>
      <c r="K2014" t="s">
        <v>94</v>
      </c>
      <c r="L2014" t="s">
        <v>109</v>
      </c>
      <c r="M2014" t="s">
        <v>35</v>
      </c>
      <c r="N2014" s="1">
        <v>41503</v>
      </c>
      <c r="O2014" t="s">
        <v>110</v>
      </c>
      <c r="P2014" s="3" t="s">
        <v>111</v>
      </c>
      <c r="Q2014" t="s">
        <v>112</v>
      </c>
      <c r="R2014">
        <v>7</v>
      </c>
      <c r="S2014" t="s">
        <v>4079</v>
      </c>
      <c r="T2014" s="2">
        <v>0.05</v>
      </c>
      <c r="U2014" t="s">
        <v>4080</v>
      </c>
      <c r="V2014" t="s">
        <v>4081</v>
      </c>
      <c r="W2014" t="s">
        <v>116</v>
      </c>
      <c r="X2014" t="s">
        <v>4082</v>
      </c>
      <c r="Y2014" s="3">
        <f>VALUE(SUBSTITUTE(Table1[[#This Row],[Order Total]],"$",""))</f>
        <v>75.56</v>
      </c>
      <c r="Z2014">
        <f>VALUE(SUBSTITUTE(Table1[[#This Row],[Total]],"$",""))</f>
        <v>74.75</v>
      </c>
      <c r="AA2014" s="3">
        <f>Table1[[#This Row],[Order Total Number]]-Table1[[#This Row],[Total Number]]</f>
        <v>0.81000000000000227</v>
      </c>
      <c r="AB2014">
        <f>VALUE(SUBSTITUTE(Table1[[#This Row],[Shipping Cost]],"$",""))</f>
        <v>1.49</v>
      </c>
      <c r="AC2014">
        <f>VALUE(SUBSTITUTE(Table1[[#This Row],[Discount $]],"$",""))</f>
        <v>3.34</v>
      </c>
      <c r="AD2014">
        <f>VALUE(SUBSTITUTE(Table1[[#This Row],[Retail Price]],"$",""))</f>
        <v>2.08</v>
      </c>
      <c r="AE2014" s="4">
        <f>(Table1[[#This Row],[Retail Price Number]]*Table1[[#This Row],[Order Quantity]])-Table1[[#This Row],[Discount $ Number]]+Table1[[#This Row],[Shipping Cost Number]]</f>
        <v>12.71</v>
      </c>
      <c r="AF2014">
        <f>Table1[[#This Row],[Retail Price Number]]*Table1[[#This Row],[Order Quantity]]-Table1[[#This Row],[Discount $ Number]]</f>
        <v>11.22</v>
      </c>
      <c r="AG2014">
        <f>(Table1[[#This Row],[Retail Price Number]]*Table1[[#This Row],[Order Quantity]])-Table1[[#This Row],[Discount $ Number]]-Table1[[#This Row],[Shipping Cost Number]]</f>
        <v>9.73</v>
      </c>
      <c r="AH2014">
        <f>Table1[[#This Row],[Retail Price Number]]*Table1[[#This Row],[Order Quantity]]</f>
        <v>14.56</v>
      </c>
      <c r="AI2014">
        <f>YEAR(Table1[[#This Row],[Order Date]])</f>
        <v>2013</v>
      </c>
    </row>
    <row r="2015" spans="1:35" x14ac:dyDescent="0.3">
      <c r="A2015" t="s">
        <v>5880</v>
      </c>
      <c r="B2015" s="1">
        <v>41889</v>
      </c>
      <c r="C2015" t="s">
        <v>279</v>
      </c>
      <c r="D2015" t="s">
        <v>280</v>
      </c>
      <c r="E2015" t="s">
        <v>27</v>
      </c>
      <c r="F2015" t="s">
        <v>28</v>
      </c>
      <c r="G2015" t="s">
        <v>134</v>
      </c>
      <c r="H2015" t="s">
        <v>281</v>
      </c>
      <c r="I2015" t="s">
        <v>196</v>
      </c>
      <c r="J2015" t="s">
        <v>4088</v>
      </c>
      <c r="K2015" t="s">
        <v>94</v>
      </c>
      <c r="L2015" t="s">
        <v>34</v>
      </c>
      <c r="M2015" t="s">
        <v>35</v>
      </c>
      <c r="N2015" s="1">
        <v>41891</v>
      </c>
      <c r="O2015" t="s">
        <v>84</v>
      </c>
      <c r="P2015" s="3" t="s">
        <v>4089</v>
      </c>
      <c r="Q2015" t="s">
        <v>4090</v>
      </c>
      <c r="R2015">
        <v>31</v>
      </c>
      <c r="S2015" t="s">
        <v>5881</v>
      </c>
      <c r="T2015" s="2">
        <v>0.08</v>
      </c>
      <c r="U2015" t="s">
        <v>4826</v>
      </c>
      <c r="V2015" t="s">
        <v>5882</v>
      </c>
      <c r="W2015" t="s">
        <v>123</v>
      </c>
      <c r="X2015" t="s">
        <v>4148</v>
      </c>
      <c r="Y2015" s="3">
        <f>VALUE(SUBSTITUTE(Table1[[#This Row],[Order Total]],"$",""))</f>
        <v>270.60000000000002</v>
      </c>
      <c r="Z2015">
        <f>VALUE(SUBSTITUTE(Table1[[#This Row],[Total]],"$",""))</f>
        <v>263.89999999999998</v>
      </c>
      <c r="AA2015" s="3">
        <f>Table1[[#This Row],[Order Total Number]]-Table1[[#This Row],[Total Number]]</f>
        <v>6.7000000000000455</v>
      </c>
      <c r="AB2015">
        <f>VALUE(SUBSTITUTE(Table1[[#This Row],[Shipping Cost]],"$",""))</f>
        <v>2.25</v>
      </c>
      <c r="AC2015">
        <f>VALUE(SUBSTITUTE(Table1[[#This Row],[Discount $]],"$",""))</f>
        <v>5.2</v>
      </c>
      <c r="AD2015">
        <f>VALUE(SUBSTITUTE(Table1[[#This Row],[Retail Price]],"$",""))</f>
        <v>9.11</v>
      </c>
      <c r="AE2015" s="4">
        <f>(Table1[[#This Row],[Retail Price Number]]*Table1[[#This Row],[Order Quantity]])-Table1[[#This Row],[Discount $ Number]]+Table1[[#This Row],[Shipping Cost Number]]</f>
        <v>279.45999999999998</v>
      </c>
      <c r="AF2015">
        <f>Table1[[#This Row],[Retail Price Number]]*Table1[[#This Row],[Order Quantity]]-Table1[[#This Row],[Discount $ Number]]</f>
        <v>277.20999999999998</v>
      </c>
      <c r="AG2015">
        <f>(Table1[[#This Row],[Retail Price Number]]*Table1[[#This Row],[Order Quantity]])-Table1[[#This Row],[Discount $ Number]]-Table1[[#This Row],[Shipping Cost Number]]</f>
        <v>274.95999999999998</v>
      </c>
      <c r="AH2015">
        <f>Table1[[#This Row],[Retail Price Number]]*Table1[[#This Row],[Order Quantity]]</f>
        <v>282.40999999999997</v>
      </c>
      <c r="AI2015">
        <f>YEAR(Table1[[#This Row],[Order Date]])</f>
        <v>2014</v>
      </c>
    </row>
    <row r="2016" spans="1:35" x14ac:dyDescent="0.3">
      <c r="A2016" t="s">
        <v>5880</v>
      </c>
      <c r="B2016" s="1">
        <v>41894</v>
      </c>
      <c r="C2016" t="s">
        <v>1905</v>
      </c>
      <c r="D2016" t="s">
        <v>312</v>
      </c>
      <c r="E2016" t="s">
        <v>27</v>
      </c>
      <c r="F2016" t="s">
        <v>28</v>
      </c>
      <c r="G2016" t="s">
        <v>134</v>
      </c>
      <c r="H2016" t="s">
        <v>205</v>
      </c>
      <c r="I2016" t="s">
        <v>31</v>
      </c>
      <c r="J2016" t="s">
        <v>994</v>
      </c>
      <c r="K2016" t="s">
        <v>33</v>
      </c>
      <c r="L2016" t="s">
        <v>34</v>
      </c>
      <c r="M2016" t="s">
        <v>35</v>
      </c>
      <c r="N2016" s="1">
        <v>41901</v>
      </c>
      <c r="O2016" t="s">
        <v>995</v>
      </c>
      <c r="P2016" s="3" t="s">
        <v>996</v>
      </c>
      <c r="Q2016" t="s">
        <v>997</v>
      </c>
      <c r="R2016">
        <v>27</v>
      </c>
      <c r="S2016" t="s">
        <v>10195</v>
      </c>
      <c r="T2016" s="2">
        <v>0</v>
      </c>
      <c r="U2016" t="s">
        <v>10196</v>
      </c>
      <c r="V2016" t="s">
        <v>10197</v>
      </c>
      <c r="W2016" t="s">
        <v>1001</v>
      </c>
      <c r="X2016" t="s">
        <v>10198</v>
      </c>
      <c r="Y2016" s="3">
        <f>VALUE(SUBSTITUTE(Table1[[#This Row],[Order Total]],"$",""))</f>
        <v>1156.3800000000001</v>
      </c>
      <c r="Z2016">
        <f>VALUE(SUBSTITUTE(Table1[[#This Row],[Total]],"$",""))</f>
        <v>1154.5999999999999</v>
      </c>
      <c r="AA2016" s="3">
        <f>Table1[[#This Row],[Order Total Number]]-Table1[[#This Row],[Total Number]]</f>
        <v>1.7800000000002001</v>
      </c>
      <c r="AB2016">
        <f>VALUE(SUBSTITUTE(Table1[[#This Row],[Shipping Cost]],"$",""))</f>
        <v>8.2200000000000006</v>
      </c>
      <c r="AC2016">
        <f>VALUE(SUBSTITUTE(Table1[[#This Row],[Discount $]],"$",""))</f>
        <v>35.46</v>
      </c>
      <c r="AD2016">
        <f>VALUE(SUBSTITUTE(Table1[[#This Row],[Retail Price]],"$",""))</f>
        <v>34.76</v>
      </c>
      <c r="AE2016" s="4">
        <f>(Table1[[#This Row],[Retail Price Number]]*Table1[[#This Row],[Order Quantity]])-Table1[[#This Row],[Discount $ Number]]+Table1[[#This Row],[Shipping Cost Number]]</f>
        <v>911.28</v>
      </c>
      <c r="AF2016">
        <f>Table1[[#This Row],[Retail Price Number]]*Table1[[#This Row],[Order Quantity]]-Table1[[#This Row],[Discount $ Number]]</f>
        <v>903.06</v>
      </c>
      <c r="AG2016">
        <f>(Table1[[#This Row],[Retail Price Number]]*Table1[[#This Row],[Order Quantity]])-Table1[[#This Row],[Discount $ Number]]-Table1[[#This Row],[Shipping Cost Number]]</f>
        <v>894.83999999999992</v>
      </c>
      <c r="AH2016">
        <f>Table1[[#This Row],[Retail Price Number]]*Table1[[#This Row],[Order Quantity]]</f>
        <v>938.52</v>
      </c>
      <c r="AI2016">
        <f>YEAR(Table1[[#This Row],[Order Date]])</f>
        <v>2014</v>
      </c>
    </row>
    <row r="2017" spans="1:35" x14ac:dyDescent="0.3">
      <c r="A2017" t="s">
        <v>5880</v>
      </c>
      <c r="B2017" s="1">
        <v>41329</v>
      </c>
      <c r="C2017" t="s">
        <v>1148</v>
      </c>
      <c r="D2017" t="s">
        <v>10097</v>
      </c>
      <c r="E2017" t="s">
        <v>27</v>
      </c>
      <c r="F2017" t="s">
        <v>28</v>
      </c>
      <c r="G2017" t="s">
        <v>134</v>
      </c>
      <c r="H2017" t="s">
        <v>62</v>
      </c>
      <c r="I2017" t="s">
        <v>92</v>
      </c>
      <c r="J2017" t="s">
        <v>32</v>
      </c>
      <c r="K2017" t="s">
        <v>94</v>
      </c>
      <c r="L2017" t="s">
        <v>109</v>
      </c>
      <c r="M2017" t="s">
        <v>35</v>
      </c>
      <c r="N2017" s="1">
        <v>41331</v>
      </c>
      <c r="O2017" t="s">
        <v>36</v>
      </c>
      <c r="P2017" s="3" t="s">
        <v>37</v>
      </c>
      <c r="Q2017" t="s">
        <v>36</v>
      </c>
      <c r="R2017">
        <v>28</v>
      </c>
      <c r="S2017" t="s">
        <v>12766</v>
      </c>
      <c r="T2017" s="2">
        <v>0.04</v>
      </c>
      <c r="U2017" t="s">
        <v>301</v>
      </c>
      <c r="V2017" t="s">
        <v>12767</v>
      </c>
      <c r="W2017" t="s">
        <v>41</v>
      </c>
      <c r="X2017" t="s">
        <v>12768</v>
      </c>
      <c r="Y2017" s="3">
        <f>VALUE(SUBSTITUTE(Table1[[#This Row],[Order Total]],"$",""))</f>
        <v>73.56</v>
      </c>
      <c r="Z2017">
        <f>VALUE(SUBSTITUTE(Table1[[#This Row],[Total]],"$",""))</f>
        <v>72.849999999999994</v>
      </c>
      <c r="AA2017" s="3">
        <f>Table1[[#This Row],[Order Total Number]]-Table1[[#This Row],[Total Number]]</f>
        <v>0.71000000000000796</v>
      </c>
      <c r="AB2017">
        <f>VALUE(SUBSTITUTE(Table1[[#This Row],[Shipping Cost]],"$",""))</f>
        <v>0.79</v>
      </c>
      <c r="AC2017">
        <f>VALUE(SUBSTITUTE(Table1[[#This Row],[Discount $]],"$",""))</f>
        <v>2.33</v>
      </c>
      <c r="AD2017">
        <f>VALUE(SUBSTITUTE(Table1[[#This Row],[Retail Price]],"$",""))</f>
        <v>1.88</v>
      </c>
      <c r="AE2017" s="4">
        <f>(Table1[[#This Row],[Retail Price Number]]*Table1[[#This Row],[Order Quantity]])-Table1[[#This Row],[Discount $ Number]]+Table1[[#This Row],[Shipping Cost Number]]</f>
        <v>51.1</v>
      </c>
      <c r="AF2017">
        <f>Table1[[#This Row],[Retail Price Number]]*Table1[[#This Row],[Order Quantity]]-Table1[[#This Row],[Discount $ Number]]</f>
        <v>50.31</v>
      </c>
      <c r="AG2017">
        <f>(Table1[[#This Row],[Retail Price Number]]*Table1[[#This Row],[Order Quantity]])-Table1[[#This Row],[Discount $ Number]]-Table1[[#This Row],[Shipping Cost Number]]</f>
        <v>49.52</v>
      </c>
      <c r="AH2017">
        <f>Table1[[#This Row],[Retail Price Number]]*Table1[[#This Row],[Order Quantity]]</f>
        <v>52.64</v>
      </c>
      <c r="AI2017">
        <f>YEAR(Table1[[#This Row],[Order Date]])</f>
        <v>2013</v>
      </c>
    </row>
    <row r="2018" spans="1:35" x14ac:dyDescent="0.3">
      <c r="A2018" t="s">
        <v>7448</v>
      </c>
      <c r="B2018" s="1">
        <v>41403</v>
      </c>
      <c r="C2018" t="s">
        <v>1439</v>
      </c>
      <c r="D2018" t="s">
        <v>683</v>
      </c>
      <c r="E2018" t="s">
        <v>46</v>
      </c>
      <c r="F2018" t="s">
        <v>47</v>
      </c>
      <c r="G2018" t="s">
        <v>77</v>
      </c>
      <c r="H2018" t="s">
        <v>107</v>
      </c>
      <c r="I2018" t="s">
        <v>121</v>
      </c>
      <c r="J2018" t="s">
        <v>3226</v>
      </c>
      <c r="K2018" t="s">
        <v>94</v>
      </c>
      <c r="L2018" t="s">
        <v>34</v>
      </c>
      <c r="M2018" t="s">
        <v>35</v>
      </c>
      <c r="N2018" s="1">
        <v>41405</v>
      </c>
      <c r="O2018" t="s">
        <v>1378</v>
      </c>
      <c r="P2018" s="3" t="s">
        <v>1379</v>
      </c>
      <c r="Q2018" t="s">
        <v>1380</v>
      </c>
      <c r="R2018">
        <v>23</v>
      </c>
      <c r="S2018" t="s">
        <v>7449</v>
      </c>
      <c r="T2018" s="2">
        <v>0.1</v>
      </c>
      <c r="U2018" t="s">
        <v>5990</v>
      </c>
      <c r="V2018" t="s">
        <v>1731</v>
      </c>
      <c r="W2018" t="s">
        <v>1384</v>
      </c>
      <c r="X2018" t="s">
        <v>7450</v>
      </c>
      <c r="Y2018" s="3">
        <f>VALUE(SUBSTITUTE(Table1[[#This Row],[Order Total]],"$",""))</f>
        <v>84.08</v>
      </c>
      <c r="Z2018">
        <f>VALUE(SUBSTITUTE(Table1[[#This Row],[Total]],"$",""))</f>
        <v>86.53</v>
      </c>
      <c r="AA2018" s="3">
        <f>Table1[[#This Row],[Order Total Number]]-Table1[[#This Row],[Total Number]]</f>
        <v>-2.4500000000000028</v>
      </c>
      <c r="AB2018">
        <f>VALUE(SUBSTITUTE(Table1[[#This Row],[Shipping Cost]],"$",""))</f>
        <v>1.63</v>
      </c>
      <c r="AC2018">
        <f>VALUE(SUBSTITUTE(Table1[[#This Row],[Discount $]],"$",""))</f>
        <v>7.82</v>
      </c>
      <c r="AD2018">
        <f>VALUE(SUBSTITUTE(Table1[[#This Row],[Retail Price]],"$",""))</f>
        <v>1.95</v>
      </c>
      <c r="AE2018" s="4">
        <f>(Table1[[#This Row],[Retail Price Number]]*Table1[[#This Row],[Order Quantity]])-Table1[[#This Row],[Discount $ Number]]+Table1[[#This Row],[Shipping Cost Number]]</f>
        <v>38.660000000000004</v>
      </c>
      <c r="AF2018">
        <f>Table1[[#This Row],[Retail Price Number]]*Table1[[#This Row],[Order Quantity]]-Table1[[#This Row],[Discount $ Number]]</f>
        <v>37.03</v>
      </c>
      <c r="AG2018">
        <f>(Table1[[#This Row],[Retail Price Number]]*Table1[[#This Row],[Order Quantity]])-Table1[[#This Row],[Discount $ Number]]-Table1[[#This Row],[Shipping Cost Number]]</f>
        <v>35.4</v>
      </c>
      <c r="AH2018">
        <f>Table1[[#This Row],[Retail Price Number]]*Table1[[#This Row],[Order Quantity]]</f>
        <v>44.85</v>
      </c>
      <c r="AI2018">
        <f>YEAR(Table1[[#This Row],[Order Date]])</f>
        <v>2013</v>
      </c>
    </row>
    <row r="2019" spans="1:35" x14ac:dyDescent="0.3">
      <c r="A2019" t="s">
        <v>11723</v>
      </c>
      <c r="B2019" s="1">
        <v>42227</v>
      </c>
      <c r="C2019" t="s">
        <v>5024</v>
      </c>
      <c r="D2019" t="s">
        <v>929</v>
      </c>
      <c r="E2019" t="s">
        <v>27</v>
      </c>
      <c r="F2019" t="s">
        <v>28</v>
      </c>
      <c r="G2019" t="s">
        <v>29</v>
      </c>
      <c r="H2019" t="s">
        <v>217</v>
      </c>
      <c r="I2019" t="s">
        <v>31</v>
      </c>
      <c r="J2019" t="s">
        <v>832</v>
      </c>
      <c r="K2019" t="s">
        <v>94</v>
      </c>
      <c r="L2019" t="s">
        <v>34</v>
      </c>
      <c r="M2019" t="s">
        <v>35</v>
      </c>
      <c r="N2019" s="1">
        <v>42228</v>
      </c>
      <c r="O2019" t="s">
        <v>833</v>
      </c>
      <c r="P2019" s="3" t="s">
        <v>834</v>
      </c>
      <c r="Q2019" t="s">
        <v>774</v>
      </c>
      <c r="R2019">
        <v>50</v>
      </c>
      <c r="S2019" t="s">
        <v>4404</v>
      </c>
      <c r="T2019" s="2">
        <v>0.1</v>
      </c>
      <c r="U2019" t="s">
        <v>741</v>
      </c>
      <c r="V2019" t="s">
        <v>11724</v>
      </c>
      <c r="W2019" t="s">
        <v>838</v>
      </c>
      <c r="X2019" t="s">
        <v>388</v>
      </c>
      <c r="Y2019" s="3">
        <f>VALUE(SUBSTITUTE(Table1[[#This Row],[Order Total]],"$",""))</f>
        <v>137.25</v>
      </c>
      <c r="Z2019">
        <f>VALUE(SUBSTITUTE(Table1[[#This Row],[Total]],"$",""))</f>
        <v>137.43</v>
      </c>
      <c r="AA2019" s="3">
        <f>Table1[[#This Row],[Order Total Number]]-Table1[[#This Row],[Total Number]]</f>
        <v>-0.18000000000000682</v>
      </c>
      <c r="AB2019">
        <f>VALUE(SUBSTITUTE(Table1[[#This Row],[Shipping Cost]],"$",""))</f>
        <v>2.04</v>
      </c>
      <c r="AC2019">
        <f>VALUE(SUBSTITUTE(Table1[[#This Row],[Discount $]],"$",""))</f>
        <v>5.47</v>
      </c>
      <c r="AD2019">
        <f>VALUE(SUBSTITUTE(Table1[[#This Row],[Retail Price]],"$",""))</f>
        <v>5.18</v>
      </c>
      <c r="AE2019" s="4">
        <f>(Table1[[#This Row],[Retail Price Number]]*Table1[[#This Row],[Order Quantity]])-Table1[[#This Row],[Discount $ Number]]+Table1[[#This Row],[Shipping Cost Number]]</f>
        <v>255.57</v>
      </c>
      <c r="AF2019">
        <f>Table1[[#This Row],[Retail Price Number]]*Table1[[#This Row],[Order Quantity]]-Table1[[#This Row],[Discount $ Number]]</f>
        <v>253.53</v>
      </c>
      <c r="AG2019">
        <f>(Table1[[#This Row],[Retail Price Number]]*Table1[[#This Row],[Order Quantity]])-Table1[[#This Row],[Discount $ Number]]-Table1[[#This Row],[Shipping Cost Number]]</f>
        <v>251.49</v>
      </c>
      <c r="AH2019">
        <f>Table1[[#This Row],[Retail Price Number]]*Table1[[#This Row],[Order Quantity]]</f>
        <v>259</v>
      </c>
      <c r="AI2019">
        <f>YEAR(Table1[[#This Row],[Order Date]])</f>
        <v>2015</v>
      </c>
    </row>
    <row r="2020" spans="1:35" x14ac:dyDescent="0.3">
      <c r="A2020" t="s">
        <v>10177</v>
      </c>
      <c r="B2020" s="1">
        <v>41543</v>
      </c>
      <c r="C2020" t="s">
        <v>2181</v>
      </c>
      <c r="D2020" t="s">
        <v>506</v>
      </c>
      <c r="E2020" t="s">
        <v>27</v>
      </c>
      <c r="F2020" t="s">
        <v>28</v>
      </c>
      <c r="G2020" t="s">
        <v>29</v>
      </c>
      <c r="H2020" t="s">
        <v>62</v>
      </c>
      <c r="I2020" t="s">
        <v>121</v>
      </c>
      <c r="J2020" t="s">
        <v>122</v>
      </c>
      <c r="K2020" t="s">
        <v>94</v>
      </c>
      <c r="L2020" t="s">
        <v>95</v>
      </c>
      <c r="M2020" t="s">
        <v>35</v>
      </c>
      <c r="N2020" s="1">
        <v>41545</v>
      </c>
      <c r="O2020" t="s">
        <v>123</v>
      </c>
      <c r="P2020" s="3" t="s">
        <v>124</v>
      </c>
      <c r="Q2020" t="s">
        <v>125</v>
      </c>
      <c r="R2020">
        <v>38</v>
      </c>
      <c r="S2020" t="s">
        <v>2113</v>
      </c>
      <c r="T2020" s="2">
        <v>0.03</v>
      </c>
      <c r="U2020" t="s">
        <v>1908</v>
      </c>
      <c r="V2020" t="s">
        <v>10178</v>
      </c>
      <c r="W2020" t="s">
        <v>129</v>
      </c>
      <c r="X2020" t="s">
        <v>10179</v>
      </c>
      <c r="Y2020" s="3">
        <f>VALUE(SUBSTITUTE(Table1[[#This Row],[Order Total]],"$",""))</f>
        <v>113.1</v>
      </c>
      <c r="Z2020">
        <f>VALUE(SUBSTITUTE(Table1[[#This Row],[Total]],"$",""))</f>
        <v>116.19</v>
      </c>
      <c r="AA2020" s="3">
        <f>Table1[[#This Row],[Order Total Number]]-Table1[[#This Row],[Total Number]]</f>
        <v>-3.0900000000000034</v>
      </c>
      <c r="AB2020">
        <f>VALUE(SUBSTITUTE(Table1[[#This Row],[Shipping Cost]],"$",""))</f>
        <v>2.5</v>
      </c>
      <c r="AC2020">
        <f>VALUE(SUBSTITUTE(Table1[[#This Row],[Discount $]],"$",""))</f>
        <v>5.96</v>
      </c>
      <c r="AD2020">
        <f>VALUE(SUBSTITUTE(Table1[[#This Row],[Retail Price]],"$",""))</f>
        <v>3.69</v>
      </c>
      <c r="AE2020" s="4">
        <f>(Table1[[#This Row],[Retail Price Number]]*Table1[[#This Row],[Order Quantity]])-Table1[[#This Row],[Discount $ Number]]+Table1[[#This Row],[Shipping Cost Number]]</f>
        <v>136.76</v>
      </c>
      <c r="AF2020">
        <f>Table1[[#This Row],[Retail Price Number]]*Table1[[#This Row],[Order Quantity]]-Table1[[#This Row],[Discount $ Number]]</f>
        <v>134.26</v>
      </c>
      <c r="AG2020">
        <f>(Table1[[#This Row],[Retail Price Number]]*Table1[[#This Row],[Order Quantity]])-Table1[[#This Row],[Discount $ Number]]-Table1[[#This Row],[Shipping Cost Number]]</f>
        <v>131.76</v>
      </c>
      <c r="AH2020">
        <f>Table1[[#This Row],[Retail Price Number]]*Table1[[#This Row],[Order Quantity]]</f>
        <v>140.22</v>
      </c>
      <c r="AI2020">
        <f>YEAR(Table1[[#This Row],[Order Date]])</f>
        <v>2013</v>
      </c>
    </row>
    <row r="2021" spans="1:35" x14ac:dyDescent="0.3">
      <c r="A2021" t="s">
        <v>4231</v>
      </c>
      <c r="B2021" s="1">
        <v>41838</v>
      </c>
      <c r="C2021" t="s">
        <v>2746</v>
      </c>
      <c r="D2021" t="s">
        <v>324</v>
      </c>
      <c r="E2021" t="s">
        <v>27</v>
      </c>
      <c r="F2021" t="s">
        <v>28</v>
      </c>
      <c r="G2021" t="s">
        <v>29</v>
      </c>
      <c r="H2021" t="s">
        <v>205</v>
      </c>
      <c r="I2021" t="s">
        <v>196</v>
      </c>
      <c r="J2021" t="s">
        <v>1660</v>
      </c>
      <c r="K2021" t="s">
        <v>94</v>
      </c>
      <c r="L2021" t="s">
        <v>34</v>
      </c>
      <c r="M2021" t="s">
        <v>35</v>
      </c>
      <c r="N2021" s="1">
        <v>41839</v>
      </c>
      <c r="O2021" t="s">
        <v>1369</v>
      </c>
      <c r="P2021" s="3" t="s">
        <v>166</v>
      </c>
      <c r="Q2021" t="s">
        <v>1661</v>
      </c>
      <c r="R2021">
        <v>6</v>
      </c>
      <c r="S2021" t="s">
        <v>4232</v>
      </c>
      <c r="T2021" s="2">
        <v>0.09</v>
      </c>
      <c r="U2021" t="s">
        <v>3541</v>
      </c>
      <c r="V2021" t="s">
        <v>3667</v>
      </c>
      <c r="W2021" t="s">
        <v>57</v>
      </c>
      <c r="X2021" t="s">
        <v>4233</v>
      </c>
      <c r="Y2021" s="3">
        <f>VALUE(SUBSTITUTE(Table1[[#This Row],[Order Total]],"$",""))</f>
        <v>45.92</v>
      </c>
      <c r="Z2021">
        <f>VALUE(SUBSTITUTE(Table1[[#This Row],[Total]],"$",""))</f>
        <v>46.61</v>
      </c>
      <c r="AA2021" s="3">
        <f>Table1[[#This Row],[Order Total Number]]-Table1[[#This Row],[Total Number]]</f>
        <v>-0.68999999999999773</v>
      </c>
      <c r="AB2021">
        <f>VALUE(SUBSTITUTE(Table1[[#This Row],[Shipping Cost]],"$",""))</f>
        <v>0.7</v>
      </c>
      <c r="AC2021">
        <f>VALUE(SUBSTITUTE(Table1[[#This Row],[Discount $]],"$",""))</f>
        <v>2.94</v>
      </c>
      <c r="AD2021">
        <f>VALUE(SUBSTITUTE(Table1[[#This Row],[Retail Price]],"$",""))</f>
        <v>1.48</v>
      </c>
      <c r="AE2021" s="4">
        <f>(Table1[[#This Row],[Retail Price Number]]*Table1[[#This Row],[Order Quantity]])-Table1[[#This Row],[Discount $ Number]]+Table1[[#This Row],[Shipping Cost Number]]</f>
        <v>6.64</v>
      </c>
      <c r="AF2021">
        <f>Table1[[#This Row],[Retail Price Number]]*Table1[[#This Row],[Order Quantity]]-Table1[[#This Row],[Discount $ Number]]</f>
        <v>5.9399999999999995</v>
      </c>
      <c r="AG2021">
        <f>(Table1[[#This Row],[Retail Price Number]]*Table1[[#This Row],[Order Quantity]])-Table1[[#This Row],[Discount $ Number]]-Table1[[#This Row],[Shipping Cost Number]]</f>
        <v>5.2399999999999993</v>
      </c>
      <c r="AH2021">
        <f>Table1[[#This Row],[Retail Price Number]]*Table1[[#This Row],[Order Quantity]]</f>
        <v>8.879999999999999</v>
      </c>
      <c r="AI2021">
        <f>YEAR(Table1[[#This Row],[Order Date]])</f>
        <v>2014</v>
      </c>
    </row>
    <row r="2022" spans="1:35" x14ac:dyDescent="0.3">
      <c r="A2022" t="s">
        <v>4231</v>
      </c>
      <c r="B2022" s="1">
        <v>41903</v>
      </c>
      <c r="C2022" t="s">
        <v>105</v>
      </c>
      <c r="D2022" t="s">
        <v>106</v>
      </c>
      <c r="E2022" t="s">
        <v>46</v>
      </c>
      <c r="F2022" t="s">
        <v>47</v>
      </c>
      <c r="G2022" t="s">
        <v>91</v>
      </c>
      <c r="H2022" t="s">
        <v>107</v>
      </c>
      <c r="I2022" t="s">
        <v>92</v>
      </c>
      <c r="J2022" t="s">
        <v>1660</v>
      </c>
      <c r="K2022" t="s">
        <v>94</v>
      </c>
      <c r="L2022" t="s">
        <v>34</v>
      </c>
      <c r="M2022" t="s">
        <v>35</v>
      </c>
      <c r="N2022" s="1">
        <v>41904</v>
      </c>
      <c r="O2022" t="s">
        <v>1369</v>
      </c>
      <c r="P2022" s="3" t="s">
        <v>166</v>
      </c>
      <c r="Q2022" t="s">
        <v>1661</v>
      </c>
      <c r="R2022">
        <v>46</v>
      </c>
      <c r="S2022" t="s">
        <v>4232</v>
      </c>
      <c r="T2022" s="2">
        <v>0.03</v>
      </c>
      <c r="U2022" t="s">
        <v>1049</v>
      </c>
      <c r="V2022" t="s">
        <v>4887</v>
      </c>
      <c r="W2022" t="s">
        <v>57</v>
      </c>
      <c r="X2022" t="s">
        <v>4233</v>
      </c>
      <c r="Y2022" s="3">
        <f>VALUE(SUBSTITUTE(Table1[[#This Row],[Order Total]],"$",""))</f>
        <v>45.91</v>
      </c>
      <c r="Z2022">
        <f>VALUE(SUBSTITUTE(Table1[[#This Row],[Total]],"$",""))</f>
        <v>46.61</v>
      </c>
      <c r="AA2022" s="3">
        <f>Table1[[#This Row],[Order Total Number]]-Table1[[#This Row],[Total Number]]</f>
        <v>-0.70000000000000284</v>
      </c>
      <c r="AB2022">
        <f>VALUE(SUBSTITUTE(Table1[[#This Row],[Shipping Cost]],"$",""))</f>
        <v>0.7</v>
      </c>
      <c r="AC2022">
        <f>VALUE(SUBSTITUTE(Table1[[#This Row],[Discount $]],"$",""))</f>
        <v>2.93</v>
      </c>
      <c r="AD2022">
        <f>VALUE(SUBSTITUTE(Table1[[#This Row],[Retail Price]],"$",""))</f>
        <v>1.48</v>
      </c>
      <c r="AE2022" s="4">
        <f>(Table1[[#This Row],[Retail Price Number]]*Table1[[#This Row],[Order Quantity]])-Table1[[#This Row],[Discount $ Number]]+Table1[[#This Row],[Shipping Cost Number]]</f>
        <v>65.849999999999994</v>
      </c>
      <c r="AF2022">
        <f>Table1[[#This Row],[Retail Price Number]]*Table1[[#This Row],[Order Quantity]]-Table1[[#This Row],[Discount $ Number]]</f>
        <v>65.149999999999991</v>
      </c>
      <c r="AG2022">
        <f>(Table1[[#This Row],[Retail Price Number]]*Table1[[#This Row],[Order Quantity]])-Table1[[#This Row],[Discount $ Number]]-Table1[[#This Row],[Shipping Cost Number]]</f>
        <v>64.449999999999989</v>
      </c>
      <c r="AH2022">
        <f>Table1[[#This Row],[Retail Price Number]]*Table1[[#This Row],[Order Quantity]]</f>
        <v>68.08</v>
      </c>
      <c r="AI2022">
        <f>YEAR(Table1[[#This Row],[Order Date]])</f>
        <v>2014</v>
      </c>
    </row>
    <row r="2023" spans="1:35" x14ac:dyDescent="0.3">
      <c r="A2023" t="s">
        <v>4231</v>
      </c>
      <c r="B2023" s="1">
        <v>41910</v>
      </c>
      <c r="C2023" t="s">
        <v>1974</v>
      </c>
      <c r="D2023" t="s">
        <v>506</v>
      </c>
      <c r="E2023" t="s">
        <v>27</v>
      </c>
      <c r="F2023" t="s">
        <v>28</v>
      </c>
      <c r="G2023" t="s">
        <v>29</v>
      </c>
      <c r="H2023" t="s">
        <v>62</v>
      </c>
      <c r="I2023" t="s">
        <v>31</v>
      </c>
      <c r="J2023" t="s">
        <v>1660</v>
      </c>
      <c r="K2023" t="s">
        <v>723</v>
      </c>
      <c r="L2023" t="s">
        <v>109</v>
      </c>
      <c r="M2023" t="s">
        <v>35</v>
      </c>
      <c r="N2023" s="1">
        <v>41911</v>
      </c>
      <c r="O2023" t="s">
        <v>1369</v>
      </c>
      <c r="P2023" s="3" t="s">
        <v>166</v>
      </c>
      <c r="Q2023" t="s">
        <v>1661</v>
      </c>
      <c r="R2023">
        <v>32</v>
      </c>
      <c r="S2023" t="s">
        <v>4232</v>
      </c>
      <c r="T2023" s="2">
        <v>0.08</v>
      </c>
      <c r="U2023" t="s">
        <v>1049</v>
      </c>
      <c r="V2023" t="s">
        <v>4887</v>
      </c>
      <c r="W2023" t="s">
        <v>57</v>
      </c>
      <c r="X2023" t="s">
        <v>4233</v>
      </c>
      <c r="Y2023" s="3">
        <f>VALUE(SUBSTITUTE(Table1[[#This Row],[Order Total]],"$",""))</f>
        <v>45.91</v>
      </c>
      <c r="Z2023">
        <f>VALUE(SUBSTITUTE(Table1[[#This Row],[Total]],"$",""))</f>
        <v>46.61</v>
      </c>
      <c r="AA2023" s="3">
        <f>Table1[[#This Row],[Order Total Number]]-Table1[[#This Row],[Total Number]]</f>
        <v>-0.70000000000000284</v>
      </c>
      <c r="AB2023">
        <f>VALUE(SUBSTITUTE(Table1[[#This Row],[Shipping Cost]],"$",""))</f>
        <v>0.7</v>
      </c>
      <c r="AC2023">
        <f>VALUE(SUBSTITUTE(Table1[[#This Row],[Discount $]],"$",""))</f>
        <v>2.93</v>
      </c>
      <c r="AD2023">
        <f>VALUE(SUBSTITUTE(Table1[[#This Row],[Retail Price]],"$",""))</f>
        <v>1.48</v>
      </c>
      <c r="AE2023" s="4">
        <f>(Table1[[#This Row],[Retail Price Number]]*Table1[[#This Row],[Order Quantity]])-Table1[[#This Row],[Discount $ Number]]+Table1[[#This Row],[Shipping Cost Number]]</f>
        <v>45.13</v>
      </c>
      <c r="AF2023">
        <f>Table1[[#This Row],[Retail Price Number]]*Table1[[#This Row],[Order Quantity]]-Table1[[#This Row],[Discount $ Number]]</f>
        <v>44.43</v>
      </c>
      <c r="AG2023">
        <f>(Table1[[#This Row],[Retail Price Number]]*Table1[[#This Row],[Order Quantity]])-Table1[[#This Row],[Discount $ Number]]-Table1[[#This Row],[Shipping Cost Number]]</f>
        <v>43.73</v>
      </c>
      <c r="AH2023">
        <f>Table1[[#This Row],[Retail Price Number]]*Table1[[#This Row],[Order Quantity]]</f>
        <v>47.36</v>
      </c>
      <c r="AI2023">
        <f>YEAR(Table1[[#This Row],[Order Date]])</f>
        <v>2014</v>
      </c>
    </row>
    <row r="2024" spans="1:35" x14ac:dyDescent="0.3">
      <c r="A2024" t="s">
        <v>9964</v>
      </c>
      <c r="B2024" s="1">
        <v>42148</v>
      </c>
      <c r="C2024" t="s">
        <v>431</v>
      </c>
      <c r="D2024" t="s">
        <v>4059</v>
      </c>
      <c r="E2024" t="s">
        <v>27</v>
      </c>
      <c r="F2024" t="s">
        <v>28</v>
      </c>
      <c r="G2024" t="s">
        <v>77</v>
      </c>
      <c r="H2024" t="s">
        <v>433</v>
      </c>
      <c r="I2024" t="s">
        <v>92</v>
      </c>
      <c r="J2024" t="s">
        <v>355</v>
      </c>
      <c r="K2024" t="s">
        <v>33</v>
      </c>
      <c r="L2024" t="s">
        <v>34</v>
      </c>
      <c r="M2024" t="s">
        <v>35</v>
      </c>
      <c r="N2024" s="1">
        <v>42149</v>
      </c>
      <c r="O2024" t="s">
        <v>129</v>
      </c>
      <c r="P2024" s="3" t="s">
        <v>356</v>
      </c>
      <c r="Q2024" t="s">
        <v>357</v>
      </c>
      <c r="R2024">
        <v>8</v>
      </c>
      <c r="S2024" t="s">
        <v>9965</v>
      </c>
      <c r="T2024" s="2">
        <v>0.04</v>
      </c>
      <c r="U2024" t="s">
        <v>55</v>
      </c>
      <c r="V2024" t="s">
        <v>9966</v>
      </c>
      <c r="W2024" t="s">
        <v>361</v>
      </c>
      <c r="X2024" t="s">
        <v>9967</v>
      </c>
      <c r="Y2024" s="3">
        <f>VALUE(SUBSTITUTE(Table1[[#This Row],[Order Total]],"$",""))</f>
        <v>110.75</v>
      </c>
      <c r="Z2024">
        <f>VALUE(SUBSTITUTE(Table1[[#This Row],[Total]],"$",""))</f>
        <v>113.39</v>
      </c>
      <c r="AA2024" s="3">
        <f>Table1[[#This Row],[Order Total Number]]-Table1[[#This Row],[Total Number]]</f>
        <v>-2.6400000000000006</v>
      </c>
      <c r="AB2024">
        <f>VALUE(SUBSTITUTE(Table1[[#This Row],[Shipping Cost]],"$",""))</f>
        <v>3.6</v>
      </c>
      <c r="AC2024">
        <f>VALUE(SUBSTITUTE(Table1[[#This Row],[Discount $]],"$",""))</f>
        <v>2.2799999999999998</v>
      </c>
      <c r="AD2024">
        <f>VALUE(SUBSTITUTE(Table1[[#This Row],[Retail Price]],"$",""))</f>
        <v>5.68</v>
      </c>
      <c r="AE2024" s="4">
        <f>(Table1[[#This Row],[Retail Price Number]]*Table1[[#This Row],[Order Quantity]])-Table1[[#This Row],[Discount $ Number]]+Table1[[#This Row],[Shipping Cost Number]]</f>
        <v>46.76</v>
      </c>
      <c r="AF2024">
        <f>Table1[[#This Row],[Retail Price Number]]*Table1[[#This Row],[Order Quantity]]-Table1[[#This Row],[Discount $ Number]]</f>
        <v>43.16</v>
      </c>
      <c r="AG2024">
        <f>(Table1[[#This Row],[Retail Price Number]]*Table1[[#This Row],[Order Quantity]])-Table1[[#This Row],[Discount $ Number]]-Table1[[#This Row],[Shipping Cost Number]]</f>
        <v>39.559999999999995</v>
      </c>
      <c r="AH2024">
        <f>Table1[[#This Row],[Retail Price Number]]*Table1[[#This Row],[Order Quantity]]</f>
        <v>45.44</v>
      </c>
      <c r="AI2024">
        <f>YEAR(Table1[[#This Row],[Order Date]])</f>
        <v>2015</v>
      </c>
    </row>
    <row r="2025" spans="1:35" x14ac:dyDescent="0.3">
      <c r="A2025" t="s">
        <v>9964</v>
      </c>
      <c r="B2025" s="1">
        <v>41616</v>
      </c>
      <c r="C2025" t="s">
        <v>89</v>
      </c>
      <c r="D2025" t="s">
        <v>90</v>
      </c>
      <c r="E2025" t="s">
        <v>27</v>
      </c>
      <c r="F2025" t="s">
        <v>28</v>
      </c>
      <c r="G2025" t="s">
        <v>91</v>
      </c>
      <c r="H2025" t="s">
        <v>30</v>
      </c>
      <c r="I2025" t="s">
        <v>63</v>
      </c>
      <c r="J2025" t="s">
        <v>1813</v>
      </c>
      <c r="K2025" t="s">
        <v>33</v>
      </c>
      <c r="L2025" t="s">
        <v>34</v>
      </c>
      <c r="M2025" t="s">
        <v>35</v>
      </c>
      <c r="N2025" s="1">
        <v>41623</v>
      </c>
      <c r="O2025" t="s">
        <v>1814</v>
      </c>
      <c r="P2025" s="3" t="s">
        <v>1815</v>
      </c>
      <c r="Q2025" t="s">
        <v>1107</v>
      </c>
      <c r="R2025">
        <v>31</v>
      </c>
      <c r="S2025" t="s">
        <v>8517</v>
      </c>
      <c r="T2025" s="2">
        <v>0.01</v>
      </c>
      <c r="U2025" t="s">
        <v>100</v>
      </c>
      <c r="V2025" t="s">
        <v>10437</v>
      </c>
      <c r="W2025" t="s">
        <v>1587</v>
      </c>
      <c r="X2025" t="s">
        <v>10438</v>
      </c>
      <c r="Y2025" s="3">
        <f>VALUE(SUBSTITUTE(Table1[[#This Row],[Order Total]],"$",""))</f>
        <v>110.63</v>
      </c>
      <c r="Z2025">
        <f>VALUE(SUBSTITUTE(Table1[[#This Row],[Total]],"$",""))</f>
        <v>113.32</v>
      </c>
      <c r="AA2025" s="3">
        <f>Table1[[#This Row],[Order Total Number]]-Table1[[#This Row],[Total Number]]</f>
        <v>-2.6899999999999977</v>
      </c>
      <c r="AB2025">
        <f>VALUE(SUBSTITUTE(Table1[[#This Row],[Shipping Cost]],"$",""))</f>
        <v>5.01</v>
      </c>
      <c r="AC2025">
        <f>VALUE(SUBSTITUTE(Table1[[#This Row],[Discount $]],"$",""))</f>
        <v>12.31</v>
      </c>
      <c r="AD2025">
        <f>VALUE(SUBSTITUTE(Table1[[#This Row],[Retail Price]],"$",""))</f>
        <v>5.74</v>
      </c>
      <c r="AE2025" s="4">
        <f>(Table1[[#This Row],[Retail Price Number]]*Table1[[#This Row],[Order Quantity]])-Table1[[#This Row],[Discount $ Number]]+Table1[[#This Row],[Shipping Cost Number]]</f>
        <v>170.64</v>
      </c>
      <c r="AF2025">
        <f>Table1[[#This Row],[Retail Price Number]]*Table1[[#This Row],[Order Quantity]]-Table1[[#This Row],[Discount $ Number]]</f>
        <v>165.63</v>
      </c>
      <c r="AG2025">
        <f>(Table1[[#This Row],[Retail Price Number]]*Table1[[#This Row],[Order Quantity]])-Table1[[#This Row],[Discount $ Number]]-Table1[[#This Row],[Shipping Cost Number]]</f>
        <v>160.62</v>
      </c>
      <c r="AH2025">
        <f>Table1[[#This Row],[Retail Price Number]]*Table1[[#This Row],[Order Quantity]]</f>
        <v>177.94</v>
      </c>
      <c r="AI2025">
        <f>YEAR(Table1[[#This Row],[Order Date]])</f>
        <v>2013</v>
      </c>
    </row>
    <row r="2026" spans="1:35" x14ac:dyDescent="0.3">
      <c r="A2026" t="s">
        <v>9964</v>
      </c>
      <c r="B2026" s="1">
        <v>41643</v>
      </c>
      <c r="C2026" t="s">
        <v>5598</v>
      </c>
      <c r="D2026" t="s">
        <v>1579</v>
      </c>
      <c r="E2026" t="s">
        <v>27</v>
      </c>
      <c r="F2026" t="s">
        <v>28</v>
      </c>
      <c r="G2026" t="s">
        <v>29</v>
      </c>
      <c r="H2026" t="s">
        <v>422</v>
      </c>
      <c r="I2026" t="s">
        <v>121</v>
      </c>
      <c r="J2026" t="s">
        <v>1667</v>
      </c>
      <c r="K2026" t="s">
        <v>33</v>
      </c>
      <c r="L2026" t="s">
        <v>34</v>
      </c>
      <c r="M2026" t="s">
        <v>35</v>
      </c>
      <c r="N2026" s="1">
        <v>41682</v>
      </c>
      <c r="O2026" t="s">
        <v>982</v>
      </c>
      <c r="P2026" s="3" t="s">
        <v>1190</v>
      </c>
      <c r="Q2026" t="s">
        <v>1191</v>
      </c>
      <c r="R2026">
        <v>23</v>
      </c>
      <c r="S2026" t="s">
        <v>5352</v>
      </c>
      <c r="T2026" s="2">
        <v>0.1</v>
      </c>
      <c r="U2026" t="s">
        <v>6048</v>
      </c>
      <c r="V2026" t="s">
        <v>10883</v>
      </c>
      <c r="W2026" t="s">
        <v>224</v>
      </c>
      <c r="X2026" t="s">
        <v>2012</v>
      </c>
      <c r="Y2026" s="3">
        <f>VALUE(SUBSTITUTE(Table1[[#This Row],[Order Total]],"$",""))</f>
        <v>118.56</v>
      </c>
      <c r="Z2026">
        <f>VALUE(SUBSTITUTE(Table1[[#This Row],[Total]],"$",""))</f>
        <v>117.59</v>
      </c>
      <c r="AA2026" s="3">
        <f>Table1[[#This Row],[Order Total Number]]-Table1[[#This Row],[Total Number]]</f>
        <v>0.96999999999999886</v>
      </c>
      <c r="AB2026">
        <f>VALUE(SUBSTITUTE(Table1[[#This Row],[Shipping Cost]],"$",""))</f>
        <v>0.5</v>
      </c>
      <c r="AC2026">
        <f>VALUE(SUBSTITUTE(Table1[[#This Row],[Discount $]],"$",""))</f>
        <v>1.1499999999999999</v>
      </c>
      <c r="AD2026">
        <f>VALUE(SUBSTITUTE(Table1[[#This Row],[Retail Price]],"$",""))</f>
        <v>4.91</v>
      </c>
      <c r="AE2026" s="4">
        <f>(Table1[[#This Row],[Retail Price Number]]*Table1[[#This Row],[Order Quantity]])-Table1[[#This Row],[Discount $ Number]]+Table1[[#This Row],[Shipping Cost Number]]</f>
        <v>112.28</v>
      </c>
      <c r="AF2026">
        <f>Table1[[#This Row],[Retail Price Number]]*Table1[[#This Row],[Order Quantity]]-Table1[[#This Row],[Discount $ Number]]</f>
        <v>111.78</v>
      </c>
      <c r="AG2026">
        <f>(Table1[[#This Row],[Retail Price Number]]*Table1[[#This Row],[Order Quantity]])-Table1[[#This Row],[Discount $ Number]]-Table1[[#This Row],[Shipping Cost Number]]</f>
        <v>111.28</v>
      </c>
      <c r="AH2026">
        <f>Table1[[#This Row],[Retail Price Number]]*Table1[[#This Row],[Order Quantity]]</f>
        <v>112.93</v>
      </c>
      <c r="AI2026">
        <f>YEAR(Table1[[#This Row],[Order Date]])</f>
        <v>2014</v>
      </c>
    </row>
    <row r="2027" spans="1:35" x14ac:dyDescent="0.3">
      <c r="A2027" t="s">
        <v>1508</v>
      </c>
      <c r="B2027" s="1">
        <v>41576</v>
      </c>
      <c r="C2027" t="s">
        <v>1509</v>
      </c>
      <c r="D2027" t="s">
        <v>1510</v>
      </c>
      <c r="E2027" t="s">
        <v>27</v>
      </c>
      <c r="F2027" t="s">
        <v>28</v>
      </c>
      <c r="G2027" t="s">
        <v>77</v>
      </c>
      <c r="H2027" t="s">
        <v>205</v>
      </c>
      <c r="I2027" t="s">
        <v>63</v>
      </c>
      <c r="J2027" t="s">
        <v>355</v>
      </c>
      <c r="K2027" t="s">
        <v>94</v>
      </c>
      <c r="L2027" t="s">
        <v>34</v>
      </c>
      <c r="M2027" t="s">
        <v>35</v>
      </c>
      <c r="N2027" s="1">
        <v>41578</v>
      </c>
      <c r="O2027" t="s">
        <v>129</v>
      </c>
      <c r="P2027" s="3" t="s">
        <v>356</v>
      </c>
      <c r="Q2027" t="s">
        <v>357</v>
      </c>
      <c r="R2027">
        <v>44</v>
      </c>
      <c r="S2027" t="s">
        <v>1511</v>
      </c>
      <c r="T2027" s="2">
        <v>0.01</v>
      </c>
      <c r="U2027" t="s">
        <v>1512</v>
      </c>
      <c r="V2027" t="s">
        <v>1513</v>
      </c>
      <c r="W2027" t="s">
        <v>361</v>
      </c>
      <c r="X2027" t="s">
        <v>1514</v>
      </c>
      <c r="Y2027" s="3">
        <f>VALUE(SUBSTITUTE(Table1[[#This Row],[Order Total]],"$",""))</f>
        <v>111.01</v>
      </c>
      <c r="Z2027">
        <f>VALUE(SUBSTITUTE(Table1[[#This Row],[Total]],"$",""))</f>
        <v>113.3</v>
      </c>
      <c r="AA2027" s="3">
        <f>Table1[[#This Row],[Order Total Number]]-Table1[[#This Row],[Total Number]]</f>
        <v>-2.289999999999992</v>
      </c>
      <c r="AB2027">
        <f>VALUE(SUBSTITUTE(Table1[[#This Row],[Shipping Cost]],"$",""))</f>
        <v>3.6</v>
      </c>
      <c r="AC2027">
        <f>VALUE(SUBSTITUTE(Table1[[#This Row],[Discount $]],"$",""))</f>
        <v>5.05</v>
      </c>
      <c r="AD2027">
        <f>VALUE(SUBSTITUTE(Table1[[#This Row],[Retail Price]],"$",""))</f>
        <v>5.68</v>
      </c>
      <c r="AE2027" s="4">
        <f>(Table1[[#This Row],[Retail Price Number]]*Table1[[#This Row],[Order Quantity]])-Table1[[#This Row],[Discount $ Number]]+Table1[[#This Row],[Shipping Cost Number]]</f>
        <v>248.46999999999997</v>
      </c>
      <c r="AF2027">
        <f>Table1[[#This Row],[Retail Price Number]]*Table1[[#This Row],[Order Quantity]]-Table1[[#This Row],[Discount $ Number]]</f>
        <v>244.86999999999998</v>
      </c>
      <c r="AG2027">
        <f>(Table1[[#This Row],[Retail Price Number]]*Table1[[#This Row],[Order Quantity]])-Table1[[#This Row],[Discount $ Number]]-Table1[[#This Row],[Shipping Cost Number]]</f>
        <v>241.26999999999998</v>
      </c>
      <c r="AH2027">
        <f>Table1[[#This Row],[Retail Price Number]]*Table1[[#This Row],[Order Quantity]]</f>
        <v>249.92</v>
      </c>
      <c r="AI2027">
        <f>YEAR(Table1[[#This Row],[Order Date]])</f>
        <v>2013</v>
      </c>
    </row>
    <row r="2028" spans="1:35" x14ac:dyDescent="0.3">
      <c r="A2028" t="s">
        <v>1508</v>
      </c>
      <c r="B2028" s="1">
        <v>41403</v>
      </c>
      <c r="C2028" t="s">
        <v>2493</v>
      </c>
      <c r="D2028" t="s">
        <v>816</v>
      </c>
      <c r="E2028" t="s">
        <v>27</v>
      </c>
      <c r="F2028" t="s">
        <v>28</v>
      </c>
      <c r="G2028" t="s">
        <v>77</v>
      </c>
      <c r="H2028" t="s">
        <v>78</v>
      </c>
      <c r="I2028" t="s">
        <v>92</v>
      </c>
      <c r="J2028" t="s">
        <v>1135</v>
      </c>
      <c r="K2028" t="s">
        <v>94</v>
      </c>
      <c r="L2028" t="s">
        <v>95</v>
      </c>
      <c r="M2028" t="s">
        <v>35</v>
      </c>
      <c r="N2028" s="1">
        <v>41404</v>
      </c>
      <c r="O2028" t="s">
        <v>1136</v>
      </c>
      <c r="P2028" s="3" t="s">
        <v>424</v>
      </c>
      <c r="Q2028" t="s">
        <v>260</v>
      </c>
      <c r="R2028">
        <v>22</v>
      </c>
      <c r="S2028" t="s">
        <v>10753</v>
      </c>
      <c r="T2028" s="2">
        <v>0.09</v>
      </c>
      <c r="U2028" t="s">
        <v>1307</v>
      </c>
      <c r="V2028" t="s">
        <v>10754</v>
      </c>
      <c r="W2028" t="s">
        <v>1139</v>
      </c>
      <c r="X2028" t="s">
        <v>1320</v>
      </c>
      <c r="Y2028" s="3">
        <f>VALUE(SUBSTITUTE(Table1[[#This Row],[Order Total]],"$",""))</f>
        <v>15.6</v>
      </c>
      <c r="Z2028">
        <f>VALUE(SUBSTITUTE(Table1[[#This Row],[Total]],"$",""))</f>
        <v>163.61000000000001</v>
      </c>
      <c r="AA2028" s="3">
        <f>Table1[[#This Row],[Order Total Number]]-Table1[[#This Row],[Total Number]]</f>
        <v>-148.01000000000002</v>
      </c>
      <c r="AB2028">
        <f>VALUE(SUBSTITUTE(Table1[[#This Row],[Shipping Cost]],"$",""))</f>
        <v>6.83</v>
      </c>
      <c r="AC2028">
        <f>VALUE(SUBSTITUTE(Table1[[#This Row],[Discount $]],"$",""))</f>
        <v>4.42</v>
      </c>
      <c r="AD2028">
        <f>VALUE(SUBSTITUTE(Table1[[#This Row],[Retail Price]],"$",""))</f>
        <v>3.52</v>
      </c>
      <c r="AE2028" s="4">
        <f>(Table1[[#This Row],[Retail Price Number]]*Table1[[#This Row],[Order Quantity]])-Table1[[#This Row],[Discount $ Number]]+Table1[[#This Row],[Shipping Cost Number]]</f>
        <v>79.849999999999994</v>
      </c>
      <c r="AF2028">
        <f>Table1[[#This Row],[Retail Price Number]]*Table1[[#This Row],[Order Quantity]]-Table1[[#This Row],[Discount $ Number]]</f>
        <v>73.02</v>
      </c>
      <c r="AG2028">
        <f>(Table1[[#This Row],[Retail Price Number]]*Table1[[#This Row],[Order Quantity]])-Table1[[#This Row],[Discount $ Number]]-Table1[[#This Row],[Shipping Cost Number]]</f>
        <v>66.19</v>
      </c>
      <c r="AH2028">
        <f>Table1[[#This Row],[Retail Price Number]]*Table1[[#This Row],[Order Quantity]]</f>
        <v>77.44</v>
      </c>
      <c r="AI2028">
        <f>YEAR(Table1[[#This Row],[Order Date]])</f>
        <v>2013</v>
      </c>
    </row>
    <row r="2029" spans="1:35" x14ac:dyDescent="0.3">
      <c r="A2029" t="s">
        <v>4613</v>
      </c>
      <c r="B2029" s="1">
        <v>41767</v>
      </c>
      <c r="C2029" t="s">
        <v>894</v>
      </c>
      <c r="D2029" t="s">
        <v>895</v>
      </c>
      <c r="E2029" t="s">
        <v>27</v>
      </c>
      <c r="F2029" t="s">
        <v>28</v>
      </c>
      <c r="G2029" t="s">
        <v>91</v>
      </c>
      <c r="H2029" t="s">
        <v>289</v>
      </c>
      <c r="I2029" t="s">
        <v>31</v>
      </c>
      <c r="J2029" t="s">
        <v>64</v>
      </c>
      <c r="K2029" t="s">
        <v>94</v>
      </c>
      <c r="L2029" t="s">
        <v>95</v>
      </c>
      <c r="M2029" t="s">
        <v>156</v>
      </c>
      <c r="N2029" s="1">
        <v>41772</v>
      </c>
      <c r="O2029" t="s">
        <v>66</v>
      </c>
      <c r="P2029" s="3" t="s">
        <v>67</v>
      </c>
      <c r="Q2029" t="s">
        <v>68</v>
      </c>
      <c r="R2029">
        <v>12</v>
      </c>
      <c r="S2029" t="s">
        <v>4614</v>
      </c>
      <c r="T2029" s="2">
        <v>0.1</v>
      </c>
      <c r="U2029" t="s">
        <v>526</v>
      </c>
      <c r="V2029" t="s">
        <v>2110</v>
      </c>
      <c r="W2029" t="s">
        <v>72</v>
      </c>
      <c r="X2029" t="s">
        <v>4615</v>
      </c>
      <c r="Y2029" s="3">
        <f>VALUE(SUBSTITUTE(Table1[[#This Row],[Order Total]],"$",""))</f>
        <v>45.4</v>
      </c>
      <c r="Z2029">
        <f>VALUE(SUBSTITUTE(Table1[[#This Row],[Total]],"$",""))</f>
        <v>46.11</v>
      </c>
      <c r="AA2029" s="3">
        <f>Table1[[#This Row],[Order Total Number]]-Table1[[#This Row],[Total Number]]</f>
        <v>-0.71000000000000085</v>
      </c>
      <c r="AB2029">
        <f>VALUE(SUBSTITUTE(Table1[[#This Row],[Shipping Cost]],"$",""))</f>
        <v>0.99</v>
      </c>
      <c r="AC2029">
        <f>VALUE(SUBSTITUTE(Table1[[#This Row],[Discount $]],"$",""))</f>
        <v>3.95</v>
      </c>
      <c r="AD2029">
        <f>VALUE(SUBSTITUTE(Table1[[#This Row],[Retail Price]],"$",""))</f>
        <v>2.88</v>
      </c>
      <c r="AE2029" s="4">
        <f>(Table1[[#This Row],[Retail Price Number]]*Table1[[#This Row],[Order Quantity]])-Table1[[#This Row],[Discount $ Number]]+Table1[[#This Row],[Shipping Cost Number]]</f>
        <v>31.6</v>
      </c>
      <c r="AF2029">
        <f>Table1[[#This Row],[Retail Price Number]]*Table1[[#This Row],[Order Quantity]]-Table1[[#This Row],[Discount $ Number]]</f>
        <v>30.610000000000003</v>
      </c>
      <c r="AG2029">
        <f>(Table1[[#This Row],[Retail Price Number]]*Table1[[#This Row],[Order Quantity]])-Table1[[#This Row],[Discount $ Number]]-Table1[[#This Row],[Shipping Cost Number]]</f>
        <v>29.620000000000005</v>
      </c>
      <c r="AH2029">
        <f>Table1[[#This Row],[Retail Price Number]]*Table1[[#This Row],[Order Quantity]]</f>
        <v>34.56</v>
      </c>
      <c r="AI2029">
        <f>YEAR(Table1[[#This Row],[Order Date]])</f>
        <v>2014</v>
      </c>
    </row>
    <row r="2030" spans="1:35" x14ac:dyDescent="0.3">
      <c r="A2030" t="s">
        <v>5677</v>
      </c>
      <c r="B2030" s="1">
        <v>41567</v>
      </c>
      <c r="C2030" t="s">
        <v>1253</v>
      </c>
      <c r="D2030" t="s">
        <v>974</v>
      </c>
      <c r="E2030" t="s">
        <v>46</v>
      </c>
      <c r="F2030" t="s">
        <v>47</v>
      </c>
      <c r="G2030" t="s">
        <v>77</v>
      </c>
      <c r="H2030" t="s">
        <v>48</v>
      </c>
      <c r="I2030" t="s">
        <v>31</v>
      </c>
      <c r="J2030" t="s">
        <v>4088</v>
      </c>
      <c r="K2030" t="s">
        <v>94</v>
      </c>
      <c r="L2030" t="s">
        <v>34</v>
      </c>
      <c r="M2030" t="s">
        <v>35</v>
      </c>
      <c r="N2030" s="1">
        <v>41569</v>
      </c>
      <c r="O2030" t="s">
        <v>84</v>
      </c>
      <c r="P2030" s="3" t="s">
        <v>4089</v>
      </c>
      <c r="Q2030" t="s">
        <v>4090</v>
      </c>
      <c r="R2030">
        <v>10</v>
      </c>
      <c r="S2030" t="s">
        <v>5678</v>
      </c>
      <c r="T2030" s="2">
        <v>0.04</v>
      </c>
      <c r="U2030" t="s">
        <v>127</v>
      </c>
      <c r="V2030" t="s">
        <v>5679</v>
      </c>
      <c r="W2030" t="s">
        <v>123</v>
      </c>
      <c r="X2030" t="s">
        <v>5680</v>
      </c>
      <c r="Y2030" s="3">
        <f>VALUE(SUBSTITUTE(Table1[[#This Row],[Order Total]],"$",""))</f>
        <v>939.06</v>
      </c>
      <c r="Z2030">
        <f>VALUE(SUBSTITUTE(Table1[[#This Row],[Total]],"$",""))</f>
        <v>924.83</v>
      </c>
      <c r="AA2030" s="3">
        <f>Table1[[#This Row],[Order Total Number]]-Table1[[#This Row],[Total Number]]</f>
        <v>14.229999999999905</v>
      </c>
      <c r="AB2030">
        <f>VALUE(SUBSTITUTE(Table1[[#This Row],[Shipping Cost]],"$",""))</f>
        <v>2.25</v>
      </c>
      <c r="AC2030">
        <f>VALUE(SUBSTITUTE(Table1[[#This Row],[Discount $]],"$",""))</f>
        <v>0</v>
      </c>
      <c r="AD2030">
        <f>VALUE(SUBSTITUTE(Table1[[#This Row],[Retail Price]],"$",""))</f>
        <v>9.11</v>
      </c>
      <c r="AE2030" s="4">
        <f>(Table1[[#This Row],[Retail Price Number]]*Table1[[#This Row],[Order Quantity]])-Table1[[#This Row],[Discount $ Number]]+Table1[[#This Row],[Shipping Cost Number]]</f>
        <v>93.35</v>
      </c>
      <c r="AF2030">
        <f>Table1[[#This Row],[Retail Price Number]]*Table1[[#This Row],[Order Quantity]]-Table1[[#This Row],[Discount $ Number]]</f>
        <v>91.1</v>
      </c>
      <c r="AG2030">
        <f>(Table1[[#This Row],[Retail Price Number]]*Table1[[#This Row],[Order Quantity]])-Table1[[#This Row],[Discount $ Number]]-Table1[[#This Row],[Shipping Cost Number]]</f>
        <v>88.85</v>
      </c>
      <c r="AH2030">
        <f>Table1[[#This Row],[Retail Price Number]]*Table1[[#This Row],[Order Quantity]]</f>
        <v>91.1</v>
      </c>
      <c r="AI2030">
        <f>YEAR(Table1[[#This Row],[Order Date]])</f>
        <v>2013</v>
      </c>
    </row>
    <row r="2031" spans="1:35" x14ac:dyDescent="0.3">
      <c r="A2031" t="s">
        <v>5677</v>
      </c>
      <c r="B2031" s="1">
        <v>41862</v>
      </c>
      <c r="C2031" t="s">
        <v>1601</v>
      </c>
      <c r="D2031" t="s">
        <v>76</v>
      </c>
      <c r="E2031" t="s">
        <v>27</v>
      </c>
      <c r="F2031" t="s">
        <v>28</v>
      </c>
      <c r="G2031" t="s">
        <v>134</v>
      </c>
      <c r="H2031" t="s">
        <v>78</v>
      </c>
      <c r="I2031" t="s">
        <v>121</v>
      </c>
      <c r="J2031" t="s">
        <v>1278</v>
      </c>
      <c r="K2031" t="s">
        <v>94</v>
      </c>
      <c r="L2031" t="s">
        <v>34</v>
      </c>
      <c r="M2031" t="s">
        <v>35</v>
      </c>
      <c r="N2031" s="1">
        <v>41863</v>
      </c>
      <c r="O2031" t="s">
        <v>36</v>
      </c>
      <c r="P2031" s="3" t="s">
        <v>111</v>
      </c>
      <c r="Q2031" t="s">
        <v>52</v>
      </c>
      <c r="R2031">
        <v>16</v>
      </c>
      <c r="S2031" t="s">
        <v>1117</v>
      </c>
      <c r="T2031" s="2">
        <v>0</v>
      </c>
      <c r="U2031" t="s">
        <v>112</v>
      </c>
      <c r="V2031" t="s">
        <v>7303</v>
      </c>
      <c r="W2031" t="s">
        <v>1282</v>
      </c>
      <c r="X2031" t="s">
        <v>1120</v>
      </c>
      <c r="Y2031" s="3">
        <f>VALUE(SUBSTITUTE(Table1[[#This Row],[Order Total]],"$",""))</f>
        <v>74.33</v>
      </c>
      <c r="Z2031">
        <f>VALUE(SUBSTITUTE(Table1[[#This Row],[Total]],"$",""))</f>
        <v>76.69</v>
      </c>
      <c r="AA2031" s="3">
        <f>Table1[[#This Row],[Order Total Number]]-Table1[[#This Row],[Total Number]]</f>
        <v>-2.3599999999999994</v>
      </c>
      <c r="AB2031">
        <f>VALUE(SUBSTITUTE(Table1[[#This Row],[Shipping Cost]],"$",""))</f>
        <v>2.56</v>
      </c>
      <c r="AC2031">
        <f>VALUE(SUBSTITUTE(Table1[[#This Row],[Discount $]],"$",""))</f>
        <v>0.75</v>
      </c>
      <c r="AD2031">
        <f>VALUE(SUBSTITUTE(Table1[[#This Row],[Retail Price]],"$",""))</f>
        <v>2.08</v>
      </c>
      <c r="AE2031" s="4">
        <f>(Table1[[#This Row],[Retail Price Number]]*Table1[[#This Row],[Order Quantity]])-Table1[[#This Row],[Discount $ Number]]+Table1[[#This Row],[Shipping Cost Number]]</f>
        <v>35.090000000000003</v>
      </c>
      <c r="AF2031">
        <f>Table1[[#This Row],[Retail Price Number]]*Table1[[#This Row],[Order Quantity]]-Table1[[#This Row],[Discount $ Number]]</f>
        <v>32.53</v>
      </c>
      <c r="AG2031">
        <f>(Table1[[#This Row],[Retail Price Number]]*Table1[[#This Row],[Order Quantity]])-Table1[[#This Row],[Discount $ Number]]-Table1[[#This Row],[Shipping Cost Number]]</f>
        <v>29.970000000000002</v>
      </c>
      <c r="AH2031">
        <f>Table1[[#This Row],[Retail Price Number]]*Table1[[#This Row],[Order Quantity]]</f>
        <v>33.28</v>
      </c>
      <c r="AI2031">
        <f>YEAR(Table1[[#This Row],[Order Date]])</f>
        <v>2014</v>
      </c>
    </row>
    <row r="2032" spans="1:35" x14ac:dyDescent="0.3">
      <c r="A2032" t="s">
        <v>5677</v>
      </c>
      <c r="B2032" s="1">
        <v>41905</v>
      </c>
      <c r="C2032" t="s">
        <v>1838</v>
      </c>
      <c r="D2032" t="s">
        <v>331</v>
      </c>
      <c r="E2032" t="s">
        <v>46</v>
      </c>
      <c r="F2032" t="s">
        <v>47</v>
      </c>
      <c r="G2032" t="s">
        <v>77</v>
      </c>
      <c r="H2032" t="s">
        <v>107</v>
      </c>
      <c r="I2032" t="s">
        <v>92</v>
      </c>
      <c r="J2032" t="s">
        <v>896</v>
      </c>
      <c r="K2032" t="s">
        <v>94</v>
      </c>
      <c r="L2032" t="s">
        <v>34</v>
      </c>
      <c r="M2032" t="s">
        <v>35</v>
      </c>
      <c r="N2032" s="1">
        <v>41907</v>
      </c>
      <c r="O2032" t="s">
        <v>501</v>
      </c>
      <c r="P2032" s="3" t="s">
        <v>897</v>
      </c>
      <c r="Q2032" t="s">
        <v>898</v>
      </c>
      <c r="R2032">
        <v>13</v>
      </c>
      <c r="S2032" t="s">
        <v>1839</v>
      </c>
      <c r="T2032" s="2">
        <v>0.08</v>
      </c>
      <c r="U2032" t="s">
        <v>1840</v>
      </c>
      <c r="V2032" t="s">
        <v>7701</v>
      </c>
      <c r="W2032" t="s">
        <v>902</v>
      </c>
      <c r="X2032" t="s">
        <v>7702</v>
      </c>
      <c r="Y2032" s="3">
        <f>VALUE(SUBSTITUTE(Table1[[#This Row],[Order Total]],"$",""))</f>
        <v>411.04</v>
      </c>
      <c r="Z2032">
        <f>VALUE(SUBSTITUTE(Table1[[#This Row],[Total]],"$",""))</f>
        <v>413.29</v>
      </c>
      <c r="AA2032" s="3">
        <f>Table1[[#This Row],[Order Total Number]]-Table1[[#This Row],[Total Number]]</f>
        <v>-2.25</v>
      </c>
      <c r="AB2032">
        <f>VALUE(SUBSTITUTE(Table1[[#This Row],[Shipping Cost]],"$",""))</f>
        <v>13.89</v>
      </c>
      <c r="AC2032">
        <f>VALUE(SUBSTITUTE(Table1[[#This Row],[Discount $]],"$",""))</f>
        <v>26.24</v>
      </c>
      <c r="AD2032">
        <f>VALUE(SUBSTITUTE(Table1[[#This Row],[Retail Price]],"$",""))</f>
        <v>36.549999999999997</v>
      </c>
      <c r="AE2032" s="4">
        <f>(Table1[[#This Row],[Retail Price Number]]*Table1[[#This Row],[Order Quantity]])-Table1[[#This Row],[Discount $ Number]]+Table1[[#This Row],[Shipping Cost Number]]</f>
        <v>462.79999999999995</v>
      </c>
      <c r="AF2032">
        <f>Table1[[#This Row],[Retail Price Number]]*Table1[[#This Row],[Order Quantity]]-Table1[[#This Row],[Discount $ Number]]</f>
        <v>448.90999999999997</v>
      </c>
      <c r="AG2032">
        <f>(Table1[[#This Row],[Retail Price Number]]*Table1[[#This Row],[Order Quantity]])-Table1[[#This Row],[Discount $ Number]]-Table1[[#This Row],[Shipping Cost Number]]</f>
        <v>435.02</v>
      </c>
      <c r="AH2032">
        <f>Table1[[#This Row],[Retail Price Number]]*Table1[[#This Row],[Order Quantity]]</f>
        <v>475.15</v>
      </c>
      <c r="AI2032">
        <f>YEAR(Table1[[#This Row],[Order Date]])</f>
        <v>2014</v>
      </c>
    </row>
    <row r="2033" spans="1:35" x14ac:dyDescent="0.3">
      <c r="A2033" t="s">
        <v>5677</v>
      </c>
      <c r="B2033" s="1">
        <v>41485</v>
      </c>
      <c r="C2033" t="s">
        <v>2543</v>
      </c>
      <c r="D2033" t="s">
        <v>2544</v>
      </c>
      <c r="E2033" t="s">
        <v>27</v>
      </c>
      <c r="F2033" t="s">
        <v>28</v>
      </c>
      <c r="G2033" t="s">
        <v>134</v>
      </c>
      <c r="H2033" t="s">
        <v>217</v>
      </c>
      <c r="I2033" t="s">
        <v>92</v>
      </c>
      <c r="J2033" t="s">
        <v>3587</v>
      </c>
      <c r="K2033" t="s">
        <v>94</v>
      </c>
      <c r="L2033" t="s">
        <v>34</v>
      </c>
      <c r="M2033" t="s">
        <v>35</v>
      </c>
      <c r="N2033" s="1">
        <v>41486</v>
      </c>
      <c r="O2033" t="s">
        <v>460</v>
      </c>
      <c r="P2033" s="3" t="s">
        <v>3588</v>
      </c>
      <c r="Q2033" t="s">
        <v>1220</v>
      </c>
      <c r="R2033">
        <v>11</v>
      </c>
      <c r="S2033" t="s">
        <v>3500</v>
      </c>
      <c r="T2033" s="2">
        <v>0.03</v>
      </c>
      <c r="U2033" t="s">
        <v>3056</v>
      </c>
      <c r="V2033" t="s">
        <v>115</v>
      </c>
      <c r="W2033" t="s">
        <v>3589</v>
      </c>
      <c r="X2033" t="s">
        <v>8062</v>
      </c>
      <c r="Y2033" s="3">
        <f>VALUE(SUBSTITUTE(Table1[[#This Row],[Order Total]],"$",""))</f>
        <v>84.97</v>
      </c>
      <c r="Z2033">
        <f>VALUE(SUBSTITUTE(Table1[[#This Row],[Total]],"$",""))</f>
        <v>96.31</v>
      </c>
      <c r="AA2033" s="3">
        <f>Table1[[#This Row],[Order Total Number]]-Table1[[#This Row],[Total Number]]</f>
        <v>-11.340000000000003</v>
      </c>
      <c r="AB2033">
        <f>VALUE(SUBSTITUTE(Table1[[#This Row],[Shipping Cost]],"$",""))</f>
        <v>0.85</v>
      </c>
      <c r="AC2033">
        <f>VALUE(SUBSTITUTE(Table1[[#This Row],[Discount $]],"$",""))</f>
        <v>3.76</v>
      </c>
      <c r="AD2033">
        <f>VALUE(SUBSTITUTE(Table1[[#This Row],[Retail Price]],"$",""))</f>
        <v>3.38</v>
      </c>
      <c r="AE2033" s="4">
        <f>(Table1[[#This Row],[Retail Price Number]]*Table1[[#This Row],[Order Quantity]])-Table1[[#This Row],[Discount $ Number]]+Table1[[#This Row],[Shipping Cost Number]]</f>
        <v>34.270000000000003</v>
      </c>
      <c r="AF2033">
        <f>Table1[[#This Row],[Retail Price Number]]*Table1[[#This Row],[Order Quantity]]-Table1[[#This Row],[Discount $ Number]]</f>
        <v>33.42</v>
      </c>
      <c r="AG2033">
        <f>(Table1[[#This Row],[Retail Price Number]]*Table1[[#This Row],[Order Quantity]])-Table1[[#This Row],[Discount $ Number]]-Table1[[#This Row],[Shipping Cost Number]]</f>
        <v>32.57</v>
      </c>
      <c r="AH2033">
        <f>Table1[[#This Row],[Retail Price Number]]*Table1[[#This Row],[Order Quantity]]</f>
        <v>37.18</v>
      </c>
      <c r="AI2033">
        <f>YEAR(Table1[[#This Row],[Order Date]])</f>
        <v>2013</v>
      </c>
    </row>
    <row r="2034" spans="1:35" x14ac:dyDescent="0.3">
      <c r="A2034" t="s">
        <v>5677</v>
      </c>
      <c r="B2034" s="1">
        <v>41909</v>
      </c>
      <c r="C2034" t="s">
        <v>1112</v>
      </c>
      <c r="D2034" t="s">
        <v>133</v>
      </c>
      <c r="E2034" t="s">
        <v>27</v>
      </c>
      <c r="F2034" t="s">
        <v>28</v>
      </c>
      <c r="G2034" t="s">
        <v>29</v>
      </c>
      <c r="H2034" t="s">
        <v>62</v>
      </c>
      <c r="I2034" t="s">
        <v>121</v>
      </c>
      <c r="J2034" t="s">
        <v>122</v>
      </c>
      <c r="K2034" t="s">
        <v>723</v>
      </c>
      <c r="L2034" t="s">
        <v>109</v>
      </c>
      <c r="M2034" t="s">
        <v>35</v>
      </c>
      <c r="N2034" s="1">
        <v>41914</v>
      </c>
      <c r="O2034" t="s">
        <v>123</v>
      </c>
      <c r="P2034" s="3" t="s">
        <v>124</v>
      </c>
      <c r="Q2034" t="s">
        <v>125</v>
      </c>
      <c r="R2034">
        <v>18</v>
      </c>
      <c r="S2034" t="s">
        <v>5725</v>
      </c>
      <c r="T2034" s="2">
        <v>0.04</v>
      </c>
      <c r="U2034" t="s">
        <v>127</v>
      </c>
      <c r="V2034" t="s">
        <v>5725</v>
      </c>
      <c r="W2034" t="s">
        <v>129</v>
      </c>
      <c r="X2034" t="s">
        <v>10440</v>
      </c>
      <c r="Y2034" s="3">
        <f>VALUE(SUBSTITUTE(Table1[[#This Row],[Order Total]],"$",""))</f>
        <v>78.959999999999994</v>
      </c>
      <c r="Z2034">
        <f>VALUE(SUBSTITUTE(Table1[[#This Row],[Total]],"$",""))</f>
        <v>83.55</v>
      </c>
      <c r="AA2034" s="3">
        <f>Table1[[#This Row],[Order Total Number]]-Table1[[#This Row],[Total Number]]</f>
        <v>-4.5900000000000034</v>
      </c>
      <c r="AB2034">
        <f>VALUE(SUBSTITUTE(Table1[[#This Row],[Shipping Cost]],"$",""))</f>
        <v>2.5</v>
      </c>
      <c r="AC2034">
        <f>VALUE(SUBSTITUTE(Table1[[#This Row],[Discount $]],"$",""))</f>
        <v>0</v>
      </c>
      <c r="AD2034">
        <f>VALUE(SUBSTITUTE(Table1[[#This Row],[Retail Price]],"$",""))</f>
        <v>3.69</v>
      </c>
      <c r="AE2034" s="4">
        <f>(Table1[[#This Row],[Retail Price Number]]*Table1[[#This Row],[Order Quantity]])-Table1[[#This Row],[Discount $ Number]]+Table1[[#This Row],[Shipping Cost Number]]</f>
        <v>68.92</v>
      </c>
      <c r="AF2034">
        <f>Table1[[#This Row],[Retail Price Number]]*Table1[[#This Row],[Order Quantity]]-Table1[[#This Row],[Discount $ Number]]</f>
        <v>66.42</v>
      </c>
      <c r="AG2034">
        <f>(Table1[[#This Row],[Retail Price Number]]*Table1[[#This Row],[Order Quantity]])-Table1[[#This Row],[Discount $ Number]]-Table1[[#This Row],[Shipping Cost Number]]</f>
        <v>63.92</v>
      </c>
      <c r="AH2034">
        <f>Table1[[#This Row],[Retail Price Number]]*Table1[[#This Row],[Order Quantity]]</f>
        <v>66.42</v>
      </c>
      <c r="AI2034">
        <f>YEAR(Table1[[#This Row],[Order Date]])</f>
        <v>2014</v>
      </c>
    </row>
    <row r="2035" spans="1:35" x14ac:dyDescent="0.3">
      <c r="A2035" t="s">
        <v>5677</v>
      </c>
      <c r="B2035" s="1">
        <v>41910</v>
      </c>
      <c r="C2035" t="s">
        <v>1974</v>
      </c>
      <c r="D2035" t="s">
        <v>506</v>
      </c>
      <c r="E2035" t="s">
        <v>27</v>
      </c>
      <c r="F2035" t="s">
        <v>28</v>
      </c>
      <c r="G2035" t="s">
        <v>77</v>
      </c>
      <c r="H2035" t="s">
        <v>62</v>
      </c>
      <c r="I2035" t="s">
        <v>121</v>
      </c>
      <c r="J2035" t="s">
        <v>896</v>
      </c>
      <c r="K2035" t="s">
        <v>94</v>
      </c>
      <c r="L2035" t="s">
        <v>95</v>
      </c>
      <c r="M2035" t="s">
        <v>35</v>
      </c>
      <c r="N2035" s="1">
        <v>41911</v>
      </c>
      <c r="O2035" t="s">
        <v>501</v>
      </c>
      <c r="P2035" s="3" t="s">
        <v>897</v>
      </c>
      <c r="Q2035" t="s">
        <v>898</v>
      </c>
      <c r="R2035">
        <v>21</v>
      </c>
      <c r="S2035" t="s">
        <v>1839</v>
      </c>
      <c r="T2035" s="2">
        <v>0.06</v>
      </c>
      <c r="U2035" t="s">
        <v>1840</v>
      </c>
      <c r="V2035" t="s">
        <v>7701</v>
      </c>
      <c r="W2035" t="s">
        <v>902</v>
      </c>
      <c r="X2035" t="s">
        <v>7702</v>
      </c>
      <c r="Y2035" s="3">
        <f>VALUE(SUBSTITUTE(Table1[[#This Row],[Order Total]],"$",""))</f>
        <v>411.04</v>
      </c>
      <c r="Z2035">
        <f>VALUE(SUBSTITUTE(Table1[[#This Row],[Total]],"$",""))</f>
        <v>413.29</v>
      </c>
      <c r="AA2035" s="3">
        <f>Table1[[#This Row],[Order Total Number]]-Table1[[#This Row],[Total Number]]</f>
        <v>-2.25</v>
      </c>
      <c r="AB2035">
        <f>VALUE(SUBSTITUTE(Table1[[#This Row],[Shipping Cost]],"$",""))</f>
        <v>13.89</v>
      </c>
      <c r="AC2035">
        <f>VALUE(SUBSTITUTE(Table1[[#This Row],[Discount $]],"$",""))</f>
        <v>26.24</v>
      </c>
      <c r="AD2035">
        <f>VALUE(SUBSTITUTE(Table1[[#This Row],[Retail Price]],"$",""))</f>
        <v>36.549999999999997</v>
      </c>
      <c r="AE2035" s="4">
        <f>(Table1[[#This Row],[Retail Price Number]]*Table1[[#This Row],[Order Quantity]])-Table1[[#This Row],[Discount $ Number]]+Table1[[#This Row],[Shipping Cost Number]]</f>
        <v>755.19999999999993</v>
      </c>
      <c r="AF2035">
        <f>Table1[[#This Row],[Retail Price Number]]*Table1[[#This Row],[Order Quantity]]-Table1[[#This Row],[Discount $ Number]]</f>
        <v>741.31</v>
      </c>
      <c r="AG2035">
        <f>(Table1[[#This Row],[Retail Price Number]]*Table1[[#This Row],[Order Quantity]])-Table1[[#This Row],[Discount $ Number]]-Table1[[#This Row],[Shipping Cost Number]]</f>
        <v>727.42</v>
      </c>
      <c r="AH2035">
        <f>Table1[[#This Row],[Retail Price Number]]*Table1[[#This Row],[Order Quantity]]</f>
        <v>767.55</v>
      </c>
      <c r="AI2035">
        <f>YEAR(Table1[[#This Row],[Order Date]])</f>
        <v>2014</v>
      </c>
    </row>
    <row r="2036" spans="1:35" x14ac:dyDescent="0.3">
      <c r="A2036" t="s">
        <v>5677</v>
      </c>
      <c r="B2036" s="1">
        <v>41909</v>
      </c>
      <c r="C2036" t="s">
        <v>1112</v>
      </c>
      <c r="D2036" t="s">
        <v>133</v>
      </c>
      <c r="E2036" t="s">
        <v>27</v>
      </c>
      <c r="F2036" t="s">
        <v>28</v>
      </c>
      <c r="G2036" t="s">
        <v>29</v>
      </c>
      <c r="H2036" t="s">
        <v>62</v>
      </c>
      <c r="I2036" t="s">
        <v>121</v>
      </c>
      <c r="J2036" t="s">
        <v>1278</v>
      </c>
      <c r="K2036" t="s">
        <v>33</v>
      </c>
      <c r="L2036" t="s">
        <v>50</v>
      </c>
      <c r="M2036" t="s">
        <v>156</v>
      </c>
      <c r="N2036" s="1">
        <v>41914</v>
      </c>
      <c r="O2036" t="s">
        <v>36</v>
      </c>
      <c r="P2036" s="3" t="s">
        <v>111</v>
      </c>
      <c r="Q2036" t="s">
        <v>52</v>
      </c>
      <c r="R2036">
        <v>10</v>
      </c>
      <c r="S2036" t="s">
        <v>1117</v>
      </c>
      <c r="T2036" s="2">
        <v>0.01</v>
      </c>
      <c r="U2036" t="s">
        <v>112</v>
      </c>
      <c r="V2036" t="s">
        <v>1118</v>
      </c>
      <c r="W2036" t="s">
        <v>1282</v>
      </c>
      <c r="X2036" t="s">
        <v>1120</v>
      </c>
      <c r="Y2036" s="3">
        <f>VALUE(SUBSTITUTE(Table1[[#This Row],[Order Total]],"$",""))</f>
        <v>74.13</v>
      </c>
      <c r="Z2036">
        <f>VALUE(SUBSTITUTE(Table1[[#This Row],[Total]],"$",""))</f>
        <v>76.69</v>
      </c>
      <c r="AA2036" s="3">
        <f>Table1[[#This Row],[Order Total Number]]-Table1[[#This Row],[Total Number]]</f>
        <v>-2.5600000000000023</v>
      </c>
      <c r="AB2036">
        <f>VALUE(SUBSTITUTE(Table1[[#This Row],[Shipping Cost]],"$",""))</f>
        <v>2.56</v>
      </c>
      <c r="AC2036">
        <f>VALUE(SUBSTITUTE(Table1[[#This Row],[Discount $]],"$",""))</f>
        <v>0.75</v>
      </c>
      <c r="AD2036">
        <f>VALUE(SUBSTITUTE(Table1[[#This Row],[Retail Price]],"$",""))</f>
        <v>2.08</v>
      </c>
      <c r="AE2036" s="4">
        <f>(Table1[[#This Row],[Retail Price Number]]*Table1[[#This Row],[Order Quantity]])-Table1[[#This Row],[Discount $ Number]]+Table1[[#This Row],[Shipping Cost Number]]</f>
        <v>22.61</v>
      </c>
      <c r="AF2036">
        <f>Table1[[#This Row],[Retail Price Number]]*Table1[[#This Row],[Order Quantity]]-Table1[[#This Row],[Discount $ Number]]</f>
        <v>20.05</v>
      </c>
      <c r="AG2036">
        <f>(Table1[[#This Row],[Retail Price Number]]*Table1[[#This Row],[Order Quantity]])-Table1[[#This Row],[Discount $ Number]]-Table1[[#This Row],[Shipping Cost Number]]</f>
        <v>17.490000000000002</v>
      </c>
      <c r="AH2036">
        <f>Table1[[#This Row],[Retail Price Number]]*Table1[[#This Row],[Order Quantity]]</f>
        <v>20.8</v>
      </c>
      <c r="AI2036">
        <f>YEAR(Table1[[#This Row],[Order Date]])</f>
        <v>2014</v>
      </c>
    </row>
    <row r="2037" spans="1:35" x14ac:dyDescent="0.3">
      <c r="A2037" t="s">
        <v>5677</v>
      </c>
      <c r="B2037" s="1">
        <v>42000</v>
      </c>
      <c r="C2037" t="s">
        <v>1625</v>
      </c>
      <c r="D2037" t="s">
        <v>1626</v>
      </c>
      <c r="E2037" t="s">
        <v>27</v>
      </c>
      <c r="F2037" t="s">
        <v>28</v>
      </c>
      <c r="G2037" t="s">
        <v>29</v>
      </c>
      <c r="H2037" t="s">
        <v>30</v>
      </c>
      <c r="I2037" t="s">
        <v>31</v>
      </c>
      <c r="J2037" t="s">
        <v>2402</v>
      </c>
      <c r="K2037" t="s">
        <v>94</v>
      </c>
      <c r="L2037" t="s">
        <v>34</v>
      </c>
      <c r="M2037" t="s">
        <v>35</v>
      </c>
      <c r="N2037" s="1">
        <v>42001</v>
      </c>
      <c r="O2037" t="s">
        <v>275</v>
      </c>
      <c r="P2037" s="3" t="s">
        <v>757</v>
      </c>
      <c r="Q2037" t="s">
        <v>2403</v>
      </c>
      <c r="R2037">
        <v>9</v>
      </c>
      <c r="S2037" t="s">
        <v>3942</v>
      </c>
      <c r="T2037" s="2">
        <v>0.04</v>
      </c>
      <c r="U2037" t="s">
        <v>1845</v>
      </c>
      <c r="V2037" t="s">
        <v>12247</v>
      </c>
      <c r="W2037" t="s">
        <v>1028</v>
      </c>
      <c r="X2037" t="s">
        <v>12248</v>
      </c>
      <c r="Y2037" s="3">
        <f>VALUE(SUBSTITUTE(Table1[[#This Row],[Order Total]],"$",""))</f>
        <v>83.92</v>
      </c>
      <c r="Z2037">
        <f>VALUE(SUBSTITUTE(Table1[[#This Row],[Total]],"$",""))</f>
        <v>81.599999999999994</v>
      </c>
      <c r="AA2037" s="3">
        <f>Table1[[#This Row],[Order Total Number]]-Table1[[#This Row],[Total Number]]</f>
        <v>2.3200000000000074</v>
      </c>
      <c r="AB2037">
        <f>VALUE(SUBSTITUTE(Table1[[#This Row],[Shipping Cost]],"$",""))</f>
        <v>1</v>
      </c>
      <c r="AC2037">
        <f>VALUE(SUBSTITUTE(Table1[[#This Row],[Discount $]],"$",""))</f>
        <v>5.34</v>
      </c>
      <c r="AD2037">
        <f>VALUE(SUBSTITUTE(Table1[[#This Row],[Retail Price]],"$",""))</f>
        <v>1.82</v>
      </c>
      <c r="AE2037" s="4">
        <f>(Table1[[#This Row],[Retail Price Number]]*Table1[[#This Row],[Order Quantity]])-Table1[[#This Row],[Discount $ Number]]+Table1[[#This Row],[Shipping Cost Number]]</f>
        <v>12.04</v>
      </c>
      <c r="AF2037">
        <f>Table1[[#This Row],[Retail Price Number]]*Table1[[#This Row],[Order Quantity]]-Table1[[#This Row],[Discount $ Number]]</f>
        <v>11.04</v>
      </c>
      <c r="AG2037">
        <f>(Table1[[#This Row],[Retail Price Number]]*Table1[[#This Row],[Order Quantity]])-Table1[[#This Row],[Discount $ Number]]-Table1[[#This Row],[Shipping Cost Number]]</f>
        <v>10.039999999999999</v>
      </c>
      <c r="AH2037">
        <f>Table1[[#This Row],[Retail Price Number]]*Table1[[#This Row],[Order Quantity]]</f>
        <v>16.38</v>
      </c>
      <c r="AI2037">
        <f>YEAR(Table1[[#This Row],[Order Date]])</f>
        <v>2014</v>
      </c>
    </row>
    <row r="2038" spans="1:35" x14ac:dyDescent="0.3">
      <c r="A2038" t="s">
        <v>11993</v>
      </c>
      <c r="B2038" s="1">
        <v>41909</v>
      </c>
      <c r="C2038" t="s">
        <v>1112</v>
      </c>
      <c r="D2038" t="s">
        <v>133</v>
      </c>
      <c r="E2038" t="s">
        <v>27</v>
      </c>
      <c r="F2038" t="s">
        <v>28</v>
      </c>
      <c r="G2038" t="s">
        <v>77</v>
      </c>
      <c r="H2038" t="s">
        <v>62</v>
      </c>
      <c r="I2038" t="s">
        <v>196</v>
      </c>
      <c r="J2038" t="s">
        <v>1278</v>
      </c>
      <c r="K2038" t="s">
        <v>94</v>
      </c>
      <c r="L2038" t="s">
        <v>95</v>
      </c>
      <c r="M2038" t="s">
        <v>35</v>
      </c>
      <c r="N2038" s="1">
        <v>41914</v>
      </c>
      <c r="O2038" t="s">
        <v>36</v>
      </c>
      <c r="P2038" s="3" t="s">
        <v>111</v>
      </c>
      <c r="Q2038" t="s">
        <v>52</v>
      </c>
      <c r="R2038">
        <v>41</v>
      </c>
      <c r="S2038" t="s">
        <v>1117</v>
      </c>
      <c r="T2038" s="2">
        <v>0.02</v>
      </c>
      <c r="U2038" t="s">
        <v>112</v>
      </c>
      <c r="V2038" t="s">
        <v>1118</v>
      </c>
      <c r="W2038" t="s">
        <v>1282</v>
      </c>
      <c r="X2038" t="s">
        <v>1120</v>
      </c>
      <c r="Y2038" s="3">
        <f>VALUE(SUBSTITUTE(Table1[[#This Row],[Order Total]],"$",""))</f>
        <v>74.13</v>
      </c>
      <c r="Z2038">
        <f>VALUE(SUBSTITUTE(Table1[[#This Row],[Total]],"$",""))</f>
        <v>76.69</v>
      </c>
      <c r="AA2038" s="3">
        <f>Table1[[#This Row],[Order Total Number]]-Table1[[#This Row],[Total Number]]</f>
        <v>-2.5600000000000023</v>
      </c>
      <c r="AB2038">
        <f>VALUE(SUBSTITUTE(Table1[[#This Row],[Shipping Cost]],"$",""))</f>
        <v>2.56</v>
      </c>
      <c r="AC2038">
        <f>VALUE(SUBSTITUTE(Table1[[#This Row],[Discount $]],"$",""))</f>
        <v>0.75</v>
      </c>
      <c r="AD2038">
        <f>VALUE(SUBSTITUTE(Table1[[#This Row],[Retail Price]],"$",""))</f>
        <v>2.08</v>
      </c>
      <c r="AE2038" s="4">
        <f>(Table1[[#This Row],[Retail Price Number]]*Table1[[#This Row],[Order Quantity]])-Table1[[#This Row],[Discount $ Number]]+Table1[[#This Row],[Shipping Cost Number]]</f>
        <v>87.09</v>
      </c>
      <c r="AF2038">
        <f>Table1[[#This Row],[Retail Price Number]]*Table1[[#This Row],[Order Quantity]]-Table1[[#This Row],[Discount $ Number]]</f>
        <v>84.53</v>
      </c>
      <c r="AG2038">
        <f>(Table1[[#This Row],[Retail Price Number]]*Table1[[#This Row],[Order Quantity]])-Table1[[#This Row],[Discount $ Number]]-Table1[[#This Row],[Shipping Cost Number]]</f>
        <v>81.97</v>
      </c>
      <c r="AH2038">
        <f>Table1[[#This Row],[Retail Price Number]]*Table1[[#This Row],[Order Quantity]]</f>
        <v>85.28</v>
      </c>
      <c r="AI2038">
        <f>YEAR(Table1[[#This Row],[Order Date]])</f>
        <v>2014</v>
      </c>
    </row>
    <row r="2039" spans="1:35" x14ac:dyDescent="0.3">
      <c r="A2039" t="s">
        <v>3610</v>
      </c>
      <c r="B2039" s="1">
        <v>41918</v>
      </c>
      <c r="C2039" t="s">
        <v>894</v>
      </c>
      <c r="D2039" t="s">
        <v>895</v>
      </c>
      <c r="E2039" t="s">
        <v>27</v>
      </c>
      <c r="F2039" t="s">
        <v>28</v>
      </c>
      <c r="G2039" t="s">
        <v>91</v>
      </c>
      <c r="H2039" t="s">
        <v>289</v>
      </c>
      <c r="I2039" t="s">
        <v>121</v>
      </c>
      <c r="J2039" t="s">
        <v>3611</v>
      </c>
      <c r="K2039" t="s">
        <v>33</v>
      </c>
      <c r="L2039" t="s">
        <v>34</v>
      </c>
      <c r="M2039" t="s">
        <v>35</v>
      </c>
      <c r="N2039" s="1">
        <v>41919</v>
      </c>
      <c r="O2039" t="s">
        <v>1389</v>
      </c>
      <c r="P2039" s="3" t="s">
        <v>1390</v>
      </c>
      <c r="Q2039" t="s">
        <v>1391</v>
      </c>
      <c r="R2039">
        <v>24</v>
      </c>
      <c r="S2039" t="s">
        <v>1770</v>
      </c>
      <c r="T2039" s="2">
        <v>0.08</v>
      </c>
      <c r="U2039" t="s">
        <v>3612</v>
      </c>
      <c r="V2039" t="s">
        <v>1771</v>
      </c>
      <c r="W2039" t="s">
        <v>812</v>
      </c>
      <c r="X2039" t="s">
        <v>3613</v>
      </c>
      <c r="Y2039" s="3">
        <f>VALUE(SUBSTITUTE(Table1[[#This Row],[Order Total]],"$",""))</f>
        <v>83.96</v>
      </c>
      <c r="Z2039">
        <f>VALUE(SUBSTITUTE(Table1[[#This Row],[Total]],"$",""))</f>
        <v>86.69</v>
      </c>
      <c r="AA2039" s="3">
        <f>Table1[[#This Row],[Order Total Number]]-Table1[[#This Row],[Total Number]]</f>
        <v>-2.730000000000004</v>
      </c>
      <c r="AB2039">
        <f>VALUE(SUBSTITUTE(Table1[[#This Row],[Shipping Cost]],"$",""))</f>
        <v>19.989999999999998</v>
      </c>
      <c r="AC2039">
        <f>VALUE(SUBSTITUTE(Table1[[#This Row],[Discount $]],"$",""))</f>
        <v>5.56</v>
      </c>
      <c r="AD2039">
        <f>VALUE(SUBSTITUTE(Table1[[#This Row],[Retail Price]],"$",""))</f>
        <v>90.48</v>
      </c>
      <c r="AE2039" s="4">
        <f>(Table1[[#This Row],[Retail Price Number]]*Table1[[#This Row],[Order Quantity]])-Table1[[#This Row],[Discount $ Number]]+Table1[[#This Row],[Shipping Cost Number]]</f>
        <v>2185.9499999999998</v>
      </c>
      <c r="AF2039">
        <f>Table1[[#This Row],[Retail Price Number]]*Table1[[#This Row],[Order Quantity]]-Table1[[#This Row],[Discount $ Number]]</f>
        <v>2165.96</v>
      </c>
      <c r="AG2039">
        <f>(Table1[[#This Row],[Retail Price Number]]*Table1[[#This Row],[Order Quantity]])-Table1[[#This Row],[Discount $ Number]]-Table1[[#This Row],[Shipping Cost Number]]</f>
        <v>2145.9700000000003</v>
      </c>
      <c r="AH2039">
        <f>Table1[[#This Row],[Retail Price Number]]*Table1[[#This Row],[Order Quantity]]</f>
        <v>2171.52</v>
      </c>
      <c r="AI2039">
        <f>YEAR(Table1[[#This Row],[Order Date]])</f>
        <v>2014</v>
      </c>
    </row>
    <row r="2040" spans="1:35" x14ac:dyDescent="0.3">
      <c r="A2040" t="s">
        <v>3610</v>
      </c>
      <c r="B2040" s="1">
        <v>41909</v>
      </c>
      <c r="C2040" t="s">
        <v>1112</v>
      </c>
      <c r="D2040" t="s">
        <v>133</v>
      </c>
      <c r="E2040" t="s">
        <v>27</v>
      </c>
      <c r="F2040" t="s">
        <v>28</v>
      </c>
      <c r="G2040" t="s">
        <v>91</v>
      </c>
      <c r="H2040" t="s">
        <v>62</v>
      </c>
      <c r="I2040" t="s">
        <v>63</v>
      </c>
      <c r="J2040" t="s">
        <v>1278</v>
      </c>
      <c r="K2040" t="s">
        <v>94</v>
      </c>
      <c r="L2040" t="s">
        <v>34</v>
      </c>
      <c r="M2040" t="s">
        <v>35</v>
      </c>
      <c r="N2040" s="1">
        <v>41914</v>
      </c>
      <c r="O2040" t="s">
        <v>36</v>
      </c>
      <c r="P2040" s="3" t="s">
        <v>111</v>
      </c>
      <c r="Q2040" t="s">
        <v>52</v>
      </c>
      <c r="R2040">
        <v>5</v>
      </c>
      <c r="S2040" t="s">
        <v>1117</v>
      </c>
      <c r="T2040" s="2">
        <v>0.06</v>
      </c>
      <c r="U2040" t="s">
        <v>112</v>
      </c>
      <c r="V2040" t="s">
        <v>1118</v>
      </c>
      <c r="W2040" t="s">
        <v>1282</v>
      </c>
      <c r="X2040" t="s">
        <v>1120</v>
      </c>
      <c r="Y2040" s="3">
        <f>VALUE(SUBSTITUTE(Table1[[#This Row],[Order Total]],"$",""))</f>
        <v>74.13</v>
      </c>
      <c r="Z2040">
        <f>VALUE(SUBSTITUTE(Table1[[#This Row],[Total]],"$",""))</f>
        <v>76.69</v>
      </c>
      <c r="AA2040" s="3">
        <f>Table1[[#This Row],[Order Total Number]]-Table1[[#This Row],[Total Number]]</f>
        <v>-2.5600000000000023</v>
      </c>
      <c r="AB2040">
        <f>VALUE(SUBSTITUTE(Table1[[#This Row],[Shipping Cost]],"$",""))</f>
        <v>2.56</v>
      </c>
      <c r="AC2040">
        <f>VALUE(SUBSTITUTE(Table1[[#This Row],[Discount $]],"$",""))</f>
        <v>0.75</v>
      </c>
      <c r="AD2040">
        <f>VALUE(SUBSTITUTE(Table1[[#This Row],[Retail Price]],"$",""))</f>
        <v>2.08</v>
      </c>
      <c r="AE2040" s="4">
        <f>(Table1[[#This Row],[Retail Price Number]]*Table1[[#This Row],[Order Quantity]])-Table1[[#This Row],[Discount $ Number]]+Table1[[#This Row],[Shipping Cost Number]]</f>
        <v>12.21</v>
      </c>
      <c r="AF2040">
        <f>Table1[[#This Row],[Retail Price Number]]*Table1[[#This Row],[Order Quantity]]-Table1[[#This Row],[Discount $ Number]]</f>
        <v>9.65</v>
      </c>
      <c r="AG2040">
        <f>(Table1[[#This Row],[Retail Price Number]]*Table1[[#This Row],[Order Quantity]])-Table1[[#This Row],[Discount $ Number]]-Table1[[#This Row],[Shipping Cost Number]]</f>
        <v>7.09</v>
      </c>
      <c r="AH2040">
        <f>Table1[[#This Row],[Retail Price Number]]*Table1[[#This Row],[Order Quantity]]</f>
        <v>10.4</v>
      </c>
      <c r="AI2040">
        <f>YEAR(Table1[[#This Row],[Order Date]])</f>
        <v>2014</v>
      </c>
    </row>
    <row r="2041" spans="1:35" x14ac:dyDescent="0.3">
      <c r="A2041" t="s">
        <v>3610</v>
      </c>
      <c r="B2041" s="1">
        <v>41909</v>
      </c>
      <c r="C2041" t="s">
        <v>1112</v>
      </c>
      <c r="D2041" t="s">
        <v>133</v>
      </c>
      <c r="E2041" t="s">
        <v>27</v>
      </c>
      <c r="F2041" t="s">
        <v>28</v>
      </c>
      <c r="G2041" t="s">
        <v>77</v>
      </c>
      <c r="H2041" t="s">
        <v>62</v>
      </c>
      <c r="I2041" t="s">
        <v>196</v>
      </c>
      <c r="J2041" t="s">
        <v>2107</v>
      </c>
      <c r="K2041" t="s">
        <v>94</v>
      </c>
      <c r="L2041" t="s">
        <v>34</v>
      </c>
      <c r="M2041" t="s">
        <v>35</v>
      </c>
      <c r="N2041" s="1">
        <v>41914</v>
      </c>
      <c r="O2041" t="s">
        <v>1380</v>
      </c>
      <c r="P2041" s="3" t="s">
        <v>2108</v>
      </c>
      <c r="Q2041" t="s">
        <v>990</v>
      </c>
      <c r="R2041">
        <v>24</v>
      </c>
      <c r="S2041" t="s">
        <v>1117</v>
      </c>
      <c r="T2041" s="2">
        <v>0.04</v>
      </c>
      <c r="U2041" t="s">
        <v>112</v>
      </c>
      <c r="V2041" t="s">
        <v>1118</v>
      </c>
      <c r="W2041" t="s">
        <v>57</v>
      </c>
      <c r="X2041" t="s">
        <v>1120</v>
      </c>
      <c r="Y2041" s="3">
        <f>VALUE(SUBSTITUTE(Table1[[#This Row],[Order Total]],"$",""))</f>
        <v>74.13</v>
      </c>
      <c r="Z2041">
        <f>VALUE(SUBSTITUTE(Table1[[#This Row],[Total]],"$",""))</f>
        <v>76.69</v>
      </c>
      <c r="AA2041" s="3">
        <f>Table1[[#This Row],[Order Total Number]]-Table1[[#This Row],[Total Number]]</f>
        <v>-2.5600000000000023</v>
      </c>
      <c r="AB2041">
        <f>VALUE(SUBSTITUTE(Table1[[#This Row],[Shipping Cost]],"$",""))</f>
        <v>0.7</v>
      </c>
      <c r="AC2041">
        <f>VALUE(SUBSTITUTE(Table1[[#This Row],[Discount $]],"$",""))</f>
        <v>0.75</v>
      </c>
      <c r="AD2041">
        <f>VALUE(SUBSTITUTE(Table1[[#This Row],[Retail Price]],"$",""))</f>
        <v>2.1</v>
      </c>
      <c r="AE2041" s="4">
        <f>(Table1[[#This Row],[Retail Price Number]]*Table1[[#This Row],[Order Quantity]])-Table1[[#This Row],[Discount $ Number]]+Table1[[#This Row],[Shipping Cost Number]]</f>
        <v>50.350000000000009</v>
      </c>
      <c r="AF2041">
        <f>Table1[[#This Row],[Retail Price Number]]*Table1[[#This Row],[Order Quantity]]-Table1[[#This Row],[Discount $ Number]]</f>
        <v>49.650000000000006</v>
      </c>
      <c r="AG2041">
        <f>(Table1[[#This Row],[Retail Price Number]]*Table1[[#This Row],[Order Quantity]])-Table1[[#This Row],[Discount $ Number]]-Table1[[#This Row],[Shipping Cost Number]]</f>
        <v>48.95</v>
      </c>
      <c r="AH2041">
        <f>Table1[[#This Row],[Retail Price Number]]*Table1[[#This Row],[Order Quantity]]</f>
        <v>50.400000000000006</v>
      </c>
      <c r="AI2041">
        <f>YEAR(Table1[[#This Row],[Order Date]])</f>
        <v>2014</v>
      </c>
    </row>
    <row r="2042" spans="1:35" x14ac:dyDescent="0.3">
      <c r="A2042" t="s">
        <v>3610</v>
      </c>
      <c r="B2042" s="1">
        <v>41909</v>
      </c>
      <c r="C2042" t="s">
        <v>1112</v>
      </c>
      <c r="D2042" t="s">
        <v>133</v>
      </c>
      <c r="E2042" t="s">
        <v>27</v>
      </c>
      <c r="F2042" t="s">
        <v>28</v>
      </c>
      <c r="G2042" t="s">
        <v>77</v>
      </c>
      <c r="H2042" t="s">
        <v>62</v>
      </c>
      <c r="I2042" t="s">
        <v>121</v>
      </c>
      <c r="J2042" t="s">
        <v>1278</v>
      </c>
      <c r="K2042" t="s">
        <v>94</v>
      </c>
      <c r="L2042" t="s">
        <v>34</v>
      </c>
      <c r="M2042" t="s">
        <v>35</v>
      </c>
      <c r="N2042" s="1">
        <v>41914</v>
      </c>
      <c r="O2042" t="s">
        <v>36</v>
      </c>
      <c r="P2042" s="3" t="s">
        <v>111</v>
      </c>
      <c r="Q2042" t="s">
        <v>52</v>
      </c>
      <c r="R2042">
        <v>14</v>
      </c>
      <c r="S2042" t="s">
        <v>1117</v>
      </c>
      <c r="T2042" s="2">
        <v>0.02</v>
      </c>
      <c r="U2042" t="s">
        <v>112</v>
      </c>
      <c r="V2042" t="s">
        <v>1118</v>
      </c>
      <c r="W2042" t="s">
        <v>1282</v>
      </c>
      <c r="X2042" t="s">
        <v>1120</v>
      </c>
      <c r="Y2042" s="3">
        <f>VALUE(SUBSTITUTE(Table1[[#This Row],[Order Total]],"$",""))</f>
        <v>74.13</v>
      </c>
      <c r="Z2042">
        <f>VALUE(SUBSTITUTE(Table1[[#This Row],[Total]],"$",""))</f>
        <v>76.69</v>
      </c>
      <c r="AA2042" s="3">
        <f>Table1[[#This Row],[Order Total Number]]-Table1[[#This Row],[Total Number]]</f>
        <v>-2.5600000000000023</v>
      </c>
      <c r="AB2042">
        <f>VALUE(SUBSTITUTE(Table1[[#This Row],[Shipping Cost]],"$",""))</f>
        <v>2.56</v>
      </c>
      <c r="AC2042">
        <f>VALUE(SUBSTITUTE(Table1[[#This Row],[Discount $]],"$",""))</f>
        <v>0.75</v>
      </c>
      <c r="AD2042">
        <f>VALUE(SUBSTITUTE(Table1[[#This Row],[Retail Price]],"$",""))</f>
        <v>2.08</v>
      </c>
      <c r="AE2042" s="4">
        <f>(Table1[[#This Row],[Retail Price Number]]*Table1[[#This Row],[Order Quantity]])-Table1[[#This Row],[Discount $ Number]]+Table1[[#This Row],[Shipping Cost Number]]</f>
        <v>30.93</v>
      </c>
      <c r="AF2042">
        <f>Table1[[#This Row],[Retail Price Number]]*Table1[[#This Row],[Order Quantity]]-Table1[[#This Row],[Discount $ Number]]</f>
        <v>28.37</v>
      </c>
      <c r="AG2042">
        <f>(Table1[[#This Row],[Retail Price Number]]*Table1[[#This Row],[Order Quantity]])-Table1[[#This Row],[Discount $ Number]]-Table1[[#This Row],[Shipping Cost Number]]</f>
        <v>25.810000000000002</v>
      </c>
      <c r="AH2042">
        <f>Table1[[#This Row],[Retail Price Number]]*Table1[[#This Row],[Order Quantity]]</f>
        <v>29.12</v>
      </c>
      <c r="AI2042">
        <f>YEAR(Table1[[#This Row],[Order Date]])</f>
        <v>2014</v>
      </c>
    </row>
    <row r="2043" spans="1:35" x14ac:dyDescent="0.3">
      <c r="A2043" t="s">
        <v>3610</v>
      </c>
      <c r="B2043" s="1">
        <v>42104</v>
      </c>
      <c r="C2043" t="s">
        <v>1532</v>
      </c>
      <c r="D2043" t="s">
        <v>421</v>
      </c>
      <c r="E2043" t="s">
        <v>27</v>
      </c>
      <c r="F2043" t="s">
        <v>28</v>
      </c>
      <c r="G2043" t="s">
        <v>29</v>
      </c>
      <c r="H2043" t="s">
        <v>422</v>
      </c>
      <c r="I2043" t="s">
        <v>196</v>
      </c>
      <c r="J2043" t="s">
        <v>6799</v>
      </c>
      <c r="K2043" t="s">
        <v>723</v>
      </c>
      <c r="L2043" t="s">
        <v>109</v>
      </c>
      <c r="M2043" t="s">
        <v>35</v>
      </c>
      <c r="N2043" s="1">
        <v>42105</v>
      </c>
      <c r="O2043" t="s">
        <v>526</v>
      </c>
      <c r="P2043" s="3" t="s">
        <v>2185</v>
      </c>
      <c r="Q2043" t="s">
        <v>3963</v>
      </c>
      <c r="R2043">
        <v>27</v>
      </c>
      <c r="S2043" t="s">
        <v>8947</v>
      </c>
      <c r="T2043" s="2">
        <v>7.0000000000000007E-2</v>
      </c>
      <c r="U2043" t="s">
        <v>6977</v>
      </c>
      <c r="V2043" t="s">
        <v>8948</v>
      </c>
      <c r="W2043" t="s">
        <v>757</v>
      </c>
      <c r="X2043" t="s">
        <v>8949</v>
      </c>
      <c r="Y2043" s="3">
        <f>VALUE(SUBSTITUTE(Table1[[#This Row],[Order Total]],"$",""))</f>
        <v>430.65</v>
      </c>
      <c r="Z2043">
        <f>VALUE(SUBSTITUTE(Table1[[#This Row],[Total]],"$",""))</f>
        <v>415.63</v>
      </c>
      <c r="AA2043" s="3">
        <f>Table1[[#This Row],[Order Total Number]]-Table1[[#This Row],[Total Number]]</f>
        <v>15.019999999999982</v>
      </c>
      <c r="AB2043">
        <f>VALUE(SUBSTITUTE(Table1[[#This Row],[Shipping Cost]],"$",""))</f>
        <v>1.82</v>
      </c>
      <c r="AC2043">
        <f>VALUE(SUBSTITUTE(Table1[[#This Row],[Discount $]],"$",""))</f>
        <v>38.53</v>
      </c>
      <c r="AD2043">
        <f>VALUE(SUBSTITUTE(Table1[[#This Row],[Retail Price]],"$",""))</f>
        <v>6.08</v>
      </c>
      <c r="AE2043" s="4">
        <f>(Table1[[#This Row],[Retail Price Number]]*Table1[[#This Row],[Order Quantity]])-Table1[[#This Row],[Discount $ Number]]+Table1[[#This Row],[Shipping Cost Number]]</f>
        <v>127.44999999999999</v>
      </c>
      <c r="AF2043">
        <f>Table1[[#This Row],[Retail Price Number]]*Table1[[#This Row],[Order Quantity]]-Table1[[#This Row],[Discount $ Number]]</f>
        <v>125.63</v>
      </c>
      <c r="AG2043">
        <f>(Table1[[#This Row],[Retail Price Number]]*Table1[[#This Row],[Order Quantity]])-Table1[[#This Row],[Discount $ Number]]-Table1[[#This Row],[Shipping Cost Number]]</f>
        <v>123.81</v>
      </c>
      <c r="AH2043">
        <f>Table1[[#This Row],[Retail Price Number]]*Table1[[#This Row],[Order Quantity]]</f>
        <v>164.16</v>
      </c>
      <c r="AI2043">
        <f>YEAR(Table1[[#This Row],[Order Date]])</f>
        <v>2015</v>
      </c>
    </row>
    <row r="2044" spans="1:35" x14ac:dyDescent="0.3">
      <c r="A2044" t="s">
        <v>7795</v>
      </c>
      <c r="B2044" s="1">
        <v>41767</v>
      </c>
      <c r="C2044" t="s">
        <v>7796</v>
      </c>
      <c r="D2044" t="s">
        <v>935</v>
      </c>
      <c r="E2044" t="s">
        <v>27</v>
      </c>
      <c r="F2044" t="s">
        <v>28</v>
      </c>
      <c r="G2044" t="s">
        <v>91</v>
      </c>
      <c r="H2044" t="s">
        <v>433</v>
      </c>
      <c r="I2044" t="s">
        <v>121</v>
      </c>
      <c r="J2044" t="s">
        <v>4088</v>
      </c>
      <c r="K2044" t="s">
        <v>94</v>
      </c>
      <c r="L2044" t="s">
        <v>34</v>
      </c>
      <c r="M2044" t="s">
        <v>35</v>
      </c>
      <c r="N2044" s="1">
        <v>41771</v>
      </c>
      <c r="O2044" t="s">
        <v>84</v>
      </c>
      <c r="P2044" s="3" t="s">
        <v>4089</v>
      </c>
      <c r="Q2044" t="s">
        <v>4090</v>
      </c>
      <c r="R2044">
        <v>6</v>
      </c>
      <c r="S2044" t="s">
        <v>7797</v>
      </c>
      <c r="T2044" s="2">
        <v>0.06</v>
      </c>
      <c r="U2044" t="s">
        <v>127</v>
      </c>
      <c r="V2044" t="s">
        <v>7798</v>
      </c>
      <c r="W2044" t="s">
        <v>123</v>
      </c>
      <c r="X2044" t="s">
        <v>2215</v>
      </c>
      <c r="Y2044" s="3">
        <f>VALUE(SUBSTITUTE(Table1[[#This Row],[Order Total]],"$",""))</f>
        <v>991.52</v>
      </c>
      <c r="Z2044">
        <f>VALUE(SUBSTITUTE(Table1[[#This Row],[Total]],"$",""))</f>
        <v>925.2</v>
      </c>
      <c r="AA2044" s="3">
        <f>Table1[[#This Row],[Order Total Number]]-Table1[[#This Row],[Total Number]]</f>
        <v>66.319999999999936</v>
      </c>
      <c r="AB2044">
        <f>VALUE(SUBSTITUTE(Table1[[#This Row],[Shipping Cost]],"$",""))</f>
        <v>2.25</v>
      </c>
      <c r="AC2044">
        <f>VALUE(SUBSTITUTE(Table1[[#This Row],[Discount $]],"$",""))</f>
        <v>0</v>
      </c>
      <c r="AD2044">
        <f>VALUE(SUBSTITUTE(Table1[[#This Row],[Retail Price]],"$",""))</f>
        <v>9.11</v>
      </c>
      <c r="AE2044" s="4">
        <f>(Table1[[#This Row],[Retail Price Number]]*Table1[[#This Row],[Order Quantity]])-Table1[[#This Row],[Discount $ Number]]+Table1[[#This Row],[Shipping Cost Number]]</f>
        <v>56.91</v>
      </c>
      <c r="AF2044">
        <f>Table1[[#This Row],[Retail Price Number]]*Table1[[#This Row],[Order Quantity]]-Table1[[#This Row],[Discount $ Number]]</f>
        <v>54.66</v>
      </c>
      <c r="AG2044">
        <f>(Table1[[#This Row],[Retail Price Number]]*Table1[[#This Row],[Order Quantity]])-Table1[[#This Row],[Discount $ Number]]-Table1[[#This Row],[Shipping Cost Number]]</f>
        <v>52.41</v>
      </c>
      <c r="AH2044">
        <f>Table1[[#This Row],[Retail Price Number]]*Table1[[#This Row],[Order Quantity]]</f>
        <v>54.66</v>
      </c>
      <c r="AI2044">
        <f>YEAR(Table1[[#This Row],[Order Date]])</f>
        <v>2014</v>
      </c>
    </row>
    <row r="2045" spans="1:35" x14ac:dyDescent="0.3">
      <c r="A2045" t="s">
        <v>6666</v>
      </c>
      <c r="B2045" s="1">
        <v>41893</v>
      </c>
      <c r="C2045" t="s">
        <v>2338</v>
      </c>
      <c r="D2045" t="s">
        <v>365</v>
      </c>
      <c r="E2045" t="s">
        <v>46</v>
      </c>
      <c r="F2045" t="s">
        <v>47</v>
      </c>
      <c r="G2045" t="s">
        <v>29</v>
      </c>
      <c r="H2045" t="s">
        <v>48</v>
      </c>
      <c r="I2045" t="s">
        <v>196</v>
      </c>
      <c r="J2045" t="s">
        <v>197</v>
      </c>
      <c r="K2045" t="s">
        <v>94</v>
      </c>
      <c r="L2045" t="s">
        <v>34</v>
      </c>
      <c r="M2045" t="s">
        <v>35</v>
      </c>
      <c r="N2045" s="1">
        <v>41895</v>
      </c>
      <c r="O2045" t="s">
        <v>198</v>
      </c>
      <c r="P2045" s="3" t="s">
        <v>37</v>
      </c>
      <c r="Q2045" t="s">
        <v>57</v>
      </c>
      <c r="R2045">
        <v>28</v>
      </c>
      <c r="S2045" t="s">
        <v>5686</v>
      </c>
      <c r="T2045" s="2">
        <v>0.05</v>
      </c>
      <c r="U2045" t="s">
        <v>5370</v>
      </c>
      <c r="V2045" t="s">
        <v>6667</v>
      </c>
      <c r="W2045" t="s">
        <v>116</v>
      </c>
      <c r="X2045" t="s">
        <v>6668</v>
      </c>
      <c r="Y2045" s="3">
        <f>VALUE(SUBSTITUTE(Table1[[#This Row],[Order Total]],"$",""))</f>
        <v>74.38</v>
      </c>
      <c r="Z2045">
        <f>VALUE(SUBSTITUTE(Table1[[#This Row],[Total]],"$",""))</f>
        <v>76.88</v>
      </c>
      <c r="AA2045" s="3">
        <f>Table1[[#This Row],[Order Total Number]]-Table1[[#This Row],[Total Number]]</f>
        <v>-2.5</v>
      </c>
      <c r="AB2045">
        <f>VALUE(SUBSTITUTE(Table1[[#This Row],[Shipping Cost]],"$",""))</f>
        <v>1.49</v>
      </c>
      <c r="AC2045">
        <f>VALUE(SUBSTITUTE(Table1[[#This Row],[Discount $]],"$",""))</f>
        <v>2.2999999999999998</v>
      </c>
      <c r="AD2045">
        <f>VALUE(SUBSTITUTE(Table1[[#This Row],[Retail Price]],"$",""))</f>
        <v>1.88</v>
      </c>
      <c r="AE2045" s="4">
        <f>(Table1[[#This Row],[Retail Price Number]]*Table1[[#This Row],[Order Quantity]])-Table1[[#This Row],[Discount $ Number]]+Table1[[#This Row],[Shipping Cost Number]]</f>
        <v>51.830000000000005</v>
      </c>
      <c r="AF2045">
        <f>Table1[[#This Row],[Retail Price Number]]*Table1[[#This Row],[Order Quantity]]-Table1[[#This Row],[Discount $ Number]]</f>
        <v>50.34</v>
      </c>
      <c r="AG2045">
        <f>(Table1[[#This Row],[Retail Price Number]]*Table1[[#This Row],[Order Quantity]])-Table1[[#This Row],[Discount $ Number]]-Table1[[#This Row],[Shipping Cost Number]]</f>
        <v>48.85</v>
      </c>
      <c r="AH2045">
        <f>Table1[[#This Row],[Retail Price Number]]*Table1[[#This Row],[Order Quantity]]</f>
        <v>52.64</v>
      </c>
      <c r="AI2045">
        <f>YEAR(Table1[[#This Row],[Order Date]])</f>
        <v>2014</v>
      </c>
    </row>
    <row r="2046" spans="1:35" x14ac:dyDescent="0.3">
      <c r="A2046" t="s">
        <v>6666</v>
      </c>
      <c r="B2046" s="1">
        <v>41879</v>
      </c>
      <c r="C2046" t="s">
        <v>1760</v>
      </c>
      <c r="D2046" t="s">
        <v>1232</v>
      </c>
      <c r="E2046" t="s">
        <v>27</v>
      </c>
      <c r="F2046" t="s">
        <v>28</v>
      </c>
      <c r="G2046" t="s">
        <v>91</v>
      </c>
      <c r="H2046" t="s">
        <v>281</v>
      </c>
      <c r="I2046" t="s">
        <v>31</v>
      </c>
      <c r="J2046" t="s">
        <v>2510</v>
      </c>
      <c r="K2046" t="s">
        <v>94</v>
      </c>
      <c r="L2046" t="s">
        <v>95</v>
      </c>
      <c r="M2046" t="s">
        <v>35</v>
      </c>
      <c r="N2046" s="1">
        <v>41852</v>
      </c>
      <c r="O2046" t="s">
        <v>2475</v>
      </c>
      <c r="P2046" s="3" t="s">
        <v>2511</v>
      </c>
      <c r="Q2046" t="s">
        <v>2512</v>
      </c>
      <c r="R2046">
        <v>23</v>
      </c>
      <c r="S2046" t="s">
        <v>991</v>
      </c>
      <c r="T2046" s="2">
        <v>0.06</v>
      </c>
      <c r="U2046" t="s">
        <v>3769</v>
      </c>
      <c r="V2046" t="s">
        <v>8591</v>
      </c>
      <c r="W2046" t="s">
        <v>2516</v>
      </c>
      <c r="X2046" t="s">
        <v>8592</v>
      </c>
      <c r="Y2046" s="3">
        <f>VALUE(SUBSTITUTE(Table1[[#This Row],[Order Total]],"$",""))</f>
        <v>117.4</v>
      </c>
      <c r="Z2046">
        <f>VALUE(SUBSTITUTE(Table1[[#This Row],[Total]],"$",""))</f>
        <v>118.42</v>
      </c>
      <c r="AA2046" s="3">
        <f>Table1[[#This Row],[Order Total Number]]-Table1[[#This Row],[Total Number]]</f>
        <v>-1.019999999999996</v>
      </c>
      <c r="AB2046">
        <f>VALUE(SUBSTITUTE(Table1[[#This Row],[Shipping Cost]],"$",""))</f>
        <v>1.22</v>
      </c>
      <c r="AC2046">
        <f>VALUE(SUBSTITUTE(Table1[[#This Row],[Discount $]],"$",""))</f>
        <v>3.63</v>
      </c>
      <c r="AD2046">
        <f>VALUE(SUBSTITUTE(Table1[[#This Row],[Retail Price]],"$",""))</f>
        <v>6.47</v>
      </c>
      <c r="AE2046" s="4">
        <f>(Table1[[#This Row],[Retail Price Number]]*Table1[[#This Row],[Order Quantity]])-Table1[[#This Row],[Discount $ Number]]+Table1[[#This Row],[Shipping Cost Number]]</f>
        <v>146.4</v>
      </c>
      <c r="AF2046">
        <f>Table1[[#This Row],[Retail Price Number]]*Table1[[#This Row],[Order Quantity]]-Table1[[#This Row],[Discount $ Number]]</f>
        <v>145.18</v>
      </c>
      <c r="AG2046">
        <f>(Table1[[#This Row],[Retail Price Number]]*Table1[[#This Row],[Order Quantity]])-Table1[[#This Row],[Discount $ Number]]-Table1[[#This Row],[Shipping Cost Number]]</f>
        <v>143.96</v>
      </c>
      <c r="AH2046">
        <f>Table1[[#This Row],[Retail Price Number]]*Table1[[#This Row],[Order Quantity]]</f>
        <v>148.81</v>
      </c>
      <c r="AI2046">
        <f>YEAR(Table1[[#This Row],[Order Date]])</f>
        <v>2014</v>
      </c>
    </row>
    <row r="2047" spans="1:35" x14ac:dyDescent="0.3">
      <c r="A2047" t="s">
        <v>6666</v>
      </c>
      <c r="B2047" s="1">
        <v>41403</v>
      </c>
      <c r="C2047" t="s">
        <v>1439</v>
      </c>
      <c r="D2047" t="s">
        <v>683</v>
      </c>
      <c r="E2047" t="s">
        <v>46</v>
      </c>
      <c r="F2047" t="s">
        <v>47</v>
      </c>
      <c r="G2047" t="s">
        <v>77</v>
      </c>
      <c r="H2047" t="s">
        <v>107</v>
      </c>
      <c r="I2047" t="s">
        <v>121</v>
      </c>
      <c r="J2047" t="s">
        <v>3275</v>
      </c>
      <c r="K2047" t="s">
        <v>94</v>
      </c>
      <c r="L2047" t="s">
        <v>34</v>
      </c>
      <c r="M2047" t="s">
        <v>35</v>
      </c>
      <c r="N2047" s="1">
        <v>41405</v>
      </c>
      <c r="O2047" t="s">
        <v>254</v>
      </c>
      <c r="P2047" s="3" t="s">
        <v>3276</v>
      </c>
      <c r="Q2047" t="s">
        <v>36</v>
      </c>
      <c r="R2047">
        <v>16</v>
      </c>
      <c r="S2047" t="s">
        <v>991</v>
      </c>
      <c r="T2047" s="2">
        <v>0.1</v>
      </c>
      <c r="U2047" t="s">
        <v>3769</v>
      </c>
      <c r="V2047" t="s">
        <v>8591</v>
      </c>
      <c r="W2047" t="s">
        <v>98</v>
      </c>
      <c r="X2047" t="s">
        <v>8592</v>
      </c>
      <c r="Y2047" s="3">
        <f>VALUE(SUBSTITUTE(Table1[[#This Row],[Order Total]],"$",""))</f>
        <v>117.4</v>
      </c>
      <c r="Z2047">
        <f>VALUE(SUBSTITUTE(Table1[[#This Row],[Total]],"$",""))</f>
        <v>118.42</v>
      </c>
      <c r="AA2047" s="3">
        <f>Table1[[#This Row],[Order Total Number]]-Table1[[#This Row],[Total Number]]</f>
        <v>-1.019999999999996</v>
      </c>
      <c r="AB2047">
        <f>VALUE(SUBSTITUTE(Table1[[#This Row],[Shipping Cost]],"$",""))</f>
        <v>1.02</v>
      </c>
      <c r="AC2047">
        <f>VALUE(SUBSTITUTE(Table1[[#This Row],[Discount $]],"$",""))</f>
        <v>3.63</v>
      </c>
      <c r="AD2047">
        <f>VALUE(SUBSTITUTE(Table1[[#This Row],[Retail Price]],"$",""))</f>
        <v>2.4700000000000002</v>
      </c>
      <c r="AE2047" s="4">
        <f>(Table1[[#This Row],[Retail Price Number]]*Table1[[#This Row],[Order Quantity]])-Table1[[#This Row],[Discount $ Number]]+Table1[[#This Row],[Shipping Cost Number]]</f>
        <v>36.910000000000004</v>
      </c>
      <c r="AF2047">
        <f>Table1[[#This Row],[Retail Price Number]]*Table1[[#This Row],[Order Quantity]]-Table1[[#This Row],[Discount $ Number]]</f>
        <v>35.89</v>
      </c>
      <c r="AG2047">
        <f>(Table1[[#This Row],[Retail Price Number]]*Table1[[#This Row],[Order Quantity]])-Table1[[#This Row],[Discount $ Number]]-Table1[[#This Row],[Shipping Cost Number]]</f>
        <v>34.869999999999997</v>
      </c>
      <c r="AH2047">
        <f>Table1[[#This Row],[Retail Price Number]]*Table1[[#This Row],[Order Quantity]]</f>
        <v>39.520000000000003</v>
      </c>
      <c r="AI2047">
        <f>YEAR(Table1[[#This Row],[Order Date]])</f>
        <v>2013</v>
      </c>
    </row>
    <row r="2048" spans="1:35" x14ac:dyDescent="0.3">
      <c r="A2048" t="s">
        <v>3353</v>
      </c>
      <c r="B2048" s="1">
        <v>41910</v>
      </c>
      <c r="C2048" t="s">
        <v>1974</v>
      </c>
      <c r="D2048" t="s">
        <v>506</v>
      </c>
      <c r="E2048" t="s">
        <v>27</v>
      </c>
      <c r="F2048" t="s">
        <v>28</v>
      </c>
      <c r="G2048" t="s">
        <v>134</v>
      </c>
      <c r="H2048" t="s">
        <v>62</v>
      </c>
      <c r="I2048" t="s">
        <v>31</v>
      </c>
      <c r="J2048" t="s">
        <v>1365</v>
      </c>
      <c r="K2048" t="s">
        <v>33</v>
      </c>
      <c r="L2048" t="s">
        <v>109</v>
      </c>
      <c r="M2048" t="s">
        <v>35</v>
      </c>
      <c r="N2048" s="1">
        <v>41911</v>
      </c>
      <c r="O2048" t="s">
        <v>925</v>
      </c>
      <c r="P2048" s="3" t="s">
        <v>758</v>
      </c>
      <c r="Q2048" t="s">
        <v>254</v>
      </c>
      <c r="R2048">
        <v>18</v>
      </c>
      <c r="S2048" t="s">
        <v>3354</v>
      </c>
      <c r="T2048" s="2">
        <v>0.03</v>
      </c>
      <c r="U2048" t="s">
        <v>3355</v>
      </c>
      <c r="V2048" t="s">
        <v>3356</v>
      </c>
      <c r="W2048" t="s">
        <v>1369</v>
      </c>
      <c r="X2048" t="s">
        <v>3357</v>
      </c>
      <c r="Y2048" s="3">
        <f>VALUE(SUBSTITUTE(Table1[[#This Row],[Order Total]],"$",""))</f>
        <v>96.19</v>
      </c>
      <c r="Z2048">
        <f>VALUE(SUBSTITUTE(Table1[[#This Row],[Total]],"$",""))</f>
        <v>97.69</v>
      </c>
      <c r="AA2048" s="3">
        <f>Table1[[#This Row],[Order Total Number]]-Table1[[#This Row],[Total Number]]</f>
        <v>-1.5</v>
      </c>
      <c r="AB2048">
        <f>VALUE(SUBSTITUTE(Table1[[#This Row],[Shipping Cost]],"$",""))</f>
        <v>0.93</v>
      </c>
      <c r="AC2048">
        <f>VALUE(SUBSTITUTE(Table1[[#This Row],[Discount $]],"$",""))</f>
        <v>10.69</v>
      </c>
      <c r="AD2048">
        <f>VALUE(SUBSTITUTE(Table1[[#This Row],[Retail Price]],"$",""))</f>
        <v>2.84</v>
      </c>
      <c r="AE2048" s="4">
        <f>(Table1[[#This Row],[Retail Price Number]]*Table1[[#This Row],[Order Quantity]])-Table1[[#This Row],[Discount $ Number]]+Table1[[#This Row],[Shipping Cost Number]]</f>
        <v>41.36</v>
      </c>
      <c r="AF2048">
        <f>Table1[[#This Row],[Retail Price Number]]*Table1[[#This Row],[Order Quantity]]-Table1[[#This Row],[Discount $ Number]]</f>
        <v>40.43</v>
      </c>
      <c r="AG2048">
        <f>(Table1[[#This Row],[Retail Price Number]]*Table1[[#This Row],[Order Quantity]])-Table1[[#This Row],[Discount $ Number]]-Table1[[#This Row],[Shipping Cost Number]]</f>
        <v>39.5</v>
      </c>
      <c r="AH2048">
        <f>Table1[[#This Row],[Retail Price Number]]*Table1[[#This Row],[Order Quantity]]</f>
        <v>51.12</v>
      </c>
      <c r="AI2048">
        <f>YEAR(Table1[[#This Row],[Order Date]])</f>
        <v>2014</v>
      </c>
    </row>
    <row r="2049" spans="1:35" x14ac:dyDescent="0.3">
      <c r="A2049" t="s">
        <v>3353</v>
      </c>
      <c r="B2049" s="1">
        <v>41910</v>
      </c>
      <c r="C2049" t="s">
        <v>1974</v>
      </c>
      <c r="D2049" t="s">
        <v>506</v>
      </c>
      <c r="E2049" t="s">
        <v>27</v>
      </c>
      <c r="F2049" t="s">
        <v>28</v>
      </c>
      <c r="G2049" t="s">
        <v>134</v>
      </c>
      <c r="H2049" t="s">
        <v>62</v>
      </c>
      <c r="I2049" t="s">
        <v>63</v>
      </c>
      <c r="J2049" t="s">
        <v>1365</v>
      </c>
      <c r="K2049" t="s">
        <v>94</v>
      </c>
      <c r="L2049" t="s">
        <v>95</v>
      </c>
      <c r="M2049" t="s">
        <v>35</v>
      </c>
      <c r="N2049" s="1">
        <v>41911</v>
      </c>
      <c r="O2049" t="s">
        <v>925</v>
      </c>
      <c r="P2049" s="3" t="s">
        <v>758</v>
      </c>
      <c r="Q2049" t="s">
        <v>254</v>
      </c>
      <c r="R2049">
        <v>5</v>
      </c>
      <c r="S2049" t="s">
        <v>3354</v>
      </c>
      <c r="T2049" s="2">
        <v>0.09</v>
      </c>
      <c r="U2049" t="s">
        <v>3355</v>
      </c>
      <c r="V2049" t="s">
        <v>3356</v>
      </c>
      <c r="W2049" t="s">
        <v>1369</v>
      </c>
      <c r="X2049" t="s">
        <v>3357</v>
      </c>
      <c r="Y2049" s="3">
        <f>VALUE(SUBSTITUTE(Table1[[#This Row],[Order Total]],"$",""))</f>
        <v>96.19</v>
      </c>
      <c r="Z2049">
        <f>VALUE(SUBSTITUTE(Table1[[#This Row],[Total]],"$",""))</f>
        <v>97.69</v>
      </c>
      <c r="AA2049" s="3">
        <f>Table1[[#This Row],[Order Total Number]]-Table1[[#This Row],[Total Number]]</f>
        <v>-1.5</v>
      </c>
      <c r="AB2049">
        <f>VALUE(SUBSTITUTE(Table1[[#This Row],[Shipping Cost]],"$",""))</f>
        <v>0.93</v>
      </c>
      <c r="AC2049">
        <f>VALUE(SUBSTITUTE(Table1[[#This Row],[Discount $]],"$",""))</f>
        <v>10.69</v>
      </c>
      <c r="AD2049">
        <f>VALUE(SUBSTITUTE(Table1[[#This Row],[Retail Price]],"$",""))</f>
        <v>2.84</v>
      </c>
      <c r="AE2049" s="4">
        <f>(Table1[[#This Row],[Retail Price Number]]*Table1[[#This Row],[Order Quantity]])-Table1[[#This Row],[Discount $ Number]]+Table1[[#This Row],[Shipping Cost Number]]</f>
        <v>4.4399999999999995</v>
      </c>
      <c r="AF2049">
        <f>Table1[[#This Row],[Retail Price Number]]*Table1[[#This Row],[Order Quantity]]-Table1[[#This Row],[Discount $ Number]]</f>
        <v>3.51</v>
      </c>
      <c r="AG2049">
        <f>(Table1[[#This Row],[Retail Price Number]]*Table1[[#This Row],[Order Quantity]])-Table1[[#This Row],[Discount $ Number]]-Table1[[#This Row],[Shipping Cost Number]]</f>
        <v>2.5799999999999996</v>
      </c>
      <c r="AH2049">
        <f>Table1[[#This Row],[Retail Price Number]]*Table1[[#This Row],[Order Quantity]]</f>
        <v>14.2</v>
      </c>
      <c r="AI2049">
        <f>YEAR(Table1[[#This Row],[Order Date]])</f>
        <v>2014</v>
      </c>
    </row>
    <row r="2050" spans="1:35" x14ac:dyDescent="0.3">
      <c r="A2050" t="s">
        <v>6782</v>
      </c>
      <c r="B2050" s="1">
        <v>41911</v>
      </c>
      <c r="C2050" t="s">
        <v>1242</v>
      </c>
      <c r="D2050" t="s">
        <v>61</v>
      </c>
      <c r="E2050" t="s">
        <v>27</v>
      </c>
      <c r="F2050" t="s">
        <v>28</v>
      </c>
      <c r="G2050" t="s">
        <v>77</v>
      </c>
      <c r="H2050" t="s">
        <v>62</v>
      </c>
      <c r="I2050" t="s">
        <v>92</v>
      </c>
      <c r="J2050" t="s">
        <v>49</v>
      </c>
      <c r="K2050" t="s">
        <v>94</v>
      </c>
      <c r="L2050" t="s">
        <v>95</v>
      </c>
      <c r="M2050" t="s">
        <v>35</v>
      </c>
      <c r="N2050" s="1">
        <v>41911</v>
      </c>
      <c r="O2050" t="s">
        <v>51</v>
      </c>
      <c r="P2050" s="3" t="s">
        <v>52</v>
      </c>
      <c r="Q2050" t="s">
        <v>53</v>
      </c>
      <c r="R2050">
        <v>23</v>
      </c>
      <c r="S2050" t="s">
        <v>6585</v>
      </c>
      <c r="T2050" s="2">
        <v>7.0000000000000007E-2</v>
      </c>
      <c r="U2050" t="s">
        <v>127</v>
      </c>
      <c r="V2050" t="s">
        <v>6585</v>
      </c>
      <c r="W2050" t="s">
        <v>57</v>
      </c>
      <c r="X2050" t="s">
        <v>6783</v>
      </c>
      <c r="Y2050" s="3">
        <f>VALUE(SUBSTITUTE(Table1[[#This Row],[Order Total]],"$",""))</f>
        <v>9.1199999999999992</v>
      </c>
      <c r="Z2050">
        <f>VALUE(SUBSTITUTE(Table1[[#This Row],[Total]],"$",""))</f>
        <v>9.82</v>
      </c>
      <c r="AA2050" s="3">
        <f>Table1[[#This Row],[Order Total Number]]-Table1[[#This Row],[Total Number]]</f>
        <v>-0.70000000000000107</v>
      </c>
      <c r="AB2050">
        <f>VALUE(SUBSTITUTE(Table1[[#This Row],[Shipping Cost]],"$",""))</f>
        <v>0.7</v>
      </c>
      <c r="AC2050">
        <f>VALUE(SUBSTITUTE(Table1[[#This Row],[Discount $]],"$",""))</f>
        <v>0</v>
      </c>
      <c r="AD2050">
        <f>VALUE(SUBSTITUTE(Table1[[#This Row],[Retail Price]],"$",""))</f>
        <v>1.1399999999999999</v>
      </c>
      <c r="AE2050" s="4">
        <f>(Table1[[#This Row],[Retail Price Number]]*Table1[[#This Row],[Order Quantity]])-Table1[[#This Row],[Discount $ Number]]+Table1[[#This Row],[Shipping Cost Number]]</f>
        <v>26.919999999999998</v>
      </c>
      <c r="AF2050">
        <f>Table1[[#This Row],[Retail Price Number]]*Table1[[#This Row],[Order Quantity]]-Table1[[#This Row],[Discount $ Number]]</f>
        <v>26.22</v>
      </c>
      <c r="AG2050">
        <f>(Table1[[#This Row],[Retail Price Number]]*Table1[[#This Row],[Order Quantity]])-Table1[[#This Row],[Discount $ Number]]-Table1[[#This Row],[Shipping Cost Number]]</f>
        <v>25.52</v>
      </c>
      <c r="AH2050">
        <f>Table1[[#This Row],[Retail Price Number]]*Table1[[#This Row],[Order Quantity]]</f>
        <v>26.22</v>
      </c>
      <c r="AI2050">
        <f>YEAR(Table1[[#This Row],[Order Date]])</f>
        <v>2014</v>
      </c>
    </row>
    <row r="2051" spans="1:35" x14ac:dyDescent="0.3">
      <c r="A2051" t="s">
        <v>6782</v>
      </c>
      <c r="B2051" s="1">
        <v>42053</v>
      </c>
      <c r="C2051" t="s">
        <v>2117</v>
      </c>
      <c r="D2051" t="s">
        <v>306</v>
      </c>
      <c r="E2051" t="s">
        <v>46</v>
      </c>
      <c r="F2051" t="s">
        <v>47</v>
      </c>
      <c r="G2051" t="s">
        <v>134</v>
      </c>
      <c r="H2051" t="s">
        <v>107</v>
      </c>
      <c r="I2051" t="s">
        <v>92</v>
      </c>
      <c r="J2051" t="s">
        <v>32</v>
      </c>
      <c r="K2051" t="s">
        <v>94</v>
      </c>
      <c r="L2051" t="s">
        <v>95</v>
      </c>
      <c r="M2051" t="s">
        <v>156</v>
      </c>
      <c r="N2051" s="1">
        <v>42056</v>
      </c>
      <c r="O2051" t="s">
        <v>36</v>
      </c>
      <c r="P2051" s="3" t="s">
        <v>37</v>
      </c>
      <c r="Q2051" t="s">
        <v>36</v>
      </c>
      <c r="R2051">
        <v>8</v>
      </c>
      <c r="S2051" t="s">
        <v>640</v>
      </c>
      <c r="T2051" s="2">
        <v>0.1</v>
      </c>
      <c r="U2051" t="s">
        <v>339</v>
      </c>
      <c r="V2051" t="s">
        <v>7288</v>
      </c>
      <c r="W2051" t="s">
        <v>41</v>
      </c>
      <c r="X2051" t="s">
        <v>4194</v>
      </c>
      <c r="Y2051" s="3">
        <f>VALUE(SUBSTITUTE(Table1[[#This Row],[Order Total]],"$",""))</f>
        <v>65.849999999999994</v>
      </c>
      <c r="Z2051">
        <f>VALUE(SUBSTITUTE(Table1[[#This Row],[Total]],"$",""))</f>
        <v>66.540000000000006</v>
      </c>
      <c r="AA2051" s="3">
        <f>Table1[[#This Row],[Order Total Number]]-Table1[[#This Row],[Total Number]]</f>
        <v>-0.69000000000001194</v>
      </c>
      <c r="AB2051">
        <f>VALUE(SUBSTITUTE(Table1[[#This Row],[Shipping Cost]],"$",""))</f>
        <v>0.79</v>
      </c>
      <c r="AC2051">
        <f>VALUE(SUBSTITUTE(Table1[[#This Row],[Discount $]],"$",""))</f>
        <v>3.37</v>
      </c>
      <c r="AD2051">
        <f>VALUE(SUBSTITUTE(Table1[[#This Row],[Retail Price]],"$",""))</f>
        <v>1.88</v>
      </c>
      <c r="AE2051" s="4">
        <f>(Table1[[#This Row],[Retail Price Number]]*Table1[[#This Row],[Order Quantity]])-Table1[[#This Row],[Discount $ Number]]+Table1[[#This Row],[Shipping Cost Number]]</f>
        <v>12.459999999999997</v>
      </c>
      <c r="AF2051">
        <f>Table1[[#This Row],[Retail Price Number]]*Table1[[#This Row],[Order Quantity]]-Table1[[#This Row],[Discount $ Number]]</f>
        <v>11.669999999999998</v>
      </c>
      <c r="AG2051">
        <f>(Table1[[#This Row],[Retail Price Number]]*Table1[[#This Row],[Order Quantity]])-Table1[[#This Row],[Discount $ Number]]-Table1[[#This Row],[Shipping Cost Number]]</f>
        <v>10.879999999999999</v>
      </c>
      <c r="AH2051">
        <f>Table1[[#This Row],[Retail Price Number]]*Table1[[#This Row],[Order Quantity]]</f>
        <v>15.04</v>
      </c>
      <c r="AI2051">
        <f>YEAR(Table1[[#This Row],[Order Date]])</f>
        <v>2015</v>
      </c>
    </row>
    <row r="2052" spans="1:35" x14ac:dyDescent="0.3">
      <c r="A2052" t="s">
        <v>6782</v>
      </c>
      <c r="B2052" s="1">
        <v>41911</v>
      </c>
      <c r="C2052" t="s">
        <v>1242</v>
      </c>
      <c r="D2052" t="s">
        <v>61</v>
      </c>
      <c r="E2052" t="s">
        <v>27</v>
      </c>
      <c r="F2052" t="s">
        <v>28</v>
      </c>
      <c r="G2052" t="s">
        <v>29</v>
      </c>
      <c r="H2052" t="s">
        <v>62</v>
      </c>
      <c r="I2052" t="s">
        <v>92</v>
      </c>
      <c r="J2052" t="s">
        <v>49</v>
      </c>
      <c r="K2052" t="s">
        <v>94</v>
      </c>
      <c r="L2052" t="s">
        <v>95</v>
      </c>
      <c r="M2052" t="s">
        <v>35</v>
      </c>
      <c r="N2052" s="1">
        <v>41911</v>
      </c>
      <c r="O2052" t="s">
        <v>51</v>
      </c>
      <c r="P2052" s="3" t="s">
        <v>52</v>
      </c>
      <c r="Q2052" t="s">
        <v>53</v>
      </c>
      <c r="R2052">
        <v>2</v>
      </c>
      <c r="S2052" t="s">
        <v>4157</v>
      </c>
      <c r="T2052" s="2">
        <v>0.03</v>
      </c>
      <c r="U2052" t="s">
        <v>127</v>
      </c>
      <c r="V2052" t="s">
        <v>6585</v>
      </c>
      <c r="W2052" t="s">
        <v>57</v>
      </c>
      <c r="X2052" t="s">
        <v>6783</v>
      </c>
      <c r="Y2052" s="3">
        <f>VALUE(SUBSTITUTE(Table1[[#This Row],[Order Total]],"$",""))</f>
        <v>9.1199999999999992</v>
      </c>
      <c r="Z2052">
        <f>VALUE(SUBSTITUTE(Table1[[#This Row],[Total]],"$",""))</f>
        <v>9.82</v>
      </c>
      <c r="AA2052" s="3">
        <f>Table1[[#This Row],[Order Total Number]]-Table1[[#This Row],[Total Number]]</f>
        <v>-0.70000000000000107</v>
      </c>
      <c r="AB2052">
        <f>VALUE(SUBSTITUTE(Table1[[#This Row],[Shipping Cost]],"$",""))</f>
        <v>0.7</v>
      </c>
      <c r="AC2052">
        <f>VALUE(SUBSTITUTE(Table1[[#This Row],[Discount $]],"$",""))</f>
        <v>0</v>
      </c>
      <c r="AD2052">
        <f>VALUE(SUBSTITUTE(Table1[[#This Row],[Retail Price]],"$",""))</f>
        <v>1.1399999999999999</v>
      </c>
      <c r="AE2052" s="4">
        <f>(Table1[[#This Row],[Retail Price Number]]*Table1[[#This Row],[Order Quantity]])-Table1[[#This Row],[Discount $ Number]]+Table1[[#This Row],[Shipping Cost Number]]</f>
        <v>2.9799999999999995</v>
      </c>
      <c r="AF2052">
        <f>Table1[[#This Row],[Retail Price Number]]*Table1[[#This Row],[Order Quantity]]-Table1[[#This Row],[Discount $ Number]]</f>
        <v>2.2799999999999998</v>
      </c>
      <c r="AG2052">
        <f>(Table1[[#This Row],[Retail Price Number]]*Table1[[#This Row],[Order Quantity]])-Table1[[#This Row],[Discount $ Number]]-Table1[[#This Row],[Shipping Cost Number]]</f>
        <v>1.5799999999999998</v>
      </c>
      <c r="AH2052">
        <f>Table1[[#This Row],[Retail Price Number]]*Table1[[#This Row],[Order Quantity]]</f>
        <v>2.2799999999999998</v>
      </c>
      <c r="AI2052">
        <f>YEAR(Table1[[#This Row],[Order Date]])</f>
        <v>2014</v>
      </c>
    </row>
    <row r="2053" spans="1:35" x14ac:dyDescent="0.3">
      <c r="A2053" t="s">
        <v>6782</v>
      </c>
      <c r="B2053" s="1">
        <v>41974</v>
      </c>
      <c r="C2053" t="s">
        <v>894</v>
      </c>
      <c r="D2053" t="s">
        <v>895</v>
      </c>
      <c r="E2053" t="s">
        <v>27</v>
      </c>
      <c r="F2053" t="s">
        <v>28</v>
      </c>
      <c r="G2053" t="s">
        <v>77</v>
      </c>
      <c r="H2053" t="s">
        <v>289</v>
      </c>
      <c r="I2053" t="s">
        <v>92</v>
      </c>
      <c r="J2053" t="s">
        <v>1365</v>
      </c>
      <c r="K2053" t="s">
        <v>723</v>
      </c>
      <c r="L2053" t="s">
        <v>109</v>
      </c>
      <c r="M2053" t="s">
        <v>156</v>
      </c>
      <c r="N2053" s="1">
        <v>41978</v>
      </c>
      <c r="O2053" t="s">
        <v>925</v>
      </c>
      <c r="P2053" s="3" t="s">
        <v>758</v>
      </c>
      <c r="Q2053" t="s">
        <v>254</v>
      </c>
      <c r="R2053">
        <v>10</v>
      </c>
      <c r="S2053" t="s">
        <v>9639</v>
      </c>
      <c r="T2053" s="2">
        <v>0.01</v>
      </c>
      <c r="U2053" t="s">
        <v>9640</v>
      </c>
      <c r="V2053" t="s">
        <v>759</v>
      </c>
      <c r="W2053" t="s">
        <v>1369</v>
      </c>
      <c r="X2053" t="s">
        <v>2315</v>
      </c>
      <c r="Y2053" s="3">
        <f>VALUE(SUBSTITUTE(Table1[[#This Row],[Order Total]],"$",""))</f>
        <v>59.64</v>
      </c>
      <c r="Z2053">
        <f>VALUE(SUBSTITUTE(Table1[[#This Row],[Total]],"$",""))</f>
        <v>68.59</v>
      </c>
      <c r="AA2053" s="3">
        <f>Table1[[#This Row],[Order Total Number]]-Table1[[#This Row],[Total Number]]</f>
        <v>-8.9500000000000028</v>
      </c>
      <c r="AB2053">
        <f>VALUE(SUBSTITUTE(Table1[[#This Row],[Shipping Cost]],"$",""))</f>
        <v>0.93</v>
      </c>
      <c r="AC2053">
        <f>VALUE(SUBSTITUTE(Table1[[#This Row],[Discount $]],"$",""))</f>
        <v>0.3</v>
      </c>
      <c r="AD2053">
        <f>VALUE(SUBSTITUTE(Table1[[#This Row],[Retail Price]],"$",""))</f>
        <v>2.84</v>
      </c>
      <c r="AE2053" s="4">
        <f>(Table1[[#This Row],[Retail Price Number]]*Table1[[#This Row],[Order Quantity]])-Table1[[#This Row],[Discount $ Number]]+Table1[[#This Row],[Shipping Cost Number]]</f>
        <v>29.029999999999998</v>
      </c>
      <c r="AF2053">
        <f>Table1[[#This Row],[Retail Price Number]]*Table1[[#This Row],[Order Quantity]]-Table1[[#This Row],[Discount $ Number]]</f>
        <v>28.099999999999998</v>
      </c>
      <c r="AG2053">
        <f>(Table1[[#This Row],[Retail Price Number]]*Table1[[#This Row],[Order Quantity]])-Table1[[#This Row],[Discount $ Number]]-Table1[[#This Row],[Shipping Cost Number]]</f>
        <v>27.169999999999998</v>
      </c>
      <c r="AH2053">
        <f>Table1[[#This Row],[Retail Price Number]]*Table1[[#This Row],[Order Quantity]]</f>
        <v>28.4</v>
      </c>
      <c r="AI2053">
        <f>YEAR(Table1[[#This Row],[Order Date]])</f>
        <v>2014</v>
      </c>
    </row>
    <row r="2054" spans="1:35" x14ac:dyDescent="0.3">
      <c r="A2054" t="s">
        <v>6782</v>
      </c>
      <c r="B2054" s="1">
        <v>41911</v>
      </c>
      <c r="C2054" t="s">
        <v>1242</v>
      </c>
      <c r="D2054" t="s">
        <v>61</v>
      </c>
      <c r="E2054" t="s">
        <v>27</v>
      </c>
      <c r="F2054" t="s">
        <v>28</v>
      </c>
      <c r="G2054" t="s">
        <v>77</v>
      </c>
      <c r="H2054" t="s">
        <v>62</v>
      </c>
      <c r="I2054" t="s">
        <v>63</v>
      </c>
      <c r="J2054" t="s">
        <v>49</v>
      </c>
      <c r="K2054" t="s">
        <v>723</v>
      </c>
      <c r="L2054" t="s">
        <v>109</v>
      </c>
      <c r="M2054" t="s">
        <v>35</v>
      </c>
      <c r="N2054" s="1">
        <v>41911</v>
      </c>
      <c r="O2054" t="s">
        <v>51</v>
      </c>
      <c r="P2054" s="3" t="s">
        <v>52</v>
      </c>
      <c r="Q2054" t="s">
        <v>53</v>
      </c>
      <c r="R2054">
        <v>11</v>
      </c>
      <c r="S2054" t="s">
        <v>6585</v>
      </c>
      <c r="T2054" s="2">
        <v>0.06</v>
      </c>
      <c r="U2054" t="s">
        <v>127</v>
      </c>
      <c r="V2054" t="s">
        <v>6585</v>
      </c>
      <c r="W2054" t="s">
        <v>57</v>
      </c>
      <c r="X2054" t="s">
        <v>6783</v>
      </c>
      <c r="Y2054" s="3">
        <f>VALUE(SUBSTITUTE(Table1[[#This Row],[Order Total]],"$",""))</f>
        <v>9.1199999999999992</v>
      </c>
      <c r="Z2054">
        <f>VALUE(SUBSTITUTE(Table1[[#This Row],[Total]],"$",""))</f>
        <v>9.82</v>
      </c>
      <c r="AA2054" s="3">
        <f>Table1[[#This Row],[Order Total Number]]-Table1[[#This Row],[Total Number]]</f>
        <v>-0.70000000000000107</v>
      </c>
      <c r="AB2054">
        <f>VALUE(SUBSTITUTE(Table1[[#This Row],[Shipping Cost]],"$",""))</f>
        <v>0.7</v>
      </c>
      <c r="AC2054">
        <f>VALUE(SUBSTITUTE(Table1[[#This Row],[Discount $]],"$",""))</f>
        <v>0</v>
      </c>
      <c r="AD2054">
        <f>VALUE(SUBSTITUTE(Table1[[#This Row],[Retail Price]],"$",""))</f>
        <v>1.1399999999999999</v>
      </c>
      <c r="AE2054" s="4">
        <f>(Table1[[#This Row],[Retail Price Number]]*Table1[[#This Row],[Order Quantity]])-Table1[[#This Row],[Discount $ Number]]+Table1[[#This Row],[Shipping Cost Number]]</f>
        <v>13.239999999999998</v>
      </c>
      <c r="AF2054">
        <f>Table1[[#This Row],[Retail Price Number]]*Table1[[#This Row],[Order Quantity]]-Table1[[#This Row],[Discount $ Number]]</f>
        <v>12.54</v>
      </c>
      <c r="AG2054">
        <f>(Table1[[#This Row],[Retail Price Number]]*Table1[[#This Row],[Order Quantity]])-Table1[[#This Row],[Discount $ Number]]-Table1[[#This Row],[Shipping Cost Number]]</f>
        <v>11.84</v>
      </c>
      <c r="AH2054">
        <f>Table1[[#This Row],[Retail Price Number]]*Table1[[#This Row],[Order Quantity]]</f>
        <v>12.54</v>
      </c>
      <c r="AI2054">
        <f>YEAR(Table1[[#This Row],[Order Date]])</f>
        <v>2014</v>
      </c>
    </row>
    <row r="2055" spans="1:35" x14ac:dyDescent="0.3">
      <c r="A2055" t="s">
        <v>8482</v>
      </c>
      <c r="B2055" s="1">
        <v>42700</v>
      </c>
      <c r="C2055" t="s">
        <v>8483</v>
      </c>
      <c r="D2055" t="s">
        <v>531</v>
      </c>
      <c r="E2055" t="s">
        <v>27</v>
      </c>
      <c r="F2055" t="s">
        <v>28</v>
      </c>
      <c r="G2055" t="s">
        <v>77</v>
      </c>
      <c r="H2055" t="s">
        <v>30</v>
      </c>
      <c r="I2055" t="s">
        <v>92</v>
      </c>
      <c r="J2055" t="s">
        <v>1660</v>
      </c>
      <c r="K2055" t="s">
        <v>94</v>
      </c>
      <c r="L2055" t="s">
        <v>95</v>
      </c>
      <c r="M2055" t="s">
        <v>35</v>
      </c>
      <c r="N2055" s="1">
        <v>42702</v>
      </c>
      <c r="O2055" t="s">
        <v>1369</v>
      </c>
      <c r="P2055" s="3" t="s">
        <v>166</v>
      </c>
      <c r="Q2055" t="s">
        <v>1661</v>
      </c>
      <c r="R2055">
        <v>2</v>
      </c>
      <c r="S2055" t="s">
        <v>8484</v>
      </c>
      <c r="T2055" s="2">
        <v>0.06</v>
      </c>
      <c r="U2055" t="s">
        <v>127</v>
      </c>
      <c r="V2055" t="s">
        <v>6585</v>
      </c>
      <c r="W2055" t="s">
        <v>57</v>
      </c>
      <c r="X2055" t="s">
        <v>6783</v>
      </c>
      <c r="Y2055" s="3">
        <f>VALUE(SUBSTITUTE(Table1[[#This Row],[Order Total]],"$",""))</f>
        <v>9.1199999999999992</v>
      </c>
      <c r="Z2055">
        <f>VALUE(SUBSTITUTE(Table1[[#This Row],[Total]],"$",""))</f>
        <v>9.82</v>
      </c>
      <c r="AA2055" s="3">
        <f>Table1[[#This Row],[Order Total Number]]-Table1[[#This Row],[Total Number]]</f>
        <v>-0.70000000000000107</v>
      </c>
      <c r="AB2055">
        <f>VALUE(SUBSTITUTE(Table1[[#This Row],[Shipping Cost]],"$",""))</f>
        <v>0.7</v>
      </c>
      <c r="AC2055">
        <f>VALUE(SUBSTITUTE(Table1[[#This Row],[Discount $]],"$",""))</f>
        <v>0</v>
      </c>
      <c r="AD2055">
        <f>VALUE(SUBSTITUTE(Table1[[#This Row],[Retail Price]],"$",""))</f>
        <v>1.48</v>
      </c>
      <c r="AE2055" s="4">
        <f>(Table1[[#This Row],[Retail Price Number]]*Table1[[#This Row],[Order Quantity]])-Table1[[#This Row],[Discount $ Number]]+Table1[[#This Row],[Shipping Cost Number]]</f>
        <v>3.66</v>
      </c>
      <c r="AF2055">
        <f>Table1[[#This Row],[Retail Price Number]]*Table1[[#This Row],[Order Quantity]]-Table1[[#This Row],[Discount $ Number]]</f>
        <v>2.96</v>
      </c>
      <c r="AG2055">
        <f>(Table1[[#This Row],[Retail Price Number]]*Table1[[#This Row],[Order Quantity]])-Table1[[#This Row],[Discount $ Number]]-Table1[[#This Row],[Shipping Cost Number]]</f>
        <v>2.2599999999999998</v>
      </c>
      <c r="AH2055">
        <f>Table1[[#This Row],[Retail Price Number]]*Table1[[#This Row],[Order Quantity]]</f>
        <v>2.96</v>
      </c>
      <c r="AI2055">
        <f>YEAR(Table1[[#This Row],[Order Date]])</f>
        <v>2016</v>
      </c>
    </row>
    <row r="2056" spans="1:35" x14ac:dyDescent="0.3">
      <c r="A2056" t="s">
        <v>8482</v>
      </c>
      <c r="B2056" s="1">
        <v>41328</v>
      </c>
      <c r="C2056" t="s">
        <v>1225</v>
      </c>
      <c r="D2056" t="s">
        <v>252</v>
      </c>
      <c r="E2056" t="s">
        <v>27</v>
      </c>
      <c r="F2056" t="s">
        <v>28</v>
      </c>
      <c r="G2056" t="s">
        <v>77</v>
      </c>
      <c r="H2056" t="s">
        <v>62</v>
      </c>
      <c r="I2056" t="s">
        <v>92</v>
      </c>
      <c r="J2056" t="s">
        <v>1853</v>
      </c>
      <c r="K2056" t="s">
        <v>33</v>
      </c>
      <c r="L2056" t="s">
        <v>34</v>
      </c>
      <c r="M2056" t="s">
        <v>35</v>
      </c>
      <c r="N2056" s="1">
        <v>41328</v>
      </c>
      <c r="O2056" t="s">
        <v>1854</v>
      </c>
      <c r="P2056" s="3" t="s">
        <v>1855</v>
      </c>
      <c r="Q2056" t="s">
        <v>1856</v>
      </c>
      <c r="R2056">
        <v>8</v>
      </c>
      <c r="S2056" t="s">
        <v>8694</v>
      </c>
      <c r="T2056" s="2">
        <v>0.05</v>
      </c>
      <c r="U2056" t="s">
        <v>8695</v>
      </c>
      <c r="V2056" t="s">
        <v>8696</v>
      </c>
      <c r="W2056" t="s">
        <v>165</v>
      </c>
      <c r="X2056" t="s">
        <v>8697</v>
      </c>
      <c r="Y2056" s="3">
        <f>VALUE(SUBSTITUTE(Table1[[#This Row],[Order Total]],"$",""))</f>
        <v>3895.2</v>
      </c>
      <c r="Z2056">
        <f>VALUE(SUBSTITUTE(Table1[[#This Row],[Total]],"$",""))</f>
        <v>3721.01</v>
      </c>
      <c r="AA2056" s="3">
        <f>Table1[[#This Row],[Order Total Number]]-Table1[[#This Row],[Total Number]]</f>
        <v>174.1899999999996</v>
      </c>
      <c r="AB2056">
        <f>VALUE(SUBSTITUTE(Table1[[#This Row],[Shipping Cost]],"$",""))</f>
        <v>4</v>
      </c>
      <c r="AC2056">
        <f>VALUE(SUBSTITUTE(Table1[[#This Row],[Discount $]],"$",""))</f>
        <v>497.66</v>
      </c>
      <c r="AD2056">
        <f>VALUE(SUBSTITUTE(Table1[[#This Row],[Retail Price]],"$",""))</f>
        <v>152.47999999999999</v>
      </c>
      <c r="AE2056" s="4">
        <f>(Table1[[#This Row],[Retail Price Number]]*Table1[[#This Row],[Order Quantity]])-Table1[[#This Row],[Discount $ Number]]+Table1[[#This Row],[Shipping Cost Number]]</f>
        <v>726.17999999999984</v>
      </c>
      <c r="AF2056">
        <f>Table1[[#This Row],[Retail Price Number]]*Table1[[#This Row],[Order Quantity]]-Table1[[#This Row],[Discount $ Number]]</f>
        <v>722.17999999999984</v>
      </c>
      <c r="AG2056">
        <f>(Table1[[#This Row],[Retail Price Number]]*Table1[[#This Row],[Order Quantity]])-Table1[[#This Row],[Discount $ Number]]-Table1[[#This Row],[Shipping Cost Number]]</f>
        <v>718.17999999999984</v>
      </c>
      <c r="AH2056">
        <f>Table1[[#This Row],[Retail Price Number]]*Table1[[#This Row],[Order Quantity]]</f>
        <v>1219.8399999999999</v>
      </c>
      <c r="AI2056">
        <f>YEAR(Table1[[#This Row],[Order Date]])</f>
        <v>2013</v>
      </c>
    </row>
    <row r="2057" spans="1:35" x14ac:dyDescent="0.3">
      <c r="A2057" t="s">
        <v>10575</v>
      </c>
      <c r="B2057" s="1">
        <v>41656</v>
      </c>
      <c r="C2057" t="s">
        <v>792</v>
      </c>
      <c r="D2057" t="s">
        <v>610</v>
      </c>
      <c r="E2057" t="s">
        <v>27</v>
      </c>
      <c r="F2057" t="s">
        <v>28</v>
      </c>
      <c r="G2057" t="s">
        <v>77</v>
      </c>
      <c r="H2057" t="s">
        <v>62</v>
      </c>
      <c r="I2057" t="s">
        <v>121</v>
      </c>
      <c r="J2057" t="s">
        <v>507</v>
      </c>
      <c r="K2057" t="s">
        <v>94</v>
      </c>
      <c r="L2057" t="s">
        <v>95</v>
      </c>
      <c r="M2057" t="s">
        <v>35</v>
      </c>
      <c r="N2057" s="1">
        <v>41658</v>
      </c>
      <c r="O2057" t="s">
        <v>508</v>
      </c>
      <c r="P2057" s="3" t="s">
        <v>509</v>
      </c>
      <c r="Q2057" t="s">
        <v>510</v>
      </c>
      <c r="R2057">
        <v>3</v>
      </c>
      <c r="S2057" t="s">
        <v>9401</v>
      </c>
      <c r="T2057" s="2">
        <v>0.1</v>
      </c>
      <c r="U2057" t="s">
        <v>3901</v>
      </c>
      <c r="V2057" t="s">
        <v>1033</v>
      </c>
      <c r="W2057" t="s">
        <v>514</v>
      </c>
      <c r="X2057" t="s">
        <v>10576</v>
      </c>
      <c r="Y2057" s="3">
        <f>VALUE(SUBSTITUTE(Table1[[#This Row],[Order Total]],"$",""))</f>
        <v>193.54</v>
      </c>
      <c r="Z2057">
        <f>VALUE(SUBSTITUTE(Table1[[#This Row],[Total]],"$",""))</f>
        <v>193.02</v>
      </c>
      <c r="AA2057" s="3">
        <f>Table1[[#This Row],[Order Total Number]]-Table1[[#This Row],[Total Number]]</f>
        <v>0.51999999999998181</v>
      </c>
      <c r="AB2057">
        <f>VALUE(SUBSTITUTE(Table1[[#This Row],[Shipping Cost]],"$",""))</f>
        <v>4.68</v>
      </c>
      <c r="AC2057">
        <f>VALUE(SUBSTITUTE(Table1[[#This Row],[Discount $]],"$",""))</f>
        <v>8.06</v>
      </c>
      <c r="AD2057">
        <f>VALUE(SUBSTITUTE(Table1[[#This Row],[Retail Price]],"$",""))</f>
        <v>10.23</v>
      </c>
      <c r="AE2057" s="4">
        <f>(Table1[[#This Row],[Retail Price Number]]*Table1[[#This Row],[Order Quantity]])-Table1[[#This Row],[Discount $ Number]]+Table1[[#This Row],[Shipping Cost Number]]</f>
        <v>27.310000000000002</v>
      </c>
      <c r="AF2057">
        <f>Table1[[#This Row],[Retail Price Number]]*Table1[[#This Row],[Order Quantity]]-Table1[[#This Row],[Discount $ Number]]</f>
        <v>22.630000000000003</v>
      </c>
      <c r="AG2057">
        <f>(Table1[[#This Row],[Retail Price Number]]*Table1[[#This Row],[Order Quantity]])-Table1[[#This Row],[Discount $ Number]]-Table1[[#This Row],[Shipping Cost Number]]</f>
        <v>17.950000000000003</v>
      </c>
      <c r="AH2057">
        <f>Table1[[#This Row],[Retail Price Number]]*Table1[[#This Row],[Order Quantity]]</f>
        <v>30.69</v>
      </c>
      <c r="AI2057">
        <f>YEAR(Table1[[#This Row],[Order Date]])</f>
        <v>2014</v>
      </c>
    </row>
    <row r="2058" spans="1:35" x14ac:dyDescent="0.3">
      <c r="A2058" t="s">
        <v>10376</v>
      </c>
      <c r="B2058" s="1">
        <v>41916</v>
      </c>
      <c r="C2058" t="s">
        <v>792</v>
      </c>
      <c r="D2058" t="s">
        <v>610</v>
      </c>
      <c r="E2058" t="s">
        <v>27</v>
      </c>
      <c r="F2058" t="s">
        <v>28</v>
      </c>
      <c r="G2058" t="s">
        <v>134</v>
      </c>
      <c r="H2058" t="s">
        <v>62</v>
      </c>
      <c r="I2058" t="s">
        <v>92</v>
      </c>
      <c r="J2058" t="s">
        <v>1259</v>
      </c>
      <c r="K2058" t="s">
        <v>94</v>
      </c>
      <c r="L2058" t="s">
        <v>95</v>
      </c>
      <c r="M2058" t="s">
        <v>35</v>
      </c>
      <c r="N2058" s="1">
        <v>41918</v>
      </c>
      <c r="O2058" t="s">
        <v>1260</v>
      </c>
      <c r="P2058" s="3" t="s">
        <v>1261</v>
      </c>
      <c r="Q2058" t="s">
        <v>1262</v>
      </c>
      <c r="R2058">
        <v>18</v>
      </c>
      <c r="S2058" t="s">
        <v>9395</v>
      </c>
      <c r="T2058" s="2">
        <v>0.01</v>
      </c>
      <c r="U2058" t="s">
        <v>127</v>
      </c>
      <c r="V2058" t="s">
        <v>10377</v>
      </c>
      <c r="W2058" t="s">
        <v>1266</v>
      </c>
      <c r="X2058" t="s">
        <v>9396</v>
      </c>
      <c r="Y2058" s="3">
        <f>VALUE(SUBSTITUTE(Table1[[#This Row],[Order Total]],"$",""))</f>
        <v>178.05</v>
      </c>
      <c r="Z2058">
        <f>VALUE(SUBSTITUTE(Table1[[#This Row],[Total]],"$",""))</f>
        <v>179.04</v>
      </c>
      <c r="AA2058" s="3">
        <f>Table1[[#This Row],[Order Total Number]]-Table1[[#This Row],[Total Number]]</f>
        <v>-0.98999999999998067</v>
      </c>
      <c r="AB2058">
        <f>VALUE(SUBSTITUTE(Table1[[#This Row],[Shipping Cost]],"$",""))</f>
        <v>1.99</v>
      </c>
      <c r="AC2058">
        <f>VALUE(SUBSTITUTE(Table1[[#This Row],[Discount $]],"$",""))</f>
        <v>0</v>
      </c>
      <c r="AD2058">
        <f>VALUE(SUBSTITUTE(Table1[[#This Row],[Retail Price]],"$",""))</f>
        <v>35.409999999999997</v>
      </c>
      <c r="AE2058" s="4">
        <f>(Table1[[#This Row],[Retail Price Number]]*Table1[[#This Row],[Order Quantity]])-Table1[[#This Row],[Discount $ Number]]+Table1[[#This Row],[Shipping Cost Number]]</f>
        <v>639.36999999999989</v>
      </c>
      <c r="AF2058">
        <f>Table1[[#This Row],[Retail Price Number]]*Table1[[#This Row],[Order Quantity]]-Table1[[#This Row],[Discount $ Number]]</f>
        <v>637.37999999999988</v>
      </c>
      <c r="AG2058">
        <f>(Table1[[#This Row],[Retail Price Number]]*Table1[[#This Row],[Order Quantity]])-Table1[[#This Row],[Discount $ Number]]-Table1[[#This Row],[Shipping Cost Number]]</f>
        <v>635.38999999999987</v>
      </c>
      <c r="AH2058">
        <f>Table1[[#This Row],[Retail Price Number]]*Table1[[#This Row],[Order Quantity]]</f>
        <v>637.37999999999988</v>
      </c>
      <c r="AI2058">
        <f>YEAR(Table1[[#This Row],[Order Date]])</f>
        <v>2014</v>
      </c>
    </row>
    <row r="2059" spans="1:35" x14ac:dyDescent="0.3">
      <c r="A2059" t="s">
        <v>6943</v>
      </c>
      <c r="B2059" s="1">
        <v>42038</v>
      </c>
      <c r="C2059" t="s">
        <v>3312</v>
      </c>
      <c r="D2059" t="s">
        <v>3003</v>
      </c>
      <c r="E2059" t="s">
        <v>27</v>
      </c>
      <c r="F2059" t="s">
        <v>28</v>
      </c>
      <c r="G2059" t="s">
        <v>134</v>
      </c>
      <c r="H2059" t="s">
        <v>78</v>
      </c>
      <c r="I2059" t="s">
        <v>196</v>
      </c>
      <c r="J2059" t="s">
        <v>1233</v>
      </c>
      <c r="K2059" t="s">
        <v>94</v>
      </c>
      <c r="L2059" t="s">
        <v>95</v>
      </c>
      <c r="M2059" t="s">
        <v>35</v>
      </c>
      <c r="N2059" s="1">
        <v>42065</v>
      </c>
      <c r="O2059" t="s">
        <v>711</v>
      </c>
      <c r="P2059" s="3" t="s">
        <v>1234</v>
      </c>
      <c r="Q2059" t="s">
        <v>1235</v>
      </c>
      <c r="R2059">
        <v>49</v>
      </c>
      <c r="S2059" t="s">
        <v>6944</v>
      </c>
      <c r="T2059" s="2">
        <v>0.04</v>
      </c>
      <c r="U2059" t="s">
        <v>2519</v>
      </c>
      <c r="V2059" t="s">
        <v>6945</v>
      </c>
      <c r="W2059" t="s">
        <v>1239</v>
      </c>
      <c r="X2059" t="s">
        <v>6946</v>
      </c>
      <c r="Y2059" s="3">
        <f>VALUE(SUBSTITUTE(Table1[[#This Row],[Order Total]],"$",""))</f>
        <v>197.39</v>
      </c>
      <c r="Z2059">
        <f>VALUE(SUBSTITUTE(Table1[[#This Row],[Total]],"$",""))</f>
        <v>303.7</v>
      </c>
      <c r="AA2059" s="3">
        <f>Table1[[#This Row],[Order Total Number]]-Table1[[#This Row],[Total Number]]</f>
        <v>-106.31</v>
      </c>
      <c r="AB2059">
        <f>VALUE(SUBSTITUTE(Table1[[#This Row],[Shipping Cost]],"$",""))</f>
        <v>11.15</v>
      </c>
      <c r="AC2059">
        <f>VALUE(SUBSTITUTE(Table1[[#This Row],[Discount $]],"$",""))</f>
        <v>6.1</v>
      </c>
      <c r="AD2059">
        <f>VALUE(SUBSTITUTE(Table1[[#This Row],[Retail Price]],"$",""))</f>
        <v>7.28</v>
      </c>
      <c r="AE2059" s="4">
        <f>(Table1[[#This Row],[Retail Price Number]]*Table1[[#This Row],[Order Quantity]])-Table1[[#This Row],[Discount $ Number]]+Table1[[#This Row],[Shipping Cost Number]]</f>
        <v>361.77</v>
      </c>
      <c r="AF2059">
        <f>Table1[[#This Row],[Retail Price Number]]*Table1[[#This Row],[Order Quantity]]-Table1[[#This Row],[Discount $ Number]]</f>
        <v>350.62</v>
      </c>
      <c r="AG2059">
        <f>(Table1[[#This Row],[Retail Price Number]]*Table1[[#This Row],[Order Quantity]])-Table1[[#This Row],[Discount $ Number]]-Table1[[#This Row],[Shipping Cost Number]]</f>
        <v>339.47</v>
      </c>
      <c r="AH2059">
        <f>Table1[[#This Row],[Retail Price Number]]*Table1[[#This Row],[Order Quantity]]</f>
        <v>356.72</v>
      </c>
      <c r="AI2059">
        <f>YEAR(Table1[[#This Row],[Order Date]])</f>
        <v>2015</v>
      </c>
    </row>
    <row r="2060" spans="1:35" x14ac:dyDescent="0.3">
      <c r="A2060" t="s">
        <v>6943</v>
      </c>
      <c r="B2060" s="1">
        <v>41909</v>
      </c>
      <c r="C2060" t="s">
        <v>1112</v>
      </c>
      <c r="D2060" t="s">
        <v>133</v>
      </c>
      <c r="E2060" t="s">
        <v>27</v>
      </c>
      <c r="F2060" t="s">
        <v>28</v>
      </c>
      <c r="G2060" t="s">
        <v>29</v>
      </c>
      <c r="H2060" t="s">
        <v>62</v>
      </c>
      <c r="I2060" t="s">
        <v>92</v>
      </c>
      <c r="J2060" t="s">
        <v>564</v>
      </c>
      <c r="K2060" t="s">
        <v>94</v>
      </c>
      <c r="L2060" t="s">
        <v>109</v>
      </c>
      <c r="M2060" t="s">
        <v>35</v>
      </c>
      <c r="N2060" s="1">
        <v>41914</v>
      </c>
      <c r="O2060" t="s">
        <v>565</v>
      </c>
      <c r="P2060" s="3" t="s">
        <v>566</v>
      </c>
      <c r="Q2060" t="s">
        <v>567</v>
      </c>
      <c r="R2060">
        <v>33</v>
      </c>
      <c r="S2060" t="s">
        <v>545</v>
      </c>
      <c r="T2060" s="2">
        <v>0.05</v>
      </c>
      <c r="U2060" t="s">
        <v>127</v>
      </c>
      <c r="V2060" t="s">
        <v>10334</v>
      </c>
      <c r="W2060" t="s">
        <v>224</v>
      </c>
      <c r="X2060" t="s">
        <v>11363</v>
      </c>
      <c r="Y2060" s="3">
        <f>VALUE(SUBSTITUTE(Table1[[#This Row],[Order Total]],"$",""))</f>
        <v>298.60000000000002</v>
      </c>
      <c r="Z2060">
        <f>VALUE(SUBSTITUTE(Table1[[#This Row],[Total]],"$",""))</f>
        <v>309.7</v>
      </c>
      <c r="AA2060" s="3">
        <f>Table1[[#This Row],[Order Total Number]]-Table1[[#This Row],[Total Number]]</f>
        <v>-11.099999999999966</v>
      </c>
      <c r="AB2060">
        <f>VALUE(SUBSTITUTE(Table1[[#This Row],[Shipping Cost]],"$",""))</f>
        <v>0.5</v>
      </c>
      <c r="AC2060">
        <f>VALUE(SUBSTITUTE(Table1[[#This Row],[Discount $]],"$",""))</f>
        <v>0</v>
      </c>
      <c r="AD2060">
        <f>VALUE(SUBSTITUTE(Table1[[#This Row],[Retail Price]],"$",""))</f>
        <v>6.3</v>
      </c>
      <c r="AE2060" s="4">
        <f>(Table1[[#This Row],[Retail Price Number]]*Table1[[#This Row],[Order Quantity]])-Table1[[#This Row],[Discount $ Number]]+Table1[[#This Row],[Shipping Cost Number]]</f>
        <v>208.4</v>
      </c>
      <c r="AF2060">
        <f>Table1[[#This Row],[Retail Price Number]]*Table1[[#This Row],[Order Quantity]]-Table1[[#This Row],[Discount $ Number]]</f>
        <v>207.9</v>
      </c>
      <c r="AG2060">
        <f>(Table1[[#This Row],[Retail Price Number]]*Table1[[#This Row],[Order Quantity]])-Table1[[#This Row],[Discount $ Number]]-Table1[[#This Row],[Shipping Cost Number]]</f>
        <v>207.4</v>
      </c>
      <c r="AH2060">
        <f>Table1[[#This Row],[Retail Price Number]]*Table1[[#This Row],[Order Quantity]]</f>
        <v>207.9</v>
      </c>
      <c r="AI2060">
        <f>YEAR(Table1[[#This Row],[Order Date]])</f>
        <v>2014</v>
      </c>
    </row>
    <row r="2061" spans="1:35" x14ac:dyDescent="0.3">
      <c r="A2061" t="s">
        <v>6943</v>
      </c>
      <c r="B2061" s="1">
        <v>41915</v>
      </c>
      <c r="C2061" t="s">
        <v>1838</v>
      </c>
      <c r="D2061" t="s">
        <v>331</v>
      </c>
      <c r="E2061" t="s">
        <v>46</v>
      </c>
      <c r="F2061" t="s">
        <v>47</v>
      </c>
      <c r="G2061" t="s">
        <v>91</v>
      </c>
      <c r="H2061" t="s">
        <v>107</v>
      </c>
      <c r="I2061" t="s">
        <v>92</v>
      </c>
      <c r="J2061" t="s">
        <v>175</v>
      </c>
      <c r="K2061" t="s">
        <v>94</v>
      </c>
      <c r="L2061" t="s">
        <v>95</v>
      </c>
      <c r="M2061" t="s">
        <v>35</v>
      </c>
      <c r="N2061" s="1">
        <v>41917</v>
      </c>
      <c r="O2061" t="s">
        <v>176</v>
      </c>
      <c r="P2061" s="3" t="s">
        <v>177</v>
      </c>
      <c r="Q2061" t="s">
        <v>178</v>
      </c>
      <c r="R2061">
        <v>43</v>
      </c>
      <c r="S2061" t="s">
        <v>545</v>
      </c>
      <c r="T2061" s="2">
        <v>0.01</v>
      </c>
      <c r="U2061" t="s">
        <v>127</v>
      </c>
      <c r="V2061" t="s">
        <v>545</v>
      </c>
      <c r="W2061" t="s">
        <v>182</v>
      </c>
      <c r="X2061" t="s">
        <v>11427</v>
      </c>
      <c r="Y2061" s="3">
        <f>VALUE(SUBSTITUTE(Table1[[#This Row],[Order Total]],"$",""))</f>
        <v>297.60000000000002</v>
      </c>
      <c r="Z2061">
        <f>VALUE(SUBSTITUTE(Table1[[#This Row],[Total]],"$",""))</f>
        <v>301.7</v>
      </c>
      <c r="AA2061" s="3">
        <f>Table1[[#This Row],[Order Total Number]]-Table1[[#This Row],[Total Number]]</f>
        <v>-4.0999999999999659</v>
      </c>
      <c r="AB2061">
        <f>VALUE(SUBSTITUTE(Table1[[#This Row],[Shipping Cost]],"$",""))</f>
        <v>4.0999999999999996</v>
      </c>
      <c r="AC2061">
        <f>VALUE(SUBSTITUTE(Table1[[#This Row],[Discount $]],"$",""))</f>
        <v>0</v>
      </c>
      <c r="AD2061">
        <f>VALUE(SUBSTITUTE(Table1[[#This Row],[Retail Price]],"$",""))</f>
        <v>19.84</v>
      </c>
      <c r="AE2061" s="4">
        <f>(Table1[[#This Row],[Retail Price Number]]*Table1[[#This Row],[Order Quantity]])-Table1[[#This Row],[Discount $ Number]]+Table1[[#This Row],[Shipping Cost Number]]</f>
        <v>857.22</v>
      </c>
      <c r="AF2061">
        <f>Table1[[#This Row],[Retail Price Number]]*Table1[[#This Row],[Order Quantity]]-Table1[[#This Row],[Discount $ Number]]</f>
        <v>853.12</v>
      </c>
      <c r="AG2061">
        <f>(Table1[[#This Row],[Retail Price Number]]*Table1[[#This Row],[Order Quantity]])-Table1[[#This Row],[Discount $ Number]]-Table1[[#This Row],[Shipping Cost Number]]</f>
        <v>849.02</v>
      </c>
      <c r="AH2061">
        <f>Table1[[#This Row],[Retail Price Number]]*Table1[[#This Row],[Order Quantity]]</f>
        <v>853.12</v>
      </c>
      <c r="AI2061">
        <f>YEAR(Table1[[#This Row],[Order Date]])</f>
        <v>2014</v>
      </c>
    </row>
    <row r="2062" spans="1:35" x14ac:dyDescent="0.3">
      <c r="A2062" t="s">
        <v>3722</v>
      </c>
      <c r="B2062" s="1">
        <v>42483</v>
      </c>
      <c r="C2062" t="s">
        <v>3723</v>
      </c>
      <c r="D2062" t="s">
        <v>45</v>
      </c>
      <c r="E2062" t="s">
        <v>46</v>
      </c>
      <c r="F2062" t="s">
        <v>47</v>
      </c>
      <c r="G2062" t="s">
        <v>134</v>
      </c>
      <c r="H2062" t="s">
        <v>48</v>
      </c>
      <c r="I2062" t="s">
        <v>196</v>
      </c>
      <c r="J2062" t="s">
        <v>197</v>
      </c>
      <c r="K2062" t="s">
        <v>94</v>
      </c>
      <c r="L2062" t="s">
        <v>34</v>
      </c>
      <c r="M2062" t="s">
        <v>156</v>
      </c>
      <c r="N2062" s="1">
        <v>42484</v>
      </c>
      <c r="O2062" t="s">
        <v>198</v>
      </c>
      <c r="P2062" s="3" t="s">
        <v>37</v>
      </c>
      <c r="Q2062" t="s">
        <v>57</v>
      </c>
      <c r="R2062">
        <v>46</v>
      </c>
      <c r="S2062" t="s">
        <v>3724</v>
      </c>
      <c r="T2062" s="2">
        <v>0.08</v>
      </c>
      <c r="U2062" t="s">
        <v>224</v>
      </c>
      <c r="V2062" t="s">
        <v>3725</v>
      </c>
      <c r="W2062" t="s">
        <v>116</v>
      </c>
      <c r="X2062" t="s">
        <v>3726</v>
      </c>
      <c r="Y2062" s="3">
        <f>VALUE(SUBSTITUTE(Table1[[#This Row],[Order Total]],"$",""))</f>
        <v>7.12</v>
      </c>
      <c r="Z2062">
        <f>VALUE(SUBSTITUTE(Table1[[#This Row],[Total]],"$",""))</f>
        <v>11.92</v>
      </c>
      <c r="AA2062" s="3">
        <f>Table1[[#This Row],[Order Total Number]]-Table1[[#This Row],[Total Number]]</f>
        <v>-4.8</v>
      </c>
      <c r="AB2062">
        <f>VALUE(SUBSTITUTE(Table1[[#This Row],[Shipping Cost]],"$",""))</f>
        <v>1.49</v>
      </c>
      <c r="AC2062">
        <f>VALUE(SUBSTITUTE(Table1[[#This Row],[Discount $]],"$",""))</f>
        <v>0.5</v>
      </c>
      <c r="AD2062">
        <f>VALUE(SUBSTITUTE(Table1[[#This Row],[Retail Price]],"$",""))</f>
        <v>1.88</v>
      </c>
      <c r="AE2062" s="4">
        <f>(Table1[[#This Row],[Retail Price Number]]*Table1[[#This Row],[Order Quantity]])-Table1[[#This Row],[Discount $ Number]]+Table1[[#This Row],[Shipping Cost Number]]</f>
        <v>87.469999999999985</v>
      </c>
      <c r="AF2062">
        <f>Table1[[#This Row],[Retail Price Number]]*Table1[[#This Row],[Order Quantity]]-Table1[[#This Row],[Discount $ Number]]</f>
        <v>85.97999999999999</v>
      </c>
      <c r="AG2062">
        <f>(Table1[[#This Row],[Retail Price Number]]*Table1[[#This Row],[Order Quantity]])-Table1[[#This Row],[Discount $ Number]]-Table1[[#This Row],[Shipping Cost Number]]</f>
        <v>84.49</v>
      </c>
      <c r="AH2062">
        <f>Table1[[#This Row],[Retail Price Number]]*Table1[[#This Row],[Order Quantity]]</f>
        <v>86.47999999999999</v>
      </c>
      <c r="AI2062">
        <f>YEAR(Table1[[#This Row],[Order Date]])</f>
        <v>2016</v>
      </c>
    </row>
    <row r="2063" spans="1:35" x14ac:dyDescent="0.3">
      <c r="A2063" t="s">
        <v>214</v>
      </c>
      <c r="B2063" s="1">
        <v>41736</v>
      </c>
      <c r="C2063" t="s">
        <v>215</v>
      </c>
      <c r="D2063" t="s">
        <v>216</v>
      </c>
      <c r="E2063" t="s">
        <v>27</v>
      </c>
      <c r="F2063" t="s">
        <v>28</v>
      </c>
      <c r="G2063" t="s">
        <v>29</v>
      </c>
      <c r="H2063" t="s">
        <v>217</v>
      </c>
      <c r="I2063" t="s">
        <v>121</v>
      </c>
      <c r="J2063" t="s">
        <v>218</v>
      </c>
      <c r="K2063" t="s">
        <v>94</v>
      </c>
      <c r="L2063" t="s">
        <v>95</v>
      </c>
      <c r="M2063" t="s">
        <v>156</v>
      </c>
      <c r="N2063" s="1">
        <v>41736</v>
      </c>
      <c r="O2063" t="s">
        <v>219</v>
      </c>
      <c r="P2063" s="3" t="s">
        <v>124</v>
      </c>
      <c r="Q2063" t="s">
        <v>220</v>
      </c>
      <c r="R2063">
        <v>30</v>
      </c>
      <c r="S2063" t="s">
        <v>221</v>
      </c>
      <c r="T2063" s="2">
        <v>0.05</v>
      </c>
      <c r="U2063" t="s">
        <v>222</v>
      </c>
      <c r="V2063" t="s">
        <v>223</v>
      </c>
      <c r="W2063" t="s">
        <v>224</v>
      </c>
      <c r="X2063" t="s">
        <v>225</v>
      </c>
      <c r="Y2063" s="3">
        <f>VALUE(SUBSTITUTE(Table1[[#This Row],[Order Total]],"$",""))</f>
        <v>100.74</v>
      </c>
      <c r="Z2063">
        <f>VALUE(SUBSTITUTE(Table1[[#This Row],[Total]],"$",""))</f>
        <v>101.24</v>
      </c>
      <c r="AA2063" s="3">
        <f>Table1[[#This Row],[Order Total Number]]-Table1[[#This Row],[Total Number]]</f>
        <v>-0.5</v>
      </c>
      <c r="AB2063">
        <f>VALUE(SUBSTITUTE(Table1[[#This Row],[Shipping Cost]],"$",""))</f>
        <v>0.5</v>
      </c>
      <c r="AC2063">
        <f>VALUE(SUBSTITUTE(Table1[[#This Row],[Discount $]],"$",""))</f>
        <v>931.8</v>
      </c>
      <c r="AD2063">
        <f>VALUE(SUBSTITUTE(Table1[[#This Row],[Retail Price]],"$",""))</f>
        <v>3.69</v>
      </c>
      <c r="AE2063" s="4">
        <f>(Table1[[#This Row],[Retail Price Number]]*Table1[[#This Row],[Order Quantity]])-Table1[[#This Row],[Discount $ Number]]+Table1[[#This Row],[Shipping Cost Number]]</f>
        <v>-820.59999999999991</v>
      </c>
      <c r="AF2063">
        <f>Table1[[#This Row],[Retail Price Number]]*Table1[[#This Row],[Order Quantity]]-Table1[[#This Row],[Discount $ Number]]</f>
        <v>-821.09999999999991</v>
      </c>
      <c r="AG2063">
        <f>(Table1[[#This Row],[Retail Price Number]]*Table1[[#This Row],[Order Quantity]])-Table1[[#This Row],[Discount $ Number]]-Table1[[#This Row],[Shipping Cost Number]]</f>
        <v>-821.59999999999991</v>
      </c>
      <c r="AH2063">
        <f>Table1[[#This Row],[Retail Price Number]]*Table1[[#This Row],[Order Quantity]]</f>
        <v>110.7</v>
      </c>
      <c r="AI2063">
        <f>YEAR(Table1[[#This Row],[Order Date]])</f>
        <v>2014</v>
      </c>
    </row>
    <row r="2064" spans="1:35" x14ac:dyDescent="0.3">
      <c r="A2064" t="s">
        <v>214</v>
      </c>
      <c r="B2064" s="1">
        <v>41914</v>
      </c>
      <c r="C2064" t="s">
        <v>934</v>
      </c>
      <c r="D2064" t="s">
        <v>935</v>
      </c>
      <c r="E2064" t="s">
        <v>27</v>
      </c>
      <c r="F2064" t="s">
        <v>28</v>
      </c>
      <c r="G2064" t="s">
        <v>91</v>
      </c>
      <c r="H2064" t="s">
        <v>433</v>
      </c>
      <c r="I2064" t="s">
        <v>121</v>
      </c>
      <c r="J2064" t="s">
        <v>1667</v>
      </c>
      <c r="K2064" t="s">
        <v>94</v>
      </c>
      <c r="L2064" t="s">
        <v>34</v>
      </c>
      <c r="M2064" t="s">
        <v>35</v>
      </c>
      <c r="N2064" s="1">
        <v>41916</v>
      </c>
      <c r="O2064" t="s">
        <v>982</v>
      </c>
      <c r="P2064" s="3" t="s">
        <v>1190</v>
      </c>
      <c r="Q2064" t="s">
        <v>1191</v>
      </c>
      <c r="R2064">
        <v>45</v>
      </c>
      <c r="S2064" t="s">
        <v>221</v>
      </c>
      <c r="T2064" s="2">
        <v>0.04</v>
      </c>
      <c r="U2064" t="s">
        <v>10727</v>
      </c>
      <c r="V2064" t="s">
        <v>223</v>
      </c>
      <c r="W2064" t="s">
        <v>224</v>
      </c>
      <c r="X2064" t="s">
        <v>225</v>
      </c>
      <c r="Y2064" s="3">
        <f>VALUE(SUBSTITUTE(Table1[[#This Row],[Order Total]],"$",""))</f>
        <v>100.74</v>
      </c>
      <c r="Z2064">
        <f>VALUE(SUBSTITUTE(Table1[[#This Row],[Total]],"$",""))</f>
        <v>101.24</v>
      </c>
      <c r="AA2064" s="3">
        <f>Table1[[#This Row],[Order Total Number]]-Table1[[#This Row],[Total Number]]</f>
        <v>-0.5</v>
      </c>
      <c r="AB2064">
        <f>VALUE(SUBSTITUTE(Table1[[#This Row],[Shipping Cost]],"$",""))</f>
        <v>0.5</v>
      </c>
      <c r="AC2064">
        <f>VALUE(SUBSTITUTE(Table1[[#This Row],[Discount $]],"$",""))</f>
        <v>9.9600000000000009</v>
      </c>
      <c r="AD2064">
        <f>VALUE(SUBSTITUTE(Table1[[#This Row],[Retail Price]],"$",""))</f>
        <v>4.91</v>
      </c>
      <c r="AE2064" s="4">
        <f>(Table1[[#This Row],[Retail Price Number]]*Table1[[#This Row],[Order Quantity]])-Table1[[#This Row],[Discount $ Number]]+Table1[[#This Row],[Shipping Cost Number]]</f>
        <v>211.49</v>
      </c>
      <c r="AF2064">
        <f>Table1[[#This Row],[Retail Price Number]]*Table1[[#This Row],[Order Quantity]]-Table1[[#This Row],[Discount $ Number]]</f>
        <v>210.99</v>
      </c>
      <c r="AG2064">
        <f>(Table1[[#This Row],[Retail Price Number]]*Table1[[#This Row],[Order Quantity]])-Table1[[#This Row],[Discount $ Number]]-Table1[[#This Row],[Shipping Cost Number]]</f>
        <v>210.49</v>
      </c>
      <c r="AH2064">
        <f>Table1[[#This Row],[Retail Price Number]]*Table1[[#This Row],[Order Quantity]]</f>
        <v>220.95000000000002</v>
      </c>
      <c r="AI2064">
        <f>YEAR(Table1[[#This Row],[Order Date]])</f>
        <v>2014</v>
      </c>
    </row>
    <row r="2065" spans="1:35" x14ac:dyDescent="0.3">
      <c r="A2065" t="s">
        <v>4388</v>
      </c>
      <c r="B2065" s="1">
        <v>41966</v>
      </c>
      <c r="C2065" t="s">
        <v>4389</v>
      </c>
      <c r="D2065" t="s">
        <v>288</v>
      </c>
      <c r="E2065" t="s">
        <v>27</v>
      </c>
      <c r="F2065" t="s">
        <v>28</v>
      </c>
      <c r="G2065" t="s">
        <v>77</v>
      </c>
      <c r="H2065" t="s">
        <v>289</v>
      </c>
      <c r="I2065" t="s">
        <v>92</v>
      </c>
      <c r="J2065" t="s">
        <v>1853</v>
      </c>
      <c r="K2065" t="s">
        <v>723</v>
      </c>
      <c r="L2065" t="s">
        <v>50</v>
      </c>
      <c r="M2065" t="s">
        <v>35</v>
      </c>
      <c r="N2065" s="1">
        <v>41969</v>
      </c>
      <c r="O2065" t="s">
        <v>2800</v>
      </c>
      <c r="P2065" s="3" t="s">
        <v>1855</v>
      </c>
      <c r="Q2065" t="s">
        <v>2801</v>
      </c>
      <c r="R2065">
        <v>44</v>
      </c>
      <c r="S2065" t="s">
        <v>4390</v>
      </c>
      <c r="T2065" s="2">
        <v>0.08</v>
      </c>
      <c r="U2065" t="s">
        <v>4391</v>
      </c>
      <c r="V2065" t="s">
        <v>4392</v>
      </c>
      <c r="W2065" t="s">
        <v>881</v>
      </c>
      <c r="X2065" t="s">
        <v>4393</v>
      </c>
      <c r="Y2065" s="3">
        <f>VALUE(SUBSTITUTE(Table1[[#This Row],[Order Total]],"$",""))</f>
        <v>1702.69</v>
      </c>
      <c r="Z2065">
        <f>VALUE(SUBSTITUTE(Table1[[#This Row],[Total]],"$",""))</f>
        <v>1082.74</v>
      </c>
      <c r="AA2065" s="3">
        <f>Table1[[#This Row],[Order Total Number]]-Table1[[#This Row],[Total Number]]</f>
        <v>619.95000000000005</v>
      </c>
      <c r="AB2065">
        <f>VALUE(SUBSTITUTE(Table1[[#This Row],[Shipping Cost]],"$",""))</f>
        <v>6.5</v>
      </c>
      <c r="AC2065">
        <f>VALUE(SUBSTITUTE(Table1[[#This Row],[Discount $]],"$",""))</f>
        <v>92</v>
      </c>
      <c r="AD2065">
        <f>VALUE(SUBSTITUTE(Table1[[#This Row],[Retail Price]],"$",""))</f>
        <v>152.47999999999999</v>
      </c>
      <c r="AE2065" s="4">
        <f>(Table1[[#This Row],[Retail Price Number]]*Table1[[#This Row],[Order Quantity]])-Table1[[#This Row],[Discount $ Number]]+Table1[[#This Row],[Shipping Cost Number]]</f>
        <v>6623.62</v>
      </c>
      <c r="AF2065">
        <f>Table1[[#This Row],[Retail Price Number]]*Table1[[#This Row],[Order Quantity]]-Table1[[#This Row],[Discount $ Number]]</f>
        <v>6617.12</v>
      </c>
      <c r="AG2065">
        <f>(Table1[[#This Row],[Retail Price Number]]*Table1[[#This Row],[Order Quantity]])-Table1[[#This Row],[Discount $ Number]]-Table1[[#This Row],[Shipping Cost Number]]</f>
        <v>6610.62</v>
      </c>
      <c r="AH2065">
        <f>Table1[[#This Row],[Retail Price Number]]*Table1[[#This Row],[Order Quantity]]</f>
        <v>6709.12</v>
      </c>
      <c r="AI2065">
        <f>YEAR(Table1[[#This Row],[Order Date]])</f>
        <v>2014</v>
      </c>
    </row>
    <row r="2066" spans="1:35" x14ac:dyDescent="0.3">
      <c r="A2066" t="s">
        <v>4775</v>
      </c>
      <c r="B2066" s="1">
        <v>41879</v>
      </c>
      <c r="C2066" t="s">
        <v>1760</v>
      </c>
      <c r="D2066" t="s">
        <v>1232</v>
      </c>
      <c r="E2066" t="s">
        <v>27</v>
      </c>
      <c r="F2066" t="s">
        <v>28</v>
      </c>
      <c r="G2066" t="s">
        <v>91</v>
      </c>
      <c r="H2066" t="s">
        <v>281</v>
      </c>
      <c r="I2066" t="s">
        <v>63</v>
      </c>
      <c r="J2066" t="s">
        <v>175</v>
      </c>
      <c r="K2066" t="s">
        <v>94</v>
      </c>
      <c r="L2066" t="s">
        <v>34</v>
      </c>
      <c r="M2066" t="s">
        <v>35</v>
      </c>
      <c r="N2066" s="1">
        <v>41883</v>
      </c>
      <c r="O2066" t="s">
        <v>176</v>
      </c>
      <c r="P2066" s="3" t="s">
        <v>177</v>
      </c>
      <c r="Q2066" t="s">
        <v>178</v>
      </c>
      <c r="R2066">
        <v>37</v>
      </c>
      <c r="S2066" t="s">
        <v>4776</v>
      </c>
      <c r="T2066" s="2">
        <v>0.09</v>
      </c>
      <c r="U2066" t="s">
        <v>1715</v>
      </c>
      <c r="V2066" t="s">
        <v>4777</v>
      </c>
      <c r="W2066" t="s">
        <v>182</v>
      </c>
      <c r="X2066" t="s">
        <v>4778</v>
      </c>
      <c r="Y2066" s="3">
        <f>VALUE(SUBSTITUTE(Table1[[#This Row],[Order Total]],"$",""))</f>
        <v>110.65</v>
      </c>
      <c r="Z2066">
        <f>VALUE(SUBSTITUTE(Table1[[#This Row],[Total]],"$",""))</f>
        <v>113.36</v>
      </c>
      <c r="AA2066" s="3">
        <f>Table1[[#This Row],[Order Total Number]]-Table1[[#This Row],[Total Number]]</f>
        <v>-2.7099999999999937</v>
      </c>
      <c r="AB2066">
        <f>VALUE(SUBSTITUTE(Table1[[#This Row],[Shipping Cost]],"$",""))</f>
        <v>4.0999999999999996</v>
      </c>
      <c r="AC2066">
        <f>VALUE(SUBSTITUTE(Table1[[#This Row],[Discount $]],"$",""))</f>
        <v>4.33</v>
      </c>
      <c r="AD2066">
        <f>VALUE(SUBSTITUTE(Table1[[#This Row],[Retail Price]],"$",""))</f>
        <v>19.84</v>
      </c>
      <c r="AE2066" s="4">
        <f>(Table1[[#This Row],[Retail Price Number]]*Table1[[#This Row],[Order Quantity]])-Table1[[#This Row],[Discount $ Number]]+Table1[[#This Row],[Shipping Cost Number]]</f>
        <v>733.85</v>
      </c>
      <c r="AF2066">
        <f>Table1[[#This Row],[Retail Price Number]]*Table1[[#This Row],[Order Quantity]]-Table1[[#This Row],[Discount $ Number]]</f>
        <v>729.75</v>
      </c>
      <c r="AG2066">
        <f>(Table1[[#This Row],[Retail Price Number]]*Table1[[#This Row],[Order Quantity]])-Table1[[#This Row],[Discount $ Number]]-Table1[[#This Row],[Shipping Cost Number]]</f>
        <v>725.65</v>
      </c>
      <c r="AH2066">
        <f>Table1[[#This Row],[Retail Price Number]]*Table1[[#This Row],[Order Quantity]]</f>
        <v>734.08</v>
      </c>
      <c r="AI2066">
        <f>YEAR(Table1[[#This Row],[Order Date]])</f>
        <v>2014</v>
      </c>
    </row>
    <row r="2067" spans="1:35" x14ac:dyDescent="0.3">
      <c r="A2067" t="s">
        <v>4775</v>
      </c>
      <c r="B2067" s="1">
        <v>41966</v>
      </c>
      <c r="C2067" t="s">
        <v>2959</v>
      </c>
      <c r="D2067" t="s">
        <v>144</v>
      </c>
      <c r="E2067" t="s">
        <v>46</v>
      </c>
      <c r="F2067" t="s">
        <v>47</v>
      </c>
      <c r="G2067" t="s">
        <v>91</v>
      </c>
      <c r="H2067" t="s">
        <v>107</v>
      </c>
      <c r="I2067" t="s">
        <v>31</v>
      </c>
      <c r="J2067" t="s">
        <v>229</v>
      </c>
      <c r="K2067" t="s">
        <v>94</v>
      </c>
      <c r="L2067" t="s">
        <v>34</v>
      </c>
      <c r="M2067" t="s">
        <v>35</v>
      </c>
      <c r="N2067" s="1">
        <v>41970</v>
      </c>
      <c r="O2067" t="s">
        <v>1798</v>
      </c>
      <c r="P2067" s="3" t="s">
        <v>231</v>
      </c>
      <c r="Q2067" t="s">
        <v>1799</v>
      </c>
      <c r="R2067">
        <v>40</v>
      </c>
      <c r="S2067" t="s">
        <v>5245</v>
      </c>
      <c r="T2067" s="2">
        <v>0.04</v>
      </c>
      <c r="U2067" t="s">
        <v>5246</v>
      </c>
      <c r="V2067" t="s">
        <v>5247</v>
      </c>
      <c r="W2067" t="s">
        <v>618</v>
      </c>
      <c r="X2067" t="s">
        <v>5248</v>
      </c>
      <c r="Y2067" s="3">
        <f>VALUE(SUBSTITUTE(Table1[[#This Row],[Order Total]],"$",""))</f>
        <v>14993.67</v>
      </c>
      <c r="Z2067">
        <f>VALUE(SUBSTITUTE(Table1[[#This Row],[Total]],"$",""))</f>
        <v>15042.67</v>
      </c>
      <c r="AA2067" s="3">
        <f>Table1[[#This Row],[Order Total Number]]-Table1[[#This Row],[Total Number]]</f>
        <v>-49</v>
      </c>
      <c r="AB2067">
        <f>VALUE(SUBSTITUTE(Table1[[#This Row],[Shipping Cost]],"$",""))</f>
        <v>24.49</v>
      </c>
      <c r="AC2067">
        <f>VALUE(SUBSTITUTE(Table1[[#This Row],[Discount $]],"$",""))</f>
        <v>305.99</v>
      </c>
      <c r="AD2067">
        <f>VALUE(SUBSTITUTE(Table1[[#This Row],[Retail Price]],"$",""))</f>
        <v>449.99</v>
      </c>
      <c r="AE2067" s="4">
        <f>(Table1[[#This Row],[Retail Price Number]]*Table1[[#This Row],[Order Quantity]])-Table1[[#This Row],[Discount $ Number]]+Table1[[#This Row],[Shipping Cost Number]]</f>
        <v>17718.099999999999</v>
      </c>
      <c r="AF2067">
        <f>Table1[[#This Row],[Retail Price Number]]*Table1[[#This Row],[Order Quantity]]-Table1[[#This Row],[Discount $ Number]]</f>
        <v>17693.609999999997</v>
      </c>
      <c r="AG2067">
        <f>(Table1[[#This Row],[Retail Price Number]]*Table1[[#This Row],[Order Quantity]])-Table1[[#This Row],[Discount $ Number]]-Table1[[#This Row],[Shipping Cost Number]]</f>
        <v>17669.119999999995</v>
      </c>
      <c r="AH2067">
        <f>Table1[[#This Row],[Retail Price Number]]*Table1[[#This Row],[Order Quantity]]</f>
        <v>17999.599999999999</v>
      </c>
      <c r="AI2067">
        <f>YEAR(Table1[[#This Row],[Order Date]])</f>
        <v>2014</v>
      </c>
    </row>
    <row r="2068" spans="1:35" x14ac:dyDescent="0.3">
      <c r="A2068" t="s">
        <v>4775</v>
      </c>
      <c r="B2068" s="1">
        <v>41611</v>
      </c>
      <c r="C2068" t="s">
        <v>1231</v>
      </c>
      <c r="D2068" t="s">
        <v>1232</v>
      </c>
      <c r="E2068" t="s">
        <v>27</v>
      </c>
      <c r="F2068" t="s">
        <v>28</v>
      </c>
      <c r="G2068" t="s">
        <v>29</v>
      </c>
      <c r="H2068" t="s">
        <v>281</v>
      </c>
      <c r="I2068" t="s">
        <v>92</v>
      </c>
      <c r="J2068" t="s">
        <v>1813</v>
      </c>
      <c r="K2068" t="s">
        <v>94</v>
      </c>
      <c r="L2068" t="s">
        <v>34</v>
      </c>
      <c r="M2068" t="s">
        <v>35</v>
      </c>
      <c r="N2068" s="1">
        <v>41613</v>
      </c>
      <c r="O2068" t="s">
        <v>1814</v>
      </c>
      <c r="P2068" s="3" t="s">
        <v>1815</v>
      </c>
      <c r="Q2068" t="s">
        <v>1107</v>
      </c>
      <c r="R2068">
        <v>43</v>
      </c>
      <c r="S2068" t="s">
        <v>6427</v>
      </c>
      <c r="T2068" s="2">
        <v>0.05</v>
      </c>
      <c r="U2068" t="s">
        <v>6428</v>
      </c>
      <c r="V2068" t="s">
        <v>522</v>
      </c>
      <c r="W2068" t="s">
        <v>1587</v>
      </c>
      <c r="X2068" t="s">
        <v>6429</v>
      </c>
      <c r="Y2068" s="3">
        <f>VALUE(SUBSTITUTE(Table1[[#This Row],[Order Total]],"$",""))</f>
        <v>148.76</v>
      </c>
      <c r="Z2068">
        <f>VALUE(SUBSTITUTE(Table1[[#This Row],[Total]],"$",""))</f>
        <v>154.36000000000001</v>
      </c>
      <c r="AA2068" s="3">
        <f>Table1[[#This Row],[Order Total Number]]-Table1[[#This Row],[Total Number]]</f>
        <v>-5.6000000000000227</v>
      </c>
      <c r="AB2068">
        <f>VALUE(SUBSTITUTE(Table1[[#This Row],[Shipping Cost]],"$",""))</f>
        <v>5.01</v>
      </c>
      <c r="AC2068">
        <f>VALUE(SUBSTITUTE(Table1[[#This Row],[Discount $]],"$",""))</f>
        <v>10.6</v>
      </c>
      <c r="AD2068">
        <f>VALUE(SUBSTITUTE(Table1[[#This Row],[Retail Price]],"$",""))</f>
        <v>5.74</v>
      </c>
      <c r="AE2068" s="4">
        <f>(Table1[[#This Row],[Retail Price Number]]*Table1[[#This Row],[Order Quantity]])-Table1[[#This Row],[Discount $ Number]]+Table1[[#This Row],[Shipping Cost Number]]</f>
        <v>241.23000000000002</v>
      </c>
      <c r="AF2068">
        <f>Table1[[#This Row],[Retail Price Number]]*Table1[[#This Row],[Order Quantity]]-Table1[[#This Row],[Discount $ Number]]</f>
        <v>236.22000000000003</v>
      </c>
      <c r="AG2068">
        <f>(Table1[[#This Row],[Retail Price Number]]*Table1[[#This Row],[Order Quantity]])-Table1[[#This Row],[Discount $ Number]]-Table1[[#This Row],[Shipping Cost Number]]</f>
        <v>231.21000000000004</v>
      </c>
      <c r="AH2068">
        <f>Table1[[#This Row],[Retail Price Number]]*Table1[[#This Row],[Order Quantity]]</f>
        <v>246.82000000000002</v>
      </c>
      <c r="AI2068">
        <f>YEAR(Table1[[#This Row],[Order Date]])</f>
        <v>2013</v>
      </c>
    </row>
    <row r="2069" spans="1:35" x14ac:dyDescent="0.3">
      <c r="A2069" t="s">
        <v>4775</v>
      </c>
      <c r="B2069" s="1">
        <v>41914</v>
      </c>
      <c r="C2069" t="s">
        <v>894</v>
      </c>
      <c r="D2069" t="s">
        <v>895</v>
      </c>
      <c r="E2069" t="s">
        <v>27</v>
      </c>
      <c r="F2069" t="s">
        <v>28</v>
      </c>
      <c r="G2069" t="s">
        <v>77</v>
      </c>
      <c r="H2069" t="s">
        <v>289</v>
      </c>
      <c r="I2069" t="s">
        <v>92</v>
      </c>
      <c r="J2069" t="s">
        <v>1938</v>
      </c>
      <c r="K2069" t="s">
        <v>94</v>
      </c>
      <c r="L2069" t="s">
        <v>34</v>
      </c>
      <c r="M2069" t="s">
        <v>35</v>
      </c>
      <c r="N2069" s="1">
        <v>41916</v>
      </c>
      <c r="O2069" t="s">
        <v>1939</v>
      </c>
      <c r="P2069" s="3" t="s">
        <v>877</v>
      </c>
      <c r="Q2069" t="s">
        <v>1239</v>
      </c>
      <c r="R2069">
        <v>8</v>
      </c>
      <c r="S2069" t="s">
        <v>899</v>
      </c>
      <c r="T2069" s="2">
        <v>0.04</v>
      </c>
      <c r="U2069" t="s">
        <v>4735</v>
      </c>
      <c r="V2069" t="s">
        <v>7907</v>
      </c>
      <c r="W2069" t="s">
        <v>1942</v>
      </c>
      <c r="X2069" t="s">
        <v>7908</v>
      </c>
      <c r="Y2069" s="3">
        <f>VALUE(SUBSTITUTE(Table1[[#This Row],[Order Total]],"$",""))</f>
        <v>996.93</v>
      </c>
      <c r="Z2069">
        <f>VALUE(SUBSTITUTE(Table1[[#This Row],[Total]],"$",""))</f>
        <v>1001.85</v>
      </c>
      <c r="AA2069" s="3">
        <f>Table1[[#This Row],[Order Total Number]]-Table1[[#This Row],[Total Number]]</f>
        <v>-4.9200000000000728</v>
      </c>
      <c r="AB2069">
        <f>VALUE(SUBSTITUTE(Table1[[#This Row],[Shipping Cost]],"$",""))</f>
        <v>19.510000000000002</v>
      </c>
      <c r="AC2069">
        <f>VALUE(SUBSTITUTE(Table1[[#This Row],[Discount $]],"$",""))</f>
        <v>30.83</v>
      </c>
      <c r="AD2069">
        <f>VALUE(SUBSTITUTE(Table1[[#This Row],[Retail Price]],"$",""))</f>
        <v>30.98</v>
      </c>
      <c r="AE2069" s="4">
        <f>(Table1[[#This Row],[Retail Price Number]]*Table1[[#This Row],[Order Quantity]])-Table1[[#This Row],[Discount $ Number]]+Table1[[#This Row],[Shipping Cost Number]]</f>
        <v>236.51999999999998</v>
      </c>
      <c r="AF2069">
        <f>Table1[[#This Row],[Retail Price Number]]*Table1[[#This Row],[Order Quantity]]-Table1[[#This Row],[Discount $ Number]]</f>
        <v>217.01</v>
      </c>
      <c r="AG2069">
        <f>(Table1[[#This Row],[Retail Price Number]]*Table1[[#This Row],[Order Quantity]])-Table1[[#This Row],[Discount $ Number]]-Table1[[#This Row],[Shipping Cost Number]]</f>
        <v>197.5</v>
      </c>
      <c r="AH2069">
        <f>Table1[[#This Row],[Retail Price Number]]*Table1[[#This Row],[Order Quantity]]</f>
        <v>247.84</v>
      </c>
      <c r="AI2069">
        <f>YEAR(Table1[[#This Row],[Order Date]])</f>
        <v>2014</v>
      </c>
    </row>
    <row r="2070" spans="1:35" x14ac:dyDescent="0.3">
      <c r="A2070" t="s">
        <v>4775</v>
      </c>
      <c r="B2070" s="1">
        <v>41363</v>
      </c>
      <c r="C2070" t="s">
        <v>928</v>
      </c>
      <c r="D2070" t="s">
        <v>929</v>
      </c>
      <c r="E2070" t="s">
        <v>27</v>
      </c>
      <c r="F2070" t="s">
        <v>28</v>
      </c>
      <c r="G2070" t="s">
        <v>134</v>
      </c>
      <c r="H2070" t="s">
        <v>217</v>
      </c>
      <c r="I2070" t="s">
        <v>92</v>
      </c>
      <c r="J2070" t="s">
        <v>651</v>
      </c>
      <c r="K2070" t="s">
        <v>94</v>
      </c>
      <c r="L2070" t="s">
        <v>34</v>
      </c>
      <c r="M2070" t="s">
        <v>35</v>
      </c>
      <c r="N2070" s="1">
        <v>41364</v>
      </c>
      <c r="O2070" t="s">
        <v>652</v>
      </c>
      <c r="P2070" s="3" t="s">
        <v>653</v>
      </c>
      <c r="Q2070" t="s">
        <v>98</v>
      </c>
      <c r="R2070">
        <v>20</v>
      </c>
      <c r="S2070" t="s">
        <v>8066</v>
      </c>
      <c r="T2070" s="2">
        <v>7.0000000000000007E-2</v>
      </c>
      <c r="U2070" t="s">
        <v>931</v>
      </c>
      <c r="V2070" t="s">
        <v>8067</v>
      </c>
      <c r="W2070" t="s">
        <v>57</v>
      </c>
      <c r="X2070" t="s">
        <v>8068</v>
      </c>
      <c r="Y2070" s="3">
        <f>VALUE(SUBSTITUTE(Table1[[#This Row],[Order Total]],"$",""))</f>
        <v>54.63</v>
      </c>
      <c r="Z2070">
        <f>VALUE(SUBSTITUTE(Table1[[#This Row],[Total]],"$",""))</f>
        <v>55.63</v>
      </c>
      <c r="AA2070" s="3">
        <f>Table1[[#This Row],[Order Total Number]]-Table1[[#This Row],[Total Number]]</f>
        <v>-1</v>
      </c>
      <c r="AB2070">
        <f>VALUE(SUBSTITUTE(Table1[[#This Row],[Shipping Cost]],"$",""))</f>
        <v>0.7</v>
      </c>
      <c r="AC2070">
        <f>VALUE(SUBSTITUTE(Table1[[#This Row],[Discount $]],"$",""))</f>
        <v>0.17</v>
      </c>
      <c r="AD2070">
        <f>VALUE(SUBSTITUTE(Table1[[#This Row],[Retail Price]],"$",""))</f>
        <v>1.26</v>
      </c>
      <c r="AE2070" s="4">
        <f>(Table1[[#This Row],[Retail Price Number]]*Table1[[#This Row],[Order Quantity]])-Table1[[#This Row],[Discount $ Number]]+Table1[[#This Row],[Shipping Cost Number]]</f>
        <v>25.729999999999997</v>
      </c>
      <c r="AF2070">
        <f>Table1[[#This Row],[Retail Price Number]]*Table1[[#This Row],[Order Quantity]]-Table1[[#This Row],[Discount $ Number]]</f>
        <v>25.029999999999998</v>
      </c>
      <c r="AG2070">
        <f>(Table1[[#This Row],[Retail Price Number]]*Table1[[#This Row],[Order Quantity]])-Table1[[#This Row],[Discount $ Number]]-Table1[[#This Row],[Shipping Cost Number]]</f>
        <v>24.33</v>
      </c>
      <c r="AH2070">
        <f>Table1[[#This Row],[Retail Price Number]]*Table1[[#This Row],[Order Quantity]]</f>
        <v>25.2</v>
      </c>
      <c r="AI2070">
        <f>YEAR(Table1[[#This Row],[Order Date]])</f>
        <v>2013</v>
      </c>
    </row>
    <row r="2071" spans="1:35" x14ac:dyDescent="0.3">
      <c r="A2071" t="s">
        <v>4775</v>
      </c>
      <c r="B2071" s="1">
        <v>41815</v>
      </c>
      <c r="C2071" t="s">
        <v>1652</v>
      </c>
      <c r="D2071" t="s">
        <v>1232</v>
      </c>
      <c r="E2071" t="s">
        <v>27</v>
      </c>
      <c r="F2071" t="s">
        <v>28</v>
      </c>
      <c r="G2071" t="s">
        <v>91</v>
      </c>
      <c r="H2071" t="s">
        <v>281</v>
      </c>
      <c r="I2071" t="s">
        <v>196</v>
      </c>
      <c r="J2071" t="s">
        <v>1349</v>
      </c>
      <c r="K2071" t="s">
        <v>94</v>
      </c>
      <c r="L2071" t="s">
        <v>109</v>
      </c>
      <c r="M2071" t="s">
        <v>35</v>
      </c>
      <c r="N2071" s="1">
        <v>41815</v>
      </c>
      <c r="O2071" t="s">
        <v>1350</v>
      </c>
      <c r="P2071" s="3" t="s">
        <v>1351</v>
      </c>
      <c r="Q2071" t="s">
        <v>1352</v>
      </c>
      <c r="R2071">
        <v>36</v>
      </c>
      <c r="S2071" t="s">
        <v>9210</v>
      </c>
      <c r="T2071" s="2">
        <v>0.1</v>
      </c>
      <c r="U2071" t="s">
        <v>9211</v>
      </c>
      <c r="V2071" t="s">
        <v>9212</v>
      </c>
      <c r="W2071" t="s">
        <v>1353</v>
      </c>
      <c r="X2071" t="s">
        <v>9213</v>
      </c>
      <c r="Y2071" s="3">
        <f>VALUE(SUBSTITUTE(Table1[[#This Row],[Order Total]],"$",""))</f>
        <v>1811.05</v>
      </c>
      <c r="Z2071">
        <f>VALUE(SUBSTITUTE(Table1[[#This Row],[Total]],"$",""))</f>
        <v>1819.04</v>
      </c>
      <c r="AA2071" s="3">
        <f>Table1[[#This Row],[Order Total Number]]-Table1[[#This Row],[Total Number]]</f>
        <v>-7.9900000000000091</v>
      </c>
      <c r="AB2071">
        <f>VALUE(SUBSTITUTE(Table1[[#This Row],[Shipping Cost]],"$",""))</f>
        <v>8.99</v>
      </c>
      <c r="AC2071">
        <f>VALUE(SUBSTITUTE(Table1[[#This Row],[Discount $]],"$",""))</f>
        <v>115.5</v>
      </c>
      <c r="AD2071">
        <f>VALUE(SUBSTITUTE(Table1[[#This Row],[Retail Price]],"$",""))</f>
        <v>40.97</v>
      </c>
      <c r="AE2071" s="4">
        <f>(Table1[[#This Row],[Retail Price Number]]*Table1[[#This Row],[Order Quantity]])-Table1[[#This Row],[Discount $ Number]]+Table1[[#This Row],[Shipping Cost Number]]</f>
        <v>1368.41</v>
      </c>
      <c r="AF2071">
        <f>Table1[[#This Row],[Retail Price Number]]*Table1[[#This Row],[Order Quantity]]-Table1[[#This Row],[Discount $ Number]]</f>
        <v>1359.42</v>
      </c>
      <c r="AG2071">
        <f>(Table1[[#This Row],[Retail Price Number]]*Table1[[#This Row],[Order Quantity]])-Table1[[#This Row],[Discount $ Number]]-Table1[[#This Row],[Shipping Cost Number]]</f>
        <v>1350.43</v>
      </c>
      <c r="AH2071">
        <f>Table1[[#This Row],[Retail Price Number]]*Table1[[#This Row],[Order Quantity]]</f>
        <v>1474.92</v>
      </c>
      <c r="AI2071">
        <f>YEAR(Table1[[#This Row],[Order Date]])</f>
        <v>2014</v>
      </c>
    </row>
    <row r="2072" spans="1:35" x14ac:dyDescent="0.3">
      <c r="A2072" t="s">
        <v>4775</v>
      </c>
      <c r="B2072" s="1">
        <v>41472</v>
      </c>
      <c r="C2072" t="s">
        <v>2501</v>
      </c>
      <c r="D2072" t="s">
        <v>365</v>
      </c>
      <c r="E2072" t="s">
        <v>46</v>
      </c>
      <c r="F2072" t="s">
        <v>47</v>
      </c>
      <c r="G2072" t="s">
        <v>77</v>
      </c>
      <c r="H2072" t="s">
        <v>48</v>
      </c>
      <c r="I2072" t="s">
        <v>92</v>
      </c>
      <c r="J2072" t="s">
        <v>5237</v>
      </c>
      <c r="K2072" t="s">
        <v>33</v>
      </c>
      <c r="L2072" t="s">
        <v>392</v>
      </c>
      <c r="M2072" t="s">
        <v>393</v>
      </c>
      <c r="N2072" s="1">
        <v>41472</v>
      </c>
      <c r="O2072" t="s">
        <v>4418</v>
      </c>
      <c r="P2072" s="3" t="s">
        <v>4661</v>
      </c>
      <c r="Q2072" t="s">
        <v>4662</v>
      </c>
      <c r="R2072">
        <v>43</v>
      </c>
      <c r="S2072" t="s">
        <v>8367</v>
      </c>
      <c r="T2072" s="2">
        <v>0.06</v>
      </c>
      <c r="U2072" t="s">
        <v>1705</v>
      </c>
      <c r="V2072" t="s">
        <v>10354</v>
      </c>
      <c r="W2072" t="s">
        <v>2497</v>
      </c>
      <c r="X2072" t="s">
        <v>10355</v>
      </c>
      <c r="Y2072" s="3">
        <f>VALUE(SUBSTITUTE(Table1[[#This Row],[Order Total]],"$",""))</f>
        <v>285.58999999999997</v>
      </c>
      <c r="Z2072">
        <f>VALUE(SUBSTITUTE(Table1[[#This Row],[Total]],"$",""))</f>
        <v>267.95999999999998</v>
      </c>
      <c r="AA2072" s="3">
        <f>Table1[[#This Row],[Order Total Number]]-Table1[[#This Row],[Total Number]]</f>
        <v>17.629999999999995</v>
      </c>
      <c r="AB2072">
        <f>VALUE(SUBSTITUTE(Table1[[#This Row],[Shipping Cost]],"$",""))</f>
        <v>14.7</v>
      </c>
      <c r="AC2072">
        <f>VALUE(SUBSTITUTE(Table1[[#This Row],[Discount $]],"$",""))</f>
        <v>2.75</v>
      </c>
      <c r="AD2072">
        <f>VALUE(SUBSTITUTE(Table1[[#This Row],[Retail Price]],"$",""))</f>
        <v>535.64</v>
      </c>
      <c r="AE2072" s="4">
        <f>(Table1[[#This Row],[Retail Price Number]]*Table1[[#This Row],[Order Quantity]])-Table1[[#This Row],[Discount $ Number]]+Table1[[#This Row],[Shipping Cost Number]]</f>
        <v>23044.47</v>
      </c>
      <c r="AF2072">
        <f>Table1[[#This Row],[Retail Price Number]]*Table1[[#This Row],[Order Quantity]]-Table1[[#This Row],[Discount $ Number]]</f>
        <v>23029.77</v>
      </c>
      <c r="AG2072">
        <f>(Table1[[#This Row],[Retail Price Number]]*Table1[[#This Row],[Order Quantity]])-Table1[[#This Row],[Discount $ Number]]-Table1[[#This Row],[Shipping Cost Number]]</f>
        <v>23015.07</v>
      </c>
      <c r="AH2072">
        <f>Table1[[#This Row],[Retail Price Number]]*Table1[[#This Row],[Order Quantity]]</f>
        <v>23032.52</v>
      </c>
      <c r="AI2072">
        <f>YEAR(Table1[[#This Row],[Order Date]])</f>
        <v>2013</v>
      </c>
    </row>
    <row r="2073" spans="1:35" x14ac:dyDescent="0.3">
      <c r="A2073" t="s">
        <v>4775</v>
      </c>
      <c r="B2073" s="1">
        <v>41914</v>
      </c>
      <c r="C2073" t="s">
        <v>894</v>
      </c>
      <c r="D2073" t="s">
        <v>895</v>
      </c>
      <c r="E2073" t="s">
        <v>27</v>
      </c>
      <c r="F2073" t="s">
        <v>28</v>
      </c>
      <c r="G2073" t="s">
        <v>134</v>
      </c>
      <c r="H2073" t="s">
        <v>289</v>
      </c>
      <c r="I2073" t="s">
        <v>121</v>
      </c>
      <c r="J2073" t="s">
        <v>1548</v>
      </c>
      <c r="K2073" t="s">
        <v>94</v>
      </c>
      <c r="L2073" t="s">
        <v>34</v>
      </c>
      <c r="M2073" t="s">
        <v>35</v>
      </c>
      <c r="N2073" s="1">
        <v>41916</v>
      </c>
      <c r="O2073" t="s">
        <v>1549</v>
      </c>
      <c r="P2073" s="3" t="s">
        <v>1550</v>
      </c>
      <c r="Q2073" t="s">
        <v>1551</v>
      </c>
      <c r="R2073">
        <v>48</v>
      </c>
      <c r="S2073" t="s">
        <v>899</v>
      </c>
      <c r="T2073" s="2">
        <v>0.08</v>
      </c>
      <c r="U2073" t="s">
        <v>4735</v>
      </c>
      <c r="V2073" t="s">
        <v>7907</v>
      </c>
      <c r="W2073" t="s">
        <v>1167</v>
      </c>
      <c r="X2073" t="s">
        <v>7908</v>
      </c>
      <c r="Y2073" s="3">
        <f>VALUE(SUBSTITUTE(Table1[[#This Row],[Order Total]],"$",""))</f>
        <v>996.93</v>
      </c>
      <c r="Z2073">
        <f>VALUE(SUBSTITUTE(Table1[[#This Row],[Total]],"$",""))</f>
        <v>1001.85</v>
      </c>
      <c r="AA2073" s="3">
        <f>Table1[[#This Row],[Order Total Number]]-Table1[[#This Row],[Total Number]]</f>
        <v>-4.9200000000000728</v>
      </c>
      <c r="AB2073">
        <f>VALUE(SUBSTITUTE(Table1[[#This Row],[Shipping Cost]],"$",""))</f>
        <v>4.92</v>
      </c>
      <c r="AC2073">
        <f>VALUE(SUBSTITUTE(Table1[[#This Row],[Discount $]],"$",""))</f>
        <v>30.83</v>
      </c>
      <c r="AD2073">
        <f>VALUE(SUBSTITUTE(Table1[[#This Row],[Retail Price]],"$",""))</f>
        <v>35.44</v>
      </c>
      <c r="AE2073" s="4">
        <f>(Table1[[#This Row],[Retail Price Number]]*Table1[[#This Row],[Order Quantity]])-Table1[[#This Row],[Discount $ Number]]+Table1[[#This Row],[Shipping Cost Number]]</f>
        <v>1675.21</v>
      </c>
      <c r="AF2073">
        <f>Table1[[#This Row],[Retail Price Number]]*Table1[[#This Row],[Order Quantity]]-Table1[[#This Row],[Discount $ Number]]</f>
        <v>1670.29</v>
      </c>
      <c r="AG2073">
        <f>(Table1[[#This Row],[Retail Price Number]]*Table1[[#This Row],[Order Quantity]])-Table1[[#This Row],[Discount $ Number]]-Table1[[#This Row],[Shipping Cost Number]]</f>
        <v>1665.37</v>
      </c>
      <c r="AH2073">
        <f>Table1[[#This Row],[Retail Price Number]]*Table1[[#This Row],[Order Quantity]]</f>
        <v>1701.12</v>
      </c>
      <c r="AI2073">
        <f>YEAR(Table1[[#This Row],[Order Date]])</f>
        <v>2014</v>
      </c>
    </row>
    <row r="2074" spans="1:35" x14ac:dyDescent="0.3">
      <c r="A2074" t="s">
        <v>4775</v>
      </c>
      <c r="B2074" s="1">
        <v>41894</v>
      </c>
      <c r="C2074" t="s">
        <v>1905</v>
      </c>
      <c r="D2074" t="s">
        <v>312</v>
      </c>
      <c r="E2074" t="s">
        <v>27</v>
      </c>
      <c r="F2074" t="s">
        <v>28</v>
      </c>
      <c r="G2074" t="s">
        <v>29</v>
      </c>
      <c r="H2074" t="s">
        <v>205</v>
      </c>
      <c r="I2074" t="s">
        <v>196</v>
      </c>
      <c r="J2074" t="s">
        <v>411</v>
      </c>
      <c r="K2074" t="s">
        <v>94</v>
      </c>
      <c r="L2074" t="s">
        <v>34</v>
      </c>
      <c r="M2074" t="s">
        <v>35</v>
      </c>
      <c r="N2074" s="1">
        <v>41901</v>
      </c>
      <c r="O2074" t="s">
        <v>412</v>
      </c>
      <c r="P2074" s="3" t="s">
        <v>413</v>
      </c>
      <c r="Q2074" t="s">
        <v>414</v>
      </c>
      <c r="R2074">
        <v>44</v>
      </c>
      <c r="S2074" t="s">
        <v>12739</v>
      </c>
      <c r="T2074" s="2">
        <v>7.0000000000000007E-2</v>
      </c>
      <c r="U2074" t="s">
        <v>4838</v>
      </c>
      <c r="V2074" t="s">
        <v>12740</v>
      </c>
      <c r="W2074" t="s">
        <v>376</v>
      </c>
      <c r="X2074" t="s">
        <v>12741</v>
      </c>
      <c r="Y2074" s="3">
        <f>VALUE(SUBSTITUTE(Table1[[#This Row],[Order Total]],"$",""))</f>
        <v>1052.3900000000001</v>
      </c>
      <c r="Z2074">
        <f>VALUE(SUBSTITUTE(Table1[[#This Row],[Total]],"$",""))</f>
        <v>1102.75</v>
      </c>
      <c r="AA2074" s="3">
        <f>Table1[[#This Row],[Order Total Number]]-Table1[[#This Row],[Total Number]]</f>
        <v>-50.3599999999999</v>
      </c>
      <c r="AB2074">
        <f>VALUE(SUBSTITUTE(Table1[[#This Row],[Shipping Cost]],"$",""))</f>
        <v>7.18</v>
      </c>
      <c r="AC2074">
        <f>VALUE(SUBSTITUTE(Table1[[#This Row],[Discount $]],"$",""))</f>
        <v>30.39</v>
      </c>
      <c r="AD2074">
        <f>VALUE(SUBSTITUTE(Table1[[#This Row],[Retail Price]],"$",""))</f>
        <v>100.98</v>
      </c>
      <c r="AE2074" s="4">
        <f>(Table1[[#This Row],[Retail Price Number]]*Table1[[#This Row],[Order Quantity]])-Table1[[#This Row],[Discount $ Number]]+Table1[[#This Row],[Shipping Cost Number]]</f>
        <v>4419.91</v>
      </c>
      <c r="AF2074">
        <f>Table1[[#This Row],[Retail Price Number]]*Table1[[#This Row],[Order Quantity]]-Table1[[#This Row],[Discount $ Number]]</f>
        <v>4412.7299999999996</v>
      </c>
      <c r="AG2074">
        <f>(Table1[[#This Row],[Retail Price Number]]*Table1[[#This Row],[Order Quantity]])-Table1[[#This Row],[Discount $ Number]]-Table1[[#This Row],[Shipping Cost Number]]</f>
        <v>4405.5499999999993</v>
      </c>
      <c r="AH2074">
        <f>Table1[[#This Row],[Retail Price Number]]*Table1[[#This Row],[Order Quantity]]</f>
        <v>4443.12</v>
      </c>
      <c r="AI2074">
        <f>YEAR(Table1[[#This Row],[Order Date]])</f>
        <v>2014</v>
      </c>
    </row>
    <row r="2075" spans="1:35" x14ac:dyDescent="0.3">
      <c r="A2075" t="s">
        <v>7994</v>
      </c>
      <c r="B2075" s="1">
        <v>41762</v>
      </c>
      <c r="C2075" t="s">
        <v>2792</v>
      </c>
      <c r="D2075" t="s">
        <v>974</v>
      </c>
      <c r="E2075" t="s">
        <v>46</v>
      </c>
      <c r="F2075" t="s">
        <v>47</v>
      </c>
      <c r="G2075" t="s">
        <v>77</v>
      </c>
      <c r="H2075" t="s">
        <v>48</v>
      </c>
      <c r="I2075" t="s">
        <v>63</v>
      </c>
      <c r="J2075" t="s">
        <v>564</v>
      </c>
      <c r="K2075" t="s">
        <v>94</v>
      </c>
      <c r="L2075" t="s">
        <v>34</v>
      </c>
      <c r="M2075" t="s">
        <v>35</v>
      </c>
      <c r="N2075" s="1">
        <v>41766</v>
      </c>
      <c r="O2075" t="s">
        <v>565</v>
      </c>
      <c r="P2075" s="3" t="s">
        <v>566</v>
      </c>
      <c r="Q2075" t="s">
        <v>567</v>
      </c>
      <c r="R2075">
        <v>32</v>
      </c>
      <c r="S2075" t="s">
        <v>1324</v>
      </c>
      <c r="T2075" s="2">
        <v>0.1</v>
      </c>
      <c r="U2075" t="s">
        <v>697</v>
      </c>
      <c r="V2075" t="s">
        <v>5489</v>
      </c>
      <c r="W2075" t="s">
        <v>224</v>
      </c>
      <c r="X2075" t="s">
        <v>7995</v>
      </c>
      <c r="Y2075" s="3">
        <f>VALUE(SUBSTITUTE(Table1[[#This Row],[Order Total]],"$",""))</f>
        <v>128.03</v>
      </c>
      <c r="Z2075">
        <f>VALUE(SUBSTITUTE(Table1[[#This Row],[Total]],"$",""))</f>
        <v>129.41999999999999</v>
      </c>
      <c r="AA2075" s="3">
        <f>Table1[[#This Row],[Order Total Number]]-Table1[[#This Row],[Total Number]]</f>
        <v>-1.3899999999999864</v>
      </c>
      <c r="AB2075">
        <f>VALUE(SUBSTITUTE(Table1[[#This Row],[Shipping Cost]],"$",""))</f>
        <v>0.5</v>
      </c>
      <c r="AC2075">
        <f>VALUE(SUBSTITUTE(Table1[[#This Row],[Discount $]],"$",""))</f>
        <v>1.51</v>
      </c>
      <c r="AD2075">
        <f>VALUE(SUBSTITUTE(Table1[[#This Row],[Retail Price]],"$",""))</f>
        <v>6.3</v>
      </c>
      <c r="AE2075" s="4">
        <f>(Table1[[#This Row],[Retail Price Number]]*Table1[[#This Row],[Order Quantity]])-Table1[[#This Row],[Discount $ Number]]+Table1[[#This Row],[Shipping Cost Number]]</f>
        <v>200.59</v>
      </c>
      <c r="AF2075">
        <f>Table1[[#This Row],[Retail Price Number]]*Table1[[#This Row],[Order Quantity]]-Table1[[#This Row],[Discount $ Number]]</f>
        <v>200.09</v>
      </c>
      <c r="AG2075">
        <f>(Table1[[#This Row],[Retail Price Number]]*Table1[[#This Row],[Order Quantity]])-Table1[[#This Row],[Discount $ Number]]-Table1[[#This Row],[Shipping Cost Number]]</f>
        <v>199.59</v>
      </c>
      <c r="AH2075">
        <f>Table1[[#This Row],[Retail Price Number]]*Table1[[#This Row],[Order Quantity]]</f>
        <v>201.6</v>
      </c>
      <c r="AI2075">
        <f>YEAR(Table1[[#This Row],[Order Date]])</f>
        <v>2014</v>
      </c>
    </row>
    <row r="2076" spans="1:35" x14ac:dyDescent="0.3">
      <c r="A2076" t="s">
        <v>4016</v>
      </c>
      <c r="B2076" s="1">
        <v>42226</v>
      </c>
      <c r="C2076" t="s">
        <v>1578</v>
      </c>
      <c r="D2076" t="s">
        <v>1579</v>
      </c>
      <c r="E2076" t="s">
        <v>27</v>
      </c>
      <c r="F2076" t="s">
        <v>28</v>
      </c>
      <c r="G2076" t="s">
        <v>134</v>
      </c>
      <c r="H2076" t="s">
        <v>422</v>
      </c>
      <c r="I2076" t="s">
        <v>63</v>
      </c>
      <c r="J2076" t="s">
        <v>2168</v>
      </c>
      <c r="K2076" t="s">
        <v>94</v>
      </c>
      <c r="L2076" t="s">
        <v>34</v>
      </c>
      <c r="M2076" t="s">
        <v>35</v>
      </c>
      <c r="N2076" s="1">
        <v>42229</v>
      </c>
      <c r="O2076" t="s">
        <v>1728</v>
      </c>
      <c r="P2076" s="3" t="s">
        <v>2169</v>
      </c>
      <c r="Q2076" t="s">
        <v>2170</v>
      </c>
      <c r="R2076">
        <v>23</v>
      </c>
      <c r="S2076" t="s">
        <v>4017</v>
      </c>
      <c r="T2076" s="2">
        <v>0.03</v>
      </c>
      <c r="U2076" t="s">
        <v>4018</v>
      </c>
      <c r="V2076" t="s">
        <v>4019</v>
      </c>
      <c r="W2076" t="s">
        <v>818</v>
      </c>
      <c r="X2076" t="s">
        <v>4020</v>
      </c>
      <c r="Y2076" s="3">
        <f>VALUE(SUBSTITUTE(Table1[[#This Row],[Order Total]],"$",""))</f>
        <v>270.52</v>
      </c>
      <c r="Z2076">
        <f>VALUE(SUBSTITUTE(Table1[[#This Row],[Total]],"$",""))</f>
        <v>290.02</v>
      </c>
      <c r="AA2076" s="3">
        <f>Table1[[#This Row],[Order Total Number]]-Table1[[#This Row],[Total Number]]</f>
        <v>-19.5</v>
      </c>
      <c r="AB2076">
        <f>VALUE(SUBSTITUTE(Table1[[#This Row],[Shipping Cost]],"$",""))</f>
        <v>6.19</v>
      </c>
      <c r="AC2076">
        <f>VALUE(SUBSTITUTE(Table1[[#This Row],[Discount $]],"$",""))</f>
        <v>8.3800000000000008</v>
      </c>
      <c r="AD2076">
        <f>VALUE(SUBSTITUTE(Table1[[#This Row],[Retail Price]],"$",""))</f>
        <v>8.6</v>
      </c>
      <c r="AE2076" s="4">
        <f>(Table1[[#This Row],[Retail Price Number]]*Table1[[#This Row],[Order Quantity]])-Table1[[#This Row],[Discount $ Number]]+Table1[[#This Row],[Shipping Cost Number]]</f>
        <v>195.60999999999999</v>
      </c>
      <c r="AF2076">
        <f>Table1[[#This Row],[Retail Price Number]]*Table1[[#This Row],[Order Quantity]]-Table1[[#This Row],[Discount $ Number]]</f>
        <v>189.42</v>
      </c>
      <c r="AG2076">
        <f>(Table1[[#This Row],[Retail Price Number]]*Table1[[#This Row],[Order Quantity]])-Table1[[#This Row],[Discount $ Number]]-Table1[[#This Row],[Shipping Cost Number]]</f>
        <v>183.23</v>
      </c>
      <c r="AH2076">
        <f>Table1[[#This Row],[Retail Price Number]]*Table1[[#This Row],[Order Quantity]]</f>
        <v>197.79999999999998</v>
      </c>
      <c r="AI2076">
        <f>YEAR(Table1[[#This Row],[Order Date]])</f>
        <v>2015</v>
      </c>
    </row>
    <row r="2077" spans="1:35" x14ac:dyDescent="0.3">
      <c r="A2077" t="s">
        <v>4016</v>
      </c>
      <c r="B2077" s="1">
        <v>41567</v>
      </c>
      <c r="C2077" t="s">
        <v>941</v>
      </c>
      <c r="D2077" t="s">
        <v>551</v>
      </c>
      <c r="E2077" t="s">
        <v>27</v>
      </c>
      <c r="F2077" t="s">
        <v>28</v>
      </c>
      <c r="G2077" t="s">
        <v>91</v>
      </c>
      <c r="H2077" t="s">
        <v>289</v>
      </c>
      <c r="I2077" t="s">
        <v>196</v>
      </c>
      <c r="J2077" t="s">
        <v>4088</v>
      </c>
      <c r="K2077" t="s">
        <v>94</v>
      </c>
      <c r="L2077" t="s">
        <v>34</v>
      </c>
      <c r="M2077" t="s">
        <v>35</v>
      </c>
      <c r="N2077" s="1">
        <v>41569</v>
      </c>
      <c r="O2077" t="s">
        <v>84</v>
      </c>
      <c r="P2077" s="3" t="s">
        <v>4089</v>
      </c>
      <c r="Q2077" t="s">
        <v>4090</v>
      </c>
      <c r="R2077">
        <v>4</v>
      </c>
      <c r="S2077" t="s">
        <v>5417</v>
      </c>
      <c r="T2077" s="2">
        <v>0.04</v>
      </c>
      <c r="U2077" t="s">
        <v>127</v>
      </c>
      <c r="V2077" t="s">
        <v>6502</v>
      </c>
      <c r="W2077" t="s">
        <v>123</v>
      </c>
      <c r="X2077" t="s">
        <v>8283</v>
      </c>
      <c r="Y2077" s="3">
        <f>VALUE(SUBSTITUTE(Table1[[#This Row],[Order Total]],"$",""))</f>
        <v>137.62</v>
      </c>
      <c r="Z2077">
        <f>VALUE(SUBSTITUTE(Table1[[#This Row],[Total]],"$",""))</f>
        <v>147.65</v>
      </c>
      <c r="AA2077" s="3">
        <f>Table1[[#This Row],[Order Total Number]]-Table1[[#This Row],[Total Number]]</f>
        <v>-10.030000000000001</v>
      </c>
      <c r="AB2077">
        <f>VALUE(SUBSTITUTE(Table1[[#This Row],[Shipping Cost]],"$",""))</f>
        <v>2.25</v>
      </c>
      <c r="AC2077">
        <f>VALUE(SUBSTITUTE(Table1[[#This Row],[Discount $]],"$",""))</f>
        <v>0</v>
      </c>
      <c r="AD2077">
        <f>VALUE(SUBSTITUTE(Table1[[#This Row],[Retail Price]],"$",""))</f>
        <v>9.11</v>
      </c>
      <c r="AE2077" s="4">
        <f>(Table1[[#This Row],[Retail Price Number]]*Table1[[#This Row],[Order Quantity]])-Table1[[#This Row],[Discount $ Number]]+Table1[[#This Row],[Shipping Cost Number]]</f>
        <v>38.69</v>
      </c>
      <c r="AF2077">
        <f>Table1[[#This Row],[Retail Price Number]]*Table1[[#This Row],[Order Quantity]]-Table1[[#This Row],[Discount $ Number]]</f>
        <v>36.44</v>
      </c>
      <c r="AG2077">
        <f>(Table1[[#This Row],[Retail Price Number]]*Table1[[#This Row],[Order Quantity]])-Table1[[#This Row],[Discount $ Number]]-Table1[[#This Row],[Shipping Cost Number]]</f>
        <v>34.19</v>
      </c>
      <c r="AH2077">
        <f>Table1[[#This Row],[Retail Price Number]]*Table1[[#This Row],[Order Quantity]]</f>
        <v>36.44</v>
      </c>
      <c r="AI2077">
        <f>YEAR(Table1[[#This Row],[Order Date]])</f>
        <v>2013</v>
      </c>
    </row>
    <row r="2078" spans="1:35" x14ac:dyDescent="0.3">
      <c r="A2078" t="s">
        <v>4016</v>
      </c>
      <c r="B2078" s="1">
        <v>41916</v>
      </c>
      <c r="C2078" t="s">
        <v>715</v>
      </c>
      <c r="D2078" t="s">
        <v>591</v>
      </c>
      <c r="E2078" t="s">
        <v>27</v>
      </c>
      <c r="F2078" t="s">
        <v>28</v>
      </c>
      <c r="G2078" t="s">
        <v>134</v>
      </c>
      <c r="H2078" t="s">
        <v>241</v>
      </c>
      <c r="I2078" t="s">
        <v>121</v>
      </c>
      <c r="J2078" t="s">
        <v>265</v>
      </c>
      <c r="K2078" t="s">
        <v>94</v>
      </c>
      <c r="L2078" t="s">
        <v>34</v>
      </c>
      <c r="M2078" t="s">
        <v>35</v>
      </c>
      <c r="N2078" s="1">
        <v>41923</v>
      </c>
      <c r="O2078" t="s">
        <v>266</v>
      </c>
      <c r="P2078" s="3" t="s">
        <v>267</v>
      </c>
      <c r="Q2078" t="s">
        <v>268</v>
      </c>
      <c r="R2078">
        <v>41</v>
      </c>
      <c r="S2078" t="s">
        <v>2039</v>
      </c>
      <c r="T2078" s="2">
        <v>0.08</v>
      </c>
      <c r="U2078" t="s">
        <v>2040</v>
      </c>
      <c r="V2078" t="s">
        <v>2041</v>
      </c>
      <c r="W2078" t="s">
        <v>116</v>
      </c>
      <c r="X2078" t="s">
        <v>1757</v>
      </c>
      <c r="Y2078" s="3">
        <f>VALUE(SUBSTITUTE(Table1[[#This Row],[Order Total]],"$",""))</f>
        <v>191.63</v>
      </c>
      <c r="Z2078">
        <f>VALUE(SUBSTITUTE(Table1[[#This Row],[Total]],"$",""))</f>
        <v>193.12</v>
      </c>
      <c r="AA2078" s="3">
        <f>Table1[[#This Row],[Order Total Number]]-Table1[[#This Row],[Total Number]]</f>
        <v>-1.4900000000000091</v>
      </c>
      <c r="AB2078">
        <f>VALUE(SUBSTITUTE(Table1[[#This Row],[Shipping Cost]],"$",""))</f>
        <v>1.49</v>
      </c>
      <c r="AC2078">
        <f>VALUE(SUBSTITUTE(Table1[[#This Row],[Discount $]],"$",""))</f>
        <v>5.93</v>
      </c>
      <c r="AD2078">
        <f>VALUE(SUBSTITUTE(Table1[[#This Row],[Retail Price]],"$",""))</f>
        <v>4.49</v>
      </c>
      <c r="AE2078" s="4">
        <f>(Table1[[#This Row],[Retail Price Number]]*Table1[[#This Row],[Order Quantity]])-Table1[[#This Row],[Discount $ Number]]+Table1[[#This Row],[Shipping Cost Number]]</f>
        <v>179.65</v>
      </c>
      <c r="AF2078">
        <f>Table1[[#This Row],[Retail Price Number]]*Table1[[#This Row],[Order Quantity]]-Table1[[#This Row],[Discount $ Number]]</f>
        <v>178.16</v>
      </c>
      <c r="AG2078">
        <f>(Table1[[#This Row],[Retail Price Number]]*Table1[[#This Row],[Order Quantity]])-Table1[[#This Row],[Discount $ Number]]-Table1[[#This Row],[Shipping Cost Number]]</f>
        <v>176.67</v>
      </c>
      <c r="AH2078">
        <f>Table1[[#This Row],[Retail Price Number]]*Table1[[#This Row],[Order Quantity]]</f>
        <v>184.09</v>
      </c>
      <c r="AI2078">
        <f>YEAR(Table1[[#This Row],[Order Date]])</f>
        <v>2014</v>
      </c>
    </row>
    <row r="2079" spans="1:35" x14ac:dyDescent="0.3">
      <c r="A2079" t="s">
        <v>4016</v>
      </c>
      <c r="B2079" s="1">
        <v>41481</v>
      </c>
      <c r="C2079" t="s">
        <v>348</v>
      </c>
      <c r="D2079" t="s">
        <v>144</v>
      </c>
      <c r="E2079" t="s">
        <v>46</v>
      </c>
      <c r="F2079" t="s">
        <v>47</v>
      </c>
      <c r="G2079" t="s">
        <v>91</v>
      </c>
      <c r="H2079" t="s">
        <v>107</v>
      </c>
      <c r="I2079" t="s">
        <v>196</v>
      </c>
      <c r="J2079" t="s">
        <v>185</v>
      </c>
      <c r="K2079" t="s">
        <v>94</v>
      </c>
      <c r="L2079" t="s">
        <v>34</v>
      </c>
      <c r="M2079" t="s">
        <v>35</v>
      </c>
      <c r="N2079" s="1">
        <v>41483</v>
      </c>
      <c r="O2079" t="s">
        <v>186</v>
      </c>
      <c r="P2079" s="3" t="s">
        <v>187</v>
      </c>
      <c r="Q2079" t="s">
        <v>188</v>
      </c>
      <c r="R2079">
        <v>50</v>
      </c>
      <c r="S2079" t="s">
        <v>12795</v>
      </c>
      <c r="T2079" s="2">
        <v>0.02</v>
      </c>
      <c r="U2079" t="s">
        <v>367</v>
      </c>
      <c r="V2079" t="s">
        <v>12796</v>
      </c>
      <c r="W2079" t="s">
        <v>165</v>
      </c>
      <c r="X2079" t="s">
        <v>12797</v>
      </c>
      <c r="Y2079" s="3">
        <f>VALUE(SUBSTITUTE(Table1[[#This Row],[Order Total]],"$",""))</f>
        <v>315.39</v>
      </c>
      <c r="Z2079">
        <f>VALUE(SUBSTITUTE(Table1[[#This Row],[Total]],"$",""))</f>
        <v>339.19</v>
      </c>
      <c r="AA2079" s="3">
        <f>Table1[[#This Row],[Order Total Number]]-Table1[[#This Row],[Total Number]]</f>
        <v>-23.800000000000011</v>
      </c>
      <c r="AB2079">
        <f>VALUE(SUBSTITUTE(Table1[[#This Row],[Shipping Cost]],"$",""))</f>
        <v>4</v>
      </c>
      <c r="AC2079">
        <f>VALUE(SUBSTITUTE(Table1[[#This Row],[Discount $]],"$",""))</f>
        <v>3.65</v>
      </c>
      <c r="AD2079">
        <f>VALUE(SUBSTITUTE(Table1[[#This Row],[Retail Price]],"$",""))</f>
        <v>19.98</v>
      </c>
      <c r="AE2079" s="4">
        <f>(Table1[[#This Row],[Retail Price Number]]*Table1[[#This Row],[Order Quantity]])-Table1[[#This Row],[Discount $ Number]]+Table1[[#This Row],[Shipping Cost Number]]</f>
        <v>999.35</v>
      </c>
      <c r="AF2079">
        <f>Table1[[#This Row],[Retail Price Number]]*Table1[[#This Row],[Order Quantity]]-Table1[[#This Row],[Discount $ Number]]</f>
        <v>995.35</v>
      </c>
      <c r="AG2079">
        <f>(Table1[[#This Row],[Retail Price Number]]*Table1[[#This Row],[Order Quantity]])-Table1[[#This Row],[Discount $ Number]]-Table1[[#This Row],[Shipping Cost Number]]</f>
        <v>991.35</v>
      </c>
      <c r="AH2079">
        <f>Table1[[#This Row],[Retail Price Number]]*Table1[[#This Row],[Order Quantity]]</f>
        <v>999</v>
      </c>
      <c r="AI2079">
        <f>YEAR(Table1[[#This Row],[Order Date]])</f>
        <v>2013</v>
      </c>
    </row>
    <row r="2080" spans="1:35" x14ac:dyDescent="0.3">
      <c r="A2080" t="s">
        <v>1916</v>
      </c>
      <c r="B2080" s="1">
        <v>42344</v>
      </c>
      <c r="C2080" t="s">
        <v>1074</v>
      </c>
      <c r="D2080" t="s">
        <v>106</v>
      </c>
      <c r="E2080" t="s">
        <v>46</v>
      </c>
      <c r="F2080" t="s">
        <v>47</v>
      </c>
      <c r="G2080" t="s">
        <v>77</v>
      </c>
      <c r="H2080" t="s">
        <v>107</v>
      </c>
      <c r="I2080" t="s">
        <v>92</v>
      </c>
      <c r="J2080" t="s">
        <v>651</v>
      </c>
      <c r="K2080" t="s">
        <v>94</v>
      </c>
      <c r="L2080" t="s">
        <v>34</v>
      </c>
      <c r="M2080" t="s">
        <v>35</v>
      </c>
      <c r="N2080" s="1">
        <v>42344</v>
      </c>
      <c r="O2080" t="s">
        <v>652</v>
      </c>
      <c r="P2080" s="3" t="s">
        <v>653</v>
      </c>
      <c r="Q2080" t="s">
        <v>98</v>
      </c>
      <c r="R2080">
        <v>25</v>
      </c>
      <c r="S2080" t="s">
        <v>1917</v>
      </c>
      <c r="T2080" s="2">
        <v>0.04</v>
      </c>
      <c r="U2080" t="s">
        <v>1169</v>
      </c>
      <c r="V2080" t="s">
        <v>1918</v>
      </c>
      <c r="W2080" t="s">
        <v>57</v>
      </c>
      <c r="X2080" t="s">
        <v>1919</v>
      </c>
      <c r="Y2080" s="3">
        <f>VALUE(SUBSTITUTE(Table1[[#This Row],[Order Total]],"$",""))</f>
        <v>34.659999999999997</v>
      </c>
      <c r="Z2080">
        <f>VALUE(SUBSTITUTE(Table1[[#This Row],[Total]],"$",""))</f>
        <v>36.53</v>
      </c>
      <c r="AA2080" s="3">
        <f>Table1[[#This Row],[Order Total Number]]-Table1[[#This Row],[Total Number]]</f>
        <v>-1.8700000000000045</v>
      </c>
      <c r="AB2080">
        <f>VALUE(SUBSTITUTE(Table1[[#This Row],[Shipping Cost]],"$",""))</f>
        <v>0.7</v>
      </c>
      <c r="AC2080">
        <f>VALUE(SUBSTITUTE(Table1[[#This Row],[Discount $]],"$",""))</f>
        <v>2.64</v>
      </c>
      <c r="AD2080">
        <f>VALUE(SUBSTITUTE(Table1[[#This Row],[Retail Price]],"$",""))</f>
        <v>1.26</v>
      </c>
      <c r="AE2080" s="4">
        <f>(Table1[[#This Row],[Retail Price Number]]*Table1[[#This Row],[Order Quantity]])-Table1[[#This Row],[Discount $ Number]]+Table1[[#This Row],[Shipping Cost Number]]</f>
        <v>29.56</v>
      </c>
      <c r="AF2080">
        <f>Table1[[#This Row],[Retail Price Number]]*Table1[[#This Row],[Order Quantity]]-Table1[[#This Row],[Discount $ Number]]</f>
        <v>28.86</v>
      </c>
      <c r="AG2080">
        <f>(Table1[[#This Row],[Retail Price Number]]*Table1[[#This Row],[Order Quantity]])-Table1[[#This Row],[Discount $ Number]]-Table1[[#This Row],[Shipping Cost Number]]</f>
        <v>28.16</v>
      </c>
      <c r="AH2080">
        <f>Table1[[#This Row],[Retail Price Number]]*Table1[[#This Row],[Order Quantity]]</f>
        <v>31.5</v>
      </c>
      <c r="AI2080">
        <f>YEAR(Table1[[#This Row],[Order Date]])</f>
        <v>2015</v>
      </c>
    </row>
    <row r="2081" spans="1:35" x14ac:dyDescent="0.3">
      <c r="A2081" t="s">
        <v>1916</v>
      </c>
      <c r="B2081" s="1">
        <v>41916</v>
      </c>
      <c r="C2081" t="s">
        <v>715</v>
      </c>
      <c r="D2081" t="s">
        <v>591</v>
      </c>
      <c r="E2081" t="s">
        <v>27</v>
      </c>
      <c r="F2081" t="s">
        <v>28</v>
      </c>
      <c r="G2081" t="s">
        <v>91</v>
      </c>
      <c r="H2081" t="s">
        <v>241</v>
      </c>
      <c r="I2081" t="s">
        <v>121</v>
      </c>
      <c r="J2081" t="s">
        <v>1104</v>
      </c>
      <c r="K2081" t="s">
        <v>94</v>
      </c>
      <c r="L2081" t="s">
        <v>109</v>
      </c>
      <c r="M2081" t="s">
        <v>35</v>
      </c>
      <c r="N2081" s="1">
        <v>41923</v>
      </c>
      <c r="O2081" t="s">
        <v>1105</v>
      </c>
      <c r="P2081" s="3" t="s">
        <v>1106</v>
      </c>
      <c r="Q2081" t="s">
        <v>1107</v>
      </c>
      <c r="R2081">
        <v>22</v>
      </c>
      <c r="S2081" t="s">
        <v>2039</v>
      </c>
      <c r="T2081" s="2">
        <v>0.02</v>
      </c>
      <c r="U2081" t="s">
        <v>2040</v>
      </c>
      <c r="V2081" t="s">
        <v>2041</v>
      </c>
      <c r="W2081" t="s">
        <v>1109</v>
      </c>
      <c r="X2081" t="s">
        <v>1757</v>
      </c>
      <c r="Y2081" s="3">
        <f>VALUE(SUBSTITUTE(Table1[[#This Row],[Order Total]],"$",""))</f>
        <v>191.63</v>
      </c>
      <c r="Z2081">
        <f>VALUE(SUBSTITUTE(Table1[[#This Row],[Total]],"$",""))</f>
        <v>193.12</v>
      </c>
      <c r="AA2081" s="3">
        <f>Table1[[#This Row],[Order Total Number]]-Table1[[#This Row],[Total Number]]</f>
        <v>-1.4900000000000091</v>
      </c>
      <c r="AB2081">
        <f>VALUE(SUBSTITUTE(Table1[[#This Row],[Shipping Cost]],"$",""))</f>
        <v>6.97</v>
      </c>
      <c r="AC2081">
        <f>VALUE(SUBSTITUTE(Table1[[#This Row],[Discount $]],"$",""))</f>
        <v>5.93</v>
      </c>
      <c r="AD2081">
        <f>VALUE(SUBSTITUTE(Table1[[#This Row],[Retail Price]],"$",""))</f>
        <v>6.23</v>
      </c>
      <c r="AE2081" s="4">
        <f>(Table1[[#This Row],[Retail Price Number]]*Table1[[#This Row],[Order Quantity]])-Table1[[#This Row],[Discount $ Number]]+Table1[[#This Row],[Shipping Cost Number]]</f>
        <v>138.1</v>
      </c>
      <c r="AF2081">
        <f>Table1[[#This Row],[Retail Price Number]]*Table1[[#This Row],[Order Quantity]]-Table1[[#This Row],[Discount $ Number]]</f>
        <v>131.13</v>
      </c>
      <c r="AG2081">
        <f>(Table1[[#This Row],[Retail Price Number]]*Table1[[#This Row],[Order Quantity]])-Table1[[#This Row],[Discount $ Number]]-Table1[[#This Row],[Shipping Cost Number]]</f>
        <v>124.16</v>
      </c>
      <c r="AH2081">
        <f>Table1[[#This Row],[Retail Price Number]]*Table1[[#This Row],[Order Quantity]]</f>
        <v>137.06</v>
      </c>
      <c r="AI2081">
        <f>YEAR(Table1[[#This Row],[Order Date]])</f>
        <v>2014</v>
      </c>
    </row>
    <row r="2082" spans="1:35" x14ac:dyDescent="0.3">
      <c r="A2082" t="s">
        <v>1916</v>
      </c>
      <c r="B2082" s="1">
        <v>41916</v>
      </c>
      <c r="C2082" t="s">
        <v>715</v>
      </c>
      <c r="D2082" t="s">
        <v>280</v>
      </c>
      <c r="E2082" t="s">
        <v>27</v>
      </c>
      <c r="F2082" t="s">
        <v>28</v>
      </c>
      <c r="G2082" t="s">
        <v>91</v>
      </c>
      <c r="H2082" t="s">
        <v>281</v>
      </c>
      <c r="I2082" t="s">
        <v>31</v>
      </c>
      <c r="J2082" t="s">
        <v>1104</v>
      </c>
      <c r="K2082" t="s">
        <v>94</v>
      </c>
      <c r="L2082" t="s">
        <v>95</v>
      </c>
      <c r="M2082" t="s">
        <v>35</v>
      </c>
      <c r="N2082" s="1">
        <v>41923</v>
      </c>
      <c r="O2082" t="s">
        <v>1105</v>
      </c>
      <c r="P2082" s="3" t="s">
        <v>1106</v>
      </c>
      <c r="Q2082" t="s">
        <v>1107</v>
      </c>
      <c r="R2082">
        <v>21</v>
      </c>
      <c r="S2082" t="s">
        <v>2039</v>
      </c>
      <c r="T2082" s="2">
        <v>0.03</v>
      </c>
      <c r="U2082" t="s">
        <v>2040</v>
      </c>
      <c r="V2082" t="s">
        <v>2041</v>
      </c>
      <c r="W2082" t="s">
        <v>1109</v>
      </c>
      <c r="X2082" t="s">
        <v>1757</v>
      </c>
      <c r="Y2082" s="3">
        <f>VALUE(SUBSTITUTE(Table1[[#This Row],[Order Total]],"$",""))</f>
        <v>191.63</v>
      </c>
      <c r="Z2082">
        <f>VALUE(SUBSTITUTE(Table1[[#This Row],[Total]],"$",""))</f>
        <v>193.12</v>
      </c>
      <c r="AA2082" s="3">
        <f>Table1[[#This Row],[Order Total Number]]-Table1[[#This Row],[Total Number]]</f>
        <v>-1.4900000000000091</v>
      </c>
      <c r="AB2082">
        <f>VALUE(SUBSTITUTE(Table1[[#This Row],[Shipping Cost]],"$",""))</f>
        <v>6.97</v>
      </c>
      <c r="AC2082">
        <f>VALUE(SUBSTITUTE(Table1[[#This Row],[Discount $]],"$",""))</f>
        <v>5.93</v>
      </c>
      <c r="AD2082">
        <f>VALUE(SUBSTITUTE(Table1[[#This Row],[Retail Price]],"$",""))</f>
        <v>6.23</v>
      </c>
      <c r="AE2082" s="4">
        <f>(Table1[[#This Row],[Retail Price Number]]*Table1[[#This Row],[Order Quantity]])-Table1[[#This Row],[Discount $ Number]]+Table1[[#This Row],[Shipping Cost Number]]</f>
        <v>131.87</v>
      </c>
      <c r="AF2082">
        <f>Table1[[#This Row],[Retail Price Number]]*Table1[[#This Row],[Order Quantity]]-Table1[[#This Row],[Discount $ Number]]</f>
        <v>124.9</v>
      </c>
      <c r="AG2082">
        <f>(Table1[[#This Row],[Retail Price Number]]*Table1[[#This Row],[Order Quantity]])-Table1[[#This Row],[Discount $ Number]]-Table1[[#This Row],[Shipping Cost Number]]</f>
        <v>117.93</v>
      </c>
      <c r="AH2082">
        <f>Table1[[#This Row],[Retail Price Number]]*Table1[[#This Row],[Order Quantity]]</f>
        <v>130.83000000000001</v>
      </c>
      <c r="AI2082">
        <f>YEAR(Table1[[#This Row],[Order Date]])</f>
        <v>2014</v>
      </c>
    </row>
    <row r="2083" spans="1:35" x14ac:dyDescent="0.3">
      <c r="A2083" t="s">
        <v>2225</v>
      </c>
      <c r="B2083" s="1">
        <v>42251</v>
      </c>
      <c r="C2083" t="s">
        <v>2226</v>
      </c>
      <c r="D2083" t="s">
        <v>280</v>
      </c>
      <c r="E2083" t="s">
        <v>27</v>
      </c>
      <c r="F2083" t="s">
        <v>28</v>
      </c>
      <c r="G2083" t="s">
        <v>91</v>
      </c>
      <c r="H2083" t="s">
        <v>281</v>
      </c>
      <c r="I2083" t="s">
        <v>121</v>
      </c>
      <c r="J2083" t="s">
        <v>290</v>
      </c>
      <c r="K2083" t="s">
        <v>94</v>
      </c>
      <c r="L2083" t="s">
        <v>95</v>
      </c>
      <c r="M2083" t="s">
        <v>35</v>
      </c>
      <c r="N2083" s="1">
        <v>42256</v>
      </c>
      <c r="O2083" t="s">
        <v>291</v>
      </c>
      <c r="P2083" s="3" t="s">
        <v>292</v>
      </c>
      <c r="Q2083" t="s">
        <v>293</v>
      </c>
      <c r="R2083">
        <v>6</v>
      </c>
      <c r="S2083" t="s">
        <v>2227</v>
      </c>
      <c r="T2083" s="2">
        <v>0.05</v>
      </c>
      <c r="U2083" t="s">
        <v>2228</v>
      </c>
      <c r="V2083" t="s">
        <v>2229</v>
      </c>
      <c r="W2083" t="s">
        <v>165</v>
      </c>
      <c r="X2083" t="s">
        <v>2230</v>
      </c>
      <c r="Y2083" s="3">
        <f>VALUE(SUBSTITUTE(Table1[[#This Row],[Order Total]],"$",""))</f>
        <v>610</v>
      </c>
      <c r="Z2083">
        <f>VALUE(SUBSTITUTE(Table1[[#This Row],[Total]],"$",""))</f>
        <v>615.63</v>
      </c>
      <c r="AA2083" s="3">
        <f>Table1[[#This Row],[Order Total Number]]-Table1[[#This Row],[Total Number]]</f>
        <v>-5.6299999999999955</v>
      </c>
      <c r="AB2083">
        <f>VALUE(SUBSTITUTE(Table1[[#This Row],[Shipping Cost]],"$",""))</f>
        <v>4</v>
      </c>
      <c r="AC2083">
        <f>VALUE(SUBSTITUTE(Table1[[#This Row],[Discount $]],"$",""))</f>
        <v>19.18</v>
      </c>
      <c r="AD2083">
        <f>VALUE(SUBSTITUTE(Table1[[#This Row],[Retail Price]],"$",""))</f>
        <v>15.98</v>
      </c>
      <c r="AE2083" s="4">
        <f>(Table1[[#This Row],[Retail Price Number]]*Table1[[#This Row],[Order Quantity]])-Table1[[#This Row],[Discount $ Number]]+Table1[[#This Row],[Shipping Cost Number]]</f>
        <v>80.699999999999989</v>
      </c>
      <c r="AF2083">
        <f>Table1[[#This Row],[Retail Price Number]]*Table1[[#This Row],[Order Quantity]]-Table1[[#This Row],[Discount $ Number]]</f>
        <v>76.699999999999989</v>
      </c>
      <c r="AG2083">
        <f>(Table1[[#This Row],[Retail Price Number]]*Table1[[#This Row],[Order Quantity]])-Table1[[#This Row],[Discount $ Number]]-Table1[[#This Row],[Shipping Cost Number]]</f>
        <v>72.699999999999989</v>
      </c>
      <c r="AH2083">
        <f>Table1[[#This Row],[Retail Price Number]]*Table1[[#This Row],[Order Quantity]]</f>
        <v>95.88</v>
      </c>
      <c r="AI2083">
        <f>YEAR(Table1[[#This Row],[Order Date]])</f>
        <v>2015</v>
      </c>
    </row>
    <row r="2084" spans="1:35" x14ac:dyDescent="0.3">
      <c r="A2084" t="s">
        <v>2225</v>
      </c>
      <c r="B2084" s="1">
        <v>41692</v>
      </c>
      <c r="C2084" t="s">
        <v>3436</v>
      </c>
      <c r="D2084" t="s">
        <v>3468</v>
      </c>
      <c r="E2084" t="s">
        <v>27</v>
      </c>
      <c r="F2084" t="s">
        <v>28</v>
      </c>
      <c r="G2084" t="s">
        <v>134</v>
      </c>
      <c r="H2084" t="s">
        <v>289</v>
      </c>
      <c r="I2084" t="s">
        <v>31</v>
      </c>
      <c r="J2084" t="s">
        <v>611</v>
      </c>
      <c r="K2084" t="s">
        <v>33</v>
      </c>
      <c r="L2084" t="s">
        <v>34</v>
      </c>
      <c r="M2084" t="s">
        <v>35</v>
      </c>
      <c r="N2084" s="1">
        <v>41693</v>
      </c>
      <c r="O2084" t="s">
        <v>612</v>
      </c>
      <c r="P2084" s="3" t="s">
        <v>613</v>
      </c>
      <c r="Q2084" t="s">
        <v>614</v>
      </c>
      <c r="R2084">
        <v>31</v>
      </c>
      <c r="S2084" t="s">
        <v>8332</v>
      </c>
      <c r="T2084" s="2">
        <v>0.03</v>
      </c>
      <c r="U2084" t="s">
        <v>3486</v>
      </c>
      <c r="V2084" t="s">
        <v>8333</v>
      </c>
      <c r="W2084" t="s">
        <v>618</v>
      </c>
      <c r="X2084" t="s">
        <v>8334</v>
      </c>
      <c r="Y2084" s="3">
        <f>VALUE(SUBSTITUTE(Table1[[#This Row],[Order Total]],"$",""))</f>
        <v>445.2</v>
      </c>
      <c r="Z2084">
        <f>VALUE(SUBSTITUTE(Table1[[#This Row],[Total]],"$",""))</f>
        <v>451</v>
      </c>
      <c r="AA2084" s="3">
        <f>Table1[[#This Row],[Order Total Number]]-Table1[[#This Row],[Total Number]]</f>
        <v>-5.8000000000000114</v>
      </c>
      <c r="AB2084">
        <f>VALUE(SUBSTITUTE(Table1[[#This Row],[Shipping Cost]],"$",""))</f>
        <v>24.49</v>
      </c>
      <c r="AC2084">
        <f>VALUE(SUBSTITUTE(Table1[[#This Row],[Discount $]],"$",""))</f>
        <v>14</v>
      </c>
      <c r="AD2084">
        <f>VALUE(SUBSTITUTE(Table1[[#This Row],[Retail Price]],"$",""))</f>
        <v>136.97999999999999</v>
      </c>
      <c r="AE2084" s="4">
        <f>(Table1[[#This Row],[Retail Price Number]]*Table1[[#This Row],[Order Quantity]])-Table1[[#This Row],[Discount $ Number]]+Table1[[#This Row],[Shipping Cost Number]]</f>
        <v>4256.87</v>
      </c>
      <c r="AF2084">
        <f>Table1[[#This Row],[Retail Price Number]]*Table1[[#This Row],[Order Quantity]]-Table1[[#This Row],[Discount $ Number]]</f>
        <v>4232.38</v>
      </c>
      <c r="AG2084">
        <f>(Table1[[#This Row],[Retail Price Number]]*Table1[[#This Row],[Order Quantity]])-Table1[[#This Row],[Discount $ Number]]-Table1[[#This Row],[Shipping Cost Number]]</f>
        <v>4207.8900000000003</v>
      </c>
      <c r="AH2084">
        <f>Table1[[#This Row],[Retail Price Number]]*Table1[[#This Row],[Order Quantity]]</f>
        <v>4246.38</v>
      </c>
      <c r="AI2084">
        <f>YEAR(Table1[[#This Row],[Order Date]])</f>
        <v>2014</v>
      </c>
    </row>
    <row r="2085" spans="1:35" x14ac:dyDescent="0.3">
      <c r="A2085" t="s">
        <v>2225</v>
      </c>
      <c r="B2085" s="1">
        <v>41549</v>
      </c>
      <c r="C2085" t="s">
        <v>2694</v>
      </c>
      <c r="D2085" t="s">
        <v>195</v>
      </c>
      <c r="E2085" t="s">
        <v>46</v>
      </c>
      <c r="F2085" t="s">
        <v>47</v>
      </c>
      <c r="G2085" t="s">
        <v>77</v>
      </c>
      <c r="H2085" t="s">
        <v>48</v>
      </c>
      <c r="I2085" t="s">
        <v>63</v>
      </c>
      <c r="J2085" t="s">
        <v>1259</v>
      </c>
      <c r="K2085" t="s">
        <v>94</v>
      </c>
      <c r="L2085" t="s">
        <v>34</v>
      </c>
      <c r="M2085" t="s">
        <v>35</v>
      </c>
      <c r="N2085" s="1">
        <v>41550</v>
      </c>
      <c r="O2085" t="s">
        <v>1260</v>
      </c>
      <c r="P2085" s="3" t="s">
        <v>1261</v>
      </c>
      <c r="Q2085" t="s">
        <v>1262</v>
      </c>
      <c r="R2085">
        <v>10</v>
      </c>
      <c r="S2085" t="s">
        <v>9394</v>
      </c>
      <c r="T2085" s="2">
        <v>0.09</v>
      </c>
      <c r="U2085" t="s">
        <v>127</v>
      </c>
      <c r="V2085" t="s">
        <v>9395</v>
      </c>
      <c r="W2085" t="s">
        <v>1266</v>
      </c>
      <c r="X2085" t="s">
        <v>9396</v>
      </c>
      <c r="Y2085" s="3">
        <f>VALUE(SUBSTITUTE(Table1[[#This Row],[Order Total]],"$",""))</f>
        <v>177.05</v>
      </c>
      <c r="Z2085">
        <f>VALUE(SUBSTITUTE(Table1[[#This Row],[Total]],"$",""))</f>
        <v>179.04</v>
      </c>
      <c r="AA2085" s="3">
        <f>Table1[[#This Row],[Order Total Number]]-Table1[[#This Row],[Total Number]]</f>
        <v>-1.9899999999999807</v>
      </c>
      <c r="AB2085">
        <f>VALUE(SUBSTITUTE(Table1[[#This Row],[Shipping Cost]],"$",""))</f>
        <v>1.99</v>
      </c>
      <c r="AC2085">
        <f>VALUE(SUBSTITUTE(Table1[[#This Row],[Discount $]],"$",""))</f>
        <v>0</v>
      </c>
      <c r="AD2085">
        <f>VALUE(SUBSTITUTE(Table1[[#This Row],[Retail Price]],"$",""))</f>
        <v>35.409999999999997</v>
      </c>
      <c r="AE2085" s="4">
        <f>(Table1[[#This Row],[Retail Price Number]]*Table1[[#This Row],[Order Quantity]])-Table1[[#This Row],[Discount $ Number]]+Table1[[#This Row],[Shipping Cost Number]]</f>
        <v>356.09</v>
      </c>
      <c r="AF2085">
        <f>Table1[[#This Row],[Retail Price Number]]*Table1[[#This Row],[Order Quantity]]-Table1[[#This Row],[Discount $ Number]]</f>
        <v>354.09999999999997</v>
      </c>
      <c r="AG2085">
        <f>(Table1[[#This Row],[Retail Price Number]]*Table1[[#This Row],[Order Quantity]])-Table1[[#This Row],[Discount $ Number]]-Table1[[#This Row],[Shipping Cost Number]]</f>
        <v>352.10999999999996</v>
      </c>
      <c r="AH2085">
        <f>Table1[[#This Row],[Retail Price Number]]*Table1[[#This Row],[Order Quantity]]</f>
        <v>354.09999999999997</v>
      </c>
      <c r="AI2085">
        <f>YEAR(Table1[[#This Row],[Order Date]])</f>
        <v>2013</v>
      </c>
    </row>
    <row r="2086" spans="1:35" x14ac:dyDescent="0.3">
      <c r="A2086" t="s">
        <v>1205</v>
      </c>
      <c r="B2086" s="1">
        <v>41918</v>
      </c>
      <c r="C2086" t="s">
        <v>1206</v>
      </c>
      <c r="D2086" t="s">
        <v>1207</v>
      </c>
      <c r="E2086" t="s">
        <v>46</v>
      </c>
      <c r="F2086" t="s">
        <v>47</v>
      </c>
      <c r="G2086" t="s">
        <v>91</v>
      </c>
      <c r="H2086" t="s">
        <v>48</v>
      </c>
      <c r="I2086" t="s">
        <v>63</v>
      </c>
      <c r="J2086" t="s">
        <v>135</v>
      </c>
      <c r="K2086" t="s">
        <v>33</v>
      </c>
      <c r="L2086" t="s">
        <v>34</v>
      </c>
      <c r="M2086" t="s">
        <v>35</v>
      </c>
      <c r="N2086" s="1">
        <v>41919</v>
      </c>
      <c r="O2086" t="s">
        <v>136</v>
      </c>
      <c r="P2086" s="3" t="s">
        <v>137</v>
      </c>
      <c r="Q2086" t="s">
        <v>52</v>
      </c>
      <c r="R2086">
        <v>44</v>
      </c>
      <c r="S2086" t="s">
        <v>1208</v>
      </c>
      <c r="T2086" s="2">
        <v>0.03</v>
      </c>
      <c r="U2086" t="s">
        <v>728</v>
      </c>
      <c r="V2086" t="s">
        <v>1209</v>
      </c>
      <c r="W2086" t="s">
        <v>72</v>
      </c>
      <c r="X2086" t="s">
        <v>1210</v>
      </c>
      <c r="Y2086" s="3">
        <f>VALUE(SUBSTITUTE(Table1[[#This Row],[Order Total]],"$",""))</f>
        <v>136.01</v>
      </c>
      <c r="Z2086">
        <f>VALUE(SUBSTITUTE(Table1[[#This Row],[Total]],"$",""))</f>
        <v>137</v>
      </c>
      <c r="AA2086" s="3">
        <f>Table1[[#This Row],[Order Total Number]]-Table1[[#This Row],[Total Number]]</f>
        <v>-0.99000000000000909</v>
      </c>
      <c r="AB2086">
        <f>VALUE(SUBSTITUTE(Table1[[#This Row],[Shipping Cost]],"$",""))</f>
        <v>0.99</v>
      </c>
      <c r="AC2086">
        <f>VALUE(SUBSTITUTE(Table1[[#This Row],[Discount $]],"$",""))</f>
        <v>5.67</v>
      </c>
      <c r="AD2086">
        <f>VALUE(SUBSTITUTE(Table1[[#This Row],[Retail Price]],"$",""))</f>
        <v>3.08</v>
      </c>
      <c r="AE2086" s="4">
        <f>(Table1[[#This Row],[Retail Price Number]]*Table1[[#This Row],[Order Quantity]])-Table1[[#This Row],[Discount $ Number]]+Table1[[#This Row],[Shipping Cost Number]]</f>
        <v>130.84000000000003</v>
      </c>
      <c r="AF2086">
        <f>Table1[[#This Row],[Retail Price Number]]*Table1[[#This Row],[Order Quantity]]-Table1[[#This Row],[Discount $ Number]]</f>
        <v>129.85000000000002</v>
      </c>
      <c r="AG2086">
        <f>(Table1[[#This Row],[Retail Price Number]]*Table1[[#This Row],[Order Quantity]])-Table1[[#This Row],[Discount $ Number]]-Table1[[#This Row],[Shipping Cost Number]]</f>
        <v>128.86000000000001</v>
      </c>
      <c r="AH2086">
        <f>Table1[[#This Row],[Retail Price Number]]*Table1[[#This Row],[Order Quantity]]</f>
        <v>135.52000000000001</v>
      </c>
      <c r="AI2086">
        <f>YEAR(Table1[[#This Row],[Order Date]])</f>
        <v>2014</v>
      </c>
    </row>
    <row r="2087" spans="1:35" x14ac:dyDescent="0.3">
      <c r="A2087" t="s">
        <v>1205</v>
      </c>
      <c r="B2087" s="1">
        <v>41918</v>
      </c>
      <c r="C2087" t="s">
        <v>894</v>
      </c>
      <c r="D2087" t="s">
        <v>895</v>
      </c>
      <c r="E2087" t="s">
        <v>27</v>
      </c>
      <c r="F2087" t="s">
        <v>28</v>
      </c>
      <c r="G2087" t="s">
        <v>77</v>
      </c>
      <c r="H2087" t="s">
        <v>289</v>
      </c>
      <c r="I2087" t="s">
        <v>63</v>
      </c>
      <c r="J2087" t="s">
        <v>135</v>
      </c>
      <c r="K2087" t="s">
        <v>94</v>
      </c>
      <c r="L2087" t="s">
        <v>34</v>
      </c>
      <c r="M2087" t="s">
        <v>35</v>
      </c>
      <c r="N2087" s="1">
        <v>41919</v>
      </c>
      <c r="O2087" t="s">
        <v>136</v>
      </c>
      <c r="P2087" s="3" t="s">
        <v>137</v>
      </c>
      <c r="Q2087" t="s">
        <v>52</v>
      </c>
      <c r="R2087">
        <v>8</v>
      </c>
      <c r="S2087" t="s">
        <v>1208</v>
      </c>
      <c r="T2087" s="2">
        <v>0.05</v>
      </c>
      <c r="U2087" t="s">
        <v>728</v>
      </c>
      <c r="V2087" t="s">
        <v>1209</v>
      </c>
      <c r="W2087" t="s">
        <v>72</v>
      </c>
      <c r="X2087" t="s">
        <v>1210</v>
      </c>
      <c r="Y2087" s="3">
        <f>VALUE(SUBSTITUTE(Table1[[#This Row],[Order Total]],"$",""))</f>
        <v>136.01</v>
      </c>
      <c r="Z2087">
        <f>VALUE(SUBSTITUTE(Table1[[#This Row],[Total]],"$",""))</f>
        <v>137</v>
      </c>
      <c r="AA2087" s="3">
        <f>Table1[[#This Row],[Order Total Number]]-Table1[[#This Row],[Total Number]]</f>
        <v>-0.99000000000000909</v>
      </c>
      <c r="AB2087">
        <f>VALUE(SUBSTITUTE(Table1[[#This Row],[Shipping Cost]],"$",""))</f>
        <v>0.99</v>
      </c>
      <c r="AC2087">
        <f>VALUE(SUBSTITUTE(Table1[[#This Row],[Discount $]],"$",""))</f>
        <v>5.67</v>
      </c>
      <c r="AD2087">
        <f>VALUE(SUBSTITUTE(Table1[[#This Row],[Retail Price]],"$",""))</f>
        <v>3.08</v>
      </c>
      <c r="AE2087" s="4">
        <f>(Table1[[#This Row],[Retail Price Number]]*Table1[[#This Row],[Order Quantity]])-Table1[[#This Row],[Discount $ Number]]+Table1[[#This Row],[Shipping Cost Number]]</f>
        <v>19.959999999999997</v>
      </c>
      <c r="AF2087">
        <f>Table1[[#This Row],[Retail Price Number]]*Table1[[#This Row],[Order Quantity]]-Table1[[#This Row],[Discount $ Number]]</f>
        <v>18.97</v>
      </c>
      <c r="AG2087">
        <f>(Table1[[#This Row],[Retail Price Number]]*Table1[[#This Row],[Order Quantity]])-Table1[[#This Row],[Discount $ Number]]-Table1[[#This Row],[Shipping Cost Number]]</f>
        <v>17.98</v>
      </c>
      <c r="AH2087">
        <f>Table1[[#This Row],[Retail Price Number]]*Table1[[#This Row],[Order Quantity]]</f>
        <v>24.64</v>
      </c>
      <c r="AI2087">
        <f>YEAR(Table1[[#This Row],[Order Date]])</f>
        <v>2014</v>
      </c>
    </row>
    <row r="2088" spans="1:35" x14ac:dyDescent="0.3">
      <c r="A2088" t="s">
        <v>1205</v>
      </c>
      <c r="B2088" s="1">
        <v>41918</v>
      </c>
      <c r="C2088" t="s">
        <v>2865</v>
      </c>
      <c r="D2088" t="s">
        <v>195</v>
      </c>
      <c r="E2088" t="s">
        <v>46</v>
      </c>
      <c r="F2088" t="s">
        <v>47</v>
      </c>
      <c r="G2088" t="s">
        <v>77</v>
      </c>
      <c r="H2088" t="s">
        <v>48</v>
      </c>
      <c r="I2088" t="s">
        <v>121</v>
      </c>
      <c r="J2088" t="s">
        <v>135</v>
      </c>
      <c r="K2088" t="s">
        <v>33</v>
      </c>
      <c r="L2088" t="s">
        <v>34</v>
      </c>
      <c r="M2088" t="s">
        <v>35</v>
      </c>
      <c r="N2088" s="1">
        <v>41919</v>
      </c>
      <c r="O2088" t="s">
        <v>136</v>
      </c>
      <c r="P2088" s="3" t="s">
        <v>137</v>
      </c>
      <c r="Q2088" t="s">
        <v>52</v>
      </c>
      <c r="R2088">
        <v>34</v>
      </c>
      <c r="S2088" t="s">
        <v>1208</v>
      </c>
      <c r="T2088" s="2">
        <v>7.0000000000000007E-2</v>
      </c>
      <c r="U2088" t="s">
        <v>728</v>
      </c>
      <c r="V2088" t="s">
        <v>1209</v>
      </c>
      <c r="W2088" t="s">
        <v>72</v>
      </c>
      <c r="X2088" t="s">
        <v>1210</v>
      </c>
      <c r="Y2088" s="3">
        <f>VALUE(SUBSTITUTE(Table1[[#This Row],[Order Total]],"$",""))</f>
        <v>136.01</v>
      </c>
      <c r="Z2088">
        <f>VALUE(SUBSTITUTE(Table1[[#This Row],[Total]],"$",""))</f>
        <v>137</v>
      </c>
      <c r="AA2088" s="3">
        <f>Table1[[#This Row],[Order Total Number]]-Table1[[#This Row],[Total Number]]</f>
        <v>-0.99000000000000909</v>
      </c>
      <c r="AB2088">
        <f>VALUE(SUBSTITUTE(Table1[[#This Row],[Shipping Cost]],"$",""))</f>
        <v>0.99</v>
      </c>
      <c r="AC2088">
        <f>VALUE(SUBSTITUTE(Table1[[#This Row],[Discount $]],"$",""))</f>
        <v>5.67</v>
      </c>
      <c r="AD2088">
        <f>VALUE(SUBSTITUTE(Table1[[#This Row],[Retail Price]],"$",""))</f>
        <v>3.08</v>
      </c>
      <c r="AE2088" s="4">
        <f>(Table1[[#This Row],[Retail Price Number]]*Table1[[#This Row],[Order Quantity]])-Table1[[#This Row],[Discount $ Number]]+Table1[[#This Row],[Shipping Cost Number]]</f>
        <v>100.03999999999999</v>
      </c>
      <c r="AF2088">
        <f>Table1[[#This Row],[Retail Price Number]]*Table1[[#This Row],[Order Quantity]]-Table1[[#This Row],[Discount $ Number]]</f>
        <v>99.05</v>
      </c>
      <c r="AG2088">
        <f>(Table1[[#This Row],[Retail Price Number]]*Table1[[#This Row],[Order Quantity]])-Table1[[#This Row],[Discount $ Number]]-Table1[[#This Row],[Shipping Cost Number]]</f>
        <v>98.06</v>
      </c>
      <c r="AH2088">
        <f>Table1[[#This Row],[Retail Price Number]]*Table1[[#This Row],[Order Quantity]]</f>
        <v>104.72</v>
      </c>
      <c r="AI2088">
        <f>YEAR(Table1[[#This Row],[Order Date]])</f>
        <v>2014</v>
      </c>
    </row>
    <row r="2089" spans="1:35" x14ac:dyDescent="0.3">
      <c r="A2089" t="s">
        <v>1205</v>
      </c>
      <c r="B2089" s="1">
        <v>41934</v>
      </c>
      <c r="C2089" t="s">
        <v>4451</v>
      </c>
      <c r="D2089" t="s">
        <v>4452</v>
      </c>
      <c r="E2089" t="s">
        <v>27</v>
      </c>
      <c r="F2089" t="s">
        <v>28</v>
      </c>
      <c r="G2089" t="s">
        <v>77</v>
      </c>
      <c r="H2089" t="s">
        <v>205</v>
      </c>
      <c r="I2089" t="s">
        <v>31</v>
      </c>
      <c r="J2089" t="s">
        <v>135</v>
      </c>
      <c r="K2089" t="s">
        <v>33</v>
      </c>
      <c r="L2089" t="s">
        <v>392</v>
      </c>
      <c r="M2089" t="s">
        <v>393</v>
      </c>
      <c r="N2089" s="1">
        <v>41934</v>
      </c>
      <c r="O2089" t="s">
        <v>136</v>
      </c>
      <c r="P2089" s="3" t="s">
        <v>137</v>
      </c>
      <c r="Q2089" t="s">
        <v>52</v>
      </c>
      <c r="R2089">
        <v>13</v>
      </c>
      <c r="S2089" t="s">
        <v>1208</v>
      </c>
      <c r="T2089" s="2">
        <v>0.04</v>
      </c>
      <c r="U2089" t="s">
        <v>728</v>
      </c>
      <c r="V2089" t="s">
        <v>1209</v>
      </c>
      <c r="W2089" t="s">
        <v>72</v>
      </c>
      <c r="X2089" t="s">
        <v>1210</v>
      </c>
      <c r="Y2089" s="3">
        <f>VALUE(SUBSTITUTE(Table1[[#This Row],[Order Total]],"$",""))</f>
        <v>136.01</v>
      </c>
      <c r="Z2089">
        <f>VALUE(SUBSTITUTE(Table1[[#This Row],[Total]],"$",""))</f>
        <v>137</v>
      </c>
      <c r="AA2089" s="3">
        <f>Table1[[#This Row],[Order Total Number]]-Table1[[#This Row],[Total Number]]</f>
        <v>-0.99000000000000909</v>
      </c>
      <c r="AB2089">
        <f>VALUE(SUBSTITUTE(Table1[[#This Row],[Shipping Cost]],"$",""))</f>
        <v>0.99</v>
      </c>
      <c r="AC2089">
        <f>VALUE(SUBSTITUTE(Table1[[#This Row],[Discount $]],"$",""))</f>
        <v>5.67</v>
      </c>
      <c r="AD2089">
        <f>VALUE(SUBSTITUTE(Table1[[#This Row],[Retail Price]],"$",""))</f>
        <v>3.08</v>
      </c>
      <c r="AE2089" s="4">
        <f>(Table1[[#This Row],[Retail Price Number]]*Table1[[#This Row],[Order Quantity]])-Table1[[#This Row],[Discount $ Number]]+Table1[[#This Row],[Shipping Cost Number]]</f>
        <v>35.36</v>
      </c>
      <c r="AF2089">
        <f>Table1[[#This Row],[Retail Price Number]]*Table1[[#This Row],[Order Quantity]]-Table1[[#This Row],[Discount $ Number]]</f>
        <v>34.369999999999997</v>
      </c>
      <c r="AG2089">
        <f>(Table1[[#This Row],[Retail Price Number]]*Table1[[#This Row],[Order Quantity]])-Table1[[#This Row],[Discount $ Number]]-Table1[[#This Row],[Shipping Cost Number]]</f>
        <v>33.379999999999995</v>
      </c>
      <c r="AH2089">
        <f>Table1[[#This Row],[Retail Price Number]]*Table1[[#This Row],[Order Quantity]]</f>
        <v>40.04</v>
      </c>
      <c r="AI2089">
        <f>YEAR(Table1[[#This Row],[Order Date]])</f>
        <v>2014</v>
      </c>
    </row>
    <row r="2090" spans="1:35" x14ac:dyDescent="0.3">
      <c r="A2090" t="s">
        <v>1205</v>
      </c>
      <c r="B2090" s="1">
        <v>41930</v>
      </c>
      <c r="C2090" t="s">
        <v>7327</v>
      </c>
      <c r="D2090" t="s">
        <v>1468</v>
      </c>
      <c r="E2090" t="s">
        <v>27</v>
      </c>
      <c r="F2090" t="s">
        <v>28</v>
      </c>
      <c r="G2090" t="s">
        <v>29</v>
      </c>
      <c r="H2090" t="s">
        <v>433</v>
      </c>
      <c r="I2090" t="s">
        <v>31</v>
      </c>
      <c r="J2090" t="s">
        <v>135</v>
      </c>
      <c r="K2090" t="s">
        <v>94</v>
      </c>
      <c r="L2090" t="s">
        <v>109</v>
      </c>
      <c r="M2090" t="s">
        <v>35</v>
      </c>
      <c r="N2090" s="1">
        <v>41933</v>
      </c>
      <c r="O2090" t="s">
        <v>136</v>
      </c>
      <c r="P2090" s="3" t="s">
        <v>137</v>
      </c>
      <c r="Q2090" t="s">
        <v>52</v>
      </c>
      <c r="R2090">
        <v>37</v>
      </c>
      <c r="S2090" t="s">
        <v>1208</v>
      </c>
      <c r="T2090" s="2">
        <v>0.08</v>
      </c>
      <c r="U2090" t="s">
        <v>728</v>
      </c>
      <c r="V2090" t="s">
        <v>1209</v>
      </c>
      <c r="W2090" t="s">
        <v>72</v>
      </c>
      <c r="X2090" t="s">
        <v>1210</v>
      </c>
      <c r="Y2090" s="3">
        <f>VALUE(SUBSTITUTE(Table1[[#This Row],[Order Total]],"$",""))</f>
        <v>136.01</v>
      </c>
      <c r="Z2090">
        <f>VALUE(SUBSTITUTE(Table1[[#This Row],[Total]],"$",""))</f>
        <v>137</v>
      </c>
      <c r="AA2090" s="3">
        <f>Table1[[#This Row],[Order Total Number]]-Table1[[#This Row],[Total Number]]</f>
        <v>-0.99000000000000909</v>
      </c>
      <c r="AB2090">
        <f>VALUE(SUBSTITUTE(Table1[[#This Row],[Shipping Cost]],"$",""))</f>
        <v>0.99</v>
      </c>
      <c r="AC2090">
        <f>VALUE(SUBSTITUTE(Table1[[#This Row],[Discount $]],"$",""))</f>
        <v>5.67</v>
      </c>
      <c r="AD2090">
        <f>VALUE(SUBSTITUTE(Table1[[#This Row],[Retail Price]],"$",""))</f>
        <v>3.08</v>
      </c>
      <c r="AE2090" s="4">
        <f>(Table1[[#This Row],[Retail Price Number]]*Table1[[#This Row],[Order Quantity]])-Table1[[#This Row],[Discount $ Number]]+Table1[[#This Row],[Shipping Cost Number]]</f>
        <v>109.28</v>
      </c>
      <c r="AF2090">
        <f>Table1[[#This Row],[Retail Price Number]]*Table1[[#This Row],[Order Quantity]]-Table1[[#This Row],[Discount $ Number]]</f>
        <v>108.29</v>
      </c>
      <c r="AG2090">
        <f>(Table1[[#This Row],[Retail Price Number]]*Table1[[#This Row],[Order Quantity]])-Table1[[#This Row],[Discount $ Number]]-Table1[[#This Row],[Shipping Cost Number]]</f>
        <v>107.30000000000001</v>
      </c>
      <c r="AH2090">
        <f>Table1[[#This Row],[Retail Price Number]]*Table1[[#This Row],[Order Quantity]]</f>
        <v>113.96000000000001</v>
      </c>
      <c r="AI2090">
        <f>YEAR(Table1[[#This Row],[Order Date]])</f>
        <v>2014</v>
      </c>
    </row>
    <row r="2091" spans="1:35" x14ac:dyDescent="0.3">
      <c r="A2091" t="s">
        <v>1205</v>
      </c>
      <c r="B2091" s="1">
        <v>41922</v>
      </c>
      <c r="C2091" t="s">
        <v>2622</v>
      </c>
      <c r="D2091" t="s">
        <v>133</v>
      </c>
      <c r="E2091" t="s">
        <v>27</v>
      </c>
      <c r="F2091" t="s">
        <v>28</v>
      </c>
      <c r="G2091" t="s">
        <v>134</v>
      </c>
      <c r="H2091" t="s">
        <v>62</v>
      </c>
      <c r="I2091" t="s">
        <v>63</v>
      </c>
      <c r="J2091" t="s">
        <v>135</v>
      </c>
      <c r="K2091" t="s">
        <v>94</v>
      </c>
      <c r="L2091" t="s">
        <v>34</v>
      </c>
      <c r="M2091" t="s">
        <v>35</v>
      </c>
      <c r="N2091" s="1">
        <v>41990</v>
      </c>
      <c r="O2091" t="s">
        <v>136</v>
      </c>
      <c r="P2091" s="3" t="s">
        <v>137</v>
      </c>
      <c r="Q2091" t="s">
        <v>52</v>
      </c>
      <c r="R2091">
        <v>47</v>
      </c>
      <c r="S2091" t="s">
        <v>1208</v>
      </c>
      <c r="T2091" s="2">
        <v>0.04</v>
      </c>
      <c r="U2091" t="s">
        <v>728</v>
      </c>
      <c r="V2091" t="s">
        <v>1209</v>
      </c>
      <c r="W2091" t="s">
        <v>72</v>
      </c>
      <c r="X2091" t="s">
        <v>1210</v>
      </c>
      <c r="Y2091" s="3">
        <f>VALUE(SUBSTITUTE(Table1[[#This Row],[Order Total]],"$",""))</f>
        <v>136.01</v>
      </c>
      <c r="Z2091">
        <f>VALUE(SUBSTITUTE(Table1[[#This Row],[Total]],"$",""))</f>
        <v>137</v>
      </c>
      <c r="AA2091" s="3">
        <f>Table1[[#This Row],[Order Total Number]]-Table1[[#This Row],[Total Number]]</f>
        <v>-0.99000000000000909</v>
      </c>
      <c r="AB2091">
        <f>VALUE(SUBSTITUTE(Table1[[#This Row],[Shipping Cost]],"$",""))</f>
        <v>0.99</v>
      </c>
      <c r="AC2091">
        <f>VALUE(SUBSTITUTE(Table1[[#This Row],[Discount $]],"$",""))</f>
        <v>5.67</v>
      </c>
      <c r="AD2091">
        <f>VALUE(SUBSTITUTE(Table1[[#This Row],[Retail Price]],"$",""))</f>
        <v>3.08</v>
      </c>
      <c r="AE2091" s="4">
        <f>(Table1[[#This Row],[Retail Price Number]]*Table1[[#This Row],[Order Quantity]])-Table1[[#This Row],[Discount $ Number]]+Table1[[#This Row],[Shipping Cost Number]]</f>
        <v>140.08000000000001</v>
      </c>
      <c r="AF2091">
        <f>Table1[[#This Row],[Retail Price Number]]*Table1[[#This Row],[Order Quantity]]-Table1[[#This Row],[Discount $ Number]]</f>
        <v>139.09</v>
      </c>
      <c r="AG2091">
        <f>(Table1[[#This Row],[Retail Price Number]]*Table1[[#This Row],[Order Quantity]])-Table1[[#This Row],[Discount $ Number]]-Table1[[#This Row],[Shipping Cost Number]]</f>
        <v>138.1</v>
      </c>
      <c r="AH2091">
        <f>Table1[[#This Row],[Retail Price Number]]*Table1[[#This Row],[Order Quantity]]</f>
        <v>144.76</v>
      </c>
      <c r="AI2091">
        <f>YEAR(Table1[[#This Row],[Order Date]])</f>
        <v>2014</v>
      </c>
    </row>
    <row r="2092" spans="1:35" x14ac:dyDescent="0.3">
      <c r="A2092" t="s">
        <v>1205</v>
      </c>
      <c r="B2092" s="1">
        <v>41916</v>
      </c>
      <c r="C2092" t="s">
        <v>792</v>
      </c>
      <c r="D2092" t="s">
        <v>288</v>
      </c>
      <c r="E2092" t="s">
        <v>27</v>
      </c>
      <c r="F2092" t="s">
        <v>28</v>
      </c>
      <c r="G2092" t="s">
        <v>77</v>
      </c>
      <c r="H2092" t="s">
        <v>289</v>
      </c>
      <c r="I2092" t="s">
        <v>92</v>
      </c>
      <c r="J2092" t="s">
        <v>441</v>
      </c>
      <c r="K2092" t="s">
        <v>33</v>
      </c>
      <c r="L2092" t="s">
        <v>65</v>
      </c>
      <c r="M2092" t="s">
        <v>35</v>
      </c>
      <c r="N2092" s="1">
        <v>41918</v>
      </c>
      <c r="O2092" t="s">
        <v>442</v>
      </c>
      <c r="P2092" s="3" t="s">
        <v>443</v>
      </c>
      <c r="Q2092" t="s">
        <v>444</v>
      </c>
      <c r="R2092">
        <v>42</v>
      </c>
      <c r="S2092" t="s">
        <v>10548</v>
      </c>
      <c r="T2092" s="2">
        <v>7.0000000000000007E-2</v>
      </c>
      <c r="U2092" t="s">
        <v>127</v>
      </c>
      <c r="V2092" t="s">
        <v>10549</v>
      </c>
      <c r="W2092" t="s">
        <v>448</v>
      </c>
      <c r="X2092" t="s">
        <v>10550</v>
      </c>
      <c r="Y2092" s="3">
        <f>VALUE(SUBSTITUTE(Table1[[#This Row],[Order Total]],"$",""))</f>
        <v>371.66</v>
      </c>
      <c r="Z2092">
        <f>VALUE(SUBSTITUTE(Table1[[#This Row],[Total]],"$",""))</f>
        <v>382.66</v>
      </c>
      <c r="AA2092" s="3">
        <f>Table1[[#This Row],[Order Total Number]]-Table1[[#This Row],[Total Number]]</f>
        <v>-11</v>
      </c>
      <c r="AB2092">
        <f>VALUE(SUBSTITUTE(Table1[[#This Row],[Shipping Cost]],"$",""))</f>
        <v>15.1</v>
      </c>
      <c r="AC2092">
        <f>VALUE(SUBSTITUTE(Table1[[#This Row],[Discount $]],"$",""))</f>
        <v>0</v>
      </c>
      <c r="AD2092">
        <f>VALUE(SUBSTITUTE(Table1[[#This Row],[Retail Price]],"$",""))</f>
        <v>22.38</v>
      </c>
      <c r="AE2092" s="4">
        <f>(Table1[[#This Row],[Retail Price Number]]*Table1[[#This Row],[Order Quantity]])-Table1[[#This Row],[Discount $ Number]]+Table1[[#This Row],[Shipping Cost Number]]</f>
        <v>955.06</v>
      </c>
      <c r="AF2092">
        <f>Table1[[#This Row],[Retail Price Number]]*Table1[[#This Row],[Order Quantity]]-Table1[[#This Row],[Discount $ Number]]</f>
        <v>939.95999999999992</v>
      </c>
      <c r="AG2092">
        <f>(Table1[[#This Row],[Retail Price Number]]*Table1[[#This Row],[Order Quantity]])-Table1[[#This Row],[Discount $ Number]]-Table1[[#This Row],[Shipping Cost Number]]</f>
        <v>924.8599999999999</v>
      </c>
      <c r="AH2092">
        <f>Table1[[#This Row],[Retail Price Number]]*Table1[[#This Row],[Order Quantity]]</f>
        <v>939.95999999999992</v>
      </c>
      <c r="AI2092">
        <f>YEAR(Table1[[#This Row],[Order Date]])</f>
        <v>2014</v>
      </c>
    </row>
    <row r="2093" spans="1:35" x14ac:dyDescent="0.3">
      <c r="A2093" t="s">
        <v>1205</v>
      </c>
      <c r="B2093" s="1">
        <v>41909</v>
      </c>
      <c r="C2093" t="s">
        <v>1112</v>
      </c>
      <c r="D2093" t="s">
        <v>133</v>
      </c>
      <c r="E2093" t="s">
        <v>27</v>
      </c>
      <c r="F2093" t="s">
        <v>28</v>
      </c>
      <c r="G2093" t="s">
        <v>77</v>
      </c>
      <c r="H2093" t="s">
        <v>62</v>
      </c>
      <c r="I2093" t="s">
        <v>92</v>
      </c>
      <c r="J2093" t="s">
        <v>64</v>
      </c>
      <c r="K2093" t="s">
        <v>94</v>
      </c>
      <c r="L2093" t="s">
        <v>95</v>
      </c>
      <c r="M2093" t="s">
        <v>35</v>
      </c>
      <c r="N2093" s="1">
        <v>41914</v>
      </c>
      <c r="O2093" t="s">
        <v>66</v>
      </c>
      <c r="P2093" s="3" t="s">
        <v>67</v>
      </c>
      <c r="Q2093" t="s">
        <v>68</v>
      </c>
      <c r="R2093">
        <v>35</v>
      </c>
      <c r="S2093" t="s">
        <v>1117</v>
      </c>
      <c r="T2093" s="2">
        <v>0.09</v>
      </c>
      <c r="U2093" t="s">
        <v>112</v>
      </c>
      <c r="V2093" t="s">
        <v>7303</v>
      </c>
      <c r="W2093" t="s">
        <v>72</v>
      </c>
      <c r="X2093" t="s">
        <v>10733</v>
      </c>
      <c r="Y2093" s="3">
        <f>VALUE(SUBSTITUTE(Table1[[#This Row],[Order Total]],"$",""))</f>
        <v>74.33</v>
      </c>
      <c r="Z2093">
        <f>VALUE(SUBSTITUTE(Table1[[#This Row],[Total]],"$",""))</f>
        <v>76.63</v>
      </c>
      <c r="AA2093" s="3">
        <f>Table1[[#This Row],[Order Total Number]]-Table1[[#This Row],[Total Number]]</f>
        <v>-2.2999999999999972</v>
      </c>
      <c r="AB2093">
        <f>VALUE(SUBSTITUTE(Table1[[#This Row],[Shipping Cost]],"$",""))</f>
        <v>0.99</v>
      </c>
      <c r="AC2093">
        <f>VALUE(SUBSTITUTE(Table1[[#This Row],[Discount $]],"$",""))</f>
        <v>0.75</v>
      </c>
      <c r="AD2093">
        <f>VALUE(SUBSTITUTE(Table1[[#This Row],[Retail Price]],"$",""))</f>
        <v>2.88</v>
      </c>
      <c r="AE2093" s="4">
        <f>(Table1[[#This Row],[Retail Price Number]]*Table1[[#This Row],[Order Quantity]])-Table1[[#This Row],[Discount $ Number]]+Table1[[#This Row],[Shipping Cost Number]]</f>
        <v>101.03999999999999</v>
      </c>
      <c r="AF2093">
        <f>Table1[[#This Row],[Retail Price Number]]*Table1[[#This Row],[Order Quantity]]-Table1[[#This Row],[Discount $ Number]]</f>
        <v>100.05</v>
      </c>
      <c r="AG2093">
        <f>(Table1[[#This Row],[Retail Price Number]]*Table1[[#This Row],[Order Quantity]])-Table1[[#This Row],[Discount $ Number]]-Table1[[#This Row],[Shipping Cost Number]]</f>
        <v>99.06</v>
      </c>
      <c r="AH2093">
        <f>Table1[[#This Row],[Retail Price Number]]*Table1[[#This Row],[Order Quantity]]</f>
        <v>100.8</v>
      </c>
      <c r="AI2093">
        <f>YEAR(Table1[[#This Row],[Order Date]])</f>
        <v>2014</v>
      </c>
    </row>
    <row r="2094" spans="1:35" x14ac:dyDescent="0.3">
      <c r="A2094" t="s">
        <v>1205</v>
      </c>
      <c r="B2094" s="1">
        <v>41914</v>
      </c>
      <c r="C2094" t="s">
        <v>2359</v>
      </c>
      <c r="D2094" t="s">
        <v>45</v>
      </c>
      <c r="E2094" t="s">
        <v>46</v>
      </c>
      <c r="F2094" t="s">
        <v>47</v>
      </c>
      <c r="G2094" t="s">
        <v>29</v>
      </c>
      <c r="H2094" t="s">
        <v>48</v>
      </c>
      <c r="I2094" t="s">
        <v>121</v>
      </c>
      <c r="J2094" t="s">
        <v>135</v>
      </c>
      <c r="K2094" t="s">
        <v>94</v>
      </c>
      <c r="L2094" t="s">
        <v>34</v>
      </c>
      <c r="M2094" t="s">
        <v>35</v>
      </c>
      <c r="N2094" s="1">
        <v>41915</v>
      </c>
      <c r="O2094" t="s">
        <v>136</v>
      </c>
      <c r="P2094" s="3" t="s">
        <v>137</v>
      </c>
      <c r="Q2094" t="s">
        <v>52</v>
      </c>
      <c r="R2094">
        <v>32</v>
      </c>
      <c r="S2094" t="s">
        <v>4055</v>
      </c>
      <c r="T2094" s="2">
        <v>0.02</v>
      </c>
      <c r="U2094" t="s">
        <v>11185</v>
      </c>
      <c r="V2094" t="s">
        <v>1209</v>
      </c>
      <c r="W2094" t="s">
        <v>72</v>
      </c>
      <c r="X2094" t="s">
        <v>1210</v>
      </c>
      <c r="Y2094" s="3">
        <f>VALUE(SUBSTITUTE(Table1[[#This Row],[Order Total]],"$",""))</f>
        <v>136.01</v>
      </c>
      <c r="Z2094">
        <f>VALUE(SUBSTITUTE(Table1[[#This Row],[Total]],"$",""))</f>
        <v>137</v>
      </c>
      <c r="AA2094" s="3">
        <f>Table1[[#This Row],[Order Total Number]]-Table1[[#This Row],[Total Number]]</f>
        <v>-0.99000000000000909</v>
      </c>
      <c r="AB2094">
        <f>VALUE(SUBSTITUTE(Table1[[#This Row],[Shipping Cost]],"$",""))</f>
        <v>0.99</v>
      </c>
      <c r="AC2094">
        <f>VALUE(SUBSTITUTE(Table1[[#This Row],[Discount $]],"$",""))</f>
        <v>9.5299999999999994</v>
      </c>
      <c r="AD2094">
        <f>VALUE(SUBSTITUTE(Table1[[#This Row],[Retail Price]],"$",""))</f>
        <v>3.08</v>
      </c>
      <c r="AE2094" s="4">
        <f>(Table1[[#This Row],[Retail Price Number]]*Table1[[#This Row],[Order Quantity]])-Table1[[#This Row],[Discount $ Number]]+Table1[[#This Row],[Shipping Cost Number]]</f>
        <v>90.02</v>
      </c>
      <c r="AF2094">
        <f>Table1[[#This Row],[Retail Price Number]]*Table1[[#This Row],[Order Quantity]]-Table1[[#This Row],[Discount $ Number]]</f>
        <v>89.03</v>
      </c>
      <c r="AG2094">
        <f>(Table1[[#This Row],[Retail Price Number]]*Table1[[#This Row],[Order Quantity]])-Table1[[#This Row],[Discount $ Number]]-Table1[[#This Row],[Shipping Cost Number]]</f>
        <v>88.04</v>
      </c>
      <c r="AH2094">
        <f>Table1[[#This Row],[Retail Price Number]]*Table1[[#This Row],[Order Quantity]]</f>
        <v>98.56</v>
      </c>
      <c r="AI2094">
        <f>YEAR(Table1[[#This Row],[Order Date]])</f>
        <v>2014</v>
      </c>
    </row>
    <row r="2095" spans="1:35" x14ac:dyDescent="0.3">
      <c r="A2095" t="s">
        <v>1205</v>
      </c>
      <c r="B2095" s="1">
        <v>42094</v>
      </c>
      <c r="C2095" t="s">
        <v>659</v>
      </c>
      <c r="D2095" t="s">
        <v>195</v>
      </c>
      <c r="E2095" t="s">
        <v>46</v>
      </c>
      <c r="F2095" t="s">
        <v>47</v>
      </c>
      <c r="G2095" t="s">
        <v>91</v>
      </c>
      <c r="H2095" t="s">
        <v>48</v>
      </c>
      <c r="I2095" t="s">
        <v>31</v>
      </c>
      <c r="J2095" t="s">
        <v>206</v>
      </c>
      <c r="K2095" t="s">
        <v>94</v>
      </c>
      <c r="L2095" t="s">
        <v>34</v>
      </c>
      <c r="M2095" t="s">
        <v>35</v>
      </c>
      <c r="N2095" s="1">
        <v>42096</v>
      </c>
      <c r="O2095" t="s">
        <v>207</v>
      </c>
      <c r="P2095" s="3" t="s">
        <v>208</v>
      </c>
      <c r="Q2095" t="s">
        <v>125</v>
      </c>
      <c r="R2095">
        <v>18</v>
      </c>
      <c r="S2095" t="s">
        <v>2079</v>
      </c>
      <c r="T2095" s="2">
        <v>0.04</v>
      </c>
      <c r="U2095" t="s">
        <v>5812</v>
      </c>
      <c r="V2095" t="s">
        <v>11377</v>
      </c>
      <c r="W2095" t="s">
        <v>212</v>
      </c>
      <c r="X2095" t="s">
        <v>11378</v>
      </c>
      <c r="Y2095" s="3">
        <f>VALUE(SUBSTITUTE(Table1[[#This Row],[Order Total]],"$",""))</f>
        <v>194.12</v>
      </c>
      <c r="Z2095">
        <f>VALUE(SUBSTITUTE(Table1[[#This Row],[Total]],"$",""))</f>
        <v>195.21</v>
      </c>
      <c r="AA2095" s="3">
        <f>Table1[[#This Row],[Order Total Number]]-Table1[[#This Row],[Total Number]]</f>
        <v>-1.0900000000000034</v>
      </c>
      <c r="AB2095">
        <f>VALUE(SUBSTITUTE(Table1[[#This Row],[Shipping Cost]],"$",""))</f>
        <v>7.01</v>
      </c>
      <c r="AC2095">
        <f>VALUE(SUBSTITUTE(Table1[[#This Row],[Discount $]],"$",""))</f>
        <v>11.6</v>
      </c>
      <c r="AD2095">
        <f>VALUE(SUBSTITUTE(Table1[[#This Row],[Retail Price]],"$",""))</f>
        <v>3.89</v>
      </c>
      <c r="AE2095" s="4">
        <f>(Table1[[#This Row],[Retail Price Number]]*Table1[[#This Row],[Order Quantity]])-Table1[[#This Row],[Discount $ Number]]+Table1[[#This Row],[Shipping Cost Number]]</f>
        <v>65.429999999999993</v>
      </c>
      <c r="AF2095">
        <f>Table1[[#This Row],[Retail Price Number]]*Table1[[#This Row],[Order Quantity]]-Table1[[#This Row],[Discount $ Number]]</f>
        <v>58.419999999999995</v>
      </c>
      <c r="AG2095">
        <f>(Table1[[#This Row],[Retail Price Number]]*Table1[[#This Row],[Order Quantity]])-Table1[[#This Row],[Discount $ Number]]-Table1[[#This Row],[Shipping Cost Number]]</f>
        <v>51.41</v>
      </c>
      <c r="AH2095">
        <f>Table1[[#This Row],[Retail Price Number]]*Table1[[#This Row],[Order Quantity]]</f>
        <v>70.02</v>
      </c>
      <c r="AI2095">
        <f>YEAR(Table1[[#This Row],[Order Date]])</f>
        <v>2015</v>
      </c>
    </row>
    <row r="2096" spans="1:35" x14ac:dyDescent="0.3">
      <c r="A2096" t="s">
        <v>1205</v>
      </c>
      <c r="B2096" s="1">
        <v>41918</v>
      </c>
      <c r="C2096" t="s">
        <v>1206</v>
      </c>
      <c r="D2096" t="s">
        <v>1207</v>
      </c>
      <c r="E2096" t="s">
        <v>46</v>
      </c>
      <c r="F2096" t="s">
        <v>47</v>
      </c>
      <c r="G2096" t="s">
        <v>29</v>
      </c>
      <c r="H2096" t="s">
        <v>48</v>
      </c>
      <c r="I2096" t="s">
        <v>196</v>
      </c>
      <c r="J2096" t="s">
        <v>135</v>
      </c>
      <c r="K2096" t="s">
        <v>94</v>
      </c>
      <c r="L2096" t="s">
        <v>95</v>
      </c>
      <c r="M2096" t="s">
        <v>35</v>
      </c>
      <c r="N2096" s="1">
        <v>41919</v>
      </c>
      <c r="O2096" t="s">
        <v>136</v>
      </c>
      <c r="P2096" s="3" t="s">
        <v>137</v>
      </c>
      <c r="Q2096" t="s">
        <v>52</v>
      </c>
      <c r="R2096">
        <v>32</v>
      </c>
      <c r="S2096" t="s">
        <v>1208</v>
      </c>
      <c r="T2096" s="2">
        <v>0.01</v>
      </c>
      <c r="U2096" t="s">
        <v>728</v>
      </c>
      <c r="V2096" t="s">
        <v>1209</v>
      </c>
      <c r="W2096" t="s">
        <v>72</v>
      </c>
      <c r="X2096" t="s">
        <v>1210</v>
      </c>
      <c r="Y2096" s="3">
        <f>VALUE(SUBSTITUTE(Table1[[#This Row],[Order Total]],"$",""))</f>
        <v>136.01</v>
      </c>
      <c r="Z2096">
        <f>VALUE(SUBSTITUTE(Table1[[#This Row],[Total]],"$",""))</f>
        <v>137</v>
      </c>
      <c r="AA2096" s="3">
        <f>Table1[[#This Row],[Order Total Number]]-Table1[[#This Row],[Total Number]]</f>
        <v>-0.99000000000000909</v>
      </c>
      <c r="AB2096">
        <f>VALUE(SUBSTITUTE(Table1[[#This Row],[Shipping Cost]],"$",""))</f>
        <v>0.99</v>
      </c>
      <c r="AC2096">
        <f>VALUE(SUBSTITUTE(Table1[[#This Row],[Discount $]],"$",""))</f>
        <v>5.67</v>
      </c>
      <c r="AD2096">
        <f>VALUE(SUBSTITUTE(Table1[[#This Row],[Retail Price]],"$",""))</f>
        <v>3.08</v>
      </c>
      <c r="AE2096" s="4">
        <f>(Table1[[#This Row],[Retail Price Number]]*Table1[[#This Row],[Order Quantity]])-Table1[[#This Row],[Discount $ Number]]+Table1[[#This Row],[Shipping Cost Number]]</f>
        <v>93.88</v>
      </c>
      <c r="AF2096">
        <f>Table1[[#This Row],[Retail Price Number]]*Table1[[#This Row],[Order Quantity]]-Table1[[#This Row],[Discount $ Number]]</f>
        <v>92.89</v>
      </c>
      <c r="AG2096">
        <f>(Table1[[#This Row],[Retail Price Number]]*Table1[[#This Row],[Order Quantity]])-Table1[[#This Row],[Discount $ Number]]-Table1[[#This Row],[Shipping Cost Number]]</f>
        <v>91.9</v>
      </c>
      <c r="AH2096">
        <f>Table1[[#This Row],[Retail Price Number]]*Table1[[#This Row],[Order Quantity]]</f>
        <v>98.56</v>
      </c>
      <c r="AI2096">
        <f>YEAR(Table1[[#This Row],[Order Date]])</f>
        <v>2014</v>
      </c>
    </row>
    <row r="2097" spans="1:35" x14ac:dyDescent="0.3">
      <c r="A2097" t="s">
        <v>1205</v>
      </c>
      <c r="B2097" s="1">
        <v>41969</v>
      </c>
      <c r="C2097" t="s">
        <v>3957</v>
      </c>
      <c r="D2097" t="s">
        <v>61</v>
      </c>
      <c r="E2097" t="s">
        <v>46</v>
      </c>
      <c r="F2097" t="s">
        <v>47</v>
      </c>
      <c r="G2097" t="s">
        <v>91</v>
      </c>
      <c r="H2097" t="s">
        <v>62</v>
      </c>
      <c r="I2097" t="s">
        <v>121</v>
      </c>
      <c r="J2097" t="s">
        <v>478</v>
      </c>
      <c r="K2097" t="s">
        <v>94</v>
      </c>
      <c r="L2097" t="s">
        <v>34</v>
      </c>
      <c r="M2097" t="s">
        <v>156</v>
      </c>
      <c r="N2097" s="1">
        <v>41971</v>
      </c>
      <c r="O2097" t="s">
        <v>479</v>
      </c>
      <c r="P2097" s="3" t="s">
        <v>480</v>
      </c>
      <c r="Q2097" t="s">
        <v>98</v>
      </c>
      <c r="R2097">
        <v>24</v>
      </c>
      <c r="S2097" t="s">
        <v>5382</v>
      </c>
      <c r="T2097" s="2">
        <v>0.08</v>
      </c>
      <c r="U2097" t="s">
        <v>186</v>
      </c>
      <c r="V2097" t="s">
        <v>7758</v>
      </c>
      <c r="W2097" t="s">
        <v>224</v>
      </c>
      <c r="X2097" t="s">
        <v>7759</v>
      </c>
      <c r="Y2097" s="3">
        <f>VALUE(SUBSTITUTE(Table1[[#This Row],[Order Total]],"$",""))</f>
        <v>73.510000000000005</v>
      </c>
      <c r="Z2097">
        <f>VALUE(SUBSTITUTE(Table1[[#This Row],[Total]],"$",""))</f>
        <v>80.010000000000005</v>
      </c>
      <c r="AA2097" s="3">
        <f>Table1[[#This Row],[Order Total Number]]-Table1[[#This Row],[Total Number]]</f>
        <v>-6.5</v>
      </c>
      <c r="AB2097">
        <f>VALUE(SUBSTITUTE(Table1[[#This Row],[Shipping Cost]],"$",""))</f>
        <v>0.5</v>
      </c>
      <c r="AC2097">
        <f>VALUE(SUBSTITUTE(Table1[[#This Row],[Discount $]],"$",""))</f>
        <v>6.39</v>
      </c>
      <c r="AD2097">
        <f>VALUE(SUBSTITUTE(Table1[[#This Row],[Retail Price]],"$",""))</f>
        <v>2.61</v>
      </c>
      <c r="AE2097" s="4">
        <f>(Table1[[#This Row],[Retail Price Number]]*Table1[[#This Row],[Order Quantity]])-Table1[[#This Row],[Discount $ Number]]+Table1[[#This Row],[Shipping Cost Number]]</f>
        <v>56.75</v>
      </c>
      <c r="AF2097">
        <f>Table1[[#This Row],[Retail Price Number]]*Table1[[#This Row],[Order Quantity]]-Table1[[#This Row],[Discount $ Number]]</f>
        <v>56.25</v>
      </c>
      <c r="AG2097">
        <f>(Table1[[#This Row],[Retail Price Number]]*Table1[[#This Row],[Order Quantity]])-Table1[[#This Row],[Discount $ Number]]-Table1[[#This Row],[Shipping Cost Number]]</f>
        <v>55.75</v>
      </c>
      <c r="AH2097">
        <f>Table1[[#This Row],[Retail Price Number]]*Table1[[#This Row],[Order Quantity]]</f>
        <v>62.64</v>
      </c>
      <c r="AI2097">
        <f>YEAR(Table1[[#This Row],[Order Date]])</f>
        <v>2014</v>
      </c>
    </row>
    <row r="2098" spans="1:35" x14ac:dyDescent="0.3">
      <c r="A2098" t="s">
        <v>577</v>
      </c>
      <c r="B2098" s="1">
        <v>41495</v>
      </c>
      <c r="C2098" t="s">
        <v>578</v>
      </c>
      <c r="D2098" t="s">
        <v>551</v>
      </c>
      <c r="E2098" t="s">
        <v>27</v>
      </c>
      <c r="F2098" t="s">
        <v>28</v>
      </c>
      <c r="G2098" t="s">
        <v>134</v>
      </c>
      <c r="H2098" t="s">
        <v>289</v>
      </c>
      <c r="I2098" t="s">
        <v>196</v>
      </c>
      <c r="J2098" t="s">
        <v>79</v>
      </c>
      <c r="K2098" t="s">
        <v>94</v>
      </c>
      <c r="L2098" t="s">
        <v>34</v>
      </c>
      <c r="M2098" t="s">
        <v>35</v>
      </c>
      <c r="N2098" s="1">
        <v>41502</v>
      </c>
      <c r="O2098" t="s">
        <v>80</v>
      </c>
      <c r="P2098" s="3" t="s">
        <v>81</v>
      </c>
      <c r="Q2098" t="s">
        <v>82</v>
      </c>
      <c r="R2098">
        <v>27</v>
      </c>
      <c r="S2098" t="s">
        <v>579</v>
      </c>
      <c r="T2098" s="2">
        <v>0.03</v>
      </c>
      <c r="U2098" t="s">
        <v>580</v>
      </c>
      <c r="V2098" t="s">
        <v>581</v>
      </c>
      <c r="W2098" t="s">
        <v>86</v>
      </c>
      <c r="X2098" t="s">
        <v>582</v>
      </c>
      <c r="Y2098" s="3">
        <f>VALUE(SUBSTITUTE(Table1[[#This Row],[Order Total]],"$",""))</f>
        <v>174.51</v>
      </c>
      <c r="Z2098">
        <f>VALUE(SUBSTITUTE(Table1[[#This Row],[Total]],"$",""))</f>
        <v>178.2</v>
      </c>
      <c r="AA2098" s="3">
        <f>Table1[[#This Row],[Order Total Number]]-Table1[[#This Row],[Total Number]]</f>
        <v>-3.6899999999999977</v>
      </c>
      <c r="AB2098">
        <f>VALUE(SUBSTITUTE(Table1[[#This Row],[Shipping Cost]],"$",""))</f>
        <v>7.78</v>
      </c>
      <c r="AC2098">
        <f>VALUE(SUBSTITUTE(Table1[[#This Row],[Discount $]],"$",""))</f>
        <v>7.32</v>
      </c>
      <c r="AD2098">
        <f>VALUE(SUBSTITUTE(Table1[[#This Row],[Retail Price]],"$",""))</f>
        <v>5.4</v>
      </c>
      <c r="AE2098" s="4">
        <f>(Table1[[#This Row],[Retail Price Number]]*Table1[[#This Row],[Order Quantity]])-Table1[[#This Row],[Discount $ Number]]+Table1[[#This Row],[Shipping Cost Number]]</f>
        <v>146.26000000000002</v>
      </c>
      <c r="AF2098">
        <f>Table1[[#This Row],[Retail Price Number]]*Table1[[#This Row],[Order Quantity]]-Table1[[#This Row],[Discount $ Number]]</f>
        <v>138.48000000000002</v>
      </c>
      <c r="AG2098">
        <f>(Table1[[#This Row],[Retail Price Number]]*Table1[[#This Row],[Order Quantity]])-Table1[[#This Row],[Discount $ Number]]-Table1[[#This Row],[Shipping Cost Number]]</f>
        <v>130.70000000000002</v>
      </c>
      <c r="AH2098">
        <f>Table1[[#This Row],[Retail Price Number]]*Table1[[#This Row],[Order Quantity]]</f>
        <v>145.80000000000001</v>
      </c>
      <c r="AI2098">
        <f>YEAR(Table1[[#This Row],[Order Date]])</f>
        <v>2013</v>
      </c>
    </row>
    <row r="2099" spans="1:35" x14ac:dyDescent="0.3">
      <c r="A2099" t="s">
        <v>577</v>
      </c>
      <c r="B2099" s="1">
        <v>42209</v>
      </c>
      <c r="C2099" t="s">
        <v>4310</v>
      </c>
      <c r="D2099" t="s">
        <v>591</v>
      </c>
      <c r="E2099" t="s">
        <v>27</v>
      </c>
      <c r="F2099" t="s">
        <v>28</v>
      </c>
      <c r="G2099" t="s">
        <v>134</v>
      </c>
      <c r="H2099" t="s">
        <v>241</v>
      </c>
      <c r="I2099" t="s">
        <v>196</v>
      </c>
      <c r="J2099" t="s">
        <v>122</v>
      </c>
      <c r="K2099" t="s">
        <v>33</v>
      </c>
      <c r="L2099" t="s">
        <v>34</v>
      </c>
      <c r="M2099" t="s">
        <v>35</v>
      </c>
      <c r="N2099" s="1">
        <v>42189</v>
      </c>
      <c r="O2099" t="s">
        <v>123</v>
      </c>
      <c r="P2099" s="3" t="s">
        <v>124</v>
      </c>
      <c r="Q2099" t="s">
        <v>125</v>
      </c>
      <c r="R2099">
        <v>21</v>
      </c>
      <c r="S2099" t="s">
        <v>4311</v>
      </c>
      <c r="T2099" s="2">
        <v>0</v>
      </c>
      <c r="U2099" t="s">
        <v>127</v>
      </c>
      <c r="V2099" t="s">
        <v>4312</v>
      </c>
      <c r="W2099" t="s">
        <v>129</v>
      </c>
      <c r="X2099" t="s">
        <v>4313</v>
      </c>
      <c r="Y2099" s="3">
        <f>VALUE(SUBSTITUTE(Table1[[#This Row],[Order Total]],"$",""))</f>
        <v>9.6199999999999992</v>
      </c>
      <c r="Z2099">
        <f>VALUE(SUBSTITUTE(Table1[[#This Row],[Total]],"$",""))</f>
        <v>10.55</v>
      </c>
      <c r="AA2099" s="3">
        <f>Table1[[#This Row],[Order Total Number]]-Table1[[#This Row],[Total Number]]</f>
        <v>-0.93000000000000149</v>
      </c>
      <c r="AB2099">
        <f>VALUE(SUBSTITUTE(Table1[[#This Row],[Shipping Cost]],"$",""))</f>
        <v>2.5</v>
      </c>
      <c r="AC2099">
        <f>VALUE(SUBSTITUTE(Table1[[#This Row],[Discount $]],"$",""))</f>
        <v>0</v>
      </c>
      <c r="AD2099">
        <f>VALUE(SUBSTITUTE(Table1[[#This Row],[Retail Price]],"$",""))</f>
        <v>3.69</v>
      </c>
      <c r="AE2099" s="4">
        <f>(Table1[[#This Row],[Retail Price Number]]*Table1[[#This Row],[Order Quantity]])-Table1[[#This Row],[Discount $ Number]]+Table1[[#This Row],[Shipping Cost Number]]</f>
        <v>79.989999999999995</v>
      </c>
      <c r="AF2099">
        <f>Table1[[#This Row],[Retail Price Number]]*Table1[[#This Row],[Order Quantity]]-Table1[[#This Row],[Discount $ Number]]</f>
        <v>77.489999999999995</v>
      </c>
      <c r="AG2099">
        <f>(Table1[[#This Row],[Retail Price Number]]*Table1[[#This Row],[Order Quantity]])-Table1[[#This Row],[Discount $ Number]]-Table1[[#This Row],[Shipping Cost Number]]</f>
        <v>74.989999999999995</v>
      </c>
      <c r="AH2099">
        <f>Table1[[#This Row],[Retail Price Number]]*Table1[[#This Row],[Order Quantity]]</f>
        <v>77.489999999999995</v>
      </c>
      <c r="AI2099">
        <f>YEAR(Table1[[#This Row],[Order Date]])</f>
        <v>2015</v>
      </c>
    </row>
    <row r="2100" spans="1:35" x14ac:dyDescent="0.3">
      <c r="A2100" t="s">
        <v>577</v>
      </c>
      <c r="B2100" s="1">
        <v>42038</v>
      </c>
      <c r="C2100" t="s">
        <v>3312</v>
      </c>
      <c r="D2100" t="s">
        <v>3003</v>
      </c>
      <c r="E2100" t="s">
        <v>27</v>
      </c>
      <c r="F2100" t="s">
        <v>28</v>
      </c>
      <c r="G2100" t="s">
        <v>91</v>
      </c>
      <c r="H2100" t="s">
        <v>78</v>
      </c>
      <c r="I2100" t="s">
        <v>121</v>
      </c>
      <c r="J2100" t="s">
        <v>135</v>
      </c>
      <c r="K2100" t="s">
        <v>94</v>
      </c>
      <c r="L2100" t="s">
        <v>34</v>
      </c>
      <c r="M2100" t="s">
        <v>35</v>
      </c>
      <c r="N2100" s="1">
        <v>42065</v>
      </c>
      <c r="O2100" t="s">
        <v>136</v>
      </c>
      <c r="P2100" s="3" t="s">
        <v>137</v>
      </c>
      <c r="Q2100" t="s">
        <v>52</v>
      </c>
      <c r="R2100">
        <v>41</v>
      </c>
      <c r="S2100" t="s">
        <v>5403</v>
      </c>
      <c r="T2100" s="2">
        <v>0.01</v>
      </c>
      <c r="U2100" t="s">
        <v>5404</v>
      </c>
      <c r="V2100" t="s">
        <v>5405</v>
      </c>
      <c r="W2100" t="s">
        <v>72</v>
      </c>
      <c r="X2100" t="s">
        <v>5406</v>
      </c>
      <c r="Y2100" s="3">
        <f>VALUE(SUBSTITUTE(Table1[[#This Row],[Order Total]],"$",""))</f>
        <v>115.59</v>
      </c>
      <c r="Z2100">
        <f>VALUE(SUBSTITUTE(Table1[[#This Row],[Total]],"$",""))</f>
        <v>116.4</v>
      </c>
      <c r="AA2100" s="3">
        <f>Table1[[#This Row],[Order Total Number]]-Table1[[#This Row],[Total Number]]</f>
        <v>-0.81000000000000227</v>
      </c>
      <c r="AB2100">
        <f>VALUE(SUBSTITUTE(Table1[[#This Row],[Shipping Cost]],"$",""))</f>
        <v>0.99</v>
      </c>
      <c r="AC2100">
        <f>VALUE(SUBSTITUTE(Table1[[#This Row],[Discount $]],"$",""))</f>
        <v>4.95</v>
      </c>
      <c r="AD2100">
        <f>VALUE(SUBSTITUTE(Table1[[#This Row],[Retail Price]],"$",""))</f>
        <v>3.08</v>
      </c>
      <c r="AE2100" s="4">
        <f>(Table1[[#This Row],[Retail Price Number]]*Table1[[#This Row],[Order Quantity]])-Table1[[#This Row],[Discount $ Number]]+Table1[[#This Row],[Shipping Cost Number]]</f>
        <v>122.32</v>
      </c>
      <c r="AF2100">
        <f>Table1[[#This Row],[Retail Price Number]]*Table1[[#This Row],[Order Quantity]]-Table1[[#This Row],[Discount $ Number]]</f>
        <v>121.33</v>
      </c>
      <c r="AG2100">
        <f>(Table1[[#This Row],[Retail Price Number]]*Table1[[#This Row],[Order Quantity]])-Table1[[#This Row],[Discount $ Number]]-Table1[[#This Row],[Shipping Cost Number]]</f>
        <v>120.34</v>
      </c>
      <c r="AH2100">
        <f>Table1[[#This Row],[Retail Price Number]]*Table1[[#This Row],[Order Quantity]]</f>
        <v>126.28</v>
      </c>
      <c r="AI2100">
        <f>YEAR(Table1[[#This Row],[Order Date]])</f>
        <v>2015</v>
      </c>
    </row>
    <row r="2101" spans="1:35" x14ac:dyDescent="0.3">
      <c r="A2101" t="s">
        <v>577</v>
      </c>
      <c r="B2101" s="1">
        <v>41885</v>
      </c>
      <c r="C2101" t="s">
        <v>2438</v>
      </c>
      <c r="D2101" t="s">
        <v>174</v>
      </c>
      <c r="E2101" t="s">
        <v>27</v>
      </c>
      <c r="F2101" t="s">
        <v>28</v>
      </c>
      <c r="G2101" t="s">
        <v>77</v>
      </c>
      <c r="H2101" t="s">
        <v>78</v>
      </c>
      <c r="I2101" t="s">
        <v>196</v>
      </c>
      <c r="J2101" t="s">
        <v>8006</v>
      </c>
      <c r="K2101" t="s">
        <v>723</v>
      </c>
      <c r="L2101" t="s">
        <v>109</v>
      </c>
      <c r="M2101" t="s">
        <v>35</v>
      </c>
      <c r="N2101" s="1">
        <v>41887</v>
      </c>
      <c r="O2101" t="s">
        <v>5985</v>
      </c>
      <c r="P2101" s="3" t="s">
        <v>2185</v>
      </c>
      <c r="Q2101" t="s">
        <v>80</v>
      </c>
      <c r="R2101">
        <v>44</v>
      </c>
      <c r="S2101" t="s">
        <v>8007</v>
      </c>
      <c r="T2101" s="2">
        <v>0.03</v>
      </c>
      <c r="U2101" t="s">
        <v>127</v>
      </c>
      <c r="V2101" t="s">
        <v>8008</v>
      </c>
      <c r="W2101" t="s">
        <v>726</v>
      </c>
      <c r="X2101" t="s">
        <v>8009</v>
      </c>
      <c r="Y2101" s="3">
        <f>VALUE(SUBSTITUTE(Table1[[#This Row],[Order Total]],"$",""))</f>
        <v>175.32</v>
      </c>
      <c r="Z2101">
        <f>VALUE(SUBSTITUTE(Table1[[#This Row],[Total]],"$",""))</f>
        <v>173.1</v>
      </c>
      <c r="AA2101" s="3">
        <f>Table1[[#This Row],[Order Total Number]]-Table1[[#This Row],[Total Number]]</f>
        <v>2.2199999999999989</v>
      </c>
      <c r="AB2101">
        <f>VALUE(SUBSTITUTE(Table1[[#This Row],[Shipping Cost]],"$",""))</f>
        <v>1.17</v>
      </c>
      <c r="AC2101">
        <f>VALUE(SUBSTITUTE(Table1[[#This Row],[Discount $]],"$",""))</f>
        <v>0</v>
      </c>
      <c r="AD2101">
        <f>VALUE(SUBSTITUTE(Table1[[#This Row],[Retail Price]],"$",""))</f>
        <v>6.08</v>
      </c>
      <c r="AE2101" s="4">
        <f>(Table1[[#This Row],[Retail Price Number]]*Table1[[#This Row],[Order Quantity]])-Table1[[#This Row],[Discount $ Number]]+Table1[[#This Row],[Shipping Cost Number]]</f>
        <v>268.69</v>
      </c>
      <c r="AF2101">
        <f>Table1[[#This Row],[Retail Price Number]]*Table1[[#This Row],[Order Quantity]]-Table1[[#This Row],[Discount $ Number]]</f>
        <v>267.52</v>
      </c>
      <c r="AG2101">
        <f>(Table1[[#This Row],[Retail Price Number]]*Table1[[#This Row],[Order Quantity]])-Table1[[#This Row],[Discount $ Number]]-Table1[[#This Row],[Shipping Cost Number]]</f>
        <v>266.34999999999997</v>
      </c>
      <c r="AH2101">
        <f>Table1[[#This Row],[Retail Price Number]]*Table1[[#This Row],[Order Quantity]]</f>
        <v>267.52</v>
      </c>
      <c r="AI2101">
        <f>YEAR(Table1[[#This Row],[Order Date]])</f>
        <v>2014</v>
      </c>
    </row>
    <row r="2102" spans="1:35" x14ac:dyDescent="0.3">
      <c r="A2102" t="s">
        <v>8094</v>
      </c>
      <c r="B2102" s="1">
        <v>42065</v>
      </c>
      <c r="C2102" t="s">
        <v>4051</v>
      </c>
      <c r="D2102" t="s">
        <v>465</v>
      </c>
      <c r="E2102" t="s">
        <v>27</v>
      </c>
      <c r="F2102" t="s">
        <v>28</v>
      </c>
      <c r="G2102" t="s">
        <v>77</v>
      </c>
      <c r="H2102" t="s">
        <v>205</v>
      </c>
      <c r="I2102" t="s">
        <v>196</v>
      </c>
      <c r="J2102" t="s">
        <v>206</v>
      </c>
      <c r="K2102" t="s">
        <v>33</v>
      </c>
      <c r="L2102" t="s">
        <v>34</v>
      </c>
      <c r="M2102" t="s">
        <v>35</v>
      </c>
      <c r="N2102" s="1">
        <v>42066</v>
      </c>
      <c r="O2102" t="s">
        <v>207</v>
      </c>
      <c r="P2102" s="3" t="s">
        <v>208</v>
      </c>
      <c r="Q2102" t="s">
        <v>125</v>
      </c>
      <c r="R2102">
        <v>2</v>
      </c>
      <c r="S2102" t="s">
        <v>1305</v>
      </c>
      <c r="T2102" s="2">
        <v>7.0000000000000007E-2</v>
      </c>
      <c r="U2102" t="s">
        <v>1235</v>
      </c>
      <c r="V2102" t="s">
        <v>8095</v>
      </c>
      <c r="W2102" t="s">
        <v>212</v>
      </c>
      <c r="X2102" t="s">
        <v>8096</v>
      </c>
      <c r="Y2102" s="3">
        <f>VALUE(SUBSTITUTE(Table1[[#This Row],[Order Total]],"$",""))</f>
        <v>236.01</v>
      </c>
      <c r="Z2102">
        <f>VALUE(SUBSTITUTE(Table1[[#This Row],[Total]],"$",""))</f>
        <v>241.9</v>
      </c>
      <c r="AA2102" s="3">
        <f>Table1[[#This Row],[Order Total Number]]-Table1[[#This Row],[Total Number]]</f>
        <v>-5.8900000000000148</v>
      </c>
      <c r="AB2102">
        <f>VALUE(SUBSTITUTE(Table1[[#This Row],[Shipping Cost]],"$",""))</f>
        <v>7.01</v>
      </c>
      <c r="AC2102">
        <f>VALUE(SUBSTITUTE(Table1[[#This Row],[Discount $]],"$",""))</f>
        <v>2.69</v>
      </c>
      <c r="AD2102">
        <f>VALUE(SUBSTITUTE(Table1[[#This Row],[Retail Price]],"$",""))</f>
        <v>3.89</v>
      </c>
      <c r="AE2102" s="4">
        <f>(Table1[[#This Row],[Retail Price Number]]*Table1[[#This Row],[Order Quantity]])-Table1[[#This Row],[Discount $ Number]]+Table1[[#This Row],[Shipping Cost Number]]</f>
        <v>12.1</v>
      </c>
      <c r="AF2102">
        <f>Table1[[#This Row],[Retail Price Number]]*Table1[[#This Row],[Order Quantity]]-Table1[[#This Row],[Discount $ Number]]</f>
        <v>5.09</v>
      </c>
      <c r="AG2102">
        <f>(Table1[[#This Row],[Retail Price Number]]*Table1[[#This Row],[Order Quantity]])-Table1[[#This Row],[Discount $ Number]]-Table1[[#This Row],[Shipping Cost Number]]</f>
        <v>-1.92</v>
      </c>
      <c r="AH2102">
        <f>Table1[[#This Row],[Retail Price Number]]*Table1[[#This Row],[Order Quantity]]</f>
        <v>7.78</v>
      </c>
      <c r="AI2102">
        <f>YEAR(Table1[[#This Row],[Order Date]])</f>
        <v>2015</v>
      </c>
    </row>
    <row r="2103" spans="1:35" x14ac:dyDescent="0.3">
      <c r="A2103" t="s">
        <v>8094</v>
      </c>
      <c r="B2103" s="1">
        <v>41921</v>
      </c>
      <c r="C2103" t="s">
        <v>3099</v>
      </c>
      <c r="D2103" t="s">
        <v>1207</v>
      </c>
      <c r="E2103" t="s">
        <v>46</v>
      </c>
      <c r="F2103" t="s">
        <v>47</v>
      </c>
      <c r="G2103" t="s">
        <v>134</v>
      </c>
      <c r="H2103" t="s">
        <v>48</v>
      </c>
      <c r="I2103" t="s">
        <v>31</v>
      </c>
      <c r="J2103" t="s">
        <v>507</v>
      </c>
      <c r="K2103" t="s">
        <v>94</v>
      </c>
      <c r="L2103" t="s">
        <v>34</v>
      </c>
      <c r="M2103" t="s">
        <v>156</v>
      </c>
      <c r="N2103" s="1">
        <v>41921</v>
      </c>
      <c r="O2103" t="s">
        <v>508</v>
      </c>
      <c r="P2103" s="3" t="s">
        <v>509</v>
      </c>
      <c r="Q2103" t="s">
        <v>510</v>
      </c>
      <c r="R2103">
        <v>30</v>
      </c>
      <c r="S2103" t="s">
        <v>8248</v>
      </c>
      <c r="T2103" s="2">
        <v>0.03</v>
      </c>
      <c r="U2103" t="s">
        <v>5619</v>
      </c>
      <c r="V2103" t="s">
        <v>8249</v>
      </c>
      <c r="W2103" t="s">
        <v>514</v>
      </c>
      <c r="X2103" t="s">
        <v>8250</v>
      </c>
      <c r="Y2103" s="3">
        <f>VALUE(SUBSTITUTE(Table1[[#This Row],[Order Total]],"$",""))</f>
        <v>348.23</v>
      </c>
      <c r="Z2103">
        <f>VALUE(SUBSTITUTE(Table1[[#This Row],[Total]],"$",""))</f>
        <v>352.91</v>
      </c>
      <c r="AA2103" s="3">
        <f>Table1[[#This Row],[Order Total Number]]-Table1[[#This Row],[Total Number]]</f>
        <v>-4.6800000000000068</v>
      </c>
      <c r="AB2103">
        <f>VALUE(SUBSTITUTE(Table1[[#This Row],[Shipping Cost]],"$",""))</f>
        <v>4.68</v>
      </c>
      <c r="AC2103">
        <f>VALUE(SUBSTITUTE(Table1[[#This Row],[Discount $]],"$",""))</f>
        <v>30.28</v>
      </c>
      <c r="AD2103">
        <f>VALUE(SUBSTITUTE(Table1[[#This Row],[Retail Price]],"$",""))</f>
        <v>10.23</v>
      </c>
      <c r="AE2103" s="4">
        <f>(Table1[[#This Row],[Retail Price Number]]*Table1[[#This Row],[Order Quantity]])-Table1[[#This Row],[Discount $ Number]]+Table1[[#This Row],[Shipping Cost Number]]</f>
        <v>281.3</v>
      </c>
      <c r="AF2103">
        <f>Table1[[#This Row],[Retail Price Number]]*Table1[[#This Row],[Order Quantity]]-Table1[[#This Row],[Discount $ Number]]</f>
        <v>276.62</v>
      </c>
      <c r="AG2103">
        <f>(Table1[[#This Row],[Retail Price Number]]*Table1[[#This Row],[Order Quantity]])-Table1[[#This Row],[Discount $ Number]]-Table1[[#This Row],[Shipping Cost Number]]</f>
        <v>271.94</v>
      </c>
      <c r="AH2103">
        <f>Table1[[#This Row],[Retail Price Number]]*Table1[[#This Row],[Order Quantity]]</f>
        <v>306.90000000000003</v>
      </c>
      <c r="AI2103">
        <f>YEAR(Table1[[#This Row],[Order Date]])</f>
        <v>2014</v>
      </c>
    </row>
    <row r="2104" spans="1:35" x14ac:dyDescent="0.3">
      <c r="A2104" t="s">
        <v>4845</v>
      </c>
      <c r="B2104" s="1">
        <v>41922</v>
      </c>
      <c r="C2104" t="s">
        <v>2622</v>
      </c>
      <c r="D2104" t="s">
        <v>133</v>
      </c>
      <c r="E2104" t="s">
        <v>27</v>
      </c>
      <c r="F2104" t="s">
        <v>28</v>
      </c>
      <c r="G2104" t="s">
        <v>134</v>
      </c>
      <c r="H2104" t="s">
        <v>62</v>
      </c>
      <c r="I2104" t="s">
        <v>196</v>
      </c>
      <c r="J2104" t="s">
        <v>2750</v>
      </c>
      <c r="K2104" t="s">
        <v>94</v>
      </c>
      <c r="L2104" t="s">
        <v>109</v>
      </c>
      <c r="M2104" t="s">
        <v>35</v>
      </c>
      <c r="N2104" s="1">
        <v>41929</v>
      </c>
      <c r="O2104" t="s">
        <v>2751</v>
      </c>
      <c r="P2104" s="3" t="s">
        <v>724</v>
      </c>
      <c r="Q2104" t="s">
        <v>41</v>
      </c>
      <c r="R2104">
        <v>49</v>
      </c>
      <c r="S2104" t="s">
        <v>4846</v>
      </c>
      <c r="T2104" s="2">
        <v>0.08</v>
      </c>
      <c r="U2104" t="s">
        <v>3056</v>
      </c>
      <c r="V2104" t="s">
        <v>4847</v>
      </c>
      <c r="W2104" t="s">
        <v>2754</v>
      </c>
      <c r="X2104" t="s">
        <v>4848</v>
      </c>
      <c r="Y2104" s="3">
        <f>VALUE(SUBSTITUTE(Table1[[#This Row],[Order Total]],"$",""))</f>
        <v>71.48</v>
      </c>
      <c r="Z2104">
        <f>VALUE(SUBSTITUTE(Table1[[#This Row],[Total]],"$",""))</f>
        <v>76.25</v>
      </c>
      <c r="AA2104" s="3">
        <f>Table1[[#This Row],[Order Total Number]]-Table1[[#This Row],[Total Number]]</f>
        <v>-4.769999999999996</v>
      </c>
      <c r="AB2104">
        <f>VALUE(SUBSTITUTE(Table1[[#This Row],[Shipping Cost]],"$",""))</f>
        <v>4.7699999999999996</v>
      </c>
      <c r="AC2104">
        <f>VALUE(SUBSTITUTE(Table1[[#This Row],[Discount $]],"$",""))</f>
        <v>3.76</v>
      </c>
      <c r="AD2104">
        <f>VALUE(SUBSTITUTE(Table1[[#This Row],[Retail Price]],"$",""))</f>
        <v>1.98</v>
      </c>
      <c r="AE2104" s="4">
        <f>(Table1[[#This Row],[Retail Price Number]]*Table1[[#This Row],[Order Quantity]])-Table1[[#This Row],[Discount $ Number]]+Table1[[#This Row],[Shipping Cost Number]]</f>
        <v>98.029999999999987</v>
      </c>
      <c r="AF2104">
        <f>Table1[[#This Row],[Retail Price Number]]*Table1[[#This Row],[Order Quantity]]-Table1[[#This Row],[Discount $ Number]]</f>
        <v>93.259999999999991</v>
      </c>
      <c r="AG2104">
        <f>(Table1[[#This Row],[Retail Price Number]]*Table1[[#This Row],[Order Quantity]])-Table1[[#This Row],[Discount $ Number]]-Table1[[#This Row],[Shipping Cost Number]]</f>
        <v>88.49</v>
      </c>
      <c r="AH2104">
        <f>Table1[[#This Row],[Retail Price Number]]*Table1[[#This Row],[Order Quantity]]</f>
        <v>97.02</v>
      </c>
      <c r="AI2104">
        <f>YEAR(Table1[[#This Row],[Order Date]])</f>
        <v>2014</v>
      </c>
    </row>
    <row r="2105" spans="1:35" x14ac:dyDescent="0.3">
      <c r="A2105" t="s">
        <v>4845</v>
      </c>
      <c r="B2105" s="1">
        <v>41922</v>
      </c>
      <c r="C2105" t="s">
        <v>2622</v>
      </c>
      <c r="D2105" t="s">
        <v>1468</v>
      </c>
      <c r="E2105" t="s">
        <v>27</v>
      </c>
      <c r="F2105" t="s">
        <v>28</v>
      </c>
      <c r="G2105" t="s">
        <v>134</v>
      </c>
      <c r="H2105" t="s">
        <v>433</v>
      </c>
      <c r="I2105" t="s">
        <v>196</v>
      </c>
      <c r="J2105" t="s">
        <v>7896</v>
      </c>
      <c r="K2105" t="s">
        <v>94</v>
      </c>
      <c r="L2105" t="s">
        <v>34</v>
      </c>
      <c r="M2105" t="s">
        <v>35</v>
      </c>
      <c r="N2105" s="1">
        <v>41929</v>
      </c>
      <c r="O2105" t="s">
        <v>2751</v>
      </c>
      <c r="P2105" s="3" t="s">
        <v>724</v>
      </c>
      <c r="Q2105" t="s">
        <v>41</v>
      </c>
      <c r="R2105">
        <v>27</v>
      </c>
      <c r="S2105" t="s">
        <v>4846</v>
      </c>
      <c r="T2105" s="2">
        <v>0.03</v>
      </c>
      <c r="U2105" t="s">
        <v>3056</v>
      </c>
      <c r="V2105" t="s">
        <v>4847</v>
      </c>
      <c r="W2105" t="s">
        <v>2754</v>
      </c>
      <c r="X2105" t="s">
        <v>4848</v>
      </c>
      <c r="Y2105" s="3">
        <f>VALUE(SUBSTITUTE(Table1[[#This Row],[Order Total]],"$",""))</f>
        <v>71.48</v>
      </c>
      <c r="Z2105">
        <f>VALUE(SUBSTITUTE(Table1[[#This Row],[Total]],"$",""))</f>
        <v>76.25</v>
      </c>
      <c r="AA2105" s="3">
        <f>Table1[[#This Row],[Order Total Number]]-Table1[[#This Row],[Total Number]]</f>
        <v>-4.769999999999996</v>
      </c>
      <c r="AB2105">
        <f>VALUE(SUBSTITUTE(Table1[[#This Row],[Shipping Cost]],"$",""))</f>
        <v>4.7699999999999996</v>
      </c>
      <c r="AC2105">
        <f>VALUE(SUBSTITUTE(Table1[[#This Row],[Discount $]],"$",""))</f>
        <v>3.76</v>
      </c>
      <c r="AD2105">
        <f>VALUE(SUBSTITUTE(Table1[[#This Row],[Retail Price]],"$",""))</f>
        <v>1.98</v>
      </c>
      <c r="AE2105" s="4">
        <f>(Table1[[#This Row],[Retail Price Number]]*Table1[[#This Row],[Order Quantity]])-Table1[[#This Row],[Discount $ Number]]+Table1[[#This Row],[Shipping Cost Number]]</f>
        <v>54.47</v>
      </c>
      <c r="AF2105">
        <f>Table1[[#This Row],[Retail Price Number]]*Table1[[#This Row],[Order Quantity]]-Table1[[#This Row],[Discount $ Number]]</f>
        <v>49.7</v>
      </c>
      <c r="AG2105">
        <f>(Table1[[#This Row],[Retail Price Number]]*Table1[[#This Row],[Order Quantity]])-Table1[[#This Row],[Discount $ Number]]-Table1[[#This Row],[Shipping Cost Number]]</f>
        <v>44.930000000000007</v>
      </c>
      <c r="AH2105">
        <f>Table1[[#This Row],[Retail Price Number]]*Table1[[#This Row],[Order Quantity]]</f>
        <v>53.46</v>
      </c>
      <c r="AI2105">
        <f>YEAR(Table1[[#This Row],[Order Date]])</f>
        <v>2014</v>
      </c>
    </row>
    <row r="2106" spans="1:35" x14ac:dyDescent="0.3">
      <c r="A2106" t="s">
        <v>8278</v>
      </c>
      <c r="B2106" s="1">
        <v>41450</v>
      </c>
      <c r="C2106" t="s">
        <v>1112</v>
      </c>
      <c r="D2106" t="s">
        <v>133</v>
      </c>
      <c r="E2106" t="s">
        <v>27</v>
      </c>
      <c r="F2106" t="s">
        <v>28</v>
      </c>
      <c r="G2106" t="s">
        <v>91</v>
      </c>
      <c r="H2106" t="s">
        <v>62</v>
      </c>
      <c r="I2106" t="s">
        <v>196</v>
      </c>
      <c r="J2106" t="s">
        <v>197</v>
      </c>
      <c r="K2106" t="s">
        <v>94</v>
      </c>
      <c r="L2106" t="s">
        <v>34</v>
      </c>
      <c r="M2106" t="s">
        <v>35</v>
      </c>
      <c r="N2106" s="1">
        <v>41452</v>
      </c>
      <c r="O2106" t="s">
        <v>198</v>
      </c>
      <c r="P2106" s="3" t="s">
        <v>37</v>
      </c>
      <c r="Q2106" t="s">
        <v>57</v>
      </c>
      <c r="R2106">
        <v>8</v>
      </c>
      <c r="S2106" t="s">
        <v>1931</v>
      </c>
      <c r="T2106" s="2">
        <v>0.01</v>
      </c>
      <c r="U2106" t="s">
        <v>102</v>
      </c>
      <c r="V2106" t="s">
        <v>1482</v>
      </c>
      <c r="W2106" t="s">
        <v>116</v>
      </c>
      <c r="X2106" t="s">
        <v>8279</v>
      </c>
      <c r="Y2106" s="3">
        <f>VALUE(SUBSTITUTE(Table1[[#This Row],[Order Total]],"$",""))</f>
        <v>8.15</v>
      </c>
      <c r="Z2106">
        <f>VALUE(SUBSTITUTE(Table1[[#This Row],[Total]],"$",""))</f>
        <v>10.75</v>
      </c>
      <c r="AA2106" s="3">
        <f>Table1[[#This Row],[Order Total Number]]-Table1[[#This Row],[Total Number]]</f>
        <v>-2.5999999999999996</v>
      </c>
      <c r="AB2106">
        <f>VALUE(SUBSTITUTE(Table1[[#This Row],[Shipping Cost]],"$",""))</f>
        <v>1.49</v>
      </c>
      <c r="AC2106">
        <f>VALUE(SUBSTITUTE(Table1[[#This Row],[Discount $]],"$",""))</f>
        <v>0.8</v>
      </c>
      <c r="AD2106">
        <f>VALUE(SUBSTITUTE(Table1[[#This Row],[Retail Price]],"$",""))</f>
        <v>1.88</v>
      </c>
      <c r="AE2106" s="4">
        <f>(Table1[[#This Row],[Retail Price Number]]*Table1[[#This Row],[Order Quantity]])-Table1[[#This Row],[Discount $ Number]]+Table1[[#This Row],[Shipping Cost Number]]</f>
        <v>15.729999999999999</v>
      </c>
      <c r="AF2106">
        <f>Table1[[#This Row],[Retail Price Number]]*Table1[[#This Row],[Order Quantity]]-Table1[[#This Row],[Discount $ Number]]</f>
        <v>14.239999999999998</v>
      </c>
      <c r="AG2106">
        <f>(Table1[[#This Row],[Retail Price Number]]*Table1[[#This Row],[Order Quantity]])-Table1[[#This Row],[Discount $ Number]]-Table1[[#This Row],[Shipping Cost Number]]</f>
        <v>12.749999999999998</v>
      </c>
      <c r="AH2106">
        <f>Table1[[#This Row],[Retail Price Number]]*Table1[[#This Row],[Order Quantity]]</f>
        <v>15.04</v>
      </c>
      <c r="AI2106">
        <f>YEAR(Table1[[#This Row],[Order Date]])</f>
        <v>2013</v>
      </c>
    </row>
    <row r="2107" spans="1:35" x14ac:dyDescent="0.3">
      <c r="A2107" t="s">
        <v>8278</v>
      </c>
      <c r="B2107" s="1">
        <v>41969</v>
      </c>
      <c r="C2107" t="s">
        <v>3957</v>
      </c>
      <c r="D2107" t="s">
        <v>61</v>
      </c>
      <c r="E2107" t="s">
        <v>27</v>
      </c>
      <c r="F2107" t="s">
        <v>28</v>
      </c>
      <c r="G2107" t="s">
        <v>77</v>
      </c>
      <c r="H2107" t="s">
        <v>62</v>
      </c>
      <c r="I2107" t="s">
        <v>92</v>
      </c>
      <c r="J2107" t="s">
        <v>896</v>
      </c>
      <c r="K2107" t="s">
        <v>94</v>
      </c>
      <c r="L2107" t="s">
        <v>34</v>
      </c>
      <c r="M2107" t="s">
        <v>35</v>
      </c>
      <c r="N2107" s="1">
        <v>41971</v>
      </c>
      <c r="O2107" t="s">
        <v>501</v>
      </c>
      <c r="P2107" s="3" t="s">
        <v>897</v>
      </c>
      <c r="Q2107" t="s">
        <v>898</v>
      </c>
      <c r="R2107">
        <v>36</v>
      </c>
      <c r="S2107" t="s">
        <v>5382</v>
      </c>
      <c r="T2107" s="2">
        <v>0.05</v>
      </c>
      <c r="U2107" t="s">
        <v>186</v>
      </c>
      <c r="V2107" t="s">
        <v>7758</v>
      </c>
      <c r="W2107" t="s">
        <v>902</v>
      </c>
      <c r="X2107" t="s">
        <v>7759</v>
      </c>
      <c r="Y2107" s="3">
        <f>VALUE(SUBSTITUTE(Table1[[#This Row],[Order Total]],"$",""))</f>
        <v>73.510000000000005</v>
      </c>
      <c r="Z2107">
        <f>VALUE(SUBSTITUTE(Table1[[#This Row],[Total]],"$",""))</f>
        <v>80.010000000000005</v>
      </c>
      <c r="AA2107" s="3">
        <f>Table1[[#This Row],[Order Total Number]]-Table1[[#This Row],[Total Number]]</f>
        <v>-6.5</v>
      </c>
      <c r="AB2107">
        <f>VALUE(SUBSTITUTE(Table1[[#This Row],[Shipping Cost]],"$",""))</f>
        <v>13.89</v>
      </c>
      <c r="AC2107">
        <f>VALUE(SUBSTITUTE(Table1[[#This Row],[Discount $]],"$",""))</f>
        <v>6.39</v>
      </c>
      <c r="AD2107">
        <f>VALUE(SUBSTITUTE(Table1[[#This Row],[Retail Price]],"$",""))</f>
        <v>36.549999999999997</v>
      </c>
      <c r="AE2107" s="4">
        <f>(Table1[[#This Row],[Retail Price Number]]*Table1[[#This Row],[Order Quantity]])-Table1[[#This Row],[Discount $ Number]]+Table1[[#This Row],[Shipping Cost Number]]</f>
        <v>1323.3</v>
      </c>
      <c r="AF2107">
        <f>Table1[[#This Row],[Retail Price Number]]*Table1[[#This Row],[Order Quantity]]-Table1[[#This Row],[Discount $ Number]]</f>
        <v>1309.4099999999999</v>
      </c>
      <c r="AG2107">
        <f>(Table1[[#This Row],[Retail Price Number]]*Table1[[#This Row],[Order Quantity]])-Table1[[#This Row],[Discount $ Number]]-Table1[[#This Row],[Shipping Cost Number]]</f>
        <v>1295.5199999999998</v>
      </c>
      <c r="AH2107">
        <f>Table1[[#This Row],[Retail Price Number]]*Table1[[#This Row],[Order Quantity]]</f>
        <v>1315.8</v>
      </c>
      <c r="AI2107">
        <f>YEAR(Table1[[#This Row],[Order Date]])</f>
        <v>2014</v>
      </c>
    </row>
    <row r="2108" spans="1:35" x14ac:dyDescent="0.3">
      <c r="A2108" t="s">
        <v>7911</v>
      </c>
      <c r="B2108" s="1">
        <v>42018</v>
      </c>
      <c r="C2108" t="s">
        <v>311</v>
      </c>
      <c r="D2108" t="s">
        <v>312</v>
      </c>
      <c r="E2108" t="s">
        <v>27</v>
      </c>
      <c r="F2108" t="s">
        <v>28</v>
      </c>
      <c r="G2108" t="s">
        <v>77</v>
      </c>
      <c r="H2108" t="s">
        <v>205</v>
      </c>
      <c r="I2108" t="s">
        <v>31</v>
      </c>
      <c r="J2108" t="s">
        <v>896</v>
      </c>
      <c r="K2108" t="s">
        <v>94</v>
      </c>
      <c r="L2108" t="s">
        <v>95</v>
      </c>
      <c r="M2108" t="s">
        <v>35</v>
      </c>
      <c r="N2108" s="1">
        <v>42019</v>
      </c>
      <c r="O2108" t="s">
        <v>501</v>
      </c>
      <c r="P2108" s="3" t="s">
        <v>897</v>
      </c>
      <c r="Q2108" t="s">
        <v>898</v>
      </c>
      <c r="R2108">
        <v>12</v>
      </c>
      <c r="S2108" t="s">
        <v>7912</v>
      </c>
      <c r="T2108" s="2">
        <v>0.02</v>
      </c>
      <c r="U2108" t="s">
        <v>7913</v>
      </c>
      <c r="V2108" t="s">
        <v>7914</v>
      </c>
      <c r="W2108" t="s">
        <v>902</v>
      </c>
      <c r="X2108" t="s">
        <v>7915</v>
      </c>
      <c r="Y2108" s="3">
        <f>VALUE(SUBSTITUTE(Table1[[#This Row],[Order Total]],"$",""))</f>
        <v>807.58</v>
      </c>
      <c r="Z2108">
        <f>VALUE(SUBSTITUTE(Table1[[#This Row],[Total]],"$",""))</f>
        <v>839.63</v>
      </c>
      <c r="AA2108" s="3">
        <f>Table1[[#This Row],[Order Total Number]]-Table1[[#This Row],[Total Number]]</f>
        <v>-32.049999999999955</v>
      </c>
      <c r="AB2108">
        <f>VALUE(SUBSTITUTE(Table1[[#This Row],[Shipping Cost]],"$",""))</f>
        <v>13.89</v>
      </c>
      <c r="AC2108">
        <f>VALUE(SUBSTITUTE(Table1[[#This Row],[Discount $]],"$",""))</f>
        <v>61.3</v>
      </c>
      <c r="AD2108">
        <f>VALUE(SUBSTITUTE(Table1[[#This Row],[Retail Price]],"$",""))</f>
        <v>36.549999999999997</v>
      </c>
      <c r="AE2108" s="4">
        <f>(Table1[[#This Row],[Retail Price Number]]*Table1[[#This Row],[Order Quantity]])-Table1[[#This Row],[Discount $ Number]]+Table1[[#This Row],[Shipping Cost Number]]</f>
        <v>391.18999999999994</v>
      </c>
      <c r="AF2108">
        <f>Table1[[#This Row],[Retail Price Number]]*Table1[[#This Row],[Order Quantity]]-Table1[[#This Row],[Discount $ Number]]</f>
        <v>377.29999999999995</v>
      </c>
      <c r="AG2108">
        <f>(Table1[[#This Row],[Retail Price Number]]*Table1[[#This Row],[Order Quantity]])-Table1[[#This Row],[Discount $ Number]]-Table1[[#This Row],[Shipping Cost Number]]</f>
        <v>363.40999999999997</v>
      </c>
      <c r="AH2108">
        <f>Table1[[#This Row],[Retail Price Number]]*Table1[[#This Row],[Order Quantity]]</f>
        <v>438.59999999999997</v>
      </c>
      <c r="AI2108">
        <f>YEAR(Table1[[#This Row],[Order Date]])</f>
        <v>2015</v>
      </c>
    </row>
    <row r="2109" spans="1:35" x14ac:dyDescent="0.3">
      <c r="A2109" t="s">
        <v>10319</v>
      </c>
      <c r="B2109" s="1">
        <v>42069</v>
      </c>
      <c r="C2109" t="s">
        <v>4112</v>
      </c>
      <c r="D2109" t="s">
        <v>312</v>
      </c>
      <c r="E2109" t="s">
        <v>27</v>
      </c>
      <c r="F2109" t="s">
        <v>28</v>
      </c>
      <c r="G2109" t="s">
        <v>77</v>
      </c>
      <c r="H2109" t="s">
        <v>205</v>
      </c>
      <c r="I2109" t="s">
        <v>121</v>
      </c>
      <c r="J2109" t="s">
        <v>206</v>
      </c>
      <c r="K2109" t="s">
        <v>33</v>
      </c>
      <c r="L2109" t="s">
        <v>65</v>
      </c>
      <c r="M2109" t="s">
        <v>35</v>
      </c>
      <c r="N2109" s="1">
        <v>42069</v>
      </c>
      <c r="O2109" t="s">
        <v>207</v>
      </c>
      <c r="P2109" s="3" t="s">
        <v>208</v>
      </c>
      <c r="Q2109" t="s">
        <v>125</v>
      </c>
      <c r="R2109">
        <v>33</v>
      </c>
      <c r="S2109" t="s">
        <v>2440</v>
      </c>
      <c r="T2109" s="2">
        <v>0.01</v>
      </c>
      <c r="U2109" t="s">
        <v>127</v>
      </c>
      <c r="V2109" t="s">
        <v>5774</v>
      </c>
      <c r="W2109" t="s">
        <v>212</v>
      </c>
      <c r="X2109" t="s">
        <v>10320</v>
      </c>
      <c r="Y2109" s="3">
        <f>VALUE(SUBSTITUTE(Table1[[#This Row],[Order Total]],"$",""))</f>
        <v>6.16</v>
      </c>
      <c r="Z2109">
        <f>VALUE(SUBSTITUTE(Table1[[#This Row],[Total]],"$",""))</f>
        <v>12.64</v>
      </c>
      <c r="AA2109" s="3">
        <f>Table1[[#This Row],[Order Total Number]]-Table1[[#This Row],[Total Number]]</f>
        <v>-6.48</v>
      </c>
      <c r="AB2109">
        <f>VALUE(SUBSTITUTE(Table1[[#This Row],[Shipping Cost]],"$",""))</f>
        <v>7.01</v>
      </c>
      <c r="AC2109">
        <f>VALUE(SUBSTITUTE(Table1[[#This Row],[Discount $]],"$",""))</f>
        <v>0</v>
      </c>
      <c r="AD2109">
        <f>VALUE(SUBSTITUTE(Table1[[#This Row],[Retail Price]],"$",""))</f>
        <v>3.89</v>
      </c>
      <c r="AE2109" s="4">
        <f>(Table1[[#This Row],[Retail Price Number]]*Table1[[#This Row],[Order Quantity]])-Table1[[#This Row],[Discount $ Number]]+Table1[[#This Row],[Shipping Cost Number]]</f>
        <v>135.38</v>
      </c>
      <c r="AF2109">
        <f>Table1[[#This Row],[Retail Price Number]]*Table1[[#This Row],[Order Quantity]]-Table1[[#This Row],[Discount $ Number]]</f>
        <v>128.37</v>
      </c>
      <c r="AG2109">
        <f>(Table1[[#This Row],[Retail Price Number]]*Table1[[#This Row],[Order Quantity]])-Table1[[#This Row],[Discount $ Number]]-Table1[[#This Row],[Shipping Cost Number]]</f>
        <v>121.36</v>
      </c>
      <c r="AH2109">
        <f>Table1[[#This Row],[Retail Price Number]]*Table1[[#This Row],[Order Quantity]]</f>
        <v>128.37</v>
      </c>
      <c r="AI2109">
        <f>YEAR(Table1[[#This Row],[Order Date]])</f>
        <v>2015</v>
      </c>
    </row>
    <row r="2110" spans="1:35" x14ac:dyDescent="0.3">
      <c r="A2110" t="s">
        <v>2175</v>
      </c>
      <c r="B2110" s="1">
        <v>41927</v>
      </c>
      <c r="C2110" t="s">
        <v>2176</v>
      </c>
      <c r="D2110" t="s">
        <v>622</v>
      </c>
      <c r="E2110" t="s">
        <v>27</v>
      </c>
      <c r="F2110" t="s">
        <v>28</v>
      </c>
      <c r="G2110" t="s">
        <v>29</v>
      </c>
      <c r="H2110" t="s">
        <v>433</v>
      </c>
      <c r="I2110" t="s">
        <v>92</v>
      </c>
      <c r="J2110" t="s">
        <v>1580</v>
      </c>
      <c r="K2110" t="s">
        <v>94</v>
      </c>
      <c r="L2110" t="s">
        <v>34</v>
      </c>
      <c r="M2110" t="s">
        <v>35</v>
      </c>
      <c r="N2110" s="1">
        <v>41931</v>
      </c>
      <c r="O2110" t="s">
        <v>1581</v>
      </c>
      <c r="P2110" s="3" t="s">
        <v>1582</v>
      </c>
      <c r="Q2110" t="s">
        <v>1583</v>
      </c>
      <c r="R2110">
        <v>43</v>
      </c>
      <c r="S2110" t="s">
        <v>2177</v>
      </c>
      <c r="T2110" s="2">
        <v>0.05</v>
      </c>
      <c r="U2110" t="s">
        <v>2178</v>
      </c>
      <c r="V2110" t="s">
        <v>2179</v>
      </c>
      <c r="W2110" t="s">
        <v>1587</v>
      </c>
      <c r="X2110" t="s">
        <v>2180</v>
      </c>
      <c r="Y2110" s="3">
        <f>VALUE(SUBSTITUTE(Table1[[#This Row],[Order Total]],"$",""))</f>
        <v>2684</v>
      </c>
      <c r="Z2110">
        <f>VALUE(SUBSTITUTE(Table1[[#This Row],[Total]],"$",""))</f>
        <v>2689.01</v>
      </c>
      <c r="AA2110" s="3">
        <f>Table1[[#This Row],[Order Total Number]]-Table1[[#This Row],[Total Number]]</f>
        <v>-5.0100000000002183</v>
      </c>
      <c r="AB2110">
        <f>VALUE(SUBSTITUTE(Table1[[#This Row],[Shipping Cost]],"$",""))</f>
        <v>5.01</v>
      </c>
      <c r="AC2110">
        <f>VALUE(SUBSTITUTE(Table1[[#This Row],[Discount $]],"$",""))</f>
        <v>171.32</v>
      </c>
      <c r="AD2110">
        <f>VALUE(SUBSTITUTE(Table1[[#This Row],[Retail Price]],"$",""))</f>
        <v>83.98</v>
      </c>
      <c r="AE2110" s="4">
        <f>(Table1[[#This Row],[Retail Price Number]]*Table1[[#This Row],[Order Quantity]])-Table1[[#This Row],[Discount $ Number]]+Table1[[#This Row],[Shipping Cost Number]]</f>
        <v>3444.8300000000004</v>
      </c>
      <c r="AF2110">
        <f>Table1[[#This Row],[Retail Price Number]]*Table1[[#This Row],[Order Quantity]]-Table1[[#This Row],[Discount $ Number]]</f>
        <v>3439.82</v>
      </c>
      <c r="AG2110">
        <f>(Table1[[#This Row],[Retail Price Number]]*Table1[[#This Row],[Order Quantity]])-Table1[[#This Row],[Discount $ Number]]-Table1[[#This Row],[Shipping Cost Number]]</f>
        <v>3434.81</v>
      </c>
      <c r="AH2110">
        <f>Table1[[#This Row],[Retail Price Number]]*Table1[[#This Row],[Order Quantity]]</f>
        <v>3611.1400000000003</v>
      </c>
      <c r="AI2110">
        <f>YEAR(Table1[[#This Row],[Order Date]])</f>
        <v>2014</v>
      </c>
    </row>
    <row r="2111" spans="1:35" x14ac:dyDescent="0.3">
      <c r="A2111" t="s">
        <v>3922</v>
      </c>
      <c r="B2111" s="1">
        <v>42138</v>
      </c>
      <c r="C2111" t="s">
        <v>1890</v>
      </c>
      <c r="D2111" t="s">
        <v>1503</v>
      </c>
      <c r="E2111" t="s">
        <v>27</v>
      </c>
      <c r="F2111" t="s">
        <v>28</v>
      </c>
      <c r="G2111" t="s">
        <v>134</v>
      </c>
      <c r="H2111" t="s">
        <v>289</v>
      </c>
      <c r="I2111" t="s">
        <v>31</v>
      </c>
      <c r="J2111" t="s">
        <v>197</v>
      </c>
      <c r="K2111" t="s">
        <v>94</v>
      </c>
      <c r="L2111" t="s">
        <v>34</v>
      </c>
      <c r="M2111" t="s">
        <v>35</v>
      </c>
      <c r="N2111" s="1">
        <v>42139</v>
      </c>
      <c r="O2111" t="s">
        <v>198</v>
      </c>
      <c r="P2111" s="3" t="s">
        <v>37</v>
      </c>
      <c r="Q2111" t="s">
        <v>57</v>
      </c>
      <c r="R2111">
        <v>18</v>
      </c>
      <c r="S2111" t="s">
        <v>3065</v>
      </c>
      <c r="T2111" s="2">
        <v>0.01</v>
      </c>
      <c r="U2111" t="s">
        <v>3923</v>
      </c>
      <c r="V2111" t="s">
        <v>1227</v>
      </c>
      <c r="W2111" t="s">
        <v>116</v>
      </c>
      <c r="X2111" t="s">
        <v>3924</v>
      </c>
      <c r="Y2111" s="3">
        <f>VALUE(SUBSTITUTE(Table1[[#This Row],[Order Total]],"$",""))</f>
        <v>36.24</v>
      </c>
      <c r="Z2111">
        <f>VALUE(SUBSTITUTE(Table1[[#This Row],[Total]],"$",""))</f>
        <v>37.799999999999997</v>
      </c>
      <c r="AA2111" s="3">
        <f>Table1[[#This Row],[Order Total Number]]-Table1[[#This Row],[Total Number]]</f>
        <v>-1.5599999999999952</v>
      </c>
      <c r="AB2111">
        <f>VALUE(SUBSTITUTE(Table1[[#This Row],[Shipping Cost]],"$",""))</f>
        <v>1.49</v>
      </c>
      <c r="AC2111">
        <f>VALUE(SUBSTITUTE(Table1[[#This Row],[Discount $]],"$",""))</f>
        <v>1.64</v>
      </c>
      <c r="AD2111">
        <f>VALUE(SUBSTITUTE(Table1[[#This Row],[Retail Price]],"$",""))</f>
        <v>1.88</v>
      </c>
      <c r="AE2111" s="4">
        <f>(Table1[[#This Row],[Retail Price Number]]*Table1[[#This Row],[Order Quantity]])-Table1[[#This Row],[Discount $ Number]]+Table1[[#This Row],[Shipping Cost Number]]</f>
        <v>33.69</v>
      </c>
      <c r="AF2111">
        <f>Table1[[#This Row],[Retail Price Number]]*Table1[[#This Row],[Order Quantity]]-Table1[[#This Row],[Discount $ Number]]</f>
        <v>32.199999999999996</v>
      </c>
      <c r="AG2111">
        <f>(Table1[[#This Row],[Retail Price Number]]*Table1[[#This Row],[Order Quantity]])-Table1[[#This Row],[Discount $ Number]]-Table1[[#This Row],[Shipping Cost Number]]</f>
        <v>30.709999999999997</v>
      </c>
      <c r="AH2111">
        <f>Table1[[#This Row],[Retail Price Number]]*Table1[[#This Row],[Order Quantity]]</f>
        <v>33.839999999999996</v>
      </c>
      <c r="AI2111">
        <f>YEAR(Table1[[#This Row],[Order Date]])</f>
        <v>2015</v>
      </c>
    </row>
    <row r="2112" spans="1:35" x14ac:dyDescent="0.3">
      <c r="A2112" t="s">
        <v>3922</v>
      </c>
      <c r="B2112" s="1">
        <v>41484</v>
      </c>
      <c r="C2112" t="s">
        <v>1671</v>
      </c>
      <c r="D2112" t="s">
        <v>683</v>
      </c>
      <c r="E2112" t="s">
        <v>46</v>
      </c>
      <c r="F2112" t="s">
        <v>47</v>
      </c>
      <c r="G2112" t="s">
        <v>91</v>
      </c>
      <c r="H2112" t="s">
        <v>107</v>
      </c>
      <c r="I2112" t="s">
        <v>121</v>
      </c>
      <c r="J2112" t="s">
        <v>1089</v>
      </c>
      <c r="K2112" t="s">
        <v>94</v>
      </c>
      <c r="L2112" t="s">
        <v>34</v>
      </c>
      <c r="M2112" t="s">
        <v>35</v>
      </c>
      <c r="N2112" s="1">
        <v>41485</v>
      </c>
      <c r="O2112" t="s">
        <v>1090</v>
      </c>
      <c r="P2112" s="3" t="s">
        <v>1091</v>
      </c>
      <c r="Q2112" t="s">
        <v>1092</v>
      </c>
      <c r="R2112">
        <v>22</v>
      </c>
      <c r="S2112" t="s">
        <v>4810</v>
      </c>
      <c r="T2112" s="2">
        <v>0.02</v>
      </c>
      <c r="U2112" t="s">
        <v>645</v>
      </c>
      <c r="V2112" t="s">
        <v>4811</v>
      </c>
      <c r="W2112" t="s">
        <v>1094</v>
      </c>
      <c r="X2112" t="s">
        <v>4812</v>
      </c>
      <c r="Y2112" s="3">
        <f>VALUE(SUBSTITUTE(Table1[[#This Row],[Order Total]],"$",""))</f>
        <v>342.22</v>
      </c>
      <c r="Z2112">
        <f>VALUE(SUBSTITUTE(Table1[[#This Row],[Total]],"$",""))</f>
        <v>335.25</v>
      </c>
      <c r="AA2112" s="3">
        <f>Table1[[#This Row],[Order Total Number]]-Table1[[#This Row],[Total Number]]</f>
        <v>6.9700000000000273</v>
      </c>
      <c r="AB2112">
        <f>VALUE(SUBSTITUTE(Table1[[#This Row],[Shipping Cost]],"$",""))</f>
        <v>6.27</v>
      </c>
      <c r="AC2112">
        <f>VALUE(SUBSTITUTE(Table1[[#This Row],[Discount $]],"$",""))</f>
        <v>41.48</v>
      </c>
      <c r="AD2112">
        <f>VALUE(SUBSTITUTE(Table1[[#This Row],[Retail Price]],"$",""))</f>
        <v>29.17</v>
      </c>
      <c r="AE2112" s="4">
        <f>(Table1[[#This Row],[Retail Price Number]]*Table1[[#This Row],[Order Quantity]])-Table1[[#This Row],[Discount $ Number]]+Table1[[#This Row],[Shipping Cost Number]]</f>
        <v>606.53</v>
      </c>
      <c r="AF2112">
        <f>Table1[[#This Row],[Retail Price Number]]*Table1[[#This Row],[Order Quantity]]-Table1[[#This Row],[Discount $ Number]]</f>
        <v>600.26</v>
      </c>
      <c r="AG2112">
        <f>(Table1[[#This Row],[Retail Price Number]]*Table1[[#This Row],[Order Quantity]])-Table1[[#This Row],[Discount $ Number]]-Table1[[#This Row],[Shipping Cost Number]]</f>
        <v>593.99</v>
      </c>
      <c r="AH2112">
        <f>Table1[[#This Row],[Retail Price Number]]*Table1[[#This Row],[Order Quantity]]</f>
        <v>641.74</v>
      </c>
      <c r="AI2112">
        <f>YEAR(Table1[[#This Row],[Order Date]])</f>
        <v>2013</v>
      </c>
    </row>
    <row r="2113" spans="1:35" x14ac:dyDescent="0.3">
      <c r="A2113" t="s">
        <v>3922</v>
      </c>
      <c r="B2113" s="1">
        <v>42030</v>
      </c>
      <c r="C2113" t="s">
        <v>1786</v>
      </c>
      <c r="D2113" t="s">
        <v>591</v>
      </c>
      <c r="E2113" t="s">
        <v>27</v>
      </c>
      <c r="F2113" t="s">
        <v>28</v>
      </c>
      <c r="G2113" t="s">
        <v>29</v>
      </c>
      <c r="H2113" t="s">
        <v>241</v>
      </c>
      <c r="I2113" t="s">
        <v>63</v>
      </c>
      <c r="J2113" t="s">
        <v>478</v>
      </c>
      <c r="K2113" t="s">
        <v>94</v>
      </c>
      <c r="L2113" t="s">
        <v>95</v>
      </c>
      <c r="M2113" t="s">
        <v>35</v>
      </c>
      <c r="N2113" s="1">
        <v>42032</v>
      </c>
      <c r="O2113" t="s">
        <v>479</v>
      </c>
      <c r="P2113" s="3" t="s">
        <v>480</v>
      </c>
      <c r="Q2113" t="s">
        <v>98</v>
      </c>
      <c r="R2113">
        <v>23</v>
      </c>
      <c r="S2113" t="s">
        <v>6174</v>
      </c>
      <c r="T2113" s="2">
        <v>0.09</v>
      </c>
      <c r="U2113" t="s">
        <v>495</v>
      </c>
      <c r="V2113" t="s">
        <v>6175</v>
      </c>
      <c r="W2113" t="s">
        <v>224</v>
      </c>
      <c r="X2113" t="s">
        <v>6176</v>
      </c>
      <c r="Y2113" s="3">
        <f>VALUE(SUBSTITUTE(Table1[[#This Row],[Order Total]],"$",""))</f>
        <v>81.97</v>
      </c>
      <c r="Z2113">
        <f>VALUE(SUBSTITUTE(Table1[[#This Row],[Total]],"$",""))</f>
        <v>82.61</v>
      </c>
      <c r="AA2113" s="3">
        <f>Table1[[#This Row],[Order Total Number]]-Table1[[#This Row],[Total Number]]</f>
        <v>-0.64000000000000057</v>
      </c>
      <c r="AB2113">
        <f>VALUE(SUBSTITUTE(Table1[[#This Row],[Shipping Cost]],"$",""))</f>
        <v>0.5</v>
      </c>
      <c r="AC2113">
        <f>VALUE(SUBSTITUTE(Table1[[#This Row],[Discount $]],"$",""))</f>
        <v>2.83</v>
      </c>
      <c r="AD2113">
        <f>VALUE(SUBSTITUTE(Table1[[#This Row],[Retail Price]],"$",""))</f>
        <v>2.61</v>
      </c>
      <c r="AE2113" s="4">
        <f>(Table1[[#This Row],[Retail Price Number]]*Table1[[#This Row],[Order Quantity]])-Table1[[#This Row],[Discount $ Number]]+Table1[[#This Row],[Shipping Cost Number]]</f>
        <v>57.699999999999996</v>
      </c>
      <c r="AF2113">
        <f>Table1[[#This Row],[Retail Price Number]]*Table1[[#This Row],[Order Quantity]]-Table1[[#This Row],[Discount $ Number]]</f>
        <v>57.199999999999996</v>
      </c>
      <c r="AG2113">
        <f>(Table1[[#This Row],[Retail Price Number]]*Table1[[#This Row],[Order Quantity]])-Table1[[#This Row],[Discount $ Number]]-Table1[[#This Row],[Shipping Cost Number]]</f>
        <v>56.699999999999996</v>
      </c>
      <c r="AH2113">
        <f>Table1[[#This Row],[Retail Price Number]]*Table1[[#This Row],[Order Quantity]]</f>
        <v>60.029999999999994</v>
      </c>
      <c r="AI2113">
        <f>YEAR(Table1[[#This Row],[Order Date]])</f>
        <v>2015</v>
      </c>
    </row>
    <row r="2114" spans="1:35" x14ac:dyDescent="0.3">
      <c r="A2114" t="s">
        <v>3922</v>
      </c>
      <c r="B2114" s="1">
        <v>41809</v>
      </c>
      <c r="C2114" t="s">
        <v>9342</v>
      </c>
      <c r="D2114" t="s">
        <v>162</v>
      </c>
      <c r="E2114" t="s">
        <v>46</v>
      </c>
      <c r="F2114" t="s">
        <v>47</v>
      </c>
      <c r="G2114" t="s">
        <v>29</v>
      </c>
      <c r="H2114" t="s">
        <v>107</v>
      </c>
      <c r="I2114" t="s">
        <v>63</v>
      </c>
      <c r="J2114" t="s">
        <v>601</v>
      </c>
      <c r="K2114" t="s">
        <v>94</v>
      </c>
      <c r="L2114" t="s">
        <v>34</v>
      </c>
      <c r="M2114" t="s">
        <v>35</v>
      </c>
      <c r="N2114" s="1">
        <v>41811</v>
      </c>
      <c r="O2114" t="s">
        <v>602</v>
      </c>
      <c r="P2114" s="3" t="s">
        <v>603</v>
      </c>
      <c r="Q2114" t="s">
        <v>258</v>
      </c>
      <c r="R2114">
        <v>8</v>
      </c>
      <c r="S2114" t="s">
        <v>9343</v>
      </c>
      <c r="T2114" s="2">
        <v>0.09</v>
      </c>
      <c r="U2114" t="s">
        <v>7592</v>
      </c>
      <c r="V2114" t="s">
        <v>2703</v>
      </c>
      <c r="W2114" t="s">
        <v>606</v>
      </c>
      <c r="X2114" t="s">
        <v>9344</v>
      </c>
      <c r="Y2114" s="3">
        <f>VALUE(SUBSTITUTE(Table1[[#This Row],[Order Total]],"$",""))</f>
        <v>133.65</v>
      </c>
      <c r="Z2114">
        <f>VALUE(SUBSTITUTE(Table1[[#This Row],[Total]],"$",""))</f>
        <v>134</v>
      </c>
      <c r="AA2114" s="3">
        <f>Table1[[#This Row],[Order Total Number]]-Table1[[#This Row],[Total Number]]</f>
        <v>-0.34999999999999432</v>
      </c>
      <c r="AB2114">
        <f>VALUE(SUBSTITUTE(Table1[[#This Row],[Shipping Cost]],"$",""))</f>
        <v>7.72</v>
      </c>
      <c r="AC2114">
        <f>VALUE(SUBSTITUTE(Table1[[#This Row],[Discount $]],"$",""))</f>
        <v>12.52</v>
      </c>
      <c r="AD2114">
        <f>VALUE(SUBSTITUTE(Table1[[#This Row],[Retail Price]],"$",""))</f>
        <v>7.3</v>
      </c>
      <c r="AE2114" s="4">
        <f>(Table1[[#This Row],[Retail Price Number]]*Table1[[#This Row],[Order Quantity]])-Table1[[#This Row],[Discount $ Number]]+Table1[[#This Row],[Shipping Cost Number]]</f>
        <v>53.599999999999994</v>
      </c>
      <c r="AF2114">
        <f>Table1[[#This Row],[Retail Price Number]]*Table1[[#This Row],[Order Quantity]]-Table1[[#This Row],[Discount $ Number]]</f>
        <v>45.879999999999995</v>
      </c>
      <c r="AG2114">
        <f>(Table1[[#This Row],[Retail Price Number]]*Table1[[#This Row],[Order Quantity]])-Table1[[#This Row],[Discount $ Number]]-Table1[[#This Row],[Shipping Cost Number]]</f>
        <v>38.159999999999997</v>
      </c>
      <c r="AH2114">
        <f>Table1[[#This Row],[Retail Price Number]]*Table1[[#This Row],[Order Quantity]]</f>
        <v>58.4</v>
      </c>
      <c r="AI2114">
        <f>YEAR(Table1[[#This Row],[Order Date]])</f>
        <v>2014</v>
      </c>
    </row>
    <row r="2115" spans="1:35" x14ac:dyDescent="0.3">
      <c r="A2115" t="s">
        <v>1103</v>
      </c>
      <c r="B2115" s="1">
        <v>41946</v>
      </c>
      <c r="C2115" t="s">
        <v>1074</v>
      </c>
      <c r="D2115" t="s">
        <v>106</v>
      </c>
      <c r="E2115" t="s">
        <v>46</v>
      </c>
      <c r="F2115" t="s">
        <v>47</v>
      </c>
      <c r="G2115" t="s">
        <v>91</v>
      </c>
      <c r="H2115" t="s">
        <v>107</v>
      </c>
      <c r="I2115" t="s">
        <v>121</v>
      </c>
      <c r="J2115" t="s">
        <v>1104</v>
      </c>
      <c r="K2115" t="s">
        <v>94</v>
      </c>
      <c r="L2115" t="s">
        <v>34</v>
      </c>
      <c r="M2115" t="s">
        <v>35</v>
      </c>
      <c r="N2115" s="1">
        <v>41950</v>
      </c>
      <c r="O2115" t="s">
        <v>1105</v>
      </c>
      <c r="P2115" s="3" t="s">
        <v>1106</v>
      </c>
      <c r="Q2115" t="s">
        <v>1107</v>
      </c>
      <c r="R2115">
        <v>50</v>
      </c>
      <c r="S2115" t="s">
        <v>1108</v>
      </c>
      <c r="T2115" s="2">
        <v>7.0000000000000007E-2</v>
      </c>
      <c r="U2115" t="s">
        <v>127</v>
      </c>
      <c r="V2115" t="s">
        <v>1108</v>
      </c>
      <c r="W2115" t="s">
        <v>1109</v>
      </c>
      <c r="X2115" t="s">
        <v>1110</v>
      </c>
      <c r="Y2115" s="3">
        <f>VALUE(SUBSTITUTE(Table1[[#This Row],[Order Total]],"$",""))</f>
        <v>374.44</v>
      </c>
      <c r="Z2115">
        <f>VALUE(SUBSTITUTE(Table1[[#This Row],[Total]],"$",""))</f>
        <v>377.56</v>
      </c>
      <c r="AA2115" s="3">
        <f>Table1[[#This Row],[Order Total Number]]-Table1[[#This Row],[Total Number]]</f>
        <v>-3.1200000000000045</v>
      </c>
      <c r="AB2115">
        <f>VALUE(SUBSTITUTE(Table1[[#This Row],[Shipping Cost]],"$",""))</f>
        <v>6.97</v>
      </c>
      <c r="AC2115">
        <f>VALUE(SUBSTITUTE(Table1[[#This Row],[Discount $]],"$",""))</f>
        <v>0</v>
      </c>
      <c r="AD2115">
        <f>VALUE(SUBSTITUTE(Table1[[#This Row],[Retail Price]],"$",""))</f>
        <v>6.23</v>
      </c>
      <c r="AE2115" s="4">
        <f>(Table1[[#This Row],[Retail Price Number]]*Table1[[#This Row],[Order Quantity]])-Table1[[#This Row],[Discount $ Number]]+Table1[[#This Row],[Shipping Cost Number]]</f>
        <v>318.47000000000003</v>
      </c>
      <c r="AF2115">
        <f>Table1[[#This Row],[Retail Price Number]]*Table1[[#This Row],[Order Quantity]]-Table1[[#This Row],[Discount $ Number]]</f>
        <v>311.5</v>
      </c>
      <c r="AG2115">
        <f>(Table1[[#This Row],[Retail Price Number]]*Table1[[#This Row],[Order Quantity]])-Table1[[#This Row],[Discount $ Number]]-Table1[[#This Row],[Shipping Cost Number]]</f>
        <v>304.52999999999997</v>
      </c>
      <c r="AH2115">
        <f>Table1[[#This Row],[Retail Price Number]]*Table1[[#This Row],[Order Quantity]]</f>
        <v>311.5</v>
      </c>
      <c r="AI2115">
        <f>YEAR(Table1[[#This Row],[Order Date]])</f>
        <v>2014</v>
      </c>
    </row>
    <row r="2116" spans="1:35" x14ac:dyDescent="0.3">
      <c r="A2116" t="s">
        <v>1103</v>
      </c>
      <c r="B2116" s="1">
        <v>41928</v>
      </c>
      <c r="C2116" t="s">
        <v>2359</v>
      </c>
      <c r="D2116" t="s">
        <v>195</v>
      </c>
      <c r="E2116" t="s">
        <v>46</v>
      </c>
      <c r="F2116" t="s">
        <v>47</v>
      </c>
      <c r="G2116" t="s">
        <v>91</v>
      </c>
      <c r="H2116" t="s">
        <v>48</v>
      </c>
      <c r="I2116" t="s">
        <v>92</v>
      </c>
      <c r="J2116" t="s">
        <v>163</v>
      </c>
      <c r="K2116" t="s">
        <v>94</v>
      </c>
      <c r="L2116" t="s">
        <v>95</v>
      </c>
      <c r="M2116" t="s">
        <v>35</v>
      </c>
      <c r="N2116" s="1">
        <v>41929</v>
      </c>
      <c r="O2116" t="s">
        <v>164</v>
      </c>
      <c r="P2116" s="3" t="s">
        <v>165</v>
      </c>
      <c r="Q2116" t="s">
        <v>166</v>
      </c>
      <c r="R2116">
        <v>10</v>
      </c>
      <c r="S2116" t="s">
        <v>2895</v>
      </c>
      <c r="T2116" s="2">
        <v>0.1</v>
      </c>
      <c r="U2116" t="s">
        <v>125</v>
      </c>
      <c r="V2116" t="s">
        <v>2896</v>
      </c>
      <c r="W2116" t="s">
        <v>170</v>
      </c>
      <c r="X2116" t="s">
        <v>2897</v>
      </c>
      <c r="Y2116" s="3">
        <f>VALUE(SUBSTITUTE(Table1[[#This Row],[Order Total]],"$",""))</f>
        <v>142.56</v>
      </c>
      <c r="Z2116">
        <f>VALUE(SUBSTITUTE(Table1[[#This Row],[Total]],"$",""))</f>
        <v>143.86000000000001</v>
      </c>
      <c r="AA2116" s="3">
        <f>Table1[[#This Row],[Order Total Number]]-Table1[[#This Row],[Total Number]]</f>
        <v>-1.3000000000000114</v>
      </c>
      <c r="AB2116">
        <f>VALUE(SUBSTITUTE(Table1[[#This Row],[Shipping Cost]],"$",""))</f>
        <v>1.3</v>
      </c>
      <c r="AC2116">
        <f>VALUE(SUBSTITUTE(Table1[[#This Row],[Discount $]],"$",""))</f>
        <v>1.44</v>
      </c>
      <c r="AD2116">
        <f>VALUE(SUBSTITUTE(Table1[[#This Row],[Retail Price]],"$",""))</f>
        <v>4</v>
      </c>
      <c r="AE2116" s="4">
        <f>(Table1[[#This Row],[Retail Price Number]]*Table1[[#This Row],[Order Quantity]])-Table1[[#This Row],[Discount $ Number]]+Table1[[#This Row],[Shipping Cost Number]]</f>
        <v>39.86</v>
      </c>
      <c r="AF2116">
        <f>Table1[[#This Row],[Retail Price Number]]*Table1[[#This Row],[Order Quantity]]-Table1[[#This Row],[Discount $ Number]]</f>
        <v>38.56</v>
      </c>
      <c r="AG2116">
        <f>(Table1[[#This Row],[Retail Price Number]]*Table1[[#This Row],[Order Quantity]])-Table1[[#This Row],[Discount $ Number]]-Table1[[#This Row],[Shipping Cost Number]]</f>
        <v>37.260000000000005</v>
      </c>
      <c r="AH2116">
        <f>Table1[[#This Row],[Retail Price Number]]*Table1[[#This Row],[Order Quantity]]</f>
        <v>40</v>
      </c>
      <c r="AI2116">
        <f>YEAR(Table1[[#This Row],[Order Date]])</f>
        <v>2014</v>
      </c>
    </row>
    <row r="2117" spans="1:35" x14ac:dyDescent="0.3">
      <c r="A2117" t="s">
        <v>1103</v>
      </c>
      <c r="B2117" s="1">
        <v>41928</v>
      </c>
      <c r="C2117" t="s">
        <v>2438</v>
      </c>
      <c r="D2117" t="s">
        <v>174</v>
      </c>
      <c r="E2117" t="s">
        <v>27</v>
      </c>
      <c r="F2117" t="s">
        <v>28</v>
      </c>
      <c r="G2117" t="s">
        <v>77</v>
      </c>
      <c r="H2117" t="s">
        <v>78</v>
      </c>
      <c r="I2117" t="s">
        <v>63</v>
      </c>
      <c r="J2117" t="s">
        <v>163</v>
      </c>
      <c r="K2117" t="s">
        <v>94</v>
      </c>
      <c r="L2117" t="s">
        <v>95</v>
      </c>
      <c r="M2117" t="s">
        <v>156</v>
      </c>
      <c r="N2117" s="1">
        <v>41930</v>
      </c>
      <c r="O2117" t="s">
        <v>164</v>
      </c>
      <c r="P2117" s="3" t="s">
        <v>165</v>
      </c>
      <c r="Q2117" t="s">
        <v>166</v>
      </c>
      <c r="R2117">
        <v>34</v>
      </c>
      <c r="S2117" t="s">
        <v>2895</v>
      </c>
      <c r="T2117" s="2">
        <v>0.03</v>
      </c>
      <c r="U2117" t="s">
        <v>125</v>
      </c>
      <c r="V2117" t="s">
        <v>2896</v>
      </c>
      <c r="W2117" t="s">
        <v>170</v>
      </c>
      <c r="X2117" t="s">
        <v>2897</v>
      </c>
      <c r="Y2117" s="3">
        <f>VALUE(SUBSTITUTE(Table1[[#This Row],[Order Total]],"$",""))</f>
        <v>142.56</v>
      </c>
      <c r="Z2117">
        <f>VALUE(SUBSTITUTE(Table1[[#This Row],[Total]],"$",""))</f>
        <v>143.86000000000001</v>
      </c>
      <c r="AA2117" s="3">
        <f>Table1[[#This Row],[Order Total Number]]-Table1[[#This Row],[Total Number]]</f>
        <v>-1.3000000000000114</v>
      </c>
      <c r="AB2117">
        <f>VALUE(SUBSTITUTE(Table1[[#This Row],[Shipping Cost]],"$",""))</f>
        <v>1.3</v>
      </c>
      <c r="AC2117">
        <f>VALUE(SUBSTITUTE(Table1[[#This Row],[Discount $]],"$",""))</f>
        <v>1.44</v>
      </c>
      <c r="AD2117">
        <f>VALUE(SUBSTITUTE(Table1[[#This Row],[Retail Price]],"$",""))</f>
        <v>4</v>
      </c>
      <c r="AE2117" s="4">
        <f>(Table1[[#This Row],[Retail Price Number]]*Table1[[#This Row],[Order Quantity]])-Table1[[#This Row],[Discount $ Number]]+Table1[[#This Row],[Shipping Cost Number]]</f>
        <v>135.86000000000001</v>
      </c>
      <c r="AF2117">
        <f>Table1[[#This Row],[Retail Price Number]]*Table1[[#This Row],[Order Quantity]]-Table1[[#This Row],[Discount $ Number]]</f>
        <v>134.56</v>
      </c>
      <c r="AG2117">
        <f>(Table1[[#This Row],[Retail Price Number]]*Table1[[#This Row],[Order Quantity]])-Table1[[#This Row],[Discount $ Number]]-Table1[[#This Row],[Shipping Cost Number]]</f>
        <v>133.26</v>
      </c>
      <c r="AH2117">
        <f>Table1[[#This Row],[Retail Price Number]]*Table1[[#This Row],[Order Quantity]]</f>
        <v>136</v>
      </c>
      <c r="AI2117">
        <f>YEAR(Table1[[#This Row],[Order Date]])</f>
        <v>2014</v>
      </c>
    </row>
    <row r="2118" spans="1:35" x14ac:dyDescent="0.3">
      <c r="A2118" t="s">
        <v>1103</v>
      </c>
      <c r="B2118" s="1">
        <v>41940</v>
      </c>
      <c r="C2118" t="s">
        <v>279</v>
      </c>
      <c r="D2118" t="s">
        <v>280</v>
      </c>
      <c r="E2118" t="s">
        <v>27</v>
      </c>
      <c r="F2118" t="s">
        <v>28</v>
      </c>
      <c r="G2118" t="s">
        <v>29</v>
      </c>
      <c r="H2118" t="s">
        <v>281</v>
      </c>
      <c r="I2118" t="s">
        <v>63</v>
      </c>
      <c r="J2118" t="s">
        <v>1259</v>
      </c>
      <c r="K2118" t="s">
        <v>94</v>
      </c>
      <c r="L2118" t="s">
        <v>34</v>
      </c>
      <c r="M2118" t="s">
        <v>35</v>
      </c>
      <c r="N2118" s="1">
        <v>41941</v>
      </c>
      <c r="O2118" t="s">
        <v>1260</v>
      </c>
      <c r="P2118" s="3" t="s">
        <v>1261</v>
      </c>
      <c r="Q2118" t="s">
        <v>1262</v>
      </c>
      <c r="R2118">
        <v>44</v>
      </c>
      <c r="S2118" t="s">
        <v>7218</v>
      </c>
      <c r="T2118" s="2">
        <v>0.03</v>
      </c>
      <c r="U2118" t="s">
        <v>7219</v>
      </c>
      <c r="V2118" t="s">
        <v>7220</v>
      </c>
      <c r="W2118" t="s">
        <v>1266</v>
      </c>
      <c r="X2118" t="s">
        <v>7221</v>
      </c>
      <c r="Y2118" s="3">
        <f>VALUE(SUBSTITUTE(Table1[[#This Row],[Order Total]],"$",""))</f>
        <v>1761.72</v>
      </c>
      <c r="Z2118">
        <f>VALUE(SUBSTITUTE(Table1[[#This Row],[Total]],"$",""))</f>
        <v>1687.46</v>
      </c>
      <c r="AA2118" s="3">
        <f>Table1[[#This Row],[Order Total Number]]-Table1[[#This Row],[Total Number]]</f>
        <v>74.259999999999991</v>
      </c>
      <c r="AB2118">
        <f>VALUE(SUBSTITUTE(Table1[[#This Row],[Shipping Cost]],"$",""))</f>
        <v>1.99</v>
      </c>
      <c r="AC2118">
        <f>VALUE(SUBSTITUTE(Table1[[#This Row],[Discount $]],"$",""))</f>
        <v>81.3</v>
      </c>
      <c r="AD2118">
        <f>VALUE(SUBSTITUTE(Table1[[#This Row],[Retail Price]],"$",""))</f>
        <v>35.409999999999997</v>
      </c>
      <c r="AE2118" s="4">
        <f>(Table1[[#This Row],[Retail Price Number]]*Table1[[#This Row],[Order Quantity]])-Table1[[#This Row],[Discount $ Number]]+Table1[[#This Row],[Shipping Cost Number]]</f>
        <v>1478.73</v>
      </c>
      <c r="AF2118">
        <f>Table1[[#This Row],[Retail Price Number]]*Table1[[#This Row],[Order Quantity]]-Table1[[#This Row],[Discount $ Number]]</f>
        <v>1476.74</v>
      </c>
      <c r="AG2118">
        <f>(Table1[[#This Row],[Retail Price Number]]*Table1[[#This Row],[Order Quantity]])-Table1[[#This Row],[Discount $ Number]]-Table1[[#This Row],[Shipping Cost Number]]</f>
        <v>1474.75</v>
      </c>
      <c r="AH2118">
        <f>Table1[[#This Row],[Retail Price Number]]*Table1[[#This Row],[Order Quantity]]</f>
        <v>1558.04</v>
      </c>
      <c r="AI2118">
        <f>YEAR(Table1[[#This Row],[Order Date]])</f>
        <v>2014</v>
      </c>
    </row>
    <row r="2119" spans="1:35" x14ac:dyDescent="0.3">
      <c r="A2119" t="s">
        <v>1103</v>
      </c>
      <c r="B2119" s="1">
        <v>41610</v>
      </c>
      <c r="C2119" t="s">
        <v>9148</v>
      </c>
      <c r="D2119" t="s">
        <v>144</v>
      </c>
      <c r="E2119" t="s">
        <v>46</v>
      </c>
      <c r="F2119" t="s">
        <v>47</v>
      </c>
      <c r="G2119" t="s">
        <v>91</v>
      </c>
      <c r="H2119" t="s">
        <v>107</v>
      </c>
      <c r="I2119" t="s">
        <v>92</v>
      </c>
      <c r="J2119" t="s">
        <v>1474</v>
      </c>
      <c r="K2119" t="s">
        <v>33</v>
      </c>
      <c r="L2119" t="s">
        <v>34</v>
      </c>
      <c r="M2119" t="s">
        <v>35</v>
      </c>
      <c r="N2119" s="1">
        <v>41611</v>
      </c>
      <c r="O2119" t="s">
        <v>1369</v>
      </c>
      <c r="P2119" s="3" t="s">
        <v>96</v>
      </c>
      <c r="Q2119" t="s">
        <v>1475</v>
      </c>
      <c r="R2119">
        <v>12</v>
      </c>
      <c r="S2119" t="s">
        <v>4453</v>
      </c>
      <c r="T2119" s="2">
        <v>0.1</v>
      </c>
      <c r="U2119" t="s">
        <v>1475</v>
      </c>
      <c r="V2119" t="s">
        <v>8338</v>
      </c>
      <c r="W2119" t="s">
        <v>1478</v>
      </c>
      <c r="X2119" t="s">
        <v>4069</v>
      </c>
      <c r="Y2119" s="3">
        <f>VALUE(SUBSTITUTE(Table1[[#This Row],[Order Total]],"$",""))</f>
        <v>63.1</v>
      </c>
      <c r="Z2119">
        <f>VALUE(SUBSTITUTE(Table1[[#This Row],[Total]],"$",""))</f>
        <v>63.68</v>
      </c>
      <c r="AA2119" s="3">
        <f>Table1[[#This Row],[Order Total Number]]-Table1[[#This Row],[Total Number]]</f>
        <v>-0.57999999999999829</v>
      </c>
      <c r="AB2119">
        <f>VALUE(SUBSTITUTE(Table1[[#This Row],[Shipping Cost]],"$",""))</f>
        <v>1.29</v>
      </c>
      <c r="AC2119">
        <f>VALUE(SUBSTITUTE(Table1[[#This Row],[Discount $]],"$",""))</f>
        <v>0.67</v>
      </c>
      <c r="AD2119">
        <f>VALUE(SUBSTITUTE(Table1[[#This Row],[Retail Price]],"$",""))</f>
        <v>1.6</v>
      </c>
      <c r="AE2119" s="4">
        <f>(Table1[[#This Row],[Retail Price Number]]*Table1[[#This Row],[Order Quantity]])-Table1[[#This Row],[Discount $ Number]]+Table1[[#This Row],[Shipping Cost Number]]</f>
        <v>19.82</v>
      </c>
      <c r="AF2119">
        <f>Table1[[#This Row],[Retail Price Number]]*Table1[[#This Row],[Order Quantity]]-Table1[[#This Row],[Discount $ Number]]</f>
        <v>18.53</v>
      </c>
      <c r="AG2119">
        <f>(Table1[[#This Row],[Retail Price Number]]*Table1[[#This Row],[Order Quantity]])-Table1[[#This Row],[Discount $ Number]]-Table1[[#This Row],[Shipping Cost Number]]</f>
        <v>17.240000000000002</v>
      </c>
      <c r="AH2119">
        <f>Table1[[#This Row],[Retail Price Number]]*Table1[[#This Row],[Order Quantity]]</f>
        <v>19.200000000000003</v>
      </c>
      <c r="AI2119">
        <f>YEAR(Table1[[#This Row],[Order Date]])</f>
        <v>2013</v>
      </c>
    </row>
    <row r="2120" spans="1:35" x14ac:dyDescent="0.3">
      <c r="A2120" t="s">
        <v>1103</v>
      </c>
      <c r="B2120" s="1">
        <v>41928</v>
      </c>
      <c r="C2120" t="s">
        <v>2359</v>
      </c>
      <c r="D2120" t="s">
        <v>421</v>
      </c>
      <c r="E2120" t="s">
        <v>27</v>
      </c>
      <c r="F2120" t="s">
        <v>28</v>
      </c>
      <c r="G2120" t="s">
        <v>91</v>
      </c>
      <c r="H2120" t="s">
        <v>422</v>
      </c>
      <c r="I2120" t="s">
        <v>31</v>
      </c>
      <c r="J2120" t="s">
        <v>10302</v>
      </c>
      <c r="K2120" t="s">
        <v>94</v>
      </c>
      <c r="L2120" t="s">
        <v>95</v>
      </c>
      <c r="M2120" t="s">
        <v>35</v>
      </c>
      <c r="N2120" s="1">
        <v>41929</v>
      </c>
      <c r="O2120" t="s">
        <v>84</v>
      </c>
      <c r="P2120" s="3" t="s">
        <v>4089</v>
      </c>
      <c r="Q2120" t="s">
        <v>4090</v>
      </c>
      <c r="R2120">
        <v>50</v>
      </c>
      <c r="S2120" t="s">
        <v>2895</v>
      </c>
      <c r="T2120" s="2">
        <v>0.09</v>
      </c>
      <c r="U2120" t="s">
        <v>125</v>
      </c>
      <c r="V2120" t="s">
        <v>2896</v>
      </c>
      <c r="W2120" t="s">
        <v>123</v>
      </c>
      <c r="X2120" t="s">
        <v>2897</v>
      </c>
      <c r="Y2120" s="3">
        <f>VALUE(SUBSTITUTE(Table1[[#This Row],[Order Total]],"$",""))</f>
        <v>142.56</v>
      </c>
      <c r="Z2120">
        <f>VALUE(SUBSTITUTE(Table1[[#This Row],[Total]],"$",""))</f>
        <v>143.86000000000001</v>
      </c>
      <c r="AA2120" s="3">
        <f>Table1[[#This Row],[Order Total Number]]-Table1[[#This Row],[Total Number]]</f>
        <v>-1.3000000000000114</v>
      </c>
      <c r="AB2120">
        <f>VALUE(SUBSTITUTE(Table1[[#This Row],[Shipping Cost]],"$",""))</f>
        <v>2.25</v>
      </c>
      <c r="AC2120">
        <f>VALUE(SUBSTITUTE(Table1[[#This Row],[Discount $]],"$",""))</f>
        <v>1.44</v>
      </c>
      <c r="AD2120">
        <f>VALUE(SUBSTITUTE(Table1[[#This Row],[Retail Price]],"$",""))</f>
        <v>9.11</v>
      </c>
      <c r="AE2120" s="4">
        <f>(Table1[[#This Row],[Retail Price Number]]*Table1[[#This Row],[Order Quantity]])-Table1[[#This Row],[Discount $ Number]]+Table1[[#This Row],[Shipping Cost Number]]</f>
        <v>456.31</v>
      </c>
      <c r="AF2120">
        <f>Table1[[#This Row],[Retail Price Number]]*Table1[[#This Row],[Order Quantity]]-Table1[[#This Row],[Discount $ Number]]</f>
        <v>454.06</v>
      </c>
      <c r="AG2120">
        <f>(Table1[[#This Row],[Retail Price Number]]*Table1[[#This Row],[Order Quantity]])-Table1[[#This Row],[Discount $ Number]]-Table1[[#This Row],[Shipping Cost Number]]</f>
        <v>451.81</v>
      </c>
      <c r="AH2120">
        <f>Table1[[#This Row],[Retail Price Number]]*Table1[[#This Row],[Order Quantity]]</f>
        <v>455.5</v>
      </c>
      <c r="AI2120">
        <f>YEAR(Table1[[#This Row],[Order Date]])</f>
        <v>2014</v>
      </c>
    </row>
    <row r="2121" spans="1:35" x14ac:dyDescent="0.3">
      <c r="A2121" t="s">
        <v>1103</v>
      </c>
      <c r="B2121" s="1">
        <v>41928</v>
      </c>
      <c r="C2121" t="s">
        <v>2359</v>
      </c>
      <c r="D2121" t="s">
        <v>195</v>
      </c>
      <c r="E2121" t="s">
        <v>46</v>
      </c>
      <c r="F2121" t="s">
        <v>47</v>
      </c>
      <c r="G2121" t="s">
        <v>29</v>
      </c>
      <c r="H2121" t="s">
        <v>48</v>
      </c>
      <c r="I2121" t="s">
        <v>196</v>
      </c>
      <c r="J2121" t="s">
        <v>163</v>
      </c>
      <c r="K2121" t="s">
        <v>94</v>
      </c>
      <c r="L2121" t="s">
        <v>34</v>
      </c>
      <c r="M2121" t="s">
        <v>35</v>
      </c>
      <c r="N2121" s="1">
        <v>41929</v>
      </c>
      <c r="O2121" t="s">
        <v>164</v>
      </c>
      <c r="P2121" s="3" t="s">
        <v>165</v>
      </c>
      <c r="Q2121" t="s">
        <v>166</v>
      </c>
      <c r="R2121">
        <v>37</v>
      </c>
      <c r="S2121" t="s">
        <v>2895</v>
      </c>
      <c r="T2121" s="2">
        <v>0.03</v>
      </c>
      <c r="U2121" t="s">
        <v>125</v>
      </c>
      <c r="V2121" t="s">
        <v>2896</v>
      </c>
      <c r="W2121" t="s">
        <v>170</v>
      </c>
      <c r="X2121" t="s">
        <v>2897</v>
      </c>
      <c r="Y2121" s="3">
        <f>VALUE(SUBSTITUTE(Table1[[#This Row],[Order Total]],"$",""))</f>
        <v>142.56</v>
      </c>
      <c r="Z2121">
        <f>VALUE(SUBSTITUTE(Table1[[#This Row],[Total]],"$",""))</f>
        <v>143.86000000000001</v>
      </c>
      <c r="AA2121" s="3">
        <f>Table1[[#This Row],[Order Total Number]]-Table1[[#This Row],[Total Number]]</f>
        <v>-1.3000000000000114</v>
      </c>
      <c r="AB2121">
        <f>VALUE(SUBSTITUTE(Table1[[#This Row],[Shipping Cost]],"$",""))</f>
        <v>1.3</v>
      </c>
      <c r="AC2121">
        <f>VALUE(SUBSTITUTE(Table1[[#This Row],[Discount $]],"$",""))</f>
        <v>1.44</v>
      </c>
      <c r="AD2121">
        <f>VALUE(SUBSTITUTE(Table1[[#This Row],[Retail Price]],"$",""))</f>
        <v>4</v>
      </c>
      <c r="AE2121" s="4">
        <f>(Table1[[#This Row],[Retail Price Number]]*Table1[[#This Row],[Order Quantity]])-Table1[[#This Row],[Discount $ Number]]+Table1[[#This Row],[Shipping Cost Number]]</f>
        <v>147.86000000000001</v>
      </c>
      <c r="AF2121">
        <f>Table1[[#This Row],[Retail Price Number]]*Table1[[#This Row],[Order Quantity]]-Table1[[#This Row],[Discount $ Number]]</f>
        <v>146.56</v>
      </c>
      <c r="AG2121">
        <f>(Table1[[#This Row],[Retail Price Number]]*Table1[[#This Row],[Order Quantity]])-Table1[[#This Row],[Discount $ Number]]-Table1[[#This Row],[Shipping Cost Number]]</f>
        <v>145.26</v>
      </c>
      <c r="AH2121">
        <f>Table1[[#This Row],[Retail Price Number]]*Table1[[#This Row],[Order Quantity]]</f>
        <v>148</v>
      </c>
      <c r="AI2121">
        <f>YEAR(Table1[[#This Row],[Order Date]])</f>
        <v>2014</v>
      </c>
    </row>
    <row r="2122" spans="1:35" x14ac:dyDescent="0.3">
      <c r="A2122" t="s">
        <v>7367</v>
      </c>
      <c r="B2122" s="1">
        <v>41604</v>
      </c>
      <c r="C2122" t="s">
        <v>3099</v>
      </c>
      <c r="D2122" t="s">
        <v>1207</v>
      </c>
      <c r="E2122" t="s">
        <v>46</v>
      </c>
      <c r="F2122" t="s">
        <v>47</v>
      </c>
      <c r="G2122" t="s">
        <v>134</v>
      </c>
      <c r="H2122" t="s">
        <v>48</v>
      </c>
      <c r="I2122" t="s">
        <v>31</v>
      </c>
      <c r="J2122" t="s">
        <v>896</v>
      </c>
      <c r="K2122" t="s">
        <v>94</v>
      </c>
      <c r="L2122" t="s">
        <v>34</v>
      </c>
      <c r="M2122" t="s">
        <v>156</v>
      </c>
      <c r="N2122" s="1">
        <v>41605</v>
      </c>
      <c r="O2122" t="s">
        <v>501</v>
      </c>
      <c r="P2122" s="3" t="s">
        <v>897</v>
      </c>
      <c r="Q2122" t="s">
        <v>898</v>
      </c>
      <c r="R2122">
        <v>47</v>
      </c>
      <c r="S2122" t="s">
        <v>799</v>
      </c>
      <c r="T2122" s="2">
        <v>0</v>
      </c>
      <c r="U2122" t="s">
        <v>7368</v>
      </c>
      <c r="V2122" t="s">
        <v>7369</v>
      </c>
      <c r="W2122" t="s">
        <v>902</v>
      </c>
      <c r="X2122" t="s">
        <v>5517</v>
      </c>
      <c r="Y2122" s="3">
        <f>VALUE(SUBSTITUTE(Table1[[#This Row],[Order Total]],"$",""))</f>
        <v>620.36</v>
      </c>
      <c r="Z2122">
        <f>VALUE(SUBSTITUTE(Table1[[#This Row],[Total]],"$",""))</f>
        <v>633.86</v>
      </c>
      <c r="AA2122" s="3">
        <f>Table1[[#This Row],[Order Total Number]]-Table1[[#This Row],[Total Number]]</f>
        <v>-13.5</v>
      </c>
      <c r="AB2122">
        <f>VALUE(SUBSTITUTE(Table1[[#This Row],[Shipping Cost]],"$",""))</f>
        <v>13.89</v>
      </c>
      <c r="AC2122">
        <f>VALUE(SUBSTITUTE(Table1[[#This Row],[Discount $]],"$",""))</f>
        <v>24.96</v>
      </c>
      <c r="AD2122">
        <f>VALUE(SUBSTITUTE(Table1[[#This Row],[Retail Price]],"$",""))</f>
        <v>36.549999999999997</v>
      </c>
      <c r="AE2122" s="4">
        <f>(Table1[[#This Row],[Retail Price Number]]*Table1[[#This Row],[Order Quantity]])-Table1[[#This Row],[Discount $ Number]]+Table1[[#This Row],[Shipping Cost Number]]</f>
        <v>1706.78</v>
      </c>
      <c r="AF2122">
        <f>Table1[[#This Row],[Retail Price Number]]*Table1[[#This Row],[Order Quantity]]-Table1[[#This Row],[Discount $ Number]]</f>
        <v>1692.8899999999999</v>
      </c>
      <c r="AG2122">
        <f>(Table1[[#This Row],[Retail Price Number]]*Table1[[#This Row],[Order Quantity]])-Table1[[#This Row],[Discount $ Number]]-Table1[[#This Row],[Shipping Cost Number]]</f>
        <v>1678.9999999999998</v>
      </c>
      <c r="AH2122">
        <f>Table1[[#This Row],[Retail Price Number]]*Table1[[#This Row],[Order Quantity]]</f>
        <v>1717.85</v>
      </c>
      <c r="AI2122">
        <f>YEAR(Table1[[#This Row],[Order Date]])</f>
        <v>2013</v>
      </c>
    </row>
    <row r="2123" spans="1:35" x14ac:dyDescent="0.3">
      <c r="A2123" t="s">
        <v>7367</v>
      </c>
      <c r="B2123" s="1">
        <v>41506</v>
      </c>
      <c r="C2123" t="s">
        <v>8053</v>
      </c>
      <c r="D2123" t="s">
        <v>174</v>
      </c>
      <c r="E2123" t="s">
        <v>27</v>
      </c>
      <c r="F2123" t="s">
        <v>28</v>
      </c>
      <c r="G2123" t="s">
        <v>134</v>
      </c>
      <c r="H2123" t="s">
        <v>78</v>
      </c>
      <c r="I2123" t="s">
        <v>121</v>
      </c>
      <c r="J2123" t="s">
        <v>601</v>
      </c>
      <c r="K2123" t="s">
        <v>94</v>
      </c>
      <c r="L2123" t="s">
        <v>95</v>
      </c>
      <c r="M2123" t="s">
        <v>35</v>
      </c>
      <c r="N2123" s="1">
        <v>41507</v>
      </c>
      <c r="O2123" t="s">
        <v>602</v>
      </c>
      <c r="P2123" s="3" t="s">
        <v>603</v>
      </c>
      <c r="Q2123" t="s">
        <v>258</v>
      </c>
      <c r="R2123">
        <v>2</v>
      </c>
      <c r="S2123" t="s">
        <v>4857</v>
      </c>
      <c r="T2123" s="2">
        <v>0.03</v>
      </c>
      <c r="U2123" t="s">
        <v>586</v>
      </c>
      <c r="V2123" t="s">
        <v>8054</v>
      </c>
      <c r="W2123" t="s">
        <v>606</v>
      </c>
      <c r="X2123" t="s">
        <v>8055</v>
      </c>
      <c r="Y2123" s="3">
        <f>VALUE(SUBSTITUTE(Table1[[#This Row],[Order Total]],"$",""))</f>
        <v>193.82</v>
      </c>
      <c r="Z2123">
        <f>VALUE(SUBSTITUTE(Table1[[#This Row],[Total]],"$",""))</f>
        <v>195.23</v>
      </c>
      <c r="AA2123" s="3">
        <f>Table1[[#This Row],[Order Total Number]]-Table1[[#This Row],[Total Number]]</f>
        <v>-1.4099999999999966</v>
      </c>
      <c r="AB2123">
        <f>VALUE(SUBSTITUTE(Table1[[#This Row],[Shipping Cost]],"$",""))</f>
        <v>7.72</v>
      </c>
      <c r="AC2123">
        <f>VALUE(SUBSTITUTE(Table1[[#This Row],[Discount $]],"$",""))</f>
        <v>3.96</v>
      </c>
      <c r="AD2123">
        <f>VALUE(SUBSTITUTE(Table1[[#This Row],[Retail Price]],"$",""))</f>
        <v>7.3</v>
      </c>
      <c r="AE2123" s="4">
        <f>(Table1[[#This Row],[Retail Price Number]]*Table1[[#This Row],[Order Quantity]])-Table1[[#This Row],[Discount $ Number]]+Table1[[#This Row],[Shipping Cost Number]]</f>
        <v>18.36</v>
      </c>
      <c r="AF2123">
        <f>Table1[[#This Row],[Retail Price Number]]*Table1[[#This Row],[Order Quantity]]-Table1[[#This Row],[Discount $ Number]]</f>
        <v>10.64</v>
      </c>
      <c r="AG2123">
        <f>(Table1[[#This Row],[Retail Price Number]]*Table1[[#This Row],[Order Quantity]])-Table1[[#This Row],[Discount $ Number]]-Table1[[#This Row],[Shipping Cost Number]]</f>
        <v>2.9200000000000008</v>
      </c>
      <c r="AH2123">
        <f>Table1[[#This Row],[Retail Price Number]]*Table1[[#This Row],[Order Quantity]]</f>
        <v>14.6</v>
      </c>
      <c r="AI2123">
        <f>YEAR(Table1[[#This Row],[Order Date]])</f>
        <v>2013</v>
      </c>
    </row>
    <row r="2124" spans="1:35" x14ac:dyDescent="0.3">
      <c r="A2124" t="s">
        <v>7367</v>
      </c>
      <c r="B2124" s="1">
        <v>42255</v>
      </c>
      <c r="C2124" t="s">
        <v>3209</v>
      </c>
      <c r="D2124" t="s">
        <v>5501</v>
      </c>
      <c r="E2124" t="s">
        <v>27</v>
      </c>
      <c r="F2124" t="s">
        <v>28</v>
      </c>
      <c r="G2124" t="s">
        <v>91</v>
      </c>
      <c r="H2124" t="s">
        <v>30</v>
      </c>
      <c r="I2124" t="s">
        <v>31</v>
      </c>
      <c r="J2124" t="s">
        <v>488</v>
      </c>
      <c r="K2124" t="s">
        <v>94</v>
      </c>
      <c r="L2124" t="s">
        <v>34</v>
      </c>
      <c r="M2124" t="s">
        <v>35</v>
      </c>
      <c r="N2124" s="1">
        <v>42257</v>
      </c>
      <c r="O2124" t="s">
        <v>489</v>
      </c>
      <c r="P2124" s="3" t="s">
        <v>490</v>
      </c>
      <c r="Q2124" t="s">
        <v>491</v>
      </c>
      <c r="R2124">
        <v>35</v>
      </c>
      <c r="S2124" t="s">
        <v>10525</v>
      </c>
      <c r="T2124" s="2">
        <v>0.03</v>
      </c>
      <c r="U2124" t="s">
        <v>1235</v>
      </c>
      <c r="V2124" t="s">
        <v>10526</v>
      </c>
      <c r="W2124" t="s">
        <v>495</v>
      </c>
      <c r="X2124" t="s">
        <v>1210</v>
      </c>
      <c r="Y2124" s="3">
        <f>VALUE(SUBSTITUTE(Table1[[#This Row],[Order Total]],"$",""))</f>
        <v>136.11000000000001</v>
      </c>
      <c r="Z2124">
        <f>VALUE(SUBSTITUTE(Table1[[#This Row],[Total]],"$",""))</f>
        <v>137</v>
      </c>
      <c r="AA2124" s="3">
        <f>Table1[[#This Row],[Order Total Number]]-Table1[[#This Row],[Total Number]]</f>
        <v>-0.88999999999998636</v>
      </c>
      <c r="AB2124">
        <f>VALUE(SUBSTITUTE(Table1[[#This Row],[Shipping Cost]],"$",""))</f>
        <v>2.83</v>
      </c>
      <c r="AC2124">
        <f>VALUE(SUBSTITUTE(Table1[[#This Row],[Discount $]],"$",""))</f>
        <v>2.69</v>
      </c>
      <c r="AD2124">
        <f>VALUE(SUBSTITUTE(Table1[[#This Row],[Retail Price]],"$",""))</f>
        <v>8.1199999999999992</v>
      </c>
      <c r="AE2124" s="4">
        <f>(Table1[[#This Row],[Retail Price Number]]*Table1[[#This Row],[Order Quantity]])-Table1[[#This Row],[Discount $ Number]]+Table1[[#This Row],[Shipping Cost Number]]</f>
        <v>284.33999999999997</v>
      </c>
      <c r="AF2124">
        <f>Table1[[#This Row],[Retail Price Number]]*Table1[[#This Row],[Order Quantity]]-Table1[[#This Row],[Discount $ Number]]</f>
        <v>281.51</v>
      </c>
      <c r="AG2124">
        <f>(Table1[[#This Row],[Retail Price Number]]*Table1[[#This Row],[Order Quantity]])-Table1[[#This Row],[Discount $ Number]]-Table1[[#This Row],[Shipping Cost Number]]</f>
        <v>278.68</v>
      </c>
      <c r="AH2124">
        <f>Table1[[#This Row],[Retail Price Number]]*Table1[[#This Row],[Order Quantity]]</f>
        <v>284.2</v>
      </c>
      <c r="AI2124">
        <f>YEAR(Table1[[#This Row],[Order Date]])</f>
        <v>2015</v>
      </c>
    </row>
    <row r="2125" spans="1:35" x14ac:dyDescent="0.3">
      <c r="A2125" t="s">
        <v>7367</v>
      </c>
      <c r="B2125" s="1">
        <v>41552</v>
      </c>
      <c r="C2125" t="s">
        <v>1911</v>
      </c>
      <c r="D2125" t="s">
        <v>120</v>
      </c>
      <c r="E2125" t="s">
        <v>27</v>
      </c>
      <c r="F2125" t="s">
        <v>28</v>
      </c>
      <c r="G2125" t="s">
        <v>91</v>
      </c>
      <c r="H2125" t="s">
        <v>62</v>
      </c>
      <c r="I2125" t="s">
        <v>31</v>
      </c>
      <c r="J2125" t="s">
        <v>253</v>
      </c>
      <c r="K2125" t="s">
        <v>94</v>
      </c>
      <c r="L2125" t="s">
        <v>34</v>
      </c>
      <c r="M2125" t="s">
        <v>35</v>
      </c>
      <c r="N2125" s="1">
        <v>41554</v>
      </c>
      <c r="O2125" t="s">
        <v>254</v>
      </c>
      <c r="P2125" s="3" t="s">
        <v>255</v>
      </c>
      <c r="Q2125" t="s">
        <v>256</v>
      </c>
      <c r="R2125">
        <v>15</v>
      </c>
      <c r="S2125" t="s">
        <v>12124</v>
      </c>
      <c r="T2125" s="2">
        <v>0.09</v>
      </c>
      <c r="U2125" t="s">
        <v>7643</v>
      </c>
      <c r="V2125" t="s">
        <v>11517</v>
      </c>
      <c r="W2125" t="s">
        <v>260</v>
      </c>
      <c r="X2125" t="s">
        <v>5417</v>
      </c>
      <c r="Y2125" s="3">
        <f>VALUE(SUBSTITUTE(Table1[[#This Row],[Order Total]],"$",""))</f>
        <v>133.38</v>
      </c>
      <c r="Z2125">
        <f>VALUE(SUBSTITUTE(Table1[[#This Row],[Total]],"$",""))</f>
        <v>136.03</v>
      </c>
      <c r="AA2125" s="3">
        <f>Table1[[#This Row],[Order Total Number]]-Table1[[#This Row],[Total Number]]</f>
        <v>-2.6500000000000057</v>
      </c>
      <c r="AB2125">
        <f>VALUE(SUBSTITUTE(Table1[[#This Row],[Shipping Cost]],"$",""))</f>
        <v>1.34</v>
      </c>
      <c r="AC2125">
        <f>VALUE(SUBSTITUTE(Table1[[#This Row],[Discount $]],"$",""))</f>
        <v>1.42</v>
      </c>
      <c r="AD2125">
        <f>VALUE(SUBSTITUTE(Table1[[#This Row],[Retail Price]],"$",""))</f>
        <v>2.78</v>
      </c>
      <c r="AE2125" s="4">
        <f>(Table1[[#This Row],[Retail Price Number]]*Table1[[#This Row],[Order Quantity]])-Table1[[#This Row],[Discount $ Number]]+Table1[[#This Row],[Shipping Cost Number]]</f>
        <v>41.62</v>
      </c>
      <c r="AF2125">
        <f>Table1[[#This Row],[Retail Price Number]]*Table1[[#This Row],[Order Quantity]]-Table1[[#This Row],[Discount $ Number]]</f>
        <v>40.279999999999994</v>
      </c>
      <c r="AG2125">
        <f>(Table1[[#This Row],[Retail Price Number]]*Table1[[#This Row],[Order Quantity]])-Table1[[#This Row],[Discount $ Number]]-Table1[[#This Row],[Shipping Cost Number]]</f>
        <v>38.939999999999991</v>
      </c>
      <c r="AH2125">
        <f>Table1[[#This Row],[Retail Price Number]]*Table1[[#This Row],[Order Quantity]]</f>
        <v>41.699999999999996</v>
      </c>
      <c r="AI2125">
        <f>YEAR(Table1[[#This Row],[Order Date]])</f>
        <v>2013</v>
      </c>
    </row>
    <row r="2126" spans="1:35" x14ac:dyDescent="0.3">
      <c r="A2126" t="s">
        <v>7367</v>
      </c>
      <c r="B2126" s="1">
        <v>41903</v>
      </c>
      <c r="C2126" t="s">
        <v>105</v>
      </c>
      <c r="D2126" t="s">
        <v>106</v>
      </c>
      <c r="E2126" t="s">
        <v>46</v>
      </c>
      <c r="F2126" t="s">
        <v>47</v>
      </c>
      <c r="G2126" t="s">
        <v>77</v>
      </c>
      <c r="H2126" t="s">
        <v>107</v>
      </c>
      <c r="I2126" t="s">
        <v>196</v>
      </c>
      <c r="J2126" t="s">
        <v>722</v>
      </c>
      <c r="K2126" t="s">
        <v>723</v>
      </c>
      <c r="L2126" t="s">
        <v>109</v>
      </c>
      <c r="M2126" t="s">
        <v>35</v>
      </c>
      <c r="N2126" s="1">
        <v>41904</v>
      </c>
      <c r="O2126" t="s">
        <v>724</v>
      </c>
      <c r="P2126" s="3" t="s">
        <v>725</v>
      </c>
      <c r="Q2126" t="s">
        <v>726</v>
      </c>
      <c r="R2126">
        <v>7</v>
      </c>
      <c r="S2126" t="s">
        <v>8338</v>
      </c>
      <c r="T2126" s="2">
        <v>0.01</v>
      </c>
      <c r="U2126" t="s">
        <v>378</v>
      </c>
      <c r="V2126" t="s">
        <v>3365</v>
      </c>
      <c r="W2126" t="s">
        <v>730</v>
      </c>
      <c r="X2126" t="s">
        <v>12791</v>
      </c>
      <c r="Y2126" s="3">
        <f>VALUE(SUBSTITUTE(Table1[[#This Row],[Order Total]],"$",""))</f>
        <v>56.13</v>
      </c>
      <c r="Z2126">
        <f>VALUE(SUBSTITUTE(Table1[[#This Row],[Total]],"$",""))</f>
        <v>56.63</v>
      </c>
      <c r="AA2126" s="3">
        <f>Table1[[#This Row],[Order Total Number]]-Table1[[#This Row],[Total Number]]</f>
        <v>-0.5</v>
      </c>
      <c r="AB2126">
        <f>VALUE(SUBSTITUTE(Table1[[#This Row],[Shipping Cost]],"$",""))</f>
        <v>0.49</v>
      </c>
      <c r="AC2126">
        <f>VALUE(SUBSTITUTE(Table1[[#This Row],[Discount $]],"$",""))</f>
        <v>2.63</v>
      </c>
      <c r="AD2126">
        <f>VALUE(SUBSTITUTE(Table1[[#This Row],[Retail Price]],"$",""))</f>
        <v>3.15</v>
      </c>
      <c r="AE2126" s="4">
        <f>(Table1[[#This Row],[Retail Price Number]]*Table1[[#This Row],[Order Quantity]])-Table1[[#This Row],[Discount $ Number]]+Table1[[#This Row],[Shipping Cost Number]]</f>
        <v>19.91</v>
      </c>
      <c r="AF2126">
        <f>Table1[[#This Row],[Retail Price Number]]*Table1[[#This Row],[Order Quantity]]-Table1[[#This Row],[Discount $ Number]]</f>
        <v>19.420000000000002</v>
      </c>
      <c r="AG2126">
        <f>(Table1[[#This Row],[Retail Price Number]]*Table1[[#This Row],[Order Quantity]])-Table1[[#This Row],[Discount $ Number]]-Table1[[#This Row],[Shipping Cost Number]]</f>
        <v>18.930000000000003</v>
      </c>
      <c r="AH2126">
        <f>Table1[[#This Row],[Retail Price Number]]*Table1[[#This Row],[Order Quantity]]</f>
        <v>22.05</v>
      </c>
      <c r="AI2126">
        <f>YEAR(Table1[[#This Row],[Order Date]])</f>
        <v>2014</v>
      </c>
    </row>
    <row r="2127" spans="1:35" x14ac:dyDescent="0.3">
      <c r="A2127" t="s">
        <v>1657</v>
      </c>
      <c r="B2127" s="1">
        <v>41918</v>
      </c>
      <c r="C2127" t="s">
        <v>1206</v>
      </c>
      <c r="D2127" t="s">
        <v>1207</v>
      </c>
      <c r="E2127" t="s">
        <v>46</v>
      </c>
      <c r="F2127" t="s">
        <v>47</v>
      </c>
      <c r="G2127" t="s">
        <v>77</v>
      </c>
      <c r="H2127" t="s">
        <v>48</v>
      </c>
      <c r="I2127" t="s">
        <v>92</v>
      </c>
      <c r="J2127" t="s">
        <v>135</v>
      </c>
      <c r="K2127" t="s">
        <v>94</v>
      </c>
      <c r="L2127" t="s">
        <v>95</v>
      </c>
      <c r="M2127" t="s">
        <v>156</v>
      </c>
      <c r="N2127" s="1">
        <v>41919</v>
      </c>
      <c r="O2127" t="s">
        <v>136</v>
      </c>
      <c r="P2127" s="3" t="s">
        <v>137</v>
      </c>
      <c r="Q2127" t="s">
        <v>52</v>
      </c>
      <c r="R2127">
        <v>16</v>
      </c>
      <c r="S2127" t="s">
        <v>1208</v>
      </c>
      <c r="T2127" s="2">
        <v>0.09</v>
      </c>
      <c r="U2127" t="s">
        <v>728</v>
      </c>
      <c r="V2127" t="s">
        <v>1209</v>
      </c>
      <c r="W2127" t="s">
        <v>72</v>
      </c>
      <c r="X2127" t="s">
        <v>1658</v>
      </c>
      <c r="Y2127" s="3">
        <f>VALUE(SUBSTITUTE(Table1[[#This Row],[Order Total]],"$",""))</f>
        <v>136.01</v>
      </c>
      <c r="Z2127">
        <f>VALUE(SUBSTITUTE(Table1[[#This Row],[Total]],"$",""))</f>
        <v>137.02000000000001</v>
      </c>
      <c r="AA2127" s="3">
        <f>Table1[[#This Row],[Order Total Number]]-Table1[[#This Row],[Total Number]]</f>
        <v>-1.0100000000000193</v>
      </c>
      <c r="AB2127">
        <f>VALUE(SUBSTITUTE(Table1[[#This Row],[Shipping Cost]],"$",""))</f>
        <v>0.99</v>
      </c>
      <c r="AC2127">
        <f>VALUE(SUBSTITUTE(Table1[[#This Row],[Discount $]],"$",""))</f>
        <v>5.67</v>
      </c>
      <c r="AD2127">
        <f>VALUE(SUBSTITUTE(Table1[[#This Row],[Retail Price]],"$",""))</f>
        <v>3.08</v>
      </c>
      <c r="AE2127" s="4">
        <f>(Table1[[#This Row],[Retail Price Number]]*Table1[[#This Row],[Order Quantity]])-Table1[[#This Row],[Discount $ Number]]+Table1[[#This Row],[Shipping Cost Number]]</f>
        <v>44.6</v>
      </c>
      <c r="AF2127">
        <f>Table1[[#This Row],[Retail Price Number]]*Table1[[#This Row],[Order Quantity]]-Table1[[#This Row],[Discount $ Number]]</f>
        <v>43.61</v>
      </c>
      <c r="AG2127">
        <f>(Table1[[#This Row],[Retail Price Number]]*Table1[[#This Row],[Order Quantity]])-Table1[[#This Row],[Discount $ Number]]-Table1[[#This Row],[Shipping Cost Number]]</f>
        <v>42.62</v>
      </c>
      <c r="AH2127">
        <f>Table1[[#This Row],[Retail Price Number]]*Table1[[#This Row],[Order Quantity]]</f>
        <v>49.28</v>
      </c>
      <c r="AI2127">
        <f>YEAR(Table1[[#This Row],[Order Date]])</f>
        <v>2014</v>
      </c>
    </row>
    <row r="2128" spans="1:35" x14ac:dyDescent="0.3">
      <c r="A2128" t="s">
        <v>1657</v>
      </c>
      <c r="B2128" s="1">
        <v>41414</v>
      </c>
      <c r="C2128" t="s">
        <v>1899</v>
      </c>
      <c r="D2128" t="s">
        <v>1429</v>
      </c>
      <c r="E2128" t="s">
        <v>27</v>
      </c>
      <c r="F2128" t="s">
        <v>28</v>
      </c>
      <c r="G2128" t="s">
        <v>134</v>
      </c>
      <c r="H2128" t="s">
        <v>217</v>
      </c>
      <c r="I2128" t="s">
        <v>63</v>
      </c>
      <c r="J2128" t="s">
        <v>478</v>
      </c>
      <c r="K2128" t="s">
        <v>33</v>
      </c>
      <c r="L2128" t="s">
        <v>392</v>
      </c>
      <c r="M2128" t="s">
        <v>393</v>
      </c>
      <c r="N2128" s="1">
        <v>41416</v>
      </c>
      <c r="O2128" t="s">
        <v>479</v>
      </c>
      <c r="P2128" s="3" t="s">
        <v>480</v>
      </c>
      <c r="Q2128" t="s">
        <v>98</v>
      </c>
      <c r="R2128">
        <v>18</v>
      </c>
      <c r="S2128" t="s">
        <v>1900</v>
      </c>
      <c r="T2128" s="2">
        <v>0.09</v>
      </c>
      <c r="U2128" t="s">
        <v>1901</v>
      </c>
      <c r="V2128" t="s">
        <v>1902</v>
      </c>
      <c r="W2128" t="s">
        <v>224</v>
      </c>
      <c r="X2128" t="s">
        <v>1903</v>
      </c>
      <c r="Y2128" s="3">
        <f>VALUE(SUBSTITUTE(Table1[[#This Row],[Order Total]],"$",""))</f>
        <v>98.11</v>
      </c>
      <c r="Z2128">
        <f>VALUE(SUBSTITUTE(Table1[[#This Row],[Total]],"$",""))</f>
        <v>95.11</v>
      </c>
      <c r="AA2128" s="3">
        <f>Table1[[#This Row],[Order Total Number]]-Table1[[#This Row],[Total Number]]</f>
        <v>3</v>
      </c>
      <c r="AB2128">
        <f>VALUE(SUBSTITUTE(Table1[[#This Row],[Shipping Cost]],"$",""))</f>
        <v>0.5</v>
      </c>
      <c r="AC2128">
        <f>VALUE(SUBSTITUTE(Table1[[#This Row],[Discount $]],"$",""))</f>
        <v>9.99</v>
      </c>
      <c r="AD2128">
        <f>VALUE(SUBSTITUTE(Table1[[#This Row],[Retail Price]],"$",""))</f>
        <v>2.61</v>
      </c>
      <c r="AE2128" s="4">
        <f>(Table1[[#This Row],[Retail Price Number]]*Table1[[#This Row],[Order Quantity]])-Table1[[#This Row],[Discount $ Number]]+Table1[[#This Row],[Shipping Cost Number]]</f>
        <v>37.489999999999995</v>
      </c>
      <c r="AF2128">
        <f>Table1[[#This Row],[Retail Price Number]]*Table1[[#This Row],[Order Quantity]]-Table1[[#This Row],[Discount $ Number]]</f>
        <v>36.989999999999995</v>
      </c>
      <c r="AG2128">
        <f>(Table1[[#This Row],[Retail Price Number]]*Table1[[#This Row],[Order Quantity]])-Table1[[#This Row],[Discount $ Number]]-Table1[[#This Row],[Shipping Cost Number]]</f>
        <v>36.489999999999995</v>
      </c>
      <c r="AH2128">
        <f>Table1[[#This Row],[Retail Price Number]]*Table1[[#This Row],[Order Quantity]]</f>
        <v>46.98</v>
      </c>
      <c r="AI2128">
        <f>YEAR(Table1[[#This Row],[Order Date]])</f>
        <v>2013</v>
      </c>
    </row>
    <row r="2129" spans="1:35" x14ac:dyDescent="0.3">
      <c r="A2129" t="s">
        <v>1657</v>
      </c>
      <c r="B2129" s="1">
        <v>41928</v>
      </c>
      <c r="C2129" t="s">
        <v>2359</v>
      </c>
      <c r="D2129" t="s">
        <v>195</v>
      </c>
      <c r="E2129" t="s">
        <v>46</v>
      </c>
      <c r="F2129" t="s">
        <v>47</v>
      </c>
      <c r="G2129" t="s">
        <v>77</v>
      </c>
      <c r="H2129" t="s">
        <v>48</v>
      </c>
      <c r="I2129" t="s">
        <v>196</v>
      </c>
      <c r="J2129" t="s">
        <v>3587</v>
      </c>
      <c r="K2129" t="s">
        <v>94</v>
      </c>
      <c r="L2129" t="s">
        <v>95</v>
      </c>
      <c r="M2129" t="s">
        <v>35</v>
      </c>
      <c r="N2129" s="1">
        <v>41929</v>
      </c>
      <c r="O2129" t="s">
        <v>460</v>
      </c>
      <c r="P2129" s="3" t="s">
        <v>3588</v>
      </c>
      <c r="Q2129" t="s">
        <v>1220</v>
      </c>
      <c r="R2129">
        <v>45</v>
      </c>
      <c r="S2129" t="s">
        <v>2895</v>
      </c>
      <c r="T2129" s="2">
        <v>0.1</v>
      </c>
      <c r="U2129" t="s">
        <v>125</v>
      </c>
      <c r="V2129" t="s">
        <v>2896</v>
      </c>
      <c r="W2129" t="s">
        <v>3589</v>
      </c>
      <c r="X2129" t="s">
        <v>2897</v>
      </c>
      <c r="Y2129" s="3">
        <f>VALUE(SUBSTITUTE(Table1[[#This Row],[Order Total]],"$",""))</f>
        <v>142.56</v>
      </c>
      <c r="Z2129">
        <f>VALUE(SUBSTITUTE(Table1[[#This Row],[Total]],"$",""))</f>
        <v>143.86000000000001</v>
      </c>
      <c r="AA2129" s="3">
        <f>Table1[[#This Row],[Order Total Number]]-Table1[[#This Row],[Total Number]]</f>
        <v>-1.3000000000000114</v>
      </c>
      <c r="AB2129">
        <f>VALUE(SUBSTITUTE(Table1[[#This Row],[Shipping Cost]],"$",""))</f>
        <v>0.85</v>
      </c>
      <c r="AC2129">
        <f>VALUE(SUBSTITUTE(Table1[[#This Row],[Discount $]],"$",""))</f>
        <v>1.44</v>
      </c>
      <c r="AD2129">
        <f>VALUE(SUBSTITUTE(Table1[[#This Row],[Retail Price]],"$",""))</f>
        <v>3.38</v>
      </c>
      <c r="AE2129" s="4">
        <f>(Table1[[#This Row],[Retail Price Number]]*Table1[[#This Row],[Order Quantity]])-Table1[[#This Row],[Discount $ Number]]+Table1[[#This Row],[Shipping Cost Number]]</f>
        <v>151.51</v>
      </c>
      <c r="AF2129">
        <f>Table1[[#This Row],[Retail Price Number]]*Table1[[#This Row],[Order Quantity]]-Table1[[#This Row],[Discount $ Number]]</f>
        <v>150.66</v>
      </c>
      <c r="AG2129">
        <f>(Table1[[#This Row],[Retail Price Number]]*Table1[[#This Row],[Order Quantity]])-Table1[[#This Row],[Discount $ Number]]-Table1[[#This Row],[Shipping Cost Number]]</f>
        <v>149.81</v>
      </c>
      <c r="AH2129">
        <f>Table1[[#This Row],[Retail Price Number]]*Table1[[#This Row],[Order Quantity]]</f>
        <v>152.1</v>
      </c>
      <c r="AI2129">
        <f>YEAR(Table1[[#This Row],[Order Date]])</f>
        <v>2014</v>
      </c>
    </row>
    <row r="2130" spans="1:35" x14ac:dyDescent="0.3">
      <c r="A2130" t="s">
        <v>1657</v>
      </c>
      <c r="B2130" s="1">
        <v>41446</v>
      </c>
      <c r="C2130" t="s">
        <v>2959</v>
      </c>
      <c r="D2130" t="s">
        <v>174</v>
      </c>
      <c r="E2130" t="s">
        <v>27</v>
      </c>
      <c r="F2130" t="s">
        <v>28</v>
      </c>
      <c r="G2130" t="s">
        <v>91</v>
      </c>
      <c r="H2130" t="s">
        <v>78</v>
      </c>
      <c r="I2130" t="s">
        <v>31</v>
      </c>
      <c r="J2130" t="s">
        <v>163</v>
      </c>
      <c r="K2130" t="s">
        <v>33</v>
      </c>
      <c r="L2130" t="s">
        <v>109</v>
      </c>
      <c r="M2130" t="s">
        <v>35</v>
      </c>
      <c r="N2130" s="1">
        <v>41448</v>
      </c>
      <c r="O2130" t="s">
        <v>164</v>
      </c>
      <c r="P2130" s="3" t="s">
        <v>165</v>
      </c>
      <c r="Q2130" t="s">
        <v>166</v>
      </c>
      <c r="R2130">
        <v>30</v>
      </c>
      <c r="S2130" t="s">
        <v>9390</v>
      </c>
      <c r="T2130" s="2">
        <v>0.08</v>
      </c>
      <c r="U2130" t="s">
        <v>116</v>
      </c>
      <c r="V2130" t="s">
        <v>9391</v>
      </c>
      <c r="W2130" t="s">
        <v>170</v>
      </c>
      <c r="X2130" t="s">
        <v>2897</v>
      </c>
      <c r="Y2130" s="3">
        <f>VALUE(SUBSTITUTE(Table1[[#This Row],[Order Total]],"$",""))</f>
        <v>142.66</v>
      </c>
      <c r="Z2130">
        <f>VALUE(SUBSTITUTE(Table1[[#This Row],[Total]],"$",""))</f>
        <v>143.86000000000001</v>
      </c>
      <c r="AA2130" s="3">
        <f>Table1[[#This Row],[Order Total Number]]-Table1[[#This Row],[Total Number]]</f>
        <v>-1.2000000000000171</v>
      </c>
      <c r="AB2130">
        <f>VALUE(SUBSTITUTE(Table1[[#This Row],[Shipping Cost]],"$",""))</f>
        <v>1.3</v>
      </c>
      <c r="AC2130">
        <f>VALUE(SUBSTITUTE(Table1[[#This Row],[Discount $]],"$",""))</f>
        <v>1.49</v>
      </c>
      <c r="AD2130">
        <f>VALUE(SUBSTITUTE(Table1[[#This Row],[Retail Price]],"$",""))</f>
        <v>4</v>
      </c>
      <c r="AE2130" s="4">
        <f>(Table1[[#This Row],[Retail Price Number]]*Table1[[#This Row],[Order Quantity]])-Table1[[#This Row],[Discount $ Number]]+Table1[[#This Row],[Shipping Cost Number]]</f>
        <v>119.81</v>
      </c>
      <c r="AF2130">
        <f>Table1[[#This Row],[Retail Price Number]]*Table1[[#This Row],[Order Quantity]]-Table1[[#This Row],[Discount $ Number]]</f>
        <v>118.51</v>
      </c>
      <c r="AG2130">
        <f>(Table1[[#This Row],[Retail Price Number]]*Table1[[#This Row],[Order Quantity]])-Table1[[#This Row],[Discount $ Number]]-Table1[[#This Row],[Shipping Cost Number]]</f>
        <v>117.21000000000001</v>
      </c>
      <c r="AH2130">
        <f>Table1[[#This Row],[Retail Price Number]]*Table1[[#This Row],[Order Quantity]]</f>
        <v>120</v>
      </c>
      <c r="AI2130">
        <f>YEAR(Table1[[#This Row],[Order Date]])</f>
        <v>2013</v>
      </c>
    </row>
    <row r="2131" spans="1:35" x14ac:dyDescent="0.3">
      <c r="A2131" t="s">
        <v>1657</v>
      </c>
      <c r="B2131" s="1">
        <v>41742</v>
      </c>
      <c r="C2131" t="s">
        <v>2008</v>
      </c>
      <c r="D2131" t="s">
        <v>144</v>
      </c>
      <c r="E2131" t="s">
        <v>46</v>
      </c>
      <c r="F2131" t="s">
        <v>47</v>
      </c>
      <c r="G2131" t="s">
        <v>77</v>
      </c>
      <c r="H2131" t="s">
        <v>107</v>
      </c>
      <c r="I2131" t="s">
        <v>121</v>
      </c>
      <c r="J2131" t="s">
        <v>355</v>
      </c>
      <c r="K2131" t="s">
        <v>94</v>
      </c>
      <c r="L2131" t="s">
        <v>95</v>
      </c>
      <c r="M2131" t="s">
        <v>35</v>
      </c>
      <c r="N2131" s="1">
        <v>41740</v>
      </c>
      <c r="O2131" t="s">
        <v>129</v>
      </c>
      <c r="P2131" s="3" t="s">
        <v>356</v>
      </c>
      <c r="Q2131" t="s">
        <v>357</v>
      </c>
      <c r="R2131">
        <v>20</v>
      </c>
      <c r="S2131" t="s">
        <v>6502</v>
      </c>
      <c r="T2131" s="2">
        <v>0.05</v>
      </c>
      <c r="U2131" t="s">
        <v>127</v>
      </c>
      <c r="V2131" t="s">
        <v>6502</v>
      </c>
      <c r="W2131" t="s">
        <v>361</v>
      </c>
      <c r="X2131" t="s">
        <v>9567</v>
      </c>
      <c r="Y2131" s="3">
        <f>VALUE(SUBSTITUTE(Table1[[#This Row],[Order Total]],"$",""))</f>
        <v>137.62</v>
      </c>
      <c r="Z2131">
        <f>VALUE(SUBSTITUTE(Table1[[#This Row],[Total]],"$",""))</f>
        <v>127.03</v>
      </c>
      <c r="AA2131" s="3">
        <f>Table1[[#This Row],[Order Total Number]]-Table1[[#This Row],[Total Number]]</f>
        <v>10.590000000000003</v>
      </c>
      <c r="AB2131">
        <f>VALUE(SUBSTITUTE(Table1[[#This Row],[Shipping Cost]],"$",""))</f>
        <v>3.6</v>
      </c>
      <c r="AC2131">
        <f>VALUE(SUBSTITUTE(Table1[[#This Row],[Discount $]],"$",""))</f>
        <v>0</v>
      </c>
      <c r="AD2131">
        <f>VALUE(SUBSTITUTE(Table1[[#This Row],[Retail Price]],"$",""))</f>
        <v>5.68</v>
      </c>
      <c r="AE2131" s="4">
        <f>(Table1[[#This Row],[Retail Price Number]]*Table1[[#This Row],[Order Quantity]])-Table1[[#This Row],[Discount $ Number]]+Table1[[#This Row],[Shipping Cost Number]]</f>
        <v>117.19999999999999</v>
      </c>
      <c r="AF2131">
        <f>Table1[[#This Row],[Retail Price Number]]*Table1[[#This Row],[Order Quantity]]-Table1[[#This Row],[Discount $ Number]]</f>
        <v>113.6</v>
      </c>
      <c r="AG2131">
        <f>(Table1[[#This Row],[Retail Price Number]]*Table1[[#This Row],[Order Quantity]])-Table1[[#This Row],[Discount $ Number]]-Table1[[#This Row],[Shipping Cost Number]]</f>
        <v>110</v>
      </c>
      <c r="AH2131">
        <f>Table1[[#This Row],[Retail Price Number]]*Table1[[#This Row],[Order Quantity]]</f>
        <v>113.6</v>
      </c>
      <c r="AI2131">
        <f>YEAR(Table1[[#This Row],[Order Date]])</f>
        <v>2014</v>
      </c>
    </row>
    <row r="2132" spans="1:35" x14ac:dyDescent="0.3">
      <c r="A2132" t="s">
        <v>1657</v>
      </c>
      <c r="B2132" s="1">
        <v>42278</v>
      </c>
      <c r="C2132" t="s">
        <v>1310</v>
      </c>
      <c r="D2132" t="s">
        <v>945</v>
      </c>
      <c r="E2132" t="s">
        <v>27</v>
      </c>
      <c r="F2132" t="s">
        <v>28</v>
      </c>
      <c r="G2132" t="s">
        <v>91</v>
      </c>
      <c r="H2132" t="s">
        <v>241</v>
      </c>
      <c r="I2132" t="s">
        <v>92</v>
      </c>
      <c r="J2132" t="s">
        <v>2107</v>
      </c>
      <c r="K2132" t="s">
        <v>94</v>
      </c>
      <c r="L2132" t="s">
        <v>34</v>
      </c>
      <c r="M2132" t="s">
        <v>35</v>
      </c>
      <c r="N2132" s="1">
        <v>42291</v>
      </c>
      <c r="O2132" t="s">
        <v>1380</v>
      </c>
      <c r="P2132" s="3" t="s">
        <v>2108</v>
      </c>
      <c r="Q2132" t="s">
        <v>990</v>
      </c>
      <c r="R2132">
        <v>10</v>
      </c>
      <c r="S2132" t="s">
        <v>4504</v>
      </c>
      <c r="T2132" s="2">
        <v>0.09</v>
      </c>
      <c r="U2132" t="s">
        <v>760</v>
      </c>
      <c r="V2132" t="s">
        <v>3721</v>
      </c>
      <c r="W2132" t="s">
        <v>57</v>
      </c>
      <c r="X2132" t="s">
        <v>4847</v>
      </c>
      <c r="Y2132" s="3">
        <f>VALUE(SUBSTITUTE(Table1[[#This Row],[Order Total]],"$",""))</f>
        <v>74.09</v>
      </c>
      <c r="Z2132">
        <f>VALUE(SUBSTITUTE(Table1[[#This Row],[Total]],"$",""))</f>
        <v>71.48</v>
      </c>
      <c r="AA2132" s="3">
        <f>Table1[[#This Row],[Order Total Number]]-Table1[[#This Row],[Total Number]]</f>
        <v>2.6099999999999994</v>
      </c>
      <c r="AB2132">
        <f>VALUE(SUBSTITUTE(Table1[[#This Row],[Shipping Cost]],"$",""))</f>
        <v>0.7</v>
      </c>
      <c r="AC2132">
        <f>VALUE(SUBSTITUTE(Table1[[#This Row],[Discount $]],"$",""))</f>
        <v>0.6</v>
      </c>
      <c r="AD2132">
        <f>VALUE(SUBSTITUTE(Table1[[#This Row],[Retail Price]],"$",""))</f>
        <v>2.1</v>
      </c>
      <c r="AE2132" s="4">
        <f>(Table1[[#This Row],[Retail Price Number]]*Table1[[#This Row],[Order Quantity]])-Table1[[#This Row],[Discount $ Number]]+Table1[[#This Row],[Shipping Cost Number]]</f>
        <v>21.099999999999998</v>
      </c>
      <c r="AF2132">
        <f>Table1[[#This Row],[Retail Price Number]]*Table1[[#This Row],[Order Quantity]]-Table1[[#This Row],[Discount $ Number]]</f>
        <v>20.399999999999999</v>
      </c>
      <c r="AG2132">
        <f>(Table1[[#This Row],[Retail Price Number]]*Table1[[#This Row],[Order Quantity]])-Table1[[#This Row],[Discount $ Number]]-Table1[[#This Row],[Shipping Cost Number]]</f>
        <v>19.7</v>
      </c>
      <c r="AH2132">
        <f>Table1[[#This Row],[Retail Price Number]]*Table1[[#This Row],[Order Quantity]]</f>
        <v>21</v>
      </c>
      <c r="AI2132">
        <f>YEAR(Table1[[#This Row],[Order Date]])</f>
        <v>2015</v>
      </c>
    </row>
    <row r="2133" spans="1:35" x14ac:dyDescent="0.3">
      <c r="A2133" t="s">
        <v>6286</v>
      </c>
      <c r="B2133" s="1">
        <v>41931</v>
      </c>
      <c r="C2133" t="s">
        <v>1595</v>
      </c>
      <c r="D2133" t="s">
        <v>365</v>
      </c>
      <c r="E2133" t="s">
        <v>46</v>
      </c>
      <c r="F2133" t="s">
        <v>47</v>
      </c>
      <c r="G2133" t="s">
        <v>134</v>
      </c>
      <c r="H2133" t="s">
        <v>48</v>
      </c>
      <c r="I2133" t="s">
        <v>63</v>
      </c>
      <c r="J2133" t="s">
        <v>163</v>
      </c>
      <c r="K2133" t="s">
        <v>94</v>
      </c>
      <c r="L2133" t="s">
        <v>34</v>
      </c>
      <c r="M2133" t="s">
        <v>35</v>
      </c>
      <c r="N2133" s="1">
        <v>41932</v>
      </c>
      <c r="O2133" t="s">
        <v>164</v>
      </c>
      <c r="P2133" s="3" t="s">
        <v>165</v>
      </c>
      <c r="Q2133" t="s">
        <v>166</v>
      </c>
      <c r="R2133">
        <v>40</v>
      </c>
      <c r="S2133" t="s">
        <v>167</v>
      </c>
      <c r="T2133" s="2">
        <v>0.05</v>
      </c>
      <c r="U2133" t="s">
        <v>3967</v>
      </c>
      <c r="V2133" t="s">
        <v>4846</v>
      </c>
      <c r="W2133" t="s">
        <v>170</v>
      </c>
      <c r="X2133" t="s">
        <v>6287</v>
      </c>
      <c r="Y2133" s="3">
        <f>VALUE(SUBSTITUTE(Table1[[#This Row],[Order Total]],"$",""))</f>
        <v>75.239999999999995</v>
      </c>
      <c r="Z2133">
        <f>VALUE(SUBSTITUTE(Table1[[#This Row],[Total]],"$",""))</f>
        <v>76.540000000000006</v>
      </c>
      <c r="AA2133" s="3">
        <f>Table1[[#This Row],[Order Total Number]]-Table1[[#This Row],[Total Number]]</f>
        <v>-1.3000000000000114</v>
      </c>
      <c r="AB2133">
        <f>VALUE(SUBSTITUTE(Table1[[#This Row],[Shipping Cost]],"$",""))</f>
        <v>1.3</v>
      </c>
      <c r="AC2133">
        <f>VALUE(SUBSTITUTE(Table1[[#This Row],[Discount $]],"$",""))</f>
        <v>0.76</v>
      </c>
      <c r="AD2133">
        <f>VALUE(SUBSTITUTE(Table1[[#This Row],[Retail Price]],"$",""))</f>
        <v>4</v>
      </c>
      <c r="AE2133" s="4">
        <f>(Table1[[#This Row],[Retail Price Number]]*Table1[[#This Row],[Order Quantity]])-Table1[[#This Row],[Discount $ Number]]+Table1[[#This Row],[Shipping Cost Number]]</f>
        <v>160.54000000000002</v>
      </c>
      <c r="AF2133">
        <f>Table1[[#This Row],[Retail Price Number]]*Table1[[#This Row],[Order Quantity]]-Table1[[#This Row],[Discount $ Number]]</f>
        <v>159.24</v>
      </c>
      <c r="AG2133">
        <f>(Table1[[#This Row],[Retail Price Number]]*Table1[[#This Row],[Order Quantity]])-Table1[[#This Row],[Discount $ Number]]-Table1[[#This Row],[Shipping Cost Number]]</f>
        <v>157.94</v>
      </c>
      <c r="AH2133">
        <f>Table1[[#This Row],[Retail Price Number]]*Table1[[#This Row],[Order Quantity]]</f>
        <v>160</v>
      </c>
      <c r="AI2133">
        <f>YEAR(Table1[[#This Row],[Order Date]])</f>
        <v>2014</v>
      </c>
    </row>
    <row r="2134" spans="1:35" x14ac:dyDescent="0.3">
      <c r="A2134" t="s">
        <v>6286</v>
      </c>
      <c r="B2134" s="1">
        <v>42297</v>
      </c>
      <c r="C2134" t="s">
        <v>2398</v>
      </c>
      <c r="D2134" t="s">
        <v>766</v>
      </c>
      <c r="E2134" t="s">
        <v>27</v>
      </c>
      <c r="F2134" t="s">
        <v>28</v>
      </c>
      <c r="G2134" t="s">
        <v>77</v>
      </c>
      <c r="H2134" t="s">
        <v>217</v>
      </c>
      <c r="I2134" t="s">
        <v>63</v>
      </c>
      <c r="J2134" t="s">
        <v>163</v>
      </c>
      <c r="K2134" t="s">
        <v>94</v>
      </c>
      <c r="L2134" t="s">
        <v>34</v>
      </c>
      <c r="M2134" t="s">
        <v>35</v>
      </c>
      <c r="N2134" s="1">
        <v>42301</v>
      </c>
      <c r="O2134" t="s">
        <v>164</v>
      </c>
      <c r="P2134" s="3" t="s">
        <v>165</v>
      </c>
      <c r="Q2134" t="s">
        <v>166</v>
      </c>
      <c r="R2134">
        <v>18</v>
      </c>
      <c r="S2134" t="s">
        <v>1174</v>
      </c>
      <c r="T2134" s="2">
        <v>0.02</v>
      </c>
      <c r="U2134" t="s">
        <v>3967</v>
      </c>
      <c r="V2134" t="s">
        <v>4846</v>
      </c>
      <c r="W2134" t="s">
        <v>170</v>
      </c>
      <c r="X2134" t="s">
        <v>6287</v>
      </c>
      <c r="Y2134" s="3">
        <f>VALUE(SUBSTITUTE(Table1[[#This Row],[Order Total]],"$",""))</f>
        <v>75.239999999999995</v>
      </c>
      <c r="Z2134">
        <f>VALUE(SUBSTITUTE(Table1[[#This Row],[Total]],"$",""))</f>
        <v>76.540000000000006</v>
      </c>
      <c r="AA2134" s="3">
        <f>Table1[[#This Row],[Order Total Number]]-Table1[[#This Row],[Total Number]]</f>
        <v>-1.3000000000000114</v>
      </c>
      <c r="AB2134">
        <f>VALUE(SUBSTITUTE(Table1[[#This Row],[Shipping Cost]],"$",""))</f>
        <v>1.3</v>
      </c>
      <c r="AC2134">
        <f>VALUE(SUBSTITUTE(Table1[[#This Row],[Discount $]],"$",""))</f>
        <v>0.76</v>
      </c>
      <c r="AD2134">
        <f>VALUE(SUBSTITUTE(Table1[[#This Row],[Retail Price]],"$",""))</f>
        <v>4</v>
      </c>
      <c r="AE2134" s="4">
        <f>(Table1[[#This Row],[Retail Price Number]]*Table1[[#This Row],[Order Quantity]])-Table1[[#This Row],[Discount $ Number]]+Table1[[#This Row],[Shipping Cost Number]]</f>
        <v>72.539999999999992</v>
      </c>
      <c r="AF2134">
        <f>Table1[[#This Row],[Retail Price Number]]*Table1[[#This Row],[Order Quantity]]-Table1[[#This Row],[Discount $ Number]]</f>
        <v>71.239999999999995</v>
      </c>
      <c r="AG2134">
        <f>(Table1[[#This Row],[Retail Price Number]]*Table1[[#This Row],[Order Quantity]])-Table1[[#This Row],[Discount $ Number]]-Table1[[#This Row],[Shipping Cost Number]]</f>
        <v>69.94</v>
      </c>
      <c r="AH2134">
        <f>Table1[[#This Row],[Retail Price Number]]*Table1[[#This Row],[Order Quantity]]</f>
        <v>72</v>
      </c>
      <c r="AI2134">
        <f>YEAR(Table1[[#This Row],[Order Date]])</f>
        <v>2015</v>
      </c>
    </row>
    <row r="2135" spans="1:35" x14ac:dyDescent="0.3">
      <c r="A2135" t="s">
        <v>6286</v>
      </c>
      <c r="B2135" s="1">
        <v>41929</v>
      </c>
      <c r="C2135" t="s">
        <v>2042</v>
      </c>
      <c r="D2135" t="s">
        <v>228</v>
      </c>
      <c r="E2135" t="s">
        <v>46</v>
      </c>
      <c r="F2135" t="s">
        <v>47</v>
      </c>
      <c r="G2135" t="s">
        <v>77</v>
      </c>
      <c r="H2135" t="s">
        <v>107</v>
      </c>
      <c r="I2135" t="s">
        <v>196</v>
      </c>
      <c r="J2135" t="s">
        <v>9904</v>
      </c>
      <c r="K2135" t="s">
        <v>94</v>
      </c>
      <c r="L2135" t="s">
        <v>95</v>
      </c>
      <c r="M2135" t="s">
        <v>35</v>
      </c>
      <c r="N2135" s="1">
        <v>41931</v>
      </c>
      <c r="O2135" t="s">
        <v>164</v>
      </c>
      <c r="P2135" s="3" t="s">
        <v>165</v>
      </c>
      <c r="Q2135" t="s">
        <v>166</v>
      </c>
      <c r="R2135">
        <v>28</v>
      </c>
      <c r="S2135" t="s">
        <v>167</v>
      </c>
      <c r="T2135" s="2">
        <v>0</v>
      </c>
      <c r="U2135" t="s">
        <v>3967</v>
      </c>
      <c r="V2135" t="s">
        <v>4846</v>
      </c>
      <c r="W2135" t="s">
        <v>170</v>
      </c>
      <c r="X2135" t="s">
        <v>6287</v>
      </c>
      <c r="Y2135" s="3">
        <f>VALUE(SUBSTITUTE(Table1[[#This Row],[Order Total]],"$",""))</f>
        <v>75.239999999999995</v>
      </c>
      <c r="Z2135">
        <f>VALUE(SUBSTITUTE(Table1[[#This Row],[Total]],"$",""))</f>
        <v>76.540000000000006</v>
      </c>
      <c r="AA2135" s="3">
        <f>Table1[[#This Row],[Order Total Number]]-Table1[[#This Row],[Total Number]]</f>
        <v>-1.3000000000000114</v>
      </c>
      <c r="AB2135">
        <f>VALUE(SUBSTITUTE(Table1[[#This Row],[Shipping Cost]],"$",""))</f>
        <v>1.3</v>
      </c>
      <c r="AC2135">
        <f>VALUE(SUBSTITUTE(Table1[[#This Row],[Discount $]],"$",""))</f>
        <v>0.76</v>
      </c>
      <c r="AD2135">
        <f>VALUE(SUBSTITUTE(Table1[[#This Row],[Retail Price]],"$",""))</f>
        <v>4</v>
      </c>
      <c r="AE2135" s="4">
        <f>(Table1[[#This Row],[Retail Price Number]]*Table1[[#This Row],[Order Quantity]])-Table1[[#This Row],[Discount $ Number]]+Table1[[#This Row],[Shipping Cost Number]]</f>
        <v>112.53999999999999</v>
      </c>
      <c r="AF2135">
        <f>Table1[[#This Row],[Retail Price Number]]*Table1[[#This Row],[Order Quantity]]-Table1[[#This Row],[Discount $ Number]]</f>
        <v>111.24</v>
      </c>
      <c r="AG2135">
        <f>(Table1[[#This Row],[Retail Price Number]]*Table1[[#This Row],[Order Quantity]])-Table1[[#This Row],[Discount $ Number]]-Table1[[#This Row],[Shipping Cost Number]]</f>
        <v>109.94</v>
      </c>
      <c r="AH2135">
        <f>Table1[[#This Row],[Retail Price Number]]*Table1[[#This Row],[Order Quantity]]</f>
        <v>112</v>
      </c>
      <c r="AI2135">
        <f>YEAR(Table1[[#This Row],[Order Date]])</f>
        <v>2014</v>
      </c>
    </row>
    <row r="2136" spans="1:35" x14ac:dyDescent="0.3">
      <c r="A2136" t="s">
        <v>6286</v>
      </c>
      <c r="B2136" s="1">
        <v>41827</v>
      </c>
      <c r="C2136" t="s">
        <v>1765</v>
      </c>
      <c r="D2136" t="s">
        <v>144</v>
      </c>
      <c r="E2136" t="s">
        <v>46</v>
      </c>
      <c r="F2136" t="s">
        <v>47</v>
      </c>
      <c r="G2136" t="s">
        <v>134</v>
      </c>
      <c r="H2136" t="s">
        <v>107</v>
      </c>
      <c r="I2136" t="s">
        <v>92</v>
      </c>
      <c r="J2136" t="s">
        <v>163</v>
      </c>
      <c r="K2136" t="s">
        <v>94</v>
      </c>
      <c r="L2136" t="s">
        <v>34</v>
      </c>
      <c r="M2136" t="s">
        <v>35</v>
      </c>
      <c r="N2136" s="1">
        <v>41828</v>
      </c>
      <c r="O2136" t="s">
        <v>164</v>
      </c>
      <c r="P2136" s="3" t="s">
        <v>165</v>
      </c>
      <c r="Q2136" t="s">
        <v>166</v>
      </c>
      <c r="R2136">
        <v>12</v>
      </c>
      <c r="S2136" t="s">
        <v>10443</v>
      </c>
      <c r="T2136" s="2">
        <v>0.02</v>
      </c>
      <c r="U2136" t="s">
        <v>460</v>
      </c>
      <c r="V2136" t="s">
        <v>4846</v>
      </c>
      <c r="W2136" t="s">
        <v>170</v>
      </c>
      <c r="X2136" t="s">
        <v>6287</v>
      </c>
      <c r="Y2136" s="3">
        <f>VALUE(SUBSTITUTE(Table1[[#This Row],[Order Total]],"$",""))</f>
        <v>75.239999999999995</v>
      </c>
      <c r="Z2136">
        <f>VALUE(SUBSTITUTE(Table1[[#This Row],[Total]],"$",""))</f>
        <v>76.540000000000006</v>
      </c>
      <c r="AA2136" s="3">
        <f>Table1[[#This Row],[Order Total Number]]-Table1[[#This Row],[Total Number]]</f>
        <v>-1.3000000000000114</v>
      </c>
      <c r="AB2136">
        <f>VALUE(SUBSTITUTE(Table1[[#This Row],[Shipping Cost]],"$",""))</f>
        <v>1.3</v>
      </c>
      <c r="AC2136">
        <f>VALUE(SUBSTITUTE(Table1[[#This Row],[Discount $]],"$",""))</f>
        <v>1.76</v>
      </c>
      <c r="AD2136">
        <f>VALUE(SUBSTITUTE(Table1[[#This Row],[Retail Price]],"$",""))</f>
        <v>4</v>
      </c>
      <c r="AE2136" s="4">
        <f>(Table1[[#This Row],[Retail Price Number]]*Table1[[#This Row],[Order Quantity]])-Table1[[#This Row],[Discount $ Number]]+Table1[[#This Row],[Shipping Cost Number]]</f>
        <v>47.54</v>
      </c>
      <c r="AF2136">
        <f>Table1[[#This Row],[Retail Price Number]]*Table1[[#This Row],[Order Quantity]]-Table1[[#This Row],[Discount $ Number]]</f>
        <v>46.24</v>
      </c>
      <c r="AG2136">
        <f>(Table1[[#This Row],[Retail Price Number]]*Table1[[#This Row],[Order Quantity]])-Table1[[#This Row],[Discount $ Number]]-Table1[[#This Row],[Shipping Cost Number]]</f>
        <v>44.940000000000005</v>
      </c>
      <c r="AH2136">
        <f>Table1[[#This Row],[Retail Price Number]]*Table1[[#This Row],[Order Quantity]]</f>
        <v>48</v>
      </c>
      <c r="AI2136">
        <f>YEAR(Table1[[#This Row],[Order Date]])</f>
        <v>2014</v>
      </c>
    </row>
    <row r="2137" spans="1:35" x14ac:dyDescent="0.3">
      <c r="A2137" t="s">
        <v>6286</v>
      </c>
      <c r="B2137" s="1">
        <v>41858</v>
      </c>
      <c r="C2137" t="s">
        <v>1291</v>
      </c>
      <c r="D2137" t="s">
        <v>1292</v>
      </c>
      <c r="E2137" t="s">
        <v>27</v>
      </c>
      <c r="F2137" t="s">
        <v>28</v>
      </c>
      <c r="G2137" t="s">
        <v>91</v>
      </c>
      <c r="H2137" t="s">
        <v>30</v>
      </c>
      <c r="I2137" t="s">
        <v>63</v>
      </c>
      <c r="J2137" t="s">
        <v>163</v>
      </c>
      <c r="K2137" t="s">
        <v>94</v>
      </c>
      <c r="L2137" t="s">
        <v>34</v>
      </c>
      <c r="M2137" t="s">
        <v>35</v>
      </c>
      <c r="N2137" s="1">
        <v>41858</v>
      </c>
      <c r="O2137" t="s">
        <v>164</v>
      </c>
      <c r="P2137" s="3" t="s">
        <v>165</v>
      </c>
      <c r="Q2137" t="s">
        <v>166</v>
      </c>
      <c r="R2137">
        <v>4</v>
      </c>
      <c r="S2137" t="s">
        <v>2709</v>
      </c>
      <c r="T2137" s="2">
        <v>0.08</v>
      </c>
      <c r="U2137" t="s">
        <v>12680</v>
      </c>
      <c r="V2137" t="s">
        <v>4846</v>
      </c>
      <c r="W2137" t="s">
        <v>170</v>
      </c>
      <c r="X2137" t="s">
        <v>12681</v>
      </c>
      <c r="Y2137" s="3">
        <f>VALUE(SUBSTITUTE(Table1[[#This Row],[Order Total]],"$",""))</f>
        <v>75.239999999999995</v>
      </c>
      <c r="Z2137">
        <f>VALUE(SUBSTITUTE(Table1[[#This Row],[Total]],"$",""))</f>
        <v>76.53</v>
      </c>
      <c r="AA2137" s="3">
        <f>Table1[[#This Row],[Order Total Number]]-Table1[[#This Row],[Total Number]]</f>
        <v>-1.2900000000000063</v>
      </c>
      <c r="AB2137">
        <f>VALUE(SUBSTITUTE(Table1[[#This Row],[Shipping Cost]],"$",""))</f>
        <v>1.3</v>
      </c>
      <c r="AC2137">
        <f>VALUE(SUBSTITUTE(Table1[[#This Row],[Discount $]],"$",""))</f>
        <v>7.68</v>
      </c>
      <c r="AD2137">
        <f>VALUE(SUBSTITUTE(Table1[[#This Row],[Retail Price]],"$",""))</f>
        <v>4</v>
      </c>
      <c r="AE2137" s="4">
        <f>(Table1[[#This Row],[Retail Price Number]]*Table1[[#This Row],[Order Quantity]])-Table1[[#This Row],[Discount $ Number]]+Table1[[#This Row],[Shipping Cost Number]]</f>
        <v>9.620000000000001</v>
      </c>
      <c r="AF2137">
        <f>Table1[[#This Row],[Retail Price Number]]*Table1[[#This Row],[Order Quantity]]-Table1[[#This Row],[Discount $ Number]]</f>
        <v>8.32</v>
      </c>
      <c r="AG2137">
        <f>(Table1[[#This Row],[Retail Price Number]]*Table1[[#This Row],[Order Quantity]])-Table1[[#This Row],[Discount $ Number]]-Table1[[#This Row],[Shipping Cost Number]]</f>
        <v>7.0200000000000005</v>
      </c>
      <c r="AH2137">
        <f>Table1[[#This Row],[Retail Price Number]]*Table1[[#This Row],[Order Quantity]]</f>
        <v>16</v>
      </c>
      <c r="AI2137">
        <f>YEAR(Table1[[#This Row],[Order Date]])</f>
        <v>2014</v>
      </c>
    </row>
    <row r="2138" spans="1:35" x14ac:dyDescent="0.3">
      <c r="A2138" t="s">
        <v>1466</v>
      </c>
      <c r="B2138" s="1">
        <v>42624</v>
      </c>
      <c r="C2138" t="s">
        <v>1467</v>
      </c>
      <c r="D2138" t="s">
        <v>1468</v>
      </c>
      <c r="E2138" t="s">
        <v>27</v>
      </c>
      <c r="F2138" t="s">
        <v>28</v>
      </c>
      <c r="G2138" t="s">
        <v>77</v>
      </c>
      <c r="H2138" t="s">
        <v>433</v>
      </c>
      <c r="I2138" t="s">
        <v>121</v>
      </c>
      <c r="J2138" t="s">
        <v>355</v>
      </c>
      <c r="K2138" t="s">
        <v>94</v>
      </c>
      <c r="L2138" t="s">
        <v>95</v>
      </c>
      <c r="M2138" t="s">
        <v>35</v>
      </c>
      <c r="N2138" s="1">
        <v>42624</v>
      </c>
      <c r="O2138" t="s">
        <v>129</v>
      </c>
      <c r="P2138" s="3" t="s">
        <v>356</v>
      </c>
      <c r="Q2138" t="s">
        <v>357</v>
      </c>
      <c r="R2138">
        <v>21</v>
      </c>
      <c r="S2138" t="s">
        <v>1469</v>
      </c>
      <c r="T2138" s="2">
        <v>0.06</v>
      </c>
      <c r="U2138" t="s">
        <v>1470</v>
      </c>
      <c r="V2138" t="s">
        <v>1469</v>
      </c>
      <c r="W2138" t="s">
        <v>361</v>
      </c>
      <c r="X2138" t="s">
        <v>1471</v>
      </c>
      <c r="Y2138" s="3">
        <f>VALUE(SUBSTITUTE(Table1[[#This Row],[Order Total]],"$",""))</f>
        <v>31.86</v>
      </c>
      <c r="Z2138">
        <f>VALUE(SUBSTITUTE(Table1[[#This Row],[Total]],"$",""))</f>
        <v>134.5</v>
      </c>
      <c r="AA2138" s="3">
        <f>Table1[[#This Row],[Order Total Number]]-Table1[[#This Row],[Total Number]]</f>
        <v>-102.64</v>
      </c>
      <c r="AB2138">
        <f>VALUE(SUBSTITUTE(Table1[[#This Row],[Shipping Cost]],"$",""))</f>
        <v>3.6</v>
      </c>
      <c r="AC2138">
        <f>VALUE(SUBSTITUTE(Table1[[#This Row],[Discount $]],"$",""))</f>
        <v>2.54</v>
      </c>
      <c r="AD2138">
        <f>VALUE(SUBSTITUTE(Table1[[#This Row],[Retail Price]],"$",""))</f>
        <v>5.68</v>
      </c>
      <c r="AE2138" s="4">
        <f>(Table1[[#This Row],[Retail Price Number]]*Table1[[#This Row],[Order Quantity]])-Table1[[#This Row],[Discount $ Number]]+Table1[[#This Row],[Shipping Cost Number]]</f>
        <v>120.33999999999999</v>
      </c>
      <c r="AF2138">
        <f>Table1[[#This Row],[Retail Price Number]]*Table1[[#This Row],[Order Quantity]]-Table1[[#This Row],[Discount $ Number]]</f>
        <v>116.74</v>
      </c>
      <c r="AG2138">
        <f>(Table1[[#This Row],[Retail Price Number]]*Table1[[#This Row],[Order Quantity]])-Table1[[#This Row],[Discount $ Number]]-Table1[[#This Row],[Shipping Cost Number]]</f>
        <v>113.14</v>
      </c>
      <c r="AH2138">
        <f>Table1[[#This Row],[Retail Price Number]]*Table1[[#This Row],[Order Quantity]]</f>
        <v>119.28</v>
      </c>
      <c r="AI2138">
        <f>YEAR(Table1[[#This Row],[Order Date]])</f>
        <v>2016</v>
      </c>
    </row>
    <row r="2139" spans="1:35" x14ac:dyDescent="0.3">
      <c r="A2139" t="s">
        <v>1466</v>
      </c>
      <c r="B2139" s="1">
        <v>42126</v>
      </c>
      <c r="C2139" t="s">
        <v>3839</v>
      </c>
      <c r="D2139" t="s">
        <v>683</v>
      </c>
      <c r="E2139" t="s">
        <v>46</v>
      </c>
      <c r="F2139" t="s">
        <v>47</v>
      </c>
      <c r="G2139" t="s">
        <v>77</v>
      </c>
      <c r="H2139" t="s">
        <v>107</v>
      </c>
      <c r="I2139" t="s">
        <v>31</v>
      </c>
      <c r="J2139" t="s">
        <v>611</v>
      </c>
      <c r="K2139" t="s">
        <v>94</v>
      </c>
      <c r="L2139" t="s">
        <v>34</v>
      </c>
      <c r="M2139" t="s">
        <v>35</v>
      </c>
      <c r="N2139" s="1">
        <v>42126</v>
      </c>
      <c r="O2139" t="s">
        <v>612</v>
      </c>
      <c r="P2139" s="3" t="s">
        <v>613</v>
      </c>
      <c r="Q2139" t="s">
        <v>614</v>
      </c>
      <c r="R2139">
        <v>23</v>
      </c>
      <c r="S2139" t="s">
        <v>3840</v>
      </c>
      <c r="T2139" s="2">
        <v>0.02</v>
      </c>
      <c r="U2139" t="s">
        <v>3841</v>
      </c>
      <c r="V2139" t="s">
        <v>3842</v>
      </c>
      <c r="W2139" t="s">
        <v>618</v>
      </c>
      <c r="X2139" t="s">
        <v>3843</v>
      </c>
      <c r="Y2139" s="3">
        <f>VALUE(SUBSTITUTE(Table1[[#This Row],[Order Total]],"$",""))</f>
        <v>423.67</v>
      </c>
      <c r="Z2139">
        <f>VALUE(SUBSTITUTE(Table1[[#This Row],[Total]],"$",""))</f>
        <v>456.01</v>
      </c>
      <c r="AA2139" s="3">
        <f>Table1[[#This Row],[Order Total Number]]-Table1[[#This Row],[Total Number]]</f>
        <v>-32.339999999999975</v>
      </c>
      <c r="AB2139">
        <f>VALUE(SUBSTITUTE(Table1[[#This Row],[Shipping Cost]],"$",""))</f>
        <v>24.49</v>
      </c>
      <c r="AC2139">
        <f>VALUE(SUBSTITUTE(Table1[[#This Row],[Discount $]],"$",""))</f>
        <v>23.56</v>
      </c>
      <c r="AD2139">
        <f>VALUE(SUBSTITUTE(Table1[[#This Row],[Retail Price]],"$",""))</f>
        <v>136.97999999999999</v>
      </c>
      <c r="AE2139" s="4">
        <f>(Table1[[#This Row],[Retail Price Number]]*Table1[[#This Row],[Order Quantity]])-Table1[[#This Row],[Discount $ Number]]+Table1[[#This Row],[Shipping Cost Number]]</f>
        <v>3151.47</v>
      </c>
      <c r="AF2139">
        <f>Table1[[#This Row],[Retail Price Number]]*Table1[[#This Row],[Order Quantity]]-Table1[[#This Row],[Discount $ Number]]</f>
        <v>3126.98</v>
      </c>
      <c r="AG2139">
        <f>(Table1[[#This Row],[Retail Price Number]]*Table1[[#This Row],[Order Quantity]])-Table1[[#This Row],[Discount $ Number]]-Table1[[#This Row],[Shipping Cost Number]]</f>
        <v>3102.4900000000002</v>
      </c>
      <c r="AH2139">
        <f>Table1[[#This Row],[Retail Price Number]]*Table1[[#This Row],[Order Quantity]]</f>
        <v>3150.54</v>
      </c>
      <c r="AI2139">
        <f>YEAR(Table1[[#This Row],[Order Date]])</f>
        <v>2015</v>
      </c>
    </row>
    <row r="2140" spans="1:35" x14ac:dyDescent="0.3">
      <c r="A2140" t="s">
        <v>1466</v>
      </c>
      <c r="B2140" s="1">
        <v>41922</v>
      </c>
      <c r="C2140" t="s">
        <v>2359</v>
      </c>
      <c r="D2140" t="s">
        <v>45</v>
      </c>
      <c r="E2140" t="s">
        <v>46</v>
      </c>
      <c r="F2140" t="s">
        <v>47</v>
      </c>
      <c r="G2140" t="s">
        <v>91</v>
      </c>
      <c r="H2140" t="s">
        <v>48</v>
      </c>
      <c r="I2140" t="s">
        <v>92</v>
      </c>
      <c r="J2140" t="s">
        <v>478</v>
      </c>
      <c r="K2140" t="s">
        <v>94</v>
      </c>
      <c r="L2140" t="s">
        <v>34</v>
      </c>
      <c r="M2140" t="s">
        <v>35</v>
      </c>
      <c r="N2140" s="1">
        <v>41922</v>
      </c>
      <c r="O2140" t="s">
        <v>479</v>
      </c>
      <c r="P2140" s="3" t="s">
        <v>480</v>
      </c>
      <c r="Q2140" t="s">
        <v>98</v>
      </c>
      <c r="R2140">
        <v>43</v>
      </c>
      <c r="S2140" t="s">
        <v>9697</v>
      </c>
      <c r="T2140" s="2">
        <v>0.03</v>
      </c>
      <c r="U2140" t="s">
        <v>1025</v>
      </c>
      <c r="V2140" t="s">
        <v>9698</v>
      </c>
      <c r="W2140" t="s">
        <v>224</v>
      </c>
      <c r="X2140" t="s">
        <v>9699</v>
      </c>
      <c r="Y2140" s="3">
        <f>VALUE(SUBSTITUTE(Table1[[#This Row],[Order Total]],"$",""))</f>
        <v>13.19</v>
      </c>
      <c r="Z2140">
        <f>VALUE(SUBSTITUTE(Table1[[#This Row],[Total]],"$",""))</f>
        <v>13.82</v>
      </c>
      <c r="AA2140" s="3">
        <f>Table1[[#This Row],[Order Total Number]]-Table1[[#This Row],[Total Number]]</f>
        <v>-0.63000000000000078</v>
      </c>
      <c r="AB2140">
        <f>VALUE(SUBSTITUTE(Table1[[#This Row],[Shipping Cost]],"$",""))</f>
        <v>0.5</v>
      </c>
      <c r="AC2140">
        <f>VALUE(SUBSTITUTE(Table1[[#This Row],[Discount $]],"$",""))</f>
        <v>0.59</v>
      </c>
      <c r="AD2140">
        <f>VALUE(SUBSTITUTE(Table1[[#This Row],[Retail Price]],"$",""))</f>
        <v>2.61</v>
      </c>
      <c r="AE2140" s="4">
        <f>(Table1[[#This Row],[Retail Price Number]]*Table1[[#This Row],[Order Quantity]])-Table1[[#This Row],[Discount $ Number]]+Table1[[#This Row],[Shipping Cost Number]]</f>
        <v>112.13999999999999</v>
      </c>
      <c r="AF2140">
        <f>Table1[[#This Row],[Retail Price Number]]*Table1[[#This Row],[Order Quantity]]-Table1[[#This Row],[Discount $ Number]]</f>
        <v>111.63999999999999</v>
      </c>
      <c r="AG2140">
        <f>(Table1[[#This Row],[Retail Price Number]]*Table1[[#This Row],[Order Quantity]])-Table1[[#This Row],[Discount $ Number]]-Table1[[#This Row],[Shipping Cost Number]]</f>
        <v>111.13999999999999</v>
      </c>
      <c r="AH2140">
        <f>Table1[[#This Row],[Retail Price Number]]*Table1[[#This Row],[Order Quantity]]</f>
        <v>112.22999999999999</v>
      </c>
      <c r="AI2140">
        <f>YEAR(Table1[[#This Row],[Order Date]])</f>
        <v>2014</v>
      </c>
    </row>
    <row r="2141" spans="1:35" x14ac:dyDescent="0.3">
      <c r="A2141" t="s">
        <v>1466</v>
      </c>
      <c r="B2141" s="1">
        <v>41808</v>
      </c>
      <c r="C2141" t="s">
        <v>952</v>
      </c>
      <c r="D2141" t="s">
        <v>312</v>
      </c>
      <c r="E2141" t="s">
        <v>27</v>
      </c>
      <c r="F2141" t="s">
        <v>28</v>
      </c>
      <c r="G2141" t="s">
        <v>134</v>
      </c>
      <c r="H2141" t="s">
        <v>205</v>
      </c>
      <c r="I2141" t="s">
        <v>31</v>
      </c>
      <c r="J2141" t="s">
        <v>355</v>
      </c>
      <c r="K2141" t="s">
        <v>94</v>
      </c>
      <c r="L2141" t="s">
        <v>34</v>
      </c>
      <c r="M2141" t="s">
        <v>35</v>
      </c>
      <c r="N2141" s="1">
        <v>41808</v>
      </c>
      <c r="O2141" t="s">
        <v>129</v>
      </c>
      <c r="P2141" s="3" t="s">
        <v>356</v>
      </c>
      <c r="Q2141" t="s">
        <v>357</v>
      </c>
      <c r="R2141">
        <v>2</v>
      </c>
      <c r="S2141" t="s">
        <v>10959</v>
      </c>
      <c r="T2141" s="2">
        <v>0.05</v>
      </c>
      <c r="U2141" t="s">
        <v>8179</v>
      </c>
      <c r="V2141" t="s">
        <v>6652</v>
      </c>
      <c r="W2141" t="s">
        <v>361</v>
      </c>
      <c r="X2141" t="s">
        <v>6916</v>
      </c>
      <c r="Y2141" s="3">
        <f>VALUE(SUBSTITUTE(Table1[[#This Row],[Order Total]],"$",""))</f>
        <v>131.04</v>
      </c>
      <c r="Z2141">
        <f>VALUE(SUBSTITUTE(Table1[[#This Row],[Total]],"$",""))</f>
        <v>132.93</v>
      </c>
      <c r="AA2141" s="3">
        <f>Table1[[#This Row],[Order Total Number]]-Table1[[#This Row],[Total Number]]</f>
        <v>-1.8900000000000148</v>
      </c>
      <c r="AB2141">
        <f>VALUE(SUBSTITUTE(Table1[[#This Row],[Shipping Cost]],"$",""))</f>
        <v>3.6</v>
      </c>
      <c r="AC2141">
        <f>VALUE(SUBSTITUTE(Table1[[#This Row],[Discount $]],"$",""))</f>
        <v>8.68</v>
      </c>
      <c r="AD2141">
        <f>VALUE(SUBSTITUTE(Table1[[#This Row],[Retail Price]],"$",""))</f>
        <v>5.68</v>
      </c>
      <c r="AE2141" s="4">
        <f>(Table1[[#This Row],[Retail Price Number]]*Table1[[#This Row],[Order Quantity]])-Table1[[#This Row],[Discount $ Number]]+Table1[[#This Row],[Shipping Cost Number]]</f>
        <v>6.2799999999999994</v>
      </c>
      <c r="AF2141">
        <f>Table1[[#This Row],[Retail Price Number]]*Table1[[#This Row],[Order Quantity]]-Table1[[#This Row],[Discount $ Number]]</f>
        <v>2.6799999999999997</v>
      </c>
      <c r="AG2141">
        <f>(Table1[[#This Row],[Retail Price Number]]*Table1[[#This Row],[Order Quantity]])-Table1[[#This Row],[Discount $ Number]]-Table1[[#This Row],[Shipping Cost Number]]</f>
        <v>-0.92000000000000037</v>
      </c>
      <c r="AH2141">
        <f>Table1[[#This Row],[Retail Price Number]]*Table1[[#This Row],[Order Quantity]]</f>
        <v>11.36</v>
      </c>
      <c r="AI2141">
        <f>YEAR(Table1[[#This Row],[Order Date]])</f>
        <v>2014</v>
      </c>
    </row>
    <row r="2142" spans="1:35" x14ac:dyDescent="0.3">
      <c r="A2142" t="s">
        <v>2358</v>
      </c>
      <c r="B2142" s="1">
        <v>41930</v>
      </c>
      <c r="C2142" t="s">
        <v>2359</v>
      </c>
      <c r="D2142" t="s">
        <v>195</v>
      </c>
      <c r="E2142" t="s">
        <v>46</v>
      </c>
      <c r="F2142" t="s">
        <v>47</v>
      </c>
      <c r="G2142" t="s">
        <v>91</v>
      </c>
      <c r="H2142" t="s">
        <v>48</v>
      </c>
      <c r="I2142" t="s">
        <v>196</v>
      </c>
      <c r="J2142" t="s">
        <v>564</v>
      </c>
      <c r="K2142" t="s">
        <v>94</v>
      </c>
      <c r="L2142" t="s">
        <v>95</v>
      </c>
      <c r="M2142" t="s">
        <v>35</v>
      </c>
      <c r="N2142" s="1">
        <v>41932</v>
      </c>
      <c r="O2142" t="s">
        <v>565</v>
      </c>
      <c r="P2142" s="3" t="s">
        <v>566</v>
      </c>
      <c r="Q2142" t="s">
        <v>567</v>
      </c>
      <c r="R2142">
        <v>39</v>
      </c>
      <c r="S2142" t="s">
        <v>2360</v>
      </c>
      <c r="T2142" s="2">
        <v>0.08</v>
      </c>
      <c r="U2142" t="s">
        <v>224</v>
      </c>
      <c r="V2142" t="s">
        <v>2361</v>
      </c>
      <c r="W2142" t="s">
        <v>224</v>
      </c>
      <c r="X2142" t="s">
        <v>2360</v>
      </c>
      <c r="Y2142" s="3">
        <f>VALUE(SUBSTITUTE(Table1[[#This Row],[Order Total]],"$",""))</f>
        <v>49.9</v>
      </c>
      <c r="Z2142">
        <f>VALUE(SUBSTITUTE(Table1[[#This Row],[Total]],"$",""))</f>
        <v>50.4</v>
      </c>
      <c r="AA2142" s="3">
        <f>Table1[[#This Row],[Order Total Number]]-Table1[[#This Row],[Total Number]]</f>
        <v>-0.5</v>
      </c>
      <c r="AB2142">
        <f>VALUE(SUBSTITUTE(Table1[[#This Row],[Shipping Cost]],"$",""))</f>
        <v>0.5</v>
      </c>
      <c r="AC2142">
        <f>VALUE(SUBSTITUTE(Table1[[#This Row],[Discount $]],"$",""))</f>
        <v>0.5</v>
      </c>
      <c r="AD2142">
        <f>VALUE(SUBSTITUTE(Table1[[#This Row],[Retail Price]],"$",""))</f>
        <v>6.3</v>
      </c>
      <c r="AE2142" s="4">
        <f>(Table1[[#This Row],[Retail Price Number]]*Table1[[#This Row],[Order Quantity]])-Table1[[#This Row],[Discount $ Number]]+Table1[[#This Row],[Shipping Cost Number]]</f>
        <v>245.7</v>
      </c>
      <c r="AF2142">
        <f>Table1[[#This Row],[Retail Price Number]]*Table1[[#This Row],[Order Quantity]]-Table1[[#This Row],[Discount $ Number]]</f>
        <v>245.2</v>
      </c>
      <c r="AG2142">
        <f>(Table1[[#This Row],[Retail Price Number]]*Table1[[#This Row],[Order Quantity]])-Table1[[#This Row],[Discount $ Number]]-Table1[[#This Row],[Shipping Cost Number]]</f>
        <v>244.7</v>
      </c>
      <c r="AH2142">
        <f>Table1[[#This Row],[Retail Price Number]]*Table1[[#This Row],[Order Quantity]]</f>
        <v>245.7</v>
      </c>
      <c r="AI2142">
        <f>YEAR(Table1[[#This Row],[Order Date]])</f>
        <v>2014</v>
      </c>
    </row>
    <row r="2143" spans="1:35" x14ac:dyDescent="0.3">
      <c r="A2143" t="s">
        <v>2358</v>
      </c>
      <c r="B2143" s="1">
        <v>41930</v>
      </c>
      <c r="C2143" t="s">
        <v>2359</v>
      </c>
      <c r="D2143" t="s">
        <v>45</v>
      </c>
      <c r="E2143" t="s">
        <v>46</v>
      </c>
      <c r="F2143" t="s">
        <v>47</v>
      </c>
      <c r="G2143" t="s">
        <v>91</v>
      </c>
      <c r="H2143" t="s">
        <v>48</v>
      </c>
      <c r="I2143" t="s">
        <v>196</v>
      </c>
      <c r="J2143" t="s">
        <v>564</v>
      </c>
      <c r="K2143" t="s">
        <v>94</v>
      </c>
      <c r="L2143" t="s">
        <v>95</v>
      </c>
      <c r="M2143" t="s">
        <v>35</v>
      </c>
      <c r="N2143" s="1">
        <v>41932</v>
      </c>
      <c r="O2143" t="s">
        <v>565</v>
      </c>
      <c r="P2143" s="3" t="s">
        <v>566</v>
      </c>
      <c r="Q2143" t="s">
        <v>567</v>
      </c>
      <c r="R2143">
        <v>1</v>
      </c>
      <c r="S2143" t="s">
        <v>2360</v>
      </c>
      <c r="T2143" s="2">
        <v>0.09</v>
      </c>
      <c r="U2143" t="s">
        <v>224</v>
      </c>
      <c r="V2143" t="s">
        <v>2361</v>
      </c>
      <c r="W2143" t="s">
        <v>224</v>
      </c>
      <c r="X2143" t="s">
        <v>2360</v>
      </c>
      <c r="Y2143" s="3">
        <f>VALUE(SUBSTITUTE(Table1[[#This Row],[Order Total]],"$",""))</f>
        <v>49.9</v>
      </c>
      <c r="Z2143">
        <f>VALUE(SUBSTITUTE(Table1[[#This Row],[Total]],"$",""))</f>
        <v>50.4</v>
      </c>
      <c r="AA2143" s="3">
        <f>Table1[[#This Row],[Order Total Number]]-Table1[[#This Row],[Total Number]]</f>
        <v>-0.5</v>
      </c>
      <c r="AB2143">
        <f>VALUE(SUBSTITUTE(Table1[[#This Row],[Shipping Cost]],"$",""))</f>
        <v>0.5</v>
      </c>
      <c r="AC2143">
        <f>VALUE(SUBSTITUTE(Table1[[#This Row],[Discount $]],"$",""))</f>
        <v>0.5</v>
      </c>
      <c r="AD2143">
        <f>VALUE(SUBSTITUTE(Table1[[#This Row],[Retail Price]],"$",""))</f>
        <v>6.3</v>
      </c>
      <c r="AE2143" s="4">
        <f>(Table1[[#This Row],[Retail Price Number]]*Table1[[#This Row],[Order Quantity]])-Table1[[#This Row],[Discount $ Number]]+Table1[[#This Row],[Shipping Cost Number]]</f>
        <v>6.3</v>
      </c>
      <c r="AF2143">
        <f>Table1[[#This Row],[Retail Price Number]]*Table1[[#This Row],[Order Quantity]]-Table1[[#This Row],[Discount $ Number]]</f>
        <v>5.8</v>
      </c>
      <c r="AG2143">
        <f>(Table1[[#This Row],[Retail Price Number]]*Table1[[#This Row],[Order Quantity]])-Table1[[#This Row],[Discount $ Number]]-Table1[[#This Row],[Shipping Cost Number]]</f>
        <v>5.3</v>
      </c>
      <c r="AH2143">
        <f>Table1[[#This Row],[Retail Price Number]]*Table1[[#This Row],[Order Quantity]]</f>
        <v>6.3</v>
      </c>
      <c r="AI2143">
        <f>YEAR(Table1[[#This Row],[Order Date]])</f>
        <v>2014</v>
      </c>
    </row>
    <row r="2144" spans="1:35" x14ac:dyDescent="0.3">
      <c r="A2144" t="s">
        <v>2358</v>
      </c>
      <c r="B2144" s="1">
        <v>41930</v>
      </c>
      <c r="C2144" t="s">
        <v>2359</v>
      </c>
      <c r="D2144" t="s">
        <v>195</v>
      </c>
      <c r="E2144" t="s">
        <v>46</v>
      </c>
      <c r="F2144" t="s">
        <v>47</v>
      </c>
      <c r="G2144" t="s">
        <v>77</v>
      </c>
      <c r="H2144" t="s">
        <v>48</v>
      </c>
      <c r="I2144" t="s">
        <v>31</v>
      </c>
      <c r="J2144" t="s">
        <v>478</v>
      </c>
      <c r="K2144" t="s">
        <v>94</v>
      </c>
      <c r="L2144" t="s">
        <v>95</v>
      </c>
      <c r="M2144" t="s">
        <v>35</v>
      </c>
      <c r="N2144" s="1">
        <v>41932</v>
      </c>
      <c r="O2144" t="s">
        <v>479</v>
      </c>
      <c r="P2144" s="3" t="s">
        <v>480</v>
      </c>
      <c r="Q2144" t="s">
        <v>98</v>
      </c>
      <c r="R2144">
        <v>13</v>
      </c>
      <c r="S2144" t="s">
        <v>2360</v>
      </c>
      <c r="T2144" s="2">
        <v>7.0000000000000007E-2</v>
      </c>
      <c r="U2144" t="s">
        <v>224</v>
      </c>
      <c r="V2144" t="s">
        <v>2361</v>
      </c>
      <c r="W2144" t="s">
        <v>224</v>
      </c>
      <c r="X2144" t="s">
        <v>2360</v>
      </c>
      <c r="Y2144" s="3">
        <f>VALUE(SUBSTITUTE(Table1[[#This Row],[Order Total]],"$",""))</f>
        <v>49.9</v>
      </c>
      <c r="Z2144">
        <f>VALUE(SUBSTITUTE(Table1[[#This Row],[Total]],"$",""))</f>
        <v>50.4</v>
      </c>
      <c r="AA2144" s="3">
        <f>Table1[[#This Row],[Order Total Number]]-Table1[[#This Row],[Total Number]]</f>
        <v>-0.5</v>
      </c>
      <c r="AB2144">
        <f>VALUE(SUBSTITUTE(Table1[[#This Row],[Shipping Cost]],"$",""))</f>
        <v>0.5</v>
      </c>
      <c r="AC2144">
        <f>VALUE(SUBSTITUTE(Table1[[#This Row],[Discount $]],"$",""))</f>
        <v>0.5</v>
      </c>
      <c r="AD2144">
        <f>VALUE(SUBSTITUTE(Table1[[#This Row],[Retail Price]],"$",""))</f>
        <v>2.61</v>
      </c>
      <c r="AE2144" s="4">
        <f>(Table1[[#This Row],[Retail Price Number]]*Table1[[#This Row],[Order Quantity]])-Table1[[#This Row],[Discount $ Number]]+Table1[[#This Row],[Shipping Cost Number]]</f>
        <v>33.93</v>
      </c>
      <c r="AF2144">
        <f>Table1[[#This Row],[Retail Price Number]]*Table1[[#This Row],[Order Quantity]]-Table1[[#This Row],[Discount $ Number]]</f>
        <v>33.43</v>
      </c>
      <c r="AG2144">
        <f>(Table1[[#This Row],[Retail Price Number]]*Table1[[#This Row],[Order Quantity]])-Table1[[#This Row],[Discount $ Number]]-Table1[[#This Row],[Shipping Cost Number]]</f>
        <v>32.93</v>
      </c>
      <c r="AH2144">
        <f>Table1[[#This Row],[Retail Price Number]]*Table1[[#This Row],[Order Quantity]]</f>
        <v>33.93</v>
      </c>
      <c r="AI2144">
        <f>YEAR(Table1[[#This Row],[Order Date]])</f>
        <v>2014</v>
      </c>
    </row>
    <row r="2145" spans="1:35" x14ac:dyDescent="0.3">
      <c r="A2145" t="s">
        <v>2358</v>
      </c>
      <c r="B2145" s="1">
        <v>41939</v>
      </c>
      <c r="C2145" t="s">
        <v>2042</v>
      </c>
      <c r="D2145" t="s">
        <v>228</v>
      </c>
      <c r="E2145" t="s">
        <v>46</v>
      </c>
      <c r="F2145" t="s">
        <v>47</v>
      </c>
      <c r="G2145" t="s">
        <v>29</v>
      </c>
      <c r="H2145" t="s">
        <v>107</v>
      </c>
      <c r="I2145" t="s">
        <v>31</v>
      </c>
      <c r="J2145" t="s">
        <v>64</v>
      </c>
      <c r="K2145" t="s">
        <v>94</v>
      </c>
      <c r="L2145" t="s">
        <v>34</v>
      </c>
      <c r="M2145" t="s">
        <v>35</v>
      </c>
      <c r="N2145" s="1">
        <v>41941</v>
      </c>
      <c r="O2145" t="s">
        <v>66</v>
      </c>
      <c r="P2145" s="3" t="s">
        <v>67</v>
      </c>
      <c r="Q2145" t="s">
        <v>68</v>
      </c>
      <c r="R2145">
        <v>22</v>
      </c>
      <c r="S2145" t="s">
        <v>2360</v>
      </c>
      <c r="T2145" s="2">
        <v>0.1</v>
      </c>
      <c r="U2145" t="s">
        <v>224</v>
      </c>
      <c r="V2145" t="s">
        <v>2361</v>
      </c>
      <c r="W2145" t="s">
        <v>72</v>
      </c>
      <c r="X2145" t="s">
        <v>2360</v>
      </c>
      <c r="Y2145" s="3">
        <f>VALUE(SUBSTITUTE(Table1[[#This Row],[Order Total]],"$",""))</f>
        <v>49.9</v>
      </c>
      <c r="Z2145">
        <f>VALUE(SUBSTITUTE(Table1[[#This Row],[Total]],"$",""))</f>
        <v>50.4</v>
      </c>
      <c r="AA2145" s="3">
        <f>Table1[[#This Row],[Order Total Number]]-Table1[[#This Row],[Total Number]]</f>
        <v>-0.5</v>
      </c>
      <c r="AB2145">
        <f>VALUE(SUBSTITUTE(Table1[[#This Row],[Shipping Cost]],"$",""))</f>
        <v>0.99</v>
      </c>
      <c r="AC2145">
        <f>VALUE(SUBSTITUTE(Table1[[#This Row],[Discount $]],"$",""))</f>
        <v>0.5</v>
      </c>
      <c r="AD2145">
        <f>VALUE(SUBSTITUTE(Table1[[#This Row],[Retail Price]],"$",""))</f>
        <v>2.88</v>
      </c>
      <c r="AE2145" s="4">
        <f>(Table1[[#This Row],[Retail Price Number]]*Table1[[#This Row],[Order Quantity]])-Table1[[#This Row],[Discount $ Number]]+Table1[[#This Row],[Shipping Cost Number]]</f>
        <v>63.85</v>
      </c>
      <c r="AF2145">
        <f>Table1[[#This Row],[Retail Price Number]]*Table1[[#This Row],[Order Quantity]]-Table1[[#This Row],[Discount $ Number]]</f>
        <v>62.86</v>
      </c>
      <c r="AG2145">
        <f>(Table1[[#This Row],[Retail Price Number]]*Table1[[#This Row],[Order Quantity]])-Table1[[#This Row],[Discount $ Number]]-Table1[[#This Row],[Shipping Cost Number]]</f>
        <v>61.87</v>
      </c>
      <c r="AH2145">
        <f>Table1[[#This Row],[Retail Price Number]]*Table1[[#This Row],[Order Quantity]]</f>
        <v>63.36</v>
      </c>
      <c r="AI2145">
        <f>YEAR(Table1[[#This Row],[Order Date]])</f>
        <v>2014</v>
      </c>
    </row>
    <row r="2146" spans="1:35" x14ac:dyDescent="0.3">
      <c r="A2146" t="s">
        <v>2358</v>
      </c>
      <c r="B2146" s="1">
        <v>42151</v>
      </c>
      <c r="C2146" t="s">
        <v>2162</v>
      </c>
      <c r="D2146" t="s">
        <v>2482</v>
      </c>
      <c r="E2146" t="s">
        <v>27</v>
      </c>
      <c r="F2146" t="s">
        <v>28</v>
      </c>
      <c r="G2146" t="s">
        <v>77</v>
      </c>
      <c r="H2146" t="s">
        <v>281</v>
      </c>
      <c r="I2146" t="s">
        <v>31</v>
      </c>
      <c r="J2146" t="s">
        <v>478</v>
      </c>
      <c r="K2146" t="s">
        <v>33</v>
      </c>
      <c r="L2146" t="s">
        <v>34</v>
      </c>
      <c r="M2146" t="s">
        <v>156</v>
      </c>
      <c r="N2146" s="1">
        <v>42153</v>
      </c>
      <c r="O2146" t="s">
        <v>479</v>
      </c>
      <c r="P2146" s="3" t="s">
        <v>480</v>
      </c>
      <c r="Q2146" t="s">
        <v>98</v>
      </c>
      <c r="R2146">
        <v>47</v>
      </c>
      <c r="S2146" t="s">
        <v>5203</v>
      </c>
      <c r="T2146" s="2">
        <v>0</v>
      </c>
      <c r="U2146" t="s">
        <v>3272</v>
      </c>
      <c r="V2146" t="s">
        <v>8266</v>
      </c>
      <c r="W2146" t="s">
        <v>224</v>
      </c>
      <c r="X2146" t="s">
        <v>7778</v>
      </c>
      <c r="Y2146" s="3">
        <f>VALUE(SUBSTITUTE(Table1[[#This Row],[Order Total]],"$",""))</f>
        <v>52.69</v>
      </c>
      <c r="Z2146">
        <f>VALUE(SUBSTITUTE(Table1[[#This Row],[Total]],"$",""))</f>
        <v>53.4</v>
      </c>
      <c r="AA2146" s="3">
        <f>Table1[[#This Row],[Order Total Number]]-Table1[[#This Row],[Total Number]]</f>
        <v>-0.71000000000000085</v>
      </c>
      <c r="AB2146">
        <f>VALUE(SUBSTITUTE(Table1[[#This Row],[Shipping Cost]],"$",""))</f>
        <v>0.5</v>
      </c>
      <c r="AC2146">
        <f>VALUE(SUBSTITUTE(Table1[[#This Row],[Discount $]],"$",""))</f>
        <v>5.41</v>
      </c>
      <c r="AD2146">
        <f>VALUE(SUBSTITUTE(Table1[[#This Row],[Retail Price]],"$",""))</f>
        <v>2.61</v>
      </c>
      <c r="AE2146" s="4">
        <f>(Table1[[#This Row],[Retail Price Number]]*Table1[[#This Row],[Order Quantity]])-Table1[[#This Row],[Discount $ Number]]+Table1[[#This Row],[Shipping Cost Number]]</f>
        <v>117.75999999999999</v>
      </c>
      <c r="AF2146">
        <f>Table1[[#This Row],[Retail Price Number]]*Table1[[#This Row],[Order Quantity]]-Table1[[#This Row],[Discount $ Number]]</f>
        <v>117.25999999999999</v>
      </c>
      <c r="AG2146">
        <f>(Table1[[#This Row],[Retail Price Number]]*Table1[[#This Row],[Order Quantity]])-Table1[[#This Row],[Discount $ Number]]-Table1[[#This Row],[Shipping Cost Number]]</f>
        <v>116.75999999999999</v>
      </c>
      <c r="AH2146">
        <f>Table1[[#This Row],[Retail Price Number]]*Table1[[#This Row],[Order Quantity]]</f>
        <v>122.66999999999999</v>
      </c>
      <c r="AI2146">
        <f>YEAR(Table1[[#This Row],[Order Date]])</f>
        <v>2015</v>
      </c>
    </row>
    <row r="2147" spans="1:35" x14ac:dyDescent="0.3">
      <c r="A2147" t="s">
        <v>2358</v>
      </c>
      <c r="B2147" s="1">
        <v>41930</v>
      </c>
      <c r="C2147" t="s">
        <v>2359</v>
      </c>
      <c r="D2147" t="s">
        <v>195</v>
      </c>
      <c r="E2147" t="s">
        <v>46</v>
      </c>
      <c r="F2147" t="s">
        <v>47</v>
      </c>
      <c r="G2147" t="s">
        <v>77</v>
      </c>
      <c r="H2147" t="s">
        <v>48</v>
      </c>
      <c r="I2147" t="s">
        <v>31</v>
      </c>
      <c r="J2147" t="s">
        <v>478</v>
      </c>
      <c r="K2147" t="s">
        <v>33</v>
      </c>
      <c r="L2147" t="s">
        <v>34</v>
      </c>
      <c r="M2147" t="s">
        <v>35</v>
      </c>
      <c r="N2147" s="1">
        <v>41932</v>
      </c>
      <c r="O2147" t="s">
        <v>479</v>
      </c>
      <c r="P2147" s="3" t="s">
        <v>480</v>
      </c>
      <c r="Q2147" t="s">
        <v>98</v>
      </c>
      <c r="R2147">
        <v>7</v>
      </c>
      <c r="S2147" t="s">
        <v>2360</v>
      </c>
      <c r="T2147" s="2">
        <v>7.0000000000000007E-2</v>
      </c>
      <c r="U2147" t="s">
        <v>224</v>
      </c>
      <c r="V2147" t="s">
        <v>2361</v>
      </c>
      <c r="W2147" t="s">
        <v>224</v>
      </c>
      <c r="X2147" t="s">
        <v>2360</v>
      </c>
      <c r="Y2147" s="3">
        <f>VALUE(SUBSTITUTE(Table1[[#This Row],[Order Total]],"$",""))</f>
        <v>49.9</v>
      </c>
      <c r="Z2147">
        <f>VALUE(SUBSTITUTE(Table1[[#This Row],[Total]],"$",""))</f>
        <v>50.4</v>
      </c>
      <c r="AA2147" s="3">
        <f>Table1[[#This Row],[Order Total Number]]-Table1[[#This Row],[Total Number]]</f>
        <v>-0.5</v>
      </c>
      <c r="AB2147">
        <f>VALUE(SUBSTITUTE(Table1[[#This Row],[Shipping Cost]],"$",""))</f>
        <v>0.5</v>
      </c>
      <c r="AC2147">
        <f>VALUE(SUBSTITUTE(Table1[[#This Row],[Discount $]],"$",""))</f>
        <v>0.5</v>
      </c>
      <c r="AD2147">
        <f>VALUE(SUBSTITUTE(Table1[[#This Row],[Retail Price]],"$",""))</f>
        <v>2.61</v>
      </c>
      <c r="AE2147" s="4">
        <f>(Table1[[#This Row],[Retail Price Number]]*Table1[[#This Row],[Order Quantity]])-Table1[[#This Row],[Discount $ Number]]+Table1[[#This Row],[Shipping Cost Number]]</f>
        <v>18.27</v>
      </c>
      <c r="AF2147">
        <f>Table1[[#This Row],[Retail Price Number]]*Table1[[#This Row],[Order Quantity]]-Table1[[#This Row],[Discount $ Number]]</f>
        <v>17.77</v>
      </c>
      <c r="AG2147">
        <f>(Table1[[#This Row],[Retail Price Number]]*Table1[[#This Row],[Order Quantity]])-Table1[[#This Row],[Discount $ Number]]-Table1[[#This Row],[Shipping Cost Number]]</f>
        <v>17.27</v>
      </c>
      <c r="AH2147">
        <f>Table1[[#This Row],[Retail Price Number]]*Table1[[#This Row],[Order Quantity]]</f>
        <v>18.27</v>
      </c>
      <c r="AI2147">
        <f>YEAR(Table1[[#This Row],[Order Date]])</f>
        <v>2014</v>
      </c>
    </row>
    <row r="2148" spans="1:35" x14ac:dyDescent="0.3">
      <c r="A2148" t="s">
        <v>2358</v>
      </c>
      <c r="B2148" s="1">
        <v>41930</v>
      </c>
      <c r="C2148" t="s">
        <v>2359</v>
      </c>
      <c r="D2148" t="s">
        <v>195</v>
      </c>
      <c r="E2148" t="s">
        <v>46</v>
      </c>
      <c r="F2148" t="s">
        <v>47</v>
      </c>
      <c r="G2148" t="s">
        <v>29</v>
      </c>
      <c r="H2148" t="s">
        <v>48</v>
      </c>
      <c r="I2148" t="s">
        <v>121</v>
      </c>
      <c r="J2148" t="s">
        <v>478</v>
      </c>
      <c r="K2148" t="s">
        <v>94</v>
      </c>
      <c r="L2148" t="s">
        <v>95</v>
      </c>
      <c r="M2148" t="s">
        <v>35</v>
      </c>
      <c r="N2148" s="1">
        <v>41932</v>
      </c>
      <c r="O2148" t="s">
        <v>479</v>
      </c>
      <c r="P2148" s="3" t="s">
        <v>480</v>
      </c>
      <c r="Q2148" t="s">
        <v>98</v>
      </c>
      <c r="R2148">
        <v>20</v>
      </c>
      <c r="S2148" t="s">
        <v>2360</v>
      </c>
      <c r="T2148" s="2">
        <v>0.03</v>
      </c>
      <c r="U2148" t="s">
        <v>224</v>
      </c>
      <c r="V2148" t="s">
        <v>2361</v>
      </c>
      <c r="W2148" t="s">
        <v>224</v>
      </c>
      <c r="X2148" t="s">
        <v>2360</v>
      </c>
      <c r="Y2148" s="3">
        <f>VALUE(SUBSTITUTE(Table1[[#This Row],[Order Total]],"$",""))</f>
        <v>49.9</v>
      </c>
      <c r="Z2148">
        <f>VALUE(SUBSTITUTE(Table1[[#This Row],[Total]],"$",""))</f>
        <v>50.4</v>
      </c>
      <c r="AA2148" s="3">
        <f>Table1[[#This Row],[Order Total Number]]-Table1[[#This Row],[Total Number]]</f>
        <v>-0.5</v>
      </c>
      <c r="AB2148">
        <f>VALUE(SUBSTITUTE(Table1[[#This Row],[Shipping Cost]],"$",""))</f>
        <v>0.5</v>
      </c>
      <c r="AC2148">
        <f>VALUE(SUBSTITUTE(Table1[[#This Row],[Discount $]],"$",""))</f>
        <v>0.5</v>
      </c>
      <c r="AD2148">
        <f>VALUE(SUBSTITUTE(Table1[[#This Row],[Retail Price]],"$",""))</f>
        <v>2.61</v>
      </c>
      <c r="AE2148" s="4">
        <f>(Table1[[#This Row],[Retail Price Number]]*Table1[[#This Row],[Order Quantity]])-Table1[[#This Row],[Discount $ Number]]+Table1[[#This Row],[Shipping Cost Number]]</f>
        <v>52.199999999999996</v>
      </c>
      <c r="AF2148">
        <f>Table1[[#This Row],[Retail Price Number]]*Table1[[#This Row],[Order Quantity]]-Table1[[#This Row],[Discount $ Number]]</f>
        <v>51.699999999999996</v>
      </c>
      <c r="AG2148">
        <f>(Table1[[#This Row],[Retail Price Number]]*Table1[[#This Row],[Order Quantity]])-Table1[[#This Row],[Discount $ Number]]-Table1[[#This Row],[Shipping Cost Number]]</f>
        <v>51.199999999999996</v>
      </c>
      <c r="AH2148">
        <f>Table1[[#This Row],[Retail Price Number]]*Table1[[#This Row],[Order Quantity]]</f>
        <v>52.199999999999996</v>
      </c>
      <c r="AI2148">
        <f>YEAR(Table1[[#This Row],[Order Date]])</f>
        <v>2014</v>
      </c>
    </row>
    <row r="2149" spans="1:35" x14ac:dyDescent="0.3">
      <c r="A2149" t="s">
        <v>12129</v>
      </c>
      <c r="B2149" s="1">
        <v>41838</v>
      </c>
      <c r="C2149" t="s">
        <v>2746</v>
      </c>
      <c r="D2149" t="s">
        <v>324</v>
      </c>
      <c r="E2149" t="s">
        <v>27</v>
      </c>
      <c r="F2149" t="s">
        <v>28</v>
      </c>
      <c r="G2149" t="s">
        <v>77</v>
      </c>
      <c r="H2149" t="s">
        <v>205</v>
      </c>
      <c r="I2149" t="s">
        <v>31</v>
      </c>
      <c r="J2149" t="s">
        <v>2750</v>
      </c>
      <c r="K2149" t="s">
        <v>94</v>
      </c>
      <c r="L2149" t="s">
        <v>95</v>
      </c>
      <c r="M2149" t="s">
        <v>35</v>
      </c>
      <c r="N2149" s="1">
        <v>41839</v>
      </c>
      <c r="O2149" t="s">
        <v>2751</v>
      </c>
      <c r="P2149" s="3" t="s">
        <v>724</v>
      </c>
      <c r="Q2149" t="s">
        <v>41</v>
      </c>
      <c r="R2149">
        <v>12</v>
      </c>
      <c r="S2149" t="s">
        <v>2360</v>
      </c>
      <c r="T2149" s="2">
        <v>0.02</v>
      </c>
      <c r="U2149" t="s">
        <v>224</v>
      </c>
      <c r="V2149" t="s">
        <v>2361</v>
      </c>
      <c r="W2149" t="s">
        <v>2754</v>
      </c>
      <c r="X2149" t="s">
        <v>2360</v>
      </c>
      <c r="Y2149" s="3">
        <f>VALUE(SUBSTITUTE(Table1[[#This Row],[Order Total]],"$",""))</f>
        <v>49.9</v>
      </c>
      <c r="Z2149">
        <f>VALUE(SUBSTITUTE(Table1[[#This Row],[Total]],"$",""))</f>
        <v>50.4</v>
      </c>
      <c r="AA2149" s="3">
        <f>Table1[[#This Row],[Order Total Number]]-Table1[[#This Row],[Total Number]]</f>
        <v>-0.5</v>
      </c>
      <c r="AB2149">
        <f>VALUE(SUBSTITUTE(Table1[[#This Row],[Shipping Cost]],"$",""))</f>
        <v>4.7699999999999996</v>
      </c>
      <c r="AC2149">
        <f>VALUE(SUBSTITUTE(Table1[[#This Row],[Discount $]],"$",""))</f>
        <v>0.5</v>
      </c>
      <c r="AD2149">
        <f>VALUE(SUBSTITUTE(Table1[[#This Row],[Retail Price]],"$",""))</f>
        <v>1.98</v>
      </c>
      <c r="AE2149" s="4">
        <f>(Table1[[#This Row],[Retail Price Number]]*Table1[[#This Row],[Order Quantity]])-Table1[[#This Row],[Discount $ Number]]+Table1[[#This Row],[Shipping Cost Number]]</f>
        <v>28.029999999999998</v>
      </c>
      <c r="AF2149">
        <f>Table1[[#This Row],[Retail Price Number]]*Table1[[#This Row],[Order Quantity]]-Table1[[#This Row],[Discount $ Number]]</f>
        <v>23.259999999999998</v>
      </c>
      <c r="AG2149">
        <f>(Table1[[#This Row],[Retail Price Number]]*Table1[[#This Row],[Order Quantity]])-Table1[[#This Row],[Discount $ Number]]-Table1[[#This Row],[Shipping Cost Number]]</f>
        <v>18.489999999999998</v>
      </c>
      <c r="AH2149">
        <f>Table1[[#This Row],[Retail Price Number]]*Table1[[#This Row],[Order Quantity]]</f>
        <v>23.759999999999998</v>
      </c>
      <c r="AI2149">
        <f>YEAR(Table1[[#This Row],[Order Date]])</f>
        <v>2014</v>
      </c>
    </row>
    <row r="2150" spans="1:35" x14ac:dyDescent="0.3">
      <c r="A2150" t="s">
        <v>5364</v>
      </c>
      <c r="B2150" s="1">
        <v>41905</v>
      </c>
      <c r="C2150" t="s">
        <v>1838</v>
      </c>
      <c r="D2150" t="s">
        <v>331</v>
      </c>
      <c r="E2150" t="s">
        <v>46</v>
      </c>
      <c r="F2150" t="s">
        <v>47</v>
      </c>
      <c r="G2150" t="s">
        <v>77</v>
      </c>
      <c r="H2150" t="s">
        <v>107</v>
      </c>
      <c r="I2150" t="s">
        <v>121</v>
      </c>
      <c r="J2150" t="s">
        <v>1676</v>
      </c>
      <c r="K2150" t="s">
        <v>94</v>
      </c>
      <c r="L2150" t="s">
        <v>95</v>
      </c>
      <c r="M2150" t="s">
        <v>35</v>
      </c>
      <c r="N2150" s="1">
        <v>41907</v>
      </c>
      <c r="O2150" t="s">
        <v>66</v>
      </c>
      <c r="P2150" s="3" t="s">
        <v>67</v>
      </c>
      <c r="Q2150" t="s">
        <v>68</v>
      </c>
      <c r="R2150">
        <v>6</v>
      </c>
      <c r="S2150" t="s">
        <v>5365</v>
      </c>
      <c r="T2150" s="2">
        <v>0.01</v>
      </c>
      <c r="U2150" t="s">
        <v>378</v>
      </c>
      <c r="V2150" t="s">
        <v>5366</v>
      </c>
      <c r="W2150" t="s">
        <v>116</v>
      </c>
      <c r="X2150" t="s">
        <v>3058</v>
      </c>
      <c r="Y2150" s="3">
        <f>VALUE(SUBSTITUTE(Table1[[#This Row],[Order Total]],"$",""))</f>
        <v>74.19</v>
      </c>
      <c r="Z2150">
        <f>VALUE(SUBSTITUTE(Table1[[#This Row],[Total]],"$",""))</f>
        <v>74.58</v>
      </c>
      <c r="AA2150" s="3">
        <f>Table1[[#This Row],[Order Total Number]]-Table1[[#This Row],[Total Number]]</f>
        <v>-0.39000000000000057</v>
      </c>
      <c r="AB2150">
        <f>VALUE(SUBSTITUTE(Table1[[#This Row],[Shipping Cost]],"$",""))</f>
        <v>1.49</v>
      </c>
      <c r="AC2150">
        <f>VALUE(SUBSTITUTE(Table1[[#This Row],[Discount $]],"$",""))</f>
        <v>2.63</v>
      </c>
      <c r="AD2150">
        <f>VALUE(SUBSTITUTE(Table1[[#This Row],[Retail Price]],"$",""))</f>
        <v>2.88</v>
      </c>
      <c r="AE2150" s="4">
        <f>(Table1[[#This Row],[Retail Price Number]]*Table1[[#This Row],[Order Quantity]])-Table1[[#This Row],[Discount $ Number]]+Table1[[#This Row],[Shipping Cost Number]]</f>
        <v>16.14</v>
      </c>
      <c r="AF2150">
        <f>Table1[[#This Row],[Retail Price Number]]*Table1[[#This Row],[Order Quantity]]-Table1[[#This Row],[Discount $ Number]]</f>
        <v>14.650000000000002</v>
      </c>
      <c r="AG2150">
        <f>(Table1[[#This Row],[Retail Price Number]]*Table1[[#This Row],[Order Quantity]])-Table1[[#This Row],[Discount $ Number]]-Table1[[#This Row],[Shipping Cost Number]]</f>
        <v>13.160000000000002</v>
      </c>
      <c r="AH2150">
        <f>Table1[[#This Row],[Retail Price Number]]*Table1[[#This Row],[Order Quantity]]</f>
        <v>17.28</v>
      </c>
      <c r="AI2150">
        <f>YEAR(Table1[[#This Row],[Order Date]])</f>
        <v>2014</v>
      </c>
    </row>
    <row r="2151" spans="1:35" x14ac:dyDescent="0.3">
      <c r="A2151" t="s">
        <v>5364</v>
      </c>
      <c r="B2151" s="1">
        <v>41864</v>
      </c>
      <c r="C2151" t="s">
        <v>1574</v>
      </c>
      <c r="D2151" t="s">
        <v>144</v>
      </c>
      <c r="E2151" t="s">
        <v>46</v>
      </c>
      <c r="F2151" t="s">
        <v>47</v>
      </c>
      <c r="G2151" t="s">
        <v>77</v>
      </c>
      <c r="H2151" t="s">
        <v>107</v>
      </c>
      <c r="I2151" t="s">
        <v>196</v>
      </c>
      <c r="J2151" t="s">
        <v>229</v>
      </c>
      <c r="K2151" t="s">
        <v>94</v>
      </c>
      <c r="L2151" t="s">
        <v>34</v>
      </c>
      <c r="M2151" t="s">
        <v>156</v>
      </c>
      <c r="N2151" s="1">
        <v>41866</v>
      </c>
      <c r="O2151" t="s">
        <v>230</v>
      </c>
      <c r="P2151" s="3" t="s">
        <v>231</v>
      </c>
      <c r="Q2151" t="s">
        <v>232</v>
      </c>
      <c r="R2151">
        <v>1</v>
      </c>
      <c r="S2151" t="s">
        <v>9120</v>
      </c>
      <c r="T2151" s="2">
        <v>0</v>
      </c>
      <c r="U2151" t="s">
        <v>2147</v>
      </c>
      <c r="V2151" t="s">
        <v>9121</v>
      </c>
      <c r="W2151" t="s">
        <v>236</v>
      </c>
      <c r="X2151" t="s">
        <v>9122</v>
      </c>
      <c r="Y2151" s="3">
        <f>VALUE(SUBSTITUTE(Table1[[#This Row],[Order Total]],"$",""))</f>
        <v>1182.1099999999999</v>
      </c>
      <c r="Z2151">
        <f>VALUE(SUBSTITUTE(Table1[[#This Row],[Total]],"$",""))</f>
        <v>1029.45</v>
      </c>
      <c r="AA2151" s="3">
        <f>Table1[[#This Row],[Order Total Number]]-Table1[[#This Row],[Total Number]]</f>
        <v>152.65999999999985</v>
      </c>
      <c r="AB2151">
        <f>VALUE(SUBSTITUTE(Table1[[#This Row],[Shipping Cost]],"$",""))</f>
        <v>49</v>
      </c>
      <c r="AC2151">
        <f>VALUE(SUBSTITUTE(Table1[[#This Row],[Discount $]],"$",""))</f>
        <v>5.95</v>
      </c>
      <c r="AD2151">
        <f>VALUE(SUBSTITUTE(Table1[[#This Row],[Retail Price]],"$",""))</f>
        <v>449.99</v>
      </c>
      <c r="AE2151" s="4">
        <f>(Table1[[#This Row],[Retail Price Number]]*Table1[[#This Row],[Order Quantity]])-Table1[[#This Row],[Discount $ Number]]+Table1[[#This Row],[Shipping Cost Number]]</f>
        <v>493.04</v>
      </c>
      <c r="AF2151">
        <f>Table1[[#This Row],[Retail Price Number]]*Table1[[#This Row],[Order Quantity]]-Table1[[#This Row],[Discount $ Number]]</f>
        <v>444.04</v>
      </c>
      <c r="AG2151">
        <f>(Table1[[#This Row],[Retail Price Number]]*Table1[[#This Row],[Order Quantity]])-Table1[[#This Row],[Discount $ Number]]-Table1[[#This Row],[Shipping Cost Number]]</f>
        <v>395.04</v>
      </c>
      <c r="AH2151">
        <f>Table1[[#This Row],[Retail Price Number]]*Table1[[#This Row],[Order Quantity]]</f>
        <v>449.99</v>
      </c>
      <c r="AI2151">
        <f>YEAR(Table1[[#This Row],[Order Date]])</f>
        <v>2014</v>
      </c>
    </row>
    <row r="2152" spans="1:35" x14ac:dyDescent="0.3">
      <c r="A2152" t="s">
        <v>5364</v>
      </c>
      <c r="B2152" s="1">
        <v>41857</v>
      </c>
      <c r="C2152" t="s">
        <v>9689</v>
      </c>
      <c r="D2152" t="s">
        <v>3704</v>
      </c>
      <c r="E2152" t="s">
        <v>27</v>
      </c>
      <c r="F2152" t="s">
        <v>28</v>
      </c>
      <c r="G2152" t="s">
        <v>29</v>
      </c>
      <c r="H2152" t="s">
        <v>965</v>
      </c>
      <c r="I2152" t="s">
        <v>31</v>
      </c>
      <c r="J2152" t="s">
        <v>206</v>
      </c>
      <c r="K2152" t="s">
        <v>94</v>
      </c>
      <c r="L2152" t="s">
        <v>34</v>
      </c>
      <c r="M2152" t="s">
        <v>35</v>
      </c>
      <c r="N2152" s="1">
        <v>41857</v>
      </c>
      <c r="O2152" t="s">
        <v>207</v>
      </c>
      <c r="P2152" s="3" t="s">
        <v>208</v>
      </c>
      <c r="Q2152" t="s">
        <v>125</v>
      </c>
      <c r="R2152">
        <v>42</v>
      </c>
      <c r="S2152" t="s">
        <v>6618</v>
      </c>
      <c r="T2152" s="2">
        <v>0.1</v>
      </c>
      <c r="U2152" t="s">
        <v>9691</v>
      </c>
      <c r="V2152" t="s">
        <v>9692</v>
      </c>
      <c r="W2152" t="s">
        <v>212</v>
      </c>
      <c r="X2152" t="s">
        <v>9693</v>
      </c>
      <c r="Y2152" s="3">
        <f>VALUE(SUBSTITUTE(Table1[[#This Row],[Order Total]],"$",""))</f>
        <v>172.22</v>
      </c>
      <c r="Z2152">
        <f>VALUE(SUBSTITUTE(Table1[[#This Row],[Total]],"$",""))</f>
        <v>173.71</v>
      </c>
      <c r="AA2152" s="3">
        <f>Table1[[#This Row],[Order Total Number]]-Table1[[#This Row],[Total Number]]</f>
        <v>-1.4900000000000091</v>
      </c>
      <c r="AB2152">
        <f>VALUE(SUBSTITUTE(Table1[[#This Row],[Shipping Cost]],"$",""))</f>
        <v>7.01</v>
      </c>
      <c r="AC2152">
        <f>VALUE(SUBSTITUTE(Table1[[#This Row],[Discount $]],"$",""))</f>
        <v>19.14</v>
      </c>
      <c r="AD2152">
        <f>VALUE(SUBSTITUTE(Table1[[#This Row],[Retail Price]],"$",""))</f>
        <v>3.89</v>
      </c>
      <c r="AE2152" s="4">
        <f>(Table1[[#This Row],[Retail Price Number]]*Table1[[#This Row],[Order Quantity]])-Table1[[#This Row],[Discount $ Number]]+Table1[[#This Row],[Shipping Cost Number]]</f>
        <v>151.25</v>
      </c>
      <c r="AF2152">
        <f>Table1[[#This Row],[Retail Price Number]]*Table1[[#This Row],[Order Quantity]]-Table1[[#This Row],[Discount $ Number]]</f>
        <v>144.24</v>
      </c>
      <c r="AG2152">
        <f>(Table1[[#This Row],[Retail Price Number]]*Table1[[#This Row],[Order Quantity]])-Table1[[#This Row],[Discount $ Number]]-Table1[[#This Row],[Shipping Cost Number]]</f>
        <v>137.23000000000002</v>
      </c>
      <c r="AH2152">
        <f>Table1[[#This Row],[Retail Price Number]]*Table1[[#This Row],[Order Quantity]]</f>
        <v>163.38</v>
      </c>
      <c r="AI2152">
        <f>YEAR(Table1[[#This Row],[Order Date]])</f>
        <v>2014</v>
      </c>
    </row>
    <row r="2153" spans="1:35" x14ac:dyDescent="0.3">
      <c r="A2153" t="s">
        <v>3734</v>
      </c>
      <c r="B2153" s="1">
        <v>41932</v>
      </c>
      <c r="C2153" t="s">
        <v>105</v>
      </c>
      <c r="D2153" t="s">
        <v>106</v>
      </c>
      <c r="E2153" t="s">
        <v>46</v>
      </c>
      <c r="F2153" t="s">
        <v>47</v>
      </c>
      <c r="G2153" t="s">
        <v>29</v>
      </c>
      <c r="H2153" t="s">
        <v>107</v>
      </c>
      <c r="I2153" t="s">
        <v>92</v>
      </c>
      <c r="J2153" t="s">
        <v>290</v>
      </c>
      <c r="K2153" t="s">
        <v>94</v>
      </c>
      <c r="L2153" t="s">
        <v>95</v>
      </c>
      <c r="M2153" t="s">
        <v>35</v>
      </c>
      <c r="N2153" s="1">
        <v>41934</v>
      </c>
      <c r="O2153" t="s">
        <v>291</v>
      </c>
      <c r="P2153" s="3" t="s">
        <v>292</v>
      </c>
      <c r="Q2153" t="s">
        <v>293</v>
      </c>
      <c r="R2153">
        <v>50</v>
      </c>
      <c r="S2153" t="s">
        <v>3735</v>
      </c>
      <c r="T2153" s="2">
        <v>0.09</v>
      </c>
      <c r="U2153" t="s">
        <v>3736</v>
      </c>
      <c r="V2153" t="s">
        <v>3737</v>
      </c>
      <c r="W2153" t="s">
        <v>165</v>
      </c>
      <c r="X2153" t="s">
        <v>3738</v>
      </c>
      <c r="Y2153" s="3">
        <f>VALUE(SUBSTITUTE(Table1[[#This Row],[Order Total]],"$",""))</f>
        <v>546.52</v>
      </c>
      <c r="Z2153">
        <f>VALUE(SUBSTITUTE(Table1[[#This Row],[Total]],"$",""))</f>
        <v>553.02</v>
      </c>
      <c r="AA2153" s="3">
        <f>Table1[[#This Row],[Order Total Number]]-Table1[[#This Row],[Total Number]]</f>
        <v>-6.5</v>
      </c>
      <c r="AB2153">
        <f>VALUE(SUBSTITUTE(Table1[[#This Row],[Shipping Cost]],"$",""))</f>
        <v>4</v>
      </c>
      <c r="AC2153">
        <f>VALUE(SUBSTITUTE(Table1[[#This Row],[Discount $]],"$",""))</f>
        <v>60.72</v>
      </c>
      <c r="AD2153">
        <f>VALUE(SUBSTITUTE(Table1[[#This Row],[Retail Price]],"$",""))</f>
        <v>15.98</v>
      </c>
      <c r="AE2153" s="4">
        <f>(Table1[[#This Row],[Retail Price Number]]*Table1[[#This Row],[Order Quantity]])-Table1[[#This Row],[Discount $ Number]]+Table1[[#This Row],[Shipping Cost Number]]</f>
        <v>742.28</v>
      </c>
      <c r="AF2153">
        <f>Table1[[#This Row],[Retail Price Number]]*Table1[[#This Row],[Order Quantity]]-Table1[[#This Row],[Discount $ Number]]</f>
        <v>738.28</v>
      </c>
      <c r="AG2153">
        <f>(Table1[[#This Row],[Retail Price Number]]*Table1[[#This Row],[Order Quantity]])-Table1[[#This Row],[Discount $ Number]]-Table1[[#This Row],[Shipping Cost Number]]</f>
        <v>734.28</v>
      </c>
      <c r="AH2153">
        <f>Table1[[#This Row],[Retail Price Number]]*Table1[[#This Row],[Order Quantity]]</f>
        <v>799</v>
      </c>
      <c r="AI2153">
        <f>YEAR(Table1[[#This Row],[Order Date]])</f>
        <v>2014</v>
      </c>
    </row>
    <row r="2154" spans="1:35" x14ac:dyDescent="0.3">
      <c r="A2154" t="s">
        <v>3734</v>
      </c>
      <c r="B2154" s="1">
        <v>41934</v>
      </c>
      <c r="C2154" t="s">
        <v>105</v>
      </c>
      <c r="D2154" t="s">
        <v>106</v>
      </c>
      <c r="E2154" t="s">
        <v>46</v>
      </c>
      <c r="F2154" t="s">
        <v>47</v>
      </c>
      <c r="G2154" t="s">
        <v>134</v>
      </c>
      <c r="H2154" t="s">
        <v>107</v>
      </c>
      <c r="I2154" t="s">
        <v>31</v>
      </c>
      <c r="J2154" t="s">
        <v>290</v>
      </c>
      <c r="K2154" t="s">
        <v>33</v>
      </c>
      <c r="L2154" t="s">
        <v>34</v>
      </c>
      <c r="M2154" t="s">
        <v>35</v>
      </c>
      <c r="N2154" s="1">
        <v>41935</v>
      </c>
      <c r="O2154" t="s">
        <v>1285</v>
      </c>
      <c r="P2154" s="3" t="s">
        <v>292</v>
      </c>
      <c r="Q2154" t="s">
        <v>1286</v>
      </c>
      <c r="R2154">
        <v>23</v>
      </c>
      <c r="S2154" t="s">
        <v>3735</v>
      </c>
      <c r="T2154" s="2">
        <v>0.1</v>
      </c>
      <c r="U2154" t="s">
        <v>3736</v>
      </c>
      <c r="V2154" t="s">
        <v>8024</v>
      </c>
      <c r="W2154" t="s">
        <v>881</v>
      </c>
      <c r="X2154" t="s">
        <v>3738</v>
      </c>
      <c r="Y2154" s="3">
        <f>VALUE(SUBSTITUTE(Table1[[#This Row],[Order Total]],"$",""))</f>
        <v>536.52</v>
      </c>
      <c r="Z2154">
        <f>VALUE(SUBSTITUTE(Table1[[#This Row],[Total]],"$",""))</f>
        <v>553.02</v>
      </c>
      <c r="AA2154" s="3">
        <f>Table1[[#This Row],[Order Total Number]]-Table1[[#This Row],[Total Number]]</f>
        <v>-16.5</v>
      </c>
      <c r="AB2154">
        <f>VALUE(SUBSTITUTE(Table1[[#This Row],[Shipping Cost]],"$",""))</f>
        <v>6.5</v>
      </c>
      <c r="AC2154">
        <f>VALUE(SUBSTITUTE(Table1[[#This Row],[Discount $]],"$",""))</f>
        <v>60.72</v>
      </c>
      <c r="AD2154">
        <f>VALUE(SUBSTITUTE(Table1[[#This Row],[Retail Price]],"$",""))</f>
        <v>15.98</v>
      </c>
      <c r="AE2154" s="4">
        <f>(Table1[[#This Row],[Retail Price Number]]*Table1[[#This Row],[Order Quantity]])-Table1[[#This Row],[Discount $ Number]]+Table1[[#This Row],[Shipping Cost Number]]</f>
        <v>313.32000000000005</v>
      </c>
      <c r="AF2154">
        <f>Table1[[#This Row],[Retail Price Number]]*Table1[[#This Row],[Order Quantity]]-Table1[[#This Row],[Discount $ Number]]</f>
        <v>306.82000000000005</v>
      </c>
      <c r="AG2154">
        <f>(Table1[[#This Row],[Retail Price Number]]*Table1[[#This Row],[Order Quantity]])-Table1[[#This Row],[Discount $ Number]]-Table1[[#This Row],[Shipping Cost Number]]</f>
        <v>300.32000000000005</v>
      </c>
      <c r="AH2154">
        <f>Table1[[#This Row],[Retail Price Number]]*Table1[[#This Row],[Order Quantity]]</f>
        <v>367.54</v>
      </c>
      <c r="AI2154">
        <f>YEAR(Table1[[#This Row],[Order Date]])</f>
        <v>2014</v>
      </c>
    </row>
    <row r="2155" spans="1:35" x14ac:dyDescent="0.3">
      <c r="A2155" t="s">
        <v>3734</v>
      </c>
      <c r="B2155" s="1">
        <v>41939</v>
      </c>
      <c r="C2155" t="s">
        <v>1765</v>
      </c>
      <c r="D2155" t="s">
        <v>144</v>
      </c>
      <c r="E2155" t="s">
        <v>46</v>
      </c>
      <c r="F2155" t="s">
        <v>47</v>
      </c>
      <c r="G2155" t="s">
        <v>77</v>
      </c>
      <c r="H2155" t="s">
        <v>107</v>
      </c>
      <c r="I2155" t="s">
        <v>121</v>
      </c>
      <c r="J2155" t="s">
        <v>1344</v>
      </c>
      <c r="K2155" t="s">
        <v>94</v>
      </c>
      <c r="L2155" t="s">
        <v>34</v>
      </c>
      <c r="M2155" t="s">
        <v>35</v>
      </c>
      <c r="N2155" s="1">
        <v>41943</v>
      </c>
      <c r="O2155" t="s">
        <v>341</v>
      </c>
      <c r="P2155" s="3" t="s">
        <v>574</v>
      </c>
      <c r="Q2155" t="s">
        <v>1345</v>
      </c>
      <c r="R2155">
        <v>21</v>
      </c>
      <c r="S2155" t="s">
        <v>5577</v>
      </c>
      <c r="T2155" s="2">
        <v>0.02</v>
      </c>
      <c r="U2155" t="s">
        <v>1200</v>
      </c>
      <c r="V2155" t="s">
        <v>1391</v>
      </c>
      <c r="W2155" t="s">
        <v>57</v>
      </c>
      <c r="X2155" t="s">
        <v>7332</v>
      </c>
      <c r="Y2155" s="3">
        <f>VALUE(SUBSTITUTE(Table1[[#This Row],[Order Total]],"$",""))</f>
        <v>36.19</v>
      </c>
      <c r="Z2155">
        <f>VALUE(SUBSTITUTE(Table1[[#This Row],[Total]],"$",""))</f>
        <v>36.89</v>
      </c>
      <c r="AA2155" s="3">
        <f>Table1[[#This Row],[Order Total Number]]-Table1[[#This Row],[Total Number]]</f>
        <v>-0.70000000000000284</v>
      </c>
      <c r="AB2155">
        <f>VALUE(SUBSTITUTE(Table1[[#This Row],[Shipping Cost]],"$",""))</f>
        <v>0.7</v>
      </c>
      <c r="AC2155">
        <f>VALUE(SUBSTITUTE(Table1[[#This Row],[Discount $]],"$",""))</f>
        <v>2.31</v>
      </c>
      <c r="AD2155">
        <f>VALUE(SUBSTITUTE(Table1[[#This Row],[Retail Price]],"$",""))</f>
        <v>3.85</v>
      </c>
      <c r="AE2155" s="4">
        <f>(Table1[[#This Row],[Retail Price Number]]*Table1[[#This Row],[Order Quantity]])-Table1[[#This Row],[Discount $ Number]]+Table1[[#This Row],[Shipping Cost Number]]</f>
        <v>79.240000000000009</v>
      </c>
      <c r="AF2155">
        <f>Table1[[#This Row],[Retail Price Number]]*Table1[[#This Row],[Order Quantity]]-Table1[[#This Row],[Discount $ Number]]</f>
        <v>78.540000000000006</v>
      </c>
      <c r="AG2155">
        <f>(Table1[[#This Row],[Retail Price Number]]*Table1[[#This Row],[Order Quantity]])-Table1[[#This Row],[Discount $ Number]]-Table1[[#This Row],[Shipping Cost Number]]</f>
        <v>77.84</v>
      </c>
      <c r="AH2155">
        <f>Table1[[#This Row],[Retail Price Number]]*Table1[[#This Row],[Order Quantity]]</f>
        <v>80.850000000000009</v>
      </c>
      <c r="AI2155">
        <f>YEAR(Table1[[#This Row],[Order Date]])</f>
        <v>2014</v>
      </c>
    </row>
    <row r="2156" spans="1:35" x14ac:dyDescent="0.3">
      <c r="A2156" t="s">
        <v>3734</v>
      </c>
      <c r="B2156" s="1">
        <v>41560</v>
      </c>
      <c r="C2156" t="s">
        <v>3683</v>
      </c>
      <c r="D2156" t="s">
        <v>252</v>
      </c>
      <c r="E2156" t="s">
        <v>27</v>
      </c>
      <c r="F2156" t="s">
        <v>28</v>
      </c>
      <c r="G2156" t="s">
        <v>77</v>
      </c>
      <c r="H2156" t="s">
        <v>62</v>
      </c>
      <c r="I2156" t="s">
        <v>92</v>
      </c>
      <c r="J2156" t="s">
        <v>93</v>
      </c>
      <c r="K2156" t="s">
        <v>94</v>
      </c>
      <c r="L2156" t="s">
        <v>95</v>
      </c>
      <c r="M2156" t="s">
        <v>35</v>
      </c>
      <c r="N2156" s="1">
        <v>41561</v>
      </c>
      <c r="O2156" t="s">
        <v>96</v>
      </c>
      <c r="P2156" s="3" t="s">
        <v>97</v>
      </c>
      <c r="Q2156" t="s">
        <v>98</v>
      </c>
      <c r="R2156">
        <v>40</v>
      </c>
      <c r="S2156" t="s">
        <v>3065</v>
      </c>
      <c r="T2156" s="2">
        <v>0.09</v>
      </c>
      <c r="U2156" t="s">
        <v>3166</v>
      </c>
      <c r="V2156" t="s">
        <v>10919</v>
      </c>
      <c r="W2156" t="s">
        <v>102</v>
      </c>
      <c r="X2156" t="s">
        <v>10769</v>
      </c>
      <c r="Y2156" s="3">
        <f>VALUE(SUBSTITUTE(Table1[[#This Row],[Order Total]],"$",""))</f>
        <v>36.520000000000003</v>
      </c>
      <c r="Z2156">
        <f>VALUE(SUBSTITUTE(Table1[[#This Row],[Total]],"$",""))</f>
        <v>37.82</v>
      </c>
      <c r="AA2156" s="3">
        <f>Table1[[#This Row],[Order Total Number]]-Table1[[#This Row],[Total Number]]</f>
        <v>-1.2999999999999972</v>
      </c>
      <c r="AB2156">
        <f>VALUE(SUBSTITUTE(Table1[[#This Row],[Shipping Cost]],"$",""))</f>
        <v>0.8</v>
      </c>
      <c r="AC2156">
        <f>VALUE(SUBSTITUTE(Table1[[#This Row],[Discount $]],"$",""))</f>
        <v>0.36</v>
      </c>
      <c r="AD2156">
        <f>VALUE(SUBSTITUTE(Table1[[#This Row],[Retail Price]],"$",""))</f>
        <v>2.62</v>
      </c>
      <c r="AE2156" s="4">
        <f>(Table1[[#This Row],[Retail Price Number]]*Table1[[#This Row],[Order Quantity]])-Table1[[#This Row],[Discount $ Number]]+Table1[[#This Row],[Shipping Cost Number]]</f>
        <v>105.24000000000001</v>
      </c>
      <c r="AF2156">
        <f>Table1[[#This Row],[Retail Price Number]]*Table1[[#This Row],[Order Quantity]]-Table1[[#This Row],[Discount $ Number]]</f>
        <v>104.44000000000001</v>
      </c>
      <c r="AG2156">
        <f>(Table1[[#This Row],[Retail Price Number]]*Table1[[#This Row],[Order Quantity]])-Table1[[#This Row],[Discount $ Number]]-Table1[[#This Row],[Shipping Cost Number]]</f>
        <v>103.64000000000001</v>
      </c>
      <c r="AH2156">
        <f>Table1[[#This Row],[Retail Price Number]]*Table1[[#This Row],[Order Quantity]]</f>
        <v>104.80000000000001</v>
      </c>
      <c r="AI2156">
        <f>YEAR(Table1[[#This Row],[Order Date]])</f>
        <v>2013</v>
      </c>
    </row>
    <row r="2157" spans="1:35" x14ac:dyDescent="0.3">
      <c r="A2157" t="s">
        <v>3510</v>
      </c>
      <c r="B2157" s="1">
        <v>41886</v>
      </c>
      <c r="C2157" t="s">
        <v>578</v>
      </c>
      <c r="D2157" t="s">
        <v>551</v>
      </c>
      <c r="E2157" t="s">
        <v>27</v>
      </c>
      <c r="F2157" t="s">
        <v>28</v>
      </c>
      <c r="G2157" t="s">
        <v>91</v>
      </c>
      <c r="H2157" t="s">
        <v>289</v>
      </c>
      <c r="I2157" t="s">
        <v>196</v>
      </c>
      <c r="J2157" t="s">
        <v>1089</v>
      </c>
      <c r="K2157" t="s">
        <v>94</v>
      </c>
      <c r="L2157" t="s">
        <v>34</v>
      </c>
      <c r="M2157" t="s">
        <v>35</v>
      </c>
      <c r="N2157" s="1">
        <v>41887</v>
      </c>
      <c r="O2157" t="s">
        <v>1090</v>
      </c>
      <c r="P2157" s="3" t="s">
        <v>1091</v>
      </c>
      <c r="Q2157" t="s">
        <v>1092</v>
      </c>
      <c r="R2157">
        <v>33</v>
      </c>
      <c r="S2157" t="s">
        <v>924</v>
      </c>
      <c r="T2157" s="2">
        <v>0.09</v>
      </c>
      <c r="U2157" t="s">
        <v>925</v>
      </c>
      <c r="V2157" t="s">
        <v>585</v>
      </c>
      <c r="W2157" t="s">
        <v>1094</v>
      </c>
      <c r="X2157" t="s">
        <v>2704</v>
      </c>
      <c r="Y2157" s="3">
        <f>VALUE(SUBSTITUTE(Table1[[#This Row],[Order Total]],"$",""))</f>
        <v>129.24</v>
      </c>
      <c r="Z2157">
        <f>VALUE(SUBSTITUTE(Table1[[#This Row],[Total]],"$",""))</f>
        <v>143.46</v>
      </c>
      <c r="AA2157" s="3">
        <f>Table1[[#This Row],[Order Total Number]]-Table1[[#This Row],[Total Number]]</f>
        <v>-14.219999999999999</v>
      </c>
      <c r="AB2157">
        <f>VALUE(SUBSTITUTE(Table1[[#This Row],[Shipping Cost]],"$",""))</f>
        <v>6.27</v>
      </c>
      <c r="AC2157">
        <f>VALUE(SUBSTITUTE(Table1[[#This Row],[Discount $]],"$",""))</f>
        <v>1.31</v>
      </c>
      <c r="AD2157">
        <f>VALUE(SUBSTITUTE(Table1[[#This Row],[Retail Price]],"$",""))</f>
        <v>29.17</v>
      </c>
      <c r="AE2157" s="4">
        <f>(Table1[[#This Row],[Retail Price Number]]*Table1[[#This Row],[Order Quantity]])-Table1[[#This Row],[Discount $ Number]]+Table1[[#This Row],[Shipping Cost Number]]</f>
        <v>967.57</v>
      </c>
      <c r="AF2157">
        <f>Table1[[#This Row],[Retail Price Number]]*Table1[[#This Row],[Order Quantity]]-Table1[[#This Row],[Discount $ Number]]</f>
        <v>961.30000000000007</v>
      </c>
      <c r="AG2157">
        <f>(Table1[[#This Row],[Retail Price Number]]*Table1[[#This Row],[Order Quantity]])-Table1[[#This Row],[Discount $ Number]]-Table1[[#This Row],[Shipping Cost Number]]</f>
        <v>955.03000000000009</v>
      </c>
      <c r="AH2157">
        <f>Table1[[#This Row],[Retail Price Number]]*Table1[[#This Row],[Order Quantity]]</f>
        <v>962.61</v>
      </c>
      <c r="AI2157">
        <f>YEAR(Table1[[#This Row],[Order Date]])</f>
        <v>2014</v>
      </c>
    </row>
    <row r="2158" spans="1:35" x14ac:dyDescent="0.3">
      <c r="A2158" t="s">
        <v>3510</v>
      </c>
      <c r="B2158" s="1">
        <v>42397</v>
      </c>
      <c r="C2158" t="s">
        <v>439</v>
      </c>
      <c r="D2158" t="s">
        <v>440</v>
      </c>
      <c r="E2158" t="s">
        <v>46</v>
      </c>
      <c r="F2158" t="s">
        <v>47</v>
      </c>
      <c r="G2158" t="s">
        <v>77</v>
      </c>
      <c r="H2158" t="s">
        <v>48</v>
      </c>
      <c r="I2158" t="s">
        <v>92</v>
      </c>
      <c r="J2158" t="s">
        <v>175</v>
      </c>
      <c r="K2158" t="s">
        <v>33</v>
      </c>
      <c r="L2158" t="s">
        <v>34</v>
      </c>
      <c r="M2158" t="s">
        <v>35</v>
      </c>
      <c r="N2158" s="1">
        <v>42398</v>
      </c>
      <c r="O2158" t="s">
        <v>176</v>
      </c>
      <c r="P2158" s="3" t="s">
        <v>177</v>
      </c>
      <c r="Q2158" t="s">
        <v>178</v>
      </c>
      <c r="R2158">
        <v>44</v>
      </c>
      <c r="S2158" t="s">
        <v>12424</v>
      </c>
      <c r="T2158" s="2">
        <v>0.03</v>
      </c>
      <c r="U2158" t="s">
        <v>12425</v>
      </c>
      <c r="V2158" t="s">
        <v>12426</v>
      </c>
      <c r="W2158" t="s">
        <v>182</v>
      </c>
      <c r="X2158" t="s">
        <v>12427</v>
      </c>
      <c r="Y2158" s="3">
        <f>VALUE(SUBSTITUTE(Table1[[#This Row],[Order Total]],"$",""))</f>
        <v>663.56</v>
      </c>
      <c r="Z2158">
        <f>VALUE(SUBSTITUTE(Table1[[#This Row],[Total]],"$",""))</f>
        <v>654.74</v>
      </c>
      <c r="AA2158" s="3">
        <f>Table1[[#This Row],[Order Total Number]]-Table1[[#This Row],[Total Number]]</f>
        <v>8.8199999999999363</v>
      </c>
      <c r="AB2158">
        <f>VALUE(SUBSTITUTE(Table1[[#This Row],[Shipping Cost]],"$",""))</f>
        <v>4.0999999999999996</v>
      </c>
      <c r="AC2158">
        <f>VALUE(SUBSTITUTE(Table1[[#This Row],[Discount $]],"$",""))</f>
        <v>50.36</v>
      </c>
      <c r="AD2158">
        <f>VALUE(SUBSTITUTE(Table1[[#This Row],[Retail Price]],"$",""))</f>
        <v>19.84</v>
      </c>
      <c r="AE2158" s="4">
        <f>(Table1[[#This Row],[Retail Price Number]]*Table1[[#This Row],[Order Quantity]])-Table1[[#This Row],[Discount $ Number]]+Table1[[#This Row],[Shipping Cost Number]]</f>
        <v>826.7</v>
      </c>
      <c r="AF2158">
        <f>Table1[[#This Row],[Retail Price Number]]*Table1[[#This Row],[Order Quantity]]-Table1[[#This Row],[Discount $ Number]]</f>
        <v>822.6</v>
      </c>
      <c r="AG2158">
        <f>(Table1[[#This Row],[Retail Price Number]]*Table1[[#This Row],[Order Quantity]])-Table1[[#This Row],[Discount $ Number]]-Table1[[#This Row],[Shipping Cost Number]]</f>
        <v>818.5</v>
      </c>
      <c r="AH2158">
        <f>Table1[[#This Row],[Retail Price Number]]*Table1[[#This Row],[Order Quantity]]</f>
        <v>872.96</v>
      </c>
      <c r="AI2158">
        <f>YEAR(Table1[[#This Row],[Order Date]])</f>
        <v>2016</v>
      </c>
    </row>
    <row r="2159" spans="1:35" x14ac:dyDescent="0.3">
      <c r="A2159" t="s">
        <v>5835</v>
      </c>
      <c r="B2159" s="1">
        <v>41933</v>
      </c>
      <c r="C2159" t="s">
        <v>2338</v>
      </c>
      <c r="D2159" t="s">
        <v>365</v>
      </c>
      <c r="E2159" t="s">
        <v>46</v>
      </c>
      <c r="F2159" t="s">
        <v>47</v>
      </c>
      <c r="G2159" t="s">
        <v>134</v>
      </c>
      <c r="H2159" t="s">
        <v>48</v>
      </c>
      <c r="I2159" t="s">
        <v>31</v>
      </c>
      <c r="J2159" t="s">
        <v>1215</v>
      </c>
      <c r="K2159" t="s">
        <v>94</v>
      </c>
      <c r="L2159" t="s">
        <v>34</v>
      </c>
      <c r="M2159" t="s">
        <v>156</v>
      </c>
      <c r="N2159" s="1">
        <v>41933</v>
      </c>
      <c r="O2159" t="s">
        <v>1216</v>
      </c>
      <c r="P2159" s="3" t="s">
        <v>1217</v>
      </c>
      <c r="Q2159" t="s">
        <v>1218</v>
      </c>
      <c r="R2159">
        <v>18</v>
      </c>
      <c r="S2159" t="s">
        <v>1108</v>
      </c>
      <c r="T2159" s="2">
        <v>0.03</v>
      </c>
      <c r="U2159" t="s">
        <v>127</v>
      </c>
      <c r="V2159" t="s">
        <v>1108</v>
      </c>
      <c r="W2159" t="s">
        <v>1222</v>
      </c>
      <c r="X2159" t="s">
        <v>1110</v>
      </c>
      <c r="Y2159" s="3">
        <f>VALUE(SUBSTITUTE(Table1[[#This Row],[Order Total]],"$",""))</f>
        <v>374.44</v>
      </c>
      <c r="Z2159">
        <f>VALUE(SUBSTITUTE(Table1[[#This Row],[Total]],"$",""))</f>
        <v>377.56</v>
      </c>
      <c r="AA2159" s="3">
        <f>Table1[[#This Row],[Order Total Number]]-Table1[[#This Row],[Total Number]]</f>
        <v>-3.1200000000000045</v>
      </c>
      <c r="AB2159">
        <f>VALUE(SUBSTITUTE(Table1[[#This Row],[Shipping Cost]],"$",""))</f>
        <v>0.83</v>
      </c>
      <c r="AC2159">
        <f>VALUE(SUBSTITUTE(Table1[[#This Row],[Discount $]],"$",""))</f>
        <v>0</v>
      </c>
      <c r="AD2159">
        <f>VALUE(SUBSTITUTE(Table1[[#This Row],[Retail Price]],"$",""))</f>
        <v>5.84</v>
      </c>
      <c r="AE2159" s="4">
        <f>(Table1[[#This Row],[Retail Price Number]]*Table1[[#This Row],[Order Quantity]])-Table1[[#This Row],[Discount $ Number]]+Table1[[#This Row],[Shipping Cost Number]]</f>
        <v>105.95</v>
      </c>
      <c r="AF2159">
        <f>Table1[[#This Row],[Retail Price Number]]*Table1[[#This Row],[Order Quantity]]-Table1[[#This Row],[Discount $ Number]]</f>
        <v>105.12</v>
      </c>
      <c r="AG2159">
        <f>(Table1[[#This Row],[Retail Price Number]]*Table1[[#This Row],[Order Quantity]])-Table1[[#This Row],[Discount $ Number]]-Table1[[#This Row],[Shipping Cost Number]]</f>
        <v>104.29</v>
      </c>
      <c r="AH2159">
        <f>Table1[[#This Row],[Retail Price Number]]*Table1[[#This Row],[Order Quantity]]</f>
        <v>105.12</v>
      </c>
      <c r="AI2159">
        <f>YEAR(Table1[[#This Row],[Order Date]])</f>
        <v>2014</v>
      </c>
    </row>
    <row r="2160" spans="1:35" x14ac:dyDescent="0.3">
      <c r="A2160" t="s">
        <v>5835</v>
      </c>
      <c r="B2160" s="1">
        <v>41933</v>
      </c>
      <c r="C2160" t="s">
        <v>1945</v>
      </c>
      <c r="D2160" t="s">
        <v>391</v>
      </c>
      <c r="E2160" t="s">
        <v>27</v>
      </c>
      <c r="F2160" t="s">
        <v>28</v>
      </c>
      <c r="G2160" t="s">
        <v>91</v>
      </c>
      <c r="H2160" t="s">
        <v>217</v>
      </c>
      <c r="I2160" t="s">
        <v>31</v>
      </c>
      <c r="J2160" t="s">
        <v>3587</v>
      </c>
      <c r="K2160" t="s">
        <v>94</v>
      </c>
      <c r="L2160" t="s">
        <v>34</v>
      </c>
      <c r="M2160" t="s">
        <v>35</v>
      </c>
      <c r="N2160" s="1">
        <v>41934</v>
      </c>
      <c r="O2160" t="s">
        <v>460</v>
      </c>
      <c r="P2160" s="3" t="s">
        <v>3588</v>
      </c>
      <c r="Q2160" t="s">
        <v>1220</v>
      </c>
      <c r="R2160">
        <v>30</v>
      </c>
      <c r="S2160" t="s">
        <v>1108</v>
      </c>
      <c r="T2160" s="2">
        <v>0.09</v>
      </c>
      <c r="U2160" t="s">
        <v>127</v>
      </c>
      <c r="V2160" t="s">
        <v>1108</v>
      </c>
      <c r="W2160" t="s">
        <v>3589</v>
      </c>
      <c r="X2160" t="s">
        <v>1110</v>
      </c>
      <c r="Y2160" s="3">
        <f>VALUE(SUBSTITUTE(Table1[[#This Row],[Order Total]],"$",""))</f>
        <v>374.44</v>
      </c>
      <c r="Z2160">
        <f>VALUE(SUBSTITUTE(Table1[[#This Row],[Total]],"$",""))</f>
        <v>377.56</v>
      </c>
      <c r="AA2160" s="3">
        <f>Table1[[#This Row],[Order Total Number]]-Table1[[#This Row],[Total Number]]</f>
        <v>-3.1200000000000045</v>
      </c>
      <c r="AB2160">
        <f>VALUE(SUBSTITUTE(Table1[[#This Row],[Shipping Cost]],"$",""))</f>
        <v>0.85</v>
      </c>
      <c r="AC2160">
        <f>VALUE(SUBSTITUTE(Table1[[#This Row],[Discount $]],"$",""))</f>
        <v>0</v>
      </c>
      <c r="AD2160">
        <f>VALUE(SUBSTITUTE(Table1[[#This Row],[Retail Price]],"$",""))</f>
        <v>3.38</v>
      </c>
      <c r="AE2160" s="4">
        <f>(Table1[[#This Row],[Retail Price Number]]*Table1[[#This Row],[Order Quantity]])-Table1[[#This Row],[Discount $ Number]]+Table1[[#This Row],[Shipping Cost Number]]</f>
        <v>102.24999999999999</v>
      </c>
      <c r="AF2160">
        <f>Table1[[#This Row],[Retail Price Number]]*Table1[[#This Row],[Order Quantity]]-Table1[[#This Row],[Discount $ Number]]</f>
        <v>101.39999999999999</v>
      </c>
      <c r="AG2160">
        <f>(Table1[[#This Row],[Retail Price Number]]*Table1[[#This Row],[Order Quantity]])-Table1[[#This Row],[Discount $ Number]]-Table1[[#This Row],[Shipping Cost Number]]</f>
        <v>100.55</v>
      </c>
      <c r="AH2160">
        <f>Table1[[#This Row],[Retail Price Number]]*Table1[[#This Row],[Order Quantity]]</f>
        <v>101.39999999999999</v>
      </c>
      <c r="AI2160">
        <f>YEAR(Table1[[#This Row],[Order Date]])</f>
        <v>2014</v>
      </c>
    </row>
    <row r="2161" spans="1:35" x14ac:dyDescent="0.3">
      <c r="A2161" t="s">
        <v>5835</v>
      </c>
      <c r="B2161" s="1">
        <v>41933</v>
      </c>
      <c r="C2161" t="s">
        <v>4451</v>
      </c>
      <c r="D2161" t="s">
        <v>3704</v>
      </c>
      <c r="E2161" t="s">
        <v>27</v>
      </c>
      <c r="F2161" t="s">
        <v>28</v>
      </c>
      <c r="G2161" t="s">
        <v>29</v>
      </c>
      <c r="H2161" t="s">
        <v>965</v>
      </c>
      <c r="I2161" t="s">
        <v>31</v>
      </c>
      <c r="J2161" t="s">
        <v>2581</v>
      </c>
      <c r="K2161" t="s">
        <v>94</v>
      </c>
      <c r="L2161" t="s">
        <v>95</v>
      </c>
      <c r="M2161" t="s">
        <v>35</v>
      </c>
      <c r="N2161" s="1">
        <v>41934</v>
      </c>
      <c r="O2161" t="s">
        <v>2582</v>
      </c>
      <c r="P2161" s="3" t="s">
        <v>2125</v>
      </c>
      <c r="Q2161" t="s">
        <v>2583</v>
      </c>
      <c r="R2161">
        <v>43</v>
      </c>
      <c r="S2161" t="s">
        <v>1108</v>
      </c>
      <c r="T2161" s="2">
        <v>0.06</v>
      </c>
      <c r="U2161" t="s">
        <v>127</v>
      </c>
      <c r="V2161" t="s">
        <v>1108</v>
      </c>
      <c r="W2161" t="s">
        <v>2587</v>
      </c>
      <c r="X2161" t="s">
        <v>1110</v>
      </c>
      <c r="Y2161" s="3">
        <f>VALUE(SUBSTITUTE(Table1[[#This Row],[Order Total]],"$",""))</f>
        <v>374.44</v>
      </c>
      <c r="Z2161">
        <f>VALUE(SUBSTITUTE(Table1[[#This Row],[Total]],"$",""))</f>
        <v>377.56</v>
      </c>
      <c r="AA2161" s="3">
        <f>Table1[[#This Row],[Order Total Number]]-Table1[[#This Row],[Total Number]]</f>
        <v>-3.1200000000000045</v>
      </c>
      <c r="AB2161">
        <f>VALUE(SUBSTITUTE(Table1[[#This Row],[Shipping Cost]],"$",""))</f>
        <v>3.12</v>
      </c>
      <c r="AC2161">
        <f>VALUE(SUBSTITUTE(Table1[[#This Row],[Discount $]],"$",""))</f>
        <v>0</v>
      </c>
      <c r="AD2161">
        <f>VALUE(SUBSTITUTE(Table1[[#This Row],[Retail Price]],"$",""))</f>
        <v>8.14</v>
      </c>
      <c r="AE2161" s="4">
        <f>(Table1[[#This Row],[Retail Price Number]]*Table1[[#This Row],[Order Quantity]])-Table1[[#This Row],[Discount $ Number]]+Table1[[#This Row],[Shipping Cost Number]]</f>
        <v>353.14000000000004</v>
      </c>
      <c r="AF2161">
        <f>Table1[[#This Row],[Retail Price Number]]*Table1[[#This Row],[Order Quantity]]-Table1[[#This Row],[Discount $ Number]]</f>
        <v>350.02000000000004</v>
      </c>
      <c r="AG2161">
        <f>(Table1[[#This Row],[Retail Price Number]]*Table1[[#This Row],[Order Quantity]])-Table1[[#This Row],[Discount $ Number]]-Table1[[#This Row],[Shipping Cost Number]]</f>
        <v>346.90000000000003</v>
      </c>
      <c r="AH2161">
        <f>Table1[[#This Row],[Retail Price Number]]*Table1[[#This Row],[Order Quantity]]</f>
        <v>350.02000000000004</v>
      </c>
      <c r="AI2161">
        <f>YEAR(Table1[[#This Row],[Order Date]])</f>
        <v>2014</v>
      </c>
    </row>
    <row r="2162" spans="1:35" x14ac:dyDescent="0.3">
      <c r="A2162" t="s">
        <v>5835</v>
      </c>
      <c r="B2162" s="1">
        <v>41933</v>
      </c>
      <c r="C2162" t="s">
        <v>2338</v>
      </c>
      <c r="D2162" t="s">
        <v>365</v>
      </c>
      <c r="E2162" t="s">
        <v>46</v>
      </c>
      <c r="F2162" t="s">
        <v>47</v>
      </c>
      <c r="G2162" t="s">
        <v>91</v>
      </c>
      <c r="H2162" t="s">
        <v>48</v>
      </c>
      <c r="I2162" t="s">
        <v>63</v>
      </c>
      <c r="J2162" t="s">
        <v>366</v>
      </c>
      <c r="K2162" t="s">
        <v>94</v>
      </c>
      <c r="L2162" t="s">
        <v>95</v>
      </c>
      <c r="M2162" t="s">
        <v>35</v>
      </c>
      <c r="N2162" s="1">
        <v>41933</v>
      </c>
      <c r="O2162" t="s">
        <v>367</v>
      </c>
      <c r="P2162" s="3" t="s">
        <v>368</v>
      </c>
      <c r="Q2162" t="s">
        <v>301</v>
      </c>
      <c r="R2162">
        <v>48</v>
      </c>
      <c r="S2162" t="s">
        <v>1108</v>
      </c>
      <c r="T2162" s="2">
        <v>0.1</v>
      </c>
      <c r="U2162" t="s">
        <v>127</v>
      </c>
      <c r="V2162" t="s">
        <v>1108</v>
      </c>
      <c r="W2162" t="s">
        <v>116</v>
      </c>
      <c r="X2162" t="s">
        <v>1110</v>
      </c>
      <c r="Y2162" s="3">
        <f>VALUE(SUBSTITUTE(Table1[[#This Row],[Order Total]],"$",""))</f>
        <v>374.44</v>
      </c>
      <c r="Z2162">
        <f>VALUE(SUBSTITUTE(Table1[[#This Row],[Total]],"$",""))</f>
        <v>377.56</v>
      </c>
      <c r="AA2162" s="3">
        <f>Table1[[#This Row],[Order Total Number]]-Table1[[#This Row],[Total Number]]</f>
        <v>-3.1200000000000045</v>
      </c>
      <c r="AB2162">
        <f>VALUE(SUBSTITUTE(Table1[[#This Row],[Shipping Cost]],"$",""))</f>
        <v>1.49</v>
      </c>
      <c r="AC2162">
        <f>VALUE(SUBSTITUTE(Table1[[#This Row],[Discount $]],"$",""))</f>
        <v>0</v>
      </c>
      <c r="AD2162">
        <f>VALUE(SUBSTITUTE(Table1[[#This Row],[Retail Price]],"$",""))</f>
        <v>5.98</v>
      </c>
      <c r="AE2162" s="4">
        <f>(Table1[[#This Row],[Retail Price Number]]*Table1[[#This Row],[Order Quantity]])-Table1[[#This Row],[Discount $ Number]]+Table1[[#This Row],[Shipping Cost Number]]</f>
        <v>288.53000000000003</v>
      </c>
      <c r="AF2162">
        <f>Table1[[#This Row],[Retail Price Number]]*Table1[[#This Row],[Order Quantity]]-Table1[[#This Row],[Discount $ Number]]</f>
        <v>287.04000000000002</v>
      </c>
      <c r="AG2162">
        <f>(Table1[[#This Row],[Retail Price Number]]*Table1[[#This Row],[Order Quantity]])-Table1[[#This Row],[Discount $ Number]]-Table1[[#This Row],[Shipping Cost Number]]</f>
        <v>285.55</v>
      </c>
      <c r="AH2162">
        <f>Table1[[#This Row],[Retail Price Number]]*Table1[[#This Row],[Order Quantity]]</f>
        <v>287.04000000000002</v>
      </c>
      <c r="AI2162">
        <f>YEAR(Table1[[#This Row],[Order Date]])</f>
        <v>2014</v>
      </c>
    </row>
    <row r="2163" spans="1:35" x14ac:dyDescent="0.3">
      <c r="A2163" t="s">
        <v>5835</v>
      </c>
      <c r="B2163" s="1">
        <v>41946</v>
      </c>
      <c r="C2163" t="s">
        <v>1827</v>
      </c>
      <c r="D2163" t="s">
        <v>264</v>
      </c>
      <c r="E2163" t="s">
        <v>27</v>
      </c>
      <c r="F2163" t="s">
        <v>28</v>
      </c>
      <c r="G2163" t="s">
        <v>134</v>
      </c>
      <c r="H2163" t="s">
        <v>30</v>
      </c>
      <c r="I2163" t="s">
        <v>92</v>
      </c>
      <c r="J2163" t="s">
        <v>3615</v>
      </c>
      <c r="K2163" t="s">
        <v>94</v>
      </c>
      <c r="L2163" t="s">
        <v>34</v>
      </c>
      <c r="M2163" t="s">
        <v>35</v>
      </c>
      <c r="N2163" s="1">
        <v>41947</v>
      </c>
      <c r="O2163" t="s">
        <v>424</v>
      </c>
      <c r="P2163" s="3" t="s">
        <v>3616</v>
      </c>
      <c r="Q2163" t="s">
        <v>3617</v>
      </c>
      <c r="R2163">
        <v>42</v>
      </c>
      <c r="S2163" t="s">
        <v>1108</v>
      </c>
      <c r="T2163" s="2">
        <v>7.0000000000000007E-2</v>
      </c>
      <c r="U2163" t="s">
        <v>127</v>
      </c>
      <c r="V2163" t="s">
        <v>1108</v>
      </c>
      <c r="W2163" t="s">
        <v>3619</v>
      </c>
      <c r="X2163" t="s">
        <v>1110</v>
      </c>
      <c r="Y2163" s="3">
        <f>VALUE(SUBSTITUTE(Table1[[#This Row],[Order Total]],"$",""))</f>
        <v>374.44</v>
      </c>
      <c r="Z2163">
        <f>VALUE(SUBSTITUTE(Table1[[#This Row],[Total]],"$",""))</f>
        <v>377.56</v>
      </c>
      <c r="AA2163" s="3">
        <f>Table1[[#This Row],[Order Total Number]]-Table1[[#This Row],[Total Number]]</f>
        <v>-3.1200000000000045</v>
      </c>
      <c r="AB2163">
        <f>VALUE(SUBSTITUTE(Table1[[#This Row],[Shipping Cost]],"$",""))</f>
        <v>2.99</v>
      </c>
      <c r="AC2163">
        <f>VALUE(SUBSTITUTE(Table1[[#This Row],[Discount $]],"$",""))</f>
        <v>0</v>
      </c>
      <c r="AD2163">
        <f>VALUE(SUBSTITUTE(Table1[[#This Row],[Retail Price]],"$",""))</f>
        <v>5.58</v>
      </c>
      <c r="AE2163" s="4">
        <f>(Table1[[#This Row],[Retail Price Number]]*Table1[[#This Row],[Order Quantity]])-Table1[[#This Row],[Discount $ Number]]+Table1[[#This Row],[Shipping Cost Number]]</f>
        <v>237.35000000000002</v>
      </c>
      <c r="AF2163">
        <f>Table1[[#This Row],[Retail Price Number]]*Table1[[#This Row],[Order Quantity]]-Table1[[#This Row],[Discount $ Number]]</f>
        <v>234.36</v>
      </c>
      <c r="AG2163">
        <f>(Table1[[#This Row],[Retail Price Number]]*Table1[[#This Row],[Order Quantity]])-Table1[[#This Row],[Discount $ Number]]-Table1[[#This Row],[Shipping Cost Number]]</f>
        <v>231.37</v>
      </c>
      <c r="AH2163">
        <f>Table1[[#This Row],[Retail Price Number]]*Table1[[#This Row],[Order Quantity]]</f>
        <v>234.36</v>
      </c>
      <c r="AI2163">
        <f>YEAR(Table1[[#This Row],[Order Date]])</f>
        <v>2014</v>
      </c>
    </row>
    <row r="2164" spans="1:35" x14ac:dyDescent="0.3">
      <c r="A2164" t="s">
        <v>5835</v>
      </c>
      <c r="B2164" s="1">
        <v>41946</v>
      </c>
      <c r="C2164" t="s">
        <v>1074</v>
      </c>
      <c r="D2164" t="s">
        <v>106</v>
      </c>
      <c r="E2164" t="s">
        <v>46</v>
      </c>
      <c r="F2164" t="s">
        <v>47</v>
      </c>
      <c r="G2164" t="s">
        <v>134</v>
      </c>
      <c r="H2164" t="s">
        <v>107</v>
      </c>
      <c r="I2164" t="s">
        <v>121</v>
      </c>
      <c r="J2164" t="s">
        <v>1104</v>
      </c>
      <c r="K2164" t="s">
        <v>94</v>
      </c>
      <c r="L2164" t="s">
        <v>95</v>
      </c>
      <c r="M2164" t="s">
        <v>35</v>
      </c>
      <c r="N2164" s="1">
        <v>41950</v>
      </c>
      <c r="O2164" t="s">
        <v>1105</v>
      </c>
      <c r="P2164" s="3" t="s">
        <v>1106</v>
      </c>
      <c r="Q2164" t="s">
        <v>1107</v>
      </c>
      <c r="R2164">
        <v>31</v>
      </c>
      <c r="S2164" t="s">
        <v>1108</v>
      </c>
      <c r="T2164" s="2">
        <v>0</v>
      </c>
      <c r="U2164" t="s">
        <v>127</v>
      </c>
      <c r="V2164" t="s">
        <v>1108</v>
      </c>
      <c r="W2164" t="s">
        <v>1109</v>
      </c>
      <c r="X2164" t="s">
        <v>1110</v>
      </c>
      <c r="Y2164" s="3">
        <f>VALUE(SUBSTITUTE(Table1[[#This Row],[Order Total]],"$",""))</f>
        <v>374.44</v>
      </c>
      <c r="Z2164">
        <f>VALUE(SUBSTITUTE(Table1[[#This Row],[Total]],"$",""))</f>
        <v>377.56</v>
      </c>
      <c r="AA2164" s="3">
        <f>Table1[[#This Row],[Order Total Number]]-Table1[[#This Row],[Total Number]]</f>
        <v>-3.1200000000000045</v>
      </c>
      <c r="AB2164">
        <f>VALUE(SUBSTITUTE(Table1[[#This Row],[Shipping Cost]],"$",""))</f>
        <v>6.97</v>
      </c>
      <c r="AC2164">
        <f>VALUE(SUBSTITUTE(Table1[[#This Row],[Discount $]],"$",""))</f>
        <v>0</v>
      </c>
      <c r="AD2164">
        <f>VALUE(SUBSTITUTE(Table1[[#This Row],[Retail Price]],"$",""))</f>
        <v>6.23</v>
      </c>
      <c r="AE2164" s="4">
        <f>(Table1[[#This Row],[Retail Price Number]]*Table1[[#This Row],[Order Quantity]])-Table1[[#This Row],[Discount $ Number]]+Table1[[#This Row],[Shipping Cost Number]]</f>
        <v>200.10000000000002</v>
      </c>
      <c r="AF2164">
        <f>Table1[[#This Row],[Retail Price Number]]*Table1[[#This Row],[Order Quantity]]-Table1[[#This Row],[Discount $ Number]]</f>
        <v>193.13000000000002</v>
      </c>
      <c r="AG2164">
        <f>(Table1[[#This Row],[Retail Price Number]]*Table1[[#This Row],[Order Quantity]])-Table1[[#This Row],[Discount $ Number]]-Table1[[#This Row],[Shipping Cost Number]]</f>
        <v>186.16000000000003</v>
      </c>
      <c r="AH2164">
        <f>Table1[[#This Row],[Retail Price Number]]*Table1[[#This Row],[Order Quantity]]</f>
        <v>193.13000000000002</v>
      </c>
      <c r="AI2164">
        <f>YEAR(Table1[[#This Row],[Order Date]])</f>
        <v>2014</v>
      </c>
    </row>
    <row r="2165" spans="1:35" x14ac:dyDescent="0.3">
      <c r="A2165" t="s">
        <v>4716</v>
      </c>
      <c r="B2165" s="1">
        <v>42204</v>
      </c>
      <c r="C2165" t="s">
        <v>4717</v>
      </c>
      <c r="D2165" t="s">
        <v>683</v>
      </c>
      <c r="E2165" t="s">
        <v>46</v>
      </c>
      <c r="F2165" t="s">
        <v>47</v>
      </c>
      <c r="G2165" t="s">
        <v>77</v>
      </c>
      <c r="H2165" t="s">
        <v>107</v>
      </c>
      <c r="I2165" t="s">
        <v>63</v>
      </c>
      <c r="J2165" t="s">
        <v>1215</v>
      </c>
      <c r="K2165" t="s">
        <v>94</v>
      </c>
      <c r="L2165" t="s">
        <v>95</v>
      </c>
      <c r="M2165" t="s">
        <v>156</v>
      </c>
      <c r="N2165" s="1">
        <v>42205</v>
      </c>
      <c r="O2165" t="s">
        <v>1216</v>
      </c>
      <c r="P2165" s="3" t="s">
        <v>1217</v>
      </c>
      <c r="Q2165" t="s">
        <v>1218</v>
      </c>
      <c r="R2165">
        <v>42</v>
      </c>
      <c r="S2165" t="s">
        <v>1366</v>
      </c>
      <c r="T2165" s="2">
        <v>0.08</v>
      </c>
      <c r="U2165" t="s">
        <v>4718</v>
      </c>
      <c r="V2165" t="s">
        <v>2888</v>
      </c>
      <c r="W2165" t="s">
        <v>1222</v>
      </c>
      <c r="X2165" t="s">
        <v>4719</v>
      </c>
      <c r="Y2165" s="3">
        <f>VALUE(SUBSTITUTE(Table1[[#This Row],[Order Total]],"$",""))</f>
        <v>101.26</v>
      </c>
      <c r="Z2165">
        <f>VALUE(SUBSTITUTE(Table1[[#This Row],[Total]],"$",""))</f>
        <v>102.92</v>
      </c>
      <c r="AA2165" s="3">
        <f>Table1[[#This Row],[Order Total Number]]-Table1[[#This Row],[Total Number]]</f>
        <v>-1.6599999999999966</v>
      </c>
      <c r="AB2165">
        <f>VALUE(SUBSTITUTE(Table1[[#This Row],[Shipping Cost]],"$",""))</f>
        <v>0.83</v>
      </c>
      <c r="AC2165">
        <f>VALUE(SUBSTITUTE(Table1[[#This Row],[Discount $]],"$",""))</f>
        <v>8.36</v>
      </c>
      <c r="AD2165">
        <f>VALUE(SUBSTITUTE(Table1[[#This Row],[Retail Price]],"$",""))</f>
        <v>5.84</v>
      </c>
      <c r="AE2165" s="4">
        <f>(Table1[[#This Row],[Retail Price Number]]*Table1[[#This Row],[Order Quantity]])-Table1[[#This Row],[Discount $ Number]]+Table1[[#This Row],[Shipping Cost Number]]</f>
        <v>237.75000000000003</v>
      </c>
      <c r="AF2165">
        <f>Table1[[#This Row],[Retail Price Number]]*Table1[[#This Row],[Order Quantity]]-Table1[[#This Row],[Discount $ Number]]</f>
        <v>236.92000000000002</v>
      </c>
      <c r="AG2165">
        <f>(Table1[[#This Row],[Retail Price Number]]*Table1[[#This Row],[Order Quantity]])-Table1[[#This Row],[Discount $ Number]]-Table1[[#This Row],[Shipping Cost Number]]</f>
        <v>236.09</v>
      </c>
      <c r="AH2165">
        <f>Table1[[#This Row],[Retail Price Number]]*Table1[[#This Row],[Order Quantity]]</f>
        <v>245.28</v>
      </c>
      <c r="AI2165">
        <f>YEAR(Table1[[#This Row],[Order Date]])</f>
        <v>2015</v>
      </c>
    </row>
    <row r="2166" spans="1:35" x14ac:dyDescent="0.3">
      <c r="A2166" t="s">
        <v>4716</v>
      </c>
      <c r="B2166" s="1">
        <v>41920</v>
      </c>
      <c r="C2166" t="s">
        <v>119</v>
      </c>
      <c r="D2166" t="s">
        <v>120</v>
      </c>
      <c r="E2166" t="s">
        <v>27</v>
      </c>
      <c r="F2166" t="s">
        <v>28</v>
      </c>
      <c r="G2166" t="s">
        <v>77</v>
      </c>
      <c r="H2166" t="s">
        <v>62</v>
      </c>
      <c r="I2166" t="s">
        <v>92</v>
      </c>
      <c r="J2166" t="s">
        <v>2581</v>
      </c>
      <c r="K2166" t="s">
        <v>94</v>
      </c>
      <c r="L2166" t="s">
        <v>34</v>
      </c>
      <c r="M2166" t="s">
        <v>35</v>
      </c>
      <c r="N2166" s="1">
        <v>41922</v>
      </c>
      <c r="O2166" t="s">
        <v>2582</v>
      </c>
      <c r="P2166" s="3" t="s">
        <v>2125</v>
      </c>
      <c r="Q2166" t="s">
        <v>2583</v>
      </c>
      <c r="R2166">
        <v>28</v>
      </c>
      <c r="S2166" t="s">
        <v>9043</v>
      </c>
      <c r="T2166" s="2">
        <v>0.08</v>
      </c>
      <c r="U2166" t="s">
        <v>1220</v>
      </c>
      <c r="V2166" t="s">
        <v>6346</v>
      </c>
      <c r="W2166" t="s">
        <v>2587</v>
      </c>
      <c r="X2166" t="s">
        <v>9044</v>
      </c>
      <c r="Y2166" s="3">
        <f>VALUE(SUBSTITUTE(Table1[[#This Row],[Order Total]],"$",""))</f>
        <v>46</v>
      </c>
      <c r="Z2166">
        <f>VALUE(SUBSTITUTE(Table1[[#This Row],[Total]],"$",""))</f>
        <v>46.71</v>
      </c>
      <c r="AA2166" s="3">
        <f>Table1[[#This Row],[Order Total Number]]-Table1[[#This Row],[Total Number]]</f>
        <v>-0.71000000000000085</v>
      </c>
      <c r="AB2166">
        <f>VALUE(SUBSTITUTE(Table1[[#This Row],[Shipping Cost]],"$",""))</f>
        <v>3.12</v>
      </c>
      <c r="AC2166">
        <f>VALUE(SUBSTITUTE(Table1[[#This Row],[Discount $]],"$",""))</f>
        <v>1.62</v>
      </c>
      <c r="AD2166">
        <f>VALUE(SUBSTITUTE(Table1[[#This Row],[Retail Price]],"$",""))</f>
        <v>8.14</v>
      </c>
      <c r="AE2166" s="4">
        <f>(Table1[[#This Row],[Retail Price Number]]*Table1[[#This Row],[Order Quantity]])-Table1[[#This Row],[Discount $ Number]]+Table1[[#This Row],[Shipping Cost Number]]</f>
        <v>229.42000000000002</v>
      </c>
      <c r="AF2166">
        <f>Table1[[#This Row],[Retail Price Number]]*Table1[[#This Row],[Order Quantity]]-Table1[[#This Row],[Discount $ Number]]</f>
        <v>226.3</v>
      </c>
      <c r="AG2166">
        <f>(Table1[[#This Row],[Retail Price Number]]*Table1[[#This Row],[Order Quantity]])-Table1[[#This Row],[Discount $ Number]]-Table1[[#This Row],[Shipping Cost Number]]</f>
        <v>223.18</v>
      </c>
      <c r="AH2166">
        <f>Table1[[#This Row],[Retail Price Number]]*Table1[[#This Row],[Order Quantity]]</f>
        <v>227.92000000000002</v>
      </c>
      <c r="AI2166">
        <f>YEAR(Table1[[#This Row],[Order Date]])</f>
        <v>2014</v>
      </c>
    </row>
    <row r="2167" spans="1:35" x14ac:dyDescent="0.3">
      <c r="A2167" t="s">
        <v>11620</v>
      </c>
      <c r="B2167" s="1">
        <v>41944</v>
      </c>
      <c r="C2167" t="s">
        <v>6727</v>
      </c>
      <c r="D2167" t="s">
        <v>591</v>
      </c>
      <c r="E2167" t="s">
        <v>27</v>
      </c>
      <c r="F2167" t="s">
        <v>28</v>
      </c>
      <c r="G2167" t="s">
        <v>134</v>
      </c>
      <c r="H2167" t="s">
        <v>241</v>
      </c>
      <c r="I2167" t="s">
        <v>196</v>
      </c>
      <c r="J2167" t="s">
        <v>1580</v>
      </c>
      <c r="K2167" t="s">
        <v>33</v>
      </c>
      <c r="L2167" t="s">
        <v>34</v>
      </c>
      <c r="M2167" t="s">
        <v>35</v>
      </c>
      <c r="N2167" s="1">
        <v>41946</v>
      </c>
      <c r="O2167" t="s">
        <v>1581</v>
      </c>
      <c r="P2167" s="3" t="s">
        <v>1582</v>
      </c>
      <c r="Q2167" t="s">
        <v>1583</v>
      </c>
      <c r="R2167">
        <v>33</v>
      </c>
      <c r="S2167" t="s">
        <v>6867</v>
      </c>
      <c r="T2167" s="2">
        <v>0.08</v>
      </c>
      <c r="U2167" t="s">
        <v>6868</v>
      </c>
      <c r="V2167" t="s">
        <v>6869</v>
      </c>
      <c r="W2167" t="s">
        <v>1587</v>
      </c>
      <c r="X2167" t="s">
        <v>1606</v>
      </c>
      <c r="Y2167" s="3">
        <f>VALUE(SUBSTITUTE(Table1[[#This Row],[Order Total]],"$",""))</f>
        <v>1914.74</v>
      </c>
      <c r="Z2167">
        <f>VALUE(SUBSTITUTE(Table1[[#This Row],[Total]],"$",""))</f>
        <v>1919.75</v>
      </c>
      <c r="AA2167" s="3">
        <f>Table1[[#This Row],[Order Total Number]]-Table1[[#This Row],[Total Number]]</f>
        <v>-5.0099999999999909</v>
      </c>
      <c r="AB2167">
        <f>VALUE(SUBSTITUTE(Table1[[#This Row],[Shipping Cost]],"$",""))</f>
        <v>5.01</v>
      </c>
      <c r="AC2167">
        <f>VALUE(SUBSTITUTE(Table1[[#This Row],[Discount $]],"$",""))</f>
        <v>100.78</v>
      </c>
      <c r="AD2167">
        <f>VALUE(SUBSTITUTE(Table1[[#This Row],[Retail Price]],"$",""))</f>
        <v>83.98</v>
      </c>
      <c r="AE2167" s="4">
        <f>(Table1[[#This Row],[Retail Price Number]]*Table1[[#This Row],[Order Quantity]])-Table1[[#This Row],[Discount $ Number]]+Table1[[#This Row],[Shipping Cost Number]]</f>
        <v>2675.57</v>
      </c>
      <c r="AF2167">
        <f>Table1[[#This Row],[Retail Price Number]]*Table1[[#This Row],[Order Quantity]]-Table1[[#This Row],[Discount $ Number]]</f>
        <v>2670.56</v>
      </c>
      <c r="AG2167">
        <f>(Table1[[#This Row],[Retail Price Number]]*Table1[[#This Row],[Order Quantity]])-Table1[[#This Row],[Discount $ Number]]-Table1[[#This Row],[Shipping Cost Number]]</f>
        <v>2665.5499999999997</v>
      </c>
      <c r="AH2167">
        <f>Table1[[#This Row],[Retail Price Number]]*Table1[[#This Row],[Order Quantity]]</f>
        <v>2771.34</v>
      </c>
      <c r="AI2167">
        <f>YEAR(Table1[[#This Row],[Order Date]])</f>
        <v>2014</v>
      </c>
    </row>
    <row r="2168" spans="1:35" x14ac:dyDescent="0.3">
      <c r="A2168" t="s">
        <v>8375</v>
      </c>
      <c r="B2168" s="1">
        <v>42136</v>
      </c>
      <c r="C2168" t="s">
        <v>439</v>
      </c>
      <c r="D2168" t="s">
        <v>440</v>
      </c>
      <c r="E2168" t="s">
        <v>46</v>
      </c>
      <c r="F2168" t="s">
        <v>47</v>
      </c>
      <c r="G2168" t="s">
        <v>77</v>
      </c>
      <c r="H2168" t="s">
        <v>48</v>
      </c>
      <c r="I2168" t="s">
        <v>196</v>
      </c>
      <c r="J2168" t="s">
        <v>366</v>
      </c>
      <c r="K2168" t="s">
        <v>94</v>
      </c>
      <c r="L2168" t="s">
        <v>34</v>
      </c>
      <c r="M2168" t="s">
        <v>156</v>
      </c>
      <c r="N2168" s="1">
        <v>42138</v>
      </c>
      <c r="O2168" t="s">
        <v>367</v>
      </c>
      <c r="P2168" s="3" t="s">
        <v>368</v>
      </c>
      <c r="Q2168" t="s">
        <v>301</v>
      </c>
      <c r="R2168">
        <v>8</v>
      </c>
      <c r="S2168" t="s">
        <v>8376</v>
      </c>
      <c r="T2168" s="2">
        <v>0.05</v>
      </c>
      <c r="U2168" t="s">
        <v>127</v>
      </c>
      <c r="V2168" t="s">
        <v>8377</v>
      </c>
      <c r="W2168" t="s">
        <v>116</v>
      </c>
      <c r="X2168" t="s">
        <v>8378</v>
      </c>
      <c r="Y2168" s="3">
        <f>VALUE(SUBSTITUTE(Table1[[#This Row],[Order Total]],"$",""))</f>
        <v>177.04</v>
      </c>
      <c r="Z2168">
        <f>VALUE(SUBSTITUTE(Table1[[#This Row],[Total]],"$",""))</f>
        <v>177.24</v>
      </c>
      <c r="AA2168" s="3">
        <f>Table1[[#This Row],[Order Total Number]]-Table1[[#This Row],[Total Number]]</f>
        <v>-0.20000000000001705</v>
      </c>
      <c r="AB2168">
        <f>VALUE(SUBSTITUTE(Table1[[#This Row],[Shipping Cost]],"$",""))</f>
        <v>1.49</v>
      </c>
      <c r="AC2168">
        <f>VALUE(SUBSTITUTE(Table1[[#This Row],[Discount $]],"$",""))</f>
        <v>0</v>
      </c>
      <c r="AD2168">
        <f>VALUE(SUBSTITUTE(Table1[[#This Row],[Retail Price]],"$",""))</f>
        <v>5.98</v>
      </c>
      <c r="AE2168" s="4">
        <f>(Table1[[#This Row],[Retail Price Number]]*Table1[[#This Row],[Order Quantity]])-Table1[[#This Row],[Discount $ Number]]+Table1[[#This Row],[Shipping Cost Number]]</f>
        <v>49.330000000000005</v>
      </c>
      <c r="AF2168">
        <f>Table1[[#This Row],[Retail Price Number]]*Table1[[#This Row],[Order Quantity]]-Table1[[#This Row],[Discount $ Number]]</f>
        <v>47.84</v>
      </c>
      <c r="AG2168">
        <f>(Table1[[#This Row],[Retail Price Number]]*Table1[[#This Row],[Order Quantity]])-Table1[[#This Row],[Discount $ Number]]-Table1[[#This Row],[Shipping Cost Number]]</f>
        <v>46.35</v>
      </c>
      <c r="AH2168">
        <f>Table1[[#This Row],[Retail Price Number]]*Table1[[#This Row],[Order Quantity]]</f>
        <v>47.84</v>
      </c>
      <c r="AI2168">
        <f>YEAR(Table1[[#This Row],[Order Date]])</f>
        <v>2015</v>
      </c>
    </row>
    <row r="2169" spans="1:35" x14ac:dyDescent="0.3">
      <c r="A2169" t="s">
        <v>12187</v>
      </c>
      <c r="B2169" s="1">
        <v>41938</v>
      </c>
      <c r="C2169" t="s">
        <v>12188</v>
      </c>
      <c r="D2169" t="s">
        <v>1468</v>
      </c>
      <c r="E2169" t="s">
        <v>27</v>
      </c>
      <c r="F2169" t="s">
        <v>28</v>
      </c>
      <c r="G2169" t="s">
        <v>134</v>
      </c>
      <c r="H2169" t="s">
        <v>433</v>
      </c>
      <c r="I2169" t="s">
        <v>121</v>
      </c>
      <c r="J2169" t="s">
        <v>366</v>
      </c>
      <c r="K2169" t="s">
        <v>94</v>
      </c>
      <c r="L2169" t="s">
        <v>95</v>
      </c>
      <c r="M2169" t="s">
        <v>35</v>
      </c>
      <c r="N2169" s="1">
        <v>41939</v>
      </c>
      <c r="O2169" t="s">
        <v>367</v>
      </c>
      <c r="P2169" s="3" t="s">
        <v>368</v>
      </c>
      <c r="Q2169" t="s">
        <v>301</v>
      </c>
      <c r="R2169">
        <v>10</v>
      </c>
      <c r="S2169" t="s">
        <v>12189</v>
      </c>
      <c r="T2169" s="2">
        <v>0.05</v>
      </c>
      <c r="U2169" t="s">
        <v>52</v>
      </c>
      <c r="V2169" t="s">
        <v>12190</v>
      </c>
      <c r="W2169" t="s">
        <v>116</v>
      </c>
      <c r="X2169" t="s">
        <v>663</v>
      </c>
      <c r="Y2169" s="3">
        <f>VALUE(SUBSTITUTE(Table1[[#This Row],[Order Total]],"$",""))</f>
        <v>112.48</v>
      </c>
      <c r="Z2169">
        <f>VALUE(SUBSTITUTE(Table1[[#This Row],[Total]],"$",""))</f>
        <v>113.97</v>
      </c>
      <c r="AA2169" s="3">
        <f>Table1[[#This Row],[Order Total Number]]-Table1[[#This Row],[Total Number]]</f>
        <v>-1.4899999999999949</v>
      </c>
      <c r="AB2169">
        <f>VALUE(SUBSTITUTE(Table1[[#This Row],[Shipping Cost]],"$",""))</f>
        <v>1.49</v>
      </c>
      <c r="AC2169">
        <f>VALUE(SUBSTITUTE(Table1[[#This Row],[Discount $]],"$",""))</f>
        <v>1.1399999999999999</v>
      </c>
      <c r="AD2169">
        <f>VALUE(SUBSTITUTE(Table1[[#This Row],[Retail Price]],"$",""))</f>
        <v>5.98</v>
      </c>
      <c r="AE2169" s="4">
        <f>(Table1[[#This Row],[Retail Price Number]]*Table1[[#This Row],[Order Quantity]])-Table1[[#This Row],[Discount $ Number]]+Table1[[#This Row],[Shipping Cost Number]]</f>
        <v>60.150000000000006</v>
      </c>
      <c r="AF2169">
        <f>Table1[[#This Row],[Retail Price Number]]*Table1[[#This Row],[Order Quantity]]-Table1[[#This Row],[Discount $ Number]]</f>
        <v>58.660000000000004</v>
      </c>
      <c r="AG2169">
        <f>(Table1[[#This Row],[Retail Price Number]]*Table1[[#This Row],[Order Quantity]])-Table1[[#This Row],[Discount $ Number]]-Table1[[#This Row],[Shipping Cost Number]]</f>
        <v>57.17</v>
      </c>
      <c r="AH2169">
        <f>Table1[[#This Row],[Retail Price Number]]*Table1[[#This Row],[Order Quantity]]</f>
        <v>59.800000000000004</v>
      </c>
      <c r="AI2169">
        <f>YEAR(Table1[[#This Row],[Order Date]])</f>
        <v>2014</v>
      </c>
    </row>
    <row r="2170" spans="1:35" x14ac:dyDescent="0.3">
      <c r="A2170" t="s">
        <v>12187</v>
      </c>
      <c r="B2170" s="1">
        <v>42242</v>
      </c>
      <c r="C2170" t="s">
        <v>1188</v>
      </c>
      <c r="D2170" t="s">
        <v>622</v>
      </c>
      <c r="E2170" t="s">
        <v>27</v>
      </c>
      <c r="F2170" t="s">
        <v>28</v>
      </c>
      <c r="G2170" t="s">
        <v>134</v>
      </c>
      <c r="H2170" t="s">
        <v>433</v>
      </c>
      <c r="I2170" t="s">
        <v>63</v>
      </c>
      <c r="J2170" t="s">
        <v>366</v>
      </c>
      <c r="K2170" t="s">
        <v>33</v>
      </c>
      <c r="L2170" t="s">
        <v>392</v>
      </c>
      <c r="M2170" t="s">
        <v>393</v>
      </c>
      <c r="N2170" s="1">
        <v>42243</v>
      </c>
      <c r="O2170" t="s">
        <v>367</v>
      </c>
      <c r="P2170" s="3" t="s">
        <v>368</v>
      </c>
      <c r="Q2170" t="s">
        <v>301</v>
      </c>
      <c r="R2170">
        <v>18</v>
      </c>
      <c r="S2170" t="s">
        <v>1381</v>
      </c>
      <c r="T2170" s="2">
        <v>0.09</v>
      </c>
      <c r="U2170" t="s">
        <v>9316</v>
      </c>
      <c r="V2170" t="s">
        <v>12190</v>
      </c>
      <c r="W2170" t="s">
        <v>116</v>
      </c>
      <c r="X2170" t="s">
        <v>663</v>
      </c>
      <c r="Y2170" s="3">
        <f>VALUE(SUBSTITUTE(Table1[[#This Row],[Order Total]],"$",""))</f>
        <v>112.48</v>
      </c>
      <c r="Z2170">
        <f>VALUE(SUBSTITUTE(Table1[[#This Row],[Total]],"$",""))</f>
        <v>113.97</v>
      </c>
      <c r="AA2170" s="3">
        <f>Table1[[#This Row],[Order Total Number]]-Table1[[#This Row],[Total Number]]</f>
        <v>-1.4899999999999949</v>
      </c>
      <c r="AB2170">
        <f>VALUE(SUBSTITUTE(Table1[[#This Row],[Shipping Cost]],"$",""))</f>
        <v>1.49</v>
      </c>
      <c r="AC2170">
        <f>VALUE(SUBSTITUTE(Table1[[#This Row],[Discount $]],"$",""))</f>
        <v>4.3600000000000003</v>
      </c>
      <c r="AD2170">
        <f>VALUE(SUBSTITUTE(Table1[[#This Row],[Retail Price]],"$",""))</f>
        <v>5.98</v>
      </c>
      <c r="AE2170" s="4">
        <f>(Table1[[#This Row],[Retail Price Number]]*Table1[[#This Row],[Order Quantity]])-Table1[[#This Row],[Discount $ Number]]+Table1[[#This Row],[Shipping Cost Number]]</f>
        <v>104.77000000000001</v>
      </c>
      <c r="AF2170">
        <f>Table1[[#This Row],[Retail Price Number]]*Table1[[#This Row],[Order Quantity]]-Table1[[#This Row],[Discount $ Number]]</f>
        <v>103.28000000000002</v>
      </c>
      <c r="AG2170">
        <f>(Table1[[#This Row],[Retail Price Number]]*Table1[[#This Row],[Order Quantity]])-Table1[[#This Row],[Discount $ Number]]-Table1[[#This Row],[Shipping Cost Number]]</f>
        <v>101.79000000000002</v>
      </c>
      <c r="AH2170">
        <f>Table1[[#This Row],[Retail Price Number]]*Table1[[#This Row],[Order Quantity]]</f>
        <v>107.64000000000001</v>
      </c>
      <c r="AI2170">
        <f>YEAR(Table1[[#This Row],[Order Date]])</f>
        <v>2015</v>
      </c>
    </row>
    <row r="2171" spans="1:35" x14ac:dyDescent="0.3">
      <c r="A2171" t="s">
        <v>12187</v>
      </c>
      <c r="B2171" s="1">
        <v>41843</v>
      </c>
      <c r="C2171" t="s">
        <v>2338</v>
      </c>
      <c r="D2171" t="s">
        <v>365</v>
      </c>
      <c r="E2171" t="s">
        <v>46</v>
      </c>
      <c r="F2171" t="s">
        <v>47</v>
      </c>
      <c r="G2171" t="s">
        <v>29</v>
      </c>
      <c r="H2171" t="s">
        <v>48</v>
      </c>
      <c r="I2171" t="s">
        <v>63</v>
      </c>
      <c r="J2171" t="s">
        <v>1344</v>
      </c>
      <c r="K2171" t="s">
        <v>94</v>
      </c>
      <c r="L2171" t="s">
        <v>95</v>
      </c>
      <c r="M2171" t="s">
        <v>35</v>
      </c>
      <c r="N2171" s="1">
        <v>41844</v>
      </c>
      <c r="O2171" t="s">
        <v>341</v>
      </c>
      <c r="P2171" s="3" t="s">
        <v>574</v>
      </c>
      <c r="Q2171" t="s">
        <v>1345</v>
      </c>
      <c r="R2171">
        <v>41</v>
      </c>
      <c r="S2171" t="s">
        <v>3953</v>
      </c>
      <c r="T2171" s="2">
        <v>0.05</v>
      </c>
      <c r="U2171" t="s">
        <v>8746</v>
      </c>
      <c r="V2171" t="s">
        <v>12190</v>
      </c>
      <c r="W2171" t="s">
        <v>57</v>
      </c>
      <c r="X2171" t="s">
        <v>663</v>
      </c>
      <c r="Y2171" s="3">
        <f>VALUE(SUBSTITUTE(Table1[[#This Row],[Order Total]],"$",""))</f>
        <v>112.48</v>
      </c>
      <c r="Z2171">
        <f>VALUE(SUBSTITUTE(Table1[[#This Row],[Total]],"$",""))</f>
        <v>113.97</v>
      </c>
      <c r="AA2171" s="3">
        <f>Table1[[#This Row],[Order Total Number]]-Table1[[#This Row],[Total Number]]</f>
        <v>-1.4899999999999949</v>
      </c>
      <c r="AB2171">
        <f>VALUE(SUBSTITUTE(Table1[[#This Row],[Shipping Cost]],"$",""))</f>
        <v>0.7</v>
      </c>
      <c r="AC2171">
        <f>VALUE(SUBSTITUTE(Table1[[#This Row],[Discount $]],"$",""))</f>
        <v>15.71</v>
      </c>
      <c r="AD2171">
        <f>VALUE(SUBSTITUTE(Table1[[#This Row],[Retail Price]],"$",""))</f>
        <v>3.85</v>
      </c>
      <c r="AE2171" s="4">
        <f>(Table1[[#This Row],[Retail Price Number]]*Table1[[#This Row],[Order Quantity]])-Table1[[#This Row],[Discount $ Number]]+Table1[[#This Row],[Shipping Cost Number]]</f>
        <v>142.83999999999997</v>
      </c>
      <c r="AF2171">
        <f>Table1[[#This Row],[Retail Price Number]]*Table1[[#This Row],[Order Quantity]]-Table1[[#This Row],[Discount $ Number]]</f>
        <v>142.13999999999999</v>
      </c>
      <c r="AG2171">
        <f>(Table1[[#This Row],[Retail Price Number]]*Table1[[#This Row],[Order Quantity]])-Table1[[#This Row],[Discount $ Number]]-Table1[[#This Row],[Shipping Cost Number]]</f>
        <v>141.44</v>
      </c>
      <c r="AH2171">
        <f>Table1[[#This Row],[Retail Price Number]]*Table1[[#This Row],[Order Quantity]]</f>
        <v>157.85</v>
      </c>
      <c r="AI2171">
        <f>YEAR(Table1[[#This Row],[Order Date]])</f>
        <v>2014</v>
      </c>
    </row>
    <row r="2172" spans="1:35" x14ac:dyDescent="0.3">
      <c r="A2172" t="s">
        <v>1980</v>
      </c>
      <c r="B2172" s="1">
        <v>41940</v>
      </c>
      <c r="C2172" t="s">
        <v>279</v>
      </c>
      <c r="D2172" t="s">
        <v>432</v>
      </c>
      <c r="E2172" t="s">
        <v>27</v>
      </c>
      <c r="F2172" t="s">
        <v>28</v>
      </c>
      <c r="G2172" t="s">
        <v>77</v>
      </c>
      <c r="H2172" t="s">
        <v>433</v>
      </c>
      <c r="I2172" t="s">
        <v>92</v>
      </c>
      <c r="J2172" t="s">
        <v>552</v>
      </c>
      <c r="K2172" t="s">
        <v>94</v>
      </c>
      <c r="L2172" t="s">
        <v>34</v>
      </c>
      <c r="M2172" t="s">
        <v>35</v>
      </c>
      <c r="N2172" s="1">
        <v>41941</v>
      </c>
      <c r="O2172" t="s">
        <v>553</v>
      </c>
      <c r="P2172" s="3" t="s">
        <v>554</v>
      </c>
      <c r="Q2172" t="s">
        <v>555</v>
      </c>
      <c r="R2172">
        <v>39</v>
      </c>
      <c r="S2172" t="s">
        <v>556</v>
      </c>
      <c r="T2172" s="2">
        <v>7.0000000000000007E-2</v>
      </c>
      <c r="U2172" t="s">
        <v>557</v>
      </c>
      <c r="V2172" t="s">
        <v>558</v>
      </c>
      <c r="W2172" t="s">
        <v>559</v>
      </c>
      <c r="X2172" t="s">
        <v>560</v>
      </c>
      <c r="Y2172" s="3">
        <f>VALUE(SUBSTITUTE(Table1[[#This Row],[Order Total]],"$",""))</f>
        <v>923.39</v>
      </c>
      <c r="Z2172">
        <f>VALUE(SUBSTITUTE(Table1[[#This Row],[Total]],"$",""))</f>
        <v>928.89</v>
      </c>
      <c r="AA2172" s="3">
        <f>Table1[[#This Row],[Order Total Number]]-Table1[[#This Row],[Total Number]]</f>
        <v>-5.5</v>
      </c>
      <c r="AB2172">
        <f>VALUE(SUBSTITUTE(Table1[[#This Row],[Shipping Cost]],"$",""))</f>
        <v>8.23</v>
      </c>
      <c r="AC2172">
        <f>VALUE(SUBSTITUTE(Table1[[#This Row],[Discount $]],"$",""))</f>
        <v>91.32</v>
      </c>
      <c r="AD2172">
        <f>VALUE(SUBSTITUTE(Table1[[#This Row],[Retail Price]],"$",""))</f>
        <v>27.18</v>
      </c>
      <c r="AE2172" s="4">
        <f>(Table1[[#This Row],[Retail Price Number]]*Table1[[#This Row],[Order Quantity]])-Table1[[#This Row],[Discount $ Number]]+Table1[[#This Row],[Shipping Cost Number]]</f>
        <v>976.93000000000006</v>
      </c>
      <c r="AF2172">
        <f>Table1[[#This Row],[Retail Price Number]]*Table1[[#This Row],[Order Quantity]]-Table1[[#This Row],[Discount $ Number]]</f>
        <v>968.7</v>
      </c>
      <c r="AG2172">
        <f>(Table1[[#This Row],[Retail Price Number]]*Table1[[#This Row],[Order Quantity]])-Table1[[#This Row],[Discount $ Number]]-Table1[[#This Row],[Shipping Cost Number]]</f>
        <v>960.47</v>
      </c>
      <c r="AH2172">
        <f>Table1[[#This Row],[Retail Price Number]]*Table1[[#This Row],[Order Quantity]]</f>
        <v>1060.02</v>
      </c>
      <c r="AI2172">
        <f>YEAR(Table1[[#This Row],[Order Date]])</f>
        <v>2014</v>
      </c>
    </row>
    <row r="2173" spans="1:35" x14ac:dyDescent="0.3">
      <c r="A2173" t="s">
        <v>1980</v>
      </c>
      <c r="B2173" s="1">
        <v>41939</v>
      </c>
      <c r="C2173" t="s">
        <v>1765</v>
      </c>
      <c r="D2173" t="s">
        <v>144</v>
      </c>
      <c r="E2173" t="s">
        <v>46</v>
      </c>
      <c r="F2173" t="s">
        <v>47</v>
      </c>
      <c r="G2173" t="s">
        <v>134</v>
      </c>
      <c r="H2173" t="s">
        <v>107</v>
      </c>
      <c r="I2173" t="s">
        <v>121</v>
      </c>
      <c r="J2173" t="s">
        <v>1365</v>
      </c>
      <c r="K2173" t="s">
        <v>94</v>
      </c>
      <c r="L2173" t="s">
        <v>34</v>
      </c>
      <c r="M2173" t="s">
        <v>35</v>
      </c>
      <c r="N2173" s="1">
        <v>41943</v>
      </c>
      <c r="O2173" t="s">
        <v>925</v>
      </c>
      <c r="P2173" s="3" t="s">
        <v>758</v>
      </c>
      <c r="Q2173" t="s">
        <v>254</v>
      </c>
      <c r="R2173">
        <v>23</v>
      </c>
      <c r="S2173" t="s">
        <v>5577</v>
      </c>
      <c r="T2173" s="2">
        <v>0.06</v>
      </c>
      <c r="U2173" t="s">
        <v>1200</v>
      </c>
      <c r="V2173" t="s">
        <v>1391</v>
      </c>
      <c r="W2173" t="s">
        <v>1369</v>
      </c>
      <c r="X2173" t="s">
        <v>5578</v>
      </c>
      <c r="Y2173" s="3">
        <f>VALUE(SUBSTITUTE(Table1[[#This Row],[Order Total]],"$",""))</f>
        <v>36.19</v>
      </c>
      <c r="Z2173">
        <f>VALUE(SUBSTITUTE(Table1[[#This Row],[Total]],"$",""))</f>
        <v>36.83</v>
      </c>
      <c r="AA2173" s="3">
        <f>Table1[[#This Row],[Order Total Number]]-Table1[[#This Row],[Total Number]]</f>
        <v>-0.64000000000000057</v>
      </c>
      <c r="AB2173">
        <f>VALUE(SUBSTITUTE(Table1[[#This Row],[Shipping Cost]],"$",""))</f>
        <v>0.93</v>
      </c>
      <c r="AC2173">
        <f>VALUE(SUBSTITUTE(Table1[[#This Row],[Discount $]],"$",""))</f>
        <v>2.31</v>
      </c>
      <c r="AD2173">
        <f>VALUE(SUBSTITUTE(Table1[[#This Row],[Retail Price]],"$",""))</f>
        <v>2.84</v>
      </c>
      <c r="AE2173" s="4">
        <f>(Table1[[#This Row],[Retail Price Number]]*Table1[[#This Row],[Order Quantity]])-Table1[[#This Row],[Discount $ Number]]+Table1[[#This Row],[Shipping Cost Number]]</f>
        <v>63.939999999999991</v>
      </c>
      <c r="AF2173">
        <f>Table1[[#This Row],[Retail Price Number]]*Table1[[#This Row],[Order Quantity]]-Table1[[#This Row],[Discount $ Number]]</f>
        <v>63.009999999999991</v>
      </c>
      <c r="AG2173">
        <f>(Table1[[#This Row],[Retail Price Number]]*Table1[[#This Row],[Order Quantity]])-Table1[[#This Row],[Discount $ Number]]-Table1[[#This Row],[Shipping Cost Number]]</f>
        <v>62.079999999999991</v>
      </c>
      <c r="AH2173">
        <f>Table1[[#This Row],[Retail Price Number]]*Table1[[#This Row],[Order Quantity]]</f>
        <v>65.319999999999993</v>
      </c>
      <c r="AI2173">
        <f>YEAR(Table1[[#This Row],[Order Date]])</f>
        <v>2014</v>
      </c>
    </row>
    <row r="2174" spans="1:35" x14ac:dyDescent="0.3">
      <c r="A2174" t="s">
        <v>549</v>
      </c>
      <c r="B2174" s="1">
        <v>41932</v>
      </c>
      <c r="C2174" t="s">
        <v>550</v>
      </c>
      <c r="D2174" t="s">
        <v>551</v>
      </c>
      <c r="E2174" t="s">
        <v>27</v>
      </c>
      <c r="F2174" t="s">
        <v>28</v>
      </c>
      <c r="G2174" t="s">
        <v>134</v>
      </c>
      <c r="H2174" t="s">
        <v>289</v>
      </c>
      <c r="I2174" t="s">
        <v>63</v>
      </c>
      <c r="J2174" t="s">
        <v>552</v>
      </c>
      <c r="K2174" t="s">
        <v>94</v>
      </c>
      <c r="L2174" t="s">
        <v>34</v>
      </c>
      <c r="M2174" t="s">
        <v>35</v>
      </c>
      <c r="N2174" s="1">
        <v>41934</v>
      </c>
      <c r="O2174" t="s">
        <v>553</v>
      </c>
      <c r="P2174" s="3" t="s">
        <v>554</v>
      </c>
      <c r="Q2174" t="s">
        <v>555</v>
      </c>
      <c r="R2174">
        <v>21</v>
      </c>
      <c r="S2174" t="s">
        <v>556</v>
      </c>
      <c r="T2174" s="2">
        <v>0.04</v>
      </c>
      <c r="U2174" t="s">
        <v>557</v>
      </c>
      <c r="V2174" t="s">
        <v>558</v>
      </c>
      <c r="W2174" t="s">
        <v>559</v>
      </c>
      <c r="X2174" t="s">
        <v>560</v>
      </c>
      <c r="Y2174" s="3">
        <f>VALUE(SUBSTITUTE(Table1[[#This Row],[Order Total]],"$",""))</f>
        <v>923.39</v>
      </c>
      <c r="Z2174">
        <f>VALUE(SUBSTITUTE(Table1[[#This Row],[Total]],"$",""))</f>
        <v>928.89</v>
      </c>
      <c r="AA2174" s="3">
        <f>Table1[[#This Row],[Order Total Number]]-Table1[[#This Row],[Total Number]]</f>
        <v>-5.5</v>
      </c>
      <c r="AB2174">
        <f>VALUE(SUBSTITUTE(Table1[[#This Row],[Shipping Cost]],"$",""))</f>
        <v>8.23</v>
      </c>
      <c r="AC2174">
        <f>VALUE(SUBSTITUTE(Table1[[#This Row],[Discount $]],"$",""))</f>
        <v>91.32</v>
      </c>
      <c r="AD2174">
        <f>VALUE(SUBSTITUTE(Table1[[#This Row],[Retail Price]],"$",""))</f>
        <v>27.18</v>
      </c>
      <c r="AE2174" s="4">
        <f>(Table1[[#This Row],[Retail Price Number]]*Table1[[#This Row],[Order Quantity]])-Table1[[#This Row],[Discount $ Number]]+Table1[[#This Row],[Shipping Cost Number]]</f>
        <v>487.69</v>
      </c>
      <c r="AF2174">
        <f>Table1[[#This Row],[Retail Price Number]]*Table1[[#This Row],[Order Quantity]]-Table1[[#This Row],[Discount $ Number]]</f>
        <v>479.46</v>
      </c>
      <c r="AG2174">
        <f>(Table1[[#This Row],[Retail Price Number]]*Table1[[#This Row],[Order Quantity]])-Table1[[#This Row],[Discount $ Number]]-Table1[[#This Row],[Shipping Cost Number]]</f>
        <v>471.22999999999996</v>
      </c>
      <c r="AH2174">
        <f>Table1[[#This Row],[Retail Price Number]]*Table1[[#This Row],[Order Quantity]]</f>
        <v>570.78</v>
      </c>
      <c r="AI2174">
        <f>YEAR(Table1[[#This Row],[Order Date]])</f>
        <v>2014</v>
      </c>
    </row>
    <row r="2175" spans="1:35" x14ac:dyDescent="0.3">
      <c r="A2175" t="s">
        <v>549</v>
      </c>
      <c r="B2175" s="1">
        <v>41784</v>
      </c>
      <c r="C2175" t="s">
        <v>3970</v>
      </c>
      <c r="D2175" t="s">
        <v>1579</v>
      </c>
      <c r="E2175" t="s">
        <v>27</v>
      </c>
      <c r="F2175" t="s">
        <v>28</v>
      </c>
      <c r="G2175" t="s">
        <v>77</v>
      </c>
      <c r="H2175" t="s">
        <v>422</v>
      </c>
      <c r="I2175" t="s">
        <v>196</v>
      </c>
      <c r="J2175" t="s">
        <v>853</v>
      </c>
      <c r="K2175" t="s">
        <v>94</v>
      </c>
      <c r="L2175" t="s">
        <v>34</v>
      </c>
      <c r="M2175" t="s">
        <v>35</v>
      </c>
      <c r="N2175" s="1">
        <v>41788</v>
      </c>
      <c r="O2175" t="s">
        <v>854</v>
      </c>
      <c r="P2175" s="3" t="s">
        <v>855</v>
      </c>
      <c r="Q2175" t="s">
        <v>856</v>
      </c>
      <c r="R2175">
        <v>8</v>
      </c>
      <c r="S2175" t="s">
        <v>3971</v>
      </c>
      <c r="T2175" s="2">
        <v>0.05</v>
      </c>
      <c r="U2175" t="s">
        <v>6208</v>
      </c>
      <c r="V2175" t="s">
        <v>12622</v>
      </c>
      <c r="W2175" t="s">
        <v>618</v>
      </c>
      <c r="X2175" t="s">
        <v>12623</v>
      </c>
      <c r="Y2175" s="3">
        <f>VALUE(SUBSTITUTE(Table1[[#This Row],[Order Total]],"$",""))</f>
        <v>11074.68</v>
      </c>
      <c r="Z2175">
        <f>VALUE(SUBSTITUTE(Table1[[#This Row],[Total]],"$",""))</f>
        <v>11118.97</v>
      </c>
      <c r="AA2175" s="3">
        <f>Table1[[#This Row],[Order Total Number]]-Table1[[#This Row],[Total Number]]</f>
        <v>-44.289999999999054</v>
      </c>
      <c r="AB2175">
        <f>VALUE(SUBSTITUTE(Table1[[#This Row],[Shipping Cost]],"$",""))</f>
        <v>24.49</v>
      </c>
      <c r="AC2175">
        <f>VALUE(SUBSTITUTE(Table1[[#This Row],[Discount $]],"$",""))</f>
        <v>2114.9499999999998</v>
      </c>
      <c r="AD2175">
        <f>VALUE(SUBSTITUTE(Table1[[#This Row],[Retail Price]],"$",""))</f>
        <v>599.99</v>
      </c>
      <c r="AE2175" s="4">
        <f>(Table1[[#This Row],[Retail Price Number]]*Table1[[#This Row],[Order Quantity]])-Table1[[#This Row],[Discount $ Number]]+Table1[[#This Row],[Shipping Cost Number]]</f>
        <v>2709.46</v>
      </c>
      <c r="AF2175">
        <f>Table1[[#This Row],[Retail Price Number]]*Table1[[#This Row],[Order Quantity]]-Table1[[#This Row],[Discount $ Number]]</f>
        <v>2684.9700000000003</v>
      </c>
      <c r="AG2175">
        <f>(Table1[[#This Row],[Retail Price Number]]*Table1[[#This Row],[Order Quantity]])-Table1[[#This Row],[Discount $ Number]]-Table1[[#This Row],[Shipping Cost Number]]</f>
        <v>2660.4800000000005</v>
      </c>
      <c r="AH2175">
        <f>Table1[[#This Row],[Retail Price Number]]*Table1[[#This Row],[Order Quantity]]</f>
        <v>4799.92</v>
      </c>
      <c r="AI2175">
        <f>YEAR(Table1[[#This Row],[Order Date]])</f>
        <v>2014</v>
      </c>
    </row>
    <row r="2176" spans="1:35" x14ac:dyDescent="0.3">
      <c r="A2176" t="s">
        <v>2756</v>
      </c>
      <c r="B2176" s="1">
        <v>41909</v>
      </c>
      <c r="C2176" t="s">
        <v>911</v>
      </c>
      <c r="D2176" t="s">
        <v>912</v>
      </c>
      <c r="E2176" t="s">
        <v>27</v>
      </c>
      <c r="F2176" t="s">
        <v>28</v>
      </c>
      <c r="G2176" t="s">
        <v>77</v>
      </c>
      <c r="H2176" t="s">
        <v>205</v>
      </c>
      <c r="I2176" t="s">
        <v>31</v>
      </c>
      <c r="J2176" t="s">
        <v>373</v>
      </c>
      <c r="K2176" t="s">
        <v>94</v>
      </c>
      <c r="L2176" t="s">
        <v>34</v>
      </c>
      <c r="M2176" t="s">
        <v>35</v>
      </c>
      <c r="N2176" s="1">
        <v>41909</v>
      </c>
      <c r="O2176" t="s">
        <v>374</v>
      </c>
      <c r="P2176" s="3" t="s">
        <v>375</v>
      </c>
      <c r="Q2176" t="s">
        <v>376</v>
      </c>
      <c r="R2176">
        <v>3</v>
      </c>
      <c r="S2176" t="s">
        <v>2757</v>
      </c>
      <c r="T2176" s="2">
        <v>0.08</v>
      </c>
      <c r="U2176" t="s">
        <v>1705</v>
      </c>
      <c r="V2176" t="s">
        <v>2758</v>
      </c>
      <c r="W2176" t="s">
        <v>380</v>
      </c>
      <c r="X2176" t="s">
        <v>2759</v>
      </c>
      <c r="Y2176" s="3">
        <f>VALUE(SUBSTITUTE(Table1[[#This Row],[Order Total]],"$",""))</f>
        <v>272.56</v>
      </c>
      <c r="Z2176">
        <f>VALUE(SUBSTITUTE(Table1[[#This Row],[Total]],"$",""))</f>
        <v>278.37</v>
      </c>
      <c r="AA2176" s="3">
        <f>Table1[[#This Row],[Order Total Number]]-Table1[[#This Row],[Total Number]]</f>
        <v>-5.8100000000000023</v>
      </c>
      <c r="AB2176">
        <f>VALUE(SUBSTITUTE(Table1[[#This Row],[Shipping Cost]],"$",""))</f>
        <v>5.81</v>
      </c>
      <c r="AC2176">
        <f>VALUE(SUBSTITUTE(Table1[[#This Row],[Discount $]],"$",""))</f>
        <v>2.75</v>
      </c>
      <c r="AD2176">
        <f>VALUE(SUBSTITUTE(Table1[[#This Row],[Retail Price]],"$",""))</f>
        <v>11.97</v>
      </c>
      <c r="AE2176" s="4">
        <f>(Table1[[#This Row],[Retail Price Number]]*Table1[[#This Row],[Order Quantity]])-Table1[[#This Row],[Discount $ Number]]+Table1[[#This Row],[Shipping Cost Number]]</f>
        <v>38.970000000000006</v>
      </c>
      <c r="AF2176">
        <f>Table1[[#This Row],[Retail Price Number]]*Table1[[#This Row],[Order Quantity]]-Table1[[#This Row],[Discount $ Number]]</f>
        <v>33.160000000000004</v>
      </c>
      <c r="AG2176">
        <f>(Table1[[#This Row],[Retail Price Number]]*Table1[[#This Row],[Order Quantity]])-Table1[[#This Row],[Discount $ Number]]-Table1[[#This Row],[Shipping Cost Number]]</f>
        <v>27.350000000000005</v>
      </c>
      <c r="AH2176">
        <f>Table1[[#This Row],[Retail Price Number]]*Table1[[#This Row],[Order Quantity]]</f>
        <v>35.910000000000004</v>
      </c>
      <c r="AI2176">
        <f>YEAR(Table1[[#This Row],[Order Date]])</f>
        <v>2014</v>
      </c>
    </row>
    <row r="2177" spans="1:35" x14ac:dyDescent="0.3">
      <c r="A2177" t="s">
        <v>2756</v>
      </c>
      <c r="B2177" s="1">
        <v>41941</v>
      </c>
      <c r="C2177" t="s">
        <v>7271</v>
      </c>
      <c r="D2177" t="s">
        <v>432</v>
      </c>
      <c r="E2177" t="s">
        <v>27</v>
      </c>
      <c r="F2177" t="s">
        <v>28</v>
      </c>
      <c r="G2177" t="s">
        <v>77</v>
      </c>
      <c r="H2177" t="s">
        <v>433</v>
      </c>
      <c r="I2177" t="s">
        <v>92</v>
      </c>
      <c r="J2177" t="s">
        <v>373</v>
      </c>
      <c r="K2177" t="s">
        <v>94</v>
      </c>
      <c r="L2177" t="s">
        <v>34</v>
      </c>
      <c r="M2177" t="s">
        <v>35</v>
      </c>
      <c r="N2177" s="1">
        <v>41943</v>
      </c>
      <c r="O2177" t="s">
        <v>374</v>
      </c>
      <c r="P2177" s="3" t="s">
        <v>375</v>
      </c>
      <c r="Q2177" t="s">
        <v>376</v>
      </c>
      <c r="R2177">
        <v>11</v>
      </c>
      <c r="S2177" t="s">
        <v>2757</v>
      </c>
      <c r="T2177" s="2">
        <v>0.08</v>
      </c>
      <c r="U2177" t="s">
        <v>1705</v>
      </c>
      <c r="V2177" t="s">
        <v>2758</v>
      </c>
      <c r="W2177" t="s">
        <v>380</v>
      </c>
      <c r="X2177" t="s">
        <v>2759</v>
      </c>
      <c r="Y2177" s="3">
        <f>VALUE(SUBSTITUTE(Table1[[#This Row],[Order Total]],"$",""))</f>
        <v>272.56</v>
      </c>
      <c r="Z2177">
        <f>VALUE(SUBSTITUTE(Table1[[#This Row],[Total]],"$",""))</f>
        <v>278.37</v>
      </c>
      <c r="AA2177" s="3">
        <f>Table1[[#This Row],[Order Total Number]]-Table1[[#This Row],[Total Number]]</f>
        <v>-5.8100000000000023</v>
      </c>
      <c r="AB2177">
        <f>VALUE(SUBSTITUTE(Table1[[#This Row],[Shipping Cost]],"$",""))</f>
        <v>5.81</v>
      </c>
      <c r="AC2177">
        <f>VALUE(SUBSTITUTE(Table1[[#This Row],[Discount $]],"$",""))</f>
        <v>2.75</v>
      </c>
      <c r="AD2177">
        <f>VALUE(SUBSTITUTE(Table1[[#This Row],[Retail Price]],"$",""))</f>
        <v>11.97</v>
      </c>
      <c r="AE2177" s="4">
        <f>(Table1[[#This Row],[Retail Price Number]]*Table1[[#This Row],[Order Quantity]])-Table1[[#This Row],[Discount $ Number]]+Table1[[#This Row],[Shipping Cost Number]]</f>
        <v>134.73000000000002</v>
      </c>
      <c r="AF2177">
        <f>Table1[[#This Row],[Retail Price Number]]*Table1[[#This Row],[Order Quantity]]-Table1[[#This Row],[Discount $ Number]]</f>
        <v>128.92000000000002</v>
      </c>
      <c r="AG2177">
        <f>(Table1[[#This Row],[Retail Price Number]]*Table1[[#This Row],[Order Quantity]])-Table1[[#This Row],[Discount $ Number]]-Table1[[#This Row],[Shipping Cost Number]]</f>
        <v>123.11000000000001</v>
      </c>
      <c r="AH2177">
        <f>Table1[[#This Row],[Retail Price Number]]*Table1[[#This Row],[Order Quantity]]</f>
        <v>131.67000000000002</v>
      </c>
      <c r="AI2177">
        <f>YEAR(Table1[[#This Row],[Order Date]])</f>
        <v>2014</v>
      </c>
    </row>
    <row r="2178" spans="1:35" x14ac:dyDescent="0.3">
      <c r="A2178" t="s">
        <v>2756</v>
      </c>
      <c r="B2178" s="1">
        <v>41907</v>
      </c>
      <c r="C2178" t="s">
        <v>1343</v>
      </c>
      <c r="D2178" t="s">
        <v>964</v>
      </c>
      <c r="E2178" t="s">
        <v>27</v>
      </c>
      <c r="F2178" t="s">
        <v>28</v>
      </c>
      <c r="G2178" t="s">
        <v>134</v>
      </c>
      <c r="H2178" t="s">
        <v>965</v>
      </c>
      <c r="I2178" t="s">
        <v>31</v>
      </c>
      <c r="J2178" t="s">
        <v>488</v>
      </c>
      <c r="K2178" t="s">
        <v>94</v>
      </c>
      <c r="L2178" t="s">
        <v>34</v>
      </c>
      <c r="M2178" t="s">
        <v>35</v>
      </c>
      <c r="N2178" s="1">
        <v>41908</v>
      </c>
      <c r="O2178" t="s">
        <v>489</v>
      </c>
      <c r="P2178" s="3" t="s">
        <v>490</v>
      </c>
      <c r="Q2178" t="s">
        <v>491</v>
      </c>
      <c r="R2178">
        <v>30</v>
      </c>
      <c r="S2178" t="s">
        <v>11098</v>
      </c>
      <c r="T2178" s="2">
        <v>0.03</v>
      </c>
      <c r="U2178" t="s">
        <v>1156</v>
      </c>
      <c r="V2178" t="s">
        <v>11099</v>
      </c>
      <c r="W2178" t="s">
        <v>495</v>
      </c>
      <c r="X2178" t="s">
        <v>10921</v>
      </c>
      <c r="Y2178" s="3">
        <f>VALUE(SUBSTITUTE(Table1[[#This Row],[Order Total]],"$",""))</f>
        <v>36.159999999999997</v>
      </c>
      <c r="Z2178">
        <f>VALUE(SUBSTITUTE(Table1[[#This Row],[Total]],"$",""))</f>
        <v>36.729999999999997</v>
      </c>
      <c r="AA2178" s="3">
        <f>Table1[[#This Row],[Order Total Number]]-Table1[[#This Row],[Total Number]]</f>
        <v>-0.57000000000000028</v>
      </c>
      <c r="AB2178">
        <f>VALUE(SUBSTITUTE(Table1[[#This Row],[Shipping Cost]],"$",""))</f>
        <v>2.83</v>
      </c>
      <c r="AC2178">
        <f>VALUE(SUBSTITUTE(Table1[[#This Row],[Discount $]],"$",""))</f>
        <v>2.35</v>
      </c>
      <c r="AD2178">
        <f>VALUE(SUBSTITUTE(Table1[[#This Row],[Retail Price]],"$",""))</f>
        <v>8.1199999999999992</v>
      </c>
      <c r="AE2178" s="4">
        <f>(Table1[[#This Row],[Retail Price Number]]*Table1[[#This Row],[Order Quantity]])-Table1[[#This Row],[Discount $ Number]]+Table1[[#This Row],[Shipping Cost Number]]</f>
        <v>244.07999999999998</v>
      </c>
      <c r="AF2178">
        <f>Table1[[#This Row],[Retail Price Number]]*Table1[[#This Row],[Order Quantity]]-Table1[[#This Row],[Discount $ Number]]</f>
        <v>241.24999999999997</v>
      </c>
      <c r="AG2178">
        <f>(Table1[[#This Row],[Retail Price Number]]*Table1[[#This Row],[Order Quantity]])-Table1[[#This Row],[Discount $ Number]]-Table1[[#This Row],[Shipping Cost Number]]</f>
        <v>238.41999999999996</v>
      </c>
      <c r="AH2178">
        <f>Table1[[#This Row],[Retail Price Number]]*Table1[[#This Row],[Order Quantity]]</f>
        <v>243.59999999999997</v>
      </c>
      <c r="AI2178">
        <f>YEAR(Table1[[#This Row],[Order Date]])</f>
        <v>2014</v>
      </c>
    </row>
    <row r="2179" spans="1:35" x14ac:dyDescent="0.3">
      <c r="A2179" t="s">
        <v>2756</v>
      </c>
      <c r="B2179" s="1">
        <v>41941</v>
      </c>
      <c r="C2179" t="s">
        <v>7271</v>
      </c>
      <c r="D2179" t="s">
        <v>432</v>
      </c>
      <c r="E2179" t="s">
        <v>27</v>
      </c>
      <c r="F2179" t="s">
        <v>28</v>
      </c>
      <c r="G2179" t="s">
        <v>29</v>
      </c>
      <c r="H2179" t="s">
        <v>433</v>
      </c>
      <c r="I2179" t="s">
        <v>196</v>
      </c>
      <c r="J2179" t="s">
        <v>373</v>
      </c>
      <c r="K2179" t="s">
        <v>94</v>
      </c>
      <c r="L2179" t="s">
        <v>34</v>
      </c>
      <c r="M2179" t="s">
        <v>35</v>
      </c>
      <c r="N2179" s="1">
        <v>41943</v>
      </c>
      <c r="O2179" t="s">
        <v>374</v>
      </c>
      <c r="P2179" s="3" t="s">
        <v>375</v>
      </c>
      <c r="Q2179" t="s">
        <v>376</v>
      </c>
      <c r="R2179">
        <v>37</v>
      </c>
      <c r="S2179" t="s">
        <v>2757</v>
      </c>
      <c r="T2179" s="2">
        <v>0.03</v>
      </c>
      <c r="U2179" t="s">
        <v>1705</v>
      </c>
      <c r="V2179" t="s">
        <v>2758</v>
      </c>
      <c r="W2179" t="s">
        <v>380</v>
      </c>
      <c r="X2179" t="s">
        <v>2759</v>
      </c>
      <c r="Y2179" s="3">
        <f>VALUE(SUBSTITUTE(Table1[[#This Row],[Order Total]],"$",""))</f>
        <v>272.56</v>
      </c>
      <c r="Z2179">
        <f>VALUE(SUBSTITUTE(Table1[[#This Row],[Total]],"$",""))</f>
        <v>278.37</v>
      </c>
      <c r="AA2179" s="3">
        <f>Table1[[#This Row],[Order Total Number]]-Table1[[#This Row],[Total Number]]</f>
        <v>-5.8100000000000023</v>
      </c>
      <c r="AB2179">
        <f>VALUE(SUBSTITUTE(Table1[[#This Row],[Shipping Cost]],"$",""))</f>
        <v>5.81</v>
      </c>
      <c r="AC2179">
        <f>VALUE(SUBSTITUTE(Table1[[#This Row],[Discount $]],"$",""))</f>
        <v>2.75</v>
      </c>
      <c r="AD2179">
        <f>VALUE(SUBSTITUTE(Table1[[#This Row],[Retail Price]],"$",""))</f>
        <v>11.97</v>
      </c>
      <c r="AE2179" s="4">
        <f>(Table1[[#This Row],[Retail Price Number]]*Table1[[#This Row],[Order Quantity]])-Table1[[#This Row],[Discount $ Number]]+Table1[[#This Row],[Shipping Cost Number]]</f>
        <v>445.95000000000005</v>
      </c>
      <c r="AF2179">
        <f>Table1[[#This Row],[Retail Price Number]]*Table1[[#This Row],[Order Quantity]]-Table1[[#This Row],[Discount $ Number]]</f>
        <v>440.14000000000004</v>
      </c>
      <c r="AG2179">
        <f>(Table1[[#This Row],[Retail Price Number]]*Table1[[#This Row],[Order Quantity]])-Table1[[#This Row],[Discount $ Number]]-Table1[[#This Row],[Shipping Cost Number]]</f>
        <v>434.33000000000004</v>
      </c>
      <c r="AH2179">
        <f>Table1[[#This Row],[Retail Price Number]]*Table1[[#This Row],[Order Quantity]]</f>
        <v>442.89000000000004</v>
      </c>
      <c r="AI2179">
        <f>YEAR(Table1[[#This Row],[Order Date]])</f>
        <v>2014</v>
      </c>
    </row>
    <row r="2180" spans="1:35" x14ac:dyDescent="0.3">
      <c r="A2180" t="s">
        <v>11949</v>
      </c>
      <c r="B2180" s="1">
        <v>41454</v>
      </c>
      <c r="C2180" t="s">
        <v>884</v>
      </c>
      <c r="D2180" t="s">
        <v>591</v>
      </c>
      <c r="E2180" t="s">
        <v>27</v>
      </c>
      <c r="F2180" t="s">
        <v>28</v>
      </c>
      <c r="G2180" t="s">
        <v>134</v>
      </c>
      <c r="H2180" t="s">
        <v>241</v>
      </c>
      <c r="I2180" t="s">
        <v>92</v>
      </c>
      <c r="J2180" t="s">
        <v>355</v>
      </c>
      <c r="K2180" t="s">
        <v>94</v>
      </c>
      <c r="L2180" t="s">
        <v>109</v>
      </c>
      <c r="M2180" t="s">
        <v>35</v>
      </c>
      <c r="N2180" s="1">
        <v>41434</v>
      </c>
      <c r="O2180" t="s">
        <v>129</v>
      </c>
      <c r="P2180" s="3" t="s">
        <v>356</v>
      </c>
      <c r="Q2180" t="s">
        <v>357</v>
      </c>
      <c r="R2180">
        <v>16</v>
      </c>
      <c r="S2180" t="s">
        <v>11950</v>
      </c>
      <c r="T2180" s="2">
        <v>0.04</v>
      </c>
      <c r="U2180" t="s">
        <v>2871</v>
      </c>
      <c r="V2180" t="s">
        <v>11951</v>
      </c>
      <c r="W2180" t="s">
        <v>361</v>
      </c>
      <c r="X2180" t="s">
        <v>11952</v>
      </c>
      <c r="Y2180" s="3">
        <f>VALUE(SUBSTITUTE(Table1[[#This Row],[Order Total]],"$",""))</f>
        <v>547.25</v>
      </c>
      <c r="Z2180">
        <f>VALUE(SUBSTITUTE(Table1[[#This Row],[Total]],"$",""))</f>
        <v>552.32000000000005</v>
      </c>
      <c r="AA2180" s="3">
        <f>Table1[[#This Row],[Order Total Number]]-Table1[[#This Row],[Total Number]]</f>
        <v>-5.07000000000005</v>
      </c>
      <c r="AB2180">
        <f>VALUE(SUBSTITUTE(Table1[[#This Row],[Shipping Cost]],"$",""))</f>
        <v>3.6</v>
      </c>
      <c r="AC2180">
        <f>VALUE(SUBSTITUTE(Table1[[#This Row],[Discount $]],"$",""))</f>
        <v>2.65</v>
      </c>
      <c r="AD2180">
        <f>VALUE(SUBSTITUTE(Table1[[#This Row],[Retail Price]],"$",""))</f>
        <v>5.68</v>
      </c>
      <c r="AE2180" s="4">
        <f>(Table1[[#This Row],[Retail Price Number]]*Table1[[#This Row],[Order Quantity]])-Table1[[#This Row],[Discount $ Number]]+Table1[[#This Row],[Shipping Cost Number]]</f>
        <v>91.829999999999984</v>
      </c>
      <c r="AF2180">
        <f>Table1[[#This Row],[Retail Price Number]]*Table1[[#This Row],[Order Quantity]]-Table1[[#This Row],[Discount $ Number]]</f>
        <v>88.22999999999999</v>
      </c>
      <c r="AG2180">
        <f>(Table1[[#This Row],[Retail Price Number]]*Table1[[#This Row],[Order Quantity]])-Table1[[#This Row],[Discount $ Number]]-Table1[[#This Row],[Shipping Cost Number]]</f>
        <v>84.63</v>
      </c>
      <c r="AH2180">
        <f>Table1[[#This Row],[Retail Price Number]]*Table1[[#This Row],[Order Quantity]]</f>
        <v>90.88</v>
      </c>
      <c r="AI2180">
        <f>YEAR(Table1[[#This Row],[Order Date]])</f>
        <v>2013</v>
      </c>
    </row>
    <row r="2181" spans="1:35" x14ac:dyDescent="0.3">
      <c r="A2181" t="s">
        <v>764</v>
      </c>
      <c r="B2181" s="1">
        <v>42155</v>
      </c>
      <c r="C2181" t="s">
        <v>765</v>
      </c>
      <c r="D2181" t="s">
        <v>766</v>
      </c>
      <c r="E2181" t="s">
        <v>27</v>
      </c>
      <c r="F2181" t="s">
        <v>28</v>
      </c>
      <c r="G2181" t="s">
        <v>77</v>
      </c>
      <c r="H2181" t="s">
        <v>217</v>
      </c>
      <c r="I2181" t="s">
        <v>63</v>
      </c>
      <c r="J2181" t="s">
        <v>122</v>
      </c>
      <c r="K2181" t="s">
        <v>33</v>
      </c>
      <c r="L2181" t="s">
        <v>34</v>
      </c>
      <c r="M2181" t="s">
        <v>35</v>
      </c>
      <c r="N2181" s="1">
        <v>42160</v>
      </c>
      <c r="O2181" t="s">
        <v>123</v>
      </c>
      <c r="P2181" s="3" t="s">
        <v>124</v>
      </c>
      <c r="Q2181" t="s">
        <v>125</v>
      </c>
      <c r="R2181">
        <v>50</v>
      </c>
      <c r="S2181" t="s">
        <v>767</v>
      </c>
      <c r="T2181" s="2">
        <v>0</v>
      </c>
      <c r="U2181" t="s">
        <v>760</v>
      </c>
      <c r="V2181" t="s">
        <v>768</v>
      </c>
      <c r="W2181" t="s">
        <v>129</v>
      </c>
      <c r="X2181" t="s">
        <v>769</v>
      </c>
      <c r="Y2181" s="3">
        <f>VALUE(SUBSTITUTE(Table1[[#This Row],[Order Total]],"$",""))</f>
        <v>45.3</v>
      </c>
      <c r="Z2181">
        <f>VALUE(SUBSTITUTE(Table1[[#This Row],[Total]],"$",""))</f>
        <v>46.09</v>
      </c>
      <c r="AA2181" s="3">
        <f>Table1[[#This Row],[Order Total Number]]-Table1[[#This Row],[Total Number]]</f>
        <v>-0.79000000000000625</v>
      </c>
      <c r="AB2181">
        <f>VALUE(SUBSTITUTE(Table1[[#This Row],[Shipping Cost]],"$",""))</f>
        <v>2.5</v>
      </c>
      <c r="AC2181">
        <f>VALUE(SUBSTITUTE(Table1[[#This Row],[Discount $]],"$",""))</f>
        <v>0.6</v>
      </c>
      <c r="AD2181">
        <f>VALUE(SUBSTITUTE(Table1[[#This Row],[Retail Price]],"$",""))</f>
        <v>3.69</v>
      </c>
      <c r="AE2181" s="4">
        <f>(Table1[[#This Row],[Retail Price Number]]*Table1[[#This Row],[Order Quantity]])-Table1[[#This Row],[Discount $ Number]]+Table1[[#This Row],[Shipping Cost Number]]</f>
        <v>186.4</v>
      </c>
      <c r="AF2181">
        <f>Table1[[#This Row],[Retail Price Number]]*Table1[[#This Row],[Order Quantity]]-Table1[[#This Row],[Discount $ Number]]</f>
        <v>183.9</v>
      </c>
      <c r="AG2181">
        <f>(Table1[[#This Row],[Retail Price Number]]*Table1[[#This Row],[Order Quantity]])-Table1[[#This Row],[Discount $ Number]]-Table1[[#This Row],[Shipping Cost Number]]</f>
        <v>181.4</v>
      </c>
      <c r="AH2181">
        <f>Table1[[#This Row],[Retail Price Number]]*Table1[[#This Row],[Order Quantity]]</f>
        <v>184.5</v>
      </c>
      <c r="AI2181">
        <f>YEAR(Table1[[#This Row],[Order Date]])</f>
        <v>2015</v>
      </c>
    </row>
    <row r="2182" spans="1:35" x14ac:dyDescent="0.3">
      <c r="A2182" t="s">
        <v>764</v>
      </c>
      <c r="B2182" s="1">
        <v>41944</v>
      </c>
      <c r="C2182" t="s">
        <v>6727</v>
      </c>
      <c r="D2182" t="s">
        <v>591</v>
      </c>
      <c r="E2182" t="s">
        <v>27</v>
      </c>
      <c r="F2182" t="s">
        <v>28</v>
      </c>
      <c r="G2182" t="s">
        <v>77</v>
      </c>
      <c r="H2182" t="s">
        <v>241</v>
      </c>
      <c r="I2182" t="s">
        <v>121</v>
      </c>
      <c r="J2182" t="s">
        <v>1580</v>
      </c>
      <c r="K2182" t="s">
        <v>94</v>
      </c>
      <c r="L2182" t="s">
        <v>34</v>
      </c>
      <c r="M2182" t="s">
        <v>35</v>
      </c>
      <c r="N2182" s="1">
        <v>41946</v>
      </c>
      <c r="O2182" t="s">
        <v>1581</v>
      </c>
      <c r="P2182" s="3" t="s">
        <v>1582</v>
      </c>
      <c r="Q2182" t="s">
        <v>1583</v>
      </c>
      <c r="R2182">
        <v>42</v>
      </c>
      <c r="S2182" t="s">
        <v>6867</v>
      </c>
      <c r="T2182" s="2">
        <v>0.06</v>
      </c>
      <c r="U2182" t="s">
        <v>6868</v>
      </c>
      <c r="V2182" t="s">
        <v>6869</v>
      </c>
      <c r="W2182" t="s">
        <v>1587</v>
      </c>
      <c r="X2182" t="s">
        <v>1606</v>
      </c>
      <c r="Y2182" s="3">
        <f>VALUE(SUBSTITUTE(Table1[[#This Row],[Order Total]],"$",""))</f>
        <v>1914.74</v>
      </c>
      <c r="Z2182">
        <f>VALUE(SUBSTITUTE(Table1[[#This Row],[Total]],"$",""))</f>
        <v>1919.75</v>
      </c>
      <c r="AA2182" s="3">
        <f>Table1[[#This Row],[Order Total Number]]-Table1[[#This Row],[Total Number]]</f>
        <v>-5.0099999999999909</v>
      </c>
      <c r="AB2182">
        <f>VALUE(SUBSTITUTE(Table1[[#This Row],[Shipping Cost]],"$",""))</f>
        <v>5.01</v>
      </c>
      <c r="AC2182">
        <f>VALUE(SUBSTITUTE(Table1[[#This Row],[Discount $]],"$",""))</f>
        <v>100.78</v>
      </c>
      <c r="AD2182">
        <f>VALUE(SUBSTITUTE(Table1[[#This Row],[Retail Price]],"$",""))</f>
        <v>83.98</v>
      </c>
      <c r="AE2182" s="4">
        <f>(Table1[[#This Row],[Retail Price Number]]*Table1[[#This Row],[Order Quantity]])-Table1[[#This Row],[Discount $ Number]]+Table1[[#This Row],[Shipping Cost Number]]</f>
        <v>3431.3900000000003</v>
      </c>
      <c r="AF2182">
        <f>Table1[[#This Row],[Retail Price Number]]*Table1[[#This Row],[Order Quantity]]-Table1[[#This Row],[Discount $ Number]]</f>
        <v>3426.38</v>
      </c>
      <c r="AG2182">
        <f>(Table1[[#This Row],[Retail Price Number]]*Table1[[#This Row],[Order Quantity]])-Table1[[#This Row],[Discount $ Number]]-Table1[[#This Row],[Shipping Cost Number]]</f>
        <v>3421.37</v>
      </c>
      <c r="AH2182">
        <f>Table1[[#This Row],[Retail Price Number]]*Table1[[#This Row],[Order Quantity]]</f>
        <v>3527.1600000000003</v>
      </c>
      <c r="AI2182">
        <f>YEAR(Table1[[#This Row],[Order Date]])</f>
        <v>2014</v>
      </c>
    </row>
    <row r="2183" spans="1:35" x14ac:dyDescent="0.3">
      <c r="A2183" t="s">
        <v>764</v>
      </c>
      <c r="B2183" s="1">
        <v>41944</v>
      </c>
      <c r="C2183" t="s">
        <v>6727</v>
      </c>
      <c r="D2183" t="s">
        <v>591</v>
      </c>
      <c r="E2183" t="s">
        <v>27</v>
      </c>
      <c r="F2183" t="s">
        <v>28</v>
      </c>
      <c r="G2183" t="s">
        <v>29</v>
      </c>
      <c r="H2183" t="s">
        <v>241</v>
      </c>
      <c r="I2183" t="s">
        <v>92</v>
      </c>
      <c r="J2183" t="s">
        <v>1580</v>
      </c>
      <c r="K2183" t="s">
        <v>94</v>
      </c>
      <c r="L2183" t="s">
        <v>109</v>
      </c>
      <c r="M2183" t="s">
        <v>35</v>
      </c>
      <c r="N2183" s="1">
        <v>41946</v>
      </c>
      <c r="O2183" t="s">
        <v>1581</v>
      </c>
      <c r="P2183" s="3" t="s">
        <v>1582</v>
      </c>
      <c r="Q2183" t="s">
        <v>1583</v>
      </c>
      <c r="R2183">
        <v>33</v>
      </c>
      <c r="S2183" t="s">
        <v>6867</v>
      </c>
      <c r="T2183" s="2">
        <v>0.05</v>
      </c>
      <c r="U2183" t="s">
        <v>6868</v>
      </c>
      <c r="V2183" t="s">
        <v>6869</v>
      </c>
      <c r="W2183" t="s">
        <v>1587</v>
      </c>
      <c r="X2183" t="s">
        <v>1606</v>
      </c>
      <c r="Y2183" s="3">
        <f>VALUE(SUBSTITUTE(Table1[[#This Row],[Order Total]],"$",""))</f>
        <v>1914.74</v>
      </c>
      <c r="Z2183">
        <f>VALUE(SUBSTITUTE(Table1[[#This Row],[Total]],"$",""))</f>
        <v>1919.75</v>
      </c>
      <c r="AA2183" s="3">
        <f>Table1[[#This Row],[Order Total Number]]-Table1[[#This Row],[Total Number]]</f>
        <v>-5.0099999999999909</v>
      </c>
      <c r="AB2183">
        <f>VALUE(SUBSTITUTE(Table1[[#This Row],[Shipping Cost]],"$",""))</f>
        <v>5.01</v>
      </c>
      <c r="AC2183">
        <f>VALUE(SUBSTITUTE(Table1[[#This Row],[Discount $]],"$",""))</f>
        <v>100.78</v>
      </c>
      <c r="AD2183">
        <f>VALUE(SUBSTITUTE(Table1[[#This Row],[Retail Price]],"$",""))</f>
        <v>83.98</v>
      </c>
      <c r="AE2183" s="4">
        <f>(Table1[[#This Row],[Retail Price Number]]*Table1[[#This Row],[Order Quantity]])-Table1[[#This Row],[Discount $ Number]]+Table1[[#This Row],[Shipping Cost Number]]</f>
        <v>2675.57</v>
      </c>
      <c r="AF2183">
        <f>Table1[[#This Row],[Retail Price Number]]*Table1[[#This Row],[Order Quantity]]-Table1[[#This Row],[Discount $ Number]]</f>
        <v>2670.56</v>
      </c>
      <c r="AG2183">
        <f>(Table1[[#This Row],[Retail Price Number]]*Table1[[#This Row],[Order Quantity]])-Table1[[#This Row],[Discount $ Number]]-Table1[[#This Row],[Shipping Cost Number]]</f>
        <v>2665.5499999999997</v>
      </c>
      <c r="AH2183">
        <f>Table1[[#This Row],[Retail Price Number]]*Table1[[#This Row],[Order Quantity]]</f>
        <v>2771.34</v>
      </c>
      <c r="AI2183">
        <f>YEAR(Table1[[#This Row],[Order Date]])</f>
        <v>2014</v>
      </c>
    </row>
    <row r="2184" spans="1:35" x14ac:dyDescent="0.3">
      <c r="A2184" t="s">
        <v>764</v>
      </c>
      <c r="B2184" s="1">
        <v>41920</v>
      </c>
      <c r="C2184" t="s">
        <v>119</v>
      </c>
      <c r="D2184" t="s">
        <v>120</v>
      </c>
      <c r="E2184" t="s">
        <v>27</v>
      </c>
      <c r="F2184" t="s">
        <v>28</v>
      </c>
      <c r="G2184" t="s">
        <v>91</v>
      </c>
      <c r="H2184" t="s">
        <v>62</v>
      </c>
      <c r="I2184" t="s">
        <v>121</v>
      </c>
      <c r="J2184" t="s">
        <v>206</v>
      </c>
      <c r="K2184" t="s">
        <v>94</v>
      </c>
      <c r="L2184" t="s">
        <v>34</v>
      </c>
      <c r="M2184" t="s">
        <v>35</v>
      </c>
      <c r="N2184" s="1">
        <v>41922</v>
      </c>
      <c r="O2184" t="s">
        <v>207</v>
      </c>
      <c r="P2184" s="3" t="s">
        <v>208</v>
      </c>
      <c r="Q2184" t="s">
        <v>125</v>
      </c>
      <c r="R2184">
        <v>8</v>
      </c>
      <c r="S2184" t="s">
        <v>147</v>
      </c>
      <c r="T2184" s="2">
        <v>7.0000000000000007E-2</v>
      </c>
      <c r="U2184" t="s">
        <v>2516</v>
      </c>
      <c r="V2184" t="s">
        <v>3802</v>
      </c>
      <c r="W2184" t="s">
        <v>212</v>
      </c>
      <c r="X2184" t="s">
        <v>10005</v>
      </c>
      <c r="Y2184" s="3">
        <f>VALUE(SUBSTITUTE(Table1[[#This Row],[Order Total]],"$",""))</f>
        <v>11</v>
      </c>
      <c r="Z2184">
        <f>VALUE(SUBSTITUTE(Table1[[#This Row],[Total]],"$",""))</f>
        <v>13.75</v>
      </c>
      <c r="AA2184" s="3">
        <f>Table1[[#This Row],[Order Total Number]]-Table1[[#This Row],[Total Number]]</f>
        <v>-2.75</v>
      </c>
      <c r="AB2184">
        <f>VALUE(SUBSTITUTE(Table1[[#This Row],[Shipping Cost]],"$",""))</f>
        <v>7.01</v>
      </c>
      <c r="AC2184">
        <f>VALUE(SUBSTITUTE(Table1[[#This Row],[Discount $]],"$",""))</f>
        <v>1.22</v>
      </c>
      <c r="AD2184">
        <f>VALUE(SUBSTITUTE(Table1[[#This Row],[Retail Price]],"$",""))</f>
        <v>3.89</v>
      </c>
      <c r="AE2184" s="4">
        <f>(Table1[[#This Row],[Retail Price Number]]*Table1[[#This Row],[Order Quantity]])-Table1[[#This Row],[Discount $ Number]]+Table1[[#This Row],[Shipping Cost Number]]</f>
        <v>36.910000000000004</v>
      </c>
      <c r="AF2184">
        <f>Table1[[#This Row],[Retail Price Number]]*Table1[[#This Row],[Order Quantity]]-Table1[[#This Row],[Discount $ Number]]</f>
        <v>29.900000000000002</v>
      </c>
      <c r="AG2184">
        <f>(Table1[[#This Row],[Retail Price Number]]*Table1[[#This Row],[Order Quantity]])-Table1[[#This Row],[Discount $ Number]]-Table1[[#This Row],[Shipping Cost Number]]</f>
        <v>22.89</v>
      </c>
      <c r="AH2184">
        <f>Table1[[#This Row],[Retail Price Number]]*Table1[[#This Row],[Order Quantity]]</f>
        <v>31.12</v>
      </c>
      <c r="AI2184">
        <f>YEAR(Table1[[#This Row],[Order Date]])</f>
        <v>2014</v>
      </c>
    </row>
    <row r="2185" spans="1:35" x14ac:dyDescent="0.3">
      <c r="A2185" t="s">
        <v>764</v>
      </c>
      <c r="B2185" s="1">
        <v>41488</v>
      </c>
      <c r="C2185" t="s">
        <v>2589</v>
      </c>
      <c r="D2185" t="s">
        <v>76</v>
      </c>
      <c r="E2185" t="s">
        <v>27</v>
      </c>
      <c r="F2185" t="s">
        <v>28</v>
      </c>
      <c r="G2185" t="s">
        <v>77</v>
      </c>
      <c r="H2185" t="s">
        <v>78</v>
      </c>
      <c r="I2185" t="s">
        <v>92</v>
      </c>
      <c r="J2185" t="s">
        <v>601</v>
      </c>
      <c r="K2185" t="s">
        <v>94</v>
      </c>
      <c r="L2185" t="s">
        <v>95</v>
      </c>
      <c r="M2185" t="s">
        <v>156</v>
      </c>
      <c r="N2185" s="1">
        <v>41490</v>
      </c>
      <c r="O2185" t="s">
        <v>602</v>
      </c>
      <c r="P2185" s="3" t="s">
        <v>603</v>
      </c>
      <c r="Q2185" t="s">
        <v>258</v>
      </c>
      <c r="R2185">
        <v>1</v>
      </c>
      <c r="S2185" t="s">
        <v>12043</v>
      </c>
      <c r="T2185" s="2">
        <v>0.01</v>
      </c>
      <c r="U2185" t="s">
        <v>1403</v>
      </c>
      <c r="V2185" t="s">
        <v>12050</v>
      </c>
      <c r="W2185" t="s">
        <v>606</v>
      </c>
      <c r="X2185" t="s">
        <v>1650</v>
      </c>
      <c r="Y2185" s="3">
        <f>VALUE(SUBSTITUTE(Table1[[#This Row],[Order Total]],"$",""))</f>
        <v>213.81</v>
      </c>
      <c r="Z2185">
        <f>VALUE(SUBSTITUTE(Table1[[#This Row],[Total]],"$",""))</f>
        <v>230.9</v>
      </c>
      <c r="AA2185" s="3">
        <f>Table1[[#This Row],[Order Total Number]]-Table1[[#This Row],[Total Number]]</f>
        <v>-17.090000000000003</v>
      </c>
      <c r="AB2185">
        <f>VALUE(SUBSTITUTE(Table1[[#This Row],[Shipping Cost]],"$",""))</f>
        <v>7.72</v>
      </c>
      <c r="AC2185">
        <f>VALUE(SUBSTITUTE(Table1[[#This Row],[Discount $]],"$",""))</f>
        <v>2.15</v>
      </c>
      <c r="AD2185">
        <f>VALUE(SUBSTITUTE(Table1[[#This Row],[Retail Price]],"$",""))</f>
        <v>7.3</v>
      </c>
      <c r="AE2185" s="4">
        <f>(Table1[[#This Row],[Retail Price Number]]*Table1[[#This Row],[Order Quantity]])-Table1[[#This Row],[Discount $ Number]]+Table1[[#This Row],[Shipping Cost Number]]</f>
        <v>12.870000000000001</v>
      </c>
      <c r="AF2185">
        <f>Table1[[#This Row],[Retail Price Number]]*Table1[[#This Row],[Order Quantity]]-Table1[[#This Row],[Discount $ Number]]</f>
        <v>5.15</v>
      </c>
      <c r="AG2185">
        <f>(Table1[[#This Row],[Retail Price Number]]*Table1[[#This Row],[Order Quantity]])-Table1[[#This Row],[Discount $ Number]]-Table1[[#This Row],[Shipping Cost Number]]</f>
        <v>-2.5699999999999994</v>
      </c>
      <c r="AH2185">
        <f>Table1[[#This Row],[Retail Price Number]]*Table1[[#This Row],[Order Quantity]]</f>
        <v>7.3</v>
      </c>
      <c r="AI2185">
        <f>YEAR(Table1[[#This Row],[Order Date]])</f>
        <v>2013</v>
      </c>
    </row>
    <row r="2186" spans="1:35" x14ac:dyDescent="0.3">
      <c r="A2186" t="s">
        <v>5459</v>
      </c>
      <c r="B2186" s="1">
        <v>41945</v>
      </c>
      <c r="C2186" t="s">
        <v>1945</v>
      </c>
      <c r="D2186" t="s">
        <v>1300</v>
      </c>
      <c r="E2186" t="s">
        <v>27</v>
      </c>
      <c r="F2186" t="s">
        <v>28</v>
      </c>
      <c r="G2186" t="s">
        <v>77</v>
      </c>
      <c r="H2186" t="s">
        <v>217</v>
      </c>
      <c r="I2186" t="s">
        <v>63</v>
      </c>
      <c r="J2186" t="s">
        <v>1702</v>
      </c>
      <c r="K2186" t="s">
        <v>33</v>
      </c>
      <c r="L2186" t="s">
        <v>34</v>
      </c>
      <c r="M2186" t="s">
        <v>35</v>
      </c>
      <c r="N2186" s="1">
        <v>41947</v>
      </c>
      <c r="O2186" t="s">
        <v>1703</v>
      </c>
      <c r="P2186" s="3" t="s">
        <v>1704</v>
      </c>
      <c r="Q2186" t="s">
        <v>1705</v>
      </c>
      <c r="R2186">
        <v>34</v>
      </c>
      <c r="S2186" t="s">
        <v>4175</v>
      </c>
      <c r="T2186" s="2">
        <v>0.1</v>
      </c>
      <c r="U2186" t="s">
        <v>4176</v>
      </c>
      <c r="V2186" t="s">
        <v>4177</v>
      </c>
      <c r="W2186" t="s">
        <v>428</v>
      </c>
      <c r="X2186" t="s">
        <v>5460</v>
      </c>
      <c r="Y2186" s="3">
        <f>VALUE(SUBSTITUTE(Table1[[#This Row],[Order Total]],"$",""))</f>
        <v>89.85</v>
      </c>
      <c r="Z2186">
        <f>VALUE(SUBSTITUTE(Table1[[#This Row],[Total]],"$",""))</f>
        <v>91.24</v>
      </c>
      <c r="AA2186" s="3">
        <f>Table1[[#This Row],[Order Total Number]]-Table1[[#This Row],[Total Number]]</f>
        <v>-1.3900000000000006</v>
      </c>
      <c r="AB2186">
        <f>VALUE(SUBSTITUTE(Table1[[#This Row],[Shipping Cost]],"$",""))</f>
        <v>1.39</v>
      </c>
      <c r="AC2186">
        <f>VALUE(SUBSTITUTE(Table1[[#This Row],[Discount $]],"$",""))</f>
        <v>1.83</v>
      </c>
      <c r="AD2186">
        <f>VALUE(SUBSTITUTE(Table1[[#This Row],[Retail Price]],"$",""))</f>
        <v>7.64</v>
      </c>
      <c r="AE2186" s="4">
        <f>(Table1[[#This Row],[Retail Price Number]]*Table1[[#This Row],[Order Quantity]])-Table1[[#This Row],[Discount $ Number]]+Table1[[#This Row],[Shipping Cost Number]]</f>
        <v>259.32</v>
      </c>
      <c r="AF2186">
        <f>Table1[[#This Row],[Retail Price Number]]*Table1[[#This Row],[Order Quantity]]-Table1[[#This Row],[Discount $ Number]]</f>
        <v>257.93</v>
      </c>
      <c r="AG2186">
        <f>(Table1[[#This Row],[Retail Price Number]]*Table1[[#This Row],[Order Quantity]])-Table1[[#This Row],[Discount $ Number]]-Table1[[#This Row],[Shipping Cost Number]]</f>
        <v>256.54000000000002</v>
      </c>
      <c r="AH2186">
        <f>Table1[[#This Row],[Retail Price Number]]*Table1[[#This Row],[Order Quantity]]</f>
        <v>259.76</v>
      </c>
      <c r="AI2186">
        <f>YEAR(Table1[[#This Row],[Order Date]])</f>
        <v>2014</v>
      </c>
    </row>
    <row r="2187" spans="1:35" x14ac:dyDescent="0.3">
      <c r="A2187" t="s">
        <v>5851</v>
      </c>
      <c r="B2187" s="1">
        <v>41819</v>
      </c>
      <c r="C2187" t="s">
        <v>5852</v>
      </c>
      <c r="D2187" t="s">
        <v>591</v>
      </c>
      <c r="E2187" t="s">
        <v>27</v>
      </c>
      <c r="F2187" t="s">
        <v>28</v>
      </c>
      <c r="G2187" t="s">
        <v>77</v>
      </c>
      <c r="H2187" t="s">
        <v>241</v>
      </c>
      <c r="I2187" t="s">
        <v>121</v>
      </c>
      <c r="J2187" t="s">
        <v>163</v>
      </c>
      <c r="K2187" t="s">
        <v>94</v>
      </c>
      <c r="L2187" t="s">
        <v>109</v>
      </c>
      <c r="M2187" t="s">
        <v>35</v>
      </c>
      <c r="N2187" s="1">
        <v>41819</v>
      </c>
      <c r="O2187" t="s">
        <v>164</v>
      </c>
      <c r="P2187" s="3" t="s">
        <v>165</v>
      </c>
      <c r="Q2187" t="s">
        <v>166</v>
      </c>
      <c r="R2187">
        <v>8</v>
      </c>
      <c r="S2187" t="s">
        <v>5853</v>
      </c>
      <c r="T2187" s="2">
        <v>0.03</v>
      </c>
      <c r="U2187" t="s">
        <v>5854</v>
      </c>
      <c r="V2187" t="s">
        <v>1481</v>
      </c>
      <c r="W2187" t="s">
        <v>170</v>
      </c>
      <c r="X2187" t="s">
        <v>5855</v>
      </c>
      <c r="Y2187" s="3">
        <f>VALUE(SUBSTITUTE(Table1[[#This Row],[Order Total]],"$",""))</f>
        <v>116.48</v>
      </c>
      <c r="Z2187">
        <f>VALUE(SUBSTITUTE(Table1[[#This Row],[Total]],"$",""))</f>
        <v>117.78</v>
      </c>
      <c r="AA2187" s="3">
        <f>Table1[[#This Row],[Order Total Number]]-Table1[[#This Row],[Total Number]]</f>
        <v>-1.2999999999999972</v>
      </c>
      <c r="AB2187">
        <f>VALUE(SUBSTITUTE(Table1[[#This Row],[Shipping Cost]],"$",""))</f>
        <v>1.3</v>
      </c>
      <c r="AC2187">
        <f>VALUE(SUBSTITUTE(Table1[[#This Row],[Discount $]],"$",""))</f>
        <v>11.52</v>
      </c>
      <c r="AD2187">
        <f>VALUE(SUBSTITUTE(Table1[[#This Row],[Retail Price]],"$",""))</f>
        <v>4</v>
      </c>
      <c r="AE2187" s="4">
        <f>(Table1[[#This Row],[Retail Price Number]]*Table1[[#This Row],[Order Quantity]])-Table1[[#This Row],[Discount $ Number]]+Table1[[#This Row],[Shipping Cost Number]]</f>
        <v>21.78</v>
      </c>
      <c r="AF2187">
        <f>Table1[[#This Row],[Retail Price Number]]*Table1[[#This Row],[Order Quantity]]-Table1[[#This Row],[Discount $ Number]]</f>
        <v>20.48</v>
      </c>
      <c r="AG2187">
        <f>(Table1[[#This Row],[Retail Price Number]]*Table1[[#This Row],[Order Quantity]])-Table1[[#This Row],[Discount $ Number]]-Table1[[#This Row],[Shipping Cost Number]]</f>
        <v>19.18</v>
      </c>
      <c r="AH2187">
        <f>Table1[[#This Row],[Retail Price Number]]*Table1[[#This Row],[Order Quantity]]</f>
        <v>32</v>
      </c>
      <c r="AI2187">
        <f>YEAR(Table1[[#This Row],[Order Date]])</f>
        <v>2014</v>
      </c>
    </row>
    <row r="2188" spans="1:35" x14ac:dyDescent="0.3">
      <c r="A2188" t="s">
        <v>1944</v>
      </c>
      <c r="B2188" s="1">
        <v>41946</v>
      </c>
      <c r="C2188" t="s">
        <v>1945</v>
      </c>
      <c r="D2188" t="s">
        <v>391</v>
      </c>
      <c r="E2188" t="s">
        <v>27</v>
      </c>
      <c r="F2188" t="s">
        <v>28</v>
      </c>
      <c r="G2188" t="s">
        <v>77</v>
      </c>
      <c r="H2188" t="s">
        <v>217</v>
      </c>
      <c r="I2188" t="s">
        <v>63</v>
      </c>
      <c r="J2188" t="s">
        <v>875</v>
      </c>
      <c r="K2188" t="s">
        <v>94</v>
      </c>
      <c r="L2188" t="s">
        <v>34</v>
      </c>
      <c r="M2188" t="s">
        <v>35</v>
      </c>
      <c r="N2188" s="1">
        <v>41948</v>
      </c>
      <c r="O2188" t="s">
        <v>876</v>
      </c>
      <c r="P2188" s="3" t="s">
        <v>877</v>
      </c>
      <c r="Q2188" t="s">
        <v>878</v>
      </c>
      <c r="R2188">
        <v>44</v>
      </c>
      <c r="S2188" t="s">
        <v>1946</v>
      </c>
      <c r="T2188" s="2">
        <v>0.01</v>
      </c>
      <c r="U2188" t="s">
        <v>127</v>
      </c>
      <c r="V2188" t="s">
        <v>1946</v>
      </c>
      <c r="W2188" t="s">
        <v>881</v>
      </c>
      <c r="X2188" t="s">
        <v>1947</v>
      </c>
      <c r="Y2188" s="3">
        <f>VALUE(SUBSTITUTE(Table1[[#This Row],[Order Total]],"$",""))</f>
        <v>371.76</v>
      </c>
      <c r="Z2188">
        <f>VALUE(SUBSTITUTE(Table1[[#This Row],[Total]],"$",""))</f>
        <v>378.26</v>
      </c>
      <c r="AA2188" s="3">
        <f>Table1[[#This Row],[Order Total Number]]-Table1[[#This Row],[Total Number]]</f>
        <v>-6.5</v>
      </c>
      <c r="AB2188">
        <f>VALUE(SUBSTITUTE(Table1[[#This Row],[Shipping Cost]],"$",""))</f>
        <v>6.5</v>
      </c>
      <c r="AC2188">
        <f>VALUE(SUBSTITUTE(Table1[[#This Row],[Discount $]],"$",""))</f>
        <v>0</v>
      </c>
      <c r="AD2188">
        <f>VALUE(SUBSTITUTE(Table1[[#This Row],[Retail Price]],"$",""))</f>
        <v>30.98</v>
      </c>
      <c r="AE2188" s="4">
        <f>(Table1[[#This Row],[Retail Price Number]]*Table1[[#This Row],[Order Quantity]])-Table1[[#This Row],[Discount $ Number]]+Table1[[#This Row],[Shipping Cost Number]]</f>
        <v>1369.6200000000001</v>
      </c>
      <c r="AF2188">
        <f>Table1[[#This Row],[Retail Price Number]]*Table1[[#This Row],[Order Quantity]]-Table1[[#This Row],[Discount $ Number]]</f>
        <v>1363.1200000000001</v>
      </c>
      <c r="AG2188">
        <f>(Table1[[#This Row],[Retail Price Number]]*Table1[[#This Row],[Order Quantity]])-Table1[[#This Row],[Discount $ Number]]-Table1[[#This Row],[Shipping Cost Number]]</f>
        <v>1356.6200000000001</v>
      </c>
      <c r="AH2188">
        <f>Table1[[#This Row],[Retail Price Number]]*Table1[[#This Row],[Order Quantity]]</f>
        <v>1363.1200000000001</v>
      </c>
      <c r="AI2188">
        <f>YEAR(Table1[[#This Row],[Order Date]])</f>
        <v>2014</v>
      </c>
    </row>
    <row r="2189" spans="1:35" x14ac:dyDescent="0.3">
      <c r="A2189" t="s">
        <v>1944</v>
      </c>
      <c r="B2189" s="1">
        <v>41768</v>
      </c>
      <c r="C2189" t="s">
        <v>8311</v>
      </c>
      <c r="D2189" t="s">
        <v>133</v>
      </c>
      <c r="E2189" t="s">
        <v>27</v>
      </c>
      <c r="F2189" t="s">
        <v>28</v>
      </c>
      <c r="G2189" t="s">
        <v>29</v>
      </c>
      <c r="H2189" t="s">
        <v>62</v>
      </c>
      <c r="I2189" t="s">
        <v>121</v>
      </c>
      <c r="J2189" t="s">
        <v>1414</v>
      </c>
      <c r="K2189" t="s">
        <v>94</v>
      </c>
      <c r="L2189" t="s">
        <v>34</v>
      </c>
      <c r="M2189" t="s">
        <v>35</v>
      </c>
      <c r="N2189" s="1">
        <v>41768</v>
      </c>
      <c r="O2189" t="s">
        <v>1415</v>
      </c>
      <c r="P2189" s="3" t="s">
        <v>1416</v>
      </c>
      <c r="Q2189" t="s">
        <v>1417</v>
      </c>
      <c r="R2189">
        <v>19</v>
      </c>
      <c r="S2189" t="s">
        <v>8312</v>
      </c>
      <c r="T2189" s="2">
        <v>0</v>
      </c>
      <c r="U2189" t="s">
        <v>8313</v>
      </c>
      <c r="V2189" t="s">
        <v>8314</v>
      </c>
      <c r="W2189" t="s">
        <v>812</v>
      </c>
      <c r="X2189" t="s">
        <v>8315</v>
      </c>
      <c r="Y2189" s="3">
        <f>VALUE(SUBSTITUTE(Table1[[#This Row],[Order Total]],"$",""))</f>
        <v>7060</v>
      </c>
      <c r="Z2189">
        <f>VALUE(SUBSTITUTE(Table1[[#This Row],[Total]],"$",""))</f>
        <v>7719.02</v>
      </c>
      <c r="AA2189" s="3">
        <f>Table1[[#This Row],[Order Total Number]]-Table1[[#This Row],[Total Number]]</f>
        <v>-659.02000000000044</v>
      </c>
      <c r="AB2189">
        <f>VALUE(SUBSTITUTE(Table1[[#This Row],[Shipping Cost]],"$",""))</f>
        <v>19.989999999999998</v>
      </c>
      <c r="AC2189">
        <f>VALUE(SUBSTITUTE(Table1[[#This Row],[Discount $]],"$",""))</f>
        <v>83.21</v>
      </c>
      <c r="AD2189">
        <f>VALUE(SUBSTITUTE(Table1[[#This Row],[Retail Price]],"$",""))</f>
        <v>165.2</v>
      </c>
      <c r="AE2189" s="4">
        <f>(Table1[[#This Row],[Retail Price Number]]*Table1[[#This Row],[Order Quantity]])-Table1[[#This Row],[Discount $ Number]]+Table1[[#This Row],[Shipping Cost Number]]</f>
        <v>3075.5799999999995</v>
      </c>
      <c r="AF2189">
        <f>Table1[[#This Row],[Retail Price Number]]*Table1[[#This Row],[Order Quantity]]-Table1[[#This Row],[Discount $ Number]]</f>
        <v>3055.5899999999997</v>
      </c>
      <c r="AG2189">
        <f>(Table1[[#This Row],[Retail Price Number]]*Table1[[#This Row],[Order Quantity]])-Table1[[#This Row],[Discount $ Number]]-Table1[[#This Row],[Shipping Cost Number]]</f>
        <v>3035.6</v>
      </c>
      <c r="AH2189">
        <f>Table1[[#This Row],[Retail Price Number]]*Table1[[#This Row],[Order Quantity]]</f>
        <v>3138.7999999999997</v>
      </c>
      <c r="AI2189">
        <f>YEAR(Table1[[#This Row],[Order Date]])</f>
        <v>2014</v>
      </c>
    </row>
    <row r="2190" spans="1:35" x14ac:dyDescent="0.3">
      <c r="A2190" t="s">
        <v>1944</v>
      </c>
      <c r="B2190" s="1">
        <v>41663</v>
      </c>
      <c r="C2190" t="s">
        <v>3752</v>
      </c>
      <c r="D2190" t="s">
        <v>399</v>
      </c>
      <c r="E2190" t="s">
        <v>27</v>
      </c>
      <c r="F2190" t="s">
        <v>28</v>
      </c>
      <c r="G2190" t="s">
        <v>77</v>
      </c>
      <c r="H2190" t="s">
        <v>62</v>
      </c>
      <c r="I2190" t="s">
        <v>121</v>
      </c>
      <c r="J2190" t="s">
        <v>1173</v>
      </c>
      <c r="K2190" t="s">
        <v>94</v>
      </c>
      <c r="L2190" t="s">
        <v>34</v>
      </c>
      <c r="M2190" t="s">
        <v>35</v>
      </c>
      <c r="N2190" s="1">
        <v>41665</v>
      </c>
      <c r="O2190" t="s">
        <v>1174</v>
      </c>
      <c r="P2190" s="3" t="s">
        <v>1175</v>
      </c>
      <c r="Q2190" t="s">
        <v>1176</v>
      </c>
      <c r="R2190">
        <v>24</v>
      </c>
      <c r="S2190" t="s">
        <v>3753</v>
      </c>
      <c r="T2190" s="2">
        <v>0.05</v>
      </c>
      <c r="U2190" t="s">
        <v>2484</v>
      </c>
      <c r="V2190" t="s">
        <v>3754</v>
      </c>
      <c r="W2190" t="s">
        <v>1180</v>
      </c>
      <c r="X2190" t="s">
        <v>9638</v>
      </c>
      <c r="Y2190" s="3">
        <f>VALUE(SUBSTITUTE(Table1[[#This Row],[Order Total]],"$",""))</f>
        <v>1497.88</v>
      </c>
      <c r="Z2190">
        <f>VALUE(SUBSTITUTE(Table1[[#This Row],[Total]],"$",""))</f>
        <v>4027.97</v>
      </c>
      <c r="AA2190" s="3">
        <f>Table1[[#This Row],[Order Total Number]]-Table1[[#This Row],[Total Number]]</f>
        <v>-2530.0899999999997</v>
      </c>
      <c r="AB2190">
        <f>VALUE(SUBSTITUTE(Table1[[#This Row],[Shipping Cost]],"$",""))</f>
        <v>26.3</v>
      </c>
      <c r="AC2190">
        <f>VALUE(SUBSTITUTE(Table1[[#This Row],[Discount $]],"$",""))</f>
        <v>62.39</v>
      </c>
      <c r="AD2190">
        <f>VALUE(SUBSTITUTE(Table1[[#This Row],[Retail Price]],"$",""))</f>
        <v>120.97</v>
      </c>
      <c r="AE2190" s="4">
        <f>(Table1[[#This Row],[Retail Price Number]]*Table1[[#This Row],[Order Quantity]])-Table1[[#This Row],[Discount $ Number]]+Table1[[#This Row],[Shipping Cost Number]]</f>
        <v>2867.19</v>
      </c>
      <c r="AF2190">
        <f>Table1[[#This Row],[Retail Price Number]]*Table1[[#This Row],[Order Quantity]]-Table1[[#This Row],[Discount $ Number]]</f>
        <v>2840.89</v>
      </c>
      <c r="AG2190">
        <f>(Table1[[#This Row],[Retail Price Number]]*Table1[[#This Row],[Order Quantity]])-Table1[[#This Row],[Discount $ Number]]-Table1[[#This Row],[Shipping Cost Number]]</f>
        <v>2814.5899999999997</v>
      </c>
      <c r="AH2190">
        <f>Table1[[#This Row],[Retail Price Number]]*Table1[[#This Row],[Order Quantity]]</f>
        <v>2903.2799999999997</v>
      </c>
      <c r="AI2190">
        <f>YEAR(Table1[[#This Row],[Order Date]])</f>
        <v>2014</v>
      </c>
    </row>
    <row r="2191" spans="1:35" x14ac:dyDescent="0.3">
      <c r="A2191" t="s">
        <v>8689</v>
      </c>
      <c r="B2191" s="1">
        <v>41950</v>
      </c>
      <c r="C2191" t="s">
        <v>894</v>
      </c>
      <c r="D2191" t="s">
        <v>895</v>
      </c>
      <c r="E2191" t="s">
        <v>27</v>
      </c>
      <c r="F2191" t="s">
        <v>28</v>
      </c>
      <c r="G2191" t="s">
        <v>29</v>
      </c>
      <c r="H2191" t="s">
        <v>289</v>
      </c>
      <c r="I2191" t="s">
        <v>121</v>
      </c>
      <c r="J2191" t="s">
        <v>8690</v>
      </c>
      <c r="K2191" t="s">
        <v>33</v>
      </c>
      <c r="L2191" t="s">
        <v>34</v>
      </c>
      <c r="M2191" t="s">
        <v>35</v>
      </c>
      <c r="N2191" s="1">
        <v>41952</v>
      </c>
      <c r="O2191" t="s">
        <v>84</v>
      </c>
      <c r="P2191" s="3" t="s">
        <v>4089</v>
      </c>
      <c r="Q2191" t="s">
        <v>4090</v>
      </c>
      <c r="R2191">
        <v>23</v>
      </c>
      <c r="S2191" t="s">
        <v>857</v>
      </c>
      <c r="T2191" s="2">
        <v>0.1</v>
      </c>
      <c r="U2191" t="s">
        <v>8691</v>
      </c>
      <c r="V2191" t="s">
        <v>8692</v>
      </c>
      <c r="W2191" t="s">
        <v>123</v>
      </c>
      <c r="X2191" t="s">
        <v>8693</v>
      </c>
      <c r="Y2191" s="3">
        <f>VALUE(SUBSTITUTE(Table1[[#This Row],[Order Total]],"$",""))</f>
        <v>22877.62</v>
      </c>
      <c r="Z2191">
        <f>VALUE(SUBSTITUTE(Table1[[#This Row],[Total]],"$",""))</f>
        <v>22902.11</v>
      </c>
      <c r="AA2191" s="3">
        <f>Table1[[#This Row],[Order Total Number]]-Table1[[#This Row],[Total Number]]</f>
        <v>-24.490000000001601</v>
      </c>
      <c r="AB2191">
        <f>VALUE(SUBSTITUTE(Table1[[#This Row],[Shipping Cost]],"$",""))</f>
        <v>2.25</v>
      </c>
      <c r="AC2191">
        <f>VALUE(SUBSTITUTE(Table1[[#This Row],[Discount $]],"$",""))</f>
        <v>1721.97</v>
      </c>
      <c r="AD2191">
        <f>VALUE(SUBSTITUTE(Table1[[#This Row],[Retail Price]],"$",""))</f>
        <v>9.11</v>
      </c>
      <c r="AE2191" s="4">
        <f>(Table1[[#This Row],[Retail Price Number]]*Table1[[#This Row],[Order Quantity]])-Table1[[#This Row],[Discount $ Number]]+Table1[[#This Row],[Shipping Cost Number]]</f>
        <v>-1510.19</v>
      </c>
      <c r="AF2191">
        <f>Table1[[#This Row],[Retail Price Number]]*Table1[[#This Row],[Order Quantity]]-Table1[[#This Row],[Discount $ Number]]</f>
        <v>-1512.44</v>
      </c>
      <c r="AG2191">
        <f>(Table1[[#This Row],[Retail Price Number]]*Table1[[#This Row],[Order Quantity]])-Table1[[#This Row],[Discount $ Number]]-Table1[[#This Row],[Shipping Cost Number]]</f>
        <v>-1514.69</v>
      </c>
      <c r="AH2191">
        <f>Table1[[#This Row],[Retail Price Number]]*Table1[[#This Row],[Order Quantity]]</f>
        <v>209.52999999999997</v>
      </c>
      <c r="AI2191">
        <f>YEAR(Table1[[#This Row],[Order Date]])</f>
        <v>2014</v>
      </c>
    </row>
    <row r="2192" spans="1:35" x14ac:dyDescent="0.3">
      <c r="A2192" t="s">
        <v>8689</v>
      </c>
      <c r="B2192" s="1">
        <v>41950</v>
      </c>
      <c r="C2192" t="s">
        <v>894</v>
      </c>
      <c r="D2192" t="s">
        <v>895</v>
      </c>
      <c r="E2192" t="s">
        <v>27</v>
      </c>
      <c r="F2192" t="s">
        <v>28</v>
      </c>
      <c r="G2192" t="s">
        <v>77</v>
      </c>
      <c r="H2192" t="s">
        <v>289</v>
      </c>
      <c r="I2192" t="s">
        <v>196</v>
      </c>
      <c r="J2192" t="s">
        <v>853</v>
      </c>
      <c r="K2192" t="s">
        <v>33</v>
      </c>
      <c r="L2192" t="s">
        <v>34</v>
      </c>
      <c r="M2192" t="s">
        <v>35</v>
      </c>
      <c r="N2192" s="1">
        <v>41952</v>
      </c>
      <c r="O2192" t="s">
        <v>854</v>
      </c>
      <c r="P2192" s="3" t="s">
        <v>855</v>
      </c>
      <c r="Q2192" t="s">
        <v>856</v>
      </c>
      <c r="R2192">
        <v>44</v>
      </c>
      <c r="S2192" t="s">
        <v>857</v>
      </c>
      <c r="T2192" s="2">
        <v>0.06</v>
      </c>
      <c r="U2192" t="s">
        <v>8691</v>
      </c>
      <c r="V2192" t="s">
        <v>8692</v>
      </c>
      <c r="W2192" t="s">
        <v>618</v>
      </c>
      <c r="X2192" t="s">
        <v>8693</v>
      </c>
      <c r="Y2192" s="3">
        <f>VALUE(SUBSTITUTE(Table1[[#This Row],[Order Total]],"$",""))</f>
        <v>22877.62</v>
      </c>
      <c r="Z2192">
        <f>VALUE(SUBSTITUTE(Table1[[#This Row],[Total]],"$",""))</f>
        <v>22902.11</v>
      </c>
      <c r="AA2192" s="3">
        <f>Table1[[#This Row],[Order Total Number]]-Table1[[#This Row],[Total Number]]</f>
        <v>-24.490000000001601</v>
      </c>
      <c r="AB2192">
        <f>VALUE(SUBSTITUTE(Table1[[#This Row],[Shipping Cost]],"$",""))</f>
        <v>24.49</v>
      </c>
      <c r="AC2192">
        <f>VALUE(SUBSTITUTE(Table1[[#This Row],[Discount $]],"$",""))</f>
        <v>1721.97</v>
      </c>
      <c r="AD2192">
        <f>VALUE(SUBSTITUTE(Table1[[#This Row],[Retail Price]],"$",""))</f>
        <v>599.99</v>
      </c>
      <c r="AE2192" s="4">
        <f>(Table1[[#This Row],[Retail Price Number]]*Table1[[#This Row],[Order Quantity]])-Table1[[#This Row],[Discount $ Number]]+Table1[[#This Row],[Shipping Cost Number]]</f>
        <v>24702.080000000002</v>
      </c>
      <c r="AF2192">
        <f>Table1[[#This Row],[Retail Price Number]]*Table1[[#This Row],[Order Quantity]]-Table1[[#This Row],[Discount $ Number]]</f>
        <v>24677.59</v>
      </c>
      <c r="AG2192">
        <f>(Table1[[#This Row],[Retail Price Number]]*Table1[[#This Row],[Order Quantity]])-Table1[[#This Row],[Discount $ Number]]-Table1[[#This Row],[Shipping Cost Number]]</f>
        <v>24653.1</v>
      </c>
      <c r="AH2192">
        <f>Table1[[#This Row],[Retail Price Number]]*Table1[[#This Row],[Order Quantity]]</f>
        <v>26399.56</v>
      </c>
      <c r="AI2192">
        <f>YEAR(Table1[[#This Row],[Order Date]])</f>
        <v>2014</v>
      </c>
    </row>
    <row r="2193" spans="1:35" x14ac:dyDescent="0.3">
      <c r="A2193" t="s">
        <v>8689</v>
      </c>
      <c r="B2193" s="1">
        <v>41552</v>
      </c>
      <c r="C2193" t="s">
        <v>1911</v>
      </c>
      <c r="D2193" t="s">
        <v>120</v>
      </c>
      <c r="E2193" t="s">
        <v>27</v>
      </c>
      <c r="F2193" t="s">
        <v>28</v>
      </c>
      <c r="G2193" t="s">
        <v>29</v>
      </c>
      <c r="H2193" t="s">
        <v>62</v>
      </c>
      <c r="I2193" t="s">
        <v>31</v>
      </c>
      <c r="J2193" t="s">
        <v>373</v>
      </c>
      <c r="K2193" t="s">
        <v>94</v>
      </c>
      <c r="L2193" t="s">
        <v>95</v>
      </c>
      <c r="M2193" t="s">
        <v>35</v>
      </c>
      <c r="N2193" s="1">
        <v>41554</v>
      </c>
      <c r="O2193" t="s">
        <v>374</v>
      </c>
      <c r="P2193" s="3" t="s">
        <v>375</v>
      </c>
      <c r="Q2193" t="s">
        <v>376</v>
      </c>
      <c r="R2193">
        <v>43</v>
      </c>
      <c r="S2193" t="s">
        <v>11283</v>
      </c>
      <c r="T2193" s="2">
        <v>0.03</v>
      </c>
      <c r="U2193" t="s">
        <v>9824</v>
      </c>
      <c r="V2193" t="s">
        <v>8181</v>
      </c>
      <c r="W2193" t="s">
        <v>380</v>
      </c>
      <c r="X2193" t="s">
        <v>5286</v>
      </c>
      <c r="Y2193" s="3">
        <f>VALUE(SUBSTITUTE(Table1[[#This Row],[Order Total]],"$",""))</f>
        <v>231.72</v>
      </c>
      <c r="Z2193">
        <f>VALUE(SUBSTITUTE(Table1[[#This Row],[Total]],"$",""))</f>
        <v>226.03</v>
      </c>
      <c r="AA2193" s="3">
        <f>Table1[[#This Row],[Order Total Number]]-Table1[[#This Row],[Total Number]]</f>
        <v>5.6899999999999977</v>
      </c>
      <c r="AB2193">
        <f>VALUE(SUBSTITUTE(Table1[[#This Row],[Shipping Cost]],"$",""))</f>
        <v>5.81</v>
      </c>
      <c r="AC2193">
        <f>VALUE(SUBSTITUTE(Table1[[#This Row],[Discount $]],"$",""))</f>
        <v>25.76</v>
      </c>
      <c r="AD2193">
        <f>VALUE(SUBSTITUTE(Table1[[#This Row],[Retail Price]],"$",""))</f>
        <v>11.97</v>
      </c>
      <c r="AE2193" s="4">
        <f>(Table1[[#This Row],[Retail Price Number]]*Table1[[#This Row],[Order Quantity]])-Table1[[#This Row],[Discount $ Number]]+Table1[[#This Row],[Shipping Cost Number]]</f>
        <v>494.76000000000005</v>
      </c>
      <c r="AF2193">
        <f>Table1[[#This Row],[Retail Price Number]]*Table1[[#This Row],[Order Quantity]]-Table1[[#This Row],[Discount $ Number]]</f>
        <v>488.95000000000005</v>
      </c>
      <c r="AG2193">
        <f>(Table1[[#This Row],[Retail Price Number]]*Table1[[#This Row],[Order Quantity]])-Table1[[#This Row],[Discount $ Number]]-Table1[[#This Row],[Shipping Cost Number]]</f>
        <v>483.14000000000004</v>
      </c>
      <c r="AH2193">
        <f>Table1[[#This Row],[Retail Price Number]]*Table1[[#This Row],[Order Quantity]]</f>
        <v>514.71</v>
      </c>
      <c r="AI2193">
        <f>YEAR(Table1[[#This Row],[Order Date]])</f>
        <v>2013</v>
      </c>
    </row>
    <row r="2194" spans="1:35" x14ac:dyDescent="0.3">
      <c r="A2194" t="s">
        <v>4704</v>
      </c>
      <c r="B2194" s="1">
        <v>41953</v>
      </c>
      <c r="C2194" t="s">
        <v>3976</v>
      </c>
      <c r="D2194" t="s">
        <v>1510</v>
      </c>
      <c r="E2194" t="s">
        <v>27</v>
      </c>
      <c r="F2194" t="s">
        <v>28</v>
      </c>
      <c r="G2194" t="s">
        <v>91</v>
      </c>
      <c r="H2194" t="s">
        <v>205</v>
      </c>
      <c r="I2194" t="s">
        <v>63</v>
      </c>
      <c r="J2194" t="s">
        <v>853</v>
      </c>
      <c r="K2194" t="s">
        <v>33</v>
      </c>
      <c r="L2194" t="s">
        <v>34</v>
      </c>
      <c r="M2194" t="s">
        <v>35</v>
      </c>
      <c r="N2194" s="1">
        <v>41955</v>
      </c>
      <c r="O2194" t="s">
        <v>854</v>
      </c>
      <c r="P2194" s="3" t="s">
        <v>855</v>
      </c>
      <c r="Q2194" t="s">
        <v>856</v>
      </c>
      <c r="R2194">
        <v>30</v>
      </c>
      <c r="S2194" t="s">
        <v>4705</v>
      </c>
      <c r="T2194" s="2">
        <v>0.08</v>
      </c>
      <c r="U2194" t="s">
        <v>4706</v>
      </c>
      <c r="V2194" t="s">
        <v>4707</v>
      </c>
      <c r="W2194" t="s">
        <v>618</v>
      </c>
      <c r="X2194" t="s">
        <v>4708</v>
      </c>
      <c r="Y2194" s="3">
        <f>VALUE(SUBSTITUTE(Table1[[#This Row],[Order Total]],"$",""))</f>
        <v>11159.81</v>
      </c>
      <c r="Z2194">
        <f>VALUE(SUBSTITUTE(Table1[[#This Row],[Total]],"$",""))</f>
        <v>11184.3</v>
      </c>
      <c r="AA2194" s="3">
        <f>Table1[[#This Row],[Order Total Number]]-Table1[[#This Row],[Total Number]]</f>
        <v>-24.489999999999782</v>
      </c>
      <c r="AB2194">
        <f>VALUE(SUBSTITUTE(Table1[[#This Row],[Shipping Cost]],"$",""))</f>
        <v>24.49</v>
      </c>
      <c r="AC2194">
        <f>VALUE(SUBSTITUTE(Table1[[#This Row],[Discount $]],"$",""))</f>
        <v>839.99</v>
      </c>
      <c r="AD2194">
        <f>VALUE(SUBSTITUTE(Table1[[#This Row],[Retail Price]],"$",""))</f>
        <v>599.99</v>
      </c>
      <c r="AE2194" s="4">
        <f>(Table1[[#This Row],[Retail Price Number]]*Table1[[#This Row],[Order Quantity]])-Table1[[#This Row],[Discount $ Number]]+Table1[[#This Row],[Shipping Cost Number]]</f>
        <v>17184.2</v>
      </c>
      <c r="AF2194">
        <f>Table1[[#This Row],[Retail Price Number]]*Table1[[#This Row],[Order Quantity]]-Table1[[#This Row],[Discount $ Number]]</f>
        <v>17159.71</v>
      </c>
      <c r="AG2194">
        <f>(Table1[[#This Row],[Retail Price Number]]*Table1[[#This Row],[Order Quantity]])-Table1[[#This Row],[Discount $ Number]]-Table1[[#This Row],[Shipping Cost Number]]</f>
        <v>17135.219999999998</v>
      </c>
      <c r="AH2194">
        <f>Table1[[#This Row],[Retail Price Number]]*Table1[[#This Row],[Order Quantity]]</f>
        <v>17999.7</v>
      </c>
      <c r="AI2194">
        <f>YEAR(Table1[[#This Row],[Order Date]])</f>
        <v>2014</v>
      </c>
    </row>
    <row r="2195" spans="1:35" x14ac:dyDescent="0.3">
      <c r="A2195" t="s">
        <v>4704</v>
      </c>
      <c r="B2195" s="1">
        <v>41363</v>
      </c>
      <c r="C2195" t="s">
        <v>928</v>
      </c>
      <c r="D2195" t="s">
        <v>929</v>
      </c>
      <c r="E2195" t="s">
        <v>27</v>
      </c>
      <c r="F2195" t="s">
        <v>28</v>
      </c>
      <c r="G2195" t="s">
        <v>77</v>
      </c>
      <c r="H2195" t="s">
        <v>217</v>
      </c>
      <c r="I2195" t="s">
        <v>31</v>
      </c>
      <c r="J2195" t="s">
        <v>2402</v>
      </c>
      <c r="K2195" t="s">
        <v>94</v>
      </c>
      <c r="L2195" t="s">
        <v>34</v>
      </c>
      <c r="M2195" t="s">
        <v>35</v>
      </c>
      <c r="N2195" s="1">
        <v>41364</v>
      </c>
      <c r="O2195" t="s">
        <v>275</v>
      </c>
      <c r="P2195" s="3" t="s">
        <v>757</v>
      </c>
      <c r="Q2195" t="s">
        <v>2403</v>
      </c>
      <c r="R2195">
        <v>2</v>
      </c>
      <c r="S2195" t="s">
        <v>1913</v>
      </c>
      <c r="T2195" s="2">
        <v>0.08</v>
      </c>
      <c r="U2195" t="s">
        <v>70</v>
      </c>
      <c r="V2195" t="s">
        <v>1845</v>
      </c>
      <c r="W2195" t="s">
        <v>1028</v>
      </c>
      <c r="X2195" t="s">
        <v>1280</v>
      </c>
      <c r="Y2195" s="3">
        <f>VALUE(SUBSTITUTE(Table1[[#This Row],[Order Total]],"$",""))</f>
        <v>5.34</v>
      </c>
      <c r="Z2195">
        <f>VALUE(SUBSTITUTE(Table1[[#This Row],[Total]],"$",""))</f>
        <v>4.67</v>
      </c>
      <c r="AA2195" s="3">
        <f>Table1[[#This Row],[Order Total Number]]-Table1[[#This Row],[Total Number]]</f>
        <v>0.66999999999999993</v>
      </c>
      <c r="AB2195">
        <f>VALUE(SUBSTITUTE(Table1[[#This Row],[Shipping Cost]],"$",""))</f>
        <v>1</v>
      </c>
      <c r="AC2195">
        <f>VALUE(SUBSTITUTE(Table1[[#This Row],[Discount $]],"$",""))</f>
        <v>0.16</v>
      </c>
      <c r="AD2195">
        <f>VALUE(SUBSTITUTE(Table1[[#This Row],[Retail Price]],"$",""))</f>
        <v>1.82</v>
      </c>
      <c r="AE2195" s="4">
        <f>(Table1[[#This Row],[Retail Price Number]]*Table1[[#This Row],[Order Quantity]])-Table1[[#This Row],[Discount $ Number]]+Table1[[#This Row],[Shipping Cost Number]]</f>
        <v>4.4800000000000004</v>
      </c>
      <c r="AF2195">
        <f>Table1[[#This Row],[Retail Price Number]]*Table1[[#This Row],[Order Quantity]]-Table1[[#This Row],[Discount $ Number]]</f>
        <v>3.48</v>
      </c>
      <c r="AG2195">
        <f>(Table1[[#This Row],[Retail Price Number]]*Table1[[#This Row],[Order Quantity]])-Table1[[#This Row],[Discount $ Number]]-Table1[[#This Row],[Shipping Cost Number]]</f>
        <v>2.48</v>
      </c>
      <c r="AH2195">
        <f>Table1[[#This Row],[Retail Price Number]]*Table1[[#This Row],[Order Quantity]]</f>
        <v>3.64</v>
      </c>
      <c r="AI2195">
        <f>YEAR(Table1[[#This Row],[Order Date]])</f>
        <v>2013</v>
      </c>
    </row>
    <row r="2196" spans="1:35" x14ac:dyDescent="0.3">
      <c r="A2196" t="s">
        <v>4704</v>
      </c>
      <c r="B2196" s="1">
        <v>42286</v>
      </c>
      <c r="C2196" t="s">
        <v>6539</v>
      </c>
      <c r="D2196" t="s">
        <v>506</v>
      </c>
      <c r="E2196" t="s">
        <v>27</v>
      </c>
      <c r="F2196" t="s">
        <v>28</v>
      </c>
      <c r="G2196" t="s">
        <v>77</v>
      </c>
      <c r="H2196" t="s">
        <v>62</v>
      </c>
      <c r="I2196" t="s">
        <v>121</v>
      </c>
      <c r="J2196" t="s">
        <v>1853</v>
      </c>
      <c r="K2196" t="s">
        <v>33</v>
      </c>
      <c r="L2196" t="s">
        <v>50</v>
      </c>
      <c r="M2196" t="s">
        <v>156</v>
      </c>
      <c r="N2196" s="1">
        <v>42288</v>
      </c>
      <c r="O2196" t="s">
        <v>1854</v>
      </c>
      <c r="P2196" s="3" t="s">
        <v>1855</v>
      </c>
      <c r="Q2196" t="s">
        <v>1856</v>
      </c>
      <c r="R2196">
        <v>41</v>
      </c>
      <c r="S2196" t="s">
        <v>11207</v>
      </c>
      <c r="T2196" s="2">
        <v>7.0000000000000007E-2</v>
      </c>
      <c r="U2196" t="s">
        <v>10902</v>
      </c>
      <c r="V2196" t="s">
        <v>11309</v>
      </c>
      <c r="W2196" t="s">
        <v>165</v>
      </c>
      <c r="X2196" t="s">
        <v>11310</v>
      </c>
      <c r="Y2196" s="3">
        <f>VALUE(SUBSTITUTE(Table1[[#This Row],[Order Total]],"$",""))</f>
        <v>1072.28</v>
      </c>
      <c r="Z2196">
        <f>VALUE(SUBSTITUTE(Table1[[#This Row],[Total]],"$",""))</f>
        <v>1042.31</v>
      </c>
      <c r="AA2196" s="3">
        <f>Table1[[#This Row],[Order Total Number]]-Table1[[#This Row],[Total Number]]</f>
        <v>29.970000000000027</v>
      </c>
      <c r="AB2196">
        <f>VALUE(SUBSTITUTE(Table1[[#This Row],[Shipping Cost]],"$",""))</f>
        <v>4</v>
      </c>
      <c r="AC2196">
        <f>VALUE(SUBSTITUTE(Table1[[#This Row],[Discount $]],"$",""))</f>
        <v>55.2</v>
      </c>
      <c r="AD2196">
        <f>VALUE(SUBSTITUTE(Table1[[#This Row],[Retail Price]],"$",""))</f>
        <v>152.47999999999999</v>
      </c>
      <c r="AE2196" s="4">
        <f>(Table1[[#This Row],[Retail Price Number]]*Table1[[#This Row],[Order Quantity]])-Table1[[#This Row],[Discount $ Number]]+Table1[[#This Row],[Shipping Cost Number]]</f>
        <v>6200.48</v>
      </c>
      <c r="AF2196">
        <f>Table1[[#This Row],[Retail Price Number]]*Table1[[#This Row],[Order Quantity]]-Table1[[#This Row],[Discount $ Number]]</f>
        <v>6196.48</v>
      </c>
      <c r="AG2196">
        <f>(Table1[[#This Row],[Retail Price Number]]*Table1[[#This Row],[Order Quantity]])-Table1[[#This Row],[Discount $ Number]]-Table1[[#This Row],[Shipping Cost Number]]</f>
        <v>6192.48</v>
      </c>
      <c r="AH2196">
        <f>Table1[[#This Row],[Retail Price Number]]*Table1[[#This Row],[Order Quantity]]</f>
        <v>6251.6799999999994</v>
      </c>
      <c r="AI2196">
        <f>YEAR(Table1[[#This Row],[Order Date]])</f>
        <v>2015</v>
      </c>
    </row>
    <row r="2197" spans="1:35" x14ac:dyDescent="0.3">
      <c r="A2197" t="s">
        <v>3254</v>
      </c>
      <c r="B2197" s="1">
        <v>41954</v>
      </c>
      <c r="C2197" t="s">
        <v>3255</v>
      </c>
      <c r="D2197" t="s">
        <v>432</v>
      </c>
      <c r="E2197" t="s">
        <v>27</v>
      </c>
      <c r="F2197" t="s">
        <v>28</v>
      </c>
      <c r="G2197" t="s">
        <v>91</v>
      </c>
      <c r="H2197" t="s">
        <v>433</v>
      </c>
      <c r="I2197" t="s">
        <v>92</v>
      </c>
      <c r="J2197" t="s">
        <v>32</v>
      </c>
      <c r="K2197" t="s">
        <v>33</v>
      </c>
      <c r="L2197" t="s">
        <v>65</v>
      </c>
      <c r="M2197" t="s">
        <v>35</v>
      </c>
      <c r="N2197" s="1">
        <v>41955</v>
      </c>
      <c r="O2197" t="s">
        <v>36</v>
      </c>
      <c r="P2197" s="3" t="s">
        <v>37</v>
      </c>
      <c r="Q2197" t="s">
        <v>36</v>
      </c>
      <c r="R2197">
        <v>8</v>
      </c>
      <c r="S2197" t="s">
        <v>3256</v>
      </c>
      <c r="T2197" s="2">
        <v>0.09</v>
      </c>
      <c r="U2197" t="s">
        <v>3257</v>
      </c>
      <c r="V2197" t="s">
        <v>3258</v>
      </c>
      <c r="W2197" t="s">
        <v>41</v>
      </c>
      <c r="X2197" t="s">
        <v>3259</v>
      </c>
      <c r="Y2197" s="3">
        <f>VALUE(SUBSTITUTE(Table1[[#This Row],[Order Total]],"$",""))</f>
        <v>60.91</v>
      </c>
      <c r="Z2197">
        <f>VALUE(SUBSTITUTE(Table1[[#This Row],[Total]],"$",""))</f>
        <v>61.7</v>
      </c>
      <c r="AA2197" s="3">
        <f>Table1[[#This Row],[Order Total Number]]-Table1[[#This Row],[Total Number]]</f>
        <v>-0.79000000000000625</v>
      </c>
      <c r="AB2197">
        <f>VALUE(SUBSTITUTE(Table1[[#This Row],[Shipping Cost]],"$",""))</f>
        <v>0.79</v>
      </c>
      <c r="AC2197">
        <f>VALUE(SUBSTITUTE(Table1[[#This Row],[Discount $]],"$",""))</f>
        <v>6.77</v>
      </c>
      <c r="AD2197">
        <f>VALUE(SUBSTITUTE(Table1[[#This Row],[Retail Price]],"$",""))</f>
        <v>1.88</v>
      </c>
      <c r="AE2197" s="4">
        <f>(Table1[[#This Row],[Retail Price Number]]*Table1[[#This Row],[Order Quantity]])-Table1[[#This Row],[Discount $ Number]]+Table1[[#This Row],[Shipping Cost Number]]</f>
        <v>9.0599999999999987</v>
      </c>
      <c r="AF2197">
        <f>Table1[[#This Row],[Retail Price Number]]*Table1[[#This Row],[Order Quantity]]-Table1[[#This Row],[Discount $ Number]]</f>
        <v>8.27</v>
      </c>
      <c r="AG2197">
        <f>(Table1[[#This Row],[Retail Price Number]]*Table1[[#This Row],[Order Quantity]])-Table1[[#This Row],[Discount $ Number]]-Table1[[#This Row],[Shipping Cost Number]]</f>
        <v>7.4799999999999995</v>
      </c>
      <c r="AH2197">
        <f>Table1[[#This Row],[Retail Price Number]]*Table1[[#This Row],[Order Quantity]]</f>
        <v>15.04</v>
      </c>
      <c r="AI2197">
        <f>YEAR(Table1[[#This Row],[Order Date]])</f>
        <v>2014</v>
      </c>
    </row>
    <row r="2198" spans="1:35" x14ac:dyDescent="0.3">
      <c r="A2198" t="s">
        <v>3254</v>
      </c>
      <c r="B2198" s="1">
        <v>41954</v>
      </c>
      <c r="C2198" t="s">
        <v>2694</v>
      </c>
      <c r="D2198" t="s">
        <v>195</v>
      </c>
      <c r="E2198" t="s">
        <v>46</v>
      </c>
      <c r="F2198" t="s">
        <v>47</v>
      </c>
      <c r="G2198" t="s">
        <v>134</v>
      </c>
      <c r="H2198" t="s">
        <v>48</v>
      </c>
      <c r="I2198" t="s">
        <v>196</v>
      </c>
      <c r="J2198" t="s">
        <v>197</v>
      </c>
      <c r="K2198" t="s">
        <v>33</v>
      </c>
      <c r="L2198" t="s">
        <v>392</v>
      </c>
      <c r="M2198" t="s">
        <v>393</v>
      </c>
      <c r="N2198" s="1">
        <v>41955</v>
      </c>
      <c r="O2198" t="s">
        <v>198</v>
      </c>
      <c r="P2198" s="3" t="s">
        <v>37</v>
      </c>
      <c r="Q2198" t="s">
        <v>57</v>
      </c>
      <c r="R2198">
        <v>6</v>
      </c>
      <c r="S2198" t="s">
        <v>3256</v>
      </c>
      <c r="T2198" s="2">
        <v>7.0000000000000007E-2</v>
      </c>
      <c r="U2198" t="s">
        <v>3257</v>
      </c>
      <c r="V2198" t="s">
        <v>3258</v>
      </c>
      <c r="W2198" t="s">
        <v>116</v>
      </c>
      <c r="X2198" t="s">
        <v>3259</v>
      </c>
      <c r="Y2198" s="3">
        <f>VALUE(SUBSTITUTE(Table1[[#This Row],[Order Total]],"$",""))</f>
        <v>60.91</v>
      </c>
      <c r="Z2198">
        <f>VALUE(SUBSTITUTE(Table1[[#This Row],[Total]],"$",""))</f>
        <v>61.7</v>
      </c>
      <c r="AA2198" s="3">
        <f>Table1[[#This Row],[Order Total Number]]-Table1[[#This Row],[Total Number]]</f>
        <v>-0.79000000000000625</v>
      </c>
      <c r="AB2198">
        <f>VALUE(SUBSTITUTE(Table1[[#This Row],[Shipping Cost]],"$",""))</f>
        <v>1.49</v>
      </c>
      <c r="AC2198">
        <f>VALUE(SUBSTITUTE(Table1[[#This Row],[Discount $]],"$",""))</f>
        <v>6.77</v>
      </c>
      <c r="AD2198">
        <f>VALUE(SUBSTITUTE(Table1[[#This Row],[Retail Price]],"$",""))</f>
        <v>1.88</v>
      </c>
      <c r="AE2198" s="4">
        <f>(Table1[[#This Row],[Retail Price Number]]*Table1[[#This Row],[Order Quantity]])-Table1[[#This Row],[Discount $ Number]]+Table1[[#This Row],[Shipping Cost Number]]</f>
        <v>6</v>
      </c>
      <c r="AF2198">
        <f>Table1[[#This Row],[Retail Price Number]]*Table1[[#This Row],[Order Quantity]]-Table1[[#This Row],[Discount $ Number]]</f>
        <v>4.51</v>
      </c>
      <c r="AG2198">
        <f>(Table1[[#This Row],[Retail Price Number]]*Table1[[#This Row],[Order Quantity]])-Table1[[#This Row],[Discount $ Number]]-Table1[[#This Row],[Shipping Cost Number]]</f>
        <v>3.0199999999999996</v>
      </c>
      <c r="AH2198">
        <f>Table1[[#This Row],[Retail Price Number]]*Table1[[#This Row],[Order Quantity]]</f>
        <v>11.28</v>
      </c>
      <c r="AI2198">
        <f>YEAR(Table1[[#This Row],[Order Date]])</f>
        <v>2014</v>
      </c>
    </row>
    <row r="2199" spans="1:35" x14ac:dyDescent="0.3">
      <c r="A2199" t="s">
        <v>3254</v>
      </c>
      <c r="B2199" s="1">
        <v>41954</v>
      </c>
      <c r="C2199" t="s">
        <v>2694</v>
      </c>
      <c r="D2199" t="s">
        <v>195</v>
      </c>
      <c r="E2199" t="s">
        <v>46</v>
      </c>
      <c r="F2199" t="s">
        <v>47</v>
      </c>
      <c r="G2199" t="s">
        <v>29</v>
      </c>
      <c r="H2199" t="s">
        <v>48</v>
      </c>
      <c r="I2199" t="s">
        <v>121</v>
      </c>
      <c r="J2199" t="s">
        <v>651</v>
      </c>
      <c r="K2199" t="s">
        <v>33</v>
      </c>
      <c r="L2199" t="s">
        <v>34</v>
      </c>
      <c r="M2199" t="s">
        <v>35</v>
      </c>
      <c r="N2199" s="1">
        <v>41955</v>
      </c>
      <c r="O2199" t="s">
        <v>652</v>
      </c>
      <c r="P2199" s="3" t="s">
        <v>653</v>
      </c>
      <c r="Q2199" t="s">
        <v>98</v>
      </c>
      <c r="R2199">
        <v>12</v>
      </c>
      <c r="S2199" t="s">
        <v>3256</v>
      </c>
      <c r="T2199" s="2">
        <v>0</v>
      </c>
      <c r="U2199" t="s">
        <v>3257</v>
      </c>
      <c r="V2199" t="s">
        <v>3258</v>
      </c>
      <c r="W2199" t="s">
        <v>57</v>
      </c>
      <c r="X2199" t="s">
        <v>3259</v>
      </c>
      <c r="Y2199" s="3">
        <f>VALUE(SUBSTITUTE(Table1[[#This Row],[Order Total]],"$",""))</f>
        <v>60.91</v>
      </c>
      <c r="Z2199">
        <f>VALUE(SUBSTITUTE(Table1[[#This Row],[Total]],"$",""))</f>
        <v>61.7</v>
      </c>
      <c r="AA2199" s="3">
        <f>Table1[[#This Row],[Order Total Number]]-Table1[[#This Row],[Total Number]]</f>
        <v>-0.79000000000000625</v>
      </c>
      <c r="AB2199">
        <f>VALUE(SUBSTITUTE(Table1[[#This Row],[Shipping Cost]],"$",""))</f>
        <v>0.7</v>
      </c>
      <c r="AC2199">
        <f>VALUE(SUBSTITUTE(Table1[[#This Row],[Discount $]],"$",""))</f>
        <v>6.77</v>
      </c>
      <c r="AD2199">
        <f>VALUE(SUBSTITUTE(Table1[[#This Row],[Retail Price]],"$",""))</f>
        <v>1.26</v>
      </c>
      <c r="AE2199" s="4">
        <f>(Table1[[#This Row],[Retail Price Number]]*Table1[[#This Row],[Order Quantity]])-Table1[[#This Row],[Discount $ Number]]+Table1[[#This Row],[Shipping Cost Number]]</f>
        <v>9.0500000000000007</v>
      </c>
      <c r="AF2199">
        <f>Table1[[#This Row],[Retail Price Number]]*Table1[[#This Row],[Order Quantity]]-Table1[[#This Row],[Discount $ Number]]</f>
        <v>8.3500000000000014</v>
      </c>
      <c r="AG2199">
        <f>(Table1[[#This Row],[Retail Price Number]]*Table1[[#This Row],[Order Quantity]])-Table1[[#This Row],[Discount $ Number]]-Table1[[#This Row],[Shipping Cost Number]]</f>
        <v>7.6500000000000012</v>
      </c>
      <c r="AH2199">
        <f>Table1[[#This Row],[Retail Price Number]]*Table1[[#This Row],[Order Quantity]]</f>
        <v>15.120000000000001</v>
      </c>
      <c r="AI2199">
        <f>YEAR(Table1[[#This Row],[Order Date]])</f>
        <v>2014</v>
      </c>
    </row>
    <row r="2200" spans="1:35" x14ac:dyDescent="0.3">
      <c r="A2200" t="s">
        <v>9664</v>
      </c>
      <c r="B2200" s="1">
        <v>41710</v>
      </c>
      <c r="C2200" t="s">
        <v>866</v>
      </c>
      <c r="D2200" t="s">
        <v>867</v>
      </c>
      <c r="E2200" t="s">
        <v>27</v>
      </c>
      <c r="F2200" t="s">
        <v>28</v>
      </c>
      <c r="G2200" t="s">
        <v>134</v>
      </c>
      <c r="H2200" t="s">
        <v>289</v>
      </c>
      <c r="I2200" t="s">
        <v>31</v>
      </c>
      <c r="J2200" t="s">
        <v>552</v>
      </c>
      <c r="K2200" t="s">
        <v>94</v>
      </c>
      <c r="L2200" t="s">
        <v>34</v>
      </c>
      <c r="M2200" t="s">
        <v>35</v>
      </c>
      <c r="N2200" s="1">
        <v>41711</v>
      </c>
      <c r="O2200" t="s">
        <v>553</v>
      </c>
      <c r="P2200" s="3" t="s">
        <v>554</v>
      </c>
      <c r="Q2200" t="s">
        <v>555</v>
      </c>
      <c r="R2200">
        <v>2</v>
      </c>
      <c r="S2200" t="s">
        <v>9665</v>
      </c>
      <c r="T2200" s="2">
        <v>0.05</v>
      </c>
      <c r="U2200" t="s">
        <v>127</v>
      </c>
      <c r="V2200" t="s">
        <v>9666</v>
      </c>
      <c r="W2200" t="s">
        <v>559</v>
      </c>
      <c r="X2200" t="s">
        <v>9667</v>
      </c>
      <c r="Y2200" s="3">
        <f>VALUE(SUBSTITUTE(Table1[[#This Row],[Order Total]],"$",""))</f>
        <v>1154</v>
      </c>
      <c r="Z2200">
        <f>VALUE(SUBSTITUTE(Table1[[#This Row],[Total]],"$",""))</f>
        <v>1194.5</v>
      </c>
      <c r="AA2200" s="3">
        <f>Table1[[#This Row],[Order Total Number]]-Table1[[#This Row],[Total Number]]</f>
        <v>-40.5</v>
      </c>
      <c r="AB2200">
        <f>VALUE(SUBSTITUTE(Table1[[#This Row],[Shipping Cost]],"$",""))</f>
        <v>8.23</v>
      </c>
      <c r="AC2200">
        <f>VALUE(SUBSTITUTE(Table1[[#This Row],[Discount $]],"$",""))</f>
        <v>0</v>
      </c>
      <c r="AD2200">
        <f>VALUE(SUBSTITUTE(Table1[[#This Row],[Retail Price]],"$",""))</f>
        <v>27.18</v>
      </c>
      <c r="AE2200" s="4">
        <f>(Table1[[#This Row],[Retail Price Number]]*Table1[[#This Row],[Order Quantity]])-Table1[[#This Row],[Discount $ Number]]+Table1[[#This Row],[Shipping Cost Number]]</f>
        <v>62.59</v>
      </c>
      <c r="AF2200">
        <f>Table1[[#This Row],[Retail Price Number]]*Table1[[#This Row],[Order Quantity]]-Table1[[#This Row],[Discount $ Number]]</f>
        <v>54.36</v>
      </c>
      <c r="AG2200">
        <f>(Table1[[#This Row],[Retail Price Number]]*Table1[[#This Row],[Order Quantity]])-Table1[[#This Row],[Discount $ Number]]-Table1[[#This Row],[Shipping Cost Number]]</f>
        <v>46.129999999999995</v>
      </c>
      <c r="AH2200">
        <f>Table1[[#This Row],[Retail Price Number]]*Table1[[#This Row],[Order Quantity]]</f>
        <v>54.36</v>
      </c>
      <c r="AI2200">
        <f>YEAR(Table1[[#This Row],[Order Date]])</f>
        <v>2014</v>
      </c>
    </row>
    <row r="2201" spans="1:35" x14ac:dyDescent="0.3">
      <c r="A2201" t="s">
        <v>9664</v>
      </c>
      <c r="B2201" s="1">
        <v>41944</v>
      </c>
      <c r="C2201" t="s">
        <v>6727</v>
      </c>
      <c r="D2201" t="s">
        <v>591</v>
      </c>
      <c r="E2201" t="s">
        <v>27</v>
      </c>
      <c r="F2201" t="s">
        <v>28</v>
      </c>
      <c r="G2201" t="s">
        <v>77</v>
      </c>
      <c r="H2201" t="s">
        <v>241</v>
      </c>
      <c r="I2201" t="s">
        <v>121</v>
      </c>
      <c r="J2201" t="s">
        <v>1853</v>
      </c>
      <c r="K2201" t="s">
        <v>94</v>
      </c>
      <c r="L2201" t="s">
        <v>34</v>
      </c>
      <c r="M2201" t="s">
        <v>35</v>
      </c>
      <c r="N2201" s="1">
        <v>41946</v>
      </c>
      <c r="O2201" t="s">
        <v>1854</v>
      </c>
      <c r="P2201" s="3" t="s">
        <v>1855</v>
      </c>
      <c r="Q2201" t="s">
        <v>1856</v>
      </c>
      <c r="R2201">
        <v>13</v>
      </c>
      <c r="S2201" t="s">
        <v>6457</v>
      </c>
      <c r="T2201" s="2">
        <v>0.1</v>
      </c>
      <c r="U2201" t="s">
        <v>12058</v>
      </c>
      <c r="V2201" t="s">
        <v>12059</v>
      </c>
      <c r="W2201" t="s">
        <v>165</v>
      </c>
      <c r="X2201" t="s">
        <v>12060</v>
      </c>
      <c r="Y2201" s="3">
        <f>VALUE(SUBSTITUTE(Table1[[#This Row],[Order Total]],"$",""))</f>
        <v>1924.74</v>
      </c>
      <c r="Z2201">
        <f>VALUE(SUBSTITUTE(Table1[[#This Row],[Total]],"$",""))</f>
        <v>1911.71</v>
      </c>
      <c r="AA2201" s="3">
        <f>Table1[[#This Row],[Order Total Number]]-Table1[[#This Row],[Total Number]]</f>
        <v>13.029999999999973</v>
      </c>
      <c r="AB2201">
        <f>VALUE(SUBSTITUTE(Table1[[#This Row],[Shipping Cost]],"$",""))</f>
        <v>4</v>
      </c>
      <c r="AC2201">
        <f>VALUE(SUBSTITUTE(Table1[[#This Row],[Discount $]],"$",""))</f>
        <v>100.88</v>
      </c>
      <c r="AD2201">
        <f>VALUE(SUBSTITUTE(Table1[[#This Row],[Retail Price]],"$",""))</f>
        <v>152.47999999999999</v>
      </c>
      <c r="AE2201" s="4">
        <f>(Table1[[#This Row],[Retail Price Number]]*Table1[[#This Row],[Order Quantity]])-Table1[[#This Row],[Discount $ Number]]+Table1[[#This Row],[Shipping Cost Number]]</f>
        <v>1885.3599999999997</v>
      </c>
      <c r="AF2201">
        <f>Table1[[#This Row],[Retail Price Number]]*Table1[[#This Row],[Order Quantity]]-Table1[[#This Row],[Discount $ Number]]</f>
        <v>1881.3599999999997</v>
      </c>
      <c r="AG2201">
        <f>(Table1[[#This Row],[Retail Price Number]]*Table1[[#This Row],[Order Quantity]])-Table1[[#This Row],[Discount $ Number]]-Table1[[#This Row],[Shipping Cost Number]]</f>
        <v>1877.3599999999997</v>
      </c>
      <c r="AH2201">
        <f>Table1[[#This Row],[Retail Price Number]]*Table1[[#This Row],[Order Quantity]]</f>
        <v>1982.2399999999998</v>
      </c>
      <c r="AI2201">
        <f>YEAR(Table1[[#This Row],[Order Date]])</f>
        <v>2014</v>
      </c>
    </row>
    <row r="2202" spans="1:35" x14ac:dyDescent="0.3">
      <c r="A2202" t="s">
        <v>7804</v>
      </c>
      <c r="B2202" s="1">
        <v>41417</v>
      </c>
      <c r="C2202" t="s">
        <v>1760</v>
      </c>
      <c r="D2202" t="s">
        <v>1232</v>
      </c>
      <c r="E2202" t="s">
        <v>27</v>
      </c>
      <c r="F2202" t="s">
        <v>28</v>
      </c>
      <c r="G2202" t="s">
        <v>91</v>
      </c>
      <c r="H2202" t="s">
        <v>281</v>
      </c>
      <c r="I2202" t="s">
        <v>31</v>
      </c>
      <c r="J2202" t="s">
        <v>2705</v>
      </c>
      <c r="K2202" t="s">
        <v>94</v>
      </c>
      <c r="L2202" t="s">
        <v>95</v>
      </c>
      <c r="M2202" t="s">
        <v>35</v>
      </c>
      <c r="N2202" s="1">
        <v>41418</v>
      </c>
      <c r="O2202" t="s">
        <v>2706</v>
      </c>
      <c r="P2202" s="3" t="s">
        <v>2707</v>
      </c>
      <c r="Q2202" t="s">
        <v>2708</v>
      </c>
      <c r="R2202">
        <v>6</v>
      </c>
      <c r="S2202" t="s">
        <v>7184</v>
      </c>
      <c r="T2202" s="2">
        <v>0.03</v>
      </c>
      <c r="U2202" t="s">
        <v>127</v>
      </c>
      <c r="V2202" t="s">
        <v>7805</v>
      </c>
      <c r="W2202" t="s">
        <v>116</v>
      </c>
      <c r="X2202" t="s">
        <v>7806</v>
      </c>
      <c r="Y2202" s="3">
        <f>VALUE(SUBSTITUTE(Table1[[#This Row],[Order Total]],"$",""))</f>
        <v>434.9</v>
      </c>
      <c r="Z2202">
        <f>VALUE(SUBSTITUTE(Table1[[#This Row],[Total]],"$",""))</f>
        <v>400.2</v>
      </c>
      <c r="AA2202" s="3">
        <f>Table1[[#This Row],[Order Total Number]]-Table1[[#This Row],[Total Number]]</f>
        <v>34.699999999999989</v>
      </c>
      <c r="AB2202">
        <f>VALUE(SUBSTITUTE(Table1[[#This Row],[Shipping Cost]],"$",""))</f>
        <v>1.49</v>
      </c>
      <c r="AC2202">
        <f>VALUE(SUBSTITUTE(Table1[[#This Row],[Discount $]],"$",""))</f>
        <v>0</v>
      </c>
      <c r="AD2202">
        <f>VALUE(SUBSTITUTE(Table1[[#This Row],[Retail Price]],"$",""))</f>
        <v>58.1</v>
      </c>
      <c r="AE2202" s="4">
        <f>(Table1[[#This Row],[Retail Price Number]]*Table1[[#This Row],[Order Quantity]])-Table1[[#This Row],[Discount $ Number]]+Table1[[#This Row],[Shipping Cost Number]]</f>
        <v>350.09000000000003</v>
      </c>
      <c r="AF2202">
        <f>Table1[[#This Row],[Retail Price Number]]*Table1[[#This Row],[Order Quantity]]-Table1[[#This Row],[Discount $ Number]]</f>
        <v>348.6</v>
      </c>
      <c r="AG2202">
        <f>(Table1[[#This Row],[Retail Price Number]]*Table1[[#This Row],[Order Quantity]])-Table1[[#This Row],[Discount $ Number]]-Table1[[#This Row],[Shipping Cost Number]]</f>
        <v>347.11</v>
      </c>
      <c r="AH2202">
        <f>Table1[[#This Row],[Retail Price Number]]*Table1[[#This Row],[Order Quantity]]</f>
        <v>348.6</v>
      </c>
      <c r="AI2202">
        <f>YEAR(Table1[[#This Row],[Order Date]])</f>
        <v>2013</v>
      </c>
    </row>
    <row r="2203" spans="1:35" x14ac:dyDescent="0.3">
      <c r="A2203" t="s">
        <v>7804</v>
      </c>
      <c r="B2203" s="1">
        <v>41842</v>
      </c>
      <c r="C2203" t="s">
        <v>2730</v>
      </c>
      <c r="D2203" t="s">
        <v>204</v>
      </c>
      <c r="E2203" t="s">
        <v>27</v>
      </c>
      <c r="F2203" t="s">
        <v>28</v>
      </c>
      <c r="G2203" t="s">
        <v>77</v>
      </c>
      <c r="H2203" t="s">
        <v>205</v>
      </c>
      <c r="I2203" t="s">
        <v>63</v>
      </c>
      <c r="J2203" t="s">
        <v>1660</v>
      </c>
      <c r="K2203" t="s">
        <v>94</v>
      </c>
      <c r="L2203" t="s">
        <v>109</v>
      </c>
      <c r="M2203" t="s">
        <v>35</v>
      </c>
      <c r="N2203" s="1">
        <v>41844</v>
      </c>
      <c r="O2203" t="s">
        <v>1369</v>
      </c>
      <c r="P2203" s="3" t="s">
        <v>166</v>
      </c>
      <c r="Q2203" t="s">
        <v>1661</v>
      </c>
      <c r="R2203">
        <v>50</v>
      </c>
      <c r="S2203" t="s">
        <v>6298</v>
      </c>
      <c r="T2203" s="2">
        <v>0.08</v>
      </c>
      <c r="U2203" t="s">
        <v>685</v>
      </c>
      <c r="V2203" t="s">
        <v>8873</v>
      </c>
      <c r="W2203" t="s">
        <v>57</v>
      </c>
      <c r="X2203" t="s">
        <v>8874</v>
      </c>
      <c r="Y2203" s="3">
        <f>VALUE(SUBSTITUTE(Table1[[#This Row],[Order Total]],"$",""))</f>
        <v>39.78</v>
      </c>
      <c r="Z2203">
        <f>VALUE(SUBSTITUTE(Table1[[#This Row],[Total]],"$",""))</f>
        <v>40.479999999999997</v>
      </c>
      <c r="AA2203" s="3">
        <f>Table1[[#This Row],[Order Total Number]]-Table1[[#This Row],[Total Number]]</f>
        <v>-0.69999999999999574</v>
      </c>
      <c r="AB2203">
        <f>VALUE(SUBSTITUTE(Table1[[#This Row],[Shipping Cost]],"$",""))</f>
        <v>0.7</v>
      </c>
      <c r="AC2203">
        <f>VALUE(SUBSTITUTE(Table1[[#This Row],[Discount $]],"$",""))</f>
        <v>1.66</v>
      </c>
      <c r="AD2203">
        <f>VALUE(SUBSTITUTE(Table1[[#This Row],[Retail Price]],"$",""))</f>
        <v>1.48</v>
      </c>
      <c r="AE2203" s="4">
        <f>(Table1[[#This Row],[Retail Price Number]]*Table1[[#This Row],[Order Quantity]])-Table1[[#This Row],[Discount $ Number]]+Table1[[#This Row],[Shipping Cost Number]]</f>
        <v>73.040000000000006</v>
      </c>
      <c r="AF2203">
        <f>Table1[[#This Row],[Retail Price Number]]*Table1[[#This Row],[Order Quantity]]-Table1[[#This Row],[Discount $ Number]]</f>
        <v>72.34</v>
      </c>
      <c r="AG2203">
        <f>(Table1[[#This Row],[Retail Price Number]]*Table1[[#This Row],[Order Quantity]])-Table1[[#This Row],[Discount $ Number]]-Table1[[#This Row],[Shipping Cost Number]]</f>
        <v>71.64</v>
      </c>
      <c r="AH2203">
        <f>Table1[[#This Row],[Retail Price Number]]*Table1[[#This Row],[Order Quantity]]</f>
        <v>74</v>
      </c>
      <c r="AI2203">
        <f>YEAR(Table1[[#This Row],[Order Date]])</f>
        <v>2014</v>
      </c>
    </row>
    <row r="2204" spans="1:35" x14ac:dyDescent="0.3">
      <c r="A2204" t="s">
        <v>7804</v>
      </c>
      <c r="B2204" s="1">
        <v>41960</v>
      </c>
      <c r="C2204" t="s">
        <v>5759</v>
      </c>
      <c r="D2204" t="s">
        <v>2407</v>
      </c>
      <c r="E2204" t="s">
        <v>27</v>
      </c>
      <c r="F2204" t="s">
        <v>28</v>
      </c>
      <c r="G2204" t="s">
        <v>77</v>
      </c>
      <c r="H2204" t="s">
        <v>289</v>
      </c>
      <c r="I2204" t="s">
        <v>196</v>
      </c>
      <c r="J2204" t="s">
        <v>1660</v>
      </c>
      <c r="K2204" t="s">
        <v>94</v>
      </c>
      <c r="L2204" t="s">
        <v>34</v>
      </c>
      <c r="M2204" t="s">
        <v>35</v>
      </c>
      <c r="N2204" s="1">
        <v>41962</v>
      </c>
      <c r="O2204" t="s">
        <v>1369</v>
      </c>
      <c r="P2204" s="3" t="s">
        <v>166</v>
      </c>
      <c r="Q2204" t="s">
        <v>1661</v>
      </c>
      <c r="R2204">
        <v>1</v>
      </c>
      <c r="S2204" t="s">
        <v>8872</v>
      </c>
      <c r="T2204" s="2">
        <v>0.08</v>
      </c>
      <c r="U2204" t="s">
        <v>685</v>
      </c>
      <c r="V2204" t="s">
        <v>8873</v>
      </c>
      <c r="W2204" t="s">
        <v>57</v>
      </c>
      <c r="X2204" t="s">
        <v>8874</v>
      </c>
      <c r="Y2204" s="3">
        <f>VALUE(SUBSTITUTE(Table1[[#This Row],[Order Total]],"$",""))</f>
        <v>39.78</v>
      </c>
      <c r="Z2204">
        <f>VALUE(SUBSTITUTE(Table1[[#This Row],[Total]],"$",""))</f>
        <v>40.479999999999997</v>
      </c>
      <c r="AA2204" s="3">
        <f>Table1[[#This Row],[Order Total Number]]-Table1[[#This Row],[Total Number]]</f>
        <v>-0.69999999999999574</v>
      </c>
      <c r="AB2204">
        <f>VALUE(SUBSTITUTE(Table1[[#This Row],[Shipping Cost]],"$",""))</f>
        <v>0.7</v>
      </c>
      <c r="AC2204">
        <f>VALUE(SUBSTITUTE(Table1[[#This Row],[Discount $]],"$",""))</f>
        <v>1.66</v>
      </c>
      <c r="AD2204">
        <f>VALUE(SUBSTITUTE(Table1[[#This Row],[Retail Price]],"$",""))</f>
        <v>1.48</v>
      </c>
      <c r="AE2204" s="4">
        <f>(Table1[[#This Row],[Retail Price Number]]*Table1[[#This Row],[Order Quantity]])-Table1[[#This Row],[Discount $ Number]]+Table1[[#This Row],[Shipping Cost Number]]</f>
        <v>0.52</v>
      </c>
      <c r="AF2204">
        <f>Table1[[#This Row],[Retail Price Number]]*Table1[[#This Row],[Order Quantity]]-Table1[[#This Row],[Discount $ Number]]</f>
        <v>-0.17999999999999994</v>
      </c>
      <c r="AG2204">
        <f>(Table1[[#This Row],[Retail Price Number]]*Table1[[#This Row],[Order Quantity]])-Table1[[#This Row],[Discount $ Number]]-Table1[[#This Row],[Shipping Cost Number]]</f>
        <v>-0.87999999999999989</v>
      </c>
      <c r="AH2204">
        <f>Table1[[#This Row],[Retail Price Number]]*Table1[[#This Row],[Order Quantity]]</f>
        <v>1.48</v>
      </c>
      <c r="AI2204">
        <f>YEAR(Table1[[#This Row],[Order Date]])</f>
        <v>2014</v>
      </c>
    </row>
    <row r="2205" spans="1:35" x14ac:dyDescent="0.3">
      <c r="A2205" t="s">
        <v>2320</v>
      </c>
      <c r="B2205" s="1">
        <v>42000</v>
      </c>
      <c r="C2205" t="s">
        <v>420</v>
      </c>
      <c r="D2205" t="s">
        <v>421</v>
      </c>
      <c r="E2205" t="s">
        <v>27</v>
      </c>
      <c r="F2205" t="s">
        <v>28</v>
      </c>
      <c r="G2205" t="s">
        <v>91</v>
      </c>
      <c r="H2205" t="s">
        <v>422</v>
      </c>
      <c r="I2205" t="s">
        <v>31</v>
      </c>
      <c r="J2205" t="s">
        <v>541</v>
      </c>
      <c r="K2205" t="s">
        <v>94</v>
      </c>
      <c r="L2205" t="s">
        <v>34</v>
      </c>
      <c r="M2205" t="s">
        <v>35</v>
      </c>
      <c r="N2205" s="1">
        <v>42002</v>
      </c>
      <c r="O2205" t="s">
        <v>542</v>
      </c>
      <c r="P2205" s="3" t="s">
        <v>543</v>
      </c>
      <c r="Q2205" t="s">
        <v>544</v>
      </c>
      <c r="R2205">
        <v>3</v>
      </c>
      <c r="S2205" t="s">
        <v>2321</v>
      </c>
      <c r="T2205" s="2">
        <v>0</v>
      </c>
      <c r="U2205" t="s">
        <v>2322</v>
      </c>
      <c r="V2205" t="s">
        <v>2323</v>
      </c>
      <c r="W2205" t="s">
        <v>547</v>
      </c>
      <c r="X2205" t="s">
        <v>2324</v>
      </c>
      <c r="Y2205" s="3">
        <f>VALUE(SUBSTITUTE(Table1[[#This Row],[Order Total]],"$",""))</f>
        <v>919.22</v>
      </c>
      <c r="Z2205">
        <f>VALUE(SUBSTITUTE(Table1[[#This Row],[Total]],"$",""))</f>
        <v>916.24</v>
      </c>
      <c r="AA2205" s="3">
        <f>Table1[[#This Row],[Order Total Number]]-Table1[[#This Row],[Total Number]]</f>
        <v>2.9800000000000182</v>
      </c>
      <c r="AB2205">
        <f>VALUE(SUBSTITUTE(Table1[[#This Row],[Shipping Cost]],"$",""))</f>
        <v>6.64</v>
      </c>
      <c r="AC2205">
        <f>VALUE(SUBSTITUTE(Table1[[#This Row],[Discount $]],"$",""))</f>
        <v>3.86</v>
      </c>
      <c r="AD2205">
        <f>VALUE(SUBSTITUTE(Table1[[#This Row],[Retail Price]],"$",""))</f>
        <v>29.74</v>
      </c>
      <c r="AE2205" s="4">
        <f>(Table1[[#This Row],[Retail Price Number]]*Table1[[#This Row],[Order Quantity]])-Table1[[#This Row],[Discount $ Number]]+Table1[[#This Row],[Shipping Cost Number]]</f>
        <v>92</v>
      </c>
      <c r="AF2205">
        <f>Table1[[#This Row],[Retail Price Number]]*Table1[[#This Row],[Order Quantity]]-Table1[[#This Row],[Discount $ Number]]</f>
        <v>85.36</v>
      </c>
      <c r="AG2205">
        <f>(Table1[[#This Row],[Retail Price Number]]*Table1[[#This Row],[Order Quantity]])-Table1[[#This Row],[Discount $ Number]]-Table1[[#This Row],[Shipping Cost Number]]</f>
        <v>78.72</v>
      </c>
      <c r="AH2205">
        <f>Table1[[#This Row],[Retail Price Number]]*Table1[[#This Row],[Order Quantity]]</f>
        <v>89.22</v>
      </c>
      <c r="AI2205">
        <f>YEAR(Table1[[#This Row],[Order Date]])</f>
        <v>2014</v>
      </c>
    </row>
    <row r="2206" spans="1:35" x14ac:dyDescent="0.3">
      <c r="A2206" t="s">
        <v>6839</v>
      </c>
      <c r="B2206" s="1">
        <v>41932</v>
      </c>
      <c r="C2206" t="s">
        <v>105</v>
      </c>
      <c r="D2206" t="s">
        <v>106</v>
      </c>
      <c r="E2206" t="s">
        <v>46</v>
      </c>
      <c r="F2206" t="s">
        <v>47</v>
      </c>
      <c r="G2206" t="s">
        <v>134</v>
      </c>
      <c r="H2206" t="s">
        <v>107</v>
      </c>
      <c r="I2206" t="s">
        <v>92</v>
      </c>
      <c r="J2206" t="s">
        <v>541</v>
      </c>
      <c r="K2206" t="s">
        <v>94</v>
      </c>
      <c r="L2206" t="s">
        <v>34</v>
      </c>
      <c r="M2206" t="s">
        <v>35</v>
      </c>
      <c r="N2206" s="1">
        <v>41934</v>
      </c>
      <c r="O2206" t="s">
        <v>542</v>
      </c>
      <c r="P2206" s="3" t="s">
        <v>543</v>
      </c>
      <c r="Q2206" t="s">
        <v>544</v>
      </c>
      <c r="R2206">
        <v>8</v>
      </c>
      <c r="S2206" t="s">
        <v>6840</v>
      </c>
      <c r="T2206" s="2">
        <v>0</v>
      </c>
      <c r="U2206" t="s">
        <v>6841</v>
      </c>
      <c r="V2206" t="s">
        <v>6842</v>
      </c>
      <c r="W2206" t="s">
        <v>547</v>
      </c>
      <c r="X2206" t="s">
        <v>6843</v>
      </c>
      <c r="Y2206" s="3">
        <f>VALUE(SUBSTITUTE(Table1[[#This Row],[Order Total]],"$",""))</f>
        <v>508.55</v>
      </c>
      <c r="Z2206">
        <f>VALUE(SUBSTITUTE(Table1[[#This Row],[Total]],"$",""))</f>
        <v>515.12</v>
      </c>
      <c r="AA2206" s="3">
        <f>Table1[[#This Row],[Order Total Number]]-Table1[[#This Row],[Total Number]]</f>
        <v>-6.5699999999999932</v>
      </c>
      <c r="AB2206">
        <f>VALUE(SUBSTITUTE(Table1[[#This Row],[Shipping Cost]],"$",""))</f>
        <v>6.64</v>
      </c>
      <c r="AC2206">
        <f>VALUE(SUBSTITUTE(Table1[[#This Row],[Discount $]],"$",""))</f>
        <v>56.51</v>
      </c>
      <c r="AD2206">
        <f>VALUE(SUBSTITUTE(Table1[[#This Row],[Retail Price]],"$",""))</f>
        <v>29.74</v>
      </c>
      <c r="AE2206" s="4">
        <f>(Table1[[#This Row],[Retail Price Number]]*Table1[[#This Row],[Order Quantity]])-Table1[[#This Row],[Discount $ Number]]+Table1[[#This Row],[Shipping Cost Number]]</f>
        <v>188.04999999999998</v>
      </c>
      <c r="AF2206">
        <f>Table1[[#This Row],[Retail Price Number]]*Table1[[#This Row],[Order Quantity]]-Table1[[#This Row],[Discount $ Number]]</f>
        <v>181.41</v>
      </c>
      <c r="AG2206">
        <f>(Table1[[#This Row],[Retail Price Number]]*Table1[[#This Row],[Order Quantity]])-Table1[[#This Row],[Discount $ Number]]-Table1[[#This Row],[Shipping Cost Number]]</f>
        <v>174.77</v>
      </c>
      <c r="AH2206">
        <f>Table1[[#This Row],[Retail Price Number]]*Table1[[#This Row],[Order Quantity]]</f>
        <v>237.92</v>
      </c>
      <c r="AI2206">
        <f>YEAR(Table1[[#This Row],[Order Date]])</f>
        <v>2014</v>
      </c>
    </row>
    <row r="2207" spans="1:35" x14ac:dyDescent="0.3">
      <c r="A2207" t="s">
        <v>2760</v>
      </c>
      <c r="B2207" s="1">
        <v>41495</v>
      </c>
      <c r="C2207" t="s">
        <v>364</v>
      </c>
      <c r="D2207" t="s">
        <v>365</v>
      </c>
      <c r="E2207" t="s">
        <v>46</v>
      </c>
      <c r="F2207" t="s">
        <v>47</v>
      </c>
      <c r="G2207" t="s">
        <v>29</v>
      </c>
      <c r="H2207" t="s">
        <v>48</v>
      </c>
      <c r="I2207" t="s">
        <v>121</v>
      </c>
      <c r="J2207" t="s">
        <v>1414</v>
      </c>
      <c r="K2207" t="s">
        <v>94</v>
      </c>
      <c r="L2207" t="s">
        <v>95</v>
      </c>
      <c r="M2207" t="s">
        <v>35</v>
      </c>
      <c r="N2207" s="1">
        <v>41499</v>
      </c>
      <c r="O2207" t="s">
        <v>1415</v>
      </c>
      <c r="P2207" s="3" t="s">
        <v>1416</v>
      </c>
      <c r="Q2207" t="s">
        <v>1417</v>
      </c>
      <c r="R2207">
        <v>35</v>
      </c>
      <c r="S2207" t="s">
        <v>2761</v>
      </c>
      <c r="T2207" s="2">
        <v>7.0000000000000007E-2</v>
      </c>
      <c r="U2207" t="s">
        <v>2762</v>
      </c>
      <c r="V2207" t="s">
        <v>2763</v>
      </c>
      <c r="W2207" t="s">
        <v>812</v>
      </c>
      <c r="X2207" t="s">
        <v>2764</v>
      </c>
      <c r="Y2207" s="3">
        <f>VALUE(SUBSTITUTE(Table1[[#This Row],[Order Total]],"$",""))</f>
        <v>7447.22</v>
      </c>
      <c r="Z2207">
        <f>VALUE(SUBSTITUTE(Table1[[#This Row],[Total]],"$",""))</f>
        <v>7467.21</v>
      </c>
      <c r="AA2207" s="3">
        <f>Table1[[#This Row],[Order Total Number]]-Table1[[#This Row],[Total Number]]</f>
        <v>-19.989999999999782</v>
      </c>
      <c r="AB2207">
        <f>VALUE(SUBSTITUTE(Table1[[#This Row],[Shipping Cost]],"$",""))</f>
        <v>19.989999999999998</v>
      </c>
      <c r="AC2207">
        <f>VALUE(SUBSTITUTE(Table1[[#This Row],[Discount $]],"$",""))</f>
        <v>789.92</v>
      </c>
      <c r="AD2207">
        <f>VALUE(SUBSTITUTE(Table1[[#This Row],[Retail Price]],"$",""))</f>
        <v>165.2</v>
      </c>
      <c r="AE2207" s="4">
        <f>(Table1[[#This Row],[Retail Price Number]]*Table1[[#This Row],[Order Quantity]])-Table1[[#This Row],[Discount $ Number]]+Table1[[#This Row],[Shipping Cost Number]]</f>
        <v>5012.07</v>
      </c>
      <c r="AF2207">
        <f>Table1[[#This Row],[Retail Price Number]]*Table1[[#This Row],[Order Quantity]]-Table1[[#This Row],[Discount $ Number]]</f>
        <v>4992.08</v>
      </c>
      <c r="AG2207">
        <f>(Table1[[#This Row],[Retail Price Number]]*Table1[[#This Row],[Order Quantity]])-Table1[[#This Row],[Discount $ Number]]-Table1[[#This Row],[Shipping Cost Number]]</f>
        <v>4972.09</v>
      </c>
      <c r="AH2207">
        <f>Table1[[#This Row],[Retail Price Number]]*Table1[[#This Row],[Order Quantity]]</f>
        <v>5782</v>
      </c>
      <c r="AI2207">
        <f>YEAR(Table1[[#This Row],[Order Date]])</f>
        <v>2013</v>
      </c>
    </row>
    <row r="2208" spans="1:35" x14ac:dyDescent="0.3">
      <c r="A2208" t="s">
        <v>2760</v>
      </c>
      <c r="B2208" s="1">
        <v>41962</v>
      </c>
      <c r="C2208" t="s">
        <v>7271</v>
      </c>
      <c r="D2208" t="s">
        <v>1012</v>
      </c>
      <c r="E2208" t="s">
        <v>27</v>
      </c>
      <c r="F2208" t="s">
        <v>28</v>
      </c>
      <c r="G2208" t="s">
        <v>134</v>
      </c>
      <c r="H2208" t="s">
        <v>241</v>
      </c>
      <c r="I2208" t="s">
        <v>31</v>
      </c>
      <c r="J2208" t="s">
        <v>1414</v>
      </c>
      <c r="K2208" t="s">
        <v>94</v>
      </c>
      <c r="L2208" t="s">
        <v>34</v>
      </c>
      <c r="M2208" t="s">
        <v>35</v>
      </c>
      <c r="N2208" s="1">
        <v>41964</v>
      </c>
      <c r="O2208" t="s">
        <v>1415</v>
      </c>
      <c r="P2208" s="3" t="s">
        <v>1416</v>
      </c>
      <c r="Q2208" t="s">
        <v>1417</v>
      </c>
      <c r="R2208">
        <v>10</v>
      </c>
      <c r="S2208" t="s">
        <v>2761</v>
      </c>
      <c r="T2208" s="2">
        <v>0.06</v>
      </c>
      <c r="U2208" t="s">
        <v>6540</v>
      </c>
      <c r="V2208" t="s">
        <v>2763</v>
      </c>
      <c r="W2208" t="s">
        <v>812</v>
      </c>
      <c r="X2208" t="s">
        <v>2764</v>
      </c>
      <c r="Y2208" s="3">
        <f>VALUE(SUBSTITUTE(Table1[[#This Row],[Order Total]],"$",""))</f>
        <v>7447.22</v>
      </c>
      <c r="Z2208">
        <f>VALUE(SUBSTITUTE(Table1[[#This Row],[Total]],"$",""))</f>
        <v>7467.21</v>
      </c>
      <c r="AA2208" s="3">
        <f>Table1[[#This Row],[Order Total Number]]-Table1[[#This Row],[Total Number]]</f>
        <v>-19.989999999999782</v>
      </c>
      <c r="AB2208">
        <f>VALUE(SUBSTITUTE(Table1[[#This Row],[Shipping Cost]],"$",""))</f>
        <v>19.989999999999998</v>
      </c>
      <c r="AC2208">
        <f>VALUE(SUBSTITUTE(Table1[[#This Row],[Discount $]],"$",""))</f>
        <v>151.97999999999999</v>
      </c>
      <c r="AD2208">
        <f>VALUE(SUBSTITUTE(Table1[[#This Row],[Retail Price]],"$",""))</f>
        <v>165.2</v>
      </c>
      <c r="AE2208" s="4">
        <f>(Table1[[#This Row],[Retail Price Number]]*Table1[[#This Row],[Order Quantity]])-Table1[[#This Row],[Discount $ Number]]+Table1[[#This Row],[Shipping Cost Number]]</f>
        <v>1520.01</v>
      </c>
      <c r="AF2208">
        <f>Table1[[#This Row],[Retail Price Number]]*Table1[[#This Row],[Order Quantity]]-Table1[[#This Row],[Discount $ Number]]</f>
        <v>1500.02</v>
      </c>
      <c r="AG2208">
        <f>(Table1[[#This Row],[Retail Price Number]]*Table1[[#This Row],[Order Quantity]])-Table1[[#This Row],[Discount $ Number]]-Table1[[#This Row],[Shipping Cost Number]]</f>
        <v>1480.03</v>
      </c>
      <c r="AH2208">
        <f>Table1[[#This Row],[Retail Price Number]]*Table1[[#This Row],[Order Quantity]]</f>
        <v>1652</v>
      </c>
      <c r="AI2208">
        <f>YEAR(Table1[[#This Row],[Order Date]])</f>
        <v>2014</v>
      </c>
    </row>
    <row r="2209" spans="1:35" x14ac:dyDescent="0.3">
      <c r="A2209" t="s">
        <v>4722</v>
      </c>
      <c r="B2209" s="1">
        <v>42079</v>
      </c>
      <c r="C2209" t="s">
        <v>2464</v>
      </c>
      <c r="D2209" t="s">
        <v>144</v>
      </c>
      <c r="E2209" t="s">
        <v>46</v>
      </c>
      <c r="F2209" t="s">
        <v>47</v>
      </c>
      <c r="G2209" t="s">
        <v>29</v>
      </c>
      <c r="H2209" t="s">
        <v>107</v>
      </c>
      <c r="I2209" t="s">
        <v>92</v>
      </c>
      <c r="J2209" t="s">
        <v>4723</v>
      </c>
      <c r="K2209" t="s">
        <v>94</v>
      </c>
      <c r="L2209" t="s">
        <v>34</v>
      </c>
      <c r="M2209" t="s">
        <v>35</v>
      </c>
      <c r="N2209" s="1">
        <v>42079</v>
      </c>
      <c r="O2209" t="s">
        <v>182</v>
      </c>
      <c r="P2209" s="3" t="s">
        <v>4724</v>
      </c>
      <c r="Q2209" t="s">
        <v>3508</v>
      </c>
      <c r="R2209">
        <v>34</v>
      </c>
      <c r="S2209" t="s">
        <v>4725</v>
      </c>
      <c r="T2209" s="2">
        <v>0.03</v>
      </c>
      <c r="U2209" t="s">
        <v>127</v>
      </c>
      <c r="V2209" t="s">
        <v>4726</v>
      </c>
      <c r="W2209" t="s">
        <v>2119</v>
      </c>
      <c r="X2209" t="s">
        <v>4727</v>
      </c>
      <c r="Y2209" s="3">
        <f>VALUE(SUBSTITUTE(Table1[[#This Row],[Order Total]],"$",""))</f>
        <v>255.64</v>
      </c>
      <c r="Z2209">
        <f>VALUE(SUBSTITUTE(Table1[[#This Row],[Total]],"$",""))</f>
        <v>266.73</v>
      </c>
      <c r="AA2209" s="3">
        <f>Table1[[#This Row],[Order Total Number]]-Table1[[#This Row],[Total Number]]</f>
        <v>-11.090000000000032</v>
      </c>
      <c r="AB2209">
        <f>VALUE(SUBSTITUTE(Table1[[#This Row],[Shipping Cost]],"$",""))</f>
        <v>3.98</v>
      </c>
      <c r="AC2209">
        <f>VALUE(SUBSTITUTE(Table1[[#This Row],[Discount $]],"$",""))</f>
        <v>0</v>
      </c>
      <c r="AD2209">
        <f>VALUE(SUBSTITUTE(Table1[[#This Row],[Retail Price]],"$",""))</f>
        <v>9.31</v>
      </c>
      <c r="AE2209" s="4">
        <f>(Table1[[#This Row],[Retail Price Number]]*Table1[[#This Row],[Order Quantity]])-Table1[[#This Row],[Discount $ Number]]+Table1[[#This Row],[Shipping Cost Number]]</f>
        <v>320.52000000000004</v>
      </c>
      <c r="AF2209">
        <f>Table1[[#This Row],[Retail Price Number]]*Table1[[#This Row],[Order Quantity]]-Table1[[#This Row],[Discount $ Number]]</f>
        <v>316.54000000000002</v>
      </c>
      <c r="AG2209">
        <f>(Table1[[#This Row],[Retail Price Number]]*Table1[[#This Row],[Order Quantity]])-Table1[[#This Row],[Discount $ Number]]-Table1[[#This Row],[Shipping Cost Number]]</f>
        <v>312.56</v>
      </c>
      <c r="AH2209">
        <f>Table1[[#This Row],[Retail Price Number]]*Table1[[#This Row],[Order Quantity]]</f>
        <v>316.54000000000002</v>
      </c>
      <c r="AI2209">
        <f>YEAR(Table1[[#This Row],[Order Date]])</f>
        <v>2015</v>
      </c>
    </row>
    <row r="2210" spans="1:35" x14ac:dyDescent="0.3">
      <c r="A2210" t="s">
        <v>4722</v>
      </c>
      <c r="B2210" s="1">
        <v>41344</v>
      </c>
      <c r="C2210" t="s">
        <v>1128</v>
      </c>
      <c r="D2210" t="s">
        <v>1129</v>
      </c>
      <c r="E2210" t="s">
        <v>27</v>
      </c>
      <c r="F2210" t="s">
        <v>28</v>
      </c>
      <c r="G2210" t="s">
        <v>77</v>
      </c>
      <c r="H2210" t="s">
        <v>1130</v>
      </c>
      <c r="I2210" t="s">
        <v>31</v>
      </c>
      <c r="J2210" t="s">
        <v>290</v>
      </c>
      <c r="K2210" t="s">
        <v>94</v>
      </c>
      <c r="L2210" t="s">
        <v>34</v>
      </c>
      <c r="M2210" t="s">
        <v>35</v>
      </c>
      <c r="N2210" s="1">
        <v>41346</v>
      </c>
      <c r="O2210" t="s">
        <v>1285</v>
      </c>
      <c r="P2210" s="3" t="s">
        <v>292</v>
      </c>
      <c r="Q2210" t="s">
        <v>1286</v>
      </c>
      <c r="R2210">
        <v>43</v>
      </c>
      <c r="S2210" t="s">
        <v>6652</v>
      </c>
      <c r="T2210" s="2">
        <v>0.08</v>
      </c>
      <c r="U2210" t="s">
        <v>1879</v>
      </c>
      <c r="V2210" t="s">
        <v>10013</v>
      </c>
      <c r="W2210" t="s">
        <v>881</v>
      </c>
      <c r="X2210" t="s">
        <v>5273</v>
      </c>
      <c r="Y2210" s="3">
        <f>VALUE(SUBSTITUTE(Table1[[#This Row],[Order Total]],"$",""))</f>
        <v>127.42</v>
      </c>
      <c r="Z2210">
        <f>VALUE(SUBSTITUTE(Table1[[#This Row],[Total]],"$",""))</f>
        <v>126.73</v>
      </c>
      <c r="AA2210" s="3">
        <f>Table1[[#This Row],[Order Total Number]]-Table1[[#This Row],[Total Number]]</f>
        <v>0.68999999999999773</v>
      </c>
      <c r="AB2210">
        <f>VALUE(SUBSTITUTE(Table1[[#This Row],[Shipping Cost]],"$",""))</f>
        <v>6.5</v>
      </c>
      <c r="AC2210">
        <f>VALUE(SUBSTITUTE(Table1[[#This Row],[Discount $]],"$",""))</f>
        <v>3.57</v>
      </c>
      <c r="AD2210">
        <f>VALUE(SUBSTITUTE(Table1[[#This Row],[Retail Price]],"$",""))</f>
        <v>15.98</v>
      </c>
      <c r="AE2210" s="4">
        <f>(Table1[[#This Row],[Retail Price Number]]*Table1[[#This Row],[Order Quantity]])-Table1[[#This Row],[Discount $ Number]]+Table1[[#This Row],[Shipping Cost Number]]</f>
        <v>690.06999999999994</v>
      </c>
      <c r="AF2210">
        <f>Table1[[#This Row],[Retail Price Number]]*Table1[[#This Row],[Order Quantity]]-Table1[[#This Row],[Discount $ Number]]</f>
        <v>683.56999999999994</v>
      </c>
      <c r="AG2210">
        <f>(Table1[[#This Row],[Retail Price Number]]*Table1[[#This Row],[Order Quantity]])-Table1[[#This Row],[Discount $ Number]]-Table1[[#This Row],[Shipping Cost Number]]</f>
        <v>677.06999999999994</v>
      </c>
      <c r="AH2210">
        <f>Table1[[#This Row],[Retail Price Number]]*Table1[[#This Row],[Order Quantity]]</f>
        <v>687.14</v>
      </c>
      <c r="AI2210">
        <f>YEAR(Table1[[#This Row],[Order Date]])</f>
        <v>2013</v>
      </c>
    </row>
    <row r="2211" spans="1:35" x14ac:dyDescent="0.3">
      <c r="A2211" t="s">
        <v>4722</v>
      </c>
      <c r="B2211" s="1">
        <v>42144</v>
      </c>
      <c r="C2211" t="s">
        <v>572</v>
      </c>
      <c r="D2211" t="s">
        <v>306</v>
      </c>
      <c r="E2211" t="s">
        <v>46</v>
      </c>
      <c r="F2211" t="s">
        <v>47</v>
      </c>
      <c r="G2211" t="s">
        <v>134</v>
      </c>
      <c r="H2211" t="s">
        <v>107</v>
      </c>
      <c r="I2211" t="s">
        <v>63</v>
      </c>
      <c r="J2211" t="s">
        <v>1676</v>
      </c>
      <c r="K2211" t="s">
        <v>94</v>
      </c>
      <c r="L2211" t="s">
        <v>95</v>
      </c>
      <c r="M2211" t="s">
        <v>156</v>
      </c>
      <c r="N2211" s="1">
        <v>42146</v>
      </c>
      <c r="O2211" t="s">
        <v>66</v>
      </c>
      <c r="P2211" s="3" t="s">
        <v>67</v>
      </c>
      <c r="Q2211" t="s">
        <v>68</v>
      </c>
      <c r="R2211">
        <v>5</v>
      </c>
      <c r="S2211" t="s">
        <v>12121</v>
      </c>
      <c r="T2211" s="2">
        <v>0.09</v>
      </c>
      <c r="U2211" t="s">
        <v>339</v>
      </c>
      <c r="V2211" t="s">
        <v>12122</v>
      </c>
      <c r="W2211" t="s">
        <v>116</v>
      </c>
      <c r="X2211" t="s">
        <v>12123</v>
      </c>
      <c r="Y2211" s="3">
        <f>VALUE(SUBSTITUTE(Table1[[#This Row],[Order Total]],"$",""))</f>
        <v>85.87</v>
      </c>
      <c r="Z2211">
        <f>VALUE(SUBSTITUTE(Table1[[#This Row],[Total]],"$",""))</f>
        <v>88.28</v>
      </c>
      <c r="AA2211" s="3">
        <f>Table1[[#This Row],[Order Total Number]]-Table1[[#This Row],[Total Number]]</f>
        <v>-2.4099999999999966</v>
      </c>
      <c r="AB2211">
        <f>VALUE(SUBSTITUTE(Table1[[#This Row],[Shipping Cost]],"$",""))</f>
        <v>1.49</v>
      </c>
      <c r="AC2211">
        <f>VALUE(SUBSTITUTE(Table1[[#This Row],[Discount $]],"$",""))</f>
        <v>3.37</v>
      </c>
      <c r="AD2211">
        <f>VALUE(SUBSTITUTE(Table1[[#This Row],[Retail Price]],"$",""))</f>
        <v>2.88</v>
      </c>
      <c r="AE2211" s="4">
        <f>(Table1[[#This Row],[Retail Price Number]]*Table1[[#This Row],[Order Quantity]])-Table1[[#This Row],[Discount $ Number]]+Table1[[#This Row],[Shipping Cost Number]]</f>
        <v>12.519999999999998</v>
      </c>
      <c r="AF2211">
        <f>Table1[[#This Row],[Retail Price Number]]*Table1[[#This Row],[Order Quantity]]-Table1[[#This Row],[Discount $ Number]]</f>
        <v>11.029999999999998</v>
      </c>
      <c r="AG2211">
        <f>(Table1[[#This Row],[Retail Price Number]]*Table1[[#This Row],[Order Quantity]])-Table1[[#This Row],[Discount $ Number]]-Table1[[#This Row],[Shipping Cost Number]]</f>
        <v>9.5399999999999974</v>
      </c>
      <c r="AH2211">
        <f>Table1[[#This Row],[Retail Price Number]]*Table1[[#This Row],[Order Quantity]]</f>
        <v>14.399999999999999</v>
      </c>
      <c r="AI2211">
        <f>YEAR(Table1[[#This Row],[Order Date]])</f>
        <v>2015</v>
      </c>
    </row>
    <row r="2212" spans="1:35" x14ac:dyDescent="0.3">
      <c r="A2212" t="s">
        <v>1491</v>
      </c>
      <c r="B2212" s="1">
        <v>41965</v>
      </c>
      <c r="C2212" t="s">
        <v>1492</v>
      </c>
      <c r="D2212" t="s">
        <v>945</v>
      </c>
      <c r="E2212" t="s">
        <v>27</v>
      </c>
      <c r="F2212" t="s">
        <v>28</v>
      </c>
      <c r="G2212" t="s">
        <v>77</v>
      </c>
      <c r="H2212" t="s">
        <v>241</v>
      </c>
      <c r="I2212" t="s">
        <v>63</v>
      </c>
      <c r="J2212" t="s">
        <v>441</v>
      </c>
      <c r="K2212" t="s">
        <v>94</v>
      </c>
      <c r="L2212" t="s">
        <v>95</v>
      </c>
      <c r="M2212" t="s">
        <v>35</v>
      </c>
      <c r="N2212" s="1">
        <v>41965</v>
      </c>
      <c r="O2212" t="s">
        <v>442</v>
      </c>
      <c r="P2212" s="3" t="s">
        <v>443</v>
      </c>
      <c r="Q2212" t="s">
        <v>444</v>
      </c>
      <c r="R2212">
        <v>39</v>
      </c>
      <c r="S2212" t="s">
        <v>1493</v>
      </c>
      <c r="T2212" s="2">
        <v>0.05</v>
      </c>
      <c r="U2212" t="s">
        <v>1107</v>
      </c>
      <c r="V2212" t="s">
        <v>1494</v>
      </c>
      <c r="W2212" t="s">
        <v>448</v>
      </c>
      <c r="X2212" t="s">
        <v>1495</v>
      </c>
      <c r="Y2212" s="3">
        <f>VALUE(SUBSTITUTE(Table1[[#This Row],[Order Total]],"$",""))</f>
        <v>221.56</v>
      </c>
      <c r="Z2212">
        <f>VALUE(SUBSTITUTE(Table1[[#This Row],[Total]],"$",""))</f>
        <v>236.66</v>
      </c>
      <c r="AA2212" s="3">
        <f>Table1[[#This Row],[Order Total Number]]-Table1[[#This Row],[Total Number]]</f>
        <v>-15.099999999999994</v>
      </c>
      <c r="AB2212">
        <f>VALUE(SUBSTITUTE(Table1[[#This Row],[Shipping Cost]],"$",""))</f>
        <v>15.1</v>
      </c>
      <c r="AC2212">
        <f>VALUE(SUBSTITUTE(Table1[[#This Row],[Discount $]],"$",""))</f>
        <v>2.2400000000000002</v>
      </c>
      <c r="AD2212">
        <f>VALUE(SUBSTITUTE(Table1[[#This Row],[Retail Price]],"$",""))</f>
        <v>22.38</v>
      </c>
      <c r="AE2212" s="4">
        <f>(Table1[[#This Row],[Retail Price Number]]*Table1[[#This Row],[Order Quantity]])-Table1[[#This Row],[Discount $ Number]]+Table1[[#This Row],[Shipping Cost Number]]</f>
        <v>885.68</v>
      </c>
      <c r="AF2212">
        <f>Table1[[#This Row],[Retail Price Number]]*Table1[[#This Row],[Order Quantity]]-Table1[[#This Row],[Discount $ Number]]</f>
        <v>870.57999999999993</v>
      </c>
      <c r="AG2212">
        <f>(Table1[[#This Row],[Retail Price Number]]*Table1[[#This Row],[Order Quantity]])-Table1[[#This Row],[Discount $ Number]]-Table1[[#This Row],[Shipping Cost Number]]</f>
        <v>855.4799999999999</v>
      </c>
      <c r="AH2212">
        <f>Table1[[#This Row],[Retail Price Number]]*Table1[[#This Row],[Order Quantity]]</f>
        <v>872.81999999999994</v>
      </c>
      <c r="AI2212">
        <f>YEAR(Table1[[#This Row],[Order Date]])</f>
        <v>2014</v>
      </c>
    </row>
    <row r="2213" spans="1:35" x14ac:dyDescent="0.3">
      <c r="A2213" t="s">
        <v>1491</v>
      </c>
      <c r="B2213" s="1">
        <v>41965</v>
      </c>
      <c r="C2213" t="s">
        <v>1492</v>
      </c>
      <c r="D2213" t="s">
        <v>945</v>
      </c>
      <c r="E2213" t="s">
        <v>27</v>
      </c>
      <c r="F2213" t="s">
        <v>28</v>
      </c>
      <c r="G2213" t="s">
        <v>91</v>
      </c>
      <c r="H2213" t="s">
        <v>241</v>
      </c>
      <c r="I2213" t="s">
        <v>31</v>
      </c>
      <c r="J2213" t="s">
        <v>441</v>
      </c>
      <c r="K2213" t="s">
        <v>94</v>
      </c>
      <c r="L2213" t="s">
        <v>109</v>
      </c>
      <c r="M2213" t="s">
        <v>35</v>
      </c>
      <c r="N2213" s="1">
        <v>41965</v>
      </c>
      <c r="O2213" t="s">
        <v>442</v>
      </c>
      <c r="P2213" s="3" t="s">
        <v>443</v>
      </c>
      <c r="Q2213" t="s">
        <v>444</v>
      </c>
      <c r="R2213">
        <v>23</v>
      </c>
      <c r="S2213" t="s">
        <v>1493</v>
      </c>
      <c r="T2213" s="2">
        <v>0.09</v>
      </c>
      <c r="U2213" t="s">
        <v>1107</v>
      </c>
      <c r="V2213" t="s">
        <v>1494</v>
      </c>
      <c r="W2213" t="s">
        <v>448</v>
      </c>
      <c r="X2213" t="s">
        <v>1495</v>
      </c>
      <c r="Y2213" s="3">
        <f>VALUE(SUBSTITUTE(Table1[[#This Row],[Order Total]],"$",""))</f>
        <v>221.56</v>
      </c>
      <c r="Z2213">
        <f>VALUE(SUBSTITUTE(Table1[[#This Row],[Total]],"$",""))</f>
        <v>236.66</v>
      </c>
      <c r="AA2213" s="3">
        <f>Table1[[#This Row],[Order Total Number]]-Table1[[#This Row],[Total Number]]</f>
        <v>-15.099999999999994</v>
      </c>
      <c r="AB2213">
        <f>VALUE(SUBSTITUTE(Table1[[#This Row],[Shipping Cost]],"$",""))</f>
        <v>15.1</v>
      </c>
      <c r="AC2213">
        <f>VALUE(SUBSTITUTE(Table1[[#This Row],[Discount $]],"$",""))</f>
        <v>2.2400000000000002</v>
      </c>
      <c r="AD2213">
        <f>VALUE(SUBSTITUTE(Table1[[#This Row],[Retail Price]],"$",""))</f>
        <v>22.38</v>
      </c>
      <c r="AE2213" s="4">
        <f>(Table1[[#This Row],[Retail Price Number]]*Table1[[#This Row],[Order Quantity]])-Table1[[#This Row],[Discount $ Number]]+Table1[[#This Row],[Shipping Cost Number]]</f>
        <v>527.6</v>
      </c>
      <c r="AF2213">
        <f>Table1[[#This Row],[Retail Price Number]]*Table1[[#This Row],[Order Quantity]]-Table1[[#This Row],[Discount $ Number]]</f>
        <v>512.5</v>
      </c>
      <c r="AG2213">
        <f>(Table1[[#This Row],[Retail Price Number]]*Table1[[#This Row],[Order Quantity]])-Table1[[#This Row],[Discount $ Number]]-Table1[[#This Row],[Shipping Cost Number]]</f>
        <v>497.4</v>
      </c>
      <c r="AH2213">
        <f>Table1[[#This Row],[Retail Price Number]]*Table1[[#This Row],[Order Quantity]]</f>
        <v>514.74</v>
      </c>
      <c r="AI2213">
        <f>YEAR(Table1[[#This Row],[Order Date]])</f>
        <v>2014</v>
      </c>
    </row>
    <row r="2214" spans="1:35" x14ac:dyDescent="0.3">
      <c r="A2214" t="s">
        <v>1491</v>
      </c>
      <c r="B2214" s="1">
        <v>41489</v>
      </c>
      <c r="C2214" t="s">
        <v>5516</v>
      </c>
      <c r="D2214" t="s">
        <v>331</v>
      </c>
      <c r="E2214" t="s">
        <v>46</v>
      </c>
      <c r="F2214" t="s">
        <v>47</v>
      </c>
      <c r="G2214" t="s">
        <v>134</v>
      </c>
      <c r="H2214" t="s">
        <v>107</v>
      </c>
      <c r="I2214" t="s">
        <v>121</v>
      </c>
      <c r="J2214" t="s">
        <v>2705</v>
      </c>
      <c r="K2214" t="s">
        <v>94</v>
      </c>
      <c r="L2214" t="s">
        <v>34</v>
      </c>
      <c r="M2214" t="s">
        <v>35</v>
      </c>
      <c r="N2214" s="1">
        <v>41490</v>
      </c>
      <c r="O2214" t="s">
        <v>2706</v>
      </c>
      <c r="P2214" s="3" t="s">
        <v>2707</v>
      </c>
      <c r="Q2214" t="s">
        <v>2708</v>
      </c>
      <c r="R2214">
        <v>34</v>
      </c>
      <c r="S2214" t="s">
        <v>1493</v>
      </c>
      <c r="T2214" s="2">
        <v>7.0000000000000007E-2</v>
      </c>
      <c r="U2214" t="s">
        <v>1107</v>
      </c>
      <c r="V2214" t="s">
        <v>1494</v>
      </c>
      <c r="W2214" t="s">
        <v>116</v>
      </c>
      <c r="X2214" t="s">
        <v>1495</v>
      </c>
      <c r="Y2214" s="3">
        <f>VALUE(SUBSTITUTE(Table1[[#This Row],[Order Total]],"$",""))</f>
        <v>221.56</v>
      </c>
      <c r="Z2214">
        <f>VALUE(SUBSTITUTE(Table1[[#This Row],[Total]],"$",""))</f>
        <v>236.66</v>
      </c>
      <c r="AA2214" s="3">
        <f>Table1[[#This Row],[Order Total Number]]-Table1[[#This Row],[Total Number]]</f>
        <v>-15.099999999999994</v>
      </c>
      <c r="AB2214">
        <f>VALUE(SUBSTITUTE(Table1[[#This Row],[Shipping Cost]],"$",""))</f>
        <v>1.49</v>
      </c>
      <c r="AC2214">
        <f>VALUE(SUBSTITUTE(Table1[[#This Row],[Discount $]],"$",""))</f>
        <v>2.2400000000000002</v>
      </c>
      <c r="AD2214">
        <f>VALUE(SUBSTITUTE(Table1[[#This Row],[Retail Price]],"$",""))</f>
        <v>58.1</v>
      </c>
      <c r="AE2214" s="4">
        <f>(Table1[[#This Row],[Retail Price Number]]*Table1[[#This Row],[Order Quantity]])-Table1[[#This Row],[Discount $ Number]]+Table1[[#This Row],[Shipping Cost Number]]</f>
        <v>1974.65</v>
      </c>
      <c r="AF2214">
        <f>Table1[[#This Row],[Retail Price Number]]*Table1[[#This Row],[Order Quantity]]-Table1[[#This Row],[Discount $ Number]]</f>
        <v>1973.16</v>
      </c>
      <c r="AG2214">
        <f>(Table1[[#This Row],[Retail Price Number]]*Table1[[#This Row],[Order Quantity]])-Table1[[#This Row],[Discount $ Number]]-Table1[[#This Row],[Shipping Cost Number]]</f>
        <v>1971.67</v>
      </c>
      <c r="AH2214">
        <f>Table1[[#This Row],[Retail Price Number]]*Table1[[#This Row],[Order Quantity]]</f>
        <v>1975.4</v>
      </c>
      <c r="AI2214">
        <f>YEAR(Table1[[#This Row],[Order Date]])</f>
        <v>2013</v>
      </c>
    </row>
    <row r="2215" spans="1:35" x14ac:dyDescent="0.3">
      <c r="A2215" t="s">
        <v>1491</v>
      </c>
      <c r="B2215" s="1">
        <v>41965</v>
      </c>
      <c r="C2215" t="s">
        <v>1492</v>
      </c>
      <c r="D2215" t="s">
        <v>945</v>
      </c>
      <c r="E2215" t="s">
        <v>27</v>
      </c>
      <c r="F2215" t="s">
        <v>28</v>
      </c>
      <c r="G2215" t="s">
        <v>91</v>
      </c>
      <c r="H2215" t="s">
        <v>241</v>
      </c>
      <c r="I2215" t="s">
        <v>31</v>
      </c>
      <c r="J2215" t="s">
        <v>441</v>
      </c>
      <c r="K2215" t="s">
        <v>33</v>
      </c>
      <c r="L2215" t="s">
        <v>34</v>
      </c>
      <c r="M2215" t="s">
        <v>35</v>
      </c>
      <c r="N2215" s="1">
        <v>41965</v>
      </c>
      <c r="O2215" t="s">
        <v>442</v>
      </c>
      <c r="P2215" s="3" t="s">
        <v>443</v>
      </c>
      <c r="Q2215" t="s">
        <v>444</v>
      </c>
      <c r="R2215">
        <v>29</v>
      </c>
      <c r="S2215" t="s">
        <v>1493</v>
      </c>
      <c r="T2215" s="2">
        <v>0.06</v>
      </c>
      <c r="U2215" t="s">
        <v>1107</v>
      </c>
      <c r="V2215" t="s">
        <v>1494</v>
      </c>
      <c r="W2215" t="s">
        <v>448</v>
      </c>
      <c r="X2215" t="s">
        <v>1495</v>
      </c>
      <c r="Y2215" s="3">
        <f>VALUE(SUBSTITUTE(Table1[[#This Row],[Order Total]],"$",""))</f>
        <v>221.56</v>
      </c>
      <c r="Z2215">
        <f>VALUE(SUBSTITUTE(Table1[[#This Row],[Total]],"$",""))</f>
        <v>236.66</v>
      </c>
      <c r="AA2215" s="3">
        <f>Table1[[#This Row],[Order Total Number]]-Table1[[#This Row],[Total Number]]</f>
        <v>-15.099999999999994</v>
      </c>
      <c r="AB2215">
        <f>VALUE(SUBSTITUTE(Table1[[#This Row],[Shipping Cost]],"$",""))</f>
        <v>15.1</v>
      </c>
      <c r="AC2215">
        <f>VALUE(SUBSTITUTE(Table1[[#This Row],[Discount $]],"$",""))</f>
        <v>2.2400000000000002</v>
      </c>
      <c r="AD2215">
        <f>VALUE(SUBSTITUTE(Table1[[#This Row],[Retail Price]],"$",""))</f>
        <v>22.38</v>
      </c>
      <c r="AE2215" s="4">
        <f>(Table1[[#This Row],[Retail Price Number]]*Table1[[#This Row],[Order Quantity]])-Table1[[#This Row],[Discount $ Number]]+Table1[[#This Row],[Shipping Cost Number]]</f>
        <v>661.88</v>
      </c>
      <c r="AF2215">
        <f>Table1[[#This Row],[Retail Price Number]]*Table1[[#This Row],[Order Quantity]]-Table1[[#This Row],[Discount $ Number]]</f>
        <v>646.78</v>
      </c>
      <c r="AG2215">
        <f>(Table1[[#This Row],[Retail Price Number]]*Table1[[#This Row],[Order Quantity]])-Table1[[#This Row],[Discount $ Number]]-Table1[[#This Row],[Shipping Cost Number]]</f>
        <v>631.67999999999995</v>
      </c>
      <c r="AH2215">
        <f>Table1[[#This Row],[Retail Price Number]]*Table1[[#This Row],[Order Quantity]]</f>
        <v>649.02</v>
      </c>
      <c r="AI2215">
        <f>YEAR(Table1[[#This Row],[Order Date]])</f>
        <v>2014</v>
      </c>
    </row>
    <row r="2216" spans="1:35" x14ac:dyDescent="0.3">
      <c r="A2216" t="s">
        <v>1491</v>
      </c>
      <c r="B2216" s="1">
        <v>41965</v>
      </c>
      <c r="C2216" t="s">
        <v>1492</v>
      </c>
      <c r="D2216" t="s">
        <v>945</v>
      </c>
      <c r="E2216" t="s">
        <v>27</v>
      </c>
      <c r="F2216" t="s">
        <v>28</v>
      </c>
      <c r="G2216" t="s">
        <v>91</v>
      </c>
      <c r="H2216" t="s">
        <v>241</v>
      </c>
      <c r="I2216" t="s">
        <v>31</v>
      </c>
      <c r="J2216" t="s">
        <v>441</v>
      </c>
      <c r="K2216" t="s">
        <v>33</v>
      </c>
      <c r="L2216" t="s">
        <v>65</v>
      </c>
      <c r="M2216" t="s">
        <v>35</v>
      </c>
      <c r="N2216" s="1">
        <v>41965</v>
      </c>
      <c r="O2216" t="s">
        <v>442</v>
      </c>
      <c r="P2216" s="3" t="s">
        <v>443</v>
      </c>
      <c r="Q2216" t="s">
        <v>444</v>
      </c>
      <c r="R2216">
        <v>7</v>
      </c>
      <c r="S2216" t="s">
        <v>1493</v>
      </c>
      <c r="T2216" s="2">
        <v>0.03</v>
      </c>
      <c r="U2216" t="s">
        <v>1107</v>
      </c>
      <c r="V2216" t="s">
        <v>1494</v>
      </c>
      <c r="W2216" t="s">
        <v>448</v>
      </c>
      <c r="X2216" t="s">
        <v>1495</v>
      </c>
      <c r="Y2216" s="3">
        <f>VALUE(SUBSTITUTE(Table1[[#This Row],[Order Total]],"$",""))</f>
        <v>221.56</v>
      </c>
      <c r="Z2216">
        <f>VALUE(SUBSTITUTE(Table1[[#This Row],[Total]],"$",""))</f>
        <v>236.66</v>
      </c>
      <c r="AA2216" s="3">
        <f>Table1[[#This Row],[Order Total Number]]-Table1[[#This Row],[Total Number]]</f>
        <v>-15.099999999999994</v>
      </c>
      <c r="AB2216">
        <f>VALUE(SUBSTITUTE(Table1[[#This Row],[Shipping Cost]],"$",""))</f>
        <v>15.1</v>
      </c>
      <c r="AC2216">
        <f>VALUE(SUBSTITUTE(Table1[[#This Row],[Discount $]],"$",""))</f>
        <v>2.2400000000000002</v>
      </c>
      <c r="AD2216">
        <f>VALUE(SUBSTITUTE(Table1[[#This Row],[Retail Price]],"$",""))</f>
        <v>22.38</v>
      </c>
      <c r="AE2216" s="4">
        <f>(Table1[[#This Row],[Retail Price Number]]*Table1[[#This Row],[Order Quantity]])-Table1[[#This Row],[Discount $ Number]]+Table1[[#This Row],[Shipping Cost Number]]</f>
        <v>169.51999999999998</v>
      </c>
      <c r="AF2216">
        <f>Table1[[#This Row],[Retail Price Number]]*Table1[[#This Row],[Order Quantity]]-Table1[[#This Row],[Discount $ Number]]</f>
        <v>154.41999999999999</v>
      </c>
      <c r="AG2216">
        <f>(Table1[[#This Row],[Retail Price Number]]*Table1[[#This Row],[Order Quantity]])-Table1[[#This Row],[Discount $ Number]]-Table1[[#This Row],[Shipping Cost Number]]</f>
        <v>139.32</v>
      </c>
      <c r="AH2216">
        <f>Table1[[#This Row],[Retail Price Number]]*Table1[[#This Row],[Order Quantity]]</f>
        <v>156.66</v>
      </c>
      <c r="AI2216">
        <f>YEAR(Table1[[#This Row],[Order Date]])</f>
        <v>2014</v>
      </c>
    </row>
    <row r="2217" spans="1:35" x14ac:dyDescent="0.3">
      <c r="A2217" t="s">
        <v>1491</v>
      </c>
      <c r="B2217" s="1">
        <v>41885</v>
      </c>
      <c r="C2217" t="s">
        <v>6898</v>
      </c>
      <c r="D2217" t="s">
        <v>2332</v>
      </c>
      <c r="E2217" t="s">
        <v>27</v>
      </c>
      <c r="F2217" t="s">
        <v>28</v>
      </c>
      <c r="G2217" t="s">
        <v>134</v>
      </c>
      <c r="H2217" t="s">
        <v>422</v>
      </c>
      <c r="I2217" t="s">
        <v>121</v>
      </c>
      <c r="J2217" t="s">
        <v>1199</v>
      </c>
      <c r="K2217" t="s">
        <v>94</v>
      </c>
      <c r="L2217" t="s">
        <v>109</v>
      </c>
      <c r="M2217" t="s">
        <v>35</v>
      </c>
      <c r="N2217" s="1">
        <v>41887</v>
      </c>
      <c r="O2217" t="s">
        <v>1200</v>
      </c>
      <c r="P2217" s="3" t="s">
        <v>1201</v>
      </c>
      <c r="Q2217" t="s">
        <v>1202</v>
      </c>
      <c r="R2217">
        <v>22</v>
      </c>
      <c r="S2217" t="s">
        <v>6855</v>
      </c>
      <c r="T2217" s="2">
        <v>7.0000000000000007E-2</v>
      </c>
      <c r="U2217" t="s">
        <v>127</v>
      </c>
      <c r="V2217" t="s">
        <v>1366</v>
      </c>
      <c r="W2217" t="s">
        <v>51</v>
      </c>
      <c r="X2217" t="s">
        <v>6899</v>
      </c>
      <c r="Y2217" s="3">
        <f>VALUE(SUBSTITUTE(Table1[[#This Row],[Order Total]],"$",""))</f>
        <v>110.76</v>
      </c>
      <c r="Z2217">
        <f>VALUE(SUBSTITUTE(Table1[[#This Row],[Total]],"$",""))</f>
        <v>111.3</v>
      </c>
      <c r="AA2217" s="3">
        <f>Table1[[#This Row],[Order Total Number]]-Table1[[#This Row],[Total Number]]</f>
        <v>-0.53999999999999204</v>
      </c>
      <c r="AB2217">
        <f>VALUE(SUBSTITUTE(Table1[[#This Row],[Shipping Cost]],"$",""))</f>
        <v>0.71</v>
      </c>
      <c r="AC2217">
        <f>VALUE(SUBSTITUTE(Table1[[#This Row],[Discount $]],"$",""))</f>
        <v>0</v>
      </c>
      <c r="AD2217">
        <f>VALUE(SUBSTITUTE(Table1[[#This Row],[Retail Price]],"$",""))</f>
        <v>3.78</v>
      </c>
      <c r="AE2217" s="4">
        <f>(Table1[[#This Row],[Retail Price Number]]*Table1[[#This Row],[Order Quantity]])-Table1[[#This Row],[Discount $ Number]]+Table1[[#This Row],[Shipping Cost Number]]</f>
        <v>83.86999999999999</v>
      </c>
      <c r="AF2217">
        <f>Table1[[#This Row],[Retail Price Number]]*Table1[[#This Row],[Order Quantity]]-Table1[[#This Row],[Discount $ Number]]</f>
        <v>83.16</v>
      </c>
      <c r="AG2217">
        <f>(Table1[[#This Row],[Retail Price Number]]*Table1[[#This Row],[Order Quantity]])-Table1[[#This Row],[Discount $ Number]]-Table1[[#This Row],[Shipping Cost Number]]</f>
        <v>82.45</v>
      </c>
      <c r="AH2217">
        <f>Table1[[#This Row],[Retail Price Number]]*Table1[[#This Row],[Order Quantity]]</f>
        <v>83.16</v>
      </c>
      <c r="AI2217">
        <f>YEAR(Table1[[#This Row],[Order Date]])</f>
        <v>2014</v>
      </c>
    </row>
    <row r="2218" spans="1:35" x14ac:dyDescent="0.3">
      <c r="A2218" t="s">
        <v>1491</v>
      </c>
      <c r="B2218" s="1">
        <v>41965</v>
      </c>
      <c r="C2218" t="s">
        <v>1492</v>
      </c>
      <c r="D2218" t="s">
        <v>2013</v>
      </c>
      <c r="E2218" t="s">
        <v>27</v>
      </c>
      <c r="F2218" t="s">
        <v>28</v>
      </c>
      <c r="G2218" t="s">
        <v>77</v>
      </c>
      <c r="H2218" t="s">
        <v>205</v>
      </c>
      <c r="I2218" t="s">
        <v>196</v>
      </c>
      <c r="J2218" t="s">
        <v>441</v>
      </c>
      <c r="K2218" t="s">
        <v>94</v>
      </c>
      <c r="L2218" t="s">
        <v>34</v>
      </c>
      <c r="M2218" t="s">
        <v>35</v>
      </c>
      <c r="N2218" s="1">
        <v>41965</v>
      </c>
      <c r="O2218" t="s">
        <v>442</v>
      </c>
      <c r="P2218" s="3" t="s">
        <v>443</v>
      </c>
      <c r="Q2218" t="s">
        <v>444</v>
      </c>
      <c r="R2218">
        <v>41</v>
      </c>
      <c r="S2218" t="s">
        <v>1493</v>
      </c>
      <c r="T2218" s="2">
        <v>0.02</v>
      </c>
      <c r="U2218" t="s">
        <v>1107</v>
      </c>
      <c r="V2218" t="s">
        <v>1494</v>
      </c>
      <c r="W2218" t="s">
        <v>448</v>
      </c>
      <c r="X2218" t="s">
        <v>1495</v>
      </c>
      <c r="Y2218" s="3">
        <f>VALUE(SUBSTITUTE(Table1[[#This Row],[Order Total]],"$",""))</f>
        <v>221.56</v>
      </c>
      <c r="Z2218">
        <f>VALUE(SUBSTITUTE(Table1[[#This Row],[Total]],"$",""))</f>
        <v>236.66</v>
      </c>
      <c r="AA2218" s="3">
        <f>Table1[[#This Row],[Order Total Number]]-Table1[[#This Row],[Total Number]]</f>
        <v>-15.099999999999994</v>
      </c>
      <c r="AB2218">
        <f>VALUE(SUBSTITUTE(Table1[[#This Row],[Shipping Cost]],"$",""))</f>
        <v>15.1</v>
      </c>
      <c r="AC2218">
        <f>VALUE(SUBSTITUTE(Table1[[#This Row],[Discount $]],"$",""))</f>
        <v>2.2400000000000002</v>
      </c>
      <c r="AD2218">
        <f>VALUE(SUBSTITUTE(Table1[[#This Row],[Retail Price]],"$",""))</f>
        <v>22.38</v>
      </c>
      <c r="AE2218" s="4">
        <f>(Table1[[#This Row],[Retail Price Number]]*Table1[[#This Row],[Order Quantity]])-Table1[[#This Row],[Discount $ Number]]+Table1[[#This Row],[Shipping Cost Number]]</f>
        <v>930.43999999999994</v>
      </c>
      <c r="AF2218">
        <f>Table1[[#This Row],[Retail Price Number]]*Table1[[#This Row],[Order Quantity]]-Table1[[#This Row],[Discount $ Number]]</f>
        <v>915.33999999999992</v>
      </c>
      <c r="AG2218">
        <f>(Table1[[#This Row],[Retail Price Number]]*Table1[[#This Row],[Order Quantity]])-Table1[[#This Row],[Discount $ Number]]-Table1[[#This Row],[Shipping Cost Number]]</f>
        <v>900.2399999999999</v>
      </c>
      <c r="AH2218">
        <f>Table1[[#This Row],[Retail Price Number]]*Table1[[#This Row],[Order Quantity]]</f>
        <v>917.57999999999993</v>
      </c>
      <c r="AI2218">
        <f>YEAR(Table1[[#This Row],[Order Date]])</f>
        <v>2014</v>
      </c>
    </row>
    <row r="2219" spans="1:35" x14ac:dyDescent="0.3">
      <c r="A2219" t="s">
        <v>1491</v>
      </c>
      <c r="B2219" s="1">
        <v>42189</v>
      </c>
      <c r="C2219" t="s">
        <v>2523</v>
      </c>
      <c r="D2219" t="s">
        <v>1793</v>
      </c>
      <c r="E2219" t="s">
        <v>46</v>
      </c>
      <c r="F2219" t="s">
        <v>47</v>
      </c>
      <c r="G2219" t="s">
        <v>29</v>
      </c>
      <c r="H2219" t="s">
        <v>48</v>
      </c>
      <c r="I2219" t="s">
        <v>31</v>
      </c>
      <c r="J2219" t="s">
        <v>975</v>
      </c>
      <c r="K2219" t="s">
        <v>94</v>
      </c>
      <c r="L2219" t="s">
        <v>95</v>
      </c>
      <c r="M2219" t="s">
        <v>156</v>
      </c>
      <c r="N2219" s="1">
        <v>42190</v>
      </c>
      <c r="O2219" t="s">
        <v>976</v>
      </c>
      <c r="P2219" s="3" t="s">
        <v>977</v>
      </c>
      <c r="Q2219" t="s">
        <v>978</v>
      </c>
      <c r="R2219">
        <v>46</v>
      </c>
      <c r="S2219" t="s">
        <v>7708</v>
      </c>
      <c r="T2219" s="2">
        <v>0</v>
      </c>
      <c r="U2219" t="s">
        <v>7709</v>
      </c>
      <c r="V2219" t="s">
        <v>7710</v>
      </c>
      <c r="W2219" t="s">
        <v>982</v>
      </c>
      <c r="X2219" t="s">
        <v>7711</v>
      </c>
      <c r="Y2219" s="3">
        <f>VALUE(SUBSTITUTE(Table1[[#This Row],[Order Total]],"$",""))</f>
        <v>255.91</v>
      </c>
      <c r="Z2219">
        <f>VALUE(SUBSTITUTE(Table1[[#This Row],[Total]],"$",""))</f>
        <v>276.81</v>
      </c>
      <c r="AA2219" s="3">
        <f>Table1[[#This Row],[Order Total Number]]-Table1[[#This Row],[Total Number]]</f>
        <v>-20.900000000000006</v>
      </c>
      <c r="AB2219">
        <f>VALUE(SUBSTITUTE(Table1[[#This Row],[Shipping Cost]],"$",""))</f>
        <v>3.14</v>
      </c>
      <c r="AC2219">
        <f>VALUE(SUBSTITUTE(Table1[[#This Row],[Discount $]],"$",""))</f>
        <v>13.87</v>
      </c>
      <c r="AD2219">
        <f>VALUE(SUBSTITUTE(Table1[[#This Row],[Retail Price]],"$",""))</f>
        <v>12.98</v>
      </c>
      <c r="AE2219" s="4">
        <f>(Table1[[#This Row],[Retail Price Number]]*Table1[[#This Row],[Order Quantity]])-Table1[[#This Row],[Discount $ Number]]+Table1[[#This Row],[Shipping Cost Number]]</f>
        <v>586.35</v>
      </c>
      <c r="AF2219">
        <f>Table1[[#This Row],[Retail Price Number]]*Table1[[#This Row],[Order Quantity]]-Table1[[#This Row],[Discount $ Number]]</f>
        <v>583.21</v>
      </c>
      <c r="AG2219">
        <f>(Table1[[#This Row],[Retail Price Number]]*Table1[[#This Row],[Order Quantity]])-Table1[[#This Row],[Discount $ Number]]-Table1[[#This Row],[Shipping Cost Number]]</f>
        <v>580.07000000000005</v>
      </c>
      <c r="AH2219">
        <f>Table1[[#This Row],[Retail Price Number]]*Table1[[#This Row],[Order Quantity]]</f>
        <v>597.08000000000004</v>
      </c>
      <c r="AI2219">
        <f>YEAR(Table1[[#This Row],[Order Date]])</f>
        <v>2015</v>
      </c>
    </row>
    <row r="2220" spans="1:35" x14ac:dyDescent="0.3">
      <c r="A2220" t="s">
        <v>1491</v>
      </c>
      <c r="B2220" s="1">
        <v>41965</v>
      </c>
      <c r="C2220" t="s">
        <v>1492</v>
      </c>
      <c r="D2220" t="s">
        <v>945</v>
      </c>
      <c r="E2220" t="s">
        <v>27</v>
      </c>
      <c r="F2220" t="s">
        <v>28</v>
      </c>
      <c r="G2220" t="s">
        <v>77</v>
      </c>
      <c r="H2220" t="s">
        <v>241</v>
      </c>
      <c r="I2220" t="s">
        <v>196</v>
      </c>
      <c r="J2220" t="s">
        <v>441</v>
      </c>
      <c r="K2220" t="s">
        <v>94</v>
      </c>
      <c r="L2220" t="s">
        <v>34</v>
      </c>
      <c r="M2220" t="s">
        <v>35</v>
      </c>
      <c r="N2220" s="1">
        <v>41965</v>
      </c>
      <c r="O2220" t="s">
        <v>442</v>
      </c>
      <c r="P2220" s="3" t="s">
        <v>443</v>
      </c>
      <c r="Q2220" t="s">
        <v>444</v>
      </c>
      <c r="R2220">
        <v>18</v>
      </c>
      <c r="S2220" t="s">
        <v>1493</v>
      </c>
      <c r="T2220" s="2">
        <v>0.04</v>
      </c>
      <c r="U2220" t="s">
        <v>1107</v>
      </c>
      <c r="V2220" t="s">
        <v>1494</v>
      </c>
      <c r="W2220" t="s">
        <v>448</v>
      </c>
      <c r="X2220" t="s">
        <v>1495</v>
      </c>
      <c r="Y2220" s="3">
        <f>VALUE(SUBSTITUTE(Table1[[#This Row],[Order Total]],"$",""))</f>
        <v>221.56</v>
      </c>
      <c r="Z2220">
        <f>VALUE(SUBSTITUTE(Table1[[#This Row],[Total]],"$",""))</f>
        <v>236.66</v>
      </c>
      <c r="AA2220" s="3">
        <f>Table1[[#This Row],[Order Total Number]]-Table1[[#This Row],[Total Number]]</f>
        <v>-15.099999999999994</v>
      </c>
      <c r="AB2220">
        <f>VALUE(SUBSTITUTE(Table1[[#This Row],[Shipping Cost]],"$",""))</f>
        <v>15.1</v>
      </c>
      <c r="AC2220">
        <f>VALUE(SUBSTITUTE(Table1[[#This Row],[Discount $]],"$",""))</f>
        <v>2.2400000000000002</v>
      </c>
      <c r="AD2220">
        <f>VALUE(SUBSTITUTE(Table1[[#This Row],[Retail Price]],"$",""))</f>
        <v>22.38</v>
      </c>
      <c r="AE2220" s="4">
        <f>(Table1[[#This Row],[Retail Price Number]]*Table1[[#This Row],[Order Quantity]])-Table1[[#This Row],[Discount $ Number]]+Table1[[#This Row],[Shipping Cost Number]]</f>
        <v>415.7</v>
      </c>
      <c r="AF2220">
        <f>Table1[[#This Row],[Retail Price Number]]*Table1[[#This Row],[Order Quantity]]-Table1[[#This Row],[Discount $ Number]]</f>
        <v>400.59999999999997</v>
      </c>
      <c r="AG2220">
        <f>(Table1[[#This Row],[Retail Price Number]]*Table1[[#This Row],[Order Quantity]])-Table1[[#This Row],[Discount $ Number]]-Table1[[#This Row],[Shipping Cost Number]]</f>
        <v>385.49999999999994</v>
      </c>
      <c r="AH2220">
        <f>Table1[[#This Row],[Retail Price Number]]*Table1[[#This Row],[Order Quantity]]</f>
        <v>402.84</v>
      </c>
      <c r="AI2220">
        <f>YEAR(Table1[[#This Row],[Order Date]])</f>
        <v>2014</v>
      </c>
    </row>
    <row r="2221" spans="1:35" x14ac:dyDescent="0.3">
      <c r="A2221" t="s">
        <v>1491</v>
      </c>
      <c r="B2221" s="1">
        <v>41965</v>
      </c>
      <c r="C2221" t="s">
        <v>6039</v>
      </c>
      <c r="D2221" t="s">
        <v>816</v>
      </c>
      <c r="E2221" t="s">
        <v>27</v>
      </c>
      <c r="F2221" t="s">
        <v>28</v>
      </c>
      <c r="G2221" t="s">
        <v>29</v>
      </c>
      <c r="H2221" t="s">
        <v>78</v>
      </c>
      <c r="I2221" t="s">
        <v>31</v>
      </c>
      <c r="J2221" t="s">
        <v>441</v>
      </c>
      <c r="K2221" t="s">
        <v>94</v>
      </c>
      <c r="L2221" t="s">
        <v>34</v>
      </c>
      <c r="M2221" t="s">
        <v>35</v>
      </c>
      <c r="N2221" s="1">
        <v>41970</v>
      </c>
      <c r="O2221" t="s">
        <v>442</v>
      </c>
      <c r="P2221" s="3" t="s">
        <v>443</v>
      </c>
      <c r="Q2221" t="s">
        <v>444</v>
      </c>
      <c r="R2221">
        <v>42</v>
      </c>
      <c r="S2221" t="s">
        <v>1493</v>
      </c>
      <c r="T2221" s="2">
        <v>0.1</v>
      </c>
      <c r="U2221" t="s">
        <v>1107</v>
      </c>
      <c r="V2221" t="s">
        <v>1494</v>
      </c>
      <c r="W2221" t="s">
        <v>448</v>
      </c>
      <c r="X2221" t="s">
        <v>1495</v>
      </c>
      <c r="Y2221" s="3">
        <f>VALUE(SUBSTITUTE(Table1[[#This Row],[Order Total]],"$",""))</f>
        <v>221.56</v>
      </c>
      <c r="Z2221">
        <f>VALUE(SUBSTITUTE(Table1[[#This Row],[Total]],"$",""))</f>
        <v>236.66</v>
      </c>
      <c r="AA2221" s="3">
        <f>Table1[[#This Row],[Order Total Number]]-Table1[[#This Row],[Total Number]]</f>
        <v>-15.099999999999994</v>
      </c>
      <c r="AB2221">
        <f>VALUE(SUBSTITUTE(Table1[[#This Row],[Shipping Cost]],"$",""))</f>
        <v>15.1</v>
      </c>
      <c r="AC2221">
        <f>VALUE(SUBSTITUTE(Table1[[#This Row],[Discount $]],"$",""))</f>
        <v>2.2400000000000002</v>
      </c>
      <c r="AD2221">
        <f>VALUE(SUBSTITUTE(Table1[[#This Row],[Retail Price]],"$",""))</f>
        <v>22.38</v>
      </c>
      <c r="AE2221" s="4">
        <f>(Table1[[#This Row],[Retail Price Number]]*Table1[[#This Row],[Order Quantity]])-Table1[[#This Row],[Discount $ Number]]+Table1[[#This Row],[Shipping Cost Number]]</f>
        <v>952.81999999999994</v>
      </c>
      <c r="AF2221">
        <f>Table1[[#This Row],[Retail Price Number]]*Table1[[#This Row],[Order Quantity]]-Table1[[#This Row],[Discount $ Number]]</f>
        <v>937.71999999999991</v>
      </c>
      <c r="AG2221">
        <f>(Table1[[#This Row],[Retail Price Number]]*Table1[[#This Row],[Order Quantity]])-Table1[[#This Row],[Discount $ Number]]-Table1[[#This Row],[Shipping Cost Number]]</f>
        <v>922.61999999999989</v>
      </c>
      <c r="AH2221">
        <f>Table1[[#This Row],[Retail Price Number]]*Table1[[#This Row],[Order Quantity]]</f>
        <v>939.95999999999992</v>
      </c>
      <c r="AI2221">
        <f>YEAR(Table1[[#This Row],[Order Date]])</f>
        <v>2014</v>
      </c>
    </row>
    <row r="2222" spans="1:35" x14ac:dyDescent="0.3">
      <c r="A2222" t="s">
        <v>1491</v>
      </c>
      <c r="B2222" s="1">
        <v>41965</v>
      </c>
      <c r="C2222" t="s">
        <v>1492</v>
      </c>
      <c r="D2222" t="s">
        <v>945</v>
      </c>
      <c r="E2222" t="s">
        <v>27</v>
      </c>
      <c r="F2222" t="s">
        <v>28</v>
      </c>
      <c r="G2222" t="s">
        <v>77</v>
      </c>
      <c r="H2222" t="s">
        <v>241</v>
      </c>
      <c r="I2222" t="s">
        <v>121</v>
      </c>
      <c r="J2222" t="s">
        <v>441</v>
      </c>
      <c r="K2222" t="s">
        <v>94</v>
      </c>
      <c r="L2222" t="s">
        <v>34</v>
      </c>
      <c r="M2222" t="s">
        <v>35</v>
      </c>
      <c r="N2222" s="1">
        <v>41965</v>
      </c>
      <c r="O2222" t="s">
        <v>442</v>
      </c>
      <c r="P2222" s="3" t="s">
        <v>443</v>
      </c>
      <c r="Q2222" t="s">
        <v>444</v>
      </c>
      <c r="R2222">
        <v>50</v>
      </c>
      <c r="S2222" t="s">
        <v>1493</v>
      </c>
      <c r="T2222" s="2">
        <v>0.02</v>
      </c>
      <c r="U2222" t="s">
        <v>1107</v>
      </c>
      <c r="V2222" t="s">
        <v>1494</v>
      </c>
      <c r="W2222" t="s">
        <v>448</v>
      </c>
      <c r="X2222" t="s">
        <v>1495</v>
      </c>
      <c r="Y2222" s="3">
        <f>VALUE(SUBSTITUTE(Table1[[#This Row],[Order Total]],"$",""))</f>
        <v>221.56</v>
      </c>
      <c r="Z2222">
        <f>VALUE(SUBSTITUTE(Table1[[#This Row],[Total]],"$",""))</f>
        <v>236.66</v>
      </c>
      <c r="AA2222" s="3">
        <f>Table1[[#This Row],[Order Total Number]]-Table1[[#This Row],[Total Number]]</f>
        <v>-15.099999999999994</v>
      </c>
      <c r="AB2222">
        <f>VALUE(SUBSTITUTE(Table1[[#This Row],[Shipping Cost]],"$",""))</f>
        <v>15.1</v>
      </c>
      <c r="AC2222">
        <f>VALUE(SUBSTITUTE(Table1[[#This Row],[Discount $]],"$",""))</f>
        <v>2.2400000000000002</v>
      </c>
      <c r="AD2222">
        <f>VALUE(SUBSTITUTE(Table1[[#This Row],[Retail Price]],"$",""))</f>
        <v>22.38</v>
      </c>
      <c r="AE2222" s="4">
        <f>(Table1[[#This Row],[Retail Price Number]]*Table1[[#This Row],[Order Quantity]])-Table1[[#This Row],[Discount $ Number]]+Table1[[#This Row],[Shipping Cost Number]]</f>
        <v>1131.8599999999999</v>
      </c>
      <c r="AF2222">
        <f>Table1[[#This Row],[Retail Price Number]]*Table1[[#This Row],[Order Quantity]]-Table1[[#This Row],[Discount $ Number]]</f>
        <v>1116.76</v>
      </c>
      <c r="AG2222">
        <f>(Table1[[#This Row],[Retail Price Number]]*Table1[[#This Row],[Order Quantity]])-Table1[[#This Row],[Discount $ Number]]-Table1[[#This Row],[Shipping Cost Number]]</f>
        <v>1101.6600000000001</v>
      </c>
      <c r="AH2222">
        <f>Table1[[#This Row],[Retail Price Number]]*Table1[[#This Row],[Order Quantity]]</f>
        <v>1119</v>
      </c>
      <c r="AI2222">
        <f>YEAR(Table1[[#This Row],[Order Date]])</f>
        <v>2014</v>
      </c>
    </row>
    <row r="2223" spans="1:35" x14ac:dyDescent="0.3">
      <c r="A2223" t="s">
        <v>1491</v>
      </c>
      <c r="B2223" s="1">
        <v>41965</v>
      </c>
      <c r="C2223" t="s">
        <v>1492</v>
      </c>
      <c r="D2223" t="s">
        <v>945</v>
      </c>
      <c r="E2223" t="s">
        <v>27</v>
      </c>
      <c r="F2223" t="s">
        <v>28</v>
      </c>
      <c r="G2223" t="s">
        <v>29</v>
      </c>
      <c r="H2223" t="s">
        <v>241</v>
      </c>
      <c r="I2223" t="s">
        <v>196</v>
      </c>
      <c r="J2223" t="s">
        <v>441</v>
      </c>
      <c r="K2223" t="s">
        <v>94</v>
      </c>
      <c r="L2223" t="s">
        <v>34</v>
      </c>
      <c r="M2223" t="s">
        <v>156</v>
      </c>
      <c r="N2223" s="1">
        <v>41965</v>
      </c>
      <c r="O2223" t="s">
        <v>442</v>
      </c>
      <c r="P2223" s="3" t="s">
        <v>443</v>
      </c>
      <c r="Q2223" t="s">
        <v>444</v>
      </c>
      <c r="R2223">
        <v>37</v>
      </c>
      <c r="S2223" t="s">
        <v>1493</v>
      </c>
      <c r="T2223" s="2">
        <v>0</v>
      </c>
      <c r="U2223" t="s">
        <v>1107</v>
      </c>
      <c r="V2223" t="s">
        <v>1494</v>
      </c>
      <c r="W2223" t="s">
        <v>448</v>
      </c>
      <c r="X2223" t="s">
        <v>1495</v>
      </c>
      <c r="Y2223" s="3">
        <f>VALUE(SUBSTITUTE(Table1[[#This Row],[Order Total]],"$",""))</f>
        <v>221.56</v>
      </c>
      <c r="Z2223">
        <f>VALUE(SUBSTITUTE(Table1[[#This Row],[Total]],"$",""))</f>
        <v>236.66</v>
      </c>
      <c r="AA2223" s="3">
        <f>Table1[[#This Row],[Order Total Number]]-Table1[[#This Row],[Total Number]]</f>
        <v>-15.099999999999994</v>
      </c>
      <c r="AB2223">
        <f>VALUE(SUBSTITUTE(Table1[[#This Row],[Shipping Cost]],"$",""))</f>
        <v>15.1</v>
      </c>
      <c r="AC2223">
        <f>VALUE(SUBSTITUTE(Table1[[#This Row],[Discount $]],"$",""))</f>
        <v>2.2400000000000002</v>
      </c>
      <c r="AD2223">
        <f>VALUE(SUBSTITUTE(Table1[[#This Row],[Retail Price]],"$",""))</f>
        <v>22.38</v>
      </c>
      <c r="AE2223" s="4">
        <f>(Table1[[#This Row],[Retail Price Number]]*Table1[[#This Row],[Order Quantity]])-Table1[[#This Row],[Discount $ Number]]+Table1[[#This Row],[Shipping Cost Number]]</f>
        <v>840.92</v>
      </c>
      <c r="AF2223">
        <f>Table1[[#This Row],[Retail Price Number]]*Table1[[#This Row],[Order Quantity]]-Table1[[#This Row],[Discount $ Number]]</f>
        <v>825.81999999999994</v>
      </c>
      <c r="AG2223">
        <f>(Table1[[#This Row],[Retail Price Number]]*Table1[[#This Row],[Order Quantity]])-Table1[[#This Row],[Discount $ Number]]-Table1[[#This Row],[Shipping Cost Number]]</f>
        <v>810.71999999999991</v>
      </c>
      <c r="AH2223">
        <f>Table1[[#This Row],[Retail Price Number]]*Table1[[#This Row],[Order Quantity]]</f>
        <v>828.06</v>
      </c>
      <c r="AI2223">
        <f>YEAR(Table1[[#This Row],[Order Date]])</f>
        <v>2014</v>
      </c>
    </row>
    <row r="2224" spans="1:35" x14ac:dyDescent="0.3">
      <c r="A2224" t="s">
        <v>1491</v>
      </c>
      <c r="B2224" s="1">
        <v>41965</v>
      </c>
      <c r="C2224" t="s">
        <v>1492</v>
      </c>
      <c r="D2224" t="s">
        <v>2013</v>
      </c>
      <c r="E2224" t="s">
        <v>27</v>
      </c>
      <c r="F2224" t="s">
        <v>28</v>
      </c>
      <c r="G2224" t="s">
        <v>77</v>
      </c>
      <c r="H2224" t="s">
        <v>205</v>
      </c>
      <c r="I2224" t="s">
        <v>31</v>
      </c>
      <c r="J2224" t="s">
        <v>441</v>
      </c>
      <c r="K2224" t="s">
        <v>94</v>
      </c>
      <c r="L2224" t="s">
        <v>95</v>
      </c>
      <c r="M2224" t="s">
        <v>35</v>
      </c>
      <c r="N2224" s="1">
        <v>41965</v>
      </c>
      <c r="O2224" t="s">
        <v>442</v>
      </c>
      <c r="P2224" s="3" t="s">
        <v>443</v>
      </c>
      <c r="Q2224" t="s">
        <v>444</v>
      </c>
      <c r="R2224">
        <v>37</v>
      </c>
      <c r="S2224" t="s">
        <v>1493</v>
      </c>
      <c r="T2224" s="2">
        <v>0</v>
      </c>
      <c r="U2224" t="s">
        <v>1107</v>
      </c>
      <c r="V2224" t="s">
        <v>1494</v>
      </c>
      <c r="W2224" t="s">
        <v>448</v>
      </c>
      <c r="X2224" t="s">
        <v>1495</v>
      </c>
      <c r="Y2224" s="3">
        <f>VALUE(SUBSTITUTE(Table1[[#This Row],[Order Total]],"$",""))</f>
        <v>221.56</v>
      </c>
      <c r="Z2224">
        <f>VALUE(SUBSTITUTE(Table1[[#This Row],[Total]],"$",""))</f>
        <v>236.66</v>
      </c>
      <c r="AA2224" s="3">
        <f>Table1[[#This Row],[Order Total Number]]-Table1[[#This Row],[Total Number]]</f>
        <v>-15.099999999999994</v>
      </c>
      <c r="AB2224">
        <f>VALUE(SUBSTITUTE(Table1[[#This Row],[Shipping Cost]],"$",""))</f>
        <v>15.1</v>
      </c>
      <c r="AC2224">
        <f>VALUE(SUBSTITUTE(Table1[[#This Row],[Discount $]],"$",""))</f>
        <v>2.2400000000000002</v>
      </c>
      <c r="AD2224">
        <f>VALUE(SUBSTITUTE(Table1[[#This Row],[Retail Price]],"$",""))</f>
        <v>22.38</v>
      </c>
      <c r="AE2224" s="4">
        <f>(Table1[[#This Row],[Retail Price Number]]*Table1[[#This Row],[Order Quantity]])-Table1[[#This Row],[Discount $ Number]]+Table1[[#This Row],[Shipping Cost Number]]</f>
        <v>840.92</v>
      </c>
      <c r="AF2224">
        <f>Table1[[#This Row],[Retail Price Number]]*Table1[[#This Row],[Order Quantity]]-Table1[[#This Row],[Discount $ Number]]</f>
        <v>825.81999999999994</v>
      </c>
      <c r="AG2224">
        <f>(Table1[[#This Row],[Retail Price Number]]*Table1[[#This Row],[Order Quantity]])-Table1[[#This Row],[Discount $ Number]]-Table1[[#This Row],[Shipping Cost Number]]</f>
        <v>810.71999999999991</v>
      </c>
      <c r="AH2224">
        <f>Table1[[#This Row],[Retail Price Number]]*Table1[[#This Row],[Order Quantity]]</f>
        <v>828.06</v>
      </c>
      <c r="AI2224">
        <f>YEAR(Table1[[#This Row],[Order Date]])</f>
        <v>2014</v>
      </c>
    </row>
    <row r="2225" spans="1:35" x14ac:dyDescent="0.3">
      <c r="A2225" t="s">
        <v>1837</v>
      </c>
      <c r="B2225" s="1">
        <v>41905</v>
      </c>
      <c r="C2225" t="s">
        <v>1838</v>
      </c>
      <c r="D2225" t="s">
        <v>331</v>
      </c>
      <c r="E2225" t="s">
        <v>46</v>
      </c>
      <c r="F2225" t="s">
        <v>47</v>
      </c>
      <c r="G2225" t="s">
        <v>29</v>
      </c>
      <c r="H2225" t="s">
        <v>107</v>
      </c>
      <c r="I2225" t="s">
        <v>31</v>
      </c>
      <c r="J2225" t="s">
        <v>896</v>
      </c>
      <c r="K2225" t="s">
        <v>94</v>
      </c>
      <c r="L2225" t="s">
        <v>95</v>
      </c>
      <c r="M2225" t="s">
        <v>35</v>
      </c>
      <c r="N2225" s="1">
        <v>41907</v>
      </c>
      <c r="O2225" t="s">
        <v>501</v>
      </c>
      <c r="P2225" s="3" t="s">
        <v>897</v>
      </c>
      <c r="Q2225" t="s">
        <v>898</v>
      </c>
      <c r="R2225">
        <v>27</v>
      </c>
      <c r="S2225" t="s">
        <v>1839</v>
      </c>
      <c r="T2225" s="2">
        <v>7.0000000000000007E-2</v>
      </c>
      <c r="U2225" t="s">
        <v>1840</v>
      </c>
      <c r="V2225" t="s">
        <v>1841</v>
      </c>
      <c r="W2225" t="s">
        <v>902</v>
      </c>
      <c r="X2225" t="s">
        <v>1842</v>
      </c>
      <c r="Y2225" s="3">
        <f>VALUE(SUBSTITUTE(Table1[[#This Row],[Order Total]],"$",""))</f>
        <v>413.04</v>
      </c>
      <c r="Z2225">
        <f>VALUE(SUBSTITUTE(Table1[[#This Row],[Total]],"$",""))</f>
        <v>415.39</v>
      </c>
      <c r="AA2225" s="3">
        <f>Table1[[#This Row],[Order Total Number]]-Table1[[#This Row],[Total Number]]</f>
        <v>-2.3499999999999659</v>
      </c>
      <c r="AB2225">
        <f>VALUE(SUBSTITUTE(Table1[[#This Row],[Shipping Cost]],"$",""))</f>
        <v>13.89</v>
      </c>
      <c r="AC2225">
        <f>VALUE(SUBSTITUTE(Table1[[#This Row],[Discount $]],"$",""))</f>
        <v>26.24</v>
      </c>
      <c r="AD2225">
        <f>VALUE(SUBSTITUTE(Table1[[#This Row],[Retail Price]],"$",""))</f>
        <v>36.549999999999997</v>
      </c>
      <c r="AE2225" s="4">
        <f>(Table1[[#This Row],[Retail Price Number]]*Table1[[#This Row],[Order Quantity]])-Table1[[#This Row],[Discount $ Number]]+Table1[[#This Row],[Shipping Cost Number]]</f>
        <v>974.49999999999989</v>
      </c>
      <c r="AF2225">
        <f>Table1[[#This Row],[Retail Price Number]]*Table1[[#This Row],[Order Quantity]]-Table1[[#This Row],[Discount $ Number]]</f>
        <v>960.6099999999999</v>
      </c>
      <c r="AG2225">
        <f>(Table1[[#This Row],[Retail Price Number]]*Table1[[#This Row],[Order Quantity]])-Table1[[#This Row],[Discount $ Number]]-Table1[[#This Row],[Shipping Cost Number]]</f>
        <v>946.71999999999991</v>
      </c>
      <c r="AH2225">
        <f>Table1[[#This Row],[Retail Price Number]]*Table1[[#This Row],[Order Quantity]]</f>
        <v>986.84999999999991</v>
      </c>
      <c r="AI2225">
        <f>YEAR(Table1[[#This Row],[Order Date]])</f>
        <v>2014</v>
      </c>
    </row>
    <row r="2226" spans="1:35" x14ac:dyDescent="0.3">
      <c r="A2226" t="s">
        <v>1930</v>
      </c>
      <c r="B2226" s="1">
        <v>41451</v>
      </c>
      <c r="C2226" t="s">
        <v>670</v>
      </c>
      <c r="D2226" t="s">
        <v>551</v>
      </c>
      <c r="E2226" t="s">
        <v>27</v>
      </c>
      <c r="F2226" t="s">
        <v>28</v>
      </c>
      <c r="G2226" t="s">
        <v>134</v>
      </c>
      <c r="H2226" t="s">
        <v>289</v>
      </c>
      <c r="I2226" t="s">
        <v>196</v>
      </c>
      <c r="J2226" t="s">
        <v>175</v>
      </c>
      <c r="K2226" t="s">
        <v>94</v>
      </c>
      <c r="L2226" t="s">
        <v>34</v>
      </c>
      <c r="M2226" t="s">
        <v>35</v>
      </c>
      <c r="N2226" s="1">
        <v>41452</v>
      </c>
      <c r="O2226" t="s">
        <v>176</v>
      </c>
      <c r="P2226" s="3" t="s">
        <v>177</v>
      </c>
      <c r="Q2226" t="s">
        <v>178</v>
      </c>
      <c r="R2226">
        <v>30</v>
      </c>
      <c r="S2226" t="s">
        <v>1931</v>
      </c>
      <c r="T2226" s="2">
        <v>0.03</v>
      </c>
      <c r="U2226" t="s">
        <v>102</v>
      </c>
      <c r="V2226" t="s">
        <v>1932</v>
      </c>
      <c r="W2226" t="s">
        <v>182</v>
      </c>
      <c r="X2226" t="s">
        <v>1933</v>
      </c>
      <c r="Y2226" s="3">
        <f>VALUE(SUBSTITUTE(Table1[[#This Row],[Order Total]],"$",""))</f>
        <v>89.45</v>
      </c>
      <c r="Z2226">
        <f>VALUE(SUBSTITUTE(Table1[[#This Row],[Total]],"$",""))</f>
        <v>94.65</v>
      </c>
      <c r="AA2226" s="3">
        <f>Table1[[#This Row],[Order Total Number]]-Table1[[#This Row],[Total Number]]</f>
        <v>-5.2000000000000028</v>
      </c>
      <c r="AB2226">
        <f>VALUE(SUBSTITUTE(Table1[[#This Row],[Shipping Cost]],"$",""))</f>
        <v>4.0999999999999996</v>
      </c>
      <c r="AC2226">
        <f>VALUE(SUBSTITUTE(Table1[[#This Row],[Discount $]],"$",""))</f>
        <v>0.8</v>
      </c>
      <c r="AD2226">
        <f>VALUE(SUBSTITUTE(Table1[[#This Row],[Retail Price]],"$",""))</f>
        <v>19.84</v>
      </c>
      <c r="AE2226" s="4">
        <f>(Table1[[#This Row],[Retail Price Number]]*Table1[[#This Row],[Order Quantity]])-Table1[[#This Row],[Discount $ Number]]+Table1[[#This Row],[Shipping Cost Number]]</f>
        <v>598.50000000000011</v>
      </c>
      <c r="AF2226">
        <f>Table1[[#This Row],[Retail Price Number]]*Table1[[#This Row],[Order Quantity]]-Table1[[#This Row],[Discount $ Number]]</f>
        <v>594.40000000000009</v>
      </c>
      <c r="AG2226">
        <f>(Table1[[#This Row],[Retail Price Number]]*Table1[[#This Row],[Order Quantity]])-Table1[[#This Row],[Discount $ Number]]-Table1[[#This Row],[Shipping Cost Number]]</f>
        <v>590.30000000000007</v>
      </c>
      <c r="AH2226">
        <f>Table1[[#This Row],[Retail Price Number]]*Table1[[#This Row],[Order Quantity]]</f>
        <v>595.20000000000005</v>
      </c>
      <c r="AI2226">
        <f>YEAR(Table1[[#This Row],[Order Date]])</f>
        <v>2013</v>
      </c>
    </row>
    <row r="2227" spans="1:35" x14ac:dyDescent="0.3">
      <c r="A2227" t="s">
        <v>1930</v>
      </c>
      <c r="B2227" s="1">
        <v>41965</v>
      </c>
      <c r="C2227" t="s">
        <v>3019</v>
      </c>
      <c r="D2227" t="s">
        <v>551</v>
      </c>
      <c r="E2227" t="s">
        <v>27</v>
      </c>
      <c r="F2227" t="s">
        <v>28</v>
      </c>
      <c r="G2227" t="s">
        <v>134</v>
      </c>
      <c r="H2227" t="s">
        <v>289</v>
      </c>
      <c r="I2227" t="s">
        <v>63</v>
      </c>
      <c r="J2227" t="s">
        <v>1365</v>
      </c>
      <c r="K2227" t="s">
        <v>94</v>
      </c>
      <c r="L2227" t="s">
        <v>95</v>
      </c>
      <c r="M2227" t="s">
        <v>35</v>
      </c>
      <c r="N2227" s="1">
        <v>41967</v>
      </c>
      <c r="O2227" t="s">
        <v>925</v>
      </c>
      <c r="P2227" s="3" t="s">
        <v>758</v>
      </c>
      <c r="Q2227" t="s">
        <v>254</v>
      </c>
      <c r="R2227">
        <v>48</v>
      </c>
      <c r="S2227" t="s">
        <v>1366</v>
      </c>
      <c r="T2227" s="2">
        <v>7.0000000000000007E-2</v>
      </c>
      <c r="U2227" t="s">
        <v>4101</v>
      </c>
      <c r="V2227" t="s">
        <v>4668</v>
      </c>
      <c r="W2227" t="s">
        <v>1369</v>
      </c>
      <c r="X2227" t="s">
        <v>4669</v>
      </c>
      <c r="Y2227" s="3">
        <f>VALUE(SUBSTITUTE(Table1[[#This Row],[Order Total]],"$",""))</f>
        <v>105.22</v>
      </c>
      <c r="Z2227">
        <f>VALUE(SUBSTITUTE(Table1[[#This Row],[Total]],"$",""))</f>
        <v>106.15</v>
      </c>
      <c r="AA2227" s="3">
        <f>Table1[[#This Row],[Order Total Number]]-Table1[[#This Row],[Total Number]]</f>
        <v>-0.93000000000000682</v>
      </c>
      <c r="AB2227">
        <f>VALUE(SUBSTITUTE(Table1[[#This Row],[Shipping Cost]],"$",""))</f>
        <v>0.93</v>
      </c>
      <c r="AC2227">
        <f>VALUE(SUBSTITUTE(Table1[[#This Row],[Discount $]],"$",""))</f>
        <v>5.54</v>
      </c>
      <c r="AD2227">
        <f>VALUE(SUBSTITUTE(Table1[[#This Row],[Retail Price]],"$",""))</f>
        <v>2.84</v>
      </c>
      <c r="AE2227" s="4">
        <f>(Table1[[#This Row],[Retail Price Number]]*Table1[[#This Row],[Order Quantity]])-Table1[[#This Row],[Discount $ Number]]+Table1[[#This Row],[Shipping Cost Number]]</f>
        <v>131.71</v>
      </c>
      <c r="AF2227">
        <f>Table1[[#This Row],[Retail Price Number]]*Table1[[#This Row],[Order Quantity]]-Table1[[#This Row],[Discount $ Number]]</f>
        <v>130.78</v>
      </c>
      <c r="AG2227">
        <f>(Table1[[#This Row],[Retail Price Number]]*Table1[[#This Row],[Order Quantity]])-Table1[[#This Row],[Discount $ Number]]-Table1[[#This Row],[Shipping Cost Number]]</f>
        <v>129.85</v>
      </c>
      <c r="AH2227">
        <f>Table1[[#This Row],[Retail Price Number]]*Table1[[#This Row],[Order Quantity]]</f>
        <v>136.32</v>
      </c>
      <c r="AI2227">
        <f>YEAR(Table1[[#This Row],[Order Date]])</f>
        <v>2014</v>
      </c>
    </row>
    <row r="2228" spans="1:35" x14ac:dyDescent="0.3">
      <c r="A2228" t="s">
        <v>1930</v>
      </c>
      <c r="B2228" s="1">
        <v>41965</v>
      </c>
      <c r="C2228" t="s">
        <v>1492</v>
      </c>
      <c r="D2228" t="s">
        <v>2013</v>
      </c>
      <c r="E2228" t="s">
        <v>27</v>
      </c>
      <c r="F2228" t="s">
        <v>28</v>
      </c>
      <c r="G2228" t="s">
        <v>77</v>
      </c>
      <c r="H2228" t="s">
        <v>205</v>
      </c>
      <c r="I2228" t="s">
        <v>92</v>
      </c>
      <c r="J2228" t="s">
        <v>1365</v>
      </c>
      <c r="K2228" t="s">
        <v>94</v>
      </c>
      <c r="L2228" t="s">
        <v>109</v>
      </c>
      <c r="M2228" t="s">
        <v>35</v>
      </c>
      <c r="N2228" s="1">
        <v>41965</v>
      </c>
      <c r="O2228" t="s">
        <v>925</v>
      </c>
      <c r="P2228" s="3" t="s">
        <v>758</v>
      </c>
      <c r="Q2228" t="s">
        <v>254</v>
      </c>
      <c r="R2228">
        <v>49</v>
      </c>
      <c r="S2228" t="s">
        <v>1366</v>
      </c>
      <c r="T2228" s="2">
        <v>0.09</v>
      </c>
      <c r="U2228" t="s">
        <v>4101</v>
      </c>
      <c r="V2228" t="s">
        <v>4668</v>
      </c>
      <c r="W2228" t="s">
        <v>1369</v>
      </c>
      <c r="X2228" t="s">
        <v>4669</v>
      </c>
      <c r="Y2228" s="3">
        <f>VALUE(SUBSTITUTE(Table1[[#This Row],[Order Total]],"$",""))</f>
        <v>105.22</v>
      </c>
      <c r="Z2228">
        <f>VALUE(SUBSTITUTE(Table1[[#This Row],[Total]],"$",""))</f>
        <v>106.15</v>
      </c>
      <c r="AA2228" s="3">
        <f>Table1[[#This Row],[Order Total Number]]-Table1[[#This Row],[Total Number]]</f>
        <v>-0.93000000000000682</v>
      </c>
      <c r="AB2228">
        <f>VALUE(SUBSTITUTE(Table1[[#This Row],[Shipping Cost]],"$",""))</f>
        <v>0.93</v>
      </c>
      <c r="AC2228">
        <f>VALUE(SUBSTITUTE(Table1[[#This Row],[Discount $]],"$",""))</f>
        <v>5.54</v>
      </c>
      <c r="AD2228">
        <f>VALUE(SUBSTITUTE(Table1[[#This Row],[Retail Price]],"$",""))</f>
        <v>2.84</v>
      </c>
      <c r="AE2228" s="4">
        <f>(Table1[[#This Row],[Retail Price Number]]*Table1[[#This Row],[Order Quantity]])-Table1[[#This Row],[Discount $ Number]]+Table1[[#This Row],[Shipping Cost Number]]</f>
        <v>134.55000000000001</v>
      </c>
      <c r="AF2228">
        <f>Table1[[#This Row],[Retail Price Number]]*Table1[[#This Row],[Order Quantity]]-Table1[[#This Row],[Discount $ Number]]</f>
        <v>133.62</v>
      </c>
      <c r="AG2228">
        <f>(Table1[[#This Row],[Retail Price Number]]*Table1[[#This Row],[Order Quantity]])-Table1[[#This Row],[Discount $ Number]]-Table1[[#This Row],[Shipping Cost Number]]</f>
        <v>132.69</v>
      </c>
      <c r="AH2228">
        <f>Table1[[#This Row],[Retail Price Number]]*Table1[[#This Row],[Order Quantity]]</f>
        <v>139.16</v>
      </c>
      <c r="AI2228">
        <f>YEAR(Table1[[#This Row],[Order Date]])</f>
        <v>2014</v>
      </c>
    </row>
    <row r="2229" spans="1:35" x14ac:dyDescent="0.3">
      <c r="A2229" t="s">
        <v>1930</v>
      </c>
      <c r="B2229" s="1">
        <v>41465</v>
      </c>
      <c r="C2229" t="s">
        <v>1396</v>
      </c>
      <c r="D2229" t="s">
        <v>929</v>
      </c>
      <c r="E2229" t="s">
        <v>27</v>
      </c>
      <c r="F2229" t="s">
        <v>28</v>
      </c>
      <c r="G2229" t="s">
        <v>134</v>
      </c>
      <c r="H2229" t="s">
        <v>217</v>
      </c>
      <c r="I2229" t="s">
        <v>63</v>
      </c>
      <c r="J2229" t="s">
        <v>1199</v>
      </c>
      <c r="K2229" t="s">
        <v>94</v>
      </c>
      <c r="L2229" t="s">
        <v>95</v>
      </c>
      <c r="M2229" t="s">
        <v>35</v>
      </c>
      <c r="N2229" s="1">
        <v>41465</v>
      </c>
      <c r="O2229" t="s">
        <v>1200</v>
      </c>
      <c r="P2229" s="3" t="s">
        <v>1201</v>
      </c>
      <c r="Q2229" t="s">
        <v>1202</v>
      </c>
      <c r="R2229">
        <v>48</v>
      </c>
      <c r="S2229" t="s">
        <v>5604</v>
      </c>
      <c r="T2229" s="2">
        <v>0.05</v>
      </c>
      <c r="U2229" t="s">
        <v>646</v>
      </c>
      <c r="V2229" t="s">
        <v>5605</v>
      </c>
      <c r="W2229" t="s">
        <v>51</v>
      </c>
      <c r="X2229" t="s">
        <v>435</v>
      </c>
      <c r="Y2229" s="3">
        <f>VALUE(SUBSTITUTE(Table1[[#This Row],[Order Total]],"$",""))</f>
        <v>54.55</v>
      </c>
      <c r="Z2229">
        <f>VALUE(SUBSTITUTE(Table1[[#This Row],[Total]],"$",""))</f>
        <v>55.36</v>
      </c>
      <c r="AA2229" s="3">
        <f>Table1[[#This Row],[Order Total Number]]-Table1[[#This Row],[Total Number]]</f>
        <v>-0.81000000000000227</v>
      </c>
      <c r="AB2229">
        <f>VALUE(SUBSTITUTE(Table1[[#This Row],[Shipping Cost]],"$",""))</f>
        <v>0.71</v>
      </c>
      <c r="AC2229">
        <f>VALUE(SUBSTITUTE(Table1[[#This Row],[Discount $]],"$",""))</f>
        <v>2.27</v>
      </c>
      <c r="AD2229">
        <f>VALUE(SUBSTITUTE(Table1[[#This Row],[Retail Price]],"$",""))</f>
        <v>3.78</v>
      </c>
      <c r="AE2229" s="4">
        <f>(Table1[[#This Row],[Retail Price Number]]*Table1[[#This Row],[Order Quantity]])-Table1[[#This Row],[Discount $ Number]]+Table1[[#This Row],[Shipping Cost Number]]</f>
        <v>179.88</v>
      </c>
      <c r="AF2229">
        <f>Table1[[#This Row],[Retail Price Number]]*Table1[[#This Row],[Order Quantity]]-Table1[[#This Row],[Discount $ Number]]</f>
        <v>179.17</v>
      </c>
      <c r="AG2229">
        <f>(Table1[[#This Row],[Retail Price Number]]*Table1[[#This Row],[Order Quantity]])-Table1[[#This Row],[Discount $ Number]]-Table1[[#This Row],[Shipping Cost Number]]</f>
        <v>178.45999999999998</v>
      </c>
      <c r="AH2229">
        <f>Table1[[#This Row],[Retail Price Number]]*Table1[[#This Row],[Order Quantity]]</f>
        <v>181.44</v>
      </c>
      <c r="AI2229">
        <f>YEAR(Table1[[#This Row],[Order Date]])</f>
        <v>2013</v>
      </c>
    </row>
    <row r="2230" spans="1:35" x14ac:dyDescent="0.3">
      <c r="A2230" t="s">
        <v>1930</v>
      </c>
      <c r="B2230" s="1">
        <v>42264</v>
      </c>
      <c r="C2230" t="s">
        <v>911</v>
      </c>
      <c r="D2230" t="s">
        <v>912</v>
      </c>
      <c r="E2230" t="s">
        <v>27</v>
      </c>
      <c r="F2230" t="s">
        <v>28</v>
      </c>
      <c r="G2230" t="s">
        <v>91</v>
      </c>
      <c r="H2230" t="s">
        <v>205</v>
      </c>
      <c r="I2230" t="s">
        <v>31</v>
      </c>
      <c r="J2230" t="s">
        <v>832</v>
      </c>
      <c r="K2230" t="s">
        <v>94</v>
      </c>
      <c r="L2230" t="s">
        <v>34</v>
      </c>
      <c r="M2230" t="s">
        <v>35</v>
      </c>
      <c r="N2230" s="1">
        <v>42264</v>
      </c>
      <c r="O2230" t="s">
        <v>833</v>
      </c>
      <c r="P2230" s="3" t="s">
        <v>834</v>
      </c>
      <c r="Q2230" t="s">
        <v>774</v>
      </c>
      <c r="R2230">
        <v>48</v>
      </c>
      <c r="S2230" t="s">
        <v>2643</v>
      </c>
      <c r="T2230" s="2">
        <v>0.1</v>
      </c>
      <c r="U2230" t="s">
        <v>3793</v>
      </c>
      <c r="V2230" t="s">
        <v>8001</v>
      </c>
      <c r="W2230" t="s">
        <v>838</v>
      </c>
      <c r="X2230" t="s">
        <v>4190</v>
      </c>
      <c r="Y2230" s="3">
        <f>VALUE(SUBSTITUTE(Table1[[#This Row],[Order Total]],"$",""))</f>
        <v>51.56</v>
      </c>
      <c r="Z2230">
        <f>VALUE(SUBSTITUTE(Table1[[#This Row],[Total]],"$",""))</f>
        <v>55.6</v>
      </c>
      <c r="AA2230" s="3">
        <f>Table1[[#This Row],[Order Total Number]]-Table1[[#This Row],[Total Number]]</f>
        <v>-4.0399999999999991</v>
      </c>
      <c r="AB2230">
        <f>VALUE(SUBSTITUTE(Table1[[#This Row],[Shipping Cost]],"$",""))</f>
        <v>2.04</v>
      </c>
      <c r="AC2230">
        <f>VALUE(SUBSTITUTE(Table1[[#This Row],[Discount $]],"$",""))</f>
        <v>2.36</v>
      </c>
      <c r="AD2230">
        <f>VALUE(SUBSTITUTE(Table1[[#This Row],[Retail Price]],"$",""))</f>
        <v>5.18</v>
      </c>
      <c r="AE2230" s="4">
        <f>(Table1[[#This Row],[Retail Price Number]]*Table1[[#This Row],[Order Quantity]])-Table1[[#This Row],[Discount $ Number]]+Table1[[#This Row],[Shipping Cost Number]]</f>
        <v>248.31999999999996</v>
      </c>
      <c r="AF2230">
        <f>Table1[[#This Row],[Retail Price Number]]*Table1[[#This Row],[Order Quantity]]-Table1[[#This Row],[Discount $ Number]]</f>
        <v>246.27999999999997</v>
      </c>
      <c r="AG2230">
        <f>(Table1[[#This Row],[Retail Price Number]]*Table1[[#This Row],[Order Quantity]])-Table1[[#This Row],[Discount $ Number]]-Table1[[#This Row],[Shipping Cost Number]]</f>
        <v>244.23999999999998</v>
      </c>
      <c r="AH2230">
        <f>Table1[[#This Row],[Retail Price Number]]*Table1[[#This Row],[Order Quantity]]</f>
        <v>248.64</v>
      </c>
      <c r="AI2230">
        <f>YEAR(Table1[[#This Row],[Order Date]])</f>
        <v>2015</v>
      </c>
    </row>
    <row r="2231" spans="1:35" x14ac:dyDescent="0.3">
      <c r="A2231" t="s">
        <v>1930</v>
      </c>
      <c r="B2231" s="1">
        <v>41966</v>
      </c>
      <c r="C2231" t="s">
        <v>3019</v>
      </c>
      <c r="D2231" t="s">
        <v>551</v>
      </c>
      <c r="E2231" t="s">
        <v>27</v>
      </c>
      <c r="F2231" t="s">
        <v>28</v>
      </c>
      <c r="G2231" t="s">
        <v>91</v>
      </c>
      <c r="H2231" t="s">
        <v>289</v>
      </c>
      <c r="I2231" t="s">
        <v>196</v>
      </c>
      <c r="J2231" t="s">
        <v>1113</v>
      </c>
      <c r="K2231" t="s">
        <v>94</v>
      </c>
      <c r="L2231" t="s">
        <v>34</v>
      </c>
      <c r="M2231" t="s">
        <v>156</v>
      </c>
      <c r="N2231" s="1">
        <v>41967</v>
      </c>
      <c r="O2231" t="s">
        <v>1114</v>
      </c>
      <c r="P2231" s="3" t="s">
        <v>1115</v>
      </c>
      <c r="Q2231" t="s">
        <v>1116</v>
      </c>
      <c r="R2231">
        <v>34</v>
      </c>
      <c r="S2231" t="s">
        <v>1366</v>
      </c>
      <c r="T2231" s="2">
        <v>7.0000000000000007E-2</v>
      </c>
      <c r="U2231" t="s">
        <v>4101</v>
      </c>
      <c r="V2231" t="s">
        <v>4668</v>
      </c>
      <c r="W2231" t="s">
        <v>1119</v>
      </c>
      <c r="X2231" t="s">
        <v>4669</v>
      </c>
      <c r="Y2231" s="3">
        <f>VALUE(SUBSTITUTE(Table1[[#This Row],[Order Total]],"$",""))</f>
        <v>105.22</v>
      </c>
      <c r="Z2231">
        <f>VALUE(SUBSTITUTE(Table1[[#This Row],[Total]],"$",""))</f>
        <v>106.15</v>
      </c>
      <c r="AA2231" s="3">
        <f>Table1[[#This Row],[Order Total Number]]-Table1[[#This Row],[Total Number]]</f>
        <v>-0.93000000000000682</v>
      </c>
      <c r="AB2231">
        <f>VALUE(SUBSTITUTE(Table1[[#This Row],[Shipping Cost]],"$",""))</f>
        <v>1.5</v>
      </c>
      <c r="AC2231">
        <f>VALUE(SUBSTITUTE(Table1[[#This Row],[Discount $]],"$",""))</f>
        <v>5.54</v>
      </c>
      <c r="AD2231">
        <f>VALUE(SUBSTITUTE(Table1[[#This Row],[Retail Price]],"$",""))</f>
        <v>6.68</v>
      </c>
      <c r="AE2231" s="4">
        <f>(Table1[[#This Row],[Retail Price Number]]*Table1[[#This Row],[Order Quantity]])-Table1[[#This Row],[Discount $ Number]]+Table1[[#This Row],[Shipping Cost Number]]</f>
        <v>223.08</v>
      </c>
      <c r="AF2231">
        <f>Table1[[#This Row],[Retail Price Number]]*Table1[[#This Row],[Order Quantity]]-Table1[[#This Row],[Discount $ Number]]</f>
        <v>221.58</v>
      </c>
      <c r="AG2231">
        <f>(Table1[[#This Row],[Retail Price Number]]*Table1[[#This Row],[Order Quantity]])-Table1[[#This Row],[Discount $ Number]]-Table1[[#This Row],[Shipping Cost Number]]</f>
        <v>220.08</v>
      </c>
      <c r="AH2231">
        <f>Table1[[#This Row],[Retail Price Number]]*Table1[[#This Row],[Order Quantity]]</f>
        <v>227.12</v>
      </c>
      <c r="AI2231">
        <f>YEAR(Table1[[#This Row],[Order Date]])</f>
        <v>2014</v>
      </c>
    </row>
    <row r="2232" spans="1:35" x14ac:dyDescent="0.3">
      <c r="A2232" t="s">
        <v>1930</v>
      </c>
      <c r="B2232" s="1">
        <v>42142</v>
      </c>
      <c r="C2232" t="s">
        <v>2162</v>
      </c>
      <c r="D2232" t="s">
        <v>174</v>
      </c>
      <c r="E2232" t="s">
        <v>27</v>
      </c>
      <c r="F2232" t="s">
        <v>28</v>
      </c>
      <c r="G2232" t="s">
        <v>134</v>
      </c>
      <c r="H2232" t="s">
        <v>78</v>
      </c>
      <c r="I2232" t="s">
        <v>92</v>
      </c>
      <c r="J2232" t="s">
        <v>313</v>
      </c>
      <c r="K2232" t="s">
        <v>94</v>
      </c>
      <c r="L2232" t="s">
        <v>95</v>
      </c>
      <c r="M2232" t="s">
        <v>35</v>
      </c>
      <c r="N2232" s="1">
        <v>42145</v>
      </c>
      <c r="O2232" t="s">
        <v>314</v>
      </c>
      <c r="P2232" s="3" t="s">
        <v>315</v>
      </c>
      <c r="Q2232" t="s">
        <v>316</v>
      </c>
      <c r="R2232">
        <v>16</v>
      </c>
      <c r="S2232" t="s">
        <v>12551</v>
      </c>
      <c r="T2232" s="2">
        <v>0.04</v>
      </c>
      <c r="U2232" t="s">
        <v>12552</v>
      </c>
      <c r="V2232" t="s">
        <v>12553</v>
      </c>
      <c r="W2232" t="s">
        <v>320</v>
      </c>
      <c r="X2232" t="s">
        <v>12554</v>
      </c>
      <c r="Y2232" s="3">
        <f>VALUE(SUBSTITUTE(Table1[[#This Row],[Order Total]],"$",""))</f>
        <v>915.25</v>
      </c>
      <c r="Z2232">
        <f>VALUE(SUBSTITUTE(Table1[[#This Row],[Total]],"$",""))</f>
        <v>925.3</v>
      </c>
      <c r="AA2232" s="3">
        <f>Table1[[#This Row],[Order Total Number]]-Table1[[#This Row],[Total Number]]</f>
        <v>-10.049999999999955</v>
      </c>
      <c r="AB2232">
        <f>VALUE(SUBSTITUTE(Table1[[#This Row],[Shipping Cost]],"$",""))</f>
        <v>4.8099999999999996</v>
      </c>
      <c r="AC2232">
        <f>VALUE(SUBSTITUTE(Table1[[#This Row],[Discount $]],"$",""))</f>
        <v>39.83</v>
      </c>
      <c r="AD2232">
        <f>VALUE(SUBSTITUTE(Table1[[#This Row],[Retail Price]],"$",""))</f>
        <v>20.99</v>
      </c>
      <c r="AE2232" s="4">
        <f>(Table1[[#This Row],[Retail Price Number]]*Table1[[#This Row],[Order Quantity]])-Table1[[#This Row],[Discount $ Number]]+Table1[[#This Row],[Shipping Cost Number]]</f>
        <v>300.82</v>
      </c>
      <c r="AF2232">
        <f>Table1[[#This Row],[Retail Price Number]]*Table1[[#This Row],[Order Quantity]]-Table1[[#This Row],[Discount $ Number]]</f>
        <v>296.01</v>
      </c>
      <c r="AG2232">
        <f>(Table1[[#This Row],[Retail Price Number]]*Table1[[#This Row],[Order Quantity]])-Table1[[#This Row],[Discount $ Number]]-Table1[[#This Row],[Shipping Cost Number]]</f>
        <v>291.2</v>
      </c>
      <c r="AH2232">
        <f>Table1[[#This Row],[Retail Price Number]]*Table1[[#This Row],[Order Quantity]]</f>
        <v>335.84</v>
      </c>
      <c r="AI2232">
        <f>YEAR(Table1[[#This Row],[Order Date]])</f>
        <v>2015</v>
      </c>
    </row>
    <row r="2233" spans="1:35" x14ac:dyDescent="0.3">
      <c r="A2233" t="s">
        <v>1930</v>
      </c>
      <c r="B2233" s="1">
        <v>41793</v>
      </c>
      <c r="C2233" t="s">
        <v>3779</v>
      </c>
      <c r="D2233" t="s">
        <v>264</v>
      </c>
      <c r="E2233" t="s">
        <v>27</v>
      </c>
      <c r="F2233" t="s">
        <v>28</v>
      </c>
      <c r="G2233" t="s">
        <v>29</v>
      </c>
      <c r="H2233" t="s">
        <v>30</v>
      </c>
      <c r="I2233" t="s">
        <v>196</v>
      </c>
      <c r="J2233" t="s">
        <v>2660</v>
      </c>
      <c r="K2233" t="s">
        <v>94</v>
      </c>
      <c r="L2233" t="s">
        <v>34</v>
      </c>
      <c r="M2233" t="s">
        <v>35</v>
      </c>
      <c r="N2233" s="1">
        <v>41794</v>
      </c>
      <c r="O2233" t="s">
        <v>2661</v>
      </c>
      <c r="P2233" s="3" t="s">
        <v>2662</v>
      </c>
      <c r="Q2233" t="s">
        <v>2663</v>
      </c>
      <c r="R2233">
        <v>47</v>
      </c>
      <c r="S2233" t="s">
        <v>12816</v>
      </c>
      <c r="T2233" s="2">
        <v>0.03</v>
      </c>
      <c r="U2233" t="s">
        <v>1805</v>
      </c>
      <c r="V2233" t="s">
        <v>1494</v>
      </c>
      <c r="W2233" t="s">
        <v>116</v>
      </c>
      <c r="X2233" t="s">
        <v>1495</v>
      </c>
      <c r="Y2233" s="3">
        <f>VALUE(SUBSTITUTE(Table1[[#This Row],[Order Total]],"$",""))</f>
        <v>221.56</v>
      </c>
      <c r="Z2233">
        <f>VALUE(SUBSTITUTE(Table1[[#This Row],[Total]],"$",""))</f>
        <v>236.66</v>
      </c>
      <c r="AA2233" s="3">
        <f>Table1[[#This Row],[Order Total Number]]-Table1[[#This Row],[Total Number]]</f>
        <v>-15.099999999999994</v>
      </c>
      <c r="AB2233">
        <f>VALUE(SUBSTITUTE(Table1[[#This Row],[Shipping Cost]],"$",""))</f>
        <v>1.49</v>
      </c>
      <c r="AC2233">
        <f>VALUE(SUBSTITUTE(Table1[[#This Row],[Discount $]],"$",""))</f>
        <v>7.22</v>
      </c>
      <c r="AD2233">
        <f>VALUE(SUBSTITUTE(Table1[[#This Row],[Retail Price]],"$",""))</f>
        <v>20.98</v>
      </c>
      <c r="AE2233" s="4">
        <f>(Table1[[#This Row],[Retail Price Number]]*Table1[[#This Row],[Order Quantity]])-Table1[[#This Row],[Discount $ Number]]+Table1[[#This Row],[Shipping Cost Number]]</f>
        <v>980.33</v>
      </c>
      <c r="AF2233">
        <f>Table1[[#This Row],[Retail Price Number]]*Table1[[#This Row],[Order Quantity]]-Table1[[#This Row],[Discount $ Number]]</f>
        <v>978.84</v>
      </c>
      <c r="AG2233">
        <f>(Table1[[#This Row],[Retail Price Number]]*Table1[[#This Row],[Order Quantity]])-Table1[[#This Row],[Discount $ Number]]-Table1[[#This Row],[Shipping Cost Number]]</f>
        <v>977.35</v>
      </c>
      <c r="AH2233">
        <f>Table1[[#This Row],[Retail Price Number]]*Table1[[#This Row],[Order Quantity]]</f>
        <v>986.06000000000006</v>
      </c>
      <c r="AI2233">
        <f>YEAR(Table1[[#This Row],[Order Date]])</f>
        <v>2014</v>
      </c>
    </row>
    <row r="2234" spans="1:35" x14ac:dyDescent="0.3">
      <c r="A2234" t="s">
        <v>540</v>
      </c>
      <c r="B2234" s="1">
        <v>41915</v>
      </c>
      <c r="C2234" t="s">
        <v>420</v>
      </c>
      <c r="D2234" t="s">
        <v>421</v>
      </c>
      <c r="E2234" t="s">
        <v>27</v>
      </c>
      <c r="F2234" t="s">
        <v>28</v>
      </c>
      <c r="G2234" t="s">
        <v>134</v>
      </c>
      <c r="H2234" t="s">
        <v>422</v>
      </c>
      <c r="I2234" t="s">
        <v>63</v>
      </c>
      <c r="J2234" t="s">
        <v>541</v>
      </c>
      <c r="K2234" t="s">
        <v>33</v>
      </c>
      <c r="L2234" t="s">
        <v>392</v>
      </c>
      <c r="M2234" t="s">
        <v>393</v>
      </c>
      <c r="N2234" s="1">
        <v>41916</v>
      </c>
      <c r="O2234" t="s">
        <v>542</v>
      </c>
      <c r="P2234" s="3" t="s">
        <v>543</v>
      </c>
      <c r="Q2234" t="s">
        <v>544</v>
      </c>
      <c r="R2234">
        <v>47</v>
      </c>
      <c r="S2234" t="s">
        <v>545</v>
      </c>
      <c r="T2234" s="2">
        <v>0.1</v>
      </c>
      <c r="U2234" t="s">
        <v>127</v>
      </c>
      <c r="V2234" t="s">
        <v>546</v>
      </c>
      <c r="W2234" t="s">
        <v>547</v>
      </c>
      <c r="X2234" t="s">
        <v>548</v>
      </c>
      <c r="Y2234" s="3">
        <f>VALUE(SUBSTITUTE(Table1[[#This Row],[Order Total]],"$",""))</f>
        <v>249.6</v>
      </c>
      <c r="Z2234">
        <f>VALUE(SUBSTITUTE(Table1[[#This Row],[Total]],"$",""))</f>
        <v>240.6</v>
      </c>
      <c r="AA2234" s="3">
        <f>Table1[[#This Row],[Order Total Number]]-Table1[[#This Row],[Total Number]]</f>
        <v>9</v>
      </c>
      <c r="AB2234">
        <f>VALUE(SUBSTITUTE(Table1[[#This Row],[Shipping Cost]],"$",""))</f>
        <v>6.64</v>
      </c>
      <c r="AC2234">
        <f>VALUE(SUBSTITUTE(Table1[[#This Row],[Discount $]],"$",""))</f>
        <v>0</v>
      </c>
      <c r="AD2234">
        <f>VALUE(SUBSTITUTE(Table1[[#This Row],[Retail Price]],"$",""))</f>
        <v>29.74</v>
      </c>
      <c r="AE2234" s="4">
        <f>(Table1[[#This Row],[Retail Price Number]]*Table1[[#This Row],[Order Quantity]])-Table1[[#This Row],[Discount $ Number]]+Table1[[#This Row],[Shipping Cost Number]]</f>
        <v>1404.42</v>
      </c>
      <c r="AF2234">
        <f>Table1[[#This Row],[Retail Price Number]]*Table1[[#This Row],[Order Quantity]]-Table1[[#This Row],[Discount $ Number]]</f>
        <v>1397.78</v>
      </c>
      <c r="AG2234">
        <f>(Table1[[#This Row],[Retail Price Number]]*Table1[[#This Row],[Order Quantity]])-Table1[[#This Row],[Discount $ Number]]-Table1[[#This Row],[Shipping Cost Number]]</f>
        <v>1391.1399999999999</v>
      </c>
      <c r="AH2234">
        <f>Table1[[#This Row],[Retail Price Number]]*Table1[[#This Row],[Order Quantity]]</f>
        <v>1397.78</v>
      </c>
      <c r="AI2234">
        <f>YEAR(Table1[[#This Row],[Order Date]])</f>
        <v>2014</v>
      </c>
    </row>
    <row r="2235" spans="1:35" x14ac:dyDescent="0.3">
      <c r="A2235" t="s">
        <v>540</v>
      </c>
      <c r="B2235" s="1">
        <v>41460</v>
      </c>
      <c r="C2235" t="s">
        <v>2008</v>
      </c>
      <c r="D2235" t="s">
        <v>144</v>
      </c>
      <c r="E2235" t="s">
        <v>46</v>
      </c>
      <c r="F2235" t="s">
        <v>47</v>
      </c>
      <c r="G2235" t="s">
        <v>91</v>
      </c>
      <c r="H2235" t="s">
        <v>107</v>
      </c>
      <c r="I2235" t="s">
        <v>196</v>
      </c>
      <c r="J2235" t="s">
        <v>734</v>
      </c>
      <c r="K2235" t="s">
        <v>94</v>
      </c>
      <c r="L2235" t="s">
        <v>109</v>
      </c>
      <c r="M2235" t="s">
        <v>35</v>
      </c>
      <c r="N2235" s="1">
        <v>41462</v>
      </c>
      <c r="O2235" t="s">
        <v>735</v>
      </c>
      <c r="P2235" s="3" t="s">
        <v>736</v>
      </c>
      <c r="Q2235" t="s">
        <v>737</v>
      </c>
      <c r="R2235">
        <v>38</v>
      </c>
      <c r="S2235" t="s">
        <v>2009</v>
      </c>
      <c r="T2235" s="2">
        <v>0</v>
      </c>
      <c r="U2235" t="s">
        <v>2010</v>
      </c>
      <c r="V2235" t="s">
        <v>2011</v>
      </c>
      <c r="W2235" t="s">
        <v>741</v>
      </c>
      <c r="X2235" t="s">
        <v>2012</v>
      </c>
      <c r="Y2235" s="3">
        <f>VALUE(SUBSTITUTE(Table1[[#This Row],[Order Total]],"$",""))</f>
        <v>116.56</v>
      </c>
      <c r="Z2235">
        <f>VALUE(SUBSTITUTE(Table1[[#This Row],[Total]],"$",""))</f>
        <v>117.59</v>
      </c>
      <c r="AA2235" s="3">
        <f>Table1[[#This Row],[Order Total Number]]-Table1[[#This Row],[Total Number]]</f>
        <v>-1.0300000000000011</v>
      </c>
      <c r="AB2235">
        <f>VALUE(SUBSTITUTE(Table1[[#This Row],[Shipping Cost]],"$",""))</f>
        <v>5.47</v>
      </c>
      <c r="AC2235">
        <f>VALUE(SUBSTITUTE(Table1[[#This Row],[Discount $]],"$",""))</f>
        <v>12.74</v>
      </c>
      <c r="AD2235">
        <f>VALUE(SUBSTITUTE(Table1[[#This Row],[Retail Price]],"$",""))</f>
        <v>3.58</v>
      </c>
      <c r="AE2235" s="4">
        <f>(Table1[[#This Row],[Retail Price Number]]*Table1[[#This Row],[Order Quantity]])-Table1[[#This Row],[Discount $ Number]]+Table1[[#This Row],[Shipping Cost Number]]</f>
        <v>128.77000000000001</v>
      </c>
      <c r="AF2235">
        <f>Table1[[#This Row],[Retail Price Number]]*Table1[[#This Row],[Order Quantity]]-Table1[[#This Row],[Discount $ Number]]</f>
        <v>123.3</v>
      </c>
      <c r="AG2235">
        <f>(Table1[[#This Row],[Retail Price Number]]*Table1[[#This Row],[Order Quantity]])-Table1[[#This Row],[Discount $ Number]]-Table1[[#This Row],[Shipping Cost Number]]</f>
        <v>117.83</v>
      </c>
      <c r="AH2235">
        <f>Table1[[#This Row],[Retail Price Number]]*Table1[[#This Row],[Order Quantity]]</f>
        <v>136.04</v>
      </c>
      <c r="AI2235">
        <f>YEAR(Table1[[#This Row],[Order Date]])</f>
        <v>2013</v>
      </c>
    </row>
    <row r="2236" spans="1:35" x14ac:dyDescent="0.3">
      <c r="A2236" t="s">
        <v>540</v>
      </c>
      <c r="B2236" s="1">
        <v>41356</v>
      </c>
      <c r="C2236" t="s">
        <v>1428</v>
      </c>
      <c r="D2236" t="s">
        <v>1429</v>
      </c>
      <c r="E2236" t="s">
        <v>27</v>
      </c>
      <c r="F2236" t="s">
        <v>28</v>
      </c>
      <c r="G2236" t="s">
        <v>77</v>
      </c>
      <c r="H2236" t="s">
        <v>217</v>
      </c>
      <c r="I2236" t="s">
        <v>92</v>
      </c>
      <c r="J2236" t="s">
        <v>601</v>
      </c>
      <c r="K2236" t="s">
        <v>94</v>
      </c>
      <c r="L2236" t="s">
        <v>95</v>
      </c>
      <c r="M2236" t="s">
        <v>156</v>
      </c>
      <c r="N2236" s="1">
        <v>41359</v>
      </c>
      <c r="O2236" t="s">
        <v>602</v>
      </c>
      <c r="P2236" s="3" t="s">
        <v>603</v>
      </c>
      <c r="Q2236" t="s">
        <v>258</v>
      </c>
      <c r="R2236">
        <v>12</v>
      </c>
      <c r="S2236" t="s">
        <v>2822</v>
      </c>
      <c r="T2236" s="2">
        <v>0.1</v>
      </c>
      <c r="U2236" t="s">
        <v>2340</v>
      </c>
      <c r="V2236" t="s">
        <v>2823</v>
      </c>
      <c r="W2236" t="s">
        <v>606</v>
      </c>
      <c r="X2236" t="s">
        <v>2824</v>
      </c>
      <c r="Y2236" s="3">
        <f>VALUE(SUBSTITUTE(Table1[[#This Row],[Order Total]],"$",""))</f>
        <v>256.08</v>
      </c>
      <c r="Z2236">
        <f>VALUE(SUBSTITUTE(Table1[[#This Row],[Total]],"$",""))</f>
        <v>268.58</v>
      </c>
      <c r="AA2236" s="3">
        <f>Table1[[#This Row],[Order Total Number]]-Table1[[#This Row],[Total Number]]</f>
        <v>-12.5</v>
      </c>
      <c r="AB2236">
        <f>VALUE(SUBSTITUTE(Table1[[#This Row],[Shipping Cost]],"$",""))</f>
        <v>7.72</v>
      </c>
      <c r="AC2236">
        <f>VALUE(SUBSTITUTE(Table1[[#This Row],[Discount $]],"$",""))</f>
        <v>2.66</v>
      </c>
      <c r="AD2236">
        <f>VALUE(SUBSTITUTE(Table1[[#This Row],[Retail Price]],"$",""))</f>
        <v>7.3</v>
      </c>
      <c r="AE2236" s="4">
        <f>(Table1[[#This Row],[Retail Price Number]]*Table1[[#This Row],[Order Quantity]])-Table1[[#This Row],[Discount $ Number]]+Table1[[#This Row],[Shipping Cost Number]]</f>
        <v>92.66</v>
      </c>
      <c r="AF2236">
        <f>Table1[[#This Row],[Retail Price Number]]*Table1[[#This Row],[Order Quantity]]-Table1[[#This Row],[Discount $ Number]]</f>
        <v>84.94</v>
      </c>
      <c r="AG2236">
        <f>(Table1[[#This Row],[Retail Price Number]]*Table1[[#This Row],[Order Quantity]])-Table1[[#This Row],[Discount $ Number]]-Table1[[#This Row],[Shipping Cost Number]]</f>
        <v>77.22</v>
      </c>
      <c r="AH2236">
        <f>Table1[[#This Row],[Retail Price Number]]*Table1[[#This Row],[Order Quantity]]</f>
        <v>87.6</v>
      </c>
      <c r="AI2236">
        <f>YEAR(Table1[[#This Row],[Order Date]])</f>
        <v>2013</v>
      </c>
    </row>
    <row r="2237" spans="1:35" x14ac:dyDescent="0.3">
      <c r="A2237" t="s">
        <v>540</v>
      </c>
      <c r="B2237" s="1">
        <v>41349</v>
      </c>
      <c r="C2237" t="s">
        <v>798</v>
      </c>
      <c r="D2237" t="s">
        <v>61</v>
      </c>
      <c r="E2237" t="s">
        <v>27</v>
      </c>
      <c r="F2237" t="s">
        <v>28</v>
      </c>
      <c r="G2237" t="s">
        <v>91</v>
      </c>
      <c r="H2237" t="s">
        <v>62</v>
      </c>
      <c r="I2237" t="s">
        <v>63</v>
      </c>
      <c r="J2237" t="s">
        <v>885</v>
      </c>
      <c r="K2237" t="s">
        <v>94</v>
      </c>
      <c r="L2237" t="s">
        <v>34</v>
      </c>
      <c r="M2237" t="s">
        <v>156</v>
      </c>
      <c r="N2237" s="1">
        <v>41353</v>
      </c>
      <c r="O2237" t="s">
        <v>886</v>
      </c>
      <c r="P2237" s="3" t="s">
        <v>295</v>
      </c>
      <c r="Q2237" t="s">
        <v>887</v>
      </c>
      <c r="R2237">
        <v>1</v>
      </c>
      <c r="S2237" t="s">
        <v>2881</v>
      </c>
      <c r="T2237" s="2">
        <v>0.03</v>
      </c>
      <c r="U2237" t="s">
        <v>6357</v>
      </c>
      <c r="V2237" t="s">
        <v>11454</v>
      </c>
      <c r="W2237" t="s">
        <v>891</v>
      </c>
      <c r="X2237" t="s">
        <v>4740</v>
      </c>
      <c r="Y2237" s="3">
        <f>VALUE(SUBSTITUTE(Table1[[#This Row],[Order Total]],"$",""))</f>
        <v>126.66</v>
      </c>
      <c r="Z2237">
        <f>VALUE(SUBSTITUTE(Table1[[#This Row],[Total]],"$",""))</f>
        <v>126.85</v>
      </c>
      <c r="AA2237" s="3">
        <f>Table1[[#This Row],[Order Total Number]]-Table1[[#This Row],[Total Number]]</f>
        <v>-0.18999999999999773</v>
      </c>
      <c r="AB2237">
        <f>VALUE(SUBSTITUTE(Table1[[#This Row],[Shipping Cost]],"$",""))</f>
        <v>4.5</v>
      </c>
      <c r="AC2237">
        <f>VALUE(SUBSTITUTE(Table1[[#This Row],[Discount $]],"$",""))</f>
        <v>9.26</v>
      </c>
      <c r="AD2237">
        <f>VALUE(SUBSTITUTE(Table1[[#This Row],[Retail Price]],"$",""))</f>
        <v>10.89</v>
      </c>
      <c r="AE2237" s="4">
        <f>(Table1[[#This Row],[Retail Price Number]]*Table1[[#This Row],[Order Quantity]])-Table1[[#This Row],[Discount $ Number]]+Table1[[#This Row],[Shipping Cost Number]]</f>
        <v>6.1300000000000008</v>
      </c>
      <c r="AF2237">
        <f>Table1[[#This Row],[Retail Price Number]]*Table1[[#This Row],[Order Quantity]]-Table1[[#This Row],[Discount $ Number]]</f>
        <v>1.6300000000000008</v>
      </c>
      <c r="AG2237">
        <f>(Table1[[#This Row],[Retail Price Number]]*Table1[[#This Row],[Order Quantity]])-Table1[[#This Row],[Discount $ Number]]-Table1[[#This Row],[Shipping Cost Number]]</f>
        <v>-2.8699999999999992</v>
      </c>
      <c r="AH2237">
        <f>Table1[[#This Row],[Retail Price Number]]*Table1[[#This Row],[Order Quantity]]</f>
        <v>10.89</v>
      </c>
      <c r="AI2237">
        <f>YEAR(Table1[[#This Row],[Order Date]])</f>
        <v>2013</v>
      </c>
    </row>
    <row r="2238" spans="1:35" x14ac:dyDescent="0.3">
      <c r="A2238" t="s">
        <v>540</v>
      </c>
      <c r="B2238" s="1">
        <v>42215</v>
      </c>
      <c r="C2238" t="s">
        <v>1736</v>
      </c>
      <c r="D2238" t="s">
        <v>622</v>
      </c>
      <c r="E2238" t="s">
        <v>27</v>
      </c>
      <c r="F2238" t="s">
        <v>28</v>
      </c>
      <c r="G2238" t="s">
        <v>77</v>
      </c>
      <c r="H2238" t="s">
        <v>433</v>
      </c>
      <c r="I2238" t="s">
        <v>63</v>
      </c>
      <c r="J2238" t="s">
        <v>651</v>
      </c>
      <c r="K2238" t="s">
        <v>33</v>
      </c>
      <c r="L2238" t="s">
        <v>34</v>
      </c>
      <c r="M2238" t="s">
        <v>35</v>
      </c>
      <c r="N2238" s="1">
        <v>42216</v>
      </c>
      <c r="O2238" t="s">
        <v>652</v>
      </c>
      <c r="P2238" s="3" t="s">
        <v>653</v>
      </c>
      <c r="Q2238" t="s">
        <v>98</v>
      </c>
      <c r="R2238">
        <v>29</v>
      </c>
      <c r="S2238" t="s">
        <v>12773</v>
      </c>
      <c r="T2238" s="2">
        <v>0.03</v>
      </c>
      <c r="U2238" t="s">
        <v>12774</v>
      </c>
      <c r="V2238" t="s">
        <v>4515</v>
      </c>
      <c r="W2238" t="s">
        <v>57</v>
      </c>
      <c r="X2238" t="s">
        <v>11812</v>
      </c>
      <c r="Y2238" s="3">
        <f>VALUE(SUBSTITUTE(Table1[[#This Row],[Order Total]],"$",""))</f>
        <v>53.57</v>
      </c>
      <c r="Z2238">
        <f>VALUE(SUBSTITUTE(Table1[[#This Row],[Total]],"$",""))</f>
        <v>53.67</v>
      </c>
      <c r="AA2238" s="3">
        <f>Table1[[#This Row],[Order Total Number]]-Table1[[#This Row],[Total Number]]</f>
        <v>-0.10000000000000142</v>
      </c>
      <c r="AB2238">
        <f>VALUE(SUBSTITUTE(Table1[[#This Row],[Shipping Cost]],"$",""))</f>
        <v>0.7</v>
      </c>
      <c r="AC2238">
        <f>VALUE(SUBSTITUTE(Table1[[#This Row],[Discount $]],"$",""))</f>
        <v>1.1299999999999999</v>
      </c>
      <c r="AD2238">
        <f>VALUE(SUBSTITUTE(Table1[[#This Row],[Retail Price]],"$",""))</f>
        <v>1.26</v>
      </c>
      <c r="AE2238" s="4">
        <f>(Table1[[#This Row],[Retail Price Number]]*Table1[[#This Row],[Order Quantity]])-Table1[[#This Row],[Discount $ Number]]+Table1[[#This Row],[Shipping Cost Number]]</f>
        <v>36.11</v>
      </c>
      <c r="AF2238">
        <f>Table1[[#This Row],[Retail Price Number]]*Table1[[#This Row],[Order Quantity]]-Table1[[#This Row],[Discount $ Number]]</f>
        <v>35.409999999999997</v>
      </c>
      <c r="AG2238">
        <f>(Table1[[#This Row],[Retail Price Number]]*Table1[[#This Row],[Order Quantity]])-Table1[[#This Row],[Discount $ Number]]-Table1[[#This Row],[Shipping Cost Number]]</f>
        <v>34.709999999999994</v>
      </c>
      <c r="AH2238">
        <f>Table1[[#This Row],[Retail Price Number]]*Table1[[#This Row],[Order Quantity]]</f>
        <v>36.54</v>
      </c>
      <c r="AI2238">
        <f>YEAR(Table1[[#This Row],[Order Date]])</f>
        <v>2015</v>
      </c>
    </row>
    <row r="2239" spans="1:35" x14ac:dyDescent="0.3">
      <c r="A2239" t="s">
        <v>5244</v>
      </c>
      <c r="B2239" s="1">
        <v>41966</v>
      </c>
      <c r="C2239" t="s">
        <v>2959</v>
      </c>
      <c r="D2239" t="s">
        <v>144</v>
      </c>
      <c r="E2239" t="s">
        <v>46</v>
      </c>
      <c r="F2239" t="s">
        <v>47</v>
      </c>
      <c r="G2239" t="s">
        <v>77</v>
      </c>
      <c r="H2239" t="s">
        <v>107</v>
      </c>
      <c r="I2239" t="s">
        <v>63</v>
      </c>
      <c r="J2239" t="s">
        <v>229</v>
      </c>
      <c r="K2239" t="s">
        <v>33</v>
      </c>
      <c r="L2239" t="s">
        <v>34</v>
      </c>
      <c r="M2239" t="s">
        <v>35</v>
      </c>
      <c r="N2239" s="1">
        <v>41970</v>
      </c>
      <c r="O2239" t="s">
        <v>1798</v>
      </c>
      <c r="P2239" s="3" t="s">
        <v>231</v>
      </c>
      <c r="Q2239" t="s">
        <v>1799</v>
      </c>
      <c r="R2239">
        <v>8</v>
      </c>
      <c r="S2239" t="s">
        <v>5245</v>
      </c>
      <c r="T2239" s="2">
        <v>0.01</v>
      </c>
      <c r="U2239" t="s">
        <v>5246</v>
      </c>
      <c r="V2239" t="s">
        <v>5247</v>
      </c>
      <c r="W2239" t="s">
        <v>618</v>
      </c>
      <c r="X2239" t="s">
        <v>5248</v>
      </c>
      <c r="Y2239" s="3">
        <f>VALUE(SUBSTITUTE(Table1[[#This Row],[Order Total]],"$",""))</f>
        <v>14993.67</v>
      </c>
      <c r="Z2239">
        <f>VALUE(SUBSTITUTE(Table1[[#This Row],[Total]],"$",""))</f>
        <v>15042.67</v>
      </c>
      <c r="AA2239" s="3">
        <f>Table1[[#This Row],[Order Total Number]]-Table1[[#This Row],[Total Number]]</f>
        <v>-49</v>
      </c>
      <c r="AB2239">
        <f>VALUE(SUBSTITUTE(Table1[[#This Row],[Shipping Cost]],"$",""))</f>
        <v>24.49</v>
      </c>
      <c r="AC2239">
        <f>VALUE(SUBSTITUTE(Table1[[#This Row],[Discount $]],"$",""))</f>
        <v>305.99</v>
      </c>
      <c r="AD2239">
        <f>VALUE(SUBSTITUTE(Table1[[#This Row],[Retail Price]],"$",""))</f>
        <v>449.99</v>
      </c>
      <c r="AE2239" s="4">
        <f>(Table1[[#This Row],[Retail Price Number]]*Table1[[#This Row],[Order Quantity]])-Table1[[#This Row],[Discount $ Number]]+Table1[[#This Row],[Shipping Cost Number]]</f>
        <v>3318.42</v>
      </c>
      <c r="AF2239">
        <f>Table1[[#This Row],[Retail Price Number]]*Table1[[#This Row],[Order Quantity]]-Table1[[#This Row],[Discount $ Number]]</f>
        <v>3293.9300000000003</v>
      </c>
      <c r="AG2239">
        <f>(Table1[[#This Row],[Retail Price Number]]*Table1[[#This Row],[Order Quantity]])-Table1[[#This Row],[Discount $ Number]]-Table1[[#This Row],[Shipping Cost Number]]</f>
        <v>3269.4400000000005</v>
      </c>
      <c r="AH2239">
        <f>Table1[[#This Row],[Retail Price Number]]*Table1[[#This Row],[Order Quantity]]</f>
        <v>3599.92</v>
      </c>
      <c r="AI2239">
        <f>YEAR(Table1[[#This Row],[Order Date]])</f>
        <v>2014</v>
      </c>
    </row>
    <row r="2240" spans="1:35" x14ac:dyDescent="0.3">
      <c r="A2240" t="s">
        <v>5244</v>
      </c>
      <c r="B2240" s="1">
        <v>41966</v>
      </c>
      <c r="C2240" t="s">
        <v>2959</v>
      </c>
      <c r="D2240" t="s">
        <v>144</v>
      </c>
      <c r="E2240" t="s">
        <v>46</v>
      </c>
      <c r="F2240" t="s">
        <v>47</v>
      </c>
      <c r="G2240" t="s">
        <v>77</v>
      </c>
      <c r="H2240" t="s">
        <v>107</v>
      </c>
      <c r="I2240" t="s">
        <v>92</v>
      </c>
      <c r="J2240" t="s">
        <v>229</v>
      </c>
      <c r="K2240" t="s">
        <v>94</v>
      </c>
      <c r="L2240" t="s">
        <v>34</v>
      </c>
      <c r="M2240" t="s">
        <v>156</v>
      </c>
      <c r="N2240" s="1">
        <v>41970</v>
      </c>
      <c r="O2240" t="s">
        <v>230</v>
      </c>
      <c r="P2240" s="3" t="s">
        <v>231</v>
      </c>
      <c r="Q2240" t="s">
        <v>232</v>
      </c>
      <c r="R2240">
        <v>39</v>
      </c>
      <c r="S2240" t="s">
        <v>5245</v>
      </c>
      <c r="T2240" s="2">
        <v>7.0000000000000007E-2</v>
      </c>
      <c r="U2240" t="s">
        <v>5246</v>
      </c>
      <c r="V2240" t="s">
        <v>5247</v>
      </c>
      <c r="W2240" t="s">
        <v>236</v>
      </c>
      <c r="X2240" t="s">
        <v>8786</v>
      </c>
      <c r="Y2240" s="3">
        <f>VALUE(SUBSTITUTE(Table1[[#This Row],[Order Total]],"$",""))</f>
        <v>14993.67</v>
      </c>
      <c r="Z2240">
        <f>VALUE(SUBSTITUTE(Table1[[#This Row],[Total]],"$",""))</f>
        <v>15042.61</v>
      </c>
      <c r="AA2240" s="3">
        <f>Table1[[#This Row],[Order Total Number]]-Table1[[#This Row],[Total Number]]</f>
        <v>-48.940000000000509</v>
      </c>
      <c r="AB2240">
        <f>VALUE(SUBSTITUTE(Table1[[#This Row],[Shipping Cost]],"$",""))</f>
        <v>49</v>
      </c>
      <c r="AC2240">
        <f>VALUE(SUBSTITUTE(Table1[[#This Row],[Discount $]],"$",""))</f>
        <v>305.99</v>
      </c>
      <c r="AD2240">
        <f>VALUE(SUBSTITUTE(Table1[[#This Row],[Retail Price]],"$",""))</f>
        <v>449.99</v>
      </c>
      <c r="AE2240" s="4">
        <f>(Table1[[#This Row],[Retail Price Number]]*Table1[[#This Row],[Order Quantity]])-Table1[[#This Row],[Discount $ Number]]+Table1[[#This Row],[Shipping Cost Number]]</f>
        <v>17292.62</v>
      </c>
      <c r="AF2240">
        <f>Table1[[#This Row],[Retail Price Number]]*Table1[[#This Row],[Order Quantity]]-Table1[[#This Row],[Discount $ Number]]</f>
        <v>17243.62</v>
      </c>
      <c r="AG2240">
        <f>(Table1[[#This Row],[Retail Price Number]]*Table1[[#This Row],[Order Quantity]])-Table1[[#This Row],[Discount $ Number]]-Table1[[#This Row],[Shipping Cost Number]]</f>
        <v>17194.62</v>
      </c>
      <c r="AH2240">
        <f>Table1[[#This Row],[Retail Price Number]]*Table1[[#This Row],[Order Quantity]]</f>
        <v>17549.61</v>
      </c>
      <c r="AI2240">
        <f>YEAR(Table1[[#This Row],[Order Date]])</f>
        <v>2014</v>
      </c>
    </row>
    <row r="2241" spans="1:35" x14ac:dyDescent="0.3">
      <c r="A2241" t="s">
        <v>6016</v>
      </c>
      <c r="B2241" s="1">
        <v>42038</v>
      </c>
      <c r="C2241" t="s">
        <v>6017</v>
      </c>
      <c r="D2241" t="s">
        <v>929</v>
      </c>
      <c r="E2241" t="s">
        <v>27</v>
      </c>
      <c r="F2241" t="s">
        <v>28</v>
      </c>
      <c r="G2241" t="s">
        <v>77</v>
      </c>
      <c r="H2241" t="s">
        <v>217</v>
      </c>
      <c r="I2241" t="s">
        <v>63</v>
      </c>
      <c r="J2241" t="s">
        <v>373</v>
      </c>
      <c r="K2241" t="s">
        <v>94</v>
      </c>
      <c r="L2241" t="s">
        <v>95</v>
      </c>
      <c r="M2241" t="s">
        <v>156</v>
      </c>
      <c r="N2241" s="1">
        <v>42038</v>
      </c>
      <c r="O2241" t="s">
        <v>374</v>
      </c>
      <c r="P2241" s="3" t="s">
        <v>375</v>
      </c>
      <c r="Q2241" t="s">
        <v>376</v>
      </c>
      <c r="R2241">
        <v>38</v>
      </c>
      <c r="S2241" t="s">
        <v>5288</v>
      </c>
      <c r="T2241" s="2">
        <v>0.02</v>
      </c>
      <c r="U2241" t="s">
        <v>3997</v>
      </c>
      <c r="V2241" t="s">
        <v>6018</v>
      </c>
      <c r="W2241" t="s">
        <v>380</v>
      </c>
      <c r="X2241" t="s">
        <v>6019</v>
      </c>
      <c r="Y2241" s="3">
        <f>VALUE(SUBSTITUTE(Table1[[#This Row],[Order Total]],"$",""))</f>
        <v>258.64999999999998</v>
      </c>
      <c r="Z2241">
        <f>VALUE(SUBSTITUTE(Table1[[#This Row],[Total]],"$",""))</f>
        <v>268.91000000000003</v>
      </c>
      <c r="AA2241" s="3">
        <f>Table1[[#This Row],[Order Total Number]]-Table1[[#This Row],[Total Number]]</f>
        <v>-10.260000000000048</v>
      </c>
      <c r="AB2241">
        <f>VALUE(SUBSTITUTE(Table1[[#This Row],[Shipping Cost]],"$",""))</f>
        <v>5.81</v>
      </c>
      <c r="AC2241">
        <f>VALUE(SUBSTITUTE(Table1[[#This Row],[Discount $]],"$",""))</f>
        <v>19.11</v>
      </c>
      <c r="AD2241">
        <f>VALUE(SUBSTITUTE(Table1[[#This Row],[Retail Price]],"$",""))</f>
        <v>11.97</v>
      </c>
      <c r="AE2241" s="4">
        <f>(Table1[[#This Row],[Retail Price Number]]*Table1[[#This Row],[Order Quantity]])-Table1[[#This Row],[Discount $ Number]]+Table1[[#This Row],[Shipping Cost Number]]</f>
        <v>441.56</v>
      </c>
      <c r="AF2241">
        <f>Table1[[#This Row],[Retail Price Number]]*Table1[[#This Row],[Order Quantity]]-Table1[[#This Row],[Discount $ Number]]</f>
        <v>435.75</v>
      </c>
      <c r="AG2241">
        <f>(Table1[[#This Row],[Retail Price Number]]*Table1[[#This Row],[Order Quantity]])-Table1[[#This Row],[Discount $ Number]]-Table1[[#This Row],[Shipping Cost Number]]</f>
        <v>429.94</v>
      </c>
      <c r="AH2241">
        <f>Table1[[#This Row],[Retail Price Number]]*Table1[[#This Row],[Order Quantity]]</f>
        <v>454.86</v>
      </c>
      <c r="AI2241">
        <f>YEAR(Table1[[#This Row],[Order Date]])</f>
        <v>2015</v>
      </c>
    </row>
    <row r="2242" spans="1:35" x14ac:dyDescent="0.3">
      <c r="A2242" t="s">
        <v>6016</v>
      </c>
      <c r="B2242" s="1">
        <v>41969</v>
      </c>
      <c r="C2242" t="s">
        <v>3957</v>
      </c>
      <c r="D2242" t="s">
        <v>61</v>
      </c>
      <c r="E2242" t="s">
        <v>27</v>
      </c>
      <c r="F2242" t="s">
        <v>28</v>
      </c>
      <c r="G2242" t="s">
        <v>29</v>
      </c>
      <c r="H2242" t="s">
        <v>62</v>
      </c>
      <c r="I2242" t="s">
        <v>31</v>
      </c>
      <c r="J2242" t="s">
        <v>290</v>
      </c>
      <c r="K2242" t="s">
        <v>94</v>
      </c>
      <c r="L2242" t="s">
        <v>95</v>
      </c>
      <c r="M2242" t="s">
        <v>35</v>
      </c>
      <c r="N2242" s="1">
        <v>41971</v>
      </c>
      <c r="O2242" t="s">
        <v>291</v>
      </c>
      <c r="P2242" s="3" t="s">
        <v>292</v>
      </c>
      <c r="Q2242" t="s">
        <v>293</v>
      </c>
      <c r="R2242">
        <v>1</v>
      </c>
      <c r="S2242" t="s">
        <v>5382</v>
      </c>
      <c r="T2242" s="2">
        <v>0.02</v>
      </c>
      <c r="U2242" t="s">
        <v>186</v>
      </c>
      <c r="V2242" t="s">
        <v>7758</v>
      </c>
      <c r="W2242" t="s">
        <v>165</v>
      </c>
      <c r="X2242" t="s">
        <v>7759</v>
      </c>
      <c r="Y2242" s="3">
        <f>VALUE(SUBSTITUTE(Table1[[#This Row],[Order Total]],"$",""))</f>
        <v>73.510000000000005</v>
      </c>
      <c r="Z2242">
        <f>VALUE(SUBSTITUTE(Table1[[#This Row],[Total]],"$",""))</f>
        <v>80.010000000000005</v>
      </c>
      <c r="AA2242" s="3">
        <f>Table1[[#This Row],[Order Total Number]]-Table1[[#This Row],[Total Number]]</f>
        <v>-6.5</v>
      </c>
      <c r="AB2242">
        <f>VALUE(SUBSTITUTE(Table1[[#This Row],[Shipping Cost]],"$",""))</f>
        <v>4</v>
      </c>
      <c r="AC2242">
        <f>VALUE(SUBSTITUTE(Table1[[#This Row],[Discount $]],"$",""))</f>
        <v>6.39</v>
      </c>
      <c r="AD2242">
        <f>VALUE(SUBSTITUTE(Table1[[#This Row],[Retail Price]],"$",""))</f>
        <v>15.98</v>
      </c>
      <c r="AE2242" s="4">
        <f>(Table1[[#This Row],[Retail Price Number]]*Table1[[#This Row],[Order Quantity]])-Table1[[#This Row],[Discount $ Number]]+Table1[[#This Row],[Shipping Cost Number]]</f>
        <v>13.59</v>
      </c>
      <c r="AF2242">
        <f>Table1[[#This Row],[Retail Price Number]]*Table1[[#This Row],[Order Quantity]]-Table1[[#This Row],[Discount $ Number]]</f>
        <v>9.59</v>
      </c>
      <c r="AG2242">
        <f>(Table1[[#This Row],[Retail Price Number]]*Table1[[#This Row],[Order Quantity]])-Table1[[#This Row],[Discount $ Number]]-Table1[[#This Row],[Shipping Cost Number]]</f>
        <v>5.59</v>
      </c>
      <c r="AH2242">
        <f>Table1[[#This Row],[Retail Price Number]]*Table1[[#This Row],[Order Quantity]]</f>
        <v>15.98</v>
      </c>
      <c r="AI2242">
        <f>YEAR(Table1[[#This Row],[Order Date]])</f>
        <v>2014</v>
      </c>
    </row>
    <row r="2243" spans="1:35" x14ac:dyDescent="0.3">
      <c r="A2243" t="s">
        <v>6016</v>
      </c>
      <c r="B2243" s="1">
        <v>41939</v>
      </c>
      <c r="C2243" t="s">
        <v>1765</v>
      </c>
      <c r="D2243" t="s">
        <v>144</v>
      </c>
      <c r="E2243" t="s">
        <v>46</v>
      </c>
      <c r="F2243" t="s">
        <v>47</v>
      </c>
      <c r="G2243" t="s">
        <v>77</v>
      </c>
      <c r="H2243" t="s">
        <v>107</v>
      </c>
      <c r="I2243" t="s">
        <v>121</v>
      </c>
      <c r="J2243" t="s">
        <v>253</v>
      </c>
      <c r="K2243" t="s">
        <v>94</v>
      </c>
      <c r="L2243" t="s">
        <v>95</v>
      </c>
      <c r="M2243" t="s">
        <v>35</v>
      </c>
      <c r="N2243" s="1">
        <v>41943</v>
      </c>
      <c r="O2243" t="s">
        <v>254</v>
      </c>
      <c r="P2243" s="3" t="s">
        <v>255</v>
      </c>
      <c r="Q2243" t="s">
        <v>256</v>
      </c>
      <c r="R2243">
        <v>10</v>
      </c>
      <c r="S2243" t="s">
        <v>10061</v>
      </c>
      <c r="T2243" s="2">
        <v>0.05</v>
      </c>
      <c r="U2243" t="s">
        <v>301</v>
      </c>
      <c r="V2243" t="s">
        <v>7626</v>
      </c>
      <c r="W2243" t="s">
        <v>260</v>
      </c>
      <c r="X2243" t="s">
        <v>3540</v>
      </c>
      <c r="Y2243" s="3">
        <f>VALUE(SUBSTITUTE(Table1[[#This Row],[Order Total]],"$",""))</f>
        <v>90.01</v>
      </c>
      <c r="Z2243">
        <f>VALUE(SUBSTITUTE(Table1[[#This Row],[Total]],"$",""))</f>
        <v>94.01</v>
      </c>
      <c r="AA2243" s="3">
        <f>Table1[[#This Row],[Order Total Number]]-Table1[[#This Row],[Total Number]]</f>
        <v>-4</v>
      </c>
      <c r="AB2243">
        <f>VALUE(SUBSTITUTE(Table1[[#This Row],[Shipping Cost]],"$",""))</f>
        <v>1.34</v>
      </c>
      <c r="AC2243">
        <f>VALUE(SUBSTITUTE(Table1[[#This Row],[Discount $]],"$",""))</f>
        <v>2.33</v>
      </c>
      <c r="AD2243">
        <f>VALUE(SUBSTITUTE(Table1[[#This Row],[Retail Price]],"$",""))</f>
        <v>2.78</v>
      </c>
      <c r="AE2243" s="4">
        <f>(Table1[[#This Row],[Retail Price Number]]*Table1[[#This Row],[Order Quantity]])-Table1[[#This Row],[Discount $ Number]]+Table1[[#This Row],[Shipping Cost Number]]</f>
        <v>26.81</v>
      </c>
      <c r="AF2243">
        <f>Table1[[#This Row],[Retail Price Number]]*Table1[[#This Row],[Order Quantity]]-Table1[[#This Row],[Discount $ Number]]</f>
        <v>25.47</v>
      </c>
      <c r="AG2243">
        <f>(Table1[[#This Row],[Retail Price Number]]*Table1[[#This Row],[Order Quantity]])-Table1[[#This Row],[Discount $ Number]]-Table1[[#This Row],[Shipping Cost Number]]</f>
        <v>24.13</v>
      </c>
      <c r="AH2243">
        <f>Table1[[#This Row],[Retail Price Number]]*Table1[[#This Row],[Order Quantity]]</f>
        <v>27.799999999999997</v>
      </c>
      <c r="AI2243">
        <f>YEAR(Table1[[#This Row],[Order Date]])</f>
        <v>2014</v>
      </c>
    </row>
    <row r="2244" spans="1:35" x14ac:dyDescent="0.3">
      <c r="A2244" t="s">
        <v>6016</v>
      </c>
      <c r="B2244" s="1">
        <v>41932</v>
      </c>
      <c r="C2244" t="s">
        <v>105</v>
      </c>
      <c r="D2244" t="s">
        <v>106</v>
      </c>
      <c r="E2244" t="s">
        <v>46</v>
      </c>
      <c r="F2244" t="s">
        <v>47</v>
      </c>
      <c r="G2244" t="s">
        <v>77</v>
      </c>
      <c r="H2244" t="s">
        <v>107</v>
      </c>
      <c r="I2244" t="s">
        <v>63</v>
      </c>
      <c r="J2244" t="s">
        <v>145</v>
      </c>
      <c r="K2244" t="s">
        <v>94</v>
      </c>
      <c r="L2244" t="s">
        <v>95</v>
      </c>
      <c r="M2244" t="s">
        <v>156</v>
      </c>
      <c r="N2244" s="1">
        <v>41934</v>
      </c>
      <c r="O2244" t="s">
        <v>146</v>
      </c>
      <c r="P2244" s="3" t="s">
        <v>147</v>
      </c>
      <c r="Q2244" t="s">
        <v>148</v>
      </c>
      <c r="R2244">
        <v>19</v>
      </c>
      <c r="S2244" t="s">
        <v>6840</v>
      </c>
      <c r="T2244" s="2">
        <v>0.09</v>
      </c>
      <c r="U2244" t="s">
        <v>6841</v>
      </c>
      <c r="V2244" t="s">
        <v>6842</v>
      </c>
      <c r="W2244" t="s">
        <v>152</v>
      </c>
      <c r="X2244" t="s">
        <v>11281</v>
      </c>
      <c r="Y2244" s="3">
        <f>VALUE(SUBSTITUTE(Table1[[#This Row],[Order Total]],"$",""))</f>
        <v>508.55</v>
      </c>
      <c r="Z2244">
        <f>VALUE(SUBSTITUTE(Table1[[#This Row],[Total]],"$",""))</f>
        <v>515.19000000000005</v>
      </c>
      <c r="AA2244" s="3">
        <f>Table1[[#This Row],[Order Total Number]]-Table1[[#This Row],[Total Number]]</f>
        <v>-6.6400000000000432</v>
      </c>
      <c r="AB2244">
        <f>VALUE(SUBSTITUTE(Table1[[#This Row],[Shipping Cost]],"$",""))</f>
        <v>2.85</v>
      </c>
      <c r="AC2244">
        <f>VALUE(SUBSTITUTE(Table1[[#This Row],[Discount $]],"$",""))</f>
        <v>56.51</v>
      </c>
      <c r="AD2244">
        <f>VALUE(SUBSTITUTE(Table1[[#This Row],[Retail Price]],"$",""))</f>
        <v>12.22</v>
      </c>
      <c r="AE2244" s="4">
        <f>(Table1[[#This Row],[Retail Price Number]]*Table1[[#This Row],[Order Quantity]])-Table1[[#This Row],[Discount $ Number]]+Table1[[#This Row],[Shipping Cost Number]]</f>
        <v>178.52</v>
      </c>
      <c r="AF2244">
        <f>Table1[[#This Row],[Retail Price Number]]*Table1[[#This Row],[Order Quantity]]-Table1[[#This Row],[Discount $ Number]]</f>
        <v>175.67000000000002</v>
      </c>
      <c r="AG2244">
        <f>(Table1[[#This Row],[Retail Price Number]]*Table1[[#This Row],[Order Quantity]])-Table1[[#This Row],[Discount $ Number]]-Table1[[#This Row],[Shipping Cost Number]]</f>
        <v>172.82000000000002</v>
      </c>
      <c r="AH2244">
        <f>Table1[[#This Row],[Retail Price Number]]*Table1[[#This Row],[Order Quantity]]</f>
        <v>232.18</v>
      </c>
      <c r="AI2244">
        <f>YEAR(Table1[[#This Row],[Order Date]])</f>
        <v>2014</v>
      </c>
    </row>
    <row r="2245" spans="1:35" x14ac:dyDescent="0.3">
      <c r="A2245" t="s">
        <v>4604</v>
      </c>
      <c r="B2245" s="1">
        <v>41682</v>
      </c>
      <c r="C2245" t="s">
        <v>410</v>
      </c>
      <c r="D2245" t="s">
        <v>288</v>
      </c>
      <c r="E2245" t="s">
        <v>27</v>
      </c>
      <c r="F2245" t="s">
        <v>28</v>
      </c>
      <c r="G2245" t="s">
        <v>77</v>
      </c>
      <c r="H2245" t="s">
        <v>289</v>
      </c>
      <c r="I2245" t="s">
        <v>121</v>
      </c>
      <c r="J2245" t="s">
        <v>832</v>
      </c>
      <c r="K2245" t="s">
        <v>94</v>
      </c>
      <c r="L2245" t="s">
        <v>34</v>
      </c>
      <c r="M2245" t="s">
        <v>156</v>
      </c>
      <c r="N2245" s="1">
        <v>41683</v>
      </c>
      <c r="O2245" t="s">
        <v>833</v>
      </c>
      <c r="P2245" s="3" t="s">
        <v>834</v>
      </c>
      <c r="Q2245" t="s">
        <v>774</v>
      </c>
      <c r="R2245">
        <v>50</v>
      </c>
      <c r="S2245" t="s">
        <v>782</v>
      </c>
      <c r="T2245" s="2">
        <v>0.08</v>
      </c>
      <c r="U2245" t="s">
        <v>4605</v>
      </c>
      <c r="V2245" t="s">
        <v>4606</v>
      </c>
      <c r="W2245" t="s">
        <v>838</v>
      </c>
      <c r="X2245" t="s">
        <v>4607</v>
      </c>
      <c r="Y2245" s="3">
        <f>VALUE(SUBSTITUTE(Table1[[#This Row],[Order Total]],"$",""))</f>
        <v>42.42</v>
      </c>
      <c r="Z2245">
        <f>VALUE(SUBSTITUTE(Table1[[#This Row],[Total]],"$",""))</f>
        <v>44.46</v>
      </c>
      <c r="AA2245" s="3">
        <f>Table1[[#This Row],[Order Total Number]]-Table1[[#This Row],[Total Number]]</f>
        <v>-2.0399999999999991</v>
      </c>
      <c r="AB2245">
        <f>VALUE(SUBSTITUTE(Table1[[#This Row],[Shipping Cost]],"$",""))</f>
        <v>2.04</v>
      </c>
      <c r="AC2245">
        <f>VALUE(SUBSTITUTE(Table1[[#This Row],[Discount $]],"$",""))</f>
        <v>4.3</v>
      </c>
      <c r="AD2245">
        <f>VALUE(SUBSTITUTE(Table1[[#This Row],[Retail Price]],"$",""))</f>
        <v>5.18</v>
      </c>
      <c r="AE2245" s="4">
        <f>(Table1[[#This Row],[Retail Price Number]]*Table1[[#This Row],[Order Quantity]])-Table1[[#This Row],[Discount $ Number]]+Table1[[#This Row],[Shipping Cost Number]]</f>
        <v>256.74</v>
      </c>
      <c r="AF2245">
        <f>Table1[[#This Row],[Retail Price Number]]*Table1[[#This Row],[Order Quantity]]-Table1[[#This Row],[Discount $ Number]]</f>
        <v>254.7</v>
      </c>
      <c r="AG2245">
        <f>(Table1[[#This Row],[Retail Price Number]]*Table1[[#This Row],[Order Quantity]])-Table1[[#This Row],[Discount $ Number]]-Table1[[#This Row],[Shipping Cost Number]]</f>
        <v>252.66</v>
      </c>
      <c r="AH2245">
        <f>Table1[[#This Row],[Retail Price Number]]*Table1[[#This Row],[Order Quantity]]</f>
        <v>259</v>
      </c>
      <c r="AI2245">
        <f>YEAR(Table1[[#This Row],[Order Date]])</f>
        <v>2014</v>
      </c>
    </row>
    <row r="2246" spans="1:35" x14ac:dyDescent="0.3">
      <c r="A2246" t="s">
        <v>4604</v>
      </c>
      <c r="B2246" s="1">
        <v>41973</v>
      </c>
      <c r="C2246" t="s">
        <v>1467</v>
      </c>
      <c r="D2246" t="s">
        <v>1468</v>
      </c>
      <c r="E2246" t="s">
        <v>27</v>
      </c>
      <c r="F2246" t="s">
        <v>28</v>
      </c>
      <c r="G2246" t="s">
        <v>77</v>
      </c>
      <c r="H2246" t="s">
        <v>433</v>
      </c>
      <c r="I2246" t="s">
        <v>31</v>
      </c>
      <c r="J2246" t="s">
        <v>832</v>
      </c>
      <c r="K2246" t="s">
        <v>94</v>
      </c>
      <c r="L2246" t="s">
        <v>34</v>
      </c>
      <c r="M2246" t="s">
        <v>35</v>
      </c>
      <c r="N2246" s="1">
        <v>41975</v>
      </c>
      <c r="O2246" t="s">
        <v>833</v>
      </c>
      <c r="P2246" s="3" t="s">
        <v>834</v>
      </c>
      <c r="Q2246" t="s">
        <v>774</v>
      </c>
      <c r="R2246">
        <v>6</v>
      </c>
      <c r="S2246" t="s">
        <v>782</v>
      </c>
      <c r="T2246" s="2">
        <v>7.0000000000000007E-2</v>
      </c>
      <c r="U2246" t="s">
        <v>6361</v>
      </c>
      <c r="V2246" t="s">
        <v>4606</v>
      </c>
      <c r="W2246" t="s">
        <v>838</v>
      </c>
      <c r="X2246" t="s">
        <v>4607</v>
      </c>
      <c r="Y2246" s="3">
        <f>VALUE(SUBSTITUTE(Table1[[#This Row],[Order Total]],"$",""))</f>
        <v>42.42</v>
      </c>
      <c r="Z2246">
        <f>VALUE(SUBSTITUTE(Table1[[#This Row],[Total]],"$",""))</f>
        <v>44.46</v>
      </c>
      <c r="AA2246" s="3">
        <f>Table1[[#This Row],[Order Total Number]]-Table1[[#This Row],[Total Number]]</f>
        <v>-2.0399999999999991</v>
      </c>
      <c r="AB2246">
        <f>VALUE(SUBSTITUTE(Table1[[#This Row],[Shipping Cost]],"$",""))</f>
        <v>2.04</v>
      </c>
      <c r="AC2246">
        <f>VALUE(SUBSTITUTE(Table1[[#This Row],[Discount $]],"$",""))</f>
        <v>4.2</v>
      </c>
      <c r="AD2246">
        <f>VALUE(SUBSTITUTE(Table1[[#This Row],[Retail Price]],"$",""))</f>
        <v>5.18</v>
      </c>
      <c r="AE2246" s="4">
        <f>(Table1[[#This Row],[Retail Price Number]]*Table1[[#This Row],[Order Quantity]])-Table1[[#This Row],[Discount $ Number]]+Table1[[#This Row],[Shipping Cost Number]]</f>
        <v>28.919999999999998</v>
      </c>
      <c r="AF2246">
        <f>Table1[[#This Row],[Retail Price Number]]*Table1[[#This Row],[Order Quantity]]-Table1[[#This Row],[Discount $ Number]]</f>
        <v>26.88</v>
      </c>
      <c r="AG2246">
        <f>(Table1[[#This Row],[Retail Price Number]]*Table1[[#This Row],[Order Quantity]])-Table1[[#This Row],[Discount $ Number]]-Table1[[#This Row],[Shipping Cost Number]]</f>
        <v>24.84</v>
      </c>
      <c r="AH2246">
        <f>Table1[[#This Row],[Retail Price Number]]*Table1[[#This Row],[Order Quantity]]</f>
        <v>31.08</v>
      </c>
      <c r="AI2246">
        <f>YEAR(Table1[[#This Row],[Order Date]])</f>
        <v>2014</v>
      </c>
    </row>
    <row r="2247" spans="1:35" x14ac:dyDescent="0.3">
      <c r="A2247" t="s">
        <v>4604</v>
      </c>
      <c r="B2247" s="1">
        <v>41973</v>
      </c>
      <c r="C2247" t="s">
        <v>1467</v>
      </c>
      <c r="D2247" t="s">
        <v>1468</v>
      </c>
      <c r="E2247" t="s">
        <v>27</v>
      </c>
      <c r="F2247" t="s">
        <v>28</v>
      </c>
      <c r="G2247" t="s">
        <v>134</v>
      </c>
      <c r="H2247" t="s">
        <v>433</v>
      </c>
      <c r="I2247" t="s">
        <v>31</v>
      </c>
      <c r="J2247" t="s">
        <v>832</v>
      </c>
      <c r="K2247" t="s">
        <v>94</v>
      </c>
      <c r="L2247" t="s">
        <v>95</v>
      </c>
      <c r="M2247" t="s">
        <v>156</v>
      </c>
      <c r="N2247" s="1">
        <v>41975</v>
      </c>
      <c r="O2247" t="s">
        <v>833</v>
      </c>
      <c r="P2247" s="3" t="s">
        <v>834</v>
      </c>
      <c r="Q2247" t="s">
        <v>774</v>
      </c>
      <c r="R2247">
        <v>5</v>
      </c>
      <c r="S2247" t="s">
        <v>782</v>
      </c>
      <c r="T2247" s="2">
        <v>0.01</v>
      </c>
      <c r="U2247" t="s">
        <v>6361</v>
      </c>
      <c r="V2247" t="s">
        <v>4606</v>
      </c>
      <c r="W2247" t="s">
        <v>838</v>
      </c>
      <c r="X2247" t="s">
        <v>4607</v>
      </c>
      <c r="Y2247" s="3">
        <f>VALUE(SUBSTITUTE(Table1[[#This Row],[Order Total]],"$",""))</f>
        <v>42.42</v>
      </c>
      <c r="Z2247">
        <f>VALUE(SUBSTITUTE(Table1[[#This Row],[Total]],"$",""))</f>
        <v>44.46</v>
      </c>
      <c r="AA2247" s="3">
        <f>Table1[[#This Row],[Order Total Number]]-Table1[[#This Row],[Total Number]]</f>
        <v>-2.0399999999999991</v>
      </c>
      <c r="AB2247">
        <f>VALUE(SUBSTITUTE(Table1[[#This Row],[Shipping Cost]],"$",""))</f>
        <v>2.04</v>
      </c>
      <c r="AC2247">
        <f>VALUE(SUBSTITUTE(Table1[[#This Row],[Discount $]],"$",""))</f>
        <v>4.2</v>
      </c>
      <c r="AD2247">
        <f>VALUE(SUBSTITUTE(Table1[[#This Row],[Retail Price]],"$",""))</f>
        <v>5.18</v>
      </c>
      <c r="AE2247" s="4">
        <f>(Table1[[#This Row],[Retail Price Number]]*Table1[[#This Row],[Order Quantity]])-Table1[[#This Row],[Discount $ Number]]+Table1[[#This Row],[Shipping Cost Number]]</f>
        <v>23.74</v>
      </c>
      <c r="AF2247">
        <f>Table1[[#This Row],[Retail Price Number]]*Table1[[#This Row],[Order Quantity]]-Table1[[#This Row],[Discount $ Number]]</f>
        <v>21.7</v>
      </c>
      <c r="AG2247">
        <f>(Table1[[#This Row],[Retail Price Number]]*Table1[[#This Row],[Order Quantity]])-Table1[[#This Row],[Discount $ Number]]-Table1[[#This Row],[Shipping Cost Number]]</f>
        <v>19.66</v>
      </c>
      <c r="AH2247">
        <f>Table1[[#This Row],[Retail Price Number]]*Table1[[#This Row],[Order Quantity]]</f>
        <v>25.9</v>
      </c>
      <c r="AI2247">
        <f>YEAR(Table1[[#This Row],[Order Date]])</f>
        <v>2014</v>
      </c>
    </row>
    <row r="2248" spans="1:35" x14ac:dyDescent="0.3">
      <c r="A2248" t="s">
        <v>3776</v>
      </c>
      <c r="B2248" s="1">
        <v>41715</v>
      </c>
      <c r="C2248" t="s">
        <v>1364</v>
      </c>
      <c r="D2248" t="s">
        <v>766</v>
      </c>
      <c r="E2248" t="s">
        <v>27</v>
      </c>
      <c r="F2248" t="s">
        <v>28</v>
      </c>
      <c r="G2248" t="s">
        <v>91</v>
      </c>
      <c r="H2248" t="s">
        <v>217</v>
      </c>
      <c r="I2248" t="s">
        <v>63</v>
      </c>
      <c r="J2248" t="s">
        <v>338</v>
      </c>
      <c r="K2248" t="s">
        <v>94</v>
      </c>
      <c r="L2248" t="s">
        <v>95</v>
      </c>
      <c r="M2248" t="s">
        <v>35</v>
      </c>
      <c r="N2248" s="1">
        <v>41717</v>
      </c>
      <c r="O2248" t="s">
        <v>339</v>
      </c>
      <c r="P2248" s="3" t="s">
        <v>340</v>
      </c>
      <c r="Q2248" t="s">
        <v>341</v>
      </c>
      <c r="R2248">
        <v>47</v>
      </c>
      <c r="S2248" t="s">
        <v>2712</v>
      </c>
      <c r="T2248" s="2">
        <v>0.1</v>
      </c>
      <c r="U2248" t="s">
        <v>127</v>
      </c>
      <c r="V2248" t="s">
        <v>759</v>
      </c>
      <c r="W2248" t="s">
        <v>345</v>
      </c>
      <c r="X2248" t="s">
        <v>3777</v>
      </c>
      <c r="Y2248" s="3">
        <f>VALUE(SUBSTITUTE(Table1[[#This Row],[Order Total]],"$",""))</f>
        <v>59.64</v>
      </c>
      <c r="Z2248">
        <f>VALUE(SUBSTITUTE(Table1[[#This Row],[Total]],"$",""))</f>
        <v>60.51</v>
      </c>
      <c r="AA2248" s="3">
        <f>Table1[[#This Row],[Order Total Number]]-Table1[[#This Row],[Total Number]]</f>
        <v>-0.86999999999999744</v>
      </c>
      <c r="AB2248">
        <f>VALUE(SUBSTITUTE(Table1[[#This Row],[Shipping Cost]],"$",""))</f>
        <v>6.98</v>
      </c>
      <c r="AC2248">
        <f>VALUE(SUBSTITUTE(Table1[[#This Row],[Discount $]],"$",""))</f>
        <v>0</v>
      </c>
      <c r="AD2248">
        <f>VALUE(SUBSTITUTE(Table1[[#This Row],[Retail Price]],"$",""))</f>
        <v>5.53</v>
      </c>
      <c r="AE2248" s="4">
        <f>(Table1[[#This Row],[Retail Price Number]]*Table1[[#This Row],[Order Quantity]])-Table1[[#This Row],[Discount $ Number]]+Table1[[#This Row],[Shipping Cost Number]]</f>
        <v>266.89000000000004</v>
      </c>
      <c r="AF2248">
        <f>Table1[[#This Row],[Retail Price Number]]*Table1[[#This Row],[Order Quantity]]-Table1[[#This Row],[Discount $ Number]]</f>
        <v>259.91000000000003</v>
      </c>
      <c r="AG2248">
        <f>(Table1[[#This Row],[Retail Price Number]]*Table1[[#This Row],[Order Quantity]])-Table1[[#This Row],[Discount $ Number]]-Table1[[#This Row],[Shipping Cost Number]]</f>
        <v>252.93000000000004</v>
      </c>
      <c r="AH2248">
        <f>Table1[[#This Row],[Retail Price Number]]*Table1[[#This Row],[Order Quantity]]</f>
        <v>259.91000000000003</v>
      </c>
      <c r="AI2248">
        <f>YEAR(Table1[[#This Row],[Order Date]])</f>
        <v>2014</v>
      </c>
    </row>
    <row r="2249" spans="1:35" x14ac:dyDescent="0.3">
      <c r="A2249" t="s">
        <v>2436</v>
      </c>
      <c r="B2249" s="1">
        <v>41983</v>
      </c>
      <c r="C2249" t="s">
        <v>550</v>
      </c>
      <c r="D2249" t="s">
        <v>551</v>
      </c>
      <c r="E2249" t="s">
        <v>27</v>
      </c>
      <c r="F2249" t="s">
        <v>28</v>
      </c>
      <c r="G2249" t="s">
        <v>77</v>
      </c>
      <c r="H2249" t="s">
        <v>289</v>
      </c>
      <c r="I2249" t="s">
        <v>31</v>
      </c>
      <c r="J2249" t="s">
        <v>488</v>
      </c>
      <c r="K2249" t="s">
        <v>94</v>
      </c>
      <c r="L2249" t="s">
        <v>34</v>
      </c>
      <c r="M2249" t="s">
        <v>35</v>
      </c>
      <c r="N2249" s="1">
        <v>41985</v>
      </c>
      <c r="O2249" t="s">
        <v>489</v>
      </c>
      <c r="P2249" s="3" t="s">
        <v>490</v>
      </c>
      <c r="Q2249" t="s">
        <v>491</v>
      </c>
      <c r="R2249">
        <v>7</v>
      </c>
      <c r="S2249" t="s">
        <v>1770</v>
      </c>
      <c r="T2249" s="2">
        <v>7.0000000000000007E-2</v>
      </c>
      <c r="U2249" t="s">
        <v>1043</v>
      </c>
      <c r="V2249" t="s">
        <v>1771</v>
      </c>
      <c r="W2249" t="s">
        <v>495</v>
      </c>
      <c r="X2249" t="s">
        <v>1772</v>
      </c>
      <c r="Y2249" s="3">
        <f>VALUE(SUBSTITUTE(Table1[[#This Row],[Order Total]],"$",""))</f>
        <v>83.96</v>
      </c>
      <c r="Z2249">
        <f>VALUE(SUBSTITUTE(Table1[[#This Row],[Total]],"$",""))</f>
        <v>86.79</v>
      </c>
      <c r="AA2249" s="3">
        <f>Table1[[#This Row],[Order Total Number]]-Table1[[#This Row],[Total Number]]</f>
        <v>-2.8300000000000125</v>
      </c>
      <c r="AB2249">
        <f>VALUE(SUBSTITUTE(Table1[[#This Row],[Shipping Cost]],"$",""))</f>
        <v>2.83</v>
      </c>
      <c r="AC2249">
        <f>VALUE(SUBSTITUTE(Table1[[#This Row],[Discount $]],"$",""))</f>
        <v>5.36</v>
      </c>
      <c r="AD2249">
        <f>VALUE(SUBSTITUTE(Table1[[#This Row],[Retail Price]],"$",""))</f>
        <v>8.1199999999999992</v>
      </c>
      <c r="AE2249" s="4">
        <f>(Table1[[#This Row],[Retail Price Number]]*Table1[[#This Row],[Order Quantity]])-Table1[[#This Row],[Discount $ Number]]+Table1[[#This Row],[Shipping Cost Number]]</f>
        <v>54.309999999999995</v>
      </c>
      <c r="AF2249">
        <f>Table1[[#This Row],[Retail Price Number]]*Table1[[#This Row],[Order Quantity]]-Table1[[#This Row],[Discount $ Number]]</f>
        <v>51.48</v>
      </c>
      <c r="AG2249">
        <f>(Table1[[#This Row],[Retail Price Number]]*Table1[[#This Row],[Order Quantity]])-Table1[[#This Row],[Discount $ Number]]-Table1[[#This Row],[Shipping Cost Number]]</f>
        <v>48.65</v>
      </c>
      <c r="AH2249">
        <f>Table1[[#This Row],[Retail Price Number]]*Table1[[#This Row],[Order Quantity]]</f>
        <v>56.839999999999996</v>
      </c>
      <c r="AI2249">
        <f>YEAR(Table1[[#This Row],[Order Date]])</f>
        <v>2014</v>
      </c>
    </row>
    <row r="2250" spans="1:35" x14ac:dyDescent="0.3">
      <c r="A2250" t="s">
        <v>2436</v>
      </c>
      <c r="B2250" s="1">
        <v>42139</v>
      </c>
      <c r="C2250" t="s">
        <v>4978</v>
      </c>
      <c r="D2250" t="s">
        <v>4059</v>
      </c>
      <c r="E2250" t="s">
        <v>27</v>
      </c>
      <c r="F2250" t="s">
        <v>28</v>
      </c>
      <c r="G2250" t="s">
        <v>91</v>
      </c>
      <c r="H2250" t="s">
        <v>433</v>
      </c>
      <c r="I2250" t="s">
        <v>196</v>
      </c>
      <c r="J2250" t="s">
        <v>355</v>
      </c>
      <c r="K2250" t="s">
        <v>94</v>
      </c>
      <c r="L2250" t="s">
        <v>34</v>
      </c>
      <c r="M2250" t="s">
        <v>156</v>
      </c>
      <c r="N2250" s="1">
        <v>42141</v>
      </c>
      <c r="O2250" t="s">
        <v>129</v>
      </c>
      <c r="P2250" s="3" t="s">
        <v>356</v>
      </c>
      <c r="Q2250" t="s">
        <v>357</v>
      </c>
      <c r="R2250">
        <v>36</v>
      </c>
      <c r="S2250" t="s">
        <v>4979</v>
      </c>
      <c r="T2250" s="2">
        <v>0.02</v>
      </c>
      <c r="U2250" t="s">
        <v>219</v>
      </c>
      <c r="V2250" t="s">
        <v>4980</v>
      </c>
      <c r="W2250" t="s">
        <v>361</v>
      </c>
      <c r="X2250" t="s">
        <v>4981</v>
      </c>
      <c r="Y2250" s="3">
        <f>VALUE(SUBSTITUTE(Table1[[#This Row],[Order Total]],"$",""))</f>
        <v>239.21</v>
      </c>
      <c r="Z2250">
        <f>VALUE(SUBSTITUTE(Table1[[#This Row],[Total]],"$",""))</f>
        <v>232.79</v>
      </c>
      <c r="AA2250" s="3">
        <f>Table1[[#This Row],[Order Total Number]]-Table1[[#This Row],[Total Number]]</f>
        <v>6.4200000000000159</v>
      </c>
      <c r="AB2250">
        <f>VALUE(SUBSTITUTE(Table1[[#This Row],[Shipping Cost]],"$",""))</f>
        <v>3.6</v>
      </c>
      <c r="AC2250">
        <f>VALUE(SUBSTITUTE(Table1[[#This Row],[Discount $]],"$",""))</f>
        <v>2.29</v>
      </c>
      <c r="AD2250">
        <f>VALUE(SUBSTITUTE(Table1[[#This Row],[Retail Price]],"$",""))</f>
        <v>5.68</v>
      </c>
      <c r="AE2250" s="4">
        <f>(Table1[[#This Row],[Retail Price Number]]*Table1[[#This Row],[Order Quantity]])-Table1[[#This Row],[Discount $ Number]]+Table1[[#This Row],[Shipping Cost Number]]</f>
        <v>205.79</v>
      </c>
      <c r="AF2250">
        <f>Table1[[#This Row],[Retail Price Number]]*Table1[[#This Row],[Order Quantity]]-Table1[[#This Row],[Discount $ Number]]</f>
        <v>202.19</v>
      </c>
      <c r="AG2250">
        <f>(Table1[[#This Row],[Retail Price Number]]*Table1[[#This Row],[Order Quantity]])-Table1[[#This Row],[Discount $ Number]]-Table1[[#This Row],[Shipping Cost Number]]</f>
        <v>198.59</v>
      </c>
      <c r="AH2250">
        <f>Table1[[#This Row],[Retail Price Number]]*Table1[[#This Row],[Order Quantity]]</f>
        <v>204.48</v>
      </c>
      <c r="AI2250">
        <f>YEAR(Table1[[#This Row],[Order Date]])</f>
        <v>2015</v>
      </c>
    </row>
    <row r="2251" spans="1:35" x14ac:dyDescent="0.3">
      <c r="A2251" t="s">
        <v>2436</v>
      </c>
      <c r="B2251" s="1">
        <v>41914</v>
      </c>
      <c r="C2251" t="s">
        <v>3565</v>
      </c>
      <c r="D2251" t="s">
        <v>174</v>
      </c>
      <c r="E2251" t="s">
        <v>27</v>
      </c>
      <c r="F2251" t="s">
        <v>28</v>
      </c>
      <c r="G2251" t="s">
        <v>29</v>
      </c>
      <c r="H2251" t="s">
        <v>78</v>
      </c>
      <c r="I2251" t="s">
        <v>196</v>
      </c>
      <c r="J2251" t="s">
        <v>623</v>
      </c>
      <c r="K2251" t="s">
        <v>33</v>
      </c>
      <c r="L2251" t="s">
        <v>109</v>
      </c>
      <c r="M2251" t="s">
        <v>35</v>
      </c>
      <c r="N2251" s="1">
        <v>41916</v>
      </c>
      <c r="O2251" t="s">
        <v>624</v>
      </c>
      <c r="P2251" s="3" t="s">
        <v>625</v>
      </c>
      <c r="Q2251" t="s">
        <v>626</v>
      </c>
      <c r="R2251">
        <v>21</v>
      </c>
      <c r="S2251" t="s">
        <v>10221</v>
      </c>
      <c r="T2251" s="2">
        <v>0.09</v>
      </c>
      <c r="U2251" t="s">
        <v>8636</v>
      </c>
      <c r="V2251" t="s">
        <v>10222</v>
      </c>
      <c r="W2251" t="s">
        <v>376</v>
      </c>
      <c r="X2251" t="s">
        <v>10223</v>
      </c>
      <c r="Y2251" s="3">
        <f>VALUE(SUBSTITUTE(Table1[[#This Row],[Order Total]],"$",""))</f>
        <v>870.56</v>
      </c>
      <c r="Z2251">
        <f>VALUE(SUBSTITUTE(Table1[[#This Row],[Total]],"$",""))</f>
        <v>888.43</v>
      </c>
      <c r="AA2251" s="3">
        <f>Table1[[#This Row],[Order Total Number]]-Table1[[#This Row],[Total Number]]</f>
        <v>-17.870000000000005</v>
      </c>
      <c r="AB2251">
        <f>VALUE(SUBSTITUTE(Table1[[#This Row],[Shipping Cost]],"$",""))</f>
        <v>7.18</v>
      </c>
      <c r="AC2251">
        <f>VALUE(SUBSTITUTE(Table1[[#This Row],[Discount $]],"$",""))</f>
        <v>9.69</v>
      </c>
      <c r="AD2251">
        <f>VALUE(SUBSTITUTE(Table1[[#This Row],[Retail Price]],"$",""))</f>
        <v>300.97000000000003</v>
      </c>
      <c r="AE2251" s="4">
        <f>(Table1[[#This Row],[Retail Price Number]]*Table1[[#This Row],[Order Quantity]])-Table1[[#This Row],[Discount $ Number]]+Table1[[#This Row],[Shipping Cost Number]]</f>
        <v>6317.8600000000015</v>
      </c>
      <c r="AF2251">
        <f>Table1[[#This Row],[Retail Price Number]]*Table1[[#This Row],[Order Quantity]]-Table1[[#This Row],[Discount $ Number]]</f>
        <v>6310.6800000000012</v>
      </c>
      <c r="AG2251">
        <f>(Table1[[#This Row],[Retail Price Number]]*Table1[[#This Row],[Order Quantity]])-Table1[[#This Row],[Discount $ Number]]-Table1[[#This Row],[Shipping Cost Number]]</f>
        <v>6303.5000000000009</v>
      </c>
      <c r="AH2251">
        <f>Table1[[#This Row],[Retail Price Number]]*Table1[[#This Row],[Order Quantity]]</f>
        <v>6320.3700000000008</v>
      </c>
      <c r="AI2251">
        <f>YEAR(Table1[[#This Row],[Order Date]])</f>
        <v>2014</v>
      </c>
    </row>
    <row r="2252" spans="1:35" x14ac:dyDescent="0.3">
      <c r="A2252" t="s">
        <v>2436</v>
      </c>
      <c r="B2252" s="1">
        <v>41979</v>
      </c>
      <c r="C2252" t="s">
        <v>755</v>
      </c>
      <c r="D2252" t="s">
        <v>610</v>
      </c>
      <c r="E2252" t="s">
        <v>27</v>
      </c>
      <c r="F2252" t="s">
        <v>28</v>
      </c>
      <c r="G2252" t="s">
        <v>91</v>
      </c>
      <c r="H2252" t="s">
        <v>62</v>
      </c>
      <c r="I2252" t="s">
        <v>92</v>
      </c>
      <c r="J2252" t="s">
        <v>756</v>
      </c>
      <c r="K2252" t="s">
        <v>94</v>
      </c>
      <c r="L2252" t="s">
        <v>109</v>
      </c>
      <c r="M2252" t="s">
        <v>35</v>
      </c>
      <c r="N2252" s="1">
        <v>41981</v>
      </c>
      <c r="O2252" t="s">
        <v>757</v>
      </c>
      <c r="P2252" s="3" t="s">
        <v>758</v>
      </c>
      <c r="Q2252" t="s">
        <v>98</v>
      </c>
      <c r="R2252">
        <v>21</v>
      </c>
      <c r="S2252" t="s">
        <v>759</v>
      </c>
      <c r="T2252" s="2">
        <v>0.03</v>
      </c>
      <c r="U2252" t="s">
        <v>760</v>
      </c>
      <c r="V2252" t="s">
        <v>761</v>
      </c>
      <c r="W2252" t="s">
        <v>762</v>
      </c>
      <c r="X2252" t="s">
        <v>763</v>
      </c>
      <c r="Y2252" s="3">
        <f>VALUE(SUBSTITUTE(Table1[[#This Row],[Order Total]],"$",""))</f>
        <v>59.04</v>
      </c>
      <c r="Z2252">
        <f>VALUE(SUBSTITUTE(Table1[[#This Row],[Total]],"$",""))</f>
        <v>64.48</v>
      </c>
      <c r="AA2252" s="3">
        <f>Table1[[#This Row],[Order Total Number]]-Table1[[#This Row],[Total Number]]</f>
        <v>-5.4400000000000048</v>
      </c>
      <c r="AB2252">
        <f>VALUE(SUBSTITUTE(Table1[[#This Row],[Shipping Cost]],"$",""))</f>
        <v>5.44</v>
      </c>
      <c r="AC2252">
        <f>VALUE(SUBSTITUTE(Table1[[#This Row],[Discount $]],"$",""))</f>
        <v>0.6</v>
      </c>
      <c r="AD2252">
        <f>VALUE(SUBSTITUTE(Table1[[#This Row],[Retail Price]],"$",""))</f>
        <v>2.84</v>
      </c>
      <c r="AE2252" s="4">
        <f>(Table1[[#This Row],[Retail Price Number]]*Table1[[#This Row],[Order Quantity]])-Table1[[#This Row],[Discount $ Number]]+Table1[[#This Row],[Shipping Cost Number]]</f>
        <v>64.48</v>
      </c>
      <c r="AF2252">
        <f>Table1[[#This Row],[Retail Price Number]]*Table1[[#This Row],[Order Quantity]]-Table1[[#This Row],[Discount $ Number]]</f>
        <v>59.04</v>
      </c>
      <c r="AG2252">
        <f>(Table1[[#This Row],[Retail Price Number]]*Table1[[#This Row],[Order Quantity]])-Table1[[#This Row],[Discount $ Number]]-Table1[[#This Row],[Shipping Cost Number]]</f>
        <v>53.6</v>
      </c>
      <c r="AH2252">
        <f>Table1[[#This Row],[Retail Price Number]]*Table1[[#This Row],[Order Quantity]]</f>
        <v>59.64</v>
      </c>
      <c r="AI2252">
        <f>YEAR(Table1[[#This Row],[Order Date]])</f>
        <v>2014</v>
      </c>
    </row>
    <row r="2253" spans="1:35" x14ac:dyDescent="0.3">
      <c r="A2253" t="s">
        <v>5104</v>
      </c>
      <c r="B2253" s="1">
        <v>42298</v>
      </c>
      <c r="C2253" t="s">
        <v>1509</v>
      </c>
      <c r="D2253" t="s">
        <v>1510</v>
      </c>
      <c r="E2253" t="s">
        <v>27</v>
      </c>
      <c r="F2253" t="s">
        <v>28</v>
      </c>
      <c r="G2253" t="s">
        <v>77</v>
      </c>
      <c r="H2253" t="s">
        <v>205</v>
      </c>
      <c r="I2253" t="s">
        <v>196</v>
      </c>
      <c r="J2253" t="s">
        <v>5105</v>
      </c>
      <c r="K2253" t="s">
        <v>94</v>
      </c>
      <c r="L2253" t="s">
        <v>95</v>
      </c>
      <c r="M2253" t="s">
        <v>35</v>
      </c>
      <c r="N2253" s="1">
        <v>42300</v>
      </c>
      <c r="O2253" t="s">
        <v>219</v>
      </c>
      <c r="P2253" s="3" t="s">
        <v>124</v>
      </c>
      <c r="Q2253" t="s">
        <v>220</v>
      </c>
      <c r="R2253">
        <v>39</v>
      </c>
      <c r="S2253" t="s">
        <v>5106</v>
      </c>
      <c r="T2253" s="2">
        <v>0.1</v>
      </c>
      <c r="U2253" t="s">
        <v>57</v>
      </c>
      <c r="V2253" t="s">
        <v>3077</v>
      </c>
      <c r="W2253" t="s">
        <v>224</v>
      </c>
      <c r="X2253" t="s">
        <v>5107</v>
      </c>
      <c r="Y2253" s="3">
        <f>VALUE(SUBSTITUTE(Table1[[#This Row],[Order Total]],"$",""))</f>
        <v>14.49</v>
      </c>
      <c r="Z2253">
        <f>VALUE(SUBSTITUTE(Table1[[#This Row],[Total]],"$",""))</f>
        <v>15.76</v>
      </c>
      <c r="AA2253" s="3">
        <f>Table1[[#This Row],[Order Total Number]]-Table1[[#This Row],[Total Number]]</f>
        <v>-1.2699999999999996</v>
      </c>
      <c r="AB2253">
        <f>VALUE(SUBSTITUTE(Table1[[#This Row],[Shipping Cost]],"$",""))</f>
        <v>0.5</v>
      </c>
      <c r="AC2253">
        <f>VALUE(SUBSTITUTE(Table1[[#This Row],[Discount $]],"$",""))</f>
        <v>0.7</v>
      </c>
      <c r="AD2253">
        <f>VALUE(SUBSTITUTE(Table1[[#This Row],[Retail Price]],"$",""))</f>
        <v>3.69</v>
      </c>
      <c r="AE2253" s="4">
        <f>(Table1[[#This Row],[Retail Price Number]]*Table1[[#This Row],[Order Quantity]])-Table1[[#This Row],[Discount $ Number]]+Table1[[#This Row],[Shipping Cost Number]]</f>
        <v>143.71</v>
      </c>
      <c r="AF2253">
        <f>Table1[[#This Row],[Retail Price Number]]*Table1[[#This Row],[Order Quantity]]-Table1[[#This Row],[Discount $ Number]]</f>
        <v>143.21</v>
      </c>
      <c r="AG2253">
        <f>(Table1[[#This Row],[Retail Price Number]]*Table1[[#This Row],[Order Quantity]])-Table1[[#This Row],[Discount $ Number]]-Table1[[#This Row],[Shipping Cost Number]]</f>
        <v>142.71</v>
      </c>
      <c r="AH2253">
        <f>Table1[[#This Row],[Retail Price Number]]*Table1[[#This Row],[Order Quantity]]</f>
        <v>143.91</v>
      </c>
      <c r="AI2253">
        <f>YEAR(Table1[[#This Row],[Order Date]])</f>
        <v>2015</v>
      </c>
    </row>
    <row r="2254" spans="1:35" x14ac:dyDescent="0.3">
      <c r="A2254" t="s">
        <v>5104</v>
      </c>
      <c r="B2254" s="1">
        <v>42053</v>
      </c>
      <c r="C2254" t="s">
        <v>2117</v>
      </c>
      <c r="D2254" t="s">
        <v>306</v>
      </c>
      <c r="E2254" t="s">
        <v>46</v>
      </c>
      <c r="F2254" t="s">
        <v>47</v>
      </c>
      <c r="G2254" t="s">
        <v>77</v>
      </c>
      <c r="H2254" t="s">
        <v>107</v>
      </c>
      <c r="I2254" t="s">
        <v>92</v>
      </c>
      <c r="J2254" t="s">
        <v>3587</v>
      </c>
      <c r="K2254" t="s">
        <v>94</v>
      </c>
      <c r="L2254" t="s">
        <v>109</v>
      </c>
      <c r="M2254" t="s">
        <v>35</v>
      </c>
      <c r="N2254" s="1">
        <v>42056</v>
      </c>
      <c r="O2254" t="s">
        <v>460</v>
      </c>
      <c r="P2254" s="3" t="s">
        <v>3588</v>
      </c>
      <c r="Q2254" t="s">
        <v>1220</v>
      </c>
      <c r="R2254">
        <v>40</v>
      </c>
      <c r="S2254" t="s">
        <v>2118</v>
      </c>
      <c r="T2254" s="2">
        <v>0.05</v>
      </c>
      <c r="U2254" t="s">
        <v>2119</v>
      </c>
      <c r="V2254" t="s">
        <v>2120</v>
      </c>
      <c r="W2254" t="s">
        <v>3589</v>
      </c>
      <c r="X2254" t="s">
        <v>2121</v>
      </c>
      <c r="Y2254" s="3">
        <f>VALUE(SUBSTITUTE(Table1[[#This Row],[Order Total]],"$",""))</f>
        <v>62.38</v>
      </c>
      <c r="Z2254">
        <f>VALUE(SUBSTITUTE(Table1[[#This Row],[Total]],"$",""))</f>
        <v>69.36</v>
      </c>
      <c r="AA2254" s="3">
        <f>Table1[[#This Row],[Order Total Number]]-Table1[[#This Row],[Total Number]]</f>
        <v>-6.9799999999999969</v>
      </c>
      <c r="AB2254">
        <f>VALUE(SUBSTITUTE(Table1[[#This Row],[Shipping Cost]],"$",""))</f>
        <v>0.85</v>
      </c>
      <c r="AC2254">
        <f>VALUE(SUBSTITUTE(Table1[[#This Row],[Discount $]],"$",""))</f>
        <v>3.98</v>
      </c>
      <c r="AD2254">
        <f>VALUE(SUBSTITUTE(Table1[[#This Row],[Retail Price]],"$",""))</f>
        <v>3.38</v>
      </c>
      <c r="AE2254" s="4">
        <f>(Table1[[#This Row],[Retail Price Number]]*Table1[[#This Row],[Order Quantity]])-Table1[[#This Row],[Discount $ Number]]+Table1[[#This Row],[Shipping Cost Number]]</f>
        <v>132.07</v>
      </c>
      <c r="AF2254">
        <f>Table1[[#This Row],[Retail Price Number]]*Table1[[#This Row],[Order Quantity]]-Table1[[#This Row],[Discount $ Number]]</f>
        <v>131.22</v>
      </c>
      <c r="AG2254">
        <f>(Table1[[#This Row],[Retail Price Number]]*Table1[[#This Row],[Order Quantity]])-Table1[[#This Row],[Discount $ Number]]-Table1[[#This Row],[Shipping Cost Number]]</f>
        <v>130.37</v>
      </c>
      <c r="AH2254">
        <f>Table1[[#This Row],[Retail Price Number]]*Table1[[#This Row],[Order Quantity]]</f>
        <v>135.19999999999999</v>
      </c>
      <c r="AI2254">
        <f>YEAR(Table1[[#This Row],[Order Date]])</f>
        <v>2015</v>
      </c>
    </row>
    <row r="2255" spans="1:35" x14ac:dyDescent="0.3">
      <c r="A2255" t="s">
        <v>12606</v>
      </c>
      <c r="B2255" s="1">
        <v>41933</v>
      </c>
      <c r="C2255" t="s">
        <v>2694</v>
      </c>
      <c r="D2255" t="s">
        <v>195</v>
      </c>
      <c r="E2255" t="s">
        <v>46</v>
      </c>
      <c r="F2255" t="s">
        <v>47</v>
      </c>
      <c r="G2255" t="s">
        <v>91</v>
      </c>
      <c r="H2255" t="s">
        <v>48</v>
      </c>
      <c r="I2255" t="s">
        <v>121</v>
      </c>
      <c r="J2255" t="s">
        <v>1344</v>
      </c>
      <c r="K2255" t="s">
        <v>94</v>
      </c>
      <c r="L2255" t="s">
        <v>95</v>
      </c>
      <c r="M2255" t="s">
        <v>35</v>
      </c>
      <c r="N2255" s="1">
        <v>41934</v>
      </c>
      <c r="O2255" t="s">
        <v>341</v>
      </c>
      <c r="P2255" s="3" t="s">
        <v>574</v>
      </c>
      <c r="Q2255" t="s">
        <v>1345</v>
      </c>
      <c r="R2255">
        <v>19</v>
      </c>
      <c r="S2255" t="s">
        <v>3544</v>
      </c>
      <c r="T2255" s="2">
        <v>0.01</v>
      </c>
      <c r="U2255" t="s">
        <v>12607</v>
      </c>
      <c r="V2255" t="s">
        <v>12608</v>
      </c>
      <c r="W2255" t="s">
        <v>57</v>
      </c>
      <c r="X2255" t="s">
        <v>1117</v>
      </c>
      <c r="Y2255" s="3">
        <f>VALUE(SUBSTITUTE(Table1[[#This Row],[Order Total]],"$",""))</f>
        <v>74.39</v>
      </c>
      <c r="Z2255">
        <f>VALUE(SUBSTITUTE(Table1[[#This Row],[Total]],"$",""))</f>
        <v>74.88</v>
      </c>
      <c r="AA2255" s="3">
        <f>Table1[[#This Row],[Order Total Number]]-Table1[[#This Row],[Total Number]]</f>
        <v>-0.48999999999999488</v>
      </c>
      <c r="AB2255">
        <f>VALUE(SUBSTITUTE(Table1[[#This Row],[Shipping Cost]],"$",""))</f>
        <v>0.7</v>
      </c>
      <c r="AC2255">
        <f>VALUE(SUBSTITUTE(Table1[[#This Row],[Discount $]],"$",""))</f>
        <v>2.71</v>
      </c>
      <c r="AD2255">
        <f>VALUE(SUBSTITUTE(Table1[[#This Row],[Retail Price]],"$",""))</f>
        <v>3.85</v>
      </c>
      <c r="AE2255" s="4">
        <f>(Table1[[#This Row],[Retail Price Number]]*Table1[[#This Row],[Order Quantity]])-Table1[[#This Row],[Discount $ Number]]+Table1[[#This Row],[Shipping Cost Number]]</f>
        <v>71.140000000000015</v>
      </c>
      <c r="AF2255">
        <f>Table1[[#This Row],[Retail Price Number]]*Table1[[#This Row],[Order Quantity]]-Table1[[#This Row],[Discount $ Number]]</f>
        <v>70.440000000000012</v>
      </c>
      <c r="AG2255">
        <f>(Table1[[#This Row],[Retail Price Number]]*Table1[[#This Row],[Order Quantity]])-Table1[[#This Row],[Discount $ Number]]-Table1[[#This Row],[Shipping Cost Number]]</f>
        <v>69.740000000000009</v>
      </c>
      <c r="AH2255">
        <f>Table1[[#This Row],[Retail Price Number]]*Table1[[#This Row],[Order Quantity]]</f>
        <v>73.150000000000006</v>
      </c>
      <c r="AI2255">
        <f>YEAR(Table1[[#This Row],[Order Date]])</f>
        <v>2014</v>
      </c>
    </row>
    <row r="2256" spans="1:35" x14ac:dyDescent="0.3">
      <c r="A2256" t="s">
        <v>6169</v>
      </c>
      <c r="B2256" s="1">
        <v>41974</v>
      </c>
      <c r="C2256" t="s">
        <v>4619</v>
      </c>
      <c r="D2256" t="s">
        <v>365</v>
      </c>
      <c r="E2256" t="s">
        <v>46</v>
      </c>
      <c r="F2256" t="s">
        <v>47</v>
      </c>
      <c r="G2256" t="s">
        <v>29</v>
      </c>
      <c r="H2256" t="s">
        <v>48</v>
      </c>
      <c r="I2256" t="s">
        <v>31</v>
      </c>
      <c r="J2256" t="s">
        <v>122</v>
      </c>
      <c r="K2256" t="s">
        <v>94</v>
      </c>
      <c r="L2256" t="s">
        <v>109</v>
      </c>
      <c r="M2256" t="s">
        <v>35</v>
      </c>
      <c r="N2256" s="1">
        <v>41978</v>
      </c>
      <c r="O2256" t="s">
        <v>123</v>
      </c>
      <c r="P2256" s="3" t="s">
        <v>124</v>
      </c>
      <c r="Q2256" t="s">
        <v>125</v>
      </c>
      <c r="R2256">
        <v>24</v>
      </c>
      <c r="S2256" t="s">
        <v>6170</v>
      </c>
      <c r="T2256" s="2">
        <v>0.1</v>
      </c>
      <c r="U2256" t="s">
        <v>2400</v>
      </c>
      <c r="V2256" t="s">
        <v>6171</v>
      </c>
      <c r="W2256" t="s">
        <v>129</v>
      </c>
      <c r="X2256" t="s">
        <v>6172</v>
      </c>
      <c r="Y2256" s="3">
        <f>VALUE(SUBSTITUTE(Table1[[#This Row],[Order Total]],"$",""))</f>
        <v>139.19</v>
      </c>
      <c r="Z2256">
        <f>VALUE(SUBSTITUTE(Table1[[#This Row],[Total]],"$",""))</f>
        <v>141.69</v>
      </c>
      <c r="AA2256" s="3">
        <f>Table1[[#This Row],[Order Total Number]]-Table1[[#This Row],[Total Number]]</f>
        <v>-2.5</v>
      </c>
      <c r="AB2256">
        <f>VALUE(SUBSTITUTE(Table1[[#This Row],[Shipping Cost]],"$",""))</f>
        <v>2.5</v>
      </c>
      <c r="AC2256">
        <f>VALUE(SUBSTITUTE(Table1[[#This Row],[Discount $]],"$",""))</f>
        <v>12.1</v>
      </c>
      <c r="AD2256">
        <f>VALUE(SUBSTITUTE(Table1[[#This Row],[Retail Price]],"$",""))</f>
        <v>3.69</v>
      </c>
      <c r="AE2256" s="4">
        <f>(Table1[[#This Row],[Retail Price Number]]*Table1[[#This Row],[Order Quantity]])-Table1[[#This Row],[Discount $ Number]]+Table1[[#This Row],[Shipping Cost Number]]</f>
        <v>78.960000000000008</v>
      </c>
      <c r="AF2256">
        <f>Table1[[#This Row],[Retail Price Number]]*Table1[[#This Row],[Order Quantity]]-Table1[[#This Row],[Discount $ Number]]</f>
        <v>76.460000000000008</v>
      </c>
      <c r="AG2256">
        <f>(Table1[[#This Row],[Retail Price Number]]*Table1[[#This Row],[Order Quantity]])-Table1[[#This Row],[Discount $ Number]]-Table1[[#This Row],[Shipping Cost Number]]</f>
        <v>73.960000000000008</v>
      </c>
      <c r="AH2256">
        <f>Table1[[#This Row],[Retail Price Number]]*Table1[[#This Row],[Order Quantity]]</f>
        <v>88.56</v>
      </c>
      <c r="AI2256">
        <f>YEAR(Table1[[#This Row],[Order Date]])</f>
        <v>2014</v>
      </c>
    </row>
    <row r="2257" spans="1:35" x14ac:dyDescent="0.3">
      <c r="A2257" t="s">
        <v>6169</v>
      </c>
      <c r="B2257" s="1">
        <v>41978</v>
      </c>
      <c r="C2257" t="s">
        <v>2675</v>
      </c>
      <c r="D2257" t="s">
        <v>787</v>
      </c>
      <c r="E2257" t="s">
        <v>27</v>
      </c>
      <c r="F2257" t="s">
        <v>28</v>
      </c>
      <c r="G2257" t="s">
        <v>77</v>
      </c>
      <c r="H2257" t="s">
        <v>217</v>
      </c>
      <c r="I2257" t="s">
        <v>196</v>
      </c>
      <c r="J2257" t="s">
        <v>122</v>
      </c>
      <c r="K2257" t="s">
        <v>94</v>
      </c>
      <c r="L2257" t="s">
        <v>34</v>
      </c>
      <c r="M2257" t="s">
        <v>35</v>
      </c>
      <c r="N2257" s="1">
        <v>41979</v>
      </c>
      <c r="O2257" t="s">
        <v>123</v>
      </c>
      <c r="P2257" s="3" t="s">
        <v>124</v>
      </c>
      <c r="Q2257" t="s">
        <v>125</v>
      </c>
      <c r="R2257">
        <v>8</v>
      </c>
      <c r="S2257" t="s">
        <v>6170</v>
      </c>
      <c r="T2257" s="2">
        <v>0.05</v>
      </c>
      <c r="U2257" t="s">
        <v>2400</v>
      </c>
      <c r="V2257" t="s">
        <v>6171</v>
      </c>
      <c r="W2257" t="s">
        <v>129</v>
      </c>
      <c r="X2257" t="s">
        <v>6172</v>
      </c>
      <c r="Y2257" s="3">
        <f>VALUE(SUBSTITUTE(Table1[[#This Row],[Order Total]],"$",""))</f>
        <v>139.19</v>
      </c>
      <c r="Z2257">
        <f>VALUE(SUBSTITUTE(Table1[[#This Row],[Total]],"$",""))</f>
        <v>141.69</v>
      </c>
      <c r="AA2257" s="3">
        <f>Table1[[#This Row],[Order Total Number]]-Table1[[#This Row],[Total Number]]</f>
        <v>-2.5</v>
      </c>
      <c r="AB2257">
        <f>VALUE(SUBSTITUTE(Table1[[#This Row],[Shipping Cost]],"$",""))</f>
        <v>2.5</v>
      </c>
      <c r="AC2257">
        <f>VALUE(SUBSTITUTE(Table1[[#This Row],[Discount $]],"$",""))</f>
        <v>12.1</v>
      </c>
      <c r="AD2257">
        <f>VALUE(SUBSTITUTE(Table1[[#This Row],[Retail Price]],"$",""))</f>
        <v>3.69</v>
      </c>
      <c r="AE2257" s="4">
        <f>(Table1[[#This Row],[Retail Price Number]]*Table1[[#This Row],[Order Quantity]])-Table1[[#This Row],[Discount $ Number]]+Table1[[#This Row],[Shipping Cost Number]]</f>
        <v>19.920000000000002</v>
      </c>
      <c r="AF2257">
        <f>Table1[[#This Row],[Retail Price Number]]*Table1[[#This Row],[Order Quantity]]-Table1[[#This Row],[Discount $ Number]]</f>
        <v>17.420000000000002</v>
      </c>
      <c r="AG2257">
        <f>(Table1[[#This Row],[Retail Price Number]]*Table1[[#This Row],[Order Quantity]])-Table1[[#This Row],[Discount $ Number]]-Table1[[#This Row],[Shipping Cost Number]]</f>
        <v>14.920000000000002</v>
      </c>
      <c r="AH2257">
        <f>Table1[[#This Row],[Retail Price Number]]*Table1[[#This Row],[Order Quantity]]</f>
        <v>29.52</v>
      </c>
      <c r="AI2257">
        <f>YEAR(Table1[[#This Row],[Order Date]])</f>
        <v>2014</v>
      </c>
    </row>
    <row r="2258" spans="1:35" x14ac:dyDescent="0.3">
      <c r="A2258" t="s">
        <v>754</v>
      </c>
      <c r="B2258" s="1">
        <v>41979</v>
      </c>
      <c r="C2258" t="s">
        <v>755</v>
      </c>
      <c r="D2258" t="s">
        <v>610</v>
      </c>
      <c r="E2258" t="s">
        <v>27</v>
      </c>
      <c r="F2258" t="s">
        <v>28</v>
      </c>
      <c r="G2258" t="s">
        <v>91</v>
      </c>
      <c r="H2258" t="s">
        <v>62</v>
      </c>
      <c r="I2258" t="s">
        <v>63</v>
      </c>
      <c r="J2258" t="s">
        <v>756</v>
      </c>
      <c r="K2258" t="s">
        <v>94</v>
      </c>
      <c r="L2258" t="s">
        <v>95</v>
      </c>
      <c r="M2258" t="s">
        <v>35</v>
      </c>
      <c r="N2258" s="1">
        <v>41981</v>
      </c>
      <c r="O2258" t="s">
        <v>757</v>
      </c>
      <c r="P2258" s="3" t="s">
        <v>758</v>
      </c>
      <c r="Q2258" t="s">
        <v>98</v>
      </c>
      <c r="R2258">
        <v>30</v>
      </c>
      <c r="S2258" t="s">
        <v>759</v>
      </c>
      <c r="T2258" s="2">
        <v>0.01</v>
      </c>
      <c r="U2258" t="s">
        <v>760</v>
      </c>
      <c r="V2258" t="s">
        <v>761</v>
      </c>
      <c r="W2258" t="s">
        <v>762</v>
      </c>
      <c r="X2258" t="s">
        <v>763</v>
      </c>
      <c r="Y2258" s="3">
        <f>VALUE(SUBSTITUTE(Table1[[#This Row],[Order Total]],"$",""))</f>
        <v>59.04</v>
      </c>
      <c r="Z2258">
        <f>VALUE(SUBSTITUTE(Table1[[#This Row],[Total]],"$",""))</f>
        <v>64.48</v>
      </c>
      <c r="AA2258" s="3">
        <f>Table1[[#This Row],[Order Total Number]]-Table1[[#This Row],[Total Number]]</f>
        <v>-5.4400000000000048</v>
      </c>
      <c r="AB2258">
        <f>VALUE(SUBSTITUTE(Table1[[#This Row],[Shipping Cost]],"$",""))</f>
        <v>5.44</v>
      </c>
      <c r="AC2258">
        <f>VALUE(SUBSTITUTE(Table1[[#This Row],[Discount $]],"$",""))</f>
        <v>0.6</v>
      </c>
      <c r="AD2258">
        <f>VALUE(SUBSTITUTE(Table1[[#This Row],[Retail Price]],"$",""))</f>
        <v>2.84</v>
      </c>
      <c r="AE2258" s="4">
        <f>(Table1[[#This Row],[Retail Price Number]]*Table1[[#This Row],[Order Quantity]])-Table1[[#This Row],[Discount $ Number]]+Table1[[#This Row],[Shipping Cost Number]]</f>
        <v>90.039999999999992</v>
      </c>
      <c r="AF2258">
        <f>Table1[[#This Row],[Retail Price Number]]*Table1[[#This Row],[Order Quantity]]-Table1[[#This Row],[Discount $ Number]]</f>
        <v>84.6</v>
      </c>
      <c r="AG2258">
        <f>(Table1[[#This Row],[Retail Price Number]]*Table1[[#This Row],[Order Quantity]])-Table1[[#This Row],[Discount $ Number]]-Table1[[#This Row],[Shipping Cost Number]]</f>
        <v>79.16</v>
      </c>
      <c r="AH2258">
        <f>Table1[[#This Row],[Retail Price Number]]*Table1[[#This Row],[Order Quantity]]</f>
        <v>85.199999999999989</v>
      </c>
      <c r="AI2258">
        <f>YEAR(Table1[[#This Row],[Order Date]])</f>
        <v>2014</v>
      </c>
    </row>
    <row r="2259" spans="1:35" x14ac:dyDescent="0.3">
      <c r="A2259" t="s">
        <v>754</v>
      </c>
      <c r="B2259" s="1">
        <v>41979</v>
      </c>
      <c r="C2259" t="s">
        <v>2675</v>
      </c>
      <c r="D2259" t="s">
        <v>964</v>
      </c>
      <c r="E2259" t="s">
        <v>27</v>
      </c>
      <c r="F2259" t="s">
        <v>28</v>
      </c>
      <c r="G2259" t="s">
        <v>77</v>
      </c>
      <c r="H2259" t="s">
        <v>965</v>
      </c>
      <c r="I2259" t="s">
        <v>31</v>
      </c>
      <c r="J2259" t="s">
        <v>2750</v>
      </c>
      <c r="K2259" t="s">
        <v>94</v>
      </c>
      <c r="L2259" t="s">
        <v>34</v>
      </c>
      <c r="M2259" t="s">
        <v>156</v>
      </c>
      <c r="N2259" s="1">
        <v>41981</v>
      </c>
      <c r="O2259" t="s">
        <v>2751</v>
      </c>
      <c r="P2259" s="3" t="s">
        <v>724</v>
      </c>
      <c r="Q2259" t="s">
        <v>41</v>
      </c>
      <c r="R2259">
        <v>12</v>
      </c>
      <c r="S2259" t="s">
        <v>759</v>
      </c>
      <c r="T2259" s="2">
        <v>0.03</v>
      </c>
      <c r="U2259" t="s">
        <v>760</v>
      </c>
      <c r="V2259" t="s">
        <v>761</v>
      </c>
      <c r="W2259" t="s">
        <v>2754</v>
      </c>
      <c r="X2259" t="s">
        <v>763</v>
      </c>
      <c r="Y2259" s="3">
        <f>VALUE(SUBSTITUTE(Table1[[#This Row],[Order Total]],"$",""))</f>
        <v>59.04</v>
      </c>
      <c r="Z2259">
        <f>VALUE(SUBSTITUTE(Table1[[#This Row],[Total]],"$",""))</f>
        <v>64.48</v>
      </c>
      <c r="AA2259" s="3">
        <f>Table1[[#This Row],[Order Total Number]]-Table1[[#This Row],[Total Number]]</f>
        <v>-5.4400000000000048</v>
      </c>
      <c r="AB2259">
        <f>VALUE(SUBSTITUTE(Table1[[#This Row],[Shipping Cost]],"$",""))</f>
        <v>4.7699999999999996</v>
      </c>
      <c r="AC2259">
        <f>VALUE(SUBSTITUTE(Table1[[#This Row],[Discount $]],"$",""))</f>
        <v>0.6</v>
      </c>
      <c r="AD2259">
        <f>VALUE(SUBSTITUTE(Table1[[#This Row],[Retail Price]],"$",""))</f>
        <v>1.98</v>
      </c>
      <c r="AE2259" s="4">
        <f>(Table1[[#This Row],[Retail Price Number]]*Table1[[#This Row],[Order Quantity]])-Table1[[#This Row],[Discount $ Number]]+Table1[[#This Row],[Shipping Cost Number]]</f>
        <v>27.929999999999996</v>
      </c>
      <c r="AF2259">
        <f>Table1[[#This Row],[Retail Price Number]]*Table1[[#This Row],[Order Quantity]]-Table1[[#This Row],[Discount $ Number]]</f>
        <v>23.159999999999997</v>
      </c>
      <c r="AG2259">
        <f>(Table1[[#This Row],[Retail Price Number]]*Table1[[#This Row],[Order Quantity]])-Table1[[#This Row],[Discount $ Number]]-Table1[[#This Row],[Shipping Cost Number]]</f>
        <v>18.389999999999997</v>
      </c>
      <c r="AH2259">
        <f>Table1[[#This Row],[Retail Price Number]]*Table1[[#This Row],[Order Quantity]]</f>
        <v>23.759999999999998</v>
      </c>
      <c r="AI2259">
        <f>YEAR(Table1[[#This Row],[Order Date]])</f>
        <v>2014</v>
      </c>
    </row>
    <row r="2260" spans="1:35" x14ac:dyDescent="0.3">
      <c r="A2260" t="s">
        <v>754</v>
      </c>
      <c r="B2260" s="1">
        <v>41979</v>
      </c>
      <c r="C2260" t="s">
        <v>755</v>
      </c>
      <c r="D2260" t="s">
        <v>610</v>
      </c>
      <c r="E2260" t="s">
        <v>27</v>
      </c>
      <c r="F2260" t="s">
        <v>28</v>
      </c>
      <c r="G2260" t="s">
        <v>77</v>
      </c>
      <c r="H2260" t="s">
        <v>62</v>
      </c>
      <c r="I2260" t="s">
        <v>121</v>
      </c>
      <c r="J2260" t="s">
        <v>2750</v>
      </c>
      <c r="K2260" t="s">
        <v>94</v>
      </c>
      <c r="L2260" t="s">
        <v>34</v>
      </c>
      <c r="M2260" t="s">
        <v>35</v>
      </c>
      <c r="N2260" s="1">
        <v>41981</v>
      </c>
      <c r="O2260" t="s">
        <v>2751</v>
      </c>
      <c r="P2260" s="3" t="s">
        <v>724</v>
      </c>
      <c r="Q2260" t="s">
        <v>41</v>
      </c>
      <c r="R2260">
        <v>10</v>
      </c>
      <c r="S2260" t="s">
        <v>759</v>
      </c>
      <c r="T2260" s="2">
        <v>0.01</v>
      </c>
      <c r="U2260" t="s">
        <v>760</v>
      </c>
      <c r="V2260" t="s">
        <v>761</v>
      </c>
      <c r="W2260" t="s">
        <v>2754</v>
      </c>
      <c r="X2260" t="s">
        <v>763</v>
      </c>
      <c r="Y2260" s="3">
        <f>VALUE(SUBSTITUTE(Table1[[#This Row],[Order Total]],"$",""))</f>
        <v>59.04</v>
      </c>
      <c r="Z2260">
        <f>VALUE(SUBSTITUTE(Table1[[#This Row],[Total]],"$",""))</f>
        <v>64.48</v>
      </c>
      <c r="AA2260" s="3">
        <f>Table1[[#This Row],[Order Total Number]]-Table1[[#This Row],[Total Number]]</f>
        <v>-5.4400000000000048</v>
      </c>
      <c r="AB2260">
        <f>VALUE(SUBSTITUTE(Table1[[#This Row],[Shipping Cost]],"$",""))</f>
        <v>4.7699999999999996</v>
      </c>
      <c r="AC2260">
        <f>VALUE(SUBSTITUTE(Table1[[#This Row],[Discount $]],"$",""))</f>
        <v>0.6</v>
      </c>
      <c r="AD2260">
        <f>VALUE(SUBSTITUTE(Table1[[#This Row],[Retail Price]],"$",""))</f>
        <v>1.98</v>
      </c>
      <c r="AE2260" s="4">
        <f>(Table1[[#This Row],[Retail Price Number]]*Table1[[#This Row],[Order Quantity]])-Table1[[#This Row],[Discount $ Number]]+Table1[[#This Row],[Shipping Cost Number]]</f>
        <v>23.97</v>
      </c>
      <c r="AF2260">
        <f>Table1[[#This Row],[Retail Price Number]]*Table1[[#This Row],[Order Quantity]]-Table1[[#This Row],[Discount $ Number]]</f>
        <v>19.2</v>
      </c>
      <c r="AG2260">
        <f>(Table1[[#This Row],[Retail Price Number]]*Table1[[#This Row],[Order Quantity]])-Table1[[#This Row],[Discount $ Number]]-Table1[[#This Row],[Shipping Cost Number]]</f>
        <v>14.43</v>
      </c>
      <c r="AH2260">
        <f>Table1[[#This Row],[Retail Price Number]]*Table1[[#This Row],[Order Quantity]]</f>
        <v>19.8</v>
      </c>
      <c r="AI2260">
        <f>YEAR(Table1[[#This Row],[Order Date]])</f>
        <v>2014</v>
      </c>
    </row>
    <row r="2261" spans="1:35" x14ac:dyDescent="0.3">
      <c r="A2261" t="s">
        <v>754</v>
      </c>
      <c r="B2261" s="1">
        <v>41979</v>
      </c>
      <c r="C2261" t="s">
        <v>2033</v>
      </c>
      <c r="D2261" t="s">
        <v>331</v>
      </c>
      <c r="E2261" t="s">
        <v>46</v>
      </c>
      <c r="F2261" t="s">
        <v>47</v>
      </c>
      <c r="G2261" t="s">
        <v>134</v>
      </c>
      <c r="H2261" t="s">
        <v>107</v>
      </c>
      <c r="I2261" t="s">
        <v>196</v>
      </c>
      <c r="J2261" t="s">
        <v>756</v>
      </c>
      <c r="K2261" t="s">
        <v>94</v>
      </c>
      <c r="L2261" t="s">
        <v>95</v>
      </c>
      <c r="M2261" t="s">
        <v>35</v>
      </c>
      <c r="N2261" s="1">
        <v>41981</v>
      </c>
      <c r="O2261" t="s">
        <v>757</v>
      </c>
      <c r="P2261" s="3" t="s">
        <v>758</v>
      </c>
      <c r="Q2261" t="s">
        <v>98</v>
      </c>
      <c r="R2261">
        <v>37</v>
      </c>
      <c r="S2261" t="s">
        <v>759</v>
      </c>
      <c r="T2261" s="2">
        <v>7.0000000000000007E-2</v>
      </c>
      <c r="U2261" t="s">
        <v>224</v>
      </c>
      <c r="V2261" t="s">
        <v>761</v>
      </c>
      <c r="W2261" t="s">
        <v>762</v>
      </c>
      <c r="X2261" t="s">
        <v>763</v>
      </c>
      <c r="Y2261" s="3">
        <f>VALUE(SUBSTITUTE(Table1[[#This Row],[Order Total]],"$",""))</f>
        <v>59.04</v>
      </c>
      <c r="Z2261">
        <f>VALUE(SUBSTITUTE(Table1[[#This Row],[Total]],"$",""))</f>
        <v>64.48</v>
      </c>
      <c r="AA2261" s="3">
        <f>Table1[[#This Row],[Order Total Number]]-Table1[[#This Row],[Total Number]]</f>
        <v>-5.4400000000000048</v>
      </c>
      <c r="AB2261">
        <f>VALUE(SUBSTITUTE(Table1[[#This Row],[Shipping Cost]],"$",""))</f>
        <v>5.44</v>
      </c>
      <c r="AC2261">
        <f>VALUE(SUBSTITUTE(Table1[[#This Row],[Discount $]],"$",""))</f>
        <v>0.5</v>
      </c>
      <c r="AD2261">
        <f>VALUE(SUBSTITUTE(Table1[[#This Row],[Retail Price]],"$",""))</f>
        <v>2.84</v>
      </c>
      <c r="AE2261" s="4">
        <f>(Table1[[#This Row],[Retail Price Number]]*Table1[[#This Row],[Order Quantity]])-Table1[[#This Row],[Discount $ Number]]+Table1[[#This Row],[Shipping Cost Number]]</f>
        <v>110.02</v>
      </c>
      <c r="AF2261">
        <f>Table1[[#This Row],[Retail Price Number]]*Table1[[#This Row],[Order Quantity]]-Table1[[#This Row],[Discount $ Number]]</f>
        <v>104.58</v>
      </c>
      <c r="AG2261">
        <f>(Table1[[#This Row],[Retail Price Number]]*Table1[[#This Row],[Order Quantity]])-Table1[[#This Row],[Discount $ Number]]-Table1[[#This Row],[Shipping Cost Number]]</f>
        <v>99.14</v>
      </c>
      <c r="AH2261">
        <f>Table1[[#This Row],[Retail Price Number]]*Table1[[#This Row],[Order Quantity]]</f>
        <v>105.08</v>
      </c>
      <c r="AI2261">
        <f>YEAR(Table1[[#This Row],[Order Date]])</f>
        <v>2014</v>
      </c>
    </row>
    <row r="2262" spans="1:35" x14ac:dyDescent="0.3">
      <c r="A2262" t="s">
        <v>2337</v>
      </c>
      <c r="B2262" s="1">
        <v>41845</v>
      </c>
      <c r="C2262" t="s">
        <v>2338</v>
      </c>
      <c r="D2262" t="s">
        <v>365</v>
      </c>
      <c r="E2262" t="s">
        <v>46</v>
      </c>
      <c r="F2262" t="s">
        <v>47</v>
      </c>
      <c r="G2262" t="s">
        <v>91</v>
      </c>
      <c r="H2262" t="s">
        <v>48</v>
      </c>
      <c r="I2262" t="s">
        <v>92</v>
      </c>
      <c r="J2262" t="s">
        <v>601</v>
      </c>
      <c r="K2262" t="s">
        <v>33</v>
      </c>
      <c r="L2262" t="s">
        <v>65</v>
      </c>
      <c r="M2262" t="s">
        <v>35</v>
      </c>
      <c r="N2262" s="1">
        <v>41846</v>
      </c>
      <c r="O2262" t="s">
        <v>602</v>
      </c>
      <c r="P2262" s="3" t="s">
        <v>603</v>
      </c>
      <c r="Q2262" t="s">
        <v>258</v>
      </c>
      <c r="R2262">
        <v>8</v>
      </c>
      <c r="S2262" t="s">
        <v>2339</v>
      </c>
      <c r="T2262" s="2">
        <v>0.09</v>
      </c>
      <c r="U2262" t="s">
        <v>2340</v>
      </c>
      <c r="V2262" t="s">
        <v>2341</v>
      </c>
      <c r="W2262" t="s">
        <v>606</v>
      </c>
      <c r="X2262" t="s">
        <v>2342</v>
      </c>
      <c r="Y2262" s="3">
        <f>VALUE(SUBSTITUTE(Table1[[#This Row],[Order Total]],"$",""))</f>
        <v>253.04</v>
      </c>
      <c r="Z2262">
        <f>VALUE(SUBSTITUTE(Table1[[#This Row],[Total]],"$",""))</f>
        <v>256.64</v>
      </c>
      <c r="AA2262" s="3">
        <f>Table1[[#This Row],[Order Total Number]]-Table1[[#This Row],[Total Number]]</f>
        <v>-3.5999999999999943</v>
      </c>
      <c r="AB2262">
        <f>VALUE(SUBSTITUTE(Table1[[#This Row],[Shipping Cost]],"$",""))</f>
        <v>7.72</v>
      </c>
      <c r="AC2262">
        <f>VALUE(SUBSTITUTE(Table1[[#This Row],[Discount $]],"$",""))</f>
        <v>2.66</v>
      </c>
      <c r="AD2262">
        <f>VALUE(SUBSTITUTE(Table1[[#This Row],[Retail Price]],"$",""))</f>
        <v>7.3</v>
      </c>
      <c r="AE2262" s="4">
        <f>(Table1[[#This Row],[Retail Price Number]]*Table1[[#This Row],[Order Quantity]])-Table1[[#This Row],[Discount $ Number]]+Table1[[#This Row],[Shipping Cost Number]]</f>
        <v>63.459999999999994</v>
      </c>
      <c r="AF2262">
        <f>Table1[[#This Row],[Retail Price Number]]*Table1[[#This Row],[Order Quantity]]-Table1[[#This Row],[Discount $ Number]]</f>
        <v>55.739999999999995</v>
      </c>
      <c r="AG2262">
        <f>(Table1[[#This Row],[Retail Price Number]]*Table1[[#This Row],[Order Quantity]])-Table1[[#This Row],[Discount $ Number]]-Table1[[#This Row],[Shipping Cost Number]]</f>
        <v>48.019999999999996</v>
      </c>
      <c r="AH2262">
        <f>Table1[[#This Row],[Retail Price Number]]*Table1[[#This Row],[Order Quantity]]</f>
        <v>58.4</v>
      </c>
      <c r="AI2262">
        <f>YEAR(Table1[[#This Row],[Order Date]])</f>
        <v>2014</v>
      </c>
    </row>
    <row r="2263" spans="1:35" x14ac:dyDescent="0.3">
      <c r="A2263" t="s">
        <v>2337</v>
      </c>
      <c r="B2263" s="1">
        <v>41679</v>
      </c>
      <c r="C2263" t="s">
        <v>5704</v>
      </c>
      <c r="D2263" t="s">
        <v>610</v>
      </c>
      <c r="E2263" t="s">
        <v>27</v>
      </c>
      <c r="F2263" t="s">
        <v>28</v>
      </c>
      <c r="G2263" t="s">
        <v>77</v>
      </c>
      <c r="H2263" t="s">
        <v>62</v>
      </c>
      <c r="I2263" t="s">
        <v>196</v>
      </c>
      <c r="J2263" t="s">
        <v>1278</v>
      </c>
      <c r="K2263" t="s">
        <v>94</v>
      </c>
      <c r="L2263" t="s">
        <v>109</v>
      </c>
      <c r="M2263" t="s">
        <v>35</v>
      </c>
      <c r="N2263" s="1">
        <v>41683</v>
      </c>
      <c r="O2263" t="s">
        <v>36</v>
      </c>
      <c r="P2263" s="3" t="s">
        <v>111</v>
      </c>
      <c r="Q2263" t="s">
        <v>52</v>
      </c>
      <c r="R2263">
        <v>2</v>
      </c>
      <c r="S2263" t="s">
        <v>3853</v>
      </c>
      <c r="T2263" s="2">
        <v>0.01</v>
      </c>
      <c r="U2263" t="s">
        <v>2990</v>
      </c>
      <c r="V2263" t="s">
        <v>5705</v>
      </c>
      <c r="W2263" t="s">
        <v>1282</v>
      </c>
      <c r="X2263" t="s">
        <v>5706</v>
      </c>
      <c r="Y2263" s="3">
        <f>VALUE(SUBSTITUTE(Table1[[#This Row],[Order Total]],"$",""))</f>
        <v>65.510000000000005</v>
      </c>
      <c r="Z2263">
        <f>VALUE(SUBSTITUTE(Table1[[#This Row],[Total]],"$",""))</f>
        <v>66.709999999999994</v>
      </c>
      <c r="AA2263" s="3">
        <f>Table1[[#This Row],[Order Total Number]]-Table1[[#This Row],[Total Number]]</f>
        <v>-1.1999999999999886</v>
      </c>
      <c r="AB2263">
        <f>VALUE(SUBSTITUTE(Table1[[#This Row],[Shipping Cost]],"$",""))</f>
        <v>2.56</v>
      </c>
      <c r="AC2263">
        <f>VALUE(SUBSTITUTE(Table1[[#This Row],[Discount $]],"$",""))</f>
        <v>6.49</v>
      </c>
      <c r="AD2263">
        <f>VALUE(SUBSTITUTE(Table1[[#This Row],[Retail Price]],"$",""))</f>
        <v>2.08</v>
      </c>
      <c r="AE2263" s="4">
        <f>(Table1[[#This Row],[Retail Price Number]]*Table1[[#This Row],[Order Quantity]])-Table1[[#This Row],[Discount $ Number]]+Table1[[#This Row],[Shipping Cost Number]]</f>
        <v>0.22999999999999998</v>
      </c>
      <c r="AF2263">
        <f>Table1[[#This Row],[Retail Price Number]]*Table1[[#This Row],[Order Quantity]]-Table1[[#This Row],[Discount $ Number]]</f>
        <v>-2.33</v>
      </c>
      <c r="AG2263">
        <f>(Table1[[#This Row],[Retail Price Number]]*Table1[[#This Row],[Order Quantity]])-Table1[[#This Row],[Discount $ Number]]-Table1[[#This Row],[Shipping Cost Number]]</f>
        <v>-4.8900000000000006</v>
      </c>
      <c r="AH2263">
        <f>Table1[[#This Row],[Retail Price Number]]*Table1[[#This Row],[Order Quantity]]</f>
        <v>4.16</v>
      </c>
      <c r="AI2263">
        <f>YEAR(Table1[[#This Row],[Order Date]])</f>
        <v>2014</v>
      </c>
    </row>
    <row r="2264" spans="1:35" x14ac:dyDescent="0.3">
      <c r="A2264" t="s">
        <v>6701</v>
      </c>
      <c r="B2264" s="1">
        <v>41394</v>
      </c>
      <c r="C2264" t="s">
        <v>4112</v>
      </c>
      <c r="D2264" t="s">
        <v>312</v>
      </c>
      <c r="E2264" t="s">
        <v>27</v>
      </c>
      <c r="F2264" t="s">
        <v>28</v>
      </c>
      <c r="G2264" t="s">
        <v>134</v>
      </c>
      <c r="H2264" t="s">
        <v>205</v>
      </c>
      <c r="I2264" t="s">
        <v>196</v>
      </c>
      <c r="J2264" t="s">
        <v>1302</v>
      </c>
      <c r="K2264" t="s">
        <v>33</v>
      </c>
      <c r="L2264" t="s">
        <v>34</v>
      </c>
      <c r="M2264" t="s">
        <v>35</v>
      </c>
      <c r="N2264" s="1">
        <v>41396</v>
      </c>
      <c r="O2264" t="s">
        <v>1303</v>
      </c>
      <c r="P2264" s="3" t="s">
        <v>168</v>
      </c>
      <c r="Q2264" t="s">
        <v>1304</v>
      </c>
      <c r="R2264">
        <v>34</v>
      </c>
      <c r="S2264" t="s">
        <v>6702</v>
      </c>
      <c r="T2264" s="2">
        <v>7.0000000000000007E-2</v>
      </c>
      <c r="U2264" t="s">
        <v>3602</v>
      </c>
      <c r="V2264" t="s">
        <v>6703</v>
      </c>
      <c r="W2264" t="s">
        <v>1307</v>
      </c>
      <c r="X2264" t="s">
        <v>6704</v>
      </c>
      <c r="Y2264" s="3">
        <f>VALUE(SUBSTITUTE(Table1[[#This Row],[Order Total]],"$",""))</f>
        <v>263.02999999999997</v>
      </c>
      <c r="Z2264">
        <f>VALUE(SUBSTITUTE(Table1[[#This Row],[Total]],"$",""))</f>
        <v>276.83</v>
      </c>
      <c r="AA2264" s="3">
        <f>Table1[[#This Row],[Order Total Number]]-Table1[[#This Row],[Total Number]]</f>
        <v>-13.800000000000011</v>
      </c>
      <c r="AB2264">
        <f>VALUE(SUBSTITUTE(Table1[[#This Row],[Shipping Cost]],"$",""))</f>
        <v>4.42</v>
      </c>
      <c r="AC2264">
        <f>VALUE(SUBSTITUTE(Table1[[#This Row],[Discount $]],"$",""))</f>
        <v>26.23</v>
      </c>
      <c r="AD2264">
        <f>VALUE(SUBSTITUTE(Table1[[#This Row],[Retail Price]],"$",""))</f>
        <v>6.84</v>
      </c>
      <c r="AE2264" s="4">
        <f>(Table1[[#This Row],[Retail Price Number]]*Table1[[#This Row],[Order Quantity]])-Table1[[#This Row],[Discount $ Number]]+Table1[[#This Row],[Shipping Cost Number]]</f>
        <v>210.75</v>
      </c>
      <c r="AF2264">
        <f>Table1[[#This Row],[Retail Price Number]]*Table1[[#This Row],[Order Quantity]]-Table1[[#This Row],[Discount $ Number]]</f>
        <v>206.33</v>
      </c>
      <c r="AG2264">
        <f>(Table1[[#This Row],[Retail Price Number]]*Table1[[#This Row],[Order Quantity]])-Table1[[#This Row],[Discount $ Number]]-Table1[[#This Row],[Shipping Cost Number]]</f>
        <v>201.91000000000003</v>
      </c>
      <c r="AH2264">
        <f>Table1[[#This Row],[Retail Price Number]]*Table1[[#This Row],[Order Quantity]]</f>
        <v>232.56</v>
      </c>
      <c r="AI2264">
        <f>YEAR(Table1[[#This Row],[Order Date]])</f>
        <v>2013</v>
      </c>
    </row>
    <row r="2265" spans="1:35" x14ac:dyDescent="0.3">
      <c r="A2265" t="s">
        <v>6701</v>
      </c>
      <c r="B2265" s="1">
        <v>41981</v>
      </c>
      <c r="C2265" t="s">
        <v>1827</v>
      </c>
      <c r="D2265" t="s">
        <v>264</v>
      </c>
      <c r="E2265" t="s">
        <v>27</v>
      </c>
      <c r="F2265" t="s">
        <v>28</v>
      </c>
      <c r="G2265" t="s">
        <v>134</v>
      </c>
      <c r="H2265" t="s">
        <v>30</v>
      </c>
      <c r="I2265" t="s">
        <v>92</v>
      </c>
      <c r="J2265" t="s">
        <v>3156</v>
      </c>
      <c r="K2265" t="s">
        <v>94</v>
      </c>
      <c r="L2265" t="s">
        <v>34</v>
      </c>
      <c r="M2265" t="s">
        <v>35</v>
      </c>
      <c r="N2265" s="1">
        <v>41983</v>
      </c>
      <c r="O2265" t="s">
        <v>3157</v>
      </c>
      <c r="P2265" s="3" t="s">
        <v>3158</v>
      </c>
      <c r="Q2265" t="s">
        <v>3159</v>
      </c>
      <c r="R2265">
        <v>23</v>
      </c>
      <c r="S2265" t="s">
        <v>4193</v>
      </c>
      <c r="T2265" s="2">
        <v>0.02</v>
      </c>
      <c r="U2265" t="s">
        <v>6449</v>
      </c>
      <c r="V2265" t="s">
        <v>9477</v>
      </c>
      <c r="W2265" t="s">
        <v>3163</v>
      </c>
      <c r="X2265" t="s">
        <v>9478</v>
      </c>
      <c r="Y2265" s="3">
        <f>VALUE(SUBSTITUTE(Table1[[#This Row],[Order Total]],"$",""))</f>
        <v>1613.61</v>
      </c>
      <c r="Z2265">
        <f>VALUE(SUBSTITUTE(Table1[[#This Row],[Total]],"$",""))</f>
        <v>1624.98</v>
      </c>
      <c r="AA2265" s="3">
        <f>Table1[[#This Row],[Order Total Number]]-Table1[[#This Row],[Total Number]]</f>
        <v>-11.370000000000118</v>
      </c>
      <c r="AB2265">
        <f>VALUE(SUBSTITUTE(Table1[[#This Row],[Shipping Cost]],"$",""))</f>
        <v>11.37</v>
      </c>
      <c r="AC2265">
        <f>VALUE(SUBSTITUTE(Table1[[#This Row],[Discount $]],"$",""))</f>
        <v>49.91</v>
      </c>
      <c r="AD2265">
        <f>VALUE(SUBSTITUTE(Table1[[#This Row],[Retail Price]],"$",""))</f>
        <v>415.88</v>
      </c>
      <c r="AE2265" s="4">
        <f>(Table1[[#This Row],[Retail Price Number]]*Table1[[#This Row],[Order Quantity]])-Table1[[#This Row],[Discount $ Number]]+Table1[[#This Row],[Shipping Cost Number]]</f>
        <v>9526.7000000000007</v>
      </c>
      <c r="AF2265">
        <f>Table1[[#This Row],[Retail Price Number]]*Table1[[#This Row],[Order Quantity]]-Table1[[#This Row],[Discount $ Number]]</f>
        <v>9515.33</v>
      </c>
      <c r="AG2265">
        <f>(Table1[[#This Row],[Retail Price Number]]*Table1[[#This Row],[Order Quantity]])-Table1[[#This Row],[Discount $ Number]]-Table1[[#This Row],[Shipping Cost Number]]</f>
        <v>9503.9599999999991</v>
      </c>
      <c r="AH2265">
        <f>Table1[[#This Row],[Retail Price Number]]*Table1[[#This Row],[Order Quantity]]</f>
        <v>9565.24</v>
      </c>
      <c r="AI2265">
        <f>YEAR(Table1[[#This Row],[Order Date]])</f>
        <v>2014</v>
      </c>
    </row>
    <row r="2266" spans="1:35" x14ac:dyDescent="0.3">
      <c r="A2266" t="s">
        <v>6701</v>
      </c>
      <c r="B2266" s="1">
        <v>41862</v>
      </c>
      <c r="C2266" t="s">
        <v>1248</v>
      </c>
      <c r="D2266" t="s">
        <v>10226</v>
      </c>
      <c r="E2266" t="s">
        <v>46</v>
      </c>
      <c r="F2266" t="s">
        <v>47</v>
      </c>
      <c r="G2266" t="s">
        <v>91</v>
      </c>
      <c r="H2266" t="s">
        <v>107</v>
      </c>
      <c r="I2266" t="s">
        <v>121</v>
      </c>
      <c r="J2266" t="s">
        <v>3156</v>
      </c>
      <c r="K2266" t="s">
        <v>94</v>
      </c>
      <c r="L2266" t="s">
        <v>109</v>
      </c>
      <c r="M2266" t="s">
        <v>35</v>
      </c>
      <c r="N2266" s="1">
        <v>41864</v>
      </c>
      <c r="O2266" t="s">
        <v>3157</v>
      </c>
      <c r="P2266" s="3" t="s">
        <v>3158</v>
      </c>
      <c r="Q2266" t="s">
        <v>3159</v>
      </c>
      <c r="R2266">
        <v>10</v>
      </c>
      <c r="S2266" t="s">
        <v>4193</v>
      </c>
      <c r="T2266" s="2">
        <v>0.05</v>
      </c>
      <c r="U2266" t="s">
        <v>6449</v>
      </c>
      <c r="V2266" t="s">
        <v>9477</v>
      </c>
      <c r="W2266" t="s">
        <v>3163</v>
      </c>
      <c r="X2266" t="s">
        <v>9478</v>
      </c>
      <c r="Y2266" s="3">
        <f>VALUE(SUBSTITUTE(Table1[[#This Row],[Order Total]],"$",""))</f>
        <v>1613.61</v>
      </c>
      <c r="Z2266">
        <f>VALUE(SUBSTITUTE(Table1[[#This Row],[Total]],"$",""))</f>
        <v>1624.98</v>
      </c>
      <c r="AA2266" s="3">
        <f>Table1[[#This Row],[Order Total Number]]-Table1[[#This Row],[Total Number]]</f>
        <v>-11.370000000000118</v>
      </c>
      <c r="AB2266">
        <f>VALUE(SUBSTITUTE(Table1[[#This Row],[Shipping Cost]],"$",""))</f>
        <v>11.37</v>
      </c>
      <c r="AC2266">
        <f>VALUE(SUBSTITUTE(Table1[[#This Row],[Discount $]],"$",""))</f>
        <v>49.91</v>
      </c>
      <c r="AD2266">
        <f>VALUE(SUBSTITUTE(Table1[[#This Row],[Retail Price]],"$",""))</f>
        <v>415.88</v>
      </c>
      <c r="AE2266" s="4">
        <f>(Table1[[#This Row],[Retail Price Number]]*Table1[[#This Row],[Order Quantity]])-Table1[[#This Row],[Discount $ Number]]+Table1[[#This Row],[Shipping Cost Number]]</f>
        <v>4120.26</v>
      </c>
      <c r="AF2266">
        <f>Table1[[#This Row],[Retail Price Number]]*Table1[[#This Row],[Order Quantity]]-Table1[[#This Row],[Discount $ Number]]</f>
        <v>4108.8900000000003</v>
      </c>
      <c r="AG2266">
        <f>(Table1[[#This Row],[Retail Price Number]]*Table1[[#This Row],[Order Quantity]])-Table1[[#This Row],[Discount $ Number]]-Table1[[#This Row],[Shipping Cost Number]]</f>
        <v>4097.5200000000004</v>
      </c>
      <c r="AH2266">
        <f>Table1[[#This Row],[Retail Price Number]]*Table1[[#This Row],[Order Quantity]]</f>
        <v>4158.8</v>
      </c>
      <c r="AI2266">
        <f>YEAR(Table1[[#This Row],[Order Date]])</f>
        <v>2014</v>
      </c>
    </row>
    <row r="2267" spans="1:35" x14ac:dyDescent="0.3">
      <c r="A2267" t="s">
        <v>6701</v>
      </c>
      <c r="B2267" s="1">
        <v>41982</v>
      </c>
      <c r="C2267" t="s">
        <v>1310</v>
      </c>
      <c r="D2267" t="s">
        <v>240</v>
      </c>
      <c r="E2267" t="s">
        <v>27</v>
      </c>
      <c r="F2267" t="s">
        <v>28</v>
      </c>
      <c r="G2267" t="s">
        <v>29</v>
      </c>
      <c r="H2267" t="s">
        <v>241</v>
      </c>
      <c r="I2267" t="s">
        <v>63</v>
      </c>
      <c r="J2267" t="s">
        <v>3156</v>
      </c>
      <c r="K2267" t="s">
        <v>94</v>
      </c>
      <c r="L2267" t="s">
        <v>95</v>
      </c>
      <c r="M2267" t="s">
        <v>35</v>
      </c>
      <c r="N2267" s="1">
        <v>41984</v>
      </c>
      <c r="O2267" t="s">
        <v>3157</v>
      </c>
      <c r="P2267" s="3" t="s">
        <v>3158</v>
      </c>
      <c r="Q2267" t="s">
        <v>3159</v>
      </c>
      <c r="R2267">
        <v>41</v>
      </c>
      <c r="S2267" t="s">
        <v>4193</v>
      </c>
      <c r="T2267" s="2">
        <v>0.05</v>
      </c>
      <c r="U2267" t="s">
        <v>6449</v>
      </c>
      <c r="V2267" t="s">
        <v>9477</v>
      </c>
      <c r="W2267" t="s">
        <v>3163</v>
      </c>
      <c r="X2267" t="s">
        <v>9478</v>
      </c>
      <c r="Y2267" s="3">
        <f>VALUE(SUBSTITUTE(Table1[[#This Row],[Order Total]],"$",""))</f>
        <v>1613.61</v>
      </c>
      <c r="Z2267">
        <f>VALUE(SUBSTITUTE(Table1[[#This Row],[Total]],"$",""))</f>
        <v>1624.98</v>
      </c>
      <c r="AA2267" s="3">
        <f>Table1[[#This Row],[Order Total Number]]-Table1[[#This Row],[Total Number]]</f>
        <v>-11.370000000000118</v>
      </c>
      <c r="AB2267">
        <f>VALUE(SUBSTITUTE(Table1[[#This Row],[Shipping Cost]],"$",""))</f>
        <v>11.37</v>
      </c>
      <c r="AC2267">
        <f>VALUE(SUBSTITUTE(Table1[[#This Row],[Discount $]],"$",""))</f>
        <v>49.91</v>
      </c>
      <c r="AD2267">
        <f>VALUE(SUBSTITUTE(Table1[[#This Row],[Retail Price]],"$",""))</f>
        <v>415.88</v>
      </c>
      <c r="AE2267" s="4">
        <f>(Table1[[#This Row],[Retail Price Number]]*Table1[[#This Row],[Order Quantity]])-Table1[[#This Row],[Discount $ Number]]+Table1[[#This Row],[Shipping Cost Number]]</f>
        <v>17012.539999999997</v>
      </c>
      <c r="AF2267">
        <f>Table1[[#This Row],[Retail Price Number]]*Table1[[#This Row],[Order Quantity]]-Table1[[#This Row],[Discount $ Number]]</f>
        <v>17001.169999999998</v>
      </c>
      <c r="AG2267">
        <f>(Table1[[#This Row],[Retail Price Number]]*Table1[[#This Row],[Order Quantity]])-Table1[[#This Row],[Discount $ Number]]-Table1[[#This Row],[Shipping Cost Number]]</f>
        <v>16989.8</v>
      </c>
      <c r="AH2267">
        <f>Table1[[#This Row],[Retail Price Number]]*Table1[[#This Row],[Order Quantity]]</f>
        <v>17051.079999999998</v>
      </c>
      <c r="AI2267">
        <f>YEAR(Table1[[#This Row],[Order Date]])</f>
        <v>2014</v>
      </c>
    </row>
    <row r="2268" spans="1:35" x14ac:dyDescent="0.3">
      <c r="A2268" t="s">
        <v>2070</v>
      </c>
      <c r="B2268" s="1">
        <v>41390</v>
      </c>
      <c r="C2268" t="s">
        <v>1400</v>
      </c>
      <c r="D2268" t="s">
        <v>144</v>
      </c>
      <c r="E2268" t="s">
        <v>46</v>
      </c>
      <c r="F2268" t="s">
        <v>47</v>
      </c>
      <c r="G2268" t="s">
        <v>77</v>
      </c>
      <c r="H2268" t="s">
        <v>107</v>
      </c>
      <c r="I2268" t="s">
        <v>196</v>
      </c>
      <c r="J2268" t="s">
        <v>1365</v>
      </c>
      <c r="K2268" t="s">
        <v>94</v>
      </c>
      <c r="L2268" t="s">
        <v>95</v>
      </c>
      <c r="M2268" t="s">
        <v>35</v>
      </c>
      <c r="N2268" s="1">
        <v>41390</v>
      </c>
      <c r="O2268" t="s">
        <v>925</v>
      </c>
      <c r="P2268" s="3" t="s">
        <v>758</v>
      </c>
      <c r="Q2268" t="s">
        <v>254</v>
      </c>
      <c r="R2268">
        <v>40</v>
      </c>
      <c r="S2268" t="s">
        <v>2071</v>
      </c>
      <c r="T2268" s="2">
        <v>0.03</v>
      </c>
      <c r="U2268" t="s">
        <v>2072</v>
      </c>
      <c r="V2268" t="s">
        <v>2073</v>
      </c>
      <c r="W2268" t="s">
        <v>1369</v>
      </c>
      <c r="X2268" t="s">
        <v>2074</v>
      </c>
      <c r="Y2268" s="3">
        <f>VALUE(SUBSTITUTE(Table1[[#This Row],[Order Total]],"$",""))</f>
        <v>36.29</v>
      </c>
      <c r="Z2268">
        <f>VALUE(SUBSTITUTE(Table1[[#This Row],[Total]],"$",""))</f>
        <v>37.49</v>
      </c>
      <c r="AA2268" s="3">
        <f>Table1[[#This Row],[Order Total Number]]-Table1[[#This Row],[Total Number]]</f>
        <v>-1.2000000000000028</v>
      </c>
      <c r="AB2268">
        <f>VALUE(SUBSTITUTE(Table1[[#This Row],[Shipping Cost]],"$",""))</f>
        <v>0.93</v>
      </c>
      <c r="AC2268">
        <f>VALUE(SUBSTITUTE(Table1[[#This Row],[Discount $]],"$",""))</f>
        <v>3.49</v>
      </c>
      <c r="AD2268">
        <f>VALUE(SUBSTITUTE(Table1[[#This Row],[Retail Price]],"$",""))</f>
        <v>2.84</v>
      </c>
      <c r="AE2268" s="4">
        <f>(Table1[[#This Row],[Retail Price Number]]*Table1[[#This Row],[Order Quantity]])-Table1[[#This Row],[Discount $ Number]]+Table1[[#This Row],[Shipping Cost Number]]</f>
        <v>111.04</v>
      </c>
      <c r="AF2268">
        <f>Table1[[#This Row],[Retail Price Number]]*Table1[[#This Row],[Order Quantity]]-Table1[[#This Row],[Discount $ Number]]</f>
        <v>110.11</v>
      </c>
      <c r="AG2268">
        <f>(Table1[[#This Row],[Retail Price Number]]*Table1[[#This Row],[Order Quantity]])-Table1[[#This Row],[Discount $ Number]]-Table1[[#This Row],[Shipping Cost Number]]</f>
        <v>109.17999999999999</v>
      </c>
      <c r="AH2268">
        <f>Table1[[#This Row],[Retail Price Number]]*Table1[[#This Row],[Order Quantity]]</f>
        <v>113.6</v>
      </c>
      <c r="AI2268">
        <f>YEAR(Table1[[#This Row],[Order Date]])</f>
        <v>2013</v>
      </c>
    </row>
    <row r="2269" spans="1:35" x14ac:dyDescent="0.3">
      <c r="A2269" t="s">
        <v>2070</v>
      </c>
      <c r="B2269" s="1">
        <v>41982</v>
      </c>
      <c r="C2269" t="s">
        <v>1310</v>
      </c>
      <c r="D2269" t="s">
        <v>240</v>
      </c>
      <c r="E2269" t="s">
        <v>27</v>
      </c>
      <c r="F2269" t="s">
        <v>28</v>
      </c>
      <c r="G2269" t="s">
        <v>91</v>
      </c>
      <c r="H2269" t="s">
        <v>241</v>
      </c>
      <c r="I2269" t="s">
        <v>31</v>
      </c>
      <c r="J2269" t="s">
        <v>2210</v>
      </c>
      <c r="K2269" t="s">
        <v>94</v>
      </c>
      <c r="L2269" t="s">
        <v>34</v>
      </c>
      <c r="M2269" t="s">
        <v>35</v>
      </c>
      <c r="N2269" s="1">
        <v>41984</v>
      </c>
      <c r="O2269" t="s">
        <v>2211</v>
      </c>
      <c r="P2269" s="3" t="s">
        <v>187</v>
      </c>
      <c r="Q2269" t="s">
        <v>2212</v>
      </c>
      <c r="R2269">
        <v>34</v>
      </c>
      <c r="S2269" t="s">
        <v>1312</v>
      </c>
      <c r="T2269" s="2">
        <v>7.0000000000000007E-2</v>
      </c>
      <c r="U2269" t="s">
        <v>1313</v>
      </c>
      <c r="V2269" t="s">
        <v>7406</v>
      </c>
      <c r="W2269" t="s">
        <v>2216</v>
      </c>
      <c r="X2269" t="s">
        <v>7407</v>
      </c>
      <c r="Y2269" s="3">
        <f>VALUE(SUBSTITUTE(Table1[[#This Row],[Order Total]],"$",""))</f>
        <v>949.45</v>
      </c>
      <c r="Z2269">
        <f>VALUE(SUBSTITUTE(Table1[[#This Row],[Total]],"$",""))</f>
        <v>955.22</v>
      </c>
      <c r="AA2269" s="3">
        <f>Table1[[#This Row],[Order Total Number]]-Table1[[#This Row],[Total Number]]</f>
        <v>-5.7699999999999818</v>
      </c>
      <c r="AB2269">
        <f>VALUE(SUBSTITUTE(Table1[[#This Row],[Shipping Cost]],"$",""))</f>
        <v>5.77</v>
      </c>
      <c r="AC2269">
        <f>VALUE(SUBSTITUTE(Table1[[#This Row],[Discount $]],"$",""))</f>
        <v>9.59</v>
      </c>
      <c r="AD2269">
        <f>VALUE(SUBSTITUTE(Table1[[#This Row],[Retail Price]],"$",""))</f>
        <v>19.98</v>
      </c>
      <c r="AE2269" s="4">
        <f>(Table1[[#This Row],[Retail Price Number]]*Table1[[#This Row],[Order Quantity]])-Table1[[#This Row],[Discount $ Number]]+Table1[[#This Row],[Shipping Cost Number]]</f>
        <v>675.5</v>
      </c>
      <c r="AF2269">
        <f>Table1[[#This Row],[Retail Price Number]]*Table1[[#This Row],[Order Quantity]]-Table1[[#This Row],[Discount $ Number]]</f>
        <v>669.73</v>
      </c>
      <c r="AG2269">
        <f>(Table1[[#This Row],[Retail Price Number]]*Table1[[#This Row],[Order Quantity]])-Table1[[#This Row],[Discount $ Number]]-Table1[[#This Row],[Shipping Cost Number]]</f>
        <v>663.96</v>
      </c>
      <c r="AH2269">
        <f>Table1[[#This Row],[Retail Price Number]]*Table1[[#This Row],[Order Quantity]]</f>
        <v>679.32</v>
      </c>
      <c r="AI2269">
        <f>YEAR(Table1[[#This Row],[Order Date]])</f>
        <v>2014</v>
      </c>
    </row>
    <row r="2270" spans="1:35" x14ac:dyDescent="0.3">
      <c r="A2270" t="s">
        <v>2070</v>
      </c>
      <c r="B2270" s="1">
        <v>41998</v>
      </c>
      <c r="C2270" t="s">
        <v>8867</v>
      </c>
      <c r="D2270" t="s">
        <v>3740</v>
      </c>
      <c r="E2270" t="s">
        <v>27</v>
      </c>
      <c r="F2270" t="s">
        <v>28</v>
      </c>
      <c r="G2270" t="s">
        <v>134</v>
      </c>
      <c r="H2270" t="s">
        <v>30</v>
      </c>
      <c r="I2270" t="s">
        <v>196</v>
      </c>
      <c r="J2270" t="s">
        <v>2210</v>
      </c>
      <c r="K2270" t="s">
        <v>33</v>
      </c>
      <c r="L2270" t="s">
        <v>34</v>
      </c>
      <c r="M2270" t="s">
        <v>35</v>
      </c>
      <c r="N2270" s="1">
        <v>42000</v>
      </c>
      <c r="O2270" t="s">
        <v>2211</v>
      </c>
      <c r="P2270" s="3" t="s">
        <v>187</v>
      </c>
      <c r="Q2270" t="s">
        <v>2212</v>
      </c>
      <c r="R2270">
        <v>8</v>
      </c>
      <c r="S2270" t="s">
        <v>1312</v>
      </c>
      <c r="T2270" s="2">
        <v>7.0000000000000007E-2</v>
      </c>
      <c r="U2270" t="s">
        <v>1313</v>
      </c>
      <c r="V2270" t="s">
        <v>7406</v>
      </c>
      <c r="W2270" t="s">
        <v>2216</v>
      </c>
      <c r="X2270" t="s">
        <v>7407</v>
      </c>
      <c r="Y2270" s="3">
        <f>VALUE(SUBSTITUTE(Table1[[#This Row],[Order Total]],"$",""))</f>
        <v>949.45</v>
      </c>
      <c r="Z2270">
        <f>VALUE(SUBSTITUTE(Table1[[#This Row],[Total]],"$",""))</f>
        <v>955.22</v>
      </c>
      <c r="AA2270" s="3">
        <f>Table1[[#This Row],[Order Total Number]]-Table1[[#This Row],[Total Number]]</f>
        <v>-5.7699999999999818</v>
      </c>
      <c r="AB2270">
        <f>VALUE(SUBSTITUTE(Table1[[#This Row],[Shipping Cost]],"$",""))</f>
        <v>5.77</v>
      </c>
      <c r="AC2270">
        <f>VALUE(SUBSTITUTE(Table1[[#This Row],[Discount $]],"$",""))</f>
        <v>9.59</v>
      </c>
      <c r="AD2270">
        <f>VALUE(SUBSTITUTE(Table1[[#This Row],[Retail Price]],"$",""))</f>
        <v>19.98</v>
      </c>
      <c r="AE2270" s="4">
        <f>(Table1[[#This Row],[Retail Price Number]]*Table1[[#This Row],[Order Quantity]])-Table1[[#This Row],[Discount $ Number]]+Table1[[#This Row],[Shipping Cost Number]]</f>
        <v>156.02000000000001</v>
      </c>
      <c r="AF2270">
        <f>Table1[[#This Row],[Retail Price Number]]*Table1[[#This Row],[Order Quantity]]-Table1[[#This Row],[Discount $ Number]]</f>
        <v>150.25</v>
      </c>
      <c r="AG2270">
        <f>(Table1[[#This Row],[Retail Price Number]]*Table1[[#This Row],[Order Quantity]])-Table1[[#This Row],[Discount $ Number]]-Table1[[#This Row],[Shipping Cost Number]]</f>
        <v>144.47999999999999</v>
      </c>
      <c r="AH2270">
        <f>Table1[[#This Row],[Retail Price Number]]*Table1[[#This Row],[Order Quantity]]</f>
        <v>159.84</v>
      </c>
      <c r="AI2270">
        <f>YEAR(Table1[[#This Row],[Order Date]])</f>
        <v>2014</v>
      </c>
    </row>
    <row r="2271" spans="1:35" x14ac:dyDescent="0.3">
      <c r="A2271" t="s">
        <v>2927</v>
      </c>
      <c r="B2271" s="1">
        <v>42338</v>
      </c>
      <c r="C2271" t="s">
        <v>1253</v>
      </c>
      <c r="D2271" t="s">
        <v>974</v>
      </c>
      <c r="E2271" t="s">
        <v>46</v>
      </c>
      <c r="F2271" t="s">
        <v>47</v>
      </c>
      <c r="G2271" t="s">
        <v>29</v>
      </c>
      <c r="H2271" t="s">
        <v>48</v>
      </c>
      <c r="I2271" t="s">
        <v>121</v>
      </c>
      <c r="J2271" t="s">
        <v>64</v>
      </c>
      <c r="K2271" t="s">
        <v>94</v>
      </c>
      <c r="L2271" t="s">
        <v>95</v>
      </c>
      <c r="M2271" t="s">
        <v>35</v>
      </c>
      <c r="N2271" s="1">
        <v>42339</v>
      </c>
      <c r="O2271" t="s">
        <v>66</v>
      </c>
      <c r="P2271" s="3" t="s">
        <v>67</v>
      </c>
      <c r="Q2271" t="s">
        <v>68</v>
      </c>
      <c r="R2271">
        <v>30</v>
      </c>
      <c r="S2271" t="s">
        <v>2928</v>
      </c>
      <c r="T2271" s="2">
        <v>0.05</v>
      </c>
      <c r="U2271" t="s">
        <v>2929</v>
      </c>
      <c r="V2271" t="s">
        <v>2930</v>
      </c>
      <c r="W2271" t="s">
        <v>72</v>
      </c>
      <c r="X2271" t="s">
        <v>2931</v>
      </c>
      <c r="Y2271" s="3">
        <f>VALUE(SUBSTITUTE(Table1[[#This Row],[Order Total]],"$",""))</f>
        <v>83.97</v>
      </c>
      <c r="Z2271">
        <f>VALUE(SUBSTITUTE(Table1[[#This Row],[Total]],"$",""))</f>
        <v>88.96</v>
      </c>
      <c r="AA2271" s="3">
        <f>Table1[[#This Row],[Order Total Number]]-Table1[[#This Row],[Total Number]]</f>
        <v>-4.9899999999999949</v>
      </c>
      <c r="AB2271">
        <f>VALUE(SUBSTITUTE(Table1[[#This Row],[Shipping Cost]],"$",""))</f>
        <v>0.99</v>
      </c>
      <c r="AC2271">
        <f>VALUE(SUBSTITUTE(Table1[[#This Row],[Discount $]],"$",""))</f>
        <v>3.51</v>
      </c>
      <c r="AD2271">
        <f>VALUE(SUBSTITUTE(Table1[[#This Row],[Retail Price]],"$",""))</f>
        <v>2.88</v>
      </c>
      <c r="AE2271" s="4">
        <f>(Table1[[#This Row],[Retail Price Number]]*Table1[[#This Row],[Order Quantity]])-Table1[[#This Row],[Discount $ Number]]+Table1[[#This Row],[Shipping Cost Number]]</f>
        <v>83.879999999999981</v>
      </c>
      <c r="AF2271">
        <f>Table1[[#This Row],[Retail Price Number]]*Table1[[#This Row],[Order Quantity]]-Table1[[#This Row],[Discount $ Number]]</f>
        <v>82.889999999999986</v>
      </c>
      <c r="AG2271">
        <f>(Table1[[#This Row],[Retail Price Number]]*Table1[[#This Row],[Order Quantity]])-Table1[[#This Row],[Discount $ Number]]-Table1[[#This Row],[Shipping Cost Number]]</f>
        <v>81.899999999999991</v>
      </c>
      <c r="AH2271">
        <f>Table1[[#This Row],[Retail Price Number]]*Table1[[#This Row],[Order Quantity]]</f>
        <v>86.399999999999991</v>
      </c>
      <c r="AI2271">
        <f>YEAR(Table1[[#This Row],[Order Date]])</f>
        <v>2015</v>
      </c>
    </row>
    <row r="2272" spans="1:35" x14ac:dyDescent="0.3">
      <c r="A2272" t="s">
        <v>2927</v>
      </c>
      <c r="B2272" s="1">
        <v>41414</v>
      </c>
      <c r="C2272" t="s">
        <v>5024</v>
      </c>
      <c r="D2272" t="s">
        <v>929</v>
      </c>
      <c r="E2272" t="s">
        <v>27</v>
      </c>
      <c r="F2272" t="s">
        <v>28</v>
      </c>
      <c r="G2272" t="s">
        <v>134</v>
      </c>
      <c r="H2272" t="s">
        <v>217</v>
      </c>
      <c r="I2272" t="s">
        <v>196</v>
      </c>
      <c r="J2272" t="s">
        <v>2210</v>
      </c>
      <c r="K2272" t="s">
        <v>94</v>
      </c>
      <c r="L2272" t="s">
        <v>34</v>
      </c>
      <c r="M2272" t="s">
        <v>35</v>
      </c>
      <c r="N2272" s="1">
        <v>41416</v>
      </c>
      <c r="O2272" t="s">
        <v>2211</v>
      </c>
      <c r="P2272" s="3" t="s">
        <v>187</v>
      </c>
      <c r="Q2272" t="s">
        <v>2212</v>
      </c>
      <c r="R2272">
        <v>16</v>
      </c>
      <c r="S2272" t="s">
        <v>2984</v>
      </c>
      <c r="T2272" s="2">
        <v>7.0000000000000007E-2</v>
      </c>
      <c r="U2272" t="s">
        <v>5613</v>
      </c>
      <c r="V2272" t="s">
        <v>5614</v>
      </c>
      <c r="W2272" t="s">
        <v>2216</v>
      </c>
      <c r="X2272" t="s">
        <v>5615</v>
      </c>
      <c r="Y2272" s="3">
        <f>VALUE(SUBSTITUTE(Table1[[#This Row],[Order Total]],"$",""))</f>
        <v>176.11</v>
      </c>
      <c r="Z2272">
        <f>VALUE(SUBSTITUTE(Table1[[#This Row],[Total]],"$",""))</f>
        <v>177.73</v>
      </c>
      <c r="AA2272" s="3">
        <f>Table1[[#This Row],[Order Total Number]]-Table1[[#This Row],[Total Number]]</f>
        <v>-1.6199999999999761</v>
      </c>
      <c r="AB2272">
        <f>VALUE(SUBSTITUTE(Table1[[#This Row],[Shipping Cost]],"$",""))</f>
        <v>5.77</v>
      </c>
      <c r="AC2272">
        <f>VALUE(SUBSTITUTE(Table1[[#This Row],[Discount $]],"$",""))</f>
        <v>12.11</v>
      </c>
      <c r="AD2272">
        <f>VALUE(SUBSTITUTE(Table1[[#This Row],[Retail Price]],"$",""))</f>
        <v>19.98</v>
      </c>
      <c r="AE2272" s="4">
        <f>(Table1[[#This Row],[Retail Price Number]]*Table1[[#This Row],[Order Quantity]])-Table1[[#This Row],[Discount $ Number]]+Table1[[#This Row],[Shipping Cost Number]]</f>
        <v>313.33999999999997</v>
      </c>
      <c r="AF2272">
        <f>Table1[[#This Row],[Retail Price Number]]*Table1[[#This Row],[Order Quantity]]-Table1[[#This Row],[Discount $ Number]]</f>
        <v>307.57</v>
      </c>
      <c r="AG2272">
        <f>(Table1[[#This Row],[Retail Price Number]]*Table1[[#This Row],[Order Quantity]])-Table1[[#This Row],[Discount $ Number]]-Table1[[#This Row],[Shipping Cost Number]]</f>
        <v>301.8</v>
      </c>
      <c r="AH2272">
        <f>Table1[[#This Row],[Retail Price Number]]*Table1[[#This Row],[Order Quantity]]</f>
        <v>319.68</v>
      </c>
      <c r="AI2272">
        <f>YEAR(Table1[[#This Row],[Order Date]])</f>
        <v>2013</v>
      </c>
    </row>
    <row r="2273" spans="1:35" x14ac:dyDescent="0.3">
      <c r="A2273" t="s">
        <v>2927</v>
      </c>
      <c r="B2273" s="1">
        <v>41318</v>
      </c>
      <c r="C2273" t="s">
        <v>3880</v>
      </c>
      <c r="D2273" t="s">
        <v>948</v>
      </c>
      <c r="E2273" t="s">
        <v>46</v>
      </c>
      <c r="F2273" t="s">
        <v>47</v>
      </c>
      <c r="G2273" t="s">
        <v>29</v>
      </c>
      <c r="H2273" t="s">
        <v>48</v>
      </c>
      <c r="I2273" t="s">
        <v>31</v>
      </c>
      <c r="J2273" t="s">
        <v>975</v>
      </c>
      <c r="K2273" t="s">
        <v>94</v>
      </c>
      <c r="L2273" t="s">
        <v>95</v>
      </c>
      <c r="M2273" t="s">
        <v>156</v>
      </c>
      <c r="N2273" s="1">
        <v>41320</v>
      </c>
      <c r="O2273" t="s">
        <v>976</v>
      </c>
      <c r="P2273" s="3" t="s">
        <v>977</v>
      </c>
      <c r="Q2273" t="s">
        <v>978</v>
      </c>
      <c r="R2273">
        <v>43</v>
      </c>
      <c r="S2273" t="s">
        <v>6178</v>
      </c>
      <c r="T2273" s="2">
        <v>7.0000000000000007E-2</v>
      </c>
      <c r="U2273" t="s">
        <v>6179</v>
      </c>
      <c r="V2273" t="s">
        <v>6180</v>
      </c>
      <c r="W2273" t="s">
        <v>982</v>
      </c>
      <c r="X2273" t="s">
        <v>6181</v>
      </c>
      <c r="Y2273" s="3">
        <f>VALUE(SUBSTITUTE(Table1[[#This Row],[Order Total]],"$",""))</f>
        <v>630.61</v>
      </c>
      <c r="Z2273">
        <f>VALUE(SUBSTITUTE(Table1[[#This Row],[Total]],"$",""))</f>
        <v>636.52</v>
      </c>
      <c r="AA2273" s="3">
        <f>Table1[[#This Row],[Order Total Number]]-Table1[[#This Row],[Total Number]]</f>
        <v>-5.9099999999999682</v>
      </c>
      <c r="AB2273">
        <f>VALUE(SUBSTITUTE(Table1[[#This Row],[Shipping Cost]],"$",""))</f>
        <v>3.14</v>
      </c>
      <c r="AC2273">
        <f>VALUE(SUBSTITUTE(Table1[[#This Row],[Discount $]],"$",""))</f>
        <v>58.07</v>
      </c>
      <c r="AD2273">
        <f>VALUE(SUBSTITUTE(Table1[[#This Row],[Retail Price]],"$",""))</f>
        <v>12.98</v>
      </c>
      <c r="AE2273" s="4">
        <f>(Table1[[#This Row],[Retail Price Number]]*Table1[[#This Row],[Order Quantity]])-Table1[[#This Row],[Discount $ Number]]+Table1[[#This Row],[Shipping Cost Number]]</f>
        <v>503.21</v>
      </c>
      <c r="AF2273">
        <f>Table1[[#This Row],[Retail Price Number]]*Table1[[#This Row],[Order Quantity]]-Table1[[#This Row],[Discount $ Number]]</f>
        <v>500.07</v>
      </c>
      <c r="AG2273">
        <f>(Table1[[#This Row],[Retail Price Number]]*Table1[[#This Row],[Order Quantity]])-Table1[[#This Row],[Discount $ Number]]-Table1[[#This Row],[Shipping Cost Number]]</f>
        <v>496.93</v>
      </c>
      <c r="AH2273">
        <f>Table1[[#This Row],[Retail Price Number]]*Table1[[#This Row],[Order Quantity]]</f>
        <v>558.14</v>
      </c>
      <c r="AI2273">
        <f>YEAR(Table1[[#This Row],[Order Date]])</f>
        <v>2013</v>
      </c>
    </row>
    <row r="2274" spans="1:35" x14ac:dyDescent="0.3">
      <c r="A2274" t="s">
        <v>10393</v>
      </c>
      <c r="B2274" s="1">
        <v>41983</v>
      </c>
      <c r="C2274" t="s">
        <v>10394</v>
      </c>
      <c r="D2274" t="s">
        <v>306</v>
      </c>
      <c r="E2274" t="s">
        <v>46</v>
      </c>
      <c r="F2274" t="s">
        <v>47</v>
      </c>
      <c r="G2274" t="s">
        <v>91</v>
      </c>
      <c r="H2274" t="s">
        <v>107</v>
      </c>
      <c r="I2274" t="s">
        <v>92</v>
      </c>
      <c r="J2274" t="s">
        <v>488</v>
      </c>
      <c r="K2274" t="s">
        <v>94</v>
      </c>
      <c r="L2274" t="s">
        <v>95</v>
      </c>
      <c r="M2274" t="s">
        <v>156</v>
      </c>
      <c r="N2274" s="1">
        <v>41985</v>
      </c>
      <c r="O2274" t="s">
        <v>489</v>
      </c>
      <c r="P2274" s="3" t="s">
        <v>490</v>
      </c>
      <c r="Q2274" t="s">
        <v>491</v>
      </c>
      <c r="R2274">
        <v>33</v>
      </c>
      <c r="S2274" t="s">
        <v>1770</v>
      </c>
      <c r="T2274" s="2">
        <v>0.03</v>
      </c>
      <c r="U2274" t="s">
        <v>4050</v>
      </c>
      <c r="V2274" t="s">
        <v>1771</v>
      </c>
      <c r="W2274" t="s">
        <v>495</v>
      </c>
      <c r="X2274" t="s">
        <v>1772</v>
      </c>
      <c r="Y2274" s="3">
        <f>VALUE(SUBSTITUTE(Table1[[#This Row],[Order Total]],"$",""))</f>
        <v>83.96</v>
      </c>
      <c r="Z2274">
        <f>VALUE(SUBSTITUTE(Table1[[#This Row],[Total]],"$",""))</f>
        <v>86.79</v>
      </c>
      <c r="AA2274" s="3">
        <f>Table1[[#This Row],[Order Total Number]]-Table1[[#This Row],[Total Number]]</f>
        <v>-2.8300000000000125</v>
      </c>
      <c r="AB2274">
        <f>VALUE(SUBSTITUTE(Table1[[#This Row],[Shipping Cost]],"$",""))</f>
        <v>2.83</v>
      </c>
      <c r="AC2274">
        <f>VALUE(SUBSTITUTE(Table1[[#This Row],[Discount $]],"$",""))</f>
        <v>5.46</v>
      </c>
      <c r="AD2274">
        <f>VALUE(SUBSTITUTE(Table1[[#This Row],[Retail Price]],"$",""))</f>
        <v>8.1199999999999992</v>
      </c>
      <c r="AE2274" s="4">
        <f>(Table1[[#This Row],[Retail Price Number]]*Table1[[#This Row],[Order Quantity]])-Table1[[#This Row],[Discount $ Number]]+Table1[[#This Row],[Shipping Cost Number]]</f>
        <v>265.33</v>
      </c>
      <c r="AF2274">
        <f>Table1[[#This Row],[Retail Price Number]]*Table1[[#This Row],[Order Quantity]]-Table1[[#This Row],[Discount $ Number]]</f>
        <v>262.5</v>
      </c>
      <c r="AG2274">
        <f>(Table1[[#This Row],[Retail Price Number]]*Table1[[#This Row],[Order Quantity]])-Table1[[#This Row],[Discount $ Number]]-Table1[[#This Row],[Shipping Cost Number]]</f>
        <v>259.67</v>
      </c>
      <c r="AH2274">
        <f>Table1[[#This Row],[Retail Price Number]]*Table1[[#This Row],[Order Quantity]]</f>
        <v>267.95999999999998</v>
      </c>
      <c r="AI2274">
        <f>YEAR(Table1[[#This Row],[Order Date]])</f>
        <v>2014</v>
      </c>
    </row>
    <row r="2275" spans="1:35" x14ac:dyDescent="0.3">
      <c r="A2275" t="s">
        <v>9591</v>
      </c>
      <c r="B2275" s="1">
        <v>41998</v>
      </c>
      <c r="C2275" t="s">
        <v>8867</v>
      </c>
      <c r="D2275" t="s">
        <v>3740</v>
      </c>
      <c r="E2275" t="s">
        <v>27</v>
      </c>
      <c r="F2275" t="s">
        <v>28</v>
      </c>
      <c r="G2275" t="s">
        <v>91</v>
      </c>
      <c r="H2275" t="s">
        <v>30</v>
      </c>
      <c r="I2275" t="s">
        <v>63</v>
      </c>
      <c r="J2275" t="s">
        <v>805</v>
      </c>
      <c r="K2275" t="s">
        <v>94</v>
      </c>
      <c r="L2275" t="s">
        <v>34</v>
      </c>
      <c r="M2275" t="s">
        <v>35</v>
      </c>
      <c r="N2275" s="1">
        <v>42000</v>
      </c>
      <c r="O2275" t="s">
        <v>806</v>
      </c>
      <c r="P2275" s="3" t="s">
        <v>807</v>
      </c>
      <c r="Q2275" t="s">
        <v>808</v>
      </c>
      <c r="R2275">
        <v>43</v>
      </c>
      <c r="S2275" t="s">
        <v>5798</v>
      </c>
      <c r="T2275" s="2">
        <v>0.08</v>
      </c>
      <c r="U2275" t="s">
        <v>1801</v>
      </c>
      <c r="V2275" t="s">
        <v>5799</v>
      </c>
      <c r="W2275" t="s">
        <v>812</v>
      </c>
      <c r="X2275" t="s">
        <v>9592</v>
      </c>
      <c r="Y2275" s="3">
        <f>VALUE(SUBSTITUTE(Table1[[#This Row],[Order Total]],"$",""))</f>
        <v>4454.8999999999996</v>
      </c>
      <c r="Z2275">
        <f>VALUE(SUBSTITUTE(Table1[[#This Row],[Total]],"$",""))</f>
        <v>4454.99</v>
      </c>
      <c r="AA2275" s="3">
        <f>Table1[[#This Row],[Order Total Number]]-Table1[[#This Row],[Total Number]]</f>
        <v>-9.0000000000145519E-2</v>
      </c>
      <c r="AB2275">
        <f>VALUE(SUBSTITUTE(Table1[[#This Row],[Shipping Cost]],"$",""))</f>
        <v>19.989999999999998</v>
      </c>
      <c r="AC2275">
        <f>VALUE(SUBSTITUTE(Table1[[#This Row],[Discount $]],"$",""))</f>
        <v>45</v>
      </c>
      <c r="AD2275">
        <f>VALUE(SUBSTITUTE(Table1[[#This Row],[Retail Price]],"$",""))</f>
        <v>162.93</v>
      </c>
      <c r="AE2275" s="4">
        <f>(Table1[[#This Row],[Retail Price Number]]*Table1[[#This Row],[Order Quantity]])-Table1[[#This Row],[Discount $ Number]]+Table1[[#This Row],[Shipping Cost Number]]</f>
        <v>6980.9800000000005</v>
      </c>
      <c r="AF2275">
        <f>Table1[[#This Row],[Retail Price Number]]*Table1[[#This Row],[Order Quantity]]-Table1[[#This Row],[Discount $ Number]]</f>
        <v>6960.9900000000007</v>
      </c>
      <c r="AG2275">
        <f>(Table1[[#This Row],[Retail Price Number]]*Table1[[#This Row],[Order Quantity]])-Table1[[#This Row],[Discount $ Number]]-Table1[[#This Row],[Shipping Cost Number]]</f>
        <v>6941.0000000000009</v>
      </c>
      <c r="AH2275">
        <f>Table1[[#This Row],[Retail Price Number]]*Table1[[#This Row],[Order Quantity]]</f>
        <v>7005.9900000000007</v>
      </c>
      <c r="AI2275">
        <f>YEAR(Table1[[#This Row],[Order Date]])</f>
        <v>2014</v>
      </c>
    </row>
    <row r="2276" spans="1:35" x14ac:dyDescent="0.3">
      <c r="A2276" t="s">
        <v>8069</v>
      </c>
      <c r="B2276" s="1">
        <v>42330</v>
      </c>
      <c r="C2276" t="s">
        <v>2299</v>
      </c>
      <c r="D2276" t="s">
        <v>133</v>
      </c>
      <c r="E2276" t="s">
        <v>27</v>
      </c>
      <c r="F2276" t="s">
        <v>28</v>
      </c>
      <c r="G2276" t="s">
        <v>134</v>
      </c>
      <c r="H2276" t="s">
        <v>62</v>
      </c>
      <c r="I2276" t="s">
        <v>31</v>
      </c>
      <c r="J2276" t="s">
        <v>2581</v>
      </c>
      <c r="K2276" t="s">
        <v>94</v>
      </c>
      <c r="L2276" t="s">
        <v>34</v>
      </c>
      <c r="M2276" t="s">
        <v>35</v>
      </c>
      <c r="N2276" s="1">
        <v>42331</v>
      </c>
      <c r="O2276" t="s">
        <v>2582</v>
      </c>
      <c r="P2276" s="3" t="s">
        <v>2125</v>
      </c>
      <c r="Q2276" t="s">
        <v>2583</v>
      </c>
      <c r="R2276">
        <v>5</v>
      </c>
      <c r="S2276" t="s">
        <v>8070</v>
      </c>
      <c r="T2276" s="2">
        <v>0.03</v>
      </c>
      <c r="U2276" t="s">
        <v>725</v>
      </c>
      <c r="V2276" t="s">
        <v>8071</v>
      </c>
      <c r="W2276" t="s">
        <v>2587</v>
      </c>
      <c r="X2276" t="s">
        <v>8072</v>
      </c>
      <c r="Y2276" s="3">
        <f>VALUE(SUBSTITUTE(Table1[[#This Row],[Order Total]],"$",""))</f>
        <v>78.61</v>
      </c>
      <c r="Z2276">
        <f>VALUE(SUBSTITUTE(Table1[[#This Row],[Total]],"$",""))</f>
        <v>78.81</v>
      </c>
      <c r="AA2276" s="3">
        <f>Table1[[#This Row],[Order Total Number]]-Table1[[#This Row],[Total Number]]</f>
        <v>-0.20000000000000284</v>
      </c>
      <c r="AB2276">
        <f>VALUE(SUBSTITUTE(Table1[[#This Row],[Shipping Cost]],"$",""))</f>
        <v>3.12</v>
      </c>
      <c r="AC2276">
        <f>VALUE(SUBSTITUTE(Table1[[#This Row],[Discount $]],"$",""))</f>
        <v>3.15</v>
      </c>
      <c r="AD2276">
        <f>VALUE(SUBSTITUTE(Table1[[#This Row],[Retail Price]],"$",""))</f>
        <v>8.14</v>
      </c>
      <c r="AE2276" s="4">
        <f>(Table1[[#This Row],[Retail Price Number]]*Table1[[#This Row],[Order Quantity]])-Table1[[#This Row],[Discount $ Number]]+Table1[[#This Row],[Shipping Cost Number]]</f>
        <v>40.67</v>
      </c>
      <c r="AF2276">
        <f>Table1[[#This Row],[Retail Price Number]]*Table1[[#This Row],[Order Quantity]]-Table1[[#This Row],[Discount $ Number]]</f>
        <v>37.550000000000004</v>
      </c>
      <c r="AG2276">
        <f>(Table1[[#This Row],[Retail Price Number]]*Table1[[#This Row],[Order Quantity]])-Table1[[#This Row],[Discount $ Number]]-Table1[[#This Row],[Shipping Cost Number]]</f>
        <v>34.430000000000007</v>
      </c>
      <c r="AH2276">
        <f>Table1[[#This Row],[Retail Price Number]]*Table1[[#This Row],[Order Quantity]]</f>
        <v>40.700000000000003</v>
      </c>
      <c r="AI2276">
        <f>YEAR(Table1[[#This Row],[Order Date]])</f>
        <v>2015</v>
      </c>
    </row>
    <row r="2277" spans="1:35" x14ac:dyDescent="0.3">
      <c r="A2277" t="s">
        <v>8069</v>
      </c>
      <c r="B2277" s="1">
        <v>41977</v>
      </c>
      <c r="C2277" t="s">
        <v>4619</v>
      </c>
      <c r="D2277" t="s">
        <v>365</v>
      </c>
      <c r="E2277" t="s">
        <v>46</v>
      </c>
      <c r="F2277" t="s">
        <v>47</v>
      </c>
      <c r="G2277" t="s">
        <v>77</v>
      </c>
      <c r="H2277" t="s">
        <v>48</v>
      </c>
      <c r="I2277" t="s">
        <v>121</v>
      </c>
      <c r="J2277" t="s">
        <v>975</v>
      </c>
      <c r="K2277" t="s">
        <v>94</v>
      </c>
      <c r="L2277" t="s">
        <v>34</v>
      </c>
      <c r="M2277" t="s">
        <v>35</v>
      </c>
      <c r="N2277" s="1">
        <v>41978</v>
      </c>
      <c r="O2277" t="s">
        <v>976</v>
      </c>
      <c r="P2277" s="3" t="s">
        <v>977</v>
      </c>
      <c r="Q2277" t="s">
        <v>978</v>
      </c>
      <c r="R2277">
        <v>23</v>
      </c>
      <c r="S2277" t="s">
        <v>8296</v>
      </c>
      <c r="T2277" s="2">
        <v>7.0000000000000007E-2</v>
      </c>
      <c r="U2277" t="s">
        <v>8325</v>
      </c>
      <c r="V2277" t="s">
        <v>8326</v>
      </c>
      <c r="W2277" t="s">
        <v>982</v>
      </c>
      <c r="X2277" t="s">
        <v>8327</v>
      </c>
      <c r="Y2277" s="3">
        <f>VALUE(SUBSTITUTE(Table1[[#This Row],[Order Total]],"$",""))</f>
        <v>258.61</v>
      </c>
      <c r="Z2277">
        <f>VALUE(SUBSTITUTE(Table1[[#This Row],[Total]],"$",""))</f>
        <v>266.83</v>
      </c>
      <c r="AA2277" s="3">
        <f>Table1[[#This Row],[Order Total Number]]-Table1[[#This Row],[Total Number]]</f>
        <v>-8.2199999999999704</v>
      </c>
      <c r="AB2277">
        <f>VALUE(SUBSTITUTE(Table1[[#This Row],[Shipping Cost]],"$",""))</f>
        <v>3.14</v>
      </c>
      <c r="AC2277">
        <f>VALUE(SUBSTITUTE(Table1[[#This Row],[Discount $]],"$",""))</f>
        <v>19.47</v>
      </c>
      <c r="AD2277">
        <f>VALUE(SUBSTITUTE(Table1[[#This Row],[Retail Price]],"$",""))</f>
        <v>12.98</v>
      </c>
      <c r="AE2277" s="4">
        <f>(Table1[[#This Row],[Retail Price Number]]*Table1[[#This Row],[Order Quantity]])-Table1[[#This Row],[Discount $ Number]]+Table1[[#This Row],[Shipping Cost Number]]</f>
        <v>282.21000000000004</v>
      </c>
      <c r="AF2277">
        <f>Table1[[#This Row],[Retail Price Number]]*Table1[[#This Row],[Order Quantity]]-Table1[[#This Row],[Discount $ Number]]</f>
        <v>279.07000000000005</v>
      </c>
      <c r="AG2277">
        <f>(Table1[[#This Row],[Retail Price Number]]*Table1[[#This Row],[Order Quantity]])-Table1[[#This Row],[Discount $ Number]]-Table1[[#This Row],[Shipping Cost Number]]</f>
        <v>275.93000000000006</v>
      </c>
      <c r="AH2277">
        <f>Table1[[#This Row],[Retail Price Number]]*Table1[[#This Row],[Order Quantity]]</f>
        <v>298.54000000000002</v>
      </c>
      <c r="AI2277">
        <f>YEAR(Table1[[#This Row],[Order Date]])</f>
        <v>2014</v>
      </c>
    </row>
    <row r="2278" spans="1:35" x14ac:dyDescent="0.3">
      <c r="A2278" t="s">
        <v>8069</v>
      </c>
      <c r="B2278" s="1">
        <v>41521</v>
      </c>
      <c r="C2278" t="s">
        <v>44</v>
      </c>
      <c r="D2278" t="s">
        <v>195</v>
      </c>
      <c r="E2278" t="s">
        <v>46</v>
      </c>
      <c r="F2278" t="s">
        <v>47</v>
      </c>
      <c r="G2278" t="s">
        <v>134</v>
      </c>
      <c r="H2278" t="s">
        <v>48</v>
      </c>
      <c r="I2278" t="s">
        <v>63</v>
      </c>
      <c r="J2278" t="s">
        <v>355</v>
      </c>
      <c r="K2278" t="s">
        <v>94</v>
      </c>
      <c r="L2278" t="s">
        <v>95</v>
      </c>
      <c r="M2278" t="s">
        <v>35</v>
      </c>
      <c r="N2278" s="1">
        <v>41523</v>
      </c>
      <c r="O2278" t="s">
        <v>129</v>
      </c>
      <c r="P2278" s="3" t="s">
        <v>356</v>
      </c>
      <c r="Q2278" t="s">
        <v>357</v>
      </c>
      <c r="R2278">
        <v>40</v>
      </c>
      <c r="S2278" t="s">
        <v>999</v>
      </c>
      <c r="T2278" s="2">
        <v>0.04</v>
      </c>
      <c r="U2278" t="s">
        <v>8913</v>
      </c>
      <c r="V2278" t="s">
        <v>8914</v>
      </c>
      <c r="W2278" t="s">
        <v>361</v>
      </c>
      <c r="X2278" t="s">
        <v>8915</v>
      </c>
      <c r="Y2278" s="3">
        <f>VALUE(SUBSTITUTE(Table1[[#This Row],[Order Total]],"$",""))</f>
        <v>182.58</v>
      </c>
      <c r="Z2278">
        <f>VALUE(SUBSTITUTE(Table1[[#This Row],[Total]],"$",""))</f>
        <v>186.77</v>
      </c>
      <c r="AA2278" s="3">
        <f>Table1[[#This Row],[Order Total Number]]-Table1[[#This Row],[Total Number]]</f>
        <v>-4.1899999999999977</v>
      </c>
      <c r="AB2278">
        <f>VALUE(SUBSTITUTE(Table1[[#This Row],[Shipping Cost]],"$",""))</f>
        <v>3.6</v>
      </c>
      <c r="AC2278">
        <f>VALUE(SUBSTITUTE(Table1[[#This Row],[Discount $]],"$",""))</f>
        <v>10.06</v>
      </c>
      <c r="AD2278">
        <f>VALUE(SUBSTITUTE(Table1[[#This Row],[Retail Price]],"$",""))</f>
        <v>5.68</v>
      </c>
      <c r="AE2278" s="4">
        <f>(Table1[[#This Row],[Retail Price Number]]*Table1[[#This Row],[Order Quantity]])-Table1[[#This Row],[Discount $ Number]]+Table1[[#This Row],[Shipping Cost Number]]</f>
        <v>220.73999999999998</v>
      </c>
      <c r="AF2278">
        <f>Table1[[#This Row],[Retail Price Number]]*Table1[[#This Row],[Order Quantity]]-Table1[[#This Row],[Discount $ Number]]</f>
        <v>217.14</v>
      </c>
      <c r="AG2278">
        <f>(Table1[[#This Row],[Retail Price Number]]*Table1[[#This Row],[Order Quantity]])-Table1[[#This Row],[Discount $ Number]]-Table1[[#This Row],[Shipping Cost Number]]</f>
        <v>213.54</v>
      </c>
      <c r="AH2278">
        <f>Table1[[#This Row],[Retail Price Number]]*Table1[[#This Row],[Order Quantity]]</f>
        <v>227.2</v>
      </c>
      <c r="AI2278">
        <f>YEAR(Table1[[#This Row],[Order Date]])</f>
        <v>2013</v>
      </c>
    </row>
    <row r="2279" spans="1:35" x14ac:dyDescent="0.3">
      <c r="A2279" t="s">
        <v>8069</v>
      </c>
      <c r="B2279" s="1">
        <v>42290</v>
      </c>
      <c r="C2279" t="s">
        <v>12182</v>
      </c>
      <c r="D2279" t="s">
        <v>506</v>
      </c>
      <c r="E2279" t="s">
        <v>27</v>
      </c>
      <c r="F2279" t="s">
        <v>28</v>
      </c>
      <c r="G2279" t="s">
        <v>134</v>
      </c>
      <c r="H2279" t="s">
        <v>62</v>
      </c>
      <c r="I2279" t="s">
        <v>31</v>
      </c>
      <c r="J2279" t="s">
        <v>1344</v>
      </c>
      <c r="K2279" t="s">
        <v>94</v>
      </c>
      <c r="L2279" t="s">
        <v>34</v>
      </c>
      <c r="M2279" t="s">
        <v>35</v>
      </c>
      <c r="N2279" s="1">
        <v>42291</v>
      </c>
      <c r="O2279" t="s">
        <v>341</v>
      </c>
      <c r="P2279" s="3" t="s">
        <v>574</v>
      </c>
      <c r="Q2279" t="s">
        <v>1345</v>
      </c>
      <c r="R2279">
        <v>46</v>
      </c>
      <c r="S2279" t="s">
        <v>12183</v>
      </c>
      <c r="T2279" s="2">
        <v>0.01</v>
      </c>
      <c r="U2279" t="s">
        <v>2582</v>
      </c>
      <c r="V2279" t="s">
        <v>12184</v>
      </c>
      <c r="W2279" t="s">
        <v>57</v>
      </c>
      <c r="X2279" t="s">
        <v>12185</v>
      </c>
      <c r="Y2279" s="3">
        <f>VALUE(SUBSTITUTE(Table1[[#This Row],[Order Total]],"$",""))</f>
        <v>45.84</v>
      </c>
      <c r="Z2279">
        <f>VALUE(SUBSTITUTE(Table1[[#This Row],[Total]],"$",""))</f>
        <v>46.27</v>
      </c>
      <c r="AA2279" s="3">
        <f>Table1[[#This Row],[Order Total Number]]-Table1[[#This Row],[Total Number]]</f>
        <v>-0.42999999999999972</v>
      </c>
      <c r="AB2279">
        <f>VALUE(SUBSTITUTE(Table1[[#This Row],[Shipping Cost]],"$",""))</f>
        <v>0.7</v>
      </c>
      <c r="AC2279">
        <f>VALUE(SUBSTITUTE(Table1[[#This Row],[Discount $]],"$",""))</f>
        <v>4.4800000000000004</v>
      </c>
      <c r="AD2279">
        <f>VALUE(SUBSTITUTE(Table1[[#This Row],[Retail Price]],"$",""))</f>
        <v>3.85</v>
      </c>
      <c r="AE2279" s="4">
        <f>(Table1[[#This Row],[Retail Price Number]]*Table1[[#This Row],[Order Quantity]])-Table1[[#This Row],[Discount $ Number]]+Table1[[#This Row],[Shipping Cost Number]]</f>
        <v>173.32</v>
      </c>
      <c r="AF2279">
        <f>Table1[[#This Row],[Retail Price Number]]*Table1[[#This Row],[Order Quantity]]-Table1[[#This Row],[Discount $ Number]]</f>
        <v>172.62</v>
      </c>
      <c r="AG2279">
        <f>(Table1[[#This Row],[Retail Price Number]]*Table1[[#This Row],[Order Quantity]])-Table1[[#This Row],[Discount $ Number]]-Table1[[#This Row],[Shipping Cost Number]]</f>
        <v>171.92000000000002</v>
      </c>
      <c r="AH2279">
        <f>Table1[[#This Row],[Retail Price Number]]*Table1[[#This Row],[Order Quantity]]</f>
        <v>177.1</v>
      </c>
      <c r="AI2279">
        <f>YEAR(Table1[[#This Row],[Order Date]])</f>
        <v>2015</v>
      </c>
    </row>
    <row r="2280" spans="1:35" x14ac:dyDescent="0.3">
      <c r="A2280" t="s">
        <v>9184</v>
      </c>
      <c r="B2280" s="1">
        <v>42011</v>
      </c>
      <c r="C2280" t="s">
        <v>1595</v>
      </c>
      <c r="D2280" t="s">
        <v>365</v>
      </c>
      <c r="E2280" t="s">
        <v>46</v>
      </c>
      <c r="F2280" t="s">
        <v>47</v>
      </c>
      <c r="G2280" t="s">
        <v>91</v>
      </c>
      <c r="H2280" t="s">
        <v>48</v>
      </c>
      <c r="I2280" t="s">
        <v>92</v>
      </c>
      <c r="J2280" t="s">
        <v>1164</v>
      </c>
      <c r="K2280" t="s">
        <v>94</v>
      </c>
      <c r="L2280" t="s">
        <v>109</v>
      </c>
      <c r="M2280" t="s">
        <v>35</v>
      </c>
      <c r="N2280" s="1">
        <v>42013</v>
      </c>
      <c r="O2280" t="s">
        <v>1165</v>
      </c>
      <c r="P2280" s="3" t="s">
        <v>1166</v>
      </c>
      <c r="Q2280" t="s">
        <v>1167</v>
      </c>
      <c r="R2280">
        <v>49</v>
      </c>
      <c r="S2280" t="s">
        <v>3626</v>
      </c>
      <c r="T2280" s="2">
        <v>7.0000000000000007E-2</v>
      </c>
      <c r="U2280" t="s">
        <v>3627</v>
      </c>
      <c r="V2280" t="s">
        <v>3628</v>
      </c>
      <c r="W2280" t="s">
        <v>1169</v>
      </c>
      <c r="X2280" t="s">
        <v>3629</v>
      </c>
      <c r="Y2280" s="3">
        <f>VALUE(SUBSTITUTE(Table1[[#This Row],[Order Total]],"$",""))</f>
        <v>404.54</v>
      </c>
      <c r="Z2280">
        <f>VALUE(SUBSTITUTE(Table1[[#This Row],[Total]],"$",""))</f>
        <v>410.73</v>
      </c>
      <c r="AA2280" s="3">
        <f>Table1[[#This Row],[Order Total Number]]-Table1[[#This Row],[Total Number]]</f>
        <v>-6.1899999999999977</v>
      </c>
      <c r="AB2280">
        <f>VALUE(SUBSTITUTE(Table1[[#This Row],[Shipping Cost]],"$",""))</f>
        <v>2.64</v>
      </c>
      <c r="AC2280">
        <f>VALUE(SUBSTITUTE(Table1[[#This Row],[Discount $]],"$",""))</f>
        <v>8.26</v>
      </c>
      <c r="AD2280">
        <f>VALUE(SUBSTITUTE(Table1[[#This Row],[Retail Price]],"$",""))</f>
        <v>8.34</v>
      </c>
      <c r="AE2280" s="4">
        <f>(Table1[[#This Row],[Retail Price Number]]*Table1[[#This Row],[Order Quantity]])-Table1[[#This Row],[Discount $ Number]]+Table1[[#This Row],[Shipping Cost Number]]</f>
        <v>403.03999999999996</v>
      </c>
      <c r="AF2280">
        <f>Table1[[#This Row],[Retail Price Number]]*Table1[[#This Row],[Order Quantity]]-Table1[[#This Row],[Discount $ Number]]</f>
        <v>400.4</v>
      </c>
      <c r="AG2280">
        <f>(Table1[[#This Row],[Retail Price Number]]*Table1[[#This Row],[Order Quantity]])-Table1[[#This Row],[Discount $ Number]]-Table1[[#This Row],[Shipping Cost Number]]</f>
        <v>397.76</v>
      </c>
      <c r="AH2280">
        <f>Table1[[#This Row],[Retail Price Number]]*Table1[[#This Row],[Order Quantity]]</f>
        <v>408.65999999999997</v>
      </c>
      <c r="AI2280">
        <f>YEAR(Table1[[#This Row],[Order Date]])</f>
        <v>2015</v>
      </c>
    </row>
    <row r="2281" spans="1:35" x14ac:dyDescent="0.3">
      <c r="A2281" t="s">
        <v>720</v>
      </c>
      <c r="B2281" s="1">
        <v>41989</v>
      </c>
      <c r="C2281" t="s">
        <v>721</v>
      </c>
      <c r="D2281" t="s">
        <v>252</v>
      </c>
      <c r="E2281" t="s">
        <v>27</v>
      </c>
      <c r="F2281" t="s">
        <v>28</v>
      </c>
      <c r="G2281" t="s">
        <v>77</v>
      </c>
      <c r="H2281" t="s">
        <v>62</v>
      </c>
      <c r="I2281" t="s">
        <v>92</v>
      </c>
      <c r="J2281" t="s">
        <v>722</v>
      </c>
      <c r="K2281" t="s">
        <v>723</v>
      </c>
      <c r="L2281" t="s">
        <v>109</v>
      </c>
      <c r="M2281" t="s">
        <v>35</v>
      </c>
      <c r="N2281" s="1">
        <v>41991</v>
      </c>
      <c r="O2281" t="s">
        <v>724</v>
      </c>
      <c r="P2281" s="3" t="s">
        <v>725</v>
      </c>
      <c r="Q2281" t="s">
        <v>726</v>
      </c>
      <c r="R2281">
        <v>10</v>
      </c>
      <c r="S2281" t="s">
        <v>727</v>
      </c>
      <c r="T2281" s="2">
        <v>0.01</v>
      </c>
      <c r="U2281" t="s">
        <v>728</v>
      </c>
      <c r="V2281" t="s">
        <v>729</v>
      </c>
      <c r="W2281" t="s">
        <v>730</v>
      </c>
      <c r="X2281" t="s">
        <v>731</v>
      </c>
      <c r="Y2281" s="3">
        <f>VALUE(SUBSTITUTE(Table1[[#This Row],[Order Total]],"$",""))</f>
        <v>75.290000000000006</v>
      </c>
      <c r="Z2281">
        <f>VALUE(SUBSTITUTE(Table1[[#This Row],[Total]],"$",""))</f>
        <v>82.12</v>
      </c>
      <c r="AA2281" s="3">
        <f>Table1[[#This Row],[Order Total Number]]-Table1[[#This Row],[Total Number]]</f>
        <v>-6.8299999999999983</v>
      </c>
      <c r="AB2281">
        <f>VALUE(SUBSTITUTE(Table1[[#This Row],[Shipping Cost]],"$",""))</f>
        <v>0.49</v>
      </c>
      <c r="AC2281">
        <f>VALUE(SUBSTITUTE(Table1[[#This Row],[Discount $]],"$",""))</f>
        <v>5.67</v>
      </c>
      <c r="AD2281">
        <f>VALUE(SUBSTITUTE(Table1[[#This Row],[Retail Price]],"$",""))</f>
        <v>3.15</v>
      </c>
      <c r="AE2281" s="4">
        <f>(Table1[[#This Row],[Retail Price Number]]*Table1[[#This Row],[Order Quantity]])-Table1[[#This Row],[Discount $ Number]]+Table1[[#This Row],[Shipping Cost Number]]</f>
        <v>26.319999999999997</v>
      </c>
      <c r="AF2281">
        <f>Table1[[#This Row],[Retail Price Number]]*Table1[[#This Row],[Order Quantity]]-Table1[[#This Row],[Discount $ Number]]</f>
        <v>25.83</v>
      </c>
      <c r="AG2281">
        <f>(Table1[[#This Row],[Retail Price Number]]*Table1[[#This Row],[Order Quantity]])-Table1[[#This Row],[Discount $ Number]]-Table1[[#This Row],[Shipping Cost Number]]</f>
        <v>25.34</v>
      </c>
      <c r="AH2281">
        <f>Table1[[#This Row],[Retail Price Number]]*Table1[[#This Row],[Order Quantity]]</f>
        <v>31.5</v>
      </c>
      <c r="AI2281">
        <f>YEAR(Table1[[#This Row],[Order Date]])</f>
        <v>2014</v>
      </c>
    </row>
    <row r="2282" spans="1:35" x14ac:dyDescent="0.3">
      <c r="A2282" t="s">
        <v>720</v>
      </c>
      <c r="B2282" s="1">
        <v>41995</v>
      </c>
      <c r="C2282" t="s">
        <v>5048</v>
      </c>
      <c r="D2282" t="s">
        <v>61</v>
      </c>
      <c r="E2282" t="s">
        <v>27</v>
      </c>
      <c r="F2282" t="s">
        <v>28</v>
      </c>
      <c r="G2282" t="s">
        <v>77</v>
      </c>
      <c r="H2282" t="s">
        <v>62</v>
      </c>
      <c r="I2282" t="s">
        <v>92</v>
      </c>
      <c r="J2282" t="s">
        <v>122</v>
      </c>
      <c r="K2282" t="s">
        <v>94</v>
      </c>
      <c r="L2282" t="s">
        <v>95</v>
      </c>
      <c r="M2282" t="s">
        <v>35</v>
      </c>
      <c r="N2282" s="1">
        <v>41996</v>
      </c>
      <c r="O2282" t="s">
        <v>123</v>
      </c>
      <c r="P2282" s="3" t="s">
        <v>124</v>
      </c>
      <c r="Q2282" t="s">
        <v>125</v>
      </c>
      <c r="R2282">
        <v>23</v>
      </c>
      <c r="S2282" t="s">
        <v>6784</v>
      </c>
      <c r="T2282" s="2">
        <v>7.0000000000000007E-2</v>
      </c>
      <c r="U2282" t="s">
        <v>5050</v>
      </c>
      <c r="V2282" t="s">
        <v>5051</v>
      </c>
      <c r="W2282" t="s">
        <v>129</v>
      </c>
      <c r="X2282" t="s">
        <v>5052</v>
      </c>
      <c r="Y2282" s="3">
        <f>VALUE(SUBSTITUTE(Table1[[#This Row],[Order Total]],"$",""))</f>
        <v>78.19</v>
      </c>
      <c r="Z2282">
        <f>VALUE(SUBSTITUTE(Table1[[#This Row],[Total]],"$",""))</f>
        <v>79.75</v>
      </c>
      <c r="AA2282" s="3">
        <f>Table1[[#This Row],[Order Total Number]]-Table1[[#This Row],[Total Number]]</f>
        <v>-1.5600000000000023</v>
      </c>
      <c r="AB2282">
        <f>VALUE(SUBSTITUTE(Table1[[#This Row],[Shipping Cost]],"$",""))</f>
        <v>2.5</v>
      </c>
      <c r="AC2282">
        <f>VALUE(SUBSTITUTE(Table1[[#This Row],[Discount $]],"$",""))</f>
        <v>8.69</v>
      </c>
      <c r="AD2282">
        <f>VALUE(SUBSTITUTE(Table1[[#This Row],[Retail Price]],"$",""))</f>
        <v>3.69</v>
      </c>
      <c r="AE2282" s="4">
        <f>(Table1[[#This Row],[Retail Price Number]]*Table1[[#This Row],[Order Quantity]])-Table1[[#This Row],[Discount $ Number]]+Table1[[#This Row],[Shipping Cost Number]]</f>
        <v>78.680000000000007</v>
      </c>
      <c r="AF2282">
        <f>Table1[[#This Row],[Retail Price Number]]*Table1[[#This Row],[Order Quantity]]-Table1[[#This Row],[Discount $ Number]]</f>
        <v>76.180000000000007</v>
      </c>
      <c r="AG2282">
        <f>(Table1[[#This Row],[Retail Price Number]]*Table1[[#This Row],[Order Quantity]])-Table1[[#This Row],[Discount $ Number]]-Table1[[#This Row],[Shipping Cost Number]]</f>
        <v>73.680000000000007</v>
      </c>
      <c r="AH2282">
        <f>Table1[[#This Row],[Retail Price Number]]*Table1[[#This Row],[Order Quantity]]</f>
        <v>84.87</v>
      </c>
      <c r="AI2282">
        <f>YEAR(Table1[[#This Row],[Order Date]])</f>
        <v>2014</v>
      </c>
    </row>
    <row r="2283" spans="1:35" x14ac:dyDescent="0.3">
      <c r="A2283" t="s">
        <v>720</v>
      </c>
      <c r="B2283" s="1">
        <v>41858</v>
      </c>
      <c r="C2283" t="s">
        <v>458</v>
      </c>
      <c r="D2283" t="s">
        <v>452</v>
      </c>
      <c r="E2283" t="s">
        <v>27</v>
      </c>
      <c r="F2283" t="s">
        <v>28</v>
      </c>
      <c r="G2283" t="s">
        <v>77</v>
      </c>
      <c r="H2283" t="s">
        <v>62</v>
      </c>
      <c r="I2283" t="s">
        <v>196</v>
      </c>
      <c r="J2283" t="s">
        <v>2750</v>
      </c>
      <c r="K2283" t="s">
        <v>94</v>
      </c>
      <c r="L2283" t="s">
        <v>34</v>
      </c>
      <c r="M2283" t="s">
        <v>35</v>
      </c>
      <c r="N2283" s="1">
        <v>41860</v>
      </c>
      <c r="O2283" t="s">
        <v>2751</v>
      </c>
      <c r="P2283" s="3" t="s">
        <v>724</v>
      </c>
      <c r="Q2283" t="s">
        <v>41</v>
      </c>
      <c r="R2283">
        <v>8</v>
      </c>
      <c r="S2283" t="s">
        <v>459</v>
      </c>
      <c r="T2283" s="2">
        <v>0</v>
      </c>
      <c r="U2283" t="s">
        <v>460</v>
      </c>
      <c r="V2283" t="s">
        <v>1042</v>
      </c>
      <c r="W2283" t="s">
        <v>2754</v>
      </c>
      <c r="X2283" t="s">
        <v>8177</v>
      </c>
      <c r="Y2283" s="3">
        <f>VALUE(SUBSTITUTE(Table1[[#This Row],[Order Total]],"$",""))</f>
        <v>85.36</v>
      </c>
      <c r="Z2283">
        <f>VALUE(SUBSTITUTE(Table1[[#This Row],[Total]],"$",""))</f>
        <v>86.74</v>
      </c>
      <c r="AA2283" s="3">
        <f>Table1[[#This Row],[Order Total Number]]-Table1[[#This Row],[Total Number]]</f>
        <v>-1.3799999999999955</v>
      </c>
      <c r="AB2283">
        <f>VALUE(SUBSTITUTE(Table1[[#This Row],[Shipping Cost]],"$",""))</f>
        <v>4.7699999999999996</v>
      </c>
      <c r="AC2283">
        <f>VALUE(SUBSTITUTE(Table1[[#This Row],[Discount $]],"$",""))</f>
        <v>1.76</v>
      </c>
      <c r="AD2283">
        <f>VALUE(SUBSTITUTE(Table1[[#This Row],[Retail Price]],"$",""))</f>
        <v>1.98</v>
      </c>
      <c r="AE2283" s="4">
        <f>(Table1[[#This Row],[Retail Price Number]]*Table1[[#This Row],[Order Quantity]])-Table1[[#This Row],[Discount $ Number]]+Table1[[#This Row],[Shipping Cost Number]]</f>
        <v>18.850000000000001</v>
      </c>
      <c r="AF2283">
        <f>Table1[[#This Row],[Retail Price Number]]*Table1[[#This Row],[Order Quantity]]-Table1[[#This Row],[Discount $ Number]]</f>
        <v>14.08</v>
      </c>
      <c r="AG2283">
        <f>(Table1[[#This Row],[Retail Price Number]]*Table1[[#This Row],[Order Quantity]])-Table1[[#This Row],[Discount $ Number]]-Table1[[#This Row],[Shipping Cost Number]]</f>
        <v>9.31</v>
      </c>
      <c r="AH2283">
        <f>Table1[[#This Row],[Retail Price Number]]*Table1[[#This Row],[Order Quantity]]</f>
        <v>15.84</v>
      </c>
      <c r="AI2283">
        <f>YEAR(Table1[[#This Row],[Order Date]])</f>
        <v>2014</v>
      </c>
    </row>
    <row r="2284" spans="1:35" x14ac:dyDescent="0.3">
      <c r="A2284" t="s">
        <v>720</v>
      </c>
      <c r="B2284" s="1">
        <v>41989</v>
      </c>
      <c r="C2284" t="s">
        <v>4471</v>
      </c>
      <c r="D2284" t="s">
        <v>399</v>
      </c>
      <c r="E2284" t="s">
        <v>27</v>
      </c>
      <c r="F2284" t="s">
        <v>28</v>
      </c>
      <c r="G2284" t="s">
        <v>91</v>
      </c>
      <c r="H2284" t="s">
        <v>62</v>
      </c>
      <c r="I2284" t="s">
        <v>196</v>
      </c>
      <c r="J2284" t="s">
        <v>1135</v>
      </c>
      <c r="K2284" t="s">
        <v>94</v>
      </c>
      <c r="L2284" t="s">
        <v>95</v>
      </c>
      <c r="M2284" t="s">
        <v>35</v>
      </c>
      <c r="N2284" s="1">
        <v>41991</v>
      </c>
      <c r="O2284" t="s">
        <v>1136</v>
      </c>
      <c r="P2284" s="3" t="s">
        <v>424</v>
      </c>
      <c r="Q2284" t="s">
        <v>260</v>
      </c>
      <c r="R2284">
        <v>25</v>
      </c>
      <c r="S2284" t="s">
        <v>727</v>
      </c>
      <c r="T2284" s="2">
        <v>0.1</v>
      </c>
      <c r="U2284" t="s">
        <v>728</v>
      </c>
      <c r="V2284" t="s">
        <v>729</v>
      </c>
      <c r="W2284" t="s">
        <v>1139</v>
      </c>
      <c r="X2284" t="s">
        <v>731</v>
      </c>
      <c r="Y2284" s="3">
        <f>VALUE(SUBSTITUTE(Table1[[#This Row],[Order Total]],"$",""))</f>
        <v>75.290000000000006</v>
      </c>
      <c r="Z2284">
        <f>VALUE(SUBSTITUTE(Table1[[#This Row],[Total]],"$",""))</f>
        <v>82.12</v>
      </c>
      <c r="AA2284" s="3">
        <f>Table1[[#This Row],[Order Total Number]]-Table1[[#This Row],[Total Number]]</f>
        <v>-6.8299999999999983</v>
      </c>
      <c r="AB2284">
        <f>VALUE(SUBSTITUTE(Table1[[#This Row],[Shipping Cost]],"$",""))</f>
        <v>6.83</v>
      </c>
      <c r="AC2284">
        <f>VALUE(SUBSTITUTE(Table1[[#This Row],[Discount $]],"$",""))</f>
        <v>5.67</v>
      </c>
      <c r="AD2284">
        <f>VALUE(SUBSTITUTE(Table1[[#This Row],[Retail Price]],"$",""))</f>
        <v>3.52</v>
      </c>
      <c r="AE2284" s="4">
        <f>(Table1[[#This Row],[Retail Price Number]]*Table1[[#This Row],[Order Quantity]])-Table1[[#This Row],[Discount $ Number]]+Table1[[#This Row],[Shipping Cost Number]]</f>
        <v>89.16</v>
      </c>
      <c r="AF2284">
        <f>Table1[[#This Row],[Retail Price Number]]*Table1[[#This Row],[Order Quantity]]-Table1[[#This Row],[Discount $ Number]]</f>
        <v>82.33</v>
      </c>
      <c r="AG2284">
        <f>(Table1[[#This Row],[Retail Price Number]]*Table1[[#This Row],[Order Quantity]])-Table1[[#This Row],[Discount $ Number]]-Table1[[#This Row],[Shipping Cost Number]]</f>
        <v>75.5</v>
      </c>
      <c r="AH2284">
        <f>Table1[[#This Row],[Retail Price Number]]*Table1[[#This Row],[Order Quantity]]</f>
        <v>88</v>
      </c>
      <c r="AI2284">
        <f>YEAR(Table1[[#This Row],[Order Date]])</f>
        <v>2014</v>
      </c>
    </row>
    <row r="2285" spans="1:35" x14ac:dyDescent="0.3">
      <c r="A2285" t="s">
        <v>5047</v>
      </c>
      <c r="B2285" s="1">
        <v>41995</v>
      </c>
      <c r="C2285" t="s">
        <v>5048</v>
      </c>
      <c r="D2285" t="s">
        <v>61</v>
      </c>
      <c r="E2285" t="s">
        <v>27</v>
      </c>
      <c r="F2285" t="s">
        <v>28</v>
      </c>
      <c r="G2285" t="s">
        <v>91</v>
      </c>
      <c r="H2285" t="s">
        <v>62</v>
      </c>
      <c r="I2285" t="s">
        <v>63</v>
      </c>
      <c r="J2285" t="s">
        <v>122</v>
      </c>
      <c r="K2285" t="s">
        <v>94</v>
      </c>
      <c r="L2285" t="s">
        <v>34</v>
      </c>
      <c r="M2285" t="s">
        <v>35</v>
      </c>
      <c r="N2285" s="1">
        <v>41996</v>
      </c>
      <c r="O2285" t="s">
        <v>123</v>
      </c>
      <c r="P2285" s="3" t="s">
        <v>124</v>
      </c>
      <c r="Q2285" t="s">
        <v>125</v>
      </c>
      <c r="R2285">
        <v>43</v>
      </c>
      <c r="S2285" t="s">
        <v>5049</v>
      </c>
      <c r="T2285" s="2">
        <v>0.08</v>
      </c>
      <c r="U2285" t="s">
        <v>5050</v>
      </c>
      <c r="V2285" t="s">
        <v>5051</v>
      </c>
      <c r="W2285" t="s">
        <v>129</v>
      </c>
      <c r="X2285" t="s">
        <v>5052</v>
      </c>
      <c r="Y2285" s="3">
        <f>VALUE(SUBSTITUTE(Table1[[#This Row],[Order Total]],"$",""))</f>
        <v>78.19</v>
      </c>
      <c r="Z2285">
        <f>VALUE(SUBSTITUTE(Table1[[#This Row],[Total]],"$",""))</f>
        <v>79.75</v>
      </c>
      <c r="AA2285" s="3">
        <f>Table1[[#This Row],[Order Total Number]]-Table1[[#This Row],[Total Number]]</f>
        <v>-1.5600000000000023</v>
      </c>
      <c r="AB2285">
        <f>VALUE(SUBSTITUTE(Table1[[#This Row],[Shipping Cost]],"$",""))</f>
        <v>2.5</v>
      </c>
      <c r="AC2285">
        <f>VALUE(SUBSTITUTE(Table1[[#This Row],[Discount $]],"$",""))</f>
        <v>8.69</v>
      </c>
      <c r="AD2285">
        <f>VALUE(SUBSTITUTE(Table1[[#This Row],[Retail Price]],"$",""))</f>
        <v>3.69</v>
      </c>
      <c r="AE2285" s="4">
        <f>(Table1[[#This Row],[Retail Price Number]]*Table1[[#This Row],[Order Quantity]])-Table1[[#This Row],[Discount $ Number]]+Table1[[#This Row],[Shipping Cost Number]]</f>
        <v>152.47999999999999</v>
      </c>
      <c r="AF2285">
        <f>Table1[[#This Row],[Retail Price Number]]*Table1[[#This Row],[Order Quantity]]-Table1[[#This Row],[Discount $ Number]]</f>
        <v>149.97999999999999</v>
      </c>
      <c r="AG2285">
        <f>(Table1[[#This Row],[Retail Price Number]]*Table1[[#This Row],[Order Quantity]])-Table1[[#This Row],[Discount $ Number]]-Table1[[#This Row],[Shipping Cost Number]]</f>
        <v>147.47999999999999</v>
      </c>
      <c r="AH2285">
        <f>Table1[[#This Row],[Retail Price Number]]*Table1[[#This Row],[Order Quantity]]</f>
        <v>158.66999999999999</v>
      </c>
      <c r="AI2285">
        <f>YEAR(Table1[[#This Row],[Order Date]])</f>
        <v>2014</v>
      </c>
    </row>
    <row r="2286" spans="1:35" x14ac:dyDescent="0.3">
      <c r="A2286" t="s">
        <v>5047</v>
      </c>
      <c r="B2286" s="1">
        <v>41998</v>
      </c>
      <c r="C2286" t="s">
        <v>2675</v>
      </c>
      <c r="D2286" t="s">
        <v>1198</v>
      </c>
      <c r="E2286" t="s">
        <v>46</v>
      </c>
      <c r="F2286" t="s">
        <v>47</v>
      </c>
      <c r="G2286" t="s">
        <v>77</v>
      </c>
      <c r="H2286" t="s">
        <v>48</v>
      </c>
      <c r="I2286" t="s">
        <v>63</v>
      </c>
      <c r="J2286" t="s">
        <v>4852</v>
      </c>
      <c r="K2286" t="s">
        <v>33</v>
      </c>
      <c r="L2286" t="s">
        <v>34</v>
      </c>
      <c r="M2286" t="s">
        <v>156</v>
      </c>
      <c r="N2286" s="1">
        <v>41998</v>
      </c>
      <c r="O2286" t="s">
        <v>937</v>
      </c>
      <c r="P2286" s="3" t="s">
        <v>1738</v>
      </c>
      <c r="Q2286" t="s">
        <v>4853</v>
      </c>
      <c r="R2286">
        <v>8</v>
      </c>
      <c r="S2286" t="s">
        <v>5049</v>
      </c>
      <c r="T2286" s="2">
        <v>0.01</v>
      </c>
      <c r="U2286" t="s">
        <v>5050</v>
      </c>
      <c r="V2286" t="s">
        <v>5051</v>
      </c>
      <c r="W2286" t="s">
        <v>4855</v>
      </c>
      <c r="X2286" t="s">
        <v>5052</v>
      </c>
      <c r="Y2286" s="3">
        <f>VALUE(SUBSTITUTE(Table1[[#This Row],[Order Total]],"$",""))</f>
        <v>78.19</v>
      </c>
      <c r="Z2286">
        <f>VALUE(SUBSTITUTE(Table1[[#This Row],[Total]],"$",""))</f>
        <v>79.75</v>
      </c>
      <c r="AA2286" s="3">
        <f>Table1[[#This Row],[Order Total Number]]-Table1[[#This Row],[Total Number]]</f>
        <v>-1.5600000000000023</v>
      </c>
      <c r="AB2286">
        <f>VALUE(SUBSTITUTE(Table1[[#This Row],[Shipping Cost]],"$",""))</f>
        <v>1.56</v>
      </c>
      <c r="AC2286">
        <f>VALUE(SUBSTITUTE(Table1[[#This Row],[Discount $]],"$",""))</f>
        <v>8.69</v>
      </c>
      <c r="AD2286">
        <f>VALUE(SUBSTITUTE(Table1[[#This Row],[Retail Price]],"$",""))</f>
        <v>1.81</v>
      </c>
      <c r="AE2286" s="4">
        <f>(Table1[[#This Row],[Retail Price Number]]*Table1[[#This Row],[Order Quantity]])-Table1[[#This Row],[Discount $ Number]]+Table1[[#This Row],[Shipping Cost Number]]</f>
        <v>7.3500000000000014</v>
      </c>
      <c r="AF2286">
        <f>Table1[[#This Row],[Retail Price Number]]*Table1[[#This Row],[Order Quantity]]-Table1[[#This Row],[Discount $ Number]]</f>
        <v>5.7900000000000009</v>
      </c>
      <c r="AG2286">
        <f>(Table1[[#This Row],[Retail Price Number]]*Table1[[#This Row],[Order Quantity]])-Table1[[#This Row],[Discount $ Number]]-Table1[[#This Row],[Shipping Cost Number]]</f>
        <v>4.2300000000000004</v>
      </c>
      <c r="AH2286">
        <f>Table1[[#This Row],[Retail Price Number]]*Table1[[#This Row],[Order Quantity]]</f>
        <v>14.48</v>
      </c>
      <c r="AI2286">
        <f>YEAR(Table1[[#This Row],[Order Date]])</f>
        <v>2014</v>
      </c>
    </row>
    <row r="2287" spans="1:35" x14ac:dyDescent="0.3">
      <c r="A2287" t="s">
        <v>5047</v>
      </c>
      <c r="B2287" s="1">
        <v>41995</v>
      </c>
      <c r="C2287" t="s">
        <v>1492</v>
      </c>
      <c r="D2287" t="s">
        <v>2013</v>
      </c>
      <c r="E2287" t="s">
        <v>27</v>
      </c>
      <c r="F2287" t="s">
        <v>28</v>
      </c>
      <c r="G2287" t="s">
        <v>77</v>
      </c>
      <c r="H2287" t="s">
        <v>205</v>
      </c>
      <c r="I2287" t="s">
        <v>31</v>
      </c>
      <c r="J2287" t="s">
        <v>4852</v>
      </c>
      <c r="K2287" t="s">
        <v>723</v>
      </c>
      <c r="L2287" t="s">
        <v>109</v>
      </c>
      <c r="M2287" t="s">
        <v>35</v>
      </c>
      <c r="N2287" s="1">
        <v>41995</v>
      </c>
      <c r="O2287" t="s">
        <v>937</v>
      </c>
      <c r="P2287" s="3" t="s">
        <v>1738</v>
      </c>
      <c r="Q2287" t="s">
        <v>4853</v>
      </c>
      <c r="R2287">
        <v>37</v>
      </c>
      <c r="S2287" t="s">
        <v>5049</v>
      </c>
      <c r="T2287" s="2">
        <v>0</v>
      </c>
      <c r="U2287" t="s">
        <v>5050</v>
      </c>
      <c r="V2287" t="s">
        <v>5051</v>
      </c>
      <c r="W2287" t="s">
        <v>4855</v>
      </c>
      <c r="X2287" t="s">
        <v>5052</v>
      </c>
      <c r="Y2287" s="3">
        <f>VALUE(SUBSTITUTE(Table1[[#This Row],[Order Total]],"$",""))</f>
        <v>78.19</v>
      </c>
      <c r="Z2287">
        <f>VALUE(SUBSTITUTE(Table1[[#This Row],[Total]],"$",""))</f>
        <v>79.75</v>
      </c>
      <c r="AA2287" s="3">
        <f>Table1[[#This Row],[Order Total Number]]-Table1[[#This Row],[Total Number]]</f>
        <v>-1.5600000000000023</v>
      </c>
      <c r="AB2287">
        <f>VALUE(SUBSTITUTE(Table1[[#This Row],[Shipping Cost]],"$",""))</f>
        <v>1.56</v>
      </c>
      <c r="AC2287">
        <f>VALUE(SUBSTITUTE(Table1[[#This Row],[Discount $]],"$",""))</f>
        <v>8.69</v>
      </c>
      <c r="AD2287">
        <f>VALUE(SUBSTITUTE(Table1[[#This Row],[Retail Price]],"$",""))</f>
        <v>1.81</v>
      </c>
      <c r="AE2287" s="4">
        <f>(Table1[[#This Row],[Retail Price Number]]*Table1[[#This Row],[Order Quantity]])-Table1[[#This Row],[Discount $ Number]]+Table1[[#This Row],[Shipping Cost Number]]</f>
        <v>59.84</v>
      </c>
      <c r="AF2287">
        <f>Table1[[#This Row],[Retail Price Number]]*Table1[[#This Row],[Order Quantity]]-Table1[[#This Row],[Discount $ Number]]</f>
        <v>58.28</v>
      </c>
      <c r="AG2287">
        <f>(Table1[[#This Row],[Retail Price Number]]*Table1[[#This Row],[Order Quantity]])-Table1[[#This Row],[Discount $ Number]]-Table1[[#This Row],[Shipping Cost Number]]</f>
        <v>56.72</v>
      </c>
      <c r="AH2287">
        <f>Table1[[#This Row],[Retail Price Number]]*Table1[[#This Row],[Order Quantity]]</f>
        <v>66.97</v>
      </c>
      <c r="AI2287">
        <f>YEAR(Table1[[#This Row],[Order Date]])</f>
        <v>2014</v>
      </c>
    </row>
    <row r="2288" spans="1:35" x14ac:dyDescent="0.3">
      <c r="A2288" t="s">
        <v>5047</v>
      </c>
      <c r="B2288" s="1">
        <v>41995</v>
      </c>
      <c r="C2288" t="s">
        <v>5048</v>
      </c>
      <c r="D2288" t="s">
        <v>61</v>
      </c>
      <c r="E2288" t="s">
        <v>27</v>
      </c>
      <c r="F2288" t="s">
        <v>28</v>
      </c>
      <c r="G2288" t="s">
        <v>77</v>
      </c>
      <c r="H2288" t="s">
        <v>62</v>
      </c>
      <c r="I2288" t="s">
        <v>92</v>
      </c>
      <c r="J2288" t="s">
        <v>10728</v>
      </c>
      <c r="K2288" t="s">
        <v>94</v>
      </c>
      <c r="L2288" t="s">
        <v>95</v>
      </c>
      <c r="M2288" t="s">
        <v>35</v>
      </c>
      <c r="N2288" s="1">
        <v>41996</v>
      </c>
      <c r="O2288" t="s">
        <v>123</v>
      </c>
      <c r="P2288" s="3" t="s">
        <v>124</v>
      </c>
      <c r="Q2288" t="s">
        <v>125</v>
      </c>
      <c r="R2288">
        <v>12</v>
      </c>
      <c r="S2288" t="s">
        <v>5049</v>
      </c>
      <c r="T2288" s="2">
        <v>0.1</v>
      </c>
      <c r="U2288" t="s">
        <v>5050</v>
      </c>
      <c r="V2288" t="s">
        <v>5051</v>
      </c>
      <c r="W2288" t="s">
        <v>129</v>
      </c>
      <c r="X2288" t="s">
        <v>5052</v>
      </c>
      <c r="Y2288" s="3">
        <f>VALUE(SUBSTITUTE(Table1[[#This Row],[Order Total]],"$",""))</f>
        <v>78.19</v>
      </c>
      <c r="Z2288">
        <f>VALUE(SUBSTITUTE(Table1[[#This Row],[Total]],"$",""))</f>
        <v>79.75</v>
      </c>
      <c r="AA2288" s="3">
        <f>Table1[[#This Row],[Order Total Number]]-Table1[[#This Row],[Total Number]]</f>
        <v>-1.5600000000000023</v>
      </c>
      <c r="AB2288">
        <f>VALUE(SUBSTITUTE(Table1[[#This Row],[Shipping Cost]],"$",""))</f>
        <v>2.5</v>
      </c>
      <c r="AC2288">
        <f>VALUE(SUBSTITUTE(Table1[[#This Row],[Discount $]],"$",""))</f>
        <v>8.69</v>
      </c>
      <c r="AD2288">
        <f>VALUE(SUBSTITUTE(Table1[[#This Row],[Retail Price]],"$",""))</f>
        <v>3.69</v>
      </c>
      <c r="AE2288" s="4">
        <f>(Table1[[#This Row],[Retail Price Number]]*Table1[[#This Row],[Order Quantity]])-Table1[[#This Row],[Discount $ Number]]+Table1[[#This Row],[Shipping Cost Number]]</f>
        <v>38.090000000000003</v>
      </c>
      <c r="AF2288">
        <f>Table1[[#This Row],[Retail Price Number]]*Table1[[#This Row],[Order Quantity]]-Table1[[#This Row],[Discount $ Number]]</f>
        <v>35.590000000000003</v>
      </c>
      <c r="AG2288">
        <f>(Table1[[#This Row],[Retail Price Number]]*Table1[[#This Row],[Order Quantity]])-Table1[[#This Row],[Discount $ Number]]-Table1[[#This Row],[Shipping Cost Number]]</f>
        <v>33.090000000000003</v>
      </c>
      <c r="AH2288">
        <f>Table1[[#This Row],[Retail Price Number]]*Table1[[#This Row],[Order Quantity]]</f>
        <v>44.28</v>
      </c>
      <c r="AI2288">
        <f>YEAR(Table1[[#This Row],[Order Date]])</f>
        <v>2014</v>
      </c>
    </row>
    <row r="2289" spans="1:35" x14ac:dyDescent="0.3">
      <c r="A2289" t="s">
        <v>5047</v>
      </c>
      <c r="B2289" s="1">
        <v>41995</v>
      </c>
      <c r="C2289" t="s">
        <v>5048</v>
      </c>
      <c r="D2289" t="s">
        <v>61</v>
      </c>
      <c r="E2289" t="s">
        <v>27</v>
      </c>
      <c r="F2289" t="s">
        <v>28</v>
      </c>
      <c r="G2289" t="s">
        <v>77</v>
      </c>
      <c r="H2289" t="s">
        <v>62</v>
      </c>
      <c r="I2289" t="s">
        <v>196</v>
      </c>
      <c r="J2289" t="s">
        <v>122</v>
      </c>
      <c r="K2289" t="s">
        <v>723</v>
      </c>
      <c r="L2289" t="s">
        <v>50</v>
      </c>
      <c r="M2289" t="s">
        <v>35</v>
      </c>
      <c r="N2289" s="1">
        <v>41996</v>
      </c>
      <c r="O2289" t="s">
        <v>123</v>
      </c>
      <c r="P2289" s="3" t="s">
        <v>124</v>
      </c>
      <c r="Q2289" t="s">
        <v>125</v>
      </c>
      <c r="R2289">
        <v>17</v>
      </c>
      <c r="S2289" t="s">
        <v>5049</v>
      </c>
      <c r="T2289" s="2">
        <v>0</v>
      </c>
      <c r="U2289" t="s">
        <v>5050</v>
      </c>
      <c r="V2289" t="s">
        <v>5051</v>
      </c>
      <c r="W2289" t="s">
        <v>129</v>
      </c>
      <c r="X2289" t="s">
        <v>5052</v>
      </c>
      <c r="Y2289" s="3">
        <f>VALUE(SUBSTITUTE(Table1[[#This Row],[Order Total]],"$",""))</f>
        <v>78.19</v>
      </c>
      <c r="Z2289">
        <f>VALUE(SUBSTITUTE(Table1[[#This Row],[Total]],"$",""))</f>
        <v>79.75</v>
      </c>
      <c r="AA2289" s="3">
        <f>Table1[[#This Row],[Order Total Number]]-Table1[[#This Row],[Total Number]]</f>
        <v>-1.5600000000000023</v>
      </c>
      <c r="AB2289">
        <f>VALUE(SUBSTITUTE(Table1[[#This Row],[Shipping Cost]],"$",""))</f>
        <v>2.5</v>
      </c>
      <c r="AC2289">
        <f>VALUE(SUBSTITUTE(Table1[[#This Row],[Discount $]],"$",""))</f>
        <v>8.69</v>
      </c>
      <c r="AD2289">
        <f>VALUE(SUBSTITUTE(Table1[[#This Row],[Retail Price]],"$",""))</f>
        <v>3.69</v>
      </c>
      <c r="AE2289" s="4">
        <f>(Table1[[#This Row],[Retail Price Number]]*Table1[[#This Row],[Order Quantity]])-Table1[[#This Row],[Discount $ Number]]+Table1[[#This Row],[Shipping Cost Number]]</f>
        <v>56.54</v>
      </c>
      <c r="AF2289">
        <f>Table1[[#This Row],[Retail Price Number]]*Table1[[#This Row],[Order Quantity]]-Table1[[#This Row],[Discount $ Number]]</f>
        <v>54.04</v>
      </c>
      <c r="AG2289">
        <f>(Table1[[#This Row],[Retail Price Number]]*Table1[[#This Row],[Order Quantity]])-Table1[[#This Row],[Discount $ Number]]-Table1[[#This Row],[Shipping Cost Number]]</f>
        <v>51.54</v>
      </c>
      <c r="AH2289">
        <f>Table1[[#This Row],[Retail Price Number]]*Table1[[#This Row],[Order Quantity]]</f>
        <v>62.73</v>
      </c>
      <c r="AI2289">
        <f>YEAR(Table1[[#This Row],[Order Date]])</f>
        <v>2014</v>
      </c>
    </row>
    <row r="2290" spans="1:35" x14ac:dyDescent="0.3">
      <c r="A2290" t="s">
        <v>10144</v>
      </c>
      <c r="B2290" s="1">
        <v>41998</v>
      </c>
      <c r="C2290" t="s">
        <v>8867</v>
      </c>
      <c r="D2290" t="s">
        <v>3740</v>
      </c>
      <c r="E2290" t="s">
        <v>27</v>
      </c>
      <c r="F2290" t="s">
        <v>28</v>
      </c>
      <c r="G2290" t="s">
        <v>91</v>
      </c>
      <c r="H2290" t="s">
        <v>30</v>
      </c>
      <c r="I2290" t="s">
        <v>31</v>
      </c>
      <c r="J2290" t="s">
        <v>229</v>
      </c>
      <c r="K2290" t="s">
        <v>94</v>
      </c>
      <c r="L2290" t="s">
        <v>95</v>
      </c>
      <c r="M2290" t="s">
        <v>35</v>
      </c>
      <c r="N2290" s="1">
        <v>42000</v>
      </c>
      <c r="O2290" t="s">
        <v>230</v>
      </c>
      <c r="P2290" s="3" t="s">
        <v>231</v>
      </c>
      <c r="Q2290" t="s">
        <v>232</v>
      </c>
      <c r="R2290">
        <v>41</v>
      </c>
      <c r="S2290" t="s">
        <v>5798</v>
      </c>
      <c r="T2290" s="2">
        <v>0.05</v>
      </c>
      <c r="U2290" t="s">
        <v>1801</v>
      </c>
      <c r="V2290" t="s">
        <v>5799</v>
      </c>
      <c r="W2290" t="s">
        <v>236</v>
      </c>
      <c r="X2290" t="s">
        <v>10145</v>
      </c>
      <c r="Y2290" s="3">
        <f>VALUE(SUBSTITUTE(Table1[[#This Row],[Order Total]],"$",""))</f>
        <v>4454.8999999999996</v>
      </c>
      <c r="Z2290">
        <f>VALUE(SUBSTITUTE(Table1[[#This Row],[Total]],"$",""))</f>
        <v>4479.3900000000003</v>
      </c>
      <c r="AA2290" s="3">
        <f>Table1[[#This Row],[Order Total Number]]-Table1[[#This Row],[Total Number]]</f>
        <v>-24.490000000000691</v>
      </c>
      <c r="AB2290">
        <f>VALUE(SUBSTITUTE(Table1[[#This Row],[Shipping Cost]],"$",""))</f>
        <v>49</v>
      </c>
      <c r="AC2290">
        <f>VALUE(SUBSTITUTE(Table1[[#This Row],[Discount $]],"$",""))</f>
        <v>45</v>
      </c>
      <c r="AD2290">
        <f>VALUE(SUBSTITUTE(Table1[[#This Row],[Retail Price]],"$",""))</f>
        <v>449.99</v>
      </c>
      <c r="AE2290" s="4">
        <f>(Table1[[#This Row],[Retail Price Number]]*Table1[[#This Row],[Order Quantity]])-Table1[[#This Row],[Discount $ Number]]+Table1[[#This Row],[Shipping Cost Number]]</f>
        <v>18453.59</v>
      </c>
      <c r="AF2290">
        <f>Table1[[#This Row],[Retail Price Number]]*Table1[[#This Row],[Order Quantity]]-Table1[[#This Row],[Discount $ Number]]</f>
        <v>18404.59</v>
      </c>
      <c r="AG2290">
        <f>(Table1[[#This Row],[Retail Price Number]]*Table1[[#This Row],[Order Quantity]])-Table1[[#This Row],[Discount $ Number]]-Table1[[#This Row],[Shipping Cost Number]]</f>
        <v>18355.59</v>
      </c>
      <c r="AH2290">
        <f>Table1[[#This Row],[Retail Price Number]]*Table1[[#This Row],[Order Quantity]]</f>
        <v>18449.59</v>
      </c>
      <c r="AI2290">
        <f>YEAR(Table1[[#This Row],[Order Date]])</f>
        <v>2014</v>
      </c>
    </row>
    <row r="2291" spans="1:35" x14ac:dyDescent="0.3">
      <c r="A2291" t="s">
        <v>10144</v>
      </c>
      <c r="B2291" s="1">
        <v>41998</v>
      </c>
      <c r="C2291" t="s">
        <v>8867</v>
      </c>
      <c r="D2291" t="s">
        <v>3740</v>
      </c>
      <c r="E2291" t="s">
        <v>27</v>
      </c>
      <c r="F2291" t="s">
        <v>28</v>
      </c>
      <c r="G2291" t="s">
        <v>91</v>
      </c>
      <c r="H2291" t="s">
        <v>30</v>
      </c>
      <c r="I2291" t="s">
        <v>31</v>
      </c>
      <c r="J2291" t="s">
        <v>229</v>
      </c>
      <c r="K2291" t="s">
        <v>94</v>
      </c>
      <c r="L2291" t="s">
        <v>95</v>
      </c>
      <c r="M2291" t="s">
        <v>35</v>
      </c>
      <c r="N2291" s="1">
        <v>42000</v>
      </c>
      <c r="O2291" t="s">
        <v>1798</v>
      </c>
      <c r="P2291" s="3" t="s">
        <v>231</v>
      </c>
      <c r="Q2291" t="s">
        <v>1799</v>
      </c>
      <c r="R2291">
        <v>41</v>
      </c>
      <c r="S2291" t="s">
        <v>5798</v>
      </c>
      <c r="T2291" s="2">
        <v>0.05</v>
      </c>
      <c r="U2291" t="s">
        <v>1801</v>
      </c>
      <c r="V2291" t="s">
        <v>5799</v>
      </c>
      <c r="W2291" t="s">
        <v>618</v>
      </c>
      <c r="X2291" t="s">
        <v>10145</v>
      </c>
      <c r="Y2291" s="3">
        <f>VALUE(SUBSTITUTE(Table1[[#This Row],[Order Total]],"$",""))</f>
        <v>4454.8999999999996</v>
      </c>
      <c r="Z2291">
        <f>VALUE(SUBSTITUTE(Table1[[#This Row],[Total]],"$",""))</f>
        <v>4479.3900000000003</v>
      </c>
      <c r="AA2291" s="3">
        <f>Table1[[#This Row],[Order Total Number]]-Table1[[#This Row],[Total Number]]</f>
        <v>-24.490000000000691</v>
      </c>
      <c r="AB2291">
        <f>VALUE(SUBSTITUTE(Table1[[#This Row],[Shipping Cost]],"$",""))</f>
        <v>24.49</v>
      </c>
      <c r="AC2291">
        <f>VALUE(SUBSTITUTE(Table1[[#This Row],[Discount $]],"$",""))</f>
        <v>45</v>
      </c>
      <c r="AD2291">
        <f>VALUE(SUBSTITUTE(Table1[[#This Row],[Retail Price]],"$",""))</f>
        <v>449.99</v>
      </c>
      <c r="AE2291" s="4">
        <f>(Table1[[#This Row],[Retail Price Number]]*Table1[[#This Row],[Order Quantity]])-Table1[[#This Row],[Discount $ Number]]+Table1[[#This Row],[Shipping Cost Number]]</f>
        <v>18429.080000000002</v>
      </c>
      <c r="AF2291">
        <f>Table1[[#This Row],[Retail Price Number]]*Table1[[#This Row],[Order Quantity]]-Table1[[#This Row],[Discount $ Number]]</f>
        <v>18404.59</v>
      </c>
      <c r="AG2291">
        <f>(Table1[[#This Row],[Retail Price Number]]*Table1[[#This Row],[Order Quantity]])-Table1[[#This Row],[Discount $ Number]]-Table1[[#This Row],[Shipping Cost Number]]</f>
        <v>18380.099999999999</v>
      </c>
      <c r="AH2291">
        <f>Table1[[#This Row],[Retail Price Number]]*Table1[[#This Row],[Order Quantity]]</f>
        <v>18449.59</v>
      </c>
      <c r="AI2291">
        <f>YEAR(Table1[[#This Row],[Order Date]])</f>
        <v>2014</v>
      </c>
    </row>
    <row r="2292" spans="1:35" x14ac:dyDescent="0.3">
      <c r="A2292" t="s">
        <v>6471</v>
      </c>
      <c r="B2292" s="1">
        <v>41750</v>
      </c>
      <c r="C2292" t="s">
        <v>6472</v>
      </c>
      <c r="D2292" t="s">
        <v>1232</v>
      </c>
      <c r="E2292" t="s">
        <v>27</v>
      </c>
      <c r="F2292" t="s">
        <v>28</v>
      </c>
      <c r="G2292" t="s">
        <v>29</v>
      </c>
      <c r="H2292" t="s">
        <v>281</v>
      </c>
      <c r="I2292" t="s">
        <v>31</v>
      </c>
      <c r="J2292" t="s">
        <v>32</v>
      </c>
      <c r="K2292" t="s">
        <v>94</v>
      </c>
      <c r="L2292" t="s">
        <v>95</v>
      </c>
      <c r="M2292" t="s">
        <v>35</v>
      </c>
      <c r="N2292" s="1">
        <v>41751</v>
      </c>
      <c r="O2292" t="s">
        <v>36</v>
      </c>
      <c r="P2292" s="3" t="s">
        <v>37</v>
      </c>
      <c r="Q2292" t="s">
        <v>36</v>
      </c>
      <c r="R2292">
        <v>34</v>
      </c>
      <c r="S2292" t="s">
        <v>6473</v>
      </c>
      <c r="T2292" s="2">
        <v>0.1</v>
      </c>
      <c r="U2292" t="s">
        <v>136</v>
      </c>
      <c r="V2292" t="s">
        <v>466</v>
      </c>
      <c r="W2292" t="s">
        <v>41</v>
      </c>
      <c r="X2292" t="s">
        <v>6474</v>
      </c>
      <c r="Y2292" s="3">
        <f>VALUE(SUBSTITUTE(Table1[[#This Row],[Order Total]],"$",""))</f>
        <v>18.579999999999998</v>
      </c>
      <c r="Z2292">
        <f>VALUE(SUBSTITUTE(Table1[[#This Row],[Total]],"$",""))</f>
        <v>16.57</v>
      </c>
      <c r="AA2292" s="3">
        <f>Table1[[#This Row],[Order Total Number]]-Table1[[#This Row],[Total Number]]</f>
        <v>2.009999999999998</v>
      </c>
      <c r="AB2292">
        <f>VALUE(SUBSTITUTE(Table1[[#This Row],[Shipping Cost]],"$",""))</f>
        <v>0.79</v>
      </c>
      <c r="AC2292">
        <f>VALUE(SUBSTITUTE(Table1[[#This Row],[Discount $]],"$",""))</f>
        <v>1.94</v>
      </c>
      <c r="AD2292">
        <f>VALUE(SUBSTITUTE(Table1[[#This Row],[Retail Price]],"$",""))</f>
        <v>1.88</v>
      </c>
      <c r="AE2292" s="4">
        <f>(Table1[[#This Row],[Retail Price Number]]*Table1[[#This Row],[Order Quantity]])-Table1[[#This Row],[Discount $ Number]]+Table1[[#This Row],[Shipping Cost Number]]</f>
        <v>62.769999999999996</v>
      </c>
      <c r="AF2292">
        <f>Table1[[#This Row],[Retail Price Number]]*Table1[[#This Row],[Order Quantity]]-Table1[[#This Row],[Discount $ Number]]</f>
        <v>61.98</v>
      </c>
      <c r="AG2292">
        <f>(Table1[[#This Row],[Retail Price Number]]*Table1[[#This Row],[Order Quantity]])-Table1[[#This Row],[Discount $ Number]]-Table1[[#This Row],[Shipping Cost Number]]</f>
        <v>61.19</v>
      </c>
      <c r="AH2292">
        <f>Table1[[#This Row],[Retail Price Number]]*Table1[[#This Row],[Order Quantity]]</f>
        <v>63.919999999999995</v>
      </c>
      <c r="AI2292">
        <f>YEAR(Table1[[#This Row],[Order Date]])</f>
        <v>2014</v>
      </c>
    </row>
    <row r="2293" spans="1:35" x14ac:dyDescent="0.3">
      <c r="A2293" t="s">
        <v>6471</v>
      </c>
      <c r="B2293" s="1">
        <v>41983</v>
      </c>
      <c r="C2293" t="s">
        <v>550</v>
      </c>
      <c r="D2293" t="s">
        <v>551</v>
      </c>
      <c r="E2293" t="s">
        <v>27</v>
      </c>
      <c r="F2293" t="s">
        <v>28</v>
      </c>
      <c r="G2293" t="s">
        <v>91</v>
      </c>
      <c r="H2293" t="s">
        <v>289</v>
      </c>
      <c r="I2293" t="s">
        <v>63</v>
      </c>
      <c r="J2293" t="s">
        <v>488</v>
      </c>
      <c r="K2293" t="s">
        <v>94</v>
      </c>
      <c r="L2293" t="s">
        <v>95</v>
      </c>
      <c r="M2293" t="s">
        <v>35</v>
      </c>
      <c r="N2293" s="1">
        <v>41985</v>
      </c>
      <c r="O2293" t="s">
        <v>489</v>
      </c>
      <c r="P2293" s="3" t="s">
        <v>490</v>
      </c>
      <c r="Q2293" t="s">
        <v>491</v>
      </c>
      <c r="R2293">
        <v>43</v>
      </c>
      <c r="S2293" t="s">
        <v>1770</v>
      </c>
      <c r="T2293" s="2">
        <v>0.01</v>
      </c>
      <c r="U2293" t="s">
        <v>1043</v>
      </c>
      <c r="V2293" t="s">
        <v>1771</v>
      </c>
      <c r="W2293" t="s">
        <v>495</v>
      </c>
      <c r="X2293" t="s">
        <v>1772</v>
      </c>
      <c r="Y2293" s="3">
        <f>VALUE(SUBSTITUTE(Table1[[#This Row],[Order Total]],"$",""))</f>
        <v>83.96</v>
      </c>
      <c r="Z2293">
        <f>VALUE(SUBSTITUTE(Table1[[#This Row],[Total]],"$",""))</f>
        <v>86.79</v>
      </c>
      <c r="AA2293" s="3">
        <f>Table1[[#This Row],[Order Total Number]]-Table1[[#This Row],[Total Number]]</f>
        <v>-2.8300000000000125</v>
      </c>
      <c r="AB2293">
        <f>VALUE(SUBSTITUTE(Table1[[#This Row],[Shipping Cost]],"$",""))</f>
        <v>2.83</v>
      </c>
      <c r="AC2293">
        <f>VALUE(SUBSTITUTE(Table1[[#This Row],[Discount $]],"$",""))</f>
        <v>5.36</v>
      </c>
      <c r="AD2293">
        <f>VALUE(SUBSTITUTE(Table1[[#This Row],[Retail Price]],"$",""))</f>
        <v>8.1199999999999992</v>
      </c>
      <c r="AE2293" s="4">
        <f>(Table1[[#This Row],[Retail Price Number]]*Table1[[#This Row],[Order Quantity]])-Table1[[#This Row],[Discount $ Number]]+Table1[[#This Row],[Shipping Cost Number]]</f>
        <v>346.62999999999994</v>
      </c>
      <c r="AF2293">
        <f>Table1[[#This Row],[Retail Price Number]]*Table1[[#This Row],[Order Quantity]]-Table1[[#This Row],[Discount $ Number]]</f>
        <v>343.79999999999995</v>
      </c>
      <c r="AG2293">
        <f>(Table1[[#This Row],[Retail Price Number]]*Table1[[#This Row],[Order Quantity]])-Table1[[#This Row],[Discount $ Number]]-Table1[[#This Row],[Shipping Cost Number]]</f>
        <v>340.96999999999997</v>
      </c>
      <c r="AH2293">
        <f>Table1[[#This Row],[Retail Price Number]]*Table1[[#This Row],[Order Quantity]]</f>
        <v>349.15999999999997</v>
      </c>
      <c r="AI2293">
        <f>YEAR(Table1[[#This Row],[Order Date]])</f>
        <v>2014</v>
      </c>
    </row>
    <row r="2294" spans="1:35" x14ac:dyDescent="0.3">
      <c r="A2294" t="s">
        <v>6471</v>
      </c>
      <c r="B2294" s="1">
        <v>41548</v>
      </c>
      <c r="C2294" t="s">
        <v>5445</v>
      </c>
      <c r="D2294" t="s">
        <v>8982</v>
      </c>
      <c r="E2294" t="s">
        <v>27</v>
      </c>
      <c r="F2294" t="s">
        <v>28</v>
      </c>
      <c r="G2294" t="s">
        <v>77</v>
      </c>
      <c r="H2294" t="s">
        <v>30</v>
      </c>
      <c r="I2294" t="s">
        <v>63</v>
      </c>
      <c r="J2294" t="s">
        <v>8983</v>
      </c>
      <c r="K2294" t="s">
        <v>94</v>
      </c>
      <c r="L2294" t="s">
        <v>95</v>
      </c>
      <c r="M2294" t="s">
        <v>35</v>
      </c>
      <c r="N2294" s="1">
        <v>41549</v>
      </c>
      <c r="O2294" t="s">
        <v>1136</v>
      </c>
      <c r="P2294" s="3" t="s">
        <v>424</v>
      </c>
      <c r="Q2294" t="s">
        <v>260</v>
      </c>
      <c r="R2294">
        <v>38</v>
      </c>
      <c r="S2294" t="s">
        <v>8984</v>
      </c>
      <c r="T2294" s="2">
        <v>0.06</v>
      </c>
      <c r="U2294" t="s">
        <v>127</v>
      </c>
      <c r="V2294" t="s">
        <v>8985</v>
      </c>
      <c r="W2294" t="s">
        <v>1139</v>
      </c>
      <c r="X2294" t="s">
        <v>8986</v>
      </c>
      <c r="Y2294" s="3">
        <f>VALUE(SUBSTITUTE(Table1[[#This Row],[Order Total]],"$",""))</f>
        <v>95.98</v>
      </c>
      <c r="Z2294">
        <f>VALUE(SUBSTITUTE(Table1[[#This Row],[Total]],"$",""))</f>
        <v>96.78</v>
      </c>
      <c r="AA2294" s="3">
        <f>Table1[[#This Row],[Order Total Number]]-Table1[[#This Row],[Total Number]]</f>
        <v>-0.79999999999999716</v>
      </c>
      <c r="AB2294">
        <f>VALUE(SUBSTITUTE(Table1[[#This Row],[Shipping Cost]],"$",""))</f>
        <v>6.83</v>
      </c>
      <c r="AC2294">
        <f>VALUE(SUBSTITUTE(Table1[[#This Row],[Discount $]],"$",""))</f>
        <v>0</v>
      </c>
      <c r="AD2294">
        <f>VALUE(SUBSTITUTE(Table1[[#This Row],[Retail Price]],"$",""))</f>
        <v>3.52</v>
      </c>
      <c r="AE2294" s="4">
        <f>(Table1[[#This Row],[Retail Price Number]]*Table1[[#This Row],[Order Quantity]])-Table1[[#This Row],[Discount $ Number]]+Table1[[#This Row],[Shipping Cost Number]]</f>
        <v>140.59</v>
      </c>
      <c r="AF2294">
        <f>Table1[[#This Row],[Retail Price Number]]*Table1[[#This Row],[Order Quantity]]-Table1[[#This Row],[Discount $ Number]]</f>
        <v>133.76</v>
      </c>
      <c r="AG2294">
        <f>(Table1[[#This Row],[Retail Price Number]]*Table1[[#This Row],[Order Quantity]])-Table1[[#This Row],[Discount $ Number]]-Table1[[#This Row],[Shipping Cost Number]]</f>
        <v>126.92999999999999</v>
      </c>
      <c r="AH2294">
        <f>Table1[[#This Row],[Retail Price Number]]*Table1[[#This Row],[Order Quantity]]</f>
        <v>133.76</v>
      </c>
      <c r="AI2294">
        <f>YEAR(Table1[[#This Row],[Order Date]])</f>
        <v>2013</v>
      </c>
    </row>
    <row r="2295" spans="1:35" x14ac:dyDescent="0.3">
      <c r="A2295" t="s">
        <v>6471</v>
      </c>
      <c r="B2295" s="1">
        <v>42541</v>
      </c>
      <c r="C2295" t="s">
        <v>2622</v>
      </c>
      <c r="D2295" t="s">
        <v>133</v>
      </c>
      <c r="E2295" t="s">
        <v>27</v>
      </c>
      <c r="F2295" t="s">
        <v>28</v>
      </c>
      <c r="G2295" t="s">
        <v>77</v>
      </c>
      <c r="H2295" t="s">
        <v>62</v>
      </c>
      <c r="I2295" t="s">
        <v>121</v>
      </c>
      <c r="J2295" t="s">
        <v>722</v>
      </c>
      <c r="K2295" t="s">
        <v>94</v>
      </c>
      <c r="L2295" t="s">
        <v>109</v>
      </c>
      <c r="M2295" t="s">
        <v>156</v>
      </c>
      <c r="N2295" s="1">
        <v>42541</v>
      </c>
      <c r="O2295" t="s">
        <v>724</v>
      </c>
      <c r="P2295" s="3" t="s">
        <v>725</v>
      </c>
      <c r="Q2295" t="s">
        <v>726</v>
      </c>
      <c r="R2295">
        <v>8</v>
      </c>
      <c r="S2295" t="s">
        <v>3643</v>
      </c>
      <c r="T2295" s="2">
        <v>0.03</v>
      </c>
      <c r="U2295" t="s">
        <v>2137</v>
      </c>
      <c r="V2295" t="s">
        <v>9787</v>
      </c>
      <c r="W2295" t="s">
        <v>730</v>
      </c>
      <c r="X2295" t="s">
        <v>8139</v>
      </c>
      <c r="Y2295" s="3">
        <f>VALUE(SUBSTITUTE(Table1[[#This Row],[Order Total]],"$",""))</f>
        <v>161.51</v>
      </c>
      <c r="Z2295">
        <f>VALUE(SUBSTITUTE(Table1[[#This Row],[Total]],"$",""))</f>
        <v>168.02</v>
      </c>
      <c r="AA2295" s="3">
        <f>Table1[[#This Row],[Order Total Number]]-Table1[[#This Row],[Total Number]]</f>
        <v>-6.5100000000000193</v>
      </c>
      <c r="AB2295">
        <f>VALUE(SUBSTITUTE(Table1[[#This Row],[Shipping Cost]],"$",""))</f>
        <v>0.49</v>
      </c>
      <c r="AC2295">
        <f>VALUE(SUBSTITUTE(Table1[[#This Row],[Discount $]],"$",""))</f>
        <v>3.94</v>
      </c>
      <c r="AD2295">
        <f>VALUE(SUBSTITUTE(Table1[[#This Row],[Retail Price]],"$",""))</f>
        <v>3.15</v>
      </c>
      <c r="AE2295" s="4">
        <f>(Table1[[#This Row],[Retail Price Number]]*Table1[[#This Row],[Order Quantity]])-Table1[[#This Row],[Discount $ Number]]+Table1[[#This Row],[Shipping Cost Number]]</f>
        <v>21.749999999999996</v>
      </c>
      <c r="AF2295">
        <f>Table1[[#This Row],[Retail Price Number]]*Table1[[#This Row],[Order Quantity]]-Table1[[#This Row],[Discount $ Number]]</f>
        <v>21.259999999999998</v>
      </c>
      <c r="AG2295">
        <f>(Table1[[#This Row],[Retail Price Number]]*Table1[[#This Row],[Order Quantity]])-Table1[[#This Row],[Discount $ Number]]-Table1[[#This Row],[Shipping Cost Number]]</f>
        <v>20.77</v>
      </c>
      <c r="AH2295">
        <f>Table1[[#This Row],[Retail Price Number]]*Table1[[#This Row],[Order Quantity]]</f>
        <v>25.2</v>
      </c>
      <c r="AI2295">
        <f>YEAR(Table1[[#This Row],[Order Date]])</f>
        <v>2016</v>
      </c>
    </row>
    <row r="2296" spans="1:35" x14ac:dyDescent="0.3">
      <c r="A2296" t="s">
        <v>6471</v>
      </c>
      <c r="B2296" s="1">
        <v>41983</v>
      </c>
      <c r="C2296" t="s">
        <v>550</v>
      </c>
      <c r="D2296" t="s">
        <v>551</v>
      </c>
      <c r="E2296" t="s">
        <v>27</v>
      </c>
      <c r="F2296" t="s">
        <v>28</v>
      </c>
      <c r="G2296" t="s">
        <v>29</v>
      </c>
      <c r="H2296" t="s">
        <v>289</v>
      </c>
      <c r="I2296" t="s">
        <v>31</v>
      </c>
      <c r="J2296" t="s">
        <v>1365</v>
      </c>
      <c r="K2296" t="s">
        <v>94</v>
      </c>
      <c r="L2296" t="s">
        <v>34</v>
      </c>
      <c r="M2296" t="s">
        <v>35</v>
      </c>
      <c r="N2296" s="1">
        <v>41985</v>
      </c>
      <c r="O2296" t="s">
        <v>925</v>
      </c>
      <c r="P2296" s="3" t="s">
        <v>758</v>
      </c>
      <c r="Q2296" t="s">
        <v>254</v>
      </c>
      <c r="R2296">
        <v>49</v>
      </c>
      <c r="S2296" t="s">
        <v>1770</v>
      </c>
      <c r="T2296" s="2">
        <v>0.08</v>
      </c>
      <c r="U2296" t="s">
        <v>1043</v>
      </c>
      <c r="V2296" t="s">
        <v>1771</v>
      </c>
      <c r="W2296" t="s">
        <v>1369</v>
      </c>
      <c r="X2296" t="s">
        <v>1772</v>
      </c>
      <c r="Y2296" s="3">
        <f>VALUE(SUBSTITUTE(Table1[[#This Row],[Order Total]],"$",""))</f>
        <v>83.96</v>
      </c>
      <c r="Z2296">
        <f>VALUE(SUBSTITUTE(Table1[[#This Row],[Total]],"$",""))</f>
        <v>86.79</v>
      </c>
      <c r="AA2296" s="3">
        <f>Table1[[#This Row],[Order Total Number]]-Table1[[#This Row],[Total Number]]</f>
        <v>-2.8300000000000125</v>
      </c>
      <c r="AB2296">
        <f>VALUE(SUBSTITUTE(Table1[[#This Row],[Shipping Cost]],"$",""))</f>
        <v>0.93</v>
      </c>
      <c r="AC2296">
        <f>VALUE(SUBSTITUTE(Table1[[#This Row],[Discount $]],"$",""))</f>
        <v>5.36</v>
      </c>
      <c r="AD2296">
        <f>VALUE(SUBSTITUTE(Table1[[#This Row],[Retail Price]],"$",""))</f>
        <v>2.84</v>
      </c>
      <c r="AE2296" s="4">
        <f>(Table1[[#This Row],[Retail Price Number]]*Table1[[#This Row],[Order Quantity]])-Table1[[#This Row],[Discount $ Number]]+Table1[[#This Row],[Shipping Cost Number]]</f>
        <v>134.72999999999999</v>
      </c>
      <c r="AF2296">
        <f>Table1[[#This Row],[Retail Price Number]]*Table1[[#This Row],[Order Quantity]]-Table1[[#This Row],[Discount $ Number]]</f>
        <v>133.79999999999998</v>
      </c>
      <c r="AG2296">
        <f>(Table1[[#This Row],[Retail Price Number]]*Table1[[#This Row],[Order Quantity]])-Table1[[#This Row],[Discount $ Number]]-Table1[[#This Row],[Shipping Cost Number]]</f>
        <v>132.86999999999998</v>
      </c>
      <c r="AH2296">
        <f>Table1[[#This Row],[Retail Price Number]]*Table1[[#This Row],[Order Quantity]]</f>
        <v>139.16</v>
      </c>
      <c r="AI2296">
        <f>YEAR(Table1[[#This Row],[Order Date]])</f>
        <v>2014</v>
      </c>
    </row>
    <row r="2297" spans="1:35" x14ac:dyDescent="0.3">
      <c r="A2297" t="s">
        <v>6471</v>
      </c>
      <c r="B2297" s="1">
        <v>41983</v>
      </c>
      <c r="C2297" t="s">
        <v>550</v>
      </c>
      <c r="D2297" t="s">
        <v>551</v>
      </c>
      <c r="E2297" t="s">
        <v>27</v>
      </c>
      <c r="F2297" t="s">
        <v>28</v>
      </c>
      <c r="G2297" t="s">
        <v>91</v>
      </c>
      <c r="H2297" t="s">
        <v>289</v>
      </c>
      <c r="I2297" t="s">
        <v>92</v>
      </c>
      <c r="J2297" t="s">
        <v>93</v>
      </c>
      <c r="K2297" t="s">
        <v>94</v>
      </c>
      <c r="L2297" t="s">
        <v>95</v>
      </c>
      <c r="M2297" t="s">
        <v>35</v>
      </c>
      <c r="N2297" s="1">
        <v>41985</v>
      </c>
      <c r="O2297" t="s">
        <v>96</v>
      </c>
      <c r="P2297" s="3" t="s">
        <v>97</v>
      </c>
      <c r="Q2297" t="s">
        <v>98</v>
      </c>
      <c r="R2297">
        <v>10</v>
      </c>
      <c r="S2297" t="s">
        <v>1770</v>
      </c>
      <c r="T2297" s="2">
        <v>0.1</v>
      </c>
      <c r="U2297" t="s">
        <v>1043</v>
      </c>
      <c r="V2297" t="s">
        <v>1771</v>
      </c>
      <c r="W2297" t="s">
        <v>102</v>
      </c>
      <c r="X2297" t="s">
        <v>12320</v>
      </c>
      <c r="Y2297" s="3">
        <f>VALUE(SUBSTITUTE(Table1[[#This Row],[Order Total]],"$",""))</f>
        <v>83.96</v>
      </c>
      <c r="Z2297">
        <f>VALUE(SUBSTITUTE(Table1[[#This Row],[Total]],"$",""))</f>
        <v>86.77</v>
      </c>
      <c r="AA2297" s="3">
        <f>Table1[[#This Row],[Order Total Number]]-Table1[[#This Row],[Total Number]]</f>
        <v>-2.8100000000000023</v>
      </c>
      <c r="AB2297">
        <f>VALUE(SUBSTITUTE(Table1[[#This Row],[Shipping Cost]],"$",""))</f>
        <v>0.8</v>
      </c>
      <c r="AC2297">
        <f>VALUE(SUBSTITUTE(Table1[[#This Row],[Discount $]],"$",""))</f>
        <v>5.36</v>
      </c>
      <c r="AD2297">
        <f>VALUE(SUBSTITUTE(Table1[[#This Row],[Retail Price]],"$",""))</f>
        <v>2.62</v>
      </c>
      <c r="AE2297" s="4">
        <f>(Table1[[#This Row],[Retail Price Number]]*Table1[[#This Row],[Order Quantity]])-Table1[[#This Row],[Discount $ Number]]+Table1[[#This Row],[Shipping Cost Number]]</f>
        <v>21.640000000000004</v>
      </c>
      <c r="AF2297">
        <f>Table1[[#This Row],[Retail Price Number]]*Table1[[#This Row],[Order Quantity]]-Table1[[#This Row],[Discount $ Number]]</f>
        <v>20.840000000000003</v>
      </c>
      <c r="AG2297">
        <f>(Table1[[#This Row],[Retail Price Number]]*Table1[[#This Row],[Order Quantity]])-Table1[[#This Row],[Discount $ Number]]-Table1[[#This Row],[Shipping Cost Number]]</f>
        <v>20.040000000000003</v>
      </c>
      <c r="AH2297">
        <f>Table1[[#This Row],[Retail Price Number]]*Table1[[#This Row],[Order Quantity]]</f>
        <v>26.200000000000003</v>
      </c>
      <c r="AI2297">
        <f>YEAR(Table1[[#This Row],[Order Date]])</f>
        <v>2014</v>
      </c>
    </row>
    <row r="2298" spans="1:35" x14ac:dyDescent="0.3">
      <c r="A2298" t="s">
        <v>6471</v>
      </c>
      <c r="B2298" s="1">
        <v>41999</v>
      </c>
      <c r="C2298" t="s">
        <v>694</v>
      </c>
      <c r="D2298" t="s">
        <v>144</v>
      </c>
      <c r="E2298" t="s">
        <v>46</v>
      </c>
      <c r="F2298" t="s">
        <v>47</v>
      </c>
      <c r="G2298" t="s">
        <v>91</v>
      </c>
      <c r="H2298" t="s">
        <v>107</v>
      </c>
      <c r="I2298" t="s">
        <v>121</v>
      </c>
      <c r="J2298" t="s">
        <v>93</v>
      </c>
      <c r="K2298" t="s">
        <v>94</v>
      </c>
      <c r="L2298" t="s">
        <v>95</v>
      </c>
      <c r="M2298" t="s">
        <v>35</v>
      </c>
      <c r="N2298" s="1">
        <v>42002</v>
      </c>
      <c r="O2298" t="s">
        <v>96</v>
      </c>
      <c r="P2298" s="3" t="s">
        <v>97</v>
      </c>
      <c r="Q2298" t="s">
        <v>98</v>
      </c>
      <c r="R2298">
        <v>47</v>
      </c>
      <c r="S2298" t="s">
        <v>12328</v>
      </c>
      <c r="T2298" s="2">
        <v>0.02</v>
      </c>
      <c r="U2298" t="s">
        <v>12329</v>
      </c>
      <c r="V2298" t="s">
        <v>2956</v>
      </c>
      <c r="W2298" t="s">
        <v>102</v>
      </c>
      <c r="X2298" t="s">
        <v>12330</v>
      </c>
      <c r="Y2298" s="3">
        <f>VALUE(SUBSTITUTE(Table1[[#This Row],[Order Total]],"$",""))</f>
        <v>95.97</v>
      </c>
      <c r="Z2298">
        <f>VALUE(SUBSTITUTE(Table1[[#This Row],[Total]],"$",""))</f>
        <v>96.77</v>
      </c>
      <c r="AA2298" s="3">
        <f>Table1[[#This Row],[Order Total Number]]-Table1[[#This Row],[Total Number]]</f>
        <v>-0.79999999999999716</v>
      </c>
      <c r="AB2298">
        <f>VALUE(SUBSTITUTE(Table1[[#This Row],[Shipping Cost]],"$",""))</f>
        <v>0.8</v>
      </c>
      <c r="AC2298">
        <f>VALUE(SUBSTITUTE(Table1[[#This Row],[Discount $]],"$",""))</f>
        <v>0.97</v>
      </c>
      <c r="AD2298">
        <f>VALUE(SUBSTITUTE(Table1[[#This Row],[Retail Price]],"$",""))</f>
        <v>2.62</v>
      </c>
      <c r="AE2298" s="4">
        <f>(Table1[[#This Row],[Retail Price Number]]*Table1[[#This Row],[Order Quantity]])-Table1[[#This Row],[Discount $ Number]]+Table1[[#This Row],[Shipping Cost Number]]</f>
        <v>122.97</v>
      </c>
      <c r="AF2298">
        <f>Table1[[#This Row],[Retail Price Number]]*Table1[[#This Row],[Order Quantity]]-Table1[[#This Row],[Discount $ Number]]</f>
        <v>122.17</v>
      </c>
      <c r="AG2298">
        <f>(Table1[[#This Row],[Retail Price Number]]*Table1[[#This Row],[Order Quantity]])-Table1[[#This Row],[Discount $ Number]]-Table1[[#This Row],[Shipping Cost Number]]</f>
        <v>121.37</v>
      </c>
      <c r="AH2298">
        <f>Table1[[#This Row],[Retail Price Number]]*Table1[[#This Row],[Order Quantity]]</f>
        <v>123.14</v>
      </c>
      <c r="AI2298">
        <f>YEAR(Table1[[#This Row],[Order Date]])</f>
        <v>2014</v>
      </c>
    </row>
    <row r="2299" spans="1:35" x14ac:dyDescent="0.3">
      <c r="A2299" t="s">
        <v>419</v>
      </c>
      <c r="B2299" s="1">
        <v>41996</v>
      </c>
      <c r="C2299" t="s">
        <v>420</v>
      </c>
      <c r="D2299" t="s">
        <v>421</v>
      </c>
      <c r="E2299" t="s">
        <v>27</v>
      </c>
      <c r="F2299" t="s">
        <v>28</v>
      </c>
      <c r="G2299" t="s">
        <v>77</v>
      </c>
      <c r="H2299" t="s">
        <v>422</v>
      </c>
      <c r="I2299" t="s">
        <v>31</v>
      </c>
      <c r="J2299" t="s">
        <v>423</v>
      </c>
      <c r="K2299" t="s">
        <v>94</v>
      </c>
      <c r="L2299" t="s">
        <v>95</v>
      </c>
      <c r="M2299" t="s">
        <v>156</v>
      </c>
      <c r="N2299" s="1">
        <v>41999</v>
      </c>
      <c r="O2299" t="s">
        <v>424</v>
      </c>
      <c r="P2299" s="3" t="s">
        <v>356</v>
      </c>
      <c r="Q2299" t="s">
        <v>341</v>
      </c>
      <c r="R2299">
        <v>33</v>
      </c>
      <c r="S2299" t="s">
        <v>425</v>
      </c>
      <c r="T2299" s="2">
        <v>0.05</v>
      </c>
      <c r="U2299" t="s">
        <v>426</v>
      </c>
      <c r="V2299" t="s">
        <v>427</v>
      </c>
      <c r="W2299" t="s">
        <v>428</v>
      </c>
      <c r="X2299" t="s">
        <v>429</v>
      </c>
      <c r="Y2299" s="3">
        <f>VALUE(SUBSTITUTE(Table1[[#This Row],[Order Total]],"$",""))</f>
        <v>226.63</v>
      </c>
      <c r="Z2299">
        <f>VALUE(SUBSTITUTE(Table1[[#This Row],[Total]],"$",""))</f>
        <v>228.02</v>
      </c>
      <c r="AA2299" s="3">
        <f>Table1[[#This Row],[Order Total Number]]-Table1[[#This Row],[Total Number]]</f>
        <v>-1.3900000000000148</v>
      </c>
      <c r="AB2299">
        <f>VALUE(SUBSTITUTE(Table1[[#This Row],[Shipping Cost]],"$",""))</f>
        <v>1.39</v>
      </c>
      <c r="AC2299">
        <f>VALUE(SUBSTITUTE(Table1[[#This Row],[Discount $]],"$",""))</f>
        <v>11.93</v>
      </c>
      <c r="AD2299">
        <f>VALUE(SUBSTITUTE(Table1[[#This Row],[Retail Price]],"$",""))</f>
        <v>5.68</v>
      </c>
      <c r="AE2299" s="4">
        <f>(Table1[[#This Row],[Retail Price Number]]*Table1[[#This Row],[Order Quantity]])-Table1[[#This Row],[Discount $ Number]]+Table1[[#This Row],[Shipping Cost Number]]</f>
        <v>176.89999999999998</v>
      </c>
      <c r="AF2299">
        <f>Table1[[#This Row],[Retail Price Number]]*Table1[[#This Row],[Order Quantity]]-Table1[[#This Row],[Discount $ Number]]</f>
        <v>175.51</v>
      </c>
      <c r="AG2299">
        <f>(Table1[[#This Row],[Retail Price Number]]*Table1[[#This Row],[Order Quantity]])-Table1[[#This Row],[Discount $ Number]]-Table1[[#This Row],[Shipping Cost Number]]</f>
        <v>174.12</v>
      </c>
      <c r="AH2299">
        <f>Table1[[#This Row],[Retail Price Number]]*Table1[[#This Row],[Order Quantity]]</f>
        <v>187.44</v>
      </c>
      <c r="AI2299">
        <f>YEAR(Table1[[#This Row],[Order Date]])</f>
        <v>2014</v>
      </c>
    </row>
    <row r="2300" spans="1:35" x14ac:dyDescent="0.3">
      <c r="A2300" t="s">
        <v>419</v>
      </c>
      <c r="B2300" s="1">
        <v>41680</v>
      </c>
      <c r="C2300" t="s">
        <v>330</v>
      </c>
      <c r="D2300" t="s">
        <v>331</v>
      </c>
      <c r="E2300" t="s">
        <v>46</v>
      </c>
      <c r="F2300" t="s">
        <v>47</v>
      </c>
      <c r="G2300" t="s">
        <v>77</v>
      </c>
      <c r="H2300" t="s">
        <v>107</v>
      </c>
      <c r="I2300" t="s">
        <v>121</v>
      </c>
      <c r="J2300" t="s">
        <v>5122</v>
      </c>
      <c r="K2300" t="s">
        <v>94</v>
      </c>
      <c r="L2300" t="s">
        <v>34</v>
      </c>
      <c r="M2300" t="s">
        <v>35</v>
      </c>
      <c r="N2300" s="1">
        <v>41681</v>
      </c>
      <c r="O2300" t="s">
        <v>123</v>
      </c>
      <c r="P2300" s="3" t="s">
        <v>124</v>
      </c>
      <c r="Q2300" t="s">
        <v>125</v>
      </c>
      <c r="R2300">
        <v>23</v>
      </c>
      <c r="S2300" t="s">
        <v>5123</v>
      </c>
      <c r="T2300" s="2">
        <v>0.1</v>
      </c>
      <c r="U2300" t="s">
        <v>739</v>
      </c>
      <c r="V2300" t="s">
        <v>5124</v>
      </c>
      <c r="W2300" t="s">
        <v>129</v>
      </c>
      <c r="X2300" t="s">
        <v>5125</v>
      </c>
      <c r="Y2300" s="3">
        <f>VALUE(SUBSTITUTE(Table1[[#This Row],[Order Total]],"$",""))</f>
        <v>132.51</v>
      </c>
      <c r="Z2300">
        <f>VALUE(SUBSTITUTE(Table1[[#This Row],[Total]],"$",""))</f>
        <v>147.69</v>
      </c>
      <c r="AA2300" s="3">
        <f>Table1[[#This Row],[Order Total Number]]-Table1[[#This Row],[Total Number]]</f>
        <v>-15.180000000000007</v>
      </c>
      <c r="AB2300">
        <f>VALUE(SUBSTITUTE(Table1[[#This Row],[Shipping Cost]],"$",""))</f>
        <v>2.5</v>
      </c>
      <c r="AC2300">
        <f>VALUE(SUBSTITUTE(Table1[[#This Row],[Discount $]],"$",""))</f>
        <v>4.3899999999999997</v>
      </c>
      <c r="AD2300">
        <f>VALUE(SUBSTITUTE(Table1[[#This Row],[Retail Price]],"$",""))</f>
        <v>3.69</v>
      </c>
      <c r="AE2300" s="4">
        <f>(Table1[[#This Row],[Retail Price Number]]*Table1[[#This Row],[Order Quantity]])-Table1[[#This Row],[Discount $ Number]]+Table1[[#This Row],[Shipping Cost Number]]</f>
        <v>82.98</v>
      </c>
      <c r="AF2300">
        <f>Table1[[#This Row],[Retail Price Number]]*Table1[[#This Row],[Order Quantity]]-Table1[[#This Row],[Discount $ Number]]</f>
        <v>80.48</v>
      </c>
      <c r="AG2300">
        <f>(Table1[[#This Row],[Retail Price Number]]*Table1[[#This Row],[Order Quantity]])-Table1[[#This Row],[Discount $ Number]]-Table1[[#This Row],[Shipping Cost Number]]</f>
        <v>77.98</v>
      </c>
      <c r="AH2300">
        <f>Table1[[#This Row],[Retail Price Number]]*Table1[[#This Row],[Order Quantity]]</f>
        <v>84.87</v>
      </c>
      <c r="AI2300">
        <f>YEAR(Table1[[#This Row],[Order Date]])</f>
        <v>2014</v>
      </c>
    </row>
    <row r="2301" spans="1:35" x14ac:dyDescent="0.3">
      <c r="A2301" t="s">
        <v>419</v>
      </c>
      <c r="B2301" s="1">
        <v>41999</v>
      </c>
      <c r="C2301" t="s">
        <v>7158</v>
      </c>
      <c r="D2301" t="s">
        <v>174</v>
      </c>
      <c r="E2301" t="s">
        <v>27</v>
      </c>
      <c r="F2301" t="s">
        <v>28</v>
      </c>
      <c r="G2301" t="s">
        <v>77</v>
      </c>
      <c r="H2301" t="s">
        <v>78</v>
      </c>
      <c r="I2301" t="s">
        <v>31</v>
      </c>
      <c r="J2301" t="s">
        <v>423</v>
      </c>
      <c r="K2301" t="s">
        <v>94</v>
      </c>
      <c r="L2301" t="s">
        <v>34</v>
      </c>
      <c r="M2301" t="s">
        <v>35</v>
      </c>
      <c r="N2301" s="1">
        <v>42002</v>
      </c>
      <c r="O2301" t="s">
        <v>424</v>
      </c>
      <c r="P2301" s="3" t="s">
        <v>356</v>
      </c>
      <c r="Q2301" t="s">
        <v>341</v>
      </c>
      <c r="R2301">
        <v>27</v>
      </c>
      <c r="S2301" t="s">
        <v>425</v>
      </c>
      <c r="T2301" s="2">
        <v>7.0000000000000007E-2</v>
      </c>
      <c r="U2301" t="s">
        <v>426</v>
      </c>
      <c r="V2301" t="s">
        <v>427</v>
      </c>
      <c r="W2301" t="s">
        <v>428</v>
      </c>
      <c r="X2301" t="s">
        <v>429</v>
      </c>
      <c r="Y2301" s="3">
        <f>VALUE(SUBSTITUTE(Table1[[#This Row],[Order Total]],"$",""))</f>
        <v>226.63</v>
      </c>
      <c r="Z2301">
        <f>VALUE(SUBSTITUTE(Table1[[#This Row],[Total]],"$",""))</f>
        <v>228.02</v>
      </c>
      <c r="AA2301" s="3">
        <f>Table1[[#This Row],[Order Total Number]]-Table1[[#This Row],[Total Number]]</f>
        <v>-1.3900000000000148</v>
      </c>
      <c r="AB2301">
        <f>VALUE(SUBSTITUTE(Table1[[#This Row],[Shipping Cost]],"$",""))</f>
        <v>1.39</v>
      </c>
      <c r="AC2301">
        <f>VALUE(SUBSTITUTE(Table1[[#This Row],[Discount $]],"$",""))</f>
        <v>11.93</v>
      </c>
      <c r="AD2301">
        <f>VALUE(SUBSTITUTE(Table1[[#This Row],[Retail Price]],"$",""))</f>
        <v>5.68</v>
      </c>
      <c r="AE2301" s="4">
        <f>(Table1[[#This Row],[Retail Price Number]]*Table1[[#This Row],[Order Quantity]])-Table1[[#This Row],[Discount $ Number]]+Table1[[#This Row],[Shipping Cost Number]]</f>
        <v>142.81999999999996</v>
      </c>
      <c r="AF2301">
        <f>Table1[[#This Row],[Retail Price Number]]*Table1[[#This Row],[Order Quantity]]-Table1[[#This Row],[Discount $ Number]]</f>
        <v>141.42999999999998</v>
      </c>
      <c r="AG2301">
        <f>(Table1[[#This Row],[Retail Price Number]]*Table1[[#This Row],[Order Quantity]])-Table1[[#This Row],[Discount $ Number]]-Table1[[#This Row],[Shipping Cost Number]]</f>
        <v>140.04</v>
      </c>
      <c r="AH2301">
        <f>Table1[[#This Row],[Retail Price Number]]*Table1[[#This Row],[Order Quantity]]</f>
        <v>153.35999999999999</v>
      </c>
      <c r="AI2301">
        <f>YEAR(Table1[[#This Row],[Order Date]])</f>
        <v>2014</v>
      </c>
    </row>
    <row r="2302" spans="1:35" x14ac:dyDescent="0.3">
      <c r="A2302" t="s">
        <v>419</v>
      </c>
      <c r="B2302" s="1">
        <v>41969</v>
      </c>
      <c r="C2302" t="s">
        <v>3957</v>
      </c>
      <c r="D2302" t="s">
        <v>61</v>
      </c>
      <c r="E2302" t="s">
        <v>27</v>
      </c>
      <c r="F2302" t="s">
        <v>28</v>
      </c>
      <c r="G2302" t="s">
        <v>77</v>
      </c>
      <c r="H2302" t="s">
        <v>62</v>
      </c>
      <c r="I2302" t="s">
        <v>121</v>
      </c>
      <c r="J2302" t="s">
        <v>93</v>
      </c>
      <c r="K2302" t="s">
        <v>33</v>
      </c>
      <c r="L2302" t="s">
        <v>50</v>
      </c>
      <c r="M2302" t="s">
        <v>35</v>
      </c>
      <c r="N2302" s="1">
        <v>41971</v>
      </c>
      <c r="O2302" t="s">
        <v>96</v>
      </c>
      <c r="P2302" s="3" t="s">
        <v>97</v>
      </c>
      <c r="Q2302" t="s">
        <v>98</v>
      </c>
      <c r="R2302">
        <v>9</v>
      </c>
      <c r="S2302" t="s">
        <v>6808</v>
      </c>
      <c r="T2302" s="2">
        <v>0.08</v>
      </c>
      <c r="U2302" t="s">
        <v>566</v>
      </c>
      <c r="V2302" t="s">
        <v>5080</v>
      </c>
      <c r="W2302" t="s">
        <v>102</v>
      </c>
      <c r="X2302" t="s">
        <v>7757</v>
      </c>
      <c r="Y2302" s="3">
        <f>VALUE(SUBSTITUTE(Table1[[#This Row],[Order Total]],"$",""))</f>
        <v>74.08</v>
      </c>
      <c r="Z2302">
        <f>VALUE(SUBSTITUTE(Table1[[#This Row],[Total]],"$",""))</f>
        <v>76.47</v>
      </c>
      <c r="AA2302" s="3">
        <f>Table1[[#This Row],[Order Total Number]]-Table1[[#This Row],[Total Number]]</f>
        <v>-2.3900000000000006</v>
      </c>
      <c r="AB2302">
        <f>VALUE(SUBSTITUTE(Table1[[#This Row],[Shipping Cost]],"$",""))</f>
        <v>0.8</v>
      </c>
      <c r="AC2302">
        <f>VALUE(SUBSTITUTE(Table1[[#This Row],[Discount $]],"$",""))</f>
        <v>6.3</v>
      </c>
      <c r="AD2302">
        <f>VALUE(SUBSTITUTE(Table1[[#This Row],[Retail Price]],"$",""))</f>
        <v>2.62</v>
      </c>
      <c r="AE2302" s="4">
        <f>(Table1[[#This Row],[Retail Price Number]]*Table1[[#This Row],[Order Quantity]])-Table1[[#This Row],[Discount $ Number]]+Table1[[#This Row],[Shipping Cost Number]]</f>
        <v>18.080000000000002</v>
      </c>
      <c r="AF2302">
        <f>Table1[[#This Row],[Retail Price Number]]*Table1[[#This Row],[Order Quantity]]-Table1[[#This Row],[Discount $ Number]]</f>
        <v>17.28</v>
      </c>
      <c r="AG2302">
        <f>(Table1[[#This Row],[Retail Price Number]]*Table1[[#This Row],[Order Quantity]])-Table1[[#This Row],[Discount $ Number]]-Table1[[#This Row],[Shipping Cost Number]]</f>
        <v>16.48</v>
      </c>
      <c r="AH2302">
        <f>Table1[[#This Row],[Retail Price Number]]*Table1[[#This Row],[Order Quantity]]</f>
        <v>23.580000000000002</v>
      </c>
      <c r="AI2302">
        <f>YEAR(Table1[[#This Row],[Order Date]])</f>
        <v>2014</v>
      </c>
    </row>
    <row r="2303" spans="1:35" x14ac:dyDescent="0.3">
      <c r="A2303" t="s">
        <v>2711</v>
      </c>
      <c r="B2303" s="1">
        <v>41823</v>
      </c>
      <c r="C2303" t="s">
        <v>155</v>
      </c>
      <c r="D2303" t="s">
        <v>26</v>
      </c>
      <c r="E2303" t="s">
        <v>27</v>
      </c>
      <c r="F2303" t="s">
        <v>28</v>
      </c>
      <c r="G2303" t="s">
        <v>77</v>
      </c>
      <c r="H2303" t="s">
        <v>30</v>
      </c>
      <c r="I2303" t="s">
        <v>92</v>
      </c>
      <c r="J2303" t="s">
        <v>1113</v>
      </c>
      <c r="K2303" t="s">
        <v>94</v>
      </c>
      <c r="L2303" t="s">
        <v>34</v>
      </c>
      <c r="M2303" t="s">
        <v>156</v>
      </c>
      <c r="N2303" s="1">
        <v>41824</v>
      </c>
      <c r="O2303" t="s">
        <v>1114</v>
      </c>
      <c r="P2303" s="3" t="s">
        <v>1115</v>
      </c>
      <c r="Q2303" t="s">
        <v>1116</v>
      </c>
      <c r="R2303">
        <v>19</v>
      </c>
      <c r="S2303" t="s">
        <v>2712</v>
      </c>
      <c r="T2303" s="2">
        <v>0.04</v>
      </c>
      <c r="U2303" t="s">
        <v>127</v>
      </c>
      <c r="V2303" t="s">
        <v>2712</v>
      </c>
      <c r="W2303" t="s">
        <v>1119</v>
      </c>
      <c r="X2303" t="s">
        <v>1741</v>
      </c>
      <c r="Y2303" s="3">
        <f>VALUE(SUBSTITUTE(Table1[[#This Row],[Order Total]],"$",""))</f>
        <v>59.63</v>
      </c>
      <c r="Z2303">
        <f>VALUE(SUBSTITUTE(Table1[[#This Row],[Total]],"$",""))</f>
        <v>60.67</v>
      </c>
      <c r="AA2303" s="3">
        <f>Table1[[#This Row],[Order Total Number]]-Table1[[#This Row],[Total Number]]</f>
        <v>-1.0399999999999991</v>
      </c>
      <c r="AB2303">
        <f>VALUE(SUBSTITUTE(Table1[[#This Row],[Shipping Cost]],"$",""))</f>
        <v>1.5</v>
      </c>
      <c r="AC2303">
        <f>VALUE(SUBSTITUTE(Table1[[#This Row],[Discount $]],"$",""))</f>
        <v>0</v>
      </c>
      <c r="AD2303">
        <f>VALUE(SUBSTITUTE(Table1[[#This Row],[Retail Price]],"$",""))</f>
        <v>6.68</v>
      </c>
      <c r="AE2303" s="4">
        <f>(Table1[[#This Row],[Retail Price Number]]*Table1[[#This Row],[Order Quantity]])-Table1[[#This Row],[Discount $ Number]]+Table1[[#This Row],[Shipping Cost Number]]</f>
        <v>128.41999999999999</v>
      </c>
      <c r="AF2303">
        <f>Table1[[#This Row],[Retail Price Number]]*Table1[[#This Row],[Order Quantity]]-Table1[[#This Row],[Discount $ Number]]</f>
        <v>126.91999999999999</v>
      </c>
      <c r="AG2303">
        <f>(Table1[[#This Row],[Retail Price Number]]*Table1[[#This Row],[Order Quantity]])-Table1[[#This Row],[Discount $ Number]]-Table1[[#This Row],[Shipping Cost Number]]</f>
        <v>125.41999999999999</v>
      </c>
      <c r="AH2303">
        <f>Table1[[#This Row],[Retail Price Number]]*Table1[[#This Row],[Order Quantity]]</f>
        <v>126.91999999999999</v>
      </c>
      <c r="AI2303">
        <f>YEAR(Table1[[#This Row],[Order Date]])</f>
        <v>2014</v>
      </c>
    </row>
    <row r="2304" spans="1:35" x14ac:dyDescent="0.3">
      <c r="A2304" t="s">
        <v>2711</v>
      </c>
      <c r="B2304" s="1">
        <v>41647</v>
      </c>
      <c r="C2304" t="s">
        <v>1527</v>
      </c>
      <c r="D2304" t="s">
        <v>280</v>
      </c>
      <c r="E2304" t="s">
        <v>27</v>
      </c>
      <c r="F2304" t="s">
        <v>28</v>
      </c>
      <c r="G2304" t="s">
        <v>77</v>
      </c>
      <c r="H2304" t="s">
        <v>281</v>
      </c>
      <c r="I2304" t="s">
        <v>63</v>
      </c>
      <c r="J2304" t="s">
        <v>441</v>
      </c>
      <c r="K2304" t="s">
        <v>94</v>
      </c>
      <c r="L2304" t="s">
        <v>95</v>
      </c>
      <c r="M2304" t="s">
        <v>35</v>
      </c>
      <c r="N2304" s="1">
        <v>41654</v>
      </c>
      <c r="O2304" t="s">
        <v>442</v>
      </c>
      <c r="P2304" s="3" t="s">
        <v>443</v>
      </c>
      <c r="Q2304" t="s">
        <v>444</v>
      </c>
      <c r="R2304">
        <v>40</v>
      </c>
      <c r="S2304" t="s">
        <v>4368</v>
      </c>
      <c r="T2304" s="2">
        <v>0.01</v>
      </c>
      <c r="U2304" t="s">
        <v>4369</v>
      </c>
      <c r="V2304" t="s">
        <v>4370</v>
      </c>
      <c r="W2304" t="s">
        <v>448</v>
      </c>
      <c r="X2304" t="s">
        <v>4371</v>
      </c>
      <c r="Y2304" s="3">
        <f>VALUE(SUBSTITUTE(Table1[[#This Row],[Order Total]],"$",""))</f>
        <v>765.02</v>
      </c>
      <c r="Z2304">
        <f>VALUE(SUBSTITUTE(Table1[[#This Row],[Total]],"$",""))</f>
        <v>776.51</v>
      </c>
      <c r="AA2304" s="3">
        <f>Table1[[#This Row],[Order Total Number]]-Table1[[#This Row],[Total Number]]</f>
        <v>-11.490000000000009</v>
      </c>
      <c r="AB2304">
        <f>VALUE(SUBSTITUTE(Table1[[#This Row],[Shipping Cost]],"$",""))</f>
        <v>15.1</v>
      </c>
      <c r="AC2304">
        <f>VALUE(SUBSTITUTE(Table1[[#This Row],[Discount $]],"$",""))</f>
        <v>58.02</v>
      </c>
      <c r="AD2304">
        <f>VALUE(SUBSTITUTE(Table1[[#This Row],[Retail Price]],"$",""))</f>
        <v>22.38</v>
      </c>
      <c r="AE2304" s="4">
        <f>(Table1[[#This Row],[Retail Price Number]]*Table1[[#This Row],[Order Quantity]])-Table1[[#This Row],[Discount $ Number]]+Table1[[#This Row],[Shipping Cost Number]]</f>
        <v>852.28</v>
      </c>
      <c r="AF2304">
        <f>Table1[[#This Row],[Retail Price Number]]*Table1[[#This Row],[Order Quantity]]-Table1[[#This Row],[Discount $ Number]]</f>
        <v>837.18</v>
      </c>
      <c r="AG2304">
        <f>(Table1[[#This Row],[Retail Price Number]]*Table1[[#This Row],[Order Quantity]])-Table1[[#This Row],[Discount $ Number]]-Table1[[#This Row],[Shipping Cost Number]]</f>
        <v>822.07999999999993</v>
      </c>
      <c r="AH2304">
        <f>Table1[[#This Row],[Retail Price Number]]*Table1[[#This Row],[Order Quantity]]</f>
        <v>895.19999999999993</v>
      </c>
      <c r="AI2304">
        <f>YEAR(Table1[[#This Row],[Order Date]])</f>
        <v>2014</v>
      </c>
    </row>
    <row r="2305" spans="1:35" x14ac:dyDescent="0.3">
      <c r="A2305" t="s">
        <v>2711</v>
      </c>
      <c r="B2305" s="1">
        <v>42000</v>
      </c>
      <c r="C2305" t="s">
        <v>420</v>
      </c>
      <c r="D2305" t="s">
        <v>421</v>
      </c>
      <c r="E2305" t="s">
        <v>27</v>
      </c>
      <c r="F2305" t="s">
        <v>28</v>
      </c>
      <c r="G2305" t="s">
        <v>91</v>
      </c>
      <c r="H2305" t="s">
        <v>422</v>
      </c>
      <c r="I2305" t="s">
        <v>196</v>
      </c>
      <c r="J2305" t="s">
        <v>64</v>
      </c>
      <c r="K2305" t="s">
        <v>94</v>
      </c>
      <c r="L2305" t="s">
        <v>95</v>
      </c>
      <c r="M2305" t="s">
        <v>35</v>
      </c>
      <c r="N2305" s="1">
        <v>42000</v>
      </c>
      <c r="O2305" t="s">
        <v>66</v>
      </c>
      <c r="P2305" s="3" t="s">
        <v>67</v>
      </c>
      <c r="Q2305" t="s">
        <v>68</v>
      </c>
      <c r="R2305">
        <v>17</v>
      </c>
      <c r="S2305" t="s">
        <v>5715</v>
      </c>
      <c r="T2305" s="2">
        <v>0.09</v>
      </c>
      <c r="U2305" t="s">
        <v>5050</v>
      </c>
      <c r="V2305" t="s">
        <v>5716</v>
      </c>
      <c r="W2305" t="s">
        <v>72</v>
      </c>
      <c r="X2305" t="s">
        <v>5717</v>
      </c>
      <c r="Y2305" s="3">
        <f>VALUE(SUBSTITUTE(Table1[[#This Row],[Order Total]],"$",""))</f>
        <v>87.89</v>
      </c>
      <c r="Z2305">
        <f>VALUE(SUBSTITUTE(Table1[[#This Row],[Total]],"$",""))</f>
        <v>88.38</v>
      </c>
      <c r="AA2305" s="3">
        <f>Table1[[#This Row],[Order Total Number]]-Table1[[#This Row],[Total Number]]</f>
        <v>-0.48999999999999488</v>
      </c>
      <c r="AB2305">
        <f>VALUE(SUBSTITUTE(Table1[[#This Row],[Shipping Cost]],"$",""))</f>
        <v>0.99</v>
      </c>
      <c r="AC2305">
        <f>VALUE(SUBSTITUTE(Table1[[#This Row],[Discount $]],"$",""))</f>
        <v>8.69</v>
      </c>
      <c r="AD2305">
        <f>VALUE(SUBSTITUTE(Table1[[#This Row],[Retail Price]],"$",""))</f>
        <v>2.88</v>
      </c>
      <c r="AE2305" s="4">
        <f>(Table1[[#This Row],[Retail Price Number]]*Table1[[#This Row],[Order Quantity]])-Table1[[#This Row],[Discount $ Number]]+Table1[[#This Row],[Shipping Cost Number]]</f>
        <v>41.260000000000005</v>
      </c>
      <c r="AF2305">
        <f>Table1[[#This Row],[Retail Price Number]]*Table1[[#This Row],[Order Quantity]]-Table1[[#This Row],[Discount $ Number]]</f>
        <v>40.270000000000003</v>
      </c>
      <c r="AG2305">
        <f>(Table1[[#This Row],[Retail Price Number]]*Table1[[#This Row],[Order Quantity]])-Table1[[#This Row],[Discount $ Number]]-Table1[[#This Row],[Shipping Cost Number]]</f>
        <v>39.28</v>
      </c>
      <c r="AH2305">
        <f>Table1[[#This Row],[Retail Price Number]]*Table1[[#This Row],[Order Quantity]]</f>
        <v>48.96</v>
      </c>
      <c r="AI2305">
        <f>YEAR(Table1[[#This Row],[Order Date]])</f>
        <v>2014</v>
      </c>
    </row>
    <row r="2306" spans="1:35" x14ac:dyDescent="0.3">
      <c r="A2306" t="s">
        <v>2711</v>
      </c>
      <c r="B2306" s="1">
        <v>42000</v>
      </c>
      <c r="C2306" t="s">
        <v>1730</v>
      </c>
      <c r="D2306" t="s">
        <v>1401</v>
      </c>
      <c r="E2306" t="s">
        <v>27</v>
      </c>
      <c r="F2306" t="s">
        <v>28</v>
      </c>
      <c r="G2306" t="s">
        <v>77</v>
      </c>
      <c r="H2306" t="s">
        <v>281</v>
      </c>
      <c r="I2306" t="s">
        <v>63</v>
      </c>
      <c r="J2306" t="s">
        <v>478</v>
      </c>
      <c r="K2306" t="s">
        <v>94</v>
      </c>
      <c r="L2306" t="s">
        <v>95</v>
      </c>
      <c r="M2306" t="s">
        <v>35</v>
      </c>
      <c r="N2306" s="1">
        <v>42002</v>
      </c>
      <c r="O2306" t="s">
        <v>479</v>
      </c>
      <c r="P2306" s="3" t="s">
        <v>480</v>
      </c>
      <c r="Q2306" t="s">
        <v>98</v>
      </c>
      <c r="R2306">
        <v>4</v>
      </c>
      <c r="S2306" t="s">
        <v>5715</v>
      </c>
      <c r="T2306" s="2">
        <v>0.09</v>
      </c>
      <c r="U2306" t="s">
        <v>5050</v>
      </c>
      <c r="V2306" t="s">
        <v>6177</v>
      </c>
      <c r="W2306" t="s">
        <v>224</v>
      </c>
      <c r="X2306" t="s">
        <v>5717</v>
      </c>
      <c r="Y2306" s="3">
        <f>VALUE(SUBSTITUTE(Table1[[#This Row],[Order Total]],"$",""))</f>
        <v>87.88</v>
      </c>
      <c r="Z2306">
        <f>VALUE(SUBSTITUTE(Table1[[#This Row],[Total]],"$",""))</f>
        <v>88.38</v>
      </c>
      <c r="AA2306" s="3">
        <f>Table1[[#This Row],[Order Total Number]]-Table1[[#This Row],[Total Number]]</f>
        <v>-0.5</v>
      </c>
      <c r="AB2306">
        <f>VALUE(SUBSTITUTE(Table1[[#This Row],[Shipping Cost]],"$",""))</f>
        <v>0.5</v>
      </c>
      <c r="AC2306">
        <f>VALUE(SUBSTITUTE(Table1[[#This Row],[Discount $]],"$",""))</f>
        <v>8.69</v>
      </c>
      <c r="AD2306">
        <f>VALUE(SUBSTITUTE(Table1[[#This Row],[Retail Price]],"$",""))</f>
        <v>2.61</v>
      </c>
      <c r="AE2306" s="4">
        <f>(Table1[[#This Row],[Retail Price Number]]*Table1[[#This Row],[Order Quantity]])-Table1[[#This Row],[Discount $ Number]]+Table1[[#This Row],[Shipping Cost Number]]</f>
        <v>2.25</v>
      </c>
      <c r="AF2306">
        <f>Table1[[#This Row],[Retail Price Number]]*Table1[[#This Row],[Order Quantity]]-Table1[[#This Row],[Discount $ Number]]</f>
        <v>1.75</v>
      </c>
      <c r="AG2306">
        <f>(Table1[[#This Row],[Retail Price Number]]*Table1[[#This Row],[Order Quantity]])-Table1[[#This Row],[Discount $ Number]]-Table1[[#This Row],[Shipping Cost Number]]</f>
        <v>1.25</v>
      </c>
      <c r="AH2306">
        <f>Table1[[#This Row],[Retail Price Number]]*Table1[[#This Row],[Order Quantity]]</f>
        <v>10.44</v>
      </c>
      <c r="AI2306">
        <f>YEAR(Table1[[#This Row],[Order Date]])</f>
        <v>2014</v>
      </c>
    </row>
    <row r="2307" spans="1:35" x14ac:dyDescent="0.3">
      <c r="A2307" t="s">
        <v>2711</v>
      </c>
      <c r="B2307" s="1">
        <v>41932</v>
      </c>
      <c r="C2307" t="s">
        <v>105</v>
      </c>
      <c r="D2307" t="s">
        <v>106</v>
      </c>
      <c r="E2307" t="s">
        <v>46</v>
      </c>
      <c r="F2307" t="s">
        <v>47</v>
      </c>
      <c r="G2307" t="s">
        <v>77</v>
      </c>
      <c r="H2307" t="s">
        <v>107</v>
      </c>
      <c r="I2307" t="s">
        <v>92</v>
      </c>
      <c r="J2307" t="s">
        <v>1150</v>
      </c>
      <c r="K2307" t="s">
        <v>94</v>
      </c>
      <c r="L2307" t="s">
        <v>34</v>
      </c>
      <c r="M2307" t="s">
        <v>35</v>
      </c>
      <c r="N2307" s="1">
        <v>41934</v>
      </c>
      <c r="O2307" t="s">
        <v>1151</v>
      </c>
      <c r="P2307" s="3" t="s">
        <v>1152</v>
      </c>
      <c r="Q2307" t="s">
        <v>1153</v>
      </c>
      <c r="R2307">
        <v>23</v>
      </c>
      <c r="S2307" t="s">
        <v>6508</v>
      </c>
      <c r="T2307" s="2">
        <v>0.02</v>
      </c>
      <c r="U2307" t="s">
        <v>6509</v>
      </c>
      <c r="V2307" t="s">
        <v>6510</v>
      </c>
      <c r="W2307" t="s">
        <v>1156</v>
      </c>
      <c r="X2307" t="s">
        <v>6511</v>
      </c>
      <c r="Y2307" s="3">
        <f>VALUE(SUBSTITUTE(Table1[[#This Row],[Order Total]],"$",""))</f>
        <v>165.55</v>
      </c>
      <c r="Z2307">
        <f>VALUE(SUBSTITUTE(Table1[[#This Row],[Total]],"$",""))</f>
        <v>167.75</v>
      </c>
      <c r="AA2307" s="3">
        <f>Table1[[#This Row],[Order Total Number]]-Table1[[#This Row],[Total Number]]</f>
        <v>-2.1999999999999886</v>
      </c>
      <c r="AB2307">
        <f>VALUE(SUBSTITUTE(Table1[[#This Row],[Shipping Cost]],"$",""))</f>
        <v>2.35</v>
      </c>
      <c r="AC2307">
        <f>VALUE(SUBSTITUTE(Table1[[#This Row],[Discount $]],"$",""))</f>
        <v>37.590000000000003</v>
      </c>
      <c r="AD2307">
        <f>VALUE(SUBSTITUTE(Table1[[#This Row],[Retail Price]],"$",""))</f>
        <v>7.08</v>
      </c>
      <c r="AE2307" s="4">
        <f>(Table1[[#This Row],[Retail Price Number]]*Table1[[#This Row],[Order Quantity]])-Table1[[#This Row],[Discount $ Number]]+Table1[[#This Row],[Shipping Cost Number]]</f>
        <v>127.6</v>
      </c>
      <c r="AF2307">
        <f>Table1[[#This Row],[Retail Price Number]]*Table1[[#This Row],[Order Quantity]]-Table1[[#This Row],[Discount $ Number]]</f>
        <v>125.25</v>
      </c>
      <c r="AG2307">
        <f>(Table1[[#This Row],[Retail Price Number]]*Table1[[#This Row],[Order Quantity]])-Table1[[#This Row],[Discount $ Number]]-Table1[[#This Row],[Shipping Cost Number]]</f>
        <v>122.9</v>
      </c>
      <c r="AH2307">
        <f>Table1[[#This Row],[Retail Price Number]]*Table1[[#This Row],[Order Quantity]]</f>
        <v>162.84</v>
      </c>
      <c r="AI2307">
        <f>YEAR(Table1[[#This Row],[Order Date]])</f>
        <v>2014</v>
      </c>
    </row>
    <row r="2308" spans="1:35" x14ac:dyDescent="0.3">
      <c r="A2308" t="s">
        <v>2711</v>
      </c>
      <c r="B2308" s="1">
        <v>41983</v>
      </c>
      <c r="C2308" t="s">
        <v>1364</v>
      </c>
      <c r="D2308" t="s">
        <v>766</v>
      </c>
      <c r="E2308" t="s">
        <v>27</v>
      </c>
      <c r="F2308" t="s">
        <v>28</v>
      </c>
      <c r="G2308" t="s">
        <v>77</v>
      </c>
      <c r="H2308" t="s">
        <v>217</v>
      </c>
      <c r="I2308" t="s">
        <v>63</v>
      </c>
      <c r="J2308" t="s">
        <v>507</v>
      </c>
      <c r="K2308" t="s">
        <v>94</v>
      </c>
      <c r="L2308" t="s">
        <v>95</v>
      </c>
      <c r="M2308" t="s">
        <v>156</v>
      </c>
      <c r="N2308" s="1">
        <v>41984</v>
      </c>
      <c r="O2308" t="s">
        <v>508</v>
      </c>
      <c r="P2308" s="3" t="s">
        <v>509</v>
      </c>
      <c r="Q2308" t="s">
        <v>510</v>
      </c>
      <c r="R2308">
        <v>39</v>
      </c>
      <c r="S2308" t="s">
        <v>3571</v>
      </c>
      <c r="T2308" s="2">
        <v>0.05</v>
      </c>
      <c r="U2308" t="s">
        <v>7085</v>
      </c>
      <c r="V2308" t="s">
        <v>7086</v>
      </c>
      <c r="W2308" t="s">
        <v>514</v>
      </c>
      <c r="X2308" t="s">
        <v>7087</v>
      </c>
      <c r="Y2308" s="3">
        <f>VALUE(SUBSTITUTE(Table1[[#This Row],[Order Total]],"$",""))</f>
        <v>465.87</v>
      </c>
      <c r="Z2308">
        <f>VALUE(SUBSTITUTE(Table1[[#This Row],[Total]],"$",""))</f>
        <v>470.55</v>
      </c>
      <c r="AA2308" s="3">
        <f>Table1[[#This Row],[Order Total Number]]-Table1[[#This Row],[Total Number]]</f>
        <v>-4.6800000000000068</v>
      </c>
      <c r="AB2308">
        <f>VALUE(SUBSTITUTE(Table1[[#This Row],[Shipping Cost]],"$",""))</f>
        <v>4.68</v>
      </c>
      <c r="AC2308">
        <f>VALUE(SUBSTITUTE(Table1[[#This Row],[Discount $]],"$",""))</f>
        <v>4.71</v>
      </c>
      <c r="AD2308">
        <f>VALUE(SUBSTITUTE(Table1[[#This Row],[Retail Price]],"$",""))</f>
        <v>10.23</v>
      </c>
      <c r="AE2308" s="4">
        <f>(Table1[[#This Row],[Retail Price Number]]*Table1[[#This Row],[Order Quantity]])-Table1[[#This Row],[Discount $ Number]]+Table1[[#This Row],[Shipping Cost Number]]</f>
        <v>398.94000000000005</v>
      </c>
      <c r="AF2308">
        <f>Table1[[#This Row],[Retail Price Number]]*Table1[[#This Row],[Order Quantity]]-Table1[[#This Row],[Discount $ Number]]</f>
        <v>394.26000000000005</v>
      </c>
      <c r="AG2308">
        <f>(Table1[[#This Row],[Retail Price Number]]*Table1[[#This Row],[Order Quantity]])-Table1[[#This Row],[Discount $ Number]]-Table1[[#This Row],[Shipping Cost Number]]</f>
        <v>389.58000000000004</v>
      </c>
      <c r="AH2308">
        <f>Table1[[#This Row],[Retail Price Number]]*Table1[[#This Row],[Order Quantity]]</f>
        <v>398.97</v>
      </c>
      <c r="AI2308">
        <f>YEAR(Table1[[#This Row],[Order Date]])</f>
        <v>2014</v>
      </c>
    </row>
    <row r="2309" spans="1:35" x14ac:dyDescent="0.3">
      <c r="A2309" t="s">
        <v>2711</v>
      </c>
      <c r="B2309" s="1">
        <v>41961</v>
      </c>
      <c r="C2309" t="s">
        <v>4012</v>
      </c>
      <c r="D2309" t="s">
        <v>591</v>
      </c>
      <c r="E2309" t="s">
        <v>27</v>
      </c>
      <c r="F2309" t="s">
        <v>28</v>
      </c>
      <c r="G2309" t="s">
        <v>77</v>
      </c>
      <c r="H2309" t="s">
        <v>241</v>
      </c>
      <c r="I2309" t="s">
        <v>63</v>
      </c>
      <c r="J2309" t="s">
        <v>478</v>
      </c>
      <c r="K2309" t="s">
        <v>94</v>
      </c>
      <c r="L2309" t="s">
        <v>95</v>
      </c>
      <c r="M2309" t="s">
        <v>35</v>
      </c>
      <c r="N2309" s="1">
        <v>41963</v>
      </c>
      <c r="O2309" t="s">
        <v>479</v>
      </c>
      <c r="P2309" s="3" t="s">
        <v>480</v>
      </c>
      <c r="Q2309" t="s">
        <v>98</v>
      </c>
      <c r="R2309">
        <v>19</v>
      </c>
      <c r="S2309" t="s">
        <v>5715</v>
      </c>
      <c r="T2309" s="2">
        <v>0.09</v>
      </c>
      <c r="U2309" t="s">
        <v>5050</v>
      </c>
      <c r="V2309" t="s">
        <v>6177</v>
      </c>
      <c r="W2309" t="s">
        <v>224</v>
      </c>
      <c r="X2309" t="s">
        <v>5717</v>
      </c>
      <c r="Y2309" s="3">
        <f>VALUE(SUBSTITUTE(Table1[[#This Row],[Order Total]],"$",""))</f>
        <v>87.88</v>
      </c>
      <c r="Z2309">
        <f>VALUE(SUBSTITUTE(Table1[[#This Row],[Total]],"$",""))</f>
        <v>88.38</v>
      </c>
      <c r="AA2309" s="3">
        <f>Table1[[#This Row],[Order Total Number]]-Table1[[#This Row],[Total Number]]</f>
        <v>-0.5</v>
      </c>
      <c r="AB2309">
        <f>VALUE(SUBSTITUTE(Table1[[#This Row],[Shipping Cost]],"$",""))</f>
        <v>0.5</v>
      </c>
      <c r="AC2309">
        <f>VALUE(SUBSTITUTE(Table1[[#This Row],[Discount $]],"$",""))</f>
        <v>8.69</v>
      </c>
      <c r="AD2309">
        <f>VALUE(SUBSTITUTE(Table1[[#This Row],[Retail Price]],"$",""))</f>
        <v>2.61</v>
      </c>
      <c r="AE2309" s="4">
        <f>(Table1[[#This Row],[Retail Price Number]]*Table1[[#This Row],[Order Quantity]])-Table1[[#This Row],[Discount $ Number]]+Table1[[#This Row],[Shipping Cost Number]]</f>
        <v>41.4</v>
      </c>
      <c r="AF2309">
        <f>Table1[[#This Row],[Retail Price Number]]*Table1[[#This Row],[Order Quantity]]-Table1[[#This Row],[Discount $ Number]]</f>
        <v>40.9</v>
      </c>
      <c r="AG2309">
        <f>(Table1[[#This Row],[Retail Price Number]]*Table1[[#This Row],[Order Quantity]])-Table1[[#This Row],[Discount $ Number]]-Table1[[#This Row],[Shipping Cost Number]]</f>
        <v>40.4</v>
      </c>
      <c r="AH2309">
        <f>Table1[[#This Row],[Retail Price Number]]*Table1[[#This Row],[Order Quantity]]</f>
        <v>49.589999999999996</v>
      </c>
      <c r="AI2309">
        <f>YEAR(Table1[[#This Row],[Order Date]])</f>
        <v>2014</v>
      </c>
    </row>
    <row r="2310" spans="1:35" x14ac:dyDescent="0.3">
      <c r="A2310" t="s">
        <v>2711</v>
      </c>
      <c r="B2310" s="1">
        <v>41631</v>
      </c>
      <c r="C2310" t="s">
        <v>2051</v>
      </c>
      <c r="D2310" t="s">
        <v>76</v>
      </c>
      <c r="E2310" t="s">
        <v>27</v>
      </c>
      <c r="F2310" t="s">
        <v>28</v>
      </c>
      <c r="G2310" t="s">
        <v>77</v>
      </c>
      <c r="H2310" t="s">
        <v>78</v>
      </c>
      <c r="I2310" t="s">
        <v>31</v>
      </c>
      <c r="J2310" t="s">
        <v>3156</v>
      </c>
      <c r="K2310" t="s">
        <v>94</v>
      </c>
      <c r="L2310" t="s">
        <v>95</v>
      </c>
      <c r="M2310" t="s">
        <v>35</v>
      </c>
      <c r="N2310" s="1">
        <v>41633</v>
      </c>
      <c r="O2310" t="s">
        <v>3157</v>
      </c>
      <c r="P2310" s="3" t="s">
        <v>3158</v>
      </c>
      <c r="Q2310" t="s">
        <v>3159</v>
      </c>
      <c r="R2310">
        <v>42</v>
      </c>
      <c r="S2310" t="s">
        <v>7922</v>
      </c>
      <c r="T2310" s="2">
        <v>0.01</v>
      </c>
      <c r="U2310" t="s">
        <v>7923</v>
      </c>
      <c r="V2310" t="s">
        <v>7924</v>
      </c>
      <c r="W2310" t="s">
        <v>3163</v>
      </c>
      <c r="X2310" t="s">
        <v>7925</v>
      </c>
      <c r="Y2310" s="3">
        <f>VALUE(SUBSTITUTE(Table1[[#This Row],[Order Total]],"$",""))</f>
        <v>932.85</v>
      </c>
      <c r="Z2310">
        <f>VALUE(SUBSTITUTE(Table1[[#This Row],[Total]],"$",""))</f>
        <v>988.46</v>
      </c>
      <c r="AA2310" s="3">
        <f>Table1[[#This Row],[Order Total Number]]-Table1[[#This Row],[Total Number]]</f>
        <v>-55.610000000000014</v>
      </c>
      <c r="AB2310">
        <f>VALUE(SUBSTITUTE(Table1[[#This Row],[Shipping Cost]],"$",""))</f>
        <v>11.37</v>
      </c>
      <c r="AC2310">
        <f>VALUE(SUBSTITUTE(Table1[[#This Row],[Discount $]],"$",""))</f>
        <v>37.58</v>
      </c>
      <c r="AD2310">
        <f>VALUE(SUBSTITUTE(Table1[[#This Row],[Retail Price]],"$",""))</f>
        <v>415.88</v>
      </c>
      <c r="AE2310" s="4">
        <f>(Table1[[#This Row],[Retail Price Number]]*Table1[[#This Row],[Order Quantity]])-Table1[[#This Row],[Discount $ Number]]+Table1[[#This Row],[Shipping Cost Number]]</f>
        <v>17440.749999999996</v>
      </c>
      <c r="AF2310">
        <f>Table1[[#This Row],[Retail Price Number]]*Table1[[#This Row],[Order Quantity]]-Table1[[#This Row],[Discount $ Number]]</f>
        <v>17429.379999999997</v>
      </c>
      <c r="AG2310">
        <f>(Table1[[#This Row],[Retail Price Number]]*Table1[[#This Row],[Order Quantity]])-Table1[[#This Row],[Discount $ Number]]-Table1[[#This Row],[Shipping Cost Number]]</f>
        <v>17418.009999999998</v>
      </c>
      <c r="AH2310">
        <f>Table1[[#This Row],[Retail Price Number]]*Table1[[#This Row],[Order Quantity]]</f>
        <v>17466.96</v>
      </c>
      <c r="AI2310">
        <f>YEAR(Table1[[#This Row],[Order Date]])</f>
        <v>2013</v>
      </c>
    </row>
    <row r="2311" spans="1:35" x14ac:dyDescent="0.3">
      <c r="A2311" t="s">
        <v>2711</v>
      </c>
      <c r="B2311" s="1">
        <v>42039</v>
      </c>
      <c r="C2311" t="s">
        <v>5093</v>
      </c>
      <c r="D2311" t="s">
        <v>1232</v>
      </c>
      <c r="E2311" t="s">
        <v>27</v>
      </c>
      <c r="F2311" t="s">
        <v>28</v>
      </c>
      <c r="G2311" t="s">
        <v>91</v>
      </c>
      <c r="H2311" t="s">
        <v>281</v>
      </c>
      <c r="I2311" t="s">
        <v>31</v>
      </c>
      <c r="J2311" t="s">
        <v>1302</v>
      </c>
      <c r="K2311" t="s">
        <v>33</v>
      </c>
      <c r="L2311" t="s">
        <v>109</v>
      </c>
      <c r="M2311" t="s">
        <v>35</v>
      </c>
      <c r="N2311" s="1">
        <v>42041</v>
      </c>
      <c r="O2311" t="s">
        <v>1303</v>
      </c>
      <c r="P2311" s="3" t="s">
        <v>168</v>
      </c>
      <c r="Q2311" t="s">
        <v>1304</v>
      </c>
      <c r="R2311">
        <v>30</v>
      </c>
      <c r="S2311" t="s">
        <v>8663</v>
      </c>
      <c r="T2311" s="2">
        <v>0.08</v>
      </c>
      <c r="U2311" t="s">
        <v>1201</v>
      </c>
      <c r="V2311" t="s">
        <v>8664</v>
      </c>
      <c r="W2311" t="s">
        <v>1307</v>
      </c>
      <c r="X2311" t="s">
        <v>8665</v>
      </c>
      <c r="Y2311" s="3">
        <f>VALUE(SUBSTITUTE(Table1[[#This Row],[Order Total]],"$",""))</f>
        <v>164.27</v>
      </c>
      <c r="Z2311">
        <f>VALUE(SUBSTITUTE(Table1[[#This Row],[Total]],"$",""))</f>
        <v>166.26</v>
      </c>
      <c r="AA2311" s="3">
        <f>Table1[[#This Row],[Order Total Number]]-Table1[[#This Row],[Total Number]]</f>
        <v>-1.9899999999999807</v>
      </c>
      <c r="AB2311">
        <f>VALUE(SUBSTITUTE(Table1[[#This Row],[Shipping Cost]],"$",""))</f>
        <v>4.42</v>
      </c>
      <c r="AC2311">
        <f>VALUE(SUBSTITUTE(Table1[[#This Row],[Discount $]],"$",""))</f>
        <v>3.78</v>
      </c>
      <c r="AD2311">
        <f>VALUE(SUBSTITUTE(Table1[[#This Row],[Retail Price]],"$",""))</f>
        <v>6.84</v>
      </c>
      <c r="AE2311" s="4">
        <f>(Table1[[#This Row],[Retail Price Number]]*Table1[[#This Row],[Order Quantity]])-Table1[[#This Row],[Discount $ Number]]+Table1[[#This Row],[Shipping Cost Number]]</f>
        <v>205.83999999999997</v>
      </c>
      <c r="AF2311">
        <f>Table1[[#This Row],[Retail Price Number]]*Table1[[#This Row],[Order Quantity]]-Table1[[#This Row],[Discount $ Number]]</f>
        <v>201.42</v>
      </c>
      <c r="AG2311">
        <f>(Table1[[#This Row],[Retail Price Number]]*Table1[[#This Row],[Order Quantity]])-Table1[[#This Row],[Discount $ Number]]-Table1[[#This Row],[Shipping Cost Number]]</f>
        <v>197</v>
      </c>
      <c r="AH2311">
        <f>Table1[[#This Row],[Retail Price Number]]*Table1[[#This Row],[Order Quantity]]</f>
        <v>205.2</v>
      </c>
      <c r="AI2311">
        <f>YEAR(Table1[[#This Row],[Order Date]])</f>
        <v>2015</v>
      </c>
    </row>
    <row r="2312" spans="1:35" x14ac:dyDescent="0.3">
      <c r="A2312" t="s">
        <v>2711</v>
      </c>
      <c r="B2312" s="1">
        <v>41983</v>
      </c>
      <c r="C2312" t="s">
        <v>1364</v>
      </c>
      <c r="D2312" t="s">
        <v>766</v>
      </c>
      <c r="E2312" t="s">
        <v>27</v>
      </c>
      <c r="F2312" t="s">
        <v>28</v>
      </c>
      <c r="G2312" t="s">
        <v>91</v>
      </c>
      <c r="H2312" t="s">
        <v>217</v>
      </c>
      <c r="I2312" t="s">
        <v>31</v>
      </c>
      <c r="J2312" t="s">
        <v>1302</v>
      </c>
      <c r="K2312" t="s">
        <v>94</v>
      </c>
      <c r="L2312" t="s">
        <v>34</v>
      </c>
      <c r="M2312" t="s">
        <v>35</v>
      </c>
      <c r="N2312" s="1">
        <v>41984</v>
      </c>
      <c r="O2312" t="s">
        <v>1303</v>
      </c>
      <c r="P2312" s="3" t="s">
        <v>168</v>
      </c>
      <c r="Q2312" t="s">
        <v>1304</v>
      </c>
      <c r="R2312">
        <v>13</v>
      </c>
      <c r="S2312" t="s">
        <v>3571</v>
      </c>
      <c r="T2312" s="2">
        <v>0</v>
      </c>
      <c r="U2312" t="s">
        <v>7085</v>
      </c>
      <c r="V2312" t="s">
        <v>7086</v>
      </c>
      <c r="W2312" t="s">
        <v>1307</v>
      </c>
      <c r="X2312" t="s">
        <v>7087</v>
      </c>
      <c r="Y2312" s="3">
        <f>VALUE(SUBSTITUTE(Table1[[#This Row],[Order Total]],"$",""))</f>
        <v>465.87</v>
      </c>
      <c r="Z2312">
        <f>VALUE(SUBSTITUTE(Table1[[#This Row],[Total]],"$",""))</f>
        <v>470.55</v>
      </c>
      <c r="AA2312" s="3">
        <f>Table1[[#This Row],[Order Total Number]]-Table1[[#This Row],[Total Number]]</f>
        <v>-4.6800000000000068</v>
      </c>
      <c r="AB2312">
        <f>VALUE(SUBSTITUTE(Table1[[#This Row],[Shipping Cost]],"$",""))</f>
        <v>4.42</v>
      </c>
      <c r="AC2312">
        <f>VALUE(SUBSTITUTE(Table1[[#This Row],[Discount $]],"$",""))</f>
        <v>4.71</v>
      </c>
      <c r="AD2312">
        <f>VALUE(SUBSTITUTE(Table1[[#This Row],[Retail Price]],"$",""))</f>
        <v>6.84</v>
      </c>
      <c r="AE2312" s="4">
        <f>(Table1[[#This Row],[Retail Price Number]]*Table1[[#This Row],[Order Quantity]])-Table1[[#This Row],[Discount $ Number]]+Table1[[#This Row],[Shipping Cost Number]]</f>
        <v>88.63000000000001</v>
      </c>
      <c r="AF2312">
        <f>Table1[[#This Row],[Retail Price Number]]*Table1[[#This Row],[Order Quantity]]-Table1[[#This Row],[Discount $ Number]]</f>
        <v>84.210000000000008</v>
      </c>
      <c r="AG2312">
        <f>(Table1[[#This Row],[Retail Price Number]]*Table1[[#This Row],[Order Quantity]])-Table1[[#This Row],[Discount $ Number]]-Table1[[#This Row],[Shipping Cost Number]]</f>
        <v>79.790000000000006</v>
      </c>
      <c r="AH2312">
        <f>Table1[[#This Row],[Retail Price Number]]*Table1[[#This Row],[Order Quantity]]</f>
        <v>88.92</v>
      </c>
      <c r="AI2312">
        <f>YEAR(Table1[[#This Row],[Order Date]])</f>
        <v>2014</v>
      </c>
    </row>
    <row r="2313" spans="1:35" x14ac:dyDescent="0.3">
      <c r="A2313" t="s">
        <v>2711</v>
      </c>
      <c r="B2313" s="1">
        <v>41946</v>
      </c>
      <c r="C2313" t="s">
        <v>1074</v>
      </c>
      <c r="D2313" t="s">
        <v>106</v>
      </c>
      <c r="E2313" t="s">
        <v>46</v>
      </c>
      <c r="F2313" t="s">
        <v>47</v>
      </c>
      <c r="G2313" t="s">
        <v>91</v>
      </c>
      <c r="H2313" t="s">
        <v>107</v>
      </c>
      <c r="I2313" t="s">
        <v>121</v>
      </c>
      <c r="J2313" t="s">
        <v>2510</v>
      </c>
      <c r="K2313" t="s">
        <v>94</v>
      </c>
      <c r="L2313" t="s">
        <v>95</v>
      </c>
      <c r="M2313" t="s">
        <v>35</v>
      </c>
      <c r="N2313" s="1">
        <v>41950</v>
      </c>
      <c r="O2313" t="s">
        <v>2475</v>
      </c>
      <c r="P2313" s="3" t="s">
        <v>2511</v>
      </c>
      <c r="Q2313" t="s">
        <v>2512</v>
      </c>
      <c r="R2313">
        <v>27</v>
      </c>
      <c r="S2313" t="s">
        <v>5853</v>
      </c>
      <c r="T2313" s="2">
        <v>0.09</v>
      </c>
      <c r="U2313" t="s">
        <v>5854</v>
      </c>
      <c r="V2313" t="s">
        <v>5697</v>
      </c>
      <c r="W2313" t="s">
        <v>2516</v>
      </c>
      <c r="X2313" t="s">
        <v>1529</v>
      </c>
      <c r="Y2313" s="3">
        <f>VALUE(SUBSTITUTE(Table1[[#This Row],[Order Total]],"$",""))</f>
        <v>126.48</v>
      </c>
      <c r="Z2313">
        <f>VALUE(SUBSTITUTE(Table1[[#This Row],[Total]],"$",""))</f>
        <v>127.78</v>
      </c>
      <c r="AA2313" s="3">
        <f>Table1[[#This Row],[Order Total Number]]-Table1[[#This Row],[Total Number]]</f>
        <v>-1.2999999999999972</v>
      </c>
      <c r="AB2313">
        <f>VALUE(SUBSTITUTE(Table1[[#This Row],[Shipping Cost]],"$",""))</f>
        <v>1.22</v>
      </c>
      <c r="AC2313">
        <f>VALUE(SUBSTITUTE(Table1[[#This Row],[Discount $]],"$",""))</f>
        <v>11.52</v>
      </c>
      <c r="AD2313">
        <f>VALUE(SUBSTITUTE(Table1[[#This Row],[Retail Price]],"$",""))</f>
        <v>6.47</v>
      </c>
      <c r="AE2313" s="4">
        <f>(Table1[[#This Row],[Retail Price Number]]*Table1[[#This Row],[Order Quantity]])-Table1[[#This Row],[Discount $ Number]]+Table1[[#This Row],[Shipping Cost Number]]</f>
        <v>164.39</v>
      </c>
      <c r="AF2313">
        <f>Table1[[#This Row],[Retail Price Number]]*Table1[[#This Row],[Order Quantity]]-Table1[[#This Row],[Discount $ Number]]</f>
        <v>163.16999999999999</v>
      </c>
      <c r="AG2313">
        <f>(Table1[[#This Row],[Retail Price Number]]*Table1[[#This Row],[Order Quantity]])-Table1[[#This Row],[Discount $ Number]]-Table1[[#This Row],[Shipping Cost Number]]</f>
        <v>161.94999999999999</v>
      </c>
      <c r="AH2313">
        <f>Table1[[#This Row],[Retail Price Number]]*Table1[[#This Row],[Order Quantity]]</f>
        <v>174.69</v>
      </c>
      <c r="AI2313">
        <f>YEAR(Table1[[#This Row],[Order Date]])</f>
        <v>2014</v>
      </c>
    </row>
    <row r="2314" spans="1:35" x14ac:dyDescent="0.3">
      <c r="A2314" t="s">
        <v>2711</v>
      </c>
      <c r="B2314" s="1">
        <v>41894</v>
      </c>
      <c r="C2314" t="s">
        <v>1905</v>
      </c>
      <c r="D2314" t="s">
        <v>312</v>
      </c>
      <c r="E2314" t="s">
        <v>27</v>
      </c>
      <c r="F2314" t="s">
        <v>28</v>
      </c>
      <c r="G2314" t="s">
        <v>77</v>
      </c>
      <c r="H2314" t="s">
        <v>205</v>
      </c>
      <c r="I2314" t="s">
        <v>63</v>
      </c>
      <c r="J2314" t="s">
        <v>64</v>
      </c>
      <c r="K2314" t="s">
        <v>33</v>
      </c>
      <c r="L2314" t="s">
        <v>34</v>
      </c>
      <c r="M2314" t="s">
        <v>35</v>
      </c>
      <c r="N2314" s="1">
        <v>41901</v>
      </c>
      <c r="O2314" t="s">
        <v>66</v>
      </c>
      <c r="P2314" s="3" t="s">
        <v>67</v>
      </c>
      <c r="Q2314" t="s">
        <v>68</v>
      </c>
      <c r="R2314">
        <v>50</v>
      </c>
      <c r="S2314" t="s">
        <v>5715</v>
      </c>
      <c r="T2314" s="2">
        <v>0</v>
      </c>
      <c r="U2314" t="s">
        <v>5050</v>
      </c>
      <c r="V2314" t="s">
        <v>6177</v>
      </c>
      <c r="W2314" t="s">
        <v>72</v>
      </c>
      <c r="X2314" t="s">
        <v>5717</v>
      </c>
      <c r="Y2314" s="3">
        <f>VALUE(SUBSTITUTE(Table1[[#This Row],[Order Total]],"$",""))</f>
        <v>87.88</v>
      </c>
      <c r="Z2314">
        <f>VALUE(SUBSTITUTE(Table1[[#This Row],[Total]],"$",""))</f>
        <v>88.38</v>
      </c>
      <c r="AA2314" s="3">
        <f>Table1[[#This Row],[Order Total Number]]-Table1[[#This Row],[Total Number]]</f>
        <v>-0.5</v>
      </c>
      <c r="AB2314">
        <f>VALUE(SUBSTITUTE(Table1[[#This Row],[Shipping Cost]],"$",""))</f>
        <v>0.99</v>
      </c>
      <c r="AC2314">
        <f>VALUE(SUBSTITUTE(Table1[[#This Row],[Discount $]],"$",""))</f>
        <v>8.69</v>
      </c>
      <c r="AD2314">
        <f>VALUE(SUBSTITUTE(Table1[[#This Row],[Retail Price]],"$",""))</f>
        <v>2.88</v>
      </c>
      <c r="AE2314" s="4">
        <f>(Table1[[#This Row],[Retail Price Number]]*Table1[[#This Row],[Order Quantity]])-Table1[[#This Row],[Discount $ Number]]+Table1[[#This Row],[Shipping Cost Number]]</f>
        <v>136.30000000000001</v>
      </c>
      <c r="AF2314">
        <f>Table1[[#This Row],[Retail Price Number]]*Table1[[#This Row],[Order Quantity]]-Table1[[#This Row],[Discount $ Number]]</f>
        <v>135.31</v>
      </c>
      <c r="AG2314">
        <f>(Table1[[#This Row],[Retail Price Number]]*Table1[[#This Row],[Order Quantity]])-Table1[[#This Row],[Discount $ Number]]-Table1[[#This Row],[Shipping Cost Number]]</f>
        <v>134.32</v>
      </c>
      <c r="AH2314">
        <f>Table1[[#This Row],[Retail Price Number]]*Table1[[#This Row],[Order Quantity]]</f>
        <v>144</v>
      </c>
      <c r="AI2314">
        <f>YEAR(Table1[[#This Row],[Order Date]])</f>
        <v>2014</v>
      </c>
    </row>
    <row r="2315" spans="1:35" x14ac:dyDescent="0.3">
      <c r="A2315" t="s">
        <v>2711</v>
      </c>
      <c r="B2315" s="1">
        <v>42231</v>
      </c>
      <c r="C2315" t="s">
        <v>1760</v>
      </c>
      <c r="D2315" t="s">
        <v>1232</v>
      </c>
      <c r="E2315" t="s">
        <v>27</v>
      </c>
      <c r="F2315" t="s">
        <v>28</v>
      </c>
      <c r="G2315" t="s">
        <v>77</v>
      </c>
      <c r="H2315" t="s">
        <v>281</v>
      </c>
      <c r="I2315" t="s">
        <v>92</v>
      </c>
      <c r="J2315" t="s">
        <v>1660</v>
      </c>
      <c r="K2315" t="s">
        <v>94</v>
      </c>
      <c r="L2315" t="s">
        <v>95</v>
      </c>
      <c r="M2315" t="s">
        <v>156</v>
      </c>
      <c r="N2315" s="1">
        <v>42233</v>
      </c>
      <c r="O2315" t="s">
        <v>1369</v>
      </c>
      <c r="P2315" s="3" t="s">
        <v>166</v>
      </c>
      <c r="Q2315" t="s">
        <v>1661</v>
      </c>
      <c r="R2315">
        <v>43</v>
      </c>
      <c r="S2315" t="s">
        <v>10646</v>
      </c>
      <c r="T2315" s="2">
        <v>0.06</v>
      </c>
      <c r="U2315" t="s">
        <v>8636</v>
      </c>
      <c r="V2315" t="s">
        <v>6177</v>
      </c>
      <c r="W2315" t="s">
        <v>57</v>
      </c>
      <c r="X2315" t="s">
        <v>5717</v>
      </c>
      <c r="Y2315" s="3">
        <f>VALUE(SUBSTITUTE(Table1[[#This Row],[Order Total]],"$",""))</f>
        <v>87.88</v>
      </c>
      <c r="Z2315">
        <f>VALUE(SUBSTITUTE(Table1[[#This Row],[Total]],"$",""))</f>
        <v>88.38</v>
      </c>
      <c r="AA2315" s="3">
        <f>Table1[[#This Row],[Order Total Number]]-Table1[[#This Row],[Total Number]]</f>
        <v>-0.5</v>
      </c>
      <c r="AB2315">
        <f>VALUE(SUBSTITUTE(Table1[[#This Row],[Shipping Cost]],"$",""))</f>
        <v>0.7</v>
      </c>
      <c r="AC2315">
        <f>VALUE(SUBSTITUTE(Table1[[#This Row],[Discount $]],"$",""))</f>
        <v>9.69</v>
      </c>
      <c r="AD2315">
        <f>VALUE(SUBSTITUTE(Table1[[#This Row],[Retail Price]],"$",""))</f>
        <v>1.48</v>
      </c>
      <c r="AE2315" s="4">
        <f>(Table1[[#This Row],[Retail Price Number]]*Table1[[#This Row],[Order Quantity]])-Table1[[#This Row],[Discount $ Number]]+Table1[[#This Row],[Shipping Cost Number]]</f>
        <v>54.650000000000006</v>
      </c>
      <c r="AF2315">
        <f>Table1[[#This Row],[Retail Price Number]]*Table1[[#This Row],[Order Quantity]]-Table1[[#This Row],[Discount $ Number]]</f>
        <v>53.95</v>
      </c>
      <c r="AG2315">
        <f>(Table1[[#This Row],[Retail Price Number]]*Table1[[#This Row],[Order Quantity]])-Table1[[#This Row],[Discount $ Number]]-Table1[[#This Row],[Shipping Cost Number]]</f>
        <v>53.25</v>
      </c>
      <c r="AH2315">
        <f>Table1[[#This Row],[Retail Price Number]]*Table1[[#This Row],[Order Quantity]]</f>
        <v>63.64</v>
      </c>
      <c r="AI2315">
        <f>YEAR(Table1[[#This Row],[Order Date]])</f>
        <v>2015</v>
      </c>
    </row>
    <row r="2316" spans="1:35" x14ac:dyDescent="0.3">
      <c r="A2316" t="s">
        <v>2711</v>
      </c>
      <c r="B2316" s="1">
        <v>42039</v>
      </c>
      <c r="C2316" t="s">
        <v>5093</v>
      </c>
      <c r="D2316" t="s">
        <v>1232</v>
      </c>
      <c r="E2316" t="s">
        <v>27</v>
      </c>
      <c r="F2316" t="s">
        <v>28</v>
      </c>
      <c r="G2316" t="s">
        <v>134</v>
      </c>
      <c r="H2316" t="s">
        <v>281</v>
      </c>
      <c r="I2316" t="s">
        <v>196</v>
      </c>
      <c r="J2316" t="s">
        <v>93</v>
      </c>
      <c r="K2316" t="s">
        <v>94</v>
      </c>
      <c r="L2316" t="s">
        <v>95</v>
      </c>
      <c r="M2316" t="s">
        <v>35</v>
      </c>
      <c r="N2316" s="1">
        <v>42041</v>
      </c>
      <c r="O2316" t="s">
        <v>96</v>
      </c>
      <c r="P2316" s="3" t="s">
        <v>97</v>
      </c>
      <c r="Q2316" t="s">
        <v>98</v>
      </c>
      <c r="R2316">
        <v>18</v>
      </c>
      <c r="S2316" t="s">
        <v>9102</v>
      </c>
      <c r="T2316" s="2">
        <v>0.02</v>
      </c>
      <c r="U2316" t="s">
        <v>2119</v>
      </c>
      <c r="V2316" t="s">
        <v>11262</v>
      </c>
      <c r="W2316" t="s">
        <v>102</v>
      </c>
      <c r="X2316" t="s">
        <v>9364</v>
      </c>
      <c r="Y2316" s="3">
        <f>VALUE(SUBSTITUTE(Table1[[#This Row],[Order Total]],"$",""))</f>
        <v>68.98</v>
      </c>
      <c r="Z2316">
        <f>VALUE(SUBSTITUTE(Table1[[#This Row],[Total]],"$",""))</f>
        <v>69.569999999999993</v>
      </c>
      <c r="AA2316" s="3">
        <f>Table1[[#This Row],[Order Total Number]]-Table1[[#This Row],[Total Number]]</f>
        <v>-0.5899999999999892</v>
      </c>
      <c r="AB2316">
        <f>VALUE(SUBSTITUTE(Table1[[#This Row],[Shipping Cost]],"$",""))</f>
        <v>0.8</v>
      </c>
      <c r="AC2316">
        <f>VALUE(SUBSTITUTE(Table1[[#This Row],[Discount $]],"$",""))</f>
        <v>3.98</v>
      </c>
      <c r="AD2316">
        <f>VALUE(SUBSTITUTE(Table1[[#This Row],[Retail Price]],"$",""))</f>
        <v>2.62</v>
      </c>
      <c r="AE2316" s="4">
        <f>(Table1[[#This Row],[Retail Price Number]]*Table1[[#This Row],[Order Quantity]])-Table1[[#This Row],[Discount $ Number]]+Table1[[#This Row],[Shipping Cost Number]]</f>
        <v>43.980000000000004</v>
      </c>
      <c r="AF2316">
        <f>Table1[[#This Row],[Retail Price Number]]*Table1[[#This Row],[Order Quantity]]-Table1[[#This Row],[Discount $ Number]]</f>
        <v>43.180000000000007</v>
      </c>
      <c r="AG2316">
        <f>(Table1[[#This Row],[Retail Price Number]]*Table1[[#This Row],[Order Quantity]])-Table1[[#This Row],[Discount $ Number]]-Table1[[#This Row],[Shipping Cost Number]]</f>
        <v>42.38000000000001</v>
      </c>
      <c r="AH2316">
        <f>Table1[[#This Row],[Retail Price Number]]*Table1[[#This Row],[Order Quantity]]</f>
        <v>47.160000000000004</v>
      </c>
      <c r="AI2316">
        <f>YEAR(Table1[[#This Row],[Order Date]])</f>
        <v>2015</v>
      </c>
    </row>
    <row r="2317" spans="1:35" x14ac:dyDescent="0.3">
      <c r="A2317" t="s">
        <v>2711</v>
      </c>
      <c r="B2317" s="1">
        <v>42369</v>
      </c>
      <c r="C2317" t="s">
        <v>866</v>
      </c>
      <c r="D2317" t="s">
        <v>867</v>
      </c>
      <c r="E2317" t="s">
        <v>27</v>
      </c>
      <c r="F2317" t="s">
        <v>28</v>
      </c>
      <c r="G2317" t="s">
        <v>134</v>
      </c>
      <c r="H2317" t="s">
        <v>289</v>
      </c>
      <c r="I2317" t="s">
        <v>92</v>
      </c>
      <c r="J2317" t="s">
        <v>197</v>
      </c>
      <c r="K2317" t="s">
        <v>33</v>
      </c>
      <c r="L2317" t="s">
        <v>65</v>
      </c>
      <c r="M2317" t="s">
        <v>35</v>
      </c>
      <c r="N2317" s="1">
        <v>42370</v>
      </c>
      <c r="O2317" t="s">
        <v>198</v>
      </c>
      <c r="P2317" s="3" t="s">
        <v>37</v>
      </c>
      <c r="Q2317" t="s">
        <v>57</v>
      </c>
      <c r="R2317">
        <v>42</v>
      </c>
      <c r="S2317" t="s">
        <v>1298</v>
      </c>
      <c r="T2317" s="2">
        <v>7.0000000000000007E-2</v>
      </c>
      <c r="U2317" t="s">
        <v>3272</v>
      </c>
      <c r="V2317" t="s">
        <v>2476</v>
      </c>
      <c r="W2317" t="s">
        <v>116</v>
      </c>
      <c r="X2317" t="s">
        <v>11802</v>
      </c>
      <c r="Y2317" s="3">
        <f>VALUE(SUBSTITUTE(Table1[[#This Row],[Order Total]],"$",""))</f>
        <v>69.97</v>
      </c>
      <c r="Z2317">
        <f>VALUE(SUBSTITUTE(Table1[[#This Row],[Total]],"$",""))</f>
        <v>60.69</v>
      </c>
      <c r="AA2317" s="3">
        <f>Table1[[#This Row],[Order Total Number]]-Table1[[#This Row],[Total Number]]</f>
        <v>9.2800000000000011</v>
      </c>
      <c r="AB2317">
        <f>VALUE(SUBSTITUTE(Table1[[#This Row],[Shipping Cost]],"$",""))</f>
        <v>1.49</v>
      </c>
      <c r="AC2317">
        <f>VALUE(SUBSTITUTE(Table1[[#This Row],[Discount $]],"$",""))</f>
        <v>5.41</v>
      </c>
      <c r="AD2317">
        <f>VALUE(SUBSTITUTE(Table1[[#This Row],[Retail Price]],"$",""))</f>
        <v>1.88</v>
      </c>
      <c r="AE2317" s="4">
        <f>(Table1[[#This Row],[Retail Price Number]]*Table1[[#This Row],[Order Quantity]])-Table1[[#This Row],[Discount $ Number]]+Table1[[#This Row],[Shipping Cost Number]]</f>
        <v>75.039999999999992</v>
      </c>
      <c r="AF2317">
        <f>Table1[[#This Row],[Retail Price Number]]*Table1[[#This Row],[Order Quantity]]-Table1[[#This Row],[Discount $ Number]]</f>
        <v>73.55</v>
      </c>
      <c r="AG2317">
        <f>(Table1[[#This Row],[Retail Price Number]]*Table1[[#This Row],[Order Quantity]])-Table1[[#This Row],[Discount $ Number]]-Table1[[#This Row],[Shipping Cost Number]]</f>
        <v>72.06</v>
      </c>
      <c r="AH2317">
        <f>Table1[[#This Row],[Retail Price Number]]*Table1[[#This Row],[Order Quantity]]</f>
        <v>78.959999999999994</v>
      </c>
      <c r="AI2317">
        <f>YEAR(Table1[[#This Row],[Order Date]])</f>
        <v>2015</v>
      </c>
    </row>
    <row r="2318" spans="1:35" x14ac:dyDescent="0.3">
      <c r="A2318" t="s">
        <v>2711</v>
      </c>
      <c r="B2318" s="1">
        <v>41863</v>
      </c>
      <c r="C2318" t="s">
        <v>530</v>
      </c>
      <c r="D2318" t="s">
        <v>531</v>
      </c>
      <c r="E2318" t="s">
        <v>27</v>
      </c>
      <c r="F2318" t="s">
        <v>28</v>
      </c>
      <c r="G2318" t="s">
        <v>77</v>
      </c>
      <c r="H2318" t="s">
        <v>30</v>
      </c>
      <c r="I2318" t="s">
        <v>196</v>
      </c>
      <c r="J2318" t="s">
        <v>64</v>
      </c>
      <c r="K2318" t="s">
        <v>33</v>
      </c>
      <c r="L2318" t="s">
        <v>34</v>
      </c>
      <c r="M2318" t="s">
        <v>156</v>
      </c>
      <c r="N2318" s="1">
        <v>41861</v>
      </c>
      <c r="O2318" t="s">
        <v>66</v>
      </c>
      <c r="P2318" s="3" t="s">
        <v>67</v>
      </c>
      <c r="Q2318" t="s">
        <v>68</v>
      </c>
      <c r="R2318">
        <v>8</v>
      </c>
      <c r="S2318" t="s">
        <v>5715</v>
      </c>
      <c r="T2318" s="2">
        <v>0</v>
      </c>
      <c r="U2318" t="s">
        <v>5050</v>
      </c>
      <c r="V2318" t="s">
        <v>6177</v>
      </c>
      <c r="W2318" t="s">
        <v>72</v>
      </c>
      <c r="X2318" t="s">
        <v>5717</v>
      </c>
      <c r="Y2318" s="3">
        <f>VALUE(SUBSTITUTE(Table1[[#This Row],[Order Total]],"$",""))</f>
        <v>87.88</v>
      </c>
      <c r="Z2318">
        <f>VALUE(SUBSTITUTE(Table1[[#This Row],[Total]],"$",""))</f>
        <v>88.38</v>
      </c>
      <c r="AA2318" s="3">
        <f>Table1[[#This Row],[Order Total Number]]-Table1[[#This Row],[Total Number]]</f>
        <v>-0.5</v>
      </c>
      <c r="AB2318">
        <f>VALUE(SUBSTITUTE(Table1[[#This Row],[Shipping Cost]],"$",""))</f>
        <v>0.99</v>
      </c>
      <c r="AC2318">
        <f>VALUE(SUBSTITUTE(Table1[[#This Row],[Discount $]],"$",""))</f>
        <v>8.69</v>
      </c>
      <c r="AD2318">
        <f>VALUE(SUBSTITUTE(Table1[[#This Row],[Retail Price]],"$",""))</f>
        <v>2.88</v>
      </c>
      <c r="AE2318" s="4">
        <f>(Table1[[#This Row],[Retail Price Number]]*Table1[[#This Row],[Order Quantity]])-Table1[[#This Row],[Discount $ Number]]+Table1[[#This Row],[Shipping Cost Number]]</f>
        <v>15.34</v>
      </c>
      <c r="AF2318">
        <f>Table1[[#This Row],[Retail Price Number]]*Table1[[#This Row],[Order Quantity]]-Table1[[#This Row],[Discount $ Number]]</f>
        <v>14.35</v>
      </c>
      <c r="AG2318">
        <f>(Table1[[#This Row],[Retail Price Number]]*Table1[[#This Row],[Order Quantity]])-Table1[[#This Row],[Discount $ Number]]-Table1[[#This Row],[Shipping Cost Number]]</f>
        <v>13.36</v>
      </c>
      <c r="AH2318">
        <f>Table1[[#This Row],[Retail Price Number]]*Table1[[#This Row],[Order Quantity]]</f>
        <v>23.04</v>
      </c>
      <c r="AI2318">
        <f>YEAR(Table1[[#This Row],[Order Date]])</f>
        <v>2014</v>
      </c>
    </row>
    <row r="2319" spans="1:35" x14ac:dyDescent="0.3">
      <c r="A2319" t="s">
        <v>1769</v>
      </c>
      <c r="B2319" s="1">
        <v>41983</v>
      </c>
      <c r="C2319" t="s">
        <v>550</v>
      </c>
      <c r="D2319" t="s">
        <v>551</v>
      </c>
      <c r="E2319" t="s">
        <v>27</v>
      </c>
      <c r="F2319" t="s">
        <v>28</v>
      </c>
      <c r="G2319" t="s">
        <v>77</v>
      </c>
      <c r="H2319" t="s">
        <v>289</v>
      </c>
      <c r="I2319" t="s">
        <v>121</v>
      </c>
      <c r="J2319" t="s">
        <v>488</v>
      </c>
      <c r="K2319" t="s">
        <v>33</v>
      </c>
      <c r="L2319" t="s">
        <v>34</v>
      </c>
      <c r="M2319" t="s">
        <v>35</v>
      </c>
      <c r="N2319" s="1">
        <v>41985</v>
      </c>
      <c r="O2319" t="s">
        <v>489</v>
      </c>
      <c r="P2319" s="3" t="s">
        <v>490</v>
      </c>
      <c r="Q2319" t="s">
        <v>491</v>
      </c>
      <c r="R2319">
        <v>39</v>
      </c>
      <c r="S2319" t="s">
        <v>1770</v>
      </c>
      <c r="T2319" s="2">
        <v>0.05</v>
      </c>
      <c r="U2319" t="s">
        <v>1043</v>
      </c>
      <c r="V2319" t="s">
        <v>1771</v>
      </c>
      <c r="W2319" t="s">
        <v>495</v>
      </c>
      <c r="X2319" t="s">
        <v>1772</v>
      </c>
      <c r="Y2319" s="3">
        <f>VALUE(SUBSTITUTE(Table1[[#This Row],[Order Total]],"$",""))</f>
        <v>83.96</v>
      </c>
      <c r="Z2319">
        <f>VALUE(SUBSTITUTE(Table1[[#This Row],[Total]],"$",""))</f>
        <v>86.79</v>
      </c>
      <c r="AA2319" s="3">
        <f>Table1[[#This Row],[Order Total Number]]-Table1[[#This Row],[Total Number]]</f>
        <v>-2.8300000000000125</v>
      </c>
      <c r="AB2319">
        <f>VALUE(SUBSTITUTE(Table1[[#This Row],[Shipping Cost]],"$",""))</f>
        <v>2.83</v>
      </c>
      <c r="AC2319">
        <f>VALUE(SUBSTITUTE(Table1[[#This Row],[Discount $]],"$",""))</f>
        <v>5.36</v>
      </c>
      <c r="AD2319">
        <f>VALUE(SUBSTITUTE(Table1[[#This Row],[Retail Price]],"$",""))</f>
        <v>8.1199999999999992</v>
      </c>
      <c r="AE2319" s="4">
        <f>(Table1[[#This Row],[Retail Price Number]]*Table1[[#This Row],[Order Quantity]])-Table1[[#This Row],[Discount $ Number]]+Table1[[#This Row],[Shipping Cost Number]]</f>
        <v>314.14999999999992</v>
      </c>
      <c r="AF2319">
        <f>Table1[[#This Row],[Retail Price Number]]*Table1[[#This Row],[Order Quantity]]-Table1[[#This Row],[Discount $ Number]]</f>
        <v>311.31999999999994</v>
      </c>
      <c r="AG2319">
        <f>(Table1[[#This Row],[Retail Price Number]]*Table1[[#This Row],[Order Quantity]])-Table1[[#This Row],[Discount $ Number]]-Table1[[#This Row],[Shipping Cost Number]]</f>
        <v>308.48999999999995</v>
      </c>
      <c r="AH2319">
        <f>Table1[[#This Row],[Retail Price Number]]*Table1[[#This Row],[Order Quantity]]</f>
        <v>316.67999999999995</v>
      </c>
      <c r="AI2319">
        <f>YEAR(Table1[[#This Row],[Order Date]])</f>
        <v>2014</v>
      </c>
    </row>
    <row r="2320" spans="1:35" x14ac:dyDescent="0.3">
      <c r="A2320" t="s">
        <v>1769</v>
      </c>
      <c r="B2320" s="1">
        <v>41983</v>
      </c>
      <c r="C2320" t="s">
        <v>550</v>
      </c>
      <c r="D2320" t="s">
        <v>551</v>
      </c>
      <c r="E2320" t="s">
        <v>27</v>
      </c>
      <c r="F2320" t="s">
        <v>28</v>
      </c>
      <c r="G2320" t="s">
        <v>77</v>
      </c>
      <c r="H2320" t="s">
        <v>289</v>
      </c>
      <c r="I2320" t="s">
        <v>196</v>
      </c>
      <c r="J2320" t="s">
        <v>488</v>
      </c>
      <c r="K2320" t="s">
        <v>33</v>
      </c>
      <c r="L2320" t="s">
        <v>392</v>
      </c>
      <c r="M2320" t="s">
        <v>393</v>
      </c>
      <c r="N2320" s="1">
        <v>41985</v>
      </c>
      <c r="O2320" t="s">
        <v>489</v>
      </c>
      <c r="P2320" s="3" t="s">
        <v>490</v>
      </c>
      <c r="Q2320" t="s">
        <v>491</v>
      </c>
      <c r="R2320">
        <v>24</v>
      </c>
      <c r="S2320" t="s">
        <v>1770</v>
      </c>
      <c r="T2320" s="2">
        <v>0.02</v>
      </c>
      <c r="U2320" t="s">
        <v>1043</v>
      </c>
      <c r="V2320" t="s">
        <v>1771</v>
      </c>
      <c r="W2320" t="s">
        <v>495</v>
      </c>
      <c r="X2320" t="s">
        <v>1772</v>
      </c>
      <c r="Y2320" s="3">
        <f>VALUE(SUBSTITUTE(Table1[[#This Row],[Order Total]],"$",""))</f>
        <v>83.96</v>
      </c>
      <c r="Z2320">
        <f>VALUE(SUBSTITUTE(Table1[[#This Row],[Total]],"$",""))</f>
        <v>86.79</v>
      </c>
      <c r="AA2320" s="3">
        <f>Table1[[#This Row],[Order Total Number]]-Table1[[#This Row],[Total Number]]</f>
        <v>-2.8300000000000125</v>
      </c>
      <c r="AB2320">
        <f>VALUE(SUBSTITUTE(Table1[[#This Row],[Shipping Cost]],"$",""))</f>
        <v>2.83</v>
      </c>
      <c r="AC2320">
        <f>VALUE(SUBSTITUTE(Table1[[#This Row],[Discount $]],"$",""))</f>
        <v>5.36</v>
      </c>
      <c r="AD2320">
        <f>VALUE(SUBSTITUTE(Table1[[#This Row],[Retail Price]],"$",""))</f>
        <v>8.1199999999999992</v>
      </c>
      <c r="AE2320" s="4">
        <f>(Table1[[#This Row],[Retail Price Number]]*Table1[[#This Row],[Order Quantity]])-Table1[[#This Row],[Discount $ Number]]+Table1[[#This Row],[Shipping Cost Number]]</f>
        <v>192.35</v>
      </c>
      <c r="AF2320">
        <f>Table1[[#This Row],[Retail Price Number]]*Table1[[#This Row],[Order Quantity]]-Table1[[#This Row],[Discount $ Number]]</f>
        <v>189.51999999999998</v>
      </c>
      <c r="AG2320">
        <f>(Table1[[#This Row],[Retail Price Number]]*Table1[[#This Row],[Order Quantity]])-Table1[[#This Row],[Discount $ Number]]-Table1[[#This Row],[Shipping Cost Number]]</f>
        <v>186.68999999999997</v>
      </c>
      <c r="AH2320">
        <f>Table1[[#This Row],[Retail Price Number]]*Table1[[#This Row],[Order Quantity]]</f>
        <v>194.88</v>
      </c>
      <c r="AI2320">
        <f>YEAR(Table1[[#This Row],[Order Date]])</f>
        <v>2014</v>
      </c>
    </row>
    <row r="2321" spans="1:35" x14ac:dyDescent="0.3">
      <c r="A2321" t="s">
        <v>1769</v>
      </c>
      <c r="B2321" s="1">
        <v>41983</v>
      </c>
      <c r="C2321" t="s">
        <v>550</v>
      </c>
      <c r="D2321" t="s">
        <v>551</v>
      </c>
      <c r="E2321" t="s">
        <v>27</v>
      </c>
      <c r="F2321" t="s">
        <v>28</v>
      </c>
      <c r="G2321" t="s">
        <v>77</v>
      </c>
      <c r="H2321" t="s">
        <v>289</v>
      </c>
      <c r="I2321" t="s">
        <v>63</v>
      </c>
      <c r="J2321" t="s">
        <v>488</v>
      </c>
      <c r="K2321" t="s">
        <v>94</v>
      </c>
      <c r="L2321" t="s">
        <v>95</v>
      </c>
      <c r="M2321" t="s">
        <v>35</v>
      </c>
      <c r="N2321" s="1">
        <v>41985</v>
      </c>
      <c r="O2321" t="s">
        <v>489</v>
      </c>
      <c r="P2321" s="3" t="s">
        <v>490</v>
      </c>
      <c r="Q2321" t="s">
        <v>491</v>
      </c>
      <c r="R2321">
        <v>22</v>
      </c>
      <c r="S2321" t="s">
        <v>1770</v>
      </c>
      <c r="T2321" s="2">
        <v>0.1</v>
      </c>
      <c r="U2321" t="s">
        <v>1043</v>
      </c>
      <c r="V2321" t="s">
        <v>1771</v>
      </c>
      <c r="W2321" t="s">
        <v>495</v>
      </c>
      <c r="X2321" t="s">
        <v>1772</v>
      </c>
      <c r="Y2321" s="3">
        <f>VALUE(SUBSTITUTE(Table1[[#This Row],[Order Total]],"$",""))</f>
        <v>83.96</v>
      </c>
      <c r="Z2321">
        <f>VALUE(SUBSTITUTE(Table1[[#This Row],[Total]],"$",""))</f>
        <v>86.79</v>
      </c>
      <c r="AA2321" s="3">
        <f>Table1[[#This Row],[Order Total Number]]-Table1[[#This Row],[Total Number]]</f>
        <v>-2.8300000000000125</v>
      </c>
      <c r="AB2321">
        <f>VALUE(SUBSTITUTE(Table1[[#This Row],[Shipping Cost]],"$",""))</f>
        <v>2.83</v>
      </c>
      <c r="AC2321">
        <f>VALUE(SUBSTITUTE(Table1[[#This Row],[Discount $]],"$",""))</f>
        <v>5.36</v>
      </c>
      <c r="AD2321">
        <f>VALUE(SUBSTITUTE(Table1[[#This Row],[Retail Price]],"$",""))</f>
        <v>8.1199999999999992</v>
      </c>
      <c r="AE2321" s="4">
        <f>(Table1[[#This Row],[Retail Price Number]]*Table1[[#This Row],[Order Quantity]])-Table1[[#This Row],[Discount $ Number]]+Table1[[#This Row],[Shipping Cost Number]]</f>
        <v>176.10999999999999</v>
      </c>
      <c r="AF2321">
        <f>Table1[[#This Row],[Retail Price Number]]*Table1[[#This Row],[Order Quantity]]-Table1[[#This Row],[Discount $ Number]]</f>
        <v>173.27999999999997</v>
      </c>
      <c r="AG2321">
        <f>(Table1[[#This Row],[Retail Price Number]]*Table1[[#This Row],[Order Quantity]])-Table1[[#This Row],[Discount $ Number]]-Table1[[#This Row],[Shipping Cost Number]]</f>
        <v>170.44999999999996</v>
      </c>
      <c r="AH2321">
        <f>Table1[[#This Row],[Retail Price Number]]*Table1[[#This Row],[Order Quantity]]</f>
        <v>178.64</v>
      </c>
      <c r="AI2321">
        <f>YEAR(Table1[[#This Row],[Order Date]])</f>
        <v>2014</v>
      </c>
    </row>
    <row r="2322" spans="1:35" x14ac:dyDescent="0.3">
      <c r="A2322" t="s">
        <v>1769</v>
      </c>
      <c r="B2322" s="1">
        <v>41983</v>
      </c>
      <c r="C2322" t="s">
        <v>550</v>
      </c>
      <c r="D2322" t="s">
        <v>551</v>
      </c>
      <c r="E2322" t="s">
        <v>27</v>
      </c>
      <c r="F2322" t="s">
        <v>28</v>
      </c>
      <c r="G2322" t="s">
        <v>29</v>
      </c>
      <c r="H2322" t="s">
        <v>289</v>
      </c>
      <c r="I2322" t="s">
        <v>196</v>
      </c>
      <c r="J2322" t="s">
        <v>488</v>
      </c>
      <c r="K2322" t="s">
        <v>94</v>
      </c>
      <c r="L2322" t="s">
        <v>95</v>
      </c>
      <c r="M2322" t="s">
        <v>35</v>
      </c>
      <c r="N2322" s="1">
        <v>41985</v>
      </c>
      <c r="O2322" t="s">
        <v>489</v>
      </c>
      <c r="P2322" s="3" t="s">
        <v>490</v>
      </c>
      <c r="Q2322" t="s">
        <v>491</v>
      </c>
      <c r="R2322">
        <v>27</v>
      </c>
      <c r="S2322" t="s">
        <v>1770</v>
      </c>
      <c r="T2322" s="2">
        <v>0.04</v>
      </c>
      <c r="U2322" t="s">
        <v>1043</v>
      </c>
      <c r="V2322" t="s">
        <v>1771</v>
      </c>
      <c r="W2322" t="s">
        <v>495</v>
      </c>
      <c r="X2322" t="s">
        <v>1772</v>
      </c>
      <c r="Y2322" s="3">
        <f>VALUE(SUBSTITUTE(Table1[[#This Row],[Order Total]],"$",""))</f>
        <v>83.96</v>
      </c>
      <c r="Z2322">
        <f>VALUE(SUBSTITUTE(Table1[[#This Row],[Total]],"$",""))</f>
        <v>86.79</v>
      </c>
      <c r="AA2322" s="3">
        <f>Table1[[#This Row],[Order Total Number]]-Table1[[#This Row],[Total Number]]</f>
        <v>-2.8300000000000125</v>
      </c>
      <c r="AB2322">
        <f>VALUE(SUBSTITUTE(Table1[[#This Row],[Shipping Cost]],"$",""))</f>
        <v>2.83</v>
      </c>
      <c r="AC2322">
        <f>VALUE(SUBSTITUTE(Table1[[#This Row],[Discount $]],"$",""))</f>
        <v>5.36</v>
      </c>
      <c r="AD2322">
        <f>VALUE(SUBSTITUTE(Table1[[#This Row],[Retail Price]],"$",""))</f>
        <v>8.1199999999999992</v>
      </c>
      <c r="AE2322" s="4">
        <f>(Table1[[#This Row],[Retail Price Number]]*Table1[[#This Row],[Order Quantity]])-Table1[[#This Row],[Discount $ Number]]+Table1[[#This Row],[Shipping Cost Number]]</f>
        <v>216.70999999999998</v>
      </c>
      <c r="AF2322">
        <f>Table1[[#This Row],[Retail Price Number]]*Table1[[#This Row],[Order Quantity]]-Table1[[#This Row],[Discount $ Number]]</f>
        <v>213.87999999999997</v>
      </c>
      <c r="AG2322">
        <f>(Table1[[#This Row],[Retail Price Number]]*Table1[[#This Row],[Order Quantity]])-Table1[[#This Row],[Discount $ Number]]-Table1[[#This Row],[Shipping Cost Number]]</f>
        <v>211.04999999999995</v>
      </c>
      <c r="AH2322">
        <f>Table1[[#This Row],[Retail Price Number]]*Table1[[#This Row],[Order Quantity]]</f>
        <v>219.23999999999998</v>
      </c>
      <c r="AI2322">
        <f>YEAR(Table1[[#This Row],[Order Date]])</f>
        <v>2014</v>
      </c>
    </row>
    <row r="2323" spans="1:35" x14ac:dyDescent="0.3">
      <c r="A2323" t="s">
        <v>1769</v>
      </c>
      <c r="B2323" s="1">
        <v>42003</v>
      </c>
      <c r="C2323" t="s">
        <v>8364</v>
      </c>
      <c r="D2323" t="s">
        <v>228</v>
      </c>
      <c r="E2323" t="s">
        <v>46</v>
      </c>
      <c r="F2323" t="s">
        <v>47</v>
      </c>
      <c r="G2323" t="s">
        <v>77</v>
      </c>
      <c r="H2323" t="s">
        <v>107</v>
      </c>
      <c r="I2323" t="s">
        <v>196</v>
      </c>
      <c r="J2323" t="s">
        <v>488</v>
      </c>
      <c r="K2323" t="s">
        <v>94</v>
      </c>
      <c r="L2323" t="s">
        <v>95</v>
      </c>
      <c r="M2323" t="s">
        <v>35</v>
      </c>
      <c r="N2323" s="1">
        <v>42004</v>
      </c>
      <c r="O2323" t="s">
        <v>489</v>
      </c>
      <c r="P2323" s="3" t="s">
        <v>490</v>
      </c>
      <c r="Q2323" t="s">
        <v>491</v>
      </c>
      <c r="R2323">
        <v>11</v>
      </c>
      <c r="S2323" t="s">
        <v>1770</v>
      </c>
      <c r="T2323" s="2">
        <v>0.01</v>
      </c>
      <c r="U2323" t="s">
        <v>1043</v>
      </c>
      <c r="V2323" t="s">
        <v>1771</v>
      </c>
      <c r="W2323" t="s">
        <v>495</v>
      </c>
      <c r="X2323" t="s">
        <v>1772</v>
      </c>
      <c r="Y2323" s="3">
        <f>VALUE(SUBSTITUTE(Table1[[#This Row],[Order Total]],"$",""))</f>
        <v>83.96</v>
      </c>
      <c r="Z2323">
        <f>VALUE(SUBSTITUTE(Table1[[#This Row],[Total]],"$",""))</f>
        <v>86.79</v>
      </c>
      <c r="AA2323" s="3">
        <f>Table1[[#This Row],[Order Total Number]]-Table1[[#This Row],[Total Number]]</f>
        <v>-2.8300000000000125</v>
      </c>
      <c r="AB2323">
        <f>VALUE(SUBSTITUTE(Table1[[#This Row],[Shipping Cost]],"$",""))</f>
        <v>2.83</v>
      </c>
      <c r="AC2323">
        <f>VALUE(SUBSTITUTE(Table1[[#This Row],[Discount $]],"$",""))</f>
        <v>5.36</v>
      </c>
      <c r="AD2323">
        <f>VALUE(SUBSTITUTE(Table1[[#This Row],[Retail Price]],"$",""))</f>
        <v>8.1199999999999992</v>
      </c>
      <c r="AE2323" s="4">
        <f>(Table1[[#This Row],[Retail Price Number]]*Table1[[#This Row],[Order Quantity]])-Table1[[#This Row],[Discount $ Number]]+Table1[[#This Row],[Shipping Cost Number]]</f>
        <v>86.789999999999992</v>
      </c>
      <c r="AF2323">
        <f>Table1[[#This Row],[Retail Price Number]]*Table1[[#This Row],[Order Quantity]]-Table1[[#This Row],[Discount $ Number]]</f>
        <v>83.96</v>
      </c>
      <c r="AG2323">
        <f>(Table1[[#This Row],[Retail Price Number]]*Table1[[#This Row],[Order Quantity]])-Table1[[#This Row],[Discount $ Number]]-Table1[[#This Row],[Shipping Cost Number]]</f>
        <v>81.13</v>
      </c>
      <c r="AH2323">
        <f>Table1[[#This Row],[Retail Price Number]]*Table1[[#This Row],[Order Quantity]]</f>
        <v>89.32</v>
      </c>
      <c r="AI2323">
        <f>YEAR(Table1[[#This Row],[Order Date]])</f>
        <v>2014</v>
      </c>
    </row>
    <row r="2324" spans="1:35" x14ac:dyDescent="0.3">
      <c r="A2324" t="s">
        <v>6430</v>
      </c>
      <c r="B2324" s="1">
        <v>41354</v>
      </c>
      <c r="C2324" t="s">
        <v>643</v>
      </c>
      <c r="D2324" t="s">
        <v>133</v>
      </c>
      <c r="E2324" t="s">
        <v>27</v>
      </c>
      <c r="F2324" t="s">
        <v>28</v>
      </c>
      <c r="G2324" t="s">
        <v>77</v>
      </c>
      <c r="H2324" t="s">
        <v>62</v>
      </c>
      <c r="I2324" t="s">
        <v>121</v>
      </c>
      <c r="J2324" t="s">
        <v>64</v>
      </c>
      <c r="K2324" t="s">
        <v>33</v>
      </c>
      <c r="L2324" t="s">
        <v>65</v>
      </c>
      <c r="M2324" t="s">
        <v>35</v>
      </c>
      <c r="N2324" s="1">
        <v>41361</v>
      </c>
      <c r="O2324" t="s">
        <v>66</v>
      </c>
      <c r="P2324" s="3" t="s">
        <v>67</v>
      </c>
      <c r="Q2324" t="s">
        <v>68</v>
      </c>
      <c r="R2324">
        <v>25</v>
      </c>
      <c r="S2324" t="s">
        <v>56</v>
      </c>
      <c r="T2324" s="2">
        <v>0.05</v>
      </c>
      <c r="U2324" t="s">
        <v>3618</v>
      </c>
      <c r="V2324" t="s">
        <v>6431</v>
      </c>
      <c r="W2324" t="s">
        <v>72</v>
      </c>
      <c r="X2324" t="s">
        <v>6432</v>
      </c>
      <c r="Y2324" s="3">
        <f>VALUE(SUBSTITUTE(Table1[[#This Row],[Order Total]],"$",""))</f>
        <v>22.26</v>
      </c>
      <c r="Z2324">
        <f>VALUE(SUBSTITUTE(Table1[[#This Row],[Total]],"$",""))</f>
        <v>22.19</v>
      </c>
      <c r="AA2324" s="3">
        <f>Table1[[#This Row],[Order Total Number]]-Table1[[#This Row],[Total Number]]</f>
        <v>7.0000000000000284E-2</v>
      </c>
      <c r="AB2324">
        <f>VALUE(SUBSTITUTE(Table1[[#This Row],[Shipping Cost]],"$",""))</f>
        <v>0.99</v>
      </c>
      <c r="AC2324">
        <f>VALUE(SUBSTITUTE(Table1[[#This Row],[Discount $]],"$",""))</f>
        <v>2.2000000000000002</v>
      </c>
      <c r="AD2324">
        <f>VALUE(SUBSTITUTE(Table1[[#This Row],[Retail Price]],"$",""))</f>
        <v>2.88</v>
      </c>
      <c r="AE2324" s="4">
        <f>(Table1[[#This Row],[Retail Price Number]]*Table1[[#This Row],[Order Quantity]])-Table1[[#This Row],[Discount $ Number]]+Table1[[#This Row],[Shipping Cost Number]]</f>
        <v>70.789999999999992</v>
      </c>
      <c r="AF2324">
        <f>Table1[[#This Row],[Retail Price Number]]*Table1[[#This Row],[Order Quantity]]-Table1[[#This Row],[Discount $ Number]]</f>
        <v>69.8</v>
      </c>
      <c r="AG2324">
        <f>(Table1[[#This Row],[Retail Price Number]]*Table1[[#This Row],[Order Quantity]])-Table1[[#This Row],[Discount $ Number]]-Table1[[#This Row],[Shipping Cost Number]]</f>
        <v>68.81</v>
      </c>
      <c r="AH2324">
        <f>Table1[[#This Row],[Retail Price Number]]*Table1[[#This Row],[Order Quantity]]</f>
        <v>72</v>
      </c>
      <c r="AI2324">
        <f>YEAR(Table1[[#This Row],[Order Date]])</f>
        <v>2013</v>
      </c>
    </row>
    <row r="2325" spans="1:35" x14ac:dyDescent="0.3">
      <c r="A2325" t="s">
        <v>6430</v>
      </c>
      <c r="B2325" s="1">
        <v>42520</v>
      </c>
      <c r="C2325" t="s">
        <v>3431</v>
      </c>
      <c r="D2325" t="s">
        <v>240</v>
      </c>
      <c r="E2325" t="s">
        <v>27</v>
      </c>
      <c r="F2325" t="s">
        <v>28</v>
      </c>
      <c r="G2325" t="s">
        <v>77</v>
      </c>
      <c r="H2325" t="s">
        <v>241</v>
      </c>
      <c r="I2325" t="s">
        <v>121</v>
      </c>
      <c r="J2325" t="s">
        <v>3183</v>
      </c>
      <c r="K2325" t="s">
        <v>94</v>
      </c>
      <c r="L2325" t="s">
        <v>34</v>
      </c>
      <c r="M2325" t="s">
        <v>35</v>
      </c>
      <c r="N2325" s="1">
        <v>42520</v>
      </c>
      <c r="O2325" t="s">
        <v>634</v>
      </c>
      <c r="P2325" s="3" t="s">
        <v>635</v>
      </c>
      <c r="Q2325" t="s">
        <v>636</v>
      </c>
      <c r="R2325">
        <v>25</v>
      </c>
      <c r="S2325" t="s">
        <v>6560</v>
      </c>
      <c r="T2325" s="2">
        <v>0.04</v>
      </c>
      <c r="U2325" t="s">
        <v>6561</v>
      </c>
      <c r="V2325" t="s">
        <v>6562</v>
      </c>
      <c r="W2325" t="s">
        <v>640</v>
      </c>
      <c r="X2325" t="s">
        <v>6563</v>
      </c>
      <c r="Y2325" s="3">
        <f>VALUE(SUBSTITUTE(Table1[[#This Row],[Order Total]],"$",""))</f>
        <v>1705.31</v>
      </c>
      <c r="Z2325">
        <f>VALUE(SUBSTITUTE(Table1[[#This Row],[Total]],"$",""))</f>
        <v>1611.03</v>
      </c>
      <c r="AA2325" s="3">
        <f>Table1[[#This Row],[Order Total Number]]-Table1[[#This Row],[Total Number]]</f>
        <v>94.279999999999973</v>
      </c>
      <c r="AB2325">
        <f>VALUE(SUBSTITUTE(Table1[[#This Row],[Shipping Cost]],"$",""))</f>
        <v>69.3</v>
      </c>
      <c r="AC2325">
        <f>VALUE(SUBSTITUTE(Table1[[#This Row],[Discount $]],"$",""))</f>
        <v>150.59</v>
      </c>
      <c r="AD2325">
        <f>VALUE(SUBSTITUTE(Table1[[#This Row],[Retail Price]],"$",""))</f>
        <v>500.97</v>
      </c>
      <c r="AE2325" s="4">
        <f>(Table1[[#This Row],[Retail Price Number]]*Table1[[#This Row],[Order Quantity]])-Table1[[#This Row],[Discount $ Number]]+Table1[[#This Row],[Shipping Cost Number]]</f>
        <v>12442.96</v>
      </c>
      <c r="AF2325">
        <f>Table1[[#This Row],[Retail Price Number]]*Table1[[#This Row],[Order Quantity]]-Table1[[#This Row],[Discount $ Number]]</f>
        <v>12373.66</v>
      </c>
      <c r="AG2325">
        <f>(Table1[[#This Row],[Retail Price Number]]*Table1[[#This Row],[Order Quantity]])-Table1[[#This Row],[Discount $ Number]]-Table1[[#This Row],[Shipping Cost Number]]</f>
        <v>12304.36</v>
      </c>
      <c r="AH2325">
        <f>Table1[[#This Row],[Retail Price Number]]*Table1[[#This Row],[Order Quantity]]</f>
        <v>12524.25</v>
      </c>
      <c r="AI2325">
        <f>YEAR(Table1[[#This Row],[Order Date]])</f>
        <v>2016</v>
      </c>
    </row>
    <row r="2326" spans="1:35" x14ac:dyDescent="0.3">
      <c r="A2326" t="s">
        <v>6430</v>
      </c>
      <c r="B2326" s="1">
        <v>42201</v>
      </c>
      <c r="C2326" t="s">
        <v>1047</v>
      </c>
      <c r="D2326" t="s">
        <v>162</v>
      </c>
      <c r="E2326" t="s">
        <v>46</v>
      </c>
      <c r="F2326" t="s">
        <v>47</v>
      </c>
      <c r="G2326" t="s">
        <v>29</v>
      </c>
      <c r="H2326" t="s">
        <v>107</v>
      </c>
      <c r="I2326" t="s">
        <v>121</v>
      </c>
      <c r="J2326" t="s">
        <v>197</v>
      </c>
      <c r="K2326" t="s">
        <v>94</v>
      </c>
      <c r="L2326" t="s">
        <v>34</v>
      </c>
      <c r="M2326" t="s">
        <v>35</v>
      </c>
      <c r="N2326" s="1">
        <v>42205</v>
      </c>
      <c r="O2326" t="s">
        <v>198</v>
      </c>
      <c r="P2326" s="3" t="s">
        <v>37</v>
      </c>
      <c r="Q2326" t="s">
        <v>57</v>
      </c>
      <c r="R2326">
        <v>19</v>
      </c>
      <c r="S2326" t="s">
        <v>4477</v>
      </c>
      <c r="T2326" s="2">
        <v>0</v>
      </c>
      <c r="U2326" t="s">
        <v>3923</v>
      </c>
      <c r="V2326" t="s">
        <v>10303</v>
      </c>
      <c r="W2326" t="s">
        <v>116</v>
      </c>
      <c r="X2326" t="s">
        <v>6509</v>
      </c>
      <c r="Y2326" s="3">
        <f>VALUE(SUBSTITUTE(Table1[[#This Row],[Order Total]],"$",""))</f>
        <v>36.58</v>
      </c>
      <c r="Z2326">
        <f>VALUE(SUBSTITUTE(Table1[[#This Row],[Total]],"$",""))</f>
        <v>37.590000000000003</v>
      </c>
      <c r="AA2326" s="3">
        <f>Table1[[#This Row],[Order Total Number]]-Table1[[#This Row],[Total Number]]</f>
        <v>-1.0100000000000051</v>
      </c>
      <c r="AB2326">
        <f>VALUE(SUBSTITUTE(Table1[[#This Row],[Shipping Cost]],"$",""))</f>
        <v>1.49</v>
      </c>
      <c r="AC2326">
        <f>VALUE(SUBSTITUTE(Table1[[#This Row],[Discount $]],"$",""))</f>
        <v>1.64</v>
      </c>
      <c r="AD2326">
        <f>VALUE(SUBSTITUTE(Table1[[#This Row],[Retail Price]],"$",""))</f>
        <v>1.88</v>
      </c>
      <c r="AE2326" s="4">
        <f>(Table1[[#This Row],[Retail Price Number]]*Table1[[#This Row],[Order Quantity]])-Table1[[#This Row],[Discount $ Number]]+Table1[[#This Row],[Shipping Cost Number]]</f>
        <v>35.57</v>
      </c>
      <c r="AF2326">
        <f>Table1[[#This Row],[Retail Price Number]]*Table1[[#This Row],[Order Quantity]]-Table1[[#This Row],[Discount $ Number]]</f>
        <v>34.08</v>
      </c>
      <c r="AG2326">
        <f>(Table1[[#This Row],[Retail Price Number]]*Table1[[#This Row],[Order Quantity]])-Table1[[#This Row],[Discount $ Number]]-Table1[[#This Row],[Shipping Cost Number]]</f>
        <v>32.589999999999996</v>
      </c>
      <c r="AH2326">
        <f>Table1[[#This Row],[Retail Price Number]]*Table1[[#This Row],[Order Quantity]]</f>
        <v>35.72</v>
      </c>
      <c r="AI2326">
        <f>YEAR(Table1[[#This Row],[Order Date]])</f>
        <v>2015</v>
      </c>
    </row>
    <row r="2327" spans="1:35" x14ac:dyDescent="0.3">
      <c r="A2327" t="s">
        <v>6430</v>
      </c>
      <c r="B2327" s="1">
        <v>42257</v>
      </c>
      <c r="C2327" t="s">
        <v>5735</v>
      </c>
      <c r="D2327" t="s">
        <v>3468</v>
      </c>
      <c r="E2327" t="s">
        <v>27</v>
      </c>
      <c r="F2327" t="s">
        <v>28</v>
      </c>
      <c r="G2327" t="s">
        <v>134</v>
      </c>
      <c r="H2327" t="s">
        <v>289</v>
      </c>
      <c r="I2327" t="s">
        <v>63</v>
      </c>
      <c r="J2327" t="s">
        <v>1813</v>
      </c>
      <c r="K2327" t="s">
        <v>94</v>
      </c>
      <c r="L2327" t="s">
        <v>95</v>
      </c>
      <c r="M2327" t="s">
        <v>35</v>
      </c>
      <c r="N2327" s="1">
        <v>42258</v>
      </c>
      <c r="O2327" t="s">
        <v>1814</v>
      </c>
      <c r="P2327" s="3" t="s">
        <v>1815</v>
      </c>
      <c r="Q2327" t="s">
        <v>1107</v>
      </c>
      <c r="R2327">
        <v>17</v>
      </c>
      <c r="S2327" t="s">
        <v>12215</v>
      </c>
      <c r="T2327" s="2">
        <v>0.09</v>
      </c>
      <c r="U2327" t="s">
        <v>1119</v>
      </c>
      <c r="V2327" t="s">
        <v>522</v>
      </c>
      <c r="W2327" t="s">
        <v>1587</v>
      </c>
      <c r="X2327" t="s">
        <v>9566</v>
      </c>
      <c r="Y2327" s="3">
        <f>VALUE(SUBSTITUTE(Table1[[#This Row],[Order Total]],"$",""))</f>
        <v>148.76</v>
      </c>
      <c r="Z2327">
        <f>VALUE(SUBSTITUTE(Table1[[#This Row],[Total]],"$",""))</f>
        <v>152.37</v>
      </c>
      <c r="AA2327" s="3">
        <f>Table1[[#This Row],[Order Total Number]]-Table1[[#This Row],[Total Number]]</f>
        <v>-3.6100000000000136</v>
      </c>
      <c r="AB2327">
        <f>VALUE(SUBSTITUTE(Table1[[#This Row],[Shipping Cost]],"$",""))</f>
        <v>5.01</v>
      </c>
      <c r="AC2327">
        <f>VALUE(SUBSTITUTE(Table1[[#This Row],[Discount $]],"$",""))</f>
        <v>1.5</v>
      </c>
      <c r="AD2327">
        <f>VALUE(SUBSTITUTE(Table1[[#This Row],[Retail Price]],"$",""))</f>
        <v>5.74</v>
      </c>
      <c r="AE2327" s="4">
        <f>(Table1[[#This Row],[Retail Price Number]]*Table1[[#This Row],[Order Quantity]])-Table1[[#This Row],[Discount $ Number]]+Table1[[#This Row],[Shipping Cost Number]]</f>
        <v>101.09</v>
      </c>
      <c r="AF2327">
        <f>Table1[[#This Row],[Retail Price Number]]*Table1[[#This Row],[Order Quantity]]-Table1[[#This Row],[Discount $ Number]]</f>
        <v>96.08</v>
      </c>
      <c r="AG2327">
        <f>(Table1[[#This Row],[Retail Price Number]]*Table1[[#This Row],[Order Quantity]])-Table1[[#This Row],[Discount $ Number]]-Table1[[#This Row],[Shipping Cost Number]]</f>
        <v>91.07</v>
      </c>
      <c r="AH2327">
        <f>Table1[[#This Row],[Retail Price Number]]*Table1[[#This Row],[Order Quantity]]</f>
        <v>97.58</v>
      </c>
      <c r="AI2327">
        <f>YEAR(Table1[[#This Row],[Order Date]])</f>
        <v>2015</v>
      </c>
    </row>
    <row r="2328" spans="1:35" x14ac:dyDescent="0.3">
      <c r="A2328" t="s">
        <v>9300</v>
      </c>
      <c r="B2328" s="1">
        <v>42000</v>
      </c>
      <c r="C2328" t="s">
        <v>420</v>
      </c>
      <c r="D2328" t="s">
        <v>421</v>
      </c>
      <c r="E2328" t="s">
        <v>27</v>
      </c>
      <c r="F2328" t="s">
        <v>28</v>
      </c>
      <c r="G2328" t="s">
        <v>91</v>
      </c>
      <c r="H2328" t="s">
        <v>422</v>
      </c>
      <c r="I2328" t="s">
        <v>121</v>
      </c>
      <c r="J2328" t="s">
        <v>1199</v>
      </c>
      <c r="K2328" t="s">
        <v>94</v>
      </c>
      <c r="L2328" t="s">
        <v>34</v>
      </c>
      <c r="M2328" t="s">
        <v>35</v>
      </c>
      <c r="N2328" s="1">
        <v>42002</v>
      </c>
      <c r="O2328" t="s">
        <v>1200</v>
      </c>
      <c r="P2328" s="3" t="s">
        <v>1201</v>
      </c>
      <c r="Q2328" t="s">
        <v>1202</v>
      </c>
      <c r="R2328">
        <v>48</v>
      </c>
      <c r="S2328" t="s">
        <v>1653</v>
      </c>
      <c r="T2328" s="2">
        <v>0.04</v>
      </c>
      <c r="U2328" t="s">
        <v>6187</v>
      </c>
      <c r="V2328" t="s">
        <v>9301</v>
      </c>
      <c r="W2328" t="s">
        <v>51</v>
      </c>
      <c r="X2328" t="s">
        <v>3493</v>
      </c>
      <c r="Y2328" s="3">
        <f>VALUE(SUBSTITUTE(Table1[[#This Row],[Order Total]],"$",""))</f>
        <v>151.88</v>
      </c>
      <c r="Z2328">
        <f>VALUE(SUBSTITUTE(Table1[[#This Row],[Total]],"$",""))</f>
        <v>152.59</v>
      </c>
      <c r="AA2328" s="3">
        <f>Table1[[#This Row],[Order Total Number]]-Table1[[#This Row],[Total Number]]</f>
        <v>-0.71000000000000796</v>
      </c>
      <c r="AB2328">
        <f>VALUE(SUBSTITUTE(Table1[[#This Row],[Shipping Cost]],"$",""))</f>
        <v>0.71</v>
      </c>
      <c r="AC2328">
        <f>VALUE(SUBSTITUTE(Table1[[#This Row],[Discount $]],"$",""))</f>
        <v>3.1</v>
      </c>
      <c r="AD2328">
        <f>VALUE(SUBSTITUTE(Table1[[#This Row],[Retail Price]],"$",""))</f>
        <v>3.78</v>
      </c>
      <c r="AE2328" s="4">
        <f>(Table1[[#This Row],[Retail Price Number]]*Table1[[#This Row],[Order Quantity]])-Table1[[#This Row],[Discount $ Number]]+Table1[[#This Row],[Shipping Cost Number]]</f>
        <v>179.05</v>
      </c>
      <c r="AF2328">
        <f>Table1[[#This Row],[Retail Price Number]]*Table1[[#This Row],[Order Quantity]]-Table1[[#This Row],[Discount $ Number]]</f>
        <v>178.34</v>
      </c>
      <c r="AG2328">
        <f>(Table1[[#This Row],[Retail Price Number]]*Table1[[#This Row],[Order Quantity]])-Table1[[#This Row],[Discount $ Number]]-Table1[[#This Row],[Shipping Cost Number]]</f>
        <v>177.63</v>
      </c>
      <c r="AH2328">
        <f>Table1[[#This Row],[Retail Price Number]]*Table1[[#This Row],[Order Quantity]]</f>
        <v>181.44</v>
      </c>
      <c r="AI2328">
        <f>YEAR(Table1[[#This Row],[Order Date]])</f>
        <v>2014</v>
      </c>
    </row>
    <row r="2329" spans="1:35" x14ac:dyDescent="0.3">
      <c r="A2329" t="s">
        <v>4058</v>
      </c>
      <c r="B2329" s="1">
        <v>41648</v>
      </c>
      <c r="C2329" t="s">
        <v>1467</v>
      </c>
      <c r="D2329" t="s">
        <v>4059</v>
      </c>
      <c r="E2329" t="s">
        <v>27</v>
      </c>
      <c r="F2329" t="s">
        <v>28</v>
      </c>
      <c r="G2329" t="s">
        <v>77</v>
      </c>
      <c r="H2329" t="s">
        <v>433</v>
      </c>
      <c r="I2329" t="s">
        <v>92</v>
      </c>
      <c r="J2329" t="s">
        <v>64</v>
      </c>
      <c r="K2329" t="s">
        <v>33</v>
      </c>
      <c r="L2329" t="s">
        <v>392</v>
      </c>
      <c r="M2329" t="s">
        <v>393</v>
      </c>
      <c r="N2329" s="1">
        <v>41650</v>
      </c>
      <c r="O2329" t="s">
        <v>66</v>
      </c>
      <c r="P2329" s="3" t="s">
        <v>67</v>
      </c>
      <c r="Q2329" t="s">
        <v>68</v>
      </c>
      <c r="R2329">
        <v>43</v>
      </c>
      <c r="S2329" t="s">
        <v>4060</v>
      </c>
      <c r="T2329" s="2">
        <v>0.06</v>
      </c>
      <c r="U2329" t="s">
        <v>1345</v>
      </c>
      <c r="V2329" t="s">
        <v>4061</v>
      </c>
      <c r="W2329" t="s">
        <v>72</v>
      </c>
      <c r="X2329" t="s">
        <v>4062</v>
      </c>
      <c r="Y2329" s="3">
        <f>VALUE(SUBSTITUTE(Table1[[#This Row],[Order Total]],"$",""))</f>
        <v>45.39</v>
      </c>
      <c r="Z2329">
        <f>VALUE(SUBSTITUTE(Table1[[#This Row],[Total]],"$",""))</f>
        <v>42.29</v>
      </c>
      <c r="AA2329" s="3">
        <f>Table1[[#This Row],[Order Total Number]]-Table1[[#This Row],[Total Number]]</f>
        <v>3.1000000000000014</v>
      </c>
      <c r="AB2329">
        <f>VALUE(SUBSTITUTE(Table1[[#This Row],[Shipping Cost]],"$",""))</f>
        <v>0.99</v>
      </c>
      <c r="AC2329">
        <f>VALUE(SUBSTITUTE(Table1[[#This Row],[Discount $]],"$",""))</f>
        <v>1.69</v>
      </c>
      <c r="AD2329">
        <f>VALUE(SUBSTITUTE(Table1[[#This Row],[Retail Price]],"$",""))</f>
        <v>2.88</v>
      </c>
      <c r="AE2329" s="4">
        <f>(Table1[[#This Row],[Retail Price Number]]*Table1[[#This Row],[Order Quantity]])-Table1[[#This Row],[Discount $ Number]]+Table1[[#This Row],[Shipping Cost Number]]</f>
        <v>123.13999999999999</v>
      </c>
      <c r="AF2329">
        <f>Table1[[#This Row],[Retail Price Number]]*Table1[[#This Row],[Order Quantity]]-Table1[[#This Row],[Discount $ Number]]</f>
        <v>122.14999999999999</v>
      </c>
      <c r="AG2329">
        <f>(Table1[[#This Row],[Retail Price Number]]*Table1[[#This Row],[Order Quantity]])-Table1[[#This Row],[Discount $ Number]]-Table1[[#This Row],[Shipping Cost Number]]</f>
        <v>121.16</v>
      </c>
      <c r="AH2329">
        <f>Table1[[#This Row],[Retail Price Number]]*Table1[[#This Row],[Order Quantity]]</f>
        <v>123.83999999999999</v>
      </c>
      <c r="AI2329">
        <f>YEAR(Table1[[#This Row],[Order Date]])</f>
        <v>2014</v>
      </c>
    </row>
    <row r="2330" spans="1:35" x14ac:dyDescent="0.3">
      <c r="A2330" t="s">
        <v>4058</v>
      </c>
      <c r="B2330" s="1">
        <v>42369</v>
      </c>
      <c r="C2330" t="s">
        <v>866</v>
      </c>
      <c r="D2330" t="s">
        <v>867</v>
      </c>
      <c r="E2330" t="s">
        <v>27</v>
      </c>
      <c r="F2330" t="s">
        <v>28</v>
      </c>
      <c r="G2330" t="s">
        <v>77</v>
      </c>
      <c r="H2330" t="s">
        <v>289</v>
      </c>
      <c r="I2330" t="s">
        <v>121</v>
      </c>
      <c r="J2330" t="s">
        <v>3148</v>
      </c>
      <c r="K2330" t="s">
        <v>94</v>
      </c>
      <c r="L2330" t="s">
        <v>109</v>
      </c>
      <c r="M2330" t="s">
        <v>35</v>
      </c>
      <c r="N2330" s="1">
        <v>42370</v>
      </c>
      <c r="O2330" t="s">
        <v>2929</v>
      </c>
      <c r="P2330" s="3" t="s">
        <v>3149</v>
      </c>
      <c r="Q2330" t="s">
        <v>3150</v>
      </c>
      <c r="R2330">
        <v>30</v>
      </c>
      <c r="S2330" t="s">
        <v>4720</v>
      </c>
      <c r="T2330" s="2">
        <v>0.08</v>
      </c>
      <c r="U2330" t="s">
        <v>4301</v>
      </c>
      <c r="V2330" t="s">
        <v>2461</v>
      </c>
      <c r="W2330" t="s">
        <v>3154</v>
      </c>
      <c r="X2330" t="s">
        <v>4721</v>
      </c>
      <c r="Y2330" s="3">
        <f>VALUE(SUBSTITUTE(Table1[[#This Row],[Order Total]],"$",""))</f>
        <v>157.69</v>
      </c>
      <c r="Z2330">
        <f>VALUE(SUBSTITUTE(Table1[[#This Row],[Total]],"$",""))</f>
        <v>176.83</v>
      </c>
      <c r="AA2330" s="3">
        <f>Table1[[#This Row],[Order Total Number]]-Table1[[#This Row],[Total Number]]</f>
        <v>-19.140000000000015</v>
      </c>
      <c r="AB2330">
        <f>VALUE(SUBSTITUTE(Table1[[#This Row],[Shipping Cost]],"$",""))</f>
        <v>6.14</v>
      </c>
      <c r="AC2330">
        <f>VALUE(SUBSTITUTE(Table1[[#This Row],[Discount $]],"$",""))</f>
        <v>13.85</v>
      </c>
      <c r="AD2330">
        <f>VALUE(SUBSTITUTE(Table1[[#This Row],[Retail Price]],"$",""))</f>
        <v>8.57</v>
      </c>
      <c r="AE2330" s="4">
        <f>(Table1[[#This Row],[Retail Price Number]]*Table1[[#This Row],[Order Quantity]])-Table1[[#This Row],[Discount $ Number]]+Table1[[#This Row],[Shipping Cost Number]]</f>
        <v>249.39000000000001</v>
      </c>
      <c r="AF2330">
        <f>Table1[[#This Row],[Retail Price Number]]*Table1[[#This Row],[Order Quantity]]-Table1[[#This Row],[Discount $ Number]]</f>
        <v>243.25000000000003</v>
      </c>
      <c r="AG2330">
        <f>(Table1[[#This Row],[Retail Price Number]]*Table1[[#This Row],[Order Quantity]])-Table1[[#This Row],[Discount $ Number]]-Table1[[#This Row],[Shipping Cost Number]]</f>
        <v>237.11000000000004</v>
      </c>
      <c r="AH2330">
        <f>Table1[[#This Row],[Retail Price Number]]*Table1[[#This Row],[Order Quantity]]</f>
        <v>257.10000000000002</v>
      </c>
      <c r="AI2330">
        <f>YEAR(Table1[[#This Row],[Order Date]])</f>
        <v>2015</v>
      </c>
    </row>
    <row r="2331" spans="1:35" x14ac:dyDescent="0.3">
      <c r="A2331" t="s">
        <v>4058</v>
      </c>
      <c r="B2331" s="1">
        <v>41653</v>
      </c>
      <c r="C2331" t="s">
        <v>1563</v>
      </c>
      <c r="D2331" t="s">
        <v>144</v>
      </c>
      <c r="E2331" t="s">
        <v>46</v>
      </c>
      <c r="F2331" t="s">
        <v>47</v>
      </c>
      <c r="G2331" t="s">
        <v>134</v>
      </c>
      <c r="H2331" t="s">
        <v>107</v>
      </c>
      <c r="I2331" t="s">
        <v>31</v>
      </c>
      <c r="J2331" t="s">
        <v>541</v>
      </c>
      <c r="K2331" t="s">
        <v>94</v>
      </c>
      <c r="L2331" t="s">
        <v>34</v>
      </c>
      <c r="M2331" t="s">
        <v>35</v>
      </c>
      <c r="N2331" s="1">
        <v>41657</v>
      </c>
      <c r="O2331" t="s">
        <v>542</v>
      </c>
      <c r="P2331" s="3" t="s">
        <v>543</v>
      </c>
      <c r="Q2331" t="s">
        <v>544</v>
      </c>
      <c r="R2331">
        <v>27</v>
      </c>
      <c r="S2331" t="s">
        <v>4863</v>
      </c>
      <c r="T2331" s="2">
        <v>0</v>
      </c>
      <c r="U2331" t="s">
        <v>3020</v>
      </c>
      <c r="V2331" t="s">
        <v>3520</v>
      </c>
      <c r="W2331" t="s">
        <v>547</v>
      </c>
      <c r="X2331" t="s">
        <v>4864</v>
      </c>
      <c r="Y2331" s="3">
        <f>VALUE(SUBSTITUTE(Table1[[#This Row],[Order Total]],"$",""))</f>
        <v>185.58</v>
      </c>
      <c r="Z2331">
        <f>VALUE(SUBSTITUTE(Table1[[#This Row],[Total]],"$",""))</f>
        <v>196.51</v>
      </c>
      <c r="AA2331" s="3">
        <f>Table1[[#This Row],[Order Total Number]]-Table1[[#This Row],[Total Number]]</f>
        <v>-10.929999999999978</v>
      </c>
      <c r="AB2331">
        <f>VALUE(SUBSTITUTE(Table1[[#This Row],[Shipping Cost]],"$",""))</f>
        <v>6.64</v>
      </c>
      <c r="AC2331">
        <f>VALUE(SUBSTITUTE(Table1[[#This Row],[Discount $]],"$",""))</f>
        <v>19.559999999999999</v>
      </c>
      <c r="AD2331">
        <f>VALUE(SUBSTITUTE(Table1[[#This Row],[Retail Price]],"$",""))</f>
        <v>29.74</v>
      </c>
      <c r="AE2331" s="4">
        <f>(Table1[[#This Row],[Retail Price Number]]*Table1[[#This Row],[Order Quantity]])-Table1[[#This Row],[Discount $ Number]]+Table1[[#This Row],[Shipping Cost Number]]</f>
        <v>790.06</v>
      </c>
      <c r="AF2331">
        <f>Table1[[#This Row],[Retail Price Number]]*Table1[[#This Row],[Order Quantity]]-Table1[[#This Row],[Discount $ Number]]</f>
        <v>783.42</v>
      </c>
      <c r="AG2331">
        <f>(Table1[[#This Row],[Retail Price Number]]*Table1[[#This Row],[Order Quantity]])-Table1[[#This Row],[Discount $ Number]]-Table1[[#This Row],[Shipping Cost Number]]</f>
        <v>776.78</v>
      </c>
      <c r="AH2331">
        <f>Table1[[#This Row],[Retail Price Number]]*Table1[[#This Row],[Order Quantity]]</f>
        <v>802.9799999999999</v>
      </c>
      <c r="AI2331">
        <f>YEAR(Table1[[#This Row],[Order Date]])</f>
        <v>2014</v>
      </c>
    </row>
    <row r="2332" spans="1:35" x14ac:dyDescent="0.3">
      <c r="A2332" t="s">
        <v>4058</v>
      </c>
      <c r="B2332" s="1">
        <v>41458</v>
      </c>
      <c r="C2332" t="s">
        <v>4901</v>
      </c>
      <c r="D2332" t="s">
        <v>506</v>
      </c>
      <c r="E2332" t="s">
        <v>27</v>
      </c>
      <c r="F2332" t="s">
        <v>28</v>
      </c>
      <c r="G2332" t="s">
        <v>77</v>
      </c>
      <c r="H2332" t="s">
        <v>62</v>
      </c>
      <c r="I2332" t="s">
        <v>92</v>
      </c>
      <c r="J2332" t="s">
        <v>2210</v>
      </c>
      <c r="K2332" t="s">
        <v>94</v>
      </c>
      <c r="L2332" t="s">
        <v>34</v>
      </c>
      <c r="M2332" t="s">
        <v>35</v>
      </c>
      <c r="N2332" s="1">
        <v>41480</v>
      </c>
      <c r="O2332" t="s">
        <v>2211</v>
      </c>
      <c r="P2332" s="3" t="s">
        <v>187</v>
      </c>
      <c r="Q2332" t="s">
        <v>2212</v>
      </c>
      <c r="R2332">
        <v>25</v>
      </c>
      <c r="S2332" t="s">
        <v>4902</v>
      </c>
      <c r="T2332" s="2">
        <v>0.04</v>
      </c>
      <c r="U2332" t="s">
        <v>4903</v>
      </c>
      <c r="V2332" t="s">
        <v>4904</v>
      </c>
      <c r="W2332" t="s">
        <v>2216</v>
      </c>
      <c r="X2332" t="s">
        <v>4905</v>
      </c>
      <c r="Y2332" s="3">
        <f>VALUE(SUBSTITUTE(Table1[[#This Row],[Order Total]],"$",""))</f>
        <v>851.85</v>
      </c>
      <c r="Z2332">
        <f>VALUE(SUBSTITUTE(Table1[[#This Row],[Total]],"$",""))</f>
        <v>856.53</v>
      </c>
      <c r="AA2332" s="3">
        <f>Table1[[#This Row],[Order Total Number]]-Table1[[#This Row],[Total Number]]</f>
        <v>-4.67999999999995</v>
      </c>
      <c r="AB2332">
        <f>VALUE(SUBSTITUTE(Table1[[#This Row],[Shipping Cost]],"$",""))</f>
        <v>5.77</v>
      </c>
      <c r="AC2332">
        <f>VALUE(SUBSTITUTE(Table1[[#This Row],[Discount $]],"$",""))</f>
        <v>97.91</v>
      </c>
      <c r="AD2332">
        <f>VALUE(SUBSTITUTE(Table1[[#This Row],[Retail Price]],"$",""))</f>
        <v>19.98</v>
      </c>
      <c r="AE2332" s="4">
        <f>(Table1[[#This Row],[Retail Price Number]]*Table1[[#This Row],[Order Quantity]])-Table1[[#This Row],[Discount $ Number]]+Table1[[#This Row],[Shipping Cost Number]]</f>
        <v>407.36</v>
      </c>
      <c r="AF2332">
        <f>Table1[[#This Row],[Retail Price Number]]*Table1[[#This Row],[Order Quantity]]-Table1[[#This Row],[Discount $ Number]]</f>
        <v>401.59000000000003</v>
      </c>
      <c r="AG2332">
        <f>(Table1[[#This Row],[Retail Price Number]]*Table1[[#This Row],[Order Quantity]])-Table1[[#This Row],[Discount $ Number]]-Table1[[#This Row],[Shipping Cost Number]]</f>
        <v>395.82000000000005</v>
      </c>
      <c r="AH2332">
        <f>Table1[[#This Row],[Retail Price Number]]*Table1[[#This Row],[Order Quantity]]</f>
        <v>499.5</v>
      </c>
      <c r="AI2332">
        <f>YEAR(Table1[[#This Row],[Order Date]])</f>
        <v>2013</v>
      </c>
    </row>
    <row r="2333" spans="1:35" x14ac:dyDescent="0.3">
      <c r="A2333" t="s">
        <v>4058</v>
      </c>
      <c r="B2333" s="1">
        <v>41573</v>
      </c>
      <c r="C2333" t="s">
        <v>1730</v>
      </c>
      <c r="D2333" t="s">
        <v>1401</v>
      </c>
      <c r="E2333" t="s">
        <v>27</v>
      </c>
      <c r="F2333" t="s">
        <v>28</v>
      </c>
      <c r="G2333" t="s">
        <v>91</v>
      </c>
      <c r="H2333" t="s">
        <v>281</v>
      </c>
      <c r="I2333" t="s">
        <v>196</v>
      </c>
      <c r="J2333" t="s">
        <v>2210</v>
      </c>
      <c r="K2333" t="s">
        <v>94</v>
      </c>
      <c r="L2333" t="s">
        <v>34</v>
      </c>
      <c r="M2333" t="s">
        <v>35</v>
      </c>
      <c r="N2333" s="1">
        <v>41575</v>
      </c>
      <c r="O2333" t="s">
        <v>2211</v>
      </c>
      <c r="P2333" s="3" t="s">
        <v>187</v>
      </c>
      <c r="Q2333" t="s">
        <v>2212</v>
      </c>
      <c r="R2333">
        <v>8</v>
      </c>
      <c r="S2333" t="s">
        <v>3720</v>
      </c>
      <c r="T2333" s="2">
        <v>0.01</v>
      </c>
      <c r="U2333" t="s">
        <v>4972</v>
      </c>
      <c r="V2333" t="s">
        <v>4973</v>
      </c>
      <c r="W2333" t="s">
        <v>2216</v>
      </c>
      <c r="X2333" t="s">
        <v>4974</v>
      </c>
      <c r="Y2333" s="3">
        <f>VALUE(SUBSTITUTE(Table1[[#This Row],[Order Total]],"$",""))</f>
        <v>740.93</v>
      </c>
      <c r="Z2333">
        <f>VALUE(SUBSTITUTE(Table1[[#This Row],[Total]],"$",""))</f>
        <v>803.33</v>
      </c>
      <c r="AA2333" s="3">
        <f>Table1[[#This Row],[Order Total Number]]-Table1[[#This Row],[Total Number]]</f>
        <v>-62.400000000000091</v>
      </c>
      <c r="AB2333">
        <f>VALUE(SUBSTITUTE(Table1[[#This Row],[Shipping Cost]],"$",""))</f>
        <v>5.77</v>
      </c>
      <c r="AC2333">
        <f>VALUE(SUBSTITUTE(Table1[[#This Row],[Discount $]],"$",""))</f>
        <v>7.51</v>
      </c>
      <c r="AD2333">
        <f>VALUE(SUBSTITUTE(Table1[[#This Row],[Retail Price]],"$",""))</f>
        <v>19.98</v>
      </c>
      <c r="AE2333" s="4">
        <f>(Table1[[#This Row],[Retail Price Number]]*Table1[[#This Row],[Order Quantity]])-Table1[[#This Row],[Discount $ Number]]+Table1[[#This Row],[Shipping Cost Number]]</f>
        <v>158.10000000000002</v>
      </c>
      <c r="AF2333">
        <f>Table1[[#This Row],[Retail Price Number]]*Table1[[#This Row],[Order Quantity]]-Table1[[#This Row],[Discount $ Number]]</f>
        <v>152.33000000000001</v>
      </c>
      <c r="AG2333">
        <f>(Table1[[#This Row],[Retail Price Number]]*Table1[[#This Row],[Order Quantity]])-Table1[[#This Row],[Discount $ Number]]-Table1[[#This Row],[Shipping Cost Number]]</f>
        <v>146.56</v>
      </c>
      <c r="AH2333">
        <f>Table1[[#This Row],[Retail Price Number]]*Table1[[#This Row],[Order Quantity]]</f>
        <v>159.84</v>
      </c>
      <c r="AI2333">
        <f>YEAR(Table1[[#This Row],[Order Date]])</f>
        <v>2013</v>
      </c>
    </row>
    <row r="2334" spans="1:35" x14ac:dyDescent="0.3">
      <c r="A2334" t="s">
        <v>6438</v>
      </c>
      <c r="B2334" s="1">
        <v>41504</v>
      </c>
      <c r="C2334" t="s">
        <v>973</v>
      </c>
      <c r="D2334" t="s">
        <v>974</v>
      </c>
      <c r="E2334" t="s">
        <v>46</v>
      </c>
      <c r="F2334" t="s">
        <v>47</v>
      </c>
      <c r="G2334" t="s">
        <v>91</v>
      </c>
      <c r="H2334" t="s">
        <v>48</v>
      </c>
      <c r="I2334" t="s">
        <v>121</v>
      </c>
      <c r="J2334" t="s">
        <v>1702</v>
      </c>
      <c r="K2334" t="s">
        <v>33</v>
      </c>
      <c r="L2334" t="s">
        <v>34</v>
      </c>
      <c r="M2334" t="s">
        <v>35</v>
      </c>
      <c r="N2334" s="1">
        <v>41506</v>
      </c>
      <c r="O2334" t="s">
        <v>1703</v>
      </c>
      <c r="P2334" s="3" t="s">
        <v>1704</v>
      </c>
      <c r="Q2334" t="s">
        <v>1705</v>
      </c>
      <c r="R2334">
        <v>24</v>
      </c>
      <c r="S2334" t="s">
        <v>6439</v>
      </c>
      <c r="T2334" s="2">
        <v>0.08</v>
      </c>
      <c r="U2334" t="s">
        <v>3865</v>
      </c>
      <c r="V2334" t="s">
        <v>6440</v>
      </c>
      <c r="W2334" t="s">
        <v>428</v>
      </c>
      <c r="X2334" t="s">
        <v>6441</v>
      </c>
      <c r="Y2334" s="3">
        <f>VALUE(SUBSTITUTE(Table1[[#This Row],[Order Total]],"$",""))</f>
        <v>185.57</v>
      </c>
      <c r="Z2334">
        <f>VALUE(SUBSTITUTE(Table1[[#This Row],[Total]],"$",""))</f>
        <v>186.57</v>
      </c>
      <c r="AA2334" s="3">
        <f>Table1[[#This Row],[Order Total Number]]-Table1[[#This Row],[Total Number]]</f>
        <v>-1</v>
      </c>
      <c r="AB2334">
        <f>VALUE(SUBSTITUTE(Table1[[#This Row],[Shipping Cost]],"$",""))</f>
        <v>1.39</v>
      </c>
      <c r="AC2334">
        <f>VALUE(SUBSTITUTE(Table1[[#This Row],[Discount $]],"$",""))</f>
        <v>5.97</v>
      </c>
      <c r="AD2334">
        <f>VALUE(SUBSTITUTE(Table1[[#This Row],[Retail Price]],"$",""))</f>
        <v>7.64</v>
      </c>
      <c r="AE2334" s="4">
        <f>(Table1[[#This Row],[Retail Price Number]]*Table1[[#This Row],[Order Quantity]])-Table1[[#This Row],[Discount $ Number]]+Table1[[#This Row],[Shipping Cost Number]]</f>
        <v>178.77999999999997</v>
      </c>
      <c r="AF2334">
        <f>Table1[[#This Row],[Retail Price Number]]*Table1[[#This Row],[Order Quantity]]-Table1[[#This Row],[Discount $ Number]]</f>
        <v>177.39</v>
      </c>
      <c r="AG2334">
        <f>(Table1[[#This Row],[Retail Price Number]]*Table1[[#This Row],[Order Quantity]])-Table1[[#This Row],[Discount $ Number]]-Table1[[#This Row],[Shipping Cost Number]]</f>
        <v>176</v>
      </c>
      <c r="AH2334">
        <f>Table1[[#This Row],[Retail Price Number]]*Table1[[#This Row],[Order Quantity]]</f>
        <v>183.35999999999999</v>
      </c>
      <c r="AI2334">
        <f>YEAR(Table1[[#This Row],[Order Date]])</f>
        <v>2013</v>
      </c>
    </row>
    <row r="2335" spans="1:35" x14ac:dyDescent="0.3">
      <c r="A2335" t="s">
        <v>6030</v>
      </c>
      <c r="B2335" s="1">
        <v>41653</v>
      </c>
      <c r="C2335" t="s">
        <v>2807</v>
      </c>
      <c r="D2335" t="s">
        <v>465</v>
      </c>
      <c r="E2335" t="s">
        <v>27</v>
      </c>
      <c r="F2335" t="s">
        <v>28</v>
      </c>
      <c r="G2335" t="s">
        <v>29</v>
      </c>
      <c r="H2335" t="s">
        <v>205</v>
      </c>
      <c r="I2335" t="s">
        <v>196</v>
      </c>
      <c r="J2335" t="s">
        <v>3067</v>
      </c>
      <c r="K2335" t="s">
        <v>94</v>
      </c>
      <c r="L2335" t="s">
        <v>95</v>
      </c>
      <c r="M2335" t="s">
        <v>35</v>
      </c>
      <c r="N2335" s="1">
        <v>41656</v>
      </c>
      <c r="O2335" t="s">
        <v>1379</v>
      </c>
      <c r="P2335" s="3" t="s">
        <v>2119</v>
      </c>
      <c r="Q2335" t="s">
        <v>3068</v>
      </c>
      <c r="R2335">
        <v>32</v>
      </c>
      <c r="S2335" t="s">
        <v>5652</v>
      </c>
      <c r="T2335" s="2">
        <v>0.01</v>
      </c>
      <c r="U2335" t="s">
        <v>6031</v>
      </c>
      <c r="V2335" t="s">
        <v>3811</v>
      </c>
      <c r="W2335" t="s">
        <v>1222</v>
      </c>
      <c r="X2335" t="s">
        <v>3493</v>
      </c>
      <c r="Y2335" s="3">
        <f>VALUE(SUBSTITUTE(Table1[[#This Row],[Order Total]],"$",""))</f>
        <v>151.76</v>
      </c>
      <c r="Z2335">
        <f>VALUE(SUBSTITUTE(Table1[[#This Row],[Total]],"$",""))</f>
        <v>152.59</v>
      </c>
      <c r="AA2335" s="3">
        <f>Table1[[#This Row],[Order Total Number]]-Table1[[#This Row],[Total Number]]</f>
        <v>-0.83000000000001251</v>
      </c>
      <c r="AB2335">
        <f>VALUE(SUBSTITUTE(Table1[[#This Row],[Shipping Cost]],"$",""))</f>
        <v>0.83</v>
      </c>
      <c r="AC2335">
        <f>VALUE(SUBSTITUTE(Table1[[#This Row],[Discount $]],"$",""))</f>
        <v>11.42</v>
      </c>
      <c r="AD2335">
        <f>VALUE(SUBSTITUTE(Table1[[#This Row],[Retail Price]],"$",""))</f>
        <v>3.98</v>
      </c>
      <c r="AE2335" s="4">
        <f>(Table1[[#This Row],[Retail Price Number]]*Table1[[#This Row],[Order Quantity]])-Table1[[#This Row],[Discount $ Number]]+Table1[[#This Row],[Shipping Cost Number]]</f>
        <v>116.77</v>
      </c>
      <c r="AF2335">
        <f>Table1[[#This Row],[Retail Price Number]]*Table1[[#This Row],[Order Quantity]]-Table1[[#This Row],[Discount $ Number]]</f>
        <v>115.94</v>
      </c>
      <c r="AG2335">
        <f>(Table1[[#This Row],[Retail Price Number]]*Table1[[#This Row],[Order Quantity]])-Table1[[#This Row],[Discount $ Number]]-Table1[[#This Row],[Shipping Cost Number]]</f>
        <v>115.11</v>
      </c>
      <c r="AH2335">
        <f>Table1[[#This Row],[Retail Price Number]]*Table1[[#This Row],[Order Quantity]]</f>
        <v>127.36</v>
      </c>
      <c r="AI2335">
        <f>YEAR(Table1[[#This Row],[Order Date]])</f>
        <v>2014</v>
      </c>
    </row>
    <row r="2336" spans="1:35" x14ac:dyDescent="0.3">
      <c r="A2336" t="s">
        <v>4965</v>
      </c>
      <c r="B2336" s="1">
        <v>42001</v>
      </c>
      <c r="C2336" t="s">
        <v>4966</v>
      </c>
      <c r="D2336" t="s">
        <v>61</v>
      </c>
      <c r="E2336" t="s">
        <v>27</v>
      </c>
      <c r="F2336" t="s">
        <v>28</v>
      </c>
      <c r="G2336" t="s">
        <v>134</v>
      </c>
      <c r="H2336" t="s">
        <v>62</v>
      </c>
      <c r="I2336" t="s">
        <v>196</v>
      </c>
      <c r="J2336" t="s">
        <v>1311</v>
      </c>
      <c r="K2336" t="s">
        <v>94</v>
      </c>
      <c r="L2336" t="s">
        <v>34</v>
      </c>
      <c r="M2336" t="s">
        <v>35</v>
      </c>
      <c r="N2336" s="1">
        <v>42001</v>
      </c>
      <c r="O2336" t="s">
        <v>542</v>
      </c>
      <c r="P2336" s="3" t="s">
        <v>543</v>
      </c>
      <c r="Q2336" t="s">
        <v>544</v>
      </c>
      <c r="R2336">
        <v>20</v>
      </c>
      <c r="S2336" t="s">
        <v>1963</v>
      </c>
      <c r="T2336" s="2">
        <v>0.05</v>
      </c>
      <c r="U2336" t="s">
        <v>1964</v>
      </c>
      <c r="V2336" t="s">
        <v>1965</v>
      </c>
      <c r="W2336" t="s">
        <v>547</v>
      </c>
      <c r="X2336" t="s">
        <v>4967</v>
      </c>
      <c r="Y2336" s="3">
        <f>VALUE(SUBSTITUTE(Table1[[#This Row],[Order Total]],"$",""))</f>
        <v>976.2</v>
      </c>
      <c r="Z2336">
        <f>VALUE(SUBSTITUTE(Table1[[#This Row],[Total]],"$",""))</f>
        <v>981.62</v>
      </c>
      <c r="AA2336" s="3">
        <f>Table1[[#This Row],[Order Total Number]]-Table1[[#This Row],[Total Number]]</f>
        <v>-5.4199999999999591</v>
      </c>
      <c r="AB2336">
        <f>VALUE(SUBSTITUTE(Table1[[#This Row],[Shipping Cost]],"$",""))</f>
        <v>6.64</v>
      </c>
      <c r="AC2336">
        <f>VALUE(SUBSTITUTE(Table1[[#This Row],[Discount $]],"$",""))</f>
        <v>9.86</v>
      </c>
      <c r="AD2336">
        <f>VALUE(SUBSTITUTE(Table1[[#This Row],[Retail Price]],"$",""))</f>
        <v>29.74</v>
      </c>
      <c r="AE2336" s="4">
        <f>(Table1[[#This Row],[Retail Price Number]]*Table1[[#This Row],[Order Quantity]])-Table1[[#This Row],[Discount $ Number]]+Table1[[#This Row],[Shipping Cost Number]]</f>
        <v>591.57999999999993</v>
      </c>
      <c r="AF2336">
        <f>Table1[[#This Row],[Retail Price Number]]*Table1[[#This Row],[Order Quantity]]-Table1[[#This Row],[Discount $ Number]]</f>
        <v>584.93999999999994</v>
      </c>
      <c r="AG2336">
        <f>(Table1[[#This Row],[Retail Price Number]]*Table1[[#This Row],[Order Quantity]])-Table1[[#This Row],[Discount $ Number]]-Table1[[#This Row],[Shipping Cost Number]]</f>
        <v>578.29999999999995</v>
      </c>
      <c r="AH2336">
        <f>Table1[[#This Row],[Retail Price Number]]*Table1[[#This Row],[Order Quantity]]</f>
        <v>594.79999999999995</v>
      </c>
      <c r="AI2336">
        <f>YEAR(Table1[[#This Row],[Order Date]])</f>
        <v>2014</v>
      </c>
    </row>
    <row r="2337" spans="1:35" x14ac:dyDescent="0.3">
      <c r="A2337" t="s">
        <v>4965</v>
      </c>
      <c r="B2337" s="1">
        <v>42253</v>
      </c>
      <c r="C2337" t="s">
        <v>670</v>
      </c>
      <c r="D2337" t="s">
        <v>551</v>
      </c>
      <c r="E2337" t="s">
        <v>27</v>
      </c>
      <c r="F2337" t="s">
        <v>28</v>
      </c>
      <c r="G2337" t="s">
        <v>134</v>
      </c>
      <c r="H2337" t="s">
        <v>289</v>
      </c>
      <c r="I2337" t="s">
        <v>31</v>
      </c>
      <c r="J2337" t="s">
        <v>2210</v>
      </c>
      <c r="K2337" t="s">
        <v>94</v>
      </c>
      <c r="L2337" t="s">
        <v>95</v>
      </c>
      <c r="M2337" t="s">
        <v>35</v>
      </c>
      <c r="N2337" s="1">
        <v>42254</v>
      </c>
      <c r="O2337" t="s">
        <v>2211</v>
      </c>
      <c r="P2337" s="3" t="s">
        <v>187</v>
      </c>
      <c r="Q2337" t="s">
        <v>2212</v>
      </c>
      <c r="R2337">
        <v>2</v>
      </c>
      <c r="S2337" t="s">
        <v>7376</v>
      </c>
      <c r="T2337" s="2">
        <v>0.04</v>
      </c>
      <c r="U2337" t="s">
        <v>5252</v>
      </c>
      <c r="V2337" t="s">
        <v>7377</v>
      </c>
      <c r="W2337" t="s">
        <v>2216</v>
      </c>
      <c r="X2337" t="s">
        <v>7378</v>
      </c>
      <c r="Y2337" s="3">
        <f>VALUE(SUBSTITUTE(Table1[[#This Row],[Order Total]],"$",""))</f>
        <v>956.15</v>
      </c>
      <c r="Z2337">
        <f>VALUE(SUBSTITUTE(Table1[[#This Row],[Total]],"$",""))</f>
        <v>971.95</v>
      </c>
      <c r="AA2337" s="3">
        <f>Table1[[#This Row],[Order Total Number]]-Table1[[#This Row],[Total Number]]</f>
        <v>-15.800000000000068</v>
      </c>
      <c r="AB2337">
        <f>VALUE(SUBSTITUTE(Table1[[#This Row],[Shipping Cost]],"$",""))</f>
        <v>5.77</v>
      </c>
      <c r="AC2337">
        <f>VALUE(SUBSTITUTE(Table1[[#This Row],[Discount $]],"$",""))</f>
        <v>30.17</v>
      </c>
      <c r="AD2337">
        <f>VALUE(SUBSTITUTE(Table1[[#This Row],[Retail Price]],"$",""))</f>
        <v>19.98</v>
      </c>
      <c r="AE2337" s="4">
        <f>(Table1[[#This Row],[Retail Price Number]]*Table1[[#This Row],[Order Quantity]])-Table1[[#This Row],[Discount $ Number]]+Table1[[#This Row],[Shipping Cost Number]]</f>
        <v>15.559999999999999</v>
      </c>
      <c r="AF2337">
        <f>Table1[[#This Row],[Retail Price Number]]*Table1[[#This Row],[Order Quantity]]-Table1[[#This Row],[Discount $ Number]]</f>
        <v>9.7899999999999991</v>
      </c>
      <c r="AG2337">
        <f>(Table1[[#This Row],[Retail Price Number]]*Table1[[#This Row],[Order Quantity]])-Table1[[#This Row],[Discount $ Number]]-Table1[[#This Row],[Shipping Cost Number]]</f>
        <v>4.0199999999999996</v>
      </c>
      <c r="AH2337">
        <f>Table1[[#This Row],[Retail Price Number]]*Table1[[#This Row],[Order Quantity]]</f>
        <v>39.96</v>
      </c>
      <c r="AI2337">
        <f>YEAR(Table1[[#This Row],[Order Date]])</f>
        <v>2015</v>
      </c>
    </row>
    <row r="2338" spans="1:35" x14ac:dyDescent="0.3">
      <c r="A2338" t="s">
        <v>5306</v>
      </c>
      <c r="B2338" s="1">
        <v>42136</v>
      </c>
      <c r="C2338" t="s">
        <v>5307</v>
      </c>
      <c r="D2338" t="s">
        <v>162</v>
      </c>
      <c r="E2338" t="s">
        <v>46</v>
      </c>
      <c r="F2338" t="s">
        <v>47</v>
      </c>
      <c r="G2338" t="s">
        <v>91</v>
      </c>
      <c r="H2338" t="s">
        <v>107</v>
      </c>
      <c r="I2338" t="s">
        <v>196</v>
      </c>
      <c r="J2338" t="s">
        <v>896</v>
      </c>
      <c r="K2338" t="s">
        <v>94</v>
      </c>
      <c r="L2338" t="s">
        <v>95</v>
      </c>
      <c r="M2338" t="s">
        <v>35</v>
      </c>
      <c r="N2338" s="1">
        <v>42138</v>
      </c>
      <c r="O2338" t="s">
        <v>501</v>
      </c>
      <c r="P2338" s="3" t="s">
        <v>897</v>
      </c>
      <c r="Q2338" t="s">
        <v>898</v>
      </c>
      <c r="R2338">
        <v>37</v>
      </c>
      <c r="S2338" t="s">
        <v>5308</v>
      </c>
      <c r="T2338" s="2">
        <v>0.08</v>
      </c>
      <c r="U2338" t="s">
        <v>5309</v>
      </c>
      <c r="V2338" t="s">
        <v>5310</v>
      </c>
      <c r="W2338" t="s">
        <v>902</v>
      </c>
      <c r="X2338" t="s">
        <v>5311</v>
      </c>
      <c r="Y2338" s="3">
        <f>VALUE(SUBSTITUTE(Table1[[#This Row],[Order Total]],"$",""))</f>
        <v>43.37</v>
      </c>
      <c r="Z2338">
        <f>VALUE(SUBSTITUTE(Table1[[#This Row],[Total]],"$",""))</f>
        <v>45.07</v>
      </c>
      <c r="AA2338" s="3">
        <f>Table1[[#This Row],[Order Total Number]]-Table1[[#This Row],[Total Number]]</f>
        <v>-1.7000000000000028</v>
      </c>
      <c r="AB2338">
        <f>VALUE(SUBSTITUTE(Table1[[#This Row],[Shipping Cost]],"$",""))</f>
        <v>13.89</v>
      </c>
      <c r="AC2338">
        <f>VALUE(SUBSTITUTE(Table1[[#This Row],[Discount $]],"$",""))</f>
        <v>2.5299999999999998</v>
      </c>
      <c r="AD2338">
        <f>VALUE(SUBSTITUTE(Table1[[#This Row],[Retail Price]],"$",""))</f>
        <v>36.549999999999997</v>
      </c>
      <c r="AE2338" s="4">
        <f>(Table1[[#This Row],[Retail Price Number]]*Table1[[#This Row],[Order Quantity]])-Table1[[#This Row],[Discount $ Number]]+Table1[[#This Row],[Shipping Cost Number]]</f>
        <v>1363.71</v>
      </c>
      <c r="AF2338">
        <f>Table1[[#This Row],[Retail Price Number]]*Table1[[#This Row],[Order Quantity]]-Table1[[#This Row],[Discount $ Number]]</f>
        <v>1349.82</v>
      </c>
      <c r="AG2338">
        <f>(Table1[[#This Row],[Retail Price Number]]*Table1[[#This Row],[Order Quantity]])-Table1[[#This Row],[Discount $ Number]]-Table1[[#This Row],[Shipping Cost Number]]</f>
        <v>1335.9299999999998</v>
      </c>
      <c r="AH2338">
        <f>Table1[[#This Row],[Retail Price Number]]*Table1[[#This Row],[Order Quantity]]</f>
        <v>1352.35</v>
      </c>
      <c r="AI2338">
        <f>YEAR(Table1[[#This Row],[Order Date]])</f>
        <v>2015</v>
      </c>
    </row>
    <row r="2339" spans="1:35" x14ac:dyDescent="0.3">
      <c r="A2339" t="s">
        <v>5306</v>
      </c>
      <c r="B2339" s="1">
        <v>41320</v>
      </c>
      <c r="C2339" t="s">
        <v>963</v>
      </c>
      <c r="D2339" t="s">
        <v>964</v>
      </c>
      <c r="E2339" t="s">
        <v>27</v>
      </c>
      <c r="F2339" t="s">
        <v>28</v>
      </c>
      <c r="G2339" t="s">
        <v>134</v>
      </c>
      <c r="H2339" t="s">
        <v>965</v>
      </c>
      <c r="I2339" t="s">
        <v>121</v>
      </c>
      <c r="J2339" t="s">
        <v>290</v>
      </c>
      <c r="K2339" t="s">
        <v>94</v>
      </c>
      <c r="L2339" t="s">
        <v>34</v>
      </c>
      <c r="M2339" t="s">
        <v>35</v>
      </c>
      <c r="N2339" s="1">
        <v>41321</v>
      </c>
      <c r="O2339" t="s">
        <v>291</v>
      </c>
      <c r="P2339" s="3" t="s">
        <v>292</v>
      </c>
      <c r="Q2339" t="s">
        <v>293</v>
      </c>
      <c r="R2339">
        <v>39</v>
      </c>
      <c r="S2339" t="s">
        <v>5517</v>
      </c>
      <c r="T2339" s="2">
        <v>0.03</v>
      </c>
      <c r="U2339" t="s">
        <v>4322</v>
      </c>
      <c r="V2339" t="s">
        <v>5518</v>
      </c>
      <c r="W2339" t="s">
        <v>165</v>
      </c>
      <c r="X2339" t="s">
        <v>5519</v>
      </c>
      <c r="Y2339" s="3">
        <f>VALUE(SUBSTITUTE(Table1[[#This Row],[Order Total]],"$",""))</f>
        <v>632.88</v>
      </c>
      <c r="Z2339">
        <f>VALUE(SUBSTITUTE(Table1[[#This Row],[Total]],"$",""))</f>
        <v>663.16</v>
      </c>
      <c r="AA2339" s="3">
        <f>Table1[[#This Row],[Order Total Number]]-Table1[[#This Row],[Total Number]]</f>
        <v>-30.279999999999973</v>
      </c>
      <c r="AB2339">
        <f>VALUE(SUBSTITUTE(Table1[[#This Row],[Shipping Cost]],"$",""))</f>
        <v>4</v>
      </c>
      <c r="AC2339">
        <f>VALUE(SUBSTITUTE(Table1[[#This Row],[Discount $]],"$",""))</f>
        <v>12.88</v>
      </c>
      <c r="AD2339">
        <f>VALUE(SUBSTITUTE(Table1[[#This Row],[Retail Price]],"$",""))</f>
        <v>15.98</v>
      </c>
      <c r="AE2339" s="4">
        <f>(Table1[[#This Row],[Retail Price Number]]*Table1[[#This Row],[Order Quantity]])-Table1[[#This Row],[Discount $ Number]]+Table1[[#This Row],[Shipping Cost Number]]</f>
        <v>614.34</v>
      </c>
      <c r="AF2339">
        <f>Table1[[#This Row],[Retail Price Number]]*Table1[[#This Row],[Order Quantity]]-Table1[[#This Row],[Discount $ Number]]</f>
        <v>610.34</v>
      </c>
      <c r="AG2339">
        <f>(Table1[[#This Row],[Retail Price Number]]*Table1[[#This Row],[Order Quantity]])-Table1[[#This Row],[Discount $ Number]]-Table1[[#This Row],[Shipping Cost Number]]</f>
        <v>606.34</v>
      </c>
      <c r="AH2339">
        <f>Table1[[#This Row],[Retail Price Number]]*Table1[[#This Row],[Order Quantity]]</f>
        <v>623.22</v>
      </c>
      <c r="AI2339">
        <f>YEAR(Table1[[#This Row],[Order Date]])</f>
        <v>2013</v>
      </c>
    </row>
    <row r="2340" spans="1:35" x14ac:dyDescent="0.3">
      <c r="A2340" t="s">
        <v>1224</v>
      </c>
      <c r="B2340" s="1">
        <v>41560</v>
      </c>
      <c r="C2340" t="s">
        <v>1225</v>
      </c>
      <c r="D2340" t="s">
        <v>252</v>
      </c>
      <c r="E2340" t="s">
        <v>27</v>
      </c>
      <c r="F2340" t="s">
        <v>28</v>
      </c>
      <c r="G2340" t="s">
        <v>77</v>
      </c>
      <c r="H2340" t="s">
        <v>62</v>
      </c>
      <c r="I2340" t="s">
        <v>63</v>
      </c>
      <c r="J2340" t="s">
        <v>373</v>
      </c>
      <c r="K2340" t="s">
        <v>94</v>
      </c>
      <c r="L2340" t="s">
        <v>34</v>
      </c>
      <c r="M2340" t="s">
        <v>156</v>
      </c>
      <c r="N2340" s="1">
        <v>41561</v>
      </c>
      <c r="O2340" t="s">
        <v>374</v>
      </c>
      <c r="P2340" s="3" t="s">
        <v>375</v>
      </c>
      <c r="Q2340" t="s">
        <v>376</v>
      </c>
      <c r="R2340">
        <v>8</v>
      </c>
      <c r="S2340" t="s">
        <v>1226</v>
      </c>
      <c r="T2340" s="2">
        <v>0.05</v>
      </c>
      <c r="U2340" t="s">
        <v>1227</v>
      </c>
      <c r="V2340" t="s">
        <v>1228</v>
      </c>
      <c r="W2340" t="s">
        <v>380</v>
      </c>
      <c r="X2340" t="s">
        <v>1229</v>
      </c>
      <c r="Y2340" s="3">
        <f>VALUE(SUBSTITUTE(Table1[[#This Row],[Order Total]],"$",""))</f>
        <v>402.05</v>
      </c>
      <c r="Z2340">
        <f>VALUE(SUBSTITUTE(Table1[[#This Row],[Total]],"$",""))</f>
        <v>405.33</v>
      </c>
      <c r="AA2340" s="3">
        <f>Table1[[#This Row],[Order Total Number]]-Table1[[#This Row],[Total Number]]</f>
        <v>-3.2799999999999727</v>
      </c>
      <c r="AB2340">
        <f>VALUE(SUBSTITUTE(Table1[[#This Row],[Shipping Cost]],"$",""))</f>
        <v>5.81</v>
      </c>
      <c r="AC2340">
        <f>VALUE(SUBSTITUTE(Table1[[#This Row],[Discount $]],"$",""))</f>
        <v>36.24</v>
      </c>
      <c r="AD2340">
        <f>VALUE(SUBSTITUTE(Table1[[#This Row],[Retail Price]],"$",""))</f>
        <v>11.97</v>
      </c>
      <c r="AE2340" s="4">
        <f>(Table1[[#This Row],[Retail Price Number]]*Table1[[#This Row],[Order Quantity]])-Table1[[#This Row],[Discount $ Number]]+Table1[[#This Row],[Shipping Cost Number]]</f>
        <v>65.33</v>
      </c>
      <c r="AF2340">
        <f>Table1[[#This Row],[Retail Price Number]]*Table1[[#This Row],[Order Quantity]]-Table1[[#This Row],[Discount $ Number]]</f>
        <v>59.52</v>
      </c>
      <c r="AG2340">
        <f>(Table1[[#This Row],[Retail Price Number]]*Table1[[#This Row],[Order Quantity]])-Table1[[#This Row],[Discount $ Number]]-Table1[[#This Row],[Shipping Cost Number]]</f>
        <v>53.71</v>
      </c>
      <c r="AH2340">
        <f>Table1[[#This Row],[Retail Price Number]]*Table1[[#This Row],[Order Quantity]]</f>
        <v>95.76</v>
      </c>
      <c r="AI2340">
        <f>YEAR(Table1[[#This Row],[Order Date]])</f>
        <v>2013</v>
      </c>
    </row>
    <row r="2341" spans="1:35" x14ac:dyDescent="0.3">
      <c r="A2341" t="s">
        <v>6757</v>
      </c>
      <c r="B2341" s="1">
        <v>42000</v>
      </c>
      <c r="C2341" t="s">
        <v>420</v>
      </c>
      <c r="D2341" t="s">
        <v>421</v>
      </c>
      <c r="E2341" t="s">
        <v>27</v>
      </c>
      <c r="F2341" t="s">
        <v>28</v>
      </c>
      <c r="G2341" t="s">
        <v>77</v>
      </c>
      <c r="H2341" t="s">
        <v>422</v>
      </c>
      <c r="I2341" t="s">
        <v>121</v>
      </c>
      <c r="J2341" t="s">
        <v>1377</v>
      </c>
      <c r="K2341" t="s">
        <v>94</v>
      </c>
      <c r="L2341" t="s">
        <v>34</v>
      </c>
      <c r="M2341" t="s">
        <v>35</v>
      </c>
      <c r="N2341" s="1">
        <v>42002</v>
      </c>
      <c r="O2341" t="s">
        <v>1378</v>
      </c>
      <c r="P2341" s="3" t="s">
        <v>1379</v>
      </c>
      <c r="Q2341" t="s">
        <v>1380</v>
      </c>
      <c r="R2341">
        <v>10</v>
      </c>
      <c r="S2341" t="s">
        <v>6758</v>
      </c>
      <c r="T2341" s="2">
        <v>0.1</v>
      </c>
      <c r="U2341" t="s">
        <v>937</v>
      </c>
      <c r="V2341" t="s">
        <v>6759</v>
      </c>
      <c r="W2341" t="s">
        <v>1384</v>
      </c>
      <c r="X2341" t="s">
        <v>4256</v>
      </c>
      <c r="Y2341" s="3">
        <f>VALUE(SUBSTITUTE(Table1[[#This Row],[Order Total]],"$",""))</f>
        <v>88.08</v>
      </c>
      <c r="Z2341">
        <f>VALUE(SUBSTITUTE(Table1[[#This Row],[Total]],"$",""))</f>
        <v>89.35</v>
      </c>
      <c r="AA2341" s="3">
        <f>Table1[[#This Row],[Order Total Number]]-Table1[[#This Row],[Total Number]]</f>
        <v>-1.269999999999996</v>
      </c>
      <c r="AB2341">
        <f>VALUE(SUBSTITUTE(Table1[[#This Row],[Shipping Cost]],"$",""))</f>
        <v>1.63</v>
      </c>
      <c r="AC2341">
        <f>VALUE(SUBSTITUTE(Table1[[#This Row],[Discount $]],"$",""))</f>
        <v>0.92</v>
      </c>
      <c r="AD2341">
        <f>VALUE(SUBSTITUTE(Table1[[#This Row],[Retail Price]],"$",""))</f>
        <v>1.95</v>
      </c>
      <c r="AE2341" s="4">
        <f>(Table1[[#This Row],[Retail Price Number]]*Table1[[#This Row],[Order Quantity]])-Table1[[#This Row],[Discount $ Number]]+Table1[[#This Row],[Shipping Cost Number]]</f>
        <v>20.209999999999997</v>
      </c>
      <c r="AF2341">
        <f>Table1[[#This Row],[Retail Price Number]]*Table1[[#This Row],[Order Quantity]]-Table1[[#This Row],[Discount $ Number]]</f>
        <v>18.579999999999998</v>
      </c>
      <c r="AG2341">
        <f>(Table1[[#This Row],[Retail Price Number]]*Table1[[#This Row],[Order Quantity]])-Table1[[#This Row],[Discount $ Number]]-Table1[[#This Row],[Shipping Cost Number]]</f>
        <v>16.95</v>
      </c>
      <c r="AH2341">
        <f>Table1[[#This Row],[Retail Price Number]]*Table1[[#This Row],[Order Quantity]]</f>
        <v>19.5</v>
      </c>
      <c r="AI2341">
        <f>YEAR(Table1[[#This Row],[Order Date]])</f>
        <v>2014</v>
      </c>
    </row>
    <row r="2342" spans="1:35" x14ac:dyDescent="0.3">
      <c r="A2342" t="s">
        <v>450</v>
      </c>
      <c r="B2342" s="1">
        <v>41360</v>
      </c>
      <c r="C2342" t="s">
        <v>451</v>
      </c>
      <c r="D2342" t="s">
        <v>452</v>
      </c>
      <c r="E2342" t="s">
        <v>27</v>
      </c>
      <c r="F2342" t="s">
        <v>28</v>
      </c>
      <c r="G2342" t="s">
        <v>29</v>
      </c>
      <c r="H2342" t="s">
        <v>62</v>
      </c>
      <c r="I2342" t="s">
        <v>196</v>
      </c>
      <c r="J2342" t="s">
        <v>441</v>
      </c>
      <c r="K2342" t="s">
        <v>94</v>
      </c>
      <c r="L2342" t="s">
        <v>34</v>
      </c>
      <c r="M2342" t="s">
        <v>35</v>
      </c>
      <c r="N2342" s="1">
        <v>41360</v>
      </c>
      <c r="O2342" t="s">
        <v>442</v>
      </c>
      <c r="P2342" s="3" t="s">
        <v>443</v>
      </c>
      <c r="Q2342" t="s">
        <v>444</v>
      </c>
      <c r="R2342">
        <v>39</v>
      </c>
      <c r="S2342" t="s">
        <v>453</v>
      </c>
      <c r="T2342" s="2">
        <v>0.06</v>
      </c>
      <c r="U2342" t="s">
        <v>454</v>
      </c>
      <c r="V2342" t="s">
        <v>455</v>
      </c>
      <c r="W2342" t="s">
        <v>448</v>
      </c>
      <c r="X2342" t="s">
        <v>456</v>
      </c>
      <c r="Y2342" s="3">
        <f>VALUE(SUBSTITUTE(Table1[[#This Row],[Order Total]],"$",""))</f>
        <v>263.63</v>
      </c>
      <c r="Z2342">
        <f>VALUE(SUBSTITUTE(Table1[[#This Row],[Total]],"$",""))</f>
        <v>278.02</v>
      </c>
      <c r="AA2342" s="3">
        <f>Table1[[#This Row],[Order Total Number]]-Table1[[#This Row],[Total Number]]</f>
        <v>-14.389999999999986</v>
      </c>
      <c r="AB2342">
        <f>VALUE(SUBSTITUTE(Table1[[#This Row],[Shipping Cost]],"$",""))</f>
        <v>15.1</v>
      </c>
      <c r="AC2342">
        <f>VALUE(SUBSTITUTE(Table1[[#This Row],[Discount $]],"$",""))</f>
        <v>8.7899999999999991</v>
      </c>
      <c r="AD2342">
        <f>VALUE(SUBSTITUTE(Table1[[#This Row],[Retail Price]],"$",""))</f>
        <v>22.38</v>
      </c>
      <c r="AE2342" s="4">
        <f>(Table1[[#This Row],[Retail Price Number]]*Table1[[#This Row],[Order Quantity]])-Table1[[#This Row],[Discount $ Number]]+Table1[[#This Row],[Shipping Cost Number]]</f>
        <v>879.13</v>
      </c>
      <c r="AF2342">
        <f>Table1[[#This Row],[Retail Price Number]]*Table1[[#This Row],[Order Quantity]]-Table1[[#This Row],[Discount $ Number]]</f>
        <v>864.03</v>
      </c>
      <c r="AG2342">
        <f>(Table1[[#This Row],[Retail Price Number]]*Table1[[#This Row],[Order Quantity]])-Table1[[#This Row],[Discount $ Number]]-Table1[[#This Row],[Shipping Cost Number]]</f>
        <v>848.93</v>
      </c>
      <c r="AH2342">
        <f>Table1[[#This Row],[Retail Price Number]]*Table1[[#This Row],[Order Quantity]]</f>
        <v>872.81999999999994</v>
      </c>
      <c r="AI2342">
        <f>YEAR(Table1[[#This Row],[Order Date]])</f>
        <v>2013</v>
      </c>
    </row>
    <row r="2343" spans="1:35" x14ac:dyDescent="0.3">
      <c r="A2343" t="s">
        <v>450</v>
      </c>
      <c r="B2343" s="1">
        <v>42005</v>
      </c>
      <c r="C2343" t="s">
        <v>1301</v>
      </c>
      <c r="D2343" t="s">
        <v>228</v>
      </c>
      <c r="E2343" t="s">
        <v>46</v>
      </c>
      <c r="F2343" t="s">
        <v>47</v>
      </c>
      <c r="G2343" t="s">
        <v>29</v>
      </c>
      <c r="H2343" t="s">
        <v>107</v>
      </c>
      <c r="I2343" t="s">
        <v>92</v>
      </c>
      <c r="J2343" t="s">
        <v>1302</v>
      </c>
      <c r="K2343" t="s">
        <v>94</v>
      </c>
      <c r="L2343" t="s">
        <v>95</v>
      </c>
      <c r="M2343" t="s">
        <v>35</v>
      </c>
      <c r="N2343" s="1">
        <v>42007</v>
      </c>
      <c r="O2343" t="s">
        <v>1303</v>
      </c>
      <c r="P2343" s="3" t="s">
        <v>168</v>
      </c>
      <c r="Q2343" t="s">
        <v>1304</v>
      </c>
      <c r="R2343">
        <v>2</v>
      </c>
      <c r="S2343" t="s">
        <v>1305</v>
      </c>
      <c r="T2343" s="2">
        <v>0.03</v>
      </c>
      <c r="U2343" t="s">
        <v>39</v>
      </c>
      <c r="V2343" t="s">
        <v>1306</v>
      </c>
      <c r="W2343" t="s">
        <v>1307</v>
      </c>
      <c r="X2343" t="s">
        <v>1308</v>
      </c>
      <c r="Y2343" s="3">
        <f>VALUE(SUBSTITUTE(Table1[[#This Row],[Order Total]],"$",""))</f>
        <v>237.01</v>
      </c>
      <c r="Z2343">
        <f>VALUE(SUBSTITUTE(Table1[[#This Row],[Total]],"$",""))</f>
        <v>241.43</v>
      </c>
      <c r="AA2343" s="3">
        <f>Table1[[#This Row],[Order Total Number]]-Table1[[#This Row],[Total Number]]</f>
        <v>-4.4200000000000159</v>
      </c>
      <c r="AB2343">
        <f>VALUE(SUBSTITUTE(Table1[[#This Row],[Shipping Cost]],"$",""))</f>
        <v>4.42</v>
      </c>
      <c r="AC2343">
        <f>VALUE(SUBSTITUTE(Table1[[#This Row],[Discount $]],"$",""))</f>
        <v>2.39</v>
      </c>
      <c r="AD2343">
        <f>VALUE(SUBSTITUTE(Table1[[#This Row],[Retail Price]],"$",""))</f>
        <v>6.84</v>
      </c>
      <c r="AE2343" s="4">
        <f>(Table1[[#This Row],[Retail Price Number]]*Table1[[#This Row],[Order Quantity]])-Table1[[#This Row],[Discount $ Number]]+Table1[[#This Row],[Shipping Cost Number]]</f>
        <v>15.709999999999999</v>
      </c>
      <c r="AF2343">
        <f>Table1[[#This Row],[Retail Price Number]]*Table1[[#This Row],[Order Quantity]]-Table1[[#This Row],[Discount $ Number]]</f>
        <v>11.29</v>
      </c>
      <c r="AG2343">
        <f>(Table1[[#This Row],[Retail Price Number]]*Table1[[#This Row],[Order Quantity]])-Table1[[#This Row],[Discount $ Number]]-Table1[[#This Row],[Shipping Cost Number]]</f>
        <v>6.8699999999999992</v>
      </c>
      <c r="AH2343">
        <f>Table1[[#This Row],[Retail Price Number]]*Table1[[#This Row],[Order Quantity]]</f>
        <v>13.68</v>
      </c>
      <c r="AI2343">
        <f>YEAR(Table1[[#This Row],[Order Date]])</f>
        <v>2015</v>
      </c>
    </row>
    <row r="2344" spans="1:35" x14ac:dyDescent="0.3">
      <c r="A2344" t="s">
        <v>450</v>
      </c>
      <c r="B2344" s="1">
        <v>42202</v>
      </c>
      <c r="C2344" t="s">
        <v>1615</v>
      </c>
      <c r="D2344" t="s">
        <v>506</v>
      </c>
      <c r="E2344" t="s">
        <v>27</v>
      </c>
      <c r="F2344" t="s">
        <v>28</v>
      </c>
      <c r="G2344" t="s">
        <v>134</v>
      </c>
      <c r="H2344" t="s">
        <v>62</v>
      </c>
      <c r="I2344" t="s">
        <v>92</v>
      </c>
      <c r="J2344" t="s">
        <v>1302</v>
      </c>
      <c r="K2344" t="s">
        <v>94</v>
      </c>
      <c r="L2344" t="s">
        <v>34</v>
      </c>
      <c r="M2344" t="s">
        <v>35</v>
      </c>
      <c r="N2344" s="1">
        <v>42202</v>
      </c>
      <c r="O2344" t="s">
        <v>1303</v>
      </c>
      <c r="P2344" s="3" t="s">
        <v>168</v>
      </c>
      <c r="Q2344" t="s">
        <v>1304</v>
      </c>
      <c r="R2344">
        <v>32</v>
      </c>
      <c r="S2344" t="s">
        <v>1305</v>
      </c>
      <c r="T2344" s="2">
        <v>0.1</v>
      </c>
      <c r="U2344" t="s">
        <v>39</v>
      </c>
      <c r="V2344" t="s">
        <v>1306</v>
      </c>
      <c r="W2344" t="s">
        <v>1307</v>
      </c>
      <c r="X2344" t="s">
        <v>1308</v>
      </c>
      <c r="Y2344" s="3">
        <f>VALUE(SUBSTITUTE(Table1[[#This Row],[Order Total]],"$",""))</f>
        <v>237.01</v>
      </c>
      <c r="Z2344">
        <f>VALUE(SUBSTITUTE(Table1[[#This Row],[Total]],"$",""))</f>
        <v>241.43</v>
      </c>
      <c r="AA2344" s="3">
        <f>Table1[[#This Row],[Order Total Number]]-Table1[[#This Row],[Total Number]]</f>
        <v>-4.4200000000000159</v>
      </c>
      <c r="AB2344">
        <f>VALUE(SUBSTITUTE(Table1[[#This Row],[Shipping Cost]],"$",""))</f>
        <v>4.42</v>
      </c>
      <c r="AC2344">
        <f>VALUE(SUBSTITUTE(Table1[[#This Row],[Discount $]],"$",""))</f>
        <v>2.39</v>
      </c>
      <c r="AD2344">
        <f>VALUE(SUBSTITUTE(Table1[[#This Row],[Retail Price]],"$",""))</f>
        <v>6.84</v>
      </c>
      <c r="AE2344" s="4">
        <f>(Table1[[#This Row],[Retail Price Number]]*Table1[[#This Row],[Order Quantity]])-Table1[[#This Row],[Discount $ Number]]+Table1[[#This Row],[Shipping Cost Number]]</f>
        <v>220.91</v>
      </c>
      <c r="AF2344">
        <f>Table1[[#This Row],[Retail Price Number]]*Table1[[#This Row],[Order Quantity]]-Table1[[#This Row],[Discount $ Number]]</f>
        <v>216.49</v>
      </c>
      <c r="AG2344">
        <f>(Table1[[#This Row],[Retail Price Number]]*Table1[[#This Row],[Order Quantity]])-Table1[[#This Row],[Discount $ Number]]-Table1[[#This Row],[Shipping Cost Number]]</f>
        <v>212.07000000000002</v>
      </c>
      <c r="AH2344">
        <f>Table1[[#This Row],[Retail Price Number]]*Table1[[#This Row],[Order Quantity]]</f>
        <v>218.88</v>
      </c>
      <c r="AI2344">
        <f>YEAR(Table1[[#This Row],[Order Date]])</f>
        <v>2015</v>
      </c>
    </row>
    <row r="2345" spans="1:35" x14ac:dyDescent="0.3">
      <c r="A2345" t="s">
        <v>450</v>
      </c>
      <c r="B2345" s="1">
        <v>42006</v>
      </c>
      <c r="C2345" t="s">
        <v>2299</v>
      </c>
      <c r="D2345" t="s">
        <v>1468</v>
      </c>
      <c r="E2345" t="s">
        <v>27</v>
      </c>
      <c r="F2345" t="s">
        <v>28</v>
      </c>
      <c r="G2345" t="s">
        <v>77</v>
      </c>
      <c r="H2345" t="s">
        <v>433</v>
      </c>
      <c r="I2345" t="s">
        <v>121</v>
      </c>
      <c r="J2345" t="s">
        <v>1302</v>
      </c>
      <c r="K2345" t="s">
        <v>94</v>
      </c>
      <c r="L2345" t="s">
        <v>95</v>
      </c>
      <c r="M2345" t="s">
        <v>35</v>
      </c>
      <c r="N2345" s="1">
        <v>42008</v>
      </c>
      <c r="O2345" t="s">
        <v>1303</v>
      </c>
      <c r="P2345" s="3" t="s">
        <v>168</v>
      </c>
      <c r="Q2345" t="s">
        <v>1304</v>
      </c>
      <c r="R2345">
        <v>11</v>
      </c>
      <c r="S2345" t="s">
        <v>1305</v>
      </c>
      <c r="T2345" s="2">
        <v>0.09</v>
      </c>
      <c r="U2345" t="s">
        <v>39</v>
      </c>
      <c r="V2345" t="s">
        <v>1306</v>
      </c>
      <c r="W2345" t="s">
        <v>1307</v>
      </c>
      <c r="X2345" t="s">
        <v>1308</v>
      </c>
      <c r="Y2345" s="3">
        <f>VALUE(SUBSTITUTE(Table1[[#This Row],[Order Total]],"$",""))</f>
        <v>237.01</v>
      </c>
      <c r="Z2345">
        <f>VALUE(SUBSTITUTE(Table1[[#This Row],[Total]],"$",""))</f>
        <v>241.43</v>
      </c>
      <c r="AA2345" s="3">
        <f>Table1[[#This Row],[Order Total Number]]-Table1[[#This Row],[Total Number]]</f>
        <v>-4.4200000000000159</v>
      </c>
      <c r="AB2345">
        <f>VALUE(SUBSTITUTE(Table1[[#This Row],[Shipping Cost]],"$",""))</f>
        <v>4.42</v>
      </c>
      <c r="AC2345">
        <f>VALUE(SUBSTITUTE(Table1[[#This Row],[Discount $]],"$",""))</f>
        <v>2.39</v>
      </c>
      <c r="AD2345">
        <f>VALUE(SUBSTITUTE(Table1[[#This Row],[Retail Price]],"$",""))</f>
        <v>6.84</v>
      </c>
      <c r="AE2345" s="4">
        <f>(Table1[[#This Row],[Retail Price Number]]*Table1[[#This Row],[Order Quantity]])-Table1[[#This Row],[Discount $ Number]]+Table1[[#This Row],[Shipping Cost Number]]</f>
        <v>77.27</v>
      </c>
      <c r="AF2345">
        <f>Table1[[#This Row],[Retail Price Number]]*Table1[[#This Row],[Order Quantity]]-Table1[[#This Row],[Discount $ Number]]</f>
        <v>72.849999999999994</v>
      </c>
      <c r="AG2345">
        <f>(Table1[[#This Row],[Retail Price Number]]*Table1[[#This Row],[Order Quantity]])-Table1[[#This Row],[Discount $ Number]]-Table1[[#This Row],[Shipping Cost Number]]</f>
        <v>68.429999999999993</v>
      </c>
      <c r="AH2345">
        <f>Table1[[#This Row],[Retail Price Number]]*Table1[[#This Row],[Order Quantity]]</f>
        <v>75.239999999999995</v>
      </c>
      <c r="AI2345">
        <f>YEAR(Table1[[#This Row],[Order Date]])</f>
        <v>2015</v>
      </c>
    </row>
    <row r="2346" spans="1:35" x14ac:dyDescent="0.3">
      <c r="A2346" t="s">
        <v>450</v>
      </c>
      <c r="B2346" s="1">
        <v>42005</v>
      </c>
      <c r="C2346" t="s">
        <v>1301</v>
      </c>
      <c r="D2346" t="s">
        <v>228</v>
      </c>
      <c r="E2346" t="s">
        <v>46</v>
      </c>
      <c r="F2346" t="s">
        <v>47</v>
      </c>
      <c r="G2346" t="s">
        <v>77</v>
      </c>
      <c r="H2346" t="s">
        <v>107</v>
      </c>
      <c r="I2346" t="s">
        <v>92</v>
      </c>
      <c r="J2346" t="s">
        <v>1302</v>
      </c>
      <c r="K2346" t="s">
        <v>94</v>
      </c>
      <c r="L2346" t="s">
        <v>95</v>
      </c>
      <c r="M2346" t="s">
        <v>35</v>
      </c>
      <c r="N2346" s="1">
        <v>42007</v>
      </c>
      <c r="O2346" t="s">
        <v>1303</v>
      </c>
      <c r="P2346" s="3" t="s">
        <v>168</v>
      </c>
      <c r="Q2346" t="s">
        <v>1304</v>
      </c>
      <c r="R2346">
        <v>9</v>
      </c>
      <c r="S2346" t="s">
        <v>1305</v>
      </c>
      <c r="T2346" s="2">
        <v>0.08</v>
      </c>
      <c r="U2346" t="s">
        <v>39</v>
      </c>
      <c r="V2346" t="s">
        <v>1306</v>
      </c>
      <c r="W2346" t="s">
        <v>1307</v>
      </c>
      <c r="X2346" t="s">
        <v>1308</v>
      </c>
      <c r="Y2346" s="3">
        <f>VALUE(SUBSTITUTE(Table1[[#This Row],[Order Total]],"$",""))</f>
        <v>237.01</v>
      </c>
      <c r="Z2346">
        <f>VALUE(SUBSTITUTE(Table1[[#This Row],[Total]],"$",""))</f>
        <v>241.43</v>
      </c>
      <c r="AA2346" s="3">
        <f>Table1[[#This Row],[Order Total Number]]-Table1[[#This Row],[Total Number]]</f>
        <v>-4.4200000000000159</v>
      </c>
      <c r="AB2346">
        <f>VALUE(SUBSTITUTE(Table1[[#This Row],[Shipping Cost]],"$",""))</f>
        <v>4.42</v>
      </c>
      <c r="AC2346">
        <f>VALUE(SUBSTITUTE(Table1[[#This Row],[Discount $]],"$",""))</f>
        <v>2.39</v>
      </c>
      <c r="AD2346">
        <f>VALUE(SUBSTITUTE(Table1[[#This Row],[Retail Price]],"$",""))</f>
        <v>6.84</v>
      </c>
      <c r="AE2346" s="4">
        <f>(Table1[[#This Row],[Retail Price Number]]*Table1[[#This Row],[Order Quantity]])-Table1[[#This Row],[Discount $ Number]]+Table1[[#This Row],[Shipping Cost Number]]</f>
        <v>63.59</v>
      </c>
      <c r="AF2346">
        <f>Table1[[#This Row],[Retail Price Number]]*Table1[[#This Row],[Order Quantity]]-Table1[[#This Row],[Discount $ Number]]</f>
        <v>59.17</v>
      </c>
      <c r="AG2346">
        <f>(Table1[[#This Row],[Retail Price Number]]*Table1[[#This Row],[Order Quantity]])-Table1[[#This Row],[Discount $ Number]]-Table1[[#This Row],[Shipping Cost Number]]</f>
        <v>54.75</v>
      </c>
      <c r="AH2346">
        <f>Table1[[#This Row],[Retail Price Number]]*Table1[[#This Row],[Order Quantity]]</f>
        <v>61.56</v>
      </c>
      <c r="AI2346">
        <f>YEAR(Table1[[#This Row],[Order Date]])</f>
        <v>2015</v>
      </c>
    </row>
    <row r="2347" spans="1:35" x14ac:dyDescent="0.3">
      <c r="A2347" t="s">
        <v>450</v>
      </c>
      <c r="B2347" s="1">
        <v>42104</v>
      </c>
      <c r="C2347" t="s">
        <v>1532</v>
      </c>
      <c r="D2347" t="s">
        <v>421</v>
      </c>
      <c r="E2347" t="s">
        <v>27</v>
      </c>
      <c r="F2347" t="s">
        <v>28</v>
      </c>
      <c r="G2347" t="s">
        <v>134</v>
      </c>
      <c r="H2347" t="s">
        <v>422</v>
      </c>
      <c r="I2347" t="s">
        <v>92</v>
      </c>
      <c r="J2347" t="s">
        <v>832</v>
      </c>
      <c r="K2347" t="s">
        <v>94</v>
      </c>
      <c r="L2347" t="s">
        <v>34</v>
      </c>
      <c r="M2347" t="s">
        <v>156</v>
      </c>
      <c r="N2347" s="1">
        <v>42105</v>
      </c>
      <c r="O2347" t="s">
        <v>833</v>
      </c>
      <c r="P2347" s="3" t="s">
        <v>834</v>
      </c>
      <c r="Q2347" t="s">
        <v>774</v>
      </c>
      <c r="R2347">
        <v>15</v>
      </c>
      <c r="S2347" t="s">
        <v>1926</v>
      </c>
      <c r="T2347" s="2">
        <v>0.08</v>
      </c>
      <c r="U2347" t="s">
        <v>1424</v>
      </c>
      <c r="V2347" t="s">
        <v>8764</v>
      </c>
      <c r="W2347" t="s">
        <v>838</v>
      </c>
      <c r="X2347" t="s">
        <v>1223</v>
      </c>
      <c r="Y2347" s="3">
        <f>VALUE(SUBSTITUTE(Table1[[#This Row],[Order Total]],"$",""))</f>
        <v>39.950000000000003</v>
      </c>
      <c r="Z2347">
        <f>VALUE(SUBSTITUTE(Table1[[#This Row],[Total]],"$",""))</f>
        <v>40.43</v>
      </c>
      <c r="AA2347" s="3">
        <f>Table1[[#This Row],[Order Total Number]]-Table1[[#This Row],[Total Number]]</f>
        <v>-0.47999999999999687</v>
      </c>
      <c r="AB2347">
        <f>VALUE(SUBSTITUTE(Table1[[#This Row],[Shipping Cost]],"$",""))</f>
        <v>2.04</v>
      </c>
      <c r="AC2347">
        <f>VALUE(SUBSTITUTE(Table1[[#This Row],[Discount $]],"$",""))</f>
        <v>3.67</v>
      </c>
      <c r="AD2347">
        <f>VALUE(SUBSTITUTE(Table1[[#This Row],[Retail Price]],"$",""))</f>
        <v>5.18</v>
      </c>
      <c r="AE2347" s="4">
        <f>(Table1[[#This Row],[Retail Price Number]]*Table1[[#This Row],[Order Quantity]])-Table1[[#This Row],[Discount $ Number]]+Table1[[#This Row],[Shipping Cost Number]]</f>
        <v>76.069999999999993</v>
      </c>
      <c r="AF2347">
        <f>Table1[[#This Row],[Retail Price Number]]*Table1[[#This Row],[Order Quantity]]-Table1[[#This Row],[Discount $ Number]]</f>
        <v>74.029999999999987</v>
      </c>
      <c r="AG2347">
        <f>(Table1[[#This Row],[Retail Price Number]]*Table1[[#This Row],[Order Quantity]])-Table1[[#This Row],[Discount $ Number]]-Table1[[#This Row],[Shipping Cost Number]]</f>
        <v>71.989999999999981</v>
      </c>
      <c r="AH2347">
        <f>Table1[[#This Row],[Retail Price Number]]*Table1[[#This Row],[Order Quantity]]</f>
        <v>77.699999999999989</v>
      </c>
      <c r="AI2347">
        <f>YEAR(Table1[[#This Row],[Order Date]])</f>
        <v>2015</v>
      </c>
    </row>
    <row r="2348" spans="1:35" x14ac:dyDescent="0.3">
      <c r="A2348" t="s">
        <v>450</v>
      </c>
      <c r="B2348" s="1">
        <v>42153</v>
      </c>
      <c r="C2348" t="s">
        <v>3839</v>
      </c>
      <c r="D2348" t="s">
        <v>683</v>
      </c>
      <c r="E2348" t="s">
        <v>46</v>
      </c>
      <c r="F2348" t="s">
        <v>47</v>
      </c>
      <c r="G2348" t="s">
        <v>134</v>
      </c>
      <c r="H2348" t="s">
        <v>107</v>
      </c>
      <c r="I2348" t="s">
        <v>31</v>
      </c>
      <c r="J2348" t="s">
        <v>206</v>
      </c>
      <c r="K2348" t="s">
        <v>94</v>
      </c>
      <c r="L2348" t="s">
        <v>95</v>
      </c>
      <c r="M2348" t="s">
        <v>35</v>
      </c>
      <c r="N2348" s="1">
        <v>42155</v>
      </c>
      <c r="O2348" t="s">
        <v>207</v>
      </c>
      <c r="P2348" s="3" t="s">
        <v>208</v>
      </c>
      <c r="Q2348" t="s">
        <v>125</v>
      </c>
      <c r="R2348">
        <v>13</v>
      </c>
      <c r="S2348" t="s">
        <v>2131</v>
      </c>
      <c r="T2348" s="2">
        <v>0.06</v>
      </c>
      <c r="U2348" t="s">
        <v>5908</v>
      </c>
      <c r="V2348" t="s">
        <v>8883</v>
      </c>
      <c r="W2348" t="s">
        <v>212</v>
      </c>
      <c r="X2348" t="s">
        <v>8884</v>
      </c>
      <c r="Y2348" s="3">
        <f>VALUE(SUBSTITUTE(Table1[[#This Row],[Order Total]],"$",""))</f>
        <v>68.83</v>
      </c>
      <c r="Z2348">
        <f>VALUE(SUBSTITUTE(Table1[[#This Row],[Total]],"$",""))</f>
        <v>79.63</v>
      </c>
      <c r="AA2348" s="3">
        <f>Table1[[#This Row],[Order Total Number]]-Table1[[#This Row],[Total Number]]</f>
        <v>-10.799999999999997</v>
      </c>
      <c r="AB2348">
        <f>VALUE(SUBSTITUTE(Table1[[#This Row],[Shipping Cost]],"$",""))</f>
        <v>7.01</v>
      </c>
      <c r="AC2348">
        <f>VALUE(SUBSTITUTE(Table1[[#This Row],[Discount $]],"$",""))</f>
        <v>4.8499999999999996</v>
      </c>
      <c r="AD2348">
        <f>VALUE(SUBSTITUTE(Table1[[#This Row],[Retail Price]],"$",""))</f>
        <v>3.89</v>
      </c>
      <c r="AE2348" s="4">
        <f>(Table1[[#This Row],[Retail Price Number]]*Table1[[#This Row],[Order Quantity]])-Table1[[#This Row],[Discount $ Number]]+Table1[[#This Row],[Shipping Cost Number]]</f>
        <v>52.73</v>
      </c>
      <c r="AF2348">
        <f>Table1[[#This Row],[Retail Price Number]]*Table1[[#This Row],[Order Quantity]]-Table1[[#This Row],[Discount $ Number]]</f>
        <v>45.72</v>
      </c>
      <c r="AG2348">
        <f>(Table1[[#This Row],[Retail Price Number]]*Table1[[#This Row],[Order Quantity]])-Table1[[#This Row],[Discount $ Number]]-Table1[[#This Row],[Shipping Cost Number]]</f>
        <v>38.71</v>
      </c>
      <c r="AH2348">
        <f>Table1[[#This Row],[Retail Price Number]]*Table1[[#This Row],[Order Quantity]]</f>
        <v>50.57</v>
      </c>
      <c r="AI2348">
        <f>YEAR(Table1[[#This Row],[Order Date]])</f>
        <v>2015</v>
      </c>
    </row>
    <row r="2349" spans="1:35" x14ac:dyDescent="0.3">
      <c r="A2349" t="s">
        <v>450</v>
      </c>
      <c r="B2349" s="1">
        <v>41514</v>
      </c>
      <c r="C2349" t="s">
        <v>5922</v>
      </c>
      <c r="D2349" t="s">
        <v>174</v>
      </c>
      <c r="E2349" t="s">
        <v>27</v>
      </c>
      <c r="F2349" t="s">
        <v>28</v>
      </c>
      <c r="G2349" t="s">
        <v>29</v>
      </c>
      <c r="H2349" t="s">
        <v>78</v>
      </c>
      <c r="I2349" t="s">
        <v>196</v>
      </c>
      <c r="J2349" t="s">
        <v>1302</v>
      </c>
      <c r="K2349" t="s">
        <v>33</v>
      </c>
      <c r="L2349" t="s">
        <v>109</v>
      </c>
      <c r="M2349" t="s">
        <v>156</v>
      </c>
      <c r="N2349" s="1">
        <v>41515</v>
      </c>
      <c r="O2349" t="s">
        <v>1303</v>
      </c>
      <c r="P2349" s="3" t="s">
        <v>168</v>
      </c>
      <c r="Q2349" t="s">
        <v>1304</v>
      </c>
      <c r="R2349">
        <v>21</v>
      </c>
      <c r="S2349" t="s">
        <v>1305</v>
      </c>
      <c r="T2349" s="2">
        <v>0.09</v>
      </c>
      <c r="U2349" t="s">
        <v>739</v>
      </c>
      <c r="V2349" t="s">
        <v>2727</v>
      </c>
      <c r="W2349" t="s">
        <v>1307</v>
      </c>
      <c r="X2349" t="s">
        <v>1308</v>
      </c>
      <c r="Y2349" s="3">
        <f>VALUE(SUBSTITUTE(Table1[[#This Row],[Order Total]],"$",""))</f>
        <v>233.01</v>
      </c>
      <c r="Z2349">
        <f>VALUE(SUBSTITUTE(Table1[[#This Row],[Total]],"$",""))</f>
        <v>241.43</v>
      </c>
      <c r="AA2349" s="3">
        <f>Table1[[#This Row],[Order Total Number]]-Table1[[#This Row],[Total Number]]</f>
        <v>-8.4200000000000159</v>
      </c>
      <c r="AB2349">
        <f>VALUE(SUBSTITUTE(Table1[[#This Row],[Shipping Cost]],"$",""))</f>
        <v>4.42</v>
      </c>
      <c r="AC2349">
        <f>VALUE(SUBSTITUTE(Table1[[#This Row],[Discount $]],"$",""))</f>
        <v>4.3899999999999997</v>
      </c>
      <c r="AD2349">
        <f>VALUE(SUBSTITUTE(Table1[[#This Row],[Retail Price]],"$",""))</f>
        <v>6.84</v>
      </c>
      <c r="AE2349" s="4">
        <f>(Table1[[#This Row],[Retail Price Number]]*Table1[[#This Row],[Order Quantity]])-Table1[[#This Row],[Discount $ Number]]+Table1[[#This Row],[Shipping Cost Number]]</f>
        <v>143.66999999999999</v>
      </c>
      <c r="AF2349">
        <f>Table1[[#This Row],[Retail Price Number]]*Table1[[#This Row],[Order Quantity]]-Table1[[#This Row],[Discount $ Number]]</f>
        <v>139.25</v>
      </c>
      <c r="AG2349">
        <f>(Table1[[#This Row],[Retail Price Number]]*Table1[[#This Row],[Order Quantity]])-Table1[[#This Row],[Discount $ Number]]-Table1[[#This Row],[Shipping Cost Number]]</f>
        <v>134.83000000000001</v>
      </c>
      <c r="AH2349">
        <f>Table1[[#This Row],[Retail Price Number]]*Table1[[#This Row],[Order Quantity]]</f>
        <v>143.63999999999999</v>
      </c>
      <c r="AI2349">
        <f>YEAR(Table1[[#This Row],[Order Date]])</f>
        <v>2013</v>
      </c>
    </row>
    <row r="2350" spans="1:35" x14ac:dyDescent="0.3">
      <c r="A2350" t="s">
        <v>450</v>
      </c>
      <c r="B2350" s="1">
        <v>42005</v>
      </c>
      <c r="C2350" t="s">
        <v>1301</v>
      </c>
      <c r="D2350" t="s">
        <v>228</v>
      </c>
      <c r="E2350" t="s">
        <v>46</v>
      </c>
      <c r="F2350" t="s">
        <v>47</v>
      </c>
      <c r="G2350" t="s">
        <v>134</v>
      </c>
      <c r="H2350" t="s">
        <v>107</v>
      </c>
      <c r="I2350" t="s">
        <v>92</v>
      </c>
      <c r="J2350" t="s">
        <v>1302</v>
      </c>
      <c r="K2350" t="s">
        <v>33</v>
      </c>
      <c r="L2350" t="s">
        <v>34</v>
      </c>
      <c r="M2350" t="s">
        <v>35</v>
      </c>
      <c r="N2350" s="1">
        <v>42007</v>
      </c>
      <c r="O2350" t="s">
        <v>1303</v>
      </c>
      <c r="P2350" s="3" t="s">
        <v>168</v>
      </c>
      <c r="Q2350" t="s">
        <v>1304</v>
      </c>
      <c r="R2350">
        <v>39</v>
      </c>
      <c r="S2350" t="s">
        <v>1305</v>
      </c>
      <c r="T2350" s="2">
        <v>0</v>
      </c>
      <c r="U2350" t="s">
        <v>39</v>
      </c>
      <c r="V2350" t="s">
        <v>1306</v>
      </c>
      <c r="W2350" t="s">
        <v>1307</v>
      </c>
      <c r="X2350" t="s">
        <v>1308</v>
      </c>
      <c r="Y2350" s="3">
        <f>VALUE(SUBSTITUTE(Table1[[#This Row],[Order Total]],"$",""))</f>
        <v>237.01</v>
      </c>
      <c r="Z2350">
        <f>VALUE(SUBSTITUTE(Table1[[#This Row],[Total]],"$",""))</f>
        <v>241.43</v>
      </c>
      <c r="AA2350" s="3">
        <f>Table1[[#This Row],[Order Total Number]]-Table1[[#This Row],[Total Number]]</f>
        <v>-4.4200000000000159</v>
      </c>
      <c r="AB2350">
        <f>VALUE(SUBSTITUTE(Table1[[#This Row],[Shipping Cost]],"$",""))</f>
        <v>4.42</v>
      </c>
      <c r="AC2350">
        <f>VALUE(SUBSTITUTE(Table1[[#This Row],[Discount $]],"$",""))</f>
        <v>2.39</v>
      </c>
      <c r="AD2350">
        <f>VALUE(SUBSTITUTE(Table1[[#This Row],[Retail Price]],"$",""))</f>
        <v>6.84</v>
      </c>
      <c r="AE2350" s="4">
        <f>(Table1[[#This Row],[Retail Price Number]]*Table1[[#This Row],[Order Quantity]])-Table1[[#This Row],[Discount $ Number]]+Table1[[#This Row],[Shipping Cost Number]]</f>
        <v>268.79000000000002</v>
      </c>
      <c r="AF2350">
        <f>Table1[[#This Row],[Retail Price Number]]*Table1[[#This Row],[Order Quantity]]-Table1[[#This Row],[Discount $ Number]]</f>
        <v>264.37</v>
      </c>
      <c r="AG2350">
        <f>(Table1[[#This Row],[Retail Price Number]]*Table1[[#This Row],[Order Quantity]])-Table1[[#This Row],[Discount $ Number]]-Table1[[#This Row],[Shipping Cost Number]]</f>
        <v>259.95</v>
      </c>
      <c r="AH2350">
        <f>Table1[[#This Row],[Retail Price Number]]*Table1[[#This Row],[Order Quantity]]</f>
        <v>266.76</v>
      </c>
      <c r="AI2350">
        <f>YEAR(Table1[[#This Row],[Order Date]])</f>
        <v>2015</v>
      </c>
    </row>
    <row r="2351" spans="1:35" x14ac:dyDescent="0.3">
      <c r="A2351" t="s">
        <v>450</v>
      </c>
      <c r="B2351" s="1">
        <v>42005</v>
      </c>
      <c r="C2351" t="s">
        <v>1301</v>
      </c>
      <c r="D2351" t="s">
        <v>228</v>
      </c>
      <c r="E2351" t="s">
        <v>46</v>
      </c>
      <c r="F2351" t="s">
        <v>47</v>
      </c>
      <c r="G2351" t="s">
        <v>134</v>
      </c>
      <c r="H2351" t="s">
        <v>107</v>
      </c>
      <c r="I2351" t="s">
        <v>31</v>
      </c>
      <c r="J2351" t="s">
        <v>1302</v>
      </c>
      <c r="K2351" t="s">
        <v>94</v>
      </c>
      <c r="L2351" t="s">
        <v>34</v>
      </c>
      <c r="M2351" t="s">
        <v>35</v>
      </c>
      <c r="N2351" s="1">
        <v>42007</v>
      </c>
      <c r="O2351" t="s">
        <v>1303</v>
      </c>
      <c r="P2351" s="3" t="s">
        <v>168</v>
      </c>
      <c r="Q2351" t="s">
        <v>1304</v>
      </c>
      <c r="R2351">
        <v>29</v>
      </c>
      <c r="S2351" t="s">
        <v>1305</v>
      </c>
      <c r="T2351" s="2">
        <v>0.03</v>
      </c>
      <c r="U2351" t="s">
        <v>39</v>
      </c>
      <c r="V2351" t="s">
        <v>1306</v>
      </c>
      <c r="W2351" t="s">
        <v>1307</v>
      </c>
      <c r="X2351" t="s">
        <v>1308</v>
      </c>
      <c r="Y2351" s="3">
        <f>VALUE(SUBSTITUTE(Table1[[#This Row],[Order Total]],"$",""))</f>
        <v>237.01</v>
      </c>
      <c r="Z2351">
        <f>VALUE(SUBSTITUTE(Table1[[#This Row],[Total]],"$",""))</f>
        <v>241.43</v>
      </c>
      <c r="AA2351" s="3">
        <f>Table1[[#This Row],[Order Total Number]]-Table1[[#This Row],[Total Number]]</f>
        <v>-4.4200000000000159</v>
      </c>
      <c r="AB2351">
        <f>VALUE(SUBSTITUTE(Table1[[#This Row],[Shipping Cost]],"$",""))</f>
        <v>4.42</v>
      </c>
      <c r="AC2351">
        <f>VALUE(SUBSTITUTE(Table1[[#This Row],[Discount $]],"$",""))</f>
        <v>2.39</v>
      </c>
      <c r="AD2351">
        <f>VALUE(SUBSTITUTE(Table1[[#This Row],[Retail Price]],"$",""))</f>
        <v>6.84</v>
      </c>
      <c r="AE2351" s="4">
        <f>(Table1[[#This Row],[Retail Price Number]]*Table1[[#This Row],[Order Quantity]])-Table1[[#This Row],[Discount $ Number]]+Table1[[#This Row],[Shipping Cost Number]]</f>
        <v>200.39</v>
      </c>
      <c r="AF2351">
        <f>Table1[[#This Row],[Retail Price Number]]*Table1[[#This Row],[Order Quantity]]-Table1[[#This Row],[Discount $ Number]]</f>
        <v>195.97</v>
      </c>
      <c r="AG2351">
        <f>(Table1[[#This Row],[Retail Price Number]]*Table1[[#This Row],[Order Quantity]])-Table1[[#This Row],[Discount $ Number]]-Table1[[#This Row],[Shipping Cost Number]]</f>
        <v>191.55</v>
      </c>
      <c r="AH2351">
        <f>Table1[[#This Row],[Retail Price Number]]*Table1[[#This Row],[Order Quantity]]</f>
        <v>198.35999999999999</v>
      </c>
      <c r="AI2351">
        <f>YEAR(Table1[[#This Row],[Order Date]])</f>
        <v>2015</v>
      </c>
    </row>
    <row r="2352" spans="1:35" x14ac:dyDescent="0.3">
      <c r="A2352" t="s">
        <v>450</v>
      </c>
      <c r="B2352" s="1">
        <v>42005</v>
      </c>
      <c r="C2352" t="s">
        <v>1301</v>
      </c>
      <c r="D2352" t="s">
        <v>228</v>
      </c>
      <c r="E2352" t="s">
        <v>46</v>
      </c>
      <c r="F2352" t="s">
        <v>47</v>
      </c>
      <c r="G2352" t="s">
        <v>77</v>
      </c>
      <c r="H2352" t="s">
        <v>107</v>
      </c>
      <c r="I2352" t="s">
        <v>121</v>
      </c>
      <c r="J2352" t="s">
        <v>1164</v>
      </c>
      <c r="K2352" t="s">
        <v>94</v>
      </c>
      <c r="L2352" t="s">
        <v>109</v>
      </c>
      <c r="M2352" t="s">
        <v>35</v>
      </c>
      <c r="N2352" s="1">
        <v>42007</v>
      </c>
      <c r="O2352" t="s">
        <v>1165</v>
      </c>
      <c r="P2352" s="3" t="s">
        <v>1166</v>
      </c>
      <c r="Q2352" t="s">
        <v>1167</v>
      </c>
      <c r="R2352">
        <v>30</v>
      </c>
      <c r="S2352" t="s">
        <v>1305</v>
      </c>
      <c r="T2352" s="2">
        <v>0.08</v>
      </c>
      <c r="U2352" t="s">
        <v>39</v>
      </c>
      <c r="V2352" t="s">
        <v>1306</v>
      </c>
      <c r="W2352" t="s">
        <v>1169</v>
      </c>
      <c r="X2352" t="s">
        <v>1308</v>
      </c>
      <c r="Y2352" s="3">
        <f>VALUE(SUBSTITUTE(Table1[[#This Row],[Order Total]],"$",""))</f>
        <v>237.01</v>
      </c>
      <c r="Z2352">
        <f>VALUE(SUBSTITUTE(Table1[[#This Row],[Total]],"$",""))</f>
        <v>241.43</v>
      </c>
      <c r="AA2352" s="3">
        <f>Table1[[#This Row],[Order Total Number]]-Table1[[#This Row],[Total Number]]</f>
        <v>-4.4200000000000159</v>
      </c>
      <c r="AB2352">
        <f>VALUE(SUBSTITUTE(Table1[[#This Row],[Shipping Cost]],"$",""))</f>
        <v>2.64</v>
      </c>
      <c r="AC2352">
        <f>VALUE(SUBSTITUTE(Table1[[#This Row],[Discount $]],"$",""))</f>
        <v>2.39</v>
      </c>
      <c r="AD2352">
        <f>VALUE(SUBSTITUTE(Table1[[#This Row],[Retail Price]],"$",""))</f>
        <v>8.34</v>
      </c>
      <c r="AE2352" s="4">
        <f>(Table1[[#This Row],[Retail Price Number]]*Table1[[#This Row],[Order Quantity]])-Table1[[#This Row],[Discount $ Number]]+Table1[[#This Row],[Shipping Cost Number]]</f>
        <v>250.45</v>
      </c>
      <c r="AF2352">
        <f>Table1[[#This Row],[Retail Price Number]]*Table1[[#This Row],[Order Quantity]]-Table1[[#This Row],[Discount $ Number]]</f>
        <v>247.81</v>
      </c>
      <c r="AG2352">
        <f>(Table1[[#This Row],[Retail Price Number]]*Table1[[#This Row],[Order Quantity]])-Table1[[#This Row],[Discount $ Number]]-Table1[[#This Row],[Shipping Cost Number]]</f>
        <v>245.17000000000002</v>
      </c>
      <c r="AH2352">
        <f>Table1[[#This Row],[Retail Price Number]]*Table1[[#This Row],[Order Quantity]]</f>
        <v>250.2</v>
      </c>
      <c r="AI2352">
        <f>YEAR(Table1[[#This Row],[Order Date]])</f>
        <v>2015</v>
      </c>
    </row>
    <row r="2353" spans="1:35" x14ac:dyDescent="0.3">
      <c r="A2353" t="s">
        <v>450</v>
      </c>
      <c r="B2353" s="1">
        <v>41497</v>
      </c>
      <c r="C2353" t="s">
        <v>2792</v>
      </c>
      <c r="D2353" t="s">
        <v>974</v>
      </c>
      <c r="E2353" t="s">
        <v>46</v>
      </c>
      <c r="F2353" t="s">
        <v>47</v>
      </c>
      <c r="G2353" t="s">
        <v>77</v>
      </c>
      <c r="H2353" t="s">
        <v>48</v>
      </c>
      <c r="I2353" t="s">
        <v>31</v>
      </c>
      <c r="J2353" t="s">
        <v>1164</v>
      </c>
      <c r="K2353" t="s">
        <v>94</v>
      </c>
      <c r="L2353" t="s">
        <v>34</v>
      </c>
      <c r="M2353" t="s">
        <v>35</v>
      </c>
      <c r="N2353" s="1">
        <v>41499</v>
      </c>
      <c r="O2353" t="s">
        <v>1165</v>
      </c>
      <c r="P2353" s="3" t="s">
        <v>1166</v>
      </c>
      <c r="Q2353" t="s">
        <v>1167</v>
      </c>
      <c r="R2353">
        <v>7</v>
      </c>
      <c r="S2353" t="s">
        <v>8534</v>
      </c>
      <c r="T2353" s="2">
        <v>0.1</v>
      </c>
      <c r="U2353" t="s">
        <v>2512</v>
      </c>
      <c r="V2353" t="s">
        <v>11455</v>
      </c>
      <c r="W2353" t="s">
        <v>1169</v>
      </c>
      <c r="X2353" t="s">
        <v>1308</v>
      </c>
      <c r="Y2353" s="3">
        <f>VALUE(SUBSTITUTE(Table1[[#This Row],[Order Total]],"$",""))</f>
        <v>227.01</v>
      </c>
      <c r="Z2353">
        <f>VALUE(SUBSTITUTE(Table1[[#This Row],[Total]],"$",""))</f>
        <v>241.43</v>
      </c>
      <c r="AA2353" s="3">
        <f>Table1[[#This Row],[Order Total Number]]-Table1[[#This Row],[Total Number]]</f>
        <v>-14.420000000000016</v>
      </c>
      <c r="AB2353">
        <f>VALUE(SUBSTITUTE(Table1[[#This Row],[Shipping Cost]],"$",""))</f>
        <v>2.64</v>
      </c>
      <c r="AC2353">
        <f>VALUE(SUBSTITUTE(Table1[[#This Row],[Discount $]],"$",""))</f>
        <v>2.59</v>
      </c>
      <c r="AD2353">
        <f>VALUE(SUBSTITUTE(Table1[[#This Row],[Retail Price]],"$",""))</f>
        <v>8.34</v>
      </c>
      <c r="AE2353" s="4">
        <f>(Table1[[#This Row],[Retail Price Number]]*Table1[[#This Row],[Order Quantity]])-Table1[[#This Row],[Discount $ Number]]+Table1[[#This Row],[Shipping Cost Number]]</f>
        <v>58.429999999999993</v>
      </c>
      <c r="AF2353">
        <f>Table1[[#This Row],[Retail Price Number]]*Table1[[#This Row],[Order Quantity]]-Table1[[#This Row],[Discount $ Number]]</f>
        <v>55.789999999999992</v>
      </c>
      <c r="AG2353">
        <f>(Table1[[#This Row],[Retail Price Number]]*Table1[[#This Row],[Order Quantity]])-Table1[[#This Row],[Discount $ Number]]-Table1[[#This Row],[Shipping Cost Number]]</f>
        <v>53.149999999999991</v>
      </c>
      <c r="AH2353">
        <f>Table1[[#This Row],[Retail Price Number]]*Table1[[#This Row],[Order Quantity]]</f>
        <v>58.379999999999995</v>
      </c>
      <c r="AI2353">
        <f>YEAR(Table1[[#This Row],[Order Date]])</f>
        <v>2013</v>
      </c>
    </row>
    <row r="2354" spans="1:35" x14ac:dyDescent="0.3">
      <c r="A2354" t="s">
        <v>450</v>
      </c>
      <c r="B2354" s="1">
        <v>42067</v>
      </c>
      <c r="C2354" t="s">
        <v>4239</v>
      </c>
      <c r="D2354" t="s">
        <v>26</v>
      </c>
      <c r="E2354" t="s">
        <v>27</v>
      </c>
      <c r="F2354" t="s">
        <v>28</v>
      </c>
      <c r="G2354" t="s">
        <v>91</v>
      </c>
      <c r="H2354" t="s">
        <v>30</v>
      </c>
      <c r="I2354" t="s">
        <v>196</v>
      </c>
      <c r="J2354" t="s">
        <v>1302</v>
      </c>
      <c r="K2354" t="s">
        <v>33</v>
      </c>
      <c r="L2354" t="s">
        <v>50</v>
      </c>
      <c r="M2354" t="s">
        <v>35</v>
      </c>
      <c r="N2354" s="1">
        <v>42069</v>
      </c>
      <c r="O2354" t="s">
        <v>1303</v>
      </c>
      <c r="P2354" s="3" t="s">
        <v>11365</v>
      </c>
      <c r="Q2354" t="s">
        <v>1304</v>
      </c>
      <c r="R2354">
        <v>29</v>
      </c>
      <c r="S2354" t="s">
        <v>1305</v>
      </c>
      <c r="T2354" s="2">
        <v>0</v>
      </c>
      <c r="U2354" t="s">
        <v>39</v>
      </c>
      <c r="V2354" t="s">
        <v>1306</v>
      </c>
      <c r="W2354" t="s">
        <v>1167</v>
      </c>
      <c r="X2354" t="s">
        <v>1308</v>
      </c>
      <c r="Y2354" s="3">
        <f>VALUE(SUBSTITUTE(Table1[[#This Row],[Order Total]],"$",""))</f>
        <v>237.01</v>
      </c>
      <c r="Z2354">
        <f>VALUE(SUBSTITUTE(Table1[[#This Row],[Total]],"$",""))</f>
        <v>241.43</v>
      </c>
      <c r="AA2354" s="3">
        <f>Table1[[#This Row],[Order Total Number]]-Table1[[#This Row],[Total Number]]</f>
        <v>-4.4200000000000159</v>
      </c>
      <c r="AB2354">
        <f>VALUE(SUBSTITUTE(Table1[[#This Row],[Shipping Cost]],"$",""))</f>
        <v>4.92</v>
      </c>
      <c r="AC2354">
        <f>VALUE(SUBSTITUTE(Table1[[#This Row],[Discount $]],"$",""))</f>
        <v>2.39</v>
      </c>
      <c r="AD2354">
        <f>VALUE(SUBSTITUTE(Table1[[#This Row],[Retail Price]],"$",""))</f>
        <v>6.44</v>
      </c>
      <c r="AE2354" s="4">
        <f>(Table1[[#This Row],[Retail Price Number]]*Table1[[#This Row],[Order Quantity]])-Table1[[#This Row],[Discount $ Number]]+Table1[[#This Row],[Shipping Cost Number]]</f>
        <v>189.29000000000002</v>
      </c>
      <c r="AF2354">
        <f>Table1[[#This Row],[Retail Price Number]]*Table1[[#This Row],[Order Quantity]]-Table1[[#This Row],[Discount $ Number]]</f>
        <v>184.37000000000003</v>
      </c>
      <c r="AG2354">
        <f>(Table1[[#This Row],[Retail Price Number]]*Table1[[#This Row],[Order Quantity]])-Table1[[#This Row],[Discount $ Number]]-Table1[[#This Row],[Shipping Cost Number]]</f>
        <v>179.45000000000005</v>
      </c>
      <c r="AH2354">
        <f>Table1[[#This Row],[Retail Price Number]]*Table1[[#This Row],[Order Quantity]]</f>
        <v>186.76000000000002</v>
      </c>
      <c r="AI2354">
        <f>YEAR(Table1[[#This Row],[Order Date]])</f>
        <v>2015</v>
      </c>
    </row>
    <row r="2355" spans="1:35" x14ac:dyDescent="0.3">
      <c r="A2355" t="s">
        <v>450</v>
      </c>
      <c r="B2355" s="1">
        <v>42005</v>
      </c>
      <c r="C2355" t="s">
        <v>1301</v>
      </c>
      <c r="D2355" t="s">
        <v>228</v>
      </c>
      <c r="E2355" t="s">
        <v>46</v>
      </c>
      <c r="F2355" t="s">
        <v>47</v>
      </c>
      <c r="G2355" t="s">
        <v>134</v>
      </c>
      <c r="H2355" t="s">
        <v>107</v>
      </c>
      <c r="I2355" t="s">
        <v>92</v>
      </c>
      <c r="J2355" t="s">
        <v>1302</v>
      </c>
      <c r="K2355" t="s">
        <v>94</v>
      </c>
      <c r="L2355" t="s">
        <v>109</v>
      </c>
      <c r="M2355" t="s">
        <v>35</v>
      </c>
      <c r="N2355" s="1">
        <v>42007</v>
      </c>
      <c r="O2355" t="s">
        <v>1303</v>
      </c>
      <c r="P2355" s="3" t="s">
        <v>168</v>
      </c>
      <c r="Q2355" t="s">
        <v>1304</v>
      </c>
      <c r="R2355">
        <v>16</v>
      </c>
      <c r="S2355" t="s">
        <v>1305</v>
      </c>
      <c r="T2355" s="2">
        <v>0.02</v>
      </c>
      <c r="U2355" t="s">
        <v>39</v>
      </c>
      <c r="V2355" t="s">
        <v>1306</v>
      </c>
      <c r="W2355" t="s">
        <v>1307</v>
      </c>
      <c r="X2355" t="s">
        <v>1308</v>
      </c>
      <c r="Y2355" s="3">
        <f>VALUE(SUBSTITUTE(Table1[[#This Row],[Order Total]],"$",""))</f>
        <v>237.01</v>
      </c>
      <c r="Z2355">
        <f>VALUE(SUBSTITUTE(Table1[[#This Row],[Total]],"$",""))</f>
        <v>241.43</v>
      </c>
      <c r="AA2355" s="3">
        <f>Table1[[#This Row],[Order Total Number]]-Table1[[#This Row],[Total Number]]</f>
        <v>-4.4200000000000159</v>
      </c>
      <c r="AB2355">
        <f>VALUE(SUBSTITUTE(Table1[[#This Row],[Shipping Cost]],"$",""))</f>
        <v>4.42</v>
      </c>
      <c r="AC2355">
        <f>VALUE(SUBSTITUTE(Table1[[#This Row],[Discount $]],"$",""))</f>
        <v>2.39</v>
      </c>
      <c r="AD2355">
        <f>VALUE(SUBSTITUTE(Table1[[#This Row],[Retail Price]],"$",""))</f>
        <v>6.84</v>
      </c>
      <c r="AE2355" s="4">
        <f>(Table1[[#This Row],[Retail Price Number]]*Table1[[#This Row],[Order Quantity]])-Table1[[#This Row],[Discount $ Number]]+Table1[[#This Row],[Shipping Cost Number]]</f>
        <v>111.47</v>
      </c>
      <c r="AF2355">
        <f>Table1[[#This Row],[Retail Price Number]]*Table1[[#This Row],[Order Quantity]]-Table1[[#This Row],[Discount $ Number]]</f>
        <v>107.05</v>
      </c>
      <c r="AG2355">
        <f>(Table1[[#This Row],[Retail Price Number]]*Table1[[#This Row],[Order Quantity]])-Table1[[#This Row],[Discount $ Number]]-Table1[[#This Row],[Shipping Cost Number]]</f>
        <v>102.63</v>
      </c>
      <c r="AH2355">
        <f>Table1[[#This Row],[Retail Price Number]]*Table1[[#This Row],[Order Quantity]]</f>
        <v>109.44</v>
      </c>
      <c r="AI2355">
        <f>YEAR(Table1[[#This Row],[Order Date]])</f>
        <v>2015</v>
      </c>
    </row>
    <row r="2356" spans="1:35" x14ac:dyDescent="0.3">
      <c r="A2356" t="s">
        <v>450</v>
      </c>
      <c r="B2356" s="1">
        <v>42144</v>
      </c>
      <c r="C2356" t="s">
        <v>572</v>
      </c>
      <c r="D2356" t="s">
        <v>306</v>
      </c>
      <c r="E2356" t="s">
        <v>46</v>
      </c>
      <c r="F2356" t="s">
        <v>47</v>
      </c>
      <c r="G2356" t="s">
        <v>29</v>
      </c>
      <c r="H2356" t="s">
        <v>107</v>
      </c>
      <c r="I2356" t="s">
        <v>92</v>
      </c>
      <c r="J2356" t="s">
        <v>1150</v>
      </c>
      <c r="K2356" t="s">
        <v>94</v>
      </c>
      <c r="L2356" t="s">
        <v>109</v>
      </c>
      <c r="M2356" t="s">
        <v>35</v>
      </c>
      <c r="N2356" s="1">
        <v>42146</v>
      </c>
      <c r="O2356" t="s">
        <v>1151</v>
      </c>
      <c r="P2356" s="3" t="s">
        <v>1152</v>
      </c>
      <c r="Q2356" t="s">
        <v>1153</v>
      </c>
      <c r="R2356">
        <v>26</v>
      </c>
      <c r="S2356" t="s">
        <v>12724</v>
      </c>
      <c r="T2356" s="2">
        <v>0.06</v>
      </c>
      <c r="U2356" t="s">
        <v>988</v>
      </c>
      <c r="V2356" t="s">
        <v>10094</v>
      </c>
      <c r="W2356" t="s">
        <v>1156</v>
      </c>
      <c r="X2356" t="s">
        <v>7506</v>
      </c>
      <c r="Y2356" s="3">
        <f>VALUE(SUBSTITUTE(Table1[[#This Row],[Order Total]],"$",""))</f>
        <v>122.83</v>
      </c>
      <c r="Z2356">
        <f>VALUE(SUBSTITUTE(Table1[[#This Row],[Total]],"$",""))</f>
        <v>126.43</v>
      </c>
      <c r="AA2356" s="3">
        <f>Table1[[#This Row],[Order Total Number]]-Table1[[#This Row],[Total Number]]</f>
        <v>-3.6000000000000085</v>
      </c>
      <c r="AB2356">
        <f>VALUE(SUBSTITUTE(Table1[[#This Row],[Shipping Cost]],"$",""))</f>
        <v>2.35</v>
      </c>
      <c r="AC2356">
        <f>VALUE(SUBSTITUTE(Table1[[#This Row],[Discount $]],"$",""))</f>
        <v>3.71</v>
      </c>
      <c r="AD2356">
        <f>VALUE(SUBSTITUTE(Table1[[#This Row],[Retail Price]],"$",""))</f>
        <v>7.08</v>
      </c>
      <c r="AE2356" s="4">
        <f>(Table1[[#This Row],[Retail Price Number]]*Table1[[#This Row],[Order Quantity]])-Table1[[#This Row],[Discount $ Number]]+Table1[[#This Row],[Shipping Cost Number]]</f>
        <v>182.72</v>
      </c>
      <c r="AF2356">
        <f>Table1[[#This Row],[Retail Price Number]]*Table1[[#This Row],[Order Quantity]]-Table1[[#This Row],[Discount $ Number]]</f>
        <v>180.37</v>
      </c>
      <c r="AG2356">
        <f>(Table1[[#This Row],[Retail Price Number]]*Table1[[#This Row],[Order Quantity]])-Table1[[#This Row],[Discount $ Number]]-Table1[[#This Row],[Shipping Cost Number]]</f>
        <v>178.02</v>
      </c>
      <c r="AH2356">
        <f>Table1[[#This Row],[Retail Price Number]]*Table1[[#This Row],[Order Quantity]]</f>
        <v>184.08</v>
      </c>
      <c r="AI2356">
        <f>YEAR(Table1[[#This Row],[Order Date]])</f>
        <v>2015</v>
      </c>
    </row>
    <row r="2357" spans="1:35" x14ac:dyDescent="0.3">
      <c r="A2357" t="s">
        <v>1589</v>
      </c>
      <c r="B2357" s="1">
        <v>41866</v>
      </c>
      <c r="C2357" t="s">
        <v>251</v>
      </c>
      <c r="D2357" t="s">
        <v>252</v>
      </c>
      <c r="E2357" t="s">
        <v>27</v>
      </c>
      <c r="F2357" t="s">
        <v>28</v>
      </c>
      <c r="G2357" t="s">
        <v>134</v>
      </c>
      <c r="H2357" t="s">
        <v>62</v>
      </c>
      <c r="I2357" t="s">
        <v>63</v>
      </c>
      <c r="J2357" t="s">
        <v>1388</v>
      </c>
      <c r="K2357" t="s">
        <v>94</v>
      </c>
      <c r="L2357" t="s">
        <v>95</v>
      </c>
      <c r="M2357" t="s">
        <v>156</v>
      </c>
      <c r="N2357" s="1">
        <v>41869</v>
      </c>
      <c r="O2357" t="s">
        <v>1389</v>
      </c>
      <c r="P2357" s="3" t="s">
        <v>1390</v>
      </c>
      <c r="Q2357" t="s">
        <v>1391</v>
      </c>
      <c r="R2357">
        <v>48</v>
      </c>
      <c r="S2357" t="s">
        <v>1590</v>
      </c>
      <c r="T2357" s="2">
        <v>7.0000000000000007E-2</v>
      </c>
      <c r="U2357" t="s">
        <v>1591</v>
      </c>
      <c r="V2357" t="s">
        <v>1592</v>
      </c>
      <c r="W2357" t="s">
        <v>812</v>
      </c>
      <c r="X2357" t="s">
        <v>1593</v>
      </c>
      <c r="Y2357" s="3">
        <f>VALUE(SUBSTITUTE(Table1[[#This Row],[Order Total]],"$",""))</f>
        <v>4193.59</v>
      </c>
      <c r="Z2357">
        <f>VALUE(SUBSTITUTE(Table1[[#This Row],[Total]],"$",""))</f>
        <v>4103.9399999999996</v>
      </c>
      <c r="AA2357" s="3">
        <f>Table1[[#This Row],[Order Total Number]]-Table1[[#This Row],[Total Number]]</f>
        <v>89.650000000000546</v>
      </c>
      <c r="AB2357">
        <f>VALUE(SUBSTITUTE(Table1[[#This Row],[Shipping Cost]],"$",""))</f>
        <v>19.989999999999998</v>
      </c>
      <c r="AC2357">
        <f>VALUE(SUBSTITUTE(Table1[[#This Row],[Discount $]],"$",""))</f>
        <v>49.61</v>
      </c>
      <c r="AD2357">
        <f>VALUE(SUBSTITUTE(Table1[[#This Row],[Retail Price]],"$",""))</f>
        <v>90.48</v>
      </c>
      <c r="AE2357" s="4">
        <f>(Table1[[#This Row],[Retail Price Number]]*Table1[[#This Row],[Order Quantity]])-Table1[[#This Row],[Discount $ Number]]+Table1[[#This Row],[Shipping Cost Number]]</f>
        <v>4313.42</v>
      </c>
      <c r="AF2357">
        <f>Table1[[#This Row],[Retail Price Number]]*Table1[[#This Row],[Order Quantity]]-Table1[[#This Row],[Discount $ Number]]</f>
        <v>4293.43</v>
      </c>
      <c r="AG2357">
        <f>(Table1[[#This Row],[Retail Price Number]]*Table1[[#This Row],[Order Quantity]])-Table1[[#This Row],[Discount $ Number]]-Table1[[#This Row],[Shipping Cost Number]]</f>
        <v>4273.4400000000005</v>
      </c>
      <c r="AH2357">
        <f>Table1[[#This Row],[Retail Price Number]]*Table1[[#This Row],[Order Quantity]]</f>
        <v>4343.04</v>
      </c>
      <c r="AI2357">
        <f>YEAR(Table1[[#This Row],[Order Date]])</f>
        <v>2014</v>
      </c>
    </row>
    <row r="2358" spans="1:35" x14ac:dyDescent="0.3">
      <c r="A2358" t="s">
        <v>1589</v>
      </c>
      <c r="B2358" s="1">
        <v>42739</v>
      </c>
      <c r="C2358" t="s">
        <v>2198</v>
      </c>
      <c r="D2358" t="s">
        <v>2199</v>
      </c>
      <c r="E2358" t="s">
        <v>27</v>
      </c>
      <c r="F2358" t="s">
        <v>28</v>
      </c>
      <c r="G2358" t="s">
        <v>77</v>
      </c>
      <c r="H2358" t="s">
        <v>217</v>
      </c>
      <c r="I2358" t="s">
        <v>92</v>
      </c>
      <c r="J2358" t="s">
        <v>875</v>
      </c>
      <c r="K2358" t="s">
        <v>94</v>
      </c>
      <c r="L2358" t="s">
        <v>34</v>
      </c>
      <c r="M2358" t="s">
        <v>35</v>
      </c>
      <c r="N2358" s="1">
        <v>42740</v>
      </c>
      <c r="O2358" t="s">
        <v>876</v>
      </c>
      <c r="P2358" s="3" t="s">
        <v>877</v>
      </c>
      <c r="Q2358" t="s">
        <v>878</v>
      </c>
      <c r="R2358">
        <v>39</v>
      </c>
      <c r="S2358" t="s">
        <v>11588</v>
      </c>
      <c r="T2358" s="2">
        <v>7.0000000000000007E-2</v>
      </c>
      <c r="U2358" t="s">
        <v>11589</v>
      </c>
      <c r="V2358" t="s">
        <v>11590</v>
      </c>
      <c r="W2358" t="s">
        <v>881</v>
      </c>
      <c r="X2358" t="s">
        <v>11591</v>
      </c>
      <c r="Y2358" s="3">
        <f>VALUE(SUBSTITUTE(Table1[[#This Row],[Order Total]],"$",""))</f>
        <v>262.91000000000003</v>
      </c>
      <c r="Z2358">
        <f>VALUE(SUBSTITUTE(Table1[[#This Row],[Total]],"$",""))</f>
        <v>273.39</v>
      </c>
      <c r="AA2358" s="3">
        <f>Table1[[#This Row],[Order Total Number]]-Table1[[#This Row],[Total Number]]</f>
        <v>-10.479999999999961</v>
      </c>
      <c r="AB2358">
        <f>VALUE(SUBSTITUTE(Table1[[#This Row],[Shipping Cost]],"$",""))</f>
        <v>6.5</v>
      </c>
      <c r="AC2358">
        <f>VALUE(SUBSTITUTE(Table1[[#This Row],[Discount $]],"$",""))</f>
        <v>23.51</v>
      </c>
      <c r="AD2358">
        <f>VALUE(SUBSTITUTE(Table1[[#This Row],[Retail Price]],"$",""))</f>
        <v>30.98</v>
      </c>
      <c r="AE2358" s="4">
        <f>(Table1[[#This Row],[Retail Price Number]]*Table1[[#This Row],[Order Quantity]])-Table1[[#This Row],[Discount $ Number]]+Table1[[#This Row],[Shipping Cost Number]]</f>
        <v>1191.21</v>
      </c>
      <c r="AF2358">
        <f>Table1[[#This Row],[Retail Price Number]]*Table1[[#This Row],[Order Quantity]]-Table1[[#This Row],[Discount $ Number]]</f>
        <v>1184.71</v>
      </c>
      <c r="AG2358">
        <f>(Table1[[#This Row],[Retail Price Number]]*Table1[[#This Row],[Order Quantity]])-Table1[[#This Row],[Discount $ Number]]-Table1[[#This Row],[Shipping Cost Number]]</f>
        <v>1178.21</v>
      </c>
      <c r="AH2358">
        <f>Table1[[#This Row],[Retail Price Number]]*Table1[[#This Row],[Order Quantity]]</f>
        <v>1208.22</v>
      </c>
      <c r="AI2358">
        <f>YEAR(Table1[[#This Row],[Order Date]])</f>
        <v>2017</v>
      </c>
    </row>
    <row r="2359" spans="1:35" x14ac:dyDescent="0.3">
      <c r="A2359" t="s">
        <v>4558</v>
      </c>
      <c r="B2359" s="1">
        <v>41441</v>
      </c>
      <c r="C2359" t="s">
        <v>2219</v>
      </c>
      <c r="D2359" t="s">
        <v>306</v>
      </c>
      <c r="E2359" t="s">
        <v>46</v>
      </c>
      <c r="F2359" t="s">
        <v>47</v>
      </c>
      <c r="G2359" t="s">
        <v>77</v>
      </c>
      <c r="H2359" t="s">
        <v>107</v>
      </c>
      <c r="I2359" t="s">
        <v>121</v>
      </c>
      <c r="J2359" t="s">
        <v>3156</v>
      </c>
      <c r="K2359" t="s">
        <v>94</v>
      </c>
      <c r="L2359" t="s">
        <v>34</v>
      </c>
      <c r="M2359" t="s">
        <v>156</v>
      </c>
      <c r="N2359" s="1">
        <v>41441</v>
      </c>
      <c r="O2359" t="s">
        <v>3157</v>
      </c>
      <c r="P2359" s="3" t="s">
        <v>3158</v>
      </c>
      <c r="Q2359" t="s">
        <v>3159</v>
      </c>
      <c r="R2359">
        <v>3</v>
      </c>
      <c r="S2359" t="s">
        <v>625</v>
      </c>
      <c r="T2359" s="2">
        <v>0.03</v>
      </c>
      <c r="U2359" t="s">
        <v>4559</v>
      </c>
      <c r="V2359" t="s">
        <v>4560</v>
      </c>
      <c r="W2359" t="s">
        <v>3163</v>
      </c>
      <c r="X2359" t="s">
        <v>4561</v>
      </c>
      <c r="Y2359" s="3">
        <f>VALUE(SUBSTITUTE(Table1[[#This Row],[Order Total]],"$",""))</f>
        <v>282.91000000000003</v>
      </c>
      <c r="Z2359">
        <f>VALUE(SUBSTITUTE(Table1[[#This Row],[Total]],"$",""))</f>
        <v>290.69</v>
      </c>
      <c r="AA2359" s="3">
        <f>Table1[[#This Row],[Order Total Number]]-Table1[[#This Row],[Total Number]]</f>
        <v>-7.7799999999999727</v>
      </c>
      <c r="AB2359">
        <f>VALUE(SUBSTITUTE(Table1[[#This Row],[Shipping Cost]],"$",""))</f>
        <v>11.37</v>
      </c>
      <c r="AC2359">
        <f>VALUE(SUBSTITUTE(Table1[[#This Row],[Discount $]],"$",""))</f>
        <v>18.059999999999999</v>
      </c>
      <c r="AD2359">
        <f>VALUE(SUBSTITUTE(Table1[[#This Row],[Retail Price]],"$",""))</f>
        <v>415.88</v>
      </c>
      <c r="AE2359" s="4">
        <f>(Table1[[#This Row],[Retail Price Number]]*Table1[[#This Row],[Order Quantity]])-Table1[[#This Row],[Discount $ Number]]+Table1[[#This Row],[Shipping Cost Number]]</f>
        <v>1240.9499999999998</v>
      </c>
      <c r="AF2359">
        <f>Table1[[#This Row],[Retail Price Number]]*Table1[[#This Row],[Order Quantity]]-Table1[[#This Row],[Discount $ Number]]</f>
        <v>1229.58</v>
      </c>
      <c r="AG2359">
        <f>(Table1[[#This Row],[Retail Price Number]]*Table1[[#This Row],[Order Quantity]])-Table1[[#This Row],[Discount $ Number]]-Table1[[#This Row],[Shipping Cost Number]]</f>
        <v>1218.21</v>
      </c>
      <c r="AH2359">
        <f>Table1[[#This Row],[Retail Price Number]]*Table1[[#This Row],[Order Quantity]]</f>
        <v>1247.6399999999999</v>
      </c>
      <c r="AI2359">
        <f>YEAR(Table1[[#This Row],[Order Date]])</f>
        <v>2013</v>
      </c>
    </row>
    <row r="2360" spans="1:35" x14ac:dyDescent="0.3">
      <c r="A2360" t="s">
        <v>4558</v>
      </c>
      <c r="B2360" s="1">
        <v>42006</v>
      </c>
      <c r="C2360" t="s">
        <v>2299</v>
      </c>
      <c r="D2360" t="s">
        <v>1468</v>
      </c>
      <c r="E2360" t="s">
        <v>27</v>
      </c>
      <c r="F2360" t="s">
        <v>28</v>
      </c>
      <c r="G2360" t="s">
        <v>77</v>
      </c>
      <c r="H2360" t="s">
        <v>433</v>
      </c>
      <c r="I2360" t="s">
        <v>121</v>
      </c>
      <c r="J2360" t="s">
        <v>1079</v>
      </c>
      <c r="K2360" t="s">
        <v>94</v>
      </c>
      <c r="L2360" t="s">
        <v>109</v>
      </c>
      <c r="M2360" t="s">
        <v>35</v>
      </c>
      <c r="N2360" s="1">
        <v>42008</v>
      </c>
      <c r="O2360" t="s">
        <v>1080</v>
      </c>
      <c r="P2360" s="3" t="s">
        <v>1081</v>
      </c>
      <c r="Q2360" t="s">
        <v>1082</v>
      </c>
      <c r="R2360">
        <v>8</v>
      </c>
      <c r="S2360" t="s">
        <v>2528</v>
      </c>
      <c r="T2360" s="2">
        <v>0.03</v>
      </c>
      <c r="U2360" t="s">
        <v>127</v>
      </c>
      <c r="V2360" t="s">
        <v>2528</v>
      </c>
      <c r="W2360" t="s">
        <v>1086</v>
      </c>
      <c r="X2360" t="s">
        <v>6908</v>
      </c>
      <c r="Y2360" s="3">
        <f>VALUE(SUBSTITUTE(Table1[[#This Row],[Order Total]],"$",""))</f>
        <v>2299.5</v>
      </c>
      <c r="Z2360">
        <f>VALUE(SUBSTITUTE(Table1[[#This Row],[Total]],"$",""))</f>
        <v>2304.4899999999998</v>
      </c>
      <c r="AA2360" s="3">
        <f>Table1[[#This Row],[Order Total Number]]-Table1[[#This Row],[Total Number]]</f>
        <v>-4.9899999999997817</v>
      </c>
      <c r="AB2360">
        <f>VALUE(SUBSTITUTE(Table1[[#This Row],[Shipping Cost]],"$",""))</f>
        <v>4.99</v>
      </c>
      <c r="AC2360">
        <f>VALUE(SUBSTITUTE(Table1[[#This Row],[Discount $]],"$",""))</f>
        <v>0</v>
      </c>
      <c r="AD2360">
        <f>VALUE(SUBSTITUTE(Table1[[#This Row],[Retail Price]],"$",""))</f>
        <v>45.99</v>
      </c>
      <c r="AE2360" s="4">
        <f>(Table1[[#This Row],[Retail Price Number]]*Table1[[#This Row],[Order Quantity]])-Table1[[#This Row],[Discount $ Number]]+Table1[[#This Row],[Shipping Cost Number]]</f>
        <v>372.91</v>
      </c>
      <c r="AF2360">
        <f>Table1[[#This Row],[Retail Price Number]]*Table1[[#This Row],[Order Quantity]]-Table1[[#This Row],[Discount $ Number]]</f>
        <v>367.92</v>
      </c>
      <c r="AG2360">
        <f>(Table1[[#This Row],[Retail Price Number]]*Table1[[#This Row],[Order Quantity]])-Table1[[#This Row],[Discount $ Number]]-Table1[[#This Row],[Shipping Cost Number]]</f>
        <v>362.93</v>
      </c>
      <c r="AH2360">
        <f>Table1[[#This Row],[Retail Price Number]]*Table1[[#This Row],[Order Quantity]]</f>
        <v>367.92</v>
      </c>
      <c r="AI2360">
        <f>YEAR(Table1[[#This Row],[Order Date]])</f>
        <v>2015</v>
      </c>
    </row>
    <row r="2361" spans="1:35" x14ac:dyDescent="0.3">
      <c r="A2361" t="s">
        <v>4558</v>
      </c>
      <c r="B2361" s="1">
        <v>42067</v>
      </c>
      <c r="C2361" t="s">
        <v>11043</v>
      </c>
      <c r="D2361" t="s">
        <v>531</v>
      </c>
      <c r="E2361" t="s">
        <v>27</v>
      </c>
      <c r="F2361" t="s">
        <v>28</v>
      </c>
      <c r="G2361" t="s">
        <v>77</v>
      </c>
      <c r="H2361" t="s">
        <v>30</v>
      </c>
      <c r="I2361" t="s">
        <v>121</v>
      </c>
      <c r="J2361" t="s">
        <v>1302</v>
      </c>
      <c r="K2361" t="s">
        <v>94</v>
      </c>
      <c r="L2361" t="s">
        <v>34</v>
      </c>
      <c r="M2361" t="s">
        <v>35</v>
      </c>
      <c r="N2361" s="1">
        <v>42069</v>
      </c>
      <c r="O2361" t="s">
        <v>1303</v>
      </c>
      <c r="P2361" s="3" t="s">
        <v>168</v>
      </c>
      <c r="Q2361" t="s">
        <v>1304</v>
      </c>
      <c r="R2361">
        <v>30</v>
      </c>
      <c r="S2361" t="s">
        <v>1305</v>
      </c>
      <c r="T2361" s="2">
        <v>0.01</v>
      </c>
      <c r="U2361" t="s">
        <v>39</v>
      </c>
      <c r="V2361" t="s">
        <v>1306</v>
      </c>
      <c r="W2361" t="s">
        <v>1307</v>
      </c>
      <c r="X2361" t="s">
        <v>1308</v>
      </c>
      <c r="Y2361" s="3">
        <f>VALUE(SUBSTITUTE(Table1[[#This Row],[Order Total]],"$",""))</f>
        <v>237.01</v>
      </c>
      <c r="Z2361">
        <f>VALUE(SUBSTITUTE(Table1[[#This Row],[Total]],"$",""))</f>
        <v>241.43</v>
      </c>
      <c r="AA2361" s="3">
        <f>Table1[[#This Row],[Order Total Number]]-Table1[[#This Row],[Total Number]]</f>
        <v>-4.4200000000000159</v>
      </c>
      <c r="AB2361">
        <f>VALUE(SUBSTITUTE(Table1[[#This Row],[Shipping Cost]],"$",""))</f>
        <v>4.42</v>
      </c>
      <c r="AC2361">
        <f>VALUE(SUBSTITUTE(Table1[[#This Row],[Discount $]],"$",""))</f>
        <v>2.39</v>
      </c>
      <c r="AD2361">
        <f>VALUE(SUBSTITUTE(Table1[[#This Row],[Retail Price]],"$",""))</f>
        <v>6.84</v>
      </c>
      <c r="AE2361" s="4">
        <f>(Table1[[#This Row],[Retail Price Number]]*Table1[[#This Row],[Order Quantity]])-Table1[[#This Row],[Discount $ Number]]+Table1[[#This Row],[Shipping Cost Number]]</f>
        <v>207.23</v>
      </c>
      <c r="AF2361">
        <f>Table1[[#This Row],[Retail Price Number]]*Table1[[#This Row],[Order Quantity]]-Table1[[#This Row],[Discount $ Number]]</f>
        <v>202.81</v>
      </c>
      <c r="AG2361">
        <f>(Table1[[#This Row],[Retail Price Number]]*Table1[[#This Row],[Order Quantity]])-Table1[[#This Row],[Discount $ Number]]-Table1[[#This Row],[Shipping Cost Number]]</f>
        <v>198.39000000000001</v>
      </c>
      <c r="AH2361">
        <f>Table1[[#This Row],[Retail Price Number]]*Table1[[#This Row],[Order Quantity]]</f>
        <v>205.2</v>
      </c>
      <c r="AI2361">
        <f>YEAR(Table1[[#This Row],[Order Date]])</f>
        <v>2015</v>
      </c>
    </row>
    <row r="2362" spans="1:35" x14ac:dyDescent="0.3">
      <c r="A2362" t="s">
        <v>310</v>
      </c>
      <c r="B2362" s="1">
        <v>41646</v>
      </c>
      <c r="C2362" t="s">
        <v>311</v>
      </c>
      <c r="D2362" t="s">
        <v>312</v>
      </c>
      <c r="E2362" t="s">
        <v>27</v>
      </c>
      <c r="F2362" t="s">
        <v>28</v>
      </c>
      <c r="G2362" t="s">
        <v>91</v>
      </c>
      <c r="H2362" t="s">
        <v>205</v>
      </c>
      <c r="I2362" t="s">
        <v>63</v>
      </c>
      <c r="J2362" t="s">
        <v>313</v>
      </c>
      <c r="K2362" t="s">
        <v>94</v>
      </c>
      <c r="L2362" t="s">
        <v>95</v>
      </c>
      <c r="M2362" t="s">
        <v>35</v>
      </c>
      <c r="N2362" s="1">
        <v>41646</v>
      </c>
      <c r="O2362" t="s">
        <v>314</v>
      </c>
      <c r="P2362" s="3" t="s">
        <v>315</v>
      </c>
      <c r="Q2362" t="s">
        <v>316</v>
      </c>
      <c r="R2362">
        <v>47</v>
      </c>
      <c r="S2362" t="s">
        <v>317</v>
      </c>
      <c r="T2362" s="2">
        <v>0.1</v>
      </c>
      <c r="U2362" t="s">
        <v>318</v>
      </c>
      <c r="V2362" t="s">
        <v>319</v>
      </c>
      <c r="W2362" t="s">
        <v>320</v>
      </c>
      <c r="X2362" t="s">
        <v>321</v>
      </c>
      <c r="Y2362" s="3">
        <f>VALUE(SUBSTITUTE(Table1[[#This Row],[Order Total]],"$",""))</f>
        <v>415.83</v>
      </c>
      <c r="Z2362">
        <f>VALUE(SUBSTITUTE(Table1[[#This Row],[Total]],"$",""))</f>
        <v>415.33</v>
      </c>
      <c r="AA2362" s="3">
        <f>Table1[[#This Row],[Order Total Number]]-Table1[[#This Row],[Total Number]]</f>
        <v>0.5</v>
      </c>
      <c r="AB2362">
        <f>VALUE(SUBSTITUTE(Table1[[#This Row],[Shipping Cost]],"$",""))</f>
        <v>4.8099999999999996</v>
      </c>
      <c r="AC2362">
        <f>VALUE(SUBSTITUTE(Table1[[#This Row],[Discount $]],"$",""))</f>
        <v>49.01</v>
      </c>
      <c r="AD2362">
        <f>VALUE(SUBSTITUTE(Table1[[#This Row],[Retail Price]],"$",""))</f>
        <v>20.99</v>
      </c>
      <c r="AE2362" s="4">
        <f>(Table1[[#This Row],[Retail Price Number]]*Table1[[#This Row],[Order Quantity]])-Table1[[#This Row],[Discount $ Number]]+Table1[[#This Row],[Shipping Cost Number]]</f>
        <v>942.32999999999993</v>
      </c>
      <c r="AF2362">
        <f>Table1[[#This Row],[Retail Price Number]]*Table1[[#This Row],[Order Quantity]]-Table1[[#This Row],[Discount $ Number]]</f>
        <v>937.52</v>
      </c>
      <c r="AG2362">
        <f>(Table1[[#This Row],[Retail Price Number]]*Table1[[#This Row],[Order Quantity]])-Table1[[#This Row],[Discount $ Number]]-Table1[[#This Row],[Shipping Cost Number]]</f>
        <v>932.71</v>
      </c>
      <c r="AH2362">
        <f>Table1[[#This Row],[Retail Price Number]]*Table1[[#This Row],[Order Quantity]]</f>
        <v>986.53</v>
      </c>
      <c r="AI2362">
        <f>YEAR(Table1[[#This Row],[Order Date]])</f>
        <v>2014</v>
      </c>
    </row>
    <row r="2363" spans="1:35" x14ac:dyDescent="0.3">
      <c r="A2363" t="s">
        <v>310</v>
      </c>
      <c r="B2363" s="1">
        <v>42018</v>
      </c>
      <c r="C2363" t="s">
        <v>311</v>
      </c>
      <c r="D2363" t="s">
        <v>312</v>
      </c>
      <c r="E2363" t="s">
        <v>27</v>
      </c>
      <c r="F2363" t="s">
        <v>28</v>
      </c>
      <c r="G2363" t="s">
        <v>134</v>
      </c>
      <c r="H2363" t="s">
        <v>205</v>
      </c>
      <c r="I2363" t="s">
        <v>31</v>
      </c>
      <c r="J2363" t="s">
        <v>242</v>
      </c>
      <c r="K2363" t="s">
        <v>94</v>
      </c>
      <c r="L2363" t="s">
        <v>34</v>
      </c>
      <c r="M2363" t="s">
        <v>35</v>
      </c>
      <c r="N2363" s="1">
        <v>42019</v>
      </c>
      <c r="O2363" t="s">
        <v>243</v>
      </c>
      <c r="P2363" s="3" t="s">
        <v>244</v>
      </c>
      <c r="Q2363" t="s">
        <v>245</v>
      </c>
      <c r="R2363">
        <v>50</v>
      </c>
      <c r="S2363" t="s">
        <v>9919</v>
      </c>
      <c r="T2363" s="2">
        <v>0.01</v>
      </c>
      <c r="U2363" t="s">
        <v>9920</v>
      </c>
      <c r="V2363" t="s">
        <v>9921</v>
      </c>
      <c r="W2363" t="s">
        <v>165</v>
      </c>
      <c r="X2363" t="s">
        <v>9922</v>
      </c>
      <c r="Y2363" s="3">
        <f>VALUE(SUBSTITUTE(Table1[[#This Row],[Order Total]],"$",""))</f>
        <v>811.72</v>
      </c>
      <c r="Z2363">
        <f>VALUE(SUBSTITUTE(Table1[[#This Row],[Total]],"$",""))</f>
        <v>826.82</v>
      </c>
      <c r="AA2363" s="3">
        <f>Table1[[#This Row],[Order Total Number]]-Table1[[#This Row],[Total Number]]</f>
        <v>-15.100000000000023</v>
      </c>
      <c r="AB2363">
        <f>VALUE(SUBSTITUTE(Table1[[#This Row],[Shipping Cost]],"$",""))</f>
        <v>4</v>
      </c>
      <c r="AC2363">
        <f>VALUE(SUBSTITUTE(Table1[[#This Row],[Discount $]],"$",""))</f>
        <v>61.1</v>
      </c>
      <c r="AD2363">
        <f>VALUE(SUBSTITUTE(Table1[[#This Row],[Retail Price]],"$",""))</f>
        <v>29.1</v>
      </c>
      <c r="AE2363" s="4">
        <f>(Table1[[#This Row],[Retail Price Number]]*Table1[[#This Row],[Order Quantity]])-Table1[[#This Row],[Discount $ Number]]+Table1[[#This Row],[Shipping Cost Number]]</f>
        <v>1397.9</v>
      </c>
      <c r="AF2363">
        <f>Table1[[#This Row],[Retail Price Number]]*Table1[[#This Row],[Order Quantity]]-Table1[[#This Row],[Discount $ Number]]</f>
        <v>1393.9</v>
      </c>
      <c r="AG2363">
        <f>(Table1[[#This Row],[Retail Price Number]]*Table1[[#This Row],[Order Quantity]])-Table1[[#This Row],[Discount $ Number]]-Table1[[#This Row],[Shipping Cost Number]]</f>
        <v>1389.9</v>
      </c>
      <c r="AH2363">
        <f>Table1[[#This Row],[Retail Price Number]]*Table1[[#This Row],[Order Quantity]]</f>
        <v>1455</v>
      </c>
      <c r="AI2363">
        <f>YEAR(Table1[[#This Row],[Order Date]])</f>
        <v>2015</v>
      </c>
    </row>
    <row r="2364" spans="1:35" x14ac:dyDescent="0.3">
      <c r="A2364" t="s">
        <v>310</v>
      </c>
      <c r="B2364" s="1">
        <v>41694</v>
      </c>
      <c r="C2364" t="s">
        <v>1258</v>
      </c>
      <c r="D2364" t="s">
        <v>622</v>
      </c>
      <c r="E2364" t="s">
        <v>27</v>
      </c>
      <c r="F2364" t="s">
        <v>28</v>
      </c>
      <c r="G2364" t="s">
        <v>134</v>
      </c>
      <c r="H2364" t="s">
        <v>433</v>
      </c>
      <c r="I2364" t="s">
        <v>31</v>
      </c>
      <c r="J2364" t="s">
        <v>4723</v>
      </c>
      <c r="K2364" t="s">
        <v>94</v>
      </c>
      <c r="L2364" t="s">
        <v>95</v>
      </c>
      <c r="M2364" t="s">
        <v>35</v>
      </c>
      <c r="N2364" s="1">
        <v>41696</v>
      </c>
      <c r="O2364" t="s">
        <v>182</v>
      </c>
      <c r="P2364" s="3" t="s">
        <v>4724</v>
      </c>
      <c r="Q2364" t="s">
        <v>3508</v>
      </c>
      <c r="R2364">
        <v>38</v>
      </c>
      <c r="S2364" t="s">
        <v>10016</v>
      </c>
      <c r="T2364" s="2">
        <v>0.02</v>
      </c>
      <c r="U2364" t="s">
        <v>656</v>
      </c>
      <c r="V2364" t="s">
        <v>10017</v>
      </c>
      <c r="W2364" t="s">
        <v>2119</v>
      </c>
      <c r="X2364" t="s">
        <v>10018</v>
      </c>
      <c r="Y2364" s="3">
        <f>VALUE(SUBSTITUTE(Table1[[#This Row],[Order Total]],"$",""))</f>
        <v>160.82</v>
      </c>
      <c r="Z2364">
        <f>VALUE(SUBSTITUTE(Table1[[#This Row],[Total]],"$",""))</f>
        <v>166.03</v>
      </c>
      <c r="AA2364" s="3">
        <f>Table1[[#This Row],[Order Total Number]]-Table1[[#This Row],[Total Number]]</f>
        <v>-5.210000000000008</v>
      </c>
      <c r="AB2364">
        <f>VALUE(SUBSTITUTE(Table1[[#This Row],[Shipping Cost]],"$",""))</f>
        <v>3.98</v>
      </c>
      <c r="AC2364">
        <f>VALUE(SUBSTITUTE(Table1[[#This Row],[Discount $]],"$",""))</f>
        <v>10.66</v>
      </c>
      <c r="AD2364">
        <f>VALUE(SUBSTITUTE(Table1[[#This Row],[Retail Price]],"$",""))</f>
        <v>9.31</v>
      </c>
      <c r="AE2364" s="4">
        <f>(Table1[[#This Row],[Retail Price Number]]*Table1[[#This Row],[Order Quantity]])-Table1[[#This Row],[Discount $ Number]]+Table1[[#This Row],[Shipping Cost Number]]</f>
        <v>347.1</v>
      </c>
      <c r="AF2364">
        <f>Table1[[#This Row],[Retail Price Number]]*Table1[[#This Row],[Order Quantity]]-Table1[[#This Row],[Discount $ Number]]</f>
        <v>343.12</v>
      </c>
      <c r="AG2364">
        <f>(Table1[[#This Row],[Retail Price Number]]*Table1[[#This Row],[Order Quantity]])-Table1[[#This Row],[Discount $ Number]]-Table1[[#This Row],[Shipping Cost Number]]</f>
        <v>339.14</v>
      </c>
      <c r="AH2364">
        <f>Table1[[#This Row],[Retail Price Number]]*Table1[[#This Row],[Order Quantity]]</f>
        <v>353.78000000000003</v>
      </c>
      <c r="AI2364">
        <f>YEAR(Table1[[#This Row],[Order Date]])</f>
        <v>2014</v>
      </c>
    </row>
    <row r="2365" spans="1:35" x14ac:dyDescent="0.3">
      <c r="A2365" t="s">
        <v>118</v>
      </c>
      <c r="B2365" s="1">
        <v>41399</v>
      </c>
      <c r="C2365" t="s">
        <v>119</v>
      </c>
      <c r="D2365" t="s">
        <v>120</v>
      </c>
      <c r="E2365" t="s">
        <v>27</v>
      </c>
      <c r="F2365" t="s">
        <v>28</v>
      </c>
      <c r="G2365" t="s">
        <v>91</v>
      </c>
      <c r="H2365" t="s">
        <v>62</v>
      </c>
      <c r="I2365" t="s">
        <v>121</v>
      </c>
      <c r="J2365" t="s">
        <v>122</v>
      </c>
      <c r="K2365" t="s">
        <v>94</v>
      </c>
      <c r="L2365" t="s">
        <v>109</v>
      </c>
      <c r="M2365" t="s">
        <v>35</v>
      </c>
      <c r="N2365" s="1">
        <v>41400</v>
      </c>
      <c r="O2365" t="s">
        <v>123</v>
      </c>
      <c r="P2365" s="3" t="s">
        <v>124</v>
      </c>
      <c r="Q2365" t="s">
        <v>125</v>
      </c>
      <c r="R2365">
        <v>22</v>
      </c>
      <c r="S2365" t="s">
        <v>126</v>
      </c>
      <c r="T2365" s="2">
        <v>0.02</v>
      </c>
      <c r="U2365" t="s">
        <v>127</v>
      </c>
      <c r="V2365" t="s">
        <v>128</v>
      </c>
      <c r="W2365" t="s">
        <v>129</v>
      </c>
      <c r="X2365" t="s">
        <v>130</v>
      </c>
      <c r="Y2365" s="3">
        <f>VALUE(SUBSTITUTE(Table1[[#This Row],[Order Total]],"$",""))</f>
        <v>93.36</v>
      </c>
      <c r="Z2365">
        <f>VALUE(SUBSTITUTE(Table1[[#This Row],[Total]],"$",""))</f>
        <v>94.56</v>
      </c>
      <c r="AA2365" s="3">
        <f>Table1[[#This Row],[Order Total Number]]-Table1[[#This Row],[Total Number]]</f>
        <v>-1.2000000000000028</v>
      </c>
      <c r="AB2365">
        <f>VALUE(SUBSTITUTE(Table1[[#This Row],[Shipping Cost]],"$",""))</f>
        <v>2.5</v>
      </c>
      <c r="AC2365">
        <f>VALUE(SUBSTITUTE(Table1[[#This Row],[Discount $]],"$",""))</f>
        <v>0</v>
      </c>
      <c r="AD2365">
        <f>VALUE(SUBSTITUTE(Table1[[#This Row],[Retail Price]],"$",""))</f>
        <v>3.69</v>
      </c>
      <c r="AE2365" s="4">
        <f>(Table1[[#This Row],[Retail Price Number]]*Table1[[#This Row],[Order Quantity]])-Table1[[#This Row],[Discount $ Number]]+Table1[[#This Row],[Shipping Cost Number]]</f>
        <v>83.679999999999993</v>
      </c>
      <c r="AF2365">
        <f>Table1[[#This Row],[Retail Price Number]]*Table1[[#This Row],[Order Quantity]]-Table1[[#This Row],[Discount $ Number]]</f>
        <v>81.179999999999993</v>
      </c>
      <c r="AG2365">
        <f>(Table1[[#This Row],[Retail Price Number]]*Table1[[#This Row],[Order Quantity]])-Table1[[#This Row],[Discount $ Number]]-Table1[[#This Row],[Shipping Cost Number]]</f>
        <v>78.679999999999993</v>
      </c>
      <c r="AH2365">
        <f>Table1[[#This Row],[Retail Price Number]]*Table1[[#This Row],[Order Quantity]]</f>
        <v>81.179999999999993</v>
      </c>
      <c r="AI2365">
        <f>YEAR(Table1[[#This Row],[Order Date]])</f>
        <v>2013</v>
      </c>
    </row>
    <row r="2366" spans="1:35" x14ac:dyDescent="0.3">
      <c r="A2366" t="s">
        <v>118</v>
      </c>
      <c r="B2366" s="1">
        <v>42044</v>
      </c>
      <c r="C2366" t="s">
        <v>498</v>
      </c>
      <c r="D2366" t="s">
        <v>499</v>
      </c>
      <c r="E2366" t="s">
        <v>27</v>
      </c>
      <c r="F2366" t="s">
        <v>28</v>
      </c>
      <c r="G2366" t="s">
        <v>29</v>
      </c>
      <c r="H2366" t="s">
        <v>30</v>
      </c>
      <c r="I2366" t="s">
        <v>92</v>
      </c>
      <c r="J2366" t="s">
        <v>64</v>
      </c>
      <c r="K2366" t="s">
        <v>94</v>
      </c>
      <c r="L2366" t="s">
        <v>95</v>
      </c>
      <c r="M2366" t="s">
        <v>35</v>
      </c>
      <c r="N2366" s="1">
        <v>42050</v>
      </c>
      <c r="O2366" t="s">
        <v>66</v>
      </c>
      <c r="P2366" s="3" t="s">
        <v>67</v>
      </c>
      <c r="Q2366" t="s">
        <v>68</v>
      </c>
      <c r="R2366">
        <v>50</v>
      </c>
      <c r="S2366" t="s">
        <v>593</v>
      </c>
      <c r="T2366" s="2">
        <v>0.09</v>
      </c>
      <c r="U2366" t="s">
        <v>2222</v>
      </c>
      <c r="V2366" t="s">
        <v>2223</v>
      </c>
      <c r="W2366" t="s">
        <v>72</v>
      </c>
      <c r="X2366" t="s">
        <v>2224</v>
      </c>
      <c r="Y2366" s="3">
        <f>VALUE(SUBSTITUTE(Table1[[#This Row],[Order Total]],"$",""))</f>
        <v>44.07</v>
      </c>
      <c r="Z2366">
        <f>VALUE(SUBSTITUTE(Table1[[#This Row],[Total]],"$",""))</f>
        <v>40.25</v>
      </c>
      <c r="AA2366" s="3">
        <f>Table1[[#This Row],[Order Total Number]]-Table1[[#This Row],[Total Number]]</f>
        <v>3.8200000000000003</v>
      </c>
      <c r="AB2366">
        <f>VALUE(SUBSTITUTE(Table1[[#This Row],[Shipping Cost]],"$",""))</f>
        <v>0.99</v>
      </c>
      <c r="AC2366">
        <f>VALUE(SUBSTITUTE(Table1[[#This Row],[Discount $]],"$",""))</f>
        <v>4.6500000000000004</v>
      </c>
      <c r="AD2366">
        <f>VALUE(SUBSTITUTE(Table1[[#This Row],[Retail Price]],"$",""))</f>
        <v>2.88</v>
      </c>
      <c r="AE2366" s="4">
        <f>(Table1[[#This Row],[Retail Price Number]]*Table1[[#This Row],[Order Quantity]])-Table1[[#This Row],[Discount $ Number]]+Table1[[#This Row],[Shipping Cost Number]]</f>
        <v>140.34</v>
      </c>
      <c r="AF2366">
        <f>Table1[[#This Row],[Retail Price Number]]*Table1[[#This Row],[Order Quantity]]-Table1[[#This Row],[Discount $ Number]]</f>
        <v>139.35</v>
      </c>
      <c r="AG2366">
        <f>(Table1[[#This Row],[Retail Price Number]]*Table1[[#This Row],[Order Quantity]])-Table1[[#This Row],[Discount $ Number]]-Table1[[#This Row],[Shipping Cost Number]]</f>
        <v>138.35999999999999</v>
      </c>
      <c r="AH2366">
        <f>Table1[[#This Row],[Retail Price Number]]*Table1[[#This Row],[Order Quantity]]</f>
        <v>144</v>
      </c>
      <c r="AI2366">
        <f>YEAR(Table1[[#This Row],[Order Date]])</f>
        <v>2015</v>
      </c>
    </row>
    <row r="2367" spans="1:35" x14ac:dyDescent="0.3">
      <c r="A2367" t="s">
        <v>3625</v>
      </c>
      <c r="B2367" s="1">
        <v>42011</v>
      </c>
      <c r="C2367" t="s">
        <v>1595</v>
      </c>
      <c r="D2367" t="s">
        <v>365</v>
      </c>
      <c r="E2367" t="s">
        <v>46</v>
      </c>
      <c r="F2367" t="s">
        <v>47</v>
      </c>
      <c r="G2367" t="s">
        <v>91</v>
      </c>
      <c r="H2367" t="s">
        <v>48</v>
      </c>
      <c r="I2367" t="s">
        <v>196</v>
      </c>
      <c r="J2367" t="s">
        <v>2168</v>
      </c>
      <c r="K2367" t="s">
        <v>94</v>
      </c>
      <c r="L2367" t="s">
        <v>95</v>
      </c>
      <c r="M2367" t="s">
        <v>35</v>
      </c>
      <c r="N2367" s="1">
        <v>42013</v>
      </c>
      <c r="O2367" t="s">
        <v>1728</v>
      </c>
      <c r="P2367" s="3" t="s">
        <v>2169</v>
      </c>
      <c r="Q2367" t="s">
        <v>2170</v>
      </c>
      <c r="R2367">
        <v>17</v>
      </c>
      <c r="S2367" t="s">
        <v>3626</v>
      </c>
      <c r="T2367" s="2">
        <v>0.09</v>
      </c>
      <c r="U2367" t="s">
        <v>3627</v>
      </c>
      <c r="V2367" t="s">
        <v>3628</v>
      </c>
      <c r="W2367" t="s">
        <v>818</v>
      </c>
      <c r="X2367" t="s">
        <v>3629</v>
      </c>
      <c r="Y2367" s="3">
        <f>VALUE(SUBSTITUTE(Table1[[#This Row],[Order Total]],"$",""))</f>
        <v>404.54</v>
      </c>
      <c r="Z2367">
        <f>VALUE(SUBSTITUTE(Table1[[#This Row],[Total]],"$",""))</f>
        <v>410.73</v>
      </c>
      <c r="AA2367" s="3">
        <f>Table1[[#This Row],[Order Total Number]]-Table1[[#This Row],[Total Number]]</f>
        <v>-6.1899999999999977</v>
      </c>
      <c r="AB2367">
        <f>VALUE(SUBSTITUTE(Table1[[#This Row],[Shipping Cost]],"$",""))</f>
        <v>6.19</v>
      </c>
      <c r="AC2367">
        <f>VALUE(SUBSTITUTE(Table1[[#This Row],[Discount $]],"$",""))</f>
        <v>8.26</v>
      </c>
      <c r="AD2367">
        <f>VALUE(SUBSTITUTE(Table1[[#This Row],[Retail Price]],"$",""))</f>
        <v>8.6</v>
      </c>
      <c r="AE2367" s="4">
        <f>(Table1[[#This Row],[Retail Price Number]]*Table1[[#This Row],[Order Quantity]])-Table1[[#This Row],[Discount $ Number]]+Table1[[#This Row],[Shipping Cost Number]]</f>
        <v>144.13</v>
      </c>
      <c r="AF2367">
        <f>Table1[[#This Row],[Retail Price Number]]*Table1[[#This Row],[Order Quantity]]-Table1[[#This Row],[Discount $ Number]]</f>
        <v>137.94</v>
      </c>
      <c r="AG2367">
        <f>(Table1[[#This Row],[Retail Price Number]]*Table1[[#This Row],[Order Quantity]])-Table1[[#This Row],[Discount $ Number]]-Table1[[#This Row],[Shipping Cost Number]]</f>
        <v>131.75</v>
      </c>
      <c r="AH2367">
        <f>Table1[[#This Row],[Retail Price Number]]*Table1[[#This Row],[Order Quantity]]</f>
        <v>146.19999999999999</v>
      </c>
      <c r="AI2367">
        <f>YEAR(Table1[[#This Row],[Order Date]])</f>
        <v>2015</v>
      </c>
    </row>
    <row r="2368" spans="1:35" x14ac:dyDescent="0.3">
      <c r="A2368" t="s">
        <v>9870</v>
      </c>
      <c r="B2368" s="1">
        <v>41642</v>
      </c>
      <c r="C2368" t="s">
        <v>1355</v>
      </c>
      <c r="D2368" t="s">
        <v>421</v>
      </c>
      <c r="E2368" t="s">
        <v>27</v>
      </c>
      <c r="F2368" t="s">
        <v>28</v>
      </c>
      <c r="G2368" t="s">
        <v>134</v>
      </c>
      <c r="H2368" t="s">
        <v>422</v>
      </c>
      <c r="I2368" t="s">
        <v>196</v>
      </c>
      <c r="J2368" t="s">
        <v>441</v>
      </c>
      <c r="K2368" t="s">
        <v>94</v>
      </c>
      <c r="L2368" t="s">
        <v>34</v>
      </c>
      <c r="M2368" t="s">
        <v>35</v>
      </c>
      <c r="N2368" s="1">
        <v>41642</v>
      </c>
      <c r="O2368" t="s">
        <v>442</v>
      </c>
      <c r="P2368" s="3" t="s">
        <v>443</v>
      </c>
      <c r="Q2368" t="s">
        <v>444</v>
      </c>
      <c r="R2368">
        <v>33</v>
      </c>
      <c r="S2368" t="s">
        <v>9871</v>
      </c>
      <c r="T2368" s="2">
        <v>0.08</v>
      </c>
      <c r="U2368" t="s">
        <v>2457</v>
      </c>
      <c r="V2368" t="s">
        <v>9872</v>
      </c>
      <c r="W2368" t="s">
        <v>448</v>
      </c>
      <c r="X2368" t="s">
        <v>9873</v>
      </c>
      <c r="Y2368" s="3">
        <f>VALUE(SUBSTITUTE(Table1[[#This Row],[Order Total]],"$",""))</f>
        <v>493.83</v>
      </c>
      <c r="Z2368">
        <f>VALUE(SUBSTITUTE(Table1[[#This Row],[Total]],"$",""))</f>
        <v>400.43</v>
      </c>
      <c r="AA2368" s="3">
        <f>Table1[[#This Row],[Order Total Number]]-Table1[[#This Row],[Total Number]]</f>
        <v>93.399999999999977</v>
      </c>
      <c r="AB2368">
        <f>VALUE(SUBSTITUTE(Table1[[#This Row],[Shipping Cost]],"$",""))</f>
        <v>15.1</v>
      </c>
      <c r="AC2368">
        <f>VALUE(SUBSTITUTE(Table1[[#This Row],[Discount $]],"$",""))</f>
        <v>5.45</v>
      </c>
      <c r="AD2368">
        <f>VALUE(SUBSTITUTE(Table1[[#This Row],[Retail Price]],"$",""))</f>
        <v>22.38</v>
      </c>
      <c r="AE2368" s="4">
        <f>(Table1[[#This Row],[Retail Price Number]]*Table1[[#This Row],[Order Quantity]])-Table1[[#This Row],[Discount $ Number]]+Table1[[#This Row],[Shipping Cost Number]]</f>
        <v>748.18999999999994</v>
      </c>
      <c r="AF2368">
        <f>Table1[[#This Row],[Retail Price Number]]*Table1[[#This Row],[Order Quantity]]-Table1[[#This Row],[Discount $ Number]]</f>
        <v>733.08999999999992</v>
      </c>
      <c r="AG2368">
        <f>(Table1[[#This Row],[Retail Price Number]]*Table1[[#This Row],[Order Quantity]])-Table1[[#This Row],[Discount $ Number]]-Table1[[#This Row],[Shipping Cost Number]]</f>
        <v>717.9899999999999</v>
      </c>
      <c r="AH2368">
        <f>Table1[[#This Row],[Retail Price Number]]*Table1[[#This Row],[Order Quantity]]</f>
        <v>738.54</v>
      </c>
      <c r="AI2368">
        <f>YEAR(Table1[[#This Row],[Order Date]])</f>
        <v>2014</v>
      </c>
    </row>
    <row r="2369" spans="1:35" x14ac:dyDescent="0.3">
      <c r="A2369" t="s">
        <v>3690</v>
      </c>
      <c r="B2369" s="1">
        <v>41807</v>
      </c>
      <c r="C2369" t="s">
        <v>1188</v>
      </c>
      <c r="D2369" t="s">
        <v>622</v>
      </c>
      <c r="E2369" t="s">
        <v>27</v>
      </c>
      <c r="F2369" t="s">
        <v>28</v>
      </c>
      <c r="G2369" t="s">
        <v>77</v>
      </c>
      <c r="H2369" t="s">
        <v>433</v>
      </c>
      <c r="I2369" t="s">
        <v>63</v>
      </c>
      <c r="J2369" t="s">
        <v>1104</v>
      </c>
      <c r="K2369" t="s">
        <v>94</v>
      </c>
      <c r="L2369" t="s">
        <v>95</v>
      </c>
      <c r="M2369" t="s">
        <v>35</v>
      </c>
      <c r="N2369" s="1">
        <v>41808</v>
      </c>
      <c r="O2369" t="s">
        <v>1105</v>
      </c>
      <c r="P2369" s="3" t="s">
        <v>1106</v>
      </c>
      <c r="Q2369" t="s">
        <v>1107</v>
      </c>
      <c r="R2369">
        <v>19</v>
      </c>
      <c r="S2369" t="s">
        <v>3691</v>
      </c>
      <c r="T2369" s="2">
        <v>0</v>
      </c>
      <c r="U2369" t="s">
        <v>1169</v>
      </c>
      <c r="V2369" t="s">
        <v>3692</v>
      </c>
      <c r="W2369" t="s">
        <v>1109</v>
      </c>
      <c r="X2369" t="s">
        <v>3693</v>
      </c>
      <c r="Y2369" s="3">
        <f>VALUE(SUBSTITUTE(Table1[[#This Row],[Order Total]],"$",""))</f>
        <v>30.64</v>
      </c>
      <c r="Z2369">
        <f>VALUE(SUBSTITUTE(Table1[[#This Row],[Total]],"$",""))</f>
        <v>31.85</v>
      </c>
      <c r="AA2369" s="3">
        <f>Table1[[#This Row],[Order Total Number]]-Table1[[#This Row],[Total Number]]</f>
        <v>-1.2100000000000009</v>
      </c>
      <c r="AB2369">
        <f>VALUE(SUBSTITUTE(Table1[[#This Row],[Shipping Cost]],"$",""))</f>
        <v>6.97</v>
      </c>
      <c r="AC2369">
        <f>VALUE(SUBSTITUTE(Table1[[#This Row],[Discount $]],"$",""))</f>
        <v>2.64</v>
      </c>
      <c r="AD2369">
        <f>VALUE(SUBSTITUTE(Table1[[#This Row],[Retail Price]],"$",""))</f>
        <v>6.23</v>
      </c>
      <c r="AE2369" s="4">
        <f>(Table1[[#This Row],[Retail Price Number]]*Table1[[#This Row],[Order Quantity]])-Table1[[#This Row],[Discount $ Number]]+Table1[[#This Row],[Shipping Cost Number]]</f>
        <v>122.7</v>
      </c>
      <c r="AF2369">
        <f>Table1[[#This Row],[Retail Price Number]]*Table1[[#This Row],[Order Quantity]]-Table1[[#This Row],[Discount $ Number]]</f>
        <v>115.73</v>
      </c>
      <c r="AG2369">
        <f>(Table1[[#This Row],[Retail Price Number]]*Table1[[#This Row],[Order Quantity]])-Table1[[#This Row],[Discount $ Number]]-Table1[[#This Row],[Shipping Cost Number]]</f>
        <v>108.76</v>
      </c>
      <c r="AH2369">
        <f>Table1[[#This Row],[Retail Price Number]]*Table1[[#This Row],[Order Quantity]]</f>
        <v>118.37</v>
      </c>
      <c r="AI2369">
        <f>YEAR(Table1[[#This Row],[Order Date]])</f>
        <v>2014</v>
      </c>
    </row>
    <row r="2370" spans="1:35" x14ac:dyDescent="0.3">
      <c r="A2370" t="s">
        <v>3690</v>
      </c>
      <c r="B2370" s="1">
        <v>41715</v>
      </c>
      <c r="C2370" t="s">
        <v>1364</v>
      </c>
      <c r="D2370" t="s">
        <v>766</v>
      </c>
      <c r="E2370" t="s">
        <v>27</v>
      </c>
      <c r="F2370" t="s">
        <v>28</v>
      </c>
      <c r="G2370" t="s">
        <v>91</v>
      </c>
      <c r="H2370" t="s">
        <v>217</v>
      </c>
      <c r="I2370" t="s">
        <v>121</v>
      </c>
      <c r="J2370" t="s">
        <v>734</v>
      </c>
      <c r="K2370" t="s">
        <v>94</v>
      </c>
      <c r="L2370" t="s">
        <v>34</v>
      </c>
      <c r="M2370" t="s">
        <v>35</v>
      </c>
      <c r="N2370" s="1">
        <v>41716</v>
      </c>
      <c r="O2370" t="s">
        <v>735</v>
      </c>
      <c r="P2370" s="3" t="s">
        <v>736</v>
      </c>
      <c r="Q2370" t="s">
        <v>737</v>
      </c>
      <c r="R2370">
        <v>8</v>
      </c>
      <c r="S2370" t="s">
        <v>9522</v>
      </c>
      <c r="T2370" s="2">
        <v>7.0000000000000007E-2</v>
      </c>
      <c r="U2370" t="s">
        <v>127</v>
      </c>
      <c r="V2370" t="s">
        <v>11990</v>
      </c>
      <c r="W2370" t="s">
        <v>741</v>
      </c>
      <c r="X2370" t="s">
        <v>12612</v>
      </c>
      <c r="Y2370" s="3">
        <f>VALUE(SUBSTITUTE(Table1[[#This Row],[Order Total]],"$",""))</f>
        <v>253.36</v>
      </c>
      <c r="Z2370">
        <f>VALUE(SUBSTITUTE(Table1[[#This Row],[Total]],"$",""))</f>
        <v>250.37</v>
      </c>
      <c r="AA2370" s="3">
        <f>Table1[[#This Row],[Order Total Number]]-Table1[[#This Row],[Total Number]]</f>
        <v>2.9900000000000091</v>
      </c>
      <c r="AB2370">
        <f>VALUE(SUBSTITUTE(Table1[[#This Row],[Shipping Cost]],"$",""))</f>
        <v>5.47</v>
      </c>
      <c r="AC2370">
        <f>VALUE(SUBSTITUTE(Table1[[#This Row],[Discount $]],"$",""))</f>
        <v>0</v>
      </c>
      <c r="AD2370">
        <f>VALUE(SUBSTITUTE(Table1[[#This Row],[Retail Price]],"$",""))</f>
        <v>3.58</v>
      </c>
      <c r="AE2370" s="4">
        <f>(Table1[[#This Row],[Retail Price Number]]*Table1[[#This Row],[Order Quantity]])-Table1[[#This Row],[Discount $ Number]]+Table1[[#This Row],[Shipping Cost Number]]</f>
        <v>34.11</v>
      </c>
      <c r="AF2370">
        <f>Table1[[#This Row],[Retail Price Number]]*Table1[[#This Row],[Order Quantity]]-Table1[[#This Row],[Discount $ Number]]</f>
        <v>28.64</v>
      </c>
      <c r="AG2370">
        <f>(Table1[[#This Row],[Retail Price Number]]*Table1[[#This Row],[Order Quantity]])-Table1[[#This Row],[Discount $ Number]]-Table1[[#This Row],[Shipping Cost Number]]</f>
        <v>23.17</v>
      </c>
      <c r="AH2370">
        <f>Table1[[#This Row],[Retail Price Number]]*Table1[[#This Row],[Order Quantity]]</f>
        <v>28.64</v>
      </c>
      <c r="AI2370">
        <f>YEAR(Table1[[#This Row],[Order Date]])</f>
        <v>2014</v>
      </c>
    </row>
    <row r="2371" spans="1:35" x14ac:dyDescent="0.3">
      <c r="A2371" t="s">
        <v>7208</v>
      </c>
      <c r="B2371" s="1">
        <v>42348</v>
      </c>
      <c r="C2371" t="s">
        <v>781</v>
      </c>
      <c r="D2371" t="s">
        <v>162</v>
      </c>
      <c r="E2371" t="s">
        <v>46</v>
      </c>
      <c r="F2371" t="s">
        <v>47</v>
      </c>
      <c r="G2371" t="s">
        <v>134</v>
      </c>
      <c r="H2371" t="s">
        <v>107</v>
      </c>
      <c r="I2371" t="s">
        <v>63</v>
      </c>
      <c r="J2371" t="s">
        <v>1737</v>
      </c>
      <c r="K2371" t="s">
        <v>33</v>
      </c>
      <c r="L2371" t="s">
        <v>34</v>
      </c>
      <c r="M2371" t="s">
        <v>35</v>
      </c>
      <c r="N2371" s="1">
        <v>42718</v>
      </c>
      <c r="O2371" t="s">
        <v>1699</v>
      </c>
      <c r="P2371" s="3" t="s">
        <v>1738</v>
      </c>
      <c r="Q2371" t="s">
        <v>36</v>
      </c>
      <c r="R2371">
        <v>8</v>
      </c>
      <c r="S2371" t="s">
        <v>5817</v>
      </c>
      <c r="T2371" s="2">
        <v>0</v>
      </c>
      <c r="U2371" t="s">
        <v>1202</v>
      </c>
      <c r="V2371" t="s">
        <v>4109</v>
      </c>
      <c r="W2371" t="s">
        <v>112</v>
      </c>
      <c r="X2371" t="s">
        <v>7209</v>
      </c>
      <c r="Y2371" s="3">
        <f>VALUE(SUBSTITUTE(Table1[[#This Row],[Order Total]],"$",""))</f>
        <v>14.82</v>
      </c>
      <c r="Z2371">
        <f>VALUE(SUBSTITUTE(Table1[[#This Row],[Total]],"$",""))</f>
        <v>15.57</v>
      </c>
      <c r="AA2371" s="3">
        <f>Table1[[#This Row],[Order Total Number]]-Table1[[#This Row],[Total Number]]</f>
        <v>-0.75</v>
      </c>
      <c r="AB2371">
        <f>VALUE(SUBSTITUTE(Table1[[#This Row],[Shipping Cost]],"$",""))</f>
        <v>0.75</v>
      </c>
      <c r="AC2371">
        <f>VALUE(SUBSTITUTE(Table1[[#This Row],[Discount $]],"$",""))</f>
        <v>1.47</v>
      </c>
      <c r="AD2371">
        <f>VALUE(SUBSTITUTE(Table1[[#This Row],[Retail Price]],"$",""))</f>
        <v>1.81</v>
      </c>
      <c r="AE2371" s="4">
        <f>(Table1[[#This Row],[Retail Price Number]]*Table1[[#This Row],[Order Quantity]])-Table1[[#This Row],[Discount $ Number]]+Table1[[#This Row],[Shipping Cost Number]]</f>
        <v>13.76</v>
      </c>
      <c r="AF2371">
        <f>Table1[[#This Row],[Retail Price Number]]*Table1[[#This Row],[Order Quantity]]-Table1[[#This Row],[Discount $ Number]]</f>
        <v>13.01</v>
      </c>
      <c r="AG2371">
        <f>(Table1[[#This Row],[Retail Price Number]]*Table1[[#This Row],[Order Quantity]])-Table1[[#This Row],[Discount $ Number]]-Table1[[#This Row],[Shipping Cost Number]]</f>
        <v>12.26</v>
      </c>
      <c r="AH2371">
        <f>Table1[[#This Row],[Retail Price Number]]*Table1[[#This Row],[Order Quantity]]</f>
        <v>14.48</v>
      </c>
      <c r="AI2371">
        <f>YEAR(Table1[[#This Row],[Order Date]])</f>
        <v>2015</v>
      </c>
    </row>
    <row r="2372" spans="1:35" x14ac:dyDescent="0.3">
      <c r="A2372" t="s">
        <v>7208</v>
      </c>
      <c r="B2372" s="1">
        <v>42013</v>
      </c>
      <c r="C2372" t="s">
        <v>5486</v>
      </c>
      <c r="D2372" t="s">
        <v>1019</v>
      </c>
      <c r="E2372" t="s">
        <v>46</v>
      </c>
      <c r="F2372" t="s">
        <v>47</v>
      </c>
      <c r="G2372" t="s">
        <v>77</v>
      </c>
      <c r="H2372" t="s">
        <v>107</v>
      </c>
      <c r="I2372" t="s">
        <v>196</v>
      </c>
      <c r="J2372" t="s">
        <v>1737</v>
      </c>
      <c r="K2372" t="s">
        <v>94</v>
      </c>
      <c r="L2372" t="s">
        <v>34</v>
      </c>
      <c r="M2372" t="s">
        <v>35</v>
      </c>
      <c r="N2372" s="1">
        <v>42015</v>
      </c>
      <c r="O2372" t="s">
        <v>1699</v>
      </c>
      <c r="P2372" s="3" t="s">
        <v>1738</v>
      </c>
      <c r="Q2372" t="s">
        <v>36</v>
      </c>
      <c r="R2372">
        <v>24</v>
      </c>
      <c r="S2372" t="s">
        <v>5817</v>
      </c>
      <c r="T2372" s="2">
        <v>0.04</v>
      </c>
      <c r="U2372" t="s">
        <v>1202</v>
      </c>
      <c r="V2372" t="s">
        <v>4109</v>
      </c>
      <c r="W2372" t="s">
        <v>112</v>
      </c>
      <c r="X2372" t="s">
        <v>7209</v>
      </c>
      <c r="Y2372" s="3">
        <f>VALUE(SUBSTITUTE(Table1[[#This Row],[Order Total]],"$",""))</f>
        <v>14.82</v>
      </c>
      <c r="Z2372">
        <f>VALUE(SUBSTITUTE(Table1[[#This Row],[Total]],"$",""))</f>
        <v>15.57</v>
      </c>
      <c r="AA2372" s="3">
        <f>Table1[[#This Row],[Order Total Number]]-Table1[[#This Row],[Total Number]]</f>
        <v>-0.75</v>
      </c>
      <c r="AB2372">
        <f>VALUE(SUBSTITUTE(Table1[[#This Row],[Shipping Cost]],"$",""))</f>
        <v>0.75</v>
      </c>
      <c r="AC2372">
        <f>VALUE(SUBSTITUTE(Table1[[#This Row],[Discount $]],"$",""))</f>
        <v>1.47</v>
      </c>
      <c r="AD2372">
        <f>VALUE(SUBSTITUTE(Table1[[#This Row],[Retail Price]],"$",""))</f>
        <v>1.81</v>
      </c>
      <c r="AE2372" s="4">
        <f>(Table1[[#This Row],[Retail Price Number]]*Table1[[#This Row],[Order Quantity]])-Table1[[#This Row],[Discount $ Number]]+Table1[[#This Row],[Shipping Cost Number]]</f>
        <v>42.72</v>
      </c>
      <c r="AF2372">
        <f>Table1[[#This Row],[Retail Price Number]]*Table1[[#This Row],[Order Quantity]]-Table1[[#This Row],[Discount $ Number]]</f>
        <v>41.97</v>
      </c>
      <c r="AG2372">
        <f>(Table1[[#This Row],[Retail Price Number]]*Table1[[#This Row],[Order Quantity]])-Table1[[#This Row],[Discount $ Number]]-Table1[[#This Row],[Shipping Cost Number]]</f>
        <v>41.22</v>
      </c>
      <c r="AH2372">
        <f>Table1[[#This Row],[Retail Price Number]]*Table1[[#This Row],[Order Quantity]]</f>
        <v>43.44</v>
      </c>
      <c r="AI2372">
        <f>YEAR(Table1[[#This Row],[Order Date]])</f>
        <v>2015</v>
      </c>
    </row>
    <row r="2373" spans="1:35" x14ac:dyDescent="0.3">
      <c r="A2373" t="s">
        <v>1812</v>
      </c>
      <c r="B2373" s="1">
        <v>41449</v>
      </c>
      <c r="C2373" t="s">
        <v>1687</v>
      </c>
      <c r="D2373" t="s">
        <v>324</v>
      </c>
      <c r="E2373" t="s">
        <v>27</v>
      </c>
      <c r="F2373" t="s">
        <v>28</v>
      </c>
      <c r="G2373" t="s">
        <v>134</v>
      </c>
      <c r="H2373" t="s">
        <v>205</v>
      </c>
      <c r="I2373" t="s">
        <v>92</v>
      </c>
      <c r="J2373" t="s">
        <v>1813</v>
      </c>
      <c r="K2373" t="s">
        <v>94</v>
      </c>
      <c r="L2373" t="s">
        <v>95</v>
      </c>
      <c r="M2373" t="s">
        <v>156</v>
      </c>
      <c r="N2373" s="1">
        <v>41450</v>
      </c>
      <c r="O2373" t="s">
        <v>1814</v>
      </c>
      <c r="P2373" s="3" t="s">
        <v>1815</v>
      </c>
      <c r="Q2373" t="s">
        <v>1107</v>
      </c>
      <c r="R2373">
        <v>35</v>
      </c>
      <c r="S2373" t="s">
        <v>1688</v>
      </c>
      <c r="T2373" s="2">
        <v>0.1</v>
      </c>
      <c r="U2373" t="s">
        <v>1689</v>
      </c>
      <c r="V2373" t="s">
        <v>1816</v>
      </c>
      <c r="W2373" t="s">
        <v>1587</v>
      </c>
      <c r="X2373" t="s">
        <v>1691</v>
      </c>
      <c r="Y2373" s="3">
        <f>VALUE(SUBSTITUTE(Table1[[#This Row],[Order Total]],"$",""))</f>
        <v>122.81</v>
      </c>
      <c r="Z2373">
        <f>VALUE(SUBSTITUTE(Table1[[#This Row],[Total]],"$",""))</f>
        <v>130.63</v>
      </c>
      <c r="AA2373" s="3">
        <f>Table1[[#This Row],[Order Total Number]]-Table1[[#This Row],[Total Number]]</f>
        <v>-7.8199999999999932</v>
      </c>
      <c r="AB2373">
        <f>VALUE(SUBSTITUTE(Table1[[#This Row],[Shipping Cost]],"$",""))</f>
        <v>5.01</v>
      </c>
      <c r="AC2373">
        <f>VALUE(SUBSTITUTE(Table1[[#This Row],[Discount $]],"$",""))</f>
        <v>12.15</v>
      </c>
      <c r="AD2373">
        <f>VALUE(SUBSTITUTE(Table1[[#This Row],[Retail Price]],"$",""))</f>
        <v>5.74</v>
      </c>
      <c r="AE2373" s="4">
        <f>(Table1[[#This Row],[Retail Price Number]]*Table1[[#This Row],[Order Quantity]])-Table1[[#This Row],[Discount $ Number]]+Table1[[#This Row],[Shipping Cost Number]]</f>
        <v>193.76</v>
      </c>
      <c r="AF2373">
        <f>Table1[[#This Row],[Retail Price Number]]*Table1[[#This Row],[Order Quantity]]-Table1[[#This Row],[Discount $ Number]]</f>
        <v>188.75</v>
      </c>
      <c r="AG2373">
        <f>(Table1[[#This Row],[Retail Price Number]]*Table1[[#This Row],[Order Quantity]])-Table1[[#This Row],[Discount $ Number]]-Table1[[#This Row],[Shipping Cost Number]]</f>
        <v>183.74</v>
      </c>
      <c r="AH2373">
        <f>Table1[[#This Row],[Retail Price Number]]*Table1[[#This Row],[Order Quantity]]</f>
        <v>200.9</v>
      </c>
      <c r="AI2373">
        <f>YEAR(Table1[[#This Row],[Order Date]])</f>
        <v>2013</v>
      </c>
    </row>
    <row r="2374" spans="1:35" x14ac:dyDescent="0.3">
      <c r="A2374" t="s">
        <v>1812</v>
      </c>
      <c r="B2374" s="1">
        <v>41857</v>
      </c>
      <c r="C2374" t="s">
        <v>2509</v>
      </c>
      <c r="D2374" t="s">
        <v>1198</v>
      </c>
      <c r="E2374" t="s">
        <v>46</v>
      </c>
      <c r="F2374" t="s">
        <v>47</v>
      </c>
      <c r="G2374" t="s">
        <v>77</v>
      </c>
      <c r="H2374" t="s">
        <v>107</v>
      </c>
      <c r="I2374" t="s">
        <v>63</v>
      </c>
      <c r="J2374" t="s">
        <v>1164</v>
      </c>
      <c r="K2374" t="s">
        <v>94</v>
      </c>
      <c r="L2374" t="s">
        <v>95</v>
      </c>
      <c r="M2374" t="s">
        <v>156</v>
      </c>
      <c r="N2374" s="1">
        <v>41857</v>
      </c>
      <c r="O2374" t="s">
        <v>1165</v>
      </c>
      <c r="P2374" s="3" t="s">
        <v>1166</v>
      </c>
      <c r="Q2374" t="s">
        <v>1167</v>
      </c>
      <c r="R2374">
        <v>22</v>
      </c>
      <c r="S2374" t="s">
        <v>8650</v>
      </c>
      <c r="T2374" s="2">
        <v>0.1</v>
      </c>
      <c r="U2374" t="s">
        <v>6585</v>
      </c>
      <c r="V2374" t="s">
        <v>8651</v>
      </c>
      <c r="W2374" t="s">
        <v>1169</v>
      </c>
      <c r="X2374" t="s">
        <v>2684</v>
      </c>
      <c r="Y2374" s="3">
        <f>VALUE(SUBSTITUTE(Table1[[#This Row],[Order Total]],"$",""))</f>
        <v>126.84</v>
      </c>
      <c r="Z2374">
        <f>VALUE(SUBSTITUTE(Table1[[#This Row],[Total]],"$",""))</f>
        <v>127.73</v>
      </c>
      <c r="AA2374" s="3">
        <f>Table1[[#This Row],[Order Total Number]]-Table1[[#This Row],[Total Number]]</f>
        <v>-0.89000000000000057</v>
      </c>
      <c r="AB2374">
        <f>VALUE(SUBSTITUTE(Table1[[#This Row],[Shipping Cost]],"$",""))</f>
        <v>2.64</v>
      </c>
      <c r="AC2374">
        <f>VALUE(SUBSTITUTE(Table1[[#This Row],[Discount $]],"$",""))</f>
        <v>9.1199999999999992</v>
      </c>
      <c r="AD2374">
        <f>VALUE(SUBSTITUTE(Table1[[#This Row],[Retail Price]],"$",""))</f>
        <v>8.34</v>
      </c>
      <c r="AE2374" s="4">
        <f>(Table1[[#This Row],[Retail Price Number]]*Table1[[#This Row],[Order Quantity]])-Table1[[#This Row],[Discount $ Number]]+Table1[[#This Row],[Shipping Cost Number]]</f>
        <v>176.99999999999997</v>
      </c>
      <c r="AF2374">
        <f>Table1[[#This Row],[Retail Price Number]]*Table1[[#This Row],[Order Quantity]]-Table1[[#This Row],[Discount $ Number]]</f>
        <v>174.35999999999999</v>
      </c>
      <c r="AG2374">
        <f>(Table1[[#This Row],[Retail Price Number]]*Table1[[#This Row],[Order Quantity]])-Table1[[#This Row],[Discount $ Number]]-Table1[[#This Row],[Shipping Cost Number]]</f>
        <v>171.72</v>
      </c>
      <c r="AH2374">
        <f>Table1[[#This Row],[Retail Price Number]]*Table1[[#This Row],[Order Quantity]]</f>
        <v>183.48</v>
      </c>
      <c r="AI2374">
        <f>YEAR(Table1[[#This Row],[Order Date]])</f>
        <v>2014</v>
      </c>
    </row>
    <row r="2375" spans="1:35" x14ac:dyDescent="0.3">
      <c r="A2375" t="s">
        <v>1812</v>
      </c>
      <c r="B2375" s="1">
        <v>41939</v>
      </c>
      <c r="C2375" t="s">
        <v>1765</v>
      </c>
      <c r="D2375" t="s">
        <v>144</v>
      </c>
      <c r="E2375" t="s">
        <v>46</v>
      </c>
      <c r="F2375" t="s">
        <v>47</v>
      </c>
      <c r="G2375" t="s">
        <v>77</v>
      </c>
      <c r="H2375" t="s">
        <v>107</v>
      </c>
      <c r="I2375" t="s">
        <v>196</v>
      </c>
      <c r="J2375" t="s">
        <v>771</v>
      </c>
      <c r="K2375" t="s">
        <v>94</v>
      </c>
      <c r="L2375" t="s">
        <v>95</v>
      </c>
      <c r="M2375" t="s">
        <v>35</v>
      </c>
      <c r="N2375" s="1">
        <v>41943</v>
      </c>
      <c r="O2375" t="s">
        <v>772</v>
      </c>
      <c r="P2375" s="3" t="s">
        <v>773</v>
      </c>
      <c r="Q2375" t="s">
        <v>774</v>
      </c>
      <c r="R2375">
        <v>45</v>
      </c>
      <c r="S2375" t="s">
        <v>5577</v>
      </c>
      <c r="T2375" s="2">
        <v>0.1</v>
      </c>
      <c r="U2375" t="s">
        <v>1200</v>
      </c>
      <c r="V2375" t="s">
        <v>1391</v>
      </c>
      <c r="W2375" t="s">
        <v>778</v>
      </c>
      <c r="X2375" t="s">
        <v>3924</v>
      </c>
      <c r="Y2375" s="3">
        <f>VALUE(SUBSTITUTE(Table1[[#This Row],[Order Total]],"$",""))</f>
        <v>36.19</v>
      </c>
      <c r="Z2375">
        <f>VALUE(SUBSTITUTE(Table1[[#This Row],[Total]],"$",""))</f>
        <v>37.799999999999997</v>
      </c>
      <c r="AA2375" s="3">
        <f>Table1[[#This Row],[Order Total Number]]-Table1[[#This Row],[Total Number]]</f>
        <v>-1.6099999999999994</v>
      </c>
      <c r="AB2375">
        <f>VALUE(SUBSTITUTE(Table1[[#This Row],[Shipping Cost]],"$",""))</f>
        <v>0.88</v>
      </c>
      <c r="AC2375">
        <f>VALUE(SUBSTITUTE(Table1[[#This Row],[Discount $]],"$",""))</f>
        <v>2.31</v>
      </c>
      <c r="AD2375">
        <f>VALUE(SUBSTITUTE(Table1[[#This Row],[Retail Price]],"$",""))</f>
        <v>4.76</v>
      </c>
      <c r="AE2375" s="4">
        <f>(Table1[[#This Row],[Retail Price Number]]*Table1[[#This Row],[Order Quantity]])-Table1[[#This Row],[Discount $ Number]]+Table1[[#This Row],[Shipping Cost Number]]</f>
        <v>212.76999999999998</v>
      </c>
      <c r="AF2375">
        <f>Table1[[#This Row],[Retail Price Number]]*Table1[[#This Row],[Order Quantity]]-Table1[[#This Row],[Discount $ Number]]</f>
        <v>211.89</v>
      </c>
      <c r="AG2375">
        <f>(Table1[[#This Row],[Retail Price Number]]*Table1[[#This Row],[Order Quantity]])-Table1[[#This Row],[Discount $ Number]]-Table1[[#This Row],[Shipping Cost Number]]</f>
        <v>211.01</v>
      </c>
      <c r="AH2375">
        <f>Table1[[#This Row],[Retail Price Number]]*Table1[[#This Row],[Order Quantity]]</f>
        <v>214.2</v>
      </c>
      <c r="AI2375">
        <f>YEAR(Table1[[#This Row],[Order Date]])</f>
        <v>2014</v>
      </c>
    </row>
    <row r="2376" spans="1:35" x14ac:dyDescent="0.3">
      <c r="A2376" t="s">
        <v>4164</v>
      </c>
      <c r="B2376" s="1">
        <v>41916</v>
      </c>
      <c r="C2376" t="s">
        <v>792</v>
      </c>
      <c r="D2376" t="s">
        <v>610</v>
      </c>
      <c r="E2376" t="s">
        <v>27</v>
      </c>
      <c r="F2376" t="s">
        <v>28</v>
      </c>
      <c r="G2376" t="s">
        <v>77</v>
      </c>
      <c r="H2376" t="s">
        <v>62</v>
      </c>
      <c r="I2376" t="s">
        <v>196</v>
      </c>
      <c r="J2376" t="s">
        <v>1365</v>
      </c>
      <c r="K2376" t="s">
        <v>94</v>
      </c>
      <c r="L2376" t="s">
        <v>34</v>
      </c>
      <c r="M2376" t="s">
        <v>35</v>
      </c>
      <c r="N2376" s="1">
        <v>41918</v>
      </c>
      <c r="O2376" t="s">
        <v>925</v>
      </c>
      <c r="P2376" s="3" t="s">
        <v>758</v>
      </c>
      <c r="Q2376" t="s">
        <v>254</v>
      </c>
      <c r="R2376">
        <v>39</v>
      </c>
      <c r="S2376" t="s">
        <v>759</v>
      </c>
      <c r="T2376" s="2">
        <v>0.03</v>
      </c>
      <c r="U2376" t="s">
        <v>127</v>
      </c>
      <c r="V2376" t="s">
        <v>759</v>
      </c>
      <c r="W2376" t="s">
        <v>1369</v>
      </c>
      <c r="X2376" t="s">
        <v>1055</v>
      </c>
      <c r="Y2376" s="3">
        <f>VALUE(SUBSTITUTE(Table1[[#This Row],[Order Total]],"$",""))</f>
        <v>59.64</v>
      </c>
      <c r="Z2376">
        <f>VALUE(SUBSTITUTE(Table1[[#This Row],[Total]],"$",""))</f>
        <v>60.57</v>
      </c>
      <c r="AA2376" s="3">
        <f>Table1[[#This Row],[Order Total Number]]-Table1[[#This Row],[Total Number]]</f>
        <v>-0.92999999999999972</v>
      </c>
      <c r="AB2376">
        <f>VALUE(SUBSTITUTE(Table1[[#This Row],[Shipping Cost]],"$",""))</f>
        <v>0.93</v>
      </c>
      <c r="AC2376">
        <f>VALUE(SUBSTITUTE(Table1[[#This Row],[Discount $]],"$",""))</f>
        <v>0</v>
      </c>
      <c r="AD2376">
        <f>VALUE(SUBSTITUTE(Table1[[#This Row],[Retail Price]],"$",""))</f>
        <v>2.84</v>
      </c>
      <c r="AE2376" s="4">
        <f>(Table1[[#This Row],[Retail Price Number]]*Table1[[#This Row],[Order Quantity]])-Table1[[#This Row],[Discount $ Number]]+Table1[[#This Row],[Shipping Cost Number]]</f>
        <v>111.69</v>
      </c>
      <c r="AF2376">
        <f>Table1[[#This Row],[Retail Price Number]]*Table1[[#This Row],[Order Quantity]]-Table1[[#This Row],[Discount $ Number]]</f>
        <v>110.75999999999999</v>
      </c>
      <c r="AG2376">
        <f>(Table1[[#This Row],[Retail Price Number]]*Table1[[#This Row],[Order Quantity]])-Table1[[#This Row],[Discount $ Number]]-Table1[[#This Row],[Shipping Cost Number]]</f>
        <v>109.82999999999998</v>
      </c>
      <c r="AH2376">
        <f>Table1[[#This Row],[Retail Price Number]]*Table1[[#This Row],[Order Quantity]]</f>
        <v>110.75999999999999</v>
      </c>
      <c r="AI2376">
        <f>YEAR(Table1[[#This Row],[Order Date]])</f>
        <v>2014</v>
      </c>
    </row>
    <row r="2377" spans="1:35" x14ac:dyDescent="0.3">
      <c r="A2377" t="s">
        <v>4164</v>
      </c>
      <c r="B2377" s="1">
        <v>41537</v>
      </c>
      <c r="C2377" t="s">
        <v>1563</v>
      </c>
      <c r="D2377" t="s">
        <v>144</v>
      </c>
      <c r="E2377" t="s">
        <v>46</v>
      </c>
      <c r="F2377" t="s">
        <v>47</v>
      </c>
      <c r="G2377" t="s">
        <v>77</v>
      </c>
      <c r="H2377" t="s">
        <v>107</v>
      </c>
      <c r="I2377" t="s">
        <v>63</v>
      </c>
      <c r="J2377" t="s">
        <v>64</v>
      </c>
      <c r="K2377" t="s">
        <v>94</v>
      </c>
      <c r="L2377" t="s">
        <v>34</v>
      </c>
      <c r="M2377" t="s">
        <v>35</v>
      </c>
      <c r="N2377" s="1">
        <v>41537</v>
      </c>
      <c r="O2377" t="s">
        <v>66</v>
      </c>
      <c r="P2377" s="3" t="s">
        <v>67</v>
      </c>
      <c r="Q2377" t="s">
        <v>68</v>
      </c>
      <c r="R2377">
        <v>38</v>
      </c>
      <c r="S2377" t="s">
        <v>6549</v>
      </c>
      <c r="T2377" s="2">
        <v>0.01</v>
      </c>
      <c r="U2377" t="s">
        <v>1280</v>
      </c>
      <c r="V2377" t="s">
        <v>6550</v>
      </c>
      <c r="W2377" t="s">
        <v>72</v>
      </c>
      <c r="X2377" t="s">
        <v>6551</v>
      </c>
      <c r="Y2377" s="3">
        <f>VALUE(SUBSTITUTE(Table1[[#This Row],[Order Total]],"$",""))</f>
        <v>68.650000000000006</v>
      </c>
      <c r="Z2377">
        <f>VALUE(SUBSTITUTE(Table1[[#This Row],[Total]],"$",""))</f>
        <v>76.569999999999993</v>
      </c>
      <c r="AA2377" s="3">
        <f>Table1[[#This Row],[Order Total Number]]-Table1[[#This Row],[Total Number]]</f>
        <v>-7.9199999999999875</v>
      </c>
      <c r="AB2377">
        <f>VALUE(SUBSTITUTE(Table1[[#This Row],[Shipping Cost]],"$",""))</f>
        <v>0.99</v>
      </c>
      <c r="AC2377">
        <f>VALUE(SUBSTITUTE(Table1[[#This Row],[Discount $]],"$",""))</f>
        <v>4.67</v>
      </c>
      <c r="AD2377">
        <f>VALUE(SUBSTITUTE(Table1[[#This Row],[Retail Price]],"$",""))</f>
        <v>2.88</v>
      </c>
      <c r="AE2377" s="4">
        <f>(Table1[[#This Row],[Retail Price Number]]*Table1[[#This Row],[Order Quantity]])-Table1[[#This Row],[Discount $ Number]]+Table1[[#This Row],[Shipping Cost Number]]</f>
        <v>105.75999999999999</v>
      </c>
      <c r="AF2377">
        <f>Table1[[#This Row],[Retail Price Number]]*Table1[[#This Row],[Order Quantity]]-Table1[[#This Row],[Discount $ Number]]</f>
        <v>104.77</v>
      </c>
      <c r="AG2377">
        <f>(Table1[[#This Row],[Retail Price Number]]*Table1[[#This Row],[Order Quantity]])-Table1[[#This Row],[Discount $ Number]]-Table1[[#This Row],[Shipping Cost Number]]</f>
        <v>103.78</v>
      </c>
      <c r="AH2377">
        <f>Table1[[#This Row],[Retail Price Number]]*Table1[[#This Row],[Order Quantity]]</f>
        <v>109.44</v>
      </c>
      <c r="AI2377">
        <f>YEAR(Table1[[#This Row],[Order Date]])</f>
        <v>2013</v>
      </c>
    </row>
    <row r="2378" spans="1:35" x14ac:dyDescent="0.3">
      <c r="A2378" t="s">
        <v>4164</v>
      </c>
      <c r="B2378" s="1">
        <v>41356</v>
      </c>
      <c r="C2378" t="s">
        <v>1428</v>
      </c>
      <c r="D2378" t="s">
        <v>1429</v>
      </c>
      <c r="E2378" t="s">
        <v>27</v>
      </c>
      <c r="F2378" t="s">
        <v>28</v>
      </c>
      <c r="G2378" t="s">
        <v>134</v>
      </c>
      <c r="H2378" t="s">
        <v>217</v>
      </c>
      <c r="I2378" t="s">
        <v>92</v>
      </c>
      <c r="J2378" t="s">
        <v>355</v>
      </c>
      <c r="K2378" t="s">
        <v>94</v>
      </c>
      <c r="L2378" t="s">
        <v>34</v>
      </c>
      <c r="M2378" t="s">
        <v>35</v>
      </c>
      <c r="N2378" s="1">
        <v>41359</v>
      </c>
      <c r="O2378" t="s">
        <v>129</v>
      </c>
      <c r="P2378" s="3" t="s">
        <v>356</v>
      </c>
      <c r="Q2378" t="s">
        <v>357</v>
      </c>
      <c r="R2378">
        <v>45</v>
      </c>
      <c r="S2378" t="s">
        <v>9189</v>
      </c>
      <c r="T2378" s="2">
        <v>0.08</v>
      </c>
      <c r="U2378" t="s">
        <v>2340</v>
      </c>
      <c r="V2378" t="s">
        <v>9151</v>
      </c>
      <c r="W2378" t="s">
        <v>361</v>
      </c>
      <c r="X2378" t="s">
        <v>9190</v>
      </c>
      <c r="Y2378" s="3">
        <f>VALUE(SUBSTITUTE(Table1[[#This Row],[Order Total]],"$",""))</f>
        <v>236.04</v>
      </c>
      <c r="Z2378">
        <f>VALUE(SUBSTITUTE(Table1[[#This Row],[Total]],"$",""))</f>
        <v>247.55</v>
      </c>
      <c r="AA2378" s="3">
        <f>Table1[[#This Row],[Order Total Number]]-Table1[[#This Row],[Total Number]]</f>
        <v>-11.510000000000019</v>
      </c>
      <c r="AB2378">
        <f>VALUE(SUBSTITUTE(Table1[[#This Row],[Shipping Cost]],"$",""))</f>
        <v>3.6</v>
      </c>
      <c r="AC2378">
        <f>VALUE(SUBSTITUTE(Table1[[#This Row],[Discount $]],"$",""))</f>
        <v>2.66</v>
      </c>
      <c r="AD2378">
        <f>VALUE(SUBSTITUTE(Table1[[#This Row],[Retail Price]],"$",""))</f>
        <v>5.68</v>
      </c>
      <c r="AE2378" s="4">
        <f>(Table1[[#This Row],[Retail Price Number]]*Table1[[#This Row],[Order Quantity]])-Table1[[#This Row],[Discount $ Number]]+Table1[[#This Row],[Shipping Cost Number]]</f>
        <v>256.54000000000002</v>
      </c>
      <c r="AF2378">
        <f>Table1[[#This Row],[Retail Price Number]]*Table1[[#This Row],[Order Quantity]]-Table1[[#This Row],[Discount $ Number]]</f>
        <v>252.94</v>
      </c>
      <c r="AG2378">
        <f>(Table1[[#This Row],[Retail Price Number]]*Table1[[#This Row],[Order Quantity]])-Table1[[#This Row],[Discount $ Number]]-Table1[[#This Row],[Shipping Cost Number]]</f>
        <v>249.34</v>
      </c>
      <c r="AH2378">
        <f>Table1[[#This Row],[Retail Price Number]]*Table1[[#This Row],[Order Quantity]]</f>
        <v>255.6</v>
      </c>
      <c r="AI2378">
        <f>YEAR(Table1[[#This Row],[Order Date]])</f>
        <v>2013</v>
      </c>
    </row>
    <row r="2379" spans="1:35" x14ac:dyDescent="0.3">
      <c r="A2379" t="s">
        <v>4164</v>
      </c>
      <c r="B2379" s="1">
        <v>42135</v>
      </c>
      <c r="C2379" t="s">
        <v>1541</v>
      </c>
      <c r="D2379" t="s">
        <v>61</v>
      </c>
      <c r="E2379" t="s">
        <v>27</v>
      </c>
      <c r="F2379" t="s">
        <v>28</v>
      </c>
      <c r="G2379" t="s">
        <v>77</v>
      </c>
      <c r="H2379" t="s">
        <v>62</v>
      </c>
      <c r="I2379" t="s">
        <v>31</v>
      </c>
      <c r="J2379" t="s">
        <v>9890</v>
      </c>
      <c r="K2379" t="s">
        <v>33</v>
      </c>
      <c r="L2379" t="s">
        <v>65</v>
      </c>
      <c r="M2379" t="s">
        <v>35</v>
      </c>
      <c r="N2379" s="1">
        <v>42137</v>
      </c>
      <c r="O2379" t="s">
        <v>1119</v>
      </c>
      <c r="P2379" s="3" t="s">
        <v>4694</v>
      </c>
      <c r="Q2379" t="s">
        <v>2516</v>
      </c>
      <c r="R2379">
        <v>24</v>
      </c>
      <c r="S2379" t="s">
        <v>9891</v>
      </c>
      <c r="T2379" s="2">
        <v>0.01</v>
      </c>
      <c r="U2379" t="s">
        <v>2127</v>
      </c>
      <c r="V2379" t="s">
        <v>6147</v>
      </c>
      <c r="W2379" t="s">
        <v>57</v>
      </c>
      <c r="X2379" t="s">
        <v>3277</v>
      </c>
      <c r="Y2379" s="3">
        <f>VALUE(SUBSTITUTE(Table1[[#This Row],[Order Total]],"$",""))</f>
        <v>45.27</v>
      </c>
      <c r="Z2379">
        <f>VALUE(SUBSTITUTE(Table1[[#This Row],[Total]],"$",""))</f>
        <v>47.28</v>
      </c>
      <c r="AA2379" s="3">
        <f>Table1[[#This Row],[Order Total Number]]-Table1[[#This Row],[Total Number]]</f>
        <v>-2.009999999999998</v>
      </c>
      <c r="AB2379">
        <f>VALUE(SUBSTITUTE(Table1[[#This Row],[Shipping Cost]],"$",""))</f>
        <v>0.7</v>
      </c>
      <c r="AC2379">
        <f>VALUE(SUBSTITUTE(Table1[[#This Row],[Discount $]],"$",""))</f>
        <v>2.67</v>
      </c>
      <c r="AD2379">
        <f>VALUE(SUBSTITUTE(Table1[[#This Row],[Retail Price]],"$",""))</f>
        <v>2.12</v>
      </c>
      <c r="AE2379" s="4">
        <f>(Table1[[#This Row],[Retail Price Number]]*Table1[[#This Row],[Order Quantity]])-Table1[[#This Row],[Discount $ Number]]+Table1[[#This Row],[Shipping Cost Number]]</f>
        <v>48.910000000000004</v>
      </c>
      <c r="AF2379">
        <f>Table1[[#This Row],[Retail Price Number]]*Table1[[#This Row],[Order Quantity]]-Table1[[#This Row],[Discount $ Number]]</f>
        <v>48.21</v>
      </c>
      <c r="AG2379">
        <f>(Table1[[#This Row],[Retail Price Number]]*Table1[[#This Row],[Order Quantity]])-Table1[[#This Row],[Discount $ Number]]-Table1[[#This Row],[Shipping Cost Number]]</f>
        <v>47.51</v>
      </c>
      <c r="AH2379">
        <f>Table1[[#This Row],[Retail Price Number]]*Table1[[#This Row],[Order Quantity]]</f>
        <v>50.88</v>
      </c>
      <c r="AI2379">
        <f>YEAR(Table1[[#This Row],[Order Date]])</f>
        <v>2015</v>
      </c>
    </row>
    <row r="2380" spans="1:35" x14ac:dyDescent="0.3">
      <c r="A2380" t="s">
        <v>4164</v>
      </c>
      <c r="B2380" s="1">
        <v>41594</v>
      </c>
      <c r="C2380" t="s">
        <v>1473</v>
      </c>
      <c r="D2380" t="s">
        <v>252</v>
      </c>
      <c r="E2380" t="s">
        <v>27</v>
      </c>
      <c r="F2380" t="s">
        <v>28</v>
      </c>
      <c r="G2380" t="s">
        <v>91</v>
      </c>
      <c r="H2380" t="s">
        <v>62</v>
      </c>
      <c r="I2380" t="s">
        <v>121</v>
      </c>
      <c r="J2380" t="s">
        <v>1365</v>
      </c>
      <c r="K2380" t="s">
        <v>94</v>
      </c>
      <c r="L2380" t="s">
        <v>34</v>
      </c>
      <c r="M2380" t="s">
        <v>35</v>
      </c>
      <c r="N2380" s="1">
        <v>41595</v>
      </c>
      <c r="O2380" t="s">
        <v>925</v>
      </c>
      <c r="P2380" s="3" t="s">
        <v>758</v>
      </c>
      <c r="Q2380" t="s">
        <v>254</v>
      </c>
      <c r="R2380">
        <v>19</v>
      </c>
      <c r="S2380" t="s">
        <v>10224</v>
      </c>
      <c r="T2380" s="2">
        <v>7.0000000000000007E-2</v>
      </c>
      <c r="U2380" t="s">
        <v>1138</v>
      </c>
      <c r="V2380" t="s">
        <v>10225</v>
      </c>
      <c r="W2380" t="s">
        <v>1369</v>
      </c>
      <c r="X2380" t="s">
        <v>1055</v>
      </c>
      <c r="Y2380" s="3">
        <f>VALUE(SUBSTITUTE(Table1[[#This Row],[Order Total]],"$",""))</f>
        <v>59.65</v>
      </c>
      <c r="Z2380">
        <f>VALUE(SUBSTITUTE(Table1[[#This Row],[Total]],"$",""))</f>
        <v>60.57</v>
      </c>
      <c r="AA2380" s="3">
        <f>Table1[[#This Row],[Order Total Number]]-Table1[[#This Row],[Total Number]]</f>
        <v>-0.92000000000000171</v>
      </c>
      <c r="AB2380">
        <f>VALUE(SUBSTITUTE(Table1[[#This Row],[Shipping Cost]],"$",""))</f>
        <v>0.93</v>
      </c>
      <c r="AC2380">
        <f>VALUE(SUBSTITUTE(Table1[[#This Row],[Discount $]],"$",""))</f>
        <v>4.2300000000000004</v>
      </c>
      <c r="AD2380">
        <f>VALUE(SUBSTITUTE(Table1[[#This Row],[Retail Price]],"$",""))</f>
        <v>2.84</v>
      </c>
      <c r="AE2380" s="4">
        <f>(Table1[[#This Row],[Retail Price Number]]*Table1[[#This Row],[Order Quantity]])-Table1[[#This Row],[Discount $ Number]]+Table1[[#This Row],[Shipping Cost Number]]</f>
        <v>50.659999999999989</v>
      </c>
      <c r="AF2380">
        <f>Table1[[#This Row],[Retail Price Number]]*Table1[[#This Row],[Order Quantity]]-Table1[[#This Row],[Discount $ Number]]</f>
        <v>49.72999999999999</v>
      </c>
      <c r="AG2380">
        <f>(Table1[[#This Row],[Retail Price Number]]*Table1[[#This Row],[Order Quantity]])-Table1[[#This Row],[Discount $ Number]]-Table1[[#This Row],[Shipping Cost Number]]</f>
        <v>48.79999999999999</v>
      </c>
      <c r="AH2380">
        <f>Table1[[#This Row],[Retail Price Number]]*Table1[[#This Row],[Order Quantity]]</f>
        <v>53.959999999999994</v>
      </c>
      <c r="AI2380">
        <f>YEAR(Table1[[#This Row],[Order Date]])</f>
        <v>2013</v>
      </c>
    </row>
    <row r="2381" spans="1:35" x14ac:dyDescent="0.3">
      <c r="A2381" t="s">
        <v>4252</v>
      </c>
      <c r="B2381" s="1">
        <v>42020</v>
      </c>
      <c r="C2381" t="s">
        <v>2004</v>
      </c>
      <c r="D2381" t="s">
        <v>399</v>
      </c>
      <c r="E2381" t="s">
        <v>27</v>
      </c>
      <c r="F2381" t="s">
        <v>28</v>
      </c>
      <c r="G2381" t="s">
        <v>29</v>
      </c>
      <c r="H2381" t="s">
        <v>62</v>
      </c>
      <c r="I2381" t="s">
        <v>63</v>
      </c>
      <c r="J2381" t="s">
        <v>1259</v>
      </c>
      <c r="K2381" t="s">
        <v>94</v>
      </c>
      <c r="L2381" t="s">
        <v>95</v>
      </c>
      <c r="M2381" t="s">
        <v>35</v>
      </c>
      <c r="N2381" s="1">
        <v>42021</v>
      </c>
      <c r="O2381" t="s">
        <v>1260</v>
      </c>
      <c r="P2381" s="3" t="s">
        <v>1261</v>
      </c>
      <c r="Q2381" t="s">
        <v>1262</v>
      </c>
      <c r="R2381">
        <v>45</v>
      </c>
      <c r="S2381" t="s">
        <v>1261</v>
      </c>
      <c r="T2381" s="2">
        <v>7.0000000000000007E-2</v>
      </c>
      <c r="U2381" t="s">
        <v>127</v>
      </c>
      <c r="V2381" t="s">
        <v>1261</v>
      </c>
      <c r="W2381" t="s">
        <v>1266</v>
      </c>
      <c r="X2381" t="s">
        <v>4253</v>
      </c>
      <c r="Y2381" s="3">
        <f>VALUE(SUBSTITUTE(Table1[[#This Row],[Order Total]],"$",""))</f>
        <v>35.409999999999997</v>
      </c>
      <c r="Z2381">
        <f>VALUE(SUBSTITUTE(Table1[[#This Row],[Total]],"$",""))</f>
        <v>37.4</v>
      </c>
      <c r="AA2381" s="3">
        <f>Table1[[#This Row],[Order Total Number]]-Table1[[#This Row],[Total Number]]</f>
        <v>-1.990000000000002</v>
      </c>
      <c r="AB2381">
        <f>VALUE(SUBSTITUTE(Table1[[#This Row],[Shipping Cost]],"$",""))</f>
        <v>1.99</v>
      </c>
      <c r="AC2381">
        <f>VALUE(SUBSTITUTE(Table1[[#This Row],[Discount $]],"$",""))</f>
        <v>0</v>
      </c>
      <c r="AD2381">
        <f>VALUE(SUBSTITUTE(Table1[[#This Row],[Retail Price]],"$",""))</f>
        <v>35.409999999999997</v>
      </c>
      <c r="AE2381" s="4">
        <f>(Table1[[#This Row],[Retail Price Number]]*Table1[[#This Row],[Order Quantity]])-Table1[[#This Row],[Discount $ Number]]+Table1[[#This Row],[Shipping Cost Number]]</f>
        <v>1595.4399999999998</v>
      </c>
      <c r="AF2381">
        <f>Table1[[#This Row],[Retail Price Number]]*Table1[[#This Row],[Order Quantity]]-Table1[[#This Row],[Discount $ Number]]</f>
        <v>1593.4499999999998</v>
      </c>
      <c r="AG2381">
        <f>(Table1[[#This Row],[Retail Price Number]]*Table1[[#This Row],[Order Quantity]])-Table1[[#This Row],[Discount $ Number]]-Table1[[#This Row],[Shipping Cost Number]]</f>
        <v>1591.4599999999998</v>
      </c>
      <c r="AH2381">
        <f>Table1[[#This Row],[Retail Price Number]]*Table1[[#This Row],[Order Quantity]]</f>
        <v>1593.4499999999998</v>
      </c>
      <c r="AI2381">
        <f>YEAR(Table1[[#This Row],[Order Date]])</f>
        <v>2015</v>
      </c>
    </row>
    <row r="2382" spans="1:35" x14ac:dyDescent="0.3">
      <c r="A2382" t="s">
        <v>4252</v>
      </c>
      <c r="B2382" s="1">
        <v>42015</v>
      </c>
      <c r="C2382" t="s">
        <v>1876</v>
      </c>
      <c r="D2382" t="s">
        <v>1198</v>
      </c>
      <c r="E2382" t="s">
        <v>46</v>
      </c>
      <c r="F2382" t="s">
        <v>47</v>
      </c>
      <c r="G2382" t="s">
        <v>134</v>
      </c>
      <c r="H2382" t="s">
        <v>107</v>
      </c>
      <c r="I2382" t="s">
        <v>63</v>
      </c>
      <c r="J2382" t="s">
        <v>1259</v>
      </c>
      <c r="K2382" t="s">
        <v>94</v>
      </c>
      <c r="L2382" t="s">
        <v>34</v>
      </c>
      <c r="M2382" t="s">
        <v>35</v>
      </c>
      <c r="N2382" s="1">
        <v>42016</v>
      </c>
      <c r="O2382" t="s">
        <v>1260</v>
      </c>
      <c r="P2382" s="3" t="s">
        <v>1261</v>
      </c>
      <c r="Q2382" t="s">
        <v>1262</v>
      </c>
      <c r="R2382">
        <v>31</v>
      </c>
      <c r="S2382" t="s">
        <v>1261</v>
      </c>
      <c r="T2382" s="2">
        <v>7.0000000000000007E-2</v>
      </c>
      <c r="U2382" t="s">
        <v>127</v>
      </c>
      <c r="V2382" t="s">
        <v>1261</v>
      </c>
      <c r="W2382" t="s">
        <v>1266</v>
      </c>
      <c r="X2382" t="s">
        <v>4253</v>
      </c>
      <c r="Y2382" s="3">
        <f>VALUE(SUBSTITUTE(Table1[[#This Row],[Order Total]],"$",""))</f>
        <v>35.409999999999997</v>
      </c>
      <c r="Z2382">
        <f>VALUE(SUBSTITUTE(Table1[[#This Row],[Total]],"$",""))</f>
        <v>37.4</v>
      </c>
      <c r="AA2382" s="3">
        <f>Table1[[#This Row],[Order Total Number]]-Table1[[#This Row],[Total Number]]</f>
        <v>-1.990000000000002</v>
      </c>
      <c r="AB2382">
        <f>VALUE(SUBSTITUTE(Table1[[#This Row],[Shipping Cost]],"$",""))</f>
        <v>1.99</v>
      </c>
      <c r="AC2382">
        <f>VALUE(SUBSTITUTE(Table1[[#This Row],[Discount $]],"$",""))</f>
        <v>0</v>
      </c>
      <c r="AD2382">
        <f>VALUE(SUBSTITUTE(Table1[[#This Row],[Retail Price]],"$",""))</f>
        <v>35.409999999999997</v>
      </c>
      <c r="AE2382" s="4">
        <f>(Table1[[#This Row],[Retail Price Number]]*Table1[[#This Row],[Order Quantity]])-Table1[[#This Row],[Discount $ Number]]+Table1[[#This Row],[Shipping Cost Number]]</f>
        <v>1099.6999999999998</v>
      </c>
      <c r="AF2382">
        <f>Table1[[#This Row],[Retail Price Number]]*Table1[[#This Row],[Order Quantity]]-Table1[[#This Row],[Discount $ Number]]</f>
        <v>1097.7099999999998</v>
      </c>
      <c r="AG2382">
        <f>(Table1[[#This Row],[Retail Price Number]]*Table1[[#This Row],[Order Quantity]])-Table1[[#This Row],[Discount $ Number]]-Table1[[#This Row],[Shipping Cost Number]]</f>
        <v>1095.7199999999998</v>
      </c>
      <c r="AH2382">
        <f>Table1[[#This Row],[Retail Price Number]]*Table1[[#This Row],[Order Quantity]]</f>
        <v>1097.7099999999998</v>
      </c>
      <c r="AI2382">
        <f>YEAR(Table1[[#This Row],[Order Date]])</f>
        <v>2015</v>
      </c>
    </row>
    <row r="2383" spans="1:35" x14ac:dyDescent="0.3">
      <c r="A2383" t="s">
        <v>10792</v>
      </c>
      <c r="B2383" s="1">
        <v>41715</v>
      </c>
      <c r="C2383" t="s">
        <v>10793</v>
      </c>
      <c r="D2383" t="s">
        <v>1401</v>
      </c>
      <c r="E2383" t="s">
        <v>27</v>
      </c>
      <c r="F2383" t="s">
        <v>28</v>
      </c>
      <c r="G2383" t="s">
        <v>77</v>
      </c>
      <c r="H2383" t="s">
        <v>281</v>
      </c>
      <c r="I2383" t="s">
        <v>196</v>
      </c>
      <c r="J2383" t="s">
        <v>771</v>
      </c>
      <c r="K2383" t="s">
        <v>94</v>
      </c>
      <c r="L2383" t="s">
        <v>95</v>
      </c>
      <c r="M2383" t="s">
        <v>35</v>
      </c>
      <c r="N2383" s="1">
        <v>41716</v>
      </c>
      <c r="O2383" t="s">
        <v>772</v>
      </c>
      <c r="P2383" s="3" t="s">
        <v>773</v>
      </c>
      <c r="Q2383" t="s">
        <v>774</v>
      </c>
      <c r="R2383">
        <v>15</v>
      </c>
      <c r="S2383" t="s">
        <v>4182</v>
      </c>
      <c r="T2383" s="2">
        <v>0.03</v>
      </c>
      <c r="U2383" t="s">
        <v>127</v>
      </c>
      <c r="V2383" t="s">
        <v>10794</v>
      </c>
      <c r="W2383" t="s">
        <v>778</v>
      </c>
      <c r="X2383" t="s">
        <v>10795</v>
      </c>
      <c r="Y2383" s="3">
        <f>VALUE(SUBSTITUTE(Table1[[#This Row],[Order Total]],"$",""))</f>
        <v>253.2</v>
      </c>
      <c r="Z2383">
        <f>VALUE(SUBSTITUTE(Table1[[#This Row],[Total]],"$",""))</f>
        <v>259.69</v>
      </c>
      <c r="AA2383" s="3">
        <f>Table1[[#This Row],[Order Total Number]]-Table1[[#This Row],[Total Number]]</f>
        <v>-6.4900000000000091</v>
      </c>
      <c r="AB2383">
        <f>VALUE(SUBSTITUTE(Table1[[#This Row],[Shipping Cost]],"$",""))</f>
        <v>0.88</v>
      </c>
      <c r="AC2383">
        <f>VALUE(SUBSTITUTE(Table1[[#This Row],[Discount $]],"$",""))</f>
        <v>0</v>
      </c>
      <c r="AD2383">
        <f>VALUE(SUBSTITUTE(Table1[[#This Row],[Retail Price]],"$",""))</f>
        <v>4.76</v>
      </c>
      <c r="AE2383" s="4">
        <f>(Table1[[#This Row],[Retail Price Number]]*Table1[[#This Row],[Order Quantity]])-Table1[[#This Row],[Discount $ Number]]+Table1[[#This Row],[Shipping Cost Number]]</f>
        <v>72.279999999999987</v>
      </c>
      <c r="AF2383">
        <f>Table1[[#This Row],[Retail Price Number]]*Table1[[#This Row],[Order Quantity]]-Table1[[#This Row],[Discount $ Number]]</f>
        <v>71.399999999999991</v>
      </c>
      <c r="AG2383">
        <f>(Table1[[#This Row],[Retail Price Number]]*Table1[[#This Row],[Order Quantity]])-Table1[[#This Row],[Discount $ Number]]-Table1[[#This Row],[Shipping Cost Number]]</f>
        <v>70.52</v>
      </c>
      <c r="AH2383">
        <f>Table1[[#This Row],[Retail Price Number]]*Table1[[#This Row],[Order Quantity]]</f>
        <v>71.399999999999991</v>
      </c>
      <c r="AI2383">
        <f>YEAR(Table1[[#This Row],[Order Date]])</f>
        <v>2014</v>
      </c>
    </row>
    <row r="2384" spans="1:35" x14ac:dyDescent="0.3">
      <c r="A2384" t="s">
        <v>2105</v>
      </c>
      <c r="B2384" s="1">
        <v>42208</v>
      </c>
      <c r="C2384" t="s">
        <v>2106</v>
      </c>
      <c r="D2384" t="s">
        <v>610</v>
      </c>
      <c r="E2384" t="s">
        <v>27</v>
      </c>
      <c r="F2384" t="s">
        <v>28</v>
      </c>
      <c r="G2384" t="s">
        <v>91</v>
      </c>
      <c r="H2384" t="s">
        <v>62</v>
      </c>
      <c r="I2384" t="s">
        <v>121</v>
      </c>
      <c r="J2384" t="s">
        <v>2107</v>
      </c>
      <c r="K2384" t="s">
        <v>94</v>
      </c>
      <c r="L2384" t="s">
        <v>34</v>
      </c>
      <c r="M2384" t="s">
        <v>35</v>
      </c>
      <c r="N2384" s="1">
        <v>42215</v>
      </c>
      <c r="O2384" t="s">
        <v>1380</v>
      </c>
      <c r="P2384" s="3" t="s">
        <v>2108</v>
      </c>
      <c r="Q2384" t="s">
        <v>990</v>
      </c>
      <c r="R2384">
        <v>22</v>
      </c>
      <c r="S2384" t="s">
        <v>2109</v>
      </c>
      <c r="T2384" s="2">
        <v>0.02</v>
      </c>
      <c r="U2384" t="s">
        <v>772</v>
      </c>
      <c r="V2384" t="s">
        <v>2110</v>
      </c>
      <c r="W2384" t="s">
        <v>57</v>
      </c>
      <c r="X2384" t="s">
        <v>2111</v>
      </c>
      <c r="Y2384" s="3">
        <f>VALUE(SUBSTITUTE(Table1[[#This Row],[Order Total]],"$",""))</f>
        <v>45.4</v>
      </c>
      <c r="Z2384">
        <f>VALUE(SUBSTITUTE(Table1[[#This Row],[Total]],"$",""))</f>
        <v>46.1</v>
      </c>
      <c r="AA2384" s="3">
        <f>Table1[[#This Row],[Order Total Number]]-Table1[[#This Row],[Total Number]]</f>
        <v>-0.70000000000000284</v>
      </c>
      <c r="AB2384">
        <f>VALUE(SUBSTITUTE(Table1[[#This Row],[Shipping Cost]],"$",""))</f>
        <v>0.7</v>
      </c>
      <c r="AC2384">
        <f>VALUE(SUBSTITUTE(Table1[[#This Row],[Discount $]],"$",""))</f>
        <v>2.9</v>
      </c>
      <c r="AD2384">
        <f>VALUE(SUBSTITUTE(Table1[[#This Row],[Retail Price]],"$",""))</f>
        <v>2.1</v>
      </c>
      <c r="AE2384" s="4">
        <f>(Table1[[#This Row],[Retail Price Number]]*Table1[[#This Row],[Order Quantity]])-Table1[[#This Row],[Discount $ Number]]+Table1[[#This Row],[Shipping Cost Number]]</f>
        <v>44.000000000000007</v>
      </c>
      <c r="AF2384">
        <f>Table1[[#This Row],[Retail Price Number]]*Table1[[#This Row],[Order Quantity]]-Table1[[#This Row],[Discount $ Number]]</f>
        <v>43.300000000000004</v>
      </c>
      <c r="AG2384">
        <f>(Table1[[#This Row],[Retail Price Number]]*Table1[[#This Row],[Order Quantity]])-Table1[[#This Row],[Discount $ Number]]-Table1[[#This Row],[Shipping Cost Number]]</f>
        <v>42.6</v>
      </c>
      <c r="AH2384">
        <f>Table1[[#This Row],[Retail Price Number]]*Table1[[#This Row],[Order Quantity]]</f>
        <v>46.2</v>
      </c>
      <c r="AI2384">
        <f>YEAR(Table1[[#This Row],[Order Date]])</f>
        <v>2015</v>
      </c>
    </row>
    <row r="2385" spans="1:35" x14ac:dyDescent="0.3">
      <c r="A2385" t="s">
        <v>2105</v>
      </c>
      <c r="B2385" s="1">
        <v>42135</v>
      </c>
      <c r="C2385" t="s">
        <v>1541</v>
      </c>
      <c r="D2385" t="s">
        <v>133</v>
      </c>
      <c r="E2385" t="s">
        <v>27</v>
      </c>
      <c r="F2385" t="s">
        <v>28</v>
      </c>
      <c r="G2385" t="s">
        <v>77</v>
      </c>
      <c r="H2385" t="s">
        <v>62</v>
      </c>
      <c r="I2385" t="s">
        <v>196</v>
      </c>
      <c r="J2385" t="s">
        <v>64</v>
      </c>
      <c r="K2385" t="s">
        <v>94</v>
      </c>
      <c r="L2385" t="s">
        <v>34</v>
      </c>
      <c r="M2385" t="s">
        <v>35</v>
      </c>
      <c r="N2385" s="1">
        <v>42137</v>
      </c>
      <c r="O2385" t="s">
        <v>66</v>
      </c>
      <c r="P2385" s="3" t="s">
        <v>67</v>
      </c>
      <c r="Q2385" t="s">
        <v>68</v>
      </c>
      <c r="R2385">
        <v>24</v>
      </c>
      <c r="S2385" t="s">
        <v>2126</v>
      </c>
      <c r="T2385" s="2">
        <v>0.04</v>
      </c>
      <c r="U2385" t="s">
        <v>2127</v>
      </c>
      <c r="V2385" t="s">
        <v>2128</v>
      </c>
      <c r="W2385" t="s">
        <v>72</v>
      </c>
      <c r="X2385" t="s">
        <v>2129</v>
      </c>
      <c r="Y2385" s="3">
        <f>VALUE(SUBSTITUTE(Table1[[#This Row],[Order Total]],"$",""))</f>
        <v>45.25</v>
      </c>
      <c r="Z2385">
        <f>VALUE(SUBSTITUTE(Table1[[#This Row],[Total]],"$",""))</f>
        <v>45.05</v>
      </c>
      <c r="AA2385" s="3">
        <f>Table1[[#This Row],[Order Total Number]]-Table1[[#This Row],[Total Number]]</f>
        <v>0.20000000000000284</v>
      </c>
      <c r="AB2385">
        <f>VALUE(SUBSTITUTE(Table1[[#This Row],[Shipping Cost]],"$",""))</f>
        <v>0.99</v>
      </c>
      <c r="AC2385">
        <f>VALUE(SUBSTITUTE(Table1[[#This Row],[Discount $]],"$",""))</f>
        <v>2.67</v>
      </c>
      <c r="AD2385">
        <f>VALUE(SUBSTITUTE(Table1[[#This Row],[Retail Price]],"$",""))</f>
        <v>2.88</v>
      </c>
      <c r="AE2385" s="4">
        <f>(Table1[[#This Row],[Retail Price Number]]*Table1[[#This Row],[Order Quantity]])-Table1[[#This Row],[Discount $ Number]]+Table1[[#This Row],[Shipping Cost Number]]</f>
        <v>67.44</v>
      </c>
      <c r="AF2385">
        <f>Table1[[#This Row],[Retail Price Number]]*Table1[[#This Row],[Order Quantity]]-Table1[[#This Row],[Discount $ Number]]</f>
        <v>66.45</v>
      </c>
      <c r="AG2385">
        <f>(Table1[[#This Row],[Retail Price Number]]*Table1[[#This Row],[Order Quantity]])-Table1[[#This Row],[Discount $ Number]]-Table1[[#This Row],[Shipping Cost Number]]</f>
        <v>65.460000000000008</v>
      </c>
      <c r="AH2385">
        <f>Table1[[#This Row],[Retail Price Number]]*Table1[[#This Row],[Order Quantity]]</f>
        <v>69.12</v>
      </c>
      <c r="AI2385">
        <f>YEAR(Table1[[#This Row],[Order Date]])</f>
        <v>2015</v>
      </c>
    </row>
    <row r="2386" spans="1:35" x14ac:dyDescent="0.3">
      <c r="A2386" t="s">
        <v>2105</v>
      </c>
      <c r="B2386" s="1">
        <v>42465</v>
      </c>
      <c r="C2386" t="s">
        <v>6396</v>
      </c>
      <c r="D2386" t="s">
        <v>591</v>
      </c>
      <c r="E2386" t="s">
        <v>27</v>
      </c>
      <c r="F2386" t="s">
        <v>28</v>
      </c>
      <c r="G2386" t="s">
        <v>91</v>
      </c>
      <c r="H2386" t="s">
        <v>241</v>
      </c>
      <c r="I2386" t="s">
        <v>92</v>
      </c>
      <c r="J2386" t="s">
        <v>564</v>
      </c>
      <c r="K2386" t="s">
        <v>94</v>
      </c>
      <c r="L2386" t="s">
        <v>34</v>
      </c>
      <c r="M2386" t="s">
        <v>35</v>
      </c>
      <c r="N2386" s="1">
        <v>42471</v>
      </c>
      <c r="O2386" t="s">
        <v>565</v>
      </c>
      <c r="P2386" s="3" t="s">
        <v>566</v>
      </c>
      <c r="Q2386" t="s">
        <v>567</v>
      </c>
      <c r="R2386">
        <v>50</v>
      </c>
      <c r="S2386" t="s">
        <v>6477</v>
      </c>
      <c r="T2386" s="2">
        <v>0.09</v>
      </c>
      <c r="U2386" t="s">
        <v>6478</v>
      </c>
      <c r="V2386" t="s">
        <v>6479</v>
      </c>
      <c r="W2386" t="s">
        <v>224</v>
      </c>
      <c r="X2386" t="s">
        <v>6480</v>
      </c>
      <c r="Y2386" s="3">
        <f>VALUE(SUBSTITUTE(Table1[[#This Row],[Order Total]],"$",""))</f>
        <v>374.58</v>
      </c>
      <c r="Z2386">
        <f>VALUE(SUBSTITUTE(Table1[[#This Row],[Total]],"$",""))</f>
        <v>376.13</v>
      </c>
      <c r="AA2386" s="3">
        <f>Table1[[#This Row],[Order Total Number]]-Table1[[#This Row],[Total Number]]</f>
        <v>-1.5500000000000114</v>
      </c>
      <c r="AB2386">
        <f>VALUE(SUBSTITUTE(Table1[[#This Row],[Shipping Cost]],"$",""))</f>
        <v>0.5</v>
      </c>
      <c r="AC2386">
        <f>VALUE(SUBSTITUTE(Table1[[#This Row],[Discount $]],"$",""))</f>
        <v>33.340000000000003</v>
      </c>
      <c r="AD2386">
        <f>VALUE(SUBSTITUTE(Table1[[#This Row],[Retail Price]],"$",""))</f>
        <v>6.3</v>
      </c>
      <c r="AE2386" s="4">
        <f>(Table1[[#This Row],[Retail Price Number]]*Table1[[#This Row],[Order Quantity]])-Table1[[#This Row],[Discount $ Number]]+Table1[[#This Row],[Shipping Cost Number]]</f>
        <v>282.15999999999997</v>
      </c>
      <c r="AF2386">
        <f>Table1[[#This Row],[Retail Price Number]]*Table1[[#This Row],[Order Quantity]]-Table1[[#This Row],[Discount $ Number]]</f>
        <v>281.65999999999997</v>
      </c>
      <c r="AG2386">
        <f>(Table1[[#This Row],[Retail Price Number]]*Table1[[#This Row],[Order Quantity]])-Table1[[#This Row],[Discount $ Number]]-Table1[[#This Row],[Shipping Cost Number]]</f>
        <v>281.15999999999997</v>
      </c>
      <c r="AH2386">
        <f>Table1[[#This Row],[Retail Price Number]]*Table1[[#This Row],[Order Quantity]]</f>
        <v>315</v>
      </c>
      <c r="AI2386">
        <f>YEAR(Table1[[#This Row],[Order Date]])</f>
        <v>2016</v>
      </c>
    </row>
    <row r="2387" spans="1:35" x14ac:dyDescent="0.3">
      <c r="A2387" t="s">
        <v>2105</v>
      </c>
      <c r="B2387" s="1">
        <v>41683</v>
      </c>
      <c r="C2387" t="s">
        <v>477</v>
      </c>
      <c r="D2387" t="s">
        <v>465</v>
      </c>
      <c r="E2387" t="s">
        <v>27</v>
      </c>
      <c r="F2387" t="s">
        <v>28</v>
      </c>
      <c r="G2387" t="s">
        <v>77</v>
      </c>
      <c r="H2387" t="s">
        <v>205</v>
      </c>
      <c r="I2387" t="s">
        <v>92</v>
      </c>
      <c r="J2387" t="s">
        <v>218</v>
      </c>
      <c r="K2387" t="s">
        <v>94</v>
      </c>
      <c r="L2387" t="s">
        <v>95</v>
      </c>
      <c r="M2387" t="s">
        <v>35</v>
      </c>
      <c r="N2387" s="1">
        <v>41683</v>
      </c>
      <c r="O2387" t="s">
        <v>219</v>
      </c>
      <c r="P2387" s="3" t="s">
        <v>124</v>
      </c>
      <c r="Q2387" t="s">
        <v>220</v>
      </c>
      <c r="R2387">
        <v>1</v>
      </c>
      <c r="S2387" t="s">
        <v>5556</v>
      </c>
      <c r="T2387" s="2">
        <v>0.01</v>
      </c>
      <c r="U2387" t="s">
        <v>5557</v>
      </c>
      <c r="V2387" t="s">
        <v>9069</v>
      </c>
      <c r="W2387" t="s">
        <v>224</v>
      </c>
      <c r="X2387" t="s">
        <v>9070</v>
      </c>
      <c r="Y2387" s="3">
        <f>VALUE(SUBSTITUTE(Table1[[#This Row],[Order Total]],"$",""))</f>
        <v>141.66</v>
      </c>
      <c r="Z2387">
        <f>VALUE(SUBSTITUTE(Table1[[#This Row],[Total]],"$",""))</f>
        <v>146.09</v>
      </c>
      <c r="AA2387" s="3">
        <f>Table1[[#This Row],[Order Total Number]]-Table1[[#This Row],[Total Number]]</f>
        <v>-4.4300000000000068</v>
      </c>
      <c r="AB2387">
        <f>VALUE(SUBSTITUTE(Table1[[#This Row],[Shipping Cost]],"$",""))</f>
        <v>0.5</v>
      </c>
      <c r="AC2387">
        <f>VALUE(SUBSTITUTE(Table1[[#This Row],[Discount $]],"$",""))</f>
        <v>12.3</v>
      </c>
      <c r="AD2387">
        <f>VALUE(SUBSTITUTE(Table1[[#This Row],[Retail Price]],"$",""))</f>
        <v>3.69</v>
      </c>
      <c r="AE2387" s="4">
        <f>(Table1[[#This Row],[Retail Price Number]]*Table1[[#This Row],[Order Quantity]])-Table1[[#This Row],[Discount $ Number]]+Table1[[#This Row],[Shipping Cost Number]]</f>
        <v>-8.1100000000000012</v>
      </c>
      <c r="AF2387">
        <f>Table1[[#This Row],[Retail Price Number]]*Table1[[#This Row],[Order Quantity]]-Table1[[#This Row],[Discount $ Number]]</f>
        <v>-8.6100000000000012</v>
      </c>
      <c r="AG2387">
        <f>(Table1[[#This Row],[Retail Price Number]]*Table1[[#This Row],[Order Quantity]])-Table1[[#This Row],[Discount $ Number]]-Table1[[#This Row],[Shipping Cost Number]]</f>
        <v>-9.1100000000000012</v>
      </c>
      <c r="AH2387">
        <f>Table1[[#This Row],[Retail Price Number]]*Table1[[#This Row],[Order Quantity]]</f>
        <v>3.69</v>
      </c>
      <c r="AI2387">
        <f>YEAR(Table1[[#This Row],[Order Date]])</f>
        <v>2014</v>
      </c>
    </row>
    <row r="2388" spans="1:35" x14ac:dyDescent="0.3">
      <c r="A2388" t="s">
        <v>2105</v>
      </c>
      <c r="B2388" s="1">
        <v>41471</v>
      </c>
      <c r="C2388" t="s">
        <v>1887</v>
      </c>
      <c r="D2388" t="s">
        <v>1503</v>
      </c>
      <c r="E2388" t="s">
        <v>27</v>
      </c>
      <c r="F2388" t="s">
        <v>28</v>
      </c>
      <c r="G2388" t="s">
        <v>134</v>
      </c>
      <c r="H2388" t="s">
        <v>289</v>
      </c>
      <c r="I2388" t="s">
        <v>196</v>
      </c>
      <c r="J2388" t="s">
        <v>1377</v>
      </c>
      <c r="K2388" t="s">
        <v>94</v>
      </c>
      <c r="L2388" t="s">
        <v>34</v>
      </c>
      <c r="M2388" t="s">
        <v>35</v>
      </c>
      <c r="N2388" s="1">
        <v>41472</v>
      </c>
      <c r="O2388" t="s">
        <v>3451</v>
      </c>
      <c r="P2388" s="3" t="s">
        <v>2368</v>
      </c>
      <c r="Q2388" t="s">
        <v>260</v>
      </c>
      <c r="R2388">
        <v>8</v>
      </c>
      <c r="S2388" t="s">
        <v>7769</v>
      </c>
      <c r="T2388" s="2">
        <v>7.0000000000000007E-2</v>
      </c>
      <c r="U2388" t="s">
        <v>2663</v>
      </c>
      <c r="V2388" t="s">
        <v>10369</v>
      </c>
      <c r="W2388" t="s">
        <v>774</v>
      </c>
      <c r="X2388" t="s">
        <v>10370</v>
      </c>
      <c r="Y2388" s="3">
        <f>VALUE(SUBSTITUTE(Table1[[#This Row],[Order Total]],"$",""))</f>
        <v>74.239999999999995</v>
      </c>
      <c r="Z2388">
        <f>VALUE(SUBSTITUTE(Table1[[#This Row],[Total]],"$",""))</f>
        <v>75.12</v>
      </c>
      <c r="AA2388" s="3">
        <f>Table1[[#This Row],[Order Total Number]]-Table1[[#This Row],[Total Number]]</f>
        <v>-0.88000000000000966</v>
      </c>
      <c r="AB2388">
        <f>VALUE(SUBSTITUTE(Table1[[#This Row],[Shipping Cost]],"$",""))</f>
        <v>1.86</v>
      </c>
      <c r="AC2388">
        <f>VALUE(SUBSTITUTE(Table1[[#This Row],[Discount $]],"$",""))</f>
        <v>7.34</v>
      </c>
      <c r="AD2388">
        <f>VALUE(SUBSTITUTE(Table1[[#This Row],[Retail Price]],"$",""))</f>
        <v>3.26</v>
      </c>
      <c r="AE2388" s="4">
        <f>(Table1[[#This Row],[Retail Price Number]]*Table1[[#This Row],[Order Quantity]])-Table1[[#This Row],[Discount $ Number]]+Table1[[#This Row],[Shipping Cost Number]]</f>
        <v>20.599999999999998</v>
      </c>
      <c r="AF2388">
        <f>Table1[[#This Row],[Retail Price Number]]*Table1[[#This Row],[Order Quantity]]-Table1[[#This Row],[Discount $ Number]]</f>
        <v>18.739999999999998</v>
      </c>
      <c r="AG2388">
        <f>(Table1[[#This Row],[Retail Price Number]]*Table1[[#This Row],[Order Quantity]])-Table1[[#This Row],[Discount $ Number]]-Table1[[#This Row],[Shipping Cost Number]]</f>
        <v>16.88</v>
      </c>
      <c r="AH2388">
        <f>Table1[[#This Row],[Retail Price Number]]*Table1[[#This Row],[Order Quantity]]</f>
        <v>26.08</v>
      </c>
      <c r="AI2388">
        <f>YEAR(Table1[[#This Row],[Order Date]])</f>
        <v>2013</v>
      </c>
    </row>
    <row r="2389" spans="1:35" x14ac:dyDescent="0.3">
      <c r="A2389" t="s">
        <v>10577</v>
      </c>
      <c r="B2389" s="1">
        <v>42354</v>
      </c>
      <c r="C2389" t="s">
        <v>792</v>
      </c>
      <c r="D2389" t="s">
        <v>610</v>
      </c>
      <c r="E2389" t="s">
        <v>27</v>
      </c>
      <c r="F2389" t="s">
        <v>28</v>
      </c>
      <c r="G2389" t="s">
        <v>77</v>
      </c>
      <c r="H2389" t="s">
        <v>62</v>
      </c>
      <c r="I2389" t="s">
        <v>63</v>
      </c>
      <c r="J2389" t="s">
        <v>2705</v>
      </c>
      <c r="K2389" t="s">
        <v>94</v>
      </c>
      <c r="L2389" t="s">
        <v>34</v>
      </c>
      <c r="M2389" t="s">
        <v>35</v>
      </c>
      <c r="N2389" s="1">
        <v>42356</v>
      </c>
      <c r="O2389" t="s">
        <v>2706</v>
      </c>
      <c r="P2389" s="3" t="s">
        <v>2707</v>
      </c>
      <c r="Q2389" t="s">
        <v>2708</v>
      </c>
      <c r="R2389">
        <v>38</v>
      </c>
      <c r="S2389" t="s">
        <v>10578</v>
      </c>
      <c r="T2389" s="2">
        <v>0.05</v>
      </c>
      <c r="U2389" t="s">
        <v>6787</v>
      </c>
      <c r="V2389" t="s">
        <v>783</v>
      </c>
      <c r="W2389" t="s">
        <v>116</v>
      </c>
      <c r="X2389" t="s">
        <v>1801</v>
      </c>
      <c r="Y2389" s="3">
        <f>VALUE(SUBSTITUTE(Table1[[#This Row],[Order Total]],"$",""))</f>
        <v>45.52</v>
      </c>
      <c r="Z2389">
        <f>VALUE(SUBSTITUTE(Table1[[#This Row],[Total]],"$",""))</f>
        <v>45</v>
      </c>
      <c r="AA2389" s="3">
        <f>Table1[[#This Row],[Order Total Number]]-Table1[[#This Row],[Total Number]]</f>
        <v>0.52000000000000313</v>
      </c>
      <c r="AB2389">
        <f>VALUE(SUBSTITUTE(Table1[[#This Row],[Shipping Cost]],"$",""))</f>
        <v>1.49</v>
      </c>
      <c r="AC2389">
        <f>VALUE(SUBSTITUTE(Table1[[#This Row],[Discount $]],"$",""))</f>
        <v>2.4300000000000002</v>
      </c>
      <c r="AD2389">
        <f>VALUE(SUBSTITUTE(Table1[[#This Row],[Retail Price]],"$",""))</f>
        <v>58.1</v>
      </c>
      <c r="AE2389" s="4">
        <f>(Table1[[#This Row],[Retail Price Number]]*Table1[[#This Row],[Order Quantity]])-Table1[[#This Row],[Discount $ Number]]+Table1[[#This Row],[Shipping Cost Number]]</f>
        <v>2206.86</v>
      </c>
      <c r="AF2389">
        <f>Table1[[#This Row],[Retail Price Number]]*Table1[[#This Row],[Order Quantity]]-Table1[[#This Row],[Discount $ Number]]</f>
        <v>2205.3700000000003</v>
      </c>
      <c r="AG2389">
        <f>(Table1[[#This Row],[Retail Price Number]]*Table1[[#This Row],[Order Quantity]])-Table1[[#This Row],[Discount $ Number]]-Table1[[#This Row],[Shipping Cost Number]]</f>
        <v>2203.8800000000006</v>
      </c>
      <c r="AH2389">
        <f>Table1[[#This Row],[Retail Price Number]]*Table1[[#This Row],[Order Quantity]]</f>
        <v>2207.8000000000002</v>
      </c>
      <c r="AI2389">
        <f>YEAR(Table1[[#This Row],[Order Date]])</f>
        <v>2015</v>
      </c>
    </row>
    <row r="2390" spans="1:35" x14ac:dyDescent="0.3">
      <c r="A2390" t="s">
        <v>10577</v>
      </c>
      <c r="B2390" s="1">
        <v>42016</v>
      </c>
      <c r="C2390" t="s">
        <v>11060</v>
      </c>
      <c r="D2390" t="s">
        <v>421</v>
      </c>
      <c r="E2390" t="s">
        <v>27</v>
      </c>
      <c r="F2390" t="s">
        <v>28</v>
      </c>
      <c r="G2390" t="s">
        <v>77</v>
      </c>
      <c r="H2390" t="s">
        <v>422</v>
      </c>
      <c r="I2390" t="s">
        <v>92</v>
      </c>
      <c r="J2390" t="s">
        <v>373</v>
      </c>
      <c r="K2390" t="s">
        <v>94</v>
      </c>
      <c r="L2390" t="s">
        <v>95</v>
      </c>
      <c r="M2390" t="s">
        <v>35</v>
      </c>
      <c r="N2390" s="1">
        <v>42018</v>
      </c>
      <c r="O2390" t="s">
        <v>374</v>
      </c>
      <c r="P2390" s="3" t="s">
        <v>375</v>
      </c>
      <c r="Q2390" t="s">
        <v>376</v>
      </c>
      <c r="R2390">
        <v>16</v>
      </c>
      <c r="S2390" t="s">
        <v>11061</v>
      </c>
      <c r="T2390" s="2">
        <v>0.09</v>
      </c>
      <c r="U2390" t="s">
        <v>2858</v>
      </c>
      <c r="V2390" t="s">
        <v>11062</v>
      </c>
      <c r="W2390" t="s">
        <v>380</v>
      </c>
      <c r="X2390" t="s">
        <v>11063</v>
      </c>
      <c r="Y2390" s="3">
        <f>VALUE(SUBSTITUTE(Table1[[#This Row],[Order Total]],"$",""))</f>
        <v>96.11</v>
      </c>
      <c r="Z2390">
        <f>VALUE(SUBSTITUTE(Table1[[#This Row],[Total]],"$",""))</f>
        <v>97.5</v>
      </c>
      <c r="AA2390" s="3">
        <f>Table1[[#This Row],[Order Total Number]]-Table1[[#This Row],[Total Number]]</f>
        <v>-1.3900000000000006</v>
      </c>
      <c r="AB2390">
        <f>VALUE(SUBSTITUTE(Table1[[#This Row],[Shipping Cost]],"$",""))</f>
        <v>5.81</v>
      </c>
      <c r="AC2390">
        <f>VALUE(SUBSTITUTE(Table1[[#This Row],[Discount $]],"$",""))</f>
        <v>6.13</v>
      </c>
      <c r="AD2390">
        <f>VALUE(SUBSTITUTE(Table1[[#This Row],[Retail Price]],"$",""))</f>
        <v>11.97</v>
      </c>
      <c r="AE2390" s="4">
        <f>(Table1[[#This Row],[Retail Price Number]]*Table1[[#This Row],[Order Quantity]])-Table1[[#This Row],[Discount $ Number]]+Table1[[#This Row],[Shipping Cost Number]]</f>
        <v>191.20000000000002</v>
      </c>
      <c r="AF2390">
        <f>Table1[[#This Row],[Retail Price Number]]*Table1[[#This Row],[Order Quantity]]-Table1[[#This Row],[Discount $ Number]]</f>
        <v>185.39000000000001</v>
      </c>
      <c r="AG2390">
        <f>(Table1[[#This Row],[Retail Price Number]]*Table1[[#This Row],[Order Quantity]])-Table1[[#This Row],[Discount $ Number]]-Table1[[#This Row],[Shipping Cost Number]]</f>
        <v>179.58</v>
      </c>
      <c r="AH2390">
        <f>Table1[[#This Row],[Retail Price Number]]*Table1[[#This Row],[Order Quantity]]</f>
        <v>191.52</v>
      </c>
      <c r="AI2390">
        <f>YEAR(Table1[[#This Row],[Order Date]])</f>
        <v>2015</v>
      </c>
    </row>
    <row r="2391" spans="1:35" x14ac:dyDescent="0.3">
      <c r="A2391" t="s">
        <v>3024</v>
      </c>
      <c r="B2391" s="1">
        <v>42087</v>
      </c>
      <c r="C2391" t="s">
        <v>3025</v>
      </c>
      <c r="D2391" t="s">
        <v>945</v>
      </c>
      <c r="E2391" t="s">
        <v>27</v>
      </c>
      <c r="F2391" t="s">
        <v>28</v>
      </c>
      <c r="G2391" t="s">
        <v>77</v>
      </c>
      <c r="H2391" t="s">
        <v>241</v>
      </c>
      <c r="I2391" t="s">
        <v>92</v>
      </c>
      <c r="J2391" t="s">
        <v>771</v>
      </c>
      <c r="K2391" t="s">
        <v>94</v>
      </c>
      <c r="L2391" t="s">
        <v>34</v>
      </c>
      <c r="M2391" t="s">
        <v>35</v>
      </c>
      <c r="N2391" s="1">
        <v>42089</v>
      </c>
      <c r="O2391" t="s">
        <v>772</v>
      </c>
      <c r="P2391" s="3" t="s">
        <v>773</v>
      </c>
      <c r="Q2391" t="s">
        <v>774</v>
      </c>
      <c r="R2391">
        <v>39</v>
      </c>
      <c r="S2391" t="s">
        <v>3026</v>
      </c>
      <c r="T2391" s="2">
        <v>7.0000000000000007E-2</v>
      </c>
      <c r="U2391" t="s">
        <v>3027</v>
      </c>
      <c r="V2391" t="s">
        <v>3028</v>
      </c>
      <c r="W2391" t="s">
        <v>778</v>
      </c>
      <c r="X2391" t="s">
        <v>3029</v>
      </c>
      <c r="Y2391" s="3">
        <f>VALUE(SUBSTITUTE(Table1[[#This Row],[Order Total]],"$",""))</f>
        <v>185.93</v>
      </c>
      <c r="Z2391">
        <f>VALUE(SUBSTITUTE(Table1[[#This Row],[Total]],"$",""))</f>
        <v>186.81</v>
      </c>
      <c r="AA2391" s="3">
        <f>Table1[[#This Row],[Order Total Number]]-Table1[[#This Row],[Total Number]]</f>
        <v>-0.87999999999999545</v>
      </c>
      <c r="AB2391">
        <f>VALUE(SUBSTITUTE(Table1[[#This Row],[Shipping Cost]],"$",""))</f>
        <v>0.88</v>
      </c>
      <c r="AC2391">
        <f>VALUE(SUBSTITUTE(Table1[[#This Row],[Discount $]],"$",""))</f>
        <v>13.99</v>
      </c>
      <c r="AD2391">
        <f>VALUE(SUBSTITUTE(Table1[[#This Row],[Retail Price]],"$",""))</f>
        <v>4.76</v>
      </c>
      <c r="AE2391" s="4">
        <f>(Table1[[#This Row],[Retail Price Number]]*Table1[[#This Row],[Order Quantity]])-Table1[[#This Row],[Discount $ Number]]+Table1[[#This Row],[Shipping Cost Number]]</f>
        <v>172.52999999999997</v>
      </c>
      <c r="AF2391">
        <f>Table1[[#This Row],[Retail Price Number]]*Table1[[#This Row],[Order Quantity]]-Table1[[#This Row],[Discount $ Number]]</f>
        <v>171.64999999999998</v>
      </c>
      <c r="AG2391">
        <f>(Table1[[#This Row],[Retail Price Number]]*Table1[[#This Row],[Order Quantity]])-Table1[[#This Row],[Discount $ Number]]-Table1[[#This Row],[Shipping Cost Number]]</f>
        <v>170.76999999999998</v>
      </c>
      <c r="AH2391">
        <f>Table1[[#This Row],[Retail Price Number]]*Table1[[#This Row],[Order Quantity]]</f>
        <v>185.64</v>
      </c>
      <c r="AI2391">
        <f>YEAR(Table1[[#This Row],[Order Date]])</f>
        <v>2015</v>
      </c>
    </row>
    <row r="2392" spans="1:35" x14ac:dyDescent="0.3">
      <c r="A2392" t="s">
        <v>3024</v>
      </c>
      <c r="B2392" s="1">
        <v>41575</v>
      </c>
      <c r="C2392" t="s">
        <v>1197</v>
      </c>
      <c r="D2392" t="s">
        <v>1198</v>
      </c>
      <c r="E2392" t="s">
        <v>46</v>
      </c>
      <c r="F2392" t="s">
        <v>47</v>
      </c>
      <c r="G2392" t="s">
        <v>77</v>
      </c>
      <c r="H2392" t="s">
        <v>107</v>
      </c>
      <c r="I2392" t="s">
        <v>63</v>
      </c>
      <c r="J2392" t="s">
        <v>122</v>
      </c>
      <c r="K2392" t="s">
        <v>33</v>
      </c>
      <c r="L2392" t="s">
        <v>50</v>
      </c>
      <c r="M2392" t="s">
        <v>35</v>
      </c>
      <c r="N2392" s="1">
        <v>41576</v>
      </c>
      <c r="O2392" t="s">
        <v>123</v>
      </c>
      <c r="P2392" s="3" t="s">
        <v>124</v>
      </c>
      <c r="Q2392" t="s">
        <v>125</v>
      </c>
      <c r="R2392">
        <v>48</v>
      </c>
      <c r="S2392" t="s">
        <v>4979</v>
      </c>
      <c r="T2392" s="2">
        <v>0.08</v>
      </c>
      <c r="U2392" t="s">
        <v>127</v>
      </c>
      <c r="V2392" t="s">
        <v>9271</v>
      </c>
      <c r="W2392" t="s">
        <v>129</v>
      </c>
      <c r="X2392" t="s">
        <v>9006</v>
      </c>
      <c r="Y2392" s="3">
        <f>VALUE(SUBSTITUTE(Table1[[#This Row],[Order Total]],"$",""))</f>
        <v>253.08</v>
      </c>
      <c r="Z2392">
        <f>VALUE(SUBSTITUTE(Table1[[#This Row],[Total]],"$",""))</f>
        <v>266.85000000000002</v>
      </c>
      <c r="AA2392" s="3">
        <f>Table1[[#This Row],[Order Total Number]]-Table1[[#This Row],[Total Number]]</f>
        <v>-13.77000000000001</v>
      </c>
      <c r="AB2392">
        <f>VALUE(SUBSTITUTE(Table1[[#This Row],[Shipping Cost]],"$",""))</f>
        <v>2.5</v>
      </c>
      <c r="AC2392">
        <f>VALUE(SUBSTITUTE(Table1[[#This Row],[Discount $]],"$",""))</f>
        <v>0</v>
      </c>
      <c r="AD2392">
        <f>VALUE(SUBSTITUTE(Table1[[#This Row],[Retail Price]],"$",""))</f>
        <v>3.69</v>
      </c>
      <c r="AE2392" s="4">
        <f>(Table1[[#This Row],[Retail Price Number]]*Table1[[#This Row],[Order Quantity]])-Table1[[#This Row],[Discount $ Number]]+Table1[[#This Row],[Shipping Cost Number]]</f>
        <v>179.62</v>
      </c>
      <c r="AF2392">
        <f>Table1[[#This Row],[Retail Price Number]]*Table1[[#This Row],[Order Quantity]]-Table1[[#This Row],[Discount $ Number]]</f>
        <v>177.12</v>
      </c>
      <c r="AG2392">
        <f>(Table1[[#This Row],[Retail Price Number]]*Table1[[#This Row],[Order Quantity]])-Table1[[#This Row],[Discount $ Number]]-Table1[[#This Row],[Shipping Cost Number]]</f>
        <v>174.62</v>
      </c>
      <c r="AH2392">
        <f>Table1[[#This Row],[Retail Price Number]]*Table1[[#This Row],[Order Quantity]]</f>
        <v>177.12</v>
      </c>
      <c r="AI2392">
        <f>YEAR(Table1[[#This Row],[Order Date]])</f>
        <v>2013</v>
      </c>
    </row>
    <row r="2393" spans="1:35" x14ac:dyDescent="0.3">
      <c r="A2393" t="s">
        <v>3024</v>
      </c>
      <c r="B2393" s="1">
        <v>41653</v>
      </c>
      <c r="C2393" t="s">
        <v>11044</v>
      </c>
      <c r="D2393" t="s">
        <v>1401</v>
      </c>
      <c r="E2393" t="s">
        <v>27</v>
      </c>
      <c r="F2393" t="s">
        <v>28</v>
      </c>
      <c r="G2393" t="s">
        <v>91</v>
      </c>
      <c r="H2393" t="s">
        <v>281</v>
      </c>
      <c r="I2393" t="s">
        <v>121</v>
      </c>
      <c r="J2393" t="s">
        <v>975</v>
      </c>
      <c r="K2393" t="s">
        <v>94</v>
      </c>
      <c r="L2393" t="s">
        <v>95</v>
      </c>
      <c r="M2393" t="s">
        <v>35</v>
      </c>
      <c r="N2393" s="1">
        <v>41655</v>
      </c>
      <c r="O2393" t="s">
        <v>976</v>
      </c>
      <c r="P2393" s="3" t="s">
        <v>977</v>
      </c>
      <c r="Q2393" t="s">
        <v>978</v>
      </c>
      <c r="R2393">
        <v>4</v>
      </c>
      <c r="S2393" t="s">
        <v>11045</v>
      </c>
      <c r="T2393" s="2">
        <v>0.09</v>
      </c>
      <c r="U2393" t="s">
        <v>8325</v>
      </c>
      <c r="V2393" t="s">
        <v>8326</v>
      </c>
      <c r="W2393" t="s">
        <v>982</v>
      </c>
      <c r="X2393" t="s">
        <v>11046</v>
      </c>
      <c r="Y2393" s="3">
        <f>VALUE(SUBSTITUTE(Table1[[#This Row],[Order Total]],"$",""))</f>
        <v>258.61</v>
      </c>
      <c r="Z2393">
        <f>VALUE(SUBSTITUTE(Table1[[#This Row],[Total]],"$",""))</f>
        <v>265.83</v>
      </c>
      <c r="AA2393" s="3">
        <f>Table1[[#This Row],[Order Total Number]]-Table1[[#This Row],[Total Number]]</f>
        <v>-7.2199999999999704</v>
      </c>
      <c r="AB2393">
        <f>VALUE(SUBSTITUTE(Table1[[#This Row],[Shipping Cost]],"$",""))</f>
        <v>3.14</v>
      </c>
      <c r="AC2393">
        <f>VALUE(SUBSTITUTE(Table1[[#This Row],[Discount $]],"$",""))</f>
        <v>19.47</v>
      </c>
      <c r="AD2393">
        <f>VALUE(SUBSTITUTE(Table1[[#This Row],[Retail Price]],"$",""))</f>
        <v>12.98</v>
      </c>
      <c r="AE2393" s="4">
        <f>(Table1[[#This Row],[Retail Price Number]]*Table1[[#This Row],[Order Quantity]])-Table1[[#This Row],[Discount $ Number]]+Table1[[#This Row],[Shipping Cost Number]]</f>
        <v>35.590000000000003</v>
      </c>
      <c r="AF2393">
        <f>Table1[[#This Row],[Retail Price Number]]*Table1[[#This Row],[Order Quantity]]-Table1[[#This Row],[Discount $ Number]]</f>
        <v>32.450000000000003</v>
      </c>
      <c r="AG2393">
        <f>(Table1[[#This Row],[Retail Price Number]]*Table1[[#This Row],[Order Quantity]])-Table1[[#This Row],[Discount $ Number]]-Table1[[#This Row],[Shipping Cost Number]]</f>
        <v>29.310000000000002</v>
      </c>
      <c r="AH2393">
        <f>Table1[[#This Row],[Retail Price Number]]*Table1[[#This Row],[Order Quantity]]</f>
        <v>51.92</v>
      </c>
      <c r="AI2393">
        <f>YEAR(Table1[[#This Row],[Order Date]])</f>
        <v>2014</v>
      </c>
    </row>
    <row r="2394" spans="1:35" x14ac:dyDescent="0.3">
      <c r="A2394" t="s">
        <v>1316</v>
      </c>
      <c r="B2394" s="1">
        <v>42017</v>
      </c>
      <c r="C2394" t="s">
        <v>1317</v>
      </c>
      <c r="D2394" t="s">
        <v>683</v>
      </c>
      <c r="E2394" t="s">
        <v>46</v>
      </c>
      <c r="F2394" t="s">
        <v>47</v>
      </c>
      <c r="G2394" t="s">
        <v>77</v>
      </c>
      <c r="H2394" t="s">
        <v>107</v>
      </c>
      <c r="I2394" t="s">
        <v>31</v>
      </c>
      <c r="J2394" t="s">
        <v>1302</v>
      </c>
      <c r="K2394" t="s">
        <v>94</v>
      </c>
      <c r="L2394" t="s">
        <v>34</v>
      </c>
      <c r="M2394" t="s">
        <v>35</v>
      </c>
      <c r="N2394" s="1">
        <v>42019</v>
      </c>
      <c r="O2394" t="s">
        <v>1303</v>
      </c>
      <c r="P2394" s="3" t="s">
        <v>168</v>
      </c>
      <c r="Q2394" t="s">
        <v>1304</v>
      </c>
      <c r="R2394">
        <v>13</v>
      </c>
      <c r="S2394" t="s">
        <v>1318</v>
      </c>
      <c r="T2394" s="2">
        <v>0.03</v>
      </c>
      <c r="U2394" t="s">
        <v>1319</v>
      </c>
      <c r="V2394" t="s">
        <v>1320</v>
      </c>
      <c r="W2394" t="s">
        <v>1307</v>
      </c>
      <c r="X2394" t="s">
        <v>1321</v>
      </c>
      <c r="Y2394" s="3">
        <f>VALUE(SUBSTITUTE(Table1[[#This Row],[Order Total]],"$",""))</f>
        <v>163.61000000000001</v>
      </c>
      <c r="Z2394">
        <f>VALUE(SUBSTITUTE(Table1[[#This Row],[Total]],"$",""))</f>
        <v>168.03</v>
      </c>
      <c r="AA2394" s="3">
        <f>Table1[[#This Row],[Order Total Number]]-Table1[[#This Row],[Total Number]]</f>
        <v>-4.4199999999999875</v>
      </c>
      <c r="AB2394">
        <f>VALUE(SUBSTITUTE(Table1[[#This Row],[Shipping Cost]],"$",""))</f>
        <v>4.42</v>
      </c>
      <c r="AC2394">
        <f>VALUE(SUBSTITUTE(Table1[[#This Row],[Discount $]],"$",""))</f>
        <v>14.23</v>
      </c>
      <c r="AD2394">
        <f>VALUE(SUBSTITUTE(Table1[[#This Row],[Retail Price]],"$",""))</f>
        <v>6.84</v>
      </c>
      <c r="AE2394" s="4">
        <f>(Table1[[#This Row],[Retail Price Number]]*Table1[[#This Row],[Order Quantity]])-Table1[[#This Row],[Discount $ Number]]+Table1[[#This Row],[Shipping Cost Number]]</f>
        <v>79.11</v>
      </c>
      <c r="AF2394">
        <f>Table1[[#This Row],[Retail Price Number]]*Table1[[#This Row],[Order Quantity]]-Table1[[#This Row],[Discount $ Number]]</f>
        <v>74.69</v>
      </c>
      <c r="AG2394">
        <f>(Table1[[#This Row],[Retail Price Number]]*Table1[[#This Row],[Order Quantity]])-Table1[[#This Row],[Discount $ Number]]-Table1[[#This Row],[Shipping Cost Number]]</f>
        <v>70.27</v>
      </c>
      <c r="AH2394">
        <f>Table1[[#This Row],[Retail Price Number]]*Table1[[#This Row],[Order Quantity]]</f>
        <v>88.92</v>
      </c>
      <c r="AI2394">
        <f>YEAR(Table1[[#This Row],[Order Date]])</f>
        <v>2015</v>
      </c>
    </row>
    <row r="2395" spans="1:35" x14ac:dyDescent="0.3">
      <c r="A2395" t="s">
        <v>1316</v>
      </c>
      <c r="B2395" s="1">
        <v>41481</v>
      </c>
      <c r="C2395" t="s">
        <v>1887</v>
      </c>
      <c r="D2395" t="s">
        <v>2576</v>
      </c>
      <c r="E2395" t="s">
        <v>27</v>
      </c>
      <c r="F2395" t="s">
        <v>28</v>
      </c>
      <c r="G2395" t="s">
        <v>29</v>
      </c>
      <c r="H2395" t="s">
        <v>433</v>
      </c>
      <c r="I2395" t="s">
        <v>196</v>
      </c>
      <c r="J2395" t="s">
        <v>373</v>
      </c>
      <c r="K2395" t="s">
        <v>94</v>
      </c>
      <c r="L2395" t="s">
        <v>34</v>
      </c>
      <c r="M2395" t="s">
        <v>35</v>
      </c>
      <c r="N2395" s="1">
        <v>41482</v>
      </c>
      <c r="O2395" t="s">
        <v>374</v>
      </c>
      <c r="P2395" s="3" t="s">
        <v>375</v>
      </c>
      <c r="Q2395" t="s">
        <v>376</v>
      </c>
      <c r="R2395">
        <v>9</v>
      </c>
      <c r="S2395" t="s">
        <v>9764</v>
      </c>
      <c r="T2395" s="2">
        <v>0.04</v>
      </c>
      <c r="U2395" t="s">
        <v>3561</v>
      </c>
      <c r="V2395" t="s">
        <v>9765</v>
      </c>
      <c r="W2395" t="s">
        <v>380</v>
      </c>
      <c r="X2395" t="s">
        <v>1426</v>
      </c>
      <c r="Y2395" s="3">
        <f>VALUE(SUBSTITUTE(Table1[[#This Row],[Order Total]],"$",""))</f>
        <v>161.5</v>
      </c>
      <c r="Z2395">
        <f>VALUE(SUBSTITUTE(Table1[[#This Row],[Total]],"$",""))</f>
        <v>168.93</v>
      </c>
      <c r="AA2395" s="3">
        <f>Table1[[#This Row],[Order Total Number]]-Table1[[#This Row],[Total Number]]</f>
        <v>-7.4300000000000068</v>
      </c>
      <c r="AB2395">
        <f>VALUE(SUBSTITUTE(Table1[[#This Row],[Shipping Cost]],"$",""))</f>
        <v>5.81</v>
      </c>
      <c r="AC2395">
        <f>VALUE(SUBSTITUTE(Table1[[#This Row],[Discount $]],"$",""))</f>
        <v>1.54</v>
      </c>
      <c r="AD2395">
        <f>VALUE(SUBSTITUTE(Table1[[#This Row],[Retail Price]],"$",""))</f>
        <v>11.97</v>
      </c>
      <c r="AE2395" s="4">
        <f>(Table1[[#This Row],[Retail Price Number]]*Table1[[#This Row],[Order Quantity]])-Table1[[#This Row],[Discount $ Number]]+Table1[[#This Row],[Shipping Cost Number]]</f>
        <v>112</v>
      </c>
      <c r="AF2395">
        <f>Table1[[#This Row],[Retail Price Number]]*Table1[[#This Row],[Order Quantity]]-Table1[[#This Row],[Discount $ Number]]</f>
        <v>106.19</v>
      </c>
      <c r="AG2395">
        <f>(Table1[[#This Row],[Retail Price Number]]*Table1[[#This Row],[Order Quantity]])-Table1[[#This Row],[Discount $ Number]]-Table1[[#This Row],[Shipping Cost Number]]</f>
        <v>100.38</v>
      </c>
      <c r="AH2395">
        <f>Table1[[#This Row],[Retail Price Number]]*Table1[[#This Row],[Order Quantity]]</f>
        <v>107.73</v>
      </c>
      <c r="AI2395">
        <f>YEAR(Table1[[#This Row],[Order Date]])</f>
        <v>2013</v>
      </c>
    </row>
    <row r="2396" spans="1:35" x14ac:dyDescent="0.3">
      <c r="A2396" t="s">
        <v>11645</v>
      </c>
      <c r="B2396" s="1">
        <v>41398</v>
      </c>
      <c r="C2396" t="s">
        <v>3714</v>
      </c>
      <c r="D2396" t="s">
        <v>3715</v>
      </c>
      <c r="E2396" t="s">
        <v>27</v>
      </c>
      <c r="F2396" t="s">
        <v>28</v>
      </c>
      <c r="G2396" t="s">
        <v>77</v>
      </c>
      <c r="H2396" t="s">
        <v>433</v>
      </c>
      <c r="I2396" t="s">
        <v>31</v>
      </c>
      <c r="J2396" t="s">
        <v>2623</v>
      </c>
      <c r="K2396" t="s">
        <v>94</v>
      </c>
      <c r="L2396" t="s">
        <v>109</v>
      </c>
      <c r="M2396" t="s">
        <v>156</v>
      </c>
      <c r="N2396" s="1">
        <v>41400</v>
      </c>
      <c r="O2396" t="s">
        <v>2624</v>
      </c>
      <c r="P2396" s="3" t="s">
        <v>2625</v>
      </c>
      <c r="Q2396" t="s">
        <v>2626</v>
      </c>
      <c r="R2396">
        <v>11</v>
      </c>
      <c r="S2396" t="s">
        <v>10558</v>
      </c>
      <c r="T2396" s="2">
        <v>0.03</v>
      </c>
      <c r="U2396" t="s">
        <v>1705</v>
      </c>
      <c r="V2396" t="s">
        <v>6703</v>
      </c>
      <c r="W2396" t="s">
        <v>1234</v>
      </c>
      <c r="X2396" t="s">
        <v>6704</v>
      </c>
      <c r="Y2396" s="3">
        <f>VALUE(SUBSTITUTE(Table1[[#This Row],[Order Total]],"$",""))</f>
        <v>263.02999999999997</v>
      </c>
      <c r="Z2396">
        <f>VALUE(SUBSTITUTE(Table1[[#This Row],[Total]],"$",""))</f>
        <v>276.83</v>
      </c>
      <c r="AA2396" s="3">
        <f>Table1[[#This Row],[Order Total Number]]-Table1[[#This Row],[Total Number]]</f>
        <v>-13.800000000000011</v>
      </c>
      <c r="AB2396">
        <f>VALUE(SUBSTITUTE(Table1[[#This Row],[Shipping Cost]],"$",""))</f>
        <v>7.28</v>
      </c>
      <c r="AC2396">
        <f>VALUE(SUBSTITUTE(Table1[[#This Row],[Discount $]],"$",""))</f>
        <v>2.75</v>
      </c>
      <c r="AD2396">
        <f>VALUE(SUBSTITUTE(Table1[[#This Row],[Retail Price]],"$",""))</f>
        <v>9.3800000000000008</v>
      </c>
      <c r="AE2396" s="4">
        <f>(Table1[[#This Row],[Retail Price Number]]*Table1[[#This Row],[Order Quantity]])-Table1[[#This Row],[Discount $ Number]]+Table1[[#This Row],[Shipping Cost Number]]</f>
        <v>107.71000000000001</v>
      </c>
      <c r="AF2396">
        <f>Table1[[#This Row],[Retail Price Number]]*Table1[[#This Row],[Order Quantity]]-Table1[[#This Row],[Discount $ Number]]</f>
        <v>100.43</v>
      </c>
      <c r="AG2396">
        <f>(Table1[[#This Row],[Retail Price Number]]*Table1[[#This Row],[Order Quantity]])-Table1[[#This Row],[Discount $ Number]]-Table1[[#This Row],[Shipping Cost Number]]</f>
        <v>93.15</v>
      </c>
      <c r="AH2396">
        <f>Table1[[#This Row],[Retail Price Number]]*Table1[[#This Row],[Order Quantity]]</f>
        <v>103.18</v>
      </c>
      <c r="AI2396">
        <f>YEAR(Table1[[#This Row],[Order Date]])</f>
        <v>2013</v>
      </c>
    </row>
    <row r="2397" spans="1:35" x14ac:dyDescent="0.3">
      <c r="A2397" t="s">
        <v>11645</v>
      </c>
      <c r="B2397" s="1">
        <v>42182</v>
      </c>
      <c r="C2397" t="s">
        <v>4945</v>
      </c>
      <c r="D2397" t="s">
        <v>144</v>
      </c>
      <c r="E2397" t="s">
        <v>46</v>
      </c>
      <c r="F2397" t="s">
        <v>47</v>
      </c>
      <c r="G2397" t="s">
        <v>134</v>
      </c>
      <c r="H2397" t="s">
        <v>107</v>
      </c>
      <c r="I2397" t="s">
        <v>92</v>
      </c>
      <c r="J2397" t="s">
        <v>1660</v>
      </c>
      <c r="K2397" t="s">
        <v>94</v>
      </c>
      <c r="L2397" t="s">
        <v>34</v>
      </c>
      <c r="M2397" t="s">
        <v>156</v>
      </c>
      <c r="N2397" s="1">
        <v>42184</v>
      </c>
      <c r="O2397" t="s">
        <v>1369</v>
      </c>
      <c r="P2397" s="3" t="s">
        <v>166</v>
      </c>
      <c r="Q2397" t="s">
        <v>1661</v>
      </c>
      <c r="R2397">
        <v>37</v>
      </c>
      <c r="S2397" t="s">
        <v>3544</v>
      </c>
      <c r="T2397" s="2">
        <v>0.09</v>
      </c>
      <c r="U2397" t="s">
        <v>3272</v>
      </c>
      <c r="V2397" t="s">
        <v>3546</v>
      </c>
      <c r="W2397" t="s">
        <v>57</v>
      </c>
      <c r="X2397" t="s">
        <v>12219</v>
      </c>
      <c r="Y2397" s="3">
        <f>VALUE(SUBSTITUTE(Table1[[#This Row],[Order Total]],"$",""))</f>
        <v>74.37</v>
      </c>
      <c r="Z2397">
        <f>VALUE(SUBSTITUTE(Table1[[#This Row],[Total]],"$",""))</f>
        <v>76.48</v>
      </c>
      <c r="AA2397" s="3">
        <f>Table1[[#This Row],[Order Total Number]]-Table1[[#This Row],[Total Number]]</f>
        <v>-2.1099999999999994</v>
      </c>
      <c r="AB2397">
        <f>VALUE(SUBSTITUTE(Table1[[#This Row],[Shipping Cost]],"$",""))</f>
        <v>0.7</v>
      </c>
      <c r="AC2397">
        <f>VALUE(SUBSTITUTE(Table1[[#This Row],[Discount $]],"$",""))</f>
        <v>5.41</v>
      </c>
      <c r="AD2397">
        <f>VALUE(SUBSTITUTE(Table1[[#This Row],[Retail Price]],"$",""))</f>
        <v>1.48</v>
      </c>
      <c r="AE2397" s="4">
        <f>(Table1[[#This Row],[Retail Price Number]]*Table1[[#This Row],[Order Quantity]])-Table1[[#This Row],[Discount $ Number]]+Table1[[#This Row],[Shipping Cost Number]]</f>
        <v>50.05</v>
      </c>
      <c r="AF2397">
        <f>Table1[[#This Row],[Retail Price Number]]*Table1[[#This Row],[Order Quantity]]-Table1[[#This Row],[Discount $ Number]]</f>
        <v>49.349999999999994</v>
      </c>
      <c r="AG2397">
        <f>(Table1[[#This Row],[Retail Price Number]]*Table1[[#This Row],[Order Quantity]])-Table1[[#This Row],[Discount $ Number]]-Table1[[#This Row],[Shipping Cost Number]]</f>
        <v>48.649999999999991</v>
      </c>
      <c r="AH2397">
        <f>Table1[[#This Row],[Retail Price Number]]*Table1[[#This Row],[Order Quantity]]</f>
        <v>54.76</v>
      </c>
      <c r="AI2397">
        <f>YEAR(Table1[[#This Row],[Order Date]])</f>
        <v>2015</v>
      </c>
    </row>
    <row r="2398" spans="1:35" x14ac:dyDescent="0.3">
      <c r="A2398" t="s">
        <v>5560</v>
      </c>
      <c r="B2398" s="1">
        <v>42153</v>
      </c>
      <c r="C2398" t="s">
        <v>3839</v>
      </c>
      <c r="D2398" t="s">
        <v>683</v>
      </c>
      <c r="E2398" t="s">
        <v>46</v>
      </c>
      <c r="F2398" t="s">
        <v>47</v>
      </c>
      <c r="G2398" t="s">
        <v>29</v>
      </c>
      <c r="H2398" t="s">
        <v>107</v>
      </c>
      <c r="I2398" t="s">
        <v>196</v>
      </c>
      <c r="J2398" t="s">
        <v>771</v>
      </c>
      <c r="K2398" t="s">
        <v>94</v>
      </c>
      <c r="L2398" t="s">
        <v>95</v>
      </c>
      <c r="M2398" t="s">
        <v>35</v>
      </c>
      <c r="N2398" s="1">
        <v>42155</v>
      </c>
      <c r="O2398" t="s">
        <v>772</v>
      </c>
      <c r="P2398" s="3" t="s">
        <v>773</v>
      </c>
      <c r="Q2398" t="s">
        <v>774</v>
      </c>
      <c r="R2398">
        <v>23</v>
      </c>
      <c r="S2398" t="s">
        <v>4069</v>
      </c>
      <c r="T2398" s="2">
        <v>7.0000000000000007E-2</v>
      </c>
      <c r="U2398" t="s">
        <v>5561</v>
      </c>
      <c r="V2398" t="s">
        <v>5562</v>
      </c>
      <c r="W2398" t="s">
        <v>778</v>
      </c>
      <c r="X2398" t="s">
        <v>5563</v>
      </c>
      <c r="Y2398" s="3">
        <f>VALUE(SUBSTITUTE(Table1[[#This Row],[Order Total]],"$",""))</f>
        <v>58.17</v>
      </c>
      <c r="Z2398">
        <f>VALUE(SUBSTITUTE(Table1[[#This Row],[Total]],"$",""))</f>
        <v>58.64</v>
      </c>
      <c r="AA2398" s="3">
        <f>Table1[[#This Row],[Order Total Number]]-Table1[[#This Row],[Total Number]]</f>
        <v>-0.46999999999999886</v>
      </c>
      <c r="AB2398">
        <f>VALUE(SUBSTITUTE(Table1[[#This Row],[Shipping Cost]],"$",""))</f>
        <v>0.88</v>
      </c>
      <c r="AC2398">
        <f>VALUE(SUBSTITUTE(Table1[[#This Row],[Discount $]],"$",""))</f>
        <v>4.83</v>
      </c>
      <c r="AD2398">
        <f>VALUE(SUBSTITUTE(Table1[[#This Row],[Retail Price]],"$",""))</f>
        <v>4.76</v>
      </c>
      <c r="AE2398" s="4">
        <f>(Table1[[#This Row],[Retail Price Number]]*Table1[[#This Row],[Order Quantity]])-Table1[[#This Row],[Discount $ Number]]+Table1[[#This Row],[Shipping Cost Number]]</f>
        <v>105.52999999999999</v>
      </c>
      <c r="AF2398">
        <f>Table1[[#This Row],[Retail Price Number]]*Table1[[#This Row],[Order Quantity]]-Table1[[#This Row],[Discount $ Number]]</f>
        <v>104.64999999999999</v>
      </c>
      <c r="AG2398">
        <f>(Table1[[#This Row],[Retail Price Number]]*Table1[[#This Row],[Order Quantity]])-Table1[[#This Row],[Discount $ Number]]-Table1[[#This Row],[Shipping Cost Number]]</f>
        <v>103.77</v>
      </c>
      <c r="AH2398">
        <f>Table1[[#This Row],[Retail Price Number]]*Table1[[#This Row],[Order Quantity]]</f>
        <v>109.47999999999999</v>
      </c>
      <c r="AI2398">
        <f>YEAR(Table1[[#This Row],[Order Date]])</f>
        <v>2015</v>
      </c>
    </row>
    <row r="2399" spans="1:35" x14ac:dyDescent="0.3">
      <c r="A2399" t="s">
        <v>5560</v>
      </c>
      <c r="B2399" s="1">
        <v>42088</v>
      </c>
      <c r="C2399" t="s">
        <v>7948</v>
      </c>
      <c r="D2399" t="s">
        <v>929</v>
      </c>
      <c r="E2399" t="s">
        <v>27</v>
      </c>
      <c r="F2399" t="s">
        <v>28</v>
      </c>
      <c r="G2399" t="s">
        <v>91</v>
      </c>
      <c r="H2399" t="s">
        <v>217</v>
      </c>
      <c r="I2399" t="s">
        <v>63</v>
      </c>
      <c r="J2399" t="s">
        <v>93</v>
      </c>
      <c r="K2399" t="s">
        <v>94</v>
      </c>
      <c r="L2399" t="s">
        <v>34</v>
      </c>
      <c r="M2399" t="s">
        <v>35</v>
      </c>
      <c r="N2399" s="1">
        <v>42090</v>
      </c>
      <c r="O2399" t="s">
        <v>96</v>
      </c>
      <c r="P2399" s="3" t="s">
        <v>97</v>
      </c>
      <c r="Q2399" t="s">
        <v>98</v>
      </c>
      <c r="R2399">
        <v>47</v>
      </c>
      <c r="S2399" t="s">
        <v>967</v>
      </c>
      <c r="T2399" s="2">
        <v>0</v>
      </c>
      <c r="U2399" t="s">
        <v>127</v>
      </c>
      <c r="V2399" t="s">
        <v>7949</v>
      </c>
      <c r="W2399" t="s">
        <v>102</v>
      </c>
      <c r="X2399" t="s">
        <v>7950</v>
      </c>
      <c r="Y2399" s="3">
        <f>VALUE(SUBSTITUTE(Table1[[#This Row],[Order Total]],"$",""))</f>
        <v>93.58</v>
      </c>
      <c r="Z2399">
        <f>VALUE(SUBSTITUTE(Table1[[#This Row],[Total]],"$",""))</f>
        <v>95.48</v>
      </c>
      <c r="AA2399" s="3">
        <f>Table1[[#This Row],[Order Total Number]]-Table1[[#This Row],[Total Number]]</f>
        <v>-1.9000000000000057</v>
      </c>
      <c r="AB2399">
        <f>VALUE(SUBSTITUTE(Table1[[#This Row],[Shipping Cost]],"$",""))</f>
        <v>0.8</v>
      </c>
      <c r="AC2399">
        <f>VALUE(SUBSTITUTE(Table1[[#This Row],[Discount $]],"$",""))</f>
        <v>0</v>
      </c>
      <c r="AD2399">
        <f>VALUE(SUBSTITUTE(Table1[[#This Row],[Retail Price]],"$",""))</f>
        <v>2.62</v>
      </c>
      <c r="AE2399" s="4">
        <f>(Table1[[#This Row],[Retail Price Number]]*Table1[[#This Row],[Order Quantity]])-Table1[[#This Row],[Discount $ Number]]+Table1[[#This Row],[Shipping Cost Number]]</f>
        <v>123.94</v>
      </c>
      <c r="AF2399">
        <f>Table1[[#This Row],[Retail Price Number]]*Table1[[#This Row],[Order Quantity]]-Table1[[#This Row],[Discount $ Number]]</f>
        <v>123.14</v>
      </c>
      <c r="AG2399">
        <f>(Table1[[#This Row],[Retail Price Number]]*Table1[[#This Row],[Order Quantity]])-Table1[[#This Row],[Discount $ Number]]-Table1[[#This Row],[Shipping Cost Number]]</f>
        <v>122.34</v>
      </c>
      <c r="AH2399">
        <f>Table1[[#This Row],[Retail Price Number]]*Table1[[#This Row],[Order Quantity]]</f>
        <v>123.14</v>
      </c>
      <c r="AI2399">
        <f>YEAR(Table1[[#This Row],[Order Date]])</f>
        <v>2015</v>
      </c>
    </row>
    <row r="2400" spans="1:35" x14ac:dyDescent="0.3">
      <c r="A2400" t="s">
        <v>5560</v>
      </c>
      <c r="B2400" s="1">
        <v>42021</v>
      </c>
      <c r="C2400" t="s">
        <v>8701</v>
      </c>
      <c r="D2400" t="s">
        <v>204</v>
      </c>
      <c r="E2400" t="s">
        <v>27</v>
      </c>
      <c r="F2400" t="s">
        <v>28</v>
      </c>
      <c r="G2400" t="s">
        <v>77</v>
      </c>
      <c r="H2400" t="s">
        <v>205</v>
      </c>
      <c r="I2400" t="s">
        <v>92</v>
      </c>
      <c r="J2400" t="s">
        <v>3148</v>
      </c>
      <c r="K2400" t="s">
        <v>94</v>
      </c>
      <c r="L2400" t="s">
        <v>34</v>
      </c>
      <c r="M2400" t="s">
        <v>156</v>
      </c>
      <c r="N2400" s="1">
        <v>42021</v>
      </c>
      <c r="O2400" t="s">
        <v>2929</v>
      </c>
      <c r="P2400" s="3" t="s">
        <v>3149</v>
      </c>
      <c r="Q2400" t="s">
        <v>3150</v>
      </c>
      <c r="R2400">
        <v>30</v>
      </c>
      <c r="S2400" t="s">
        <v>8702</v>
      </c>
      <c r="T2400" s="2">
        <v>0.08</v>
      </c>
      <c r="U2400" t="s">
        <v>8703</v>
      </c>
      <c r="V2400" t="s">
        <v>8704</v>
      </c>
      <c r="W2400" t="s">
        <v>3154</v>
      </c>
      <c r="X2400" t="s">
        <v>8705</v>
      </c>
      <c r="Y2400" s="3">
        <f>VALUE(SUBSTITUTE(Table1[[#This Row],[Order Total]],"$",""))</f>
        <v>131.51</v>
      </c>
      <c r="Z2400">
        <f>VALUE(SUBSTITUTE(Table1[[#This Row],[Total]],"$",""))</f>
        <v>137.74</v>
      </c>
      <c r="AA2400" s="3">
        <f>Table1[[#This Row],[Order Total Number]]-Table1[[#This Row],[Total Number]]</f>
        <v>-6.2300000000000182</v>
      </c>
      <c r="AB2400">
        <f>VALUE(SUBSTITUTE(Table1[[#This Row],[Shipping Cost]],"$",""))</f>
        <v>6.14</v>
      </c>
      <c r="AC2400">
        <f>VALUE(SUBSTITUTE(Table1[[#This Row],[Discount $]],"$",""))</f>
        <v>11.41</v>
      </c>
      <c r="AD2400">
        <f>VALUE(SUBSTITUTE(Table1[[#This Row],[Retail Price]],"$",""))</f>
        <v>8.57</v>
      </c>
      <c r="AE2400" s="4">
        <f>(Table1[[#This Row],[Retail Price Number]]*Table1[[#This Row],[Order Quantity]])-Table1[[#This Row],[Discount $ Number]]+Table1[[#This Row],[Shipping Cost Number]]</f>
        <v>251.83</v>
      </c>
      <c r="AF2400">
        <f>Table1[[#This Row],[Retail Price Number]]*Table1[[#This Row],[Order Quantity]]-Table1[[#This Row],[Discount $ Number]]</f>
        <v>245.69000000000003</v>
      </c>
      <c r="AG2400">
        <f>(Table1[[#This Row],[Retail Price Number]]*Table1[[#This Row],[Order Quantity]])-Table1[[#This Row],[Discount $ Number]]-Table1[[#This Row],[Shipping Cost Number]]</f>
        <v>239.55000000000004</v>
      </c>
      <c r="AH2400">
        <f>Table1[[#This Row],[Retail Price Number]]*Table1[[#This Row],[Order Quantity]]</f>
        <v>257.10000000000002</v>
      </c>
      <c r="AI2400">
        <f>YEAR(Table1[[#This Row],[Order Date]])</f>
        <v>2015</v>
      </c>
    </row>
    <row r="2401" spans="1:35" x14ac:dyDescent="0.3">
      <c r="A2401" t="s">
        <v>5560</v>
      </c>
      <c r="B2401" s="1">
        <v>42023</v>
      </c>
      <c r="C2401" t="s">
        <v>1532</v>
      </c>
      <c r="D2401" t="s">
        <v>421</v>
      </c>
      <c r="E2401" t="s">
        <v>27</v>
      </c>
      <c r="F2401" t="s">
        <v>28</v>
      </c>
      <c r="G2401" t="s">
        <v>77</v>
      </c>
      <c r="H2401" t="s">
        <v>422</v>
      </c>
      <c r="I2401" t="s">
        <v>92</v>
      </c>
      <c r="J2401" t="s">
        <v>2107</v>
      </c>
      <c r="K2401" t="s">
        <v>723</v>
      </c>
      <c r="L2401" t="s">
        <v>50</v>
      </c>
      <c r="M2401" t="s">
        <v>35</v>
      </c>
      <c r="N2401" s="1">
        <v>42025</v>
      </c>
      <c r="O2401" t="s">
        <v>1380</v>
      </c>
      <c r="P2401" s="3" t="s">
        <v>2108</v>
      </c>
      <c r="Q2401" t="s">
        <v>990</v>
      </c>
      <c r="R2401">
        <v>44</v>
      </c>
      <c r="S2401" t="s">
        <v>6365</v>
      </c>
      <c r="T2401" s="2">
        <v>0.08</v>
      </c>
      <c r="U2401" t="s">
        <v>10163</v>
      </c>
      <c r="V2401" t="s">
        <v>2476</v>
      </c>
      <c r="W2401" t="s">
        <v>57</v>
      </c>
      <c r="X2401" t="s">
        <v>10627</v>
      </c>
      <c r="Y2401" s="3">
        <f>VALUE(SUBSTITUTE(Table1[[#This Row],[Order Total]],"$",""))</f>
        <v>69.97</v>
      </c>
      <c r="Z2401">
        <f>VALUE(SUBSTITUTE(Table1[[#This Row],[Total]],"$",""))</f>
        <v>70.67</v>
      </c>
      <c r="AA2401" s="3">
        <f>Table1[[#This Row],[Order Total Number]]-Table1[[#This Row],[Total Number]]</f>
        <v>-0.70000000000000284</v>
      </c>
      <c r="AB2401">
        <f>VALUE(SUBSTITUTE(Table1[[#This Row],[Shipping Cost]],"$",""))</f>
        <v>0.7</v>
      </c>
      <c r="AC2401">
        <f>VALUE(SUBSTITUTE(Table1[[#This Row],[Discount $]],"$",""))</f>
        <v>1.43</v>
      </c>
      <c r="AD2401">
        <f>VALUE(SUBSTITUTE(Table1[[#This Row],[Retail Price]],"$",""))</f>
        <v>2.1</v>
      </c>
      <c r="AE2401" s="4">
        <f>(Table1[[#This Row],[Retail Price Number]]*Table1[[#This Row],[Order Quantity]])-Table1[[#This Row],[Discount $ Number]]+Table1[[#This Row],[Shipping Cost Number]]</f>
        <v>91.67</v>
      </c>
      <c r="AF2401">
        <f>Table1[[#This Row],[Retail Price Number]]*Table1[[#This Row],[Order Quantity]]-Table1[[#This Row],[Discount $ Number]]</f>
        <v>90.97</v>
      </c>
      <c r="AG2401">
        <f>(Table1[[#This Row],[Retail Price Number]]*Table1[[#This Row],[Order Quantity]])-Table1[[#This Row],[Discount $ Number]]-Table1[[#This Row],[Shipping Cost Number]]</f>
        <v>90.27</v>
      </c>
      <c r="AH2401">
        <f>Table1[[#This Row],[Retail Price Number]]*Table1[[#This Row],[Order Quantity]]</f>
        <v>92.4</v>
      </c>
      <c r="AI2401">
        <f>YEAR(Table1[[#This Row],[Order Date]])</f>
        <v>2015</v>
      </c>
    </row>
    <row r="2402" spans="1:35" x14ac:dyDescent="0.3">
      <c r="A2402" t="s">
        <v>5560</v>
      </c>
      <c r="B2402" s="1">
        <v>41529</v>
      </c>
      <c r="C2402" t="s">
        <v>12210</v>
      </c>
      <c r="D2402" t="s">
        <v>240</v>
      </c>
      <c r="E2402" t="s">
        <v>27</v>
      </c>
      <c r="F2402" t="s">
        <v>28</v>
      </c>
      <c r="G2402" t="s">
        <v>134</v>
      </c>
      <c r="H2402" t="s">
        <v>241</v>
      </c>
      <c r="I2402" t="s">
        <v>63</v>
      </c>
      <c r="J2402" t="s">
        <v>1365</v>
      </c>
      <c r="K2402" t="s">
        <v>94</v>
      </c>
      <c r="L2402" t="s">
        <v>95</v>
      </c>
      <c r="M2402" t="s">
        <v>35</v>
      </c>
      <c r="N2402" s="1">
        <v>41531</v>
      </c>
      <c r="O2402" t="s">
        <v>925</v>
      </c>
      <c r="P2402" s="3" t="s">
        <v>758</v>
      </c>
      <c r="Q2402" t="s">
        <v>254</v>
      </c>
      <c r="R2402">
        <v>18</v>
      </c>
      <c r="S2402" t="s">
        <v>12211</v>
      </c>
      <c r="T2402" s="2">
        <v>0.09</v>
      </c>
      <c r="U2402" t="s">
        <v>9316</v>
      </c>
      <c r="V2402" t="s">
        <v>12212</v>
      </c>
      <c r="W2402" t="s">
        <v>1369</v>
      </c>
      <c r="X2402" t="s">
        <v>12213</v>
      </c>
      <c r="Y2402" s="3">
        <f>VALUE(SUBSTITUTE(Table1[[#This Row],[Order Total]],"$",""))</f>
        <v>57.58</v>
      </c>
      <c r="Z2402">
        <f>VALUE(SUBSTITUTE(Table1[[#This Row],[Total]],"$",""))</f>
        <v>58.63</v>
      </c>
      <c r="AA2402" s="3">
        <f>Table1[[#This Row],[Order Total Number]]-Table1[[#This Row],[Total Number]]</f>
        <v>-1.0500000000000043</v>
      </c>
      <c r="AB2402">
        <f>VALUE(SUBSTITUTE(Table1[[#This Row],[Shipping Cost]],"$",""))</f>
        <v>0.93</v>
      </c>
      <c r="AC2402">
        <f>VALUE(SUBSTITUTE(Table1[[#This Row],[Discount $]],"$",""))</f>
        <v>4.3600000000000003</v>
      </c>
      <c r="AD2402">
        <f>VALUE(SUBSTITUTE(Table1[[#This Row],[Retail Price]],"$",""))</f>
        <v>2.84</v>
      </c>
      <c r="AE2402" s="4">
        <f>(Table1[[#This Row],[Retail Price Number]]*Table1[[#This Row],[Order Quantity]])-Table1[[#This Row],[Discount $ Number]]+Table1[[#This Row],[Shipping Cost Number]]</f>
        <v>47.69</v>
      </c>
      <c r="AF2402">
        <f>Table1[[#This Row],[Retail Price Number]]*Table1[[#This Row],[Order Quantity]]-Table1[[#This Row],[Discount $ Number]]</f>
        <v>46.76</v>
      </c>
      <c r="AG2402">
        <f>(Table1[[#This Row],[Retail Price Number]]*Table1[[#This Row],[Order Quantity]])-Table1[[#This Row],[Discount $ Number]]-Table1[[#This Row],[Shipping Cost Number]]</f>
        <v>45.83</v>
      </c>
      <c r="AH2402">
        <f>Table1[[#This Row],[Retail Price Number]]*Table1[[#This Row],[Order Quantity]]</f>
        <v>51.12</v>
      </c>
      <c r="AI2402">
        <f>YEAR(Table1[[#This Row],[Order Date]])</f>
        <v>2013</v>
      </c>
    </row>
    <row r="2403" spans="1:35" x14ac:dyDescent="0.3">
      <c r="A2403" t="s">
        <v>5202</v>
      </c>
      <c r="B2403" s="1">
        <v>41316</v>
      </c>
      <c r="C2403" t="s">
        <v>1400</v>
      </c>
      <c r="D2403" t="s">
        <v>1401</v>
      </c>
      <c r="E2403" t="s">
        <v>27</v>
      </c>
      <c r="F2403" t="s">
        <v>28</v>
      </c>
      <c r="G2403" t="s">
        <v>77</v>
      </c>
      <c r="H2403" t="s">
        <v>281</v>
      </c>
      <c r="I2403" t="s">
        <v>31</v>
      </c>
      <c r="J2403" t="s">
        <v>1676</v>
      </c>
      <c r="K2403" t="s">
        <v>94</v>
      </c>
      <c r="L2403" t="s">
        <v>109</v>
      </c>
      <c r="M2403" t="s">
        <v>35</v>
      </c>
      <c r="N2403" s="1">
        <v>41318</v>
      </c>
      <c r="O2403" t="s">
        <v>66</v>
      </c>
      <c r="P2403" s="3" t="s">
        <v>67</v>
      </c>
      <c r="Q2403" t="s">
        <v>68</v>
      </c>
      <c r="R2403">
        <v>10</v>
      </c>
      <c r="S2403" t="s">
        <v>5203</v>
      </c>
      <c r="T2403" s="2">
        <v>0.01</v>
      </c>
      <c r="U2403" t="s">
        <v>5204</v>
      </c>
      <c r="V2403" t="s">
        <v>5205</v>
      </c>
      <c r="W2403" t="s">
        <v>116</v>
      </c>
      <c r="X2403" t="s">
        <v>5206</v>
      </c>
      <c r="Y2403" s="3">
        <f>VALUE(SUBSTITUTE(Table1[[#This Row],[Order Total]],"$",""))</f>
        <v>63.32</v>
      </c>
      <c r="Z2403">
        <f>VALUE(SUBSTITUTE(Table1[[#This Row],[Total]],"$",""))</f>
        <v>68.64</v>
      </c>
      <c r="AA2403" s="3">
        <f>Table1[[#This Row],[Order Total Number]]-Table1[[#This Row],[Total Number]]</f>
        <v>-5.32</v>
      </c>
      <c r="AB2403">
        <f>VALUE(SUBSTITUTE(Table1[[#This Row],[Shipping Cost]],"$",""))</f>
        <v>1.49</v>
      </c>
      <c r="AC2403">
        <f>VALUE(SUBSTITUTE(Table1[[#This Row],[Discount $]],"$",""))</f>
        <v>4.7</v>
      </c>
      <c r="AD2403">
        <f>VALUE(SUBSTITUTE(Table1[[#This Row],[Retail Price]],"$",""))</f>
        <v>2.88</v>
      </c>
      <c r="AE2403" s="4">
        <f>(Table1[[#This Row],[Retail Price Number]]*Table1[[#This Row],[Order Quantity]])-Table1[[#This Row],[Discount $ Number]]+Table1[[#This Row],[Shipping Cost Number]]</f>
        <v>25.589999999999996</v>
      </c>
      <c r="AF2403">
        <f>Table1[[#This Row],[Retail Price Number]]*Table1[[#This Row],[Order Quantity]]-Table1[[#This Row],[Discount $ Number]]</f>
        <v>24.099999999999998</v>
      </c>
      <c r="AG2403">
        <f>(Table1[[#This Row],[Retail Price Number]]*Table1[[#This Row],[Order Quantity]])-Table1[[#This Row],[Discount $ Number]]-Table1[[#This Row],[Shipping Cost Number]]</f>
        <v>22.61</v>
      </c>
      <c r="AH2403">
        <f>Table1[[#This Row],[Retail Price Number]]*Table1[[#This Row],[Order Quantity]]</f>
        <v>28.799999999999997</v>
      </c>
      <c r="AI2403">
        <f>YEAR(Table1[[#This Row],[Order Date]])</f>
        <v>2013</v>
      </c>
    </row>
    <row r="2404" spans="1:35" x14ac:dyDescent="0.3">
      <c r="A2404" t="s">
        <v>8550</v>
      </c>
      <c r="B2404" s="1">
        <v>42144</v>
      </c>
      <c r="C2404" t="s">
        <v>572</v>
      </c>
      <c r="D2404" t="s">
        <v>306</v>
      </c>
      <c r="E2404" t="s">
        <v>46</v>
      </c>
      <c r="F2404" t="s">
        <v>47</v>
      </c>
      <c r="G2404" t="s">
        <v>29</v>
      </c>
      <c r="H2404" t="s">
        <v>107</v>
      </c>
      <c r="I2404" t="s">
        <v>63</v>
      </c>
      <c r="J2404" t="s">
        <v>441</v>
      </c>
      <c r="K2404" t="s">
        <v>94</v>
      </c>
      <c r="L2404" t="s">
        <v>109</v>
      </c>
      <c r="M2404" t="s">
        <v>156</v>
      </c>
      <c r="N2404" s="1">
        <v>42146</v>
      </c>
      <c r="O2404" t="s">
        <v>442</v>
      </c>
      <c r="P2404" s="3" t="s">
        <v>443</v>
      </c>
      <c r="Q2404" t="s">
        <v>444</v>
      </c>
      <c r="R2404">
        <v>22</v>
      </c>
      <c r="S2404" t="s">
        <v>8551</v>
      </c>
      <c r="T2404" s="2">
        <v>0.1</v>
      </c>
      <c r="U2404" t="s">
        <v>2119</v>
      </c>
      <c r="V2404" t="s">
        <v>8552</v>
      </c>
      <c r="W2404" t="s">
        <v>448</v>
      </c>
      <c r="X2404" t="s">
        <v>8553</v>
      </c>
      <c r="Y2404" s="3">
        <f>VALUE(SUBSTITUTE(Table1[[#This Row],[Order Total]],"$",""))</f>
        <v>337.14</v>
      </c>
      <c r="Z2404">
        <f>VALUE(SUBSTITUTE(Table1[[#This Row],[Total]],"$",""))</f>
        <v>345.39</v>
      </c>
      <c r="AA2404" s="3">
        <f>Table1[[#This Row],[Order Total Number]]-Table1[[#This Row],[Total Number]]</f>
        <v>-8.25</v>
      </c>
      <c r="AB2404">
        <f>VALUE(SUBSTITUTE(Table1[[#This Row],[Shipping Cost]],"$",""))</f>
        <v>15.1</v>
      </c>
      <c r="AC2404">
        <f>VALUE(SUBSTITUTE(Table1[[#This Row],[Discount $]],"$",""))</f>
        <v>3.98</v>
      </c>
      <c r="AD2404">
        <f>VALUE(SUBSTITUTE(Table1[[#This Row],[Retail Price]],"$",""))</f>
        <v>22.38</v>
      </c>
      <c r="AE2404" s="4">
        <f>(Table1[[#This Row],[Retail Price Number]]*Table1[[#This Row],[Order Quantity]])-Table1[[#This Row],[Discount $ Number]]+Table1[[#This Row],[Shipping Cost Number]]</f>
        <v>503.47999999999996</v>
      </c>
      <c r="AF2404">
        <f>Table1[[#This Row],[Retail Price Number]]*Table1[[#This Row],[Order Quantity]]-Table1[[#This Row],[Discount $ Number]]</f>
        <v>488.37999999999994</v>
      </c>
      <c r="AG2404">
        <f>(Table1[[#This Row],[Retail Price Number]]*Table1[[#This Row],[Order Quantity]])-Table1[[#This Row],[Discount $ Number]]-Table1[[#This Row],[Shipping Cost Number]]</f>
        <v>473.27999999999992</v>
      </c>
      <c r="AH2404">
        <f>Table1[[#This Row],[Retail Price Number]]*Table1[[#This Row],[Order Quantity]]</f>
        <v>492.35999999999996</v>
      </c>
      <c r="AI2404">
        <f>YEAR(Table1[[#This Row],[Order Date]])</f>
        <v>2015</v>
      </c>
    </row>
    <row r="2405" spans="1:35" x14ac:dyDescent="0.3">
      <c r="A2405" t="s">
        <v>470</v>
      </c>
      <c r="B2405" s="1">
        <v>41479</v>
      </c>
      <c r="C2405" t="s">
        <v>471</v>
      </c>
      <c r="D2405" t="s">
        <v>399</v>
      </c>
      <c r="E2405" t="s">
        <v>27</v>
      </c>
      <c r="F2405" t="s">
        <v>28</v>
      </c>
      <c r="G2405" t="s">
        <v>91</v>
      </c>
      <c r="H2405" t="s">
        <v>62</v>
      </c>
      <c r="I2405" t="s">
        <v>196</v>
      </c>
      <c r="J2405" t="s">
        <v>64</v>
      </c>
      <c r="K2405" t="s">
        <v>94</v>
      </c>
      <c r="L2405" t="s">
        <v>95</v>
      </c>
      <c r="M2405" t="s">
        <v>156</v>
      </c>
      <c r="N2405" s="1">
        <v>41481</v>
      </c>
      <c r="O2405" t="s">
        <v>66</v>
      </c>
      <c r="P2405" s="3" t="s">
        <v>67</v>
      </c>
      <c r="Q2405" t="s">
        <v>68</v>
      </c>
      <c r="R2405">
        <v>4</v>
      </c>
      <c r="S2405" t="s">
        <v>472</v>
      </c>
      <c r="T2405" s="2">
        <v>0.09</v>
      </c>
      <c r="U2405" t="s">
        <v>473</v>
      </c>
      <c r="V2405" t="s">
        <v>474</v>
      </c>
      <c r="W2405" t="s">
        <v>72</v>
      </c>
      <c r="X2405" t="s">
        <v>475</v>
      </c>
      <c r="Y2405" s="3">
        <f>VALUE(SUBSTITUTE(Table1[[#This Row],[Order Total]],"$",""))</f>
        <v>85.25</v>
      </c>
      <c r="Z2405">
        <f>VALUE(SUBSTITUTE(Table1[[#This Row],[Total]],"$",""))</f>
        <v>96.55</v>
      </c>
      <c r="AA2405" s="3">
        <f>Table1[[#This Row],[Order Total Number]]-Table1[[#This Row],[Total Number]]</f>
        <v>-11.299999999999997</v>
      </c>
      <c r="AB2405">
        <f>VALUE(SUBSTITUTE(Table1[[#This Row],[Shipping Cost]],"$",""))</f>
        <v>0.99</v>
      </c>
      <c r="AC2405">
        <f>VALUE(SUBSTITUTE(Table1[[#This Row],[Discount $]],"$",""))</f>
        <v>7.55</v>
      </c>
      <c r="AD2405">
        <f>VALUE(SUBSTITUTE(Table1[[#This Row],[Retail Price]],"$",""))</f>
        <v>2.88</v>
      </c>
      <c r="AE2405" s="4">
        <f>(Table1[[#This Row],[Retail Price Number]]*Table1[[#This Row],[Order Quantity]])-Table1[[#This Row],[Discount $ Number]]+Table1[[#This Row],[Shipping Cost Number]]</f>
        <v>4.96</v>
      </c>
      <c r="AF2405">
        <f>Table1[[#This Row],[Retail Price Number]]*Table1[[#This Row],[Order Quantity]]-Table1[[#This Row],[Discount $ Number]]</f>
        <v>3.9699999999999998</v>
      </c>
      <c r="AG2405">
        <f>(Table1[[#This Row],[Retail Price Number]]*Table1[[#This Row],[Order Quantity]])-Table1[[#This Row],[Discount $ Number]]-Table1[[#This Row],[Shipping Cost Number]]</f>
        <v>2.9799999999999995</v>
      </c>
      <c r="AH2405">
        <f>Table1[[#This Row],[Retail Price Number]]*Table1[[#This Row],[Order Quantity]]</f>
        <v>11.52</v>
      </c>
      <c r="AI2405">
        <f>YEAR(Table1[[#This Row],[Order Date]])</f>
        <v>2013</v>
      </c>
    </row>
    <row r="2406" spans="1:35" x14ac:dyDescent="0.3">
      <c r="A2406" t="s">
        <v>470</v>
      </c>
      <c r="B2406" s="1">
        <v>42000</v>
      </c>
      <c r="C2406" t="s">
        <v>420</v>
      </c>
      <c r="D2406" t="s">
        <v>421</v>
      </c>
      <c r="E2406" t="s">
        <v>27</v>
      </c>
      <c r="F2406" t="s">
        <v>28</v>
      </c>
      <c r="G2406" t="s">
        <v>29</v>
      </c>
      <c r="H2406" t="s">
        <v>422</v>
      </c>
      <c r="I2406" t="s">
        <v>121</v>
      </c>
      <c r="J2406" t="s">
        <v>163</v>
      </c>
      <c r="K2406" t="s">
        <v>94</v>
      </c>
      <c r="L2406" t="s">
        <v>95</v>
      </c>
      <c r="M2406" t="s">
        <v>35</v>
      </c>
      <c r="N2406" s="1">
        <v>42002</v>
      </c>
      <c r="O2406" t="s">
        <v>164</v>
      </c>
      <c r="P2406" s="3" t="s">
        <v>165</v>
      </c>
      <c r="Q2406" t="s">
        <v>166</v>
      </c>
      <c r="R2406">
        <v>47</v>
      </c>
      <c r="S2406" t="s">
        <v>2284</v>
      </c>
      <c r="T2406" s="2">
        <v>0.1</v>
      </c>
      <c r="U2406" t="s">
        <v>2285</v>
      </c>
      <c r="V2406" t="s">
        <v>2286</v>
      </c>
      <c r="W2406" t="s">
        <v>170</v>
      </c>
      <c r="X2406" t="s">
        <v>2287</v>
      </c>
      <c r="Y2406" s="3">
        <f>VALUE(SUBSTITUTE(Table1[[#This Row],[Order Total]],"$",""))</f>
        <v>7460.84</v>
      </c>
      <c r="Z2406">
        <f>VALUE(SUBSTITUTE(Table1[[#This Row],[Total]],"$",""))</f>
        <v>7419.84</v>
      </c>
      <c r="AA2406" s="3">
        <f>Table1[[#This Row],[Order Total Number]]-Table1[[#This Row],[Total Number]]</f>
        <v>41</v>
      </c>
      <c r="AB2406">
        <f>VALUE(SUBSTITUTE(Table1[[#This Row],[Shipping Cost]],"$",""))</f>
        <v>1.3</v>
      </c>
      <c r="AC2406">
        <f>VALUE(SUBSTITUTE(Table1[[#This Row],[Discount $]],"$",""))</f>
        <v>39.9</v>
      </c>
      <c r="AD2406">
        <f>VALUE(SUBSTITUTE(Table1[[#This Row],[Retail Price]],"$",""))</f>
        <v>4</v>
      </c>
      <c r="AE2406" s="4">
        <f>(Table1[[#This Row],[Retail Price Number]]*Table1[[#This Row],[Order Quantity]])-Table1[[#This Row],[Discount $ Number]]+Table1[[#This Row],[Shipping Cost Number]]</f>
        <v>149.4</v>
      </c>
      <c r="AF2406">
        <f>Table1[[#This Row],[Retail Price Number]]*Table1[[#This Row],[Order Quantity]]-Table1[[#This Row],[Discount $ Number]]</f>
        <v>148.1</v>
      </c>
      <c r="AG2406">
        <f>(Table1[[#This Row],[Retail Price Number]]*Table1[[#This Row],[Order Quantity]])-Table1[[#This Row],[Discount $ Number]]-Table1[[#This Row],[Shipping Cost Number]]</f>
        <v>146.79999999999998</v>
      </c>
      <c r="AH2406">
        <f>Table1[[#This Row],[Retail Price Number]]*Table1[[#This Row],[Order Quantity]]</f>
        <v>188</v>
      </c>
      <c r="AI2406">
        <f>YEAR(Table1[[#This Row],[Order Date]])</f>
        <v>2014</v>
      </c>
    </row>
    <row r="2407" spans="1:35" x14ac:dyDescent="0.3">
      <c r="A2407" t="s">
        <v>470</v>
      </c>
      <c r="B2407" s="1">
        <v>41319</v>
      </c>
      <c r="C2407" t="s">
        <v>2198</v>
      </c>
      <c r="D2407" t="s">
        <v>2199</v>
      </c>
      <c r="E2407" t="s">
        <v>27</v>
      </c>
      <c r="F2407" t="s">
        <v>28</v>
      </c>
      <c r="G2407" t="s">
        <v>91</v>
      </c>
      <c r="H2407" t="s">
        <v>217</v>
      </c>
      <c r="I2407" t="s">
        <v>196</v>
      </c>
      <c r="J2407" t="s">
        <v>12731</v>
      </c>
      <c r="K2407" t="s">
        <v>94</v>
      </c>
      <c r="L2407" t="s">
        <v>95</v>
      </c>
      <c r="M2407" t="s">
        <v>35</v>
      </c>
      <c r="N2407" s="1">
        <v>41320</v>
      </c>
      <c r="O2407" t="s">
        <v>6446</v>
      </c>
      <c r="P2407" s="3" t="s">
        <v>2957</v>
      </c>
      <c r="Q2407" t="s">
        <v>6447</v>
      </c>
      <c r="R2407">
        <v>38</v>
      </c>
      <c r="S2407" t="s">
        <v>12073</v>
      </c>
      <c r="T2407" s="2">
        <v>0</v>
      </c>
      <c r="U2407" t="s">
        <v>1237</v>
      </c>
      <c r="V2407" t="s">
        <v>12732</v>
      </c>
      <c r="W2407" t="s">
        <v>1353</v>
      </c>
      <c r="X2407" t="s">
        <v>12733</v>
      </c>
      <c r="Y2407" s="3">
        <f>VALUE(SUBSTITUTE(Table1[[#This Row],[Order Total]],"$",""))</f>
        <v>144.94999999999999</v>
      </c>
      <c r="Z2407">
        <f>VALUE(SUBSTITUTE(Table1[[#This Row],[Total]],"$",""))</f>
        <v>141.54</v>
      </c>
      <c r="AA2407" s="3">
        <f>Table1[[#This Row],[Order Total Number]]-Table1[[#This Row],[Total Number]]</f>
        <v>3.4099999999999966</v>
      </c>
      <c r="AB2407">
        <f>VALUE(SUBSTITUTE(Table1[[#This Row],[Shipping Cost]],"$",""))</f>
        <v>8.99</v>
      </c>
      <c r="AC2407">
        <f>VALUE(SUBSTITUTE(Table1[[#This Row],[Discount $]],"$",""))</f>
        <v>14.67</v>
      </c>
      <c r="AD2407">
        <f>VALUE(SUBSTITUTE(Table1[[#This Row],[Retail Price]],"$",""))</f>
        <v>95.99</v>
      </c>
      <c r="AE2407" s="4">
        <f>(Table1[[#This Row],[Retail Price Number]]*Table1[[#This Row],[Order Quantity]])-Table1[[#This Row],[Discount $ Number]]+Table1[[#This Row],[Shipping Cost Number]]</f>
        <v>3641.9399999999996</v>
      </c>
      <c r="AF2407">
        <f>Table1[[#This Row],[Retail Price Number]]*Table1[[#This Row],[Order Quantity]]-Table1[[#This Row],[Discount $ Number]]</f>
        <v>3632.95</v>
      </c>
      <c r="AG2407">
        <f>(Table1[[#This Row],[Retail Price Number]]*Table1[[#This Row],[Order Quantity]])-Table1[[#This Row],[Discount $ Number]]-Table1[[#This Row],[Shipping Cost Number]]</f>
        <v>3623.96</v>
      </c>
      <c r="AH2407">
        <f>Table1[[#This Row],[Retail Price Number]]*Table1[[#This Row],[Order Quantity]]</f>
        <v>3647.62</v>
      </c>
      <c r="AI2407">
        <f>YEAR(Table1[[#This Row],[Order Date]])</f>
        <v>2013</v>
      </c>
    </row>
    <row r="2408" spans="1:35" x14ac:dyDescent="0.3">
      <c r="A2408" t="s">
        <v>10120</v>
      </c>
      <c r="B2408" s="1">
        <v>42020</v>
      </c>
      <c r="C2408" t="s">
        <v>10121</v>
      </c>
      <c r="D2408" t="s">
        <v>144</v>
      </c>
      <c r="E2408" t="s">
        <v>46</v>
      </c>
      <c r="F2408" t="s">
        <v>47</v>
      </c>
      <c r="G2408" t="s">
        <v>77</v>
      </c>
      <c r="H2408" t="s">
        <v>107</v>
      </c>
      <c r="I2408" t="s">
        <v>121</v>
      </c>
      <c r="J2408" t="s">
        <v>3183</v>
      </c>
      <c r="K2408" t="s">
        <v>94</v>
      </c>
      <c r="L2408" t="s">
        <v>34</v>
      </c>
      <c r="M2408" t="s">
        <v>35</v>
      </c>
      <c r="N2408" s="1">
        <v>42021</v>
      </c>
      <c r="O2408" t="s">
        <v>634</v>
      </c>
      <c r="P2408" s="3" t="s">
        <v>635</v>
      </c>
      <c r="Q2408" t="s">
        <v>636</v>
      </c>
      <c r="R2408">
        <v>17</v>
      </c>
      <c r="S2408" t="s">
        <v>10122</v>
      </c>
      <c r="T2408" s="2">
        <v>0.02</v>
      </c>
      <c r="U2408" t="s">
        <v>127</v>
      </c>
      <c r="V2408" t="s">
        <v>10122</v>
      </c>
      <c r="W2408" t="s">
        <v>640</v>
      </c>
      <c r="X2408" t="s">
        <v>10123</v>
      </c>
      <c r="Y2408" s="3">
        <f>VALUE(SUBSTITUTE(Table1[[#This Row],[Order Total]],"$",""))</f>
        <v>18535.89</v>
      </c>
      <c r="Z2408">
        <f>VALUE(SUBSTITUTE(Table1[[#This Row],[Total]],"$",""))</f>
        <v>18605.189999999999</v>
      </c>
      <c r="AA2408" s="3">
        <f>Table1[[#This Row],[Order Total Number]]-Table1[[#This Row],[Total Number]]</f>
        <v>-69.299999999999272</v>
      </c>
      <c r="AB2408">
        <f>VALUE(SUBSTITUTE(Table1[[#This Row],[Shipping Cost]],"$",""))</f>
        <v>69.3</v>
      </c>
      <c r="AC2408">
        <f>VALUE(SUBSTITUTE(Table1[[#This Row],[Discount $]],"$",""))</f>
        <v>0</v>
      </c>
      <c r="AD2408">
        <f>VALUE(SUBSTITUTE(Table1[[#This Row],[Retail Price]],"$",""))</f>
        <v>500.97</v>
      </c>
      <c r="AE2408" s="4">
        <f>(Table1[[#This Row],[Retail Price Number]]*Table1[[#This Row],[Order Quantity]])-Table1[[#This Row],[Discount $ Number]]+Table1[[#This Row],[Shipping Cost Number]]</f>
        <v>8585.7899999999991</v>
      </c>
      <c r="AF2408">
        <f>Table1[[#This Row],[Retail Price Number]]*Table1[[#This Row],[Order Quantity]]-Table1[[#This Row],[Discount $ Number]]</f>
        <v>8516.49</v>
      </c>
      <c r="AG2408">
        <f>(Table1[[#This Row],[Retail Price Number]]*Table1[[#This Row],[Order Quantity]])-Table1[[#This Row],[Discount $ Number]]-Table1[[#This Row],[Shipping Cost Number]]</f>
        <v>8447.19</v>
      </c>
      <c r="AH2408">
        <f>Table1[[#This Row],[Retail Price Number]]*Table1[[#This Row],[Order Quantity]]</f>
        <v>8516.49</v>
      </c>
      <c r="AI2408">
        <f>YEAR(Table1[[#This Row],[Order Date]])</f>
        <v>2015</v>
      </c>
    </row>
    <row r="2409" spans="1:35" x14ac:dyDescent="0.3">
      <c r="A2409" t="s">
        <v>11832</v>
      </c>
      <c r="B2409" s="1">
        <v>41495</v>
      </c>
      <c r="C2409" t="s">
        <v>364</v>
      </c>
      <c r="D2409" t="s">
        <v>365</v>
      </c>
      <c r="E2409" t="s">
        <v>46</v>
      </c>
      <c r="F2409" t="s">
        <v>47</v>
      </c>
      <c r="G2409" t="s">
        <v>77</v>
      </c>
      <c r="H2409" t="s">
        <v>48</v>
      </c>
      <c r="I2409" t="s">
        <v>196</v>
      </c>
      <c r="J2409" t="s">
        <v>441</v>
      </c>
      <c r="K2409" t="s">
        <v>94</v>
      </c>
      <c r="L2409" t="s">
        <v>34</v>
      </c>
      <c r="M2409" t="s">
        <v>35</v>
      </c>
      <c r="N2409" s="1">
        <v>41499</v>
      </c>
      <c r="O2409" t="s">
        <v>442</v>
      </c>
      <c r="P2409" s="3" t="s">
        <v>443</v>
      </c>
      <c r="Q2409" t="s">
        <v>444</v>
      </c>
      <c r="R2409">
        <v>39</v>
      </c>
      <c r="S2409" t="s">
        <v>11833</v>
      </c>
      <c r="T2409" s="2">
        <v>0.03</v>
      </c>
      <c r="U2409" t="s">
        <v>1892</v>
      </c>
      <c r="V2409" t="s">
        <v>11097</v>
      </c>
      <c r="W2409" t="s">
        <v>448</v>
      </c>
      <c r="X2409" t="s">
        <v>11834</v>
      </c>
      <c r="Y2409" s="3">
        <f>VALUE(SUBSTITUTE(Table1[[#This Row],[Order Total]],"$",""))</f>
        <v>267.92</v>
      </c>
      <c r="Z2409">
        <f>VALUE(SUBSTITUTE(Table1[[#This Row],[Total]],"$",""))</f>
        <v>270.94</v>
      </c>
      <c r="AA2409" s="3">
        <f>Table1[[#This Row],[Order Total Number]]-Table1[[#This Row],[Total Number]]</f>
        <v>-3.0199999999999818</v>
      </c>
      <c r="AB2409">
        <f>VALUE(SUBSTITUTE(Table1[[#This Row],[Shipping Cost]],"$",""))</f>
        <v>15.1</v>
      </c>
      <c r="AC2409">
        <f>VALUE(SUBSTITUTE(Table1[[#This Row],[Discount $]],"$",""))</f>
        <v>23.26</v>
      </c>
      <c r="AD2409">
        <f>VALUE(SUBSTITUTE(Table1[[#This Row],[Retail Price]],"$",""))</f>
        <v>22.38</v>
      </c>
      <c r="AE2409" s="4">
        <f>(Table1[[#This Row],[Retail Price Number]]*Table1[[#This Row],[Order Quantity]])-Table1[[#This Row],[Discount $ Number]]+Table1[[#This Row],[Shipping Cost Number]]</f>
        <v>864.66</v>
      </c>
      <c r="AF2409">
        <f>Table1[[#This Row],[Retail Price Number]]*Table1[[#This Row],[Order Quantity]]-Table1[[#This Row],[Discount $ Number]]</f>
        <v>849.56</v>
      </c>
      <c r="AG2409">
        <f>(Table1[[#This Row],[Retail Price Number]]*Table1[[#This Row],[Order Quantity]])-Table1[[#This Row],[Discount $ Number]]-Table1[[#This Row],[Shipping Cost Number]]</f>
        <v>834.45999999999992</v>
      </c>
      <c r="AH2409">
        <f>Table1[[#This Row],[Retail Price Number]]*Table1[[#This Row],[Order Quantity]]</f>
        <v>872.81999999999994</v>
      </c>
      <c r="AI2409">
        <f>YEAR(Table1[[#This Row],[Order Date]])</f>
        <v>2013</v>
      </c>
    </row>
    <row r="2410" spans="1:35" x14ac:dyDescent="0.3">
      <c r="A2410" t="s">
        <v>11832</v>
      </c>
      <c r="B2410" s="1">
        <v>41637</v>
      </c>
      <c r="C2410" t="s">
        <v>1231</v>
      </c>
      <c r="D2410" t="s">
        <v>1232</v>
      </c>
      <c r="E2410" t="s">
        <v>27</v>
      </c>
      <c r="F2410" t="s">
        <v>28</v>
      </c>
      <c r="G2410" t="s">
        <v>29</v>
      </c>
      <c r="H2410" t="s">
        <v>281</v>
      </c>
      <c r="I2410" t="s">
        <v>196</v>
      </c>
      <c r="J2410" t="s">
        <v>265</v>
      </c>
      <c r="K2410" t="s">
        <v>33</v>
      </c>
      <c r="L2410" t="s">
        <v>34</v>
      </c>
      <c r="M2410" t="s">
        <v>35</v>
      </c>
      <c r="N2410" s="1">
        <v>41629</v>
      </c>
      <c r="O2410" t="s">
        <v>266</v>
      </c>
      <c r="P2410" s="3" t="s">
        <v>267</v>
      </c>
      <c r="Q2410" t="s">
        <v>268</v>
      </c>
      <c r="R2410">
        <v>44</v>
      </c>
      <c r="S2410" t="s">
        <v>5700</v>
      </c>
      <c r="T2410" s="2">
        <v>0.1</v>
      </c>
      <c r="U2410" t="s">
        <v>224</v>
      </c>
      <c r="V2410" t="s">
        <v>10754</v>
      </c>
      <c r="W2410" t="s">
        <v>116</v>
      </c>
      <c r="X2410" t="s">
        <v>12005</v>
      </c>
      <c r="Y2410" s="3">
        <f>VALUE(SUBSTITUTE(Table1[[#This Row],[Order Total]],"$",""))</f>
        <v>15.6</v>
      </c>
      <c r="Z2410">
        <f>VALUE(SUBSTITUTE(Table1[[#This Row],[Total]],"$",""))</f>
        <v>16.420000000000002</v>
      </c>
      <c r="AA2410" s="3">
        <f>Table1[[#This Row],[Order Total Number]]-Table1[[#This Row],[Total Number]]</f>
        <v>-0.82000000000000206</v>
      </c>
      <c r="AB2410">
        <f>VALUE(SUBSTITUTE(Table1[[#This Row],[Shipping Cost]],"$",""))</f>
        <v>1.49</v>
      </c>
      <c r="AC2410">
        <f>VALUE(SUBSTITUTE(Table1[[#This Row],[Discount $]],"$",""))</f>
        <v>0.5</v>
      </c>
      <c r="AD2410">
        <f>VALUE(SUBSTITUTE(Table1[[#This Row],[Retail Price]],"$",""))</f>
        <v>4.49</v>
      </c>
      <c r="AE2410" s="4">
        <f>(Table1[[#This Row],[Retail Price Number]]*Table1[[#This Row],[Order Quantity]])-Table1[[#This Row],[Discount $ Number]]+Table1[[#This Row],[Shipping Cost Number]]</f>
        <v>198.55</v>
      </c>
      <c r="AF2410">
        <f>Table1[[#This Row],[Retail Price Number]]*Table1[[#This Row],[Order Quantity]]-Table1[[#This Row],[Discount $ Number]]</f>
        <v>197.06</v>
      </c>
      <c r="AG2410">
        <f>(Table1[[#This Row],[Retail Price Number]]*Table1[[#This Row],[Order Quantity]])-Table1[[#This Row],[Discount $ Number]]-Table1[[#This Row],[Shipping Cost Number]]</f>
        <v>195.57</v>
      </c>
      <c r="AH2410">
        <f>Table1[[#This Row],[Retail Price Number]]*Table1[[#This Row],[Order Quantity]]</f>
        <v>197.56</v>
      </c>
      <c r="AI2410">
        <f>YEAR(Table1[[#This Row],[Order Date]])</f>
        <v>2013</v>
      </c>
    </row>
    <row r="2411" spans="1:35" x14ac:dyDescent="0.3">
      <c r="A2411" t="s">
        <v>7890</v>
      </c>
      <c r="B2411" s="1">
        <v>42190</v>
      </c>
      <c r="C2411" t="s">
        <v>2000</v>
      </c>
      <c r="D2411" t="s">
        <v>120</v>
      </c>
      <c r="E2411" t="s">
        <v>27</v>
      </c>
      <c r="F2411" t="s">
        <v>28</v>
      </c>
      <c r="G2411" t="s">
        <v>134</v>
      </c>
      <c r="H2411" t="s">
        <v>62</v>
      </c>
      <c r="I2411" t="s">
        <v>196</v>
      </c>
      <c r="J2411" t="s">
        <v>541</v>
      </c>
      <c r="K2411" t="s">
        <v>94</v>
      </c>
      <c r="L2411" t="s">
        <v>95</v>
      </c>
      <c r="M2411" t="s">
        <v>35</v>
      </c>
      <c r="N2411" s="1">
        <v>42192</v>
      </c>
      <c r="O2411" t="s">
        <v>542</v>
      </c>
      <c r="P2411" s="3" t="s">
        <v>543</v>
      </c>
      <c r="Q2411" t="s">
        <v>544</v>
      </c>
      <c r="R2411">
        <v>24</v>
      </c>
      <c r="S2411" t="s">
        <v>2001</v>
      </c>
      <c r="T2411" s="2">
        <v>0.05</v>
      </c>
      <c r="U2411" t="s">
        <v>333</v>
      </c>
      <c r="V2411" t="s">
        <v>7891</v>
      </c>
      <c r="W2411" t="s">
        <v>547</v>
      </c>
      <c r="X2411" t="s">
        <v>7892</v>
      </c>
      <c r="Y2411" s="3">
        <f>VALUE(SUBSTITUTE(Table1[[#This Row],[Order Total]],"$",""))</f>
        <v>966.87</v>
      </c>
      <c r="Z2411">
        <f>VALUE(SUBSTITUTE(Table1[[#This Row],[Total]],"$",""))</f>
        <v>970.92</v>
      </c>
      <c r="AA2411" s="3">
        <f>Table1[[#This Row],[Order Total Number]]-Table1[[#This Row],[Total Number]]</f>
        <v>-4.0499999999999545</v>
      </c>
      <c r="AB2411">
        <f>VALUE(SUBSTITUTE(Table1[[#This Row],[Shipping Cost]],"$",""))</f>
        <v>6.64</v>
      </c>
      <c r="AC2411">
        <f>VALUE(SUBSTITUTE(Table1[[#This Row],[Discount $]],"$",""))</f>
        <v>61.71</v>
      </c>
      <c r="AD2411">
        <f>VALUE(SUBSTITUTE(Table1[[#This Row],[Retail Price]],"$",""))</f>
        <v>29.74</v>
      </c>
      <c r="AE2411" s="4">
        <f>(Table1[[#This Row],[Retail Price Number]]*Table1[[#This Row],[Order Quantity]])-Table1[[#This Row],[Discount $ Number]]+Table1[[#This Row],[Shipping Cost Number]]</f>
        <v>658.68999999999994</v>
      </c>
      <c r="AF2411">
        <f>Table1[[#This Row],[Retail Price Number]]*Table1[[#This Row],[Order Quantity]]-Table1[[#This Row],[Discount $ Number]]</f>
        <v>652.04999999999995</v>
      </c>
      <c r="AG2411">
        <f>(Table1[[#This Row],[Retail Price Number]]*Table1[[#This Row],[Order Quantity]])-Table1[[#This Row],[Discount $ Number]]-Table1[[#This Row],[Shipping Cost Number]]</f>
        <v>645.41</v>
      </c>
      <c r="AH2411">
        <f>Table1[[#This Row],[Retail Price Number]]*Table1[[#This Row],[Order Quantity]]</f>
        <v>713.76</v>
      </c>
      <c r="AI2411">
        <f>YEAR(Table1[[#This Row],[Order Date]])</f>
        <v>2015</v>
      </c>
    </row>
    <row r="2412" spans="1:35" x14ac:dyDescent="0.3">
      <c r="A2412" t="s">
        <v>7890</v>
      </c>
      <c r="B2412" s="1">
        <v>41472</v>
      </c>
      <c r="C2412" t="s">
        <v>2501</v>
      </c>
      <c r="D2412" t="s">
        <v>365</v>
      </c>
      <c r="E2412" t="s">
        <v>46</v>
      </c>
      <c r="F2412" t="s">
        <v>47</v>
      </c>
      <c r="G2412" t="s">
        <v>29</v>
      </c>
      <c r="H2412" t="s">
        <v>48</v>
      </c>
      <c r="I2412" t="s">
        <v>63</v>
      </c>
      <c r="J2412" t="s">
        <v>734</v>
      </c>
      <c r="K2412" t="s">
        <v>94</v>
      </c>
      <c r="L2412" t="s">
        <v>95</v>
      </c>
      <c r="M2412" t="s">
        <v>35</v>
      </c>
      <c r="N2412" s="1">
        <v>41472</v>
      </c>
      <c r="O2412" t="s">
        <v>735</v>
      </c>
      <c r="P2412" s="3" t="s">
        <v>736</v>
      </c>
      <c r="Q2412" t="s">
        <v>737</v>
      </c>
      <c r="R2412">
        <v>19</v>
      </c>
      <c r="S2412" t="s">
        <v>10846</v>
      </c>
      <c r="T2412" s="2">
        <v>0.01</v>
      </c>
      <c r="U2412" t="s">
        <v>6628</v>
      </c>
      <c r="V2412" t="s">
        <v>10847</v>
      </c>
      <c r="W2412" t="s">
        <v>741</v>
      </c>
      <c r="X2412" t="s">
        <v>10848</v>
      </c>
      <c r="Y2412" s="3">
        <f>VALUE(SUBSTITUTE(Table1[[#This Row],[Order Total]],"$",""))</f>
        <v>375.17</v>
      </c>
      <c r="Z2412">
        <f>VALUE(SUBSTITUTE(Table1[[#This Row],[Total]],"$",""))</f>
        <v>318.63</v>
      </c>
      <c r="AA2412" s="3">
        <f>Table1[[#This Row],[Order Total Number]]-Table1[[#This Row],[Total Number]]</f>
        <v>56.54000000000002</v>
      </c>
      <c r="AB2412">
        <f>VALUE(SUBSTITUTE(Table1[[#This Row],[Shipping Cost]],"$",""))</f>
        <v>5.47</v>
      </c>
      <c r="AC2412">
        <f>VALUE(SUBSTITUTE(Table1[[#This Row],[Discount $]],"$",""))</f>
        <v>17.649999999999999</v>
      </c>
      <c r="AD2412">
        <f>VALUE(SUBSTITUTE(Table1[[#This Row],[Retail Price]],"$",""))</f>
        <v>3.58</v>
      </c>
      <c r="AE2412" s="4">
        <f>(Table1[[#This Row],[Retail Price Number]]*Table1[[#This Row],[Order Quantity]])-Table1[[#This Row],[Discount $ Number]]+Table1[[#This Row],[Shipping Cost Number]]</f>
        <v>55.839999999999996</v>
      </c>
      <c r="AF2412">
        <f>Table1[[#This Row],[Retail Price Number]]*Table1[[#This Row],[Order Quantity]]-Table1[[#This Row],[Discount $ Number]]</f>
        <v>50.37</v>
      </c>
      <c r="AG2412">
        <f>(Table1[[#This Row],[Retail Price Number]]*Table1[[#This Row],[Order Quantity]])-Table1[[#This Row],[Discount $ Number]]-Table1[[#This Row],[Shipping Cost Number]]</f>
        <v>44.9</v>
      </c>
      <c r="AH2412">
        <f>Table1[[#This Row],[Retail Price Number]]*Table1[[#This Row],[Order Quantity]]</f>
        <v>68.02</v>
      </c>
      <c r="AI2412">
        <f>YEAR(Table1[[#This Row],[Order Date]])</f>
        <v>2013</v>
      </c>
    </row>
    <row r="2413" spans="1:35" x14ac:dyDescent="0.3">
      <c r="A2413" t="s">
        <v>12701</v>
      </c>
      <c r="B2413" s="1">
        <v>41384</v>
      </c>
      <c r="C2413" t="s">
        <v>1400</v>
      </c>
      <c r="D2413" t="s">
        <v>1401</v>
      </c>
      <c r="E2413" t="s">
        <v>27</v>
      </c>
      <c r="F2413" t="s">
        <v>28</v>
      </c>
      <c r="G2413" t="s">
        <v>29</v>
      </c>
      <c r="H2413" t="s">
        <v>281</v>
      </c>
      <c r="I2413" t="s">
        <v>63</v>
      </c>
      <c r="J2413" t="s">
        <v>49</v>
      </c>
      <c r="K2413" t="s">
        <v>94</v>
      </c>
      <c r="L2413" t="s">
        <v>95</v>
      </c>
      <c r="M2413" t="s">
        <v>35</v>
      </c>
      <c r="N2413" s="1">
        <v>41386</v>
      </c>
      <c r="O2413" t="s">
        <v>51</v>
      </c>
      <c r="P2413" s="3" t="s">
        <v>52</v>
      </c>
      <c r="Q2413" t="s">
        <v>53</v>
      </c>
      <c r="R2413">
        <v>49</v>
      </c>
      <c r="S2413" t="s">
        <v>4108</v>
      </c>
      <c r="T2413" s="2">
        <v>0</v>
      </c>
      <c r="U2413" t="s">
        <v>1220</v>
      </c>
      <c r="V2413" t="s">
        <v>12702</v>
      </c>
      <c r="W2413" t="s">
        <v>57</v>
      </c>
      <c r="X2413" t="s">
        <v>3879</v>
      </c>
      <c r="Y2413" s="3">
        <f>VALUE(SUBSTITUTE(Table1[[#This Row],[Order Total]],"$",""))</f>
        <v>15.62</v>
      </c>
      <c r="Z2413">
        <f>VALUE(SUBSTITUTE(Table1[[#This Row],[Total]],"$",""))</f>
        <v>16.45</v>
      </c>
      <c r="AA2413" s="3">
        <f>Table1[[#This Row],[Order Total Number]]-Table1[[#This Row],[Total Number]]</f>
        <v>-0.83000000000000007</v>
      </c>
      <c r="AB2413">
        <f>VALUE(SUBSTITUTE(Table1[[#This Row],[Shipping Cost]],"$",""))</f>
        <v>0.7</v>
      </c>
      <c r="AC2413">
        <f>VALUE(SUBSTITUTE(Table1[[#This Row],[Discount $]],"$",""))</f>
        <v>1.62</v>
      </c>
      <c r="AD2413">
        <f>VALUE(SUBSTITUTE(Table1[[#This Row],[Retail Price]],"$",""))</f>
        <v>1.1399999999999999</v>
      </c>
      <c r="AE2413" s="4">
        <f>(Table1[[#This Row],[Retail Price Number]]*Table1[[#This Row],[Order Quantity]])-Table1[[#This Row],[Discount $ Number]]+Table1[[#This Row],[Shipping Cost Number]]</f>
        <v>54.94</v>
      </c>
      <c r="AF2413">
        <f>Table1[[#This Row],[Retail Price Number]]*Table1[[#This Row],[Order Quantity]]-Table1[[#This Row],[Discount $ Number]]</f>
        <v>54.239999999999995</v>
      </c>
      <c r="AG2413">
        <f>(Table1[[#This Row],[Retail Price Number]]*Table1[[#This Row],[Order Quantity]])-Table1[[#This Row],[Discount $ Number]]-Table1[[#This Row],[Shipping Cost Number]]</f>
        <v>53.539999999999992</v>
      </c>
      <c r="AH2413">
        <f>Table1[[#This Row],[Retail Price Number]]*Table1[[#This Row],[Order Quantity]]</f>
        <v>55.859999999999992</v>
      </c>
      <c r="AI2413">
        <f>YEAR(Table1[[#This Row],[Order Date]])</f>
        <v>2013</v>
      </c>
    </row>
    <row r="2414" spans="1:35" x14ac:dyDescent="0.3">
      <c r="A2414" t="s">
        <v>10214</v>
      </c>
      <c r="B2414" s="1">
        <v>42243</v>
      </c>
      <c r="C2414" t="s">
        <v>1736</v>
      </c>
      <c r="D2414" t="s">
        <v>622</v>
      </c>
      <c r="E2414" t="s">
        <v>27</v>
      </c>
      <c r="F2414" t="s">
        <v>28</v>
      </c>
      <c r="G2414" t="s">
        <v>77</v>
      </c>
      <c r="H2414" t="s">
        <v>433</v>
      </c>
      <c r="I2414" t="s">
        <v>92</v>
      </c>
      <c r="J2414" t="s">
        <v>3587</v>
      </c>
      <c r="K2414" t="s">
        <v>33</v>
      </c>
      <c r="L2414" t="s">
        <v>34</v>
      </c>
      <c r="M2414" t="s">
        <v>35</v>
      </c>
      <c r="N2414" s="1">
        <v>42244</v>
      </c>
      <c r="O2414" t="s">
        <v>460</v>
      </c>
      <c r="P2414" s="3" t="s">
        <v>3588</v>
      </c>
      <c r="Q2414" t="s">
        <v>1220</v>
      </c>
      <c r="R2414">
        <v>8</v>
      </c>
      <c r="S2414" t="s">
        <v>10215</v>
      </c>
      <c r="T2414" s="2">
        <v>0.05</v>
      </c>
      <c r="U2414" t="s">
        <v>114</v>
      </c>
      <c r="V2414" t="s">
        <v>10216</v>
      </c>
      <c r="W2414" t="s">
        <v>3589</v>
      </c>
      <c r="X2414" t="s">
        <v>10217</v>
      </c>
      <c r="Y2414" s="3">
        <f>VALUE(SUBSTITUTE(Table1[[#This Row],[Order Total]],"$",""))</f>
        <v>165.69</v>
      </c>
      <c r="Z2414">
        <f>VALUE(SUBSTITUTE(Table1[[#This Row],[Total]],"$",""))</f>
        <v>177.83</v>
      </c>
      <c r="AA2414" s="3">
        <f>Table1[[#This Row],[Order Total Number]]-Table1[[#This Row],[Total Number]]</f>
        <v>-12.140000000000015</v>
      </c>
      <c r="AB2414">
        <f>VALUE(SUBSTITUTE(Table1[[#This Row],[Shipping Cost]],"$",""))</f>
        <v>0.85</v>
      </c>
      <c r="AC2414">
        <f>VALUE(SUBSTITUTE(Table1[[#This Row],[Discount $]],"$",""))</f>
        <v>4.47</v>
      </c>
      <c r="AD2414">
        <f>VALUE(SUBSTITUTE(Table1[[#This Row],[Retail Price]],"$",""))</f>
        <v>3.38</v>
      </c>
      <c r="AE2414" s="4">
        <f>(Table1[[#This Row],[Retail Price Number]]*Table1[[#This Row],[Order Quantity]])-Table1[[#This Row],[Discount $ Number]]+Table1[[#This Row],[Shipping Cost Number]]</f>
        <v>23.42</v>
      </c>
      <c r="AF2414">
        <f>Table1[[#This Row],[Retail Price Number]]*Table1[[#This Row],[Order Quantity]]-Table1[[#This Row],[Discount $ Number]]</f>
        <v>22.57</v>
      </c>
      <c r="AG2414">
        <f>(Table1[[#This Row],[Retail Price Number]]*Table1[[#This Row],[Order Quantity]])-Table1[[#This Row],[Discount $ Number]]-Table1[[#This Row],[Shipping Cost Number]]</f>
        <v>21.72</v>
      </c>
      <c r="AH2414">
        <f>Table1[[#This Row],[Retail Price Number]]*Table1[[#This Row],[Order Quantity]]</f>
        <v>27.04</v>
      </c>
      <c r="AI2414">
        <f>YEAR(Table1[[#This Row],[Order Date]])</f>
        <v>2015</v>
      </c>
    </row>
    <row r="2415" spans="1:35" x14ac:dyDescent="0.3">
      <c r="A2415" t="s">
        <v>10214</v>
      </c>
      <c r="B2415" s="1">
        <v>41511</v>
      </c>
      <c r="C2415" t="s">
        <v>5724</v>
      </c>
      <c r="D2415" t="s">
        <v>622</v>
      </c>
      <c r="E2415" t="s">
        <v>27</v>
      </c>
      <c r="F2415" t="s">
        <v>28</v>
      </c>
      <c r="G2415" t="s">
        <v>91</v>
      </c>
      <c r="H2415" t="s">
        <v>433</v>
      </c>
      <c r="I2415" t="s">
        <v>31</v>
      </c>
      <c r="J2415" t="s">
        <v>122</v>
      </c>
      <c r="K2415" t="s">
        <v>94</v>
      </c>
      <c r="L2415" t="s">
        <v>34</v>
      </c>
      <c r="M2415" t="s">
        <v>35</v>
      </c>
      <c r="N2415" s="1">
        <v>41512</v>
      </c>
      <c r="O2415" t="s">
        <v>123</v>
      </c>
      <c r="P2415" s="3" t="s">
        <v>124</v>
      </c>
      <c r="Q2415" t="s">
        <v>125</v>
      </c>
      <c r="R2415">
        <v>29</v>
      </c>
      <c r="S2415" t="s">
        <v>11987</v>
      </c>
      <c r="T2415" s="2">
        <v>0</v>
      </c>
      <c r="U2415" t="s">
        <v>127</v>
      </c>
      <c r="V2415" t="s">
        <v>11988</v>
      </c>
      <c r="W2415" t="s">
        <v>129</v>
      </c>
      <c r="X2415" t="s">
        <v>1771</v>
      </c>
      <c r="Y2415" s="3">
        <f>VALUE(SUBSTITUTE(Table1[[#This Row],[Order Total]],"$",""))</f>
        <v>78.56</v>
      </c>
      <c r="Z2415">
        <f>VALUE(SUBSTITUTE(Table1[[#This Row],[Total]],"$",""))</f>
        <v>83.96</v>
      </c>
      <c r="AA2415" s="3">
        <f>Table1[[#This Row],[Order Total Number]]-Table1[[#This Row],[Total Number]]</f>
        <v>-5.3999999999999915</v>
      </c>
      <c r="AB2415">
        <f>VALUE(SUBSTITUTE(Table1[[#This Row],[Shipping Cost]],"$",""))</f>
        <v>2.5</v>
      </c>
      <c r="AC2415">
        <f>VALUE(SUBSTITUTE(Table1[[#This Row],[Discount $]],"$",""))</f>
        <v>0</v>
      </c>
      <c r="AD2415">
        <f>VALUE(SUBSTITUTE(Table1[[#This Row],[Retail Price]],"$",""))</f>
        <v>3.69</v>
      </c>
      <c r="AE2415" s="4">
        <f>(Table1[[#This Row],[Retail Price Number]]*Table1[[#This Row],[Order Quantity]])-Table1[[#This Row],[Discount $ Number]]+Table1[[#This Row],[Shipping Cost Number]]</f>
        <v>109.51</v>
      </c>
      <c r="AF2415">
        <f>Table1[[#This Row],[Retail Price Number]]*Table1[[#This Row],[Order Quantity]]-Table1[[#This Row],[Discount $ Number]]</f>
        <v>107.01</v>
      </c>
      <c r="AG2415">
        <f>(Table1[[#This Row],[Retail Price Number]]*Table1[[#This Row],[Order Quantity]])-Table1[[#This Row],[Discount $ Number]]-Table1[[#This Row],[Shipping Cost Number]]</f>
        <v>104.51</v>
      </c>
      <c r="AH2415">
        <f>Table1[[#This Row],[Retail Price Number]]*Table1[[#This Row],[Order Quantity]]</f>
        <v>107.01</v>
      </c>
      <c r="AI2415">
        <f>YEAR(Table1[[#This Row],[Order Date]])</f>
        <v>2013</v>
      </c>
    </row>
    <row r="2416" spans="1:35" x14ac:dyDescent="0.3">
      <c r="A2416" t="s">
        <v>6136</v>
      </c>
      <c r="B2416" s="1">
        <v>42024</v>
      </c>
      <c r="C2416" t="s">
        <v>1355</v>
      </c>
      <c r="D2416" t="s">
        <v>421</v>
      </c>
      <c r="E2416" t="s">
        <v>27</v>
      </c>
      <c r="F2416" t="s">
        <v>28</v>
      </c>
      <c r="G2416" t="s">
        <v>77</v>
      </c>
      <c r="H2416" t="s">
        <v>422</v>
      </c>
      <c r="I2416" t="s">
        <v>92</v>
      </c>
      <c r="J2416" t="s">
        <v>2581</v>
      </c>
      <c r="K2416" t="s">
        <v>33</v>
      </c>
      <c r="L2416" t="s">
        <v>65</v>
      </c>
      <c r="M2416" t="s">
        <v>35</v>
      </c>
      <c r="N2416" s="1">
        <v>42025</v>
      </c>
      <c r="O2416" t="s">
        <v>2582</v>
      </c>
      <c r="P2416" s="3" t="s">
        <v>2125</v>
      </c>
      <c r="Q2416" t="s">
        <v>2583</v>
      </c>
      <c r="R2416">
        <v>3</v>
      </c>
      <c r="S2416" t="s">
        <v>2984</v>
      </c>
      <c r="T2416" s="2">
        <v>0.01</v>
      </c>
      <c r="U2416" t="s">
        <v>6137</v>
      </c>
      <c r="V2416" t="s">
        <v>6138</v>
      </c>
      <c r="W2416" t="s">
        <v>2587</v>
      </c>
      <c r="X2416" t="s">
        <v>6139</v>
      </c>
      <c r="Y2416" s="3">
        <f>VALUE(SUBSTITUTE(Table1[[#This Row],[Order Total]],"$",""))</f>
        <v>174.11</v>
      </c>
      <c r="Z2416">
        <f>VALUE(SUBSTITUTE(Table1[[#This Row],[Total]],"$",""))</f>
        <v>177.23</v>
      </c>
      <c r="AA2416" s="3">
        <f>Table1[[#This Row],[Order Total Number]]-Table1[[#This Row],[Total Number]]</f>
        <v>-3.1199999999999761</v>
      </c>
      <c r="AB2416">
        <f>VALUE(SUBSTITUTE(Table1[[#This Row],[Shipping Cost]],"$",""))</f>
        <v>3.12</v>
      </c>
      <c r="AC2416">
        <f>VALUE(SUBSTITUTE(Table1[[#This Row],[Discount $]],"$",""))</f>
        <v>13.11</v>
      </c>
      <c r="AD2416">
        <f>VALUE(SUBSTITUTE(Table1[[#This Row],[Retail Price]],"$",""))</f>
        <v>8.14</v>
      </c>
      <c r="AE2416" s="4">
        <f>(Table1[[#This Row],[Retail Price Number]]*Table1[[#This Row],[Order Quantity]])-Table1[[#This Row],[Discount $ Number]]+Table1[[#This Row],[Shipping Cost Number]]</f>
        <v>14.430000000000003</v>
      </c>
      <c r="AF2416">
        <f>Table1[[#This Row],[Retail Price Number]]*Table1[[#This Row],[Order Quantity]]-Table1[[#This Row],[Discount $ Number]]</f>
        <v>11.310000000000002</v>
      </c>
      <c r="AG2416">
        <f>(Table1[[#This Row],[Retail Price Number]]*Table1[[#This Row],[Order Quantity]])-Table1[[#This Row],[Discount $ Number]]-Table1[[#This Row],[Shipping Cost Number]]</f>
        <v>8.1900000000000013</v>
      </c>
      <c r="AH2416">
        <f>Table1[[#This Row],[Retail Price Number]]*Table1[[#This Row],[Order Quantity]]</f>
        <v>24.42</v>
      </c>
      <c r="AI2416">
        <f>YEAR(Table1[[#This Row],[Order Date]])</f>
        <v>2015</v>
      </c>
    </row>
    <row r="2417" spans="1:35" x14ac:dyDescent="0.3">
      <c r="A2417" t="s">
        <v>6136</v>
      </c>
      <c r="B2417" s="1">
        <v>42347</v>
      </c>
      <c r="C2417" t="s">
        <v>273</v>
      </c>
      <c r="D2417" t="s">
        <v>162</v>
      </c>
      <c r="E2417" t="s">
        <v>46</v>
      </c>
      <c r="F2417" t="s">
        <v>47</v>
      </c>
      <c r="G2417" t="s">
        <v>29</v>
      </c>
      <c r="H2417" t="s">
        <v>107</v>
      </c>
      <c r="I2417" t="s">
        <v>196</v>
      </c>
      <c r="J2417" t="s">
        <v>206</v>
      </c>
      <c r="K2417" t="s">
        <v>94</v>
      </c>
      <c r="L2417" t="s">
        <v>34</v>
      </c>
      <c r="M2417" t="s">
        <v>35</v>
      </c>
      <c r="N2417" s="1">
        <v>42347</v>
      </c>
      <c r="O2417" t="s">
        <v>207</v>
      </c>
      <c r="P2417" s="3" t="s">
        <v>208</v>
      </c>
      <c r="Q2417" t="s">
        <v>125</v>
      </c>
      <c r="R2417">
        <v>30</v>
      </c>
      <c r="S2417" t="s">
        <v>3876</v>
      </c>
      <c r="T2417" s="2">
        <v>0.01</v>
      </c>
      <c r="U2417" t="s">
        <v>10163</v>
      </c>
      <c r="V2417" t="s">
        <v>2982</v>
      </c>
      <c r="W2417" t="s">
        <v>212</v>
      </c>
      <c r="X2417" t="s">
        <v>10790</v>
      </c>
      <c r="Y2417" s="3">
        <f>VALUE(SUBSTITUTE(Table1[[#This Row],[Order Total]],"$",""))</f>
        <v>15.55</v>
      </c>
      <c r="Z2417">
        <f>VALUE(SUBSTITUTE(Table1[[#This Row],[Total]],"$",""))</f>
        <v>16.489999999999998</v>
      </c>
      <c r="AA2417" s="3">
        <f>Table1[[#This Row],[Order Total Number]]-Table1[[#This Row],[Total Number]]</f>
        <v>-0.93999999999999773</v>
      </c>
      <c r="AB2417">
        <f>VALUE(SUBSTITUTE(Table1[[#This Row],[Shipping Cost]],"$",""))</f>
        <v>7.01</v>
      </c>
      <c r="AC2417">
        <f>VALUE(SUBSTITUTE(Table1[[#This Row],[Discount $]],"$",""))</f>
        <v>1.43</v>
      </c>
      <c r="AD2417">
        <f>VALUE(SUBSTITUTE(Table1[[#This Row],[Retail Price]],"$",""))</f>
        <v>3.89</v>
      </c>
      <c r="AE2417" s="4">
        <f>(Table1[[#This Row],[Retail Price Number]]*Table1[[#This Row],[Order Quantity]])-Table1[[#This Row],[Discount $ Number]]+Table1[[#This Row],[Shipping Cost Number]]</f>
        <v>122.28</v>
      </c>
      <c r="AF2417">
        <f>Table1[[#This Row],[Retail Price Number]]*Table1[[#This Row],[Order Quantity]]-Table1[[#This Row],[Discount $ Number]]</f>
        <v>115.27</v>
      </c>
      <c r="AG2417">
        <f>(Table1[[#This Row],[Retail Price Number]]*Table1[[#This Row],[Order Quantity]])-Table1[[#This Row],[Discount $ Number]]-Table1[[#This Row],[Shipping Cost Number]]</f>
        <v>108.25999999999999</v>
      </c>
      <c r="AH2417">
        <f>Table1[[#This Row],[Retail Price Number]]*Table1[[#This Row],[Order Quantity]]</f>
        <v>116.7</v>
      </c>
      <c r="AI2417">
        <f>YEAR(Table1[[#This Row],[Order Date]])</f>
        <v>2015</v>
      </c>
    </row>
    <row r="2418" spans="1:35" x14ac:dyDescent="0.3">
      <c r="A2418" t="s">
        <v>6136</v>
      </c>
      <c r="B2418" s="1">
        <v>42024</v>
      </c>
      <c r="C2418" t="s">
        <v>1355</v>
      </c>
      <c r="D2418" t="s">
        <v>421</v>
      </c>
      <c r="E2418" t="s">
        <v>27</v>
      </c>
      <c r="F2418" t="s">
        <v>28</v>
      </c>
      <c r="G2418" t="s">
        <v>77</v>
      </c>
      <c r="H2418" t="s">
        <v>422</v>
      </c>
      <c r="I2418" t="s">
        <v>121</v>
      </c>
      <c r="J2418" t="s">
        <v>197</v>
      </c>
      <c r="K2418" t="s">
        <v>94</v>
      </c>
      <c r="L2418" t="s">
        <v>95</v>
      </c>
      <c r="M2418" t="s">
        <v>35</v>
      </c>
      <c r="N2418" s="1">
        <v>42025</v>
      </c>
      <c r="O2418" t="s">
        <v>198</v>
      </c>
      <c r="P2418" s="3" t="s">
        <v>37</v>
      </c>
      <c r="Q2418" t="s">
        <v>57</v>
      </c>
      <c r="R2418">
        <v>34</v>
      </c>
      <c r="S2418" t="s">
        <v>3872</v>
      </c>
      <c r="T2418" s="2">
        <v>0</v>
      </c>
      <c r="U2418" t="s">
        <v>6187</v>
      </c>
      <c r="V2418" t="s">
        <v>10975</v>
      </c>
      <c r="W2418" t="s">
        <v>116</v>
      </c>
      <c r="X2418" t="s">
        <v>4809</v>
      </c>
      <c r="Y2418" s="3">
        <f>VALUE(SUBSTITUTE(Table1[[#This Row],[Order Total]],"$",""))</f>
        <v>58.94</v>
      </c>
      <c r="Z2418">
        <f>VALUE(SUBSTITUTE(Table1[[#This Row],[Total]],"$",""))</f>
        <v>60.43</v>
      </c>
      <c r="AA2418" s="3">
        <f>Table1[[#This Row],[Order Total Number]]-Table1[[#This Row],[Total Number]]</f>
        <v>-1.490000000000002</v>
      </c>
      <c r="AB2418">
        <f>VALUE(SUBSTITUTE(Table1[[#This Row],[Shipping Cost]],"$",""))</f>
        <v>1.49</v>
      </c>
      <c r="AC2418">
        <f>VALUE(SUBSTITUTE(Table1[[#This Row],[Discount $]],"$",""))</f>
        <v>3.1</v>
      </c>
      <c r="AD2418">
        <f>VALUE(SUBSTITUTE(Table1[[#This Row],[Retail Price]],"$",""))</f>
        <v>1.88</v>
      </c>
      <c r="AE2418" s="4">
        <f>(Table1[[#This Row],[Retail Price Number]]*Table1[[#This Row],[Order Quantity]])-Table1[[#This Row],[Discount $ Number]]+Table1[[#This Row],[Shipping Cost Number]]</f>
        <v>62.309999999999995</v>
      </c>
      <c r="AF2418">
        <f>Table1[[#This Row],[Retail Price Number]]*Table1[[#This Row],[Order Quantity]]-Table1[[#This Row],[Discount $ Number]]</f>
        <v>60.819999999999993</v>
      </c>
      <c r="AG2418">
        <f>(Table1[[#This Row],[Retail Price Number]]*Table1[[#This Row],[Order Quantity]])-Table1[[#This Row],[Discount $ Number]]-Table1[[#This Row],[Shipping Cost Number]]</f>
        <v>59.329999999999991</v>
      </c>
      <c r="AH2418">
        <f>Table1[[#This Row],[Retail Price Number]]*Table1[[#This Row],[Order Quantity]]</f>
        <v>63.919999999999995</v>
      </c>
      <c r="AI2418">
        <f>YEAR(Table1[[#This Row],[Order Date]])</f>
        <v>2015</v>
      </c>
    </row>
    <row r="2419" spans="1:35" x14ac:dyDescent="0.3">
      <c r="A2419" t="s">
        <v>6136</v>
      </c>
      <c r="B2419" s="1">
        <v>42083</v>
      </c>
      <c r="C2419" t="s">
        <v>1142</v>
      </c>
      <c r="D2419" t="s">
        <v>144</v>
      </c>
      <c r="E2419" t="s">
        <v>46</v>
      </c>
      <c r="F2419" t="s">
        <v>47</v>
      </c>
      <c r="G2419" t="s">
        <v>91</v>
      </c>
      <c r="H2419" t="s">
        <v>107</v>
      </c>
      <c r="I2419" t="s">
        <v>121</v>
      </c>
      <c r="J2419" t="s">
        <v>2660</v>
      </c>
      <c r="K2419" t="s">
        <v>94</v>
      </c>
      <c r="L2419" t="s">
        <v>109</v>
      </c>
      <c r="M2419" t="s">
        <v>35</v>
      </c>
      <c r="N2419" s="1">
        <v>42084</v>
      </c>
      <c r="O2419" t="s">
        <v>2661</v>
      </c>
      <c r="P2419" s="3" t="s">
        <v>2662</v>
      </c>
      <c r="Q2419" t="s">
        <v>2663</v>
      </c>
      <c r="R2419">
        <v>11</v>
      </c>
      <c r="S2419" t="s">
        <v>8367</v>
      </c>
      <c r="T2419" s="2">
        <v>0.08</v>
      </c>
      <c r="U2419" t="s">
        <v>11425</v>
      </c>
      <c r="V2419" t="s">
        <v>11426</v>
      </c>
      <c r="W2419" t="s">
        <v>116</v>
      </c>
      <c r="X2419" t="s">
        <v>10747</v>
      </c>
      <c r="Y2419" s="3">
        <f>VALUE(SUBSTITUTE(Table1[[#This Row],[Order Total]],"$",""))</f>
        <v>262.01</v>
      </c>
      <c r="Z2419">
        <f>VALUE(SUBSTITUTE(Table1[[#This Row],[Total]],"$",""))</f>
        <v>278.52</v>
      </c>
      <c r="AA2419" s="3">
        <f>Table1[[#This Row],[Order Total Number]]-Table1[[#This Row],[Total Number]]</f>
        <v>-16.509999999999991</v>
      </c>
      <c r="AB2419">
        <f>VALUE(SUBSTITUTE(Table1[[#This Row],[Shipping Cost]],"$",""))</f>
        <v>1.49</v>
      </c>
      <c r="AC2419">
        <f>VALUE(SUBSTITUTE(Table1[[#This Row],[Discount $]],"$",""))</f>
        <v>13.91</v>
      </c>
      <c r="AD2419">
        <f>VALUE(SUBSTITUTE(Table1[[#This Row],[Retail Price]],"$",""))</f>
        <v>20.98</v>
      </c>
      <c r="AE2419" s="4">
        <f>(Table1[[#This Row],[Retail Price Number]]*Table1[[#This Row],[Order Quantity]])-Table1[[#This Row],[Discount $ Number]]+Table1[[#This Row],[Shipping Cost Number]]</f>
        <v>218.36</v>
      </c>
      <c r="AF2419">
        <f>Table1[[#This Row],[Retail Price Number]]*Table1[[#This Row],[Order Quantity]]-Table1[[#This Row],[Discount $ Number]]</f>
        <v>216.87</v>
      </c>
      <c r="AG2419">
        <f>(Table1[[#This Row],[Retail Price Number]]*Table1[[#This Row],[Order Quantity]])-Table1[[#This Row],[Discount $ Number]]-Table1[[#This Row],[Shipping Cost Number]]</f>
        <v>215.38</v>
      </c>
      <c r="AH2419">
        <f>Table1[[#This Row],[Retail Price Number]]*Table1[[#This Row],[Order Quantity]]</f>
        <v>230.78</v>
      </c>
      <c r="AI2419">
        <f>YEAR(Table1[[#This Row],[Order Date]])</f>
        <v>2015</v>
      </c>
    </row>
    <row r="2420" spans="1:35" x14ac:dyDescent="0.3">
      <c r="A2420" t="s">
        <v>6136</v>
      </c>
      <c r="B2420" s="1">
        <v>42024</v>
      </c>
      <c r="C2420" t="s">
        <v>1355</v>
      </c>
      <c r="D2420" t="s">
        <v>421</v>
      </c>
      <c r="E2420" t="s">
        <v>27</v>
      </c>
      <c r="F2420" t="s">
        <v>28</v>
      </c>
      <c r="G2420" t="s">
        <v>29</v>
      </c>
      <c r="H2420" t="s">
        <v>422</v>
      </c>
      <c r="I2420" t="s">
        <v>196</v>
      </c>
      <c r="J2420" t="s">
        <v>3587</v>
      </c>
      <c r="K2420" t="s">
        <v>94</v>
      </c>
      <c r="L2420" t="s">
        <v>34</v>
      </c>
      <c r="M2420" t="s">
        <v>35</v>
      </c>
      <c r="N2420" s="1">
        <v>42025</v>
      </c>
      <c r="O2420" t="s">
        <v>460</v>
      </c>
      <c r="P2420" s="3" t="s">
        <v>3588</v>
      </c>
      <c r="Q2420" t="s">
        <v>1220</v>
      </c>
      <c r="R2420">
        <v>34</v>
      </c>
      <c r="S2420" t="s">
        <v>2984</v>
      </c>
      <c r="T2420" s="2">
        <v>0</v>
      </c>
      <c r="U2420" t="s">
        <v>6137</v>
      </c>
      <c r="V2420" t="s">
        <v>6138</v>
      </c>
      <c r="W2420" t="s">
        <v>3589</v>
      </c>
      <c r="X2420" t="s">
        <v>6139</v>
      </c>
      <c r="Y2420" s="3">
        <f>VALUE(SUBSTITUTE(Table1[[#This Row],[Order Total]],"$",""))</f>
        <v>174.11</v>
      </c>
      <c r="Z2420">
        <f>VALUE(SUBSTITUTE(Table1[[#This Row],[Total]],"$",""))</f>
        <v>177.23</v>
      </c>
      <c r="AA2420" s="3">
        <f>Table1[[#This Row],[Order Total Number]]-Table1[[#This Row],[Total Number]]</f>
        <v>-3.1199999999999761</v>
      </c>
      <c r="AB2420">
        <f>VALUE(SUBSTITUTE(Table1[[#This Row],[Shipping Cost]],"$",""))</f>
        <v>0.85</v>
      </c>
      <c r="AC2420">
        <f>VALUE(SUBSTITUTE(Table1[[#This Row],[Discount $]],"$",""))</f>
        <v>13.11</v>
      </c>
      <c r="AD2420">
        <f>VALUE(SUBSTITUTE(Table1[[#This Row],[Retail Price]],"$",""))</f>
        <v>3.38</v>
      </c>
      <c r="AE2420" s="4">
        <f>(Table1[[#This Row],[Retail Price Number]]*Table1[[#This Row],[Order Quantity]])-Table1[[#This Row],[Discount $ Number]]+Table1[[#This Row],[Shipping Cost Number]]</f>
        <v>102.66</v>
      </c>
      <c r="AF2420">
        <f>Table1[[#This Row],[Retail Price Number]]*Table1[[#This Row],[Order Quantity]]-Table1[[#This Row],[Discount $ Number]]</f>
        <v>101.81</v>
      </c>
      <c r="AG2420">
        <f>(Table1[[#This Row],[Retail Price Number]]*Table1[[#This Row],[Order Quantity]])-Table1[[#This Row],[Discount $ Number]]-Table1[[#This Row],[Shipping Cost Number]]</f>
        <v>100.96000000000001</v>
      </c>
      <c r="AH2420">
        <f>Table1[[#This Row],[Retail Price Number]]*Table1[[#This Row],[Order Quantity]]</f>
        <v>114.92</v>
      </c>
      <c r="AI2420">
        <f>YEAR(Table1[[#This Row],[Order Date]])</f>
        <v>2015</v>
      </c>
    </row>
    <row r="2421" spans="1:35" x14ac:dyDescent="0.3">
      <c r="A2421" t="s">
        <v>6136</v>
      </c>
      <c r="B2421" s="1">
        <v>42024</v>
      </c>
      <c r="C2421" t="s">
        <v>2746</v>
      </c>
      <c r="D2421" t="s">
        <v>324</v>
      </c>
      <c r="E2421" t="s">
        <v>27</v>
      </c>
      <c r="F2421" t="s">
        <v>28</v>
      </c>
      <c r="G2421" t="s">
        <v>77</v>
      </c>
      <c r="H2421" t="s">
        <v>205</v>
      </c>
      <c r="I2421" t="s">
        <v>31</v>
      </c>
      <c r="J2421" t="s">
        <v>206</v>
      </c>
      <c r="K2421" t="s">
        <v>94</v>
      </c>
      <c r="L2421" t="s">
        <v>109</v>
      </c>
      <c r="M2421" t="s">
        <v>35</v>
      </c>
      <c r="N2421" s="1">
        <v>42025</v>
      </c>
      <c r="O2421" t="s">
        <v>207</v>
      </c>
      <c r="P2421" s="3" t="s">
        <v>208</v>
      </c>
      <c r="Q2421" t="s">
        <v>125</v>
      </c>
      <c r="R2421">
        <v>19</v>
      </c>
      <c r="S2421" t="s">
        <v>2984</v>
      </c>
      <c r="T2421" s="2">
        <v>0.08</v>
      </c>
      <c r="U2421" t="s">
        <v>6137</v>
      </c>
      <c r="V2421" t="s">
        <v>6138</v>
      </c>
      <c r="W2421" t="s">
        <v>212</v>
      </c>
      <c r="X2421" t="s">
        <v>6139</v>
      </c>
      <c r="Y2421" s="3">
        <f>VALUE(SUBSTITUTE(Table1[[#This Row],[Order Total]],"$",""))</f>
        <v>174.11</v>
      </c>
      <c r="Z2421">
        <f>VALUE(SUBSTITUTE(Table1[[#This Row],[Total]],"$",""))</f>
        <v>177.23</v>
      </c>
      <c r="AA2421" s="3">
        <f>Table1[[#This Row],[Order Total Number]]-Table1[[#This Row],[Total Number]]</f>
        <v>-3.1199999999999761</v>
      </c>
      <c r="AB2421">
        <f>VALUE(SUBSTITUTE(Table1[[#This Row],[Shipping Cost]],"$",""))</f>
        <v>7.01</v>
      </c>
      <c r="AC2421">
        <f>VALUE(SUBSTITUTE(Table1[[#This Row],[Discount $]],"$",""))</f>
        <v>13.11</v>
      </c>
      <c r="AD2421">
        <f>VALUE(SUBSTITUTE(Table1[[#This Row],[Retail Price]],"$",""))</f>
        <v>3.89</v>
      </c>
      <c r="AE2421" s="4">
        <f>(Table1[[#This Row],[Retail Price Number]]*Table1[[#This Row],[Order Quantity]])-Table1[[#This Row],[Discount $ Number]]+Table1[[#This Row],[Shipping Cost Number]]</f>
        <v>67.81</v>
      </c>
      <c r="AF2421">
        <f>Table1[[#This Row],[Retail Price Number]]*Table1[[#This Row],[Order Quantity]]-Table1[[#This Row],[Discount $ Number]]</f>
        <v>60.8</v>
      </c>
      <c r="AG2421">
        <f>(Table1[[#This Row],[Retail Price Number]]*Table1[[#This Row],[Order Quantity]])-Table1[[#This Row],[Discount $ Number]]-Table1[[#This Row],[Shipping Cost Number]]</f>
        <v>53.79</v>
      </c>
      <c r="AH2421">
        <f>Table1[[#This Row],[Retail Price Number]]*Table1[[#This Row],[Order Quantity]]</f>
        <v>73.91</v>
      </c>
      <c r="AI2421">
        <f>YEAR(Table1[[#This Row],[Order Date]])</f>
        <v>2015</v>
      </c>
    </row>
    <row r="2422" spans="1:35" x14ac:dyDescent="0.3">
      <c r="A2422" t="s">
        <v>6136</v>
      </c>
      <c r="B2422" s="1">
        <v>42006</v>
      </c>
      <c r="C2422" t="s">
        <v>530</v>
      </c>
      <c r="D2422" t="s">
        <v>531</v>
      </c>
      <c r="E2422" t="s">
        <v>27</v>
      </c>
      <c r="F2422" t="s">
        <v>28</v>
      </c>
      <c r="G2422" t="s">
        <v>77</v>
      </c>
      <c r="H2422" t="s">
        <v>30</v>
      </c>
      <c r="I2422" t="s">
        <v>92</v>
      </c>
      <c r="J2422" t="s">
        <v>93</v>
      </c>
      <c r="K2422" t="s">
        <v>94</v>
      </c>
      <c r="L2422" t="s">
        <v>34</v>
      </c>
      <c r="M2422" t="s">
        <v>35</v>
      </c>
      <c r="N2422" s="1">
        <v>42008</v>
      </c>
      <c r="O2422" t="s">
        <v>96</v>
      </c>
      <c r="P2422" s="3" t="s">
        <v>97</v>
      </c>
      <c r="Q2422" t="s">
        <v>98</v>
      </c>
      <c r="R2422">
        <v>19</v>
      </c>
      <c r="S2422" t="s">
        <v>12086</v>
      </c>
      <c r="T2422" s="2">
        <v>0</v>
      </c>
      <c r="U2422" t="s">
        <v>127</v>
      </c>
      <c r="V2422" t="s">
        <v>759</v>
      </c>
      <c r="W2422" t="s">
        <v>102</v>
      </c>
      <c r="X2422" t="s">
        <v>12087</v>
      </c>
      <c r="Y2422" s="3">
        <f>VALUE(SUBSTITUTE(Table1[[#This Row],[Order Total]],"$",""))</f>
        <v>59.64</v>
      </c>
      <c r="Z2422">
        <f>VALUE(SUBSTITUTE(Table1[[#This Row],[Total]],"$",""))</f>
        <v>60.47</v>
      </c>
      <c r="AA2422" s="3">
        <f>Table1[[#This Row],[Order Total Number]]-Table1[[#This Row],[Total Number]]</f>
        <v>-0.82999999999999829</v>
      </c>
      <c r="AB2422">
        <f>VALUE(SUBSTITUTE(Table1[[#This Row],[Shipping Cost]],"$",""))</f>
        <v>0.8</v>
      </c>
      <c r="AC2422">
        <f>VALUE(SUBSTITUTE(Table1[[#This Row],[Discount $]],"$",""))</f>
        <v>0</v>
      </c>
      <c r="AD2422">
        <f>VALUE(SUBSTITUTE(Table1[[#This Row],[Retail Price]],"$",""))</f>
        <v>2.62</v>
      </c>
      <c r="AE2422" s="4">
        <f>(Table1[[#This Row],[Retail Price Number]]*Table1[[#This Row],[Order Quantity]])-Table1[[#This Row],[Discount $ Number]]+Table1[[#This Row],[Shipping Cost Number]]</f>
        <v>50.58</v>
      </c>
      <c r="AF2422">
        <f>Table1[[#This Row],[Retail Price Number]]*Table1[[#This Row],[Order Quantity]]-Table1[[#This Row],[Discount $ Number]]</f>
        <v>49.78</v>
      </c>
      <c r="AG2422">
        <f>(Table1[[#This Row],[Retail Price Number]]*Table1[[#This Row],[Order Quantity]])-Table1[[#This Row],[Discount $ Number]]-Table1[[#This Row],[Shipping Cost Number]]</f>
        <v>48.980000000000004</v>
      </c>
      <c r="AH2422">
        <f>Table1[[#This Row],[Retail Price Number]]*Table1[[#This Row],[Order Quantity]]</f>
        <v>49.78</v>
      </c>
      <c r="AI2422">
        <f>YEAR(Table1[[#This Row],[Order Date]])</f>
        <v>2015</v>
      </c>
    </row>
    <row r="2423" spans="1:35" x14ac:dyDescent="0.3">
      <c r="A2423" t="s">
        <v>4807</v>
      </c>
      <c r="B2423" s="1">
        <v>41895</v>
      </c>
      <c r="C2423" t="s">
        <v>798</v>
      </c>
      <c r="D2423" t="s">
        <v>61</v>
      </c>
      <c r="E2423" t="s">
        <v>27</v>
      </c>
      <c r="F2423" t="s">
        <v>28</v>
      </c>
      <c r="G2423" t="s">
        <v>134</v>
      </c>
      <c r="H2423" t="s">
        <v>62</v>
      </c>
      <c r="I2423" t="s">
        <v>31</v>
      </c>
      <c r="J2423" t="s">
        <v>197</v>
      </c>
      <c r="K2423" t="s">
        <v>94</v>
      </c>
      <c r="L2423" t="s">
        <v>95</v>
      </c>
      <c r="M2423" t="s">
        <v>35</v>
      </c>
      <c r="N2423" s="1">
        <v>41899</v>
      </c>
      <c r="O2423" t="s">
        <v>198</v>
      </c>
      <c r="P2423" s="3" t="s">
        <v>37</v>
      </c>
      <c r="Q2423" t="s">
        <v>57</v>
      </c>
      <c r="R2423">
        <v>31</v>
      </c>
      <c r="S2423" t="s">
        <v>2642</v>
      </c>
      <c r="T2423" s="2">
        <v>0.06</v>
      </c>
      <c r="U2423" t="s">
        <v>760</v>
      </c>
      <c r="V2423" t="s">
        <v>4808</v>
      </c>
      <c r="W2423" t="s">
        <v>116</v>
      </c>
      <c r="X2423" t="s">
        <v>4809</v>
      </c>
      <c r="Y2423" s="3">
        <f>VALUE(SUBSTITUTE(Table1[[#This Row],[Order Total]],"$",""))</f>
        <v>59.94</v>
      </c>
      <c r="Z2423">
        <f>VALUE(SUBSTITUTE(Table1[[#This Row],[Total]],"$",""))</f>
        <v>60.43</v>
      </c>
      <c r="AA2423" s="3">
        <f>Table1[[#This Row],[Order Total Number]]-Table1[[#This Row],[Total Number]]</f>
        <v>-0.49000000000000199</v>
      </c>
      <c r="AB2423">
        <f>VALUE(SUBSTITUTE(Table1[[#This Row],[Shipping Cost]],"$",""))</f>
        <v>1.49</v>
      </c>
      <c r="AC2423">
        <f>VALUE(SUBSTITUTE(Table1[[#This Row],[Discount $]],"$",""))</f>
        <v>0.6</v>
      </c>
      <c r="AD2423">
        <f>VALUE(SUBSTITUTE(Table1[[#This Row],[Retail Price]],"$",""))</f>
        <v>1.88</v>
      </c>
      <c r="AE2423" s="4">
        <f>(Table1[[#This Row],[Retail Price Number]]*Table1[[#This Row],[Order Quantity]])-Table1[[#This Row],[Discount $ Number]]+Table1[[#This Row],[Shipping Cost Number]]</f>
        <v>59.169999999999995</v>
      </c>
      <c r="AF2423">
        <f>Table1[[#This Row],[Retail Price Number]]*Table1[[#This Row],[Order Quantity]]-Table1[[#This Row],[Discount $ Number]]</f>
        <v>57.679999999999993</v>
      </c>
      <c r="AG2423">
        <f>(Table1[[#This Row],[Retail Price Number]]*Table1[[#This Row],[Order Quantity]])-Table1[[#This Row],[Discount $ Number]]-Table1[[#This Row],[Shipping Cost Number]]</f>
        <v>56.189999999999991</v>
      </c>
      <c r="AH2423">
        <f>Table1[[#This Row],[Retail Price Number]]*Table1[[#This Row],[Order Quantity]]</f>
        <v>58.279999999999994</v>
      </c>
      <c r="AI2423">
        <f>YEAR(Table1[[#This Row],[Order Date]])</f>
        <v>2014</v>
      </c>
    </row>
    <row r="2424" spans="1:35" x14ac:dyDescent="0.3">
      <c r="A2424" t="s">
        <v>11249</v>
      </c>
      <c r="B2424" s="1">
        <v>42018</v>
      </c>
      <c r="C2424" t="s">
        <v>311</v>
      </c>
      <c r="D2424" t="s">
        <v>312</v>
      </c>
      <c r="E2424" t="s">
        <v>27</v>
      </c>
      <c r="F2424" t="s">
        <v>28</v>
      </c>
      <c r="G2424" t="s">
        <v>29</v>
      </c>
      <c r="H2424" t="s">
        <v>205</v>
      </c>
      <c r="I2424" t="s">
        <v>92</v>
      </c>
      <c r="J2424" t="s">
        <v>441</v>
      </c>
      <c r="K2424" t="s">
        <v>94</v>
      </c>
      <c r="L2424" t="s">
        <v>95</v>
      </c>
      <c r="M2424" t="s">
        <v>156</v>
      </c>
      <c r="N2424" s="1">
        <v>42019</v>
      </c>
      <c r="O2424" t="s">
        <v>442</v>
      </c>
      <c r="P2424" s="3" t="s">
        <v>443</v>
      </c>
      <c r="Q2424" t="s">
        <v>444</v>
      </c>
      <c r="R2424">
        <v>42</v>
      </c>
      <c r="S2424" t="s">
        <v>9919</v>
      </c>
      <c r="T2424" s="2">
        <v>7.0000000000000007E-2</v>
      </c>
      <c r="U2424" t="s">
        <v>11250</v>
      </c>
      <c r="V2424" t="s">
        <v>9921</v>
      </c>
      <c r="W2424" t="s">
        <v>448</v>
      </c>
      <c r="X2424" t="s">
        <v>9922</v>
      </c>
      <c r="Y2424" s="3">
        <f>VALUE(SUBSTITUTE(Table1[[#This Row],[Order Total]],"$",""))</f>
        <v>811.72</v>
      </c>
      <c r="Z2424">
        <f>VALUE(SUBSTITUTE(Table1[[#This Row],[Total]],"$",""))</f>
        <v>826.82</v>
      </c>
      <c r="AA2424" s="3">
        <f>Table1[[#This Row],[Order Total Number]]-Table1[[#This Row],[Total Number]]</f>
        <v>-15.100000000000023</v>
      </c>
      <c r="AB2424">
        <f>VALUE(SUBSTITUTE(Table1[[#This Row],[Shipping Cost]],"$",""))</f>
        <v>15.1</v>
      </c>
      <c r="AC2424">
        <f>VALUE(SUBSTITUTE(Table1[[#This Row],[Discount $]],"$",""))</f>
        <v>61.11</v>
      </c>
      <c r="AD2424">
        <f>VALUE(SUBSTITUTE(Table1[[#This Row],[Retail Price]],"$",""))</f>
        <v>22.38</v>
      </c>
      <c r="AE2424" s="4">
        <f>(Table1[[#This Row],[Retail Price Number]]*Table1[[#This Row],[Order Quantity]])-Table1[[#This Row],[Discount $ Number]]+Table1[[#This Row],[Shipping Cost Number]]</f>
        <v>893.94999999999993</v>
      </c>
      <c r="AF2424">
        <f>Table1[[#This Row],[Retail Price Number]]*Table1[[#This Row],[Order Quantity]]-Table1[[#This Row],[Discount $ Number]]</f>
        <v>878.84999999999991</v>
      </c>
      <c r="AG2424">
        <f>(Table1[[#This Row],[Retail Price Number]]*Table1[[#This Row],[Order Quantity]])-Table1[[#This Row],[Discount $ Number]]-Table1[[#This Row],[Shipping Cost Number]]</f>
        <v>863.74999999999989</v>
      </c>
      <c r="AH2424">
        <f>Table1[[#This Row],[Retail Price Number]]*Table1[[#This Row],[Order Quantity]]</f>
        <v>939.95999999999992</v>
      </c>
      <c r="AI2424">
        <f>YEAR(Table1[[#This Row],[Order Date]])</f>
        <v>2015</v>
      </c>
    </row>
    <row r="2425" spans="1:35" x14ac:dyDescent="0.3">
      <c r="A2425" t="s">
        <v>5637</v>
      </c>
      <c r="B2425" s="1">
        <v>41983</v>
      </c>
      <c r="C2425" t="s">
        <v>550</v>
      </c>
      <c r="D2425" t="s">
        <v>551</v>
      </c>
      <c r="E2425" t="s">
        <v>27</v>
      </c>
      <c r="F2425" t="s">
        <v>28</v>
      </c>
      <c r="G2425" t="s">
        <v>77</v>
      </c>
      <c r="H2425" t="s">
        <v>289</v>
      </c>
      <c r="I2425" t="s">
        <v>92</v>
      </c>
      <c r="J2425" t="s">
        <v>122</v>
      </c>
      <c r="K2425" t="s">
        <v>33</v>
      </c>
      <c r="L2425" t="s">
        <v>65</v>
      </c>
      <c r="M2425" t="s">
        <v>35</v>
      </c>
      <c r="N2425" s="1">
        <v>41985</v>
      </c>
      <c r="O2425" t="s">
        <v>123</v>
      </c>
      <c r="P2425" s="3" t="s">
        <v>124</v>
      </c>
      <c r="Q2425" t="s">
        <v>125</v>
      </c>
      <c r="R2425">
        <v>10</v>
      </c>
      <c r="S2425" t="s">
        <v>1770</v>
      </c>
      <c r="T2425" s="2">
        <v>0.01</v>
      </c>
      <c r="U2425" t="s">
        <v>1043</v>
      </c>
      <c r="V2425" t="s">
        <v>1771</v>
      </c>
      <c r="W2425" t="s">
        <v>129</v>
      </c>
      <c r="X2425" t="s">
        <v>5638</v>
      </c>
      <c r="Y2425" s="3">
        <f>VALUE(SUBSTITUTE(Table1[[#This Row],[Order Total]],"$",""))</f>
        <v>83.96</v>
      </c>
      <c r="Z2425">
        <f>VALUE(SUBSTITUTE(Table1[[#This Row],[Total]],"$",""))</f>
        <v>86.76</v>
      </c>
      <c r="AA2425" s="3">
        <f>Table1[[#This Row],[Order Total Number]]-Table1[[#This Row],[Total Number]]</f>
        <v>-2.8000000000000114</v>
      </c>
      <c r="AB2425">
        <f>VALUE(SUBSTITUTE(Table1[[#This Row],[Shipping Cost]],"$",""))</f>
        <v>2.5</v>
      </c>
      <c r="AC2425">
        <f>VALUE(SUBSTITUTE(Table1[[#This Row],[Discount $]],"$",""))</f>
        <v>5.36</v>
      </c>
      <c r="AD2425">
        <f>VALUE(SUBSTITUTE(Table1[[#This Row],[Retail Price]],"$",""))</f>
        <v>3.69</v>
      </c>
      <c r="AE2425" s="4">
        <f>(Table1[[#This Row],[Retail Price Number]]*Table1[[#This Row],[Order Quantity]])-Table1[[#This Row],[Discount $ Number]]+Table1[[#This Row],[Shipping Cost Number]]</f>
        <v>34.04</v>
      </c>
      <c r="AF2425">
        <f>Table1[[#This Row],[Retail Price Number]]*Table1[[#This Row],[Order Quantity]]-Table1[[#This Row],[Discount $ Number]]</f>
        <v>31.54</v>
      </c>
      <c r="AG2425">
        <f>(Table1[[#This Row],[Retail Price Number]]*Table1[[#This Row],[Order Quantity]])-Table1[[#This Row],[Discount $ Number]]-Table1[[#This Row],[Shipping Cost Number]]</f>
        <v>29.04</v>
      </c>
      <c r="AH2425">
        <f>Table1[[#This Row],[Retail Price Number]]*Table1[[#This Row],[Order Quantity]]</f>
        <v>36.9</v>
      </c>
      <c r="AI2425">
        <f>YEAR(Table1[[#This Row],[Order Date]])</f>
        <v>2014</v>
      </c>
    </row>
    <row r="2426" spans="1:35" x14ac:dyDescent="0.3">
      <c r="A2426" t="s">
        <v>2668</v>
      </c>
      <c r="B2426" s="1">
        <v>41646</v>
      </c>
      <c r="C2426" t="s">
        <v>2669</v>
      </c>
      <c r="D2426" t="s">
        <v>2332</v>
      </c>
      <c r="E2426" t="s">
        <v>27</v>
      </c>
      <c r="F2426" t="s">
        <v>28</v>
      </c>
      <c r="G2426" t="s">
        <v>91</v>
      </c>
      <c r="H2426" t="s">
        <v>422</v>
      </c>
      <c r="I2426" t="s">
        <v>92</v>
      </c>
      <c r="J2426" t="s">
        <v>122</v>
      </c>
      <c r="K2426" t="s">
        <v>94</v>
      </c>
      <c r="L2426" t="s">
        <v>34</v>
      </c>
      <c r="M2426" t="s">
        <v>35</v>
      </c>
      <c r="N2426" s="1">
        <v>41647</v>
      </c>
      <c r="O2426" t="s">
        <v>123</v>
      </c>
      <c r="P2426" s="3" t="s">
        <v>124</v>
      </c>
      <c r="Q2426" t="s">
        <v>125</v>
      </c>
      <c r="R2426">
        <v>9</v>
      </c>
      <c r="S2426" t="s">
        <v>2670</v>
      </c>
      <c r="T2426" s="2">
        <v>0.09</v>
      </c>
      <c r="U2426" t="s">
        <v>2671</v>
      </c>
      <c r="V2426" t="s">
        <v>2672</v>
      </c>
      <c r="W2426" t="s">
        <v>129</v>
      </c>
      <c r="X2426" t="s">
        <v>2673</v>
      </c>
      <c r="Y2426" s="3">
        <f>VALUE(SUBSTITUTE(Table1[[#This Row],[Order Total]],"$",""))</f>
        <v>45.57</v>
      </c>
      <c r="Z2426">
        <f>VALUE(SUBSTITUTE(Table1[[#This Row],[Total]],"$",""))</f>
        <v>48.07</v>
      </c>
      <c r="AA2426" s="3">
        <f>Table1[[#This Row],[Order Total Number]]-Table1[[#This Row],[Total Number]]</f>
        <v>-2.5</v>
      </c>
      <c r="AB2426">
        <f>VALUE(SUBSTITUTE(Table1[[#This Row],[Shipping Cost]],"$",""))</f>
        <v>2.5</v>
      </c>
      <c r="AC2426">
        <f>VALUE(SUBSTITUTE(Table1[[#This Row],[Discount $]],"$",""))</f>
        <v>4.4000000000000004</v>
      </c>
      <c r="AD2426">
        <f>VALUE(SUBSTITUTE(Table1[[#This Row],[Retail Price]],"$",""))</f>
        <v>3.69</v>
      </c>
      <c r="AE2426" s="4">
        <f>(Table1[[#This Row],[Retail Price Number]]*Table1[[#This Row],[Order Quantity]])-Table1[[#This Row],[Discount $ Number]]+Table1[[#This Row],[Shipping Cost Number]]</f>
        <v>31.310000000000002</v>
      </c>
      <c r="AF2426">
        <f>Table1[[#This Row],[Retail Price Number]]*Table1[[#This Row],[Order Quantity]]-Table1[[#This Row],[Discount $ Number]]</f>
        <v>28.810000000000002</v>
      </c>
      <c r="AG2426">
        <f>(Table1[[#This Row],[Retail Price Number]]*Table1[[#This Row],[Order Quantity]])-Table1[[#This Row],[Discount $ Number]]-Table1[[#This Row],[Shipping Cost Number]]</f>
        <v>26.310000000000002</v>
      </c>
      <c r="AH2426">
        <f>Table1[[#This Row],[Retail Price Number]]*Table1[[#This Row],[Order Quantity]]</f>
        <v>33.21</v>
      </c>
      <c r="AI2426">
        <f>YEAR(Table1[[#This Row],[Order Date]])</f>
        <v>2014</v>
      </c>
    </row>
    <row r="2427" spans="1:35" x14ac:dyDescent="0.3">
      <c r="A2427" t="s">
        <v>2668</v>
      </c>
      <c r="B2427" s="1">
        <v>42143</v>
      </c>
      <c r="C2427" t="s">
        <v>4611</v>
      </c>
      <c r="D2427" t="s">
        <v>252</v>
      </c>
      <c r="E2427" t="s">
        <v>27</v>
      </c>
      <c r="F2427" t="s">
        <v>28</v>
      </c>
      <c r="G2427" t="s">
        <v>29</v>
      </c>
      <c r="H2427" t="s">
        <v>62</v>
      </c>
      <c r="I2427" t="s">
        <v>92</v>
      </c>
      <c r="J2427" t="s">
        <v>122</v>
      </c>
      <c r="K2427" t="s">
        <v>94</v>
      </c>
      <c r="L2427" t="s">
        <v>95</v>
      </c>
      <c r="M2427" t="s">
        <v>35</v>
      </c>
      <c r="N2427" s="1">
        <v>42144</v>
      </c>
      <c r="O2427" t="s">
        <v>123</v>
      </c>
      <c r="P2427" s="3" t="s">
        <v>124</v>
      </c>
      <c r="Q2427" t="s">
        <v>125</v>
      </c>
      <c r="R2427">
        <v>18</v>
      </c>
      <c r="S2427" t="s">
        <v>4612</v>
      </c>
      <c r="T2427" s="2">
        <v>0.06</v>
      </c>
      <c r="U2427" t="s">
        <v>701</v>
      </c>
      <c r="V2427" t="s">
        <v>2672</v>
      </c>
      <c r="W2427" t="s">
        <v>129</v>
      </c>
      <c r="X2427" t="s">
        <v>2673</v>
      </c>
      <c r="Y2427" s="3">
        <f>VALUE(SUBSTITUTE(Table1[[#This Row],[Order Total]],"$",""))</f>
        <v>45.57</v>
      </c>
      <c r="Z2427">
        <f>VALUE(SUBSTITUTE(Table1[[#This Row],[Total]],"$",""))</f>
        <v>48.07</v>
      </c>
      <c r="AA2427" s="3">
        <f>Table1[[#This Row],[Order Total Number]]-Table1[[#This Row],[Total Number]]</f>
        <v>-2.5</v>
      </c>
      <c r="AB2427">
        <f>VALUE(SUBSTITUTE(Table1[[#This Row],[Shipping Cost]],"$",""))</f>
        <v>2.5</v>
      </c>
      <c r="AC2427">
        <f>VALUE(SUBSTITUTE(Table1[[#This Row],[Discount $]],"$",""))</f>
        <v>2.4</v>
      </c>
      <c r="AD2427">
        <f>VALUE(SUBSTITUTE(Table1[[#This Row],[Retail Price]],"$",""))</f>
        <v>3.69</v>
      </c>
      <c r="AE2427" s="4">
        <f>(Table1[[#This Row],[Retail Price Number]]*Table1[[#This Row],[Order Quantity]])-Table1[[#This Row],[Discount $ Number]]+Table1[[#This Row],[Shipping Cost Number]]</f>
        <v>66.52</v>
      </c>
      <c r="AF2427">
        <f>Table1[[#This Row],[Retail Price Number]]*Table1[[#This Row],[Order Quantity]]-Table1[[#This Row],[Discount $ Number]]</f>
        <v>64.02</v>
      </c>
      <c r="AG2427">
        <f>(Table1[[#This Row],[Retail Price Number]]*Table1[[#This Row],[Order Quantity]])-Table1[[#This Row],[Discount $ Number]]-Table1[[#This Row],[Shipping Cost Number]]</f>
        <v>61.519999999999996</v>
      </c>
      <c r="AH2427">
        <f>Table1[[#This Row],[Retail Price Number]]*Table1[[#This Row],[Order Quantity]]</f>
        <v>66.42</v>
      </c>
      <c r="AI2427">
        <f>YEAR(Table1[[#This Row],[Order Date]])</f>
        <v>2015</v>
      </c>
    </row>
    <row r="2428" spans="1:35" x14ac:dyDescent="0.3">
      <c r="A2428" t="s">
        <v>2668</v>
      </c>
      <c r="B2428" s="1">
        <v>42025</v>
      </c>
      <c r="C2428" t="s">
        <v>6776</v>
      </c>
      <c r="D2428" t="s">
        <v>174</v>
      </c>
      <c r="E2428" t="s">
        <v>27</v>
      </c>
      <c r="F2428" t="s">
        <v>28</v>
      </c>
      <c r="G2428" t="s">
        <v>77</v>
      </c>
      <c r="H2428" t="s">
        <v>78</v>
      </c>
      <c r="I2428" t="s">
        <v>196</v>
      </c>
      <c r="J2428" t="s">
        <v>122</v>
      </c>
      <c r="K2428" t="s">
        <v>94</v>
      </c>
      <c r="L2428" t="s">
        <v>34</v>
      </c>
      <c r="M2428" t="s">
        <v>35</v>
      </c>
      <c r="N2428" s="1">
        <v>42027</v>
      </c>
      <c r="O2428" t="s">
        <v>123</v>
      </c>
      <c r="P2428" s="3" t="s">
        <v>124</v>
      </c>
      <c r="Q2428" t="s">
        <v>125</v>
      </c>
      <c r="R2428">
        <v>14</v>
      </c>
      <c r="S2428" t="s">
        <v>6777</v>
      </c>
      <c r="T2428" s="2">
        <v>0.1</v>
      </c>
      <c r="U2428" t="s">
        <v>6778</v>
      </c>
      <c r="V2428" t="s">
        <v>6779</v>
      </c>
      <c r="W2428" t="s">
        <v>129</v>
      </c>
      <c r="X2428" t="s">
        <v>2673</v>
      </c>
      <c r="Y2428" s="3">
        <f>VALUE(SUBSTITUTE(Table1[[#This Row],[Order Total]],"$",""))</f>
        <v>45.58</v>
      </c>
      <c r="Z2428">
        <f>VALUE(SUBSTITUTE(Table1[[#This Row],[Total]],"$",""))</f>
        <v>48.07</v>
      </c>
      <c r="AA2428" s="3">
        <f>Table1[[#This Row],[Order Total Number]]-Table1[[#This Row],[Total Number]]</f>
        <v>-2.490000000000002</v>
      </c>
      <c r="AB2428">
        <f>VALUE(SUBSTITUTE(Table1[[#This Row],[Shipping Cost]],"$",""))</f>
        <v>2.5</v>
      </c>
      <c r="AC2428">
        <f>VALUE(SUBSTITUTE(Table1[[#This Row],[Discount $]],"$",""))</f>
        <v>2.8</v>
      </c>
      <c r="AD2428">
        <f>VALUE(SUBSTITUTE(Table1[[#This Row],[Retail Price]],"$",""))</f>
        <v>3.69</v>
      </c>
      <c r="AE2428" s="4">
        <f>(Table1[[#This Row],[Retail Price Number]]*Table1[[#This Row],[Order Quantity]])-Table1[[#This Row],[Discount $ Number]]+Table1[[#This Row],[Shipping Cost Number]]</f>
        <v>51.36</v>
      </c>
      <c r="AF2428">
        <f>Table1[[#This Row],[Retail Price Number]]*Table1[[#This Row],[Order Quantity]]-Table1[[#This Row],[Discount $ Number]]</f>
        <v>48.86</v>
      </c>
      <c r="AG2428">
        <f>(Table1[[#This Row],[Retail Price Number]]*Table1[[#This Row],[Order Quantity]])-Table1[[#This Row],[Discount $ Number]]-Table1[[#This Row],[Shipping Cost Number]]</f>
        <v>46.36</v>
      </c>
      <c r="AH2428">
        <f>Table1[[#This Row],[Retail Price Number]]*Table1[[#This Row],[Order Quantity]]</f>
        <v>51.66</v>
      </c>
      <c r="AI2428">
        <f>YEAR(Table1[[#This Row],[Order Date]])</f>
        <v>2015</v>
      </c>
    </row>
    <row r="2429" spans="1:35" x14ac:dyDescent="0.3">
      <c r="A2429" t="s">
        <v>9097</v>
      </c>
      <c r="B2429" s="1">
        <v>41619</v>
      </c>
      <c r="C2429" t="s">
        <v>1541</v>
      </c>
      <c r="D2429" t="s">
        <v>61</v>
      </c>
      <c r="E2429" t="s">
        <v>27</v>
      </c>
      <c r="F2429" t="s">
        <v>28</v>
      </c>
      <c r="G2429" t="s">
        <v>91</v>
      </c>
      <c r="H2429" t="s">
        <v>62</v>
      </c>
      <c r="I2429" t="s">
        <v>31</v>
      </c>
      <c r="J2429" t="s">
        <v>265</v>
      </c>
      <c r="K2429" t="s">
        <v>33</v>
      </c>
      <c r="L2429" t="s">
        <v>50</v>
      </c>
      <c r="M2429" t="s">
        <v>35</v>
      </c>
      <c r="N2429" s="1">
        <v>41623</v>
      </c>
      <c r="O2429" t="s">
        <v>266</v>
      </c>
      <c r="P2429" s="3" t="s">
        <v>267</v>
      </c>
      <c r="Q2429" t="s">
        <v>268</v>
      </c>
      <c r="R2429">
        <v>5</v>
      </c>
      <c r="S2429" t="s">
        <v>4612</v>
      </c>
      <c r="T2429" s="2">
        <v>0.02</v>
      </c>
      <c r="U2429" t="s">
        <v>80</v>
      </c>
      <c r="V2429" t="s">
        <v>9098</v>
      </c>
      <c r="W2429" t="s">
        <v>116</v>
      </c>
      <c r="X2429" t="s">
        <v>9099</v>
      </c>
      <c r="Y2429" s="3">
        <f>VALUE(SUBSTITUTE(Table1[[#This Row],[Order Total]],"$",""))</f>
        <v>46.55</v>
      </c>
      <c r="Z2429">
        <f>VALUE(SUBSTITUTE(Table1[[#This Row],[Total]],"$",""))</f>
        <v>47.05</v>
      </c>
      <c r="AA2429" s="3">
        <f>Table1[[#This Row],[Order Total Number]]-Table1[[#This Row],[Total Number]]</f>
        <v>-0.5</v>
      </c>
      <c r="AB2429">
        <f>VALUE(SUBSTITUTE(Table1[[#This Row],[Shipping Cost]],"$",""))</f>
        <v>1.49</v>
      </c>
      <c r="AC2429">
        <f>VALUE(SUBSTITUTE(Table1[[#This Row],[Discount $]],"$",""))</f>
        <v>3.4</v>
      </c>
      <c r="AD2429">
        <f>VALUE(SUBSTITUTE(Table1[[#This Row],[Retail Price]],"$",""))</f>
        <v>4.49</v>
      </c>
      <c r="AE2429" s="4">
        <f>(Table1[[#This Row],[Retail Price Number]]*Table1[[#This Row],[Order Quantity]])-Table1[[#This Row],[Discount $ Number]]+Table1[[#This Row],[Shipping Cost Number]]</f>
        <v>20.540000000000003</v>
      </c>
      <c r="AF2429">
        <f>Table1[[#This Row],[Retail Price Number]]*Table1[[#This Row],[Order Quantity]]-Table1[[#This Row],[Discount $ Number]]</f>
        <v>19.050000000000004</v>
      </c>
      <c r="AG2429">
        <f>(Table1[[#This Row],[Retail Price Number]]*Table1[[#This Row],[Order Quantity]])-Table1[[#This Row],[Discount $ Number]]-Table1[[#This Row],[Shipping Cost Number]]</f>
        <v>17.560000000000006</v>
      </c>
      <c r="AH2429">
        <f>Table1[[#This Row],[Retail Price Number]]*Table1[[#This Row],[Order Quantity]]</f>
        <v>22.450000000000003</v>
      </c>
      <c r="AI2429">
        <f>YEAR(Table1[[#This Row],[Order Date]])</f>
        <v>2013</v>
      </c>
    </row>
    <row r="2430" spans="1:35" x14ac:dyDescent="0.3">
      <c r="A2430" t="s">
        <v>2776</v>
      </c>
      <c r="B2430" s="1">
        <v>42026</v>
      </c>
      <c r="C2430" t="s">
        <v>239</v>
      </c>
      <c r="D2430" t="s">
        <v>240</v>
      </c>
      <c r="E2430" t="s">
        <v>27</v>
      </c>
      <c r="F2430" t="s">
        <v>28</v>
      </c>
      <c r="G2430" t="s">
        <v>134</v>
      </c>
      <c r="H2430" t="s">
        <v>241</v>
      </c>
      <c r="I2430" t="s">
        <v>63</v>
      </c>
      <c r="J2430" t="s">
        <v>441</v>
      </c>
      <c r="K2430" t="s">
        <v>94</v>
      </c>
      <c r="L2430" t="s">
        <v>95</v>
      </c>
      <c r="M2430" t="s">
        <v>156</v>
      </c>
      <c r="N2430" s="1">
        <v>42026</v>
      </c>
      <c r="O2430" t="s">
        <v>442</v>
      </c>
      <c r="P2430" s="3" t="s">
        <v>443</v>
      </c>
      <c r="Q2430" t="s">
        <v>444</v>
      </c>
      <c r="R2430">
        <v>48</v>
      </c>
      <c r="S2430" t="s">
        <v>2777</v>
      </c>
      <c r="T2430" s="2">
        <v>7.0000000000000007E-2</v>
      </c>
      <c r="U2430" t="s">
        <v>2778</v>
      </c>
      <c r="V2430" t="s">
        <v>2779</v>
      </c>
      <c r="W2430" t="s">
        <v>448</v>
      </c>
      <c r="X2430" t="s">
        <v>2780</v>
      </c>
      <c r="Y2430" s="3">
        <f>VALUE(SUBSTITUTE(Table1[[#This Row],[Order Total]],"$",""))</f>
        <v>874.16</v>
      </c>
      <c r="Z2430">
        <f>VALUE(SUBSTITUTE(Table1[[#This Row],[Total]],"$",""))</f>
        <v>889.26</v>
      </c>
      <c r="AA2430" s="3">
        <f>Table1[[#This Row],[Order Total Number]]-Table1[[#This Row],[Total Number]]</f>
        <v>-15.100000000000023</v>
      </c>
      <c r="AB2430">
        <f>VALUE(SUBSTITUTE(Table1[[#This Row],[Shipping Cost]],"$",""))</f>
        <v>15.1</v>
      </c>
      <c r="AC2430">
        <f>VALUE(SUBSTITUTE(Table1[[#This Row],[Discount $]],"$",""))</f>
        <v>65.8</v>
      </c>
      <c r="AD2430">
        <f>VALUE(SUBSTITUTE(Table1[[#This Row],[Retail Price]],"$",""))</f>
        <v>22.38</v>
      </c>
      <c r="AE2430" s="4">
        <f>(Table1[[#This Row],[Retail Price Number]]*Table1[[#This Row],[Order Quantity]])-Table1[[#This Row],[Discount $ Number]]+Table1[[#This Row],[Shipping Cost Number]]</f>
        <v>1023.5400000000001</v>
      </c>
      <c r="AF2430">
        <f>Table1[[#This Row],[Retail Price Number]]*Table1[[#This Row],[Order Quantity]]-Table1[[#This Row],[Discount $ Number]]</f>
        <v>1008.44</v>
      </c>
      <c r="AG2430">
        <f>(Table1[[#This Row],[Retail Price Number]]*Table1[[#This Row],[Order Quantity]])-Table1[[#This Row],[Discount $ Number]]-Table1[[#This Row],[Shipping Cost Number]]</f>
        <v>993.34</v>
      </c>
      <c r="AH2430">
        <f>Table1[[#This Row],[Retail Price Number]]*Table1[[#This Row],[Order Quantity]]</f>
        <v>1074.24</v>
      </c>
      <c r="AI2430">
        <f>YEAR(Table1[[#This Row],[Order Date]])</f>
        <v>2015</v>
      </c>
    </row>
    <row r="2431" spans="1:35" x14ac:dyDescent="0.3">
      <c r="A2431" t="s">
        <v>2776</v>
      </c>
      <c r="B2431" s="1">
        <v>42026</v>
      </c>
      <c r="C2431" t="s">
        <v>239</v>
      </c>
      <c r="D2431" t="s">
        <v>240</v>
      </c>
      <c r="E2431" t="s">
        <v>27</v>
      </c>
      <c r="F2431" t="s">
        <v>28</v>
      </c>
      <c r="G2431" t="s">
        <v>77</v>
      </c>
      <c r="H2431" t="s">
        <v>241</v>
      </c>
      <c r="I2431" t="s">
        <v>31</v>
      </c>
      <c r="J2431" t="s">
        <v>441</v>
      </c>
      <c r="K2431" t="s">
        <v>94</v>
      </c>
      <c r="L2431" t="s">
        <v>34</v>
      </c>
      <c r="M2431" t="s">
        <v>35</v>
      </c>
      <c r="N2431" s="1">
        <v>42026</v>
      </c>
      <c r="O2431" t="s">
        <v>442</v>
      </c>
      <c r="P2431" s="3" t="s">
        <v>443</v>
      </c>
      <c r="Q2431" t="s">
        <v>444</v>
      </c>
      <c r="R2431">
        <v>41</v>
      </c>
      <c r="S2431" t="s">
        <v>2777</v>
      </c>
      <c r="T2431" s="2">
        <v>0.03</v>
      </c>
      <c r="U2431" t="s">
        <v>2778</v>
      </c>
      <c r="V2431" t="s">
        <v>2779</v>
      </c>
      <c r="W2431" t="s">
        <v>448</v>
      </c>
      <c r="X2431" t="s">
        <v>2780</v>
      </c>
      <c r="Y2431" s="3">
        <f>VALUE(SUBSTITUTE(Table1[[#This Row],[Order Total]],"$",""))</f>
        <v>874.16</v>
      </c>
      <c r="Z2431">
        <f>VALUE(SUBSTITUTE(Table1[[#This Row],[Total]],"$",""))</f>
        <v>889.26</v>
      </c>
      <c r="AA2431" s="3">
        <f>Table1[[#This Row],[Order Total Number]]-Table1[[#This Row],[Total Number]]</f>
        <v>-15.100000000000023</v>
      </c>
      <c r="AB2431">
        <f>VALUE(SUBSTITUTE(Table1[[#This Row],[Shipping Cost]],"$",""))</f>
        <v>15.1</v>
      </c>
      <c r="AC2431">
        <f>VALUE(SUBSTITUTE(Table1[[#This Row],[Discount $]],"$",""))</f>
        <v>65.8</v>
      </c>
      <c r="AD2431">
        <f>VALUE(SUBSTITUTE(Table1[[#This Row],[Retail Price]],"$",""))</f>
        <v>22.38</v>
      </c>
      <c r="AE2431" s="4">
        <f>(Table1[[#This Row],[Retail Price Number]]*Table1[[#This Row],[Order Quantity]])-Table1[[#This Row],[Discount $ Number]]+Table1[[#This Row],[Shipping Cost Number]]</f>
        <v>866.88</v>
      </c>
      <c r="AF2431">
        <f>Table1[[#This Row],[Retail Price Number]]*Table1[[#This Row],[Order Quantity]]-Table1[[#This Row],[Discount $ Number]]</f>
        <v>851.78</v>
      </c>
      <c r="AG2431">
        <f>(Table1[[#This Row],[Retail Price Number]]*Table1[[#This Row],[Order Quantity]])-Table1[[#This Row],[Discount $ Number]]-Table1[[#This Row],[Shipping Cost Number]]</f>
        <v>836.68</v>
      </c>
      <c r="AH2431">
        <f>Table1[[#This Row],[Retail Price Number]]*Table1[[#This Row],[Order Quantity]]</f>
        <v>917.57999999999993</v>
      </c>
      <c r="AI2431">
        <f>YEAR(Table1[[#This Row],[Order Date]])</f>
        <v>2015</v>
      </c>
    </row>
    <row r="2432" spans="1:35" x14ac:dyDescent="0.3">
      <c r="A2432" t="s">
        <v>2776</v>
      </c>
      <c r="B2432" s="1">
        <v>41363</v>
      </c>
      <c r="C2432" t="s">
        <v>928</v>
      </c>
      <c r="D2432" t="s">
        <v>929</v>
      </c>
      <c r="E2432" t="s">
        <v>27</v>
      </c>
      <c r="F2432" t="s">
        <v>28</v>
      </c>
      <c r="G2432" t="s">
        <v>134</v>
      </c>
      <c r="H2432" t="s">
        <v>217</v>
      </c>
      <c r="I2432" t="s">
        <v>196</v>
      </c>
      <c r="J2432" t="s">
        <v>1660</v>
      </c>
      <c r="K2432" t="s">
        <v>94</v>
      </c>
      <c r="L2432" t="s">
        <v>34</v>
      </c>
      <c r="M2432" t="s">
        <v>35</v>
      </c>
      <c r="N2432" s="1">
        <v>41364</v>
      </c>
      <c r="O2432" t="s">
        <v>1369</v>
      </c>
      <c r="P2432" s="3" t="s">
        <v>166</v>
      </c>
      <c r="Q2432" t="s">
        <v>1661</v>
      </c>
      <c r="R2432">
        <v>38</v>
      </c>
      <c r="S2432" t="s">
        <v>759</v>
      </c>
      <c r="T2432" s="2">
        <v>0.04</v>
      </c>
      <c r="U2432" t="s">
        <v>3021</v>
      </c>
      <c r="V2432" t="s">
        <v>761</v>
      </c>
      <c r="W2432" t="s">
        <v>57</v>
      </c>
      <c r="X2432" t="s">
        <v>3630</v>
      </c>
      <c r="Y2432" s="3">
        <f>VALUE(SUBSTITUTE(Table1[[#This Row],[Order Total]],"$",""))</f>
        <v>59.04</v>
      </c>
      <c r="Z2432">
        <f>VALUE(SUBSTITUTE(Table1[[#This Row],[Total]],"$",""))</f>
        <v>64.47</v>
      </c>
      <c r="AA2432" s="3">
        <f>Table1[[#This Row],[Order Total Number]]-Table1[[#This Row],[Total Number]]</f>
        <v>-5.43</v>
      </c>
      <c r="AB2432">
        <f>VALUE(SUBSTITUTE(Table1[[#This Row],[Shipping Cost]],"$",""))</f>
        <v>0.7</v>
      </c>
      <c r="AC2432">
        <f>VALUE(SUBSTITUTE(Table1[[#This Row],[Discount $]],"$",""))</f>
        <v>0.2</v>
      </c>
      <c r="AD2432">
        <f>VALUE(SUBSTITUTE(Table1[[#This Row],[Retail Price]],"$",""))</f>
        <v>1.48</v>
      </c>
      <c r="AE2432" s="4">
        <f>(Table1[[#This Row],[Retail Price Number]]*Table1[[#This Row],[Order Quantity]])-Table1[[#This Row],[Discount $ Number]]+Table1[[#This Row],[Shipping Cost Number]]</f>
        <v>56.74</v>
      </c>
      <c r="AF2432">
        <f>Table1[[#This Row],[Retail Price Number]]*Table1[[#This Row],[Order Quantity]]-Table1[[#This Row],[Discount $ Number]]</f>
        <v>56.04</v>
      </c>
      <c r="AG2432">
        <f>(Table1[[#This Row],[Retail Price Number]]*Table1[[#This Row],[Order Quantity]])-Table1[[#This Row],[Discount $ Number]]-Table1[[#This Row],[Shipping Cost Number]]</f>
        <v>55.339999999999996</v>
      </c>
      <c r="AH2432">
        <f>Table1[[#This Row],[Retail Price Number]]*Table1[[#This Row],[Order Quantity]]</f>
        <v>56.24</v>
      </c>
      <c r="AI2432">
        <f>YEAR(Table1[[#This Row],[Order Date]])</f>
        <v>2013</v>
      </c>
    </row>
    <row r="2433" spans="1:35" x14ac:dyDescent="0.3">
      <c r="A2433" t="s">
        <v>2776</v>
      </c>
      <c r="B2433" s="1">
        <v>42208</v>
      </c>
      <c r="C2433" t="s">
        <v>2106</v>
      </c>
      <c r="D2433" t="s">
        <v>610</v>
      </c>
      <c r="E2433" t="s">
        <v>27</v>
      </c>
      <c r="F2433" t="s">
        <v>28</v>
      </c>
      <c r="G2433" t="s">
        <v>134</v>
      </c>
      <c r="H2433" t="s">
        <v>62</v>
      </c>
      <c r="I2433" t="s">
        <v>63</v>
      </c>
      <c r="J2433" t="s">
        <v>441</v>
      </c>
      <c r="K2433" t="s">
        <v>94</v>
      </c>
      <c r="L2433" t="s">
        <v>34</v>
      </c>
      <c r="M2433" t="s">
        <v>35</v>
      </c>
      <c r="N2433" s="1">
        <v>42215</v>
      </c>
      <c r="O2433" t="s">
        <v>442</v>
      </c>
      <c r="P2433" s="3" t="s">
        <v>443</v>
      </c>
      <c r="Q2433" t="s">
        <v>444</v>
      </c>
      <c r="R2433">
        <v>46</v>
      </c>
      <c r="S2433" t="s">
        <v>2777</v>
      </c>
      <c r="T2433" s="2">
        <v>0.09</v>
      </c>
      <c r="U2433" t="s">
        <v>2778</v>
      </c>
      <c r="V2433" t="s">
        <v>2779</v>
      </c>
      <c r="W2433" t="s">
        <v>448</v>
      </c>
      <c r="X2433" t="s">
        <v>2780</v>
      </c>
      <c r="Y2433" s="3">
        <f>VALUE(SUBSTITUTE(Table1[[#This Row],[Order Total]],"$",""))</f>
        <v>874.16</v>
      </c>
      <c r="Z2433">
        <f>VALUE(SUBSTITUTE(Table1[[#This Row],[Total]],"$",""))</f>
        <v>889.26</v>
      </c>
      <c r="AA2433" s="3">
        <f>Table1[[#This Row],[Order Total Number]]-Table1[[#This Row],[Total Number]]</f>
        <v>-15.100000000000023</v>
      </c>
      <c r="AB2433">
        <f>VALUE(SUBSTITUTE(Table1[[#This Row],[Shipping Cost]],"$",""))</f>
        <v>15.1</v>
      </c>
      <c r="AC2433">
        <f>VALUE(SUBSTITUTE(Table1[[#This Row],[Discount $]],"$",""))</f>
        <v>65.8</v>
      </c>
      <c r="AD2433">
        <f>VALUE(SUBSTITUTE(Table1[[#This Row],[Retail Price]],"$",""))</f>
        <v>22.38</v>
      </c>
      <c r="AE2433" s="4">
        <f>(Table1[[#This Row],[Retail Price Number]]*Table1[[#This Row],[Order Quantity]])-Table1[[#This Row],[Discount $ Number]]+Table1[[#This Row],[Shipping Cost Number]]</f>
        <v>978.78000000000009</v>
      </c>
      <c r="AF2433">
        <f>Table1[[#This Row],[Retail Price Number]]*Table1[[#This Row],[Order Quantity]]-Table1[[#This Row],[Discount $ Number]]</f>
        <v>963.68000000000006</v>
      </c>
      <c r="AG2433">
        <f>(Table1[[#This Row],[Retail Price Number]]*Table1[[#This Row],[Order Quantity]])-Table1[[#This Row],[Discount $ Number]]-Table1[[#This Row],[Shipping Cost Number]]</f>
        <v>948.58</v>
      </c>
      <c r="AH2433">
        <f>Table1[[#This Row],[Retail Price Number]]*Table1[[#This Row],[Order Quantity]]</f>
        <v>1029.48</v>
      </c>
      <c r="AI2433">
        <f>YEAR(Table1[[#This Row],[Order Date]])</f>
        <v>2015</v>
      </c>
    </row>
    <row r="2434" spans="1:35" x14ac:dyDescent="0.3">
      <c r="A2434" t="s">
        <v>2776</v>
      </c>
      <c r="B2434" s="1">
        <v>41935</v>
      </c>
      <c r="C2434" t="s">
        <v>4675</v>
      </c>
      <c r="D2434" t="s">
        <v>3332</v>
      </c>
      <c r="E2434" t="s">
        <v>27</v>
      </c>
      <c r="F2434" t="s">
        <v>28</v>
      </c>
      <c r="G2434" t="s">
        <v>77</v>
      </c>
      <c r="H2434" t="s">
        <v>241</v>
      </c>
      <c r="I2434" t="s">
        <v>196</v>
      </c>
      <c r="J2434" t="s">
        <v>185</v>
      </c>
      <c r="K2434" t="s">
        <v>33</v>
      </c>
      <c r="L2434" t="s">
        <v>34</v>
      </c>
      <c r="M2434" t="s">
        <v>35</v>
      </c>
      <c r="N2434" s="1">
        <v>41937</v>
      </c>
      <c r="O2434" t="s">
        <v>186</v>
      </c>
      <c r="P2434" s="3" t="s">
        <v>187</v>
      </c>
      <c r="Q2434" t="s">
        <v>188</v>
      </c>
      <c r="R2434">
        <v>36</v>
      </c>
      <c r="S2434" t="s">
        <v>4528</v>
      </c>
      <c r="T2434" s="2">
        <v>0.06</v>
      </c>
      <c r="U2434" t="s">
        <v>11218</v>
      </c>
      <c r="V2434" t="s">
        <v>11219</v>
      </c>
      <c r="W2434" t="s">
        <v>165</v>
      </c>
      <c r="X2434" t="s">
        <v>11220</v>
      </c>
      <c r="Y2434" s="3">
        <f>VALUE(SUBSTITUTE(Table1[[#This Row],[Order Total]],"$",""))</f>
        <v>753.47</v>
      </c>
      <c r="Z2434">
        <f>VALUE(SUBSTITUTE(Table1[[#This Row],[Total]],"$",""))</f>
        <v>738.15</v>
      </c>
      <c r="AA2434" s="3">
        <f>Table1[[#This Row],[Order Total Number]]-Table1[[#This Row],[Total Number]]</f>
        <v>15.32000000000005</v>
      </c>
      <c r="AB2434">
        <f>VALUE(SUBSTITUTE(Table1[[#This Row],[Shipping Cost]],"$",""))</f>
        <v>4</v>
      </c>
      <c r="AC2434">
        <f>VALUE(SUBSTITUTE(Table1[[#This Row],[Discount $]],"$",""))</f>
        <v>26.51</v>
      </c>
      <c r="AD2434">
        <f>VALUE(SUBSTITUTE(Table1[[#This Row],[Retail Price]],"$",""))</f>
        <v>19.98</v>
      </c>
      <c r="AE2434" s="4">
        <f>(Table1[[#This Row],[Retail Price Number]]*Table1[[#This Row],[Order Quantity]])-Table1[[#This Row],[Discount $ Number]]+Table1[[#This Row],[Shipping Cost Number]]</f>
        <v>696.77</v>
      </c>
      <c r="AF2434">
        <f>Table1[[#This Row],[Retail Price Number]]*Table1[[#This Row],[Order Quantity]]-Table1[[#This Row],[Discount $ Number]]</f>
        <v>692.77</v>
      </c>
      <c r="AG2434">
        <f>(Table1[[#This Row],[Retail Price Number]]*Table1[[#This Row],[Order Quantity]])-Table1[[#This Row],[Discount $ Number]]-Table1[[#This Row],[Shipping Cost Number]]</f>
        <v>688.77</v>
      </c>
      <c r="AH2434">
        <f>Table1[[#This Row],[Retail Price Number]]*Table1[[#This Row],[Order Quantity]]</f>
        <v>719.28</v>
      </c>
      <c r="AI2434">
        <f>YEAR(Table1[[#This Row],[Order Date]])</f>
        <v>2014</v>
      </c>
    </row>
    <row r="2435" spans="1:35" x14ac:dyDescent="0.3">
      <c r="A2435" t="s">
        <v>2776</v>
      </c>
      <c r="B2435" s="1">
        <v>42026</v>
      </c>
      <c r="C2435" t="s">
        <v>239</v>
      </c>
      <c r="D2435" t="s">
        <v>240</v>
      </c>
      <c r="E2435" t="s">
        <v>27</v>
      </c>
      <c r="F2435" t="s">
        <v>28</v>
      </c>
      <c r="G2435" t="s">
        <v>29</v>
      </c>
      <c r="H2435" t="s">
        <v>241</v>
      </c>
      <c r="I2435" t="s">
        <v>92</v>
      </c>
      <c r="J2435" t="s">
        <v>12271</v>
      </c>
      <c r="K2435" t="s">
        <v>94</v>
      </c>
      <c r="L2435" t="s">
        <v>34</v>
      </c>
      <c r="M2435" t="s">
        <v>156</v>
      </c>
      <c r="N2435" s="1">
        <v>42026</v>
      </c>
      <c r="O2435" t="s">
        <v>442</v>
      </c>
      <c r="P2435" s="3" t="s">
        <v>443</v>
      </c>
      <c r="Q2435" t="s">
        <v>444</v>
      </c>
      <c r="R2435">
        <v>8</v>
      </c>
      <c r="S2435" t="s">
        <v>12272</v>
      </c>
      <c r="T2435" s="2">
        <v>0.05</v>
      </c>
      <c r="U2435" t="s">
        <v>2778</v>
      </c>
      <c r="V2435" t="s">
        <v>2779</v>
      </c>
      <c r="W2435" t="s">
        <v>448</v>
      </c>
      <c r="X2435" t="s">
        <v>2780</v>
      </c>
      <c r="Y2435" s="3">
        <f>VALUE(SUBSTITUTE(Table1[[#This Row],[Order Total]],"$",""))</f>
        <v>874.16</v>
      </c>
      <c r="Z2435">
        <f>VALUE(SUBSTITUTE(Table1[[#This Row],[Total]],"$",""))</f>
        <v>889.26</v>
      </c>
      <c r="AA2435" s="3">
        <f>Table1[[#This Row],[Order Total Number]]-Table1[[#This Row],[Total Number]]</f>
        <v>-15.100000000000023</v>
      </c>
      <c r="AB2435">
        <f>VALUE(SUBSTITUTE(Table1[[#This Row],[Shipping Cost]],"$",""))</f>
        <v>15.1</v>
      </c>
      <c r="AC2435">
        <f>VALUE(SUBSTITUTE(Table1[[#This Row],[Discount $]],"$",""))</f>
        <v>65.8</v>
      </c>
      <c r="AD2435">
        <f>VALUE(SUBSTITUTE(Table1[[#This Row],[Retail Price]],"$",""))</f>
        <v>22.38</v>
      </c>
      <c r="AE2435" s="4">
        <f>(Table1[[#This Row],[Retail Price Number]]*Table1[[#This Row],[Order Quantity]])-Table1[[#This Row],[Discount $ Number]]+Table1[[#This Row],[Shipping Cost Number]]</f>
        <v>128.34</v>
      </c>
      <c r="AF2435">
        <f>Table1[[#This Row],[Retail Price Number]]*Table1[[#This Row],[Order Quantity]]-Table1[[#This Row],[Discount $ Number]]</f>
        <v>113.24</v>
      </c>
      <c r="AG2435">
        <f>(Table1[[#This Row],[Retail Price Number]]*Table1[[#This Row],[Order Quantity]])-Table1[[#This Row],[Discount $ Number]]-Table1[[#This Row],[Shipping Cost Number]]</f>
        <v>98.14</v>
      </c>
      <c r="AH2435">
        <f>Table1[[#This Row],[Retail Price Number]]*Table1[[#This Row],[Order Quantity]]</f>
        <v>179.04</v>
      </c>
      <c r="AI2435">
        <f>YEAR(Table1[[#This Row],[Order Date]])</f>
        <v>2015</v>
      </c>
    </row>
    <row r="2436" spans="1:35" x14ac:dyDescent="0.3">
      <c r="A2436" t="s">
        <v>2776</v>
      </c>
      <c r="B2436" s="1">
        <v>42026</v>
      </c>
      <c r="C2436" t="s">
        <v>239</v>
      </c>
      <c r="D2436" t="s">
        <v>240</v>
      </c>
      <c r="E2436" t="s">
        <v>27</v>
      </c>
      <c r="F2436" t="s">
        <v>28</v>
      </c>
      <c r="G2436" t="s">
        <v>29</v>
      </c>
      <c r="H2436" t="s">
        <v>241</v>
      </c>
      <c r="I2436" t="s">
        <v>196</v>
      </c>
      <c r="J2436" t="s">
        <v>185</v>
      </c>
      <c r="K2436" t="s">
        <v>94</v>
      </c>
      <c r="L2436" t="s">
        <v>95</v>
      </c>
      <c r="M2436" t="s">
        <v>35</v>
      </c>
      <c r="N2436" s="1">
        <v>42028</v>
      </c>
      <c r="O2436" t="s">
        <v>186</v>
      </c>
      <c r="P2436" s="3" t="s">
        <v>187</v>
      </c>
      <c r="Q2436" t="s">
        <v>188</v>
      </c>
      <c r="R2436">
        <v>47</v>
      </c>
      <c r="S2436" t="s">
        <v>246</v>
      </c>
      <c r="T2436" s="2">
        <v>0.04</v>
      </c>
      <c r="U2436" t="s">
        <v>247</v>
      </c>
      <c r="V2436" t="s">
        <v>12564</v>
      </c>
      <c r="W2436" t="s">
        <v>165</v>
      </c>
      <c r="X2436" t="s">
        <v>12565</v>
      </c>
      <c r="Y2436" s="3">
        <f>VALUE(SUBSTITUTE(Table1[[#This Row],[Order Total]],"$",""))</f>
        <v>845.15</v>
      </c>
      <c r="Z2436">
        <f>VALUE(SUBSTITUTE(Table1[[#This Row],[Total]],"$",""))</f>
        <v>849.15</v>
      </c>
      <c r="AA2436" s="3">
        <f>Table1[[#This Row],[Order Total Number]]-Table1[[#This Row],[Total Number]]</f>
        <v>-4</v>
      </c>
      <c r="AB2436">
        <f>VALUE(SUBSTITUTE(Table1[[#This Row],[Shipping Cost]],"$",""))</f>
        <v>4</v>
      </c>
      <c r="AC2436">
        <f>VALUE(SUBSTITUTE(Table1[[#This Row],[Discount $]],"$",""))</f>
        <v>53.95</v>
      </c>
      <c r="AD2436">
        <f>VALUE(SUBSTITUTE(Table1[[#This Row],[Retail Price]],"$",""))</f>
        <v>19.98</v>
      </c>
      <c r="AE2436" s="4">
        <f>(Table1[[#This Row],[Retail Price Number]]*Table1[[#This Row],[Order Quantity]])-Table1[[#This Row],[Discount $ Number]]+Table1[[#This Row],[Shipping Cost Number]]</f>
        <v>889.11</v>
      </c>
      <c r="AF2436">
        <f>Table1[[#This Row],[Retail Price Number]]*Table1[[#This Row],[Order Quantity]]-Table1[[#This Row],[Discount $ Number]]</f>
        <v>885.11</v>
      </c>
      <c r="AG2436">
        <f>(Table1[[#This Row],[Retail Price Number]]*Table1[[#This Row],[Order Quantity]])-Table1[[#This Row],[Discount $ Number]]-Table1[[#This Row],[Shipping Cost Number]]</f>
        <v>881.11</v>
      </c>
      <c r="AH2436">
        <f>Table1[[#This Row],[Retail Price Number]]*Table1[[#This Row],[Order Quantity]]</f>
        <v>939.06000000000006</v>
      </c>
      <c r="AI2436">
        <f>YEAR(Table1[[#This Row],[Order Date]])</f>
        <v>2015</v>
      </c>
    </row>
    <row r="2437" spans="1:35" x14ac:dyDescent="0.3">
      <c r="A2437" t="s">
        <v>10375</v>
      </c>
      <c r="B2437" s="1">
        <v>42124</v>
      </c>
      <c r="C2437" t="s">
        <v>2501</v>
      </c>
      <c r="D2437" t="s">
        <v>365</v>
      </c>
      <c r="E2437" t="s">
        <v>46</v>
      </c>
      <c r="F2437" t="s">
        <v>47</v>
      </c>
      <c r="G2437" t="s">
        <v>77</v>
      </c>
      <c r="H2437" t="s">
        <v>48</v>
      </c>
      <c r="I2437" t="s">
        <v>121</v>
      </c>
      <c r="J2437" t="s">
        <v>122</v>
      </c>
      <c r="K2437" t="s">
        <v>33</v>
      </c>
      <c r="L2437" t="s">
        <v>65</v>
      </c>
      <c r="M2437" t="s">
        <v>35</v>
      </c>
      <c r="N2437" s="1">
        <v>42126</v>
      </c>
      <c r="O2437" t="s">
        <v>123</v>
      </c>
      <c r="P2437" s="3" t="s">
        <v>124</v>
      </c>
      <c r="Q2437" t="s">
        <v>125</v>
      </c>
      <c r="R2437">
        <v>9</v>
      </c>
      <c r="S2437" t="s">
        <v>5577</v>
      </c>
      <c r="T2437" s="2">
        <v>0.08</v>
      </c>
      <c r="U2437" t="s">
        <v>5570</v>
      </c>
      <c r="V2437" t="s">
        <v>1391</v>
      </c>
      <c r="W2437" t="s">
        <v>129</v>
      </c>
      <c r="X2437" t="s">
        <v>3924</v>
      </c>
      <c r="Y2437" s="3">
        <f>VALUE(SUBSTITUTE(Table1[[#This Row],[Order Total]],"$",""))</f>
        <v>36.19</v>
      </c>
      <c r="Z2437">
        <f>VALUE(SUBSTITUTE(Table1[[#This Row],[Total]],"$",""))</f>
        <v>37.799999999999997</v>
      </c>
      <c r="AA2437" s="3">
        <f>Table1[[#This Row],[Order Total Number]]-Table1[[#This Row],[Total Number]]</f>
        <v>-1.6099999999999994</v>
      </c>
      <c r="AB2437">
        <f>VALUE(SUBSTITUTE(Table1[[#This Row],[Shipping Cost]],"$",""))</f>
        <v>2.5</v>
      </c>
      <c r="AC2437">
        <f>VALUE(SUBSTITUTE(Table1[[#This Row],[Discount $]],"$",""))</f>
        <v>2.91</v>
      </c>
      <c r="AD2437">
        <f>VALUE(SUBSTITUTE(Table1[[#This Row],[Retail Price]],"$",""))</f>
        <v>3.69</v>
      </c>
      <c r="AE2437" s="4">
        <f>(Table1[[#This Row],[Retail Price Number]]*Table1[[#This Row],[Order Quantity]])-Table1[[#This Row],[Discount $ Number]]+Table1[[#This Row],[Shipping Cost Number]]</f>
        <v>32.799999999999997</v>
      </c>
      <c r="AF2437">
        <f>Table1[[#This Row],[Retail Price Number]]*Table1[[#This Row],[Order Quantity]]-Table1[[#This Row],[Discount $ Number]]</f>
        <v>30.3</v>
      </c>
      <c r="AG2437">
        <f>(Table1[[#This Row],[Retail Price Number]]*Table1[[#This Row],[Order Quantity]])-Table1[[#This Row],[Discount $ Number]]-Table1[[#This Row],[Shipping Cost Number]]</f>
        <v>27.8</v>
      </c>
      <c r="AH2437">
        <f>Table1[[#This Row],[Retail Price Number]]*Table1[[#This Row],[Order Quantity]]</f>
        <v>33.21</v>
      </c>
      <c r="AI2437">
        <f>YEAR(Table1[[#This Row],[Order Date]])</f>
        <v>2015</v>
      </c>
    </row>
    <row r="2438" spans="1:35" x14ac:dyDescent="0.3">
      <c r="A2438" t="s">
        <v>10375</v>
      </c>
      <c r="B2438" s="1">
        <v>41733</v>
      </c>
      <c r="C2438" t="s">
        <v>1068</v>
      </c>
      <c r="D2438" t="s">
        <v>974</v>
      </c>
      <c r="E2438" t="s">
        <v>46</v>
      </c>
      <c r="F2438" t="s">
        <v>47</v>
      </c>
      <c r="G2438" t="s">
        <v>91</v>
      </c>
      <c r="H2438" t="s">
        <v>48</v>
      </c>
      <c r="I2438" t="s">
        <v>196</v>
      </c>
      <c r="J2438" t="s">
        <v>218</v>
      </c>
      <c r="K2438" t="s">
        <v>94</v>
      </c>
      <c r="L2438" t="s">
        <v>95</v>
      </c>
      <c r="M2438" t="s">
        <v>35</v>
      </c>
      <c r="N2438" s="1">
        <v>41734</v>
      </c>
      <c r="O2438" t="s">
        <v>219</v>
      </c>
      <c r="P2438" s="3" t="s">
        <v>124</v>
      </c>
      <c r="Q2438" t="s">
        <v>220</v>
      </c>
      <c r="R2438">
        <v>39</v>
      </c>
      <c r="S2438" t="s">
        <v>2345</v>
      </c>
      <c r="T2438" s="2">
        <v>0.08</v>
      </c>
      <c r="U2438" t="s">
        <v>2391</v>
      </c>
      <c r="V2438" t="s">
        <v>10424</v>
      </c>
      <c r="W2438" t="s">
        <v>224</v>
      </c>
      <c r="X2438" t="s">
        <v>2150</v>
      </c>
      <c r="Y2438" s="3">
        <f>VALUE(SUBSTITUTE(Table1[[#This Row],[Order Total]],"$",""))</f>
        <v>14.62</v>
      </c>
      <c r="Z2438">
        <f>VALUE(SUBSTITUTE(Table1[[#This Row],[Total]],"$",""))</f>
        <v>14.55</v>
      </c>
      <c r="AA2438" s="3">
        <f>Table1[[#This Row],[Order Total Number]]-Table1[[#This Row],[Total Number]]</f>
        <v>6.9999999999998508E-2</v>
      </c>
      <c r="AB2438">
        <f>VALUE(SUBSTITUTE(Table1[[#This Row],[Shipping Cost]],"$",""))</f>
        <v>0.5</v>
      </c>
      <c r="AC2438">
        <f>VALUE(SUBSTITUTE(Table1[[#This Row],[Discount $]],"$",""))</f>
        <v>1.36</v>
      </c>
      <c r="AD2438">
        <f>VALUE(SUBSTITUTE(Table1[[#This Row],[Retail Price]],"$",""))</f>
        <v>3.69</v>
      </c>
      <c r="AE2438" s="4">
        <f>(Table1[[#This Row],[Retail Price Number]]*Table1[[#This Row],[Order Quantity]])-Table1[[#This Row],[Discount $ Number]]+Table1[[#This Row],[Shipping Cost Number]]</f>
        <v>143.04999999999998</v>
      </c>
      <c r="AF2438">
        <f>Table1[[#This Row],[Retail Price Number]]*Table1[[#This Row],[Order Quantity]]-Table1[[#This Row],[Discount $ Number]]</f>
        <v>142.54999999999998</v>
      </c>
      <c r="AG2438">
        <f>(Table1[[#This Row],[Retail Price Number]]*Table1[[#This Row],[Order Quantity]])-Table1[[#This Row],[Discount $ Number]]-Table1[[#This Row],[Shipping Cost Number]]</f>
        <v>142.04999999999998</v>
      </c>
      <c r="AH2438">
        <f>Table1[[#This Row],[Retail Price Number]]*Table1[[#This Row],[Order Quantity]]</f>
        <v>143.91</v>
      </c>
      <c r="AI2438">
        <f>YEAR(Table1[[#This Row],[Order Date]])</f>
        <v>2014</v>
      </c>
    </row>
    <row r="2439" spans="1:35" x14ac:dyDescent="0.3">
      <c r="A2439" t="s">
        <v>9419</v>
      </c>
      <c r="B2439" s="1">
        <v>42210</v>
      </c>
      <c r="C2439" t="s">
        <v>1212</v>
      </c>
      <c r="D2439" t="s">
        <v>106</v>
      </c>
      <c r="E2439" t="s">
        <v>46</v>
      </c>
      <c r="F2439" t="s">
        <v>47</v>
      </c>
      <c r="G2439" t="s">
        <v>77</v>
      </c>
      <c r="H2439" t="s">
        <v>107</v>
      </c>
      <c r="I2439" t="s">
        <v>63</v>
      </c>
      <c r="J2439" t="s">
        <v>3031</v>
      </c>
      <c r="K2439" t="s">
        <v>94</v>
      </c>
      <c r="L2439" t="s">
        <v>95</v>
      </c>
      <c r="M2439" t="s">
        <v>35</v>
      </c>
      <c r="N2439" s="1">
        <v>42211</v>
      </c>
      <c r="O2439" t="s">
        <v>2241</v>
      </c>
      <c r="P2439" s="3" t="s">
        <v>1882</v>
      </c>
      <c r="Q2439" t="s">
        <v>1379</v>
      </c>
      <c r="R2439">
        <v>19</v>
      </c>
      <c r="S2439" t="s">
        <v>3964</v>
      </c>
      <c r="T2439" s="2">
        <v>0</v>
      </c>
      <c r="U2439" t="s">
        <v>9420</v>
      </c>
      <c r="V2439" t="s">
        <v>3968</v>
      </c>
      <c r="W2439" t="s">
        <v>3034</v>
      </c>
      <c r="X2439" t="s">
        <v>2392</v>
      </c>
      <c r="Y2439" s="3">
        <f>VALUE(SUBSTITUTE(Table1[[#This Row],[Order Total]],"$",""))</f>
        <v>16.55</v>
      </c>
      <c r="Z2439">
        <f>VALUE(SUBSTITUTE(Table1[[#This Row],[Total]],"$",""))</f>
        <v>17.45</v>
      </c>
      <c r="AA2439" s="3">
        <f>Table1[[#This Row],[Order Total Number]]-Table1[[#This Row],[Total Number]]</f>
        <v>-0.89999999999999858</v>
      </c>
      <c r="AB2439">
        <f>VALUE(SUBSTITUTE(Table1[[#This Row],[Shipping Cost]],"$",""))</f>
        <v>0.95</v>
      </c>
      <c r="AC2439">
        <f>VALUE(SUBSTITUTE(Table1[[#This Row],[Discount $]],"$",""))</f>
        <v>0.47</v>
      </c>
      <c r="AD2439">
        <f>VALUE(SUBSTITUTE(Table1[[#This Row],[Retail Price]],"$",""))</f>
        <v>5.43</v>
      </c>
      <c r="AE2439" s="4">
        <f>(Table1[[#This Row],[Retail Price Number]]*Table1[[#This Row],[Order Quantity]])-Table1[[#This Row],[Discount $ Number]]+Table1[[#This Row],[Shipping Cost Number]]</f>
        <v>103.64999999999999</v>
      </c>
      <c r="AF2439">
        <f>Table1[[#This Row],[Retail Price Number]]*Table1[[#This Row],[Order Quantity]]-Table1[[#This Row],[Discount $ Number]]</f>
        <v>102.69999999999999</v>
      </c>
      <c r="AG2439">
        <f>(Table1[[#This Row],[Retail Price Number]]*Table1[[#This Row],[Order Quantity]])-Table1[[#This Row],[Discount $ Number]]-Table1[[#This Row],[Shipping Cost Number]]</f>
        <v>101.74999999999999</v>
      </c>
      <c r="AH2439">
        <f>Table1[[#This Row],[Retail Price Number]]*Table1[[#This Row],[Order Quantity]]</f>
        <v>103.16999999999999</v>
      </c>
      <c r="AI2439">
        <f>YEAR(Table1[[#This Row],[Order Date]])</f>
        <v>2015</v>
      </c>
    </row>
    <row r="2440" spans="1:35" x14ac:dyDescent="0.3">
      <c r="A2440" t="s">
        <v>9419</v>
      </c>
      <c r="B2440" s="1">
        <v>42136</v>
      </c>
      <c r="C2440" t="s">
        <v>439</v>
      </c>
      <c r="D2440" t="s">
        <v>440</v>
      </c>
      <c r="E2440" t="s">
        <v>46</v>
      </c>
      <c r="F2440" t="s">
        <v>47</v>
      </c>
      <c r="G2440" t="s">
        <v>77</v>
      </c>
      <c r="H2440" t="s">
        <v>48</v>
      </c>
      <c r="I2440" t="s">
        <v>92</v>
      </c>
      <c r="J2440" t="s">
        <v>366</v>
      </c>
      <c r="K2440" t="s">
        <v>94</v>
      </c>
      <c r="L2440" t="s">
        <v>95</v>
      </c>
      <c r="M2440" t="s">
        <v>35</v>
      </c>
      <c r="N2440" s="1">
        <v>42138</v>
      </c>
      <c r="O2440" t="s">
        <v>367</v>
      </c>
      <c r="P2440" s="3" t="s">
        <v>368</v>
      </c>
      <c r="Q2440" t="s">
        <v>301</v>
      </c>
      <c r="R2440">
        <v>9</v>
      </c>
      <c r="S2440" t="s">
        <v>12785</v>
      </c>
      <c r="T2440" s="2">
        <v>0.08</v>
      </c>
      <c r="U2440" t="s">
        <v>127</v>
      </c>
      <c r="V2440" t="s">
        <v>12786</v>
      </c>
      <c r="W2440" t="s">
        <v>116</v>
      </c>
      <c r="X2440" t="s">
        <v>4720</v>
      </c>
      <c r="Y2440" s="3">
        <f>VALUE(SUBSTITUTE(Table1[[#This Row],[Order Total]],"$",""))</f>
        <v>173.02</v>
      </c>
      <c r="Z2440">
        <f>VALUE(SUBSTITUTE(Table1[[#This Row],[Total]],"$",""))</f>
        <v>177.22</v>
      </c>
      <c r="AA2440" s="3">
        <f>Table1[[#This Row],[Order Total Number]]-Table1[[#This Row],[Total Number]]</f>
        <v>-4.1999999999999886</v>
      </c>
      <c r="AB2440">
        <f>VALUE(SUBSTITUTE(Table1[[#This Row],[Shipping Cost]],"$",""))</f>
        <v>1.49</v>
      </c>
      <c r="AC2440">
        <f>VALUE(SUBSTITUTE(Table1[[#This Row],[Discount $]],"$",""))</f>
        <v>0</v>
      </c>
      <c r="AD2440">
        <f>VALUE(SUBSTITUTE(Table1[[#This Row],[Retail Price]],"$",""))</f>
        <v>5.98</v>
      </c>
      <c r="AE2440" s="4">
        <f>(Table1[[#This Row],[Retail Price Number]]*Table1[[#This Row],[Order Quantity]])-Table1[[#This Row],[Discount $ Number]]+Table1[[#This Row],[Shipping Cost Number]]</f>
        <v>55.310000000000009</v>
      </c>
      <c r="AF2440">
        <f>Table1[[#This Row],[Retail Price Number]]*Table1[[#This Row],[Order Quantity]]-Table1[[#This Row],[Discount $ Number]]</f>
        <v>53.820000000000007</v>
      </c>
      <c r="AG2440">
        <f>(Table1[[#This Row],[Retail Price Number]]*Table1[[#This Row],[Order Quantity]])-Table1[[#This Row],[Discount $ Number]]-Table1[[#This Row],[Shipping Cost Number]]</f>
        <v>52.330000000000005</v>
      </c>
      <c r="AH2440">
        <f>Table1[[#This Row],[Retail Price Number]]*Table1[[#This Row],[Order Quantity]]</f>
        <v>53.820000000000007</v>
      </c>
      <c r="AI2440">
        <f>YEAR(Table1[[#This Row],[Order Date]])</f>
        <v>2015</v>
      </c>
    </row>
    <row r="2441" spans="1:35" x14ac:dyDescent="0.3">
      <c r="A2441" t="s">
        <v>6735</v>
      </c>
      <c r="B2441" s="1">
        <v>42030</v>
      </c>
      <c r="C2441" t="s">
        <v>1786</v>
      </c>
      <c r="D2441" t="s">
        <v>591</v>
      </c>
      <c r="E2441" t="s">
        <v>27</v>
      </c>
      <c r="F2441" t="s">
        <v>28</v>
      </c>
      <c r="G2441" t="s">
        <v>77</v>
      </c>
      <c r="H2441" t="s">
        <v>241</v>
      </c>
      <c r="I2441" t="s">
        <v>196</v>
      </c>
      <c r="J2441" t="s">
        <v>49</v>
      </c>
      <c r="K2441" t="s">
        <v>94</v>
      </c>
      <c r="L2441" t="s">
        <v>95</v>
      </c>
      <c r="M2441" t="s">
        <v>35</v>
      </c>
      <c r="N2441" s="1">
        <v>42032</v>
      </c>
      <c r="O2441" t="s">
        <v>51</v>
      </c>
      <c r="P2441" s="3" t="s">
        <v>52</v>
      </c>
      <c r="Q2441" t="s">
        <v>53</v>
      </c>
      <c r="R2441">
        <v>40</v>
      </c>
      <c r="S2441" t="s">
        <v>6736</v>
      </c>
      <c r="T2441" s="2">
        <v>0.03</v>
      </c>
      <c r="U2441" t="s">
        <v>1303</v>
      </c>
      <c r="V2441" t="s">
        <v>6737</v>
      </c>
      <c r="W2441" t="s">
        <v>57</v>
      </c>
      <c r="X2441" t="s">
        <v>6738</v>
      </c>
      <c r="Y2441" s="3">
        <f>VALUE(SUBSTITUTE(Table1[[#This Row],[Order Total]],"$",""))</f>
        <v>45.01</v>
      </c>
      <c r="Z2441">
        <f>VALUE(SUBSTITUTE(Table1[[#This Row],[Total]],"$",""))</f>
        <v>45.71</v>
      </c>
      <c r="AA2441" s="3">
        <f>Table1[[#This Row],[Order Total Number]]-Table1[[#This Row],[Total Number]]</f>
        <v>-0.70000000000000284</v>
      </c>
      <c r="AB2441">
        <f>VALUE(SUBSTITUTE(Table1[[#This Row],[Shipping Cost]],"$",""))</f>
        <v>0.7</v>
      </c>
      <c r="AC2441">
        <f>VALUE(SUBSTITUTE(Table1[[#This Row],[Discount $]],"$",""))</f>
        <v>2.87</v>
      </c>
      <c r="AD2441">
        <f>VALUE(SUBSTITUTE(Table1[[#This Row],[Retail Price]],"$",""))</f>
        <v>1.1399999999999999</v>
      </c>
      <c r="AE2441" s="4">
        <f>(Table1[[#This Row],[Retail Price Number]]*Table1[[#This Row],[Order Quantity]])-Table1[[#This Row],[Discount $ Number]]+Table1[[#This Row],[Shipping Cost Number]]</f>
        <v>43.43</v>
      </c>
      <c r="AF2441">
        <f>Table1[[#This Row],[Retail Price Number]]*Table1[[#This Row],[Order Quantity]]-Table1[[#This Row],[Discount $ Number]]</f>
        <v>42.73</v>
      </c>
      <c r="AG2441">
        <f>(Table1[[#This Row],[Retail Price Number]]*Table1[[#This Row],[Order Quantity]])-Table1[[#This Row],[Discount $ Number]]-Table1[[#This Row],[Shipping Cost Number]]</f>
        <v>42.029999999999994</v>
      </c>
      <c r="AH2441">
        <f>Table1[[#This Row],[Retail Price Number]]*Table1[[#This Row],[Order Quantity]]</f>
        <v>45.599999999999994</v>
      </c>
      <c r="AI2441">
        <f>YEAR(Table1[[#This Row],[Order Date]])</f>
        <v>2015</v>
      </c>
    </row>
    <row r="2442" spans="1:35" x14ac:dyDescent="0.3">
      <c r="A2442" t="s">
        <v>2343</v>
      </c>
      <c r="B2442" s="1">
        <v>42032</v>
      </c>
      <c r="C2442" t="s">
        <v>2344</v>
      </c>
      <c r="D2442" t="s">
        <v>929</v>
      </c>
      <c r="E2442" t="s">
        <v>27</v>
      </c>
      <c r="F2442" t="s">
        <v>28</v>
      </c>
      <c r="G2442" t="s">
        <v>77</v>
      </c>
      <c r="H2442" t="s">
        <v>217</v>
      </c>
      <c r="I2442" t="s">
        <v>196</v>
      </c>
      <c r="J2442" t="s">
        <v>218</v>
      </c>
      <c r="K2442" t="s">
        <v>94</v>
      </c>
      <c r="L2442" t="s">
        <v>95</v>
      </c>
      <c r="M2442" t="s">
        <v>35</v>
      </c>
      <c r="N2442" s="1">
        <v>42033</v>
      </c>
      <c r="O2442" t="s">
        <v>219</v>
      </c>
      <c r="P2442" s="3" t="s">
        <v>124</v>
      </c>
      <c r="Q2442" t="s">
        <v>220</v>
      </c>
      <c r="R2442">
        <v>45</v>
      </c>
      <c r="S2442" t="s">
        <v>2345</v>
      </c>
      <c r="T2442" s="2">
        <v>0.1</v>
      </c>
      <c r="U2442" t="s">
        <v>2346</v>
      </c>
      <c r="V2442" t="s">
        <v>2347</v>
      </c>
      <c r="W2442" t="s">
        <v>224</v>
      </c>
      <c r="X2442" t="s">
        <v>2348</v>
      </c>
      <c r="Y2442" s="3">
        <f>VALUE(SUBSTITUTE(Table1[[#This Row],[Order Total]],"$",""))</f>
        <v>14.61</v>
      </c>
      <c r="Z2442">
        <f>VALUE(SUBSTITUTE(Table1[[#This Row],[Total]],"$",""))</f>
        <v>15.11</v>
      </c>
      <c r="AA2442" s="3">
        <f>Table1[[#This Row],[Order Total Number]]-Table1[[#This Row],[Total Number]]</f>
        <v>-0.5</v>
      </c>
      <c r="AB2442">
        <f>VALUE(SUBSTITUTE(Table1[[#This Row],[Shipping Cost]],"$",""))</f>
        <v>0.5</v>
      </c>
      <c r="AC2442">
        <f>VALUE(SUBSTITUTE(Table1[[#This Row],[Discount $]],"$",""))</f>
        <v>0.15</v>
      </c>
      <c r="AD2442">
        <f>VALUE(SUBSTITUTE(Table1[[#This Row],[Retail Price]],"$",""))</f>
        <v>3.69</v>
      </c>
      <c r="AE2442" s="4">
        <f>(Table1[[#This Row],[Retail Price Number]]*Table1[[#This Row],[Order Quantity]])-Table1[[#This Row],[Discount $ Number]]+Table1[[#This Row],[Shipping Cost Number]]</f>
        <v>166.4</v>
      </c>
      <c r="AF2442">
        <f>Table1[[#This Row],[Retail Price Number]]*Table1[[#This Row],[Order Quantity]]-Table1[[#This Row],[Discount $ Number]]</f>
        <v>165.9</v>
      </c>
      <c r="AG2442">
        <f>(Table1[[#This Row],[Retail Price Number]]*Table1[[#This Row],[Order Quantity]])-Table1[[#This Row],[Discount $ Number]]-Table1[[#This Row],[Shipping Cost Number]]</f>
        <v>165.4</v>
      </c>
      <c r="AH2442">
        <f>Table1[[#This Row],[Retail Price Number]]*Table1[[#This Row],[Order Quantity]]</f>
        <v>166.05</v>
      </c>
      <c r="AI2442">
        <f>YEAR(Table1[[#This Row],[Order Date]])</f>
        <v>2015</v>
      </c>
    </row>
    <row r="2443" spans="1:35" x14ac:dyDescent="0.3">
      <c r="A2443" t="s">
        <v>2343</v>
      </c>
      <c r="B2443" s="1">
        <v>42032</v>
      </c>
      <c r="C2443" t="s">
        <v>2344</v>
      </c>
      <c r="D2443" t="s">
        <v>929</v>
      </c>
      <c r="E2443" t="s">
        <v>27</v>
      </c>
      <c r="F2443" t="s">
        <v>28</v>
      </c>
      <c r="G2443" t="s">
        <v>77</v>
      </c>
      <c r="H2443" t="s">
        <v>217</v>
      </c>
      <c r="I2443" t="s">
        <v>196</v>
      </c>
      <c r="J2443" t="s">
        <v>218</v>
      </c>
      <c r="K2443" t="s">
        <v>94</v>
      </c>
      <c r="L2443" t="s">
        <v>34</v>
      </c>
      <c r="M2443" t="s">
        <v>35</v>
      </c>
      <c r="N2443" s="1">
        <v>42033</v>
      </c>
      <c r="O2443" t="s">
        <v>219</v>
      </c>
      <c r="P2443" s="3" t="s">
        <v>124</v>
      </c>
      <c r="Q2443" t="s">
        <v>220</v>
      </c>
      <c r="R2443">
        <v>34</v>
      </c>
      <c r="S2443" t="s">
        <v>2345</v>
      </c>
      <c r="T2443" s="2">
        <v>0.1</v>
      </c>
      <c r="U2443" t="s">
        <v>2346</v>
      </c>
      <c r="V2443" t="s">
        <v>2347</v>
      </c>
      <c r="W2443" t="s">
        <v>224</v>
      </c>
      <c r="X2443" t="s">
        <v>2348</v>
      </c>
      <c r="Y2443" s="3">
        <f>VALUE(SUBSTITUTE(Table1[[#This Row],[Order Total]],"$",""))</f>
        <v>14.61</v>
      </c>
      <c r="Z2443">
        <f>VALUE(SUBSTITUTE(Table1[[#This Row],[Total]],"$",""))</f>
        <v>15.11</v>
      </c>
      <c r="AA2443" s="3">
        <f>Table1[[#This Row],[Order Total Number]]-Table1[[#This Row],[Total Number]]</f>
        <v>-0.5</v>
      </c>
      <c r="AB2443">
        <f>VALUE(SUBSTITUTE(Table1[[#This Row],[Shipping Cost]],"$",""))</f>
        <v>0.5</v>
      </c>
      <c r="AC2443">
        <f>VALUE(SUBSTITUTE(Table1[[#This Row],[Discount $]],"$",""))</f>
        <v>0.15</v>
      </c>
      <c r="AD2443">
        <f>VALUE(SUBSTITUTE(Table1[[#This Row],[Retail Price]],"$",""))</f>
        <v>3.69</v>
      </c>
      <c r="AE2443" s="4">
        <f>(Table1[[#This Row],[Retail Price Number]]*Table1[[#This Row],[Order Quantity]])-Table1[[#This Row],[Discount $ Number]]+Table1[[#This Row],[Shipping Cost Number]]</f>
        <v>125.80999999999999</v>
      </c>
      <c r="AF2443">
        <f>Table1[[#This Row],[Retail Price Number]]*Table1[[#This Row],[Order Quantity]]-Table1[[#This Row],[Discount $ Number]]</f>
        <v>125.30999999999999</v>
      </c>
      <c r="AG2443">
        <f>(Table1[[#This Row],[Retail Price Number]]*Table1[[#This Row],[Order Quantity]])-Table1[[#This Row],[Discount $ Number]]-Table1[[#This Row],[Shipping Cost Number]]</f>
        <v>124.80999999999999</v>
      </c>
      <c r="AH2443">
        <f>Table1[[#This Row],[Retail Price Number]]*Table1[[#This Row],[Order Quantity]]</f>
        <v>125.46</v>
      </c>
      <c r="AI2443">
        <f>YEAR(Table1[[#This Row],[Order Date]])</f>
        <v>2015</v>
      </c>
    </row>
    <row r="2444" spans="1:35" x14ac:dyDescent="0.3">
      <c r="A2444" t="s">
        <v>2343</v>
      </c>
      <c r="B2444" s="1">
        <v>42032</v>
      </c>
      <c r="C2444" t="s">
        <v>2344</v>
      </c>
      <c r="D2444" t="s">
        <v>929</v>
      </c>
      <c r="E2444" t="s">
        <v>27</v>
      </c>
      <c r="F2444" t="s">
        <v>28</v>
      </c>
      <c r="G2444" t="s">
        <v>29</v>
      </c>
      <c r="H2444" t="s">
        <v>217</v>
      </c>
      <c r="I2444" t="s">
        <v>63</v>
      </c>
      <c r="J2444" t="s">
        <v>478</v>
      </c>
      <c r="K2444" t="s">
        <v>94</v>
      </c>
      <c r="L2444" t="s">
        <v>34</v>
      </c>
      <c r="M2444" t="s">
        <v>35</v>
      </c>
      <c r="N2444" s="1">
        <v>42033</v>
      </c>
      <c r="O2444" t="s">
        <v>479</v>
      </c>
      <c r="P2444" s="3" t="s">
        <v>480</v>
      </c>
      <c r="Q2444" t="s">
        <v>98</v>
      </c>
      <c r="R2444">
        <v>32</v>
      </c>
      <c r="S2444" t="s">
        <v>2345</v>
      </c>
      <c r="T2444" s="2">
        <v>0.1</v>
      </c>
      <c r="U2444" t="s">
        <v>2346</v>
      </c>
      <c r="V2444" t="s">
        <v>2347</v>
      </c>
      <c r="W2444" t="s">
        <v>224</v>
      </c>
      <c r="X2444" t="s">
        <v>2348</v>
      </c>
      <c r="Y2444" s="3">
        <f>VALUE(SUBSTITUTE(Table1[[#This Row],[Order Total]],"$",""))</f>
        <v>14.61</v>
      </c>
      <c r="Z2444">
        <f>VALUE(SUBSTITUTE(Table1[[#This Row],[Total]],"$",""))</f>
        <v>15.11</v>
      </c>
      <c r="AA2444" s="3">
        <f>Table1[[#This Row],[Order Total Number]]-Table1[[#This Row],[Total Number]]</f>
        <v>-0.5</v>
      </c>
      <c r="AB2444">
        <f>VALUE(SUBSTITUTE(Table1[[#This Row],[Shipping Cost]],"$",""))</f>
        <v>0.5</v>
      </c>
      <c r="AC2444">
        <f>VALUE(SUBSTITUTE(Table1[[#This Row],[Discount $]],"$",""))</f>
        <v>0.15</v>
      </c>
      <c r="AD2444">
        <f>VALUE(SUBSTITUTE(Table1[[#This Row],[Retail Price]],"$",""))</f>
        <v>2.61</v>
      </c>
      <c r="AE2444" s="4">
        <f>(Table1[[#This Row],[Retail Price Number]]*Table1[[#This Row],[Order Quantity]])-Table1[[#This Row],[Discount $ Number]]+Table1[[#This Row],[Shipping Cost Number]]</f>
        <v>83.86999999999999</v>
      </c>
      <c r="AF2444">
        <f>Table1[[#This Row],[Retail Price Number]]*Table1[[#This Row],[Order Quantity]]-Table1[[#This Row],[Discount $ Number]]</f>
        <v>83.36999999999999</v>
      </c>
      <c r="AG2444">
        <f>(Table1[[#This Row],[Retail Price Number]]*Table1[[#This Row],[Order Quantity]])-Table1[[#This Row],[Discount $ Number]]-Table1[[#This Row],[Shipping Cost Number]]</f>
        <v>82.86999999999999</v>
      </c>
      <c r="AH2444">
        <f>Table1[[#This Row],[Retail Price Number]]*Table1[[#This Row],[Order Quantity]]</f>
        <v>83.52</v>
      </c>
      <c r="AI2444">
        <f>YEAR(Table1[[#This Row],[Order Date]])</f>
        <v>2015</v>
      </c>
    </row>
    <row r="2445" spans="1:35" x14ac:dyDescent="0.3">
      <c r="A2445" t="s">
        <v>1852</v>
      </c>
      <c r="B2445" s="1">
        <v>42163</v>
      </c>
      <c r="C2445" t="s">
        <v>852</v>
      </c>
      <c r="D2445" t="s">
        <v>280</v>
      </c>
      <c r="E2445" t="s">
        <v>27</v>
      </c>
      <c r="F2445" t="s">
        <v>28</v>
      </c>
      <c r="G2445" t="s">
        <v>91</v>
      </c>
      <c r="H2445" t="s">
        <v>281</v>
      </c>
      <c r="I2445" t="s">
        <v>63</v>
      </c>
      <c r="J2445" t="s">
        <v>1853</v>
      </c>
      <c r="K2445" t="s">
        <v>33</v>
      </c>
      <c r="L2445" t="s">
        <v>50</v>
      </c>
      <c r="M2445" t="s">
        <v>35</v>
      </c>
      <c r="N2445" s="1">
        <v>42164</v>
      </c>
      <c r="O2445" t="s">
        <v>1854</v>
      </c>
      <c r="P2445" s="3" t="s">
        <v>1855</v>
      </c>
      <c r="Q2445" t="s">
        <v>1856</v>
      </c>
      <c r="R2445">
        <v>16</v>
      </c>
      <c r="S2445" t="s">
        <v>1857</v>
      </c>
      <c r="T2445" s="2">
        <v>0</v>
      </c>
      <c r="U2445" t="s">
        <v>1858</v>
      </c>
      <c r="V2445" t="s">
        <v>1859</v>
      </c>
      <c r="W2445" t="s">
        <v>165</v>
      </c>
      <c r="X2445" t="s">
        <v>1860</v>
      </c>
      <c r="Y2445" s="3">
        <f>VALUE(SUBSTITUTE(Table1[[#This Row],[Order Total]],"$",""))</f>
        <v>3106.02</v>
      </c>
      <c r="Z2445">
        <f>VALUE(SUBSTITUTE(Table1[[#This Row],[Total]],"$",""))</f>
        <v>3110.02</v>
      </c>
      <c r="AA2445" s="3">
        <f>Table1[[#This Row],[Order Total Number]]-Table1[[#This Row],[Total Number]]</f>
        <v>-4</v>
      </c>
      <c r="AB2445">
        <f>VALUE(SUBSTITUTE(Table1[[#This Row],[Shipping Cost]],"$",""))</f>
        <v>4</v>
      </c>
      <c r="AC2445">
        <f>VALUE(SUBSTITUTE(Table1[[#This Row],[Discount $]],"$",""))</f>
        <v>282.06</v>
      </c>
      <c r="AD2445">
        <f>VALUE(SUBSTITUTE(Table1[[#This Row],[Retail Price]],"$",""))</f>
        <v>152.47999999999999</v>
      </c>
      <c r="AE2445" s="4">
        <f>(Table1[[#This Row],[Retail Price Number]]*Table1[[#This Row],[Order Quantity]])-Table1[[#This Row],[Discount $ Number]]+Table1[[#This Row],[Shipping Cost Number]]</f>
        <v>2161.62</v>
      </c>
      <c r="AF2445">
        <f>Table1[[#This Row],[Retail Price Number]]*Table1[[#This Row],[Order Quantity]]-Table1[[#This Row],[Discount $ Number]]</f>
        <v>2157.62</v>
      </c>
      <c r="AG2445">
        <f>(Table1[[#This Row],[Retail Price Number]]*Table1[[#This Row],[Order Quantity]])-Table1[[#This Row],[Discount $ Number]]-Table1[[#This Row],[Shipping Cost Number]]</f>
        <v>2153.62</v>
      </c>
      <c r="AH2445">
        <f>Table1[[#This Row],[Retail Price Number]]*Table1[[#This Row],[Order Quantity]]</f>
        <v>2439.6799999999998</v>
      </c>
      <c r="AI2445">
        <f>YEAR(Table1[[#This Row],[Order Date]])</f>
        <v>2015</v>
      </c>
    </row>
    <row r="2446" spans="1:35" x14ac:dyDescent="0.3">
      <c r="A2446" t="s">
        <v>1852</v>
      </c>
      <c r="B2446" s="1">
        <v>42332</v>
      </c>
      <c r="C2446" t="s">
        <v>2851</v>
      </c>
      <c r="D2446" t="s">
        <v>1207</v>
      </c>
      <c r="E2446" t="s">
        <v>46</v>
      </c>
      <c r="F2446" t="s">
        <v>47</v>
      </c>
      <c r="G2446" t="s">
        <v>91</v>
      </c>
      <c r="H2446" t="s">
        <v>48</v>
      </c>
      <c r="I2446" t="s">
        <v>31</v>
      </c>
      <c r="J2446" t="s">
        <v>1104</v>
      </c>
      <c r="K2446" t="s">
        <v>94</v>
      </c>
      <c r="L2446" t="s">
        <v>34</v>
      </c>
      <c r="M2446" t="s">
        <v>156</v>
      </c>
      <c r="N2446" s="1">
        <v>42332</v>
      </c>
      <c r="O2446" t="s">
        <v>1105</v>
      </c>
      <c r="P2446" s="3" t="s">
        <v>1106</v>
      </c>
      <c r="Q2446" t="s">
        <v>1107</v>
      </c>
      <c r="R2446">
        <v>30</v>
      </c>
      <c r="S2446" t="s">
        <v>3550</v>
      </c>
      <c r="T2446" s="2">
        <v>0.09</v>
      </c>
      <c r="U2446" t="s">
        <v>1077</v>
      </c>
      <c r="V2446" t="s">
        <v>3551</v>
      </c>
      <c r="W2446" t="s">
        <v>1109</v>
      </c>
      <c r="X2446" t="s">
        <v>3552</v>
      </c>
      <c r="Y2446" s="3">
        <f>VALUE(SUBSTITUTE(Table1[[#This Row],[Order Total]],"$",""))</f>
        <v>11146.28</v>
      </c>
      <c r="Z2446">
        <f>VALUE(SUBSTITUTE(Table1[[#This Row],[Total]],"$",""))</f>
        <v>111.75</v>
      </c>
      <c r="AA2446" s="3">
        <f>Table1[[#This Row],[Order Total Number]]-Table1[[#This Row],[Total Number]]</f>
        <v>11034.53</v>
      </c>
      <c r="AB2446">
        <f>VALUE(SUBSTITUTE(Table1[[#This Row],[Shipping Cost]],"$",""))</f>
        <v>6.97</v>
      </c>
      <c r="AC2446">
        <f>VALUE(SUBSTITUTE(Table1[[#This Row],[Discount $]],"$",""))</f>
        <v>112.83</v>
      </c>
      <c r="AD2446">
        <f>VALUE(SUBSTITUTE(Table1[[#This Row],[Retail Price]],"$",""))</f>
        <v>6.23</v>
      </c>
      <c r="AE2446" s="4">
        <f>(Table1[[#This Row],[Retail Price Number]]*Table1[[#This Row],[Order Quantity]])-Table1[[#This Row],[Discount $ Number]]+Table1[[#This Row],[Shipping Cost Number]]</f>
        <v>81.040000000000006</v>
      </c>
      <c r="AF2446">
        <f>Table1[[#This Row],[Retail Price Number]]*Table1[[#This Row],[Order Quantity]]-Table1[[#This Row],[Discount $ Number]]</f>
        <v>74.070000000000007</v>
      </c>
      <c r="AG2446">
        <f>(Table1[[#This Row],[Retail Price Number]]*Table1[[#This Row],[Order Quantity]])-Table1[[#This Row],[Discount $ Number]]-Table1[[#This Row],[Shipping Cost Number]]</f>
        <v>67.100000000000009</v>
      </c>
      <c r="AH2446">
        <f>Table1[[#This Row],[Retail Price Number]]*Table1[[#This Row],[Order Quantity]]</f>
        <v>186.9</v>
      </c>
      <c r="AI2446">
        <f>YEAR(Table1[[#This Row],[Order Date]])</f>
        <v>2015</v>
      </c>
    </row>
    <row r="2447" spans="1:35" x14ac:dyDescent="0.3">
      <c r="A2447" t="s">
        <v>3829</v>
      </c>
      <c r="B2447" s="1">
        <v>42556</v>
      </c>
      <c r="C2447" t="s">
        <v>431</v>
      </c>
      <c r="D2447" t="s">
        <v>432</v>
      </c>
      <c r="E2447" t="s">
        <v>27</v>
      </c>
      <c r="F2447" t="s">
        <v>28</v>
      </c>
      <c r="G2447" t="s">
        <v>134</v>
      </c>
      <c r="H2447" t="s">
        <v>433</v>
      </c>
      <c r="I2447" t="s">
        <v>31</v>
      </c>
      <c r="J2447" t="s">
        <v>623</v>
      </c>
      <c r="K2447" t="s">
        <v>33</v>
      </c>
      <c r="L2447" t="s">
        <v>50</v>
      </c>
      <c r="M2447" t="s">
        <v>156</v>
      </c>
      <c r="N2447" s="1">
        <v>42558</v>
      </c>
      <c r="O2447" t="s">
        <v>624</v>
      </c>
      <c r="P2447" s="3" t="s">
        <v>625</v>
      </c>
      <c r="Q2447" t="s">
        <v>626</v>
      </c>
      <c r="R2447">
        <v>50</v>
      </c>
      <c r="S2447" t="s">
        <v>3830</v>
      </c>
      <c r="T2447" s="2">
        <v>0.09</v>
      </c>
      <c r="U2447" t="s">
        <v>3831</v>
      </c>
      <c r="V2447" t="s">
        <v>3832</v>
      </c>
      <c r="W2447" t="s">
        <v>376</v>
      </c>
      <c r="X2447" t="s">
        <v>3833</v>
      </c>
      <c r="Y2447" s="3">
        <f>VALUE(SUBSTITUTE(Table1[[#This Row],[Order Total]],"$",""))</f>
        <v>2268.7800000000002</v>
      </c>
      <c r="Z2447">
        <f>VALUE(SUBSTITUTE(Table1[[#This Row],[Total]],"$",""))</f>
        <v>2267.25</v>
      </c>
      <c r="AA2447" s="3">
        <f>Table1[[#This Row],[Order Total Number]]-Table1[[#This Row],[Total Number]]</f>
        <v>1.5300000000002001</v>
      </c>
      <c r="AB2447">
        <f>VALUE(SUBSTITUTE(Table1[[#This Row],[Shipping Cost]],"$",""))</f>
        <v>7.18</v>
      </c>
      <c r="AC2447">
        <f>VALUE(SUBSTITUTE(Table1[[#This Row],[Discount $]],"$",""))</f>
        <v>26.76</v>
      </c>
      <c r="AD2447">
        <f>VALUE(SUBSTITUTE(Table1[[#This Row],[Retail Price]],"$",""))</f>
        <v>300.97000000000003</v>
      </c>
      <c r="AE2447" s="4">
        <f>(Table1[[#This Row],[Retail Price Number]]*Table1[[#This Row],[Order Quantity]])-Table1[[#This Row],[Discount $ Number]]+Table1[[#This Row],[Shipping Cost Number]]</f>
        <v>15028.920000000002</v>
      </c>
      <c r="AF2447">
        <f>Table1[[#This Row],[Retail Price Number]]*Table1[[#This Row],[Order Quantity]]-Table1[[#This Row],[Discount $ Number]]</f>
        <v>15021.740000000002</v>
      </c>
      <c r="AG2447">
        <f>(Table1[[#This Row],[Retail Price Number]]*Table1[[#This Row],[Order Quantity]])-Table1[[#This Row],[Discount $ Number]]-Table1[[#This Row],[Shipping Cost Number]]</f>
        <v>15014.560000000001</v>
      </c>
      <c r="AH2447">
        <f>Table1[[#This Row],[Retail Price Number]]*Table1[[#This Row],[Order Quantity]]</f>
        <v>15048.500000000002</v>
      </c>
      <c r="AI2447">
        <f>YEAR(Table1[[#This Row],[Order Date]])</f>
        <v>2016</v>
      </c>
    </row>
    <row r="2448" spans="1:35" x14ac:dyDescent="0.3">
      <c r="A2448" t="s">
        <v>3829</v>
      </c>
      <c r="B2448" s="1">
        <v>42130</v>
      </c>
      <c r="C2448" t="s">
        <v>2384</v>
      </c>
      <c r="D2448" t="s">
        <v>144</v>
      </c>
      <c r="E2448" t="s">
        <v>46</v>
      </c>
      <c r="F2448" t="s">
        <v>47</v>
      </c>
      <c r="G2448" t="s">
        <v>29</v>
      </c>
      <c r="H2448" t="s">
        <v>107</v>
      </c>
      <c r="I2448" t="s">
        <v>63</v>
      </c>
      <c r="J2448" t="s">
        <v>229</v>
      </c>
      <c r="K2448" t="s">
        <v>94</v>
      </c>
      <c r="L2448" t="s">
        <v>34</v>
      </c>
      <c r="M2448" t="s">
        <v>35</v>
      </c>
      <c r="N2448" s="1">
        <v>42132</v>
      </c>
      <c r="O2448" t="s">
        <v>230</v>
      </c>
      <c r="P2448" s="3" t="s">
        <v>231</v>
      </c>
      <c r="Q2448" t="s">
        <v>232</v>
      </c>
      <c r="R2448">
        <v>8</v>
      </c>
      <c r="S2448" t="s">
        <v>4343</v>
      </c>
      <c r="T2448" s="2">
        <v>0.09</v>
      </c>
      <c r="U2448" t="s">
        <v>4344</v>
      </c>
      <c r="V2448" t="s">
        <v>4345</v>
      </c>
      <c r="W2448" t="s">
        <v>236</v>
      </c>
      <c r="X2448" t="s">
        <v>4346</v>
      </c>
      <c r="Y2448" s="3">
        <f>VALUE(SUBSTITUTE(Table1[[#This Row],[Order Total]],"$",""))</f>
        <v>1260.23</v>
      </c>
      <c r="Z2448">
        <f>VALUE(SUBSTITUTE(Table1[[#This Row],[Total]],"$",""))</f>
        <v>1267.45</v>
      </c>
      <c r="AA2448" s="3">
        <f>Table1[[#This Row],[Order Total Number]]-Table1[[#This Row],[Total Number]]</f>
        <v>-7.2200000000000273</v>
      </c>
      <c r="AB2448">
        <f>VALUE(SUBSTITUTE(Table1[[#This Row],[Shipping Cost]],"$",""))</f>
        <v>49</v>
      </c>
      <c r="AC2448">
        <f>VALUE(SUBSTITUTE(Table1[[#This Row],[Discount $]],"$",""))</f>
        <v>52.51</v>
      </c>
      <c r="AD2448">
        <f>VALUE(SUBSTITUTE(Table1[[#This Row],[Retail Price]],"$",""))</f>
        <v>449.99</v>
      </c>
      <c r="AE2448" s="4">
        <f>(Table1[[#This Row],[Retail Price Number]]*Table1[[#This Row],[Order Quantity]])-Table1[[#This Row],[Discount $ Number]]+Table1[[#This Row],[Shipping Cost Number]]</f>
        <v>3596.41</v>
      </c>
      <c r="AF2448">
        <f>Table1[[#This Row],[Retail Price Number]]*Table1[[#This Row],[Order Quantity]]-Table1[[#This Row],[Discount $ Number]]</f>
        <v>3547.41</v>
      </c>
      <c r="AG2448">
        <f>(Table1[[#This Row],[Retail Price Number]]*Table1[[#This Row],[Order Quantity]])-Table1[[#This Row],[Discount $ Number]]-Table1[[#This Row],[Shipping Cost Number]]</f>
        <v>3498.41</v>
      </c>
      <c r="AH2448">
        <f>Table1[[#This Row],[Retail Price Number]]*Table1[[#This Row],[Order Quantity]]</f>
        <v>3599.92</v>
      </c>
      <c r="AI2448">
        <f>YEAR(Table1[[#This Row],[Order Date]])</f>
        <v>2015</v>
      </c>
    </row>
    <row r="2449" spans="1:35" x14ac:dyDescent="0.3">
      <c r="A2449" t="s">
        <v>3829</v>
      </c>
      <c r="B2449" s="1">
        <v>42088</v>
      </c>
      <c r="C2449" t="s">
        <v>4619</v>
      </c>
      <c r="D2449" t="s">
        <v>365</v>
      </c>
      <c r="E2449" t="s">
        <v>46</v>
      </c>
      <c r="F2449" t="s">
        <v>47</v>
      </c>
      <c r="G2449" t="s">
        <v>29</v>
      </c>
      <c r="H2449" t="s">
        <v>48</v>
      </c>
      <c r="I2449" t="s">
        <v>121</v>
      </c>
      <c r="J2449" t="s">
        <v>366</v>
      </c>
      <c r="K2449" t="s">
        <v>94</v>
      </c>
      <c r="L2449" t="s">
        <v>95</v>
      </c>
      <c r="M2449" t="s">
        <v>35</v>
      </c>
      <c r="N2449" s="1">
        <v>42090</v>
      </c>
      <c r="O2449" t="s">
        <v>367</v>
      </c>
      <c r="P2449" s="3" t="s">
        <v>368</v>
      </c>
      <c r="Q2449" t="s">
        <v>301</v>
      </c>
      <c r="R2449">
        <v>46</v>
      </c>
      <c r="S2449" t="s">
        <v>459</v>
      </c>
      <c r="T2449" s="2">
        <v>0.01</v>
      </c>
      <c r="U2449" t="s">
        <v>495</v>
      </c>
      <c r="V2449" t="s">
        <v>9431</v>
      </c>
      <c r="W2449" t="s">
        <v>116</v>
      </c>
      <c r="X2449" t="s">
        <v>9432</v>
      </c>
      <c r="Y2449" s="3">
        <f>VALUE(SUBSTITUTE(Table1[[#This Row],[Order Total]],"$",""))</f>
        <v>81.91</v>
      </c>
      <c r="Z2449">
        <f>VALUE(SUBSTITUTE(Table1[[#This Row],[Total]],"$",""))</f>
        <v>83.4</v>
      </c>
      <c r="AA2449" s="3">
        <f>Table1[[#This Row],[Order Total Number]]-Table1[[#This Row],[Total Number]]</f>
        <v>-1.4900000000000091</v>
      </c>
      <c r="AB2449">
        <f>VALUE(SUBSTITUTE(Table1[[#This Row],[Shipping Cost]],"$",""))</f>
        <v>1.49</v>
      </c>
      <c r="AC2449">
        <f>VALUE(SUBSTITUTE(Table1[[#This Row],[Discount $]],"$",""))</f>
        <v>2.83</v>
      </c>
      <c r="AD2449">
        <f>VALUE(SUBSTITUTE(Table1[[#This Row],[Retail Price]],"$",""))</f>
        <v>5.98</v>
      </c>
      <c r="AE2449" s="4">
        <f>(Table1[[#This Row],[Retail Price Number]]*Table1[[#This Row],[Order Quantity]])-Table1[[#This Row],[Discount $ Number]]+Table1[[#This Row],[Shipping Cost Number]]</f>
        <v>273.74000000000007</v>
      </c>
      <c r="AF2449">
        <f>Table1[[#This Row],[Retail Price Number]]*Table1[[#This Row],[Order Quantity]]-Table1[[#This Row],[Discount $ Number]]</f>
        <v>272.25000000000006</v>
      </c>
      <c r="AG2449">
        <f>(Table1[[#This Row],[Retail Price Number]]*Table1[[#This Row],[Order Quantity]])-Table1[[#This Row],[Discount $ Number]]-Table1[[#This Row],[Shipping Cost Number]]</f>
        <v>270.76000000000005</v>
      </c>
      <c r="AH2449">
        <f>Table1[[#This Row],[Retail Price Number]]*Table1[[#This Row],[Order Quantity]]</f>
        <v>275.08000000000004</v>
      </c>
      <c r="AI2449">
        <f>YEAR(Table1[[#This Row],[Order Date]])</f>
        <v>2015</v>
      </c>
    </row>
    <row r="2450" spans="1:35" x14ac:dyDescent="0.3">
      <c r="A2450" t="s">
        <v>3829</v>
      </c>
      <c r="B2450" s="1">
        <v>41526</v>
      </c>
      <c r="C2450" t="s">
        <v>715</v>
      </c>
      <c r="D2450" t="s">
        <v>1198</v>
      </c>
      <c r="E2450" t="s">
        <v>46</v>
      </c>
      <c r="F2450" t="s">
        <v>47</v>
      </c>
      <c r="G2450" t="s">
        <v>77</v>
      </c>
      <c r="H2450" t="s">
        <v>48</v>
      </c>
      <c r="I2450" t="s">
        <v>196</v>
      </c>
      <c r="J2450" t="s">
        <v>64</v>
      </c>
      <c r="K2450" t="s">
        <v>94</v>
      </c>
      <c r="L2450" t="s">
        <v>34</v>
      </c>
      <c r="M2450" t="s">
        <v>35</v>
      </c>
      <c r="N2450" s="1">
        <v>41527</v>
      </c>
      <c r="O2450" t="s">
        <v>66</v>
      </c>
      <c r="P2450" s="3" t="s">
        <v>67</v>
      </c>
      <c r="Q2450" t="s">
        <v>68</v>
      </c>
      <c r="R2450">
        <v>39</v>
      </c>
      <c r="S2450" t="s">
        <v>9926</v>
      </c>
      <c r="T2450" s="2">
        <v>0.03</v>
      </c>
      <c r="U2450" t="s">
        <v>1049</v>
      </c>
      <c r="V2450" t="s">
        <v>6737</v>
      </c>
      <c r="W2450" t="s">
        <v>72</v>
      </c>
      <c r="X2450" t="s">
        <v>4887</v>
      </c>
      <c r="Y2450" s="3">
        <f>VALUE(SUBSTITUTE(Table1[[#This Row],[Order Total]],"$",""))</f>
        <v>45.01</v>
      </c>
      <c r="Z2450">
        <f>VALUE(SUBSTITUTE(Table1[[#This Row],[Total]],"$",""))</f>
        <v>45.91</v>
      </c>
      <c r="AA2450" s="3">
        <f>Table1[[#This Row],[Order Total Number]]-Table1[[#This Row],[Total Number]]</f>
        <v>-0.89999999999999858</v>
      </c>
      <c r="AB2450">
        <f>VALUE(SUBSTITUTE(Table1[[#This Row],[Shipping Cost]],"$",""))</f>
        <v>0.99</v>
      </c>
      <c r="AC2450">
        <f>VALUE(SUBSTITUTE(Table1[[#This Row],[Discount $]],"$",""))</f>
        <v>2.93</v>
      </c>
      <c r="AD2450">
        <f>VALUE(SUBSTITUTE(Table1[[#This Row],[Retail Price]],"$",""))</f>
        <v>2.88</v>
      </c>
      <c r="AE2450" s="4">
        <f>(Table1[[#This Row],[Retail Price Number]]*Table1[[#This Row],[Order Quantity]])-Table1[[#This Row],[Discount $ Number]]+Table1[[#This Row],[Shipping Cost Number]]</f>
        <v>110.37999999999998</v>
      </c>
      <c r="AF2450">
        <f>Table1[[#This Row],[Retail Price Number]]*Table1[[#This Row],[Order Quantity]]-Table1[[#This Row],[Discount $ Number]]</f>
        <v>109.38999999999999</v>
      </c>
      <c r="AG2450">
        <f>(Table1[[#This Row],[Retail Price Number]]*Table1[[#This Row],[Order Quantity]])-Table1[[#This Row],[Discount $ Number]]-Table1[[#This Row],[Shipping Cost Number]]</f>
        <v>108.39999999999999</v>
      </c>
      <c r="AH2450">
        <f>Table1[[#This Row],[Retail Price Number]]*Table1[[#This Row],[Order Quantity]]</f>
        <v>112.32</v>
      </c>
      <c r="AI2450">
        <f>YEAR(Table1[[#This Row],[Order Date]])</f>
        <v>2013</v>
      </c>
    </row>
    <row r="2451" spans="1:35" x14ac:dyDescent="0.3">
      <c r="A2451" t="s">
        <v>7222</v>
      </c>
      <c r="B2451" s="1">
        <v>41624</v>
      </c>
      <c r="C2451" t="s">
        <v>792</v>
      </c>
      <c r="D2451" t="s">
        <v>610</v>
      </c>
      <c r="E2451" t="s">
        <v>27</v>
      </c>
      <c r="F2451" t="s">
        <v>28</v>
      </c>
      <c r="G2451" t="s">
        <v>91</v>
      </c>
      <c r="H2451" t="s">
        <v>62</v>
      </c>
      <c r="I2451" t="s">
        <v>31</v>
      </c>
      <c r="J2451" t="s">
        <v>265</v>
      </c>
      <c r="K2451" t="s">
        <v>94</v>
      </c>
      <c r="L2451" t="s">
        <v>34</v>
      </c>
      <c r="M2451" t="s">
        <v>35</v>
      </c>
      <c r="N2451" s="1">
        <v>41626</v>
      </c>
      <c r="O2451" t="s">
        <v>266</v>
      </c>
      <c r="P2451" s="3" t="s">
        <v>267</v>
      </c>
      <c r="Q2451" t="s">
        <v>268</v>
      </c>
      <c r="R2451">
        <v>30</v>
      </c>
      <c r="S2451" t="s">
        <v>5273</v>
      </c>
      <c r="T2451" s="2">
        <v>0.09</v>
      </c>
      <c r="U2451" t="s">
        <v>7223</v>
      </c>
      <c r="V2451" t="s">
        <v>7224</v>
      </c>
      <c r="W2451" t="s">
        <v>116</v>
      </c>
      <c r="X2451" t="s">
        <v>7225</v>
      </c>
      <c r="Y2451" s="3">
        <f>VALUE(SUBSTITUTE(Table1[[#This Row],[Order Total]],"$",""))</f>
        <v>121.76</v>
      </c>
      <c r="Z2451">
        <f>VALUE(SUBSTITUTE(Table1[[#This Row],[Total]],"$",""))</f>
        <v>223.53</v>
      </c>
      <c r="AA2451" s="3">
        <f>Table1[[#This Row],[Order Total Number]]-Table1[[#This Row],[Total Number]]</f>
        <v>-101.77</v>
      </c>
      <c r="AB2451">
        <f>VALUE(SUBSTITUTE(Table1[[#This Row],[Shipping Cost]],"$",""))</f>
        <v>1.49</v>
      </c>
      <c r="AC2451">
        <f>VALUE(SUBSTITUTE(Table1[[#This Row],[Discount $]],"$",""))</f>
        <v>12.28</v>
      </c>
      <c r="AD2451">
        <f>VALUE(SUBSTITUTE(Table1[[#This Row],[Retail Price]],"$",""))</f>
        <v>4.49</v>
      </c>
      <c r="AE2451" s="4">
        <f>(Table1[[#This Row],[Retail Price Number]]*Table1[[#This Row],[Order Quantity]])-Table1[[#This Row],[Discount $ Number]]+Table1[[#This Row],[Shipping Cost Number]]</f>
        <v>123.91000000000001</v>
      </c>
      <c r="AF2451">
        <f>Table1[[#This Row],[Retail Price Number]]*Table1[[#This Row],[Order Quantity]]-Table1[[#This Row],[Discount $ Number]]</f>
        <v>122.42000000000002</v>
      </c>
      <c r="AG2451">
        <f>(Table1[[#This Row],[Retail Price Number]]*Table1[[#This Row],[Order Quantity]])-Table1[[#This Row],[Discount $ Number]]-Table1[[#This Row],[Shipping Cost Number]]</f>
        <v>120.93000000000002</v>
      </c>
      <c r="AH2451">
        <f>Table1[[#This Row],[Retail Price Number]]*Table1[[#This Row],[Order Quantity]]</f>
        <v>134.70000000000002</v>
      </c>
      <c r="AI2451">
        <f>YEAR(Table1[[#This Row],[Order Date]])</f>
        <v>2013</v>
      </c>
    </row>
    <row r="2452" spans="1:35" x14ac:dyDescent="0.3">
      <c r="A2452" t="s">
        <v>7222</v>
      </c>
      <c r="B2452" s="1">
        <v>42038</v>
      </c>
      <c r="C2452" t="s">
        <v>3312</v>
      </c>
      <c r="D2452" t="s">
        <v>3003</v>
      </c>
      <c r="E2452" t="s">
        <v>27</v>
      </c>
      <c r="F2452" t="s">
        <v>28</v>
      </c>
      <c r="G2452" t="s">
        <v>77</v>
      </c>
      <c r="H2452" t="s">
        <v>78</v>
      </c>
      <c r="I2452" t="s">
        <v>92</v>
      </c>
      <c r="J2452" t="s">
        <v>896</v>
      </c>
      <c r="K2452" t="s">
        <v>94</v>
      </c>
      <c r="L2452" t="s">
        <v>34</v>
      </c>
      <c r="M2452" t="s">
        <v>35</v>
      </c>
      <c r="N2452" s="1">
        <v>42065</v>
      </c>
      <c r="O2452" t="s">
        <v>501</v>
      </c>
      <c r="P2452" s="3" t="s">
        <v>897</v>
      </c>
      <c r="Q2452" t="s">
        <v>898</v>
      </c>
      <c r="R2452">
        <v>42</v>
      </c>
      <c r="S2452" t="s">
        <v>11816</v>
      </c>
      <c r="T2452" s="2">
        <v>7.0000000000000007E-2</v>
      </c>
      <c r="U2452" t="s">
        <v>11817</v>
      </c>
      <c r="V2452" t="s">
        <v>11818</v>
      </c>
      <c r="W2452" t="s">
        <v>902</v>
      </c>
      <c r="X2452" t="s">
        <v>11819</v>
      </c>
      <c r="Y2452" s="3">
        <f>VALUE(SUBSTITUTE(Table1[[#This Row],[Order Total]],"$",""))</f>
        <v>1191.5899999999999</v>
      </c>
      <c r="Z2452">
        <f>VALUE(SUBSTITUTE(Table1[[#This Row],[Total]],"$",""))</f>
        <v>1197.8599999999999</v>
      </c>
      <c r="AA2452" s="3">
        <f>Table1[[#This Row],[Order Total Number]]-Table1[[#This Row],[Total Number]]</f>
        <v>-6.2699999999999818</v>
      </c>
      <c r="AB2452">
        <f>VALUE(SUBSTITUTE(Table1[[#This Row],[Shipping Cost]],"$",""))</f>
        <v>13.89</v>
      </c>
      <c r="AC2452">
        <f>VALUE(SUBSTITUTE(Table1[[#This Row],[Discount $]],"$",""))</f>
        <v>62.72</v>
      </c>
      <c r="AD2452">
        <f>VALUE(SUBSTITUTE(Table1[[#This Row],[Retail Price]],"$",""))</f>
        <v>36.549999999999997</v>
      </c>
      <c r="AE2452" s="4">
        <f>(Table1[[#This Row],[Retail Price Number]]*Table1[[#This Row],[Order Quantity]])-Table1[[#This Row],[Discount $ Number]]+Table1[[#This Row],[Shipping Cost Number]]</f>
        <v>1486.27</v>
      </c>
      <c r="AF2452">
        <f>Table1[[#This Row],[Retail Price Number]]*Table1[[#This Row],[Order Quantity]]-Table1[[#This Row],[Discount $ Number]]</f>
        <v>1472.3799999999999</v>
      </c>
      <c r="AG2452">
        <f>(Table1[[#This Row],[Retail Price Number]]*Table1[[#This Row],[Order Quantity]])-Table1[[#This Row],[Discount $ Number]]-Table1[[#This Row],[Shipping Cost Number]]</f>
        <v>1458.4899999999998</v>
      </c>
      <c r="AH2452">
        <f>Table1[[#This Row],[Retail Price Number]]*Table1[[#This Row],[Order Quantity]]</f>
        <v>1535.1</v>
      </c>
      <c r="AI2452">
        <f>YEAR(Table1[[#This Row],[Order Date]])</f>
        <v>2015</v>
      </c>
    </row>
    <row r="2453" spans="1:35" x14ac:dyDescent="0.3">
      <c r="A2453" t="s">
        <v>2396</v>
      </c>
      <c r="B2453" s="1">
        <v>42053</v>
      </c>
      <c r="C2453" t="s">
        <v>2117</v>
      </c>
      <c r="D2453" t="s">
        <v>306</v>
      </c>
      <c r="E2453" t="s">
        <v>46</v>
      </c>
      <c r="F2453" t="s">
        <v>47</v>
      </c>
      <c r="G2453" t="s">
        <v>91</v>
      </c>
      <c r="H2453" t="s">
        <v>107</v>
      </c>
      <c r="I2453" t="s">
        <v>196</v>
      </c>
      <c r="J2453" t="s">
        <v>1676</v>
      </c>
      <c r="K2453" t="s">
        <v>94</v>
      </c>
      <c r="L2453" t="s">
        <v>95</v>
      </c>
      <c r="M2453" t="s">
        <v>35</v>
      </c>
      <c r="N2453" s="1">
        <v>42054</v>
      </c>
      <c r="O2453" t="s">
        <v>66</v>
      </c>
      <c r="P2453" s="3" t="s">
        <v>67</v>
      </c>
      <c r="Q2453" t="s">
        <v>68</v>
      </c>
      <c r="R2453">
        <v>39</v>
      </c>
      <c r="S2453" t="s">
        <v>2397</v>
      </c>
      <c r="T2453" s="2">
        <v>0.08</v>
      </c>
      <c r="U2453" t="s">
        <v>2335</v>
      </c>
      <c r="V2453" t="s">
        <v>1928</v>
      </c>
      <c r="W2453" t="s">
        <v>116</v>
      </c>
      <c r="X2453" t="s">
        <v>2378</v>
      </c>
      <c r="Y2453" s="3">
        <f>VALUE(SUBSTITUTE(Table1[[#This Row],[Order Total]],"$",""))</f>
        <v>41.54</v>
      </c>
      <c r="Z2453">
        <f>VALUE(SUBSTITUTE(Table1[[#This Row],[Total]],"$",""))</f>
        <v>48.93</v>
      </c>
      <c r="AA2453" s="3">
        <f>Table1[[#This Row],[Order Total Number]]-Table1[[#This Row],[Total Number]]</f>
        <v>-7.3900000000000006</v>
      </c>
      <c r="AB2453">
        <f>VALUE(SUBSTITUTE(Table1[[#This Row],[Shipping Cost]],"$",""))</f>
        <v>1.49</v>
      </c>
      <c r="AC2453">
        <f>VALUE(SUBSTITUTE(Table1[[#This Row],[Discount $]],"$",""))</f>
        <v>4.22</v>
      </c>
      <c r="AD2453">
        <f>VALUE(SUBSTITUTE(Table1[[#This Row],[Retail Price]],"$",""))</f>
        <v>2.88</v>
      </c>
      <c r="AE2453" s="4">
        <f>(Table1[[#This Row],[Retail Price Number]]*Table1[[#This Row],[Order Quantity]])-Table1[[#This Row],[Discount $ Number]]+Table1[[#This Row],[Shipping Cost Number]]</f>
        <v>109.58999999999999</v>
      </c>
      <c r="AF2453">
        <f>Table1[[#This Row],[Retail Price Number]]*Table1[[#This Row],[Order Quantity]]-Table1[[#This Row],[Discount $ Number]]</f>
        <v>108.1</v>
      </c>
      <c r="AG2453">
        <f>(Table1[[#This Row],[Retail Price Number]]*Table1[[#This Row],[Order Quantity]])-Table1[[#This Row],[Discount $ Number]]-Table1[[#This Row],[Shipping Cost Number]]</f>
        <v>106.61</v>
      </c>
      <c r="AH2453">
        <f>Table1[[#This Row],[Retail Price Number]]*Table1[[#This Row],[Order Quantity]]</f>
        <v>112.32</v>
      </c>
      <c r="AI2453">
        <f>YEAR(Table1[[#This Row],[Order Date]])</f>
        <v>2015</v>
      </c>
    </row>
    <row r="2454" spans="1:35" x14ac:dyDescent="0.3">
      <c r="A2454" t="s">
        <v>2396</v>
      </c>
      <c r="B2454" s="1">
        <v>41346</v>
      </c>
      <c r="C2454" t="s">
        <v>2641</v>
      </c>
      <c r="D2454" t="s">
        <v>1019</v>
      </c>
      <c r="E2454" t="s">
        <v>46</v>
      </c>
      <c r="F2454" t="s">
        <v>47</v>
      </c>
      <c r="G2454" t="s">
        <v>91</v>
      </c>
      <c r="H2454" t="s">
        <v>107</v>
      </c>
      <c r="I2454" t="s">
        <v>92</v>
      </c>
      <c r="J2454" t="s">
        <v>218</v>
      </c>
      <c r="K2454" t="s">
        <v>94</v>
      </c>
      <c r="L2454" t="s">
        <v>109</v>
      </c>
      <c r="M2454" t="s">
        <v>35</v>
      </c>
      <c r="N2454" s="1">
        <v>41346</v>
      </c>
      <c r="O2454" t="s">
        <v>219</v>
      </c>
      <c r="P2454" s="3" t="s">
        <v>124</v>
      </c>
      <c r="Q2454" t="s">
        <v>220</v>
      </c>
      <c r="R2454">
        <v>6</v>
      </c>
      <c r="S2454" t="s">
        <v>2642</v>
      </c>
      <c r="T2454" s="2">
        <v>0</v>
      </c>
      <c r="U2454" t="s">
        <v>102</v>
      </c>
      <c r="V2454" t="s">
        <v>2643</v>
      </c>
      <c r="W2454" t="s">
        <v>224</v>
      </c>
      <c r="X2454" t="s">
        <v>2644</v>
      </c>
      <c r="Y2454" s="3">
        <f>VALUE(SUBSTITUTE(Table1[[#This Row],[Order Total]],"$",""))</f>
        <v>59.96</v>
      </c>
      <c r="Z2454">
        <f>VALUE(SUBSTITUTE(Table1[[#This Row],[Total]],"$",""))</f>
        <v>60.4</v>
      </c>
      <c r="AA2454" s="3">
        <f>Table1[[#This Row],[Order Total Number]]-Table1[[#This Row],[Total Number]]</f>
        <v>-0.43999999999999773</v>
      </c>
      <c r="AB2454">
        <f>VALUE(SUBSTITUTE(Table1[[#This Row],[Shipping Cost]],"$",""))</f>
        <v>0.5</v>
      </c>
      <c r="AC2454">
        <f>VALUE(SUBSTITUTE(Table1[[#This Row],[Discount $]],"$",""))</f>
        <v>0.8</v>
      </c>
      <c r="AD2454">
        <f>VALUE(SUBSTITUTE(Table1[[#This Row],[Retail Price]],"$",""))</f>
        <v>3.69</v>
      </c>
      <c r="AE2454" s="4">
        <f>(Table1[[#This Row],[Retail Price Number]]*Table1[[#This Row],[Order Quantity]])-Table1[[#This Row],[Discount $ Number]]+Table1[[#This Row],[Shipping Cost Number]]</f>
        <v>21.84</v>
      </c>
      <c r="AF2454">
        <f>Table1[[#This Row],[Retail Price Number]]*Table1[[#This Row],[Order Quantity]]-Table1[[#This Row],[Discount $ Number]]</f>
        <v>21.34</v>
      </c>
      <c r="AG2454">
        <f>(Table1[[#This Row],[Retail Price Number]]*Table1[[#This Row],[Order Quantity]])-Table1[[#This Row],[Discount $ Number]]-Table1[[#This Row],[Shipping Cost Number]]</f>
        <v>20.84</v>
      </c>
      <c r="AH2454">
        <f>Table1[[#This Row],[Retail Price Number]]*Table1[[#This Row],[Order Quantity]]</f>
        <v>22.14</v>
      </c>
      <c r="AI2454">
        <f>YEAR(Table1[[#This Row],[Order Date]])</f>
        <v>2013</v>
      </c>
    </row>
    <row r="2455" spans="1:35" x14ac:dyDescent="0.3">
      <c r="A2455" t="s">
        <v>2396</v>
      </c>
      <c r="B2455" s="1">
        <v>41441</v>
      </c>
      <c r="C2455" t="s">
        <v>2219</v>
      </c>
      <c r="D2455" t="s">
        <v>306</v>
      </c>
      <c r="E2455" t="s">
        <v>46</v>
      </c>
      <c r="F2455" t="s">
        <v>47</v>
      </c>
      <c r="G2455" t="s">
        <v>134</v>
      </c>
      <c r="H2455" t="s">
        <v>107</v>
      </c>
      <c r="I2455" t="s">
        <v>92</v>
      </c>
      <c r="J2455" t="s">
        <v>1259</v>
      </c>
      <c r="K2455" t="s">
        <v>94</v>
      </c>
      <c r="L2455" t="s">
        <v>34</v>
      </c>
      <c r="M2455" t="s">
        <v>35</v>
      </c>
      <c r="N2455" s="1">
        <v>41441</v>
      </c>
      <c r="O2455" t="s">
        <v>1260</v>
      </c>
      <c r="P2455" s="3" t="s">
        <v>1261</v>
      </c>
      <c r="Q2455" t="s">
        <v>1262</v>
      </c>
      <c r="R2455">
        <v>45</v>
      </c>
      <c r="S2455" t="s">
        <v>625</v>
      </c>
      <c r="T2455" s="2">
        <v>0</v>
      </c>
      <c r="U2455" t="s">
        <v>4559</v>
      </c>
      <c r="V2455" t="s">
        <v>4560</v>
      </c>
      <c r="W2455" t="s">
        <v>1266</v>
      </c>
      <c r="X2455" t="s">
        <v>9125</v>
      </c>
      <c r="Y2455" s="3">
        <f>VALUE(SUBSTITUTE(Table1[[#This Row],[Order Total]],"$",""))</f>
        <v>282.91000000000003</v>
      </c>
      <c r="Z2455">
        <f>VALUE(SUBSTITUTE(Table1[[#This Row],[Total]],"$",""))</f>
        <v>290.97000000000003</v>
      </c>
      <c r="AA2455" s="3">
        <f>Table1[[#This Row],[Order Total Number]]-Table1[[#This Row],[Total Number]]</f>
        <v>-8.0600000000000023</v>
      </c>
      <c r="AB2455">
        <f>VALUE(SUBSTITUTE(Table1[[#This Row],[Shipping Cost]],"$",""))</f>
        <v>1.99</v>
      </c>
      <c r="AC2455">
        <f>VALUE(SUBSTITUTE(Table1[[#This Row],[Discount $]],"$",""))</f>
        <v>18.059999999999999</v>
      </c>
      <c r="AD2455">
        <f>VALUE(SUBSTITUTE(Table1[[#This Row],[Retail Price]],"$",""))</f>
        <v>35.409999999999997</v>
      </c>
      <c r="AE2455" s="4">
        <f>(Table1[[#This Row],[Retail Price Number]]*Table1[[#This Row],[Order Quantity]])-Table1[[#This Row],[Discount $ Number]]+Table1[[#This Row],[Shipping Cost Number]]</f>
        <v>1577.3799999999999</v>
      </c>
      <c r="AF2455">
        <f>Table1[[#This Row],[Retail Price Number]]*Table1[[#This Row],[Order Quantity]]-Table1[[#This Row],[Discount $ Number]]</f>
        <v>1575.3899999999999</v>
      </c>
      <c r="AG2455">
        <f>(Table1[[#This Row],[Retail Price Number]]*Table1[[#This Row],[Order Quantity]])-Table1[[#This Row],[Discount $ Number]]-Table1[[#This Row],[Shipping Cost Number]]</f>
        <v>1573.3999999999999</v>
      </c>
      <c r="AH2455">
        <f>Table1[[#This Row],[Retail Price Number]]*Table1[[#This Row],[Order Quantity]]</f>
        <v>1593.4499999999998</v>
      </c>
      <c r="AI2455">
        <f>YEAR(Table1[[#This Row],[Order Date]])</f>
        <v>2013</v>
      </c>
    </row>
    <row r="2456" spans="1:35" x14ac:dyDescent="0.3">
      <c r="A2456" t="s">
        <v>2396</v>
      </c>
      <c r="B2456" s="1">
        <v>41552</v>
      </c>
      <c r="C2456" t="s">
        <v>1911</v>
      </c>
      <c r="D2456" t="s">
        <v>120</v>
      </c>
      <c r="E2456" t="s">
        <v>27</v>
      </c>
      <c r="F2456" t="s">
        <v>28</v>
      </c>
      <c r="G2456" t="s">
        <v>29</v>
      </c>
      <c r="H2456" t="s">
        <v>62</v>
      </c>
      <c r="I2456" t="s">
        <v>196</v>
      </c>
      <c r="J2456" t="s">
        <v>253</v>
      </c>
      <c r="K2456" t="s">
        <v>94</v>
      </c>
      <c r="L2456" t="s">
        <v>95</v>
      </c>
      <c r="M2456" t="s">
        <v>35</v>
      </c>
      <c r="N2456" s="1">
        <v>41554</v>
      </c>
      <c r="O2456" t="s">
        <v>254</v>
      </c>
      <c r="P2456" s="3" t="s">
        <v>255</v>
      </c>
      <c r="Q2456" t="s">
        <v>256</v>
      </c>
      <c r="R2456">
        <v>47</v>
      </c>
      <c r="S2456" t="s">
        <v>10506</v>
      </c>
      <c r="T2456" s="2">
        <v>0.04</v>
      </c>
      <c r="U2456" t="s">
        <v>127</v>
      </c>
      <c r="V2456" t="s">
        <v>2007</v>
      </c>
      <c r="W2456" t="s">
        <v>260</v>
      </c>
      <c r="X2456" t="s">
        <v>1029</v>
      </c>
      <c r="Y2456" s="3">
        <f>VALUE(SUBSTITUTE(Table1[[#This Row],[Order Total]],"$",""))</f>
        <v>59.84</v>
      </c>
      <c r="Z2456">
        <f>VALUE(SUBSTITUTE(Table1[[#This Row],[Total]],"$",""))</f>
        <v>60.46</v>
      </c>
      <c r="AA2456" s="3">
        <f>Table1[[#This Row],[Order Total Number]]-Table1[[#This Row],[Total Number]]</f>
        <v>-0.61999999999999744</v>
      </c>
      <c r="AB2456">
        <f>VALUE(SUBSTITUTE(Table1[[#This Row],[Shipping Cost]],"$",""))</f>
        <v>1.34</v>
      </c>
      <c r="AC2456">
        <f>VALUE(SUBSTITUTE(Table1[[#This Row],[Discount $]],"$",""))</f>
        <v>0</v>
      </c>
      <c r="AD2456">
        <f>VALUE(SUBSTITUTE(Table1[[#This Row],[Retail Price]],"$",""))</f>
        <v>2.78</v>
      </c>
      <c r="AE2456" s="4">
        <f>(Table1[[#This Row],[Retail Price Number]]*Table1[[#This Row],[Order Quantity]])-Table1[[#This Row],[Discount $ Number]]+Table1[[#This Row],[Shipping Cost Number]]</f>
        <v>132</v>
      </c>
      <c r="AF2456">
        <f>Table1[[#This Row],[Retail Price Number]]*Table1[[#This Row],[Order Quantity]]-Table1[[#This Row],[Discount $ Number]]</f>
        <v>130.66</v>
      </c>
      <c r="AG2456">
        <f>(Table1[[#This Row],[Retail Price Number]]*Table1[[#This Row],[Order Quantity]])-Table1[[#This Row],[Discount $ Number]]-Table1[[#This Row],[Shipping Cost Number]]</f>
        <v>129.32</v>
      </c>
      <c r="AH2456">
        <f>Table1[[#This Row],[Retail Price Number]]*Table1[[#This Row],[Order Quantity]]</f>
        <v>130.66</v>
      </c>
      <c r="AI2456">
        <f>YEAR(Table1[[#This Row],[Order Date]])</f>
        <v>2013</v>
      </c>
    </row>
    <row r="2457" spans="1:35" x14ac:dyDescent="0.3">
      <c r="A2457" t="s">
        <v>2396</v>
      </c>
      <c r="B2457" s="1">
        <v>41508</v>
      </c>
      <c r="C2457" t="s">
        <v>1413</v>
      </c>
      <c r="D2457" t="s">
        <v>531</v>
      </c>
      <c r="E2457" t="s">
        <v>27</v>
      </c>
      <c r="F2457" t="s">
        <v>28</v>
      </c>
      <c r="G2457" t="s">
        <v>29</v>
      </c>
      <c r="H2457" t="s">
        <v>30</v>
      </c>
      <c r="I2457" t="s">
        <v>31</v>
      </c>
      <c r="J2457" t="s">
        <v>1356</v>
      </c>
      <c r="K2457" t="s">
        <v>94</v>
      </c>
      <c r="L2457" t="s">
        <v>95</v>
      </c>
      <c r="M2457" t="s">
        <v>35</v>
      </c>
      <c r="N2457" s="1">
        <v>41510</v>
      </c>
      <c r="O2457" t="s">
        <v>1275</v>
      </c>
      <c r="P2457" s="3" t="s">
        <v>1357</v>
      </c>
      <c r="Q2457" t="s">
        <v>1358</v>
      </c>
      <c r="R2457">
        <v>46</v>
      </c>
      <c r="S2457" t="s">
        <v>10745</v>
      </c>
      <c r="T2457" s="2">
        <v>0</v>
      </c>
      <c r="U2457" t="s">
        <v>123</v>
      </c>
      <c r="V2457" t="s">
        <v>10746</v>
      </c>
      <c r="W2457" t="s">
        <v>812</v>
      </c>
      <c r="X2457" t="s">
        <v>10747</v>
      </c>
      <c r="Y2457" s="3">
        <f>VALUE(SUBSTITUTE(Table1[[#This Row],[Order Total]],"$",""))</f>
        <v>267.05</v>
      </c>
      <c r="Z2457">
        <f>VALUE(SUBSTITUTE(Table1[[#This Row],[Total]],"$",""))</f>
        <v>278.52</v>
      </c>
      <c r="AA2457" s="3">
        <f>Table1[[#This Row],[Order Total Number]]-Table1[[#This Row],[Total Number]]</f>
        <v>-11.46999999999997</v>
      </c>
      <c r="AB2457">
        <f>VALUE(SUBSTITUTE(Table1[[#This Row],[Shipping Cost]],"$",""))</f>
        <v>19.989999999999998</v>
      </c>
      <c r="AC2457">
        <f>VALUE(SUBSTITUTE(Table1[[#This Row],[Discount $]],"$",""))</f>
        <v>2.25</v>
      </c>
      <c r="AD2457">
        <f>VALUE(SUBSTITUTE(Table1[[#This Row],[Retail Price]],"$",""))</f>
        <v>54.1</v>
      </c>
      <c r="AE2457" s="4">
        <f>(Table1[[#This Row],[Retail Price Number]]*Table1[[#This Row],[Order Quantity]])-Table1[[#This Row],[Discount $ Number]]+Table1[[#This Row],[Shipping Cost Number]]</f>
        <v>2506.3399999999997</v>
      </c>
      <c r="AF2457">
        <f>Table1[[#This Row],[Retail Price Number]]*Table1[[#This Row],[Order Quantity]]-Table1[[#This Row],[Discount $ Number]]</f>
        <v>2486.35</v>
      </c>
      <c r="AG2457">
        <f>(Table1[[#This Row],[Retail Price Number]]*Table1[[#This Row],[Order Quantity]])-Table1[[#This Row],[Discount $ Number]]-Table1[[#This Row],[Shipping Cost Number]]</f>
        <v>2466.36</v>
      </c>
      <c r="AH2457">
        <f>Table1[[#This Row],[Retail Price Number]]*Table1[[#This Row],[Order Quantity]]</f>
        <v>2488.6</v>
      </c>
      <c r="AI2457">
        <f>YEAR(Table1[[#This Row],[Order Date]])</f>
        <v>2013</v>
      </c>
    </row>
    <row r="2458" spans="1:35" x14ac:dyDescent="0.3">
      <c r="A2458" t="s">
        <v>2396</v>
      </c>
      <c r="B2458" s="1">
        <v>41999</v>
      </c>
      <c r="C2458" t="s">
        <v>694</v>
      </c>
      <c r="D2458" t="s">
        <v>144</v>
      </c>
      <c r="E2458" t="s">
        <v>46</v>
      </c>
      <c r="F2458" t="s">
        <v>47</v>
      </c>
      <c r="G2458" t="s">
        <v>134</v>
      </c>
      <c r="H2458" t="s">
        <v>107</v>
      </c>
      <c r="I2458" t="s">
        <v>196</v>
      </c>
      <c r="J2458" t="s">
        <v>3615</v>
      </c>
      <c r="K2458" t="s">
        <v>94</v>
      </c>
      <c r="L2458" t="s">
        <v>34</v>
      </c>
      <c r="M2458" t="s">
        <v>156</v>
      </c>
      <c r="N2458" s="1">
        <v>42002</v>
      </c>
      <c r="O2458" t="s">
        <v>424</v>
      </c>
      <c r="P2458" s="3" t="s">
        <v>3616</v>
      </c>
      <c r="Q2458" t="s">
        <v>3617</v>
      </c>
      <c r="R2458">
        <v>44</v>
      </c>
      <c r="S2458" t="s">
        <v>5588</v>
      </c>
      <c r="T2458" s="2">
        <v>7.0000000000000007E-2</v>
      </c>
      <c r="U2458" t="s">
        <v>426</v>
      </c>
      <c r="V2458" t="s">
        <v>6214</v>
      </c>
      <c r="W2458" t="s">
        <v>3619</v>
      </c>
      <c r="X2458" t="s">
        <v>8546</v>
      </c>
      <c r="Y2458" s="3">
        <f>VALUE(SUBSTITUTE(Table1[[#This Row],[Order Total]],"$",""))</f>
        <v>226.53</v>
      </c>
      <c r="Z2458">
        <f>VALUE(SUBSTITUTE(Table1[[#This Row],[Total]],"$",""))</f>
        <v>226.52</v>
      </c>
      <c r="AA2458" s="3">
        <f>Table1[[#This Row],[Order Total Number]]-Table1[[#This Row],[Total Number]]</f>
        <v>9.9999999999909051E-3</v>
      </c>
      <c r="AB2458">
        <f>VALUE(SUBSTITUTE(Table1[[#This Row],[Shipping Cost]],"$",""))</f>
        <v>2.99</v>
      </c>
      <c r="AC2458">
        <f>VALUE(SUBSTITUTE(Table1[[#This Row],[Discount $]],"$",""))</f>
        <v>11.93</v>
      </c>
      <c r="AD2458">
        <f>VALUE(SUBSTITUTE(Table1[[#This Row],[Retail Price]],"$",""))</f>
        <v>5.58</v>
      </c>
      <c r="AE2458" s="4">
        <f>(Table1[[#This Row],[Retail Price Number]]*Table1[[#This Row],[Order Quantity]])-Table1[[#This Row],[Discount $ Number]]+Table1[[#This Row],[Shipping Cost Number]]</f>
        <v>236.58</v>
      </c>
      <c r="AF2458">
        <f>Table1[[#This Row],[Retail Price Number]]*Table1[[#This Row],[Order Quantity]]-Table1[[#This Row],[Discount $ Number]]</f>
        <v>233.59</v>
      </c>
      <c r="AG2458">
        <f>(Table1[[#This Row],[Retail Price Number]]*Table1[[#This Row],[Order Quantity]])-Table1[[#This Row],[Discount $ Number]]-Table1[[#This Row],[Shipping Cost Number]]</f>
        <v>230.6</v>
      </c>
      <c r="AH2458">
        <f>Table1[[#This Row],[Retail Price Number]]*Table1[[#This Row],[Order Quantity]]</f>
        <v>245.52</v>
      </c>
      <c r="AI2458">
        <f>YEAR(Table1[[#This Row],[Order Date]])</f>
        <v>2014</v>
      </c>
    </row>
    <row r="2459" spans="1:35" x14ac:dyDescent="0.3">
      <c r="A2459" t="s">
        <v>12431</v>
      </c>
      <c r="B2459" s="1">
        <v>42141</v>
      </c>
      <c r="C2459" t="s">
        <v>12432</v>
      </c>
      <c r="D2459" t="s">
        <v>384</v>
      </c>
      <c r="E2459" t="s">
        <v>27</v>
      </c>
      <c r="F2459" t="s">
        <v>28</v>
      </c>
      <c r="G2459" t="s">
        <v>77</v>
      </c>
      <c r="H2459" t="s">
        <v>289</v>
      </c>
      <c r="I2459" t="s">
        <v>63</v>
      </c>
      <c r="J2459" t="s">
        <v>1365</v>
      </c>
      <c r="K2459" t="s">
        <v>723</v>
      </c>
      <c r="L2459" t="s">
        <v>50</v>
      </c>
      <c r="M2459" t="s">
        <v>35</v>
      </c>
      <c r="N2459" s="1">
        <v>42143</v>
      </c>
      <c r="O2459" t="s">
        <v>925</v>
      </c>
      <c r="P2459" s="3" t="s">
        <v>758</v>
      </c>
      <c r="Q2459" t="s">
        <v>254</v>
      </c>
      <c r="R2459">
        <v>3</v>
      </c>
      <c r="S2459" t="s">
        <v>759</v>
      </c>
      <c r="T2459" s="2">
        <v>0.1</v>
      </c>
      <c r="U2459" t="s">
        <v>127</v>
      </c>
      <c r="V2459" t="s">
        <v>759</v>
      </c>
      <c r="W2459" t="s">
        <v>1369</v>
      </c>
      <c r="X2459" t="s">
        <v>1055</v>
      </c>
      <c r="Y2459" s="3">
        <f>VALUE(SUBSTITUTE(Table1[[#This Row],[Order Total]],"$",""))</f>
        <v>59.64</v>
      </c>
      <c r="Z2459">
        <f>VALUE(SUBSTITUTE(Table1[[#This Row],[Total]],"$",""))</f>
        <v>60.57</v>
      </c>
      <c r="AA2459" s="3">
        <f>Table1[[#This Row],[Order Total Number]]-Table1[[#This Row],[Total Number]]</f>
        <v>-0.92999999999999972</v>
      </c>
      <c r="AB2459">
        <f>VALUE(SUBSTITUTE(Table1[[#This Row],[Shipping Cost]],"$",""))</f>
        <v>0.93</v>
      </c>
      <c r="AC2459">
        <f>VALUE(SUBSTITUTE(Table1[[#This Row],[Discount $]],"$",""))</f>
        <v>0</v>
      </c>
      <c r="AD2459">
        <f>VALUE(SUBSTITUTE(Table1[[#This Row],[Retail Price]],"$",""))</f>
        <v>2.84</v>
      </c>
      <c r="AE2459" s="4">
        <f>(Table1[[#This Row],[Retail Price Number]]*Table1[[#This Row],[Order Quantity]])-Table1[[#This Row],[Discount $ Number]]+Table1[[#This Row],[Shipping Cost Number]]</f>
        <v>9.4499999999999993</v>
      </c>
      <c r="AF2459">
        <f>Table1[[#This Row],[Retail Price Number]]*Table1[[#This Row],[Order Quantity]]-Table1[[#This Row],[Discount $ Number]]</f>
        <v>8.52</v>
      </c>
      <c r="AG2459">
        <f>(Table1[[#This Row],[Retail Price Number]]*Table1[[#This Row],[Order Quantity]])-Table1[[#This Row],[Discount $ Number]]-Table1[[#This Row],[Shipping Cost Number]]</f>
        <v>7.59</v>
      </c>
      <c r="AH2459">
        <f>Table1[[#This Row],[Retail Price Number]]*Table1[[#This Row],[Order Quantity]]</f>
        <v>8.52</v>
      </c>
      <c r="AI2459">
        <f>YEAR(Table1[[#This Row],[Order Date]])</f>
        <v>2015</v>
      </c>
    </row>
    <row r="2460" spans="1:35" x14ac:dyDescent="0.3">
      <c r="A2460" t="s">
        <v>2487</v>
      </c>
      <c r="B2460" s="1">
        <v>42037</v>
      </c>
      <c r="C2460" t="s">
        <v>2488</v>
      </c>
      <c r="D2460" t="s">
        <v>204</v>
      </c>
      <c r="E2460" t="s">
        <v>27</v>
      </c>
      <c r="F2460" t="s">
        <v>28</v>
      </c>
      <c r="G2460" t="s">
        <v>77</v>
      </c>
      <c r="H2460" t="s">
        <v>205</v>
      </c>
      <c r="I2460" t="s">
        <v>63</v>
      </c>
      <c r="J2460" t="s">
        <v>229</v>
      </c>
      <c r="K2460" t="s">
        <v>94</v>
      </c>
      <c r="L2460" t="s">
        <v>95</v>
      </c>
      <c r="M2460" t="s">
        <v>35</v>
      </c>
      <c r="N2460" s="1">
        <v>42038</v>
      </c>
      <c r="O2460" t="s">
        <v>230</v>
      </c>
      <c r="P2460" s="3" t="s">
        <v>231</v>
      </c>
      <c r="Q2460" t="s">
        <v>232</v>
      </c>
      <c r="R2460">
        <v>19</v>
      </c>
      <c r="S2460" t="s">
        <v>2489</v>
      </c>
      <c r="T2460" s="2">
        <v>0.09</v>
      </c>
      <c r="U2460" t="s">
        <v>2490</v>
      </c>
      <c r="V2460" t="s">
        <v>2491</v>
      </c>
      <c r="W2460" t="s">
        <v>236</v>
      </c>
      <c r="X2460" t="s">
        <v>2492</v>
      </c>
      <c r="Y2460" s="3">
        <f>VALUE(SUBSTITUTE(Table1[[#This Row],[Order Total]],"$",""))</f>
        <v>6551.85</v>
      </c>
      <c r="Z2460">
        <f>VALUE(SUBSTITUTE(Table1[[#This Row],[Total]],"$",""))</f>
        <v>6600.85</v>
      </c>
      <c r="AA2460" s="3">
        <f>Table1[[#This Row],[Order Total Number]]-Table1[[#This Row],[Total Number]]</f>
        <v>-49</v>
      </c>
      <c r="AB2460">
        <f>VALUE(SUBSTITUTE(Table1[[#This Row],[Shipping Cost]],"$",""))</f>
        <v>49</v>
      </c>
      <c r="AC2460">
        <f>VALUE(SUBSTITUTE(Table1[[#This Row],[Discount $]],"$",""))</f>
        <v>647.99</v>
      </c>
      <c r="AD2460">
        <f>VALUE(SUBSTITUTE(Table1[[#This Row],[Retail Price]],"$",""))</f>
        <v>449.99</v>
      </c>
      <c r="AE2460" s="4">
        <f>(Table1[[#This Row],[Retail Price Number]]*Table1[[#This Row],[Order Quantity]])-Table1[[#This Row],[Discount $ Number]]+Table1[[#This Row],[Shipping Cost Number]]</f>
        <v>7950.82</v>
      </c>
      <c r="AF2460">
        <f>Table1[[#This Row],[Retail Price Number]]*Table1[[#This Row],[Order Quantity]]-Table1[[#This Row],[Discount $ Number]]</f>
        <v>7901.82</v>
      </c>
      <c r="AG2460">
        <f>(Table1[[#This Row],[Retail Price Number]]*Table1[[#This Row],[Order Quantity]])-Table1[[#This Row],[Discount $ Number]]-Table1[[#This Row],[Shipping Cost Number]]</f>
        <v>7852.82</v>
      </c>
      <c r="AH2460">
        <f>Table1[[#This Row],[Retail Price Number]]*Table1[[#This Row],[Order Quantity]]</f>
        <v>8549.81</v>
      </c>
      <c r="AI2460">
        <f>YEAR(Table1[[#This Row],[Order Date]])</f>
        <v>2015</v>
      </c>
    </row>
    <row r="2461" spans="1:35" x14ac:dyDescent="0.3">
      <c r="A2461" t="s">
        <v>2487</v>
      </c>
      <c r="B2461" s="1">
        <v>42037</v>
      </c>
      <c r="C2461" t="s">
        <v>1301</v>
      </c>
      <c r="D2461" t="s">
        <v>228</v>
      </c>
      <c r="E2461" t="s">
        <v>46</v>
      </c>
      <c r="F2461" t="s">
        <v>47</v>
      </c>
      <c r="G2461" t="s">
        <v>77</v>
      </c>
      <c r="H2461" t="s">
        <v>107</v>
      </c>
      <c r="I2461" t="s">
        <v>31</v>
      </c>
      <c r="J2461" t="s">
        <v>229</v>
      </c>
      <c r="K2461" t="s">
        <v>94</v>
      </c>
      <c r="L2461" t="s">
        <v>109</v>
      </c>
      <c r="M2461" t="s">
        <v>35</v>
      </c>
      <c r="N2461" s="1">
        <v>42038</v>
      </c>
      <c r="O2461" t="s">
        <v>1798</v>
      </c>
      <c r="P2461" s="3" t="s">
        <v>231</v>
      </c>
      <c r="Q2461" t="s">
        <v>1799</v>
      </c>
      <c r="R2461">
        <v>42</v>
      </c>
      <c r="S2461" t="s">
        <v>2489</v>
      </c>
      <c r="T2461" s="2">
        <v>0.05</v>
      </c>
      <c r="U2461" t="s">
        <v>2490</v>
      </c>
      <c r="V2461" t="s">
        <v>2491</v>
      </c>
      <c r="W2461" t="s">
        <v>618</v>
      </c>
      <c r="X2461" t="s">
        <v>2492</v>
      </c>
      <c r="Y2461" s="3">
        <f>VALUE(SUBSTITUTE(Table1[[#This Row],[Order Total]],"$",""))</f>
        <v>6551.85</v>
      </c>
      <c r="Z2461">
        <f>VALUE(SUBSTITUTE(Table1[[#This Row],[Total]],"$",""))</f>
        <v>6600.85</v>
      </c>
      <c r="AA2461" s="3">
        <f>Table1[[#This Row],[Order Total Number]]-Table1[[#This Row],[Total Number]]</f>
        <v>-49</v>
      </c>
      <c r="AB2461">
        <f>VALUE(SUBSTITUTE(Table1[[#This Row],[Shipping Cost]],"$",""))</f>
        <v>24.49</v>
      </c>
      <c r="AC2461">
        <f>VALUE(SUBSTITUTE(Table1[[#This Row],[Discount $]],"$",""))</f>
        <v>647.99</v>
      </c>
      <c r="AD2461">
        <f>VALUE(SUBSTITUTE(Table1[[#This Row],[Retail Price]],"$",""))</f>
        <v>449.99</v>
      </c>
      <c r="AE2461" s="4">
        <f>(Table1[[#This Row],[Retail Price Number]]*Table1[[#This Row],[Order Quantity]])-Table1[[#This Row],[Discount $ Number]]+Table1[[#This Row],[Shipping Cost Number]]</f>
        <v>18276.080000000002</v>
      </c>
      <c r="AF2461">
        <f>Table1[[#This Row],[Retail Price Number]]*Table1[[#This Row],[Order Quantity]]-Table1[[#This Row],[Discount $ Number]]</f>
        <v>18251.59</v>
      </c>
      <c r="AG2461">
        <f>(Table1[[#This Row],[Retail Price Number]]*Table1[[#This Row],[Order Quantity]])-Table1[[#This Row],[Discount $ Number]]-Table1[[#This Row],[Shipping Cost Number]]</f>
        <v>18227.099999999999</v>
      </c>
      <c r="AH2461">
        <f>Table1[[#This Row],[Retail Price Number]]*Table1[[#This Row],[Order Quantity]]</f>
        <v>18899.580000000002</v>
      </c>
      <c r="AI2461">
        <f>YEAR(Table1[[#This Row],[Order Date]])</f>
        <v>2015</v>
      </c>
    </row>
    <row r="2462" spans="1:35" x14ac:dyDescent="0.3">
      <c r="A2462" t="s">
        <v>2487</v>
      </c>
      <c r="B2462" s="1">
        <v>41494</v>
      </c>
      <c r="C2462" t="s">
        <v>5445</v>
      </c>
      <c r="D2462" t="s">
        <v>120</v>
      </c>
      <c r="E2462" t="s">
        <v>27</v>
      </c>
      <c r="F2462" t="s">
        <v>28</v>
      </c>
      <c r="G2462" t="s">
        <v>77</v>
      </c>
      <c r="H2462" t="s">
        <v>62</v>
      </c>
      <c r="I2462" t="s">
        <v>63</v>
      </c>
      <c r="J2462" t="s">
        <v>229</v>
      </c>
      <c r="K2462" t="s">
        <v>94</v>
      </c>
      <c r="L2462" t="s">
        <v>34</v>
      </c>
      <c r="M2462" t="s">
        <v>35</v>
      </c>
      <c r="N2462" s="1">
        <v>41495</v>
      </c>
      <c r="O2462" t="s">
        <v>230</v>
      </c>
      <c r="P2462" s="3" t="s">
        <v>231</v>
      </c>
      <c r="Q2462" t="s">
        <v>232</v>
      </c>
      <c r="R2462">
        <v>12</v>
      </c>
      <c r="S2462" t="s">
        <v>9129</v>
      </c>
      <c r="T2462" s="2">
        <v>0.04</v>
      </c>
      <c r="U2462" t="s">
        <v>9130</v>
      </c>
      <c r="V2462" t="s">
        <v>9131</v>
      </c>
      <c r="W2462" t="s">
        <v>236</v>
      </c>
      <c r="X2462" t="s">
        <v>9132</v>
      </c>
      <c r="Y2462" s="3">
        <f>VALUE(SUBSTITUTE(Table1[[#This Row],[Order Total]],"$",""))</f>
        <v>6564.83</v>
      </c>
      <c r="Z2462">
        <f>VALUE(SUBSTITUTE(Table1[[#This Row],[Total]],"$",""))</f>
        <v>6607.81</v>
      </c>
      <c r="AA2462" s="3">
        <f>Table1[[#This Row],[Order Total Number]]-Table1[[#This Row],[Total Number]]</f>
        <v>-42.980000000000473</v>
      </c>
      <c r="AB2462">
        <f>VALUE(SUBSTITUTE(Table1[[#This Row],[Shipping Cost]],"$",""))</f>
        <v>49</v>
      </c>
      <c r="AC2462">
        <f>VALUE(SUBSTITUTE(Table1[[#This Row],[Discount $]],"$",""))</f>
        <v>713.92</v>
      </c>
      <c r="AD2462">
        <f>VALUE(SUBSTITUTE(Table1[[#This Row],[Retail Price]],"$",""))</f>
        <v>449.99</v>
      </c>
      <c r="AE2462" s="4">
        <f>(Table1[[#This Row],[Retail Price Number]]*Table1[[#This Row],[Order Quantity]])-Table1[[#This Row],[Discount $ Number]]+Table1[[#This Row],[Shipping Cost Number]]</f>
        <v>4734.96</v>
      </c>
      <c r="AF2462">
        <f>Table1[[#This Row],[Retail Price Number]]*Table1[[#This Row],[Order Quantity]]-Table1[[#This Row],[Discount $ Number]]</f>
        <v>4685.96</v>
      </c>
      <c r="AG2462">
        <f>(Table1[[#This Row],[Retail Price Number]]*Table1[[#This Row],[Order Quantity]])-Table1[[#This Row],[Discount $ Number]]-Table1[[#This Row],[Shipping Cost Number]]</f>
        <v>4636.96</v>
      </c>
      <c r="AH2462">
        <f>Table1[[#This Row],[Retail Price Number]]*Table1[[#This Row],[Order Quantity]]</f>
        <v>5399.88</v>
      </c>
      <c r="AI2462">
        <f>YEAR(Table1[[#This Row],[Order Date]])</f>
        <v>2013</v>
      </c>
    </row>
    <row r="2463" spans="1:35" x14ac:dyDescent="0.3">
      <c r="A2463" t="s">
        <v>2487</v>
      </c>
      <c r="B2463" s="1">
        <v>42036</v>
      </c>
      <c r="C2463" t="s">
        <v>12404</v>
      </c>
      <c r="D2463" t="s">
        <v>816</v>
      </c>
      <c r="E2463" t="s">
        <v>27</v>
      </c>
      <c r="F2463" t="s">
        <v>28</v>
      </c>
      <c r="G2463" t="s">
        <v>77</v>
      </c>
      <c r="H2463" t="s">
        <v>78</v>
      </c>
      <c r="I2463" t="s">
        <v>92</v>
      </c>
      <c r="J2463" t="s">
        <v>229</v>
      </c>
      <c r="K2463" t="s">
        <v>94</v>
      </c>
      <c r="L2463" t="s">
        <v>95</v>
      </c>
      <c r="M2463" t="s">
        <v>35</v>
      </c>
      <c r="N2463" s="1">
        <v>42038</v>
      </c>
      <c r="O2463" t="s">
        <v>230</v>
      </c>
      <c r="P2463" s="3" t="s">
        <v>231</v>
      </c>
      <c r="Q2463" t="s">
        <v>232</v>
      </c>
      <c r="R2463">
        <v>11</v>
      </c>
      <c r="S2463" t="s">
        <v>12405</v>
      </c>
      <c r="T2463" s="2">
        <v>7.0000000000000007E-2</v>
      </c>
      <c r="U2463" t="s">
        <v>2490</v>
      </c>
      <c r="V2463" t="s">
        <v>2491</v>
      </c>
      <c r="W2463" t="s">
        <v>236</v>
      </c>
      <c r="X2463" t="s">
        <v>2492</v>
      </c>
      <c r="Y2463" s="3">
        <f>VALUE(SUBSTITUTE(Table1[[#This Row],[Order Total]],"$",""))</f>
        <v>6551.85</v>
      </c>
      <c r="Z2463">
        <f>VALUE(SUBSTITUTE(Table1[[#This Row],[Total]],"$",""))</f>
        <v>6600.85</v>
      </c>
      <c r="AA2463" s="3">
        <f>Table1[[#This Row],[Order Total Number]]-Table1[[#This Row],[Total Number]]</f>
        <v>-49</v>
      </c>
      <c r="AB2463">
        <f>VALUE(SUBSTITUTE(Table1[[#This Row],[Shipping Cost]],"$",""))</f>
        <v>49</v>
      </c>
      <c r="AC2463">
        <f>VALUE(SUBSTITUTE(Table1[[#This Row],[Discount $]],"$",""))</f>
        <v>647.99</v>
      </c>
      <c r="AD2463">
        <f>VALUE(SUBSTITUTE(Table1[[#This Row],[Retail Price]],"$",""))</f>
        <v>449.99</v>
      </c>
      <c r="AE2463" s="4">
        <f>(Table1[[#This Row],[Retail Price Number]]*Table1[[#This Row],[Order Quantity]])-Table1[[#This Row],[Discount $ Number]]+Table1[[#This Row],[Shipping Cost Number]]</f>
        <v>4350.9000000000005</v>
      </c>
      <c r="AF2463">
        <f>Table1[[#This Row],[Retail Price Number]]*Table1[[#This Row],[Order Quantity]]-Table1[[#This Row],[Discount $ Number]]</f>
        <v>4301.9000000000005</v>
      </c>
      <c r="AG2463">
        <f>(Table1[[#This Row],[Retail Price Number]]*Table1[[#This Row],[Order Quantity]])-Table1[[#This Row],[Discount $ Number]]-Table1[[#This Row],[Shipping Cost Number]]</f>
        <v>4252.9000000000005</v>
      </c>
      <c r="AH2463">
        <f>Table1[[#This Row],[Retail Price Number]]*Table1[[#This Row],[Order Quantity]]</f>
        <v>4949.8900000000003</v>
      </c>
      <c r="AI2463">
        <f>YEAR(Table1[[#This Row],[Order Date]])</f>
        <v>2015</v>
      </c>
    </row>
    <row r="2464" spans="1:35" x14ac:dyDescent="0.3">
      <c r="A2464" t="s">
        <v>7397</v>
      </c>
      <c r="B2464" s="1">
        <v>41548</v>
      </c>
      <c r="C2464" t="s">
        <v>7398</v>
      </c>
      <c r="D2464" t="s">
        <v>228</v>
      </c>
      <c r="E2464" t="s">
        <v>46</v>
      </c>
      <c r="F2464" t="s">
        <v>47</v>
      </c>
      <c r="G2464" t="s">
        <v>77</v>
      </c>
      <c r="H2464" t="s">
        <v>107</v>
      </c>
      <c r="I2464" t="s">
        <v>196</v>
      </c>
      <c r="J2464" t="s">
        <v>2168</v>
      </c>
      <c r="K2464" t="s">
        <v>94</v>
      </c>
      <c r="L2464" t="s">
        <v>109</v>
      </c>
      <c r="M2464" t="s">
        <v>156</v>
      </c>
      <c r="N2464" s="1">
        <v>41549</v>
      </c>
      <c r="O2464" t="s">
        <v>1728</v>
      </c>
      <c r="P2464" s="3" t="s">
        <v>2169</v>
      </c>
      <c r="Q2464" t="s">
        <v>2170</v>
      </c>
      <c r="R2464">
        <v>23</v>
      </c>
      <c r="S2464" t="s">
        <v>7399</v>
      </c>
      <c r="T2464" s="2">
        <v>0.01</v>
      </c>
      <c r="U2464" t="s">
        <v>127</v>
      </c>
      <c r="V2464" t="s">
        <v>7399</v>
      </c>
      <c r="W2464" t="s">
        <v>818</v>
      </c>
      <c r="X2464" t="s">
        <v>7400</v>
      </c>
      <c r="Y2464" s="3">
        <f>VALUE(SUBSTITUTE(Table1[[#This Row],[Order Total]],"$",""))</f>
        <v>157</v>
      </c>
      <c r="Z2464">
        <f>VALUE(SUBSTITUTE(Table1[[#This Row],[Total]],"$",""))</f>
        <v>158.74</v>
      </c>
      <c r="AA2464" s="3">
        <f>Table1[[#This Row],[Order Total Number]]-Table1[[#This Row],[Total Number]]</f>
        <v>-1.7400000000000091</v>
      </c>
      <c r="AB2464">
        <f>VALUE(SUBSTITUTE(Table1[[#This Row],[Shipping Cost]],"$",""))</f>
        <v>6.19</v>
      </c>
      <c r="AC2464">
        <f>VALUE(SUBSTITUTE(Table1[[#This Row],[Discount $]],"$",""))</f>
        <v>0</v>
      </c>
      <c r="AD2464">
        <f>VALUE(SUBSTITUTE(Table1[[#This Row],[Retail Price]],"$",""))</f>
        <v>8.6</v>
      </c>
      <c r="AE2464" s="4">
        <f>(Table1[[#This Row],[Retail Price Number]]*Table1[[#This Row],[Order Quantity]])-Table1[[#This Row],[Discount $ Number]]+Table1[[#This Row],[Shipping Cost Number]]</f>
        <v>203.98999999999998</v>
      </c>
      <c r="AF2464">
        <f>Table1[[#This Row],[Retail Price Number]]*Table1[[#This Row],[Order Quantity]]-Table1[[#This Row],[Discount $ Number]]</f>
        <v>197.79999999999998</v>
      </c>
      <c r="AG2464">
        <f>(Table1[[#This Row],[Retail Price Number]]*Table1[[#This Row],[Order Quantity]])-Table1[[#This Row],[Discount $ Number]]-Table1[[#This Row],[Shipping Cost Number]]</f>
        <v>191.60999999999999</v>
      </c>
      <c r="AH2464">
        <f>Table1[[#This Row],[Retail Price Number]]*Table1[[#This Row],[Order Quantity]]</f>
        <v>197.79999999999998</v>
      </c>
      <c r="AI2464">
        <f>YEAR(Table1[[#This Row],[Order Date]])</f>
        <v>2013</v>
      </c>
    </row>
    <row r="2465" spans="1:35" x14ac:dyDescent="0.3">
      <c r="A2465" t="s">
        <v>693</v>
      </c>
      <c r="B2465" s="1">
        <v>41797</v>
      </c>
      <c r="C2465" t="s">
        <v>694</v>
      </c>
      <c r="D2465" t="s">
        <v>144</v>
      </c>
      <c r="E2465" t="s">
        <v>46</v>
      </c>
      <c r="F2465" t="s">
        <v>47</v>
      </c>
      <c r="G2465" t="s">
        <v>77</v>
      </c>
      <c r="H2465" t="s">
        <v>107</v>
      </c>
      <c r="I2465" t="s">
        <v>63</v>
      </c>
      <c r="J2465" t="s">
        <v>695</v>
      </c>
      <c r="K2465" t="s">
        <v>94</v>
      </c>
      <c r="L2465" t="s">
        <v>34</v>
      </c>
      <c r="M2465" t="s">
        <v>35</v>
      </c>
      <c r="N2465" s="1">
        <v>41799</v>
      </c>
      <c r="O2465" t="s">
        <v>275</v>
      </c>
      <c r="P2465" s="3" t="s">
        <v>696</v>
      </c>
      <c r="Q2465" t="s">
        <v>697</v>
      </c>
      <c r="R2465">
        <v>38</v>
      </c>
      <c r="S2465" t="s">
        <v>698</v>
      </c>
      <c r="T2465" s="2">
        <v>0.09</v>
      </c>
      <c r="U2465" t="s">
        <v>699</v>
      </c>
      <c r="V2465" t="s">
        <v>700</v>
      </c>
      <c r="W2465" t="s">
        <v>701</v>
      </c>
      <c r="X2465" t="s">
        <v>702</v>
      </c>
      <c r="Y2465" s="3">
        <f>VALUE(SUBSTITUTE(Table1[[#This Row],[Order Total]],"$",""))</f>
        <v>819.88</v>
      </c>
      <c r="Z2465">
        <f>VALUE(SUBSTITUTE(Table1[[#This Row],[Total]],"$",""))</f>
        <v>824.78</v>
      </c>
      <c r="AA2465" s="3">
        <f>Table1[[#This Row],[Order Total Number]]-Table1[[#This Row],[Total Number]]</f>
        <v>-4.8999999999999773</v>
      </c>
      <c r="AB2465">
        <f>VALUE(SUBSTITUTE(Table1[[#This Row],[Shipping Cost]],"$",""))</f>
        <v>2.4</v>
      </c>
      <c r="AC2465">
        <f>VALUE(SUBSTITUTE(Table1[[#This Row],[Discount $]],"$",""))</f>
        <v>72.8</v>
      </c>
      <c r="AD2465">
        <f>VALUE(SUBSTITUTE(Table1[[#This Row],[Retail Price]],"$",""))</f>
        <v>2.6</v>
      </c>
      <c r="AE2465" s="4">
        <f>(Table1[[#This Row],[Retail Price Number]]*Table1[[#This Row],[Order Quantity]])-Table1[[#This Row],[Discount $ Number]]+Table1[[#This Row],[Shipping Cost Number]]</f>
        <v>28.4</v>
      </c>
      <c r="AF2465">
        <f>Table1[[#This Row],[Retail Price Number]]*Table1[[#This Row],[Order Quantity]]-Table1[[#This Row],[Discount $ Number]]</f>
        <v>26</v>
      </c>
      <c r="AG2465">
        <f>(Table1[[#This Row],[Retail Price Number]]*Table1[[#This Row],[Order Quantity]])-Table1[[#This Row],[Discount $ Number]]-Table1[[#This Row],[Shipping Cost Number]]</f>
        <v>23.6</v>
      </c>
      <c r="AH2465">
        <f>Table1[[#This Row],[Retail Price Number]]*Table1[[#This Row],[Order Quantity]]</f>
        <v>98.8</v>
      </c>
      <c r="AI2465">
        <f>YEAR(Table1[[#This Row],[Order Date]])</f>
        <v>2014</v>
      </c>
    </row>
    <row r="2466" spans="1:35" x14ac:dyDescent="0.3">
      <c r="A2466" t="s">
        <v>693</v>
      </c>
      <c r="B2466" s="1">
        <v>42166</v>
      </c>
      <c r="C2466" t="s">
        <v>464</v>
      </c>
      <c r="D2466" t="s">
        <v>4059</v>
      </c>
      <c r="E2466" t="s">
        <v>27</v>
      </c>
      <c r="F2466" t="s">
        <v>28</v>
      </c>
      <c r="G2466" t="s">
        <v>91</v>
      </c>
      <c r="H2466" t="s">
        <v>433</v>
      </c>
      <c r="I2466" t="s">
        <v>196</v>
      </c>
      <c r="J2466" t="s">
        <v>2581</v>
      </c>
      <c r="K2466" t="s">
        <v>94</v>
      </c>
      <c r="L2466" t="s">
        <v>95</v>
      </c>
      <c r="M2466" t="s">
        <v>35</v>
      </c>
      <c r="N2466" s="1">
        <v>42166</v>
      </c>
      <c r="O2466" t="s">
        <v>2582</v>
      </c>
      <c r="P2466" s="3" t="s">
        <v>2125</v>
      </c>
      <c r="Q2466" t="s">
        <v>2583</v>
      </c>
      <c r="R2466">
        <v>25</v>
      </c>
      <c r="S2466" t="s">
        <v>11542</v>
      </c>
      <c r="T2466" s="2">
        <v>0.1</v>
      </c>
      <c r="U2466" t="s">
        <v>5462</v>
      </c>
      <c r="V2466" t="s">
        <v>2982</v>
      </c>
      <c r="W2466" t="s">
        <v>2587</v>
      </c>
      <c r="X2466" t="s">
        <v>11543</v>
      </c>
      <c r="Y2466" s="3">
        <f>VALUE(SUBSTITUTE(Table1[[#This Row],[Order Total]],"$",""))</f>
        <v>15.55</v>
      </c>
      <c r="Z2466">
        <f>VALUE(SUBSTITUTE(Table1[[#This Row],[Total]],"$",""))</f>
        <v>16.399999999999999</v>
      </c>
      <c r="AA2466" s="3">
        <f>Table1[[#This Row],[Order Total Number]]-Table1[[#This Row],[Total Number]]</f>
        <v>-0.84999999999999787</v>
      </c>
      <c r="AB2466">
        <f>VALUE(SUBSTITUTE(Table1[[#This Row],[Shipping Cost]],"$",""))</f>
        <v>3.12</v>
      </c>
      <c r="AC2466">
        <f>VALUE(SUBSTITUTE(Table1[[#This Row],[Discount $]],"$",""))</f>
        <v>1.35</v>
      </c>
      <c r="AD2466">
        <f>VALUE(SUBSTITUTE(Table1[[#This Row],[Retail Price]],"$",""))</f>
        <v>8.14</v>
      </c>
      <c r="AE2466" s="4">
        <f>(Table1[[#This Row],[Retail Price Number]]*Table1[[#This Row],[Order Quantity]])-Table1[[#This Row],[Discount $ Number]]+Table1[[#This Row],[Shipping Cost Number]]</f>
        <v>205.27</v>
      </c>
      <c r="AF2466">
        <f>Table1[[#This Row],[Retail Price Number]]*Table1[[#This Row],[Order Quantity]]-Table1[[#This Row],[Discount $ Number]]</f>
        <v>202.15</v>
      </c>
      <c r="AG2466">
        <f>(Table1[[#This Row],[Retail Price Number]]*Table1[[#This Row],[Order Quantity]])-Table1[[#This Row],[Discount $ Number]]-Table1[[#This Row],[Shipping Cost Number]]</f>
        <v>199.03</v>
      </c>
      <c r="AH2466">
        <f>Table1[[#This Row],[Retail Price Number]]*Table1[[#This Row],[Order Quantity]]</f>
        <v>203.5</v>
      </c>
      <c r="AI2466">
        <f>YEAR(Table1[[#This Row],[Order Date]])</f>
        <v>2015</v>
      </c>
    </row>
    <row r="2467" spans="1:35" x14ac:dyDescent="0.3">
      <c r="A2467" t="s">
        <v>11890</v>
      </c>
      <c r="B2467" s="1">
        <v>42039</v>
      </c>
      <c r="C2467" t="s">
        <v>5093</v>
      </c>
      <c r="D2467" t="s">
        <v>1232</v>
      </c>
      <c r="E2467" t="s">
        <v>27</v>
      </c>
      <c r="F2467" t="s">
        <v>28</v>
      </c>
      <c r="G2467" t="s">
        <v>29</v>
      </c>
      <c r="H2467" t="s">
        <v>281</v>
      </c>
      <c r="I2467" t="s">
        <v>196</v>
      </c>
      <c r="J2467" t="s">
        <v>1199</v>
      </c>
      <c r="K2467" t="s">
        <v>94</v>
      </c>
      <c r="L2467" t="s">
        <v>34</v>
      </c>
      <c r="M2467" t="s">
        <v>35</v>
      </c>
      <c r="N2467" s="1">
        <v>42041</v>
      </c>
      <c r="O2467" t="s">
        <v>1200</v>
      </c>
      <c r="P2467" s="3" t="s">
        <v>1201</v>
      </c>
      <c r="Q2467" t="s">
        <v>1202</v>
      </c>
      <c r="R2467">
        <v>47</v>
      </c>
      <c r="S2467" t="s">
        <v>1123</v>
      </c>
      <c r="T2467" s="2">
        <v>0.03</v>
      </c>
      <c r="U2467" t="s">
        <v>2322</v>
      </c>
      <c r="V2467" t="s">
        <v>5094</v>
      </c>
      <c r="W2467" t="s">
        <v>51</v>
      </c>
      <c r="X2467" t="s">
        <v>11891</v>
      </c>
      <c r="Y2467" s="3">
        <f>VALUE(SUBSTITUTE(Table1[[#This Row],[Order Total]],"$",""))</f>
        <v>124.66</v>
      </c>
      <c r="Z2467">
        <f>VALUE(SUBSTITUTE(Table1[[#This Row],[Total]],"$",""))</f>
        <v>125.37</v>
      </c>
      <c r="AA2467" s="3">
        <f>Table1[[#This Row],[Order Total Number]]-Table1[[#This Row],[Total Number]]</f>
        <v>-0.71000000000000796</v>
      </c>
      <c r="AB2467">
        <f>VALUE(SUBSTITUTE(Table1[[#This Row],[Shipping Cost]],"$",""))</f>
        <v>0.71</v>
      </c>
      <c r="AC2467">
        <f>VALUE(SUBSTITUTE(Table1[[#This Row],[Discount $]],"$",""))</f>
        <v>3.86</v>
      </c>
      <c r="AD2467">
        <f>VALUE(SUBSTITUTE(Table1[[#This Row],[Retail Price]],"$",""))</f>
        <v>3.78</v>
      </c>
      <c r="AE2467" s="4">
        <f>(Table1[[#This Row],[Retail Price Number]]*Table1[[#This Row],[Order Quantity]])-Table1[[#This Row],[Discount $ Number]]+Table1[[#This Row],[Shipping Cost Number]]</f>
        <v>174.51</v>
      </c>
      <c r="AF2467">
        <f>Table1[[#This Row],[Retail Price Number]]*Table1[[#This Row],[Order Quantity]]-Table1[[#This Row],[Discount $ Number]]</f>
        <v>173.79999999999998</v>
      </c>
      <c r="AG2467">
        <f>(Table1[[#This Row],[Retail Price Number]]*Table1[[#This Row],[Order Quantity]])-Table1[[#This Row],[Discount $ Number]]-Table1[[#This Row],[Shipping Cost Number]]</f>
        <v>173.08999999999997</v>
      </c>
      <c r="AH2467">
        <f>Table1[[#This Row],[Retail Price Number]]*Table1[[#This Row],[Order Quantity]]</f>
        <v>177.66</v>
      </c>
      <c r="AI2467">
        <f>YEAR(Table1[[#This Row],[Order Date]])</f>
        <v>2015</v>
      </c>
    </row>
    <row r="2468" spans="1:35" x14ac:dyDescent="0.3">
      <c r="A2468" t="s">
        <v>2971</v>
      </c>
      <c r="B2468" s="1">
        <v>41903</v>
      </c>
      <c r="C2468" t="s">
        <v>923</v>
      </c>
      <c r="D2468" t="s">
        <v>551</v>
      </c>
      <c r="E2468" t="s">
        <v>27</v>
      </c>
      <c r="F2468" t="s">
        <v>28</v>
      </c>
      <c r="G2468" t="s">
        <v>77</v>
      </c>
      <c r="H2468" t="s">
        <v>289</v>
      </c>
      <c r="I2468" t="s">
        <v>92</v>
      </c>
      <c r="J2468" t="s">
        <v>135</v>
      </c>
      <c r="K2468" t="s">
        <v>94</v>
      </c>
      <c r="L2468" t="s">
        <v>34</v>
      </c>
      <c r="M2468" t="s">
        <v>35</v>
      </c>
      <c r="N2468" s="1">
        <v>41904</v>
      </c>
      <c r="O2468" t="s">
        <v>136</v>
      </c>
      <c r="P2468" s="3" t="s">
        <v>137</v>
      </c>
      <c r="Q2468" t="s">
        <v>52</v>
      </c>
      <c r="R2468">
        <v>42</v>
      </c>
      <c r="S2468" t="s">
        <v>2972</v>
      </c>
      <c r="T2468" s="2">
        <v>0.04</v>
      </c>
      <c r="U2468" t="s">
        <v>2618</v>
      </c>
      <c r="V2468" t="s">
        <v>2973</v>
      </c>
      <c r="W2468" t="s">
        <v>72</v>
      </c>
      <c r="X2468" t="s">
        <v>2974</v>
      </c>
      <c r="Y2468" s="3">
        <f>VALUE(SUBSTITUTE(Table1[[#This Row],[Order Total]],"$",""))</f>
        <v>103.01</v>
      </c>
      <c r="Z2468">
        <f>VALUE(SUBSTITUTE(Table1[[#This Row],[Total]],"$",""))</f>
        <v>103.24</v>
      </c>
      <c r="AA2468" s="3">
        <f>Table1[[#This Row],[Order Total Number]]-Table1[[#This Row],[Total Number]]</f>
        <v>-0.22999999999998977</v>
      </c>
      <c r="AB2468">
        <f>VALUE(SUBSTITUTE(Table1[[#This Row],[Shipping Cost]],"$",""))</f>
        <v>0.99</v>
      </c>
      <c r="AC2468">
        <f>VALUE(SUBSTITUTE(Table1[[#This Row],[Discount $]],"$",""))</f>
        <v>1.61</v>
      </c>
      <c r="AD2468">
        <f>VALUE(SUBSTITUTE(Table1[[#This Row],[Retail Price]],"$",""))</f>
        <v>3.08</v>
      </c>
      <c r="AE2468" s="4">
        <f>(Table1[[#This Row],[Retail Price Number]]*Table1[[#This Row],[Order Quantity]])-Table1[[#This Row],[Discount $ Number]]+Table1[[#This Row],[Shipping Cost Number]]</f>
        <v>128.74</v>
      </c>
      <c r="AF2468">
        <f>Table1[[#This Row],[Retail Price Number]]*Table1[[#This Row],[Order Quantity]]-Table1[[#This Row],[Discount $ Number]]</f>
        <v>127.75000000000001</v>
      </c>
      <c r="AG2468">
        <f>(Table1[[#This Row],[Retail Price Number]]*Table1[[#This Row],[Order Quantity]])-Table1[[#This Row],[Discount $ Number]]-Table1[[#This Row],[Shipping Cost Number]]</f>
        <v>126.76000000000002</v>
      </c>
      <c r="AH2468">
        <f>Table1[[#This Row],[Retail Price Number]]*Table1[[#This Row],[Order Quantity]]</f>
        <v>129.36000000000001</v>
      </c>
      <c r="AI2468">
        <f>YEAR(Table1[[#This Row],[Order Date]])</f>
        <v>2014</v>
      </c>
    </row>
    <row r="2469" spans="1:35" x14ac:dyDescent="0.3">
      <c r="A2469" t="s">
        <v>4189</v>
      </c>
      <c r="B2469" s="1">
        <v>41465</v>
      </c>
      <c r="C2469" t="s">
        <v>1396</v>
      </c>
      <c r="D2469" t="s">
        <v>929</v>
      </c>
      <c r="E2469" t="s">
        <v>27</v>
      </c>
      <c r="F2469" t="s">
        <v>28</v>
      </c>
      <c r="G2469" t="s">
        <v>77</v>
      </c>
      <c r="H2469" t="s">
        <v>217</v>
      </c>
      <c r="I2469" t="s">
        <v>92</v>
      </c>
      <c r="J2469" t="s">
        <v>832</v>
      </c>
      <c r="K2469" t="s">
        <v>94</v>
      </c>
      <c r="L2469" t="s">
        <v>34</v>
      </c>
      <c r="M2469" t="s">
        <v>35</v>
      </c>
      <c r="N2469" s="1">
        <v>41465</v>
      </c>
      <c r="O2469" t="s">
        <v>833</v>
      </c>
      <c r="P2469" s="3" t="s">
        <v>834</v>
      </c>
      <c r="Q2469" t="s">
        <v>774</v>
      </c>
      <c r="R2469">
        <v>36</v>
      </c>
      <c r="S2469" t="s">
        <v>2687</v>
      </c>
      <c r="T2469" s="2">
        <v>0.09</v>
      </c>
      <c r="U2469" t="s">
        <v>833</v>
      </c>
      <c r="V2469" t="s">
        <v>1868</v>
      </c>
      <c r="W2469" t="s">
        <v>838</v>
      </c>
      <c r="X2469" t="s">
        <v>4190</v>
      </c>
      <c r="Y2469" s="3">
        <f>VALUE(SUBSTITUTE(Table1[[#This Row],[Order Total]],"$",""))</f>
        <v>53.56</v>
      </c>
      <c r="Z2469">
        <f>VALUE(SUBSTITUTE(Table1[[#This Row],[Total]],"$",""))</f>
        <v>55.6</v>
      </c>
      <c r="AA2469" s="3">
        <f>Table1[[#This Row],[Order Total Number]]-Table1[[#This Row],[Total Number]]</f>
        <v>-2.0399999999999991</v>
      </c>
      <c r="AB2469">
        <f>VALUE(SUBSTITUTE(Table1[[#This Row],[Shipping Cost]],"$",""))</f>
        <v>2.04</v>
      </c>
      <c r="AC2469">
        <f>VALUE(SUBSTITUTE(Table1[[#This Row],[Discount $]],"$",""))</f>
        <v>3.32</v>
      </c>
      <c r="AD2469">
        <f>VALUE(SUBSTITUTE(Table1[[#This Row],[Retail Price]],"$",""))</f>
        <v>5.18</v>
      </c>
      <c r="AE2469" s="4">
        <f>(Table1[[#This Row],[Retail Price Number]]*Table1[[#This Row],[Order Quantity]])-Table1[[#This Row],[Discount $ Number]]+Table1[[#This Row],[Shipping Cost Number]]</f>
        <v>185.2</v>
      </c>
      <c r="AF2469">
        <f>Table1[[#This Row],[Retail Price Number]]*Table1[[#This Row],[Order Quantity]]-Table1[[#This Row],[Discount $ Number]]</f>
        <v>183.16</v>
      </c>
      <c r="AG2469">
        <f>(Table1[[#This Row],[Retail Price Number]]*Table1[[#This Row],[Order Quantity]])-Table1[[#This Row],[Discount $ Number]]-Table1[[#This Row],[Shipping Cost Number]]</f>
        <v>181.12</v>
      </c>
      <c r="AH2469">
        <f>Table1[[#This Row],[Retail Price Number]]*Table1[[#This Row],[Order Quantity]]</f>
        <v>186.48</v>
      </c>
      <c r="AI2469">
        <f>YEAR(Table1[[#This Row],[Order Date]])</f>
        <v>2013</v>
      </c>
    </row>
    <row r="2470" spans="1:35" x14ac:dyDescent="0.3">
      <c r="A2470" t="s">
        <v>12493</v>
      </c>
      <c r="B2470" s="1">
        <v>41983</v>
      </c>
      <c r="C2470" t="s">
        <v>550</v>
      </c>
      <c r="D2470" t="s">
        <v>551</v>
      </c>
      <c r="E2470" t="s">
        <v>27</v>
      </c>
      <c r="F2470" t="s">
        <v>28</v>
      </c>
      <c r="G2470" t="s">
        <v>91</v>
      </c>
      <c r="H2470" t="s">
        <v>289</v>
      </c>
      <c r="I2470" t="s">
        <v>196</v>
      </c>
      <c r="J2470" t="s">
        <v>122</v>
      </c>
      <c r="K2470" t="s">
        <v>94</v>
      </c>
      <c r="L2470" t="s">
        <v>95</v>
      </c>
      <c r="M2470" t="s">
        <v>156</v>
      </c>
      <c r="N2470" s="1">
        <v>41985</v>
      </c>
      <c r="O2470" t="s">
        <v>123</v>
      </c>
      <c r="P2470" s="3" t="s">
        <v>124</v>
      </c>
      <c r="Q2470" t="s">
        <v>125</v>
      </c>
      <c r="R2470">
        <v>27</v>
      </c>
      <c r="S2470" t="s">
        <v>1770</v>
      </c>
      <c r="T2470" s="2">
        <v>0</v>
      </c>
      <c r="U2470" t="s">
        <v>1043</v>
      </c>
      <c r="V2470" t="s">
        <v>1771</v>
      </c>
      <c r="W2470" t="s">
        <v>129</v>
      </c>
      <c r="X2470" t="s">
        <v>12494</v>
      </c>
      <c r="Y2470" s="3">
        <f>VALUE(SUBSTITUTE(Table1[[#This Row],[Order Total]],"$",""))</f>
        <v>83.96</v>
      </c>
      <c r="Z2470">
        <f>VALUE(SUBSTITUTE(Table1[[#This Row],[Total]],"$",""))</f>
        <v>86.7</v>
      </c>
      <c r="AA2470" s="3">
        <f>Table1[[#This Row],[Order Total Number]]-Table1[[#This Row],[Total Number]]</f>
        <v>-2.7400000000000091</v>
      </c>
      <c r="AB2470">
        <f>VALUE(SUBSTITUTE(Table1[[#This Row],[Shipping Cost]],"$",""))</f>
        <v>2.5</v>
      </c>
      <c r="AC2470">
        <f>VALUE(SUBSTITUTE(Table1[[#This Row],[Discount $]],"$",""))</f>
        <v>5.36</v>
      </c>
      <c r="AD2470">
        <f>VALUE(SUBSTITUTE(Table1[[#This Row],[Retail Price]],"$",""))</f>
        <v>3.69</v>
      </c>
      <c r="AE2470" s="4">
        <f>(Table1[[#This Row],[Retail Price Number]]*Table1[[#This Row],[Order Quantity]])-Table1[[#This Row],[Discount $ Number]]+Table1[[#This Row],[Shipping Cost Number]]</f>
        <v>96.77</v>
      </c>
      <c r="AF2470">
        <f>Table1[[#This Row],[Retail Price Number]]*Table1[[#This Row],[Order Quantity]]-Table1[[#This Row],[Discount $ Number]]</f>
        <v>94.27</v>
      </c>
      <c r="AG2470">
        <f>(Table1[[#This Row],[Retail Price Number]]*Table1[[#This Row],[Order Quantity]])-Table1[[#This Row],[Discount $ Number]]-Table1[[#This Row],[Shipping Cost Number]]</f>
        <v>91.77</v>
      </c>
      <c r="AH2470">
        <f>Table1[[#This Row],[Retail Price Number]]*Table1[[#This Row],[Order Quantity]]</f>
        <v>99.63</v>
      </c>
      <c r="AI2470">
        <f>YEAR(Table1[[#This Row],[Order Date]])</f>
        <v>2014</v>
      </c>
    </row>
    <row r="2471" spans="1:35" x14ac:dyDescent="0.3">
      <c r="A2471" t="s">
        <v>5942</v>
      </c>
      <c r="B2471" s="1">
        <v>42211</v>
      </c>
      <c r="C2471" t="s">
        <v>852</v>
      </c>
      <c r="D2471" t="s">
        <v>280</v>
      </c>
      <c r="E2471" t="s">
        <v>27</v>
      </c>
      <c r="F2471" t="s">
        <v>28</v>
      </c>
      <c r="G2471" t="s">
        <v>91</v>
      </c>
      <c r="H2471" t="s">
        <v>281</v>
      </c>
      <c r="I2471" t="s">
        <v>31</v>
      </c>
      <c r="J2471" t="s">
        <v>423</v>
      </c>
      <c r="K2471" t="s">
        <v>94</v>
      </c>
      <c r="L2471" t="s">
        <v>95</v>
      </c>
      <c r="M2471" t="s">
        <v>35</v>
      </c>
      <c r="N2471" s="1">
        <v>42212</v>
      </c>
      <c r="O2471" t="s">
        <v>424</v>
      </c>
      <c r="P2471" s="3" t="s">
        <v>356</v>
      </c>
      <c r="Q2471" t="s">
        <v>341</v>
      </c>
      <c r="R2471">
        <v>34</v>
      </c>
      <c r="S2471" t="s">
        <v>4607</v>
      </c>
      <c r="T2471" s="2">
        <v>0.03</v>
      </c>
      <c r="U2471" t="s">
        <v>4128</v>
      </c>
      <c r="V2471" t="s">
        <v>5943</v>
      </c>
      <c r="W2471" t="s">
        <v>428</v>
      </c>
      <c r="X2471" t="s">
        <v>2103</v>
      </c>
      <c r="Y2471" s="3">
        <f>VALUE(SUBSTITUTE(Table1[[#This Row],[Order Total]],"$",""))</f>
        <v>43.23</v>
      </c>
      <c r="Z2471">
        <f>VALUE(SUBSTITUTE(Table1[[#This Row],[Total]],"$",""))</f>
        <v>45.2</v>
      </c>
      <c r="AA2471" s="3">
        <f>Table1[[#This Row],[Order Total Number]]-Table1[[#This Row],[Total Number]]</f>
        <v>-1.970000000000006</v>
      </c>
      <c r="AB2471">
        <f>VALUE(SUBSTITUTE(Table1[[#This Row],[Shipping Cost]],"$",""))</f>
        <v>1.39</v>
      </c>
      <c r="AC2471">
        <f>VALUE(SUBSTITUTE(Table1[[#This Row],[Discount $]],"$",""))</f>
        <v>2.4900000000000002</v>
      </c>
      <c r="AD2471">
        <f>VALUE(SUBSTITUTE(Table1[[#This Row],[Retail Price]],"$",""))</f>
        <v>5.68</v>
      </c>
      <c r="AE2471" s="4">
        <f>(Table1[[#This Row],[Retail Price Number]]*Table1[[#This Row],[Order Quantity]])-Table1[[#This Row],[Discount $ Number]]+Table1[[#This Row],[Shipping Cost Number]]</f>
        <v>192.01999999999998</v>
      </c>
      <c r="AF2471">
        <f>Table1[[#This Row],[Retail Price Number]]*Table1[[#This Row],[Order Quantity]]-Table1[[#This Row],[Discount $ Number]]</f>
        <v>190.63</v>
      </c>
      <c r="AG2471">
        <f>(Table1[[#This Row],[Retail Price Number]]*Table1[[#This Row],[Order Quantity]])-Table1[[#This Row],[Discount $ Number]]-Table1[[#This Row],[Shipping Cost Number]]</f>
        <v>189.24</v>
      </c>
      <c r="AH2471">
        <f>Table1[[#This Row],[Retail Price Number]]*Table1[[#This Row],[Order Quantity]]</f>
        <v>193.12</v>
      </c>
      <c r="AI2471">
        <f>YEAR(Table1[[#This Row],[Order Date]])</f>
        <v>2015</v>
      </c>
    </row>
    <row r="2472" spans="1:35" x14ac:dyDescent="0.3">
      <c r="A2472" t="s">
        <v>5942</v>
      </c>
      <c r="B2472" s="1">
        <v>41979</v>
      </c>
      <c r="C2472" t="s">
        <v>4640</v>
      </c>
      <c r="D2472" t="s">
        <v>106</v>
      </c>
      <c r="E2472" t="s">
        <v>46</v>
      </c>
      <c r="F2472" t="s">
        <v>47</v>
      </c>
      <c r="G2472" t="s">
        <v>77</v>
      </c>
      <c r="H2472" t="s">
        <v>107</v>
      </c>
      <c r="I2472" t="s">
        <v>196</v>
      </c>
      <c r="J2472" t="s">
        <v>975</v>
      </c>
      <c r="K2472" t="s">
        <v>94</v>
      </c>
      <c r="L2472" t="s">
        <v>95</v>
      </c>
      <c r="M2472" t="s">
        <v>35</v>
      </c>
      <c r="N2472" s="1">
        <v>41950</v>
      </c>
      <c r="O2472" t="s">
        <v>976</v>
      </c>
      <c r="P2472" s="3" t="s">
        <v>977</v>
      </c>
      <c r="Q2472" t="s">
        <v>978</v>
      </c>
      <c r="R2472">
        <v>27</v>
      </c>
      <c r="S2472" t="s">
        <v>12325</v>
      </c>
      <c r="T2472" s="2">
        <v>0.08</v>
      </c>
      <c r="U2472" t="s">
        <v>318</v>
      </c>
      <c r="V2472" t="s">
        <v>12326</v>
      </c>
      <c r="W2472" t="s">
        <v>982</v>
      </c>
      <c r="X2472" t="s">
        <v>12327</v>
      </c>
      <c r="Y2472" s="3">
        <f>VALUE(SUBSTITUTE(Table1[[#This Row],[Order Total]],"$",""))</f>
        <v>697.08</v>
      </c>
      <c r="Z2472">
        <f>VALUE(SUBSTITUTE(Table1[[#This Row],[Total]],"$",""))</f>
        <v>600.22</v>
      </c>
      <c r="AA2472" s="3">
        <f>Table1[[#This Row],[Order Total Number]]-Table1[[#This Row],[Total Number]]</f>
        <v>96.860000000000014</v>
      </c>
      <c r="AB2472">
        <f>VALUE(SUBSTITUTE(Table1[[#This Row],[Shipping Cost]],"$",""))</f>
        <v>3.14</v>
      </c>
      <c r="AC2472">
        <f>VALUE(SUBSTITUTE(Table1[[#This Row],[Discount $]],"$",""))</f>
        <v>49.01</v>
      </c>
      <c r="AD2472">
        <f>VALUE(SUBSTITUTE(Table1[[#This Row],[Retail Price]],"$",""))</f>
        <v>12.98</v>
      </c>
      <c r="AE2472" s="4">
        <f>(Table1[[#This Row],[Retail Price Number]]*Table1[[#This Row],[Order Quantity]])-Table1[[#This Row],[Discount $ Number]]+Table1[[#This Row],[Shipping Cost Number]]</f>
        <v>304.59000000000003</v>
      </c>
      <c r="AF2472">
        <f>Table1[[#This Row],[Retail Price Number]]*Table1[[#This Row],[Order Quantity]]-Table1[[#This Row],[Discount $ Number]]</f>
        <v>301.45000000000005</v>
      </c>
      <c r="AG2472">
        <f>(Table1[[#This Row],[Retail Price Number]]*Table1[[#This Row],[Order Quantity]])-Table1[[#This Row],[Discount $ Number]]-Table1[[#This Row],[Shipping Cost Number]]</f>
        <v>298.31000000000006</v>
      </c>
      <c r="AH2472">
        <f>Table1[[#This Row],[Retail Price Number]]*Table1[[#This Row],[Order Quantity]]</f>
        <v>350.46000000000004</v>
      </c>
      <c r="AI2472">
        <f>YEAR(Table1[[#This Row],[Order Date]])</f>
        <v>2014</v>
      </c>
    </row>
    <row r="2473" spans="1:35" x14ac:dyDescent="0.3">
      <c r="A2473" t="s">
        <v>8126</v>
      </c>
      <c r="B2473" s="1">
        <v>42005</v>
      </c>
      <c r="C2473" t="s">
        <v>1301</v>
      </c>
      <c r="D2473" t="s">
        <v>228</v>
      </c>
      <c r="E2473" t="s">
        <v>46</v>
      </c>
      <c r="F2473" t="s">
        <v>47</v>
      </c>
      <c r="G2473" t="s">
        <v>29</v>
      </c>
      <c r="H2473" t="s">
        <v>107</v>
      </c>
      <c r="I2473" t="s">
        <v>196</v>
      </c>
      <c r="J2473" t="s">
        <v>4142</v>
      </c>
      <c r="K2473" t="s">
        <v>94</v>
      </c>
      <c r="L2473" t="s">
        <v>34</v>
      </c>
      <c r="M2473" t="s">
        <v>35</v>
      </c>
      <c r="N2473" s="1">
        <v>42007</v>
      </c>
      <c r="O2473" t="s">
        <v>460</v>
      </c>
      <c r="P2473" s="3" t="s">
        <v>3541</v>
      </c>
      <c r="Q2473" t="s">
        <v>198</v>
      </c>
      <c r="R2473">
        <v>47</v>
      </c>
      <c r="S2473" t="s">
        <v>8127</v>
      </c>
      <c r="T2473" s="2">
        <v>0.04</v>
      </c>
      <c r="U2473" t="s">
        <v>2889</v>
      </c>
      <c r="V2473" t="s">
        <v>8128</v>
      </c>
      <c r="W2473" t="s">
        <v>4144</v>
      </c>
      <c r="X2473" t="s">
        <v>4461</v>
      </c>
      <c r="Y2473" s="3">
        <f>VALUE(SUBSTITUTE(Table1[[#This Row],[Order Total]],"$",""))</f>
        <v>153.13999999999999</v>
      </c>
      <c r="Z2473">
        <f>VALUE(SUBSTITUTE(Table1[[#This Row],[Total]],"$",""))</f>
        <v>152.38999999999999</v>
      </c>
      <c r="AA2473" s="3">
        <f>Table1[[#This Row],[Order Total Number]]-Table1[[#This Row],[Total Number]]</f>
        <v>0.75</v>
      </c>
      <c r="AB2473">
        <f>VALUE(SUBSTITUTE(Table1[[#This Row],[Shipping Cost]],"$",""))</f>
        <v>0.81</v>
      </c>
      <c r="AC2473">
        <f>VALUE(SUBSTITUTE(Table1[[#This Row],[Discount $]],"$",""))</f>
        <v>2.3199999999999998</v>
      </c>
      <c r="AD2473">
        <f>VALUE(SUBSTITUTE(Table1[[#This Row],[Retail Price]],"$",""))</f>
        <v>2.94</v>
      </c>
      <c r="AE2473" s="4">
        <f>(Table1[[#This Row],[Retail Price Number]]*Table1[[#This Row],[Order Quantity]])-Table1[[#This Row],[Discount $ Number]]+Table1[[#This Row],[Shipping Cost Number]]</f>
        <v>136.67000000000002</v>
      </c>
      <c r="AF2473">
        <f>Table1[[#This Row],[Retail Price Number]]*Table1[[#This Row],[Order Quantity]]-Table1[[#This Row],[Discount $ Number]]</f>
        <v>135.86000000000001</v>
      </c>
      <c r="AG2473">
        <f>(Table1[[#This Row],[Retail Price Number]]*Table1[[#This Row],[Order Quantity]])-Table1[[#This Row],[Discount $ Number]]-Table1[[#This Row],[Shipping Cost Number]]</f>
        <v>135.05000000000001</v>
      </c>
      <c r="AH2473">
        <f>Table1[[#This Row],[Retail Price Number]]*Table1[[#This Row],[Order Quantity]]</f>
        <v>138.18</v>
      </c>
      <c r="AI2473">
        <f>YEAR(Table1[[#This Row],[Order Date]])</f>
        <v>2015</v>
      </c>
    </row>
    <row r="2474" spans="1:35" x14ac:dyDescent="0.3">
      <c r="A2474" t="s">
        <v>1096</v>
      </c>
      <c r="B2474" s="1">
        <v>41401</v>
      </c>
      <c r="C2474" t="s">
        <v>1097</v>
      </c>
      <c r="D2474" t="s">
        <v>1098</v>
      </c>
      <c r="E2474" t="s">
        <v>27</v>
      </c>
      <c r="F2474" t="s">
        <v>28</v>
      </c>
      <c r="G2474" t="s">
        <v>77</v>
      </c>
      <c r="H2474" t="s">
        <v>78</v>
      </c>
      <c r="I2474" t="s">
        <v>92</v>
      </c>
      <c r="J2474" t="s">
        <v>229</v>
      </c>
      <c r="K2474" t="s">
        <v>94</v>
      </c>
      <c r="L2474" t="s">
        <v>95</v>
      </c>
      <c r="M2474" t="s">
        <v>156</v>
      </c>
      <c r="N2474" s="1">
        <v>41403</v>
      </c>
      <c r="O2474" t="s">
        <v>230</v>
      </c>
      <c r="P2474" s="3" t="s">
        <v>231</v>
      </c>
      <c r="Q2474" t="s">
        <v>232</v>
      </c>
      <c r="R2474">
        <v>29</v>
      </c>
      <c r="S2474" t="s">
        <v>1099</v>
      </c>
      <c r="T2474" s="2">
        <v>7.0000000000000007E-2</v>
      </c>
      <c r="U2474" t="s">
        <v>1100</v>
      </c>
      <c r="V2474" t="s">
        <v>1101</v>
      </c>
      <c r="W2474" t="s">
        <v>236</v>
      </c>
      <c r="X2474" t="s">
        <v>1102</v>
      </c>
      <c r="Y2474" s="3">
        <f>VALUE(SUBSTITUTE(Table1[[#This Row],[Order Total]],"$",""))</f>
        <v>11184.76</v>
      </c>
      <c r="Z2474">
        <f>VALUE(SUBSTITUTE(Table1[[#This Row],[Total]],"$",""))</f>
        <v>11196.25</v>
      </c>
      <c r="AA2474" s="3">
        <f>Table1[[#This Row],[Order Total Number]]-Table1[[#This Row],[Total Number]]</f>
        <v>-11.489999999999782</v>
      </c>
      <c r="AB2474">
        <f>VALUE(SUBSTITUTE(Table1[[#This Row],[Shipping Cost]],"$",""))</f>
        <v>49</v>
      </c>
      <c r="AC2474">
        <f>VALUE(SUBSTITUTE(Table1[[#This Row],[Discount $]],"$",""))</f>
        <v>7.95</v>
      </c>
      <c r="AD2474">
        <f>VALUE(SUBSTITUTE(Table1[[#This Row],[Retail Price]],"$",""))</f>
        <v>449.99</v>
      </c>
      <c r="AE2474" s="4">
        <f>(Table1[[#This Row],[Retail Price Number]]*Table1[[#This Row],[Order Quantity]])-Table1[[#This Row],[Discount $ Number]]+Table1[[#This Row],[Shipping Cost Number]]</f>
        <v>13090.76</v>
      </c>
      <c r="AF2474">
        <f>Table1[[#This Row],[Retail Price Number]]*Table1[[#This Row],[Order Quantity]]-Table1[[#This Row],[Discount $ Number]]</f>
        <v>13041.76</v>
      </c>
      <c r="AG2474">
        <f>(Table1[[#This Row],[Retail Price Number]]*Table1[[#This Row],[Order Quantity]])-Table1[[#This Row],[Discount $ Number]]-Table1[[#This Row],[Shipping Cost Number]]</f>
        <v>12992.76</v>
      </c>
      <c r="AH2474">
        <f>Table1[[#This Row],[Retail Price Number]]*Table1[[#This Row],[Order Quantity]]</f>
        <v>13049.710000000001</v>
      </c>
      <c r="AI2474">
        <f>YEAR(Table1[[#This Row],[Order Date]])</f>
        <v>2013</v>
      </c>
    </row>
    <row r="2475" spans="1:35" x14ac:dyDescent="0.3">
      <c r="A2475" t="s">
        <v>1096</v>
      </c>
      <c r="B2475" s="1">
        <v>42386</v>
      </c>
      <c r="C2475" t="s">
        <v>1899</v>
      </c>
      <c r="D2475" t="s">
        <v>1429</v>
      </c>
      <c r="E2475" t="s">
        <v>27</v>
      </c>
      <c r="F2475" t="s">
        <v>28</v>
      </c>
      <c r="G2475" t="s">
        <v>77</v>
      </c>
      <c r="H2475" t="s">
        <v>217</v>
      </c>
      <c r="I2475" t="s">
        <v>196</v>
      </c>
      <c r="J2475" t="s">
        <v>623</v>
      </c>
      <c r="K2475" t="s">
        <v>94</v>
      </c>
      <c r="L2475" t="s">
        <v>34</v>
      </c>
      <c r="M2475" t="s">
        <v>156</v>
      </c>
      <c r="N2475" s="1">
        <v>42388</v>
      </c>
      <c r="O2475" t="s">
        <v>624</v>
      </c>
      <c r="P2475" s="3" t="s">
        <v>625</v>
      </c>
      <c r="Q2475" t="s">
        <v>626</v>
      </c>
      <c r="R2475">
        <v>42</v>
      </c>
      <c r="S2475" t="s">
        <v>4043</v>
      </c>
      <c r="T2475" s="2">
        <v>0.04</v>
      </c>
      <c r="U2475" t="s">
        <v>4044</v>
      </c>
      <c r="V2475" t="s">
        <v>4045</v>
      </c>
      <c r="W2475" t="s">
        <v>376</v>
      </c>
      <c r="X2475" t="s">
        <v>4046</v>
      </c>
      <c r="Y2475" s="3">
        <f>VALUE(SUBSTITUTE(Table1[[#This Row],[Order Total]],"$",""))</f>
        <v>11105.79</v>
      </c>
      <c r="Z2475">
        <f>VALUE(SUBSTITUTE(Table1[[#This Row],[Total]],"$",""))</f>
        <v>11112.97</v>
      </c>
      <c r="AA2475" s="3">
        <f>Table1[[#This Row],[Order Total Number]]-Table1[[#This Row],[Total Number]]</f>
        <v>-7.179999999998472</v>
      </c>
      <c r="AB2475">
        <f>VALUE(SUBSTITUTE(Table1[[#This Row],[Shipping Cost]],"$",""))</f>
        <v>7.18</v>
      </c>
      <c r="AC2475">
        <f>VALUE(SUBSTITUTE(Table1[[#This Row],[Discount $]],"$",""))</f>
        <v>1233.98</v>
      </c>
      <c r="AD2475">
        <f>VALUE(SUBSTITUTE(Table1[[#This Row],[Retail Price]],"$",""))</f>
        <v>300.97000000000003</v>
      </c>
      <c r="AE2475" s="4">
        <f>(Table1[[#This Row],[Retail Price Number]]*Table1[[#This Row],[Order Quantity]])-Table1[[#This Row],[Discount $ Number]]+Table1[[#This Row],[Shipping Cost Number]]</f>
        <v>11413.940000000002</v>
      </c>
      <c r="AF2475">
        <f>Table1[[#This Row],[Retail Price Number]]*Table1[[#This Row],[Order Quantity]]-Table1[[#This Row],[Discount $ Number]]</f>
        <v>11406.760000000002</v>
      </c>
      <c r="AG2475">
        <f>(Table1[[#This Row],[Retail Price Number]]*Table1[[#This Row],[Order Quantity]])-Table1[[#This Row],[Discount $ Number]]-Table1[[#This Row],[Shipping Cost Number]]</f>
        <v>11399.580000000002</v>
      </c>
      <c r="AH2475">
        <f>Table1[[#This Row],[Retail Price Number]]*Table1[[#This Row],[Order Quantity]]</f>
        <v>12640.740000000002</v>
      </c>
      <c r="AI2475">
        <f>YEAR(Table1[[#This Row],[Order Date]])</f>
        <v>2016</v>
      </c>
    </row>
    <row r="2476" spans="1:35" x14ac:dyDescent="0.3">
      <c r="A2476" t="s">
        <v>1096</v>
      </c>
      <c r="B2476" s="1">
        <v>42163</v>
      </c>
      <c r="C2476" t="s">
        <v>7134</v>
      </c>
      <c r="D2476" t="s">
        <v>228</v>
      </c>
      <c r="E2476" t="s">
        <v>46</v>
      </c>
      <c r="F2476" t="s">
        <v>47</v>
      </c>
      <c r="G2476" t="s">
        <v>91</v>
      </c>
      <c r="H2476" t="s">
        <v>107</v>
      </c>
      <c r="I2476" t="s">
        <v>31</v>
      </c>
      <c r="J2476" t="s">
        <v>623</v>
      </c>
      <c r="K2476" t="s">
        <v>94</v>
      </c>
      <c r="L2476" t="s">
        <v>34</v>
      </c>
      <c r="M2476" t="s">
        <v>35</v>
      </c>
      <c r="N2476" s="1">
        <v>42164</v>
      </c>
      <c r="O2476" t="s">
        <v>624</v>
      </c>
      <c r="P2476" s="3" t="s">
        <v>625</v>
      </c>
      <c r="Q2476" t="s">
        <v>626</v>
      </c>
      <c r="R2476">
        <v>21</v>
      </c>
      <c r="S2476" t="s">
        <v>4043</v>
      </c>
      <c r="T2476" s="2">
        <v>0.09</v>
      </c>
      <c r="U2476" t="s">
        <v>7135</v>
      </c>
      <c r="V2476" t="s">
        <v>4045</v>
      </c>
      <c r="W2476" t="s">
        <v>376</v>
      </c>
      <c r="X2476" t="s">
        <v>4046</v>
      </c>
      <c r="Y2476" s="3">
        <f>VALUE(SUBSTITUTE(Table1[[#This Row],[Order Total]],"$",""))</f>
        <v>11105.79</v>
      </c>
      <c r="Z2476">
        <f>VALUE(SUBSTITUTE(Table1[[#This Row],[Total]],"$",""))</f>
        <v>11112.97</v>
      </c>
      <c r="AA2476" s="3">
        <f>Table1[[#This Row],[Order Total Number]]-Table1[[#This Row],[Total Number]]</f>
        <v>-7.179999999998472</v>
      </c>
      <c r="AB2476">
        <f>VALUE(SUBSTITUTE(Table1[[#This Row],[Shipping Cost]],"$",""))</f>
        <v>7.18</v>
      </c>
      <c r="AC2476">
        <f>VALUE(SUBSTITUTE(Table1[[#This Row],[Discount $]],"$",""))</f>
        <v>1211.96</v>
      </c>
      <c r="AD2476">
        <f>VALUE(SUBSTITUTE(Table1[[#This Row],[Retail Price]],"$",""))</f>
        <v>300.97000000000003</v>
      </c>
      <c r="AE2476" s="4">
        <f>(Table1[[#This Row],[Retail Price Number]]*Table1[[#This Row],[Order Quantity]])-Table1[[#This Row],[Discount $ Number]]+Table1[[#This Row],[Shipping Cost Number]]</f>
        <v>5115.5900000000011</v>
      </c>
      <c r="AF2476">
        <f>Table1[[#This Row],[Retail Price Number]]*Table1[[#This Row],[Order Quantity]]-Table1[[#This Row],[Discount $ Number]]</f>
        <v>5108.4100000000008</v>
      </c>
      <c r="AG2476">
        <f>(Table1[[#This Row],[Retail Price Number]]*Table1[[#This Row],[Order Quantity]])-Table1[[#This Row],[Discount $ Number]]-Table1[[#This Row],[Shipping Cost Number]]</f>
        <v>5101.2300000000005</v>
      </c>
      <c r="AH2476">
        <f>Table1[[#This Row],[Retail Price Number]]*Table1[[#This Row],[Order Quantity]]</f>
        <v>6320.3700000000008</v>
      </c>
      <c r="AI2476">
        <f>YEAR(Table1[[#This Row],[Order Date]])</f>
        <v>2015</v>
      </c>
    </row>
    <row r="2477" spans="1:35" x14ac:dyDescent="0.3">
      <c r="A2477" t="s">
        <v>1096</v>
      </c>
      <c r="B2477" s="1">
        <v>41808</v>
      </c>
      <c r="C2477" t="s">
        <v>952</v>
      </c>
      <c r="D2477" t="s">
        <v>312</v>
      </c>
      <c r="E2477" t="s">
        <v>27</v>
      </c>
      <c r="F2477" t="s">
        <v>28</v>
      </c>
      <c r="G2477" t="s">
        <v>77</v>
      </c>
      <c r="H2477" t="s">
        <v>205</v>
      </c>
      <c r="I2477" t="s">
        <v>31</v>
      </c>
      <c r="J2477" t="s">
        <v>975</v>
      </c>
      <c r="K2477" t="s">
        <v>94</v>
      </c>
      <c r="L2477" t="s">
        <v>95</v>
      </c>
      <c r="M2477" t="s">
        <v>35</v>
      </c>
      <c r="N2477" s="1">
        <v>41808</v>
      </c>
      <c r="O2477" t="s">
        <v>976</v>
      </c>
      <c r="P2477" s="3" t="s">
        <v>977</v>
      </c>
      <c r="Q2477" t="s">
        <v>978</v>
      </c>
      <c r="R2477">
        <v>20</v>
      </c>
      <c r="S2477" t="s">
        <v>9609</v>
      </c>
      <c r="T2477" s="2">
        <v>0.06</v>
      </c>
      <c r="U2477" t="s">
        <v>4018</v>
      </c>
      <c r="V2477" t="s">
        <v>9610</v>
      </c>
      <c r="W2477" t="s">
        <v>982</v>
      </c>
      <c r="X2477" t="s">
        <v>9611</v>
      </c>
      <c r="Y2477" s="3">
        <f>VALUE(SUBSTITUTE(Table1[[#This Row],[Order Total]],"$",""))</f>
        <v>261.02</v>
      </c>
      <c r="Z2477">
        <f>VALUE(SUBSTITUTE(Table1[[#This Row],[Total]],"$",""))</f>
        <v>266.55</v>
      </c>
      <c r="AA2477" s="3">
        <f>Table1[[#This Row],[Order Total Number]]-Table1[[#This Row],[Total Number]]</f>
        <v>-5.5300000000000296</v>
      </c>
      <c r="AB2477">
        <f>VALUE(SUBSTITUTE(Table1[[#This Row],[Shipping Cost]],"$",""))</f>
        <v>3.14</v>
      </c>
      <c r="AC2477">
        <f>VALUE(SUBSTITUTE(Table1[[#This Row],[Discount $]],"$",""))</f>
        <v>8.3800000000000008</v>
      </c>
      <c r="AD2477">
        <f>VALUE(SUBSTITUTE(Table1[[#This Row],[Retail Price]],"$",""))</f>
        <v>12.98</v>
      </c>
      <c r="AE2477" s="4">
        <f>(Table1[[#This Row],[Retail Price Number]]*Table1[[#This Row],[Order Quantity]])-Table1[[#This Row],[Discount $ Number]]+Table1[[#This Row],[Shipping Cost Number]]</f>
        <v>254.36</v>
      </c>
      <c r="AF2477">
        <f>Table1[[#This Row],[Retail Price Number]]*Table1[[#This Row],[Order Quantity]]-Table1[[#This Row],[Discount $ Number]]</f>
        <v>251.22000000000003</v>
      </c>
      <c r="AG2477">
        <f>(Table1[[#This Row],[Retail Price Number]]*Table1[[#This Row],[Order Quantity]])-Table1[[#This Row],[Discount $ Number]]-Table1[[#This Row],[Shipping Cost Number]]</f>
        <v>248.08000000000004</v>
      </c>
      <c r="AH2477">
        <f>Table1[[#This Row],[Retail Price Number]]*Table1[[#This Row],[Order Quantity]]</f>
        <v>259.60000000000002</v>
      </c>
      <c r="AI2477">
        <f>YEAR(Table1[[#This Row],[Order Date]])</f>
        <v>2014</v>
      </c>
    </row>
    <row r="2478" spans="1:35" x14ac:dyDescent="0.3">
      <c r="A2478" t="s">
        <v>1096</v>
      </c>
      <c r="B2478" s="1">
        <v>41736</v>
      </c>
      <c r="C2478" t="s">
        <v>215</v>
      </c>
      <c r="D2478" t="s">
        <v>5501</v>
      </c>
      <c r="E2478" t="s">
        <v>27</v>
      </c>
      <c r="F2478" t="s">
        <v>28</v>
      </c>
      <c r="G2478" t="s">
        <v>77</v>
      </c>
      <c r="H2478" t="s">
        <v>30</v>
      </c>
      <c r="I2478" t="s">
        <v>92</v>
      </c>
      <c r="J2478" t="s">
        <v>623</v>
      </c>
      <c r="K2478" t="s">
        <v>94</v>
      </c>
      <c r="L2478" t="s">
        <v>95</v>
      </c>
      <c r="M2478" t="s">
        <v>35</v>
      </c>
      <c r="N2478" s="1">
        <v>41736</v>
      </c>
      <c r="O2478" t="s">
        <v>624</v>
      </c>
      <c r="P2478" s="3" t="s">
        <v>625</v>
      </c>
      <c r="Q2478" t="s">
        <v>626</v>
      </c>
      <c r="R2478">
        <v>9</v>
      </c>
      <c r="S2478" t="s">
        <v>12672</v>
      </c>
      <c r="T2478" s="2">
        <v>0.08</v>
      </c>
      <c r="U2478" t="s">
        <v>222</v>
      </c>
      <c r="V2478" t="s">
        <v>12673</v>
      </c>
      <c r="W2478" t="s">
        <v>376</v>
      </c>
      <c r="X2478" t="s">
        <v>4046</v>
      </c>
      <c r="Y2478" s="3">
        <f>VALUE(SUBSTITUTE(Table1[[#This Row],[Order Total]],"$",""))</f>
        <v>11104.79</v>
      </c>
      <c r="Z2478">
        <f>VALUE(SUBSTITUTE(Table1[[#This Row],[Total]],"$",""))</f>
        <v>11112.97</v>
      </c>
      <c r="AA2478" s="3">
        <f>Table1[[#This Row],[Order Total Number]]-Table1[[#This Row],[Total Number]]</f>
        <v>-8.179999999998472</v>
      </c>
      <c r="AB2478">
        <f>VALUE(SUBSTITUTE(Table1[[#This Row],[Shipping Cost]],"$",""))</f>
        <v>7.18</v>
      </c>
      <c r="AC2478">
        <f>VALUE(SUBSTITUTE(Table1[[#This Row],[Discount $]],"$",""))</f>
        <v>931.8</v>
      </c>
      <c r="AD2478">
        <f>VALUE(SUBSTITUTE(Table1[[#This Row],[Retail Price]],"$",""))</f>
        <v>300.97000000000003</v>
      </c>
      <c r="AE2478" s="4">
        <f>(Table1[[#This Row],[Retail Price Number]]*Table1[[#This Row],[Order Quantity]])-Table1[[#This Row],[Discount $ Number]]+Table1[[#This Row],[Shipping Cost Number]]</f>
        <v>1784.1100000000006</v>
      </c>
      <c r="AF2478">
        <f>Table1[[#This Row],[Retail Price Number]]*Table1[[#This Row],[Order Quantity]]-Table1[[#This Row],[Discount $ Number]]</f>
        <v>1776.9300000000005</v>
      </c>
      <c r="AG2478">
        <f>(Table1[[#This Row],[Retail Price Number]]*Table1[[#This Row],[Order Quantity]])-Table1[[#This Row],[Discount $ Number]]-Table1[[#This Row],[Shipping Cost Number]]</f>
        <v>1769.7500000000005</v>
      </c>
      <c r="AH2478">
        <f>Table1[[#This Row],[Retail Price Number]]*Table1[[#This Row],[Order Quantity]]</f>
        <v>2708.7300000000005</v>
      </c>
      <c r="AI2478">
        <f>YEAR(Table1[[#This Row],[Order Date]])</f>
        <v>2014</v>
      </c>
    </row>
    <row r="2479" spans="1:35" x14ac:dyDescent="0.3">
      <c r="A2479" t="s">
        <v>5856</v>
      </c>
      <c r="B2479" s="1">
        <v>41895</v>
      </c>
      <c r="C2479" t="s">
        <v>798</v>
      </c>
      <c r="D2479" t="s">
        <v>61</v>
      </c>
      <c r="E2479" t="s">
        <v>27</v>
      </c>
      <c r="F2479" t="s">
        <v>28</v>
      </c>
      <c r="G2479" t="s">
        <v>29</v>
      </c>
      <c r="H2479" t="s">
        <v>62</v>
      </c>
      <c r="I2479" t="s">
        <v>92</v>
      </c>
      <c r="J2479" t="s">
        <v>885</v>
      </c>
      <c r="K2479" t="s">
        <v>94</v>
      </c>
      <c r="L2479" t="s">
        <v>34</v>
      </c>
      <c r="M2479" t="s">
        <v>35</v>
      </c>
      <c r="N2479" s="1">
        <v>41899</v>
      </c>
      <c r="O2479" t="s">
        <v>886</v>
      </c>
      <c r="P2479" s="3" t="s">
        <v>295</v>
      </c>
      <c r="Q2479" t="s">
        <v>887</v>
      </c>
      <c r="R2479">
        <v>46</v>
      </c>
      <c r="S2479" t="s">
        <v>5857</v>
      </c>
      <c r="T2479" s="2">
        <v>0.04</v>
      </c>
      <c r="U2479" t="s">
        <v>2440</v>
      </c>
      <c r="V2479" t="s">
        <v>2786</v>
      </c>
      <c r="W2479" t="s">
        <v>891</v>
      </c>
      <c r="X2479" t="s">
        <v>5858</v>
      </c>
      <c r="Y2479" s="3">
        <f>VALUE(SUBSTITUTE(Table1[[#This Row],[Order Total]],"$",""))</f>
        <v>76.489999999999995</v>
      </c>
      <c r="Z2479">
        <f>VALUE(SUBSTITUTE(Table1[[#This Row],[Total]],"$",""))</f>
        <v>79.78</v>
      </c>
      <c r="AA2479" s="3">
        <f>Table1[[#This Row],[Order Total Number]]-Table1[[#This Row],[Total Number]]</f>
        <v>-3.2900000000000063</v>
      </c>
      <c r="AB2479">
        <f>VALUE(SUBSTITUTE(Table1[[#This Row],[Shipping Cost]],"$",""))</f>
        <v>4.5</v>
      </c>
      <c r="AC2479">
        <f>VALUE(SUBSTITUTE(Table1[[#This Row],[Discount $]],"$",""))</f>
        <v>5.64</v>
      </c>
      <c r="AD2479">
        <f>VALUE(SUBSTITUTE(Table1[[#This Row],[Retail Price]],"$",""))</f>
        <v>10.89</v>
      </c>
      <c r="AE2479" s="4">
        <f>(Table1[[#This Row],[Retail Price Number]]*Table1[[#This Row],[Order Quantity]])-Table1[[#This Row],[Discount $ Number]]+Table1[[#This Row],[Shipping Cost Number]]</f>
        <v>499.80000000000007</v>
      </c>
      <c r="AF2479">
        <f>Table1[[#This Row],[Retail Price Number]]*Table1[[#This Row],[Order Quantity]]-Table1[[#This Row],[Discount $ Number]]</f>
        <v>495.30000000000007</v>
      </c>
      <c r="AG2479">
        <f>(Table1[[#This Row],[Retail Price Number]]*Table1[[#This Row],[Order Quantity]])-Table1[[#This Row],[Discount $ Number]]-Table1[[#This Row],[Shipping Cost Number]]</f>
        <v>490.80000000000007</v>
      </c>
      <c r="AH2479">
        <f>Table1[[#This Row],[Retail Price Number]]*Table1[[#This Row],[Order Quantity]]</f>
        <v>500.94000000000005</v>
      </c>
      <c r="AI2479">
        <f>YEAR(Table1[[#This Row],[Order Date]])</f>
        <v>2014</v>
      </c>
    </row>
    <row r="2480" spans="1:35" x14ac:dyDescent="0.3">
      <c r="A2480" t="s">
        <v>5856</v>
      </c>
      <c r="B2480" s="1">
        <v>42052</v>
      </c>
      <c r="C2480" t="s">
        <v>1730</v>
      </c>
      <c r="D2480" t="s">
        <v>1401</v>
      </c>
      <c r="E2480" t="s">
        <v>27</v>
      </c>
      <c r="F2480" t="s">
        <v>28</v>
      </c>
      <c r="G2480" t="s">
        <v>134</v>
      </c>
      <c r="H2480" t="s">
        <v>281</v>
      </c>
      <c r="I2480" t="s">
        <v>121</v>
      </c>
      <c r="J2480" t="s">
        <v>373</v>
      </c>
      <c r="K2480" t="s">
        <v>94</v>
      </c>
      <c r="L2480" t="s">
        <v>95</v>
      </c>
      <c r="M2480" t="s">
        <v>35</v>
      </c>
      <c r="N2480" s="1">
        <v>42054</v>
      </c>
      <c r="O2480" t="s">
        <v>374</v>
      </c>
      <c r="P2480" s="3" t="s">
        <v>375</v>
      </c>
      <c r="Q2480" t="s">
        <v>376</v>
      </c>
      <c r="R2480">
        <v>35</v>
      </c>
      <c r="S2480" t="s">
        <v>8825</v>
      </c>
      <c r="T2480" s="2">
        <v>0.04</v>
      </c>
      <c r="U2480" t="s">
        <v>8826</v>
      </c>
      <c r="V2480" t="s">
        <v>8827</v>
      </c>
      <c r="W2480" t="s">
        <v>380</v>
      </c>
      <c r="X2480" t="s">
        <v>3072</v>
      </c>
      <c r="Y2480" s="3">
        <f>VALUE(SUBSTITUTE(Table1[[#This Row],[Order Total]],"$",""))</f>
        <v>330.37</v>
      </c>
      <c r="Z2480">
        <f>VALUE(SUBSTITUTE(Table1[[#This Row],[Total]],"$",""))</f>
        <v>336.18</v>
      </c>
      <c r="AA2480" s="3">
        <f>Table1[[#This Row],[Order Total Number]]-Table1[[#This Row],[Total Number]]</f>
        <v>-5.8100000000000023</v>
      </c>
      <c r="AB2480">
        <f>VALUE(SUBSTITUTE(Table1[[#This Row],[Shipping Cost]],"$",""))</f>
        <v>5.81</v>
      </c>
      <c r="AC2480">
        <f>VALUE(SUBSTITUTE(Table1[[#This Row],[Discount $]],"$",""))</f>
        <v>28.73</v>
      </c>
      <c r="AD2480">
        <f>VALUE(SUBSTITUTE(Table1[[#This Row],[Retail Price]],"$",""))</f>
        <v>11.97</v>
      </c>
      <c r="AE2480" s="4">
        <f>(Table1[[#This Row],[Retail Price Number]]*Table1[[#This Row],[Order Quantity]])-Table1[[#This Row],[Discount $ Number]]+Table1[[#This Row],[Shipping Cost Number]]</f>
        <v>396.03000000000003</v>
      </c>
      <c r="AF2480">
        <f>Table1[[#This Row],[Retail Price Number]]*Table1[[#This Row],[Order Quantity]]-Table1[[#This Row],[Discount $ Number]]</f>
        <v>390.22</v>
      </c>
      <c r="AG2480">
        <f>(Table1[[#This Row],[Retail Price Number]]*Table1[[#This Row],[Order Quantity]])-Table1[[#This Row],[Discount $ Number]]-Table1[[#This Row],[Shipping Cost Number]]</f>
        <v>384.41</v>
      </c>
      <c r="AH2480">
        <f>Table1[[#This Row],[Retail Price Number]]*Table1[[#This Row],[Order Quantity]]</f>
        <v>418.95000000000005</v>
      </c>
      <c r="AI2480">
        <f>YEAR(Table1[[#This Row],[Order Date]])</f>
        <v>2015</v>
      </c>
    </row>
    <row r="2481" spans="1:35" x14ac:dyDescent="0.3">
      <c r="A2481" t="s">
        <v>2932</v>
      </c>
      <c r="B2481" s="1">
        <v>41579</v>
      </c>
      <c r="C2481" t="s">
        <v>2431</v>
      </c>
      <c r="D2481" t="s">
        <v>2933</v>
      </c>
      <c r="E2481" t="s">
        <v>27</v>
      </c>
      <c r="F2481" t="s">
        <v>28</v>
      </c>
      <c r="G2481" t="s">
        <v>134</v>
      </c>
      <c r="H2481" t="s">
        <v>281</v>
      </c>
      <c r="I2481" t="s">
        <v>121</v>
      </c>
      <c r="J2481" t="s">
        <v>1023</v>
      </c>
      <c r="K2481" t="s">
        <v>33</v>
      </c>
      <c r="L2481" t="s">
        <v>34</v>
      </c>
      <c r="M2481" t="s">
        <v>35</v>
      </c>
      <c r="N2481" s="1">
        <v>41580</v>
      </c>
      <c r="O2481" t="s">
        <v>275</v>
      </c>
      <c r="P2481" s="3" t="s">
        <v>1024</v>
      </c>
      <c r="Q2481" t="s">
        <v>1025</v>
      </c>
      <c r="R2481">
        <v>9</v>
      </c>
      <c r="S2481" t="s">
        <v>1665</v>
      </c>
      <c r="T2481" s="2">
        <v>0.06</v>
      </c>
      <c r="U2481" t="s">
        <v>2934</v>
      </c>
      <c r="V2481" t="s">
        <v>2935</v>
      </c>
      <c r="W2481" t="s">
        <v>1028</v>
      </c>
      <c r="X2481" t="s">
        <v>2936</v>
      </c>
      <c r="Y2481" s="3">
        <f>VALUE(SUBSTITUTE(Table1[[#This Row],[Order Total]],"$",""))</f>
        <v>32.44</v>
      </c>
      <c r="Z2481">
        <f>VALUE(SUBSTITUTE(Table1[[#This Row],[Total]],"$",""))</f>
        <v>33.94</v>
      </c>
      <c r="AA2481" s="3">
        <f>Table1[[#This Row],[Order Total Number]]-Table1[[#This Row],[Total Number]]</f>
        <v>-1.5</v>
      </c>
      <c r="AB2481">
        <f>VALUE(SUBSTITUTE(Table1[[#This Row],[Shipping Cost]],"$",""))</f>
        <v>1</v>
      </c>
      <c r="AC2481">
        <f>VALUE(SUBSTITUTE(Table1[[#This Row],[Discount $]],"$",""))</f>
        <v>3</v>
      </c>
      <c r="AD2481">
        <f>VALUE(SUBSTITUTE(Table1[[#This Row],[Retail Price]],"$",""))</f>
        <v>1.68</v>
      </c>
      <c r="AE2481" s="4">
        <f>(Table1[[#This Row],[Retail Price Number]]*Table1[[#This Row],[Order Quantity]])-Table1[[#This Row],[Discount $ Number]]+Table1[[#This Row],[Shipping Cost Number]]</f>
        <v>13.12</v>
      </c>
      <c r="AF2481">
        <f>Table1[[#This Row],[Retail Price Number]]*Table1[[#This Row],[Order Quantity]]-Table1[[#This Row],[Discount $ Number]]</f>
        <v>12.12</v>
      </c>
      <c r="AG2481">
        <f>(Table1[[#This Row],[Retail Price Number]]*Table1[[#This Row],[Order Quantity]])-Table1[[#This Row],[Discount $ Number]]-Table1[[#This Row],[Shipping Cost Number]]</f>
        <v>11.12</v>
      </c>
      <c r="AH2481">
        <f>Table1[[#This Row],[Retail Price Number]]*Table1[[#This Row],[Order Quantity]]</f>
        <v>15.12</v>
      </c>
      <c r="AI2481">
        <f>YEAR(Table1[[#This Row],[Order Date]])</f>
        <v>2013</v>
      </c>
    </row>
    <row r="2482" spans="1:35" x14ac:dyDescent="0.3">
      <c r="A2482" t="s">
        <v>2932</v>
      </c>
      <c r="B2482" s="1">
        <v>42070</v>
      </c>
      <c r="C2482" t="s">
        <v>498</v>
      </c>
      <c r="D2482" t="s">
        <v>499</v>
      </c>
      <c r="E2482" t="s">
        <v>27</v>
      </c>
      <c r="F2482" t="s">
        <v>28</v>
      </c>
      <c r="G2482" t="s">
        <v>77</v>
      </c>
      <c r="H2482" t="s">
        <v>30</v>
      </c>
      <c r="I2482" t="s">
        <v>121</v>
      </c>
      <c r="J2482" t="s">
        <v>651</v>
      </c>
      <c r="K2482" t="s">
        <v>94</v>
      </c>
      <c r="L2482" t="s">
        <v>95</v>
      </c>
      <c r="M2482" t="s">
        <v>35</v>
      </c>
      <c r="N2482" s="1">
        <v>42081</v>
      </c>
      <c r="O2482" t="s">
        <v>652</v>
      </c>
      <c r="P2482" s="3" t="s">
        <v>653</v>
      </c>
      <c r="Q2482" t="s">
        <v>98</v>
      </c>
      <c r="R2482">
        <v>8</v>
      </c>
      <c r="S2482" t="s">
        <v>5407</v>
      </c>
      <c r="T2482" s="2">
        <v>0.06</v>
      </c>
      <c r="U2482" t="s">
        <v>1345</v>
      </c>
      <c r="V2482" t="s">
        <v>5026</v>
      </c>
      <c r="W2482" t="s">
        <v>57</v>
      </c>
      <c r="X2482" t="s">
        <v>2953</v>
      </c>
      <c r="Y2482" s="3">
        <f>VALUE(SUBSTITUTE(Table1[[#This Row],[Order Total]],"$",""))</f>
        <v>22.89</v>
      </c>
      <c r="Z2482">
        <f>VALUE(SUBSTITUTE(Table1[[#This Row],[Total]],"$",""))</f>
        <v>23.99</v>
      </c>
      <c r="AA2482" s="3">
        <f>Table1[[#This Row],[Order Total Number]]-Table1[[#This Row],[Total Number]]</f>
        <v>-1.0999999999999979</v>
      </c>
      <c r="AB2482">
        <f>VALUE(SUBSTITUTE(Table1[[#This Row],[Shipping Cost]],"$",""))</f>
        <v>0.7</v>
      </c>
      <c r="AC2482">
        <f>VALUE(SUBSTITUTE(Table1[[#This Row],[Discount $]],"$",""))</f>
        <v>1.69</v>
      </c>
      <c r="AD2482">
        <f>VALUE(SUBSTITUTE(Table1[[#This Row],[Retail Price]],"$",""))</f>
        <v>1.26</v>
      </c>
      <c r="AE2482" s="4">
        <f>(Table1[[#This Row],[Retail Price Number]]*Table1[[#This Row],[Order Quantity]])-Table1[[#This Row],[Discount $ Number]]+Table1[[#This Row],[Shipping Cost Number]]</f>
        <v>9.09</v>
      </c>
      <c r="AF2482">
        <f>Table1[[#This Row],[Retail Price Number]]*Table1[[#This Row],[Order Quantity]]-Table1[[#This Row],[Discount $ Number]]</f>
        <v>8.39</v>
      </c>
      <c r="AG2482">
        <f>(Table1[[#This Row],[Retail Price Number]]*Table1[[#This Row],[Order Quantity]])-Table1[[#This Row],[Discount $ Number]]-Table1[[#This Row],[Shipping Cost Number]]</f>
        <v>7.69</v>
      </c>
      <c r="AH2482">
        <f>Table1[[#This Row],[Retail Price Number]]*Table1[[#This Row],[Order Quantity]]</f>
        <v>10.08</v>
      </c>
      <c r="AI2482">
        <f>YEAR(Table1[[#This Row],[Order Date]])</f>
        <v>2015</v>
      </c>
    </row>
    <row r="2483" spans="1:35" x14ac:dyDescent="0.3">
      <c r="A2483" t="s">
        <v>2932</v>
      </c>
      <c r="B2483" s="1">
        <v>42471</v>
      </c>
      <c r="C2483" t="s">
        <v>2008</v>
      </c>
      <c r="D2483" t="s">
        <v>144</v>
      </c>
      <c r="E2483" t="s">
        <v>46</v>
      </c>
      <c r="F2483" t="s">
        <v>47</v>
      </c>
      <c r="G2483" t="s">
        <v>134</v>
      </c>
      <c r="H2483" t="s">
        <v>107</v>
      </c>
      <c r="I2483" t="s">
        <v>63</v>
      </c>
      <c r="J2483" t="s">
        <v>290</v>
      </c>
      <c r="K2483" t="s">
        <v>33</v>
      </c>
      <c r="L2483" t="s">
        <v>34</v>
      </c>
      <c r="M2483" t="s">
        <v>35</v>
      </c>
      <c r="N2483" s="1">
        <v>42471</v>
      </c>
      <c r="O2483" t="s">
        <v>1285</v>
      </c>
      <c r="P2483" s="3" t="s">
        <v>292</v>
      </c>
      <c r="Q2483" t="s">
        <v>1286</v>
      </c>
      <c r="R2483">
        <v>41</v>
      </c>
      <c r="S2483" t="s">
        <v>10009</v>
      </c>
      <c r="T2483" s="2">
        <v>0.06</v>
      </c>
      <c r="U2483" t="s">
        <v>10010</v>
      </c>
      <c r="V2483" t="s">
        <v>10011</v>
      </c>
      <c r="W2483" t="s">
        <v>881</v>
      </c>
      <c r="X2483" t="s">
        <v>10012</v>
      </c>
      <c r="Y2483" s="3">
        <f>VALUE(SUBSTITUTE(Table1[[#This Row],[Order Total]],"$",""))</f>
        <v>502.95</v>
      </c>
      <c r="Z2483">
        <f>VALUE(SUBSTITUTE(Table1[[#This Row],[Total]],"$",""))</f>
        <v>623.36</v>
      </c>
      <c r="AA2483" s="3">
        <f>Table1[[#This Row],[Order Total Number]]-Table1[[#This Row],[Total Number]]</f>
        <v>-120.41000000000003</v>
      </c>
      <c r="AB2483">
        <f>VALUE(SUBSTITUTE(Table1[[#This Row],[Shipping Cost]],"$",""))</f>
        <v>6.5</v>
      </c>
      <c r="AC2483">
        <f>VALUE(SUBSTITUTE(Table1[[#This Row],[Discount $]],"$",""))</f>
        <v>35.54</v>
      </c>
      <c r="AD2483">
        <f>VALUE(SUBSTITUTE(Table1[[#This Row],[Retail Price]],"$",""))</f>
        <v>15.98</v>
      </c>
      <c r="AE2483" s="4">
        <f>(Table1[[#This Row],[Retail Price Number]]*Table1[[#This Row],[Order Quantity]])-Table1[[#This Row],[Discount $ Number]]+Table1[[#This Row],[Shipping Cost Number]]</f>
        <v>626.1400000000001</v>
      </c>
      <c r="AF2483">
        <f>Table1[[#This Row],[Retail Price Number]]*Table1[[#This Row],[Order Quantity]]-Table1[[#This Row],[Discount $ Number]]</f>
        <v>619.6400000000001</v>
      </c>
      <c r="AG2483">
        <f>(Table1[[#This Row],[Retail Price Number]]*Table1[[#This Row],[Order Quantity]])-Table1[[#This Row],[Discount $ Number]]-Table1[[#This Row],[Shipping Cost Number]]</f>
        <v>613.1400000000001</v>
      </c>
      <c r="AH2483">
        <f>Table1[[#This Row],[Retail Price Number]]*Table1[[#This Row],[Order Quantity]]</f>
        <v>655.18000000000006</v>
      </c>
      <c r="AI2483">
        <f>YEAR(Table1[[#This Row],[Order Date]])</f>
        <v>2016</v>
      </c>
    </row>
    <row r="2484" spans="1:35" x14ac:dyDescent="0.3">
      <c r="A2484" t="s">
        <v>2932</v>
      </c>
      <c r="B2484" s="1">
        <v>41885</v>
      </c>
      <c r="C2484" t="s">
        <v>1921</v>
      </c>
      <c r="D2484" t="s">
        <v>551</v>
      </c>
      <c r="E2484" t="s">
        <v>27</v>
      </c>
      <c r="F2484" t="s">
        <v>28</v>
      </c>
      <c r="G2484" t="s">
        <v>91</v>
      </c>
      <c r="H2484" t="s">
        <v>289</v>
      </c>
      <c r="I2484" t="s">
        <v>92</v>
      </c>
      <c r="J2484" t="s">
        <v>1233</v>
      </c>
      <c r="K2484" t="s">
        <v>94</v>
      </c>
      <c r="L2484" t="s">
        <v>95</v>
      </c>
      <c r="M2484" t="s">
        <v>35</v>
      </c>
      <c r="N2484" s="1">
        <v>41892</v>
      </c>
      <c r="O2484" t="s">
        <v>711</v>
      </c>
      <c r="P2484" s="3" t="s">
        <v>1234</v>
      </c>
      <c r="Q2484" t="s">
        <v>1235</v>
      </c>
      <c r="R2484">
        <v>10</v>
      </c>
      <c r="S2484" t="s">
        <v>10504</v>
      </c>
      <c r="T2484" s="2">
        <v>0.1</v>
      </c>
      <c r="U2484" t="s">
        <v>2386</v>
      </c>
      <c r="V2484" t="s">
        <v>10505</v>
      </c>
      <c r="W2484" t="s">
        <v>1239</v>
      </c>
      <c r="X2484" t="s">
        <v>426</v>
      </c>
      <c r="Y2484" s="3">
        <f>VALUE(SUBSTITUTE(Table1[[#This Row],[Order Total]],"$",""))</f>
        <v>15.14</v>
      </c>
      <c r="Z2484">
        <f>VALUE(SUBSTITUTE(Table1[[#This Row],[Total]],"$",""))</f>
        <v>11.93</v>
      </c>
      <c r="AA2484" s="3">
        <f>Table1[[#This Row],[Order Total Number]]-Table1[[#This Row],[Total Number]]</f>
        <v>3.2100000000000009</v>
      </c>
      <c r="AB2484">
        <f>VALUE(SUBSTITUTE(Table1[[#This Row],[Shipping Cost]],"$",""))</f>
        <v>11.15</v>
      </c>
      <c r="AC2484">
        <f>VALUE(SUBSTITUTE(Table1[[#This Row],[Discount $]],"$",""))</f>
        <v>1.38</v>
      </c>
      <c r="AD2484">
        <f>VALUE(SUBSTITUTE(Table1[[#This Row],[Retail Price]],"$",""))</f>
        <v>7.28</v>
      </c>
      <c r="AE2484" s="4">
        <f>(Table1[[#This Row],[Retail Price Number]]*Table1[[#This Row],[Order Quantity]])-Table1[[#This Row],[Discount $ Number]]+Table1[[#This Row],[Shipping Cost Number]]</f>
        <v>82.570000000000007</v>
      </c>
      <c r="AF2484">
        <f>Table1[[#This Row],[Retail Price Number]]*Table1[[#This Row],[Order Quantity]]-Table1[[#This Row],[Discount $ Number]]</f>
        <v>71.42</v>
      </c>
      <c r="AG2484">
        <f>(Table1[[#This Row],[Retail Price Number]]*Table1[[#This Row],[Order Quantity]])-Table1[[#This Row],[Discount $ Number]]-Table1[[#This Row],[Shipping Cost Number]]</f>
        <v>60.27</v>
      </c>
      <c r="AH2484">
        <f>Table1[[#This Row],[Retail Price Number]]*Table1[[#This Row],[Order Quantity]]</f>
        <v>72.8</v>
      </c>
      <c r="AI2484">
        <f>YEAR(Table1[[#This Row],[Order Date]])</f>
        <v>2014</v>
      </c>
    </row>
    <row r="2485" spans="1:35" x14ac:dyDescent="0.3">
      <c r="A2485" t="s">
        <v>1659</v>
      </c>
      <c r="B2485" s="1">
        <v>42319</v>
      </c>
      <c r="C2485" t="s">
        <v>1578</v>
      </c>
      <c r="D2485" t="s">
        <v>1579</v>
      </c>
      <c r="E2485" t="s">
        <v>27</v>
      </c>
      <c r="F2485" t="s">
        <v>28</v>
      </c>
      <c r="G2485" t="s">
        <v>134</v>
      </c>
      <c r="H2485" t="s">
        <v>422</v>
      </c>
      <c r="I2485" t="s">
        <v>121</v>
      </c>
      <c r="J2485" t="s">
        <v>1660</v>
      </c>
      <c r="K2485" t="s">
        <v>94</v>
      </c>
      <c r="L2485" t="s">
        <v>95</v>
      </c>
      <c r="M2485" t="s">
        <v>35</v>
      </c>
      <c r="N2485" s="1">
        <v>42321</v>
      </c>
      <c r="O2485" t="s">
        <v>1369</v>
      </c>
      <c r="P2485" s="3" t="s">
        <v>166</v>
      </c>
      <c r="Q2485" t="s">
        <v>1661</v>
      </c>
      <c r="R2485">
        <v>21</v>
      </c>
      <c r="S2485" t="s">
        <v>1662</v>
      </c>
      <c r="T2485" s="2">
        <v>0.04</v>
      </c>
      <c r="U2485" t="s">
        <v>1663</v>
      </c>
      <c r="V2485" t="s">
        <v>1664</v>
      </c>
      <c r="W2485" t="s">
        <v>57</v>
      </c>
      <c r="X2485" t="s">
        <v>1665</v>
      </c>
      <c r="Y2485" s="3">
        <f>VALUE(SUBSTITUTE(Table1[[#This Row],[Order Total]],"$",""))</f>
        <v>42.78</v>
      </c>
      <c r="Z2485">
        <f>VALUE(SUBSTITUTE(Table1[[#This Row],[Total]],"$",""))</f>
        <v>43.72</v>
      </c>
      <c r="AA2485" s="3">
        <f>Table1[[#This Row],[Order Total Number]]-Table1[[#This Row],[Total Number]]</f>
        <v>-0.93999999999999773</v>
      </c>
      <c r="AB2485">
        <f>VALUE(SUBSTITUTE(Table1[[#This Row],[Shipping Cost]],"$",""))</f>
        <v>0.7</v>
      </c>
      <c r="AC2485">
        <f>VALUE(SUBSTITUTE(Table1[[#This Row],[Discount $]],"$",""))</f>
        <v>3.06</v>
      </c>
      <c r="AD2485">
        <f>VALUE(SUBSTITUTE(Table1[[#This Row],[Retail Price]],"$",""))</f>
        <v>1.48</v>
      </c>
      <c r="AE2485" s="4">
        <f>(Table1[[#This Row],[Retail Price Number]]*Table1[[#This Row],[Order Quantity]])-Table1[[#This Row],[Discount $ Number]]+Table1[[#This Row],[Shipping Cost Number]]</f>
        <v>28.72</v>
      </c>
      <c r="AF2485">
        <f>Table1[[#This Row],[Retail Price Number]]*Table1[[#This Row],[Order Quantity]]-Table1[[#This Row],[Discount $ Number]]</f>
        <v>28.02</v>
      </c>
      <c r="AG2485">
        <f>(Table1[[#This Row],[Retail Price Number]]*Table1[[#This Row],[Order Quantity]])-Table1[[#This Row],[Discount $ Number]]-Table1[[#This Row],[Shipping Cost Number]]</f>
        <v>27.32</v>
      </c>
      <c r="AH2485">
        <f>Table1[[#This Row],[Retail Price Number]]*Table1[[#This Row],[Order Quantity]]</f>
        <v>31.08</v>
      </c>
      <c r="AI2485">
        <f>YEAR(Table1[[#This Row],[Order Date]])</f>
        <v>2015</v>
      </c>
    </row>
    <row r="2486" spans="1:35" x14ac:dyDescent="0.3">
      <c r="A2486" t="s">
        <v>2116</v>
      </c>
      <c r="B2486" s="1">
        <v>42053</v>
      </c>
      <c r="C2486" t="s">
        <v>2117</v>
      </c>
      <c r="D2486" t="s">
        <v>306</v>
      </c>
      <c r="E2486" t="s">
        <v>46</v>
      </c>
      <c r="F2486" t="s">
        <v>47</v>
      </c>
      <c r="G2486" t="s">
        <v>77</v>
      </c>
      <c r="H2486" t="s">
        <v>107</v>
      </c>
      <c r="I2486" t="s">
        <v>196</v>
      </c>
      <c r="J2486" t="s">
        <v>1813</v>
      </c>
      <c r="K2486" t="s">
        <v>94</v>
      </c>
      <c r="L2486" t="s">
        <v>95</v>
      </c>
      <c r="M2486" t="s">
        <v>35</v>
      </c>
      <c r="N2486" s="1">
        <v>42056</v>
      </c>
      <c r="O2486" t="s">
        <v>1814</v>
      </c>
      <c r="P2486" s="3" t="s">
        <v>1815</v>
      </c>
      <c r="Q2486" t="s">
        <v>1107</v>
      </c>
      <c r="R2486">
        <v>40</v>
      </c>
      <c r="S2486" t="s">
        <v>2118</v>
      </c>
      <c r="T2486" s="2">
        <v>0.03</v>
      </c>
      <c r="U2486" t="s">
        <v>2119</v>
      </c>
      <c r="V2486" t="s">
        <v>2120</v>
      </c>
      <c r="W2486" t="s">
        <v>1587</v>
      </c>
      <c r="X2486" t="s">
        <v>2121</v>
      </c>
      <c r="Y2486" s="3">
        <f>VALUE(SUBSTITUTE(Table1[[#This Row],[Order Total]],"$",""))</f>
        <v>62.38</v>
      </c>
      <c r="Z2486">
        <f>VALUE(SUBSTITUTE(Table1[[#This Row],[Total]],"$",""))</f>
        <v>69.36</v>
      </c>
      <c r="AA2486" s="3">
        <f>Table1[[#This Row],[Order Total Number]]-Table1[[#This Row],[Total Number]]</f>
        <v>-6.9799999999999969</v>
      </c>
      <c r="AB2486">
        <f>VALUE(SUBSTITUTE(Table1[[#This Row],[Shipping Cost]],"$",""))</f>
        <v>5.01</v>
      </c>
      <c r="AC2486">
        <f>VALUE(SUBSTITUTE(Table1[[#This Row],[Discount $]],"$",""))</f>
        <v>3.98</v>
      </c>
      <c r="AD2486">
        <f>VALUE(SUBSTITUTE(Table1[[#This Row],[Retail Price]],"$",""))</f>
        <v>5.74</v>
      </c>
      <c r="AE2486" s="4">
        <f>(Table1[[#This Row],[Retail Price Number]]*Table1[[#This Row],[Order Quantity]])-Table1[[#This Row],[Discount $ Number]]+Table1[[#This Row],[Shipping Cost Number]]</f>
        <v>230.63000000000002</v>
      </c>
      <c r="AF2486">
        <f>Table1[[#This Row],[Retail Price Number]]*Table1[[#This Row],[Order Quantity]]-Table1[[#This Row],[Discount $ Number]]</f>
        <v>225.62000000000003</v>
      </c>
      <c r="AG2486">
        <f>(Table1[[#This Row],[Retail Price Number]]*Table1[[#This Row],[Order Quantity]])-Table1[[#This Row],[Discount $ Number]]-Table1[[#This Row],[Shipping Cost Number]]</f>
        <v>220.61000000000004</v>
      </c>
      <c r="AH2486">
        <f>Table1[[#This Row],[Retail Price Number]]*Table1[[#This Row],[Order Quantity]]</f>
        <v>229.60000000000002</v>
      </c>
      <c r="AI2486">
        <f>YEAR(Table1[[#This Row],[Order Date]])</f>
        <v>2015</v>
      </c>
    </row>
    <row r="2487" spans="1:35" x14ac:dyDescent="0.3">
      <c r="A2487" t="s">
        <v>2116</v>
      </c>
      <c r="B2487" s="1">
        <v>42053</v>
      </c>
      <c r="C2487" t="s">
        <v>2117</v>
      </c>
      <c r="D2487" t="s">
        <v>306</v>
      </c>
      <c r="E2487" t="s">
        <v>46</v>
      </c>
      <c r="F2487" t="s">
        <v>47</v>
      </c>
      <c r="G2487" t="s">
        <v>134</v>
      </c>
      <c r="H2487" t="s">
        <v>107</v>
      </c>
      <c r="I2487" t="s">
        <v>63</v>
      </c>
      <c r="J2487" t="s">
        <v>832</v>
      </c>
      <c r="K2487" t="s">
        <v>94</v>
      </c>
      <c r="L2487" t="s">
        <v>95</v>
      </c>
      <c r="M2487" t="s">
        <v>35</v>
      </c>
      <c r="N2487" s="1">
        <v>42056</v>
      </c>
      <c r="O2487" t="s">
        <v>833</v>
      </c>
      <c r="P2487" s="3" t="s">
        <v>834</v>
      </c>
      <c r="Q2487" t="s">
        <v>774</v>
      </c>
      <c r="R2487">
        <v>22</v>
      </c>
      <c r="S2487" t="s">
        <v>2118</v>
      </c>
      <c r="T2487" s="2">
        <v>0.1</v>
      </c>
      <c r="U2487" t="s">
        <v>2119</v>
      </c>
      <c r="V2487" t="s">
        <v>2120</v>
      </c>
      <c r="W2487" t="s">
        <v>838</v>
      </c>
      <c r="X2487" t="s">
        <v>2121</v>
      </c>
      <c r="Y2487" s="3">
        <f>VALUE(SUBSTITUTE(Table1[[#This Row],[Order Total]],"$",""))</f>
        <v>62.38</v>
      </c>
      <c r="Z2487">
        <f>VALUE(SUBSTITUTE(Table1[[#This Row],[Total]],"$",""))</f>
        <v>69.36</v>
      </c>
      <c r="AA2487" s="3">
        <f>Table1[[#This Row],[Order Total Number]]-Table1[[#This Row],[Total Number]]</f>
        <v>-6.9799999999999969</v>
      </c>
      <c r="AB2487">
        <f>VALUE(SUBSTITUTE(Table1[[#This Row],[Shipping Cost]],"$",""))</f>
        <v>2.04</v>
      </c>
      <c r="AC2487">
        <f>VALUE(SUBSTITUTE(Table1[[#This Row],[Discount $]],"$",""))</f>
        <v>3.98</v>
      </c>
      <c r="AD2487">
        <f>VALUE(SUBSTITUTE(Table1[[#This Row],[Retail Price]],"$",""))</f>
        <v>5.18</v>
      </c>
      <c r="AE2487" s="4">
        <f>(Table1[[#This Row],[Retail Price Number]]*Table1[[#This Row],[Order Quantity]])-Table1[[#This Row],[Discount $ Number]]+Table1[[#This Row],[Shipping Cost Number]]</f>
        <v>112.02</v>
      </c>
      <c r="AF2487">
        <f>Table1[[#This Row],[Retail Price Number]]*Table1[[#This Row],[Order Quantity]]-Table1[[#This Row],[Discount $ Number]]</f>
        <v>109.97999999999999</v>
      </c>
      <c r="AG2487">
        <f>(Table1[[#This Row],[Retail Price Number]]*Table1[[#This Row],[Order Quantity]])-Table1[[#This Row],[Discount $ Number]]-Table1[[#This Row],[Shipping Cost Number]]</f>
        <v>107.93999999999998</v>
      </c>
      <c r="AH2487">
        <f>Table1[[#This Row],[Retail Price Number]]*Table1[[#This Row],[Order Quantity]]</f>
        <v>113.96</v>
      </c>
      <c r="AI2487">
        <f>YEAR(Table1[[#This Row],[Order Date]])</f>
        <v>2015</v>
      </c>
    </row>
    <row r="2488" spans="1:35" x14ac:dyDescent="0.3">
      <c r="A2488" t="s">
        <v>2116</v>
      </c>
      <c r="B2488" s="1">
        <v>42053</v>
      </c>
      <c r="C2488" t="s">
        <v>2117</v>
      </c>
      <c r="D2488" t="s">
        <v>306</v>
      </c>
      <c r="E2488" t="s">
        <v>46</v>
      </c>
      <c r="F2488" t="s">
        <v>47</v>
      </c>
      <c r="G2488" t="s">
        <v>91</v>
      </c>
      <c r="H2488" t="s">
        <v>107</v>
      </c>
      <c r="I2488" t="s">
        <v>92</v>
      </c>
      <c r="J2488" t="s">
        <v>832</v>
      </c>
      <c r="K2488" t="s">
        <v>94</v>
      </c>
      <c r="L2488" t="s">
        <v>34</v>
      </c>
      <c r="M2488" t="s">
        <v>35</v>
      </c>
      <c r="N2488" s="1">
        <v>42056</v>
      </c>
      <c r="O2488" t="s">
        <v>833</v>
      </c>
      <c r="P2488" s="3" t="s">
        <v>834</v>
      </c>
      <c r="Q2488" t="s">
        <v>774</v>
      </c>
      <c r="R2488">
        <v>43</v>
      </c>
      <c r="S2488" t="s">
        <v>2118</v>
      </c>
      <c r="T2488" s="2">
        <v>0.03</v>
      </c>
      <c r="U2488" t="s">
        <v>2119</v>
      </c>
      <c r="V2488" t="s">
        <v>2120</v>
      </c>
      <c r="W2488" t="s">
        <v>838</v>
      </c>
      <c r="X2488" t="s">
        <v>2121</v>
      </c>
      <c r="Y2488" s="3">
        <f>VALUE(SUBSTITUTE(Table1[[#This Row],[Order Total]],"$",""))</f>
        <v>62.38</v>
      </c>
      <c r="Z2488">
        <f>VALUE(SUBSTITUTE(Table1[[#This Row],[Total]],"$",""))</f>
        <v>69.36</v>
      </c>
      <c r="AA2488" s="3">
        <f>Table1[[#This Row],[Order Total Number]]-Table1[[#This Row],[Total Number]]</f>
        <v>-6.9799999999999969</v>
      </c>
      <c r="AB2488">
        <f>VALUE(SUBSTITUTE(Table1[[#This Row],[Shipping Cost]],"$",""))</f>
        <v>2.04</v>
      </c>
      <c r="AC2488">
        <f>VALUE(SUBSTITUTE(Table1[[#This Row],[Discount $]],"$",""))</f>
        <v>3.98</v>
      </c>
      <c r="AD2488">
        <f>VALUE(SUBSTITUTE(Table1[[#This Row],[Retail Price]],"$",""))</f>
        <v>5.18</v>
      </c>
      <c r="AE2488" s="4">
        <f>(Table1[[#This Row],[Retail Price Number]]*Table1[[#This Row],[Order Quantity]])-Table1[[#This Row],[Discount $ Number]]+Table1[[#This Row],[Shipping Cost Number]]</f>
        <v>220.79999999999998</v>
      </c>
      <c r="AF2488">
        <f>Table1[[#This Row],[Retail Price Number]]*Table1[[#This Row],[Order Quantity]]-Table1[[#This Row],[Discount $ Number]]</f>
        <v>218.76</v>
      </c>
      <c r="AG2488">
        <f>(Table1[[#This Row],[Retail Price Number]]*Table1[[#This Row],[Order Quantity]])-Table1[[#This Row],[Discount $ Number]]-Table1[[#This Row],[Shipping Cost Number]]</f>
        <v>216.72</v>
      </c>
      <c r="AH2488">
        <f>Table1[[#This Row],[Retail Price Number]]*Table1[[#This Row],[Order Quantity]]</f>
        <v>222.73999999999998</v>
      </c>
      <c r="AI2488">
        <f>YEAR(Table1[[#This Row],[Order Date]])</f>
        <v>2015</v>
      </c>
    </row>
    <row r="2489" spans="1:35" x14ac:dyDescent="0.3">
      <c r="A2489" t="s">
        <v>2116</v>
      </c>
      <c r="B2489" s="1">
        <v>42200</v>
      </c>
      <c r="C2489" t="s">
        <v>1011</v>
      </c>
      <c r="D2489" t="s">
        <v>432</v>
      </c>
      <c r="E2489" t="s">
        <v>27</v>
      </c>
      <c r="F2489" t="s">
        <v>28</v>
      </c>
      <c r="G2489" t="s">
        <v>91</v>
      </c>
      <c r="H2489" t="s">
        <v>433</v>
      </c>
      <c r="I2489" t="s">
        <v>63</v>
      </c>
      <c r="J2489" t="s">
        <v>734</v>
      </c>
      <c r="K2489" t="s">
        <v>94</v>
      </c>
      <c r="L2489" t="s">
        <v>34</v>
      </c>
      <c r="M2489" t="s">
        <v>35</v>
      </c>
      <c r="N2489" s="1">
        <v>42204</v>
      </c>
      <c r="O2489" t="s">
        <v>735</v>
      </c>
      <c r="P2489" s="3" t="s">
        <v>736</v>
      </c>
      <c r="Q2489" t="s">
        <v>737</v>
      </c>
      <c r="R2489">
        <v>43</v>
      </c>
      <c r="S2489" t="s">
        <v>12338</v>
      </c>
      <c r="T2489" s="2">
        <v>0.08</v>
      </c>
      <c r="U2489" t="s">
        <v>1345</v>
      </c>
      <c r="V2489" t="s">
        <v>7348</v>
      </c>
      <c r="W2489" t="s">
        <v>741</v>
      </c>
      <c r="X2489" t="s">
        <v>10723</v>
      </c>
      <c r="Y2489" s="3">
        <f>VALUE(SUBSTITUTE(Table1[[#This Row],[Order Total]],"$",""))</f>
        <v>26.29</v>
      </c>
      <c r="Z2489">
        <f>VALUE(SUBSTITUTE(Table1[[#This Row],[Total]],"$",""))</f>
        <v>22.78</v>
      </c>
      <c r="AA2489" s="3">
        <f>Table1[[#This Row],[Order Total Number]]-Table1[[#This Row],[Total Number]]</f>
        <v>3.509999999999998</v>
      </c>
      <c r="AB2489">
        <f>VALUE(SUBSTITUTE(Table1[[#This Row],[Shipping Cost]],"$",""))</f>
        <v>5.47</v>
      </c>
      <c r="AC2489">
        <f>VALUE(SUBSTITUTE(Table1[[#This Row],[Discount $]],"$",""))</f>
        <v>1.69</v>
      </c>
      <c r="AD2489">
        <f>VALUE(SUBSTITUTE(Table1[[#This Row],[Retail Price]],"$",""))</f>
        <v>3.58</v>
      </c>
      <c r="AE2489" s="4">
        <f>(Table1[[#This Row],[Retail Price Number]]*Table1[[#This Row],[Order Quantity]])-Table1[[#This Row],[Discount $ Number]]+Table1[[#This Row],[Shipping Cost Number]]</f>
        <v>157.72</v>
      </c>
      <c r="AF2489">
        <f>Table1[[#This Row],[Retail Price Number]]*Table1[[#This Row],[Order Quantity]]-Table1[[#This Row],[Discount $ Number]]</f>
        <v>152.25</v>
      </c>
      <c r="AG2489">
        <f>(Table1[[#This Row],[Retail Price Number]]*Table1[[#This Row],[Order Quantity]])-Table1[[#This Row],[Discount $ Number]]-Table1[[#This Row],[Shipping Cost Number]]</f>
        <v>146.78</v>
      </c>
      <c r="AH2489">
        <f>Table1[[#This Row],[Retail Price Number]]*Table1[[#This Row],[Order Quantity]]</f>
        <v>153.94</v>
      </c>
      <c r="AI2489">
        <f>YEAR(Table1[[#This Row],[Order Date]])</f>
        <v>2015</v>
      </c>
    </row>
    <row r="2490" spans="1:35" x14ac:dyDescent="0.3">
      <c r="A2490" t="s">
        <v>2116</v>
      </c>
      <c r="B2490" s="1">
        <v>42053</v>
      </c>
      <c r="C2490" t="s">
        <v>2117</v>
      </c>
      <c r="D2490" t="s">
        <v>306</v>
      </c>
      <c r="E2490" t="s">
        <v>46</v>
      </c>
      <c r="F2490" t="s">
        <v>47</v>
      </c>
      <c r="G2490" t="s">
        <v>134</v>
      </c>
      <c r="H2490" t="s">
        <v>107</v>
      </c>
      <c r="I2490" t="s">
        <v>92</v>
      </c>
      <c r="J2490" t="s">
        <v>338</v>
      </c>
      <c r="K2490" t="s">
        <v>94</v>
      </c>
      <c r="L2490" t="s">
        <v>34</v>
      </c>
      <c r="M2490" t="s">
        <v>35</v>
      </c>
      <c r="N2490" s="1">
        <v>42056</v>
      </c>
      <c r="O2490" t="s">
        <v>339</v>
      </c>
      <c r="P2490" s="3" t="s">
        <v>340</v>
      </c>
      <c r="Q2490" t="s">
        <v>341</v>
      </c>
      <c r="R2490">
        <v>6</v>
      </c>
      <c r="S2490" t="s">
        <v>2118</v>
      </c>
      <c r="T2490" s="2">
        <v>0.03</v>
      </c>
      <c r="U2490" t="s">
        <v>2119</v>
      </c>
      <c r="V2490" t="s">
        <v>2120</v>
      </c>
      <c r="W2490" t="s">
        <v>345</v>
      </c>
      <c r="X2490" t="s">
        <v>2121</v>
      </c>
      <c r="Y2490" s="3">
        <f>VALUE(SUBSTITUTE(Table1[[#This Row],[Order Total]],"$",""))</f>
        <v>62.38</v>
      </c>
      <c r="Z2490">
        <f>VALUE(SUBSTITUTE(Table1[[#This Row],[Total]],"$",""))</f>
        <v>69.36</v>
      </c>
      <c r="AA2490" s="3">
        <f>Table1[[#This Row],[Order Total Number]]-Table1[[#This Row],[Total Number]]</f>
        <v>-6.9799999999999969</v>
      </c>
      <c r="AB2490">
        <f>VALUE(SUBSTITUTE(Table1[[#This Row],[Shipping Cost]],"$",""))</f>
        <v>6.98</v>
      </c>
      <c r="AC2490">
        <f>VALUE(SUBSTITUTE(Table1[[#This Row],[Discount $]],"$",""))</f>
        <v>3.98</v>
      </c>
      <c r="AD2490">
        <f>VALUE(SUBSTITUTE(Table1[[#This Row],[Retail Price]],"$",""))</f>
        <v>5.53</v>
      </c>
      <c r="AE2490" s="4">
        <f>(Table1[[#This Row],[Retail Price Number]]*Table1[[#This Row],[Order Quantity]])-Table1[[#This Row],[Discount $ Number]]+Table1[[#This Row],[Shipping Cost Number]]</f>
        <v>36.18</v>
      </c>
      <c r="AF2490">
        <f>Table1[[#This Row],[Retail Price Number]]*Table1[[#This Row],[Order Quantity]]-Table1[[#This Row],[Discount $ Number]]</f>
        <v>29.2</v>
      </c>
      <c r="AG2490">
        <f>(Table1[[#This Row],[Retail Price Number]]*Table1[[#This Row],[Order Quantity]])-Table1[[#This Row],[Discount $ Number]]-Table1[[#This Row],[Shipping Cost Number]]</f>
        <v>22.22</v>
      </c>
      <c r="AH2490">
        <f>Table1[[#This Row],[Retail Price Number]]*Table1[[#This Row],[Order Quantity]]</f>
        <v>33.18</v>
      </c>
      <c r="AI2490">
        <f>YEAR(Table1[[#This Row],[Order Date]])</f>
        <v>2015</v>
      </c>
    </row>
    <row r="2491" spans="1:35" x14ac:dyDescent="0.3">
      <c r="A2491" t="s">
        <v>4932</v>
      </c>
      <c r="B2491" s="1">
        <v>42328</v>
      </c>
      <c r="C2491" t="s">
        <v>1736</v>
      </c>
      <c r="D2491" t="s">
        <v>622</v>
      </c>
      <c r="E2491" t="s">
        <v>27</v>
      </c>
      <c r="F2491" t="s">
        <v>28</v>
      </c>
      <c r="G2491" t="s">
        <v>77</v>
      </c>
      <c r="H2491" t="s">
        <v>433</v>
      </c>
      <c r="I2491" t="s">
        <v>196</v>
      </c>
      <c r="J2491" t="s">
        <v>290</v>
      </c>
      <c r="K2491" t="s">
        <v>94</v>
      </c>
      <c r="L2491" t="s">
        <v>95</v>
      </c>
      <c r="M2491" t="s">
        <v>35</v>
      </c>
      <c r="N2491" s="1">
        <v>42329</v>
      </c>
      <c r="O2491" t="s">
        <v>291</v>
      </c>
      <c r="P2491" s="3" t="s">
        <v>292</v>
      </c>
      <c r="Q2491" t="s">
        <v>293</v>
      </c>
      <c r="R2491">
        <v>40</v>
      </c>
      <c r="S2491" t="s">
        <v>4933</v>
      </c>
      <c r="T2491" s="2">
        <v>0.03</v>
      </c>
      <c r="U2491" t="s">
        <v>4934</v>
      </c>
      <c r="V2491" t="s">
        <v>4935</v>
      </c>
      <c r="W2491" t="s">
        <v>165</v>
      </c>
      <c r="X2491" t="s">
        <v>4936</v>
      </c>
      <c r="Y2491" s="3">
        <f>VALUE(SUBSTITUTE(Table1[[#This Row],[Order Total]],"$",""))</f>
        <v>163.19</v>
      </c>
      <c r="Z2491">
        <f>VALUE(SUBSTITUTE(Table1[[#This Row],[Total]],"$",""))</f>
        <v>159.99</v>
      </c>
      <c r="AA2491" s="3">
        <f>Table1[[#This Row],[Order Total Number]]-Table1[[#This Row],[Total Number]]</f>
        <v>3.1999999999999886</v>
      </c>
      <c r="AB2491">
        <f>VALUE(SUBSTITUTE(Table1[[#This Row],[Shipping Cost]],"$",""))</f>
        <v>4</v>
      </c>
      <c r="AC2491">
        <f>VALUE(SUBSTITUTE(Table1[[#This Row],[Discount $]],"$",""))</f>
        <v>312.95</v>
      </c>
      <c r="AD2491">
        <f>VALUE(SUBSTITUTE(Table1[[#This Row],[Retail Price]],"$",""))</f>
        <v>15.98</v>
      </c>
      <c r="AE2491" s="4">
        <f>(Table1[[#This Row],[Retail Price Number]]*Table1[[#This Row],[Order Quantity]])-Table1[[#This Row],[Discount $ Number]]+Table1[[#This Row],[Shipping Cost Number]]</f>
        <v>330.25000000000006</v>
      </c>
      <c r="AF2491">
        <f>Table1[[#This Row],[Retail Price Number]]*Table1[[#This Row],[Order Quantity]]-Table1[[#This Row],[Discount $ Number]]</f>
        <v>326.25000000000006</v>
      </c>
      <c r="AG2491">
        <f>(Table1[[#This Row],[Retail Price Number]]*Table1[[#This Row],[Order Quantity]])-Table1[[#This Row],[Discount $ Number]]-Table1[[#This Row],[Shipping Cost Number]]</f>
        <v>322.25000000000006</v>
      </c>
      <c r="AH2491">
        <f>Table1[[#This Row],[Retail Price Number]]*Table1[[#This Row],[Order Quantity]]</f>
        <v>639.20000000000005</v>
      </c>
      <c r="AI2491">
        <f>YEAR(Table1[[#This Row],[Order Date]])</f>
        <v>2015</v>
      </c>
    </row>
    <row r="2492" spans="1:35" x14ac:dyDescent="0.3">
      <c r="A2492" t="s">
        <v>4932</v>
      </c>
      <c r="B2492" s="1">
        <v>42053</v>
      </c>
      <c r="C2492" t="s">
        <v>2117</v>
      </c>
      <c r="D2492" t="s">
        <v>306</v>
      </c>
      <c r="E2492" t="s">
        <v>46</v>
      </c>
      <c r="F2492" t="s">
        <v>47</v>
      </c>
      <c r="G2492" t="s">
        <v>134</v>
      </c>
      <c r="H2492" t="s">
        <v>107</v>
      </c>
      <c r="I2492" t="s">
        <v>121</v>
      </c>
      <c r="J2492" t="s">
        <v>1676</v>
      </c>
      <c r="K2492" t="s">
        <v>94</v>
      </c>
      <c r="L2492" t="s">
        <v>34</v>
      </c>
      <c r="M2492" t="s">
        <v>35</v>
      </c>
      <c r="N2492" s="1">
        <v>42056</v>
      </c>
      <c r="O2492" t="s">
        <v>66</v>
      </c>
      <c r="P2492" s="3" t="s">
        <v>67</v>
      </c>
      <c r="Q2492" t="s">
        <v>68</v>
      </c>
      <c r="R2492">
        <v>38</v>
      </c>
      <c r="S2492" t="s">
        <v>2118</v>
      </c>
      <c r="T2492" s="2">
        <v>0.03</v>
      </c>
      <c r="U2492" t="s">
        <v>2119</v>
      </c>
      <c r="V2492" t="s">
        <v>2120</v>
      </c>
      <c r="W2492" t="s">
        <v>116</v>
      </c>
      <c r="X2492" t="s">
        <v>2121</v>
      </c>
      <c r="Y2492" s="3">
        <f>VALUE(SUBSTITUTE(Table1[[#This Row],[Order Total]],"$",""))</f>
        <v>62.38</v>
      </c>
      <c r="Z2492">
        <f>VALUE(SUBSTITUTE(Table1[[#This Row],[Total]],"$",""))</f>
        <v>69.36</v>
      </c>
      <c r="AA2492" s="3">
        <f>Table1[[#This Row],[Order Total Number]]-Table1[[#This Row],[Total Number]]</f>
        <v>-6.9799999999999969</v>
      </c>
      <c r="AB2492">
        <f>VALUE(SUBSTITUTE(Table1[[#This Row],[Shipping Cost]],"$",""))</f>
        <v>1.49</v>
      </c>
      <c r="AC2492">
        <f>VALUE(SUBSTITUTE(Table1[[#This Row],[Discount $]],"$",""))</f>
        <v>3.98</v>
      </c>
      <c r="AD2492">
        <f>VALUE(SUBSTITUTE(Table1[[#This Row],[Retail Price]],"$",""))</f>
        <v>2.88</v>
      </c>
      <c r="AE2492" s="4">
        <f>(Table1[[#This Row],[Retail Price Number]]*Table1[[#This Row],[Order Quantity]])-Table1[[#This Row],[Discount $ Number]]+Table1[[#This Row],[Shipping Cost Number]]</f>
        <v>106.94999999999999</v>
      </c>
      <c r="AF2492">
        <f>Table1[[#This Row],[Retail Price Number]]*Table1[[#This Row],[Order Quantity]]-Table1[[#This Row],[Discount $ Number]]</f>
        <v>105.46</v>
      </c>
      <c r="AG2492">
        <f>(Table1[[#This Row],[Retail Price Number]]*Table1[[#This Row],[Order Quantity]])-Table1[[#This Row],[Discount $ Number]]-Table1[[#This Row],[Shipping Cost Number]]</f>
        <v>103.97</v>
      </c>
      <c r="AH2492">
        <f>Table1[[#This Row],[Retail Price Number]]*Table1[[#This Row],[Order Quantity]]</f>
        <v>109.44</v>
      </c>
      <c r="AI2492">
        <f>YEAR(Table1[[#This Row],[Order Date]])</f>
        <v>2015</v>
      </c>
    </row>
    <row r="2493" spans="1:35" x14ac:dyDescent="0.3">
      <c r="A2493" t="s">
        <v>4932</v>
      </c>
      <c r="B2493" s="1">
        <v>42143</v>
      </c>
      <c r="C2493" t="s">
        <v>4611</v>
      </c>
      <c r="D2493" t="s">
        <v>252</v>
      </c>
      <c r="E2493" t="s">
        <v>27</v>
      </c>
      <c r="F2493" t="s">
        <v>28</v>
      </c>
      <c r="G2493" t="s">
        <v>134</v>
      </c>
      <c r="H2493" t="s">
        <v>62</v>
      </c>
      <c r="I2493" t="s">
        <v>31</v>
      </c>
      <c r="J2493" t="s">
        <v>3226</v>
      </c>
      <c r="K2493" t="s">
        <v>33</v>
      </c>
      <c r="L2493" t="s">
        <v>392</v>
      </c>
      <c r="M2493" t="s">
        <v>393</v>
      </c>
      <c r="N2493" s="1">
        <v>42144</v>
      </c>
      <c r="O2493" t="s">
        <v>1378</v>
      </c>
      <c r="P2493" s="3" t="s">
        <v>1379</v>
      </c>
      <c r="Q2493" t="s">
        <v>1380</v>
      </c>
      <c r="R2493">
        <v>44</v>
      </c>
      <c r="S2493" t="s">
        <v>2873</v>
      </c>
      <c r="T2493" s="2">
        <v>0.03</v>
      </c>
      <c r="U2493" t="s">
        <v>1235</v>
      </c>
      <c r="V2493" t="s">
        <v>9543</v>
      </c>
      <c r="W2493" t="s">
        <v>1384</v>
      </c>
      <c r="X2493" t="s">
        <v>6347</v>
      </c>
      <c r="Y2493" s="3">
        <f>VALUE(SUBSTITUTE(Table1[[#This Row],[Order Total]],"$",""))</f>
        <v>40.590000000000003</v>
      </c>
      <c r="Z2493">
        <f>VALUE(SUBSTITUTE(Table1[[#This Row],[Total]],"$",""))</f>
        <v>43.38</v>
      </c>
      <c r="AA2493" s="3">
        <f>Table1[[#This Row],[Order Total Number]]-Table1[[#This Row],[Total Number]]</f>
        <v>-2.7899999999999991</v>
      </c>
      <c r="AB2493">
        <f>VALUE(SUBSTITUTE(Table1[[#This Row],[Shipping Cost]],"$",""))</f>
        <v>1.63</v>
      </c>
      <c r="AC2493">
        <f>VALUE(SUBSTITUTE(Table1[[#This Row],[Discount $]],"$",""))</f>
        <v>2.69</v>
      </c>
      <c r="AD2493">
        <f>VALUE(SUBSTITUTE(Table1[[#This Row],[Retail Price]],"$",""))</f>
        <v>1.95</v>
      </c>
      <c r="AE2493" s="4">
        <f>(Table1[[#This Row],[Retail Price Number]]*Table1[[#This Row],[Order Quantity]])-Table1[[#This Row],[Discount $ Number]]+Table1[[#This Row],[Shipping Cost Number]]</f>
        <v>84.74</v>
      </c>
      <c r="AF2493">
        <f>Table1[[#This Row],[Retail Price Number]]*Table1[[#This Row],[Order Quantity]]-Table1[[#This Row],[Discount $ Number]]</f>
        <v>83.11</v>
      </c>
      <c r="AG2493">
        <f>(Table1[[#This Row],[Retail Price Number]]*Table1[[#This Row],[Order Quantity]])-Table1[[#This Row],[Discount $ Number]]-Table1[[#This Row],[Shipping Cost Number]]</f>
        <v>81.48</v>
      </c>
      <c r="AH2493">
        <f>Table1[[#This Row],[Retail Price Number]]*Table1[[#This Row],[Order Quantity]]</f>
        <v>85.8</v>
      </c>
      <c r="AI2493">
        <f>YEAR(Table1[[#This Row],[Order Date]])</f>
        <v>2015</v>
      </c>
    </row>
    <row r="2494" spans="1:35" x14ac:dyDescent="0.3">
      <c r="A2494" t="s">
        <v>9874</v>
      </c>
      <c r="B2494" s="1">
        <v>42053</v>
      </c>
      <c r="C2494" t="s">
        <v>2117</v>
      </c>
      <c r="D2494" t="s">
        <v>306</v>
      </c>
      <c r="E2494" t="s">
        <v>46</v>
      </c>
      <c r="F2494" t="s">
        <v>47</v>
      </c>
      <c r="G2494" t="s">
        <v>134</v>
      </c>
      <c r="H2494" t="s">
        <v>107</v>
      </c>
      <c r="I2494" t="s">
        <v>63</v>
      </c>
      <c r="J2494" t="s">
        <v>3226</v>
      </c>
      <c r="K2494" t="s">
        <v>94</v>
      </c>
      <c r="L2494" t="s">
        <v>95</v>
      </c>
      <c r="M2494" t="s">
        <v>156</v>
      </c>
      <c r="N2494" s="1">
        <v>42054</v>
      </c>
      <c r="O2494" t="s">
        <v>1378</v>
      </c>
      <c r="P2494" s="3" t="s">
        <v>1379</v>
      </c>
      <c r="Q2494" t="s">
        <v>1380</v>
      </c>
      <c r="R2494">
        <v>40</v>
      </c>
      <c r="S2494" t="s">
        <v>7161</v>
      </c>
      <c r="T2494" s="2">
        <v>0.04</v>
      </c>
      <c r="U2494" t="s">
        <v>9875</v>
      </c>
      <c r="V2494" t="s">
        <v>3537</v>
      </c>
      <c r="W2494" t="s">
        <v>1384</v>
      </c>
      <c r="X2494" t="s">
        <v>9876</v>
      </c>
      <c r="Y2494" s="3">
        <f>VALUE(SUBSTITUTE(Table1[[#This Row],[Order Total]],"$",""))</f>
        <v>41.58</v>
      </c>
      <c r="Z2494">
        <f>VALUE(SUBSTITUTE(Table1[[#This Row],[Total]],"$",""))</f>
        <v>42.28</v>
      </c>
      <c r="AA2494" s="3">
        <f>Table1[[#This Row],[Order Total Number]]-Table1[[#This Row],[Total Number]]</f>
        <v>-0.70000000000000284</v>
      </c>
      <c r="AB2494">
        <f>VALUE(SUBSTITUTE(Table1[[#This Row],[Shipping Cost]],"$",""))</f>
        <v>1.63</v>
      </c>
      <c r="AC2494">
        <f>VALUE(SUBSTITUTE(Table1[[#This Row],[Discount $]],"$",""))</f>
        <v>4.62</v>
      </c>
      <c r="AD2494">
        <f>VALUE(SUBSTITUTE(Table1[[#This Row],[Retail Price]],"$",""))</f>
        <v>1.95</v>
      </c>
      <c r="AE2494" s="4">
        <f>(Table1[[#This Row],[Retail Price Number]]*Table1[[#This Row],[Order Quantity]])-Table1[[#This Row],[Discount $ Number]]+Table1[[#This Row],[Shipping Cost Number]]</f>
        <v>75.009999999999991</v>
      </c>
      <c r="AF2494">
        <f>Table1[[#This Row],[Retail Price Number]]*Table1[[#This Row],[Order Quantity]]-Table1[[#This Row],[Discount $ Number]]</f>
        <v>73.38</v>
      </c>
      <c r="AG2494">
        <f>(Table1[[#This Row],[Retail Price Number]]*Table1[[#This Row],[Order Quantity]])-Table1[[#This Row],[Discount $ Number]]-Table1[[#This Row],[Shipping Cost Number]]</f>
        <v>71.75</v>
      </c>
      <c r="AH2494">
        <f>Table1[[#This Row],[Retail Price Number]]*Table1[[#This Row],[Order Quantity]]</f>
        <v>78</v>
      </c>
      <c r="AI2494">
        <f>YEAR(Table1[[#This Row],[Order Date]])</f>
        <v>2015</v>
      </c>
    </row>
    <row r="2495" spans="1:35" x14ac:dyDescent="0.3">
      <c r="A2495" t="s">
        <v>9874</v>
      </c>
      <c r="B2495" s="1">
        <v>42053</v>
      </c>
      <c r="C2495" t="s">
        <v>2117</v>
      </c>
      <c r="D2495" t="s">
        <v>306</v>
      </c>
      <c r="E2495" t="s">
        <v>46</v>
      </c>
      <c r="F2495" t="s">
        <v>47</v>
      </c>
      <c r="G2495" t="s">
        <v>77</v>
      </c>
      <c r="H2495" t="s">
        <v>107</v>
      </c>
      <c r="I2495" t="s">
        <v>31</v>
      </c>
      <c r="J2495" t="s">
        <v>2581</v>
      </c>
      <c r="K2495" t="s">
        <v>94</v>
      </c>
      <c r="L2495" t="s">
        <v>34</v>
      </c>
      <c r="M2495" t="s">
        <v>35</v>
      </c>
      <c r="N2495" s="1">
        <v>42054</v>
      </c>
      <c r="O2495" t="s">
        <v>2582</v>
      </c>
      <c r="P2495" s="3" t="s">
        <v>2125</v>
      </c>
      <c r="Q2495" t="s">
        <v>2583</v>
      </c>
      <c r="R2495">
        <v>18</v>
      </c>
      <c r="S2495" t="s">
        <v>7161</v>
      </c>
      <c r="T2495" s="2">
        <v>0.05</v>
      </c>
      <c r="U2495" t="s">
        <v>9875</v>
      </c>
      <c r="V2495" t="s">
        <v>3537</v>
      </c>
      <c r="W2495" t="s">
        <v>2587</v>
      </c>
      <c r="X2495" t="s">
        <v>9876</v>
      </c>
      <c r="Y2495" s="3">
        <f>VALUE(SUBSTITUTE(Table1[[#This Row],[Order Total]],"$",""))</f>
        <v>41.58</v>
      </c>
      <c r="Z2495">
        <f>VALUE(SUBSTITUTE(Table1[[#This Row],[Total]],"$",""))</f>
        <v>42.28</v>
      </c>
      <c r="AA2495" s="3">
        <f>Table1[[#This Row],[Order Total Number]]-Table1[[#This Row],[Total Number]]</f>
        <v>-0.70000000000000284</v>
      </c>
      <c r="AB2495">
        <f>VALUE(SUBSTITUTE(Table1[[#This Row],[Shipping Cost]],"$",""))</f>
        <v>3.12</v>
      </c>
      <c r="AC2495">
        <f>VALUE(SUBSTITUTE(Table1[[#This Row],[Discount $]],"$",""))</f>
        <v>4.62</v>
      </c>
      <c r="AD2495">
        <f>VALUE(SUBSTITUTE(Table1[[#This Row],[Retail Price]],"$",""))</f>
        <v>8.14</v>
      </c>
      <c r="AE2495" s="4">
        <f>(Table1[[#This Row],[Retail Price Number]]*Table1[[#This Row],[Order Quantity]])-Table1[[#This Row],[Discount $ Number]]+Table1[[#This Row],[Shipping Cost Number]]</f>
        <v>145.02000000000001</v>
      </c>
      <c r="AF2495">
        <f>Table1[[#This Row],[Retail Price Number]]*Table1[[#This Row],[Order Quantity]]-Table1[[#This Row],[Discount $ Number]]</f>
        <v>141.9</v>
      </c>
      <c r="AG2495">
        <f>(Table1[[#This Row],[Retail Price Number]]*Table1[[#This Row],[Order Quantity]])-Table1[[#This Row],[Discount $ Number]]-Table1[[#This Row],[Shipping Cost Number]]</f>
        <v>138.78</v>
      </c>
      <c r="AH2495">
        <f>Table1[[#This Row],[Retail Price Number]]*Table1[[#This Row],[Order Quantity]]</f>
        <v>146.52000000000001</v>
      </c>
      <c r="AI2495">
        <f>YEAR(Table1[[#This Row],[Order Date]])</f>
        <v>2015</v>
      </c>
    </row>
    <row r="2496" spans="1:35" x14ac:dyDescent="0.3">
      <c r="A2496" t="s">
        <v>9874</v>
      </c>
      <c r="B2496" s="1">
        <v>42053</v>
      </c>
      <c r="C2496" t="s">
        <v>2117</v>
      </c>
      <c r="D2496" t="s">
        <v>306</v>
      </c>
      <c r="E2496" t="s">
        <v>46</v>
      </c>
      <c r="F2496" t="s">
        <v>47</v>
      </c>
      <c r="G2496" t="s">
        <v>77</v>
      </c>
      <c r="H2496" t="s">
        <v>107</v>
      </c>
      <c r="I2496" t="s">
        <v>121</v>
      </c>
      <c r="J2496" t="s">
        <v>1215</v>
      </c>
      <c r="K2496" t="s">
        <v>94</v>
      </c>
      <c r="L2496" t="s">
        <v>95</v>
      </c>
      <c r="M2496" t="s">
        <v>35</v>
      </c>
      <c r="N2496" s="1">
        <v>42054</v>
      </c>
      <c r="O2496" t="s">
        <v>1216</v>
      </c>
      <c r="P2496" s="3" t="s">
        <v>1217</v>
      </c>
      <c r="Q2496" t="s">
        <v>1218</v>
      </c>
      <c r="R2496">
        <v>35</v>
      </c>
      <c r="S2496" t="s">
        <v>7161</v>
      </c>
      <c r="T2496" s="2">
        <v>0.06</v>
      </c>
      <c r="U2496" t="s">
        <v>9875</v>
      </c>
      <c r="V2496" t="s">
        <v>3537</v>
      </c>
      <c r="W2496" t="s">
        <v>1222</v>
      </c>
      <c r="X2496" t="s">
        <v>9876</v>
      </c>
      <c r="Y2496" s="3">
        <f>VALUE(SUBSTITUTE(Table1[[#This Row],[Order Total]],"$",""))</f>
        <v>41.58</v>
      </c>
      <c r="Z2496">
        <f>VALUE(SUBSTITUTE(Table1[[#This Row],[Total]],"$",""))</f>
        <v>42.28</v>
      </c>
      <c r="AA2496" s="3">
        <f>Table1[[#This Row],[Order Total Number]]-Table1[[#This Row],[Total Number]]</f>
        <v>-0.70000000000000284</v>
      </c>
      <c r="AB2496">
        <f>VALUE(SUBSTITUTE(Table1[[#This Row],[Shipping Cost]],"$",""))</f>
        <v>0.83</v>
      </c>
      <c r="AC2496">
        <f>VALUE(SUBSTITUTE(Table1[[#This Row],[Discount $]],"$",""))</f>
        <v>4.62</v>
      </c>
      <c r="AD2496">
        <f>VALUE(SUBSTITUTE(Table1[[#This Row],[Retail Price]],"$",""))</f>
        <v>5.84</v>
      </c>
      <c r="AE2496" s="4">
        <f>(Table1[[#This Row],[Retail Price Number]]*Table1[[#This Row],[Order Quantity]])-Table1[[#This Row],[Discount $ Number]]+Table1[[#This Row],[Shipping Cost Number]]</f>
        <v>200.61</v>
      </c>
      <c r="AF2496">
        <f>Table1[[#This Row],[Retail Price Number]]*Table1[[#This Row],[Order Quantity]]-Table1[[#This Row],[Discount $ Number]]</f>
        <v>199.78</v>
      </c>
      <c r="AG2496">
        <f>(Table1[[#This Row],[Retail Price Number]]*Table1[[#This Row],[Order Quantity]])-Table1[[#This Row],[Discount $ Number]]-Table1[[#This Row],[Shipping Cost Number]]</f>
        <v>198.95</v>
      </c>
      <c r="AH2496">
        <f>Table1[[#This Row],[Retail Price Number]]*Table1[[#This Row],[Order Quantity]]</f>
        <v>204.4</v>
      </c>
      <c r="AI2496">
        <f>YEAR(Table1[[#This Row],[Order Date]])</f>
        <v>2015</v>
      </c>
    </row>
    <row r="2497" spans="1:35" x14ac:dyDescent="0.3">
      <c r="A2497" t="s">
        <v>1230</v>
      </c>
      <c r="B2497" s="1">
        <v>42052</v>
      </c>
      <c r="C2497" t="s">
        <v>1231</v>
      </c>
      <c r="D2497" t="s">
        <v>1232</v>
      </c>
      <c r="E2497" t="s">
        <v>27</v>
      </c>
      <c r="F2497" t="s">
        <v>28</v>
      </c>
      <c r="G2497" t="s">
        <v>29</v>
      </c>
      <c r="H2497" t="s">
        <v>281</v>
      </c>
      <c r="I2497" t="s">
        <v>196</v>
      </c>
      <c r="J2497" t="s">
        <v>1233</v>
      </c>
      <c r="K2497" t="s">
        <v>94</v>
      </c>
      <c r="L2497" t="s">
        <v>34</v>
      </c>
      <c r="M2497" t="s">
        <v>156</v>
      </c>
      <c r="N2497" s="1">
        <v>42055</v>
      </c>
      <c r="O2497" t="s">
        <v>711</v>
      </c>
      <c r="P2497" s="3" t="s">
        <v>1234</v>
      </c>
      <c r="Q2497" t="s">
        <v>1235</v>
      </c>
      <c r="R2497">
        <v>26</v>
      </c>
      <c r="S2497" t="s">
        <v>1236</v>
      </c>
      <c r="T2497" s="2">
        <v>0.01</v>
      </c>
      <c r="U2497" t="s">
        <v>1237</v>
      </c>
      <c r="V2497" t="s">
        <v>1238</v>
      </c>
      <c r="W2497" t="s">
        <v>1239</v>
      </c>
      <c r="X2497" t="s">
        <v>1240</v>
      </c>
      <c r="Y2497" s="3">
        <f>VALUE(SUBSTITUTE(Table1[[#This Row],[Order Total]],"$",""))</f>
        <v>229.85</v>
      </c>
      <c r="Z2497">
        <f>VALUE(SUBSTITUTE(Table1[[#This Row],[Total]],"$",""))</f>
        <v>231.2</v>
      </c>
      <c r="AA2497" s="3">
        <f>Table1[[#This Row],[Order Total Number]]-Table1[[#This Row],[Total Number]]</f>
        <v>-1.3499999999999943</v>
      </c>
      <c r="AB2497">
        <f>VALUE(SUBSTITUTE(Table1[[#This Row],[Shipping Cost]],"$",""))</f>
        <v>11.15</v>
      </c>
      <c r="AC2497">
        <f>VALUE(SUBSTITUTE(Table1[[#This Row],[Discount $]],"$",""))</f>
        <v>14.67</v>
      </c>
      <c r="AD2497">
        <f>VALUE(SUBSTITUTE(Table1[[#This Row],[Retail Price]],"$",""))</f>
        <v>7.28</v>
      </c>
      <c r="AE2497" s="4">
        <f>(Table1[[#This Row],[Retail Price Number]]*Table1[[#This Row],[Order Quantity]])-Table1[[#This Row],[Discount $ Number]]+Table1[[#This Row],[Shipping Cost Number]]</f>
        <v>185.76000000000002</v>
      </c>
      <c r="AF2497">
        <f>Table1[[#This Row],[Retail Price Number]]*Table1[[#This Row],[Order Quantity]]-Table1[[#This Row],[Discount $ Number]]</f>
        <v>174.61</v>
      </c>
      <c r="AG2497">
        <f>(Table1[[#This Row],[Retail Price Number]]*Table1[[#This Row],[Order Quantity]])-Table1[[#This Row],[Discount $ Number]]-Table1[[#This Row],[Shipping Cost Number]]</f>
        <v>163.46</v>
      </c>
      <c r="AH2497">
        <f>Table1[[#This Row],[Retail Price Number]]*Table1[[#This Row],[Order Quantity]]</f>
        <v>189.28</v>
      </c>
      <c r="AI2497">
        <f>YEAR(Table1[[#This Row],[Order Date]])</f>
        <v>2015</v>
      </c>
    </row>
    <row r="2498" spans="1:35" x14ac:dyDescent="0.3">
      <c r="A2498" t="s">
        <v>1230</v>
      </c>
      <c r="B2498" s="1">
        <v>42144</v>
      </c>
      <c r="C2498" t="s">
        <v>3642</v>
      </c>
      <c r="D2498" t="s">
        <v>929</v>
      </c>
      <c r="E2498" t="s">
        <v>27</v>
      </c>
      <c r="F2498" t="s">
        <v>28</v>
      </c>
      <c r="G2498" t="s">
        <v>29</v>
      </c>
      <c r="H2498" t="s">
        <v>217</v>
      </c>
      <c r="I2498" t="s">
        <v>121</v>
      </c>
      <c r="J2498" t="s">
        <v>1676</v>
      </c>
      <c r="K2498" t="s">
        <v>33</v>
      </c>
      <c r="L2498" t="s">
        <v>50</v>
      </c>
      <c r="M2498" t="s">
        <v>35</v>
      </c>
      <c r="N2498" s="1">
        <v>42145</v>
      </c>
      <c r="O2498" t="s">
        <v>66</v>
      </c>
      <c r="P2498" s="3" t="s">
        <v>67</v>
      </c>
      <c r="Q2498" t="s">
        <v>68</v>
      </c>
      <c r="R2498">
        <v>10</v>
      </c>
      <c r="S2498" t="s">
        <v>7250</v>
      </c>
      <c r="T2498" s="2">
        <v>0.01</v>
      </c>
      <c r="U2498" t="s">
        <v>526</v>
      </c>
      <c r="V2498" t="s">
        <v>4515</v>
      </c>
      <c r="W2498" t="s">
        <v>116</v>
      </c>
      <c r="X2498" t="s">
        <v>12244</v>
      </c>
      <c r="Y2498" s="3">
        <f>VALUE(SUBSTITUTE(Table1[[#This Row],[Order Total]],"$",""))</f>
        <v>53.57</v>
      </c>
      <c r="Z2498">
        <f>VALUE(SUBSTITUTE(Table1[[#This Row],[Total]],"$",""))</f>
        <v>55.71</v>
      </c>
      <c r="AA2498" s="3">
        <f>Table1[[#This Row],[Order Total Number]]-Table1[[#This Row],[Total Number]]</f>
        <v>-2.1400000000000006</v>
      </c>
      <c r="AB2498">
        <f>VALUE(SUBSTITUTE(Table1[[#This Row],[Shipping Cost]],"$",""))</f>
        <v>1.49</v>
      </c>
      <c r="AC2498">
        <f>VALUE(SUBSTITUTE(Table1[[#This Row],[Discount $]],"$",""))</f>
        <v>3.95</v>
      </c>
      <c r="AD2498">
        <f>VALUE(SUBSTITUTE(Table1[[#This Row],[Retail Price]],"$",""))</f>
        <v>2.88</v>
      </c>
      <c r="AE2498" s="4">
        <f>(Table1[[#This Row],[Retail Price Number]]*Table1[[#This Row],[Order Quantity]])-Table1[[#This Row],[Discount $ Number]]+Table1[[#This Row],[Shipping Cost Number]]</f>
        <v>26.339999999999996</v>
      </c>
      <c r="AF2498">
        <f>Table1[[#This Row],[Retail Price Number]]*Table1[[#This Row],[Order Quantity]]-Table1[[#This Row],[Discount $ Number]]</f>
        <v>24.849999999999998</v>
      </c>
      <c r="AG2498">
        <f>(Table1[[#This Row],[Retail Price Number]]*Table1[[#This Row],[Order Quantity]])-Table1[[#This Row],[Discount $ Number]]-Table1[[#This Row],[Shipping Cost Number]]</f>
        <v>23.36</v>
      </c>
      <c r="AH2498">
        <f>Table1[[#This Row],[Retail Price Number]]*Table1[[#This Row],[Order Quantity]]</f>
        <v>28.799999999999997</v>
      </c>
      <c r="AI2498">
        <f>YEAR(Table1[[#This Row],[Order Date]])</f>
        <v>2015</v>
      </c>
    </row>
    <row r="2499" spans="1:35" x14ac:dyDescent="0.3">
      <c r="A2499" t="s">
        <v>2978</v>
      </c>
      <c r="B2499" s="1">
        <v>42058</v>
      </c>
      <c r="C2499" t="s">
        <v>1486</v>
      </c>
      <c r="D2499" t="s">
        <v>1273</v>
      </c>
      <c r="E2499" t="s">
        <v>27</v>
      </c>
      <c r="F2499" t="s">
        <v>28</v>
      </c>
      <c r="G2499" t="s">
        <v>91</v>
      </c>
      <c r="H2499" t="s">
        <v>433</v>
      </c>
      <c r="I2499" t="s">
        <v>121</v>
      </c>
      <c r="J2499" t="s">
        <v>1702</v>
      </c>
      <c r="K2499" t="s">
        <v>94</v>
      </c>
      <c r="L2499" t="s">
        <v>109</v>
      </c>
      <c r="M2499" t="s">
        <v>35</v>
      </c>
      <c r="N2499" s="1">
        <v>42061</v>
      </c>
      <c r="O2499" t="s">
        <v>1703</v>
      </c>
      <c r="P2499" s="3" t="s">
        <v>1704</v>
      </c>
      <c r="Q2499" t="s">
        <v>1705</v>
      </c>
      <c r="R2499">
        <v>22</v>
      </c>
      <c r="S2499" t="s">
        <v>1236</v>
      </c>
      <c r="T2499" s="2">
        <v>0.02</v>
      </c>
      <c r="U2499" t="s">
        <v>1237</v>
      </c>
      <c r="V2499" t="s">
        <v>2979</v>
      </c>
      <c r="W2499" t="s">
        <v>428</v>
      </c>
      <c r="X2499" t="s">
        <v>1240</v>
      </c>
      <c r="Y2499" s="3">
        <f>VALUE(SUBSTITUTE(Table1[[#This Row],[Order Total]],"$",""))</f>
        <v>229.81</v>
      </c>
      <c r="Z2499">
        <f>VALUE(SUBSTITUTE(Table1[[#This Row],[Total]],"$",""))</f>
        <v>231.2</v>
      </c>
      <c r="AA2499" s="3">
        <f>Table1[[#This Row],[Order Total Number]]-Table1[[#This Row],[Total Number]]</f>
        <v>-1.3899999999999864</v>
      </c>
      <c r="AB2499">
        <f>VALUE(SUBSTITUTE(Table1[[#This Row],[Shipping Cost]],"$",""))</f>
        <v>1.39</v>
      </c>
      <c r="AC2499">
        <f>VALUE(SUBSTITUTE(Table1[[#This Row],[Discount $]],"$",""))</f>
        <v>14.67</v>
      </c>
      <c r="AD2499">
        <f>VALUE(SUBSTITUTE(Table1[[#This Row],[Retail Price]],"$",""))</f>
        <v>7.64</v>
      </c>
      <c r="AE2499" s="4">
        <f>(Table1[[#This Row],[Retail Price Number]]*Table1[[#This Row],[Order Quantity]])-Table1[[#This Row],[Discount $ Number]]+Table1[[#This Row],[Shipping Cost Number]]</f>
        <v>154.79999999999998</v>
      </c>
      <c r="AF2499">
        <f>Table1[[#This Row],[Retail Price Number]]*Table1[[#This Row],[Order Quantity]]-Table1[[#This Row],[Discount $ Number]]</f>
        <v>153.41</v>
      </c>
      <c r="AG2499">
        <f>(Table1[[#This Row],[Retail Price Number]]*Table1[[#This Row],[Order Quantity]])-Table1[[#This Row],[Discount $ Number]]-Table1[[#This Row],[Shipping Cost Number]]</f>
        <v>152.02000000000001</v>
      </c>
      <c r="AH2499">
        <f>Table1[[#This Row],[Retail Price Number]]*Table1[[#This Row],[Order Quantity]]</f>
        <v>168.07999999999998</v>
      </c>
      <c r="AI2499">
        <f>YEAR(Table1[[#This Row],[Order Date]])</f>
        <v>2015</v>
      </c>
    </row>
    <row r="2500" spans="1:35" x14ac:dyDescent="0.3">
      <c r="A2500" t="s">
        <v>2978</v>
      </c>
      <c r="B2500" s="1">
        <v>42058</v>
      </c>
      <c r="C2500" t="s">
        <v>1486</v>
      </c>
      <c r="D2500" t="s">
        <v>1273</v>
      </c>
      <c r="E2500" t="s">
        <v>27</v>
      </c>
      <c r="F2500" t="s">
        <v>28</v>
      </c>
      <c r="G2500" t="s">
        <v>134</v>
      </c>
      <c r="H2500" t="s">
        <v>433</v>
      </c>
      <c r="I2500" t="s">
        <v>31</v>
      </c>
      <c r="J2500" t="s">
        <v>1702</v>
      </c>
      <c r="K2500" t="s">
        <v>94</v>
      </c>
      <c r="L2500" t="s">
        <v>109</v>
      </c>
      <c r="M2500" t="s">
        <v>35</v>
      </c>
      <c r="N2500" s="1">
        <v>42061</v>
      </c>
      <c r="O2500" t="s">
        <v>1703</v>
      </c>
      <c r="P2500" s="3" t="s">
        <v>1704</v>
      </c>
      <c r="Q2500" t="s">
        <v>1705</v>
      </c>
      <c r="R2500">
        <v>23</v>
      </c>
      <c r="S2500" t="s">
        <v>4930</v>
      </c>
      <c r="T2500" s="2">
        <v>0.1</v>
      </c>
      <c r="U2500" t="s">
        <v>4931</v>
      </c>
      <c r="V2500" t="s">
        <v>2979</v>
      </c>
      <c r="W2500" t="s">
        <v>428</v>
      </c>
      <c r="X2500" t="s">
        <v>1240</v>
      </c>
      <c r="Y2500" s="3">
        <f>VALUE(SUBSTITUTE(Table1[[#This Row],[Order Total]],"$",""))</f>
        <v>229.81</v>
      </c>
      <c r="Z2500">
        <f>VALUE(SUBSTITUTE(Table1[[#This Row],[Total]],"$",""))</f>
        <v>231.2</v>
      </c>
      <c r="AA2500" s="3">
        <f>Table1[[#This Row],[Order Total Number]]-Table1[[#This Row],[Total Number]]</f>
        <v>-1.3899999999999864</v>
      </c>
      <c r="AB2500">
        <f>VALUE(SUBSTITUTE(Table1[[#This Row],[Shipping Cost]],"$",""))</f>
        <v>1.39</v>
      </c>
      <c r="AC2500">
        <f>VALUE(SUBSTITUTE(Table1[[#This Row],[Discount $]],"$",""))</f>
        <v>12.67</v>
      </c>
      <c r="AD2500">
        <f>VALUE(SUBSTITUTE(Table1[[#This Row],[Retail Price]],"$",""))</f>
        <v>7.64</v>
      </c>
      <c r="AE2500" s="4">
        <f>(Table1[[#This Row],[Retail Price Number]]*Table1[[#This Row],[Order Quantity]])-Table1[[#This Row],[Discount $ Number]]+Table1[[#This Row],[Shipping Cost Number]]</f>
        <v>164.44</v>
      </c>
      <c r="AF2500">
        <f>Table1[[#This Row],[Retail Price Number]]*Table1[[#This Row],[Order Quantity]]-Table1[[#This Row],[Discount $ Number]]</f>
        <v>163.05000000000001</v>
      </c>
      <c r="AG2500">
        <f>(Table1[[#This Row],[Retail Price Number]]*Table1[[#This Row],[Order Quantity]])-Table1[[#This Row],[Discount $ Number]]-Table1[[#This Row],[Shipping Cost Number]]</f>
        <v>161.66000000000003</v>
      </c>
      <c r="AH2500">
        <f>Table1[[#This Row],[Retail Price Number]]*Table1[[#This Row],[Order Quantity]]</f>
        <v>175.72</v>
      </c>
      <c r="AI2500">
        <f>YEAR(Table1[[#This Row],[Order Date]])</f>
        <v>2015</v>
      </c>
    </row>
    <row r="2501" spans="1:35" x14ac:dyDescent="0.3">
      <c r="A2501" t="s">
        <v>2978</v>
      </c>
      <c r="B2501" s="1">
        <v>41617</v>
      </c>
      <c r="C2501" t="s">
        <v>650</v>
      </c>
      <c r="D2501" t="s">
        <v>204</v>
      </c>
      <c r="E2501" t="s">
        <v>27</v>
      </c>
      <c r="F2501" t="s">
        <v>28</v>
      </c>
      <c r="G2501" t="s">
        <v>91</v>
      </c>
      <c r="H2501" t="s">
        <v>205</v>
      </c>
      <c r="I2501" t="s">
        <v>31</v>
      </c>
      <c r="J2501" t="s">
        <v>2750</v>
      </c>
      <c r="K2501" t="s">
        <v>94</v>
      </c>
      <c r="L2501" t="s">
        <v>109</v>
      </c>
      <c r="M2501" t="s">
        <v>35</v>
      </c>
      <c r="N2501" s="1">
        <v>41617</v>
      </c>
      <c r="O2501" t="s">
        <v>2751</v>
      </c>
      <c r="P2501" s="3" t="s">
        <v>724</v>
      </c>
      <c r="Q2501" t="s">
        <v>41</v>
      </c>
      <c r="R2501">
        <v>46</v>
      </c>
      <c r="S2501" t="s">
        <v>6346</v>
      </c>
      <c r="T2501" s="2">
        <v>0.06</v>
      </c>
      <c r="U2501" t="s">
        <v>5370</v>
      </c>
      <c r="V2501" t="s">
        <v>6347</v>
      </c>
      <c r="W2501" t="s">
        <v>2754</v>
      </c>
      <c r="X2501" t="s">
        <v>6348</v>
      </c>
      <c r="Y2501" s="3">
        <f>VALUE(SUBSTITUTE(Table1[[#This Row],[Order Total]],"$",""))</f>
        <v>43.38</v>
      </c>
      <c r="Z2501">
        <f>VALUE(SUBSTITUTE(Table1[[#This Row],[Total]],"$",""))</f>
        <v>45.28</v>
      </c>
      <c r="AA2501" s="3">
        <f>Table1[[#This Row],[Order Total Number]]-Table1[[#This Row],[Total Number]]</f>
        <v>-1.8999999999999986</v>
      </c>
      <c r="AB2501">
        <f>VALUE(SUBSTITUTE(Table1[[#This Row],[Shipping Cost]],"$",""))</f>
        <v>4.7699999999999996</v>
      </c>
      <c r="AC2501">
        <f>VALUE(SUBSTITUTE(Table1[[#This Row],[Discount $]],"$",""))</f>
        <v>2.2999999999999998</v>
      </c>
      <c r="AD2501">
        <f>VALUE(SUBSTITUTE(Table1[[#This Row],[Retail Price]],"$",""))</f>
        <v>1.98</v>
      </c>
      <c r="AE2501" s="4">
        <f>(Table1[[#This Row],[Retail Price Number]]*Table1[[#This Row],[Order Quantity]])-Table1[[#This Row],[Discount $ Number]]+Table1[[#This Row],[Shipping Cost Number]]</f>
        <v>93.55</v>
      </c>
      <c r="AF2501">
        <f>Table1[[#This Row],[Retail Price Number]]*Table1[[#This Row],[Order Quantity]]-Table1[[#This Row],[Discount $ Number]]</f>
        <v>88.78</v>
      </c>
      <c r="AG2501">
        <f>(Table1[[#This Row],[Retail Price Number]]*Table1[[#This Row],[Order Quantity]])-Table1[[#This Row],[Discount $ Number]]-Table1[[#This Row],[Shipping Cost Number]]</f>
        <v>84.01</v>
      </c>
      <c r="AH2501">
        <f>Table1[[#This Row],[Retail Price Number]]*Table1[[#This Row],[Order Quantity]]</f>
        <v>91.08</v>
      </c>
      <c r="AI2501">
        <f>YEAR(Table1[[#This Row],[Order Date]])</f>
        <v>2013</v>
      </c>
    </row>
    <row r="2502" spans="1:35" x14ac:dyDescent="0.3">
      <c r="A2502" t="s">
        <v>2978</v>
      </c>
      <c r="B2502" s="1">
        <v>41596</v>
      </c>
      <c r="C2502" t="s">
        <v>2344</v>
      </c>
      <c r="D2502" t="s">
        <v>929</v>
      </c>
      <c r="E2502" t="s">
        <v>27</v>
      </c>
      <c r="F2502" t="s">
        <v>28</v>
      </c>
      <c r="G2502" t="s">
        <v>91</v>
      </c>
      <c r="H2502" t="s">
        <v>217</v>
      </c>
      <c r="I2502" t="s">
        <v>121</v>
      </c>
      <c r="J2502" t="s">
        <v>64</v>
      </c>
      <c r="K2502" t="s">
        <v>94</v>
      </c>
      <c r="L2502" t="s">
        <v>34</v>
      </c>
      <c r="M2502" t="s">
        <v>35</v>
      </c>
      <c r="N2502" s="1">
        <v>41598</v>
      </c>
      <c r="O2502" t="s">
        <v>66</v>
      </c>
      <c r="P2502" s="3" t="s">
        <v>67</v>
      </c>
      <c r="Q2502" t="s">
        <v>68</v>
      </c>
      <c r="R2502">
        <v>50</v>
      </c>
      <c r="S2502" t="s">
        <v>1847</v>
      </c>
      <c r="T2502" s="2">
        <v>7.0000000000000007E-2</v>
      </c>
      <c r="U2502" t="s">
        <v>1109</v>
      </c>
      <c r="V2502" t="s">
        <v>2484</v>
      </c>
      <c r="W2502" t="s">
        <v>72</v>
      </c>
      <c r="X2502" t="s">
        <v>7724</v>
      </c>
      <c r="Y2502" s="3">
        <f>VALUE(SUBSTITUTE(Table1[[#This Row],[Order Total]],"$",""))</f>
        <v>62.39</v>
      </c>
      <c r="Z2502">
        <f>VALUE(SUBSTITUTE(Table1[[#This Row],[Total]],"$",""))</f>
        <v>63.7</v>
      </c>
      <c r="AA2502" s="3">
        <f>Table1[[#This Row],[Order Total Number]]-Table1[[#This Row],[Total Number]]</f>
        <v>-1.3100000000000023</v>
      </c>
      <c r="AB2502">
        <f>VALUE(SUBSTITUTE(Table1[[#This Row],[Shipping Cost]],"$",""))</f>
        <v>0.99</v>
      </c>
      <c r="AC2502">
        <f>VALUE(SUBSTITUTE(Table1[[#This Row],[Discount $]],"$",""))</f>
        <v>6.97</v>
      </c>
      <c r="AD2502">
        <f>VALUE(SUBSTITUTE(Table1[[#This Row],[Retail Price]],"$",""))</f>
        <v>2.88</v>
      </c>
      <c r="AE2502" s="4">
        <f>(Table1[[#This Row],[Retail Price Number]]*Table1[[#This Row],[Order Quantity]])-Table1[[#This Row],[Discount $ Number]]+Table1[[#This Row],[Shipping Cost Number]]</f>
        <v>138.02000000000001</v>
      </c>
      <c r="AF2502">
        <f>Table1[[#This Row],[Retail Price Number]]*Table1[[#This Row],[Order Quantity]]-Table1[[#This Row],[Discount $ Number]]</f>
        <v>137.03</v>
      </c>
      <c r="AG2502">
        <f>(Table1[[#This Row],[Retail Price Number]]*Table1[[#This Row],[Order Quantity]])-Table1[[#This Row],[Discount $ Number]]-Table1[[#This Row],[Shipping Cost Number]]</f>
        <v>136.04</v>
      </c>
      <c r="AH2502">
        <f>Table1[[#This Row],[Retail Price Number]]*Table1[[#This Row],[Order Quantity]]</f>
        <v>144</v>
      </c>
      <c r="AI2502">
        <f>YEAR(Table1[[#This Row],[Order Date]])</f>
        <v>2013</v>
      </c>
    </row>
    <row r="2503" spans="1:35" x14ac:dyDescent="0.3">
      <c r="A2503" t="s">
        <v>2978</v>
      </c>
      <c r="B2503" s="1">
        <v>42058</v>
      </c>
      <c r="C2503" t="s">
        <v>1486</v>
      </c>
      <c r="D2503" t="s">
        <v>1273</v>
      </c>
      <c r="E2503" t="s">
        <v>27</v>
      </c>
      <c r="F2503" t="s">
        <v>28</v>
      </c>
      <c r="G2503" t="s">
        <v>77</v>
      </c>
      <c r="H2503" t="s">
        <v>433</v>
      </c>
      <c r="I2503" t="s">
        <v>121</v>
      </c>
      <c r="J2503" t="s">
        <v>1702</v>
      </c>
      <c r="K2503" t="s">
        <v>94</v>
      </c>
      <c r="L2503" t="s">
        <v>34</v>
      </c>
      <c r="M2503" t="s">
        <v>156</v>
      </c>
      <c r="N2503" s="1">
        <v>42061</v>
      </c>
      <c r="O2503" t="s">
        <v>1703</v>
      </c>
      <c r="P2503" s="3" t="s">
        <v>1704</v>
      </c>
      <c r="Q2503" t="s">
        <v>1705</v>
      </c>
      <c r="R2503">
        <v>27</v>
      </c>
      <c r="S2503" t="s">
        <v>1236</v>
      </c>
      <c r="T2503" s="2">
        <v>0.08</v>
      </c>
      <c r="U2503" t="s">
        <v>1237</v>
      </c>
      <c r="V2503" t="s">
        <v>2979</v>
      </c>
      <c r="W2503" t="s">
        <v>428</v>
      </c>
      <c r="X2503" t="s">
        <v>1240</v>
      </c>
      <c r="Y2503" s="3">
        <f>VALUE(SUBSTITUTE(Table1[[#This Row],[Order Total]],"$",""))</f>
        <v>229.81</v>
      </c>
      <c r="Z2503">
        <f>VALUE(SUBSTITUTE(Table1[[#This Row],[Total]],"$",""))</f>
        <v>231.2</v>
      </c>
      <c r="AA2503" s="3">
        <f>Table1[[#This Row],[Order Total Number]]-Table1[[#This Row],[Total Number]]</f>
        <v>-1.3899999999999864</v>
      </c>
      <c r="AB2503">
        <f>VALUE(SUBSTITUTE(Table1[[#This Row],[Shipping Cost]],"$",""))</f>
        <v>1.39</v>
      </c>
      <c r="AC2503">
        <f>VALUE(SUBSTITUTE(Table1[[#This Row],[Discount $]],"$",""))</f>
        <v>14.67</v>
      </c>
      <c r="AD2503">
        <f>VALUE(SUBSTITUTE(Table1[[#This Row],[Retail Price]],"$",""))</f>
        <v>7.64</v>
      </c>
      <c r="AE2503" s="4">
        <f>(Table1[[#This Row],[Retail Price Number]]*Table1[[#This Row],[Order Quantity]])-Table1[[#This Row],[Discount $ Number]]+Table1[[#This Row],[Shipping Cost Number]]</f>
        <v>193</v>
      </c>
      <c r="AF2503">
        <f>Table1[[#This Row],[Retail Price Number]]*Table1[[#This Row],[Order Quantity]]-Table1[[#This Row],[Discount $ Number]]</f>
        <v>191.61</v>
      </c>
      <c r="AG2503">
        <f>(Table1[[#This Row],[Retail Price Number]]*Table1[[#This Row],[Order Quantity]])-Table1[[#This Row],[Discount $ Number]]-Table1[[#This Row],[Shipping Cost Number]]</f>
        <v>190.22000000000003</v>
      </c>
      <c r="AH2503">
        <f>Table1[[#This Row],[Retail Price Number]]*Table1[[#This Row],[Order Quantity]]</f>
        <v>206.28</v>
      </c>
      <c r="AI2503">
        <f>YEAR(Table1[[#This Row],[Order Date]])</f>
        <v>2015</v>
      </c>
    </row>
    <row r="2504" spans="1:35" x14ac:dyDescent="0.3">
      <c r="A2504" t="s">
        <v>2978</v>
      </c>
      <c r="B2504" s="1">
        <v>41329</v>
      </c>
      <c r="C2504" t="s">
        <v>1225</v>
      </c>
      <c r="D2504" t="s">
        <v>252</v>
      </c>
      <c r="E2504" t="s">
        <v>27</v>
      </c>
      <c r="F2504" t="s">
        <v>28</v>
      </c>
      <c r="G2504" t="s">
        <v>29</v>
      </c>
      <c r="H2504" t="s">
        <v>62</v>
      </c>
      <c r="I2504" t="s">
        <v>31</v>
      </c>
      <c r="J2504" t="s">
        <v>601</v>
      </c>
      <c r="K2504" t="s">
        <v>33</v>
      </c>
      <c r="L2504" t="s">
        <v>34</v>
      </c>
      <c r="M2504" t="s">
        <v>35</v>
      </c>
      <c r="N2504" s="1">
        <v>41330</v>
      </c>
      <c r="O2504" t="s">
        <v>602</v>
      </c>
      <c r="P2504" s="3" t="s">
        <v>603</v>
      </c>
      <c r="Q2504" t="s">
        <v>258</v>
      </c>
      <c r="R2504">
        <v>40</v>
      </c>
      <c r="S2504" t="s">
        <v>10227</v>
      </c>
      <c r="T2504" s="2">
        <v>0.03</v>
      </c>
      <c r="U2504" t="s">
        <v>2889</v>
      </c>
      <c r="V2504" t="s">
        <v>1821</v>
      </c>
      <c r="W2504" t="s">
        <v>606</v>
      </c>
      <c r="X2504" t="s">
        <v>1117</v>
      </c>
      <c r="Y2504" s="3">
        <f>VALUE(SUBSTITUTE(Table1[[#This Row],[Order Total]],"$",""))</f>
        <v>74.680000000000007</v>
      </c>
      <c r="Z2504">
        <f>VALUE(SUBSTITUTE(Table1[[#This Row],[Total]],"$",""))</f>
        <v>74.88</v>
      </c>
      <c r="AA2504" s="3">
        <f>Table1[[#This Row],[Order Total Number]]-Table1[[#This Row],[Total Number]]</f>
        <v>-0.19999999999998863</v>
      </c>
      <c r="AB2504">
        <f>VALUE(SUBSTITUTE(Table1[[#This Row],[Shipping Cost]],"$",""))</f>
        <v>7.72</v>
      </c>
      <c r="AC2504">
        <f>VALUE(SUBSTITUTE(Table1[[#This Row],[Discount $]],"$",""))</f>
        <v>2.3199999999999998</v>
      </c>
      <c r="AD2504">
        <f>VALUE(SUBSTITUTE(Table1[[#This Row],[Retail Price]],"$",""))</f>
        <v>7.3</v>
      </c>
      <c r="AE2504" s="4">
        <f>(Table1[[#This Row],[Retail Price Number]]*Table1[[#This Row],[Order Quantity]])-Table1[[#This Row],[Discount $ Number]]+Table1[[#This Row],[Shipping Cost Number]]</f>
        <v>297.40000000000003</v>
      </c>
      <c r="AF2504">
        <f>Table1[[#This Row],[Retail Price Number]]*Table1[[#This Row],[Order Quantity]]-Table1[[#This Row],[Discount $ Number]]</f>
        <v>289.68</v>
      </c>
      <c r="AG2504">
        <f>(Table1[[#This Row],[Retail Price Number]]*Table1[[#This Row],[Order Quantity]])-Table1[[#This Row],[Discount $ Number]]-Table1[[#This Row],[Shipping Cost Number]]</f>
        <v>281.95999999999998</v>
      </c>
      <c r="AH2504">
        <f>Table1[[#This Row],[Retail Price Number]]*Table1[[#This Row],[Order Quantity]]</f>
        <v>292</v>
      </c>
      <c r="AI2504">
        <f>YEAR(Table1[[#This Row],[Order Date]])</f>
        <v>2013</v>
      </c>
    </row>
    <row r="2505" spans="1:35" x14ac:dyDescent="0.3">
      <c r="A2505" t="s">
        <v>6655</v>
      </c>
      <c r="B2505" s="1">
        <v>41514</v>
      </c>
      <c r="C2505" t="s">
        <v>1532</v>
      </c>
      <c r="D2505" t="s">
        <v>421</v>
      </c>
      <c r="E2505" t="s">
        <v>27</v>
      </c>
      <c r="F2505" t="s">
        <v>28</v>
      </c>
      <c r="G2505" t="s">
        <v>91</v>
      </c>
      <c r="H2505" t="s">
        <v>422</v>
      </c>
      <c r="I2505" t="s">
        <v>196</v>
      </c>
      <c r="J2505" t="s">
        <v>651</v>
      </c>
      <c r="K2505" t="s">
        <v>94</v>
      </c>
      <c r="L2505" t="s">
        <v>34</v>
      </c>
      <c r="M2505" t="s">
        <v>35</v>
      </c>
      <c r="N2505" s="1">
        <v>41487</v>
      </c>
      <c r="O2505" t="s">
        <v>652</v>
      </c>
      <c r="P2505" s="3" t="s">
        <v>653</v>
      </c>
      <c r="Q2505" t="s">
        <v>98</v>
      </c>
      <c r="R2505">
        <v>38</v>
      </c>
      <c r="S2505" t="s">
        <v>6656</v>
      </c>
      <c r="T2505" s="2">
        <v>0.09</v>
      </c>
      <c r="U2505" t="s">
        <v>267</v>
      </c>
      <c r="V2505" t="s">
        <v>5034</v>
      </c>
      <c r="W2505" t="s">
        <v>57</v>
      </c>
      <c r="X2505" t="s">
        <v>3027</v>
      </c>
      <c r="Y2505" s="3">
        <f>VALUE(SUBSTITUTE(Table1[[#This Row],[Order Total]],"$",""))</f>
        <v>13.69</v>
      </c>
      <c r="Z2505">
        <f>VALUE(SUBSTITUTE(Table1[[#This Row],[Total]],"$",""))</f>
        <v>13.99</v>
      </c>
      <c r="AA2505" s="3">
        <f>Table1[[#This Row],[Order Total Number]]-Table1[[#This Row],[Total Number]]</f>
        <v>-0.30000000000000071</v>
      </c>
      <c r="AB2505">
        <f>VALUE(SUBSTITUTE(Table1[[#This Row],[Shipping Cost]],"$",""))</f>
        <v>0.7</v>
      </c>
      <c r="AC2505">
        <f>VALUE(SUBSTITUTE(Table1[[#This Row],[Discount $]],"$",""))</f>
        <v>4.49</v>
      </c>
      <c r="AD2505">
        <f>VALUE(SUBSTITUTE(Table1[[#This Row],[Retail Price]],"$",""))</f>
        <v>1.26</v>
      </c>
      <c r="AE2505" s="4">
        <f>(Table1[[#This Row],[Retail Price Number]]*Table1[[#This Row],[Order Quantity]])-Table1[[#This Row],[Discount $ Number]]+Table1[[#This Row],[Shipping Cost Number]]</f>
        <v>44.09</v>
      </c>
      <c r="AF2505">
        <f>Table1[[#This Row],[Retail Price Number]]*Table1[[#This Row],[Order Quantity]]-Table1[[#This Row],[Discount $ Number]]</f>
        <v>43.39</v>
      </c>
      <c r="AG2505">
        <f>(Table1[[#This Row],[Retail Price Number]]*Table1[[#This Row],[Order Quantity]])-Table1[[#This Row],[Discount $ Number]]-Table1[[#This Row],[Shipping Cost Number]]</f>
        <v>42.69</v>
      </c>
      <c r="AH2505">
        <f>Table1[[#This Row],[Retail Price Number]]*Table1[[#This Row],[Order Quantity]]</f>
        <v>47.88</v>
      </c>
      <c r="AI2505">
        <f>YEAR(Table1[[#This Row],[Order Date]])</f>
        <v>2013</v>
      </c>
    </row>
    <row r="2506" spans="1:35" x14ac:dyDescent="0.3">
      <c r="A2506" t="s">
        <v>8168</v>
      </c>
      <c r="B2506" s="1">
        <v>42059</v>
      </c>
      <c r="C2506" t="s">
        <v>8169</v>
      </c>
      <c r="D2506" t="s">
        <v>144</v>
      </c>
      <c r="E2506" t="s">
        <v>46</v>
      </c>
      <c r="F2506" t="s">
        <v>47</v>
      </c>
      <c r="G2506" t="s">
        <v>91</v>
      </c>
      <c r="H2506" t="s">
        <v>107</v>
      </c>
      <c r="I2506" t="s">
        <v>196</v>
      </c>
      <c r="J2506" t="s">
        <v>1667</v>
      </c>
      <c r="K2506" t="s">
        <v>94</v>
      </c>
      <c r="L2506" t="s">
        <v>109</v>
      </c>
      <c r="M2506" t="s">
        <v>35</v>
      </c>
      <c r="N2506" s="1">
        <v>42059</v>
      </c>
      <c r="O2506" t="s">
        <v>982</v>
      </c>
      <c r="P2506" s="3" t="s">
        <v>1190</v>
      </c>
      <c r="Q2506" t="s">
        <v>1191</v>
      </c>
      <c r="R2506">
        <v>34</v>
      </c>
      <c r="S2506" t="s">
        <v>8170</v>
      </c>
      <c r="T2506" s="2">
        <v>0</v>
      </c>
      <c r="U2506" t="s">
        <v>4853</v>
      </c>
      <c r="V2506" t="s">
        <v>5347</v>
      </c>
      <c r="W2506" t="s">
        <v>224</v>
      </c>
      <c r="X2506" t="s">
        <v>5658</v>
      </c>
      <c r="Y2506" s="3">
        <f>VALUE(SUBSTITUTE(Table1[[#This Row],[Order Total]],"$",""))</f>
        <v>43.39</v>
      </c>
      <c r="Z2506">
        <f>VALUE(SUBSTITUTE(Table1[[#This Row],[Total]],"$",""))</f>
        <v>43.89</v>
      </c>
      <c r="AA2506" s="3">
        <f>Table1[[#This Row],[Order Total Number]]-Table1[[#This Row],[Total Number]]</f>
        <v>-0.5</v>
      </c>
      <c r="AB2506">
        <f>VALUE(SUBSTITUTE(Table1[[#This Row],[Shipping Cost]],"$",""))</f>
        <v>0.5</v>
      </c>
      <c r="AC2506">
        <f>VALUE(SUBSTITUTE(Table1[[#This Row],[Discount $]],"$",""))</f>
        <v>0.89</v>
      </c>
      <c r="AD2506">
        <f>VALUE(SUBSTITUTE(Table1[[#This Row],[Retail Price]],"$",""))</f>
        <v>4.91</v>
      </c>
      <c r="AE2506" s="4">
        <f>(Table1[[#This Row],[Retail Price Number]]*Table1[[#This Row],[Order Quantity]])-Table1[[#This Row],[Discount $ Number]]+Table1[[#This Row],[Shipping Cost Number]]</f>
        <v>166.55</v>
      </c>
      <c r="AF2506">
        <f>Table1[[#This Row],[Retail Price Number]]*Table1[[#This Row],[Order Quantity]]-Table1[[#This Row],[Discount $ Number]]</f>
        <v>166.05</v>
      </c>
      <c r="AG2506">
        <f>(Table1[[#This Row],[Retail Price Number]]*Table1[[#This Row],[Order Quantity]])-Table1[[#This Row],[Discount $ Number]]-Table1[[#This Row],[Shipping Cost Number]]</f>
        <v>165.55</v>
      </c>
      <c r="AH2506">
        <f>Table1[[#This Row],[Retail Price Number]]*Table1[[#This Row],[Order Quantity]]</f>
        <v>166.94</v>
      </c>
      <c r="AI2506">
        <f>YEAR(Table1[[#This Row],[Order Date]])</f>
        <v>2015</v>
      </c>
    </row>
    <row r="2507" spans="1:35" x14ac:dyDescent="0.3">
      <c r="A2507" t="s">
        <v>5655</v>
      </c>
      <c r="B2507" s="1">
        <v>42021</v>
      </c>
      <c r="C2507" t="s">
        <v>5656</v>
      </c>
      <c r="D2507" t="s">
        <v>133</v>
      </c>
      <c r="E2507" t="s">
        <v>27</v>
      </c>
      <c r="F2507" t="s">
        <v>28</v>
      </c>
      <c r="G2507" t="s">
        <v>29</v>
      </c>
      <c r="H2507" t="s">
        <v>62</v>
      </c>
      <c r="I2507" t="s">
        <v>196</v>
      </c>
      <c r="J2507" t="s">
        <v>1667</v>
      </c>
      <c r="K2507" t="s">
        <v>94</v>
      </c>
      <c r="L2507" t="s">
        <v>95</v>
      </c>
      <c r="M2507" t="s">
        <v>35</v>
      </c>
      <c r="N2507" s="1">
        <v>42023</v>
      </c>
      <c r="O2507" t="s">
        <v>982</v>
      </c>
      <c r="P2507" s="3" t="s">
        <v>1190</v>
      </c>
      <c r="Q2507" t="s">
        <v>1191</v>
      </c>
      <c r="R2507">
        <v>42</v>
      </c>
      <c r="S2507" t="s">
        <v>5657</v>
      </c>
      <c r="T2507" s="2">
        <v>0.06</v>
      </c>
      <c r="U2507" t="s">
        <v>4128</v>
      </c>
      <c r="V2507" t="s">
        <v>5347</v>
      </c>
      <c r="W2507" t="s">
        <v>224</v>
      </c>
      <c r="X2507" t="s">
        <v>5658</v>
      </c>
      <c r="Y2507" s="3">
        <f>VALUE(SUBSTITUTE(Table1[[#This Row],[Order Total]],"$",""))</f>
        <v>43.39</v>
      </c>
      <c r="Z2507">
        <f>VALUE(SUBSTITUTE(Table1[[#This Row],[Total]],"$",""))</f>
        <v>43.89</v>
      </c>
      <c r="AA2507" s="3">
        <f>Table1[[#This Row],[Order Total Number]]-Table1[[#This Row],[Total Number]]</f>
        <v>-0.5</v>
      </c>
      <c r="AB2507">
        <f>VALUE(SUBSTITUTE(Table1[[#This Row],[Shipping Cost]],"$",""))</f>
        <v>0.5</v>
      </c>
      <c r="AC2507">
        <f>VALUE(SUBSTITUTE(Table1[[#This Row],[Discount $]],"$",""))</f>
        <v>2.4900000000000002</v>
      </c>
      <c r="AD2507">
        <f>VALUE(SUBSTITUTE(Table1[[#This Row],[Retail Price]],"$",""))</f>
        <v>4.91</v>
      </c>
      <c r="AE2507" s="4">
        <f>(Table1[[#This Row],[Retail Price Number]]*Table1[[#This Row],[Order Quantity]])-Table1[[#This Row],[Discount $ Number]]+Table1[[#This Row],[Shipping Cost Number]]</f>
        <v>204.23</v>
      </c>
      <c r="AF2507">
        <f>Table1[[#This Row],[Retail Price Number]]*Table1[[#This Row],[Order Quantity]]-Table1[[#This Row],[Discount $ Number]]</f>
        <v>203.73</v>
      </c>
      <c r="AG2507">
        <f>(Table1[[#This Row],[Retail Price Number]]*Table1[[#This Row],[Order Quantity]])-Table1[[#This Row],[Discount $ Number]]-Table1[[#This Row],[Shipping Cost Number]]</f>
        <v>203.23</v>
      </c>
      <c r="AH2507">
        <f>Table1[[#This Row],[Retail Price Number]]*Table1[[#This Row],[Order Quantity]]</f>
        <v>206.22</v>
      </c>
      <c r="AI2507">
        <f>YEAR(Table1[[#This Row],[Order Date]])</f>
        <v>2015</v>
      </c>
    </row>
    <row r="2508" spans="1:35" x14ac:dyDescent="0.3">
      <c r="A2508" t="s">
        <v>2371</v>
      </c>
      <c r="B2508" s="1">
        <v>42587</v>
      </c>
      <c r="C2508" t="s">
        <v>1982</v>
      </c>
      <c r="D2508" t="s">
        <v>1232</v>
      </c>
      <c r="E2508" t="s">
        <v>27</v>
      </c>
      <c r="F2508" t="s">
        <v>28</v>
      </c>
      <c r="G2508" t="s">
        <v>29</v>
      </c>
      <c r="H2508" t="s">
        <v>281</v>
      </c>
      <c r="I2508" t="s">
        <v>63</v>
      </c>
      <c r="J2508" t="s">
        <v>478</v>
      </c>
      <c r="K2508" t="s">
        <v>94</v>
      </c>
      <c r="L2508" t="s">
        <v>95</v>
      </c>
      <c r="M2508" t="s">
        <v>35</v>
      </c>
      <c r="N2508" s="1">
        <v>42588</v>
      </c>
      <c r="O2508" t="s">
        <v>479</v>
      </c>
      <c r="P2508" s="3" t="s">
        <v>480</v>
      </c>
      <c r="Q2508" t="s">
        <v>98</v>
      </c>
      <c r="R2508">
        <v>21</v>
      </c>
      <c r="S2508" t="s">
        <v>2372</v>
      </c>
      <c r="T2508" s="2">
        <v>0</v>
      </c>
      <c r="U2508" t="s">
        <v>2373</v>
      </c>
      <c r="V2508" t="s">
        <v>938</v>
      </c>
      <c r="W2508" t="s">
        <v>224</v>
      </c>
      <c r="X2508" t="s">
        <v>2374</v>
      </c>
      <c r="Y2508" s="3">
        <f>VALUE(SUBSTITUTE(Table1[[#This Row],[Order Total]],"$",""))</f>
        <v>16.239999999999998</v>
      </c>
      <c r="Z2508">
        <f>VALUE(SUBSTITUTE(Table1[[#This Row],[Total]],"$",""))</f>
        <v>172.53</v>
      </c>
      <c r="AA2508" s="3">
        <f>Table1[[#This Row],[Order Total Number]]-Table1[[#This Row],[Total Number]]</f>
        <v>-156.29</v>
      </c>
      <c r="AB2508">
        <f>VALUE(SUBSTITUTE(Table1[[#This Row],[Shipping Cost]],"$",""))</f>
        <v>0.5</v>
      </c>
      <c r="AC2508">
        <f>VALUE(SUBSTITUTE(Table1[[#This Row],[Discount $]],"$",""))</f>
        <v>0.18</v>
      </c>
      <c r="AD2508">
        <f>VALUE(SUBSTITUTE(Table1[[#This Row],[Retail Price]],"$",""))</f>
        <v>2.61</v>
      </c>
      <c r="AE2508" s="4">
        <f>(Table1[[#This Row],[Retail Price Number]]*Table1[[#This Row],[Order Quantity]])-Table1[[#This Row],[Discount $ Number]]+Table1[[#This Row],[Shipping Cost Number]]</f>
        <v>55.129999999999995</v>
      </c>
      <c r="AF2508">
        <f>Table1[[#This Row],[Retail Price Number]]*Table1[[#This Row],[Order Quantity]]-Table1[[#This Row],[Discount $ Number]]</f>
        <v>54.629999999999995</v>
      </c>
      <c r="AG2508">
        <f>(Table1[[#This Row],[Retail Price Number]]*Table1[[#This Row],[Order Quantity]])-Table1[[#This Row],[Discount $ Number]]-Table1[[#This Row],[Shipping Cost Number]]</f>
        <v>54.129999999999995</v>
      </c>
      <c r="AH2508">
        <f>Table1[[#This Row],[Retail Price Number]]*Table1[[#This Row],[Order Quantity]]</f>
        <v>54.809999999999995</v>
      </c>
      <c r="AI2508">
        <f>YEAR(Table1[[#This Row],[Order Date]])</f>
        <v>2016</v>
      </c>
    </row>
    <row r="2509" spans="1:35" x14ac:dyDescent="0.3">
      <c r="A2509" t="s">
        <v>2371</v>
      </c>
      <c r="B2509" s="1">
        <v>42298</v>
      </c>
      <c r="C2509" t="s">
        <v>2838</v>
      </c>
      <c r="D2509" t="s">
        <v>1617</v>
      </c>
      <c r="E2509" t="s">
        <v>27</v>
      </c>
      <c r="F2509" t="s">
        <v>28</v>
      </c>
      <c r="G2509" t="s">
        <v>134</v>
      </c>
      <c r="H2509" t="s">
        <v>78</v>
      </c>
      <c r="I2509" t="s">
        <v>31</v>
      </c>
      <c r="J2509" t="s">
        <v>64</v>
      </c>
      <c r="K2509" t="s">
        <v>33</v>
      </c>
      <c r="L2509" t="s">
        <v>34</v>
      </c>
      <c r="M2509" t="s">
        <v>35</v>
      </c>
      <c r="N2509" s="1">
        <v>42300</v>
      </c>
      <c r="O2509" t="s">
        <v>66</v>
      </c>
      <c r="P2509" s="3" t="s">
        <v>67</v>
      </c>
      <c r="Q2509" t="s">
        <v>68</v>
      </c>
      <c r="R2509">
        <v>31</v>
      </c>
      <c r="S2509" t="s">
        <v>2839</v>
      </c>
      <c r="T2509" s="2">
        <v>0.03</v>
      </c>
      <c r="U2509" t="s">
        <v>127</v>
      </c>
      <c r="V2509" t="s">
        <v>2633</v>
      </c>
      <c r="W2509" t="s">
        <v>72</v>
      </c>
      <c r="X2509" t="s">
        <v>2840</v>
      </c>
      <c r="Y2509" s="3">
        <f>VALUE(SUBSTITUTE(Table1[[#This Row],[Order Total]],"$",""))</f>
        <v>25.92</v>
      </c>
      <c r="Z2509">
        <f>VALUE(SUBSTITUTE(Table1[[#This Row],[Total]],"$",""))</f>
        <v>26.91</v>
      </c>
      <c r="AA2509" s="3">
        <f>Table1[[#This Row],[Order Total Number]]-Table1[[#This Row],[Total Number]]</f>
        <v>-0.98999999999999844</v>
      </c>
      <c r="AB2509">
        <f>VALUE(SUBSTITUTE(Table1[[#This Row],[Shipping Cost]],"$",""))</f>
        <v>0.99</v>
      </c>
      <c r="AC2509">
        <f>VALUE(SUBSTITUTE(Table1[[#This Row],[Discount $]],"$",""))</f>
        <v>0</v>
      </c>
      <c r="AD2509">
        <f>VALUE(SUBSTITUTE(Table1[[#This Row],[Retail Price]],"$",""))</f>
        <v>2.88</v>
      </c>
      <c r="AE2509" s="4">
        <f>(Table1[[#This Row],[Retail Price Number]]*Table1[[#This Row],[Order Quantity]])-Table1[[#This Row],[Discount $ Number]]+Table1[[#This Row],[Shipping Cost Number]]</f>
        <v>90.27</v>
      </c>
      <c r="AF2509">
        <f>Table1[[#This Row],[Retail Price Number]]*Table1[[#This Row],[Order Quantity]]-Table1[[#This Row],[Discount $ Number]]</f>
        <v>89.28</v>
      </c>
      <c r="AG2509">
        <f>(Table1[[#This Row],[Retail Price Number]]*Table1[[#This Row],[Order Quantity]])-Table1[[#This Row],[Discount $ Number]]-Table1[[#This Row],[Shipping Cost Number]]</f>
        <v>88.29</v>
      </c>
      <c r="AH2509">
        <f>Table1[[#This Row],[Retail Price Number]]*Table1[[#This Row],[Order Quantity]]</f>
        <v>89.28</v>
      </c>
      <c r="AI2509">
        <f>YEAR(Table1[[#This Row],[Order Date]])</f>
        <v>2015</v>
      </c>
    </row>
    <row r="2510" spans="1:35" x14ac:dyDescent="0.3">
      <c r="A2510" t="s">
        <v>2371</v>
      </c>
      <c r="B2510" s="1">
        <v>42005</v>
      </c>
      <c r="C2510" t="s">
        <v>1301</v>
      </c>
      <c r="D2510" t="s">
        <v>228</v>
      </c>
      <c r="E2510" t="s">
        <v>46</v>
      </c>
      <c r="F2510" t="s">
        <v>47</v>
      </c>
      <c r="G2510" t="s">
        <v>29</v>
      </c>
      <c r="H2510" t="s">
        <v>107</v>
      </c>
      <c r="I2510" t="s">
        <v>196</v>
      </c>
      <c r="J2510" t="s">
        <v>734</v>
      </c>
      <c r="K2510" t="s">
        <v>94</v>
      </c>
      <c r="L2510" t="s">
        <v>34</v>
      </c>
      <c r="M2510" t="s">
        <v>35</v>
      </c>
      <c r="N2510" s="1">
        <v>42007</v>
      </c>
      <c r="O2510" t="s">
        <v>735</v>
      </c>
      <c r="P2510" s="3" t="s">
        <v>736</v>
      </c>
      <c r="Q2510" t="s">
        <v>737</v>
      </c>
      <c r="R2510">
        <v>6</v>
      </c>
      <c r="S2510" t="s">
        <v>2951</v>
      </c>
      <c r="T2510" s="2">
        <v>0.09</v>
      </c>
      <c r="U2510" t="s">
        <v>1235</v>
      </c>
      <c r="V2510" t="s">
        <v>2952</v>
      </c>
      <c r="W2510" t="s">
        <v>741</v>
      </c>
      <c r="X2510" t="s">
        <v>2953</v>
      </c>
      <c r="Y2510" s="3">
        <f>VALUE(SUBSTITUTE(Table1[[#This Row],[Order Total]],"$",""))</f>
        <v>22.39</v>
      </c>
      <c r="Z2510">
        <f>VALUE(SUBSTITUTE(Table1[[#This Row],[Total]],"$",""))</f>
        <v>23.99</v>
      </c>
      <c r="AA2510" s="3">
        <f>Table1[[#This Row],[Order Total Number]]-Table1[[#This Row],[Total Number]]</f>
        <v>-1.5999999999999979</v>
      </c>
      <c r="AB2510">
        <f>VALUE(SUBSTITUTE(Table1[[#This Row],[Shipping Cost]],"$",""))</f>
        <v>5.47</v>
      </c>
      <c r="AC2510">
        <f>VALUE(SUBSTITUTE(Table1[[#This Row],[Discount $]],"$",""))</f>
        <v>2.69</v>
      </c>
      <c r="AD2510">
        <f>VALUE(SUBSTITUTE(Table1[[#This Row],[Retail Price]],"$",""))</f>
        <v>3.58</v>
      </c>
      <c r="AE2510" s="4">
        <f>(Table1[[#This Row],[Retail Price Number]]*Table1[[#This Row],[Order Quantity]])-Table1[[#This Row],[Discount $ Number]]+Table1[[#This Row],[Shipping Cost Number]]</f>
        <v>24.259999999999998</v>
      </c>
      <c r="AF2510">
        <f>Table1[[#This Row],[Retail Price Number]]*Table1[[#This Row],[Order Quantity]]-Table1[[#This Row],[Discount $ Number]]</f>
        <v>18.79</v>
      </c>
      <c r="AG2510">
        <f>(Table1[[#This Row],[Retail Price Number]]*Table1[[#This Row],[Order Quantity]])-Table1[[#This Row],[Discount $ Number]]-Table1[[#This Row],[Shipping Cost Number]]</f>
        <v>13.32</v>
      </c>
      <c r="AH2510">
        <f>Table1[[#This Row],[Retail Price Number]]*Table1[[#This Row],[Order Quantity]]</f>
        <v>21.48</v>
      </c>
      <c r="AI2510">
        <f>YEAR(Table1[[#This Row],[Order Date]])</f>
        <v>2015</v>
      </c>
    </row>
    <row r="2511" spans="1:35" x14ac:dyDescent="0.3">
      <c r="A2511" t="s">
        <v>2371</v>
      </c>
      <c r="B2511" s="1">
        <v>41996</v>
      </c>
      <c r="C2511" t="s">
        <v>8210</v>
      </c>
      <c r="D2511" t="s">
        <v>324</v>
      </c>
      <c r="E2511" t="s">
        <v>27</v>
      </c>
      <c r="F2511" t="s">
        <v>28</v>
      </c>
      <c r="G2511" t="s">
        <v>29</v>
      </c>
      <c r="H2511" t="s">
        <v>205</v>
      </c>
      <c r="I2511" t="s">
        <v>92</v>
      </c>
      <c r="J2511" t="s">
        <v>734</v>
      </c>
      <c r="K2511" t="s">
        <v>94</v>
      </c>
      <c r="L2511" t="s">
        <v>95</v>
      </c>
      <c r="M2511" t="s">
        <v>35</v>
      </c>
      <c r="N2511" s="1">
        <v>41996</v>
      </c>
      <c r="O2511" t="s">
        <v>735</v>
      </c>
      <c r="P2511" s="3" t="s">
        <v>736</v>
      </c>
      <c r="Q2511" t="s">
        <v>737</v>
      </c>
      <c r="R2511">
        <v>32</v>
      </c>
      <c r="S2511" t="s">
        <v>11399</v>
      </c>
      <c r="T2511" s="2">
        <v>0.06</v>
      </c>
      <c r="U2511" t="s">
        <v>361</v>
      </c>
      <c r="V2511" t="s">
        <v>4565</v>
      </c>
      <c r="W2511" t="s">
        <v>741</v>
      </c>
      <c r="X2511" t="s">
        <v>11370</v>
      </c>
      <c r="Y2511" s="3">
        <f>VALUE(SUBSTITUTE(Table1[[#This Row],[Order Total]],"$",""))</f>
        <v>25.8</v>
      </c>
      <c r="Z2511">
        <f>VALUE(SUBSTITUTE(Table1[[#This Row],[Total]],"$",""))</f>
        <v>26.93</v>
      </c>
      <c r="AA2511" s="3">
        <f>Table1[[#This Row],[Order Total Number]]-Table1[[#This Row],[Total Number]]</f>
        <v>-1.129999999999999</v>
      </c>
      <c r="AB2511">
        <f>VALUE(SUBSTITUTE(Table1[[#This Row],[Shipping Cost]],"$",""))</f>
        <v>5.47</v>
      </c>
      <c r="AC2511">
        <f>VALUE(SUBSTITUTE(Table1[[#This Row],[Discount $]],"$",""))</f>
        <v>3.6</v>
      </c>
      <c r="AD2511">
        <f>VALUE(SUBSTITUTE(Table1[[#This Row],[Retail Price]],"$",""))</f>
        <v>3.58</v>
      </c>
      <c r="AE2511" s="4">
        <f>(Table1[[#This Row],[Retail Price Number]]*Table1[[#This Row],[Order Quantity]])-Table1[[#This Row],[Discount $ Number]]+Table1[[#This Row],[Shipping Cost Number]]</f>
        <v>116.43</v>
      </c>
      <c r="AF2511">
        <f>Table1[[#This Row],[Retail Price Number]]*Table1[[#This Row],[Order Quantity]]-Table1[[#This Row],[Discount $ Number]]</f>
        <v>110.96000000000001</v>
      </c>
      <c r="AG2511">
        <f>(Table1[[#This Row],[Retail Price Number]]*Table1[[#This Row],[Order Quantity]])-Table1[[#This Row],[Discount $ Number]]-Table1[[#This Row],[Shipping Cost Number]]</f>
        <v>105.49000000000001</v>
      </c>
      <c r="AH2511">
        <f>Table1[[#This Row],[Retail Price Number]]*Table1[[#This Row],[Order Quantity]]</f>
        <v>114.56</v>
      </c>
      <c r="AI2511">
        <f>YEAR(Table1[[#This Row],[Order Date]])</f>
        <v>2014</v>
      </c>
    </row>
    <row r="2512" spans="1:35" x14ac:dyDescent="0.3">
      <c r="A2512" t="s">
        <v>1754</v>
      </c>
      <c r="B2512" s="1">
        <v>42006</v>
      </c>
      <c r="C2512" t="s">
        <v>530</v>
      </c>
      <c r="D2512" t="s">
        <v>531</v>
      </c>
      <c r="E2512" t="s">
        <v>27</v>
      </c>
      <c r="F2512" t="s">
        <v>28</v>
      </c>
      <c r="G2512" t="s">
        <v>77</v>
      </c>
      <c r="H2512" t="s">
        <v>30</v>
      </c>
      <c r="I2512" t="s">
        <v>63</v>
      </c>
      <c r="J2512" t="s">
        <v>1233</v>
      </c>
      <c r="K2512" t="s">
        <v>33</v>
      </c>
      <c r="L2512" t="s">
        <v>34</v>
      </c>
      <c r="M2512" t="s">
        <v>35</v>
      </c>
      <c r="N2512" s="1">
        <v>42008</v>
      </c>
      <c r="O2512" t="s">
        <v>711</v>
      </c>
      <c r="P2512" s="3" t="s">
        <v>1234</v>
      </c>
      <c r="Q2512" t="s">
        <v>1235</v>
      </c>
      <c r="R2512">
        <v>8</v>
      </c>
      <c r="S2512" t="s">
        <v>1755</v>
      </c>
      <c r="T2512" s="2">
        <v>0.01</v>
      </c>
      <c r="U2512" t="s">
        <v>1756</v>
      </c>
      <c r="V2512" t="s">
        <v>1757</v>
      </c>
      <c r="W2512" t="s">
        <v>1239</v>
      </c>
      <c r="X2512" t="s">
        <v>1758</v>
      </c>
      <c r="Y2512" s="3">
        <f>VALUE(SUBSTITUTE(Table1[[#This Row],[Order Total]],"$",""))</f>
        <v>193.12</v>
      </c>
      <c r="Z2512">
        <f>VALUE(SUBSTITUTE(Table1[[#This Row],[Total]],"$",""))</f>
        <v>194.71</v>
      </c>
      <c r="AA2512" s="3">
        <f>Table1[[#This Row],[Order Total Number]]-Table1[[#This Row],[Total Number]]</f>
        <v>-1.5900000000000034</v>
      </c>
      <c r="AB2512">
        <f>VALUE(SUBSTITUTE(Table1[[#This Row],[Shipping Cost]],"$",""))</f>
        <v>11.15</v>
      </c>
      <c r="AC2512">
        <f>VALUE(SUBSTITUTE(Table1[[#This Row],[Discount $]],"$",""))</f>
        <v>6.12</v>
      </c>
      <c r="AD2512">
        <f>VALUE(SUBSTITUTE(Table1[[#This Row],[Retail Price]],"$",""))</f>
        <v>7.28</v>
      </c>
      <c r="AE2512" s="4">
        <f>(Table1[[#This Row],[Retail Price Number]]*Table1[[#This Row],[Order Quantity]])-Table1[[#This Row],[Discount $ Number]]+Table1[[#This Row],[Shipping Cost Number]]</f>
        <v>63.27</v>
      </c>
      <c r="AF2512">
        <f>Table1[[#This Row],[Retail Price Number]]*Table1[[#This Row],[Order Quantity]]-Table1[[#This Row],[Discount $ Number]]</f>
        <v>52.120000000000005</v>
      </c>
      <c r="AG2512">
        <f>(Table1[[#This Row],[Retail Price Number]]*Table1[[#This Row],[Order Quantity]])-Table1[[#This Row],[Discount $ Number]]-Table1[[#This Row],[Shipping Cost Number]]</f>
        <v>40.970000000000006</v>
      </c>
      <c r="AH2512">
        <f>Table1[[#This Row],[Retail Price Number]]*Table1[[#This Row],[Order Quantity]]</f>
        <v>58.24</v>
      </c>
      <c r="AI2512">
        <f>YEAR(Table1[[#This Row],[Order Date]])</f>
        <v>2015</v>
      </c>
    </row>
    <row r="2513" spans="1:35" x14ac:dyDescent="0.3">
      <c r="A2513" t="s">
        <v>1754</v>
      </c>
      <c r="B2513" s="1">
        <v>42064</v>
      </c>
      <c r="C2513" t="s">
        <v>3426</v>
      </c>
      <c r="D2513" t="s">
        <v>26</v>
      </c>
      <c r="E2513" t="s">
        <v>27</v>
      </c>
      <c r="F2513" t="s">
        <v>28</v>
      </c>
      <c r="G2513" t="s">
        <v>77</v>
      </c>
      <c r="H2513" t="s">
        <v>30</v>
      </c>
      <c r="I2513" t="s">
        <v>196</v>
      </c>
      <c r="J2513" t="s">
        <v>290</v>
      </c>
      <c r="K2513" t="s">
        <v>94</v>
      </c>
      <c r="L2513" t="s">
        <v>34</v>
      </c>
      <c r="M2513" t="s">
        <v>156</v>
      </c>
      <c r="N2513" s="1">
        <v>42064</v>
      </c>
      <c r="O2513" t="s">
        <v>291</v>
      </c>
      <c r="P2513" s="3" t="s">
        <v>292</v>
      </c>
      <c r="Q2513" t="s">
        <v>293</v>
      </c>
      <c r="R2513">
        <v>36</v>
      </c>
      <c r="S2513" t="s">
        <v>5108</v>
      </c>
      <c r="T2513" s="2">
        <v>0.06</v>
      </c>
      <c r="U2513" t="s">
        <v>1775</v>
      </c>
      <c r="V2513" t="s">
        <v>5109</v>
      </c>
      <c r="W2513" t="s">
        <v>165</v>
      </c>
      <c r="X2513" t="s">
        <v>321</v>
      </c>
      <c r="Y2513" s="3">
        <f>VALUE(SUBSTITUTE(Table1[[#This Row],[Order Total]],"$",""))</f>
        <v>411.33</v>
      </c>
      <c r="Z2513">
        <f>VALUE(SUBSTITUTE(Table1[[#This Row],[Total]],"$",""))</f>
        <v>415.33</v>
      </c>
      <c r="AA2513" s="3">
        <f>Table1[[#This Row],[Order Total Number]]-Table1[[#This Row],[Total Number]]</f>
        <v>-4</v>
      </c>
      <c r="AB2513">
        <f>VALUE(SUBSTITUTE(Table1[[#This Row],[Shipping Cost]],"$",""))</f>
        <v>4</v>
      </c>
      <c r="AC2513">
        <f>VALUE(SUBSTITUTE(Table1[[#This Row],[Discount $]],"$",""))</f>
        <v>4.1500000000000004</v>
      </c>
      <c r="AD2513">
        <f>VALUE(SUBSTITUTE(Table1[[#This Row],[Retail Price]],"$",""))</f>
        <v>15.98</v>
      </c>
      <c r="AE2513" s="4">
        <f>(Table1[[#This Row],[Retail Price Number]]*Table1[[#This Row],[Order Quantity]])-Table1[[#This Row],[Discount $ Number]]+Table1[[#This Row],[Shipping Cost Number]]</f>
        <v>575.13</v>
      </c>
      <c r="AF2513">
        <f>Table1[[#This Row],[Retail Price Number]]*Table1[[#This Row],[Order Quantity]]-Table1[[#This Row],[Discount $ Number]]</f>
        <v>571.13</v>
      </c>
      <c r="AG2513">
        <f>(Table1[[#This Row],[Retail Price Number]]*Table1[[#This Row],[Order Quantity]])-Table1[[#This Row],[Discount $ Number]]-Table1[[#This Row],[Shipping Cost Number]]</f>
        <v>567.13</v>
      </c>
      <c r="AH2513">
        <f>Table1[[#This Row],[Retail Price Number]]*Table1[[#This Row],[Order Quantity]]</f>
        <v>575.28</v>
      </c>
      <c r="AI2513">
        <f>YEAR(Table1[[#This Row],[Order Date]])</f>
        <v>2015</v>
      </c>
    </row>
    <row r="2514" spans="1:35" x14ac:dyDescent="0.3">
      <c r="A2514" t="s">
        <v>1754</v>
      </c>
      <c r="B2514" s="1">
        <v>42080</v>
      </c>
      <c r="C2514" t="s">
        <v>3103</v>
      </c>
      <c r="D2514" t="s">
        <v>144</v>
      </c>
      <c r="E2514" t="s">
        <v>46</v>
      </c>
      <c r="F2514" t="s">
        <v>47</v>
      </c>
      <c r="G2514" t="s">
        <v>134</v>
      </c>
      <c r="H2514" t="s">
        <v>107</v>
      </c>
      <c r="I2514" t="s">
        <v>31</v>
      </c>
      <c r="J2514" t="s">
        <v>290</v>
      </c>
      <c r="K2514" t="s">
        <v>94</v>
      </c>
      <c r="L2514" t="s">
        <v>34</v>
      </c>
      <c r="M2514" t="s">
        <v>35</v>
      </c>
      <c r="N2514" s="1">
        <v>42080</v>
      </c>
      <c r="O2514" t="s">
        <v>291</v>
      </c>
      <c r="P2514" s="3" t="s">
        <v>292</v>
      </c>
      <c r="Q2514" t="s">
        <v>293</v>
      </c>
      <c r="R2514">
        <v>47</v>
      </c>
      <c r="S2514" t="s">
        <v>5970</v>
      </c>
      <c r="T2514" s="2">
        <v>0</v>
      </c>
      <c r="U2514" t="s">
        <v>5971</v>
      </c>
      <c r="V2514" t="s">
        <v>5972</v>
      </c>
      <c r="W2514" t="s">
        <v>165</v>
      </c>
      <c r="X2514" t="s">
        <v>321</v>
      </c>
      <c r="Y2514" s="3">
        <f>VALUE(SUBSTITUTE(Table1[[#This Row],[Order Total]],"$",""))</f>
        <v>415.03</v>
      </c>
      <c r="Z2514">
        <f>VALUE(SUBSTITUTE(Table1[[#This Row],[Total]],"$",""))</f>
        <v>415.33</v>
      </c>
      <c r="AA2514" s="3">
        <f>Table1[[#This Row],[Order Total Number]]-Table1[[#This Row],[Total Number]]</f>
        <v>-0.30000000000001137</v>
      </c>
      <c r="AB2514">
        <f>VALUE(SUBSTITUTE(Table1[[#This Row],[Shipping Cost]],"$",""))</f>
        <v>4</v>
      </c>
      <c r="AC2514">
        <f>VALUE(SUBSTITUTE(Table1[[#This Row],[Discount $]],"$",""))</f>
        <v>38.85</v>
      </c>
      <c r="AD2514">
        <f>VALUE(SUBSTITUTE(Table1[[#This Row],[Retail Price]],"$",""))</f>
        <v>15.98</v>
      </c>
      <c r="AE2514" s="4">
        <f>(Table1[[#This Row],[Retail Price Number]]*Table1[[#This Row],[Order Quantity]])-Table1[[#This Row],[Discount $ Number]]+Table1[[#This Row],[Shipping Cost Number]]</f>
        <v>716.21</v>
      </c>
      <c r="AF2514">
        <f>Table1[[#This Row],[Retail Price Number]]*Table1[[#This Row],[Order Quantity]]-Table1[[#This Row],[Discount $ Number]]</f>
        <v>712.21</v>
      </c>
      <c r="AG2514">
        <f>(Table1[[#This Row],[Retail Price Number]]*Table1[[#This Row],[Order Quantity]])-Table1[[#This Row],[Discount $ Number]]-Table1[[#This Row],[Shipping Cost Number]]</f>
        <v>708.21</v>
      </c>
      <c r="AH2514">
        <f>Table1[[#This Row],[Retail Price Number]]*Table1[[#This Row],[Order Quantity]]</f>
        <v>751.06000000000006</v>
      </c>
      <c r="AI2514">
        <f>YEAR(Table1[[#This Row],[Order Date]])</f>
        <v>2015</v>
      </c>
    </row>
    <row r="2515" spans="1:35" x14ac:dyDescent="0.3">
      <c r="A2515" t="s">
        <v>1754</v>
      </c>
      <c r="B2515" s="1">
        <v>41552</v>
      </c>
      <c r="C2515" t="s">
        <v>1911</v>
      </c>
      <c r="D2515" t="s">
        <v>120</v>
      </c>
      <c r="E2515" t="s">
        <v>27</v>
      </c>
      <c r="F2515" t="s">
        <v>28</v>
      </c>
      <c r="G2515" t="s">
        <v>134</v>
      </c>
      <c r="H2515" t="s">
        <v>62</v>
      </c>
      <c r="I2515" t="s">
        <v>63</v>
      </c>
      <c r="J2515" t="s">
        <v>366</v>
      </c>
      <c r="K2515" t="s">
        <v>94</v>
      </c>
      <c r="L2515" t="s">
        <v>34</v>
      </c>
      <c r="M2515" t="s">
        <v>35</v>
      </c>
      <c r="N2515" s="1">
        <v>41554</v>
      </c>
      <c r="O2515" t="s">
        <v>367</v>
      </c>
      <c r="P2515" s="3" t="s">
        <v>368</v>
      </c>
      <c r="Q2515" t="s">
        <v>301</v>
      </c>
      <c r="R2515">
        <v>23</v>
      </c>
      <c r="S2515" t="s">
        <v>7379</v>
      </c>
      <c r="T2515" s="2">
        <v>7.0000000000000007E-2</v>
      </c>
      <c r="U2515" t="s">
        <v>534</v>
      </c>
      <c r="V2515" t="s">
        <v>4501</v>
      </c>
      <c r="W2515" t="s">
        <v>116</v>
      </c>
      <c r="X2515" t="s">
        <v>7380</v>
      </c>
      <c r="Y2515" s="3">
        <f>VALUE(SUBSTITUTE(Table1[[#This Row],[Order Total]],"$",""))</f>
        <v>196.21</v>
      </c>
      <c r="Z2515">
        <f>VALUE(SUBSTITUTE(Table1[[#This Row],[Total]],"$",""))</f>
        <v>199.71</v>
      </c>
      <c r="AA2515" s="3">
        <f>Table1[[#This Row],[Order Total Number]]-Table1[[#This Row],[Total Number]]</f>
        <v>-3.5</v>
      </c>
      <c r="AB2515">
        <f>VALUE(SUBSTITUTE(Table1[[#This Row],[Shipping Cost]],"$",""))</f>
        <v>1.49</v>
      </c>
      <c r="AC2515">
        <f>VALUE(SUBSTITUTE(Table1[[#This Row],[Discount $]],"$",""))</f>
        <v>14.38</v>
      </c>
      <c r="AD2515">
        <f>VALUE(SUBSTITUTE(Table1[[#This Row],[Retail Price]],"$",""))</f>
        <v>5.98</v>
      </c>
      <c r="AE2515" s="4">
        <f>(Table1[[#This Row],[Retail Price Number]]*Table1[[#This Row],[Order Quantity]])-Table1[[#This Row],[Discount $ Number]]+Table1[[#This Row],[Shipping Cost Number]]</f>
        <v>124.65000000000002</v>
      </c>
      <c r="AF2515">
        <f>Table1[[#This Row],[Retail Price Number]]*Table1[[#This Row],[Order Quantity]]-Table1[[#This Row],[Discount $ Number]]</f>
        <v>123.16000000000003</v>
      </c>
      <c r="AG2515">
        <f>(Table1[[#This Row],[Retail Price Number]]*Table1[[#This Row],[Order Quantity]])-Table1[[#This Row],[Discount $ Number]]-Table1[[#This Row],[Shipping Cost Number]]</f>
        <v>121.67000000000003</v>
      </c>
      <c r="AH2515">
        <f>Table1[[#This Row],[Retail Price Number]]*Table1[[#This Row],[Order Quantity]]</f>
        <v>137.54000000000002</v>
      </c>
      <c r="AI2515">
        <f>YEAR(Table1[[#This Row],[Order Date]])</f>
        <v>2013</v>
      </c>
    </row>
    <row r="2516" spans="1:35" x14ac:dyDescent="0.3">
      <c r="A2516" t="s">
        <v>1754</v>
      </c>
      <c r="B2516" s="1">
        <v>42636</v>
      </c>
      <c r="C2516" t="s">
        <v>2438</v>
      </c>
      <c r="D2516" t="s">
        <v>2482</v>
      </c>
      <c r="E2516" t="s">
        <v>27</v>
      </c>
      <c r="F2516" t="s">
        <v>28</v>
      </c>
      <c r="G2516" t="s">
        <v>134</v>
      </c>
      <c r="H2516" t="s">
        <v>281</v>
      </c>
      <c r="I2516" t="s">
        <v>92</v>
      </c>
      <c r="J2516" t="s">
        <v>1813</v>
      </c>
      <c r="K2516" t="s">
        <v>33</v>
      </c>
      <c r="L2516" t="s">
        <v>34</v>
      </c>
      <c r="M2516" t="s">
        <v>35</v>
      </c>
      <c r="N2516" s="1">
        <v>42638</v>
      </c>
      <c r="O2516" t="s">
        <v>1814</v>
      </c>
      <c r="P2516" s="3" t="s">
        <v>1815</v>
      </c>
      <c r="Q2516" t="s">
        <v>1107</v>
      </c>
      <c r="R2516">
        <v>8</v>
      </c>
      <c r="S2516" t="s">
        <v>11979</v>
      </c>
      <c r="T2516" s="2">
        <v>0.02</v>
      </c>
      <c r="U2516" t="s">
        <v>8548</v>
      </c>
      <c r="V2516" t="s">
        <v>9563</v>
      </c>
      <c r="W2516" t="s">
        <v>1587</v>
      </c>
      <c r="X2516" t="s">
        <v>11980</v>
      </c>
      <c r="Y2516" s="3">
        <f>VALUE(SUBSTITUTE(Table1[[#This Row],[Order Total]],"$",""))</f>
        <v>124.77</v>
      </c>
      <c r="Z2516">
        <f>VALUE(SUBSTITUTE(Table1[[#This Row],[Total]],"$",""))</f>
        <v>125.27</v>
      </c>
      <c r="AA2516" s="3">
        <f>Table1[[#This Row],[Order Total Number]]-Table1[[#This Row],[Total Number]]</f>
        <v>-0.5</v>
      </c>
      <c r="AB2516">
        <f>VALUE(SUBSTITUTE(Table1[[#This Row],[Shipping Cost]],"$",""))</f>
        <v>5.01</v>
      </c>
      <c r="AC2516">
        <f>VALUE(SUBSTITUTE(Table1[[#This Row],[Discount $]],"$",""))</f>
        <v>6.75</v>
      </c>
      <c r="AD2516">
        <f>VALUE(SUBSTITUTE(Table1[[#This Row],[Retail Price]],"$",""))</f>
        <v>5.74</v>
      </c>
      <c r="AE2516" s="4">
        <f>(Table1[[#This Row],[Retail Price Number]]*Table1[[#This Row],[Order Quantity]])-Table1[[#This Row],[Discount $ Number]]+Table1[[#This Row],[Shipping Cost Number]]</f>
        <v>44.18</v>
      </c>
      <c r="AF2516">
        <f>Table1[[#This Row],[Retail Price Number]]*Table1[[#This Row],[Order Quantity]]-Table1[[#This Row],[Discount $ Number]]</f>
        <v>39.17</v>
      </c>
      <c r="AG2516">
        <f>(Table1[[#This Row],[Retail Price Number]]*Table1[[#This Row],[Order Quantity]])-Table1[[#This Row],[Discount $ Number]]-Table1[[#This Row],[Shipping Cost Number]]</f>
        <v>34.160000000000004</v>
      </c>
      <c r="AH2516">
        <f>Table1[[#This Row],[Retail Price Number]]*Table1[[#This Row],[Order Quantity]]</f>
        <v>45.92</v>
      </c>
      <c r="AI2516">
        <f>YEAR(Table1[[#This Row],[Order Date]])</f>
        <v>2016</v>
      </c>
    </row>
    <row r="2517" spans="1:35" x14ac:dyDescent="0.3">
      <c r="A2517" t="s">
        <v>1754</v>
      </c>
      <c r="B2517" s="1">
        <v>42606</v>
      </c>
      <c r="C2517" t="s">
        <v>963</v>
      </c>
      <c r="D2517" t="s">
        <v>964</v>
      </c>
      <c r="E2517" t="s">
        <v>27</v>
      </c>
      <c r="F2517" t="s">
        <v>28</v>
      </c>
      <c r="G2517" t="s">
        <v>29</v>
      </c>
      <c r="H2517" t="s">
        <v>965</v>
      </c>
      <c r="I2517" t="s">
        <v>63</v>
      </c>
      <c r="J2517" t="s">
        <v>1233</v>
      </c>
      <c r="K2517" t="s">
        <v>94</v>
      </c>
      <c r="L2517" t="s">
        <v>34</v>
      </c>
      <c r="M2517" t="s">
        <v>35</v>
      </c>
      <c r="N2517" s="1">
        <v>42615</v>
      </c>
      <c r="O2517" t="s">
        <v>711</v>
      </c>
      <c r="P2517" s="3" t="s">
        <v>1234</v>
      </c>
      <c r="Q2517" t="s">
        <v>1235</v>
      </c>
      <c r="R2517">
        <v>8</v>
      </c>
      <c r="S2517" t="s">
        <v>7522</v>
      </c>
      <c r="T2517" s="2">
        <v>0.09</v>
      </c>
      <c r="U2517" t="s">
        <v>376</v>
      </c>
      <c r="V2517" t="s">
        <v>12748</v>
      </c>
      <c r="W2517" t="s">
        <v>1239</v>
      </c>
      <c r="X2517" t="s">
        <v>12749</v>
      </c>
      <c r="Y2517" s="3">
        <f>VALUE(SUBSTITUTE(Table1[[#This Row],[Order Total]],"$",""))</f>
        <v>141.78</v>
      </c>
      <c r="Z2517">
        <f>VALUE(SUBSTITUTE(Table1[[#This Row],[Total]],"$",""))</f>
        <v>152.79</v>
      </c>
      <c r="AA2517" s="3">
        <f>Table1[[#This Row],[Order Total Number]]-Table1[[#This Row],[Total Number]]</f>
        <v>-11.009999999999991</v>
      </c>
      <c r="AB2517">
        <f>VALUE(SUBSTITUTE(Table1[[#This Row],[Shipping Cost]],"$",""))</f>
        <v>11.15</v>
      </c>
      <c r="AC2517">
        <f>VALUE(SUBSTITUTE(Table1[[#This Row],[Discount $]],"$",""))</f>
        <v>7.18</v>
      </c>
      <c r="AD2517">
        <f>VALUE(SUBSTITUTE(Table1[[#This Row],[Retail Price]],"$",""))</f>
        <v>7.28</v>
      </c>
      <c r="AE2517" s="4">
        <f>(Table1[[#This Row],[Retail Price Number]]*Table1[[#This Row],[Order Quantity]])-Table1[[#This Row],[Discount $ Number]]+Table1[[#This Row],[Shipping Cost Number]]</f>
        <v>62.21</v>
      </c>
      <c r="AF2517">
        <f>Table1[[#This Row],[Retail Price Number]]*Table1[[#This Row],[Order Quantity]]-Table1[[#This Row],[Discount $ Number]]</f>
        <v>51.06</v>
      </c>
      <c r="AG2517">
        <f>(Table1[[#This Row],[Retail Price Number]]*Table1[[#This Row],[Order Quantity]])-Table1[[#This Row],[Discount $ Number]]-Table1[[#This Row],[Shipping Cost Number]]</f>
        <v>39.910000000000004</v>
      </c>
      <c r="AH2517">
        <f>Table1[[#This Row],[Retail Price Number]]*Table1[[#This Row],[Order Quantity]]</f>
        <v>58.24</v>
      </c>
      <c r="AI2517">
        <f>YEAR(Table1[[#This Row],[Order Date]])</f>
        <v>2016</v>
      </c>
    </row>
    <row r="2518" spans="1:35" x14ac:dyDescent="0.3">
      <c r="A2518" t="s">
        <v>4206</v>
      </c>
      <c r="B2518" s="1">
        <v>41363</v>
      </c>
      <c r="C2518" t="s">
        <v>928</v>
      </c>
      <c r="D2518" t="s">
        <v>929</v>
      </c>
      <c r="E2518" t="s">
        <v>27</v>
      </c>
      <c r="F2518" t="s">
        <v>28</v>
      </c>
      <c r="G2518" t="s">
        <v>134</v>
      </c>
      <c r="H2518" t="s">
        <v>217</v>
      </c>
      <c r="I2518" t="s">
        <v>63</v>
      </c>
      <c r="J2518" t="s">
        <v>163</v>
      </c>
      <c r="K2518" t="s">
        <v>94</v>
      </c>
      <c r="L2518" t="s">
        <v>34</v>
      </c>
      <c r="M2518" t="s">
        <v>156</v>
      </c>
      <c r="N2518" s="1">
        <v>41364</v>
      </c>
      <c r="O2518" t="s">
        <v>164</v>
      </c>
      <c r="P2518" s="3" t="s">
        <v>165</v>
      </c>
      <c r="Q2518" t="s">
        <v>166</v>
      </c>
      <c r="R2518">
        <v>49</v>
      </c>
      <c r="S2518" t="s">
        <v>4207</v>
      </c>
      <c r="T2518" s="2">
        <v>0.05</v>
      </c>
      <c r="U2518" t="s">
        <v>4208</v>
      </c>
      <c r="V2518" t="s">
        <v>4209</v>
      </c>
      <c r="W2518" t="s">
        <v>170</v>
      </c>
      <c r="X2518" t="s">
        <v>4210</v>
      </c>
      <c r="Y2518" s="3">
        <f>VALUE(SUBSTITUTE(Table1[[#This Row],[Order Total]],"$",""))</f>
        <v>28.53</v>
      </c>
      <c r="Z2518">
        <f>VALUE(SUBSTITUTE(Table1[[#This Row],[Total]],"$",""))</f>
        <v>27.43</v>
      </c>
      <c r="AA2518" s="3">
        <f>Table1[[#This Row],[Order Total Number]]-Table1[[#This Row],[Total Number]]</f>
        <v>1.1000000000000014</v>
      </c>
      <c r="AB2518">
        <f>VALUE(SUBSTITUTE(Table1[[#This Row],[Shipping Cost]],"$",""))</f>
        <v>1.3</v>
      </c>
      <c r="AC2518">
        <f>VALUE(SUBSTITUTE(Table1[[#This Row],[Discount $]],"$",""))</f>
        <v>0.28999999999999998</v>
      </c>
      <c r="AD2518">
        <f>VALUE(SUBSTITUTE(Table1[[#This Row],[Retail Price]],"$",""))</f>
        <v>4</v>
      </c>
      <c r="AE2518" s="4">
        <f>(Table1[[#This Row],[Retail Price Number]]*Table1[[#This Row],[Order Quantity]])-Table1[[#This Row],[Discount $ Number]]+Table1[[#This Row],[Shipping Cost Number]]</f>
        <v>197.01000000000002</v>
      </c>
      <c r="AF2518">
        <f>Table1[[#This Row],[Retail Price Number]]*Table1[[#This Row],[Order Quantity]]-Table1[[#This Row],[Discount $ Number]]</f>
        <v>195.71</v>
      </c>
      <c r="AG2518">
        <f>(Table1[[#This Row],[Retail Price Number]]*Table1[[#This Row],[Order Quantity]])-Table1[[#This Row],[Discount $ Number]]-Table1[[#This Row],[Shipping Cost Number]]</f>
        <v>194.41</v>
      </c>
      <c r="AH2518">
        <f>Table1[[#This Row],[Retail Price Number]]*Table1[[#This Row],[Order Quantity]]</f>
        <v>196</v>
      </c>
      <c r="AI2518">
        <f>YEAR(Table1[[#This Row],[Order Date]])</f>
        <v>2013</v>
      </c>
    </row>
    <row r="2519" spans="1:35" x14ac:dyDescent="0.3">
      <c r="A2519" t="s">
        <v>4206</v>
      </c>
      <c r="B2519" s="1">
        <v>41471</v>
      </c>
      <c r="C2519" t="s">
        <v>584</v>
      </c>
      <c r="D2519" t="s">
        <v>228</v>
      </c>
      <c r="E2519" t="s">
        <v>46</v>
      </c>
      <c r="F2519" t="s">
        <v>47</v>
      </c>
      <c r="G2519" t="s">
        <v>134</v>
      </c>
      <c r="H2519" t="s">
        <v>107</v>
      </c>
      <c r="I2519" t="s">
        <v>31</v>
      </c>
      <c r="J2519" t="s">
        <v>290</v>
      </c>
      <c r="K2519" t="s">
        <v>94</v>
      </c>
      <c r="L2519" t="s">
        <v>95</v>
      </c>
      <c r="M2519" t="s">
        <v>35</v>
      </c>
      <c r="N2519" s="1">
        <v>41471</v>
      </c>
      <c r="O2519" t="s">
        <v>1285</v>
      </c>
      <c r="P2519" s="3" t="s">
        <v>292</v>
      </c>
      <c r="Q2519" t="s">
        <v>1286</v>
      </c>
      <c r="R2519">
        <v>38</v>
      </c>
      <c r="S2519" t="s">
        <v>4627</v>
      </c>
      <c r="T2519" s="2">
        <v>0.02</v>
      </c>
      <c r="U2519" t="s">
        <v>4628</v>
      </c>
      <c r="V2519" t="s">
        <v>1998</v>
      </c>
      <c r="W2519" t="s">
        <v>881</v>
      </c>
      <c r="X2519" t="s">
        <v>2712</v>
      </c>
      <c r="Y2519" s="3">
        <f>VALUE(SUBSTITUTE(Table1[[#This Row],[Order Total]],"$",""))</f>
        <v>57.45</v>
      </c>
      <c r="Z2519">
        <f>VALUE(SUBSTITUTE(Table1[[#This Row],[Total]],"$",""))</f>
        <v>59.63</v>
      </c>
      <c r="AA2519" s="3">
        <f>Table1[[#This Row],[Order Total Number]]-Table1[[#This Row],[Total Number]]</f>
        <v>-2.1799999999999997</v>
      </c>
      <c r="AB2519">
        <f>VALUE(SUBSTITUTE(Table1[[#This Row],[Shipping Cost]],"$",""))</f>
        <v>6.5</v>
      </c>
      <c r="AC2519">
        <f>VALUE(SUBSTITUTE(Table1[[#This Row],[Discount $]],"$",""))</f>
        <v>4.43</v>
      </c>
      <c r="AD2519">
        <f>VALUE(SUBSTITUTE(Table1[[#This Row],[Retail Price]],"$",""))</f>
        <v>15.98</v>
      </c>
      <c r="AE2519" s="4">
        <f>(Table1[[#This Row],[Retail Price Number]]*Table1[[#This Row],[Order Quantity]])-Table1[[#This Row],[Discount $ Number]]+Table1[[#This Row],[Shipping Cost Number]]</f>
        <v>609.31000000000006</v>
      </c>
      <c r="AF2519">
        <f>Table1[[#This Row],[Retail Price Number]]*Table1[[#This Row],[Order Quantity]]-Table1[[#This Row],[Discount $ Number]]</f>
        <v>602.81000000000006</v>
      </c>
      <c r="AG2519">
        <f>(Table1[[#This Row],[Retail Price Number]]*Table1[[#This Row],[Order Quantity]])-Table1[[#This Row],[Discount $ Number]]-Table1[[#This Row],[Shipping Cost Number]]</f>
        <v>596.31000000000006</v>
      </c>
      <c r="AH2519">
        <f>Table1[[#This Row],[Retail Price Number]]*Table1[[#This Row],[Order Quantity]]</f>
        <v>607.24</v>
      </c>
      <c r="AI2519">
        <f>YEAR(Table1[[#This Row],[Order Date]])</f>
        <v>2013</v>
      </c>
    </row>
    <row r="2520" spans="1:35" x14ac:dyDescent="0.3">
      <c r="A2520" t="s">
        <v>4206</v>
      </c>
      <c r="B2520" s="1">
        <v>41653</v>
      </c>
      <c r="C2520" t="s">
        <v>132</v>
      </c>
      <c r="D2520" t="s">
        <v>133</v>
      </c>
      <c r="E2520" t="s">
        <v>27</v>
      </c>
      <c r="F2520" t="s">
        <v>28</v>
      </c>
      <c r="G2520" t="s">
        <v>77</v>
      </c>
      <c r="H2520" t="s">
        <v>62</v>
      </c>
      <c r="I2520" t="s">
        <v>63</v>
      </c>
      <c r="J2520" t="s">
        <v>1344</v>
      </c>
      <c r="K2520" t="s">
        <v>723</v>
      </c>
      <c r="L2520" t="s">
        <v>50</v>
      </c>
      <c r="M2520" t="s">
        <v>35</v>
      </c>
      <c r="N2520" s="1">
        <v>41655</v>
      </c>
      <c r="O2520" t="s">
        <v>341</v>
      </c>
      <c r="P2520" s="3" t="s">
        <v>574</v>
      </c>
      <c r="Q2520" t="s">
        <v>1345</v>
      </c>
      <c r="R2520">
        <v>3</v>
      </c>
      <c r="S2520" t="s">
        <v>10690</v>
      </c>
      <c r="T2520" s="2">
        <v>0.1</v>
      </c>
      <c r="U2520" t="s">
        <v>10691</v>
      </c>
      <c r="V2520" t="s">
        <v>7522</v>
      </c>
      <c r="W2520" t="s">
        <v>57</v>
      </c>
      <c r="X2520" t="s">
        <v>10692</v>
      </c>
      <c r="Y2520" s="3">
        <f>VALUE(SUBSTITUTE(Table1[[#This Row],[Order Total]],"$",""))</f>
        <v>152.78</v>
      </c>
      <c r="Z2520">
        <f>VALUE(SUBSTITUTE(Table1[[#This Row],[Total]],"$",""))</f>
        <v>151.27000000000001</v>
      </c>
      <c r="AA2520" s="3">
        <f>Table1[[#This Row],[Order Total Number]]-Table1[[#This Row],[Total Number]]</f>
        <v>1.5099999999999909</v>
      </c>
      <c r="AB2520">
        <f>VALUE(SUBSTITUTE(Table1[[#This Row],[Shipping Cost]],"$",""))</f>
        <v>0.7</v>
      </c>
      <c r="AC2520">
        <f>VALUE(SUBSTITUTE(Table1[[#This Row],[Discount $]],"$",""))</f>
        <v>16.82</v>
      </c>
      <c r="AD2520">
        <f>VALUE(SUBSTITUTE(Table1[[#This Row],[Retail Price]],"$",""))</f>
        <v>3.85</v>
      </c>
      <c r="AE2520" s="4">
        <f>(Table1[[#This Row],[Retail Price Number]]*Table1[[#This Row],[Order Quantity]])-Table1[[#This Row],[Discount $ Number]]+Table1[[#This Row],[Shipping Cost Number]]</f>
        <v>-4.5699999999999994</v>
      </c>
      <c r="AF2520">
        <f>Table1[[#This Row],[Retail Price Number]]*Table1[[#This Row],[Order Quantity]]-Table1[[#This Row],[Discount $ Number]]</f>
        <v>-5.27</v>
      </c>
      <c r="AG2520">
        <f>(Table1[[#This Row],[Retail Price Number]]*Table1[[#This Row],[Order Quantity]])-Table1[[#This Row],[Discount $ Number]]-Table1[[#This Row],[Shipping Cost Number]]</f>
        <v>-5.97</v>
      </c>
      <c r="AH2520">
        <f>Table1[[#This Row],[Retail Price Number]]*Table1[[#This Row],[Order Quantity]]</f>
        <v>11.55</v>
      </c>
      <c r="AI2520">
        <f>YEAR(Table1[[#This Row],[Order Date]])</f>
        <v>2014</v>
      </c>
    </row>
    <row r="2521" spans="1:35" x14ac:dyDescent="0.3">
      <c r="A2521" t="s">
        <v>8421</v>
      </c>
      <c r="B2521" s="1">
        <v>42226</v>
      </c>
      <c r="C2521" t="s">
        <v>1578</v>
      </c>
      <c r="D2521" t="s">
        <v>1579</v>
      </c>
      <c r="E2521" t="s">
        <v>27</v>
      </c>
      <c r="F2521" t="s">
        <v>28</v>
      </c>
      <c r="G2521" t="s">
        <v>134</v>
      </c>
      <c r="H2521" t="s">
        <v>422</v>
      </c>
      <c r="I2521" t="s">
        <v>121</v>
      </c>
      <c r="J2521" t="s">
        <v>771</v>
      </c>
      <c r="K2521" t="s">
        <v>94</v>
      </c>
      <c r="L2521" t="s">
        <v>95</v>
      </c>
      <c r="M2521" t="s">
        <v>35</v>
      </c>
      <c r="N2521" s="1">
        <v>42229</v>
      </c>
      <c r="O2521" t="s">
        <v>772</v>
      </c>
      <c r="P2521" s="3" t="s">
        <v>773</v>
      </c>
      <c r="Q2521" t="s">
        <v>774</v>
      </c>
      <c r="R2521">
        <v>2</v>
      </c>
      <c r="S2521" t="s">
        <v>8422</v>
      </c>
      <c r="T2521" s="2">
        <v>0.03</v>
      </c>
      <c r="U2521" t="s">
        <v>8108</v>
      </c>
      <c r="V2521" t="s">
        <v>8423</v>
      </c>
      <c r="W2521" t="s">
        <v>778</v>
      </c>
      <c r="X2521" t="s">
        <v>7645</v>
      </c>
      <c r="Y2521" s="3">
        <f>VALUE(SUBSTITUTE(Table1[[#This Row],[Order Total]],"$",""))</f>
        <v>20.95</v>
      </c>
      <c r="Z2521">
        <f>VALUE(SUBSTITUTE(Table1[[#This Row],[Total]],"$",""))</f>
        <v>29.4</v>
      </c>
      <c r="AA2521" s="3">
        <f>Table1[[#This Row],[Order Total Number]]-Table1[[#This Row],[Total Number]]</f>
        <v>-8.4499999999999993</v>
      </c>
      <c r="AB2521">
        <f>VALUE(SUBSTITUTE(Table1[[#This Row],[Shipping Cost]],"$",""))</f>
        <v>0.88</v>
      </c>
      <c r="AC2521">
        <f>VALUE(SUBSTITUTE(Table1[[#This Row],[Discount $]],"$",""))</f>
        <v>5.1100000000000003</v>
      </c>
      <c r="AD2521">
        <f>VALUE(SUBSTITUTE(Table1[[#This Row],[Retail Price]],"$",""))</f>
        <v>4.76</v>
      </c>
      <c r="AE2521" s="4">
        <f>(Table1[[#This Row],[Retail Price Number]]*Table1[[#This Row],[Order Quantity]])-Table1[[#This Row],[Discount $ Number]]+Table1[[#This Row],[Shipping Cost Number]]</f>
        <v>5.2899999999999991</v>
      </c>
      <c r="AF2521">
        <f>Table1[[#This Row],[Retail Price Number]]*Table1[[#This Row],[Order Quantity]]-Table1[[#This Row],[Discount $ Number]]</f>
        <v>4.4099999999999993</v>
      </c>
      <c r="AG2521">
        <f>(Table1[[#This Row],[Retail Price Number]]*Table1[[#This Row],[Order Quantity]])-Table1[[#This Row],[Discount $ Number]]-Table1[[#This Row],[Shipping Cost Number]]</f>
        <v>3.5299999999999994</v>
      </c>
      <c r="AH2521">
        <f>Table1[[#This Row],[Retail Price Number]]*Table1[[#This Row],[Order Quantity]]</f>
        <v>9.52</v>
      </c>
      <c r="AI2521">
        <f>YEAR(Table1[[#This Row],[Order Date]])</f>
        <v>2015</v>
      </c>
    </row>
    <row r="2522" spans="1:35" x14ac:dyDescent="0.3">
      <c r="A2522" t="s">
        <v>8421</v>
      </c>
      <c r="B2522" s="1">
        <v>42135</v>
      </c>
      <c r="C2522" t="s">
        <v>1541</v>
      </c>
      <c r="D2522" t="s">
        <v>61</v>
      </c>
      <c r="E2522" t="s">
        <v>27</v>
      </c>
      <c r="F2522" t="s">
        <v>28</v>
      </c>
      <c r="G2522" t="s">
        <v>77</v>
      </c>
      <c r="H2522" t="s">
        <v>62</v>
      </c>
      <c r="I2522" t="s">
        <v>196</v>
      </c>
      <c r="J2522" t="s">
        <v>1215</v>
      </c>
      <c r="K2522" t="s">
        <v>33</v>
      </c>
      <c r="L2522" t="s">
        <v>65</v>
      </c>
      <c r="M2522" t="s">
        <v>156</v>
      </c>
      <c r="N2522" s="1">
        <v>42137</v>
      </c>
      <c r="O2522" t="s">
        <v>1216</v>
      </c>
      <c r="P2522" s="3" t="s">
        <v>1217</v>
      </c>
      <c r="Q2522" t="s">
        <v>1218</v>
      </c>
      <c r="R2522">
        <v>18</v>
      </c>
      <c r="S2522" t="s">
        <v>2839</v>
      </c>
      <c r="T2522" s="2">
        <v>0</v>
      </c>
      <c r="U2522" t="s">
        <v>8778</v>
      </c>
      <c r="V2522" t="s">
        <v>8779</v>
      </c>
      <c r="W2522" t="s">
        <v>1222</v>
      </c>
      <c r="X2522" t="s">
        <v>1348</v>
      </c>
      <c r="Y2522" s="3">
        <f>VALUE(SUBSTITUTE(Table1[[#This Row],[Order Total]],"$",""))</f>
        <v>26.53</v>
      </c>
      <c r="Z2522">
        <f>VALUE(SUBSTITUTE(Table1[[#This Row],[Total]],"$",""))</f>
        <v>27.42</v>
      </c>
      <c r="AA2522" s="3">
        <f>Table1[[#This Row],[Order Total Number]]-Table1[[#This Row],[Total Number]]</f>
        <v>-0.89000000000000057</v>
      </c>
      <c r="AB2522">
        <f>VALUE(SUBSTITUTE(Table1[[#This Row],[Shipping Cost]],"$",""))</f>
        <v>0.83</v>
      </c>
      <c r="AC2522">
        <f>VALUE(SUBSTITUTE(Table1[[#This Row],[Discount $]],"$",""))</f>
        <v>2.37</v>
      </c>
      <c r="AD2522">
        <f>VALUE(SUBSTITUTE(Table1[[#This Row],[Retail Price]],"$",""))</f>
        <v>5.84</v>
      </c>
      <c r="AE2522" s="4">
        <f>(Table1[[#This Row],[Retail Price Number]]*Table1[[#This Row],[Order Quantity]])-Table1[[#This Row],[Discount $ Number]]+Table1[[#This Row],[Shipping Cost Number]]</f>
        <v>103.58</v>
      </c>
      <c r="AF2522">
        <f>Table1[[#This Row],[Retail Price Number]]*Table1[[#This Row],[Order Quantity]]-Table1[[#This Row],[Discount $ Number]]</f>
        <v>102.75</v>
      </c>
      <c r="AG2522">
        <f>(Table1[[#This Row],[Retail Price Number]]*Table1[[#This Row],[Order Quantity]])-Table1[[#This Row],[Discount $ Number]]-Table1[[#This Row],[Shipping Cost Number]]</f>
        <v>101.92</v>
      </c>
      <c r="AH2522">
        <f>Table1[[#This Row],[Retail Price Number]]*Table1[[#This Row],[Order Quantity]]</f>
        <v>105.12</v>
      </c>
      <c r="AI2522">
        <f>YEAR(Table1[[#This Row],[Order Date]])</f>
        <v>2015</v>
      </c>
    </row>
    <row r="2523" spans="1:35" x14ac:dyDescent="0.3">
      <c r="A2523" t="s">
        <v>8421</v>
      </c>
      <c r="B2523" s="1">
        <v>42210</v>
      </c>
      <c r="C2523" t="s">
        <v>10441</v>
      </c>
      <c r="D2523" t="s">
        <v>1232</v>
      </c>
      <c r="E2523" t="s">
        <v>27</v>
      </c>
      <c r="F2523" t="s">
        <v>28</v>
      </c>
      <c r="G2523" t="s">
        <v>77</v>
      </c>
      <c r="H2523" t="s">
        <v>281</v>
      </c>
      <c r="I2523" t="s">
        <v>63</v>
      </c>
      <c r="J2523" t="s">
        <v>1660</v>
      </c>
      <c r="K2523" t="s">
        <v>94</v>
      </c>
      <c r="L2523" t="s">
        <v>95</v>
      </c>
      <c r="M2523" t="s">
        <v>35</v>
      </c>
      <c r="N2523" s="1">
        <v>42212</v>
      </c>
      <c r="O2523" t="s">
        <v>1369</v>
      </c>
      <c r="P2523" s="3" t="s">
        <v>166</v>
      </c>
      <c r="Q2523" t="s">
        <v>1661</v>
      </c>
      <c r="R2523">
        <v>41</v>
      </c>
      <c r="S2523" t="s">
        <v>10442</v>
      </c>
      <c r="T2523" s="2">
        <v>0.03</v>
      </c>
      <c r="U2523" t="s">
        <v>685</v>
      </c>
      <c r="V2523" t="s">
        <v>58</v>
      </c>
      <c r="W2523" t="s">
        <v>57</v>
      </c>
      <c r="X2523" t="s">
        <v>9848</v>
      </c>
      <c r="Y2523" s="3">
        <f>VALUE(SUBSTITUTE(Table1[[#This Row],[Order Total]],"$",""))</f>
        <v>22.63</v>
      </c>
      <c r="Z2523">
        <f>VALUE(SUBSTITUTE(Table1[[#This Row],[Total]],"$",""))</f>
        <v>22.53</v>
      </c>
      <c r="AA2523" s="3">
        <f>Table1[[#This Row],[Order Total Number]]-Table1[[#This Row],[Total Number]]</f>
        <v>9.9999999999997868E-2</v>
      </c>
      <c r="AB2523">
        <f>VALUE(SUBSTITUTE(Table1[[#This Row],[Shipping Cost]],"$",""))</f>
        <v>0.7</v>
      </c>
      <c r="AC2523">
        <f>VALUE(SUBSTITUTE(Table1[[#This Row],[Discount $]],"$",""))</f>
        <v>1.66</v>
      </c>
      <c r="AD2523">
        <f>VALUE(SUBSTITUTE(Table1[[#This Row],[Retail Price]],"$",""))</f>
        <v>1.48</v>
      </c>
      <c r="AE2523" s="4">
        <f>(Table1[[#This Row],[Retail Price Number]]*Table1[[#This Row],[Order Quantity]])-Table1[[#This Row],[Discount $ Number]]+Table1[[#This Row],[Shipping Cost Number]]</f>
        <v>59.720000000000006</v>
      </c>
      <c r="AF2523">
        <f>Table1[[#This Row],[Retail Price Number]]*Table1[[#This Row],[Order Quantity]]-Table1[[#This Row],[Discount $ Number]]</f>
        <v>59.02</v>
      </c>
      <c r="AG2523">
        <f>(Table1[[#This Row],[Retail Price Number]]*Table1[[#This Row],[Order Quantity]])-Table1[[#This Row],[Discount $ Number]]-Table1[[#This Row],[Shipping Cost Number]]</f>
        <v>58.32</v>
      </c>
      <c r="AH2523">
        <f>Table1[[#This Row],[Retail Price Number]]*Table1[[#This Row],[Order Quantity]]</f>
        <v>60.68</v>
      </c>
      <c r="AI2523">
        <f>YEAR(Table1[[#This Row],[Order Date]])</f>
        <v>2015</v>
      </c>
    </row>
    <row r="2524" spans="1:35" x14ac:dyDescent="0.3">
      <c r="A2524" t="s">
        <v>3675</v>
      </c>
      <c r="B2524" s="1">
        <v>42204</v>
      </c>
      <c r="C2524" t="s">
        <v>3676</v>
      </c>
      <c r="D2524" t="s">
        <v>1292</v>
      </c>
      <c r="E2524" t="s">
        <v>27</v>
      </c>
      <c r="F2524" t="s">
        <v>28</v>
      </c>
      <c r="G2524" t="s">
        <v>77</v>
      </c>
      <c r="H2524" t="s">
        <v>30</v>
      </c>
      <c r="I2524" t="s">
        <v>31</v>
      </c>
      <c r="J2524" t="s">
        <v>206</v>
      </c>
      <c r="K2524" t="s">
        <v>33</v>
      </c>
      <c r="L2524" t="s">
        <v>34</v>
      </c>
      <c r="M2524" t="s">
        <v>35</v>
      </c>
      <c r="N2524" s="1">
        <v>42205</v>
      </c>
      <c r="O2524" t="s">
        <v>207</v>
      </c>
      <c r="P2524" s="3" t="s">
        <v>208</v>
      </c>
      <c r="Q2524" t="s">
        <v>125</v>
      </c>
      <c r="R2524">
        <v>36</v>
      </c>
      <c r="S2524" t="s">
        <v>3677</v>
      </c>
      <c r="T2524" s="2">
        <v>0</v>
      </c>
      <c r="U2524" t="s">
        <v>3678</v>
      </c>
      <c r="V2524" t="s">
        <v>3679</v>
      </c>
      <c r="W2524" t="s">
        <v>212</v>
      </c>
      <c r="X2524" t="s">
        <v>3680</v>
      </c>
      <c r="Y2524" s="3">
        <f>VALUE(SUBSTITUTE(Table1[[#This Row],[Order Total]],"$",""))</f>
        <v>232.37</v>
      </c>
      <c r="Z2524">
        <f>VALUE(SUBSTITUTE(Table1[[#This Row],[Total]],"$",""))</f>
        <v>239.27</v>
      </c>
      <c r="AA2524" s="3">
        <f>Table1[[#This Row],[Order Total Number]]-Table1[[#This Row],[Total Number]]</f>
        <v>-6.9000000000000057</v>
      </c>
      <c r="AB2524">
        <f>VALUE(SUBSTITUTE(Table1[[#This Row],[Shipping Cost]],"$",""))</f>
        <v>7.01</v>
      </c>
      <c r="AC2524">
        <f>VALUE(SUBSTITUTE(Table1[[#This Row],[Discount $]],"$",""))</f>
        <v>16.87</v>
      </c>
      <c r="AD2524">
        <f>VALUE(SUBSTITUTE(Table1[[#This Row],[Retail Price]],"$",""))</f>
        <v>3.89</v>
      </c>
      <c r="AE2524" s="4">
        <f>(Table1[[#This Row],[Retail Price Number]]*Table1[[#This Row],[Order Quantity]])-Table1[[#This Row],[Discount $ Number]]+Table1[[#This Row],[Shipping Cost Number]]</f>
        <v>130.17999999999998</v>
      </c>
      <c r="AF2524">
        <f>Table1[[#This Row],[Retail Price Number]]*Table1[[#This Row],[Order Quantity]]-Table1[[#This Row],[Discount $ Number]]</f>
        <v>123.16999999999999</v>
      </c>
      <c r="AG2524">
        <f>(Table1[[#This Row],[Retail Price Number]]*Table1[[#This Row],[Order Quantity]])-Table1[[#This Row],[Discount $ Number]]-Table1[[#This Row],[Shipping Cost Number]]</f>
        <v>116.15999999999998</v>
      </c>
      <c r="AH2524">
        <f>Table1[[#This Row],[Retail Price Number]]*Table1[[#This Row],[Order Quantity]]</f>
        <v>140.04</v>
      </c>
      <c r="AI2524">
        <f>YEAR(Table1[[#This Row],[Order Date]])</f>
        <v>2015</v>
      </c>
    </row>
    <row r="2525" spans="1:35" x14ac:dyDescent="0.3">
      <c r="A2525" t="s">
        <v>3675</v>
      </c>
      <c r="B2525" s="1">
        <v>41850</v>
      </c>
      <c r="C2525" t="s">
        <v>958</v>
      </c>
      <c r="D2525" t="s">
        <v>162</v>
      </c>
      <c r="E2525" t="s">
        <v>46</v>
      </c>
      <c r="F2525" t="s">
        <v>47</v>
      </c>
      <c r="G2525" t="s">
        <v>77</v>
      </c>
      <c r="H2525" t="s">
        <v>107</v>
      </c>
      <c r="I2525" t="s">
        <v>31</v>
      </c>
      <c r="J2525" t="s">
        <v>313</v>
      </c>
      <c r="K2525" t="s">
        <v>94</v>
      </c>
      <c r="L2525" t="s">
        <v>34</v>
      </c>
      <c r="M2525" t="s">
        <v>35</v>
      </c>
      <c r="N2525" s="1">
        <v>41852</v>
      </c>
      <c r="O2525" t="s">
        <v>314</v>
      </c>
      <c r="P2525" s="3" t="s">
        <v>315</v>
      </c>
      <c r="Q2525" t="s">
        <v>316</v>
      </c>
      <c r="R2525">
        <v>10</v>
      </c>
      <c r="S2525" t="s">
        <v>9433</v>
      </c>
      <c r="T2525" s="2">
        <v>0.04</v>
      </c>
      <c r="U2525" t="s">
        <v>9434</v>
      </c>
      <c r="V2525" t="s">
        <v>4838</v>
      </c>
      <c r="W2525" t="s">
        <v>320</v>
      </c>
      <c r="X2525" t="s">
        <v>9435</v>
      </c>
      <c r="Y2525" s="3">
        <f>VALUE(SUBSTITUTE(Table1[[#This Row],[Order Total]],"$",""))</f>
        <v>30.39</v>
      </c>
      <c r="Z2525">
        <f>VALUE(SUBSTITUTE(Table1[[#This Row],[Total]],"$",""))</f>
        <v>41.39</v>
      </c>
      <c r="AA2525" s="3">
        <f>Table1[[#This Row],[Order Total Number]]-Table1[[#This Row],[Total Number]]</f>
        <v>-11</v>
      </c>
      <c r="AB2525">
        <f>VALUE(SUBSTITUTE(Table1[[#This Row],[Shipping Cost]],"$",""))</f>
        <v>4.8099999999999996</v>
      </c>
      <c r="AC2525">
        <f>VALUE(SUBSTITUTE(Table1[[#This Row],[Discount $]],"$",""))</f>
        <v>3.91</v>
      </c>
      <c r="AD2525">
        <f>VALUE(SUBSTITUTE(Table1[[#This Row],[Retail Price]],"$",""))</f>
        <v>20.99</v>
      </c>
      <c r="AE2525" s="4">
        <f>(Table1[[#This Row],[Retail Price Number]]*Table1[[#This Row],[Order Quantity]])-Table1[[#This Row],[Discount $ Number]]+Table1[[#This Row],[Shipping Cost Number]]</f>
        <v>210.79999999999998</v>
      </c>
      <c r="AF2525">
        <f>Table1[[#This Row],[Retail Price Number]]*Table1[[#This Row],[Order Quantity]]-Table1[[#This Row],[Discount $ Number]]</f>
        <v>205.98999999999998</v>
      </c>
      <c r="AG2525">
        <f>(Table1[[#This Row],[Retail Price Number]]*Table1[[#This Row],[Order Quantity]])-Table1[[#This Row],[Discount $ Number]]-Table1[[#This Row],[Shipping Cost Number]]</f>
        <v>201.17999999999998</v>
      </c>
      <c r="AH2525">
        <f>Table1[[#This Row],[Retail Price Number]]*Table1[[#This Row],[Order Quantity]]</f>
        <v>209.89999999999998</v>
      </c>
      <c r="AI2525">
        <f>YEAR(Table1[[#This Row],[Order Date]])</f>
        <v>2014</v>
      </c>
    </row>
    <row r="2526" spans="1:35" x14ac:dyDescent="0.3">
      <c r="A2526" t="s">
        <v>3675</v>
      </c>
      <c r="B2526" s="1">
        <v>41683</v>
      </c>
      <c r="C2526" t="s">
        <v>477</v>
      </c>
      <c r="D2526" t="s">
        <v>465</v>
      </c>
      <c r="E2526" t="s">
        <v>27</v>
      </c>
      <c r="F2526" t="s">
        <v>28</v>
      </c>
      <c r="G2526" t="s">
        <v>91</v>
      </c>
      <c r="H2526" t="s">
        <v>205</v>
      </c>
      <c r="I2526" t="s">
        <v>63</v>
      </c>
      <c r="J2526" t="s">
        <v>366</v>
      </c>
      <c r="K2526" t="s">
        <v>94</v>
      </c>
      <c r="L2526" t="s">
        <v>34</v>
      </c>
      <c r="M2526" t="s">
        <v>35</v>
      </c>
      <c r="N2526" s="1">
        <v>41683</v>
      </c>
      <c r="O2526" t="s">
        <v>367</v>
      </c>
      <c r="P2526" s="3" t="s">
        <v>368</v>
      </c>
      <c r="Q2526" t="s">
        <v>301</v>
      </c>
      <c r="R2526">
        <v>43</v>
      </c>
      <c r="S2526" t="s">
        <v>4173</v>
      </c>
      <c r="T2526" s="2">
        <v>0.08</v>
      </c>
      <c r="U2526" t="s">
        <v>1382</v>
      </c>
      <c r="V2526" t="s">
        <v>9994</v>
      </c>
      <c r="W2526" t="s">
        <v>116</v>
      </c>
      <c r="X2526" t="s">
        <v>9995</v>
      </c>
      <c r="Y2526" s="3">
        <f>VALUE(SUBSTITUTE(Table1[[#This Row],[Order Total]],"$",""))</f>
        <v>119.22</v>
      </c>
      <c r="Z2526">
        <f>VALUE(SUBSTITUTE(Table1[[#This Row],[Total]],"$",""))</f>
        <v>126.47</v>
      </c>
      <c r="AA2526" s="3">
        <f>Table1[[#This Row],[Order Total Number]]-Table1[[#This Row],[Total Number]]</f>
        <v>-7.25</v>
      </c>
      <c r="AB2526">
        <f>VALUE(SUBSTITUTE(Table1[[#This Row],[Shipping Cost]],"$",""))</f>
        <v>1.49</v>
      </c>
      <c r="AC2526">
        <f>VALUE(SUBSTITUTE(Table1[[#This Row],[Discount $]],"$",""))</f>
        <v>10.74</v>
      </c>
      <c r="AD2526">
        <f>VALUE(SUBSTITUTE(Table1[[#This Row],[Retail Price]],"$",""))</f>
        <v>5.98</v>
      </c>
      <c r="AE2526" s="4">
        <f>(Table1[[#This Row],[Retail Price Number]]*Table1[[#This Row],[Order Quantity]])-Table1[[#This Row],[Discount $ Number]]+Table1[[#This Row],[Shipping Cost Number]]</f>
        <v>247.89000000000004</v>
      </c>
      <c r="AF2526">
        <f>Table1[[#This Row],[Retail Price Number]]*Table1[[#This Row],[Order Quantity]]-Table1[[#This Row],[Discount $ Number]]</f>
        <v>246.40000000000003</v>
      </c>
      <c r="AG2526">
        <f>(Table1[[#This Row],[Retail Price Number]]*Table1[[#This Row],[Order Quantity]])-Table1[[#This Row],[Discount $ Number]]-Table1[[#This Row],[Shipping Cost Number]]</f>
        <v>244.91000000000003</v>
      </c>
      <c r="AH2526">
        <f>Table1[[#This Row],[Retail Price Number]]*Table1[[#This Row],[Order Quantity]]</f>
        <v>257.14000000000004</v>
      </c>
      <c r="AI2526">
        <f>YEAR(Table1[[#This Row],[Order Date]])</f>
        <v>2014</v>
      </c>
    </row>
    <row r="2527" spans="1:35" x14ac:dyDescent="0.3">
      <c r="A2527" t="s">
        <v>3675</v>
      </c>
      <c r="B2527" s="1">
        <v>42017</v>
      </c>
      <c r="C2527" t="s">
        <v>1317</v>
      </c>
      <c r="D2527" t="s">
        <v>683</v>
      </c>
      <c r="E2527" t="s">
        <v>46</v>
      </c>
      <c r="F2527" t="s">
        <v>47</v>
      </c>
      <c r="G2527" t="s">
        <v>77</v>
      </c>
      <c r="H2527" t="s">
        <v>107</v>
      </c>
      <c r="I2527" t="s">
        <v>196</v>
      </c>
      <c r="J2527" t="s">
        <v>135</v>
      </c>
      <c r="K2527" t="s">
        <v>94</v>
      </c>
      <c r="L2527" t="s">
        <v>95</v>
      </c>
      <c r="M2527" t="s">
        <v>35</v>
      </c>
      <c r="N2527" s="1">
        <v>42019</v>
      </c>
      <c r="O2527" t="s">
        <v>136</v>
      </c>
      <c r="P2527" s="3" t="s">
        <v>137</v>
      </c>
      <c r="Q2527" t="s">
        <v>52</v>
      </c>
      <c r="R2527">
        <v>5</v>
      </c>
      <c r="S2527" t="s">
        <v>10263</v>
      </c>
      <c r="T2527" s="2">
        <v>0.09</v>
      </c>
      <c r="U2527" t="s">
        <v>1345</v>
      </c>
      <c r="V2527" t="s">
        <v>4624</v>
      </c>
      <c r="W2527" t="s">
        <v>72</v>
      </c>
      <c r="X2527" t="s">
        <v>10264</v>
      </c>
      <c r="Y2527" s="3">
        <f>VALUE(SUBSTITUTE(Table1[[#This Row],[Order Total]],"$",""))</f>
        <v>12.45</v>
      </c>
      <c r="Z2527">
        <f>VALUE(SUBSTITUTE(Table1[[#This Row],[Total]],"$",""))</f>
        <v>12.47</v>
      </c>
      <c r="AA2527" s="3">
        <f>Table1[[#This Row],[Order Total Number]]-Table1[[#This Row],[Total Number]]</f>
        <v>-2.000000000000135E-2</v>
      </c>
      <c r="AB2527">
        <f>VALUE(SUBSTITUTE(Table1[[#This Row],[Shipping Cost]],"$",""))</f>
        <v>0.99</v>
      </c>
      <c r="AC2527">
        <f>VALUE(SUBSTITUTE(Table1[[#This Row],[Discount $]],"$",""))</f>
        <v>1.69</v>
      </c>
      <c r="AD2527">
        <f>VALUE(SUBSTITUTE(Table1[[#This Row],[Retail Price]],"$",""))</f>
        <v>3.08</v>
      </c>
      <c r="AE2527" s="4">
        <f>(Table1[[#This Row],[Retail Price Number]]*Table1[[#This Row],[Order Quantity]])-Table1[[#This Row],[Discount $ Number]]+Table1[[#This Row],[Shipping Cost Number]]</f>
        <v>14.700000000000001</v>
      </c>
      <c r="AF2527">
        <f>Table1[[#This Row],[Retail Price Number]]*Table1[[#This Row],[Order Quantity]]-Table1[[#This Row],[Discount $ Number]]</f>
        <v>13.71</v>
      </c>
      <c r="AG2527">
        <f>(Table1[[#This Row],[Retail Price Number]]*Table1[[#This Row],[Order Quantity]])-Table1[[#This Row],[Discount $ Number]]-Table1[[#This Row],[Shipping Cost Number]]</f>
        <v>12.72</v>
      </c>
      <c r="AH2527">
        <f>Table1[[#This Row],[Retail Price Number]]*Table1[[#This Row],[Order Quantity]]</f>
        <v>15.4</v>
      </c>
      <c r="AI2527">
        <f>YEAR(Table1[[#This Row],[Order Date]])</f>
        <v>2015</v>
      </c>
    </row>
    <row r="2528" spans="1:35" x14ac:dyDescent="0.3">
      <c r="A2528" t="s">
        <v>3675</v>
      </c>
      <c r="B2528" s="1">
        <v>42366</v>
      </c>
      <c r="C2528" t="s">
        <v>1948</v>
      </c>
      <c r="D2528" t="s">
        <v>1005</v>
      </c>
      <c r="E2528" t="s">
        <v>27</v>
      </c>
      <c r="F2528" t="s">
        <v>28</v>
      </c>
      <c r="G2528" t="s">
        <v>77</v>
      </c>
      <c r="H2528" t="s">
        <v>281</v>
      </c>
      <c r="I2528" t="s">
        <v>63</v>
      </c>
      <c r="J2528" t="s">
        <v>338</v>
      </c>
      <c r="K2528" t="s">
        <v>94</v>
      </c>
      <c r="L2528" t="s">
        <v>95</v>
      </c>
      <c r="M2528" t="s">
        <v>156</v>
      </c>
      <c r="N2528" s="1">
        <v>42373</v>
      </c>
      <c r="O2528" t="s">
        <v>339</v>
      </c>
      <c r="P2528" s="3" t="s">
        <v>340</v>
      </c>
      <c r="Q2528" t="s">
        <v>341</v>
      </c>
      <c r="R2528">
        <v>39</v>
      </c>
      <c r="S2528" t="s">
        <v>11311</v>
      </c>
      <c r="T2528" s="2">
        <v>0.05</v>
      </c>
      <c r="U2528" t="s">
        <v>3460</v>
      </c>
      <c r="V2528" t="s">
        <v>11312</v>
      </c>
      <c r="W2528" t="s">
        <v>345</v>
      </c>
      <c r="X2528" t="s">
        <v>11313</v>
      </c>
      <c r="Y2528" s="3">
        <f>VALUE(SUBSTITUTE(Table1[[#This Row],[Order Total]],"$",""))</f>
        <v>229.61</v>
      </c>
      <c r="Z2528">
        <f>VALUE(SUBSTITUTE(Table1[[#This Row],[Total]],"$",""))</f>
        <v>247.59</v>
      </c>
      <c r="AA2528" s="3">
        <f>Table1[[#This Row],[Order Total Number]]-Table1[[#This Row],[Total Number]]</f>
        <v>-17.97999999999999</v>
      </c>
      <c r="AB2528">
        <f>VALUE(SUBSTITUTE(Table1[[#This Row],[Shipping Cost]],"$",""))</f>
        <v>6.98</v>
      </c>
      <c r="AC2528">
        <f>VALUE(SUBSTITUTE(Table1[[#This Row],[Discount $]],"$",""))</f>
        <v>6.54</v>
      </c>
      <c r="AD2528">
        <f>VALUE(SUBSTITUTE(Table1[[#This Row],[Retail Price]],"$",""))</f>
        <v>5.53</v>
      </c>
      <c r="AE2528" s="4">
        <f>(Table1[[#This Row],[Retail Price Number]]*Table1[[#This Row],[Order Quantity]])-Table1[[#This Row],[Discount $ Number]]+Table1[[#This Row],[Shipping Cost Number]]</f>
        <v>216.11</v>
      </c>
      <c r="AF2528">
        <f>Table1[[#This Row],[Retail Price Number]]*Table1[[#This Row],[Order Quantity]]-Table1[[#This Row],[Discount $ Number]]</f>
        <v>209.13000000000002</v>
      </c>
      <c r="AG2528">
        <f>(Table1[[#This Row],[Retail Price Number]]*Table1[[#This Row],[Order Quantity]])-Table1[[#This Row],[Discount $ Number]]-Table1[[#This Row],[Shipping Cost Number]]</f>
        <v>202.15000000000003</v>
      </c>
      <c r="AH2528">
        <f>Table1[[#This Row],[Retail Price Number]]*Table1[[#This Row],[Order Quantity]]</f>
        <v>215.67000000000002</v>
      </c>
      <c r="AI2528">
        <f>YEAR(Table1[[#This Row],[Order Date]])</f>
        <v>2015</v>
      </c>
    </row>
    <row r="2529" spans="1:35" x14ac:dyDescent="0.3">
      <c r="A2529" t="s">
        <v>5954</v>
      </c>
      <c r="B2529" s="1">
        <v>41856</v>
      </c>
      <c r="C2529" t="s">
        <v>1638</v>
      </c>
      <c r="D2529" t="s">
        <v>195</v>
      </c>
      <c r="E2529" t="s">
        <v>46</v>
      </c>
      <c r="F2529" t="s">
        <v>47</v>
      </c>
      <c r="G2529" t="s">
        <v>134</v>
      </c>
      <c r="H2529" t="s">
        <v>48</v>
      </c>
      <c r="I2529" t="s">
        <v>92</v>
      </c>
      <c r="J2529" t="s">
        <v>197</v>
      </c>
      <c r="K2529" t="s">
        <v>94</v>
      </c>
      <c r="L2529" t="s">
        <v>34</v>
      </c>
      <c r="M2529" t="s">
        <v>35</v>
      </c>
      <c r="N2529" s="1">
        <v>41858</v>
      </c>
      <c r="O2529" t="s">
        <v>198</v>
      </c>
      <c r="P2529" s="3" t="s">
        <v>37</v>
      </c>
      <c r="Q2529" t="s">
        <v>57</v>
      </c>
      <c r="R2529">
        <v>8</v>
      </c>
      <c r="S2529" t="s">
        <v>5955</v>
      </c>
      <c r="T2529" s="2">
        <v>0.02</v>
      </c>
      <c r="U2529" t="s">
        <v>5956</v>
      </c>
      <c r="V2529" t="s">
        <v>5957</v>
      </c>
      <c r="W2529" t="s">
        <v>116</v>
      </c>
      <c r="X2529" t="s">
        <v>5958</v>
      </c>
      <c r="Y2529" s="3">
        <f>VALUE(SUBSTITUTE(Table1[[#This Row],[Order Total]],"$",""))</f>
        <v>760.99</v>
      </c>
      <c r="Z2529">
        <f>VALUE(SUBSTITUTE(Table1[[#This Row],[Total]],"$",""))</f>
        <v>70.900000000000006</v>
      </c>
      <c r="AA2529" s="3">
        <f>Table1[[#This Row],[Order Total Number]]-Table1[[#This Row],[Total Number]]</f>
        <v>690.09</v>
      </c>
      <c r="AB2529">
        <f>VALUE(SUBSTITUTE(Table1[[#This Row],[Shipping Cost]],"$",""))</f>
        <v>1.49</v>
      </c>
      <c r="AC2529">
        <f>VALUE(SUBSTITUTE(Table1[[#This Row],[Discount $]],"$",""))</f>
        <v>6.73</v>
      </c>
      <c r="AD2529">
        <f>VALUE(SUBSTITUTE(Table1[[#This Row],[Retail Price]],"$",""))</f>
        <v>1.88</v>
      </c>
      <c r="AE2529" s="4">
        <f>(Table1[[#This Row],[Retail Price Number]]*Table1[[#This Row],[Order Quantity]])-Table1[[#This Row],[Discount $ Number]]+Table1[[#This Row],[Shipping Cost Number]]</f>
        <v>9.7999999999999989</v>
      </c>
      <c r="AF2529">
        <f>Table1[[#This Row],[Retail Price Number]]*Table1[[#This Row],[Order Quantity]]-Table1[[#This Row],[Discount $ Number]]</f>
        <v>8.3099999999999987</v>
      </c>
      <c r="AG2529">
        <f>(Table1[[#This Row],[Retail Price Number]]*Table1[[#This Row],[Order Quantity]])-Table1[[#This Row],[Discount $ Number]]-Table1[[#This Row],[Shipping Cost Number]]</f>
        <v>6.8199999999999985</v>
      </c>
      <c r="AH2529">
        <f>Table1[[#This Row],[Retail Price Number]]*Table1[[#This Row],[Order Quantity]]</f>
        <v>15.04</v>
      </c>
      <c r="AI2529">
        <f>YEAR(Table1[[#This Row],[Order Date]])</f>
        <v>2014</v>
      </c>
    </row>
    <row r="2530" spans="1:35" x14ac:dyDescent="0.3">
      <c r="A2530" t="s">
        <v>5954</v>
      </c>
      <c r="B2530" s="1">
        <v>42579</v>
      </c>
      <c r="C2530" t="s">
        <v>2444</v>
      </c>
      <c r="D2530" t="s">
        <v>144</v>
      </c>
      <c r="E2530" t="s">
        <v>46</v>
      </c>
      <c r="F2530" t="s">
        <v>47</v>
      </c>
      <c r="G2530" t="s">
        <v>77</v>
      </c>
      <c r="H2530" t="s">
        <v>107</v>
      </c>
      <c r="I2530" t="s">
        <v>121</v>
      </c>
      <c r="J2530" t="s">
        <v>822</v>
      </c>
      <c r="K2530" t="s">
        <v>33</v>
      </c>
      <c r="L2530" t="s">
        <v>65</v>
      </c>
      <c r="M2530" t="s">
        <v>35</v>
      </c>
      <c r="N2530" s="1">
        <v>42581</v>
      </c>
      <c r="O2530" t="s">
        <v>823</v>
      </c>
      <c r="P2530" s="3" t="s">
        <v>824</v>
      </c>
      <c r="Q2530" t="s">
        <v>825</v>
      </c>
      <c r="R2530">
        <v>9</v>
      </c>
      <c r="S2530" t="s">
        <v>10749</v>
      </c>
      <c r="T2530" s="2">
        <v>0.08</v>
      </c>
      <c r="U2530" t="s">
        <v>10750</v>
      </c>
      <c r="V2530" t="s">
        <v>10751</v>
      </c>
      <c r="W2530" t="s">
        <v>829</v>
      </c>
      <c r="X2530" t="s">
        <v>10845</v>
      </c>
      <c r="Y2530" s="3">
        <f>VALUE(SUBSTITUTE(Table1[[#This Row],[Order Total]],"$",""))</f>
        <v>383.66</v>
      </c>
      <c r="Z2530">
        <f>VALUE(SUBSTITUTE(Table1[[#This Row],[Total]],"$",""))</f>
        <v>388.48</v>
      </c>
      <c r="AA2530" s="3">
        <f>Table1[[#This Row],[Order Total Number]]-Table1[[#This Row],[Total Number]]</f>
        <v>-4.8199999999999932</v>
      </c>
      <c r="AB2530">
        <f>VALUE(SUBSTITUTE(Table1[[#This Row],[Shipping Cost]],"$",""))</f>
        <v>4.82</v>
      </c>
      <c r="AC2530">
        <f>VALUE(SUBSTITUTE(Table1[[#This Row],[Discount $]],"$",""))</f>
        <v>20.190000000000001</v>
      </c>
      <c r="AD2530">
        <f>VALUE(SUBSTITUTE(Table1[[#This Row],[Retail Price]],"$",""))</f>
        <v>9.85</v>
      </c>
      <c r="AE2530" s="4">
        <f>(Table1[[#This Row],[Retail Price Number]]*Table1[[#This Row],[Order Quantity]])-Table1[[#This Row],[Discount $ Number]]+Table1[[#This Row],[Shipping Cost Number]]</f>
        <v>73.28</v>
      </c>
      <c r="AF2530">
        <f>Table1[[#This Row],[Retail Price Number]]*Table1[[#This Row],[Order Quantity]]-Table1[[#This Row],[Discount $ Number]]</f>
        <v>68.459999999999994</v>
      </c>
      <c r="AG2530">
        <f>(Table1[[#This Row],[Retail Price Number]]*Table1[[#This Row],[Order Quantity]])-Table1[[#This Row],[Discount $ Number]]-Table1[[#This Row],[Shipping Cost Number]]</f>
        <v>63.639999999999993</v>
      </c>
      <c r="AH2530">
        <f>Table1[[#This Row],[Retail Price Number]]*Table1[[#This Row],[Order Quantity]]</f>
        <v>88.649999999999991</v>
      </c>
      <c r="AI2530">
        <f>YEAR(Table1[[#This Row],[Order Date]])</f>
        <v>2016</v>
      </c>
    </row>
    <row r="2531" spans="1:35" x14ac:dyDescent="0.3">
      <c r="A2531" t="s">
        <v>5954</v>
      </c>
      <c r="B2531" s="1">
        <v>42079</v>
      </c>
      <c r="C2531" t="s">
        <v>2464</v>
      </c>
      <c r="D2531" t="s">
        <v>144</v>
      </c>
      <c r="E2531" t="s">
        <v>46</v>
      </c>
      <c r="F2531" t="s">
        <v>47</v>
      </c>
      <c r="G2531" t="s">
        <v>77</v>
      </c>
      <c r="H2531" t="s">
        <v>107</v>
      </c>
      <c r="I2531" t="s">
        <v>31</v>
      </c>
      <c r="J2531" t="s">
        <v>822</v>
      </c>
      <c r="K2531" t="s">
        <v>33</v>
      </c>
      <c r="L2531" t="s">
        <v>34</v>
      </c>
      <c r="M2531" t="s">
        <v>35</v>
      </c>
      <c r="N2531" s="1">
        <v>42079</v>
      </c>
      <c r="O2531" t="s">
        <v>823</v>
      </c>
      <c r="P2531" s="3" t="s">
        <v>824</v>
      </c>
      <c r="Q2531" t="s">
        <v>825</v>
      </c>
      <c r="R2531">
        <v>5</v>
      </c>
      <c r="S2531" t="s">
        <v>10749</v>
      </c>
      <c r="T2531" s="2">
        <v>0.08</v>
      </c>
      <c r="U2531" t="s">
        <v>10750</v>
      </c>
      <c r="V2531" t="s">
        <v>10751</v>
      </c>
      <c r="W2531" t="s">
        <v>829</v>
      </c>
      <c r="X2531" t="s">
        <v>10845</v>
      </c>
      <c r="Y2531" s="3">
        <f>VALUE(SUBSTITUTE(Table1[[#This Row],[Order Total]],"$",""))</f>
        <v>383.66</v>
      </c>
      <c r="Z2531">
        <f>VALUE(SUBSTITUTE(Table1[[#This Row],[Total]],"$",""))</f>
        <v>388.48</v>
      </c>
      <c r="AA2531" s="3">
        <f>Table1[[#This Row],[Order Total Number]]-Table1[[#This Row],[Total Number]]</f>
        <v>-4.8199999999999932</v>
      </c>
      <c r="AB2531">
        <f>VALUE(SUBSTITUTE(Table1[[#This Row],[Shipping Cost]],"$",""))</f>
        <v>4.82</v>
      </c>
      <c r="AC2531">
        <f>VALUE(SUBSTITUTE(Table1[[#This Row],[Discount $]],"$",""))</f>
        <v>20.190000000000001</v>
      </c>
      <c r="AD2531">
        <f>VALUE(SUBSTITUTE(Table1[[#This Row],[Retail Price]],"$",""))</f>
        <v>9.85</v>
      </c>
      <c r="AE2531" s="4">
        <f>(Table1[[#This Row],[Retail Price Number]]*Table1[[#This Row],[Order Quantity]])-Table1[[#This Row],[Discount $ Number]]+Table1[[#This Row],[Shipping Cost Number]]</f>
        <v>33.879999999999995</v>
      </c>
      <c r="AF2531">
        <f>Table1[[#This Row],[Retail Price Number]]*Table1[[#This Row],[Order Quantity]]-Table1[[#This Row],[Discount $ Number]]</f>
        <v>29.06</v>
      </c>
      <c r="AG2531">
        <f>(Table1[[#This Row],[Retail Price Number]]*Table1[[#This Row],[Order Quantity]])-Table1[[#This Row],[Discount $ Number]]-Table1[[#This Row],[Shipping Cost Number]]</f>
        <v>24.24</v>
      </c>
      <c r="AH2531">
        <f>Table1[[#This Row],[Retail Price Number]]*Table1[[#This Row],[Order Quantity]]</f>
        <v>49.25</v>
      </c>
      <c r="AI2531">
        <f>YEAR(Table1[[#This Row],[Order Date]])</f>
        <v>2015</v>
      </c>
    </row>
    <row r="2532" spans="1:35" x14ac:dyDescent="0.3">
      <c r="A2532" t="s">
        <v>5954</v>
      </c>
      <c r="B2532" s="1">
        <v>41647</v>
      </c>
      <c r="C2532" t="s">
        <v>1527</v>
      </c>
      <c r="D2532" t="s">
        <v>280</v>
      </c>
      <c r="E2532" t="s">
        <v>27</v>
      </c>
      <c r="F2532" t="s">
        <v>28</v>
      </c>
      <c r="G2532" t="s">
        <v>77</v>
      </c>
      <c r="H2532" t="s">
        <v>281</v>
      </c>
      <c r="I2532" t="s">
        <v>31</v>
      </c>
      <c r="J2532" t="s">
        <v>896</v>
      </c>
      <c r="K2532" t="s">
        <v>94</v>
      </c>
      <c r="L2532" t="s">
        <v>34</v>
      </c>
      <c r="M2532" t="s">
        <v>35</v>
      </c>
      <c r="N2532" s="1">
        <v>41654</v>
      </c>
      <c r="O2532" t="s">
        <v>501</v>
      </c>
      <c r="P2532" s="3" t="s">
        <v>897</v>
      </c>
      <c r="Q2532" t="s">
        <v>898</v>
      </c>
      <c r="R2532">
        <v>20</v>
      </c>
      <c r="S2532" t="s">
        <v>11847</v>
      </c>
      <c r="T2532" s="2">
        <v>0.04</v>
      </c>
      <c r="U2532" t="s">
        <v>4034</v>
      </c>
      <c r="V2532" t="s">
        <v>11848</v>
      </c>
      <c r="W2532" t="s">
        <v>902</v>
      </c>
      <c r="X2532" t="s">
        <v>11849</v>
      </c>
      <c r="Y2532" s="3">
        <f>VALUE(SUBSTITUTE(Table1[[#This Row],[Order Total]],"$",""))</f>
        <v>420.7</v>
      </c>
      <c r="Z2532">
        <f>VALUE(SUBSTITUTE(Table1[[#This Row],[Total]],"$",""))</f>
        <v>414.59</v>
      </c>
      <c r="AA2532" s="3">
        <f>Table1[[#This Row],[Order Total Number]]-Table1[[#This Row],[Total Number]]</f>
        <v>6.1100000000000136</v>
      </c>
      <c r="AB2532">
        <f>VALUE(SUBSTITUTE(Table1[[#This Row],[Shipping Cost]],"$",""))</f>
        <v>13.89</v>
      </c>
      <c r="AC2532">
        <f>VALUE(SUBSTITUTE(Table1[[#This Row],[Discount $]],"$",""))</f>
        <v>18.86</v>
      </c>
      <c r="AD2532">
        <f>VALUE(SUBSTITUTE(Table1[[#This Row],[Retail Price]],"$",""))</f>
        <v>36.549999999999997</v>
      </c>
      <c r="AE2532" s="4">
        <f>(Table1[[#This Row],[Retail Price Number]]*Table1[[#This Row],[Order Quantity]])-Table1[[#This Row],[Discount $ Number]]+Table1[[#This Row],[Shipping Cost Number]]</f>
        <v>726.03</v>
      </c>
      <c r="AF2532">
        <f>Table1[[#This Row],[Retail Price Number]]*Table1[[#This Row],[Order Quantity]]-Table1[[#This Row],[Discount $ Number]]</f>
        <v>712.14</v>
      </c>
      <c r="AG2532">
        <f>(Table1[[#This Row],[Retail Price Number]]*Table1[[#This Row],[Order Quantity]])-Table1[[#This Row],[Discount $ Number]]-Table1[[#This Row],[Shipping Cost Number]]</f>
        <v>698.25</v>
      </c>
      <c r="AH2532">
        <f>Table1[[#This Row],[Retail Price Number]]*Table1[[#This Row],[Order Quantity]]</f>
        <v>731</v>
      </c>
      <c r="AI2532">
        <f>YEAR(Table1[[#This Row],[Order Date]])</f>
        <v>2014</v>
      </c>
    </row>
    <row r="2533" spans="1:35" x14ac:dyDescent="0.3">
      <c r="A2533" t="s">
        <v>202</v>
      </c>
      <c r="B2533" s="1">
        <v>42214</v>
      </c>
      <c r="C2533" t="s">
        <v>203</v>
      </c>
      <c r="D2533" t="s">
        <v>204</v>
      </c>
      <c r="E2533" t="s">
        <v>27</v>
      </c>
      <c r="F2533" t="s">
        <v>28</v>
      </c>
      <c r="G2533" t="s">
        <v>134</v>
      </c>
      <c r="H2533" t="s">
        <v>205</v>
      </c>
      <c r="I2533" t="s">
        <v>31</v>
      </c>
      <c r="J2533" t="s">
        <v>206</v>
      </c>
      <c r="K2533" t="s">
        <v>33</v>
      </c>
      <c r="L2533" t="s">
        <v>34</v>
      </c>
      <c r="M2533" t="s">
        <v>35</v>
      </c>
      <c r="N2533" s="1">
        <v>42215</v>
      </c>
      <c r="O2533" t="s">
        <v>207</v>
      </c>
      <c r="P2533" s="3" t="s">
        <v>208</v>
      </c>
      <c r="Q2533" t="s">
        <v>125</v>
      </c>
      <c r="R2533">
        <v>34</v>
      </c>
      <c r="S2533" t="s">
        <v>209</v>
      </c>
      <c r="T2533" s="2">
        <v>0.01</v>
      </c>
      <c r="U2533" t="s">
        <v>210</v>
      </c>
      <c r="V2533" t="s">
        <v>211</v>
      </c>
      <c r="W2533" t="s">
        <v>212</v>
      </c>
      <c r="X2533" t="s">
        <v>213</v>
      </c>
      <c r="Y2533" s="3">
        <f>VALUE(SUBSTITUTE(Table1[[#This Row],[Order Total]],"$",""))</f>
        <v>243.97</v>
      </c>
      <c r="Z2533">
        <f>VALUE(SUBSTITUTE(Table1[[#This Row],[Total]],"$",""))</f>
        <v>239.77</v>
      </c>
      <c r="AA2533" s="3">
        <f>Table1[[#This Row],[Order Total Number]]-Table1[[#This Row],[Total Number]]</f>
        <v>4.1999999999999886</v>
      </c>
      <c r="AB2533">
        <f>VALUE(SUBSTITUTE(Table1[[#This Row],[Shipping Cost]],"$",""))</f>
        <v>7.01</v>
      </c>
      <c r="AC2533">
        <f>VALUE(SUBSTITUTE(Table1[[#This Row],[Discount $]],"$",""))</f>
        <v>20.96</v>
      </c>
      <c r="AD2533">
        <f>VALUE(SUBSTITUTE(Table1[[#This Row],[Retail Price]],"$",""))</f>
        <v>3.89</v>
      </c>
      <c r="AE2533" s="4">
        <f>(Table1[[#This Row],[Retail Price Number]]*Table1[[#This Row],[Order Quantity]])-Table1[[#This Row],[Discount $ Number]]+Table1[[#This Row],[Shipping Cost Number]]</f>
        <v>118.30999999999999</v>
      </c>
      <c r="AF2533">
        <f>Table1[[#This Row],[Retail Price Number]]*Table1[[#This Row],[Order Quantity]]-Table1[[#This Row],[Discount $ Number]]</f>
        <v>111.29999999999998</v>
      </c>
      <c r="AG2533">
        <f>(Table1[[#This Row],[Retail Price Number]]*Table1[[#This Row],[Order Quantity]])-Table1[[#This Row],[Discount $ Number]]-Table1[[#This Row],[Shipping Cost Number]]</f>
        <v>104.28999999999998</v>
      </c>
      <c r="AH2533">
        <f>Table1[[#This Row],[Retail Price Number]]*Table1[[#This Row],[Order Quantity]]</f>
        <v>132.26</v>
      </c>
      <c r="AI2533">
        <f>YEAR(Table1[[#This Row],[Order Date]])</f>
        <v>2015</v>
      </c>
    </row>
    <row r="2534" spans="1:35" x14ac:dyDescent="0.3">
      <c r="A2534" t="s">
        <v>202</v>
      </c>
      <c r="B2534" s="1">
        <v>41663</v>
      </c>
      <c r="C2534" t="s">
        <v>3752</v>
      </c>
      <c r="D2534" t="s">
        <v>399</v>
      </c>
      <c r="E2534" t="s">
        <v>27</v>
      </c>
      <c r="F2534" t="s">
        <v>28</v>
      </c>
      <c r="G2534" t="s">
        <v>91</v>
      </c>
      <c r="H2534" t="s">
        <v>62</v>
      </c>
      <c r="I2534" t="s">
        <v>31</v>
      </c>
      <c r="J2534" t="s">
        <v>3156</v>
      </c>
      <c r="K2534" t="s">
        <v>94</v>
      </c>
      <c r="L2534" t="s">
        <v>95</v>
      </c>
      <c r="M2534" t="s">
        <v>35</v>
      </c>
      <c r="N2534" s="1">
        <v>41665</v>
      </c>
      <c r="O2534" t="s">
        <v>3157</v>
      </c>
      <c r="P2534" s="3" t="s">
        <v>3158</v>
      </c>
      <c r="Q2534" t="s">
        <v>3159</v>
      </c>
      <c r="R2534">
        <v>26</v>
      </c>
      <c r="S2534" t="s">
        <v>3753</v>
      </c>
      <c r="T2534" s="2">
        <v>0.03</v>
      </c>
      <c r="U2534" t="s">
        <v>2484</v>
      </c>
      <c r="V2534" t="s">
        <v>4562</v>
      </c>
      <c r="W2534" t="s">
        <v>3163</v>
      </c>
      <c r="X2534" t="s">
        <v>4563</v>
      </c>
      <c r="Y2534" s="3">
        <f>VALUE(SUBSTITUTE(Table1[[#This Row],[Order Total]],"$",""))</f>
        <v>1497.48</v>
      </c>
      <c r="Z2534">
        <f>VALUE(SUBSTITUTE(Table1[[#This Row],[Total]],"$",""))</f>
        <v>1501.92</v>
      </c>
      <c r="AA2534" s="3">
        <f>Table1[[#This Row],[Order Total Number]]-Table1[[#This Row],[Total Number]]</f>
        <v>-4.4400000000000546</v>
      </c>
      <c r="AB2534">
        <f>VALUE(SUBSTITUTE(Table1[[#This Row],[Shipping Cost]],"$",""))</f>
        <v>11.37</v>
      </c>
      <c r="AC2534">
        <f>VALUE(SUBSTITUTE(Table1[[#This Row],[Discount $]],"$",""))</f>
        <v>62.39</v>
      </c>
      <c r="AD2534">
        <f>VALUE(SUBSTITUTE(Table1[[#This Row],[Retail Price]],"$",""))</f>
        <v>415.88</v>
      </c>
      <c r="AE2534" s="4">
        <f>(Table1[[#This Row],[Retail Price Number]]*Table1[[#This Row],[Order Quantity]])-Table1[[#This Row],[Discount $ Number]]+Table1[[#This Row],[Shipping Cost Number]]</f>
        <v>10761.86</v>
      </c>
      <c r="AF2534">
        <f>Table1[[#This Row],[Retail Price Number]]*Table1[[#This Row],[Order Quantity]]-Table1[[#This Row],[Discount $ Number]]</f>
        <v>10750.49</v>
      </c>
      <c r="AG2534">
        <f>(Table1[[#This Row],[Retail Price Number]]*Table1[[#This Row],[Order Quantity]])-Table1[[#This Row],[Discount $ Number]]-Table1[[#This Row],[Shipping Cost Number]]</f>
        <v>10739.119999999999</v>
      </c>
      <c r="AH2534">
        <f>Table1[[#This Row],[Retail Price Number]]*Table1[[#This Row],[Order Quantity]]</f>
        <v>10812.88</v>
      </c>
      <c r="AI2534">
        <f>YEAR(Table1[[#This Row],[Order Date]])</f>
        <v>2014</v>
      </c>
    </row>
    <row r="2535" spans="1:35" x14ac:dyDescent="0.3">
      <c r="A2535" t="s">
        <v>202</v>
      </c>
      <c r="B2535" s="1">
        <v>42087</v>
      </c>
      <c r="C2535" t="s">
        <v>3025</v>
      </c>
      <c r="D2535" t="s">
        <v>945</v>
      </c>
      <c r="E2535" t="s">
        <v>27</v>
      </c>
      <c r="F2535" t="s">
        <v>28</v>
      </c>
      <c r="G2535" t="s">
        <v>77</v>
      </c>
      <c r="H2535" t="s">
        <v>241</v>
      </c>
      <c r="I2535" t="s">
        <v>121</v>
      </c>
      <c r="J2535" t="s">
        <v>2581</v>
      </c>
      <c r="K2535" t="s">
        <v>94</v>
      </c>
      <c r="L2535" t="s">
        <v>95</v>
      </c>
      <c r="M2535" t="s">
        <v>35</v>
      </c>
      <c r="N2535" s="1">
        <v>42089</v>
      </c>
      <c r="O2535" t="s">
        <v>2582</v>
      </c>
      <c r="P2535" s="3" t="s">
        <v>2125</v>
      </c>
      <c r="Q2535" t="s">
        <v>2583</v>
      </c>
      <c r="R2535">
        <v>20</v>
      </c>
      <c r="S2535" t="s">
        <v>4573</v>
      </c>
      <c r="T2535" s="2">
        <v>0.06</v>
      </c>
      <c r="U2535" t="s">
        <v>428</v>
      </c>
      <c r="V2535" t="s">
        <v>4574</v>
      </c>
      <c r="W2535" t="s">
        <v>2587</v>
      </c>
      <c r="X2535" t="s">
        <v>4575</v>
      </c>
      <c r="Y2535" s="3">
        <f>VALUE(SUBSTITUTE(Table1[[#This Row],[Order Total]],"$",""))</f>
        <v>14.01</v>
      </c>
      <c r="Z2535">
        <f>VALUE(SUBSTITUTE(Table1[[#This Row],[Total]],"$",""))</f>
        <v>14.71</v>
      </c>
      <c r="AA2535" s="3">
        <f>Table1[[#This Row],[Order Total Number]]-Table1[[#This Row],[Total Number]]</f>
        <v>-0.70000000000000107</v>
      </c>
      <c r="AB2535">
        <f>VALUE(SUBSTITUTE(Table1[[#This Row],[Shipping Cost]],"$",""))</f>
        <v>3.12</v>
      </c>
      <c r="AC2535">
        <f>VALUE(SUBSTITUTE(Table1[[#This Row],[Discount $]],"$",""))</f>
        <v>1.39</v>
      </c>
      <c r="AD2535">
        <f>VALUE(SUBSTITUTE(Table1[[#This Row],[Retail Price]],"$",""))</f>
        <v>8.14</v>
      </c>
      <c r="AE2535" s="4">
        <f>(Table1[[#This Row],[Retail Price Number]]*Table1[[#This Row],[Order Quantity]])-Table1[[#This Row],[Discount $ Number]]+Table1[[#This Row],[Shipping Cost Number]]</f>
        <v>164.53000000000003</v>
      </c>
      <c r="AF2535">
        <f>Table1[[#This Row],[Retail Price Number]]*Table1[[#This Row],[Order Quantity]]-Table1[[#This Row],[Discount $ Number]]</f>
        <v>161.41000000000003</v>
      </c>
      <c r="AG2535">
        <f>(Table1[[#This Row],[Retail Price Number]]*Table1[[#This Row],[Order Quantity]])-Table1[[#This Row],[Discount $ Number]]-Table1[[#This Row],[Shipping Cost Number]]</f>
        <v>158.29000000000002</v>
      </c>
      <c r="AH2535">
        <f>Table1[[#This Row],[Retail Price Number]]*Table1[[#This Row],[Order Quantity]]</f>
        <v>162.80000000000001</v>
      </c>
      <c r="AI2535">
        <f>YEAR(Table1[[#This Row],[Order Date]])</f>
        <v>2015</v>
      </c>
    </row>
    <row r="2536" spans="1:35" x14ac:dyDescent="0.3">
      <c r="A2536" t="s">
        <v>202</v>
      </c>
      <c r="B2536" s="1">
        <v>41858</v>
      </c>
      <c r="C2536" t="s">
        <v>458</v>
      </c>
      <c r="D2536" t="s">
        <v>61</v>
      </c>
      <c r="E2536" t="s">
        <v>27</v>
      </c>
      <c r="F2536" t="s">
        <v>28</v>
      </c>
      <c r="G2536" t="s">
        <v>77</v>
      </c>
      <c r="H2536" t="s">
        <v>62</v>
      </c>
      <c r="I2536" t="s">
        <v>196</v>
      </c>
      <c r="J2536" t="s">
        <v>1344</v>
      </c>
      <c r="K2536" t="s">
        <v>723</v>
      </c>
      <c r="L2536" t="s">
        <v>50</v>
      </c>
      <c r="M2536" t="s">
        <v>35</v>
      </c>
      <c r="N2536" s="1">
        <v>41860</v>
      </c>
      <c r="O2536" t="s">
        <v>341</v>
      </c>
      <c r="P2536" s="3" t="s">
        <v>574</v>
      </c>
      <c r="Q2536" t="s">
        <v>1345</v>
      </c>
      <c r="R2536">
        <v>27</v>
      </c>
      <c r="S2536" t="s">
        <v>6523</v>
      </c>
      <c r="T2536" s="2">
        <v>0.09</v>
      </c>
      <c r="U2536" t="s">
        <v>2386</v>
      </c>
      <c r="V2536" t="s">
        <v>6524</v>
      </c>
      <c r="W2536" t="s">
        <v>57</v>
      </c>
      <c r="X2536" t="s">
        <v>4575</v>
      </c>
      <c r="Y2536" s="3">
        <f>VALUE(SUBSTITUTE(Table1[[#This Row],[Order Total]],"$",""))</f>
        <v>15</v>
      </c>
      <c r="Z2536">
        <f>VALUE(SUBSTITUTE(Table1[[#This Row],[Total]],"$",""))</f>
        <v>14.71</v>
      </c>
      <c r="AA2536" s="3">
        <f>Table1[[#This Row],[Order Total Number]]-Table1[[#This Row],[Total Number]]</f>
        <v>0.28999999999999915</v>
      </c>
      <c r="AB2536">
        <f>VALUE(SUBSTITUTE(Table1[[#This Row],[Shipping Cost]],"$",""))</f>
        <v>0.7</v>
      </c>
      <c r="AC2536">
        <f>VALUE(SUBSTITUTE(Table1[[#This Row],[Discount $]],"$",""))</f>
        <v>1.38</v>
      </c>
      <c r="AD2536">
        <f>VALUE(SUBSTITUTE(Table1[[#This Row],[Retail Price]],"$",""))</f>
        <v>3.85</v>
      </c>
      <c r="AE2536" s="4">
        <f>(Table1[[#This Row],[Retail Price Number]]*Table1[[#This Row],[Order Quantity]])-Table1[[#This Row],[Discount $ Number]]+Table1[[#This Row],[Shipping Cost Number]]</f>
        <v>103.27000000000001</v>
      </c>
      <c r="AF2536">
        <f>Table1[[#This Row],[Retail Price Number]]*Table1[[#This Row],[Order Quantity]]-Table1[[#This Row],[Discount $ Number]]</f>
        <v>102.57000000000001</v>
      </c>
      <c r="AG2536">
        <f>(Table1[[#This Row],[Retail Price Number]]*Table1[[#This Row],[Order Quantity]])-Table1[[#This Row],[Discount $ Number]]-Table1[[#This Row],[Shipping Cost Number]]</f>
        <v>101.87</v>
      </c>
      <c r="AH2536">
        <f>Table1[[#This Row],[Retail Price Number]]*Table1[[#This Row],[Order Quantity]]</f>
        <v>103.95</v>
      </c>
      <c r="AI2536">
        <f>YEAR(Table1[[#This Row],[Order Date]])</f>
        <v>2014</v>
      </c>
    </row>
    <row r="2537" spans="1:35" x14ac:dyDescent="0.3">
      <c r="A2537" t="s">
        <v>202</v>
      </c>
      <c r="B2537" s="1">
        <v>41558</v>
      </c>
      <c r="C2537" t="s">
        <v>7534</v>
      </c>
      <c r="D2537" t="s">
        <v>622</v>
      </c>
      <c r="E2537" t="s">
        <v>27</v>
      </c>
      <c r="F2537" t="s">
        <v>28</v>
      </c>
      <c r="G2537" t="s">
        <v>134</v>
      </c>
      <c r="H2537" t="s">
        <v>433</v>
      </c>
      <c r="I2537" t="s">
        <v>31</v>
      </c>
      <c r="J2537" t="s">
        <v>373</v>
      </c>
      <c r="K2537" t="s">
        <v>33</v>
      </c>
      <c r="L2537" t="s">
        <v>34</v>
      </c>
      <c r="M2537" t="s">
        <v>156</v>
      </c>
      <c r="N2537" s="1">
        <v>41560</v>
      </c>
      <c r="O2537" t="s">
        <v>374</v>
      </c>
      <c r="P2537" s="3" t="s">
        <v>375</v>
      </c>
      <c r="Q2537" t="s">
        <v>376</v>
      </c>
      <c r="R2537">
        <v>29</v>
      </c>
      <c r="S2537" t="s">
        <v>2915</v>
      </c>
      <c r="T2537" s="2">
        <v>0.03</v>
      </c>
      <c r="U2537" t="s">
        <v>114</v>
      </c>
      <c r="V2537" t="s">
        <v>2916</v>
      </c>
      <c r="W2537" t="s">
        <v>380</v>
      </c>
      <c r="X2537" t="s">
        <v>7535</v>
      </c>
      <c r="Y2537" s="3">
        <f>VALUE(SUBSTITUTE(Table1[[#This Row],[Order Total]],"$",""))</f>
        <v>59.37</v>
      </c>
      <c r="Z2537">
        <f>VALUE(SUBSTITUTE(Table1[[#This Row],[Total]],"$",""))</f>
        <v>64.569999999999993</v>
      </c>
      <c r="AA2537" s="3">
        <f>Table1[[#This Row],[Order Total Number]]-Table1[[#This Row],[Total Number]]</f>
        <v>-5.1999999999999957</v>
      </c>
      <c r="AB2537">
        <f>VALUE(SUBSTITUTE(Table1[[#This Row],[Shipping Cost]],"$",""))</f>
        <v>5.81</v>
      </c>
      <c r="AC2537">
        <f>VALUE(SUBSTITUTE(Table1[[#This Row],[Discount $]],"$",""))</f>
        <v>4.47</v>
      </c>
      <c r="AD2537">
        <f>VALUE(SUBSTITUTE(Table1[[#This Row],[Retail Price]],"$",""))</f>
        <v>11.97</v>
      </c>
      <c r="AE2537" s="4">
        <f>(Table1[[#This Row],[Retail Price Number]]*Table1[[#This Row],[Order Quantity]])-Table1[[#This Row],[Discount $ Number]]+Table1[[#This Row],[Shipping Cost Number]]</f>
        <v>348.46999999999997</v>
      </c>
      <c r="AF2537">
        <f>Table1[[#This Row],[Retail Price Number]]*Table1[[#This Row],[Order Quantity]]-Table1[[#This Row],[Discount $ Number]]</f>
        <v>342.65999999999997</v>
      </c>
      <c r="AG2537">
        <f>(Table1[[#This Row],[Retail Price Number]]*Table1[[#This Row],[Order Quantity]])-Table1[[#This Row],[Discount $ Number]]-Table1[[#This Row],[Shipping Cost Number]]</f>
        <v>336.84999999999997</v>
      </c>
      <c r="AH2537">
        <f>Table1[[#This Row],[Retail Price Number]]*Table1[[#This Row],[Order Quantity]]</f>
        <v>347.13</v>
      </c>
      <c r="AI2537">
        <f>YEAR(Table1[[#This Row],[Order Date]])</f>
        <v>2013</v>
      </c>
    </row>
    <row r="2538" spans="1:35" x14ac:dyDescent="0.3">
      <c r="A2538" t="s">
        <v>202</v>
      </c>
      <c r="B2538" s="1">
        <v>41946</v>
      </c>
      <c r="C2538" t="s">
        <v>10054</v>
      </c>
      <c r="D2538" t="s">
        <v>61</v>
      </c>
      <c r="E2538" t="s">
        <v>27</v>
      </c>
      <c r="F2538" t="s">
        <v>28</v>
      </c>
      <c r="G2538" t="s">
        <v>29</v>
      </c>
      <c r="H2538" t="s">
        <v>62</v>
      </c>
      <c r="I2538" t="s">
        <v>121</v>
      </c>
      <c r="J2538" t="s">
        <v>1233</v>
      </c>
      <c r="K2538" t="s">
        <v>33</v>
      </c>
      <c r="L2538" t="s">
        <v>34</v>
      </c>
      <c r="M2538" t="s">
        <v>35</v>
      </c>
      <c r="N2538" s="1">
        <v>41947</v>
      </c>
      <c r="O2538" t="s">
        <v>711</v>
      </c>
      <c r="P2538" s="3" t="s">
        <v>1234</v>
      </c>
      <c r="Q2538" t="s">
        <v>1235</v>
      </c>
      <c r="R2538">
        <v>12</v>
      </c>
      <c r="S2538" t="s">
        <v>10055</v>
      </c>
      <c r="T2538" s="2">
        <v>0</v>
      </c>
      <c r="U2538" t="s">
        <v>127</v>
      </c>
      <c r="V2538" t="s">
        <v>10056</v>
      </c>
      <c r="W2538" t="s">
        <v>1239</v>
      </c>
      <c r="X2538" t="s">
        <v>10057</v>
      </c>
      <c r="Y2538" s="3">
        <f>VALUE(SUBSTITUTE(Table1[[#This Row],[Order Total]],"$",""))</f>
        <v>377.4</v>
      </c>
      <c r="Z2538">
        <f>VALUE(SUBSTITUTE(Table1[[#This Row],[Total]],"$",""))</f>
        <v>378.42</v>
      </c>
      <c r="AA2538" s="3">
        <f>Table1[[#This Row],[Order Total Number]]-Table1[[#This Row],[Total Number]]</f>
        <v>-1.0200000000000387</v>
      </c>
      <c r="AB2538">
        <f>VALUE(SUBSTITUTE(Table1[[#This Row],[Shipping Cost]],"$",""))</f>
        <v>11.15</v>
      </c>
      <c r="AC2538">
        <f>VALUE(SUBSTITUTE(Table1[[#This Row],[Discount $]],"$",""))</f>
        <v>0</v>
      </c>
      <c r="AD2538">
        <f>VALUE(SUBSTITUTE(Table1[[#This Row],[Retail Price]],"$",""))</f>
        <v>7.28</v>
      </c>
      <c r="AE2538" s="4">
        <f>(Table1[[#This Row],[Retail Price Number]]*Table1[[#This Row],[Order Quantity]])-Table1[[#This Row],[Discount $ Number]]+Table1[[#This Row],[Shipping Cost Number]]</f>
        <v>98.51</v>
      </c>
      <c r="AF2538">
        <f>Table1[[#This Row],[Retail Price Number]]*Table1[[#This Row],[Order Quantity]]-Table1[[#This Row],[Discount $ Number]]</f>
        <v>87.36</v>
      </c>
      <c r="AG2538">
        <f>(Table1[[#This Row],[Retail Price Number]]*Table1[[#This Row],[Order Quantity]])-Table1[[#This Row],[Discount $ Number]]-Table1[[#This Row],[Shipping Cost Number]]</f>
        <v>76.209999999999994</v>
      </c>
      <c r="AH2538">
        <f>Table1[[#This Row],[Retail Price Number]]*Table1[[#This Row],[Order Quantity]]</f>
        <v>87.36</v>
      </c>
      <c r="AI2538">
        <f>YEAR(Table1[[#This Row],[Order Date]])</f>
        <v>2014</v>
      </c>
    </row>
    <row r="2539" spans="1:35" x14ac:dyDescent="0.3">
      <c r="A2539" t="s">
        <v>202</v>
      </c>
      <c r="B2539" s="1">
        <v>41327</v>
      </c>
      <c r="C2539" t="s">
        <v>952</v>
      </c>
      <c r="D2539" t="s">
        <v>312</v>
      </c>
      <c r="E2539" t="s">
        <v>27</v>
      </c>
      <c r="F2539" t="s">
        <v>28</v>
      </c>
      <c r="G2539" t="s">
        <v>134</v>
      </c>
      <c r="H2539" t="s">
        <v>205</v>
      </c>
      <c r="I2539" t="s">
        <v>92</v>
      </c>
      <c r="J2539" t="s">
        <v>975</v>
      </c>
      <c r="K2539" t="s">
        <v>94</v>
      </c>
      <c r="L2539" t="s">
        <v>95</v>
      </c>
      <c r="M2539" t="s">
        <v>35</v>
      </c>
      <c r="N2539" s="1">
        <v>41328</v>
      </c>
      <c r="O2539" t="s">
        <v>976</v>
      </c>
      <c r="P2539" s="3" t="s">
        <v>977</v>
      </c>
      <c r="Q2539" t="s">
        <v>978</v>
      </c>
      <c r="R2539">
        <v>35</v>
      </c>
      <c r="S2539" t="s">
        <v>10473</v>
      </c>
      <c r="T2539" s="2">
        <v>0.1</v>
      </c>
      <c r="U2539" t="s">
        <v>1741</v>
      </c>
      <c r="V2539" t="s">
        <v>10474</v>
      </c>
      <c r="W2539" t="s">
        <v>982</v>
      </c>
      <c r="X2539" t="s">
        <v>10475</v>
      </c>
      <c r="Y2539" s="3">
        <f>VALUE(SUBSTITUTE(Table1[[#This Row],[Order Total]],"$",""))</f>
        <v>626.39</v>
      </c>
      <c r="Z2539">
        <f>VALUE(SUBSTITUTE(Table1[[#This Row],[Total]],"$",""))</f>
        <v>531.04</v>
      </c>
      <c r="AA2539" s="3">
        <f>Table1[[#This Row],[Order Total Number]]-Table1[[#This Row],[Total Number]]</f>
        <v>95.350000000000023</v>
      </c>
      <c r="AB2539">
        <f>VALUE(SUBSTITUTE(Table1[[#This Row],[Shipping Cost]],"$",""))</f>
        <v>3.14</v>
      </c>
      <c r="AC2539">
        <f>VALUE(SUBSTITUTE(Table1[[#This Row],[Discount $]],"$",""))</f>
        <v>60.67</v>
      </c>
      <c r="AD2539">
        <f>VALUE(SUBSTITUTE(Table1[[#This Row],[Retail Price]],"$",""))</f>
        <v>12.98</v>
      </c>
      <c r="AE2539" s="4">
        <f>(Table1[[#This Row],[Retail Price Number]]*Table1[[#This Row],[Order Quantity]])-Table1[[#This Row],[Discount $ Number]]+Table1[[#This Row],[Shipping Cost Number]]</f>
        <v>396.77</v>
      </c>
      <c r="AF2539">
        <f>Table1[[#This Row],[Retail Price Number]]*Table1[[#This Row],[Order Quantity]]-Table1[[#This Row],[Discount $ Number]]</f>
        <v>393.63</v>
      </c>
      <c r="AG2539">
        <f>(Table1[[#This Row],[Retail Price Number]]*Table1[[#This Row],[Order Quantity]])-Table1[[#This Row],[Discount $ Number]]-Table1[[#This Row],[Shipping Cost Number]]</f>
        <v>390.49</v>
      </c>
      <c r="AH2539">
        <f>Table1[[#This Row],[Retail Price Number]]*Table1[[#This Row],[Order Quantity]]</f>
        <v>454.3</v>
      </c>
      <c r="AI2539">
        <f>YEAR(Table1[[#This Row],[Order Date]])</f>
        <v>2013</v>
      </c>
    </row>
    <row r="2540" spans="1:35" x14ac:dyDescent="0.3">
      <c r="A2540" t="s">
        <v>202</v>
      </c>
      <c r="B2540" s="1">
        <v>41479</v>
      </c>
      <c r="C2540" t="s">
        <v>471</v>
      </c>
      <c r="D2540" t="s">
        <v>399</v>
      </c>
      <c r="E2540" t="s">
        <v>27</v>
      </c>
      <c r="F2540" t="s">
        <v>28</v>
      </c>
      <c r="G2540" t="s">
        <v>134</v>
      </c>
      <c r="H2540" t="s">
        <v>62</v>
      </c>
      <c r="I2540" t="s">
        <v>92</v>
      </c>
      <c r="J2540" t="s">
        <v>2402</v>
      </c>
      <c r="K2540" t="s">
        <v>94</v>
      </c>
      <c r="L2540" t="s">
        <v>34</v>
      </c>
      <c r="M2540" t="s">
        <v>35</v>
      </c>
      <c r="N2540" s="1">
        <v>41481</v>
      </c>
      <c r="O2540" t="s">
        <v>275</v>
      </c>
      <c r="P2540" s="3" t="s">
        <v>757</v>
      </c>
      <c r="Q2540" t="s">
        <v>2403</v>
      </c>
      <c r="R2540">
        <v>32</v>
      </c>
      <c r="S2540" t="s">
        <v>8185</v>
      </c>
      <c r="T2540" s="2">
        <v>0.1</v>
      </c>
      <c r="U2540" t="s">
        <v>2440</v>
      </c>
      <c r="V2540" t="s">
        <v>3033</v>
      </c>
      <c r="W2540" t="s">
        <v>1028</v>
      </c>
      <c r="X2540" t="s">
        <v>12007</v>
      </c>
      <c r="Y2540" s="3">
        <f>VALUE(SUBSTITUTE(Table1[[#This Row],[Order Total]],"$",""))</f>
        <v>59.67</v>
      </c>
      <c r="Z2540">
        <f>VALUE(SUBSTITUTE(Table1[[#This Row],[Total]],"$",""))</f>
        <v>50.57</v>
      </c>
      <c r="AA2540" s="3">
        <f>Table1[[#This Row],[Order Total Number]]-Table1[[#This Row],[Total Number]]</f>
        <v>9.1000000000000014</v>
      </c>
      <c r="AB2540">
        <f>VALUE(SUBSTITUTE(Table1[[#This Row],[Shipping Cost]],"$",""))</f>
        <v>1</v>
      </c>
      <c r="AC2540">
        <f>VALUE(SUBSTITUTE(Table1[[#This Row],[Discount $]],"$",""))</f>
        <v>5.64</v>
      </c>
      <c r="AD2540">
        <f>VALUE(SUBSTITUTE(Table1[[#This Row],[Retail Price]],"$",""))</f>
        <v>1.82</v>
      </c>
      <c r="AE2540" s="4">
        <f>(Table1[[#This Row],[Retail Price Number]]*Table1[[#This Row],[Order Quantity]])-Table1[[#This Row],[Discount $ Number]]+Table1[[#This Row],[Shipping Cost Number]]</f>
        <v>53.6</v>
      </c>
      <c r="AF2540">
        <f>Table1[[#This Row],[Retail Price Number]]*Table1[[#This Row],[Order Quantity]]-Table1[[#This Row],[Discount $ Number]]</f>
        <v>52.6</v>
      </c>
      <c r="AG2540">
        <f>(Table1[[#This Row],[Retail Price Number]]*Table1[[#This Row],[Order Quantity]])-Table1[[#This Row],[Discount $ Number]]-Table1[[#This Row],[Shipping Cost Number]]</f>
        <v>51.6</v>
      </c>
      <c r="AH2540">
        <f>Table1[[#This Row],[Retail Price Number]]*Table1[[#This Row],[Order Quantity]]</f>
        <v>58.24</v>
      </c>
      <c r="AI2540">
        <f>YEAR(Table1[[#This Row],[Order Date]])</f>
        <v>2013</v>
      </c>
    </row>
    <row r="2541" spans="1:35" x14ac:dyDescent="0.3">
      <c r="A2541" t="s">
        <v>11139</v>
      </c>
      <c r="B2541" s="1">
        <v>41440</v>
      </c>
      <c r="C2541" t="s">
        <v>477</v>
      </c>
      <c r="D2541" t="s">
        <v>465</v>
      </c>
      <c r="E2541" t="s">
        <v>27</v>
      </c>
      <c r="F2541" t="s">
        <v>28</v>
      </c>
      <c r="G2541" t="s">
        <v>77</v>
      </c>
      <c r="H2541" t="s">
        <v>205</v>
      </c>
      <c r="I2541" t="s">
        <v>92</v>
      </c>
      <c r="J2541" t="s">
        <v>564</v>
      </c>
      <c r="K2541" t="s">
        <v>94</v>
      </c>
      <c r="L2541" t="s">
        <v>95</v>
      </c>
      <c r="M2541" t="s">
        <v>35</v>
      </c>
      <c r="N2541" s="1">
        <v>41442</v>
      </c>
      <c r="O2541" t="s">
        <v>565</v>
      </c>
      <c r="P2541" s="3" t="s">
        <v>566</v>
      </c>
      <c r="Q2541" t="s">
        <v>567</v>
      </c>
      <c r="R2541">
        <v>16</v>
      </c>
      <c r="S2541" t="s">
        <v>11140</v>
      </c>
      <c r="T2541" s="2">
        <v>0.09</v>
      </c>
      <c r="U2541" t="s">
        <v>127</v>
      </c>
      <c r="V2541" t="s">
        <v>7077</v>
      </c>
      <c r="W2541" t="s">
        <v>224</v>
      </c>
      <c r="X2541" t="s">
        <v>11120</v>
      </c>
      <c r="Y2541" s="3">
        <f>VALUE(SUBSTITUTE(Table1[[#This Row],[Order Total]],"$",""))</f>
        <v>68.180000000000007</v>
      </c>
      <c r="Z2541">
        <f>VALUE(SUBSTITUTE(Table1[[#This Row],[Total]],"$",""))</f>
        <v>62.67</v>
      </c>
      <c r="AA2541" s="3">
        <f>Table1[[#This Row],[Order Total Number]]-Table1[[#This Row],[Total Number]]</f>
        <v>5.5100000000000051</v>
      </c>
      <c r="AB2541">
        <f>VALUE(SUBSTITUTE(Table1[[#This Row],[Shipping Cost]],"$",""))</f>
        <v>0.5</v>
      </c>
      <c r="AC2541">
        <f>VALUE(SUBSTITUTE(Table1[[#This Row],[Discount $]],"$",""))</f>
        <v>0</v>
      </c>
      <c r="AD2541">
        <f>VALUE(SUBSTITUTE(Table1[[#This Row],[Retail Price]],"$",""))</f>
        <v>6.3</v>
      </c>
      <c r="AE2541" s="4">
        <f>(Table1[[#This Row],[Retail Price Number]]*Table1[[#This Row],[Order Quantity]])-Table1[[#This Row],[Discount $ Number]]+Table1[[#This Row],[Shipping Cost Number]]</f>
        <v>101.3</v>
      </c>
      <c r="AF2541">
        <f>Table1[[#This Row],[Retail Price Number]]*Table1[[#This Row],[Order Quantity]]-Table1[[#This Row],[Discount $ Number]]</f>
        <v>100.8</v>
      </c>
      <c r="AG2541">
        <f>(Table1[[#This Row],[Retail Price Number]]*Table1[[#This Row],[Order Quantity]])-Table1[[#This Row],[Discount $ Number]]-Table1[[#This Row],[Shipping Cost Number]]</f>
        <v>100.3</v>
      </c>
      <c r="AH2541">
        <f>Table1[[#This Row],[Retail Price Number]]*Table1[[#This Row],[Order Quantity]]</f>
        <v>100.8</v>
      </c>
      <c r="AI2541">
        <f>YEAR(Table1[[#This Row],[Order Date]])</f>
        <v>2013</v>
      </c>
    </row>
    <row r="2542" spans="1:35" x14ac:dyDescent="0.3">
      <c r="A2542" t="s">
        <v>1501</v>
      </c>
      <c r="B2542" s="1">
        <v>41908</v>
      </c>
      <c r="C2542" t="s">
        <v>1502</v>
      </c>
      <c r="D2542" t="s">
        <v>1503</v>
      </c>
      <c r="E2542" t="s">
        <v>27</v>
      </c>
      <c r="F2542" t="s">
        <v>28</v>
      </c>
      <c r="G2542" t="s">
        <v>77</v>
      </c>
      <c r="H2542" t="s">
        <v>289</v>
      </c>
      <c r="I2542" t="s">
        <v>92</v>
      </c>
      <c r="J2542" t="s">
        <v>896</v>
      </c>
      <c r="K2542" t="s">
        <v>33</v>
      </c>
      <c r="L2542" t="s">
        <v>34</v>
      </c>
      <c r="M2542" t="s">
        <v>35</v>
      </c>
      <c r="N2542" s="1">
        <v>41910</v>
      </c>
      <c r="O2542" t="s">
        <v>501</v>
      </c>
      <c r="P2542" s="3" t="s">
        <v>897</v>
      </c>
      <c r="Q2542" t="s">
        <v>898</v>
      </c>
      <c r="R2542">
        <v>42</v>
      </c>
      <c r="S2542" t="s">
        <v>1504</v>
      </c>
      <c r="T2542" s="2">
        <v>0.02</v>
      </c>
      <c r="U2542" t="s">
        <v>1505</v>
      </c>
      <c r="V2542" t="s">
        <v>1506</v>
      </c>
      <c r="W2542" t="s">
        <v>902</v>
      </c>
      <c r="X2542" t="s">
        <v>1507</v>
      </c>
      <c r="Y2542" s="3">
        <f>VALUE(SUBSTITUTE(Table1[[#This Row],[Order Total]],"$",""))</f>
        <v>572.89</v>
      </c>
      <c r="Z2542">
        <f>VALUE(SUBSTITUTE(Table1[[#This Row],[Total]],"$",""))</f>
        <v>573.76</v>
      </c>
      <c r="AA2542" s="3">
        <f>Table1[[#This Row],[Order Total Number]]-Table1[[#This Row],[Total Number]]</f>
        <v>-0.87000000000000455</v>
      </c>
      <c r="AB2542">
        <f>VALUE(SUBSTITUTE(Table1[[#This Row],[Shipping Cost]],"$",""))</f>
        <v>13.89</v>
      </c>
      <c r="AC2542">
        <f>VALUE(SUBSTITUTE(Table1[[#This Row],[Discount $]],"$",""))</f>
        <v>15.79</v>
      </c>
      <c r="AD2542">
        <f>VALUE(SUBSTITUTE(Table1[[#This Row],[Retail Price]],"$",""))</f>
        <v>36.549999999999997</v>
      </c>
      <c r="AE2542" s="4">
        <f>(Table1[[#This Row],[Retail Price Number]]*Table1[[#This Row],[Order Quantity]])-Table1[[#This Row],[Discount $ Number]]+Table1[[#This Row],[Shipping Cost Number]]</f>
        <v>1533.2</v>
      </c>
      <c r="AF2542">
        <f>Table1[[#This Row],[Retail Price Number]]*Table1[[#This Row],[Order Quantity]]-Table1[[#This Row],[Discount $ Number]]</f>
        <v>1519.31</v>
      </c>
      <c r="AG2542">
        <f>(Table1[[#This Row],[Retail Price Number]]*Table1[[#This Row],[Order Quantity]])-Table1[[#This Row],[Discount $ Number]]-Table1[[#This Row],[Shipping Cost Number]]</f>
        <v>1505.4199999999998</v>
      </c>
      <c r="AH2542">
        <f>Table1[[#This Row],[Retail Price Number]]*Table1[[#This Row],[Order Quantity]]</f>
        <v>1535.1</v>
      </c>
      <c r="AI2542">
        <f>YEAR(Table1[[#This Row],[Order Date]])</f>
        <v>2014</v>
      </c>
    </row>
    <row r="2543" spans="1:35" x14ac:dyDescent="0.3">
      <c r="A2543" t="s">
        <v>1501</v>
      </c>
      <c r="B2543" s="1">
        <v>41585</v>
      </c>
      <c r="C2543" t="s">
        <v>1148</v>
      </c>
      <c r="D2543" t="s">
        <v>1149</v>
      </c>
      <c r="E2543" t="s">
        <v>27</v>
      </c>
      <c r="F2543" t="s">
        <v>28</v>
      </c>
      <c r="G2543" t="s">
        <v>77</v>
      </c>
      <c r="H2543" t="s">
        <v>289</v>
      </c>
      <c r="I2543" t="s">
        <v>31</v>
      </c>
      <c r="J2543" t="s">
        <v>507</v>
      </c>
      <c r="K2543" t="s">
        <v>94</v>
      </c>
      <c r="L2543" t="s">
        <v>95</v>
      </c>
      <c r="M2543" t="s">
        <v>35</v>
      </c>
      <c r="N2543" s="1">
        <v>41586</v>
      </c>
      <c r="O2543" t="s">
        <v>508</v>
      </c>
      <c r="P2543" s="3" t="s">
        <v>509</v>
      </c>
      <c r="Q2543" t="s">
        <v>510</v>
      </c>
      <c r="R2543">
        <v>50</v>
      </c>
      <c r="S2543" t="s">
        <v>2076</v>
      </c>
      <c r="T2543" s="2">
        <v>0</v>
      </c>
      <c r="U2543" t="s">
        <v>2077</v>
      </c>
      <c r="V2543" t="s">
        <v>3914</v>
      </c>
      <c r="W2543" t="s">
        <v>514</v>
      </c>
      <c r="X2543" t="s">
        <v>3915</v>
      </c>
      <c r="Y2543" s="3">
        <f>VALUE(SUBSTITUTE(Table1[[#This Row],[Order Total]],"$",""))</f>
        <v>193.74</v>
      </c>
      <c r="Z2543">
        <f>VALUE(SUBSTITUTE(Table1[[#This Row],[Total]],"$",""))</f>
        <v>190.45</v>
      </c>
      <c r="AA2543" s="3">
        <f>Table1[[#This Row],[Order Total Number]]-Table1[[#This Row],[Total Number]]</f>
        <v>3.2900000000000205</v>
      </c>
      <c r="AB2543">
        <f>VALUE(SUBSTITUTE(Table1[[#This Row],[Shipping Cost]],"$",""))</f>
        <v>4.68</v>
      </c>
      <c r="AC2543">
        <f>VALUE(SUBSTITUTE(Table1[[#This Row],[Discount $]],"$",""))</f>
        <v>14.33</v>
      </c>
      <c r="AD2543">
        <f>VALUE(SUBSTITUTE(Table1[[#This Row],[Retail Price]],"$",""))</f>
        <v>10.23</v>
      </c>
      <c r="AE2543" s="4">
        <f>(Table1[[#This Row],[Retail Price Number]]*Table1[[#This Row],[Order Quantity]])-Table1[[#This Row],[Discount $ Number]]+Table1[[#This Row],[Shipping Cost Number]]</f>
        <v>501.85</v>
      </c>
      <c r="AF2543">
        <f>Table1[[#This Row],[Retail Price Number]]*Table1[[#This Row],[Order Quantity]]-Table1[[#This Row],[Discount $ Number]]</f>
        <v>497.17</v>
      </c>
      <c r="AG2543">
        <f>(Table1[[#This Row],[Retail Price Number]]*Table1[[#This Row],[Order Quantity]])-Table1[[#This Row],[Discount $ Number]]-Table1[[#This Row],[Shipping Cost Number]]</f>
        <v>492.49</v>
      </c>
      <c r="AH2543">
        <f>Table1[[#This Row],[Retail Price Number]]*Table1[[#This Row],[Order Quantity]]</f>
        <v>511.5</v>
      </c>
      <c r="AI2543">
        <f>YEAR(Table1[[#This Row],[Order Date]])</f>
        <v>2013</v>
      </c>
    </row>
    <row r="2544" spans="1:35" x14ac:dyDescent="0.3">
      <c r="A2544" t="s">
        <v>1501</v>
      </c>
      <c r="B2544" s="1">
        <v>41652</v>
      </c>
      <c r="C2544" t="s">
        <v>75</v>
      </c>
      <c r="D2544" t="s">
        <v>1273</v>
      </c>
      <c r="E2544" t="s">
        <v>27</v>
      </c>
      <c r="F2544" t="s">
        <v>28</v>
      </c>
      <c r="G2544" t="s">
        <v>77</v>
      </c>
      <c r="H2544" t="s">
        <v>433</v>
      </c>
      <c r="I2544" t="s">
        <v>196</v>
      </c>
      <c r="J2544" t="s">
        <v>601</v>
      </c>
      <c r="K2544" t="s">
        <v>94</v>
      </c>
      <c r="L2544" t="s">
        <v>34</v>
      </c>
      <c r="M2544" t="s">
        <v>35</v>
      </c>
      <c r="N2544" s="1">
        <v>41649</v>
      </c>
      <c r="O2544" t="s">
        <v>602</v>
      </c>
      <c r="P2544" s="3" t="s">
        <v>603</v>
      </c>
      <c r="Q2544" t="s">
        <v>258</v>
      </c>
      <c r="R2544">
        <v>21</v>
      </c>
      <c r="S2544" t="s">
        <v>5588</v>
      </c>
      <c r="T2544" s="2">
        <v>0.05</v>
      </c>
      <c r="U2544" t="s">
        <v>3524</v>
      </c>
      <c r="V2544" t="s">
        <v>971</v>
      </c>
      <c r="W2544" t="s">
        <v>606</v>
      </c>
      <c r="X2544" t="s">
        <v>5589</v>
      </c>
      <c r="Y2544" s="3">
        <f>VALUE(SUBSTITUTE(Table1[[#This Row],[Order Total]],"$",""))</f>
        <v>224.39</v>
      </c>
      <c r="Z2544">
        <f>VALUE(SUBSTITUTE(Table1[[#This Row],[Total]],"$",""))</f>
        <v>231.56</v>
      </c>
      <c r="AA2544" s="3">
        <f>Table1[[#This Row],[Order Total Number]]-Table1[[#This Row],[Total Number]]</f>
        <v>-7.1700000000000159</v>
      </c>
      <c r="AB2544">
        <f>VALUE(SUBSTITUTE(Table1[[#This Row],[Shipping Cost]],"$",""))</f>
        <v>7.72</v>
      </c>
      <c r="AC2544">
        <f>VALUE(SUBSTITUTE(Table1[[#This Row],[Discount $]],"$",""))</f>
        <v>14.75</v>
      </c>
      <c r="AD2544">
        <f>VALUE(SUBSTITUTE(Table1[[#This Row],[Retail Price]],"$",""))</f>
        <v>7.3</v>
      </c>
      <c r="AE2544" s="4">
        <f>(Table1[[#This Row],[Retail Price Number]]*Table1[[#This Row],[Order Quantity]])-Table1[[#This Row],[Discount $ Number]]+Table1[[#This Row],[Shipping Cost Number]]</f>
        <v>146.26999999999998</v>
      </c>
      <c r="AF2544">
        <f>Table1[[#This Row],[Retail Price Number]]*Table1[[#This Row],[Order Quantity]]-Table1[[#This Row],[Discount $ Number]]</f>
        <v>138.54999999999998</v>
      </c>
      <c r="AG2544">
        <f>(Table1[[#This Row],[Retail Price Number]]*Table1[[#This Row],[Order Quantity]])-Table1[[#This Row],[Discount $ Number]]-Table1[[#This Row],[Shipping Cost Number]]</f>
        <v>130.82999999999998</v>
      </c>
      <c r="AH2544">
        <f>Table1[[#This Row],[Retail Price Number]]*Table1[[#This Row],[Order Quantity]]</f>
        <v>153.29999999999998</v>
      </c>
      <c r="AI2544">
        <f>YEAR(Table1[[#This Row],[Order Date]])</f>
        <v>2014</v>
      </c>
    </row>
    <row r="2545" spans="1:35" x14ac:dyDescent="0.3">
      <c r="A2545" t="s">
        <v>9897</v>
      </c>
      <c r="B2545" s="1">
        <v>41541</v>
      </c>
      <c r="C2545" t="s">
        <v>5093</v>
      </c>
      <c r="D2545" t="s">
        <v>1232</v>
      </c>
      <c r="E2545" t="s">
        <v>27</v>
      </c>
      <c r="F2545" t="s">
        <v>28</v>
      </c>
      <c r="G2545" t="s">
        <v>77</v>
      </c>
      <c r="H2545" t="s">
        <v>281</v>
      </c>
      <c r="I2545" t="s">
        <v>196</v>
      </c>
      <c r="J2545" t="s">
        <v>832</v>
      </c>
      <c r="K2545" t="s">
        <v>94</v>
      </c>
      <c r="L2545" t="s">
        <v>109</v>
      </c>
      <c r="M2545" t="s">
        <v>35</v>
      </c>
      <c r="N2545" s="1">
        <v>41543</v>
      </c>
      <c r="O2545" t="s">
        <v>833</v>
      </c>
      <c r="P2545" s="3" t="s">
        <v>834</v>
      </c>
      <c r="Q2545" t="s">
        <v>774</v>
      </c>
      <c r="R2545">
        <v>6</v>
      </c>
      <c r="S2545" t="s">
        <v>1874</v>
      </c>
      <c r="T2545" s="2">
        <v>0.01</v>
      </c>
      <c r="U2545" t="s">
        <v>6787</v>
      </c>
      <c r="V2545" t="s">
        <v>2930</v>
      </c>
      <c r="W2545" t="s">
        <v>838</v>
      </c>
      <c r="X2545" t="s">
        <v>9898</v>
      </c>
      <c r="Y2545" s="3">
        <f>VALUE(SUBSTITUTE(Table1[[#This Row],[Order Total]],"$",""))</f>
        <v>83.97</v>
      </c>
      <c r="Z2545">
        <f>VALUE(SUBSTITUTE(Table1[[#This Row],[Total]],"$",""))</f>
        <v>86.47</v>
      </c>
      <c r="AA2545" s="3">
        <f>Table1[[#This Row],[Order Total Number]]-Table1[[#This Row],[Total Number]]</f>
        <v>-2.5</v>
      </c>
      <c r="AB2545">
        <f>VALUE(SUBSTITUTE(Table1[[#This Row],[Shipping Cost]],"$",""))</f>
        <v>2.04</v>
      </c>
      <c r="AC2545">
        <f>VALUE(SUBSTITUTE(Table1[[#This Row],[Discount $]],"$",""))</f>
        <v>2.4300000000000002</v>
      </c>
      <c r="AD2545">
        <f>VALUE(SUBSTITUTE(Table1[[#This Row],[Retail Price]],"$",""))</f>
        <v>5.18</v>
      </c>
      <c r="AE2545" s="4">
        <f>(Table1[[#This Row],[Retail Price Number]]*Table1[[#This Row],[Order Quantity]])-Table1[[#This Row],[Discount $ Number]]+Table1[[#This Row],[Shipping Cost Number]]</f>
        <v>30.689999999999998</v>
      </c>
      <c r="AF2545">
        <f>Table1[[#This Row],[Retail Price Number]]*Table1[[#This Row],[Order Quantity]]-Table1[[#This Row],[Discount $ Number]]</f>
        <v>28.65</v>
      </c>
      <c r="AG2545">
        <f>(Table1[[#This Row],[Retail Price Number]]*Table1[[#This Row],[Order Quantity]])-Table1[[#This Row],[Discount $ Number]]-Table1[[#This Row],[Shipping Cost Number]]</f>
        <v>26.61</v>
      </c>
      <c r="AH2545">
        <f>Table1[[#This Row],[Retail Price Number]]*Table1[[#This Row],[Order Quantity]]</f>
        <v>31.08</v>
      </c>
      <c r="AI2545">
        <f>YEAR(Table1[[#This Row],[Order Date]])</f>
        <v>2013</v>
      </c>
    </row>
    <row r="2546" spans="1:35" x14ac:dyDescent="0.3">
      <c r="A2546" t="s">
        <v>747</v>
      </c>
      <c r="B2546" s="1">
        <v>42075</v>
      </c>
      <c r="C2546" t="s">
        <v>748</v>
      </c>
      <c r="D2546" t="s">
        <v>749</v>
      </c>
      <c r="E2546" t="s">
        <v>27</v>
      </c>
      <c r="F2546" t="s">
        <v>28</v>
      </c>
      <c r="G2546" t="s">
        <v>91</v>
      </c>
      <c r="H2546" t="s">
        <v>217</v>
      </c>
      <c r="I2546" t="s">
        <v>63</v>
      </c>
      <c r="J2546" t="s">
        <v>135</v>
      </c>
      <c r="K2546" t="s">
        <v>94</v>
      </c>
      <c r="L2546" t="s">
        <v>34</v>
      </c>
      <c r="M2546" t="s">
        <v>35</v>
      </c>
      <c r="N2546" s="1">
        <v>42076</v>
      </c>
      <c r="O2546" t="s">
        <v>136</v>
      </c>
      <c r="P2546" s="3" t="s">
        <v>137</v>
      </c>
      <c r="Q2546" t="s">
        <v>52</v>
      </c>
      <c r="R2546">
        <v>4</v>
      </c>
      <c r="S2546" t="s">
        <v>750</v>
      </c>
      <c r="T2546" s="2">
        <v>0.08</v>
      </c>
      <c r="U2546" t="s">
        <v>751</v>
      </c>
      <c r="V2546" t="s">
        <v>752</v>
      </c>
      <c r="W2546" t="s">
        <v>72</v>
      </c>
      <c r="X2546" t="s">
        <v>753</v>
      </c>
      <c r="Y2546" s="3">
        <f>VALUE(SUBSTITUTE(Table1[[#This Row],[Order Total]],"$",""))</f>
        <v>11.95</v>
      </c>
      <c r="Z2546">
        <f>VALUE(SUBSTITUTE(Table1[[#This Row],[Total]],"$",""))</f>
        <v>12.94</v>
      </c>
      <c r="AA2546" s="3">
        <f>Table1[[#This Row],[Order Total Number]]-Table1[[#This Row],[Total Number]]</f>
        <v>-0.99000000000000021</v>
      </c>
      <c r="AB2546">
        <f>VALUE(SUBSTITUTE(Table1[[#This Row],[Shipping Cost]],"$",""))</f>
        <v>0.99</v>
      </c>
      <c r="AC2546">
        <f>VALUE(SUBSTITUTE(Table1[[#This Row],[Discount $]],"$",""))</f>
        <v>0.37</v>
      </c>
      <c r="AD2546">
        <f>VALUE(SUBSTITUTE(Table1[[#This Row],[Retail Price]],"$",""))</f>
        <v>3.08</v>
      </c>
      <c r="AE2546" s="4">
        <f>(Table1[[#This Row],[Retail Price Number]]*Table1[[#This Row],[Order Quantity]])-Table1[[#This Row],[Discount $ Number]]+Table1[[#This Row],[Shipping Cost Number]]</f>
        <v>12.940000000000001</v>
      </c>
      <c r="AF2546">
        <f>Table1[[#This Row],[Retail Price Number]]*Table1[[#This Row],[Order Quantity]]-Table1[[#This Row],[Discount $ Number]]</f>
        <v>11.950000000000001</v>
      </c>
      <c r="AG2546">
        <f>(Table1[[#This Row],[Retail Price Number]]*Table1[[#This Row],[Order Quantity]])-Table1[[#This Row],[Discount $ Number]]-Table1[[#This Row],[Shipping Cost Number]]</f>
        <v>10.96</v>
      </c>
      <c r="AH2546">
        <f>Table1[[#This Row],[Retail Price Number]]*Table1[[#This Row],[Order Quantity]]</f>
        <v>12.32</v>
      </c>
      <c r="AI2546">
        <f>YEAR(Table1[[#This Row],[Order Date]])</f>
        <v>2015</v>
      </c>
    </row>
    <row r="2547" spans="1:35" x14ac:dyDescent="0.3">
      <c r="A2547" t="s">
        <v>747</v>
      </c>
      <c r="B2547" s="1">
        <v>42075</v>
      </c>
      <c r="C2547" t="s">
        <v>748</v>
      </c>
      <c r="D2547" t="s">
        <v>945</v>
      </c>
      <c r="E2547" t="s">
        <v>27</v>
      </c>
      <c r="F2547" t="s">
        <v>28</v>
      </c>
      <c r="G2547" t="s">
        <v>134</v>
      </c>
      <c r="H2547" t="s">
        <v>241</v>
      </c>
      <c r="I2547" t="s">
        <v>31</v>
      </c>
      <c r="J2547" t="s">
        <v>135</v>
      </c>
      <c r="K2547" t="s">
        <v>94</v>
      </c>
      <c r="L2547" t="s">
        <v>34</v>
      </c>
      <c r="M2547" t="s">
        <v>35</v>
      </c>
      <c r="N2547" s="1">
        <v>42076</v>
      </c>
      <c r="O2547" t="s">
        <v>136</v>
      </c>
      <c r="P2547" s="3" t="s">
        <v>137</v>
      </c>
      <c r="Q2547" t="s">
        <v>52</v>
      </c>
      <c r="R2547">
        <v>27</v>
      </c>
      <c r="S2547" t="s">
        <v>750</v>
      </c>
      <c r="T2547" s="2">
        <v>0</v>
      </c>
      <c r="U2547" t="s">
        <v>751</v>
      </c>
      <c r="V2547" t="s">
        <v>752</v>
      </c>
      <c r="W2547" t="s">
        <v>72</v>
      </c>
      <c r="X2547" t="s">
        <v>753</v>
      </c>
      <c r="Y2547" s="3">
        <f>VALUE(SUBSTITUTE(Table1[[#This Row],[Order Total]],"$",""))</f>
        <v>11.95</v>
      </c>
      <c r="Z2547">
        <f>VALUE(SUBSTITUTE(Table1[[#This Row],[Total]],"$",""))</f>
        <v>12.94</v>
      </c>
      <c r="AA2547" s="3">
        <f>Table1[[#This Row],[Order Total Number]]-Table1[[#This Row],[Total Number]]</f>
        <v>-0.99000000000000021</v>
      </c>
      <c r="AB2547">
        <f>VALUE(SUBSTITUTE(Table1[[#This Row],[Shipping Cost]],"$",""))</f>
        <v>0.99</v>
      </c>
      <c r="AC2547">
        <f>VALUE(SUBSTITUTE(Table1[[#This Row],[Discount $]],"$",""))</f>
        <v>0.37</v>
      </c>
      <c r="AD2547">
        <f>VALUE(SUBSTITUTE(Table1[[#This Row],[Retail Price]],"$",""))</f>
        <v>3.08</v>
      </c>
      <c r="AE2547" s="4">
        <f>(Table1[[#This Row],[Retail Price Number]]*Table1[[#This Row],[Order Quantity]])-Table1[[#This Row],[Discount $ Number]]+Table1[[#This Row],[Shipping Cost Number]]</f>
        <v>83.779999999999987</v>
      </c>
      <c r="AF2547">
        <f>Table1[[#This Row],[Retail Price Number]]*Table1[[#This Row],[Order Quantity]]-Table1[[#This Row],[Discount $ Number]]</f>
        <v>82.789999999999992</v>
      </c>
      <c r="AG2547">
        <f>(Table1[[#This Row],[Retail Price Number]]*Table1[[#This Row],[Order Quantity]])-Table1[[#This Row],[Discount $ Number]]-Table1[[#This Row],[Shipping Cost Number]]</f>
        <v>81.8</v>
      </c>
      <c r="AH2547">
        <f>Table1[[#This Row],[Retail Price Number]]*Table1[[#This Row],[Order Quantity]]</f>
        <v>83.16</v>
      </c>
      <c r="AI2547">
        <f>YEAR(Table1[[#This Row],[Order Date]])</f>
        <v>2015</v>
      </c>
    </row>
    <row r="2548" spans="1:35" x14ac:dyDescent="0.3">
      <c r="A2548" t="s">
        <v>747</v>
      </c>
      <c r="B2548" s="1">
        <v>42075</v>
      </c>
      <c r="C2548" t="s">
        <v>748</v>
      </c>
      <c r="D2548" t="s">
        <v>945</v>
      </c>
      <c r="E2548" t="s">
        <v>27</v>
      </c>
      <c r="F2548" t="s">
        <v>28</v>
      </c>
      <c r="G2548" t="s">
        <v>77</v>
      </c>
      <c r="H2548" t="s">
        <v>241</v>
      </c>
      <c r="I2548" t="s">
        <v>196</v>
      </c>
      <c r="J2548" t="s">
        <v>135</v>
      </c>
      <c r="K2548" t="s">
        <v>723</v>
      </c>
      <c r="L2548" t="s">
        <v>109</v>
      </c>
      <c r="M2548" t="s">
        <v>35</v>
      </c>
      <c r="N2548" s="1">
        <v>42076</v>
      </c>
      <c r="O2548" t="s">
        <v>136</v>
      </c>
      <c r="P2548" s="3" t="s">
        <v>137</v>
      </c>
      <c r="Q2548" t="s">
        <v>52</v>
      </c>
      <c r="R2548">
        <v>8</v>
      </c>
      <c r="S2548" t="s">
        <v>750</v>
      </c>
      <c r="T2548" s="2">
        <v>0.1</v>
      </c>
      <c r="U2548" t="s">
        <v>751</v>
      </c>
      <c r="V2548" t="s">
        <v>752</v>
      </c>
      <c r="W2548" t="s">
        <v>72</v>
      </c>
      <c r="X2548" t="s">
        <v>753</v>
      </c>
      <c r="Y2548" s="3">
        <f>VALUE(SUBSTITUTE(Table1[[#This Row],[Order Total]],"$",""))</f>
        <v>11.95</v>
      </c>
      <c r="Z2548">
        <f>VALUE(SUBSTITUTE(Table1[[#This Row],[Total]],"$",""))</f>
        <v>12.94</v>
      </c>
      <c r="AA2548" s="3">
        <f>Table1[[#This Row],[Order Total Number]]-Table1[[#This Row],[Total Number]]</f>
        <v>-0.99000000000000021</v>
      </c>
      <c r="AB2548">
        <f>VALUE(SUBSTITUTE(Table1[[#This Row],[Shipping Cost]],"$",""))</f>
        <v>0.99</v>
      </c>
      <c r="AC2548">
        <f>VALUE(SUBSTITUTE(Table1[[#This Row],[Discount $]],"$",""))</f>
        <v>0.37</v>
      </c>
      <c r="AD2548">
        <f>VALUE(SUBSTITUTE(Table1[[#This Row],[Retail Price]],"$",""))</f>
        <v>3.08</v>
      </c>
      <c r="AE2548" s="4">
        <f>(Table1[[#This Row],[Retail Price Number]]*Table1[[#This Row],[Order Quantity]])-Table1[[#This Row],[Discount $ Number]]+Table1[[#This Row],[Shipping Cost Number]]</f>
        <v>25.259999999999998</v>
      </c>
      <c r="AF2548">
        <f>Table1[[#This Row],[Retail Price Number]]*Table1[[#This Row],[Order Quantity]]-Table1[[#This Row],[Discount $ Number]]</f>
        <v>24.27</v>
      </c>
      <c r="AG2548">
        <f>(Table1[[#This Row],[Retail Price Number]]*Table1[[#This Row],[Order Quantity]])-Table1[[#This Row],[Discount $ Number]]-Table1[[#This Row],[Shipping Cost Number]]</f>
        <v>23.28</v>
      </c>
      <c r="AH2548">
        <f>Table1[[#This Row],[Retail Price Number]]*Table1[[#This Row],[Order Quantity]]</f>
        <v>24.64</v>
      </c>
      <c r="AI2548">
        <f>YEAR(Table1[[#This Row],[Order Date]])</f>
        <v>2015</v>
      </c>
    </row>
    <row r="2549" spans="1:35" x14ac:dyDescent="0.3">
      <c r="A2549" t="s">
        <v>747</v>
      </c>
      <c r="B2549" s="1">
        <v>41685</v>
      </c>
      <c r="C2549" t="s">
        <v>6332</v>
      </c>
      <c r="D2549" t="s">
        <v>745</v>
      </c>
      <c r="E2549" t="s">
        <v>27</v>
      </c>
      <c r="F2549" t="s">
        <v>28</v>
      </c>
      <c r="G2549" t="s">
        <v>134</v>
      </c>
      <c r="H2549" t="s">
        <v>217</v>
      </c>
      <c r="I2549" t="s">
        <v>31</v>
      </c>
      <c r="J2549" t="s">
        <v>1164</v>
      </c>
      <c r="K2549" t="s">
        <v>94</v>
      </c>
      <c r="L2549" t="s">
        <v>95</v>
      </c>
      <c r="M2549" t="s">
        <v>35</v>
      </c>
      <c r="N2549" s="1">
        <v>41656</v>
      </c>
      <c r="O2549" t="s">
        <v>1165</v>
      </c>
      <c r="P2549" s="3" t="s">
        <v>1166</v>
      </c>
      <c r="Q2549" t="s">
        <v>1167</v>
      </c>
      <c r="R2549">
        <v>39</v>
      </c>
      <c r="S2549" t="s">
        <v>6333</v>
      </c>
      <c r="T2549" s="2">
        <v>0.04</v>
      </c>
      <c r="U2549" t="s">
        <v>728</v>
      </c>
      <c r="V2549" t="s">
        <v>6334</v>
      </c>
      <c r="W2549" t="s">
        <v>1169</v>
      </c>
      <c r="X2549" t="s">
        <v>6335</v>
      </c>
      <c r="Y2549" s="3">
        <f>VALUE(SUBSTITUTE(Table1[[#This Row],[Order Total]],"$",""))</f>
        <v>113.43</v>
      </c>
      <c r="Z2549">
        <f>VALUE(SUBSTITUTE(Table1[[#This Row],[Total]],"$",""))</f>
        <v>112.49</v>
      </c>
      <c r="AA2549" s="3">
        <f>Table1[[#This Row],[Order Total Number]]-Table1[[#This Row],[Total Number]]</f>
        <v>0.94000000000001194</v>
      </c>
      <c r="AB2549">
        <f>VALUE(SUBSTITUTE(Table1[[#This Row],[Shipping Cost]],"$",""))</f>
        <v>2.64</v>
      </c>
      <c r="AC2549">
        <f>VALUE(SUBSTITUTE(Table1[[#This Row],[Discount $]],"$",""))</f>
        <v>5.67</v>
      </c>
      <c r="AD2549">
        <f>VALUE(SUBSTITUTE(Table1[[#This Row],[Retail Price]],"$",""))</f>
        <v>8.34</v>
      </c>
      <c r="AE2549" s="4">
        <f>(Table1[[#This Row],[Retail Price Number]]*Table1[[#This Row],[Order Quantity]])-Table1[[#This Row],[Discount $ Number]]+Table1[[#This Row],[Shipping Cost Number]]</f>
        <v>322.22999999999996</v>
      </c>
      <c r="AF2549">
        <f>Table1[[#This Row],[Retail Price Number]]*Table1[[#This Row],[Order Quantity]]-Table1[[#This Row],[Discount $ Number]]</f>
        <v>319.58999999999997</v>
      </c>
      <c r="AG2549">
        <f>(Table1[[#This Row],[Retail Price Number]]*Table1[[#This Row],[Order Quantity]])-Table1[[#This Row],[Discount $ Number]]-Table1[[#This Row],[Shipping Cost Number]]</f>
        <v>316.95</v>
      </c>
      <c r="AH2549">
        <f>Table1[[#This Row],[Retail Price Number]]*Table1[[#This Row],[Order Quantity]]</f>
        <v>325.26</v>
      </c>
      <c r="AI2549">
        <f>YEAR(Table1[[#This Row],[Order Date]])</f>
        <v>2014</v>
      </c>
    </row>
    <row r="2550" spans="1:35" x14ac:dyDescent="0.3">
      <c r="A2550" t="s">
        <v>747</v>
      </c>
      <c r="B2550" s="1">
        <v>42075</v>
      </c>
      <c r="C2550" t="s">
        <v>748</v>
      </c>
      <c r="D2550" t="s">
        <v>945</v>
      </c>
      <c r="E2550" t="s">
        <v>27</v>
      </c>
      <c r="F2550" t="s">
        <v>28</v>
      </c>
      <c r="G2550" t="s">
        <v>134</v>
      </c>
      <c r="H2550" t="s">
        <v>241</v>
      </c>
      <c r="I2550" t="s">
        <v>92</v>
      </c>
      <c r="J2550" t="s">
        <v>135</v>
      </c>
      <c r="K2550" t="s">
        <v>94</v>
      </c>
      <c r="L2550" t="s">
        <v>95</v>
      </c>
      <c r="M2550" t="s">
        <v>35</v>
      </c>
      <c r="N2550" s="1">
        <v>42076</v>
      </c>
      <c r="O2550" t="s">
        <v>136</v>
      </c>
      <c r="P2550" s="3" t="s">
        <v>137</v>
      </c>
      <c r="Q2550" t="s">
        <v>52</v>
      </c>
      <c r="R2550">
        <v>8</v>
      </c>
      <c r="S2550" t="s">
        <v>750</v>
      </c>
      <c r="T2550" s="2">
        <v>0.1</v>
      </c>
      <c r="U2550" t="s">
        <v>751</v>
      </c>
      <c r="V2550" t="s">
        <v>752</v>
      </c>
      <c r="W2550" t="s">
        <v>72</v>
      </c>
      <c r="X2550" t="s">
        <v>753</v>
      </c>
      <c r="Y2550" s="3">
        <f>VALUE(SUBSTITUTE(Table1[[#This Row],[Order Total]],"$",""))</f>
        <v>11.95</v>
      </c>
      <c r="Z2550">
        <f>VALUE(SUBSTITUTE(Table1[[#This Row],[Total]],"$",""))</f>
        <v>12.94</v>
      </c>
      <c r="AA2550" s="3">
        <f>Table1[[#This Row],[Order Total Number]]-Table1[[#This Row],[Total Number]]</f>
        <v>-0.99000000000000021</v>
      </c>
      <c r="AB2550">
        <f>VALUE(SUBSTITUTE(Table1[[#This Row],[Shipping Cost]],"$",""))</f>
        <v>0.99</v>
      </c>
      <c r="AC2550">
        <f>VALUE(SUBSTITUTE(Table1[[#This Row],[Discount $]],"$",""))</f>
        <v>0.37</v>
      </c>
      <c r="AD2550">
        <f>VALUE(SUBSTITUTE(Table1[[#This Row],[Retail Price]],"$",""))</f>
        <v>3.08</v>
      </c>
      <c r="AE2550" s="4">
        <f>(Table1[[#This Row],[Retail Price Number]]*Table1[[#This Row],[Order Quantity]])-Table1[[#This Row],[Discount $ Number]]+Table1[[#This Row],[Shipping Cost Number]]</f>
        <v>25.259999999999998</v>
      </c>
      <c r="AF2550">
        <f>Table1[[#This Row],[Retail Price Number]]*Table1[[#This Row],[Order Quantity]]-Table1[[#This Row],[Discount $ Number]]</f>
        <v>24.27</v>
      </c>
      <c r="AG2550">
        <f>(Table1[[#This Row],[Retail Price Number]]*Table1[[#This Row],[Order Quantity]])-Table1[[#This Row],[Discount $ Number]]-Table1[[#This Row],[Shipping Cost Number]]</f>
        <v>23.28</v>
      </c>
      <c r="AH2550">
        <f>Table1[[#This Row],[Retail Price Number]]*Table1[[#This Row],[Order Quantity]]</f>
        <v>24.64</v>
      </c>
      <c r="AI2550">
        <f>YEAR(Table1[[#This Row],[Order Date]])</f>
        <v>2015</v>
      </c>
    </row>
    <row r="2551" spans="1:35" x14ac:dyDescent="0.3">
      <c r="A2551" t="s">
        <v>747</v>
      </c>
      <c r="B2551" s="1">
        <v>42075</v>
      </c>
      <c r="C2551" t="s">
        <v>748</v>
      </c>
      <c r="D2551" t="s">
        <v>2013</v>
      </c>
      <c r="E2551" t="s">
        <v>27</v>
      </c>
      <c r="F2551" t="s">
        <v>28</v>
      </c>
      <c r="G2551" t="s">
        <v>134</v>
      </c>
      <c r="H2551" t="s">
        <v>205</v>
      </c>
      <c r="I2551" t="s">
        <v>31</v>
      </c>
      <c r="J2551" t="s">
        <v>135</v>
      </c>
      <c r="K2551" t="s">
        <v>94</v>
      </c>
      <c r="L2551" t="s">
        <v>95</v>
      </c>
      <c r="M2551" t="s">
        <v>156</v>
      </c>
      <c r="N2551" s="1">
        <v>42076</v>
      </c>
      <c r="O2551" t="s">
        <v>136</v>
      </c>
      <c r="P2551" s="3" t="s">
        <v>137</v>
      </c>
      <c r="Q2551" t="s">
        <v>52</v>
      </c>
      <c r="R2551">
        <v>22</v>
      </c>
      <c r="S2551" t="s">
        <v>750</v>
      </c>
      <c r="T2551" s="2">
        <v>0.04</v>
      </c>
      <c r="U2551" t="s">
        <v>751</v>
      </c>
      <c r="V2551" t="s">
        <v>752</v>
      </c>
      <c r="W2551" t="s">
        <v>72</v>
      </c>
      <c r="X2551" t="s">
        <v>753</v>
      </c>
      <c r="Y2551" s="3">
        <f>VALUE(SUBSTITUTE(Table1[[#This Row],[Order Total]],"$",""))</f>
        <v>11.95</v>
      </c>
      <c r="Z2551">
        <f>VALUE(SUBSTITUTE(Table1[[#This Row],[Total]],"$",""))</f>
        <v>12.94</v>
      </c>
      <c r="AA2551" s="3">
        <f>Table1[[#This Row],[Order Total Number]]-Table1[[#This Row],[Total Number]]</f>
        <v>-0.99000000000000021</v>
      </c>
      <c r="AB2551">
        <f>VALUE(SUBSTITUTE(Table1[[#This Row],[Shipping Cost]],"$",""))</f>
        <v>0.99</v>
      </c>
      <c r="AC2551">
        <f>VALUE(SUBSTITUTE(Table1[[#This Row],[Discount $]],"$",""))</f>
        <v>0.37</v>
      </c>
      <c r="AD2551">
        <f>VALUE(SUBSTITUTE(Table1[[#This Row],[Retail Price]],"$",""))</f>
        <v>3.08</v>
      </c>
      <c r="AE2551" s="4">
        <f>(Table1[[#This Row],[Retail Price Number]]*Table1[[#This Row],[Order Quantity]])-Table1[[#This Row],[Discount $ Number]]+Table1[[#This Row],[Shipping Cost Number]]</f>
        <v>68.38</v>
      </c>
      <c r="AF2551">
        <f>Table1[[#This Row],[Retail Price Number]]*Table1[[#This Row],[Order Quantity]]-Table1[[#This Row],[Discount $ Number]]</f>
        <v>67.39</v>
      </c>
      <c r="AG2551">
        <f>(Table1[[#This Row],[Retail Price Number]]*Table1[[#This Row],[Order Quantity]])-Table1[[#This Row],[Discount $ Number]]-Table1[[#This Row],[Shipping Cost Number]]</f>
        <v>66.400000000000006</v>
      </c>
      <c r="AH2551">
        <f>Table1[[#This Row],[Retail Price Number]]*Table1[[#This Row],[Order Quantity]]</f>
        <v>67.760000000000005</v>
      </c>
      <c r="AI2551">
        <f>YEAR(Table1[[#This Row],[Order Date]])</f>
        <v>2015</v>
      </c>
    </row>
    <row r="2552" spans="1:35" x14ac:dyDescent="0.3">
      <c r="A2552" t="s">
        <v>2152</v>
      </c>
      <c r="B2552" s="1">
        <v>41552</v>
      </c>
      <c r="C2552" t="s">
        <v>941</v>
      </c>
      <c r="D2552" t="s">
        <v>551</v>
      </c>
      <c r="E2552" t="s">
        <v>27</v>
      </c>
      <c r="F2552" t="s">
        <v>28</v>
      </c>
      <c r="G2552" t="s">
        <v>77</v>
      </c>
      <c r="H2552" t="s">
        <v>289</v>
      </c>
      <c r="I2552" t="s">
        <v>31</v>
      </c>
      <c r="J2552" t="s">
        <v>1199</v>
      </c>
      <c r="K2552" t="s">
        <v>94</v>
      </c>
      <c r="L2552" t="s">
        <v>34</v>
      </c>
      <c r="M2552" t="s">
        <v>35</v>
      </c>
      <c r="N2552" s="1">
        <v>41559</v>
      </c>
      <c r="O2552" t="s">
        <v>1200</v>
      </c>
      <c r="P2552" s="3" t="s">
        <v>1201</v>
      </c>
      <c r="Q2552" t="s">
        <v>1202</v>
      </c>
      <c r="R2552">
        <v>29</v>
      </c>
      <c r="S2552" t="s">
        <v>2153</v>
      </c>
      <c r="T2552" s="2">
        <v>0.03</v>
      </c>
      <c r="U2552" t="s">
        <v>2154</v>
      </c>
      <c r="V2552" t="s">
        <v>2155</v>
      </c>
      <c r="W2552" t="s">
        <v>51</v>
      </c>
      <c r="X2552" t="s">
        <v>2156</v>
      </c>
      <c r="Y2552" s="3">
        <f>VALUE(SUBSTITUTE(Table1[[#This Row],[Order Total]],"$",""))</f>
        <v>152.71</v>
      </c>
      <c r="Z2552">
        <f>VALUE(SUBSTITUTE(Table1[[#This Row],[Total]],"$",""))</f>
        <v>157.25</v>
      </c>
      <c r="AA2552" s="3">
        <f>Table1[[#This Row],[Order Total Number]]-Table1[[#This Row],[Total Number]]</f>
        <v>-4.539999999999992</v>
      </c>
      <c r="AB2552">
        <f>VALUE(SUBSTITUTE(Table1[[#This Row],[Shipping Cost]],"$",""))</f>
        <v>0.71</v>
      </c>
      <c r="AC2552">
        <f>VALUE(SUBSTITUTE(Table1[[#This Row],[Discount $]],"$",""))</f>
        <v>15.34</v>
      </c>
      <c r="AD2552">
        <f>VALUE(SUBSTITUTE(Table1[[#This Row],[Retail Price]],"$",""))</f>
        <v>3.78</v>
      </c>
      <c r="AE2552" s="4">
        <f>(Table1[[#This Row],[Retail Price Number]]*Table1[[#This Row],[Order Quantity]])-Table1[[#This Row],[Discount $ Number]]+Table1[[#This Row],[Shipping Cost Number]]</f>
        <v>94.989999999999981</v>
      </c>
      <c r="AF2552">
        <f>Table1[[#This Row],[Retail Price Number]]*Table1[[#This Row],[Order Quantity]]-Table1[[#This Row],[Discount $ Number]]</f>
        <v>94.279999999999987</v>
      </c>
      <c r="AG2552">
        <f>(Table1[[#This Row],[Retail Price Number]]*Table1[[#This Row],[Order Quantity]])-Table1[[#This Row],[Discount $ Number]]-Table1[[#This Row],[Shipping Cost Number]]</f>
        <v>93.57</v>
      </c>
      <c r="AH2552">
        <f>Table1[[#This Row],[Retail Price Number]]*Table1[[#This Row],[Order Quantity]]</f>
        <v>109.61999999999999</v>
      </c>
      <c r="AI2552">
        <f>YEAR(Table1[[#This Row],[Order Date]])</f>
        <v>2013</v>
      </c>
    </row>
    <row r="2553" spans="1:35" x14ac:dyDescent="0.3">
      <c r="A2553" t="s">
        <v>2152</v>
      </c>
      <c r="B2553" s="1">
        <v>41624</v>
      </c>
      <c r="C2553" t="s">
        <v>2851</v>
      </c>
      <c r="D2553" t="s">
        <v>1207</v>
      </c>
      <c r="E2553" t="s">
        <v>46</v>
      </c>
      <c r="F2553" t="s">
        <v>47</v>
      </c>
      <c r="G2553" t="s">
        <v>77</v>
      </c>
      <c r="H2553" t="s">
        <v>48</v>
      </c>
      <c r="I2553" t="s">
        <v>196</v>
      </c>
      <c r="J2553" t="s">
        <v>1660</v>
      </c>
      <c r="K2553" t="s">
        <v>94</v>
      </c>
      <c r="L2553" t="s">
        <v>95</v>
      </c>
      <c r="M2553" t="s">
        <v>35</v>
      </c>
      <c r="N2553" s="1">
        <v>41627</v>
      </c>
      <c r="O2553" t="s">
        <v>1369</v>
      </c>
      <c r="P2553" s="3" t="s">
        <v>166</v>
      </c>
      <c r="Q2553" t="s">
        <v>1661</v>
      </c>
      <c r="R2553">
        <v>44</v>
      </c>
      <c r="S2553" t="s">
        <v>3022</v>
      </c>
      <c r="T2553" s="2">
        <v>0.09</v>
      </c>
      <c r="U2553" t="s">
        <v>4208</v>
      </c>
      <c r="V2553" t="s">
        <v>750</v>
      </c>
      <c r="W2553" t="s">
        <v>57</v>
      </c>
      <c r="X2553" t="s">
        <v>5927</v>
      </c>
      <c r="Y2553" s="3">
        <f>VALUE(SUBSTITUTE(Table1[[#This Row],[Order Total]],"$",""))</f>
        <v>12.32</v>
      </c>
      <c r="Z2553">
        <f>VALUE(SUBSTITUTE(Table1[[#This Row],[Total]],"$",""))</f>
        <v>12.43</v>
      </c>
      <c r="AA2553" s="3">
        <f>Table1[[#This Row],[Order Total Number]]-Table1[[#This Row],[Total Number]]</f>
        <v>-0.10999999999999943</v>
      </c>
      <c r="AB2553">
        <f>VALUE(SUBSTITUTE(Table1[[#This Row],[Shipping Cost]],"$",""))</f>
        <v>0.7</v>
      </c>
      <c r="AC2553">
        <f>VALUE(SUBSTITUTE(Table1[[#This Row],[Discount $]],"$",""))</f>
        <v>0.28999999999999998</v>
      </c>
      <c r="AD2553">
        <f>VALUE(SUBSTITUTE(Table1[[#This Row],[Retail Price]],"$",""))</f>
        <v>1.48</v>
      </c>
      <c r="AE2553" s="4">
        <f>(Table1[[#This Row],[Retail Price Number]]*Table1[[#This Row],[Order Quantity]])-Table1[[#This Row],[Discount $ Number]]+Table1[[#This Row],[Shipping Cost Number]]</f>
        <v>65.53</v>
      </c>
      <c r="AF2553">
        <f>Table1[[#This Row],[Retail Price Number]]*Table1[[#This Row],[Order Quantity]]-Table1[[#This Row],[Discount $ Number]]</f>
        <v>64.83</v>
      </c>
      <c r="AG2553">
        <f>(Table1[[#This Row],[Retail Price Number]]*Table1[[#This Row],[Order Quantity]])-Table1[[#This Row],[Discount $ Number]]-Table1[[#This Row],[Shipping Cost Number]]</f>
        <v>64.13</v>
      </c>
      <c r="AH2553">
        <f>Table1[[#This Row],[Retail Price Number]]*Table1[[#This Row],[Order Quantity]]</f>
        <v>65.12</v>
      </c>
      <c r="AI2553">
        <f>YEAR(Table1[[#This Row],[Order Date]])</f>
        <v>2013</v>
      </c>
    </row>
    <row r="2554" spans="1:35" x14ac:dyDescent="0.3">
      <c r="A2554" t="s">
        <v>2152</v>
      </c>
      <c r="B2554" s="1">
        <v>41451</v>
      </c>
      <c r="C2554" t="s">
        <v>670</v>
      </c>
      <c r="D2554" t="s">
        <v>551</v>
      </c>
      <c r="E2554" t="s">
        <v>27</v>
      </c>
      <c r="F2554" t="s">
        <v>28</v>
      </c>
      <c r="G2554" t="s">
        <v>29</v>
      </c>
      <c r="H2554" t="s">
        <v>289</v>
      </c>
      <c r="I2554" t="s">
        <v>31</v>
      </c>
      <c r="J2554" t="s">
        <v>1660</v>
      </c>
      <c r="K2554" t="s">
        <v>94</v>
      </c>
      <c r="L2554" t="s">
        <v>109</v>
      </c>
      <c r="M2554" t="s">
        <v>35</v>
      </c>
      <c r="N2554" s="1">
        <v>41452</v>
      </c>
      <c r="O2554" t="s">
        <v>1369</v>
      </c>
      <c r="P2554" s="3" t="s">
        <v>166</v>
      </c>
      <c r="Q2554" t="s">
        <v>1661</v>
      </c>
      <c r="R2554">
        <v>24</v>
      </c>
      <c r="S2554" t="s">
        <v>7137</v>
      </c>
      <c r="T2554" s="2">
        <v>0.1</v>
      </c>
      <c r="U2554" t="s">
        <v>778</v>
      </c>
      <c r="V2554" t="s">
        <v>750</v>
      </c>
      <c r="W2554" t="s">
        <v>57</v>
      </c>
      <c r="X2554" t="s">
        <v>4624</v>
      </c>
      <c r="Y2554" s="3">
        <f>VALUE(SUBSTITUTE(Table1[[#This Row],[Order Total]],"$",""))</f>
        <v>12.32</v>
      </c>
      <c r="Z2554">
        <f>VALUE(SUBSTITUTE(Table1[[#This Row],[Total]],"$",""))</f>
        <v>12.45</v>
      </c>
      <c r="AA2554" s="3">
        <f>Table1[[#This Row],[Order Total Number]]-Table1[[#This Row],[Total Number]]</f>
        <v>-0.12999999999999901</v>
      </c>
      <c r="AB2554">
        <f>VALUE(SUBSTITUTE(Table1[[#This Row],[Shipping Cost]],"$",""))</f>
        <v>0.7</v>
      </c>
      <c r="AC2554">
        <f>VALUE(SUBSTITUTE(Table1[[#This Row],[Discount $]],"$",""))</f>
        <v>0.88</v>
      </c>
      <c r="AD2554">
        <f>VALUE(SUBSTITUTE(Table1[[#This Row],[Retail Price]],"$",""))</f>
        <v>1.48</v>
      </c>
      <c r="AE2554" s="4">
        <f>(Table1[[#This Row],[Retail Price Number]]*Table1[[#This Row],[Order Quantity]])-Table1[[#This Row],[Discount $ Number]]+Table1[[#This Row],[Shipping Cost Number]]</f>
        <v>35.339999999999996</v>
      </c>
      <c r="AF2554">
        <f>Table1[[#This Row],[Retail Price Number]]*Table1[[#This Row],[Order Quantity]]-Table1[[#This Row],[Discount $ Number]]</f>
        <v>34.639999999999993</v>
      </c>
      <c r="AG2554">
        <f>(Table1[[#This Row],[Retail Price Number]]*Table1[[#This Row],[Order Quantity]])-Table1[[#This Row],[Discount $ Number]]-Table1[[#This Row],[Shipping Cost Number]]</f>
        <v>33.939999999999991</v>
      </c>
      <c r="AH2554">
        <f>Table1[[#This Row],[Retail Price Number]]*Table1[[#This Row],[Order Quantity]]</f>
        <v>35.519999999999996</v>
      </c>
      <c r="AI2554">
        <f>YEAR(Table1[[#This Row],[Order Date]])</f>
        <v>2013</v>
      </c>
    </row>
    <row r="2555" spans="1:35" x14ac:dyDescent="0.3">
      <c r="A2555" t="s">
        <v>2152</v>
      </c>
      <c r="B2555" s="1">
        <v>41529</v>
      </c>
      <c r="C2555" t="s">
        <v>10491</v>
      </c>
      <c r="D2555" t="s">
        <v>766</v>
      </c>
      <c r="E2555" t="s">
        <v>27</v>
      </c>
      <c r="F2555" t="s">
        <v>28</v>
      </c>
      <c r="G2555" t="s">
        <v>77</v>
      </c>
      <c r="H2555" t="s">
        <v>217</v>
      </c>
      <c r="I2555" t="s">
        <v>31</v>
      </c>
      <c r="J2555" t="s">
        <v>93</v>
      </c>
      <c r="K2555" t="s">
        <v>94</v>
      </c>
      <c r="L2555" t="s">
        <v>34</v>
      </c>
      <c r="M2555" t="s">
        <v>35</v>
      </c>
      <c r="N2555" s="1">
        <v>41531</v>
      </c>
      <c r="O2555" t="s">
        <v>96</v>
      </c>
      <c r="P2555" s="3" t="s">
        <v>97</v>
      </c>
      <c r="Q2555" t="s">
        <v>98</v>
      </c>
      <c r="R2555">
        <v>50</v>
      </c>
      <c r="S2555" t="s">
        <v>1296</v>
      </c>
      <c r="T2555" s="2">
        <v>0.05</v>
      </c>
      <c r="U2555" t="s">
        <v>9316</v>
      </c>
      <c r="V2555" t="s">
        <v>12040</v>
      </c>
      <c r="W2555" t="s">
        <v>102</v>
      </c>
      <c r="X2555" t="s">
        <v>12041</v>
      </c>
      <c r="Y2555" s="3">
        <f>VALUE(SUBSTITUTE(Table1[[#This Row],[Order Total]],"$",""))</f>
        <v>58.68</v>
      </c>
      <c r="Z2555">
        <f>VALUE(SUBSTITUTE(Table1[[#This Row],[Total]],"$",""))</f>
        <v>60.31</v>
      </c>
      <c r="AA2555" s="3">
        <f>Table1[[#This Row],[Order Total Number]]-Table1[[#This Row],[Total Number]]</f>
        <v>-1.6300000000000026</v>
      </c>
      <c r="AB2555">
        <f>VALUE(SUBSTITUTE(Table1[[#This Row],[Shipping Cost]],"$",""))</f>
        <v>0.8</v>
      </c>
      <c r="AC2555">
        <f>VALUE(SUBSTITUTE(Table1[[#This Row],[Discount $]],"$",""))</f>
        <v>4.3600000000000003</v>
      </c>
      <c r="AD2555">
        <f>VALUE(SUBSTITUTE(Table1[[#This Row],[Retail Price]],"$",""))</f>
        <v>2.62</v>
      </c>
      <c r="AE2555" s="4">
        <f>(Table1[[#This Row],[Retail Price Number]]*Table1[[#This Row],[Order Quantity]])-Table1[[#This Row],[Discount $ Number]]+Table1[[#This Row],[Shipping Cost Number]]</f>
        <v>127.44</v>
      </c>
      <c r="AF2555">
        <f>Table1[[#This Row],[Retail Price Number]]*Table1[[#This Row],[Order Quantity]]-Table1[[#This Row],[Discount $ Number]]</f>
        <v>126.64</v>
      </c>
      <c r="AG2555">
        <f>(Table1[[#This Row],[Retail Price Number]]*Table1[[#This Row],[Order Quantity]])-Table1[[#This Row],[Discount $ Number]]-Table1[[#This Row],[Shipping Cost Number]]</f>
        <v>125.84</v>
      </c>
      <c r="AH2555">
        <f>Table1[[#This Row],[Retail Price Number]]*Table1[[#This Row],[Order Quantity]]</f>
        <v>131</v>
      </c>
      <c r="AI2555">
        <f>YEAR(Table1[[#This Row],[Order Date]])</f>
        <v>2013</v>
      </c>
    </row>
    <row r="2556" spans="1:35" x14ac:dyDescent="0.3">
      <c r="A2556" t="s">
        <v>2152</v>
      </c>
      <c r="B2556" s="1">
        <v>41583</v>
      </c>
      <c r="C2556" t="s">
        <v>923</v>
      </c>
      <c r="D2556" t="s">
        <v>551</v>
      </c>
      <c r="E2556" t="s">
        <v>27</v>
      </c>
      <c r="F2556" t="s">
        <v>28</v>
      </c>
      <c r="G2556" t="s">
        <v>91</v>
      </c>
      <c r="H2556" t="s">
        <v>289</v>
      </c>
      <c r="I2556" t="s">
        <v>196</v>
      </c>
      <c r="J2556" t="s">
        <v>975</v>
      </c>
      <c r="K2556" t="s">
        <v>94</v>
      </c>
      <c r="L2556" t="s">
        <v>34</v>
      </c>
      <c r="M2556" t="s">
        <v>156</v>
      </c>
      <c r="N2556" s="1">
        <v>41585</v>
      </c>
      <c r="O2556" t="s">
        <v>976</v>
      </c>
      <c r="P2556" s="3" t="s">
        <v>977</v>
      </c>
      <c r="Q2556" t="s">
        <v>978</v>
      </c>
      <c r="R2556">
        <v>50</v>
      </c>
      <c r="S2556" t="s">
        <v>12522</v>
      </c>
      <c r="T2556" s="2">
        <v>0.02</v>
      </c>
      <c r="U2556" t="s">
        <v>12523</v>
      </c>
      <c r="V2556" t="s">
        <v>12524</v>
      </c>
      <c r="W2556" t="s">
        <v>982</v>
      </c>
      <c r="X2556" t="s">
        <v>12525</v>
      </c>
      <c r="Y2556" s="3">
        <f>VALUE(SUBSTITUTE(Table1[[#This Row],[Order Total]],"$",""))</f>
        <v>631.47</v>
      </c>
      <c r="Z2556">
        <f>VALUE(SUBSTITUTE(Table1[[#This Row],[Total]],"$",""))</f>
        <v>638.16</v>
      </c>
      <c r="AA2556" s="3">
        <f>Table1[[#This Row],[Order Total Number]]-Table1[[#This Row],[Total Number]]</f>
        <v>-6.6899999999999409</v>
      </c>
      <c r="AB2556">
        <f>VALUE(SUBSTITUTE(Table1[[#This Row],[Shipping Cost]],"$",""))</f>
        <v>3.14</v>
      </c>
      <c r="AC2556">
        <f>VALUE(SUBSTITUTE(Table1[[#This Row],[Discount $]],"$",""))</f>
        <v>66.91</v>
      </c>
      <c r="AD2556">
        <f>VALUE(SUBSTITUTE(Table1[[#This Row],[Retail Price]],"$",""))</f>
        <v>12.98</v>
      </c>
      <c r="AE2556" s="4">
        <f>(Table1[[#This Row],[Retail Price Number]]*Table1[[#This Row],[Order Quantity]])-Table1[[#This Row],[Discount $ Number]]+Table1[[#This Row],[Shipping Cost Number]]</f>
        <v>585.23</v>
      </c>
      <c r="AF2556">
        <f>Table1[[#This Row],[Retail Price Number]]*Table1[[#This Row],[Order Quantity]]-Table1[[#This Row],[Discount $ Number]]</f>
        <v>582.09</v>
      </c>
      <c r="AG2556">
        <f>(Table1[[#This Row],[Retail Price Number]]*Table1[[#This Row],[Order Quantity]])-Table1[[#This Row],[Discount $ Number]]-Table1[[#This Row],[Shipping Cost Number]]</f>
        <v>578.95000000000005</v>
      </c>
      <c r="AH2556">
        <f>Table1[[#This Row],[Retail Price Number]]*Table1[[#This Row],[Order Quantity]]</f>
        <v>649</v>
      </c>
      <c r="AI2556">
        <f>YEAR(Table1[[#This Row],[Order Date]])</f>
        <v>2013</v>
      </c>
    </row>
    <row r="2557" spans="1:35" x14ac:dyDescent="0.3">
      <c r="A2557" t="s">
        <v>5360</v>
      </c>
      <c r="B2557" s="1">
        <v>41885</v>
      </c>
      <c r="C2557" t="s">
        <v>1921</v>
      </c>
      <c r="D2557" t="s">
        <v>551</v>
      </c>
      <c r="E2557" t="s">
        <v>27</v>
      </c>
      <c r="F2557" t="s">
        <v>28</v>
      </c>
      <c r="G2557" t="s">
        <v>77</v>
      </c>
      <c r="H2557" t="s">
        <v>289</v>
      </c>
      <c r="I2557" t="s">
        <v>31</v>
      </c>
      <c r="J2557" t="s">
        <v>1702</v>
      </c>
      <c r="K2557" t="s">
        <v>94</v>
      </c>
      <c r="L2557" t="s">
        <v>34</v>
      </c>
      <c r="M2557" t="s">
        <v>35</v>
      </c>
      <c r="N2557" s="1">
        <v>41892</v>
      </c>
      <c r="O2557" t="s">
        <v>1703</v>
      </c>
      <c r="P2557" s="3" t="s">
        <v>1704</v>
      </c>
      <c r="Q2557" t="s">
        <v>1705</v>
      </c>
      <c r="R2557">
        <v>47</v>
      </c>
      <c r="S2557" t="s">
        <v>5361</v>
      </c>
      <c r="T2557" s="2">
        <v>0</v>
      </c>
      <c r="U2557" t="s">
        <v>925</v>
      </c>
      <c r="V2557" t="s">
        <v>5362</v>
      </c>
      <c r="W2557" t="s">
        <v>428</v>
      </c>
      <c r="X2557" t="s">
        <v>5363</v>
      </c>
      <c r="Y2557" s="3">
        <f>VALUE(SUBSTITUTE(Table1[[#This Row],[Order Total]],"$",""))</f>
        <v>129.33000000000001</v>
      </c>
      <c r="Z2557">
        <f>VALUE(SUBSTITUTE(Table1[[#This Row],[Total]],"$",""))</f>
        <v>122.4</v>
      </c>
      <c r="AA2557" s="3">
        <f>Table1[[#This Row],[Order Total Number]]-Table1[[#This Row],[Total Number]]</f>
        <v>6.9300000000000068</v>
      </c>
      <c r="AB2557">
        <f>VALUE(SUBSTITUTE(Table1[[#This Row],[Shipping Cost]],"$",""))</f>
        <v>1.39</v>
      </c>
      <c r="AC2557">
        <f>VALUE(SUBSTITUTE(Table1[[#This Row],[Discount $]],"$",""))</f>
        <v>1.31</v>
      </c>
      <c r="AD2557">
        <f>VALUE(SUBSTITUTE(Table1[[#This Row],[Retail Price]],"$",""))</f>
        <v>7.64</v>
      </c>
      <c r="AE2557" s="4">
        <f>(Table1[[#This Row],[Retail Price Number]]*Table1[[#This Row],[Order Quantity]])-Table1[[#This Row],[Discount $ Number]]+Table1[[#This Row],[Shipping Cost Number]]</f>
        <v>359.15999999999997</v>
      </c>
      <c r="AF2557">
        <f>Table1[[#This Row],[Retail Price Number]]*Table1[[#This Row],[Order Quantity]]-Table1[[#This Row],[Discount $ Number]]</f>
        <v>357.77</v>
      </c>
      <c r="AG2557">
        <f>(Table1[[#This Row],[Retail Price Number]]*Table1[[#This Row],[Order Quantity]])-Table1[[#This Row],[Discount $ Number]]-Table1[[#This Row],[Shipping Cost Number]]</f>
        <v>356.38</v>
      </c>
      <c r="AH2557">
        <f>Table1[[#This Row],[Retail Price Number]]*Table1[[#This Row],[Order Quantity]]</f>
        <v>359.08</v>
      </c>
      <c r="AI2557">
        <f>YEAR(Table1[[#This Row],[Order Date]])</f>
        <v>2014</v>
      </c>
    </row>
    <row r="2558" spans="1:35" x14ac:dyDescent="0.3">
      <c r="A2558" t="s">
        <v>5360</v>
      </c>
      <c r="B2558" s="1">
        <v>41406</v>
      </c>
      <c r="C2558" t="s">
        <v>439</v>
      </c>
      <c r="D2558" t="s">
        <v>440</v>
      </c>
      <c r="E2558" t="s">
        <v>46</v>
      </c>
      <c r="F2558" t="s">
        <v>47</v>
      </c>
      <c r="G2558" t="s">
        <v>77</v>
      </c>
      <c r="H2558" t="s">
        <v>48</v>
      </c>
      <c r="I2558" t="s">
        <v>63</v>
      </c>
      <c r="J2558" t="s">
        <v>1813</v>
      </c>
      <c r="K2558" t="s">
        <v>723</v>
      </c>
      <c r="L2558" t="s">
        <v>50</v>
      </c>
      <c r="M2558" t="s">
        <v>35</v>
      </c>
      <c r="N2558" s="1">
        <v>41407</v>
      </c>
      <c r="O2558" t="s">
        <v>1814</v>
      </c>
      <c r="P2558" s="3" t="s">
        <v>1815</v>
      </c>
      <c r="Q2558" t="s">
        <v>1107</v>
      </c>
      <c r="R2558">
        <v>3</v>
      </c>
      <c r="S2558" t="s">
        <v>8723</v>
      </c>
      <c r="T2558" s="2">
        <v>0.1</v>
      </c>
      <c r="U2558" t="s">
        <v>1025</v>
      </c>
      <c r="V2558" t="s">
        <v>1654</v>
      </c>
      <c r="W2558" t="s">
        <v>1587</v>
      </c>
      <c r="X2558" t="s">
        <v>12677</v>
      </c>
      <c r="Y2558" s="3">
        <f>VALUE(SUBSTITUTE(Table1[[#This Row],[Order Total]],"$",""))</f>
        <v>12.4</v>
      </c>
      <c r="Z2558">
        <f>VALUE(SUBSTITUTE(Table1[[#This Row],[Total]],"$",""))</f>
        <v>22.45</v>
      </c>
      <c r="AA2558" s="3">
        <f>Table1[[#This Row],[Order Total Number]]-Table1[[#This Row],[Total Number]]</f>
        <v>-10.049999999999999</v>
      </c>
      <c r="AB2558">
        <f>VALUE(SUBSTITUTE(Table1[[#This Row],[Shipping Cost]],"$",""))</f>
        <v>5.01</v>
      </c>
      <c r="AC2558">
        <f>VALUE(SUBSTITUTE(Table1[[#This Row],[Discount $]],"$",""))</f>
        <v>0.59</v>
      </c>
      <c r="AD2558">
        <f>VALUE(SUBSTITUTE(Table1[[#This Row],[Retail Price]],"$",""))</f>
        <v>5.74</v>
      </c>
      <c r="AE2558" s="4">
        <f>(Table1[[#This Row],[Retail Price Number]]*Table1[[#This Row],[Order Quantity]])-Table1[[#This Row],[Discount $ Number]]+Table1[[#This Row],[Shipping Cost Number]]</f>
        <v>21.64</v>
      </c>
      <c r="AF2558">
        <f>Table1[[#This Row],[Retail Price Number]]*Table1[[#This Row],[Order Quantity]]-Table1[[#This Row],[Discount $ Number]]</f>
        <v>16.63</v>
      </c>
      <c r="AG2558">
        <f>(Table1[[#This Row],[Retail Price Number]]*Table1[[#This Row],[Order Quantity]])-Table1[[#This Row],[Discount $ Number]]-Table1[[#This Row],[Shipping Cost Number]]</f>
        <v>11.62</v>
      </c>
      <c r="AH2558">
        <f>Table1[[#This Row],[Retail Price Number]]*Table1[[#This Row],[Order Quantity]]</f>
        <v>17.22</v>
      </c>
      <c r="AI2558">
        <f>YEAR(Table1[[#This Row],[Order Date]])</f>
        <v>2013</v>
      </c>
    </row>
    <row r="2559" spans="1:35" x14ac:dyDescent="0.3">
      <c r="A2559" t="s">
        <v>1992</v>
      </c>
      <c r="B2559" s="1">
        <v>42347</v>
      </c>
      <c r="C2559" t="s">
        <v>273</v>
      </c>
      <c r="D2559" t="s">
        <v>162</v>
      </c>
      <c r="E2559" t="s">
        <v>46</v>
      </c>
      <c r="F2559" t="s">
        <v>47</v>
      </c>
      <c r="G2559" t="s">
        <v>91</v>
      </c>
      <c r="H2559" t="s">
        <v>107</v>
      </c>
      <c r="I2559" t="s">
        <v>196</v>
      </c>
      <c r="J2559" t="s">
        <v>218</v>
      </c>
      <c r="K2559" t="s">
        <v>94</v>
      </c>
      <c r="L2559" t="s">
        <v>34</v>
      </c>
      <c r="M2559" t="s">
        <v>35</v>
      </c>
      <c r="N2559" s="1">
        <v>42347</v>
      </c>
      <c r="O2559" t="s">
        <v>219</v>
      </c>
      <c r="P2559" s="3" t="s">
        <v>124</v>
      </c>
      <c r="Q2559" t="s">
        <v>220</v>
      </c>
      <c r="R2559">
        <v>38</v>
      </c>
      <c r="S2559" t="s">
        <v>1993</v>
      </c>
      <c r="T2559" s="2">
        <v>0.09</v>
      </c>
      <c r="U2559" t="s">
        <v>512</v>
      </c>
      <c r="V2559" t="s">
        <v>1994</v>
      </c>
      <c r="W2559" t="s">
        <v>224</v>
      </c>
      <c r="X2559" t="s">
        <v>1995</v>
      </c>
      <c r="Y2559" s="3">
        <f>VALUE(SUBSTITUTE(Table1[[#This Row],[Order Total]],"$",""))</f>
        <v>129.83000000000001</v>
      </c>
      <c r="Z2559">
        <f>VALUE(SUBSTITUTE(Table1[[#This Row],[Total]],"$",""))</f>
        <v>122.45</v>
      </c>
      <c r="AA2559" s="3">
        <f>Table1[[#This Row],[Order Total Number]]-Table1[[#This Row],[Total Number]]</f>
        <v>7.3800000000000097</v>
      </c>
      <c r="AB2559">
        <f>VALUE(SUBSTITUTE(Table1[[#This Row],[Shipping Cost]],"$",""))</f>
        <v>0.5</v>
      </c>
      <c r="AC2559">
        <f>VALUE(SUBSTITUTE(Table1[[#This Row],[Discount $]],"$",""))</f>
        <v>7.45</v>
      </c>
      <c r="AD2559">
        <f>VALUE(SUBSTITUTE(Table1[[#This Row],[Retail Price]],"$",""))</f>
        <v>3.69</v>
      </c>
      <c r="AE2559" s="4">
        <f>(Table1[[#This Row],[Retail Price Number]]*Table1[[#This Row],[Order Quantity]])-Table1[[#This Row],[Discount $ Number]]+Table1[[#This Row],[Shipping Cost Number]]</f>
        <v>133.27000000000001</v>
      </c>
      <c r="AF2559">
        <f>Table1[[#This Row],[Retail Price Number]]*Table1[[#This Row],[Order Quantity]]-Table1[[#This Row],[Discount $ Number]]</f>
        <v>132.77000000000001</v>
      </c>
      <c r="AG2559">
        <f>(Table1[[#This Row],[Retail Price Number]]*Table1[[#This Row],[Order Quantity]])-Table1[[#This Row],[Discount $ Number]]-Table1[[#This Row],[Shipping Cost Number]]</f>
        <v>132.27000000000001</v>
      </c>
      <c r="AH2559">
        <f>Table1[[#This Row],[Retail Price Number]]*Table1[[#This Row],[Order Quantity]]</f>
        <v>140.22</v>
      </c>
      <c r="AI2559">
        <f>YEAR(Table1[[#This Row],[Order Date]])</f>
        <v>2015</v>
      </c>
    </row>
    <row r="2560" spans="1:35" x14ac:dyDescent="0.3">
      <c r="A2560" t="s">
        <v>1992</v>
      </c>
      <c r="B2560" s="1">
        <v>42067</v>
      </c>
      <c r="C2560" t="s">
        <v>4169</v>
      </c>
      <c r="D2560" t="s">
        <v>2366</v>
      </c>
      <c r="E2560" t="s">
        <v>27</v>
      </c>
      <c r="F2560" t="s">
        <v>28</v>
      </c>
      <c r="G2560" t="s">
        <v>77</v>
      </c>
      <c r="H2560" t="s">
        <v>965</v>
      </c>
      <c r="I2560" t="s">
        <v>31</v>
      </c>
      <c r="J2560" t="s">
        <v>4170</v>
      </c>
      <c r="K2560" t="s">
        <v>94</v>
      </c>
      <c r="L2560" t="s">
        <v>95</v>
      </c>
      <c r="M2560" t="s">
        <v>35</v>
      </c>
      <c r="N2560" s="1">
        <v>42069</v>
      </c>
      <c r="O2560" t="s">
        <v>4171</v>
      </c>
      <c r="P2560" s="3" t="s">
        <v>1353</v>
      </c>
      <c r="Q2560" t="s">
        <v>1351</v>
      </c>
      <c r="R2560">
        <v>50</v>
      </c>
      <c r="S2560" t="s">
        <v>4127</v>
      </c>
      <c r="T2560" s="2">
        <v>0</v>
      </c>
      <c r="U2560" t="s">
        <v>3096</v>
      </c>
      <c r="V2560" t="s">
        <v>4172</v>
      </c>
      <c r="W2560" t="s">
        <v>1587</v>
      </c>
      <c r="X2560" t="s">
        <v>4173</v>
      </c>
      <c r="Y2560" s="3">
        <f>VALUE(SUBSTITUTE(Table1[[#This Row],[Order Total]],"$",""))</f>
        <v>217.59</v>
      </c>
      <c r="Z2560">
        <f>VALUE(SUBSTITUTE(Table1[[#This Row],[Total]],"$",""))</f>
        <v>219.3</v>
      </c>
      <c r="AA2560" s="3">
        <f>Table1[[#This Row],[Order Total Number]]-Table1[[#This Row],[Total Number]]</f>
        <v>-1.710000000000008</v>
      </c>
      <c r="AB2560">
        <f>VALUE(SUBSTITUTE(Table1[[#This Row],[Shipping Cost]],"$",""))</f>
        <v>5.01</v>
      </c>
      <c r="AC2560">
        <f>VALUE(SUBSTITUTE(Table1[[#This Row],[Discount $]],"$",""))</f>
        <v>2.19</v>
      </c>
      <c r="AD2560">
        <f>VALUE(SUBSTITUTE(Table1[[#This Row],[Retail Price]],"$",""))</f>
        <v>8.99</v>
      </c>
      <c r="AE2560" s="4">
        <f>(Table1[[#This Row],[Retail Price Number]]*Table1[[#This Row],[Order Quantity]])-Table1[[#This Row],[Discount $ Number]]+Table1[[#This Row],[Shipping Cost Number]]</f>
        <v>452.32</v>
      </c>
      <c r="AF2560">
        <f>Table1[[#This Row],[Retail Price Number]]*Table1[[#This Row],[Order Quantity]]-Table1[[#This Row],[Discount $ Number]]</f>
        <v>447.31</v>
      </c>
      <c r="AG2560">
        <f>(Table1[[#This Row],[Retail Price Number]]*Table1[[#This Row],[Order Quantity]])-Table1[[#This Row],[Discount $ Number]]-Table1[[#This Row],[Shipping Cost Number]]</f>
        <v>442.3</v>
      </c>
      <c r="AH2560">
        <f>Table1[[#This Row],[Retail Price Number]]*Table1[[#This Row],[Order Quantity]]</f>
        <v>449.5</v>
      </c>
      <c r="AI2560">
        <f>YEAR(Table1[[#This Row],[Order Date]])</f>
        <v>2015</v>
      </c>
    </row>
    <row r="2561" spans="1:35" x14ac:dyDescent="0.3">
      <c r="A2561" t="s">
        <v>1992</v>
      </c>
      <c r="B2561" s="1">
        <v>41498</v>
      </c>
      <c r="C2561" t="s">
        <v>1473</v>
      </c>
      <c r="D2561" t="s">
        <v>252</v>
      </c>
      <c r="E2561" t="s">
        <v>27</v>
      </c>
      <c r="F2561" t="s">
        <v>28</v>
      </c>
      <c r="G2561" t="s">
        <v>91</v>
      </c>
      <c r="H2561" t="s">
        <v>62</v>
      </c>
      <c r="I2561" t="s">
        <v>121</v>
      </c>
      <c r="J2561" t="s">
        <v>1199</v>
      </c>
      <c r="K2561" t="s">
        <v>33</v>
      </c>
      <c r="L2561" t="s">
        <v>34</v>
      </c>
      <c r="M2561" t="s">
        <v>35</v>
      </c>
      <c r="N2561" s="1">
        <v>41502</v>
      </c>
      <c r="O2561" t="s">
        <v>1200</v>
      </c>
      <c r="P2561" s="3" t="s">
        <v>1201</v>
      </c>
      <c r="Q2561" t="s">
        <v>1202</v>
      </c>
      <c r="R2561">
        <v>29</v>
      </c>
      <c r="S2561" t="s">
        <v>12163</v>
      </c>
      <c r="T2561" s="2">
        <v>0.09</v>
      </c>
      <c r="U2561" t="s">
        <v>3769</v>
      </c>
      <c r="V2561" t="s">
        <v>12164</v>
      </c>
      <c r="W2561" t="s">
        <v>51</v>
      </c>
      <c r="X2561" t="s">
        <v>3493</v>
      </c>
      <c r="Y2561" s="3">
        <f>VALUE(SUBSTITUTE(Table1[[#This Row],[Order Total]],"$",""))</f>
        <v>151.77000000000001</v>
      </c>
      <c r="Z2561">
        <f>VALUE(SUBSTITUTE(Table1[[#This Row],[Total]],"$",""))</f>
        <v>152.59</v>
      </c>
      <c r="AA2561" s="3">
        <f>Table1[[#This Row],[Order Total Number]]-Table1[[#This Row],[Total Number]]</f>
        <v>-0.81999999999999318</v>
      </c>
      <c r="AB2561">
        <f>VALUE(SUBSTITUTE(Table1[[#This Row],[Shipping Cost]],"$",""))</f>
        <v>0.71</v>
      </c>
      <c r="AC2561">
        <f>VALUE(SUBSTITUTE(Table1[[#This Row],[Discount $]],"$",""))</f>
        <v>3.63</v>
      </c>
      <c r="AD2561">
        <f>VALUE(SUBSTITUTE(Table1[[#This Row],[Retail Price]],"$",""))</f>
        <v>3.78</v>
      </c>
      <c r="AE2561" s="4">
        <f>(Table1[[#This Row],[Retail Price Number]]*Table1[[#This Row],[Order Quantity]])-Table1[[#This Row],[Discount $ Number]]+Table1[[#This Row],[Shipping Cost Number]]</f>
        <v>106.69999999999999</v>
      </c>
      <c r="AF2561">
        <f>Table1[[#This Row],[Retail Price Number]]*Table1[[#This Row],[Order Quantity]]-Table1[[#This Row],[Discount $ Number]]</f>
        <v>105.99</v>
      </c>
      <c r="AG2561">
        <f>(Table1[[#This Row],[Retail Price Number]]*Table1[[#This Row],[Order Quantity]])-Table1[[#This Row],[Discount $ Number]]-Table1[[#This Row],[Shipping Cost Number]]</f>
        <v>105.28</v>
      </c>
      <c r="AH2561">
        <f>Table1[[#This Row],[Retail Price Number]]*Table1[[#This Row],[Order Quantity]]</f>
        <v>109.61999999999999</v>
      </c>
      <c r="AI2561">
        <f>YEAR(Table1[[#This Row],[Order Date]])</f>
        <v>2013</v>
      </c>
    </row>
    <row r="2562" spans="1:35" x14ac:dyDescent="0.3">
      <c r="A2562" t="s">
        <v>1992</v>
      </c>
      <c r="B2562" s="1">
        <v>41694</v>
      </c>
      <c r="C2562" t="s">
        <v>1258</v>
      </c>
      <c r="D2562" t="s">
        <v>622</v>
      </c>
      <c r="E2562" t="s">
        <v>27</v>
      </c>
      <c r="F2562" t="s">
        <v>28</v>
      </c>
      <c r="G2562" t="s">
        <v>77</v>
      </c>
      <c r="H2562" t="s">
        <v>433</v>
      </c>
      <c r="I2562" t="s">
        <v>92</v>
      </c>
      <c r="J2562" t="s">
        <v>734</v>
      </c>
      <c r="K2562" t="s">
        <v>94</v>
      </c>
      <c r="L2562" t="s">
        <v>95</v>
      </c>
      <c r="M2562" t="s">
        <v>35</v>
      </c>
      <c r="N2562" s="1">
        <v>41696</v>
      </c>
      <c r="O2562" t="s">
        <v>735</v>
      </c>
      <c r="P2562" s="3" t="s">
        <v>736</v>
      </c>
      <c r="Q2562" t="s">
        <v>737</v>
      </c>
      <c r="R2562">
        <v>9</v>
      </c>
      <c r="S2562" t="s">
        <v>97</v>
      </c>
      <c r="T2562" s="2">
        <v>0.06</v>
      </c>
      <c r="U2562" t="s">
        <v>70</v>
      </c>
      <c r="V2562" t="s">
        <v>2964</v>
      </c>
      <c r="W2562" t="s">
        <v>741</v>
      </c>
      <c r="X2562" t="s">
        <v>1082</v>
      </c>
      <c r="Y2562" s="3">
        <f>VALUE(SUBSTITUTE(Table1[[#This Row],[Order Total]],"$",""))</f>
        <v>24.6</v>
      </c>
      <c r="Z2562">
        <f>VALUE(SUBSTITUTE(Table1[[#This Row],[Total]],"$",""))</f>
        <v>26.21</v>
      </c>
      <c r="AA2562" s="3">
        <f>Table1[[#This Row],[Order Total Number]]-Table1[[#This Row],[Total Number]]</f>
        <v>-1.6099999999999994</v>
      </c>
      <c r="AB2562">
        <f>VALUE(SUBSTITUTE(Table1[[#This Row],[Shipping Cost]],"$",""))</f>
        <v>5.47</v>
      </c>
      <c r="AC2562">
        <f>VALUE(SUBSTITUTE(Table1[[#This Row],[Discount $]],"$",""))</f>
        <v>0.16</v>
      </c>
      <c r="AD2562">
        <f>VALUE(SUBSTITUTE(Table1[[#This Row],[Retail Price]],"$",""))</f>
        <v>3.58</v>
      </c>
      <c r="AE2562" s="4">
        <f>(Table1[[#This Row],[Retail Price Number]]*Table1[[#This Row],[Order Quantity]])-Table1[[#This Row],[Discount $ Number]]+Table1[[#This Row],[Shipping Cost Number]]</f>
        <v>37.53</v>
      </c>
      <c r="AF2562">
        <f>Table1[[#This Row],[Retail Price Number]]*Table1[[#This Row],[Order Quantity]]-Table1[[#This Row],[Discount $ Number]]</f>
        <v>32.06</v>
      </c>
      <c r="AG2562">
        <f>(Table1[[#This Row],[Retail Price Number]]*Table1[[#This Row],[Order Quantity]])-Table1[[#This Row],[Discount $ Number]]-Table1[[#This Row],[Shipping Cost Number]]</f>
        <v>26.590000000000003</v>
      </c>
      <c r="AH2562">
        <f>Table1[[#This Row],[Retail Price Number]]*Table1[[#This Row],[Order Quantity]]</f>
        <v>32.22</v>
      </c>
      <c r="AI2562">
        <f>YEAR(Table1[[#This Row],[Order Date]])</f>
        <v>2014</v>
      </c>
    </row>
    <row r="2563" spans="1:35" x14ac:dyDescent="0.3">
      <c r="A2563" t="s">
        <v>1342</v>
      </c>
      <c r="B2563" s="1">
        <v>41556</v>
      </c>
      <c r="C2563" t="s">
        <v>1343</v>
      </c>
      <c r="D2563" t="s">
        <v>964</v>
      </c>
      <c r="E2563" t="s">
        <v>27</v>
      </c>
      <c r="F2563" t="s">
        <v>28</v>
      </c>
      <c r="G2563" t="s">
        <v>29</v>
      </c>
      <c r="H2563" t="s">
        <v>965</v>
      </c>
      <c r="I2563" t="s">
        <v>92</v>
      </c>
      <c r="J2563" t="s">
        <v>1344</v>
      </c>
      <c r="K2563" t="s">
        <v>94</v>
      </c>
      <c r="L2563" t="s">
        <v>109</v>
      </c>
      <c r="M2563" t="s">
        <v>35</v>
      </c>
      <c r="N2563" s="1">
        <v>41558</v>
      </c>
      <c r="O2563" t="s">
        <v>341</v>
      </c>
      <c r="P2563" s="3" t="s">
        <v>574</v>
      </c>
      <c r="Q2563" t="s">
        <v>1345</v>
      </c>
      <c r="R2563">
        <v>41</v>
      </c>
      <c r="S2563" t="s">
        <v>1346</v>
      </c>
      <c r="T2563" s="2">
        <v>0.03</v>
      </c>
      <c r="U2563" t="s">
        <v>931</v>
      </c>
      <c r="V2563" t="s">
        <v>1347</v>
      </c>
      <c r="W2563" t="s">
        <v>57</v>
      </c>
      <c r="X2563" t="s">
        <v>1348</v>
      </c>
      <c r="Y2563" s="3">
        <f>VALUE(SUBSTITUTE(Table1[[#This Row],[Order Total]],"$",""))</f>
        <v>25.63</v>
      </c>
      <c r="Z2563">
        <f>VALUE(SUBSTITUTE(Table1[[#This Row],[Total]],"$",""))</f>
        <v>27.42</v>
      </c>
      <c r="AA2563" s="3">
        <f>Table1[[#This Row],[Order Total Number]]-Table1[[#This Row],[Total Number]]</f>
        <v>-1.7900000000000027</v>
      </c>
      <c r="AB2563">
        <f>VALUE(SUBSTITUTE(Table1[[#This Row],[Shipping Cost]],"$",""))</f>
        <v>0.7</v>
      </c>
      <c r="AC2563">
        <f>VALUE(SUBSTITUTE(Table1[[#This Row],[Discount $]],"$",""))</f>
        <v>0.17</v>
      </c>
      <c r="AD2563">
        <f>VALUE(SUBSTITUTE(Table1[[#This Row],[Retail Price]],"$",""))</f>
        <v>3.85</v>
      </c>
      <c r="AE2563" s="4">
        <f>(Table1[[#This Row],[Retail Price Number]]*Table1[[#This Row],[Order Quantity]])-Table1[[#This Row],[Discount $ Number]]+Table1[[#This Row],[Shipping Cost Number]]</f>
        <v>158.38</v>
      </c>
      <c r="AF2563">
        <f>Table1[[#This Row],[Retail Price Number]]*Table1[[#This Row],[Order Quantity]]-Table1[[#This Row],[Discount $ Number]]</f>
        <v>157.68</v>
      </c>
      <c r="AG2563">
        <f>(Table1[[#This Row],[Retail Price Number]]*Table1[[#This Row],[Order Quantity]])-Table1[[#This Row],[Discount $ Number]]-Table1[[#This Row],[Shipping Cost Number]]</f>
        <v>156.98000000000002</v>
      </c>
      <c r="AH2563">
        <f>Table1[[#This Row],[Retail Price Number]]*Table1[[#This Row],[Order Quantity]]</f>
        <v>157.85</v>
      </c>
      <c r="AI2563">
        <f>YEAR(Table1[[#This Row],[Order Date]])</f>
        <v>2013</v>
      </c>
    </row>
    <row r="2564" spans="1:35" x14ac:dyDescent="0.3">
      <c r="A2564" t="s">
        <v>1342</v>
      </c>
      <c r="B2564" s="1">
        <v>41715</v>
      </c>
      <c r="C2564" t="s">
        <v>1364</v>
      </c>
      <c r="D2564" t="s">
        <v>766</v>
      </c>
      <c r="E2564" t="s">
        <v>27</v>
      </c>
      <c r="F2564" t="s">
        <v>28</v>
      </c>
      <c r="G2564" t="s">
        <v>134</v>
      </c>
      <c r="H2564" t="s">
        <v>217</v>
      </c>
      <c r="I2564" t="s">
        <v>31</v>
      </c>
      <c r="J2564" t="s">
        <v>229</v>
      </c>
      <c r="K2564" t="s">
        <v>94</v>
      </c>
      <c r="L2564" t="s">
        <v>95</v>
      </c>
      <c r="M2564" t="s">
        <v>35</v>
      </c>
      <c r="N2564" s="1">
        <v>41716</v>
      </c>
      <c r="O2564" t="s">
        <v>230</v>
      </c>
      <c r="P2564" s="3" t="s">
        <v>231</v>
      </c>
      <c r="Q2564" t="s">
        <v>232</v>
      </c>
      <c r="R2564">
        <v>38</v>
      </c>
      <c r="S2564" t="s">
        <v>5832</v>
      </c>
      <c r="T2564" s="2">
        <v>0.02</v>
      </c>
      <c r="U2564" t="s">
        <v>127</v>
      </c>
      <c r="V2564" t="s">
        <v>5833</v>
      </c>
      <c r="W2564" t="s">
        <v>236</v>
      </c>
      <c r="X2564" t="s">
        <v>5834</v>
      </c>
      <c r="Y2564" s="3">
        <f>VALUE(SUBSTITUTE(Table1[[#This Row],[Order Total]],"$",""))</f>
        <v>1346.08</v>
      </c>
      <c r="Z2564">
        <f>VALUE(SUBSTITUTE(Table1[[#This Row],[Total]],"$",""))</f>
        <v>1364.05</v>
      </c>
      <c r="AA2564" s="3">
        <f>Table1[[#This Row],[Order Total Number]]-Table1[[#This Row],[Total Number]]</f>
        <v>-17.970000000000027</v>
      </c>
      <c r="AB2564">
        <f>VALUE(SUBSTITUTE(Table1[[#This Row],[Shipping Cost]],"$",""))</f>
        <v>49</v>
      </c>
      <c r="AC2564">
        <f>VALUE(SUBSTITUTE(Table1[[#This Row],[Discount $]],"$",""))</f>
        <v>0</v>
      </c>
      <c r="AD2564">
        <f>VALUE(SUBSTITUTE(Table1[[#This Row],[Retail Price]],"$",""))</f>
        <v>449.99</v>
      </c>
      <c r="AE2564" s="4">
        <f>(Table1[[#This Row],[Retail Price Number]]*Table1[[#This Row],[Order Quantity]])-Table1[[#This Row],[Discount $ Number]]+Table1[[#This Row],[Shipping Cost Number]]</f>
        <v>17148.62</v>
      </c>
      <c r="AF2564">
        <f>Table1[[#This Row],[Retail Price Number]]*Table1[[#This Row],[Order Quantity]]-Table1[[#This Row],[Discount $ Number]]</f>
        <v>17099.62</v>
      </c>
      <c r="AG2564">
        <f>(Table1[[#This Row],[Retail Price Number]]*Table1[[#This Row],[Order Quantity]])-Table1[[#This Row],[Discount $ Number]]-Table1[[#This Row],[Shipping Cost Number]]</f>
        <v>17050.62</v>
      </c>
      <c r="AH2564">
        <f>Table1[[#This Row],[Retail Price Number]]*Table1[[#This Row],[Order Quantity]]</f>
        <v>17099.62</v>
      </c>
      <c r="AI2564">
        <f>YEAR(Table1[[#This Row],[Order Date]])</f>
        <v>2014</v>
      </c>
    </row>
    <row r="2565" spans="1:35" x14ac:dyDescent="0.3">
      <c r="A2565" t="s">
        <v>1342</v>
      </c>
      <c r="B2565" s="1">
        <v>41895</v>
      </c>
      <c r="C2565" t="s">
        <v>798</v>
      </c>
      <c r="D2565" t="s">
        <v>61</v>
      </c>
      <c r="E2565" t="s">
        <v>27</v>
      </c>
      <c r="F2565" t="s">
        <v>28</v>
      </c>
      <c r="G2565" t="s">
        <v>77</v>
      </c>
      <c r="H2565" t="s">
        <v>62</v>
      </c>
      <c r="I2565" t="s">
        <v>196</v>
      </c>
      <c r="J2565" t="s">
        <v>564</v>
      </c>
      <c r="K2565" t="s">
        <v>723</v>
      </c>
      <c r="L2565" t="s">
        <v>109</v>
      </c>
      <c r="M2565" t="s">
        <v>35</v>
      </c>
      <c r="N2565" s="1">
        <v>41899</v>
      </c>
      <c r="O2565" t="s">
        <v>565</v>
      </c>
      <c r="P2565" s="3" t="s">
        <v>566</v>
      </c>
      <c r="Q2565" t="s">
        <v>567</v>
      </c>
      <c r="R2565">
        <v>7</v>
      </c>
      <c r="S2565" t="s">
        <v>6755</v>
      </c>
      <c r="T2565" s="2">
        <v>0.01</v>
      </c>
      <c r="U2565" t="s">
        <v>776</v>
      </c>
      <c r="V2565" t="s">
        <v>5907</v>
      </c>
      <c r="W2565" t="s">
        <v>224</v>
      </c>
      <c r="X2565" t="s">
        <v>6756</v>
      </c>
      <c r="Y2565" s="3">
        <f>VALUE(SUBSTITUTE(Table1[[#This Row],[Order Total]],"$",""))</f>
        <v>414.48</v>
      </c>
      <c r="Z2565">
        <f>VALUE(SUBSTITUTE(Table1[[#This Row],[Total]],"$",""))</f>
        <v>430.29</v>
      </c>
      <c r="AA2565" s="3">
        <f>Table1[[#This Row],[Order Total Number]]-Table1[[#This Row],[Total Number]]</f>
        <v>-15.810000000000002</v>
      </c>
      <c r="AB2565">
        <f>VALUE(SUBSTITUTE(Table1[[#This Row],[Shipping Cost]],"$",""))</f>
        <v>0.5</v>
      </c>
      <c r="AC2565">
        <f>VALUE(SUBSTITUTE(Table1[[#This Row],[Discount $]],"$",""))</f>
        <v>5.16</v>
      </c>
      <c r="AD2565">
        <f>VALUE(SUBSTITUTE(Table1[[#This Row],[Retail Price]],"$",""))</f>
        <v>6.3</v>
      </c>
      <c r="AE2565" s="4">
        <f>(Table1[[#This Row],[Retail Price Number]]*Table1[[#This Row],[Order Quantity]])-Table1[[#This Row],[Discount $ Number]]+Table1[[#This Row],[Shipping Cost Number]]</f>
        <v>39.44</v>
      </c>
      <c r="AF2565">
        <f>Table1[[#This Row],[Retail Price Number]]*Table1[[#This Row],[Order Quantity]]-Table1[[#This Row],[Discount $ Number]]</f>
        <v>38.94</v>
      </c>
      <c r="AG2565">
        <f>(Table1[[#This Row],[Retail Price Number]]*Table1[[#This Row],[Order Quantity]])-Table1[[#This Row],[Discount $ Number]]-Table1[[#This Row],[Shipping Cost Number]]</f>
        <v>38.44</v>
      </c>
      <c r="AH2565">
        <f>Table1[[#This Row],[Retail Price Number]]*Table1[[#This Row],[Order Quantity]]</f>
        <v>44.1</v>
      </c>
      <c r="AI2565">
        <f>YEAR(Table1[[#This Row],[Order Date]])</f>
        <v>2014</v>
      </c>
    </row>
    <row r="2566" spans="1:35" x14ac:dyDescent="0.3">
      <c r="A2566" t="s">
        <v>1342</v>
      </c>
      <c r="B2566" s="1">
        <v>41817</v>
      </c>
      <c r="C2566" t="s">
        <v>1188</v>
      </c>
      <c r="D2566" t="s">
        <v>384</v>
      </c>
      <c r="E2566" t="s">
        <v>27</v>
      </c>
      <c r="F2566" t="s">
        <v>28</v>
      </c>
      <c r="G2566" t="s">
        <v>134</v>
      </c>
      <c r="H2566" t="s">
        <v>289</v>
      </c>
      <c r="I2566" t="s">
        <v>196</v>
      </c>
      <c r="J2566" t="s">
        <v>478</v>
      </c>
      <c r="K2566" t="s">
        <v>94</v>
      </c>
      <c r="L2566" t="s">
        <v>109</v>
      </c>
      <c r="M2566" t="s">
        <v>35</v>
      </c>
      <c r="N2566" s="1">
        <v>41818</v>
      </c>
      <c r="O2566" t="s">
        <v>479</v>
      </c>
      <c r="P2566" s="3" t="s">
        <v>480</v>
      </c>
      <c r="Q2566" t="s">
        <v>98</v>
      </c>
      <c r="R2566">
        <v>49</v>
      </c>
      <c r="S2566" t="s">
        <v>3660</v>
      </c>
      <c r="T2566" s="2">
        <v>0.09</v>
      </c>
      <c r="U2566" t="s">
        <v>3303</v>
      </c>
      <c r="V2566" t="s">
        <v>8969</v>
      </c>
      <c r="W2566" t="s">
        <v>224</v>
      </c>
      <c r="X2566" t="s">
        <v>8970</v>
      </c>
      <c r="Y2566" s="3">
        <f>VALUE(SUBSTITUTE(Table1[[#This Row],[Order Total]],"$",""))</f>
        <v>21.2</v>
      </c>
      <c r="Z2566">
        <f>VALUE(SUBSTITUTE(Table1[[#This Row],[Total]],"$",""))</f>
        <v>22.13</v>
      </c>
      <c r="AA2566" s="3">
        <f>Table1[[#This Row],[Order Total Number]]-Table1[[#This Row],[Total Number]]</f>
        <v>-0.92999999999999972</v>
      </c>
      <c r="AB2566">
        <f>VALUE(SUBSTITUTE(Table1[[#This Row],[Shipping Cost]],"$",""))</f>
        <v>0.5</v>
      </c>
      <c r="AC2566">
        <f>VALUE(SUBSTITUTE(Table1[[#This Row],[Discount $]],"$",""))</f>
        <v>2.2200000000000002</v>
      </c>
      <c r="AD2566">
        <f>VALUE(SUBSTITUTE(Table1[[#This Row],[Retail Price]],"$",""))</f>
        <v>2.61</v>
      </c>
      <c r="AE2566" s="4">
        <f>(Table1[[#This Row],[Retail Price Number]]*Table1[[#This Row],[Order Quantity]])-Table1[[#This Row],[Discount $ Number]]+Table1[[#This Row],[Shipping Cost Number]]</f>
        <v>126.17</v>
      </c>
      <c r="AF2566">
        <f>Table1[[#This Row],[Retail Price Number]]*Table1[[#This Row],[Order Quantity]]-Table1[[#This Row],[Discount $ Number]]</f>
        <v>125.67</v>
      </c>
      <c r="AG2566">
        <f>(Table1[[#This Row],[Retail Price Number]]*Table1[[#This Row],[Order Quantity]])-Table1[[#This Row],[Discount $ Number]]-Table1[[#This Row],[Shipping Cost Number]]</f>
        <v>125.17</v>
      </c>
      <c r="AH2566">
        <f>Table1[[#This Row],[Retail Price Number]]*Table1[[#This Row],[Order Quantity]]</f>
        <v>127.89</v>
      </c>
      <c r="AI2566">
        <f>YEAR(Table1[[#This Row],[Order Date]])</f>
        <v>2014</v>
      </c>
    </row>
    <row r="2567" spans="1:35" x14ac:dyDescent="0.3">
      <c r="A2567" t="s">
        <v>1342</v>
      </c>
      <c r="B2567" s="1">
        <v>42157</v>
      </c>
      <c r="C2567" t="s">
        <v>12566</v>
      </c>
      <c r="D2567" t="s">
        <v>365</v>
      </c>
      <c r="E2567" t="s">
        <v>46</v>
      </c>
      <c r="F2567" t="s">
        <v>47</v>
      </c>
      <c r="G2567" t="s">
        <v>91</v>
      </c>
      <c r="H2567" t="s">
        <v>48</v>
      </c>
      <c r="I2567" t="s">
        <v>196</v>
      </c>
      <c r="J2567" t="s">
        <v>1259</v>
      </c>
      <c r="K2567" t="s">
        <v>33</v>
      </c>
      <c r="L2567" t="s">
        <v>34</v>
      </c>
      <c r="M2567" t="s">
        <v>35</v>
      </c>
      <c r="N2567" s="1">
        <v>42164</v>
      </c>
      <c r="O2567" t="s">
        <v>1260</v>
      </c>
      <c r="P2567" s="3" t="s">
        <v>1261</v>
      </c>
      <c r="Q2567" t="s">
        <v>1262</v>
      </c>
      <c r="R2567">
        <v>18</v>
      </c>
      <c r="S2567" t="s">
        <v>12567</v>
      </c>
      <c r="T2567" s="2">
        <v>0.1</v>
      </c>
      <c r="U2567" t="s">
        <v>553</v>
      </c>
      <c r="V2567" t="s">
        <v>12568</v>
      </c>
      <c r="W2567" t="s">
        <v>1266</v>
      </c>
      <c r="X2567" t="s">
        <v>12569</v>
      </c>
      <c r="Y2567" s="3">
        <f>VALUE(SUBSTITUTE(Table1[[#This Row],[Order Total]],"$",""))</f>
        <v>168.95</v>
      </c>
      <c r="Z2567">
        <f>VALUE(SUBSTITUTE(Table1[[#This Row],[Total]],"$",""))</f>
        <v>169.7</v>
      </c>
      <c r="AA2567" s="3">
        <f>Table1[[#This Row],[Order Total Number]]-Table1[[#This Row],[Total Number]]</f>
        <v>-0.75</v>
      </c>
      <c r="AB2567">
        <f>VALUE(SUBSTITUTE(Table1[[#This Row],[Shipping Cost]],"$",""))</f>
        <v>1.99</v>
      </c>
      <c r="AC2567">
        <f>VALUE(SUBSTITUTE(Table1[[#This Row],[Discount $]],"$",""))</f>
        <v>16.850000000000001</v>
      </c>
      <c r="AD2567">
        <f>VALUE(SUBSTITUTE(Table1[[#This Row],[Retail Price]],"$",""))</f>
        <v>35.409999999999997</v>
      </c>
      <c r="AE2567" s="4">
        <f>(Table1[[#This Row],[Retail Price Number]]*Table1[[#This Row],[Order Quantity]])-Table1[[#This Row],[Discount $ Number]]+Table1[[#This Row],[Shipping Cost Number]]</f>
        <v>622.51999999999987</v>
      </c>
      <c r="AF2567">
        <f>Table1[[#This Row],[Retail Price Number]]*Table1[[#This Row],[Order Quantity]]-Table1[[#This Row],[Discount $ Number]]</f>
        <v>620.52999999999986</v>
      </c>
      <c r="AG2567">
        <f>(Table1[[#This Row],[Retail Price Number]]*Table1[[#This Row],[Order Quantity]])-Table1[[#This Row],[Discount $ Number]]-Table1[[#This Row],[Shipping Cost Number]]</f>
        <v>618.53999999999985</v>
      </c>
      <c r="AH2567">
        <f>Table1[[#This Row],[Retail Price Number]]*Table1[[#This Row],[Order Quantity]]</f>
        <v>637.37999999999988</v>
      </c>
      <c r="AI2567">
        <f>YEAR(Table1[[#This Row],[Order Date]])</f>
        <v>2015</v>
      </c>
    </row>
    <row r="2568" spans="1:35" x14ac:dyDescent="0.3">
      <c r="A2568" t="s">
        <v>608</v>
      </c>
      <c r="B2568" s="1">
        <v>41347</v>
      </c>
      <c r="C2568" t="s">
        <v>609</v>
      </c>
      <c r="D2568" t="s">
        <v>610</v>
      </c>
      <c r="E2568" t="s">
        <v>27</v>
      </c>
      <c r="F2568" t="s">
        <v>28</v>
      </c>
      <c r="G2568" t="s">
        <v>77</v>
      </c>
      <c r="H2568" t="s">
        <v>62</v>
      </c>
      <c r="I2568" t="s">
        <v>196</v>
      </c>
      <c r="J2568" t="s">
        <v>611</v>
      </c>
      <c r="K2568" t="s">
        <v>94</v>
      </c>
      <c r="L2568" t="s">
        <v>34</v>
      </c>
      <c r="M2568" t="s">
        <v>35</v>
      </c>
      <c r="N2568" s="1">
        <v>41349</v>
      </c>
      <c r="O2568" t="s">
        <v>612</v>
      </c>
      <c r="P2568" s="3" t="s">
        <v>613</v>
      </c>
      <c r="Q2568" t="s">
        <v>614</v>
      </c>
      <c r="R2568">
        <v>20</v>
      </c>
      <c r="S2568" t="s">
        <v>615</v>
      </c>
      <c r="T2568" s="2">
        <v>7.0000000000000007E-2</v>
      </c>
      <c r="U2568" t="s">
        <v>616</v>
      </c>
      <c r="V2568" t="s">
        <v>617</v>
      </c>
      <c r="W2568" t="s">
        <v>618</v>
      </c>
      <c r="X2568" t="s">
        <v>619</v>
      </c>
      <c r="Y2568" s="3">
        <f>VALUE(SUBSTITUTE(Table1[[#This Row],[Order Total]],"$",""))</f>
        <v>241.52</v>
      </c>
      <c r="Z2568">
        <f>VALUE(SUBSTITUTE(Table1[[#This Row],[Total]],"$",""))</f>
        <v>248.57</v>
      </c>
      <c r="AA2568" s="3">
        <f>Table1[[#This Row],[Order Total Number]]-Table1[[#This Row],[Total Number]]</f>
        <v>-7.0499999999999829</v>
      </c>
      <c r="AB2568">
        <f>VALUE(SUBSTITUTE(Table1[[#This Row],[Shipping Cost]],"$",""))</f>
        <v>24.49</v>
      </c>
      <c r="AC2568">
        <f>VALUE(SUBSTITUTE(Table1[[#This Row],[Discount $]],"$",""))</f>
        <v>13.67</v>
      </c>
      <c r="AD2568">
        <f>VALUE(SUBSTITUTE(Table1[[#This Row],[Retail Price]],"$",""))</f>
        <v>136.97999999999999</v>
      </c>
      <c r="AE2568" s="4">
        <f>(Table1[[#This Row],[Retail Price Number]]*Table1[[#This Row],[Order Quantity]])-Table1[[#This Row],[Discount $ Number]]+Table1[[#This Row],[Shipping Cost Number]]</f>
        <v>2750.4199999999996</v>
      </c>
      <c r="AF2568">
        <f>Table1[[#This Row],[Retail Price Number]]*Table1[[#This Row],[Order Quantity]]-Table1[[#This Row],[Discount $ Number]]</f>
        <v>2725.93</v>
      </c>
      <c r="AG2568">
        <f>(Table1[[#This Row],[Retail Price Number]]*Table1[[#This Row],[Order Quantity]])-Table1[[#This Row],[Discount $ Number]]-Table1[[#This Row],[Shipping Cost Number]]</f>
        <v>2701.44</v>
      </c>
      <c r="AH2568">
        <f>Table1[[#This Row],[Retail Price Number]]*Table1[[#This Row],[Order Quantity]]</f>
        <v>2739.6</v>
      </c>
      <c r="AI2568">
        <f>YEAR(Table1[[#This Row],[Order Date]])</f>
        <v>2013</v>
      </c>
    </row>
    <row r="2569" spans="1:35" x14ac:dyDescent="0.3">
      <c r="A2569" t="s">
        <v>608</v>
      </c>
      <c r="B2569" s="1">
        <v>42079</v>
      </c>
      <c r="C2569" t="s">
        <v>2464</v>
      </c>
      <c r="D2569" t="s">
        <v>144</v>
      </c>
      <c r="E2569" t="s">
        <v>46</v>
      </c>
      <c r="F2569" t="s">
        <v>47</v>
      </c>
      <c r="G2569" t="s">
        <v>29</v>
      </c>
      <c r="H2569" t="s">
        <v>107</v>
      </c>
      <c r="I2569" t="s">
        <v>121</v>
      </c>
      <c r="J2569" t="s">
        <v>994</v>
      </c>
      <c r="K2569" t="s">
        <v>33</v>
      </c>
      <c r="L2569" t="s">
        <v>50</v>
      </c>
      <c r="M2569" t="s">
        <v>35</v>
      </c>
      <c r="N2569" s="1">
        <v>42079</v>
      </c>
      <c r="O2569" t="s">
        <v>995</v>
      </c>
      <c r="P2569" s="3" t="s">
        <v>996</v>
      </c>
      <c r="Q2569" t="s">
        <v>997</v>
      </c>
      <c r="R2569">
        <v>10</v>
      </c>
      <c r="S2569" t="s">
        <v>1338</v>
      </c>
      <c r="T2569" s="2">
        <v>0.01</v>
      </c>
      <c r="U2569" t="s">
        <v>127</v>
      </c>
      <c r="V2569" t="s">
        <v>1338</v>
      </c>
      <c r="W2569" t="s">
        <v>1001</v>
      </c>
      <c r="X2569" t="s">
        <v>3636</v>
      </c>
      <c r="Y2569" s="3">
        <f>VALUE(SUBSTITUTE(Table1[[#This Row],[Order Total]],"$",""))</f>
        <v>1494.68</v>
      </c>
      <c r="Z2569">
        <f>VALUE(SUBSTITUTE(Table1[[#This Row],[Total]],"$",""))</f>
        <v>1502.9</v>
      </c>
      <c r="AA2569" s="3">
        <f>Table1[[#This Row],[Order Total Number]]-Table1[[#This Row],[Total Number]]</f>
        <v>-8.2200000000000273</v>
      </c>
      <c r="AB2569">
        <f>VALUE(SUBSTITUTE(Table1[[#This Row],[Shipping Cost]],"$",""))</f>
        <v>8.2200000000000006</v>
      </c>
      <c r="AC2569">
        <f>VALUE(SUBSTITUTE(Table1[[#This Row],[Discount $]],"$",""))</f>
        <v>0</v>
      </c>
      <c r="AD2569">
        <f>VALUE(SUBSTITUTE(Table1[[#This Row],[Retail Price]],"$",""))</f>
        <v>34.76</v>
      </c>
      <c r="AE2569" s="4">
        <f>(Table1[[#This Row],[Retail Price Number]]*Table1[[#This Row],[Order Quantity]])-Table1[[#This Row],[Discount $ Number]]+Table1[[#This Row],[Shipping Cost Number]]</f>
        <v>355.82</v>
      </c>
      <c r="AF2569">
        <f>Table1[[#This Row],[Retail Price Number]]*Table1[[#This Row],[Order Quantity]]-Table1[[#This Row],[Discount $ Number]]</f>
        <v>347.59999999999997</v>
      </c>
      <c r="AG2569">
        <f>(Table1[[#This Row],[Retail Price Number]]*Table1[[#This Row],[Order Quantity]])-Table1[[#This Row],[Discount $ Number]]-Table1[[#This Row],[Shipping Cost Number]]</f>
        <v>339.37999999999994</v>
      </c>
      <c r="AH2569">
        <f>Table1[[#This Row],[Retail Price Number]]*Table1[[#This Row],[Order Quantity]]</f>
        <v>347.59999999999997</v>
      </c>
      <c r="AI2569">
        <f>YEAR(Table1[[#This Row],[Order Date]])</f>
        <v>2015</v>
      </c>
    </row>
    <row r="2570" spans="1:35" x14ac:dyDescent="0.3">
      <c r="A2570" t="s">
        <v>608</v>
      </c>
      <c r="B2570" s="1">
        <v>41974</v>
      </c>
      <c r="C2570" t="s">
        <v>894</v>
      </c>
      <c r="D2570" t="s">
        <v>895</v>
      </c>
      <c r="E2570" t="s">
        <v>27</v>
      </c>
      <c r="F2570" t="s">
        <v>28</v>
      </c>
      <c r="G2570" t="s">
        <v>77</v>
      </c>
      <c r="H2570" t="s">
        <v>289</v>
      </c>
      <c r="I2570" t="s">
        <v>121</v>
      </c>
      <c r="J2570" t="s">
        <v>3226</v>
      </c>
      <c r="K2570" t="s">
        <v>94</v>
      </c>
      <c r="L2570" t="s">
        <v>34</v>
      </c>
      <c r="M2570" t="s">
        <v>35</v>
      </c>
      <c r="N2570" s="1">
        <v>41978</v>
      </c>
      <c r="O2570" t="s">
        <v>3451</v>
      </c>
      <c r="P2570" s="3" t="s">
        <v>2368</v>
      </c>
      <c r="Q2570" t="s">
        <v>260</v>
      </c>
      <c r="R2570">
        <v>50</v>
      </c>
      <c r="S2570" t="s">
        <v>5626</v>
      </c>
      <c r="T2570" s="2">
        <v>0.02</v>
      </c>
      <c r="U2570" t="s">
        <v>5627</v>
      </c>
      <c r="V2570" t="s">
        <v>5628</v>
      </c>
      <c r="W2570" t="s">
        <v>774</v>
      </c>
      <c r="X2570" t="s">
        <v>4575</v>
      </c>
      <c r="Y2570" s="3">
        <f>VALUE(SUBSTITUTE(Table1[[#This Row],[Order Total]],"$",""))</f>
        <v>25.32</v>
      </c>
      <c r="Z2570">
        <f>VALUE(SUBSTITUTE(Table1[[#This Row],[Total]],"$",""))</f>
        <v>14.71</v>
      </c>
      <c r="AA2570" s="3">
        <f>Table1[[#This Row],[Order Total Number]]-Table1[[#This Row],[Total Number]]</f>
        <v>10.61</v>
      </c>
      <c r="AB2570">
        <f>VALUE(SUBSTITUTE(Table1[[#This Row],[Shipping Cost]],"$",""))</f>
        <v>1.86</v>
      </c>
      <c r="AC2570">
        <f>VALUE(SUBSTITUTE(Table1[[#This Row],[Discount $]],"$",""))</f>
        <v>0.31</v>
      </c>
      <c r="AD2570">
        <f>VALUE(SUBSTITUTE(Table1[[#This Row],[Retail Price]],"$",""))</f>
        <v>3.26</v>
      </c>
      <c r="AE2570" s="4">
        <f>(Table1[[#This Row],[Retail Price Number]]*Table1[[#This Row],[Order Quantity]])-Table1[[#This Row],[Discount $ Number]]+Table1[[#This Row],[Shipping Cost Number]]</f>
        <v>164.55</v>
      </c>
      <c r="AF2570">
        <f>Table1[[#This Row],[Retail Price Number]]*Table1[[#This Row],[Order Quantity]]-Table1[[#This Row],[Discount $ Number]]</f>
        <v>162.69</v>
      </c>
      <c r="AG2570">
        <f>(Table1[[#This Row],[Retail Price Number]]*Table1[[#This Row],[Order Quantity]])-Table1[[#This Row],[Discount $ Number]]-Table1[[#This Row],[Shipping Cost Number]]</f>
        <v>160.82999999999998</v>
      </c>
      <c r="AH2570">
        <f>Table1[[#This Row],[Retail Price Number]]*Table1[[#This Row],[Order Quantity]]</f>
        <v>163</v>
      </c>
      <c r="AI2570">
        <f>YEAR(Table1[[#This Row],[Order Date]])</f>
        <v>2014</v>
      </c>
    </row>
    <row r="2571" spans="1:35" x14ac:dyDescent="0.3">
      <c r="A2571" t="s">
        <v>608</v>
      </c>
      <c r="B2571" s="1">
        <v>42058</v>
      </c>
      <c r="C2571" t="s">
        <v>1486</v>
      </c>
      <c r="D2571" t="s">
        <v>1273</v>
      </c>
      <c r="E2571" t="s">
        <v>27</v>
      </c>
      <c r="F2571" t="s">
        <v>28</v>
      </c>
      <c r="G2571" t="s">
        <v>134</v>
      </c>
      <c r="H2571" t="s">
        <v>433</v>
      </c>
      <c r="I2571" t="s">
        <v>196</v>
      </c>
      <c r="J2571" t="s">
        <v>994</v>
      </c>
      <c r="K2571" t="s">
        <v>94</v>
      </c>
      <c r="L2571" t="s">
        <v>34</v>
      </c>
      <c r="M2571" t="s">
        <v>35</v>
      </c>
      <c r="N2571" s="1">
        <v>42061</v>
      </c>
      <c r="O2571" t="s">
        <v>995</v>
      </c>
      <c r="P2571" s="3" t="s">
        <v>996</v>
      </c>
      <c r="Q2571" t="s">
        <v>997</v>
      </c>
      <c r="R2571">
        <v>33</v>
      </c>
      <c r="S2571" t="s">
        <v>5776</v>
      </c>
      <c r="T2571" s="2">
        <v>0.08</v>
      </c>
      <c r="U2571" t="s">
        <v>5777</v>
      </c>
      <c r="V2571" t="s">
        <v>1338</v>
      </c>
      <c r="W2571" t="s">
        <v>1001</v>
      </c>
      <c r="X2571" t="s">
        <v>3636</v>
      </c>
      <c r="Y2571" s="3">
        <f>VALUE(SUBSTITUTE(Table1[[#This Row],[Order Total]],"$",""))</f>
        <v>1494.68</v>
      </c>
      <c r="Z2571">
        <f>VALUE(SUBSTITUTE(Table1[[#This Row],[Total]],"$",""))</f>
        <v>1502.9</v>
      </c>
      <c r="AA2571" s="3">
        <f>Table1[[#This Row],[Order Total Number]]-Table1[[#This Row],[Total Number]]</f>
        <v>-8.2200000000000273</v>
      </c>
      <c r="AB2571">
        <f>VALUE(SUBSTITUTE(Table1[[#This Row],[Shipping Cost]],"$",""))</f>
        <v>8.2200000000000006</v>
      </c>
      <c r="AC2571">
        <f>VALUE(SUBSTITUTE(Table1[[#This Row],[Discount $]],"$",""))</f>
        <v>146.99</v>
      </c>
      <c r="AD2571">
        <f>VALUE(SUBSTITUTE(Table1[[#This Row],[Retail Price]],"$",""))</f>
        <v>34.76</v>
      </c>
      <c r="AE2571" s="4">
        <f>(Table1[[#This Row],[Retail Price Number]]*Table1[[#This Row],[Order Quantity]])-Table1[[#This Row],[Discount $ Number]]+Table1[[#This Row],[Shipping Cost Number]]</f>
        <v>1008.31</v>
      </c>
      <c r="AF2571">
        <f>Table1[[#This Row],[Retail Price Number]]*Table1[[#This Row],[Order Quantity]]-Table1[[#This Row],[Discount $ Number]]</f>
        <v>1000.0899999999999</v>
      </c>
      <c r="AG2571">
        <f>(Table1[[#This Row],[Retail Price Number]]*Table1[[#This Row],[Order Quantity]])-Table1[[#This Row],[Discount $ Number]]-Table1[[#This Row],[Shipping Cost Number]]</f>
        <v>991.86999999999989</v>
      </c>
      <c r="AH2571">
        <f>Table1[[#This Row],[Retail Price Number]]*Table1[[#This Row],[Order Quantity]]</f>
        <v>1147.08</v>
      </c>
      <c r="AI2571">
        <f>YEAR(Table1[[#This Row],[Order Date]])</f>
        <v>2015</v>
      </c>
    </row>
    <row r="2572" spans="1:35" x14ac:dyDescent="0.3">
      <c r="A2572" t="s">
        <v>608</v>
      </c>
      <c r="B2572" s="1">
        <v>41899</v>
      </c>
      <c r="C2572" t="s">
        <v>1364</v>
      </c>
      <c r="D2572" t="s">
        <v>766</v>
      </c>
      <c r="E2572" t="s">
        <v>27</v>
      </c>
      <c r="F2572" t="s">
        <v>28</v>
      </c>
      <c r="G2572" t="s">
        <v>91</v>
      </c>
      <c r="H2572" t="s">
        <v>217</v>
      </c>
      <c r="I2572" t="s">
        <v>31</v>
      </c>
      <c r="J2572" t="s">
        <v>229</v>
      </c>
      <c r="K2572" t="s">
        <v>33</v>
      </c>
      <c r="L2572" t="s">
        <v>392</v>
      </c>
      <c r="M2572" t="s">
        <v>393</v>
      </c>
      <c r="N2572" s="1">
        <v>41900</v>
      </c>
      <c r="O2572" t="s">
        <v>230</v>
      </c>
      <c r="P2572" s="3" t="s">
        <v>231</v>
      </c>
      <c r="Q2572" t="s">
        <v>232</v>
      </c>
      <c r="R2572">
        <v>6</v>
      </c>
      <c r="S2572" t="s">
        <v>5996</v>
      </c>
      <c r="T2572" s="2">
        <v>0.08</v>
      </c>
      <c r="U2572" t="s">
        <v>127</v>
      </c>
      <c r="V2572" t="s">
        <v>5997</v>
      </c>
      <c r="W2572" t="s">
        <v>236</v>
      </c>
      <c r="X2572" t="s">
        <v>5998</v>
      </c>
      <c r="Y2572" s="3">
        <f>VALUE(SUBSTITUTE(Table1[[#This Row],[Order Total]],"$",""))</f>
        <v>1094.24</v>
      </c>
      <c r="Z2572">
        <f>VALUE(SUBSTITUTE(Table1[[#This Row],[Total]],"$",""))</f>
        <v>1042.7</v>
      </c>
      <c r="AA2572" s="3">
        <f>Table1[[#This Row],[Order Total Number]]-Table1[[#This Row],[Total Number]]</f>
        <v>51.539999999999964</v>
      </c>
      <c r="AB2572">
        <f>VALUE(SUBSTITUTE(Table1[[#This Row],[Shipping Cost]],"$",""))</f>
        <v>49</v>
      </c>
      <c r="AC2572">
        <f>VALUE(SUBSTITUTE(Table1[[#This Row],[Discount $]],"$",""))</f>
        <v>0</v>
      </c>
      <c r="AD2572">
        <f>VALUE(SUBSTITUTE(Table1[[#This Row],[Retail Price]],"$",""))</f>
        <v>449.99</v>
      </c>
      <c r="AE2572" s="4">
        <f>(Table1[[#This Row],[Retail Price Number]]*Table1[[#This Row],[Order Quantity]])-Table1[[#This Row],[Discount $ Number]]+Table1[[#This Row],[Shipping Cost Number]]</f>
        <v>2748.94</v>
      </c>
      <c r="AF2572">
        <f>Table1[[#This Row],[Retail Price Number]]*Table1[[#This Row],[Order Quantity]]-Table1[[#This Row],[Discount $ Number]]</f>
        <v>2699.94</v>
      </c>
      <c r="AG2572">
        <f>(Table1[[#This Row],[Retail Price Number]]*Table1[[#This Row],[Order Quantity]])-Table1[[#This Row],[Discount $ Number]]-Table1[[#This Row],[Shipping Cost Number]]</f>
        <v>2650.94</v>
      </c>
      <c r="AH2572">
        <f>Table1[[#This Row],[Retail Price Number]]*Table1[[#This Row],[Order Quantity]]</f>
        <v>2699.94</v>
      </c>
      <c r="AI2572">
        <f>YEAR(Table1[[#This Row],[Order Date]])</f>
        <v>2014</v>
      </c>
    </row>
    <row r="2573" spans="1:35" x14ac:dyDescent="0.3">
      <c r="A2573" t="s">
        <v>608</v>
      </c>
      <c r="B2573" s="1">
        <v>41597</v>
      </c>
      <c r="C2573" t="s">
        <v>2589</v>
      </c>
      <c r="D2573" t="s">
        <v>4059</v>
      </c>
      <c r="E2573" t="s">
        <v>27</v>
      </c>
      <c r="F2573" t="s">
        <v>28</v>
      </c>
      <c r="G2573" t="s">
        <v>91</v>
      </c>
      <c r="H2573" t="s">
        <v>433</v>
      </c>
      <c r="I2573" t="s">
        <v>121</v>
      </c>
      <c r="J2573" t="s">
        <v>64</v>
      </c>
      <c r="K2573" t="s">
        <v>94</v>
      </c>
      <c r="L2573" t="s">
        <v>34</v>
      </c>
      <c r="M2573" t="s">
        <v>35</v>
      </c>
      <c r="N2573" s="1">
        <v>41599</v>
      </c>
      <c r="O2573" t="s">
        <v>66</v>
      </c>
      <c r="P2573" s="3" t="s">
        <v>67</v>
      </c>
      <c r="Q2573" t="s">
        <v>68</v>
      </c>
      <c r="R2573">
        <v>38</v>
      </c>
      <c r="S2573" t="s">
        <v>2633</v>
      </c>
      <c r="T2573" s="2">
        <v>0.03</v>
      </c>
      <c r="U2573" t="s">
        <v>4038</v>
      </c>
      <c r="V2573" t="s">
        <v>6173</v>
      </c>
      <c r="W2573" t="s">
        <v>72</v>
      </c>
      <c r="X2573" t="s">
        <v>6173</v>
      </c>
      <c r="Y2573" s="3">
        <f>VALUE(SUBSTITUTE(Table1[[#This Row],[Order Total]],"$",""))</f>
        <v>22.95</v>
      </c>
      <c r="Z2573">
        <f>VALUE(SUBSTITUTE(Table1[[#This Row],[Total]],"$",""))</f>
        <v>22.95</v>
      </c>
      <c r="AA2573" s="3">
        <f>Table1[[#This Row],[Order Total Number]]-Table1[[#This Row],[Total Number]]</f>
        <v>0</v>
      </c>
      <c r="AB2573">
        <f>VALUE(SUBSTITUTE(Table1[[#This Row],[Shipping Cost]],"$",""))</f>
        <v>0.99</v>
      </c>
      <c r="AC2573">
        <f>VALUE(SUBSTITUTE(Table1[[#This Row],[Discount $]],"$",""))</f>
        <v>6.2</v>
      </c>
      <c r="AD2573">
        <f>VALUE(SUBSTITUTE(Table1[[#This Row],[Retail Price]],"$",""))</f>
        <v>2.88</v>
      </c>
      <c r="AE2573" s="4">
        <f>(Table1[[#This Row],[Retail Price Number]]*Table1[[#This Row],[Order Quantity]])-Table1[[#This Row],[Discount $ Number]]+Table1[[#This Row],[Shipping Cost Number]]</f>
        <v>104.22999999999999</v>
      </c>
      <c r="AF2573">
        <f>Table1[[#This Row],[Retail Price Number]]*Table1[[#This Row],[Order Quantity]]-Table1[[#This Row],[Discount $ Number]]</f>
        <v>103.24</v>
      </c>
      <c r="AG2573">
        <f>(Table1[[#This Row],[Retail Price Number]]*Table1[[#This Row],[Order Quantity]])-Table1[[#This Row],[Discount $ Number]]-Table1[[#This Row],[Shipping Cost Number]]</f>
        <v>102.25</v>
      </c>
      <c r="AH2573">
        <f>Table1[[#This Row],[Retail Price Number]]*Table1[[#This Row],[Order Quantity]]</f>
        <v>109.44</v>
      </c>
      <c r="AI2573">
        <f>YEAR(Table1[[#This Row],[Order Date]])</f>
        <v>2013</v>
      </c>
    </row>
    <row r="2574" spans="1:35" x14ac:dyDescent="0.3">
      <c r="A2574" t="s">
        <v>608</v>
      </c>
      <c r="B2574" s="1">
        <v>41663</v>
      </c>
      <c r="C2574" t="s">
        <v>3752</v>
      </c>
      <c r="D2574" t="s">
        <v>399</v>
      </c>
      <c r="E2574" t="s">
        <v>27</v>
      </c>
      <c r="F2574" t="s">
        <v>28</v>
      </c>
      <c r="G2574" t="s">
        <v>91</v>
      </c>
      <c r="H2574" t="s">
        <v>62</v>
      </c>
      <c r="I2574" t="s">
        <v>92</v>
      </c>
      <c r="J2574" t="s">
        <v>994</v>
      </c>
      <c r="K2574" t="s">
        <v>94</v>
      </c>
      <c r="L2574" t="s">
        <v>95</v>
      </c>
      <c r="M2574" t="s">
        <v>35</v>
      </c>
      <c r="N2574" s="1">
        <v>41665</v>
      </c>
      <c r="O2574" t="s">
        <v>995</v>
      </c>
      <c r="P2574" s="3" t="s">
        <v>996</v>
      </c>
      <c r="Q2574" t="s">
        <v>997</v>
      </c>
      <c r="R2574">
        <v>33</v>
      </c>
      <c r="S2574" t="s">
        <v>3753</v>
      </c>
      <c r="T2574" s="2">
        <v>0.03</v>
      </c>
      <c r="U2574" t="s">
        <v>2484</v>
      </c>
      <c r="V2574" t="s">
        <v>9057</v>
      </c>
      <c r="W2574" t="s">
        <v>1001</v>
      </c>
      <c r="X2574" t="s">
        <v>3636</v>
      </c>
      <c r="Y2574" s="3">
        <f>VALUE(SUBSTITUTE(Table1[[#This Row],[Order Total]],"$",""))</f>
        <v>1497.84</v>
      </c>
      <c r="Z2574">
        <f>VALUE(SUBSTITUTE(Table1[[#This Row],[Total]],"$",""))</f>
        <v>1502.9</v>
      </c>
      <c r="AA2574" s="3">
        <f>Table1[[#This Row],[Order Total Number]]-Table1[[#This Row],[Total Number]]</f>
        <v>-5.0600000000001728</v>
      </c>
      <c r="AB2574">
        <f>VALUE(SUBSTITUTE(Table1[[#This Row],[Shipping Cost]],"$",""))</f>
        <v>8.2200000000000006</v>
      </c>
      <c r="AC2574">
        <f>VALUE(SUBSTITUTE(Table1[[#This Row],[Discount $]],"$",""))</f>
        <v>62.39</v>
      </c>
      <c r="AD2574">
        <f>VALUE(SUBSTITUTE(Table1[[#This Row],[Retail Price]],"$",""))</f>
        <v>34.76</v>
      </c>
      <c r="AE2574" s="4">
        <f>(Table1[[#This Row],[Retail Price Number]]*Table1[[#This Row],[Order Quantity]])-Table1[[#This Row],[Discount $ Number]]+Table1[[#This Row],[Shipping Cost Number]]</f>
        <v>1092.9099999999999</v>
      </c>
      <c r="AF2574">
        <f>Table1[[#This Row],[Retail Price Number]]*Table1[[#This Row],[Order Quantity]]-Table1[[#This Row],[Discount $ Number]]</f>
        <v>1084.6899999999998</v>
      </c>
      <c r="AG2574">
        <f>(Table1[[#This Row],[Retail Price Number]]*Table1[[#This Row],[Order Quantity]])-Table1[[#This Row],[Discount $ Number]]-Table1[[#This Row],[Shipping Cost Number]]</f>
        <v>1076.4699999999998</v>
      </c>
      <c r="AH2574">
        <f>Table1[[#This Row],[Retail Price Number]]*Table1[[#This Row],[Order Quantity]]</f>
        <v>1147.08</v>
      </c>
      <c r="AI2574">
        <f>YEAR(Table1[[#This Row],[Order Date]])</f>
        <v>2014</v>
      </c>
    </row>
    <row r="2575" spans="1:35" x14ac:dyDescent="0.3">
      <c r="A2575" t="s">
        <v>608</v>
      </c>
      <c r="B2575" s="1">
        <v>42079</v>
      </c>
      <c r="C2575" t="s">
        <v>2464</v>
      </c>
      <c r="D2575" t="s">
        <v>144</v>
      </c>
      <c r="E2575" t="s">
        <v>46</v>
      </c>
      <c r="F2575" t="s">
        <v>47</v>
      </c>
      <c r="G2575" t="s">
        <v>29</v>
      </c>
      <c r="H2575" t="s">
        <v>107</v>
      </c>
      <c r="I2575" t="s">
        <v>121</v>
      </c>
      <c r="J2575" t="s">
        <v>994</v>
      </c>
      <c r="K2575" t="s">
        <v>94</v>
      </c>
      <c r="L2575" t="s">
        <v>34</v>
      </c>
      <c r="M2575" t="s">
        <v>156</v>
      </c>
      <c r="N2575" s="1">
        <v>42079</v>
      </c>
      <c r="O2575" t="s">
        <v>995</v>
      </c>
      <c r="P2575" s="3" t="s">
        <v>996</v>
      </c>
      <c r="Q2575" t="s">
        <v>997</v>
      </c>
      <c r="R2575">
        <v>48</v>
      </c>
      <c r="S2575" t="s">
        <v>1338</v>
      </c>
      <c r="T2575" s="2">
        <v>0.01</v>
      </c>
      <c r="U2575" t="s">
        <v>127</v>
      </c>
      <c r="V2575" t="s">
        <v>1338</v>
      </c>
      <c r="W2575" t="s">
        <v>1001</v>
      </c>
      <c r="X2575" t="s">
        <v>3636</v>
      </c>
      <c r="Y2575" s="3">
        <f>VALUE(SUBSTITUTE(Table1[[#This Row],[Order Total]],"$",""))</f>
        <v>1494.68</v>
      </c>
      <c r="Z2575">
        <f>VALUE(SUBSTITUTE(Table1[[#This Row],[Total]],"$",""))</f>
        <v>1502.9</v>
      </c>
      <c r="AA2575" s="3">
        <f>Table1[[#This Row],[Order Total Number]]-Table1[[#This Row],[Total Number]]</f>
        <v>-8.2200000000000273</v>
      </c>
      <c r="AB2575">
        <f>VALUE(SUBSTITUTE(Table1[[#This Row],[Shipping Cost]],"$",""))</f>
        <v>8.2200000000000006</v>
      </c>
      <c r="AC2575">
        <f>VALUE(SUBSTITUTE(Table1[[#This Row],[Discount $]],"$",""))</f>
        <v>0</v>
      </c>
      <c r="AD2575">
        <f>VALUE(SUBSTITUTE(Table1[[#This Row],[Retail Price]],"$",""))</f>
        <v>34.76</v>
      </c>
      <c r="AE2575" s="4">
        <f>(Table1[[#This Row],[Retail Price Number]]*Table1[[#This Row],[Order Quantity]])-Table1[[#This Row],[Discount $ Number]]+Table1[[#This Row],[Shipping Cost Number]]</f>
        <v>1676.7</v>
      </c>
      <c r="AF2575">
        <f>Table1[[#This Row],[Retail Price Number]]*Table1[[#This Row],[Order Quantity]]-Table1[[#This Row],[Discount $ Number]]</f>
        <v>1668.48</v>
      </c>
      <c r="AG2575">
        <f>(Table1[[#This Row],[Retail Price Number]]*Table1[[#This Row],[Order Quantity]])-Table1[[#This Row],[Discount $ Number]]-Table1[[#This Row],[Shipping Cost Number]]</f>
        <v>1660.26</v>
      </c>
      <c r="AH2575">
        <f>Table1[[#This Row],[Retail Price Number]]*Table1[[#This Row],[Order Quantity]]</f>
        <v>1668.48</v>
      </c>
      <c r="AI2575">
        <f>YEAR(Table1[[#This Row],[Order Date]])</f>
        <v>2015</v>
      </c>
    </row>
    <row r="2576" spans="1:35" x14ac:dyDescent="0.3">
      <c r="A2576" t="s">
        <v>608</v>
      </c>
      <c r="B2576" s="1">
        <v>42120</v>
      </c>
      <c r="C2576" t="s">
        <v>3415</v>
      </c>
      <c r="D2576" t="s">
        <v>1198</v>
      </c>
      <c r="E2576" t="s">
        <v>46</v>
      </c>
      <c r="F2576" t="s">
        <v>47</v>
      </c>
      <c r="G2576" t="s">
        <v>77</v>
      </c>
      <c r="H2576" t="s">
        <v>107</v>
      </c>
      <c r="I2576" t="s">
        <v>92</v>
      </c>
      <c r="J2576" t="s">
        <v>994</v>
      </c>
      <c r="K2576" t="s">
        <v>33</v>
      </c>
      <c r="L2576" t="s">
        <v>392</v>
      </c>
      <c r="M2576" t="s">
        <v>393</v>
      </c>
      <c r="N2576" s="1">
        <v>42122</v>
      </c>
      <c r="O2576" t="s">
        <v>995</v>
      </c>
      <c r="P2576" s="3" t="s">
        <v>996</v>
      </c>
      <c r="Q2576" t="s">
        <v>997</v>
      </c>
      <c r="R2576">
        <v>43</v>
      </c>
      <c r="S2576" t="s">
        <v>1338</v>
      </c>
      <c r="T2576" s="2">
        <v>0.06</v>
      </c>
      <c r="U2576" t="s">
        <v>127</v>
      </c>
      <c r="V2576" t="s">
        <v>1338</v>
      </c>
      <c r="W2576" t="s">
        <v>1001</v>
      </c>
      <c r="X2576" t="s">
        <v>3636</v>
      </c>
      <c r="Y2576" s="3">
        <f>VALUE(SUBSTITUTE(Table1[[#This Row],[Order Total]],"$",""))</f>
        <v>1494.68</v>
      </c>
      <c r="Z2576">
        <f>VALUE(SUBSTITUTE(Table1[[#This Row],[Total]],"$",""))</f>
        <v>1502.9</v>
      </c>
      <c r="AA2576" s="3">
        <f>Table1[[#This Row],[Order Total Number]]-Table1[[#This Row],[Total Number]]</f>
        <v>-8.2200000000000273</v>
      </c>
      <c r="AB2576">
        <f>VALUE(SUBSTITUTE(Table1[[#This Row],[Shipping Cost]],"$",""))</f>
        <v>8.2200000000000006</v>
      </c>
      <c r="AC2576">
        <f>VALUE(SUBSTITUTE(Table1[[#This Row],[Discount $]],"$",""))</f>
        <v>0</v>
      </c>
      <c r="AD2576">
        <f>VALUE(SUBSTITUTE(Table1[[#This Row],[Retail Price]],"$",""))</f>
        <v>34.76</v>
      </c>
      <c r="AE2576" s="4">
        <f>(Table1[[#This Row],[Retail Price Number]]*Table1[[#This Row],[Order Quantity]])-Table1[[#This Row],[Discount $ Number]]+Table1[[#This Row],[Shipping Cost Number]]</f>
        <v>1502.8999999999999</v>
      </c>
      <c r="AF2576">
        <f>Table1[[#This Row],[Retail Price Number]]*Table1[[#This Row],[Order Quantity]]-Table1[[#This Row],[Discount $ Number]]</f>
        <v>1494.6799999999998</v>
      </c>
      <c r="AG2576">
        <f>(Table1[[#This Row],[Retail Price Number]]*Table1[[#This Row],[Order Quantity]])-Table1[[#This Row],[Discount $ Number]]-Table1[[#This Row],[Shipping Cost Number]]</f>
        <v>1486.4599999999998</v>
      </c>
      <c r="AH2576">
        <f>Table1[[#This Row],[Retail Price Number]]*Table1[[#This Row],[Order Quantity]]</f>
        <v>1494.6799999999998</v>
      </c>
      <c r="AI2576">
        <f>YEAR(Table1[[#This Row],[Order Date]])</f>
        <v>2015</v>
      </c>
    </row>
    <row r="2577" spans="1:35" x14ac:dyDescent="0.3">
      <c r="A2577" t="s">
        <v>2806</v>
      </c>
      <c r="B2577" s="1">
        <v>41653</v>
      </c>
      <c r="C2577" t="s">
        <v>2807</v>
      </c>
      <c r="D2577" t="s">
        <v>465</v>
      </c>
      <c r="E2577" t="s">
        <v>27</v>
      </c>
      <c r="F2577" t="s">
        <v>28</v>
      </c>
      <c r="G2577" t="s">
        <v>134</v>
      </c>
      <c r="H2577" t="s">
        <v>205</v>
      </c>
      <c r="I2577" t="s">
        <v>63</v>
      </c>
      <c r="J2577" t="s">
        <v>2808</v>
      </c>
      <c r="K2577" t="s">
        <v>94</v>
      </c>
      <c r="L2577" t="s">
        <v>34</v>
      </c>
      <c r="M2577" t="s">
        <v>35</v>
      </c>
      <c r="N2577" s="1">
        <v>41656</v>
      </c>
      <c r="O2577" t="s">
        <v>2809</v>
      </c>
      <c r="P2577" s="3" t="s">
        <v>2794</v>
      </c>
      <c r="Q2577" t="s">
        <v>2386</v>
      </c>
      <c r="R2577">
        <v>8</v>
      </c>
      <c r="S2577" t="s">
        <v>2810</v>
      </c>
      <c r="T2577" s="2">
        <v>0</v>
      </c>
      <c r="U2577" t="s">
        <v>2811</v>
      </c>
      <c r="V2577" t="s">
        <v>2812</v>
      </c>
      <c r="W2577" t="s">
        <v>1379</v>
      </c>
      <c r="X2577" t="s">
        <v>2813</v>
      </c>
      <c r="Y2577" s="3">
        <f>VALUE(SUBSTITUTE(Table1[[#This Row],[Order Total]],"$",""))</f>
        <v>112.86</v>
      </c>
      <c r="Z2577">
        <f>VALUE(SUBSTITUTE(Table1[[#This Row],[Total]],"$",""))</f>
        <v>121.47</v>
      </c>
      <c r="AA2577" s="3">
        <f>Table1[[#This Row],[Order Total Number]]-Table1[[#This Row],[Total Number]]</f>
        <v>-8.61</v>
      </c>
      <c r="AB2577">
        <f>VALUE(SUBSTITUTE(Table1[[#This Row],[Shipping Cost]],"$",""))</f>
        <v>1.95</v>
      </c>
      <c r="AC2577">
        <f>VALUE(SUBSTITUTE(Table1[[#This Row],[Discount $]],"$",""))</f>
        <v>12.72</v>
      </c>
      <c r="AD2577">
        <f>VALUE(SUBSTITUTE(Table1[[#This Row],[Retail Price]],"$",""))</f>
        <v>3.28</v>
      </c>
      <c r="AE2577" s="4">
        <f>(Table1[[#This Row],[Retail Price Number]]*Table1[[#This Row],[Order Quantity]])-Table1[[#This Row],[Discount $ Number]]+Table1[[#This Row],[Shipping Cost Number]]</f>
        <v>15.469999999999997</v>
      </c>
      <c r="AF2577">
        <f>Table1[[#This Row],[Retail Price Number]]*Table1[[#This Row],[Order Quantity]]-Table1[[#This Row],[Discount $ Number]]</f>
        <v>13.519999999999998</v>
      </c>
      <c r="AG2577">
        <f>(Table1[[#This Row],[Retail Price Number]]*Table1[[#This Row],[Order Quantity]])-Table1[[#This Row],[Discount $ Number]]-Table1[[#This Row],[Shipping Cost Number]]</f>
        <v>11.569999999999999</v>
      </c>
      <c r="AH2577">
        <f>Table1[[#This Row],[Retail Price Number]]*Table1[[#This Row],[Order Quantity]]</f>
        <v>26.24</v>
      </c>
      <c r="AI2577">
        <f>YEAR(Table1[[#This Row],[Order Date]])</f>
        <v>2014</v>
      </c>
    </row>
    <row r="2578" spans="1:35" x14ac:dyDescent="0.3">
      <c r="A2578" t="s">
        <v>3102</v>
      </c>
      <c r="B2578" s="1">
        <v>42080</v>
      </c>
      <c r="C2578" t="s">
        <v>3103</v>
      </c>
      <c r="D2578" t="s">
        <v>144</v>
      </c>
      <c r="E2578" t="s">
        <v>46</v>
      </c>
      <c r="F2578" t="s">
        <v>47</v>
      </c>
      <c r="G2578" t="s">
        <v>134</v>
      </c>
      <c r="H2578" t="s">
        <v>107</v>
      </c>
      <c r="I2578" t="s">
        <v>92</v>
      </c>
      <c r="J2578" t="s">
        <v>2210</v>
      </c>
      <c r="K2578" t="s">
        <v>94</v>
      </c>
      <c r="L2578" t="s">
        <v>34</v>
      </c>
      <c r="M2578" t="s">
        <v>156</v>
      </c>
      <c r="N2578" s="1">
        <v>42080</v>
      </c>
      <c r="O2578" t="s">
        <v>2211</v>
      </c>
      <c r="P2578" s="3" t="s">
        <v>187</v>
      </c>
      <c r="Q2578" t="s">
        <v>2212</v>
      </c>
      <c r="R2578">
        <v>11</v>
      </c>
      <c r="S2578" t="s">
        <v>3104</v>
      </c>
      <c r="T2578" s="2">
        <v>0.03</v>
      </c>
      <c r="U2578" t="s">
        <v>3105</v>
      </c>
      <c r="V2578" t="s">
        <v>3106</v>
      </c>
      <c r="W2578" t="s">
        <v>2216</v>
      </c>
      <c r="X2578" t="s">
        <v>3107</v>
      </c>
      <c r="Y2578" s="3">
        <f>VALUE(SUBSTITUTE(Table1[[#This Row],[Order Total]],"$",""))</f>
        <v>607.39</v>
      </c>
      <c r="Z2578">
        <f>VALUE(SUBSTITUTE(Table1[[#This Row],[Total]],"$",""))</f>
        <v>613.16</v>
      </c>
      <c r="AA2578" s="3">
        <f>Table1[[#This Row],[Order Total Number]]-Table1[[#This Row],[Total Number]]</f>
        <v>-5.7699999999999818</v>
      </c>
      <c r="AB2578">
        <f>VALUE(SUBSTITUTE(Table1[[#This Row],[Shipping Cost]],"$",""))</f>
        <v>5.77</v>
      </c>
      <c r="AC2578">
        <f>VALUE(SUBSTITUTE(Table1[[#This Row],[Discount $]],"$",""))</f>
        <v>31.97</v>
      </c>
      <c r="AD2578">
        <f>VALUE(SUBSTITUTE(Table1[[#This Row],[Retail Price]],"$",""))</f>
        <v>19.98</v>
      </c>
      <c r="AE2578" s="4">
        <f>(Table1[[#This Row],[Retail Price Number]]*Table1[[#This Row],[Order Quantity]])-Table1[[#This Row],[Discount $ Number]]+Table1[[#This Row],[Shipping Cost Number]]</f>
        <v>193.58</v>
      </c>
      <c r="AF2578">
        <f>Table1[[#This Row],[Retail Price Number]]*Table1[[#This Row],[Order Quantity]]-Table1[[#This Row],[Discount $ Number]]</f>
        <v>187.81</v>
      </c>
      <c r="AG2578">
        <f>(Table1[[#This Row],[Retail Price Number]]*Table1[[#This Row],[Order Quantity]])-Table1[[#This Row],[Discount $ Number]]-Table1[[#This Row],[Shipping Cost Number]]</f>
        <v>182.04</v>
      </c>
      <c r="AH2578">
        <f>Table1[[#This Row],[Retail Price Number]]*Table1[[#This Row],[Order Quantity]]</f>
        <v>219.78</v>
      </c>
      <c r="AI2578">
        <f>YEAR(Table1[[#This Row],[Order Date]])</f>
        <v>2015</v>
      </c>
    </row>
    <row r="2579" spans="1:35" x14ac:dyDescent="0.3">
      <c r="A2579" t="s">
        <v>3102</v>
      </c>
      <c r="B2579" s="1">
        <v>42080</v>
      </c>
      <c r="C2579" t="s">
        <v>1142</v>
      </c>
      <c r="D2579" t="s">
        <v>144</v>
      </c>
      <c r="E2579" t="s">
        <v>46</v>
      </c>
      <c r="F2579" t="s">
        <v>47</v>
      </c>
      <c r="G2579" t="s">
        <v>134</v>
      </c>
      <c r="H2579" t="s">
        <v>107</v>
      </c>
      <c r="I2579" t="s">
        <v>92</v>
      </c>
      <c r="J2579" t="s">
        <v>2210</v>
      </c>
      <c r="K2579" t="s">
        <v>94</v>
      </c>
      <c r="L2579" t="s">
        <v>95</v>
      </c>
      <c r="M2579" t="s">
        <v>35</v>
      </c>
      <c r="N2579" s="1">
        <v>42081</v>
      </c>
      <c r="O2579" t="s">
        <v>2211</v>
      </c>
      <c r="P2579" s="3" t="s">
        <v>187</v>
      </c>
      <c r="Q2579" t="s">
        <v>2212</v>
      </c>
      <c r="R2579">
        <v>48</v>
      </c>
      <c r="S2579" t="s">
        <v>3104</v>
      </c>
      <c r="T2579" s="2">
        <v>0.09</v>
      </c>
      <c r="U2579" t="s">
        <v>3105</v>
      </c>
      <c r="V2579" t="s">
        <v>3106</v>
      </c>
      <c r="W2579" t="s">
        <v>2216</v>
      </c>
      <c r="X2579" t="s">
        <v>3107</v>
      </c>
      <c r="Y2579" s="3">
        <f>VALUE(SUBSTITUTE(Table1[[#This Row],[Order Total]],"$",""))</f>
        <v>607.39</v>
      </c>
      <c r="Z2579">
        <f>VALUE(SUBSTITUTE(Table1[[#This Row],[Total]],"$",""))</f>
        <v>613.16</v>
      </c>
      <c r="AA2579" s="3">
        <f>Table1[[#This Row],[Order Total Number]]-Table1[[#This Row],[Total Number]]</f>
        <v>-5.7699999999999818</v>
      </c>
      <c r="AB2579">
        <f>VALUE(SUBSTITUTE(Table1[[#This Row],[Shipping Cost]],"$",""))</f>
        <v>5.77</v>
      </c>
      <c r="AC2579">
        <f>VALUE(SUBSTITUTE(Table1[[#This Row],[Discount $]],"$",""))</f>
        <v>31.97</v>
      </c>
      <c r="AD2579">
        <f>VALUE(SUBSTITUTE(Table1[[#This Row],[Retail Price]],"$",""))</f>
        <v>19.98</v>
      </c>
      <c r="AE2579" s="4">
        <f>(Table1[[#This Row],[Retail Price Number]]*Table1[[#This Row],[Order Quantity]])-Table1[[#This Row],[Discount $ Number]]+Table1[[#This Row],[Shipping Cost Number]]</f>
        <v>932.83999999999992</v>
      </c>
      <c r="AF2579">
        <f>Table1[[#This Row],[Retail Price Number]]*Table1[[#This Row],[Order Quantity]]-Table1[[#This Row],[Discount $ Number]]</f>
        <v>927.06999999999994</v>
      </c>
      <c r="AG2579">
        <f>(Table1[[#This Row],[Retail Price Number]]*Table1[[#This Row],[Order Quantity]])-Table1[[#This Row],[Discount $ Number]]-Table1[[#This Row],[Shipping Cost Number]]</f>
        <v>921.3</v>
      </c>
      <c r="AH2579">
        <f>Table1[[#This Row],[Retail Price Number]]*Table1[[#This Row],[Order Quantity]]</f>
        <v>959.04</v>
      </c>
      <c r="AI2579">
        <f>YEAR(Table1[[#This Row],[Order Date]])</f>
        <v>2015</v>
      </c>
    </row>
    <row r="2580" spans="1:35" x14ac:dyDescent="0.3">
      <c r="A2580" t="s">
        <v>3102</v>
      </c>
      <c r="B2580" s="1">
        <v>41903</v>
      </c>
      <c r="C2580" t="s">
        <v>105</v>
      </c>
      <c r="D2580" t="s">
        <v>106</v>
      </c>
      <c r="E2580" t="s">
        <v>46</v>
      </c>
      <c r="F2580" t="s">
        <v>47</v>
      </c>
      <c r="G2580" t="s">
        <v>77</v>
      </c>
      <c r="H2580" t="s">
        <v>107</v>
      </c>
      <c r="I2580" t="s">
        <v>31</v>
      </c>
      <c r="J2580" t="s">
        <v>229</v>
      </c>
      <c r="K2580" t="s">
        <v>94</v>
      </c>
      <c r="L2580" t="s">
        <v>34</v>
      </c>
      <c r="M2580" t="s">
        <v>35</v>
      </c>
      <c r="N2580" s="1">
        <v>41904</v>
      </c>
      <c r="O2580" t="s">
        <v>1798</v>
      </c>
      <c r="P2580" s="3" t="s">
        <v>231</v>
      </c>
      <c r="Q2580" t="s">
        <v>1799</v>
      </c>
      <c r="R2580">
        <v>2</v>
      </c>
      <c r="S2580" t="s">
        <v>1839</v>
      </c>
      <c r="T2580" s="2">
        <v>0.08</v>
      </c>
      <c r="U2580" t="s">
        <v>1840</v>
      </c>
      <c r="V2580" t="s">
        <v>5186</v>
      </c>
      <c r="W2580" t="s">
        <v>618</v>
      </c>
      <c r="X2580" t="s">
        <v>5187</v>
      </c>
      <c r="Y2580" s="3">
        <f>VALUE(SUBSTITUTE(Table1[[#This Row],[Order Total]],"$",""))</f>
        <v>421.04</v>
      </c>
      <c r="Z2580">
        <f>VALUE(SUBSTITUTE(Table1[[#This Row],[Total]],"$",""))</f>
        <v>426.2</v>
      </c>
      <c r="AA2580" s="3">
        <f>Table1[[#This Row],[Order Total Number]]-Table1[[#This Row],[Total Number]]</f>
        <v>-5.1599999999999682</v>
      </c>
      <c r="AB2580">
        <f>VALUE(SUBSTITUTE(Table1[[#This Row],[Shipping Cost]],"$",""))</f>
        <v>24.49</v>
      </c>
      <c r="AC2580">
        <f>VALUE(SUBSTITUTE(Table1[[#This Row],[Discount $]],"$",""))</f>
        <v>26.24</v>
      </c>
      <c r="AD2580">
        <f>VALUE(SUBSTITUTE(Table1[[#This Row],[Retail Price]],"$",""))</f>
        <v>449.99</v>
      </c>
      <c r="AE2580" s="4">
        <f>(Table1[[#This Row],[Retail Price Number]]*Table1[[#This Row],[Order Quantity]])-Table1[[#This Row],[Discount $ Number]]+Table1[[#This Row],[Shipping Cost Number]]</f>
        <v>898.23</v>
      </c>
      <c r="AF2580">
        <f>Table1[[#This Row],[Retail Price Number]]*Table1[[#This Row],[Order Quantity]]-Table1[[#This Row],[Discount $ Number]]</f>
        <v>873.74</v>
      </c>
      <c r="AG2580">
        <f>(Table1[[#This Row],[Retail Price Number]]*Table1[[#This Row],[Order Quantity]])-Table1[[#This Row],[Discount $ Number]]-Table1[[#This Row],[Shipping Cost Number]]</f>
        <v>849.25</v>
      </c>
      <c r="AH2580">
        <f>Table1[[#This Row],[Retail Price Number]]*Table1[[#This Row],[Order Quantity]]</f>
        <v>899.98</v>
      </c>
      <c r="AI2580">
        <f>YEAR(Table1[[#This Row],[Order Date]])</f>
        <v>2014</v>
      </c>
    </row>
    <row r="2581" spans="1:35" x14ac:dyDescent="0.3">
      <c r="A2581" t="s">
        <v>3102</v>
      </c>
      <c r="B2581" s="1">
        <v>42190</v>
      </c>
      <c r="C2581" t="s">
        <v>2000</v>
      </c>
      <c r="D2581" t="s">
        <v>120</v>
      </c>
      <c r="E2581" t="s">
        <v>27</v>
      </c>
      <c r="F2581" t="s">
        <v>28</v>
      </c>
      <c r="G2581" t="s">
        <v>91</v>
      </c>
      <c r="H2581" t="s">
        <v>62</v>
      </c>
      <c r="I2581" t="s">
        <v>31</v>
      </c>
      <c r="J2581" t="s">
        <v>896</v>
      </c>
      <c r="K2581" t="s">
        <v>94</v>
      </c>
      <c r="L2581" t="s">
        <v>34</v>
      </c>
      <c r="M2581" t="s">
        <v>35</v>
      </c>
      <c r="N2581" s="1">
        <v>42192</v>
      </c>
      <c r="O2581" t="s">
        <v>501</v>
      </c>
      <c r="P2581" s="3" t="s">
        <v>897</v>
      </c>
      <c r="Q2581" t="s">
        <v>898</v>
      </c>
      <c r="R2581">
        <v>18</v>
      </c>
      <c r="S2581" t="s">
        <v>10598</v>
      </c>
      <c r="T2581" s="2">
        <v>0.03</v>
      </c>
      <c r="U2581" t="s">
        <v>333</v>
      </c>
      <c r="V2581" t="s">
        <v>8401</v>
      </c>
      <c r="W2581" t="s">
        <v>902</v>
      </c>
      <c r="X2581" t="s">
        <v>10599</v>
      </c>
      <c r="Y2581" s="3">
        <f>VALUE(SUBSTITUTE(Table1[[#This Row],[Order Total]],"$",""))</f>
        <v>1154.31</v>
      </c>
      <c r="Z2581">
        <f>VALUE(SUBSTITUTE(Table1[[#This Row],[Total]],"$",""))</f>
        <v>1124</v>
      </c>
      <c r="AA2581" s="3">
        <f>Table1[[#This Row],[Order Total Number]]-Table1[[#This Row],[Total Number]]</f>
        <v>30.309999999999945</v>
      </c>
      <c r="AB2581">
        <f>VALUE(SUBSTITUTE(Table1[[#This Row],[Shipping Cost]],"$",""))</f>
        <v>13.89</v>
      </c>
      <c r="AC2581">
        <f>VALUE(SUBSTITUTE(Table1[[#This Row],[Discount $]],"$",""))</f>
        <v>61.71</v>
      </c>
      <c r="AD2581">
        <f>VALUE(SUBSTITUTE(Table1[[#This Row],[Retail Price]],"$",""))</f>
        <v>36.549999999999997</v>
      </c>
      <c r="AE2581" s="4">
        <f>(Table1[[#This Row],[Retail Price Number]]*Table1[[#This Row],[Order Quantity]])-Table1[[#This Row],[Discount $ Number]]+Table1[[#This Row],[Shipping Cost Number]]</f>
        <v>610.07999999999993</v>
      </c>
      <c r="AF2581">
        <f>Table1[[#This Row],[Retail Price Number]]*Table1[[#This Row],[Order Quantity]]-Table1[[#This Row],[Discount $ Number]]</f>
        <v>596.18999999999994</v>
      </c>
      <c r="AG2581">
        <f>(Table1[[#This Row],[Retail Price Number]]*Table1[[#This Row],[Order Quantity]])-Table1[[#This Row],[Discount $ Number]]-Table1[[#This Row],[Shipping Cost Number]]</f>
        <v>582.29999999999995</v>
      </c>
      <c r="AH2581">
        <f>Table1[[#This Row],[Retail Price Number]]*Table1[[#This Row],[Order Quantity]]</f>
        <v>657.9</v>
      </c>
      <c r="AI2581">
        <f>YEAR(Table1[[#This Row],[Order Date]])</f>
        <v>2015</v>
      </c>
    </row>
    <row r="2582" spans="1:35" x14ac:dyDescent="0.3">
      <c r="A2582" t="s">
        <v>5474</v>
      </c>
      <c r="B2582" s="1">
        <v>42386</v>
      </c>
      <c r="C2582" t="s">
        <v>1743</v>
      </c>
      <c r="D2582" t="s">
        <v>1058</v>
      </c>
      <c r="E2582" t="s">
        <v>27</v>
      </c>
      <c r="F2582" t="s">
        <v>28</v>
      </c>
      <c r="G2582" t="s">
        <v>29</v>
      </c>
      <c r="H2582" t="s">
        <v>422</v>
      </c>
      <c r="I2582" t="s">
        <v>121</v>
      </c>
      <c r="J2582" t="s">
        <v>5475</v>
      </c>
      <c r="K2582" t="s">
        <v>33</v>
      </c>
      <c r="L2582" t="s">
        <v>50</v>
      </c>
      <c r="M2582" t="s">
        <v>35</v>
      </c>
      <c r="N2582" s="1">
        <v>42388</v>
      </c>
      <c r="O2582" t="s">
        <v>1165</v>
      </c>
      <c r="P2582" s="3" t="s">
        <v>1166</v>
      </c>
      <c r="Q2582" t="s">
        <v>1167</v>
      </c>
      <c r="R2582">
        <v>10</v>
      </c>
      <c r="S2582" t="s">
        <v>5476</v>
      </c>
      <c r="T2582" s="2">
        <v>0.01</v>
      </c>
      <c r="U2582" t="s">
        <v>5477</v>
      </c>
      <c r="V2582" t="s">
        <v>5478</v>
      </c>
      <c r="W2582" t="s">
        <v>1169</v>
      </c>
      <c r="X2582" t="s">
        <v>5479</v>
      </c>
      <c r="Y2582" s="3">
        <f>VALUE(SUBSTITUTE(Table1[[#This Row],[Order Total]],"$",""))</f>
        <v>239.58</v>
      </c>
      <c r="Z2582">
        <f>VALUE(SUBSTITUTE(Table1[[#This Row],[Total]],"$",""))</f>
        <v>239.71</v>
      </c>
      <c r="AA2582" s="3">
        <f>Table1[[#This Row],[Order Total Number]]-Table1[[#This Row],[Total Number]]</f>
        <v>-0.12999999999999545</v>
      </c>
      <c r="AB2582">
        <f>VALUE(SUBSTITUTE(Table1[[#This Row],[Shipping Cost]],"$",""))</f>
        <v>2.64</v>
      </c>
      <c r="AC2582">
        <f>VALUE(SUBSTITUTE(Table1[[#This Row],[Discount $]],"$",""))</f>
        <v>25.78</v>
      </c>
      <c r="AD2582">
        <f>VALUE(SUBSTITUTE(Table1[[#This Row],[Retail Price]],"$",""))</f>
        <v>8.34</v>
      </c>
      <c r="AE2582" s="4">
        <f>(Table1[[#This Row],[Retail Price Number]]*Table1[[#This Row],[Order Quantity]])-Table1[[#This Row],[Discount $ Number]]+Table1[[#This Row],[Shipping Cost Number]]</f>
        <v>60.260000000000005</v>
      </c>
      <c r="AF2582">
        <f>Table1[[#This Row],[Retail Price Number]]*Table1[[#This Row],[Order Quantity]]-Table1[[#This Row],[Discount $ Number]]</f>
        <v>57.620000000000005</v>
      </c>
      <c r="AG2582">
        <f>(Table1[[#This Row],[Retail Price Number]]*Table1[[#This Row],[Order Quantity]])-Table1[[#This Row],[Discount $ Number]]-Table1[[#This Row],[Shipping Cost Number]]</f>
        <v>54.980000000000004</v>
      </c>
      <c r="AH2582">
        <f>Table1[[#This Row],[Retail Price Number]]*Table1[[#This Row],[Order Quantity]]</f>
        <v>83.4</v>
      </c>
      <c r="AI2582">
        <f>YEAR(Table1[[#This Row],[Order Date]])</f>
        <v>2016</v>
      </c>
    </row>
    <row r="2583" spans="1:35" x14ac:dyDescent="0.3">
      <c r="A2583" t="s">
        <v>5474</v>
      </c>
      <c r="B2583" s="1">
        <v>41432</v>
      </c>
      <c r="C2583" t="s">
        <v>2675</v>
      </c>
      <c r="D2583" t="s">
        <v>964</v>
      </c>
      <c r="E2583" t="s">
        <v>27</v>
      </c>
      <c r="F2583" t="s">
        <v>28</v>
      </c>
      <c r="G2583" t="s">
        <v>77</v>
      </c>
      <c r="H2583" t="s">
        <v>965</v>
      </c>
      <c r="I2583" t="s">
        <v>92</v>
      </c>
      <c r="J2583" t="s">
        <v>1302</v>
      </c>
      <c r="K2583" t="s">
        <v>94</v>
      </c>
      <c r="L2583" t="s">
        <v>95</v>
      </c>
      <c r="M2583" t="s">
        <v>35</v>
      </c>
      <c r="N2583" s="1">
        <v>41433</v>
      </c>
      <c r="O2583" t="s">
        <v>1303</v>
      </c>
      <c r="P2583" s="3" t="s">
        <v>168</v>
      </c>
      <c r="Q2583" t="s">
        <v>1304</v>
      </c>
      <c r="R2583">
        <v>27</v>
      </c>
      <c r="S2583" t="s">
        <v>5989</v>
      </c>
      <c r="T2583" s="2">
        <v>0.1</v>
      </c>
      <c r="U2583" t="s">
        <v>5990</v>
      </c>
      <c r="V2583" t="s">
        <v>5991</v>
      </c>
      <c r="W2583" t="s">
        <v>1307</v>
      </c>
      <c r="X2583" t="s">
        <v>5824</v>
      </c>
      <c r="Y2583" s="3">
        <f>VALUE(SUBSTITUTE(Table1[[#This Row],[Order Total]],"$",""))</f>
        <v>224.36</v>
      </c>
      <c r="Z2583">
        <f>VALUE(SUBSTITUTE(Table1[[#This Row],[Total]],"$",""))</f>
        <v>239.03</v>
      </c>
      <c r="AA2583" s="3">
        <f>Table1[[#This Row],[Order Total Number]]-Table1[[#This Row],[Total Number]]</f>
        <v>-14.669999999999987</v>
      </c>
      <c r="AB2583">
        <f>VALUE(SUBSTITUTE(Table1[[#This Row],[Shipping Cost]],"$",""))</f>
        <v>4.42</v>
      </c>
      <c r="AC2583">
        <f>VALUE(SUBSTITUTE(Table1[[#This Row],[Discount $]],"$",""))</f>
        <v>7.82</v>
      </c>
      <c r="AD2583">
        <f>VALUE(SUBSTITUTE(Table1[[#This Row],[Retail Price]],"$",""))</f>
        <v>6.84</v>
      </c>
      <c r="AE2583" s="4">
        <f>(Table1[[#This Row],[Retail Price Number]]*Table1[[#This Row],[Order Quantity]])-Table1[[#This Row],[Discount $ Number]]+Table1[[#This Row],[Shipping Cost Number]]</f>
        <v>181.28</v>
      </c>
      <c r="AF2583">
        <f>Table1[[#This Row],[Retail Price Number]]*Table1[[#This Row],[Order Quantity]]-Table1[[#This Row],[Discount $ Number]]</f>
        <v>176.86</v>
      </c>
      <c r="AG2583">
        <f>(Table1[[#This Row],[Retail Price Number]]*Table1[[#This Row],[Order Quantity]])-Table1[[#This Row],[Discount $ Number]]-Table1[[#This Row],[Shipping Cost Number]]</f>
        <v>172.44000000000003</v>
      </c>
      <c r="AH2583">
        <f>Table1[[#This Row],[Retail Price Number]]*Table1[[#This Row],[Order Quantity]]</f>
        <v>184.68</v>
      </c>
      <c r="AI2583">
        <f>YEAR(Table1[[#This Row],[Order Date]])</f>
        <v>2013</v>
      </c>
    </row>
    <row r="2584" spans="1:35" x14ac:dyDescent="0.3">
      <c r="A2584" t="s">
        <v>5474</v>
      </c>
      <c r="B2584" s="1">
        <v>42347</v>
      </c>
      <c r="C2584" t="s">
        <v>273</v>
      </c>
      <c r="D2584" t="s">
        <v>162</v>
      </c>
      <c r="E2584" t="s">
        <v>46</v>
      </c>
      <c r="F2584" t="s">
        <v>47</v>
      </c>
      <c r="G2584" t="s">
        <v>29</v>
      </c>
      <c r="H2584" t="s">
        <v>107</v>
      </c>
      <c r="I2584" t="s">
        <v>31</v>
      </c>
      <c r="J2584" t="s">
        <v>875</v>
      </c>
      <c r="K2584" t="s">
        <v>94</v>
      </c>
      <c r="L2584" t="s">
        <v>95</v>
      </c>
      <c r="M2584" t="s">
        <v>35</v>
      </c>
      <c r="N2584" s="1">
        <v>42347</v>
      </c>
      <c r="O2584" t="s">
        <v>876</v>
      </c>
      <c r="P2584" s="3" t="s">
        <v>877</v>
      </c>
      <c r="Q2584" t="s">
        <v>878</v>
      </c>
      <c r="R2584">
        <v>24</v>
      </c>
      <c r="S2584" t="s">
        <v>856</v>
      </c>
      <c r="T2584" s="2">
        <v>0.04</v>
      </c>
      <c r="U2584" t="s">
        <v>6713</v>
      </c>
      <c r="V2584" t="s">
        <v>6714</v>
      </c>
      <c r="W2584" t="s">
        <v>881</v>
      </c>
      <c r="X2584" t="s">
        <v>6715</v>
      </c>
      <c r="Y2584" s="3">
        <f>VALUE(SUBSTITUTE(Table1[[#This Row],[Order Total]],"$",""))</f>
        <v>203.98</v>
      </c>
      <c r="Z2584">
        <f>VALUE(SUBSTITUTE(Table1[[#This Row],[Total]],"$",""))</f>
        <v>217.79</v>
      </c>
      <c r="AA2584" s="3">
        <f>Table1[[#This Row],[Order Total Number]]-Table1[[#This Row],[Total Number]]</f>
        <v>-13.810000000000002</v>
      </c>
      <c r="AB2584">
        <f>VALUE(SUBSTITUTE(Table1[[#This Row],[Shipping Cost]],"$",""))</f>
        <v>6.5</v>
      </c>
      <c r="AC2584">
        <f>VALUE(SUBSTITUTE(Table1[[#This Row],[Discount $]],"$",""))</f>
        <v>10.26</v>
      </c>
      <c r="AD2584">
        <f>VALUE(SUBSTITUTE(Table1[[#This Row],[Retail Price]],"$",""))</f>
        <v>30.98</v>
      </c>
      <c r="AE2584" s="4">
        <f>(Table1[[#This Row],[Retail Price Number]]*Table1[[#This Row],[Order Quantity]])-Table1[[#This Row],[Discount $ Number]]+Table1[[#This Row],[Shipping Cost Number]]</f>
        <v>739.76</v>
      </c>
      <c r="AF2584">
        <f>Table1[[#This Row],[Retail Price Number]]*Table1[[#This Row],[Order Quantity]]-Table1[[#This Row],[Discount $ Number]]</f>
        <v>733.26</v>
      </c>
      <c r="AG2584">
        <f>(Table1[[#This Row],[Retail Price Number]]*Table1[[#This Row],[Order Quantity]])-Table1[[#This Row],[Discount $ Number]]-Table1[[#This Row],[Shipping Cost Number]]</f>
        <v>726.76</v>
      </c>
      <c r="AH2584">
        <f>Table1[[#This Row],[Retail Price Number]]*Table1[[#This Row],[Order Quantity]]</f>
        <v>743.52</v>
      </c>
      <c r="AI2584">
        <f>YEAR(Table1[[#This Row],[Order Date]])</f>
        <v>2015</v>
      </c>
    </row>
    <row r="2585" spans="1:35" x14ac:dyDescent="0.3">
      <c r="A2585" t="s">
        <v>1141</v>
      </c>
      <c r="B2585" s="1">
        <v>42083</v>
      </c>
      <c r="C2585" t="s">
        <v>1142</v>
      </c>
      <c r="D2585" t="s">
        <v>144</v>
      </c>
      <c r="E2585" t="s">
        <v>46</v>
      </c>
      <c r="F2585" t="s">
        <v>47</v>
      </c>
      <c r="G2585" t="s">
        <v>29</v>
      </c>
      <c r="H2585" t="s">
        <v>107</v>
      </c>
      <c r="I2585" t="s">
        <v>63</v>
      </c>
      <c r="J2585" t="s">
        <v>242</v>
      </c>
      <c r="K2585" t="s">
        <v>94</v>
      </c>
      <c r="L2585" t="s">
        <v>95</v>
      </c>
      <c r="M2585" t="s">
        <v>156</v>
      </c>
      <c r="N2585" s="1">
        <v>42084</v>
      </c>
      <c r="O2585" t="s">
        <v>243</v>
      </c>
      <c r="P2585" s="3" t="s">
        <v>244</v>
      </c>
      <c r="Q2585" t="s">
        <v>245</v>
      </c>
      <c r="R2585">
        <v>11</v>
      </c>
      <c r="S2585" t="s">
        <v>1143</v>
      </c>
      <c r="T2585" s="2">
        <v>0.06</v>
      </c>
      <c r="U2585" t="s">
        <v>1144</v>
      </c>
      <c r="V2585" t="s">
        <v>1145</v>
      </c>
      <c r="W2585" t="s">
        <v>165</v>
      </c>
      <c r="X2585" t="s">
        <v>1146</v>
      </c>
      <c r="Y2585" s="3">
        <f>VALUE(SUBSTITUTE(Table1[[#This Row],[Order Total]],"$",""))</f>
        <v>1324.05</v>
      </c>
      <c r="Z2585">
        <f>VALUE(SUBSTITUTE(Table1[[#This Row],[Total]],"$",""))</f>
        <v>1328.05</v>
      </c>
      <c r="AA2585" s="3">
        <f>Table1[[#This Row],[Order Total Number]]-Table1[[#This Row],[Total Number]]</f>
        <v>-4</v>
      </c>
      <c r="AB2585">
        <f>VALUE(SUBSTITUTE(Table1[[#This Row],[Shipping Cost]],"$",""))</f>
        <v>4</v>
      </c>
      <c r="AC2585">
        <f>VALUE(SUBSTITUTE(Table1[[#This Row],[Discount $]],"$",""))</f>
        <v>130.94999999999999</v>
      </c>
      <c r="AD2585">
        <f>VALUE(SUBSTITUTE(Table1[[#This Row],[Retail Price]],"$",""))</f>
        <v>29.1</v>
      </c>
      <c r="AE2585" s="4">
        <f>(Table1[[#This Row],[Retail Price Number]]*Table1[[#This Row],[Order Quantity]])-Table1[[#This Row],[Discount $ Number]]+Table1[[#This Row],[Shipping Cost Number]]</f>
        <v>193.15000000000003</v>
      </c>
      <c r="AF2585">
        <f>Table1[[#This Row],[Retail Price Number]]*Table1[[#This Row],[Order Quantity]]-Table1[[#This Row],[Discount $ Number]]</f>
        <v>189.15000000000003</v>
      </c>
      <c r="AG2585">
        <f>(Table1[[#This Row],[Retail Price Number]]*Table1[[#This Row],[Order Quantity]])-Table1[[#This Row],[Discount $ Number]]-Table1[[#This Row],[Shipping Cost Number]]</f>
        <v>185.15000000000003</v>
      </c>
      <c r="AH2585">
        <f>Table1[[#This Row],[Retail Price Number]]*Table1[[#This Row],[Order Quantity]]</f>
        <v>320.10000000000002</v>
      </c>
      <c r="AI2585">
        <f>YEAR(Table1[[#This Row],[Order Date]])</f>
        <v>2015</v>
      </c>
    </row>
    <row r="2586" spans="1:35" x14ac:dyDescent="0.3">
      <c r="A2586" t="s">
        <v>1141</v>
      </c>
      <c r="B2586" s="1">
        <v>42511</v>
      </c>
      <c r="C2586" t="s">
        <v>458</v>
      </c>
      <c r="D2586" t="s">
        <v>61</v>
      </c>
      <c r="E2586" t="s">
        <v>27</v>
      </c>
      <c r="F2586" t="s">
        <v>28</v>
      </c>
      <c r="G2586" t="s">
        <v>77</v>
      </c>
      <c r="H2586" t="s">
        <v>62</v>
      </c>
      <c r="I2586" t="s">
        <v>196</v>
      </c>
      <c r="J2586" t="s">
        <v>242</v>
      </c>
      <c r="K2586" t="s">
        <v>94</v>
      </c>
      <c r="L2586" t="s">
        <v>34</v>
      </c>
      <c r="M2586" t="s">
        <v>35</v>
      </c>
      <c r="N2586" s="1">
        <v>42512</v>
      </c>
      <c r="O2586" t="s">
        <v>243</v>
      </c>
      <c r="P2586" s="3" t="s">
        <v>244</v>
      </c>
      <c r="Q2586" t="s">
        <v>245</v>
      </c>
      <c r="R2586">
        <v>8</v>
      </c>
      <c r="S2586" t="s">
        <v>8124</v>
      </c>
      <c r="T2586" s="2">
        <v>0.06</v>
      </c>
      <c r="U2586" t="s">
        <v>8125</v>
      </c>
      <c r="V2586" t="s">
        <v>1145</v>
      </c>
      <c r="W2586" t="s">
        <v>165</v>
      </c>
      <c r="X2586" t="s">
        <v>1146</v>
      </c>
      <c r="Y2586" s="3">
        <f>VALUE(SUBSTITUTE(Table1[[#This Row],[Order Total]],"$",""))</f>
        <v>1324.05</v>
      </c>
      <c r="Z2586">
        <f>VALUE(SUBSTITUTE(Table1[[#This Row],[Total]],"$",""))</f>
        <v>1328.05</v>
      </c>
      <c r="AA2586" s="3">
        <f>Table1[[#This Row],[Order Total Number]]-Table1[[#This Row],[Total Number]]</f>
        <v>-4</v>
      </c>
      <c r="AB2586">
        <f>VALUE(SUBSTITUTE(Table1[[#This Row],[Shipping Cost]],"$",""))</f>
        <v>4</v>
      </c>
      <c r="AC2586">
        <f>VALUE(SUBSTITUTE(Table1[[#This Row],[Discount $]],"$",""))</f>
        <v>131.05000000000001</v>
      </c>
      <c r="AD2586">
        <f>VALUE(SUBSTITUTE(Table1[[#This Row],[Retail Price]],"$",""))</f>
        <v>29.1</v>
      </c>
      <c r="AE2586" s="4">
        <f>(Table1[[#This Row],[Retail Price Number]]*Table1[[#This Row],[Order Quantity]])-Table1[[#This Row],[Discount $ Number]]+Table1[[#This Row],[Shipping Cost Number]]</f>
        <v>105.75</v>
      </c>
      <c r="AF2586">
        <f>Table1[[#This Row],[Retail Price Number]]*Table1[[#This Row],[Order Quantity]]-Table1[[#This Row],[Discount $ Number]]</f>
        <v>101.75</v>
      </c>
      <c r="AG2586">
        <f>(Table1[[#This Row],[Retail Price Number]]*Table1[[#This Row],[Order Quantity]])-Table1[[#This Row],[Discount $ Number]]-Table1[[#This Row],[Shipping Cost Number]]</f>
        <v>97.75</v>
      </c>
      <c r="AH2586">
        <f>Table1[[#This Row],[Retail Price Number]]*Table1[[#This Row],[Order Quantity]]</f>
        <v>232.8</v>
      </c>
      <c r="AI2586">
        <f>YEAR(Table1[[#This Row],[Order Date]])</f>
        <v>2016</v>
      </c>
    </row>
    <row r="2587" spans="1:35" x14ac:dyDescent="0.3">
      <c r="A2587" t="s">
        <v>1141</v>
      </c>
      <c r="B2587" s="1">
        <v>42156</v>
      </c>
      <c r="C2587" t="s">
        <v>1838</v>
      </c>
      <c r="D2587" t="s">
        <v>331</v>
      </c>
      <c r="E2587" t="s">
        <v>46</v>
      </c>
      <c r="F2587" t="s">
        <v>47</v>
      </c>
      <c r="G2587" t="s">
        <v>134</v>
      </c>
      <c r="H2587" t="s">
        <v>107</v>
      </c>
      <c r="I2587" t="s">
        <v>31</v>
      </c>
      <c r="J2587" t="s">
        <v>366</v>
      </c>
      <c r="K2587" t="s">
        <v>94</v>
      </c>
      <c r="L2587" t="s">
        <v>34</v>
      </c>
      <c r="M2587" t="s">
        <v>35</v>
      </c>
      <c r="N2587" s="1">
        <v>42161</v>
      </c>
      <c r="O2587" t="s">
        <v>367</v>
      </c>
      <c r="P2587" s="3" t="s">
        <v>368</v>
      </c>
      <c r="Q2587" t="s">
        <v>301</v>
      </c>
      <c r="R2587">
        <v>11</v>
      </c>
      <c r="S2587" t="s">
        <v>11036</v>
      </c>
      <c r="T2587" s="2">
        <v>0.02</v>
      </c>
      <c r="U2587" t="s">
        <v>3056</v>
      </c>
      <c r="V2587" t="s">
        <v>11037</v>
      </c>
      <c r="W2587" t="s">
        <v>116</v>
      </c>
      <c r="X2587" t="s">
        <v>11038</v>
      </c>
      <c r="Y2587" s="3">
        <f>VALUE(SUBSTITUTE(Table1[[#This Row],[Order Total]],"$",""))</f>
        <v>164.75</v>
      </c>
      <c r="Z2587">
        <f>VALUE(SUBSTITUTE(Table1[[#This Row],[Total]],"$",""))</f>
        <v>159.82</v>
      </c>
      <c r="AA2587" s="3">
        <f>Table1[[#This Row],[Order Total Number]]-Table1[[#This Row],[Total Number]]</f>
        <v>4.9300000000000068</v>
      </c>
      <c r="AB2587">
        <f>VALUE(SUBSTITUTE(Table1[[#This Row],[Shipping Cost]],"$",""))</f>
        <v>1.49</v>
      </c>
      <c r="AC2587">
        <f>VALUE(SUBSTITUTE(Table1[[#This Row],[Discount $]],"$",""))</f>
        <v>3.76</v>
      </c>
      <c r="AD2587">
        <f>VALUE(SUBSTITUTE(Table1[[#This Row],[Retail Price]],"$",""))</f>
        <v>5.98</v>
      </c>
      <c r="AE2587" s="4">
        <f>(Table1[[#This Row],[Retail Price Number]]*Table1[[#This Row],[Order Quantity]])-Table1[[#This Row],[Discount $ Number]]+Table1[[#This Row],[Shipping Cost Number]]</f>
        <v>63.510000000000005</v>
      </c>
      <c r="AF2587">
        <f>Table1[[#This Row],[Retail Price Number]]*Table1[[#This Row],[Order Quantity]]-Table1[[#This Row],[Discount $ Number]]</f>
        <v>62.02</v>
      </c>
      <c r="AG2587">
        <f>(Table1[[#This Row],[Retail Price Number]]*Table1[[#This Row],[Order Quantity]])-Table1[[#This Row],[Discount $ Number]]-Table1[[#This Row],[Shipping Cost Number]]</f>
        <v>60.53</v>
      </c>
      <c r="AH2587">
        <f>Table1[[#This Row],[Retail Price Number]]*Table1[[#This Row],[Order Quantity]]</f>
        <v>65.78</v>
      </c>
      <c r="AI2587">
        <f>YEAR(Table1[[#This Row],[Order Date]])</f>
        <v>2015</v>
      </c>
    </row>
    <row r="2588" spans="1:35" x14ac:dyDescent="0.3">
      <c r="A2588" t="s">
        <v>1141</v>
      </c>
      <c r="B2588" s="1">
        <v>41519</v>
      </c>
      <c r="C2588" t="s">
        <v>3137</v>
      </c>
      <c r="D2588" t="s">
        <v>1012</v>
      </c>
      <c r="E2588" t="s">
        <v>27</v>
      </c>
      <c r="F2588" t="s">
        <v>28</v>
      </c>
      <c r="G2588" t="s">
        <v>77</v>
      </c>
      <c r="H2588" t="s">
        <v>241</v>
      </c>
      <c r="I2588" t="s">
        <v>92</v>
      </c>
      <c r="J2588" t="s">
        <v>366</v>
      </c>
      <c r="K2588" t="s">
        <v>94</v>
      </c>
      <c r="L2588" t="s">
        <v>34</v>
      </c>
      <c r="M2588" t="s">
        <v>35</v>
      </c>
      <c r="N2588" s="1">
        <v>41520</v>
      </c>
      <c r="O2588" t="s">
        <v>367</v>
      </c>
      <c r="P2588" s="3" t="s">
        <v>368</v>
      </c>
      <c r="Q2588" t="s">
        <v>301</v>
      </c>
      <c r="R2588">
        <v>42</v>
      </c>
      <c r="S2588" t="s">
        <v>5460</v>
      </c>
      <c r="T2588" s="2">
        <v>0.04</v>
      </c>
      <c r="U2588" t="s">
        <v>1049</v>
      </c>
      <c r="V2588" t="s">
        <v>1771</v>
      </c>
      <c r="W2588" t="s">
        <v>116</v>
      </c>
      <c r="X2588" t="s">
        <v>11895</v>
      </c>
      <c r="Y2588" s="3">
        <f>VALUE(SUBSTITUTE(Table1[[#This Row],[Order Total]],"$",""))</f>
        <v>83.96</v>
      </c>
      <c r="Z2588">
        <f>VALUE(SUBSTITUTE(Table1[[#This Row],[Total]],"$",""))</f>
        <v>84.71</v>
      </c>
      <c r="AA2588" s="3">
        <f>Table1[[#This Row],[Order Total Number]]-Table1[[#This Row],[Total Number]]</f>
        <v>-0.75</v>
      </c>
      <c r="AB2588">
        <f>VALUE(SUBSTITUTE(Table1[[#This Row],[Shipping Cost]],"$",""))</f>
        <v>1.49</v>
      </c>
      <c r="AC2588">
        <f>VALUE(SUBSTITUTE(Table1[[#This Row],[Discount $]],"$",""))</f>
        <v>2.93</v>
      </c>
      <c r="AD2588">
        <f>VALUE(SUBSTITUTE(Table1[[#This Row],[Retail Price]],"$",""))</f>
        <v>5.98</v>
      </c>
      <c r="AE2588" s="4">
        <f>(Table1[[#This Row],[Retail Price Number]]*Table1[[#This Row],[Order Quantity]])-Table1[[#This Row],[Discount $ Number]]+Table1[[#This Row],[Shipping Cost Number]]</f>
        <v>249.72000000000003</v>
      </c>
      <c r="AF2588">
        <f>Table1[[#This Row],[Retail Price Number]]*Table1[[#This Row],[Order Quantity]]-Table1[[#This Row],[Discount $ Number]]</f>
        <v>248.23000000000002</v>
      </c>
      <c r="AG2588">
        <f>(Table1[[#This Row],[Retail Price Number]]*Table1[[#This Row],[Order Quantity]])-Table1[[#This Row],[Discount $ Number]]-Table1[[#This Row],[Shipping Cost Number]]</f>
        <v>246.74</v>
      </c>
      <c r="AH2588">
        <f>Table1[[#This Row],[Retail Price Number]]*Table1[[#This Row],[Order Quantity]]</f>
        <v>251.16000000000003</v>
      </c>
      <c r="AI2588">
        <f>YEAR(Table1[[#This Row],[Order Date]])</f>
        <v>2013</v>
      </c>
    </row>
    <row r="2589" spans="1:35" x14ac:dyDescent="0.3">
      <c r="A2589" t="s">
        <v>5524</v>
      </c>
      <c r="B2589" s="1">
        <v>42087</v>
      </c>
      <c r="C2589" t="s">
        <v>3025</v>
      </c>
      <c r="D2589" t="s">
        <v>2013</v>
      </c>
      <c r="E2589" t="s">
        <v>27</v>
      </c>
      <c r="F2589" t="s">
        <v>28</v>
      </c>
      <c r="G2589" t="s">
        <v>77</v>
      </c>
      <c r="H2589" t="s">
        <v>205</v>
      </c>
      <c r="I2589" t="s">
        <v>63</v>
      </c>
      <c r="J2589" t="s">
        <v>1150</v>
      </c>
      <c r="K2589" t="s">
        <v>94</v>
      </c>
      <c r="L2589" t="s">
        <v>34</v>
      </c>
      <c r="M2589" t="s">
        <v>35</v>
      </c>
      <c r="N2589" s="1">
        <v>42089</v>
      </c>
      <c r="O2589" t="s">
        <v>1151</v>
      </c>
      <c r="P2589" s="3" t="s">
        <v>1152</v>
      </c>
      <c r="Q2589" t="s">
        <v>1153</v>
      </c>
      <c r="R2589">
        <v>40</v>
      </c>
      <c r="S2589" t="s">
        <v>5525</v>
      </c>
      <c r="T2589" s="2">
        <v>0</v>
      </c>
      <c r="U2589" t="s">
        <v>3096</v>
      </c>
      <c r="V2589" t="s">
        <v>5526</v>
      </c>
      <c r="W2589" t="s">
        <v>1156</v>
      </c>
      <c r="X2589" t="s">
        <v>5527</v>
      </c>
      <c r="Y2589" s="3">
        <f>VALUE(SUBSTITUTE(Table1[[#This Row],[Order Total]],"$",""))</f>
        <v>261.51</v>
      </c>
      <c r="Z2589">
        <f>VALUE(SUBSTITUTE(Table1[[#This Row],[Total]],"$",""))</f>
        <v>278.36</v>
      </c>
      <c r="AA2589" s="3">
        <f>Table1[[#This Row],[Order Total Number]]-Table1[[#This Row],[Total Number]]</f>
        <v>-16.850000000000023</v>
      </c>
      <c r="AB2589">
        <f>VALUE(SUBSTITUTE(Table1[[#This Row],[Shipping Cost]],"$",""))</f>
        <v>2.35</v>
      </c>
      <c r="AC2589">
        <f>VALUE(SUBSTITUTE(Table1[[#This Row],[Discount $]],"$",""))</f>
        <v>2.19</v>
      </c>
      <c r="AD2589">
        <f>VALUE(SUBSTITUTE(Table1[[#This Row],[Retail Price]],"$",""))</f>
        <v>7.08</v>
      </c>
      <c r="AE2589" s="4">
        <f>(Table1[[#This Row],[Retail Price Number]]*Table1[[#This Row],[Order Quantity]])-Table1[[#This Row],[Discount $ Number]]+Table1[[#This Row],[Shipping Cost Number]]</f>
        <v>283.36</v>
      </c>
      <c r="AF2589">
        <f>Table1[[#This Row],[Retail Price Number]]*Table1[[#This Row],[Order Quantity]]-Table1[[#This Row],[Discount $ Number]]</f>
        <v>281.01</v>
      </c>
      <c r="AG2589">
        <f>(Table1[[#This Row],[Retail Price Number]]*Table1[[#This Row],[Order Quantity]])-Table1[[#This Row],[Discount $ Number]]-Table1[[#This Row],[Shipping Cost Number]]</f>
        <v>278.65999999999997</v>
      </c>
      <c r="AH2589">
        <f>Table1[[#This Row],[Retail Price Number]]*Table1[[#This Row],[Order Quantity]]</f>
        <v>283.2</v>
      </c>
      <c r="AI2589">
        <f>YEAR(Table1[[#This Row],[Order Date]])</f>
        <v>2015</v>
      </c>
    </row>
    <row r="2590" spans="1:35" x14ac:dyDescent="0.3">
      <c r="A2590" t="s">
        <v>6721</v>
      </c>
      <c r="B2590" s="1">
        <v>42024</v>
      </c>
      <c r="C2590" t="s">
        <v>1355</v>
      </c>
      <c r="D2590" t="s">
        <v>421</v>
      </c>
      <c r="E2590" t="s">
        <v>27</v>
      </c>
      <c r="F2590" t="s">
        <v>28</v>
      </c>
      <c r="G2590" t="s">
        <v>91</v>
      </c>
      <c r="H2590" t="s">
        <v>422</v>
      </c>
      <c r="I2590" t="s">
        <v>121</v>
      </c>
      <c r="J2590" t="s">
        <v>355</v>
      </c>
      <c r="K2590" t="s">
        <v>94</v>
      </c>
      <c r="L2590" t="s">
        <v>109</v>
      </c>
      <c r="M2590" t="s">
        <v>35</v>
      </c>
      <c r="N2590" s="1">
        <v>42025</v>
      </c>
      <c r="O2590" t="s">
        <v>129</v>
      </c>
      <c r="P2590" s="3" t="s">
        <v>356</v>
      </c>
      <c r="Q2590" t="s">
        <v>357</v>
      </c>
      <c r="R2590">
        <v>22</v>
      </c>
      <c r="S2590" t="s">
        <v>6722</v>
      </c>
      <c r="T2590" s="2">
        <v>0.02</v>
      </c>
      <c r="U2590" t="s">
        <v>5199</v>
      </c>
      <c r="V2590" t="s">
        <v>6257</v>
      </c>
      <c r="W2590" t="s">
        <v>361</v>
      </c>
      <c r="X2590" t="s">
        <v>6723</v>
      </c>
      <c r="Y2590" s="3">
        <f>VALUE(SUBSTITUTE(Table1[[#This Row],[Order Total]],"$",""))</f>
        <v>263.3</v>
      </c>
      <c r="Z2590">
        <f>VALUE(SUBSTITUTE(Table1[[#This Row],[Total]],"$",""))</f>
        <v>273.29000000000002</v>
      </c>
      <c r="AA2590" s="3">
        <f>Table1[[#This Row],[Order Total Number]]-Table1[[#This Row],[Total Number]]</f>
        <v>-9.9900000000000091</v>
      </c>
      <c r="AB2590">
        <f>VALUE(SUBSTITUTE(Table1[[#This Row],[Shipping Cost]],"$",""))</f>
        <v>3.6</v>
      </c>
      <c r="AC2590">
        <f>VALUE(SUBSTITUTE(Table1[[#This Row],[Discount $]],"$",""))</f>
        <v>5.0999999999999996</v>
      </c>
      <c r="AD2590">
        <f>VALUE(SUBSTITUTE(Table1[[#This Row],[Retail Price]],"$",""))</f>
        <v>5.68</v>
      </c>
      <c r="AE2590" s="4">
        <f>(Table1[[#This Row],[Retail Price Number]]*Table1[[#This Row],[Order Quantity]])-Table1[[#This Row],[Discount $ Number]]+Table1[[#This Row],[Shipping Cost Number]]</f>
        <v>123.46</v>
      </c>
      <c r="AF2590">
        <f>Table1[[#This Row],[Retail Price Number]]*Table1[[#This Row],[Order Quantity]]-Table1[[#This Row],[Discount $ Number]]</f>
        <v>119.86</v>
      </c>
      <c r="AG2590">
        <f>(Table1[[#This Row],[Retail Price Number]]*Table1[[#This Row],[Order Quantity]])-Table1[[#This Row],[Discount $ Number]]-Table1[[#This Row],[Shipping Cost Number]]</f>
        <v>116.26</v>
      </c>
      <c r="AH2590">
        <f>Table1[[#This Row],[Retail Price Number]]*Table1[[#This Row],[Order Quantity]]</f>
        <v>124.96</v>
      </c>
      <c r="AI2590">
        <f>YEAR(Table1[[#This Row],[Order Date]])</f>
        <v>2015</v>
      </c>
    </row>
    <row r="2591" spans="1:35" x14ac:dyDescent="0.3">
      <c r="A2591" t="s">
        <v>6721</v>
      </c>
      <c r="B2591" s="1">
        <v>41527</v>
      </c>
      <c r="C2591" t="s">
        <v>3436</v>
      </c>
      <c r="D2591" t="s">
        <v>3468</v>
      </c>
      <c r="E2591" t="s">
        <v>27</v>
      </c>
      <c r="F2591" t="s">
        <v>28</v>
      </c>
      <c r="G2591" t="s">
        <v>134</v>
      </c>
      <c r="H2591" t="s">
        <v>289</v>
      </c>
      <c r="I2591" t="s">
        <v>196</v>
      </c>
      <c r="J2591" t="s">
        <v>313</v>
      </c>
      <c r="K2591" t="s">
        <v>94</v>
      </c>
      <c r="L2591" t="s">
        <v>34</v>
      </c>
      <c r="M2591" t="s">
        <v>35</v>
      </c>
      <c r="N2591" s="1">
        <v>41529</v>
      </c>
      <c r="O2591" t="s">
        <v>314</v>
      </c>
      <c r="P2591" s="3" t="s">
        <v>315</v>
      </c>
      <c r="Q2591" t="s">
        <v>316</v>
      </c>
      <c r="R2591">
        <v>27</v>
      </c>
      <c r="S2591" t="s">
        <v>7575</v>
      </c>
      <c r="T2591" s="2">
        <v>0.03</v>
      </c>
      <c r="U2591" t="s">
        <v>7576</v>
      </c>
      <c r="V2591" t="s">
        <v>4535</v>
      </c>
      <c r="W2591" t="s">
        <v>320</v>
      </c>
      <c r="X2591" t="s">
        <v>7577</v>
      </c>
      <c r="Y2591" s="3">
        <f>VALUE(SUBSTITUTE(Table1[[#This Row],[Order Total]],"$",""))</f>
        <v>400.05</v>
      </c>
      <c r="Z2591">
        <f>VALUE(SUBSTITUTE(Table1[[#This Row],[Total]],"$",""))</f>
        <v>410.04</v>
      </c>
      <c r="AA2591" s="3">
        <f>Table1[[#This Row],[Order Total Number]]-Table1[[#This Row],[Total Number]]</f>
        <v>-9.9900000000000091</v>
      </c>
      <c r="AB2591">
        <f>VALUE(SUBSTITUTE(Table1[[#This Row],[Shipping Cost]],"$",""))</f>
        <v>4.8099999999999996</v>
      </c>
      <c r="AC2591">
        <f>VALUE(SUBSTITUTE(Table1[[#This Row],[Discount $]],"$",""))</f>
        <v>39.229999999999997</v>
      </c>
      <c r="AD2591">
        <f>VALUE(SUBSTITUTE(Table1[[#This Row],[Retail Price]],"$",""))</f>
        <v>20.99</v>
      </c>
      <c r="AE2591" s="4">
        <f>(Table1[[#This Row],[Retail Price Number]]*Table1[[#This Row],[Order Quantity]])-Table1[[#This Row],[Discount $ Number]]+Table1[[#This Row],[Shipping Cost Number]]</f>
        <v>532.30999999999983</v>
      </c>
      <c r="AF2591">
        <f>Table1[[#This Row],[Retail Price Number]]*Table1[[#This Row],[Order Quantity]]-Table1[[#This Row],[Discount $ Number]]</f>
        <v>527.49999999999989</v>
      </c>
      <c r="AG2591">
        <f>(Table1[[#This Row],[Retail Price Number]]*Table1[[#This Row],[Order Quantity]])-Table1[[#This Row],[Discount $ Number]]-Table1[[#This Row],[Shipping Cost Number]]</f>
        <v>522.68999999999994</v>
      </c>
      <c r="AH2591">
        <f>Table1[[#This Row],[Retail Price Number]]*Table1[[#This Row],[Order Quantity]]</f>
        <v>566.7299999999999</v>
      </c>
      <c r="AI2591">
        <f>YEAR(Table1[[#This Row],[Order Date]])</f>
        <v>2013</v>
      </c>
    </row>
    <row r="2592" spans="1:35" x14ac:dyDescent="0.3">
      <c r="A2592" t="s">
        <v>6721</v>
      </c>
      <c r="B2592" s="1">
        <v>41503</v>
      </c>
      <c r="C2592" t="s">
        <v>1473</v>
      </c>
      <c r="D2592" t="s">
        <v>252</v>
      </c>
      <c r="E2592" t="s">
        <v>27</v>
      </c>
      <c r="F2592" t="s">
        <v>28</v>
      </c>
      <c r="G2592" t="s">
        <v>134</v>
      </c>
      <c r="H2592" t="s">
        <v>62</v>
      </c>
      <c r="I2592" t="s">
        <v>196</v>
      </c>
      <c r="J2592" t="s">
        <v>366</v>
      </c>
      <c r="K2592" t="s">
        <v>94</v>
      </c>
      <c r="L2592" t="s">
        <v>34</v>
      </c>
      <c r="M2592" t="s">
        <v>35</v>
      </c>
      <c r="N2592" s="1">
        <v>41503</v>
      </c>
      <c r="O2592" t="s">
        <v>367</v>
      </c>
      <c r="P2592" s="3" t="s">
        <v>368</v>
      </c>
      <c r="Q2592" t="s">
        <v>301</v>
      </c>
      <c r="R2592">
        <v>27</v>
      </c>
      <c r="S2592" t="s">
        <v>10779</v>
      </c>
      <c r="T2592" s="2">
        <v>0.03</v>
      </c>
      <c r="U2592" t="s">
        <v>2794</v>
      </c>
      <c r="V2592" t="s">
        <v>10780</v>
      </c>
      <c r="W2592" t="s">
        <v>116</v>
      </c>
      <c r="X2592" t="s">
        <v>10781</v>
      </c>
      <c r="Y2592" s="3">
        <f>VALUE(SUBSTITUTE(Table1[[#This Row],[Order Total]],"$",""))</f>
        <v>160.72</v>
      </c>
      <c r="Z2592">
        <f>VALUE(SUBSTITUTE(Table1[[#This Row],[Total]],"$",""))</f>
        <v>160.08000000000001</v>
      </c>
      <c r="AA2592" s="3">
        <f>Table1[[#This Row],[Order Total Number]]-Table1[[#This Row],[Total Number]]</f>
        <v>0.63999999999998636</v>
      </c>
      <c r="AB2592">
        <f>VALUE(SUBSTITUTE(Table1[[#This Row],[Shipping Cost]],"$",""))</f>
        <v>1.49</v>
      </c>
      <c r="AC2592">
        <f>VALUE(SUBSTITUTE(Table1[[#This Row],[Discount $]],"$",""))</f>
        <v>3.28</v>
      </c>
      <c r="AD2592">
        <f>VALUE(SUBSTITUTE(Table1[[#This Row],[Retail Price]],"$",""))</f>
        <v>5.98</v>
      </c>
      <c r="AE2592" s="4">
        <f>(Table1[[#This Row],[Retail Price Number]]*Table1[[#This Row],[Order Quantity]])-Table1[[#This Row],[Discount $ Number]]+Table1[[#This Row],[Shipping Cost Number]]</f>
        <v>159.67000000000002</v>
      </c>
      <c r="AF2592">
        <f>Table1[[#This Row],[Retail Price Number]]*Table1[[#This Row],[Order Quantity]]-Table1[[#This Row],[Discount $ Number]]</f>
        <v>158.18</v>
      </c>
      <c r="AG2592">
        <f>(Table1[[#This Row],[Retail Price Number]]*Table1[[#This Row],[Order Quantity]])-Table1[[#This Row],[Discount $ Number]]-Table1[[#This Row],[Shipping Cost Number]]</f>
        <v>156.69</v>
      </c>
      <c r="AH2592">
        <f>Table1[[#This Row],[Retail Price Number]]*Table1[[#This Row],[Order Quantity]]</f>
        <v>161.46</v>
      </c>
      <c r="AI2592">
        <f>YEAR(Table1[[#This Row],[Order Date]])</f>
        <v>2013</v>
      </c>
    </row>
    <row r="2593" spans="1:35" x14ac:dyDescent="0.3">
      <c r="A2593" t="s">
        <v>4352</v>
      </c>
      <c r="B2593" s="1">
        <v>42314</v>
      </c>
      <c r="C2593" t="s">
        <v>3431</v>
      </c>
      <c r="D2593" t="s">
        <v>240</v>
      </c>
      <c r="E2593" t="s">
        <v>27</v>
      </c>
      <c r="F2593" t="s">
        <v>28</v>
      </c>
      <c r="G2593" t="s">
        <v>77</v>
      </c>
      <c r="H2593" t="s">
        <v>241</v>
      </c>
      <c r="I2593" t="s">
        <v>63</v>
      </c>
      <c r="J2593" t="s">
        <v>853</v>
      </c>
      <c r="K2593" t="s">
        <v>33</v>
      </c>
      <c r="L2593" t="s">
        <v>34</v>
      </c>
      <c r="M2593" t="s">
        <v>35</v>
      </c>
      <c r="N2593" s="1">
        <v>42314</v>
      </c>
      <c r="O2593" t="s">
        <v>854</v>
      </c>
      <c r="P2593" s="3" t="s">
        <v>855</v>
      </c>
      <c r="Q2593" t="s">
        <v>856</v>
      </c>
      <c r="R2593">
        <v>8</v>
      </c>
      <c r="S2593" t="s">
        <v>4353</v>
      </c>
      <c r="T2593" s="2">
        <v>0.01</v>
      </c>
      <c r="U2593" t="s">
        <v>4354</v>
      </c>
      <c r="V2593" t="s">
        <v>4355</v>
      </c>
      <c r="W2593" t="s">
        <v>618</v>
      </c>
      <c r="X2593" t="s">
        <v>4356</v>
      </c>
      <c r="Y2593" s="3">
        <f>VALUE(SUBSTITUTE(Table1[[#This Row],[Order Total]],"$",""))</f>
        <v>2027.51</v>
      </c>
      <c r="Z2593">
        <f>VALUE(SUBSTITUTE(Table1[[#This Row],[Total]],"$",""))</f>
        <v>2705.41</v>
      </c>
      <c r="AA2593" s="3">
        <f>Table1[[#This Row],[Order Total Number]]-Table1[[#This Row],[Total Number]]</f>
        <v>-677.89999999999986</v>
      </c>
      <c r="AB2593">
        <f>VALUE(SUBSTITUTE(Table1[[#This Row],[Shipping Cost]],"$",""))</f>
        <v>24.49</v>
      </c>
      <c r="AC2593">
        <f>VALUE(SUBSTITUTE(Table1[[#This Row],[Discount $]],"$",""))</f>
        <v>230.99</v>
      </c>
      <c r="AD2593">
        <f>VALUE(SUBSTITUTE(Table1[[#This Row],[Retail Price]],"$",""))</f>
        <v>599.99</v>
      </c>
      <c r="AE2593" s="4">
        <f>(Table1[[#This Row],[Retail Price Number]]*Table1[[#This Row],[Order Quantity]])-Table1[[#This Row],[Discount $ Number]]+Table1[[#This Row],[Shipping Cost Number]]</f>
        <v>4593.42</v>
      </c>
      <c r="AF2593">
        <f>Table1[[#This Row],[Retail Price Number]]*Table1[[#This Row],[Order Quantity]]-Table1[[#This Row],[Discount $ Number]]</f>
        <v>4568.93</v>
      </c>
      <c r="AG2593">
        <f>(Table1[[#This Row],[Retail Price Number]]*Table1[[#This Row],[Order Quantity]])-Table1[[#This Row],[Discount $ Number]]-Table1[[#This Row],[Shipping Cost Number]]</f>
        <v>4544.4400000000005</v>
      </c>
      <c r="AH2593">
        <f>Table1[[#This Row],[Retail Price Number]]*Table1[[#This Row],[Order Quantity]]</f>
        <v>4799.92</v>
      </c>
      <c r="AI2593">
        <f>YEAR(Table1[[#This Row],[Order Date]])</f>
        <v>2015</v>
      </c>
    </row>
    <row r="2594" spans="1:35" x14ac:dyDescent="0.3">
      <c r="A2594" t="s">
        <v>4352</v>
      </c>
      <c r="B2594" s="1">
        <v>42142</v>
      </c>
      <c r="C2594" t="s">
        <v>2162</v>
      </c>
      <c r="D2594" t="s">
        <v>174</v>
      </c>
      <c r="E2594" t="s">
        <v>27</v>
      </c>
      <c r="F2594" t="s">
        <v>28</v>
      </c>
      <c r="G2594" t="s">
        <v>77</v>
      </c>
      <c r="H2594" t="s">
        <v>78</v>
      </c>
      <c r="I2594" t="s">
        <v>121</v>
      </c>
      <c r="J2594" t="s">
        <v>1233</v>
      </c>
      <c r="K2594" t="s">
        <v>94</v>
      </c>
      <c r="L2594" t="s">
        <v>34</v>
      </c>
      <c r="M2594" t="s">
        <v>35</v>
      </c>
      <c r="N2594" s="1">
        <v>42149</v>
      </c>
      <c r="O2594" t="s">
        <v>711</v>
      </c>
      <c r="P2594" s="3" t="s">
        <v>1234</v>
      </c>
      <c r="Q2594" t="s">
        <v>1235</v>
      </c>
      <c r="R2594">
        <v>42</v>
      </c>
      <c r="S2594" t="s">
        <v>5731</v>
      </c>
      <c r="T2594" s="2">
        <v>0.06</v>
      </c>
      <c r="U2594" t="s">
        <v>3865</v>
      </c>
      <c r="V2594" t="s">
        <v>5732</v>
      </c>
      <c r="W2594" t="s">
        <v>1239</v>
      </c>
      <c r="X2594" t="s">
        <v>5733</v>
      </c>
      <c r="Y2594" s="3">
        <f>VALUE(SUBSTITUTE(Table1[[#This Row],[Order Total]],"$",""))</f>
        <v>297.51</v>
      </c>
      <c r="Z2594">
        <f>VALUE(SUBSTITUTE(Table1[[#This Row],[Total]],"$",""))</f>
        <v>298.41000000000003</v>
      </c>
      <c r="AA2594" s="3">
        <f>Table1[[#This Row],[Order Total Number]]-Table1[[#This Row],[Total Number]]</f>
        <v>-0.90000000000003411</v>
      </c>
      <c r="AB2594">
        <f>VALUE(SUBSTITUTE(Table1[[#This Row],[Shipping Cost]],"$",""))</f>
        <v>11.15</v>
      </c>
      <c r="AC2594">
        <f>VALUE(SUBSTITUTE(Table1[[#This Row],[Discount $]],"$",""))</f>
        <v>5.97</v>
      </c>
      <c r="AD2594">
        <f>VALUE(SUBSTITUTE(Table1[[#This Row],[Retail Price]],"$",""))</f>
        <v>7.28</v>
      </c>
      <c r="AE2594" s="4">
        <f>(Table1[[#This Row],[Retail Price Number]]*Table1[[#This Row],[Order Quantity]])-Table1[[#This Row],[Discount $ Number]]+Table1[[#This Row],[Shipping Cost Number]]</f>
        <v>310.93999999999994</v>
      </c>
      <c r="AF2594">
        <f>Table1[[#This Row],[Retail Price Number]]*Table1[[#This Row],[Order Quantity]]-Table1[[#This Row],[Discount $ Number]]</f>
        <v>299.78999999999996</v>
      </c>
      <c r="AG2594">
        <f>(Table1[[#This Row],[Retail Price Number]]*Table1[[#This Row],[Order Quantity]])-Table1[[#This Row],[Discount $ Number]]-Table1[[#This Row],[Shipping Cost Number]]</f>
        <v>288.64</v>
      </c>
      <c r="AH2594">
        <f>Table1[[#This Row],[Retail Price Number]]*Table1[[#This Row],[Order Quantity]]</f>
        <v>305.76</v>
      </c>
      <c r="AI2594">
        <f>YEAR(Table1[[#This Row],[Order Date]])</f>
        <v>2015</v>
      </c>
    </row>
    <row r="2595" spans="1:35" x14ac:dyDescent="0.3">
      <c r="A2595" t="s">
        <v>4352</v>
      </c>
      <c r="B2595" s="1">
        <v>41359</v>
      </c>
      <c r="C2595" t="s">
        <v>3248</v>
      </c>
      <c r="D2595" t="s">
        <v>174</v>
      </c>
      <c r="E2595" t="s">
        <v>27</v>
      </c>
      <c r="F2595" t="s">
        <v>28</v>
      </c>
      <c r="G2595" t="s">
        <v>134</v>
      </c>
      <c r="H2595" t="s">
        <v>78</v>
      </c>
      <c r="I2595" t="s">
        <v>92</v>
      </c>
      <c r="J2595" t="s">
        <v>338</v>
      </c>
      <c r="K2595" t="s">
        <v>94</v>
      </c>
      <c r="L2595" t="s">
        <v>34</v>
      </c>
      <c r="M2595" t="s">
        <v>35</v>
      </c>
      <c r="N2595" s="1">
        <v>41361</v>
      </c>
      <c r="O2595" t="s">
        <v>339</v>
      </c>
      <c r="P2595" s="3" t="s">
        <v>340</v>
      </c>
      <c r="Q2595" t="s">
        <v>341</v>
      </c>
      <c r="R2595">
        <v>16</v>
      </c>
      <c r="S2595" t="s">
        <v>9616</v>
      </c>
      <c r="T2595" s="2">
        <v>0.04</v>
      </c>
      <c r="U2595" t="s">
        <v>165</v>
      </c>
      <c r="V2595" t="s">
        <v>2361</v>
      </c>
      <c r="W2595" t="s">
        <v>345</v>
      </c>
      <c r="X2595" t="s">
        <v>9728</v>
      </c>
      <c r="Y2595" s="3">
        <f>VALUE(SUBSTITUTE(Table1[[#This Row],[Order Total]],"$",""))</f>
        <v>49.9</v>
      </c>
      <c r="Z2595">
        <f>VALUE(SUBSTITUTE(Table1[[#This Row],[Total]],"$",""))</f>
        <v>40.4</v>
      </c>
      <c r="AA2595" s="3">
        <f>Table1[[#This Row],[Order Total Number]]-Table1[[#This Row],[Total Number]]</f>
        <v>9.5</v>
      </c>
      <c r="AB2595">
        <f>VALUE(SUBSTITUTE(Table1[[#This Row],[Shipping Cost]],"$",""))</f>
        <v>6.98</v>
      </c>
      <c r="AC2595">
        <f>VALUE(SUBSTITUTE(Table1[[#This Row],[Discount $]],"$",""))</f>
        <v>4</v>
      </c>
      <c r="AD2595">
        <f>VALUE(SUBSTITUTE(Table1[[#This Row],[Retail Price]],"$",""))</f>
        <v>5.53</v>
      </c>
      <c r="AE2595" s="4">
        <f>(Table1[[#This Row],[Retail Price Number]]*Table1[[#This Row],[Order Quantity]])-Table1[[#This Row],[Discount $ Number]]+Table1[[#This Row],[Shipping Cost Number]]</f>
        <v>91.460000000000008</v>
      </c>
      <c r="AF2595">
        <f>Table1[[#This Row],[Retail Price Number]]*Table1[[#This Row],[Order Quantity]]-Table1[[#This Row],[Discount $ Number]]</f>
        <v>84.48</v>
      </c>
      <c r="AG2595">
        <f>(Table1[[#This Row],[Retail Price Number]]*Table1[[#This Row],[Order Quantity]])-Table1[[#This Row],[Discount $ Number]]-Table1[[#This Row],[Shipping Cost Number]]</f>
        <v>77.5</v>
      </c>
      <c r="AH2595">
        <f>Table1[[#This Row],[Retail Price Number]]*Table1[[#This Row],[Order Quantity]]</f>
        <v>88.48</v>
      </c>
      <c r="AI2595">
        <f>YEAR(Table1[[#This Row],[Order Date]])</f>
        <v>2013</v>
      </c>
    </row>
    <row r="2596" spans="1:35" x14ac:dyDescent="0.3">
      <c r="A2596" t="s">
        <v>10113</v>
      </c>
      <c r="B2596" s="1">
        <v>42121</v>
      </c>
      <c r="C2596" t="s">
        <v>3415</v>
      </c>
      <c r="D2596" t="s">
        <v>1198</v>
      </c>
      <c r="E2596" t="s">
        <v>46</v>
      </c>
      <c r="F2596" t="s">
        <v>47</v>
      </c>
      <c r="G2596" t="s">
        <v>77</v>
      </c>
      <c r="H2596" t="s">
        <v>107</v>
      </c>
      <c r="I2596" t="s">
        <v>63</v>
      </c>
      <c r="J2596" t="s">
        <v>163</v>
      </c>
      <c r="K2596" t="s">
        <v>33</v>
      </c>
      <c r="L2596" t="s">
        <v>50</v>
      </c>
      <c r="M2596" t="s">
        <v>35</v>
      </c>
      <c r="N2596" s="1">
        <v>42122</v>
      </c>
      <c r="O2596" t="s">
        <v>164</v>
      </c>
      <c r="P2596" s="3" t="s">
        <v>165</v>
      </c>
      <c r="Q2596" t="s">
        <v>166</v>
      </c>
      <c r="R2596">
        <v>48</v>
      </c>
      <c r="S2596" t="s">
        <v>10114</v>
      </c>
      <c r="T2596" s="2">
        <v>0.08</v>
      </c>
      <c r="U2596" t="s">
        <v>2377</v>
      </c>
      <c r="V2596" t="s">
        <v>10115</v>
      </c>
      <c r="W2596" t="s">
        <v>170</v>
      </c>
      <c r="X2596" t="s">
        <v>10116</v>
      </c>
      <c r="Y2596" s="3">
        <f>VALUE(SUBSTITUTE(Table1[[#This Row],[Order Total]],"$",""))</f>
        <v>141.76</v>
      </c>
      <c r="Z2596">
        <f>VALUE(SUBSTITUTE(Table1[[#This Row],[Total]],"$",""))</f>
        <v>132.52000000000001</v>
      </c>
      <c r="AA2596" s="3">
        <f>Table1[[#This Row],[Order Total Number]]-Table1[[#This Row],[Total Number]]</f>
        <v>9.2399999999999807</v>
      </c>
      <c r="AB2596">
        <f>VALUE(SUBSTITUTE(Table1[[#This Row],[Shipping Cost]],"$",""))</f>
        <v>1.3</v>
      </c>
      <c r="AC2596">
        <f>VALUE(SUBSTITUTE(Table1[[#This Row],[Discount $]],"$",""))</f>
        <v>4.09</v>
      </c>
      <c r="AD2596">
        <f>VALUE(SUBSTITUTE(Table1[[#This Row],[Retail Price]],"$",""))</f>
        <v>4</v>
      </c>
      <c r="AE2596" s="4">
        <f>(Table1[[#This Row],[Retail Price Number]]*Table1[[#This Row],[Order Quantity]])-Table1[[#This Row],[Discount $ Number]]+Table1[[#This Row],[Shipping Cost Number]]</f>
        <v>189.21</v>
      </c>
      <c r="AF2596">
        <f>Table1[[#This Row],[Retail Price Number]]*Table1[[#This Row],[Order Quantity]]-Table1[[#This Row],[Discount $ Number]]</f>
        <v>187.91</v>
      </c>
      <c r="AG2596">
        <f>(Table1[[#This Row],[Retail Price Number]]*Table1[[#This Row],[Order Quantity]])-Table1[[#This Row],[Discount $ Number]]-Table1[[#This Row],[Shipping Cost Number]]</f>
        <v>186.60999999999999</v>
      </c>
      <c r="AH2596">
        <f>Table1[[#This Row],[Retail Price Number]]*Table1[[#This Row],[Order Quantity]]</f>
        <v>192</v>
      </c>
      <c r="AI2596">
        <f>YEAR(Table1[[#This Row],[Order Date]])</f>
        <v>2015</v>
      </c>
    </row>
    <row r="2597" spans="1:35" x14ac:dyDescent="0.3">
      <c r="A2597" t="s">
        <v>7155</v>
      </c>
      <c r="B2597" s="1">
        <v>42568</v>
      </c>
      <c r="C2597" t="s">
        <v>1921</v>
      </c>
      <c r="D2597" t="s">
        <v>551</v>
      </c>
      <c r="E2597" t="s">
        <v>27</v>
      </c>
      <c r="F2597" t="s">
        <v>28</v>
      </c>
      <c r="G2597" t="s">
        <v>91</v>
      </c>
      <c r="H2597" t="s">
        <v>289</v>
      </c>
      <c r="I2597" t="s">
        <v>31</v>
      </c>
      <c r="J2597" t="s">
        <v>651</v>
      </c>
      <c r="K2597" t="s">
        <v>94</v>
      </c>
      <c r="L2597" t="s">
        <v>95</v>
      </c>
      <c r="M2597" t="s">
        <v>35</v>
      </c>
      <c r="N2597" s="1">
        <v>42569</v>
      </c>
      <c r="O2597" t="s">
        <v>652</v>
      </c>
      <c r="P2597" s="3" t="s">
        <v>653</v>
      </c>
      <c r="Q2597" t="s">
        <v>98</v>
      </c>
      <c r="R2597">
        <v>26</v>
      </c>
      <c r="S2597" t="s">
        <v>7156</v>
      </c>
      <c r="T2597" s="2">
        <v>7.0000000000000007E-2</v>
      </c>
      <c r="U2597" t="s">
        <v>7157</v>
      </c>
      <c r="V2597" t="s">
        <v>6979</v>
      </c>
      <c r="W2597" t="s">
        <v>57</v>
      </c>
      <c r="X2597" t="s">
        <v>183</v>
      </c>
      <c r="Y2597" s="3">
        <f>VALUE(SUBSTITUTE(Table1[[#This Row],[Order Total]],"$",""))</f>
        <v>400.04</v>
      </c>
      <c r="Z2597">
        <f>VALUE(SUBSTITUTE(Table1[[#This Row],[Total]],"$",""))</f>
        <v>414.39</v>
      </c>
      <c r="AA2597" s="3">
        <f>Table1[[#This Row],[Order Total Number]]-Table1[[#This Row],[Total Number]]</f>
        <v>-14.349999999999966</v>
      </c>
      <c r="AB2597">
        <f>VALUE(SUBSTITUTE(Table1[[#This Row],[Shipping Cost]],"$",""))</f>
        <v>0.7</v>
      </c>
      <c r="AC2597">
        <f>VALUE(SUBSTITUTE(Table1[[#This Row],[Discount $]],"$",""))</f>
        <v>4.24</v>
      </c>
      <c r="AD2597">
        <f>VALUE(SUBSTITUTE(Table1[[#This Row],[Retail Price]],"$",""))</f>
        <v>1.26</v>
      </c>
      <c r="AE2597" s="4">
        <f>(Table1[[#This Row],[Retail Price Number]]*Table1[[#This Row],[Order Quantity]])-Table1[[#This Row],[Discount $ Number]]+Table1[[#This Row],[Shipping Cost Number]]</f>
        <v>29.219999999999995</v>
      </c>
      <c r="AF2597">
        <f>Table1[[#This Row],[Retail Price Number]]*Table1[[#This Row],[Order Quantity]]-Table1[[#This Row],[Discount $ Number]]</f>
        <v>28.519999999999996</v>
      </c>
      <c r="AG2597">
        <f>(Table1[[#This Row],[Retail Price Number]]*Table1[[#This Row],[Order Quantity]])-Table1[[#This Row],[Discount $ Number]]-Table1[[#This Row],[Shipping Cost Number]]</f>
        <v>27.819999999999997</v>
      </c>
      <c r="AH2597">
        <f>Table1[[#This Row],[Retail Price Number]]*Table1[[#This Row],[Order Quantity]]</f>
        <v>32.76</v>
      </c>
      <c r="AI2597">
        <f>YEAR(Table1[[#This Row],[Order Date]])</f>
        <v>2016</v>
      </c>
    </row>
    <row r="2598" spans="1:35" x14ac:dyDescent="0.3">
      <c r="A2598" t="s">
        <v>7155</v>
      </c>
      <c r="B2598" s="1">
        <v>41685</v>
      </c>
      <c r="C2598" t="s">
        <v>2117</v>
      </c>
      <c r="D2598" t="s">
        <v>306</v>
      </c>
      <c r="E2598" t="s">
        <v>46</v>
      </c>
      <c r="F2598" t="s">
        <v>47</v>
      </c>
      <c r="G2598" t="s">
        <v>91</v>
      </c>
      <c r="H2598" t="s">
        <v>107</v>
      </c>
      <c r="I2598" t="s">
        <v>92</v>
      </c>
      <c r="J2598" t="s">
        <v>734</v>
      </c>
      <c r="K2598" t="s">
        <v>94</v>
      </c>
      <c r="L2598" t="s">
        <v>109</v>
      </c>
      <c r="M2598" t="s">
        <v>35</v>
      </c>
      <c r="N2598" s="1">
        <v>41686</v>
      </c>
      <c r="O2598" t="s">
        <v>735</v>
      </c>
      <c r="P2598" s="3" t="s">
        <v>736</v>
      </c>
      <c r="Q2598" t="s">
        <v>737</v>
      </c>
      <c r="R2598">
        <v>16</v>
      </c>
      <c r="S2598" t="s">
        <v>1219</v>
      </c>
      <c r="T2598" s="2">
        <v>0.03</v>
      </c>
      <c r="U2598" t="s">
        <v>7643</v>
      </c>
      <c r="V2598" t="s">
        <v>9115</v>
      </c>
      <c r="W2598" t="s">
        <v>741</v>
      </c>
      <c r="X2598" t="s">
        <v>416</v>
      </c>
      <c r="Y2598" s="3">
        <f>VALUE(SUBSTITUTE(Table1[[#This Row],[Order Total]],"$",""))</f>
        <v>49.69</v>
      </c>
      <c r="Z2598">
        <f>VALUE(SUBSTITUTE(Table1[[#This Row],[Total]],"$",""))</f>
        <v>40.49</v>
      </c>
      <c r="AA2598" s="3">
        <f>Table1[[#This Row],[Order Total Number]]-Table1[[#This Row],[Total Number]]</f>
        <v>9.1999999999999957</v>
      </c>
      <c r="AB2598">
        <f>VALUE(SUBSTITUTE(Table1[[#This Row],[Shipping Cost]],"$",""))</f>
        <v>5.47</v>
      </c>
      <c r="AC2598">
        <f>VALUE(SUBSTITUTE(Table1[[#This Row],[Discount $]],"$",""))</f>
        <v>1.42</v>
      </c>
      <c r="AD2598">
        <f>VALUE(SUBSTITUTE(Table1[[#This Row],[Retail Price]],"$",""))</f>
        <v>3.58</v>
      </c>
      <c r="AE2598" s="4">
        <f>(Table1[[#This Row],[Retail Price Number]]*Table1[[#This Row],[Order Quantity]])-Table1[[#This Row],[Discount $ Number]]+Table1[[#This Row],[Shipping Cost Number]]</f>
        <v>61.33</v>
      </c>
      <c r="AF2598">
        <f>Table1[[#This Row],[Retail Price Number]]*Table1[[#This Row],[Order Quantity]]-Table1[[#This Row],[Discount $ Number]]</f>
        <v>55.86</v>
      </c>
      <c r="AG2598">
        <f>(Table1[[#This Row],[Retail Price Number]]*Table1[[#This Row],[Order Quantity]])-Table1[[#This Row],[Discount $ Number]]-Table1[[#This Row],[Shipping Cost Number]]</f>
        <v>50.39</v>
      </c>
      <c r="AH2598">
        <f>Table1[[#This Row],[Retail Price Number]]*Table1[[#This Row],[Order Quantity]]</f>
        <v>57.28</v>
      </c>
      <c r="AI2598">
        <f>YEAR(Table1[[#This Row],[Order Date]])</f>
        <v>2014</v>
      </c>
    </row>
    <row r="2599" spans="1:35" x14ac:dyDescent="0.3">
      <c r="A2599" t="s">
        <v>5876</v>
      </c>
      <c r="B2599" s="1">
        <v>41695</v>
      </c>
      <c r="C2599" t="s">
        <v>3436</v>
      </c>
      <c r="D2599" t="s">
        <v>3740</v>
      </c>
      <c r="E2599" t="s">
        <v>27</v>
      </c>
      <c r="F2599" t="s">
        <v>28</v>
      </c>
      <c r="G2599" t="s">
        <v>91</v>
      </c>
      <c r="H2599" t="s">
        <v>30</v>
      </c>
      <c r="I2599" t="s">
        <v>196</v>
      </c>
      <c r="J2599" t="s">
        <v>206</v>
      </c>
      <c r="K2599" t="s">
        <v>94</v>
      </c>
      <c r="L2599" t="s">
        <v>34</v>
      </c>
      <c r="M2599" t="s">
        <v>35</v>
      </c>
      <c r="N2599" s="1">
        <v>41697</v>
      </c>
      <c r="O2599" t="s">
        <v>207</v>
      </c>
      <c r="P2599" s="3" t="s">
        <v>208</v>
      </c>
      <c r="Q2599" t="s">
        <v>125</v>
      </c>
      <c r="R2599">
        <v>10</v>
      </c>
      <c r="S2599" t="s">
        <v>5877</v>
      </c>
      <c r="T2599" s="2">
        <v>0.06</v>
      </c>
      <c r="U2599" t="s">
        <v>995</v>
      </c>
      <c r="V2599" t="s">
        <v>5878</v>
      </c>
      <c r="W2599" t="s">
        <v>212</v>
      </c>
      <c r="X2599" t="s">
        <v>5879</v>
      </c>
      <c r="Y2599" s="3">
        <f>VALUE(SUBSTITUTE(Table1[[#This Row],[Order Total]],"$",""))</f>
        <v>100.99</v>
      </c>
      <c r="Z2599">
        <f>VALUE(SUBSTITUTE(Table1[[#This Row],[Total]],"$",""))</f>
        <v>101.44</v>
      </c>
      <c r="AA2599" s="3">
        <f>Table1[[#This Row],[Order Total Number]]-Table1[[#This Row],[Total Number]]</f>
        <v>-0.45000000000000284</v>
      </c>
      <c r="AB2599">
        <f>VALUE(SUBSTITUTE(Table1[[#This Row],[Shipping Cost]],"$",""))</f>
        <v>7.01</v>
      </c>
      <c r="AC2599">
        <f>VALUE(SUBSTITUTE(Table1[[#This Row],[Discount $]],"$",""))</f>
        <v>14.95</v>
      </c>
      <c r="AD2599">
        <f>VALUE(SUBSTITUTE(Table1[[#This Row],[Retail Price]],"$",""))</f>
        <v>3.89</v>
      </c>
      <c r="AE2599" s="4">
        <f>(Table1[[#This Row],[Retail Price Number]]*Table1[[#This Row],[Order Quantity]])-Table1[[#This Row],[Discount $ Number]]+Table1[[#This Row],[Shipping Cost Number]]</f>
        <v>30.96</v>
      </c>
      <c r="AF2599">
        <f>Table1[[#This Row],[Retail Price Number]]*Table1[[#This Row],[Order Quantity]]-Table1[[#This Row],[Discount $ Number]]</f>
        <v>23.95</v>
      </c>
      <c r="AG2599">
        <f>(Table1[[#This Row],[Retail Price Number]]*Table1[[#This Row],[Order Quantity]])-Table1[[#This Row],[Discount $ Number]]-Table1[[#This Row],[Shipping Cost Number]]</f>
        <v>16.939999999999998</v>
      </c>
      <c r="AH2599">
        <f>Table1[[#This Row],[Retail Price Number]]*Table1[[#This Row],[Order Quantity]]</f>
        <v>38.9</v>
      </c>
      <c r="AI2599">
        <f>YEAR(Table1[[#This Row],[Order Date]])</f>
        <v>2014</v>
      </c>
    </row>
    <row r="2600" spans="1:35" x14ac:dyDescent="0.3">
      <c r="A2600" t="s">
        <v>5876</v>
      </c>
      <c r="B2600" s="1">
        <v>42087</v>
      </c>
      <c r="C2600" t="s">
        <v>4192</v>
      </c>
      <c r="D2600" t="s">
        <v>1019</v>
      </c>
      <c r="E2600" t="s">
        <v>46</v>
      </c>
      <c r="F2600" t="s">
        <v>47</v>
      </c>
      <c r="G2600" t="s">
        <v>91</v>
      </c>
      <c r="H2600" t="s">
        <v>107</v>
      </c>
      <c r="I2600" t="s">
        <v>121</v>
      </c>
      <c r="J2600" t="s">
        <v>373</v>
      </c>
      <c r="K2600" t="s">
        <v>94</v>
      </c>
      <c r="L2600" t="s">
        <v>34</v>
      </c>
      <c r="M2600" t="s">
        <v>35</v>
      </c>
      <c r="N2600" s="1">
        <v>42088</v>
      </c>
      <c r="O2600" t="s">
        <v>374</v>
      </c>
      <c r="P2600" s="3" t="s">
        <v>375</v>
      </c>
      <c r="Q2600" t="s">
        <v>376</v>
      </c>
      <c r="R2600">
        <v>32</v>
      </c>
      <c r="S2600" t="s">
        <v>1360</v>
      </c>
      <c r="T2600" s="2">
        <v>0.09</v>
      </c>
      <c r="U2600" t="s">
        <v>10342</v>
      </c>
      <c r="V2600" t="s">
        <v>11747</v>
      </c>
      <c r="W2600" t="s">
        <v>380</v>
      </c>
      <c r="X2600" t="s">
        <v>3667</v>
      </c>
      <c r="Y2600" s="3">
        <f>VALUE(SUBSTITUTE(Table1[[#This Row],[Order Total]],"$",""))</f>
        <v>44.53</v>
      </c>
      <c r="Z2600">
        <f>VALUE(SUBSTITUTE(Table1[[#This Row],[Total]],"$",""))</f>
        <v>45.92</v>
      </c>
      <c r="AA2600" s="3">
        <f>Table1[[#This Row],[Order Total Number]]-Table1[[#This Row],[Total Number]]</f>
        <v>-1.3900000000000006</v>
      </c>
      <c r="AB2600">
        <f>VALUE(SUBSTITUTE(Table1[[#This Row],[Shipping Cost]],"$",""))</f>
        <v>5.81</v>
      </c>
      <c r="AC2600">
        <f>VALUE(SUBSTITUTE(Table1[[#This Row],[Discount $]],"$",""))</f>
        <v>0.91</v>
      </c>
      <c r="AD2600">
        <f>VALUE(SUBSTITUTE(Table1[[#This Row],[Retail Price]],"$",""))</f>
        <v>11.97</v>
      </c>
      <c r="AE2600" s="4">
        <f>(Table1[[#This Row],[Retail Price Number]]*Table1[[#This Row],[Order Quantity]])-Table1[[#This Row],[Discount $ Number]]+Table1[[#This Row],[Shipping Cost Number]]</f>
        <v>387.94</v>
      </c>
      <c r="AF2600">
        <f>Table1[[#This Row],[Retail Price Number]]*Table1[[#This Row],[Order Quantity]]-Table1[[#This Row],[Discount $ Number]]</f>
        <v>382.13</v>
      </c>
      <c r="AG2600">
        <f>(Table1[[#This Row],[Retail Price Number]]*Table1[[#This Row],[Order Quantity]])-Table1[[#This Row],[Discount $ Number]]-Table1[[#This Row],[Shipping Cost Number]]</f>
        <v>376.32</v>
      </c>
      <c r="AH2600">
        <f>Table1[[#This Row],[Retail Price Number]]*Table1[[#This Row],[Order Quantity]]</f>
        <v>383.04</v>
      </c>
      <c r="AI2600">
        <f>YEAR(Table1[[#This Row],[Order Date]])</f>
        <v>2015</v>
      </c>
    </row>
    <row r="2601" spans="1:35" x14ac:dyDescent="0.3">
      <c r="A2601" t="s">
        <v>4134</v>
      </c>
      <c r="B2601" s="1">
        <v>42146</v>
      </c>
      <c r="C2601" t="s">
        <v>1400</v>
      </c>
      <c r="D2601" t="s">
        <v>1401</v>
      </c>
      <c r="E2601" t="s">
        <v>27</v>
      </c>
      <c r="F2601" t="s">
        <v>28</v>
      </c>
      <c r="G2601" t="s">
        <v>77</v>
      </c>
      <c r="H2601" t="s">
        <v>281</v>
      </c>
      <c r="I2601" t="s">
        <v>121</v>
      </c>
      <c r="J2601" t="s">
        <v>734</v>
      </c>
      <c r="K2601" t="s">
        <v>94</v>
      </c>
      <c r="L2601" t="s">
        <v>34</v>
      </c>
      <c r="M2601" t="s">
        <v>35</v>
      </c>
      <c r="N2601" s="1">
        <v>42148</v>
      </c>
      <c r="O2601" t="s">
        <v>735</v>
      </c>
      <c r="P2601" s="3" t="s">
        <v>736</v>
      </c>
      <c r="Q2601" t="s">
        <v>737</v>
      </c>
      <c r="R2601">
        <v>7</v>
      </c>
      <c r="S2601" t="s">
        <v>4135</v>
      </c>
      <c r="T2601" s="2">
        <v>0.06</v>
      </c>
      <c r="U2601" t="s">
        <v>123</v>
      </c>
      <c r="V2601" t="s">
        <v>2058</v>
      </c>
      <c r="W2601" t="s">
        <v>741</v>
      </c>
      <c r="X2601" t="s">
        <v>4136</v>
      </c>
      <c r="Y2601" s="3">
        <f>VALUE(SUBSTITUTE(Table1[[#This Row],[Order Total]],"$",""))</f>
        <v>24.45</v>
      </c>
      <c r="Z2601">
        <f>VALUE(SUBSTITUTE(Table1[[#This Row],[Total]],"$",""))</f>
        <v>25.42</v>
      </c>
      <c r="AA2601" s="3">
        <f>Table1[[#This Row],[Order Total Number]]-Table1[[#This Row],[Total Number]]</f>
        <v>-0.97000000000000242</v>
      </c>
      <c r="AB2601">
        <f>VALUE(SUBSTITUTE(Table1[[#This Row],[Shipping Cost]],"$",""))</f>
        <v>5.47</v>
      </c>
      <c r="AC2601">
        <f>VALUE(SUBSTITUTE(Table1[[#This Row],[Discount $]],"$",""))</f>
        <v>2.25</v>
      </c>
      <c r="AD2601">
        <f>VALUE(SUBSTITUTE(Table1[[#This Row],[Retail Price]],"$",""))</f>
        <v>3.58</v>
      </c>
      <c r="AE2601" s="4">
        <f>(Table1[[#This Row],[Retail Price Number]]*Table1[[#This Row],[Order Quantity]])-Table1[[#This Row],[Discount $ Number]]+Table1[[#This Row],[Shipping Cost Number]]</f>
        <v>28.28</v>
      </c>
      <c r="AF2601">
        <f>Table1[[#This Row],[Retail Price Number]]*Table1[[#This Row],[Order Quantity]]-Table1[[#This Row],[Discount $ Number]]</f>
        <v>22.810000000000002</v>
      </c>
      <c r="AG2601">
        <f>(Table1[[#This Row],[Retail Price Number]]*Table1[[#This Row],[Order Quantity]])-Table1[[#This Row],[Discount $ Number]]-Table1[[#This Row],[Shipping Cost Number]]</f>
        <v>17.340000000000003</v>
      </c>
      <c r="AH2601">
        <f>Table1[[#This Row],[Retail Price Number]]*Table1[[#This Row],[Order Quantity]]</f>
        <v>25.060000000000002</v>
      </c>
      <c r="AI2601">
        <f>YEAR(Table1[[#This Row],[Order Date]])</f>
        <v>2015</v>
      </c>
    </row>
    <row r="2602" spans="1:35" x14ac:dyDescent="0.3">
      <c r="A2602" t="s">
        <v>4134</v>
      </c>
      <c r="B2602" s="1">
        <v>42626</v>
      </c>
      <c r="C2602" t="s">
        <v>798</v>
      </c>
      <c r="D2602" t="s">
        <v>61</v>
      </c>
      <c r="E2602" t="s">
        <v>27</v>
      </c>
      <c r="F2602" t="s">
        <v>28</v>
      </c>
      <c r="G2602" t="s">
        <v>91</v>
      </c>
      <c r="H2602" t="s">
        <v>62</v>
      </c>
      <c r="I2602" t="s">
        <v>31</v>
      </c>
      <c r="J2602" t="s">
        <v>1233</v>
      </c>
      <c r="K2602" t="s">
        <v>33</v>
      </c>
      <c r="L2602" t="s">
        <v>109</v>
      </c>
      <c r="M2602" t="s">
        <v>35</v>
      </c>
      <c r="N2602" s="1">
        <v>42633</v>
      </c>
      <c r="O2602" t="s">
        <v>711</v>
      </c>
      <c r="P2602" s="3" t="s">
        <v>1234</v>
      </c>
      <c r="Q2602" t="s">
        <v>1235</v>
      </c>
      <c r="R2602">
        <v>30</v>
      </c>
      <c r="S2602" t="s">
        <v>6083</v>
      </c>
      <c r="T2602" s="2">
        <v>0.08</v>
      </c>
      <c r="U2602" t="s">
        <v>6084</v>
      </c>
      <c r="V2602" t="s">
        <v>6085</v>
      </c>
      <c r="W2602" t="s">
        <v>1239</v>
      </c>
      <c r="X2602" t="s">
        <v>6086</v>
      </c>
      <c r="Y2602" s="3">
        <f>VALUE(SUBSTITUTE(Table1[[#This Row],[Order Total]],"$",""))</f>
        <v>597.05999999999995</v>
      </c>
      <c r="Z2602">
        <f>VALUE(SUBSTITUTE(Table1[[#This Row],[Total]],"$",""))</f>
        <v>500.5</v>
      </c>
      <c r="AA2602" s="3">
        <f>Table1[[#This Row],[Order Total Number]]-Table1[[#This Row],[Total Number]]</f>
        <v>96.559999999999945</v>
      </c>
      <c r="AB2602">
        <f>VALUE(SUBSTITUTE(Table1[[#This Row],[Shipping Cost]],"$",""))</f>
        <v>11.15</v>
      </c>
      <c r="AC2602">
        <f>VALUE(SUBSTITUTE(Table1[[#This Row],[Discount $]],"$",""))</f>
        <v>38.340000000000003</v>
      </c>
      <c r="AD2602">
        <f>VALUE(SUBSTITUTE(Table1[[#This Row],[Retail Price]],"$",""))</f>
        <v>7.28</v>
      </c>
      <c r="AE2602" s="4">
        <f>(Table1[[#This Row],[Retail Price Number]]*Table1[[#This Row],[Order Quantity]])-Table1[[#This Row],[Discount $ Number]]+Table1[[#This Row],[Shipping Cost Number]]</f>
        <v>191.21</v>
      </c>
      <c r="AF2602">
        <f>Table1[[#This Row],[Retail Price Number]]*Table1[[#This Row],[Order Quantity]]-Table1[[#This Row],[Discount $ Number]]</f>
        <v>180.06</v>
      </c>
      <c r="AG2602">
        <f>(Table1[[#This Row],[Retail Price Number]]*Table1[[#This Row],[Order Quantity]])-Table1[[#This Row],[Discount $ Number]]-Table1[[#This Row],[Shipping Cost Number]]</f>
        <v>168.91</v>
      </c>
      <c r="AH2602">
        <f>Table1[[#This Row],[Retail Price Number]]*Table1[[#This Row],[Order Quantity]]</f>
        <v>218.4</v>
      </c>
      <c r="AI2602">
        <f>YEAR(Table1[[#This Row],[Order Date]])</f>
        <v>2016</v>
      </c>
    </row>
    <row r="2603" spans="1:35" x14ac:dyDescent="0.3">
      <c r="A2603" t="s">
        <v>5236</v>
      </c>
      <c r="B2603" s="1">
        <v>41479</v>
      </c>
      <c r="C2603" t="s">
        <v>471</v>
      </c>
      <c r="D2603" t="s">
        <v>399</v>
      </c>
      <c r="E2603" t="s">
        <v>27</v>
      </c>
      <c r="F2603" t="s">
        <v>28</v>
      </c>
      <c r="G2603" t="s">
        <v>29</v>
      </c>
      <c r="H2603" t="s">
        <v>62</v>
      </c>
      <c r="I2603" t="s">
        <v>121</v>
      </c>
      <c r="J2603" t="s">
        <v>5237</v>
      </c>
      <c r="K2603" t="s">
        <v>94</v>
      </c>
      <c r="L2603" t="s">
        <v>34</v>
      </c>
      <c r="M2603" t="s">
        <v>35</v>
      </c>
      <c r="N2603" s="1">
        <v>41481</v>
      </c>
      <c r="O2603" t="s">
        <v>4418</v>
      </c>
      <c r="P2603" s="3" t="s">
        <v>4661</v>
      </c>
      <c r="Q2603" t="s">
        <v>4662</v>
      </c>
      <c r="R2603">
        <v>32</v>
      </c>
      <c r="S2603" t="s">
        <v>5238</v>
      </c>
      <c r="T2603" s="2">
        <v>0.05</v>
      </c>
      <c r="U2603" t="s">
        <v>1732</v>
      </c>
      <c r="V2603" t="s">
        <v>5239</v>
      </c>
      <c r="W2603" t="s">
        <v>2497</v>
      </c>
      <c r="X2603" t="s">
        <v>5240</v>
      </c>
      <c r="Y2603" s="3">
        <f>VALUE(SUBSTITUTE(Table1[[#This Row],[Order Total]],"$",""))</f>
        <v>114.45</v>
      </c>
      <c r="Z2603">
        <f>VALUE(SUBSTITUTE(Table1[[#This Row],[Total]],"$",""))</f>
        <v>112.46</v>
      </c>
      <c r="AA2603" s="3">
        <f>Table1[[#This Row],[Order Total Number]]-Table1[[#This Row],[Total Number]]</f>
        <v>1.9900000000000091</v>
      </c>
      <c r="AB2603">
        <f>VALUE(SUBSTITUTE(Table1[[#This Row],[Shipping Cost]],"$",""))</f>
        <v>14.7</v>
      </c>
      <c r="AC2603">
        <f>VALUE(SUBSTITUTE(Table1[[#This Row],[Discount $]],"$",""))</f>
        <v>7.33</v>
      </c>
      <c r="AD2603">
        <f>VALUE(SUBSTITUTE(Table1[[#This Row],[Retail Price]],"$",""))</f>
        <v>535.64</v>
      </c>
      <c r="AE2603" s="4">
        <f>(Table1[[#This Row],[Retail Price Number]]*Table1[[#This Row],[Order Quantity]])-Table1[[#This Row],[Discount $ Number]]+Table1[[#This Row],[Shipping Cost Number]]</f>
        <v>17147.849999999999</v>
      </c>
      <c r="AF2603">
        <f>Table1[[#This Row],[Retail Price Number]]*Table1[[#This Row],[Order Quantity]]-Table1[[#This Row],[Discount $ Number]]</f>
        <v>17133.149999999998</v>
      </c>
      <c r="AG2603">
        <f>(Table1[[#This Row],[Retail Price Number]]*Table1[[#This Row],[Order Quantity]])-Table1[[#This Row],[Discount $ Number]]-Table1[[#This Row],[Shipping Cost Number]]</f>
        <v>17118.449999999997</v>
      </c>
      <c r="AH2603">
        <f>Table1[[#This Row],[Retail Price Number]]*Table1[[#This Row],[Order Quantity]]</f>
        <v>17140.48</v>
      </c>
      <c r="AI2603">
        <f>YEAR(Table1[[#This Row],[Order Date]])</f>
        <v>2013</v>
      </c>
    </row>
    <row r="2604" spans="1:35" x14ac:dyDescent="0.3">
      <c r="A2604" t="s">
        <v>5236</v>
      </c>
      <c r="B2604" s="1">
        <v>42018</v>
      </c>
      <c r="C2604" t="s">
        <v>311</v>
      </c>
      <c r="D2604" t="s">
        <v>312</v>
      </c>
      <c r="E2604" t="s">
        <v>27</v>
      </c>
      <c r="F2604" t="s">
        <v>28</v>
      </c>
      <c r="G2604" t="s">
        <v>77</v>
      </c>
      <c r="H2604" t="s">
        <v>205</v>
      </c>
      <c r="I2604" t="s">
        <v>31</v>
      </c>
      <c r="J2604" t="s">
        <v>564</v>
      </c>
      <c r="K2604" t="s">
        <v>94</v>
      </c>
      <c r="L2604" t="s">
        <v>34</v>
      </c>
      <c r="M2604" t="s">
        <v>35</v>
      </c>
      <c r="N2604" s="1">
        <v>42019</v>
      </c>
      <c r="O2604" t="s">
        <v>565</v>
      </c>
      <c r="P2604" s="3" t="s">
        <v>566</v>
      </c>
      <c r="Q2604" t="s">
        <v>567</v>
      </c>
      <c r="R2604">
        <v>43</v>
      </c>
      <c r="S2604" t="s">
        <v>2415</v>
      </c>
      <c r="T2604" s="2">
        <v>0.08</v>
      </c>
      <c r="U2604" t="s">
        <v>9274</v>
      </c>
      <c r="V2604" t="s">
        <v>9275</v>
      </c>
      <c r="W2604" t="s">
        <v>224</v>
      </c>
      <c r="X2604" t="s">
        <v>9276</v>
      </c>
      <c r="Y2604" s="3">
        <f>VALUE(SUBSTITUTE(Table1[[#This Row],[Order Total]],"$",""))</f>
        <v>185.19</v>
      </c>
      <c r="Z2604">
        <f>VALUE(SUBSTITUTE(Table1[[#This Row],[Total]],"$",""))</f>
        <v>191.99</v>
      </c>
      <c r="AA2604" s="3">
        <f>Table1[[#This Row],[Order Total Number]]-Table1[[#This Row],[Total Number]]</f>
        <v>-6.8000000000000114</v>
      </c>
      <c r="AB2604">
        <f>VALUE(SUBSTITUTE(Table1[[#This Row],[Shipping Cost]],"$",""))</f>
        <v>0.5</v>
      </c>
      <c r="AC2604">
        <f>VALUE(SUBSTITUTE(Table1[[#This Row],[Discount $]],"$",""))</f>
        <v>13.81</v>
      </c>
      <c r="AD2604">
        <f>VALUE(SUBSTITUTE(Table1[[#This Row],[Retail Price]],"$",""))</f>
        <v>6.3</v>
      </c>
      <c r="AE2604" s="4">
        <f>(Table1[[#This Row],[Retail Price Number]]*Table1[[#This Row],[Order Quantity]])-Table1[[#This Row],[Discount $ Number]]+Table1[[#This Row],[Shipping Cost Number]]</f>
        <v>257.58999999999997</v>
      </c>
      <c r="AF2604">
        <f>Table1[[#This Row],[Retail Price Number]]*Table1[[#This Row],[Order Quantity]]-Table1[[#This Row],[Discount $ Number]]</f>
        <v>257.08999999999997</v>
      </c>
      <c r="AG2604">
        <f>(Table1[[#This Row],[Retail Price Number]]*Table1[[#This Row],[Order Quantity]])-Table1[[#This Row],[Discount $ Number]]-Table1[[#This Row],[Shipping Cost Number]]</f>
        <v>256.58999999999997</v>
      </c>
      <c r="AH2604">
        <f>Table1[[#This Row],[Retail Price Number]]*Table1[[#This Row],[Order Quantity]]</f>
        <v>270.89999999999998</v>
      </c>
      <c r="AI2604">
        <f>YEAR(Table1[[#This Row],[Order Date]])</f>
        <v>2015</v>
      </c>
    </row>
    <row r="2605" spans="1:35" x14ac:dyDescent="0.3">
      <c r="A2605" t="s">
        <v>5236</v>
      </c>
      <c r="B2605" s="1">
        <v>41893</v>
      </c>
      <c r="C2605" t="s">
        <v>2338</v>
      </c>
      <c r="D2605" t="s">
        <v>365</v>
      </c>
      <c r="E2605" t="s">
        <v>46</v>
      </c>
      <c r="F2605" t="s">
        <v>47</v>
      </c>
      <c r="G2605" t="s">
        <v>91</v>
      </c>
      <c r="H2605" t="s">
        <v>48</v>
      </c>
      <c r="I2605" t="s">
        <v>92</v>
      </c>
      <c r="J2605" t="s">
        <v>338</v>
      </c>
      <c r="K2605" t="s">
        <v>33</v>
      </c>
      <c r="L2605" t="s">
        <v>65</v>
      </c>
      <c r="M2605" t="s">
        <v>35</v>
      </c>
      <c r="N2605" s="1">
        <v>41895</v>
      </c>
      <c r="O2605" t="s">
        <v>339</v>
      </c>
      <c r="P2605" s="3" t="s">
        <v>340</v>
      </c>
      <c r="Q2605" t="s">
        <v>341</v>
      </c>
      <c r="R2605">
        <v>8</v>
      </c>
      <c r="S2605" t="s">
        <v>9565</v>
      </c>
      <c r="T2605" s="2">
        <v>0.09</v>
      </c>
      <c r="U2605" t="s">
        <v>2147</v>
      </c>
      <c r="V2605" t="s">
        <v>9566</v>
      </c>
      <c r="W2605" t="s">
        <v>345</v>
      </c>
      <c r="X2605" t="s">
        <v>3493</v>
      </c>
      <c r="Y2605" s="3">
        <f>VALUE(SUBSTITUTE(Table1[[#This Row],[Order Total]],"$",""))</f>
        <v>152.37</v>
      </c>
      <c r="Z2605">
        <f>VALUE(SUBSTITUTE(Table1[[#This Row],[Total]],"$",""))</f>
        <v>152.59</v>
      </c>
      <c r="AA2605" s="3">
        <f>Table1[[#This Row],[Order Total Number]]-Table1[[#This Row],[Total Number]]</f>
        <v>-0.21999999999999886</v>
      </c>
      <c r="AB2605">
        <f>VALUE(SUBSTITUTE(Table1[[#This Row],[Shipping Cost]],"$",""))</f>
        <v>6.98</v>
      </c>
      <c r="AC2605">
        <f>VALUE(SUBSTITUTE(Table1[[#This Row],[Discount $]],"$",""))</f>
        <v>5.95</v>
      </c>
      <c r="AD2605">
        <f>VALUE(SUBSTITUTE(Table1[[#This Row],[Retail Price]],"$",""))</f>
        <v>5.53</v>
      </c>
      <c r="AE2605" s="4">
        <f>(Table1[[#This Row],[Retail Price Number]]*Table1[[#This Row],[Order Quantity]])-Table1[[#This Row],[Discount $ Number]]+Table1[[#This Row],[Shipping Cost Number]]</f>
        <v>45.269999999999996</v>
      </c>
      <c r="AF2605">
        <f>Table1[[#This Row],[Retail Price Number]]*Table1[[#This Row],[Order Quantity]]-Table1[[#This Row],[Discount $ Number]]</f>
        <v>38.29</v>
      </c>
      <c r="AG2605">
        <f>(Table1[[#This Row],[Retail Price Number]]*Table1[[#This Row],[Order Quantity]])-Table1[[#This Row],[Discount $ Number]]-Table1[[#This Row],[Shipping Cost Number]]</f>
        <v>31.31</v>
      </c>
      <c r="AH2605">
        <f>Table1[[#This Row],[Retail Price Number]]*Table1[[#This Row],[Order Quantity]]</f>
        <v>44.24</v>
      </c>
      <c r="AI2605">
        <f>YEAR(Table1[[#This Row],[Order Date]])</f>
        <v>2014</v>
      </c>
    </row>
    <row r="2606" spans="1:35" x14ac:dyDescent="0.3">
      <c r="A2606" t="s">
        <v>5236</v>
      </c>
      <c r="B2606" s="1">
        <v>42088</v>
      </c>
      <c r="C2606" t="s">
        <v>3464</v>
      </c>
      <c r="D2606" t="s">
        <v>174</v>
      </c>
      <c r="E2606" t="s">
        <v>27</v>
      </c>
      <c r="F2606" t="s">
        <v>28</v>
      </c>
      <c r="G2606" t="s">
        <v>29</v>
      </c>
      <c r="H2606" t="s">
        <v>78</v>
      </c>
      <c r="I2606" t="s">
        <v>121</v>
      </c>
      <c r="J2606" t="s">
        <v>253</v>
      </c>
      <c r="K2606" t="s">
        <v>94</v>
      </c>
      <c r="L2606" t="s">
        <v>95</v>
      </c>
      <c r="M2606" t="s">
        <v>35</v>
      </c>
      <c r="N2606" s="1">
        <v>42090</v>
      </c>
      <c r="O2606" t="s">
        <v>254</v>
      </c>
      <c r="P2606" s="3" t="s">
        <v>255</v>
      </c>
      <c r="Q2606" t="s">
        <v>256</v>
      </c>
      <c r="R2606">
        <v>47</v>
      </c>
      <c r="S2606" t="s">
        <v>5672</v>
      </c>
      <c r="T2606" s="2">
        <v>0.1</v>
      </c>
      <c r="U2606" t="s">
        <v>127</v>
      </c>
      <c r="V2606" t="s">
        <v>5672</v>
      </c>
      <c r="W2606" t="s">
        <v>260</v>
      </c>
      <c r="X2606" t="s">
        <v>12689</v>
      </c>
      <c r="Y2606" s="3">
        <f>VALUE(SUBSTITUTE(Table1[[#This Row],[Order Total]],"$",""))</f>
        <v>94.52</v>
      </c>
      <c r="Z2606">
        <f>VALUE(SUBSTITUTE(Table1[[#This Row],[Total]],"$",""))</f>
        <v>95.86</v>
      </c>
      <c r="AA2606" s="3">
        <f>Table1[[#This Row],[Order Total Number]]-Table1[[#This Row],[Total Number]]</f>
        <v>-1.3400000000000034</v>
      </c>
      <c r="AB2606">
        <f>VALUE(SUBSTITUTE(Table1[[#This Row],[Shipping Cost]],"$",""))</f>
        <v>1.34</v>
      </c>
      <c r="AC2606">
        <f>VALUE(SUBSTITUTE(Table1[[#This Row],[Discount $]],"$",""))</f>
        <v>0</v>
      </c>
      <c r="AD2606">
        <f>VALUE(SUBSTITUTE(Table1[[#This Row],[Retail Price]],"$",""))</f>
        <v>2.78</v>
      </c>
      <c r="AE2606" s="4">
        <f>(Table1[[#This Row],[Retail Price Number]]*Table1[[#This Row],[Order Quantity]])-Table1[[#This Row],[Discount $ Number]]+Table1[[#This Row],[Shipping Cost Number]]</f>
        <v>132</v>
      </c>
      <c r="AF2606">
        <f>Table1[[#This Row],[Retail Price Number]]*Table1[[#This Row],[Order Quantity]]-Table1[[#This Row],[Discount $ Number]]</f>
        <v>130.66</v>
      </c>
      <c r="AG2606">
        <f>(Table1[[#This Row],[Retail Price Number]]*Table1[[#This Row],[Order Quantity]])-Table1[[#This Row],[Discount $ Number]]-Table1[[#This Row],[Shipping Cost Number]]</f>
        <v>129.32</v>
      </c>
      <c r="AH2606">
        <f>Table1[[#This Row],[Retail Price Number]]*Table1[[#This Row],[Order Quantity]]</f>
        <v>130.66</v>
      </c>
      <c r="AI2606">
        <f>YEAR(Table1[[#This Row],[Order Date]])</f>
        <v>2015</v>
      </c>
    </row>
    <row r="2607" spans="1:35" x14ac:dyDescent="0.3">
      <c r="A2607" t="s">
        <v>664</v>
      </c>
      <c r="B2607" s="1">
        <v>42111</v>
      </c>
      <c r="C2607" t="s">
        <v>665</v>
      </c>
      <c r="D2607" t="s">
        <v>144</v>
      </c>
      <c r="E2607" t="s">
        <v>46</v>
      </c>
      <c r="F2607" t="s">
        <v>47</v>
      </c>
      <c r="G2607" t="s">
        <v>77</v>
      </c>
      <c r="H2607" t="s">
        <v>107</v>
      </c>
      <c r="I2607" t="s">
        <v>92</v>
      </c>
      <c r="J2607" t="s">
        <v>253</v>
      </c>
      <c r="K2607" t="s">
        <v>33</v>
      </c>
      <c r="L2607" t="s">
        <v>34</v>
      </c>
      <c r="M2607" t="s">
        <v>35</v>
      </c>
      <c r="N2607" s="1">
        <v>42113</v>
      </c>
      <c r="O2607" t="s">
        <v>254</v>
      </c>
      <c r="P2607" s="3" t="s">
        <v>255</v>
      </c>
      <c r="Q2607" t="s">
        <v>256</v>
      </c>
      <c r="R2607">
        <v>44</v>
      </c>
      <c r="S2607" t="s">
        <v>666</v>
      </c>
      <c r="T2607" s="2">
        <v>0.09</v>
      </c>
      <c r="U2607" t="s">
        <v>480</v>
      </c>
      <c r="V2607" t="s">
        <v>667</v>
      </c>
      <c r="W2607" t="s">
        <v>260</v>
      </c>
      <c r="X2607" t="s">
        <v>668</v>
      </c>
      <c r="Y2607" s="3">
        <f>VALUE(SUBSTITUTE(Table1[[#This Row],[Order Total]],"$",""))</f>
        <v>30.07</v>
      </c>
      <c r="Z2607">
        <f>VALUE(SUBSTITUTE(Table1[[#This Row],[Total]],"$",""))</f>
        <v>31.87</v>
      </c>
      <c r="AA2607" s="3">
        <f>Table1[[#This Row],[Order Total Number]]-Table1[[#This Row],[Total Number]]</f>
        <v>-1.8000000000000007</v>
      </c>
      <c r="AB2607">
        <f>VALUE(SUBSTITUTE(Table1[[#This Row],[Shipping Cost]],"$",""))</f>
        <v>1.34</v>
      </c>
      <c r="AC2607">
        <f>VALUE(SUBSTITUTE(Table1[[#This Row],[Discount $]],"$",""))</f>
        <v>2.61</v>
      </c>
      <c r="AD2607">
        <f>VALUE(SUBSTITUTE(Table1[[#This Row],[Retail Price]],"$",""))</f>
        <v>2.78</v>
      </c>
      <c r="AE2607" s="4">
        <f>(Table1[[#This Row],[Retail Price Number]]*Table1[[#This Row],[Order Quantity]])-Table1[[#This Row],[Discount $ Number]]+Table1[[#This Row],[Shipping Cost Number]]</f>
        <v>121.05</v>
      </c>
      <c r="AF2607">
        <f>Table1[[#This Row],[Retail Price Number]]*Table1[[#This Row],[Order Quantity]]-Table1[[#This Row],[Discount $ Number]]</f>
        <v>119.71</v>
      </c>
      <c r="AG2607">
        <f>(Table1[[#This Row],[Retail Price Number]]*Table1[[#This Row],[Order Quantity]])-Table1[[#This Row],[Discount $ Number]]-Table1[[#This Row],[Shipping Cost Number]]</f>
        <v>118.36999999999999</v>
      </c>
      <c r="AH2607">
        <f>Table1[[#This Row],[Retail Price Number]]*Table1[[#This Row],[Order Quantity]]</f>
        <v>122.32</v>
      </c>
      <c r="AI2607">
        <f>YEAR(Table1[[#This Row],[Order Date]])</f>
        <v>2015</v>
      </c>
    </row>
    <row r="2608" spans="1:35" x14ac:dyDescent="0.3">
      <c r="A2608" t="s">
        <v>4680</v>
      </c>
      <c r="B2608" s="1">
        <v>42098</v>
      </c>
      <c r="C2608" t="s">
        <v>4533</v>
      </c>
      <c r="D2608" t="s">
        <v>551</v>
      </c>
      <c r="E2608" t="s">
        <v>27</v>
      </c>
      <c r="F2608" t="s">
        <v>28</v>
      </c>
      <c r="G2608" t="s">
        <v>29</v>
      </c>
      <c r="H2608" t="s">
        <v>289</v>
      </c>
      <c r="I2608" t="s">
        <v>63</v>
      </c>
      <c r="J2608" t="s">
        <v>1173</v>
      </c>
      <c r="K2608" t="s">
        <v>94</v>
      </c>
      <c r="L2608" t="s">
        <v>34</v>
      </c>
      <c r="M2608" t="s">
        <v>35</v>
      </c>
      <c r="N2608" s="1">
        <v>42099</v>
      </c>
      <c r="O2608" t="s">
        <v>1174</v>
      </c>
      <c r="P2608" s="3" t="s">
        <v>1175</v>
      </c>
      <c r="Q2608" t="s">
        <v>1176</v>
      </c>
      <c r="R2608">
        <v>32</v>
      </c>
      <c r="S2608" t="s">
        <v>4681</v>
      </c>
      <c r="T2608" s="2">
        <v>0.1</v>
      </c>
      <c r="U2608" t="s">
        <v>4682</v>
      </c>
      <c r="V2608" t="s">
        <v>4683</v>
      </c>
      <c r="W2608" t="s">
        <v>1180</v>
      </c>
      <c r="X2608" t="s">
        <v>4684</v>
      </c>
      <c r="Y2608" s="3">
        <f>VALUE(SUBSTITUTE(Table1[[#This Row],[Order Total]],"$",""))</f>
        <v>4183.1400000000003</v>
      </c>
      <c r="Z2608">
        <f>VALUE(SUBSTITUTE(Table1[[#This Row],[Total]],"$",""))</f>
        <v>4209.4399999999996</v>
      </c>
      <c r="AA2608" s="3">
        <f>Table1[[#This Row],[Order Total Number]]-Table1[[#This Row],[Total Number]]</f>
        <v>-26.299999999999272</v>
      </c>
      <c r="AB2608">
        <f>VALUE(SUBSTITUTE(Table1[[#This Row],[Shipping Cost]],"$",""))</f>
        <v>26.3</v>
      </c>
      <c r="AC2608">
        <f>VALUE(SUBSTITUTE(Table1[[#This Row],[Discount $]],"$",""))</f>
        <v>413.72</v>
      </c>
      <c r="AD2608">
        <f>VALUE(SUBSTITUTE(Table1[[#This Row],[Retail Price]],"$",""))</f>
        <v>120.97</v>
      </c>
      <c r="AE2608" s="4">
        <f>(Table1[[#This Row],[Retail Price Number]]*Table1[[#This Row],[Order Quantity]])-Table1[[#This Row],[Discount $ Number]]+Table1[[#This Row],[Shipping Cost Number]]</f>
        <v>3483.62</v>
      </c>
      <c r="AF2608">
        <f>Table1[[#This Row],[Retail Price Number]]*Table1[[#This Row],[Order Quantity]]-Table1[[#This Row],[Discount $ Number]]</f>
        <v>3457.3199999999997</v>
      </c>
      <c r="AG2608">
        <f>(Table1[[#This Row],[Retail Price Number]]*Table1[[#This Row],[Order Quantity]])-Table1[[#This Row],[Discount $ Number]]-Table1[[#This Row],[Shipping Cost Number]]</f>
        <v>3431.0199999999995</v>
      </c>
      <c r="AH2608">
        <f>Table1[[#This Row],[Retail Price Number]]*Table1[[#This Row],[Order Quantity]]</f>
        <v>3871.04</v>
      </c>
      <c r="AI2608">
        <f>YEAR(Table1[[#This Row],[Order Date]])</f>
        <v>2015</v>
      </c>
    </row>
    <row r="2609" spans="1:35" x14ac:dyDescent="0.3">
      <c r="A2609" t="s">
        <v>4680</v>
      </c>
      <c r="B2609" s="1">
        <v>42180</v>
      </c>
      <c r="C2609" t="s">
        <v>431</v>
      </c>
      <c r="D2609" t="s">
        <v>874</v>
      </c>
      <c r="E2609" t="s">
        <v>27</v>
      </c>
      <c r="F2609" t="s">
        <v>28</v>
      </c>
      <c r="G2609" t="s">
        <v>77</v>
      </c>
      <c r="H2609" t="s">
        <v>241</v>
      </c>
      <c r="I2609" t="s">
        <v>92</v>
      </c>
      <c r="J2609" t="s">
        <v>1173</v>
      </c>
      <c r="K2609" t="s">
        <v>94</v>
      </c>
      <c r="L2609" t="s">
        <v>109</v>
      </c>
      <c r="M2609" t="s">
        <v>35</v>
      </c>
      <c r="N2609" s="1">
        <v>42182</v>
      </c>
      <c r="O2609" t="s">
        <v>1174</v>
      </c>
      <c r="P2609" s="3" t="s">
        <v>1175</v>
      </c>
      <c r="Q2609" t="s">
        <v>1176</v>
      </c>
      <c r="R2609">
        <v>35</v>
      </c>
      <c r="S2609" t="s">
        <v>2035</v>
      </c>
      <c r="T2609" s="2">
        <v>0.02</v>
      </c>
      <c r="U2609" t="s">
        <v>2036</v>
      </c>
      <c r="V2609" t="s">
        <v>2037</v>
      </c>
      <c r="W2609" t="s">
        <v>1180</v>
      </c>
      <c r="X2609" t="s">
        <v>2038</v>
      </c>
      <c r="Y2609" s="3">
        <f>VALUE(SUBSTITUTE(Table1[[#This Row],[Order Total]],"$",""))</f>
        <v>2698.25</v>
      </c>
      <c r="Z2609">
        <f>VALUE(SUBSTITUTE(Table1[[#This Row],[Total]],"$",""))</f>
        <v>2705.43</v>
      </c>
      <c r="AA2609" s="3">
        <f>Table1[[#This Row],[Order Total Number]]-Table1[[#This Row],[Total Number]]</f>
        <v>-7.1799999999998363</v>
      </c>
      <c r="AB2609">
        <f>VALUE(SUBSTITUTE(Table1[[#This Row],[Shipping Cost]],"$",""))</f>
        <v>26.3</v>
      </c>
      <c r="AC2609">
        <f>VALUE(SUBSTITUTE(Table1[[#This Row],[Discount $]],"$",""))</f>
        <v>55.07</v>
      </c>
      <c r="AD2609">
        <f>VALUE(SUBSTITUTE(Table1[[#This Row],[Retail Price]],"$",""))</f>
        <v>120.97</v>
      </c>
      <c r="AE2609" s="4">
        <f>(Table1[[#This Row],[Retail Price Number]]*Table1[[#This Row],[Order Quantity]])-Table1[[#This Row],[Discount $ Number]]+Table1[[#This Row],[Shipping Cost Number]]</f>
        <v>4205.18</v>
      </c>
      <c r="AF2609">
        <f>Table1[[#This Row],[Retail Price Number]]*Table1[[#This Row],[Order Quantity]]-Table1[[#This Row],[Discount $ Number]]</f>
        <v>4178.88</v>
      </c>
      <c r="AG2609">
        <f>(Table1[[#This Row],[Retail Price Number]]*Table1[[#This Row],[Order Quantity]])-Table1[[#This Row],[Discount $ Number]]-Table1[[#This Row],[Shipping Cost Number]]</f>
        <v>4152.58</v>
      </c>
      <c r="AH2609">
        <f>Table1[[#This Row],[Retail Price Number]]*Table1[[#This Row],[Order Quantity]]</f>
        <v>4233.95</v>
      </c>
      <c r="AI2609">
        <f>YEAR(Table1[[#This Row],[Order Date]])</f>
        <v>2015</v>
      </c>
    </row>
    <row r="2610" spans="1:35" x14ac:dyDescent="0.3">
      <c r="A2610" t="s">
        <v>4680</v>
      </c>
      <c r="B2610" s="1">
        <v>42219</v>
      </c>
      <c r="C2610" t="s">
        <v>530</v>
      </c>
      <c r="D2610" t="s">
        <v>531</v>
      </c>
      <c r="E2610" t="s">
        <v>27</v>
      </c>
      <c r="F2610" t="s">
        <v>28</v>
      </c>
      <c r="G2610" t="s">
        <v>77</v>
      </c>
      <c r="H2610" t="s">
        <v>30</v>
      </c>
      <c r="I2610" t="s">
        <v>63</v>
      </c>
      <c r="J2610" t="s">
        <v>366</v>
      </c>
      <c r="K2610" t="s">
        <v>94</v>
      </c>
      <c r="L2610" t="s">
        <v>95</v>
      </c>
      <c r="M2610" t="s">
        <v>35</v>
      </c>
      <c r="N2610" s="1">
        <v>42224</v>
      </c>
      <c r="O2610" t="s">
        <v>367</v>
      </c>
      <c r="P2610" s="3" t="s">
        <v>368</v>
      </c>
      <c r="Q2610" t="s">
        <v>301</v>
      </c>
      <c r="R2610">
        <v>41</v>
      </c>
      <c r="S2610" t="s">
        <v>3286</v>
      </c>
      <c r="T2610" s="2">
        <v>0.03</v>
      </c>
      <c r="U2610" t="s">
        <v>1809</v>
      </c>
      <c r="V2610" t="s">
        <v>671</v>
      </c>
      <c r="W2610" t="s">
        <v>116</v>
      </c>
      <c r="X2610" t="s">
        <v>10422</v>
      </c>
      <c r="Y2610" s="3">
        <f>VALUE(SUBSTITUTE(Table1[[#This Row],[Order Total]],"$",""))</f>
        <v>125.76</v>
      </c>
      <c r="Z2610">
        <f>VALUE(SUBSTITUTE(Table1[[#This Row],[Total]],"$",""))</f>
        <v>126.19</v>
      </c>
      <c r="AA2610" s="3">
        <f>Table1[[#This Row],[Order Total Number]]-Table1[[#This Row],[Total Number]]</f>
        <v>-0.42999999999999261</v>
      </c>
      <c r="AB2610">
        <f>VALUE(SUBSTITUTE(Table1[[#This Row],[Shipping Cost]],"$",""))</f>
        <v>1.49</v>
      </c>
      <c r="AC2610">
        <f>VALUE(SUBSTITUTE(Table1[[#This Row],[Discount $]],"$",""))</f>
        <v>4.66</v>
      </c>
      <c r="AD2610">
        <f>VALUE(SUBSTITUTE(Table1[[#This Row],[Retail Price]],"$",""))</f>
        <v>5.98</v>
      </c>
      <c r="AE2610" s="4">
        <f>(Table1[[#This Row],[Retail Price Number]]*Table1[[#This Row],[Order Quantity]])-Table1[[#This Row],[Discount $ Number]]+Table1[[#This Row],[Shipping Cost Number]]</f>
        <v>242.01000000000002</v>
      </c>
      <c r="AF2610">
        <f>Table1[[#This Row],[Retail Price Number]]*Table1[[#This Row],[Order Quantity]]-Table1[[#This Row],[Discount $ Number]]</f>
        <v>240.52</v>
      </c>
      <c r="AG2610">
        <f>(Table1[[#This Row],[Retail Price Number]]*Table1[[#This Row],[Order Quantity]])-Table1[[#This Row],[Discount $ Number]]-Table1[[#This Row],[Shipping Cost Number]]</f>
        <v>239.03</v>
      </c>
      <c r="AH2610">
        <f>Table1[[#This Row],[Retail Price Number]]*Table1[[#This Row],[Order Quantity]]</f>
        <v>245.18</v>
      </c>
      <c r="AI2610">
        <f>YEAR(Table1[[#This Row],[Order Date]])</f>
        <v>2015</v>
      </c>
    </row>
    <row r="2611" spans="1:35" x14ac:dyDescent="0.3">
      <c r="A2611" t="s">
        <v>3455</v>
      </c>
      <c r="B2611" s="1">
        <v>41399</v>
      </c>
      <c r="C2611" t="s">
        <v>119</v>
      </c>
      <c r="D2611" t="s">
        <v>120</v>
      </c>
      <c r="E2611" t="s">
        <v>27</v>
      </c>
      <c r="F2611" t="s">
        <v>28</v>
      </c>
      <c r="G2611" t="s">
        <v>77</v>
      </c>
      <c r="H2611" t="s">
        <v>62</v>
      </c>
      <c r="I2611" t="s">
        <v>92</v>
      </c>
      <c r="J2611" t="s">
        <v>832</v>
      </c>
      <c r="K2611" t="s">
        <v>94</v>
      </c>
      <c r="L2611" t="s">
        <v>34</v>
      </c>
      <c r="M2611" t="s">
        <v>35</v>
      </c>
      <c r="N2611" s="1">
        <v>41400</v>
      </c>
      <c r="O2611" t="s">
        <v>833</v>
      </c>
      <c r="P2611" s="3" t="s">
        <v>834</v>
      </c>
      <c r="Q2611" t="s">
        <v>774</v>
      </c>
      <c r="R2611">
        <v>1</v>
      </c>
      <c r="S2611" t="s">
        <v>3456</v>
      </c>
      <c r="T2611" s="2">
        <v>0.05</v>
      </c>
      <c r="U2611" t="s">
        <v>127</v>
      </c>
      <c r="V2611" t="s">
        <v>3456</v>
      </c>
      <c r="W2611" t="s">
        <v>838</v>
      </c>
      <c r="X2611" t="s">
        <v>3457</v>
      </c>
      <c r="Y2611" s="3">
        <f>VALUE(SUBSTITUTE(Table1[[#This Row],[Order Total]],"$",""))</f>
        <v>599.5</v>
      </c>
      <c r="Z2611">
        <f>VALUE(SUBSTITUTE(Table1[[#This Row],[Total]],"$",""))</f>
        <v>605.4</v>
      </c>
      <c r="AA2611" s="3">
        <f>Table1[[#This Row],[Order Total Number]]-Table1[[#This Row],[Total Number]]</f>
        <v>-5.8999999999999773</v>
      </c>
      <c r="AB2611">
        <f>VALUE(SUBSTITUTE(Table1[[#This Row],[Shipping Cost]],"$",""))</f>
        <v>2.04</v>
      </c>
      <c r="AC2611">
        <f>VALUE(SUBSTITUTE(Table1[[#This Row],[Discount $]],"$",""))</f>
        <v>0</v>
      </c>
      <c r="AD2611">
        <f>VALUE(SUBSTITUTE(Table1[[#This Row],[Retail Price]],"$",""))</f>
        <v>5.18</v>
      </c>
      <c r="AE2611" s="4">
        <f>(Table1[[#This Row],[Retail Price Number]]*Table1[[#This Row],[Order Quantity]])-Table1[[#This Row],[Discount $ Number]]+Table1[[#This Row],[Shipping Cost Number]]</f>
        <v>7.22</v>
      </c>
      <c r="AF2611">
        <f>Table1[[#This Row],[Retail Price Number]]*Table1[[#This Row],[Order Quantity]]-Table1[[#This Row],[Discount $ Number]]</f>
        <v>5.18</v>
      </c>
      <c r="AG2611">
        <f>(Table1[[#This Row],[Retail Price Number]]*Table1[[#This Row],[Order Quantity]])-Table1[[#This Row],[Discount $ Number]]-Table1[[#This Row],[Shipping Cost Number]]</f>
        <v>3.1399999999999997</v>
      </c>
      <c r="AH2611">
        <f>Table1[[#This Row],[Retail Price Number]]*Table1[[#This Row],[Order Quantity]]</f>
        <v>5.18</v>
      </c>
      <c r="AI2611">
        <f>YEAR(Table1[[#This Row],[Order Date]])</f>
        <v>2013</v>
      </c>
    </row>
    <row r="2612" spans="1:35" x14ac:dyDescent="0.3">
      <c r="A2612" t="s">
        <v>3455</v>
      </c>
      <c r="B2612" s="1">
        <v>42412</v>
      </c>
      <c r="C2612" t="s">
        <v>8225</v>
      </c>
      <c r="D2612" t="s">
        <v>1429</v>
      </c>
      <c r="E2612" t="s">
        <v>27</v>
      </c>
      <c r="F2612" t="s">
        <v>28</v>
      </c>
      <c r="G2612" t="s">
        <v>134</v>
      </c>
      <c r="H2612" t="s">
        <v>217</v>
      </c>
      <c r="I2612" t="s">
        <v>31</v>
      </c>
      <c r="J2612" t="s">
        <v>822</v>
      </c>
      <c r="K2612" t="s">
        <v>33</v>
      </c>
      <c r="L2612" t="s">
        <v>34</v>
      </c>
      <c r="M2612" t="s">
        <v>35</v>
      </c>
      <c r="N2612" s="1">
        <v>42414</v>
      </c>
      <c r="O2612" t="s">
        <v>823</v>
      </c>
      <c r="P2612" s="3" t="s">
        <v>824</v>
      </c>
      <c r="Q2612" t="s">
        <v>825</v>
      </c>
      <c r="R2612">
        <v>27</v>
      </c>
      <c r="S2612" t="s">
        <v>8226</v>
      </c>
      <c r="T2612" s="2">
        <v>0</v>
      </c>
      <c r="U2612" t="s">
        <v>8227</v>
      </c>
      <c r="V2612" t="s">
        <v>8228</v>
      </c>
      <c r="W2612" t="s">
        <v>829</v>
      </c>
      <c r="X2612" t="s">
        <v>7058</v>
      </c>
      <c r="Y2612" s="3">
        <f>VALUE(SUBSTITUTE(Table1[[#This Row],[Order Total]],"$",""))</f>
        <v>512.29</v>
      </c>
      <c r="Z2612">
        <f>VALUE(SUBSTITUTE(Table1[[#This Row],[Total]],"$",""))</f>
        <v>518.29</v>
      </c>
      <c r="AA2612" s="3">
        <f>Table1[[#This Row],[Order Total Number]]-Table1[[#This Row],[Total Number]]</f>
        <v>-6</v>
      </c>
      <c r="AB2612">
        <f>VALUE(SUBSTITUTE(Table1[[#This Row],[Shipping Cost]],"$",""))</f>
        <v>4.82</v>
      </c>
      <c r="AC2612">
        <f>VALUE(SUBSTITUTE(Table1[[#This Row],[Discount $]],"$",""))</f>
        <v>45.55</v>
      </c>
      <c r="AD2612">
        <f>VALUE(SUBSTITUTE(Table1[[#This Row],[Retail Price]],"$",""))</f>
        <v>9.85</v>
      </c>
      <c r="AE2612" s="4">
        <f>(Table1[[#This Row],[Retail Price Number]]*Table1[[#This Row],[Order Quantity]])-Table1[[#This Row],[Discount $ Number]]+Table1[[#This Row],[Shipping Cost Number]]</f>
        <v>225.21999999999997</v>
      </c>
      <c r="AF2612">
        <f>Table1[[#This Row],[Retail Price Number]]*Table1[[#This Row],[Order Quantity]]-Table1[[#This Row],[Discount $ Number]]</f>
        <v>220.39999999999998</v>
      </c>
      <c r="AG2612">
        <f>(Table1[[#This Row],[Retail Price Number]]*Table1[[#This Row],[Order Quantity]])-Table1[[#This Row],[Discount $ Number]]-Table1[[#This Row],[Shipping Cost Number]]</f>
        <v>215.57999999999998</v>
      </c>
      <c r="AH2612">
        <f>Table1[[#This Row],[Retail Price Number]]*Table1[[#This Row],[Order Quantity]]</f>
        <v>265.95</v>
      </c>
      <c r="AI2612">
        <f>YEAR(Table1[[#This Row],[Order Date]])</f>
        <v>2016</v>
      </c>
    </row>
    <row r="2613" spans="1:35" x14ac:dyDescent="0.3">
      <c r="A2613" t="s">
        <v>3455</v>
      </c>
      <c r="B2613" s="1">
        <v>42088</v>
      </c>
      <c r="C2613" t="s">
        <v>4619</v>
      </c>
      <c r="D2613" t="s">
        <v>365</v>
      </c>
      <c r="E2613" t="s">
        <v>46</v>
      </c>
      <c r="F2613" t="s">
        <v>47</v>
      </c>
      <c r="G2613" t="s">
        <v>77</v>
      </c>
      <c r="H2613" t="s">
        <v>48</v>
      </c>
      <c r="I2613" t="s">
        <v>63</v>
      </c>
      <c r="J2613" t="s">
        <v>185</v>
      </c>
      <c r="K2613" t="s">
        <v>94</v>
      </c>
      <c r="L2613" t="s">
        <v>34</v>
      </c>
      <c r="M2613" t="s">
        <v>35</v>
      </c>
      <c r="N2613" s="1">
        <v>42090</v>
      </c>
      <c r="O2613" t="s">
        <v>186</v>
      </c>
      <c r="P2613" s="3" t="s">
        <v>187</v>
      </c>
      <c r="Q2613" t="s">
        <v>188</v>
      </c>
      <c r="R2613">
        <v>8</v>
      </c>
      <c r="S2613" t="s">
        <v>2217</v>
      </c>
      <c r="T2613" s="2">
        <v>0.05</v>
      </c>
      <c r="U2613" t="s">
        <v>4380</v>
      </c>
      <c r="V2613" t="s">
        <v>8659</v>
      </c>
      <c r="W2613" t="s">
        <v>165</v>
      </c>
      <c r="X2613" t="s">
        <v>8660</v>
      </c>
      <c r="Y2613" s="3">
        <f>VALUE(SUBSTITUTE(Table1[[#This Row],[Order Total]],"$",""))</f>
        <v>916.21</v>
      </c>
      <c r="Z2613">
        <f>VALUE(SUBSTITUTE(Table1[[#This Row],[Total]],"$",""))</f>
        <v>921.02</v>
      </c>
      <c r="AA2613" s="3">
        <f>Table1[[#This Row],[Order Total Number]]-Table1[[#This Row],[Total Number]]</f>
        <v>-4.8099999999999454</v>
      </c>
      <c r="AB2613">
        <f>VALUE(SUBSTITUTE(Table1[[#This Row],[Shipping Cost]],"$",""))</f>
        <v>4</v>
      </c>
      <c r="AC2613">
        <f>VALUE(SUBSTITUTE(Table1[[#This Row],[Discount $]],"$",""))</f>
        <v>28.34</v>
      </c>
      <c r="AD2613">
        <f>VALUE(SUBSTITUTE(Table1[[#This Row],[Retail Price]],"$",""))</f>
        <v>19.98</v>
      </c>
      <c r="AE2613" s="4">
        <f>(Table1[[#This Row],[Retail Price Number]]*Table1[[#This Row],[Order Quantity]])-Table1[[#This Row],[Discount $ Number]]+Table1[[#This Row],[Shipping Cost Number]]</f>
        <v>135.5</v>
      </c>
      <c r="AF2613">
        <f>Table1[[#This Row],[Retail Price Number]]*Table1[[#This Row],[Order Quantity]]-Table1[[#This Row],[Discount $ Number]]</f>
        <v>131.5</v>
      </c>
      <c r="AG2613">
        <f>(Table1[[#This Row],[Retail Price Number]]*Table1[[#This Row],[Order Quantity]])-Table1[[#This Row],[Discount $ Number]]-Table1[[#This Row],[Shipping Cost Number]]</f>
        <v>127.5</v>
      </c>
      <c r="AH2613">
        <f>Table1[[#This Row],[Retail Price Number]]*Table1[[#This Row],[Order Quantity]]</f>
        <v>159.84</v>
      </c>
      <c r="AI2613">
        <f>YEAR(Table1[[#This Row],[Order Date]])</f>
        <v>2015</v>
      </c>
    </row>
    <row r="2614" spans="1:35" x14ac:dyDescent="0.3">
      <c r="A2614" t="s">
        <v>4054</v>
      </c>
      <c r="B2614" s="1">
        <v>41459</v>
      </c>
      <c r="C2614" t="s">
        <v>354</v>
      </c>
      <c r="D2614" t="s">
        <v>61</v>
      </c>
      <c r="E2614" t="s">
        <v>27</v>
      </c>
      <c r="F2614" t="s">
        <v>28</v>
      </c>
      <c r="G2614" t="s">
        <v>91</v>
      </c>
      <c r="H2614" t="s">
        <v>62</v>
      </c>
      <c r="I2614" t="s">
        <v>31</v>
      </c>
      <c r="J2614" t="s">
        <v>832</v>
      </c>
      <c r="K2614" t="s">
        <v>94</v>
      </c>
      <c r="L2614" t="s">
        <v>109</v>
      </c>
      <c r="M2614" t="s">
        <v>35</v>
      </c>
      <c r="N2614" s="1">
        <v>41460</v>
      </c>
      <c r="O2614" t="s">
        <v>833</v>
      </c>
      <c r="P2614" s="3" t="s">
        <v>834</v>
      </c>
      <c r="Q2614" t="s">
        <v>774</v>
      </c>
      <c r="R2614">
        <v>19</v>
      </c>
      <c r="S2614" t="s">
        <v>4055</v>
      </c>
      <c r="T2614" s="2">
        <v>0.08</v>
      </c>
      <c r="U2614" t="s">
        <v>3149</v>
      </c>
      <c r="V2614" t="s">
        <v>4056</v>
      </c>
      <c r="W2614" t="s">
        <v>838</v>
      </c>
      <c r="X2614" t="s">
        <v>4057</v>
      </c>
      <c r="Y2614" s="3">
        <f>VALUE(SUBSTITUTE(Table1[[#This Row],[Order Total]],"$",""))</f>
        <v>126.07</v>
      </c>
      <c r="Z2614">
        <f>VALUE(SUBSTITUTE(Table1[[#This Row],[Total]],"$",""))</f>
        <v>128.71</v>
      </c>
      <c r="AA2614" s="3">
        <f>Table1[[#This Row],[Order Total Number]]-Table1[[#This Row],[Total Number]]</f>
        <v>-2.6400000000000148</v>
      </c>
      <c r="AB2614">
        <f>VALUE(SUBSTITUTE(Table1[[#This Row],[Shipping Cost]],"$",""))</f>
        <v>2.04</v>
      </c>
      <c r="AC2614">
        <f>VALUE(SUBSTITUTE(Table1[[#This Row],[Discount $]],"$",""))</f>
        <v>8.57</v>
      </c>
      <c r="AD2614">
        <f>VALUE(SUBSTITUTE(Table1[[#This Row],[Retail Price]],"$",""))</f>
        <v>5.18</v>
      </c>
      <c r="AE2614" s="4">
        <f>(Table1[[#This Row],[Retail Price Number]]*Table1[[#This Row],[Order Quantity]])-Table1[[#This Row],[Discount $ Number]]+Table1[[#This Row],[Shipping Cost Number]]</f>
        <v>91.89</v>
      </c>
      <c r="AF2614">
        <f>Table1[[#This Row],[Retail Price Number]]*Table1[[#This Row],[Order Quantity]]-Table1[[#This Row],[Discount $ Number]]</f>
        <v>89.85</v>
      </c>
      <c r="AG2614">
        <f>(Table1[[#This Row],[Retail Price Number]]*Table1[[#This Row],[Order Quantity]])-Table1[[#This Row],[Discount $ Number]]-Table1[[#This Row],[Shipping Cost Number]]</f>
        <v>87.809999999999988</v>
      </c>
      <c r="AH2614">
        <f>Table1[[#This Row],[Retail Price Number]]*Table1[[#This Row],[Order Quantity]]</f>
        <v>98.419999999999987</v>
      </c>
      <c r="AI2614">
        <f>YEAR(Table1[[#This Row],[Order Date]])</f>
        <v>2013</v>
      </c>
    </row>
    <row r="2615" spans="1:35" x14ac:dyDescent="0.3">
      <c r="A2615" t="s">
        <v>4054</v>
      </c>
      <c r="B2615" s="1">
        <v>42135</v>
      </c>
      <c r="C2615" t="s">
        <v>1541</v>
      </c>
      <c r="D2615" t="s">
        <v>61</v>
      </c>
      <c r="E2615" t="s">
        <v>27</v>
      </c>
      <c r="F2615" t="s">
        <v>28</v>
      </c>
      <c r="G2615" t="s">
        <v>77</v>
      </c>
      <c r="H2615" t="s">
        <v>62</v>
      </c>
      <c r="I2615" t="s">
        <v>92</v>
      </c>
      <c r="J2615" t="s">
        <v>64</v>
      </c>
      <c r="K2615" t="s">
        <v>33</v>
      </c>
      <c r="L2615" t="s">
        <v>65</v>
      </c>
      <c r="M2615" t="s">
        <v>35</v>
      </c>
      <c r="N2615" s="1">
        <v>42137</v>
      </c>
      <c r="O2615" t="s">
        <v>66</v>
      </c>
      <c r="P2615" s="3" t="s">
        <v>67</v>
      </c>
      <c r="Q2615" t="s">
        <v>68</v>
      </c>
      <c r="R2615">
        <v>10</v>
      </c>
      <c r="S2615" t="s">
        <v>3903</v>
      </c>
      <c r="T2615" s="2">
        <v>0</v>
      </c>
      <c r="U2615" t="s">
        <v>39</v>
      </c>
      <c r="V2615" t="s">
        <v>6264</v>
      </c>
      <c r="W2615" t="s">
        <v>72</v>
      </c>
      <c r="X2615" t="s">
        <v>6265</v>
      </c>
      <c r="Y2615" s="3">
        <f>VALUE(SUBSTITUTE(Table1[[#This Row],[Order Total]],"$",""))</f>
        <v>79.05</v>
      </c>
      <c r="Z2615">
        <f>VALUE(SUBSTITUTE(Table1[[#This Row],[Total]],"$",""))</f>
        <v>70.510000000000005</v>
      </c>
      <c r="AA2615" s="3">
        <f>Table1[[#This Row],[Order Total Number]]-Table1[[#This Row],[Total Number]]</f>
        <v>8.539999999999992</v>
      </c>
      <c r="AB2615">
        <f>VALUE(SUBSTITUTE(Table1[[#This Row],[Shipping Cost]],"$",""))</f>
        <v>0.99</v>
      </c>
      <c r="AC2615">
        <f>VALUE(SUBSTITUTE(Table1[[#This Row],[Discount $]],"$",""))</f>
        <v>2.39</v>
      </c>
      <c r="AD2615">
        <f>VALUE(SUBSTITUTE(Table1[[#This Row],[Retail Price]],"$",""))</f>
        <v>2.88</v>
      </c>
      <c r="AE2615" s="4">
        <f>(Table1[[#This Row],[Retail Price Number]]*Table1[[#This Row],[Order Quantity]])-Table1[[#This Row],[Discount $ Number]]+Table1[[#This Row],[Shipping Cost Number]]</f>
        <v>27.399999999999995</v>
      </c>
      <c r="AF2615">
        <f>Table1[[#This Row],[Retail Price Number]]*Table1[[#This Row],[Order Quantity]]-Table1[[#This Row],[Discount $ Number]]</f>
        <v>26.409999999999997</v>
      </c>
      <c r="AG2615">
        <f>(Table1[[#This Row],[Retail Price Number]]*Table1[[#This Row],[Order Quantity]])-Table1[[#This Row],[Discount $ Number]]-Table1[[#This Row],[Shipping Cost Number]]</f>
        <v>25.419999999999998</v>
      </c>
      <c r="AH2615">
        <f>Table1[[#This Row],[Retail Price Number]]*Table1[[#This Row],[Order Quantity]]</f>
        <v>28.799999999999997</v>
      </c>
      <c r="AI2615">
        <f>YEAR(Table1[[#This Row],[Order Date]])</f>
        <v>2015</v>
      </c>
    </row>
    <row r="2616" spans="1:35" x14ac:dyDescent="0.3">
      <c r="A2616" t="s">
        <v>4054</v>
      </c>
      <c r="B2616" s="1">
        <v>42264</v>
      </c>
      <c r="C2616" t="s">
        <v>911</v>
      </c>
      <c r="D2616" t="s">
        <v>912</v>
      </c>
      <c r="E2616" t="s">
        <v>27</v>
      </c>
      <c r="F2616" t="s">
        <v>28</v>
      </c>
      <c r="G2616" t="s">
        <v>91</v>
      </c>
      <c r="H2616" t="s">
        <v>205</v>
      </c>
      <c r="I2616" t="s">
        <v>196</v>
      </c>
      <c r="J2616" t="s">
        <v>4068</v>
      </c>
      <c r="K2616" t="s">
        <v>94</v>
      </c>
      <c r="L2616" t="s">
        <v>95</v>
      </c>
      <c r="M2616" t="s">
        <v>35</v>
      </c>
      <c r="N2616" s="1">
        <v>42264</v>
      </c>
      <c r="O2616" t="s">
        <v>2512</v>
      </c>
      <c r="P2616" s="3" t="s">
        <v>2119</v>
      </c>
      <c r="Q2616" t="s">
        <v>428</v>
      </c>
      <c r="R2616">
        <v>17</v>
      </c>
      <c r="S2616" t="s">
        <v>10138</v>
      </c>
      <c r="T2616" s="2">
        <v>0.09</v>
      </c>
      <c r="U2616" t="s">
        <v>3166</v>
      </c>
      <c r="V2616" t="s">
        <v>1704</v>
      </c>
      <c r="W2616" t="s">
        <v>4072</v>
      </c>
      <c r="X2616" t="s">
        <v>10139</v>
      </c>
      <c r="Y2616" s="3">
        <f>VALUE(SUBSTITUTE(Table1[[#This Row],[Order Total]],"$",""))</f>
        <v>7.64</v>
      </c>
      <c r="Z2616">
        <f>VALUE(SUBSTITUTE(Table1[[#This Row],[Total]],"$",""))</f>
        <v>10.61</v>
      </c>
      <c r="AA2616" s="3">
        <f>Table1[[#This Row],[Order Total Number]]-Table1[[#This Row],[Total Number]]</f>
        <v>-2.9699999999999998</v>
      </c>
      <c r="AB2616">
        <f>VALUE(SUBSTITUTE(Table1[[#This Row],[Shipping Cost]],"$",""))</f>
        <v>2.97</v>
      </c>
      <c r="AC2616">
        <f>VALUE(SUBSTITUTE(Table1[[#This Row],[Discount $]],"$",""))</f>
        <v>0.36</v>
      </c>
      <c r="AD2616">
        <f>VALUE(SUBSTITUTE(Table1[[#This Row],[Retail Price]],"$",""))</f>
        <v>3.98</v>
      </c>
      <c r="AE2616" s="4">
        <f>(Table1[[#This Row],[Retail Price Number]]*Table1[[#This Row],[Order Quantity]])-Table1[[#This Row],[Discount $ Number]]+Table1[[#This Row],[Shipping Cost Number]]</f>
        <v>70.27</v>
      </c>
      <c r="AF2616">
        <f>Table1[[#This Row],[Retail Price Number]]*Table1[[#This Row],[Order Quantity]]-Table1[[#This Row],[Discount $ Number]]</f>
        <v>67.3</v>
      </c>
      <c r="AG2616">
        <f>(Table1[[#This Row],[Retail Price Number]]*Table1[[#This Row],[Order Quantity]])-Table1[[#This Row],[Discount $ Number]]-Table1[[#This Row],[Shipping Cost Number]]</f>
        <v>64.33</v>
      </c>
      <c r="AH2616">
        <f>Table1[[#This Row],[Retail Price Number]]*Table1[[#This Row],[Order Quantity]]</f>
        <v>67.66</v>
      </c>
      <c r="AI2616">
        <f>YEAR(Table1[[#This Row],[Order Date]])</f>
        <v>2015</v>
      </c>
    </row>
    <row r="2617" spans="1:35" x14ac:dyDescent="0.3">
      <c r="A2617" t="s">
        <v>11953</v>
      </c>
      <c r="B2617" s="1">
        <v>42000</v>
      </c>
      <c r="C2617" t="s">
        <v>420</v>
      </c>
      <c r="D2617" t="s">
        <v>11954</v>
      </c>
      <c r="E2617" t="s">
        <v>27</v>
      </c>
      <c r="F2617" t="s">
        <v>28</v>
      </c>
      <c r="G2617" t="s">
        <v>91</v>
      </c>
      <c r="H2617" t="s">
        <v>289</v>
      </c>
      <c r="I2617" t="s">
        <v>63</v>
      </c>
      <c r="J2617" t="s">
        <v>441</v>
      </c>
      <c r="K2617" t="s">
        <v>94</v>
      </c>
      <c r="L2617" t="s">
        <v>95</v>
      </c>
      <c r="M2617" t="s">
        <v>35</v>
      </c>
      <c r="N2617" s="1">
        <v>42002</v>
      </c>
      <c r="O2617" t="s">
        <v>442</v>
      </c>
      <c r="P2617" s="3" t="s">
        <v>443</v>
      </c>
      <c r="Q2617" t="s">
        <v>444</v>
      </c>
      <c r="R2617">
        <v>47</v>
      </c>
      <c r="S2617" t="s">
        <v>11955</v>
      </c>
      <c r="T2617" s="2">
        <v>0.1</v>
      </c>
      <c r="U2617" t="s">
        <v>8636</v>
      </c>
      <c r="V2617" t="s">
        <v>11956</v>
      </c>
      <c r="W2617" t="s">
        <v>448</v>
      </c>
      <c r="X2617" t="s">
        <v>11957</v>
      </c>
      <c r="Y2617" s="3">
        <f>VALUE(SUBSTITUTE(Table1[[#This Row],[Order Total]],"$",""))</f>
        <v>945.2</v>
      </c>
      <c r="Z2617">
        <f>VALUE(SUBSTITUTE(Table1[[#This Row],[Total]],"$",""))</f>
        <v>951.71</v>
      </c>
      <c r="AA2617" s="3">
        <f>Table1[[#This Row],[Order Total Number]]-Table1[[#This Row],[Total Number]]</f>
        <v>-6.5099999999999909</v>
      </c>
      <c r="AB2617">
        <f>VALUE(SUBSTITUTE(Table1[[#This Row],[Shipping Cost]],"$",""))</f>
        <v>15.1</v>
      </c>
      <c r="AC2617">
        <f>VALUE(SUBSTITUTE(Table1[[#This Row],[Discount $]],"$",""))</f>
        <v>9.69</v>
      </c>
      <c r="AD2617">
        <f>VALUE(SUBSTITUTE(Table1[[#This Row],[Retail Price]],"$",""))</f>
        <v>22.38</v>
      </c>
      <c r="AE2617" s="4">
        <f>(Table1[[#This Row],[Retail Price Number]]*Table1[[#This Row],[Order Quantity]])-Table1[[#This Row],[Discount $ Number]]+Table1[[#This Row],[Shipping Cost Number]]</f>
        <v>1057.2699999999998</v>
      </c>
      <c r="AF2617">
        <f>Table1[[#This Row],[Retail Price Number]]*Table1[[#This Row],[Order Quantity]]-Table1[[#This Row],[Discount $ Number]]</f>
        <v>1042.1699999999998</v>
      </c>
      <c r="AG2617">
        <f>(Table1[[#This Row],[Retail Price Number]]*Table1[[#This Row],[Order Quantity]])-Table1[[#This Row],[Discount $ Number]]-Table1[[#This Row],[Shipping Cost Number]]</f>
        <v>1027.07</v>
      </c>
      <c r="AH2617">
        <f>Table1[[#This Row],[Retail Price Number]]*Table1[[#This Row],[Order Quantity]]</f>
        <v>1051.8599999999999</v>
      </c>
      <c r="AI2617">
        <f>YEAR(Table1[[#This Row],[Order Date]])</f>
        <v>2014</v>
      </c>
    </row>
    <row r="2618" spans="1:35" x14ac:dyDescent="0.3">
      <c r="A2618" t="s">
        <v>5931</v>
      </c>
      <c r="B2618" s="1">
        <v>42102</v>
      </c>
      <c r="C2618" t="s">
        <v>1818</v>
      </c>
      <c r="D2618" t="s">
        <v>1626</v>
      </c>
      <c r="E2618" t="s">
        <v>27</v>
      </c>
      <c r="F2618" t="s">
        <v>28</v>
      </c>
      <c r="G2618" t="s">
        <v>91</v>
      </c>
      <c r="H2618" t="s">
        <v>30</v>
      </c>
      <c r="I2618" t="s">
        <v>196</v>
      </c>
      <c r="J2618" t="s">
        <v>338</v>
      </c>
      <c r="K2618" t="s">
        <v>94</v>
      </c>
      <c r="L2618" t="s">
        <v>95</v>
      </c>
      <c r="M2618" t="s">
        <v>35</v>
      </c>
      <c r="N2618" s="1">
        <v>42103</v>
      </c>
      <c r="O2618" t="s">
        <v>339</v>
      </c>
      <c r="P2618" s="3" t="s">
        <v>340</v>
      </c>
      <c r="Q2618" t="s">
        <v>341</v>
      </c>
      <c r="R2618">
        <v>14</v>
      </c>
      <c r="S2618" t="s">
        <v>5932</v>
      </c>
      <c r="T2618" s="2">
        <v>0</v>
      </c>
      <c r="U2618" t="s">
        <v>2582</v>
      </c>
      <c r="V2618" t="s">
        <v>4663</v>
      </c>
      <c r="W2618" t="s">
        <v>345</v>
      </c>
      <c r="X2618" t="s">
        <v>1990</v>
      </c>
      <c r="Y2618" s="3">
        <f>VALUE(SUBSTITUTE(Table1[[#This Row],[Order Total]],"$",""))</f>
        <v>45.29</v>
      </c>
      <c r="Z2618">
        <f>VALUE(SUBSTITUTE(Table1[[#This Row],[Total]],"$",""))</f>
        <v>52.27</v>
      </c>
      <c r="AA2618" s="3">
        <f>Table1[[#This Row],[Order Total Number]]-Table1[[#This Row],[Total Number]]</f>
        <v>-6.980000000000004</v>
      </c>
      <c r="AB2618">
        <f>VALUE(SUBSTITUTE(Table1[[#This Row],[Shipping Cost]],"$",""))</f>
        <v>6.98</v>
      </c>
      <c r="AC2618">
        <f>VALUE(SUBSTITUTE(Table1[[#This Row],[Discount $]],"$",""))</f>
        <v>4.4800000000000004</v>
      </c>
      <c r="AD2618">
        <f>VALUE(SUBSTITUTE(Table1[[#This Row],[Retail Price]],"$",""))</f>
        <v>5.53</v>
      </c>
      <c r="AE2618" s="4">
        <f>(Table1[[#This Row],[Retail Price Number]]*Table1[[#This Row],[Order Quantity]])-Table1[[#This Row],[Discount $ Number]]+Table1[[#This Row],[Shipping Cost Number]]</f>
        <v>79.92</v>
      </c>
      <c r="AF2618">
        <f>Table1[[#This Row],[Retail Price Number]]*Table1[[#This Row],[Order Quantity]]-Table1[[#This Row],[Discount $ Number]]</f>
        <v>72.94</v>
      </c>
      <c r="AG2618">
        <f>(Table1[[#This Row],[Retail Price Number]]*Table1[[#This Row],[Order Quantity]])-Table1[[#This Row],[Discount $ Number]]-Table1[[#This Row],[Shipping Cost Number]]</f>
        <v>65.959999999999994</v>
      </c>
      <c r="AH2618">
        <f>Table1[[#This Row],[Retail Price Number]]*Table1[[#This Row],[Order Quantity]]</f>
        <v>77.42</v>
      </c>
      <c r="AI2618">
        <f>YEAR(Table1[[#This Row],[Order Date]])</f>
        <v>2015</v>
      </c>
    </row>
    <row r="2619" spans="1:35" x14ac:dyDescent="0.3">
      <c r="A2619" t="s">
        <v>5931</v>
      </c>
      <c r="B2619" s="1">
        <v>42135</v>
      </c>
      <c r="C2619" t="s">
        <v>1541</v>
      </c>
      <c r="D2619" t="s">
        <v>61</v>
      </c>
      <c r="E2619" t="s">
        <v>27</v>
      </c>
      <c r="F2619" t="s">
        <v>28</v>
      </c>
      <c r="G2619" t="s">
        <v>91</v>
      </c>
      <c r="H2619" t="s">
        <v>62</v>
      </c>
      <c r="I2619" t="s">
        <v>121</v>
      </c>
      <c r="J2619" t="s">
        <v>338</v>
      </c>
      <c r="K2619" t="s">
        <v>94</v>
      </c>
      <c r="L2619" t="s">
        <v>95</v>
      </c>
      <c r="M2619" t="s">
        <v>35</v>
      </c>
      <c r="N2619" s="1">
        <v>42137</v>
      </c>
      <c r="O2619" t="s">
        <v>339</v>
      </c>
      <c r="P2619" s="3" t="s">
        <v>340</v>
      </c>
      <c r="Q2619" t="s">
        <v>341</v>
      </c>
      <c r="R2619">
        <v>36</v>
      </c>
      <c r="S2619" t="s">
        <v>6589</v>
      </c>
      <c r="T2619" s="2">
        <v>0.04</v>
      </c>
      <c r="U2619" t="s">
        <v>6590</v>
      </c>
      <c r="V2619" t="s">
        <v>692</v>
      </c>
      <c r="W2619" t="s">
        <v>345</v>
      </c>
      <c r="X2619" t="s">
        <v>6591</v>
      </c>
      <c r="Y2619" s="3">
        <f>VALUE(SUBSTITUTE(Table1[[#This Row],[Order Total]],"$",""))</f>
        <v>445.05</v>
      </c>
      <c r="Z2619">
        <f>VALUE(SUBSTITUTE(Table1[[#This Row],[Total]],"$",""))</f>
        <v>451.47</v>
      </c>
      <c r="AA2619" s="3">
        <f>Table1[[#This Row],[Order Total Number]]-Table1[[#This Row],[Total Number]]</f>
        <v>-6.4200000000000159</v>
      </c>
      <c r="AB2619">
        <f>VALUE(SUBSTITUTE(Table1[[#This Row],[Shipping Cost]],"$",""))</f>
        <v>6.98</v>
      </c>
      <c r="AC2619">
        <f>VALUE(SUBSTITUTE(Table1[[#This Row],[Discount $]],"$",""))</f>
        <v>23.57</v>
      </c>
      <c r="AD2619">
        <f>VALUE(SUBSTITUTE(Table1[[#This Row],[Retail Price]],"$",""))</f>
        <v>5.53</v>
      </c>
      <c r="AE2619" s="4">
        <f>(Table1[[#This Row],[Retail Price Number]]*Table1[[#This Row],[Order Quantity]])-Table1[[#This Row],[Discount $ Number]]+Table1[[#This Row],[Shipping Cost Number]]</f>
        <v>182.49</v>
      </c>
      <c r="AF2619">
        <f>Table1[[#This Row],[Retail Price Number]]*Table1[[#This Row],[Order Quantity]]-Table1[[#This Row],[Discount $ Number]]</f>
        <v>175.51000000000002</v>
      </c>
      <c r="AG2619">
        <f>(Table1[[#This Row],[Retail Price Number]]*Table1[[#This Row],[Order Quantity]])-Table1[[#This Row],[Discount $ Number]]-Table1[[#This Row],[Shipping Cost Number]]</f>
        <v>168.53000000000003</v>
      </c>
      <c r="AH2619">
        <f>Table1[[#This Row],[Retail Price Number]]*Table1[[#This Row],[Order Quantity]]</f>
        <v>199.08</v>
      </c>
      <c r="AI2619">
        <f>YEAR(Table1[[#This Row],[Order Date]])</f>
        <v>2015</v>
      </c>
    </row>
    <row r="2620" spans="1:35" x14ac:dyDescent="0.3">
      <c r="A2620" t="s">
        <v>5931</v>
      </c>
      <c r="B2620" s="1">
        <v>42237</v>
      </c>
      <c r="C2620" t="s">
        <v>1301</v>
      </c>
      <c r="D2620" t="s">
        <v>228</v>
      </c>
      <c r="E2620" t="s">
        <v>46</v>
      </c>
      <c r="F2620" t="s">
        <v>47</v>
      </c>
      <c r="G2620" t="s">
        <v>134</v>
      </c>
      <c r="H2620" t="s">
        <v>107</v>
      </c>
      <c r="I2620" t="s">
        <v>92</v>
      </c>
      <c r="J2620" t="s">
        <v>564</v>
      </c>
      <c r="K2620" t="s">
        <v>33</v>
      </c>
      <c r="L2620" t="s">
        <v>34</v>
      </c>
      <c r="M2620" t="s">
        <v>35</v>
      </c>
      <c r="N2620" s="1">
        <v>42217</v>
      </c>
      <c r="O2620" t="s">
        <v>565</v>
      </c>
      <c r="P2620" s="3" t="s">
        <v>566</v>
      </c>
      <c r="Q2620" t="s">
        <v>567</v>
      </c>
      <c r="R2620">
        <v>23</v>
      </c>
      <c r="S2620" t="s">
        <v>6894</v>
      </c>
      <c r="T2620" s="2">
        <v>0.02</v>
      </c>
      <c r="U2620" t="s">
        <v>5592</v>
      </c>
      <c r="V2620" t="s">
        <v>6895</v>
      </c>
      <c r="W2620" t="s">
        <v>224</v>
      </c>
      <c r="X2620" t="s">
        <v>6896</v>
      </c>
      <c r="Y2620" s="3">
        <f>VALUE(SUBSTITUTE(Table1[[#This Row],[Order Total]],"$",""))</f>
        <v>141.55000000000001</v>
      </c>
      <c r="Z2620">
        <f>VALUE(SUBSTITUTE(Table1[[#This Row],[Total]],"$",""))</f>
        <v>140.5</v>
      </c>
      <c r="AA2620" s="3">
        <f>Table1[[#This Row],[Order Total Number]]-Table1[[#This Row],[Total Number]]</f>
        <v>1.0500000000000114</v>
      </c>
      <c r="AB2620">
        <f>VALUE(SUBSTITUTE(Table1[[#This Row],[Shipping Cost]],"$",""))</f>
        <v>0.5</v>
      </c>
      <c r="AC2620">
        <f>VALUE(SUBSTITUTE(Table1[[#This Row],[Discount $]],"$",""))</f>
        <v>14.59</v>
      </c>
      <c r="AD2620">
        <f>VALUE(SUBSTITUTE(Table1[[#This Row],[Retail Price]],"$",""))</f>
        <v>6.3</v>
      </c>
      <c r="AE2620" s="4">
        <f>(Table1[[#This Row],[Retail Price Number]]*Table1[[#This Row],[Order Quantity]])-Table1[[#This Row],[Discount $ Number]]+Table1[[#This Row],[Shipping Cost Number]]</f>
        <v>130.81</v>
      </c>
      <c r="AF2620">
        <f>Table1[[#This Row],[Retail Price Number]]*Table1[[#This Row],[Order Quantity]]-Table1[[#This Row],[Discount $ Number]]</f>
        <v>130.31</v>
      </c>
      <c r="AG2620">
        <f>(Table1[[#This Row],[Retail Price Number]]*Table1[[#This Row],[Order Quantity]])-Table1[[#This Row],[Discount $ Number]]-Table1[[#This Row],[Shipping Cost Number]]</f>
        <v>129.81</v>
      </c>
      <c r="AH2620">
        <f>Table1[[#This Row],[Retail Price Number]]*Table1[[#This Row],[Order Quantity]]</f>
        <v>144.9</v>
      </c>
      <c r="AI2620">
        <f>YEAR(Table1[[#This Row],[Order Date]])</f>
        <v>2015</v>
      </c>
    </row>
    <row r="2621" spans="1:35" x14ac:dyDescent="0.3">
      <c r="A2621" t="s">
        <v>5931</v>
      </c>
      <c r="B2621" s="1">
        <v>42082</v>
      </c>
      <c r="C2621" t="s">
        <v>3464</v>
      </c>
      <c r="D2621" t="s">
        <v>174</v>
      </c>
      <c r="E2621" t="s">
        <v>27</v>
      </c>
      <c r="F2621" t="s">
        <v>28</v>
      </c>
      <c r="G2621" t="s">
        <v>77</v>
      </c>
      <c r="H2621" t="s">
        <v>78</v>
      </c>
      <c r="I2621" t="s">
        <v>92</v>
      </c>
      <c r="J2621" t="s">
        <v>366</v>
      </c>
      <c r="K2621" t="s">
        <v>94</v>
      </c>
      <c r="L2621" t="s">
        <v>95</v>
      </c>
      <c r="M2621" t="s">
        <v>35</v>
      </c>
      <c r="N2621" s="1">
        <v>42084</v>
      </c>
      <c r="O2621" t="s">
        <v>367</v>
      </c>
      <c r="P2621" s="3" t="s">
        <v>368</v>
      </c>
      <c r="Q2621" t="s">
        <v>301</v>
      </c>
      <c r="R2621">
        <v>35</v>
      </c>
      <c r="S2621" t="s">
        <v>4858</v>
      </c>
      <c r="T2621" s="2">
        <v>0.09</v>
      </c>
      <c r="U2621" t="s">
        <v>711</v>
      </c>
      <c r="V2621" t="s">
        <v>8215</v>
      </c>
      <c r="W2621" t="s">
        <v>116</v>
      </c>
      <c r="X2621" t="s">
        <v>8216</v>
      </c>
      <c r="Y2621" s="3">
        <f>VALUE(SUBSTITUTE(Table1[[#This Row],[Order Total]],"$",""))</f>
        <v>110.27</v>
      </c>
      <c r="Z2621">
        <f>VALUE(SUBSTITUTE(Table1[[#This Row],[Total]],"$",""))</f>
        <v>114.1</v>
      </c>
      <c r="AA2621" s="3">
        <f>Table1[[#This Row],[Order Total Number]]-Table1[[#This Row],[Total Number]]</f>
        <v>-3.8299999999999983</v>
      </c>
      <c r="AB2621">
        <f>VALUE(SUBSTITUTE(Table1[[#This Row],[Shipping Cost]],"$",""))</f>
        <v>1.49</v>
      </c>
      <c r="AC2621">
        <f>VALUE(SUBSTITUTE(Table1[[#This Row],[Discount $]],"$",""))</f>
        <v>4.59</v>
      </c>
      <c r="AD2621">
        <f>VALUE(SUBSTITUTE(Table1[[#This Row],[Retail Price]],"$",""))</f>
        <v>5.98</v>
      </c>
      <c r="AE2621" s="4">
        <f>(Table1[[#This Row],[Retail Price Number]]*Table1[[#This Row],[Order Quantity]])-Table1[[#This Row],[Discount $ Number]]+Table1[[#This Row],[Shipping Cost Number]]</f>
        <v>206.20000000000002</v>
      </c>
      <c r="AF2621">
        <f>Table1[[#This Row],[Retail Price Number]]*Table1[[#This Row],[Order Quantity]]-Table1[[#This Row],[Discount $ Number]]</f>
        <v>204.71</v>
      </c>
      <c r="AG2621">
        <f>(Table1[[#This Row],[Retail Price Number]]*Table1[[#This Row],[Order Quantity]])-Table1[[#This Row],[Discount $ Number]]-Table1[[#This Row],[Shipping Cost Number]]</f>
        <v>203.22</v>
      </c>
      <c r="AH2621">
        <f>Table1[[#This Row],[Retail Price Number]]*Table1[[#This Row],[Order Quantity]]</f>
        <v>209.3</v>
      </c>
      <c r="AI2621">
        <f>YEAR(Table1[[#This Row],[Order Date]])</f>
        <v>2015</v>
      </c>
    </row>
    <row r="2622" spans="1:35" x14ac:dyDescent="0.3">
      <c r="A2622" t="s">
        <v>5931</v>
      </c>
      <c r="B2622" s="1">
        <v>41316</v>
      </c>
      <c r="C2622" t="s">
        <v>161</v>
      </c>
      <c r="D2622" t="s">
        <v>162</v>
      </c>
      <c r="E2622" t="s">
        <v>46</v>
      </c>
      <c r="F2622" t="s">
        <v>47</v>
      </c>
      <c r="G2622" t="s">
        <v>77</v>
      </c>
      <c r="H2622" t="s">
        <v>107</v>
      </c>
      <c r="I2622" t="s">
        <v>31</v>
      </c>
      <c r="J2622" t="s">
        <v>1667</v>
      </c>
      <c r="K2622" t="s">
        <v>94</v>
      </c>
      <c r="L2622" t="s">
        <v>95</v>
      </c>
      <c r="M2622" t="s">
        <v>35</v>
      </c>
      <c r="N2622" s="1">
        <v>41317</v>
      </c>
      <c r="O2622" t="s">
        <v>982</v>
      </c>
      <c r="P2622" s="3" t="s">
        <v>1190</v>
      </c>
      <c r="Q2622" t="s">
        <v>1191</v>
      </c>
      <c r="R2622">
        <v>14</v>
      </c>
      <c r="S2622" t="s">
        <v>5563</v>
      </c>
      <c r="T2622" s="2">
        <v>0.08</v>
      </c>
      <c r="U2622" t="s">
        <v>717</v>
      </c>
      <c r="V2622" t="s">
        <v>7321</v>
      </c>
      <c r="W2622" t="s">
        <v>224</v>
      </c>
      <c r="X2622" t="s">
        <v>9589</v>
      </c>
      <c r="Y2622" s="3">
        <f>VALUE(SUBSTITUTE(Table1[[#This Row],[Order Total]],"$",""))</f>
        <v>50.67</v>
      </c>
      <c r="Z2622">
        <f>VALUE(SUBSTITUTE(Table1[[#This Row],[Total]],"$",""))</f>
        <v>51.57</v>
      </c>
      <c r="AA2622" s="3">
        <f>Table1[[#This Row],[Order Total Number]]-Table1[[#This Row],[Total Number]]</f>
        <v>-0.89999999999999858</v>
      </c>
      <c r="AB2622">
        <f>VALUE(SUBSTITUTE(Table1[[#This Row],[Shipping Cost]],"$",""))</f>
        <v>0.5</v>
      </c>
      <c r="AC2622">
        <f>VALUE(SUBSTITUTE(Table1[[#This Row],[Discount $]],"$",""))</f>
        <v>3.41</v>
      </c>
      <c r="AD2622">
        <f>VALUE(SUBSTITUTE(Table1[[#This Row],[Retail Price]],"$",""))</f>
        <v>4.91</v>
      </c>
      <c r="AE2622" s="4">
        <f>(Table1[[#This Row],[Retail Price Number]]*Table1[[#This Row],[Order Quantity]])-Table1[[#This Row],[Discount $ Number]]+Table1[[#This Row],[Shipping Cost Number]]</f>
        <v>65.830000000000013</v>
      </c>
      <c r="AF2622">
        <f>Table1[[#This Row],[Retail Price Number]]*Table1[[#This Row],[Order Quantity]]-Table1[[#This Row],[Discount $ Number]]</f>
        <v>65.330000000000013</v>
      </c>
      <c r="AG2622">
        <f>(Table1[[#This Row],[Retail Price Number]]*Table1[[#This Row],[Order Quantity]])-Table1[[#This Row],[Discount $ Number]]-Table1[[#This Row],[Shipping Cost Number]]</f>
        <v>64.830000000000013</v>
      </c>
      <c r="AH2622">
        <f>Table1[[#This Row],[Retail Price Number]]*Table1[[#This Row],[Order Quantity]]</f>
        <v>68.740000000000009</v>
      </c>
      <c r="AI2622">
        <f>YEAR(Table1[[#This Row],[Order Date]])</f>
        <v>2013</v>
      </c>
    </row>
    <row r="2623" spans="1:35" x14ac:dyDescent="0.3">
      <c r="A2623" t="s">
        <v>5931</v>
      </c>
      <c r="B2623" s="1">
        <v>42102</v>
      </c>
      <c r="C2623" t="s">
        <v>9716</v>
      </c>
      <c r="D2623" t="s">
        <v>816</v>
      </c>
      <c r="E2623" t="s">
        <v>27</v>
      </c>
      <c r="F2623" t="s">
        <v>28</v>
      </c>
      <c r="G2623" t="s">
        <v>134</v>
      </c>
      <c r="H2623" t="s">
        <v>78</v>
      </c>
      <c r="I2623" t="s">
        <v>92</v>
      </c>
      <c r="J2623" t="s">
        <v>338</v>
      </c>
      <c r="K2623" t="s">
        <v>94</v>
      </c>
      <c r="L2623" t="s">
        <v>34</v>
      </c>
      <c r="M2623" t="s">
        <v>35</v>
      </c>
      <c r="N2623" s="1">
        <v>42103</v>
      </c>
      <c r="O2623" t="s">
        <v>339</v>
      </c>
      <c r="P2623" s="3" t="s">
        <v>340</v>
      </c>
      <c r="Q2623" t="s">
        <v>341</v>
      </c>
      <c r="R2623">
        <v>37</v>
      </c>
      <c r="S2623" t="s">
        <v>5932</v>
      </c>
      <c r="T2623" s="2">
        <v>0.09</v>
      </c>
      <c r="U2623" t="s">
        <v>2582</v>
      </c>
      <c r="V2623" t="s">
        <v>4663</v>
      </c>
      <c r="W2623" t="s">
        <v>345</v>
      </c>
      <c r="X2623" t="s">
        <v>1990</v>
      </c>
      <c r="Y2623" s="3">
        <f>VALUE(SUBSTITUTE(Table1[[#This Row],[Order Total]],"$",""))</f>
        <v>45.29</v>
      </c>
      <c r="Z2623">
        <f>VALUE(SUBSTITUTE(Table1[[#This Row],[Total]],"$",""))</f>
        <v>52.27</v>
      </c>
      <c r="AA2623" s="3">
        <f>Table1[[#This Row],[Order Total Number]]-Table1[[#This Row],[Total Number]]</f>
        <v>-6.980000000000004</v>
      </c>
      <c r="AB2623">
        <f>VALUE(SUBSTITUTE(Table1[[#This Row],[Shipping Cost]],"$",""))</f>
        <v>6.98</v>
      </c>
      <c r="AC2623">
        <f>VALUE(SUBSTITUTE(Table1[[#This Row],[Discount $]],"$",""))</f>
        <v>4.4800000000000004</v>
      </c>
      <c r="AD2623">
        <f>VALUE(SUBSTITUTE(Table1[[#This Row],[Retail Price]],"$",""))</f>
        <v>5.53</v>
      </c>
      <c r="AE2623" s="4">
        <f>(Table1[[#This Row],[Retail Price Number]]*Table1[[#This Row],[Order Quantity]])-Table1[[#This Row],[Discount $ Number]]+Table1[[#This Row],[Shipping Cost Number]]</f>
        <v>207.11</v>
      </c>
      <c r="AF2623">
        <f>Table1[[#This Row],[Retail Price Number]]*Table1[[#This Row],[Order Quantity]]-Table1[[#This Row],[Discount $ Number]]</f>
        <v>200.13000000000002</v>
      </c>
      <c r="AG2623">
        <f>(Table1[[#This Row],[Retail Price Number]]*Table1[[#This Row],[Order Quantity]])-Table1[[#This Row],[Discount $ Number]]-Table1[[#This Row],[Shipping Cost Number]]</f>
        <v>193.15000000000003</v>
      </c>
      <c r="AH2623">
        <f>Table1[[#This Row],[Retail Price Number]]*Table1[[#This Row],[Order Quantity]]</f>
        <v>204.61</v>
      </c>
      <c r="AI2623">
        <f>YEAR(Table1[[#This Row],[Order Date]])</f>
        <v>2015</v>
      </c>
    </row>
    <row r="2624" spans="1:35" x14ac:dyDescent="0.3">
      <c r="A2624" t="s">
        <v>5931</v>
      </c>
      <c r="B2624" s="1">
        <v>42102</v>
      </c>
      <c r="C2624" t="s">
        <v>1818</v>
      </c>
      <c r="D2624" t="s">
        <v>2366</v>
      </c>
      <c r="E2624" t="s">
        <v>27</v>
      </c>
      <c r="F2624" t="s">
        <v>28</v>
      </c>
      <c r="G2624" t="s">
        <v>134</v>
      </c>
      <c r="H2624" t="s">
        <v>965</v>
      </c>
      <c r="I2624" t="s">
        <v>121</v>
      </c>
      <c r="J2624" t="s">
        <v>338</v>
      </c>
      <c r="K2624" t="s">
        <v>94</v>
      </c>
      <c r="L2624" t="s">
        <v>109</v>
      </c>
      <c r="M2624" t="s">
        <v>35</v>
      </c>
      <c r="N2624" s="1">
        <v>42103</v>
      </c>
      <c r="O2624" t="s">
        <v>339</v>
      </c>
      <c r="P2624" s="3" t="s">
        <v>340</v>
      </c>
      <c r="Q2624" t="s">
        <v>341</v>
      </c>
      <c r="R2624">
        <v>34</v>
      </c>
      <c r="S2624" t="s">
        <v>5932</v>
      </c>
      <c r="T2624" s="2">
        <v>7.0000000000000007E-2</v>
      </c>
      <c r="U2624" t="s">
        <v>2582</v>
      </c>
      <c r="V2624" t="s">
        <v>4663</v>
      </c>
      <c r="W2624" t="s">
        <v>345</v>
      </c>
      <c r="X2624" t="s">
        <v>1990</v>
      </c>
      <c r="Y2624" s="3">
        <f>VALUE(SUBSTITUTE(Table1[[#This Row],[Order Total]],"$",""))</f>
        <v>45.29</v>
      </c>
      <c r="Z2624">
        <f>VALUE(SUBSTITUTE(Table1[[#This Row],[Total]],"$",""))</f>
        <v>52.27</v>
      </c>
      <c r="AA2624" s="3">
        <f>Table1[[#This Row],[Order Total Number]]-Table1[[#This Row],[Total Number]]</f>
        <v>-6.980000000000004</v>
      </c>
      <c r="AB2624">
        <f>VALUE(SUBSTITUTE(Table1[[#This Row],[Shipping Cost]],"$",""))</f>
        <v>6.98</v>
      </c>
      <c r="AC2624">
        <f>VALUE(SUBSTITUTE(Table1[[#This Row],[Discount $]],"$",""))</f>
        <v>4.4800000000000004</v>
      </c>
      <c r="AD2624">
        <f>VALUE(SUBSTITUTE(Table1[[#This Row],[Retail Price]],"$",""))</f>
        <v>5.53</v>
      </c>
      <c r="AE2624" s="4">
        <f>(Table1[[#This Row],[Retail Price Number]]*Table1[[#This Row],[Order Quantity]])-Table1[[#This Row],[Discount $ Number]]+Table1[[#This Row],[Shipping Cost Number]]</f>
        <v>190.52</v>
      </c>
      <c r="AF2624">
        <f>Table1[[#This Row],[Retail Price Number]]*Table1[[#This Row],[Order Quantity]]-Table1[[#This Row],[Discount $ Number]]</f>
        <v>183.54000000000002</v>
      </c>
      <c r="AG2624">
        <f>(Table1[[#This Row],[Retail Price Number]]*Table1[[#This Row],[Order Quantity]])-Table1[[#This Row],[Discount $ Number]]-Table1[[#This Row],[Shipping Cost Number]]</f>
        <v>176.56000000000003</v>
      </c>
      <c r="AH2624">
        <f>Table1[[#This Row],[Retail Price Number]]*Table1[[#This Row],[Order Quantity]]</f>
        <v>188.02</v>
      </c>
      <c r="AI2624">
        <f>YEAR(Table1[[#This Row],[Order Date]])</f>
        <v>2015</v>
      </c>
    </row>
    <row r="2625" spans="1:35" x14ac:dyDescent="0.3">
      <c r="A2625" t="s">
        <v>5931</v>
      </c>
      <c r="B2625" s="1">
        <v>41934</v>
      </c>
      <c r="C2625" t="s">
        <v>6512</v>
      </c>
      <c r="D2625" t="s">
        <v>365</v>
      </c>
      <c r="E2625" t="s">
        <v>46</v>
      </c>
      <c r="F2625" t="s">
        <v>47</v>
      </c>
      <c r="G2625" t="s">
        <v>91</v>
      </c>
      <c r="H2625" t="s">
        <v>48</v>
      </c>
      <c r="I2625" t="s">
        <v>31</v>
      </c>
      <c r="J2625" t="s">
        <v>756</v>
      </c>
      <c r="K2625" t="s">
        <v>94</v>
      </c>
      <c r="L2625" t="s">
        <v>34</v>
      </c>
      <c r="M2625" t="s">
        <v>35</v>
      </c>
      <c r="N2625" s="1">
        <v>41935</v>
      </c>
      <c r="O2625" t="s">
        <v>757</v>
      </c>
      <c r="P2625" s="3" t="s">
        <v>758</v>
      </c>
      <c r="Q2625" t="s">
        <v>98</v>
      </c>
      <c r="R2625">
        <v>18</v>
      </c>
      <c r="S2625" t="s">
        <v>5044</v>
      </c>
      <c r="T2625" s="2">
        <v>0.04</v>
      </c>
      <c r="U2625" t="s">
        <v>7811</v>
      </c>
      <c r="V2625" t="s">
        <v>6347</v>
      </c>
      <c r="W2625" t="s">
        <v>762</v>
      </c>
      <c r="X2625" t="s">
        <v>6700</v>
      </c>
      <c r="Y2625" s="3">
        <f>VALUE(SUBSTITUTE(Table1[[#This Row],[Order Total]],"$",""))</f>
        <v>43.38</v>
      </c>
      <c r="Z2625">
        <f>VALUE(SUBSTITUTE(Table1[[#This Row],[Total]],"$",""))</f>
        <v>45.9</v>
      </c>
      <c r="AA2625" s="3">
        <f>Table1[[#This Row],[Order Total Number]]-Table1[[#This Row],[Total Number]]</f>
        <v>-2.519999999999996</v>
      </c>
      <c r="AB2625">
        <f>VALUE(SUBSTITUTE(Table1[[#This Row],[Shipping Cost]],"$",""))</f>
        <v>5.44</v>
      </c>
      <c r="AC2625">
        <f>VALUE(SUBSTITUTE(Table1[[#This Row],[Discount $]],"$",""))</f>
        <v>0.69</v>
      </c>
      <c r="AD2625">
        <f>VALUE(SUBSTITUTE(Table1[[#This Row],[Retail Price]],"$",""))</f>
        <v>2.84</v>
      </c>
      <c r="AE2625" s="4">
        <f>(Table1[[#This Row],[Retail Price Number]]*Table1[[#This Row],[Order Quantity]])-Table1[[#This Row],[Discount $ Number]]+Table1[[#This Row],[Shipping Cost Number]]</f>
        <v>55.87</v>
      </c>
      <c r="AF2625">
        <f>Table1[[#This Row],[Retail Price Number]]*Table1[[#This Row],[Order Quantity]]-Table1[[#This Row],[Discount $ Number]]</f>
        <v>50.43</v>
      </c>
      <c r="AG2625">
        <f>(Table1[[#This Row],[Retail Price Number]]*Table1[[#This Row],[Order Quantity]])-Table1[[#This Row],[Discount $ Number]]-Table1[[#This Row],[Shipping Cost Number]]</f>
        <v>44.99</v>
      </c>
      <c r="AH2625">
        <f>Table1[[#This Row],[Retail Price Number]]*Table1[[#This Row],[Order Quantity]]</f>
        <v>51.12</v>
      </c>
      <c r="AI2625">
        <f>YEAR(Table1[[#This Row],[Order Date]])</f>
        <v>2014</v>
      </c>
    </row>
    <row r="2626" spans="1:35" x14ac:dyDescent="0.3">
      <c r="A2626" t="s">
        <v>10382</v>
      </c>
      <c r="B2626" s="1">
        <v>42102</v>
      </c>
      <c r="C2626" t="s">
        <v>10383</v>
      </c>
      <c r="D2626" t="s">
        <v>432</v>
      </c>
      <c r="E2626" t="s">
        <v>27</v>
      </c>
      <c r="F2626" t="s">
        <v>28</v>
      </c>
      <c r="G2626" t="s">
        <v>134</v>
      </c>
      <c r="H2626" t="s">
        <v>433</v>
      </c>
      <c r="I2626" t="s">
        <v>63</v>
      </c>
      <c r="J2626" t="s">
        <v>3031</v>
      </c>
      <c r="K2626" t="s">
        <v>94</v>
      </c>
      <c r="L2626" t="s">
        <v>34</v>
      </c>
      <c r="M2626" t="s">
        <v>156</v>
      </c>
      <c r="N2626" s="1">
        <v>42103</v>
      </c>
      <c r="O2626" t="s">
        <v>2241</v>
      </c>
      <c r="P2626" s="3" t="s">
        <v>1882</v>
      </c>
      <c r="Q2626" t="s">
        <v>1379</v>
      </c>
      <c r="R2626">
        <v>23</v>
      </c>
      <c r="S2626" t="s">
        <v>10384</v>
      </c>
      <c r="T2626" s="2">
        <v>7.0000000000000007E-2</v>
      </c>
      <c r="U2626" t="s">
        <v>3545</v>
      </c>
      <c r="V2626" t="s">
        <v>3857</v>
      </c>
      <c r="W2626" t="s">
        <v>3034</v>
      </c>
      <c r="X2626" t="s">
        <v>3858</v>
      </c>
      <c r="Y2626" s="3">
        <f>VALUE(SUBSTITUTE(Table1[[#This Row],[Order Total]],"$",""))</f>
        <v>69.180000000000007</v>
      </c>
      <c r="Z2626">
        <f>VALUE(SUBSTITUTE(Table1[[#This Row],[Total]],"$",""))</f>
        <v>70.13</v>
      </c>
      <c r="AA2626" s="3">
        <f>Table1[[#This Row],[Order Total Number]]-Table1[[#This Row],[Total Number]]</f>
        <v>-0.94999999999998863</v>
      </c>
      <c r="AB2626">
        <f>VALUE(SUBSTITUTE(Table1[[#This Row],[Shipping Cost]],"$",""))</f>
        <v>0.95</v>
      </c>
      <c r="AC2626">
        <f>VALUE(SUBSTITUTE(Table1[[#This Row],[Discount $]],"$",""))</f>
        <v>1.41</v>
      </c>
      <c r="AD2626">
        <f>VALUE(SUBSTITUTE(Table1[[#This Row],[Retail Price]],"$",""))</f>
        <v>5.43</v>
      </c>
      <c r="AE2626" s="4">
        <f>(Table1[[#This Row],[Retail Price Number]]*Table1[[#This Row],[Order Quantity]])-Table1[[#This Row],[Discount $ Number]]+Table1[[#This Row],[Shipping Cost Number]]</f>
        <v>124.42999999999999</v>
      </c>
      <c r="AF2626">
        <f>Table1[[#This Row],[Retail Price Number]]*Table1[[#This Row],[Order Quantity]]-Table1[[#This Row],[Discount $ Number]]</f>
        <v>123.47999999999999</v>
      </c>
      <c r="AG2626">
        <f>(Table1[[#This Row],[Retail Price Number]]*Table1[[#This Row],[Order Quantity]])-Table1[[#This Row],[Discount $ Number]]-Table1[[#This Row],[Shipping Cost Number]]</f>
        <v>122.52999999999999</v>
      </c>
      <c r="AH2626">
        <f>Table1[[#This Row],[Retail Price Number]]*Table1[[#This Row],[Order Quantity]]</f>
        <v>124.88999999999999</v>
      </c>
      <c r="AI2626">
        <f>YEAR(Table1[[#This Row],[Order Date]])</f>
        <v>2015</v>
      </c>
    </row>
    <row r="2627" spans="1:35" x14ac:dyDescent="0.3">
      <c r="A2627" t="s">
        <v>9075</v>
      </c>
      <c r="B2627" s="1">
        <v>42064</v>
      </c>
      <c r="C2627" t="s">
        <v>3426</v>
      </c>
      <c r="D2627" t="s">
        <v>26</v>
      </c>
      <c r="E2627" t="s">
        <v>27</v>
      </c>
      <c r="F2627" t="s">
        <v>28</v>
      </c>
      <c r="G2627" t="s">
        <v>134</v>
      </c>
      <c r="H2627" t="s">
        <v>30</v>
      </c>
      <c r="I2627" t="s">
        <v>92</v>
      </c>
      <c r="J2627" t="s">
        <v>1676</v>
      </c>
      <c r="K2627" t="s">
        <v>94</v>
      </c>
      <c r="L2627" t="s">
        <v>34</v>
      </c>
      <c r="M2627" t="s">
        <v>35</v>
      </c>
      <c r="N2627" s="1">
        <v>42064</v>
      </c>
      <c r="O2627" t="s">
        <v>66</v>
      </c>
      <c r="P2627" s="3" t="s">
        <v>67</v>
      </c>
      <c r="Q2627" t="s">
        <v>68</v>
      </c>
      <c r="R2627">
        <v>37</v>
      </c>
      <c r="S2627" t="s">
        <v>9076</v>
      </c>
      <c r="T2627" s="2">
        <v>0.1</v>
      </c>
      <c r="U2627" t="s">
        <v>9077</v>
      </c>
      <c r="V2627" t="s">
        <v>9078</v>
      </c>
      <c r="W2627" t="s">
        <v>116</v>
      </c>
      <c r="X2627" t="s">
        <v>3060</v>
      </c>
      <c r="Y2627" s="3">
        <f>VALUE(SUBSTITUTE(Table1[[#This Row],[Order Total]],"$",""))</f>
        <v>52.09</v>
      </c>
      <c r="Z2627">
        <f>VALUE(SUBSTITUTE(Table1[[#This Row],[Total]],"$",""))</f>
        <v>53.7</v>
      </c>
      <c r="AA2627" s="3">
        <f>Table1[[#This Row],[Order Total Number]]-Table1[[#This Row],[Total Number]]</f>
        <v>-1.6099999999999994</v>
      </c>
      <c r="AB2627">
        <f>VALUE(SUBSTITUTE(Table1[[#This Row],[Shipping Cost]],"$",""))</f>
        <v>1.49</v>
      </c>
      <c r="AC2627">
        <f>VALUE(SUBSTITUTE(Table1[[#This Row],[Discount $]],"$",""))</f>
        <v>4.7300000000000004</v>
      </c>
      <c r="AD2627">
        <f>VALUE(SUBSTITUTE(Table1[[#This Row],[Retail Price]],"$",""))</f>
        <v>2.88</v>
      </c>
      <c r="AE2627" s="4">
        <f>(Table1[[#This Row],[Retail Price Number]]*Table1[[#This Row],[Order Quantity]])-Table1[[#This Row],[Discount $ Number]]+Table1[[#This Row],[Shipping Cost Number]]</f>
        <v>103.32</v>
      </c>
      <c r="AF2627">
        <f>Table1[[#This Row],[Retail Price Number]]*Table1[[#This Row],[Order Quantity]]-Table1[[#This Row],[Discount $ Number]]</f>
        <v>101.83</v>
      </c>
      <c r="AG2627">
        <f>(Table1[[#This Row],[Retail Price Number]]*Table1[[#This Row],[Order Quantity]])-Table1[[#This Row],[Discount $ Number]]-Table1[[#This Row],[Shipping Cost Number]]</f>
        <v>100.34</v>
      </c>
      <c r="AH2627">
        <f>Table1[[#This Row],[Retail Price Number]]*Table1[[#This Row],[Order Quantity]]</f>
        <v>106.56</v>
      </c>
      <c r="AI2627">
        <f>YEAR(Table1[[#This Row],[Order Date]])</f>
        <v>2015</v>
      </c>
    </row>
    <row r="2628" spans="1:35" x14ac:dyDescent="0.3">
      <c r="A2628" t="s">
        <v>5249</v>
      </c>
      <c r="B2628" s="1">
        <v>42104</v>
      </c>
      <c r="C2628" t="s">
        <v>132</v>
      </c>
      <c r="D2628" t="s">
        <v>133</v>
      </c>
      <c r="E2628" t="s">
        <v>27</v>
      </c>
      <c r="F2628" t="s">
        <v>28</v>
      </c>
      <c r="G2628" t="s">
        <v>77</v>
      </c>
      <c r="H2628" t="s">
        <v>62</v>
      </c>
      <c r="I2628" t="s">
        <v>63</v>
      </c>
      <c r="J2628" t="s">
        <v>5250</v>
      </c>
      <c r="K2628" t="s">
        <v>723</v>
      </c>
      <c r="L2628" t="s">
        <v>109</v>
      </c>
      <c r="M2628" t="s">
        <v>35</v>
      </c>
      <c r="N2628" s="1">
        <v>42105</v>
      </c>
      <c r="O2628" t="s">
        <v>2688</v>
      </c>
      <c r="P2628" s="3" t="s">
        <v>2014</v>
      </c>
      <c r="Q2628" t="s">
        <v>5251</v>
      </c>
      <c r="R2628">
        <v>17</v>
      </c>
      <c r="S2628" t="s">
        <v>3716</v>
      </c>
      <c r="T2628" s="2">
        <v>0.01</v>
      </c>
      <c r="U2628" t="s">
        <v>5252</v>
      </c>
      <c r="V2628" t="s">
        <v>5253</v>
      </c>
      <c r="W2628" t="s">
        <v>891</v>
      </c>
      <c r="X2628" t="s">
        <v>1229</v>
      </c>
      <c r="Y2628" s="3">
        <f>VALUE(SUBSTITUTE(Table1[[#This Row],[Order Total]],"$",""))</f>
        <v>400.83</v>
      </c>
      <c r="Z2628">
        <f>VALUE(SUBSTITUTE(Table1[[#This Row],[Total]],"$",""))</f>
        <v>405.33</v>
      </c>
      <c r="AA2628" s="3">
        <f>Table1[[#This Row],[Order Total Number]]-Table1[[#This Row],[Total Number]]</f>
        <v>-4.5</v>
      </c>
      <c r="AB2628">
        <f>VALUE(SUBSTITUTE(Table1[[#This Row],[Shipping Cost]],"$",""))</f>
        <v>4.5</v>
      </c>
      <c r="AC2628">
        <f>VALUE(SUBSTITUTE(Table1[[#This Row],[Discount $]],"$",""))</f>
        <v>30.17</v>
      </c>
      <c r="AD2628">
        <f>VALUE(SUBSTITUTE(Table1[[#This Row],[Retail Price]],"$",""))</f>
        <v>8.6199999999999992</v>
      </c>
      <c r="AE2628" s="4">
        <f>(Table1[[#This Row],[Retail Price Number]]*Table1[[#This Row],[Order Quantity]])-Table1[[#This Row],[Discount $ Number]]+Table1[[#This Row],[Shipping Cost Number]]</f>
        <v>120.86999999999999</v>
      </c>
      <c r="AF2628">
        <f>Table1[[#This Row],[Retail Price Number]]*Table1[[#This Row],[Order Quantity]]-Table1[[#This Row],[Discount $ Number]]</f>
        <v>116.36999999999999</v>
      </c>
      <c r="AG2628">
        <f>(Table1[[#This Row],[Retail Price Number]]*Table1[[#This Row],[Order Quantity]])-Table1[[#This Row],[Discount $ Number]]-Table1[[#This Row],[Shipping Cost Number]]</f>
        <v>111.86999999999999</v>
      </c>
      <c r="AH2628">
        <f>Table1[[#This Row],[Retail Price Number]]*Table1[[#This Row],[Order Quantity]]</f>
        <v>146.54</v>
      </c>
      <c r="AI2628">
        <f>YEAR(Table1[[#This Row],[Order Date]])</f>
        <v>2015</v>
      </c>
    </row>
    <row r="2629" spans="1:35" x14ac:dyDescent="0.3">
      <c r="A2629" t="s">
        <v>5249</v>
      </c>
      <c r="B2629" s="1">
        <v>42104</v>
      </c>
      <c r="C2629" t="s">
        <v>12618</v>
      </c>
      <c r="D2629" t="s">
        <v>1468</v>
      </c>
      <c r="E2629" t="s">
        <v>27</v>
      </c>
      <c r="F2629" t="s">
        <v>28</v>
      </c>
      <c r="G2629" t="s">
        <v>29</v>
      </c>
      <c r="H2629" t="s">
        <v>433</v>
      </c>
      <c r="I2629" t="s">
        <v>196</v>
      </c>
      <c r="J2629" t="s">
        <v>5250</v>
      </c>
      <c r="K2629" t="s">
        <v>723</v>
      </c>
      <c r="L2629" t="s">
        <v>109</v>
      </c>
      <c r="M2629" t="s">
        <v>35</v>
      </c>
      <c r="N2629" s="1">
        <v>42107</v>
      </c>
      <c r="O2629" t="s">
        <v>2688</v>
      </c>
      <c r="P2629" s="3" t="s">
        <v>2014</v>
      </c>
      <c r="Q2629" t="s">
        <v>5251</v>
      </c>
      <c r="R2629">
        <v>27</v>
      </c>
      <c r="S2629" t="s">
        <v>3716</v>
      </c>
      <c r="T2629" s="2">
        <v>7.0000000000000007E-2</v>
      </c>
      <c r="U2629" t="s">
        <v>5252</v>
      </c>
      <c r="V2629" t="s">
        <v>5253</v>
      </c>
      <c r="W2629" t="s">
        <v>891</v>
      </c>
      <c r="X2629" t="s">
        <v>1229</v>
      </c>
      <c r="Y2629" s="3">
        <f>VALUE(SUBSTITUTE(Table1[[#This Row],[Order Total]],"$",""))</f>
        <v>400.83</v>
      </c>
      <c r="Z2629">
        <f>VALUE(SUBSTITUTE(Table1[[#This Row],[Total]],"$",""))</f>
        <v>405.33</v>
      </c>
      <c r="AA2629" s="3">
        <f>Table1[[#This Row],[Order Total Number]]-Table1[[#This Row],[Total Number]]</f>
        <v>-4.5</v>
      </c>
      <c r="AB2629">
        <f>VALUE(SUBSTITUTE(Table1[[#This Row],[Shipping Cost]],"$",""))</f>
        <v>4.5</v>
      </c>
      <c r="AC2629">
        <f>VALUE(SUBSTITUTE(Table1[[#This Row],[Discount $]],"$",""))</f>
        <v>30.17</v>
      </c>
      <c r="AD2629">
        <f>VALUE(SUBSTITUTE(Table1[[#This Row],[Retail Price]],"$",""))</f>
        <v>8.6199999999999992</v>
      </c>
      <c r="AE2629" s="4">
        <f>(Table1[[#This Row],[Retail Price Number]]*Table1[[#This Row],[Order Quantity]])-Table1[[#This Row],[Discount $ Number]]+Table1[[#This Row],[Shipping Cost Number]]</f>
        <v>207.07</v>
      </c>
      <c r="AF2629">
        <f>Table1[[#This Row],[Retail Price Number]]*Table1[[#This Row],[Order Quantity]]-Table1[[#This Row],[Discount $ Number]]</f>
        <v>202.57</v>
      </c>
      <c r="AG2629">
        <f>(Table1[[#This Row],[Retail Price Number]]*Table1[[#This Row],[Order Quantity]])-Table1[[#This Row],[Discount $ Number]]-Table1[[#This Row],[Shipping Cost Number]]</f>
        <v>198.07</v>
      </c>
      <c r="AH2629">
        <f>Table1[[#This Row],[Retail Price Number]]*Table1[[#This Row],[Order Quantity]]</f>
        <v>232.73999999999998</v>
      </c>
      <c r="AI2629">
        <f>YEAR(Table1[[#This Row],[Order Date]])</f>
        <v>2015</v>
      </c>
    </row>
    <row r="2630" spans="1:35" x14ac:dyDescent="0.3">
      <c r="A2630" t="s">
        <v>797</v>
      </c>
      <c r="B2630" s="1">
        <v>41895</v>
      </c>
      <c r="C2630" t="s">
        <v>798</v>
      </c>
      <c r="D2630" t="s">
        <v>61</v>
      </c>
      <c r="E2630" t="s">
        <v>27</v>
      </c>
      <c r="F2630" t="s">
        <v>28</v>
      </c>
      <c r="G2630" t="s">
        <v>91</v>
      </c>
      <c r="H2630" t="s">
        <v>62</v>
      </c>
      <c r="I2630" t="s">
        <v>31</v>
      </c>
      <c r="J2630" t="s">
        <v>185</v>
      </c>
      <c r="K2630" t="s">
        <v>94</v>
      </c>
      <c r="L2630" t="s">
        <v>95</v>
      </c>
      <c r="M2630" t="s">
        <v>35</v>
      </c>
      <c r="N2630" s="1">
        <v>41899</v>
      </c>
      <c r="O2630" t="s">
        <v>186</v>
      </c>
      <c r="P2630" s="3" t="s">
        <v>187</v>
      </c>
      <c r="Q2630" t="s">
        <v>188</v>
      </c>
      <c r="R2630">
        <v>29</v>
      </c>
      <c r="S2630" t="s">
        <v>799</v>
      </c>
      <c r="T2630" s="2">
        <v>0.03</v>
      </c>
      <c r="U2630" t="s">
        <v>800</v>
      </c>
      <c r="V2630" t="s">
        <v>801</v>
      </c>
      <c r="W2630" t="s">
        <v>165</v>
      </c>
      <c r="X2630" t="s">
        <v>802</v>
      </c>
      <c r="Y2630" s="3">
        <f>VALUE(SUBSTITUTE(Table1[[#This Row],[Order Total]],"$",""))</f>
        <v>629.37</v>
      </c>
      <c r="Z2630">
        <f>VALUE(SUBSTITUTE(Table1[[#This Row],[Total]],"$",""))</f>
        <v>633.37</v>
      </c>
      <c r="AA2630" s="3">
        <f>Table1[[#This Row],[Order Total Number]]-Table1[[#This Row],[Total Number]]</f>
        <v>-4</v>
      </c>
      <c r="AB2630">
        <f>VALUE(SUBSTITUTE(Table1[[#This Row],[Shipping Cost]],"$",""))</f>
        <v>4</v>
      </c>
      <c r="AC2630">
        <f>VALUE(SUBSTITUTE(Table1[[#This Row],[Discount $]],"$",""))</f>
        <v>51.98</v>
      </c>
      <c r="AD2630">
        <f>VALUE(SUBSTITUTE(Table1[[#This Row],[Retail Price]],"$",""))</f>
        <v>19.98</v>
      </c>
      <c r="AE2630" s="4">
        <f>(Table1[[#This Row],[Retail Price Number]]*Table1[[#This Row],[Order Quantity]])-Table1[[#This Row],[Discount $ Number]]+Table1[[#This Row],[Shipping Cost Number]]</f>
        <v>531.43999999999994</v>
      </c>
      <c r="AF2630">
        <f>Table1[[#This Row],[Retail Price Number]]*Table1[[#This Row],[Order Quantity]]-Table1[[#This Row],[Discount $ Number]]</f>
        <v>527.43999999999994</v>
      </c>
      <c r="AG2630">
        <f>(Table1[[#This Row],[Retail Price Number]]*Table1[[#This Row],[Order Quantity]])-Table1[[#This Row],[Discount $ Number]]-Table1[[#This Row],[Shipping Cost Number]]</f>
        <v>523.43999999999994</v>
      </c>
      <c r="AH2630">
        <f>Table1[[#This Row],[Retail Price Number]]*Table1[[#This Row],[Order Quantity]]</f>
        <v>579.41999999999996</v>
      </c>
      <c r="AI2630">
        <f>YEAR(Table1[[#This Row],[Order Date]])</f>
        <v>2014</v>
      </c>
    </row>
    <row r="2631" spans="1:35" x14ac:dyDescent="0.3">
      <c r="A2631" t="s">
        <v>797</v>
      </c>
      <c r="B2631" s="1">
        <v>42104</v>
      </c>
      <c r="C2631" t="s">
        <v>3312</v>
      </c>
      <c r="D2631" t="s">
        <v>3003</v>
      </c>
      <c r="E2631" t="s">
        <v>27</v>
      </c>
      <c r="F2631" t="s">
        <v>28</v>
      </c>
      <c r="G2631" t="s">
        <v>77</v>
      </c>
      <c r="H2631" t="s">
        <v>78</v>
      </c>
      <c r="I2631" t="s">
        <v>196</v>
      </c>
      <c r="J2631" t="s">
        <v>185</v>
      </c>
      <c r="K2631" t="s">
        <v>94</v>
      </c>
      <c r="L2631" t="s">
        <v>95</v>
      </c>
      <c r="M2631" t="s">
        <v>35</v>
      </c>
      <c r="N2631" s="1">
        <v>42106</v>
      </c>
      <c r="O2631" t="s">
        <v>186</v>
      </c>
      <c r="P2631" s="3" t="s">
        <v>187</v>
      </c>
      <c r="Q2631" t="s">
        <v>188</v>
      </c>
      <c r="R2631">
        <v>15</v>
      </c>
      <c r="S2631" t="s">
        <v>799</v>
      </c>
      <c r="T2631" s="2">
        <v>0.03</v>
      </c>
      <c r="U2631" t="s">
        <v>3313</v>
      </c>
      <c r="V2631" t="s">
        <v>801</v>
      </c>
      <c r="W2631" t="s">
        <v>165</v>
      </c>
      <c r="X2631" t="s">
        <v>802</v>
      </c>
      <c r="Y2631" s="3">
        <f>VALUE(SUBSTITUTE(Table1[[#This Row],[Order Total]],"$",""))</f>
        <v>629.37</v>
      </c>
      <c r="Z2631">
        <f>VALUE(SUBSTITUTE(Table1[[#This Row],[Total]],"$",""))</f>
        <v>633.37</v>
      </c>
      <c r="AA2631" s="3">
        <f>Table1[[#This Row],[Order Total Number]]-Table1[[#This Row],[Total Number]]</f>
        <v>-4</v>
      </c>
      <c r="AB2631">
        <f>VALUE(SUBSTITUTE(Table1[[#This Row],[Shipping Cost]],"$",""))</f>
        <v>4</v>
      </c>
      <c r="AC2631">
        <f>VALUE(SUBSTITUTE(Table1[[#This Row],[Discount $]],"$",""))</f>
        <v>69.930000000000007</v>
      </c>
      <c r="AD2631">
        <f>VALUE(SUBSTITUTE(Table1[[#This Row],[Retail Price]],"$",""))</f>
        <v>19.98</v>
      </c>
      <c r="AE2631" s="4">
        <f>(Table1[[#This Row],[Retail Price Number]]*Table1[[#This Row],[Order Quantity]])-Table1[[#This Row],[Discount $ Number]]+Table1[[#This Row],[Shipping Cost Number]]</f>
        <v>233.76999999999998</v>
      </c>
      <c r="AF2631">
        <f>Table1[[#This Row],[Retail Price Number]]*Table1[[#This Row],[Order Quantity]]-Table1[[#This Row],[Discount $ Number]]</f>
        <v>229.76999999999998</v>
      </c>
      <c r="AG2631">
        <f>(Table1[[#This Row],[Retail Price Number]]*Table1[[#This Row],[Order Quantity]])-Table1[[#This Row],[Discount $ Number]]-Table1[[#This Row],[Shipping Cost Number]]</f>
        <v>225.76999999999998</v>
      </c>
      <c r="AH2631">
        <f>Table1[[#This Row],[Retail Price Number]]*Table1[[#This Row],[Order Quantity]]</f>
        <v>299.7</v>
      </c>
      <c r="AI2631">
        <f>YEAR(Table1[[#This Row],[Order Date]])</f>
        <v>2015</v>
      </c>
    </row>
    <row r="2632" spans="1:35" x14ac:dyDescent="0.3">
      <c r="A2632" t="s">
        <v>797</v>
      </c>
      <c r="B2632" s="1">
        <v>42112</v>
      </c>
      <c r="C2632" t="s">
        <v>3744</v>
      </c>
      <c r="D2632" t="s">
        <v>2199</v>
      </c>
      <c r="E2632" t="s">
        <v>27</v>
      </c>
      <c r="F2632" t="s">
        <v>28</v>
      </c>
      <c r="G2632" t="s">
        <v>29</v>
      </c>
      <c r="H2632" t="s">
        <v>217</v>
      </c>
      <c r="I2632" t="s">
        <v>121</v>
      </c>
      <c r="J2632" t="s">
        <v>366</v>
      </c>
      <c r="K2632" t="s">
        <v>94</v>
      </c>
      <c r="L2632" t="s">
        <v>109</v>
      </c>
      <c r="M2632" t="s">
        <v>35</v>
      </c>
      <c r="N2632" s="1">
        <v>42113</v>
      </c>
      <c r="O2632" t="s">
        <v>367</v>
      </c>
      <c r="P2632" s="3" t="s">
        <v>368</v>
      </c>
      <c r="Q2632" t="s">
        <v>301</v>
      </c>
      <c r="R2632">
        <v>27</v>
      </c>
      <c r="S2632" t="s">
        <v>3745</v>
      </c>
      <c r="T2632" s="2">
        <v>0.03</v>
      </c>
      <c r="U2632" t="s">
        <v>685</v>
      </c>
      <c r="V2632" t="s">
        <v>3746</v>
      </c>
      <c r="W2632" t="s">
        <v>116</v>
      </c>
      <c r="X2632" t="s">
        <v>3747</v>
      </c>
      <c r="Y2632" s="3">
        <f>VALUE(SUBSTITUTE(Table1[[#This Row],[Order Total]],"$",""))</f>
        <v>164.24</v>
      </c>
      <c r="Z2632">
        <f>VALUE(SUBSTITUTE(Table1[[#This Row],[Total]],"$",""))</f>
        <v>171.22</v>
      </c>
      <c r="AA2632" s="3">
        <f>Table1[[#This Row],[Order Total Number]]-Table1[[#This Row],[Total Number]]</f>
        <v>-6.9799999999999898</v>
      </c>
      <c r="AB2632">
        <f>VALUE(SUBSTITUTE(Table1[[#This Row],[Shipping Cost]],"$",""))</f>
        <v>1.49</v>
      </c>
      <c r="AC2632">
        <f>VALUE(SUBSTITUTE(Table1[[#This Row],[Discount $]],"$",""))</f>
        <v>1.66</v>
      </c>
      <c r="AD2632">
        <f>VALUE(SUBSTITUTE(Table1[[#This Row],[Retail Price]],"$",""))</f>
        <v>5.98</v>
      </c>
      <c r="AE2632" s="4">
        <f>(Table1[[#This Row],[Retail Price Number]]*Table1[[#This Row],[Order Quantity]])-Table1[[#This Row],[Discount $ Number]]+Table1[[#This Row],[Shipping Cost Number]]</f>
        <v>161.29000000000002</v>
      </c>
      <c r="AF2632">
        <f>Table1[[#This Row],[Retail Price Number]]*Table1[[#This Row],[Order Quantity]]-Table1[[#This Row],[Discount $ Number]]</f>
        <v>159.80000000000001</v>
      </c>
      <c r="AG2632">
        <f>(Table1[[#This Row],[Retail Price Number]]*Table1[[#This Row],[Order Quantity]])-Table1[[#This Row],[Discount $ Number]]-Table1[[#This Row],[Shipping Cost Number]]</f>
        <v>158.31</v>
      </c>
      <c r="AH2632">
        <f>Table1[[#This Row],[Retail Price Number]]*Table1[[#This Row],[Order Quantity]]</f>
        <v>161.46</v>
      </c>
      <c r="AI2632">
        <f>YEAR(Table1[[#This Row],[Order Date]])</f>
        <v>2015</v>
      </c>
    </row>
    <row r="2633" spans="1:35" x14ac:dyDescent="0.3">
      <c r="A2633" t="s">
        <v>797</v>
      </c>
      <c r="B2633" s="1">
        <v>42112</v>
      </c>
      <c r="C2633" t="s">
        <v>2338</v>
      </c>
      <c r="D2633" t="s">
        <v>365</v>
      </c>
      <c r="E2633" t="s">
        <v>46</v>
      </c>
      <c r="F2633" t="s">
        <v>47</v>
      </c>
      <c r="G2633" t="s">
        <v>134</v>
      </c>
      <c r="H2633" t="s">
        <v>48</v>
      </c>
      <c r="I2633" t="s">
        <v>121</v>
      </c>
      <c r="J2633" t="s">
        <v>366</v>
      </c>
      <c r="K2633" t="s">
        <v>33</v>
      </c>
      <c r="L2633" t="s">
        <v>392</v>
      </c>
      <c r="M2633" t="s">
        <v>393</v>
      </c>
      <c r="N2633" s="1">
        <v>42113</v>
      </c>
      <c r="O2633" t="s">
        <v>367</v>
      </c>
      <c r="P2633" s="3" t="s">
        <v>368</v>
      </c>
      <c r="Q2633" t="s">
        <v>301</v>
      </c>
      <c r="R2633">
        <v>39</v>
      </c>
      <c r="S2633" t="s">
        <v>3745</v>
      </c>
      <c r="T2633" s="2">
        <v>0.08</v>
      </c>
      <c r="U2633" t="s">
        <v>685</v>
      </c>
      <c r="V2633" t="s">
        <v>3746</v>
      </c>
      <c r="W2633" t="s">
        <v>116</v>
      </c>
      <c r="X2633" t="s">
        <v>3747</v>
      </c>
      <c r="Y2633" s="3">
        <f>VALUE(SUBSTITUTE(Table1[[#This Row],[Order Total]],"$",""))</f>
        <v>164.24</v>
      </c>
      <c r="Z2633">
        <f>VALUE(SUBSTITUTE(Table1[[#This Row],[Total]],"$",""))</f>
        <v>171.22</v>
      </c>
      <c r="AA2633" s="3">
        <f>Table1[[#This Row],[Order Total Number]]-Table1[[#This Row],[Total Number]]</f>
        <v>-6.9799999999999898</v>
      </c>
      <c r="AB2633">
        <f>VALUE(SUBSTITUTE(Table1[[#This Row],[Shipping Cost]],"$",""))</f>
        <v>1.49</v>
      </c>
      <c r="AC2633">
        <f>VALUE(SUBSTITUTE(Table1[[#This Row],[Discount $]],"$",""))</f>
        <v>1.66</v>
      </c>
      <c r="AD2633">
        <f>VALUE(SUBSTITUTE(Table1[[#This Row],[Retail Price]],"$",""))</f>
        <v>5.98</v>
      </c>
      <c r="AE2633" s="4">
        <f>(Table1[[#This Row],[Retail Price Number]]*Table1[[#This Row],[Order Quantity]])-Table1[[#This Row],[Discount $ Number]]+Table1[[#This Row],[Shipping Cost Number]]</f>
        <v>233.05000000000004</v>
      </c>
      <c r="AF2633">
        <f>Table1[[#This Row],[Retail Price Number]]*Table1[[#This Row],[Order Quantity]]-Table1[[#This Row],[Discount $ Number]]</f>
        <v>231.56000000000003</v>
      </c>
      <c r="AG2633">
        <f>(Table1[[#This Row],[Retail Price Number]]*Table1[[#This Row],[Order Quantity]])-Table1[[#This Row],[Discount $ Number]]-Table1[[#This Row],[Shipping Cost Number]]</f>
        <v>230.07000000000002</v>
      </c>
      <c r="AH2633">
        <f>Table1[[#This Row],[Retail Price Number]]*Table1[[#This Row],[Order Quantity]]</f>
        <v>233.22000000000003</v>
      </c>
      <c r="AI2633">
        <f>YEAR(Table1[[#This Row],[Order Date]])</f>
        <v>2015</v>
      </c>
    </row>
    <row r="2634" spans="1:35" x14ac:dyDescent="0.3">
      <c r="A2634" t="s">
        <v>797</v>
      </c>
      <c r="B2634" s="1">
        <v>42122</v>
      </c>
      <c r="C2634" t="s">
        <v>4398</v>
      </c>
      <c r="D2634" t="s">
        <v>162</v>
      </c>
      <c r="E2634" t="s">
        <v>46</v>
      </c>
      <c r="F2634" t="s">
        <v>47</v>
      </c>
      <c r="G2634" t="s">
        <v>29</v>
      </c>
      <c r="H2634" t="s">
        <v>107</v>
      </c>
      <c r="I2634" t="s">
        <v>121</v>
      </c>
      <c r="J2634" t="s">
        <v>601</v>
      </c>
      <c r="K2634" t="s">
        <v>94</v>
      </c>
      <c r="L2634" t="s">
        <v>109</v>
      </c>
      <c r="M2634" t="s">
        <v>35</v>
      </c>
      <c r="N2634" s="1">
        <v>42124</v>
      </c>
      <c r="O2634" t="s">
        <v>602</v>
      </c>
      <c r="P2634" s="3" t="s">
        <v>603</v>
      </c>
      <c r="Q2634" t="s">
        <v>258</v>
      </c>
      <c r="R2634">
        <v>27</v>
      </c>
      <c r="S2634" t="s">
        <v>3745</v>
      </c>
      <c r="T2634" s="2">
        <v>0.03</v>
      </c>
      <c r="U2634" t="s">
        <v>685</v>
      </c>
      <c r="V2634" t="s">
        <v>4754</v>
      </c>
      <c r="W2634" t="s">
        <v>606</v>
      </c>
      <c r="X2634" t="s">
        <v>3747</v>
      </c>
      <c r="Y2634" s="3">
        <f>VALUE(SUBSTITUTE(Table1[[#This Row],[Order Total]],"$",""))</f>
        <v>165.24</v>
      </c>
      <c r="Z2634">
        <f>VALUE(SUBSTITUTE(Table1[[#This Row],[Total]],"$",""))</f>
        <v>171.22</v>
      </c>
      <c r="AA2634" s="3">
        <f>Table1[[#This Row],[Order Total Number]]-Table1[[#This Row],[Total Number]]</f>
        <v>-5.9799999999999898</v>
      </c>
      <c r="AB2634">
        <f>VALUE(SUBSTITUTE(Table1[[#This Row],[Shipping Cost]],"$",""))</f>
        <v>7.72</v>
      </c>
      <c r="AC2634">
        <f>VALUE(SUBSTITUTE(Table1[[#This Row],[Discount $]],"$",""))</f>
        <v>1.66</v>
      </c>
      <c r="AD2634">
        <f>VALUE(SUBSTITUTE(Table1[[#This Row],[Retail Price]],"$",""))</f>
        <v>7.3</v>
      </c>
      <c r="AE2634" s="4">
        <f>(Table1[[#This Row],[Retail Price Number]]*Table1[[#This Row],[Order Quantity]])-Table1[[#This Row],[Discount $ Number]]+Table1[[#This Row],[Shipping Cost Number]]</f>
        <v>203.16</v>
      </c>
      <c r="AF2634">
        <f>Table1[[#This Row],[Retail Price Number]]*Table1[[#This Row],[Order Quantity]]-Table1[[#This Row],[Discount $ Number]]</f>
        <v>195.44</v>
      </c>
      <c r="AG2634">
        <f>(Table1[[#This Row],[Retail Price Number]]*Table1[[#This Row],[Order Quantity]])-Table1[[#This Row],[Discount $ Number]]-Table1[[#This Row],[Shipping Cost Number]]</f>
        <v>187.72</v>
      </c>
      <c r="AH2634">
        <f>Table1[[#This Row],[Retail Price Number]]*Table1[[#This Row],[Order Quantity]]</f>
        <v>197.1</v>
      </c>
      <c r="AI2634">
        <f>YEAR(Table1[[#This Row],[Order Date]])</f>
        <v>2015</v>
      </c>
    </row>
    <row r="2635" spans="1:35" x14ac:dyDescent="0.3">
      <c r="A2635" t="s">
        <v>797</v>
      </c>
      <c r="B2635" s="1">
        <v>42104</v>
      </c>
      <c r="C2635" t="s">
        <v>3312</v>
      </c>
      <c r="D2635" t="s">
        <v>3003</v>
      </c>
      <c r="E2635" t="s">
        <v>27</v>
      </c>
      <c r="F2635" t="s">
        <v>28</v>
      </c>
      <c r="G2635" t="s">
        <v>29</v>
      </c>
      <c r="H2635" t="s">
        <v>78</v>
      </c>
      <c r="I2635" t="s">
        <v>31</v>
      </c>
      <c r="J2635" t="s">
        <v>185</v>
      </c>
      <c r="K2635" t="s">
        <v>94</v>
      </c>
      <c r="L2635" t="s">
        <v>109</v>
      </c>
      <c r="M2635" t="s">
        <v>35</v>
      </c>
      <c r="N2635" s="1">
        <v>42106</v>
      </c>
      <c r="O2635" t="s">
        <v>186</v>
      </c>
      <c r="P2635" s="3" t="s">
        <v>187</v>
      </c>
      <c r="Q2635" t="s">
        <v>188</v>
      </c>
      <c r="R2635">
        <v>24</v>
      </c>
      <c r="S2635" t="s">
        <v>799</v>
      </c>
      <c r="T2635" s="2">
        <v>0.1</v>
      </c>
      <c r="U2635" t="s">
        <v>3313</v>
      </c>
      <c r="V2635" t="s">
        <v>801</v>
      </c>
      <c r="W2635" t="s">
        <v>165</v>
      </c>
      <c r="X2635" t="s">
        <v>802</v>
      </c>
      <c r="Y2635" s="3">
        <f>VALUE(SUBSTITUTE(Table1[[#This Row],[Order Total]],"$",""))</f>
        <v>629.37</v>
      </c>
      <c r="Z2635">
        <f>VALUE(SUBSTITUTE(Table1[[#This Row],[Total]],"$",""))</f>
        <v>633.37</v>
      </c>
      <c r="AA2635" s="3">
        <f>Table1[[#This Row],[Order Total Number]]-Table1[[#This Row],[Total Number]]</f>
        <v>-4</v>
      </c>
      <c r="AB2635">
        <f>VALUE(SUBSTITUTE(Table1[[#This Row],[Shipping Cost]],"$",""))</f>
        <v>4</v>
      </c>
      <c r="AC2635">
        <f>VALUE(SUBSTITUTE(Table1[[#This Row],[Discount $]],"$",""))</f>
        <v>69.930000000000007</v>
      </c>
      <c r="AD2635">
        <f>VALUE(SUBSTITUTE(Table1[[#This Row],[Retail Price]],"$",""))</f>
        <v>19.98</v>
      </c>
      <c r="AE2635" s="4">
        <f>(Table1[[#This Row],[Retail Price Number]]*Table1[[#This Row],[Order Quantity]])-Table1[[#This Row],[Discount $ Number]]+Table1[[#This Row],[Shipping Cost Number]]</f>
        <v>413.59</v>
      </c>
      <c r="AF2635">
        <f>Table1[[#This Row],[Retail Price Number]]*Table1[[#This Row],[Order Quantity]]-Table1[[#This Row],[Discount $ Number]]</f>
        <v>409.59</v>
      </c>
      <c r="AG2635">
        <f>(Table1[[#This Row],[Retail Price Number]]*Table1[[#This Row],[Order Quantity]])-Table1[[#This Row],[Discount $ Number]]-Table1[[#This Row],[Shipping Cost Number]]</f>
        <v>405.59</v>
      </c>
      <c r="AH2635">
        <f>Table1[[#This Row],[Retail Price Number]]*Table1[[#This Row],[Order Quantity]]</f>
        <v>479.52</v>
      </c>
      <c r="AI2635">
        <f>YEAR(Table1[[#This Row],[Order Date]])</f>
        <v>2015</v>
      </c>
    </row>
    <row r="2636" spans="1:35" x14ac:dyDescent="0.3">
      <c r="A2636" t="s">
        <v>797</v>
      </c>
      <c r="B2636" s="1">
        <v>42336</v>
      </c>
      <c r="C2636" t="s">
        <v>1231</v>
      </c>
      <c r="D2636" t="s">
        <v>1232</v>
      </c>
      <c r="E2636" t="s">
        <v>27</v>
      </c>
      <c r="F2636" t="s">
        <v>28</v>
      </c>
      <c r="G2636" t="s">
        <v>91</v>
      </c>
      <c r="H2636" t="s">
        <v>281</v>
      </c>
      <c r="I2636" t="s">
        <v>196</v>
      </c>
      <c r="J2636" t="s">
        <v>366</v>
      </c>
      <c r="K2636" t="s">
        <v>94</v>
      </c>
      <c r="L2636" t="s">
        <v>95</v>
      </c>
      <c r="M2636" t="s">
        <v>35</v>
      </c>
      <c r="N2636" s="1">
        <v>42339</v>
      </c>
      <c r="O2636" t="s">
        <v>367</v>
      </c>
      <c r="P2636" s="3" t="s">
        <v>368</v>
      </c>
      <c r="Q2636" t="s">
        <v>301</v>
      </c>
      <c r="R2636">
        <v>45</v>
      </c>
      <c r="S2636" t="s">
        <v>6333</v>
      </c>
      <c r="T2636" s="2">
        <v>0.01</v>
      </c>
      <c r="U2636" t="s">
        <v>6794</v>
      </c>
      <c r="V2636" t="s">
        <v>6795</v>
      </c>
      <c r="W2636" t="s">
        <v>116</v>
      </c>
      <c r="X2636" t="s">
        <v>6796</v>
      </c>
      <c r="Y2636" s="3">
        <f>VALUE(SUBSTITUTE(Table1[[#This Row],[Order Total]],"$",""))</f>
        <v>159.19</v>
      </c>
      <c r="Z2636">
        <f>VALUE(SUBSTITUTE(Table1[[#This Row],[Total]],"$",""))</f>
        <v>142.41999999999999</v>
      </c>
      <c r="AA2636" s="3">
        <f>Table1[[#This Row],[Order Total Number]]-Table1[[#This Row],[Total Number]]</f>
        <v>16.77000000000001</v>
      </c>
      <c r="AB2636">
        <f>VALUE(SUBSTITUTE(Table1[[#This Row],[Shipping Cost]],"$",""))</f>
        <v>1.49</v>
      </c>
      <c r="AC2636">
        <f>VALUE(SUBSTITUTE(Table1[[#This Row],[Discount $]],"$",""))</f>
        <v>33.15</v>
      </c>
      <c r="AD2636">
        <f>VALUE(SUBSTITUTE(Table1[[#This Row],[Retail Price]],"$",""))</f>
        <v>5.98</v>
      </c>
      <c r="AE2636" s="4">
        <f>(Table1[[#This Row],[Retail Price Number]]*Table1[[#This Row],[Order Quantity]])-Table1[[#This Row],[Discount $ Number]]+Table1[[#This Row],[Shipping Cost Number]]</f>
        <v>237.44000000000003</v>
      </c>
      <c r="AF2636">
        <f>Table1[[#This Row],[Retail Price Number]]*Table1[[#This Row],[Order Quantity]]-Table1[[#This Row],[Discount $ Number]]</f>
        <v>235.95000000000002</v>
      </c>
      <c r="AG2636">
        <f>(Table1[[#This Row],[Retail Price Number]]*Table1[[#This Row],[Order Quantity]])-Table1[[#This Row],[Discount $ Number]]-Table1[[#This Row],[Shipping Cost Number]]</f>
        <v>234.46</v>
      </c>
      <c r="AH2636">
        <f>Table1[[#This Row],[Retail Price Number]]*Table1[[#This Row],[Order Quantity]]</f>
        <v>269.10000000000002</v>
      </c>
      <c r="AI2636">
        <f>YEAR(Table1[[#This Row],[Order Date]])</f>
        <v>2015</v>
      </c>
    </row>
    <row r="2637" spans="1:35" x14ac:dyDescent="0.3">
      <c r="A2637" t="s">
        <v>797</v>
      </c>
      <c r="B2637" s="1">
        <v>42018</v>
      </c>
      <c r="C2637" t="s">
        <v>311</v>
      </c>
      <c r="D2637" t="s">
        <v>312</v>
      </c>
      <c r="E2637" t="s">
        <v>27</v>
      </c>
      <c r="F2637" t="s">
        <v>28</v>
      </c>
      <c r="G2637" t="s">
        <v>134</v>
      </c>
      <c r="H2637" t="s">
        <v>205</v>
      </c>
      <c r="I2637" t="s">
        <v>121</v>
      </c>
      <c r="J2637" t="s">
        <v>185</v>
      </c>
      <c r="K2637" t="s">
        <v>94</v>
      </c>
      <c r="L2637" t="s">
        <v>95</v>
      </c>
      <c r="M2637" t="s">
        <v>35</v>
      </c>
      <c r="N2637" s="1">
        <v>42019</v>
      </c>
      <c r="O2637" t="s">
        <v>186</v>
      </c>
      <c r="P2637" s="3" t="s">
        <v>187</v>
      </c>
      <c r="Q2637" t="s">
        <v>188</v>
      </c>
      <c r="R2637">
        <v>22</v>
      </c>
      <c r="S2637" t="s">
        <v>799</v>
      </c>
      <c r="T2637" s="2">
        <v>7.0000000000000007E-2</v>
      </c>
      <c r="U2637" t="s">
        <v>8897</v>
      </c>
      <c r="V2637" t="s">
        <v>801</v>
      </c>
      <c r="W2637" t="s">
        <v>165</v>
      </c>
      <c r="X2637" t="s">
        <v>802</v>
      </c>
      <c r="Y2637" s="3">
        <f>VALUE(SUBSTITUTE(Table1[[#This Row],[Order Total]],"$",""))</f>
        <v>629.37</v>
      </c>
      <c r="Z2637">
        <f>VALUE(SUBSTITUTE(Table1[[#This Row],[Total]],"$",""))</f>
        <v>633.37</v>
      </c>
      <c r="AA2637" s="3">
        <f>Table1[[#This Row],[Order Total Number]]-Table1[[#This Row],[Total Number]]</f>
        <v>-4</v>
      </c>
      <c r="AB2637">
        <f>VALUE(SUBSTITUTE(Table1[[#This Row],[Shipping Cost]],"$",""))</f>
        <v>4</v>
      </c>
      <c r="AC2637">
        <f>VALUE(SUBSTITUTE(Table1[[#This Row],[Discount $]],"$",""))</f>
        <v>63.99</v>
      </c>
      <c r="AD2637">
        <f>VALUE(SUBSTITUTE(Table1[[#This Row],[Retail Price]],"$",""))</f>
        <v>19.98</v>
      </c>
      <c r="AE2637" s="4">
        <f>(Table1[[#This Row],[Retail Price Number]]*Table1[[#This Row],[Order Quantity]])-Table1[[#This Row],[Discount $ Number]]+Table1[[#This Row],[Shipping Cost Number]]</f>
        <v>379.57</v>
      </c>
      <c r="AF2637">
        <f>Table1[[#This Row],[Retail Price Number]]*Table1[[#This Row],[Order Quantity]]-Table1[[#This Row],[Discount $ Number]]</f>
        <v>375.57</v>
      </c>
      <c r="AG2637">
        <f>(Table1[[#This Row],[Retail Price Number]]*Table1[[#This Row],[Order Quantity]])-Table1[[#This Row],[Discount $ Number]]-Table1[[#This Row],[Shipping Cost Number]]</f>
        <v>371.57</v>
      </c>
      <c r="AH2637">
        <f>Table1[[#This Row],[Retail Price Number]]*Table1[[#This Row],[Order Quantity]]</f>
        <v>439.56</v>
      </c>
      <c r="AI2637">
        <f>YEAR(Table1[[#This Row],[Order Date]])</f>
        <v>2015</v>
      </c>
    </row>
    <row r="2638" spans="1:35" x14ac:dyDescent="0.3">
      <c r="A2638" t="s">
        <v>797</v>
      </c>
      <c r="B2638" s="1">
        <v>42104</v>
      </c>
      <c r="C2638" t="s">
        <v>3312</v>
      </c>
      <c r="D2638" t="s">
        <v>3003</v>
      </c>
      <c r="E2638" t="s">
        <v>27</v>
      </c>
      <c r="F2638" t="s">
        <v>28</v>
      </c>
      <c r="G2638" t="s">
        <v>134</v>
      </c>
      <c r="H2638" t="s">
        <v>78</v>
      </c>
      <c r="I2638" t="s">
        <v>121</v>
      </c>
      <c r="J2638" t="s">
        <v>185</v>
      </c>
      <c r="K2638" t="s">
        <v>33</v>
      </c>
      <c r="L2638" t="s">
        <v>34</v>
      </c>
      <c r="M2638" t="s">
        <v>35</v>
      </c>
      <c r="N2638" s="1">
        <v>42106</v>
      </c>
      <c r="O2638" t="s">
        <v>186</v>
      </c>
      <c r="P2638" s="3" t="s">
        <v>187</v>
      </c>
      <c r="Q2638" t="s">
        <v>188</v>
      </c>
      <c r="R2638">
        <v>13</v>
      </c>
      <c r="S2638" t="s">
        <v>799</v>
      </c>
      <c r="T2638" s="2">
        <v>0.04</v>
      </c>
      <c r="U2638" t="s">
        <v>3313</v>
      </c>
      <c r="V2638" t="s">
        <v>801</v>
      </c>
      <c r="W2638" t="s">
        <v>165</v>
      </c>
      <c r="X2638" t="s">
        <v>802</v>
      </c>
      <c r="Y2638" s="3">
        <f>VALUE(SUBSTITUTE(Table1[[#This Row],[Order Total]],"$",""))</f>
        <v>629.37</v>
      </c>
      <c r="Z2638">
        <f>VALUE(SUBSTITUTE(Table1[[#This Row],[Total]],"$",""))</f>
        <v>633.37</v>
      </c>
      <c r="AA2638" s="3">
        <f>Table1[[#This Row],[Order Total Number]]-Table1[[#This Row],[Total Number]]</f>
        <v>-4</v>
      </c>
      <c r="AB2638">
        <f>VALUE(SUBSTITUTE(Table1[[#This Row],[Shipping Cost]],"$",""))</f>
        <v>4</v>
      </c>
      <c r="AC2638">
        <f>VALUE(SUBSTITUTE(Table1[[#This Row],[Discount $]],"$",""))</f>
        <v>69.930000000000007</v>
      </c>
      <c r="AD2638">
        <f>VALUE(SUBSTITUTE(Table1[[#This Row],[Retail Price]],"$",""))</f>
        <v>19.98</v>
      </c>
      <c r="AE2638" s="4">
        <f>(Table1[[#This Row],[Retail Price Number]]*Table1[[#This Row],[Order Quantity]])-Table1[[#This Row],[Discount $ Number]]+Table1[[#This Row],[Shipping Cost Number]]</f>
        <v>193.81</v>
      </c>
      <c r="AF2638">
        <f>Table1[[#This Row],[Retail Price Number]]*Table1[[#This Row],[Order Quantity]]-Table1[[#This Row],[Discount $ Number]]</f>
        <v>189.81</v>
      </c>
      <c r="AG2638">
        <f>(Table1[[#This Row],[Retail Price Number]]*Table1[[#This Row],[Order Quantity]])-Table1[[#This Row],[Discount $ Number]]-Table1[[#This Row],[Shipping Cost Number]]</f>
        <v>185.81</v>
      </c>
      <c r="AH2638">
        <f>Table1[[#This Row],[Retail Price Number]]*Table1[[#This Row],[Order Quantity]]</f>
        <v>259.74</v>
      </c>
      <c r="AI2638">
        <f>YEAR(Table1[[#This Row],[Order Date]])</f>
        <v>2015</v>
      </c>
    </row>
    <row r="2639" spans="1:35" x14ac:dyDescent="0.3">
      <c r="A2639" t="s">
        <v>797</v>
      </c>
      <c r="B2639" s="1">
        <v>42104</v>
      </c>
      <c r="C2639" t="s">
        <v>3312</v>
      </c>
      <c r="D2639" t="s">
        <v>3003</v>
      </c>
      <c r="E2639" t="s">
        <v>27</v>
      </c>
      <c r="F2639" t="s">
        <v>28</v>
      </c>
      <c r="G2639" t="s">
        <v>91</v>
      </c>
      <c r="H2639" t="s">
        <v>78</v>
      </c>
      <c r="I2639" t="s">
        <v>31</v>
      </c>
      <c r="J2639" t="s">
        <v>185</v>
      </c>
      <c r="K2639" t="s">
        <v>94</v>
      </c>
      <c r="L2639" t="s">
        <v>34</v>
      </c>
      <c r="M2639" t="s">
        <v>35</v>
      </c>
      <c r="N2639" s="1">
        <v>42106</v>
      </c>
      <c r="O2639" t="s">
        <v>186</v>
      </c>
      <c r="P2639" s="3" t="s">
        <v>187</v>
      </c>
      <c r="Q2639" t="s">
        <v>188</v>
      </c>
      <c r="R2639">
        <v>11</v>
      </c>
      <c r="S2639" t="s">
        <v>799</v>
      </c>
      <c r="T2639" s="2">
        <v>0.09</v>
      </c>
      <c r="U2639" t="s">
        <v>3313</v>
      </c>
      <c r="V2639" t="s">
        <v>801</v>
      </c>
      <c r="W2639" t="s">
        <v>165</v>
      </c>
      <c r="X2639" t="s">
        <v>802</v>
      </c>
      <c r="Y2639" s="3">
        <f>VALUE(SUBSTITUTE(Table1[[#This Row],[Order Total]],"$",""))</f>
        <v>629.37</v>
      </c>
      <c r="Z2639">
        <f>VALUE(SUBSTITUTE(Table1[[#This Row],[Total]],"$",""))</f>
        <v>633.37</v>
      </c>
      <c r="AA2639" s="3">
        <f>Table1[[#This Row],[Order Total Number]]-Table1[[#This Row],[Total Number]]</f>
        <v>-4</v>
      </c>
      <c r="AB2639">
        <f>VALUE(SUBSTITUTE(Table1[[#This Row],[Shipping Cost]],"$",""))</f>
        <v>4</v>
      </c>
      <c r="AC2639">
        <f>VALUE(SUBSTITUTE(Table1[[#This Row],[Discount $]],"$",""))</f>
        <v>69.930000000000007</v>
      </c>
      <c r="AD2639">
        <f>VALUE(SUBSTITUTE(Table1[[#This Row],[Retail Price]],"$",""))</f>
        <v>19.98</v>
      </c>
      <c r="AE2639" s="4">
        <f>(Table1[[#This Row],[Retail Price Number]]*Table1[[#This Row],[Order Quantity]])-Table1[[#This Row],[Discount $ Number]]+Table1[[#This Row],[Shipping Cost Number]]</f>
        <v>153.85</v>
      </c>
      <c r="AF2639">
        <f>Table1[[#This Row],[Retail Price Number]]*Table1[[#This Row],[Order Quantity]]-Table1[[#This Row],[Discount $ Number]]</f>
        <v>149.85</v>
      </c>
      <c r="AG2639">
        <f>(Table1[[#This Row],[Retail Price Number]]*Table1[[#This Row],[Order Quantity]])-Table1[[#This Row],[Discount $ Number]]-Table1[[#This Row],[Shipping Cost Number]]</f>
        <v>145.85</v>
      </c>
      <c r="AH2639">
        <f>Table1[[#This Row],[Retail Price Number]]*Table1[[#This Row],[Order Quantity]]</f>
        <v>219.78</v>
      </c>
      <c r="AI2639">
        <f>YEAR(Table1[[#This Row],[Order Date]])</f>
        <v>2015</v>
      </c>
    </row>
    <row r="2640" spans="1:35" x14ac:dyDescent="0.3">
      <c r="A2640" t="s">
        <v>797</v>
      </c>
      <c r="B2640" s="1">
        <v>42104</v>
      </c>
      <c r="C2640" t="s">
        <v>3312</v>
      </c>
      <c r="D2640" t="s">
        <v>3003</v>
      </c>
      <c r="E2640" t="s">
        <v>27</v>
      </c>
      <c r="F2640" t="s">
        <v>28</v>
      </c>
      <c r="G2640" t="s">
        <v>77</v>
      </c>
      <c r="H2640" t="s">
        <v>78</v>
      </c>
      <c r="I2640" t="s">
        <v>196</v>
      </c>
      <c r="J2640" t="s">
        <v>185</v>
      </c>
      <c r="K2640" t="s">
        <v>94</v>
      </c>
      <c r="L2640" t="s">
        <v>95</v>
      </c>
      <c r="M2640" t="s">
        <v>35</v>
      </c>
      <c r="N2640" s="1">
        <v>42106</v>
      </c>
      <c r="O2640" t="s">
        <v>186</v>
      </c>
      <c r="P2640" s="3" t="s">
        <v>187</v>
      </c>
      <c r="Q2640" t="s">
        <v>188</v>
      </c>
      <c r="R2640">
        <v>30</v>
      </c>
      <c r="S2640" t="s">
        <v>799</v>
      </c>
      <c r="T2640" s="2">
        <v>0.03</v>
      </c>
      <c r="U2640" t="s">
        <v>3313</v>
      </c>
      <c r="V2640" t="s">
        <v>801</v>
      </c>
      <c r="W2640" t="s">
        <v>165</v>
      </c>
      <c r="X2640" t="s">
        <v>802</v>
      </c>
      <c r="Y2640" s="3">
        <f>VALUE(SUBSTITUTE(Table1[[#This Row],[Order Total]],"$",""))</f>
        <v>629.37</v>
      </c>
      <c r="Z2640">
        <f>VALUE(SUBSTITUTE(Table1[[#This Row],[Total]],"$",""))</f>
        <v>633.37</v>
      </c>
      <c r="AA2640" s="3">
        <f>Table1[[#This Row],[Order Total Number]]-Table1[[#This Row],[Total Number]]</f>
        <v>-4</v>
      </c>
      <c r="AB2640">
        <f>VALUE(SUBSTITUTE(Table1[[#This Row],[Shipping Cost]],"$",""))</f>
        <v>4</v>
      </c>
      <c r="AC2640">
        <f>VALUE(SUBSTITUTE(Table1[[#This Row],[Discount $]],"$",""))</f>
        <v>69.930000000000007</v>
      </c>
      <c r="AD2640">
        <f>VALUE(SUBSTITUTE(Table1[[#This Row],[Retail Price]],"$",""))</f>
        <v>19.98</v>
      </c>
      <c r="AE2640" s="4">
        <f>(Table1[[#This Row],[Retail Price Number]]*Table1[[#This Row],[Order Quantity]])-Table1[[#This Row],[Discount $ Number]]+Table1[[#This Row],[Shipping Cost Number]]</f>
        <v>533.47</v>
      </c>
      <c r="AF2640">
        <f>Table1[[#This Row],[Retail Price Number]]*Table1[[#This Row],[Order Quantity]]-Table1[[#This Row],[Discount $ Number]]</f>
        <v>529.47</v>
      </c>
      <c r="AG2640">
        <f>(Table1[[#This Row],[Retail Price Number]]*Table1[[#This Row],[Order Quantity]])-Table1[[#This Row],[Discount $ Number]]-Table1[[#This Row],[Shipping Cost Number]]</f>
        <v>525.47</v>
      </c>
      <c r="AH2640">
        <f>Table1[[#This Row],[Retail Price Number]]*Table1[[#This Row],[Order Quantity]]</f>
        <v>599.4</v>
      </c>
      <c r="AI2640">
        <f>YEAR(Table1[[#This Row],[Order Date]])</f>
        <v>2015</v>
      </c>
    </row>
    <row r="2641" spans="1:35" x14ac:dyDescent="0.3">
      <c r="A2641" t="s">
        <v>797</v>
      </c>
      <c r="B2641" s="1">
        <v>42104</v>
      </c>
      <c r="C2641" t="s">
        <v>3312</v>
      </c>
      <c r="D2641" t="s">
        <v>3003</v>
      </c>
      <c r="E2641" t="s">
        <v>27</v>
      </c>
      <c r="F2641" t="s">
        <v>28</v>
      </c>
      <c r="G2641" t="s">
        <v>77</v>
      </c>
      <c r="H2641" t="s">
        <v>78</v>
      </c>
      <c r="I2641" t="s">
        <v>121</v>
      </c>
      <c r="J2641" t="s">
        <v>185</v>
      </c>
      <c r="K2641" t="s">
        <v>94</v>
      </c>
      <c r="L2641" t="s">
        <v>34</v>
      </c>
      <c r="M2641" t="s">
        <v>35</v>
      </c>
      <c r="N2641" s="1">
        <v>42106</v>
      </c>
      <c r="O2641" t="s">
        <v>186</v>
      </c>
      <c r="P2641" s="3" t="s">
        <v>187</v>
      </c>
      <c r="Q2641" t="s">
        <v>188</v>
      </c>
      <c r="R2641">
        <v>3</v>
      </c>
      <c r="S2641" t="s">
        <v>799</v>
      </c>
      <c r="T2641" s="2">
        <v>0.01</v>
      </c>
      <c r="U2641" t="s">
        <v>3313</v>
      </c>
      <c r="V2641" t="s">
        <v>801</v>
      </c>
      <c r="W2641" t="s">
        <v>165</v>
      </c>
      <c r="X2641" t="s">
        <v>802</v>
      </c>
      <c r="Y2641" s="3">
        <f>VALUE(SUBSTITUTE(Table1[[#This Row],[Order Total]],"$",""))</f>
        <v>629.37</v>
      </c>
      <c r="Z2641">
        <f>VALUE(SUBSTITUTE(Table1[[#This Row],[Total]],"$",""))</f>
        <v>633.37</v>
      </c>
      <c r="AA2641" s="3">
        <f>Table1[[#This Row],[Order Total Number]]-Table1[[#This Row],[Total Number]]</f>
        <v>-4</v>
      </c>
      <c r="AB2641">
        <f>VALUE(SUBSTITUTE(Table1[[#This Row],[Shipping Cost]],"$",""))</f>
        <v>4</v>
      </c>
      <c r="AC2641">
        <f>VALUE(SUBSTITUTE(Table1[[#This Row],[Discount $]],"$",""))</f>
        <v>69.930000000000007</v>
      </c>
      <c r="AD2641">
        <f>VALUE(SUBSTITUTE(Table1[[#This Row],[Retail Price]],"$",""))</f>
        <v>19.98</v>
      </c>
      <c r="AE2641" s="4">
        <f>(Table1[[#This Row],[Retail Price Number]]*Table1[[#This Row],[Order Quantity]])-Table1[[#This Row],[Discount $ Number]]+Table1[[#This Row],[Shipping Cost Number]]</f>
        <v>-5.9900000000000091</v>
      </c>
      <c r="AF2641">
        <f>Table1[[#This Row],[Retail Price Number]]*Table1[[#This Row],[Order Quantity]]-Table1[[#This Row],[Discount $ Number]]</f>
        <v>-9.9900000000000091</v>
      </c>
      <c r="AG2641">
        <f>(Table1[[#This Row],[Retail Price Number]]*Table1[[#This Row],[Order Quantity]])-Table1[[#This Row],[Discount $ Number]]-Table1[[#This Row],[Shipping Cost Number]]</f>
        <v>-13.990000000000009</v>
      </c>
      <c r="AH2641">
        <f>Table1[[#This Row],[Retail Price Number]]*Table1[[#This Row],[Order Quantity]]</f>
        <v>59.94</v>
      </c>
      <c r="AI2641">
        <f>YEAR(Table1[[#This Row],[Order Date]])</f>
        <v>2015</v>
      </c>
    </row>
    <row r="2642" spans="1:35" x14ac:dyDescent="0.3">
      <c r="A2642" t="s">
        <v>797</v>
      </c>
      <c r="B2642" s="1">
        <v>42104</v>
      </c>
      <c r="C2642" t="s">
        <v>3312</v>
      </c>
      <c r="D2642" t="s">
        <v>3003</v>
      </c>
      <c r="E2642" t="s">
        <v>27</v>
      </c>
      <c r="F2642" t="s">
        <v>28</v>
      </c>
      <c r="G2642" t="s">
        <v>77</v>
      </c>
      <c r="H2642" t="s">
        <v>78</v>
      </c>
      <c r="I2642" t="s">
        <v>121</v>
      </c>
      <c r="J2642" t="s">
        <v>185</v>
      </c>
      <c r="K2642" t="s">
        <v>94</v>
      </c>
      <c r="L2642" t="s">
        <v>34</v>
      </c>
      <c r="M2642" t="s">
        <v>35</v>
      </c>
      <c r="N2642" s="1">
        <v>42106</v>
      </c>
      <c r="O2642" t="s">
        <v>186</v>
      </c>
      <c r="P2642" s="3" t="s">
        <v>187</v>
      </c>
      <c r="Q2642" t="s">
        <v>188</v>
      </c>
      <c r="R2642">
        <v>50</v>
      </c>
      <c r="S2642" t="s">
        <v>799</v>
      </c>
      <c r="T2642" s="2">
        <v>0.08</v>
      </c>
      <c r="U2642" t="s">
        <v>3313</v>
      </c>
      <c r="V2642" t="s">
        <v>801</v>
      </c>
      <c r="W2642" t="s">
        <v>165</v>
      </c>
      <c r="X2642" t="s">
        <v>802</v>
      </c>
      <c r="Y2642" s="3">
        <f>VALUE(SUBSTITUTE(Table1[[#This Row],[Order Total]],"$",""))</f>
        <v>629.37</v>
      </c>
      <c r="Z2642">
        <f>VALUE(SUBSTITUTE(Table1[[#This Row],[Total]],"$",""))</f>
        <v>633.37</v>
      </c>
      <c r="AA2642" s="3">
        <f>Table1[[#This Row],[Order Total Number]]-Table1[[#This Row],[Total Number]]</f>
        <v>-4</v>
      </c>
      <c r="AB2642">
        <f>VALUE(SUBSTITUTE(Table1[[#This Row],[Shipping Cost]],"$",""))</f>
        <v>4</v>
      </c>
      <c r="AC2642">
        <f>VALUE(SUBSTITUTE(Table1[[#This Row],[Discount $]],"$",""))</f>
        <v>69.930000000000007</v>
      </c>
      <c r="AD2642">
        <f>VALUE(SUBSTITUTE(Table1[[#This Row],[Retail Price]],"$",""))</f>
        <v>19.98</v>
      </c>
      <c r="AE2642" s="4">
        <f>(Table1[[#This Row],[Retail Price Number]]*Table1[[#This Row],[Order Quantity]])-Table1[[#This Row],[Discount $ Number]]+Table1[[#This Row],[Shipping Cost Number]]</f>
        <v>933.06999999999994</v>
      </c>
      <c r="AF2642">
        <f>Table1[[#This Row],[Retail Price Number]]*Table1[[#This Row],[Order Quantity]]-Table1[[#This Row],[Discount $ Number]]</f>
        <v>929.06999999999994</v>
      </c>
      <c r="AG2642">
        <f>(Table1[[#This Row],[Retail Price Number]]*Table1[[#This Row],[Order Quantity]])-Table1[[#This Row],[Discount $ Number]]-Table1[[#This Row],[Shipping Cost Number]]</f>
        <v>925.06999999999994</v>
      </c>
      <c r="AH2642">
        <f>Table1[[#This Row],[Retail Price Number]]*Table1[[#This Row],[Order Quantity]]</f>
        <v>999</v>
      </c>
      <c r="AI2642">
        <f>YEAR(Table1[[#This Row],[Order Date]])</f>
        <v>2015</v>
      </c>
    </row>
    <row r="2643" spans="1:35" x14ac:dyDescent="0.3">
      <c r="A2643" t="s">
        <v>797</v>
      </c>
      <c r="B2643" s="1">
        <v>42104</v>
      </c>
      <c r="C2643" t="s">
        <v>3312</v>
      </c>
      <c r="D2643" t="s">
        <v>3003</v>
      </c>
      <c r="E2643" t="s">
        <v>27</v>
      </c>
      <c r="F2643" t="s">
        <v>28</v>
      </c>
      <c r="G2643" t="s">
        <v>77</v>
      </c>
      <c r="H2643" t="s">
        <v>78</v>
      </c>
      <c r="I2643" t="s">
        <v>31</v>
      </c>
      <c r="J2643" t="s">
        <v>185</v>
      </c>
      <c r="K2643" t="s">
        <v>94</v>
      </c>
      <c r="L2643" t="s">
        <v>95</v>
      </c>
      <c r="M2643" t="s">
        <v>35</v>
      </c>
      <c r="N2643" s="1">
        <v>42106</v>
      </c>
      <c r="O2643" t="s">
        <v>186</v>
      </c>
      <c r="P2643" s="3" t="s">
        <v>187</v>
      </c>
      <c r="Q2643" t="s">
        <v>188</v>
      </c>
      <c r="R2643">
        <v>33</v>
      </c>
      <c r="S2643" t="s">
        <v>799</v>
      </c>
      <c r="T2643" s="2">
        <v>0.05</v>
      </c>
      <c r="U2643" t="s">
        <v>3313</v>
      </c>
      <c r="V2643" t="s">
        <v>801</v>
      </c>
      <c r="W2643" t="s">
        <v>165</v>
      </c>
      <c r="X2643" t="s">
        <v>802</v>
      </c>
      <c r="Y2643" s="3">
        <f>VALUE(SUBSTITUTE(Table1[[#This Row],[Order Total]],"$",""))</f>
        <v>629.37</v>
      </c>
      <c r="Z2643">
        <f>VALUE(SUBSTITUTE(Table1[[#This Row],[Total]],"$",""))</f>
        <v>633.37</v>
      </c>
      <c r="AA2643" s="3">
        <f>Table1[[#This Row],[Order Total Number]]-Table1[[#This Row],[Total Number]]</f>
        <v>-4</v>
      </c>
      <c r="AB2643">
        <f>VALUE(SUBSTITUTE(Table1[[#This Row],[Shipping Cost]],"$",""))</f>
        <v>4</v>
      </c>
      <c r="AC2643">
        <f>VALUE(SUBSTITUTE(Table1[[#This Row],[Discount $]],"$",""))</f>
        <v>69.930000000000007</v>
      </c>
      <c r="AD2643">
        <f>VALUE(SUBSTITUTE(Table1[[#This Row],[Retail Price]],"$",""))</f>
        <v>19.98</v>
      </c>
      <c r="AE2643" s="4">
        <f>(Table1[[#This Row],[Retail Price Number]]*Table1[[#This Row],[Order Quantity]])-Table1[[#This Row],[Discount $ Number]]+Table1[[#This Row],[Shipping Cost Number]]</f>
        <v>593.41000000000008</v>
      </c>
      <c r="AF2643">
        <f>Table1[[#This Row],[Retail Price Number]]*Table1[[#This Row],[Order Quantity]]-Table1[[#This Row],[Discount $ Number]]</f>
        <v>589.41000000000008</v>
      </c>
      <c r="AG2643">
        <f>(Table1[[#This Row],[Retail Price Number]]*Table1[[#This Row],[Order Quantity]])-Table1[[#This Row],[Discount $ Number]]-Table1[[#This Row],[Shipping Cost Number]]</f>
        <v>585.41000000000008</v>
      </c>
      <c r="AH2643">
        <f>Table1[[#This Row],[Retail Price Number]]*Table1[[#This Row],[Order Quantity]]</f>
        <v>659.34</v>
      </c>
      <c r="AI2643">
        <f>YEAR(Table1[[#This Row],[Order Date]])</f>
        <v>2015</v>
      </c>
    </row>
    <row r="2644" spans="1:35" x14ac:dyDescent="0.3">
      <c r="A2644" t="s">
        <v>1526</v>
      </c>
      <c r="B2644" s="1">
        <v>41647</v>
      </c>
      <c r="C2644" t="s">
        <v>1527</v>
      </c>
      <c r="D2644" t="s">
        <v>280</v>
      </c>
      <c r="E2644" t="s">
        <v>27</v>
      </c>
      <c r="F2644" t="s">
        <v>28</v>
      </c>
      <c r="G2644" t="s">
        <v>134</v>
      </c>
      <c r="H2644" t="s">
        <v>281</v>
      </c>
      <c r="I2644" t="s">
        <v>92</v>
      </c>
      <c r="J2644" t="s">
        <v>1344</v>
      </c>
      <c r="K2644" t="s">
        <v>94</v>
      </c>
      <c r="L2644" t="s">
        <v>34</v>
      </c>
      <c r="M2644" t="s">
        <v>35</v>
      </c>
      <c r="N2644" s="1">
        <v>41654</v>
      </c>
      <c r="O2644" t="s">
        <v>341</v>
      </c>
      <c r="P2644" s="3" t="s">
        <v>574</v>
      </c>
      <c r="Q2644" t="s">
        <v>1345</v>
      </c>
      <c r="R2644">
        <v>39</v>
      </c>
      <c r="S2644" t="s">
        <v>1528</v>
      </c>
      <c r="T2644" s="2">
        <v>0</v>
      </c>
      <c r="U2644" t="s">
        <v>283</v>
      </c>
      <c r="V2644" t="s">
        <v>1529</v>
      </c>
      <c r="W2644" t="s">
        <v>57</v>
      </c>
      <c r="X2644" t="s">
        <v>1530</v>
      </c>
      <c r="Y2644" s="3">
        <f>VALUE(SUBSTITUTE(Table1[[#This Row],[Order Total]],"$",""))</f>
        <v>127.78</v>
      </c>
      <c r="Z2644">
        <f>VALUE(SUBSTITUTE(Table1[[#This Row],[Total]],"$",""))</f>
        <v>129.11000000000001</v>
      </c>
      <c r="AA2644" s="3">
        <f>Table1[[#This Row],[Order Total Number]]-Table1[[#This Row],[Total Number]]</f>
        <v>-1.3300000000000125</v>
      </c>
      <c r="AB2644">
        <f>VALUE(SUBSTITUTE(Table1[[#This Row],[Shipping Cost]],"$",""))</f>
        <v>0.7</v>
      </c>
      <c r="AC2644">
        <f>VALUE(SUBSTITUTE(Table1[[#This Row],[Discount $]],"$",""))</f>
        <v>5.3</v>
      </c>
      <c r="AD2644">
        <f>VALUE(SUBSTITUTE(Table1[[#This Row],[Retail Price]],"$",""))</f>
        <v>3.85</v>
      </c>
      <c r="AE2644" s="4">
        <f>(Table1[[#This Row],[Retail Price Number]]*Table1[[#This Row],[Order Quantity]])-Table1[[#This Row],[Discount $ Number]]+Table1[[#This Row],[Shipping Cost Number]]</f>
        <v>145.54999999999998</v>
      </c>
      <c r="AF2644">
        <f>Table1[[#This Row],[Retail Price Number]]*Table1[[#This Row],[Order Quantity]]-Table1[[#This Row],[Discount $ Number]]</f>
        <v>144.85</v>
      </c>
      <c r="AG2644">
        <f>(Table1[[#This Row],[Retail Price Number]]*Table1[[#This Row],[Order Quantity]])-Table1[[#This Row],[Discount $ Number]]-Table1[[#This Row],[Shipping Cost Number]]</f>
        <v>144.15</v>
      </c>
      <c r="AH2644">
        <f>Table1[[#This Row],[Retail Price Number]]*Table1[[#This Row],[Order Quantity]]</f>
        <v>150.15</v>
      </c>
      <c r="AI2644">
        <f>YEAR(Table1[[#This Row],[Order Date]])</f>
        <v>2014</v>
      </c>
    </row>
    <row r="2645" spans="1:35" x14ac:dyDescent="0.3">
      <c r="A2645" t="s">
        <v>1526</v>
      </c>
      <c r="B2645" s="1">
        <v>42039</v>
      </c>
      <c r="C2645" t="s">
        <v>251</v>
      </c>
      <c r="D2645" t="s">
        <v>252</v>
      </c>
      <c r="E2645" t="s">
        <v>27</v>
      </c>
      <c r="F2645" t="s">
        <v>28</v>
      </c>
      <c r="G2645" t="s">
        <v>29</v>
      </c>
      <c r="H2645" t="s">
        <v>62</v>
      </c>
      <c r="I2645" t="s">
        <v>121</v>
      </c>
      <c r="J2645" t="s">
        <v>896</v>
      </c>
      <c r="K2645" t="s">
        <v>723</v>
      </c>
      <c r="L2645" t="s">
        <v>109</v>
      </c>
      <c r="M2645" t="s">
        <v>35</v>
      </c>
      <c r="N2645" s="1">
        <v>42041</v>
      </c>
      <c r="O2645" t="s">
        <v>501</v>
      </c>
      <c r="P2645" s="3" t="s">
        <v>897</v>
      </c>
      <c r="Q2645" t="s">
        <v>898</v>
      </c>
      <c r="R2645">
        <v>18</v>
      </c>
      <c r="S2645" t="s">
        <v>1861</v>
      </c>
      <c r="T2645" s="2">
        <v>0.04</v>
      </c>
      <c r="U2645" t="s">
        <v>1862</v>
      </c>
      <c r="V2645" t="s">
        <v>1863</v>
      </c>
      <c r="W2645" t="s">
        <v>902</v>
      </c>
      <c r="X2645" t="s">
        <v>1864</v>
      </c>
      <c r="Y2645" s="3">
        <f>VALUE(SUBSTITUTE(Table1[[#This Row],[Order Total]],"$",""))</f>
        <v>1235.3399999999999</v>
      </c>
      <c r="Z2645">
        <f>VALUE(SUBSTITUTE(Table1[[#This Row],[Total]],"$",""))</f>
        <v>1241.43</v>
      </c>
      <c r="AA2645" s="3">
        <f>Table1[[#This Row],[Order Total Number]]-Table1[[#This Row],[Total Number]]</f>
        <v>-6.0900000000001455</v>
      </c>
      <c r="AB2645">
        <f>VALUE(SUBSTITUTE(Table1[[#This Row],[Shipping Cost]],"$",""))</f>
        <v>13.89</v>
      </c>
      <c r="AC2645">
        <f>VALUE(SUBSTITUTE(Table1[[#This Row],[Discount $]],"$",""))</f>
        <v>38.28</v>
      </c>
      <c r="AD2645">
        <f>VALUE(SUBSTITUTE(Table1[[#This Row],[Retail Price]],"$",""))</f>
        <v>36.549999999999997</v>
      </c>
      <c r="AE2645" s="4">
        <f>(Table1[[#This Row],[Retail Price Number]]*Table1[[#This Row],[Order Quantity]])-Table1[[#This Row],[Discount $ Number]]+Table1[[#This Row],[Shipping Cost Number]]</f>
        <v>633.51</v>
      </c>
      <c r="AF2645">
        <f>Table1[[#This Row],[Retail Price Number]]*Table1[[#This Row],[Order Quantity]]-Table1[[#This Row],[Discount $ Number]]</f>
        <v>619.62</v>
      </c>
      <c r="AG2645">
        <f>(Table1[[#This Row],[Retail Price Number]]*Table1[[#This Row],[Order Quantity]])-Table1[[#This Row],[Discount $ Number]]-Table1[[#This Row],[Shipping Cost Number]]</f>
        <v>605.73</v>
      </c>
      <c r="AH2645">
        <f>Table1[[#This Row],[Retail Price Number]]*Table1[[#This Row],[Order Quantity]]</f>
        <v>657.9</v>
      </c>
      <c r="AI2645">
        <f>YEAR(Table1[[#This Row],[Order Date]])</f>
        <v>2015</v>
      </c>
    </row>
    <row r="2646" spans="1:35" x14ac:dyDescent="0.3">
      <c r="A2646" t="s">
        <v>1526</v>
      </c>
      <c r="B2646" s="1">
        <v>42069</v>
      </c>
      <c r="C2646" t="s">
        <v>993</v>
      </c>
      <c r="D2646" t="s">
        <v>144</v>
      </c>
      <c r="E2646" t="s">
        <v>46</v>
      </c>
      <c r="F2646" t="s">
        <v>47</v>
      </c>
      <c r="G2646" t="s">
        <v>77</v>
      </c>
      <c r="H2646" t="s">
        <v>107</v>
      </c>
      <c r="I2646" t="s">
        <v>121</v>
      </c>
      <c r="J2646" t="s">
        <v>478</v>
      </c>
      <c r="K2646" t="s">
        <v>94</v>
      </c>
      <c r="L2646" t="s">
        <v>95</v>
      </c>
      <c r="M2646" t="s">
        <v>35</v>
      </c>
      <c r="N2646" s="1">
        <v>42070</v>
      </c>
      <c r="O2646" t="s">
        <v>479</v>
      </c>
      <c r="P2646" s="3" t="s">
        <v>480</v>
      </c>
      <c r="Q2646" t="s">
        <v>98</v>
      </c>
      <c r="R2646">
        <v>11</v>
      </c>
      <c r="S2646" t="s">
        <v>1445</v>
      </c>
      <c r="T2646" s="2">
        <v>0.09</v>
      </c>
      <c r="U2646" t="s">
        <v>3166</v>
      </c>
      <c r="V2646" t="s">
        <v>5765</v>
      </c>
      <c r="W2646" t="s">
        <v>224</v>
      </c>
      <c r="X2646" t="s">
        <v>7146</v>
      </c>
      <c r="Y2646" s="3">
        <f>VALUE(SUBSTITUTE(Table1[[#This Row],[Order Total]],"$",""))</f>
        <v>14.21</v>
      </c>
      <c r="Z2646">
        <f>VALUE(SUBSTITUTE(Table1[[#This Row],[Total]],"$",""))</f>
        <v>15.24</v>
      </c>
      <c r="AA2646" s="3">
        <f>Table1[[#This Row],[Order Total Number]]-Table1[[#This Row],[Total Number]]</f>
        <v>-1.0299999999999994</v>
      </c>
      <c r="AB2646">
        <f>VALUE(SUBSTITUTE(Table1[[#This Row],[Shipping Cost]],"$",""))</f>
        <v>0.5</v>
      </c>
      <c r="AC2646">
        <f>VALUE(SUBSTITUTE(Table1[[#This Row],[Discount $]],"$",""))</f>
        <v>0.36</v>
      </c>
      <c r="AD2646">
        <f>VALUE(SUBSTITUTE(Table1[[#This Row],[Retail Price]],"$",""))</f>
        <v>2.61</v>
      </c>
      <c r="AE2646" s="4">
        <f>(Table1[[#This Row],[Retail Price Number]]*Table1[[#This Row],[Order Quantity]])-Table1[[#This Row],[Discount $ Number]]+Table1[[#This Row],[Shipping Cost Number]]</f>
        <v>28.849999999999998</v>
      </c>
      <c r="AF2646">
        <f>Table1[[#This Row],[Retail Price Number]]*Table1[[#This Row],[Order Quantity]]-Table1[[#This Row],[Discount $ Number]]</f>
        <v>28.349999999999998</v>
      </c>
      <c r="AG2646">
        <f>(Table1[[#This Row],[Retail Price Number]]*Table1[[#This Row],[Order Quantity]])-Table1[[#This Row],[Discount $ Number]]-Table1[[#This Row],[Shipping Cost Number]]</f>
        <v>27.849999999999998</v>
      </c>
      <c r="AH2646">
        <f>Table1[[#This Row],[Retail Price Number]]*Table1[[#This Row],[Order Quantity]]</f>
        <v>28.709999999999997</v>
      </c>
      <c r="AI2646">
        <f>YEAR(Table1[[#This Row],[Order Date]])</f>
        <v>2015</v>
      </c>
    </row>
    <row r="2647" spans="1:35" x14ac:dyDescent="0.3">
      <c r="A2647" t="s">
        <v>1526</v>
      </c>
      <c r="B2647" s="1">
        <v>42102</v>
      </c>
      <c r="C2647" t="s">
        <v>2226</v>
      </c>
      <c r="D2647" t="s">
        <v>280</v>
      </c>
      <c r="E2647" t="s">
        <v>27</v>
      </c>
      <c r="F2647" t="s">
        <v>28</v>
      </c>
      <c r="G2647" t="s">
        <v>91</v>
      </c>
      <c r="H2647" t="s">
        <v>281</v>
      </c>
      <c r="I2647" t="s">
        <v>121</v>
      </c>
      <c r="J2647" t="s">
        <v>1164</v>
      </c>
      <c r="K2647" t="s">
        <v>94</v>
      </c>
      <c r="L2647" t="s">
        <v>34</v>
      </c>
      <c r="M2647" t="s">
        <v>35</v>
      </c>
      <c r="N2647" s="1">
        <v>42103</v>
      </c>
      <c r="O2647" t="s">
        <v>1165</v>
      </c>
      <c r="P2647" s="3" t="s">
        <v>1166</v>
      </c>
      <c r="Q2647" t="s">
        <v>1167</v>
      </c>
      <c r="R2647">
        <v>8</v>
      </c>
      <c r="S2647" t="s">
        <v>8539</v>
      </c>
      <c r="T2647" s="2">
        <v>7.0000000000000007E-2</v>
      </c>
      <c r="U2647" t="s">
        <v>925</v>
      </c>
      <c r="V2647" t="s">
        <v>8540</v>
      </c>
      <c r="W2647" t="s">
        <v>1169</v>
      </c>
      <c r="X2647" t="s">
        <v>7973</v>
      </c>
      <c r="Y2647" s="3">
        <f>VALUE(SUBSTITUTE(Table1[[#This Row],[Order Total]],"$",""))</f>
        <v>147.04</v>
      </c>
      <c r="Z2647">
        <f>VALUE(SUBSTITUTE(Table1[[#This Row],[Total]],"$",""))</f>
        <v>139.33000000000001</v>
      </c>
      <c r="AA2647" s="3">
        <f>Table1[[#This Row],[Order Total Number]]-Table1[[#This Row],[Total Number]]</f>
        <v>7.7099999999999795</v>
      </c>
      <c r="AB2647">
        <f>VALUE(SUBSTITUTE(Table1[[#This Row],[Shipping Cost]],"$",""))</f>
        <v>2.64</v>
      </c>
      <c r="AC2647">
        <f>VALUE(SUBSTITUTE(Table1[[#This Row],[Discount $]],"$",""))</f>
        <v>1.31</v>
      </c>
      <c r="AD2647">
        <f>VALUE(SUBSTITUTE(Table1[[#This Row],[Retail Price]],"$",""))</f>
        <v>8.34</v>
      </c>
      <c r="AE2647" s="4">
        <f>(Table1[[#This Row],[Retail Price Number]]*Table1[[#This Row],[Order Quantity]])-Table1[[#This Row],[Discount $ Number]]+Table1[[#This Row],[Shipping Cost Number]]</f>
        <v>68.05</v>
      </c>
      <c r="AF2647">
        <f>Table1[[#This Row],[Retail Price Number]]*Table1[[#This Row],[Order Quantity]]-Table1[[#This Row],[Discount $ Number]]</f>
        <v>65.41</v>
      </c>
      <c r="AG2647">
        <f>(Table1[[#This Row],[Retail Price Number]]*Table1[[#This Row],[Order Quantity]])-Table1[[#This Row],[Discount $ Number]]-Table1[[#This Row],[Shipping Cost Number]]</f>
        <v>62.769999999999996</v>
      </c>
      <c r="AH2647">
        <f>Table1[[#This Row],[Retail Price Number]]*Table1[[#This Row],[Order Quantity]]</f>
        <v>66.72</v>
      </c>
      <c r="AI2647">
        <f>YEAR(Table1[[#This Row],[Order Date]])</f>
        <v>2015</v>
      </c>
    </row>
    <row r="2648" spans="1:35" x14ac:dyDescent="0.3">
      <c r="A2648" t="s">
        <v>1526</v>
      </c>
      <c r="B2648" s="1">
        <v>42120</v>
      </c>
      <c r="C2648" t="s">
        <v>3415</v>
      </c>
      <c r="D2648" t="s">
        <v>1198</v>
      </c>
      <c r="E2648" t="s">
        <v>46</v>
      </c>
      <c r="F2648" t="s">
        <v>47</v>
      </c>
      <c r="G2648" t="s">
        <v>134</v>
      </c>
      <c r="H2648" t="s">
        <v>48</v>
      </c>
      <c r="I2648" t="s">
        <v>196</v>
      </c>
      <c r="J2648" t="s">
        <v>3615</v>
      </c>
      <c r="K2648" t="s">
        <v>33</v>
      </c>
      <c r="L2648" t="s">
        <v>65</v>
      </c>
      <c r="M2648" t="s">
        <v>35</v>
      </c>
      <c r="N2648" s="1">
        <v>42122</v>
      </c>
      <c r="O2648" t="s">
        <v>424</v>
      </c>
      <c r="P2648" s="3" t="s">
        <v>3616</v>
      </c>
      <c r="Q2648" t="s">
        <v>3617</v>
      </c>
      <c r="R2648">
        <v>3</v>
      </c>
      <c r="S2648" t="s">
        <v>8498</v>
      </c>
      <c r="T2648" s="2">
        <v>0.1</v>
      </c>
      <c r="U2648" t="s">
        <v>7137</v>
      </c>
      <c r="V2648" t="s">
        <v>3286</v>
      </c>
      <c r="W2648" t="s">
        <v>3619</v>
      </c>
      <c r="X2648" t="s">
        <v>11948</v>
      </c>
      <c r="Y2648" s="3">
        <f>VALUE(SUBSTITUTE(Table1[[#This Row],[Order Total]],"$",""))</f>
        <v>132.36000000000001</v>
      </c>
      <c r="Z2648">
        <f>VALUE(SUBSTITUTE(Table1[[#This Row],[Total]],"$",""))</f>
        <v>146.13</v>
      </c>
      <c r="AA2648" s="3">
        <f>Table1[[#This Row],[Order Total Number]]-Table1[[#This Row],[Total Number]]</f>
        <v>-13.769999999999982</v>
      </c>
      <c r="AB2648">
        <f>VALUE(SUBSTITUTE(Table1[[#This Row],[Shipping Cost]],"$",""))</f>
        <v>2.99</v>
      </c>
      <c r="AC2648">
        <f>VALUE(SUBSTITUTE(Table1[[#This Row],[Discount $]],"$",""))</f>
        <v>14.56</v>
      </c>
      <c r="AD2648">
        <f>VALUE(SUBSTITUTE(Table1[[#This Row],[Retail Price]],"$",""))</f>
        <v>5.58</v>
      </c>
      <c r="AE2648" s="4">
        <f>(Table1[[#This Row],[Retail Price Number]]*Table1[[#This Row],[Order Quantity]])-Table1[[#This Row],[Discount $ Number]]+Table1[[#This Row],[Shipping Cost Number]]</f>
        <v>5.1700000000000017</v>
      </c>
      <c r="AF2648">
        <f>Table1[[#This Row],[Retail Price Number]]*Table1[[#This Row],[Order Quantity]]-Table1[[#This Row],[Discount $ Number]]</f>
        <v>2.1800000000000015</v>
      </c>
      <c r="AG2648">
        <f>(Table1[[#This Row],[Retail Price Number]]*Table1[[#This Row],[Order Quantity]])-Table1[[#This Row],[Discount $ Number]]-Table1[[#This Row],[Shipping Cost Number]]</f>
        <v>-0.80999999999999872</v>
      </c>
      <c r="AH2648">
        <f>Table1[[#This Row],[Retail Price Number]]*Table1[[#This Row],[Order Quantity]]</f>
        <v>16.740000000000002</v>
      </c>
      <c r="AI2648">
        <f>YEAR(Table1[[#This Row],[Order Date]])</f>
        <v>2015</v>
      </c>
    </row>
    <row r="2649" spans="1:35" x14ac:dyDescent="0.3">
      <c r="A2649" t="s">
        <v>1526</v>
      </c>
      <c r="B2649" s="1">
        <v>41478</v>
      </c>
      <c r="C2649" t="s">
        <v>4901</v>
      </c>
      <c r="D2649" t="s">
        <v>506</v>
      </c>
      <c r="E2649" t="s">
        <v>27</v>
      </c>
      <c r="F2649" t="s">
        <v>28</v>
      </c>
      <c r="G2649" t="s">
        <v>134</v>
      </c>
      <c r="H2649" t="s">
        <v>62</v>
      </c>
      <c r="I2649" t="s">
        <v>31</v>
      </c>
      <c r="J2649" t="s">
        <v>1344</v>
      </c>
      <c r="K2649" t="s">
        <v>94</v>
      </c>
      <c r="L2649" t="s">
        <v>34</v>
      </c>
      <c r="M2649" t="s">
        <v>35</v>
      </c>
      <c r="N2649" s="1">
        <v>41480</v>
      </c>
      <c r="O2649" t="s">
        <v>341</v>
      </c>
      <c r="P2649" s="3" t="s">
        <v>574</v>
      </c>
      <c r="Q2649" t="s">
        <v>1345</v>
      </c>
      <c r="R2649">
        <v>37</v>
      </c>
      <c r="S2649" t="s">
        <v>4850</v>
      </c>
      <c r="T2649" s="2">
        <v>0.04</v>
      </c>
      <c r="U2649" t="s">
        <v>11674</v>
      </c>
      <c r="V2649" t="s">
        <v>12303</v>
      </c>
      <c r="W2649" t="s">
        <v>57</v>
      </c>
      <c r="X2649" t="s">
        <v>2250</v>
      </c>
      <c r="Y2649" s="3">
        <f>VALUE(SUBSTITUTE(Table1[[#This Row],[Order Total]],"$",""))</f>
        <v>13.33</v>
      </c>
      <c r="Z2649">
        <f>VALUE(SUBSTITUTE(Table1[[#This Row],[Total]],"$",""))</f>
        <v>14.45</v>
      </c>
      <c r="AA2649" s="3">
        <f>Table1[[#This Row],[Order Total Number]]-Table1[[#This Row],[Total Number]]</f>
        <v>-1.1199999999999992</v>
      </c>
      <c r="AB2649">
        <f>VALUE(SUBSTITUTE(Table1[[#This Row],[Shipping Cost]],"$",""))</f>
        <v>0.7</v>
      </c>
      <c r="AC2649">
        <f>VALUE(SUBSTITUTE(Table1[[#This Row],[Discount $]],"$",""))</f>
        <v>0.13</v>
      </c>
      <c r="AD2649">
        <f>VALUE(SUBSTITUTE(Table1[[#This Row],[Retail Price]],"$",""))</f>
        <v>3.85</v>
      </c>
      <c r="AE2649" s="4">
        <f>(Table1[[#This Row],[Retail Price Number]]*Table1[[#This Row],[Order Quantity]])-Table1[[#This Row],[Discount $ Number]]+Table1[[#This Row],[Shipping Cost Number]]</f>
        <v>143.02000000000001</v>
      </c>
      <c r="AF2649">
        <f>Table1[[#This Row],[Retail Price Number]]*Table1[[#This Row],[Order Quantity]]-Table1[[#This Row],[Discount $ Number]]</f>
        <v>142.32000000000002</v>
      </c>
      <c r="AG2649">
        <f>(Table1[[#This Row],[Retail Price Number]]*Table1[[#This Row],[Order Quantity]])-Table1[[#This Row],[Discount $ Number]]-Table1[[#This Row],[Shipping Cost Number]]</f>
        <v>141.62000000000003</v>
      </c>
      <c r="AH2649">
        <f>Table1[[#This Row],[Retail Price Number]]*Table1[[#This Row],[Order Quantity]]</f>
        <v>142.45000000000002</v>
      </c>
      <c r="AI2649">
        <f>YEAR(Table1[[#This Row],[Order Date]])</f>
        <v>2013</v>
      </c>
    </row>
    <row r="2650" spans="1:35" x14ac:dyDescent="0.3">
      <c r="A2650" t="s">
        <v>8044</v>
      </c>
      <c r="B2650" s="1">
        <v>42130</v>
      </c>
      <c r="C2650" t="s">
        <v>2384</v>
      </c>
      <c r="D2650" t="s">
        <v>1232</v>
      </c>
      <c r="E2650" t="s">
        <v>27</v>
      </c>
      <c r="F2650" t="s">
        <v>28</v>
      </c>
      <c r="G2650" t="s">
        <v>91</v>
      </c>
      <c r="H2650" t="s">
        <v>281</v>
      </c>
      <c r="I2650" t="s">
        <v>63</v>
      </c>
      <c r="J2650" t="s">
        <v>185</v>
      </c>
      <c r="K2650" t="s">
        <v>33</v>
      </c>
      <c r="L2650" t="s">
        <v>65</v>
      </c>
      <c r="M2650" t="s">
        <v>156</v>
      </c>
      <c r="N2650" s="1">
        <v>42132</v>
      </c>
      <c r="O2650" t="s">
        <v>186</v>
      </c>
      <c r="P2650" s="3" t="s">
        <v>187</v>
      </c>
      <c r="Q2650" t="s">
        <v>188</v>
      </c>
      <c r="R2650">
        <v>2</v>
      </c>
      <c r="S2650" t="s">
        <v>8045</v>
      </c>
      <c r="T2650" s="2">
        <v>0.01</v>
      </c>
      <c r="U2650" t="s">
        <v>8046</v>
      </c>
      <c r="V2650" t="s">
        <v>8047</v>
      </c>
      <c r="W2650" t="s">
        <v>165</v>
      </c>
      <c r="X2650" t="s">
        <v>8048</v>
      </c>
      <c r="Y2650" s="3">
        <f>VALUE(SUBSTITUTE(Table1[[#This Row],[Order Total]],"$",""))</f>
        <v>600.57000000000005</v>
      </c>
      <c r="Z2650">
        <f>VALUE(SUBSTITUTE(Table1[[#This Row],[Total]],"$",""))</f>
        <v>635.66999999999996</v>
      </c>
      <c r="AA2650" s="3">
        <f>Table1[[#This Row],[Order Total Number]]-Table1[[#This Row],[Total Number]]</f>
        <v>-35.099999999999909</v>
      </c>
      <c r="AB2650">
        <f>VALUE(SUBSTITUTE(Table1[[#This Row],[Shipping Cost]],"$",""))</f>
        <v>4</v>
      </c>
      <c r="AC2650">
        <f>VALUE(SUBSTITUTE(Table1[[#This Row],[Discount $]],"$",""))</f>
        <v>59.44</v>
      </c>
      <c r="AD2650">
        <f>VALUE(SUBSTITUTE(Table1[[#This Row],[Retail Price]],"$",""))</f>
        <v>19.98</v>
      </c>
      <c r="AE2650" s="4">
        <f>(Table1[[#This Row],[Retail Price Number]]*Table1[[#This Row],[Order Quantity]])-Table1[[#This Row],[Discount $ Number]]+Table1[[#This Row],[Shipping Cost Number]]</f>
        <v>-15.479999999999997</v>
      </c>
      <c r="AF2650">
        <f>Table1[[#This Row],[Retail Price Number]]*Table1[[#This Row],[Order Quantity]]-Table1[[#This Row],[Discount $ Number]]</f>
        <v>-19.479999999999997</v>
      </c>
      <c r="AG2650">
        <f>(Table1[[#This Row],[Retail Price Number]]*Table1[[#This Row],[Order Quantity]])-Table1[[#This Row],[Discount $ Number]]-Table1[[#This Row],[Shipping Cost Number]]</f>
        <v>-23.479999999999997</v>
      </c>
      <c r="AH2650">
        <f>Table1[[#This Row],[Retail Price Number]]*Table1[[#This Row],[Order Quantity]]</f>
        <v>39.96</v>
      </c>
      <c r="AI2650">
        <f>YEAR(Table1[[#This Row],[Order Date]])</f>
        <v>2015</v>
      </c>
    </row>
    <row r="2651" spans="1:35" x14ac:dyDescent="0.3">
      <c r="A2651" t="s">
        <v>8044</v>
      </c>
      <c r="B2651" s="1">
        <v>42105</v>
      </c>
      <c r="C2651" t="s">
        <v>1004</v>
      </c>
      <c r="D2651" t="s">
        <v>1005</v>
      </c>
      <c r="E2651" t="s">
        <v>27</v>
      </c>
      <c r="F2651" t="s">
        <v>28</v>
      </c>
      <c r="G2651" t="s">
        <v>77</v>
      </c>
      <c r="H2651" t="s">
        <v>281</v>
      </c>
      <c r="I2651" t="s">
        <v>196</v>
      </c>
      <c r="J2651" t="s">
        <v>290</v>
      </c>
      <c r="K2651" t="s">
        <v>33</v>
      </c>
      <c r="L2651" t="s">
        <v>34</v>
      </c>
      <c r="M2651" t="s">
        <v>35</v>
      </c>
      <c r="N2651" s="1">
        <v>42106</v>
      </c>
      <c r="O2651" t="s">
        <v>291</v>
      </c>
      <c r="P2651" s="3" t="s">
        <v>292</v>
      </c>
      <c r="Q2651" t="s">
        <v>293</v>
      </c>
      <c r="R2651">
        <v>20</v>
      </c>
      <c r="S2651" t="s">
        <v>9048</v>
      </c>
      <c r="T2651" s="2">
        <v>0</v>
      </c>
      <c r="U2651" t="s">
        <v>186</v>
      </c>
      <c r="V2651" t="s">
        <v>9049</v>
      </c>
      <c r="W2651" t="s">
        <v>165</v>
      </c>
      <c r="X2651" t="s">
        <v>9050</v>
      </c>
      <c r="Y2651" s="3">
        <f>VALUE(SUBSTITUTE(Table1[[#This Row],[Order Total]],"$",""))</f>
        <v>632.80999999999995</v>
      </c>
      <c r="Z2651">
        <f>VALUE(SUBSTITUTE(Table1[[#This Row],[Total]],"$",""))</f>
        <v>636.80999999999995</v>
      </c>
      <c r="AA2651" s="3">
        <f>Table1[[#This Row],[Order Total Number]]-Table1[[#This Row],[Total Number]]</f>
        <v>-4</v>
      </c>
      <c r="AB2651">
        <f>VALUE(SUBSTITUTE(Table1[[#This Row],[Shipping Cost]],"$",""))</f>
        <v>4</v>
      </c>
      <c r="AC2651">
        <f>VALUE(SUBSTITUTE(Table1[[#This Row],[Discount $]],"$",""))</f>
        <v>6.39</v>
      </c>
      <c r="AD2651">
        <f>VALUE(SUBSTITUTE(Table1[[#This Row],[Retail Price]],"$",""))</f>
        <v>15.98</v>
      </c>
      <c r="AE2651" s="4">
        <f>(Table1[[#This Row],[Retail Price Number]]*Table1[[#This Row],[Order Quantity]])-Table1[[#This Row],[Discount $ Number]]+Table1[[#This Row],[Shipping Cost Number]]</f>
        <v>317.21000000000004</v>
      </c>
      <c r="AF2651">
        <f>Table1[[#This Row],[Retail Price Number]]*Table1[[#This Row],[Order Quantity]]-Table1[[#This Row],[Discount $ Number]]</f>
        <v>313.21000000000004</v>
      </c>
      <c r="AG2651">
        <f>(Table1[[#This Row],[Retail Price Number]]*Table1[[#This Row],[Order Quantity]])-Table1[[#This Row],[Discount $ Number]]-Table1[[#This Row],[Shipping Cost Number]]</f>
        <v>309.21000000000004</v>
      </c>
      <c r="AH2651">
        <f>Table1[[#This Row],[Retail Price Number]]*Table1[[#This Row],[Order Quantity]]</f>
        <v>319.60000000000002</v>
      </c>
      <c r="AI2651">
        <f>YEAR(Table1[[#This Row],[Order Date]])</f>
        <v>2015</v>
      </c>
    </row>
    <row r="2652" spans="1:35" x14ac:dyDescent="0.3">
      <c r="A2652" t="s">
        <v>8044</v>
      </c>
      <c r="B2652" s="1">
        <v>42160</v>
      </c>
      <c r="C2652" t="s">
        <v>3536</v>
      </c>
      <c r="D2652" t="s">
        <v>1019</v>
      </c>
      <c r="E2652" t="s">
        <v>46</v>
      </c>
      <c r="F2652" t="s">
        <v>47</v>
      </c>
      <c r="G2652" t="s">
        <v>77</v>
      </c>
      <c r="H2652" t="s">
        <v>48</v>
      </c>
      <c r="I2652" t="s">
        <v>121</v>
      </c>
      <c r="J2652" t="s">
        <v>975</v>
      </c>
      <c r="K2652" t="s">
        <v>94</v>
      </c>
      <c r="L2652" t="s">
        <v>34</v>
      </c>
      <c r="M2652" t="s">
        <v>35</v>
      </c>
      <c r="N2652" s="1">
        <v>42161</v>
      </c>
      <c r="O2652" t="s">
        <v>976</v>
      </c>
      <c r="P2652" s="3" t="s">
        <v>977</v>
      </c>
      <c r="Q2652" t="s">
        <v>978</v>
      </c>
      <c r="R2652">
        <v>14</v>
      </c>
      <c r="S2652" t="s">
        <v>11039</v>
      </c>
      <c r="T2652" s="2">
        <v>0.02</v>
      </c>
      <c r="U2652" t="s">
        <v>11040</v>
      </c>
      <c r="V2652" t="s">
        <v>11041</v>
      </c>
      <c r="W2652" t="s">
        <v>982</v>
      </c>
      <c r="X2652" t="s">
        <v>11042</v>
      </c>
      <c r="Y2652" s="3">
        <f>VALUE(SUBSTITUTE(Table1[[#This Row],[Order Total]],"$",""))</f>
        <v>532.78</v>
      </c>
      <c r="Z2652">
        <f>VALUE(SUBSTITUTE(Table1[[#This Row],[Total]],"$",""))</f>
        <v>538.72</v>
      </c>
      <c r="AA2652" s="3">
        <f>Table1[[#This Row],[Order Total Number]]-Table1[[#This Row],[Total Number]]</f>
        <v>-5.9400000000000546</v>
      </c>
      <c r="AB2652">
        <f>VALUE(SUBSTITUTE(Table1[[#This Row],[Shipping Cost]],"$",""))</f>
        <v>3.14</v>
      </c>
      <c r="AC2652">
        <f>VALUE(SUBSTITUTE(Table1[[#This Row],[Discount $]],"$",""))</f>
        <v>58.48</v>
      </c>
      <c r="AD2652">
        <f>VALUE(SUBSTITUTE(Table1[[#This Row],[Retail Price]],"$",""))</f>
        <v>12.98</v>
      </c>
      <c r="AE2652" s="4">
        <f>(Table1[[#This Row],[Retail Price Number]]*Table1[[#This Row],[Order Quantity]])-Table1[[#This Row],[Discount $ Number]]+Table1[[#This Row],[Shipping Cost Number]]</f>
        <v>126.38000000000001</v>
      </c>
      <c r="AF2652">
        <f>Table1[[#This Row],[Retail Price Number]]*Table1[[#This Row],[Order Quantity]]-Table1[[#This Row],[Discount $ Number]]</f>
        <v>123.24000000000001</v>
      </c>
      <c r="AG2652">
        <f>(Table1[[#This Row],[Retail Price Number]]*Table1[[#This Row],[Order Quantity]])-Table1[[#This Row],[Discount $ Number]]-Table1[[#This Row],[Shipping Cost Number]]</f>
        <v>120.10000000000001</v>
      </c>
      <c r="AH2652">
        <f>Table1[[#This Row],[Retail Price Number]]*Table1[[#This Row],[Order Quantity]]</f>
        <v>181.72</v>
      </c>
      <c r="AI2652">
        <f>YEAR(Table1[[#This Row],[Order Date]])</f>
        <v>2015</v>
      </c>
    </row>
    <row r="2653" spans="1:35" x14ac:dyDescent="0.3">
      <c r="A2653" t="s">
        <v>8044</v>
      </c>
      <c r="B2653" s="1">
        <v>42104</v>
      </c>
      <c r="C2653" t="s">
        <v>659</v>
      </c>
      <c r="D2653" t="s">
        <v>11831</v>
      </c>
      <c r="E2653" t="s">
        <v>27</v>
      </c>
      <c r="F2653" t="s">
        <v>28</v>
      </c>
      <c r="G2653" t="s">
        <v>77</v>
      </c>
      <c r="H2653" t="s">
        <v>30</v>
      </c>
      <c r="I2653" t="s">
        <v>196</v>
      </c>
      <c r="J2653" t="s">
        <v>290</v>
      </c>
      <c r="K2653" t="s">
        <v>94</v>
      </c>
      <c r="L2653" t="s">
        <v>34</v>
      </c>
      <c r="M2653" t="s">
        <v>35</v>
      </c>
      <c r="N2653" s="1">
        <v>42106</v>
      </c>
      <c r="O2653" t="s">
        <v>291</v>
      </c>
      <c r="P2653" s="3" t="s">
        <v>292</v>
      </c>
      <c r="Q2653" t="s">
        <v>293</v>
      </c>
      <c r="R2653">
        <v>30</v>
      </c>
      <c r="S2653" t="s">
        <v>9048</v>
      </c>
      <c r="T2653" s="2">
        <v>0.08</v>
      </c>
      <c r="U2653" t="s">
        <v>186</v>
      </c>
      <c r="V2653" t="s">
        <v>9049</v>
      </c>
      <c r="W2653" t="s">
        <v>165</v>
      </c>
      <c r="X2653" t="s">
        <v>9050</v>
      </c>
      <c r="Y2653" s="3">
        <f>VALUE(SUBSTITUTE(Table1[[#This Row],[Order Total]],"$",""))</f>
        <v>632.80999999999995</v>
      </c>
      <c r="Z2653">
        <f>VALUE(SUBSTITUTE(Table1[[#This Row],[Total]],"$",""))</f>
        <v>636.80999999999995</v>
      </c>
      <c r="AA2653" s="3">
        <f>Table1[[#This Row],[Order Total Number]]-Table1[[#This Row],[Total Number]]</f>
        <v>-4</v>
      </c>
      <c r="AB2653">
        <f>VALUE(SUBSTITUTE(Table1[[#This Row],[Shipping Cost]],"$",""))</f>
        <v>4</v>
      </c>
      <c r="AC2653">
        <f>VALUE(SUBSTITUTE(Table1[[#This Row],[Discount $]],"$",""))</f>
        <v>6.39</v>
      </c>
      <c r="AD2653">
        <f>VALUE(SUBSTITUTE(Table1[[#This Row],[Retail Price]],"$",""))</f>
        <v>15.98</v>
      </c>
      <c r="AE2653" s="4">
        <f>(Table1[[#This Row],[Retail Price Number]]*Table1[[#This Row],[Order Quantity]])-Table1[[#This Row],[Discount $ Number]]+Table1[[#This Row],[Shipping Cost Number]]</f>
        <v>477.01000000000005</v>
      </c>
      <c r="AF2653">
        <f>Table1[[#This Row],[Retail Price Number]]*Table1[[#This Row],[Order Quantity]]-Table1[[#This Row],[Discount $ Number]]</f>
        <v>473.01000000000005</v>
      </c>
      <c r="AG2653">
        <f>(Table1[[#This Row],[Retail Price Number]]*Table1[[#This Row],[Order Quantity]])-Table1[[#This Row],[Discount $ Number]]-Table1[[#This Row],[Shipping Cost Number]]</f>
        <v>469.01000000000005</v>
      </c>
      <c r="AH2653">
        <f>Table1[[#This Row],[Retail Price Number]]*Table1[[#This Row],[Order Quantity]]</f>
        <v>479.40000000000003</v>
      </c>
      <c r="AI2653">
        <f>YEAR(Table1[[#This Row],[Order Date]])</f>
        <v>2015</v>
      </c>
    </row>
    <row r="2654" spans="1:35" x14ac:dyDescent="0.3">
      <c r="A2654" t="s">
        <v>8044</v>
      </c>
      <c r="B2654" s="1">
        <v>42105</v>
      </c>
      <c r="C2654" t="s">
        <v>2008</v>
      </c>
      <c r="D2654" t="s">
        <v>144</v>
      </c>
      <c r="E2654" t="s">
        <v>46</v>
      </c>
      <c r="F2654" t="s">
        <v>47</v>
      </c>
      <c r="G2654" t="s">
        <v>91</v>
      </c>
      <c r="H2654" t="s">
        <v>107</v>
      </c>
      <c r="I2654" t="s">
        <v>63</v>
      </c>
      <c r="J2654" t="s">
        <v>290</v>
      </c>
      <c r="K2654" t="s">
        <v>94</v>
      </c>
      <c r="L2654" t="s">
        <v>95</v>
      </c>
      <c r="M2654" t="s">
        <v>35</v>
      </c>
      <c r="N2654" s="1">
        <v>42105</v>
      </c>
      <c r="O2654" t="s">
        <v>1285</v>
      </c>
      <c r="P2654" s="3" t="s">
        <v>292</v>
      </c>
      <c r="Q2654" t="s">
        <v>1286</v>
      </c>
      <c r="R2654">
        <v>47</v>
      </c>
      <c r="S2654" t="s">
        <v>9048</v>
      </c>
      <c r="T2654" s="2">
        <v>0.1</v>
      </c>
      <c r="U2654" t="s">
        <v>186</v>
      </c>
      <c r="V2654" t="s">
        <v>9049</v>
      </c>
      <c r="W2654" t="s">
        <v>881</v>
      </c>
      <c r="X2654" t="s">
        <v>9050</v>
      </c>
      <c r="Y2654" s="3">
        <f>VALUE(SUBSTITUTE(Table1[[#This Row],[Order Total]],"$",""))</f>
        <v>632.80999999999995</v>
      </c>
      <c r="Z2654">
        <f>VALUE(SUBSTITUTE(Table1[[#This Row],[Total]],"$",""))</f>
        <v>636.80999999999995</v>
      </c>
      <c r="AA2654" s="3">
        <f>Table1[[#This Row],[Order Total Number]]-Table1[[#This Row],[Total Number]]</f>
        <v>-4</v>
      </c>
      <c r="AB2654">
        <f>VALUE(SUBSTITUTE(Table1[[#This Row],[Shipping Cost]],"$",""))</f>
        <v>6.5</v>
      </c>
      <c r="AC2654">
        <f>VALUE(SUBSTITUTE(Table1[[#This Row],[Discount $]],"$",""))</f>
        <v>6.39</v>
      </c>
      <c r="AD2654">
        <f>VALUE(SUBSTITUTE(Table1[[#This Row],[Retail Price]],"$",""))</f>
        <v>15.98</v>
      </c>
      <c r="AE2654" s="4">
        <f>(Table1[[#This Row],[Retail Price Number]]*Table1[[#This Row],[Order Quantity]])-Table1[[#This Row],[Discount $ Number]]+Table1[[#This Row],[Shipping Cost Number]]</f>
        <v>751.17000000000007</v>
      </c>
      <c r="AF2654">
        <f>Table1[[#This Row],[Retail Price Number]]*Table1[[#This Row],[Order Quantity]]-Table1[[#This Row],[Discount $ Number]]</f>
        <v>744.67000000000007</v>
      </c>
      <c r="AG2654">
        <f>(Table1[[#This Row],[Retail Price Number]]*Table1[[#This Row],[Order Quantity]])-Table1[[#This Row],[Discount $ Number]]-Table1[[#This Row],[Shipping Cost Number]]</f>
        <v>738.17000000000007</v>
      </c>
      <c r="AH2654">
        <f>Table1[[#This Row],[Retail Price Number]]*Table1[[#This Row],[Order Quantity]]</f>
        <v>751.06000000000006</v>
      </c>
      <c r="AI2654">
        <f>YEAR(Table1[[#This Row],[Order Date]])</f>
        <v>2015</v>
      </c>
    </row>
    <row r="2655" spans="1:35" x14ac:dyDescent="0.3">
      <c r="A2655" t="s">
        <v>5687</v>
      </c>
      <c r="B2655" s="1">
        <v>42359</v>
      </c>
      <c r="C2655" t="s">
        <v>4451</v>
      </c>
      <c r="D2655" t="s">
        <v>5688</v>
      </c>
      <c r="E2655" t="s">
        <v>27</v>
      </c>
      <c r="F2655" t="s">
        <v>28</v>
      </c>
      <c r="G2655" t="s">
        <v>134</v>
      </c>
      <c r="H2655" t="s">
        <v>433</v>
      </c>
      <c r="I2655" t="s">
        <v>63</v>
      </c>
      <c r="J2655" t="s">
        <v>366</v>
      </c>
      <c r="K2655" t="s">
        <v>33</v>
      </c>
      <c r="L2655" t="s">
        <v>34</v>
      </c>
      <c r="M2655" t="s">
        <v>35</v>
      </c>
      <c r="N2655" s="1">
        <v>42360</v>
      </c>
      <c r="O2655" t="s">
        <v>367</v>
      </c>
      <c r="P2655" s="3" t="s">
        <v>368</v>
      </c>
      <c r="Q2655" t="s">
        <v>301</v>
      </c>
      <c r="R2655">
        <v>19</v>
      </c>
      <c r="S2655" t="s">
        <v>5689</v>
      </c>
      <c r="T2655" s="2">
        <v>0.08</v>
      </c>
      <c r="U2655" t="s">
        <v>5690</v>
      </c>
      <c r="V2655" t="s">
        <v>5691</v>
      </c>
      <c r="W2655" t="s">
        <v>116</v>
      </c>
      <c r="X2655" t="s">
        <v>5692</v>
      </c>
      <c r="Y2655" s="3">
        <f>VALUE(SUBSTITUTE(Table1[[#This Row],[Order Total]],"$",""))</f>
        <v>127.45</v>
      </c>
      <c r="Z2655">
        <f>VALUE(SUBSTITUTE(Table1[[#This Row],[Total]],"$",""))</f>
        <v>122.46</v>
      </c>
      <c r="AA2655" s="3">
        <f>Table1[[#This Row],[Order Total Number]]-Table1[[#This Row],[Total Number]]</f>
        <v>4.9900000000000091</v>
      </c>
      <c r="AB2655">
        <f>VALUE(SUBSTITUTE(Table1[[#This Row],[Shipping Cost]],"$",""))</f>
        <v>1.49</v>
      </c>
      <c r="AC2655">
        <f>VALUE(SUBSTITUTE(Table1[[#This Row],[Discount $]],"$",""))</f>
        <v>5.63</v>
      </c>
      <c r="AD2655">
        <f>VALUE(SUBSTITUTE(Table1[[#This Row],[Retail Price]],"$",""))</f>
        <v>5.98</v>
      </c>
      <c r="AE2655" s="4">
        <f>(Table1[[#This Row],[Retail Price Number]]*Table1[[#This Row],[Order Quantity]])-Table1[[#This Row],[Discount $ Number]]+Table1[[#This Row],[Shipping Cost Number]]</f>
        <v>109.48</v>
      </c>
      <c r="AF2655">
        <f>Table1[[#This Row],[Retail Price Number]]*Table1[[#This Row],[Order Quantity]]-Table1[[#This Row],[Discount $ Number]]</f>
        <v>107.99000000000001</v>
      </c>
      <c r="AG2655">
        <f>(Table1[[#This Row],[Retail Price Number]]*Table1[[#This Row],[Order Quantity]])-Table1[[#This Row],[Discount $ Number]]-Table1[[#This Row],[Shipping Cost Number]]</f>
        <v>106.50000000000001</v>
      </c>
      <c r="AH2655">
        <f>Table1[[#This Row],[Retail Price Number]]*Table1[[#This Row],[Order Quantity]]</f>
        <v>113.62</v>
      </c>
      <c r="AI2655">
        <f>YEAR(Table1[[#This Row],[Order Date]])</f>
        <v>2015</v>
      </c>
    </row>
    <row r="2656" spans="1:35" x14ac:dyDescent="0.3">
      <c r="A2656" t="s">
        <v>5687</v>
      </c>
      <c r="B2656" s="1">
        <v>41501</v>
      </c>
      <c r="C2656" t="s">
        <v>578</v>
      </c>
      <c r="D2656" t="s">
        <v>551</v>
      </c>
      <c r="E2656" t="s">
        <v>27</v>
      </c>
      <c r="F2656" t="s">
        <v>28</v>
      </c>
      <c r="G2656" t="s">
        <v>134</v>
      </c>
      <c r="H2656" t="s">
        <v>289</v>
      </c>
      <c r="I2656" t="s">
        <v>92</v>
      </c>
      <c r="J2656" t="s">
        <v>11994</v>
      </c>
      <c r="K2656" t="s">
        <v>94</v>
      </c>
      <c r="L2656" t="s">
        <v>34</v>
      </c>
      <c r="M2656" t="s">
        <v>35</v>
      </c>
      <c r="N2656" s="1">
        <v>41502</v>
      </c>
      <c r="O2656" t="s">
        <v>976</v>
      </c>
      <c r="P2656" s="3" t="s">
        <v>977</v>
      </c>
      <c r="Q2656" t="s">
        <v>978</v>
      </c>
      <c r="R2656">
        <v>6</v>
      </c>
      <c r="S2656" t="s">
        <v>8534</v>
      </c>
      <c r="T2656" s="2">
        <v>0.03</v>
      </c>
      <c r="U2656" t="s">
        <v>3276</v>
      </c>
      <c r="V2656" t="s">
        <v>6518</v>
      </c>
      <c r="W2656" t="s">
        <v>982</v>
      </c>
      <c r="X2656" t="s">
        <v>11995</v>
      </c>
      <c r="Y2656" s="3">
        <f>VALUE(SUBSTITUTE(Table1[[#This Row],[Order Total]],"$",""))</f>
        <v>227.51</v>
      </c>
      <c r="Z2656">
        <f>VALUE(SUBSTITUTE(Table1[[#This Row],[Total]],"$",""))</f>
        <v>230.34</v>
      </c>
      <c r="AA2656" s="3">
        <f>Table1[[#This Row],[Order Total Number]]-Table1[[#This Row],[Total Number]]</f>
        <v>-2.8300000000000125</v>
      </c>
      <c r="AB2656">
        <f>VALUE(SUBSTITUTE(Table1[[#This Row],[Shipping Cost]],"$",""))</f>
        <v>3.14</v>
      </c>
      <c r="AC2656">
        <f>VALUE(SUBSTITUTE(Table1[[#This Row],[Discount $]],"$",""))</f>
        <v>2.4700000000000002</v>
      </c>
      <c r="AD2656">
        <f>VALUE(SUBSTITUTE(Table1[[#This Row],[Retail Price]],"$",""))</f>
        <v>12.98</v>
      </c>
      <c r="AE2656" s="4">
        <f>(Table1[[#This Row],[Retail Price Number]]*Table1[[#This Row],[Order Quantity]])-Table1[[#This Row],[Discount $ Number]]+Table1[[#This Row],[Shipping Cost Number]]</f>
        <v>78.55</v>
      </c>
      <c r="AF2656">
        <f>Table1[[#This Row],[Retail Price Number]]*Table1[[#This Row],[Order Quantity]]-Table1[[#This Row],[Discount $ Number]]</f>
        <v>75.41</v>
      </c>
      <c r="AG2656">
        <f>(Table1[[#This Row],[Retail Price Number]]*Table1[[#This Row],[Order Quantity]])-Table1[[#This Row],[Discount $ Number]]-Table1[[#This Row],[Shipping Cost Number]]</f>
        <v>72.27</v>
      </c>
      <c r="AH2656">
        <f>Table1[[#This Row],[Retail Price Number]]*Table1[[#This Row],[Order Quantity]]</f>
        <v>77.88</v>
      </c>
      <c r="AI2656">
        <f>YEAR(Table1[[#This Row],[Order Date]])</f>
        <v>2013</v>
      </c>
    </row>
    <row r="2657" spans="1:35" x14ac:dyDescent="0.3">
      <c r="A2657" t="s">
        <v>3370</v>
      </c>
      <c r="B2657" s="1">
        <v>41575</v>
      </c>
      <c r="C2657" t="s">
        <v>1197</v>
      </c>
      <c r="D2657" t="s">
        <v>1198</v>
      </c>
      <c r="E2657" t="s">
        <v>46</v>
      </c>
      <c r="F2657" t="s">
        <v>47</v>
      </c>
      <c r="G2657" t="s">
        <v>91</v>
      </c>
      <c r="H2657" t="s">
        <v>107</v>
      </c>
      <c r="I2657" t="s">
        <v>92</v>
      </c>
      <c r="J2657" t="s">
        <v>441</v>
      </c>
      <c r="K2657" t="s">
        <v>94</v>
      </c>
      <c r="L2657" t="s">
        <v>109</v>
      </c>
      <c r="M2657" t="s">
        <v>156</v>
      </c>
      <c r="N2657" s="1">
        <v>41576</v>
      </c>
      <c r="O2657" t="s">
        <v>442</v>
      </c>
      <c r="P2657" s="3" t="s">
        <v>443</v>
      </c>
      <c r="Q2657" t="s">
        <v>444</v>
      </c>
      <c r="R2657">
        <v>24</v>
      </c>
      <c r="S2657" t="s">
        <v>3371</v>
      </c>
      <c r="T2657" s="2">
        <v>0.06</v>
      </c>
      <c r="U2657" t="s">
        <v>127</v>
      </c>
      <c r="V2657" t="s">
        <v>3372</v>
      </c>
      <c r="W2657" t="s">
        <v>448</v>
      </c>
      <c r="X2657" t="s">
        <v>3373</v>
      </c>
      <c r="Y2657" s="3">
        <f>VALUE(SUBSTITUTE(Table1[[#This Row],[Order Total]],"$",""))</f>
        <v>398.36</v>
      </c>
      <c r="Z2657">
        <f>VALUE(SUBSTITUTE(Table1[[#This Row],[Total]],"$",""))</f>
        <v>300.02999999999997</v>
      </c>
      <c r="AA2657" s="3">
        <f>Table1[[#This Row],[Order Total Number]]-Table1[[#This Row],[Total Number]]</f>
        <v>98.330000000000041</v>
      </c>
      <c r="AB2657">
        <f>VALUE(SUBSTITUTE(Table1[[#This Row],[Shipping Cost]],"$",""))</f>
        <v>15.1</v>
      </c>
      <c r="AC2657">
        <f>VALUE(SUBSTITUTE(Table1[[#This Row],[Discount $]],"$",""))</f>
        <v>0</v>
      </c>
      <c r="AD2657">
        <f>VALUE(SUBSTITUTE(Table1[[#This Row],[Retail Price]],"$",""))</f>
        <v>22.38</v>
      </c>
      <c r="AE2657" s="4">
        <f>(Table1[[#This Row],[Retail Price Number]]*Table1[[#This Row],[Order Quantity]])-Table1[[#This Row],[Discount $ Number]]+Table1[[#This Row],[Shipping Cost Number]]</f>
        <v>552.22</v>
      </c>
      <c r="AF2657">
        <f>Table1[[#This Row],[Retail Price Number]]*Table1[[#This Row],[Order Quantity]]-Table1[[#This Row],[Discount $ Number]]</f>
        <v>537.12</v>
      </c>
      <c r="AG2657">
        <f>(Table1[[#This Row],[Retail Price Number]]*Table1[[#This Row],[Order Quantity]])-Table1[[#This Row],[Discount $ Number]]-Table1[[#This Row],[Shipping Cost Number]]</f>
        <v>522.02</v>
      </c>
      <c r="AH2657">
        <f>Table1[[#This Row],[Retail Price Number]]*Table1[[#This Row],[Order Quantity]]</f>
        <v>537.12</v>
      </c>
      <c r="AI2657">
        <f>YEAR(Table1[[#This Row],[Order Date]])</f>
        <v>2013</v>
      </c>
    </row>
    <row r="2658" spans="1:35" x14ac:dyDescent="0.3">
      <c r="A2658" t="s">
        <v>3370</v>
      </c>
      <c r="B2658" s="1">
        <v>42112</v>
      </c>
      <c r="C2658" t="s">
        <v>2338</v>
      </c>
      <c r="D2658" t="s">
        <v>365</v>
      </c>
      <c r="E2658" t="s">
        <v>46</v>
      </c>
      <c r="F2658" t="s">
        <v>47</v>
      </c>
      <c r="G2658" t="s">
        <v>134</v>
      </c>
      <c r="H2658" t="s">
        <v>48</v>
      </c>
      <c r="I2658" t="s">
        <v>121</v>
      </c>
      <c r="J2658" t="s">
        <v>507</v>
      </c>
      <c r="K2658" t="s">
        <v>94</v>
      </c>
      <c r="L2658" t="s">
        <v>34</v>
      </c>
      <c r="M2658" t="s">
        <v>35</v>
      </c>
      <c r="N2658" s="1">
        <v>42113</v>
      </c>
      <c r="O2658" t="s">
        <v>508</v>
      </c>
      <c r="P2658" s="3" t="s">
        <v>509</v>
      </c>
      <c r="Q2658" t="s">
        <v>510</v>
      </c>
      <c r="R2658">
        <v>2</v>
      </c>
      <c r="S2658" t="s">
        <v>3745</v>
      </c>
      <c r="T2658" s="2">
        <v>0.03</v>
      </c>
      <c r="U2658" t="s">
        <v>685</v>
      </c>
      <c r="V2658" t="s">
        <v>3746</v>
      </c>
      <c r="W2658" t="s">
        <v>514</v>
      </c>
      <c r="X2658" t="s">
        <v>3747</v>
      </c>
      <c r="Y2658" s="3">
        <f>VALUE(SUBSTITUTE(Table1[[#This Row],[Order Total]],"$",""))</f>
        <v>164.24</v>
      </c>
      <c r="Z2658">
        <f>VALUE(SUBSTITUTE(Table1[[#This Row],[Total]],"$",""))</f>
        <v>171.22</v>
      </c>
      <c r="AA2658" s="3">
        <f>Table1[[#This Row],[Order Total Number]]-Table1[[#This Row],[Total Number]]</f>
        <v>-6.9799999999999898</v>
      </c>
      <c r="AB2658">
        <f>VALUE(SUBSTITUTE(Table1[[#This Row],[Shipping Cost]],"$",""))</f>
        <v>4.68</v>
      </c>
      <c r="AC2658">
        <f>VALUE(SUBSTITUTE(Table1[[#This Row],[Discount $]],"$",""))</f>
        <v>1.66</v>
      </c>
      <c r="AD2658">
        <f>VALUE(SUBSTITUTE(Table1[[#This Row],[Retail Price]],"$",""))</f>
        <v>10.23</v>
      </c>
      <c r="AE2658" s="4">
        <f>(Table1[[#This Row],[Retail Price Number]]*Table1[[#This Row],[Order Quantity]])-Table1[[#This Row],[Discount $ Number]]+Table1[[#This Row],[Shipping Cost Number]]</f>
        <v>23.48</v>
      </c>
      <c r="AF2658">
        <f>Table1[[#This Row],[Retail Price Number]]*Table1[[#This Row],[Order Quantity]]-Table1[[#This Row],[Discount $ Number]]</f>
        <v>18.8</v>
      </c>
      <c r="AG2658">
        <f>(Table1[[#This Row],[Retail Price Number]]*Table1[[#This Row],[Order Quantity]])-Table1[[#This Row],[Discount $ Number]]-Table1[[#This Row],[Shipping Cost Number]]</f>
        <v>14.120000000000001</v>
      </c>
      <c r="AH2658">
        <f>Table1[[#This Row],[Retail Price Number]]*Table1[[#This Row],[Order Quantity]]</f>
        <v>20.46</v>
      </c>
      <c r="AI2658">
        <f>YEAR(Table1[[#This Row],[Order Date]])</f>
        <v>2015</v>
      </c>
    </row>
    <row r="2659" spans="1:35" x14ac:dyDescent="0.3">
      <c r="A2659" t="s">
        <v>3370</v>
      </c>
      <c r="B2659" s="1">
        <v>41815</v>
      </c>
      <c r="C2659" t="s">
        <v>3415</v>
      </c>
      <c r="D2659" t="s">
        <v>1198</v>
      </c>
      <c r="E2659" t="s">
        <v>46</v>
      </c>
      <c r="F2659" t="s">
        <v>47</v>
      </c>
      <c r="G2659" t="s">
        <v>77</v>
      </c>
      <c r="H2659" t="s">
        <v>107</v>
      </c>
      <c r="I2659" t="s">
        <v>92</v>
      </c>
      <c r="J2659" t="s">
        <v>338</v>
      </c>
      <c r="K2659" t="s">
        <v>94</v>
      </c>
      <c r="L2659" t="s">
        <v>95</v>
      </c>
      <c r="M2659" t="s">
        <v>35</v>
      </c>
      <c r="N2659" s="1">
        <v>41818</v>
      </c>
      <c r="O2659" t="s">
        <v>339</v>
      </c>
      <c r="P2659" s="3" t="s">
        <v>340</v>
      </c>
      <c r="Q2659" t="s">
        <v>341</v>
      </c>
      <c r="R2659">
        <v>9</v>
      </c>
      <c r="S2659" t="s">
        <v>7955</v>
      </c>
      <c r="T2659" s="2">
        <v>0.08</v>
      </c>
      <c r="U2659" t="s">
        <v>6022</v>
      </c>
      <c r="V2659" t="s">
        <v>8747</v>
      </c>
      <c r="W2659" t="s">
        <v>345</v>
      </c>
      <c r="X2659" t="s">
        <v>8748</v>
      </c>
      <c r="Y2659" s="3">
        <f>VALUE(SUBSTITUTE(Table1[[#This Row],[Order Total]],"$",""))</f>
        <v>143.62</v>
      </c>
      <c r="Z2659">
        <f>VALUE(SUBSTITUTE(Table1[[#This Row],[Total]],"$",""))</f>
        <v>144.02000000000001</v>
      </c>
      <c r="AA2659" s="3">
        <f>Table1[[#This Row],[Order Total Number]]-Table1[[#This Row],[Total Number]]</f>
        <v>-0.40000000000000568</v>
      </c>
      <c r="AB2659">
        <f>VALUE(SUBSTITUTE(Table1[[#This Row],[Shipping Cost]],"$",""))</f>
        <v>6.98</v>
      </c>
      <c r="AC2659">
        <f>VALUE(SUBSTITUTE(Table1[[#This Row],[Discount $]],"$",""))</f>
        <v>1.52</v>
      </c>
      <c r="AD2659">
        <f>VALUE(SUBSTITUTE(Table1[[#This Row],[Retail Price]],"$",""))</f>
        <v>5.53</v>
      </c>
      <c r="AE2659" s="4">
        <f>(Table1[[#This Row],[Retail Price Number]]*Table1[[#This Row],[Order Quantity]])-Table1[[#This Row],[Discount $ Number]]+Table1[[#This Row],[Shipping Cost Number]]</f>
        <v>55.230000000000004</v>
      </c>
      <c r="AF2659">
        <f>Table1[[#This Row],[Retail Price Number]]*Table1[[#This Row],[Order Quantity]]-Table1[[#This Row],[Discount $ Number]]</f>
        <v>48.25</v>
      </c>
      <c r="AG2659">
        <f>(Table1[[#This Row],[Retail Price Number]]*Table1[[#This Row],[Order Quantity]])-Table1[[#This Row],[Discount $ Number]]-Table1[[#This Row],[Shipping Cost Number]]</f>
        <v>41.269999999999996</v>
      </c>
      <c r="AH2659">
        <f>Table1[[#This Row],[Retail Price Number]]*Table1[[#This Row],[Order Quantity]]</f>
        <v>49.77</v>
      </c>
      <c r="AI2659">
        <f>YEAR(Table1[[#This Row],[Order Date]])</f>
        <v>2014</v>
      </c>
    </row>
    <row r="2660" spans="1:35" x14ac:dyDescent="0.3">
      <c r="A2660" t="s">
        <v>3370</v>
      </c>
      <c r="B2660" s="1">
        <v>42157</v>
      </c>
      <c r="C2660" t="s">
        <v>12001</v>
      </c>
      <c r="D2660" t="s">
        <v>162</v>
      </c>
      <c r="E2660" t="s">
        <v>46</v>
      </c>
      <c r="F2660" t="s">
        <v>47</v>
      </c>
      <c r="G2660" t="s">
        <v>77</v>
      </c>
      <c r="H2660" t="s">
        <v>107</v>
      </c>
      <c r="I2660" t="s">
        <v>121</v>
      </c>
      <c r="J2660" t="s">
        <v>32</v>
      </c>
      <c r="K2660" t="s">
        <v>94</v>
      </c>
      <c r="L2660" t="s">
        <v>34</v>
      </c>
      <c r="M2660" t="s">
        <v>35</v>
      </c>
      <c r="N2660" s="1">
        <v>42159</v>
      </c>
      <c r="O2660" t="s">
        <v>36</v>
      </c>
      <c r="P2660" s="3" t="s">
        <v>37</v>
      </c>
      <c r="Q2660" t="s">
        <v>36</v>
      </c>
      <c r="R2660">
        <v>7</v>
      </c>
      <c r="S2660" t="s">
        <v>3095</v>
      </c>
      <c r="T2660" s="2">
        <v>0.04</v>
      </c>
      <c r="U2660" t="s">
        <v>1136</v>
      </c>
      <c r="V2660" t="s">
        <v>12002</v>
      </c>
      <c r="W2660" t="s">
        <v>41</v>
      </c>
      <c r="X2660" t="s">
        <v>10477</v>
      </c>
      <c r="Y2660" s="3">
        <f>VALUE(SUBSTITUTE(Table1[[#This Row],[Order Total]],"$",""))</f>
        <v>52.56</v>
      </c>
      <c r="Z2660">
        <f>VALUE(SUBSTITUTE(Table1[[#This Row],[Total]],"$",""))</f>
        <v>53.09</v>
      </c>
      <c r="AA2660" s="3">
        <f>Table1[[#This Row],[Order Total Number]]-Table1[[#This Row],[Total Number]]</f>
        <v>-0.53000000000000114</v>
      </c>
      <c r="AB2660">
        <f>VALUE(SUBSTITUTE(Table1[[#This Row],[Shipping Cost]],"$",""))</f>
        <v>0.79</v>
      </c>
      <c r="AC2660">
        <f>VALUE(SUBSTITUTE(Table1[[#This Row],[Discount $]],"$",""))</f>
        <v>2.1800000000000002</v>
      </c>
      <c r="AD2660">
        <f>VALUE(SUBSTITUTE(Table1[[#This Row],[Retail Price]],"$",""))</f>
        <v>1.88</v>
      </c>
      <c r="AE2660" s="4">
        <f>(Table1[[#This Row],[Retail Price Number]]*Table1[[#This Row],[Order Quantity]])-Table1[[#This Row],[Discount $ Number]]+Table1[[#This Row],[Shipping Cost Number]]</f>
        <v>11.77</v>
      </c>
      <c r="AF2660">
        <f>Table1[[#This Row],[Retail Price Number]]*Table1[[#This Row],[Order Quantity]]-Table1[[#This Row],[Discount $ Number]]</f>
        <v>10.98</v>
      </c>
      <c r="AG2660">
        <f>(Table1[[#This Row],[Retail Price Number]]*Table1[[#This Row],[Order Quantity]])-Table1[[#This Row],[Discount $ Number]]-Table1[[#This Row],[Shipping Cost Number]]</f>
        <v>10.190000000000001</v>
      </c>
      <c r="AH2660">
        <f>Table1[[#This Row],[Retail Price Number]]*Table1[[#This Row],[Order Quantity]]</f>
        <v>13.16</v>
      </c>
      <c r="AI2660">
        <f>YEAR(Table1[[#This Row],[Order Date]])</f>
        <v>2015</v>
      </c>
    </row>
    <row r="2661" spans="1:35" x14ac:dyDescent="0.3">
      <c r="A2661" t="s">
        <v>9192</v>
      </c>
      <c r="B2661" s="1">
        <v>42112</v>
      </c>
      <c r="C2661" t="s">
        <v>2338</v>
      </c>
      <c r="D2661" t="s">
        <v>365</v>
      </c>
      <c r="E2661" t="s">
        <v>46</v>
      </c>
      <c r="F2661" t="s">
        <v>47</v>
      </c>
      <c r="G2661" t="s">
        <v>77</v>
      </c>
      <c r="H2661" t="s">
        <v>48</v>
      </c>
      <c r="I2661" t="s">
        <v>196</v>
      </c>
      <c r="J2661" t="s">
        <v>366</v>
      </c>
      <c r="K2661" t="s">
        <v>94</v>
      </c>
      <c r="L2661" t="s">
        <v>34</v>
      </c>
      <c r="M2661" t="s">
        <v>35</v>
      </c>
      <c r="N2661" s="1">
        <v>42113</v>
      </c>
      <c r="O2661" t="s">
        <v>367</v>
      </c>
      <c r="P2661" s="3" t="s">
        <v>368</v>
      </c>
      <c r="Q2661" t="s">
        <v>301</v>
      </c>
      <c r="R2661">
        <v>47</v>
      </c>
      <c r="S2661" t="s">
        <v>3745</v>
      </c>
      <c r="T2661" s="2">
        <v>0.05</v>
      </c>
      <c r="U2661" t="s">
        <v>685</v>
      </c>
      <c r="V2661" t="s">
        <v>3746</v>
      </c>
      <c r="W2661" t="s">
        <v>116</v>
      </c>
      <c r="X2661" t="s">
        <v>3747</v>
      </c>
      <c r="Y2661" s="3">
        <f>VALUE(SUBSTITUTE(Table1[[#This Row],[Order Total]],"$",""))</f>
        <v>164.24</v>
      </c>
      <c r="Z2661">
        <f>VALUE(SUBSTITUTE(Table1[[#This Row],[Total]],"$",""))</f>
        <v>171.22</v>
      </c>
      <c r="AA2661" s="3">
        <f>Table1[[#This Row],[Order Total Number]]-Table1[[#This Row],[Total Number]]</f>
        <v>-6.9799999999999898</v>
      </c>
      <c r="AB2661">
        <f>VALUE(SUBSTITUTE(Table1[[#This Row],[Shipping Cost]],"$",""))</f>
        <v>1.49</v>
      </c>
      <c r="AC2661">
        <f>VALUE(SUBSTITUTE(Table1[[#This Row],[Discount $]],"$",""))</f>
        <v>1.66</v>
      </c>
      <c r="AD2661">
        <f>VALUE(SUBSTITUTE(Table1[[#This Row],[Retail Price]],"$",""))</f>
        <v>5.98</v>
      </c>
      <c r="AE2661" s="4">
        <f>(Table1[[#This Row],[Retail Price Number]]*Table1[[#This Row],[Order Quantity]])-Table1[[#This Row],[Discount $ Number]]+Table1[[#This Row],[Shipping Cost Number]]</f>
        <v>280.89</v>
      </c>
      <c r="AF2661">
        <f>Table1[[#This Row],[Retail Price Number]]*Table1[[#This Row],[Order Quantity]]-Table1[[#This Row],[Discount $ Number]]</f>
        <v>279.39999999999998</v>
      </c>
      <c r="AG2661">
        <f>(Table1[[#This Row],[Retail Price Number]]*Table1[[#This Row],[Order Quantity]])-Table1[[#This Row],[Discount $ Number]]-Table1[[#This Row],[Shipping Cost Number]]</f>
        <v>277.90999999999997</v>
      </c>
      <c r="AH2661">
        <f>Table1[[#This Row],[Retail Price Number]]*Table1[[#This Row],[Order Quantity]]</f>
        <v>281.06</v>
      </c>
      <c r="AI2661">
        <f>YEAR(Table1[[#This Row],[Order Date]])</f>
        <v>2015</v>
      </c>
    </row>
    <row r="2662" spans="1:35" x14ac:dyDescent="0.3">
      <c r="A2662" t="s">
        <v>6490</v>
      </c>
      <c r="B2662" s="1">
        <v>42112</v>
      </c>
      <c r="C2662" t="s">
        <v>2338</v>
      </c>
      <c r="D2662" t="s">
        <v>365</v>
      </c>
      <c r="E2662" t="s">
        <v>46</v>
      </c>
      <c r="F2662" t="s">
        <v>47</v>
      </c>
      <c r="G2662" t="s">
        <v>91</v>
      </c>
      <c r="H2662" t="s">
        <v>48</v>
      </c>
      <c r="I2662" t="s">
        <v>63</v>
      </c>
      <c r="J2662" t="s">
        <v>1676</v>
      </c>
      <c r="K2662" t="s">
        <v>33</v>
      </c>
      <c r="L2662" t="s">
        <v>392</v>
      </c>
      <c r="M2662" t="s">
        <v>393</v>
      </c>
      <c r="N2662" s="1">
        <v>42113</v>
      </c>
      <c r="O2662" t="s">
        <v>66</v>
      </c>
      <c r="P2662" s="3" t="s">
        <v>67</v>
      </c>
      <c r="Q2662" t="s">
        <v>68</v>
      </c>
      <c r="R2662">
        <v>42</v>
      </c>
      <c r="S2662" t="s">
        <v>6491</v>
      </c>
      <c r="T2662" s="2">
        <v>0</v>
      </c>
      <c r="U2662" t="s">
        <v>3865</v>
      </c>
      <c r="V2662" t="s">
        <v>6492</v>
      </c>
      <c r="W2662" t="s">
        <v>116</v>
      </c>
      <c r="X2662" t="s">
        <v>6493</v>
      </c>
      <c r="Y2662" s="3">
        <f>VALUE(SUBSTITUTE(Table1[[#This Row],[Order Total]],"$",""))</f>
        <v>143.34</v>
      </c>
      <c r="Z2662">
        <f>VALUE(SUBSTITUTE(Table1[[#This Row],[Total]],"$",""))</f>
        <v>150.32</v>
      </c>
      <c r="AA2662" s="3">
        <f>Table1[[#This Row],[Order Total Number]]-Table1[[#This Row],[Total Number]]</f>
        <v>-6.9799999999999898</v>
      </c>
      <c r="AB2662">
        <f>VALUE(SUBSTITUTE(Table1[[#This Row],[Shipping Cost]],"$",""))</f>
        <v>1.49</v>
      </c>
      <c r="AC2662">
        <f>VALUE(SUBSTITUTE(Table1[[#This Row],[Discount $]],"$",""))</f>
        <v>5.97</v>
      </c>
      <c r="AD2662">
        <f>VALUE(SUBSTITUTE(Table1[[#This Row],[Retail Price]],"$",""))</f>
        <v>2.88</v>
      </c>
      <c r="AE2662" s="4">
        <f>(Table1[[#This Row],[Retail Price Number]]*Table1[[#This Row],[Order Quantity]])-Table1[[#This Row],[Discount $ Number]]+Table1[[#This Row],[Shipping Cost Number]]</f>
        <v>116.47999999999999</v>
      </c>
      <c r="AF2662">
        <f>Table1[[#This Row],[Retail Price Number]]*Table1[[#This Row],[Order Quantity]]-Table1[[#This Row],[Discount $ Number]]</f>
        <v>114.99</v>
      </c>
      <c r="AG2662">
        <f>(Table1[[#This Row],[Retail Price Number]]*Table1[[#This Row],[Order Quantity]])-Table1[[#This Row],[Discount $ Number]]-Table1[[#This Row],[Shipping Cost Number]]</f>
        <v>113.5</v>
      </c>
      <c r="AH2662">
        <f>Table1[[#This Row],[Retail Price Number]]*Table1[[#This Row],[Order Quantity]]</f>
        <v>120.96</v>
      </c>
      <c r="AI2662">
        <f>YEAR(Table1[[#This Row],[Order Date]])</f>
        <v>2015</v>
      </c>
    </row>
    <row r="2663" spans="1:35" x14ac:dyDescent="0.3">
      <c r="A2663" t="s">
        <v>6490</v>
      </c>
      <c r="B2663" s="1">
        <v>41548</v>
      </c>
      <c r="C2663" t="s">
        <v>3936</v>
      </c>
      <c r="D2663" t="s">
        <v>162</v>
      </c>
      <c r="E2663" t="s">
        <v>46</v>
      </c>
      <c r="F2663" t="s">
        <v>47</v>
      </c>
      <c r="G2663" t="s">
        <v>134</v>
      </c>
      <c r="H2663" t="s">
        <v>107</v>
      </c>
      <c r="I2663" t="s">
        <v>31</v>
      </c>
      <c r="J2663" t="s">
        <v>366</v>
      </c>
      <c r="K2663" t="s">
        <v>94</v>
      </c>
      <c r="L2663" t="s">
        <v>34</v>
      </c>
      <c r="M2663" t="s">
        <v>35</v>
      </c>
      <c r="N2663" s="1">
        <v>41549</v>
      </c>
      <c r="O2663" t="s">
        <v>367</v>
      </c>
      <c r="P2663" s="3" t="s">
        <v>368</v>
      </c>
      <c r="Q2663" t="s">
        <v>301</v>
      </c>
      <c r="R2663">
        <v>30</v>
      </c>
      <c r="S2663" t="s">
        <v>7067</v>
      </c>
      <c r="T2663" s="2">
        <v>0.03</v>
      </c>
      <c r="U2663" t="s">
        <v>127</v>
      </c>
      <c r="V2663" t="s">
        <v>7068</v>
      </c>
      <c r="W2663" t="s">
        <v>116</v>
      </c>
      <c r="X2663" t="s">
        <v>7068</v>
      </c>
      <c r="Y2663" s="3">
        <f>VALUE(SUBSTITUTE(Table1[[#This Row],[Order Total]],"$",""))</f>
        <v>247.3</v>
      </c>
      <c r="Z2663">
        <f>VALUE(SUBSTITUTE(Table1[[#This Row],[Total]],"$",""))</f>
        <v>247.3</v>
      </c>
      <c r="AA2663" s="3">
        <f>Table1[[#This Row],[Order Total Number]]-Table1[[#This Row],[Total Number]]</f>
        <v>0</v>
      </c>
      <c r="AB2663">
        <f>VALUE(SUBSTITUTE(Table1[[#This Row],[Shipping Cost]],"$",""))</f>
        <v>1.49</v>
      </c>
      <c r="AC2663">
        <f>VALUE(SUBSTITUTE(Table1[[#This Row],[Discount $]],"$",""))</f>
        <v>0</v>
      </c>
      <c r="AD2663">
        <f>VALUE(SUBSTITUTE(Table1[[#This Row],[Retail Price]],"$",""))</f>
        <v>5.98</v>
      </c>
      <c r="AE2663" s="4">
        <f>(Table1[[#This Row],[Retail Price Number]]*Table1[[#This Row],[Order Quantity]])-Table1[[#This Row],[Discount $ Number]]+Table1[[#This Row],[Shipping Cost Number]]</f>
        <v>180.89000000000001</v>
      </c>
      <c r="AF2663">
        <f>Table1[[#This Row],[Retail Price Number]]*Table1[[#This Row],[Order Quantity]]-Table1[[#This Row],[Discount $ Number]]</f>
        <v>179.4</v>
      </c>
      <c r="AG2663">
        <f>(Table1[[#This Row],[Retail Price Number]]*Table1[[#This Row],[Order Quantity]])-Table1[[#This Row],[Discount $ Number]]-Table1[[#This Row],[Shipping Cost Number]]</f>
        <v>177.91</v>
      </c>
      <c r="AH2663">
        <f>Table1[[#This Row],[Retail Price Number]]*Table1[[#This Row],[Order Quantity]]</f>
        <v>179.4</v>
      </c>
      <c r="AI2663">
        <f>YEAR(Table1[[#This Row],[Order Date]])</f>
        <v>2013</v>
      </c>
    </row>
    <row r="2664" spans="1:35" x14ac:dyDescent="0.3">
      <c r="A2664" t="s">
        <v>6490</v>
      </c>
      <c r="B2664" s="1">
        <v>42112</v>
      </c>
      <c r="C2664" t="s">
        <v>694</v>
      </c>
      <c r="D2664" t="s">
        <v>144</v>
      </c>
      <c r="E2664" t="s">
        <v>46</v>
      </c>
      <c r="F2664" t="s">
        <v>47</v>
      </c>
      <c r="G2664" t="s">
        <v>77</v>
      </c>
      <c r="H2664" t="s">
        <v>107</v>
      </c>
      <c r="I2664" t="s">
        <v>63</v>
      </c>
      <c r="J2664" t="s">
        <v>338</v>
      </c>
      <c r="K2664" t="s">
        <v>94</v>
      </c>
      <c r="L2664" t="s">
        <v>109</v>
      </c>
      <c r="M2664" t="s">
        <v>35</v>
      </c>
      <c r="N2664" s="1">
        <v>42113</v>
      </c>
      <c r="O2664" t="s">
        <v>339</v>
      </c>
      <c r="P2664" s="3" t="s">
        <v>340</v>
      </c>
      <c r="Q2664" t="s">
        <v>341</v>
      </c>
      <c r="R2664">
        <v>17</v>
      </c>
      <c r="S2664" t="s">
        <v>6491</v>
      </c>
      <c r="T2664" s="2">
        <v>0.03</v>
      </c>
      <c r="U2664" t="s">
        <v>3865</v>
      </c>
      <c r="V2664" t="s">
        <v>6492</v>
      </c>
      <c r="W2664" t="s">
        <v>345</v>
      </c>
      <c r="X2664" t="s">
        <v>6493</v>
      </c>
      <c r="Y2664" s="3">
        <f>VALUE(SUBSTITUTE(Table1[[#This Row],[Order Total]],"$",""))</f>
        <v>143.34</v>
      </c>
      <c r="Z2664">
        <f>VALUE(SUBSTITUTE(Table1[[#This Row],[Total]],"$",""))</f>
        <v>150.32</v>
      </c>
      <c r="AA2664" s="3">
        <f>Table1[[#This Row],[Order Total Number]]-Table1[[#This Row],[Total Number]]</f>
        <v>-6.9799999999999898</v>
      </c>
      <c r="AB2664">
        <f>VALUE(SUBSTITUTE(Table1[[#This Row],[Shipping Cost]],"$",""))</f>
        <v>6.98</v>
      </c>
      <c r="AC2664">
        <f>VALUE(SUBSTITUTE(Table1[[#This Row],[Discount $]],"$",""))</f>
        <v>5.97</v>
      </c>
      <c r="AD2664">
        <f>VALUE(SUBSTITUTE(Table1[[#This Row],[Retail Price]],"$",""))</f>
        <v>5.53</v>
      </c>
      <c r="AE2664" s="4">
        <f>(Table1[[#This Row],[Retail Price Number]]*Table1[[#This Row],[Order Quantity]])-Table1[[#This Row],[Discount $ Number]]+Table1[[#This Row],[Shipping Cost Number]]</f>
        <v>95.02000000000001</v>
      </c>
      <c r="AF2664">
        <f>Table1[[#This Row],[Retail Price Number]]*Table1[[#This Row],[Order Quantity]]-Table1[[#This Row],[Discount $ Number]]</f>
        <v>88.04</v>
      </c>
      <c r="AG2664">
        <f>(Table1[[#This Row],[Retail Price Number]]*Table1[[#This Row],[Order Quantity]])-Table1[[#This Row],[Discount $ Number]]-Table1[[#This Row],[Shipping Cost Number]]</f>
        <v>81.06</v>
      </c>
      <c r="AH2664">
        <f>Table1[[#This Row],[Retail Price Number]]*Table1[[#This Row],[Order Quantity]]</f>
        <v>94.01</v>
      </c>
      <c r="AI2664">
        <f>YEAR(Table1[[#This Row],[Order Date]])</f>
        <v>2015</v>
      </c>
    </row>
    <row r="2665" spans="1:35" x14ac:dyDescent="0.3">
      <c r="A2665" t="s">
        <v>6490</v>
      </c>
      <c r="B2665" s="1">
        <v>41646</v>
      </c>
      <c r="C2665" t="s">
        <v>1355</v>
      </c>
      <c r="D2665" t="s">
        <v>421</v>
      </c>
      <c r="E2665" t="s">
        <v>27</v>
      </c>
      <c r="F2665" t="s">
        <v>28</v>
      </c>
      <c r="G2665" t="s">
        <v>77</v>
      </c>
      <c r="H2665" t="s">
        <v>422</v>
      </c>
      <c r="I2665" t="s">
        <v>92</v>
      </c>
      <c r="J2665" t="s">
        <v>1676</v>
      </c>
      <c r="K2665" t="s">
        <v>94</v>
      </c>
      <c r="L2665" t="s">
        <v>34</v>
      </c>
      <c r="M2665" t="s">
        <v>35</v>
      </c>
      <c r="N2665" s="1">
        <v>41648</v>
      </c>
      <c r="O2665" t="s">
        <v>66</v>
      </c>
      <c r="P2665" s="3" t="s">
        <v>67</v>
      </c>
      <c r="Q2665" t="s">
        <v>68</v>
      </c>
      <c r="R2665">
        <v>23</v>
      </c>
      <c r="S2665" t="s">
        <v>6491</v>
      </c>
      <c r="T2665" s="2">
        <v>0.02</v>
      </c>
      <c r="U2665" t="s">
        <v>3824</v>
      </c>
      <c r="V2665" t="s">
        <v>6492</v>
      </c>
      <c r="W2665" t="s">
        <v>116</v>
      </c>
      <c r="X2665" t="s">
        <v>6493</v>
      </c>
      <c r="Y2665" s="3">
        <f>VALUE(SUBSTITUTE(Table1[[#This Row],[Order Total]],"$",""))</f>
        <v>143.34</v>
      </c>
      <c r="Z2665">
        <f>VALUE(SUBSTITUTE(Table1[[#This Row],[Total]],"$",""))</f>
        <v>150.32</v>
      </c>
      <c r="AA2665" s="3">
        <f>Table1[[#This Row],[Order Total Number]]-Table1[[#This Row],[Total Number]]</f>
        <v>-6.9799999999999898</v>
      </c>
      <c r="AB2665">
        <f>VALUE(SUBSTITUTE(Table1[[#This Row],[Shipping Cost]],"$",""))</f>
        <v>1.49</v>
      </c>
      <c r="AC2665">
        <f>VALUE(SUBSTITUTE(Table1[[#This Row],[Discount $]],"$",""))</f>
        <v>4.97</v>
      </c>
      <c r="AD2665">
        <f>VALUE(SUBSTITUTE(Table1[[#This Row],[Retail Price]],"$",""))</f>
        <v>2.88</v>
      </c>
      <c r="AE2665" s="4">
        <f>(Table1[[#This Row],[Retail Price Number]]*Table1[[#This Row],[Order Quantity]])-Table1[[#This Row],[Discount $ Number]]+Table1[[#This Row],[Shipping Cost Number]]</f>
        <v>62.76</v>
      </c>
      <c r="AF2665">
        <f>Table1[[#This Row],[Retail Price Number]]*Table1[[#This Row],[Order Quantity]]-Table1[[#This Row],[Discount $ Number]]</f>
        <v>61.269999999999996</v>
      </c>
      <c r="AG2665">
        <f>(Table1[[#This Row],[Retail Price Number]]*Table1[[#This Row],[Order Quantity]])-Table1[[#This Row],[Discount $ Number]]-Table1[[#This Row],[Shipping Cost Number]]</f>
        <v>59.779999999999994</v>
      </c>
      <c r="AH2665">
        <f>Table1[[#This Row],[Retail Price Number]]*Table1[[#This Row],[Order Quantity]]</f>
        <v>66.239999999999995</v>
      </c>
      <c r="AI2665">
        <f>YEAR(Table1[[#This Row],[Order Date]])</f>
        <v>2014</v>
      </c>
    </row>
    <row r="2666" spans="1:35" x14ac:dyDescent="0.3">
      <c r="A2666" t="s">
        <v>6490</v>
      </c>
      <c r="B2666" s="1">
        <v>42112</v>
      </c>
      <c r="C2666" t="s">
        <v>2338</v>
      </c>
      <c r="D2666" t="s">
        <v>365</v>
      </c>
      <c r="E2666" t="s">
        <v>46</v>
      </c>
      <c r="F2666" t="s">
        <v>47</v>
      </c>
      <c r="G2666" t="s">
        <v>29</v>
      </c>
      <c r="H2666" t="s">
        <v>48</v>
      </c>
      <c r="I2666" t="s">
        <v>196</v>
      </c>
      <c r="J2666" t="s">
        <v>366</v>
      </c>
      <c r="K2666" t="s">
        <v>94</v>
      </c>
      <c r="L2666" t="s">
        <v>34</v>
      </c>
      <c r="M2666" t="s">
        <v>35</v>
      </c>
      <c r="N2666" s="1">
        <v>42113</v>
      </c>
      <c r="O2666" t="s">
        <v>367</v>
      </c>
      <c r="P2666" s="3" t="s">
        <v>368</v>
      </c>
      <c r="Q2666" t="s">
        <v>301</v>
      </c>
      <c r="R2666">
        <v>37</v>
      </c>
      <c r="S2666" t="s">
        <v>6491</v>
      </c>
      <c r="T2666" s="2">
        <v>0.03</v>
      </c>
      <c r="U2666" t="s">
        <v>3865</v>
      </c>
      <c r="V2666" t="s">
        <v>5521</v>
      </c>
      <c r="W2666" t="s">
        <v>116</v>
      </c>
      <c r="X2666" t="s">
        <v>3493</v>
      </c>
      <c r="Y2666" s="3">
        <f>VALUE(SUBSTITUTE(Table1[[#This Row],[Order Total]],"$",""))</f>
        <v>143.84</v>
      </c>
      <c r="Z2666">
        <f>VALUE(SUBSTITUTE(Table1[[#This Row],[Total]],"$",""))</f>
        <v>152.59</v>
      </c>
      <c r="AA2666" s="3">
        <f>Table1[[#This Row],[Order Total Number]]-Table1[[#This Row],[Total Number]]</f>
        <v>-8.75</v>
      </c>
      <c r="AB2666">
        <f>VALUE(SUBSTITUTE(Table1[[#This Row],[Shipping Cost]],"$",""))</f>
        <v>1.49</v>
      </c>
      <c r="AC2666">
        <f>VALUE(SUBSTITUTE(Table1[[#This Row],[Discount $]],"$",""))</f>
        <v>5.97</v>
      </c>
      <c r="AD2666">
        <f>VALUE(SUBSTITUTE(Table1[[#This Row],[Retail Price]],"$",""))</f>
        <v>5.98</v>
      </c>
      <c r="AE2666" s="4">
        <f>(Table1[[#This Row],[Retail Price Number]]*Table1[[#This Row],[Order Quantity]])-Table1[[#This Row],[Discount $ Number]]+Table1[[#This Row],[Shipping Cost Number]]</f>
        <v>216.78000000000003</v>
      </c>
      <c r="AF2666">
        <f>Table1[[#This Row],[Retail Price Number]]*Table1[[#This Row],[Order Quantity]]-Table1[[#This Row],[Discount $ Number]]</f>
        <v>215.29000000000002</v>
      </c>
      <c r="AG2666">
        <f>(Table1[[#This Row],[Retail Price Number]]*Table1[[#This Row],[Order Quantity]])-Table1[[#This Row],[Discount $ Number]]-Table1[[#This Row],[Shipping Cost Number]]</f>
        <v>213.8</v>
      </c>
      <c r="AH2666">
        <f>Table1[[#This Row],[Retail Price Number]]*Table1[[#This Row],[Order Quantity]]</f>
        <v>221.26000000000002</v>
      </c>
      <c r="AI2666">
        <f>YEAR(Table1[[#This Row],[Order Date]])</f>
        <v>2015</v>
      </c>
    </row>
    <row r="2667" spans="1:35" x14ac:dyDescent="0.3">
      <c r="A2667" t="s">
        <v>6490</v>
      </c>
      <c r="B2667" s="1">
        <v>42366</v>
      </c>
      <c r="C2667" t="s">
        <v>9512</v>
      </c>
      <c r="D2667" t="s">
        <v>1019</v>
      </c>
      <c r="E2667" t="s">
        <v>46</v>
      </c>
      <c r="F2667" t="s">
        <v>47</v>
      </c>
      <c r="G2667" t="s">
        <v>77</v>
      </c>
      <c r="H2667" t="s">
        <v>107</v>
      </c>
      <c r="I2667" t="s">
        <v>31</v>
      </c>
      <c r="J2667" t="s">
        <v>541</v>
      </c>
      <c r="K2667" t="s">
        <v>94</v>
      </c>
      <c r="L2667" t="s">
        <v>34</v>
      </c>
      <c r="M2667" t="s">
        <v>35</v>
      </c>
      <c r="N2667" s="1">
        <v>42367</v>
      </c>
      <c r="O2667" t="s">
        <v>542</v>
      </c>
      <c r="P2667" s="3" t="s">
        <v>543</v>
      </c>
      <c r="Q2667" t="s">
        <v>544</v>
      </c>
      <c r="R2667">
        <v>7</v>
      </c>
      <c r="S2667" t="s">
        <v>9513</v>
      </c>
      <c r="T2667" s="2">
        <v>0.1</v>
      </c>
      <c r="U2667" t="s">
        <v>9514</v>
      </c>
      <c r="V2667" t="s">
        <v>9515</v>
      </c>
      <c r="W2667" t="s">
        <v>547</v>
      </c>
      <c r="X2667" t="s">
        <v>9516</v>
      </c>
      <c r="Y2667" s="3">
        <f>VALUE(SUBSTITUTE(Table1[[#This Row],[Order Total]],"$",""))</f>
        <v>620.91</v>
      </c>
      <c r="Z2667">
        <f>VALUE(SUBSTITUTE(Table1[[#This Row],[Total]],"$",""))</f>
        <v>635.61</v>
      </c>
      <c r="AA2667" s="3">
        <f>Table1[[#This Row],[Order Total Number]]-Table1[[#This Row],[Total Number]]</f>
        <v>-14.700000000000045</v>
      </c>
      <c r="AB2667">
        <f>VALUE(SUBSTITUTE(Table1[[#This Row],[Shipping Cost]],"$",""))</f>
        <v>6.64</v>
      </c>
      <c r="AC2667">
        <f>VALUE(SUBSTITUTE(Table1[[#This Row],[Discount $]],"$",""))</f>
        <v>18.89</v>
      </c>
      <c r="AD2667">
        <f>VALUE(SUBSTITUTE(Table1[[#This Row],[Retail Price]],"$",""))</f>
        <v>29.74</v>
      </c>
      <c r="AE2667" s="4">
        <f>(Table1[[#This Row],[Retail Price Number]]*Table1[[#This Row],[Order Quantity]])-Table1[[#This Row],[Discount $ Number]]+Table1[[#This Row],[Shipping Cost Number]]</f>
        <v>195.92999999999995</v>
      </c>
      <c r="AF2667">
        <f>Table1[[#This Row],[Retail Price Number]]*Table1[[#This Row],[Order Quantity]]-Table1[[#This Row],[Discount $ Number]]</f>
        <v>189.28999999999996</v>
      </c>
      <c r="AG2667">
        <f>(Table1[[#This Row],[Retail Price Number]]*Table1[[#This Row],[Order Quantity]])-Table1[[#This Row],[Discount $ Number]]-Table1[[#This Row],[Shipping Cost Number]]</f>
        <v>182.64999999999998</v>
      </c>
      <c r="AH2667">
        <f>Table1[[#This Row],[Retail Price Number]]*Table1[[#This Row],[Order Quantity]]</f>
        <v>208.17999999999998</v>
      </c>
      <c r="AI2667">
        <f>YEAR(Table1[[#This Row],[Order Date]])</f>
        <v>2015</v>
      </c>
    </row>
    <row r="2668" spans="1:35" x14ac:dyDescent="0.3">
      <c r="A2668" t="s">
        <v>6490</v>
      </c>
      <c r="B2668" s="1">
        <v>42112</v>
      </c>
      <c r="C2668" t="s">
        <v>2338</v>
      </c>
      <c r="D2668" t="s">
        <v>365</v>
      </c>
      <c r="E2668" t="s">
        <v>46</v>
      </c>
      <c r="F2668" t="s">
        <v>47</v>
      </c>
      <c r="G2668" t="s">
        <v>77</v>
      </c>
      <c r="H2668" t="s">
        <v>48</v>
      </c>
      <c r="I2668" t="s">
        <v>92</v>
      </c>
      <c r="J2668" t="s">
        <v>338</v>
      </c>
      <c r="K2668" t="s">
        <v>94</v>
      </c>
      <c r="L2668" t="s">
        <v>95</v>
      </c>
      <c r="M2668" t="s">
        <v>35</v>
      </c>
      <c r="N2668" s="1">
        <v>42113</v>
      </c>
      <c r="O2668" t="s">
        <v>339</v>
      </c>
      <c r="P2668" s="3" t="s">
        <v>340</v>
      </c>
      <c r="Q2668" t="s">
        <v>341</v>
      </c>
      <c r="R2668">
        <v>8</v>
      </c>
      <c r="S2668" t="s">
        <v>6491</v>
      </c>
      <c r="T2668" s="2">
        <v>0.04</v>
      </c>
      <c r="U2668" t="s">
        <v>3865</v>
      </c>
      <c r="V2668" t="s">
        <v>6492</v>
      </c>
      <c r="W2668" t="s">
        <v>345</v>
      </c>
      <c r="X2668" t="s">
        <v>6493</v>
      </c>
      <c r="Y2668" s="3">
        <f>VALUE(SUBSTITUTE(Table1[[#This Row],[Order Total]],"$",""))</f>
        <v>143.34</v>
      </c>
      <c r="Z2668">
        <f>VALUE(SUBSTITUTE(Table1[[#This Row],[Total]],"$",""))</f>
        <v>150.32</v>
      </c>
      <c r="AA2668" s="3">
        <f>Table1[[#This Row],[Order Total Number]]-Table1[[#This Row],[Total Number]]</f>
        <v>-6.9799999999999898</v>
      </c>
      <c r="AB2668">
        <f>VALUE(SUBSTITUTE(Table1[[#This Row],[Shipping Cost]],"$",""))</f>
        <v>6.98</v>
      </c>
      <c r="AC2668">
        <f>VALUE(SUBSTITUTE(Table1[[#This Row],[Discount $]],"$",""))</f>
        <v>5.97</v>
      </c>
      <c r="AD2668">
        <f>VALUE(SUBSTITUTE(Table1[[#This Row],[Retail Price]],"$",""))</f>
        <v>5.53</v>
      </c>
      <c r="AE2668" s="4">
        <f>(Table1[[#This Row],[Retail Price Number]]*Table1[[#This Row],[Order Quantity]])-Table1[[#This Row],[Discount $ Number]]+Table1[[#This Row],[Shipping Cost Number]]</f>
        <v>45.25</v>
      </c>
      <c r="AF2668">
        <f>Table1[[#This Row],[Retail Price Number]]*Table1[[#This Row],[Order Quantity]]-Table1[[#This Row],[Discount $ Number]]</f>
        <v>38.270000000000003</v>
      </c>
      <c r="AG2668">
        <f>(Table1[[#This Row],[Retail Price Number]]*Table1[[#This Row],[Order Quantity]])-Table1[[#This Row],[Discount $ Number]]-Table1[[#This Row],[Shipping Cost Number]]</f>
        <v>31.290000000000003</v>
      </c>
      <c r="AH2668">
        <f>Table1[[#This Row],[Retail Price Number]]*Table1[[#This Row],[Order Quantity]]</f>
        <v>44.24</v>
      </c>
      <c r="AI2668">
        <f>YEAR(Table1[[#This Row],[Order Date]])</f>
        <v>2015</v>
      </c>
    </row>
    <row r="2669" spans="1:35" x14ac:dyDescent="0.3">
      <c r="A2669" t="s">
        <v>6490</v>
      </c>
      <c r="B2669" s="1">
        <v>41349</v>
      </c>
      <c r="C2669" t="s">
        <v>798</v>
      </c>
      <c r="D2669" t="s">
        <v>61</v>
      </c>
      <c r="E2669" t="s">
        <v>27</v>
      </c>
      <c r="F2669" t="s">
        <v>28</v>
      </c>
      <c r="G2669" t="s">
        <v>29</v>
      </c>
      <c r="H2669" t="s">
        <v>62</v>
      </c>
      <c r="I2669" t="s">
        <v>31</v>
      </c>
      <c r="J2669" t="s">
        <v>338</v>
      </c>
      <c r="K2669" t="s">
        <v>94</v>
      </c>
      <c r="L2669" t="s">
        <v>34</v>
      </c>
      <c r="M2669" t="s">
        <v>156</v>
      </c>
      <c r="N2669" s="1">
        <v>41353</v>
      </c>
      <c r="O2669" t="s">
        <v>339</v>
      </c>
      <c r="P2669" s="3" t="s">
        <v>340</v>
      </c>
      <c r="Q2669" t="s">
        <v>341</v>
      </c>
      <c r="R2669">
        <v>50</v>
      </c>
      <c r="S2669" t="s">
        <v>5676</v>
      </c>
      <c r="T2669" s="2">
        <v>7.0000000000000007E-2</v>
      </c>
      <c r="U2669" t="s">
        <v>4166</v>
      </c>
      <c r="V2669" t="s">
        <v>12023</v>
      </c>
      <c r="W2669" t="s">
        <v>345</v>
      </c>
      <c r="X2669" t="s">
        <v>12024</v>
      </c>
      <c r="Y2669" s="3">
        <f>VALUE(SUBSTITUTE(Table1[[#This Row],[Order Total]],"$",""))</f>
        <v>128.63999999999999</v>
      </c>
      <c r="Z2669">
        <f>VALUE(SUBSTITUTE(Table1[[#This Row],[Total]],"$",""))</f>
        <v>129.41</v>
      </c>
      <c r="AA2669" s="3">
        <f>Table1[[#This Row],[Order Total Number]]-Table1[[#This Row],[Total Number]]</f>
        <v>-0.77000000000001023</v>
      </c>
      <c r="AB2669">
        <f>VALUE(SUBSTITUTE(Table1[[#This Row],[Shipping Cost]],"$",""))</f>
        <v>6.98</v>
      </c>
      <c r="AC2669">
        <f>VALUE(SUBSTITUTE(Table1[[#This Row],[Discount $]],"$",""))</f>
        <v>9.68</v>
      </c>
      <c r="AD2669">
        <f>VALUE(SUBSTITUTE(Table1[[#This Row],[Retail Price]],"$",""))</f>
        <v>5.53</v>
      </c>
      <c r="AE2669" s="4">
        <f>(Table1[[#This Row],[Retail Price Number]]*Table1[[#This Row],[Order Quantity]])-Table1[[#This Row],[Discount $ Number]]+Table1[[#This Row],[Shipping Cost Number]]</f>
        <v>273.8</v>
      </c>
      <c r="AF2669">
        <f>Table1[[#This Row],[Retail Price Number]]*Table1[[#This Row],[Order Quantity]]-Table1[[#This Row],[Discount $ Number]]</f>
        <v>266.82</v>
      </c>
      <c r="AG2669">
        <f>(Table1[[#This Row],[Retail Price Number]]*Table1[[#This Row],[Order Quantity]])-Table1[[#This Row],[Discount $ Number]]-Table1[[#This Row],[Shipping Cost Number]]</f>
        <v>259.83999999999997</v>
      </c>
      <c r="AH2669">
        <f>Table1[[#This Row],[Retail Price Number]]*Table1[[#This Row],[Order Quantity]]</f>
        <v>276.5</v>
      </c>
      <c r="AI2669">
        <f>YEAR(Table1[[#This Row],[Order Date]])</f>
        <v>2013</v>
      </c>
    </row>
    <row r="2670" spans="1:35" x14ac:dyDescent="0.3">
      <c r="A2670" t="s">
        <v>7814</v>
      </c>
      <c r="B2670" s="1">
        <v>42112</v>
      </c>
      <c r="C2670" t="s">
        <v>2338</v>
      </c>
      <c r="D2670" t="s">
        <v>7815</v>
      </c>
      <c r="E2670" t="s">
        <v>27</v>
      </c>
      <c r="F2670" t="s">
        <v>28</v>
      </c>
      <c r="G2670" t="s">
        <v>29</v>
      </c>
      <c r="H2670" t="s">
        <v>289</v>
      </c>
      <c r="I2670" t="s">
        <v>31</v>
      </c>
      <c r="J2670" t="s">
        <v>1813</v>
      </c>
      <c r="K2670" t="s">
        <v>94</v>
      </c>
      <c r="L2670" t="s">
        <v>34</v>
      </c>
      <c r="M2670" t="s">
        <v>35</v>
      </c>
      <c r="N2670" s="1">
        <v>42113</v>
      </c>
      <c r="O2670" t="s">
        <v>1814</v>
      </c>
      <c r="P2670" s="3" t="s">
        <v>1815</v>
      </c>
      <c r="Q2670" t="s">
        <v>1107</v>
      </c>
      <c r="R2670">
        <v>4</v>
      </c>
      <c r="S2670" t="s">
        <v>7816</v>
      </c>
      <c r="T2670" s="2">
        <v>0.04</v>
      </c>
      <c r="U2670" t="s">
        <v>401</v>
      </c>
      <c r="V2670" t="s">
        <v>7817</v>
      </c>
      <c r="W2670" t="s">
        <v>1587</v>
      </c>
      <c r="X2670" t="s">
        <v>1530</v>
      </c>
      <c r="Y2670" s="3">
        <f>VALUE(SUBSTITUTE(Table1[[#This Row],[Order Total]],"$",""))</f>
        <v>124.1</v>
      </c>
      <c r="Z2670">
        <f>VALUE(SUBSTITUTE(Table1[[#This Row],[Total]],"$",""))</f>
        <v>129.11000000000001</v>
      </c>
      <c r="AA2670" s="3">
        <f>Table1[[#This Row],[Order Total Number]]-Table1[[#This Row],[Total Number]]</f>
        <v>-5.0100000000000193</v>
      </c>
      <c r="AB2670">
        <f>VALUE(SUBSTITUTE(Table1[[#This Row],[Shipping Cost]],"$",""))</f>
        <v>5.01</v>
      </c>
      <c r="AC2670">
        <f>VALUE(SUBSTITUTE(Table1[[#This Row],[Discount $]],"$",""))</f>
        <v>7.92</v>
      </c>
      <c r="AD2670">
        <f>VALUE(SUBSTITUTE(Table1[[#This Row],[Retail Price]],"$",""))</f>
        <v>5.74</v>
      </c>
      <c r="AE2670" s="4">
        <f>(Table1[[#This Row],[Retail Price Number]]*Table1[[#This Row],[Order Quantity]])-Table1[[#This Row],[Discount $ Number]]+Table1[[#This Row],[Shipping Cost Number]]</f>
        <v>20.05</v>
      </c>
      <c r="AF2670">
        <f>Table1[[#This Row],[Retail Price Number]]*Table1[[#This Row],[Order Quantity]]-Table1[[#This Row],[Discount $ Number]]</f>
        <v>15.040000000000001</v>
      </c>
      <c r="AG2670">
        <f>(Table1[[#This Row],[Retail Price Number]]*Table1[[#This Row],[Order Quantity]])-Table1[[#This Row],[Discount $ Number]]-Table1[[#This Row],[Shipping Cost Number]]</f>
        <v>10.030000000000001</v>
      </c>
      <c r="AH2670">
        <f>Table1[[#This Row],[Retail Price Number]]*Table1[[#This Row],[Order Quantity]]</f>
        <v>22.96</v>
      </c>
      <c r="AI2670">
        <f>YEAR(Table1[[#This Row],[Order Date]])</f>
        <v>2015</v>
      </c>
    </row>
    <row r="2671" spans="1:35" x14ac:dyDescent="0.3">
      <c r="A2671" t="s">
        <v>7814</v>
      </c>
      <c r="B2671" s="1">
        <v>42336</v>
      </c>
      <c r="C2671" t="s">
        <v>323</v>
      </c>
      <c r="D2671" t="s">
        <v>324</v>
      </c>
      <c r="E2671" t="s">
        <v>27</v>
      </c>
      <c r="F2671" t="s">
        <v>28</v>
      </c>
      <c r="G2671" t="s">
        <v>91</v>
      </c>
      <c r="H2671" t="s">
        <v>205</v>
      </c>
      <c r="I2671" t="s">
        <v>121</v>
      </c>
      <c r="J2671" t="s">
        <v>3587</v>
      </c>
      <c r="K2671" t="s">
        <v>94</v>
      </c>
      <c r="L2671" t="s">
        <v>34</v>
      </c>
      <c r="M2671" t="s">
        <v>35</v>
      </c>
      <c r="N2671" s="1">
        <v>42338</v>
      </c>
      <c r="O2671" t="s">
        <v>460</v>
      </c>
      <c r="P2671" s="3" t="s">
        <v>3588</v>
      </c>
      <c r="Q2671" t="s">
        <v>1220</v>
      </c>
      <c r="R2671">
        <v>14</v>
      </c>
      <c r="S2671" t="s">
        <v>11071</v>
      </c>
      <c r="T2671" s="2">
        <v>0.1</v>
      </c>
      <c r="U2671" t="s">
        <v>3355</v>
      </c>
      <c r="V2671" t="s">
        <v>5377</v>
      </c>
      <c r="W2671" t="s">
        <v>3589</v>
      </c>
      <c r="X2671" t="s">
        <v>11072</v>
      </c>
      <c r="Y2671" s="3">
        <f>VALUE(SUBSTITUTE(Table1[[#This Row],[Order Total]],"$",""))</f>
        <v>141.97999999999999</v>
      </c>
      <c r="Z2671">
        <f>VALUE(SUBSTITUTE(Table1[[#This Row],[Total]],"$",""))</f>
        <v>147.29</v>
      </c>
      <c r="AA2671" s="3">
        <f>Table1[[#This Row],[Order Total Number]]-Table1[[#This Row],[Total Number]]</f>
        <v>-5.3100000000000023</v>
      </c>
      <c r="AB2671">
        <f>VALUE(SUBSTITUTE(Table1[[#This Row],[Shipping Cost]],"$",""))</f>
        <v>0.85</v>
      </c>
      <c r="AC2671">
        <f>VALUE(SUBSTITUTE(Table1[[#This Row],[Discount $]],"$",""))</f>
        <v>10.69</v>
      </c>
      <c r="AD2671">
        <f>VALUE(SUBSTITUTE(Table1[[#This Row],[Retail Price]],"$",""))</f>
        <v>3.38</v>
      </c>
      <c r="AE2671" s="4">
        <f>(Table1[[#This Row],[Retail Price Number]]*Table1[[#This Row],[Order Quantity]])-Table1[[#This Row],[Discount $ Number]]+Table1[[#This Row],[Shipping Cost Number]]</f>
        <v>37.480000000000004</v>
      </c>
      <c r="AF2671">
        <f>Table1[[#This Row],[Retail Price Number]]*Table1[[#This Row],[Order Quantity]]-Table1[[#This Row],[Discount $ Number]]</f>
        <v>36.630000000000003</v>
      </c>
      <c r="AG2671">
        <f>(Table1[[#This Row],[Retail Price Number]]*Table1[[#This Row],[Order Quantity]])-Table1[[#This Row],[Discount $ Number]]-Table1[[#This Row],[Shipping Cost Number]]</f>
        <v>35.78</v>
      </c>
      <c r="AH2671">
        <f>Table1[[#This Row],[Retail Price Number]]*Table1[[#This Row],[Order Quantity]]</f>
        <v>47.32</v>
      </c>
      <c r="AI2671">
        <f>YEAR(Table1[[#This Row],[Order Date]])</f>
        <v>2015</v>
      </c>
    </row>
    <row r="2672" spans="1:35" x14ac:dyDescent="0.3">
      <c r="A2672" t="s">
        <v>7814</v>
      </c>
      <c r="B2672" s="1">
        <v>41399</v>
      </c>
      <c r="C2672" t="s">
        <v>3182</v>
      </c>
      <c r="D2672" t="s">
        <v>195</v>
      </c>
      <c r="E2672" t="s">
        <v>46</v>
      </c>
      <c r="F2672" t="s">
        <v>47</v>
      </c>
      <c r="G2672" t="s">
        <v>91</v>
      </c>
      <c r="H2672" t="s">
        <v>48</v>
      </c>
      <c r="I2672" t="s">
        <v>31</v>
      </c>
      <c r="J2672" t="s">
        <v>93</v>
      </c>
      <c r="K2672" t="s">
        <v>94</v>
      </c>
      <c r="L2672" t="s">
        <v>34</v>
      </c>
      <c r="M2672" t="s">
        <v>35</v>
      </c>
      <c r="N2672" s="1">
        <v>41404</v>
      </c>
      <c r="O2672" t="s">
        <v>96</v>
      </c>
      <c r="P2672" s="3" t="s">
        <v>97</v>
      </c>
      <c r="Q2672" t="s">
        <v>98</v>
      </c>
      <c r="R2672">
        <v>30</v>
      </c>
      <c r="S2672" t="s">
        <v>2365</v>
      </c>
      <c r="T2672" s="2">
        <v>0.09</v>
      </c>
      <c r="U2672" t="s">
        <v>2147</v>
      </c>
      <c r="V2672" t="s">
        <v>3101</v>
      </c>
      <c r="W2672" t="s">
        <v>102</v>
      </c>
      <c r="X2672" t="s">
        <v>8583</v>
      </c>
      <c r="Y2672" s="3">
        <f>VALUE(SUBSTITUTE(Table1[[#This Row],[Order Total]],"$",""))</f>
        <v>59.69</v>
      </c>
      <c r="Z2672">
        <f>VALUE(SUBSTITUTE(Table1[[#This Row],[Total]],"$",""))</f>
        <v>50.47</v>
      </c>
      <c r="AA2672" s="3">
        <f>Table1[[#This Row],[Order Total Number]]-Table1[[#This Row],[Total Number]]</f>
        <v>9.2199999999999989</v>
      </c>
      <c r="AB2672">
        <f>VALUE(SUBSTITUTE(Table1[[#This Row],[Shipping Cost]],"$",""))</f>
        <v>0.8</v>
      </c>
      <c r="AC2672">
        <f>VALUE(SUBSTITUTE(Table1[[#This Row],[Discount $]],"$",""))</f>
        <v>5.95</v>
      </c>
      <c r="AD2672">
        <f>VALUE(SUBSTITUTE(Table1[[#This Row],[Retail Price]],"$",""))</f>
        <v>2.62</v>
      </c>
      <c r="AE2672" s="4">
        <f>(Table1[[#This Row],[Retail Price Number]]*Table1[[#This Row],[Order Quantity]])-Table1[[#This Row],[Discount $ Number]]+Table1[[#This Row],[Shipping Cost Number]]</f>
        <v>73.45</v>
      </c>
      <c r="AF2672">
        <f>Table1[[#This Row],[Retail Price Number]]*Table1[[#This Row],[Order Quantity]]-Table1[[#This Row],[Discount $ Number]]</f>
        <v>72.650000000000006</v>
      </c>
      <c r="AG2672">
        <f>(Table1[[#This Row],[Retail Price Number]]*Table1[[#This Row],[Order Quantity]])-Table1[[#This Row],[Discount $ Number]]-Table1[[#This Row],[Shipping Cost Number]]</f>
        <v>71.850000000000009</v>
      </c>
      <c r="AH2672">
        <f>Table1[[#This Row],[Retail Price Number]]*Table1[[#This Row],[Order Quantity]]</f>
        <v>78.600000000000009</v>
      </c>
      <c r="AI2672">
        <f>YEAR(Table1[[#This Row],[Order Date]])</f>
        <v>2013</v>
      </c>
    </row>
    <row r="2673" spans="1:35" x14ac:dyDescent="0.3">
      <c r="A2673" t="s">
        <v>7210</v>
      </c>
      <c r="B2673" s="1">
        <v>42767</v>
      </c>
      <c r="C2673" t="s">
        <v>1112</v>
      </c>
      <c r="D2673" t="s">
        <v>133</v>
      </c>
      <c r="E2673" t="s">
        <v>27</v>
      </c>
      <c r="F2673" t="s">
        <v>28</v>
      </c>
      <c r="G2673" t="s">
        <v>29</v>
      </c>
      <c r="H2673" t="s">
        <v>62</v>
      </c>
      <c r="I2673" t="s">
        <v>31</v>
      </c>
      <c r="J2673" t="s">
        <v>366</v>
      </c>
      <c r="K2673" t="s">
        <v>94</v>
      </c>
      <c r="L2673" t="s">
        <v>95</v>
      </c>
      <c r="M2673" t="s">
        <v>35</v>
      </c>
      <c r="N2673" s="1">
        <v>42770</v>
      </c>
      <c r="O2673" t="s">
        <v>367</v>
      </c>
      <c r="P2673" s="3" t="s">
        <v>368</v>
      </c>
      <c r="Q2673" t="s">
        <v>301</v>
      </c>
      <c r="R2673">
        <v>24</v>
      </c>
      <c r="S2673" t="s">
        <v>7211</v>
      </c>
      <c r="T2673" s="2">
        <v>0.04</v>
      </c>
      <c r="U2673" t="s">
        <v>3306</v>
      </c>
      <c r="V2673" t="s">
        <v>7212</v>
      </c>
      <c r="W2673" t="s">
        <v>116</v>
      </c>
      <c r="X2673" t="s">
        <v>7213</v>
      </c>
      <c r="Y2673" s="3">
        <f>VALUE(SUBSTITUTE(Table1[[#This Row],[Order Total]],"$",""))</f>
        <v>452.01</v>
      </c>
      <c r="Z2673">
        <f>VALUE(SUBSTITUTE(Table1[[#This Row],[Total]],"$",""))</f>
        <v>446.31</v>
      </c>
      <c r="AA2673" s="3">
        <f>Table1[[#This Row],[Order Total Number]]-Table1[[#This Row],[Total Number]]</f>
        <v>5.6999999999999886</v>
      </c>
      <c r="AB2673">
        <f>VALUE(SUBSTITUTE(Table1[[#This Row],[Shipping Cost]],"$",""))</f>
        <v>1.49</v>
      </c>
      <c r="AC2673">
        <f>VALUE(SUBSTITUTE(Table1[[#This Row],[Discount $]],"$",""))</f>
        <v>43.07</v>
      </c>
      <c r="AD2673">
        <f>VALUE(SUBSTITUTE(Table1[[#This Row],[Retail Price]],"$",""))</f>
        <v>5.98</v>
      </c>
      <c r="AE2673" s="4">
        <f>(Table1[[#This Row],[Retail Price Number]]*Table1[[#This Row],[Order Quantity]])-Table1[[#This Row],[Discount $ Number]]+Table1[[#This Row],[Shipping Cost Number]]</f>
        <v>101.94000000000001</v>
      </c>
      <c r="AF2673">
        <f>Table1[[#This Row],[Retail Price Number]]*Table1[[#This Row],[Order Quantity]]-Table1[[#This Row],[Discount $ Number]]</f>
        <v>100.45000000000002</v>
      </c>
      <c r="AG2673">
        <f>(Table1[[#This Row],[Retail Price Number]]*Table1[[#This Row],[Order Quantity]])-Table1[[#This Row],[Discount $ Number]]-Table1[[#This Row],[Shipping Cost Number]]</f>
        <v>98.960000000000022</v>
      </c>
      <c r="AH2673">
        <f>Table1[[#This Row],[Retail Price Number]]*Table1[[#This Row],[Order Quantity]]</f>
        <v>143.52000000000001</v>
      </c>
      <c r="AI2673">
        <f>YEAR(Table1[[#This Row],[Order Date]])</f>
        <v>2017</v>
      </c>
    </row>
    <row r="2674" spans="1:35" x14ac:dyDescent="0.3">
      <c r="A2674" t="s">
        <v>7210</v>
      </c>
      <c r="B2674" s="1">
        <v>41663</v>
      </c>
      <c r="C2674" t="s">
        <v>3002</v>
      </c>
      <c r="D2674" t="s">
        <v>3003</v>
      </c>
      <c r="E2674" t="s">
        <v>27</v>
      </c>
      <c r="F2674" t="s">
        <v>28</v>
      </c>
      <c r="G2674" t="s">
        <v>134</v>
      </c>
      <c r="H2674" t="s">
        <v>78</v>
      </c>
      <c r="I2674" t="s">
        <v>63</v>
      </c>
      <c r="J2674" t="s">
        <v>4088</v>
      </c>
      <c r="K2674" t="s">
        <v>33</v>
      </c>
      <c r="L2674" t="s">
        <v>392</v>
      </c>
      <c r="M2674" t="s">
        <v>393</v>
      </c>
      <c r="N2674" s="1">
        <v>41664</v>
      </c>
      <c r="O2674" t="s">
        <v>84</v>
      </c>
      <c r="P2674" s="3" t="s">
        <v>4089</v>
      </c>
      <c r="Q2674" t="s">
        <v>4090</v>
      </c>
      <c r="R2674">
        <v>47</v>
      </c>
      <c r="S2674" t="s">
        <v>8004</v>
      </c>
      <c r="T2674" s="2">
        <v>0.02</v>
      </c>
      <c r="U2674" t="s">
        <v>3021</v>
      </c>
      <c r="V2674" t="s">
        <v>8005</v>
      </c>
      <c r="W2674" t="s">
        <v>123</v>
      </c>
      <c r="X2674" t="s">
        <v>6298</v>
      </c>
      <c r="Y2674" s="3">
        <f>VALUE(SUBSTITUTE(Table1[[#This Row],[Order Total]],"$",""))</f>
        <v>39.96</v>
      </c>
      <c r="Z2674">
        <f>VALUE(SUBSTITUTE(Table1[[#This Row],[Total]],"$",""))</f>
        <v>41.64</v>
      </c>
      <c r="AA2674" s="3">
        <f>Table1[[#This Row],[Order Total Number]]-Table1[[#This Row],[Total Number]]</f>
        <v>-1.6799999999999997</v>
      </c>
      <c r="AB2674">
        <f>VALUE(SUBSTITUTE(Table1[[#This Row],[Shipping Cost]],"$",""))</f>
        <v>2.25</v>
      </c>
      <c r="AC2674">
        <f>VALUE(SUBSTITUTE(Table1[[#This Row],[Discount $]],"$",""))</f>
        <v>0.2</v>
      </c>
      <c r="AD2674">
        <f>VALUE(SUBSTITUTE(Table1[[#This Row],[Retail Price]],"$",""))</f>
        <v>9.11</v>
      </c>
      <c r="AE2674" s="4">
        <f>(Table1[[#This Row],[Retail Price Number]]*Table1[[#This Row],[Order Quantity]])-Table1[[#This Row],[Discount $ Number]]+Table1[[#This Row],[Shipping Cost Number]]</f>
        <v>430.21999999999997</v>
      </c>
      <c r="AF2674">
        <f>Table1[[#This Row],[Retail Price Number]]*Table1[[#This Row],[Order Quantity]]-Table1[[#This Row],[Discount $ Number]]</f>
        <v>427.96999999999997</v>
      </c>
      <c r="AG2674">
        <f>(Table1[[#This Row],[Retail Price Number]]*Table1[[#This Row],[Order Quantity]])-Table1[[#This Row],[Discount $ Number]]-Table1[[#This Row],[Shipping Cost Number]]</f>
        <v>425.71999999999997</v>
      </c>
      <c r="AH2674">
        <f>Table1[[#This Row],[Retail Price Number]]*Table1[[#This Row],[Order Quantity]]</f>
        <v>428.16999999999996</v>
      </c>
      <c r="AI2674">
        <f>YEAR(Table1[[#This Row],[Order Date]])</f>
        <v>2014</v>
      </c>
    </row>
    <row r="2675" spans="1:35" x14ac:dyDescent="0.3">
      <c r="A2675" t="s">
        <v>4492</v>
      </c>
      <c r="B2675" s="1">
        <v>41435</v>
      </c>
      <c r="C2675" t="s">
        <v>1652</v>
      </c>
      <c r="D2675" t="s">
        <v>1232</v>
      </c>
      <c r="E2675" t="s">
        <v>27</v>
      </c>
      <c r="F2675" t="s">
        <v>28</v>
      </c>
      <c r="G2675" t="s">
        <v>91</v>
      </c>
      <c r="H2675" t="s">
        <v>281</v>
      </c>
      <c r="I2675" t="s">
        <v>92</v>
      </c>
      <c r="J2675" t="s">
        <v>185</v>
      </c>
      <c r="K2675" t="s">
        <v>94</v>
      </c>
      <c r="L2675" t="s">
        <v>34</v>
      </c>
      <c r="M2675" t="s">
        <v>35</v>
      </c>
      <c r="N2675" s="1">
        <v>41437</v>
      </c>
      <c r="O2675" t="s">
        <v>186</v>
      </c>
      <c r="P2675" s="3" t="s">
        <v>187</v>
      </c>
      <c r="Q2675" t="s">
        <v>188</v>
      </c>
      <c r="R2675">
        <v>12</v>
      </c>
      <c r="S2675" t="s">
        <v>4493</v>
      </c>
      <c r="T2675" s="2">
        <v>7.0000000000000007E-2</v>
      </c>
      <c r="U2675" t="s">
        <v>4494</v>
      </c>
      <c r="V2675" t="s">
        <v>4495</v>
      </c>
      <c r="W2675" t="s">
        <v>165</v>
      </c>
      <c r="X2675" t="s">
        <v>4496</v>
      </c>
      <c r="Y2675" s="3">
        <f>VALUE(SUBSTITUTE(Table1[[#This Row],[Order Total]],"$",""))</f>
        <v>61.96</v>
      </c>
      <c r="Z2675">
        <f>VALUE(SUBSTITUTE(Table1[[#This Row],[Total]],"$",""))</f>
        <v>69.510000000000005</v>
      </c>
      <c r="AA2675" s="3">
        <f>Table1[[#This Row],[Order Total Number]]-Table1[[#This Row],[Total Number]]</f>
        <v>-7.5500000000000043</v>
      </c>
      <c r="AB2675">
        <f>VALUE(SUBSTITUTE(Table1[[#This Row],[Shipping Cost]],"$",""))</f>
        <v>4</v>
      </c>
      <c r="AC2675">
        <f>VALUE(SUBSTITUTE(Table1[[#This Row],[Discount $]],"$",""))</f>
        <v>10.18</v>
      </c>
      <c r="AD2675">
        <f>VALUE(SUBSTITUTE(Table1[[#This Row],[Retail Price]],"$",""))</f>
        <v>19.98</v>
      </c>
      <c r="AE2675" s="4">
        <f>(Table1[[#This Row],[Retail Price Number]]*Table1[[#This Row],[Order Quantity]])-Table1[[#This Row],[Discount $ Number]]+Table1[[#This Row],[Shipping Cost Number]]</f>
        <v>233.57999999999998</v>
      </c>
      <c r="AF2675">
        <f>Table1[[#This Row],[Retail Price Number]]*Table1[[#This Row],[Order Quantity]]-Table1[[#This Row],[Discount $ Number]]</f>
        <v>229.57999999999998</v>
      </c>
      <c r="AG2675">
        <f>(Table1[[#This Row],[Retail Price Number]]*Table1[[#This Row],[Order Quantity]])-Table1[[#This Row],[Discount $ Number]]-Table1[[#This Row],[Shipping Cost Number]]</f>
        <v>225.57999999999998</v>
      </c>
      <c r="AH2675">
        <f>Table1[[#This Row],[Retail Price Number]]*Table1[[#This Row],[Order Quantity]]</f>
        <v>239.76</v>
      </c>
      <c r="AI2675">
        <f>YEAR(Table1[[#This Row],[Order Date]])</f>
        <v>2013</v>
      </c>
    </row>
    <row r="2676" spans="1:35" x14ac:dyDescent="0.3">
      <c r="A2676" t="s">
        <v>4492</v>
      </c>
      <c r="B2676" s="1">
        <v>42113</v>
      </c>
      <c r="C2676" t="s">
        <v>643</v>
      </c>
      <c r="D2676" t="s">
        <v>133</v>
      </c>
      <c r="E2676" t="s">
        <v>27</v>
      </c>
      <c r="F2676" t="s">
        <v>28</v>
      </c>
      <c r="G2676" t="s">
        <v>77</v>
      </c>
      <c r="H2676" t="s">
        <v>62</v>
      </c>
      <c r="I2676" t="s">
        <v>63</v>
      </c>
      <c r="J2676" t="s">
        <v>185</v>
      </c>
      <c r="K2676" t="s">
        <v>94</v>
      </c>
      <c r="L2676" t="s">
        <v>95</v>
      </c>
      <c r="M2676" t="s">
        <v>156</v>
      </c>
      <c r="N2676" s="1">
        <v>42113</v>
      </c>
      <c r="O2676" t="s">
        <v>186</v>
      </c>
      <c r="P2676" s="3" t="s">
        <v>187</v>
      </c>
      <c r="Q2676" t="s">
        <v>188</v>
      </c>
      <c r="R2676">
        <v>20</v>
      </c>
      <c r="S2676" t="s">
        <v>4105</v>
      </c>
      <c r="T2676" s="2">
        <v>0.09</v>
      </c>
      <c r="U2676" t="s">
        <v>1313</v>
      </c>
      <c r="V2676" t="s">
        <v>4106</v>
      </c>
      <c r="W2676" t="s">
        <v>165</v>
      </c>
      <c r="X2676" t="s">
        <v>4107</v>
      </c>
      <c r="Y2676" s="3">
        <f>VALUE(SUBSTITUTE(Table1[[#This Row],[Order Total]],"$",""))</f>
        <v>110.29</v>
      </c>
      <c r="Z2676">
        <f>VALUE(SUBSTITUTE(Table1[[#This Row],[Total]],"$",""))</f>
        <v>114.29</v>
      </c>
      <c r="AA2676" s="3">
        <f>Table1[[#This Row],[Order Total Number]]-Table1[[#This Row],[Total Number]]</f>
        <v>-4</v>
      </c>
      <c r="AB2676">
        <f>VALUE(SUBSTITUTE(Table1[[#This Row],[Shipping Cost]],"$",""))</f>
        <v>4</v>
      </c>
      <c r="AC2676">
        <f>VALUE(SUBSTITUTE(Table1[[#This Row],[Discount $]],"$",""))</f>
        <v>9.59</v>
      </c>
      <c r="AD2676">
        <f>VALUE(SUBSTITUTE(Table1[[#This Row],[Retail Price]],"$",""))</f>
        <v>19.98</v>
      </c>
      <c r="AE2676" s="4">
        <f>(Table1[[#This Row],[Retail Price Number]]*Table1[[#This Row],[Order Quantity]])-Table1[[#This Row],[Discount $ Number]]+Table1[[#This Row],[Shipping Cost Number]]</f>
        <v>394.01000000000005</v>
      </c>
      <c r="AF2676">
        <f>Table1[[#This Row],[Retail Price Number]]*Table1[[#This Row],[Order Quantity]]-Table1[[#This Row],[Discount $ Number]]</f>
        <v>390.01000000000005</v>
      </c>
      <c r="AG2676">
        <f>(Table1[[#This Row],[Retail Price Number]]*Table1[[#This Row],[Order Quantity]])-Table1[[#This Row],[Discount $ Number]]-Table1[[#This Row],[Shipping Cost Number]]</f>
        <v>386.01000000000005</v>
      </c>
      <c r="AH2676">
        <f>Table1[[#This Row],[Retail Price Number]]*Table1[[#This Row],[Order Quantity]]</f>
        <v>399.6</v>
      </c>
      <c r="AI2676">
        <f>YEAR(Table1[[#This Row],[Order Date]])</f>
        <v>2015</v>
      </c>
    </row>
    <row r="2677" spans="1:35" x14ac:dyDescent="0.3">
      <c r="A2677" t="s">
        <v>4492</v>
      </c>
      <c r="B2677" s="1">
        <v>42144</v>
      </c>
      <c r="C2677" t="s">
        <v>3642</v>
      </c>
      <c r="D2677" t="s">
        <v>929</v>
      </c>
      <c r="E2677" t="s">
        <v>27</v>
      </c>
      <c r="F2677" t="s">
        <v>28</v>
      </c>
      <c r="G2677" t="s">
        <v>77</v>
      </c>
      <c r="H2677" t="s">
        <v>217</v>
      </c>
      <c r="I2677" t="s">
        <v>121</v>
      </c>
      <c r="J2677" t="s">
        <v>2449</v>
      </c>
      <c r="K2677" t="s">
        <v>723</v>
      </c>
      <c r="L2677" t="s">
        <v>50</v>
      </c>
      <c r="M2677" t="s">
        <v>35</v>
      </c>
      <c r="N2677" s="1">
        <v>42145</v>
      </c>
      <c r="O2677" t="s">
        <v>1883</v>
      </c>
      <c r="P2677" s="3" t="s">
        <v>2450</v>
      </c>
      <c r="Q2677" t="s">
        <v>2451</v>
      </c>
      <c r="R2677">
        <v>20</v>
      </c>
      <c r="S2677" t="s">
        <v>6400</v>
      </c>
      <c r="T2677" s="2">
        <v>0.05</v>
      </c>
      <c r="U2677" t="s">
        <v>6401</v>
      </c>
      <c r="V2677" t="s">
        <v>6402</v>
      </c>
      <c r="W2677" t="s">
        <v>2454</v>
      </c>
      <c r="X2677" t="s">
        <v>6403</v>
      </c>
      <c r="Y2677" s="3">
        <f>VALUE(SUBSTITUTE(Table1[[#This Row],[Order Total]],"$",""))</f>
        <v>4391.25</v>
      </c>
      <c r="Z2677">
        <f>VALUE(SUBSTITUTE(Table1[[#This Row],[Total]],"$",""))</f>
        <v>4201.4399999999996</v>
      </c>
      <c r="AA2677" s="3">
        <f>Table1[[#This Row],[Order Total Number]]-Table1[[#This Row],[Total Number]]</f>
        <v>189.8100000000004</v>
      </c>
      <c r="AB2677">
        <f>VALUE(SUBSTITUTE(Table1[[#This Row],[Shipping Cost]],"$",""))</f>
        <v>8.08</v>
      </c>
      <c r="AC2677">
        <f>VALUE(SUBSTITUTE(Table1[[#This Row],[Discount $]],"$",""))</f>
        <v>333.76</v>
      </c>
      <c r="AD2677">
        <f>VALUE(SUBSTITUTE(Table1[[#This Row],[Retail Price]],"$",""))</f>
        <v>155.99</v>
      </c>
      <c r="AE2677" s="4">
        <f>(Table1[[#This Row],[Retail Price Number]]*Table1[[#This Row],[Order Quantity]])-Table1[[#This Row],[Discount $ Number]]+Table1[[#This Row],[Shipping Cost Number]]</f>
        <v>2794.12</v>
      </c>
      <c r="AF2677">
        <f>Table1[[#This Row],[Retail Price Number]]*Table1[[#This Row],[Order Quantity]]-Table1[[#This Row],[Discount $ Number]]</f>
        <v>2786.04</v>
      </c>
      <c r="AG2677">
        <f>(Table1[[#This Row],[Retail Price Number]]*Table1[[#This Row],[Order Quantity]])-Table1[[#This Row],[Discount $ Number]]-Table1[[#This Row],[Shipping Cost Number]]</f>
        <v>2777.96</v>
      </c>
      <c r="AH2677">
        <f>Table1[[#This Row],[Retail Price Number]]*Table1[[#This Row],[Order Quantity]]</f>
        <v>3119.8</v>
      </c>
      <c r="AI2677">
        <f>YEAR(Table1[[#This Row],[Order Date]])</f>
        <v>2015</v>
      </c>
    </row>
    <row r="2678" spans="1:35" x14ac:dyDescent="0.3">
      <c r="A2678" t="s">
        <v>12047</v>
      </c>
      <c r="B2678" s="1">
        <v>42026</v>
      </c>
      <c r="C2678" t="s">
        <v>239</v>
      </c>
      <c r="D2678" t="s">
        <v>240</v>
      </c>
      <c r="E2678" t="s">
        <v>27</v>
      </c>
      <c r="F2678" t="s">
        <v>28</v>
      </c>
      <c r="G2678" t="s">
        <v>91</v>
      </c>
      <c r="H2678" t="s">
        <v>241</v>
      </c>
      <c r="I2678" t="s">
        <v>92</v>
      </c>
      <c r="J2678" t="s">
        <v>441</v>
      </c>
      <c r="K2678" t="s">
        <v>33</v>
      </c>
      <c r="L2678" t="s">
        <v>65</v>
      </c>
      <c r="M2678" t="s">
        <v>35</v>
      </c>
      <c r="N2678" s="1">
        <v>42027</v>
      </c>
      <c r="O2678" t="s">
        <v>442</v>
      </c>
      <c r="P2678" s="3" t="s">
        <v>443</v>
      </c>
      <c r="Q2678" t="s">
        <v>444</v>
      </c>
      <c r="R2678">
        <v>8</v>
      </c>
      <c r="S2678" t="s">
        <v>799</v>
      </c>
      <c r="T2678" s="2">
        <v>0.09</v>
      </c>
      <c r="U2678" t="s">
        <v>12048</v>
      </c>
      <c r="V2678" t="s">
        <v>12049</v>
      </c>
      <c r="W2678" t="s">
        <v>448</v>
      </c>
      <c r="X2678" t="s">
        <v>9050</v>
      </c>
      <c r="Y2678" s="3">
        <f>VALUE(SUBSTITUTE(Table1[[#This Row],[Order Total]],"$",""))</f>
        <v>632.87</v>
      </c>
      <c r="Z2678">
        <f>VALUE(SUBSTITUTE(Table1[[#This Row],[Total]],"$",""))</f>
        <v>636.80999999999995</v>
      </c>
      <c r="AA2678" s="3">
        <f>Table1[[#This Row],[Order Total Number]]-Table1[[#This Row],[Total Number]]</f>
        <v>-3.9399999999999409</v>
      </c>
      <c r="AB2678">
        <f>VALUE(SUBSTITUTE(Table1[[#This Row],[Shipping Cost]],"$",""))</f>
        <v>15.1</v>
      </c>
      <c r="AC2678">
        <f>VALUE(SUBSTITUTE(Table1[[#This Row],[Discount $]],"$",""))</f>
        <v>56.93</v>
      </c>
      <c r="AD2678">
        <f>VALUE(SUBSTITUTE(Table1[[#This Row],[Retail Price]],"$",""))</f>
        <v>22.38</v>
      </c>
      <c r="AE2678" s="4">
        <f>(Table1[[#This Row],[Retail Price Number]]*Table1[[#This Row],[Order Quantity]])-Table1[[#This Row],[Discount $ Number]]+Table1[[#This Row],[Shipping Cost Number]]</f>
        <v>137.20999999999998</v>
      </c>
      <c r="AF2678">
        <f>Table1[[#This Row],[Retail Price Number]]*Table1[[#This Row],[Order Quantity]]-Table1[[#This Row],[Discount $ Number]]</f>
        <v>122.10999999999999</v>
      </c>
      <c r="AG2678">
        <f>(Table1[[#This Row],[Retail Price Number]]*Table1[[#This Row],[Order Quantity]])-Table1[[#This Row],[Discount $ Number]]-Table1[[#This Row],[Shipping Cost Number]]</f>
        <v>107.00999999999999</v>
      </c>
      <c r="AH2678">
        <f>Table1[[#This Row],[Retail Price Number]]*Table1[[#This Row],[Order Quantity]]</f>
        <v>179.04</v>
      </c>
      <c r="AI2678">
        <f>YEAR(Table1[[#This Row],[Order Date]])</f>
        <v>2015</v>
      </c>
    </row>
    <row r="2679" spans="1:35" x14ac:dyDescent="0.3">
      <c r="A2679" t="s">
        <v>4104</v>
      </c>
      <c r="B2679" s="1">
        <v>42113</v>
      </c>
      <c r="C2679" t="s">
        <v>643</v>
      </c>
      <c r="D2679" t="s">
        <v>133</v>
      </c>
      <c r="E2679" t="s">
        <v>27</v>
      </c>
      <c r="F2679" t="s">
        <v>28</v>
      </c>
      <c r="G2679" t="s">
        <v>134</v>
      </c>
      <c r="H2679" t="s">
        <v>62</v>
      </c>
      <c r="I2679" t="s">
        <v>196</v>
      </c>
      <c r="J2679" t="s">
        <v>975</v>
      </c>
      <c r="K2679" t="s">
        <v>94</v>
      </c>
      <c r="L2679" t="s">
        <v>95</v>
      </c>
      <c r="M2679" t="s">
        <v>35</v>
      </c>
      <c r="N2679" s="1">
        <v>42113</v>
      </c>
      <c r="O2679" t="s">
        <v>976</v>
      </c>
      <c r="P2679" s="3" t="s">
        <v>977</v>
      </c>
      <c r="Q2679" t="s">
        <v>978</v>
      </c>
      <c r="R2679">
        <v>3</v>
      </c>
      <c r="S2679" t="s">
        <v>4105</v>
      </c>
      <c r="T2679" s="2">
        <v>0.1</v>
      </c>
      <c r="U2679" t="s">
        <v>1313</v>
      </c>
      <c r="V2679" t="s">
        <v>4106</v>
      </c>
      <c r="W2679" t="s">
        <v>982</v>
      </c>
      <c r="X2679" t="s">
        <v>4107</v>
      </c>
      <c r="Y2679" s="3">
        <f>VALUE(SUBSTITUTE(Table1[[#This Row],[Order Total]],"$",""))</f>
        <v>110.29</v>
      </c>
      <c r="Z2679">
        <f>VALUE(SUBSTITUTE(Table1[[#This Row],[Total]],"$",""))</f>
        <v>114.29</v>
      </c>
      <c r="AA2679" s="3">
        <f>Table1[[#This Row],[Order Total Number]]-Table1[[#This Row],[Total Number]]</f>
        <v>-4</v>
      </c>
      <c r="AB2679">
        <f>VALUE(SUBSTITUTE(Table1[[#This Row],[Shipping Cost]],"$",""))</f>
        <v>3.14</v>
      </c>
      <c r="AC2679">
        <f>VALUE(SUBSTITUTE(Table1[[#This Row],[Discount $]],"$",""))</f>
        <v>9.59</v>
      </c>
      <c r="AD2679">
        <f>VALUE(SUBSTITUTE(Table1[[#This Row],[Retail Price]],"$",""))</f>
        <v>12.98</v>
      </c>
      <c r="AE2679" s="4">
        <f>(Table1[[#This Row],[Retail Price Number]]*Table1[[#This Row],[Order Quantity]])-Table1[[#This Row],[Discount $ Number]]+Table1[[#This Row],[Shipping Cost Number]]</f>
        <v>32.489999999999995</v>
      </c>
      <c r="AF2679">
        <f>Table1[[#This Row],[Retail Price Number]]*Table1[[#This Row],[Order Quantity]]-Table1[[#This Row],[Discount $ Number]]</f>
        <v>29.349999999999998</v>
      </c>
      <c r="AG2679">
        <f>(Table1[[#This Row],[Retail Price Number]]*Table1[[#This Row],[Order Quantity]])-Table1[[#This Row],[Discount $ Number]]-Table1[[#This Row],[Shipping Cost Number]]</f>
        <v>26.209999999999997</v>
      </c>
      <c r="AH2679">
        <f>Table1[[#This Row],[Retail Price Number]]*Table1[[#This Row],[Order Quantity]]</f>
        <v>38.94</v>
      </c>
      <c r="AI2679">
        <f>YEAR(Table1[[#This Row],[Order Date]])</f>
        <v>2015</v>
      </c>
    </row>
    <row r="2680" spans="1:35" x14ac:dyDescent="0.3">
      <c r="A2680" t="s">
        <v>4104</v>
      </c>
      <c r="B2680" s="1">
        <v>42093</v>
      </c>
      <c r="C2680" t="s">
        <v>1047</v>
      </c>
      <c r="D2680" t="s">
        <v>162</v>
      </c>
      <c r="E2680" t="s">
        <v>46</v>
      </c>
      <c r="F2680" t="s">
        <v>47</v>
      </c>
      <c r="G2680" t="s">
        <v>77</v>
      </c>
      <c r="H2680" t="s">
        <v>107</v>
      </c>
      <c r="I2680" t="s">
        <v>92</v>
      </c>
      <c r="J2680" t="s">
        <v>1311</v>
      </c>
      <c r="K2680" t="s">
        <v>94</v>
      </c>
      <c r="L2680" t="s">
        <v>34</v>
      </c>
      <c r="M2680" t="s">
        <v>35</v>
      </c>
      <c r="N2680" s="1">
        <v>42095</v>
      </c>
      <c r="O2680" t="s">
        <v>542</v>
      </c>
      <c r="P2680" s="3" t="s">
        <v>543</v>
      </c>
      <c r="Q2680" t="s">
        <v>544</v>
      </c>
      <c r="R2680">
        <v>25</v>
      </c>
      <c r="S2680" t="s">
        <v>6364</v>
      </c>
      <c r="T2680" s="2">
        <v>7.0000000000000007E-2</v>
      </c>
      <c r="U2680" t="s">
        <v>6365</v>
      </c>
      <c r="V2680" t="s">
        <v>6366</v>
      </c>
      <c r="W2680" t="s">
        <v>547</v>
      </c>
      <c r="X2680" t="s">
        <v>6367</v>
      </c>
      <c r="Y2680" s="3">
        <f>VALUE(SUBSTITUTE(Table1[[#This Row],[Order Total]],"$",""))</f>
        <v>827.58</v>
      </c>
      <c r="Z2680">
        <f>VALUE(SUBSTITUTE(Table1[[#This Row],[Total]],"$",""))</f>
        <v>830.27</v>
      </c>
      <c r="AA2680" s="3">
        <f>Table1[[#This Row],[Order Total Number]]-Table1[[#This Row],[Total Number]]</f>
        <v>-2.6899999999999409</v>
      </c>
      <c r="AB2680">
        <f>VALUE(SUBSTITUTE(Table1[[#This Row],[Shipping Cost]],"$",""))</f>
        <v>6.64</v>
      </c>
      <c r="AC2680">
        <f>VALUE(SUBSTITUTE(Table1[[#This Row],[Discount $]],"$",""))</f>
        <v>71.400000000000006</v>
      </c>
      <c r="AD2680">
        <f>VALUE(SUBSTITUTE(Table1[[#This Row],[Retail Price]],"$",""))</f>
        <v>29.74</v>
      </c>
      <c r="AE2680" s="4">
        <f>(Table1[[#This Row],[Retail Price Number]]*Table1[[#This Row],[Order Quantity]])-Table1[[#This Row],[Discount $ Number]]+Table1[[#This Row],[Shipping Cost Number]]</f>
        <v>678.74</v>
      </c>
      <c r="AF2680">
        <f>Table1[[#This Row],[Retail Price Number]]*Table1[[#This Row],[Order Quantity]]-Table1[[#This Row],[Discount $ Number]]</f>
        <v>672.1</v>
      </c>
      <c r="AG2680">
        <f>(Table1[[#This Row],[Retail Price Number]]*Table1[[#This Row],[Order Quantity]])-Table1[[#This Row],[Discount $ Number]]-Table1[[#This Row],[Shipping Cost Number]]</f>
        <v>665.46</v>
      </c>
      <c r="AH2680">
        <f>Table1[[#This Row],[Retail Price Number]]*Table1[[#This Row],[Order Quantity]]</f>
        <v>743.5</v>
      </c>
      <c r="AI2680">
        <f>YEAR(Table1[[#This Row],[Order Date]])</f>
        <v>2015</v>
      </c>
    </row>
    <row r="2681" spans="1:35" x14ac:dyDescent="0.3">
      <c r="A2681" t="s">
        <v>4104</v>
      </c>
      <c r="B2681" s="1">
        <v>42259</v>
      </c>
      <c r="C2681" t="s">
        <v>3053</v>
      </c>
      <c r="D2681" t="s">
        <v>766</v>
      </c>
      <c r="E2681" t="s">
        <v>27</v>
      </c>
      <c r="F2681" t="s">
        <v>28</v>
      </c>
      <c r="G2681" t="s">
        <v>91</v>
      </c>
      <c r="H2681" t="s">
        <v>217</v>
      </c>
      <c r="I2681" t="s">
        <v>63</v>
      </c>
      <c r="J2681" t="s">
        <v>1104</v>
      </c>
      <c r="K2681" t="s">
        <v>33</v>
      </c>
      <c r="L2681" t="s">
        <v>34</v>
      </c>
      <c r="M2681" t="s">
        <v>35</v>
      </c>
      <c r="N2681" s="1">
        <v>42260</v>
      </c>
      <c r="O2681" t="s">
        <v>1105</v>
      </c>
      <c r="P2681" s="3" t="s">
        <v>1106</v>
      </c>
      <c r="Q2681" t="s">
        <v>1107</v>
      </c>
      <c r="R2681">
        <v>30</v>
      </c>
      <c r="S2681" t="s">
        <v>7076</v>
      </c>
      <c r="T2681" s="2">
        <v>0.08</v>
      </c>
      <c r="U2681" t="s">
        <v>220</v>
      </c>
      <c r="V2681" t="s">
        <v>7082</v>
      </c>
      <c r="W2681" t="s">
        <v>1109</v>
      </c>
      <c r="X2681" t="s">
        <v>4496</v>
      </c>
      <c r="Y2681" s="3">
        <f>VALUE(SUBSTITUTE(Table1[[#This Row],[Order Total]],"$",""))</f>
        <v>68.680000000000007</v>
      </c>
      <c r="Z2681">
        <f>VALUE(SUBSTITUTE(Table1[[#This Row],[Total]],"$",""))</f>
        <v>69.510000000000005</v>
      </c>
      <c r="AA2681" s="3">
        <f>Table1[[#This Row],[Order Total Number]]-Table1[[#This Row],[Total Number]]</f>
        <v>-0.82999999999999829</v>
      </c>
      <c r="AB2681">
        <f>VALUE(SUBSTITUTE(Table1[[#This Row],[Shipping Cost]],"$",""))</f>
        <v>6.97</v>
      </c>
      <c r="AC2681">
        <f>VALUE(SUBSTITUTE(Table1[[#This Row],[Discount $]],"$",""))</f>
        <v>1.4</v>
      </c>
      <c r="AD2681">
        <f>VALUE(SUBSTITUTE(Table1[[#This Row],[Retail Price]],"$",""))</f>
        <v>6.23</v>
      </c>
      <c r="AE2681" s="4">
        <f>(Table1[[#This Row],[Retail Price Number]]*Table1[[#This Row],[Order Quantity]])-Table1[[#This Row],[Discount $ Number]]+Table1[[#This Row],[Shipping Cost Number]]</f>
        <v>192.47</v>
      </c>
      <c r="AF2681">
        <f>Table1[[#This Row],[Retail Price Number]]*Table1[[#This Row],[Order Quantity]]-Table1[[#This Row],[Discount $ Number]]</f>
        <v>185.5</v>
      </c>
      <c r="AG2681">
        <f>(Table1[[#This Row],[Retail Price Number]]*Table1[[#This Row],[Order Quantity]])-Table1[[#This Row],[Discount $ Number]]-Table1[[#This Row],[Shipping Cost Number]]</f>
        <v>178.53</v>
      </c>
      <c r="AH2681">
        <f>Table1[[#This Row],[Retail Price Number]]*Table1[[#This Row],[Order Quantity]]</f>
        <v>186.9</v>
      </c>
      <c r="AI2681">
        <f>YEAR(Table1[[#This Row],[Order Date]])</f>
        <v>2015</v>
      </c>
    </row>
    <row r="2682" spans="1:35" x14ac:dyDescent="0.3">
      <c r="A2682" t="s">
        <v>4104</v>
      </c>
      <c r="B2682" s="1">
        <v>42114</v>
      </c>
      <c r="C2682" t="s">
        <v>6472</v>
      </c>
      <c r="D2682" t="s">
        <v>1232</v>
      </c>
      <c r="E2682" t="s">
        <v>27</v>
      </c>
      <c r="F2682" t="s">
        <v>28</v>
      </c>
      <c r="G2682" t="s">
        <v>77</v>
      </c>
      <c r="H2682" t="s">
        <v>281</v>
      </c>
      <c r="I2682" t="s">
        <v>121</v>
      </c>
      <c r="J2682" t="s">
        <v>2581</v>
      </c>
      <c r="K2682" t="s">
        <v>94</v>
      </c>
      <c r="L2682" t="s">
        <v>34</v>
      </c>
      <c r="M2682" t="s">
        <v>35</v>
      </c>
      <c r="N2682" s="1">
        <v>42116</v>
      </c>
      <c r="O2682" t="s">
        <v>2582</v>
      </c>
      <c r="P2682" s="3" t="s">
        <v>2125</v>
      </c>
      <c r="Q2682" t="s">
        <v>2583</v>
      </c>
      <c r="R2682">
        <v>16</v>
      </c>
      <c r="S2682" t="s">
        <v>7076</v>
      </c>
      <c r="T2682" s="2">
        <v>0.04</v>
      </c>
      <c r="U2682" t="s">
        <v>220</v>
      </c>
      <c r="V2682" t="s">
        <v>7082</v>
      </c>
      <c r="W2682" t="s">
        <v>2587</v>
      </c>
      <c r="X2682" t="s">
        <v>4496</v>
      </c>
      <c r="Y2682" s="3">
        <f>VALUE(SUBSTITUTE(Table1[[#This Row],[Order Total]],"$",""))</f>
        <v>68.680000000000007</v>
      </c>
      <c r="Z2682">
        <f>VALUE(SUBSTITUTE(Table1[[#This Row],[Total]],"$",""))</f>
        <v>69.510000000000005</v>
      </c>
      <c r="AA2682" s="3">
        <f>Table1[[#This Row],[Order Total Number]]-Table1[[#This Row],[Total Number]]</f>
        <v>-0.82999999999999829</v>
      </c>
      <c r="AB2682">
        <f>VALUE(SUBSTITUTE(Table1[[#This Row],[Shipping Cost]],"$",""))</f>
        <v>3.12</v>
      </c>
      <c r="AC2682">
        <f>VALUE(SUBSTITUTE(Table1[[#This Row],[Discount $]],"$",""))</f>
        <v>1.4</v>
      </c>
      <c r="AD2682">
        <f>VALUE(SUBSTITUTE(Table1[[#This Row],[Retail Price]],"$",""))</f>
        <v>8.14</v>
      </c>
      <c r="AE2682" s="4">
        <f>(Table1[[#This Row],[Retail Price Number]]*Table1[[#This Row],[Order Quantity]])-Table1[[#This Row],[Discount $ Number]]+Table1[[#This Row],[Shipping Cost Number]]</f>
        <v>131.96</v>
      </c>
      <c r="AF2682">
        <f>Table1[[#This Row],[Retail Price Number]]*Table1[[#This Row],[Order Quantity]]-Table1[[#This Row],[Discount $ Number]]</f>
        <v>128.84</v>
      </c>
      <c r="AG2682">
        <f>(Table1[[#This Row],[Retail Price Number]]*Table1[[#This Row],[Order Quantity]])-Table1[[#This Row],[Discount $ Number]]-Table1[[#This Row],[Shipping Cost Number]]</f>
        <v>125.72</v>
      </c>
      <c r="AH2682">
        <f>Table1[[#This Row],[Retail Price Number]]*Table1[[#This Row],[Order Quantity]]</f>
        <v>130.24</v>
      </c>
      <c r="AI2682">
        <f>YEAR(Table1[[#This Row],[Order Date]])</f>
        <v>2015</v>
      </c>
    </row>
    <row r="2683" spans="1:35" x14ac:dyDescent="0.3">
      <c r="A2683" t="s">
        <v>4104</v>
      </c>
      <c r="B2683" s="1">
        <v>42190</v>
      </c>
      <c r="C2683" t="s">
        <v>2000</v>
      </c>
      <c r="D2683" t="s">
        <v>120</v>
      </c>
      <c r="E2683" t="s">
        <v>27</v>
      </c>
      <c r="F2683" t="s">
        <v>28</v>
      </c>
      <c r="G2683" t="s">
        <v>77</v>
      </c>
      <c r="H2683" t="s">
        <v>62</v>
      </c>
      <c r="I2683" t="s">
        <v>196</v>
      </c>
      <c r="J2683" t="s">
        <v>313</v>
      </c>
      <c r="K2683" t="s">
        <v>94</v>
      </c>
      <c r="L2683" t="s">
        <v>34</v>
      </c>
      <c r="M2683" t="s">
        <v>35</v>
      </c>
      <c r="N2683" s="1">
        <v>42192</v>
      </c>
      <c r="O2683" t="s">
        <v>314</v>
      </c>
      <c r="P2683" s="3" t="s">
        <v>315</v>
      </c>
      <c r="Q2683" t="s">
        <v>316</v>
      </c>
      <c r="R2683">
        <v>39</v>
      </c>
      <c r="S2683" t="s">
        <v>2001</v>
      </c>
      <c r="T2683" s="2">
        <v>0.03</v>
      </c>
      <c r="U2683" t="s">
        <v>333</v>
      </c>
      <c r="V2683" t="s">
        <v>2002</v>
      </c>
      <c r="W2683" t="s">
        <v>320</v>
      </c>
      <c r="X2683" t="s">
        <v>10500</v>
      </c>
      <c r="Y2683" s="3">
        <f>VALUE(SUBSTITUTE(Table1[[#This Row],[Order Total]],"$",""))</f>
        <v>966.8</v>
      </c>
      <c r="Z2683">
        <f>VALUE(SUBSTITUTE(Table1[[#This Row],[Total]],"$",""))</f>
        <v>971.62</v>
      </c>
      <c r="AA2683" s="3">
        <f>Table1[[#This Row],[Order Total Number]]-Table1[[#This Row],[Total Number]]</f>
        <v>-4.82000000000005</v>
      </c>
      <c r="AB2683">
        <f>VALUE(SUBSTITUTE(Table1[[#This Row],[Shipping Cost]],"$",""))</f>
        <v>4.8099999999999996</v>
      </c>
      <c r="AC2683">
        <f>VALUE(SUBSTITUTE(Table1[[#This Row],[Discount $]],"$",""))</f>
        <v>61.71</v>
      </c>
      <c r="AD2683">
        <f>VALUE(SUBSTITUTE(Table1[[#This Row],[Retail Price]],"$",""))</f>
        <v>20.99</v>
      </c>
      <c r="AE2683" s="4">
        <f>(Table1[[#This Row],[Retail Price Number]]*Table1[[#This Row],[Order Quantity]])-Table1[[#This Row],[Discount $ Number]]+Table1[[#This Row],[Shipping Cost Number]]</f>
        <v>761.70999999999981</v>
      </c>
      <c r="AF2683">
        <f>Table1[[#This Row],[Retail Price Number]]*Table1[[#This Row],[Order Quantity]]-Table1[[#This Row],[Discount $ Number]]</f>
        <v>756.89999999999986</v>
      </c>
      <c r="AG2683">
        <f>(Table1[[#This Row],[Retail Price Number]]*Table1[[#This Row],[Order Quantity]])-Table1[[#This Row],[Discount $ Number]]-Table1[[#This Row],[Shipping Cost Number]]</f>
        <v>752.08999999999992</v>
      </c>
      <c r="AH2683">
        <f>Table1[[#This Row],[Retail Price Number]]*Table1[[#This Row],[Order Quantity]]</f>
        <v>818.6099999999999</v>
      </c>
      <c r="AI2683">
        <f>YEAR(Table1[[#This Row],[Order Date]])</f>
        <v>2015</v>
      </c>
    </row>
    <row r="2684" spans="1:35" x14ac:dyDescent="0.3">
      <c r="A2684" t="s">
        <v>4104</v>
      </c>
      <c r="B2684" s="1">
        <v>41492</v>
      </c>
      <c r="C2684" t="s">
        <v>10876</v>
      </c>
      <c r="D2684" t="s">
        <v>1468</v>
      </c>
      <c r="E2684" t="s">
        <v>27</v>
      </c>
      <c r="F2684" t="s">
        <v>28</v>
      </c>
      <c r="G2684" t="s">
        <v>29</v>
      </c>
      <c r="H2684" t="s">
        <v>433</v>
      </c>
      <c r="I2684" t="s">
        <v>196</v>
      </c>
      <c r="J2684" t="s">
        <v>423</v>
      </c>
      <c r="K2684" t="s">
        <v>94</v>
      </c>
      <c r="L2684" t="s">
        <v>34</v>
      </c>
      <c r="M2684" t="s">
        <v>35</v>
      </c>
      <c r="N2684" s="1">
        <v>41495</v>
      </c>
      <c r="O2684" t="s">
        <v>424</v>
      </c>
      <c r="P2684" s="3" t="s">
        <v>356</v>
      </c>
      <c r="Q2684" t="s">
        <v>341</v>
      </c>
      <c r="R2684">
        <v>6</v>
      </c>
      <c r="S2684" t="s">
        <v>7176</v>
      </c>
      <c r="T2684" s="2">
        <v>0.02</v>
      </c>
      <c r="U2684" t="s">
        <v>9788</v>
      </c>
      <c r="V2684" t="s">
        <v>10877</v>
      </c>
      <c r="W2684" t="s">
        <v>428</v>
      </c>
      <c r="X2684" t="s">
        <v>4496</v>
      </c>
      <c r="Y2684" s="3">
        <f>VALUE(SUBSTITUTE(Table1[[#This Row],[Order Total]],"$",""))</f>
        <v>64.98</v>
      </c>
      <c r="Z2684">
        <f>VALUE(SUBSTITUTE(Table1[[#This Row],[Total]],"$",""))</f>
        <v>69.510000000000005</v>
      </c>
      <c r="AA2684" s="3">
        <f>Table1[[#This Row],[Order Total Number]]-Table1[[#This Row],[Total Number]]</f>
        <v>-4.5300000000000011</v>
      </c>
      <c r="AB2684">
        <f>VALUE(SUBSTITUTE(Table1[[#This Row],[Shipping Cost]],"$",""))</f>
        <v>1.39</v>
      </c>
      <c r="AC2684">
        <f>VALUE(SUBSTITUTE(Table1[[#This Row],[Discount $]],"$",""))</f>
        <v>7.7</v>
      </c>
      <c r="AD2684">
        <f>VALUE(SUBSTITUTE(Table1[[#This Row],[Retail Price]],"$",""))</f>
        <v>5.68</v>
      </c>
      <c r="AE2684" s="4">
        <f>(Table1[[#This Row],[Retail Price Number]]*Table1[[#This Row],[Order Quantity]])-Table1[[#This Row],[Discount $ Number]]+Table1[[#This Row],[Shipping Cost Number]]</f>
        <v>27.77</v>
      </c>
      <c r="AF2684">
        <f>Table1[[#This Row],[Retail Price Number]]*Table1[[#This Row],[Order Quantity]]-Table1[[#This Row],[Discount $ Number]]</f>
        <v>26.38</v>
      </c>
      <c r="AG2684">
        <f>(Table1[[#This Row],[Retail Price Number]]*Table1[[#This Row],[Order Quantity]])-Table1[[#This Row],[Discount $ Number]]-Table1[[#This Row],[Shipping Cost Number]]</f>
        <v>24.99</v>
      </c>
      <c r="AH2684">
        <f>Table1[[#This Row],[Retail Price Number]]*Table1[[#This Row],[Order Quantity]]</f>
        <v>34.08</v>
      </c>
      <c r="AI2684">
        <f>YEAR(Table1[[#This Row],[Order Date]])</f>
        <v>2013</v>
      </c>
    </row>
    <row r="2685" spans="1:35" x14ac:dyDescent="0.3">
      <c r="A2685" t="s">
        <v>4104</v>
      </c>
      <c r="B2685" s="1">
        <v>42190</v>
      </c>
      <c r="C2685" t="s">
        <v>2000</v>
      </c>
      <c r="D2685" t="s">
        <v>120</v>
      </c>
      <c r="E2685" t="s">
        <v>27</v>
      </c>
      <c r="F2685" t="s">
        <v>28</v>
      </c>
      <c r="G2685" t="s">
        <v>91</v>
      </c>
      <c r="H2685" t="s">
        <v>62</v>
      </c>
      <c r="I2685" t="s">
        <v>196</v>
      </c>
      <c r="J2685" t="s">
        <v>313</v>
      </c>
      <c r="K2685" t="s">
        <v>94</v>
      </c>
      <c r="L2685" t="s">
        <v>109</v>
      </c>
      <c r="M2685" t="s">
        <v>35</v>
      </c>
      <c r="N2685" s="1">
        <v>42192</v>
      </c>
      <c r="O2685" t="s">
        <v>314</v>
      </c>
      <c r="P2685" s="3" t="s">
        <v>315</v>
      </c>
      <c r="Q2685" t="s">
        <v>316</v>
      </c>
      <c r="R2685">
        <v>26</v>
      </c>
      <c r="S2685" t="s">
        <v>2001</v>
      </c>
      <c r="T2685" s="2">
        <v>0.06</v>
      </c>
      <c r="U2685" t="s">
        <v>333</v>
      </c>
      <c r="V2685" t="s">
        <v>2002</v>
      </c>
      <c r="W2685" t="s">
        <v>320</v>
      </c>
      <c r="X2685" t="s">
        <v>11789</v>
      </c>
      <c r="Y2685" s="3">
        <f>VALUE(SUBSTITUTE(Table1[[#This Row],[Order Total]],"$",""))</f>
        <v>966.8</v>
      </c>
      <c r="Z2685">
        <f>VALUE(SUBSTITUTE(Table1[[#This Row],[Total]],"$",""))</f>
        <v>971.65</v>
      </c>
      <c r="AA2685" s="3">
        <f>Table1[[#This Row],[Order Total Number]]-Table1[[#This Row],[Total Number]]</f>
        <v>-4.8500000000000227</v>
      </c>
      <c r="AB2685">
        <f>VALUE(SUBSTITUTE(Table1[[#This Row],[Shipping Cost]],"$",""))</f>
        <v>4.8099999999999996</v>
      </c>
      <c r="AC2685">
        <f>VALUE(SUBSTITUTE(Table1[[#This Row],[Discount $]],"$",""))</f>
        <v>61.71</v>
      </c>
      <c r="AD2685">
        <f>VALUE(SUBSTITUTE(Table1[[#This Row],[Retail Price]],"$",""))</f>
        <v>20.99</v>
      </c>
      <c r="AE2685" s="4">
        <f>(Table1[[#This Row],[Retail Price Number]]*Table1[[#This Row],[Order Quantity]])-Table1[[#This Row],[Discount $ Number]]+Table1[[#This Row],[Shipping Cost Number]]</f>
        <v>488.84000000000003</v>
      </c>
      <c r="AF2685">
        <f>Table1[[#This Row],[Retail Price Number]]*Table1[[#This Row],[Order Quantity]]-Table1[[#This Row],[Discount $ Number]]</f>
        <v>484.03000000000003</v>
      </c>
      <c r="AG2685">
        <f>(Table1[[#This Row],[Retail Price Number]]*Table1[[#This Row],[Order Quantity]])-Table1[[#This Row],[Discount $ Number]]-Table1[[#This Row],[Shipping Cost Number]]</f>
        <v>479.22</v>
      </c>
      <c r="AH2685">
        <f>Table1[[#This Row],[Retail Price Number]]*Table1[[#This Row],[Order Quantity]]</f>
        <v>545.74</v>
      </c>
      <c r="AI2685">
        <f>YEAR(Table1[[#This Row],[Order Date]])</f>
        <v>2015</v>
      </c>
    </row>
    <row r="2686" spans="1:35" x14ac:dyDescent="0.3">
      <c r="A2686" t="s">
        <v>6252</v>
      </c>
      <c r="B2686" s="1">
        <v>41496</v>
      </c>
      <c r="C2686" t="s">
        <v>968</v>
      </c>
      <c r="D2686" t="s">
        <v>306</v>
      </c>
      <c r="E2686" t="s">
        <v>46</v>
      </c>
      <c r="F2686" t="s">
        <v>47</v>
      </c>
      <c r="G2686" t="s">
        <v>77</v>
      </c>
      <c r="H2686" t="s">
        <v>107</v>
      </c>
      <c r="I2686" t="s">
        <v>196</v>
      </c>
      <c r="J2686" t="s">
        <v>2581</v>
      </c>
      <c r="K2686" t="s">
        <v>723</v>
      </c>
      <c r="L2686" t="s">
        <v>109</v>
      </c>
      <c r="M2686" t="s">
        <v>156</v>
      </c>
      <c r="N2686" s="1">
        <v>41498</v>
      </c>
      <c r="O2686" t="s">
        <v>2582</v>
      </c>
      <c r="P2686" s="3" t="s">
        <v>2125</v>
      </c>
      <c r="Q2686" t="s">
        <v>2583</v>
      </c>
      <c r="R2686">
        <v>8</v>
      </c>
      <c r="S2686" t="s">
        <v>4612</v>
      </c>
      <c r="T2686" s="2">
        <v>0.1</v>
      </c>
      <c r="U2686" t="s">
        <v>701</v>
      </c>
      <c r="V2686" t="s">
        <v>6147</v>
      </c>
      <c r="W2686" t="s">
        <v>2587</v>
      </c>
      <c r="X2686" t="s">
        <v>6253</v>
      </c>
      <c r="Y2686" s="3">
        <f>VALUE(SUBSTITUTE(Table1[[#This Row],[Order Total]],"$",""))</f>
        <v>45.27</v>
      </c>
      <c r="Z2686">
        <f>VALUE(SUBSTITUTE(Table1[[#This Row],[Total]],"$",""))</f>
        <v>48.27</v>
      </c>
      <c r="AA2686" s="3">
        <f>Table1[[#This Row],[Order Total Number]]-Table1[[#This Row],[Total Number]]</f>
        <v>-3</v>
      </c>
      <c r="AB2686">
        <f>VALUE(SUBSTITUTE(Table1[[#This Row],[Shipping Cost]],"$",""))</f>
        <v>3.12</v>
      </c>
      <c r="AC2686">
        <f>VALUE(SUBSTITUTE(Table1[[#This Row],[Discount $]],"$",""))</f>
        <v>2.4</v>
      </c>
      <c r="AD2686">
        <f>VALUE(SUBSTITUTE(Table1[[#This Row],[Retail Price]],"$",""))</f>
        <v>8.14</v>
      </c>
      <c r="AE2686" s="4">
        <f>(Table1[[#This Row],[Retail Price Number]]*Table1[[#This Row],[Order Quantity]])-Table1[[#This Row],[Discount $ Number]]+Table1[[#This Row],[Shipping Cost Number]]</f>
        <v>65.84</v>
      </c>
      <c r="AF2686">
        <f>Table1[[#This Row],[Retail Price Number]]*Table1[[#This Row],[Order Quantity]]-Table1[[#This Row],[Discount $ Number]]</f>
        <v>62.720000000000006</v>
      </c>
      <c r="AG2686">
        <f>(Table1[[#This Row],[Retail Price Number]]*Table1[[#This Row],[Order Quantity]])-Table1[[#This Row],[Discount $ Number]]-Table1[[#This Row],[Shipping Cost Number]]</f>
        <v>59.600000000000009</v>
      </c>
      <c r="AH2686">
        <f>Table1[[#This Row],[Retail Price Number]]*Table1[[#This Row],[Order Quantity]]</f>
        <v>65.12</v>
      </c>
      <c r="AI2686">
        <f>YEAR(Table1[[#This Row],[Order Date]])</f>
        <v>2013</v>
      </c>
    </row>
    <row r="2687" spans="1:35" x14ac:dyDescent="0.3">
      <c r="A2687" t="s">
        <v>6865</v>
      </c>
      <c r="B2687" s="1">
        <v>42118</v>
      </c>
      <c r="C2687" t="s">
        <v>119</v>
      </c>
      <c r="D2687" t="s">
        <v>120</v>
      </c>
      <c r="E2687" t="s">
        <v>27</v>
      </c>
      <c r="F2687" t="s">
        <v>28</v>
      </c>
      <c r="G2687" t="s">
        <v>91</v>
      </c>
      <c r="H2687" t="s">
        <v>62</v>
      </c>
      <c r="I2687" t="s">
        <v>31</v>
      </c>
      <c r="J2687" t="s">
        <v>2581</v>
      </c>
      <c r="K2687" t="s">
        <v>94</v>
      </c>
      <c r="L2687" t="s">
        <v>34</v>
      </c>
      <c r="M2687" t="s">
        <v>35</v>
      </c>
      <c r="N2687" s="1">
        <v>42118</v>
      </c>
      <c r="O2687" t="s">
        <v>2582</v>
      </c>
      <c r="P2687" s="3" t="s">
        <v>2125</v>
      </c>
      <c r="Q2687" t="s">
        <v>2583</v>
      </c>
      <c r="R2687">
        <v>10</v>
      </c>
      <c r="S2687" t="s">
        <v>6866</v>
      </c>
      <c r="T2687" s="2">
        <v>0.01</v>
      </c>
      <c r="U2687" t="s">
        <v>508</v>
      </c>
      <c r="V2687" t="s">
        <v>297</v>
      </c>
      <c r="W2687" t="s">
        <v>2587</v>
      </c>
      <c r="X2687" t="s">
        <v>5879</v>
      </c>
      <c r="Y2687" s="3">
        <f>VALUE(SUBSTITUTE(Table1[[#This Row],[Order Total]],"$",""))</f>
        <v>100.59</v>
      </c>
      <c r="Z2687">
        <f>VALUE(SUBSTITUTE(Table1[[#This Row],[Total]],"$",""))</f>
        <v>101.44</v>
      </c>
      <c r="AA2687" s="3">
        <f>Table1[[#This Row],[Order Total Number]]-Table1[[#This Row],[Total Number]]</f>
        <v>-0.84999999999999432</v>
      </c>
      <c r="AB2687">
        <f>VALUE(SUBSTITUTE(Table1[[#This Row],[Shipping Cost]],"$",""))</f>
        <v>3.12</v>
      </c>
      <c r="AC2687">
        <f>VALUE(SUBSTITUTE(Table1[[#This Row],[Discount $]],"$",""))</f>
        <v>4.1900000000000004</v>
      </c>
      <c r="AD2687">
        <f>VALUE(SUBSTITUTE(Table1[[#This Row],[Retail Price]],"$",""))</f>
        <v>8.14</v>
      </c>
      <c r="AE2687" s="4">
        <f>(Table1[[#This Row],[Retail Price Number]]*Table1[[#This Row],[Order Quantity]])-Table1[[#This Row],[Discount $ Number]]+Table1[[#This Row],[Shipping Cost Number]]</f>
        <v>80.330000000000013</v>
      </c>
      <c r="AF2687">
        <f>Table1[[#This Row],[Retail Price Number]]*Table1[[#This Row],[Order Quantity]]-Table1[[#This Row],[Discount $ Number]]</f>
        <v>77.210000000000008</v>
      </c>
      <c r="AG2687">
        <f>(Table1[[#This Row],[Retail Price Number]]*Table1[[#This Row],[Order Quantity]])-Table1[[#This Row],[Discount $ Number]]-Table1[[#This Row],[Shipping Cost Number]]</f>
        <v>74.09</v>
      </c>
      <c r="AH2687">
        <f>Table1[[#This Row],[Retail Price Number]]*Table1[[#This Row],[Order Quantity]]</f>
        <v>81.400000000000006</v>
      </c>
      <c r="AI2687">
        <f>YEAR(Table1[[#This Row],[Order Date]])</f>
        <v>2015</v>
      </c>
    </row>
    <row r="2688" spans="1:35" x14ac:dyDescent="0.3">
      <c r="A2688" t="s">
        <v>9771</v>
      </c>
      <c r="B2688" s="1">
        <v>42000</v>
      </c>
      <c r="C2688" t="s">
        <v>420</v>
      </c>
      <c r="D2688" t="s">
        <v>421</v>
      </c>
      <c r="E2688" t="s">
        <v>27</v>
      </c>
      <c r="F2688" t="s">
        <v>28</v>
      </c>
      <c r="G2688" t="s">
        <v>77</v>
      </c>
      <c r="H2688" t="s">
        <v>422</v>
      </c>
      <c r="I2688" t="s">
        <v>196</v>
      </c>
      <c r="J2688" t="s">
        <v>1813</v>
      </c>
      <c r="K2688" t="s">
        <v>33</v>
      </c>
      <c r="L2688" t="s">
        <v>34</v>
      </c>
      <c r="M2688" t="s">
        <v>35</v>
      </c>
      <c r="N2688" s="1">
        <v>42002</v>
      </c>
      <c r="O2688" t="s">
        <v>1814</v>
      </c>
      <c r="P2688" s="3" t="s">
        <v>1815</v>
      </c>
      <c r="Q2688" t="s">
        <v>1107</v>
      </c>
      <c r="R2688">
        <v>26</v>
      </c>
      <c r="S2688" t="s">
        <v>9772</v>
      </c>
      <c r="T2688" s="2">
        <v>0.05</v>
      </c>
      <c r="U2688" t="s">
        <v>3034</v>
      </c>
      <c r="V2688" t="s">
        <v>9773</v>
      </c>
      <c r="W2688" t="s">
        <v>1587</v>
      </c>
      <c r="X2688" t="s">
        <v>2497</v>
      </c>
      <c r="Y2688" s="3">
        <f>VALUE(SUBSTITUTE(Table1[[#This Row],[Order Total]],"$",""))</f>
        <v>14.11</v>
      </c>
      <c r="Z2688">
        <f>VALUE(SUBSTITUTE(Table1[[#This Row],[Total]],"$",""))</f>
        <v>14.7</v>
      </c>
      <c r="AA2688" s="3">
        <f>Table1[[#This Row],[Order Total Number]]-Table1[[#This Row],[Total Number]]</f>
        <v>-0.58999999999999986</v>
      </c>
      <c r="AB2688">
        <f>VALUE(SUBSTITUTE(Table1[[#This Row],[Shipping Cost]],"$",""))</f>
        <v>5.01</v>
      </c>
      <c r="AC2688">
        <f>VALUE(SUBSTITUTE(Table1[[#This Row],[Discount $]],"$",""))</f>
        <v>0.95</v>
      </c>
      <c r="AD2688">
        <f>VALUE(SUBSTITUTE(Table1[[#This Row],[Retail Price]],"$",""))</f>
        <v>5.74</v>
      </c>
      <c r="AE2688" s="4">
        <f>(Table1[[#This Row],[Retail Price Number]]*Table1[[#This Row],[Order Quantity]])-Table1[[#This Row],[Discount $ Number]]+Table1[[#This Row],[Shipping Cost Number]]</f>
        <v>153.30000000000001</v>
      </c>
      <c r="AF2688">
        <f>Table1[[#This Row],[Retail Price Number]]*Table1[[#This Row],[Order Quantity]]-Table1[[#This Row],[Discount $ Number]]</f>
        <v>148.29000000000002</v>
      </c>
      <c r="AG2688">
        <f>(Table1[[#This Row],[Retail Price Number]]*Table1[[#This Row],[Order Quantity]])-Table1[[#This Row],[Discount $ Number]]-Table1[[#This Row],[Shipping Cost Number]]</f>
        <v>143.28000000000003</v>
      </c>
      <c r="AH2688">
        <f>Table1[[#This Row],[Retail Price Number]]*Table1[[#This Row],[Order Quantity]]</f>
        <v>149.24</v>
      </c>
      <c r="AI2688">
        <f>YEAR(Table1[[#This Row],[Order Date]])</f>
        <v>2014</v>
      </c>
    </row>
    <row r="2689" spans="1:35" x14ac:dyDescent="0.3">
      <c r="A2689" t="s">
        <v>9771</v>
      </c>
      <c r="B2689" s="1">
        <v>41408</v>
      </c>
      <c r="C2689" t="s">
        <v>10378</v>
      </c>
      <c r="D2689" t="s">
        <v>228</v>
      </c>
      <c r="E2689" t="s">
        <v>46</v>
      </c>
      <c r="F2689" t="s">
        <v>47</v>
      </c>
      <c r="G2689" t="s">
        <v>77</v>
      </c>
      <c r="H2689" t="s">
        <v>107</v>
      </c>
      <c r="I2689" t="s">
        <v>196</v>
      </c>
      <c r="J2689" t="s">
        <v>197</v>
      </c>
      <c r="K2689" t="s">
        <v>94</v>
      </c>
      <c r="L2689" t="s">
        <v>95</v>
      </c>
      <c r="M2689" t="s">
        <v>35</v>
      </c>
      <c r="N2689" s="1">
        <v>41410</v>
      </c>
      <c r="O2689" t="s">
        <v>198</v>
      </c>
      <c r="P2689" s="3" t="s">
        <v>37</v>
      </c>
      <c r="Q2689" t="s">
        <v>57</v>
      </c>
      <c r="R2689">
        <v>41</v>
      </c>
      <c r="S2689" t="s">
        <v>2405</v>
      </c>
      <c r="T2689" s="2">
        <v>0.02</v>
      </c>
      <c r="U2689" t="s">
        <v>2649</v>
      </c>
      <c r="V2689" t="s">
        <v>1591</v>
      </c>
      <c r="W2689" t="s">
        <v>116</v>
      </c>
      <c r="X2689" t="s">
        <v>10379</v>
      </c>
      <c r="Y2689" s="3">
        <f>VALUE(SUBSTITUTE(Table1[[#This Row],[Order Total]],"$",""))</f>
        <v>49.61</v>
      </c>
      <c r="Z2689">
        <f>VALUE(SUBSTITUTE(Table1[[#This Row],[Total]],"$",""))</f>
        <v>50.99</v>
      </c>
      <c r="AA2689" s="3">
        <f>Table1[[#This Row],[Order Total Number]]-Table1[[#This Row],[Total Number]]</f>
        <v>-1.3800000000000026</v>
      </c>
      <c r="AB2689">
        <f>VALUE(SUBSTITUTE(Table1[[#This Row],[Shipping Cost]],"$",""))</f>
        <v>1.49</v>
      </c>
      <c r="AC2689">
        <f>VALUE(SUBSTITUTE(Table1[[#This Row],[Discount $]],"$",""))</f>
        <v>2.0499999999999998</v>
      </c>
      <c r="AD2689">
        <f>VALUE(SUBSTITUTE(Table1[[#This Row],[Retail Price]],"$",""))</f>
        <v>1.88</v>
      </c>
      <c r="AE2689" s="4">
        <f>(Table1[[#This Row],[Retail Price Number]]*Table1[[#This Row],[Order Quantity]])-Table1[[#This Row],[Discount $ Number]]+Table1[[#This Row],[Shipping Cost Number]]</f>
        <v>76.52</v>
      </c>
      <c r="AF2689">
        <f>Table1[[#This Row],[Retail Price Number]]*Table1[[#This Row],[Order Quantity]]-Table1[[#This Row],[Discount $ Number]]</f>
        <v>75.03</v>
      </c>
      <c r="AG2689">
        <f>(Table1[[#This Row],[Retail Price Number]]*Table1[[#This Row],[Order Quantity]])-Table1[[#This Row],[Discount $ Number]]-Table1[[#This Row],[Shipping Cost Number]]</f>
        <v>73.540000000000006</v>
      </c>
      <c r="AH2689">
        <f>Table1[[#This Row],[Retail Price Number]]*Table1[[#This Row],[Order Quantity]]</f>
        <v>77.08</v>
      </c>
      <c r="AI2689">
        <f>YEAR(Table1[[#This Row],[Order Date]])</f>
        <v>2013</v>
      </c>
    </row>
    <row r="2690" spans="1:35" x14ac:dyDescent="0.3">
      <c r="A2690" t="s">
        <v>9771</v>
      </c>
      <c r="B2690" s="1">
        <v>42088</v>
      </c>
      <c r="C2690" t="s">
        <v>4619</v>
      </c>
      <c r="D2690" t="s">
        <v>11138</v>
      </c>
      <c r="E2690" t="s">
        <v>27</v>
      </c>
      <c r="F2690" t="s">
        <v>28</v>
      </c>
      <c r="G2690" t="s">
        <v>91</v>
      </c>
      <c r="H2690" t="s">
        <v>289</v>
      </c>
      <c r="I2690" t="s">
        <v>31</v>
      </c>
      <c r="J2690" t="s">
        <v>1813</v>
      </c>
      <c r="K2690" t="s">
        <v>94</v>
      </c>
      <c r="L2690" t="s">
        <v>34</v>
      </c>
      <c r="M2690" t="s">
        <v>35</v>
      </c>
      <c r="N2690" s="1">
        <v>42090</v>
      </c>
      <c r="O2690" t="s">
        <v>1814</v>
      </c>
      <c r="P2690" s="3" t="s">
        <v>1815</v>
      </c>
      <c r="Q2690" t="s">
        <v>1107</v>
      </c>
      <c r="R2690">
        <v>40</v>
      </c>
      <c r="S2690" t="s">
        <v>2636</v>
      </c>
      <c r="T2690" s="2">
        <v>0.04</v>
      </c>
      <c r="U2690" t="s">
        <v>3037</v>
      </c>
      <c r="V2690" t="s">
        <v>9430</v>
      </c>
      <c r="W2690" t="s">
        <v>1587</v>
      </c>
      <c r="X2690" t="s">
        <v>414</v>
      </c>
      <c r="Y2690" s="3">
        <f>VALUE(SUBSTITUTE(Table1[[#This Row],[Order Total]],"$",""))</f>
        <v>39.69</v>
      </c>
      <c r="Z2690">
        <f>VALUE(SUBSTITUTE(Table1[[#This Row],[Total]],"$",""))</f>
        <v>40.39</v>
      </c>
      <c r="AA2690" s="3">
        <f>Table1[[#This Row],[Order Total Number]]-Table1[[#This Row],[Total Number]]</f>
        <v>-0.70000000000000284</v>
      </c>
      <c r="AB2690">
        <f>VALUE(SUBSTITUTE(Table1[[#This Row],[Shipping Cost]],"$",""))</f>
        <v>5.01</v>
      </c>
      <c r="AC2690">
        <f>VALUE(SUBSTITUTE(Table1[[#This Row],[Discount $]],"$",""))</f>
        <v>4.41</v>
      </c>
      <c r="AD2690">
        <f>VALUE(SUBSTITUTE(Table1[[#This Row],[Retail Price]],"$",""))</f>
        <v>5.74</v>
      </c>
      <c r="AE2690" s="4">
        <f>(Table1[[#This Row],[Retail Price Number]]*Table1[[#This Row],[Order Quantity]])-Table1[[#This Row],[Discount $ Number]]+Table1[[#This Row],[Shipping Cost Number]]</f>
        <v>230.20000000000002</v>
      </c>
      <c r="AF2690">
        <f>Table1[[#This Row],[Retail Price Number]]*Table1[[#This Row],[Order Quantity]]-Table1[[#This Row],[Discount $ Number]]</f>
        <v>225.19000000000003</v>
      </c>
      <c r="AG2690">
        <f>(Table1[[#This Row],[Retail Price Number]]*Table1[[#This Row],[Order Quantity]])-Table1[[#This Row],[Discount $ Number]]-Table1[[#This Row],[Shipping Cost Number]]</f>
        <v>220.18000000000004</v>
      </c>
      <c r="AH2690">
        <f>Table1[[#This Row],[Retail Price Number]]*Table1[[#This Row],[Order Quantity]]</f>
        <v>229.60000000000002</v>
      </c>
      <c r="AI2690">
        <f>YEAR(Table1[[#This Row],[Order Date]])</f>
        <v>2015</v>
      </c>
    </row>
    <row r="2691" spans="1:35" x14ac:dyDescent="0.3">
      <c r="A2691" t="s">
        <v>10829</v>
      </c>
      <c r="B2691" s="1">
        <v>42119</v>
      </c>
      <c r="C2691" t="s">
        <v>227</v>
      </c>
      <c r="D2691" t="s">
        <v>228</v>
      </c>
      <c r="E2691" t="s">
        <v>46</v>
      </c>
      <c r="F2691" t="s">
        <v>47</v>
      </c>
      <c r="G2691" t="s">
        <v>134</v>
      </c>
      <c r="H2691" t="s">
        <v>107</v>
      </c>
      <c r="I2691" t="s">
        <v>196</v>
      </c>
      <c r="J2691" t="s">
        <v>10830</v>
      </c>
      <c r="K2691" t="s">
        <v>33</v>
      </c>
      <c r="L2691" t="s">
        <v>34</v>
      </c>
      <c r="M2691" t="s">
        <v>35</v>
      </c>
      <c r="N2691" s="1">
        <v>42121</v>
      </c>
      <c r="O2691" t="s">
        <v>176</v>
      </c>
      <c r="P2691" s="3" t="s">
        <v>177</v>
      </c>
      <c r="Q2691" t="s">
        <v>178</v>
      </c>
      <c r="R2691">
        <v>34</v>
      </c>
      <c r="S2691" t="s">
        <v>10831</v>
      </c>
      <c r="T2691" s="2">
        <v>0</v>
      </c>
      <c r="U2691" t="s">
        <v>717</v>
      </c>
      <c r="V2691" t="s">
        <v>2245</v>
      </c>
      <c r="W2691" t="s">
        <v>182</v>
      </c>
      <c r="X2691" t="s">
        <v>668</v>
      </c>
      <c r="Y2691" s="3">
        <f>VALUE(SUBSTITUTE(Table1[[#This Row],[Order Total]],"$",""))</f>
        <v>30.67</v>
      </c>
      <c r="Z2691">
        <f>VALUE(SUBSTITUTE(Table1[[#This Row],[Total]],"$",""))</f>
        <v>31.87</v>
      </c>
      <c r="AA2691" s="3">
        <f>Table1[[#This Row],[Order Total Number]]-Table1[[#This Row],[Total Number]]</f>
        <v>-1.1999999999999993</v>
      </c>
      <c r="AB2691">
        <f>VALUE(SUBSTITUTE(Table1[[#This Row],[Shipping Cost]],"$",""))</f>
        <v>4.0999999999999996</v>
      </c>
      <c r="AC2691">
        <f>VALUE(SUBSTITUTE(Table1[[#This Row],[Discount $]],"$",""))</f>
        <v>3.41</v>
      </c>
      <c r="AD2691">
        <f>VALUE(SUBSTITUTE(Table1[[#This Row],[Retail Price]],"$",""))</f>
        <v>19.84</v>
      </c>
      <c r="AE2691" s="4">
        <f>(Table1[[#This Row],[Retail Price Number]]*Table1[[#This Row],[Order Quantity]])-Table1[[#This Row],[Discount $ Number]]+Table1[[#This Row],[Shipping Cost Number]]</f>
        <v>675.25</v>
      </c>
      <c r="AF2691">
        <f>Table1[[#This Row],[Retail Price Number]]*Table1[[#This Row],[Order Quantity]]-Table1[[#This Row],[Discount $ Number]]</f>
        <v>671.15</v>
      </c>
      <c r="AG2691">
        <f>(Table1[[#This Row],[Retail Price Number]]*Table1[[#This Row],[Order Quantity]])-Table1[[#This Row],[Discount $ Number]]-Table1[[#This Row],[Shipping Cost Number]]</f>
        <v>667.05</v>
      </c>
      <c r="AH2691">
        <f>Table1[[#This Row],[Retail Price Number]]*Table1[[#This Row],[Order Quantity]]</f>
        <v>674.56</v>
      </c>
      <c r="AI2691">
        <f>YEAR(Table1[[#This Row],[Order Date]])</f>
        <v>2015</v>
      </c>
    </row>
    <row r="2692" spans="1:35" x14ac:dyDescent="0.3">
      <c r="A2692" t="s">
        <v>10829</v>
      </c>
      <c r="B2692" s="1">
        <v>42119</v>
      </c>
      <c r="C2692" t="s">
        <v>227</v>
      </c>
      <c r="D2692" t="s">
        <v>228</v>
      </c>
      <c r="E2692" t="s">
        <v>46</v>
      </c>
      <c r="F2692" t="s">
        <v>47</v>
      </c>
      <c r="G2692" t="s">
        <v>134</v>
      </c>
      <c r="H2692" t="s">
        <v>107</v>
      </c>
      <c r="I2692" t="s">
        <v>31</v>
      </c>
      <c r="J2692" t="s">
        <v>985</v>
      </c>
      <c r="K2692" t="s">
        <v>94</v>
      </c>
      <c r="L2692" t="s">
        <v>34</v>
      </c>
      <c r="M2692" t="s">
        <v>35</v>
      </c>
      <c r="N2692" s="1">
        <v>42120</v>
      </c>
      <c r="O2692" t="s">
        <v>39</v>
      </c>
      <c r="P2692" s="3" t="s">
        <v>986</v>
      </c>
      <c r="Q2692" t="s">
        <v>489</v>
      </c>
      <c r="R2692">
        <v>13</v>
      </c>
      <c r="S2692" t="s">
        <v>10831</v>
      </c>
      <c r="T2692" s="2">
        <v>0.05</v>
      </c>
      <c r="U2692" t="s">
        <v>717</v>
      </c>
      <c r="V2692" t="s">
        <v>2245</v>
      </c>
      <c r="W2692" t="s">
        <v>990</v>
      </c>
      <c r="X2692" t="s">
        <v>668</v>
      </c>
      <c r="Y2692" s="3">
        <f>VALUE(SUBSTITUTE(Table1[[#This Row],[Order Total]],"$",""))</f>
        <v>30.67</v>
      </c>
      <c r="Z2692">
        <f>VALUE(SUBSTITUTE(Table1[[#This Row],[Total]],"$",""))</f>
        <v>31.87</v>
      </c>
      <c r="AA2692" s="3">
        <f>Table1[[#This Row],[Order Total Number]]-Table1[[#This Row],[Total Number]]</f>
        <v>-1.1999999999999993</v>
      </c>
      <c r="AB2692">
        <f>VALUE(SUBSTITUTE(Table1[[#This Row],[Shipping Cost]],"$",""))</f>
        <v>1.2</v>
      </c>
      <c r="AC2692">
        <f>VALUE(SUBSTITUTE(Table1[[#This Row],[Discount $]],"$",""))</f>
        <v>3.41</v>
      </c>
      <c r="AD2692">
        <f>VALUE(SUBSTITUTE(Table1[[#This Row],[Retail Price]],"$",""))</f>
        <v>4.26</v>
      </c>
      <c r="AE2692" s="4">
        <f>(Table1[[#This Row],[Retail Price Number]]*Table1[[#This Row],[Order Quantity]])-Table1[[#This Row],[Discount $ Number]]+Table1[[#This Row],[Shipping Cost Number]]</f>
        <v>53.17</v>
      </c>
      <c r="AF2692">
        <f>Table1[[#This Row],[Retail Price Number]]*Table1[[#This Row],[Order Quantity]]-Table1[[#This Row],[Discount $ Number]]</f>
        <v>51.97</v>
      </c>
      <c r="AG2692">
        <f>(Table1[[#This Row],[Retail Price Number]]*Table1[[#This Row],[Order Quantity]])-Table1[[#This Row],[Discount $ Number]]-Table1[[#This Row],[Shipping Cost Number]]</f>
        <v>50.769999999999996</v>
      </c>
      <c r="AH2692">
        <f>Table1[[#This Row],[Retail Price Number]]*Table1[[#This Row],[Order Quantity]]</f>
        <v>55.379999999999995</v>
      </c>
      <c r="AI2692">
        <f>YEAR(Table1[[#This Row],[Order Date]])</f>
        <v>2015</v>
      </c>
    </row>
    <row r="2693" spans="1:35" x14ac:dyDescent="0.3">
      <c r="A2693" t="s">
        <v>10829</v>
      </c>
      <c r="B2693" s="1">
        <v>42203</v>
      </c>
      <c r="C2693" t="s">
        <v>439</v>
      </c>
      <c r="D2693" t="s">
        <v>440</v>
      </c>
      <c r="E2693" t="s">
        <v>46</v>
      </c>
      <c r="F2693" t="s">
        <v>47</v>
      </c>
      <c r="G2693" t="s">
        <v>134</v>
      </c>
      <c r="H2693" t="s">
        <v>48</v>
      </c>
      <c r="I2693" t="s">
        <v>63</v>
      </c>
      <c r="J2693" t="s">
        <v>985</v>
      </c>
      <c r="K2693" t="s">
        <v>94</v>
      </c>
      <c r="L2693" t="s">
        <v>95</v>
      </c>
      <c r="M2693" t="s">
        <v>35</v>
      </c>
      <c r="N2693" s="1">
        <v>42173</v>
      </c>
      <c r="O2693" t="s">
        <v>39</v>
      </c>
      <c r="P2693" s="3" t="s">
        <v>986</v>
      </c>
      <c r="Q2693" t="s">
        <v>489</v>
      </c>
      <c r="R2693">
        <v>9</v>
      </c>
      <c r="S2693" t="s">
        <v>10831</v>
      </c>
      <c r="T2693" s="2">
        <v>0.04</v>
      </c>
      <c r="U2693" t="s">
        <v>268</v>
      </c>
      <c r="V2693" t="s">
        <v>2245</v>
      </c>
      <c r="W2693" t="s">
        <v>990</v>
      </c>
      <c r="X2693" t="s">
        <v>668</v>
      </c>
      <c r="Y2693" s="3">
        <f>VALUE(SUBSTITUTE(Table1[[#This Row],[Order Total]],"$",""))</f>
        <v>30.67</v>
      </c>
      <c r="Z2693">
        <f>VALUE(SUBSTITUTE(Table1[[#This Row],[Total]],"$",""))</f>
        <v>31.87</v>
      </c>
      <c r="AA2693" s="3">
        <f>Table1[[#This Row],[Order Total Number]]-Table1[[#This Row],[Total Number]]</f>
        <v>-1.1999999999999993</v>
      </c>
      <c r="AB2693">
        <f>VALUE(SUBSTITUTE(Table1[[#This Row],[Shipping Cost]],"$",""))</f>
        <v>1.2</v>
      </c>
      <c r="AC2693">
        <f>VALUE(SUBSTITUTE(Table1[[#This Row],[Discount $]],"$",""))</f>
        <v>1.75</v>
      </c>
      <c r="AD2693">
        <f>VALUE(SUBSTITUTE(Table1[[#This Row],[Retail Price]],"$",""))</f>
        <v>4.26</v>
      </c>
      <c r="AE2693" s="4">
        <f>(Table1[[#This Row],[Retail Price Number]]*Table1[[#This Row],[Order Quantity]])-Table1[[#This Row],[Discount $ Number]]+Table1[[#This Row],[Shipping Cost Number]]</f>
        <v>37.79</v>
      </c>
      <c r="AF2693">
        <f>Table1[[#This Row],[Retail Price Number]]*Table1[[#This Row],[Order Quantity]]-Table1[[#This Row],[Discount $ Number]]</f>
        <v>36.589999999999996</v>
      </c>
      <c r="AG2693">
        <f>(Table1[[#This Row],[Retail Price Number]]*Table1[[#This Row],[Order Quantity]])-Table1[[#This Row],[Discount $ Number]]-Table1[[#This Row],[Shipping Cost Number]]</f>
        <v>35.389999999999993</v>
      </c>
      <c r="AH2693">
        <f>Table1[[#This Row],[Retail Price Number]]*Table1[[#This Row],[Order Quantity]]</f>
        <v>38.339999999999996</v>
      </c>
      <c r="AI2693">
        <f>YEAR(Table1[[#This Row],[Order Date]])</f>
        <v>2015</v>
      </c>
    </row>
    <row r="2694" spans="1:35" x14ac:dyDescent="0.3">
      <c r="A2694" t="s">
        <v>226</v>
      </c>
      <c r="B2694" s="1">
        <v>42119</v>
      </c>
      <c r="C2694" t="s">
        <v>227</v>
      </c>
      <c r="D2694" t="s">
        <v>228</v>
      </c>
      <c r="E2694" t="s">
        <v>46</v>
      </c>
      <c r="F2694" t="s">
        <v>47</v>
      </c>
      <c r="G2694" t="s">
        <v>91</v>
      </c>
      <c r="H2694" t="s">
        <v>107</v>
      </c>
      <c r="I2694" t="s">
        <v>31</v>
      </c>
      <c r="J2694" t="s">
        <v>229</v>
      </c>
      <c r="K2694" t="s">
        <v>94</v>
      </c>
      <c r="L2694" t="s">
        <v>95</v>
      </c>
      <c r="M2694" t="s">
        <v>35</v>
      </c>
      <c r="N2694" s="1">
        <v>42120</v>
      </c>
      <c r="O2694" t="s">
        <v>230</v>
      </c>
      <c r="P2694" s="3" t="s">
        <v>231</v>
      </c>
      <c r="Q2694" t="s">
        <v>232</v>
      </c>
      <c r="R2694">
        <v>34</v>
      </c>
      <c r="S2694" t="s">
        <v>233</v>
      </c>
      <c r="T2694" s="2">
        <v>0.03</v>
      </c>
      <c r="U2694" t="s">
        <v>234</v>
      </c>
      <c r="V2694" t="s">
        <v>235</v>
      </c>
      <c r="W2694" t="s">
        <v>236</v>
      </c>
      <c r="X2694" t="s">
        <v>237</v>
      </c>
      <c r="Y2694" s="3">
        <f>VALUE(SUBSTITUTE(Table1[[#This Row],[Order Total]],"$",""))</f>
        <v>827.98</v>
      </c>
      <c r="Z2694">
        <f>VALUE(SUBSTITUTE(Table1[[#This Row],[Total]],"$",""))</f>
        <v>852.47</v>
      </c>
      <c r="AA2694" s="3">
        <f>Table1[[#This Row],[Order Total Number]]-Table1[[#This Row],[Total Number]]</f>
        <v>-24.490000000000009</v>
      </c>
      <c r="AB2694">
        <f>VALUE(SUBSTITUTE(Table1[[#This Row],[Shipping Cost]],"$",""))</f>
        <v>49</v>
      </c>
      <c r="AC2694">
        <f>VALUE(SUBSTITUTE(Table1[[#This Row],[Discount $]],"$",""))</f>
        <v>72</v>
      </c>
      <c r="AD2694">
        <f>VALUE(SUBSTITUTE(Table1[[#This Row],[Retail Price]],"$",""))</f>
        <v>449.99</v>
      </c>
      <c r="AE2694" s="4">
        <f>(Table1[[#This Row],[Retail Price Number]]*Table1[[#This Row],[Order Quantity]])-Table1[[#This Row],[Discount $ Number]]+Table1[[#This Row],[Shipping Cost Number]]</f>
        <v>15276.66</v>
      </c>
      <c r="AF2694">
        <f>Table1[[#This Row],[Retail Price Number]]*Table1[[#This Row],[Order Quantity]]-Table1[[#This Row],[Discount $ Number]]</f>
        <v>15227.66</v>
      </c>
      <c r="AG2694">
        <f>(Table1[[#This Row],[Retail Price Number]]*Table1[[#This Row],[Order Quantity]])-Table1[[#This Row],[Discount $ Number]]-Table1[[#This Row],[Shipping Cost Number]]</f>
        <v>15178.66</v>
      </c>
      <c r="AH2694">
        <f>Table1[[#This Row],[Retail Price Number]]*Table1[[#This Row],[Order Quantity]]</f>
        <v>15299.66</v>
      </c>
      <c r="AI2694">
        <f>YEAR(Table1[[#This Row],[Order Date]])</f>
        <v>2015</v>
      </c>
    </row>
    <row r="2695" spans="1:35" x14ac:dyDescent="0.3">
      <c r="A2695" t="s">
        <v>226</v>
      </c>
      <c r="B2695" s="1">
        <v>41969</v>
      </c>
      <c r="C2695" t="s">
        <v>3957</v>
      </c>
      <c r="D2695" t="s">
        <v>252</v>
      </c>
      <c r="E2695" t="s">
        <v>27</v>
      </c>
      <c r="F2695" t="s">
        <v>28</v>
      </c>
      <c r="G2695" t="s">
        <v>91</v>
      </c>
      <c r="H2695" t="s">
        <v>62</v>
      </c>
      <c r="I2695" t="s">
        <v>92</v>
      </c>
      <c r="J2695" t="s">
        <v>1365</v>
      </c>
      <c r="K2695" t="s">
        <v>94</v>
      </c>
      <c r="L2695" t="s">
        <v>109</v>
      </c>
      <c r="M2695" t="s">
        <v>156</v>
      </c>
      <c r="N2695" s="1">
        <v>41971</v>
      </c>
      <c r="O2695" t="s">
        <v>925</v>
      </c>
      <c r="P2695" s="3" t="s">
        <v>758</v>
      </c>
      <c r="Q2695" t="s">
        <v>254</v>
      </c>
      <c r="R2695">
        <v>49</v>
      </c>
      <c r="S2695" t="s">
        <v>3687</v>
      </c>
      <c r="T2695" s="2">
        <v>7.0000000000000007E-2</v>
      </c>
      <c r="U2695" t="s">
        <v>4868</v>
      </c>
      <c r="V2695" t="s">
        <v>4869</v>
      </c>
      <c r="W2695" t="s">
        <v>1369</v>
      </c>
      <c r="X2695" t="s">
        <v>4870</v>
      </c>
      <c r="Y2695" s="3">
        <f>VALUE(SUBSTITUTE(Table1[[#This Row],[Order Total]],"$",""))</f>
        <v>82.11</v>
      </c>
      <c r="Z2695">
        <f>VALUE(SUBSTITUTE(Table1[[#This Row],[Total]],"$",""))</f>
        <v>83.78</v>
      </c>
      <c r="AA2695" s="3">
        <f>Table1[[#This Row],[Order Total Number]]-Table1[[#This Row],[Total Number]]</f>
        <v>-1.6700000000000017</v>
      </c>
      <c r="AB2695">
        <f>VALUE(SUBSTITUTE(Table1[[#This Row],[Shipping Cost]],"$",""))</f>
        <v>0.93</v>
      </c>
      <c r="AC2695">
        <f>VALUE(SUBSTITUTE(Table1[[#This Row],[Discount $]],"$",""))</f>
        <v>6.34</v>
      </c>
      <c r="AD2695">
        <f>VALUE(SUBSTITUTE(Table1[[#This Row],[Retail Price]],"$",""))</f>
        <v>2.84</v>
      </c>
      <c r="AE2695" s="4">
        <f>(Table1[[#This Row],[Retail Price Number]]*Table1[[#This Row],[Order Quantity]])-Table1[[#This Row],[Discount $ Number]]+Table1[[#This Row],[Shipping Cost Number]]</f>
        <v>133.75</v>
      </c>
      <c r="AF2695">
        <f>Table1[[#This Row],[Retail Price Number]]*Table1[[#This Row],[Order Quantity]]-Table1[[#This Row],[Discount $ Number]]</f>
        <v>132.82</v>
      </c>
      <c r="AG2695">
        <f>(Table1[[#This Row],[Retail Price Number]]*Table1[[#This Row],[Order Quantity]])-Table1[[#This Row],[Discount $ Number]]-Table1[[#This Row],[Shipping Cost Number]]</f>
        <v>131.88999999999999</v>
      </c>
      <c r="AH2695">
        <f>Table1[[#This Row],[Retail Price Number]]*Table1[[#This Row],[Order Quantity]]</f>
        <v>139.16</v>
      </c>
      <c r="AI2695">
        <f>YEAR(Table1[[#This Row],[Order Date]])</f>
        <v>2014</v>
      </c>
    </row>
    <row r="2696" spans="1:35" x14ac:dyDescent="0.3">
      <c r="A2696" t="s">
        <v>226</v>
      </c>
      <c r="B2696" s="1">
        <v>42138</v>
      </c>
      <c r="C2696" t="s">
        <v>562</v>
      </c>
      <c r="D2696" t="s">
        <v>563</v>
      </c>
      <c r="E2696" t="s">
        <v>27</v>
      </c>
      <c r="F2696" t="s">
        <v>28</v>
      </c>
      <c r="G2696" t="s">
        <v>29</v>
      </c>
      <c r="H2696" t="s">
        <v>241</v>
      </c>
      <c r="I2696" t="s">
        <v>121</v>
      </c>
      <c r="J2696" t="s">
        <v>5373</v>
      </c>
      <c r="K2696" t="s">
        <v>33</v>
      </c>
      <c r="L2696" t="s">
        <v>34</v>
      </c>
      <c r="M2696" t="s">
        <v>35</v>
      </c>
      <c r="N2696" s="1">
        <v>42138</v>
      </c>
      <c r="O2696" t="s">
        <v>5374</v>
      </c>
      <c r="P2696" s="3" t="s">
        <v>3412</v>
      </c>
      <c r="Q2696" t="s">
        <v>1220</v>
      </c>
      <c r="R2696">
        <v>32</v>
      </c>
      <c r="S2696" t="s">
        <v>1542</v>
      </c>
      <c r="T2696" s="2">
        <v>0.01</v>
      </c>
      <c r="U2696" t="s">
        <v>1235</v>
      </c>
      <c r="V2696" t="s">
        <v>5425</v>
      </c>
      <c r="W2696" t="s">
        <v>5375</v>
      </c>
      <c r="X2696" t="s">
        <v>5426</v>
      </c>
      <c r="Y2696" s="3">
        <f>VALUE(SUBSTITUTE(Table1[[#This Row],[Order Total]],"$",""))</f>
        <v>40.51</v>
      </c>
      <c r="Z2696">
        <f>VALUE(SUBSTITUTE(Table1[[#This Row],[Total]],"$",""))</f>
        <v>45.73</v>
      </c>
      <c r="AA2696" s="3">
        <f>Table1[[#This Row],[Order Total Number]]-Table1[[#This Row],[Total Number]]</f>
        <v>-5.2199999999999989</v>
      </c>
      <c r="AB2696">
        <f>VALUE(SUBSTITUTE(Table1[[#This Row],[Shipping Cost]],"$",""))</f>
        <v>6.21</v>
      </c>
      <c r="AC2696">
        <f>VALUE(SUBSTITUTE(Table1[[#This Row],[Discount $]],"$",""))</f>
        <v>2.69</v>
      </c>
      <c r="AD2696">
        <f>VALUE(SUBSTITUTE(Table1[[#This Row],[Retail Price]],"$",""))</f>
        <v>4.38</v>
      </c>
      <c r="AE2696" s="4">
        <f>(Table1[[#This Row],[Retail Price Number]]*Table1[[#This Row],[Order Quantity]])-Table1[[#This Row],[Discount $ Number]]+Table1[[#This Row],[Shipping Cost Number]]</f>
        <v>143.68</v>
      </c>
      <c r="AF2696">
        <f>Table1[[#This Row],[Retail Price Number]]*Table1[[#This Row],[Order Quantity]]-Table1[[#This Row],[Discount $ Number]]</f>
        <v>137.47</v>
      </c>
      <c r="AG2696">
        <f>(Table1[[#This Row],[Retail Price Number]]*Table1[[#This Row],[Order Quantity]])-Table1[[#This Row],[Discount $ Number]]-Table1[[#This Row],[Shipping Cost Number]]</f>
        <v>131.26</v>
      </c>
      <c r="AH2696">
        <f>Table1[[#This Row],[Retail Price Number]]*Table1[[#This Row],[Order Quantity]]</f>
        <v>140.16</v>
      </c>
      <c r="AI2696">
        <f>YEAR(Table1[[#This Row],[Order Date]])</f>
        <v>2015</v>
      </c>
    </row>
    <row r="2697" spans="1:35" x14ac:dyDescent="0.3">
      <c r="A2697" t="s">
        <v>226</v>
      </c>
      <c r="B2697" s="1">
        <v>42119</v>
      </c>
      <c r="C2697" t="s">
        <v>227</v>
      </c>
      <c r="D2697" t="s">
        <v>228</v>
      </c>
      <c r="E2697" t="s">
        <v>46</v>
      </c>
      <c r="F2697" t="s">
        <v>47</v>
      </c>
      <c r="G2697" t="s">
        <v>77</v>
      </c>
      <c r="H2697" t="s">
        <v>107</v>
      </c>
      <c r="I2697" t="s">
        <v>92</v>
      </c>
      <c r="J2697" t="s">
        <v>822</v>
      </c>
      <c r="K2697" t="s">
        <v>33</v>
      </c>
      <c r="L2697" t="s">
        <v>34</v>
      </c>
      <c r="M2697" t="s">
        <v>156</v>
      </c>
      <c r="N2697" s="1">
        <v>42121</v>
      </c>
      <c r="O2697" t="s">
        <v>823</v>
      </c>
      <c r="P2697" s="3" t="s">
        <v>824</v>
      </c>
      <c r="Q2697" t="s">
        <v>825</v>
      </c>
      <c r="R2697">
        <v>42</v>
      </c>
      <c r="S2697" t="s">
        <v>6674</v>
      </c>
      <c r="T2697" s="2">
        <v>0.02</v>
      </c>
      <c r="U2697" t="s">
        <v>6675</v>
      </c>
      <c r="V2697" t="s">
        <v>6676</v>
      </c>
      <c r="W2697" t="s">
        <v>829</v>
      </c>
      <c r="X2697" t="s">
        <v>6677</v>
      </c>
      <c r="Y2697" s="3">
        <f>VALUE(SUBSTITUTE(Table1[[#This Row],[Order Total]],"$",""))</f>
        <v>874.47</v>
      </c>
      <c r="Z2697">
        <f>VALUE(SUBSTITUTE(Table1[[#This Row],[Total]],"$",""))</f>
        <v>877.47</v>
      </c>
      <c r="AA2697" s="3">
        <f>Table1[[#This Row],[Order Total Number]]-Table1[[#This Row],[Total Number]]</f>
        <v>-3</v>
      </c>
      <c r="AB2697">
        <f>VALUE(SUBSTITUTE(Table1[[#This Row],[Shipping Cost]],"$",""))</f>
        <v>4.82</v>
      </c>
      <c r="AC2697">
        <f>VALUE(SUBSTITUTE(Table1[[#This Row],[Discount $]],"$",""))</f>
        <v>32.19</v>
      </c>
      <c r="AD2697">
        <f>VALUE(SUBSTITUTE(Table1[[#This Row],[Retail Price]],"$",""))</f>
        <v>9.85</v>
      </c>
      <c r="AE2697" s="4">
        <f>(Table1[[#This Row],[Retail Price Number]]*Table1[[#This Row],[Order Quantity]])-Table1[[#This Row],[Discount $ Number]]+Table1[[#This Row],[Shipping Cost Number]]</f>
        <v>386.33</v>
      </c>
      <c r="AF2697">
        <f>Table1[[#This Row],[Retail Price Number]]*Table1[[#This Row],[Order Quantity]]-Table1[[#This Row],[Discount $ Number]]</f>
        <v>381.51</v>
      </c>
      <c r="AG2697">
        <f>(Table1[[#This Row],[Retail Price Number]]*Table1[[#This Row],[Order Quantity]])-Table1[[#This Row],[Discount $ Number]]-Table1[[#This Row],[Shipping Cost Number]]</f>
        <v>376.69</v>
      </c>
      <c r="AH2697">
        <f>Table1[[#This Row],[Retail Price Number]]*Table1[[#This Row],[Order Quantity]]</f>
        <v>413.7</v>
      </c>
      <c r="AI2697">
        <f>YEAR(Table1[[#This Row],[Order Date]])</f>
        <v>2015</v>
      </c>
    </row>
    <row r="2698" spans="1:35" x14ac:dyDescent="0.3">
      <c r="A2698" t="s">
        <v>226</v>
      </c>
      <c r="B2698" s="1">
        <v>42119</v>
      </c>
      <c r="C2698" t="s">
        <v>227</v>
      </c>
      <c r="D2698" t="s">
        <v>228</v>
      </c>
      <c r="E2698" t="s">
        <v>46</v>
      </c>
      <c r="F2698" t="s">
        <v>47</v>
      </c>
      <c r="G2698" t="s">
        <v>77</v>
      </c>
      <c r="H2698" t="s">
        <v>107</v>
      </c>
      <c r="I2698" t="s">
        <v>92</v>
      </c>
      <c r="J2698" t="s">
        <v>229</v>
      </c>
      <c r="K2698" t="s">
        <v>94</v>
      </c>
      <c r="L2698" t="s">
        <v>34</v>
      </c>
      <c r="M2698" t="s">
        <v>35</v>
      </c>
      <c r="N2698" s="1">
        <v>42120</v>
      </c>
      <c r="O2698" t="s">
        <v>230</v>
      </c>
      <c r="P2698" s="3" t="s">
        <v>231</v>
      </c>
      <c r="Q2698" t="s">
        <v>232</v>
      </c>
      <c r="R2698">
        <v>28</v>
      </c>
      <c r="S2698" t="s">
        <v>233</v>
      </c>
      <c r="T2698" s="2">
        <v>0.08</v>
      </c>
      <c r="U2698" t="s">
        <v>234</v>
      </c>
      <c r="V2698" t="s">
        <v>235</v>
      </c>
      <c r="W2698" t="s">
        <v>236</v>
      </c>
      <c r="X2698" t="s">
        <v>237</v>
      </c>
      <c r="Y2698" s="3">
        <f>VALUE(SUBSTITUTE(Table1[[#This Row],[Order Total]],"$",""))</f>
        <v>827.98</v>
      </c>
      <c r="Z2698">
        <f>VALUE(SUBSTITUTE(Table1[[#This Row],[Total]],"$",""))</f>
        <v>852.47</v>
      </c>
      <c r="AA2698" s="3">
        <f>Table1[[#This Row],[Order Total Number]]-Table1[[#This Row],[Total Number]]</f>
        <v>-24.490000000000009</v>
      </c>
      <c r="AB2698">
        <f>VALUE(SUBSTITUTE(Table1[[#This Row],[Shipping Cost]],"$",""))</f>
        <v>49</v>
      </c>
      <c r="AC2698">
        <f>VALUE(SUBSTITUTE(Table1[[#This Row],[Discount $]],"$",""))</f>
        <v>72</v>
      </c>
      <c r="AD2698">
        <f>VALUE(SUBSTITUTE(Table1[[#This Row],[Retail Price]],"$",""))</f>
        <v>449.99</v>
      </c>
      <c r="AE2698" s="4">
        <f>(Table1[[#This Row],[Retail Price Number]]*Table1[[#This Row],[Order Quantity]])-Table1[[#This Row],[Discount $ Number]]+Table1[[#This Row],[Shipping Cost Number]]</f>
        <v>12576.720000000001</v>
      </c>
      <c r="AF2698">
        <f>Table1[[#This Row],[Retail Price Number]]*Table1[[#This Row],[Order Quantity]]-Table1[[#This Row],[Discount $ Number]]</f>
        <v>12527.720000000001</v>
      </c>
      <c r="AG2698">
        <f>(Table1[[#This Row],[Retail Price Number]]*Table1[[#This Row],[Order Quantity]])-Table1[[#This Row],[Discount $ Number]]-Table1[[#This Row],[Shipping Cost Number]]</f>
        <v>12478.720000000001</v>
      </c>
      <c r="AH2698">
        <f>Table1[[#This Row],[Retail Price Number]]*Table1[[#This Row],[Order Quantity]]</f>
        <v>12599.720000000001</v>
      </c>
      <c r="AI2698">
        <f>YEAR(Table1[[#This Row],[Order Date]])</f>
        <v>2015</v>
      </c>
    </row>
    <row r="2699" spans="1:35" x14ac:dyDescent="0.3">
      <c r="A2699" t="s">
        <v>226</v>
      </c>
      <c r="B2699" s="1">
        <v>42119</v>
      </c>
      <c r="C2699" t="s">
        <v>227</v>
      </c>
      <c r="D2699" t="s">
        <v>228</v>
      </c>
      <c r="E2699" t="s">
        <v>46</v>
      </c>
      <c r="F2699" t="s">
        <v>47</v>
      </c>
      <c r="G2699" t="s">
        <v>77</v>
      </c>
      <c r="H2699" t="s">
        <v>107</v>
      </c>
      <c r="I2699" t="s">
        <v>121</v>
      </c>
      <c r="J2699" t="s">
        <v>229</v>
      </c>
      <c r="K2699" t="s">
        <v>94</v>
      </c>
      <c r="L2699" t="s">
        <v>34</v>
      </c>
      <c r="M2699" t="s">
        <v>35</v>
      </c>
      <c r="N2699" s="1">
        <v>42120</v>
      </c>
      <c r="O2699" t="s">
        <v>230</v>
      </c>
      <c r="P2699" s="3" t="s">
        <v>231</v>
      </c>
      <c r="Q2699" t="s">
        <v>232</v>
      </c>
      <c r="R2699">
        <v>50</v>
      </c>
      <c r="S2699" t="s">
        <v>233</v>
      </c>
      <c r="T2699" s="2">
        <v>0.1</v>
      </c>
      <c r="U2699" t="s">
        <v>234</v>
      </c>
      <c r="V2699" t="s">
        <v>235</v>
      </c>
      <c r="W2699" t="s">
        <v>236</v>
      </c>
      <c r="X2699" t="s">
        <v>237</v>
      </c>
      <c r="Y2699" s="3">
        <f>VALUE(SUBSTITUTE(Table1[[#This Row],[Order Total]],"$",""))</f>
        <v>827.98</v>
      </c>
      <c r="Z2699">
        <f>VALUE(SUBSTITUTE(Table1[[#This Row],[Total]],"$",""))</f>
        <v>852.47</v>
      </c>
      <c r="AA2699" s="3">
        <f>Table1[[#This Row],[Order Total Number]]-Table1[[#This Row],[Total Number]]</f>
        <v>-24.490000000000009</v>
      </c>
      <c r="AB2699">
        <f>VALUE(SUBSTITUTE(Table1[[#This Row],[Shipping Cost]],"$",""))</f>
        <v>49</v>
      </c>
      <c r="AC2699">
        <f>VALUE(SUBSTITUTE(Table1[[#This Row],[Discount $]],"$",""))</f>
        <v>72</v>
      </c>
      <c r="AD2699">
        <f>VALUE(SUBSTITUTE(Table1[[#This Row],[Retail Price]],"$",""))</f>
        <v>449.99</v>
      </c>
      <c r="AE2699" s="4">
        <f>(Table1[[#This Row],[Retail Price Number]]*Table1[[#This Row],[Order Quantity]])-Table1[[#This Row],[Discount $ Number]]+Table1[[#This Row],[Shipping Cost Number]]</f>
        <v>22476.5</v>
      </c>
      <c r="AF2699">
        <f>Table1[[#This Row],[Retail Price Number]]*Table1[[#This Row],[Order Quantity]]-Table1[[#This Row],[Discount $ Number]]</f>
        <v>22427.5</v>
      </c>
      <c r="AG2699">
        <f>(Table1[[#This Row],[Retail Price Number]]*Table1[[#This Row],[Order Quantity]])-Table1[[#This Row],[Discount $ Number]]-Table1[[#This Row],[Shipping Cost Number]]</f>
        <v>22378.5</v>
      </c>
      <c r="AH2699">
        <f>Table1[[#This Row],[Retail Price Number]]*Table1[[#This Row],[Order Quantity]]</f>
        <v>22499.5</v>
      </c>
      <c r="AI2699">
        <f>YEAR(Table1[[#This Row],[Order Date]])</f>
        <v>2015</v>
      </c>
    </row>
    <row r="2700" spans="1:35" x14ac:dyDescent="0.3">
      <c r="A2700" t="s">
        <v>5805</v>
      </c>
      <c r="B2700" s="1">
        <v>41685</v>
      </c>
      <c r="C2700" t="s">
        <v>2289</v>
      </c>
      <c r="D2700" t="s">
        <v>133</v>
      </c>
      <c r="E2700" t="s">
        <v>27</v>
      </c>
      <c r="F2700" t="s">
        <v>28</v>
      </c>
      <c r="G2700" t="s">
        <v>91</v>
      </c>
      <c r="H2700" t="s">
        <v>62</v>
      </c>
      <c r="I2700" t="s">
        <v>31</v>
      </c>
      <c r="J2700" t="s">
        <v>366</v>
      </c>
      <c r="K2700" t="s">
        <v>94</v>
      </c>
      <c r="L2700" t="s">
        <v>95</v>
      </c>
      <c r="M2700" t="s">
        <v>35</v>
      </c>
      <c r="N2700" s="1">
        <v>41691</v>
      </c>
      <c r="O2700" t="s">
        <v>367</v>
      </c>
      <c r="P2700" s="3" t="s">
        <v>368</v>
      </c>
      <c r="Q2700" t="s">
        <v>301</v>
      </c>
      <c r="R2700">
        <v>28</v>
      </c>
      <c r="S2700" t="s">
        <v>5806</v>
      </c>
      <c r="T2700" s="2">
        <v>0.06</v>
      </c>
      <c r="U2700" t="s">
        <v>697</v>
      </c>
      <c r="V2700" t="s">
        <v>5807</v>
      </c>
      <c r="W2700" t="s">
        <v>116</v>
      </c>
      <c r="X2700" t="s">
        <v>5808</v>
      </c>
      <c r="Y2700" s="3">
        <f>VALUE(SUBSTITUTE(Table1[[#This Row],[Order Total]],"$",""))</f>
        <v>148.37</v>
      </c>
      <c r="Z2700">
        <f>VALUE(SUBSTITUTE(Table1[[#This Row],[Total]],"$",""))</f>
        <v>151.38999999999999</v>
      </c>
      <c r="AA2700" s="3">
        <f>Table1[[#This Row],[Order Total Number]]-Table1[[#This Row],[Total Number]]</f>
        <v>-3.0199999999999818</v>
      </c>
      <c r="AB2700">
        <f>VALUE(SUBSTITUTE(Table1[[#This Row],[Shipping Cost]],"$",""))</f>
        <v>1.49</v>
      </c>
      <c r="AC2700">
        <f>VALUE(SUBSTITUTE(Table1[[#This Row],[Discount $]],"$",""))</f>
        <v>1.51</v>
      </c>
      <c r="AD2700">
        <f>VALUE(SUBSTITUTE(Table1[[#This Row],[Retail Price]],"$",""))</f>
        <v>5.98</v>
      </c>
      <c r="AE2700" s="4">
        <f>(Table1[[#This Row],[Retail Price Number]]*Table1[[#This Row],[Order Quantity]])-Table1[[#This Row],[Discount $ Number]]+Table1[[#This Row],[Shipping Cost Number]]</f>
        <v>167.42000000000002</v>
      </c>
      <c r="AF2700">
        <f>Table1[[#This Row],[Retail Price Number]]*Table1[[#This Row],[Order Quantity]]-Table1[[#This Row],[Discount $ Number]]</f>
        <v>165.93</v>
      </c>
      <c r="AG2700">
        <f>(Table1[[#This Row],[Retail Price Number]]*Table1[[#This Row],[Order Quantity]])-Table1[[#This Row],[Discount $ Number]]-Table1[[#This Row],[Shipping Cost Number]]</f>
        <v>164.44</v>
      </c>
      <c r="AH2700">
        <f>Table1[[#This Row],[Retail Price Number]]*Table1[[#This Row],[Order Quantity]]</f>
        <v>167.44</v>
      </c>
      <c r="AI2700">
        <f>YEAR(Table1[[#This Row],[Order Date]])</f>
        <v>2014</v>
      </c>
    </row>
    <row r="2701" spans="1:35" x14ac:dyDescent="0.3">
      <c r="A2701" t="s">
        <v>5805</v>
      </c>
      <c r="B2701" s="1">
        <v>42179</v>
      </c>
      <c r="C2701" t="s">
        <v>9984</v>
      </c>
      <c r="D2701" t="s">
        <v>76</v>
      </c>
      <c r="E2701" t="s">
        <v>27</v>
      </c>
      <c r="F2701" t="s">
        <v>28</v>
      </c>
      <c r="G2701" t="s">
        <v>29</v>
      </c>
      <c r="H2701" t="s">
        <v>78</v>
      </c>
      <c r="I2701" t="s">
        <v>31</v>
      </c>
      <c r="J2701" t="s">
        <v>338</v>
      </c>
      <c r="K2701" t="s">
        <v>94</v>
      </c>
      <c r="L2701" t="s">
        <v>95</v>
      </c>
      <c r="M2701" t="s">
        <v>35</v>
      </c>
      <c r="N2701" s="1">
        <v>42179</v>
      </c>
      <c r="O2701" t="s">
        <v>339</v>
      </c>
      <c r="P2701" s="3" t="s">
        <v>340</v>
      </c>
      <c r="Q2701" t="s">
        <v>341</v>
      </c>
      <c r="R2701">
        <v>33</v>
      </c>
      <c r="S2701" t="s">
        <v>7072</v>
      </c>
      <c r="T2701" s="2">
        <v>0.06</v>
      </c>
      <c r="U2701" t="s">
        <v>55</v>
      </c>
      <c r="V2701" t="s">
        <v>9985</v>
      </c>
      <c r="W2701" t="s">
        <v>345</v>
      </c>
      <c r="X2701" t="s">
        <v>6851</v>
      </c>
      <c r="Y2701" s="3">
        <f>VALUE(SUBSTITUTE(Table1[[#This Row],[Order Total]],"$",""))</f>
        <v>22.3</v>
      </c>
      <c r="Z2701">
        <f>VALUE(SUBSTITUTE(Table1[[#This Row],[Total]],"$",""))</f>
        <v>23.75</v>
      </c>
      <c r="AA2701" s="3">
        <f>Table1[[#This Row],[Order Total Number]]-Table1[[#This Row],[Total Number]]</f>
        <v>-1.4499999999999993</v>
      </c>
      <c r="AB2701">
        <f>VALUE(SUBSTITUTE(Table1[[#This Row],[Shipping Cost]],"$",""))</f>
        <v>6.98</v>
      </c>
      <c r="AC2701">
        <f>VALUE(SUBSTITUTE(Table1[[#This Row],[Discount $]],"$",""))</f>
        <v>2.2799999999999998</v>
      </c>
      <c r="AD2701">
        <f>VALUE(SUBSTITUTE(Table1[[#This Row],[Retail Price]],"$",""))</f>
        <v>5.53</v>
      </c>
      <c r="AE2701" s="4">
        <f>(Table1[[#This Row],[Retail Price Number]]*Table1[[#This Row],[Order Quantity]])-Table1[[#This Row],[Discount $ Number]]+Table1[[#This Row],[Shipping Cost Number]]</f>
        <v>187.19</v>
      </c>
      <c r="AF2701">
        <f>Table1[[#This Row],[Retail Price Number]]*Table1[[#This Row],[Order Quantity]]-Table1[[#This Row],[Discount $ Number]]</f>
        <v>180.21</v>
      </c>
      <c r="AG2701">
        <f>(Table1[[#This Row],[Retail Price Number]]*Table1[[#This Row],[Order Quantity]])-Table1[[#This Row],[Discount $ Number]]-Table1[[#This Row],[Shipping Cost Number]]</f>
        <v>173.23000000000002</v>
      </c>
      <c r="AH2701">
        <f>Table1[[#This Row],[Retail Price Number]]*Table1[[#This Row],[Order Quantity]]</f>
        <v>182.49</v>
      </c>
      <c r="AI2701">
        <f>YEAR(Table1[[#This Row],[Order Date]])</f>
        <v>2015</v>
      </c>
    </row>
    <row r="2702" spans="1:35" x14ac:dyDescent="0.3">
      <c r="A2702" t="s">
        <v>5805</v>
      </c>
      <c r="B2702" s="1">
        <v>42024</v>
      </c>
      <c r="C2702" t="s">
        <v>1355</v>
      </c>
      <c r="D2702" t="s">
        <v>421</v>
      </c>
      <c r="E2702" t="s">
        <v>27</v>
      </c>
      <c r="F2702" t="s">
        <v>28</v>
      </c>
      <c r="G2702" t="s">
        <v>77</v>
      </c>
      <c r="H2702" t="s">
        <v>422</v>
      </c>
      <c r="I2702" t="s">
        <v>121</v>
      </c>
      <c r="J2702" t="s">
        <v>975</v>
      </c>
      <c r="K2702" t="s">
        <v>94</v>
      </c>
      <c r="L2702" t="s">
        <v>34</v>
      </c>
      <c r="M2702" t="s">
        <v>35</v>
      </c>
      <c r="N2702" s="1">
        <v>42025</v>
      </c>
      <c r="O2702" t="s">
        <v>976</v>
      </c>
      <c r="P2702" s="3" t="s">
        <v>977</v>
      </c>
      <c r="Q2702" t="s">
        <v>978</v>
      </c>
      <c r="R2702">
        <v>44</v>
      </c>
      <c r="S2702" t="s">
        <v>2984</v>
      </c>
      <c r="T2702" s="2">
        <v>0.03</v>
      </c>
      <c r="U2702" t="s">
        <v>6137</v>
      </c>
      <c r="V2702" t="s">
        <v>10967</v>
      </c>
      <c r="W2702" t="s">
        <v>982</v>
      </c>
      <c r="X2702" t="s">
        <v>10968</v>
      </c>
      <c r="Y2702" s="3">
        <f>VALUE(SUBSTITUTE(Table1[[#This Row],[Order Total]],"$",""))</f>
        <v>184.11</v>
      </c>
      <c r="Z2702">
        <f>VALUE(SUBSTITUTE(Table1[[#This Row],[Total]],"$",""))</f>
        <v>172.43</v>
      </c>
      <c r="AA2702" s="3">
        <f>Table1[[#This Row],[Order Total Number]]-Table1[[#This Row],[Total Number]]</f>
        <v>11.680000000000007</v>
      </c>
      <c r="AB2702">
        <f>VALUE(SUBSTITUTE(Table1[[#This Row],[Shipping Cost]],"$",""))</f>
        <v>3.14</v>
      </c>
      <c r="AC2702">
        <f>VALUE(SUBSTITUTE(Table1[[#This Row],[Discount $]],"$",""))</f>
        <v>13.11</v>
      </c>
      <c r="AD2702">
        <f>VALUE(SUBSTITUTE(Table1[[#This Row],[Retail Price]],"$",""))</f>
        <v>12.98</v>
      </c>
      <c r="AE2702" s="4">
        <f>(Table1[[#This Row],[Retail Price Number]]*Table1[[#This Row],[Order Quantity]])-Table1[[#This Row],[Discount $ Number]]+Table1[[#This Row],[Shipping Cost Number]]</f>
        <v>561.15</v>
      </c>
      <c r="AF2702">
        <f>Table1[[#This Row],[Retail Price Number]]*Table1[[#This Row],[Order Quantity]]-Table1[[#This Row],[Discount $ Number]]</f>
        <v>558.01</v>
      </c>
      <c r="AG2702">
        <f>(Table1[[#This Row],[Retail Price Number]]*Table1[[#This Row],[Order Quantity]])-Table1[[#This Row],[Discount $ Number]]-Table1[[#This Row],[Shipping Cost Number]]</f>
        <v>554.87</v>
      </c>
      <c r="AH2702">
        <f>Table1[[#This Row],[Retail Price Number]]*Table1[[#This Row],[Order Quantity]]</f>
        <v>571.12</v>
      </c>
      <c r="AI2702">
        <f>YEAR(Table1[[#This Row],[Order Date]])</f>
        <v>2015</v>
      </c>
    </row>
    <row r="2703" spans="1:35" x14ac:dyDescent="0.3">
      <c r="A2703" t="s">
        <v>5483</v>
      </c>
      <c r="B2703" s="1">
        <v>42079</v>
      </c>
      <c r="C2703" t="s">
        <v>2464</v>
      </c>
      <c r="D2703" t="s">
        <v>144</v>
      </c>
      <c r="E2703" t="s">
        <v>46</v>
      </c>
      <c r="F2703" t="s">
        <v>47</v>
      </c>
      <c r="G2703" t="s">
        <v>77</v>
      </c>
      <c r="H2703" t="s">
        <v>107</v>
      </c>
      <c r="I2703" t="s">
        <v>121</v>
      </c>
      <c r="J2703" t="s">
        <v>441</v>
      </c>
      <c r="K2703" t="s">
        <v>723</v>
      </c>
      <c r="L2703" t="s">
        <v>50</v>
      </c>
      <c r="M2703" t="s">
        <v>35</v>
      </c>
      <c r="N2703" s="1">
        <v>42079</v>
      </c>
      <c r="O2703" t="s">
        <v>442</v>
      </c>
      <c r="P2703" s="3" t="s">
        <v>443</v>
      </c>
      <c r="Q2703" t="s">
        <v>444</v>
      </c>
      <c r="R2703">
        <v>14</v>
      </c>
      <c r="S2703" t="s">
        <v>5484</v>
      </c>
      <c r="T2703" s="2">
        <v>0</v>
      </c>
      <c r="U2703" t="s">
        <v>127</v>
      </c>
      <c r="V2703" t="s">
        <v>5484</v>
      </c>
      <c r="W2703" t="s">
        <v>448</v>
      </c>
      <c r="X2703" t="s">
        <v>5485</v>
      </c>
      <c r="Y2703" s="3">
        <f>VALUE(SUBSTITUTE(Table1[[#This Row],[Order Total]],"$",""))</f>
        <v>134.28</v>
      </c>
      <c r="Z2703">
        <f>VALUE(SUBSTITUTE(Table1[[#This Row],[Total]],"$",""))</f>
        <v>149.38</v>
      </c>
      <c r="AA2703" s="3">
        <f>Table1[[#This Row],[Order Total Number]]-Table1[[#This Row],[Total Number]]</f>
        <v>-15.099999999999994</v>
      </c>
      <c r="AB2703">
        <f>VALUE(SUBSTITUTE(Table1[[#This Row],[Shipping Cost]],"$",""))</f>
        <v>15.1</v>
      </c>
      <c r="AC2703">
        <f>VALUE(SUBSTITUTE(Table1[[#This Row],[Discount $]],"$",""))</f>
        <v>0</v>
      </c>
      <c r="AD2703">
        <f>VALUE(SUBSTITUTE(Table1[[#This Row],[Retail Price]],"$",""))</f>
        <v>22.38</v>
      </c>
      <c r="AE2703" s="4">
        <f>(Table1[[#This Row],[Retail Price Number]]*Table1[[#This Row],[Order Quantity]])-Table1[[#This Row],[Discount $ Number]]+Table1[[#This Row],[Shipping Cost Number]]</f>
        <v>328.42</v>
      </c>
      <c r="AF2703">
        <f>Table1[[#This Row],[Retail Price Number]]*Table1[[#This Row],[Order Quantity]]-Table1[[#This Row],[Discount $ Number]]</f>
        <v>313.32</v>
      </c>
      <c r="AG2703">
        <f>(Table1[[#This Row],[Retail Price Number]]*Table1[[#This Row],[Order Quantity]])-Table1[[#This Row],[Discount $ Number]]-Table1[[#This Row],[Shipping Cost Number]]</f>
        <v>298.21999999999997</v>
      </c>
      <c r="AH2703">
        <f>Table1[[#This Row],[Retail Price Number]]*Table1[[#This Row],[Order Quantity]]</f>
        <v>313.32</v>
      </c>
      <c r="AI2703">
        <f>YEAR(Table1[[#This Row],[Order Date]])</f>
        <v>2015</v>
      </c>
    </row>
    <row r="2704" spans="1:35" x14ac:dyDescent="0.3">
      <c r="A2704" t="s">
        <v>5862</v>
      </c>
      <c r="B2704" s="1">
        <v>41654</v>
      </c>
      <c r="C2704" t="s">
        <v>2181</v>
      </c>
      <c r="D2704" t="s">
        <v>506</v>
      </c>
      <c r="E2704" t="s">
        <v>27</v>
      </c>
      <c r="F2704" t="s">
        <v>28</v>
      </c>
      <c r="G2704" t="s">
        <v>77</v>
      </c>
      <c r="H2704" t="s">
        <v>62</v>
      </c>
      <c r="I2704" t="s">
        <v>196</v>
      </c>
      <c r="J2704" t="s">
        <v>122</v>
      </c>
      <c r="K2704" t="s">
        <v>94</v>
      </c>
      <c r="L2704" t="s">
        <v>34</v>
      </c>
      <c r="M2704" t="s">
        <v>35</v>
      </c>
      <c r="N2704" s="1">
        <v>41656</v>
      </c>
      <c r="O2704" t="s">
        <v>123</v>
      </c>
      <c r="P2704" s="3" t="s">
        <v>124</v>
      </c>
      <c r="Q2704" t="s">
        <v>125</v>
      </c>
      <c r="R2704">
        <v>24</v>
      </c>
      <c r="S2704" t="s">
        <v>5863</v>
      </c>
      <c r="T2704" s="2">
        <v>0.1</v>
      </c>
      <c r="U2704" t="s">
        <v>3806</v>
      </c>
      <c r="V2704" t="s">
        <v>5864</v>
      </c>
      <c r="W2704" t="s">
        <v>129</v>
      </c>
      <c r="X2704" t="s">
        <v>5865</v>
      </c>
      <c r="Y2704" s="3">
        <f>VALUE(SUBSTITUTE(Table1[[#This Row],[Order Total]],"$",""))</f>
        <v>424.71</v>
      </c>
      <c r="Z2704">
        <f>VALUE(SUBSTITUTE(Table1[[#This Row],[Total]],"$",""))</f>
        <v>435.79</v>
      </c>
      <c r="AA2704" s="3">
        <f>Table1[[#This Row],[Order Total Number]]-Table1[[#This Row],[Total Number]]</f>
        <v>-11.080000000000041</v>
      </c>
      <c r="AB2704">
        <f>VALUE(SUBSTITUTE(Table1[[#This Row],[Shipping Cost]],"$",""))</f>
        <v>2.5</v>
      </c>
      <c r="AC2704">
        <f>VALUE(SUBSTITUTE(Table1[[#This Row],[Discount $]],"$",""))</f>
        <v>14.52</v>
      </c>
      <c r="AD2704">
        <f>VALUE(SUBSTITUTE(Table1[[#This Row],[Retail Price]],"$",""))</f>
        <v>3.69</v>
      </c>
      <c r="AE2704" s="4">
        <f>(Table1[[#This Row],[Retail Price Number]]*Table1[[#This Row],[Order Quantity]])-Table1[[#This Row],[Discount $ Number]]+Table1[[#This Row],[Shipping Cost Number]]</f>
        <v>76.540000000000006</v>
      </c>
      <c r="AF2704">
        <f>Table1[[#This Row],[Retail Price Number]]*Table1[[#This Row],[Order Quantity]]-Table1[[#This Row],[Discount $ Number]]</f>
        <v>74.040000000000006</v>
      </c>
      <c r="AG2704">
        <f>(Table1[[#This Row],[Retail Price Number]]*Table1[[#This Row],[Order Quantity]])-Table1[[#This Row],[Discount $ Number]]-Table1[[#This Row],[Shipping Cost Number]]</f>
        <v>71.540000000000006</v>
      </c>
      <c r="AH2704">
        <f>Table1[[#This Row],[Retail Price Number]]*Table1[[#This Row],[Order Quantity]]</f>
        <v>88.56</v>
      </c>
      <c r="AI2704">
        <f>YEAR(Table1[[#This Row],[Order Date]])</f>
        <v>2014</v>
      </c>
    </row>
    <row r="2705" spans="1:35" x14ac:dyDescent="0.3">
      <c r="A2705" t="s">
        <v>11609</v>
      </c>
      <c r="B2705" s="1">
        <v>41682</v>
      </c>
      <c r="C2705" t="s">
        <v>410</v>
      </c>
      <c r="D2705" t="s">
        <v>288</v>
      </c>
      <c r="E2705" t="s">
        <v>27</v>
      </c>
      <c r="F2705" t="s">
        <v>28</v>
      </c>
      <c r="G2705" t="s">
        <v>77</v>
      </c>
      <c r="H2705" t="s">
        <v>289</v>
      </c>
      <c r="I2705" t="s">
        <v>92</v>
      </c>
      <c r="J2705" t="s">
        <v>355</v>
      </c>
      <c r="K2705" t="s">
        <v>94</v>
      </c>
      <c r="L2705" t="s">
        <v>34</v>
      </c>
      <c r="M2705" t="s">
        <v>35</v>
      </c>
      <c r="N2705" s="1">
        <v>41683</v>
      </c>
      <c r="O2705" t="s">
        <v>129</v>
      </c>
      <c r="P2705" s="3" t="s">
        <v>356</v>
      </c>
      <c r="Q2705" t="s">
        <v>357</v>
      </c>
      <c r="R2705">
        <v>39</v>
      </c>
      <c r="S2705" t="s">
        <v>1800</v>
      </c>
      <c r="T2705" s="2">
        <v>7.0000000000000007E-2</v>
      </c>
      <c r="U2705" t="s">
        <v>1801</v>
      </c>
      <c r="V2705" t="s">
        <v>1802</v>
      </c>
      <c r="W2705" t="s">
        <v>361</v>
      </c>
      <c r="X2705" t="s">
        <v>11610</v>
      </c>
      <c r="Y2705" s="3">
        <f>VALUE(SUBSTITUTE(Table1[[#This Row],[Order Total]],"$",""))</f>
        <v>2204.9499999999998</v>
      </c>
      <c r="Z2705">
        <f>VALUE(SUBSTITUTE(Table1[[#This Row],[Total]],"$",""))</f>
        <v>222.94</v>
      </c>
      <c r="AA2705" s="3">
        <f>Table1[[#This Row],[Order Total Number]]-Table1[[#This Row],[Total Number]]</f>
        <v>1982.0099999999998</v>
      </c>
      <c r="AB2705">
        <f>VALUE(SUBSTITUTE(Table1[[#This Row],[Shipping Cost]],"$",""))</f>
        <v>3.6</v>
      </c>
      <c r="AC2705">
        <f>VALUE(SUBSTITUTE(Table1[[#This Row],[Discount $]],"$",""))</f>
        <v>45</v>
      </c>
      <c r="AD2705">
        <f>VALUE(SUBSTITUTE(Table1[[#This Row],[Retail Price]],"$",""))</f>
        <v>5.68</v>
      </c>
      <c r="AE2705" s="4">
        <f>(Table1[[#This Row],[Retail Price Number]]*Table1[[#This Row],[Order Quantity]])-Table1[[#This Row],[Discount $ Number]]+Table1[[#This Row],[Shipping Cost Number]]</f>
        <v>180.11999999999998</v>
      </c>
      <c r="AF2705">
        <f>Table1[[#This Row],[Retail Price Number]]*Table1[[#This Row],[Order Quantity]]-Table1[[#This Row],[Discount $ Number]]</f>
        <v>176.51999999999998</v>
      </c>
      <c r="AG2705">
        <f>(Table1[[#This Row],[Retail Price Number]]*Table1[[#This Row],[Order Quantity]])-Table1[[#This Row],[Discount $ Number]]-Table1[[#This Row],[Shipping Cost Number]]</f>
        <v>172.92</v>
      </c>
      <c r="AH2705">
        <f>Table1[[#This Row],[Retail Price Number]]*Table1[[#This Row],[Order Quantity]]</f>
        <v>221.51999999999998</v>
      </c>
      <c r="AI2705">
        <f>YEAR(Table1[[#This Row],[Order Date]])</f>
        <v>2014</v>
      </c>
    </row>
    <row r="2706" spans="1:35" x14ac:dyDescent="0.3">
      <c r="A2706" t="s">
        <v>6849</v>
      </c>
      <c r="B2706" s="1">
        <v>42150</v>
      </c>
      <c r="C2706" t="s">
        <v>1400</v>
      </c>
      <c r="D2706" t="s">
        <v>1401</v>
      </c>
      <c r="E2706" t="s">
        <v>27</v>
      </c>
      <c r="F2706" t="s">
        <v>28</v>
      </c>
      <c r="G2706" t="s">
        <v>134</v>
      </c>
      <c r="H2706" t="s">
        <v>281</v>
      </c>
      <c r="I2706" t="s">
        <v>92</v>
      </c>
      <c r="J2706" t="s">
        <v>1215</v>
      </c>
      <c r="K2706" t="s">
        <v>94</v>
      </c>
      <c r="L2706" t="s">
        <v>95</v>
      </c>
      <c r="M2706" t="s">
        <v>35</v>
      </c>
      <c r="N2706" s="1">
        <v>42151</v>
      </c>
      <c r="O2706" t="s">
        <v>1216</v>
      </c>
      <c r="P2706" s="3" t="s">
        <v>1217</v>
      </c>
      <c r="Q2706" t="s">
        <v>1218</v>
      </c>
      <c r="R2706">
        <v>32</v>
      </c>
      <c r="S2706" t="s">
        <v>2662</v>
      </c>
      <c r="T2706" s="2">
        <v>0.03</v>
      </c>
      <c r="U2706" t="s">
        <v>3589</v>
      </c>
      <c r="V2706" t="s">
        <v>6850</v>
      </c>
      <c r="W2706" t="s">
        <v>1222</v>
      </c>
      <c r="X2706" t="s">
        <v>6851</v>
      </c>
      <c r="Y2706" s="3">
        <f>VALUE(SUBSTITUTE(Table1[[#This Row],[Order Total]],"$",""))</f>
        <v>20.81</v>
      </c>
      <c r="Z2706">
        <f>VALUE(SUBSTITUTE(Table1[[#This Row],[Total]],"$",""))</f>
        <v>23.75</v>
      </c>
      <c r="AA2706" s="3">
        <f>Table1[[#This Row],[Order Total Number]]-Table1[[#This Row],[Total Number]]</f>
        <v>-2.9400000000000013</v>
      </c>
      <c r="AB2706">
        <f>VALUE(SUBSTITUTE(Table1[[#This Row],[Shipping Cost]],"$",""))</f>
        <v>0.83</v>
      </c>
      <c r="AC2706">
        <f>VALUE(SUBSTITUTE(Table1[[#This Row],[Discount $]],"$",""))</f>
        <v>0.85</v>
      </c>
      <c r="AD2706">
        <f>VALUE(SUBSTITUTE(Table1[[#This Row],[Retail Price]],"$",""))</f>
        <v>5.84</v>
      </c>
      <c r="AE2706" s="4">
        <f>(Table1[[#This Row],[Retail Price Number]]*Table1[[#This Row],[Order Quantity]])-Table1[[#This Row],[Discount $ Number]]+Table1[[#This Row],[Shipping Cost Number]]</f>
        <v>186.86</v>
      </c>
      <c r="AF2706">
        <f>Table1[[#This Row],[Retail Price Number]]*Table1[[#This Row],[Order Quantity]]-Table1[[#This Row],[Discount $ Number]]</f>
        <v>186.03</v>
      </c>
      <c r="AG2706">
        <f>(Table1[[#This Row],[Retail Price Number]]*Table1[[#This Row],[Order Quantity]])-Table1[[#This Row],[Discount $ Number]]-Table1[[#This Row],[Shipping Cost Number]]</f>
        <v>185.2</v>
      </c>
      <c r="AH2706">
        <f>Table1[[#This Row],[Retail Price Number]]*Table1[[#This Row],[Order Quantity]]</f>
        <v>186.88</v>
      </c>
      <c r="AI2706">
        <f>YEAR(Table1[[#This Row],[Order Date]])</f>
        <v>2015</v>
      </c>
    </row>
    <row r="2707" spans="1:35" x14ac:dyDescent="0.3">
      <c r="A2707" t="s">
        <v>6849</v>
      </c>
      <c r="B2707" s="1">
        <v>41920</v>
      </c>
      <c r="C2707" t="s">
        <v>119</v>
      </c>
      <c r="D2707" t="s">
        <v>120</v>
      </c>
      <c r="E2707" t="s">
        <v>27</v>
      </c>
      <c r="F2707" t="s">
        <v>28</v>
      </c>
      <c r="G2707" t="s">
        <v>77</v>
      </c>
      <c r="H2707" t="s">
        <v>62</v>
      </c>
      <c r="I2707" t="s">
        <v>121</v>
      </c>
      <c r="J2707" t="s">
        <v>651</v>
      </c>
      <c r="K2707" t="s">
        <v>94</v>
      </c>
      <c r="L2707" t="s">
        <v>34</v>
      </c>
      <c r="M2707" t="s">
        <v>156</v>
      </c>
      <c r="N2707" s="1">
        <v>41922</v>
      </c>
      <c r="O2707" t="s">
        <v>652</v>
      </c>
      <c r="P2707" s="3" t="s">
        <v>653</v>
      </c>
      <c r="Q2707" t="s">
        <v>98</v>
      </c>
      <c r="R2707">
        <v>3</v>
      </c>
      <c r="S2707" t="s">
        <v>7161</v>
      </c>
      <c r="T2707" s="2">
        <v>0</v>
      </c>
      <c r="U2707" t="s">
        <v>1220</v>
      </c>
      <c r="V2707" t="s">
        <v>2872</v>
      </c>
      <c r="W2707" t="s">
        <v>57</v>
      </c>
      <c r="X2707" t="s">
        <v>1081</v>
      </c>
      <c r="Y2707" s="3">
        <f>VALUE(SUBSTITUTE(Table1[[#This Row],[Order Total]],"$",""))</f>
        <v>43.59</v>
      </c>
      <c r="Z2707">
        <f>VALUE(SUBSTITUTE(Table1[[#This Row],[Total]],"$",""))</f>
        <v>45.99</v>
      </c>
      <c r="AA2707" s="3">
        <f>Table1[[#This Row],[Order Total Number]]-Table1[[#This Row],[Total Number]]</f>
        <v>-2.3999999999999986</v>
      </c>
      <c r="AB2707">
        <f>VALUE(SUBSTITUTE(Table1[[#This Row],[Shipping Cost]],"$",""))</f>
        <v>0.7</v>
      </c>
      <c r="AC2707">
        <f>VALUE(SUBSTITUTE(Table1[[#This Row],[Discount $]],"$",""))</f>
        <v>1.62</v>
      </c>
      <c r="AD2707">
        <f>VALUE(SUBSTITUTE(Table1[[#This Row],[Retail Price]],"$",""))</f>
        <v>1.26</v>
      </c>
      <c r="AE2707" s="4">
        <f>(Table1[[#This Row],[Retail Price Number]]*Table1[[#This Row],[Order Quantity]])-Table1[[#This Row],[Discount $ Number]]+Table1[[#This Row],[Shipping Cost Number]]</f>
        <v>2.8600000000000003</v>
      </c>
      <c r="AF2707">
        <f>Table1[[#This Row],[Retail Price Number]]*Table1[[#This Row],[Order Quantity]]-Table1[[#This Row],[Discount $ Number]]</f>
        <v>2.16</v>
      </c>
      <c r="AG2707">
        <f>(Table1[[#This Row],[Retail Price Number]]*Table1[[#This Row],[Order Quantity]])-Table1[[#This Row],[Discount $ Number]]-Table1[[#This Row],[Shipping Cost Number]]</f>
        <v>1.4600000000000002</v>
      </c>
      <c r="AH2707">
        <f>Table1[[#This Row],[Retail Price Number]]*Table1[[#This Row],[Order Quantity]]</f>
        <v>3.7800000000000002</v>
      </c>
      <c r="AI2707">
        <f>YEAR(Table1[[#This Row],[Order Date]])</f>
        <v>2014</v>
      </c>
    </row>
    <row r="2708" spans="1:35" x14ac:dyDescent="0.3">
      <c r="A2708" t="s">
        <v>6849</v>
      </c>
      <c r="B2708" s="1">
        <v>42212</v>
      </c>
      <c r="C2708" t="s">
        <v>1301</v>
      </c>
      <c r="D2708" t="s">
        <v>228</v>
      </c>
      <c r="E2708" t="s">
        <v>46</v>
      </c>
      <c r="F2708" t="s">
        <v>47</v>
      </c>
      <c r="G2708" t="s">
        <v>77</v>
      </c>
      <c r="H2708" t="s">
        <v>107</v>
      </c>
      <c r="I2708" t="s">
        <v>92</v>
      </c>
      <c r="J2708" t="s">
        <v>12093</v>
      </c>
      <c r="K2708" t="s">
        <v>94</v>
      </c>
      <c r="L2708" t="s">
        <v>95</v>
      </c>
      <c r="M2708" t="s">
        <v>35</v>
      </c>
      <c r="N2708" s="1">
        <v>42216</v>
      </c>
      <c r="O2708" t="s">
        <v>367</v>
      </c>
      <c r="P2708" s="3" t="s">
        <v>368</v>
      </c>
      <c r="Q2708" t="s">
        <v>301</v>
      </c>
      <c r="R2708">
        <v>36</v>
      </c>
      <c r="S2708" t="s">
        <v>12094</v>
      </c>
      <c r="T2708" s="2">
        <v>0</v>
      </c>
      <c r="U2708" t="s">
        <v>3061</v>
      </c>
      <c r="V2708" t="s">
        <v>5441</v>
      </c>
      <c r="W2708" t="s">
        <v>116</v>
      </c>
      <c r="X2708" t="s">
        <v>12095</v>
      </c>
      <c r="Y2708" s="3">
        <f>VALUE(SUBSTITUTE(Table1[[#This Row],[Order Total]],"$",""))</f>
        <v>40.01</v>
      </c>
      <c r="Z2708">
        <f>VALUE(SUBSTITUTE(Table1[[#This Row],[Total]],"$",""))</f>
        <v>42.73</v>
      </c>
      <c r="AA2708" s="3">
        <f>Table1[[#This Row],[Order Total Number]]-Table1[[#This Row],[Total Number]]</f>
        <v>-2.7199999999999989</v>
      </c>
      <c r="AB2708">
        <f>VALUE(SUBSTITUTE(Table1[[#This Row],[Shipping Cost]],"$",""))</f>
        <v>1.49</v>
      </c>
      <c r="AC2708">
        <f>VALUE(SUBSTITUTE(Table1[[#This Row],[Discount $]],"$",""))</f>
        <v>2.79</v>
      </c>
      <c r="AD2708">
        <f>VALUE(SUBSTITUTE(Table1[[#This Row],[Retail Price]],"$",""))</f>
        <v>5.98</v>
      </c>
      <c r="AE2708" s="4">
        <f>(Table1[[#This Row],[Retail Price Number]]*Table1[[#This Row],[Order Quantity]])-Table1[[#This Row],[Discount $ Number]]+Table1[[#This Row],[Shipping Cost Number]]</f>
        <v>213.98000000000005</v>
      </c>
      <c r="AF2708">
        <f>Table1[[#This Row],[Retail Price Number]]*Table1[[#This Row],[Order Quantity]]-Table1[[#This Row],[Discount $ Number]]</f>
        <v>212.49000000000004</v>
      </c>
      <c r="AG2708">
        <f>(Table1[[#This Row],[Retail Price Number]]*Table1[[#This Row],[Order Quantity]])-Table1[[#This Row],[Discount $ Number]]-Table1[[#This Row],[Shipping Cost Number]]</f>
        <v>211.00000000000003</v>
      </c>
      <c r="AH2708">
        <f>Table1[[#This Row],[Retail Price Number]]*Table1[[#This Row],[Order Quantity]]</f>
        <v>215.28000000000003</v>
      </c>
      <c r="AI2708">
        <f>YEAR(Table1[[#This Row],[Order Date]])</f>
        <v>2015</v>
      </c>
    </row>
    <row r="2709" spans="1:35" x14ac:dyDescent="0.3">
      <c r="A2709" t="s">
        <v>6266</v>
      </c>
      <c r="B2709" s="1">
        <v>41495</v>
      </c>
      <c r="C2709" t="s">
        <v>578</v>
      </c>
      <c r="D2709" t="s">
        <v>551</v>
      </c>
      <c r="E2709" t="s">
        <v>27</v>
      </c>
      <c r="F2709" t="s">
        <v>28</v>
      </c>
      <c r="G2709" t="s">
        <v>77</v>
      </c>
      <c r="H2709" t="s">
        <v>289</v>
      </c>
      <c r="I2709" t="s">
        <v>63</v>
      </c>
      <c r="J2709" t="s">
        <v>478</v>
      </c>
      <c r="K2709" t="s">
        <v>94</v>
      </c>
      <c r="L2709" t="s">
        <v>109</v>
      </c>
      <c r="M2709" t="s">
        <v>35</v>
      </c>
      <c r="N2709" s="1">
        <v>41502</v>
      </c>
      <c r="O2709" t="s">
        <v>479</v>
      </c>
      <c r="P2709" s="3" t="s">
        <v>480</v>
      </c>
      <c r="Q2709" t="s">
        <v>98</v>
      </c>
      <c r="R2709">
        <v>49</v>
      </c>
      <c r="S2709" t="s">
        <v>6267</v>
      </c>
      <c r="T2709" s="2">
        <v>0.1</v>
      </c>
      <c r="U2709" t="s">
        <v>1116</v>
      </c>
      <c r="V2709" t="s">
        <v>6268</v>
      </c>
      <c r="W2709" t="s">
        <v>224</v>
      </c>
      <c r="X2709" t="s">
        <v>570</v>
      </c>
      <c r="Y2709" s="3">
        <f>VALUE(SUBSTITUTE(Table1[[#This Row],[Order Total]],"$",""))</f>
        <v>81.010000000000005</v>
      </c>
      <c r="Z2709">
        <f>VALUE(SUBSTITUTE(Table1[[#This Row],[Total]],"$",""))</f>
        <v>82</v>
      </c>
      <c r="AA2709" s="3">
        <f>Table1[[#This Row],[Order Total Number]]-Table1[[#This Row],[Total Number]]</f>
        <v>-0.98999999999999488</v>
      </c>
      <c r="AB2709">
        <f>VALUE(SUBSTITUTE(Table1[[#This Row],[Shipping Cost]],"$",""))</f>
        <v>0.5</v>
      </c>
      <c r="AC2709">
        <f>VALUE(SUBSTITUTE(Table1[[#This Row],[Discount $]],"$",""))</f>
        <v>3.21</v>
      </c>
      <c r="AD2709">
        <f>VALUE(SUBSTITUTE(Table1[[#This Row],[Retail Price]],"$",""))</f>
        <v>2.61</v>
      </c>
      <c r="AE2709" s="4">
        <f>(Table1[[#This Row],[Retail Price Number]]*Table1[[#This Row],[Order Quantity]])-Table1[[#This Row],[Discount $ Number]]+Table1[[#This Row],[Shipping Cost Number]]</f>
        <v>125.18</v>
      </c>
      <c r="AF2709">
        <f>Table1[[#This Row],[Retail Price Number]]*Table1[[#This Row],[Order Quantity]]-Table1[[#This Row],[Discount $ Number]]</f>
        <v>124.68</v>
      </c>
      <c r="AG2709">
        <f>(Table1[[#This Row],[Retail Price Number]]*Table1[[#This Row],[Order Quantity]])-Table1[[#This Row],[Discount $ Number]]-Table1[[#This Row],[Shipping Cost Number]]</f>
        <v>124.18</v>
      </c>
      <c r="AH2709">
        <f>Table1[[#This Row],[Retail Price Number]]*Table1[[#This Row],[Order Quantity]]</f>
        <v>127.89</v>
      </c>
      <c r="AI2709">
        <f>YEAR(Table1[[#This Row],[Order Date]])</f>
        <v>2013</v>
      </c>
    </row>
    <row r="2710" spans="1:35" x14ac:dyDescent="0.3">
      <c r="A2710" t="s">
        <v>6266</v>
      </c>
      <c r="B2710" s="1">
        <v>42021</v>
      </c>
      <c r="C2710" t="s">
        <v>1128</v>
      </c>
      <c r="D2710" t="s">
        <v>1129</v>
      </c>
      <c r="E2710" t="s">
        <v>27</v>
      </c>
      <c r="F2710" t="s">
        <v>28</v>
      </c>
      <c r="G2710" t="s">
        <v>91</v>
      </c>
      <c r="H2710" t="s">
        <v>1130</v>
      </c>
      <c r="I2710" t="s">
        <v>92</v>
      </c>
      <c r="J2710" t="s">
        <v>3031</v>
      </c>
      <c r="K2710" t="s">
        <v>94</v>
      </c>
      <c r="L2710" t="s">
        <v>95</v>
      </c>
      <c r="M2710" t="s">
        <v>35</v>
      </c>
      <c r="N2710" s="1">
        <v>42022</v>
      </c>
      <c r="O2710" t="s">
        <v>2241</v>
      </c>
      <c r="P2710" s="3" t="s">
        <v>1882</v>
      </c>
      <c r="Q2710" t="s">
        <v>1379</v>
      </c>
      <c r="R2710">
        <v>36</v>
      </c>
      <c r="S2710" t="s">
        <v>7072</v>
      </c>
      <c r="T2710" s="2">
        <v>0.01</v>
      </c>
      <c r="U2710" t="s">
        <v>1235</v>
      </c>
      <c r="V2710" t="s">
        <v>7073</v>
      </c>
      <c r="W2710" t="s">
        <v>3034</v>
      </c>
      <c r="X2710" t="s">
        <v>7074</v>
      </c>
      <c r="Y2710" s="3">
        <f>VALUE(SUBSTITUTE(Table1[[#This Row],[Order Total]],"$",""))</f>
        <v>51.08</v>
      </c>
      <c r="Z2710">
        <f>VALUE(SUBSTITUTE(Table1[[#This Row],[Total]],"$",""))</f>
        <v>52.52</v>
      </c>
      <c r="AA2710" s="3">
        <f>Table1[[#This Row],[Order Total Number]]-Table1[[#This Row],[Total Number]]</f>
        <v>-1.4400000000000048</v>
      </c>
      <c r="AB2710">
        <f>VALUE(SUBSTITUTE(Table1[[#This Row],[Shipping Cost]],"$",""))</f>
        <v>0.95</v>
      </c>
      <c r="AC2710">
        <f>VALUE(SUBSTITUTE(Table1[[#This Row],[Discount $]],"$",""))</f>
        <v>2.69</v>
      </c>
      <c r="AD2710">
        <f>VALUE(SUBSTITUTE(Table1[[#This Row],[Retail Price]],"$",""))</f>
        <v>5.43</v>
      </c>
      <c r="AE2710" s="4">
        <f>(Table1[[#This Row],[Retail Price Number]]*Table1[[#This Row],[Order Quantity]])-Table1[[#This Row],[Discount $ Number]]+Table1[[#This Row],[Shipping Cost Number]]</f>
        <v>193.73999999999998</v>
      </c>
      <c r="AF2710">
        <f>Table1[[#This Row],[Retail Price Number]]*Table1[[#This Row],[Order Quantity]]-Table1[[#This Row],[Discount $ Number]]</f>
        <v>192.79</v>
      </c>
      <c r="AG2710">
        <f>(Table1[[#This Row],[Retail Price Number]]*Table1[[#This Row],[Order Quantity]])-Table1[[#This Row],[Discount $ Number]]-Table1[[#This Row],[Shipping Cost Number]]</f>
        <v>191.84</v>
      </c>
      <c r="AH2710">
        <f>Table1[[#This Row],[Retail Price Number]]*Table1[[#This Row],[Order Quantity]]</f>
        <v>195.48</v>
      </c>
      <c r="AI2710">
        <f>YEAR(Table1[[#This Row],[Order Date]])</f>
        <v>2015</v>
      </c>
    </row>
    <row r="2711" spans="1:35" x14ac:dyDescent="0.3">
      <c r="A2711" t="s">
        <v>6266</v>
      </c>
      <c r="B2711" s="1">
        <v>41945</v>
      </c>
      <c r="C2711" t="s">
        <v>1945</v>
      </c>
      <c r="D2711" t="s">
        <v>391</v>
      </c>
      <c r="E2711" t="s">
        <v>27</v>
      </c>
      <c r="F2711" t="s">
        <v>28</v>
      </c>
      <c r="G2711" t="s">
        <v>91</v>
      </c>
      <c r="H2711" t="s">
        <v>217</v>
      </c>
      <c r="I2711" t="s">
        <v>196</v>
      </c>
      <c r="J2711" t="s">
        <v>423</v>
      </c>
      <c r="K2711" t="s">
        <v>94</v>
      </c>
      <c r="L2711" t="s">
        <v>109</v>
      </c>
      <c r="M2711" t="s">
        <v>35</v>
      </c>
      <c r="N2711" s="1">
        <v>41947</v>
      </c>
      <c r="O2711" t="s">
        <v>424</v>
      </c>
      <c r="P2711" s="3" t="s">
        <v>356</v>
      </c>
      <c r="Q2711" t="s">
        <v>341</v>
      </c>
      <c r="R2711">
        <v>46</v>
      </c>
      <c r="S2711" t="s">
        <v>2102</v>
      </c>
      <c r="T2711" s="2">
        <v>0.04</v>
      </c>
      <c r="U2711" t="s">
        <v>7590</v>
      </c>
      <c r="V2711" t="s">
        <v>7591</v>
      </c>
      <c r="W2711" t="s">
        <v>428</v>
      </c>
      <c r="X2711" t="s">
        <v>3667</v>
      </c>
      <c r="Y2711" s="3">
        <f>VALUE(SUBSTITUTE(Table1[[#This Row],[Order Total]],"$",""))</f>
        <v>44.95</v>
      </c>
      <c r="Z2711">
        <f>VALUE(SUBSTITUTE(Table1[[#This Row],[Total]],"$",""))</f>
        <v>45.92</v>
      </c>
      <c r="AA2711" s="3">
        <f>Table1[[#This Row],[Order Total Number]]-Table1[[#This Row],[Total Number]]</f>
        <v>-0.96999999999999886</v>
      </c>
      <c r="AB2711">
        <f>VALUE(SUBSTITUTE(Table1[[#This Row],[Shipping Cost]],"$",""))</f>
        <v>1.39</v>
      </c>
      <c r="AC2711">
        <f>VALUE(SUBSTITUTE(Table1[[#This Row],[Discount $]],"$",""))</f>
        <v>1.85</v>
      </c>
      <c r="AD2711">
        <f>VALUE(SUBSTITUTE(Table1[[#This Row],[Retail Price]],"$",""))</f>
        <v>5.68</v>
      </c>
      <c r="AE2711" s="4">
        <f>(Table1[[#This Row],[Retail Price Number]]*Table1[[#This Row],[Order Quantity]])-Table1[[#This Row],[Discount $ Number]]+Table1[[#This Row],[Shipping Cost Number]]</f>
        <v>260.81999999999994</v>
      </c>
      <c r="AF2711">
        <f>Table1[[#This Row],[Retail Price Number]]*Table1[[#This Row],[Order Quantity]]-Table1[[#This Row],[Discount $ Number]]</f>
        <v>259.42999999999995</v>
      </c>
      <c r="AG2711">
        <f>(Table1[[#This Row],[Retail Price Number]]*Table1[[#This Row],[Order Quantity]])-Table1[[#This Row],[Discount $ Number]]-Table1[[#This Row],[Shipping Cost Number]]</f>
        <v>258.03999999999996</v>
      </c>
      <c r="AH2711">
        <f>Table1[[#This Row],[Retail Price Number]]*Table1[[#This Row],[Order Quantity]]</f>
        <v>261.27999999999997</v>
      </c>
      <c r="AI2711">
        <f>YEAR(Table1[[#This Row],[Order Date]])</f>
        <v>2014</v>
      </c>
    </row>
    <row r="2712" spans="1:35" x14ac:dyDescent="0.3">
      <c r="A2712" t="s">
        <v>6266</v>
      </c>
      <c r="B2712" s="1">
        <v>42183</v>
      </c>
      <c r="C2712" t="s">
        <v>3019</v>
      </c>
      <c r="D2712" t="s">
        <v>551</v>
      </c>
      <c r="E2712" t="s">
        <v>27</v>
      </c>
      <c r="F2712" t="s">
        <v>28</v>
      </c>
      <c r="G2712" t="s">
        <v>134</v>
      </c>
      <c r="H2712" t="s">
        <v>289</v>
      </c>
      <c r="I2712" t="s">
        <v>92</v>
      </c>
      <c r="J2712" t="s">
        <v>1199</v>
      </c>
      <c r="K2712" t="s">
        <v>33</v>
      </c>
      <c r="L2712" t="s">
        <v>34</v>
      </c>
      <c r="M2712" t="s">
        <v>35</v>
      </c>
      <c r="N2712" s="1">
        <v>42185</v>
      </c>
      <c r="O2712" t="s">
        <v>1200</v>
      </c>
      <c r="P2712" s="3" t="s">
        <v>1201</v>
      </c>
      <c r="Q2712" t="s">
        <v>1202</v>
      </c>
      <c r="R2712">
        <v>50</v>
      </c>
      <c r="S2712" t="s">
        <v>10729</v>
      </c>
      <c r="T2712" s="2">
        <v>0.09</v>
      </c>
      <c r="U2712" t="s">
        <v>2531</v>
      </c>
      <c r="V2712" t="s">
        <v>10730</v>
      </c>
      <c r="W2712" t="s">
        <v>51</v>
      </c>
      <c r="X2712" t="s">
        <v>10731</v>
      </c>
      <c r="Y2712" s="3">
        <f>VALUE(SUBSTITUTE(Table1[[#This Row],[Order Total]],"$",""))</f>
        <v>26.66</v>
      </c>
      <c r="Z2712">
        <f>VALUE(SUBSTITUTE(Table1[[#This Row],[Total]],"$",""))</f>
        <v>27.56</v>
      </c>
      <c r="AA2712" s="3">
        <f>Table1[[#This Row],[Order Total Number]]-Table1[[#This Row],[Total Number]]</f>
        <v>-0.89999999999999858</v>
      </c>
      <c r="AB2712">
        <f>VALUE(SUBSTITUTE(Table1[[#This Row],[Shipping Cost]],"$",""))</f>
        <v>0.71</v>
      </c>
      <c r="AC2712">
        <f>VALUE(SUBSTITUTE(Table1[[#This Row],[Discount $]],"$",""))</f>
        <v>2.48</v>
      </c>
      <c r="AD2712">
        <f>VALUE(SUBSTITUTE(Table1[[#This Row],[Retail Price]],"$",""))</f>
        <v>3.78</v>
      </c>
      <c r="AE2712" s="4">
        <f>(Table1[[#This Row],[Retail Price Number]]*Table1[[#This Row],[Order Quantity]])-Table1[[#This Row],[Discount $ Number]]+Table1[[#This Row],[Shipping Cost Number]]</f>
        <v>187.23000000000002</v>
      </c>
      <c r="AF2712">
        <f>Table1[[#This Row],[Retail Price Number]]*Table1[[#This Row],[Order Quantity]]-Table1[[#This Row],[Discount $ Number]]</f>
        <v>186.52</v>
      </c>
      <c r="AG2712">
        <f>(Table1[[#This Row],[Retail Price Number]]*Table1[[#This Row],[Order Quantity]])-Table1[[#This Row],[Discount $ Number]]-Table1[[#This Row],[Shipping Cost Number]]</f>
        <v>185.81</v>
      </c>
      <c r="AH2712">
        <f>Table1[[#This Row],[Retail Price Number]]*Table1[[#This Row],[Order Quantity]]</f>
        <v>189</v>
      </c>
      <c r="AI2712">
        <f>YEAR(Table1[[#This Row],[Order Date]])</f>
        <v>2015</v>
      </c>
    </row>
    <row r="2713" spans="1:35" x14ac:dyDescent="0.3">
      <c r="A2713" t="s">
        <v>6266</v>
      </c>
      <c r="B2713" s="1">
        <v>42117</v>
      </c>
      <c r="C2713" t="s">
        <v>621</v>
      </c>
      <c r="D2713" t="s">
        <v>11884</v>
      </c>
      <c r="E2713" t="s">
        <v>27</v>
      </c>
      <c r="F2713" t="s">
        <v>28</v>
      </c>
      <c r="G2713" t="s">
        <v>77</v>
      </c>
      <c r="H2713" t="s">
        <v>433</v>
      </c>
      <c r="I2713" t="s">
        <v>196</v>
      </c>
      <c r="J2713" t="s">
        <v>478</v>
      </c>
      <c r="K2713" t="s">
        <v>94</v>
      </c>
      <c r="L2713" t="s">
        <v>34</v>
      </c>
      <c r="M2713" t="s">
        <v>35</v>
      </c>
      <c r="N2713" s="1">
        <v>42117</v>
      </c>
      <c r="O2713" t="s">
        <v>479</v>
      </c>
      <c r="P2713" s="3" t="s">
        <v>480</v>
      </c>
      <c r="Q2713" t="s">
        <v>98</v>
      </c>
      <c r="R2713">
        <v>24</v>
      </c>
      <c r="S2713" t="s">
        <v>6267</v>
      </c>
      <c r="T2713" s="2">
        <v>0.04</v>
      </c>
      <c r="U2713" t="s">
        <v>2462</v>
      </c>
      <c r="V2713" t="s">
        <v>11885</v>
      </c>
      <c r="W2713" t="s">
        <v>224</v>
      </c>
      <c r="X2713" t="s">
        <v>570</v>
      </c>
      <c r="Y2713" s="3">
        <f>VALUE(SUBSTITUTE(Table1[[#This Row],[Order Total]],"$",""))</f>
        <v>81.11</v>
      </c>
      <c r="Z2713">
        <f>VALUE(SUBSTITUTE(Table1[[#This Row],[Total]],"$",""))</f>
        <v>82</v>
      </c>
      <c r="AA2713" s="3">
        <f>Table1[[#This Row],[Order Total Number]]-Table1[[#This Row],[Total Number]]</f>
        <v>-0.89000000000000057</v>
      </c>
      <c r="AB2713">
        <f>VALUE(SUBSTITUTE(Table1[[#This Row],[Shipping Cost]],"$",""))</f>
        <v>0.5</v>
      </c>
      <c r="AC2713">
        <f>VALUE(SUBSTITUTE(Table1[[#This Row],[Discount $]],"$",""))</f>
        <v>2.5099999999999998</v>
      </c>
      <c r="AD2713">
        <f>VALUE(SUBSTITUTE(Table1[[#This Row],[Retail Price]],"$",""))</f>
        <v>2.61</v>
      </c>
      <c r="AE2713" s="4">
        <f>(Table1[[#This Row],[Retail Price Number]]*Table1[[#This Row],[Order Quantity]])-Table1[[#This Row],[Discount $ Number]]+Table1[[#This Row],[Shipping Cost Number]]</f>
        <v>60.63</v>
      </c>
      <c r="AF2713">
        <f>Table1[[#This Row],[Retail Price Number]]*Table1[[#This Row],[Order Quantity]]-Table1[[#This Row],[Discount $ Number]]</f>
        <v>60.13</v>
      </c>
      <c r="AG2713">
        <f>(Table1[[#This Row],[Retail Price Number]]*Table1[[#This Row],[Order Quantity]])-Table1[[#This Row],[Discount $ Number]]-Table1[[#This Row],[Shipping Cost Number]]</f>
        <v>59.63</v>
      </c>
      <c r="AH2713">
        <f>Table1[[#This Row],[Retail Price Number]]*Table1[[#This Row],[Order Quantity]]</f>
        <v>62.64</v>
      </c>
      <c r="AI2713">
        <f>YEAR(Table1[[#This Row],[Order Date]])</f>
        <v>2015</v>
      </c>
    </row>
    <row r="2714" spans="1:35" x14ac:dyDescent="0.3">
      <c r="A2714" t="s">
        <v>8724</v>
      </c>
      <c r="B2714" s="1">
        <v>42142</v>
      </c>
      <c r="C2714" t="s">
        <v>2162</v>
      </c>
      <c r="D2714" t="s">
        <v>174</v>
      </c>
      <c r="E2714" t="s">
        <v>27</v>
      </c>
      <c r="F2714" t="s">
        <v>28</v>
      </c>
      <c r="G2714" t="s">
        <v>77</v>
      </c>
      <c r="H2714" t="s">
        <v>78</v>
      </c>
      <c r="I2714" t="s">
        <v>63</v>
      </c>
      <c r="J2714" t="s">
        <v>507</v>
      </c>
      <c r="K2714" t="s">
        <v>94</v>
      </c>
      <c r="L2714" t="s">
        <v>34</v>
      </c>
      <c r="M2714" t="s">
        <v>35</v>
      </c>
      <c r="N2714" s="1">
        <v>42149</v>
      </c>
      <c r="O2714" t="s">
        <v>508</v>
      </c>
      <c r="P2714" s="3" t="s">
        <v>509</v>
      </c>
      <c r="Q2714" t="s">
        <v>510</v>
      </c>
      <c r="R2714">
        <v>44</v>
      </c>
      <c r="S2714" t="s">
        <v>8725</v>
      </c>
      <c r="T2714" s="2">
        <v>0.01</v>
      </c>
      <c r="U2714" t="s">
        <v>8726</v>
      </c>
      <c r="V2714" t="s">
        <v>8727</v>
      </c>
      <c r="W2714" t="s">
        <v>514</v>
      </c>
      <c r="X2714" t="s">
        <v>8728</v>
      </c>
      <c r="Y2714" s="3">
        <f>VALUE(SUBSTITUTE(Table1[[#This Row],[Order Total]],"$",""))</f>
        <v>420.04</v>
      </c>
      <c r="Z2714">
        <f>VALUE(SUBSTITUTE(Table1[[#This Row],[Total]],"$",""))</f>
        <v>414.38</v>
      </c>
      <c r="AA2714" s="3">
        <f>Table1[[#This Row],[Order Total Number]]-Table1[[#This Row],[Total Number]]</f>
        <v>5.660000000000025</v>
      </c>
      <c r="AB2714">
        <f>VALUE(SUBSTITUTE(Table1[[#This Row],[Shipping Cost]],"$",""))</f>
        <v>4.68</v>
      </c>
      <c r="AC2714">
        <f>VALUE(SUBSTITUTE(Table1[[#This Row],[Discount $]],"$",""))</f>
        <v>38.47</v>
      </c>
      <c r="AD2714">
        <f>VALUE(SUBSTITUTE(Table1[[#This Row],[Retail Price]],"$",""))</f>
        <v>10.23</v>
      </c>
      <c r="AE2714" s="4">
        <f>(Table1[[#This Row],[Retail Price Number]]*Table1[[#This Row],[Order Quantity]])-Table1[[#This Row],[Discount $ Number]]+Table1[[#This Row],[Shipping Cost Number]]</f>
        <v>416.33</v>
      </c>
      <c r="AF2714">
        <f>Table1[[#This Row],[Retail Price Number]]*Table1[[#This Row],[Order Quantity]]-Table1[[#This Row],[Discount $ Number]]</f>
        <v>411.65</v>
      </c>
      <c r="AG2714">
        <f>(Table1[[#This Row],[Retail Price Number]]*Table1[[#This Row],[Order Quantity]])-Table1[[#This Row],[Discount $ Number]]-Table1[[#This Row],[Shipping Cost Number]]</f>
        <v>406.96999999999997</v>
      </c>
      <c r="AH2714">
        <f>Table1[[#This Row],[Retail Price Number]]*Table1[[#This Row],[Order Quantity]]</f>
        <v>450.12</v>
      </c>
      <c r="AI2714">
        <f>YEAR(Table1[[#This Row],[Order Date]])</f>
        <v>2015</v>
      </c>
    </row>
    <row r="2715" spans="1:35" x14ac:dyDescent="0.3">
      <c r="A2715" t="s">
        <v>8724</v>
      </c>
      <c r="B2715" s="1">
        <v>42211</v>
      </c>
      <c r="C2715" t="s">
        <v>852</v>
      </c>
      <c r="D2715" t="s">
        <v>280</v>
      </c>
      <c r="E2715" t="s">
        <v>27</v>
      </c>
      <c r="F2715" t="s">
        <v>28</v>
      </c>
      <c r="G2715" t="s">
        <v>77</v>
      </c>
      <c r="H2715" t="s">
        <v>281</v>
      </c>
      <c r="I2715" t="s">
        <v>31</v>
      </c>
      <c r="J2715" t="s">
        <v>206</v>
      </c>
      <c r="K2715" t="s">
        <v>94</v>
      </c>
      <c r="L2715" t="s">
        <v>95</v>
      </c>
      <c r="M2715" t="s">
        <v>35</v>
      </c>
      <c r="N2715" s="1">
        <v>42212</v>
      </c>
      <c r="O2715" t="s">
        <v>207</v>
      </c>
      <c r="P2715" s="3" t="s">
        <v>208</v>
      </c>
      <c r="Q2715" t="s">
        <v>125</v>
      </c>
      <c r="R2715">
        <v>32</v>
      </c>
      <c r="S2715" t="s">
        <v>10871</v>
      </c>
      <c r="T2715" s="2">
        <v>0.09</v>
      </c>
      <c r="U2715" t="s">
        <v>1878</v>
      </c>
      <c r="V2715" t="s">
        <v>10872</v>
      </c>
      <c r="W2715" t="s">
        <v>212</v>
      </c>
      <c r="X2715" t="s">
        <v>6282</v>
      </c>
      <c r="Y2715" s="3">
        <f>VALUE(SUBSTITUTE(Table1[[#This Row],[Order Total]],"$",""))</f>
        <v>16.579999999999998</v>
      </c>
      <c r="Z2715">
        <f>VALUE(SUBSTITUTE(Table1[[#This Row],[Total]],"$",""))</f>
        <v>16.75</v>
      </c>
      <c r="AA2715" s="3">
        <f>Table1[[#This Row],[Order Total Number]]-Table1[[#This Row],[Total Number]]</f>
        <v>-0.17000000000000171</v>
      </c>
      <c r="AB2715">
        <f>VALUE(SUBSTITUTE(Table1[[#This Row],[Shipping Cost]],"$",""))</f>
        <v>7.01</v>
      </c>
      <c r="AC2715">
        <f>VALUE(SUBSTITUTE(Table1[[#This Row],[Discount $]],"$",""))</f>
        <v>1.46</v>
      </c>
      <c r="AD2715">
        <f>VALUE(SUBSTITUTE(Table1[[#This Row],[Retail Price]],"$",""))</f>
        <v>3.89</v>
      </c>
      <c r="AE2715" s="4">
        <f>(Table1[[#This Row],[Retail Price Number]]*Table1[[#This Row],[Order Quantity]])-Table1[[#This Row],[Discount $ Number]]+Table1[[#This Row],[Shipping Cost Number]]</f>
        <v>130.03</v>
      </c>
      <c r="AF2715">
        <f>Table1[[#This Row],[Retail Price Number]]*Table1[[#This Row],[Order Quantity]]-Table1[[#This Row],[Discount $ Number]]</f>
        <v>123.02000000000001</v>
      </c>
      <c r="AG2715">
        <f>(Table1[[#This Row],[Retail Price Number]]*Table1[[#This Row],[Order Quantity]])-Table1[[#This Row],[Discount $ Number]]-Table1[[#This Row],[Shipping Cost Number]]</f>
        <v>116.01</v>
      </c>
      <c r="AH2715">
        <f>Table1[[#This Row],[Retail Price Number]]*Table1[[#This Row],[Order Quantity]]</f>
        <v>124.48</v>
      </c>
      <c r="AI2715">
        <f>YEAR(Table1[[#This Row],[Order Date]])</f>
        <v>2015</v>
      </c>
    </row>
    <row r="2716" spans="1:35" x14ac:dyDescent="0.3">
      <c r="A2716" t="s">
        <v>8724</v>
      </c>
      <c r="B2716" s="1">
        <v>42117</v>
      </c>
      <c r="C2716" t="s">
        <v>621</v>
      </c>
      <c r="D2716" t="s">
        <v>10884</v>
      </c>
      <c r="E2716" t="s">
        <v>27</v>
      </c>
      <c r="F2716" t="s">
        <v>28</v>
      </c>
      <c r="G2716" t="s">
        <v>77</v>
      </c>
      <c r="H2716" t="s">
        <v>30</v>
      </c>
      <c r="I2716" t="s">
        <v>92</v>
      </c>
      <c r="J2716" t="s">
        <v>734</v>
      </c>
      <c r="K2716" t="s">
        <v>33</v>
      </c>
      <c r="L2716" t="s">
        <v>34</v>
      </c>
      <c r="M2716" t="s">
        <v>35</v>
      </c>
      <c r="N2716" s="1">
        <v>42117</v>
      </c>
      <c r="O2716" t="s">
        <v>735</v>
      </c>
      <c r="P2716" s="3" t="s">
        <v>736</v>
      </c>
      <c r="Q2716" t="s">
        <v>737</v>
      </c>
      <c r="R2716">
        <v>8</v>
      </c>
      <c r="S2716" t="s">
        <v>3647</v>
      </c>
      <c r="T2716" s="2">
        <v>0.05</v>
      </c>
      <c r="U2716" t="s">
        <v>735</v>
      </c>
      <c r="V2716" t="s">
        <v>4709</v>
      </c>
      <c r="W2716" t="s">
        <v>741</v>
      </c>
      <c r="X2716" t="s">
        <v>10885</v>
      </c>
      <c r="Y2716" s="3">
        <f>VALUE(SUBSTITUTE(Table1[[#This Row],[Order Total]],"$",""))</f>
        <v>22.8</v>
      </c>
      <c r="Z2716">
        <f>VALUE(SUBSTITUTE(Table1[[#This Row],[Total]],"$",""))</f>
        <v>28.27</v>
      </c>
      <c r="AA2716" s="3">
        <f>Table1[[#This Row],[Order Total Number]]-Table1[[#This Row],[Total Number]]</f>
        <v>-5.4699999999999989</v>
      </c>
      <c r="AB2716">
        <f>VALUE(SUBSTITUTE(Table1[[#This Row],[Shipping Cost]],"$",""))</f>
        <v>5.47</v>
      </c>
      <c r="AC2716">
        <f>VALUE(SUBSTITUTE(Table1[[#This Row],[Discount $]],"$",""))</f>
        <v>2.2599999999999998</v>
      </c>
      <c r="AD2716">
        <f>VALUE(SUBSTITUTE(Table1[[#This Row],[Retail Price]],"$",""))</f>
        <v>3.58</v>
      </c>
      <c r="AE2716" s="4">
        <f>(Table1[[#This Row],[Retail Price Number]]*Table1[[#This Row],[Order Quantity]])-Table1[[#This Row],[Discount $ Number]]+Table1[[#This Row],[Shipping Cost Number]]</f>
        <v>31.85</v>
      </c>
      <c r="AF2716">
        <f>Table1[[#This Row],[Retail Price Number]]*Table1[[#This Row],[Order Quantity]]-Table1[[#This Row],[Discount $ Number]]</f>
        <v>26.380000000000003</v>
      </c>
      <c r="AG2716">
        <f>(Table1[[#This Row],[Retail Price Number]]*Table1[[#This Row],[Order Quantity]])-Table1[[#This Row],[Discount $ Number]]-Table1[[#This Row],[Shipping Cost Number]]</f>
        <v>20.910000000000004</v>
      </c>
      <c r="AH2716">
        <f>Table1[[#This Row],[Retail Price Number]]*Table1[[#This Row],[Order Quantity]]</f>
        <v>28.64</v>
      </c>
      <c r="AI2716">
        <f>YEAR(Table1[[#This Row],[Order Date]])</f>
        <v>2015</v>
      </c>
    </row>
    <row r="2717" spans="1:35" x14ac:dyDescent="0.3">
      <c r="A2717" t="s">
        <v>2724</v>
      </c>
      <c r="B2717" s="1">
        <v>42125</v>
      </c>
      <c r="C2717" t="s">
        <v>1890</v>
      </c>
      <c r="D2717" t="s">
        <v>2576</v>
      </c>
      <c r="E2717" t="s">
        <v>27</v>
      </c>
      <c r="F2717" t="s">
        <v>28</v>
      </c>
      <c r="G2717" t="s">
        <v>29</v>
      </c>
      <c r="H2717" t="s">
        <v>433</v>
      </c>
      <c r="I2717" t="s">
        <v>92</v>
      </c>
      <c r="J2717" t="s">
        <v>734</v>
      </c>
      <c r="K2717" t="s">
        <v>94</v>
      </c>
      <c r="L2717" t="s">
        <v>34</v>
      </c>
      <c r="M2717" t="s">
        <v>35</v>
      </c>
      <c r="N2717" s="1">
        <v>42126</v>
      </c>
      <c r="O2717" t="s">
        <v>735</v>
      </c>
      <c r="P2717" s="3" t="s">
        <v>736</v>
      </c>
      <c r="Q2717" t="s">
        <v>737</v>
      </c>
      <c r="R2717">
        <v>46</v>
      </c>
      <c r="S2717" t="s">
        <v>2725</v>
      </c>
      <c r="T2717" s="2">
        <v>0.04</v>
      </c>
      <c r="U2717" t="s">
        <v>2726</v>
      </c>
      <c r="V2717" t="s">
        <v>2727</v>
      </c>
      <c r="W2717" t="s">
        <v>741</v>
      </c>
      <c r="X2717" t="s">
        <v>2728</v>
      </c>
      <c r="Y2717" s="3">
        <f>VALUE(SUBSTITUTE(Table1[[#This Row],[Order Total]],"$",""))</f>
        <v>233.01</v>
      </c>
      <c r="Z2717">
        <f>VALUE(SUBSTITUTE(Table1[[#This Row],[Total]],"$",""))</f>
        <v>231.53</v>
      </c>
      <c r="AA2717" s="3">
        <f>Table1[[#This Row],[Order Total Number]]-Table1[[#This Row],[Total Number]]</f>
        <v>1.4799999999999898</v>
      </c>
      <c r="AB2717">
        <f>VALUE(SUBSTITUTE(Table1[[#This Row],[Shipping Cost]],"$",""))</f>
        <v>5.47</v>
      </c>
      <c r="AC2717">
        <f>VALUE(SUBSTITUTE(Table1[[#This Row],[Discount $]],"$",""))</f>
        <v>23.27</v>
      </c>
      <c r="AD2717">
        <f>VALUE(SUBSTITUTE(Table1[[#This Row],[Retail Price]],"$",""))</f>
        <v>3.58</v>
      </c>
      <c r="AE2717" s="4">
        <f>(Table1[[#This Row],[Retail Price Number]]*Table1[[#This Row],[Order Quantity]])-Table1[[#This Row],[Discount $ Number]]+Table1[[#This Row],[Shipping Cost Number]]</f>
        <v>146.88</v>
      </c>
      <c r="AF2717">
        <f>Table1[[#This Row],[Retail Price Number]]*Table1[[#This Row],[Order Quantity]]-Table1[[#This Row],[Discount $ Number]]</f>
        <v>141.41</v>
      </c>
      <c r="AG2717">
        <f>(Table1[[#This Row],[Retail Price Number]]*Table1[[#This Row],[Order Quantity]])-Table1[[#This Row],[Discount $ Number]]-Table1[[#This Row],[Shipping Cost Number]]</f>
        <v>135.94</v>
      </c>
      <c r="AH2717">
        <f>Table1[[#This Row],[Retail Price Number]]*Table1[[#This Row],[Order Quantity]]</f>
        <v>164.68</v>
      </c>
      <c r="AI2717">
        <f>YEAR(Table1[[#This Row],[Order Date]])</f>
        <v>2015</v>
      </c>
    </row>
    <row r="2718" spans="1:35" x14ac:dyDescent="0.3">
      <c r="A2718" t="s">
        <v>2724</v>
      </c>
      <c r="B2718" s="1">
        <v>42122</v>
      </c>
      <c r="C2718" t="s">
        <v>3839</v>
      </c>
      <c r="D2718" t="s">
        <v>683</v>
      </c>
      <c r="E2718" t="s">
        <v>46</v>
      </c>
      <c r="F2718" t="s">
        <v>47</v>
      </c>
      <c r="G2718" t="s">
        <v>91</v>
      </c>
      <c r="H2718" t="s">
        <v>107</v>
      </c>
      <c r="I2718" t="s">
        <v>92</v>
      </c>
      <c r="J2718" t="s">
        <v>423</v>
      </c>
      <c r="K2718" t="s">
        <v>94</v>
      </c>
      <c r="L2718" t="s">
        <v>34</v>
      </c>
      <c r="M2718" t="s">
        <v>156</v>
      </c>
      <c r="N2718" s="1">
        <v>42125</v>
      </c>
      <c r="O2718" t="s">
        <v>424</v>
      </c>
      <c r="P2718" s="3" t="s">
        <v>356</v>
      </c>
      <c r="Q2718" t="s">
        <v>341</v>
      </c>
      <c r="R2718">
        <v>12</v>
      </c>
      <c r="S2718" t="s">
        <v>11297</v>
      </c>
      <c r="T2718" s="2">
        <v>7.0000000000000007E-2</v>
      </c>
      <c r="U2718" t="s">
        <v>3322</v>
      </c>
      <c r="V2718" t="s">
        <v>11298</v>
      </c>
      <c r="W2718" t="s">
        <v>428</v>
      </c>
      <c r="X2718" t="s">
        <v>11299</v>
      </c>
      <c r="Y2718" s="3">
        <f>VALUE(SUBSTITUTE(Table1[[#This Row],[Order Total]],"$",""))</f>
        <v>239.23</v>
      </c>
      <c r="Z2718">
        <f>VALUE(SUBSTITUTE(Table1[[#This Row],[Total]],"$",""))</f>
        <v>224.43</v>
      </c>
      <c r="AA2718" s="3">
        <f>Table1[[#This Row],[Order Total Number]]-Table1[[#This Row],[Total Number]]</f>
        <v>14.799999999999983</v>
      </c>
      <c r="AB2718">
        <f>VALUE(SUBSTITUTE(Table1[[#This Row],[Shipping Cost]],"$",""))</f>
        <v>1.39</v>
      </c>
      <c r="AC2718">
        <f>VALUE(SUBSTITUTE(Table1[[#This Row],[Discount $]],"$",""))</f>
        <v>14.39</v>
      </c>
      <c r="AD2718">
        <f>VALUE(SUBSTITUTE(Table1[[#This Row],[Retail Price]],"$",""))</f>
        <v>5.68</v>
      </c>
      <c r="AE2718" s="4">
        <f>(Table1[[#This Row],[Retail Price Number]]*Table1[[#This Row],[Order Quantity]])-Table1[[#This Row],[Discount $ Number]]+Table1[[#This Row],[Shipping Cost Number]]</f>
        <v>55.16</v>
      </c>
      <c r="AF2718">
        <f>Table1[[#This Row],[Retail Price Number]]*Table1[[#This Row],[Order Quantity]]-Table1[[#This Row],[Discount $ Number]]</f>
        <v>53.769999999999996</v>
      </c>
      <c r="AG2718">
        <f>(Table1[[#This Row],[Retail Price Number]]*Table1[[#This Row],[Order Quantity]])-Table1[[#This Row],[Discount $ Number]]-Table1[[#This Row],[Shipping Cost Number]]</f>
        <v>52.379999999999995</v>
      </c>
      <c r="AH2718">
        <f>Table1[[#This Row],[Retail Price Number]]*Table1[[#This Row],[Order Quantity]]</f>
        <v>68.16</v>
      </c>
      <c r="AI2718">
        <f>YEAR(Table1[[#This Row],[Order Date]])</f>
        <v>2015</v>
      </c>
    </row>
    <row r="2719" spans="1:35" x14ac:dyDescent="0.3">
      <c r="A2719" t="s">
        <v>2724</v>
      </c>
      <c r="B2719" s="1">
        <v>42135</v>
      </c>
      <c r="C2719" t="s">
        <v>1541</v>
      </c>
      <c r="D2719" t="s">
        <v>61</v>
      </c>
      <c r="E2719" t="s">
        <v>27</v>
      </c>
      <c r="F2719" t="s">
        <v>28</v>
      </c>
      <c r="G2719" t="s">
        <v>77</v>
      </c>
      <c r="H2719" t="s">
        <v>62</v>
      </c>
      <c r="I2719" t="s">
        <v>196</v>
      </c>
      <c r="J2719" t="s">
        <v>507</v>
      </c>
      <c r="K2719" t="s">
        <v>94</v>
      </c>
      <c r="L2719" t="s">
        <v>34</v>
      </c>
      <c r="M2719" t="s">
        <v>35</v>
      </c>
      <c r="N2719" s="1">
        <v>42137</v>
      </c>
      <c r="O2719" t="s">
        <v>508</v>
      </c>
      <c r="P2719" s="3" t="s">
        <v>509</v>
      </c>
      <c r="Q2719" t="s">
        <v>510</v>
      </c>
      <c r="R2719">
        <v>2</v>
      </c>
      <c r="S2719" t="s">
        <v>1274</v>
      </c>
      <c r="T2719" s="2">
        <v>7.0000000000000007E-2</v>
      </c>
      <c r="U2719" t="s">
        <v>2998</v>
      </c>
      <c r="V2719" t="s">
        <v>2999</v>
      </c>
      <c r="W2719" t="s">
        <v>514</v>
      </c>
      <c r="X2719" t="s">
        <v>3000</v>
      </c>
      <c r="Y2719" s="3">
        <f>VALUE(SUBSTITUTE(Table1[[#This Row],[Order Total]],"$",""))</f>
        <v>22.25</v>
      </c>
      <c r="Z2719">
        <f>VALUE(SUBSTITUTE(Table1[[#This Row],[Total]],"$",""))</f>
        <v>23.74</v>
      </c>
      <c r="AA2719" s="3">
        <f>Table1[[#This Row],[Order Total Number]]-Table1[[#This Row],[Total Number]]</f>
        <v>-1.4899999999999984</v>
      </c>
      <c r="AB2719">
        <f>VALUE(SUBSTITUTE(Table1[[#This Row],[Shipping Cost]],"$",""))</f>
        <v>4.68</v>
      </c>
      <c r="AC2719">
        <f>VALUE(SUBSTITUTE(Table1[[#This Row],[Discount $]],"$",""))</f>
        <v>1.67</v>
      </c>
      <c r="AD2719">
        <f>VALUE(SUBSTITUTE(Table1[[#This Row],[Retail Price]],"$",""))</f>
        <v>10.23</v>
      </c>
      <c r="AE2719" s="4">
        <f>(Table1[[#This Row],[Retail Price Number]]*Table1[[#This Row],[Order Quantity]])-Table1[[#This Row],[Discount $ Number]]+Table1[[#This Row],[Shipping Cost Number]]</f>
        <v>23.47</v>
      </c>
      <c r="AF2719">
        <f>Table1[[#This Row],[Retail Price Number]]*Table1[[#This Row],[Order Quantity]]-Table1[[#This Row],[Discount $ Number]]</f>
        <v>18.79</v>
      </c>
      <c r="AG2719">
        <f>(Table1[[#This Row],[Retail Price Number]]*Table1[[#This Row],[Order Quantity]])-Table1[[#This Row],[Discount $ Number]]-Table1[[#This Row],[Shipping Cost Number]]</f>
        <v>14.11</v>
      </c>
      <c r="AH2719">
        <f>Table1[[#This Row],[Retail Price Number]]*Table1[[#This Row],[Order Quantity]]</f>
        <v>20.46</v>
      </c>
      <c r="AI2719">
        <f>YEAR(Table1[[#This Row],[Order Date]])</f>
        <v>2015</v>
      </c>
    </row>
    <row r="2720" spans="1:35" x14ac:dyDescent="0.3">
      <c r="A2720" t="s">
        <v>2724</v>
      </c>
      <c r="B2720" s="1">
        <v>41508</v>
      </c>
      <c r="C2720" t="s">
        <v>1413</v>
      </c>
      <c r="D2720" t="s">
        <v>531</v>
      </c>
      <c r="E2720" t="s">
        <v>27</v>
      </c>
      <c r="F2720" t="s">
        <v>28</v>
      </c>
      <c r="G2720" t="s">
        <v>77</v>
      </c>
      <c r="H2720" t="s">
        <v>30</v>
      </c>
      <c r="I2720" t="s">
        <v>31</v>
      </c>
      <c r="J2720" t="s">
        <v>2623</v>
      </c>
      <c r="K2720" t="s">
        <v>94</v>
      </c>
      <c r="L2720" t="s">
        <v>34</v>
      </c>
      <c r="M2720" t="s">
        <v>35</v>
      </c>
      <c r="N2720" s="1">
        <v>41510</v>
      </c>
      <c r="O2720" t="s">
        <v>2624</v>
      </c>
      <c r="P2720" s="3" t="s">
        <v>2625</v>
      </c>
      <c r="Q2720" t="s">
        <v>2626</v>
      </c>
      <c r="R2720">
        <v>43</v>
      </c>
      <c r="S2720" t="s">
        <v>6377</v>
      </c>
      <c r="T2720" s="2">
        <v>0.08</v>
      </c>
      <c r="U2720" t="s">
        <v>12305</v>
      </c>
      <c r="V2720" t="s">
        <v>12306</v>
      </c>
      <c r="W2720" t="s">
        <v>1234</v>
      </c>
      <c r="X2720" t="s">
        <v>2282</v>
      </c>
      <c r="Y2720" s="3">
        <f>VALUE(SUBSTITUTE(Table1[[#This Row],[Order Total]],"$",""))</f>
        <v>260.25</v>
      </c>
      <c r="Z2720">
        <f>VALUE(SUBSTITUTE(Table1[[#This Row],[Total]],"$",""))</f>
        <v>273.52999999999997</v>
      </c>
      <c r="AA2720" s="3">
        <f>Table1[[#This Row],[Order Total Number]]-Table1[[#This Row],[Total Number]]</f>
        <v>-13.279999999999973</v>
      </c>
      <c r="AB2720">
        <f>VALUE(SUBSTITUTE(Table1[[#This Row],[Shipping Cost]],"$",""))</f>
        <v>7.28</v>
      </c>
      <c r="AC2720">
        <f>VALUE(SUBSTITUTE(Table1[[#This Row],[Discount $]],"$",""))</f>
        <v>29.59</v>
      </c>
      <c r="AD2720">
        <f>VALUE(SUBSTITUTE(Table1[[#This Row],[Retail Price]],"$",""))</f>
        <v>9.3800000000000008</v>
      </c>
      <c r="AE2720" s="4">
        <f>(Table1[[#This Row],[Retail Price Number]]*Table1[[#This Row],[Order Quantity]])-Table1[[#This Row],[Discount $ Number]]+Table1[[#This Row],[Shipping Cost Number]]</f>
        <v>381.03000000000003</v>
      </c>
      <c r="AF2720">
        <f>Table1[[#This Row],[Retail Price Number]]*Table1[[#This Row],[Order Quantity]]-Table1[[#This Row],[Discount $ Number]]</f>
        <v>373.75000000000006</v>
      </c>
      <c r="AG2720">
        <f>(Table1[[#This Row],[Retail Price Number]]*Table1[[#This Row],[Order Quantity]])-Table1[[#This Row],[Discount $ Number]]-Table1[[#This Row],[Shipping Cost Number]]</f>
        <v>366.47000000000008</v>
      </c>
      <c r="AH2720">
        <f>Table1[[#This Row],[Retail Price Number]]*Table1[[#This Row],[Order Quantity]]</f>
        <v>403.34000000000003</v>
      </c>
      <c r="AI2720">
        <f>YEAR(Table1[[#This Row],[Order Date]])</f>
        <v>2013</v>
      </c>
    </row>
    <row r="2721" spans="1:35" x14ac:dyDescent="0.3">
      <c r="A2721" t="s">
        <v>2724</v>
      </c>
      <c r="B2721" s="1">
        <v>42125</v>
      </c>
      <c r="C2721" t="s">
        <v>1890</v>
      </c>
      <c r="D2721" t="s">
        <v>1503</v>
      </c>
      <c r="E2721" t="s">
        <v>27</v>
      </c>
      <c r="F2721" t="s">
        <v>28</v>
      </c>
      <c r="G2721" t="s">
        <v>91</v>
      </c>
      <c r="H2721" t="s">
        <v>289</v>
      </c>
      <c r="I2721" t="s">
        <v>121</v>
      </c>
      <c r="J2721" t="s">
        <v>290</v>
      </c>
      <c r="K2721" t="s">
        <v>94</v>
      </c>
      <c r="L2721" t="s">
        <v>95</v>
      </c>
      <c r="M2721" t="s">
        <v>35</v>
      </c>
      <c r="N2721" s="1">
        <v>42126</v>
      </c>
      <c r="O2721" t="s">
        <v>291</v>
      </c>
      <c r="P2721" s="3" t="s">
        <v>292</v>
      </c>
      <c r="Q2721" t="s">
        <v>293</v>
      </c>
      <c r="R2721">
        <v>19</v>
      </c>
      <c r="S2721" t="s">
        <v>12779</v>
      </c>
      <c r="T2721" s="2">
        <v>0.09</v>
      </c>
      <c r="U2721" t="s">
        <v>3572</v>
      </c>
      <c r="V2721" t="s">
        <v>8208</v>
      </c>
      <c r="W2721" t="s">
        <v>165</v>
      </c>
      <c r="X2721" t="s">
        <v>12780</v>
      </c>
      <c r="Y2721" s="3">
        <f>VALUE(SUBSTITUTE(Table1[[#This Row],[Order Total]],"$",""))</f>
        <v>444.05</v>
      </c>
      <c r="Z2721">
        <f>VALUE(SUBSTITUTE(Table1[[#This Row],[Total]],"$",""))</f>
        <v>441.34</v>
      </c>
      <c r="AA2721" s="3">
        <f>Table1[[#This Row],[Order Total Number]]-Table1[[#This Row],[Total Number]]</f>
        <v>2.7100000000000364</v>
      </c>
      <c r="AB2721">
        <f>VALUE(SUBSTITUTE(Table1[[#This Row],[Shipping Cost]],"$",""))</f>
        <v>4</v>
      </c>
      <c r="AC2721">
        <f>VALUE(SUBSTITUTE(Table1[[#This Row],[Discount $]],"$",""))</f>
        <v>23.53</v>
      </c>
      <c r="AD2721">
        <f>VALUE(SUBSTITUTE(Table1[[#This Row],[Retail Price]],"$",""))</f>
        <v>15.98</v>
      </c>
      <c r="AE2721" s="4">
        <f>(Table1[[#This Row],[Retail Price Number]]*Table1[[#This Row],[Order Quantity]])-Table1[[#This Row],[Discount $ Number]]+Table1[[#This Row],[Shipping Cost Number]]</f>
        <v>284.09000000000003</v>
      </c>
      <c r="AF2721">
        <f>Table1[[#This Row],[Retail Price Number]]*Table1[[#This Row],[Order Quantity]]-Table1[[#This Row],[Discount $ Number]]</f>
        <v>280.09000000000003</v>
      </c>
      <c r="AG2721">
        <f>(Table1[[#This Row],[Retail Price Number]]*Table1[[#This Row],[Order Quantity]])-Table1[[#This Row],[Discount $ Number]]-Table1[[#This Row],[Shipping Cost Number]]</f>
        <v>276.09000000000003</v>
      </c>
      <c r="AH2721">
        <f>Table1[[#This Row],[Retail Price Number]]*Table1[[#This Row],[Order Quantity]]</f>
        <v>303.62</v>
      </c>
      <c r="AI2721">
        <f>YEAR(Table1[[#This Row],[Order Date]])</f>
        <v>2015</v>
      </c>
    </row>
    <row r="2722" spans="1:35" x14ac:dyDescent="0.3">
      <c r="A2722" t="s">
        <v>6971</v>
      </c>
      <c r="B2722" s="1">
        <v>42127</v>
      </c>
      <c r="C2722" t="s">
        <v>2523</v>
      </c>
      <c r="D2722" t="s">
        <v>1793</v>
      </c>
      <c r="E2722" t="s">
        <v>46</v>
      </c>
      <c r="F2722" t="s">
        <v>47</v>
      </c>
      <c r="G2722" t="s">
        <v>29</v>
      </c>
      <c r="H2722" t="s">
        <v>48</v>
      </c>
      <c r="I2722" t="s">
        <v>121</v>
      </c>
      <c r="J2722" t="s">
        <v>290</v>
      </c>
      <c r="K2722" t="s">
        <v>94</v>
      </c>
      <c r="L2722" t="s">
        <v>34</v>
      </c>
      <c r="M2722" t="s">
        <v>35</v>
      </c>
      <c r="N2722" s="1">
        <v>42129</v>
      </c>
      <c r="O2722" t="s">
        <v>291</v>
      </c>
      <c r="P2722" s="3" t="s">
        <v>292</v>
      </c>
      <c r="Q2722" t="s">
        <v>293</v>
      </c>
      <c r="R2722">
        <v>19</v>
      </c>
      <c r="S2722" t="s">
        <v>5108</v>
      </c>
      <c r="T2722" s="2">
        <v>0</v>
      </c>
      <c r="U2722" t="s">
        <v>6972</v>
      </c>
      <c r="V2722" t="s">
        <v>6973</v>
      </c>
      <c r="W2722" t="s">
        <v>165</v>
      </c>
      <c r="X2722" t="s">
        <v>6974</v>
      </c>
      <c r="Y2722" s="3">
        <f>VALUE(SUBSTITUTE(Table1[[#This Row],[Order Total]],"$",""))</f>
        <v>403.02</v>
      </c>
      <c r="Z2722">
        <f>VALUE(SUBSTITUTE(Table1[[#This Row],[Total]],"$",""))</f>
        <v>407.02</v>
      </c>
      <c r="AA2722" s="3">
        <f>Table1[[#This Row],[Order Total Number]]-Table1[[#This Row],[Total Number]]</f>
        <v>-4</v>
      </c>
      <c r="AB2722">
        <f>VALUE(SUBSTITUTE(Table1[[#This Row],[Shipping Cost]],"$",""))</f>
        <v>4</v>
      </c>
      <c r="AC2722">
        <f>VALUE(SUBSTITUTE(Table1[[#This Row],[Discount $]],"$",""))</f>
        <v>12.46</v>
      </c>
      <c r="AD2722">
        <f>VALUE(SUBSTITUTE(Table1[[#This Row],[Retail Price]],"$",""))</f>
        <v>15.98</v>
      </c>
      <c r="AE2722" s="4">
        <f>(Table1[[#This Row],[Retail Price Number]]*Table1[[#This Row],[Order Quantity]])-Table1[[#This Row],[Discount $ Number]]+Table1[[#This Row],[Shipping Cost Number]]</f>
        <v>295.16000000000003</v>
      </c>
      <c r="AF2722">
        <f>Table1[[#This Row],[Retail Price Number]]*Table1[[#This Row],[Order Quantity]]-Table1[[#This Row],[Discount $ Number]]</f>
        <v>291.16000000000003</v>
      </c>
      <c r="AG2722">
        <f>(Table1[[#This Row],[Retail Price Number]]*Table1[[#This Row],[Order Quantity]])-Table1[[#This Row],[Discount $ Number]]-Table1[[#This Row],[Shipping Cost Number]]</f>
        <v>287.16000000000003</v>
      </c>
      <c r="AH2722">
        <f>Table1[[#This Row],[Retail Price Number]]*Table1[[#This Row],[Order Quantity]]</f>
        <v>303.62</v>
      </c>
      <c r="AI2722">
        <f>YEAR(Table1[[#This Row],[Order Date]])</f>
        <v>2015</v>
      </c>
    </row>
    <row r="2723" spans="1:35" x14ac:dyDescent="0.3">
      <c r="A2723" t="s">
        <v>6971</v>
      </c>
      <c r="B2723" s="1">
        <v>42067</v>
      </c>
      <c r="C2723" t="s">
        <v>2464</v>
      </c>
      <c r="D2723" t="s">
        <v>144</v>
      </c>
      <c r="E2723" t="s">
        <v>46</v>
      </c>
      <c r="F2723" t="s">
        <v>47</v>
      </c>
      <c r="G2723" t="s">
        <v>77</v>
      </c>
      <c r="H2723" t="s">
        <v>107</v>
      </c>
      <c r="I2723" t="s">
        <v>196</v>
      </c>
      <c r="J2723" t="s">
        <v>1356</v>
      </c>
      <c r="K2723" t="s">
        <v>94</v>
      </c>
      <c r="L2723" t="s">
        <v>95</v>
      </c>
      <c r="M2723" t="s">
        <v>35</v>
      </c>
      <c r="N2723" s="1">
        <v>42069</v>
      </c>
      <c r="O2723" t="s">
        <v>1275</v>
      </c>
      <c r="P2723" s="3" t="s">
        <v>1357</v>
      </c>
      <c r="Q2723" t="s">
        <v>1358</v>
      </c>
      <c r="R2723">
        <v>41</v>
      </c>
      <c r="S2723" t="s">
        <v>4127</v>
      </c>
      <c r="T2723" s="2">
        <v>0.02</v>
      </c>
      <c r="U2723" t="s">
        <v>3096</v>
      </c>
      <c r="V2723" t="s">
        <v>4129</v>
      </c>
      <c r="W2723" t="s">
        <v>812</v>
      </c>
      <c r="X2723" t="s">
        <v>8888</v>
      </c>
      <c r="Y2723" s="3">
        <f>VALUE(SUBSTITUTE(Table1[[#This Row],[Order Total]],"$",""))</f>
        <v>217.29</v>
      </c>
      <c r="Z2723">
        <f>VALUE(SUBSTITUTE(Table1[[#This Row],[Total]],"$",""))</f>
        <v>214.19</v>
      </c>
      <c r="AA2723" s="3">
        <f>Table1[[#This Row],[Order Total Number]]-Table1[[#This Row],[Total Number]]</f>
        <v>3.0999999999999943</v>
      </c>
      <c r="AB2723">
        <f>VALUE(SUBSTITUTE(Table1[[#This Row],[Shipping Cost]],"$",""))</f>
        <v>19.989999999999998</v>
      </c>
      <c r="AC2723">
        <f>VALUE(SUBSTITUTE(Table1[[#This Row],[Discount $]],"$",""))</f>
        <v>2.19</v>
      </c>
      <c r="AD2723">
        <f>VALUE(SUBSTITUTE(Table1[[#This Row],[Retail Price]],"$",""))</f>
        <v>54.1</v>
      </c>
      <c r="AE2723" s="4">
        <f>(Table1[[#This Row],[Retail Price Number]]*Table1[[#This Row],[Order Quantity]])-Table1[[#This Row],[Discount $ Number]]+Table1[[#This Row],[Shipping Cost Number]]</f>
        <v>2235.8999999999996</v>
      </c>
      <c r="AF2723">
        <f>Table1[[#This Row],[Retail Price Number]]*Table1[[#This Row],[Order Quantity]]-Table1[[#This Row],[Discount $ Number]]</f>
        <v>2215.91</v>
      </c>
      <c r="AG2723">
        <f>(Table1[[#This Row],[Retail Price Number]]*Table1[[#This Row],[Order Quantity]])-Table1[[#This Row],[Discount $ Number]]-Table1[[#This Row],[Shipping Cost Number]]</f>
        <v>2195.92</v>
      </c>
      <c r="AH2723">
        <f>Table1[[#This Row],[Retail Price Number]]*Table1[[#This Row],[Order Quantity]]</f>
        <v>2218.1</v>
      </c>
      <c r="AI2723">
        <f>YEAR(Table1[[#This Row],[Order Date]])</f>
        <v>2015</v>
      </c>
    </row>
    <row r="2724" spans="1:35" x14ac:dyDescent="0.3">
      <c r="A2724" t="s">
        <v>7505</v>
      </c>
      <c r="B2724" s="1">
        <v>41451</v>
      </c>
      <c r="C2724" t="s">
        <v>670</v>
      </c>
      <c r="D2724" t="s">
        <v>551</v>
      </c>
      <c r="E2724" t="s">
        <v>27</v>
      </c>
      <c r="F2724" t="s">
        <v>28</v>
      </c>
      <c r="G2724" t="s">
        <v>91</v>
      </c>
      <c r="H2724" t="s">
        <v>289</v>
      </c>
      <c r="I2724" t="s">
        <v>196</v>
      </c>
      <c r="J2724" t="s">
        <v>1877</v>
      </c>
      <c r="K2724" t="s">
        <v>94</v>
      </c>
      <c r="L2724" t="s">
        <v>95</v>
      </c>
      <c r="M2724" t="s">
        <v>35</v>
      </c>
      <c r="N2724" s="1">
        <v>41452</v>
      </c>
      <c r="O2724" t="s">
        <v>1878</v>
      </c>
      <c r="P2724" s="3" t="s">
        <v>1879</v>
      </c>
      <c r="Q2724" t="s">
        <v>1880</v>
      </c>
      <c r="R2724">
        <v>23</v>
      </c>
      <c r="S2724" t="s">
        <v>2881</v>
      </c>
      <c r="T2724" s="2">
        <v>0.06</v>
      </c>
      <c r="U2724" t="s">
        <v>1663</v>
      </c>
      <c r="V2724" t="s">
        <v>3360</v>
      </c>
      <c r="W2724" t="s">
        <v>1884</v>
      </c>
      <c r="X2724" t="s">
        <v>7506</v>
      </c>
      <c r="Y2724" s="3">
        <f>VALUE(SUBSTITUTE(Table1[[#This Row],[Order Total]],"$",""))</f>
        <v>123.84</v>
      </c>
      <c r="Z2724">
        <f>VALUE(SUBSTITUTE(Table1[[#This Row],[Total]],"$",""))</f>
        <v>126.43</v>
      </c>
      <c r="AA2724" s="3">
        <f>Table1[[#This Row],[Order Total Number]]-Table1[[#This Row],[Total Number]]</f>
        <v>-2.5900000000000034</v>
      </c>
      <c r="AB2724">
        <f>VALUE(SUBSTITUTE(Table1[[#This Row],[Shipping Cost]],"$",""))</f>
        <v>4.17</v>
      </c>
      <c r="AC2724">
        <f>VALUE(SUBSTITUTE(Table1[[#This Row],[Discount $]],"$",""))</f>
        <v>3.06</v>
      </c>
      <c r="AD2724">
        <f>VALUE(SUBSTITUTE(Table1[[#This Row],[Retail Price]],"$",""))</f>
        <v>3.57</v>
      </c>
      <c r="AE2724" s="4">
        <f>(Table1[[#This Row],[Retail Price Number]]*Table1[[#This Row],[Order Quantity]])-Table1[[#This Row],[Discount $ Number]]+Table1[[#This Row],[Shipping Cost Number]]</f>
        <v>83.22</v>
      </c>
      <c r="AF2724">
        <f>Table1[[#This Row],[Retail Price Number]]*Table1[[#This Row],[Order Quantity]]-Table1[[#This Row],[Discount $ Number]]</f>
        <v>79.05</v>
      </c>
      <c r="AG2724">
        <f>(Table1[[#This Row],[Retail Price Number]]*Table1[[#This Row],[Order Quantity]])-Table1[[#This Row],[Discount $ Number]]-Table1[[#This Row],[Shipping Cost Number]]</f>
        <v>74.88</v>
      </c>
      <c r="AH2724">
        <f>Table1[[#This Row],[Retail Price Number]]*Table1[[#This Row],[Order Quantity]]</f>
        <v>82.11</v>
      </c>
      <c r="AI2724">
        <f>YEAR(Table1[[#This Row],[Order Date]])</f>
        <v>2013</v>
      </c>
    </row>
    <row r="2725" spans="1:35" x14ac:dyDescent="0.3">
      <c r="A2725" t="s">
        <v>3120</v>
      </c>
      <c r="B2725" s="1">
        <v>42499</v>
      </c>
      <c r="C2725" t="s">
        <v>1719</v>
      </c>
      <c r="D2725" t="s">
        <v>204</v>
      </c>
      <c r="E2725" t="s">
        <v>27</v>
      </c>
      <c r="F2725" t="s">
        <v>28</v>
      </c>
      <c r="G2725" t="s">
        <v>77</v>
      </c>
      <c r="H2725" t="s">
        <v>205</v>
      </c>
      <c r="I2725" t="s">
        <v>31</v>
      </c>
      <c r="J2725" t="s">
        <v>896</v>
      </c>
      <c r="K2725" t="s">
        <v>94</v>
      </c>
      <c r="L2725" t="s">
        <v>109</v>
      </c>
      <c r="M2725" t="s">
        <v>156</v>
      </c>
      <c r="N2725" s="1">
        <v>42501</v>
      </c>
      <c r="O2725" t="s">
        <v>501</v>
      </c>
      <c r="P2725" s="3" t="s">
        <v>897</v>
      </c>
      <c r="Q2725" t="s">
        <v>898</v>
      </c>
      <c r="R2725">
        <v>10</v>
      </c>
      <c r="S2725" t="s">
        <v>3121</v>
      </c>
      <c r="T2725" s="2">
        <v>0.01</v>
      </c>
      <c r="U2725" t="s">
        <v>3122</v>
      </c>
      <c r="V2725" t="s">
        <v>3123</v>
      </c>
      <c r="W2725" t="s">
        <v>902</v>
      </c>
      <c r="X2725" t="s">
        <v>335</v>
      </c>
      <c r="Y2725" s="3">
        <f>VALUE(SUBSTITUTE(Table1[[#This Row],[Order Total]],"$",""))</f>
        <v>815.88</v>
      </c>
      <c r="Z2725">
        <f>VALUE(SUBSTITUTE(Table1[[#This Row],[Total]],"$",""))</f>
        <v>824.68</v>
      </c>
      <c r="AA2725" s="3">
        <f>Table1[[#This Row],[Order Total Number]]-Table1[[#This Row],[Total Number]]</f>
        <v>-8.7999999999999545</v>
      </c>
      <c r="AB2725">
        <f>VALUE(SUBSTITUTE(Table1[[#This Row],[Shipping Cost]],"$",""))</f>
        <v>13.89</v>
      </c>
      <c r="AC2725">
        <f>VALUE(SUBSTITUTE(Table1[[#This Row],[Discount $]],"$",""))</f>
        <v>42.21</v>
      </c>
      <c r="AD2725">
        <f>VALUE(SUBSTITUTE(Table1[[#This Row],[Retail Price]],"$",""))</f>
        <v>36.549999999999997</v>
      </c>
      <c r="AE2725" s="4">
        <f>(Table1[[#This Row],[Retail Price Number]]*Table1[[#This Row],[Order Quantity]])-Table1[[#This Row],[Discount $ Number]]+Table1[[#This Row],[Shipping Cost Number]]</f>
        <v>337.18</v>
      </c>
      <c r="AF2725">
        <f>Table1[[#This Row],[Retail Price Number]]*Table1[[#This Row],[Order Quantity]]-Table1[[#This Row],[Discount $ Number]]</f>
        <v>323.29000000000002</v>
      </c>
      <c r="AG2725">
        <f>(Table1[[#This Row],[Retail Price Number]]*Table1[[#This Row],[Order Quantity]])-Table1[[#This Row],[Discount $ Number]]-Table1[[#This Row],[Shipping Cost Number]]</f>
        <v>309.40000000000003</v>
      </c>
      <c r="AH2725">
        <f>Table1[[#This Row],[Retail Price Number]]*Table1[[#This Row],[Order Quantity]]</f>
        <v>365.5</v>
      </c>
      <c r="AI2725">
        <f>YEAR(Table1[[#This Row],[Order Date]])</f>
        <v>2016</v>
      </c>
    </row>
    <row r="2726" spans="1:35" x14ac:dyDescent="0.3">
      <c r="A2726" t="s">
        <v>3120</v>
      </c>
      <c r="B2726" s="1">
        <v>42767</v>
      </c>
      <c r="C2726" t="s">
        <v>918</v>
      </c>
      <c r="D2726" t="s">
        <v>745</v>
      </c>
      <c r="E2726" t="s">
        <v>27</v>
      </c>
      <c r="F2726" t="s">
        <v>28</v>
      </c>
      <c r="G2726" t="s">
        <v>134</v>
      </c>
      <c r="H2726" t="s">
        <v>217</v>
      </c>
      <c r="I2726" t="s">
        <v>63</v>
      </c>
      <c r="J2726" t="s">
        <v>1959</v>
      </c>
      <c r="K2726" t="s">
        <v>94</v>
      </c>
      <c r="L2726" t="s">
        <v>34</v>
      </c>
      <c r="M2726" t="s">
        <v>35</v>
      </c>
      <c r="N2726" s="1">
        <v>42771</v>
      </c>
      <c r="O2726" t="s">
        <v>1960</v>
      </c>
      <c r="P2726" s="3" t="s">
        <v>1961</v>
      </c>
      <c r="Q2726" t="s">
        <v>1962</v>
      </c>
      <c r="R2726">
        <v>31</v>
      </c>
      <c r="S2726" t="s">
        <v>11276</v>
      </c>
      <c r="T2726" s="2">
        <v>7.0000000000000007E-2</v>
      </c>
      <c r="U2726" t="s">
        <v>1373</v>
      </c>
      <c r="V2726" t="s">
        <v>11277</v>
      </c>
      <c r="W2726" t="s">
        <v>1901</v>
      </c>
      <c r="X2726" t="s">
        <v>921</v>
      </c>
      <c r="Y2726" s="3">
        <f>VALUE(SUBSTITUTE(Table1[[#This Row],[Order Total]],"$",""))</f>
        <v>710.98</v>
      </c>
      <c r="Z2726">
        <f>VALUE(SUBSTITUTE(Table1[[#This Row],[Total]],"$",""))</f>
        <v>724.38</v>
      </c>
      <c r="AA2726" s="3">
        <f>Table1[[#This Row],[Order Total Number]]-Table1[[#This Row],[Total Number]]</f>
        <v>-13.399999999999977</v>
      </c>
      <c r="AB2726">
        <f>VALUE(SUBSTITUTE(Table1[[#This Row],[Shipping Cost]],"$",""))</f>
        <v>9.99</v>
      </c>
      <c r="AC2726">
        <f>VALUE(SUBSTITUTE(Table1[[#This Row],[Discount $]],"$",""))</f>
        <v>42.01</v>
      </c>
      <c r="AD2726">
        <f>VALUE(SUBSTITUTE(Table1[[#This Row],[Retail Price]],"$",""))</f>
        <v>210.55</v>
      </c>
      <c r="AE2726" s="4">
        <f>(Table1[[#This Row],[Retail Price Number]]*Table1[[#This Row],[Order Quantity]])-Table1[[#This Row],[Discount $ Number]]+Table1[[#This Row],[Shipping Cost Number]]</f>
        <v>6495.03</v>
      </c>
      <c r="AF2726">
        <f>Table1[[#This Row],[Retail Price Number]]*Table1[[#This Row],[Order Quantity]]-Table1[[#This Row],[Discount $ Number]]</f>
        <v>6485.04</v>
      </c>
      <c r="AG2726">
        <f>(Table1[[#This Row],[Retail Price Number]]*Table1[[#This Row],[Order Quantity]])-Table1[[#This Row],[Discount $ Number]]-Table1[[#This Row],[Shipping Cost Number]]</f>
        <v>6475.05</v>
      </c>
      <c r="AH2726">
        <f>Table1[[#This Row],[Retail Price Number]]*Table1[[#This Row],[Order Quantity]]</f>
        <v>6527.05</v>
      </c>
      <c r="AI2726">
        <f>YEAR(Table1[[#This Row],[Order Date]])</f>
        <v>2017</v>
      </c>
    </row>
    <row r="2727" spans="1:35" x14ac:dyDescent="0.3">
      <c r="A2727" t="s">
        <v>3120</v>
      </c>
      <c r="B2727" s="1">
        <v>42128</v>
      </c>
      <c r="C2727" t="s">
        <v>3209</v>
      </c>
      <c r="D2727" t="s">
        <v>935</v>
      </c>
      <c r="E2727" t="s">
        <v>27</v>
      </c>
      <c r="F2727" t="s">
        <v>28</v>
      </c>
      <c r="G2727" t="s">
        <v>77</v>
      </c>
      <c r="H2727" t="s">
        <v>433</v>
      </c>
      <c r="I2727" t="s">
        <v>31</v>
      </c>
      <c r="J2727" t="s">
        <v>896</v>
      </c>
      <c r="K2727" t="s">
        <v>94</v>
      </c>
      <c r="L2727" t="s">
        <v>95</v>
      </c>
      <c r="M2727" t="s">
        <v>35</v>
      </c>
      <c r="N2727" s="1">
        <v>42129</v>
      </c>
      <c r="O2727" t="s">
        <v>501</v>
      </c>
      <c r="P2727" s="3" t="s">
        <v>897</v>
      </c>
      <c r="Q2727" t="s">
        <v>898</v>
      </c>
      <c r="R2727">
        <v>44</v>
      </c>
      <c r="S2727" t="s">
        <v>12206</v>
      </c>
      <c r="T2727" s="2">
        <v>7.0000000000000007E-2</v>
      </c>
      <c r="U2727" t="s">
        <v>12207</v>
      </c>
      <c r="V2727" t="s">
        <v>12208</v>
      </c>
      <c r="W2727" t="s">
        <v>902</v>
      </c>
      <c r="X2727" t="s">
        <v>12209</v>
      </c>
      <c r="Y2727" s="3">
        <f>VALUE(SUBSTITUTE(Table1[[#This Row],[Order Total]],"$",""))</f>
        <v>3600.41</v>
      </c>
      <c r="Z2727">
        <f>VALUE(SUBSTITUTE(Table1[[#This Row],[Total]],"$",""))</f>
        <v>3610.4</v>
      </c>
      <c r="AA2727" s="3">
        <f>Table1[[#This Row],[Order Total Number]]-Table1[[#This Row],[Total Number]]</f>
        <v>-9.9900000000002365</v>
      </c>
      <c r="AB2727">
        <f>VALUE(SUBSTITUTE(Table1[[#This Row],[Shipping Cost]],"$",""))</f>
        <v>13.89</v>
      </c>
      <c r="AC2727">
        <f>VALUE(SUBSTITUTE(Table1[[#This Row],[Discount $]],"$",""))</f>
        <v>189.5</v>
      </c>
      <c r="AD2727">
        <f>VALUE(SUBSTITUTE(Table1[[#This Row],[Retail Price]],"$",""))</f>
        <v>36.549999999999997</v>
      </c>
      <c r="AE2727" s="4">
        <f>(Table1[[#This Row],[Retail Price Number]]*Table1[[#This Row],[Order Quantity]])-Table1[[#This Row],[Discount $ Number]]+Table1[[#This Row],[Shipping Cost Number]]</f>
        <v>1432.59</v>
      </c>
      <c r="AF2727">
        <f>Table1[[#This Row],[Retail Price Number]]*Table1[[#This Row],[Order Quantity]]-Table1[[#This Row],[Discount $ Number]]</f>
        <v>1418.6999999999998</v>
      </c>
      <c r="AG2727">
        <f>(Table1[[#This Row],[Retail Price Number]]*Table1[[#This Row],[Order Quantity]])-Table1[[#This Row],[Discount $ Number]]-Table1[[#This Row],[Shipping Cost Number]]</f>
        <v>1404.8099999999997</v>
      </c>
      <c r="AH2727">
        <f>Table1[[#This Row],[Retail Price Number]]*Table1[[#This Row],[Order Quantity]]</f>
        <v>1608.1999999999998</v>
      </c>
      <c r="AI2727">
        <f>YEAR(Table1[[#This Row],[Order Date]])</f>
        <v>2015</v>
      </c>
    </row>
    <row r="2728" spans="1:35" x14ac:dyDescent="0.3">
      <c r="A2728" t="s">
        <v>12386</v>
      </c>
      <c r="B2728" s="1">
        <v>41815</v>
      </c>
      <c r="C2728" t="s">
        <v>1652</v>
      </c>
      <c r="D2728" t="s">
        <v>1232</v>
      </c>
      <c r="E2728" t="s">
        <v>27</v>
      </c>
      <c r="F2728" t="s">
        <v>28</v>
      </c>
      <c r="G2728" t="s">
        <v>77</v>
      </c>
      <c r="H2728" t="s">
        <v>281</v>
      </c>
      <c r="I2728" t="s">
        <v>31</v>
      </c>
      <c r="J2728" t="s">
        <v>411</v>
      </c>
      <c r="K2728" t="s">
        <v>94</v>
      </c>
      <c r="L2728" t="s">
        <v>95</v>
      </c>
      <c r="M2728" t="s">
        <v>35</v>
      </c>
      <c r="N2728" s="1">
        <v>41815</v>
      </c>
      <c r="O2728" t="s">
        <v>412</v>
      </c>
      <c r="P2728" s="3" t="s">
        <v>413</v>
      </c>
      <c r="Q2728" t="s">
        <v>414</v>
      </c>
      <c r="R2728">
        <v>35</v>
      </c>
      <c r="S2728" t="s">
        <v>12387</v>
      </c>
      <c r="T2728" s="2">
        <v>0.09</v>
      </c>
      <c r="U2728" t="s">
        <v>12388</v>
      </c>
      <c r="V2728" t="s">
        <v>12389</v>
      </c>
      <c r="W2728" t="s">
        <v>376</v>
      </c>
      <c r="X2728" t="s">
        <v>12390</v>
      </c>
      <c r="Y2728" s="3">
        <f>VALUE(SUBSTITUTE(Table1[[#This Row],[Order Total]],"$",""))</f>
        <v>1238.3399999999999</v>
      </c>
      <c r="Z2728">
        <f>VALUE(SUBSTITUTE(Table1[[#This Row],[Total]],"$",""))</f>
        <v>1221.4000000000001</v>
      </c>
      <c r="AA2728" s="3">
        <f>Table1[[#This Row],[Order Total Number]]-Table1[[#This Row],[Total Number]]</f>
        <v>16.939999999999827</v>
      </c>
      <c r="AB2728">
        <f>VALUE(SUBSTITUTE(Table1[[#This Row],[Shipping Cost]],"$",""))</f>
        <v>7.18</v>
      </c>
      <c r="AC2728">
        <f>VALUE(SUBSTITUTE(Table1[[#This Row],[Discount $]],"$",""))</f>
        <v>115.38</v>
      </c>
      <c r="AD2728">
        <f>VALUE(SUBSTITUTE(Table1[[#This Row],[Retail Price]],"$",""))</f>
        <v>100.98</v>
      </c>
      <c r="AE2728" s="4">
        <f>(Table1[[#This Row],[Retail Price Number]]*Table1[[#This Row],[Order Quantity]])-Table1[[#This Row],[Discount $ Number]]+Table1[[#This Row],[Shipping Cost Number]]</f>
        <v>3426.1</v>
      </c>
      <c r="AF2728">
        <f>Table1[[#This Row],[Retail Price Number]]*Table1[[#This Row],[Order Quantity]]-Table1[[#This Row],[Discount $ Number]]</f>
        <v>3418.92</v>
      </c>
      <c r="AG2728">
        <f>(Table1[[#This Row],[Retail Price Number]]*Table1[[#This Row],[Order Quantity]])-Table1[[#This Row],[Discount $ Number]]-Table1[[#This Row],[Shipping Cost Number]]</f>
        <v>3411.7400000000002</v>
      </c>
      <c r="AH2728">
        <f>Table1[[#This Row],[Retail Price Number]]*Table1[[#This Row],[Order Quantity]]</f>
        <v>3534.3</v>
      </c>
      <c r="AI2728">
        <f>YEAR(Table1[[#This Row],[Order Date]])</f>
        <v>2014</v>
      </c>
    </row>
    <row r="2729" spans="1:35" x14ac:dyDescent="0.3">
      <c r="A2729" t="s">
        <v>12386</v>
      </c>
      <c r="B2729" s="1">
        <v>41918</v>
      </c>
      <c r="C2729" t="s">
        <v>1206</v>
      </c>
      <c r="D2729" t="s">
        <v>1207</v>
      </c>
      <c r="E2729" t="s">
        <v>46</v>
      </c>
      <c r="F2729" t="s">
        <v>47</v>
      </c>
      <c r="G2729" t="s">
        <v>91</v>
      </c>
      <c r="H2729" t="s">
        <v>48</v>
      </c>
      <c r="I2729" t="s">
        <v>196</v>
      </c>
      <c r="J2729" t="s">
        <v>185</v>
      </c>
      <c r="K2729" t="s">
        <v>94</v>
      </c>
      <c r="L2729" t="s">
        <v>95</v>
      </c>
      <c r="M2729" t="s">
        <v>35</v>
      </c>
      <c r="N2729" s="1">
        <v>41919</v>
      </c>
      <c r="O2729" t="s">
        <v>186</v>
      </c>
      <c r="P2729" s="3" t="s">
        <v>187</v>
      </c>
      <c r="Q2729" t="s">
        <v>188</v>
      </c>
      <c r="R2729">
        <v>45</v>
      </c>
      <c r="S2729" t="s">
        <v>12792</v>
      </c>
      <c r="T2729" s="2">
        <v>0.08</v>
      </c>
      <c r="U2729" t="s">
        <v>4344</v>
      </c>
      <c r="V2729" t="s">
        <v>12793</v>
      </c>
      <c r="W2729" t="s">
        <v>165</v>
      </c>
      <c r="X2729" t="s">
        <v>8798</v>
      </c>
      <c r="Y2729" s="3">
        <f>VALUE(SUBSTITUTE(Table1[[#This Row],[Order Total]],"$",""))</f>
        <v>817.47</v>
      </c>
      <c r="Z2729">
        <f>VALUE(SUBSTITUTE(Table1[[#This Row],[Total]],"$",""))</f>
        <v>824.67</v>
      </c>
      <c r="AA2729" s="3">
        <f>Table1[[#This Row],[Order Total Number]]-Table1[[#This Row],[Total Number]]</f>
        <v>-7.1999999999999318</v>
      </c>
      <c r="AB2729">
        <f>VALUE(SUBSTITUTE(Table1[[#This Row],[Shipping Cost]],"$",""))</f>
        <v>4</v>
      </c>
      <c r="AC2729">
        <f>VALUE(SUBSTITUTE(Table1[[#This Row],[Discount $]],"$",""))</f>
        <v>52.51</v>
      </c>
      <c r="AD2729">
        <f>VALUE(SUBSTITUTE(Table1[[#This Row],[Retail Price]],"$",""))</f>
        <v>19.98</v>
      </c>
      <c r="AE2729" s="4">
        <f>(Table1[[#This Row],[Retail Price Number]]*Table1[[#This Row],[Order Quantity]])-Table1[[#This Row],[Discount $ Number]]+Table1[[#This Row],[Shipping Cost Number]]</f>
        <v>850.59</v>
      </c>
      <c r="AF2729">
        <f>Table1[[#This Row],[Retail Price Number]]*Table1[[#This Row],[Order Quantity]]-Table1[[#This Row],[Discount $ Number]]</f>
        <v>846.59</v>
      </c>
      <c r="AG2729">
        <f>(Table1[[#This Row],[Retail Price Number]]*Table1[[#This Row],[Order Quantity]])-Table1[[#This Row],[Discount $ Number]]-Table1[[#This Row],[Shipping Cost Number]]</f>
        <v>842.59</v>
      </c>
      <c r="AH2729">
        <f>Table1[[#This Row],[Retail Price Number]]*Table1[[#This Row],[Order Quantity]]</f>
        <v>899.1</v>
      </c>
      <c r="AI2729">
        <f>YEAR(Table1[[#This Row],[Order Date]])</f>
        <v>2014</v>
      </c>
    </row>
    <row r="2730" spans="1:35" x14ac:dyDescent="0.3">
      <c r="A2730" t="s">
        <v>3570</v>
      </c>
      <c r="B2730" s="1">
        <v>42135</v>
      </c>
      <c r="C2730" t="s">
        <v>1541</v>
      </c>
      <c r="D2730" t="s">
        <v>61</v>
      </c>
      <c r="E2730" t="s">
        <v>27</v>
      </c>
      <c r="F2730" t="s">
        <v>28</v>
      </c>
      <c r="G2730" t="s">
        <v>91</v>
      </c>
      <c r="H2730" t="s">
        <v>62</v>
      </c>
      <c r="I2730" t="s">
        <v>196</v>
      </c>
      <c r="J2730" t="s">
        <v>1302</v>
      </c>
      <c r="K2730" t="s">
        <v>94</v>
      </c>
      <c r="L2730" t="s">
        <v>34</v>
      </c>
      <c r="M2730" t="s">
        <v>35</v>
      </c>
      <c r="N2730" s="1">
        <v>42137</v>
      </c>
      <c r="O2730" t="s">
        <v>1303</v>
      </c>
      <c r="P2730" s="3" t="s">
        <v>168</v>
      </c>
      <c r="Q2730" t="s">
        <v>1304</v>
      </c>
      <c r="R2730">
        <v>38</v>
      </c>
      <c r="S2730" t="s">
        <v>3571</v>
      </c>
      <c r="T2730" s="2">
        <v>0.09</v>
      </c>
      <c r="U2730" t="s">
        <v>3572</v>
      </c>
      <c r="V2730" t="s">
        <v>3573</v>
      </c>
      <c r="W2730" t="s">
        <v>1307</v>
      </c>
      <c r="X2730" t="s">
        <v>3574</v>
      </c>
      <c r="Y2730" s="3">
        <f>VALUE(SUBSTITUTE(Table1[[#This Row],[Order Total]],"$",""))</f>
        <v>447.05</v>
      </c>
      <c r="Z2730">
        <f>VALUE(SUBSTITUTE(Table1[[#This Row],[Total]],"$",""))</f>
        <v>451.73</v>
      </c>
      <c r="AA2730" s="3">
        <f>Table1[[#This Row],[Order Total Number]]-Table1[[#This Row],[Total Number]]</f>
        <v>-4.6800000000000068</v>
      </c>
      <c r="AB2730">
        <f>VALUE(SUBSTITUTE(Table1[[#This Row],[Shipping Cost]],"$",""))</f>
        <v>4.42</v>
      </c>
      <c r="AC2730">
        <f>VALUE(SUBSTITUTE(Table1[[#This Row],[Discount $]],"$",""))</f>
        <v>23.53</v>
      </c>
      <c r="AD2730">
        <f>VALUE(SUBSTITUTE(Table1[[#This Row],[Retail Price]],"$",""))</f>
        <v>6.84</v>
      </c>
      <c r="AE2730" s="4">
        <f>(Table1[[#This Row],[Retail Price Number]]*Table1[[#This Row],[Order Quantity]])-Table1[[#This Row],[Discount $ Number]]+Table1[[#This Row],[Shipping Cost Number]]</f>
        <v>240.81</v>
      </c>
      <c r="AF2730">
        <f>Table1[[#This Row],[Retail Price Number]]*Table1[[#This Row],[Order Quantity]]-Table1[[#This Row],[Discount $ Number]]</f>
        <v>236.39000000000001</v>
      </c>
      <c r="AG2730">
        <f>(Table1[[#This Row],[Retail Price Number]]*Table1[[#This Row],[Order Quantity]])-Table1[[#This Row],[Discount $ Number]]-Table1[[#This Row],[Shipping Cost Number]]</f>
        <v>231.97000000000003</v>
      </c>
      <c r="AH2730">
        <f>Table1[[#This Row],[Retail Price Number]]*Table1[[#This Row],[Order Quantity]]</f>
        <v>259.92</v>
      </c>
      <c r="AI2730">
        <f>YEAR(Table1[[#This Row],[Order Date]])</f>
        <v>2015</v>
      </c>
    </row>
    <row r="2731" spans="1:35" x14ac:dyDescent="0.3">
      <c r="A2731" t="s">
        <v>3570</v>
      </c>
      <c r="B2731" s="1">
        <v>42039</v>
      </c>
      <c r="C2731" t="s">
        <v>251</v>
      </c>
      <c r="D2731" t="s">
        <v>252</v>
      </c>
      <c r="E2731" t="s">
        <v>27</v>
      </c>
      <c r="F2731" t="s">
        <v>28</v>
      </c>
      <c r="G2731" t="s">
        <v>29</v>
      </c>
      <c r="H2731" t="s">
        <v>62</v>
      </c>
      <c r="I2731" t="s">
        <v>63</v>
      </c>
      <c r="J2731" t="s">
        <v>896</v>
      </c>
      <c r="K2731" t="s">
        <v>723</v>
      </c>
      <c r="L2731" t="s">
        <v>109</v>
      </c>
      <c r="M2731" t="s">
        <v>35</v>
      </c>
      <c r="N2731" s="1">
        <v>42041</v>
      </c>
      <c r="O2731" t="s">
        <v>501</v>
      </c>
      <c r="P2731" s="3" t="s">
        <v>897</v>
      </c>
      <c r="Q2731" t="s">
        <v>898</v>
      </c>
      <c r="R2731">
        <v>19</v>
      </c>
      <c r="S2731" t="s">
        <v>5836</v>
      </c>
      <c r="T2731" s="2">
        <v>0.09</v>
      </c>
      <c r="U2731" t="s">
        <v>5837</v>
      </c>
      <c r="V2731" t="s">
        <v>5838</v>
      </c>
      <c r="W2731" t="s">
        <v>902</v>
      </c>
      <c r="X2731" t="s">
        <v>5839</v>
      </c>
      <c r="Y2731" s="3">
        <f>VALUE(SUBSTITUTE(Table1[[#This Row],[Order Total]],"$",""))</f>
        <v>1510.95</v>
      </c>
      <c r="Z2731">
        <f>VALUE(SUBSTITUTE(Table1[[#This Row],[Total]],"$",""))</f>
        <v>1360.64</v>
      </c>
      <c r="AA2731" s="3">
        <f>Table1[[#This Row],[Order Total Number]]-Table1[[#This Row],[Total Number]]</f>
        <v>150.30999999999995</v>
      </c>
      <c r="AB2731">
        <f>VALUE(SUBSTITUTE(Table1[[#This Row],[Shipping Cost]],"$",""))</f>
        <v>13.89</v>
      </c>
      <c r="AC2731">
        <f>VALUE(SUBSTITUTE(Table1[[#This Row],[Discount $]],"$",""))</f>
        <v>33.229999999999997</v>
      </c>
      <c r="AD2731">
        <f>VALUE(SUBSTITUTE(Table1[[#This Row],[Retail Price]],"$",""))</f>
        <v>36.549999999999997</v>
      </c>
      <c r="AE2731" s="4">
        <f>(Table1[[#This Row],[Retail Price Number]]*Table1[[#This Row],[Order Quantity]])-Table1[[#This Row],[Discount $ Number]]+Table1[[#This Row],[Shipping Cost Number]]</f>
        <v>675.1099999999999</v>
      </c>
      <c r="AF2731">
        <f>Table1[[#This Row],[Retail Price Number]]*Table1[[#This Row],[Order Quantity]]-Table1[[#This Row],[Discount $ Number]]</f>
        <v>661.21999999999991</v>
      </c>
      <c r="AG2731">
        <f>(Table1[[#This Row],[Retail Price Number]]*Table1[[#This Row],[Order Quantity]])-Table1[[#This Row],[Discount $ Number]]-Table1[[#This Row],[Shipping Cost Number]]</f>
        <v>647.32999999999993</v>
      </c>
      <c r="AH2731">
        <f>Table1[[#This Row],[Retail Price Number]]*Table1[[#This Row],[Order Quantity]]</f>
        <v>694.44999999999993</v>
      </c>
      <c r="AI2731">
        <f>YEAR(Table1[[#This Row],[Order Date]])</f>
        <v>2015</v>
      </c>
    </row>
    <row r="2732" spans="1:35" x14ac:dyDescent="0.3">
      <c r="A2732" t="s">
        <v>3570</v>
      </c>
      <c r="B2732" s="1">
        <v>42308</v>
      </c>
      <c r="C2732" t="s">
        <v>6617</v>
      </c>
      <c r="D2732" t="s">
        <v>1005</v>
      </c>
      <c r="E2732" t="s">
        <v>27</v>
      </c>
      <c r="F2732" t="s">
        <v>28</v>
      </c>
      <c r="G2732" t="s">
        <v>91</v>
      </c>
      <c r="H2732" t="s">
        <v>281</v>
      </c>
      <c r="I2732" t="s">
        <v>92</v>
      </c>
      <c r="J2732" t="s">
        <v>366</v>
      </c>
      <c r="K2732" t="s">
        <v>94</v>
      </c>
      <c r="L2732" t="s">
        <v>109</v>
      </c>
      <c r="M2732" t="s">
        <v>35</v>
      </c>
      <c r="N2732" s="1">
        <v>42308</v>
      </c>
      <c r="O2732" t="s">
        <v>367</v>
      </c>
      <c r="P2732" s="3" t="s">
        <v>368</v>
      </c>
      <c r="Q2732" t="s">
        <v>301</v>
      </c>
      <c r="R2732">
        <v>49</v>
      </c>
      <c r="S2732" t="s">
        <v>6618</v>
      </c>
      <c r="T2732" s="2">
        <v>0.02</v>
      </c>
      <c r="U2732" t="s">
        <v>401</v>
      </c>
      <c r="V2732" t="s">
        <v>6619</v>
      </c>
      <c r="W2732" t="s">
        <v>116</v>
      </c>
      <c r="X2732" t="s">
        <v>6620</v>
      </c>
      <c r="Y2732" s="3">
        <f>VALUE(SUBSTITUTE(Table1[[#This Row],[Order Total]],"$",""))</f>
        <v>174.24</v>
      </c>
      <c r="Z2732">
        <f>VALUE(SUBSTITUTE(Table1[[#This Row],[Total]],"$",""))</f>
        <v>171.23</v>
      </c>
      <c r="AA2732" s="3">
        <f>Table1[[#This Row],[Order Total Number]]-Table1[[#This Row],[Total Number]]</f>
        <v>3.0100000000000193</v>
      </c>
      <c r="AB2732">
        <f>VALUE(SUBSTITUTE(Table1[[#This Row],[Shipping Cost]],"$",""))</f>
        <v>1.49</v>
      </c>
      <c r="AC2732">
        <f>VALUE(SUBSTITUTE(Table1[[#This Row],[Discount $]],"$",""))</f>
        <v>7.92</v>
      </c>
      <c r="AD2732">
        <f>VALUE(SUBSTITUTE(Table1[[#This Row],[Retail Price]],"$",""))</f>
        <v>5.98</v>
      </c>
      <c r="AE2732" s="4">
        <f>(Table1[[#This Row],[Retail Price Number]]*Table1[[#This Row],[Order Quantity]])-Table1[[#This Row],[Discount $ Number]]+Table1[[#This Row],[Shipping Cost Number]]</f>
        <v>286.59000000000003</v>
      </c>
      <c r="AF2732">
        <f>Table1[[#This Row],[Retail Price Number]]*Table1[[#This Row],[Order Quantity]]-Table1[[#This Row],[Discount $ Number]]</f>
        <v>285.10000000000002</v>
      </c>
      <c r="AG2732">
        <f>(Table1[[#This Row],[Retail Price Number]]*Table1[[#This Row],[Order Quantity]])-Table1[[#This Row],[Discount $ Number]]-Table1[[#This Row],[Shipping Cost Number]]</f>
        <v>283.61</v>
      </c>
      <c r="AH2732">
        <f>Table1[[#This Row],[Retail Price Number]]*Table1[[#This Row],[Order Quantity]]</f>
        <v>293.02000000000004</v>
      </c>
      <c r="AI2732">
        <f>YEAR(Table1[[#This Row],[Order Date]])</f>
        <v>2015</v>
      </c>
    </row>
    <row r="2733" spans="1:35" x14ac:dyDescent="0.3">
      <c r="A2733" t="s">
        <v>3570</v>
      </c>
      <c r="B2733" s="1">
        <v>42141</v>
      </c>
      <c r="C2733" t="s">
        <v>5891</v>
      </c>
      <c r="D2733" t="s">
        <v>432</v>
      </c>
      <c r="E2733" t="s">
        <v>27</v>
      </c>
      <c r="F2733" t="s">
        <v>28</v>
      </c>
      <c r="G2733" t="s">
        <v>91</v>
      </c>
      <c r="H2733" t="s">
        <v>433</v>
      </c>
      <c r="I2733" t="s">
        <v>121</v>
      </c>
      <c r="J2733" t="s">
        <v>1938</v>
      </c>
      <c r="K2733" t="s">
        <v>94</v>
      </c>
      <c r="L2733" t="s">
        <v>34</v>
      </c>
      <c r="M2733" t="s">
        <v>35</v>
      </c>
      <c r="N2733" s="1">
        <v>42144</v>
      </c>
      <c r="O2733" t="s">
        <v>1939</v>
      </c>
      <c r="P2733" s="3" t="s">
        <v>877</v>
      </c>
      <c r="Q2733" t="s">
        <v>1239</v>
      </c>
      <c r="R2733">
        <v>33</v>
      </c>
      <c r="S2733" t="s">
        <v>11584</v>
      </c>
      <c r="T2733" s="2">
        <v>0.01</v>
      </c>
      <c r="U2733" t="s">
        <v>3100</v>
      </c>
      <c r="V2733" t="s">
        <v>11585</v>
      </c>
      <c r="W2733" t="s">
        <v>1942</v>
      </c>
      <c r="X2733" t="s">
        <v>11586</v>
      </c>
      <c r="Y2733" s="3">
        <f>VALUE(SUBSTITUTE(Table1[[#This Row],[Order Total]],"$",""))</f>
        <v>608.04</v>
      </c>
      <c r="Z2733">
        <f>VALUE(SUBSTITUTE(Table1[[#This Row],[Total]],"$",""))</f>
        <v>600.70000000000005</v>
      </c>
      <c r="AA2733" s="3">
        <f>Table1[[#This Row],[Order Total Number]]-Table1[[#This Row],[Total Number]]</f>
        <v>7.3399999999999181</v>
      </c>
      <c r="AB2733">
        <f>VALUE(SUBSTITUTE(Table1[[#This Row],[Shipping Cost]],"$",""))</f>
        <v>19.510000000000002</v>
      </c>
      <c r="AC2733">
        <f>VALUE(SUBSTITUTE(Table1[[#This Row],[Discount $]],"$",""))</f>
        <v>59.34</v>
      </c>
      <c r="AD2733">
        <f>VALUE(SUBSTITUTE(Table1[[#This Row],[Retail Price]],"$",""))</f>
        <v>30.98</v>
      </c>
      <c r="AE2733" s="4">
        <f>(Table1[[#This Row],[Retail Price Number]]*Table1[[#This Row],[Order Quantity]])-Table1[[#This Row],[Discount $ Number]]+Table1[[#This Row],[Shipping Cost Number]]</f>
        <v>982.51</v>
      </c>
      <c r="AF2733">
        <f>Table1[[#This Row],[Retail Price Number]]*Table1[[#This Row],[Order Quantity]]-Table1[[#This Row],[Discount $ Number]]</f>
        <v>963</v>
      </c>
      <c r="AG2733">
        <f>(Table1[[#This Row],[Retail Price Number]]*Table1[[#This Row],[Order Quantity]])-Table1[[#This Row],[Discount $ Number]]-Table1[[#This Row],[Shipping Cost Number]]</f>
        <v>943.49</v>
      </c>
      <c r="AH2733">
        <f>Table1[[#This Row],[Retail Price Number]]*Table1[[#This Row],[Order Quantity]]</f>
        <v>1022.34</v>
      </c>
      <c r="AI2733">
        <f>YEAR(Table1[[#This Row],[Order Date]])</f>
        <v>2015</v>
      </c>
    </row>
    <row r="2734" spans="1:35" x14ac:dyDescent="0.3">
      <c r="A2734" t="s">
        <v>2997</v>
      </c>
      <c r="B2734" s="1">
        <v>42135</v>
      </c>
      <c r="C2734" t="s">
        <v>1541</v>
      </c>
      <c r="D2734" t="s">
        <v>61</v>
      </c>
      <c r="E2734" t="s">
        <v>27</v>
      </c>
      <c r="F2734" t="s">
        <v>28</v>
      </c>
      <c r="G2734" t="s">
        <v>134</v>
      </c>
      <c r="H2734" t="s">
        <v>62</v>
      </c>
      <c r="I2734" t="s">
        <v>92</v>
      </c>
      <c r="J2734" t="s">
        <v>734</v>
      </c>
      <c r="K2734" t="s">
        <v>94</v>
      </c>
      <c r="L2734" t="s">
        <v>95</v>
      </c>
      <c r="M2734" t="s">
        <v>35</v>
      </c>
      <c r="N2734" s="1">
        <v>42137</v>
      </c>
      <c r="O2734" t="s">
        <v>735</v>
      </c>
      <c r="P2734" s="3" t="s">
        <v>736</v>
      </c>
      <c r="Q2734" t="s">
        <v>737</v>
      </c>
      <c r="R2734">
        <v>16</v>
      </c>
      <c r="S2734" t="s">
        <v>1274</v>
      </c>
      <c r="T2734" s="2">
        <v>0.01</v>
      </c>
      <c r="U2734" t="s">
        <v>2998</v>
      </c>
      <c r="V2734" t="s">
        <v>2999</v>
      </c>
      <c r="W2734" t="s">
        <v>741</v>
      </c>
      <c r="X2734" t="s">
        <v>3000</v>
      </c>
      <c r="Y2734" s="3">
        <f>VALUE(SUBSTITUTE(Table1[[#This Row],[Order Total]],"$",""))</f>
        <v>22.25</v>
      </c>
      <c r="Z2734">
        <f>VALUE(SUBSTITUTE(Table1[[#This Row],[Total]],"$",""))</f>
        <v>23.74</v>
      </c>
      <c r="AA2734" s="3">
        <f>Table1[[#This Row],[Order Total Number]]-Table1[[#This Row],[Total Number]]</f>
        <v>-1.4899999999999984</v>
      </c>
      <c r="AB2734">
        <f>VALUE(SUBSTITUTE(Table1[[#This Row],[Shipping Cost]],"$",""))</f>
        <v>5.47</v>
      </c>
      <c r="AC2734">
        <f>VALUE(SUBSTITUTE(Table1[[#This Row],[Discount $]],"$",""))</f>
        <v>1.67</v>
      </c>
      <c r="AD2734">
        <f>VALUE(SUBSTITUTE(Table1[[#This Row],[Retail Price]],"$",""))</f>
        <v>3.58</v>
      </c>
      <c r="AE2734" s="4">
        <f>(Table1[[#This Row],[Retail Price Number]]*Table1[[#This Row],[Order Quantity]])-Table1[[#This Row],[Discount $ Number]]+Table1[[#This Row],[Shipping Cost Number]]</f>
        <v>61.08</v>
      </c>
      <c r="AF2734">
        <f>Table1[[#This Row],[Retail Price Number]]*Table1[[#This Row],[Order Quantity]]-Table1[[#This Row],[Discount $ Number]]</f>
        <v>55.61</v>
      </c>
      <c r="AG2734">
        <f>(Table1[[#This Row],[Retail Price Number]]*Table1[[#This Row],[Order Quantity]])-Table1[[#This Row],[Discount $ Number]]-Table1[[#This Row],[Shipping Cost Number]]</f>
        <v>50.14</v>
      </c>
      <c r="AH2734">
        <f>Table1[[#This Row],[Retail Price Number]]*Table1[[#This Row],[Order Quantity]]</f>
        <v>57.28</v>
      </c>
      <c r="AI2734">
        <f>YEAR(Table1[[#This Row],[Order Date]])</f>
        <v>2015</v>
      </c>
    </row>
    <row r="2735" spans="1:35" x14ac:dyDescent="0.3">
      <c r="A2735" t="s">
        <v>2997</v>
      </c>
      <c r="B2735" s="1">
        <v>42135</v>
      </c>
      <c r="C2735" t="s">
        <v>1541</v>
      </c>
      <c r="D2735" t="s">
        <v>61</v>
      </c>
      <c r="E2735" t="s">
        <v>27</v>
      </c>
      <c r="F2735" t="s">
        <v>28</v>
      </c>
      <c r="G2735" t="s">
        <v>29</v>
      </c>
      <c r="H2735" t="s">
        <v>62</v>
      </c>
      <c r="I2735" t="s">
        <v>63</v>
      </c>
      <c r="J2735" t="s">
        <v>366</v>
      </c>
      <c r="K2735" t="s">
        <v>94</v>
      </c>
      <c r="L2735" t="s">
        <v>95</v>
      </c>
      <c r="M2735" t="s">
        <v>35</v>
      </c>
      <c r="N2735" s="1">
        <v>42137</v>
      </c>
      <c r="O2735" t="s">
        <v>367</v>
      </c>
      <c r="P2735" s="3" t="s">
        <v>368</v>
      </c>
      <c r="Q2735" t="s">
        <v>301</v>
      </c>
      <c r="R2735">
        <v>44</v>
      </c>
      <c r="S2735" t="s">
        <v>1274</v>
      </c>
      <c r="T2735" s="2">
        <v>0.01</v>
      </c>
      <c r="U2735" t="s">
        <v>2998</v>
      </c>
      <c r="V2735" t="s">
        <v>2999</v>
      </c>
      <c r="W2735" t="s">
        <v>116</v>
      </c>
      <c r="X2735" t="s">
        <v>3000</v>
      </c>
      <c r="Y2735" s="3">
        <f>VALUE(SUBSTITUTE(Table1[[#This Row],[Order Total]],"$",""))</f>
        <v>22.25</v>
      </c>
      <c r="Z2735">
        <f>VALUE(SUBSTITUTE(Table1[[#This Row],[Total]],"$",""))</f>
        <v>23.74</v>
      </c>
      <c r="AA2735" s="3">
        <f>Table1[[#This Row],[Order Total Number]]-Table1[[#This Row],[Total Number]]</f>
        <v>-1.4899999999999984</v>
      </c>
      <c r="AB2735">
        <f>VALUE(SUBSTITUTE(Table1[[#This Row],[Shipping Cost]],"$",""))</f>
        <v>1.49</v>
      </c>
      <c r="AC2735">
        <f>VALUE(SUBSTITUTE(Table1[[#This Row],[Discount $]],"$",""))</f>
        <v>1.67</v>
      </c>
      <c r="AD2735">
        <f>VALUE(SUBSTITUTE(Table1[[#This Row],[Retail Price]],"$",""))</f>
        <v>5.98</v>
      </c>
      <c r="AE2735" s="4">
        <f>(Table1[[#This Row],[Retail Price Number]]*Table1[[#This Row],[Order Quantity]])-Table1[[#This Row],[Discount $ Number]]+Table1[[#This Row],[Shipping Cost Number]]</f>
        <v>262.94</v>
      </c>
      <c r="AF2735">
        <f>Table1[[#This Row],[Retail Price Number]]*Table1[[#This Row],[Order Quantity]]-Table1[[#This Row],[Discount $ Number]]</f>
        <v>261.45</v>
      </c>
      <c r="AG2735">
        <f>(Table1[[#This Row],[Retail Price Number]]*Table1[[#This Row],[Order Quantity]])-Table1[[#This Row],[Discount $ Number]]-Table1[[#This Row],[Shipping Cost Number]]</f>
        <v>259.95999999999998</v>
      </c>
      <c r="AH2735">
        <f>Table1[[#This Row],[Retail Price Number]]*Table1[[#This Row],[Order Quantity]]</f>
        <v>263.12</v>
      </c>
      <c r="AI2735">
        <f>YEAR(Table1[[#This Row],[Order Date]])</f>
        <v>2015</v>
      </c>
    </row>
    <row r="2736" spans="1:35" x14ac:dyDescent="0.3">
      <c r="A2736" t="s">
        <v>2997</v>
      </c>
      <c r="B2736" s="1">
        <v>42135</v>
      </c>
      <c r="C2736" t="s">
        <v>1541</v>
      </c>
      <c r="D2736" t="s">
        <v>61</v>
      </c>
      <c r="E2736" t="s">
        <v>27</v>
      </c>
      <c r="F2736" t="s">
        <v>28</v>
      </c>
      <c r="G2736" t="s">
        <v>29</v>
      </c>
      <c r="H2736" t="s">
        <v>62</v>
      </c>
      <c r="I2736" t="s">
        <v>63</v>
      </c>
      <c r="J2736" t="s">
        <v>366</v>
      </c>
      <c r="K2736" t="s">
        <v>94</v>
      </c>
      <c r="L2736" t="s">
        <v>34</v>
      </c>
      <c r="M2736" t="s">
        <v>35</v>
      </c>
      <c r="N2736" s="1">
        <v>42137</v>
      </c>
      <c r="O2736" t="s">
        <v>367</v>
      </c>
      <c r="P2736" s="3" t="s">
        <v>368</v>
      </c>
      <c r="Q2736" t="s">
        <v>301</v>
      </c>
      <c r="R2736">
        <v>31</v>
      </c>
      <c r="S2736" t="s">
        <v>1274</v>
      </c>
      <c r="T2736" s="2">
        <v>0</v>
      </c>
      <c r="U2736" t="s">
        <v>2998</v>
      </c>
      <c r="V2736" t="s">
        <v>2999</v>
      </c>
      <c r="W2736" t="s">
        <v>116</v>
      </c>
      <c r="X2736" t="s">
        <v>3000</v>
      </c>
      <c r="Y2736" s="3">
        <f>VALUE(SUBSTITUTE(Table1[[#This Row],[Order Total]],"$",""))</f>
        <v>22.25</v>
      </c>
      <c r="Z2736">
        <f>VALUE(SUBSTITUTE(Table1[[#This Row],[Total]],"$",""))</f>
        <v>23.74</v>
      </c>
      <c r="AA2736" s="3">
        <f>Table1[[#This Row],[Order Total Number]]-Table1[[#This Row],[Total Number]]</f>
        <v>-1.4899999999999984</v>
      </c>
      <c r="AB2736">
        <f>VALUE(SUBSTITUTE(Table1[[#This Row],[Shipping Cost]],"$",""))</f>
        <v>1.49</v>
      </c>
      <c r="AC2736">
        <f>VALUE(SUBSTITUTE(Table1[[#This Row],[Discount $]],"$",""))</f>
        <v>1.67</v>
      </c>
      <c r="AD2736">
        <f>VALUE(SUBSTITUTE(Table1[[#This Row],[Retail Price]],"$",""))</f>
        <v>5.98</v>
      </c>
      <c r="AE2736" s="4">
        <f>(Table1[[#This Row],[Retail Price Number]]*Table1[[#This Row],[Order Quantity]])-Table1[[#This Row],[Discount $ Number]]+Table1[[#This Row],[Shipping Cost Number]]</f>
        <v>185.20000000000005</v>
      </c>
      <c r="AF2736">
        <f>Table1[[#This Row],[Retail Price Number]]*Table1[[#This Row],[Order Quantity]]-Table1[[#This Row],[Discount $ Number]]</f>
        <v>183.71000000000004</v>
      </c>
      <c r="AG2736">
        <f>(Table1[[#This Row],[Retail Price Number]]*Table1[[#This Row],[Order Quantity]])-Table1[[#This Row],[Discount $ Number]]-Table1[[#This Row],[Shipping Cost Number]]</f>
        <v>182.22000000000003</v>
      </c>
      <c r="AH2736">
        <f>Table1[[#This Row],[Retail Price Number]]*Table1[[#This Row],[Order Quantity]]</f>
        <v>185.38000000000002</v>
      </c>
      <c r="AI2736">
        <f>YEAR(Table1[[#This Row],[Order Date]])</f>
        <v>2015</v>
      </c>
    </row>
    <row r="2737" spans="1:35" x14ac:dyDescent="0.3">
      <c r="A2737" t="s">
        <v>9865</v>
      </c>
      <c r="B2737" s="1">
        <v>41454</v>
      </c>
      <c r="C2737" t="s">
        <v>3400</v>
      </c>
      <c r="D2737" t="s">
        <v>912</v>
      </c>
      <c r="E2737" t="s">
        <v>27</v>
      </c>
      <c r="F2737" t="s">
        <v>28</v>
      </c>
      <c r="G2737" t="s">
        <v>134</v>
      </c>
      <c r="H2737" t="s">
        <v>205</v>
      </c>
      <c r="I2737" t="s">
        <v>196</v>
      </c>
      <c r="J2737" t="s">
        <v>1853</v>
      </c>
      <c r="K2737" t="s">
        <v>94</v>
      </c>
      <c r="L2737" t="s">
        <v>34</v>
      </c>
      <c r="M2737" t="s">
        <v>35</v>
      </c>
      <c r="N2737" s="1">
        <v>41456</v>
      </c>
      <c r="O2737" t="s">
        <v>1854</v>
      </c>
      <c r="P2737" s="3" t="s">
        <v>1855</v>
      </c>
      <c r="Q2737" t="s">
        <v>1856</v>
      </c>
      <c r="R2737">
        <v>1</v>
      </c>
      <c r="S2737" t="s">
        <v>9866</v>
      </c>
      <c r="T2737" s="2">
        <v>0.1</v>
      </c>
      <c r="U2737" t="s">
        <v>9867</v>
      </c>
      <c r="V2737" t="s">
        <v>9868</v>
      </c>
      <c r="W2737" t="s">
        <v>165</v>
      </c>
      <c r="X2737" t="s">
        <v>9869</v>
      </c>
      <c r="Y2737" s="3">
        <f>VALUE(SUBSTITUTE(Table1[[#This Row],[Order Total]],"$",""))</f>
        <v>4396.8999999999996</v>
      </c>
      <c r="Z2737">
        <f>VALUE(SUBSTITUTE(Table1[[#This Row],[Total]],"$",""))</f>
        <v>4402.8999999999996</v>
      </c>
      <c r="AA2737" s="3">
        <f>Table1[[#This Row],[Order Total Number]]-Table1[[#This Row],[Total Number]]</f>
        <v>-6</v>
      </c>
      <c r="AB2737">
        <f>VALUE(SUBSTITUTE(Table1[[#This Row],[Shipping Cost]],"$",""))</f>
        <v>4</v>
      </c>
      <c r="AC2737">
        <f>VALUE(SUBSTITUTE(Table1[[#This Row],[Discount $]],"$",""))</f>
        <v>34.520000000000003</v>
      </c>
      <c r="AD2737">
        <f>VALUE(SUBSTITUTE(Table1[[#This Row],[Retail Price]],"$",""))</f>
        <v>152.47999999999999</v>
      </c>
      <c r="AE2737" s="4">
        <f>(Table1[[#This Row],[Retail Price Number]]*Table1[[#This Row],[Order Quantity]])-Table1[[#This Row],[Discount $ Number]]+Table1[[#This Row],[Shipping Cost Number]]</f>
        <v>121.95999999999998</v>
      </c>
      <c r="AF2737">
        <f>Table1[[#This Row],[Retail Price Number]]*Table1[[#This Row],[Order Quantity]]-Table1[[#This Row],[Discount $ Number]]</f>
        <v>117.95999999999998</v>
      </c>
      <c r="AG2737">
        <f>(Table1[[#This Row],[Retail Price Number]]*Table1[[#This Row],[Order Quantity]])-Table1[[#This Row],[Discount $ Number]]-Table1[[#This Row],[Shipping Cost Number]]</f>
        <v>113.95999999999998</v>
      </c>
      <c r="AH2737">
        <f>Table1[[#This Row],[Retail Price Number]]*Table1[[#This Row],[Order Quantity]]</f>
        <v>152.47999999999999</v>
      </c>
      <c r="AI2737">
        <f>YEAR(Table1[[#This Row],[Order Date]])</f>
        <v>2013</v>
      </c>
    </row>
    <row r="2738" spans="1:35" x14ac:dyDescent="0.3">
      <c r="A2738" t="s">
        <v>12381</v>
      </c>
      <c r="B2738" s="1">
        <v>42142</v>
      </c>
      <c r="C2738" t="s">
        <v>1142</v>
      </c>
      <c r="D2738" t="s">
        <v>144</v>
      </c>
      <c r="E2738" t="s">
        <v>46</v>
      </c>
      <c r="F2738" t="s">
        <v>47</v>
      </c>
      <c r="G2738" t="s">
        <v>91</v>
      </c>
      <c r="H2738" t="s">
        <v>107</v>
      </c>
      <c r="I2738" t="s">
        <v>121</v>
      </c>
      <c r="J2738" t="s">
        <v>975</v>
      </c>
      <c r="K2738" t="s">
        <v>33</v>
      </c>
      <c r="L2738" t="s">
        <v>34</v>
      </c>
      <c r="M2738" t="s">
        <v>35</v>
      </c>
      <c r="N2738" s="1">
        <v>42142</v>
      </c>
      <c r="O2738" t="s">
        <v>976</v>
      </c>
      <c r="P2738" s="3" t="s">
        <v>977</v>
      </c>
      <c r="Q2738" t="s">
        <v>978</v>
      </c>
      <c r="R2738">
        <v>9</v>
      </c>
      <c r="S2738" t="s">
        <v>12382</v>
      </c>
      <c r="T2738" s="2">
        <v>0.1</v>
      </c>
      <c r="U2738" t="s">
        <v>12383</v>
      </c>
      <c r="V2738" t="s">
        <v>12384</v>
      </c>
      <c r="W2738" t="s">
        <v>982</v>
      </c>
      <c r="X2738" t="s">
        <v>12385</v>
      </c>
      <c r="Y2738" s="3">
        <f>VALUE(SUBSTITUTE(Table1[[#This Row],[Order Total]],"$",""))</f>
        <v>546.04999999999995</v>
      </c>
      <c r="Z2738">
        <f>VALUE(SUBSTITUTE(Table1[[#This Row],[Total]],"$",""))</f>
        <v>558.25</v>
      </c>
      <c r="AA2738" s="3">
        <f>Table1[[#This Row],[Order Total Number]]-Table1[[#This Row],[Total Number]]</f>
        <v>-12.200000000000045</v>
      </c>
      <c r="AB2738">
        <f>VALUE(SUBSTITUTE(Table1[[#This Row],[Shipping Cost]],"$",""))</f>
        <v>3.14</v>
      </c>
      <c r="AC2738">
        <f>VALUE(SUBSTITUTE(Table1[[#This Row],[Discount $]],"$",""))</f>
        <v>52.91</v>
      </c>
      <c r="AD2738">
        <f>VALUE(SUBSTITUTE(Table1[[#This Row],[Retail Price]],"$",""))</f>
        <v>12.98</v>
      </c>
      <c r="AE2738" s="4">
        <f>(Table1[[#This Row],[Retail Price Number]]*Table1[[#This Row],[Order Quantity]])-Table1[[#This Row],[Discount $ Number]]+Table1[[#This Row],[Shipping Cost Number]]</f>
        <v>67.050000000000011</v>
      </c>
      <c r="AF2738">
        <f>Table1[[#This Row],[Retail Price Number]]*Table1[[#This Row],[Order Quantity]]-Table1[[#This Row],[Discount $ Number]]</f>
        <v>63.910000000000011</v>
      </c>
      <c r="AG2738">
        <f>(Table1[[#This Row],[Retail Price Number]]*Table1[[#This Row],[Order Quantity]])-Table1[[#This Row],[Discount $ Number]]-Table1[[#This Row],[Shipping Cost Number]]</f>
        <v>60.77000000000001</v>
      </c>
      <c r="AH2738">
        <f>Table1[[#This Row],[Retail Price Number]]*Table1[[#This Row],[Order Quantity]]</f>
        <v>116.82000000000001</v>
      </c>
      <c r="AI2738">
        <f>YEAR(Table1[[#This Row],[Order Date]])</f>
        <v>2015</v>
      </c>
    </row>
    <row r="2739" spans="1:35" x14ac:dyDescent="0.3">
      <c r="A2739" t="s">
        <v>1696</v>
      </c>
      <c r="B2739" s="1">
        <v>42078</v>
      </c>
      <c r="C2739" t="s">
        <v>1697</v>
      </c>
      <c r="D2739" t="s">
        <v>252</v>
      </c>
      <c r="E2739" t="s">
        <v>27</v>
      </c>
      <c r="F2739" t="s">
        <v>28</v>
      </c>
      <c r="G2739" t="s">
        <v>77</v>
      </c>
      <c r="H2739" t="s">
        <v>62</v>
      </c>
      <c r="I2739" t="s">
        <v>63</v>
      </c>
      <c r="J2739" t="s">
        <v>206</v>
      </c>
      <c r="K2739" t="s">
        <v>94</v>
      </c>
      <c r="L2739" t="s">
        <v>95</v>
      </c>
      <c r="M2739" t="s">
        <v>35</v>
      </c>
      <c r="N2739" s="1">
        <v>42080</v>
      </c>
      <c r="O2739" t="s">
        <v>207</v>
      </c>
      <c r="P2739" s="3" t="s">
        <v>208</v>
      </c>
      <c r="Q2739" t="s">
        <v>125</v>
      </c>
      <c r="R2739">
        <v>27</v>
      </c>
      <c r="S2739" t="s">
        <v>1698</v>
      </c>
      <c r="T2739" s="2">
        <v>0.06</v>
      </c>
      <c r="U2739" t="s">
        <v>1699</v>
      </c>
      <c r="V2739" t="s">
        <v>943</v>
      </c>
      <c r="W2739" t="s">
        <v>212</v>
      </c>
      <c r="X2739" t="s">
        <v>1700</v>
      </c>
      <c r="Y2739" s="3">
        <f>VALUE(SUBSTITUTE(Table1[[#This Row],[Order Total]],"$",""))</f>
        <v>18.11</v>
      </c>
      <c r="Z2739">
        <f>VALUE(SUBSTITUTE(Table1[[#This Row],[Total]],"$",""))</f>
        <v>21.93</v>
      </c>
      <c r="AA2739" s="3">
        <f>Table1[[#This Row],[Order Total Number]]-Table1[[#This Row],[Total Number]]</f>
        <v>-3.8200000000000003</v>
      </c>
      <c r="AB2739">
        <f>VALUE(SUBSTITUTE(Table1[[#This Row],[Shipping Cost]],"$",""))</f>
        <v>7.01</v>
      </c>
      <c r="AC2739">
        <f>VALUE(SUBSTITUTE(Table1[[#This Row],[Discount $]],"$",""))</f>
        <v>0.87</v>
      </c>
      <c r="AD2739">
        <f>VALUE(SUBSTITUTE(Table1[[#This Row],[Retail Price]],"$",""))</f>
        <v>3.89</v>
      </c>
      <c r="AE2739" s="4">
        <f>(Table1[[#This Row],[Retail Price Number]]*Table1[[#This Row],[Order Quantity]])-Table1[[#This Row],[Discount $ Number]]+Table1[[#This Row],[Shipping Cost Number]]</f>
        <v>111.17</v>
      </c>
      <c r="AF2739">
        <f>Table1[[#This Row],[Retail Price Number]]*Table1[[#This Row],[Order Quantity]]-Table1[[#This Row],[Discount $ Number]]</f>
        <v>104.16</v>
      </c>
      <c r="AG2739">
        <f>(Table1[[#This Row],[Retail Price Number]]*Table1[[#This Row],[Order Quantity]])-Table1[[#This Row],[Discount $ Number]]-Table1[[#This Row],[Shipping Cost Number]]</f>
        <v>97.149999999999991</v>
      </c>
      <c r="AH2739">
        <f>Table1[[#This Row],[Retail Price Number]]*Table1[[#This Row],[Order Quantity]]</f>
        <v>105.03</v>
      </c>
      <c r="AI2739">
        <f>YEAR(Table1[[#This Row],[Order Date]])</f>
        <v>2015</v>
      </c>
    </row>
    <row r="2740" spans="1:35" x14ac:dyDescent="0.3">
      <c r="A2740" t="s">
        <v>10640</v>
      </c>
      <c r="B2740" s="1">
        <v>42135</v>
      </c>
      <c r="C2740" t="s">
        <v>1541</v>
      </c>
      <c r="D2740" t="s">
        <v>61</v>
      </c>
      <c r="E2740" t="s">
        <v>27</v>
      </c>
      <c r="F2740" t="s">
        <v>28</v>
      </c>
      <c r="G2740" t="s">
        <v>77</v>
      </c>
      <c r="H2740" t="s">
        <v>62</v>
      </c>
      <c r="I2740" t="s">
        <v>121</v>
      </c>
      <c r="J2740" t="s">
        <v>651</v>
      </c>
      <c r="K2740" t="s">
        <v>94</v>
      </c>
      <c r="L2740" t="s">
        <v>34</v>
      </c>
      <c r="M2740" t="s">
        <v>35</v>
      </c>
      <c r="N2740" s="1">
        <v>42137</v>
      </c>
      <c r="O2740" t="s">
        <v>652</v>
      </c>
      <c r="P2740" s="3" t="s">
        <v>653</v>
      </c>
      <c r="Q2740" t="s">
        <v>98</v>
      </c>
      <c r="R2740">
        <v>14</v>
      </c>
      <c r="S2740" t="s">
        <v>10641</v>
      </c>
      <c r="T2740" s="2">
        <v>0.02</v>
      </c>
      <c r="U2740" t="s">
        <v>2871</v>
      </c>
      <c r="V2740" t="s">
        <v>6044</v>
      </c>
      <c r="W2740" t="s">
        <v>57</v>
      </c>
      <c r="X2740" t="s">
        <v>4241</v>
      </c>
      <c r="Y2740" s="3">
        <f>VALUE(SUBSTITUTE(Table1[[#This Row],[Order Total]],"$",""))</f>
        <v>41.45</v>
      </c>
      <c r="Z2740">
        <f>VALUE(SUBSTITUTE(Table1[[#This Row],[Total]],"$",""))</f>
        <v>42.15</v>
      </c>
      <c r="AA2740" s="3">
        <f>Table1[[#This Row],[Order Total Number]]-Table1[[#This Row],[Total Number]]</f>
        <v>-0.69999999999999574</v>
      </c>
      <c r="AB2740">
        <f>VALUE(SUBSTITUTE(Table1[[#This Row],[Shipping Cost]],"$",""))</f>
        <v>0.7</v>
      </c>
      <c r="AC2740">
        <f>VALUE(SUBSTITUTE(Table1[[#This Row],[Discount $]],"$",""))</f>
        <v>2.65</v>
      </c>
      <c r="AD2740">
        <f>VALUE(SUBSTITUTE(Table1[[#This Row],[Retail Price]],"$",""))</f>
        <v>1.26</v>
      </c>
      <c r="AE2740" s="4">
        <f>(Table1[[#This Row],[Retail Price Number]]*Table1[[#This Row],[Order Quantity]])-Table1[[#This Row],[Discount $ Number]]+Table1[[#This Row],[Shipping Cost Number]]</f>
        <v>15.69</v>
      </c>
      <c r="AF2740">
        <f>Table1[[#This Row],[Retail Price Number]]*Table1[[#This Row],[Order Quantity]]-Table1[[#This Row],[Discount $ Number]]</f>
        <v>14.99</v>
      </c>
      <c r="AG2740">
        <f>(Table1[[#This Row],[Retail Price Number]]*Table1[[#This Row],[Order Quantity]])-Table1[[#This Row],[Discount $ Number]]-Table1[[#This Row],[Shipping Cost Number]]</f>
        <v>14.290000000000001</v>
      </c>
      <c r="AH2740">
        <f>Table1[[#This Row],[Retail Price Number]]*Table1[[#This Row],[Order Quantity]]</f>
        <v>17.64</v>
      </c>
      <c r="AI2740">
        <f>YEAR(Table1[[#This Row],[Order Date]])</f>
        <v>2015</v>
      </c>
    </row>
    <row r="2741" spans="1:35" x14ac:dyDescent="0.3">
      <c r="A2741" t="s">
        <v>11903</v>
      </c>
      <c r="B2741" s="1">
        <v>41465</v>
      </c>
      <c r="C2741" t="s">
        <v>273</v>
      </c>
      <c r="D2741" t="s">
        <v>162</v>
      </c>
      <c r="E2741" t="s">
        <v>46</v>
      </c>
      <c r="F2741" t="s">
        <v>47</v>
      </c>
      <c r="G2741" t="s">
        <v>134</v>
      </c>
      <c r="H2741" t="s">
        <v>107</v>
      </c>
      <c r="I2741" t="s">
        <v>121</v>
      </c>
      <c r="J2741" t="s">
        <v>5373</v>
      </c>
      <c r="K2741" t="s">
        <v>94</v>
      </c>
      <c r="L2741" t="s">
        <v>95</v>
      </c>
      <c r="M2741" t="s">
        <v>156</v>
      </c>
      <c r="N2741" s="1">
        <v>41468</v>
      </c>
      <c r="O2741" t="s">
        <v>5374</v>
      </c>
      <c r="P2741" s="3" t="s">
        <v>3412</v>
      </c>
      <c r="Q2741" t="s">
        <v>1220</v>
      </c>
      <c r="R2741">
        <v>22</v>
      </c>
      <c r="S2741" t="s">
        <v>5784</v>
      </c>
      <c r="T2741" s="2">
        <v>0.09</v>
      </c>
      <c r="U2741" t="s">
        <v>3096</v>
      </c>
      <c r="V2741" t="s">
        <v>11904</v>
      </c>
      <c r="W2741" t="s">
        <v>5375</v>
      </c>
      <c r="X2741" t="s">
        <v>11905</v>
      </c>
      <c r="Y2741" s="3">
        <f>VALUE(SUBSTITUTE(Table1[[#This Row],[Order Total]],"$",""))</f>
        <v>52.47</v>
      </c>
      <c r="Z2741">
        <f>VALUE(SUBSTITUTE(Table1[[#This Row],[Total]],"$",""))</f>
        <v>58.72</v>
      </c>
      <c r="AA2741" s="3">
        <f>Table1[[#This Row],[Order Total Number]]-Table1[[#This Row],[Total Number]]</f>
        <v>-6.25</v>
      </c>
      <c r="AB2741">
        <f>VALUE(SUBSTITUTE(Table1[[#This Row],[Shipping Cost]],"$",""))</f>
        <v>6.21</v>
      </c>
      <c r="AC2741">
        <f>VALUE(SUBSTITUTE(Table1[[#This Row],[Discount $]],"$",""))</f>
        <v>2.19</v>
      </c>
      <c r="AD2741">
        <f>VALUE(SUBSTITUTE(Table1[[#This Row],[Retail Price]],"$",""))</f>
        <v>4.38</v>
      </c>
      <c r="AE2741" s="4">
        <f>(Table1[[#This Row],[Retail Price Number]]*Table1[[#This Row],[Order Quantity]])-Table1[[#This Row],[Discount $ Number]]+Table1[[#This Row],[Shipping Cost Number]]</f>
        <v>100.38</v>
      </c>
      <c r="AF2741">
        <f>Table1[[#This Row],[Retail Price Number]]*Table1[[#This Row],[Order Quantity]]-Table1[[#This Row],[Discount $ Number]]</f>
        <v>94.17</v>
      </c>
      <c r="AG2741">
        <f>(Table1[[#This Row],[Retail Price Number]]*Table1[[#This Row],[Order Quantity]])-Table1[[#This Row],[Discount $ Number]]-Table1[[#This Row],[Shipping Cost Number]]</f>
        <v>87.960000000000008</v>
      </c>
      <c r="AH2741">
        <f>Table1[[#This Row],[Retail Price Number]]*Table1[[#This Row],[Order Quantity]]</f>
        <v>96.36</v>
      </c>
      <c r="AI2741">
        <f>YEAR(Table1[[#This Row],[Order Date]])</f>
        <v>2013</v>
      </c>
    </row>
    <row r="2742" spans="1:35" x14ac:dyDescent="0.3">
      <c r="A2742" t="s">
        <v>11903</v>
      </c>
      <c r="B2742" s="1">
        <v>41340</v>
      </c>
      <c r="C2742" t="s">
        <v>439</v>
      </c>
      <c r="D2742" t="s">
        <v>440</v>
      </c>
      <c r="E2742" t="s">
        <v>46</v>
      </c>
      <c r="F2742" t="s">
        <v>47</v>
      </c>
      <c r="G2742" t="s">
        <v>91</v>
      </c>
      <c r="H2742" t="s">
        <v>48</v>
      </c>
      <c r="I2742" t="s">
        <v>196</v>
      </c>
      <c r="J2742" t="s">
        <v>651</v>
      </c>
      <c r="K2742" t="s">
        <v>94</v>
      </c>
      <c r="L2742" t="s">
        <v>34</v>
      </c>
      <c r="M2742" t="s">
        <v>35</v>
      </c>
      <c r="N2742" s="1">
        <v>41343</v>
      </c>
      <c r="O2742" t="s">
        <v>652</v>
      </c>
      <c r="P2742" s="3" t="s">
        <v>653</v>
      </c>
      <c r="Q2742" t="s">
        <v>98</v>
      </c>
      <c r="R2742">
        <v>19</v>
      </c>
      <c r="S2742" t="s">
        <v>7747</v>
      </c>
      <c r="T2742" s="2">
        <v>7.0000000000000007E-2</v>
      </c>
      <c r="U2742" t="s">
        <v>1165</v>
      </c>
      <c r="V2742" t="s">
        <v>7748</v>
      </c>
      <c r="W2742" t="s">
        <v>57</v>
      </c>
      <c r="X2742" t="s">
        <v>12228</v>
      </c>
      <c r="Y2742" s="3">
        <f>VALUE(SUBSTITUTE(Table1[[#This Row],[Order Total]],"$",""))</f>
        <v>53.58</v>
      </c>
      <c r="Z2742">
        <f>VALUE(SUBSTITUTE(Table1[[#This Row],[Total]],"$",""))</f>
        <v>46.28</v>
      </c>
      <c r="AA2742" s="3">
        <f>Table1[[#This Row],[Order Total Number]]-Table1[[#This Row],[Total Number]]</f>
        <v>7.2999999999999972</v>
      </c>
      <c r="AB2742">
        <f>VALUE(SUBSTITUTE(Table1[[#This Row],[Shipping Cost]],"$",""))</f>
        <v>0.7</v>
      </c>
      <c r="AC2742">
        <f>VALUE(SUBSTITUTE(Table1[[#This Row],[Discount $]],"$",""))</f>
        <v>3.42</v>
      </c>
      <c r="AD2742">
        <f>VALUE(SUBSTITUTE(Table1[[#This Row],[Retail Price]],"$",""))</f>
        <v>1.26</v>
      </c>
      <c r="AE2742" s="4">
        <f>(Table1[[#This Row],[Retail Price Number]]*Table1[[#This Row],[Order Quantity]])-Table1[[#This Row],[Discount $ Number]]+Table1[[#This Row],[Shipping Cost Number]]</f>
        <v>21.220000000000002</v>
      </c>
      <c r="AF2742">
        <f>Table1[[#This Row],[Retail Price Number]]*Table1[[#This Row],[Order Quantity]]-Table1[[#This Row],[Discount $ Number]]</f>
        <v>20.520000000000003</v>
      </c>
      <c r="AG2742">
        <f>(Table1[[#This Row],[Retail Price Number]]*Table1[[#This Row],[Order Quantity]])-Table1[[#This Row],[Discount $ Number]]-Table1[[#This Row],[Shipping Cost Number]]</f>
        <v>19.820000000000004</v>
      </c>
      <c r="AH2742">
        <f>Table1[[#This Row],[Retail Price Number]]*Table1[[#This Row],[Order Quantity]]</f>
        <v>23.94</v>
      </c>
      <c r="AI2742">
        <f>YEAR(Table1[[#This Row],[Order Date]])</f>
        <v>2013</v>
      </c>
    </row>
    <row r="2743" spans="1:35" x14ac:dyDescent="0.3">
      <c r="A2743" t="s">
        <v>11903</v>
      </c>
      <c r="B2743" s="1">
        <v>41635</v>
      </c>
      <c r="C2743" t="s">
        <v>2226</v>
      </c>
      <c r="D2743" t="s">
        <v>1232</v>
      </c>
      <c r="E2743" t="s">
        <v>27</v>
      </c>
      <c r="F2743" t="s">
        <v>28</v>
      </c>
      <c r="G2743" t="s">
        <v>29</v>
      </c>
      <c r="H2743" t="s">
        <v>281</v>
      </c>
      <c r="I2743" t="s">
        <v>63</v>
      </c>
      <c r="J2743" t="s">
        <v>1311</v>
      </c>
      <c r="K2743" t="s">
        <v>94</v>
      </c>
      <c r="L2743" t="s">
        <v>95</v>
      </c>
      <c r="M2743" t="s">
        <v>35</v>
      </c>
      <c r="N2743" s="1">
        <v>41637</v>
      </c>
      <c r="O2743" t="s">
        <v>542</v>
      </c>
      <c r="P2743" s="3" t="s">
        <v>543</v>
      </c>
      <c r="Q2743" t="s">
        <v>544</v>
      </c>
      <c r="R2743">
        <v>41</v>
      </c>
      <c r="S2743" t="s">
        <v>5967</v>
      </c>
      <c r="T2743" s="2">
        <v>0.05</v>
      </c>
      <c r="U2743" t="s">
        <v>5968</v>
      </c>
      <c r="V2743" t="s">
        <v>12277</v>
      </c>
      <c r="W2743" t="s">
        <v>547</v>
      </c>
      <c r="X2743" t="s">
        <v>12278</v>
      </c>
      <c r="Y2743" s="3">
        <f>VALUE(SUBSTITUTE(Table1[[#This Row],[Order Total]],"$",""))</f>
        <v>982.45</v>
      </c>
      <c r="Z2743">
        <f>VALUE(SUBSTITUTE(Table1[[#This Row],[Total]],"$",""))</f>
        <v>985.45</v>
      </c>
      <c r="AA2743" s="3">
        <f>Table1[[#This Row],[Order Total Number]]-Table1[[#This Row],[Total Number]]</f>
        <v>-3</v>
      </c>
      <c r="AB2743">
        <f>VALUE(SUBSTITUTE(Table1[[#This Row],[Shipping Cost]],"$",""))</f>
        <v>6.64</v>
      </c>
      <c r="AC2743">
        <f>VALUE(SUBSTITUTE(Table1[[#This Row],[Discount $]],"$",""))</f>
        <v>97.14</v>
      </c>
      <c r="AD2743">
        <f>VALUE(SUBSTITUTE(Table1[[#This Row],[Retail Price]],"$",""))</f>
        <v>29.74</v>
      </c>
      <c r="AE2743" s="4">
        <f>(Table1[[#This Row],[Retail Price Number]]*Table1[[#This Row],[Order Quantity]])-Table1[[#This Row],[Discount $ Number]]+Table1[[#This Row],[Shipping Cost Number]]</f>
        <v>1128.8399999999999</v>
      </c>
      <c r="AF2743">
        <f>Table1[[#This Row],[Retail Price Number]]*Table1[[#This Row],[Order Quantity]]-Table1[[#This Row],[Discount $ Number]]</f>
        <v>1122.1999999999998</v>
      </c>
      <c r="AG2743">
        <f>(Table1[[#This Row],[Retail Price Number]]*Table1[[#This Row],[Order Quantity]])-Table1[[#This Row],[Discount $ Number]]-Table1[[#This Row],[Shipping Cost Number]]</f>
        <v>1115.5599999999997</v>
      </c>
      <c r="AH2743">
        <f>Table1[[#This Row],[Retail Price Number]]*Table1[[#This Row],[Order Quantity]]</f>
        <v>1219.3399999999999</v>
      </c>
      <c r="AI2743">
        <f>YEAR(Table1[[#This Row],[Order Date]])</f>
        <v>2013</v>
      </c>
    </row>
    <row r="2744" spans="1:35" x14ac:dyDescent="0.3">
      <c r="A2744" t="s">
        <v>561</v>
      </c>
      <c r="B2744" s="1">
        <v>41744</v>
      </c>
      <c r="C2744" t="s">
        <v>562</v>
      </c>
      <c r="D2744" t="s">
        <v>563</v>
      </c>
      <c r="E2744" t="s">
        <v>27</v>
      </c>
      <c r="F2744" t="s">
        <v>28</v>
      </c>
      <c r="G2744" t="s">
        <v>91</v>
      </c>
      <c r="H2744" t="s">
        <v>241</v>
      </c>
      <c r="I2744" t="s">
        <v>121</v>
      </c>
      <c r="J2744" t="s">
        <v>564</v>
      </c>
      <c r="K2744" t="s">
        <v>94</v>
      </c>
      <c r="L2744" t="s">
        <v>34</v>
      </c>
      <c r="M2744" t="s">
        <v>35</v>
      </c>
      <c r="N2744" s="1">
        <v>41745</v>
      </c>
      <c r="O2744" t="s">
        <v>565</v>
      </c>
      <c r="P2744" s="3" t="s">
        <v>566</v>
      </c>
      <c r="Q2744" t="s">
        <v>567</v>
      </c>
      <c r="R2744">
        <v>41</v>
      </c>
      <c r="S2744" t="s">
        <v>568</v>
      </c>
      <c r="T2744" s="2">
        <v>0.01</v>
      </c>
      <c r="U2744" t="s">
        <v>127</v>
      </c>
      <c r="V2744" t="s">
        <v>569</v>
      </c>
      <c r="W2744" t="s">
        <v>224</v>
      </c>
      <c r="X2744" t="s">
        <v>570</v>
      </c>
      <c r="Y2744" s="3">
        <f>VALUE(SUBSTITUTE(Table1[[#This Row],[Order Total]],"$",""))</f>
        <v>82.7</v>
      </c>
      <c r="Z2744">
        <f>VALUE(SUBSTITUTE(Table1[[#This Row],[Total]],"$",""))</f>
        <v>82</v>
      </c>
      <c r="AA2744" s="3">
        <f>Table1[[#This Row],[Order Total Number]]-Table1[[#This Row],[Total Number]]</f>
        <v>0.70000000000000284</v>
      </c>
      <c r="AB2744">
        <f>VALUE(SUBSTITUTE(Table1[[#This Row],[Shipping Cost]],"$",""))</f>
        <v>0.5</v>
      </c>
      <c r="AC2744">
        <f>VALUE(SUBSTITUTE(Table1[[#This Row],[Discount $]],"$",""))</f>
        <v>0</v>
      </c>
      <c r="AD2744">
        <f>VALUE(SUBSTITUTE(Table1[[#This Row],[Retail Price]],"$",""))</f>
        <v>6.3</v>
      </c>
      <c r="AE2744" s="4">
        <f>(Table1[[#This Row],[Retail Price Number]]*Table1[[#This Row],[Order Quantity]])-Table1[[#This Row],[Discount $ Number]]+Table1[[#This Row],[Shipping Cost Number]]</f>
        <v>258.8</v>
      </c>
      <c r="AF2744">
        <f>Table1[[#This Row],[Retail Price Number]]*Table1[[#This Row],[Order Quantity]]-Table1[[#This Row],[Discount $ Number]]</f>
        <v>258.3</v>
      </c>
      <c r="AG2744">
        <f>(Table1[[#This Row],[Retail Price Number]]*Table1[[#This Row],[Order Quantity]])-Table1[[#This Row],[Discount $ Number]]-Table1[[#This Row],[Shipping Cost Number]]</f>
        <v>257.8</v>
      </c>
      <c r="AH2744">
        <f>Table1[[#This Row],[Retail Price Number]]*Table1[[#This Row],[Order Quantity]]</f>
        <v>258.3</v>
      </c>
      <c r="AI2744">
        <f>YEAR(Table1[[#This Row],[Order Date]])</f>
        <v>2014</v>
      </c>
    </row>
    <row r="2745" spans="1:35" x14ac:dyDescent="0.3">
      <c r="A2745" t="s">
        <v>561</v>
      </c>
      <c r="B2745" s="1">
        <v>42256</v>
      </c>
      <c r="C2745" t="s">
        <v>4051</v>
      </c>
      <c r="D2745" t="s">
        <v>76</v>
      </c>
      <c r="E2745" t="s">
        <v>27</v>
      </c>
      <c r="F2745" t="s">
        <v>28</v>
      </c>
      <c r="G2745" t="s">
        <v>91</v>
      </c>
      <c r="H2745" t="s">
        <v>78</v>
      </c>
      <c r="I2745" t="s">
        <v>121</v>
      </c>
      <c r="J2745" t="s">
        <v>1660</v>
      </c>
      <c r="K2745" t="s">
        <v>94</v>
      </c>
      <c r="L2745" t="s">
        <v>95</v>
      </c>
      <c r="M2745" t="s">
        <v>35</v>
      </c>
      <c r="N2745" s="1">
        <v>42257</v>
      </c>
      <c r="O2745" t="s">
        <v>1369</v>
      </c>
      <c r="P2745" s="3" t="s">
        <v>166</v>
      </c>
      <c r="Q2745" t="s">
        <v>1661</v>
      </c>
      <c r="R2745">
        <v>19</v>
      </c>
      <c r="S2745" t="s">
        <v>4052</v>
      </c>
      <c r="T2745" s="2">
        <v>0.09</v>
      </c>
      <c r="U2745" t="s">
        <v>341</v>
      </c>
      <c r="V2745" t="s">
        <v>4053</v>
      </c>
      <c r="W2745" t="s">
        <v>57</v>
      </c>
      <c r="X2745" t="s">
        <v>2240</v>
      </c>
      <c r="Y2745" s="3">
        <f>VALUE(SUBSTITUTE(Table1[[#This Row],[Order Total]],"$",""))</f>
        <v>45.7</v>
      </c>
      <c r="Z2745">
        <f>VALUE(SUBSTITUTE(Table1[[#This Row],[Total]],"$",""))</f>
        <v>43.2</v>
      </c>
      <c r="AA2745" s="3">
        <f>Table1[[#This Row],[Order Total Number]]-Table1[[#This Row],[Total Number]]</f>
        <v>2.5</v>
      </c>
      <c r="AB2745">
        <f>VALUE(SUBSTITUTE(Table1[[#This Row],[Shipping Cost]],"$",""))</f>
        <v>0.7</v>
      </c>
      <c r="AC2745">
        <f>VALUE(SUBSTITUTE(Table1[[#This Row],[Discount $]],"$",""))</f>
        <v>2.16</v>
      </c>
      <c r="AD2745">
        <f>VALUE(SUBSTITUTE(Table1[[#This Row],[Retail Price]],"$",""))</f>
        <v>1.48</v>
      </c>
      <c r="AE2745" s="4">
        <f>(Table1[[#This Row],[Retail Price Number]]*Table1[[#This Row],[Order Quantity]])-Table1[[#This Row],[Discount $ Number]]+Table1[[#This Row],[Shipping Cost Number]]</f>
        <v>26.66</v>
      </c>
      <c r="AF2745">
        <f>Table1[[#This Row],[Retail Price Number]]*Table1[[#This Row],[Order Quantity]]-Table1[[#This Row],[Discount $ Number]]</f>
        <v>25.96</v>
      </c>
      <c r="AG2745">
        <f>(Table1[[#This Row],[Retail Price Number]]*Table1[[#This Row],[Order Quantity]])-Table1[[#This Row],[Discount $ Number]]-Table1[[#This Row],[Shipping Cost Number]]</f>
        <v>25.26</v>
      </c>
      <c r="AH2745">
        <f>Table1[[#This Row],[Retail Price Number]]*Table1[[#This Row],[Order Quantity]]</f>
        <v>28.12</v>
      </c>
      <c r="AI2745">
        <f>YEAR(Table1[[#This Row],[Order Date]])</f>
        <v>2015</v>
      </c>
    </row>
    <row r="2746" spans="1:35" x14ac:dyDescent="0.3">
      <c r="A2746" t="s">
        <v>561</v>
      </c>
      <c r="B2746" s="1">
        <v>41503</v>
      </c>
      <c r="C2746" t="s">
        <v>1473</v>
      </c>
      <c r="D2746" t="s">
        <v>252</v>
      </c>
      <c r="E2746" t="s">
        <v>27</v>
      </c>
      <c r="F2746" t="s">
        <v>28</v>
      </c>
      <c r="G2746" t="s">
        <v>77</v>
      </c>
      <c r="H2746" t="s">
        <v>62</v>
      </c>
      <c r="I2746" t="s">
        <v>196</v>
      </c>
      <c r="J2746" t="s">
        <v>4833</v>
      </c>
      <c r="K2746" t="s">
        <v>33</v>
      </c>
      <c r="L2746" t="s">
        <v>34</v>
      </c>
      <c r="M2746" t="s">
        <v>35</v>
      </c>
      <c r="N2746" s="1">
        <v>41503</v>
      </c>
      <c r="O2746" t="s">
        <v>612</v>
      </c>
      <c r="P2746" s="3" t="s">
        <v>613</v>
      </c>
      <c r="Q2746" t="s">
        <v>614</v>
      </c>
      <c r="R2746">
        <v>29</v>
      </c>
      <c r="S2746" t="s">
        <v>4834</v>
      </c>
      <c r="T2746" s="2">
        <v>0.03</v>
      </c>
      <c r="U2746" t="s">
        <v>2170</v>
      </c>
      <c r="V2746" t="s">
        <v>4241</v>
      </c>
      <c r="W2746" t="s">
        <v>618</v>
      </c>
      <c r="X2746" t="s">
        <v>4835</v>
      </c>
      <c r="Y2746" s="3">
        <f>VALUE(SUBSTITUTE(Table1[[#This Row],[Order Total]],"$",""))</f>
        <v>42.15</v>
      </c>
      <c r="Z2746">
        <f>VALUE(SUBSTITUTE(Table1[[#This Row],[Total]],"$",""))</f>
        <v>41.83</v>
      </c>
      <c r="AA2746" s="3">
        <f>Table1[[#This Row],[Order Total Number]]-Table1[[#This Row],[Total Number]]</f>
        <v>0.32000000000000028</v>
      </c>
      <c r="AB2746">
        <f>VALUE(SUBSTITUTE(Table1[[#This Row],[Shipping Cost]],"$",""))</f>
        <v>24.49</v>
      </c>
      <c r="AC2746">
        <f>VALUE(SUBSTITUTE(Table1[[#This Row],[Discount $]],"$",""))</f>
        <v>3.27</v>
      </c>
      <c r="AD2746">
        <f>VALUE(SUBSTITUTE(Table1[[#This Row],[Retail Price]],"$",""))</f>
        <v>136.97999999999999</v>
      </c>
      <c r="AE2746" s="4">
        <f>(Table1[[#This Row],[Retail Price Number]]*Table1[[#This Row],[Order Quantity]])-Table1[[#This Row],[Discount $ Number]]+Table1[[#This Row],[Shipping Cost Number]]</f>
        <v>3993.6399999999994</v>
      </c>
      <c r="AF2746">
        <f>Table1[[#This Row],[Retail Price Number]]*Table1[[#This Row],[Order Quantity]]-Table1[[#This Row],[Discount $ Number]]</f>
        <v>3969.1499999999996</v>
      </c>
      <c r="AG2746">
        <f>(Table1[[#This Row],[Retail Price Number]]*Table1[[#This Row],[Order Quantity]])-Table1[[#This Row],[Discount $ Number]]-Table1[[#This Row],[Shipping Cost Number]]</f>
        <v>3944.66</v>
      </c>
      <c r="AH2746">
        <f>Table1[[#This Row],[Retail Price Number]]*Table1[[#This Row],[Order Quantity]]</f>
        <v>3972.4199999999996</v>
      </c>
      <c r="AI2746">
        <f>YEAR(Table1[[#This Row],[Order Date]])</f>
        <v>2013</v>
      </c>
    </row>
    <row r="2747" spans="1:35" x14ac:dyDescent="0.3">
      <c r="A2747" t="s">
        <v>561</v>
      </c>
      <c r="B2747" s="1">
        <v>42035</v>
      </c>
      <c r="C2747" t="s">
        <v>7138</v>
      </c>
      <c r="D2747" t="s">
        <v>3704</v>
      </c>
      <c r="E2747" t="s">
        <v>27</v>
      </c>
      <c r="F2747" t="s">
        <v>28</v>
      </c>
      <c r="G2747" t="s">
        <v>91</v>
      </c>
      <c r="H2747" t="s">
        <v>965</v>
      </c>
      <c r="I2747" t="s">
        <v>63</v>
      </c>
      <c r="J2747" t="s">
        <v>1199</v>
      </c>
      <c r="K2747" t="s">
        <v>94</v>
      </c>
      <c r="L2747" t="s">
        <v>34</v>
      </c>
      <c r="M2747" t="s">
        <v>35</v>
      </c>
      <c r="N2747" s="1">
        <v>42036</v>
      </c>
      <c r="O2747" t="s">
        <v>1200</v>
      </c>
      <c r="P2747" s="3" t="s">
        <v>1201</v>
      </c>
      <c r="Q2747" t="s">
        <v>1202</v>
      </c>
      <c r="R2747">
        <v>50</v>
      </c>
      <c r="S2747" t="s">
        <v>7139</v>
      </c>
      <c r="T2747" s="2">
        <v>0.09</v>
      </c>
      <c r="U2747" t="s">
        <v>7140</v>
      </c>
      <c r="V2747" t="s">
        <v>7141</v>
      </c>
      <c r="W2747" t="s">
        <v>51</v>
      </c>
      <c r="X2747" t="s">
        <v>7142</v>
      </c>
      <c r="Y2747" s="3">
        <f>VALUE(SUBSTITUTE(Table1[[#This Row],[Order Total]],"$",""))</f>
        <v>152.91</v>
      </c>
      <c r="Z2747">
        <f>VALUE(SUBSTITUTE(Table1[[#This Row],[Total]],"$",""))</f>
        <v>157.19999999999999</v>
      </c>
      <c r="AA2747" s="3">
        <f>Table1[[#This Row],[Order Total Number]]-Table1[[#This Row],[Total Number]]</f>
        <v>-4.289999999999992</v>
      </c>
      <c r="AB2747">
        <f>VALUE(SUBSTITUTE(Table1[[#This Row],[Shipping Cost]],"$",""))</f>
        <v>0.71</v>
      </c>
      <c r="AC2747">
        <f>VALUE(SUBSTITUTE(Table1[[#This Row],[Discount $]],"$",""))</f>
        <v>13.21</v>
      </c>
      <c r="AD2747">
        <f>VALUE(SUBSTITUTE(Table1[[#This Row],[Retail Price]],"$",""))</f>
        <v>3.78</v>
      </c>
      <c r="AE2747" s="4">
        <f>(Table1[[#This Row],[Retail Price Number]]*Table1[[#This Row],[Order Quantity]])-Table1[[#This Row],[Discount $ Number]]+Table1[[#This Row],[Shipping Cost Number]]</f>
        <v>176.5</v>
      </c>
      <c r="AF2747">
        <f>Table1[[#This Row],[Retail Price Number]]*Table1[[#This Row],[Order Quantity]]-Table1[[#This Row],[Discount $ Number]]</f>
        <v>175.79</v>
      </c>
      <c r="AG2747">
        <f>(Table1[[#This Row],[Retail Price Number]]*Table1[[#This Row],[Order Quantity]])-Table1[[#This Row],[Discount $ Number]]-Table1[[#This Row],[Shipping Cost Number]]</f>
        <v>175.07999999999998</v>
      </c>
      <c r="AH2747">
        <f>Table1[[#This Row],[Retail Price Number]]*Table1[[#This Row],[Order Quantity]]</f>
        <v>189</v>
      </c>
      <c r="AI2747">
        <f>YEAR(Table1[[#This Row],[Order Date]])</f>
        <v>2015</v>
      </c>
    </row>
    <row r="2748" spans="1:35" x14ac:dyDescent="0.3">
      <c r="A2748" t="s">
        <v>561</v>
      </c>
      <c r="B2748" s="1">
        <v>41631</v>
      </c>
      <c r="C2748" t="s">
        <v>2051</v>
      </c>
      <c r="D2748" t="s">
        <v>76</v>
      </c>
      <c r="E2748" t="s">
        <v>27</v>
      </c>
      <c r="F2748" t="s">
        <v>28</v>
      </c>
      <c r="G2748" t="s">
        <v>91</v>
      </c>
      <c r="H2748" t="s">
        <v>78</v>
      </c>
      <c r="I2748" t="s">
        <v>121</v>
      </c>
      <c r="J2748" t="s">
        <v>507</v>
      </c>
      <c r="K2748" t="s">
        <v>33</v>
      </c>
      <c r="L2748" t="s">
        <v>392</v>
      </c>
      <c r="M2748" t="s">
        <v>393</v>
      </c>
      <c r="N2748" s="1">
        <v>41633</v>
      </c>
      <c r="O2748" t="s">
        <v>508</v>
      </c>
      <c r="P2748" s="3" t="s">
        <v>509</v>
      </c>
      <c r="Q2748" t="s">
        <v>510</v>
      </c>
      <c r="R2748">
        <v>38</v>
      </c>
      <c r="S2748" t="s">
        <v>7527</v>
      </c>
      <c r="T2748" s="2">
        <v>0.09</v>
      </c>
      <c r="U2748" t="s">
        <v>7528</v>
      </c>
      <c r="V2748" t="s">
        <v>7529</v>
      </c>
      <c r="W2748" t="s">
        <v>514</v>
      </c>
      <c r="X2748" t="s">
        <v>7510</v>
      </c>
      <c r="Y2748" s="3">
        <f>VALUE(SUBSTITUTE(Table1[[#This Row],[Order Total]],"$",""))</f>
        <v>430.2</v>
      </c>
      <c r="Z2748">
        <f>VALUE(SUBSTITUTE(Table1[[#This Row],[Total]],"$",""))</f>
        <v>434.55</v>
      </c>
      <c r="AA2748" s="3">
        <f>Table1[[#This Row],[Order Total Number]]-Table1[[#This Row],[Total Number]]</f>
        <v>-4.3500000000000227</v>
      </c>
      <c r="AB2748">
        <f>VALUE(SUBSTITUTE(Table1[[#This Row],[Shipping Cost]],"$",""))</f>
        <v>4.68</v>
      </c>
      <c r="AC2748">
        <f>VALUE(SUBSTITUTE(Table1[[#This Row],[Discount $]],"$",""))</f>
        <v>33.28</v>
      </c>
      <c r="AD2748">
        <f>VALUE(SUBSTITUTE(Table1[[#This Row],[Retail Price]],"$",""))</f>
        <v>10.23</v>
      </c>
      <c r="AE2748" s="4">
        <f>(Table1[[#This Row],[Retail Price Number]]*Table1[[#This Row],[Order Quantity]])-Table1[[#This Row],[Discount $ Number]]+Table1[[#This Row],[Shipping Cost Number]]</f>
        <v>360.14000000000004</v>
      </c>
      <c r="AF2748">
        <f>Table1[[#This Row],[Retail Price Number]]*Table1[[#This Row],[Order Quantity]]-Table1[[#This Row],[Discount $ Number]]</f>
        <v>355.46000000000004</v>
      </c>
      <c r="AG2748">
        <f>(Table1[[#This Row],[Retail Price Number]]*Table1[[#This Row],[Order Quantity]])-Table1[[#This Row],[Discount $ Number]]-Table1[[#This Row],[Shipping Cost Number]]</f>
        <v>350.78000000000003</v>
      </c>
      <c r="AH2748">
        <f>Table1[[#This Row],[Retail Price Number]]*Table1[[#This Row],[Order Quantity]]</f>
        <v>388.74</v>
      </c>
      <c r="AI2748">
        <f>YEAR(Table1[[#This Row],[Order Date]])</f>
        <v>2013</v>
      </c>
    </row>
    <row r="2749" spans="1:35" x14ac:dyDescent="0.3">
      <c r="A2749" t="s">
        <v>561</v>
      </c>
      <c r="B2749" s="1">
        <v>42081</v>
      </c>
      <c r="C2749" t="s">
        <v>3464</v>
      </c>
      <c r="D2749" t="s">
        <v>174</v>
      </c>
      <c r="E2749" t="s">
        <v>27</v>
      </c>
      <c r="F2749" t="s">
        <v>28</v>
      </c>
      <c r="G2749" t="s">
        <v>77</v>
      </c>
      <c r="H2749" t="s">
        <v>78</v>
      </c>
      <c r="I2749" t="s">
        <v>31</v>
      </c>
      <c r="J2749" t="s">
        <v>1377</v>
      </c>
      <c r="K2749" t="s">
        <v>94</v>
      </c>
      <c r="L2749" t="s">
        <v>109</v>
      </c>
      <c r="M2749" t="s">
        <v>35</v>
      </c>
      <c r="N2749" s="1">
        <v>42084</v>
      </c>
      <c r="O2749" t="s">
        <v>1378</v>
      </c>
      <c r="P2749" s="3" t="s">
        <v>1379</v>
      </c>
      <c r="Q2749" t="s">
        <v>1380</v>
      </c>
      <c r="R2749">
        <v>9</v>
      </c>
      <c r="S2749" t="s">
        <v>4420</v>
      </c>
      <c r="T2749" s="2">
        <v>0.03</v>
      </c>
      <c r="U2749" t="s">
        <v>508</v>
      </c>
      <c r="V2749" t="s">
        <v>10898</v>
      </c>
      <c r="W2749" t="s">
        <v>1384</v>
      </c>
      <c r="X2749" t="s">
        <v>10899</v>
      </c>
      <c r="Y2749" s="3">
        <f>VALUE(SUBSTITUTE(Table1[[#This Row],[Order Total]],"$",""))</f>
        <v>49.27</v>
      </c>
      <c r="Z2749">
        <f>VALUE(SUBSTITUTE(Table1[[#This Row],[Total]],"$",""))</f>
        <v>40.950000000000003</v>
      </c>
      <c r="AA2749" s="3">
        <f>Table1[[#This Row],[Order Total Number]]-Table1[[#This Row],[Total Number]]</f>
        <v>8.32</v>
      </c>
      <c r="AB2749">
        <f>VALUE(SUBSTITUTE(Table1[[#This Row],[Shipping Cost]],"$",""))</f>
        <v>1.63</v>
      </c>
      <c r="AC2749">
        <f>VALUE(SUBSTITUTE(Table1[[#This Row],[Discount $]],"$",""))</f>
        <v>4.1900000000000004</v>
      </c>
      <c r="AD2749">
        <f>VALUE(SUBSTITUTE(Table1[[#This Row],[Retail Price]],"$",""))</f>
        <v>1.95</v>
      </c>
      <c r="AE2749" s="4">
        <f>(Table1[[#This Row],[Retail Price Number]]*Table1[[#This Row],[Order Quantity]])-Table1[[#This Row],[Discount $ Number]]+Table1[[#This Row],[Shipping Cost Number]]</f>
        <v>14.989999999999998</v>
      </c>
      <c r="AF2749">
        <f>Table1[[#This Row],[Retail Price Number]]*Table1[[#This Row],[Order Quantity]]-Table1[[#This Row],[Discount $ Number]]</f>
        <v>13.36</v>
      </c>
      <c r="AG2749">
        <f>(Table1[[#This Row],[Retail Price Number]]*Table1[[#This Row],[Order Quantity]])-Table1[[#This Row],[Discount $ Number]]-Table1[[#This Row],[Shipping Cost Number]]</f>
        <v>11.73</v>
      </c>
      <c r="AH2749">
        <f>Table1[[#This Row],[Retail Price Number]]*Table1[[#This Row],[Order Quantity]]</f>
        <v>17.55</v>
      </c>
      <c r="AI2749">
        <f>YEAR(Table1[[#This Row],[Order Date]])</f>
        <v>2015</v>
      </c>
    </row>
    <row r="2750" spans="1:35" x14ac:dyDescent="0.3">
      <c r="A2750" t="s">
        <v>6763</v>
      </c>
      <c r="B2750" s="1">
        <v>42142</v>
      </c>
      <c r="C2750" t="s">
        <v>1142</v>
      </c>
      <c r="D2750" t="s">
        <v>144</v>
      </c>
      <c r="E2750" t="s">
        <v>46</v>
      </c>
      <c r="F2750" t="s">
        <v>47</v>
      </c>
      <c r="G2750" t="s">
        <v>77</v>
      </c>
      <c r="H2750" t="s">
        <v>107</v>
      </c>
      <c r="I2750" t="s">
        <v>92</v>
      </c>
      <c r="J2750" t="s">
        <v>478</v>
      </c>
      <c r="K2750" t="s">
        <v>94</v>
      </c>
      <c r="L2750" t="s">
        <v>34</v>
      </c>
      <c r="M2750" t="s">
        <v>35</v>
      </c>
      <c r="N2750" s="1">
        <v>42142</v>
      </c>
      <c r="O2750" t="s">
        <v>479</v>
      </c>
      <c r="P2750" s="3" t="s">
        <v>480</v>
      </c>
      <c r="Q2750" t="s">
        <v>98</v>
      </c>
      <c r="R2750">
        <v>42</v>
      </c>
      <c r="S2750" t="s">
        <v>6764</v>
      </c>
      <c r="T2750" s="2">
        <v>0.04</v>
      </c>
      <c r="U2750" t="s">
        <v>6765</v>
      </c>
      <c r="V2750" t="s">
        <v>6766</v>
      </c>
      <c r="W2750" t="s">
        <v>224</v>
      </c>
      <c r="X2750" t="s">
        <v>6767</v>
      </c>
      <c r="Y2750" s="3">
        <f>VALUE(SUBSTITUTE(Table1[[#This Row],[Order Total]],"$",""))</f>
        <v>52.25</v>
      </c>
      <c r="Z2750">
        <f>VALUE(SUBSTITUTE(Table1[[#This Row],[Total]],"$",""))</f>
        <v>57.02</v>
      </c>
      <c r="AA2750" s="3">
        <f>Table1[[#This Row],[Order Total Number]]-Table1[[#This Row],[Total Number]]</f>
        <v>-4.7700000000000031</v>
      </c>
      <c r="AB2750">
        <f>VALUE(SUBSTITUTE(Table1[[#This Row],[Shipping Cost]],"$",""))</f>
        <v>0.5</v>
      </c>
      <c r="AC2750">
        <f>VALUE(SUBSTITUTE(Table1[[#This Row],[Discount $]],"$",""))</f>
        <v>5.17</v>
      </c>
      <c r="AD2750">
        <f>VALUE(SUBSTITUTE(Table1[[#This Row],[Retail Price]],"$",""))</f>
        <v>2.61</v>
      </c>
      <c r="AE2750" s="4">
        <f>(Table1[[#This Row],[Retail Price Number]]*Table1[[#This Row],[Order Quantity]])-Table1[[#This Row],[Discount $ Number]]+Table1[[#This Row],[Shipping Cost Number]]</f>
        <v>104.94999999999999</v>
      </c>
      <c r="AF2750">
        <f>Table1[[#This Row],[Retail Price Number]]*Table1[[#This Row],[Order Quantity]]-Table1[[#This Row],[Discount $ Number]]</f>
        <v>104.44999999999999</v>
      </c>
      <c r="AG2750">
        <f>(Table1[[#This Row],[Retail Price Number]]*Table1[[#This Row],[Order Quantity]])-Table1[[#This Row],[Discount $ Number]]-Table1[[#This Row],[Shipping Cost Number]]</f>
        <v>103.94999999999999</v>
      </c>
      <c r="AH2750">
        <f>Table1[[#This Row],[Retail Price Number]]*Table1[[#This Row],[Order Quantity]]</f>
        <v>109.61999999999999</v>
      </c>
      <c r="AI2750">
        <f>YEAR(Table1[[#This Row],[Order Date]])</f>
        <v>2015</v>
      </c>
    </row>
    <row r="2751" spans="1:35" x14ac:dyDescent="0.3">
      <c r="A2751" t="s">
        <v>6763</v>
      </c>
      <c r="B2751" s="1">
        <v>42142</v>
      </c>
      <c r="C2751" t="s">
        <v>1142</v>
      </c>
      <c r="D2751" t="s">
        <v>144</v>
      </c>
      <c r="E2751" t="s">
        <v>46</v>
      </c>
      <c r="F2751" t="s">
        <v>47</v>
      </c>
      <c r="G2751" t="s">
        <v>134</v>
      </c>
      <c r="H2751" t="s">
        <v>107</v>
      </c>
      <c r="I2751" t="s">
        <v>31</v>
      </c>
      <c r="J2751" t="s">
        <v>478</v>
      </c>
      <c r="K2751" t="s">
        <v>94</v>
      </c>
      <c r="L2751" t="s">
        <v>95</v>
      </c>
      <c r="M2751" t="s">
        <v>35</v>
      </c>
      <c r="N2751" s="1">
        <v>42142</v>
      </c>
      <c r="O2751" t="s">
        <v>479</v>
      </c>
      <c r="P2751" s="3" t="s">
        <v>480</v>
      </c>
      <c r="Q2751" t="s">
        <v>98</v>
      </c>
      <c r="R2751">
        <v>41</v>
      </c>
      <c r="S2751" t="s">
        <v>6764</v>
      </c>
      <c r="T2751" s="2">
        <v>0.02</v>
      </c>
      <c r="U2751" t="s">
        <v>6765</v>
      </c>
      <c r="V2751" t="s">
        <v>6766</v>
      </c>
      <c r="W2751" t="s">
        <v>224</v>
      </c>
      <c r="X2751" t="s">
        <v>6767</v>
      </c>
      <c r="Y2751" s="3">
        <f>VALUE(SUBSTITUTE(Table1[[#This Row],[Order Total]],"$",""))</f>
        <v>52.25</v>
      </c>
      <c r="Z2751">
        <f>VALUE(SUBSTITUTE(Table1[[#This Row],[Total]],"$",""))</f>
        <v>57.02</v>
      </c>
      <c r="AA2751" s="3">
        <f>Table1[[#This Row],[Order Total Number]]-Table1[[#This Row],[Total Number]]</f>
        <v>-4.7700000000000031</v>
      </c>
      <c r="AB2751">
        <f>VALUE(SUBSTITUTE(Table1[[#This Row],[Shipping Cost]],"$",""))</f>
        <v>0.5</v>
      </c>
      <c r="AC2751">
        <f>VALUE(SUBSTITUTE(Table1[[#This Row],[Discount $]],"$",""))</f>
        <v>5.17</v>
      </c>
      <c r="AD2751">
        <f>VALUE(SUBSTITUTE(Table1[[#This Row],[Retail Price]],"$",""))</f>
        <v>2.61</v>
      </c>
      <c r="AE2751" s="4">
        <f>(Table1[[#This Row],[Retail Price Number]]*Table1[[#This Row],[Order Quantity]])-Table1[[#This Row],[Discount $ Number]]+Table1[[#This Row],[Shipping Cost Number]]</f>
        <v>102.33999999999999</v>
      </c>
      <c r="AF2751">
        <f>Table1[[#This Row],[Retail Price Number]]*Table1[[#This Row],[Order Quantity]]-Table1[[#This Row],[Discount $ Number]]</f>
        <v>101.83999999999999</v>
      </c>
      <c r="AG2751">
        <f>(Table1[[#This Row],[Retail Price Number]]*Table1[[#This Row],[Order Quantity]])-Table1[[#This Row],[Discount $ Number]]-Table1[[#This Row],[Shipping Cost Number]]</f>
        <v>101.33999999999999</v>
      </c>
      <c r="AH2751">
        <f>Table1[[#This Row],[Retail Price Number]]*Table1[[#This Row],[Order Quantity]]</f>
        <v>107.00999999999999</v>
      </c>
      <c r="AI2751">
        <f>YEAR(Table1[[#This Row],[Order Date]])</f>
        <v>2015</v>
      </c>
    </row>
    <row r="2752" spans="1:35" x14ac:dyDescent="0.3">
      <c r="A2752" t="s">
        <v>6763</v>
      </c>
      <c r="B2752" s="1">
        <v>42142</v>
      </c>
      <c r="C2752" t="s">
        <v>1142</v>
      </c>
      <c r="D2752" t="s">
        <v>144</v>
      </c>
      <c r="E2752" t="s">
        <v>46</v>
      </c>
      <c r="F2752" t="s">
        <v>47</v>
      </c>
      <c r="G2752" t="s">
        <v>77</v>
      </c>
      <c r="H2752" t="s">
        <v>107</v>
      </c>
      <c r="I2752" t="s">
        <v>63</v>
      </c>
      <c r="J2752" t="s">
        <v>2750</v>
      </c>
      <c r="K2752" t="s">
        <v>94</v>
      </c>
      <c r="L2752" t="s">
        <v>34</v>
      </c>
      <c r="M2752" t="s">
        <v>35</v>
      </c>
      <c r="N2752" s="1">
        <v>42142</v>
      </c>
      <c r="O2752" t="s">
        <v>2751</v>
      </c>
      <c r="P2752" s="3" t="s">
        <v>724</v>
      </c>
      <c r="Q2752" t="s">
        <v>41</v>
      </c>
      <c r="R2752">
        <v>16</v>
      </c>
      <c r="S2752" t="s">
        <v>6764</v>
      </c>
      <c r="T2752" s="2">
        <v>0.09</v>
      </c>
      <c r="U2752" t="s">
        <v>6765</v>
      </c>
      <c r="V2752" t="s">
        <v>6766</v>
      </c>
      <c r="W2752" t="s">
        <v>2754</v>
      </c>
      <c r="X2752" t="s">
        <v>6767</v>
      </c>
      <c r="Y2752" s="3">
        <f>VALUE(SUBSTITUTE(Table1[[#This Row],[Order Total]],"$",""))</f>
        <v>52.25</v>
      </c>
      <c r="Z2752">
        <f>VALUE(SUBSTITUTE(Table1[[#This Row],[Total]],"$",""))</f>
        <v>57.02</v>
      </c>
      <c r="AA2752" s="3">
        <f>Table1[[#This Row],[Order Total Number]]-Table1[[#This Row],[Total Number]]</f>
        <v>-4.7700000000000031</v>
      </c>
      <c r="AB2752">
        <f>VALUE(SUBSTITUTE(Table1[[#This Row],[Shipping Cost]],"$",""))</f>
        <v>4.7699999999999996</v>
      </c>
      <c r="AC2752">
        <f>VALUE(SUBSTITUTE(Table1[[#This Row],[Discount $]],"$",""))</f>
        <v>5.17</v>
      </c>
      <c r="AD2752">
        <f>VALUE(SUBSTITUTE(Table1[[#This Row],[Retail Price]],"$",""))</f>
        <v>1.98</v>
      </c>
      <c r="AE2752" s="4">
        <f>(Table1[[#This Row],[Retail Price Number]]*Table1[[#This Row],[Order Quantity]])-Table1[[#This Row],[Discount $ Number]]+Table1[[#This Row],[Shipping Cost Number]]</f>
        <v>31.279999999999998</v>
      </c>
      <c r="AF2752">
        <f>Table1[[#This Row],[Retail Price Number]]*Table1[[#This Row],[Order Quantity]]-Table1[[#This Row],[Discount $ Number]]</f>
        <v>26.509999999999998</v>
      </c>
      <c r="AG2752">
        <f>(Table1[[#This Row],[Retail Price Number]]*Table1[[#This Row],[Order Quantity]])-Table1[[#This Row],[Discount $ Number]]-Table1[[#This Row],[Shipping Cost Number]]</f>
        <v>21.74</v>
      </c>
      <c r="AH2752">
        <f>Table1[[#This Row],[Retail Price Number]]*Table1[[#This Row],[Order Quantity]]</f>
        <v>31.68</v>
      </c>
      <c r="AI2752">
        <f>YEAR(Table1[[#This Row],[Order Date]])</f>
        <v>2015</v>
      </c>
    </row>
    <row r="2753" spans="1:35" x14ac:dyDescent="0.3">
      <c r="A2753" t="s">
        <v>6763</v>
      </c>
      <c r="B2753" s="1">
        <v>42123</v>
      </c>
      <c r="C2753" t="s">
        <v>3839</v>
      </c>
      <c r="D2753" t="s">
        <v>683</v>
      </c>
      <c r="E2753" t="s">
        <v>46</v>
      </c>
      <c r="F2753" t="s">
        <v>47</v>
      </c>
      <c r="G2753" t="s">
        <v>77</v>
      </c>
      <c r="H2753" t="s">
        <v>107</v>
      </c>
      <c r="I2753" t="s">
        <v>92</v>
      </c>
      <c r="J2753" t="s">
        <v>1660</v>
      </c>
      <c r="K2753" t="s">
        <v>94</v>
      </c>
      <c r="L2753" t="s">
        <v>34</v>
      </c>
      <c r="M2753" t="s">
        <v>35</v>
      </c>
      <c r="N2753" s="1">
        <v>42125</v>
      </c>
      <c r="O2753" t="s">
        <v>1369</v>
      </c>
      <c r="P2753" s="3" t="s">
        <v>166</v>
      </c>
      <c r="Q2753" t="s">
        <v>1661</v>
      </c>
      <c r="R2753">
        <v>8</v>
      </c>
      <c r="S2753" t="s">
        <v>2617</v>
      </c>
      <c r="T2753" s="2">
        <v>0.02</v>
      </c>
      <c r="U2753" t="s">
        <v>2618</v>
      </c>
      <c r="V2753" t="s">
        <v>2619</v>
      </c>
      <c r="W2753" t="s">
        <v>57</v>
      </c>
      <c r="X2753" t="s">
        <v>10938</v>
      </c>
      <c r="Y2753" s="3">
        <f>VALUE(SUBSTITUTE(Table1[[#This Row],[Order Total]],"$",""))</f>
        <v>158.93</v>
      </c>
      <c r="Z2753">
        <f>VALUE(SUBSTITUTE(Table1[[#This Row],[Total]],"$",""))</f>
        <v>159.59</v>
      </c>
      <c r="AA2753" s="3">
        <f>Table1[[#This Row],[Order Total Number]]-Table1[[#This Row],[Total Number]]</f>
        <v>-0.65999999999999659</v>
      </c>
      <c r="AB2753">
        <f>VALUE(SUBSTITUTE(Table1[[#This Row],[Shipping Cost]],"$",""))</f>
        <v>0.7</v>
      </c>
      <c r="AC2753">
        <f>VALUE(SUBSTITUTE(Table1[[#This Row],[Discount $]],"$",""))</f>
        <v>1.61</v>
      </c>
      <c r="AD2753">
        <f>VALUE(SUBSTITUTE(Table1[[#This Row],[Retail Price]],"$",""))</f>
        <v>1.48</v>
      </c>
      <c r="AE2753" s="4">
        <f>(Table1[[#This Row],[Retail Price Number]]*Table1[[#This Row],[Order Quantity]])-Table1[[#This Row],[Discount $ Number]]+Table1[[#This Row],[Shipping Cost Number]]</f>
        <v>10.93</v>
      </c>
      <c r="AF2753">
        <f>Table1[[#This Row],[Retail Price Number]]*Table1[[#This Row],[Order Quantity]]-Table1[[#This Row],[Discount $ Number]]</f>
        <v>10.23</v>
      </c>
      <c r="AG2753">
        <f>(Table1[[#This Row],[Retail Price Number]]*Table1[[#This Row],[Order Quantity]])-Table1[[#This Row],[Discount $ Number]]-Table1[[#This Row],[Shipping Cost Number]]</f>
        <v>9.5300000000000011</v>
      </c>
      <c r="AH2753">
        <f>Table1[[#This Row],[Retail Price Number]]*Table1[[#This Row],[Order Quantity]]</f>
        <v>11.84</v>
      </c>
      <c r="AI2753">
        <f>YEAR(Table1[[#This Row],[Order Date]])</f>
        <v>2015</v>
      </c>
    </row>
    <row r="2754" spans="1:35" x14ac:dyDescent="0.3">
      <c r="A2754" t="s">
        <v>5181</v>
      </c>
      <c r="B2754" s="1">
        <v>42112</v>
      </c>
      <c r="C2754" t="s">
        <v>2338</v>
      </c>
      <c r="D2754" t="s">
        <v>365</v>
      </c>
      <c r="E2754" t="s">
        <v>46</v>
      </c>
      <c r="F2754" t="s">
        <v>47</v>
      </c>
      <c r="G2754" t="s">
        <v>77</v>
      </c>
      <c r="H2754" t="s">
        <v>48</v>
      </c>
      <c r="I2754" t="s">
        <v>121</v>
      </c>
      <c r="J2754" t="s">
        <v>218</v>
      </c>
      <c r="K2754" t="s">
        <v>94</v>
      </c>
      <c r="L2754" t="s">
        <v>34</v>
      </c>
      <c r="M2754" t="s">
        <v>156</v>
      </c>
      <c r="N2754" s="1">
        <v>42113</v>
      </c>
      <c r="O2754" t="s">
        <v>219</v>
      </c>
      <c r="P2754" s="3" t="s">
        <v>124</v>
      </c>
      <c r="Q2754" t="s">
        <v>220</v>
      </c>
      <c r="R2754">
        <v>9</v>
      </c>
      <c r="S2754" t="s">
        <v>5182</v>
      </c>
      <c r="T2754" s="2">
        <v>0.06</v>
      </c>
      <c r="U2754" t="s">
        <v>1908</v>
      </c>
      <c r="V2754" t="s">
        <v>5183</v>
      </c>
      <c r="W2754" t="s">
        <v>224</v>
      </c>
      <c r="X2754" t="s">
        <v>5184</v>
      </c>
      <c r="Y2754" s="3">
        <f>VALUE(SUBSTITUTE(Table1[[#This Row],[Order Total]],"$",""))</f>
        <v>144.32</v>
      </c>
      <c r="Z2754">
        <f>VALUE(SUBSTITUTE(Table1[[#This Row],[Total]],"$",""))</f>
        <v>145.36000000000001</v>
      </c>
      <c r="AA2754" s="3">
        <f>Table1[[#This Row],[Order Total Number]]-Table1[[#This Row],[Total Number]]</f>
        <v>-1.0400000000000205</v>
      </c>
      <c r="AB2754">
        <f>VALUE(SUBSTITUTE(Table1[[#This Row],[Shipping Cost]],"$",""))</f>
        <v>0.5</v>
      </c>
      <c r="AC2754">
        <f>VALUE(SUBSTITUTE(Table1[[#This Row],[Discount $]],"$",""))</f>
        <v>5.96</v>
      </c>
      <c r="AD2754">
        <f>VALUE(SUBSTITUTE(Table1[[#This Row],[Retail Price]],"$",""))</f>
        <v>3.69</v>
      </c>
      <c r="AE2754" s="4">
        <f>(Table1[[#This Row],[Retail Price Number]]*Table1[[#This Row],[Order Quantity]])-Table1[[#This Row],[Discount $ Number]]+Table1[[#This Row],[Shipping Cost Number]]</f>
        <v>27.75</v>
      </c>
      <c r="AF2754">
        <f>Table1[[#This Row],[Retail Price Number]]*Table1[[#This Row],[Order Quantity]]-Table1[[#This Row],[Discount $ Number]]</f>
        <v>27.25</v>
      </c>
      <c r="AG2754">
        <f>(Table1[[#This Row],[Retail Price Number]]*Table1[[#This Row],[Order Quantity]])-Table1[[#This Row],[Discount $ Number]]-Table1[[#This Row],[Shipping Cost Number]]</f>
        <v>26.75</v>
      </c>
      <c r="AH2754">
        <f>Table1[[#This Row],[Retail Price Number]]*Table1[[#This Row],[Order Quantity]]</f>
        <v>33.21</v>
      </c>
      <c r="AI2754">
        <f>YEAR(Table1[[#This Row],[Order Date]])</f>
        <v>2015</v>
      </c>
    </row>
    <row r="2755" spans="1:35" x14ac:dyDescent="0.3">
      <c r="A2755" t="s">
        <v>2471</v>
      </c>
      <c r="B2755" s="1">
        <v>42509</v>
      </c>
      <c r="C2755" t="s">
        <v>2472</v>
      </c>
      <c r="D2755" t="s">
        <v>2473</v>
      </c>
      <c r="E2755" t="s">
        <v>27</v>
      </c>
      <c r="F2755" t="s">
        <v>28</v>
      </c>
      <c r="G2755" t="s">
        <v>77</v>
      </c>
      <c r="H2755" t="s">
        <v>1130</v>
      </c>
      <c r="I2755" t="s">
        <v>121</v>
      </c>
      <c r="J2755" t="s">
        <v>1365</v>
      </c>
      <c r="K2755" t="s">
        <v>33</v>
      </c>
      <c r="L2755" t="s">
        <v>34</v>
      </c>
      <c r="M2755" t="s">
        <v>35</v>
      </c>
      <c r="N2755" s="1">
        <v>42510</v>
      </c>
      <c r="O2755" t="s">
        <v>925</v>
      </c>
      <c r="P2755" s="3" t="s">
        <v>758</v>
      </c>
      <c r="Q2755" t="s">
        <v>254</v>
      </c>
      <c r="R2755">
        <v>14</v>
      </c>
      <c r="S2755" t="s">
        <v>2474</v>
      </c>
      <c r="T2755" s="2">
        <v>0.05</v>
      </c>
      <c r="U2755" t="s">
        <v>2475</v>
      </c>
      <c r="V2755" t="s">
        <v>2476</v>
      </c>
      <c r="W2755" t="s">
        <v>1369</v>
      </c>
      <c r="X2755" t="s">
        <v>1405</v>
      </c>
      <c r="Y2755" s="3">
        <f>VALUE(SUBSTITUTE(Table1[[#This Row],[Order Total]],"$",""))</f>
        <v>69.97</v>
      </c>
      <c r="Z2755">
        <f>VALUE(SUBSTITUTE(Table1[[#This Row],[Total]],"$",""))</f>
        <v>70.38</v>
      </c>
      <c r="AA2755" s="3">
        <f>Table1[[#This Row],[Order Total Number]]-Table1[[#This Row],[Total Number]]</f>
        <v>-0.40999999999999659</v>
      </c>
      <c r="AB2755">
        <f>VALUE(SUBSTITUTE(Table1[[#This Row],[Shipping Cost]],"$",""))</f>
        <v>0.93</v>
      </c>
      <c r="AC2755">
        <f>VALUE(SUBSTITUTE(Table1[[#This Row],[Discount $]],"$",""))</f>
        <v>3.88</v>
      </c>
      <c r="AD2755">
        <f>VALUE(SUBSTITUTE(Table1[[#This Row],[Retail Price]],"$",""))</f>
        <v>2.84</v>
      </c>
      <c r="AE2755" s="4">
        <f>(Table1[[#This Row],[Retail Price Number]]*Table1[[#This Row],[Order Quantity]])-Table1[[#This Row],[Discount $ Number]]+Table1[[#This Row],[Shipping Cost Number]]</f>
        <v>36.809999999999995</v>
      </c>
      <c r="AF2755">
        <f>Table1[[#This Row],[Retail Price Number]]*Table1[[#This Row],[Order Quantity]]-Table1[[#This Row],[Discount $ Number]]</f>
        <v>35.879999999999995</v>
      </c>
      <c r="AG2755">
        <f>(Table1[[#This Row],[Retail Price Number]]*Table1[[#This Row],[Order Quantity]])-Table1[[#This Row],[Discount $ Number]]-Table1[[#This Row],[Shipping Cost Number]]</f>
        <v>34.949999999999996</v>
      </c>
      <c r="AH2755">
        <f>Table1[[#This Row],[Retail Price Number]]*Table1[[#This Row],[Order Quantity]]</f>
        <v>39.76</v>
      </c>
      <c r="AI2755">
        <f>YEAR(Table1[[#This Row],[Order Date]])</f>
        <v>2016</v>
      </c>
    </row>
    <row r="2756" spans="1:35" x14ac:dyDescent="0.3">
      <c r="A2756" t="s">
        <v>2471</v>
      </c>
      <c r="B2756" s="1">
        <v>42183</v>
      </c>
      <c r="C2756" t="s">
        <v>2051</v>
      </c>
      <c r="D2756" t="s">
        <v>76</v>
      </c>
      <c r="E2756" t="s">
        <v>27</v>
      </c>
      <c r="F2756" t="s">
        <v>28</v>
      </c>
      <c r="G2756" t="s">
        <v>134</v>
      </c>
      <c r="H2756" t="s">
        <v>78</v>
      </c>
      <c r="I2756" t="s">
        <v>92</v>
      </c>
      <c r="J2756" t="s">
        <v>832</v>
      </c>
      <c r="K2756" t="s">
        <v>94</v>
      </c>
      <c r="L2756" t="s">
        <v>34</v>
      </c>
      <c r="M2756" t="s">
        <v>35</v>
      </c>
      <c r="N2756" s="1">
        <v>42185</v>
      </c>
      <c r="O2756" t="s">
        <v>833</v>
      </c>
      <c r="P2756" s="3" t="s">
        <v>834</v>
      </c>
      <c r="Q2756" t="s">
        <v>774</v>
      </c>
      <c r="R2756">
        <v>6</v>
      </c>
      <c r="S2756" t="s">
        <v>6669</v>
      </c>
      <c r="T2756" s="2">
        <v>0.03</v>
      </c>
      <c r="U2756" t="s">
        <v>4089</v>
      </c>
      <c r="V2756" t="s">
        <v>6670</v>
      </c>
      <c r="W2756" t="s">
        <v>838</v>
      </c>
      <c r="X2756" t="s">
        <v>6671</v>
      </c>
      <c r="Y2756" s="3">
        <f>VALUE(SUBSTITUTE(Table1[[#This Row],[Order Total]],"$",""))</f>
        <v>78.87</v>
      </c>
      <c r="Z2756">
        <f>VALUE(SUBSTITUTE(Table1[[#This Row],[Total]],"$",""))</f>
        <v>82.38</v>
      </c>
      <c r="AA2756" s="3">
        <f>Table1[[#This Row],[Order Total Number]]-Table1[[#This Row],[Total Number]]</f>
        <v>-3.5099999999999909</v>
      </c>
      <c r="AB2756">
        <f>VALUE(SUBSTITUTE(Table1[[#This Row],[Shipping Cost]],"$",""))</f>
        <v>2.04</v>
      </c>
      <c r="AC2756">
        <f>VALUE(SUBSTITUTE(Table1[[#This Row],[Discount $]],"$",""))</f>
        <v>9.11</v>
      </c>
      <c r="AD2756">
        <f>VALUE(SUBSTITUTE(Table1[[#This Row],[Retail Price]],"$",""))</f>
        <v>5.18</v>
      </c>
      <c r="AE2756" s="4">
        <f>(Table1[[#This Row],[Retail Price Number]]*Table1[[#This Row],[Order Quantity]])-Table1[[#This Row],[Discount $ Number]]+Table1[[#This Row],[Shipping Cost Number]]</f>
        <v>24.009999999999998</v>
      </c>
      <c r="AF2756">
        <f>Table1[[#This Row],[Retail Price Number]]*Table1[[#This Row],[Order Quantity]]-Table1[[#This Row],[Discount $ Number]]</f>
        <v>21.97</v>
      </c>
      <c r="AG2756">
        <f>(Table1[[#This Row],[Retail Price Number]]*Table1[[#This Row],[Order Quantity]])-Table1[[#This Row],[Discount $ Number]]-Table1[[#This Row],[Shipping Cost Number]]</f>
        <v>19.93</v>
      </c>
      <c r="AH2756">
        <f>Table1[[#This Row],[Retail Price Number]]*Table1[[#This Row],[Order Quantity]]</f>
        <v>31.08</v>
      </c>
      <c r="AI2756">
        <f>YEAR(Table1[[#This Row],[Order Date]])</f>
        <v>2015</v>
      </c>
    </row>
    <row r="2757" spans="1:35" x14ac:dyDescent="0.3">
      <c r="A2757" t="s">
        <v>12178</v>
      </c>
      <c r="B2757" s="1">
        <v>41531</v>
      </c>
      <c r="C2757" t="s">
        <v>963</v>
      </c>
      <c r="D2757" t="s">
        <v>964</v>
      </c>
      <c r="E2757" t="s">
        <v>27</v>
      </c>
      <c r="F2757" t="s">
        <v>28</v>
      </c>
      <c r="G2757" t="s">
        <v>77</v>
      </c>
      <c r="H2757" t="s">
        <v>965</v>
      </c>
      <c r="I2757" t="s">
        <v>31</v>
      </c>
      <c r="J2757" t="s">
        <v>756</v>
      </c>
      <c r="K2757" t="s">
        <v>94</v>
      </c>
      <c r="L2757" t="s">
        <v>95</v>
      </c>
      <c r="M2757" t="s">
        <v>35</v>
      </c>
      <c r="N2757" s="1">
        <v>41535</v>
      </c>
      <c r="O2757" t="s">
        <v>757</v>
      </c>
      <c r="P2757" s="3" t="s">
        <v>758</v>
      </c>
      <c r="Q2757" t="s">
        <v>98</v>
      </c>
      <c r="R2757">
        <v>39</v>
      </c>
      <c r="S2757" t="s">
        <v>6406</v>
      </c>
      <c r="T2757" s="2">
        <v>0.06</v>
      </c>
      <c r="U2757" t="s">
        <v>152</v>
      </c>
      <c r="V2757" t="s">
        <v>2245</v>
      </c>
      <c r="W2757" t="s">
        <v>762</v>
      </c>
      <c r="X2757" t="s">
        <v>11650</v>
      </c>
      <c r="Y2757" s="3">
        <f>VALUE(SUBSTITUTE(Table1[[#This Row],[Order Total]],"$",""))</f>
        <v>30.67</v>
      </c>
      <c r="Z2757">
        <f>VALUE(SUBSTITUTE(Table1[[#This Row],[Total]],"$",""))</f>
        <v>31.68</v>
      </c>
      <c r="AA2757" s="3">
        <f>Table1[[#This Row],[Order Total Number]]-Table1[[#This Row],[Total Number]]</f>
        <v>-1.009999999999998</v>
      </c>
      <c r="AB2757">
        <f>VALUE(SUBSTITUTE(Table1[[#This Row],[Shipping Cost]],"$",""))</f>
        <v>5.44</v>
      </c>
      <c r="AC2757">
        <f>VALUE(SUBSTITUTE(Table1[[#This Row],[Discount $]],"$",""))</f>
        <v>2.85</v>
      </c>
      <c r="AD2757">
        <f>VALUE(SUBSTITUTE(Table1[[#This Row],[Retail Price]],"$",""))</f>
        <v>2.84</v>
      </c>
      <c r="AE2757" s="4">
        <f>(Table1[[#This Row],[Retail Price Number]]*Table1[[#This Row],[Order Quantity]])-Table1[[#This Row],[Discount $ Number]]+Table1[[#This Row],[Shipping Cost Number]]</f>
        <v>113.35</v>
      </c>
      <c r="AF2757">
        <f>Table1[[#This Row],[Retail Price Number]]*Table1[[#This Row],[Order Quantity]]-Table1[[#This Row],[Discount $ Number]]</f>
        <v>107.91</v>
      </c>
      <c r="AG2757">
        <f>(Table1[[#This Row],[Retail Price Number]]*Table1[[#This Row],[Order Quantity]])-Table1[[#This Row],[Discount $ Number]]-Table1[[#This Row],[Shipping Cost Number]]</f>
        <v>102.47</v>
      </c>
      <c r="AH2757">
        <f>Table1[[#This Row],[Retail Price Number]]*Table1[[#This Row],[Order Quantity]]</f>
        <v>110.75999999999999</v>
      </c>
      <c r="AI2757">
        <f>YEAR(Table1[[#This Row],[Order Date]])</f>
        <v>2013</v>
      </c>
    </row>
    <row r="2758" spans="1:35" x14ac:dyDescent="0.3">
      <c r="A2758" t="s">
        <v>12088</v>
      </c>
      <c r="B2758" s="1">
        <v>41323</v>
      </c>
      <c r="C2758" t="s">
        <v>2325</v>
      </c>
      <c r="D2758" t="s">
        <v>3332</v>
      </c>
      <c r="E2758" t="s">
        <v>27</v>
      </c>
      <c r="F2758" t="s">
        <v>28</v>
      </c>
      <c r="G2758" t="s">
        <v>134</v>
      </c>
      <c r="H2758" t="s">
        <v>241</v>
      </c>
      <c r="I2758" t="s">
        <v>31</v>
      </c>
      <c r="J2758" t="s">
        <v>1474</v>
      </c>
      <c r="K2758" t="s">
        <v>94</v>
      </c>
      <c r="L2758" t="s">
        <v>34</v>
      </c>
      <c r="M2758" t="s">
        <v>35</v>
      </c>
      <c r="N2758" s="1">
        <v>41325</v>
      </c>
      <c r="O2758" t="s">
        <v>1369</v>
      </c>
      <c r="P2758" s="3" t="s">
        <v>96</v>
      </c>
      <c r="Q2758" t="s">
        <v>1475</v>
      </c>
      <c r="R2758">
        <v>34</v>
      </c>
      <c r="S2758" t="s">
        <v>6682</v>
      </c>
      <c r="T2758" s="2">
        <v>0.04</v>
      </c>
      <c r="U2758" t="s">
        <v>1721</v>
      </c>
      <c r="V2758" t="s">
        <v>2859</v>
      </c>
      <c r="W2758" t="s">
        <v>1478</v>
      </c>
      <c r="X2758" t="s">
        <v>12089</v>
      </c>
      <c r="Y2758" s="3">
        <f>VALUE(SUBSTITUTE(Table1[[#This Row],[Order Total]],"$",""))</f>
        <v>68.19</v>
      </c>
      <c r="Z2758">
        <f>VALUE(SUBSTITUTE(Table1[[#This Row],[Total]],"$",""))</f>
        <v>71.38</v>
      </c>
      <c r="AA2758" s="3">
        <f>Table1[[#This Row],[Order Total Number]]-Table1[[#This Row],[Total Number]]</f>
        <v>-3.1899999999999977</v>
      </c>
      <c r="AB2758">
        <f>VALUE(SUBSTITUTE(Table1[[#This Row],[Shipping Cost]],"$",""))</f>
        <v>1.29</v>
      </c>
      <c r="AC2758">
        <f>VALUE(SUBSTITUTE(Table1[[#This Row],[Discount $]],"$",""))</f>
        <v>4.3499999999999996</v>
      </c>
      <c r="AD2758">
        <f>VALUE(SUBSTITUTE(Table1[[#This Row],[Retail Price]],"$",""))</f>
        <v>1.6</v>
      </c>
      <c r="AE2758" s="4">
        <f>(Table1[[#This Row],[Retail Price Number]]*Table1[[#This Row],[Order Quantity]])-Table1[[#This Row],[Discount $ Number]]+Table1[[#This Row],[Shipping Cost Number]]</f>
        <v>51.34</v>
      </c>
      <c r="AF2758">
        <f>Table1[[#This Row],[Retail Price Number]]*Table1[[#This Row],[Order Quantity]]-Table1[[#This Row],[Discount $ Number]]</f>
        <v>50.050000000000004</v>
      </c>
      <c r="AG2758">
        <f>(Table1[[#This Row],[Retail Price Number]]*Table1[[#This Row],[Order Quantity]])-Table1[[#This Row],[Discount $ Number]]-Table1[[#This Row],[Shipping Cost Number]]</f>
        <v>48.760000000000005</v>
      </c>
      <c r="AH2758">
        <f>Table1[[#This Row],[Retail Price Number]]*Table1[[#This Row],[Order Quantity]]</f>
        <v>54.400000000000006</v>
      </c>
      <c r="AI2758">
        <f>YEAR(Table1[[#This Row],[Order Date]])</f>
        <v>2013</v>
      </c>
    </row>
    <row r="2759" spans="1:35" x14ac:dyDescent="0.3">
      <c r="A2759" t="s">
        <v>7956</v>
      </c>
      <c r="B2759" s="1">
        <v>42144</v>
      </c>
      <c r="C2759" t="s">
        <v>1047</v>
      </c>
      <c r="D2759" t="s">
        <v>162</v>
      </c>
      <c r="E2759" t="s">
        <v>46</v>
      </c>
      <c r="F2759" t="s">
        <v>47</v>
      </c>
      <c r="G2759" t="s">
        <v>77</v>
      </c>
      <c r="H2759" t="s">
        <v>107</v>
      </c>
      <c r="I2759" t="s">
        <v>196</v>
      </c>
      <c r="J2759" t="s">
        <v>3845</v>
      </c>
      <c r="K2759" t="s">
        <v>33</v>
      </c>
      <c r="L2759" t="s">
        <v>34</v>
      </c>
      <c r="M2759" t="s">
        <v>156</v>
      </c>
      <c r="N2759" s="1">
        <v>42147</v>
      </c>
      <c r="O2759" t="s">
        <v>3451</v>
      </c>
      <c r="P2759" s="3" t="s">
        <v>2368</v>
      </c>
      <c r="Q2759" t="s">
        <v>260</v>
      </c>
      <c r="R2759">
        <v>21</v>
      </c>
      <c r="S2759" t="s">
        <v>1117</v>
      </c>
      <c r="T2759" s="2">
        <v>0.03</v>
      </c>
      <c r="U2759" t="s">
        <v>7957</v>
      </c>
      <c r="V2759" t="s">
        <v>7958</v>
      </c>
      <c r="W2759" t="s">
        <v>774</v>
      </c>
      <c r="X2759" t="s">
        <v>1405</v>
      </c>
      <c r="Y2759" s="3">
        <f>VALUE(SUBSTITUTE(Table1[[#This Row],[Order Total]],"$",""))</f>
        <v>68.989999999999995</v>
      </c>
      <c r="Z2759">
        <f>VALUE(SUBSTITUTE(Table1[[#This Row],[Total]],"$",""))</f>
        <v>70.38</v>
      </c>
      <c r="AA2759" s="3">
        <f>Table1[[#This Row],[Order Total Number]]-Table1[[#This Row],[Total Number]]</f>
        <v>-1.3900000000000006</v>
      </c>
      <c r="AB2759">
        <f>VALUE(SUBSTITUTE(Table1[[#This Row],[Shipping Cost]],"$",""))</f>
        <v>1.86</v>
      </c>
      <c r="AC2759">
        <f>VALUE(SUBSTITUTE(Table1[[#This Row],[Discount $]],"$",""))</f>
        <v>5.99</v>
      </c>
      <c r="AD2759">
        <f>VALUE(SUBSTITUTE(Table1[[#This Row],[Retail Price]],"$",""))</f>
        <v>3.26</v>
      </c>
      <c r="AE2759" s="4">
        <f>(Table1[[#This Row],[Retail Price Number]]*Table1[[#This Row],[Order Quantity]])-Table1[[#This Row],[Discount $ Number]]+Table1[[#This Row],[Shipping Cost Number]]</f>
        <v>64.33</v>
      </c>
      <c r="AF2759">
        <f>Table1[[#This Row],[Retail Price Number]]*Table1[[#This Row],[Order Quantity]]-Table1[[#This Row],[Discount $ Number]]</f>
        <v>62.469999999999992</v>
      </c>
      <c r="AG2759">
        <f>(Table1[[#This Row],[Retail Price Number]]*Table1[[#This Row],[Order Quantity]])-Table1[[#This Row],[Discount $ Number]]-Table1[[#This Row],[Shipping Cost Number]]</f>
        <v>60.609999999999992</v>
      </c>
      <c r="AH2759">
        <f>Table1[[#This Row],[Retail Price Number]]*Table1[[#This Row],[Order Quantity]]</f>
        <v>68.459999999999994</v>
      </c>
      <c r="AI2759">
        <f>YEAR(Table1[[#This Row],[Order Date]])</f>
        <v>2015</v>
      </c>
    </row>
    <row r="2760" spans="1:35" x14ac:dyDescent="0.3">
      <c r="A2760" t="s">
        <v>7956</v>
      </c>
      <c r="B2760" s="1">
        <v>42144</v>
      </c>
      <c r="C2760" t="s">
        <v>1047</v>
      </c>
      <c r="D2760" t="s">
        <v>162</v>
      </c>
      <c r="E2760" t="s">
        <v>46</v>
      </c>
      <c r="F2760" t="s">
        <v>47</v>
      </c>
      <c r="G2760" t="s">
        <v>77</v>
      </c>
      <c r="H2760" t="s">
        <v>107</v>
      </c>
      <c r="I2760" t="s">
        <v>121</v>
      </c>
      <c r="J2760" t="s">
        <v>1676</v>
      </c>
      <c r="K2760" t="s">
        <v>94</v>
      </c>
      <c r="L2760" t="s">
        <v>95</v>
      </c>
      <c r="M2760" t="s">
        <v>156</v>
      </c>
      <c r="N2760" s="1">
        <v>42147</v>
      </c>
      <c r="O2760" t="s">
        <v>66</v>
      </c>
      <c r="P2760" s="3" t="s">
        <v>67</v>
      </c>
      <c r="Q2760" t="s">
        <v>68</v>
      </c>
      <c r="R2760">
        <v>21</v>
      </c>
      <c r="S2760" t="s">
        <v>1117</v>
      </c>
      <c r="T2760" s="2">
        <v>0.06</v>
      </c>
      <c r="U2760" t="s">
        <v>5792</v>
      </c>
      <c r="V2760" t="s">
        <v>10667</v>
      </c>
      <c r="W2760" t="s">
        <v>116</v>
      </c>
      <c r="X2760" t="s">
        <v>1405</v>
      </c>
      <c r="Y2760" s="3">
        <f>VALUE(SUBSTITUTE(Table1[[#This Row],[Order Total]],"$",""))</f>
        <v>67.989999999999995</v>
      </c>
      <c r="Z2760">
        <f>VALUE(SUBSTITUTE(Table1[[#This Row],[Total]],"$",""))</f>
        <v>70.38</v>
      </c>
      <c r="AA2760" s="3">
        <f>Table1[[#This Row],[Order Total Number]]-Table1[[#This Row],[Total Number]]</f>
        <v>-2.3900000000000006</v>
      </c>
      <c r="AB2760">
        <f>VALUE(SUBSTITUTE(Table1[[#This Row],[Shipping Cost]],"$",""))</f>
        <v>1.49</v>
      </c>
      <c r="AC2760">
        <f>VALUE(SUBSTITUTE(Table1[[#This Row],[Discount $]],"$",""))</f>
        <v>5.69</v>
      </c>
      <c r="AD2760">
        <f>VALUE(SUBSTITUTE(Table1[[#This Row],[Retail Price]],"$",""))</f>
        <v>2.88</v>
      </c>
      <c r="AE2760" s="4">
        <f>(Table1[[#This Row],[Retail Price Number]]*Table1[[#This Row],[Order Quantity]])-Table1[[#This Row],[Discount $ Number]]+Table1[[#This Row],[Shipping Cost Number]]</f>
        <v>56.28</v>
      </c>
      <c r="AF2760">
        <f>Table1[[#This Row],[Retail Price Number]]*Table1[[#This Row],[Order Quantity]]-Table1[[#This Row],[Discount $ Number]]</f>
        <v>54.79</v>
      </c>
      <c r="AG2760">
        <f>(Table1[[#This Row],[Retail Price Number]]*Table1[[#This Row],[Order Quantity]])-Table1[[#This Row],[Discount $ Number]]-Table1[[#This Row],[Shipping Cost Number]]</f>
        <v>53.3</v>
      </c>
      <c r="AH2760">
        <f>Table1[[#This Row],[Retail Price Number]]*Table1[[#This Row],[Order Quantity]]</f>
        <v>60.48</v>
      </c>
      <c r="AI2760">
        <f>YEAR(Table1[[#This Row],[Order Date]])</f>
        <v>2015</v>
      </c>
    </row>
    <row r="2761" spans="1:35" x14ac:dyDescent="0.3">
      <c r="A2761" t="s">
        <v>7956</v>
      </c>
      <c r="B2761" s="1">
        <v>41354</v>
      </c>
      <c r="C2761" t="s">
        <v>10906</v>
      </c>
      <c r="D2761" t="s">
        <v>384</v>
      </c>
      <c r="E2761" t="s">
        <v>27</v>
      </c>
      <c r="F2761" t="s">
        <v>28</v>
      </c>
      <c r="G2761" t="s">
        <v>77</v>
      </c>
      <c r="H2761" t="s">
        <v>289</v>
      </c>
      <c r="I2761" t="s">
        <v>31</v>
      </c>
      <c r="J2761" t="s">
        <v>206</v>
      </c>
      <c r="K2761" t="s">
        <v>94</v>
      </c>
      <c r="L2761" t="s">
        <v>34</v>
      </c>
      <c r="M2761" t="s">
        <v>35</v>
      </c>
      <c r="N2761" s="1">
        <v>41361</v>
      </c>
      <c r="O2761" t="s">
        <v>207</v>
      </c>
      <c r="P2761" s="3" t="s">
        <v>208</v>
      </c>
      <c r="Q2761" t="s">
        <v>125</v>
      </c>
      <c r="R2761">
        <v>2</v>
      </c>
      <c r="S2761" t="s">
        <v>8093</v>
      </c>
      <c r="T2761" s="2">
        <v>0.08</v>
      </c>
      <c r="U2761" t="s">
        <v>1169</v>
      </c>
      <c r="V2761" t="s">
        <v>2484</v>
      </c>
      <c r="W2761" t="s">
        <v>212</v>
      </c>
      <c r="X2761" t="s">
        <v>10907</v>
      </c>
      <c r="Y2761" s="3">
        <f>VALUE(SUBSTITUTE(Table1[[#This Row],[Order Total]],"$",""))</f>
        <v>62.39</v>
      </c>
      <c r="Z2761">
        <f>VALUE(SUBSTITUTE(Table1[[#This Row],[Total]],"$",""))</f>
        <v>63.39</v>
      </c>
      <c r="AA2761" s="3">
        <f>Table1[[#This Row],[Order Total Number]]-Table1[[#This Row],[Total Number]]</f>
        <v>-1</v>
      </c>
      <c r="AB2761">
        <f>VALUE(SUBSTITUTE(Table1[[#This Row],[Shipping Cost]],"$",""))</f>
        <v>7.01</v>
      </c>
      <c r="AC2761">
        <f>VALUE(SUBSTITUTE(Table1[[#This Row],[Discount $]],"$",""))</f>
        <v>2.64</v>
      </c>
      <c r="AD2761">
        <f>VALUE(SUBSTITUTE(Table1[[#This Row],[Retail Price]],"$",""))</f>
        <v>3.89</v>
      </c>
      <c r="AE2761" s="4">
        <f>(Table1[[#This Row],[Retail Price Number]]*Table1[[#This Row],[Order Quantity]])-Table1[[#This Row],[Discount $ Number]]+Table1[[#This Row],[Shipping Cost Number]]</f>
        <v>12.15</v>
      </c>
      <c r="AF2761">
        <f>Table1[[#This Row],[Retail Price Number]]*Table1[[#This Row],[Order Quantity]]-Table1[[#This Row],[Discount $ Number]]</f>
        <v>5.1400000000000006</v>
      </c>
      <c r="AG2761">
        <f>(Table1[[#This Row],[Retail Price Number]]*Table1[[#This Row],[Order Quantity]])-Table1[[#This Row],[Discount $ Number]]-Table1[[#This Row],[Shipping Cost Number]]</f>
        <v>-1.8699999999999992</v>
      </c>
      <c r="AH2761">
        <f>Table1[[#This Row],[Retail Price Number]]*Table1[[#This Row],[Order Quantity]]</f>
        <v>7.78</v>
      </c>
      <c r="AI2761">
        <f>YEAR(Table1[[#This Row],[Order Date]])</f>
        <v>2013</v>
      </c>
    </row>
    <row r="2762" spans="1:35" x14ac:dyDescent="0.3">
      <c r="A2762" t="s">
        <v>2263</v>
      </c>
      <c r="B2762" s="1">
        <v>41815</v>
      </c>
      <c r="C2762" t="s">
        <v>1473</v>
      </c>
      <c r="D2762" t="s">
        <v>252</v>
      </c>
      <c r="E2762" t="s">
        <v>27</v>
      </c>
      <c r="F2762" t="s">
        <v>28</v>
      </c>
      <c r="G2762" t="s">
        <v>29</v>
      </c>
      <c r="H2762" t="s">
        <v>62</v>
      </c>
      <c r="I2762" t="s">
        <v>196</v>
      </c>
      <c r="J2762" t="s">
        <v>507</v>
      </c>
      <c r="K2762" t="s">
        <v>94</v>
      </c>
      <c r="L2762" t="s">
        <v>34</v>
      </c>
      <c r="M2762" t="s">
        <v>35</v>
      </c>
      <c r="N2762" s="1">
        <v>41816</v>
      </c>
      <c r="O2762" t="s">
        <v>508</v>
      </c>
      <c r="P2762" s="3" t="s">
        <v>509</v>
      </c>
      <c r="Q2762" t="s">
        <v>510</v>
      </c>
      <c r="R2762">
        <v>21</v>
      </c>
      <c r="S2762" t="s">
        <v>2264</v>
      </c>
      <c r="T2762" s="2">
        <v>0.09</v>
      </c>
      <c r="U2762" t="s">
        <v>96</v>
      </c>
      <c r="V2762" t="s">
        <v>2265</v>
      </c>
      <c r="W2762" t="s">
        <v>514</v>
      </c>
      <c r="X2762" t="s">
        <v>2266</v>
      </c>
      <c r="Y2762" s="3">
        <f>VALUE(SUBSTITUTE(Table1[[#This Row],[Order Total]],"$",""))</f>
        <v>263.20999999999998</v>
      </c>
      <c r="Z2762">
        <f>VALUE(SUBSTITUTE(Table1[[#This Row],[Total]],"$",""))</f>
        <v>244.72</v>
      </c>
      <c r="AA2762" s="3">
        <f>Table1[[#This Row],[Order Total Number]]-Table1[[#This Row],[Total Number]]</f>
        <v>18.489999999999981</v>
      </c>
      <c r="AB2762">
        <f>VALUE(SUBSTITUTE(Table1[[#This Row],[Shipping Cost]],"$",""))</f>
        <v>4.68</v>
      </c>
      <c r="AC2762">
        <f>VALUE(SUBSTITUTE(Table1[[#This Row],[Discount $]],"$",""))</f>
        <v>1.6</v>
      </c>
      <c r="AD2762">
        <f>VALUE(SUBSTITUTE(Table1[[#This Row],[Retail Price]],"$",""))</f>
        <v>10.23</v>
      </c>
      <c r="AE2762" s="4">
        <f>(Table1[[#This Row],[Retail Price Number]]*Table1[[#This Row],[Order Quantity]])-Table1[[#This Row],[Discount $ Number]]+Table1[[#This Row],[Shipping Cost Number]]</f>
        <v>217.91000000000003</v>
      </c>
      <c r="AF2762">
        <f>Table1[[#This Row],[Retail Price Number]]*Table1[[#This Row],[Order Quantity]]-Table1[[#This Row],[Discount $ Number]]</f>
        <v>213.23000000000002</v>
      </c>
      <c r="AG2762">
        <f>(Table1[[#This Row],[Retail Price Number]]*Table1[[#This Row],[Order Quantity]])-Table1[[#This Row],[Discount $ Number]]-Table1[[#This Row],[Shipping Cost Number]]</f>
        <v>208.55</v>
      </c>
      <c r="AH2762">
        <f>Table1[[#This Row],[Retail Price Number]]*Table1[[#This Row],[Order Quantity]]</f>
        <v>214.83</v>
      </c>
      <c r="AI2762">
        <f>YEAR(Table1[[#This Row],[Order Date]])</f>
        <v>2014</v>
      </c>
    </row>
    <row r="2763" spans="1:35" x14ac:dyDescent="0.3">
      <c r="A2763" t="s">
        <v>2263</v>
      </c>
      <c r="B2763" s="1">
        <v>42258</v>
      </c>
      <c r="C2763" t="s">
        <v>6255</v>
      </c>
      <c r="D2763" t="s">
        <v>3715</v>
      </c>
      <c r="E2763" t="s">
        <v>27</v>
      </c>
      <c r="F2763" t="s">
        <v>28</v>
      </c>
      <c r="G2763" t="s">
        <v>91</v>
      </c>
      <c r="H2763" t="s">
        <v>433</v>
      </c>
      <c r="I2763" t="s">
        <v>121</v>
      </c>
      <c r="J2763" t="s">
        <v>4142</v>
      </c>
      <c r="K2763" t="s">
        <v>33</v>
      </c>
      <c r="L2763" t="s">
        <v>392</v>
      </c>
      <c r="M2763" t="s">
        <v>393</v>
      </c>
      <c r="N2763" s="1">
        <v>42249</v>
      </c>
      <c r="O2763" t="s">
        <v>460</v>
      </c>
      <c r="P2763" s="3" t="s">
        <v>3541</v>
      </c>
      <c r="Q2763" t="s">
        <v>198</v>
      </c>
      <c r="R2763">
        <v>1</v>
      </c>
      <c r="S2763" t="s">
        <v>8632</v>
      </c>
      <c r="T2763" s="2">
        <v>0.05</v>
      </c>
      <c r="U2763" t="s">
        <v>2853</v>
      </c>
      <c r="V2763" t="s">
        <v>8633</v>
      </c>
      <c r="W2763" t="s">
        <v>4144</v>
      </c>
      <c r="X2763" t="s">
        <v>8083</v>
      </c>
      <c r="Y2763" s="3">
        <f>VALUE(SUBSTITUTE(Table1[[#This Row],[Order Total]],"$",""))</f>
        <v>60.99</v>
      </c>
      <c r="Z2763">
        <f>VALUE(SUBSTITUTE(Table1[[#This Row],[Total]],"$",""))</f>
        <v>62.36</v>
      </c>
      <c r="AA2763" s="3">
        <f>Table1[[#This Row],[Order Total Number]]-Table1[[#This Row],[Total Number]]</f>
        <v>-1.3699999999999974</v>
      </c>
      <c r="AB2763">
        <f>VALUE(SUBSTITUTE(Table1[[#This Row],[Shipping Cost]],"$",""))</f>
        <v>0.81</v>
      </c>
      <c r="AC2763">
        <f>VALUE(SUBSTITUTE(Table1[[#This Row],[Discount $]],"$",""))</f>
        <v>4.2699999999999996</v>
      </c>
      <c r="AD2763">
        <f>VALUE(SUBSTITUTE(Table1[[#This Row],[Retail Price]],"$",""))</f>
        <v>2.94</v>
      </c>
      <c r="AE2763" s="4">
        <f>(Table1[[#This Row],[Retail Price Number]]*Table1[[#This Row],[Order Quantity]])-Table1[[#This Row],[Discount $ Number]]+Table1[[#This Row],[Shipping Cost Number]]</f>
        <v>-0.51999999999999957</v>
      </c>
      <c r="AF2763">
        <f>Table1[[#This Row],[Retail Price Number]]*Table1[[#This Row],[Order Quantity]]-Table1[[#This Row],[Discount $ Number]]</f>
        <v>-1.3299999999999996</v>
      </c>
      <c r="AG2763">
        <f>(Table1[[#This Row],[Retail Price Number]]*Table1[[#This Row],[Order Quantity]])-Table1[[#This Row],[Discount $ Number]]-Table1[[#This Row],[Shipping Cost Number]]</f>
        <v>-2.1399999999999997</v>
      </c>
      <c r="AH2763">
        <f>Table1[[#This Row],[Retail Price Number]]*Table1[[#This Row],[Order Quantity]]</f>
        <v>2.94</v>
      </c>
      <c r="AI2763">
        <f>YEAR(Table1[[#This Row],[Order Date]])</f>
        <v>2015</v>
      </c>
    </row>
    <row r="2764" spans="1:35" x14ac:dyDescent="0.3">
      <c r="A2764" t="s">
        <v>2263</v>
      </c>
      <c r="B2764" s="1">
        <v>42146</v>
      </c>
      <c r="C2764" t="s">
        <v>1400</v>
      </c>
      <c r="D2764" t="s">
        <v>1401</v>
      </c>
      <c r="E2764" t="s">
        <v>27</v>
      </c>
      <c r="F2764" t="s">
        <v>28</v>
      </c>
      <c r="G2764" t="s">
        <v>134</v>
      </c>
      <c r="H2764" t="s">
        <v>281</v>
      </c>
      <c r="I2764" t="s">
        <v>63</v>
      </c>
      <c r="J2764" t="s">
        <v>2510</v>
      </c>
      <c r="K2764" t="s">
        <v>94</v>
      </c>
      <c r="L2764" t="s">
        <v>95</v>
      </c>
      <c r="M2764" t="s">
        <v>35</v>
      </c>
      <c r="N2764" s="1">
        <v>42148</v>
      </c>
      <c r="O2764" t="s">
        <v>2475</v>
      </c>
      <c r="P2764" s="3" t="s">
        <v>2511</v>
      </c>
      <c r="Q2764" t="s">
        <v>2512</v>
      </c>
      <c r="R2764">
        <v>48</v>
      </c>
      <c r="S2764" t="s">
        <v>1402</v>
      </c>
      <c r="T2764" s="2">
        <v>0.05</v>
      </c>
      <c r="U2764" t="s">
        <v>1403</v>
      </c>
      <c r="V2764" t="s">
        <v>1404</v>
      </c>
      <c r="W2764" t="s">
        <v>2516</v>
      </c>
      <c r="X2764" t="s">
        <v>1405</v>
      </c>
      <c r="Y2764" s="3">
        <f>VALUE(SUBSTITUTE(Table1[[#This Row],[Order Total]],"$",""))</f>
        <v>69.67</v>
      </c>
      <c r="Z2764">
        <f>VALUE(SUBSTITUTE(Table1[[#This Row],[Total]],"$",""))</f>
        <v>70.38</v>
      </c>
      <c r="AA2764" s="3">
        <f>Table1[[#This Row],[Order Total Number]]-Table1[[#This Row],[Total Number]]</f>
        <v>-0.70999999999999375</v>
      </c>
      <c r="AB2764">
        <f>VALUE(SUBSTITUTE(Table1[[#This Row],[Shipping Cost]],"$",""))</f>
        <v>1.22</v>
      </c>
      <c r="AC2764">
        <f>VALUE(SUBSTITUTE(Table1[[#This Row],[Discount $]],"$",""))</f>
        <v>2.15</v>
      </c>
      <c r="AD2764">
        <f>VALUE(SUBSTITUTE(Table1[[#This Row],[Retail Price]],"$",""))</f>
        <v>6.47</v>
      </c>
      <c r="AE2764" s="4">
        <f>(Table1[[#This Row],[Retail Price Number]]*Table1[[#This Row],[Order Quantity]])-Table1[[#This Row],[Discount $ Number]]+Table1[[#This Row],[Shipping Cost Number]]</f>
        <v>309.63000000000005</v>
      </c>
      <c r="AF2764">
        <f>Table1[[#This Row],[Retail Price Number]]*Table1[[#This Row],[Order Quantity]]-Table1[[#This Row],[Discount $ Number]]</f>
        <v>308.41000000000003</v>
      </c>
      <c r="AG2764">
        <f>(Table1[[#This Row],[Retail Price Number]]*Table1[[#This Row],[Order Quantity]])-Table1[[#This Row],[Discount $ Number]]-Table1[[#This Row],[Shipping Cost Number]]</f>
        <v>307.19</v>
      </c>
      <c r="AH2764">
        <f>Table1[[#This Row],[Retail Price Number]]*Table1[[#This Row],[Order Quantity]]</f>
        <v>310.56</v>
      </c>
      <c r="AI2764">
        <f>YEAR(Table1[[#This Row],[Order Date]])</f>
        <v>2015</v>
      </c>
    </row>
    <row r="2765" spans="1:35" x14ac:dyDescent="0.3">
      <c r="A2765" t="s">
        <v>2263</v>
      </c>
      <c r="B2765" s="1">
        <v>42144</v>
      </c>
      <c r="C2765" t="s">
        <v>572</v>
      </c>
      <c r="D2765" t="s">
        <v>306</v>
      </c>
      <c r="E2765" t="s">
        <v>46</v>
      </c>
      <c r="F2765" t="s">
        <v>47</v>
      </c>
      <c r="G2765" t="s">
        <v>134</v>
      </c>
      <c r="H2765" t="s">
        <v>107</v>
      </c>
      <c r="I2765" t="s">
        <v>92</v>
      </c>
      <c r="J2765" t="s">
        <v>822</v>
      </c>
      <c r="K2765" t="s">
        <v>94</v>
      </c>
      <c r="L2765" t="s">
        <v>34</v>
      </c>
      <c r="M2765" t="s">
        <v>35</v>
      </c>
      <c r="N2765" s="1">
        <v>42146</v>
      </c>
      <c r="O2765" t="s">
        <v>823</v>
      </c>
      <c r="P2765" s="3" t="s">
        <v>824</v>
      </c>
      <c r="Q2765" t="s">
        <v>825</v>
      </c>
      <c r="R2765">
        <v>11</v>
      </c>
      <c r="S2765" t="s">
        <v>10444</v>
      </c>
      <c r="T2765" s="2">
        <v>0.03</v>
      </c>
      <c r="U2765" t="s">
        <v>10445</v>
      </c>
      <c r="V2765" t="s">
        <v>10446</v>
      </c>
      <c r="W2765" t="s">
        <v>829</v>
      </c>
      <c r="X2765" t="s">
        <v>10447</v>
      </c>
      <c r="Y2765" s="3">
        <f>VALUE(SUBSTITUTE(Table1[[#This Row],[Order Total]],"$",""))</f>
        <v>1700.39</v>
      </c>
      <c r="Z2765">
        <f>VALUE(SUBSTITUTE(Table1[[#This Row],[Total]],"$",""))</f>
        <v>1702.38</v>
      </c>
      <c r="AA2765" s="3">
        <f>Table1[[#This Row],[Order Total Number]]-Table1[[#This Row],[Total Number]]</f>
        <v>-1.9900000000000091</v>
      </c>
      <c r="AB2765">
        <f>VALUE(SUBSTITUTE(Table1[[#This Row],[Shipping Cost]],"$",""))</f>
        <v>4.82</v>
      </c>
      <c r="AC2765">
        <f>VALUE(SUBSTITUTE(Table1[[#This Row],[Discount $]],"$",""))</f>
        <v>34.700000000000003</v>
      </c>
      <c r="AD2765">
        <f>VALUE(SUBSTITUTE(Table1[[#This Row],[Retail Price]],"$",""))</f>
        <v>9.85</v>
      </c>
      <c r="AE2765" s="4">
        <f>(Table1[[#This Row],[Retail Price Number]]*Table1[[#This Row],[Order Quantity]])-Table1[[#This Row],[Discount $ Number]]+Table1[[#This Row],[Shipping Cost Number]]</f>
        <v>78.47</v>
      </c>
      <c r="AF2765">
        <f>Table1[[#This Row],[Retail Price Number]]*Table1[[#This Row],[Order Quantity]]-Table1[[#This Row],[Discount $ Number]]</f>
        <v>73.649999999999991</v>
      </c>
      <c r="AG2765">
        <f>(Table1[[#This Row],[Retail Price Number]]*Table1[[#This Row],[Order Quantity]])-Table1[[#This Row],[Discount $ Number]]-Table1[[#This Row],[Shipping Cost Number]]</f>
        <v>68.829999999999984</v>
      </c>
      <c r="AH2765">
        <f>Table1[[#This Row],[Retail Price Number]]*Table1[[#This Row],[Order Quantity]]</f>
        <v>108.35</v>
      </c>
      <c r="AI2765">
        <f>YEAR(Table1[[#This Row],[Order Date]])</f>
        <v>2015</v>
      </c>
    </row>
    <row r="2766" spans="1:35" x14ac:dyDescent="0.3">
      <c r="A2766" t="s">
        <v>2263</v>
      </c>
      <c r="B2766" s="1">
        <v>41560</v>
      </c>
      <c r="C2766" t="s">
        <v>1225</v>
      </c>
      <c r="D2766" t="s">
        <v>11749</v>
      </c>
      <c r="E2766" t="s">
        <v>27</v>
      </c>
      <c r="F2766" t="s">
        <v>28</v>
      </c>
      <c r="G2766" t="s">
        <v>77</v>
      </c>
      <c r="H2766" t="s">
        <v>62</v>
      </c>
      <c r="I2766" t="s">
        <v>31</v>
      </c>
      <c r="J2766" t="s">
        <v>478</v>
      </c>
      <c r="K2766" t="s">
        <v>94</v>
      </c>
      <c r="L2766" t="s">
        <v>34</v>
      </c>
      <c r="M2766" t="s">
        <v>35</v>
      </c>
      <c r="N2766" s="1">
        <v>41560</v>
      </c>
      <c r="O2766" t="s">
        <v>479</v>
      </c>
      <c r="P2766" s="3" t="s">
        <v>480</v>
      </c>
      <c r="Q2766" t="s">
        <v>98</v>
      </c>
      <c r="R2766">
        <v>29</v>
      </c>
      <c r="S2766" t="s">
        <v>7849</v>
      </c>
      <c r="T2766" s="2">
        <v>0.1</v>
      </c>
      <c r="U2766" t="s">
        <v>701</v>
      </c>
      <c r="V2766" t="s">
        <v>6146</v>
      </c>
      <c r="W2766" t="s">
        <v>224</v>
      </c>
      <c r="X2766" t="s">
        <v>11750</v>
      </c>
      <c r="Y2766" s="3">
        <f>VALUE(SUBSTITUTE(Table1[[#This Row],[Order Total]],"$",""))</f>
        <v>43.58</v>
      </c>
      <c r="Z2766">
        <f>VALUE(SUBSTITUTE(Table1[[#This Row],[Total]],"$",""))</f>
        <v>45.45</v>
      </c>
      <c r="AA2766" s="3">
        <f>Table1[[#This Row],[Order Total Number]]-Table1[[#This Row],[Total Number]]</f>
        <v>-1.8700000000000045</v>
      </c>
      <c r="AB2766">
        <f>VALUE(SUBSTITUTE(Table1[[#This Row],[Shipping Cost]],"$",""))</f>
        <v>0.5</v>
      </c>
      <c r="AC2766">
        <f>VALUE(SUBSTITUTE(Table1[[#This Row],[Discount $]],"$",""))</f>
        <v>2.4</v>
      </c>
      <c r="AD2766">
        <f>VALUE(SUBSTITUTE(Table1[[#This Row],[Retail Price]],"$",""))</f>
        <v>2.61</v>
      </c>
      <c r="AE2766" s="4">
        <f>(Table1[[#This Row],[Retail Price Number]]*Table1[[#This Row],[Order Quantity]])-Table1[[#This Row],[Discount $ Number]]+Table1[[#This Row],[Shipping Cost Number]]</f>
        <v>73.789999999999992</v>
      </c>
      <c r="AF2766">
        <f>Table1[[#This Row],[Retail Price Number]]*Table1[[#This Row],[Order Quantity]]-Table1[[#This Row],[Discount $ Number]]</f>
        <v>73.289999999999992</v>
      </c>
      <c r="AG2766">
        <f>(Table1[[#This Row],[Retail Price Number]]*Table1[[#This Row],[Order Quantity]])-Table1[[#This Row],[Discount $ Number]]-Table1[[#This Row],[Shipping Cost Number]]</f>
        <v>72.789999999999992</v>
      </c>
      <c r="AH2766">
        <f>Table1[[#This Row],[Retail Price Number]]*Table1[[#This Row],[Order Quantity]]</f>
        <v>75.69</v>
      </c>
      <c r="AI2766">
        <f>YEAR(Table1[[#This Row],[Order Date]])</f>
        <v>2013</v>
      </c>
    </row>
    <row r="2767" spans="1:35" x14ac:dyDescent="0.3">
      <c r="A2767" t="s">
        <v>9051</v>
      </c>
      <c r="B2767" s="1">
        <v>42144</v>
      </c>
      <c r="C2767" t="s">
        <v>3642</v>
      </c>
      <c r="D2767" t="s">
        <v>929</v>
      </c>
      <c r="E2767" t="s">
        <v>27</v>
      </c>
      <c r="F2767" t="s">
        <v>28</v>
      </c>
      <c r="G2767" t="s">
        <v>77</v>
      </c>
      <c r="H2767" t="s">
        <v>217</v>
      </c>
      <c r="I2767" t="s">
        <v>92</v>
      </c>
      <c r="J2767" t="s">
        <v>8298</v>
      </c>
      <c r="K2767" t="s">
        <v>94</v>
      </c>
      <c r="L2767" t="s">
        <v>34</v>
      </c>
      <c r="M2767" t="s">
        <v>35</v>
      </c>
      <c r="N2767" s="1">
        <v>42145</v>
      </c>
      <c r="O2767" t="s">
        <v>8299</v>
      </c>
      <c r="P2767" s="3" t="s">
        <v>4936</v>
      </c>
      <c r="Q2767" t="s">
        <v>8300</v>
      </c>
      <c r="R2767">
        <v>39</v>
      </c>
      <c r="S2767" t="s">
        <v>4988</v>
      </c>
      <c r="T2767" s="2">
        <v>7.0000000000000007E-2</v>
      </c>
      <c r="U2767" t="s">
        <v>4989</v>
      </c>
      <c r="V2767" t="s">
        <v>4990</v>
      </c>
      <c r="W2767" t="s">
        <v>146</v>
      </c>
      <c r="X2767" t="s">
        <v>9052</v>
      </c>
      <c r="Y2767" s="3">
        <f>VALUE(SUBSTITUTE(Table1[[#This Row],[Order Total]],"$",""))</f>
        <v>2735.83</v>
      </c>
      <c r="Z2767">
        <f>VALUE(SUBSTITUTE(Table1[[#This Row],[Total]],"$",""))</f>
        <v>2741.33</v>
      </c>
      <c r="AA2767" s="3">
        <f>Table1[[#This Row],[Order Total Number]]-Table1[[#This Row],[Total Number]]</f>
        <v>-5.5</v>
      </c>
      <c r="AB2767">
        <f>VALUE(SUBSTITUTE(Table1[[#This Row],[Shipping Cost]],"$",""))</f>
        <v>5.5</v>
      </c>
      <c r="AC2767">
        <f>VALUE(SUBSTITUTE(Table1[[#This Row],[Discount $]],"$",""))</f>
        <v>303.98</v>
      </c>
      <c r="AD2767">
        <f>VALUE(SUBSTITUTE(Table1[[#This Row],[Retail Price]],"$",""))</f>
        <v>159.99</v>
      </c>
      <c r="AE2767" s="4">
        <f>(Table1[[#This Row],[Retail Price Number]]*Table1[[#This Row],[Order Quantity]])-Table1[[#This Row],[Discount $ Number]]+Table1[[#This Row],[Shipping Cost Number]]</f>
        <v>5941.130000000001</v>
      </c>
      <c r="AF2767">
        <f>Table1[[#This Row],[Retail Price Number]]*Table1[[#This Row],[Order Quantity]]-Table1[[#This Row],[Discount $ Number]]</f>
        <v>5935.630000000001</v>
      </c>
      <c r="AG2767">
        <f>(Table1[[#This Row],[Retail Price Number]]*Table1[[#This Row],[Order Quantity]])-Table1[[#This Row],[Discount $ Number]]-Table1[[#This Row],[Shipping Cost Number]]</f>
        <v>5930.130000000001</v>
      </c>
      <c r="AH2767">
        <f>Table1[[#This Row],[Retail Price Number]]*Table1[[#This Row],[Order Quantity]]</f>
        <v>6239.6100000000006</v>
      </c>
      <c r="AI2767">
        <f>YEAR(Table1[[#This Row],[Order Date]])</f>
        <v>2015</v>
      </c>
    </row>
    <row r="2768" spans="1:35" x14ac:dyDescent="0.3">
      <c r="A2768" t="s">
        <v>1399</v>
      </c>
      <c r="B2768" s="1">
        <v>42146</v>
      </c>
      <c r="C2768" t="s">
        <v>1400</v>
      </c>
      <c r="D2768" t="s">
        <v>1401</v>
      </c>
      <c r="E2768" t="s">
        <v>27</v>
      </c>
      <c r="F2768" t="s">
        <v>28</v>
      </c>
      <c r="G2768" t="s">
        <v>91</v>
      </c>
      <c r="H2768" t="s">
        <v>281</v>
      </c>
      <c r="I2768" t="s">
        <v>121</v>
      </c>
      <c r="J2768" t="s">
        <v>1199</v>
      </c>
      <c r="K2768" t="s">
        <v>94</v>
      </c>
      <c r="L2768" t="s">
        <v>34</v>
      </c>
      <c r="M2768" t="s">
        <v>35</v>
      </c>
      <c r="N2768" s="1">
        <v>42148</v>
      </c>
      <c r="O2768" t="s">
        <v>1200</v>
      </c>
      <c r="P2768" s="3" t="s">
        <v>1201</v>
      </c>
      <c r="Q2768" t="s">
        <v>1202</v>
      </c>
      <c r="R2768">
        <v>8</v>
      </c>
      <c r="S2768" t="s">
        <v>1402</v>
      </c>
      <c r="T2768" s="2">
        <v>7.0000000000000007E-2</v>
      </c>
      <c r="U2768" t="s">
        <v>1403</v>
      </c>
      <c r="V2768" t="s">
        <v>1404</v>
      </c>
      <c r="W2768" t="s">
        <v>51</v>
      </c>
      <c r="X2768" t="s">
        <v>1405</v>
      </c>
      <c r="Y2768" s="3">
        <f>VALUE(SUBSTITUTE(Table1[[#This Row],[Order Total]],"$",""))</f>
        <v>69.67</v>
      </c>
      <c r="Z2768">
        <f>VALUE(SUBSTITUTE(Table1[[#This Row],[Total]],"$",""))</f>
        <v>70.38</v>
      </c>
      <c r="AA2768" s="3">
        <f>Table1[[#This Row],[Order Total Number]]-Table1[[#This Row],[Total Number]]</f>
        <v>-0.70999999999999375</v>
      </c>
      <c r="AB2768">
        <f>VALUE(SUBSTITUTE(Table1[[#This Row],[Shipping Cost]],"$",""))</f>
        <v>0.71</v>
      </c>
      <c r="AC2768">
        <f>VALUE(SUBSTITUTE(Table1[[#This Row],[Discount $]],"$",""))</f>
        <v>2.15</v>
      </c>
      <c r="AD2768">
        <f>VALUE(SUBSTITUTE(Table1[[#This Row],[Retail Price]],"$",""))</f>
        <v>3.78</v>
      </c>
      <c r="AE2768" s="4">
        <f>(Table1[[#This Row],[Retail Price Number]]*Table1[[#This Row],[Order Quantity]])-Table1[[#This Row],[Discount $ Number]]+Table1[[#This Row],[Shipping Cost Number]]</f>
        <v>28.8</v>
      </c>
      <c r="AF2768">
        <f>Table1[[#This Row],[Retail Price Number]]*Table1[[#This Row],[Order Quantity]]-Table1[[#This Row],[Discount $ Number]]</f>
        <v>28.09</v>
      </c>
      <c r="AG2768">
        <f>(Table1[[#This Row],[Retail Price Number]]*Table1[[#This Row],[Order Quantity]])-Table1[[#This Row],[Discount $ Number]]-Table1[[#This Row],[Shipping Cost Number]]</f>
        <v>27.38</v>
      </c>
      <c r="AH2768">
        <f>Table1[[#This Row],[Retail Price Number]]*Table1[[#This Row],[Order Quantity]]</f>
        <v>30.24</v>
      </c>
      <c r="AI2768">
        <f>YEAR(Table1[[#This Row],[Order Date]])</f>
        <v>2015</v>
      </c>
    </row>
    <row r="2769" spans="1:35" x14ac:dyDescent="0.3">
      <c r="A2769" t="s">
        <v>1399</v>
      </c>
      <c r="B2769" s="1">
        <v>42146</v>
      </c>
      <c r="C2769" t="s">
        <v>1400</v>
      </c>
      <c r="D2769" t="s">
        <v>1401</v>
      </c>
      <c r="E2769" t="s">
        <v>27</v>
      </c>
      <c r="F2769" t="s">
        <v>28</v>
      </c>
      <c r="G2769" t="s">
        <v>91</v>
      </c>
      <c r="H2769" t="s">
        <v>281</v>
      </c>
      <c r="I2769" t="s">
        <v>121</v>
      </c>
      <c r="J2769" t="s">
        <v>1199</v>
      </c>
      <c r="K2769" t="s">
        <v>94</v>
      </c>
      <c r="L2769" t="s">
        <v>34</v>
      </c>
      <c r="M2769" t="s">
        <v>156</v>
      </c>
      <c r="N2769" s="1">
        <v>42148</v>
      </c>
      <c r="O2769" t="s">
        <v>1200</v>
      </c>
      <c r="P2769" s="3" t="s">
        <v>1201</v>
      </c>
      <c r="Q2769" t="s">
        <v>1202</v>
      </c>
      <c r="R2769">
        <v>18</v>
      </c>
      <c r="S2769" t="s">
        <v>1402</v>
      </c>
      <c r="T2769" s="2">
        <v>0.05</v>
      </c>
      <c r="U2769" t="s">
        <v>1403</v>
      </c>
      <c r="V2769" t="s">
        <v>1404</v>
      </c>
      <c r="W2769" t="s">
        <v>51</v>
      </c>
      <c r="X2769" t="s">
        <v>1405</v>
      </c>
      <c r="Y2769" s="3">
        <f>VALUE(SUBSTITUTE(Table1[[#This Row],[Order Total]],"$",""))</f>
        <v>69.67</v>
      </c>
      <c r="Z2769">
        <f>VALUE(SUBSTITUTE(Table1[[#This Row],[Total]],"$",""))</f>
        <v>70.38</v>
      </c>
      <c r="AA2769" s="3">
        <f>Table1[[#This Row],[Order Total Number]]-Table1[[#This Row],[Total Number]]</f>
        <v>-0.70999999999999375</v>
      </c>
      <c r="AB2769">
        <f>VALUE(SUBSTITUTE(Table1[[#This Row],[Shipping Cost]],"$",""))</f>
        <v>0.71</v>
      </c>
      <c r="AC2769">
        <f>VALUE(SUBSTITUTE(Table1[[#This Row],[Discount $]],"$",""))</f>
        <v>2.15</v>
      </c>
      <c r="AD2769">
        <f>VALUE(SUBSTITUTE(Table1[[#This Row],[Retail Price]],"$",""))</f>
        <v>3.78</v>
      </c>
      <c r="AE2769" s="4">
        <f>(Table1[[#This Row],[Retail Price Number]]*Table1[[#This Row],[Order Quantity]])-Table1[[#This Row],[Discount $ Number]]+Table1[[#This Row],[Shipping Cost Number]]</f>
        <v>66.59999999999998</v>
      </c>
      <c r="AF2769">
        <f>Table1[[#This Row],[Retail Price Number]]*Table1[[#This Row],[Order Quantity]]-Table1[[#This Row],[Discount $ Number]]</f>
        <v>65.889999999999986</v>
      </c>
      <c r="AG2769">
        <f>(Table1[[#This Row],[Retail Price Number]]*Table1[[#This Row],[Order Quantity]])-Table1[[#This Row],[Discount $ Number]]-Table1[[#This Row],[Shipping Cost Number]]</f>
        <v>65.179999999999993</v>
      </c>
      <c r="AH2769">
        <f>Table1[[#This Row],[Retail Price Number]]*Table1[[#This Row],[Order Quantity]]</f>
        <v>68.039999999999992</v>
      </c>
      <c r="AI2769">
        <f>YEAR(Table1[[#This Row],[Order Date]])</f>
        <v>2015</v>
      </c>
    </row>
    <row r="2770" spans="1:35" x14ac:dyDescent="0.3">
      <c r="A2770" t="s">
        <v>1399</v>
      </c>
      <c r="B2770" s="1">
        <v>42146</v>
      </c>
      <c r="C2770" t="s">
        <v>1400</v>
      </c>
      <c r="D2770" t="s">
        <v>1401</v>
      </c>
      <c r="E2770" t="s">
        <v>27</v>
      </c>
      <c r="F2770" t="s">
        <v>28</v>
      </c>
      <c r="G2770" t="s">
        <v>134</v>
      </c>
      <c r="H2770" t="s">
        <v>281</v>
      </c>
      <c r="I2770" t="s">
        <v>31</v>
      </c>
      <c r="J2770" t="s">
        <v>1199</v>
      </c>
      <c r="K2770" t="s">
        <v>94</v>
      </c>
      <c r="L2770" t="s">
        <v>34</v>
      </c>
      <c r="M2770" t="s">
        <v>35</v>
      </c>
      <c r="N2770" s="1">
        <v>42148</v>
      </c>
      <c r="O2770" t="s">
        <v>1200</v>
      </c>
      <c r="P2770" s="3" t="s">
        <v>1201</v>
      </c>
      <c r="Q2770" t="s">
        <v>1202</v>
      </c>
      <c r="R2770">
        <v>47</v>
      </c>
      <c r="S2770" t="s">
        <v>1402</v>
      </c>
      <c r="T2770" s="2">
        <v>0</v>
      </c>
      <c r="U2770" t="s">
        <v>1403</v>
      </c>
      <c r="V2770" t="s">
        <v>1404</v>
      </c>
      <c r="W2770" t="s">
        <v>51</v>
      </c>
      <c r="X2770" t="s">
        <v>1405</v>
      </c>
      <c r="Y2770" s="3">
        <f>VALUE(SUBSTITUTE(Table1[[#This Row],[Order Total]],"$",""))</f>
        <v>69.67</v>
      </c>
      <c r="Z2770">
        <f>VALUE(SUBSTITUTE(Table1[[#This Row],[Total]],"$",""))</f>
        <v>70.38</v>
      </c>
      <c r="AA2770" s="3">
        <f>Table1[[#This Row],[Order Total Number]]-Table1[[#This Row],[Total Number]]</f>
        <v>-0.70999999999999375</v>
      </c>
      <c r="AB2770">
        <f>VALUE(SUBSTITUTE(Table1[[#This Row],[Shipping Cost]],"$",""))</f>
        <v>0.71</v>
      </c>
      <c r="AC2770">
        <f>VALUE(SUBSTITUTE(Table1[[#This Row],[Discount $]],"$",""))</f>
        <v>2.15</v>
      </c>
      <c r="AD2770">
        <f>VALUE(SUBSTITUTE(Table1[[#This Row],[Retail Price]],"$",""))</f>
        <v>3.78</v>
      </c>
      <c r="AE2770" s="4">
        <f>(Table1[[#This Row],[Retail Price Number]]*Table1[[#This Row],[Order Quantity]])-Table1[[#This Row],[Discount $ Number]]+Table1[[#This Row],[Shipping Cost Number]]</f>
        <v>176.22</v>
      </c>
      <c r="AF2770">
        <f>Table1[[#This Row],[Retail Price Number]]*Table1[[#This Row],[Order Quantity]]-Table1[[#This Row],[Discount $ Number]]</f>
        <v>175.51</v>
      </c>
      <c r="AG2770">
        <f>(Table1[[#This Row],[Retail Price Number]]*Table1[[#This Row],[Order Quantity]])-Table1[[#This Row],[Discount $ Number]]-Table1[[#This Row],[Shipping Cost Number]]</f>
        <v>174.79999999999998</v>
      </c>
      <c r="AH2770">
        <f>Table1[[#This Row],[Retail Price Number]]*Table1[[#This Row],[Order Quantity]]</f>
        <v>177.66</v>
      </c>
      <c r="AI2770">
        <f>YEAR(Table1[[#This Row],[Order Date]])</f>
        <v>2015</v>
      </c>
    </row>
    <row r="2771" spans="1:35" x14ac:dyDescent="0.3">
      <c r="A2771" t="s">
        <v>1399</v>
      </c>
      <c r="B2771" s="1">
        <v>42146</v>
      </c>
      <c r="C2771" t="s">
        <v>1400</v>
      </c>
      <c r="D2771" t="s">
        <v>1401</v>
      </c>
      <c r="E2771" t="s">
        <v>27</v>
      </c>
      <c r="F2771" t="s">
        <v>28</v>
      </c>
      <c r="G2771" t="s">
        <v>77</v>
      </c>
      <c r="H2771" t="s">
        <v>281</v>
      </c>
      <c r="I2771" t="s">
        <v>121</v>
      </c>
      <c r="J2771" t="s">
        <v>1199</v>
      </c>
      <c r="K2771" t="s">
        <v>94</v>
      </c>
      <c r="L2771" t="s">
        <v>95</v>
      </c>
      <c r="M2771" t="s">
        <v>35</v>
      </c>
      <c r="N2771" s="1">
        <v>42148</v>
      </c>
      <c r="O2771" t="s">
        <v>1200</v>
      </c>
      <c r="P2771" s="3" t="s">
        <v>1201</v>
      </c>
      <c r="Q2771" t="s">
        <v>1202</v>
      </c>
      <c r="R2771">
        <v>41</v>
      </c>
      <c r="S2771" t="s">
        <v>1402</v>
      </c>
      <c r="T2771" s="2">
        <v>0.03</v>
      </c>
      <c r="U2771" t="s">
        <v>1403</v>
      </c>
      <c r="V2771" t="s">
        <v>1404</v>
      </c>
      <c r="W2771" t="s">
        <v>51</v>
      </c>
      <c r="X2771" t="s">
        <v>1405</v>
      </c>
      <c r="Y2771" s="3">
        <f>VALUE(SUBSTITUTE(Table1[[#This Row],[Order Total]],"$",""))</f>
        <v>69.67</v>
      </c>
      <c r="Z2771">
        <f>VALUE(SUBSTITUTE(Table1[[#This Row],[Total]],"$",""))</f>
        <v>70.38</v>
      </c>
      <c r="AA2771" s="3">
        <f>Table1[[#This Row],[Order Total Number]]-Table1[[#This Row],[Total Number]]</f>
        <v>-0.70999999999999375</v>
      </c>
      <c r="AB2771">
        <f>VALUE(SUBSTITUTE(Table1[[#This Row],[Shipping Cost]],"$",""))</f>
        <v>0.71</v>
      </c>
      <c r="AC2771">
        <f>VALUE(SUBSTITUTE(Table1[[#This Row],[Discount $]],"$",""))</f>
        <v>2.15</v>
      </c>
      <c r="AD2771">
        <f>VALUE(SUBSTITUTE(Table1[[#This Row],[Retail Price]],"$",""))</f>
        <v>3.78</v>
      </c>
      <c r="AE2771" s="4">
        <f>(Table1[[#This Row],[Retail Price Number]]*Table1[[#This Row],[Order Quantity]])-Table1[[#This Row],[Discount $ Number]]+Table1[[#This Row],[Shipping Cost Number]]</f>
        <v>153.54</v>
      </c>
      <c r="AF2771">
        <f>Table1[[#This Row],[Retail Price Number]]*Table1[[#This Row],[Order Quantity]]-Table1[[#This Row],[Discount $ Number]]</f>
        <v>152.82999999999998</v>
      </c>
      <c r="AG2771">
        <f>(Table1[[#This Row],[Retail Price Number]]*Table1[[#This Row],[Order Quantity]])-Table1[[#This Row],[Discount $ Number]]-Table1[[#This Row],[Shipping Cost Number]]</f>
        <v>152.11999999999998</v>
      </c>
      <c r="AH2771">
        <f>Table1[[#This Row],[Retail Price Number]]*Table1[[#This Row],[Order Quantity]]</f>
        <v>154.97999999999999</v>
      </c>
      <c r="AI2771">
        <f>YEAR(Table1[[#This Row],[Order Date]])</f>
        <v>2015</v>
      </c>
    </row>
    <row r="2772" spans="1:35" x14ac:dyDescent="0.3">
      <c r="A2772" t="s">
        <v>1399</v>
      </c>
      <c r="B2772" s="1">
        <v>42146</v>
      </c>
      <c r="C2772" t="s">
        <v>1400</v>
      </c>
      <c r="D2772" t="s">
        <v>1401</v>
      </c>
      <c r="E2772" t="s">
        <v>27</v>
      </c>
      <c r="F2772" t="s">
        <v>28</v>
      </c>
      <c r="G2772" t="s">
        <v>134</v>
      </c>
      <c r="H2772" t="s">
        <v>281</v>
      </c>
      <c r="I2772" t="s">
        <v>63</v>
      </c>
      <c r="J2772" t="s">
        <v>1199</v>
      </c>
      <c r="K2772" t="s">
        <v>94</v>
      </c>
      <c r="L2772" t="s">
        <v>95</v>
      </c>
      <c r="M2772" t="s">
        <v>35</v>
      </c>
      <c r="N2772" s="1">
        <v>42148</v>
      </c>
      <c r="O2772" t="s">
        <v>1200</v>
      </c>
      <c r="P2772" s="3" t="s">
        <v>1201</v>
      </c>
      <c r="Q2772" t="s">
        <v>1202</v>
      </c>
      <c r="R2772">
        <v>40</v>
      </c>
      <c r="S2772" t="s">
        <v>1402</v>
      </c>
      <c r="T2772" s="2">
        <v>0.04</v>
      </c>
      <c r="U2772" t="s">
        <v>1403</v>
      </c>
      <c r="V2772" t="s">
        <v>1404</v>
      </c>
      <c r="W2772" t="s">
        <v>51</v>
      </c>
      <c r="X2772" t="s">
        <v>1405</v>
      </c>
      <c r="Y2772" s="3">
        <f>VALUE(SUBSTITUTE(Table1[[#This Row],[Order Total]],"$",""))</f>
        <v>69.67</v>
      </c>
      <c r="Z2772">
        <f>VALUE(SUBSTITUTE(Table1[[#This Row],[Total]],"$",""))</f>
        <v>70.38</v>
      </c>
      <c r="AA2772" s="3">
        <f>Table1[[#This Row],[Order Total Number]]-Table1[[#This Row],[Total Number]]</f>
        <v>-0.70999999999999375</v>
      </c>
      <c r="AB2772">
        <f>VALUE(SUBSTITUTE(Table1[[#This Row],[Shipping Cost]],"$",""))</f>
        <v>0.71</v>
      </c>
      <c r="AC2772">
        <f>VALUE(SUBSTITUTE(Table1[[#This Row],[Discount $]],"$",""))</f>
        <v>2.15</v>
      </c>
      <c r="AD2772">
        <f>VALUE(SUBSTITUTE(Table1[[#This Row],[Retail Price]],"$",""))</f>
        <v>3.78</v>
      </c>
      <c r="AE2772" s="4">
        <f>(Table1[[#This Row],[Retail Price Number]]*Table1[[#This Row],[Order Quantity]])-Table1[[#This Row],[Discount $ Number]]+Table1[[#This Row],[Shipping Cost Number]]</f>
        <v>149.76</v>
      </c>
      <c r="AF2772">
        <f>Table1[[#This Row],[Retail Price Number]]*Table1[[#This Row],[Order Quantity]]-Table1[[#This Row],[Discount $ Number]]</f>
        <v>149.04999999999998</v>
      </c>
      <c r="AG2772">
        <f>(Table1[[#This Row],[Retail Price Number]]*Table1[[#This Row],[Order Quantity]])-Table1[[#This Row],[Discount $ Number]]-Table1[[#This Row],[Shipping Cost Number]]</f>
        <v>148.33999999999997</v>
      </c>
      <c r="AH2772">
        <f>Table1[[#This Row],[Retail Price Number]]*Table1[[#This Row],[Order Quantity]]</f>
        <v>151.19999999999999</v>
      </c>
      <c r="AI2772">
        <f>YEAR(Table1[[#This Row],[Order Date]])</f>
        <v>2015</v>
      </c>
    </row>
    <row r="2773" spans="1:35" x14ac:dyDescent="0.3">
      <c r="A2773" t="s">
        <v>1399</v>
      </c>
      <c r="B2773" s="1">
        <v>42146</v>
      </c>
      <c r="C2773" t="s">
        <v>1400</v>
      </c>
      <c r="D2773" t="s">
        <v>1401</v>
      </c>
      <c r="E2773" t="s">
        <v>27</v>
      </c>
      <c r="F2773" t="s">
        <v>28</v>
      </c>
      <c r="G2773" t="s">
        <v>134</v>
      </c>
      <c r="H2773" t="s">
        <v>281</v>
      </c>
      <c r="I2773" t="s">
        <v>92</v>
      </c>
      <c r="J2773" t="s">
        <v>1199</v>
      </c>
      <c r="K2773" t="s">
        <v>94</v>
      </c>
      <c r="L2773" t="s">
        <v>34</v>
      </c>
      <c r="M2773" t="s">
        <v>156</v>
      </c>
      <c r="N2773" s="1">
        <v>42148</v>
      </c>
      <c r="O2773" t="s">
        <v>1200</v>
      </c>
      <c r="P2773" s="3" t="s">
        <v>1201</v>
      </c>
      <c r="Q2773" t="s">
        <v>1202</v>
      </c>
      <c r="R2773">
        <v>41</v>
      </c>
      <c r="S2773" t="s">
        <v>1402</v>
      </c>
      <c r="T2773" s="2">
        <v>7.0000000000000007E-2</v>
      </c>
      <c r="U2773" t="s">
        <v>1403</v>
      </c>
      <c r="V2773" t="s">
        <v>1404</v>
      </c>
      <c r="W2773" t="s">
        <v>51</v>
      </c>
      <c r="X2773" t="s">
        <v>1405</v>
      </c>
      <c r="Y2773" s="3">
        <f>VALUE(SUBSTITUTE(Table1[[#This Row],[Order Total]],"$",""))</f>
        <v>69.67</v>
      </c>
      <c r="Z2773">
        <f>VALUE(SUBSTITUTE(Table1[[#This Row],[Total]],"$",""))</f>
        <v>70.38</v>
      </c>
      <c r="AA2773" s="3">
        <f>Table1[[#This Row],[Order Total Number]]-Table1[[#This Row],[Total Number]]</f>
        <v>-0.70999999999999375</v>
      </c>
      <c r="AB2773">
        <f>VALUE(SUBSTITUTE(Table1[[#This Row],[Shipping Cost]],"$",""))</f>
        <v>0.71</v>
      </c>
      <c r="AC2773">
        <f>VALUE(SUBSTITUTE(Table1[[#This Row],[Discount $]],"$",""))</f>
        <v>2.15</v>
      </c>
      <c r="AD2773">
        <f>VALUE(SUBSTITUTE(Table1[[#This Row],[Retail Price]],"$",""))</f>
        <v>3.78</v>
      </c>
      <c r="AE2773" s="4">
        <f>(Table1[[#This Row],[Retail Price Number]]*Table1[[#This Row],[Order Quantity]])-Table1[[#This Row],[Discount $ Number]]+Table1[[#This Row],[Shipping Cost Number]]</f>
        <v>153.54</v>
      </c>
      <c r="AF2773">
        <f>Table1[[#This Row],[Retail Price Number]]*Table1[[#This Row],[Order Quantity]]-Table1[[#This Row],[Discount $ Number]]</f>
        <v>152.82999999999998</v>
      </c>
      <c r="AG2773">
        <f>(Table1[[#This Row],[Retail Price Number]]*Table1[[#This Row],[Order Quantity]])-Table1[[#This Row],[Discount $ Number]]-Table1[[#This Row],[Shipping Cost Number]]</f>
        <v>152.11999999999998</v>
      </c>
      <c r="AH2773">
        <f>Table1[[#This Row],[Retail Price Number]]*Table1[[#This Row],[Order Quantity]]</f>
        <v>154.97999999999999</v>
      </c>
      <c r="AI2773">
        <f>YEAR(Table1[[#This Row],[Order Date]])</f>
        <v>2015</v>
      </c>
    </row>
    <row r="2774" spans="1:35" x14ac:dyDescent="0.3">
      <c r="A2774" t="s">
        <v>2477</v>
      </c>
      <c r="B2774" s="1">
        <v>41522</v>
      </c>
      <c r="C2774" t="s">
        <v>471</v>
      </c>
      <c r="D2774" t="s">
        <v>399</v>
      </c>
      <c r="E2774" t="s">
        <v>27</v>
      </c>
      <c r="F2774" t="s">
        <v>28</v>
      </c>
      <c r="G2774" t="s">
        <v>91</v>
      </c>
      <c r="H2774" t="s">
        <v>62</v>
      </c>
      <c r="I2774" t="s">
        <v>31</v>
      </c>
      <c r="J2774" t="s">
        <v>1365</v>
      </c>
      <c r="K2774" t="s">
        <v>33</v>
      </c>
      <c r="L2774" t="s">
        <v>34</v>
      </c>
      <c r="M2774" t="s">
        <v>35</v>
      </c>
      <c r="N2774" s="1">
        <v>41524</v>
      </c>
      <c r="O2774" t="s">
        <v>925</v>
      </c>
      <c r="P2774" s="3" t="s">
        <v>758</v>
      </c>
      <c r="Q2774" t="s">
        <v>254</v>
      </c>
      <c r="R2774">
        <v>48</v>
      </c>
      <c r="S2774" t="s">
        <v>699</v>
      </c>
      <c r="T2774" s="2">
        <v>0.04</v>
      </c>
      <c r="U2774" t="s">
        <v>2478</v>
      </c>
      <c r="V2774" t="s">
        <v>2479</v>
      </c>
      <c r="W2774" t="s">
        <v>1369</v>
      </c>
      <c r="X2774" t="s">
        <v>2480</v>
      </c>
      <c r="Y2774" s="3">
        <f>VALUE(SUBSTITUTE(Table1[[#This Row],[Order Total]],"$",""))</f>
        <v>69.56</v>
      </c>
      <c r="Z2774">
        <f>VALUE(SUBSTITUTE(Table1[[#This Row],[Total]],"$",""))</f>
        <v>72.459999999999994</v>
      </c>
      <c r="AA2774" s="3">
        <f>Table1[[#This Row],[Order Total Number]]-Table1[[#This Row],[Total Number]]</f>
        <v>-2.8999999999999915</v>
      </c>
      <c r="AB2774">
        <f>VALUE(SUBSTITUTE(Table1[[#This Row],[Shipping Cost]],"$",""))</f>
        <v>0.93</v>
      </c>
      <c r="AC2774">
        <f>VALUE(SUBSTITUTE(Table1[[#This Row],[Discount $]],"$",""))</f>
        <v>2.44</v>
      </c>
      <c r="AD2774">
        <f>VALUE(SUBSTITUTE(Table1[[#This Row],[Retail Price]],"$",""))</f>
        <v>2.84</v>
      </c>
      <c r="AE2774" s="4">
        <f>(Table1[[#This Row],[Retail Price Number]]*Table1[[#This Row],[Order Quantity]])-Table1[[#This Row],[Discount $ Number]]+Table1[[#This Row],[Shipping Cost Number]]</f>
        <v>134.81</v>
      </c>
      <c r="AF2774">
        <f>Table1[[#This Row],[Retail Price Number]]*Table1[[#This Row],[Order Quantity]]-Table1[[#This Row],[Discount $ Number]]</f>
        <v>133.88</v>
      </c>
      <c r="AG2774">
        <f>(Table1[[#This Row],[Retail Price Number]]*Table1[[#This Row],[Order Quantity]])-Table1[[#This Row],[Discount $ Number]]-Table1[[#This Row],[Shipping Cost Number]]</f>
        <v>132.94999999999999</v>
      </c>
      <c r="AH2774">
        <f>Table1[[#This Row],[Retail Price Number]]*Table1[[#This Row],[Order Quantity]]</f>
        <v>136.32</v>
      </c>
      <c r="AI2774">
        <f>YEAR(Table1[[#This Row],[Order Date]])</f>
        <v>2013</v>
      </c>
    </row>
    <row r="2775" spans="1:35" x14ac:dyDescent="0.3">
      <c r="A2775" t="s">
        <v>2477</v>
      </c>
      <c r="B2775" s="1">
        <v>41403</v>
      </c>
      <c r="C2775" t="s">
        <v>2493</v>
      </c>
      <c r="D2775" t="s">
        <v>816</v>
      </c>
      <c r="E2775" t="s">
        <v>27</v>
      </c>
      <c r="F2775" t="s">
        <v>28</v>
      </c>
      <c r="G2775" t="s">
        <v>29</v>
      </c>
      <c r="H2775" t="s">
        <v>78</v>
      </c>
      <c r="I2775" t="s">
        <v>31</v>
      </c>
      <c r="J2775" t="s">
        <v>2107</v>
      </c>
      <c r="K2775" t="s">
        <v>94</v>
      </c>
      <c r="L2775" t="s">
        <v>95</v>
      </c>
      <c r="M2775" t="s">
        <v>35</v>
      </c>
      <c r="N2775" s="1">
        <v>41404</v>
      </c>
      <c r="O2775" t="s">
        <v>1380</v>
      </c>
      <c r="P2775" s="3" t="s">
        <v>2108</v>
      </c>
      <c r="Q2775" t="s">
        <v>990</v>
      </c>
      <c r="R2775">
        <v>27</v>
      </c>
      <c r="S2775" t="s">
        <v>2494</v>
      </c>
      <c r="T2775" s="2">
        <v>7.0000000000000007E-2</v>
      </c>
      <c r="U2775" t="s">
        <v>1116</v>
      </c>
      <c r="V2775" t="s">
        <v>2495</v>
      </c>
      <c r="W2775" t="s">
        <v>57</v>
      </c>
      <c r="X2775" t="s">
        <v>1462</v>
      </c>
      <c r="Y2775" s="3">
        <f>VALUE(SUBSTITUTE(Table1[[#This Row],[Order Total]],"$",""))</f>
        <v>32.49</v>
      </c>
      <c r="Z2775">
        <f>VALUE(SUBSTITUTE(Table1[[#This Row],[Total]],"$",""))</f>
        <v>33.19</v>
      </c>
      <c r="AA2775" s="3">
        <f>Table1[[#This Row],[Order Total Number]]-Table1[[#This Row],[Total Number]]</f>
        <v>-0.69999999999999574</v>
      </c>
      <c r="AB2775">
        <f>VALUE(SUBSTITUTE(Table1[[#This Row],[Shipping Cost]],"$",""))</f>
        <v>0.7</v>
      </c>
      <c r="AC2775">
        <f>VALUE(SUBSTITUTE(Table1[[#This Row],[Discount $]],"$",""))</f>
        <v>3.21</v>
      </c>
      <c r="AD2775">
        <f>VALUE(SUBSTITUTE(Table1[[#This Row],[Retail Price]],"$",""))</f>
        <v>2.1</v>
      </c>
      <c r="AE2775" s="4">
        <f>(Table1[[#This Row],[Retail Price Number]]*Table1[[#This Row],[Order Quantity]])-Table1[[#This Row],[Discount $ Number]]+Table1[[#This Row],[Shipping Cost Number]]</f>
        <v>54.190000000000005</v>
      </c>
      <c r="AF2775">
        <f>Table1[[#This Row],[Retail Price Number]]*Table1[[#This Row],[Order Quantity]]-Table1[[#This Row],[Discount $ Number]]</f>
        <v>53.49</v>
      </c>
      <c r="AG2775">
        <f>(Table1[[#This Row],[Retail Price Number]]*Table1[[#This Row],[Order Quantity]])-Table1[[#This Row],[Discount $ Number]]-Table1[[#This Row],[Shipping Cost Number]]</f>
        <v>52.79</v>
      </c>
      <c r="AH2775">
        <f>Table1[[#This Row],[Retail Price Number]]*Table1[[#This Row],[Order Quantity]]</f>
        <v>56.7</v>
      </c>
      <c r="AI2775">
        <f>YEAR(Table1[[#This Row],[Order Date]])</f>
        <v>2013</v>
      </c>
    </row>
    <row r="2776" spans="1:35" x14ac:dyDescent="0.3">
      <c r="A2776" t="s">
        <v>2477</v>
      </c>
      <c r="B2776" s="1">
        <v>41496</v>
      </c>
      <c r="C2776" t="s">
        <v>1473</v>
      </c>
      <c r="D2776" t="s">
        <v>252</v>
      </c>
      <c r="E2776" t="s">
        <v>27</v>
      </c>
      <c r="F2776" t="s">
        <v>28</v>
      </c>
      <c r="G2776" t="s">
        <v>91</v>
      </c>
      <c r="H2776" t="s">
        <v>62</v>
      </c>
      <c r="I2776" t="s">
        <v>31</v>
      </c>
      <c r="J2776" t="s">
        <v>1853</v>
      </c>
      <c r="K2776" t="s">
        <v>94</v>
      </c>
      <c r="L2776" t="s">
        <v>34</v>
      </c>
      <c r="M2776" t="s">
        <v>156</v>
      </c>
      <c r="N2776" s="1">
        <v>41501</v>
      </c>
      <c r="O2776" t="s">
        <v>2800</v>
      </c>
      <c r="P2776" s="3" t="s">
        <v>1855</v>
      </c>
      <c r="Q2776" t="s">
        <v>2801</v>
      </c>
      <c r="R2776">
        <v>40</v>
      </c>
      <c r="S2776" t="s">
        <v>4755</v>
      </c>
      <c r="T2776" s="2">
        <v>0.03</v>
      </c>
      <c r="U2776" t="s">
        <v>4756</v>
      </c>
      <c r="V2776" t="s">
        <v>4757</v>
      </c>
      <c r="W2776" t="s">
        <v>881</v>
      </c>
      <c r="X2776" t="s">
        <v>4758</v>
      </c>
      <c r="Y2776" s="3">
        <f>VALUE(SUBSTITUTE(Table1[[#This Row],[Order Total]],"$",""))</f>
        <v>5337.59</v>
      </c>
      <c r="Z2776">
        <f>VALUE(SUBSTITUTE(Table1[[#This Row],[Total]],"$",""))</f>
        <v>5354.58</v>
      </c>
      <c r="AA2776" s="3">
        <f>Table1[[#This Row],[Order Total Number]]-Table1[[#This Row],[Total Number]]</f>
        <v>-16.989999999999782</v>
      </c>
      <c r="AB2776">
        <f>VALUE(SUBSTITUTE(Table1[[#This Row],[Shipping Cost]],"$",""))</f>
        <v>6.5</v>
      </c>
      <c r="AC2776">
        <f>VALUE(SUBSTITUTE(Table1[[#This Row],[Discount $]],"$",""))</f>
        <v>252.99</v>
      </c>
      <c r="AD2776">
        <f>VALUE(SUBSTITUTE(Table1[[#This Row],[Retail Price]],"$",""))</f>
        <v>152.47999999999999</v>
      </c>
      <c r="AE2776" s="4">
        <f>(Table1[[#This Row],[Retail Price Number]]*Table1[[#This Row],[Order Quantity]])-Table1[[#This Row],[Discount $ Number]]+Table1[[#This Row],[Shipping Cost Number]]</f>
        <v>5852.71</v>
      </c>
      <c r="AF2776">
        <f>Table1[[#This Row],[Retail Price Number]]*Table1[[#This Row],[Order Quantity]]-Table1[[#This Row],[Discount $ Number]]</f>
        <v>5846.21</v>
      </c>
      <c r="AG2776">
        <f>(Table1[[#This Row],[Retail Price Number]]*Table1[[#This Row],[Order Quantity]])-Table1[[#This Row],[Discount $ Number]]-Table1[[#This Row],[Shipping Cost Number]]</f>
        <v>5839.71</v>
      </c>
      <c r="AH2776">
        <f>Table1[[#This Row],[Retail Price Number]]*Table1[[#This Row],[Order Quantity]]</f>
        <v>6099.2</v>
      </c>
      <c r="AI2776">
        <f>YEAR(Table1[[#This Row],[Order Date]])</f>
        <v>2013</v>
      </c>
    </row>
    <row r="2777" spans="1:35" x14ac:dyDescent="0.3">
      <c r="A2777" t="s">
        <v>2477</v>
      </c>
      <c r="B2777" s="1">
        <v>42148</v>
      </c>
      <c r="C2777" t="s">
        <v>3957</v>
      </c>
      <c r="D2777" t="s">
        <v>61</v>
      </c>
      <c r="E2777" t="s">
        <v>27</v>
      </c>
      <c r="F2777" t="s">
        <v>28</v>
      </c>
      <c r="G2777" t="s">
        <v>77</v>
      </c>
      <c r="H2777" t="s">
        <v>62</v>
      </c>
      <c r="I2777" t="s">
        <v>121</v>
      </c>
      <c r="J2777" t="s">
        <v>1474</v>
      </c>
      <c r="K2777" t="s">
        <v>94</v>
      </c>
      <c r="L2777" t="s">
        <v>34</v>
      </c>
      <c r="M2777" t="s">
        <v>156</v>
      </c>
      <c r="N2777" s="1">
        <v>42149</v>
      </c>
      <c r="O2777" t="s">
        <v>1369</v>
      </c>
      <c r="P2777" s="3" t="s">
        <v>96</v>
      </c>
      <c r="Q2777" t="s">
        <v>1475</v>
      </c>
      <c r="R2777">
        <v>23</v>
      </c>
      <c r="S2777" t="s">
        <v>2494</v>
      </c>
      <c r="T2777" s="2">
        <v>0.01</v>
      </c>
      <c r="U2777" t="s">
        <v>1116</v>
      </c>
      <c r="V2777" t="s">
        <v>2495</v>
      </c>
      <c r="W2777" t="s">
        <v>1478</v>
      </c>
      <c r="X2777" t="s">
        <v>1462</v>
      </c>
      <c r="Y2777" s="3">
        <f>VALUE(SUBSTITUTE(Table1[[#This Row],[Order Total]],"$",""))</f>
        <v>32.49</v>
      </c>
      <c r="Z2777">
        <f>VALUE(SUBSTITUTE(Table1[[#This Row],[Total]],"$",""))</f>
        <v>33.19</v>
      </c>
      <c r="AA2777" s="3">
        <f>Table1[[#This Row],[Order Total Number]]-Table1[[#This Row],[Total Number]]</f>
        <v>-0.69999999999999574</v>
      </c>
      <c r="AB2777">
        <f>VALUE(SUBSTITUTE(Table1[[#This Row],[Shipping Cost]],"$",""))</f>
        <v>1.29</v>
      </c>
      <c r="AC2777">
        <f>VALUE(SUBSTITUTE(Table1[[#This Row],[Discount $]],"$",""))</f>
        <v>3.21</v>
      </c>
      <c r="AD2777">
        <f>VALUE(SUBSTITUTE(Table1[[#This Row],[Retail Price]],"$",""))</f>
        <v>1.6</v>
      </c>
      <c r="AE2777" s="4">
        <f>(Table1[[#This Row],[Retail Price Number]]*Table1[[#This Row],[Order Quantity]])-Table1[[#This Row],[Discount $ Number]]+Table1[[#This Row],[Shipping Cost Number]]</f>
        <v>34.880000000000003</v>
      </c>
      <c r="AF2777">
        <f>Table1[[#This Row],[Retail Price Number]]*Table1[[#This Row],[Order Quantity]]-Table1[[#This Row],[Discount $ Number]]</f>
        <v>33.590000000000003</v>
      </c>
      <c r="AG2777">
        <f>(Table1[[#This Row],[Retail Price Number]]*Table1[[#This Row],[Order Quantity]])-Table1[[#This Row],[Discount $ Number]]-Table1[[#This Row],[Shipping Cost Number]]</f>
        <v>32.300000000000004</v>
      </c>
      <c r="AH2777">
        <f>Table1[[#This Row],[Retail Price Number]]*Table1[[#This Row],[Order Quantity]]</f>
        <v>36.800000000000004</v>
      </c>
      <c r="AI2777">
        <f>YEAR(Table1[[#This Row],[Order Date]])</f>
        <v>2015</v>
      </c>
    </row>
    <row r="2778" spans="1:35" x14ac:dyDescent="0.3">
      <c r="A2778" t="s">
        <v>2477</v>
      </c>
      <c r="B2778" s="1">
        <v>41965</v>
      </c>
      <c r="C2778" t="s">
        <v>6639</v>
      </c>
      <c r="D2778" t="s">
        <v>2332</v>
      </c>
      <c r="E2778" t="s">
        <v>27</v>
      </c>
      <c r="F2778" t="s">
        <v>28</v>
      </c>
      <c r="G2778" t="s">
        <v>134</v>
      </c>
      <c r="H2778" t="s">
        <v>422</v>
      </c>
      <c r="I2778" t="s">
        <v>92</v>
      </c>
      <c r="J2778" t="s">
        <v>1474</v>
      </c>
      <c r="K2778" t="s">
        <v>94</v>
      </c>
      <c r="L2778" t="s">
        <v>34</v>
      </c>
      <c r="M2778" t="s">
        <v>35</v>
      </c>
      <c r="N2778" s="1">
        <v>41966</v>
      </c>
      <c r="O2778" t="s">
        <v>1369</v>
      </c>
      <c r="P2778" s="3" t="s">
        <v>96</v>
      </c>
      <c r="Q2778" t="s">
        <v>1475</v>
      </c>
      <c r="R2778">
        <v>42</v>
      </c>
      <c r="S2778" t="s">
        <v>6640</v>
      </c>
      <c r="T2778" s="2">
        <v>7.0000000000000007E-2</v>
      </c>
      <c r="U2778" t="s">
        <v>1814</v>
      </c>
      <c r="V2778" t="s">
        <v>5666</v>
      </c>
      <c r="W2778" t="s">
        <v>1478</v>
      </c>
      <c r="X2778" t="s">
        <v>6641</v>
      </c>
      <c r="Y2778" s="3">
        <f>VALUE(SUBSTITUTE(Table1[[#This Row],[Order Total]],"$",""))</f>
        <v>35.340000000000003</v>
      </c>
      <c r="Z2778">
        <f>VALUE(SUBSTITUTE(Table1[[#This Row],[Total]],"$",""))</f>
        <v>36.450000000000003</v>
      </c>
      <c r="AA2778" s="3">
        <f>Table1[[#This Row],[Order Total Number]]-Table1[[#This Row],[Total Number]]</f>
        <v>-1.1099999999999994</v>
      </c>
      <c r="AB2778">
        <f>VALUE(SUBSTITUTE(Table1[[#This Row],[Shipping Cost]],"$",""))</f>
        <v>1.29</v>
      </c>
      <c r="AC2778">
        <f>VALUE(SUBSTITUTE(Table1[[#This Row],[Discount $]],"$",""))</f>
        <v>3.5</v>
      </c>
      <c r="AD2778">
        <f>VALUE(SUBSTITUTE(Table1[[#This Row],[Retail Price]],"$",""))</f>
        <v>1.6</v>
      </c>
      <c r="AE2778" s="4">
        <f>(Table1[[#This Row],[Retail Price Number]]*Table1[[#This Row],[Order Quantity]])-Table1[[#This Row],[Discount $ Number]]+Table1[[#This Row],[Shipping Cost Number]]</f>
        <v>64.990000000000009</v>
      </c>
      <c r="AF2778">
        <f>Table1[[#This Row],[Retail Price Number]]*Table1[[#This Row],[Order Quantity]]-Table1[[#This Row],[Discount $ Number]]</f>
        <v>63.7</v>
      </c>
      <c r="AG2778">
        <f>(Table1[[#This Row],[Retail Price Number]]*Table1[[#This Row],[Order Quantity]])-Table1[[#This Row],[Discount $ Number]]-Table1[[#This Row],[Shipping Cost Number]]</f>
        <v>62.410000000000004</v>
      </c>
      <c r="AH2778">
        <f>Table1[[#This Row],[Retail Price Number]]*Table1[[#This Row],[Order Quantity]]</f>
        <v>67.2</v>
      </c>
      <c r="AI2778">
        <f>YEAR(Table1[[#This Row],[Order Date]])</f>
        <v>2014</v>
      </c>
    </row>
    <row r="2779" spans="1:35" x14ac:dyDescent="0.3">
      <c r="A2779" t="s">
        <v>2477</v>
      </c>
      <c r="B2779" s="1">
        <v>42148</v>
      </c>
      <c r="C2779" t="s">
        <v>3957</v>
      </c>
      <c r="D2779" t="s">
        <v>61</v>
      </c>
      <c r="E2779" t="s">
        <v>27</v>
      </c>
      <c r="F2779" t="s">
        <v>28</v>
      </c>
      <c r="G2779" t="s">
        <v>134</v>
      </c>
      <c r="H2779" t="s">
        <v>62</v>
      </c>
      <c r="I2779" t="s">
        <v>31</v>
      </c>
      <c r="J2779" t="s">
        <v>2107</v>
      </c>
      <c r="K2779" t="s">
        <v>94</v>
      </c>
      <c r="L2779" t="s">
        <v>34</v>
      </c>
      <c r="M2779" t="s">
        <v>35</v>
      </c>
      <c r="N2779" s="1">
        <v>42149</v>
      </c>
      <c r="O2779" t="s">
        <v>1380</v>
      </c>
      <c r="P2779" s="3" t="s">
        <v>2108</v>
      </c>
      <c r="Q2779" t="s">
        <v>990</v>
      </c>
      <c r="R2779">
        <v>27</v>
      </c>
      <c r="S2779" t="s">
        <v>2494</v>
      </c>
      <c r="T2779" s="2">
        <v>0</v>
      </c>
      <c r="U2779" t="s">
        <v>1116</v>
      </c>
      <c r="V2779" t="s">
        <v>2495</v>
      </c>
      <c r="W2779" t="s">
        <v>57</v>
      </c>
      <c r="X2779" t="s">
        <v>1462</v>
      </c>
      <c r="Y2779" s="3">
        <f>VALUE(SUBSTITUTE(Table1[[#This Row],[Order Total]],"$",""))</f>
        <v>32.49</v>
      </c>
      <c r="Z2779">
        <f>VALUE(SUBSTITUTE(Table1[[#This Row],[Total]],"$",""))</f>
        <v>33.19</v>
      </c>
      <c r="AA2779" s="3">
        <f>Table1[[#This Row],[Order Total Number]]-Table1[[#This Row],[Total Number]]</f>
        <v>-0.69999999999999574</v>
      </c>
      <c r="AB2779">
        <f>VALUE(SUBSTITUTE(Table1[[#This Row],[Shipping Cost]],"$",""))</f>
        <v>0.7</v>
      </c>
      <c r="AC2779">
        <f>VALUE(SUBSTITUTE(Table1[[#This Row],[Discount $]],"$",""))</f>
        <v>3.21</v>
      </c>
      <c r="AD2779">
        <f>VALUE(SUBSTITUTE(Table1[[#This Row],[Retail Price]],"$",""))</f>
        <v>2.1</v>
      </c>
      <c r="AE2779" s="4">
        <f>(Table1[[#This Row],[Retail Price Number]]*Table1[[#This Row],[Order Quantity]])-Table1[[#This Row],[Discount $ Number]]+Table1[[#This Row],[Shipping Cost Number]]</f>
        <v>54.190000000000005</v>
      </c>
      <c r="AF2779">
        <f>Table1[[#This Row],[Retail Price Number]]*Table1[[#This Row],[Order Quantity]]-Table1[[#This Row],[Discount $ Number]]</f>
        <v>53.49</v>
      </c>
      <c r="AG2779">
        <f>(Table1[[#This Row],[Retail Price Number]]*Table1[[#This Row],[Order Quantity]])-Table1[[#This Row],[Discount $ Number]]-Table1[[#This Row],[Shipping Cost Number]]</f>
        <v>52.79</v>
      </c>
      <c r="AH2779">
        <f>Table1[[#This Row],[Retail Price Number]]*Table1[[#This Row],[Order Quantity]]</f>
        <v>56.7</v>
      </c>
      <c r="AI2779">
        <f>YEAR(Table1[[#This Row],[Order Date]])</f>
        <v>2015</v>
      </c>
    </row>
    <row r="2780" spans="1:35" x14ac:dyDescent="0.3">
      <c r="A2780" t="s">
        <v>2477</v>
      </c>
      <c r="B2780" s="1">
        <v>42168</v>
      </c>
      <c r="C2780" t="s">
        <v>2602</v>
      </c>
      <c r="D2780" t="s">
        <v>929</v>
      </c>
      <c r="E2780" t="s">
        <v>27</v>
      </c>
      <c r="F2780" t="s">
        <v>28</v>
      </c>
      <c r="G2780" t="s">
        <v>134</v>
      </c>
      <c r="H2780" t="s">
        <v>217</v>
      </c>
      <c r="I2780" t="s">
        <v>121</v>
      </c>
      <c r="J2780" t="s">
        <v>290</v>
      </c>
      <c r="K2780" t="s">
        <v>94</v>
      </c>
      <c r="L2780" t="s">
        <v>95</v>
      </c>
      <c r="M2780" t="s">
        <v>156</v>
      </c>
      <c r="N2780" s="1">
        <v>42171</v>
      </c>
      <c r="O2780" t="s">
        <v>1285</v>
      </c>
      <c r="P2780" s="3" t="s">
        <v>292</v>
      </c>
      <c r="Q2780" t="s">
        <v>1286</v>
      </c>
      <c r="R2780">
        <v>22</v>
      </c>
      <c r="S2780" t="s">
        <v>4569</v>
      </c>
      <c r="T2780" s="2">
        <v>0.09</v>
      </c>
      <c r="U2780" t="s">
        <v>4570</v>
      </c>
      <c r="V2780" t="s">
        <v>1281</v>
      </c>
      <c r="W2780" t="s">
        <v>881</v>
      </c>
      <c r="X2780" t="s">
        <v>10042</v>
      </c>
      <c r="Y2780" s="3">
        <f>VALUE(SUBSTITUTE(Table1[[#This Row],[Order Total]],"$",""))</f>
        <v>86.99</v>
      </c>
      <c r="Z2780">
        <f>VALUE(SUBSTITUTE(Table1[[#This Row],[Total]],"$",""))</f>
        <v>96.99</v>
      </c>
      <c r="AA2780" s="3">
        <f>Table1[[#This Row],[Order Total Number]]-Table1[[#This Row],[Total Number]]</f>
        <v>-10</v>
      </c>
      <c r="AB2780">
        <f>VALUE(SUBSTITUTE(Table1[[#This Row],[Shipping Cost]],"$",""))</f>
        <v>6.5</v>
      </c>
      <c r="AC2780">
        <f>VALUE(SUBSTITUTE(Table1[[#This Row],[Discount $]],"$",""))</f>
        <v>9.7799999999999994</v>
      </c>
      <c r="AD2780">
        <f>VALUE(SUBSTITUTE(Table1[[#This Row],[Retail Price]],"$",""))</f>
        <v>15.98</v>
      </c>
      <c r="AE2780" s="4">
        <f>(Table1[[#This Row],[Retail Price Number]]*Table1[[#This Row],[Order Quantity]])-Table1[[#This Row],[Discount $ Number]]+Table1[[#This Row],[Shipping Cost Number]]</f>
        <v>348.28000000000003</v>
      </c>
      <c r="AF2780">
        <f>Table1[[#This Row],[Retail Price Number]]*Table1[[#This Row],[Order Quantity]]-Table1[[#This Row],[Discount $ Number]]</f>
        <v>341.78000000000003</v>
      </c>
      <c r="AG2780">
        <f>(Table1[[#This Row],[Retail Price Number]]*Table1[[#This Row],[Order Quantity]])-Table1[[#This Row],[Discount $ Number]]-Table1[[#This Row],[Shipping Cost Number]]</f>
        <v>335.28000000000003</v>
      </c>
      <c r="AH2780">
        <f>Table1[[#This Row],[Retail Price Number]]*Table1[[#This Row],[Order Quantity]]</f>
        <v>351.56</v>
      </c>
      <c r="AI2780">
        <f>YEAR(Table1[[#This Row],[Order Date]])</f>
        <v>2015</v>
      </c>
    </row>
    <row r="2781" spans="1:35" x14ac:dyDescent="0.3">
      <c r="A2781" t="s">
        <v>2477</v>
      </c>
      <c r="B2781" s="1">
        <v>41413</v>
      </c>
      <c r="C2781" t="s">
        <v>11141</v>
      </c>
      <c r="D2781" t="s">
        <v>76</v>
      </c>
      <c r="E2781" t="s">
        <v>27</v>
      </c>
      <c r="F2781" t="s">
        <v>28</v>
      </c>
      <c r="G2781" t="s">
        <v>77</v>
      </c>
      <c r="H2781" t="s">
        <v>78</v>
      </c>
      <c r="I2781" t="s">
        <v>196</v>
      </c>
      <c r="J2781" t="s">
        <v>11142</v>
      </c>
      <c r="K2781" t="s">
        <v>33</v>
      </c>
      <c r="L2781" t="s">
        <v>34</v>
      </c>
      <c r="M2781" t="s">
        <v>35</v>
      </c>
      <c r="N2781" s="1">
        <v>41414</v>
      </c>
      <c r="O2781" t="s">
        <v>2751</v>
      </c>
      <c r="P2781" s="3" t="s">
        <v>724</v>
      </c>
      <c r="Q2781" t="s">
        <v>41</v>
      </c>
      <c r="R2781">
        <v>8</v>
      </c>
      <c r="S2781" t="s">
        <v>4579</v>
      </c>
      <c r="T2781" s="2">
        <v>0.06</v>
      </c>
      <c r="U2781" t="s">
        <v>1001</v>
      </c>
      <c r="V2781" t="s">
        <v>11143</v>
      </c>
      <c r="W2781" t="s">
        <v>2754</v>
      </c>
      <c r="X2781" t="s">
        <v>11144</v>
      </c>
      <c r="Y2781" s="3">
        <f>VALUE(SUBSTITUTE(Table1[[#This Row],[Order Total]],"$",""))</f>
        <v>195.6</v>
      </c>
      <c r="Z2781">
        <f>VALUE(SUBSTITUTE(Table1[[#This Row],[Total]],"$",""))</f>
        <v>197.21</v>
      </c>
      <c r="AA2781" s="3">
        <f>Table1[[#This Row],[Order Total Number]]-Table1[[#This Row],[Total Number]]</f>
        <v>-1.6100000000000136</v>
      </c>
      <c r="AB2781">
        <f>VALUE(SUBSTITUTE(Table1[[#This Row],[Shipping Cost]],"$",""))</f>
        <v>4.7699999999999996</v>
      </c>
      <c r="AC2781">
        <f>VALUE(SUBSTITUTE(Table1[[#This Row],[Discount $]],"$",""))</f>
        <v>8.2200000000000006</v>
      </c>
      <c r="AD2781">
        <f>VALUE(SUBSTITUTE(Table1[[#This Row],[Retail Price]],"$",""))</f>
        <v>1.98</v>
      </c>
      <c r="AE2781" s="4">
        <f>(Table1[[#This Row],[Retail Price Number]]*Table1[[#This Row],[Order Quantity]])-Table1[[#This Row],[Discount $ Number]]+Table1[[#This Row],[Shipping Cost Number]]</f>
        <v>12.389999999999999</v>
      </c>
      <c r="AF2781">
        <f>Table1[[#This Row],[Retail Price Number]]*Table1[[#This Row],[Order Quantity]]-Table1[[#This Row],[Discount $ Number]]</f>
        <v>7.6199999999999992</v>
      </c>
      <c r="AG2781">
        <f>(Table1[[#This Row],[Retail Price Number]]*Table1[[#This Row],[Order Quantity]])-Table1[[#This Row],[Discount $ Number]]-Table1[[#This Row],[Shipping Cost Number]]</f>
        <v>2.8499999999999996</v>
      </c>
      <c r="AH2781">
        <f>Table1[[#This Row],[Retail Price Number]]*Table1[[#This Row],[Order Quantity]]</f>
        <v>15.84</v>
      </c>
      <c r="AI2781">
        <f>YEAR(Table1[[#This Row],[Order Date]])</f>
        <v>2013</v>
      </c>
    </row>
    <row r="2782" spans="1:35" x14ac:dyDescent="0.3">
      <c r="A2782" t="s">
        <v>7853</v>
      </c>
      <c r="B2782" s="1">
        <v>41476</v>
      </c>
      <c r="C2782" t="s">
        <v>2016</v>
      </c>
      <c r="D2782" t="s">
        <v>1129</v>
      </c>
      <c r="E2782" t="s">
        <v>27</v>
      </c>
      <c r="F2782" t="s">
        <v>28</v>
      </c>
      <c r="G2782" t="s">
        <v>77</v>
      </c>
      <c r="H2782" t="s">
        <v>1130</v>
      </c>
      <c r="I2782" t="s">
        <v>31</v>
      </c>
      <c r="J2782" t="s">
        <v>93</v>
      </c>
      <c r="K2782" t="s">
        <v>94</v>
      </c>
      <c r="L2782" t="s">
        <v>34</v>
      </c>
      <c r="M2782" t="s">
        <v>35</v>
      </c>
      <c r="N2782" s="1">
        <v>41478</v>
      </c>
      <c r="O2782" t="s">
        <v>96</v>
      </c>
      <c r="P2782" s="3" t="s">
        <v>97</v>
      </c>
      <c r="Q2782" t="s">
        <v>98</v>
      </c>
      <c r="R2782">
        <v>7</v>
      </c>
      <c r="S2782" t="s">
        <v>2657</v>
      </c>
      <c r="T2782" s="2">
        <v>0</v>
      </c>
      <c r="U2782" t="s">
        <v>2929</v>
      </c>
      <c r="V2782" t="s">
        <v>3161</v>
      </c>
      <c r="W2782" t="s">
        <v>102</v>
      </c>
      <c r="X2782" t="s">
        <v>7854</v>
      </c>
      <c r="Y2782" s="3">
        <f>VALUE(SUBSTITUTE(Table1[[#This Row],[Order Total]],"$",""))</f>
        <v>32.29</v>
      </c>
      <c r="Z2782">
        <f>VALUE(SUBSTITUTE(Table1[[#This Row],[Total]],"$",""))</f>
        <v>33.75</v>
      </c>
      <c r="AA2782" s="3">
        <f>Table1[[#This Row],[Order Total Number]]-Table1[[#This Row],[Total Number]]</f>
        <v>-1.4600000000000009</v>
      </c>
      <c r="AB2782">
        <f>VALUE(SUBSTITUTE(Table1[[#This Row],[Shipping Cost]],"$",""))</f>
        <v>0.8</v>
      </c>
      <c r="AC2782">
        <f>VALUE(SUBSTITUTE(Table1[[#This Row],[Discount $]],"$",""))</f>
        <v>3.51</v>
      </c>
      <c r="AD2782">
        <f>VALUE(SUBSTITUTE(Table1[[#This Row],[Retail Price]],"$",""))</f>
        <v>2.62</v>
      </c>
      <c r="AE2782" s="4">
        <f>(Table1[[#This Row],[Retail Price Number]]*Table1[[#This Row],[Order Quantity]])-Table1[[#This Row],[Discount $ Number]]+Table1[[#This Row],[Shipping Cost Number]]</f>
        <v>15.63</v>
      </c>
      <c r="AF2782">
        <f>Table1[[#This Row],[Retail Price Number]]*Table1[[#This Row],[Order Quantity]]-Table1[[#This Row],[Discount $ Number]]</f>
        <v>14.83</v>
      </c>
      <c r="AG2782">
        <f>(Table1[[#This Row],[Retail Price Number]]*Table1[[#This Row],[Order Quantity]])-Table1[[#This Row],[Discount $ Number]]-Table1[[#This Row],[Shipping Cost Number]]</f>
        <v>14.03</v>
      </c>
      <c r="AH2782">
        <f>Table1[[#This Row],[Retail Price Number]]*Table1[[#This Row],[Order Quantity]]</f>
        <v>18.34</v>
      </c>
      <c r="AI2782">
        <f>YEAR(Table1[[#This Row],[Order Date]])</f>
        <v>2013</v>
      </c>
    </row>
    <row r="2783" spans="1:35" x14ac:dyDescent="0.3">
      <c r="A2783" t="s">
        <v>3656</v>
      </c>
      <c r="B2783" s="1">
        <v>41878</v>
      </c>
      <c r="C2783" t="s">
        <v>1112</v>
      </c>
      <c r="D2783" t="s">
        <v>133</v>
      </c>
      <c r="E2783" t="s">
        <v>27</v>
      </c>
      <c r="F2783" t="s">
        <v>28</v>
      </c>
      <c r="G2783" t="s">
        <v>91</v>
      </c>
      <c r="H2783" t="s">
        <v>62</v>
      </c>
      <c r="I2783" t="s">
        <v>121</v>
      </c>
      <c r="J2783" t="s">
        <v>135</v>
      </c>
      <c r="K2783" t="s">
        <v>33</v>
      </c>
      <c r="L2783" t="s">
        <v>34</v>
      </c>
      <c r="M2783" t="s">
        <v>35</v>
      </c>
      <c r="N2783" s="1">
        <v>41914</v>
      </c>
      <c r="O2783" t="s">
        <v>136</v>
      </c>
      <c r="P2783" s="3" t="s">
        <v>137</v>
      </c>
      <c r="Q2783" t="s">
        <v>52</v>
      </c>
      <c r="R2783">
        <v>24</v>
      </c>
      <c r="S2783" t="s">
        <v>3657</v>
      </c>
      <c r="T2783" s="2">
        <v>0.08</v>
      </c>
      <c r="U2783" t="s">
        <v>3303</v>
      </c>
      <c r="V2783" t="s">
        <v>3658</v>
      </c>
      <c r="W2783" t="s">
        <v>72</v>
      </c>
      <c r="X2783" t="s">
        <v>2533</v>
      </c>
      <c r="Y2783" s="3">
        <f>VALUE(SUBSTITUTE(Table1[[#This Row],[Order Total]],"$",""))</f>
        <v>21.38</v>
      </c>
      <c r="Z2783">
        <f>VALUE(SUBSTITUTE(Table1[[#This Row],[Total]],"$",""))</f>
        <v>22.29</v>
      </c>
      <c r="AA2783" s="3">
        <f>Table1[[#This Row],[Order Total Number]]-Table1[[#This Row],[Total Number]]</f>
        <v>-0.91000000000000014</v>
      </c>
      <c r="AB2783">
        <f>VALUE(SUBSTITUTE(Table1[[#This Row],[Shipping Cost]],"$",""))</f>
        <v>0.99</v>
      </c>
      <c r="AC2783">
        <f>VALUE(SUBSTITUTE(Table1[[#This Row],[Discount $]],"$",""))</f>
        <v>2.2200000000000002</v>
      </c>
      <c r="AD2783">
        <f>VALUE(SUBSTITUTE(Table1[[#This Row],[Retail Price]],"$",""))</f>
        <v>3.08</v>
      </c>
      <c r="AE2783" s="4">
        <f>(Table1[[#This Row],[Retail Price Number]]*Table1[[#This Row],[Order Quantity]])-Table1[[#This Row],[Discount $ Number]]+Table1[[#This Row],[Shipping Cost Number]]</f>
        <v>72.69</v>
      </c>
      <c r="AF2783">
        <f>Table1[[#This Row],[Retail Price Number]]*Table1[[#This Row],[Order Quantity]]-Table1[[#This Row],[Discount $ Number]]</f>
        <v>71.7</v>
      </c>
      <c r="AG2783">
        <f>(Table1[[#This Row],[Retail Price Number]]*Table1[[#This Row],[Order Quantity]])-Table1[[#This Row],[Discount $ Number]]-Table1[[#This Row],[Shipping Cost Number]]</f>
        <v>70.710000000000008</v>
      </c>
      <c r="AH2783">
        <f>Table1[[#This Row],[Retail Price Number]]*Table1[[#This Row],[Order Quantity]]</f>
        <v>73.92</v>
      </c>
      <c r="AI2783">
        <f>YEAR(Table1[[#This Row],[Order Date]])</f>
        <v>2014</v>
      </c>
    </row>
    <row r="2784" spans="1:35" x14ac:dyDescent="0.3">
      <c r="A2784" t="s">
        <v>3656</v>
      </c>
      <c r="B2784" s="1">
        <v>42078</v>
      </c>
      <c r="C2784" t="s">
        <v>498</v>
      </c>
      <c r="D2784" t="s">
        <v>499</v>
      </c>
      <c r="E2784" t="s">
        <v>27</v>
      </c>
      <c r="F2784" t="s">
        <v>28</v>
      </c>
      <c r="G2784" t="s">
        <v>29</v>
      </c>
      <c r="H2784" t="s">
        <v>30</v>
      </c>
      <c r="I2784" t="s">
        <v>31</v>
      </c>
      <c r="J2784" t="s">
        <v>1150</v>
      </c>
      <c r="K2784" t="s">
        <v>94</v>
      </c>
      <c r="L2784" t="s">
        <v>95</v>
      </c>
      <c r="M2784" t="s">
        <v>35</v>
      </c>
      <c r="N2784" s="1">
        <v>42080</v>
      </c>
      <c r="O2784" t="s">
        <v>1151</v>
      </c>
      <c r="P2784" s="3" t="s">
        <v>1152</v>
      </c>
      <c r="Q2784" t="s">
        <v>1153</v>
      </c>
      <c r="R2784">
        <v>46</v>
      </c>
      <c r="S2784" t="s">
        <v>9451</v>
      </c>
      <c r="T2784" s="2">
        <v>0</v>
      </c>
      <c r="U2784" t="s">
        <v>4301</v>
      </c>
      <c r="V2784" t="s">
        <v>1995</v>
      </c>
      <c r="W2784" t="s">
        <v>1156</v>
      </c>
      <c r="X2784" t="s">
        <v>9452</v>
      </c>
      <c r="Y2784" s="3">
        <f>VALUE(SUBSTITUTE(Table1[[#This Row],[Order Total]],"$",""))</f>
        <v>122.45</v>
      </c>
      <c r="Z2784">
        <f>VALUE(SUBSTITUTE(Table1[[#This Row],[Total]],"$",""))</f>
        <v>126.77</v>
      </c>
      <c r="AA2784" s="3">
        <f>Table1[[#This Row],[Order Total Number]]-Table1[[#This Row],[Total Number]]</f>
        <v>-4.3199999999999932</v>
      </c>
      <c r="AB2784">
        <f>VALUE(SUBSTITUTE(Table1[[#This Row],[Shipping Cost]],"$",""))</f>
        <v>2.35</v>
      </c>
      <c r="AC2784">
        <f>VALUE(SUBSTITUTE(Table1[[#This Row],[Discount $]],"$",""))</f>
        <v>13.85</v>
      </c>
      <c r="AD2784">
        <f>VALUE(SUBSTITUTE(Table1[[#This Row],[Retail Price]],"$",""))</f>
        <v>7.08</v>
      </c>
      <c r="AE2784" s="4">
        <f>(Table1[[#This Row],[Retail Price Number]]*Table1[[#This Row],[Order Quantity]])-Table1[[#This Row],[Discount $ Number]]+Table1[[#This Row],[Shipping Cost Number]]</f>
        <v>314.18</v>
      </c>
      <c r="AF2784">
        <f>Table1[[#This Row],[Retail Price Number]]*Table1[[#This Row],[Order Quantity]]-Table1[[#This Row],[Discount $ Number]]</f>
        <v>311.83</v>
      </c>
      <c r="AG2784">
        <f>(Table1[[#This Row],[Retail Price Number]]*Table1[[#This Row],[Order Quantity]])-Table1[[#This Row],[Discount $ Number]]-Table1[[#This Row],[Shipping Cost Number]]</f>
        <v>309.47999999999996</v>
      </c>
      <c r="AH2784">
        <f>Table1[[#This Row],[Retail Price Number]]*Table1[[#This Row],[Order Quantity]]</f>
        <v>325.68</v>
      </c>
      <c r="AI2784">
        <f>YEAR(Table1[[#This Row],[Order Date]])</f>
        <v>2015</v>
      </c>
    </row>
    <row r="2785" spans="1:35" x14ac:dyDescent="0.3">
      <c r="A2785" t="s">
        <v>3656</v>
      </c>
      <c r="B2785" s="1">
        <v>41835</v>
      </c>
      <c r="C2785" t="s">
        <v>6376</v>
      </c>
      <c r="D2785" t="s">
        <v>683</v>
      </c>
      <c r="E2785" t="s">
        <v>46</v>
      </c>
      <c r="F2785" t="s">
        <v>47</v>
      </c>
      <c r="G2785" t="s">
        <v>77</v>
      </c>
      <c r="H2785" t="s">
        <v>107</v>
      </c>
      <c r="I2785" t="s">
        <v>31</v>
      </c>
      <c r="J2785" t="s">
        <v>2107</v>
      </c>
      <c r="K2785" t="s">
        <v>94</v>
      </c>
      <c r="L2785" t="s">
        <v>95</v>
      </c>
      <c r="M2785" t="s">
        <v>156</v>
      </c>
      <c r="N2785" s="1">
        <v>41837</v>
      </c>
      <c r="O2785" t="s">
        <v>1380</v>
      </c>
      <c r="P2785" s="3" t="s">
        <v>2108</v>
      </c>
      <c r="Q2785" t="s">
        <v>990</v>
      </c>
      <c r="R2785">
        <v>47</v>
      </c>
      <c r="S2785" t="s">
        <v>10919</v>
      </c>
      <c r="T2785" s="2">
        <v>0</v>
      </c>
      <c r="U2785" t="s">
        <v>1169</v>
      </c>
      <c r="V2785" t="s">
        <v>10920</v>
      </c>
      <c r="W2785" t="s">
        <v>57</v>
      </c>
      <c r="X2785" t="s">
        <v>10921</v>
      </c>
      <c r="Y2785" s="3">
        <f>VALUE(SUBSTITUTE(Table1[[#This Row],[Order Total]],"$",""))</f>
        <v>35.64</v>
      </c>
      <c r="Z2785">
        <f>VALUE(SUBSTITUTE(Table1[[#This Row],[Total]],"$",""))</f>
        <v>36.729999999999997</v>
      </c>
      <c r="AA2785" s="3">
        <f>Table1[[#This Row],[Order Total Number]]-Table1[[#This Row],[Total Number]]</f>
        <v>-1.0899999999999963</v>
      </c>
      <c r="AB2785">
        <f>VALUE(SUBSTITUTE(Table1[[#This Row],[Shipping Cost]],"$",""))</f>
        <v>0.7</v>
      </c>
      <c r="AC2785">
        <f>VALUE(SUBSTITUTE(Table1[[#This Row],[Discount $]],"$",""))</f>
        <v>2.64</v>
      </c>
      <c r="AD2785">
        <f>VALUE(SUBSTITUTE(Table1[[#This Row],[Retail Price]],"$",""))</f>
        <v>2.1</v>
      </c>
      <c r="AE2785" s="4">
        <f>(Table1[[#This Row],[Retail Price Number]]*Table1[[#This Row],[Order Quantity]])-Table1[[#This Row],[Discount $ Number]]+Table1[[#This Row],[Shipping Cost Number]]</f>
        <v>96.76</v>
      </c>
      <c r="AF2785">
        <f>Table1[[#This Row],[Retail Price Number]]*Table1[[#This Row],[Order Quantity]]-Table1[[#This Row],[Discount $ Number]]</f>
        <v>96.06</v>
      </c>
      <c r="AG2785">
        <f>(Table1[[#This Row],[Retail Price Number]]*Table1[[#This Row],[Order Quantity]])-Table1[[#This Row],[Discount $ Number]]-Table1[[#This Row],[Shipping Cost Number]]</f>
        <v>95.36</v>
      </c>
      <c r="AH2785">
        <f>Table1[[#This Row],[Retail Price Number]]*Table1[[#This Row],[Order Quantity]]</f>
        <v>98.7</v>
      </c>
      <c r="AI2785">
        <f>YEAR(Table1[[#This Row],[Order Date]])</f>
        <v>2014</v>
      </c>
    </row>
    <row r="2786" spans="1:35" x14ac:dyDescent="0.3">
      <c r="A2786" t="s">
        <v>3656</v>
      </c>
      <c r="B2786" s="1">
        <v>42148</v>
      </c>
      <c r="C2786" t="s">
        <v>1765</v>
      </c>
      <c r="D2786" t="s">
        <v>144</v>
      </c>
      <c r="E2786" t="s">
        <v>46</v>
      </c>
      <c r="F2786" t="s">
        <v>47</v>
      </c>
      <c r="G2786" t="s">
        <v>77</v>
      </c>
      <c r="H2786" t="s">
        <v>107</v>
      </c>
      <c r="I2786" t="s">
        <v>31</v>
      </c>
      <c r="J2786" t="s">
        <v>3930</v>
      </c>
      <c r="K2786" t="s">
        <v>94</v>
      </c>
      <c r="L2786" t="s">
        <v>34</v>
      </c>
      <c r="M2786" t="s">
        <v>35</v>
      </c>
      <c r="N2786" s="1">
        <v>42152</v>
      </c>
      <c r="O2786" t="s">
        <v>3931</v>
      </c>
      <c r="P2786" s="3" t="s">
        <v>988</v>
      </c>
      <c r="Q2786" t="s">
        <v>170</v>
      </c>
      <c r="R2786">
        <v>23</v>
      </c>
      <c r="S2786" t="s">
        <v>7206</v>
      </c>
      <c r="T2786" s="2">
        <v>0.06</v>
      </c>
      <c r="U2786" t="s">
        <v>127</v>
      </c>
      <c r="V2786" t="s">
        <v>7206</v>
      </c>
      <c r="W2786" t="s">
        <v>3933</v>
      </c>
      <c r="X2786" t="s">
        <v>10943</v>
      </c>
      <c r="Y2786" s="3">
        <f>VALUE(SUBSTITUTE(Table1[[#This Row],[Order Total]],"$",""))</f>
        <v>346.92</v>
      </c>
      <c r="Z2786">
        <f>VALUE(SUBSTITUTE(Table1[[#This Row],[Total]],"$",""))</f>
        <v>349.67</v>
      </c>
      <c r="AA2786" s="3">
        <f>Table1[[#This Row],[Order Total Number]]-Table1[[#This Row],[Total Number]]</f>
        <v>-2.75</v>
      </c>
      <c r="AB2786">
        <f>VALUE(SUBSTITUTE(Table1[[#This Row],[Shipping Cost]],"$",""))</f>
        <v>1.93</v>
      </c>
      <c r="AC2786">
        <f>VALUE(SUBSTITUTE(Table1[[#This Row],[Discount $]],"$",""))</f>
        <v>0</v>
      </c>
      <c r="AD2786">
        <f>VALUE(SUBSTITUTE(Table1[[#This Row],[Retail Price]],"$",""))</f>
        <v>3.71</v>
      </c>
      <c r="AE2786" s="4">
        <f>(Table1[[#This Row],[Retail Price Number]]*Table1[[#This Row],[Order Quantity]])-Table1[[#This Row],[Discount $ Number]]+Table1[[#This Row],[Shipping Cost Number]]</f>
        <v>87.26</v>
      </c>
      <c r="AF2786">
        <f>Table1[[#This Row],[Retail Price Number]]*Table1[[#This Row],[Order Quantity]]-Table1[[#This Row],[Discount $ Number]]</f>
        <v>85.33</v>
      </c>
      <c r="AG2786">
        <f>(Table1[[#This Row],[Retail Price Number]]*Table1[[#This Row],[Order Quantity]])-Table1[[#This Row],[Discount $ Number]]-Table1[[#This Row],[Shipping Cost Number]]</f>
        <v>83.399999999999991</v>
      </c>
      <c r="AH2786">
        <f>Table1[[#This Row],[Retail Price Number]]*Table1[[#This Row],[Order Quantity]]</f>
        <v>85.33</v>
      </c>
      <c r="AI2786">
        <f>YEAR(Table1[[#This Row],[Order Date]])</f>
        <v>2015</v>
      </c>
    </row>
    <row r="2787" spans="1:35" x14ac:dyDescent="0.3">
      <c r="A2787" t="s">
        <v>3656</v>
      </c>
      <c r="B2787" s="1">
        <v>42148</v>
      </c>
      <c r="C2787" t="s">
        <v>1765</v>
      </c>
      <c r="D2787" t="s">
        <v>144</v>
      </c>
      <c r="E2787" t="s">
        <v>46</v>
      </c>
      <c r="F2787" t="s">
        <v>47</v>
      </c>
      <c r="G2787" t="s">
        <v>77</v>
      </c>
      <c r="H2787" t="s">
        <v>107</v>
      </c>
      <c r="I2787" t="s">
        <v>63</v>
      </c>
      <c r="J2787" t="s">
        <v>1150</v>
      </c>
      <c r="K2787" t="s">
        <v>94</v>
      </c>
      <c r="L2787" t="s">
        <v>34</v>
      </c>
      <c r="M2787" t="s">
        <v>35</v>
      </c>
      <c r="N2787" s="1">
        <v>42150</v>
      </c>
      <c r="O2787" t="s">
        <v>1151</v>
      </c>
      <c r="P2787" s="3" t="s">
        <v>1152</v>
      </c>
      <c r="Q2787" t="s">
        <v>1153</v>
      </c>
      <c r="R2787">
        <v>32</v>
      </c>
      <c r="S2787" t="s">
        <v>7206</v>
      </c>
      <c r="T2787" s="2">
        <v>0.1</v>
      </c>
      <c r="U2787" t="s">
        <v>127</v>
      </c>
      <c r="V2787" t="s">
        <v>7206</v>
      </c>
      <c r="W2787" t="s">
        <v>1156</v>
      </c>
      <c r="X2787" t="s">
        <v>11442</v>
      </c>
      <c r="Y2787" s="3">
        <f>VALUE(SUBSTITUTE(Table1[[#This Row],[Order Total]],"$",""))</f>
        <v>346.92</v>
      </c>
      <c r="Z2787">
        <f>VALUE(SUBSTITUTE(Table1[[#This Row],[Total]],"$",""))</f>
        <v>349.27</v>
      </c>
      <c r="AA2787" s="3">
        <f>Table1[[#This Row],[Order Total Number]]-Table1[[#This Row],[Total Number]]</f>
        <v>-2.3499999999999659</v>
      </c>
      <c r="AB2787">
        <f>VALUE(SUBSTITUTE(Table1[[#This Row],[Shipping Cost]],"$",""))</f>
        <v>2.35</v>
      </c>
      <c r="AC2787">
        <f>VALUE(SUBSTITUTE(Table1[[#This Row],[Discount $]],"$",""))</f>
        <v>0</v>
      </c>
      <c r="AD2787">
        <f>VALUE(SUBSTITUTE(Table1[[#This Row],[Retail Price]],"$",""))</f>
        <v>7.08</v>
      </c>
      <c r="AE2787" s="4">
        <f>(Table1[[#This Row],[Retail Price Number]]*Table1[[#This Row],[Order Quantity]])-Table1[[#This Row],[Discount $ Number]]+Table1[[#This Row],[Shipping Cost Number]]</f>
        <v>228.91</v>
      </c>
      <c r="AF2787">
        <f>Table1[[#This Row],[Retail Price Number]]*Table1[[#This Row],[Order Quantity]]-Table1[[#This Row],[Discount $ Number]]</f>
        <v>226.56</v>
      </c>
      <c r="AG2787">
        <f>(Table1[[#This Row],[Retail Price Number]]*Table1[[#This Row],[Order Quantity]])-Table1[[#This Row],[Discount $ Number]]-Table1[[#This Row],[Shipping Cost Number]]</f>
        <v>224.21</v>
      </c>
      <c r="AH2787">
        <f>Table1[[#This Row],[Retail Price Number]]*Table1[[#This Row],[Order Quantity]]</f>
        <v>226.56</v>
      </c>
      <c r="AI2787">
        <f>YEAR(Table1[[#This Row],[Order Date]])</f>
        <v>2015</v>
      </c>
    </row>
    <row r="2788" spans="1:35" x14ac:dyDescent="0.3">
      <c r="A2788" t="s">
        <v>2231</v>
      </c>
      <c r="B2788" s="1">
        <v>41498</v>
      </c>
      <c r="C2788" t="s">
        <v>2232</v>
      </c>
      <c r="D2788" t="s">
        <v>1455</v>
      </c>
      <c r="E2788" t="s">
        <v>27</v>
      </c>
      <c r="F2788" t="s">
        <v>28</v>
      </c>
      <c r="G2788" t="s">
        <v>91</v>
      </c>
      <c r="H2788" t="s">
        <v>289</v>
      </c>
      <c r="I2788" t="s">
        <v>31</v>
      </c>
      <c r="J2788" t="s">
        <v>805</v>
      </c>
      <c r="K2788" t="s">
        <v>94</v>
      </c>
      <c r="L2788" t="s">
        <v>34</v>
      </c>
      <c r="M2788" t="s">
        <v>35</v>
      </c>
      <c r="N2788" s="1">
        <v>41500</v>
      </c>
      <c r="O2788" t="s">
        <v>806</v>
      </c>
      <c r="P2788" s="3" t="s">
        <v>807</v>
      </c>
      <c r="Q2788" t="s">
        <v>808</v>
      </c>
      <c r="R2788">
        <v>40</v>
      </c>
      <c r="S2788" t="s">
        <v>2233</v>
      </c>
      <c r="T2788" s="2">
        <v>0.04</v>
      </c>
      <c r="U2788" t="s">
        <v>2234</v>
      </c>
      <c r="V2788" t="s">
        <v>2235</v>
      </c>
      <c r="W2788" t="s">
        <v>812</v>
      </c>
      <c r="X2788" t="s">
        <v>2236</v>
      </c>
      <c r="Y2788" s="3">
        <f>VALUE(SUBSTITUTE(Table1[[#This Row],[Order Total]],"$",""))</f>
        <v>5767.48</v>
      </c>
      <c r="Z2788">
        <f>VALUE(SUBSTITUTE(Table1[[#This Row],[Total]],"$",""))</f>
        <v>5367.17</v>
      </c>
      <c r="AA2788" s="3">
        <f>Table1[[#This Row],[Order Total Number]]-Table1[[#This Row],[Total Number]]</f>
        <v>400.30999999999949</v>
      </c>
      <c r="AB2788">
        <f>VALUE(SUBSTITUTE(Table1[[#This Row],[Shipping Cost]],"$",""))</f>
        <v>19.989999999999998</v>
      </c>
      <c r="AC2788">
        <f>VALUE(SUBSTITUTE(Table1[[#This Row],[Discount $]],"$",""))</f>
        <v>244.5</v>
      </c>
      <c r="AD2788">
        <f>VALUE(SUBSTITUTE(Table1[[#This Row],[Retail Price]],"$",""))</f>
        <v>162.93</v>
      </c>
      <c r="AE2788" s="4">
        <f>(Table1[[#This Row],[Retail Price Number]]*Table1[[#This Row],[Order Quantity]])-Table1[[#This Row],[Discount $ Number]]+Table1[[#This Row],[Shipping Cost Number]]</f>
        <v>6292.6900000000005</v>
      </c>
      <c r="AF2788">
        <f>Table1[[#This Row],[Retail Price Number]]*Table1[[#This Row],[Order Quantity]]-Table1[[#This Row],[Discount $ Number]]</f>
        <v>6272.7000000000007</v>
      </c>
      <c r="AG2788">
        <f>(Table1[[#This Row],[Retail Price Number]]*Table1[[#This Row],[Order Quantity]])-Table1[[#This Row],[Discount $ Number]]-Table1[[#This Row],[Shipping Cost Number]]</f>
        <v>6252.7100000000009</v>
      </c>
      <c r="AH2788">
        <f>Table1[[#This Row],[Retail Price Number]]*Table1[[#This Row],[Order Quantity]]</f>
        <v>6517.2000000000007</v>
      </c>
      <c r="AI2788">
        <f>YEAR(Table1[[#This Row],[Order Date]])</f>
        <v>2013</v>
      </c>
    </row>
    <row r="2789" spans="1:35" x14ac:dyDescent="0.3">
      <c r="A2789" t="s">
        <v>2231</v>
      </c>
      <c r="B2789" s="1">
        <v>41323</v>
      </c>
      <c r="C2789" t="s">
        <v>2325</v>
      </c>
      <c r="D2789" t="s">
        <v>2326</v>
      </c>
      <c r="E2789" t="s">
        <v>27</v>
      </c>
      <c r="F2789" t="s">
        <v>28</v>
      </c>
      <c r="G2789" t="s">
        <v>91</v>
      </c>
      <c r="H2789" t="s">
        <v>78</v>
      </c>
      <c r="I2789" t="s">
        <v>63</v>
      </c>
      <c r="J2789" t="s">
        <v>79</v>
      </c>
      <c r="K2789" t="s">
        <v>94</v>
      </c>
      <c r="L2789" t="s">
        <v>34</v>
      </c>
      <c r="M2789" t="s">
        <v>35</v>
      </c>
      <c r="N2789" s="1">
        <v>41325</v>
      </c>
      <c r="O2789" t="s">
        <v>80</v>
      </c>
      <c r="P2789" s="3" t="s">
        <v>81</v>
      </c>
      <c r="Q2789" t="s">
        <v>82</v>
      </c>
      <c r="R2789">
        <v>43</v>
      </c>
      <c r="S2789" t="s">
        <v>2327</v>
      </c>
      <c r="T2789" s="2">
        <v>0.08</v>
      </c>
      <c r="U2789" t="s">
        <v>2328</v>
      </c>
      <c r="V2789" t="s">
        <v>1847</v>
      </c>
      <c r="W2789" t="s">
        <v>86</v>
      </c>
      <c r="X2789" t="s">
        <v>2329</v>
      </c>
      <c r="Y2789" s="3">
        <f>VALUE(SUBSTITUTE(Table1[[#This Row],[Order Total]],"$",""))</f>
        <v>62.96</v>
      </c>
      <c r="Z2789">
        <f>VALUE(SUBSTITUTE(Table1[[#This Row],[Total]],"$",""))</f>
        <v>62.47</v>
      </c>
      <c r="AA2789" s="3">
        <f>Table1[[#This Row],[Order Total Number]]-Table1[[#This Row],[Total Number]]</f>
        <v>0.49000000000000199</v>
      </c>
      <c r="AB2789">
        <f>VALUE(SUBSTITUTE(Table1[[#This Row],[Shipping Cost]],"$",""))</f>
        <v>7.78</v>
      </c>
      <c r="AC2789">
        <f>VALUE(SUBSTITUTE(Table1[[#This Row],[Discount $]],"$",""))</f>
        <v>4.6399999999999997</v>
      </c>
      <c r="AD2789">
        <f>VALUE(SUBSTITUTE(Table1[[#This Row],[Retail Price]],"$",""))</f>
        <v>5.4</v>
      </c>
      <c r="AE2789" s="4">
        <f>(Table1[[#This Row],[Retail Price Number]]*Table1[[#This Row],[Order Quantity]])-Table1[[#This Row],[Discount $ Number]]+Table1[[#This Row],[Shipping Cost Number]]</f>
        <v>235.34000000000003</v>
      </c>
      <c r="AF2789">
        <f>Table1[[#This Row],[Retail Price Number]]*Table1[[#This Row],[Order Quantity]]-Table1[[#This Row],[Discount $ Number]]</f>
        <v>227.56000000000003</v>
      </c>
      <c r="AG2789">
        <f>(Table1[[#This Row],[Retail Price Number]]*Table1[[#This Row],[Order Quantity]])-Table1[[#This Row],[Discount $ Number]]-Table1[[#This Row],[Shipping Cost Number]]</f>
        <v>219.78000000000003</v>
      </c>
      <c r="AH2789">
        <f>Table1[[#This Row],[Retail Price Number]]*Table1[[#This Row],[Order Quantity]]</f>
        <v>232.20000000000002</v>
      </c>
      <c r="AI2789">
        <f>YEAR(Table1[[#This Row],[Order Date]])</f>
        <v>2013</v>
      </c>
    </row>
    <row r="2790" spans="1:35" x14ac:dyDescent="0.3">
      <c r="A2790" t="s">
        <v>2231</v>
      </c>
      <c r="B2790" s="1">
        <v>42153</v>
      </c>
      <c r="C2790" t="s">
        <v>3839</v>
      </c>
      <c r="D2790" t="s">
        <v>683</v>
      </c>
      <c r="E2790" t="s">
        <v>46</v>
      </c>
      <c r="F2790" t="s">
        <v>47</v>
      </c>
      <c r="G2790" t="s">
        <v>91</v>
      </c>
      <c r="H2790" t="s">
        <v>107</v>
      </c>
      <c r="I2790" t="s">
        <v>121</v>
      </c>
      <c r="J2790" t="s">
        <v>1906</v>
      </c>
      <c r="K2790" t="s">
        <v>94</v>
      </c>
      <c r="L2790" t="s">
        <v>34</v>
      </c>
      <c r="M2790" t="s">
        <v>35</v>
      </c>
      <c r="N2790" s="1">
        <v>42155</v>
      </c>
      <c r="O2790" t="s">
        <v>275</v>
      </c>
      <c r="P2790" s="3" t="s">
        <v>696</v>
      </c>
      <c r="Q2790" t="s">
        <v>697</v>
      </c>
      <c r="R2790">
        <v>3</v>
      </c>
      <c r="S2790" t="s">
        <v>5215</v>
      </c>
      <c r="T2790" s="2">
        <v>0.05</v>
      </c>
      <c r="U2790" t="s">
        <v>5216</v>
      </c>
      <c r="V2790" t="s">
        <v>1714</v>
      </c>
      <c r="W2790" t="s">
        <v>701</v>
      </c>
      <c r="X2790" t="s">
        <v>5217</v>
      </c>
      <c r="Y2790" s="3">
        <f>VALUE(SUBSTITUTE(Table1[[#This Row],[Order Total]],"$",""))</f>
        <v>61.88</v>
      </c>
      <c r="Z2790">
        <f>VALUE(SUBSTITUTE(Table1[[#This Row],[Total]],"$",""))</f>
        <v>63.57</v>
      </c>
      <c r="AA2790" s="3">
        <f>Table1[[#This Row],[Order Total Number]]-Table1[[#This Row],[Total Number]]</f>
        <v>-1.6899999999999977</v>
      </c>
      <c r="AB2790">
        <f>VALUE(SUBSTITUTE(Table1[[#This Row],[Shipping Cost]],"$",""))</f>
        <v>2.4</v>
      </c>
      <c r="AC2790">
        <f>VALUE(SUBSTITUTE(Table1[[#This Row],[Discount $]],"$",""))</f>
        <v>4.84</v>
      </c>
      <c r="AD2790">
        <f>VALUE(SUBSTITUTE(Table1[[#This Row],[Retail Price]],"$",""))</f>
        <v>2.6</v>
      </c>
      <c r="AE2790" s="4">
        <f>(Table1[[#This Row],[Retail Price Number]]*Table1[[#This Row],[Order Quantity]])-Table1[[#This Row],[Discount $ Number]]+Table1[[#This Row],[Shipping Cost Number]]</f>
        <v>5.3600000000000012</v>
      </c>
      <c r="AF2790">
        <f>Table1[[#This Row],[Retail Price Number]]*Table1[[#This Row],[Order Quantity]]-Table1[[#This Row],[Discount $ Number]]</f>
        <v>2.9600000000000009</v>
      </c>
      <c r="AG2790">
        <f>(Table1[[#This Row],[Retail Price Number]]*Table1[[#This Row],[Order Quantity]])-Table1[[#This Row],[Discount $ Number]]-Table1[[#This Row],[Shipping Cost Number]]</f>
        <v>0.56000000000000094</v>
      </c>
      <c r="AH2790">
        <f>Table1[[#This Row],[Retail Price Number]]*Table1[[#This Row],[Order Quantity]]</f>
        <v>7.8000000000000007</v>
      </c>
      <c r="AI2790">
        <f>YEAR(Table1[[#This Row],[Order Date]])</f>
        <v>2015</v>
      </c>
    </row>
    <row r="2791" spans="1:35" x14ac:dyDescent="0.3">
      <c r="A2791" t="s">
        <v>2231</v>
      </c>
      <c r="B2791" s="1">
        <v>41399</v>
      </c>
      <c r="C2791" t="s">
        <v>119</v>
      </c>
      <c r="D2791" t="s">
        <v>120</v>
      </c>
      <c r="E2791" t="s">
        <v>27</v>
      </c>
      <c r="F2791" t="s">
        <v>28</v>
      </c>
      <c r="G2791" t="s">
        <v>29</v>
      </c>
      <c r="H2791" t="s">
        <v>62</v>
      </c>
      <c r="I2791" t="s">
        <v>63</v>
      </c>
      <c r="J2791" t="s">
        <v>1906</v>
      </c>
      <c r="K2791" t="s">
        <v>94</v>
      </c>
      <c r="L2791" t="s">
        <v>109</v>
      </c>
      <c r="M2791" t="s">
        <v>35</v>
      </c>
      <c r="N2791" s="1">
        <v>41400</v>
      </c>
      <c r="O2791" t="s">
        <v>275</v>
      </c>
      <c r="P2791" s="3" t="s">
        <v>696</v>
      </c>
      <c r="Q2791" t="s">
        <v>697</v>
      </c>
      <c r="R2791">
        <v>22</v>
      </c>
      <c r="S2791" t="s">
        <v>7282</v>
      </c>
      <c r="T2791" s="2">
        <v>0.1</v>
      </c>
      <c r="U2791" t="s">
        <v>7957</v>
      </c>
      <c r="V2791" t="s">
        <v>11554</v>
      </c>
      <c r="W2791" t="s">
        <v>701</v>
      </c>
      <c r="X2791" t="s">
        <v>5921</v>
      </c>
      <c r="Y2791" s="3">
        <f>VALUE(SUBSTITUTE(Table1[[#This Row],[Order Total]],"$",""))</f>
        <v>53.37</v>
      </c>
      <c r="Z2791">
        <f>VALUE(SUBSTITUTE(Table1[[#This Row],[Total]],"$",""))</f>
        <v>63.47</v>
      </c>
      <c r="AA2791" s="3">
        <f>Table1[[#This Row],[Order Total Number]]-Table1[[#This Row],[Total Number]]</f>
        <v>-10.100000000000001</v>
      </c>
      <c r="AB2791">
        <f>VALUE(SUBSTITUTE(Table1[[#This Row],[Shipping Cost]],"$",""))</f>
        <v>2.4</v>
      </c>
      <c r="AC2791">
        <f>VALUE(SUBSTITUTE(Table1[[#This Row],[Discount $]],"$",""))</f>
        <v>5.99</v>
      </c>
      <c r="AD2791">
        <f>VALUE(SUBSTITUTE(Table1[[#This Row],[Retail Price]],"$",""))</f>
        <v>2.6</v>
      </c>
      <c r="AE2791" s="4">
        <f>(Table1[[#This Row],[Retail Price Number]]*Table1[[#This Row],[Order Quantity]])-Table1[[#This Row],[Discount $ Number]]+Table1[[#This Row],[Shipping Cost Number]]</f>
        <v>53.61</v>
      </c>
      <c r="AF2791">
        <f>Table1[[#This Row],[Retail Price Number]]*Table1[[#This Row],[Order Quantity]]-Table1[[#This Row],[Discount $ Number]]</f>
        <v>51.21</v>
      </c>
      <c r="AG2791">
        <f>(Table1[[#This Row],[Retail Price Number]]*Table1[[#This Row],[Order Quantity]])-Table1[[#This Row],[Discount $ Number]]-Table1[[#This Row],[Shipping Cost Number]]</f>
        <v>48.81</v>
      </c>
      <c r="AH2791">
        <f>Table1[[#This Row],[Retail Price Number]]*Table1[[#This Row],[Order Quantity]]</f>
        <v>57.2</v>
      </c>
      <c r="AI2791">
        <f>YEAR(Table1[[#This Row],[Order Date]])</f>
        <v>2013</v>
      </c>
    </row>
    <row r="2792" spans="1:35" x14ac:dyDescent="0.3">
      <c r="A2792" t="s">
        <v>10736</v>
      </c>
      <c r="B2792" s="1">
        <v>42098</v>
      </c>
      <c r="C2792" t="s">
        <v>1818</v>
      </c>
      <c r="D2792" t="s">
        <v>1232</v>
      </c>
      <c r="E2792" t="s">
        <v>27</v>
      </c>
      <c r="F2792" t="s">
        <v>28</v>
      </c>
      <c r="G2792" t="s">
        <v>91</v>
      </c>
      <c r="H2792" t="s">
        <v>281</v>
      </c>
      <c r="I2792" t="s">
        <v>121</v>
      </c>
      <c r="J2792" t="s">
        <v>1199</v>
      </c>
      <c r="K2792" t="s">
        <v>33</v>
      </c>
      <c r="L2792" t="s">
        <v>392</v>
      </c>
      <c r="M2792" t="s">
        <v>393</v>
      </c>
      <c r="N2792" s="1">
        <v>42099</v>
      </c>
      <c r="O2792" t="s">
        <v>1200</v>
      </c>
      <c r="P2792" s="3" t="s">
        <v>1201</v>
      </c>
      <c r="Q2792" t="s">
        <v>1202</v>
      </c>
      <c r="R2792">
        <v>38</v>
      </c>
      <c r="S2792" t="s">
        <v>5203</v>
      </c>
      <c r="T2792" s="2">
        <v>0.09</v>
      </c>
      <c r="U2792" t="s">
        <v>3272</v>
      </c>
      <c r="V2792" t="s">
        <v>10737</v>
      </c>
      <c r="W2792" t="s">
        <v>51</v>
      </c>
      <c r="X2792" t="s">
        <v>5356</v>
      </c>
      <c r="Y2792" s="3">
        <f>VALUE(SUBSTITUTE(Table1[[#This Row],[Order Total]],"$",""))</f>
        <v>62.49</v>
      </c>
      <c r="Z2792">
        <f>VALUE(SUBSTITUTE(Table1[[#This Row],[Total]],"$",""))</f>
        <v>63.79</v>
      </c>
      <c r="AA2792" s="3">
        <f>Table1[[#This Row],[Order Total Number]]-Table1[[#This Row],[Total Number]]</f>
        <v>-1.2999999999999972</v>
      </c>
      <c r="AB2792">
        <f>VALUE(SUBSTITUTE(Table1[[#This Row],[Shipping Cost]],"$",""))</f>
        <v>0.71</v>
      </c>
      <c r="AC2792">
        <f>VALUE(SUBSTITUTE(Table1[[#This Row],[Discount $]],"$",""))</f>
        <v>5.41</v>
      </c>
      <c r="AD2792">
        <f>VALUE(SUBSTITUTE(Table1[[#This Row],[Retail Price]],"$",""))</f>
        <v>3.78</v>
      </c>
      <c r="AE2792" s="4">
        <f>(Table1[[#This Row],[Retail Price Number]]*Table1[[#This Row],[Order Quantity]])-Table1[[#This Row],[Discount $ Number]]+Table1[[#This Row],[Shipping Cost Number]]</f>
        <v>138.94</v>
      </c>
      <c r="AF2792">
        <f>Table1[[#This Row],[Retail Price Number]]*Table1[[#This Row],[Order Quantity]]-Table1[[#This Row],[Discount $ Number]]</f>
        <v>138.22999999999999</v>
      </c>
      <c r="AG2792">
        <f>(Table1[[#This Row],[Retail Price Number]]*Table1[[#This Row],[Order Quantity]])-Table1[[#This Row],[Discount $ Number]]-Table1[[#This Row],[Shipping Cost Number]]</f>
        <v>137.51999999999998</v>
      </c>
      <c r="AH2792">
        <f>Table1[[#This Row],[Retail Price Number]]*Table1[[#This Row],[Order Quantity]]</f>
        <v>143.63999999999999</v>
      </c>
      <c r="AI2792">
        <f>YEAR(Table1[[#This Row],[Order Date]])</f>
        <v>2015</v>
      </c>
    </row>
    <row r="2793" spans="1:35" x14ac:dyDescent="0.3">
      <c r="A2793" t="s">
        <v>10736</v>
      </c>
      <c r="B2793" s="1">
        <v>42139</v>
      </c>
      <c r="C2793" t="s">
        <v>4978</v>
      </c>
      <c r="D2793" t="s">
        <v>4059</v>
      </c>
      <c r="E2793" t="s">
        <v>27</v>
      </c>
      <c r="F2793" t="s">
        <v>28</v>
      </c>
      <c r="G2793" t="s">
        <v>91</v>
      </c>
      <c r="H2793" t="s">
        <v>433</v>
      </c>
      <c r="I2793" t="s">
        <v>63</v>
      </c>
      <c r="J2793" t="s">
        <v>11555</v>
      </c>
      <c r="K2793" t="s">
        <v>94</v>
      </c>
      <c r="L2793" t="s">
        <v>34</v>
      </c>
      <c r="M2793" t="s">
        <v>35</v>
      </c>
      <c r="N2793" s="1">
        <v>42141</v>
      </c>
      <c r="O2793" t="s">
        <v>164</v>
      </c>
      <c r="P2793" s="3" t="s">
        <v>165</v>
      </c>
      <c r="Q2793" t="s">
        <v>166</v>
      </c>
      <c r="R2793">
        <v>1</v>
      </c>
      <c r="S2793" t="s">
        <v>2065</v>
      </c>
      <c r="T2793" s="2">
        <v>0.03</v>
      </c>
      <c r="U2793" t="s">
        <v>1235</v>
      </c>
      <c r="V2793" t="s">
        <v>11556</v>
      </c>
      <c r="W2793" t="s">
        <v>170</v>
      </c>
      <c r="X2793" t="s">
        <v>7967</v>
      </c>
      <c r="Y2793" s="3">
        <f>VALUE(SUBSTITUTE(Table1[[#This Row],[Order Total]],"$",""))</f>
        <v>223.63</v>
      </c>
      <c r="Z2793">
        <f>VALUE(SUBSTITUTE(Table1[[#This Row],[Total]],"$",""))</f>
        <v>228.52</v>
      </c>
      <c r="AA2793" s="3">
        <f>Table1[[#This Row],[Order Total Number]]-Table1[[#This Row],[Total Number]]</f>
        <v>-4.8900000000000148</v>
      </c>
      <c r="AB2793">
        <f>VALUE(SUBSTITUTE(Table1[[#This Row],[Shipping Cost]],"$",""))</f>
        <v>1.3</v>
      </c>
      <c r="AC2793">
        <f>VALUE(SUBSTITUTE(Table1[[#This Row],[Discount $]],"$",""))</f>
        <v>2.69</v>
      </c>
      <c r="AD2793">
        <f>VALUE(SUBSTITUTE(Table1[[#This Row],[Retail Price]],"$",""))</f>
        <v>4</v>
      </c>
      <c r="AE2793" s="4">
        <f>(Table1[[#This Row],[Retail Price Number]]*Table1[[#This Row],[Order Quantity]])-Table1[[#This Row],[Discount $ Number]]+Table1[[#This Row],[Shipping Cost Number]]</f>
        <v>2.6100000000000003</v>
      </c>
      <c r="AF2793">
        <f>Table1[[#This Row],[Retail Price Number]]*Table1[[#This Row],[Order Quantity]]-Table1[[#This Row],[Discount $ Number]]</f>
        <v>1.31</v>
      </c>
      <c r="AG2793">
        <f>(Table1[[#This Row],[Retail Price Number]]*Table1[[#This Row],[Order Quantity]])-Table1[[#This Row],[Discount $ Number]]-Table1[[#This Row],[Shipping Cost Number]]</f>
        <v>1.0000000000000009E-2</v>
      </c>
      <c r="AH2793">
        <f>Table1[[#This Row],[Retail Price Number]]*Table1[[#This Row],[Order Quantity]]</f>
        <v>4</v>
      </c>
      <c r="AI2793">
        <f>YEAR(Table1[[#This Row],[Order Date]])</f>
        <v>2015</v>
      </c>
    </row>
    <row r="2794" spans="1:35" x14ac:dyDescent="0.3">
      <c r="A2794" t="s">
        <v>10736</v>
      </c>
      <c r="B2794" s="1">
        <v>41316</v>
      </c>
      <c r="C2794" t="s">
        <v>7977</v>
      </c>
      <c r="D2794" t="s">
        <v>7978</v>
      </c>
      <c r="E2794" t="s">
        <v>27</v>
      </c>
      <c r="F2794" t="s">
        <v>28</v>
      </c>
      <c r="G2794" t="s">
        <v>77</v>
      </c>
      <c r="H2794" t="s">
        <v>1130</v>
      </c>
      <c r="I2794" t="s">
        <v>92</v>
      </c>
      <c r="J2794" t="s">
        <v>355</v>
      </c>
      <c r="K2794" t="s">
        <v>94</v>
      </c>
      <c r="L2794" t="s">
        <v>34</v>
      </c>
      <c r="M2794" t="s">
        <v>35</v>
      </c>
      <c r="N2794" s="1">
        <v>41317</v>
      </c>
      <c r="O2794" t="s">
        <v>129</v>
      </c>
      <c r="P2794" s="3" t="s">
        <v>356</v>
      </c>
      <c r="Q2794" t="s">
        <v>357</v>
      </c>
      <c r="R2794">
        <v>13</v>
      </c>
      <c r="S2794" t="s">
        <v>4514</v>
      </c>
      <c r="T2794" s="2">
        <v>0.08</v>
      </c>
      <c r="U2794" t="s">
        <v>2072</v>
      </c>
      <c r="V2794" t="s">
        <v>5217</v>
      </c>
      <c r="W2794" t="s">
        <v>361</v>
      </c>
      <c r="X2794" t="s">
        <v>11587</v>
      </c>
      <c r="Y2794" s="3">
        <f>VALUE(SUBSTITUTE(Table1[[#This Row],[Order Total]],"$",""))</f>
        <v>63.57</v>
      </c>
      <c r="Z2794">
        <f>VALUE(SUBSTITUTE(Table1[[#This Row],[Total]],"$",""))</f>
        <v>63.77</v>
      </c>
      <c r="AA2794" s="3">
        <f>Table1[[#This Row],[Order Total Number]]-Table1[[#This Row],[Total Number]]</f>
        <v>-0.20000000000000284</v>
      </c>
      <c r="AB2794">
        <f>VALUE(SUBSTITUTE(Table1[[#This Row],[Shipping Cost]],"$",""))</f>
        <v>3.6</v>
      </c>
      <c r="AC2794">
        <f>VALUE(SUBSTITUTE(Table1[[#This Row],[Discount $]],"$",""))</f>
        <v>3.49</v>
      </c>
      <c r="AD2794">
        <f>VALUE(SUBSTITUTE(Table1[[#This Row],[Retail Price]],"$",""))</f>
        <v>5.68</v>
      </c>
      <c r="AE2794" s="4">
        <f>(Table1[[#This Row],[Retail Price Number]]*Table1[[#This Row],[Order Quantity]])-Table1[[#This Row],[Discount $ Number]]+Table1[[#This Row],[Shipping Cost Number]]</f>
        <v>73.95</v>
      </c>
      <c r="AF2794">
        <f>Table1[[#This Row],[Retail Price Number]]*Table1[[#This Row],[Order Quantity]]-Table1[[#This Row],[Discount $ Number]]</f>
        <v>70.350000000000009</v>
      </c>
      <c r="AG2794">
        <f>(Table1[[#This Row],[Retail Price Number]]*Table1[[#This Row],[Order Quantity]])-Table1[[#This Row],[Discount $ Number]]-Table1[[#This Row],[Shipping Cost Number]]</f>
        <v>66.750000000000014</v>
      </c>
      <c r="AH2794">
        <f>Table1[[#This Row],[Retail Price Number]]*Table1[[#This Row],[Order Quantity]]</f>
        <v>73.84</v>
      </c>
      <c r="AI2794">
        <f>YEAR(Table1[[#This Row],[Order Date]])</f>
        <v>2013</v>
      </c>
    </row>
    <row r="2795" spans="1:35" x14ac:dyDescent="0.3">
      <c r="A2795" t="s">
        <v>10736</v>
      </c>
      <c r="B2795" s="1">
        <v>41779</v>
      </c>
      <c r="C2795" t="s">
        <v>1400</v>
      </c>
      <c r="D2795" t="s">
        <v>1401</v>
      </c>
      <c r="E2795" t="s">
        <v>27</v>
      </c>
      <c r="F2795" t="s">
        <v>28</v>
      </c>
      <c r="G2795" t="s">
        <v>29</v>
      </c>
      <c r="H2795" t="s">
        <v>281</v>
      </c>
      <c r="I2795" t="s">
        <v>92</v>
      </c>
      <c r="J2795" t="s">
        <v>2168</v>
      </c>
      <c r="K2795" t="s">
        <v>94</v>
      </c>
      <c r="L2795" t="s">
        <v>95</v>
      </c>
      <c r="M2795" t="s">
        <v>35</v>
      </c>
      <c r="N2795" s="1">
        <v>41780</v>
      </c>
      <c r="O2795" t="s">
        <v>1728</v>
      </c>
      <c r="P2795" s="3" t="s">
        <v>2169</v>
      </c>
      <c r="Q2795" t="s">
        <v>2170</v>
      </c>
      <c r="R2795">
        <v>17</v>
      </c>
      <c r="S2795" t="s">
        <v>12235</v>
      </c>
      <c r="T2795" s="2">
        <v>0.03</v>
      </c>
      <c r="U2795" t="s">
        <v>2228</v>
      </c>
      <c r="V2795" t="s">
        <v>12236</v>
      </c>
      <c r="W2795" t="s">
        <v>818</v>
      </c>
      <c r="X2795" t="s">
        <v>12237</v>
      </c>
      <c r="Y2795" s="3">
        <f>VALUE(SUBSTITUTE(Table1[[#This Row],[Order Total]],"$",""))</f>
        <v>246.52</v>
      </c>
      <c r="Z2795">
        <f>VALUE(SUBSTITUTE(Table1[[#This Row],[Total]],"$",""))</f>
        <v>244.57</v>
      </c>
      <c r="AA2795" s="3">
        <f>Table1[[#This Row],[Order Total Number]]-Table1[[#This Row],[Total Number]]</f>
        <v>1.9500000000000171</v>
      </c>
      <c r="AB2795">
        <f>VALUE(SUBSTITUTE(Table1[[#This Row],[Shipping Cost]],"$",""))</f>
        <v>6.19</v>
      </c>
      <c r="AC2795">
        <f>VALUE(SUBSTITUTE(Table1[[#This Row],[Discount $]],"$",""))</f>
        <v>19.18</v>
      </c>
      <c r="AD2795">
        <f>VALUE(SUBSTITUTE(Table1[[#This Row],[Retail Price]],"$",""))</f>
        <v>8.6</v>
      </c>
      <c r="AE2795" s="4">
        <f>(Table1[[#This Row],[Retail Price Number]]*Table1[[#This Row],[Order Quantity]])-Table1[[#This Row],[Discount $ Number]]+Table1[[#This Row],[Shipping Cost Number]]</f>
        <v>133.20999999999998</v>
      </c>
      <c r="AF2795">
        <f>Table1[[#This Row],[Retail Price Number]]*Table1[[#This Row],[Order Quantity]]-Table1[[#This Row],[Discount $ Number]]</f>
        <v>127.01999999999998</v>
      </c>
      <c r="AG2795">
        <f>(Table1[[#This Row],[Retail Price Number]]*Table1[[#This Row],[Order Quantity]])-Table1[[#This Row],[Discount $ Number]]-Table1[[#This Row],[Shipping Cost Number]]</f>
        <v>120.82999999999998</v>
      </c>
      <c r="AH2795">
        <f>Table1[[#This Row],[Retail Price Number]]*Table1[[#This Row],[Order Quantity]]</f>
        <v>146.19999999999999</v>
      </c>
      <c r="AI2795">
        <f>YEAR(Table1[[#This Row],[Order Date]])</f>
        <v>2014</v>
      </c>
    </row>
    <row r="2796" spans="1:35" x14ac:dyDescent="0.3">
      <c r="A2796" t="s">
        <v>10736</v>
      </c>
      <c r="B2796" s="1">
        <v>41858</v>
      </c>
      <c r="C2796" t="s">
        <v>458</v>
      </c>
      <c r="D2796" t="s">
        <v>61</v>
      </c>
      <c r="E2796" t="s">
        <v>27</v>
      </c>
      <c r="F2796" t="s">
        <v>28</v>
      </c>
      <c r="G2796" t="s">
        <v>77</v>
      </c>
      <c r="H2796" t="s">
        <v>62</v>
      </c>
      <c r="I2796" t="s">
        <v>92</v>
      </c>
      <c r="J2796" t="s">
        <v>135</v>
      </c>
      <c r="K2796" t="s">
        <v>33</v>
      </c>
      <c r="L2796" t="s">
        <v>65</v>
      </c>
      <c r="M2796" t="s">
        <v>35</v>
      </c>
      <c r="N2796" s="1">
        <v>41860</v>
      </c>
      <c r="O2796" t="s">
        <v>136</v>
      </c>
      <c r="P2796" s="3" t="s">
        <v>137</v>
      </c>
      <c r="Q2796" t="s">
        <v>52</v>
      </c>
      <c r="R2796">
        <v>19</v>
      </c>
      <c r="S2796" t="s">
        <v>12678</v>
      </c>
      <c r="T2796" s="2">
        <v>0.01</v>
      </c>
      <c r="U2796" t="s">
        <v>2795</v>
      </c>
      <c r="V2796" t="s">
        <v>1281</v>
      </c>
      <c r="W2796" t="s">
        <v>72</v>
      </c>
      <c r="X2796" t="s">
        <v>12679</v>
      </c>
      <c r="Y2796" s="3">
        <f>VALUE(SUBSTITUTE(Table1[[#This Row],[Order Total]],"$",""))</f>
        <v>86.99</v>
      </c>
      <c r="Z2796">
        <f>VALUE(SUBSTITUTE(Table1[[#This Row],[Total]],"$",""))</f>
        <v>92.79</v>
      </c>
      <c r="AA2796" s="3">
        <f>Table1[[#This Row],[Order Total Number]]-Table1[[#This Row],[Total Number]]</f>
        <v>-5.8000000000000114</v>
      </c>
      <c r="AB2796">
        <f>VALUE(SUBSTITUTE(Table1[[#This Row],[Shipping Cost]],"$",""))</f>
        <v>0.99</v>
      </c>
      <c r="AC2796">
        <f>VALUE(SUBSTITUTE(Table1[[#This Row],[Discount $]],"$",""))</f>
        <v>1.71</v>
      </c>
      <c r="AD2796">
        <f>VALUE(SUBSTITUTE(Table1[[#This Row],[Retail Price]],"$",""))</f>
        <v>3.08</v>
      </c>
      <c r="AE2796" s="4">
        <f>(Table1[[#This Row],[Retail Price Number]]*Table1[[#This Row],[Order Quantity]])-Table1[[#This Row],[Discount $ Number]]+Table1[[#This Row],[Shipping Cost Number]]</f>
        <v>57.800000000000004</v>
      </c>
      <c r="AF2796">
        <f>Table1[[#This Row],[Retail Price Number]]*Table1[[#This Row],[Order Quantity]]-Table1[[#This Row],[Discount $ Number]]</f>
        <v>56.81</v>
      </c>
      <c r="AG2796">
        <f>(Table1[[#This Row],[Retail Price Number]]*Table1[[#This Row],[Order Quantity]])-Table1[[#This Row],[Discount $ Number]]-Table1[[#This Row],[Shipping Cost Number]]</f>
        <v>55.82</v>
      </c>
      <c r="AH2796">
        <f>Table1[[#This Row],[Retail Price Number]]*Table1[[#This Row],[Order Quantity]]</f>
        <v>58.52</v>
      </c>
      <c r="AI2796">
        <f>YEAR(Table1[[#This Row],[Order Date]])</f>
        <v>2014</v>
      </c>
    </row>
    <row r="2797" spans="1:35" x14ac:dyDescent="0.3">
      <c r="A2797" t="s">
        <v>9463</v>
      </c>
      <c r="B2797" s="1">
        <v>42017</v>
      </c>
      <c r="C2797" t="s">
        <v>1317</v>
      </c>
      <c r="D2797" t="s">
        <v>683</v>
      </c>
      <c r="E2797" t="s">
        <v>46</v>
      </c>
      <c r="F2797" t="s">
        <v>47</v>
      </c>
      <c r="G2797" t="s">
        <v>91</v>
      </c>
      <c r="H2797" t="s">
        <v>107</v>
      </c>
      <c r="I2797" t="s">
        <v>63</v>
      </c>
      <c r="J2797" t="s">
        <v>355</v>
      </c>
      <c r="K2797" t="s">
        <v>33</v>
      </c>
      <c r="L2797" t="s">
        <v>50</v>
      </c>
      <c r="M2797" t="s">
        <v>35</v>
      </c>
      <c r="N2797" s="1">
        <v>42019</v>
      </c>
      <c r="O2797" t="s">
        <v>129</v>
      </c>
      <c r="P2797" s="3" t="s">
        <v>356</v>
      </c>
      <c r="Q2797" t="s">
        <v>357</v>
      </c>
      <c r="R2797">
        <v>16</v>
      </c>
      <c r="S2797" t="s">
        <v>9464</v>
      </c>
      <c r="T2797" s="2">
        <v>0</v>
      </c>
      <c r="U2797" t="s">
        <v>9465</v>
      </c>
      <c r="V2797" t="s">
        <v>9466</v>
      </c>
      <c r="W2797" t="s">
        <v>361</v>
      </c>
      <c r="X2797" t="s">
        <v>9467</v>
      </c>
      <c r="Y2797" s="3">
        <f>VALUE(SUBSTITUTE(Table1[[#This Row],[Order Total]],"$",""))</f>
        <v>368.37</v>
      </c>
      <c r="Z2797">
        <f>VALUE(SUBSTITUTE(Table1[[#This Row],[Total]],"$",""))</f>
        <v>336.94</v>
      </c>
      <c r="AA2797" s="3">
        <f>Table1[[#This Row],[Order Total Number]]-Table1[[#This Row],[Total Number]]</f>
        <v>31.430000000000007</v>
      </c>
      <c r="AB2797">
        <f>VALUE(SUBSTITUTE(Table1[[#This Row],[Shipping Cost]],"$",""))</f>
        <v>3.6</v>
      </c>
      <c r="AC2797">
        <f>VALUE(SUBSTITUTE(Table1[[#This Row],[Discount $]],"$",""))</f>
        <v>19.21</v>
      </c>
      <c r="AD2797">
        <f>VALUE(SUBSTITUTE(Table1[[#This Row],[Retail Price]],"$",""))</f>
        <v>5.68</v>
      </c>
      <c r="AE2797" s="4">
        <f>(Table1[[#This Row],[Retail Price Number]]*Table1[[#This Row],[Order Quantity]])-Table1[[#This Row],[Discount $ Number]]+Table1[[#This Row],[Shipping Cost Number]]</f>
        <v>75.269999999999982</v>
      </c>
      <c r="AF2797">
        <f>Table1[[#This Row],[Retail Price Number]]*Table1[[#This Row],[Order Quantity]]-Table1[[#This Row],[Discount $ Number]]</f>
        <v>71.669999999999987</v>
      </c>
      <c r="AG2797">
        <f>(Table1[[#This Row],[Retail Price Number]]*Table1[[#This Row],[Order Quantity]])-Table1[[#This Row],[Discount $ Number]]-Table1[[#This Row],[Shipping Cost Number]]</f>
        <v>68.069999999999993</v>
      </c>
      <c r="AH2797">
        <f>Table1[[#This Row],[Retail Price Number]]*Table1[[#This Row],[Order Quantity]]</f>
        <v>90.88</v>
      </c>
      <c r="AI2797">
        <f>YEAR(Table1[[#This Row],[Order Date]])</f>
        <v>2015</v>
      </c>
    </row>
    <row r="2798" spans="1:35" x14ac:dyDescent="0.3">
      <c r="A2798" t="s">
        <v>9463</v>
      </c>
      <c r="B2798" s="1">
        <v>42152</v>
      </c>
      <c r="C2798" t="s">
        <v>3714</v>
      </c>
      <c r="D2798" t="s">
        <v>3715</v>
      </c>
      <c r="E2798" t="s">
        <v>27</v>
      </c>
      <c r="F2798" t="s">
        <v>28</v>
      </c>
      <c r="G2798" t="s">
        <v>91</v>
      </c>
      <c r="H2798" t="s">
        <v>433</v>
      </c>
      <c r="I2798" t="s">
        <v>121</v>
      </c>
      <c r="J2798" t="s">
        <v>1906</v>
      </c>
      <c r="K2798" t="s">
        <v>94</v>
      </c>
      <c r="L2798" t="s">
        <v>34</v>
      </c>
      <c r="M2798" t="s">
        <v>35</v>
      </c>
      <c r="N2798" s="1">
        <v>42153</v>
      </c>
      <c r="O2798" t="s">
        <v>275</v>
      </c>
      <c r="P2798" s="3" t="s">
        <v>696</v>
      </c>
      <c r="Q2798" t="s">
        <v>697</v>
      </c>
      <c r="R2798">
        <v>9</v>
      </c>
      <c r="S2798" t="s">
        <v>7997</v>
      </c>
      <c r="T2798" s="2">
        <v>0.09</v>
      </c>
      <c r="U2798" t="s">
        <v>4050</v>
      </c>
      <c r="V2798" t="s">
        <v>12402</v>
      </c>
      <c r="W2798" t="s">
        <v>701</v>
      </c>
      <c r="X2798" t="s">
        <v>12403</v>
      </c>
      <c r="Y2798" s="3">
        <f>VALUE(SUBSTITUTE(Table1[[#This Row],[Order Total]],"$",""))</f>
        <v>103.74</v>
      </c>
      <c r="Z2798">
        <f>VALUE(SUBSTITUTE(Table1[[#This Row],[Total]],"$",""))</f>
        <v>106.14</v>
      </c>
      <c r="AA2798" s="3">
        <f>Table1[[#This Row],[Order Total Number]]-Table1[[#This Row],[Total Number]]</f>
        <v>-2.4000000000000057</v>
      </c>
      <c r="AB2798">
        <f>VALUE(SUBSTITUTE(Table1[[#This Row],[Shipping Cost]],"$",""))</f>
        <v>2.4</v>
      </c>
      <c r="AC2798">
        <f>VALUE(SUBSTITUTE(Table1[[#This Row],[Discount $]],"$",""))</f>
        <v>5.46</v>
      </c>
      <c r="AD2798">
        <f>VALUE(SUBSTITUTE(Table1[[#This Row],[Retail Price]],"$",""))</f>
        <v>2.6</v>
      </c>
      <c r="AE2798" s="4">
        <f>(Table1[[#This Row],[Retail Price Number]]*Table1[[#This Row],[Order Quantity]])-Table1[[#This Row],[Discount $ Number]]+Table1[[#This Row],[Shipping Cost Number]]</f>
        <v>20.34</v>
      </c>
      <c r="AF2798">
        <f>Table1[[#This Row],[Retail Price Number]]*Table1[[#This Row],[Order Quantity]]-Table1[[#This Row],[Discount $ Number]]</f>
        <v>17.940000000000001</v>
      </c>
      <c r="AG2798">
        <f>(Table1[[#This Row],[Retail Price Number]]*Table1[[#This Row],[Order Quantity]])-Table1[[#This Row],[Discount $ Number]]-Table1[[#This Row],[Shipping Cost Number]]</f>
        <v>15.540000000000001</v>
      </c>
      <c r="AH2798">
        <f>Table1[[#This Row],[Retail Price Number]]*Table1[[#This Row],[Order Quantity]]</f>
        <v>23.400000000000002</v>
      </c>
      <c r="AI2798">
        <f>YEAR(Table1[[#This Row],[Order Date]])</f>
        <v>2015</v>
      </c>
    </row>
    <row r="2799" spans="1:35" x14ac:dyDescent="0.3">
      <c r="A2799" t="s">
        <v>6156</v>
      </c>
      <c r="B2799" s="1">
        <v>41862</v>
      </c>
      <c r="C2799" t="s">
        <v>1601</v>
      </c>
      <c r="D2799" t="s">
        <v>76</v>
      </c>
      <c r="E2799" t="s">
        <v>27</v>
      </c>
      <c r="F2799" t="s">
        <v>28</v>
      </c>
      <c r="G2799" t="s">
        <v>77</v>
      </c>
      <c r="H2799" t="s">
        <v>78</v>
      </c>
      <c r="I2799" t="s">
        <v>31</v>
      </c>
      <c r="J2799" t="s">
        <v>206</v>
      </c>
      <c r="K2799" t="s">
        <v>94</v>
      </c>
      <c r="L2799" t="s">
        <v>34</v>
      </c>
      <c r="M2799" t="s">
        <v>35</v>
      </c>
      <c r="N2799" s="1">
        <v>41863</v>
      </c>
      <c r="O2799" t="s">
        <v>207</v>
      </c>
      <c r="P2799" s="3" t="s">
        <v>208</v>
      </c>
      <c r="Q2799" t="s">
        <v>125</v>
      </c>
      <c r="R2799">
        <v>23</v>
      </c>
      <c r="S2799" t="s">
        <v>6157</v>
      </c>
      <c r="T2799" s="2">
        <v>0.02</v>
      </c>
      <c r="U2799" t="s">
        <v>4158</v>
      </c>
      <c r="V2799" t="s">
        <v>3879</v>
      </c>
      <c r="W2799" t="s">
        <v>212</v>
      </c>
      <c r="X2799" t="s">
        <v>4624</v>
      </c>
      <c r="Y2799" s="3">
        <f>VALUE(SUBSTITUTE(Table1[[#This Row],[Order Total]],"$",""))</f>
        <v>16.45</v>
      </c>
      <c r="Z2799">
        <f>VALUE(SUBSTITUTE(Table1[[#This Row],[Total]],"$",""))</f>
        <v>12.45</v>
      </c>
      <c r="AA2799" s="3">
        <f>Table1[[#This Row],[Order Total Number]]-Table1[[#This Row],[Total Number]]</f>
        <v>4</v>
      </c>
      <c r="AB2799">
        <f>VALUE(SUBSTITUTE(Table1[[#This Row],[Shipping Cost]],"$",""))</f>
        <v>7.01</v>
      </c>
      <c r="AC2799">
        <f>VALUE(SUBSTITUTE(Table1[[#This Row],[Discount $]],"$",""))</f>
        <v>0.32</v>
      </c>
      <c r="AD2799">
        <f>VALUE(SUBSTITUTE(Table1[[#This Row],[Retail Price]],"$",""))</f>
        <v>3.89</v>
      </c>
      <c r="AE2799" s="4">
        <f>(Table1[[#This Row],[Retail Price Number]]*Table1[[#This Row],[Order Quantity]])-Table1[[#This Row],[Discount $ Number]]+Table1[[#This Row],[Shipping Cost Number]]</f>
        <v>96.160000000000011</v>
      </c>
      <c r="AF2799">
        <f>Table1[[#This Row],[Retail Price Number]]*Table1[[#This Row],[Order Quantity]]-Table1[[#This Row],[Discount $ Number]]</f>
        <v>89.15</v>
      </c>
      <c r="AG2799">
        <f>(Table1[[#This Row],[Retail Price Number]]*Table1[[#This Row],[Order Quantity]])-Table1[[#This Row],[Discount $ Number]]-Table1[[#This Row],[Shipping Cost Number]]</f>
        <v>82.14</v>
      </c>
      <c r="AH2799">
        <f>Table1[[#This Row],[Retail Price Number]]*Table1[[#This Row],[Order Quantity]]</f>
        <v>89.47</v>
      </c>
      <c r="AI2799">
        <f>YEAR(Table1[[#This Row],[Order Date]])</f>
        <v>2014</v>
      </c>
    </row>
    <row r="2800" spans="1:35" x14ac:dyDescent="0.3">
      <c r="A2800" t="s">
        <v>6156</v>
      </c>
      <c r="B2800" s="1">
        <v>42016</v>
      </c>
      <c r="C2800" t="s">
        <v>2004</v>
      </c>
      <c r="D2800" t="s">
        <v>11224</v>
      </c>
      <c r="E2800" t="s">
        <v>27</v>
      </c>
      <c r="F2800" t="s">
        <v>28</v>
      </c>
      <c r="G2800" t="s">
        <v>91</v>
      </c>
      <c r="H2800" t="s">
        <v>433</v>
      </c>
      <c r="I2800" t="s">
        <v>196</v>
      </c>
      <c r="J2800" t="s">
        <v>3031</v>
      </c>
      <c r="K2800" t="s">
        <v>33</v>
      </c>
      <c r="L2800" t="s">
        <v>50</v>
      </c>
      <c r="M2800" t="s">
        <v>35</v>
      </c>
      <c r="N2800" s="1">
        <v>42017</v>
      </c>
      <c r="O2800" t="s">
        <v>2241</v>
      </c>
      <c r="P2800" s="3" t="s">
        <v>1882</v>
      </c>
      <c r="Q2800" t="s">
        <v>1379</v>
      </c>
      <c r="R2800">
        <v>41</v>
      </c>
      <c r="S2800" t="s">
        <v>7008</v>
      </c>
      <c r="T2800" s="2">
        <v>0.09</v>
      </c>
      <c r="U2800" t="s">
        <v>1235</v>
      </c>
      <c r="V2800" t="s">
        <v>11225</v>
      </c>
      <c r="W2800" t="s">
        <v>3034</v>
      </c>
      <c r="X2800" t="s">
        <v>11226</v>
      </c>
      <c r="Y2800" s="3">
        <f>VALUE(SUBSTITUTE(Table1[[#This Row],[Order Total]],"$",""))</f>
        <v>79.64</v>
      </c>
      <c r="Z2800">
        <f>VALUE(SUBSTITUTE(Table1[[#This Row],[Total]],"$",""))</f>
        <v>70.42</v>
      </c>
      <c r="AA2800" s="3">
        <f>Table1[[#This Row],[Order Total Number]]-Table1[[#This Row],[Total Number]]</f>
        <v>9.2199999999999989</v>
      </c>
      <c r="AB2800">
        <f>VALUE(SUBSTITUTE(Table1[[#This Row],[Shipping Cost]],"$",""))</f>
        <v>0.95</v>
      </c>
      <c r="AC2800">
        <f>VALUE(SUBSTITUTE(Table1[[#This Row],[Discount $]],"$",""))</f>
        <v>2.69</v>
      </c>
      <c r="AD2800">
        <f>VALUE(SUBSTITUTE(Table1[[#This Row],[Retail Price]],"$",""))</f>
        <v>5.43</v>
      </c>
      <c r="AE2800" s="4">
        <f>(Table1[[#This Row],[Retail Price Number]]*Table1[[#This Row],[Order Quantity]])-Table1[[#This Row],[Discount $ Number]]+Table1[[#This Row],[Shipping Cost Number]]</f>
        <v>220.89</v>
      </c>
      <c r="AF2800">
        <f>Table1[[#This Row],[Retail Price Number]]*Table1[[#This Row],[Order Quantity]]-Table1[[#This Row],[Discount $ Number]]</f>
        <v>219.94</v>
      </c>
      <c r="AG2800">
        <f>(Table1[[#This Row],[Retail Price Number]]*Table1[[#This Row],[Order Quantity]])-Table1[[#This Row],[Discount $ Number]]-Table1[[#This Row],[Shipping Cost Number]]</f>
        <v>218.99</v>
      </c>
      <c r="AH2800">
        <f>Table1[[#This Row],[Retail Price Number]]*Table1[[#This Row],[Order Quantity]]</f>
        <v>222.63</v>
      </c>
      <c r="AI2800">
        <f>YEAR(Table1[[#This Row],[Order Date]])</f>
        <v>2015</v>
      </c>
    </row>
    <row r="2801" spans="1:35" x14ac:dyDescent="0.3">
      <c r="A2801" t="s">
        <v>11974</v>
      </c>
      <c r="B2801" s="1">
        <v>41736</v>
      </c>
      <c r="C2801" t="s">
        <v>1047</v>
      </c>
      <c r="D2801" t="s">
        <v>162</v>
      </c>
      <c r="E2801" t="s">
        <v>46</v>
      </c>
      <c r="F2801" t="s">
        <v>47</v>
      </c>
      <c r="G2801" t="s">
        <v>29</v>
      </c>
      <c r="H2801" t="s">
        <v>107</v>
      </c>
      <c r="I2801" t="s">
        <v>92</v>
      </c>
      <c r="J2801" t="s">
        <v>2510</v>
      </c>
      <c r="K2801" t="s">
        <v>94</v>
      </c>
      <c r="L2801" t="s">
        <v>95</v>
      </c>
      <c r="M2801" t="s">
        <v>35</v>
      </c>
      <c r="N2801" s="1">
        <v>41736</v>
      </c>
      <c r="O2801" t="s">
        <v>2475</v>
      </c>
      <c r="P2801" s="3" t="s">
        <v>2511</v>
      </c>
      <c r="Q2801" t="s">
        <v>2512</v>
      </c>
      <c r="R2801">
        <v>50</v>
      </c>
      <c r="S2801" t="s">
        <v>3560</v>
      </c>
      <c r="T2801" s="2">
        <v>0.09</v>
      </c>
      <c r="U2801" t="s">
        <v>9434</v>
      </c>
      <c r="V2801" t="s">
        <v>9581</v>
      </c>
      <c r="W2801" t="s">
        <v>2516</v>
      </c>
      <c r="X2801" t="s">
        <v>11975</v>
      </c>
      <c r="Y2801" s="3">
        <f>VALUE(SUBSTITUTE(Table1[[#This Row],[Order Total]],"$",""))</f>
        <v>34.630000000000003</v>
      </c>
      <c r="Z2801">
        <f>VALUE(SUBSTITUTE(Table1[[#This Row],[Total]],"$",""))</f>
        <v>35.369999999999997</v>
      </c>
      <c r="AA2801" s="3">
        <f>Table1[[#This Row],[Order Total Number]]-Table1[[#This Row],[Total Number]]</f>
        <v>-0.73999999999999488</v>
      </c>
      <c r="AB2801">
        <f>VALUE(SUBSTITUTE(Table1[[#This Row],[Shipping Cost]],"$",""))</f>
        <v>1.22</v>
      </c>
      <c r="AC2801">
        <f>VALUE(SUBSTITUTE(Table1[[#This Row],[Discount $]],"$",""))</f>
        <v>3.91</v>
      </c>
      <c r="AD2801">
        <f>VALUE(SUBSTITUTE(Table1[[#This Row],[Retail Price]],"$",""))</f>
        <v>6.47</v>
      </c>
      <c r="AE2801" s="4">
        <f>(Table1[[#This Row],[Retail Price Number]]*Table1[[#This Row],[Order Quantity]])-Table1[[#This Row],[Discount $ Number]]+Table1[[#This Row],[Shipping Cost Number]]</f>
        <v>320.81</v>
      </c>
      <c r="AF2801">
        <f>Table1[[#This Row],[Retail Price Number]]*Table1[[#This Row],[Order Quantity]]-Table1[[#This Row],[Discount $ Number]]</f>
        <v>319.58999999999997</v>
      </c>
      <c r="AG2801">
        <f>(Table1[[#This Row],[Retail Price Number]]*Table1[[#This Row],[Order Quantity]])-Table1[[#This Row],[Discount $ Number]]-Table1[[#This Row],[Shipping Cost Number]]</f>
        <v>318.36999999999995</v>
      </c>
      <c r="AH2801">
        <f>Table1[[#This Row],[Retail Price Number]]*Table1[[#This Row],[Order Quantity]]</f>
        <v>323.5</v>
      </c>
      <c r="AI2801">
        <f>YEAR(Table1[[#This Row],[Order Date]])</f>
        <v>2014</v>
      </c>
    </row>
    <row r="2802" spans="1:35" x14ac:dyDescent="0.3">
      <c r="A2802" t="s">
        <v>11974</v>
      </c>
      <c r="B2802" s="1">
        <v>42231</v>
      </c>
      <c r="C2802" t="s">
        <v>1760</v>
      </c>
      <c r="D2802" t="s">
        <v>1232</v>
      </c>
      <c r="E2802" t="s">
        <v>27</v>
      </c>
      <c r="F2802" t="s">
        <v>28</v>
      </c>
      <c r="G2802" t="s">
        <v>91</v>
      </c>
      <c r="H2802" t="s">
        <v>281</v>
      </c>
      <c r="I2802" t="s">
        <v>92</v>
      </c>
      <c r="J2802" t="s">
        <v>11989</v>
      </c>
      <c r="K2802" t="s">
        <v>94</v>
      </c>
      <c r="L2802" t="s">
        <v>34</v>
      </c>
      <c r="M2802" t="s">
        <v>35</v>
      </c>
      <c r="N2802" s="1">
        <v>42233</v>
      </c>
      <c r="O2802" t="s">
        <v>624</v>
      </c>
      <c r="P2802" s="3" t="s">
        <v>625</v>
      </c>
      <c r="Q2802" t="s">
        <v>626</v>
      </c>
      <c r="R2802">
        <v>22</v>
      </c>
      <c r="S2802" t="s">
        <v>11990</v>
      </c>
      <c r="T2802" s="2">
        <v>0.1</v>
      </c>
      <c r="U2802" t="s">
        <v>11991</v>
      </c>
      <c r="V2802" t="s">
        <v>11992</v>
      </c>
      <c r="W2802" t="s">
        <v>376</v>
      </c>
      <c r="X2802" t="s">
        <v>7967</v>
      </c>
      <c r="Y2802" s="3">
        <f>VALUE(SUBSTITUTE(Table1[[#This Row],[Order Total]],"$",""))</f>
        <v>228.53</v>
      </c>
      <c r="Z2802">
        <f>VALUE(SUBSTITUTE(Table1[[#This Row],[Total]],"$",""))</f>
        <v>228.52</v>
      </c>
      <c r="AA2802" s="3">
        <f>Table1[[#This Row],[Order Total Number]]-Table1[[#This Row],[Total Number]]</f>
        <v>9.9999999999909051E-3</v>
      </c>
      <c r="AB2802">
        <f>VALUE(SUBSTITUTE(Table1[[#This Row],[Shipping Cost]],"$",""))</f>
        <v>7.18</v>
      </c>
      <c r="AC2802">
        <f>VALUE(SUBSTITUTE(Table1[[#This Row],[Discount $]],"$",""))</f>
        <v>24.59</v>
      </c>
      <c r="AD2802">
        <f>VALUE(SUBSTITUTE(Table1[[#This Row],[Retail Price]],"$",""))</f>
        <v>300.97000000000003</v>
      </c>
      <c r="AE2802" s="4">
        <f>(Table1[[#This Row],[Retail Price Number]]*Table1[[#This Row],[Order Quantity]])-Table1[[#This Row],[Discount $ Number]]+Table1[[#This Row],[Shipping Cost Number]]</f>
        <v>6603.93</v>
      </c>
      <c r="AF2802">
        <f>Table1[[#This Row],[Retail Price Number]]*Table1[[#This Row],[Order Quantity]]-Table1[[#This Row],[Discount $ Number]]</f>
        <v>6596.75</v>
      </c>
      <c r="AG2802">
        <f>(Table1[[#This Row],[Retail Price Number]]*Table1[[#This Row],[Order Quantity]])-Table1[[#This Row],[Discount $ Number]]-Table1[[#This Row],[Shipping Cost Number]]</f>
        <v>6589.57</v>
      </c>
      <c r="AH2802">
        <f>Table1[[#This Row],[Retail Price Number]]*Table1[[#This Row],[Order Quantity]]</f>
        <v>6621.34</v>
      </c>
      <c r="AI2802">
        <f>YEAR(Table1[[#This Row],[Order Date]])</f>
        <v>2015</v>
      </c>
    </row>
    <row r="2803" spans="1:35" x14ac:dyDescent="0.3">
      <c r="A2803" t="s">
        <v>7660</v>
      </c>
      <c r="B2803" s="1">
        <v>42183</v>
      </c>
      <c r="C2803" t="s">
        <v>3019</v>
      </c>
      <c r="D2803" t="s">
        <v>551</v>
      </c>
      <c r="E2803" t="s">
        <v>27</v>
      </c>
      <c r="F2803" t="s">
        <v>28</v>
      </c>
      <c r="G2803" t="s">
        <v>134</v>
      </c>
      <c r="H2803" t="s">
        <v>289</v>
      </c>
      <c r="I2803" t="s">
        <v>196</v>
      </c>
      <c r="J2803" t="s">
        <v>734</v>
      </c>
      <c r="K2803" t="s">
        <v>94</v>
      </c>
      <c r="L2803" t="s">
        <v>95</v>
      </c>
      <c r="M2803" t="s">
        <v>35</v>
      </c>
      <c r="N2803" s="1">
        <v>42185</v>
      </c>
      <c r="O2803" t="s">
        <v>735</v>
      </c>
      <c r="P2803" s="3" t="s">
        <v>736</v>
      </c>
      <c r="Q2803" t="s">
        <v>737</v>
      </c>
      <c r="R2803">
        <v>49</v>
      </c>
      <c r="S2803" t="s">
        <v>7661</v>
      </c>
      <c r="T2803" s="2">
        <v>0.09</v>
      </c>
      <c r="U2803" t="s">
        <v>2531</v>
      </c>
      <c r="V2803" t="s">
        <v>7662</v>
      </c>
      <c r="W2803" t="s">
        <v>741</v>
      </c>
      <c r="X2803" t="s">
        <v>7663</v>
      </c>
      <c r="Y2803" s="3">
        <f>VALUE(SUBSTITUTE(Table1[[#This Row],[Order Total]],"$",""))</f>
        <v>24.2</v>
      </c>
      <c r="Z2803">
        <f>VALUE(SUBSTITUTE(Table1[[#This Row],[Total]],"$",""))</f>
        <v>25.71</v>
      </c>
      <c r="AA2803" s="3">
        <f>Table1[[#This Row],[Order Total Number]]-Table1[[#This Row],[Total Number]]</f>
        <v>-1.5100000000000016</v>
      </c>
      <c r="AB2803">
        <f>VALUE(SUBSTITUTE(Table1[[#This Row],[Shipping Cost]],"$",""))</f>
        <v>5.47</v>
      </c>
      <c r="AC2803">
        <f>VALUE(SUBSTITUTE(Table1[[#This Row],[Discount $]],"$",""))</f>
        <v>2.48</v>
      </c>
      <c r="AD2803">
        <f>VALUE(SUBSTITUTE(Table1[[#This Row],[Retail Price]],"$",""))</f>
        <v>3.58</v>
      </c>
      <c r="AE2803" s="4">
        <f>(Table1[[#This Row],[Retail Price Number]]*Table1[[#This Row],[Order Quantity]])-Table1[[#This Row],[Discount $ Number]]+Table1[[#This Row],[Shipping Cost Number]]</f>
        <v>178.41000000000003</v>
      </c>
      <c r="AF2803">
        <f>Table1[[#This Row],[Retail Price Number]]*Table1[[#This Row],[Order Quantity]]-Table1[[#This Row],[Discount $ Number]]</f>
        <v>172.94000000000003</v>
      </c>
      <c r="AG2803">
        <f>(Table1[[#This Row],[Retail Price Number]]*Table1[[#This Row],[Order Quantity]])-Table1[[#This Row],[Discount $ Number]]-Table1[[#This Row],[Shipping Cost Number]]</f>
        <v>167.47000000000003</v>
      </c>
      <c r="AH2803">
        <f>Table1[[#This Row],[Retail Price Number]]*Table1[[#This Row],[Order Quantity]]</f>
        <v>175.42000000000002</v>
      </c>
      <c r="AI2803">
        <f>YEAR(Table1[[#This Row],[Order Date]])</f>
        <v>2015</v>
      </c>
    </row>
    <row r="2804" spans="1:35" x14ac:dyDescent="0.3">
      <c r="A2804" t="s">
        <v>10628</v>
      </c>
      <c r="B2804" s="1">
        <v>41428</v>
      </c>
      <c r="C2804" t="s">
        <v>1838</v>
      </c>
      <c r="D2804" t="s">
        <v>331</v>
      </c>
      <c r="E2804" t="s">
        <v>46</v>
      </c>
      <c r="F2804" t="s">
        <v>47</v>
      </c>
      <c r="G2804" t="s">
        <v>77</v>
      </c>
      <c r="H2804" t="s">
        <v>107</v>
      </c>
      <c r="I2804" t="s">
        <v>63</v>
      </c>
      <c r="J2804" t="s">
        <v>1388</v>
      </c>
      <c r="K2804" t="s">
        <v>94</v>
      </c>
      <c r="L2804" t="s">
        <v>95</v>
      </c>
      <c r="M2804" t="s">
        <v>35</v>
      </c>
      <c r="N2804" s="1">
        <v>41430</v>
      </c>
      <c r="O2804" t="s">
        <v>1389</v>
      </c>
      <c r="P2804" s="3" t="s">
        <v>1390</v>
      </c>
      <c r="Q2804" t="s">
        <v>1391</v>
      </c>
      <c r="R2804">
        <v>38</v>
      </c>
      <c r="S2804" t="s">
        <v>10629</v>
      </c>
      <c r="T2804" s="2">
        <v>0.06</v>
      </c>
      <c r="U2804" t="s">
        <v>10630</v>
      </c>
      <c r="V2804" t="s">
        <v>10631</v>
      </c>
      <c r="W2804" t="s">
        <v>812</v>
      </c>
      <c r="X2804" t="s">
        <v>10632</v>
      </c>
      <c r="Y2804" s="3">
        <f>VALUE(SUBSTITUTE(Table1[[#This Row],[Order Total]],"$",""))</f>
        <v>1111.83</v>
      </c>
      <c r="Z2804">
        <f>VALUE(SUBSTITUTE(Table1[[#This Row],[Total]],"$",""))</f>
        <v>1214.95</v>
      </c>
      <c r="AA2804" s="3">
        <f>Table1[[#This Row],[Order Total Number]]-Table1[[#This Row],[Total Number]]</f>
        <v>-103.12000000000012</v>
      </c>
      <c r="AB2804">
        <f>VALUE(SUBSTITUTE(Table1[[#This Row],[Shipping Cost]],"$",""))</f>
        <v>19.989999999999998</v>
      </c>
      <c r="AC2804">
        <f>VALUE(SUBSTITUTE(Table1[[#This Row],[Discount $]],"$",""))</f>
        <v>50.39</v>
      </c>
      <c r="AD2804">
        <f>VALUE(SUBSTITUTE(Table1[[#This Row],[Retail Price]],"$",""))</f>
        <v>90.48</v>
      </c>
      <c r="AE2804" s="4">
        <f>(Table1[[#This Row],[Retail Price Number]]*Table1[[#This Row],[Order Quantity]])-Table1[[#This Row],[Discount $ Number]]+Table1[[#This Row],[Shipping Cost Number]]</f>
        <v>3407.84</v>
      </c>
      <c r="AF2804">
        <f>Table1[[#This Row],[Retail Price Number]]*Table1[[#This Row],[Order Quantity]]-Table1[[#This Row],[Discount $ Number]]</f>
        <v>3387.8500000000004</v>
      </c>
      <c r="AG2804">
        <f>(Table1[[#This Row],[Retail Price Number]]*Table1[[#This Row],[Order Quantity]])-Table1[[#This Row],[Discount $ Number]]-Table1[[#This Row],[Shipping Cost Number]]</f>
        <v>3367.8600000000006</v>
      </c>
      <c r="AH2804">
        <f>Table1[[#This Row],[Retail Price Number]]*Table1[[#This Row],[Order Quantity]]</f>
        <v>3438.2400000000002</v>
      </c>
      <c r="AI2804">
        <f>YEAR(Table1[[#This Row],[Order Date]])</f>
        <v>2013</v>
      </c>
    </row>
    <row r="2805" spans="1:35" x14ac:dyDescent="0.3">
      <c r="A2805" t="s">
        <v>10249</v>
      </c>
      <c r="B2805" s="1">
        <v>41649</v>
      </c>
      <c r="C2805" t="s">
        <v>75</v>
      </c>
      <c r="D2805" t="s">
        <v>76</v>
      </c>
      <c r="E2805" t="s">
        <v>27</v>
      </c>
      <c r="F2805" t="s">
        <v>28</v>
      </c>
      <c r="G2805" t="s">
        <v>91</v>
      </c>
      <c r="H2805" t="s">
        <v>78</v>
      </c>
      <c r="I2805" t="s">
        <v>31</v>
      </c>
      <c r="J2805" t="s">
        <v>122</v>
      </c>
      <c r="K2805" t="s">
        <v>94</v>
      </c>
      <c r="L2805" t="s">
        <v>95</v>
      </c>
      <c r="M2805" t="s">
        <v>35</v>
      </c>
      <c r="N2805" s="1">
        <v>41650</v>
      </c>
      <c r="O2805" t="s">
        <v>123</v>
      </c>
      <c r="P2805" s="3" t="s">
        <v>124</v>
      </c>
      <c r="Q2805" t="s">
        <v>125</v>
      </c>
      <c r="R2805">
        <v>21</v>
      </c>
      <c r="S2805" t="s">
        <v>9390</v>
      </c>
      <c r="T2805" s="2">
        <v>0.03</v>
      </c>
      <c r="U2805" t="s">
        <v>4267</v>
      </c>
      <c r="V2805" t="s">
        <v>5537</v>
      </c>
      <c r="W2805" t="s">
        <v>129</v>
      </c>
      <c r="X2805" t="s">
        <v>10250</v>
      </c>
      <c r="Y2805" s="3">
        <f>VALUE(SUBSTITUTE(Table1[[#This Row],[Order Total]],"$",""))</f>
        <v>134.01</v>
      </c>
      <c r="Z2805">
        <f>VALUE(SUBSTITUTE(Table1[[#This Row],[Total]],"$",""))</f>
        <v>146.04</v>
      </c>
      <c r="AA2805" s="3">
        <f>Table1[[#This Row],[Order Total Number]]-Table1[[#This Row],[Total Number]]</f>
        <v>-12.030000000000001</v>
      </c>
      <c r="AB2805">
        <f>VALUE(SUBSTITUTE(Table1[[#This Row],[Shipping Cost]],"$",""))</f>
        <v>2.5</v>
      </c>
      <c r="AC2805">
        <f>VALUE(SUBSTITUTE(Table1[[#This Row],[Discount $]],"$",""))</f>
        <v>4.6900000000000004</v>
      </c>
      <c r="AD2805">
        <f>VALUE(SUBSTITUTE(Table1[[#This Row],[Retail Price]],"$",""))</f>
        <v>3.69</v>
      </c>
      <c r="AE2805" s="4">
        <f>(Table1[[#This Row],[Retail Price Number]]*Table1[[#This Row],[Order Quantity]])-Table1[[#This Row],[Discount $ Number]]+Table1[[#This Row],[Shipping Cost Number]]</f>
        <v>75.3</v>
      </c>
      <c r="AF2805">
        <f>Table1[[#This Row],[Retail Price Number]]*Table1[[#This Row],[Order Quantity]]-Table1[[#This Row],[Discount $ Number]]</f>
        <v>72.8</v>
      </c>
      <c r="AG2805">
        <f>(Table1[[#This Row],[Retail Price Number]]*Table1[[#This Row],[Order Quantity]])-Table1[[#This Row],[Discount $ Number]]-Table1[[#This Row],[Shipping Cost Number]]</f>
        <v>70.3</v>
      </c>
      <c r="AH2805">
        <f>Table1[[#This Row],[Retail Price Number]]*Table1[[#This Row],[Order Quantity]]</f>
        <v>77.489999999999995</v>
      </c>
      <c r="AI2805">
        <f>YEAR(Table1[[#This Row],[Order Date]])</f>
        <v>2014</v>
      </c>
    </row>
    <row r="2806" spans="1:35" x14ac:dyDescent="0.3">
      <c r="A2806" t="s">
        <v>1337</v>
      </c>
      <c r="B2806" s="1">
        <v>42155</v>
      </c>
      <c r="C2806" t="s">
        <v>765</v>
      </c>
      <c r="D2806" t="s">
        <v>766</v>
      </c>
      <c r="E2806" t="s">
        <v>27</v>
      </c>
      <c r="F2806" t="s">
        <v>28</v>
      </c>
      <c r="G2806" t="s">
        <v>91</v>
      </c>
      <c r="H2806" t="s">
        <v>217</v>
      </c>
      <c r="I2806" t="s">
        <v>121</v>
      </c>
      <c r="J2806" t="s">
        <v>805</v>
      </c>
      <c r="K2806" t="s">
        <v>94</v>
      </c>
      <c r="L2806" t="s">
        <v>34</v>
      </c>
      <c r="M2806" t="s">
        <v>156</v>
      </c>
      <c r="N2806" s="1">
        <v>42160</v>
      </c>
      <c r="O2806" t="s">
        <v>806</v>
      </c>
      <c r="P2806" s="3" t="s">
        <v>807</v>
      </c>
      <c r="Q2806" t="s">
        <v>808</v>
      </c>
      <c r="R2806">
        <v>3</v>
      </c>
      <c r="S2806" t="s">
        <v>1338</v>
      </c>
      <c r="T2806" s="2">
        <v>0.05</v>
      </c>
      <c r="U2806" t="s">
        <v>1339</v>
      </c>
      <c r="V2806" t="s">
        <v>1340</v>
      </c>
      <c r="W2806" t="s">
        <v>812</v>
      </c>
      <c r="X2806" t="s">
        <v>1341</v>
      </c>
      <c r="Y2806" s="3">
        <f>VALUE(SUBSTITUTE(Table1[[#This Row],[Order Total]],"$",""))</f>
        <v>1375.11</v>
      </c>
      <c r="Z2806">
        <f>VALUE(SUBSTITUTE(Table1[[#This Row],[Total]],"$",""))</f>
        <v>1383.33</v>
      </c>
      <c r="AA2806" s="3">
        <f>Table1[[#This Row],[Order Total Number]]-Table1[[#This Row],[Total Number]]</f>
        <v>-8.2200000000000273</v>
      </c>
      <c r="AB2806">
        <f>VALUE(SUBSTITUTE(Table1[[#This Row],[Shipping Cost]],"$",""))</f>
        <v>19.989999999999998</v>
      </c>
      <c r="AC2806">
        <f>VALUE(SUBSTITUTE(Table1[[#This Row],[Discount $]],"$",""))</f>
        <v>119.57</v>
      </c>
      <c r="AD2806">
        <f>VALUE(SUBSTITUTE(Table1[[#This Row],[Retail Price]],"$",""))</f>
        <v>162.93</v>
      </c>
      <c r="AE2806" s="4">
        <f>(Table1[[#This Row],[Retail Price Number]]*Table1[[#This Row],[Order Quantity]])-Table1[[#This Row],[Discount $ Number]]+Table1[[#This Row],[Shipping Cost Number]]</f>
        <v>389.21000000000004</v>
      </c>
      <c r="AF2806">
        <f>Table1[[#This Row],[Retail Price Number]]*Table1[[#This Row],[Order Quantity]]-Table1[[#This Row],[Discount $ Number]]</f>
        <v>369.22</v>
      </c>
      <c r="AG2806">
        <f>(Table1[[#This Row],[Retail Price Number]]*Table1[[#This Row],[Order Quantity]])-Table1[[#This Row],[Discount $ Number]]-Table1[[#This Row],[Shipping Cost Number]]</f>
        <v>349.23</v>
      </c>
      <c r="AH2806">
        <f>Table1[[#This Row],[Retail Price Number]]*Table1[[#This Row],[Order Quantity]]</f>
        <v>488.79</v>
      </c>
      <c r="AI2806">
        <f>YEAR(Table1[[#This Row],[Order Date]])</f>
        <v>2015</v>
      </c>
    </row>
    <row r="2807" spans="1:35" x14ac:dyDescent="0.3">
      <c r="A2807" t="s">
        <v>1337</v>
      </c>
      <c r="B2807" s="1">
        <v>41398</v>
      </c>
      <c r="C2807" t="s">
        <v>3714</v>
      </c>
      <c r="D2807" t="s">
        <v>3715</v>
      </c>
      <c r="E2807" t="s">
        <v>27</v>
      </c>
      <c r="F2807" t="s">
        <v>28</v>
      </c>
      <c r="G2807" t="s">
        <v>134</v>
      </c>
      <c r="H2807" t="s">
        <v>433</v>
      </c>
      <c r="I2807" t="s">
        <v>121</v>
      </c>
      <c r="J2807" t="s">
        <v>564</v>
      </c>
      <c r="K2807" t="s">
        <v>94</v>
      </c>
      <c r="L2807" t="s">
        <v>95</v>
      </c>
      <c r="M2807" t="s">
        <v>35</v>
      </c>
      <c r="N2807" s="1">
        <v>41400</v>
      </c>
      <c r="O2807" t="s">
        <v>565</v>
      </c>
      <c r="P2807" s="3" t="s">
        <v>566</v>
      </c>
      <c r="Q2807" t="s">
        <v>567</v>
      </c>
      <c r="R2807">
        <v>29</v>
      </c>
      <c r="S2807" t="s">
        <v>1176</v>
      </c>
      <c r="T2807" s="2">
        <v>7.0000000000000007E-2</v>
      </c>
      <c r="U2807" t="s">
        <v>1049</v>
      </c>
      <c r="V2807" t="s">
        <v>5347</v>
      </c>
      <c r="W2807" t="s">
        <v>224</v>
      </c>
      <c r="X2807" t="s">
        <v>5348</v>
      </c>
      <c r="Y2807" s="3">
        <f>VALUE(SUBSTITUTE(Table1[[#This Row],[Order Total]],"$",""))</f>
        <v>43.39</v>
      </c>
      <c r="Z2807">
        <f>VALUE(SUBSTITUTE(Table1[[#This Row],[Total]],"$",""))</f>
        <v>43.29</v>
      </c>
      <c r="AA2807" s="3">
        <f>Table1[[#This Row],[Order Total Number]]-Table1[[#This Row],[Total Number]]</f>
        <v>0.10000000000000142</v>
      </c>
      <c r="AB2807">
        <f>VALUE(SUBSTITUTE(Table1[[#This Row],[Shipping Cost]],"$",""))</f>
        <v>0.5</v>
      </c>
      <c r="AC2807">
        <f>VALUE(SUBSTITUTE(Table1[[#This Row],[Discount $]],"$",""))</f>
        <v>2.93</v>
      </c>
      <c r="AD2807">
        <f>VALUE(SUBSTITUTE(Table1[[#This Row],[Retail Price]],"$",""))</f>
        <v>6.3</v>
      </c>
      <c r="AE2807" s="4">
        <f>(Table1[[#This Row],[Retail Price Number]]*Table1[[#This Row],[Order Quantity]])-Table1[[#This Row],[Discount $ Number]]+Table1[[#This Row],[Shipping Cost Number]]</f>
        <v>180.26999999999998</v>
      </c>
      <c r="AF2807">
        <f>Table1[[#This Row],[Retail Price Number]]*Table1[[#This Row],[Order Quantity]]-Table1[[#This Row],[Discount $ Number]]</f>
        <v>179.76999999999998</v>
      </c>
      <c r="AG2807">
        <f>(Table1[[#This Row],[Retail Price Number]]*Table1[[#This Row],[Order Quantity]])-Table1[[#This Row],[Discount $ Number]]-Table1[[#This Row],[Shipping Cost Number]]</f>
        <v>179.26999999999998</v>
      </c>
      <c r="AH2807">
        <f>Table1[[#This Row],[Retail Price Number]]*Table1[[#This Row],[Order Quantity]]</f>
        <v>182.7</v>
      </c>
      <c r="AI2807">
        <f>YEAR(Table1[[#This Row],[Order Date]])</f>
        <v>2013</v>
      </c>
    </row>
    <row r="2808" spans="1:35" x14ac:dyDescent="0.3">
      <c r="A2808" t="s">
        <v>1337</v>
      </c>
      <c r="B2808" s="1">
        <v>42765</v>
      </c>
      <c r="C2808" t="s">
        <v>1492</v>
      </c>
      <c r="D2808" t="s">
        <v>2013</v>
      </c>
      <c r="E2808" t="s">
        <v>27</v>
      </c>
      <c r="F2808" t="s">
        <v>28</v>
      </c>
      <c r="G2808" t="s">
        <v>77</v>
      </c>
      <c r="H2808" t="s">
        <v>205</v>
      </c>
      <c r="I2808" t="s">
        <v>63</v>
      </c>
      <c r="J2808" t="s">
        <v>1259</v>
      </c>
      <c r="K2808" t="s">
        <v>723</v>
      </c>
      <c r="L2808" t="s">
        <v>50</v>
      </c>
      <c r="M2808" t="s">
        <v>35</v>
      </c>
      <c r="N2808" s="1">
        <v>42737</v>
      </c>
      <c r="O2808" t="s">
        <v>1260</v>
      </c>
      <c r="P2808" s="3" t="s">
        <v>1261</v>
      </c>
      <c r="Q2808" t="s">
        <v>1262</v>
      </c>
      <c r="R2808">
        <v>8</v>
      </c>
      <c r="S2808" t="s">
        <v>5788</v>
      </c>
      <c r="T2808" s="2">
        <v>0.09</v>
      </c>
      <c r="U2808" t="s">
        <v>5789</v>
      </c>
      <c r="V2808" t="s">
        <v>5790</v>
      </c>
      <c r="W2808" t="s">
        <v>1266</v>
      </c>
      <c r="X2808" t="s">
        <v>712</v>
      </c>
      <c r="Y2808" s="3">
        <f>VALUE(SUBSTITUTE(Table1[[#This Row],[Order Total]],"$",""))</f>
        <v>115.79</v>
      </c>
      <c r="Z2808">
        <f>VALUE(SUBSTITUTE(Table1[[#This Row],[Total]],"$",""))</f>
        <v>116.59</v>
      </c>
      <c r="AA2808" s="3">
        <f>Table1[[#This Row],[Order Total Number]]-Table1[[#This Row],[Total Number]]</f>
        <v>-0.79999999999999716</v>
      </c>
      <c r="AB2808">
        <f>VALUE(SUBSTITUTE(Table1[[#This Row],[Shipping Cost]],"$",""))</f>
        <v>1.99</v>
      </c>
      <c r="AC2808">
        <f>VALUE(SUBSTITUTE(Table1[[#This Row],[Discount $]],"$",""))</f>
        <v>3.07</v>
      </c>
      <c r="AD2808">
        <f>VALUE(SUBSTITUTE(Table1[[#This Row],[Retail Price]],"$",""))</f>
        <v>35.409999999999997</v>
      </c>
      <c r="AE2808" s="4">
        <f>(Table1[[#This Row],[Retail Price Number]]*Table1[[#This Row],[Order Quantity]])-Table1[[#This Row],[Discount $ Number]]+Table1[[#This Row],[Shipping Cost Number]]</f>
        <v>282.2</v>
      </c>
      <c r="AF2808">
        <f>Table1[[#This Row],[Retail Price Number]]*Table1[[#This Row],[Order Quantity]]-Table1[[#This Row],[Discount $ Number]]</f>
        <v>280.20999999999998</v>
      </c>
      <c r="AG2808">
        <f>(Table1[[#This Row],[Retail Price Number]]*Table1[[#This Row],[Order Quantity]])-Table1[[#This Row],[Discount $ Number]]-Table1[[#This Row],[Shipping Cost Number]]</f>
        <v>278.21999999999997</v>
      </c>
      <c r="AH2808">
        <f>Table1[[#This Row],[Retail Price Number]]*Table1[[#This Row],[Order Quantity]]</f>
        <v>283.27999999999997</v>
      </c>
      <c r="AI2808">
        <f>YEAR(Table1[[#This Row],[Order Date]])</f>
        <v>2017</v>
      </c>
    </row>
    <row r="2809" spans="1:35" x14ac:dyDescent="0.3">
      <c r="A2809" t="s">
        <v>1337</v>
      </c>
      <c r="B2809" s="1">
        <v>42155</v>
      </c>
      <c r="C2809" t="s">
        <v>765</v>
      </c>
      <c r="D2809" t="s">
        <v>766</v>
      </c>
      <c r="E2809" t="s">
        <v>27</v>
      </c>
      <c r="F2809" t="s">
        <v>28</v>
      </c>
      <c r="G2809" t="s">
        <v>134</v>
      </c>
      <c r="H2809" t="s">
        <v>217</v>
      </c>
      <c r="I2809" t="s">
        <v>92</v>
      </c>
      <c r="J2809" t="s">
        <v>805</v>
      </c>
      <c r="K2809" t="s">
        <v>94</v>
      </c>
      <c r="L2809" t="s">
        <v>95</v>
      </c>
      <c r="M2809" t="s">
        <v>35</v>
      </c>
      <c r="N2809" s="1">
        <v>42160</v>
      </c>
      <c r="O2809" t="s">
        <v>806</v>
      </c>
      <c r="P2809" s="3" t="s">
        <v>807</v>
      </c>
      <c r="Q2809" t="s">
        <v>808</v>
      </c>
      <c r="R2809">
        <v>24</v>
      </c>
      <c r="S2809" t="s">
        <v>1338</v>
      </c>
      <c r="T2809" s="2">
        <v>7.0000000000000007E-2</v>
      </c>
      <c r="U2809" t="s">
        <v>1339</v>
      </c>
      <c r="V2809" t="s">
        <v>1340</v>
      </c>
      <c r="W2809" t="s">
        <v>812</v>
      </c>
      <c r="X2809" t="s">
        <v>1341</v>
      </c>
      <c r="Y2809" s="3">
        <f>VALUE(SUBSTITUTE(Table1[[#This Row],[Order Total]],"$",""))</f>
        <v>1375.11</v>
      </c>
      <c r="Z2809">
        <f>VALUE(SUBSTITUTE(Table1[[#This Row],[Total]],"$",""))</f>
        <v>1383.33</v>
      </c>
      <c r="AA2809" s="3">
        <f>Table1[[#This Row],[Order Total Number]]-Table1[[#This Row],[Total Number]]</f>
        <v>-8.2200000000000273</v>
      </c>
      <c r="AB2809">
        <f>VALUE(SUBSTITUTE(Table1[[#This Row],[Shipping Cost]],"$",""))</f>
        <v>19.989999999999998</v>
      </c>
      <c r="AC2809">
        <f>VALUE(SUBSTITUTE(Table1[[#This Row],[Discount $]],"$",""))</f>
        <v>119.57</v>
      </c>
      <c r="AD2809">
        <f>VALUE(SUBSTITUTE(Table1[[#This Row],[Retail Price]],"$",""))</f>
        <v>162.93</v>
      </c>
      <c r="AE2809" s="4">
        <f>(Table1[[#This Row],[Retail Price Number]]*Table1[[#This Row],[Order Quantity]])-Table1[[#This Row],[Discount $ Number]]+Table1[[#This Row],[Shipping Cost Number]]</f>
        <v>3810.74</v>
      </c>
      <c r="AF2809">
        <f>Table1[[#This Row],[Retail Price Number]]*Table1[[#This Row],[Order Quantity]]-Table1[[#This Row],[Discount $ Number]]</f>
        <v>3790.75</v>
      </c>
      <c r="AG2809">
        <f>(Table1[[#This Row],[Retail Price Number]]*Table1[[#This Row],[Order Quantity]])-Table1[[#This Row],[Discount $ Number]]-Table1[[#This Row],[Shipping Cost Number]]</f>
        <v>3770.76</v>
      </c>
      <c r="AH2809">
        <f>Table1[[#This Row],[Retail Price Number]]*Table1[[#This Row],[Order Quantity]]</f>
        <v>3910.32</v>
      </c>
      <c r="AI2809">
        <f>YEAR(Table1[[#This Row],[Order Date]])</f>
        <v>2015</v>
      </c>
    </row>
    <row r="2810" spans="1:35" x14ac:dyDescent="0.3">
      <c r="A2810" t="s">
        <v>1337</v>
      </c>
      <c r="B2810" s="1">
        <v>42412</v>
      </c>
      <c r="C2810" t="s">
        <v>804</v>
      </c>
      <c r="D2810" t="s">
        <v>331</v>
      </c>
      <c r="E2810" t="s">
        <v>46</v>
      </c>
      <c r="F2810" t="s">
        <v>47</v>
      </c>
      <c r="G2810" t="s">
        <v>77</v>
      </c>
      <c r="H2810" t="s">
        <v>107</v>
      </c>
      <c r="I2810" t="s">
        <v>196</v>
      </c>
      <c r="J2810" t="s">
        <v>488</v>
      </c>
      <c r="K2810" t="s">
        <v>94</v>
      </c>
      <c r="L2810" t="s">
        <v>34</v>
      </c>
      <c r="M2810" t="s">
        <v>35</v>
      </c>
      <c r="N2810" s="1">
        <v>42413</v>
      </c>
      <c r="O2810" t="s">
        <v>489</v>
      </c>
      <c r="P2810" s="3" t="s">
        <v>490</v>
      </c>
      <c r="Q2810" t="s">
        <v>491</v>
      </c>
      <c r="R2810">
        <v>42</v>
      </c>
      <c r="S2810" t="s">
        <v>7473</v>
      </c>
      <c r="T2810" s="2">
        <v>0.04</v>
      </c>
      <c r="U2810" t="s">
        <v>7474</v>
      </c>
      <c r="V2810" t="s">
        <v>7475</v>
      </c>
      <c r="W2810" t="s">
        <v>495</v>
      </c>
      <c r="X2810" t="s">
        <v>7476</v>
      </c>
      <c r="Y2810" s="3">
        <f>VALUE(SUBSTITUTE(Table1[[#This Row],[Order Total]],"$",""))</f>
        <v>592.92999999999995</v>
      </c>
      <c r="Z2810">
        <f>VALUE(SUBSTITUTE(Table1[[#This Row],[Total]],"$",""))</f>
        <v>693.15</v>
      </c>
      <c r="AA2810" s="3">
        <f>Table1[[#This Row],[Order Total Number]]-Table1[[#This Row],[Total Number]]</f>
        <v>-100.22000000000003</v>
      </c>
      <c r="AB2810">
        <f>VALUE(SUBSTITUTE(Table1[[#This Row],[Shipping Cost]],"$",""))</f>
        <v>2.83</v>
      </c>
      <c r="AC2810">
        <f>VALUE(SUBSTITUTE(Table1[[#This Row],[Discount $]],"$",""))</f>
        <v>44.57</v>
      </c>
      <c r="AD2810">
        <f>VALUE(SUBSTITUTE(Table1[[#This Row],[Retail Price]],"$",""))</f>
        <v>8.1199999999999992</v>
      </c>
      <c r="AE2810" s="4">
        <f>(Table1[[#This Row],[Retail Price Number]]*Table1[[#This Row],[Order Quantity]])-Table1[[#This Row],[Discount $ Number]]+Table1[[#This Row],[Shipping Cost Number]]</f>
        <v>299.29999999999995</v>
      </c>
      <c r="AF2810">
        <f>Table1[[#This Row],[Retail Price Number]]*Table1[[#This Row],[Order Quantity]]-Table1[[#This Row],[Discount $ Number]]</f>
        <v>296.46999999999997</v>
      </c>
      <c r="AG2810">
        <f>(Table1[[#This Row],[Retail Price Number]]*Table1[[#This Row],[Order Quantity]])-Table1[[#This Row],[Discount $ Number]]-Table1[[#This Row],[Shipping Cost Number]]</f>
        <v>293.64</v>
      </c>
      <c r="AH2810">
        <f>Table1[[#This Row],[Retail Price Number]]*Table1[[#This Row],[Order Quantity]]</f>
        <v>341.03999999999996</v>
      </c>
      <c r="AI2810">
        <f>YEAR(Table1[[#This Row],[Order Date]])</f>
        <v>2016</v>
      </c>
    </row>
    <row r="2811" spans="1:35" x14ac:dyDescent="0.3">
      <c r="A2811" t="s">
        <v>1337</v>
      </c>
      <c r="B2811" s="1">
        <v>42085</v>
      </c>
      <c r="C2811" t="s">
        <v>8859</v>
      </c>
      <c r="D2811" t="s">
        <v>551</v>
      </c>
      <c r="E2811" t="s">
        <v>27</v>
      </c>
      <c r="F2811" t="s">
        <v>28</v>
      </c>
      <c r="G2811" t="s">
        <v>134</v>
      </c>
      <c r="H2811" t="s">
        <v>289</v>
      </c>
      <c r="I2811" t="s">
        <v>31</v>
      </c>
      <c r="J2811" t="s">
        <v>163</v>
      </c>
      <c r="K2811" t="s">
        <v>94</v>
      </c>
      <c r="L2811" t="s">
        <v>34</v>
      </c>
      <c r="M2811" t="s">
        <v>156</v>
      </c>
      <c r="N2811" s="1">
        <v>42086</v>
      </c>
      <c r="O2811" t="s">
        <v>164</v>
      </c>
      <c r="P2811" s="3" t="s">
        <v>165</v>
      </c>
      <c r="Q2811" t="s">
        <v>166</v>
      </c>
      <c r="R2811">
        <v>48</v>
      </c>
      <c r="S2811" t="s">
        <v>2098</v>
      </c>
      <c r="T2811" s="2">
        <v>0.02</v>
      </c>
      <c r="U2811" t="s">
        <v>9909</v>
      </c>
      <c r="V2811" t="s">
        <v>991</v>
      </c>
      <c r="W2811" t="s">
        <v>170</v>
      </c>
      <c r="X2811" t="s">
        <v>2685</v>
      </c>
      <c r="Y2811" s="3">
        <f>VALUE(SUBSTITUTE(Table1[[#This Row],[Order Total]],"$",""))</f>
        <v>121.03</v>
      </c>
      <c r="Z2811">
        <f>VALUE(SUBSTITUTE(Table1[[#This Row],[Total]],"$",""))</f>
        <v>112.29</v>
      </c>
      <c r="AA2811" s="3">
        <f>Table1[[#This Row],[Order Total Number]]-Table1[[#This Row],[Total Number]]</f>
        <v>8.7399999999999949</v>
      </c>
      <c r="AB2811">
        <f>VALUE(SUBSTITUTE(Table1[[#This Row],[Shipping Cost]],"$",""))</f>
        <v>1.3</v>
      </c>
      <c r="AC2811">
        <f>VALUE(SUBSTITUTE(Table1[[#This Row],[Discount $]],"$",""))</f>
        <v>11.55</v>
      </c>
      <c r="AD2811">
        <f>VALUE(SUBSTITUTE(Table1[[#This Row],[Retail Price]],"$",""))</f>
        <v>4</v>
      </c>
      <c r="AE2811" s="4">
        <f>(Table1[[#This Row],[Retail Price Number]]*Table1[[#This Row],[Order Quantity]])-Table1[[#This Row],[Discount $ Number]]+Table1[[#This Row],[Shipping Cost Number]]</f>
        <v>181.75</v>
      </c>
      <c r="AF2811">
        <f>Table1[[#This Row],[Retail Price Number]]*Table1[[#This Row],[Order Quantity]]-Table1[[#This Row],[Discount $ Number]]</f>
        <v>180.45</v>
      </c>
      <c r="AG2811">
        <f>(Table1[[#This Row],[Retail Price Number]]*Table1[[#This Row],[Order Quantity]])-Table1[[#This Row],[Discount $ Number]]-Table1[[#This Row],[Shipping Cost Number]]</f>
        <v>179.14999999999998</v>
      </c>
      <c r="AH2811">
        <f>Table1[[#This Row],[Retail Price Number]]*Table1[[#This Row],[Order Quantity]]</f>
        <v>192</v>
      </c>
      <c r="AI2811">
        <f>YEAR(Table1[[#This Row],[Order Date]])</f>
        <v>2015</v>
      </c>
    </row>
    <row r="2812" spans="1:35" x14ac:dyDescent="0.3">
      <c r="A2812" t="s">
        <v>1337</v>
      </c>
      <c r="B2812" s="1">
        <v>41846</v>
      </c>
      <c r="C2812" t="s">
        <v>2653</v>
      </c>
      <c r="D2812" t="s">
        <v>144</v>
      </c>
      <c r="E2812" t="s">
        <v>46</v>
      </c>
      <c r="F2812" t="s">
        <v>47</v>
      </c>
      <c r="G2812" t="s">
        <v>134</v>
      </c>
      <c r="H2812" t="s">
        <v>107</v>
      </c>
      <c r="I2812" t="s">
        <v>63</v>
      </c>
      <c r="J2812" t="s">
        <v>651</v>
      </c>
      <c r="K2812" t="s">
        <v>94</v>
      </c>
      <c r="L2812" t="s">
        <v>95</v>
      </c>
      <c r="M2812" t="s">
        <v>35</v>
      </c>
      <c r="N2812" s="1">
        <v>41853</v>
      </c>
      <c r="O2812" t="s">
        <v>652</v>
      </c>
      <c r="P2812" s="3" t="s">
        <v>653</v>
      </c>
      <c r="Q2812" t="s">
        <v>98</v>
      </c>
      <c r="R2812">
        <v>4</v>
      </c>
      <c r="S2812" t="s">
        <v>11741</v>
      </c>
      <c r="T2812" s="2">
        <v>0.09</v>
      </c>
      <c r="U2812" t="s">
        <v>1136</v>
      </c>
      <c r="V2812" t="s">
        <v>2608</v>
      </c>
      <c r="W2812" t="s">
        <v>57</v>
      </c>
      <c r="X2812" t="s">
        <v>11742</v>
      </c>
      <c r="Y2812" s="3">
        <f>VALUE(SUBSTITUTE(Table1[[#This Row],[Order Total]],"$",""))</f>
        <v>41.32</v>
      </c>
      <c r="Z2812">
        <f>VALUE(SUBSTITUTE(Table1[[#This Row],[Total]],"$",""))</f>
        <v>44.38</v>
      </c>
      <c r="AA2812" s="3">
        <f>Table1[[#This Row],[Order Total Number]]-Table1[[#This Row],[Total Number]]</f>
        <v>-3.0600000000000023</v>
      </c>
      <c r="AB2812">
        <f>VALUE(SUBSTITUTE(Table1[[#This Row],[Shipping Cost]],"$",""))</f>
        <v>0.7</v>
      </c>
      <c r="AC2812">
        <f>VALUE(SUBSTITUTE(Table1[[#This Row],[Discount $]],"$",""))</f>
        <v>2.1800000000000002</v>
      </c>
      <c r="AD2812">
        <f>VALUE(SUBSTITUTE(Table1[[#This Row],[Retail Price]],"$",""))</f>
        <v>1.26</v>
      </c>
      <c r="AE2812" s="4">
        <f>(Table1[[#This Row],[Retail Price Number]]*Table1[[#This Row],[Order Quantity]])-Table1[[#This Row],[Discount $ Number]]+Table1[[#This Row],[Shipping Cost Number]]</f>
        <v>3.5599999999999996</v>
      </c>
      <c r="AF2812">
        <f>Table1[[#This Row],[Retail Price Number]]*Table1[[#This Row],[Order Quantity]]-Table1[[#This Row],[Discount $ Number]]</f>
        <v>2.86</v>
      </c>
      <c r="AG2812">
        <f>(Table1[[#This Row],[Retail Price Number]]*Table1[[#This Row],[Order Quantity]])-Table1[[#This Row],[Discount $ Number]]-Table1[[#This Row],[Shipping Cost Number]]</f>
        <v>2.16</v>
      </c>
      <c r="AH2812">
        <f>Table1[[#This Row],[Retail Price Number]]*Table1[[#This Row],[Order Quantity]]</f>
        <v>5.04</v>
      </c>
      <c r="AI2812">
        <f>YEAR(Table1[[#This Row],[Order Date]])</f>
        <v>2014</v>
      </c>
    </row>
    <row r="2813" spans="1:35" x14ac:dyDescent="0.3">
      <c r="A2813" t="s">
        <v>1713</v>
      </c>
      <c r="B2813" s="1">
        <v>41484</v>
      </c>
      <c r="C2813" t="s">
        <v>1671</v>
      </c>
      <c r="D2813" t="s">
        <v>683</v>
      </c>
      <c r="E2813" t="s">
        <v>46</v>
      </c>
      <c r="F2813" t="s">
        <v>47</v>
      </c>
      <c r="G2813" t="s">
        <v>134</v>
      </c>
      <c r="H2813" t="s">
        <v>107</v>
      </c>
      <c r="I2813" t="s">
        <v>196</v>
      </c>
      <c r="J2813" t="s">
        <v>478</v>
      </c>
      <c r="K2813" t="s">
        <v>94</v>
      </c>
      <c r="L2813" t="s">
        <v>34</v>
      </c>
      <c r="M2813" t="s">
        <v>35</v>
      </c>
      <c r="N2813" s="1">
        <v>41485</v>
      </c>
      <c r="O2813" t="s">
        <v>479</v>
      </c>
      <c r="P2813" s="3" t="s">
        <v>480</v>
      </c>
      <c r="Q2813" t="s">
        <v>98</v>
      </c>
      <c r="R2813">
        <v>31</v>
      </c>
      <c r="S2813" t="s">
        <v>1714</v>
      </c>
      <c r="T2813" s="2">
        <v>0.08</v>
      </c>
      <c r="U2813" t="s">
        <v>1715</v>
      </c>
      <c r="V2813" t="s">
        <v>1716</v>
      </c>
      <c r="W2813" t="s">
        <v>224</v>
      </c>
      <c r="X2813" t="s">
        <v>1717</v>
      </c>
      <c r="Y2813" s="3">
        <f>VALUE(SUBSTITUTE(Table1[[#This Row],[Order Total]],"$",""))</f>
        <v>47.55</v>
      </c>
      <c r="Z2813">
        <f>VALUE(SUBSTITUTE(Table1[[#This Row],[Total]],"$",""))</f>
        <v>48.53</v>
      </c>
      <c r="AA2813" s="3">
        <f>Table1[[#This Row],[Order Total Number]]-Table1[[#This Row],[Total Number]]</f>
        <v>-0.98000000000000398</v>
      </c>
      <c r="AB2813">
        <f>VALUE(SUBSTITUTE(Table1[[#This Row],[Shipping Cost]],"$",""))</f>
        <v>0.5</v>
      </c>
      <c r="AC2813">
        <f>VALUE(SUBSTITUTE(Table1[[#This Row],[Discount $]],"$",""))</f>
        <v>4.33</v>
      </c>
      <c r="AD2813">
        <f>VALUE(SUBSTITUTE(Table1[[#This Row],[Retail Price]],"$",""))</f>
        <v>2.61</v>
      </c>
      <c r="AE2813" s="4">
        <f>(Table1[[#This Row],[Retail Price Number]]*Table1[[#This Row],[Order Quantity]])-Table1[[#This Row],[Discount $ Number]]+Table1[[#This Row],[Shipping Cost Number]]</f>
        <v>77.08</v>
      </c>
      <c r="AF2813">
        <f>Table1[[#This Row],[Retail Price Number]]*Table1[[#This Row],[Order Quantity]]-Table1[[#This Row],[Discount $ Number]]</f>
        <v>76.58</v>
      </c>
      <c r="AG2813">
        <f>(Table1[[#This Row],[Retail Price Number]]*Table1[[#This Row],[Order Quantity]])-Table1[[#This Row],[Discount $ Number]]-Table1[[#This Row],[Shipping Cost Number]]</f>
        <v>76.08</v>
      </c>
      <c r="AH2813">
        <f>Table1[[#This Row],[Retail Price Number]]*Table1[[#This Row],[Order Quantity]]</f>
        <v>80.91</v>
      </c>
      <c r="AI2813">
        <f>YEAR(Table1[[#This Row],[Order Date]])</f>
        <v>2013</v>
      </c>
    </row>
    <row r="2814" spans="1:35" x14ac:dyDescent="0.3">
      <c r="A2814" t="s">
        <v>1713</v>
      </c>
      <c r="B2814" s="1">
        <v>41552</v>
      </c>
      <c r="C2814" t="s">
        <v>1911</v>
      </c>
      <c r="D2814" t="s">
        <v>120</v>
      </c>
      <c r="E2814" t="s">
        <v>27</v>
      </c>
      <c r="F2814" t="s">
        <v>28</v>
      </c>
      <c r="G2814" t="s">
        <v>29</v>
      </c>
      <c r="H2814" t="s">
        <v>62</v>
      </c>
      <c r="I2814" t="s">
        <v>63</v>
      </c>
      <c r="J2814" t="s">
        <v>1365</v>
      </c>
      <c r="K2814" t="s">
        <v>94</v>
      </c>
      <c r="L2814" t="s">
        <v>34</v>
      </c>
      <c r="M2814" t="s">
        <v>35</v>
      </c>
      <c r="N2814" s="1">
        <v>41554</v>
      </c>
      <c r="O2814" t="s">
        <v>925</v>
      </c>
      <c r="P2814" s="3" t="s">
        <v>758</v>
      </c>
      <c r="Q2814" t="s">
        <v>254</v>
      </c>
      <c r="R2814">
        <v>13</v>
      </c>
      <c r="S2814" t="s">
        <v>5543</v>
      </c>
      <c r="T2814" s="2">
        <v>0.01</v>
      </c>
      <c r="U2814" t="s">
        <v>3355</v>
      </c>
      <c r="V2814" t="s">
        <v>5544</v>
      </c>
      <c r="W2814" t="s">
        <v>1369</v>
      </c>
      <c r="X2814" t="s">
        <v>4938</v>
      </c>
      <c r="Y2814" s="3">
        <f>VALUE(SUBSTITUTE(Table1[[#This Row],[Order Total]],"$",""))</f>
        <v>68.97</v>
      </c>
      <c r="Z2814">
        <f>VALUE(SUBSTITUTE(Table1[[#This Row],[Total]],"$",""))</f>
        <v>60.36</v>
      </c>
      <c r="AA2814" s="3">
        <f>Table1[[#This Row],[Order Total Number]]-Table1[[#This Row],[Total Number]]</f>
        <v>8.61</v>
      </c>
      <c r="AB2814">
        <f>VALUE(SUBSTITUTE(Table1[[#This Row],[Shipping Cost]],"$",""))</f>
        <v>0.93</v>
      </c>
      <c r="AC2814">
        <f>VALUE(SUBSTITUTE(Table1[[#This Row],[Discount $]],"$",""))</f>
        <v>10.69</v>
      </c>
      <c r="AD2814">
        <f>VALUE(SUBSTITUTE(Table1[[#This Row],[Retail Price]],"$",""))</f>
        <v>2.84</v>
      </c>
      <c r="AE2814" s="4">
        <f>(Table1[[#This Row],[Retail Price Number]]*Table1[[#This Row],[Order Quantity]])-Table1[[#This Row],[Discount $ Number]]+Table1[[#This Row],[Shipping Cost Number]]</f>
        <v>27.160000000000004</v>
      </c>
      <c r="AF2814">
        <f>Table1[[#This Row],[Retail Price Number]]*Table1[[#This Row],[Order Quantity]]-Table1[[#This Row],[Discount $ Number]]</f>
        <v>26.230000000000004</v>
      </c>
      <c r="AG2814">
        <f>(Table1[[#This Row],[Retail Price Number]]*Table1[[#This Row],[Order Quantity]])-Table1[[#This Row],[Discount $ Number]]-Table1[[#This Row],[Shipping Cost Number]]</f>
        <v>25.300000000000004</v>
      </c>
      <c r="AH2814">
        <f>Table1[[#This Row],[Retail Price Number]]*Table1[[#This Row],[Order Quantity]]</f>
        <v>36.92</v>
      </c>
      <c r="AI2814">
        <f>YEAR(Table1[[#This Row],[Order Date]])</f>
        <v>2013</v>
      </c>
    </row>
    <row r="2815" spans="1:35" x14ac:dyDescent="0.3">
      <c r="A2815" t="s">
        <v>1713</v>
      </c>
      <c r="B2815" s="1">
        <v>42159</v>
      </c>
      <c r="C2815" t="s">
        <v>1652</v>
      </c>
      <c r="D2815" t="s">
        <v>1232</v>
      </c>
      <c r="E2815" t="s">
        <v>27</v>
      </c>
      <c r="F2815" t="s">
        <v>28</v>
      </c>
      <c r="G2815" t="s">
        <v>77</v>
      </c>
      <c r="H2815" t="s">
        <v>281</v>
      </c>
      <c r="I2815" t="s">
        <v>63</v>
      </c>
      <c r="J2815" t="s">
        <v>206</v>
      </c>
      <c r="K2815" t="s">
        <v>94</v>
      </c>
      <c r="L2815" t="s">
        <v>34</v>
      </c>
      <c r="M2815" t="s">
        <v>35</v>
      </c>
      <c r="N2815" s="1">
        <v>42160</v>
      </c>
      <c r="O2815" t="s">
        <v>207</v>
      </c>
      <c r="P2815" s="3" t="s">
        <v>208</v>
      </c>
      <c r="Q2815" t="s">
        <v>125</v>
      </c>
      <c r="R2815">
        <v>32</v>
      </c>
      <c r="S2815" t="s">
        <v>5146</v>
      </c>
      <c r="T2815" s="2">
        <v>0.1</v>
      </c>
      <c r="U2815" t="s">
        <v>219</v>
      </c>
      <c r="V2815" t="s">
        <v>7755</v>
      </c>
      <c r="W2815" t="s">
        <v>212</v>
      </c>
      <c r="X2815" t="s">
        <v>7756</v>
      </c>
      <c r="Y2815" s="3">
        <f>VALUE(SUBSTITUTE(Table1[[#This Row],[Order Total]],"$",""))</f>
        <v>22.37</v>
      </c>
      <c r="Z2815">
        <f>VALUE(SUBSTITUTE(Table1[[#This Row],[Total]],"$",""))</f>
        <v>24.75</v>
      </c>
      <c r="AA2815" s="3">
        <f>Table1[[#This Row],[Order Total Number]]-Table1[[#This Row],[Total Number]]</f>
        <v>-2.379999999999999</v>
      </c>
      <c r="AB2815">
        <f>VALUE(SUBSTITUTE(Table1[[#This Row],[Shipping Cost]],"$",""))</f>
        <v>7.01</v>
      </c>
      <c r="AC2815">
        <f>VALUE(SUBSTITUTE(Table1[[#This Row],[Discount $]],"$",""))</f>
        <v>2.29</v>
      </c>
      <c r="AD2815">
        <f>VALUE(SUBSTITUTE(Table1[[#This Row],[Retail Price]],"$",""))</f>
        <v>3.89</v>
      </c>
      <c r="AE2815" s="4">
        <f>(Table1[[#This Row],[Retail Price Number]]*Table1[[#This Row],[Order Quantity]])-Table1[[#This Row],[Discount $ Number]]+Table1[[#This Row],[Shipping Cost Number]]</f>
        <v>129.19999999999999</v>
      </c>
      <c r="AF2815">
        <f>Table1[[#This Row],[Retail Price Number]]*Table1[[#This Row],[Order Quantity]]-Table1[[#This Row],[Discount $ Number]]</f>
        <v>122.19</v>
      </c>
      <c r="AG2815">
        <f>(Table1[[#This Row],[Retail Price Number]]*Table1[[#This Row],[Order Quantity]])-Table1[[#This Row],[Discount $ Number]]-Table1[[#This Row],[Shipping Cost Number]]</f>
        <v>115.17999999999999</v>
      </c>
      <c r="AH2815">
        <f>Table1[[#This Row],[Retail Price Number]]*Table1[[#This Row],[Order Quantity]]</f>
        <v>124.48</v>
      </c>
      <c r="AI2815">
        <f>YEAR(Table1[[#This Row],[Order Date]])</f>
        <v>2015</v>
      </c>
    </row>
    <row r="2816" spans="1:35" x14ac:dyDescent="0.3">
      <c r="A2816" t="s">
        <v>1713</v>
      </c>
      <c r="B2816" s="1">
        <v>41455</v>
      </c>
      <c r="C2816" t="s">
        <v>2243</v>
      </c>
      <c r="D2816" t="s">
        <v>280</v>
      </c>
      <c r="E2816" t="s">
        <v>27</v>
      </c>
      <c r="F2816" t="s">
        <v>28</v>
      </c>
      <c r="G2816" t="s">
        <v>29</v>
      </c>
      <c r="H2816" t="s">
        <v>281</v>
      </c>
      <c r="I2816" t="s">
        <v>31</v>
      </c>
      <c r="J2816" t="s">
        <v>1365</v>
      </c>
      <c r="K2816" t="s">
        <v>723</v>
      </c>
      <c r="L2816" t="s">
        <v>109</v>
      </c>
      <c r="M2816" t="s">
        <v>35</v>
      </c>
      <c r="N2816" s="1">
        <v>41459</v>
      </c>
      <c r="O2816" t="s">
        <v>925</v>
      </c>
      <c r="P2816" s="3" t="s">
        <v>758</v>
      </c>
      <c r="Q2816" t="s">
        <v>254</v>
      </c>
      <c r="R2816">
        <v>32</v>
      </c>
      <c r="S2816" t="s">
        <v>8471</v>
      </c>
      <c r="T2816" s="2">
        <v>0.08</v>
      </c>
      <c r="U2816" t="s">
        <v>2170</v>
      </c>
      <c r="V2816" t="s">
        <v>8472</v>
      </c>
      <c r="W2816" t="s">
        <v>1369</v>
      </c>
      <c r="X2816" t="s">
        <v>7165</v>
      </c>
      <c r="Y2816" s="3">
        <f>VALUE(SUBSTITUTE(Table1[[#This Row],[Order Total]],"$",""))</f>
        <v>112.47</v>
      </c>
      <c r="Z2816">
        <f>VALUE(SUBSTITUTE(Table1[[#This Row],[Total]],"$",""))</f>
        <v>123.78</v>
      </c>
      <c r="AA2816" s="3">
        <f>Table1[[#This Row],[Order Total Number]]-Table1[[#This Row],[Total Number]]</f>
        <v>-11.310000000000002</v>
      </c>
      <c r="AB2816">
        <f>VALUE(SUBSTITUTE(Table1[[#This Row],[Shipping Cost]],"$",""))</f>
        <v>0.93</v>
      </c>
      <c r="AC2816">
        <f>VALUE(SUBSTITUTE(Table1[[#This Row],[Discount $]],"$",""))</f>
        <v>3.27</v>
      </c>
      <c r="AD2816">
        <f>VALUE(SUBSTITUTE(Table1[[#This Row],[Retail Price]],"$",""))</f>
        <v>2.84</v>
      </c>
      <c r="AE2816" s="4">
        <f>(Table1[[#This Row],[Retail Price Number]]*Table1[[#This Row],[Order Quantity]])-Table1[[#This Row],[Discount $ Number]]+Table1[[#This Row],[Shipping Cost Number]]</f>
        <v>88.54</v>
      </c>
      <c r="AF2816">
        <f>Table1[[#This Row],[Retail Price Number]]*Table1[[#This Row],[Order Quantity]]-Table1[[#This Row],[Discount $ Number]]</f>
        <v>87.61</v>
      </c>
      <c r="AG2816">
        <f>(Table1[[#This Row],[Retail Price Number]]*Table1[[#This Row],[Order Quantity]])-Table1[[#This Row],[Discount $ Number]]-Table1[[#This Row],[Shipping Cost Number]]</f>
        <v>86.679999999999993</v>
      </c>
      <c r="AH2816">
        <f>Table1[[#This Row],[Retail Price Number]]*Table1[[#This Row],[Order Quantity]]</f>
        <v>90.88</v>
      </c>
      <c r="AI2816">
        <f>YEAR(Table1[[#This Row],[Order Date]])</f>
        <v>2013</v>
      </c>
    </row>
    <row r="2817" spans="1:35" x14ac:dyDescent="0.3">
      <c r="A2817" t="s">
        <v>1713</v>
      </c>
      <c r="B2817" s="1">
        <v>41736</v>
      </c>
      <c r="C2817" t="s">
        <v>2622</v>
      </c>
      <c r="D2817" t="s">
        <v>133</v>
      </c>
      <c r="E2817" t="s">
        <v>27</v>
      </c>
      <c r="F2817" t="s">
        <v>28</v>
      </c>
      <c r="G2817" t="s">
        <v>134</v>
      </c>
      <c r="H2817" t="s">
        <v>62</v>
      </c>
      <c r="I2817" t="s">
        <v>121</v>
      </c>
      <c r="J2817" t="s">
        <v>1938</v>
      </c>
      <c r="K2817" t="s">
        <v>94</v>
      </c>
      <c r="L2817" t="s">
        <v>34</v>
      </c>
      <c r="M2817" t="s">
        <v>35</v>
      </c>
      <c r="N2817" s="1">
        <v>41738</v>
      </c>
      <c r="O2817" t="s">
        <v>1939</v>
      </c>
      <c r="P2817" s="3" t="s">
        <v>877</v>
      </c>
      <c r="Q2817" t="s">
        <v>1239</v>
      </c>
      <c r="R2817">
        <v>16</v>
      </c>
      <c r="S2817" t="s">
        <v>8796</v>
      </c>
      <c r="T2817" s="2">
        <v>0</v>
      </c>
      <c r="U2817" t="s">
        <v>7521</v>
      </c>
      <c r="V2817" t="s">
        <v>8797</v>
      </c>
      <c r="W2817" t="s">
        <v>1942</v>
      </c>
      <c r="X2817" t="s">
        <v>8798</v>
      </c>
      <c r="Y2817" s="3">
        <f>VALUE(SUBSTITUTE(Table1[[#This Row],[Order Total]],"$",""))</f>
        <v>821.76</v>
      </c>
      <c r="Z2817">
        <f>VALUE(SUBSTITUTE(Table1[[#This Row],[Total]],"$",""))</f>
        <v>824.67</v>
      </c>
      <c r="AA2817" s="3">
        <f>Table1[[#This Row],[Order Total Number]]-Table1[[#This Row],[Total Number]]</f>
        <v>-2.9099999999999682</v>
      </c>
      <c r="AB2817">
        <f>VALUE(SUBSTITUTE(Table1[[#This Row],[Shipping Cost]],"$",""))</f>
        <v>19.510000000000002</v>
      </c>
      <c r="AC2817">
        <f>VALUE(SUBSTITUTE(Table1[[#This Row],[Discount $]],"$",""))</f>
        <v>15.22</v>
      </c>
      <c r="AD2817">
        <f>VALUE(SUBSTITUTE(Table1[[#This Row],[Retail Price]],"$",""))</f>
        <v>30.98</v>
      </c>
      <c r="AE2817" s="4">
        <f>(Table1[[#This Row],[Retail Price Number]]*Table1[[#This Row],[Order Quantity]])-Table1[[#This Row],[Discount $ Number]]+Table1[[#This Row],[Shipping Cost Number]]</f>
        <v>499.96999999999997</v>
      </c>
      <c r="AF2817">
        <f>Table1[[#This Row],[Retail Price Number]]*Table1[[#This Row],[Order Quantity]]-Table1[[#This Row],[Discount $ Number]]</f>
        <v>480.46</v>
      </c>
      <c r="AG2817">
        <f>(Table1[[#This Row],[Retail Price Number]]*Table1[[#This Row],[Order Quantity]])-Table1[[#This Row],[Discount $ Number]]-Table1[[#This Row],[Shipping Cost Number]]</f>
        <v>460.95</v>
      </c>
      <c r="AH2817">
        <f>Table1[[#This Row],[Retail Price Number]]*Table1[[#This Row],[Order Quantity]]</f>
        <v>495.68</v>
      </c>
      <c r="AI2817">
        <f>YEAR(Table1[[#This Row],[Order Date]])</f>
        <v>2014</v>
      </c>
    </row>
    <row r="2818" spans="1:35" x14ac:dyDescent="0.3">
      <c r="A2818" t="s">
        <v>3539</v>
      </c>
      <c r="B2818" s="1">
        <v>41526</v>
      </c>
      <c r="C2818" t="s">
        <v>715</v>
      </c>
      <c r="D2818" t="s">
        <v>591</v>
      </c>
      <c r="E2818" t="s">
        <v>27</v>
      </c>
      <c r="F2818" t="s">
        <v>28</v>
      </c>
      <c r="G2818" t="s">
        <v>134</v>
      </c>
      <c r="H2818" t="s">
        <v>241</v>
      </c>
      <c r="I2818" t="s">
        <v>196</v>
      </c>
      <c r="J2818" t="s">
        <v>93</v>
      </c>
      <c r="K2818" t="s">
        <v>94</v>
      </c>
      <c r="L2818" t="s">
        <v>34</v>
      </c>
      <c r="M2818" t="s">
        <v>35</v>
      </c>
      <c r="N2818" s="1">
        <v>41527</v>
      </c>
      <c r="O2818" t="s">
        <v>96</v>
      </c>
      <c r="P2818" s="3" t="s">
        <v>97</v>
      </c>
      <c r="Q2818" t="s">
        <v>98</v>
      </c>
      <c r="R2818">
        <v>30</v>
      </c>
      <c r="S2818" t="s">
        <v>3540</v>
      </c>
      <c r="T2818" s="2">
        <v>0.03</v>
      </c>
      <c r="U2818" t="s">
        <v>3541</v>
      </c>
      <c r="V2818" t="s">
        <v>296</v>
      </c>
      <c r="W2818" t="s">
        <v>102</v>
      </c>
      <c r="X2818" t="s">
        <v>3542</v>
      </c>
      <c r="Y2818" s="3">
        <f>VALUE(SUBSTITUTE(Table1[[#This Row],[Order Total]],"$",""))</f>
        <v>98.01</v>
      </c>
      <c r="Z2818">
        <f>VALUE(SUBSTITUTE(Table1[[#This Row],[Total]],"$",""))</f>
        <v>101.51</v>
      </c>
      <c r="AA2818" s="3">
        <f>Table1[[#This Row],[Order Total Number]]-Table1[[#This Row],[Total Number]]</f>
        <v>-3.5</v>
      </c>
      <c r="AB2818">
        <f>VALUE(SUBSTITUTE(Table1[[#This Row],[Shipping Cost]],"$",""))</f>
        <v>0.8</v>
      </c>
      <c r="AC2818">
        <f>VALUE(SUBSTITUTE(Table1[[#This Row],[Discount $]],"$",""))</f>
        <v>2.94</v>
      </c>
      <c r="AD2818">
        <f>VALUE(SUBSTITUTE(Table1[[#This Row],[Retail Price]],"$",""))</f>
        <v>2.62</v>
      </c>
      <c r="AE2818" s="4">
        <f>(Table1[[#This Row],[Retail Price Number]]*Table1[[#This Row],[Order Quantity]])-Table1[[#This Row],[Discount $ Number]]+Table1[[#This Row],[Shipping Cost Number]]</f>
        <v>76.460000000000008</v>
      </c>
      <c r="AF2818">
        <f>Table1[[#This Row],[Retail Price Number]]*Table1[[#This Row],[Order Quantity]]-Table1[[#This Row],[Discount $ Number]]</f>
        <v>75.660000000000011</v>
      </c>
      <c r="AG2818">
        <f>(Table1[[#This Row],[Retail Price Number]]*Table1[[#This Row],[Order Quantity]])-Table1[[#This Row],[Discount $ Number]]-Table1[[#This Row],[Shipping Cost Number]]</f>
        <v>74.860000000000014</v>
      </c>
      <c r="AH2818">
        <f>Table1[[#This Row],[Retail Price Number]]*Table1[[#This Row],[Order Quantity]]</f>
        <v>78.600000000000009</v>
      </c>
      <c r="AI2818">
        <f>YEAR(Table1[[#This Row],[Order Date]])</f>
        <v>2013</v>
      </c>
    </row>
    <row r="2819" spans="1:35" x14ac:dyDescent="0.3">
      <c r="A2819" t="s">
        <v>3539</v>
      </c>
      <c r="B2819" s="1">
        <v>42210</v>
      </c>
      <c r="C2819" t="s">
        <v>600</v>
      </c>
      <c r="D2819" t="s">
        <v>365</v>
      </c>
      <c r="E2819" t="s">
        <v>46</v>
      </c>
      <c r="F2819" t="s">
        <v>47</v>
      </c>
      <c r="G2819" t="s">
        <v>91</v>
      </c>
      <c r="H2819" t="s">
        <v>48</v>
      </c>
      <c r="I2819" t="s">
        <v>63</v>
      </c>
      <c r="J2819" t="s">
        <v>423</v>
      </c>
      <c r="K2819" t="s">
        <v>33</v>
      </c>
      <c r="L2819" t="s">
        <v>34</v>
      </c>
      <c r="M2819" t="s">
        <v>35</v>
      </c>
      <c r="N2819" s="1">
        <v>42211</v>
      </c>
      <c r="O2819" t="s">
        <v>424</v>
      </c>
      <c r="P2819" s="3" t="s">
        <v>356</v>
      </c>
      <c r="Q2819" t="s">
        <v>341</v>
      </c>
      <c r="R2819">
        <v>29</v>
      </c>
      <c r="S2819" t="s">
        <v>4341</v>
      </c>
      <c r="T2819" s="2">
        <v>0.04</v>
      </c>
      <c r="U2819" t="s">
        <v>343</v>
      </c>
      <c r="V2819" t="s">
        <v>1451</v>
      </c>
      <c r="W2819" t="s">
        <v>428</v>
      </c>
      <c r="X2819" t="s">
        <v>4342</v>
      </c>
      <c r="Y2819" s="3">
        <f>VALUE(SUBSTITUTE(Table1[[#This Row],[Order Total]],"$",""))</f>
        <v>124.87</v>
      </c>
      <c r="Z2819">
        <f>VALUE(SUBSTITUTE(Table1[[#This Row],[Total]],"$",""))</f>
        <v>131.46</v>
      </c>
      <c r="AA2819" s="3">
        <f>Table1[[#This Row],[Order Total Number]]-Table1[[#This Row],[Total Number]]</f>
        <v>-6.5900000000000034</v>
      </c>
      <c r="AB2819">
        <f>VALUE(SUBSTITUTE(Table1[[#This Row],[Shipping Cost]],"$",""))</f>
        <v>1.39</v>
      </c>
      <c r="AC2819">
        <f>VALUE(SUBSTITUTE(Table1[[#This Row],[Discount $]],"$",""))</f>
        <v>9.4499999999999993</v>
      </c>
      <c r="AD2819">
        <f>VALUE(SUBSTITUTE(Table1[[#This Row],[Retail Price]],"$",""))</f>
        <v>5.68</v>
      </c>
      <c r="AE2819" s="4">
        <f>(Table1[[#This Row],[Retail Price Number]]*Table1[[#This Row],[Order Quantity]])-Table1[[#This Row],[Discount $ Number]]+Table1[[#This Row],[Shipping Cost Number]]</f>
        <v>156.66</v>
      </c>
      <c r="AF2819">
        <f>Table1[[#This Row],[Retail Price Number]]*Table1[[#This Row],[Order Quantity]]-Table1[[#This Row],[Discount $ Number]]</f>
        <v>155.27000000000001</v>
      </c>
      <c r="AG2819">
        <f>(Table1[[#This Row],[Retail Price Number]]*Table1[[#This Row],[Order Quantity]])-Table1[[#This Row],[Discount $ Number]]-Table1[[#This Row],[Shipping Cost Number]]</f>
        <v>153.88000000000002</v>
      </c>
      <c r="AH2819">
        <f>Table1[[#This Row],[Retail Price Number]]*Table1[[#This Row],[Order Quantity]]</f>
        <v>164.72</v>
      </c>
      <c r="AI2819">
        <f>YEAR(Table1[[#This Row],[Order Date]])</f>
        <v>2015</v>
      </c>
    </row>
    <row r="2820" spans="1:35" x14ac:dyDescent="0.3">
      <c r="A2820" t="s">
        <v>3539</v>
      </c>
      <c r="B2820" s="1">
        <v>42156</v>
      </c>
      <c r="C2820" t="s">
        <v>1838</v>
      </c>
      <c r="D2820" t="s">
        <v>331</v>
      </c>
      <c r="E2820" t="s">
        <v>46</v>
      </c>
      <c r="F2820" t="s">
        <v>47</v>
      </c>
      <c r="G2820" t="s">
        <v>134</v>
      </c>
      <c r="H2820" t="s">
        <v>107</v>
      </c>
      <c r="I2820" t="s">
        <v>63</v>
      </c>
      <c r="J2820" t="s">
        <v>507</v>
      </c>
      <c r="K2820" t="s">
        <v>94</v>
      </c>
      <c r="L2820" t="s">
        <v>34</v>
      </c>
      <c r="M2820" t="s">
        <v>156</v>
      </c>
      <c r="N2820" s="1">
        <v>42161</v>
      </c>
      <c r="O2820" t="s">
        <v>508</v>
      </c>
      <c r="P2820" s="3" t="s">
        <v>509</v>
      </c>
      <c r="Q2820" t="s">
        <v>510</v>
      </c>
      <c r="R2820">
        <v>5</v>
      </c>
      <c r="S2820" t="s">
        <v>12096</v>
      </c>
      <c r="T2820" s="2">
        <v>0.04</v>
      </c>
      <c r="U2820" t="s">
        <v>736</v>
      </c>
      <c r="V2820" t="s">
        <v>12097</v>
      </c>
      <c r="W2820" t="s">
        <v>514</v>
      </c>
      <c r="X2820" t="s">
        <v>12098</v>
      </c>
      <c r="Y2820" s="3">
        <f>VALUE(SUBSTITUTE(Table1[[#This Row],[Order Total]],"$",""))</f>
        <v>354.47</v>
      </c>
      <c r="Z2820">
        <f>VALUE(SUBSTITUTE(Table1[[#This Row],[Total]],"$",""))</f>
        <v>359.15</v>
      </c>
      <c r="AA2820" s="3">
        <f>Table1[[#This Row],[Order Total Number]]-Table1[[#This Row],[Total Number]]</f>
        <v>-4.67999999999995</v>
      </c>
      <c r="AB2820">
        <f>VALUE(SUBSTITUTE(Table1[[#This Row],[Shipping Cost]],"$",""))</f>
        <v>4.68</v>
      </c>
      <c r="AC2820">
        <f>VALUE(SUBSTITUTE(Table1[[#This Row],[Discount $]],"$",""))</f>
        <v>3.58</v>
      </c>
      <c r="AD2820">
        <f>VALUE(SUBSTITUTE(Table1[[#This Row],[Retail Price]],"$",""))</f>
        <v>10.23</v>
      </c>
      <c r="AE2820" s="4">
        <f>(Table1[[#This Row],[Retail Price Number]]*Table1[[#This Row],[Order Quantity]])-Table1[[#This Row],[Discount $ Number]]+Table1[[#This Row],[Shipping Cost Number]]</f>
        <v>52.250000000000007</v>
      </c>
      <c r="AF2820">
        <f>Table1[[#This Row],[Retail Price Number]]*Table1[[#This Row],[Order Quantity]]-Table1[[#This Row],[Discount $ Number]]</f>
        <v>47.570000000000007</v>
      </c>
      <c r="AG2820">
        <f>(Table1[[#This Row],[Retail Price Number]]*Table1[[#This Row],[Order Quantity]])-Table1[[#This Row],[Discount $ Number]]-Table1[[#This Row],[Shipping Cost Number]]</f>
        <v>42.890000000000008</v>
      </c>
      <c r="AH2820">
        <f>Table1[[#This Row],[Retail Price Number]]*Table1[[#This Row],[Order Quantity]]</f>
        <v>51.150000000000006</v>
      </c>
      <c r="AI2820">
        <f>YEAR(Table1[[#This Row],[Order Date]])</f>
        <v>2015</v>
      </c>
    </row>
    <row r="2821" spans="1:35" x14ac:dyDescent="0.3">
      <c r="A2821" t="s">
        <v>11212</v>
      </c>
      <c r="B2821" s="1">
        <v>41488</v>
      </c>
      <c r="C2821" t="s">
        <v>2493</v>
      </c>
      <c r="D2821" t="s">
        <v>816</v>
      </c>
      <c r="E2821" t="s">
        <v>27</v>
      </c>
      <c r="F2821" t="s">
        <v>28</v>
      </c>
      <c r="G2821" t="s">
        <v>91</v>
      </c>
      <c r="H2821" t="s">
        <v>78</v>
      </c>
      <c r="I2821" t="s">
        <v>196</v>
      </c>
      <c r="J2821" t="s">
        <v>1164</v>
      </c>
      <c r="K2821" t="s">
        <v>33</v>
      </c>
      <c r="L2821" t="s">
        <v>392</v>
      </c>
      <c r="M2821" t="s">
        <v>393</v>
      </c>
      <c r="N2821" s="1">
        <v>41490</v>
      </c>
      <c r="O2821" t="s">
        <v>1165</v>
      </c>
      <c r="P2821" s="3" t="s">
        <v>1166</v>
      </c>
      <c r="Q2821" t="s">
        <v>1167</v>
      </c>
      <c r="R2821">
        <v>31</v>
      </c>
      <c r="S2821" t="s">
        <v>10372</v>
      </c>
      <c r="T2821" s="2">
        <v>0.06</v>
      </c>
      <c r="U2821" t="s">
        <v>2663</v>
      </c>
      <c r="V2821" t="s">
        <v>10373</v>
      </c>
      <c r="W2821" t="s">
        <v>1169</v>
      </c>
      <c r="X2821" t="s">
        <v>11213</v>
      </c>
      <c r="Y2821" s="3">
        <f>VALUE(SUBSTITUTE(Table1[[#This Row],[Order Total]],"$",""))</f>
        <v>83.26</v>
      </c>
      <c r="Z2821">
        <f>VALUE(SUBSTITUTE(Table1[[#This Row],[Total]],"$",""))</f>
        <v>94.51</v>
      </c>
      <c r="AA2821" s="3">
        <f>Table1[[#This Row],[Order Total Number]]-Table1[[#This Row],[Total Number]]</f>
        <v>-11.25</v>
      </c>
      <c r="AB2821">
        <f>VALUE(SUBSTITUTE(Table1[[#This Row],[Shipping Cost]],"$",""))</f>
        <v>2.64</v>
      </c>
      <c r="AC2821">
        <f>VALUE(SUBSTITUTE(Table1[[#This Row],[Discount $]],"$",""))</f>
        <v>7.34</v>
      </c>
      <c r="AD2821">
        <f>VALUE(SUBSTITUTE(Table1[[#This Row],[Retail Price]],"$",""))</f>
        <v>8.34</v>
      </c>
      <c r="AE2821" s="4">
        <f>(Table1[[#This Row],[Retail Price Number]]*Table1[[#This Row],[Order Quantity]])-Table1[[#This Row],[Discount $ Number]]+Table1[[#This Row],[Shipping Cost Number]]</f>
        <v>253.84</v>
      </c>
      <c r="AF2821">
        <f>Table1[[#This Row],[Retail Price Number]]*Table1[[#This Row],[Order Quantity]]-Table1[[#This Row],[Discount $ Number]]</f>
        <v>251.20000000000002</v>
      </c>
      <c r="AG2821">
        <f>(Table1[[#This Row],[Retail Price Number]]*Table1[[#This Row],[Order Quantity]])-Table1[[#This Row],[Discount $ Number]]-Table1[[#This Row],[Shipping Cost Number]]</f>
        <v>248.56000000000003</v>
      </c>
      <c r="AH2821">
        <f>Table1[[#This Row],[Retail Price Number]]*Table1[[#This Row],[Order Quantity]]</f>
        <v>258.54000000000002</v>
      </c>
      <c r="AI2821">
        <f>YEAR(Table1[[#This Row],[Order Date]])</f>
        <v>2013</v>
      </c>
    </row>
    <row r="2822" spans="1:35" x14ac:dyDescent="0.3">
      <c r="A2822" t="s">
        <v>6045</v>
      </c>
      <c r="B2822" s="1">
        <v>42197</v>
      </c>
      <c r="C2822" t="s">
        <v>1291</v>
      </c>
      <c r="D2822" t="s">
        <v>1292</v>
      </c>
      <c r="E2822" t="s">
        <v>27</v>
      </c>
      <c r="F2822" t="s">
        <v>28</v>
      </c>
      <c r="G2822" t="s">
        <v>29</v>
      </c>
      <c r="H2822" t="s">
        <v>30</v>
      </c>
      <c r="I2822" t="s">
        <v>92</v>
      </c>
      <c r="J2822" t="s">
        <v>478</v>
      </c>
      <c r="K2822" t="s">
        <v>94</v>
      </c>
      <c r="L2822" t="s">
        <v>95</v>
      </c>
      <c r="M2822" t="s">
        <v>35</v>
      </c>
      <c r="N2822" s="1">
        <v>42199</v>
      </c>
      <c r="O2822" t="s">
        <v>479</v>
      </c>
      <c r="P2822" s="3" t="s">
        <v>480</v>
      </c>
      <c r="Q2822" t="s">
        <v>98</v>
      </c>
      <c r="R2822">
        <v>39</v>
      </c>
      <c r="S2822" t="s">
        <v>2149</v>
      </c>
      <c r="T2822" s="2">
        <v>0.05</v>
      </c>
      <c r="U2822" t="s">
        <v>2722</v>
      </c>
      <c r="V2822" t="s">
        <v>2151</v>
      </c>
      <c r="W2822" t="s">
        <v>224</v>
      </c>
      <c r="X2822" t="s">
        <v>2723</v>
      </c>
      <c r="Y2822" s="3">
        <f>VALUE(SUBSTITUTE(Table1[[#This Row],[Order Total]],"$",""))</f>
        <v>16.47</v>
      </c>
      <c r="Z2822">
        <f>VALUE(SUBSTITUTE(Table1[[#This Row],[Total]],"$",""))</f>
        <v>28.86</v>
      </c>
      <c r="AA2822" s="3">
        <f>Table1[[#This Row],[Order Total Number]]-Table1[[#This Row],[Total Number]]</f>
        <v>-12.39</v>
      </c>
      <c r="AB2822">
        <f>VALUE(SUBSTITUTE(Table1[[#This Row],[Shipping Cost]],"$",""))</f>
        <v>0.5</v>
      </c>
      <c r="AC2822">
        <f>VALUE(SUBSTITUTE(Table1[[#This Row],[Discount $]],"$",""))</f>
        <v>0.51</v>
      </c>
      <c r="AD2822">
        <f>VALUE(SUBSTITUTE(Table1[[#This Row],[Retail Price]],"$",""))</f>
        <v>2.61</v>
      </c>
      <c r="AE2822" s="4">
        <f>(Table1[[#This Row],[Retail Price Number]]*Table1[[#This Row],[Order Quantity]])-Table1[[#This Row],[Discount $ Number]]+Table1[[#This Row],[Shipping Cost Number]]</f>
        <v>101.77999999999999</v>
      </c>
      <c r="AF2822">
        <f>Table1[[#This Row],[Retail Price Number]]*Table1[[#This Row],[Order Quantity]]-Table1[[#This Row],[Discount $ Number]]</f>
        <v>101.27999999999999</v>
      </c>
      <c r="AG2822">
        <f>(Table1[[#This Row],[Retail Price Number]]*Table1[[#This Row],[Order Quantity]])-Table1[[#This Row],[Discount $ Number]]-Table1[[#This Row],[Shipping Cost Number]]</f>
        <v>100.77999999999999</v>
      </c>
      <c r="AH2822">
        <f>Table1[[#This Row],[Retail Price Number]]*Table1[[#This Row],[Order Quantity]]</f>
        <v>101.78999999999999</v>
      </c>
      <c r="AI2822">
        <f>YEAR(Table1[[#This Row],[Order Date]])</f>
        <v>2015</v>
      </c>
    </row>
    <row r="2823" spans="1:35" x14ac:dyDescent="0.3">
      <c r="A2823" t="s">
        <v>6045</v>
      </c>
      <c r="B2823" s="1">
        <v>41349</v>
      </c>
      <c r="C2823" t="s">
        <v>798</v>
      </c>
      <c r="D2823" t="s">
        <v>61</v>
      </c>
      <c r="E2823" t="s">
        <v>27</v>
      </c>
      <c r="F2823" t="s">
        <v>28</v>
      </c>
      <c r="G2823" t="s">
        <v>134</v>
      </c>
      <c r="H2823" t="s">
        <v>62</v>
      </c>
      <c r="I2823" t="s">
        <v>31</v>
      </c>
      <c r="J2823" t="s">
        <v>135</v>
      </c>
      <c r="K2823" t="s">
        <v>33</v>
      </c>
      <c r="L2823" t="s">
        <v>34</v>
      </c>
      <c r="M2823" t="s">
        <v>35</v>
      </c>
      <c r="N2823" s="1">
        <v>41353</v>
      </c>
      <c r="O2823" t="s">
        <v>136</v>
      </c>
      <c r="P2823" s="3" t="s">
        <v>137</v>
      </c>
      <c r="Q2823" t="s">
        <v>52</v>
      </c>
      <c r="R2823">
        <v>47</v>
      </c>
      <c r="S2823" t="s">
        <v>3266</v>
      </c>
      <c r="T2823" s="2">
        <v>0</v>
      </c>
      <c r="U2823" t="s">
        <v>10666</v>
      </c>
      <c r="V2823" t="s">
        <v>9216</v>
      </c>
      <c r="W2823" t="s">
        <v>72</v>
      </c>
      <c r="X2823" t="s">
        <v>3947</v>
      </c>
      <c r="Y2823" s="3">
        <f>VALUE(SUBSTITUTE(Table1[[#This Row],[Order Total]],"$",""))</f>
        <v>124.75</v>
      </c>
      <c r="Z2823">
        <f>VALUE(SUBSTITUTE(Table1[[#This Row],[Total]],"$",""))</f>
        <v>124.56</v>
      </c>
      <c r="AA2823" s="3">
        <f>Table1[[#This Row],[Order Total Number]]-Table1[[#This Row],[Total Number]]</f>
        <v>0.18999999999999773</v>
      </c>
      <c r="AB2823">
        <f>VALUE(SUBSTITUTE(Table1[[#This Row],[Shipping Cost]],"$",""))</f>
        <v>0.99</v>
      </c>
      <c r="AC2823">
        <f>VALUE(SUBSTITUTE(Table1[[#This Row],[Discount $]],"$",""))</f>
        <v>9.6300000000000008</v>
      </c>
      <c r="AD2823">
        <f>VALUE(SUBSTITUTE(Table1[[#This Row],[Retail Price]],"$",""))</f>
        <v>3.08</v>
      </c>
      <c r="AE2823" s="4">
        <f>(Table1[[#This Row],[Retail Price Number]]*Table1[[#This Row],[Order Quantity]])-Table1[[#This Row],[Discount $ Number]]+Table1[[#This Row],[Shipping Cost Number]]</f>
        <v>136.12</v>
      </c>
      <c r="AF2823">
        <f>Table1[[#This Row],[Retail Price Number]]*Table1[[#This Row],[Order Quantity]]-Table1[[#This Row],[Discount $ Number]]</f>
        <v>135.13</v>
      </c>
      <c r="AG2823">
        <f>(Table1[[#This Row],[Retail Price Number]]*Table1[[#This Row],[Order Quantity]])-Table1[[#This Row],[Discount $ Number]]-Table1[[#This Row],[Shipping Cost Number]]</f>
        <v>134.13999999999999</v>
      </c>
      <c r="AH2823">
        <f>Table1[[#This Row],[Retail Price Number]]*Table1[[#This Row],[Order Quantity]]</f>
        <v>144.76</v>
      </c>
      <c r="AI2823">
        <f>YEAR(Table1[[#This Row],[Order Date]])</f>
        <v>2013</v>
      </c>
    </row>
    <row r="2824" spans="1:35" x14ac:dyDescent="0.3">
      <c r="A2824" t="s">
        <v>2743</v>
      </c>
      <c r="B2824" s="1">
        <v>42132</v>
      </c>
      <c r="C2824" t="s">
        <v>1616</v>
      </c>
      <c r="D2824" t="s">
        <v>1617</v>
      </c>
      <c r="E2824" t="s">
        <v>27</v>
      </c>
      <c r="F2824" t="s">
        <v>28</v>
      </c>
      <c r="G2824" t="s">
        <v>29</v>
      </c>
      <c r="H2824" t="s">
        <v>78</v>
      </c>
      <c r="I2824" t="s">
        <v>121</v>
      </c>
      <c r="J2824" t="s">
        <v>853</v>
      </c>
      <c r="K2824" t="s">
        <v>94</v>
      </c>
      <c r="L2824" t="s">
        <v>95</v>
      </c>
      <c r="M2824" t="s">
        <v>35</v>
      </c>
      <c r="N2824" s="1">
        <v>42136</v>
      </c>
      <c r="O2824" t="s">
        <v>854</v>
      </c>
      <c r="P2824" s="3" t="s">
        <v>855</v>
      </c>
      <c r="Q2824" t="s">
        <v>856</v>
      </c>
      <c r="R2824">
        <v>47</v>
      </c>
      <c r="S2824" t="s">
        <v>857</v>
      </c>
      <c r="T2824" s="2">
        <v>7.0000000000000007E-2</v>
      </c>
      <c r="U2824" t="s">
        <v>2744</v>
      </c>
      <c r="V2824" t="s">
        <v>859</v>
      </c>
      <c r="W2824" t="s">
        <v>618</v>
      </c>
      <c r="X2824" t="s">
        <v>860</v>
      </c>
      <c r="Y2824" s="3">
        <f>VALUE(SUBSTITUTE(Table1[[#This Row],[Order Total]],"$",""))</f>
        <v>22385.63</v>
      </c>
      <c r="Z2824">
        <f>VALUE(SUBSTITUTE(Table1[[#This Row],[Total]],"$",""))</f>
        <v>22410.12</v>
      </c>
      <c r="AA2824" s="3">
        <f>Table1[[#This Row],[Order Total Number]]-Table1[[#This Row],[Total Number]]</f>
        <v>-24.489999999997963</v>
      </c>
      <c r="AB2824">
        <f>VALUE(SUBSTITUTE(Table1[[#This Row],[Shipping Cost]],"$",""))</f>
        <v>24.49</v>
      </c>
      <c r="AC2824">
        <f>VALUE(SUBSTITUTE(Table1[[#This Row],[Discount $]],"$",""))</f>
        <v>5133.96</v>
      </c>
      <c r="AD2824">
        <f>VALUE(SUBSTITUTE(Table1[[#This Row],[Retail Price]],"$",""))</f>
        <v>599.99</v>
      </c>
      <c r="AE2824" s="4">
        <f>(Table1[[#This Row],[Retail Price Number]]*Table1[[#This Row],[Order Quantity]])-Table1[[#This Row],[Discount $ Number]]+Table1[[#This Row],[Shipping Cost Number]]</f>
        <v>23090.06</v>
      </c>
      <c r="AF2824">
        <f>Table1[[#This Row],[Retail Price Number]]*Table1[[#This Row],[Order Quantity]]-Table1[[#This Row],[Discount $ Number]]</f>
        <v>23065.57</v>
      </c>
      <c r="AG2824">
        <f>(Table1[[#This Row],[Retail Price Number]]*Table1[[#This Row],[Order Quantity]])-Table1[[#This Row],[Discount $ Number]]-Table1[[#This Row],[Shipping Cost Number]]</f>
        <v>23041.079999999998</v>
      </c>
      <c r="AH2824">
        <f>Table1[[#This Row],[Retail Price Number]]*Table1[[#This Row],[Order Quantity]]</f>
        <v>28199.53</v>
      </c>
      <c r="AI2824">
        <f>YEAR(Table1[[#This Row],[Order Date]])</f>
        <v>2015</v>
      </c>
    </row>
    <row r="2825" spans="1:35" x14ac:dyDescent="0.3">
      <c r="A2825" t="s">
        <v>2743</v>
      </c>
      <c r="B2825" s="1">
        <v>42163</v>
      </c>
      <c r="C2825" t="s">
        <v>852</v>
      </c>
      <c r="D2825" t="s">
        <v>280</v>
      </c>
      <c r="E2825" t="s">
        <v>27</v>
      </c>
      <c r="F2825" t="s">
        <v>28</v>
      </c>
      <c r="G2825" t="s">
        <v>91</v>
      </c>
      <c r="H2825" t="s">
        <v>281</v>
      </c>
      <c r="I2825" t="s">
        <v>31</v>
      </c>
      <c r="J2825" t="s">
        <v>853</v>
      </c>
      <c r="K2825" t="s">
        <v>94</v>
      </c>
      <c r="L2825" t="s">
        <v>34</v>
      </c>
      <c r="M2825" t="s">
        <v>156</v>
      </c>
      <c r="N2825" s="1">
        <v>42164</v>
      </c>
      <c r="O2825" t="s">
        <v>854</v>
      </c>
      <c r="P2825" s="3" t="s">
        <v>855</v>
      </c>
      <c r="Q2825" t="s">
        <v>856</v>
      </c>
      <c r="R2825">
        <v>38</v>
      </c>
      <c r="S2825" t="s">
        <v>857</v>
      </c>
      <c r="T2825" s="2">
        <v>0.04</v>
      </c>
      <c r="U2825" t="s">
        <v>858</v>
      </c>
      <c r="V2825" t="s">
        <v>3080</v>
      </c>
      <c r="W2825" t="s">
        <v>618</v>
      </c>
      <c r="X2825" t="s">
        <v>860</v>
      </c>
      <c r="Y2825" s="3">
        <f>VALUE(SUBSTITUTE(Table1[[#This Row],[Order Total]],"$",""))</f>
        <v>22375.63</v>
      </c>
      <c r="Z2825">
        <f>VALUE(SUBSTITUTE(Table1[[#This Row],[Total]],"$",""))</f>
        <v>22410.12</v>
      </c>
      <c r="AA2825" s="3">
        <f>Table1[[#This Row],[Order Total Number]]-Table1[[#This Row],[Total Number]]</f>
        <v>-34.489999999997963</v>
      </c>
      <c r="AB2825">
        <f>VALUE(SUBSTITUTE(Table1[[#This Row],[Shipping Cost]],"$",""))</f>
        <v>24.49</v>
      </c>
      <c r="AC2825">
        <f>VALUE(SUBSTITUTE(Table1[[#This Row],[Discount $]],"$",""))</f>
        <v>2213.96</v>
      </c>
      <c r="AD2825">
        <f>VALUE(SUBSTITUTE(Table1[[#This Row],[Retail Price]],"$",""))</f>
        <v>599.99</v>
      </c>
      <c r="AE2825" s="4">
        <f>(Table1[[#This Row],[Retail Price Number]]*Table1[[#This Row],[Order Quantity]])-Table1[[#This Row],[Discount $ Number]]+Table1[[#This Row],[Shipping Cost Number]]</f>
        <v>20610.150000000001</v>
      </c>
      <c r="AF2825">
        <f>Table1[[#This Row],[Retail Price Number]]*Table1[[#This Row],[Order Quantity]]-Table1[[#This Row],[Discount $ Number]]</f>
        <v>20585.66</v>
      </c>
      <c r="AG2825">
        <f>(Table1[[#This Row],[Retail Price Number]]*Table1[[#This Row],[Order Quantity]])-Table1[[#This Row],[Discount $ Number]]-Table1[[#This Row],[Shipping Cost Number]]</f>
        <v>20561.169999999998</v>
      </c>
      <c r="AH2825">
        <f>Table1[[#This Row],[Retail Price Number]]*Table1[[#This Row],[Order Quantity]]</f>
        <v>22799.62</v>
      </c>
      <c r="AI2825">
        <f>YEAR(Table1[[#This Row],[Order Date]])</f>
        <v>2015</v>
      </c>
    </row>
    <row r="2826" spans="1:35" x14ac:dyDescent="0.3">
      <c r="A2826" t="s">
        <v>2743</v>
      </c>
      <c r="B2826" s="1">
        <v>42163</v>
      </c>
      <c r="C2826" t="s">
        <v>852</v>
      </c>
      <c r="D2826" t="s">
        <v>280</v>
      </c>
      <c r="E2826" t="s">
        <v>27</v>
      </c>
      <c r="F2826" t="s">
        <v>28</v>
      </c>
      <c r="G2826" t="s">
        <v>77</v>
      </c>
      <c r="H2826" t="s">
        <v>281</v>
      </c>
      <c r="I2826" t="s">
        <v>63</v>
      </c>
      <c r="J2826" t="s">
        <v>853</v>
      </c>
      <c r="K2826" t="s">
        <v>94</v>
      </c>
      <c r="L2826" t="s">
        <v>109</v>
      </c>
      <c r="M2826" t="s">
        <v>35</v>
      </c>
      <c r="N2826" s="1">
        <v>42164</v>
      </c>
      <c r="O2826" t="s">
        <v>854</v>
      </c>
      <c r="P2826" s="3" t="s">
        <v>855</v>
      </c>
      <c r="Q2826" t="s">
        <v>856</v>
      </c>
      <c r="R2826">
        <v>25</v>
      </c>
      <c r="S2826" t="s">
        <v>857</v>
      </c>
      <c r="T2826" s="2">
        <v>0.01</v>
      </c>
      <c r="U2826" t="s">
        <v>858</v>
      </c>
      <c r="V2826" t="s">
        <v>859</v>
      </c>
      <c r="W2826" t="s">
        <v>618</v>
      </c>
      <c r="X2826" t="s">
        <v>860</v>
      </c>
      <c r="Y2826" s="3">
        <f>VALUE(SUBSTITUTE(Table1[[#This Row],[Order Total]],"$",""))</f>
        <v>22385.63</v>
      </c>
      <c r="Z2826">
        <f>VALUE(SUBSTITUTE(Table1[[#This Row],[Total]],"$",""))</f>
        <v>22410.12</v>
      </c>
      <c r="AA2826" s="3">
        <f>Table1[[#This Row],[Order Total Number]]-Table1[[#This Row],[Total Number]]</f>
        <v>-24.489999999997963</v>
      </c>
      <c r="AB2826">
        <f>VALUE(SUBSTITUTE(Table1[[#This Row],[Shipping Cost]],"$",""))</f>
        <v>24.49</v>
      </c>
      <c r="AC2826">
        <f>VALUE(SUBSTITUTE(Table1[[#This Row],[Discount $]],"$",""))</f>
        <v>2213.96</v>
      </c>
      <c r="AD2826">
        <f>VALUE(SUBSTITUTE(Table1[[#This Row],[Retail Price]],"$",""))</f>
        <v>599.99</v>
      </c>
      <c r="AE2826" s="4">
        <f>(Table1[[#This Row],[Retail Price Number]]*Table1[[#This Row],[Order Quantity]])-Table1[[#This Row],[Discount $ Number]]+Table1[[#This Row],[Shipping Cost Number]]</f>
        <v>12810.28</v>
      </c>
      <c r="AF2826">
        <f>Table1[[#This Row],[Retail Price Number]]*Table1[[#This Row],[Order Quantity]]-Table1[[#This Row],[Discount $ Number]]</f>
        <v>12785.79</v>
      </c>
      <c r="AG2826">
        <f>(Table1[[#This Row],[Retail Price Number]]*Table1[[#This Row],[Order Quantity]])-Table1[[#This Row],[Discount $ Number]]-Table1[[#This Row],[Shipping Cost Number]]</f>
        <v>12761.300000000001</v>
      </c>
      <c r="AH2826">
        <f>Table1[[#This Row],[Retail Price Number]]*Table1[[#This Row],[Order Quantity]]</f>
        <v>14999.75</v>
      </c>
      <c r="AI2826">
        <f>YEAR(Table1[[#This Row],[Order Date]])</f>
        <v>2015</v>
      </c>
    </row>
    <row r="2827" spans="1:35" x14ac:dyDescent="0.3">
      <c r="A2827" t="s">
        <v>2656</v>
      </c>
      <c r="B2827" s="1">
        <v>42169</v>
      </c>
      <c r="C2827" t="s">
        <v>665</v>
      </c>
      <c r="D2827" t="s">
        <v>144</v>
      </c>
      <c r="E2827" t="s">
        <v>46</v>
      </c>
      <c r="F2827" t="s">
        <v>47</v>
      </c>
      <c r="G2827" t="s">
        <v>134</v>
      </c>
      <c r="H2827" t="s">
        <v>107</v>
      </c>
      <c r="I2827" t="s">
        <v>31</v>
      </c>
      <c r="J2827" t="s">
        <v>1737</v>
      </c>
      <c r="K2827" t="s">
        <v>94</v>
      </c>
      <c r="L2827" t="s">
        <v>95</v>
      </c>
      <c r="M2827" t="s">
        <v>35</v>
      </c>
      <c r="N2827" s="1">
        <v>42170</v>
      </c>
      <c r="O2827" t="s">
        <v>1699</v>
      </c>
      <c r="P2827" s="3" t="s">
        <v>1738</v>
      </c>
      <c r="Q2827" t="s">
        <v>36</v>
      </c>
      <c r="R2827">
        <v>34</v>
      </c>
      <c r="S2827" t="s">
        <v>2657</v>
      </c>
      <c r="T2827" s="2">
        <v>0.08</v>
      </c>
      <c r="U2827" t="s">
        <v>1879</v>
      </c>
      <c r="V2827" t="s">
        <v>2658</v>
      </c>
      <c r="W2827" t="s">
        <v>112</v>
      </c>
      <c r="X2827" t="s">
        <v>1441</v>
      </c>
      <c r="Y2827" s="3">
        <f>VALUE(SUBSTITUTE(Table1[[#This Row],[Order Total]],"$",""))</f>
        <v>33.25</v>
      </c>
      <c r="Z2827">
        <f>VALUE(SUBSTITUTE(Table1[[#This Row],[Total]],"$",""))</f>
        <v>33.729999999999997</v>
      </c>
      <c r="AA2827" s="3">
        <f>Table1[[#This Row],[Order Total Number]]-Table1[[#This Row],[Total Number]]</f>
        <v>-0.47999999999999687</v>
      </c>
      <c r="AB2827">
        <f>VALUE(SUBSTITUTE(Table1[[#This Row],[Shipping Cost]],"$",""))</f>
        <v>0.75</v>
      </c>
      <c r="AC2827">
        <f>VALUE(SUBSTITUTE(Table1[[#This Row],[Discount $]],"$",""))</f>
        <v>3.57</v>
      </c>
      <c r="AD2827">
        <f>VALUE(SUBSTITUTE(Table1[[#This Row],[Retail Price]],"$",""))</f>
        <v>1.81</v>
      </c>
      <c r="AE2827" s="4">
        <f>(Table1[[#This Row],[Retail Price Number]]*Table1[[#This Row],[Order Quantity]])-Table1[[#This Row],[Discount $ Number]]+Table1[[#This Row],[Shipping Cost Number]]</f>
        <v>58.72</v>
      </c>
      <c r="AF2827">
        <f>Table1[[#This Row],[Retail Price Number]]*Table1[[#This Row],[Order Quantity]]-Table1[[#This Row],[Discount $ Number]]</f>
        <v>57.97</v>
      </c>
      <c r="AG2827">
        <f>(Table1[[#This Row],[Retail Price Number]]*Table1[[#This Row],[Order Quantity]])-Table1[[#This Row],[Discount $ Number]]-Table1[[#This Row],[Shipping Cost Number]]</f>
        <v>57.22</v>
      </c>
      <c r="AH2827">
        <f>Table1[[#This Row],[Retail Price Number]]*Table1[[#This Row],[Order Quantity]]</f>
        <v>61.54</v>
      </c>
      <c r="AI2827">
        <f>YEAR(Table1[[#This Row],[Order Date]])</f>
        <v>2015</v>
      </c>
    </row>
    <row r="2828" spans="1:35" x14ac:dyDescent="0.3">
      <c r="A2828" t="s">
        <v>2656</v>
      </c>
      <c r="B2828" s="1">
        <v>41762</v>
      </c>
      <c r="C2828" t="s">
        <v>2792</v>
      </c>
      <c r="D2828" t="s">
        <v>974</v>
      </c>
      <c r="E2828" t="s">
        <v>46</v>
      </c>
      <c r="F2828" t="s">
        <v>47</v>
      </c>
      <c r="G2828" t="s">
        <v>77</v>
      </c>
      <c r="H2828" t="s">
        <v>48</v>
      </c>
      <c r="I2828" t="s">
        <v>196</v>
      </c>
      <c r="J2828" t="s">
        <v>122</v>
      </c>
      <c r="K2828" t="s">
        <v>94</v>
      </c>
      <c r="L2828" t="s">
        <v>95</v>
      </c>
      <c r="M2828" t="s">
        <v>35</v>
      </c>
      <c r="N2828" s="1">
        <v>41766</v>
      </c>
      <c r="O2828" t="s">
        <v>123</v>
      </c>
      <c r="P2828" s="3" t="s">
        <v>124</v>
      </c>
      <c r="Q2828" t="s">
        <v>125</v>
      </c>
      <c r="R2828">
        <v>40</v>
      </c>
      <c r="S2828" t="s">
        <v>11892</v>
      </c>
      <c r="T2828" s="2">
        <v>0.03</v>
      </c>
      <c r="U2828" t="s">
        <v>11893</v>
      </c>
      <c r="V2828" t="s">
        <v>5488</v>
      </c>
      <c r="W2828" t="s">
        <v>129</v>
      </c>
      <c r="X2828" t="s">
        <v>11894</v>
      </c>
      <c r="Y2828" s="3">
        <f>VALUE(SUBSTITUTE(Table1[[#This Row],[Order Total]],"$",""))</f>
        <v>126.81</v>
      </c>
      <c r="Z2828">
        <f>VALUE(SUBSTITUTE(Table1[[#This Row],[Total]],"$",""))</f>
        <v>177.85</v>
      </c>
      <c r="AA2828" s="3">
        <f>Table1[[#This Row],[Order Total Number]]-Table1[[#This Row],[Total Number]]</f>
        <v>-51.039999999999992</v>
      </c>
      <c r="AB2828">
        <f>VALUE(SUBSTITUTE(Table1[[#This Row],[Shipping Cost]],"$",""))</f>
        <v>2.5</v>
      </c>
      <c r="AC2828">
        <f>VALUE(SUBSTITUTE(Table1[[#This Row],[Discount $]],"$",""))</f>
        <v>17.13</v>
      </c>
      <c r="AD2828">
        <f>VALUE(SUBSTITUTE(Table1[[#This Row],[Retail Price]],"$",""))</f>
        <v>3.69</v>
      </c>
      <c r="AE2828" s="4">
        <f>(Table1[[#This Row],[Retail Price Number]]*Table1[[#This Row],[Order Quantity]])-Table1[[#This Row],[Discount $ Number]]+Table1[[#This Row],[Shipping Cost Number]]</f>
        <v>132.97</v>
      </c>
      <c r="AF2828">
        <f>Table1[[#This Row],[Retail Price Number]]*Table1[[#This Row],[Order Quantity]]-Table1[[#This Row],[Discount $ Number]]</f>
        <v>130.47</v>
      </c>
      <c r="AG2828">
        <f>(Table1[[#This Row],[Retail Price Number]]*Table1[[#This Row],[Order Quantity]])-Table1[[#This Row],[Discount $ Number]]-Table1[[#This Row],[Shipping Cost Number]]</f>
        <v>127.97</v>
      </c>
      <c r="AH2828">
        <f>Table1[[#This Row],[Retail Price Number]]*Table1[[#This Row],[Order Quantity]]</f>
        <v>147.6</v>
      </c>
      <c r="AI2828">
        <f>YEAR(Table1[[#This Row],[Order Date]])</f>
        <v>2014</v>
      </c>
    </row>
    <row r="2829" spans="1:35" x14ac:dyDescent="0.3">
      <c r="A2829" t="s">
        <v>2218</v>
      </c>
      <c r="B2829" s="1">
        <v>42165</v>
      </c>
      <c r="C2829" t="s">
        <v>2219</v>
      </c>
      <c r="D2829" t="s">
        <v>306</v>
      </c>
      <c r="E2829" t="s">
        <v>46</v>
      </c>
      <c r="F2829" t="s">
        <v>47</v>
      </c>
      <c r="G2829" t="s">
        <v>77</v>
      </c>
      <c r="H2829" t="s">
        <v>107</v>
      </c>
      <c r="I2829" t="s">
        <v>121</v>
      </c>
      <c r="J2829" t="s">
        <v>423</v>
      </c>
      <c r="K2829" t="s">
        <v>94</v>
      </c>
      <c r="L2829" t="s">
        <v>34</v>
      </c>
      <c r="M2829" t="s">
        <v>35</v>
      </c>
      <c r="N2829" s="1">
        <v>42169</v>
      </c>
      <c r="O2829" t="s">
        <v>424</v>
      </c>
      <c r="P2829" s="3" t="s">
        <v>356</v>
      </c>
      <c r="Q2829" t="s">
        <v>341</v>
      </c>
      <c r="R2829">
        <v>27</v>
      </c>
      <c r="S2829" t="s">
        <v>1360</v>
      </c>
      <c r="T2829" s="2">
        <v>0.08</v>
      </c>
      <c r="U2829" t="s">
        <v>646</v>
      </c>
      <c r="V2829" t="s">
        <v>2220</v>
      </c>
      <c r="W2829" t="s">
        <v>428</v>
      </c>
      <c r="X2829" t="s">
        <v>2221</v>
      </c>
      <c r="Y2829" s="3">
        <f>VALUE(SUBSTITUTE(Table1[[#This Row],[Order Total]],"$",""))</f>
        <v>43.17</v>
      </c>
      <c r="Z2829">
        <f>VALUE(SUBSTITUTE(Table1[[#This Row],[Total]],"$",""))</f>
        <v>44.56</v>
      </c>
      <c r="AA2829" s="3">
        <f>Table1[[#This Row],[Order Total Number]]-Table1[[#This Row],[Total Number]]</f>
        <v>-1.3900000000000006</v>
      </c>
      <c r="AB2829">
        <f>VALUE(SUBSTITUTE(Table1[[#This Row],[Shipping Cost]],"$",""))</f>
        <v>1.39</v>
      </c>
      <c r="AC2829">
        <f>VALUE(SUBSTITUTE(Table1[[#This Row],[Discount $]],"$",""))</f>
        <v>2.27</v>
      </c>
      <c r="AD2829">
        <f>VALUE(SUBSTITUTE(Table1[[#This Row],[Retail Price]],"$",""))</f>
        <v>5.68</v>
      </c>
      <c r="AE2829" s="4">
        <f>(Table1[[#This Row],[Retail Price Number]]*Table1[[#This Row],[Order Quantity]])-Table1[[#This Row],[Discount $ Number]]+Table1[[#This Row],[Shipping Cost Number]]</f>
        <v>152.47999999999996</v>
      </c>
      <c r="AF2829">
        <f>Table1[[#This Row],[Retail Price Number]]*Table1[[#This Row],[Order Quantity]]-Table1[[#This Row],[Discount $ Number]]</f>
        <v>151.08999999999997</v>
      </c>
      <c r="AG2829">
        <f>(Table1[[#This Row],[Retail Price Number]]*Table1[[#This Row],[Order Quantity]])-Table1[[#This Row],[Discount $ Number]]-Table1[[#This Row],[Shipping Cost Number]]</f>
        <v>149.69999999999999</v>
      </c>
      <c r="AH2829">
        <f>Table1[[#This Row],[Retail Price Number]]*Table1[[#This Row],[Order Quantity]]</f>
        <v>153.35999999999999</v>
      </c>
      <c r="AI2829">
        <f>YEAR(Table1[[#This Row],[Order Date]])</f>
        <v>2015</v>
      </c>
    </row>
    <row r="2830" spans="1:35" x14ac:dyDescent="0.3">
      <c r="A2830" t="s">
        <v>2218</v>
      </c>
      <c r="B2830" s="1">
        <v>41534</v>
      </c>
      <c r="C2830" t="s">
        <v>5568</v>
      </c>
      <c r="D2830" t="s">
        <v>61</v>
      </c>
      <c r="E2830" t="s">
        <v>27</v>
      </c>
      <c r="F2830" t="s">
        <v>28</v>
      </c>
      <c r="G2830" t="s">
        <v>134</v>
      </c>
      <c r="H2830" t="s">
        <v>62</v>
      </c>
      <c r="I2830" t="s">
        <v>121</v>
      </c>
      <c r="J2830" t="s">
        <v>1302</v>
      </c>
      <c r="K2830" t="s">
        <v>94</v>
      </c>
      <c r="L2830" t="s">
        <v>34</v>
      </c>
      <c r="M2830" t="s">
        <v>35</v>
      </c>
      <c r="N2830" s="1">
        <v>41536</v>
      </c>
      <c r="O2830" t="s">
        <v>1303</v>
      </c>
      <c r="P2830" s="3" t="s">
        <v>168</v>
      </c>
      <c r="Q2830" t="s">
        <v>1304</v>
      </c>
      <c r="R2830">
        <v>48</v>
      </c>
      <c r="S2830" t="s">
        <v>5569</v>
      </c>
      <c r="T2830" s="2">
        <v>0.08</v>
      </c>
      <c r="U2830" t="s">
        <v>5570</v>
      </c>
      <c r="V2830" t="s">
        <v>5571</v>
      </c>
      <c r="W2830" t="s">
        <v>1307</v>
      </c>
      <c r="X2830" t="s">
        <v>5572</v>
      </c>
      <c r="Y2830" s="3">
        <f>VALUE(SUBSTITUTE(Table1[[#This Row],[Order Total]],"$",""))</f>
        <v>178.61</v>
      </c>
      <c r="Z2830">
        <f>VALUE(SUBSTITUTE(Table1[[#This Row],[Total]],"$",""))</f>
        <v>178.13</v>
      </c>
      <c r="AA2830" s="3">
        <f>Table1[[#This Row],[Order Total Number]]-Table1[[#This Row],[Total Number]]</f>
        <v>0.48000000000001819</v>
      </c>
      <c r="AB2830">
        <f>VALUE(SUBSTITUTE(Table1[[#This Row],[Shipping Cost]],"$",""))</f>
        <v>4.42</v>
      </c>
      <c r="AC2830">
        <f>VALUE(SUBSTITUTE(Table1[[#This Row],[Discount $]],"$",""))</f>
        <v>2.91</v>
      </c>
      <c r="AD2830">
        <f>VALUE(SUBSTITUTE(Table1[[#This Row],[Retail Price]],"$",""))</f>
        <v>6.84</v>
      </c>
      <c r="AE2830" s="4">
        <f>(Table1[[#This Row],[Retail Price Number]]*Table1[[#This Row],[Order Quantity]])-Table1[[#This Row],[Discount $ Number]]+Table1[[#This Row],[Shipping Cost Number]]</f>
        <v>329.83</v>
      </c>
      <c r="AF2830">
        <f>Table1[[#This Row],[Retail Price Number]]*Table1[[#This Row],[Order Quantity]]-Table1[[#This Row],[Discount $ Number]]</f>
        <v>325.40999999999997</v>
      </c>
      <c r="AG2830">
        <f>(Table1[[#This Row],[Retail Price Number]]*Table1[[#This Row],[Order Quantity]])-Table1[[#This Row],[Discount $ Number]]-Table1[[#This Row],[Shipping Cost Number]]</f>
        <v>320.98999999999995</v>
      </c>
      <c r="AH2830">
        <f>Table1[[#This Row],[Retail Price Number]]*Table1[[#This Row],[Order Quantity]]</f>
        <v>328.32</v>
      </c>
      <c r="AI2830">
        <f>YEAR(Table1[[#This Row],[Order Date]])</f>
        <v>2013</v>
      </c>
    </row>
    <row r="2831" spans="1:35" x14ac:dyDescent="0.3">
      <c r="A2831" t="s">
        <v>2218</v>
      </c>
      <c r="B2831" s="1">
        <v>42165</v>
      </c>
      <c r="C2831" t="s">
        <v>2219</v>
      </c>
      <c r="D2831" t="s">
        <v>306</v>
      </c>
      <c r="E2831" t="s">
        <v>46</v>
      </c>
      <c r="F2831" t="s">
        <v>47</v>
      </c>
      <c r="G2831" t="s">
        <v>91</v>
      </c>
      <c r="H2831" t="s">
        <v>107</v>
      </c>
      <c r="I2831" t="s">
        <v>92</v>
      </c>
      <c r="J2831" t="s">
        <v>423</v>
      </c>
      <c r="K2831" t="s">
        <v>33</v>
      </c>
      <c r="L2831" t="s">
        <v>65</v>
      </c>
      <c r="M2831" t="s">
        <v>35</v>
      </c>
      <c r="N2831" s="1">
        <v>42169</v>
      </c>
      <c r="O2831" t="s">
        <v>424</v>
      </c>
      <c r="P2831" s="3" t="s">
        <v>356</v>
      </c>
      <c r="Q2831" t="s">
        <v>341</v>
      </c>
      <c r="R2831">
        <v>8</v>
      </c>
      <c r="S2831" t="s">
        <v>1360</v>
      </c>
      <c r="T2831" s="2">
        <v>0.09</v>
      </c>
      <c r="U2831" t="s">
        <v>646</v>
      </c>
      <c r="V2831" t="s">
        <v>2220</v>
      </c>
      <c r="W2831" t="s">
        <v>428</v>
      </c>
      <c r="X2831" t="s">
        <v>2221</v>
      </c>
      <c r="Y2831" s="3">
        <f>VALUE(SUBSTITUTE(Table1[[#This Row],[Order Total]],"$",""))</f>
        <v>43.17</v>
      </c>
      <c r="Z2831">
        <f>VALUE(SUBSTITUTE(Table1[[#This Row],[Total]],"$",""))</f>
        <v>44.56</v>
      </c>
      <c r="AA2831" s="3">
        <f>Table1[[#This Row],[Order Total Number]]-Table1[[#This Row],[Total Number]]</f>
        <v>-1.3900000000000006</v>
      </c>
      <c r="AB2831">
        <f>VALUE(SUBSTITUTE(Table1[[#This Row],[Shipping Cost]],"$",""))</f>
        <v>1.39</v>
      </c>
      <c r="AC2831">
        <f>VALUE(SUBSTITUTE(Table1[[#This Row],[Discount $]],"$",""))</f>
        <v>2.27</v>
      </c>
      <c r="AD2831">
        <f>VALUE(SUBSTITUTE(Table1[[#This Row],[Retail Price]],"$",""))</f>
        <v>5.68</v>
      </c>
      <c r="AE2831" s="4">
        <f>(Table1[[#This Row],[Retail Price Number]]*Table1[[#This Row],[Order Quantity]])-Table1[[#This Row],[Discount $ Number]]+Table1[[#This Row],[Shipping Cost Number]]</f>
        <v>44.559999999999995</v>
      </c>
      <c r="AF2831">
        <f>Table1[[#This Row],[Retail Price Number]]*Table1[[#This Row],[Order Quantity]]-Table1[[#This Row],[Discount $ Number]]</f>
        <v>43.169999999999995</v>
      </c>
      <c r="AG2831">
        <f>(Table1[[#This Row],[Retail Price Number]]*Table1[[#This Row],[Order Quantity]])-Table1[[#This Row],[Discount $ Number]]-Table1[[#This Row],[Shipping Cost Number]]</f>
        <v>41.779999999999994</v>
      </c>
      <c r="AH2831">
        <f>Table1[[#This Row],[Retail Price Number]]*Table1[[#This Row],[Order Quantity]]</f>
        <v>45.44</v>
      </c>
      <c r="AI2831">
        <f>YEAR(Table1[[#This Row],[Order Date]])</f>
        <v>2015</v>
      </c>
    </row>
    <row r="2832" spans="1:35" x14ac:dyDescent="0.3">
      <c r="A2832" t="s">
        <v>2218</v>
      </c>
      <c r="B2832" s="1">
        <v>42153</v>
      </c>
      <c r="C2832" t="s">
        <v>3839</v>
      </c>
      <c r="D2832" t="s">
        <v>683</v>
      </c>
      <c r="E2832" t="s">
        <v>46</v>
      </c>
      <c r="F2832" t="s">
        <v>47</v>
      </c>
      <c r="G2832" t="s">
        <v>134</v>
      </c>
      <c r="H2832" t="s">
        <v>107</v>
      </c>
      <c r="I2832" t="s">
        <v>196</v>
      </c>
      <c r="J2832" t="s">
        <v>3587</v>
      </c>
      <c r="K2832" t="s">
        <v>94</v>
      </c>
      <c r="L2832" t="s">
        <v>34</v>
      </c>
      <c r="M2832" t="s">
        <v>35</v>
      </c>
      <c r="N2832" s="1">
        <v>42155</v>
      </c>
      <c r="O2832" t="s">
        <v>460</v>
      </c>
      <c r="P2832" s="3" t="s">
        <v>3588</v>
      </c>
      <c r="Q2832" t="s">
        <v>1220</v>
      </c>
      <c r="R2832">
        <v>20</v>
      </c>
      <c r="S2832" t="s">
        <v>2240</v>
      </c>
      <c r="T2832" s="2">
        <v>0.04</v>
      </c>
      <c r="U2832" t="s">
        <v>1334</v>
      </c>
      <c r="V2832" t="s">
        <v>4900</v>
      </c>
      <c r="W2832" t="s">
        <v>3589</v>
      </c>
      <c r="X2832" t="s">
        <v>1929</v>
      </c>
      <c r="Y2832" s="3">
        <f>VALUE(SUBSTITUTE(Table1[[#This Row],[Order Total]],"$",""))</f>
        <v>43.34</v>
      </c>
      <c r="Z2832">
        <f>VALUE(SUBSTITUTE(Table1[[#This Row],[Total]],"$",""))</f>
        <v>43.03</v>
      </c>
      <c r="AA2832" s="3">
        <f>Table1[[#This Row],[Order Total Number]]-Table1[[#This Row],[Total Number]]</f>
        <v>0.31000000000000227</v>
      </c>
      <c r="AB2832">
        <f>VALUE(SUBSTITUTE(Table1[[#This Row],[Shipping Cost]],"$",""))</f>
        <v>0.85</v>
      </c>
      <c r="AC2832">
        <f>VALUE(SUBSTITUTE(Table1[[#This Row],[Discount $]],"$",""))</f>
        <v>4.0599999999999996</v>
      </c>
      <c r="AD2832">
        <f>VALUE(SUBSTITUTE(Table1[[#This Row],[Retail Price]],"$",""))</f>
        <v>3.38</v>
      </c>
      <c r="AE2832" s="4">
        <f>(Table1[[#This Row],[Retail Price Number]]*Table1[[#This Row],[Order Quantity]])-Table1[[#This Row],[Discount $ Number]]+Table1[[#This Row],[Shipping Cost Number]]</f>
        <v>64.389999999999986</v>
      </c>
      <c r="AF2832">
        <f>Table1[[#This Row],[Retail Price Number]]*Table1[[#This Row],[Order Quantity]]-Table1[[#This Row],[Discount $ Number]]</f>
        <v>63.539999999999992</v>
      </c>
      <c r="AG2832">
        <f>(Table1[[#This Row],[Retail Price Number]]*Table1[[#This Row],[Order Quantity]])-Table1[[#This Row],[Discount $ Number]]-Table1[[#This Row],[Shipping Cost Number]]</f>
        <v>62.689999999999991</v>
      </c>
      <c r="AH2832">
        <f>Table1[[#This Row],[Retail Price Number]]*Table1[[#This Row],[Order Quantity]]</f>
        <v>67.599999999999994</v>
      </c>
      <c r="AI2832">
        <f>YEAR(Table1[[#This Row],[Order Date]])</f>
        <v>2015</v>
      </c>
    </row>
    <row r="2833" spans="1:35" x14ac:dyDescent="0.3">
      <c r="A2833" t="s">
        <v>2218</v>
      </c>
      <c r="B2833" s="1">
        <v>42165</v>
      </c>
      <c r="C2833" t="s">
        <v>9321</v>
      </c>
      <c r="D2833" t="s">
        <v>787</v>
      </c>
      <c r="E2833" t="s">
        <v>27</v>
      </c>
      <c r="F2833" t="s">
        <v>28</v>
      </c>
      <c r="G2833" t="s">
        <v>77</v>
      </c>
      <c r="H2833" t="s">
        <v>217</v>
      </c>
      <c r="I2833" t="s">
        <v>63</v>
      </c>
      <c r="J2833" t="s">
        <v>423</v>
      </c>
      <c r="K2833" t="s">
        <v>723</v>
      </c>
      <c r="L2833" t="s">
        <v>50</v>
      </c>
      <c r="M2833" t="s">
        <v>35</v>
      </c>
      <c r="N2833" s="1">
        <v>42167</v>
      </c>
      <c r="O2833" t="s">
        <v>424</v>
      </c>
      <c r="P2833" s="3" t="s">
        <v>356</v>
      </c>
      <c r="Q2833" t="s">
        <v>341</v>
      </c>
      <c r="R2833">
        <v>3</v>
      </c>
      <c r="S2833" t="s">
        <v>1360</v>
      </c>
      <c r="T2833" s="2">
        <v>0.1</v>
      </c>
      <c r="U2833" t="s">
        <v>646</v>
      </c>
      <c r="V2833" t="s">
        <v>2220</v>
      </c>
      <c r="W2833" t="s">
        <v>428</v>
      </c>
      <c r="X2833" t="s">
        <v>2221</v>
      </c>
      <c r="Y2833" s="3">
        <f>VALUE(SUBSTITUTE(Table1[[#This Row],[Order Total]],"$",""))</f>
        <v>43.17</v>
      </c>
      <c r="Z2833">
        <f>VALUE(SUBSTITUTE(Table1[[#This Row],[Total]],"$",""))</f>
        <v>44.56</v>
      </c>
      <c r="AA2833" s="3">
        <f>Table1[[#This Row],[Order Total Number]]-Table1[[#This Row],[Total Number]]</f>
        <v>-1.3900000000000006</v>
      </c>
      <c r="AB2833">
        <f>VALUE(SUBSTITUTE(Table1[[#This Row],[Shipping Cost]],"$",""))</f>
        <v>1.39</v>
      </c>
      <c r="AC2833">
        <f>VALUE(SUBSTITUTE(Table1[[#This Row],[Discount $]],"$",""))</f>
        <v>2.27</v>
      </c>
      <c r="AD2833">
        <f>VALUE(SUBSTITUTE(Table1[[#This Row],[Retail Price]],"$",""))</f>
        <v>5.68</v>
      </c>
      <c r="AE2833" s="4">
        <f>(Table1[[#This Row],[Retail Price Number]]*Table1[[#This Row],[Order Quantity]])-Table1[[#This Row],[Discount $ Number]]+Table1[[#This Row],[Shipping Cost Number]]</f>
        <v>16.16</v>
      </c>
      <c r="AF2833">
        <f>Table1[[#This Row],[Retail Price Number]]*Table1[[#This Row],[Order Quantity]]-Table1[[#This Row],[Discount $ Number]]</f>
        <v>14.77</v>
      </c>
      <c r="AG2833">
        <f>(Table1[[#This Row],[Retail Price Number]]*Table1[[#This Row],[Order Quantity]])-Table1[[#This Row],[Discount $ Number]]-Table1[[#This Row],[Shipping Cost Number]]</f>
        <v>13.379999999999999</v>
      </c>
      <c r="AH2833">
        <f>Table1[[#This Row],[Retail Price Number]]*Table1[[#This Row],[Order Quantity]]</f>
        <v>17.04</v>
      </c>
      <c r="AI2833">
        <f>YEAR(Table1[[#This Row],[Order Date]])</f>
        <v>2015</v>
      </c>
    </row>
    <row r="2834" spans="1:35" x14ac:dyDescent="0.3">
      <c r="A2834" t="s">
        <v>2218</v>
      </c>
      <c r="B2834" s="1">
        <v>42163</v>
      </c>
      <c r="C2834" t="s">
        <v>852</v>
      </c>
      <c r="D2834" t="s">
        <v>280</v>
      </c>
      <c r="E2834" t="s">
        <v>27</v>
      </c>
      <c r="F2834" t="s">
        <v>28</v>
      </c>
      <c r="G2834" t="s">
        <v>77</v>
      </c>
      <c r="H2834" t="s">
        <v>281</v>
      </c>
      <c r="I2834" t="s">
        <v>121</v>
      </c>
      <c r="J2834" t="s">
        <v>853</v>
      </c>
      <c r="K2834" t="s">
        <v>94</v>
      </c>
      <c r="L2834" t="s">
        <v>34</v>
      </c>
      <c r="M2834" t="s">
        <v>35</v>
      </c>
      <c r="N2834" s="1">
        <v>42164</v>
      </c>
      <c r="O2834" t="s">
        <v>854</v>
      </c>
      <c r="P2834" s="3" t="s">
        <v>855</v>
      </c>
      <c r="Q2834" t="s">
        <v>856</v>
      </c>
      <c r="R2834">
        <v>10</v>
      </c>
      <c r="S2834" t="s">
        <v>857</v>
      </c>
      <c r="T2834" s="2">
        <v>0.01</v>
      </c>
      <c r="U2834" t="s">
        <v>858</v>
      </c>
      <c r="V2834" t="s">
        <v>859</v>
      </c>
      <c r="W2834" t="s">
        <v>618</v>
      </c>
      <c r="X2834" t="s">
        <v>860</v>
      </c>
      <c r="Y2834" s="3">
        <f>VALUE(SUBSTITUTE(Table1[[#This Row],[Order Total]],"$",""))</f>
        <v>22385.63</v>
      </c>
      <c r="Z2834">
        <f>VALUE(SUBSTITUTE(Table1[[#This Row],[Total]],"$",""))</f>
        <v>22410.12</v>
      </c>
      <c r="AA2834" s="3">
        <f>Table1[[#This Row],[Order Total Number]]-Table1[[#This Row],[Total Number]]</f>
        <v>-24.489999999997963</v>
      </c>
      <c r="AB2834">
        <f>VALUE(SUBSTITUTE(Table1[[#This Row],[Shipping Cost]],"$",""))</f>
        <v>24.49</v>
      </c>
      <c r="AC2834">
        <f>VALUE(SUBSTITUTE(Table1[[#This Row],[Discount $]],"$",""))</f>
        <v>2213.96</v>
      </c>
      <c r="AD2834">
        <f>VALUE(SUBSTITUTE(Table1[[#This Row],[Retail Price]],"$",""))</f>
        <v>599.99</v>
      </c>
      <c r="AE2834" s="4">
        <f>(Table1[[#This Row],[Retail Price Number]]*Table1[[#This Row],[Order Quantity]])-Table1[[#This Row],[Discount $ Number]]+Table1[[#This Row],[Shipping Cost Number]]</f>
        <v>3810.4299999999994</v>
      </c>
      <c r="AF2834">
        <f>Table1[[#This Row],[Retail Price Number]]*Table1[[#This Row],[Order Quantity]]-Table1[[#This Row],[Discount $ Number]]</f>
        <v>3785.9399999999996</v>
      </c>
      <c r="AG2834">
        <f>(Table1[[#This Row],[Retail Price Number]]*Table1[[#This Row],[Order Quantity]])-Table1[[#This Row],[Discount $ Number]]-Table1[[#This Row],[Shipping Cost Number]]</f>
        <v>3761.45</v>
      </c>
      <c r="AH2834">
        <f>Table1[[#This Row],[Retail Price Number]]*Table1[[#This Row],[Order Quantity]]</f>
        <v>5999.9</v>
      </c>
      <c r="AI2834">
        <f>YEAR(Table1[[#This Row],[Order Date]])</f>
        <v>2015</v>
      </c>
    </row>
    <row r="2835" spans="1:35" x14ac:dyDescent="0.3">
      <c r="A2835" t="s">
        <v>2218</v>
      </c>
      <c r="B2835" s="1">
        <v>42159</v>
      </c>
      <c r="C2835" t="s">
        <v>1652</v>
      </c>
      <c r="D2835" t="s">
        <v>1232</v>
      </c>
      <c r="E2835" t="s">
        <v>27</v>
      </c>
      <c r="F2835" t="s">
        <v>28</v>
      </c>
      <c r="G2835" t="s">
        <v>134</v>
      </c>
      <c r="H2835" t="s">
        <v>281</v>
      </c>
      <c r="I2835" t="s">
        <v>92</v>
      </c>
      <c r="J2835" t="s">
        <v>373</v>
      </c>
      <c r="K2835" t="s">
        <v>33</v>
      </c>
      <c r="L2835" t="s">
        <v>34</v>
      </c>
      <c r="M2835" t="s">
        <v>156</v>
      </c>
      <c r="N2835" s="1">
        <v>42160</v>
      </c>
      <c r="O2835" t="s">
        <v>374</v>
      </c>
      <c r="P2835" s="3" t="s">
        <v>375</v>
      </c>
      <c r="Q2835" t="s">
        <v>376</v>
      </c>
      <c r="R2835">
        <v>6</v>
      </c>
      <c r="S2835" t="s">
        <v>1360</v>
      </c>
      <c r="T2835" s="2">
        <v>0.03</v>
      </c>
      <c r="U2835" t="s">
        <v>646</v>
      </c>
      <c r="V2835" t="s">
        <v>2220</v>
      </c>
      <c r="W2835" t="s">
        <v>380</v>
      </c>
      <c r="X2835" t="s">
        <v>2221</v>
      </c>
      <c r="Y2835" s="3">
        <f>VALUE(SUBSTITUTE(Table1[[#This Row],[Order Total]],"$",""))</f>
        <v>43.17</v>
      </c>
      <c r="Z2835">
        <f>VALUE(SUBSTITUTE(Table1[[#This Row],[Total]],"$",""))</f>
        <v>44.56</v>
      </c>
      <c r="AA2835" s="3">
        <f>Table1[[#This Row],[Order Total Number]]-Table1[[#This Row],[Total Number]]</f>
        <v>-1.3900000000000006</v>
      </c>
      <c r="AB2835">
        <f>VALUE(SUBSTITUTE(Table1[[#This Row],[Shipping Cost]],"$",""))</f>
        <v>5.81</v>
      </c>
      <c r="AC2835">
        <f>VALUE(SUBSTITUTE(Table1[[#This Row],[Discount $]],"$",""))</f>
        <v>2.27</v>
      </c>
      <c r="AD2835">
        <f>VALUE(SUBSTITUTE(Table1[[#This Row],[Retail Price]],"$",""))</f>
        <v>11.97</v>
      </c>
      <c r="AE2835" s="4">
        <f>(Table1[[#This Row],[Retail Price Number]]*Table1[[#This Row],[Order Quantity]])-Table1[[#This Row],[Discount $ Number]]+Table1[[#This Row],[Shipping Cost Number]]</f>
        <v>75.360000000000014</v>
      </c>
      <c r="AF2835">
        <f>Table1[[#This Row],[Retail Price Number]]*Table1[[#This Row],[Order Quantity]]-Table1[[#This Row],[Discount $ Number]]</f>
        <v>69.550000000000011</v>
      </c>
      <c r="AG2835">
        <f>(Table1[[#This Row],[Retail Price Number]]*Table1[[#This Row],[Order Quantity]])-Table1[[#This Row],[Discount $ Number]]-Table1[[#This Row],[Shipping Cost Number]]</f>
        <v>63.740000000000009</v>
      </c>
      <c r="AH2835">
        <f>Table1[[#This Row],[Retail Price Number]]*Table1[[#This Row],[Order Quantity]]</f>
        <v>71.820000000000007</v>
      </c>
      <c r="AI2835">
        <f>YEAR(Table1[[#This Row],[Order Date]])</f>
        <v>2015</v>
      </c>
    </row>
    <row r="2836" spans="1:35" x14ac:dyDescent="0.3">
      <c r="A2836" t="s">
        <v>2218</v>
      </c>
      <c r="B2836" s="1">
        <v>41495</v>
      </c>
      <c r="C2836" t="s">
        <v>578</v>
      </c>
      <c r="D2836" t="s">
        <v>551</v>
      </c>
      <c r="E2836" t="s">
        <v>27</v>
      </c>
      <c r="F2836" t="s">
        <v>28</v>
      </c>
      <c r="G2836" t="s">
        <v>77</v>
      </c>
      <c r="H2836" t="s">
        <v>289</v>
      </c>
      <c r="I2836" t="s">
        <v>196</v>
      </c>
      <c r="J2836" t="s">
        <v>1365</v>
      </c>
      <c r="K2836" t="s">
        <v>723</v>
      </c>
      <c r="L2836" t="s">
        <v>109</v>
      </c>
      <c r="M2836" t="s">
        <v>35</v>
      </c>
      <c r="N2836" s="1">
        <v>41502</v>
      </c>
      <c r="O2836" t="s">
        <v>925</v>
      </c>
      <c r="P2836" s="3" t="s">
        <v>758</v>
      </c>
      <c r="Q2836" t="s">
        <v>254</v>
      </c>
      <c r="R2836">
        <v>44</v>
      </c>
      <c r="S2836" t="s">
        <v>5044</v>
      </c>
      <c r="T2836" s="2">
        <v>0.03</v>
      </c>
      <c r="U2836" t="s">
        <v>10659</v>
      </c>
      <c r="V2836" t="s">
        <v>5453</v>
      </c>
      <c r="W2836" t="s">
        <v>1369</v>
      </c>
      <c r="X2836" t="s">
        <v>9317</v>
      </c>
      <c r="Y2836" s="3">
        <f>VALUE(SUBSTITUTE(Table1[[#This Row],[Order Total]],"$",""))</f>
        <v>43.52</v>
      </c>
      <c r="Z2836">
        <f>VALUE(SUBSTITUTE(Table1[[#This Row],[Total]],"$",""))</f>
        <v>43.05</v>
      </c>
      <c r="AA2836" s="3">
        <f>Table1[[#This Row],[Order Total Number]]-Table1[[#This Row],[Total Number]]</f>
        <v>0.47000000000000597</v>
      </c>
      <c r="AB2836">
        <f>VALUE(SUBSTITUTE(Table1[[#This Row],[Shipping Cost]],"$",""))</f>
        <v>0.93</v>
      </c>
      <c r="AC2836">
        <f>VALUE(SUBSTITUTE(Table1[[#This Row],[Discount $]],"$",""))</f>
        <v>3.13</v>
      </c>
      <c r="AD2836">
        <f>VALUE(SUBSTITUTE(Table1[[#This Row],[Retail Price]],"$",""))</f>
        <v>2.84</v>
      </c>
      <c r="AE2836" s="4">
        <f>(Table1[[#This Row],[Retail Price Number]]*Table1[[#This Row],[Order Quantity]])-Table1[[#This Row],[Discount $ Number]]+Table1[[#This Row],[Shipping Cost Number]]</f>
        <v>122.76</v>
      </c>
      <c r="AF2836">
        <f>Table1[[#This Row],[Retail Price Number]]*Table1[[#This Row],[Order Quantity]]-Table1[[#This Row],[Discount $ Number]]</f>
        <v>121.83</v>
      </c>
      <c r="AG2836">
        <f>(Table1[[#This Row],[Retail Price Number]]*Table1[[#This Row],[Order Quantity]])-Table1[[#This Row],[Discount $ Number]]-Table1[[#This Row],[Shipping Cost Number]]</f>
        <v>120.89999999999999</v>
      </c>
      <c r="AH2836">
        <f>Table1[[#This Row],[Retail Price Number]]*Table1[[#This Row],[Order Quantity]]</f>
        <v>124.96</v>
      </c>
      <c r="AI2836">
        <f>YEAR(Table1[[#This Row],[Order Date]])</f>
        <v>2013</v>
      </c>
    </row>
    <row r="2837" spans="1:35" x14ac:dyDescent="0.3">
      <c r="A2837" t="s">
        <v>2218</v>
      </c>
      <c r="B2837" s="1">
        <v>42165</v>
      </c>
      <c r="C2837" t="s">
        <v>2219</v>
      </c>
      <c r="D2837" t="s">
        <v>306</v>
      </c>
      <c r="E2837" t="s">
        <v>46</v>
      </c>
      <c r="F2837" t="s">
        <v>47</v>
      </c>
      <c r="G2837" t="s">
        <v>29</v>
      </c>
      <c r="H2837" t="s">
        <v>107</v>
      </c>
      <c r="I2837" t="s">
        <v>63</v>
      </c>
      <c r="J2837" t="s">
        <v>423</v>
      </c>
      <c r="K2837" t="s">
        <v>94</v>
      </c>
      <c r="L2837" t="s">
        <v>95</v>
      </c>
      <c r="M2837" t="s">
        <v>35</v>
      </c>
      <c r="N2837" s="1">
        <v>42169</v>
      </c>
      <c r="O2837" t="s">
        <v>424</v>
      </c>
      <c r="P2837" s="3" t="s">
        <v>356</v>
      </c>
      <c r="Q2837" t="s">
        <v>341</v>
      </c>
      <c r="R2837">
        <v>11</v>
      </c>
      <c r="S2837" t="s">
        <v>1360</v>
      </c>
      <c r="T2837" s="2">
        <v>0.06</v>
      </c>
      <c r="U2837" t="s">
        <v>646</v>
      </c>
      <c r="V2837" t="s">
        <v>2220</v>
      </c>
      <c r="W2837" t="s">
        <v>428</v>
      </c>
      <c r="X2837" t="s">
        <v>2221</v>
      </c>
      <c r="Y2837" s="3">
        <f>VALUE(SUBSTITUTE(Table1[[#This Row],[Order Total]],"$",""))</f>
        <v>43.17</v>
      </c>
      <c r="Z2837">
        <f>VALUE(SUBSTITUTE(Table1[[#This Row],[Total]],"$",""))</f>
        <v>44.56</v>
      </c>
      <c r="AA2837" s="3">
        <f>Table1[[#This Row],[Order Total Number]]-Table1[[#This Row],[Total Number]]</f>
        <v>-1.3900000000000006</v>
      </c>
      <c r="AB2837">
        <f>VALUE(SUBSTITUTE(Table1[[#This Row],[Shipping Cost]],"$",""))</f>
        <v>1.39</v>
      </c>
      <c r="AC2837">
        <f>VALUE(SUBSTITUTE(Table1[[#This Row],[Discount $]],"$",""))</f>
        <v>2.27</v>
      </c>
      <c r="AD2837">
        <f>VALUE(SUBSTITUTE(Table1[[#This Row],[Retail Price]],"$",""))</f>
        <v>5.68</v>
      </c>
      <c r="AE2837" s="4">
        <f>(Table1[[#This Row],[Retail Price Number]]*Table1[[#This Row],[Order Quantity]])-Table1[[#This Row],[Discount $ Number]]+Table1[[#This Row],[Shipping Cost Number]]</f>
        <v>61.599999999999994</v>
      </c>
      <c r="AF2837">
        <f>Table1[[#This Row],[Retail Price Number]]*Table1[[#This Row],[Order Quantity]]-Table1[[#This Row],[Discount $ Number]]</f>
        <v>60.209999999999994</v>
      </c>
      <c r="AG2837">
        <f>(Table1[[#This Row],[Retail Price Number]]*Table1[[#This Row],[Order Quantity]])-Table1[[#This Row],[Discount $ Number]]-Table1[[#This Row],[Shipping Cost Number]]</f>
        <v>58.819999999999993</v>
      </c>
      <c r="AH2837">
        <f>Table1[[#This Row],[Retail Price Number]]*Table1[[#This Row],[Order Quantity]]</f>
        <v>62.48</v>
      </c>
      <c r="AI2837">
        <f>YEAR(Table1[[#This Row],[Order Date]])</f>
        <v>2015</v>
      </c>
    </row>
    <row r="2838" spans="1:35" x14ac:dyDescent="0.3">
      <c r="A2838" t="s">
        <v>3147</v>
      </c>
      <c r="B2838" s="1">
        <v>42166</v>
      </c>
      <c r="C2838" t="s">
        <v>464</v>
      </c>
      <c r="D2838" t="s">
        <v>1468</v>
      </c>
      <c r="E2838" t="s">
        <v>27</v>
      </c>
      <c r="F2838" t="s">
        <v>28</v>
      </c>
      <c r="G2838" t="s">
        <v>134</v>
      </c>
      <c r="H2838" t="s">
        <v>433</v>
      </c>
      <c r="I2838" t="s">
        <v>121</v>
      </c>
      <c r="J2838" t="s">
        <v>3148</v>
      </c>
      <c r="K2838" t="s">
        <v>94</v>
      </c>
      <c r="L2838" t="s">
        <v>95</v>
      </c>
      <c r="M2838" t="s">
        <v>35</v>
      </c>
      <c r="N2838" s="1">
        <v>42166</v>
      </c>
      <c r="O2838" t="s">
        <v>2929</v>
      </c>
      <c r="P2838" s="3" t="s">
        <v>3149</v>
      </c>
      <c r="Q2838" t="s">
        <v>3150</v>
      </c>
      <c r="R2838">
        <v>31</v>
      </c>
      <c r="S2838" t="s">
        <v>3151</v>
      </c>
      <c r="T2838" s="2">
        <v>0</v>
      </c>
      <c r="U2838" t="s">
        <v>3152</v>
      </c>
      <c r="V2838" t="s">
        <v>3153</v>
      </c>
      <c r="W2838" t="s">
        <v>3154</v>
      </c>
      <c r="X2838" t="s">
        <v>3155</v>
      </c>
      <c r="Y2838" s="3">
        <f>VALUE(SUBSTITUTE(Table1[[#This Row],[Order Total]],"$",""))</f>
        <v>169.69</v>
      </c>
      <c r="Z2838">
        <f>VALUE(SUBSTITUTE(Table1[[#This Row],[Total]],"$",""))</f>
        <v>175.83</v>
      </c>
      <c r="AA2838" s="3">
        <f>Table1[[#This Row],[Order Total Number]]-Table1[[#This Row],[Total Number]]</f>
        <v>-6.1400000000000148</v>
      </c>
      <c r="AB2838">
        <f>VALUE(SUBSTITUTE(Table1[[#This Row],[Shipping Cost]],"$",""))</f>
        <v>6.14</v>
      </c>
      <c r="AC2838">
        <f>VALUE(SUBSTITUTE(Table1[[#This Row],[Discount $]],"$",""))</f>
        <v>18.850000000000001</v>
      </c>
      <c r="AD2838">
        <f>VALUE(SUBSTITUTE(Table1[[#This Row],[Retail Price]],"$",""))</f>
        <v>8.57</v>
      </c>
      <c r="AE2838" s="4">
        <f>(Table1[[#This Row],[Retail Price Number]]*Table1[[#This Row],[Order Quantity]])-Table1[[#This Row],[Discount $ Number]]+Table1[[#This Row],[Shipping Cost Number]]</f>
        <v>252.96</v>
      </c>
      <c r="AF2838">
        <f>Table1[[#This Row],[Retail Price Number]]*Table1[[#This Row],[Order Quantity]]-Table1[[#This Row],[Discount $ Number]]</f>
        <v>246.82000000000002</v>
      </c>
      <c r="AG2838">
        <f>(Table1[[#This Row],[Retail Price Number]]*Table1[[#This Row],[Order Quantity]])-Table1[[#This Row],[Discount $ Number]]-Table1[[#This Row],[Shipping Cost Number]]</f>
        <v>240.68000000000004</v>
      </c>
      <c r="AH2838">
        <f>Table1[[#This Row],[Retail Price Number]]*Table1[[#This Row],[Order Quantity]]</f>
        <v>265.67</v>
      </c>
      <c r="AI2838">
        <f>YEAR(Table1[[#This Row],[Order Date]])</f>
        <v>2015</v>
      </c>
    </row>
    <row r="2839" spans="1:35" x14ac:dyDescent="0.3">
      <c r="A2839" t="s">
        <v>3147</v>
      </c>
      <c r="B2839" s="1">
        <v>41762</v>
      </c>
      <c r="C2839" t="s">
        <v>2792</v>
      </c>
      <c r="D2839" t="s">
        <v>974</v>
      </c>
      <c r="E2839" t="s">
        <v>46</v>
      </c>
      <c r="F2839" t="s">
        <v>47</v>
      </c>
      <c r="G2839" t="s">
        <v>91</v>
      </c>
      <c r="H2839" t="s">
        <v>48</v>
      </c>
      <c r="I2839" t="s">
        <v>31</v>
      </c>
      <c r="J2839" t="s">
        <v>3148</v>
      </c>
      <c r="K2839" t="s">
        <v>94</v>
      </c>
      <c r="L2839" t="s">
        <v>95</v>
      </c>
      <c r="M2839" t="s">
        <v>35</v>
      </c>
      <c r="N2839" s="1">
        <v>41766</v>
      </c>
      <c r="O2839" t="s">
        <v>2929</v>
      </c>
      <c r="P2839" s="3" t="s">
        <v>3149</v>
      </c>
      <c r="Q2839" t="s">
        <v>3150</v>
      </c>
      <c r="R2839">
        <v>23</v>
      </c>
      <c r="S2839" t="s">
        <v>3151</v>
      </c>
      <c r="T2839" s="2">
        <v>0.06</v>
      </c>
      <c r="U2839" t="s">
        <v>9659</v>
      </c>
      <c r="V2839" t="s">
        <v>3153</v>
      </c>
      <c r="W2839" t="s">
        <v>3154</v>
      </c>
      <c r="X2839" t="s">
        <v>3155</v>
      </c>
      <c r="Y2839" s="3">
        <f>VALUE(SUBSTITUTE(Table1[[#This Row],[Order Total]],"$",""))</f>
        <v>169.69</v>
      </c>
      <c r="Z2839">
        <f>VALUE(SUBSTITUTE(Table1[[#This Row],[Total]],"$",""))</f>
        <v>175.83</v>
      </c>
      <c r="AA2839" s="3">
        <f>Table1[[#This Row],[Order Total Number]]-Table1[[#This Row],[Total Number]]</f>
        <v>-6.1400000000000148</v>
      </c>
      <c r="AB2839">
        <f>VALUE(SUBSTITUTE(Table1[[#This Row],[Shipping Cost]],"$",""))</f>
        <v>6.14</v>
      </c>
      <c r="AC2839">
        <f>VALUE(SUBSTITUTE(Table1[[#This Row],[Discount $]],"$",""))</f>
        <v>15.85</v>
      </c>
      <c r="AD2839">
        <f>VALUE(SUBSTITUTE(Table1[[#This Row],[Retail Price]],"$",""))</f>
        <v>8.57</v>
      </c>
      <c r="AE2839" s="4">
        <f>(Table1[[#This Row],[Retail Price Number]]*Table1[[#This Row],[Order Quantity]])-Table1[[#This Row],[Discount $ Number]]+Table1[[#This Row],[Shipping Cost Number]]</f>
        <v>187.4</v>
      </c>
      <c r="AF2839">
        <f>Table1[[#This Row],[Retail Price Number]]*Table1[[#This Row],[Order Quantity]]-Table1[[#This Row],[Discount $ Number]]</f>
        <v>181.26000000000002</v>
      </c>
      <c r="AG2839">
        <f>(Table1[[#This Row],[Retail Price Number]]*Table1[[#This Row],[Order Quantity]])-Table1[[#This Row],[Discount $ Number]]-Table1[[#This Row],[Shipping Cost Number]]</f>
        <v>175.12000000000003</v>
      </c>
      <c r="AH2839">
        <f>Table1[[#This Row],[Retail Price Number]]*Table1[[#This Row],[Order Quantity]]</f>
        <v>197.11</v>
      </c>
      <c r="AI2839">
        <f>YEAR(Table1[[#This Row],[Order Date]])</f>
        <v>2014</v>
      </c>
    </row>
    <row r="2840" spans="1:35" x14ac:dyDescent="0.3">
      <c r="A2840" t="s">
        <v>3147</v>
      </c>
      <c r="B2840" s="1">
        <v>41923</v>
      </c>
      <c r="C2840" t="s">
        <v>590</v>
      </c>
      <c r="D2840" t="s">
        <v>591</v>
      </c>
      <c r="E2840" t="s">
        <v>27</v>
      </c>
      <c r="F2840" t="s">
        <v>28</v>
      </c>
      <c r="G2840" t="s">
        <v>29</v>
      </c>
      <c r="H2840" t="s">
        <v>241</v>
      </c>
      <c r="I2840" t="s">
        <v>31</v>
      </c>
      <c r="J2840" t="s">
        <v>885</v>
      </c>
      <c r="K2840" t="s">
        <v>94</v>
      </c>
      <c r="L2840" t="s">
        <v>95</v>
      </c>
      <c r="M2840" t="s">
        <v>35</v>
      </c>
      <c r="N2840" s="1">
        <v>41923</v>
      </c>
      <c r="O2840" t="s">
        <v>886</v>
      </c>
      <c r="P2840" s="3" t="s">
        <v>295</v>
      </c>
      <c r="Q2840" t="s">
        <v>887</v>
      </c>
      <c r="R2840">
        <v>24</v>
      </c>
      <c r="S2840" t="s">
        <v>10822</v>
      </c>
      <c r="T2840" s="2">
        <v>0.04</v>
      </c>
      <c r="U2840" t="s">
        <v>1151</v>
      </c>
      <c r="V2840" t="s">
        <v>10823</v>
      </c>
      <c r="W2840" t="s">
        <v>891</v>
      </c>
      <c r="X2840" t="s">
        <v>10824</v>
      </c>
      <c r="Y2840" s="3">
        <f>VALUE(SUBSTITUTE(Table1[[#This Row],[Order Total]],"$",""))</f>
        <v>74.17</v>
      </c>
      <c r="Z2840">
        <f>VALUE(SUBSTITUTE(Table1[[#This Row],[Total]],"$",""))</f>
        <v>74.66</v>
      </c>
      <c r="AA2840" s="3">
        <f>Table1[[#This Row],[Order Total Number]]-Table1[[#This Row],[Total Number]]</f>
        <v>-0.48999999999999488</v>
      </c>
      <c r="AB2840">
        <f>VALUE(SUBSTITUTE(Table1[[#This Row],[Shipping Cost]],"$",""))</f>
        <v>4.5</v>
      </c>
      <c r="AC2840">
        <f>VALUE(SUBSTITUTE(Table1[[#This Row],[Discount $]],"$",""))</f>
        <v>3.75</v>
      </c>
      <c r="AD2840">
        <f>VALUE(SUBSTITUTE(Table1[[#This Row],[Retail Price]],"$",""))</f>
        <v>10.89</v>
      </c>
      <c r="AE2840" s="4">
        <f>(Table1[[#This Row],[Retail Price Number]]*Table1[[#This Row],[Order Quantity]])-Table1[[#This Row],[Discount $ Number]]+Table1[[#This Row],[Shipping Cost Number]]</f>
        <v>262.11</v>
      </c>
      <c r="AF2840">
        <f>Table1[[#This Row],[Retail Price Number]]*Table1[[#This Row],[Order Quantity]]-Table1[[#This Row],[Discount $ Number]]</f>
        <v>257.61</v>
      </c>
      <c r="AG2840">
        <f>(Table1[[#This Row],[Retail Price Number]]*Table1[[#This Row],[Order Quantity]])-Table1[[#This Row],[Discount $ Number]]-Table1[[#This Row],[Shipping Cost Number]]</f>
        <v>253.11</v>
      </c>
      <c r="AH2840">
        <f>Table1[[#This Row],[Retail Price Number]]*Table1[[#This Row],[Order Quantity]]</f>
        <v>261.36</v>
      </c>
      <c r="AI2840">
        <f>YEAR(Table1[[#This Row],[Order Date]])</f>
        <v>2014</v>
      </c>
    </row>
    <row r="2841" spans="1:35" x14ac:dyDescent="0.3">
      <c r="A2841" t="s">
        <v>3147</v>
      </c>
      <c r="B2841" s="1">
        <v>42154</v>
      </c>
      <c r="C2841" t="s">
        <v>3431</v>
      </c>
      <c r="D2841" t="s">
        <v>240</v>
      </c>
      <c r="E2841" t="s">
        <v>27</v>
      </c>
      <c r="F2841" t="s">
        <v>28</v>
      </c>
      <c r="G2841" t="s">
        <v>29</v>
      </c>
      <c r="H2841" t="s">
        <v>241</v>
      </c>
      <c r="I2841" t="s">
        <v>31</v>
      </c>
      <c r="J2841" t="s">
        <v>1150</v>
      </c>
      <c r="K2841" t="s">
        <v>94</v>
      </c>
      <c r="L2841" t="s">
        <v>95</v>
      </c>
      <c r="M2841" t="s">
        <v>35</v>
      </c>
      <c r="N2841" s="1">
        <v>42520</v>
      </c>
      <c r="O2841" t="s">
        <v>1151</v>
      </c>
      <c r="P2841" s="3" t="s">
        <v>1152</v>
      </c>
      <c r="Q2841" t="s">
        <v>1153</v>
      </c>
      <c r="R2841">
        <v>27</v>
      </c>
      <c r="S2841" t="s">
        <v>5073</v>
      </c>
      <c r="T2841" s="2">
        <v>7.0000000000000007E-2</v>
      </c>
      <c r="U2841" t="s">
        <v>12415</v>
      </c>
      <c r="V2841" t="s">
        <v>12416</v>
      </c>
      <c r="W2841" t="s">
        <v>1156</v>
      </c>
      <c r="X2841" t="s">
        <v>12417</v>
      </c>
      <c r="Y2841" s="3">
        <f>VALUE(SUBSTITUTE(Table1[[#This Row],[Order Total]],"$",""))</f>
        <v>89.95</v>
      </c>
      <c r="Z2841">
        <f>VALUE(SUBSTITUTE(Table1[[#This Row],[Total]],"$",""))</f>
        <v>90.95</v>
      </c>
      <c r="AA2841" s="3">
        <f>Table1[[#This Row],[Order Total Number]]-Table1[[#This Row],[Total Number]]</f>
        <v>-1</v>
      </c>
      <c r="AB2841">
        <f>VALUE(SUBSTITUTE(Table1[[#This Row],[Shipping Cost]],"$",""))</f>
        <v>2.35</v>
      </c>
      <c r="AC2841">
        <f>VALUE(SUBSTITUTE(Table1[[#This Row],[Discount $]],"$",""))</f>
        <v>59.5</v>
      </c>
      <c r="AD2841">
        <f>VALUE(SUBSTITUTE(Table1[[#This Row],[Retail Price]],"$",""))</f>
        <v>7.08</v>
      </c>
      <c r="AE2841" s="4">
        <f>(Table1[[#This Row],[Retail Price Number]]*Table1[[#This Row],[Order Quantity]])-Table1[[#This Row],[Discount $ Number]]+Table1[[#This Row],[Shipping Cost Number]]</f>
        <v>134.01</v>
      </c>
      <c r="AF2841">
        <f>Table1[[#This Row],[Retail Price Number]]*Table1[[#This Row],[Order Quantity]]-Table1[[#This Row],[Discount $ Number]]</f>
        <v>131.66</v>
      </c>
      <c r="AG2841">
        <f>(Table1[[#This Row],[Retail Price Number]]*Table1[[#This Row],[Order Quantity]])-Table1[[#This Row],[Discount $ Number]]-Table1[[#This Row],[Shipping Cost Number]]</f>
        <v>129.31</v>
      </c>
      <c r="AH2841">
        <f>Table1[[#This Row],[Retail Price Number]]*Table1[[#This Row],[Order Quantity]]</f>
        <v>191.16</v>
      </c>
      <c r="AI2841">
        <f>YEAR(Table1[[#This Row],[Order Date]])</f>
        <v>2015</v>
      </c>
    </row>
    <row r="2842" spans="1:35" x14ac:dyDescent="0.3">
      <c r="A2842" t="s">
        <v>4856</v>
      </c>
      <c r="B2842" s="1">
        <v>41471</v>
      </c>
      <c r="C2842" t="s">
        <v>584</v>
      </c>
      <c r="D2842" t="s">
        <v>228</v>
      </c>
      <c r="E2842" t="s">
        <v>46</v>
      </c>
      <c r="F2842" t="s">
        <v>47</v>
      </c>
      <c r="G2842" t="s">
        <v>91</v>
      </c>
      <c r="H2842" t="s">
        <v>107</v>
      </c>
      <c r="I2842" t="s">
        <v>196</v>
      </c>
      <c r="J2842" t="s">
        <v>832</v>
      </c>
      <c r="K2842" t="s">
        <v>94</v>
      </c>
      <c r="L2842" t="s">
        <v>95</v>
      </c>
      <c r="M2842" t="s">
        <v>35</v>
      </c>
      <c r="N2842" s="1">
        <v>41471</v>
      </c>
      <c r="O2842" t="s">
        <v>833</v>
      </c>
      <c r="P2842" s="3" t="s">
        <v>834</v>
      </c>
      <c r="Q2842" t="s">
        <v>774</v>
      </c>
      <c r="R2842">
        <v>25</v>
      </c>
      <c r="S2842" t="s">
        <v>4857</v>
      </c>
      <c r="T2842" s="2">
        <v>0</v>
      </c>
      <c r="U2842" t="s">
        <v>4311</v>
      </c>
      <c r="V2842" t="s">
        <v>4858</v>
      </c>
      <c r="W2842" t="s">
        <v>838</v>
      </c>
      <c r="X2842" t="s">
        <v>4859</v>
      </c>
      <c r="Y2842" s="3">
        <f>VALUE(SUBSTITUTE(Table1[[#This Row],[Order Total]],"$",""))</f>
        <v>119.76</v>
      </c>
      <c r="Z2842">
        <f>VALUE(SUBSTITUTE(Table1[[#This Row],[Total]],"$",""))</f>
        <v>112.16</v>
      </c>
      <c r="AA2842" s="3">
        <f>Table1[[#This Row],[Order Total Number]]-Table1[[#This Row],[Total Number]]</f>
        <v>7.6000000000000085</v>
      </c>
      <c r="AB2842">
        <f>VALUE(SUBSTITUTE(Table1[[#This Row],[Shipping Cost]],"$",""))</f>
        <v>2.04</v>
      </c>
      <c r="AC2842">
        <f>VALUE(SUBSTITUTE(Table1[[#This Row],[Discount $]],"$",""))</f>
        <v>4.96</v>
      </c>
      <c r="AD2842">
        <f>VALUE(SUBSTITUTE(Table1[[#This Row],[Retail Price]],"$",""))</f>
        <v>5.18</v>
      </c>
      <c r="AE2842" s="4">
        <f>(Table1[[#This Row],[Retail Price Number]]*Table1[[#This Row],[Order Quantity]])-Table1[[#This Row],[Discount $ Number]]+Table1[[#This Row],[Shipping Cost Number]]</f>
        <v>126.58000000000001</v>
      </c>
      <c r="AF2842">
        <f>Table1[[#This Row],[Retail Price Number]]*Table1[[#This Row],[Order Quantity]]-Table1[[#This Row],[Discount $ Number]]</f>
        <v>124.54</v>
      </c>
      <c r="AG2842">
        <f>(Table1[[#This Row],[Retail Price Number]]*Table1[[#This Row],[Order Quantity]])-Table1[[#This Row],[Discount $ Number]]-Table1[[#This Row],[Shipping Cost Number]]</f>
        <v>122.5</v>
      </c>
      <c r="AH2842">
        <f>Table1[[#This Row],[Retail Price Number]]*Table1[[#This Row],[Order Quantity]]</f>
        <v>129.5</v>
      </c>
      <c r="AI2842">
        <f>YEAR(Table1[[#This Row],[Order Date]])</f>
        <v>2013</v>
      </c>
    </row>
    <row r="2843" spans="1:35" x14ac:dyDescent="0.3">
      <c r="A2843" t="s">
        <v>4856</v>
      </c>
      <c r="B2843" s="1">
        <v>42038</v>
      </c>
      <c r="C2843" t="s">
        <v>3312</v>
      </c>
      <c r="D2843" t="s">
        <v>3003</v>
      </c>
      <c r="E2843" t="s">
        <v>27</v>
      </c>
      <c r="F2843" t="s">
        <v>28</v>
      </c>
      <c r="G2843" t="s">
        <v>91</v>
      </c>
      <c r="H2843" t="s">
        <v>78</v>
      </c>
      <c r="I2843" t="s">
        <v>196</v>
      </c>
      <c r="J2843" t="s">
        <v>832</v>
      </c>
      <c r="K2843" t="s">
        <v>94</v>
      </c>
      <c r="L2843" t="s">
        <v>34</v>
      </c>
      <c r="M2843" t="s">
        <v>35</v>
      </c>
      <c r="N2843" s="1">
        <v>42065</v>
      </c>
      <c r="O2843" t="s">
        <v>833</v>
      </c>
      <c r="P2843" s="3" t="s">
        <v>834</v>
      </c>
      <c r="Q2843" t="s">
        <v>774</v>
      </c>
      <c r="R2843">
        <v>34</v>
      </c>
      <c r="S2843" t="s">
        <v>11636</v>
      </c>
      <c r="T2843" s="2">
        <v>0</v>
      </c>
      <c r="U2843" t="s">
        <v>1721</v>
      </c>
      <c r="V2843" t="s">
        <v>11637</v>
      </c>
      <c r="W2843" t="s">
        <v>838</v>
      </c>
      <c r="X2843" t="s">
        <v>2672</v>
      </c>
      <c r="Y2843" s="3">
        <f>VALUE(SUBSTITUTE(Table1[[#This Row],[Order Total]],"$",""))</f>
        <v>44.47</v>
      </c>
      <c r="Z2843">
        <f>VALUE(SUBSTITUTE(Table1[[#This Row],[Total]],"$",""))</f>
        <v>45.57</v>
      </c>
      <c r="AA2843" s="3">
        <f>Table1[[#This Row],[Order Total Number]]-Table1[[#This Row],[Total Number]]</f>
        <v>-1.1000000000000014</v>
      </c>
      <c r="AB2843">
        <f>VALUE(SUBSTITUTE(Table1[[#This Row],[Shipping Cost]],"$",""))</f>
        <v>2.04</v>
      </c>
      <c r="AC2843">
        <f>VALUE(SUBSTITUTE(Table1[[#This Row],[Discount $]],"$",""))</f>
        <v>4.3499999999999996</v>
      </c>
      <c r="AD2843">
        <f>VALUE(SUBSTITUTE(Table1[[#This Row],[Retail Price]],"$",""))</f>
        <v>5.18</v>
      </c>
      <c r="AE2843" s="4">
        <f>(Table1[[#This Row],[Retail Price Number]]*Table1[[#This Row],[Order Quantity]])-Table1[[#This Row],[Discount $ Number]]+Table1[[#This Row],[Shipping Cost Number]]</f>
        <v>173.81</v>
      </c>
      <c r="AF2843">
        <f>Table1[[#This Row],[Retail Price Number]]*Table1[[#This Row],[Order Quantity]]-Table1[[#This Row],[Discount $ Number]]</f>
        <v>171.77</v>
      </c>
      <c r="AG2843">
        <f>(Table1[[#This Row],[Retail Price Number]]*Table1[[#This Row],[Order Quantity]])-Table1[[#This Row],[Discount $ Number]]-Table1[[#This Row],[Shipping Cost Number]]</f>
        <v>169.73000000000002</v>
      </c>
      <c r="AH2843">
        <f>Table1[[#This Row],[Retail Price Number]]*Table1[[#This Row],[Order Quantity]]</f>
        <v>176.12</v>
      </c>
      <c r="AI2843">
        <f>YEAR(Table1[[#This Row],[Order Date]])</f>
        <v>2015</v>
      </c>
    </row>
    <row r="2844" spans="1:35" x14ac:dyDescent="0.3">
      <c r="A2844" t="s">
        <v>5579</v>
      </c>
      <c r="B2844" s="1">
        <v>42166</v>
      </c>
      <c r="C2844" t="s">
        <v>1958</v>
      </c>
      <c r="D2844" t="s">
        <v>591</v>
      </c>
      <c r="E2844" t="s">
        <v>27</v>
      </c>
      <c r="F2844" t="s">
        <v>28</v>
      </c>
      <c r="G2844" t="s">
        <v>77</v>
      </c>
      <c r="H2844" t="s">
        <v>241</v>
      </c>
      <c r="I2844" t="s">
        <v>196</v>
      </c>
      <c r="J2844" t="s">
        <v>1474</v>
      </c>
      <c r="K2844" t="s">
        <v>94</v>
      </c>
      <c r="L2844" t="s">
        <v>95</v>
      </c>
      <c r="M2844" t="s">
        <v>35</v>
      </c>
      <c r="N2844" s="1">
        <v>42168</v>
      </c>
      <c r="O2844" t="s">
        <v>1369</v>
      </c>
      <c r="P2844" s="3" t="s">
        <v>96</v>
      </c>
      <c r="Q2844" t="s">
        <v>1475</v>
      </c>
      <c r="R2844">
        <v>10</v>
      </c>
      <c r="S2844" t="s">
        <v>5580</v>
      </c>
      <c r="T2844" s="2">
        <v>0.01</v>
      </c>
      <c r="U2844" t="s">
        <v>3561</v>
      </c>
      <c r="V2844" t="s">
        <v>5581</v>
      </c>
      <c r="W2844" t="s">
        <v>1478</v>
      </c>
      <c r="X2844" t="s">
        <v>1923</v>
      </c>
      <c r="Y2844" s="3">
        <f>VALUE(SUBSTITUTE(Table1[[#This Row],[Order Total]],"$",""))</f>
        <v>36.86</v>
      </c>
      <c r="Z2844">
        <f>VALUE(SUBSTITUTE(Table1[[#This Row],[Total]],"$",""))</f>
        <v>38.15</v>
      </c>
      <c r="AA2844" s="3">
        <f>Table1[[#This Row],[Order Total Number]]-Table1[[#This Row],[Total Number]]</f>
        <v>-1.2899999999999991</v>
      </c>
      <c r="AB2844">
        <f>VALUE(SUBSTITUTE(Table1[[#This Row],[Shipping Cost]],"$",""))</f>
        <v>1.29</v>
      </c>
      <c r="AC2844">
        <f>VALUE(SUBSTITUTE(Table1[[#This Row],[Discount $]],"$",""))</f>
        <v>1.54</v>
      </c>
      <c r="AD2844">
        <f>VALUE(SUBSTITUTE(Table1[[#This Row],[Retail Price]],"$",""))</f>
        <v>1.6</v>
      </c>
      <c r="AE2844" s="4">
        <f>(Table1[[#This Row],[Retail Price Number]]*Table1[[#This Row],[Order Quantity]])-Table1[[#This Row],[Discount $ Number]]+Table1[[#This Row],[Shipping Cost Number]]</f>
        <v>15.75</v>
      </c>
      <c r="AF2844">
        <f>Table1[[#This Row],[Retail Price Number]]*Table1[[#This Row],[Order Quantity]]-Table1[[#This Row],[Discount $ Number]]</f>
        <v>14.46</v>
      </c>
      <c r="AG2844">
        <f>(Table1[[#This Row],[Retail Price Number]]*Table1[[#This Row],[Order Quantity]])-Table1[[#This Row],[Discount $ Number]]-Table1[[#This Row],[Shipping Cost Number]]</f>
        <v>13.170000000000002</v>
      </c>
      <c r="AH2844">
        <f>Table1[[#This Row],[Retail Price Number]]*Table1[[#This Row],[Order Quantity]]</f>
        <v>16</v>
      </c>
      <c r="AI2844">
        <f>YEAR(Table1[[#This Row],[Order Date]])</f>
        <v>2015</v>
      </c>
    </row>
    <row r="2845" spans="1:35" x14ac:dyDescent="0.3">
      <c r="A2845" t="s">
        <v>5579</v>
      </c>
      <c r="B2845" s="1">
        <v>41459</v>
      </c>
      <c r="C2845" t="s">
        <v>10371</v>
      </c>
      <c r="D2845" t="s">
        <v>26</v>
      </c>
      <c r="E2845" t="s">
        <v>27</v>
      </c>
      <c r="F2845" t="s">
        <v>28</v>
      </c>
      <c r="G2845" t="s">
        <v>91</v>
      </c>
      <c r="H2845" t="s">
        <v>30</v>
      </c>
      <c r="I2845" t="s">
        <v>63</v>
      </c>
      <c r="J2845" t="s">
        <v>197</v>
      </c>
      <c r="K2845" t="s">
        <v>33</v>
      </c>
      <c r="L2845" t="s">
        <v>65</v>
      </c>
      <c r="M2845" t="s">
        <v>35</v>
      </c>
      <c r="N2845" s="1">
        <v>41461</v>
      </c>
      <c r="O2845" t="s">
        <v>198</v>
      </c>
      <c r="P2845" s="3" t="s">
        <v>37</v>
      </c>
      <c r="Q2845" t="s">
        <v>57</v>
      </c>
      <c r="R2845">
        <v>2</v>
      </c>
      <c r="S2845" t="s">
        <v>10372</v>
      </c>
      <c r="T2845" s="2">
        <v>0.01</v>
      </c>
      <c r="U2845" t="s">
        <v>2663</v>
      </c>
      <c r="V2845" t="s">
        <v>10373</v>
      </c>
      <c r="W2845" t="s">
        <v>116</v>
      </c>
      <c r="X2845" t="s">
        <v>10374</v>
      </c>
      <c r="Y2845" s="3">
        <f>VALUE(SUBSTITUTE(Table1[[#This Row],[Order Total]],"$",""))</f>
        <v>83.26</v>
      </c>
      <c r="Z2845">
        <f>VALUE(SUBSTITUTE(Table1[[#This Row],[Total]],"$",""))</f>
        <v>84.56</v>
      </c>
      <c r="AA2845" s="3">
        <f>Table1[[#This Row],[Order Total Number]]-Table1[[#This Row],[Total Number]]</f>
        <v>-1.2999999999999972</v>
      </c>
      <c r="AB2845">
        <f>VALUE(SUBSTITUTE(Table1[[#This Row],[Shipping Cost]],"$",""))</f>
        <v>1.49</v>
      </c>
      <c r="AC2845">
        <f>VALUE(SUBSTITUTE(Table1[[#This Row],[Discount $]],"$",""))</f>
        <v>7.34</v>
      </c>
      <c r="AD2845">
        <f>VALUE(SUBSTITUTE(Table1[[#This Row],[Retail Price]],"$",""))</f>
        <v>1.88</v>
      </c>
      <c r="AE2845" s="4">
        <f>(Table1[[#This Row],[Retail Price Number]]*Table1[[#This Row],[Order Quantity]])-Table1[[#This Row],[Discount $ Number]]+Table1[[#This Row],[Shipping Cost Number]]</f>
        <v>-2.09</v>
      </c>
      <c r="AF2845">
        <f>Table1[[#This Row],[Retail Price Number]]*Table1[[#This Row],[Order Quantity]]-Table1[[#This Row],[Discount $ Number]]</f>
        <v>-3.58</v>
      </c>
      <c r="AG2845">
        <f>(Table1[[#This Row],[Retail Price Number]]*Table1[[#This Row],[Order Quantity]])-Table1[[#This Row],[Discount $ Number]]-Table1[[#This Row],[Shipping Cost Number]]</f>
        <v>-5.07</v>
      </c>
      <c r="AH2845">
        <f>Table1[[#This Row],[Retail Price Number]]*Table1[[#This Row],[Order Quantity]]</f>
        <v>3.76</v>
      </c>
      <c r="AI2845">
        <f>YEAR(Table1[[#This Row],[Order Date]])</f>
        <v>2013</v>
      </c>
    </row>
    <row r="2846" spans="1:35" x14ac:dyDescent="0.3">
      <c r="A2846" t="s">
        <v>5579</v>
      </c>
      <c r="B2846" s="1">
        <v>41587</v>
      </c>
      <c r="C2846" t="s">
        <v>1197</v>
      </c>
      <c r="D2846" t="s">
        <v>1198</v>
      </c>
      <c r="E2846" t="s">
        <v>46</v>
      </c>
      <c r="F2846" t="s">
        <v>47</v>
      </c>
      <c r="G2846" t="s">
        <v>91</v>
      </c>
      <c r="H2846" t="s">
        <v>48</v>
      </c>
      <c r="I2846" t="s">
        <v>196</v>
      </c>
      <c r="J2846" t="s">
        <v>832</v>
      </c>
      <c r="K2846" t="s">
        <v>94</v>
      </c>
      <c r="L2846" t="s">
        <v>109</v>
      </c>
      <c r="M2846" t="s">
        <v>35</v>
      </c>
      <c r="N2846" s="1">
        <v>41587</v>
      </c>
      <c r="O2846" t="s">
        <v>833</v>
      </c>
      <c r="P2846" s="3" t="s">
        <v>834</v>
      </c>
      <c r="Q2846" t="s">
        <v>774</v>
      </c>
      <c r="R2846">
        <v>34</v>
      </c>
      <c r="S2846" t="s">
        <v>2381</v>
      </c>
      <c r="T2846" s="2">
        <v>0</v>
      </c>
      <c r="U2846" t="s">
        <v>361</v>
      </c>
      <c r="V2846" t="s">
        <v>10719</v>
      </c>
      <c r="W2846" t="s">
        <v>838</v>
      </c>
      <c r="X2846" t="s">
        <v>2221</v>
      </c>
      <c r="Y2846" s="3">
        <f>VALUE(SUBSTITUTE(Table1[[#This Row],[Order Total]],"$",""))</f>
        <v>48.37</v>
      </c>
      <c r="Z2846">
        <f>VALUE(SUBSTITUTE(Table1[[#This Row],[Total]],"$",""))</f>
        <v>44.56</v>
      </c>
      <c r="AA2846" s="3">
        <f>Table1[[#This Row],[Order Total Number]]-Table1[[#This Row],[Total Number]]</f>
        <v>3.8099999999999952</v>
      </c>
      <c r="AB2846">
        <f>VALUE(SUBSTITUTE(Table1[[#This Row],[Shipping Cost]],"$",""))</f>
        <v>2.04</v>
      </c>
      <c r="AC2846">
        <f>VALUE(SUBSTITUTE(Table1[[#This Row],[Discount $]],"$",""))</f>
        <v>3.6</v>
      </c>
      <c r="AD2846">
        <f>VALUE(SUBSTITUTE(Table1[[#This Row],[Retail Price]],"$",""))</f>
        <v>5.18</v>
      </c>
      <c r="AE2846" s="4">
        <f>(Table1[[#This Row],[Retail Price Number]]*Table1[[#This Row],[Order Quantity]])-Table1[[#This Row],[Discount $ Number]]+Table1[[#This Row],[Shipping Cost Number]]</f>
        <v>174.56</v>
      </c>
      <c r="AF2846">
        <f>Table1[[#This Row],[Retail Price Number]]*Table1[[#This Row],[Order Quantity]]-Table1[[#This Row],[Discount $ Number]]</f>
        <v>172.52</v>
      </c>
      <c r="AG2846">
        <f>(Table1[[#This Row],[Retail Price Number]]*Table1[[#This Row],[Order Quantity]])-Table1[[#This Row],[Discount $ Number]]-Table1[[#This Row],[Shipping Cost Number]]</f>
        <v>170.48000000000002</v>
      </c>
      <c r="AH2846">
        <f>Table1[[#This Row],[Retail Price Number]]*Table1[[#This Row],[Order Quantity]]</f>
        <v>176.12</v>
      </c>
      <c r="AI2846">
        <f>YEAR(Table1[[#This Row],[Order Date]])</f>
        <v>2013</v>
      </c>
    </row>
    <row r="2847" spans="1:35" x14ac:dyDescent="0.3">
      <c r="A2847" t="s">
        <v>1052</v>
      </c>
      <c r="B2847" s="1">
        <v>41363</v>
      </c>
      <c r="C2847" t="s">
        <v>928</v>
      </c>
      <c r="D2847" t="s">
        <v>1053</v>
      </c>
      <c r="E2847" t="s">
        <v>27</v>
      </c>
      <c r="F2847" t="s">
        <v>28</v>
      </c>
      <c r="G2847" t="s">
        <v>29</v>
      </c>
      <c r="H2847" t="s">
        <v>281</v>
      </c>
      <c r="I2847" t="s">
        <v>63</v>
      </c>
      <c r="J2847" t="s">
        <v>197</v>
      </c>
      <c r="K2847" t="s">
        <v>94</v>
      </c>
      <c r="L2847" t="s">
        <v>34</v>
      </c>
      <c r="M2847" t="s">
        <v>35</v>
      </c>
      <c r="N2847" s="1">
        <v>41364</v>
      </c>
      <c r="O2847" t="s">
        <v>198</v>
      </c>
      <c r="P2847" s="3" t="s">
        <v>37</v>
      </c>
      <c r="Q2847" t="s">
        <v>57</v>
      </c>
      <c r="R2847">
        <v>20</v>
      </c>
      <c r="S2847" t="s">
        <v>1054</v>
      </c>
      <c r="T2847" s="2">
        <v>0.04</v>
      </c>
      <c r="U2847" t="s">
        <v>270</v>
      </c>
      <c r="V2847" t="s">
        <v>759</v>
      </c>
      <c r="W2847" t="s">
        <v>116</v>
      </c>
      <c r="X2847" t="s">
        <v>1055</v>
      </c>
      <c r="Y2847" s="3">
        <f>VALUE(SUBSTITUTE(Table1[[#This Row],[Order Total]],"$",""))</f>
        <v>59.64</v>
      </c>
      <c r="Z2847">
        <f>VALUE(SUBSTITUTE(Table1[[#This Row],[Total]],"$",""))</f>
        <v>60.57</v>
      </c>
      <c r="AA2847" s="3">
        <f>Table1[[#This Row],[Order Total Number]]-Table1[[#This Row],[Total Number]]</f>
        <v>-0.92999999999999972</v>
      </c>
      <c r="AB2847">
        <f>VALUE(SUBSTITUTE(Table1[[#This Row],[Shipping Cost]],"$",""))</f>
        <v>1.49</v>
      </c>
      <c r="AC2847">
        <f>VALUE(SUBSTITUTE(Table1[[#This Row],[Discount $]],"$",""))</f>
        <v>0.1</v>
      </c>
      <c r="AD2847">
        <f>VALUE(SUBSTITUTE(Table1[[#This Row],[Retail Price]],"$",""))</f>
        <v>1.88</v>
      </c>
      <c r="AE2847" s="4">
        <f>(Table1[[#This Row],[Retail Price Number]]*Table1[[#This Row],[Order Quantity]])-Table1[[#This Row],[Discount $ Number]]+Table1[[#This Row],[Shipping Cost Number]]</f>
        <v>38.989999999999995</v>
      </c>
      <c r="AF2847">
        <f>Table1[[#This Row],[Retail Price Number]]*Table1[[#This Row],[Order Quantity]]-Table1[[#This Row],[Discount $ Number]]</f>
        <v>37.499999999999993</v>
      </c>
      <c r="AG2847">
        <f>(Table1[[#This Row],[Retail Price Number]]*Table1[[#This Row],[Order Quantity]])-Table1[[#This Row],[Discount $ Number]]-Table1[[#This Row],[Shipping Cost Number]]</f>
        <v>36.009999999999991</v>
      </c>
      <c r="AH2847">
        <f>Table1[[#This Row],[Retail Price Number]]*Table1[[#This Row],[Order Quantity]]</f>
        <v>37.599999999999994</v>
      </c>
      <c r="AI2847">
        <f>YEAR(Table1[[#This Row],[Order Date]])</f>
        <v>2013</v>
      </c>
    </row>
    <row r="2848" spans="1:35" x14ac:dyDescent="0.3">
      <c r="A2848" t="s">
        <v>1052</v>
      </c>
      <c r="B2848" s="1">
        <v>41495</v>
      </c>
      <c r="C2848" t="s">
        <v>364</v>
      </c>
      <c r="D2848" t="s">
        <v>365</v>
      </c>
      <c r="E2848" t="s">
        <v>46</v>
      </c>
      <c r="F2848" t="s">
        <v>47</v>
      </c>
      <c r="G2848" t="s">
        <v>134</v>
      </c>
      <c r="H2848" t="s">
        <v>48</v>
      </c>
      <c r="I2848" t="s">
        <v>92</v>
      </c>
      <c r="J2848" t="s">
        <v>1233</v>
      </c>
      <c r="K2848" t="s">
        <v>94</v>
      </c>
      <c r="L2848" t="s">
        <v>95</v>
      </c>
      <c r="M2848" t="s">
        <v>35</v>
      </c>
      <c r="N2848" s="1">
        <v>41499</v>
      </c>
      <c r="O2848" t="s">
        <v>711</v>
      </c>
      <c r="P2848" s="3" t="s">
        <v>1234</v>
      </c>
      <c r="Q2848" t="s">
        <v>1235</v>
      </c>
      <c r="R2848">
        <v>25</v>
      </c>
      <c r="S2848" t="s">
        <v>9187</v>
      </c>
      <c r="T2848" s="2">
        <v>0.09</v>
      </c>
      <c r="U2848" t="s">
        <v>9188</v>
      </c>
      <c r="V2848" t="s">
        <v>8978</v>
      </c>
      <c r="W2848" t="s">
        <v>1239</v>
      </c>
      <c r="X2848" t="s">
        <v>1458</v>
      </c>
      <c r="Y2848" s="3">
        <f>VALUE(SUBSTITUTE(Table1[[#This Row],[Order Total]],"$",""))</f>
        <v>158.69</v>
      </c>
      <c r="Z2848">
        <f>VALUE(SUBSTITUTE(Table1[[#This Row],[Total]],"$",""))</f>
        <v>169.71</v>
      </c>
      <c r="AA2848" s="3">
        <f>Table1[[#This Row],[Order Total Number]]-Table1[[#This Row],[Total Number]]</f>
        <v>-11.02000000000001</v>
      </c>
      <c r="AB2848">
        <f>VALUE(SUBSTITUTE(Table1[[#This Row],[Shipping Cost]],"$",""))</f>
        <v>11.15</v>
      </c>
      <c r="AC2848">
        <f>VALUE(SUBSTITUTE(Table1[[#This Row],[Discount $]],"$",""))</f>
        <v>3.68</v>
      </c>
      <c r="AD2848">
        <f>VALUE(SUBSTITUTE(Table1[[#This Row],[Retail Price]],"$",""))</f>
        <v>7.28</v>
      </c>
      <c r="AE2848" s="4">
        <f>(Table1[[#This Row],[Retail Price Number]]*Table1[[#This Row],[Order Quantity]])-Table1[[#This Row],[Discount $ Number]]+Table1[[#This Row],[Shipping Cost Number]]</f>
        <v>189.47</v>
      </c>
      <c r="AF2848">
        <f>Table1[[#This Row],[Retail Price Number]]*Table1[[#This Row],[Order Quantity]]-Table1[[#This Row],[Discount $ Number]]</f>
        <v>178.32</v>
      </c>
      <c r="AG2848">
        <f>(Table1[[#This Row],[Retail Price Number]]*Table1[[#This Row],[Order Quantity]])-Table1[[#This Row],[Discount $ Number]]-Table1[[#This Row],[Shipping Cost Number]]</f>
        <v>167.17</v>
      </c>
      <c r="AH2848">
        <f>Table1[[#This Row],[Retail Price Number]]*Table1[[#This Row],[Order Quantity]]</f>
        <v>182</v>
      </c>
      <c r="AI2848">
        <f>YEAR(Table1[[#This Row],[Order Date]])</f>
        <v>2013</v>
      </c>
    </row>
    <row r="2849" spans="1:35" x14ac:dyDescent="0.3">
      <c r="A2849" t="s">
        <v>1052</v>
      </c>
      <c r="B2849" s="1">
        <v>42037</v>
      </c>
      <c r="C2849" t="s">
        <v>572</v>
      </c>
      <c r="D2849" t="s">
        <v>306</v>
      </c>
      <c r="E2849" t="s">
        <v>46</v>
      </c>
      <c r="F2849" t="s">
        <v>47</v>
      </c>
      <c r="G2849" t="s">
        <v>29</v>
      </c>
      <c r="H2849" t="s">
        <v>107</v>
      </c>
      <c r="I2849" t="s">
        <v>63</v>
      </c>
      <c r="J2849" t="s">
        <v>1938</v>
      </c>
      <c r="K2849" t="s">
        <v>94</v>
      </c>
      <c r="L2849" t="s">
        <v>34</v>
      </c>
      <c r="M2849" t="s">
        <v>35</v>
      </c>
      <c r="N2849" s="1">
        <v>42047</v>
      </c>
      <c r="O2849" t="s">
        <v>1939</v>
      </c>
      <c r="P2849" s="3" t="s">
        <v>877</v>
      </c>
      <c r="Q2849" t="s">
        <v>1239</v>
      </c>
      <c r="R2849">
        <v>32</v>
      </c>
      <c r="S2849" t="s">
        <v>9645</v>
      </c>
      <c r="T2849" s="2">
        <v>0.1</v>
      </c>
      <c r="U2849" t="s">
        <v>6985</v>
      </c>
      <c r="V2849" t="s">
        <v>9646</v>
      </c>
      <c r="W2849" t="s">
        <v>1942</v>
      </c>
      <c r="X2849" t="s">
        <v>9647</v>
      </c>
      <c r="Y2849" s="3">
        <f>VALUE(SUBSTITUTE(Table1[[#This Row],[Order Total]],"$",""))</f>
        <v>1363.01</v>
      </c>
      <c r="Z2849">
        <f>VALUE(SUBSTITUTE(Table1[[#This Row],[Total]],"$",""))</f>
        <v>1330.36</v>
      </c>
      <c r="AA2849" s="3">
        <f>Table1[[#This Row],[Order Total Number]]-Table1[[#This Row],[Total Number]]</f>
        <v>32.650000000000091</v>
      </c>
      <c r="AB2849">
        <f>VALUE(SUBSTITUTE(Table1[[#This Row],[Shipping Cost]],"$",""))</f>
        <v>19.510000000000002</v>
      </c>
      <c r="AC2849">
        <f>VALUE(SUBSTITUTE(Table1[[#This Row],[Discount $]],"$",""))</f>
        <v>32.229999999999997</v>
      </c>
      <c r="AD2849">
        <f>VALUE(SUBSTITUTE(Table1[[#This Row],[Retail Price]],"$",""))</f>
        <v>30.98</v>
      </c>
      <c r="AE2849" s="4">
        <f>(Table1[[#This Row],[Retail Price Number]]*Table1[[#This Row],[Order Quantity]])-Table1[[#This Row],[Discount $ Number]]+Table1[[#This Row],[Shipping Cost Number]]</f>
        <v>978.64</v>
      </c>
      <c r="AF2849">
        <f>Table1[[#This Row],[Retail Price Number]]*Table1[[#This Row],[Order Quantity]]-Table1[[#This Row],[Discount $ Number]]</f>
        <v>959.13</v>
      </c>
      <c r="AG2849">
        <f>(Table1[[#This Row],[Retail Price Number]]*Table1[[#This Row],[Order Quantity]])-Table1[[#This Row],[Discount $ Number]]-Table1[[#This Row],[Shipping Cost Number]]</f>
        <v>939.62</v>
      </c>
      <c r="AH2849">
        <f>Table1[[#This Row],[Retail Price Number]]*Table1[[#This Row],[Order Quantity]]</f>
        <v>991.36</v>
      </c>
      <c r="AI2849">
        <f>YEAR(Table1[[#This Row],[Order Date]])</f>
        <v>2015</v>
      </c>
    </row>
    <row r="2850" spans="1:35" x14ac:dyDescent="0.3">
      <c r="A2850" t="s">
        <v>1052</v>
      </c>
      <c r="B2850" s="1">
        <v>42336</v>
      </c>
      <c r="C2850" t="s">
        <v>323</v>
      </c>
      <c r="D2850" t="s">
        <v>324</v>
      </c>
      <c r="E2850" t="s">
        <v>27</v>
      </c>
      <c r="F2850" t="s">
        <v>28</v>
      </c>
      <c r="G2850" t="s">
        <v>29</v>
      </c>
      <c r="H2850" t="s">
        <v>205</v>
      </c>
      <c r="I2850" t="s">
        <v>92</v>
      </c>
      <c r="J2850" t="s">
        <v>1150</v>
      </c>
      <c r="K2850" t="s">
        <v>94</v>
      </c>
      <c r="L2850" t="s">
        <v>34</v>
      </c>
      <c r="M2850" t="s">
        <v>156</v>
      </c>
      <c r="N2850" s="1">
        <v>42338</v>
      </c>
      <c r="O2850" t="s">
        <v>1151</v>
      </c>
      <c r="P2850" s="3" t="s">
        <v>1152</v>
      </c>
      <c r="Q2850" t="s">
        <v>1153</v>
      </c>
      <c r="R2850">
        <v>34</v>
      </c>
      <c r="S2850" t="s">
        <v>11103</v>
      </c>
      <c r="T2850" s="2">
        <v>0.03</v>
      </c>
      <c r="U2850" t="s">
        <v>3355</v>
      </c>
      <c r="V2850" t="s">
        <v>11104</v>
      </c>
      <c r="W2850" t="s">
        <v>1156</v>
      </c>
      <c r="X2850" t="s">
        <v>1640</v>
      </c>
      <c r="Y2850" s="3">
        <f>VALUE(SUBSTITUTE(Table1[[#This Row],[Order Total]],"$",""))</f>
        <v>98.19</v>
      </c>
      <c r="Z2850">
        <f>VALUE(SUBSTITUTE(Table1[[#This Row],[Total]],"$",""))</f>
        <v>99.49</v>
      </c>
      <c r="AA2850" s="3">
        <f>Table1[[#This Row],[Order Total Number]]-Table1[[#This Row],[Total Number]]</f>
        <v>-1.2999999999999972</v>
      </c>
      <c r="AB2850">
        <f>VALUE(SUBSTITUTE(Table1[[#This Row],[Shipping Cost]],"$",""))</f>
        <v>2.35</v>
      </c>
      <c r="AC2850">
        <f>VALUE(SUBSTITUTE(Table1[[#This Row],[Discount $]],"$",""))</f>
        <v>10.69</v>
      </c>
      <c r="AD2850">
        <f>VALUE(SUBSTITUTE(Table1[[#This Row],[Retail Price]],"$",""))</f>
        <v>7.08</v>
      </c>
      <c r="AE2850" s="4">
        <f>(Table1[[#This Row],[Retail Price Number]]*Table1[[#This Row],[Order Quantity]])-Table1[[#This Row],[Discount $ Number]]+Table1[[#This Row],[Shipping Cost Number]]</f>
        <v>232.38</v>
      </c>
      <c r="AF2850">
        <f>Table1[[#This Row],[Retail Price Number]]*Table1[[#This Row],[Order Quantity]]-Table1[[#This Row],[Discount $ Number]]</f>
        <v>230.03</v>
      </c>
      <c r="AG2850">
        <f>(Table1[[#This Row],[Retail Price Number]]*Table1[[#This Row],[Order Quantity]])-Table1[[#This Row],[Discount $ Number]]-Table1[[#This Row],[Shipping Cost Number]]</f>
        <v>227.68</v>
      </c>
      <c r="AH2850">
        <f>Table1[[#This Row],[Retail Price Number]]*Table1[[#This Row],[Order Quantity]]</f>
        <v>240.72</v>
      </c>
      <c r="AI2850">
        <f>YEAR(Table1[[#This Row],[Order Date]])</f>
        <v>2015</v>
      </c>
    </row>
    <row r="2851" spans="1:35" x14ac:dyDescent="0.3">
      <c r="A2851" t="s">
        <v>1052</v>
      </c>
      <c r="B2851" s="1">
        <v>42369</v>
      </c>
      <c r="C2851" t="s">
        <v>866</v>
      </c>
      <c r="D2851" t="s">
        <v>867</v>
      </c>
      <c r="E2851" t="s">
        <v>27</v>
      </c>
      <c r="F2851" t="s">
        <v>28</v>
      </c>
      <c r="G2851" t="s">
        <v>91</v>
      </c>
      <c r="H2851" t="s">
        <v>289</v>
      </c>
      <c r="I2851" t="s">
        <v>121</v>
      </c>
      <c r="J2851" t="s">
        <v>290</v>
      </c>
      <c r="K2851" t="s">
        <v>33</v>
      </c>
      <c r="L2851" t="s">
        <v>34</v>
      </c>
      <c r="M2851" t="s">
        <v>35</v>
      </c>
      <c r="N2851" s="1">
        <v>42370</v>
      </c>
      <c r="O2851" t="s">
        <v>291</v>
      </c>
      <c r="P2851" s="3" t="s">
        <v>292</v>
      </c>
      <c r="Q2851" t="s">
        <v>293</v>
      </c>
      <c r="R2851">
        <v>29</v>
      </c>
      <c r="S2851" t="s">
        <v>11433</v>
      </c>
      <c r="T2851" s="2">
        <v>0.09</v>
      </c>
      <c r="U2851" t="s">
        <v>11434</v>
      </c>
      <c r="V2851" t="s">
        <v>11435</v>
      </c>
      <c r="W2851" t="s">
        <v>165</v>
      </c>
      <c r="X2851" t="s">
        <v>11436</v>
      </c>
      <c r="Y2851" s="3">
        <f>VALUE(SUBSTITUTE(Table1[[#This Row],[Order Total]],"$",""))</f>
        <v>11176.25</v>
      </c>
      <c r="Z2851">
        <f>VALUE(SUBSTITUTE(Table1[[#This Row],[Total]],"$",""))</f>
        <v>11191.21</v>
      </c>
      <c r="AA2851" s="3">
        <f>Table1[[#This Row],[Order Total Number]]-Table1[[#This Row],[Total Number]]</f>
        <v>-14.959999999999127</v>
      </c>
      <c r="AB2851">
        <f>VALUE(SUBSTITUTE(Table1[[#This Row],[Shipping Cost]],"$",""))</f>
        <v>4</v>
      </c>
      <c r="AC2851">
        <f>VALUE(SUBSTITUTE(Table1[[#This Row],[Discount $]],"$",""))</f>
        <v>1193.98</v>
      </c>
      <c r="AD2851">
        <f>VALUE(SUBSTITUTE(Table1[[#This Row],[Retail Price]],"$",""))</f>
        <v>15.98</v>
      </c>
      <c r="AE2851" s="4">
        <f>(Table1[[#This Row],[Retail Price Number]]*Table1[[#This Row],[Order Quantity]])-Table1[[#This Row],[Discount $ Number]]+Table1[[#This Row],[Shipping Cost Number]]</f>
        <v>-726.56</v>
      </c>
      <c r="AF2851">
        <f>Table1[[#This Row],[Retail Price Number]]*Table1[[#This Row],[Order Quantity]]-Table1[[#This Row],[Discount $ Number]]</f>
        <v>-730.56</v>
      </c>
      <c r="AG2851">
        <f>(Table1[[#This Row],[Retail Price Number]]*Table1[[#This Row],[Order Quantity]])-Table1[[#This Row],[Discount $ Number]]-Table1[[#This Row],[Shipping Cost Number]]</f>
        <v>-734.56</v>
      </c>
      <c r="AH2851">
        <f>Table1[[#This Row],[Retail Price Number]]*Table1[[#This Row],[Order Quantity]]</f>
        <v>463.42</v>
      </c>
      <c r="AI2851">
        <f>YEAR(Table1[[#This Row],[Order Date]])</f>
        <v>2015</v>
      </c>
    </row>
    <row r="2852" spans="1:35" x14ac:dyDescent="0.3">
      <c r="A2852" t="s">
        <v>1052</v>
      </c>
      <c r="B2852" s="1">
        <v>42053</v>
      </c>
      <c r="C2852" t="s">
        <v>1231</v>
      </c>
      <c r="D2852" t="s">
        <v>1232</v>
      </c>
      <c r="E2852" t="s">
        <v>27</v>
      </c>
      <c r="F2852" t="s">
        <v>28</v>
      </c>
      <c r="G2852" t="s">
        <v>77</v>
      </c>
      <c r="H2852" t="s">
        <v>281</v>
      </c>
      <c r="I2852" t="s">
        <v>121</v>
      </c>
      <c r="J2852" t="s">
        <v>423</v>
      </c>
      <c r="K2852" t="s">
        <v>33</v>
      </c>
      <c r="L2852" t="s">
        <v>50</v>
      </c>
      <c r="M2852" t="s">
        <v>35</v>
      </c>
      <c r="N2852" s="1">
        <v>42055</v>
      </c>
      <c r="O2852" t="s">
        <v>424</v>
      </c>
      <c r="P2852" s="3" t="s">
        <v>356</v>
      </c>
      <c r="Q2852" t="s">
        <v>341</v>
      </c>
      <c r="R2852">
        <v>30</v>
      </c>
      <c r="S2852" t="s">
        <v>12703</v>
      </c>
      <c r="T2852" s="2">
        <v>0.09</v>
      </c>
      <c r="U2852" t="s">
        <v>12704</v>
      </c>
      <c r="V2852" t="s">
        <v>8761</v>
      </c>
      <c r="W2852" t="s">
        <v>428</v>
      </c>
      <c r="X2852" t="s">
        <v>1914</v>
      </c>
      <c r="Y2852" s="3">
        <f>VALUE(SUBSTITUTE(Table1[[#This Row],[Order Total]],"$",""))</f>
        <v>62.98</v>
      </c>
      <c r="Z2852">
        <f>VALUE(SUBSTITUTE(Table1[[#This Row],[Total]],"$",""))</f>
        <v>62.48</v>
      </c>
      <c r="AA2852" s="3">
        <f>Table1[[#This Row],[Order Total Number]]-Table1[[#This Row],[Total Number]]</f>
        <v>0.5</v>
      </c>
      <c r="AB2852">
        <f>VALUE(SUBSTITUTE(Table1[[#This Row],[Shipping Cost]],"$",""))</f>
        <v>1.39</v>
      </c>
      <c r="AC2852">
        <f>VALUE(SUBSTITUTE(Table1[[#This Row],[Discount $]],"$",""))</f>
        <v>6.92</v>
      </c>
      <c r="AD2852">
        <f>VALUE(SUBSTITUTE(Table1[[#This Row],[Retail Price]],"$",""))</f>
        <v>5.68</v>
      </c>
      <c r="AE2852" s="4">
        <f>(Table1[[#This Row],[Retail Price Number]]*Table1[[#This Row],[Order Quantity]])-Table1[[#This Row],[Discount $ Number]]+Table1[[#This Row],[Shipping Cost Number]]</f>
        <v>164.86999999999998</v>
      </c>
      <c r="AF2852">
        <f>Table1[[#This Row],[Retail Price Number]]*Table1[[#This Row],[Order Quantity]]-Table1[[#This Row],[Discount $ Number]]</f>
        <v>163.47999999999999</v>
      </c>
      <c r="AG2852">
        <f>(Table1[[#This Row],[Retail Price Number]]*Table1[[#This Row],[Order Quantity]])-Table1[[#This Row],[Discount $ Number]]-Table1[[#This Row],[Shipping Cost Number]]</f>
        <v>162.09</v>
      </c>
      <c r="AH2852">
        <f>Table1[[#This Row],[Retail Price Number]]*Table1[[#This Row],[Order Quantity]]</f>
        <v>170.39999999999998</v>
      </c>
      <c r="AI2852">
        <f>YEAR(Table1[[#This Row],[Order Date]])</f>
        <v>2015</v>
      </c>
    </row>
    <row r="2853" spans="1:35" x14ac:dyDescent="0.3">
      <c r="A2853" t="s">
        <v>3713</v>
      </c>
      <c r="B2853" s="1">
        <v>41398</v>
      </c>
      <c r="C2853" t="s">
        <v>3714</v>
      </c>
      <c r="D2853" t="s">
        <v>3715</v>
      </c>
      <c r="E2853" t="s">
        <v>27</v>
      </c>
      <c r="F2853" t="s">
        <v>28</v>
      </c>
      <c r="G2853" t="s">
        <v>91</v>
      </c>
      <c r="H2853" t="s">
        <v>433</v>
      </c>
      <c r="I2853" t="s">
        <v>196</v>
      </c>
      <c r="J2853" t="s">
        <v>507</v>
      </c>
      <c r="K2853" t="s">
        <v>94</v>
      </c>
      <c r="L2853" t="s">
        <v>34</v>
      </c>
      <c r="M2853" t="s">
        <v>35</v>
      </c>
      <c r="N2853" s="1">
        <v>41400</v>
      </c>
      <c r="O2853" t="s">
        <v>508</v>
      </c>
      <c r="P2853" s="3" t="s">
        <v>509</v>
      </c>
      <c r="Q2853" t="s">
        <v>510</v>
      </c>
      <c r="R2853">
        <v>24</v>
      </c>
      <c r="S2853" t="s">
        <v>3716</v>
      </c>
      <c r="T2853" s="2">
        <v>7.0000000000000007E-2</v>
      </c>
      <c r="U2853" t="s">
        <v>3717</v>
      </c>
      <c r="V2853" t="s">
        <v>3718</v>
      </c>
      <c r="W2853" t="s">
        <v>514</v>
      </c>
      <c r="X2853" t="s">
        <v>321</v>
      </c>
      <c r="Y2853" s="3">
        <f>VALUE(SUBSTITUTE(Table1[[#This Row],[Order Total]],"$",""))</f>
        <v>420.85</v>
      </c>
      <c r="Z2853">
        <f>VALUE(SUBSTITUTE(Table1[[#This Row],[Total]],"$",""))</f>
        <v>415.33</v>
      </c>
      <c r="AA2853" s="3">
        <f>Table1[[#This Row],[Order Total Number]]-Table1[[#This Row],[Total Number]]</f>
        <v>5.5200000000000387</v>
      </c>
      <c r="AB2853">
        <f>VALUE(SUBSTITUTE(Table1[[#This Row],[Shipping Cost]],"$",""))</f>
        <v>4.68</v>
      </c>
      <c r="AC2853">
        <f>VALUE(SUBSTITUTE(Table1[[#This Row],[Discount $]],"$",""))</f>
        <v>38.22</v>
      </c>
      <c r="AD2853">
        <f>VALUE(SUBSTITUTE(Table1[[#This Row],[Retail Price]],"$",""))</f>
        <v>10.23</v>
      </c>
      <c r="AE2853" s="4">
        <f>(Table1[[#This Row],[Retail Price Number]]*Table1[[#This Row],[Order Quantity]])-Table1[[#This Row],[Discount $ Number]]+Table1[[#This Row],[Shipping Cost Number]]</f>
        <v>211.98000000000002</v>
      </c>
      <c r="AF2853">
        <f>Table1[[#This Row],[Retail Price Number]]*Table1[[#This Row],[Order Quantity]]-Table1[[#This Row],[Discount $ Number]]</f>
        <v>207.3</v>
      </c>
      <c r="AG2853">
        <f>(Table1[[#This Row],[Retail Price Number]]*Table1[[#This Row],[Order Quantity]])-Table1[[#This Row],[Discount $ Number]]-Table1[[#This Row],[Shipping Cost Number]]</f>
        <v>202.62</v>
      </c>
      <c r="AH2853">
        <f>Table1[[#This Row],[Retail Price Number]]*Table1[[#This Row],[Order Quantity]]</f>
        <v>245.52</v>
      </c>
      <c r="AI2853">
        <f>YEAR(Table1[[#This Row],[Order Date]])</f>
        <v>2013</v>
      </c>
    </row>
    <row r="2854" spans="1:35" x14ac:dyDescent="0.3">
      <c r="A2854" t="s">
        <v>3713</v>
      </c>
      <c r="B2854" s="1">
        <v>42309</v>
      </c>
      <c r="C2854" t="s">
        <v>1301</v>
      </c>
      <c r="D2854" t="s">
        <v>228</v>
      </c>
      <c r="E2854" t="s">
        <v>46</v>
      </c>
      <c r="F2854" t="s">
        <v>47</v>
      </c>
      <c r="G2854" t="s">
        <v>91</v>
      </c>
      <c r="H2854" t="s">
        <v>107</v>
      </c>
      <c r="I2854" t="s">
        <v>31</v>
      </c>
      <c r="J2854" t="s">
        <v>507</v>
      </c>
      <c r="K2854" t="s">
        <v>33</v>
      </c>
      <c r="L2854" t="s">
        <v>34</v>
      </c>
      <c r="M2854" t="s">
        <v>35</v>
      </c>
      <c r="N2854" s="1">
        <v>42309</v>
      </c>
      <c r="O2854" t="s">
        <v>508</v>
      </c>
      <c r="P2854" s="3" t="s">
        <v>509</v>
      </c>
      <c r="Q2854" t="s">
        <v>510</v>
      </c>
      <c r="R2854">
        <v>23</v>
      </c>
      <c r="S2854" t="s">
        <v>6026</v>
      </c>
      <c r="T2854" s="2">
        <v>0.01</v>
      </c>
      <c r="U2854" t="s">
        <v>1237</v>
      </c>
      <c r="V2854" t="s">
        <v>6027</v>
      </c>
      <c r="W2854" t="s">
        <v>514</v>
      </c>
      <c r="X2854" t="s">
        <v>6028</v>
      </c>
      <c r="Y2854" s="3">
        <f>VALUE(SUBSTITUTE(Table1[[#This Row],[Order Total]],"$",""))</f>
        <v>403.03</v>
      </c>
      <c r="Z2854">
        <f>VALUE(SUBSTITUTE(Table1[[#This Row],[Total]],"$",""))</f>
        <v>410.74</v>
      </c>
      <c r="AA2854" s="3">
        <f>Table1[[#This Row],[Order Total Number]]-Table1[[#This Row],[Total Number]]</f>
        <v>-7.7100000000000364</v>
      </c>
      <c r="AB2854">
        <f>VALUE(SUBSTITUTE(Table1[[#This Row],[Shipping Cost]],"$",""))</f>
        <v>4.68</v>
      </c>
      <c r="AC2854">
        <f>VALUE(SUBSTITUTE(Table1[[#This Row],[Discount $]],"$",""))</f>
        <v>14.67</v>
      </c>
      <c r="AD2854">
        <f>VALUE(SUBSTITUTE(Table1[[#This Row],[Retail Price]],"$",""))</f>
        <v>10.23</v>
      </c>
      <c r="AE2854" s="4">
        <f>(Table1[[#This Row],[Retail Price Number]]*Table1[[#This Row],[Order Quantity]])-Table1[[#This Row],[Discount $ Number]]+Table1[[#This Row],[Shipping Cost Number]]</f>
        <v>225.30000000000004</v>
      </c>
      <c r="AF2854">
        <f>Table1[[#This Row],[Retail Price Number]]*Table1[[#This Row],[Order Quantity]]-Table1[[#This Row],[Discount $ Number]]</f>
        <v>220.62000000000003</v>
      </c>
      <c r="AG2854">
        <f>(Table1[[#This Row],[Retail Price Number]]*Table1[[#This Row],[Order Quantity]])-Table1[[#This Row],[Discount $ Number]]-Table1[[#This Row],[Shipping Cost Number]]</f>
        <v>215.94000000000003</v>
      </c>
      <c r="AH2854">
        <f>Table1[[#This Row],[Retail Price Number]]*Table1[[#This Row],[Order Quantity]]</f>
        <v>235.29000000000002</v>
      </c>
      <c r="AI2854">
        <f>YEAR(Table1[[#This Row],[Order Date]])</f>
        <v>2015</v>
      </c>
    </row>
    <row r="2855" spans="1:35" x14ac:dyDescent="0.3">
      <c r="A2855" t="s">
        <v>3713</v>
      </c>
      <c r="B2855" s="1">
        <v>42168</v>
      </c>
      <c r="C2855" t="s">
        <v>2602</v>
      </c>
      <c r="D2855" t="s">
        <v>506</v>
      </c>
      <c r="E2855" t="s">
        <v>27</v>
      </c>
      <c r="F2855" t="s">
        <v>28</v>
      </c>
      <c r="G2855" t="s">
        <v>77</v>
      </c>
      <c r="H2855" t="s">
        <v>62</v>
      </c>
      <c r="I2855" t="s">
        <v>196</v>
      </c>
      <c r="J2855" t="s">
        <v>145</v>
      </c>
      <c r="K2855" t="s">
        <v>94</v>
      </c>
      <c r="L2855" t="s">
        <v>34</v>
      </c>
      <c r="M2855" t="s">
        <v>35</v>
      </c>
      <c r="N2855" s="1">
        <v>42171</v>
      </c>
      <c r="O2855" t="s">
        <v>146</v>
      </c>
      <c r="P2855" s="3" t="s">
        <v>147</v>
      </c>
      <c r="Q2855" t="s">
        <v>148</v>
      </c>
      <c r="R2855">
        <v>48</v>
      </c>
      <c r="S2855" t="s">
        <v>4569</v>
      </c>
      <c r="T2855" s="2">
        <v>0</v>
      </c>
      <c r="U2855" t="s">
        <v>4570</v>
      </c>
      <c r="V2855" t="s">
        <v>4571</v>
      </c>
      <c r="W2855" t="s">
        <v>152</v>
      </c>
      <c r="X2855" t="s">
        <v>4572</v>
      </c>
      <c r="Y2855" s="3">
        <f>VALUE(SUBSTITUTE(Table1[[#This Row],[Order Total]],"$",""))</f>
        <v>87.98</v>
      </c>
      <c r="Z2855">
        <f>VALUE(SUBSTITUTE(Table1[[#This Row],[Total]],"$",""))</f>
        <v>90.83</v>
      </c>
      <c r="AA2855" s="3">
        <f>Table1[[#This Row],[Order Total Number]]-Table1[[#This Row],[Total Number]]</f>
        <v>-2.8499999999999943</v>
      </c>
      <c r="AB2855">
        <f>VALUE(SUBSTITUTE(Table1[[#This Row],[Shipping Cost]],"$",""))</f>
        <v>2.85</v>
      </c>
      <c r="AC2855">
        <f>VALUE(SUBSTITUTE(Table1[[#This Row],[Discount $]],"$",""))</f>
        <v>9.7799999999999994</v>
      </c>
      <c r="AD2855">
        <f>VALUE(SUBSTITUTE(Table1[[#This Row],[Retail Price]],"$",""))</f>
        <v>12.22</v>
      </c>
      <c r="AE2855" s="4">
        <f>(Table1[[#This Row],[Retail Price Number]]*Table1[[#This Row],[Order Quantity]])-Table1[[#This Row],[Discount $ Number]]+Table1[[#This Row],[Shipping Cost Number]]</f>
        <v>579.63000000000011</v>
      </c>
      <c r="AF2855">
        <f>Table1[[#This Row],[Retail Price Number]]*Table1[[#This Row],[Order Quantity]]-Table1[[#This Row],[Discount $ Number]]</f>
        <v>576.78000000000009</v>
      </c>
      <c r="AG2855">
        <f>(Table1[[#This Row],[Retail Price Number]]*Table1[[#This Row],[Order Quantity]])-Table1[[#This Row],[Discount $ Number]]-Table1[[#This Row],[Shipping Cost Number]]</f>
        <v>573.93000000000006</v>
      </c>
      <c r="AH2855">
        <f>Table1[[#This Row],[Retail Price Number]]*Table1[[#This Row],[Order Quantity]]</f>
        <v>586.56000000000006</v>
      </c>
      <c r="AI2855">
        <f>YEAR(Table1[[#This Row],[Order Date]])</f>
        <v>2015</v>
      </c>
    </row>
    <row r="2856" spans="1:35" x14ac:dyDescent="0.3">
      <c r="A2856" t="s">
        <v>3713</v>
      </c>
      <c r="B2856" s="1">
        <v>42168</v>
      </c>
      <c r="C2856" t="s">
        <v>2602</v>
      </c>
      <c r="D2856" t="s">
        <v>929</v>
      </c>
      <c r="E2856" t="s">
        <v>27</v>
      </c>
      <c r="F2856" t="s">
        <v>28</v>
      </c>
      <c r="G2856" t="s">
        <v>134</v>
      </c>
      <c r="H2856" t="s">
        <v>217</v>
      </c>
      <c r="I2856" t="s">
        <v>31</v>
      </c>
      <c r="J2856" t="s">
        <v>145</v>
      </c>
      <c r="K2856" t="s">
        <v>94</v>
      </c>
      <c r="L2856" t="s">
        <v>34</v>
      </c>
      <c r="M2856" t="s">
        <v>35</v>
      </c>
      <c r="N2856" s="1">
        <v>42171</v>
      </c>
      <c r="O2856" t="s">
        <v>146</v>
      </c>
      <c r="P2856" s="3" t="s">
        <v>147</v>
      </c>
      <c r="Q2856" t="s">
        <v>148</v>
      </c>
      <c r="R2856">
        <v>2</v>
      </c>
      <c r="S2856" t="s">
        <v>4569</v>
      </c>
      <c r="T2856" s="2">
        <v>0.05</v>
      </c>
      <c r="U2856" t="s">
        <v>4570</v>
      </c>
      <c r="V2856" t="s">
        <v>4571</v>
      </c>
      <c r="W2856" t="s">
        <v>152</v>
      </c>
      <c r="X2856" t="s">
        <v>4572</v>
      </c>
      <c r="Y2856" s="3">
        <f>VALUE(SUBSTITUTE(Table1[[#This Row],[Order Total]],"$",""))</f>
        <v>87.98</v>
      </c>
      <c r="Z2856">
        <f>VALUE(SUBSTITUTE(Table1[[#This Row],[Total]],"$",""))</f>
        <v>90.83</v>
      </c>
      <c r="AA2856" s="3">
        <f>Table1[[#This Row],[Order Total Number]]-Table1[[#This Row],[Total Number]]</f>
        <v>-2.8499999999999943</v>
      </c>
      <c r="AB2856">
        <f>VALUE(SUBSTITUTE(Table1[[#This Row],[Shipping Cost]],"$",""))</f>
        <v>2.85</v>
      </c>
      <c r="AC2856">
        <f>VALUE(SUBSTITUTE(Table1[[#This Row],[Discount $]],"$",""))</f>
        <v>9.7799999999999994</v>
      </c>
      <c r="AD2856">
        <f>VALUE(SUBSTITUTE(Table1[[#This Row],[Retail Price]],"$",""))</f>
        <v>12.22</v>
      </c>
      <c r="AE2856" s="4">
        <f>(Table1[[#This Row],[Retail Price Number]]*Table1[[#This Row],[Order Quantity]])-Table1[[#This Row],[Discount $ Number]]+Table1[[#This Row],[Shipping Cost Number]]</f>
        <v>17.510000000000002</v>
      </c>
      <c r="AF2856">
        <f>Table1[[#This Row],[Retail Price Number]]*Table1[[#This Row],[Order Quantity]]-Table1[[#This Row],[Discount $ Number]]</f>
        <v>14.660000000000002</v>
      </c>
      <c r="AG2856">
        <f>(Table1[[#This Row],[Retail Price Number]]*Table1[[#This Row],[Order Quantity]])-Table1[[#This Row],[Discount $ Number]]-Table1[[#This Row],[Shipping Cost Number]]</f>
        <v>11.810000000000002</v>
      </c>
      <c r="AH2856">
        <f>Table1[[#This Row],[Retail Price Number]]*Table1[[#This Row],[Order Quantity]]</f>
        <v>24.44</v>
      </c>
      <c r="AI2856">
        <f>YEAR(Table1[[#This Row],[Order Date]])</f>
        <v>2015</v>
      </c>
    </row>
    <row r="2857" spans="1:35" x14ac:dyDescent="0.3">
      <c r="A2857" t="s">
        <v>3713</v>
      </c>
      <c r="B2857" s="1">
        <v>42168</v>
      </c>
      <c r="C2857" t="s">
        <v>2602</v>
      </c>
      <c r="D2857" t="s">
        <v>929</v>
      </c>
      <c r="E2857" t="s">
        <v>27</v>
      </c>
      <c r="F2857" t="s">
        <v>28</v>
      </c>
      <c r="G2857" t="s">
        <v>77</v>
      </c>
      <c r="H2857" t="s">
        <v>217</v>
      </c>
      <c r="I2857" t="s">
        <v>196</v>
      </c>
      <c r="J2857" t="s">
        <v>145</v>
      </c>
      <c r="K2857" t="s">
        <v>94</v>
      </c>
      <c r="L2857" t="s">
        <v>34</v>
      </c>
      <c r="M2857" t="s">
        <v>35</v>
      </c>
      <c r="N2857" s="1">
        <v>42171</v>
      </c>
      <c r="O2857" t="s">
        <v>146</v>
      </c>
      <c r="P2857" s="3" t="s">
        <v>147</v>
      </c>
      <c r="Q2857" t="s">
        <v>148</v>
      </c>
      <c r="R2857">
        <v>14</v>
      </c>
      <c r="S2857" t="s">
        <v>4569</v>
      </c>
      <c r="T2857" s="2">
        <v>0.1</v>
      </c>
      <c r="U2857" t="s">
        <v>4570</v>
      </c>
      <c r="V2857" t="s">
        <v>4571</v>
      </c>
      <c r="W2857" t="s">
        <v>152</v>
      </c>
      <c r="X2857" t="s">
        <v>4572</v>
      </c>
      <c r="Y2857" s="3">
        <f>VALUE(SUBSTITUTE(Table1[[#This Row],[Order Total]],"$",""))</f>
        <v>87.98</v>
      </c>
      <c r="Z2857">
        <f>VALUE(SUBSTITUTE(Table1[[#This Row],[Total]],"$",""))</f>
        <v>90.83</v>
      </c>
      <c r="AA2857" s="3">
        <f>Table1[[#This Row],[Order Total Number]]-Table1[[#This Row],[Total Number]]</f>
        <v>-2.8499999999999943</v>
      </c>
      <c r="AB2857">
        <f>VALUE(SUBSTITUTE(Table1[[#This Row],[Shipping Cost]],"$",""))</f>
        <v>2.85</v>
      </c>
      <c r="AC2857">
        <f>VALUE(SUBSTITUTE(Table1[[#This Row],[Discount $]],"$",""))</f>
        <v>9.7799999999999994</v>
      </c>
      <c r="AD2857">
        <f>VALUE(SUBSTITUTE(Table1[[#This Row],[Retail Price]],"$",""))</f>
        <v>12.22</v>
      </c>
      <c r="AE2857" s="4">
        <f>(Table1[[#This Row],[Retail Price Number]]*Table1[[#This Row],[Order Quantity]])-Table1[[#This Row],[Discount $ Number]]+Table1[[#This Row],[Shipping Cost Number]]</f>
        <v>164.15</v>
      </c>
      <c r="AF2857">
        <f>Table1[[#This Row],[Retail Price Number]]*Table1[[#This Row],[Order Quantity]]-Table1[[#This Row],[Discount $ Number]]</f>
        <v>161.30000000000001</v>
      </c>
      <c r="AG2857">
        <f>(Table1[[#This Row],[Retail Price Number]]*Table1[[#This Row],[Order Quantity]])-Table1[[#This Row],[Discount $ Number]]-Table1[[#This Row],[Shipping Cost Number]]</f>
        <v>158.45000000000002</v>
      </c>
      <c r="AH2857">
        <f>Table1[[#This Row],[Retail Price Number]]*Table1[[#This Row],[Order Quantity]]</f>
        <v>171.08</v>
      </c>
      <c r="AI2857">
        <f>YEAR(Table1[[#This Row],[Order Date]])</f>
        <v>2015</v>
      </c>
    </row>
    <row r="2858" spans="1:35" x14ac:dyDescent="0.3">
      <c r="A2858" t="s">
        <v>3713</v>
      </c>
      <c r="B2858" s="1">
        <v>42168</v>
      </c>
      <c r="C2858" t="s">
        <v>2602</v>
      </c>
      <c r="D2858" t="s">
        <v>929</v>
      </c>
      <c r="E2858" t="s">
        <v>27</v>
      </c>
      <c r="F2858" t="s">
        <v>28</v>
      </c>
      <c r="G2858" t="s">
        <v>134</v>
      </c>
      <c r="H2858" t="s">
        <v>217</v>
      </c>
      <c r="I2858" t="s">
        <v>121</v>
      </c>
      <c r="J2858" t="s">
        <v>145</v>
      </c>
      <c r="K2858" t="s">
        <v>94</v>
      </c>
      <c r="L2858" t="s">
        <v>34</v>
      </c>
      <c r="M2858" t="s">
        <v>35</v>
      </c>
      <c r="N2858" s="1">
        <v>42171</v>
      </c>
      <c r="O2858" t="s">
        <v>146</v>
      </c>
      <c r="P2858" s="3" t="s">
        <v>147</v>
      </c>
      <c r="Q2858" t="s">
        <v>148</v>
      </c>
      <c r="R2858">
        <v>22</v>
      </c>
      <c r="S2858" t="s">
        <v>4569</v>
      </c>
      <c r="T2858" s="2">
        <v>7.0000000000000007E-2</v>
      </c>
      <c r="U2858" t="s">
        <v>4570</v>
      </c>
      <c r="V2858" t="s">
        <v>4571</v>
      </c>
      <c r="W2858" t="s">
        <v>152</v>
      </c>
      <c r="X2858" t="s">
        <v>4572</v>
      </c>
      <c r="Y2858" s="3">
        <f>VALUE(SUBSTITUTE(Table1[[#This Row],[Order Total]],"$",""))</f>
        <v>87.98</v>
      </c>
      <c r="Z2858">
        <f>VALUE(SUBSTITUTE(Table1[[#This Row],[Total]],"$",""))</f>
        <v>90.83</v>
      </c>
      <c r="AA2858" s="3">
        <f>Table1[[#This Row],[Order Total Number]]-Table1[[#This Row],[Total Number]]</f>
        <v>-2.8499999999999943</v>
      </c>
      <c r="AB2858">
        <f>VALUE(SUBSTITUTE(Table1[[#This Row],[Shipping Cost]],"$",""))</f>
        <v>2.85</v>
      </c>
      <c r="AC2858">
        <f>VALUE(SUBSTITUTE(Table1[[#This Row],[Discount $]],"$",""))</f>
        <v>9.7799999999999994</v>
      </c>
      <c r="AD2858">
        <f>VALUE(SUBSTITUTE(Table1[[#This Row],[Retail Price]],"$",""))</f>
        <v>12.22</v>
      </c>
      <c r="AE2858" s="4">
        <f>(Table1[[#This Row],[Retail Price Number]]*Table1[[#This Row],[Order Quantity]])-Table1[[#This Row],[Discount $ Number]]+Table1[[#This Row],[Shipping Cost Number]]</f>
        <v>261.91000000000008</v>
      </c>
      <c r="AF2858">
        <f>Table1[[#This Row],[Retail Price Number]]*Table1[[#This Row],[Order Quantity]]-Table1[[#This Row],[Discount $ Number]]</f>
        <v>259.06000000000006</v>
      </c>
      <c r="AG2858">
        <f>(Table1[[#This Row],[Retail Price Number]]*Table1[[#This Row],[Order Quantity]])-Table1[[#This Row],[Discount $ Number]]-Table1[[#This Row],[Shipping Cost Number]]</f>
        <v>256.21000000000004</v>
      </c>
      <c r="AH2858">
        <f>Table1[[#This Row],[Retail Price Number]]*Table1[[#This Row],[Order Quantity]]</f>
        <v>268.84000000000003</v>
      </c>
      <c r="AI2858">
        <f>YEAR(Table1[[#This Row],[Order Date]])</f>
        <v>2015</v>
      </c>
    </row>
    <row r="2859" spans="1:35" x14ac:dyDescent="0.3">
      <c r="A2859" t="s">
        <v>3713</v>
      </c>
      <c r="B2859" s="1">
        <v>42168</v>
      </c>
      <c r="C2859" t="s">
        <v>2602</v>
      </c>
      <c r="D2859" t="s">
        <v>929</v>
      </c>
      <c r="E2859" t="s">
        <v>27</v>
      </c>
      <c r="F2859" t="s">
        <v>28</v>
      </c>
      <c r="G2859" t="s">
        <v>77</v>
      </c>
      <c r="H2859" t="s">
        <v>217</v>
      </c>
      <c r="I2859" t="s">
        <v>63</v>
      </c>
      <c r="J2859" t="s">
        <v>145</v>
      </c>
      <c r="K2859" t="s">
        <v>94</v>
      </c>
      <c r="L2859" t="s">
        <v>95</v>
      </c>
      <c r="M2859" t="s">
        <v>156</v>
      </c>
      <c r="N2859" s="1">
        <v>42171</v>
      </c>
      <c r="O2859" t="s">
        <v>146</v>
      </c>
      <c r="P2859" s="3" t="s">
        <v>147</v>
      </c>
      <c r="Q2859" t="s">
        <v>148</v>
      </c>
      <c r="R2859">
        <v>50</v>
      </c>
      <c r="S2859" t="s">
        <v>4569</v>
      </c>
      <c r="T2859" s="2">
        <v>0.08</v>
      </c>
      <c r="U2859" t="s">
        <v>4570</v>
      </c>
      <c r="V2859" t="s">
        <v>4571</v>
      </c>
      <c r="W2859" t="s">
        <v>152</v>
      </c>
      <c r="X2859" t="s">
        <v>4572</v>
      </c>
      <c r="Y2859" s="3">
        <f>VALUE(SUBSTITUTE(Table1[[#This Row],[Order Total]],"$",""))</f>
        <v>87.98</v>
      </c>
      <c r="Z2859">
        <f>VALUE(SUBSTITUTE(Table1[[#This Row],[Total]],"$",""))</f>
        <v>90.83</v>
      </c>
      <c r="AA2859" s="3">
        <f>Table1[[#This Row],[Order Total Number]]-Table1[[#This Row],[Total Number]]</f>
        <v>-2.8499999999999943</v>
      </c>
      <c r="AB2859">
        <f>VALUE(SUBSTITUTE(Table1[[#This Row],[Shipping Cost]],"$",""))</f>
        <v>2.85</v>
      </c>
      <c r="AC2859">
        <f>VALUE(SUBSTITUTE(Table1[[#This Row],[Discount $]],"$",""))</f>
        <v>9.7799999999999994</v>
      </c>
      <c r="AD2859">
        <f>VALUE(SUBSTITUTE(Table1[[#This Row],[Retail Price]],"$",""))</f>
        <v>12.22</v>
      </c>
      <c r="AE2859" s="4">
        <f>(Table1[[#This Row],[Retail Price Number]]*Table1[[#This Row],[Order Quantity]])-Table1[[#This Row],[Discount $ Number]]+Table1[[#This Row],[Shipping Cost Number]]</f>
        <v>604.07000000000005</v>
      </c>
      <c r="AF2859">
        <f>Table1[[#This Row],[Retail Price Number]]*Table1[[#This Row],[Order Quantity]]-Table1[[#This Row],[Discount $ Number]]</f>
        <v>601.22</v>
      </c>
      <c r="AG2859">
        <f>(Table1[[#This Row],[Retail Price Number]]*Table1[[#This Row],[Order Quantity]])-Table1[[#This Row],[Discount $ Number]]-Table1[[#This Row],[Shipping Cost Number]]</f>
        <v>598.37</v>
      </c>
      <c r="AH2859">
        <f>Table1[[#This Row],[Retail Price Number]]*Table1[[#This Row],[Order Quantity]]</f>
        <v>611</v>
      </c>
      <c r="AI2859">
        <f>YEAR(Table1[[#This Row],[Order Date]])</f>
        <v>2015</v>
      </c>
    </row>
    <row r="2860" spans="1:35" x14ac:dyDescent="0.3">
      <c r="A2860" t="s">
        <v>3713</v>
      </c>
      <c r="B2860" s="1">
        <v>42168</v>
      </c>
      <c r="C2860" t="s">
        <v>2602</v>
      </c>
      <c r="D2860" t="s">
        <v>929</v>
      </c>
      <c r="E2860" t="s">
        <v>27</v>
      </c>
      <c r="F2860" t="s">
        <v>28</v>
      </c>
      <c r="G2860" t="s">
        <v>77</v>
      </c>
      <c r="H2860" t="s">
        <v>217</v>
      </c>
      <c r="I2860" t="s">
        <v>196</v>
      </c>
      <c r="J2860" t="s">
        <v>145</v>
      </c>
      <c r="K2860" t="s">
        <v>94</v>
      </c>
      <c r="L2860" t="s">
        <v>95</v>
      </c>
      <c r="M2860" t="s">
        <v>35</v>
      </c>
      <c r="N2860" s="1">
        <v>42171</v>
      </c>
      <c r="O2860" t="s">
        <v>146</v>
      </c>
      <c r="P2860" s="3" t="s">
        <v>147</v>
      </c>
      <c r="Q2860" t="s">
        <v>148</v>
      </c>
      <c r="R2860">
        <v>15</v>
      </c>
      <c r="S2860" t="s">
        <v>4569</v>
      </c>
      <c r="T2860" s="2">
        <v>0.03</v>
      </c>
      <c r="U2860" t="s">
        <v>4570</v>
      </c>
      <c r="V2860" t="s">
        <v>4571</v>
      </c>
      <c r="W2860" t="s">
        <v>152</v>
      </c>
      <c r="X2860" t="s">
        <v>4572</v>
      </c>
      <c r="Y2860" s="3">
        <f>VALUE(SUBSTITUTE(Table1[[#This Row],[Order Total]],"$",""))</f>
        <v>87.98</v>
      </c>
      <c r="Z2860">
        <f>VALUE(SUBSTITUTE(Table1[[#This Row],[Total]],"$",""))</f>
        <v>90.83</v>
      </c>
      <c r="AA2860" s="3">
        <f>Table1[[#This Row],[Order Total Number]]-Table1[[#This Row],[Total Number]]</f>
        <v>-2.8499999999999943</v>
      </c>
      <c r="AB2860">
        <f>VALUE(SUBSTITUTE(Table1[[#This Row],[Shipping Cost]],"$",""))</f>
        <v>2.85</v>
      </c>
      <c r="AC2860">
        <f>VALUE(SUBSTITUTE(Table1[[#This Row],[Discount $]],"$",""))</f>
        <v>9.7799999999999994</v>
      </c>
      <c r="AD2860">
        <f>VALUE(SUBSTITUTE(Table1[[#This Row],[Retail Price]],"$",""))</f>
        <v>12.22</v>
      </c>
      <c r="AE2860" s="4">
        <f>(Table1[[#This Row],[Retail Price Number]]*Table1[[#This Row],[Order Quantity]])-Table1[[#This Row],[Discount $ Number]]+Table1[[#This Row],[Shipping Cost Number]]</f>
        <v>176.37</v>
      </c>
      <c r="AF2860">
        <f>Table1[[#This Row],[Retail Price Number]]*Table1[[#This Row],[Order Quantity]]-Table1[[#This Row],[Discount $ Number]]</f>
        <v>173.52</v>
      </c>
      <c r="AG2860">
        <f>(Table1[[#This Row],[Retail Price Number]]*Table1[[#This Row],[Order Quantity]])-Table1[[#This Row],[Discount $ Number]]-Table1[[#This Row],[Shipping Cost Number]]</f>
        <v>170.67000000000002</v>
      </c>
      <c r="AH2860">
        <f>Table1[[#This Row],[Retail Price Number]]*Table1[[#This Row],[Order Quantity]]</f>
        <v>183.3</v>
      </c>
      <c r="AI2860">
        <f>YEAR(Table1[[#This Row],[Order Date]])</f>
        <v>2015</v>
      </c>
    </row>
    <row r="2861" spans="1:35" x14ac:dyDescent="0.3">
      <c r="A2861" t="s">
        <v>3713</v>
      </c>
      <c r="B2861" s="1">
        <v>42168</v>
      </c>
      <c r="C2861" t="s">
        <v>2602</v>
      </c>
      <c r="D2861" t="s">
        <v>929</v>
      </c>
      <c r="E2861" t="s">
        <v>27</v>
      </c>
      <c r="F2861" t="s">
        <v>28</v>
      </c>
      <c r="G2861" t="s">
        <v>77</v>
      </c>
      <c r="H2861" t="s">
        <v>217</v>
      </c>
      <c r="I2861" t="s">
        <v>63</v>
      </c>
      <c r="J2861" t="s">
        <v>145</v>
      </c>
      <c r="K2861" t="s">
        <v>94</v>
      </c>
      <c r="L2861" t="s">
        <v>95</v>
      </c>
      <c r="M2861" t="s">
        <v>35</v>
      </c>
      <c r="N2861" s="1">
        <v>42171</v>
      </c>
      <c r="O2861" t="s">
        <v>146</v>
      </c>
      <c r="P2861" s="3" t="s">
        <v>147</v>
      </c>
      <c r="Q2861" t="s">
        <v>148</v>
      </c>
      <c r="R2861">
        <v>8</v>
      </c>
      <c r="S2861" t="s">
        <v>4569</v>
      </c>
      <c r="T2861" s="2">
        <v>0.09</v>
      </c>
      <c r="U2861" t="s">
        <v>4570</v>
      </c>
      <c r="V2861" t="s">
        <v>4571</v>
      </c>
      <c r="W2861" t="s">
        <v>152</v>
      </c>
      <c r="X2861" t="s">
        <v>4572</v>
      </c>
      <c r="Y2861" s="3">
        <f>VALUE(SUBSTITUTE(Table1[[#This Row],[Order Total]],"$",""))</f>
        <v>87.98</v>
      </c>
      <c r="Z2861">
        <f>VALUE(SUBSTITUTE(Table1[[#This Row],[Total]],"$",""))</f>
        <v>90.83</v>
      </c>
      <c r="AA2861" s="3">
        <f>Table1[[#This Row],[Order Total Number]]-Table1[[#This Row],[Total Number]]</f>
        <v>-2.8499999999999943</v>
      </c>
      <c r="AB2861">
        <f>VALUE(SUBSTITUTE(Table1[[#This Row],[Shipping Cost]],"$",""))</f>
        <v>2.85</v>
      </c>
      <c r="AC2861">
        <f>VALUE(SUBSTITUTE(Table1[[#This Row],[Discount $]],"$",""))</f>
        <v>9.7799999999999994</v>
      </c>
      <c r="AD2861">
        <f>VALUE(SUBSTITUTE(Table1[[#This Row],[Retail Price]],"$",""))</f>
        <v>12.22</v>
      </c>
      <c r="AE2861" s="4">
        <f>(Table1[[#This Row],[Retail Price Number]]*Table1[[#This Row],[Order Quantity]])-Table1[[#This Row],[Discount $ Number]]+Table1[[#This Row],[Shipping Cost Number]]</f>
        <v>90.83</v>
      </c>
      <c r="AF2861">
        <f>Table1[[#This Row],[Retail Price Number]]*Table1[[#This Row],[Order Quantity]]-Table1[[#This Row],[Discount $ Number]]</f>
        <v>87.98</v>
      </c>
      <c r="AG2861">
        <f>(Table1[[#This Row],[Retail Price Number]]*Table1[[#This Row],[Order Quantity]])-Table1[[#This Row],[Discount $ Number]]-Table1[[#This Row],[Shipping Cost Number]]</f>
        <v>85.13000000000001</v>
      </c>
      <c r="AH2861">
        <f>Table1[[#This Row],[Retail Price Number]]*Table1[[#This Row],[Order Quantity]]</f>
        <v>97.76</v>
      </c>
      <c r="AI2861">
        <f>YEAR(Table1[[#This Row],[Order Date]])</f>
        <v>2015</v>
      </c>
    </row>
    <row r="2862" spans="1:35" x14ac:dyDescent="0.3">
      <c r="A2862" t="s">
        <v>3956</v>
      </c>
      <c r="B2862" s="1">
        <v>42148</v>
      </c>
      <c r="C2862" t="s">
        <v>3957</v>
      </c>
      <c r="D2862" t="s">
        <v>61</v>
      </c>
      <c r="E2862" t="s">
        <v>27</v>
      </c>
      <c r="F2862" t="s">
        <v>28</v>
      </c>
      <c r="G2862" t="s">
        <v>91</v>
      </c>
      <c r="H2862" t="s">
        <v>62</v>
      </c>
      <c r="I2862" t="s">
        <v>31</v>
      </c>
      <c r="J2862" t="s">
        <v>1365</v>
      </c>
      <c r="K2862" t="s">
        <v>94</v>
      </c>
      <c r="L2862" t="s">
        <v>95</v>
      </c>
      <c r="M2862" t="s">
        <v>35</v>
      </c>
      <c r="N2862" s="1">
        <v>42149</v>
      </c>
      <c r="O2862" t="s">
        <v>925</v>
      </c>
      <c r="P2862" s="3" t="s">
        <v>758</v>
      </c>
      <c r="Q2862" t="s">
        <v>254</v>
      </c>
      <c r="R2862">
        <v>29</v>
      </c>
      <c r="S2862" t="s">
        <v>3958</v>
      </c>
      <c r="T2862" s="2">
        <v>0.03</v>
      </c>
      <c r="U2862" t="s">
        <v>3644</v>
      </c>
      <c r="V2862" t="s">
        <v>3959</v>
      </c>
      <c r="W2862" t="s">
        <v>1369</v>
      </c>
      <c r="X2862" t="s">
        <v>3960</v>
      </c>
      <c r="Y2862" s="3">
        <f>VALUE(SUBSTITUTE(Table1[[#This Row],[Order Total]],"$",""))</f>
        <v>61.4</v>
      </c>
      <c r="Z2862">
        <f>VALUE(SUBSTITUTE(Table1[[#This Row],[Total]],"$",""))</f>
        <v>62.33</v>
      </c>
      <c r="AA2862" s="3">
        <f>Table1[[#This Row],[Order Total Number]]-Table1[[#This Row],[Total Number]]</f>
        <v>-0.92999999999999972</v>
      </c>
      <c r="AB2862">
        <f>VALUE(SUBSTITUTE(Table1[[#This Row],[Shipping Cost]],"$",""))</f>
        <v>0.93</v>
      </c>
      <c r="AC2862">
        <f>VALUE(SUBSTITUTE(Table1[[#This Row],[Discount $]],"$",""))</f>
        <v>3.92</v>
      </c>
      <c r="AD2862">
        <f>VALUE(SUBSTITUTE(Table1[[#This Row],[Retail Price]],"$",""))</f>
        <v>2.84</v>
      </c>
      <c r="AE2862" s="4">
        <f>(Table1[[#This Row],[Retail Price Number]]*Table1[[#This Row],[Order Quantity]])-Table1[[#This Row],[Discount $ Number]]+Table1[[#This Row],[Shipping Cost Number]]</f>
        <v>79.37</v>
      </c>
      <c r="AF2862">
        <f>Table1[[#This Row],[Retail Price Number]]*Table1[[#This Row],[Order Quantity]]-Table1[[#This Row],[Discount $ Number]]</f>
        <v>78.44</v>
      </c>
      <c r="AG2862">
        <f>(Table1[[#This Row],[Retail Price Number]]*Table1[[#This Row],[Order Quantity]])-Table1[[#This Row],[Discount $ Number]]-Table1[[#This Row],[Shipping Cost Number]]</f>
        <v>77.509999999999991</v>
      </c>
      <c r="AH2862">
        <f>Table1[[#This Row],[Retail Price Number]]*Table1[[#This Row],[Order Quantity]]</f>
        <v>82.36</v>
      </c>
      <c r="AI2862">
        <f>YEAR(Table1[[#This Row],[Order Date]])</f>
        <v>2015</v>
      </c>
    </row>
    <row r="2863" spans="1:35" x14ac:dyDescent="0.3">
      <c r="A2863" t="s">
        <v>3956</v>
      </c>
      <c r="B2863" s="1">
        <v>42168</v>
      </c>
      <c r="C2863" t="s">
        <v>2602</v>
      </c>
      <c r="D2863" t="s">
        <v>929</v>
      </c>
      <c r="E2863" t="s">
        <v>27</v>
      </c>
      <c r="F2863" t="s">
        <v>28</v>
      </c>
      <c r="G2863" t="s">
        <v>77</v>
      </c>
      <c r="H2863" t="s">
        <v>217</v>
      </c>
      <c r="I2863" t="s">
        <v>121</v>
      </c>
      <c r="J2863" t="s">
        <v>145</v>
      </c>
      <c r="K2863" t="s">
        <v>94</v>
      </c>
      <c r="L2863" t="s">
        <v>95</v>
      </c>
      <c r="M2863" t="s">
        <v>35</v>
      </c>
      <c r="N2863" s="1">
        <v>42171</v>
      </c>
      <c r="O2863" t="s">
        <v>146</v>
      </c>
      <c r="P2863" s="3" t="s">
        <v>147</v>
      </c>
      <c r="Q2863" t="s">
        <v>148</v>
      </c>
      <c r="R2863">
        <v>21</v>
      </c>
      <c r="S2863" t="s">
        <v>4569</v>
      </c>
      <c r="T2863" s="2">
        <v>0.06</v>
      </c>
      <c r="U2863" t="s">
        <v>4570</v>
      </c>
      <c r="V2863" t="s">
        <v>4571</v>
      </c>
      <c r="W2863" t="s">
        <v>152</v>
      </c>
      <c r="X2863" t="s">
        <v>4572</v>
      </c>
      <c r="Y2863" s="3">
        <f>VALUE(SUBSTITUTE(Table1[[#This Row],[Order Total]],"$",""))</f>
        <v>87.98</v>
      </c>
      <c r="Z2863">
        <f>VALUE(SUBSTITUTE(Table1[[#This Row],[Total]],"$",""))</f>
        <v>90.83</v>
      </c>
      <c r="AA2863" s="3">
        <f>Table1[[#This Row],[Order Total Number]]-Table1[[#This Row],[Total Number]]</f>
        <v>-2.8499999999999943</v>
      </c>
      <c r="AB2863">
        <f>VALUE(SUBSTITUTE(Table1[[#This Row],[Shipping Cost]],"$",""))</f>
        <v>2.85</v>
      </c>
      <c r="AC2863">
        <f>VALUE(SUBSTITUTE(Table1[[#This Row],[Discount $]],"$",""))</f>
        <v>9.7799999999999994</v>
      </c>
      <c r="AD2863">
        <f>VALUE(SUBSTITUTE(Table1[[#This Row],[Retail Price]],"$",""))</f>
        <v>12.22</v>
      </c>
      <c r="AE2863" s="4">
        <f>(Table1[[#This Row],[Retail Price Number]]*Table1[[#This Row],[Order Quantity]])-Table1[[#This Row],[Discount $ Number]]+Table1[[#This Row],[Shipping Cost Number]]</f>
        <v>249.69</v>
      </c>
      <c r="AF2863">
        <f>Table1[[#This Row],[Retail Price Number]]*Table1[[#This Row],[Order Quantity]]-Table1[[#This Row],[Discount $ Number]]</f>
        <v>246.84</v>
      </c>
      <c r="AG2863">
        <f>(Table1[[#This Row],[Retail Price Number]]*Table1[[#This Row],[Order Quantity]])-Table1[[#This Row],[Discount $ Number]]-Table1[[#This Row],[Shipping Cost Number]]</f>
        <v>243.99</v>
      </c>
      <c r="AH2863">
        <f>Table1[[#This Row],[Retail Price Number]]*Table1[[#This Row],[Order Quantity]]</f>
        <v>256.62</v>
      </c>
      <c r="AI2863">
        <f>YEAR(Table1[[#This Row],[Order Date]])</f>
        <v>2015</v>
      </c>
    </row>
    <row r="2864" spans="1:35" x14ac:dyDescent="0.3">
      <c r="A2864" t="s">
        <v>3956</v>
      </c>
      <c r="B2864" s="1">
        <v>41914</v>
      </c>
      <c r="C2864" t="s">
        <v>1206</v>
      </c>
      <c r="D2864" t="s">
        <v>1207</v>
      </c>
      <c r="E2864" t="s">
        <v>46</v>
      </c>
      <c r="F2864" t="s">
        <v>47</v>
      </c>
      <c r="G2864" t="s">
        <v>77</v>
      </c>
      <c r="H2864" t="s">
        <v>48</v>
      </c>
      <c r="I2864" t="s">
        <v>121</v>
      </c>
      <c r="J2864" t="s">
        <v>592</v>
      </c>
      <c r="K2864" t="s">
        <v>94</v>
      </c>
      <c r="L2864" t="s">
        <v>109</v>
      </c>
      <c r="M2864" t="s">
        <v>35</v>
      </c>
      <c r="N2864" s="1">
        <v>41915</v>
      </c>
      <c r="O2864" t="s">
        <v>593</v>
      </c>
      <c r="P2864" s="3" t="s">
        <v>594</v>
      </c>
      <c r="Q2864" t="s">
        <v>595</v>
      </c>
      <c r="R2864">
        <v>46</v>
      </c>
      <c r="S2864" t="s">
        <v>5266</v>
      </c>
      <c r="T2864" s="2">
        <v>7.0000000000000007E-2</v>
      </c>
      <c r="U2864" t="s">
        <v>5267</v>
      </c>
      <c r="V2864" t="s">
        <v>5268</v>
      </c>
      <c r="W2864" t="s">
        <v>376</v>
      </c>
      <c r="X2864" t="s">
        <v>5269</v>
      </c>
      <c r="Y2864" s="3">
        <f>VALUE(SUBSTITUTE(Table1[[#This Row],[Order Total]],"$",""))</f>
        <v>2755.43</v>
      </c>
      <c r="Z2864">
        <f>VALUE(SUBSTITUTE(Table1[[#This Row],[Total]],"$",""))</f>
        <v>2741.53</v>
      </c>
      <c r="AA2864" s="3">
        <f>Table1[[#This Row],[Order Total Number]]-Table1[[#This Row],[Total Number]]</f>
        <v>13.899999999999636</v>
      </c>
      <c r="AB2864">
        <f>VALUE(SUBSTITUTE(Table1[[#This Row],[Shipping Cost]],"$",""))</f>
        <v>7.18</v>
      </c>
      <c r="AC2864">
        <f>VALUE(SUBSTITUTE(Table1[[#This Row],[Discount $]],"$",""))</f>
        <v>309.99</v>
      </c>
      <c r="AD2864">
        <f>VALUE(SUBSTITUTE(Table1[[#This Row],[Retail Price]],"$",""))</f>
        <v>100.97</v>
      </c>
      <c r="AE2864" s="4">
        <f>(Table1[[#This Row],[Retail Price Number]]*Table1[[#This Row],[Order Quantity]])-Table1[[#This Row],[Discount $ Number]]+Table1[[#This Row],[Shipping Cost Number]]</f>
        <v>4341.8100000000004</v>
      </c>
      <c r="AF2864">
        <f>Table1[[#This Row],[Retail Price Number]]*Table1[[#This Row],[Order Quantity]]-Table1[[#This Row],[Discount $ Number]]</f>
        <v>4334.63</v>
      </c>
      <c r="AG2864">
        <f>(Table1[[#This Row],[Retail Price Number]]*Table1[[#This Row],[Order Quantity]])-Table1[[#This Row],[Discount $ Number]]-Table1[[#This Row],[Shipping Cost Number]]</f>
        <v>4327.45</v>
      </c>
      <c r="AH2864">
        <f>Table1[[#This Row],[Retail Price Number]]*Table1[[#This Row],[Order Quantity]]</f>
        <v>4644.62</v>
      </c>
      <c r="AI2864">
        <f>YEAR(Table1[[#This Row],[Order Date]])</f>
        <v>2014</v>
      </c>
    </row>
    <row r="2865" spans="1:35" x14ac:dyDescent="0.3">
      <c r="A2865" t="s">
        <v>3956</v>
      </c>
      <c r="B2865" s="1">
        <v>42169</v>
      </c>
      <c r="C2865" t="s">
        <v>665</v>
      </c>
      <c r="D2865" t="s">
        <v>144</v>
      </c>
      <c r="E2865" t="s">
        <v>46</v>
      </c>
      <c r="F2865" t="s">
        <v>47</v>
      </c>
      <c r="G2865" t="s">
        <v>91</v>
      </c>
      <c r="H2865" t="s">
        <v>107</v>
      </c>
      <c r="I2865" t="s">
        <v>121</v>
      </c>
      <c r="J2865" t="s">
        <v>1365</v>
      </c>
      <c r="K2865" t="s">
        <v>94</v>
      </c>
      <c r="L2865" t="s">
        <v>34</v>
      </c>
      <c r="M2865" t="s">
        <v>35</v>
      </c>
      <c r="N2865" s="1">
        <v>42170</v>
      </c>
      <c r="O2865" t="s">
        <v>925</v>
      </c>
      <c r="P2865" s="3" t="s">
        <v>758</v>
      </c>
      <c r="Q2865" t="s">
        <v>254</v>
      </c>
      <c r="R2865">
        <v>12</v>
      </c>
      <c r="S2865" t="s">
        <v>3958</v>
      </c>
      <c r="T2865" s="2">
        <v>0.04</v>
      </c>
      <c r="U2865" t="s">
        <v>3644</v>
      </c>
      <c r="V2865" t="s">
        <v>3959</v>
      </c>
      <c r="W2865" t="s">
        <v>1369</v>
      </c>
      <c r="X2865" t="s">
        <v>3960</v>
      </c>
      <c r="Y2865" s="3">
        <f>VALUE(SUBSTITUTE(Table1[[#This Row],[Order Total]],"$",""))</f>
        <v>61.4</v>
      </c>
      <c r="Z2865">
        <f>VALUE(SUBSTITUTE(Table1[[#This Row],[Total]],"$",""))</f>
        <v>62.33</v>
      </c>
      <c r="AA2865" s="3">
        <f>Table1[[#This Row],[Order Total Number]]-Table1[[#This Row],[Total Number]]</f>
        <v>-0.92999999999999972</v>
      </c>
      <c r="AB2865">
        <f>VALUE(SUBSTITUTE(Table1[[#This Row],[Shipping Cost]],"$",""))</f>
        <v>0.93</v>
      </c>
      <c r="AC2865">
        <f>VALUE(SUBSTITUTE(Table1[[#This Row],[Discount $]],"$",""))</f>
        <v>3.92</v>
      </c>
      <c r="AD2865">
        <f>VALUE(SUBSTITUTE(Table1[[#This Row],[Retail Price]],"$",""))</f>
        <v>2.84</v>
      </c>
      <c r="AE2865" s="4">
        <f>(Table1[[#This Row],[Retail Price Number]]*Table1[[#This Row],[Order Quantity]])-Table1[[#This Row],[Discount $ Number]]+Table1[[#This Row],[Shipping Cost Number]]</f>
        <v>31.089999999999996</v>
      </c>
      <c r="AF2865">
        <f>Table1[[#This Row],[Retail Price Number]]*Table1[[#This Row],[Order Quantity]]-Table1[[#This Row],[Discount $ Number]]</f>
        <v>30.159999999999997</v>
      </c>
      <c r="AG2865">
        <f>(Table1[[#This Row],[Retail Price Number]]*Table1[[#This Row],[Order Quantity]])-Table1[[#This Row],[Discount $ Number]]-Table1[[#This Row],[Shipping Cost Number]]</f>
        <v>29.229999999999997</v>
      </c>
      <c r="AH2865">
        <f>Table1[[#This Row],[Retail Price Number]]*Table1[[#This Row],[Order Quantity]]</f>
        <v>34.08</v>
      </c>
      <c r="AI2865">
        <f>YEAR(Table1[[#This Row],[Order Date]])</f>
        <v>2015</v>
      </c>
    </row>
    <row r="2866" spans="1:35" x14ac:dyDescent="0.3">
      <c r="A2866" t="s">
        <v>3956</v>
      </c>
      <c r="B2866" s="1">
        <v>42169</v>
      </c>
      <c r="C2866" t="s">
        <v>665</v>
      </c>
      <c r="D2866" t="s">
        <v>144</v>
      </c>
      <c r="E2866" t="s">
        <v>46</v>
      </c>
      <c r="F2866" t="s">
        <v>47</v>
      </c>
      <c r="G2866" t="s">
        <v>77</v>
      </c>
      <c r="H2866" t="s">
        <v>107</v>
      </c>
      <c r="I2866" t="s">
        <v>121</v>
      </c>
      <c r="J2866" t="s">
        <v>1365</v>
      </c>
      <c r="K2866" t="s">
        <v>33</v>
      </c>
      <c r="L2866" t="s">
        <v>65</v>
      </c>
      <c r="M2866" t="s">
        <v>35</v>
      </c>
      <c r="N2866" s="1">
        <v>42170</v>
      </c>
      <c r="O2866" t="s">
        <v>925</v>
      </c>
      <c r="P2866" s="3" t="s">
        <v>758</v>
      </c>
      <c r="Q2866" t="s">
        <v>254</v>
      </c>
      <c r="R2866">
        <v>33</v>
      </c>
      <c r="S2866" t="s">
        <v>3958</v>
      </c>
      <c r="T2866" s="2">
        <v>0.01</v>
      </c>
      <c r="U2866" t="s">
        <v>3644</v>
      </c>
      <c r="V2866" t="s">
        <v>3959</v>
      </c>
      <c r="W2866" t="s">
        <v>1369</v>
      </c>
      <c r="X2866" t="s">
        <v>3960</v>
      </c>
      <c r="Y2866" s="3">
        <f>VALUE(SUBSTITUTE(Table1[[#This Row],[Order Total]],"$",""))</f>
        <v>61.4</v>
      </c>
      <c r="Z2866">
        <f>VALUE(SUBSTITUTE(Table1[[#This Row],[Total]],"$",""))</f>
        <v>62.33</v>
      </c>
      <c r="AA2866" s="3">
        <f>Table1[[#This Row],[Order Total Number]]-Table1[[#This Row],[Total Number]]</f>
        <v>-0.92999999999999972</v>
      </c>
      <c r="AB2866">
        <f>VALUE(SUBSTITUTE(Table1[[#This Row],[Shipping Cost]],"$",""))</f>
        <v>0.93</v>
      </c>
      <c r="AC2866">
        <f>VALUE(SUBSTITUTE(Table1[[#This Row],[Discount $]],"$",""))</f>
        <v>3.92</v>
      </c>
      <c r="AD2866">
        <f>VALUE(SUBSTITUTE(Table1[[#This Row],[Retail Price]],"$",""))</f>
        <v>2.84</v>
      </c>
      <c r="AE2866" s="4">
        <f>(Table1[[#This Row],[Retail Price Number]]*Table1[[#This Row],[Order Quantity]])-Table1[[#This Row],[Discount $ Number]]+Table1[[#This Row],[Shipping Cost Number]]</f>
        <v>90.73</v>
      </c>
      <c r="AF2866">
        <f>Table1[[#This Row],[Retail Price Number]]*Table1[[#This Row],[Order Quantity]]-Table1[[#This Row],[Discount $ Number]]</f>
        <v>89.8</v>
      </c>
      <c r="AG2866">
        <f>(Table1[[#This Row],[Retail Price Number]]*Table1[[#This Row],[Order Quantity]])-Table1[[#This Row],[Discount $ Number]]-Table1[[#This Row],[Shipping Cost Number]]</f>
        <v>88.86999999999999</v>
      </c>
      <c r="AH2866">
        <f>Table1[[#This Row],[Retail Price Number]]*Table1[[#This Row],[Order Quantity]]</f>
        <v>93.72</v>
      </c>
      <c r="AI2866">
        <f>YEAR(Table1[[#This Row],[Order Date]])</f>
        <v>2015</v>
      </c>
    </row>
    <row r="2867" spans="1:35" x14ac:dyDescent="0.3">
      <c r="A2867" t="s">
        <v>3956</v>
      </c>
      <c r="B2867" s="1">
        <v>41653</v>
      </c>
      <c r="C2867" t="s">
        <v>11044</v>
      </c>
      <c r="D2867" t="s">
        <v>11488</v>
      </c>
      <c r="E2867" t="s">
        <v>27</v>
      </c>
      <c r="F2867" t="s">
        <v>28</v>
      </c>
      <c r="G2867" t="s">
        <v>134</v>
      </c>
      <c r="H2867" t="s">
        <v>205</v>
      </c>
      <c r="I2867" t="s">
        <v>31</v>
      </c>
      <c r="J2867" t="s">
        <v>355</v>
      </c>
      <c r="K2867" t="s">
        <v>94</v>
      </c>
      <c r="L2867" t="s">
        <v>34</v>
      </c>
      <c r="M2867" t="s">
        <v>35</v>
      </c>
      <c r="N2867" s="1">
        <v>41655</v>
      </c>
      <c r="O2867" t="s">
        <v>129</v>
      </c>
      <c r="P2867" s="3" t="s">
        <v>356</v>
      </c>
      <c r="Q2867" t="s">
        <v>357</v>
      </c>
      <c r="R2867">
        <v>28</v>
      </c>
      <c r="S2867" t="s">
        <v>11489</v>
      </c>
      <c r="T2867" s="2">
        <v>0.1</v>
      </c>
      <c r="U2867" t="s">
        <v>11490</v>
      </c>
      <c r="V2867" t="s">
        <v>11491</v>
      </c>
      <c r="W2867" t="s">
        <v>361</v>
      </c>
      <c r="X2867" t="s">
        <v>9190</v>
      </c>
      <c r="Y2867" s="3">
        <f>VALUE(SUBSTITUTE(Table1[[#This Row],[Order Total]],"$",""))</f>
        <v>232.63</v>
      </c>
      <c r="Z2867">
        <f>VALUE(SUBSTITUTE(Table1[[#This Row],[Total]],"$",""))</f>
        <v>247.55</v>
      </c>
      <c r="AA2867" s="3">
        <f>Table1[[#This Row],[Order Total Number]]-Table1[[#This Row],[Total Number]]</f>
        <v>-14.920000000000016</v>
      </c>
      <c r="AB2867">
        <f>VALUE(SUBSTITUTE(Table1[[#This Row],[Shipping Cost]],"$",""))</f>
        <v>3.6</v>
      </c>
      <c r="AC2867">
        <f>VALUE(SUBSTITUTE(Table1[[#This Row],[Discount $]],"$",""))</f>
        <v>8.5500000000000007</v>
      </c>
      <c r="AD2867">
        <f>VALUE(SUBSTITUTE(Table1[[#This Row],[Retail Price]],"$",""))</f>
        <v>5.68</v>
      </c>
      <c r="AE2867" s="4">
        <f>(Table1[[#This Row],[Retail Price Number]]*Table1[[#This Row],[Order Quantity]])-Table1[[#This Row],[Discount $ Number]]+Table1[[#This Row],[Shipping Cost Number]]</f>
        <v>154.08999999999997</v>
      </c>
      <c r="AF2867">
        <f>Table1[[#This Row],[Retail Price Number]]*Table1[[#This Row],[Order Quantity]]-Table1[[#This Row],[Discount $ Number]]</f>
        <v>150.48999999999998</v>
      </c>
      <c r="AG2867">
        <f>(Table1[[#This Row],[Retail Price Number]]*Table1[[#This Row],[Order Quantity]])-Table1[[#This Row],[Discount $ Number]]-Table1[[#This Row],[Shipping Cost Number]]</f>
        <v>146.88999999999999</v>
      </c>
      <c r="AH2867">
        <f>Table1[[#This Row],[Retail Price Number]]*Table1[[#This Row],[Order Quantity]]</f>
        <v>159.04</v>
      </c>
      <c r="AI2867">
        <f>YEAR(Table1[[#This Row],[Order Date]])</f>
        <v>2014</v>
      </c>
    </row>
    <row r="2868" spans="1:35" x14ac:dyDescent="0.3">
      <c r="A2868" t="s">
        <v>3956</v>
      </c>
      <c r="B2868" s="1">
        <v>42039</v>
      </c>
      <c r="C2868" t="s">
        <v>251</v>
      </c>
      <c r="D2868" t="s">
        <v>252</v>
      </c>
      <c r="E2868" t="s">
        <v>27</v>
      </c>
      <c r="F2868" t="s">
        <v>28</v>
      </c>
      <c r="G2868" t="s">
        <v>134</v>
      </c>
      <c r="H2868" t="s">
        <v>62</v>
      </c>
      <c r="I2868" t="s">
        <v>92</v>
      </c>
      <c r="J2868" t="s">
        <v>1853</v>
      </c>
      <c r="K2868" t="s">
        <v>94</v>
      </c>
      <c r="L2868" t="s">
        <v>95</v>
      </c>
      <c r="M2868" t="s">
        <v>35</v>
      </c>
      <c r="N2868" s="1">
        <v>42041</v>
      </c>
      <c r="O2868" t="s">
        <v>1854</v>
      </c>
      <c r="P2868" s="3" t="s">
        <v>1855</v>
      </c>
      <c r="Q2868" t="s">
        <v>1856</v>
      </c>
      <c r="R2868">
        <v>17</v>
      </c>
      <c r="S2868" t="s">
        <v>573</v>
      </c>
      <c r="T2868" s="2">
        <v>0.02</v>
      </c>
      <c r="U2868" t="s">
        <v>367</v>
      </c>
      <c r="V2868" t="s">
        <v>1498</v>
      </c>
      <c r="W2868" t="s">
        <v>165</v>
      </c>
      <c r="X2868" t="s">
        <v>11673</v>
      </c>
      <c r="Y2868" s="3">
        <f>VALUE(SUBSTITUTE(Table1[[#This Row],[Order Total]],"$",""))</f>
        <v>3.79</v>
      </c>
      <c r="Z2868">
        <f>VALUE(SUBSTITUTE(Table1[[#This Row],[Total]],"$",""))</f>
        <v>40.71</v>
      </c>
      <c r="AA2868" s="3">
        <f>Table1[[#This Row],[Order Total Number]]-Table1[[#This Row],[Total Number]]</f>
        <v>-36.92</v>
      </c>
      <c r="AB2868">
        <f>VALUE(SUBSTITUTE(Table1[[#This Row],[Shipping Cost]],"$",""))</f>
        <v>4</v>
      </c>
      <c r="AC2868">
        <f>VALUE(SUBSTITUTE(Table1[[#This Row],[Discount $]],"$",""))</f>
        <v>3.65</v>
      </c>
      <c r="AD2868">
        <f>VALUE(SUBSTITUTE(Table1[[#This Row],[Retail Price]],"$",""))</f>
        <v>152.47999999999999</v>
      </c>
      <c r="AE2868" s="4">
        <f>(Table1[[#This Row],[Retail Price Number]]*Table1[[#This Row],[Order Quantity]])-Table1[[#This Row],[Discount $ Number]]+Table1[[#This Row],[Shipping Cost Number]]</f>
        <v>2592.5099999999998</v>
      </c>
      <c r="AF2868">
        <f>Table1[[#This Row],[Retail Price Number]]*Table1[[#This Row],[Order Quantity]]-Table1[[#This Row],[Discount $ Number]]</f>
        <v>2588.5099999999998</v>
      </c>
      <c r="AG2868">
        <f>(Table1[[#This Row],[Retail Price Number]]*Table1[[#This Row],[Order Quantity]])-Table1[[#This Row],[Discount $ Number]]-Table1[[#This Row],[Shipping Cost Number]]</f>
        <v>2584.5099999999998</v>
      </c>
      <c r="AH2868">
        <f>Table1[[#This Row],[Retail Price Number]]*Table1[[#This Row],[Order Quantity]]</f>
        <v>2592.16</v>
      </c>
      <c r="AI2868">
        <f>YEAR(Table1[[#This Row],[Order Date]])</f>
        <v>2015</v>
      </c>
    </row>
    <row r="2869" spans="1:35" x14ac:dyDescent="0.3">
      <c r="A2869" t="s">
        <v>1480</v>
      </c>
      <c r="B2869" s="1">
        <v>42175</v>
      </c>
      <c r="C2869" t="s">
        <v>632</v>
      </c>
      <c r="D2869" t="s">
        <v>144</v>
      </c>
      <c r="E2869" t="s">
        <v>46</v>
      </c>
      <c r="F2869" t="s">
        <v>47</v>
      </c>
      <c r="G2869" t="s">
        <v>91</v>
      </c>
      <c r="H2869" t="s">
        <v>107</v>
      </c>
      <c r="I2869" t="s">
        <v>31</v>
      </c>
      <c r="J2869" t="s">
        <v>1233</v>
      </c>
      <c r="K2869" t="s">
        <v>94</v>
      </c>
      <c r="L2869" t="s">
        <v>34</v>
      </c>
      <c r="M2869" t="s">
        <v>35</v>
      </c>
      <c r="N2869" s="1">
        <v>42177</v>
      </c>
      <c r="O2869" t="s">
        <v>711</v>
      </c>
      <c r="P2869" s="3" t="s">
        <v>1234</v>
      </c>
      <c r="Q2869" t="s">
        <v>1235</v>
      </c>
      <c r="R2869">
        <v>26</v>
      </c>
      <c r="S2869" t="s">
        <v>1481</v>
      </c>
      <c r="T2869" s="2">
        <v>0.1</v>
      </c>
      <c r="U2869" t="s">
        <v>1482</v>
      </c>
      <c r="V2869" t="s">
        <v>1483</v>
      </c>
      <c r="W2869" t="s">
        <v>1239</v>
      </c>
      <c r="X2869" t="s">
        <v>1484</v>
      </c>
      <c r="Y2869" s="3">
        <f>VALUE(SUBSTITUTE(Table1[[#This Row],[Order Total]],"$",""))</f>
        <v>108.33</v>
      </c>
      <c r="Z2869">
        <f>VALUE(SUBSTITUTE(Table1[[#This Row],[Total]],"$",""))</f>
        <v>119.48</v>
      </c>
      <c r="AA2869" s="3">
        <f>Table1[[#This Row],[Order Total Number]]-Table1[[#This Row],[Total Number]]</f>
        <v>-11.150000000000006</v>
      </c>
      <c r="AB2869">
        <f>VALUE(SUBSTITUTE(Table1[[#This Row],[Shipping Cost]],"$",""))</f>
        <v>11.15</v>
      </c>
      <c r="AC2869">
        <f>VALUE(SUBSTITUTE(Table1[[#This Row],[Discount $]],"$",""))</f>
        <v>8.15</v>
      </c>
      <c r="AD2869">
        <f>VALUE(SUBSTITUTE(Table1[[#This Row],[Retail Price]],"$",""))</f>
        <v>7.28</v>
      </c>
      <c r="AE2869" s="4">
        <f>(Table1[[#This Row],[Retail Price Number]]*Table1[[#This Row],[Order Quantity]])-Table1[[#This Row],[Discount $ Number]]+Table1[[#This Row],[Shipping Cost Number]]</f>
        <v>192.28</v>
      </c>
      <c r="AF2869">
        <f>Table1[[#This Row],[Retail Price Number]]*Table1[[#This Row],[Order Quantity]]-Table1[[#This Row],[Discount $ Number]]</f>
        <v>181.13</v>
      </c>
      <c r="AG2869">
        <f>(Table1[[#This Row],[Retail Price Number]]*Table1[[#This Row],[Order Quantity]])-Table1[[#This Row],[Discount $ Number]]-Table1[[#This Row],[Shipping Cost Number]]</f>
        <v>169.98</v>
      </c>
      <c r="AH2869">
        <f>Table1[[#This Row],[Retail Price Number]]*Table1[[#This Row],[Order Quantity]]</f>
        <v>189.28</v>
      </c>
      <c r="AI2869">
        <f>YEAR(Table1[[#This Row],[Order Date]])</f>
        <v>2015</v>
      </c>
    </row>
    <row r="2870" spans="1:35" x14ac:dyDescent="0.3">
      <c r="A2870" t="s">
        <v>1480</v>
      </c>
      <c r="B2870" s="1">
        <v>42037</v>
      </c>
      <c r="C2870" t="s">
        <v>498</v>
      </c>
      <c r="D2870" t="s">
        <v>499</v>
      </c>
      <c r="E2870" t="s">
        <v>27</v>
      </c>
      <c r="F2870" t="s">
        <v>28</v>
      </c>
      <c r="G2870" t="s">
        <v>77</v>
      </c>
      <c r="H2870" t="s">
        <v>30</v>
      </c>
      <c r="I2870" t="s">
        <v>196</v>
      </c>
      <c r="J2870" t="s">
        <v>805</v>
      </c>
      <c r="K2870" t="s">
        <v>94</v>
      </c>
      <c r="L2870" t="s">
        <v>34</v>
      </c>
      <c r="M2870" t="s">
        <v>156</v>
      </c>
      <c r="N2870" s="1">
        <v>42048</v>
      </c>
      <c r="O2870" t="s">
        <v>806</v>
      </c>
      <c r="P2870" s="3" t="s">
        <v>807</v>
      </c>
      <c r="Q2870" t="s">
        <v>808</v>
      </c>
      <c r="R2870">
        <v>1</v>
      </c>
      <c r="S2870" t="s">
        <v>3377</v>
      </c>
      <c r="T2870" s="2">
        <v>0.06</v>
      </c>
      <c r="U2870" t="s">
        <v>3378</v>
      </c>
      <c r="V2870" t="s">
        <v>3379</v>
      </c>
      <c r="W2870" t="s">
        <v>812</v>
      </c>
      <c r="X2870" t="s">
        <v>3380</v>
      </c>
      <c r="Y2870" s="3">
        <f>VALUE(SUBSTITUTE(Table1[[#This Row],[Order Total]],"$",""))</f>
        <v>5364.58</v>
      </c>
      <c r="Z2870">
        <f>VALUE(SUBSTITUTE(Table1[[#This Row],[Total]],"$",""))</f>
        <v>5367.58</v>
      </c>
      <c r="AA2870" s="3">
        <f>Table1[[#This Row],[Order Total Number]]-Table1[[#This Row],[Total Number]]</f>
        <v>-3</v>
      </c>
      <c r="AB2870">
        <f>VALUE(SUBSTITUTE(Table1[[#This Row],[Shipping Cost]],"$",""))</f>
        <v>19.989999999999998</v>
      </c>
      <c r="AC2870">
        <f>VALUE(SUBSTITUTE(Table1[[#This Row],[Discount $]],"$",""))</f>
        <v>66.819999999999993</v>
      </c>
      <c r="AD2870">
        <f>VALUE(SUBSTITUTE(Table1[[#This Row],[Retail Price]],"$",""))</f>
        <v>162.93</v>
      </c>
      <c r="AE2870" s="4">
        <f>(Table1[[#This Row],[Retail Price Number]]*Table1[[#This Row],[Order Quantity]])-Table1[[#This Row],[Discount $ Number]]+Table1[[#This Row],[Shipping Cost Number]]</f>
        <v>116.10000000000001</v>
      </c>
      <c r="AF2870">
        <f>Table1[[#This Row],[Retail Price Number]]*Table1[[#This Row],[Order Quantity]]-Table1[[#This Row],[Discount $ Number]]</f>
        <v>96.110000000000014</v>
      </c>
      <c r="AG2870">
        <f>(Table1[[#This Row],[Retail Price Number]]*Table1[[#This Row],[Order Quantity]])-Table1[[#This Row],[Discount $ Number]]-Table1[[#This Row],[Shipping Cost Number]]</f>
        <v>76.120000000000019</v>
      </c>
      <c r="AH2870">
        <f>Table1[[#This Row],[Retail Price Number]]*Table1[[#This Row],[Order Quantity]]</f>
        <v>162.93</v>
      </c>
      <c r="AI2870">
        <f>YEAR(Table1[[#This Row],[Order Date]])</f>
        <v>2015</v>
      </c>
    </row>
    <row r="2871" spans="1:35" x14ac:dyDescent="0.3">
      <c r="A2871" t="s">
        <v>1480</v>
      </c>
      <c r="B2871" s="1">
        <v>41568</v>
      </c>
      <c r="C2871" t="s">
        <v>2913</v>
      </c>
      <c r="D2871" t="s">
        <v>174</v>
      </c>
      <c r="E2871" t="s">
        <v>27</v>
      </c>
      <c r="F2871" t="s">
        <v>28</v>
      </c>
      <c r="G2871" t="s">
        <v>134</v>
      </c>
      <c r="H2871" t="s">
        <v>78</v>
      </c>
      <c r="I2871" t="s">
        <v>121</v>
      </c>
      <c r="J2871" t="s">
        <v>64</v>
      </c>
      <c r="K2871" t="s">
        <v>94</v>
      </c>
      <c r="L2871" t="s">
        <v>34</v>
      </c>
      <c r="M2871" t="s">
        <v>35</v>
      </c>
      <c r="N2871" s="1">
        <v>41570</v>
      </c>
      <c r="O2871" t="s">
        <v>66</v>
      </c>
      <c r="P2871" s="3" t="s">
        <v>67</v>
      </c>
      <c r="Q2871" t="s">
        <v>68</v>
      </c>
      <c r="R2871">
        <v>10</v>
      </c>
      <c r="S2871" t="s">
        <v>5919</v>
      </c>
      <c r="T2871" s="2">
        <v>0.05</v>
      </c>
      <c r="U2871" t="s">
        <v>4628</v>
      </c>
      <c r="V2871" t="s">
        <v>5920</v>
      </c>
      <c r="W2871" t="s">
        <v>72</v>
      </c>
      <c r="X2871" t="s">
        <v>5921</v>
      </c>
      <c r="Y2871" s="3">
        <f>VALUE(SUBSTITUTE(Table1[[#This Row],[Order Total]],"$",""))</f>
        <v>62.87</v>
      </c>
      <c r="Z2871">
        <f>VALUE(SUBSTITUTE(Table1[[#This Row],[Total]],"$",""))</f>
        <v>63.47</v>
      </c>
      <c r="AA2871" s="3">
        <f>Table1[[#This Row],[Order Total Number]]-Table1[[#This Row],[Total Number]]</f>
        <v>-0.60000000000000142</v>
      </c>
      <c r="AB2871">
        <f>VALUE(SUBSTITUTE(Table1[[#This Row],[Shipping Cost]],"$",""))</f>
        <v>0.99</v>
      </c>
      <c r="AC2871">
        <f>VALUE(SUBSTITUTE(Table1[[#This Row],[Discount $]],"$",""))</f>
        <v>4.43</v>
      </c>
      <c r="AD2871">
        <f>VALUE(SUBSTITUTE(Table1[[#This Row],[Retail Price]],"$",""))</f>
        <v>2.88</v>
      </c>
      <c r="AE2871" s="4">
        <f>(Table1[[#This Row],[Retail Price Number]]*Table1[[#This Row],[Order Quantity]])-Table1[[#This Row],[Discount $ Number]]+Table1[[#This Row],[Shipping Cost Number]]</f>
        <v>25.359999999999996</v>
      </c>
      <c r="AF2871">
        <f>Table1[[#This Row],[Retail Price Number]]*Table1[[#This Row],[Order Quantity]]-Table1[[#This Row],[Discount $ Number]]</f>
        <v>24.369999999999997</v>
      </c>
      <c r="AG2871">
        <f>(Table1[[#This Row],[Retail Price Number]]*Table1[[#This Row],[Order Quantity]])-Table1[[#This Row],[Discount $ Number]]-Table1[[#This Row],[Shipping Cost Number]]</f>
        <v>23.38</v>
      </c>
      <c r="AH2871">
        <f>Table1[[#This Row],[Retail Price Number]]*Table1[[#This Row],[Order Quantity]]</f>
        <v>28.799999999999997</v>
      </c>
      <c r="AI2871">
        <f>YEAR(Table1[[#This Row],[Order Date]])</f>
        <v>2013</v>
      </c>
    </row>
    <row r="2872" spans="1:35" x14ac:dyDescent="0.3">
      <c r="A2872" t="s">
        <v>1480</v>
      </c>
      <c r="B2872" s="1">
        <v>42175</v>
      </c>
      <c r="C2872" t="s">
        <v>632</v>
      </c>
      <c r="D2872" t="s">
        <v>144</v>
      </c>
      <c r="E2872" t="s">
        <v>46</v>
      </c>
      <c r="F2872" t="s">
        <v>47</v>
      </c>
      <c r="G2872" t="s">
        <v>77</v>
      </c>
      <c r="H2872" t="s">
        <v>107</v>
      </c>
      <c r="I2872" t="s">
        <v>121</v>
      </c>
      <c r="J2872" t="s">
        <v>5373</v>
      </c>
      <c r="K2872" t="s">
        <v>94</v>
      </c>
      <c r="L2872" t="s">
        <v>95</v>
      </c>
      <c r="M2872" t="s">
        <v>35</v>
      </c>
      <c r="N2872" s="1">
        <v>42177</v>
      </c>
      <c r="O2872" t="s">
        <v>5374</v>
      </c>
      <c r="P2872" s="3" t="s">
        <v>3412</v>
      </c>
      <c r="Q2872" t="s">
        <v>1220</v>
      </c>
      <c r="R2872">
        <v>11</v>
      </c>
      <c r="S2872" t="s">
        <v>1481</v>
      </c>
      <c r="T2872" s="2">
        <v>0.09</v>
      </c>
      <c r="U2872" t="s">
        <v>1482</v>
      </c>
      <c r="V2872" t="s">
        <v>1483</v>
      </c>
      <c r="W2872" t="s">
        <v>5375</v>
      </c>
      <c r="X2872" t="s">
        <v>1484</v>
      </c>
      <c r="Y2872" s="3">
        <f>VALUE(SUBSTITUTE(Table1[[#This Row],[Order Total]],"$",""))</f>
        <v>108.33</v>
      </c>
      <c r="Z2872">
        <f>VALUE(SUBSTITUTE(Table1[[#This Row],[Total]],"$",""))</f>
        <v>119.48</v>
      </c>
      <c r="AA2872" s="3">
        <f>Table1[[#This Row],[Order Total Number]]-Table1[[#This Row],[Total Number]]</f>
        <v>-11.150000000000006</v>
      </c>
      <c r="AB2872">
        <f>VALUE(SUBSTITUTE(Table1[[#This Row],[Shipping Cost]],"$",""))</f>
        <v>6.21</v>
      </c>
      <c r="AC2872">
        <f>VALUE(SUBSTITUTE(Table1[[#This Row],[Discount $]],"$",""))</f>
        <v>8.15</v>
      </c>
      <c r="AD2872">
        <f>VALUE(SUBSTITUTE(Table1[[#This Row],[Retail Price]],"$",""))</f>
        <v>4.38</v>
      </c>
      <c r="AE2872" s="4">
        <f>(Table1[[#This Row],[Retail Price Number]]*Table1[[#This Row],[Order Quantity]])-Table1[[#This Row],[Discount $ Number]]+Table1[[#This Row],[Shipping Cost Number]]</f>
        <v>46.24</v>
      </c>
      <c r="AF2872">
        <f>Table1[[#This Row],[Retail Price Number]]*Table1[[#This Row],[Order Quantity]]-Table1[[#This Row],[Discount $ Number]]</f>
        <v>40.03</v>
      </c>
      <c r="AG2872">
        <f>(Table1[[#This Row],[Retail Price Number]]*Table1[[#This Row],[Order Quantity]])-Table1[[#This Row],[Discount $ Number]]-Table1[[#This Row],[Shipping Cost Number]]</f>
        <v>33.82</v>
      </c>
      <c r="AH2872">
        <f>Table1[[#This Row],[Retail Price Number]]*Table1[[#This Row],[Order Quantity]]</f>
        <v>48.18</v>
      </c>
      <c r="AI2872">
        <f>YEAR(Table1[[#This Row],[Order Date]])</f>
        <v>2015</v>
      </c>
    </row>
    <row r="2873" spans="1:35" x14ac:dyDescent="0.3">
      <c r="A2873" t="s">
        <v>1480</v>
      </c>
      <c r="B2873" s="1">
        <v>42175</v>
      </c>
      <c r="C2873" t="s">
        <v>632</v>
      </c>
      <c r="D2873" t="s">
        <v>144</v>
      </c>
      <c r="E2873" t="s">
        <v>46</v>
      </c>
      <c r="F2873" t="s">
        <v>47</v>
      </c>
      <c r="G2873" t="s">
        <v>134</v>
      </c>
      <c r="H2873" t="s">
        <v>107</v>
      </c>
      <c r="I2873" t="s">
        <v>121</v>
      </c>
      <c r="J2873" t="s">
        <v>1233</v>
      </c>
      <c r="K2873" t="s">
        <v>94</v>
      </c>
      <c r="L2873" t="s">
        <v>95</v>
      </c>
      <c r="M2873" t="s">
        <v>35</v>
      </c>
      <c r="N2873" s="1">
        <v>42177</v>
      </c>
      <c r="O2873" t="s">
        <v>711</v>
      </c>
      <c r="P2873" s="3" t="s">
        <v>1234</v>
      </c>
      <c r="Q2873" t="s">
        <v>1235</v>
      </c>
      <c r="R2873">
        <v>39</v>
      </c>
      <c r="S2873" t="s">
        <v>1481</v>
      </c>
      <c r="T2873" s="2">
        <v>0.08</v>
      </c>
      <c r="U2873" t="s">
        <v>1482</v>
      </c>
      <c r="V2873" t="s">
        <v>1483</v>
      </c>
      <c r="W2873" t="s">
        <v>1239</v>
      </c>
      <c r="X2873" t="s">
        <v>10401</v>
      </c>
      <c r="Y2873" s="3">
        <f>VALUE(SUBSTITUTE(Table1[[#This Row],[Order Total]],"$",""))</f>
        <v>108.33</v>
      </c>
      <c r="Z2873">
        <f>VALUE(SUBSTITUTE(Table1[[#This Row],[Total]],"$",""))</f>
        <v>119.42</v>
      </c>
      <c r="AA2873" s="3">
        <f>Table1[[#This Row],[Order Total Number]]-Table1[[#This Row],[Total Number]]</f>
        <v>-11.090000000000003</v>
      </c>
      <c r="AB2873">
        <f>VALUE(SUBSTITUTE(Table1[[#This Row],[Shipping Cost]],"$",""))</f>
        <v>11.15</v>
      </c>
      <c r="AC2873">
        <f>VALUE(SUBSTITUTE(Table1[[#This Row],[Discount $]],"$",""))</f>
        <v>8.15</v>
      </c>
      <c r="AD2873">
        <f>VALUE(SUBSTITUTE(Table1[[#This Row],[Retail Price]],"$",""))</f>
        <v>7.28</v>
      </c>
      <c r="AE2873" s="4">
        <f>(Table1[[#This Row],[Retail Price Number]]*Table1[[#This Row],[Order Quantity]])-Table1[[#This Row],[Discount $ Number]]+Table1[[#This Row],[Shipping Cost Number]]</f>
        <v>286.92</v>
      </c>
      <c r="AF2873">
        <f>Table1[[#This Row],[Retail Price Number]]*Table1[[#This Row],[Order Quantity]]-Table1[[#This Row],[Discount $ Number]]</f>
        <v>275.77000000000004</v>
      </c>
      <c r="AG2873">
        <f>(Table1[[#This Row],[Retail Price Number]]*Table1[[#This Row],[Order Quantity]])-Table1[[#This Row],[Discount $ Number]]-Table1[[#This Row],[Shipping Cost Number]]</f>
        <v>264.62000000000006</v>
      </c>
      <c r="AH2873">
        <f>Table1[[#This Row],[Retail Price Number]]*Table1[[#This Row],[Order Quantity]]</f>
        <v>283.92</v>
      </c>
      <c r="AI2873">
        <f>YEAR(Table1[[#This Row],[Order Date]])</f>
        <v>2015</v>
      </c>
    </row>
    <row r="2874" spans="1:35" x14ac:dyDescent="0.3">
      <c r="A2874" t="s">
        <v>6494</v>
      </c>
      <c r="B2874" s="1">
        <v>42067</v>
      </c>
      <c r="C2874" t="s">
        <v>4239</v>
      </c>
      <c r="D2874" t="s">
        <v>26</v>
      </c>
      <c r="E2874" t="s">
        <v>27</v>
      </c>
      <c r="F2874" t="s">
        <v>28</v>
      </c>
      <c r="G2874" t="s">
        <v>77</v>
      </c>
      <c r="H2874" t="s">
        <v>30</v>
      </c>
      <c r="I2874" t="s">
        <v>63</v>
      </c>
      <c r="J2874" t="s">
        <v>355</v>
      </c>
      <c r="K2874" t="s">
        <v>94</v>
      </c>
      <c r="L2874" t="s">
        <v>109</v>
      </c>
      <c r="M2874" t="s">
        <v>156</v>
      </c>
      <c r="N2874" s="1">
        <v>42069</v>
      </c>
      <c r="O2874" t="s">
        <v>129</v>
      </c>
      <c r="P2874" s="3" t="s">
        <v>356</v>
      </c>
      <c r="Q2874" t="s">
        <v>357</v>
      </c>
      <c r="R2874">
        <v>45</v>
      </c>
      <c r="S2874" t="s">
        <v>6495</v>
      </c>
      <c r="T2874" s="2">
        <v>0.01</v>
      </c>
      <c r="U2874" t="s">
        <v>378</v>
      </c>
      <c r="V2874" t="s">
        <v>6496</v>
      </c>
      <c r="W2874" t="s">
        <v>361</v>
      </c>
      <c r="X2874" t="s">
        <v>6497</v>
      </c>
      <c r="Y2874" s="3">
        <f>VALUE(SUBSTITUTE(Table1[[#This Row],[Order Total]],"$",""))</f>
        <v>278.55</v>
      </c>
      <c r="Z2874">
        <f>VALUE(SUBSTITUTE(Table1[[#This Row],[Total]],"$",""))</f>
        <v>298.23</v>
      </c>
      <c r="AA2874" s="3">
        <f>Table1[[#This Row],[Order Total Number]]-Table1[[#This Row],[Total Number]]</f>
        <v>-19.680000000000007</v>
      </c>
      <c r="AB2874">
        <f>VALUE(SUBSTITUTE(Table1[[#This Row],[Shipping Cost]],"$",""))</f>
        <v>3.6</v>
      </c>
      <c r="AC2874">
        <f>VALUE(SUBSTITUTE(Table1[[#This Row],[Discount $]],"$",""))</f>
        <v>2.63</v>
      </c>
      <c r="AD2874">
        <f>VALUE(SUBSTITUTE(Table1[[#This Row],[Retail Price]],"$",""))</f>
        <v>5.68</v>
      </c>
      <c r="AE2874" s="4">
        <f>(Table1[[#This Row],[Retail Price Number]]*Table1[[#This Row],[Order Quantity]])-Table1[[#This Row],[Discount $ Number]]+Table1[[#This Row],[Shipping Cost Number]]</f>
        <v>256.57</v>
      </c>
      <c r="AF2874">
        <f>Table1[[#This Row],[Retail Price Number]]*Table1[[#This Row],[Order Quantity]]-Table1[[#This Row],[Discount $ Number]]</f>
        <v>252.97</v>
      </c>
      <c r="AG2874">
        <f>(Table1[[#This Row],[Retail Price Number]]*Table1[[#This Row],[Order Quantity]])-Table1[[#This Row],[Discount $ Number]]-Table1[[#This Row],[Shipping Cost Number]]</f>
        <v>249.37</v>
      </c>
      <c r="AH2874">
        <f>Table1[[#This Row],[Retail Price Number]]*Table1[[#This Row],[Order Quantity]]</f>
        <v>255.6</v>
      </c>
      <c r="AI2874">
        <f>YEAR(Table1[[#This Row],[Order Date]])</f>
        <v>2015</v>
      </c>
    </row>
    <row r="2875" spans="1:35" x14ac:dyDescent="0.3">
      <c r="A2875" t="s">
        <v>6494</v>
      </c>
      <c r="B2875" s="1">
        <v>42166</v>
      </c>
      <c r="C2875" t="s">
        <v>464</v>
      </c>
      <c r="D2875" t="s">
        <v>1468</v>
      </c>
      <c r="E2875" t="s">
        <v>27</v>
      </c>
      <c r="F2875" t="s">
        <v>28</v>
      </c>
      <c r="G2875" t="s">
        <v>77</v>
      </c>
      <c r="H2875" t="s">
        <v>433</v>
      </c>
      <c r="I2875" t="s">
        <v>31</v>
      </c>
      <c r="J2875" t="s">
        <v>564</v>
      </c>
      <c r="K2875" t="s">
        <v>94</v>
      </c>
      <c r="L2875" t="s">
        <v>109</v>
      </c>
      <c r="M2875" t="s">
        <v>35</v>
      </c>
      <c r="N2875" s="1">
        <v>42166</v>
      </c>
      <c r="O2875" t="s">
        <v>565</v>
      </c>
      <c r="P2875" s="3" t="s">
        <v>566</v>
      </c>
      <c r="Q2875" t="s">
        <v>567</v>
      </c>
      <c r="R2875">
        <v>19</v>
      </c>
      <c r="S2875" t="s">
        <v>7152</v>
      </c>
      <c r="T2875" s="2">
        <v>0.08</v>
      </c>
      <c r="U2875" t="s">
        <v>6022</v>
      </c>
      <c r="V2875" t="s">
        <v>7153</v>
      </c>
      <c r="W2875" t="s">
        <v>224</v>
      </c>
      <c r="X2875" t="s">
        <v>7154</v>
      </c>
      <c r="Y2875" s="3">
        <f>VALUE(SUBSTITUTE(Table1[[#This Row],[Order Total]],"$",""))</f>
        <v>113.68</v>
      </c>
      <c r="Z2875">
        <f>VALUE(SUBSTITUTE(Table1[[#This Row],[Total]],"$",""))</f>
        <v>113.07</v>
      </c>
      <c r="AA2875" s="3">
        <f>Table1[[#This Row],[Order Total Number]]-Table1[[#This Row],[Total Number]]</f>
        <v>0.61000000000001364</v>
      </c>
      <c r="AB2875">
        <f>VALUE(SUBSTITUTE(Table1[[#This Row],[Shipping Cost]],"$",""))</f>
        <v>0.5</v>
      </c>
      <c r="AC2875">
        <f>VALUE(SUBSTITUTE(Table1[[#This Row],[Discount $]],"$",""))</f>
        <v>1.52</v>
      </c>
      <c r="AD2875">
        <f>VALUE(SUBSTITUTE(Table1[[#This Row],[Retail Price]],"$",""))</f>
        <v>6.3</v>
      </c>
      <c r="AE2875" s="4">
        <f>(Table1[[#This Row],[Retail Price Number]]*Table1[[#This Row],[Order Quantity]])-Table1[[#This Row],[Discount $ Number]]+Table1[[#This Row],[Shipping Cost Number]]</f>
        <v>118.68</v>
      </c>
      <c r="AF2875">
        <f>Table1[[#This Row],[Retail Price Number]]*Table1[[#This Row],[Order Quantity]]-Table1[[#This Row],[Discount $ Number]]</f>
        <v>118.18</v>
      </c>
      <c r="AG2875">
        <f>(Table1[[#This Row],[Retail Price Number]]*Table1[[#This Row],[Order Quantity]])-Table1[[#This Row],[Discount $ Number]]-Table1[[#This Row],[Shipping Cost Number]]</f>
        <v>117.68</v>
      </c>
      <c r="AH2875">
        <f>Table1[[#This Row],[Retail Price Number]]*Table1[[#This Row],[Order Quantity]]</f>
        <v>119.7</v>
      </c>
      <c r="AI2875">
        <f>YEAR(Table1[[#This Row],[Order Date]])</f>
        <v>2015</v>
      </c>
    </row>
    <row r="2876" spans="1:35" x14ac:dyDescent="0.3">
      <c r="A2876" t="s">
        <v>6494</v>
      </c>
      <c r="B2876" s="1">
        <v>41363</v>
      </c>
      <c r="C2876" t="s">
        <v>928</v>
      </c>
      <c r="D2876" t="s">
        <v>929</v>
      </c>
      <c r="E2876" t="s">
        <v>27</v>
      </c>
      <c r="F2876" t="s">
        <v>28</v>
      </c>
      <c r="G2876" t="s">
        <v>91</v>
      </c>
      <c r="H2876" t="s">
        <v>217</v>
      </c>
      <c r="I2876" t="s">
        <v>121</v>
      </c>
      <c r="J2876" t="s">
        <v>64</v>
      </c>
      <c r="K2876" t="s">
        <v>94</v>
      </c>
      <c r="L2876" t="s">
        <v>95</v>
      </c>
      <c r="M2876" t="s">
        <v>35</v>
      </c>
      <c r="N2876" s="1">
        <v>41364</v>
      </c>
      <c r="O2876" t="s">
        <v>66</v>
      </c>
      <c r="P2876" s="3" t="s">
        <v>67</v>
      </c>
      <c r="Q2876" t="s">
        <v>68</v>
      </c>
      <c r="R2876">
        <v>31</v>
      </c>
      <c r="S2876" t="s">
        <v>8954</v>
      </c>
      <c r="T2876" s="2">
        <v>0.04</v>
      </c>
      <c r="U2876" t="s">
        <v>931</v>
      </c>
      <c r="V2876" t="s">
        <v>6824</v>
      </c>
      <c r="W2876" t="s">
        <v>72</v>
      </c>
      <c r="X2876" t="s">
        <v>3524</v>
      </c>
      <c r="Y2876" s="3">
        <f>VALUE(SUBSTITUTE(Table1[[#This Row],[Order Total]],"$",""))</f>
        <v>13.42</v>
      </c>
      <c r="Z2876">
        <f>VALUE(SUBSTITUTE(Table1[[#This Row],[Total]],"$",""))</f>
        <v>14.75</v>
      </c>
      <c r="AA2876" s="3">
        <f>Table1[[#This Row],[Order Total Number]]-Table1[[#This Row],[Total Number]]</f>
        <v>-1.33</v>
      </c>
      <c r="AB2876">
        <f>VALUE(SUBSTITUTE(Table1[[#This Row],[Shipping Cost]],"$",""))</f>
        <v>0.99</v>
      </c>
      <c r="AC2876">
        <f>VALUE(SUBSTITUTE(Table1[[#This Row],[Discount $]],"$",""))</f>
        <v>0.17</v>
      </c>
      <c r="AD2876">
        <f>VALUE(SUBSTITUTE(Table1[[#This Row],[Retail Price]],"$",""))</f>
        <v>2.88</v>
      </c>
      <c r="AE2876" s="4">
        <f>(Table1[[#This Row],[Retail Price Number]]*Table1[[#This Row],[Order Quantity]])-Table1[[#This Row],[Discount $ Number]]+Table1[[#This Row],[Shipping Cost Number]]</f>
        <v>90.1</v>
      </c>
      <c r="AF2876">
        <f>Table1[[#This Row],[Retail Price Number]]*Table1[[#This Row],[Order Quantity]]-Table1[[#This Row],[Discount $ Number]]</f>
        <v>89.11</v>
      </c>
      <c r="AG2876">
        <f>(Table1[[#This Row],[Retail Price Number]]*Table1[[#This Row],[Order Quantity]])-Table1[[#This Row],[Discount $ Number]]-Table1[[#This Row],[Shipping Cost Number]]</f>
        <v>88.12</v>
      </c>
      <c r="AH2876">
        <f>Table1[[#This Row],[Retail Price Number]]*Table1[[#This Row],[Order Quantity]]</f>
        <v>89.28</v>
      </c>
      <c r="AI2876">
        <f>YEAR(Table1[[#This Row],[Order Date]])</f>
        <v>2013</v>
      </c>
    </row>
    <row r="2877" spans="1:35" x14ac:dyDescent="0.3">
      <c r="A2877" t="s">
        <v>6494</v>
      </c>
      <c r="B2877" s="1">
        <v>41819</v>
      </c>
      <c r="C2877" t="s">
        <v>4147</v>
      </c>
      <c r="D2877" t="s">
        <v>1468</v>
      </c>
      <c r="E2877" t="s">
        <v>27</v>
      </c>
      <c r="F2877" t="s">
        <v>28</v>
      </c>
      <c r="G2877" t="s">
        <v>29</v>
      </c>
      <c r="H2877" t="s">
        <v>433</v>
      </c>
      <c r="I2877" t="s">
        <v>92</v>
      </c>
      <c r="J2877" t="s">
        <v>12318</v>
      </c>
      <c r="K2877" t="s">
        <v>94</v>
      </c>
      <c r="L2877" t="s">
        <v>109</v>
      </c>
      <c r="M2877" t="s">
        <v>156</v>
      </c>
      <c r="N2877" s="1">
        <v>41820</v>
      </c>
      <c r="O2877" t="s">
        <v>275</v>
      </c>
      <c r="P2877" s="3" t="s">
        <v>696</v>
      </c>
      <c r="Q2877" t="s">
        <v>697</v>
      </c>
      <c r="R2877">
        <v>41</v>
      </c>
      <c r="S2877" t="s">
        <v>4148</v>
      </c>
      <c r="T2877" s="2">
        <v>0.03</v>
      </c>
      <c r="U2877" t="s">
        <v>4171</v>
      </c>
      <c r="V2877" t="s">
        <v>12319</v>
      </c>
      <c r="W2877" t="s">
        <v>701</v>
      </c>
      <c r="X2877" t="s">
        <v>5861</v>
      </c>
      <c r="Y2877" s="3">
        <f>VALUE(SUBSTITUTE(Table1[[#This Row],[Order Total]],"$",""))</f>
        <v>263.01</v>
      </c>
      <c r="Z2877">
        <f>VALUE(SUBSTITUTE(Table1[[#This Row],[Total]],"$",""))</f>
        <v>248.55</v>
      </c>
      <c r="AA2877" s="3">
        <f>Table1[[#This Row],[Order Total Number]]-Table1[[#This Row],[Total Number]]</f>
        <v>14.45999999999998</v>
      </c>
      <c r="AB2877">
        <f>VALUE(SUBSTITUTE(Table1[[#This Row],[Shipping Cost]],"$",""))</f>
        <v>2.4</v>
      </c>
      <c r="AC2877">
        <f>VALUE(SUBSTITUTE(Table1[[#This Row],[Discount $]],"$",""))</f>
        <v>7.61</v>
      </c>
      <c r="AD2877">
        <f>VALUE(SUBSTITUTE(Table1[[#This Row],[Retail Price]],"$",""))</f>
        <v>2.6</v>
      </c>
      <c r="AE2877" s="4">
        <f>(Table1[[#This Row],[Retail Price Number]]*Table1[[#This Row],[Order Quantity]])-Table1[[#This Row],[Discount $ Number]]+Table1[[#This Row],[Shipping Cost Number]]</f>
        <v>101.39000000000001</v>
      </c>
      <c r="AF2877">
        <f>Table1[[#This Row],[Retail Price Number]]*Table1[[#This Row],[Order Quantity]]-Table1[[#This Row],[Discount $ Number]]</f>
        <v>98.990000000000009</v>
      </c>
      <c r="AG2877">
        <f>(Table1[[#This Row],[Retail Price Number]]*Table1[[#This Row],[Order Quantity]])-Table1[[#This Row],[Discount $ Number]]-Table1[[#This Row],[Shipping Cost Number]]</f>
        <v>96.59</v>
      </c>
      <c r="AH2877">
        <f>Table1[[#This Row],[Retail Price Number]]*Table1[[#This Row],[Order Quantity]]</f>
        <v>106.60000000000001</v>
      </c>
      <c r="AI2877">
        <f>YEAR(Table1[[#This Row],[Order Date]])</f>
        <v>2014</v>
      </c>
    </row>
    <row r="2878" spans="1:35" x14ac:dyDescent="0.3">
      <c r="A2878" t="s">
        <v>7774</v>
      </c>
      <c r="B2878" s="1">
        <v>42180</v>
      </c>
      <c r="C2878" t="s">
        <v>431</v>
      </c>
      <c r="D2878" t="s">
        <v>432</v>
      </c>
      <c r="E2878" t="s">
        <v>27</v>
      </c>
      <c r="F2878" t="s">
        <v>28</v>
      </c>
      <c r="G2878" t="s">
        <v>77</v>
      </c>
      <c r="H2878" t="s">
        <v>433</v>
      </c>
      <c r="I2878" t="s">
        <v>196</v>
      </c>
      <c r="J2878" t="s">
        <v>1906</v>
      </c>
      <c r="K2878" t="s">
        <v>723</v>
      </c>
      <c r="L2878" t="s">
        <v>50</v>
      </c>
      <c r="M2878" t="s">
        <v>35</v>
      </c>
      <c r="N2878" s="1">
        <v>42180</v>
      </c>
      <c r="O2878" t="s">
        <v>275</v>
      </c>
      <c r="P2878" s="3" t="s">
        <v>696</v>
      </c>
      <c r="Q2878" t="s">
        <v>697</v>
      </c>
      <c r="R2878">
        <v>17</v>
      </c>
      <c r="S2878" t="s">
        <v>3271</v>
      </c>
      <c r="T2878" s="2">
        <v>0</v>
      </c>
      <c r="U2878" t="s">
        <v>3272</v>
      </c>
      <c r="V2878" t="s">
        <v>3273</v>
      </c>
      <c r="W2878" t="s">
        <v>701</v>
      </c>
      <c r="X2878" t="s">
        <v>3264</v>
      </c>
      <c r="Y2878" s="3">
        <f>VALUE(SUBSTITUTE(Table1[[#This Row],[Order Total]],"$",""))</f>
        <v>62.19</v>
      </c>
      <c r="Z2878">
        <f>VALUE(SUBSTITUTE(Table1[[#This Row],[Total]],"$",""))</f>
        <v>64.59</v>
      </c>
      <c r="AA2878" s="3">
        <f>Table1[[#This Row],[Order Total Number]]-Table1[[#This Row],[Total Number]]</f>
        <v>-2.4000000000000057</v>
      </c>
      <c r="AB2878">
        <f>VALUE(SUBSTITUTE(Table1[[#This Row],[Shipping Cost]],"$",""))</f>
        <v>2.4</v>
      </c>
      <c r="AC2878">
        <f>VALUE(SUBSTITUTE(Table1[[#This Row],[Discount $]],"$",""))</f>
        <v>5.41</v>
      </c>
      <c r="AD2878">
        <f>VALUE(SUBSTITUTE(Table1[[#This Row],[Retail Price]],"$",""))</f>
        <v>2.6</v>
      </c>
      <c r="AE2878" s="4">
        <f>(Table1[[#This Row],[Retail Price Number]]*Table1[[#This Row],[Order Quantity]])-Table1[[#This Row],[Discount $ Number]]+Table1[[#This Row],[Shipping Cost Number]]</f>
        <v>41.190000000000005</v>
      </c>
      <c r="AF2878">
        <f>Table1[[#This Row],[Retail Price Number]]*Table1[[#This Row],[Order Quantity]]-Table1[[#This Row],[Discount $ Number]]</f>
        <v>38.790000000000006</v>
      </c>
      <c r="AG2878">
        <f>(Table1[[#This Row],[Retail Price Number]]*Table1[[#This Row],[Order Quantity]])-Table1[[#This Row],[Discount $ Number]]-Table1[[#This Row],[Shipping Cost Number]]</f>
        <v>36.390000000000008</v>
      </c>
      <c r="AH2878">
        <f>Table1[[#This Row],[Retail Price Number]]*Table1[[#This Row],[Order Quantity]]</f>
        <v>44.2</v>
      </c>
      <c r="AI2878">
        <f>YEAR(Table1[[#This Row],[Order Date]])</f>
        <v>2015</v>
      </c>
    </row>
    <row r="2879" spans="1:35" x14ac:dyDescent="0.3">
      <c r="A2879" t="s">
        <v>7774</v>
      </c>
      <c r="B2879" s="1">
        <v>41515</v>
      </c>
      <c r="C2879" t="s">
        <v>1183</v>
      </c>
      <c r="D2879" t="s">
        <v>174</v>
      </c>
      <c r="E2879" t="s">
        <v>27</v>
      </c>
      <c r="F2879" t="s">
        <v>28</v>
      </c>
      <c r="G2879" t="s">
        <v>77</v>
      </c>
      <c r="H2879" t="s">
        <v>78</v>
      </c>
      <c r="I2879" t="s">
        <v>31</v>
      </c>
      <c r="J2879" t="s">
        <v>3148</v>
      </c>
      <c r="K2879" t="s">
        <v>723</v>
      </c>
      <c r="L2879" t="s">
        <v>109</v>
      </c>
      <c r="M2879" t="s">
        <v>156</v>
      </c>
      <c r="N2879" s="1">
        <v>41520</v>
      </c>
      <c r="O2879" t="s">
        <v>2929</v>
      </c>
      <c r="P2879" s="3" t="s">
        <v>3149</v>
      </c>
      <c r="Q2879" t="s">
        <v>3150</v>
      </c>
      <c r="R2879">
        <v>1</v>
      </c>
      <c r="S2879" t="s">
        <v>10688</v>
      </c>
      <c r="T2879" s="2">
        <v>0.1</v>
      </c>
      <c r="U2879" t="s">
        <v>182</v>
      </c>
      <c r="V2879" t="s">
        <v>12142</v>
      </c>
      <c r="W2879" t="s">
        <v>3154</v>
      </c>
      <c r="X2879" t="s">
        <v>2873</v>
      </c>
      <c r="Y2879" s="3">
        <f>VALUE(SUBSTITUTE(Table1[[#This Row],[Order Total]],"$",""))</f>
        <v>42.48</v>
      </c>
      <c r="Z2879">
        <f>VALUE(SUBSTITUTE(Table1[[#This Row],[Total]],"$",""))</f>
        <v>43.28</v>
      </c>
      <c r="AA2879" s="3">
        <f>Table1[[#This Row],[Order Total Number]]-Table1[[#This Row],[Total Number]]</f>
        <v>-0.80000000000000426</v>
      </c>
      <c r="AB2879">
        <f>VALUE(SUBSTITUTE(Table1[[#This Row],[Shipping Cost]],"$",""))</f>
        <v>6.14</v>
      </c>
      <c r="AC2879">
        <f>VALUE(SUBSTITUTE(Table1[[#This Row],[Discount $]],"$",""))</f>
        <v>4.0999999999999996</v>
      </c>
      <c r="AD2879">
        <f>VALUE(SUBSTITUTE(Table1[[#This Row],[Retail Price]],"$",""))</f>
        <v>8.57</v>
      </c>
      <c r="AE2879" s="4">
        <f>(Table1[[#This Row],[Retail Price Number]]*Table1[[#This Row],[Order Quantity]])-Table1[[#This Row],[Discount $ Number]]+Table1[[#This Row],[Shipping Cost Number]]</f>
        <v>10.61</v>
      </c>
      <c r="AF2879">
        <f>Table1[[#This Row],[Retail Price Number]]*Table1[[#This Row],[Order Quantity]]-Table1[[#This Row],[Discount $ Number]]</f>
        <v>4.4700000000000006</v>
      </c>
      <c r="AG2879">
        <f>(Table1[[#This Row],[Retail Price Number]]*Table1[[#This Row],[Order Quantity]])-Table1[[#This Row],[Discount $ Number]]-Table1[[#This Row],[Shipping Cost Number]]</f>
        <v>-1.669999999999999</v>
      </c>
      <c r="AH2879">
        <f>Table1[[#This Row],[Retail Price Number]]*Table1[[#This Row],[Order Quantity]]</f>
        <v>8.57</v>
      </c>
      <c r="AI2879">
        <f>YEAR(Table1[[#This Row],[Order Date]])</f>
        <v>2013</v>
      </c>
    </row>
    <row r="2880" spans="1:35" x14ac:dyDescent="0.3">
      <c r="A2880" t="s">
        <v>7876</v>
      </c>
      <c r="B2880" s="1">
        <v>42180</v>
      </c>
      <c r="C2880" t="s">
        <v>1074</v>
      </c>
      <c r="D2880" t="s">
        <v>106</v>
      </c>
      <c r="E2880" t="s">
        <v>46</v>
      </c>
      <c r="F2880" t="s">
        <v>47</v>
      </c>
      <c r="G2880" t="s">
        <v>91</v>
      </c>
      <c r="H2880" t="s">
        <v>107</v>
      </c>
      <c r="I2880" t="s">
        <v>63</v>
      </c>
      <c r="J2880" t="s">
        <v>411</v>
      </c>
      <c r="K2880" t="s">
        <v>33</v>
      </c>
      <c r="L2880" t="s">
        <v>65</v>
      </c>
      <c r="M2880" t="s">
        <v>35</v>
      </c>
      <c r="N2880" s="1">
        <v>42182</v>
      </c>
      <c r="O2880" t="s">
        <v>412</v>
      </c>
      <c r="P2880" s="3" t="s">
        <v>413</v>
      </c>
      <c r="Q2880" t="s">
        <v>414</v>
      </c>
      <c r="R2880">
        <v>2</v>
      </c>
      <c r="S2880" t="s">
        <v>2035</v>
      </c>
      <c r="T2880" s="2">
        <v>0.01</v>
      </c>
      <c r="U2880" t="s">
        <v>7877</v>
      </c>
      <c r="V2880" t="s">
        <v>2037</v>
      </c>
      <c r="W2880" t="s">
        <v>376</v>
      </c>
      <c r="X2880" t="s">
        <v>2038</v>
      </c>
      <c r="Y2880" s="3">
        <f>VALUE(SUBSTITUTE(Table1[[#This Row],[Order Total]],"$",""))</f>
        <v>2698.25</v>
      </c>
      <c r="Z2880">
        <f>VALUE(SUBSTITUTE(Table1[[#This Row],[Total]],"$",""))</f>
        <v>2705.43</v>
      </c>
      <c r="AA2880" s="3">
        <f>Table1[[#This Row],[Order Total Number]]-Table1[[#This Row],[Total Number]]</f>
        <v>-7.1799999999998363</v>
      </c>
      <c r="AB2880">
        <f>VALUE(SUBSTITUTE(Table1[[#This Row],[Shipping Cost]],"$",""))</f>
        <v>7.18</v>
      </c>
      <c r="AC2880">
        <f>VALUE(SUBSTITUTE(Table1[[#This Row],[Discount $]],"$",""))</f>
        <v>55.08</v>
      </c>
      <c r="AD2880">
        <f>VALUE(SUBSTITUTE(Table1[[#This Row],[Retail Price]],"$",""))</f>
        <v>100.98</v>
      </c>
      <c r="AE2880" s="4">
        <f>(Table1[[#This Row],[Retail Price Number]]*Table1[[#This Row],[Order Quantity]])-Table1[[#This Row],[Discount $ Number]]+Table1[[#This Row],[Shipping Cost Number]]</f>
        <v>154.06</v>
      </c>
      <c r="AF2880">
        <f>Table1[[#This Row],[Retail Price Number]]*Table1[[#This Row],[Order Quantity]]-Table1[[#This Row],[Discount $ Number]]</f>
        <v>146.88</v>
      </c>
      <c r="AG2880">
        <f>(Table1[[#This Row],[Retail Price Number]]*Table1[[#This Row],[Order Quantity]])-Table1[[#This Row],[Discount $ Number]]-Table1[[#This Row],[Shipping Cost Number]]</f>
        <v>139.69999999999999</v>
      </c>
      <c r="AH2880">
        <f>Table1[[#This Row],[Retail Price Number]]*Table1[[#This Row],[Order Quantity]]</f>
        <v>201.96</v>
      </c>
      <c r="AI2880">
        <f>YEAR(Table1[[#This Row],[Order Date]])</f>
        <v>2015</v>
      </c>
    </row>
    <row r="2881" spans="1:35" x14ac:dyDescent="0.3">
      <c r="A2881" t="s">
        <v>3270</v>
      </c>
      <c r="B2881" s="1">
        <v>42180</v>
      </c>
      <c r="C2881" t="s">
        <v>431</v>
      </c>
      <c r="D2881" t="s">
        <v>1012</v>
      </c>
      <c r="E2881" t="s">
        <v>27</v>
      </c>
      <c r="F2881" t="s">
        <v>28</v>
      </c>
      <c r="G2881" t="s">
        <v>91</v>
      </c>
      <c r="H2881" t="s">
        <v>241</v>
      </c>
      <c r="I2881" t="s">
        <v>92</v>
      </c>
      <c r="J2881" t="s">
        <v>1906</v>
      </c>
      <c r="K2881" t="s">
        <v>94</v>
      </c>
      <c r="L2881" t="s">
        <v>109</v>
      </c>
      <c r="M2881" t="s">
        <v>35</v>
      </c>
      <c r="N2881" s="1">
        <v>42182</v>
      </c>
      <c r="O2881" t="s">
        <v>275</v>
      </c>
      <c r="P2881" s="3" t="s">
        <v>696</v>
      </c>
      <c r="Q2881" t="s">
        <v>697</v>
      </c>
      <c r="R2881">
        <v>50</v>
      </c>
      <c r="S2881" t="s">
        <v>3271</v>
      </c>
      <c r="T2881" s="2">
        <v>0.08</v>
      </c>
      <c r="U2881" t="s">
        <v>3272</v>
      </c>
      <c r="V2881" t="s">
        <v>3273</v>
      </c>
      <c r="W2881" t="s">
        <v>701</v>
      </c>
      <c r="X2881" t="s">
        <v>3264</v>
      </c>
      <c r="Y2881" s="3">
        <f>VALUE(SUBSTITUTE(Table1[[#This Row],[Order Total]],"$",""))</f>
        <v>62.19</v>
      </c>
      <c r="Z2881">
        <f>VALUE(SUBSTITUTE(Table1[[#This Row],[Total]],"$",""))</f>
        <v>64.59</v>
      </c>
      <c r="AA2881" s="3">
        <f>Table1[[#This Row],[Order Total Number]]-Table1[[#This Row],[Total Number]]</f>
        <v>-2.4000000000000057</v>
      </c>
      <c r="AB2881">
        <f>VALUE(SUBSTITUTE(Table1[[#This Row],[Shipping Cost]],"$",""))</f>
        <v>2.4</v>
      </c>
      <c r="AC2881">
        <f>VALUE(SUBSTITUTE(Table1[[#This Row],[Discount $]],"$",""))</f>
        <v>5.41</v>
      </c>
      <c r="AD2881">
        <f>VALUE(SUBSTITUTE(Table1[[#This Row],[Retail Price]],"$",""))</f>
        <v>2.6</v>
      </c>
      <c r="AE2881" s="4">
        <f>(Table1[[#This Row],[Retail Price Number]]*Table1[[#This Row],[Order Quantity]])-Table1[[#This Row],[Discount $ Number]]+Table1[[#This Row],[Shipping Cost Number]]</f>
        <v>126.99000000000001</v>
      </c>
      <c r="AF2881">
        <f>Table1[[#This Row],[Retail Price Number]]*Table1[[#This Row],[Order Quantity]]-Table1[[#This Row],[Discount $ Number]]</f>
        <v>124.59</v>
      </c>
      <c r="AG2881">
        <f>(Table1[[#This Row],[Retail Price Number]]*Table1[[#This Row],[Order Quantity]])-Table1[[#This Row],[Discount $ Number]]-Table1[[#This Row],[Shipping Cost Number]]</f>
        <v>122.19</v>
      </c>
      <c r="AH2881">
        <f>Table1[[#This Row],[Retail Price Number]]*Table1[[#This Row],[Order Quantity]]</f>
        <v>130</v>
      </c>
      <c r="AI2881">
        <f>YEAR(Table1[[#This Row],[Order Date]])</f>
        <v>2015</v>
      </c>
    </row>
    <row r="2882" spans="1:35" x14ac:dyDescent="0.3">
      <c r="A2882" t="s">
        <v>3270</v>
      </c>
      <c r="B2882" s="1">
        <v>42519</v>
      </c>
      <c r="C2882" t="s">
        <v>4372</v>
      </c>
      <c r="D2882" t="s">
        <v>4373</v>
      </c>
      <c r="E2882" t="s">
        <v>27</v>
      </c>
      <c r="F2882" t="s">
        <v>28</v>
      </c>
      <c r="G2882" t="s">
        <v>77</v>
      </c>
      <c r="H2882" t="s">
        <v>217</v>
      </c>
      <c r="I2882" t="s">
        <v>92</v>
      </c>
      <c r="J2882" t="s">
        <v>805</v>
      </c>
      <c r="K2882" t="s">
        <v>723</v>
      </c>
      <c r="L2882" t="s">
        <v>50</v>
      </c>
      <c r="M2882" t="s">
        <v>35</v>
      </c>
      <c r="N2882" s="1">
        <v>42520</v>
      </c>
      <c r="O2882" t="s">
        <v>806</v>
      </c>
      <c r="P2882" s="3" t="s">
        <v>807</v>
      </c>
      <c r="Q2882" t="s">
        <v>808</v>
      </c>
      <c r="R2882">
        <v>16</v>
      </c>
      <c r="S2882" t="s">
        <v>4374</v>
      </c>
      <c r="T2882" s="2">
        <v>0.09</v>
      </c>
      <c r="U2882" t="s">
        <v>4375</v>
      </c>
      <c r="V2882" t="s">
        <v>4376</v>
      </c>
      <c r="W2882" t="s">
        <v>812</v>
      </c>
      <c r="X2882" t="s">
        <v>4377</v>
      </c>
      <c r="Y2882" s="3">
        <f>VALUE(SUBSTITUTE(Table1[[#This Row],[Order Total]],"$",""))</f>
        <v>3317.59</v>
      </c>
      <c r="Z2882">
        <f>VALUE(SUBSTITUTE(Table1[[#This Row],[Total]],"$",""))</f>
        <v>3023.34</v>
      </c>
      <c r="AA2882" s="3">
        <f>Table1[[#This Row],[Order Total Number]]-Table1[[#This Row],[Total Number]]</f>
        <v>294.25</v>
      </c>
      <c r="AB2882">
        <f>VALUE(SUBSTITUTE(Table1[[#This Row],[Shipping Cost]],"$",""))</f>
        <v>19.989999999999998</v>
      </c>
      <c r="AC2882">
        <f>VALUE(SUBSTITUTE(Table1[[#This Row],[Discount $]],"$",""))</f>
        <v>225.89</v>
      </c>
      <c r="AD2882">
        <f>VALUE(SUBSTITUTE(Table1[[#This Row],[Retail Price]],"$",""))</f>
        <v>162.93</v>
      </c>
      <c r="AE2882" s="4">
        <f>(Table1[[#This Row],[Retail Price Number]]*Table1[[#This Row],[Order Quantity]])-Table1[[#This Row],[Discount $ Number]]+Table1[[#This Row],[Shipping Cost Number]]</f>
        <v>2400.98</v>
      </c>
      <c r="AF2882">
        <f>Table1[[#This Row],[Retail Price Number]]*Table1[[#This Row],[Order Quantity]]-Table1[[#This Row],[Discount $ Number]]</f>
        <v>2380.9900000000002</v>
      </c>
      <c r="AG2882">
        <f>(Table1[[#This Row],[Retail Price Number]]*Table1[[#This Row],[Order Quantity]])-Table1[[#This Row],[Discount $ Number]]-Table1[[#This Row],[Shipping Cost Number]]</f>
        <v>2361.0000000000005</v>
      </c>
      <c r="AH2882">
        <f>Table1[[#This Row],[Retail Price Number]]*Table1[[#This Row],[Order Quantity]]</f>
        <v>2606.88</v>
      </c>
      <c r="AI2882">
        <f>YEAR(Table1[[#This Row],[Order Date]])</f>
        <v>2016</v>
      </c>
    </row>
    <row r="2883" spans="1:35" x14ac:dyDescent="0.3">
      <c r="A2883" t="s">
        <v>3270</v>
      </c>
      <c r="B2883" s="1">
        <v>41481</v>
      </c>
      <c r="C2883" t="s">
        <v>348</v>
      </c>
      <c r="D2883" t="s">
        <v>144</v>
      </c>
      <c r="E2883" t="s">
        <v>46</v>
      </c>
      <c r="F2883" t="s">
        <v>47</v>
      </c>
      <c r="G2883" t="s">
        <v>91</v>
      </c>
      <c r="H2883" t="s">
        <v>107</v>
      </c>
      <c r="I2883" t="s">
        <v>121</v>
      </c>
      <c r="J2883" t="s">
        <v>564</v>
      </c>
      <c r="K2883" t="s">
        <v>33</v>
      </c>
      <c r="L2883" t="s">
        <v>34</v>
      </c>
      <c r="M2883" t="s">
        <v>35</v>
      </c>
      <c r="N2883" s="1">
        <v>41483</v>
      </c>
      <c r="O2883" t="s">
        <v>565</v>
      </c>
      <c r="P2883" s="3" t="s">
        <v>566</v>
      </c>
      <c r="Q2883" t="s">
        <v>567</v>
      </c>
      <c r="R2883">
        <v>14</v>
      </c>
      <c r="S2883" t="s">
        <v>5357</v>
      </c>
      <c r="T2883" s="2">
        <v>0.1</v>
      </c>
      <c r="U2883" t="s">
        <v>586</v>
      </c>
      <c r="V2883" t="s">
        <v>5358</v>
      </c>
      <c r="W2883" t="s">
        <v>224</v>
      </c>
      <c r="X2883" t="s">
        <v>5359</v>
      </c>
      <c r="Y2883" s="3">
        <f>VALUE(SUBSTITUTE(Table1[[#This Row],[Order Total]],"$",""))</f>
        <v>193.64</v>
      </c>
      <c r="Z2883">
        <f>VALUE(SUBSTITUTE(Table1[[#This Row],[Total]],"$",""))</f>
        <v>190.59</v>
      </c>
      <c r="AA2883" s="3">
        <f>Table1[[#This Row],[Order Total Number]]-Table1[[#This Row],[Total Number]]</f>
        <v>3.0499999999999829</v>
      </c>
      <c r="AB2883">
        <f>VALUE(SUBSTITUTE(Table1[[#This Row],[Shipping Cost]],"$",""))</f>
        <v>0.5</v>
      </c>
      <c r="AC2883">
        <f>VALUE(SUBSTITUTE(Table1[[#This Row],[Discount $]],"$",""))</f>
        <v>3.96</v>
      </c>
      <c r="AD2883">
        <f>VALUE(SUBSTITUTE(Table1[[#This Row],[Retail Price]],"$",""))</f>
        <v>6.3</v>
      </c>
      <c r="AE2883" s="4">
        <f>(Table1[[#This Row],[Retail Price Number]]*Table1[[#This Row],[Order Quantity]])-Table1[[#This Row],[Discount $ Number]]+Table1[[#This Row],[Shipping Cost Number]]</f>
        <v>84.740000000000009</v>
      </c>
      <c r="AF2883">
        <f>Table1[[#This Row],[Retail Price Number]]*Table1[[#This Row],[Order Quantity]]-Table1[[#This Row],[Discount $ Number]]</f>
        <v>84.240000000000009</v>
      </c>
      <c r="AG2883">
        <f>(Table1[[#This Row],[Retail Price Number]]*Table1[[#This Row],[Order Quantity]])-Table1[[#This Row],[Discount $ Number]]-Table1[[#This Row],[Shipping Cost Number]]</f>
        <v>83.740000000000009</v>
      </c>
      <c r="AH2883">
        <f>Table1[[#This Row],[Retail Price Number]]*Table1[[#This Row],[Order Quantity]]</f>
        <v>88.2</v>
      </c>
      <c r="AI2883">
        <f>YEAR(Table1[[#This Row],[Order Date]])</f>
        <v>2013</v>
      </c>
    </row>
    <row r="2884" spans="1:35" x14ac:dyDescent="0.3">
      <c r="A2884" t="s">
        <v>3270</v>
      </c>
      <c r="B2884" s="1">
        <v>42135</v>
      </c>
      <c r="C2884" t="s">
        <v>1541</v>
      </c>
      <c r="D2884" t="s">
        <v>61</v>
      </c>
      <c r="E2884" t="s">
        <v>27</v>
      </c>
      <c r="F2884" t="s">
        <v>28</v>
      </c>
      <c r="G2884" t="s">
        <v>77</v>
      </c>
      <c r="H2884" t="s">
        <v>62</v>
      </c>
      <c r="I2884" t="s">
        <v>196</v>
      </c>
      <c r="J2884" t="s">
        <v>64</v>
      </c>
      <c r="K2884" t="s">
        <v>94</v>
      </c>
      <c r="L2884" t="s">
        <v>95</v>
      </c>
      <c r="M2884" t="s">
        <v>35</v>
      </c>
      <c r="N2884" s="1">
        <v>42137</v>
      </c>
      <c r="O2884" t="s">
        <v>66</v>
      </c>
      <c r="P2884" s="3" t="s">
        <v>67</v>
      </c>
      <c r="Q2884" t="s">
        <v>68</v>
      </c>
      <c r="R2884">
        <v>41</v>
      </c>
      <c r="S2884" t="s">
        <v>6043</v>
      </c>
      <c r="T2884" s="2">
        <v>0.02</v>
      </c>
      <c r="U2884" t="s">
        <v>2871</v>
      </c>
      <c r="V2884" t="s">
        <v>6044</v>
      </c>
      <c r="W2884" t="s">
        <v>72</v>
      </c>
      <c r="X2884" t="s">
        <v>3815</v>
      </c>
      <c r="Y2884" s="3">
        <f>VALUE(SUBSTITUTE(Table1[[#This Row],[Order Total]],"$",""))</f>
        <v>41.45</v>
      </c>
      <c r="Z2884">
        <f>VALUE(SUBSTITUTE(Table1[[#This Row],[Total]],"$",""))</f>
        <v>48.28</v>
      </c>
      <c r="AA2884" s="3">
        <f>Table1[[#This Row],[Order Total Number]]-Table1[[#This Row],[Total Number]]</f>
        <v>-6.8299999999999983</v>
      </c>
      <c r="AB2884">
        <f>VALUE(SUBSTITUTE(Table1[[#This Row],[Shipping Cost]],"$",""))</f>
        <v>0.99</v>
      </c>
      <c r="AC2884">
        <f>VALUE(SUBSTITUTE(Table1[[#This Row],[Discount $]],"$",""))</f>
        <v>2.65</v>
      </c>
      <c r="AD2884">
        <f>VALUE(SUBSTITUTE(Table1[[#This Row],[Retail Price]],"$",""))</f>
        <v>2.88</v>
      </c>
      <c r="AE2884" s="4">
        <f>(Table1[[#This Row],[Retail Price Number]]*Table1[[#This Row],[Order Quantity]])-Table1[[#This Row],[Discount $ Number]]+Table1[[#This Row],[Shipping Cost Number]]</f>
        <v>116.41999999999999</v>
      </c>
      <c r="AF2884">
        <f>Table1[[#This Row],[Retail Price Number]]*Table1[[#This Row],[Order Quantity]]-Table1[[#This Row],[Discount $ Number]]</f>
        <v>115.42999999999999</v>
      </c>
      <c r="AG2884">
        <f>(Table1[[#This Row],[Retail Price Number]]*Table1[[#This Row],[Order Quantity]])-Table1[[#This Row],[Discount $ Number]]-Table1[[#This Row],[Shipping Cost Number]]</f>
        <v>114.44</v>
      </c>
      <c r="AH2884">
        <f>Table1[[#This Row],[Retail Price Number]]*Table1[[#This Row],[Order Quantity]]</f>
        <v>118.08</v>
      </c>
      <c r="AI2884">
        <f>YEAR(Table1[[#This Row],[Order Date]])</f>
        <v>2015</v>
      </c>
    </row>
    <row r="2885" spans="1:35" x14ac:dyDescent="0.3">
      <c r="A2885" t="s">
        <v>3270</v>
      </c>
      <c r="B2885" s="1">
        <v>42180</v>
      </c>
      <c r="C2885" t="s">
        <v>431</v>
      </c>
      <c r="D2885" t="s">
        <v>432</v>
      </c>
      <c r="E2885" t="s">
        <v>27</v>
      </c>
      <c r="F2885" t="s">
        <v>28</v>
      </c>
      <c r="G2885" t="s">
        <v>134</v>
      </c>
      <c r="H2885" t="s">
        <v>433</v>
      </c>
      <c r="I2885" t="s">
        <v>196</v>
      </c>
      <c r="J2885" t="s">
        <v>1906</v>
      </c>
      <c r="K2885" t="s">
        <v>94</v>
      </c>
      <c r="L2885" t="s">
        <v>34</v>
      </c>
      <c r="M2885" t="s">
        <v>35</v>
      </c>
      <c r="N2885" s="1">
        <v>42180</v>
      </c>
      <c r="O2885" t="s">
        <v>275</v>
      </c>
      <c r="P2885" s="3" t="s">
        <v>696</v>
      </c>
      <c r="Q2885" t="s">
        <v>697</v>
      </c>
      <c r="R2885">
        <v>31</v>
      </c>
      <c r="S2885" t="s">
        <v>3271</v>
      </c>
      <c r="T2885" s="2">
        <v>0.08</v>
      </c>
      <c r="U2885" t="s">
        <v>3272</v>
      </c>
      <c r="V2885" t="s">
        <v>3273</v>
      </c>
      <c r="W2885" t="s">
        <v>701</v>
      </c>
      <c r="X2885" t="s">
        <v>3264</v>
      </c>
      <c r="Y2885" s="3">
        <f>VALUE(SUBSTITUTE(Table1[[#This Row],[Order Total]],"$",""))</f>
        <v>62.19</v>
      </c>
      <c r="Z2885">
        <f>VALUE(SUBSTITUTE(Table1[[#This Row],[Total]],"$",""))</f>
        <v>64.59</v>
      </c>
      <c r="AA2885" s="3">
        <f>Table1[[#This Row],[Order Total Number]]-Table1[[#This Row],[Total Number]]</f>
        <v>-2.4000000000000057</v>
      </c>
      <c r="AB2885">
        <f>VALUE(SUBSTITUTE(Table1[[#This Row],[Shipping Cost]],"$",""))</f>
        <v>2.4</v>
      </c>
      <c r="AC2885">
        <f>VALUE(SUBSTITUTE(Table1[[#This Row],[Discount $]],"$",""))</f>
        <v>5.41</v>
      </c>
      <c r="AD2885">
        <f>VALUE(SUBSTITUTE(Table1[[#This Row],[Retail Price]],"$",""))</f>
        <v>2.6</v>
      </c>
      <c r="AE2885" s="4">
        <f>(Table1[[#This Row],[Retail Price Number]]*Table1[[#This Row],[Order Quantity]])-Table1[[#This Row],[Discount $ Number]]+Table1[[#This Row],[Shipping Cost Number]]</f>
        <v>77.590000000000018</v>
      </c>
      <c r="AF2885">
        <f>Table1[[#This Row],[Retail Price Number]]*Table1[[#This Row],[Order Quantity]]-Table1[[#This Row],[Discount $ Number]]</f>
        <v>75.190000000000012</v>
      </c>
      <c r="AG2885">
        <f>(Table1[[#This Row],[Retail Price Number]]*Table1[[#This Row],[Order Quantity]])-Table1[[#This Row],[Discount $ Number]]-Table1[[#This Row],[Shipping Cost Number]]</f>
        <v>72.790000000000006</v>
      </c>
      <c r="AH2885">
        <f>Table1[[#This Row],[Retail Price Number]]*Table1[[#This Row],[Order Quantity]]</f>
        <v>80.600000000000009</v>
      </c>
      <c r="AI2885">
        <f>YEAR(Table1[[#This Row],[Order Date]])</f>
        <v>2015</v>
      </c>
    </row>
    <row r="2886" spans="1:35" x14ac:dyDescent="0.3">
      <c r="A2886" t="s">
        <v>3270</v>
      </c>
      <c r="B2886" s="1">
        <v>42182</v>
      </c>
      <c r="C2886" t="s">
        <v>4945</v>
      </c>
      <c r="D2886" t="s">
        <v>144</v>
      </c>
      <c r="E2886" t="s">
        <v>46</v>
      </c>
      <c r="F2886" t="s">
        <v>47</v>
      </c>
      <c r="G2886" t="s">
        <v>77</v>
      </c>
      <c r="H2886" t="s">
        <v>107</v>
      </c>
      <c r="I2886" t="s">
        <v>196</v>
      </c>
      <c r="J2886" t="s">
        <v>1906</v>
      </c>
      <c r="K2886" t="s">
        <v>33</v>
      </c>
      <c r="L2886" t="s">
        <v>34</v>
      </c>
      <c r="M2886" t="s">
        <v>35</v>
      </c>
      <c r="N2886" s="1">
        <v>42184</v>
      </c>
      <c r="O2886" t="s">
        <v>275</v>
      </c>
      <c r="P2886" s="3" t="s">
        <v>696</v>
      </c>
      <c r="Q2886" t="s">
        <v>697</v>
      </c>
      <c r="R2886">
        <v>29</v>
      </c>
      <c r="S2886" t="s">
        <v>3271</v>
      </c>
      <c r="T2886" s="2">
        <v>0.03</v>
      </c>
      <c r="U2886" t="s">
        <v>3272</v>
      </c>
      <c r="V2886" t="s">
        <v>3273</v>
      </c>
      <c r="W2886" t="s">
        <v>701</v>
      </c>
      <c r="X2886" t="s">
        <v>3264</v>
      </c>
      <c r="Y2886" s="3">
        <f>VALUE(SUBSTITUTE(Table1[[#This Row],[Order Total]],"$",""))</f>
        <v>62.19</v>
      </c>
      <c r="Z2886">
        <f>VALUE(SUBSTITUTE(Table1[[#This Row],[Total]],"$",""))</f>
        <v>64.59</v>
      </c>
      <c r="AA2886" s="3">
        <f>Table1[[#This Row],[Order Total Number]]-Table1[[#This Row],[Total Number]]</f>
        <v>-2.4000000000000057</v>
      </c>
      <c r="AB2886">
        <f>VALUE(SUBSTITUTE(Table1[[#This Row],[Shipping Cost]],"$",""))</f>
        <v>2.4</v>
      </c>
      <c r="AC2886">
        <f>VALUE(SUBSTITUTE(Table1[[#This Row],[Discount $]],"$",""))</f>
        <v>5.41</v>
      </c>
      <c r="AD2886">
        <f>VALUE(SUBSTITUTE(Table1[[#This Row],[Retail Price]],"$",""))</f>
        <v>2.6</v>
      </c>
      <c r="AE2886" s="4">
        <f>(Table1[[#This Row],[Retail Price Number]]*Table1[[#This Row],[Order Quantity]])-Table1[[#This Row],[Discount $ Number]]+Table1[[#This Row],[Shipping Cost Number]]</f>
        <v>72.390000000000015</v>
      </c>
      <c r="AF2886">
        <f>Table1[[#This Row],[Retail Price Number]]*Table1[[#This Row],[Order Quantity]]-Table1[[#This Row],[Discount $ Number]]</f>
        <v>69.990000000000009</v>
      </c>
      <c r="AG2886">
        <f>(Table1[[#This Row],[Retail Price Number]]*Table1[[#This Row],[Order Quantity]])-Table1[[#This Row],[Discount $ Number]]-Table1[[#This Row],[Shipping Cost Number]]</f>
        <v>67.59</v>
      </c>
      <c r="AH2886">
        <f>Table1[[#This Row],[Retail Price Number]]*Table1[[#This Row],[Order Quantity]]</f>
        <v>75.400000000000006</v>
      </c>
      <c r="AI2886">
        <f>YEAR(Table1[[#This Row],[Order Date]])</f>
        <v>2015</v>
      </c>
    </row>
    <row r="2887" spans="1:35" x14ac:dyDescent="0.3">
      <c r="A2887" t="s">
        <v>3270</v>
      </c>
      <c r="B2887" s="1">
        <v>42180</v>
      </c>
      <c r="C2887" t="s">
        <v>431</v>
      </c>
      <c r="D2887" t="s">
        <v>432</v>
      </c>
      <c r="E2887" t="s">
        <v>27</v>
      </c>
      <c r="F2887" t="s">
        <v>28</v>
      </c>
      <c r="G2887" t="s">
        <v>134</v>
      </c>
      <c r="H2887" t="s">
        <v>433</v>
      </c>
      <c r="I2887" t="s">
        <v>31</v>
      </c>
      <c r="J2887" t="s">
        <v>1906</v>
      </c>
      <c r="K2887" t="s">
        <v>33</v>
      </c>
      <c r="L2887" t="s">
        <v>34</v>
      </c>
      <c r="M2887" t="s">
        <v>35</v>
      </c>
      <c r="N2887" s="1">
        <v>42182</v>
      </c>
      <c r="O2887" t="s">
        <v>275</v>
      </c>
      <c r="P2887" s="3" t="s">
        <v>696</v>
      </c>
      <c r="Q2887" t="s">
        <v>697</v>
      </c>
      <c r="R2887">
        <v>43</v>
      </c>
      <c r="S2887" t="s">
        <v>3271</v>
      </c>
      <c r="T2887" s="2">
        <v>0</v>
      </c>
      <c r="U2887" t="s">
        <v>3272</v>
      </c>
      <c r="V2887" t="s">
        <v>3273</v>
      </c>
      <c r="W2887" t="s">
        <v>701</v>
      </c>
      <c r="X2887" t="s">
        <v>3264</v>
      </c>
      <c r="Y2887" s="3">
        <f>VALUE(SUBSTITUTE(Table1[[#This Row],[Order Total]],"$",""))</f>
        <v>62.19</v>
      </c>
      <c r="Z2887">
        <f>VALUE(SUBSTITUTE(Table1[[#This Row],[Total]],"$",""))</f>
        <v>64.59</v>
      </c>
      <c r="AA2887" s="3">
        <f>Table1[[#This Row],[Order Total Number]]-Table1[[#This Row],[Total Number]]</f>
        <v>-2.4000000000000057</v>
      </c>
      <c r="AB2887">
        <f>VALUE(SUBSTITUTE(Table1[[#This Row],[Shipping Cost]],"$",""))</f>
        <v>2.4</v>
      </c>
      <c r="AC2887">
        <f>VALUE(SUBSTITUTE(Table1[[#This Row],[Discount $]],"$",""))</f>
        <v>5.41</v>
      </c>
      <c r="AD2887">
        <f>VALUE(SUBSTITUTE(Table1[[#This Row],[Retail Price]],"$",""))</f>
        <v>2.6</v>
      </c>
      <c r="AE2887" s="4">
        <f>(Table1[[#This Row],[Retail Price Number]]*Table1[[#This Row],[Order Quantity]])-Table1[[#This Row],[Discount $ Number]]+Table1[[#This Row],[Shipping Cost Number]]</f>
        <v>108.79</v>
      </c>
      <c r="AF2887">
        <f>Table1[[#This Row],[Retail Price Number]]*Table1[[#This Row],[Order Quantity]]-Table1[[#This Row],[Discount $ Number]]</f>
        <v>106.39</v>
      </c>
      <c r="AG2887">
        <f>(Table1[[#This Row],[Retail Price Number]]*Table1[[#This Row],[Order Quantity]])-Table1[[#This Row],[Discount $ Number]]-Table1[[#This Row],[Shipping Cost Number]]</f>
        <v>103.99</v>
      </c>
      <c r="AH2887">
        <f>Table1[[#This Row],[Retail Price Number]]*Table1[[#This Row],[Order Quantity]]</f>
        <v>111.8</v>
      </c>
      <c r="AI2887">
        <f>YEAR(Table1[[#This Row],[Order Date]])</f>
        <v>2015</v>
      </c>
    </row>
    <row r="2888" spans="1:35" x14ac:dyDescent="0.3">
      <c r="A2888" t="s">
        <v>3270</v>
      </c>
      <c r="B2888" s="1">
        <v>42182</v>
      </c>
      <c r="C2888" t="s">
        <v>4945</v>
      </c>
      <c r="D2888" t="s">
        <v>144</v>
      </c>
      <c r="E2888" t="s">
        <v>46</v>
      </c>
      <c r="F2888" t="s">
        <v>47</v>
      </c>
      <c r="G2888" t="s">
        <v>91</v>
      </c>
      <c r="H2888" t="s">
        <v>107</v>
      </c>
      <c r="I2888" t="s">
        <v>196</v>
      </c>
      <c r="J2888" t="s">
        <v>1906</v>
      </c>
      <c r="K2888" t="s">
        <v>33</v>
      </c>
      <c r="L2888" t="s">
        <v>65</v>
      </c>
      <c r="M2888" t="s">
        <v>156</v>
      </c>
      <c r="N2888" s="1">
        <v>42184</v>
      </c>
      <c r="O2888" t="s">
        <v>275</v>
      </c>
      <c r="P2888" s="3" t="s">
        <v>696</v>
      </c>
      <c r="Q2888" t="s">
        <v>697</v>
      </c>
      <c r="R2888">
        <v>45</v>
      </c>
      <c r="S2888" t="s">
        <v>3271</v>
      </c>
      <c r="T2888" s="2">
        <v>0.03</v>
      </c>
      <c r="U2888" t="s">
        <v>3272</v>
      </c>
      <c r="V2888" t="s">
        <v>3273</v>
      </c>
      <c r="W2888" t="s">
        <v>701</v>
      </c>
      <c r="X2888" t="s">
        <v>3264</v>
      </c>
      <c r="Y2888" s="3">
        <f>VALUE(SUBSTITUTE(Table1[[#This Row],[Order Total]],"$",""))</f>
        <v>62.19</v>
      </c>
      <c r="Z2888">
        <f>VALUE(SUBSTITUTE(Table1[[#This Row],[Total]],"$",""))</f>
        <v>64.59</v>
      </c>
      <c r="AA2888" s="3">
        <f>Table1[[#This Row],[Order Total Number]]-Table1[[#This Row],[Total Number]]</f>
        <v>-2.4000000000000057</v>
      </c>
      <c r="AB2888">
        <f>VALUE(SUBSTITUTE(Table1[[#This Row],[Shipping Cost]],"$",""))</f>
        <v>2.4</v>
      </c>
      <c r="AC2888">
        <f>VALUE(SUBSTITUTE(Table1[[#This Row],[Discount $]],"$",""))</f>
        <v>5.41</v>
      </c>
      <c r="AD2888">
        <f>VALUE(SUBSTITUTE(Table1[[#This Row],[Retail Price]],"$",""))</f>
        <v>2.6</v>
      </c>
      <c r="AE2888" s="4">
        <f>(Table1[[#This Row],[Retail Price Number]]*Table1[[#This Row],[Order Quantity]])-Table1[[#This Row],[Discount $ Number]]+Table1[[#This Row],[Shipping Cost Number]]</f>
        <v>113.99000000000001</v>
      </c>
      <c r="AF2888">
        <f>Table1[[#This Row],[Retail Price Number]]*Table1[[#This Row],[Order Quantity]]-Table1[[#This Row],[Discount $ Number]]</f>
        <v>111.59</v>
      </c>
      <c r="AG2888">
        <f>(Table1[[#This Row],[Retail Price Number]]*Table1[[#This Row],[Order Quantity]])-Table1[[#This Row],[Discount $ Number]]-Table1[[#This Row],[Shipping Cost Number]]</f>
        <v>109.19</v>
      </c>
      <c r="AH2888">
        <f>Table1[[#This Row],[Retail Price Number]]*Table1[[#This Row],[Order Quantity]]</f>
        <v>117</v>
      </c>
      <c r="AI2888">
        <f>YEAR(Table1[[#This Row],[Order Date]])</f>
        <v>2015</v>
      </c>
    </row>
    <row r="2889" spans="1:35" x14ac:dyDescent="0.3">
      <c r="A2889" t="s">
        <v>3270</v>
      </c>
      <c r="B2889" s="1">
        <v>42176</v>
      </c>
      <c r="C2889" t="s">
        <v>2919</v>
      </c>
      <c r="D2889" t="s">
        <v>1098</v>
      </c>
      <c r="E2889" t="s">
        <v>27</v>
      </c>
      <c r="F2889" t="s">
        <v>28</v>
      </c>
      <c r="G2889" t="s">
        <v>77</v>
      </c>
      <c r="H2889" t="s">
        <v>78</v>
      </c>
      <c r="I2889" t="s">
        <v>196</v>
      </c>
      <c r="J2889" t="s">
        <v>122</v>
      </c>
      <c r="K2889" t="s">
        <v>94</v>
      </c>
      <c r="L2889" t="s">
        <v>34</v>
      </c>
      <c r="M2889" t="s">
        <v>35</v>
      </c>
      <c r="N2889" s="1">
        <v>42178</v>
      </c>
      <c r="O2889" t="s">
        <v>123</v>
      </c>
      <c r="P2889" s="3" t="s">
        <v>124</v>
      </c>
      <c r="Q2889" t="s">
        <v>125</v>
      </c>
      <c r="R2889">
        <v>24</v>
      </c>
      <c r="S2889" t="s">
        <v>1653</v>
      </c>
      <c r="T2889" s="2">
        <v>0.04</v>
      </c>
      <c r="U2889" t="s">
        <v>8944</v>
      </c>
      <c r="V2889" t="s">
        <v>2716</v>
      </c>
      <c r="W2889" t="s">
        <v>129</v>
      </c>
      <c r="X2889" t="s">
        <v>8945</v>
      </c>
      <c r="Y2889" s="3">
        <f>VALUE(SUBSTITUTE(Table1[[#This Row],[Order Total]],"$",""))</f>
        <v>145.68</v>
      </c>
      <c r="Z2889">
        <f>VALUE(SUBSTITUTE(Table1[[#This Row],[Total]],"$",""))</f>
        <v>148.18</v>
      </c>
      <c r="AA2889" s="3">
        <f>Table1[[#This Row],[Order Total Number]]-Table1[[#This Row],[Total Number]]</f>
        <v>-2.5</v>
      </c>
      <c r="AB2889">
        <f>VALUE(SUBSTITUTE(Table1[[#This Row],[Shipping Cost]],"$",""))</f>
        <v>2.5</v>
      </c>
      <c r="AC2889">
        <f>VALUE(SUBSTITUTE(Table1[[#This Row],[Discount $]],"$",""))</f>
        <v>9.3000000000000007</v>
      </c>
      <c r="AD2889">
        <f>VALUE(SUBSTITUTE(Table1[[#This Row],[Retail Price]],"$",""))</f>
        <v>3.69</v>
      </c>
      <c r="AE2889" s="4">
        <f>(Table1[[#This Row],[Retail Price Number]]*Table1[[#This Row],[Order Quantity]])-Table1[[#This Row],[Discount $ Number]]+Table1[[#This Row],[Shipping Cost Number]]</f>
        <v>81.760000000000005</v>
      </c>
      <c r="AF2889">
        <f>Table1[[#This Row],[Retail Price Number]]*Table1[[#This Row],[Order Quantity]]-Table1[[#This Row],[Discount $ Number]]</f>
        <v>79.260000000000005</v>
      </c>
      <c r="AG2889">
        <f>(Table1[[#This Row],[Retail Price Number]]*Table1[[#This Row],[Order Quantity]])-Table1[[#This Row],[Discount $ Number]]-Table1[[#This Row],[Shipping Cost Number]]</f>
        <v>76.760000000000005</v>
      </c>
      <c r="AH2889">
        <f>Table1[[#This Row],[Retail Price Number]]*Table1[[#This Row],[Order Quantity]]</f>
        <v>88.56</v>
      </c>
      <c r="AI2889">
        <f>YEAR(Table1[[#This Row],[Order Date]])</f>
        <v>2015</v>
      </c>
    </row>
    <row r="2890" spans="1:35" x14ac:dyDescent="0.3">
      <c r="A2890" t="s">
        <v>3270</v>
      </c>
      <c r="B2890" s="1">
        <v>42180</v>
      </c>
      <c r="C2890" t="s">
        <v>431</v>
      </c>
      <c r="D2890" t="s">
        <v>432</v>
      </c>
      <c r="E2890" t="s">
        <v>27</v>
      </c>
      <c r="F2890" t="s">
        <v>28</v>
      </c>
      <c r="G2890" t="s">
        <v>91</v>
      </c>
      <c r="H2890" t="s">
        <v>433</v>
      </c>
      <c r="I2890" t="s">
        <v>196</v>
      </c>
      <c r="J2890" t="s">
        <v>1906</v>
      </c>
      <c r="K2890" t="s">
        <v>723</v>
      </c>
      <c r="L2890" t="s">
        <v>50</v>
      </c>
      <c r="M2890" t="s">
        <v>35</v>
      </c>
      <c r="N2890" s="1">
        <v>42182</v>
      </c>
      <c r="O2890" t="s">
        <v>275</v>
      </c>
      <c r="P2890" s="3" t="s">
        <v>696</v>
      </c>
      <c r="Q2890" t="s">
        <v>697</v>
      </c>
      <c r="R2890">
        <v>1</v>
      </c>
      <c r="S2890" t="s">
        <v>3271</v>
      </c>
      <c r="T2890" s="2">
        <v>0</v>
      </c>
      <c r="U2890" t="s">
        <v>3272</v>
      </c>
      <c r="V2890" t="s">
        <v>3273</v>
      </c>
      <c r="W2890" t="s">
        <v>701</v>
      </c>
      <c r="X2890" t="s">
        <v>3264</v>
      </c>
      <c r="Y2890" s="3">
        <f>VALUE(SUBSTITUTE(Table1[[#This Row],[Order Total]],"$",""))</f>
        <v>62.19</v>
      </c>
      <c r="Z2890">
        <f>VALUE(SUBSTITUTE(Table1[[#This Row],[Total]],"$",""))</f>
        <v>64.59</v>
      </c>
      <c r="AA2890" s="3">
        <f>Table1[[#This Row],[Order Total Number]]-Table1[[#This Row],[Total Number]]</f>
        <v>-2.4000000000000057</v>
      </c>
      <c r="AB2890">
        <f>VALUE(SUBSTITUTE(Table1[[#This Row],[Shipping Cost]],"$",""))</f>
        <v>2.4</v>
      </c>
      <c r="AC2890">
        <f>VALUE(SUBSTITUTE(Table1[[#This Row],[Discount $]],"$",""))</f>
        <v>5.41</v>
      </c>
      <c r="AD2890">
        <f>VALUE(SUBSTITUTE(Table1[[#This Row],[Retail Price]],"$",""))</f>
        <v>2.6</v>
      </c>
      <c r="AE2890" s="4">
        <f>(Table1[[#This Row],[Retail Price Number]]*Table1[[#This Row],[Order Quantity]])-Table1[[#This Row],[Discount $ Number]]+Table1[[#This Row],[Shipping Cost Number]]</f>
        <v>-0.41000000000000014</v>
      </c>
      <c r="AF2890">
        <f>Table1[[#This Row],[Retail Price Number]]*Table1[[#This Row],[Order Quantity]]-Table1[[#This Row],[Discount $ Number]]</f>
        <v>-2.81</v>
      </c>
      <c r="AG2890">
        <f>(Table1[[#This Row],[Retail Price Number]]*Table1[[#This Row],[Order Quantity]])-Table1[[#This Row],[Discount $ Number]]-Table1[[#This Row],[Shipping Cost Number]]</f>
        <v>-5.21</v>
      </c>
      <c r="AH2890">
        <f>Table1[[#This Row],[Retail Price Number]]*Table1[[#This Row],[Order Quantity]]</f>
        <v>2.6</v>
      </c>
      <c r="AI2890">
        <f>YEAR(Table1[[#This Row],[Order Date]])</f>
        <v>2015</v>
      </c>
    </row>
    <row r="2891" spans="1:35" x14ac:dyDescent="0.3">
      <c r="A2891" t="s">
        <v>3270</v>
      </c>
      <c r="B2891" s="1">
        <v>42180</v>
      </c>
      <c r="C2891" t="s">
        <v>431</v>
      </c>
      <c r="D2891" t="s">
        <v>432</v>
      </c>
      <c r="E2891" t="s">
        <v>27</v>
      </c>
      <c r="F2891" t="s">
        <v>28</v>
      </c>
      <c r="G2891" t="s">
        <v>134</v>
      </c>
      <c r="H2891" t="s">
        <v>433</v>
      </c>
      <c r="I2891" t="s">
        <v>196</v>
      </c>
      <c r="J2891" t="s">
        <v>1906</v>
      </c>
      <c r="K2891" t="s">
        <v>94</v>
      </c>
      <c r="L2891" t="s">
        <v>34</v>
      </c>
      <c r="M2891" t="s">
        <v>35</v>
      </c>
      <c r="N2891" s="1">
        <v>42182</v>
      </c>
      <c r="O2891" t="s">
        <v>275</v>
      </c>
      <c r="P2891" s="3" t="s">
        <v>696</v>
      </c>
      <c r="Q2891" t="s">
        <v>697</v>
      </c>
      <c r="R2891">
        <v>3</v>
      </c>
      <c r="S2891" t="s">
        <v>3271</v>
      </c>
      <c r="T2891" s="2">
        <v>0.1</v>
      </c>
      <c r="U2891" t="s">
        <v>3272</v>
      </c>
      <c r="V2891" t="s">
        <v>3273</v>
      </c>
      <c r="W2891" t="s">
        <v>701</v>
      </c>
      <c r="X2891" t="s">
        <v>3264</v>
      </c>
      <c r="Y2891" s="3">
        <f>VALUE(SUBSTITUTE(Table1[[#This Row],[Order Total]],"$",""))</f>
        <v>62.19</v>
      </c>
      <c r="Z2891">
        <f>VALUE(SUBSTITUTE(Table1[[#This Row],[Total]],"$",""))</f>
        <v>64.59</v>
      </c>
      <c r="AA2891" s="3">
        <f>Table1[[#This Row],[Order Total Number]]-Table1[[#This Row],[Total Number]]</f>
        <v>-2.4000000000000057</v>
      </c>
      <c r="AB2891">
        <f>VALUE(SUBSTITUTE(Table1[[#This Row],[Shipping Cost]],"$",""))</f>
        <v>2.4</v>
      </c>
      <c r="AC2891">
        <f>VALUE(SUBSTITUTE(Table1[[#This Row],[Discount $]],"$",""))</f>
        <v>5.41</v>
      </c>
      <c r="AD2891">
        <f>VALUE(SUBSTITUTE(Table1[[#This Row],[Retail Price]],"$",""))</f>
        <v>2.6</v>
      </c>
      <c r="AE2891" s="4">
        <f>(Table1[[#This Row],[Retail Price Number]]*Table1[[#This Row],[Order Quantity]])-Table1[[#This Row],[Discount $ Number]]+Table1[[#This Row],[Shipping Cost Number]]</f>
        <v>4.7900000000000009</v>
      </c>
      <c r="AF2891">
        <f>Table1[[#This Row],[Retail Price Number]]*Table1[[#This Row],[Order Quantity]]-Table1[[#This Row],[Discount $ Number]]</f>
        <v>2.3900000000000006</v>
      </c>
      <c r="AG2891">
        <f>(Table1[[#This Row],[Retail Price Number]]*Table1[[#This Row],[Order Quantity]])-Table1[[#This Row],[Discount $ Number]]-Table1[[#This Row],[Shipping Cost Number]]</f>
        <v>-9.9999999999993427E-3</v>
      </c>
      <c r="AH2891">
        <f>Table1[[#This Row],[Retail Price Number]]*Table1[[#This Row],[Order Quantity]]</f>
        <v>7.8000000000000007</v>
      </c>
      <c r="AI2891">
        <f>YEAR(Table1[[#This Row],[Order Date]])</f>
        <v>2015</v>
      </c>
    </row>
    <row r="2892" spans="1:35" x14ac:dyDescent="0.3">
      <c r="A2892" t="s">
        <v>3270</v>
      </c>
      <c r="B2892" s="1">
        <v>41479</v>
      </c>
      <c r="C2892" t="s">
        <v>471</v>
      </c>
      <c r="D2892" t="s">
        <v>399</v>
      </c>
      <c r="E2892" t="s">
        <v>27</v>
      </c>
      <c r="F2892" t="s">
        <v>28</v>
      </c>
      <c r="G2892" t="s">
        <v>91</v>
      </c>
      <c r="H2892" t="s">
        <v>62</v>
      </c>
      <c r="I2892" t="s">
        <v>92</v>
      </c>
      <c r="J2892" t="s">
        <v>355</v>
      </c>
      <c r="K2892" t="s">
        <v>33</v>
      </c>
      <c r="L2892" t="s">
        <v>65</v>
      </c>
      <c r="M2892" t="s">
        <v>35</v>
      </c>
      <c r="N2892" s="1">
        <v>41481</v>
      </c>
      <c r="O2892" t="s">
        <v>129</v>
      </c>
      <c r="P2892" s="3" t="s">
        <v>356</v>
      </c>
      <c r="Q2892" t="s">
        <v>357</v>
      </c>
      <c r="R2892">
        <v>49</v>
      </c>
      <c r="S2892" t="s">
        <v>10517</v>
      </c>
      <c r="T2892" s="2">
        <v>0.06</v>
      </c>
      <c r="U2892" t="s">
        <v>10518</v>
      </c>
      <c r="V2892" t="s">
        <v>10519</v>
      </c>
      <c r="W2892" t="s">
        <v>361</v>
      </c>
      <c r="X2892" t="s">
        <v>10520</v>
      </c>
      <c r="Y2892" s="3">
        <f>VALUE(SUBSTITUTE(Table1[[#This Row],[Order Total]],"$",""))</f>
        <v>132.33000000000001</v>
      </c>
      <c r="Z2892">
        <f>VALUE(SUBSTITUTE(Table1[[#This Row],[Total]],"$",""))</f>
        <v>136.35</v>
      </c>
      <c r="AA2892" s="3">
        <f>Table1[[#This Row],[Order Total Number]]-Table1[[#This Row],[Total Number]]</f>
        <v>-4.0199999999999818</v>
      </c>
      <c r="AB2892">
        <f>VALUE(SUBSTITUTE(Table1[[#This Row],[Shipping Cost]],"$",""))</f>
        <v>3.6</v>
      </c>
      <c r="AC2892">
        <f>VALUE(SUBSTITUTE(Table1[[#This Row],[Discount $]],"$",""))</f>
        <v>7.52</v>
      </c>
      <c r="AD2892">
        <f>VALUE(SUBSTITUTE(Table1[[#This Row],[Retail Price]],"$",""))</f>
        <v>5.68</v>
      </c>
      <c r="AE2892" s="4">
        <f>(Table1[[#This Row],[Retail Price Number]]*Table1[[#This Row],[Order Quantity]])-Table1[[#This Row],[Discount $ Number]]+Table1[[#This Row],[Shipping Cost Number]]</f>
        <v>274.40000000000003</v>
      </c>
      <c r="AF2892">
        <f>Table1[[#This Row],[Retail Price Number]]*Table1[[#This Row],[Order Quantity]]-Table1[[#This Row],[Discount $ Number]]</f>
        <v>270.8</v>
      </c>
      <c r="AG2892">
        <f>(Table1[[#This Row],[Retail Price Number]]*Table1[[#This Row],[Order Quantity]])-Table1[[#This Row],[Discount $ Number]]-Table1[[#This Row],[Shipping Cost Number]]</f>
        <v>267.2</v>
      </c>
      <c r="AH2892">
        <f>Table1[[#This Row],[Retail Price Number]]*Table1[[#This Row],[Order Quantity]]</f>
        <v>278.32</v>
      </c>
      <c r="AI2892">
        <f>YEAR(Table1[[#This Row],[Order Date]])</f>
        <v>2013</v>
      </c>
    </row>
    <row r="2893" spans="1:35" x14ac:dyDescent="0.3">
      <c r="A2893" t="s">
        <v>3270</v>
      </c>
      <c r="B2893" s="1">
        <v>42180</v>
      </c>
      <c r="C2893" t="s">
        <v>431</v>
      </c>
      <c r="D2893" t="s">
        <v>432</v>
      </c>
      <c r="E2893" t="s">
        <v>27</v>
      </c>
      <c r="F2893" t="s">
        <v>28</v>
      </c>
      <c r="G2893" t="s">
        <v>91</v>
      </c>
      <c r="H2893" t="s">
        <v>433</v>
      </c>
      <c r="I2893" t="s">
        <v>121</v>
      </c>
      <c r="J2893" t="s">
        <v>1906</v>
      </c>
      <c r="K2893" t="s">
        <v>94</v>
      </c>
      <c r="L2893" t="s">
        <v>34</v>
      </c>
      <c r="M2893" t="s">
        <v>35</v>
      </c>
      <c r="N2893" s="1">
        <v>42182</v>
      </c>
      <c r="O2893" t="s">
        <v>275</v>
      </c>
      <c r="P2893" s="3" t="s">
        <v>696</v>
      </c>
      <c r="Q2893" t="s">
        <v>697</v>
      </c>
      <c r="R2893">
        <v>8</v>
      </c>
      <c r="S2893" t="s">
        <v>3271</v>
      </c>
      <c r="T2893" s="2">
        <v>7.0000000000000007E-2</v>
      </c>
      <c r="U2893" t="s">
        <v>3272</v>
      </c>
      <c r="V2893" t="s">
        <v>3273</v>
      </c>
      <c r="W2893" t="s">
        <v>701</v>
      </c>
      <c r="X2893" t="s">
        <v>3264</v>
      </c>
      <c r="Y2893" s="3">
        <f>VALUE(SUBSTITUTE(Table1[[#This Row],[Order Total]],"$",""))</f>
        <v>62.19</v>
      </c>
      <c r="Z2893">
        <f>VALUE(SUBSTITUTE(Table1[[#This Row],[Total]],"$",""))</f>
        <v>64.59</v>
      </c>
      <c r="AA2893" s="3">
        <f>Table1[[#This Row],[Order Total Number]]-Table1[[#This Row],[Total Number]]</f>
        <v>-2.4000000000000057</v>
      </c>
      <c r="AB2893">
        <f>VALUE(SUBSTITUTE(Table1[[#This Row],[Shipping Cost]],"$",""))</f>
        <v>2.4</v>
      </c>
      <c r="AC2893">
        <f>VALUE(SUBSTITUTE(Table1[[#This Row],[Discount $]],"$",""))</f>
        <v>5.41</v>
      </c>
      <c r="AD2893">
        <f>VALUE(SUBSTITUTE(Table1[[#This Row],[Retail Price]],"$",""))</f>
        <v>2.6</v>
      </c>
      <c r="AE2893" s="4">
        <f>(Table1[[#This Row],[Retail Price Number]]*Table1[[#This Row],[Order Quantity]])-Table1[[#This Row],[Discount $ Number]]+Table1[[#This Row],[Shipping Cost Number]]</f>
        <v>17.79</v>
      </c>
      <c r="AF2893">
        <f>Table1[[#This Row],[Retail Price Number]]*Table1[[#This Row],[Order Quantity]]-Table1[[#This Row],[Discount $ Number]]</f>
        <v>15.39</v>
      </c>
      <c r="AG2893">
        <f>(Table1[[#This Row],[Retail Price Number]]*Table1[[#This Row],[Order Quantity]])-Table1[[#This Row],[Discount $ Number]]-Table1[[#This Row],[Shipping Cost Number]]</f>
        <v>12.99</v>
      </c>
      <c r="AH2893">
        <f>Table1[[#This Row],[Retail Price Number]]*Table1[[#This Row],[Order Quantity]]</f>
        <v>20.8</v>
      </c>
      <c r="AI2893">
        <f>YEAR(Table1[[#This Row],[Order Date]])</f>
        <v>2015</v>
      </c>
    </row>
    <row r="2894" spans="1:35" x14ac:dyDescent="0.3">
      <c r="A2894" t="s">
        <v>3270</v>
      </c>
      <c r="B2894" s="1">
        <v>42180</v>
      </c>
      <c r="C2894" t="s">
        <v>431</v>
      </c>
      <c r="D2894" t="s">
        <v>432</v>
      </c>
      <c r="E2894" t="s">
        <v>27</v>
      </c>
      <c r="F2894" t="s">
        <v>28</v>
      </c>
      <c r="G2894" t="s">
        <v>134</v>
      </c>
      <c r="H2894" t="s">
        <v>433</v>
      </c>
      <c r="I2894" t="s">
        <v>31</v>
      </c>
      <c r="J2894" t="s">
        <v>1906</v>
      </c>
      <c r="K2894" t="s">
        <v>33</v>
      </c>
      <c r="L2894" t="s">
        <v>34</v>
      </c>
      <c r="M2894" t="s">
        <v>35</v>
      </c>
      <c r="N2894" s="1">
        <v>42180</v>
      </c>
      <c r="O2894" t="s">
        <v>275</v>
      </c>
      <c r="P2894" s="3" t="s">
        <v>696</v>
      </c>
      <c r="Q2894" t="s">
        <v>697</v>
      </c>
      <c r="R2894">
        <v>31</v>
      </c>
      <c r="S2894" t="s">
        <v>3271</v>
      </c>
      <c r="T2894" s="2">
        <v>0.03</v>
      </c>
      <c r="U2894" t="s">
        <v>3272</v>
      </c>
      <c r="V2894" t="s">
        <v>3273</v>
      </c>
      <c r="W2894" t="s">
        <v>701</v>
      </c>
      <c r="X2894" t="s">
        <v>3264</v>
      </c>
      <c r="Y2894" s="3">
        <f>VALUE(SUBSTITUTE(Table1[[#This Row],[Order Total]],"$",""))</f>
        <v>62.19</v>
      </c>
      <c r="Z2894">
        <f>VALUE(SUBSTITUTE(Table1[[#This Row],[Total]],"$",""))</f>
        <v>64.59</v>
      </c>
      <c r="AA2894" s="3">
        <f>Table1[[#This Row],[Order Total Number]]-Table1[[#This Row],[Total Number]]</f>
        <v>-2.4000000000000057</v>
      </c>
      <c r="AB2894">
        <f>VALUE(SUBSTITUTE(Table1[[#This Row],[Shipping Cost]],"$",""))</f>
        <v>2.4</v>
      </c>
      <c r="AC2894">
        <f>VALUE(SUBSTITUTE(Table1[[#This Row],[Discount $]],"$",""))</f>
        <v>5.41</v>
      </c>
      <c r="AD2894">
        <f>VALUE(SUBSTITUTE(Table1[[#This Row],[Retail Price]],"$",""))</f>
        <v>2.6</v>
      </c>
      <c r="AE2894" s="4">
        <f>(Table1[[#This Row],[Retail Price Number]]*Table1[[#This Row],[Order Quantity]])-Table1[[#This Row],[Discount $ Number]]+Table1[[#This Row],[Shipping Cost Number]]</f>
        <v>77.590000000000018</v>
      </c>
      <c r="AF2894">
        <f>Table1[[#This Row],[Retail Price Number]]*Table1[[#This Row],[Order Quantity]]-Table1[[#This Row],[Discount $ Number]]</f>
        <v>75.190000000000012</v>
      </c>
      <c r="AG2894">
        <f>(Table1[[#This Row],[Retail Price Number]]*Table1[[#This Row],[Order Quantity]])-Table1[[#This Row],[Discount $ Number]]-Table1[[#This Row],[Shipping Cost Number]]</f>
        <v>72.790000000000006</v>
      </c>
      <c r="AH2894">
        <f>Table1[[#This Row],[Retail Price Number]]*Table1[[#This Row],[Order Quantity]]</f>
        <v>80.600000000000009</v>
      </c>
      <c r="AI2894">
        <f>YEAR(Table1[[#This Row],[Order Date]])</f>
        <v>2015</v>
      </c>
    </row>
    <row r="2895" spans="1:35" x14ac:dyDescent="0.3">
      <c r="A2895" t="s">
        <v>3270</v>
      </c>
      <c r="B2895" s="1">
        <v>42181</v>
      </c>
      <c r="C2895" t="s">
        <v>2181</v>
      </c>
      <c r="D2895" t="s">
        <v>506</v>
      </c>
      <c r="E2895" t="s">
        <v>27</v>
      </c>
      <c r="F2895" t="s">
        <v>28</v>
      </c>
      <c r="G2895" t="s">
        <v>77</v>
      </c>
      <c r="H2895" t="s">
        <v>62</v>
      </c>
      <c r="I2895" t="s">
        <v>196</v>
      </c>
      <c r="J2895" t="s">
        <v>1906</v>
      </c>
      <c r="K2895" t="s">
        <v>94</v>
      </c>
      <c r="L2895" t="s">
        <v>95</v>
      </c>
      <c r="M2895" t="s">
        <v>35</v>
      </c>
      <c r="N2895" s="1">
        <v>42184</v>
      </c>
      <c r="O2895" t="s">
        <v>275</v>
      </c>
      <c r="P2895" s="3" t="s">
        <v>696</v>
      </c>
      <c r="Q2895" t="s">
        <v>697</v>
      </c>
      <c r="R2895">
        <v>7</v>
      </c>
      <c r="S2895" t="s">
        <v>3271</v>
      </c>
      <c r="T2895" s="2">
        <v>0.06</v>
      </c>
      <c r="U2895" t="s">
        <v>3272</v>
      </c>
      <c r="V2895" t="s">
        <v>3273</v>
      </c>
      <c r="W2895" t="s">
        <v>701</v>
      </c>
      <c r="X2895" t="s">
        <v>3264</v>
      </c>
      <c r="Y2895" s="3">
        <f>VALUE(SUBSTITUTE(Table1[[#This Row],[Order Total]],"$",""))</f>
        <v>62.19</v>
      </c>
      <c r="Z2895">
        <f>VALUE(SUBSTITUTE(Table1[[#This Row],[Total]],"$",""))</f>
        <v>64.59</v>
      </c>
      <c r="AA2895" s="3">
        <f>Table1[[#This Row],[Order Total Number]]-Table1[[#This Row],[Total Number]]</f>
        <v>-2.4000000000000057</v>
      </c>
      <c r="AB2895">
        <f>VALUE(SUBSTITUTE(Table1[[#This Row],[Shipping Cost]],"$",""))</f>
        <v>2.4</v>
      </c>
      <c r="AC2895">
        <f>VALUE(SUBSTITUTE(Table1[[#This Row],[Discount $]],"$",""))</f>
        <v>5.41</v>
      </c>
      <c r="AD2895">
        <f>VALUE(SUBSTITUTE(Table1[[#This Row],[Retail Price]],"$",""))</f>
        <v>2.6</v>
      </c>
      <c r="AE2895" s="4">
        <f>(Table1[[#This Row],[Retail Price Number]]*Table1[[#This Row],[Order Quantity]])-Table1[[#This Row],[Discount $ Number]]+Table1[[#This Row],[Shipping Cost Number]]</f>
        <v>15.19</v>
      </c>
      <c r="AF2895">
        <f>Table1[[#This Row],[Retail Price Number]]*Table1[[#This Row],[Order Quantity]]-Table1[[#This Row],[Discount $ Number]]</f>
        <v>12.79</v>
      </c>
      <c r="AG2895">
        <f>(Table1[[#This Row],[Retail Price Number]]*Table1[[#This Row],[Order Quantity]])-Table1[[#This Row],[Discount $ Number]]-Table1[[#This Row],[Shipping Cost Number]]</f>
        <v>10.389999999999999</v>
      </c>
      <c r="AH2895">
        <f>Table1[[#This Row],[Retail Price Number]]*Table1[[#This Row],[Order Quantity]]</f>
        <v>18.2</v>
      </c>
      <c r="AI2895">
        <f>YEAR(Table1[[#This Row],[Order Date]])</f>
        <v>2015</v>
      </c>
    </row>
    <row r="2896" spans="1:35" x14ac:dyDescent="0.3">
      <c r="A2896" t="s">
        <v>3270</v>
      </c>
      <c r="B2896" s="1">
        <v>42180</v>
      </c>
      <c r="C2896" t="s">
        <v>431</v>
      </c>
      <c r="D2896" t="s">
        <v>432</v>
      </c>
      <c r="E2896" t="s">
        <v>27</v>
      </c>
      <c r="F2896" t="s">
        <v>28</v>
      </c>
      <c r="G2896" t="s">
        <v>77</v>
      </c>
      <c r="H2896" t="s">
        <v>433</v>
      </c>
      <c r="I2896" t="s">
        <v>92</v>
      </c>
      <c r="J2896" t="s">
        <v>1906</v>
      </c>
      <c r="K2896" t="s">
        <v>723</v>
      </c>
      <c r="L2896" t="s">
        <v>50</v>
      </c>
      <c r="M2896" t="s">
        <v>35</v>
      </c>
      <c r="N2896" s="1">
        <v>42182</v>
      </c>
      <c r="O2896" t="s">
        <v>275</v>
      </c>
      <c r="P2896" s="3" t="s">
        <v>696</v>
      </c>
      <c r="Q2896" t="s">
        <v>697</v>
      </c>
      <c r="R2896">
        <v>44</v>
      </c>
      <c r="S2896" t="s">
        <v>3271</v>
      </c>
      <c r="T2896" s="2">
        <v>0.08</v>
      </c>
      <c r="U2896" t="s">
        <v>3272</v>
      </c>
      <c r="V2896" t="s">
        <v>3273</v>
      </c>
      <c r="W2896" t="s">
        <v>701</v>
      </c>
      <c r="X2896" t="s">
        <v>3264</v>
      </c>
      <c r="Y2896" s="3">
        <f>VALUE(SUBSTITUTE(Table1[[#This Row],[Order Total]],"$",""))</f>
        <v>62.19</v>
      </c>
      <c r="Z2896">
        <f>VALUE(SUBSTITUTE(Table1[[#This Row],[Total]],"$",""))</f>
        <v>64.59</v>
      </c>
      <c r="AA2896" s="3">
        <f>Table1[[#This Row],[Order Total Number]]-Table1[[#This Row],[Total Number]]</f>
        <v>-2.4000000000000057</v>
      </c>
      <c r="AB2896">
        <f>VALUE(SUBSTITUTE(Table1[[#This Row],[Shipping Cost]],"$",""))</f>
        <v>2.4</v>
      </c>
      <c r="AC2896">
        <f>VALUE(SUBSTITUTE(Table1[[#This Row],[Discount $]],"$",""))</f>
        <v>5.41</v>
      </c>
      <c r="AD2896">
        <f>VALUE(SUBSTITUTE(Table1[[#This Row],[Retail Price]],"$",""))</f>
        <v>2.6</v>
      </c>
      <c r="AE2896" s="4">
        <f>(Table1[[#This Row],[Retail Price Number]]*Table1[[#This Row],[Order Quantity]])-Table1[[#This Row],[Discount $ Number]]+Table1[[#This Row],[Shipping Cost Number]]</f>
        <v>111.39000000000001</v>
      </c>
      <c r="AF2896">
        <f>Table1[[#This Row],[Retail Price Number]]*Table1[[#This Row],[Order Quantity]]-Table1[[#This Row],[Discount $ Number]]</f>
        <v>108.99000000000001</v>
      </c>
      <c r="AG2896">
        <f>(Table1[[#This Row],[Retail Price Number]]*Table1[[#This Row],[Order Quantity]])-Table1[[#This Row],[Discount $ Number]]-Table1[[#This Row],[Shipping Cost Number]]</f>
        <v>106.59</v>
      </c>
      <c r="AH2896">
        <f>Table1[[#This Row],[Retail Price Number]]*Table1[[#This Row],[Order Quantity]]</f>
        <v>114.4</v>
      </c>
      <c r="AI2896">
        <f>YEAR(Table1[[#This Row],[Order Date]])</f>
        <v>2015</v>
      </c>
    </row>
    <row r="2897" spans="1:35" x14ac:dyDescent="0.3">
      <c r="A2897" t="s">
        <v>2034</v>
      </c>
      <c r="B2897" s="1">
        <v>42180</v>
      </c>
      <c r="C2897" t="s">
        <v>431</v>
      </c>
      <c r="D2897" t="s">
        <v>1012</v>
      </c>
      <c r="E2897" t="s">
        <v>27</v>
      </c>
      <c r="F2897" t="s">
        <v>28</v>
      </c>
      <c r="G2897" t="s">
        <v>91</v>
      </c>
      <c r="H2897" t="s">
        <v>241</v>
      </c>
      <c r="I2897" t="s">
        <v>196</v>
      </c>
      <c r="J2897" t="s">
        <v>411</v>
      </c>
      <c r="K2897" t="s">
        <v>723</v>
      </c>
      <c r="L2897" t="s">
        <v>50</v>
      </c>
      <c r="M2897" t="s">
        <v>35</v>
      </c>
      <c r="N2897" s="1">
        <v>42182</v>
      </c>
      <c r="O2897" t="s">
        <v>412</v>
      </c>
      <c r="P2897" s="3" t="s">
        <v>413</v>
      </c>
      <c r="Q2897" t="s">
        <v>414</v>
      </c>
      <c r="R2897">
        <v>7</v>
      </c>
      <c r="S2897" t="s">
        <v>2035</v>
      </c>
      <c r="T2897" s="2">
        <v>0.02</v>
      </c>
      <c r="U2897" t="s">
        <v>2036</v>
      </c>
      <c r="V2897" t="s">
        <v>2037</v>
      </c>
      <c r="W2897" t="s">
        <v>376</v>
      </c>
      <c r="X2897" t="s">
        <v>2038</v>
      </c>
      <c r="Y2897" s="3">
        <f>VALUE(SUBSTITUTE(Table1[[#This Row],[Order Total]],"$",""))</f>
        <v>2698.25</v>
      </c>
      <c r="Z2897">
        <f>VALUE(SUBSTITUTE(Table1[[#This Row],[Total]],"$",""))</f>
        <v>2705.43</v>
      </c>
      <c r="AA2897" s="3">
        <f>Table1[[#This Row],[Order Total Number]]-Table1[[#This Row],[Total Number]]</f>
        <v>-7.1799999999998363</v>
      </c>
      <c r="AB2897">
        <f>VALUE(SUBSTITUTE(Table1[[#This Row],[Shipping Cost]],"$",""))</f>
        <v>7.18</v>
      </c>
      <c r="AC2897">
        <f>VALUE(SUBSTITUTE(Table1[[#This Row],[Discount $]],"$",""))</f>
        <v>55.07</v>
      </c>
      <c r="AD2897">
        <f>VALUE(SUBSTITUTE(Table1[[#This Row],[Retail Price]],"$",""))</f>
        <v>100.98</v>
      </c>
      <c r="AE2897" s="4">
        <f>(Table1[[#This Row],[Retail Price Number]]*Table1[[#This Row],[Order Quantity]])-Table1[[#This Row],[Discount $ Number]]+Table1[[#This Row],[Shipping Cost Number]]</f>
        <v>658.96999999999991</v>
      </c>
      <c r="AF2897">
        <f>Table1[[#This Row],[Retail Price Number]]*Table1[[#This Row],[Order Quantity]]-Table1[[#This Row],[Discount $ Number]]</f>
        <v>651.79</v>
      </c>
      <c r="AG2897">
        <f>(Table1[[#This Row],[Retail Price Number]]*Table1[[#This Row],[Order Quantity]])-Table1[[#This Row],[Discount $ Number]]-Table1[[#This Row],[Shipping Cost Number]]</f>
        <v>644.61</v>
      </c>
      <c r="AH2897">
        <f>Table1[[#This Row],[Retail Price Number]]*Table1[[#This Row],[Order Quantity]]</f>
        <v>706.86</v>
      </c>
      <c r="AI2897">
        <f>YEAR(Table1[[#This Row],[Order Date]])</f>
        <v>2015</v>
      </c>
    </row>
    <row r="2898" spans="1:35" x14ac:dyDescent="0.3">
      <c r="A2898" t="s">
        <v>2034</v>
      </c>
      <c r="B2898" s="1">
        <v>42180</v>
      </c>
      <c r="C2898" t="s">
        <v>431</v>
      </c>
      <c r="D2898" t="s">
        <v>432</v>
      </c>
      <c r="E2898" t="s">
        <v>27</v>
      </c>
      <c r="F2898" t="s">
        <v>28</v>
      </c>
      <c r="G2898" t="s">
        <v>29</v>
      </c>
      <c r="H2898" t="s">
        <v>433</v>
      </c>
      <c r="I2898" t="s">
        <v>31</v>
      </c>
      <c r="J2898" t="s">
        <v>2496</v>
      </c>
      <c r="K2898" t="s">
        <v>94</v>
      </c>
      <c r="L2898" t="s">
        <v>34</v>
      </c>
      <c r="M2898" t="s">
        <v>35</v>
      </c>
      <c r="N2898" s="1">
        <v>42182</v>
      </c>
      <c r="O2898" t="s">
        <v>2497</v>
      </c>
      <c r="P2898" s="3" t="s">
        <v>2498</v>
      </c>
      <c r="Q2898" t="s">
        <v>2499</v>
      </c>
      <c r="R2898">
        <v>32</v>
      </c>
      <c r="S2898" t="s">
        <v>2035</v>
      </c>
      <c r="T2898" s="2">
        <v>0.08</v>
      </c>
      <c r="U2898" t="s">
        <v>2036</v>
      </c>
      <c r="V2898" t="s">
        <v>2037</v>
      </c>
      <c r="W2898" t="s">
        <v>146</v>
      </c>
      <c r="X2898" t="s">
        <v>2038</v>
      </c>
      <c r="Y2898" s="3">
        <f>VALUE(SUBSTITUTE(Table1[[#This Row],[Order Total]],"$",""))</f>
        <v>2698.25</v>
      </c>
      <c r="Z2898">
        <f>VALUE(SUBSTITUTE(Table1[[#This Row],[Total]],"$",""))</f>
        <v>2705.43</v>
      </c>
      <c r="AA2898" s="3">
        <f>Table1[[#This Row],[Order Total Number]]-Table1[[#This Row],[Total Number]]</f>
        <v>-7.1799999999998363</v>
      </c>
      <c r="AB2898">
        <f>VALUE(SUBSTITUTE(Table1[[#This Row],[Shipping Cost]],"$",""))</f>
        <v>5.5</v>
      </c>
      <c r="AC2898">
        <f>VALUE(SUBSTITUTE(Table1[[#This Row],[Discount $]],"$",""))</f>
        <v>55.07</v>
      </c>
      <c r="AD2898">
        <f>VALUE(SUBSTITUTE(Table1[[#This Row],[Retail Price]],"$",""))</f>
        <v>29.99</v>
      </c>
      <c r="AE2898" s="4">
        <f>(Table1[[#This Row],[Retail Price Number]]*Table1[[#This Row],[Order Quantity]])-Table1[[#This Row],[Discount $ Number]]+Table1[[#This Row],[Shipping Cost Number]]</f>
        <v>910.1099999999999</v>
      </c>
      <c r="AF2898">
        <f>Table1[[#This Row],[Retail Price Number]]*Table1[[#This Row],[Order Quantity]]-Table1[[#This Row],[Discount $ Number]]</f>
        <v>904.6099999999999</v>
      </c>
      <c r="AG2898">
        <f>(Table1[[#This Row],[Retail Price Number]]*Table1[[#This Row],[Order Quantity]])-Table1[[#This Row],[Discount $ Number]]-Table1[[#This Row],[Shipping Cost Number]]</f>
        <v>899.1099999999999</v>
      </c>
      <c r="AH2898">
        <f>Table1[[#This Row],[Retail Price Number]]*Table1[[#This Row],[Order Quantity]]</f>
        <v>959.68</v>
      </c>
      <c r="AI2898">
        <f>YEAR(Table1[[#This Row],[Order Date]])</f>
        <v>2015</v>
      </c>
    </row>
    <row r="2899" spans="1:35" x14ac:dyDescent="0.3">
      <c r="A2899" t="s">
        <v>2034</v>
      </c>
      <c r="B2899" s="1">
        <v>42181</v>
      </c>
      <c r="C2899" t="s">
        <v>431</v>
      </c>
      <c r="D2899" t="s">
        <v>432</v>
      </c>
      <c r="E2899" t="s">
        <v>27</v>
      </c>
      <c r="F2899" t="s">
        <v>28</v>
      </c>
      <c r="G2899" t="s">
        <v>29</v>
      </c>
      <c r="H2899" t="s">
        <v>433</v>
      </c>
      <c r="I2899" t="s">
        <v>31</v>
      </c>
      <c r="J2899" t="s">
        <v>2496</v>
      </c>
      <c r="K2899" t="s">
        <v>94</v>
      </c>
      <c r="L2899" t="s">
        <v>34</v>
      </c>
      <c r="M2899" t="s">
        <v>35</v>
      </c>
      <c r="N2899" s="1">
        <v>42184</v>
      </c>
      <c r="O2899" t="s">
        <v>2497</v>
      </c>
      <c r="P2899" s="3" t="s">
        <v>2498</v>
      </c>
      <c r="Q2899" t="s">
        <v>2499</v>
      </c>
      <c r="R2899">
        <v>47</v>
      </c>
      <c r="S2899" t="s">
        <v>2035</v>
      </c>
      <c r="T2899" s="2">
        <v>0.01</v>
      </c>
      <c r="U2899" t="s">
        <v>2036</v>
      </c>
      <c r="V2899" t="s">
        <v>2037</v>
      </c>
      <c r="W2899" t="s">
        <v>146</v>
      </c>
      <c r="X2899" t="s">
        <v>2038</v>
      </c>
      <c r="Y2899" s="3">
        <f>VALUE(SUBSTITUTE(Table1[[#This Row],[Order Total]],"$",""))</f>
        <v>2698.25</v>
      </c>
      <c r="Z2899">
        <f>VALUE(SUBSTITUTE(Table1[[#This Row],[Total]],"$",""))</f>
        <v>2705.43</v>
      </c>
      <c r="AA2899" s="3">
        <f>Table1[[#This Row],[Order Total Number]]-Table1[[#This Row],[Total Number]]</f>
        <v>-7.1799999999998363</v>
      </c>
      <c r="AB2899">
        <f>VALUE(SUBSTITUTE(Table1[[#This Row],[Shipping Cost]],"$",""))</f>
        <v>5.5</v>
      </c>
      <c r="AC2899">
        <f>VALUE(SUBSTITUTE(Table1[[#This Row],[Discount $]],"$",""))</f>
        <v>55.07</v>
      </c>
      <c r="AD2899">
        <f>VALUE(SUBSTITUTE(Table1[[#This Row],[Retail Price]],"$",""))</f>
        <v>29.99</v>
      </c>
      <c r="AE2899" s="4">
        <f>(Table1[[#This Row],[Retail Price Number]]*Table1[[#This Row],[Order Quantity]])-Table1[[#This Row],[Discount $ Number]]+Table1[[#This Row],[Shipping Cost Number]]</f>
        <v>1359.96</v>
      </c>
      <c r="AF2899">
        <f>Table1[[#This Row],[Retail Price Number]]*Table1[[#This Row],[Order Quantity]]-Table1[[#This Row],[Discount $ Number]]</f>
        <v>1354.46</v>
      </c>
      <c r="AG2899">
        <f>(Table1[[#This Row],[Retail Price Number]]*Table1[[#This Row],[Order Quantity]])-Table1[[#This Row],[Discount $ Number]]-Table1[[#This Row],[Shipping Cost Number]]</f>
        <v>1348.96</v>
      </c>
      <c r="AH2899">
        <f>Table1[[#This Row],[Retail Price Number]]*Table1[[#This Row],[Order Quantity]]</f>
        <v>1409.53</v>
      </c>
      <c r="AI2899">
        <f>YEAR(Table1[[#This Row],[Order Date]])</f>
        <v>2015</v>
      </c>
    </row>
    <row r="2900" spans="1:35" x14ac:dyDescent="0.3">
      <c r="A2900" t="s">
        <v>2034</v>
      </c>
      <c r="B2900" s="1">
        <v>42180</v>
      </c>
      <c r="C2900" t="s">
        <v>8835</v>
      </c>
      <c r="D2900" t="s">
        <v>2544</v>
      </c>
      <c r="E2900" t="s">
        <v>27</v>
      </c>
      <c r="F2900" t="s">
        <v>28</v>
      </c>
      <c r="G2900" t="s">
        <v>91</v>
      </c>
      <c r="H2900" t="s">
        <v>217</v>
      </c>
      <c r="I2900" t="s">
        <v>121</v>
      </c>
      <c r="J2900" t="s">
        <v>875</v>
      </c>
      <c r="K2900" t="s">
        <v>94</v>
      </c>
      <c r="L2900" t="s">
        <v>34</v>
      </c>
      <c r="M2900" t="s">
        <v>35</v>
      </c>
      <c r="N2900" s="1">
        <v>42184</v>
      </c>
      <c r="O2900" t="s">
        <v>876</v>
      </c>
      <c r="P2900" s="3" t="s">
        <v>877</v>
      </c>
      <c r="Q2900" t="s">
        <v>878</v>
      </c>
      <c r="R2900">
        <v>48</v>
      </c>
      <c r="S2900" t="s">
        <v>2035</v>
      </c>
      <c r="T2900" s="2">
        <v>0.04</v>
      </c>
      <c r="U2900" t="s">
        <v>2036</v>
      </c>
      <c r="V2900" t="s">
        <v>2037</v>
      </c>
      <c r="W2900" t="s">
        <v>881</v>
      </c>
      <c r="X2900" t="s">
        <v>2038</v>
      </c>
      <c r="Y2900" s="3">
        <f>VALUE(SUBSTITUTE(Table1[[#This Row],[Order Total]],"$",""))</f>
        <v>2698.25</v>
      </c>
      <c r="Z2900">
        <f>VALUE(SUBSTITUTE(Table1[[#This Row],[Total]],"$",""))</f>
        <v>2705.43</v>
      </c>
      <c r="AA2900" s="3">
        <f>Table1[[#This Row],[Order Total Number]]-Table1[[#This Row],[Total Number]]</f>
        <v>-7.1799999999998363</v>
      </c>
      <c r="AB2900">
        <f>VALUE(SUBSTITUTE(Table1[[#This Row],[Shipping Cost]],"$",""))</f>
        <v>6.5</v>
      </c>
      <c r="AC2900">
        <f>VALUE(SUBSTITUTE(Table1[[#This Row],[Discount $]],"$",""))</f>
        <v>55.07</v>
      </c>
      <c r="AD2900">
        <f>VALUE(SUBSTITUTE(Table1[[#This Row],[Retail Price]],"$",""))</f>
        <v>30.98</v>
      </c>
      <c r="AE2900" s="4">
        <f>(Table1[[#This Row],[Retail Price Number]]*Table1[[#This Row],[Order Quantity]])-Table1[[#This Row],[Discount $ Number]]+Table1[[#This Row],[Shipping Cost Number]]</f>
        <v>1438.47</v>
      </c>
      <c r="AF2900">
        <f>Table1[[#This Row],[Retail Price Number]]*Table1[[#This Row],[Order Quantity]]-Table1[[#This Row],[Discount $ Number]]</f>
        <v>1431.97</v>
      </c>
      <c r="AG2900">
        <f>(Table1[[#This Row],[Retail Price Number]]*Table1[[#This Row],[Order Quantity]])-Table1[[#This Row],[Discount $ Number]]-Table1[[#This Row],[Shipping Cost Number]]</f>
        <v>1425.47</v>
      </c>
      <c r="AH2900">
        <f>Table1[[#This Row],[Retail Price Number]]*Table1[[#This Row],[Order Quantity]]</f>
        <v>1487.04</v>
      </c>
      <c r="AI2900">
        <f>YEAR(Table1[[#This Row],[Order Date]])</f>
        <v>2015</v>
      </c>
    </row>
    <row r="2901" spans="1:35" x14ac:dyDescent="0.3">
      <c r="A2901" t="s">
        <v>2034</v>
      </c>
      <c r="B2901" s="1">
        <v>42180</v>
      </c>
      <c r="C2901" t="s">
        <v>431</v>
      </c>
      <c r="D2901" t="s">
        <v>432</v>
      </c>
      <c r="E2901" t="s">
        <v>27</v>
      </c>
      <c r="F2901" t="s">
        <v>28</v>
      </c>
      <c r="G2901" t="s">
        <v>134</v>
      </c>
      <c r="H2901" t="s">
        <v>433</v>
      </c>
      <c r="I2901" t="s">
        <v>196</v>
      </c>
      <c r="J2901" t="s">
        <v>2496</v>
      </c>
      <c r="K2901" t="s">
        <v>94</v>
      </c>
      <c r="L2901" t="s">
        <v>34</v>
      </c>
      <c r="M2901" t="s">
        <v>156</v>
      </c>
      <c r="N2901" s="1">
        <v>42182</v>
      </c>
      <c r="O2901" t="s">
        <v>2497</v>
      </c>
      <c r="P2901" s="3" t="s">
        <v>2498</v>
      </c>
      <c r="Q2901" t="s">
        <v>2499</v>
      </c>
      <c r="R2901">
        <v>30</v>
      </c>
      <c r="S2901" t="s">
        <v>2035</v>
      </c>
      <c r="T2901" s="2">
        <v>0.03</v>
      </c>
      <c r="U2901" t="s">
        <v>2036</v>
      </c>
      <c r="V2901" t="s">
        <v>2037</v>
      </c>
      <c r="W2901" t="s">
        <v>146</v>
      </c>
      <c r="X2901" t="s">
        <v>2038</v>
      </c>
      <c r="Y2901" s="3">
        <f>VALUE(SUBSTITUTE(Table1[[#This Row],[Order Total]],"$",""))</f>
        <v>2698.25</v>
      </c>
      <c r="Z2901">
        <f>VALUE(SUBSTITUTE(Table1[[#This Row],[Total]],"$",""))</f>
        <v>2705.43</v>
      </c>
      <c r="AA2901" s="3">
        <f>Table1[[#This Row],[Order Total Number]]-Table1[[#This Row],[Total Number]]</f>
        <v>-7.1799999999998363</v>
      </c>
      <c r="AB2901">
        <f>VALUE(SUBSTITUTE(Table1[[#This Row],[Shipping Cost]],"$",""))</f>
        <v>5.5</v>
      </c>
      <c r="AC2901">
        <f>VALUE(SUBSTITUTE(Table1[[#This Row],[Discount $]],"$",""))</f>
        <v>55.07</v>
      </c>
      <c r="AD2901">
        <f>VALUE(SUBSTITUTE(Table1[[#This Row],[Retail Price]],"$",""))</f>
        <v>29.99</v>
      </c>
      <c r="AE2901" s="4">
        <f>(Table1[[#This Row],[Retail Price Number]]*Table1[[#This Row],[Order Quantity]])-Table1[[#This Row],[Discount $ Number]]+Table1[[#This Row],[Shipping Cost Number]]</f>
        <v>850.12999999999988</v>
      </c>
      <c r="AF2901">
        <f>Table1[[#This Row],[Retail Price Number]]*Table1[[#This Row],[Order Quantity]]-Table1[[#This Row],[Discount $ Number]]</f>
        <v>844.62999999999988</v>
      </c>
      <c r="AG2901">
        <f>(Table1[[#This Row],[Retail Price Number]]*Table1[[#This Row],[Order Quantity]])-Table1[[#This Row],[Discount $ Number]]-Table1[[#This Row],[Shipping Cost Number]]</f>
        <v>839.12999999999988</v>
      </c>
      <c r="AH2901">
        <f>Table1[[#This Row],[Retail Price Number]]*Table1[[#This Row],[Order Quantity]]</f>
        <v>899.69999999999993</v>
      </c>
      <c r="AI2901">
        <f>YEAR(Table1[[#This Row],[Order Date]])</f>
        <v>2015</v>
      </c>
    </row>
    <row r="2902" spans="1:35" x14ac:dyDescent="0.3">
      <c r="A2902" t="s">
        <v>2034</v>
      </c>
      <c r="B2902" s="1">
        <v>42180</v>
      </c>
      <c r="C2902" t="s">
        <v>431</v>
      </c>
      <c r="D2902" t="s">
        <v>1232</v>
      </c>
      <c r="E2902" t="s">
        <v>27</v>
      </c>
      <c r="F2902" t="s">
        <v>28</v>
      </c>
      <c r="G2902" t="s">
        <v>29</v>
      </c>
      <c r="H2902" t="s">
        <v>281</v>
      </c>
      <c r="I2902" t="s">
        <v>31</v>
      </c>
      <c r="J2902" t="s">
        <v>411</v>
      </c>
      <c r="K2902" t="s">
        <v>33</v>
      </c>
      <c r="L2902" t="s">
        <v>50</v>
      </c>
      <c r="M2902" t="s">
        <v>35</v>
      </c>
      <c r="N2902" s="1">
        <v>42182</v>
      </c>
      <c r="O2902" t="s">
        <v>412</v>
      </c>
      <c r="P2902" s="3" t="s">
        <v>413</v>
      </c>
      <c r="Q2902" t="s">
        <v>414</v>
      </c>
      <c r="R2902">
        <v>49</v>
      </c>
      <c r="S2902" t="s">
        <v>2035</v>
      </c>
      <c r="T2902" s="2">
        <v>0.06</v>
      </c>
      <c r="U2902" t="s">
        <v>2036</v>
      </c>
      <c r="V2902" t="s">
        <v>2037</v>
      </c>
      <c r="W2902" t="s">
        <v>376</v>
      </c>
      <c r="X2902" t="s">
        <v>2038</v>
      </c>
      <c r="Y2902" s="3">
        <f>VALUE(SUBSTITUTE(Table1[[#This Row],[Order Total]],"$",""))</f>
        <v>2698.25</v>
      </c>
      <c r="Z2902">
        <f>VALUE(SUBSTITUTE(Table1[[#This Row],[Total]],"$",""))</f>
        <v>2705.43</v>
      </c>
      <c r="AA2902" s="3">
        <f>Table1[[#This Row],[Order Total Number]]-Table1[[#This Row],[Total Number]]</f>
        <v>-7.1799999999998363</v>
      </c>
      <c r="AB2902">
        <f>VALUE(SUBSTITUTE(Table1[[#This Row],[Shipping Cost]],"$",""))</f>
        <v>7.18</v>
      </c>
      <c r="AC2902">
        <f>VALUE(SUBSTITUTE(Table1[[#This Row],[Discount $]],"$",""))</f>
        <v>55.07</v>
      </c>
      <c r="AD2902">
        <f>VALUE(SUBSTITUTE(Table1[[#This Row],[Retail Price]],"$",""))</f>
        <v>100.98</v>
      </c>
      <c r="AE2902" s="4">
        <f>(Table1[[#This Row],[Retail Price Number]]*Table1[[#This Row],[Order Quantity]])-Table1[[#This Row],[Discount $ Number]]+Table1[[#This Row],[Shipping Cost Number]]</f>
        <v>4900.130000000001</v>
      </c>
      <c r="AF2902">
        <f>Table1[[#This Row],[Retail Price Number]]*Table1[[#This Row],[Order Quantity]]-Table1[[#This Row],[Discount $ Number]]</f>
        <v>4892.9500000000007</v>
      </c>
      <c r="AG2902">
        <f>(Table1[[#This Row],[Retail Price Number]]*Table1[[#This Row],[Order Quantity]])-Table1[[#This Row],[Discount $ Number]]-Table1[[#This Row],[Shipping Cost Number]]</f>
        <v>4885.7700000000004</v>
      </c>
      <c r="AH2902">
        <f>Table1[[#This Row],[Retail Price Number]]*Table1[[#This Row],[Order Quantity]]</f>
        <v>4948.0200000000004</v>
      </c>
      <c r="AI2902">
        <f>YEAR(Table1[[#This Row],[Order Date]])</f>
        <v>2015</v>
      </c>
    </row>
    <row r="2903" spans="1:35" x14ac:dyDescent="0.3">
      <c r="A2903" t="s">
        <v>193</v>
      </c>
      <c r="B2903" s="1">
        <v>42181</v>
      </c>
      <c r="C2903" t="s">
        <v>194</v>
      </c>
      <c r="D2903" t="s">
        <v>195</v>
      </c>
      <c r="E2903" t="s">
        <v>46</v>
      </c>
      <c r="F2903" t="s">
        <v>47</v>
      </c>
      <c r="G2903" t="s">
        <v>91</v>
      </c>
      <c r="H2903" t="s">
        <v>48</v>
      </c>
      <c r="I2903" t="s">
        <v>196</v>
      </c>
      <c r="J2903" t="s">
        <v>197</v>
      </c>
      <c r="K2903" t="s">
        <v>33</v>
      </c>
      <c r="L2903" t="s">
        <v>65</v>
      </c>
      <c r="M2903" t="s">
        <v>156</v>
      </c>
      <c r="N2903" s="1">
        <v>42182</v>
      </c>
      <c r="O2903" t="s">
        <v>198</v>
      </c>
      <c r="P2903" s="3" t="s">
        <v>37</v>
      </c>
      <c r="Q2903" t="s">
        <v>57</v>
      </c>
      <c r="R2903">
        <v>45</v>
      </c>
      <c r="S2903" t="s">
        <v>199</v>
      </c>
      <c r="T2903" s="2">
        <v>0.03</v>
      </c>
      <c r="U2903" t="s">
        <v>112</v>
      </c>
      <c r="V2903" t="s">
        <v>200</v>
      </c>
      <c r="W2903" t="s">
        <v>116</v>
      </c>
      <c r="X2903" t="s">
        <v>201</v>
      </c>
      <c r="Y2903" s="3">
        <f>VALUE(SUBSTITUTE(Table1[[#This Row],[Order Total]],"$",""))</f>
        <v>8.65</v>
      </c>
      <c r="Z2903">
        <f>VALUE(SUBSTITUTE(Table1[[#This Row],[Total]],"$",""))</f>
        <v>10.14</v>
      </c>
      <c r="AA2903" s="3">
        <f>Table1[[#This Row],[Order Total Number]]-Table1[[#This Row],[Total Number]]</f>
        <v>-1.4900000000000002</v>
      </c>
      <c r="AB2903">
        <f>VALUE(SUBSTITUTE(Table1[[#This Row],[Shipping Cost]],"$",""))</f>
        <v>1.49</v>
      </c>
      <c r="AC2903">
        <f>VALUE(SUBSTITUTE(Table1[[#This Row],[Discount $]],"$",""))</f>
        <v>0.75</v>
      </c>
      <c r="AD2903">
        <f>VALUE(SUBSTITUTE(Table1[[#This Row],[Retail Price]],"$",""))</f>
        <v>1.88</v>
      </c>
      <c r="AE2903" s="4">
        <f>(Table1[[#This Row],[Retail Price Number]]*Table1[[#This Row],[Order Quantity]])-Table1[[#This Row],[Discount $ Number]]+Table1[[#This Row],[Shipping Cost Number]]</f>
        <v>85.339999999999989</v>
      </c>
      <c r="AF2903">
        <f>Table1[[#This Row],[Retail Price Number]]*Table1[[#This Row],[Order Quantity]]-Table1[[#This Row],[Discount $ Number]]</f>
        <v>83.85</v>
      </c>
      <c r="AG2903">
        <f>(Table1[[#This Row],[Retail Price Number]]*Table1[[#This Row],[Order Quantity]])-Table1[[#This Row],[Discount $ Number]]-Table1[[#This Row],[Shipping Cost Number]]</f>
        <v>82.36</v>
      </c>
      <c r="AH2903">
        <f>Table1[[#This Row],[Retail Price Number]]*Table1[[#This Row],[Order Quantity]]</f>
        <v>84.6</v>
      </c>
      <c r="AI2903">
        <f>YEAR(Table1[[#This Row],[Order Date]])</f>
        <v>2015</v>
      </c>
    </row>
    <row r="2904" spans="1:35" x14ac:dyDescent="0.3">
      <c r="A2904" t="s">
        <v>193</v>
      </c>
      <c r="B2904" s="1">
        <v>42180</v>
      </c>
      <c r="C2904" t="s">
        <v>1212</v>
      </c>
      <c r="D2904" t="s">
        <v>465</v>
      </c>
      <c r="E2904" t="s">
        <v>27</v>
      </c>
      <c r="F2904" t="s">
        <v>28</v>
      </c>
      <c r="G2904" t="s">
        <v>134</v>
      </c>
      <c r="H2904" t="s">
        <v>205</v>
      </c>
      <c r="I2904" t="s">
        <v>31</v>
      </c>
      <c r="J2904" t="s">
        <v>197</v>
      </c>
      <c r="K2904" t="s">
        <v>94</v>
      </c>
      <c r="L2904" t="s">
        <v>34</v>
      </c>
      <c r="M2904" t="s">
        <v>35</v>
      </c>
      <c r="N2904" s="1">
        <v>42181</v>
      </c>
      <c r="O2904" t="s">
        <v>198</v>
      </c>
      <c r="P2904" s="3" t="s">
        <v>37</v>
      </c>
      <c r="Q2904" t="s">
        <v>57</v>
      </c>
      <c r="R2904">
        <v>41</v>
      </c>
      <c r="S2904" t="s">
        <v>199</v>
      </c>
      <c r="T2904" s="2">
        <v>0.05</v>
      </c>
      <c r="U2904" t="s">
        <v>112</v>
      </c>
      <c r="V2904" t="s">
        <v>200</v>
      </c>
      <c r="W2904" t="s">
        <v>116</v>
      </c>
      <c r="X2904" t="s">
        <v>201</v>
      </c>
      <c r="Y2904" s="3">
        <f>VALUE(SUBSTITUTE(Table1[[#This Row],[Order Total]],"$",""))</f>
        <v>8.65</v>
      </c>
      <c r="Z2904">
        <f>VALUE(SUBSTITUTE(Table1[[#This Row],[Total]],"$",""))</f>
        <v>10.14</v>
      </c>
      <c r="AA2904" s="3">
        <f>Table1[[#This Row],[Order Total Number]]-Table1[[#This Row],[Total Number]]</f>
        <v>-1.4900000000000002</v>
      </c>
      <c r="AB2904">
        <f>VALUE(SUBSTITUTE(Table1[[#This Row],[Shipping Cost]],"$",""))</f>
        <v>1.49</v>
      </c>
      <c r="AC2904">
        <f>VALUE(SUBSTITUTE(Table1[[#This Row],[Discount $]],"$",""))</f>
        <v>0.75</v>
      </c>
      <c r="AD2904">
        <f>VALUE(SUBSTITUTE(Table1[[#This Row],[Retail Price]],"$",""))</f>
        <v>1.88</v>
      </c>
      <c r="AE2904" s="4">
        <f>(Table1[[#This Row],[Retail Price Number]]*Table1[[#This Row],[Order Quantity]])-Table1[[#This Row],[Discount $ Number]]+Table1[[#This Row],[Shipping Cost Number]]</f>
        <v>77.819999999999993</v>
      </c>
      <c r="AF2904">
        <f>Table1[[#This Row],[Retail Price Number]]*Table1[[#This Row],[Order Quantity]]-Table1[[#This Row],[Discount $ Number]]</f>
        <v>76.33</v>
      </c>
      <c r="AG2904">
        <f>(Table1[[#This Row],[Retail Price Number]]*Table1[[#This Row],[Order Quantity]])-Table1[[#This Row],[Discount $ Number]]-Table1[[#This Row],[Shipping Cost Number]]</f>
        <v>74.84</v>
      </c>
      <c r="AH2904">
        <f>Table1[[#This Row],[Retail Price Number]]*Table1[[#This Row],[Order Quantity]]</f>
        <v>77.08</v>
      </c>
      <c r="AI2904">
        <f>YEAR(Table1[[#This Row],[Order Date]])</f>
        <v>2015</v>
      </c>
    </row>
    <row r="2905" spans="1:35" x14ac:dyDescent="0.3">
      <c r="A2905" t="s">
        <v>193</v>
      </c>
      <c r="B2905" s="1">
        <v>42088</v>
      </c>
      <c r="C2905" t="s">
        <v>4619</v>
      </c>
      <c r="D2905" t="s">
        <v>365</v>
      </c>
      <c r="E2905" t="s">
        <v>46</v>
      </c>
      <c r="F2905" t="s">
        <v>47</v>
      </c>
      <c r="G2905" t="s">
        <v>91</v>
      </c>
      <c r="H2905" t="s">
        <v>48</v>
      </c>
      <c r="I2905" t="s">
        <v>121</v>
      </c>
      <c r="J2905" t="s">
        <v>832</v>
      </c>
      <c r="K2905" t="s">
        <v>94</v>
      </c>
      <c r="L2905" t="s">
        <v>34</v>
      </c>
      <c r="M2905" t="s">
        <v>35</v>
      </c>
      <c r="N2905" s="1">
        <v>42090</v>
      </c>
      <c r="O2905" t="s">
        <v>833</v>
      </c>
      <c r="P2905" s="3" t="s">
        <v>834</v>
      </c>
      <c r="Q2905" t="s">
        <v>774</v>
      </c>
      <c r="R2905">
        <v>50</v>
      </c>
      <c r="S2905" t="s">
        <v>637</v>
      </c>
      <c r="T2905" s="2">
        <v>7.0000000000000007E-2</v>
      </c>
      <c r="U2905" t="s">
        <v>127</v>
      </c>
      <c r="V2905" t="s">
        <v>5671</v>
      </c>
      <c r="W2905" t="s">
        <v>838</v>
      </c>
      <c r="X2905" t="s">
        <v>5672</v>
      </c>
      <c r="Y2905" s="3">
        <f>VALUE(SUBSTITUTE(Table1[[#This Row],[Order Total]],"$",""))</f>
        <v>93.02</v>
      </c>
      <c r="Z2905">
        <f>VALUE(SUBSTITUTE(Table1[[#This Row],[Total]],"$",""))</f>
        <v>94.52</v>
      </c>
      <c r="AA2905" s="3">
        <f>Table1[[#This Row],[Order Total Number]]-Table1[[#This Row],[Total Number]]</f>
        <v>-1.5</v>
      </c>
      <c r="AB2905">
        <f>VALUE(SUBSTITUTE(Table1[[#This Row],[Shipping Cost]],"$",""))</f>
        <v>2.04</v>
      </c>
      <c r="AC2905">
        <f>VALUE(SUBSTITUTE(Table1[[#This Row],[Discount $]],"$",""))</f>
        <v>0</v>
      </c>
      <c r="AD2905">
        <f>VALUE(SUBSTITUTE(Table1[[#This Row],[Retail Price]],"$",""))</f>
        <v>5.18</v>
      </c>
      <c r="AE2905" s="4">
        <f>(Table1[[#This Row],[Retail Price Number]]*Table1[[#This Row],[Order Quantity]])-Table1[[#This Row],[Discount $ Number]]+Table1[[#This Row],[Shipping Cost Number]]</f>
        <v>261.04000000000002</v>
      </c>
      <c r="AF2905">
        <f>Table1[[#This Row],[Retail Price Number]]*Table1[[#This Row],[Order Quantity]]-Table1[[#This Row],[Discount $ Number]]</f>
        <v>259</v>
      </c>
      <c r="AG2905">
        <f>(Table1[[#This Row],[Retail Price Number]]*Table1[[#This Row],[Order Quantity]])-Table1[[#This Row],[Discount $ Number]]-Table1[[#This Row],[Shipping Cost Number]]</f>
        <v>256.95999999999998</v>
      </c>
      <c r="AH2905">
        <f>Table1[[#This Row],[Retail Price Number]]*Table1[[#This Row],[Order Quantity]]</f>
        <v>259</v>
      </c>
      <c r="AI2905">
        <f>YEAR(Table1[[#This Row],[Order Date]])</f>
        <v>2015</v>
      </c>
    </row>
    <row r="2906" spans="1:35" x14ac:dyDescent="0.3">
      <c r="A2906" t="s">
        <v>193</v>
      </c>
      <c r="B2906" s="1">
        <v>42180</v>
      </c>
      <c r="C2906" t="s">
        <v>431</v>
      </c>
      <c r="D2906" t="s">
        <v>432</v>
      </c>
      <c r="E2906" t="s">
        <v>27</v>
      </c>
      <c r="F2906" t="s">
        <v>28</v>
      </c>
      <c r="G2906" t="s">
        <v>91</v>
      </c>
      <c r="H2906" t="s">
        <v>433</v>
      </c>
      <c r="I2906" t="s">
        <v>121</v>
      </c>
      <c r="J2906" t="s">
        <v>6793</v>
      </c>
      <c r="K2906" t="s">
        <v>94</v>
      </c>
      <c r="L2906" t="s">
        <v>95</v>
      </c>
      <c r="M2906" t="s">
        <v>35</v>
      </c>
      <c r="N2906" s="1">
        <v>42182</v>
      </c>
      <c r="O2906" t="s">
        <v>314</v>
      </c>
      <c r="P2906" s="3" t="s">
        <v>315</v>
      </c>
      <c r="Q2906" t="s">
        <v>316</v>
      </c>
      <c r="R2906">
        <v>34</v>
      </c>
      <c r="S2906" t="s">
        <v>3271</v>
      </c>
      <c r="T2906" s="2">
        <v>0.03</v>
      </c>
      <c r="U2906" t="s">
        <v>3272</v>
      </c>
      <c r="V2906" t="s">
        <v>3273</v>
      </c>
      <c r="W2906" t="s">
        <v>320</v>
      </c>
      <c r="X2906" t="s">
        <v>3264</v>
      </c>
      <c r="Y2906" s="3">
        <f>VALUE(SUBSTITUTE(Table1[[#This Row],[Order Total]],"$",""))</f>
        <v>62.19</v>
      </c>
      <c r="Z2906">
        <f>VALUE(SUBSTITUTE(Table1[[#This Row],[Total]],"$",""))</f>
        <v>64.59</v>
      </c>
      <c r="AA2906" s="3">
        <f>Table1[[#This Row],[Order Total Number]]-Table1[[#This Row],[Total Number]]</f>
        <v>-2.4000000000000057</v>
      </c>
      <c r="AB2906">
        <f>VALUE(SUBSTITUTE(Table1[[#This Row],[Shipping Cost]],"$",""))</f>
        <v>4.8099999999999996</v>
      </c>
      <c r="AC2906">
        <f>VALUE(SUBSTITUTE(Table1[[#This Row],[Discount $]],"$",""))</f>
        <v>5.41</v>
      </c>
      <c r="AD2906">
        <f>VALUE(SUBSTITUTE(Table1[[#This Row],[Retail Price]],"$",""))</f>
        <v>20.99</v>
      </c>
      <c r="AE2906" s="4">
        <f>(Table1[[#This Row],[Retail Price Number]]*Table1[[#This Row],[Order Quantity]])-Table1[[#This Row],[Discount $ Number]]+Table1[[#This Row],[Shipping Cost Number]]</f>
        <v>713.06</v>
      </c>
      <c r="AF2906">
        <f>Table1[[#This Row],[Retail Price Number]]*Table1[[#This Row],[Order Quantity]]-Table1[[#This Row],[Discount $ Number]]</f>
        <v>708.25</v>
      </c>
      <c r="AG2906">
        <f>(Table1[[#This Row],[Retail Price Number]]*Table1[[#This Row],[Order Quantity]])-Table1[[#This Row],[Discount $ Number]]-Table1[[#This Row],[Shipping Cost Number]]</f>
        <v>703.44</v>
      </c>
      <c r="AH2906">
        <f>Table1[[#This Row],[Retail Price Number]]*Table1[[#This Row],[Order Quantity]]</f>
        <v>713.66</v>
      </c>
      <c r="AI2906">
        <f>YEAR(Table1[[#This Row],[Order Date]])</f>
        <v>2015</v>
      </c>
    </row>
    <row r="2907" spans="1:35" x14ac:dyDescent="0.3">
      <c r="A2907" t="s">
        <v>193</v>
      </c>
      <c r="B2907" s="1">
        <v>42180</v>
      </c>
      <c r="C2907" t="s">
        <v>1212</v>
      </c>
      <c r="D2907" t="s">
        <v>622</v>
      </c>
      <c r="E2907" t="s">
        <v>27</v>
      </c>
      <c r="F2907" t="s">
        <v>28</v>
      </c>
      <c r="G2907" t="s">
        <v>134</v>
      </c>
      <c r="H2907" t="s">
        <v>433</v>
      </c>
      <c r="I2907" t="s">
        <v>31</v>
      </c>
      <c r="J2907" t="s">
        <v>197</v>
      </c>
      <c r="K2907" t="s">
        <v>94</v>
      </c>
      <c r="L2907" t="s">
        <v>95</v>
      </c>
      <c r="M2907" t="s">
        <v>156</v>
      </c>
      <c r="N2907" s="1">
        <v>42181</v>
      </c>
      <c r="O2907" t="s">
        <v>198</v>
      </c>
      <c r="P2907" s="3" t="s">
        <v>37</v>
      </c>
      <c r="Q2907" t="s">
        <v>57</v>
      </c>
      <c r="R2907">
        <v>45</v>
      </c>
      <c r="S2907" t="s">
        <v>199</v>
      </c>
      <c r="T2907" s="2">
        <v>0.06</v>
      </c>
      <c r="U2907" t="s">
        <v>112</v>
      </c>
      <c r="V2907" t="s">
        <v>200</v>
      </c>
      <c r="W2907" t="s">
        <v>116</v>
      </c>
      <c r="X2907" t="s">
        <v>201</v>
      </c>
      <c r="Y2907" s="3">
        <f>VALUE(SUBSTITUTE(Table1[[#This Row],[Order Total]],"$",""))</f>
        <v>8.65</v>
      </c>
      <c r="Z2907">
        <f>VALUE(SUBSTITUTE(Table1[[#This Row],[Total]],"$",""))</f>
        <v>10.14</v>
      </c>
      <c r="AA2907" s="3">
        <f>Table1[[#This Row],[Order Total Number]]-Table1[[#This Row],[Total Number]]</f>
        <v>-1.4900000000000002</v>
      </c>
      <c r="AB2907">
        <f>VALUE(SUBSTITUTE(Table1[[#This Row],[Shipping Cost]],"$",""))</f>
        <v>1.49</v>
      </c>
      <c r="AC2907">
        <f>VALUE(SUBSTITUTE(Table1[[#This Row],[Discount $]],"$",""))</f>
        <v>0.75</v>
      </c>
      <c r="AD2907">
        <f>VALUE(SUBSTITUTE(Table1[[#This Row],[Retail Price]],"$",""))</f>
        <v>1.88</v>
      </c>
      <c r="AE2907" s="4">
        <f>(Table1[[#This Row],[Retail Price Number]]*Table1[[#This Row],[Order Quantity]])-Table1[[#This Row],[Discount $ Number]]+Table1[[#This Row],[Shipping Cost Number]]</f>
        <v>85.339999999999989</v>
      </c>
      <c r="AF2907">
        <f>Table1[[#This Row],[Retail Price Number]]*Table1[[#This Row],[Order Quantity]]-Table1[[#This Row],[Discount $ Number]]</f>
        <v>83.85</v>
      </c>
      <c r="AG2907">
        <f>(Table1[[#This Row],[Retail Price Number]]*Table1[[#This Row],[Order Quantity]])-Table1[[#This Row],[Discount $ Number]]-Table1[[#This Row],[Shipping Cost Number]]</f>
        <v>82.36</v>
      </c>
      <c r="AH2907">
        <f>Table1[[#This Row],[Retail Price Number]]*Table1[[#This Row],[Order Quantity]]</f>
        <v>84.6</v>
      </c>
      <c r="AI2907">
        <f>YEAR(Table1[[#This Row],[Order Date]])</f>
        <v>2015</v>
      </c>
    </row>
    <row r="2908" spans="1:35" x14ac:dyDescent="0.3">
      <c r="A2908" t="s">
        <v>193</v>
      </c>
      <c r="B2908" s="1">
        <v>42180</v>
      </c>
      <c r="C2908" t="s">
        <v>1212</v>
      </c>
      <c r="D2908" t="s">
        <v>1213</v>
      </c>
      <c r="E2908" t="s">
        <v>27</v>
      </c>
      <c r="F2908" t="s">
        <v>28</v>
      </c>
      <c r="G2908" t="s">
        <v>91</v>
      </c>
      <c r="H2908" t="s">
        <v>62</v>
      </c>
      <c r="I2908" t="s">
        <v>121</v>
      </c>
      <c r="J2908" t="s">
        <v>197</v>
      </c>
      <c r="K2908" t="s">
        <v>94</v>
      </c>
      <c r="L2908" t="s">
        <v>34</v>
      </c>
      <c r="M2908" t="s">
        <v>35</v>
      </c>
      <c r="N2908" s="1">
        <v>42181</v>
      </c>
      <c r="O2908" t="s">
        <v>198</v>
      </c>
      <c r="P2908" s="3" t="s">
        <v>37</v>
      </c>
      <c r="Q2908" t="s">
        <v>57</v>
      </c>
      <c r="R2908">
        <v>12</v>
      </c>
      <c r="S2908" t="s">
        <v>199</v>
      </c>
      <c r="T2908" s="2">
        <v>0.04</v>
      </c>
      <c r="U2908" t="s">
        <v>112</v>
      </c>
      <c r="V2908" t="s">
        <v>200</v>
      </c>
      <c r="W2908" t="s">
        <v>116</v>
      </c>
      <c r="X2908" t="s">
        <v>201</v>
      </c>
      <c r="Y2908" s="3">
        <f>VALUE(SUBSTITUTE(Table1[[#This Row],[Order Total]],"$",""))</f>
        <v>8.65</v>
      </c>
      <c r="Z2908">
        <f>VALUE(SUBSTITUTE(Table1[[#This Row],[Total]],"$",""))</f>
        <v>10.14</v>
      </c>
      <c r="AA2908" s="3">
        <f>Table1[[#This Row],[Order Total Number]]-Table1[[#This Row],[Total Number]]</f>
        <v>-1.4900000000000002</v>
      </c>
      <c r="AB2908">
        <f>VALUE(SUBSTITUTE(Table1[[#This Row],[Shipping Cost]],"$",""))</f>
        <v>1.49</v>
      </c>
      <c r="AC2908">
        <f>VALUE(SUBSTITUTE(Table1[[#This Row],[Discount $]],"$",""))</f>
        <v>0.75</v>
      </c>
      <c r="AD2908">
        <f>VALUE(SUBSTITUTE(Table1[[#This Row],[Retail Price]],"$",""))</f>
        <v>1.88</v>
      </c>
      <c r="AE2908" s="4">
        <f>(Table1[[#This Row],[Retail Price Number]]*Table1[[#This Row],[Order Quantity]])-Table1[[#This Row],[Discount $ Number]]+Table1[[#This Row],[Shipping Cost Number]]</f>
        <v>23.299999999999997</v>
      </c>
      <c r="AF2908">
        <f>Table1[[#This Row],[Retail Price Number]]*Table1[[#This Row],[Order Quantity]]-Table1[[#This Row],[Discount $ Number]]</f>
        <v>21.81</v>
      </c>
      <c r="AG2908">
        <f>(Table1[[#This Row],[Retail Price Number]]*Table1[[#This Row],[Order Quantity]])-Table1[[#This Row],[Discount $ Number]]-Table1[[#This Row],[Shipping Cost Number]]</f>
        <v>20.32</v>
      </c>
      <c r="AH2908">
        <f>Table1[[#This Row],[Retail Price Number]]*Table1[[#This Row],[Order Quantity]]</f>
        <v>22.56</v>
      </c>
      <c r="AI2908">
        <f>YEAR(Table1[[#This Row],[Order Date]])</f>
        <v>2015</v>
      </c>
    </row>
    <row r="2909" spans="1:35" x14ac:dyDescent="0.3">
      <c r="A2909" t="s">
        <v>193</v>
      </c>
      <c r="B2909" s="1">
        <v>42180</v>
      </c>
      <c r="C2909" t="s">
        <v>1212</v>
      </c>
      <c r="D2909" t="s">
        <v>1213</v>
      </c>
      <c r="E2909" t="s">
        <v>27</v>
      </c>
      <c r="F2909" t="s">
        <v>28</v>
      </c>
      <c r="G2909" t="s">
        <v>77</v>
      </c>
      <c r="H2909" t="s">
        <v>62</v>
      </c>
      <c r="I2909" t="s">
        <v>63</v>
      </c>
      <c r="J2909" t="s">
        <v>197</v>
      </c>
      <c r="K2909" t="s">
        <v>94</v>
      </c>
      <c r="L2909" t="s">
        <v>95</v>
      </c>
      <c r="M2909" t="s">
        <v>35</v>
      </c>
      <c r="N2909" s="1">
        <v>42181</v>
      </c>
      <c r="O2909" t="s">
        <v>198</v>
      </c>
      <c r="P2909" s="3" t="s">
        <v>37</v>
      </c>
      <c r="Q2909" t="s">
        <v>57</v>
      </c>
      <c r="R2909">
        <v>39</v>
      </c>
      <c r="S2909" t="s">
        <v>199</v>
      </c>
      <c r="T2909" s="2">
        <v>0.05</v>
      </c>
      <c r="U2909" t="s">
        <v>112</v>
      </c>
      <c r="V2909" t="s">
        <v>200</v>
      </c>
      <c r="W2909" t="s">
        <v>116</v>
      </c>
      <c r="X2909" t="s">
        <v>201</v>
      </c>
      <c r="Y2909" s="3">
        <f>VALUE(SUBSTITUTE(Table1[[#This Row],[Order Total]],"$",""))</f>
        <v>8.65</v>
      </c>
      <c r="Z2909">
        <f>VALUE(SUBSTITUTE(Table1[[#This Row],[Total]],"$",""))</f>
        <v>10.14</v>
      </c>
      <c r="AA2909" s="3">
        <f>Table1[[#This Row],[Order Total Number]]-Table1[[#This Row],[Total Number]]</f>
        <v>-1.4900000000000002</v>
      </c>
      <c r="AB2909">
        <f>VALUE(SUBSTITUTE(Table1[[#This Row],[Shipping Cost]],"$",""))</f>
        <v>1.49</v>
      </c>
      <c r="AC2909">
        <f>VALUE(SUBSTITUTE(Table1[[#This Row],[Discount $]],"$",""))</f>
        <v>0.75</v>
      </c>
      <c r="AD2909">
        <f>VALUE(SUBSTITUTE(Table1[[#This Row],[Retail Price]],"$",""))</f>
        <v>1.88</v>
      </c>
      <c r="AE2909" s="4">
        <f>(Table1[[#This Row],[Retail Price Number]]*Table1[[#This Row],[Order Quantity]])-Table1[[#This Row],[Discount $ Number]]+Table1[[#This Row],[Shipping Cost Number]]</f>
        <v>74.059999999999988</v>
      </c>
      <c r="AF2909">
        <f>Table1[[#This Row],[Retail Price Number]]*Table1[[#This Row],[Order Quantity]]-Table1[[#This Row],[Discount $ Number]]</f>
        <v>72.569999999999993</v>
      </c>
      <c r="AG2909">
        <f>(Table1[[#This Row],[Retail Price Number]]*Table1[[#This Row],[Order Quantity]])-Table1[[#This Row],[Discount $ Number]]-Table1[[#This Row],[Shipping Cost Number]]</f>
        <v>71.08</v>
      </c>
      <c r="AH2909">
        <f>Table1[[#This Row],[Retail Price Number]]*Table1[[#This Row],[Order Quantity]]</f>
        <v>73.319999999999993</v>
      </c>
      <c r="AI2909">
        <f>YEAR(Table1[[#This Row],[Order Date]])</f>
        <v>2015</v>
      </c>
    </row>
    <row r="2910" spans="1:35" x14ac:dyDescent="0.3">
      <c r="A2910" t="s">
        <v>193</v>
      </c>
      <c r="B2910" s="1">
        <v>42189</v>
      </c>
      <c r="C2910" t="s">
        <v>9378</v>
      </c>
      <c r="D2910" t="s">
        <v>174</v>
      </c>
      <c r="E2910" t="s">
        <v>27</v>
      </c>
      <c r="F2910" t="s">
        <v>28</v>
      </c>
      <c r="G2910" t="s">
        <v>91</v>
      </c>
      <c r="H2910" t="s">
        <v>78</v>
      </c>
      <c r="I2910" t="s">
        <v>196</v>
      </c>
      <c r="J2910" t="s">
        <v>64</v>
      </c>
      <c r="K2910" t="s">
        <v>94</v>
      </c>
      <c r="L2910" t="s">
        <v>95</v>
      </c>
      <c r="M2910" t="s">
        <v>35</v>
      </c>
      <c r="N2910" s="1">
        <v>42190</v>
      </c>
      <c r="O2910" t="s">
        <v>66</v>
      </c>
      <c r="P2910" s="3" t="s">
        <v>67</v>
      </c>
      <c r="Q2910" t="s">
        <v>68</v>
      </c>
      <c r="R2910">
        <v>45</v>
      </c>
      <c r="S2910" t="s">
        <v>9379</v>
      </c>
      <c r="T2910" s="2">
        <v>0.01</v>
      </c>
      <c r="U2910" t="s">
        <v>339</v>
      </c>
      <c r="V2910" t="s">
        <v>4760</v>
      </c>
      <c r="W2910" t="s">
        <v>72</v>
      </c>
      <c r="X2910" t="s">
        <v>9380</v>
      </c>
      <c r="Y2910" s="3">
        <f>VALUE(SUBSTITUTE(Table1[[#This Row],[Order Total]],"$",""))</f>
        <v>63.98</v>
      </c>
      <c r="Z2910">
        <f>VALUE(SUBSTITUTE(Table1[[#This Row],[Total]],"$",""))</f>
        <v>65.47</v>
      </c>
      <c r="AA2910" s="3">
        <f>Table1[[#This Row],[Order Total Number]]-Table1[[#This Row],[Total Number]]</f>
        <v>-1.490000000000002</v>
      </c>
      <c r="AB2910">
        <f>VALUE(SUBSTITUTE(Table1[[#This Row],[Shipping Cost]],"$",""))</f>
        <v>0.99</v>
      </c>
      <c r="AC2910">
        <f>VALUE(SUBSTITUTE(Table1[[#This Row],[Discount $]],"$",""))</f>
        <v>3.37</v>
      </c>
      <c r="AD2910">
        <f>VALUE(SUBSTITUTE(Table1[[#This Row],[Retail Price]],"$",""))</f>
        <v>2.88</v>
      </c>
      <c r="AE2910" s="4">
        <f>(Table1[[#This Row],[Retail Price Number]]*Table1[[#This Row],[Order Quantity]])-Table1[[#This Row],[Discount $ Number]]+Table1[[#This Row],[Shipping Cost Number]]</f>
        <v>127.21999999999998</v>
      </c>
      <c r="AF2910">
        <f>Table1[[#This Row],[Retail Price Number]]*Table1[[#This Row],[Order Quantity]]-Table1[[#This Row],[Discount $ Number]]</f>
        <v>126.22999999999999</v>
      </c>
      <c r="AG2910">
        <f>(Table1[[#This Row],[Retail Price Number]]*Table1[[#This Row],[Order Quantity]])-Table1[[#This Row],[Discount $ Number]]-Table1[[#This Row],[Shipping Cost Number]]</f>
        <v>125.24</v>
      </c>
      <c r="AH2910">
        <f>Table1[[#This Row],[Retail Price Number]]*Table1[[#This Row],[Order Quantity]]</f>
        <v>129.6</v>
      </c>
      <c r="AI2910">
        <f>YEAR(Table1[[#This Row],[Order Date]])</f>
        <v>2015</v>
      </c>
    </row>
    <row r="2911" spans="1:35" x14ac:dyDescent="0.3">
      <c r="A2911" t="s">
        <v>193</v>
      </c>
      <c r="B2911" s="1">
        <v>42759</v>
      </c>
      <c r="C2911" t="s">
        <v>4201</v>
      </c>
      <c r="D2911" t="s">
        <v>288</v>
      </c>
      <c r="E2911" t="s">
        <v>27</v>
      </c>
      <c r="F2911" t="s">
        <v>28</v>
      </c>
      <c r="G2911" t="s">
        <v>91</v>
      </c>
      <c r="H2911" t="s">
        <v>289</v>
      </c>
      <c r="I2911" t="s">
        <v>121</v>
      </c>
      <c r="J2911" t="s">
        <v>197</v>
      </c>
      <c r="K2911" t="s">
        <v>94</v>
      </c>
      <c r="L2911" t="s">
        <v>95</v>
      </c>
      <c r="M2911" t="s">
        <v>35</v>
      </c>
      <c r="N2911" s="1">
        <v>42761</v>
      </c>
      <c r="O2911" t="s">
        <v>198</v>
      </c>
      <c r="P2911" s="3" t="s">
        <v>37</v>
      </c>
      <c r="Q2911" t="s">
        <v>57</v>
      </c>
      <c r="R2911">
        <v>3</v>
      </c>
      <c r="S2911" t="s">
        <v>199</v>
      </c>
      <c r="T2911" s="2">
        <v>0.01</v>
      </c>
      <c r="U2911" t="s">
        <v>112</v>
      </c>
      <c r="V2911" t="s">
        <v>200</v>
      </c>
      <c r="W2911" t="s">
        <v>116</v>
      </c>
      <c r="X2911" t="s">
        <v>201</v>
      </c>
      <c r="Y2911" s="3">
        <f>VALUE(SUBSTITUTE(Table1[[#This Row],[Order Total]],"$",""))</f>
        <v>8.65</v>
      </c>
      <c r="Z2911">
        <f>VALUE(SUBSTITUTE(Table1[[#This Row],[Total]],"$",""))</f>
        <v>10.14</v>
      </c>
      <c r="AA2911" s="3">
        <f>Table1[[#This Row],[Order Total Number]]-Table1[[#This Row],[Total Number]]</f>
        <v>-1.4900000000000002</v>
      </c>
      <c r="AB2911">
        <f>VALUE(SUBSTITUTE(Table1[[#This Row],[Shipping Cost]],"$",""))</f>
        <v>1.49</v>
      </c>
      <c r="AC2911">
        <f>VALUE(SUBSTITUTE(Table1[[#This Row],[Discount $]],"$",""))</f>
        <v>0.75</v>
      </c>
      <c r="AD2911">
        <f>VALUE(SUBSTITUTE(Table1[[#This Row],[Retail Price]],"$",""))</f>
        <v>1.88</v>
      </c>
      <c r="AE2911" s="4">
        <f>(Table1[[#This Row],[Retail Price Number]]*Table1[[#This Row],[Order Quantity]])-Table1[[#This Row],[Discount $ Number]]+Table1[[#This Row],[Shipping Cost Number]]</f>
        <v>6.38</v>
      </c>
      <c r="AF2911">
        <f>Table1[[#This Row],[Retail Price Number]]*Table1[[#This Row],[Order Quantity]]-Table1[[#This Row],[Discount $ Number]]</f>
        <v>4.8899999999999997</v>
      </c>
      <c r="AG2911">
        <f>(Table1[[#This Row],[Retail Price Number]]*Table1[[#This Row],[Order Quantity]])-Table1[[#This Row],[Discount $ Number]]-Table1[[#This Row],[Shipping Cost Number]]</f>
        <v>3.3999999999999995</v>
      </c>
      <c r="AH2911">
        <f>Table1[[#This Row],[Retail Price Number]]*Table1[[#This Row],[Order Quantity]]</f>
        <v>5.64</v>
      </c>
      <c r="AI2911">
        <f>YEAR(Table1[[#This Row],[Order Date]])</f>
        <v>2017</v>
      </c>
    </row>
    <row r="2912" spans="1:35" x14ac:dyDescent="0.3">
      <c r="A2912" t="s">
        <v>193</v>
      </c>
      <c r="B2912" s="1">
        <v>42180</v>
      </c>
      <c r="C2912" t="s">
        <v>1212</v>
      </c>
      <c r="D2912" t="s">
        <v>1213</v>
      </c>
      <c r="E2912" t="s">
        <v>27</v>
      </c>
      <c r="F2912" t="s">
        <v>28</v>
      </c>
      <c r="G2912" t="s">
        <v>91</v>
      </c>
      <c r="H2912" t="s">
        <v>62</v>
      </c>
      <c r="I2912" t="s">
        <v>31</v>
      </c>
      <c r="J2912" t="s">
        <v>197</v>
      </c>
      <c r="K2912" t="s">
        <v>94</v>
      </c>
      <c r="L2912" t="s">
        <v>95</v>
      </c>
      <c r="M2912" t="s">
        <v>35</v>
      </c>
      <c r="N2912" s="1">
        <v>42181</v>
      </c>
      <c r="O2912" t="s">
        <v>198</v>
      </c>
      <c r="P2912" s="3" t="s">
        <v>37</v>
      </c>
      <c r="Q2912" t="s">
        <v>57</v>
      </c>
      <c r="R2912">
        <v>16</v>
      </c>
      <c r="S2912" t="s">
        <v>199</v>
      </c>
      <c r="T2912" s="2">
        <v>0.1</v>
      </c>
      <c r="U2912" t="s">
        <v>112</v>
      </c>
      <c r="V2912" t="s">
        <v>200</v>
      </c>
      <c r="W2912" t="s">
        <v>116</v>
      </c>
      <c r="X2912" t="s">
        <v>201</v>
      </c>
      <c r="Y2912" s="3">
        <f>VALUE(SUBSTITUTE(Table1[[#This Row],[Order Total]],"$",""))</f>
        <v>8.65</v>
      </c>
      <c r="Z2912">
        <f>VALUE(SUBSTITUTE(Table1[[#This Row],[Total]],"$",""))</f>
        <v>10.14</v>
      </c>
      <c r="AA2912" s="3">
        <f>Table1[[#This Row],[Order Total Number]]-Table1[[#This Row],[Total Number]]</f>
        <v>-1.4900000000000002</v>
      </c>
      <c r="AB2912">
        <f>VALUE(SUBSTITUTE(Table1[[#This Row],[Shipping Cost]],"$",""))</f>
        <v>1.49</v>
      </c>
      <c r="AC2912">
        <f>VALUE(SUBSTITUTE(Table1[[#This Row],[Discount $]],"$",""))</f>
        <v>0.75</v>
      </c>
      <c r="AD2912">
        <f>VALUE(SUBSTITUTE(Table1[[#This Row],[Retail Price]],"$",""))</f>
        <v>1.88</v>
      </c>
      <c r="AE2912" s="4">
        <f>(Table1[[#This Row],[Retail Price Number]]*Table1[[#This Row],[Order Quantity]])-Table1[[#This Row],[Discount $ Number]]+Table1[[#This Row],[Shipping Cost Number]]</f>
        <v>30.819999999999997</v>
      </c>
      <c r="AF2912">
        <f>Table1[[#This Row],[Retail Price Number]]*Table1[[#This Row],[Order Quantity]]-Table1[[#This Row],[Discount $ Number]]</f>
        <v>29.33</v>
      </c>
      <c r="AG2912">
        <f>(Table1[[#This Row],[Retail Price Number]]*Table1[[#This Row],[Order Quantity]])-Table1[[#This Row],[Discount $ Number]]-Table1[[#This Row],[Shipping Cost Number]]</f>
        <v>27.84</v>
      </c>
      <c r="AH2912">
        <f>Table1[[#This Row],[Retail Price Number]]*Table1[[#This Row],[Order Quantity]]</f>
        <v>30.08</v>
      </c>
      <c r="AI2912">
        <f>YEAR(Table1[[#This Row],[Order Date]])</f>
        <v>2015</v>
      </c>
    </row>
    <row r="2913" spans="1:35" x14ac:dyDescent="0.3">
      <c r="A2913" t="s">
        <v>193</v>
      </c>
      <c r="B2913" s="1">
        <v>41479</v>
      </c>
      <c r="C2913" t="s">
        <v>471</v>
      </c>
      <c r="D2913" t="s">
        <v>399</v>
      </c>
      <c r="E2913" t="s">
        <v>27</v>
      </c>
      <c r="F2913" t="s">
        <v>28</v>
      </c>
      <c r="G2913" t="s">
        <v>29</v>
      </c>
      <c r="H2913" t="s">
        <v>62</v>
      </c>
      <c r="I2913" t="s">
        <v>121</v>
      </c>
      <c r="J2913" t="s">
        <v>145</v>
      </c>
      <c r="K2913" t="s">
        <v>94</v>
      </c>
      <c r="L2913" t="s">
        <v>95</v>
      </c>
      <c r="M2913" t="s">
        <v>35</v>
      </c>
      <c r="N2913" s="1">
        <v>41481</v>
      </c>
      <c r="O2913" t="s">
        <v>146</v>
      </c>
      <c r="P2913" s="3" t="s">
        <v>147</v>
      </c>
      <c r="Q2913" t="s">
        <v>148</v>
      </c>
      <c r="R2913">
        <v>10</v>
      </c>
      <c r="S2913" t="s">
        <v>234</v>
      </c>
      <c r="T2913" s="2">
        <v>0.1</v>
      </c>
      <c r="U2913" t="s">
        <v>11996</v>
      </c>
      <c r="V2913" t="s">
        <v>11997</v>
      </c>
      <c r="W2913" t="s">
        <v>152</v>
      </c>
      <c r="X2913" t="s">
        <v>11998</v>
      </c>
      <c r="Y2913" s="3">
        <f>VALUE(SUBSTITUTE(Table1[[#This Row],[Order Total]],"$",""))</f>
        <v>69.31</v>
      </c>
      <c r="Z2913">
        <f>VALUE(SUBSTITUTE(Table1[[#This Row],[Total]],"$",""))</f>
        <v>70.61</v>
      </c>
      <c r="AA2913" s="3">
        <f>Table1[[#This Row],[Order Total Number]]-Table1[[#This Row],[Total Number]]</f>
        <v>-1.2999999999999972</v>
      </c>
      <c r="AB2913">
        <f>VALUE(SUBSTITUTE(Table1[[#This Row],[Shipping Cost]],"$",""))</f>
        <v>2.85</v>
      </c>
      <c r="AC2913">
        <f>VALUE(SUBSTITUTE(Table1[[#This Row],[Discount $]],"$",""))</f>
        <v>7.73</v>
      </c>
      <c r="AD2913">
        <f>VALUE(SUBSTITUTE(Table1[[#This Row],[Retail Price]],"$",""))</f>
        <v>12.22</v>
      </c>
      <c r="AE2913" s="4">
        <f>(Table1[[#This Row],[Retail Price Number]]*Table1[[#This Row],[Order Quantity]])-Table1[[#This Row],[Discount $ Number]]+Table1[[#This Row],[Shipping Cost Number]]</f>
        <v>117.32</v>
      </c>
      <c r="AF2913">
        <f>Table1[[#This Row],[Retail Price Number]]*Table1[[#This Row],[Order Quantity]]-Table1[[#This Row],[Discount $ Number]]</f>
        <v>114.47</v>
      </c>
      <c r="AG2913">
        <f>(Table1[[#This Row],[Retail Price Number]]*Table1[[#This Row],[Order Quantity]])-Table1[[#This Row],[Discount $ Number]]-Table1[[#This Row],[Shipping Cost Number]]</f>
        <v>111.62</v>
      </c>
      <c r="AH2913">
        <f>Table1[[#This Row],[Retail Price Number]]*Table1[[#This Row],[Order Quantity]]</f>
        <v>122.2</v>
      </c>
      <c r="AI2913">
        <f>YEAR(Table1[[#This Row],[Order Date]])</f>
        <v>2013</v>
      </c>
    </row>
    <row r="2914" spans="1:35" x14ac:dyDescent="0.3">
      <c r="A2914" t="s">
        <v>7045</v>
      </c>
      <c r="B2914" s="1">
        <v>41488</v>
      </c>
      <c r="C2914" t="s">
        <v>2589</v>
      </c>
      <c r="D2914" t="s">
        <v>76</v>
      </c>
      <c r="E2914" t="s">
        <v>27</v>
      </c>
      <c r="F2914" t="s">
        <v>28</v>
      </c>
      <c r="G2914" t="s">
        <v>134</v>
      </c>
      <c r="H2914" t="s">
        <v>78</v>
      </c>
      <c r="I2914" t="s">
        <v>31</v>
      </c>
      <c r="J2914" t="s">
        <v>2660</v>
      </c>
      <c r="K2914" t="s">
        <v>94</v>
      </c>
      <c r="L2914" t="s">
        <v>34</v>
      </c>
      <c r="M2914" t="s">
        <v>35</v>
      </c>
      <c r="N2914" s="1">
        <v>41490</v>
      </c>
      <c r="O2914" t="s">
        <v>2661</v>
      </c>
      <c r="P2914" s="3" t="s">
        <v>2662</v>
      </c>
      <c r="Q2914" t="s">
        <v>2663</v>
      </c>
      <c r="R2914">
        <v>10</v>
      </c>
      <c r="S2914" t="s">
        <v>7046</v>
      </c>
      <c r="T2914" s="2">
        <v>0.06</v>
      </c>
      <c r="U2914" t="s">
        <v>3794</v>
      </c>
      <c r="V2914" t="s">
        <v>7047</v>
      </c>
      <c r="W2914" t="s">
        <v>116</v>
      </c>
      <c r="X2914" t="s">
        <v>7048</v>
      </c>
      <c r="Y2914" s="3">
        <f>VALUE(SUBSTITUTE(Table1[[#This Row],[Order Total]],"$",""))</f>
        <v>780.46</v>
      </c>
      <c r="Z2914">
        <f>VALUE(SUBSTITUTE(Table1[[#This Row],[Total]],"$",""))</f>
        <v>793.51</v>
      </c>
      <c r="AA2914" s="3">
        <f>Table1[[#This Row],[Order Total Number]]-Table1[[#This Row],[Total Number]]</f>
        <v>-13.049999999999955</v>
      </c>
      <c r="AB2914">
        <f>VALUE(SUBSTITUTE(Table1[[#This Row],[Shipping Cost]],"$",""))</f>
        <v>1.49</v>
      </c>
      <c r="AC2914">
        <f>VALUE(SUBSTITUTE(Table1[[#This Row],[Discount $]],"$",""))</f>
        <v>26.59</v>
      </c>
      <c r="AD2914">
        <f>VALUE(SUBSTITUTE(Table1[[#This Row],[Retail Price]],"$",""))</f>
        <v>20.98</v>
      </c>
      <c r="AE2914" s="4">
        <f>(Table1[[#This Row],[Retail Price Number]]*Table1[[#This Row],[Order Quantity]])-Table1[[#This Row],[Discount $ Number]]+Table1[[#This Row],[Shipping Cost Number]]</f>
        <v>184.70000000000002</v>
      </c>
      <c r="AF2914">
        <f>Table1[[#This Row],[Retail Price Number]]*Table1[[#This Row],[Order Quantity]]-Table1[[#This Row],[Discount $ Number]]</f>
        <v>183.21</v>
      </c>
      <c r="AG2914">
        <f>(Table1[[#This Row],[Retail Price Number]]*Table1[[#This Row],[Order Quantity]])-Table1[[#This Row],[Discount $ Number]]-Table1[[#This Row],[Shipping Cost Number]]</f>
        <v>181.72</v>
      </c>
      <c r="AH2914">
        <f>Table1[[#This Row],[Retail Price Number]]*Table1[[#This Row],[Order Quantity]]</f>
        <v>209.8</v>
      </c>
      <c r="AI2914">
        <f>YEAR(Table1[[#This Row],[Order Date]])</f>
        <v>2013</v>
      </c>
    </row>
    <row r="2915" spans="1:35" x14ac:dyDescent="0.3">
      <c r="A2915" t="s">
        <v>7045</v>
      </c>
      <c r="B2915" s="1">
        <v>41470</v>
      </c>
      <c r="C2915" t="s">
        <v>471</v>
      </c>
      <c r="D2915" t="s">
        <v>399</v>
      </c>
      <c r="E2915" t="s">
        <v>27</v>
      </c>
      <c r="F2915" t="s">
        <v>28</v>
      </c>
      <c r="G2915" t="s">
        <v>77</v>
      </c>
      <c r="H2915" t="s">
        <v>62</v>
      </c>
      <c r="I2915" t="s">
        <v>31</v>
      </c>
      <c r="J2915" t="s">
        <v>1233</v>
      </c>
      <c r="K2915" t="s">
        <v>33</v>
      </c>
      <c r="L2915" t="s">
        <v>392</v>
      </c>
      <c r="M2915" t="s">
        <v>393</v>
      </c>
      <c r="N2915" s="1">
        <v>41471</v>
      </c>
      <c r="O2915" t="s">
        <v>711</v>
      </c>
      <c r="P2915" s="3" t="s">
        <v>1234</v>
      </c>
      <c r="Q2915" t="s">
        <v>1235</v>
      </c>
      <c r="R2915">
        <v>12</v>
      </c>
      <c r="S2915" t="s">
        <v>8647</v>
      </c>
      <c r="T2915" s="2">
        <v>0.06</v>
      </c>
      <c r="U2915" t="s">
        <v>1704</v>
      </c>
      <c r="V2915" t="s">
        <v>8648</v>
      </c>
      <c r="W2915" t="s">
        <v>1239</v>
      </c>
      <c r="X2915" t="s">
        <v>8649</v>
      </c>
      <c r="Y2915" s="3">
        <f>VALUE(SUBSTITUTE(Table1[[#This Row],[Order Total]],"$",""))</f>
        <v>736.12</v>
      </c>
      <c r="Z2915">
        <f>VALUE(SUBSTITUTE(Table1[[#This Row],[Total]],"$",""))</f>
        <v>736.14</v>
      </c>
      <c r="AA2915" s="3">
        <f>Table1[[#This Row],[Order Total Number]]-Table1[[#This Row],[Total Number]]</f>
        <v>-1.999999999998181E-2</v>
      </c>
      <c r="AB2915">
        <f>VALUE(SUBSTITUTE(Table1[[#This Row],[Shipping Cost]],"$",""))</f>
        <v>11.15</v>
      </c>
      <c r="AC2915">
        <f>VALUE(SUBSTITUTE(Table1[[#This Row],[Discount $]],"$",""))</f>
        <v>7.64</v>
      </c>
      <c r="AD2915">
        <f>VALUE(SUBSTITUTE(Table1[[#This Row],[Retail Price]],"$",""))</f>
        <v>7.28</v>
      </c>
      <c r="AE2915" s="4">
        <f>(Table1[[#This Row],[Retail Price Number]]*Table1[[#This Row],[Order Quantity]])-Table1[[#This Row],[Discount $ Number]]+Table1[[#This Row],[Shipping Cost Number]]</f>
        <v>90.87</v>
      </c>
      <c r="AF2915">
        <f>Table1[[#This Row],[Retail Price Number]]*Table1[[#This Row],[Order Quantity]]-Table1[[#This Row],[Discount $ Number]]</f>
        <v>79.72</v>
      </c>
      <c r="AG2915">
        <f>(Table1[[#This Row],[Retail Price Number]]*Table1[[#This Row],[Order Quantity]])-Table1[[#This Row],[Discount $ Number]]-Table1[[#This Row],[Shipping Cost Number]]</f>
        <v>68.569999999999993</v>
      </c>
      <c r="AH2915">
        <f>Table1[[#This Row],[Retail Price Number]]*Table1[[#This Row],[Order Quantity]]</f>
        <v>87.36</v>
      </c>
      <c r="AI2915">
        <f>YEAR(Table1[[#This Row],[Order Date]])</f>
        <v>2013</v>
      </c>
    </row>
    <row r="2916" spans="1:35" x14ac:dyDescent="0.3">
      <c r="A2916" t="s">
        <v>7045</v>
      </c>
      <c r="B2916" s="1">
        <v>42053</v>
      </c>
      <c r="C2916" t="s">
        <v>2117</v>
      </c>
      <c r="D2916" t="s">
        <v>306</v>
      </c>
      <c r="E2916" t="s">
        <v>46</v>
      </c>
      <c r="F2916" t="s">
        <v>47</v>
      </c>
      <c r="G2916" t="s">
        <v>77</v>
      </c>
      <c r="H2916" t="s">
        <v>107</v>
      </c>
      <c r="I2916" t="s">
        <v>31</v>
      </c>
      <c r="J2916" t="s">
        <v>64</v>
      </c>
      <c r="K2916" t="s">
        <v>33</v>
      </c>
      <c r="L2916" t="s">
        <v>34</v>
      </c>
      <c r="M2916" t="s">
        <v>35</v>
      </c>
      <c r="N2916" s="1">
        <v>42054</v>
      </c>
      <c r="O2916" t="s">
        <v>66</v>
      </c>
      <c r="P2916" s="3" t="s">
        <v>67</v>
      </c>
      <c r="Q2916" t="s">
        <v>68</v>
      </c>
      <c r="R2916">
        <v>47</v>
      </c>
      <c r="S2916" t="s">
        <v>6346</v>
      </c>
      <c r="T2916" s="2">
        <v>0</v>
      </c>
      <c r="U2916" t="s">
        <v>1307</v>
      </c>
      <c r="V2916" t="s">
        <v>6146</v>
      </c>
      <c r="W2916" t="s">
        <v>72</v>
      </c>
      <c r="X2916" t="s">
        <v>6348</v>
      </c>
      <c r="Y2916" s="3">
        <f>VALUE(SUBSTITUTE(Table1[[#This Row],[Order Total]],"$",""))</f>
        <v>43.58</v>
      </c>
      <c r="Z2916">
        <f>VALUE(SUBSTITUTE(Table1[[#This Row],[Total]],"$",""))</f>
        <v>45.28</v>
      </c>
      <c r="AA2916" s="3">
        <f>Table1[[#This Row],[Order Total Number]]-Table1[[#This Row],[Total Number]]</f>
        <v>-1.7000000000000028</v>
      </c>
      <c r="AB2916">
        <f>VALUE(SUBSTITUTE(Table1[[#This Row],[Shipping Cost]],"$",""))</f>
        <v>0.99</v>
      </c>
      <c r="AC2916">
        <f>VALUE(SUBSTITUTE(Table1[[#This Row],[Discount $]],"$",""))</f>
        <v>4.42</v>
      </c>
      <c r="AD2916">
        <f>VALUE(SUBSTITUTE(Table1[[#This Row],[Retail Price]],"$",""))</f>
        <v>2.88</v>
      </c>
      <c r="AE2916" s="4">
        <f>(Table1[[#This Row],[Retail Price Number]]*Table1[[#This Row],[Order Quantity]])-Table1[[#This Row],[Discount $ Number]]+Table1[[#This Row],[Shipping Cost Number]]</f>
        <v>131.93</v>
      </c>
      <c r="AF2916">
        <f>Table1[[#This Row],[Retail Price Number]]*Table1[[#This Row],[Order Quantity]]-Table1[[#This Row],[Discount $ Number]]</f>
        <v>130.94</v>
      </c>
      <c r="AG2916">
        <f>(Table1[[#This Row],[Retail Price Number]]*Table1[[#This Row],[Order Quantity]])-Table1[[#This Row],[Discount $ Number]]-Table1[[#This Row],[Shipping Cost Number]]</f>
        <v>129.94999999999999</v>
      </c>
      <c r="AH2916">
        <f>Table1[[#This Row],[Retail Price Number]]*Table1[[#This Row],[Order Quantity]]</f>
        <v>135.35999999999999</v>
      </c>
      <c r="AI2916">
        <f>YEAR(Table1[[#This Row],[Order Date]])</f>
        <v>2015</v>
      </c>
    </row>
    <row r="2917" spans="1:35" x14ac:dyDescent="0.3">
      <c r="A2917" t="s">
        <v>7045</v>
      </c>
      <c r="B2917" s="1">
        <v>41889</v>
      </c>
      <c r="C2917" t="s">
        <v>279</v>
      </c>
      <c r="D2917" t="s">
        <v>280</v>
      </c>
      <c r="E2917" t="s">
        <v>27</v>
      </c>
      <c r="F2917" t="s">
        <v>28</v>
      </c>
      <c r="G2917" t="s">
        <v>91</v>
      </c>
      <c r="H2917" t="s">
        <v>281</v>
      </c>
      <c r="I2917" t="s">
        <v>121</v>
      </c>
      <c r="J2917" t="s">
        <v>5373</v>
      </c>
      <c r="K2917" t="s">
        <v>33</v>
      </c>
      <c r="L2917" t="s">
        <v>50</v>
      </c>
      <c r="M2917" t="s">
        <v>35</v>
      </c>
      <c r="N2917" s="1">
        <v>41891</v>
      </c>
      <c r="O2917" t="s">
        <v>5374</v>
      </c>
      <c r="P2917" s="3" t="s">
        <v>3412</v>
      </c>
      <c r="Q2917" t="s">
        <v>1220</v>
      </c>
      <c r="R2917">
        <v>21</v>
      </c>
      <c r="S2917" t="s">
        <v>221</v>
      </c>
      <c r="T2917" s="2">
        <v>0.05</v>
      </c>
      <c r="U2917" t="s">
        <v>1964</v>
      </c>
      <c r="V2917" t="s">
        <v>12511</v>
      </c>
      <c r="W2917" t="s">
        <v>5375</v>
      </c>
      <c r="X2917" t="s">
        <v>303</v>
      </c>
      <c r="Y2917" s="3">
        <f>VALUE(SUBSTITUTE(Table1[[#This Row],[Order Total]],"$",""))</f>
        <v>106.2</v>
      </c>
      <c r="Z2917">
        <f>VALUE(SUBSTITUTE(Table1[[#This Row],[Total]],"$",""))</f>
        <v>107.28</v>
      </c>
      <c r="AA2917" s="3">
        <f>Table1[[#This Row],[Order Total Number]]-Table1[[#This Row],[Total Number]]</f>
        <v>-1.0799999999999983</v>
      </c>
      <c r="AB2917">
        <f>VALUE(SUBSTITUTE(Table1[[#This Row],[Shipping Cost]],"$",""))</f>
        <v>6.21</v>
      </c>
      <c r="AC2917">
        <f>VALUE(SUBSTITUTE(Table1[[#This Row],[Discount $]],"$",""))</f>
        <v>9.86</v>
      </c>
      <c r="AD2917">
        <f>VALUE(SUBSTITUTE(Table1[[#This Row],[Retail Price]],"$",""))</f>
        <v>4.38</v>
      </c>
      <c r="AE2917" s="4">
        <f>(Table1[[#This Row],[Retail Price Number]]*Table1[[#This Row],[Order Quantity]])-Table1[[#This Row],[Discount $ Number]]+Table1[[#This Row],[Shipping Cost Number]]</f>
        <v>88.33</v>
      </c>
      <c r="AF2917">
        <f>Table1[[#This Row],[Retail Price Number]]*Table1[[#This Row],[Order Quantity]]-Table1[[#This Row],[Discount $ Number]]</f>
        <v>82.12</v>
      </c>
      <c r="AG2917">
        <f>(Table1[[#This Row],[Retail Price Number]]*Table1[[#This Row],[Order Quantity]])-Table1[[#This Row],[Discount $ Number]]-Table1[[#This Row],[Shipping Cost Number]]</f>
        <v>75.910000000000011</v>
      </c>
      <c r="AH2917">
        <f>Table1[[#This Row],[Retail Price Number]]*Table1[[#This Row],[Order Quantity]]</f>
        <v>91.98</v>
      </c>
      <c r="AI2917">
        <f>YEAR(Table1[[#This Row],[Order Date]])</f>
        <v>2014</v>
      </c>
    </row>
    <row r="2918" spans="1:35" x14ac:dyDescent="0.3">
      <c r="A2918" t="s">
        <v>5625</v>
      </c>
      <c r="B2918" s="1">
        <v>41413</v>
      </c>
      <c r="C2918" t="s">
        <v>1097</v>
      </c>
      <c r="D2918" t="s">
        <v>1098</v>
      </c>
      <c r="E2918" t="s">
        <v>27</v>
      </c>
      <c r="F2918" t="s">
        <v>28</v>
      </c>
      <c r="G2918" t="s">
        <v>91</v>
      </c>
      <c r="H2918" t="s">
        <v>78</v>
      </c>
      <c r="I2918" t="s">
        <v>31</v>
      </c>
      <c r="J2918" t="s">
        <v>2581</v>
      </c>
      <c r="K2918" t="s">
        <v>94</v>
      </c>
      <c r="L2918" t="s">
        <v>34</v>
      </c>
      <c r="M2918" t="s">
        <v>35</v>
      </c>
      <c r="N2918" s="1">
        <v>41414</v>
      </c>
      <c r="O2918" t="s">
        <v>2582</v>
      </c>
      <c r="P2918" s="3" t="s">
        <v>2125</v>
      </c>
      <c r="Q2918" t="s">
        <v>2583</v>
      </c>
      <c r="R2918">
        <v>38</v>
      </c>
      <c r="S2918" t="s">
        <v>1192</v>
      </c>
      <c r="T2918" s="2">
        <v>0.04</v>
      </c>
      <c r="U2918" t="s">
        <v>1307</v>
      </c>
      <c r="V2918" t="s">
        <v>2020</v>
      </c>
      <c r="W2918" t="s">
        <v>2587</v>
      </c>
      <c r="X2918" t="s">
        <v>1195</v>
      </c>
      <c r="Y2918" s="3">
        <f>VALUE(SUBSTITUTE(Table1[[#This Row],[Order Total]],"$",""))</f>
        <v>139.69</v>
      </c>
      <c r="Z2918">
        <f>VALUE(SUBSTITUTE(Table1[[#This Row],[Total]],"$",""))</f>
        <v>140.09</v>
      </c>
      <c r="AA2918" s="3">
        <f>Table1[[#This Row],[Order Total Number]]-Table1[[#This Row],[Total Number]]</f>
        <v>-0.40000000000000568</v>
      </c>
      <c r="AB2918">
        <f>VALUE(SUBSTITUTE(Table1[[#This Row],[Shipping Cost]],"$",""))</f>
        <v>3.12</v>
      </c>
      <c r="AC2918">
        <f>VALUE(SUBSTITUTE(Table1[[#This Row],[Discount $]],"$",""))</f>
        <v>4.42</v>
      </c>
      <c r="AD2918">
        <f>VALUE(SUBSTITUTE(Table1[[#This Row],[Retail Price]],"$",""))</f>
        <v>8.14</v>
      </c>
      <c r="AE2918" s="4">
        <f>(Table1[[#This Row],[Retail Price Number]]*Table1[[#This Row],[Order Quantity]])-Table1[[#This Row],[Discount $ Number]]+Table1[[#This Row],[Shipping Cost Number]]</f>
        <v>308.02000000000004</v>
      </c>
      <c r="AF2918">
        <f>Table1[[#This Row],[Retail Price Number]]*Table1[[#This Row],[Order Quantity]]-Table1[[#This Row],[Discount $ Number]]</f>
        <v>304.90000000000003</v>
      </c>
      <c r="AG2918">
        <f>(Table1[[#This Row],[Retail Price Number]]*Table1[[#This Row],[Order Quantity]])-Table1[[#This Row],[Discount $ Number]]-Table1[[#This Row],[Shipping Cost Number]]</f>
        <v>301.78000000000003</v>
      </c>
      <c r="AH2918">
        <f>Table1[[#This Row],[Retail Price Number]]*Table1[[#This Row],[Order Quantity]]</f>
        <v>309.32000000000005</v>
      </c>
      <c r="AI2918">
        <f>YEAR(Table1[[#This Row],[Order Date]])</f>
        <v>2013</v>
      </c>
    </row>
    <row r="2919" spans="1:35" x14ac:dyDescent="0.3">
      <c r="A2919" t="s">
        <v>5625</v>
      </c>
      <c r="B2919" s="1">
        <v>42037</v>
      </c>
      <c r="C2919" t="s">
        <v>2488</v>
      </c>
      <c r="D2919" t="s">
        <v>204</v>
      </c>
      <c r="E2919" t="s">
        <v>27</v>
      </c>
      <c r="F2919" t="s">
        <v>28</v>
      </c>
      <c r="G2919" t="s">
        <v>91</v>
      </c>
      <c r="H2919" t="s">
        <v>205</v>
      </c>
      <c r="I2919" t="s">
        <v>31</v>
      </c>
      <c r="J2919" t="s">
        <v>185</v>
      </c>
      <c r="K2919" t="s">
        <v>94</v>
      </c>
      <c r="L2919" t="s">
        <v>34</v>
      </c>
      <c r="M2919" t="s">
        <v>35</v>
      </c>
      <c r="N2919" s="1">
        <v>42038</v>
      </c>
      <c r="O2919" t="s">
        <v>186</v>
      </c>
      <c r="P2919" s="3" t="s">
        <v>187</v>
      </c>
      <c r="Q2919" t="s">
        <v>188</v>
      </c>
      <c r="R2919">
        <v>29</v>
      </c>
      <c r="S2919" t="s">
        <v>10521</v>
      </c>
      <c r="T2919" s="2">
        <v>0.03</v>
      </c>
      <c r="U2919" t="s">
        <v>10522</v>
      </c>
      <c r="V2919" t="s">
        <v>10523</v>
      </c>
      <c r="W2919" t="s">
        <v>165</v>
      </c>
      <c r="X2919" t="s">
        <v>10524</v>
      </c>
      <c r="Y2919" s="3">
        <f>VALUE(SUBSTITUTE(Table1[[#This Row],[Order Total]],"$",""))</f>
        <v>740.18</v>
      </c>
      <c r="Z2919">
        <f>VALUE(SUBSTITUTE(Table1[[#This Row],[Total]],"$",""))</f>
        <v>795.25</v>
      </c>
      <c r="AA2919" s="3">
        <f>Table1[[#This Row],[Order Total Number]]-Table1[[#This Row],[Total Number]]</f>
        <v>-55.07000000000005</v>
      </c>
      <c r="AB2919">
        <f>VALUE(SUBSTITUTE(Table1[[#This Row],[Shipping Cost]],"$",""))</f>
        <v>4</v>
      </c>
      <c r="AC2919">
        <f>VALUE(SUBSTITUTE(Table1[[#This Row],[Discount $]],"$",""))</f>
        <v>53.25</v>
      </c>
      <c r="AD2919">
        <f>VALUE(SUBSTITUTE(Table1[[#This Row],[Retail Price]],"$",""))</f>
        <v>19.98</v>
      </c>
      <c r="AE2919" s="4">
        <f>(Table1[[#This Row],[Retail Price Number]]*Table1[[#This Row],[Order Quantity]])-Table1[[#This Row],[Discount $ Number]]+Table1[[#This Row],[Shipping Cost Number]]</f>
        <v>530.16999999999996</v>
      </c>
      <c r="AF2919">
        <f>Table1[[#This Row],[Retail Price Number]]*Table1[[#This Row],[Order Quantity]]-Table1[[#This Row],[Discount $ Number]]</f>
        <v>526.16999999999996</v>
      </c>
      <c r="AG2919">
        <f>(Table1[[#This Row],[Retail Price Number]]*Table1[[#This Row],[Order Quantity]])-Table1[[#This Row],[Discount $ Number]]-Table1[[#This Row],[Shipping Cost Number]]</f>
        <v>522.16999999999996</v>
      </c>
      <c r="AH2919">
        <f>Table1[[#This Row],[Retail Price Number]]*Table1[[#This Row],[Order Quantity]]</f>
        <v>579.41999999999996</v>
      </c>
      <c r="AI2919">
        <f>YEAR(Table1[[#This Row],[Order Date]])</f>
        <v>2015</v>
      </c>
    </row>
    <row r="2920" spans="1:35" x14ac:dyDescent="0.3">
      <c r="A2920" t="s">
        <v>2713</v>
      </c>
      <c r="B2920" s="1">
        <v>42239</v>
      </c>
      <c r="C2920" t="s">
        <v>2714</v>
      </c>
      <c r="D2920" t="s">
        <v>1019</v>
      </c>
      <c r="E2920" t="s">
        <v>46</v>
      </c>
      <c r="F2920" t="s">
        <v>47</v>
      </c>
      <c r="G2920" t="s">
        <v>91</v>
      </c>
      <c r="H2920" t="s">
        <v>48</v>
      </c>
      <c r="I2920" t="s">
        <v>92</v>
      </c>
      <c r="J2920" t="s">
        <v>366</v>
      </c>
      <c r="K2920" t="s">
        <v>33</v>
      </c>
      <c r="L2920" t="s">
        <v>65</v>
      </c>
      <c r="M2920" t="s">
        <v>35</v>
      </c>
      <c r="N2920" s="1">
        <v>42246</v>
      </c>
      <c r="O2920" t="s">
        <v>367</v>
      </c>
      <c r="P2920" s="3" t="s">
        <v>368</v>
      </c>
      <c r="Q2920" t="s">
        <v>301</v>
      </c>
      <c r="R2920">
        <v>49</v>
      </c>
      <c r="S2920" t="s">
        <v>1653</v>
      </c>
      <c r="T2920" s="2">
        <v>0.06</v>
      </c>
      <c r="U2920" t="s">
        <v>2715</v>
      </c>
      <c r="V2920" t="s">
        <v>2716</v>
      </c>
      <c r="W2920" t="s">
        <v>116</v>
      </c>
      <c r="X2920" t="s">
        <v>2717</v>
      </c>
      <c r="Y2920" s="3">
        <f>VALUE(SUBSTITUTE(Table1[[#This Row],[Order Total]],"$",""))</f>
        <v>145.68</v>
      </c>
      <c r="Z2920">
        <f>VALUE(SUBSTITUTE(Table1[[#This Row],[Total]],"$",""))</f>
        <v>149.18</v>
      </c>
      <c r="AA2920" s="3">
        <f>Table1[[#This Row],[Order Total Number]]-Table1[[#This Row],[Total Number]]</f>
        <v>-3.5</v>
      </c>
      <c r="AB2920">
        <f>VALUE(SUBSTITUTE(Table1[[#This Row],[Shipping Cost]],"$",""))</f>
        <v>1.49</v>
      </c>
      <c r="AC2920">
        <f>VALUE(SUBSTITUTE(Table1[[#This Row],[Discount $]],"$",""))</f>
        <v>9.5</v>
      </c>
      <c r="AD2920">
        <f>VALUE(SUBSTITUTE(Table1[[#This Row],[Retail Price]],"$",""))</f>
        <v>5.98</v>
      </c>
      <c r="AE2920" s="4">
        <f>(Table1[[#This Row],[Retail Price Number]]*Table1[[#This Row],[Order Quantity]])-Table1[[#This Row],[Discount $ Number]]+Table1[[#This Row],[Shipping Cost Number]]</f>
        <v>285.01000000000005</v>
      </c>
      <c r="AF2920">
        <f>Table1[[#This Row],[Retail Price Number]]*Table1[[#This Row],[Order Quantity]]-Table1[[#This Row],[Discount $ Number]]</f>
        <v>283.52000000000004</v>
      </c>
      <c r="AG2920">
        <f>(Table1[[#This Row],[Retail Price Number]]*Table1[[#This Row],[Order Quantity]])-Table1[[#This Row],[Discount $ Number]]-Table1[[#This Row],[Shipping Cost Number]]</f>
        <v>282.03000000000003</v>
      </c>
      <c r="AH2920">
        <f>Table1[[#This Row],[Retail Price Number]]*Table1[[#This Row],[Order Quantity]]</f>
        <v>293.02000000000004</v>
      </c>
      <c r="AI2920">
        <f>YEAR(Table1[[#This Row],[Order Date]])</f>
        <v>2015</v>
      </c>
    </row>
    <row r="2921" spans="1:35" x14ac:dyDescent="0.3">
      <c r="A2921" t="s">
        <v>2713</v>
      </c>
      <c r="B2921" s="1">
        <v>42182</v>
      </c>
      <c r="C2921" t="s">
        <v>4945</v>
      </c>
      <c r="D2921" t="s">
        <v>144</v>
      </c>
      <c r="E2921" t="s">
        <v>46</v>
      </c>
      <c r="F2921" t="s">
        <v>47</v>
      </c>
      <c r="G2921" t="s">
        <v>134</v>
      </c>
      <c r="H2921" t="s">
        <v>107</v>
      </c>
      <c r="I2921" t="s">
        <v>92</v>
      </c>
      <c r="J2921" t="s">
        <v>366</v>
      </c>
      <c r="K2921" t="s">
        <v>94</v>
      </c>
      <c r="L2921" t="s">
        <v>95</v>
      </c>
      <c r="M2921" t="s">
        <v>156</v>
      </c>
      <c r="N2921" s="1">
        <v>42184</v>
      </c>
      <c r="O2921" t="s">
        <v>367</v>
      </c>
      <c r="P2921" s="3" t="s">
        <v>368</v>
      </c>
      <c r="Q2921" t="s">
        <v>301</v>
      </c>
      <c r="R2921">
        <v>32</v>
      </c>
      <c r="S2921" t="s">
        <v>2280</v>
      </c>
      <c r="T2921" s="2">
        <v>0.03</v>
      </c>
      <c r="U2921" t="s">
        <v>368</v>
      </c>
      <c r="V2921" t="s">
        <v>4946</v>
      </c>
      <c r="W2921" t="s">
        <v>116</v>
      </c>
      <c r="X2921" t="s">
        <v>4947</v>
      </c>
      <c r="Y2921" s="3">
        <f>VALUE(SUBSTITUTE(Table1[[#This Row],[Order Total]],"$",""))</f>
        <v>293.02</v>
      </c>
      <c r="Z2921">
        <f>VALUE(SUBSTITUTE(Table1[[#This Row],[Total]],"$",""))</f>
        <v>294.51</v>
      </c>
      <c r="AA2921" s="3">
        <f>Table1[[#This Row],[Order Total Number]]-Table1[[#This Row],[Total Number]]</f>
        <v>-1.4900000000000091</v>
      </c>
      <c r="AB2921">
        <f>VALUE(SUBSTITUTE(Table1[[#This Row],[Shipping Cost]],"$",""))</f>
        <v>1.49</v>
      </c>
      <c r="AC2921">
        <f>VALUE(SUBSTITUTE(Table1[[#This Row],[Discount $]],"$",""))</f>
        <v>5.98</v>
      </c>
      <c r="AD2921">
        <f>VALUE(SUBSTITUTE(Table1[[#This Row],[Retail Price]],"$",""))</f>
        <v>5.98</v>
      </c>
      <c r="AE2921" s="4">
        <f>(Table1[[#This Row],[Retail Price Number]]*Table1[[#This Row],[Order Quantity]])-Table1[[#This Row],[Discount $ Number]]+Table1[[#This Row],[Shipping Cost Number]]</f>
        <v>186.87000000000003</v>
      </c>
      <c r="AF2921">
        <f>Table1[[#This Row],[Retail Price Number]]*Table1[[#This Row],[Order Quantity]]-Table1[[#This Row],[Discount $ Number]]</f>
        <v>185.38000000000002</v>
      </c>
      <c r="AG2921">
        <f>(Table1[[#This Row],[Retail Price Number]]*Table1[[#This Row],[Order Quantity]])-Table1[[#This Row],[Discount $ Number]]-Table1[[#This Row],[Shipping Cost Number]]</f>
        <v>183.89000000000001</v>
      </c>
      <c r="AH2921">
        <f>Table1[[#This Row],[Retail Price Number]]*Table1[[#This Row],[Order Quantity]]</f>
        <v>191.36</v>
      </c>
      <c r="AI2921">
        <f>YEAR(Table1[[#This Row],[Order Date]])</f>
        <v>2015</v>
      </c>
    </row>
    <row r="2922" spans="1:35" x14ac:dyDescent="0.3">
      <c r="A2922" t="s">
        <v>2713</v>
      </c>
      <c r="B2922" s="1">
        <v>42182</v>
      </c>
      <c r="C2922" t="s">
        <v>4945</v>
      </c>
      <c r="D2922" t="s">
        <v>144</v>
      </c>
      <c r="E2922" t="s">
        <v>46</v>
      </c>
      <c r="F2922" t="s">
        <v>47</v>
      </c>
      <c r="G2922" t="s">
        <v>29</v>
      </c>
      <c r="H2922" t="s">
        <v>107</v>
      </c>
      <c r="I2922" t="s">
        <v>63</v>
      </c>
      <c r="J2922" t="s">
        <v>366</v>
      </c>
      <c r="K2922" t="s">
        <v>94</v>
      </c>
      <c r="L2922" t="s">
        <v>95</v>
      </c>
      <c r="M2922" t="s">
        <v>35</v>
      </c>
      <c r="N2922" s="1">
        <v>42184</v>
      </c>
      <c r="O2922" t="s">
        <v>367</v>
      </c>
      <c r="P2922" s="3" t="s">
        <v>368</v>
      </c>
      <c r="Q2922" t="s">
        <v>301</v>
      </c>
      <c r="R2922">
        <v>35</v>
      </c>
      <c r="S2922" t="s">
        <v>2280</v>
      </c>
      <c r="T2922" s="2">
        <v>7.0000000000000007E-2</v>
      </c>
      <c r="U2922" t="s">
        <v>368</v>
      </c>
      <c r="V2922" t="s">
        <v>4946</v>
      </c>
      <c r="W2922" t="s">
        <v>116</v>
      </c>
      <c r="X2922" t="s">
        <v>4947</v>
      </c>
      <c r="Y2922" s="3">
        <f>VALUE(SUBSTITUTE(Table1[[#This Row],[Order Total]],"$",""))</f>
        <v>293.02</v>
      </c>
      <c r="Z2922">
        <f>VALUE(SUBSTITUTE(Table1[[#This Row],[Total]],"$",""))</f>
        <v>294.51</v>
      </c>
      <c r="AA2922" s="3">
        <f>Table1[[#This Row],[Order Total Number]]-Table1[[#This Row],[Total Number]]</f>
        <v>-1.4900000000000091</v>
      </c>
      <c r="AB2922">
        <f>VALUE(SUBSTITUTE(Table1[[#This Row],[Shipping Cost]],"$",""))</f>
        <v>1.49</v>
      </c>
      <c r="AC2922">
        <f>VALUE(SUBSTITUTE(Table1[[#This Row],[Discount $]],"$",""))</f>
        <v>5.98</v>
      </c>
      <c r="AD2922">
        <f>VALUE(SUBSTITUTE(Table1[[#This Row],[Retail Price]],"$",""))</f>
        <v>5.98</v>
      </c>
      <c r="AE2922" s="4">
        <f>(Table1[[#This Row],[Retail Price Number]]*Table1[[#This Row],[Order Quantity]])-Table1[[#This Row],[Discount $ Number]]+Table1[[#This Row],[Shipping Cost Number]]</f>
        <v>204.81000000000003</v>
      </c>
      <c r="AF2922">
        <f>Table1[[#This Row],[Retail Price Number]]*Table1[[#This Row],[Order Quantity]]-Table1[[#This Row],[Discount $ Number]]</f>
        <v>203.32000000000002</v>
      </c>
      <c r="AG2922">
        <f>(Table1[[#This Row],[Retail Price Number]]*Table1[[#This Row],[Order Quantity]])-Table1[[#This Row],[Discount $ Number]]-Table1[[#This Row],[Shipping Cost Number]]</f>
        <v>201.83</v>
      </c>
      <c r="AH2922">
        <f>Table1[[#This Row],[Retail Price Number]]*Table1[[#This Row],[Order Quantity]]</f>
        <v>209.3</v>
      </c>
      <c r="AI2922">
        <f>YEAR(Table1[[#This Row],[Order Date]])</f>
        <v>2015</v>
      </c>
    </row>
    <row r="2923" spans="1:35" x14ac:dyDescent="0.3">
      <c r="A2923" t="s">
        <v>2713</v>
      </c>
      <c r="B2923" s="1">
        <v>42132</v>
      </c>
      <c r="C2923" t="s">
        <v>1616</v>
      </c>
      <c r="D2923" t="s">
        <v>1617</v>
      </c>
      <c r="E2923" t="s">
        <v>27</v>
      </c>
      <c r="F2923" t="s">
        <v>28</v>
      </c>
      <c r="G2923" t="s">
        <v>29</v>
      </c>
      <c r="H2923" t="s">
        <v>78</v>
      </c>
      <c r="I2923" t="s">
        <v>31</v>
      </c>
      <c r="J2923" t="s">
        <v>1667</v>
      </c>
      <c r="K2923" t="s">
        <v>94</v>
      </c>
      <c r="L2923" t="s">
        <v>109</v>
      </c>
      <c r="M2923" t="s">
        <v>156</v>
      </c>
      <c r="N2923" s="1">
        <v>42136</v>
      </c>
      <c r="O2923" t="s">
        <v>6187</v>
      </c>
      <c r="P2923" s="3" t="s">
        <v>124</v>
      </c>
      <c r="Q2923" t="s">
        <v>220</v>
      </c>
      <c r="R2923">
        <v>26</v>
      </c>
      <c r="S2923" t="s">
        <v>8601</v>
      </c>
      <c r="T2923" s="2">
        <v>0.08</v>
      </c>
      <c r="U2923" t="s">
        <v>3618</v>
      </c>
      <c r="V2923" t="s">
        <v>3537</v>
      </c>
      <c r="W2923" t="s">
        <v>224</v>
      </c>
      <c r="X2923" t="s">
        <v>8602</v>
      </c>
      <c r="Y2923" s="3">
        <f>VALUE(SUBSTITUTE(Table1[[#This Row],[Order Total]],"$",""))</f>
        <v>41.58</v>
      </c>
      <c r="Z2923">
        <f>VALUE(SUBSTITUTE(Table1[[#This Row],[Total]],"$",""))</f>
        <v>45.38</v>
      </c>
      <c r="AA2923" s="3">
        <f>Table1[[#This Row],[Order Total Number]]-Table1[[#This Row],[Total Number]]</f>
        <v>-3.8000000000000043</v>
      </c>
      <c r="AB2923">
        <f>VALUE(SUBSTITUTE(Table1[[#This Row],[Shipping Cost]],"$",""))</f>
        <v>0.5</v>
      </c>
      <c r="AC2923">
        <f>VALUE(SUBSTITUTE(Table1[[#This Row],[Discount $]],"$",""))</f>
        <v>2.2000000000000002</v>
      </c>
      <c r="AD2923">
        <f>VALUE(SUBSTITUTE(Table1[[#This Row],[Retail Price]],"$",""))</f>
        <v>3.69</v>
      </c>
      <c r="AE2923" s="4">
        <f>(Table1[[#This Row],[Retail Price Number]]*Table1[[#This Row],[Order Quantity]])-Table1[[#This Row],[Discount $ Number]]+Table1[[#This Row],[Shipping Cost Number]]</f>
        <v>94.24</v>
      </c>
      <c r="AF2923">
        <f>Table1[[#This Row],[Retail Price Number]]*Table1[[#This Row],[Order Quantity]]-Table1[[#This Row],[Discount $ Number]]</f>
        <v>93.74</v>
      </c>
      <c r="AG2923">
        <f>(Table1[[#This Row],[Retail Price Number]]*Table1[[#This Row],[Order Quantity]])-Table1[[#This Row],[Discount $ Number]]-Table1[[#This Row],[Shipping Cost Number]]</f>
        <v>93.24</v>
      </c>
      <c r="AH2923">
        <f>Table1[[#This Row],[Retail Price Number]]*Table1[[#This Row],[Order Quantity]]</f>
        <v>95.94</v>
      </c>
      <c r="AI2923">
        <f>YEAR(Table1[[#This Row],[Order Date]])</f>
        <v>2015</v>
      </c>
    </row>
    <row r="2924" spans="1:35" x14ac:dyDescent="0.3">
      <c r="A2924" t="s">
        <v>2713</v>
      </c>
      <c r="B2924" s="1">
        <v>42069</v>
      </c>
      <c r="C2924" t="s">
        <v>993</v>
      </c>
      <c r="D2924" t="s">
        <v>144</v>
      </c>
      <c r="E2924" t="s">
        <v>46</v>
      </c>
      <c r="F2924" t="s">
        <v>47</v>
      </c>
      <c r="G2924" t="s">
        <v>77</v>
      </c>
      <c r="H2924" t="s">
        <v>107</v>
      </c>
      <c r="I2924" t="s">
        <v>63</v>
      </c>
      <c r="J2924" t="s">
        <v>49</v>
      </c>
      <c r="K2924" t="s">
        <v>94</v>
      </c>
      <c r="L2924" t="s">
        <v>34</v>
      </c>
      <c r="M2924" t="s">
        <v>35</v>
      </c>
      <c r="N2924" s="1">
        <v>42070</v>
      </c>
      <c r="O2924" t="s">
        <v>51</v>
      </c>
      <c r="P2924" s="3" t="s">
        <v>52</v>
      </c>
      <c r="Q2924" t="s">
        <v>53</v>
      </c>
      <c r="R2924">
        <v>40</v>
      </c>
      <c r="S2924" t="s">
        <v>5653</v>
      </c>
      <c r="T2924" s="2">
        <v>0</v>
      </c>
      <c r="U2924" t="s">
        <v>751</v>
      </c>
      <c r="V2924" t="s">
        <v>9497</v>
      </c>
      <c r="W2924" t="s">
        <v>57</v>
      </c>
      <c r="X2924" t="s">
        <v>752</v>
      </c>
      <c r="Y2924" s="3">
        <f>VALUE(SUBSTITUTE(Table1[[#This Row],[Order Total]],"$",""))</f>
        <v>18.57</v>
      </c>
      <c r="Z2924">
        <f>VALUE(SUBSTITUTE(Table1[[#This Row],[Total]],"$",""))</f>
        <v>11.95</v>
      </c>
      <c r="AA2924" s="3">
        <f>Table1[[#This Row],[Order Total Number]]-Table1[[#This Row],[Total Number]]</f>
        <v>6.620000000000001</v>
      </c>
      <c r="AB2924">
        <f>VALUE(SUBSTITUTE(Table1[[#This Row],[Shipping Cost]],"$",""))</f>
        <v>0.7</v>
      </c>
      <c r="AC2924">
        <f>VALUE(SUBSTITUTE(Table1[[#This Row],[Discount $]],"$",""))</f>
        <v>0.37</v>
      </c>
      <c r="AD2924">
        <f>VALUE(SUBSTITUTE(Table1[[#This Row],[Retail Price]],"$",""))</f>
        <v>1.1399999999999999</v>
      </c>
      <c r="AE2924" s="4">
        <f>(Table1[[#This Row],[Retail Price Number]]*Table1[[#This Row],[Order Quantity]])-Table1[[#This Row],[Discount $ Number]]+Table1[[#This Row],[Shipping Cost Number]]</f>
        <v>45.93</v>
      </c>
      <c r="AF2924">
        <f>Table1[[#This Row],[Retail Price Number]]*Table1[[#This Row],[Order Quantity]]-Table1[[#This Row],[Discount $ Number]]</f>
        <v>45.23</v>
      </c>
      <c r="AG2924">
        <f>(Table1[[#This Row],[Retail Price Number]]*Table1[[#This Row],[Order Quantity]])-Table1[[#This Row],[Discount $ Number]]-Table1[[#This Row],[Shipping Cost Number]]</f>
        <v>44.529999999999994</v>
      </c>
      <c r="AH2924">
        <f>Table1[[#This Row],[Retail Price Number]]*Table1[[#This Row],[Order Quantity]]</f>
        <v>45.599999999999994</v>
      </c>
      <c r="AI2924">
        <f>YEAR(Table1[[#This Row],[Order Date]])</f>
        <v>2015</v>
      </c>
    </row>
    <row r="2925" spans="1:35" x14ac:dyDescent="0.3">
      <c r="A2925" t="s">
        <v>2713</v>
      </c>
      <c r="B2925" s="1">
        <v>42112</v>
      </c>
      <c r="C2925" t="s">
        <v>1310</v>
      </c>
      <c r="D2925" t="s">
        <v>240</v>
      </c>
      <c r="E2925" t="s">
        <v>27</v>
      </c>
      <c r="F2925" t="s">
        <v>28</v>
      </c>
      <c r="G2925" t="s">
        <v>134</v>
      </c>
      <c r="H2925" t="s">
        <v>241</v>
      </c>
      <c r="I2925" t="s">
        <v>121</v>
      </c>
      <c r="J2925" t="s">
        <v>1233</v>
      </c>
      <c r="K2925" t="s">
        <v>94</v>
      </c>
      <c r="L2925" t="s">
        <v>34</v>
      </c>
      <c r="M2925" t="s">
        <v>35</v>
      </c>
      <c r="N2925" s="1">
        <v>42113</v>
      </c>
      <c r="O2925" t="s">
        <v>711</v>
      </c>
      <c r="P2925" s="3" t="s">
        <v>1234</v>
      </c>
      <c r="Q2925" t="s">
        <v>1235</v>
      </c>
      <c r="R2925">
        <v>1</v>
      </c>
      <c r="S2925" t="s">
        <v>10858</v>
      </c>
      <c r="T2925" s="2">
        <v>0</v>
      </c>
      <c r="U2925" t="s">
        <v>401</v>
      </c>
      <c r="V2925" t="s">
        <v>10859</v>
      </c>
      <c r="W2925" t="s">
        <v>1239</v>
      </c>
      <c r="X2925" t="s">
        <v>10860</v>
      </c>
      <c r="Y2925" s="3">
        <f>VALUE(SUBSTITUTE(Table1[[#This Row],[Order Total]],"$",""))</f>
        <v>184.1</v>
      </c>
      <c r="Z2925">
        <f>VALUE(SUBSTITUTE(Table1[[#This Row],[Total]],"$",""))</f>
        <v>170.51</v>
      </c>
      <c r="AA2925" s="3">
        <f>Table1[[#This Row],[Order Total Number]]-Table1[[#This Row],[Total Number]]</f>
        <v>13.590000000000003</v>
      </c>
      <c r="AB2925">
        <f>VALUE(SUBSTITUTE(Table1[[#This Row],[Shipping Cost]],"$",""))</f>
        <v>11.15</v>
      </c>
      <c r="AC2925">
        <f>VALUE(SUBSTITUTE(Table1[[#This Row],[Discount $]],"$",""))</f>
        <v>7.92</v>
      </c>
      <c r="AD2925">
        <f>VALUE(SUBSTITUTE(Table1[[#This Row],[Retail Price]],"$",""))</f>
        <v>7.28</v>
      </c>
      <c r="AE2925" s="4">
        <f>(Table1[[#This Row],[Retail Price Number]]*Table1[[#This Row],[Order Quantity]])-Table1[[#This Row],[Discount $ Number]]+Table1[[#This Row],[Shipping Cost Number]]</f>
        <v>10.510000000000002</v>
      </c>
      <c r="AF2925">
        <f>Table1[[#This Row],[Retail Price Number]]*Table1[[#This Row],[Order Quantity]]-Table1[[#This Row],[Discount $ Number]]</f>
        <v>-0.63999999999999968</v>
      </c>
      <c r="AG2925">
        <f>(Table1[[#This Row],[Retail Price Number]]*Table1[[#This Row],[Order Quantity]])-Table1[[#This Row],[Discount $ Number]]-Table1[[#This Row],[Shipping Cost Number]]</f>
        <v>-11.79</v>
      </c>
      <c r="AH2925">
        <f>Table1[[#This Row],[Retail Price Number]]*Table1[[#This Row],[Order Quantity]]</f>
        <v>7.28</v>
      </c>
      <c r="AI2925">
        <f>YEAR(Table1[[#This Row],[Order Date]])</f>
        <v>2015</v>
      </c>
    </row>
    <row r="2926" spans="1:35" x14ac:dyDescent="0.3">
      <c r="A2926" t="s">
        <v>2713</v>
      </c>
      <c r="B2926" s="1">
        <v>42212</v>
      </c>
      <c r="C2926" t="s">
        <v>1301</v>
      </c>
      <c r="D2926" t="s">
        <v>228</v>
      </c>
      <c r="E2926" t="s">
        <v>46</v>
      </c>
      <c r="F2926" t="s">
        <v>47</v>
      </c>
      <c r="G2926" t="s">
        <v>134</v>
      </c>
      <c r="H2926" t="s">
        <v>107</v>
      </c>
      <c r="I2926" t="s">
        <v>92</v>
      </c>
      <c r="J2926" t="s">
        <v>2660</v>
      </c>
      <c r="K2926" t="s">
        <v>94</v>
      </c>
      <c r="L2926" t="s">
        <v>95</v>
      </c>
      <c r="M2926" t="s">
        <v>35</v>
      </c>
      <c r="N2926" s="1">
        <v>42217</v>
      </c>
      <c r="O2926" t="s">
        <v>2661</v>
      </c>
      <c r="P2926" s="3" t="s">
        <v>2662</v>
      </c>
      <c r="Q2926" t="s">
        <v>2663</v>
      </c>
      <c r="R2926">
        <v>35</v>
      </c>
      <c r="S2926" t="s">
        <v>9528</v>
      </c>
      <c r="T2926" s="2">
        <v>0.1</v>
      </c>
      <c r="U2926" t="s">
        <v>11828</v>
      </c>
      <c r="V2926" t="s">
        <v>11829</v>
      </c>
      <c r="W2926" t="s">
        <v>116</v>
      </c>
      <c r="X2926" t="s">
        <v>11830</v>
      </c>
      <c r="Y2926" s="3">
        <f>VALUE(SUBSTITUTE(Table1[[#This Row],[Order Total]],"$",""))</f>
        <v>511.08</v>
      </c>
      <c r="Z2926">
        <f>VALUE(SUBSTITUTE(Table1[[#This Row],[Total]],"$",""))</f>
        <v>515.17999999999995</v>
      </c>
      <c r="AA2926" s="3">
        <f>Table1[[#This Row],[Order Total Number]]-Table1[[#This Row],[Total Number]]</f>
        <v>-4.0999999999999659</v>
      </c>
      <c r="AB2926">
        <f>VALUE(SUBSTITUTE(Table1[[#This Row],[Shipping Cost]],"$",""))</f>
        <v>1.49</v>
      </c>
      <c r="AC2926">
        <f>VALUE(SUBSTITUTE(Table1[[#This Row],[Discount $]],"$",""))</f>
        <v>44.44</v>
      </c>
      <c r="AD2926">
        <f>VALUE(SUBSTITUTE(Table1[[#This Row],[Retail Price]],"$",""))</f>
        <v>20.98</v>
      </c>
      <c r="AE2926" s="4">
        <f>(Table1[[#This Row],[Retail Price Number]]*Table1[[#This Row],[Order Quantity]])-Table1[[#This Row],[Discount $ Number]]+Table1[[#This Row],[Shipping Cost Number]]</f>
        <v>691.35000000000014</v>
      </c>
      <c r="AF2926">
        <f>Table1[[#This Row],[Retail Price Number]]*Table1[[#This Row],[Order Quantity]]-Table1[[#This Row],[Discount $ Number]]</f>
        <v>689.86000000000013</v>
      </c>
      <c r="AG2926">
        <f>(Table1[[#This Row],[Retail Price Number]]*Table1[[#This Row],[Order Quantity]])-Table1[[#This Row],[Discount $ Number]]-Table1[[#This Row],[Shipping Cost Number]]</f>
        <v>688.37000000000012</v>
      </c>
      <c r="AH2926">
        <f>Table1[[#This Row],[Retail Price Number]]*Table1[[#This Row],[Order Quantity]]</f>
        <v>734.30000000000007</v>
      </c>
      <c r="AI2926">
        <f>YEAR(Table1[[#This Row],[Order Date]])</f>
        <v>2015</v>
      </c>
    </row>
    <row r="2927" spans="1:35" x14ac:dyDescent="0.3">
      <c r="A2927" t="s">
        <v>6747</v>
      </c>
      <c r="B2927" s="1">
        <v>41399</v>
      </c>
      <c r="C2927" t="s">
        <v>2734</v>
      </c>
      <c r="D2927" t="s">
        <v>174</v>
      </c>
      <c r="E2927" t="s">
        <v>27</v>
      </c>
      <c r="F2927" t="s">
        <v>28</v>
      </c>
      <c r="G2927" t="s">
        <v>91</v>
      </c>
      <c r="H2927" t="s">
        <v>78</v>
      </c>
      <c r="I2927" t="s">
        <v>31</v>
      </c>
      <c r="J2927" t="s">
        <v>756</v>
      </c>
      <c r="K2927" t="s">
        <v>94</v>
      </c>
      <c r="L2927" t="s">
        <v>34</v>
      </c>
      <c r="M2927" t="s">
        <v>156</v>
      </c>
      <c r="N2927" s="1">
        <v>41410</v>
      </c>
      <c r="O2927" t="s">
        <v>757</v>
      </c>
      <c r="P2927" s="3" t="s">
        <v>758</v>
      </c>
      <c r="Q2927" t="s">
        <v>98</v>
      </c>
      <c r="R2927">
        <v>8</v>
      </c>
      <c r="S2927" t="s">
        <v>6748</v>
      </c>
      <c r="T2927" s="2">
        <v>0.09</v>
      </c>
      <c r="U2927" t="s">
        <v>2147</v>
      </c>
      <c r="V2927" t="s">
        <v>6749</v>
      </c>
      <c r="W2927" t="s">
        <v>762</v>
      </c>
      <c r="X2927" t="s">
        <v>6750</v>
      </c>
      <c r="Y2927" s="3">
        <f>VALUE(SUBSTITUTE(Table1[[#This Row],[Order Total]],"$",""))</f>
        <v>79.47</v>
      </c>
      <c r="Z2927">
        <f>VALUE(SUBSTITUTE(Table1[[#This Row],[Total]],"$",""))</f>
        <v>70.23</v>
      </c>
      <c r="AA2927" s="3">
        <f>Table1[[#This Row],[Order Total Number]]-Table1[[#This Row],[Total Number]]</f>
        <v>9.2399999999999949</v>
      </c>
      <c r="AB2927">
        <f>VALUE(SUBSTITUTE(Table1[[#This Row],[Shipping Cost]],"$",""))</f>
        <v>5.44</v>
      </c>
      <c r="AC2927">
        <f>VALUE(SUBSTITUTE(Table1[[#This Row],[Discount $]],"$",""))</f>
        <v>5.95</v>
      </c>
      <c r="AD2927">
        <f>VALUE(SUBSTITUTE(Table1[[#This Row],[Retail Price]],"$",""))</f>
        <v>2.84</v>
      </c>
      <c r="AE2927" s="4">
        <f>(Table1[[#This Row],[Retail Price Number]]*Table1[[#This Row],[Order Quantity]])-Table1[[#This Row],[Discount $ Number]]+Table1[[#This Row],[Shipping Cost Number]]</f>
        <v>22.21</v>
      </c>
      <c r="AF2927">
        <f>Table1[[#This Row],[Retail Price Number]]*Table1[[#This Row],[Order Quantity]]-Table1[[#This Row],[Discount $ Number]]</f>
        <v>16.77</v>
      </c>
      <c r="AG2927">
        <f>(Table1[[#This Row],[Retail Price Number]]*Table1[[#This Row],[Order Quantity]])-Table1[[#This Row],[Discount $ Number]]-Table1[[#This Row],[Shipping Cost Number]]</f>
        <v>11.329999999999998</v>
      </c>
      <c r="AH2927">
        <f>Table1[[#This Row],[Retail Price Number]]*Table1[[#This Row],[Order Quantity]]</f>
        <v>22.72</v>
      </c>
      <c r="AI2927">
        <f>YEAR(Table1[[#This Row],[Order Date]])</f>
        <v>2013</v>
      </c>
    </row>
    <row r="2928" spans="1:35" x14ac:dyDescent="0.3">
      <c r="A2928" t="s">
        <v>3425</v>
      </c>
      <c r="B2928" s="1">
        <v>42066</v>
      </c>
      <c r="C2928" t="s">
        <v>3426</v>
      </c>
      <c r="D2928" t="s">
        <v>26</v>
      </c>
      <c r="E2928" t="s">
        <v>27</v>
      </c>
      <c r="F2928" t="s">
        <v>28</v>
      </c>
      <c r="G2928" t="s">
        <v>77</v>
      </c>
      <c r="H2928" t="s">
        <v>30</v>
      </c>
      <c r="I2928" t="s">
        <v>196</v>
      </c>
      <c r="J2928" t="s">
        <v>218</v>
      </c>
      <c r="K2928" t="s">
        <v>94</v>
      </c>
      <c r="L2928" t="s">
        <v>34</v>
      </c>
      <c r="M2928" t="s">
        <v>35</v>
      </c>
      <c r="N2928" s="1">
        <v>42064</v>
      </c>
      <c r="O2928" t="s">
        <v>219</v>
      </c>
      <c r="P2928" s="3" t="s">
        <v>124</v>
      </c>
      <c r="Q2928" t="s">
        <v>220</v>
      </c>
      <c r="R2928">
        <v>35</v>
      </c>
      <c r="S2928" t="s">
        <v>835</v>
      </c>
      <c r="T2928" s="2">
        <v>0.03</v>
      </c>
      <c r="U2928" t="s">
        <v>3427</v>
      </c>
      <c r="V2928" t="s">
        <v>3428</v>
      </c>
      <c r="W2928" t="s">
        <v>224</v>
      </c>
      <c r="X2928" t="s">
        <v>3429</v>
      </c>
      <c r="Y2928" s="3">
        <f>VALUE(SUBSTITUTE(Table1[[#This Row],[Order Total]],"$",""))</f>
        <v>113.76</v>
      </c>
      <c r="Z2928">
        <f>VALUE(SUBSTITUTE(Table1[[#This Row],[Total]],"$",""))</f>
        <v>115.1</v>
      </c>
      <c r="AA2928" s="3">
        <f>Table1[[#This Row],[Order Total Number]]-Table1[[#This Row],[Total Number]]</f>
        <v>-1.3399999999999892</v>
      </c>
      <c r="AB2928">
        <f>VALUE(SUBSTITUTE(Table1[[#This Row],[Shipping Cost]],"$",""))</f>
        <v>0.5</v>
      </c>
      <c r="AC2928">
        <f>VALUE(SUBSTITUTE(Table1[[#This Row],[Discount $]],"$",""))</f>
        <v>8.56</v>
      </c>
      <c r="AD2928">
        <f>VALUE(SUBSTITUTE(Table1[[#This Row],[Retail Price]],"$",""))</f>
        <v>3.69</v>
      </c>
      <c r="AE2928" s="4">
        <f>(Table1[[#This Row],[Retail Price Number]]*Table1[[#This Row],[Order Quantity]])-Table1[[#This Row],[Discount $ Number]]+Table1[[#This Row],[Shipping Cost Number]]</f>
        <v>121.09</v>
      </c>
      <c r="AF2928">
        <f>Table1[[#This Row],[Retail Price Number]]*Table1[[#This Row],[Order Quantity]]-Table1[[#This Row],[Discount $ Number]]</f>
        <v>120.59</v>
      </c>
      <c r="AG2928">
        <f>(Table1[[#This Row],[Retail Price Number]]*Table1[[#This Row],[Order Quantity]])-Table1[[#This Row],[Discount $ Number]]-Table1[[#This Row],[Shipping Cost Number]]</f>
        <v>120.09</v>
      </c>
      <c r="AH2928">
        <f>Table1[[#This Row],[Retail Price Number]]*Table1[[#This Row],[Order Quantity]]</f>
        <v>129.15</v>
      </c>
      <c r="AI2928">
        <f>YEAR(Table1[[#This Row],[Order Date]])</f>
        <v>2015</v>
      </c>
    </row>
    <row r="2929" spans="1:35" x14ac:dyDescent="0.3">
      <c r="A2929" t="s">
        <v>3425</v>
      </c>
      <c r="B2929" s="1">
        <v>41935</v>
      </c>
      <c r="C2929" t="s">
        <v>4675</v>
      </c>
      <c r="D2929" t="s">
        <v>3332</v>
      </c>
      <c r="E2929" t="s">
        <v>27</v>
      </c>
      <c r="F2929" t="s">
        <v>28</v>
      </c>
      <c r="G2929" t="s">
        <v>77</v>
      </c>
      <c r="H2929" t="s">
        <v>241</v>
      </c>
      <c r="I2929" t="s">
        <v>92</v>
      </c>
      <c r="J2929" t="s">
        <v>1311</v>
      </c>
      <c r="K2929" t="s">
        <v>33</v>
      </c>
      <c r="L2929" t="s">
        <v>34</v>
      </c>
      <c r="M2929" t="s">
        <v>35</v>
      </c>
      <c r="N2929" s="1">
        <v>41937</v>
      </c>
      <c r="O2929" t="s">
        <v>542</v>
      </c>
      <c r="P2929" s="3" t="s">
        <v>543</v>
      </c>
      <c r="Q2929" t="s">
        <v>544</v>
      </c>
      <c r="R2929">
        <v>26</v>
      </c>
      <c r="S2929" t="s">
        <v>4676</v>
      </c>
      <c r="T2929" s="2">
        <v>0.03</v>
      </c>
      <c r="U2929" t="s">
        <v>4677</v>
      </c>
      <c r="V2929" t="s">
        <v>4678</v>
      </c>
      <c r="W2929" t="s">
        <v>547</v>
      </c>
      <c r="X2929" t="s">
        <v>4679</v>
      </c>
      <c r="Y2929" s="3">
        <f>VALUE(SUBSTITUTE(Table1[[#This Row],[Order Total]],"$",""))</f>
        <v>515.6</v>
      </c>
      <c r="Z2929">
        <f>VALUE(SUBSTITUTE(Table1[[#This Row],[Total]],"$",""))</f>
        <v>515.08000000000004</v>
      </c>
      <c r="AA2929" s="3">
        <f>Table1[[#This Row],[Order Total Number]]-Table1[[#This Row],[Total Number]]</f>
        <v>0.51999999999998181</v>
      </c>
      <c r="AB2929">
        <f>VALUE(SUBSTITUTE(Table1[[#This Row],[Shipping Cost]],"$",""))</f>
        <v>6.64</v>
      </c>
      <c r="AC2929">
        <f>VALUE(SUBSTITUTE(Table1[[#This Row],[Discount $]],"$",""))</f>
        <v>55.51</v>
      </c>
      <c r="AD2929">
        <f>VALUE(SUBSTITUTE(Table1[[#This Row],[Retail Price]],"$",""))</f>
        <v>29.74</v>
      </c>
      <c r="AE2929" s="4">
        <f>(Table1[[#This Row],[Retail Price Number]]*Table1[[#This Row],[Order Quantity]])-Table1[[#This Row],[Discount $ Number]]+Table1[[#This Row],[Shipping Cost Number]]</f>
        <v>724.37</v>
      </c>
      <c r="AF2929">
        <f>Table1[[#This Row],[Retail Price Number]]*Table1[[#This Row],[Order Quantity]]-Table1[[#This Row],[Discount $ Number]]</f>
        <v>717.73</v>
      </c>
      <c r="AG2929">
        <f>(Table1[[#This Row],[Retail Price Number]]*Table1[[#This Row],[Order Quantity]])-Table1[[#This Row],[Discount $ Number]]-Table1[[#This Row],[Shipping Cost Number]]</f>
        <v>711.09</v>
      </c>
      <c r="AH2929">
        <f>Table1[[#This Row],[Retail Price Number]]*Table1[[#This Row],[Order Quantity]]</f>
        <v>773.24</v>
      </c>
      <c r="AI2929">
        <f>YEAR(Table1[[#This Row],[Order Date]])</f>
        <v>2014</v>
      </c>
    </row>
    <row r="2930" spans="1:35" x14ac:dyDescent="0.3">
      <c r="A2930" t="s">
        <v>3425</v>
      </c>
      <c r="B2930" s="1">
        <v>41534</v>
      </c>
      <c r="C2930" t="s">
        <v>8609</v>
      </c>
      <c r="D2930" t="s">
        <v>162</v>
      </c>
      <c r="E2930" t="s">
        <v>46</v>
      </c>
      <c r="F2930" t="s">
        <v>47</v>
      </c>
      <c r="G2930" t="s">
        <v>77</v>
      </c>
      <c r="H2930" t="s">
        <v>107</v>
      </c>
      <c r="I2930" t="s">
        <v>31</v>
      </c>
      <c r="J2930" t="s">
        <v>64</v>
      </c>
      <c r="K2930" t="s">
        <v>33</v>
      </c>
      <c r="L2930" t="s">
        <v>392</v>
      </c>
      <c r="M2930" t="s">
        <v>393</v>
      </c>
      <c r="N2930" s="1">
        <v>41535</v>
      </c>
      <c r="O2930" t="s">
        <v>66</v>
      </c>
      <c r="P2930" s="3" t="s">
        <v>67</v>
      </c>
      <c r="Q2930" t="s">
        <v>68</v>
      </c>
      <c r="R2930">
        <v>8</v>
      </c>
      <c r="S2930" t="s">
        <v>5830</v>
      </c>
      <c r="T2930" s="2">
        <v>0.09</v>
      </c>
      <c r="U2930" t="s">
        <v>2531</v>
      </c>
      <c r="V2930" t="s">
        <v>2120</v>
      </c>
      <c r="W2930" t="s">
        <v>72</v>
      </c>
      <c r="X2930" t="s">
        <v>2329</v>
      </c>
      <c r="Y2930" s="3">
        <f>VALUE(SUBSTITUTE(Table1[[#This Row],[Order Total]],"$",""))</f>
        <v>62.38</v>
      </c>
      <c r="Z2930">
        <f>VALUE(SUBSTITUTE(Table1[[#This Row],[Total]],"$",""))</f>
        <v>62.47</v>
      </c>
      <c r="AA2930" s="3">
        <f>Table1[[#This Row],[Order Total Number]]-Table1[[#This Row],[Total Number]]</f>
        <v>-8.9999999999996305E-2</v>
      </c>
      <c r="AB2930">
        <f>VALUE(SUBSTITUTE(Table1[[#This Row],[Shipping Cost]],"$",""))</f>
        <v>0.99</v>
      </c>
      <c r="AC2930">
        <f>VALUE(SUBSTITUTE(Table1[[#This Row],[Discount $]],"$",""))</f>
        <v>2.48</v>
      </c>
      <c r="AD2930">
        <f>VALUE(SUBSTITUTE(Table1[[#This Row],[Retail Price]],"$",""))</f>
        <v>2.88</v>
      </c>
      <c r="AE2930" s="4">
        <f>(Table1[[#This Row],[Retail Price Number]]*Table1[[#This Row],[Order Quantity]])-Table1[[#This Row],[Discount $ Number]]+Table1[[#This Row],[Shipping Cost Number]]</f>
        <v>21.549999999999997</v>
      </c>
      <c r="AF2930">
        <f>Table1[[#This Row],[Retail Price Number]]*Table1[[#This Row],[Order Quantity]]-Table1[[#This Row],[Discount $ Number]]</f>
        <v>20.56</v>
      </c>
      <c r="AG2930">
        <f>(Table1[[#This Row],[Retail Price Number]]*Table1[[#This Row],[Order Quantity]])-Table1[[#This Row],[Discount $ Number]]-Table1[[#This Row],[Shipping Cost Number]]</f>
        <v>19.57</v>
      </c>
      <c r="AH2930">
        <f>Table1[[#This Row],[Retail Price Number]]*Table1[[#This Row],[Order Quantity]]</f>
        <v>23.04</v>
      </c>
      <c r="AI2930">
        <f>YEAR(Table1[[#This Row],[Order Date]])</f>
        <v>2013</v>
      </c>
    </row>
    <row r="2931" spans="1:35" x14ac:dyDescent="0.3">
      <c r="A2931" t="s">
        <v>3425</v>
      </c>
      <c r="B2931" s="1">
        <v>42182</v>
      </c>
      <c r="C2931" t="s">
        <v>9024</v>
      </c>
      <c r="D2931" t="s">
        <v>228</v>
      </c>
      <c r="E2931" t="s">
        <v>46</v>
      </c>
      <c r="F2931" t="s">
        <v>47</v>
      </c>
      <c r="G2931" t="s">
        <v>77</v>
      </c>
      <c r="H2931" t="s">
        <v>107</v>
      </c>
      <c r="I2931" t="s">
        <v>196</v>
      </c>
      <c r="J2931" t="s">
        <v>253</v>
      </c>
      <c r="K2931" t="s">
        <v>723</v>
      </c>
      <c r="L2931" t="s">
        <v>109</v>
      </c>
      <c r="M2931" t="s">
        <v>35</v>
      </c>
      <c r="N2931" s="1">
        <v>42182</v>
      </c>
      <c r="O2931" t="s">
        <v>254</v>
      </c>
      <c r="P2931" s="3" t="s">
        <v>255</v>
      </c>
      <c r="Q2931" t="s">
        <v>256</v>
      </c>
      <c r="R2931">
        <v>7</v>
      </c>
      <c r="S2931" t="s">
        <v>9546</v>
      </c>
      <c r="T2931" s="2">
        <v>0.01</v>
      </c>
      <c r="U2931" t="s">
        <v>3427</v>
      </c>
      <c r="V2931" t="s">
        <v>3428</v>
      </c>
      <c r="W2931" t="s">
        <v>260</v>
      </c>
      <c r="X2931" t="s">
        <v>3429</v>
      </c>
      <c r="Y2931" s="3">
        <f>VALUE(SUBSTITUTE(Table1[[#This Row],[Order Total]],"$",""))</f>
        <v>113.76</v>
      </c>
      <c r="Z2931">
        <f>VALUE(SUBSTITUTE(Table1[[#This Row],[Total]],"$",""))</f>
        <v>115.1</v>
      </c>
      <c r="AA2931" s="3">
        <f>Table1[[#This Row],[Order Total Number]]-Table1[[#This Row],[Total Number]]</f>
        <v>-1.3399999999999892</v>
      </c>
      <c r="AB2931">
        <f>VALUE(SUBSTITUTE(Table1[[#This Row],[Shipping Cost]],"$",""))</f>
        <v>1.34</v>
      </c>
      <c r="AC2931">
        <f>VALUE(SUBSTITUTE(Table1[[#This Row],[Discount $]],"$",""))</f>
        <v>8.56</v>
      </c>
      <c r="AD2931">
        <f>VALUE(SUBSTITUTE(Table1[[#This Row],[Retail Price]],"$",""))</f>
        <v>2.78</v>
      </c>
      <c r="AE2931" s="4">
        <f>(Table1[[#This Row],[Retail Price Number]]*Table1[[#This Row],[Order Quantity]])-Table1[[#This Row],[Discount $ Number]]+Table1[[#This Row],[Shipping Cost Number]]</f>
        <v>12.239999999999997</v>
      </c>
      <c r="AF2931">
        <f>Table1[[#This Row],[Retail Price Number]]*Table1[[#This Row],[Order Quantity]]-Table1[[#This Row],[Discount $ Number]]</f>
        <v>10.899999999999997</v>
      </c>
      <c r="AG2931">
        <f>(Table1[[#This Row],[Retail Price Number]]*Table1[[#This Row],[Order Quantity]])-Table1[[#This Row],[Discount $ Number]]-Table1[[#This Row],[Shipping Cost Number]]</f>
        <v>9.5599999999999969</v>
      </c>
      <c r="AH2931">
        <f>Table1[[#This Row],[Retail Price Number]]*Table1[[#This Row],[Order Quantity]]</f>
        <v>19.459999999999997</v>
      </c>
      <c r="AI2931">
        <f>YEAR(Table1[[#This Row],[Order Date]])</f>
        <v>2015</v>
      </c>
    </row>
    <row r="2932" spans="1:35" x14ac:dyDescent="0.3">
      <c r="A2932" t="s">
        <v>851</v>
      </c>
      <c r="B2932" s="1">
        <v>42163</v>
      </c>
      <c r="C2932" t="s">
        <v>852</v>
      </c>
      <c r="D2932" t="s">
        <v>280</v>
      </c>
      <c r="E2932" t="s">
        <v>27</v>
      </c>
      <c r="F2932" t="s">
        <v>28</v>
      </c>
      <c r="G2932" t="s">
        <v>29</v>
      </c>
      <c r="H2932" t="s">
        <v>281</v>
      </c>
      <c r="I2932" t="s">
        <v>196</v>
      </c>
      <c r="J2932" t="s">
        <v>853</v>
      </c>
      <c r="K2932" t="s">
        <v>94</v>
      </c>
      <c r="L2932" t="s">
        <v>34</v>
      </c>
      <c r="M2932" t="s">
        <v>35</v>
      </c>
      <c r="N2932" s="1">
        <v>42164</v>
      </c>
      <c r="O2932" t="s">
        <v>854</v>
      </c>
      <c r="P2932" s="3" t="s">
        <v>855</v>
      </c>
      <c r="Q2932" t="s">
        <v>856</v>
      </c>
      <c r="R2932">
        <v>9</v>
      </c>
      <c r="S2932" t="s">
        <v>857</v>
      </c>
      <c r="T2932" s="2">
        <v>0</v>
      </c>
      <c r="U2932" t="s">
        <v>858</v>
      </c>
      <c r="V2932" t="s">
        <v>859</v>
      </c>
      <c r="W2932" t="s">
        <v>618</v>
      </c>
      <c r="X2932" t="s">
        <v>860</v>
      </c>
      <c r="Y2932" s="3">
        <f>VALUE(SUBSTITUTE(Table1[[#This Row],[Order Total]],"$",""))</f>
        <v>22385.63</v>
      </c>
      <c r="Z2932">
        <f>VALUE(SUBSTITUTE(Table1[[#This Row],[Total]],"$",""))</f>
        <v>22410.12</v>
      </c>
      <c r="AA2932" s="3">
        <f>Table1[[#This Row],[Order Total Number]]-Table1[[#This Row],[Total Number]]</f>
        <v>-24.489999999997963</v>
      </c>
      <c r="AB2932">
        <f>VALUE(SUBSTITUTE(Table1[[#This Row],[Shipping Cost]],"$",""))</f>
        <v>24.49</v>
      </c>
      <c r="AC2932">
        <f>VALUE(SUBSTITUTE(Table1[[#This Row],[Discount $]],"$",""))</f>
        <v>2213.96</v>
      </c>
      <c r="AD2932">
        <f>VALUE(SUBSTITUTE(Table1[[#This Row],[Retail Price]],"$",""))</f>
        <v>599.99</v>
      </c>
      <c r="AE2932" s="4">
        <f>(Table1[[#This Row],[Retail Price Number]]*Table1[[#This Row],[Order Quantity]])-Table1[[#This Row],[Discount $ Number]]+Table1[[#This Row],[Shipping Cost Number]]</f>
        <v>3210.4399999999996</v>
      </c>
      <c r="AF2932">
        <f>Table1[[#This Row],[Retail Price Number]]*Table1[[#This Row],[Order Quantity]]-Table1[[#This Row],[Discount $ Number]]</f>
        <v>3185.95</v>
      </c>
      <c r="AG2932">
        <f>(Table1[[#This Row],[Retail Price Number]]*Table1[[#This Row],[Order Quantity]])-Table1[[#This Row],[Discount $ Number]]-Table1[[#This Row],[Shipping Cost Number]]</f>
        <v>3161.46</v>
      </c>
      <c r="AH2932">
        <f>Table1[[#This Row],[Retail Price Number]]*Table1[[#This Row],[Order Quantity]]</f>
        <v>5399.91</v>
      </c>
      <c r="AI2932">
        <f>YEAR(Table1[[#This Row],[Order Date]])</f>
        <v>2015</v>
      </c>
    </row>
    <row r="2933" spans="1:35" x14ac:dyDescent="0.3">
      <c r="A2933" t="s">
        <v>851</v>
      </c>
      <c r="B2933" s="1">
        <v>41736</v>
      </c>
      <c r="C2933" t="s">
        <v>2622</v>
      </c>
      <c r="D2933" t="s">
        <v>133</v>
      </c>
      <c r="E2933" t="s">
        <v>27</v>
      </c>
      <c r="F2933" t="s">
        <v>28</v>
      </c>
      <c r="G2933" t="s">
        <v>77</v>
      </c>
      <c r="H2933" t="s">
        <v>62</v>
      </c>
      <c r="I2933" t="s">
        <v>31</v>
      </c>
      <c r="J2933" t="s">
        <v>1199</v>
      </c>
      <c r="K2933" t="s">
        <v>94</v>
      </c>
      <c r="L2933" t="s">
        <v>34</v>
      </c>
      <c r="M2933" t="s">
        <v>35</v>
      </c>
      <c r="N2933" s="1">
        <v>41738</v>
      </c>
      <c r="O2933" t="s">
        <v>1200</v>
      </c>
      <c r="P2933" s="3" t="s">
        <v>1201</v>
      </c>
      <c r="Q2933" t="s">
        <v>1202</v>
      </c>
      <c r="R2933">
        <v>27</v>
      </c>
      <c r="S2933" t="s">
        <v>8188</v>
      </c>
      <c r="T2933" s="2">
        <v>7.0000000000000007E-2</v>
      </c>
      <c r="U2933" t="s">
        <v>2618</v>
      </c>
      <c r="V2933" t="s">
        <v>2619</v>
      </c>
      <c r="W2933" t="s">
        <v>51</v>
      </c>
      <c r="X2933" t="s">
        <v>2620</v>
      </c>
      <c r="Y2933" s="3">
        <f>VALUE(SUBSTITUTE(Table1[[#This Row],[Order Total]],"$",""))</f>
        <v>158.93</v>
      </c>
      <c r="Z2933">
        <f>VALUE(SUBSTITUTE(Table1[[#This Row],[Total]],"$",""))</f>
        <v>159.69</v>
      </c>
      <c r="AA2933" s="3">
        <f>Table1[[#This Row],[Order Total Number]]-Table1[[#This Row],[Total Number]]</f>
        <v>-0.75999999999999091</v>
      </c>
      <c r="AB2933">
        <f>VALUE(SUBSTITUTE(Table1[[#This Row],[Shipping Cost]],"$",""))</f>
        <v>0.71</v>
      </c>
      <c r="AC2933">
        <f>VALUE(SUBSTITUTE(Table1[[#This Row],[Discount $]],"$",""))</f>
        <v>1.61</v>
      </c>
      <c r="AD2933">
        <f>VALUE(SUBSTITUTE(Table1[[#This Row],[Retail Price]],"$",""))</f>
        <v>3.78</v>
      </c>
      <c r="AE2933" s="4">
        <f>(Table1[[#This Row],[Retail Price Number]]*Table1[[#This Row],[Order Quantity]])-Table1[[#This Row],[Discount $ Number]]+Table1[[#This Row],[Shipping Cost Number]]</f>
        <v>101.15999999999998</v>
      </c>
      <c r="AF2933">
        <f>Table1[[#This Row],[Retail Price Number]]*Table1[[#This Row],[Order Quantity]]-Table1[[#This Row],[Discount $ Number]]</f>
        <v>100.44999999999999</v>
      </c>
      <c r="AG2933">
        <f>(Table1[[#This Row],[Retail Price Number]]*Table1[[#This Row],[Order Quantity]])-Table1[[#This Row],[Discount $ Number]]-Table1[[#This Row],[Shipping Cost Number]]</f>
        <v>99.74</v>
      </c>
      <c r="AH2933">
        <f>Table1[[#This Row],[Retail Price Number]]*Table1[[#This Row],[Order Quantity]]</f>
        <v>102.05999999999999</v>
      </c>
      <c r="AI2933">
        <f>YEAR(Table1[[#This Row],[Order Date]])</f>
        <v>2014</v>
      </c>
    </row>
    <row r="2934" spans="1:35" x14ac:dyDescent="0.3">
      <c r="A2934" t="s">
        <v>851</v>
      </c>
      <c r="B2934" s="1">
        <v>41416</v>
      </c>
      <c r="C2934" t="s">
        <v>643</v>
      </c>
      <c r="D2934" t="s">
        <v>133</v>
      </c>
      <c r="E2934" t="s">
        <v>27</v>
      </c>
      <c r="F2934" t="s">
        <v>28</v>
      </c>
      <c r="G2934" t="s">
        <v>134</v>
      </c>
      <c r="H2934" t="s">
        <v>62</v>
      </c>
      <c r="I2934" t="s">
        <v>121</v>
      </c>
      <c r="J2934" t="s">
        <v>1233</v>
      </c>
      <c r="K2934" t="s">
        <v>94</v>
      </c>
      <c r="L2934" t="s">
        <v>95</v>
      </c>
      <c r="M2934" t="s">
        <v>35</v>
      </c>
      <c r="N2934" s="1">
        <v>41417</v>
      </c>
      <c r="O2934" t="s">
        <v>711</v>
      </c>
      <c r="P2934" s="3" t="s">
        <v>1234</v>
      </c>
      <c r="Q2934" t="s">
        <v>1235</v>
      </c>
      <c r="R2934">
        <v>22</v>
      </c>
      <c r="S2934" t="s">
        <v>5859</v>
      </c>
      <c r="T2934" s="2">
        <v>7.0000000000000007E-2</v>
      </c>
      <c r="U2934" t="s">
        <v>152</v>
      </c>
      <c r="V2934" t="s">
        <v>9523</v>
      </c>
      <c r="W2934" t="s">
        <v>1239</v>
      </c>
      <c r="X2934" t="s">
        <v>7596</v>
      </c>
      <c r="Y2934" s="3">
        <f>VALUE(SUBSTITUTE(Table1[[#This Row],[Order Total]],"$",""))</f>
        <v>245.02</v>
      </c>
      <c r="Z2934">
        <f>VALUE(SUBSTITUTE(Table1[[#This Row],[Total]],"$",""))</f>
        <v>243.55</v>
      </c>
      <c r="AA2934" s="3">
        <f>Table1[[#This Row],[Order Total Number]]-Table1[[#This Row],[Total Number]]</f>
        <v>1.4699999999999989</v>
      </c>
      <c r="AB2934">
        <f>VALUE(SUBSTITUTE(Table1[[#This Row],[Shipping Cost]],"$",""))</f>
        <v>11.15</v>
      </c>
      <c r="AC2934">
        <f>VALUE(SUBSTITUTE(Table1[[#This Row],[Discount $]],"$",""))</f>
        <v>2.85</v>
      </c>
      <c r="AD2934">
        <f>VALUE(SUBSTITUTE(Table1[[#This Row],[Retail Price]],"$",""))</f>
        <v>7.28</v>
      </c>
      <c r="AE2934" s="4">
        <f>(Table1[[#This Row],[Retail Price Number]]*Table1[[#This Row],[Order Quantity]])-Table1[[#This Row],[Discount $ Number]]+Table1[[#This Row],[Shipping Cost Number]]</f>
        <v>168.46</v>
      </c>
      <c r="AF2934">
        <f>Table1[[#This Row],[Retail Price Number]]*Table1[[#This Row],[Order Quantity]]-Table1[[#This Row],[Discount $ Number]]</f>
        <v>157.31</v>
      </c>
      <c r="AG2934">
        <f>(Table1[[#This Row],[Retail Price Number]]*Table1[[#This Row],[Order Quantity]])-Table1[[#This Row],[Discount $ Number]]-Table1[[#This Row],[Shipping Cost Number]]</f>
        <v>146.16</v>
      </c>
      <c r="AH2934">
        <f>Table1[[#This Row],[Retail Price Number]]*Table1[[#This Row],[Order Quantity]]</f>
        <v>160.16</v>
      </c>
      <c r="AI2934">
        <f>YEAR(Table1[[#This Row],[Order Date]])</f>
        <v>2013</v>
      </c>
    </row>
    <row r="2935" spans="1:35" x14ac:dyDescent="0.3">
      <c r="A2935" t="s">
        <v>4582</v>
      </c>
      <c r="B2935" s="1">
        <v>42633</v>
      </c>
      <c r="C2935" t="s">
        <v>1610</v>
      </c>
      <c r="D2935" t="s">
        <v>929</v>
      </c>
      <c r="E2935" t="s">
        <v>27</v>
      </c>
      <c r="F2935" t="s">
        <v>28</v>
      </c>
      <c r="G2935" t="s">
        <v>77</v>
      </c>
      <c r="H2935" t="s">
        <v>217</v>
      </c>
      <c r="I2935" t="s">
        <v>121</v>
      </c>
      <c r="J2935" t="s">
        <v>1365</v>
      </c>
      <c r="K2935" t="s">
        <v>94</v>
      </c>
      <c r="L2935" t="s">
        <v>95</v>
      </c>
      <c r="M2935" t="s">
        <v>35</v>
      </c>
      <c r="N2935" s="1">
        <v>42633</v>
      </c>
      <c r="O2935" t="s">
        <v>925</v>
      </c>
      <c r="P2935" s="3" t="s">
        <v>758</v>
      </c>
      <c r="Q2935" t="s">
        <v>254</v>
      </c>
      <c r="R2935">
        <v>17</v>
      </c>
      <c r="S2935" t="s">
        <v>4583</v>
      </c>
      <c r="T2935" s="2">
        <v>0.09</v>
      </c>
      <c r="U2935" t="s">
        <v>3589</v>
      </c>
      <c r="V2935" t="s">
        <v>4584</v>
      </c>
      <c r="W2935" t="s">
        <v>1369</v>
      </c>
      <c r="X2935" t="s">
        <v>4585</v>
      </c>
      <c r="Y2935" s="3">
        <f>VALUE(SUBSTITUTE(Table1[[#This Row],[Order Total]],"$",""))</f>
        <v>69.25</v>
      </c>
      <c r="Z2935">
        <f>VALUE(SUBSTITUTE(Table1[[#This Row],[Total]],"$",""))</f>
        <v>60.61</v>
      </c>
      <c r="AA2935" s="3">
        <f>Table1[[#This Row],[Order Total Number]]-Table1[[#This Row],[Total Number]]</f>
        <v>8.64</v>
      </c>
      <c r="AB2935">
        <f>VALUE(SUBSTITUTE(Table1[[#This Row],[Shipping Cost]],"$",""))</f>
        <v>0.93</v>
      </c>
      <c r="AC2935">
        <f>VALUE(SUBSTITUTE(Table1[[#This Row],[Discount $]],"$",""))</f>
        <v>0.85</v>
      </c>
      <c r="AD2935">
        <f>VALUE(SUBSTITUTE(Table1[[#This Row],[Retail Price]],"$",""))</f>
        <v>2.84</v>
      </c>
      <c r="AE2935" s="4">
        <f>(Table1[[#This Row],[Retail Price Number]]*Table1[[#This Row],[Order Quantity]])-Table1[[#This Row],[Discount $ Number]]+Table1[[#This Row],[Shipping Cost Number]]</f>
        <v>48.36</v>
      </c>
      <c r="AF2935">
        <f>Table1[[#This Row],[Retail Price Number]]*Table1[[#This Row],[Order Quantity]]-Table1[[#This Row],[Discount $ Number]]</f>
        <v>47.43</v>
      </c>
      <c r="AG2935">
        <f>(Table1[[#This Row],[Retail Price Number]]*Table1[[#This Row],[Order Quantity]])-Table1[[#This Row],[Discount $ Number]]-Table1[[#This Row],[Shipping Cost Number]]</f>
        <v>46.5</v>
      </c>
      <c r="AH2935">
        <f>Table1[[#This Row],[Retail Price Number]]*Table1[[#This Row],[Order Quantity]]</f>
        <v>48.28</v>
      </c>
      <c r="AI2935">
        <f>YEAR(Table1[[#This Row],[Order Date]])</f>
        <v>2016</v>
      </c>
    </row>
    <row r="2936" spans="1:35" x14ac:dyDescent="0.3">
      <c r="A2936" t="s">
        <v>4582</v>
      </c>
      <c r="B2936" s="1">
        <v>42182</v>
      </c>
      <c r="C2936" t="s">
        <v>765</v>
      </c>
      <c r="D2936" t="s">
        <v>766</v>
      </c>
      <c r="E2936" t="s">
        <v>27</v>
      </c>
      <c r="F2936" t="s">
        <v>28</v>
      </c>
      <c r="G2936" t="s">
        <v>91</v>
      </c>
      <c r="H2936" t="s">
        <v>217</v>
      </c>
      <c r="I2936" t="s">
        <v>92</v>
      </c>
      <c r="J2936" t="s">
        <v>1135</v>
      </c>
      <c r="K2936" t="s">
        <v>94</v>
      </c>
      <c r="L2936" t="s">
        <v>109</v>
      </c>
      <c r="M2936" t="s">
        <v>35</v>
      </c>
      <c r="N2936" s="1">
        <v>42184</v>
      </c>
      <c r="O2936" t="s">
        <v>1136</v>
      </c>
      <c r="P2936" s="3" t="s">
        <v>424</v>
      </c>
      <c r="Q2936" t="s">
        <v>260</v>
      </c>
      <c r="R2936">
        <v>43</v>
      </c>
      <c r="S2936" t="s">
        <v>424</v>
      </c>
      <c r="T2936" s="2">
        <v>0.03</v>
      </c>
      <c r="U2936" t="s">
        <v>1896</v>
      </c>
      <c r="V2936" t="s">
        <v>3588</v>
      </c>
      <c r="W2936" t="s">
        <v>1139</v>
      </c>
      <c r="X2936" t="s">
        <v>11598</v>
      </c>
      <c r="Y2936" s="3">
        <f>VALUE(SUBSTITUTE(Table1[[#This Row],[Order Total]],"$",""))</f>
        <v>3.38</v>
      </c>
      <c r="Z2936">
        <f>VALUE(SUBSTITUTE(Table1[[#This Row],[Total]],"$",""))</f>
        <v>10.210000000000001</v>
      </c>
      <c r="AA2936" s="3">
        <f>Table1[[#This Row],[Order Total Number]]-Table1[[#This Row],[Total Number]]</f>
        <v>-6.830000000000001</v>
      </c>
      <c r="AB2936">
        <f>VALUE(SUBSTITUTE(Table1[[#This Row],[Shipping Cost]],"$",""))</f>
        <v>6.83</v>
      </c>
      <c r="AC2936">
        <f>VALUE(SUBSTITUTE(Table1[[#This Row],[Discount $]],"$",""))</f>
        <v>0.14000000000000001</v>
      </c>
      <c r="AD2936">
        <f>VALUE(SUBSTITUTE(Table1[[#This Row],[Retail Price]],"$",""))</f>
        <v>3.52</v>
      </c>
      <c r="AE2936" s="4">
        <f>(Table1[[#This Row],[Retail Price Number]]*Table1[[#This Row],[Order Quantity]])-Table1[[#This Row],[Discount $ Number]]+Table1[[#This Row],[Shipping Cost Number]]</f>
        <v>158.05000000000004</v>
      </c>
      <c r="AF2936">
        <f>Table1[[#This Row],[Retail Price Number]]*Table1[[#This Row],[Order Quantity]]-Table1[[#This Row],[Discount $ Number]]</f>
        <v>151.22000000000003</v>
      </c>
      <c r="AG2936">
        <f>(Table1[[#This Row],[Retail Price Number]]*Table1[[#This Row],[Order Quantity]])-Table1[[#This Row],[Discount $ Number]]-Table1[[#This Row],[Shipping Cost Number]]</f>
        <v>144.39000000000001</v>
      </c>
      <c r="AH2936">
        <f>Table1[[#This Row],[Retail Price Number]]*Table1[[#This Row],[Order Quantity]]</f>
        <v>151.36000000000001</v>
      </c>
      <c r="AI2936">
        <f>YEAR(Table1[[#This Row],[Order Date]])</f>
        <v>2015</v>
      </c>
    </row>
    <row r="2937" spans="1:35" x14ac:dyDescent="0.3">
      <c r="A2937" t="s">
        <v>4582</v>
      </c>
      <c r="B2937" s="1">
        <v>42098</v>
      </c>
      <c r="C2937" t="s">
        <v>1849</v>
      </c>
      <c r="D2937" t="s">
        <v>106</v>
      </c>
      <c r="E2937" t="s">
        <v>46</v>
      </c>
      <c r="F2937" t="s">
        <v>47</v>
      </c>
      <c r="G2937" t="s">
        <v>91</v>
      </c>
      <c r="H2937" t="s">
        <v>107</v>
      </c>
      <c r="I2937" t="s">
        <v>121</v>
      </c>
      <c r="J2937" t="s">
        <v>1676</v>
      </c>
      <c r="K2937" t="s">
        <v>94</v>
      </c>
      <c r="L2937" t="s">
        <v>34</v>
      </c>
      <c r="M2937" t="s">
        <v>35</v>
      </c>
      <c r="N2937" s="1">
        <v>42099</v>
      </c>
      <c r="O2937" t="s">
        <v>66</v>
      </c>
      <c r="P2937" s="3" t="s">
        <v>67</v>
      </c>
      <c r="Q2937" t="s">
        <v>68</v>
      </c>
      <c r="R2937">
        <v>50</v>
      </c>
      <c r="S2937" t="s">
        <v>12004</v>
      </c>
      <c r="T2937" s="2">
        <v>7.0000000000000007E-2</v>
      </c>
      <c r="U2937" t="s">
        <v>3877</v>
      </c>
      <c r="V2937" t="s">
        <v>1404</v>
      </c>
      <c r="W2937" t="s">
        <v>116</v>
      </c>
      <c r="X2937" t="s">
        <v>3775</v>
      </c>
      <c r="Y2937" s="3">
        <f>VALUE(SUBSTITUTE(Table1[[#This Row],[Order Total]],"$",""))</f>
        <v>69.67</v>
      </c>
      <c r="Z2937">
        <f>VALUE(SUBSTITUTE(Table1[[#This Row],[Total]],"$",""))</f>
        <v>70.680000000000007</v>
      </c>
      <c r="AA2937" s="3">
        <f>Table1[[#This Row],[Order Total Number]]-Table1[[#This Row],[Total Number]]</f>
        <v>-1.0100000000000051</v>
      </c>
      <c r="AB2937">
        <f>VALUE(SUBSTITUTE(Table1[[#This Row],[Shipping Cost]],"$",""))</f>
        <v>1.49</v>
      </c>
      <c r="AC2937">
        <f>VALUE(SUBSTITUTE(Table1[[#This Row],[Discount $]],"$",""))</f>
        <v>0.35</v>
      </c>
      <c r="AD2937">
        <f>VALUE(SUBSTITUTE(Table1[[#This Row],[Retail Price]],"$",""))</f>
        <v>2.88</v>
      </c>
      <c r="AE2937" s="4">
        <f>(Table1[[#This Row],[Retail Price Number]]*Table1[[#This Row],[Order Quantity]])-Table1[[#This Row],[Discount $ Number]]+Table1[[#This Row],[Shipping Cost Number]]</f>
        <v>145.14000000000001</v>
      </c>
      <c r="AF2937">
        <f>Table1[[#This Row],[Retail Price Number]]*Table1[[#This Row],[Order Quantity]]-Table1[[#This Row],[Discount $ Number]]</f>
        <v>143.65</v>
      </c>
      <c r="AG2937">
        <f>(Table1[[#This Row],[Retail Price Number]]*Table1[[#This Row],[Order Quantity]])-Table1[[#This Row],[Discount $ Number]]-Table1[[#This Row],[Shipping Cost Number]]</f>
        <v>142.16</v>
      </c>
      <c r="AH2937">
        <f>Table1[[#This Row],[Retail Price Number]]*Table1[[#This Row],[Order Quantity]]</f>
        <v>144</v>
      </c>
      <c r="AI2937">
        <f>YEAR(Table1[[#This Row],[Order Date]])</f>
        <v>2015</v>
      </c>
    </row>
    <row r="2938" spans="1:35" x14ac:dyDescent="0.3">
      <c r="A2938" t="s">
        <v>4622</v>
      </c>
      <c r="B2938" s="1">
        <v>42183</v>
      </c>
      <c r="C2938" t="s">
        <v>4623</v>
      </c>
      <c r="D2938" t="s">
        <v>622</v>
      </c>
      <c r="E2938" t="s">
        <v>27</v>
      </c>
      <c r="F2938" t="s">
        <v>28</v>
      </c>
      <c r="G2938" t="s">
        <v>134</v>
      </c>
      <c r="H2938" t="s">
        <v>433</v>
      </c>
      <c r="I2938" t="s">
        <v>63</v>
      </c>
      <c r="J2938" t="s">
        <v>366</v>
      </c>
      <c r="K2938" t="s">
        <v>94</v>
      </c>
      <c r="L2938" t="s">
        <v>34</v>
      </c>
      <c r="M2938" t="s">
        <v>35</v>
      </c>
      <c r="N2938" s="1">
        <v>42184</v>
      </c>
      <c r="O2938" t="s">
        <v>367</v>
      </c>
      <c r="P2938" s="3" t="s">
        <v>368</v>
      </c>
      <c r="Q2938" t="s">
        <v>301</v>
      </c>
      <c r="R2938">
        <v>21</v>
      </c>
      <c r="S2938" t="s">
        <v>4468</v>
      </c>
      <c r="T2938" s="2">
        <v>0.04</v>
      </c>
      <c r="U2938" t="s">
        <v>4624</v>
      </c>
      <c r="V2938" t="s">
        <v>4625</v>
      </c>
      <c r="W2938" t="s">
        <v>116</v>
      </c>
      <c r="X2938" t="s">
        <v>4626</v>
      </c>
      <c r="Y2938" s="3">
        <f>VALUE(SUBSTITUTE(Table1[[#This Row],[Order Total]],"$",""))</f>
        <v>112.03</v>
      </c>
      <c r="Z2938">
        <f>VALUE(SUBSTITUTE(Table1[[#This Row],[Total]],"$",""))</f>
        <v>119.04</v>
      </c>
      <c r="AA2938" s="3">
        <f>Table1[[#This Row],[Order Total Number]]-Table1[[#This Row],[Total Number]]</f>
        <v>-7.0100000000000051</v>
      </c>
      <c r="AB2938">
        <f>VALUE(SUBSTITUTE(Table1[[#This Row],[Shipping Cost]],"$",""))</f>
        <v>1.49</v>
      </c>
      <c r="AC2938">
        <f>VALUE(SUBSTITUTE(Table1[[#This Row],[Discount $]],"$",""))</f>
        <v>12.45</v>
      </c>
      <c r="AD2938">
        <f>VALUE(SUBSTITUTE(Table1[[#This Row],[Retail Price]],"$",""))</f>
        <v>5.98</v>
      </c>
      <c r="AE2938" s="4">
        <f>(Table1[[#This Row],[Retail Price Number]]*Table1[[#This Row],[Order Quantity]])-Table1[[#This Row],[Discount $ Number]]+Table1[[#This Row],[Shipping Cost Number]]</f>
        <v>114.62</v>
      </c>
      <c r="AF2938">
        <f>Table1[[#This Row],[Retail Price Number]]*Table1[[#This Row],[Order Quantity]]-Table1[[#This Row],[Discount $ Number]]</f>
        <v>113.13000000000001</v>
      </c>
      <c r="AG2938">
        <f>(Table1[[#This Row],[Retail Price Number]]*Table1[[#This Row],[Order Quantity]])-Table1[[#This Row],[Discount $ Number]]-Table1[[#This Row],[Shipping Cost Number]]</f>
        <v>111.64000000000001</v>
      </c>
      <c r="AH2938">
        <f>Table1[[#This Row],[Retail Price Number]]*Table1[[#This Row],[Order Quantity]]</f>
        <v>125.58000000000001</v>
      </c>
      <c r="AI2938">
        <f>YEAR(Table1[[#This Row],[Order Date]])</f>
        <v>2015</v>
      </c>
    </row>
    <row r="2939" spans="1:35" x14ac:dyDescent="0.3">
      <c r="A2939" t="s">
        <v>4622</v>
      </c>
      <c r="B2939" s="1">
        <v>41396</v>
      </c>
      <c r="C2939" t="s">
        <v>2167</v>
      </c>
      <c r="D2939" t="s">
        <v>365</v>
      </c>
      <c r="E2939" t="s">
        <v>46</v>
      </c>
      <c r="F2939" t="s">
        <v>47</v>
      </c>
      <c r="G2939" t="s">
        <v>77</v>
      </c>
      <c r="H2939" t="s">
        <v>48</v>
      </c>
      <c r="I2939" t="s">
        <v>63</v>
      </c>
      <c r="J2939" t="s">
        <v>197</v>
      </c>
      <c r="K2939" t="s">
        <v>94</v>
      </c>
      <c r="L2939" t="s">
        <v>95</v>
      </c>
      <c r="M2939" t="s">
        <v>35</v>
      </c>
      <c r="N2939" s="1">
        <v>41397</v>
      </c>
      <c r="O2939" t="s">
        <v>198</v>
      </c>
      <c r="P2939" s="3" t="s">
        <v>37</v>
      </c>
      <c r="Q2939" t="s">
        <v>57</v>
      </c>
      <c r="R2939">
        <v>15</v>
      </c>
      <c r="S2939" t="s">
        <v>2608</v>
      </c>
      <c r="T2939" s="2">
        <v>0.03</v>
      </c>
      <c r="U2939" t="s">
        <v>5404</v>
      </c>
      <c r="V2939" t="s">
        <v>7574</v>
      </c>
      <c r="W2939" t="s">
        <v>116</v>
      </c>
      <c r="X2939" t="s">
        <v>3696</v>
      </c>
      <c r="Y2939" s="3">
        <f>VALUE(SUBSTITUTE(Table1[[#This Row],[Order Total]],"$",""))</f>
        <v>48.08</v>
      </c>
      <c r="Z2939">
        <f>VALUE(SUBSTITUTE(Table1[[#This Row],[Total]],"$",""))</f>
        <v>49.08</v>
      </c>
      <c r="AA2939" s="3">
        <f>Table1[[#This Row],[Order Total Number]]-Table1[[#This Row],[Total Number]]</f>
        <v>-1</v>
      </c>
      <c r="AB2939">
        <f>VALUE(SUBSTITUTE(Table1[[#This Row],[Shipping Cost]],"$",""))</f>
        <v>1.49</v>
      </c>
      <c r="AC2939">
        <f>VALUE(SUBSTITUTE(Table1[[#This Row],[Discount $]],"$",""))</f>
        <v>4.95</v>
      </c>
      <c r="AD2939">
        <f>VALUE(SUBSTITUTE(Table1[[#This Row],[Retail Price]],"$",""))</f>
        <v>1.88</v>
      </c>
      <c r="AE2939" s="4">
        <f>(Table1[[#This Row],[Retail Price Number]]*Table1[[#This Row],[Order Quantity]])-Table1[[#This Row],[Discount $ Number]]+Table1[[#This Row],[Shipping Cost Number]]</f>
        <v>24.74</v>
      </c>
      <c r="AF2939">
        <f>Table1[[#This Row],[Retail Price Number]]*Table1[[#This Row],[Order Quantity]]-Table1[[#This Row],[Discount $ Number]]</f>
        <v>23.25</v>
      </c>
      <c r="AG2939">
        <f>(Table1[[#This Row],[Retail Price Number]]*Table1[[#This Row],[Order Quantity]])-Table1[[#This Row],[Discount $ Number]]-Table1[[#This Row],[Shipping Cost Number]]</f>
        <v>21.76</v>
      </c>
      <c r="AH2939">
        <f>Table1[[#This Row],[Retail Price Number]]*Table1[[#This Row],[Order Quantity]]</f>
        <v>28.2</v>
      </c>
      <c r="AI2939">
        <f>YEAR(Table1[[#This Row],[Order Date]])</f>
        <v>2013</v>
      </c>
    </row>
    <row r="2940" spans="1:35" x14ac:dyDescent="0.3">
      <c r="A2940" t="s">
        <v>4622</v>
      </c>
      <c r="B2940" s="1">
        <v>41544</v>
      </c>
      <c r="C2940" t="s">
        <v>650</v>
      </c>
      <c r="D2940" t="s">
        <v>204</v>
      </c>
      <c r="E2940" t="s">
        <v>27</v>
      </c>
      <c r="F2940" t="s">
        <v>28</v>
      </c>
      <c r="G2940" t="s">
        <v>77</v>
      </c>
      <c r="H2940" t="s">
        <v>205</v>
      </c>
      <c r="I2940" t="s">
        <v>31</v>
      </c>
      <c r="J2940" t="s">
        <v>7484</v>
      </c>
      <c r="K2940" t="s">
        <v>94</v>
      </c>
      <c r="L2940" t="s">
        <v>34</v>
      </c>
      <c r="M2940" t="s">
        <v>35</v>
      </c>
      <c r="N2940" s="1">
        <v>41576</v>
      </c>
      <c r="O2940" t="s">
        <v>1378</v>
      </c>
      <c r="P2940" s="3" t="s">
        <v>1379</v>
      </c>
      <c r="Q2940" t="s">
        <v>1380</v>
      </c>
      <c r="R2940">
        <v>16</v>
      </c>
      <c r="S2940" t="s">
        <v>4468</v>
      </c>
      <c r="T2940" s="2">
        <v>0.1</v>
      </c>
      <c r="U2940" t="s">
        <v>4624</v>
      </c>
      <c r="V2940" t="s">
        <v>4625</v>
      </c>
      <c r="W2940" t="s">
        <v>1384</v>
      </c>
      <c r="X2940" t="s">
        <v>4626</v>
      </c>
      <c r="Y2940" s="3">
        <f>VALUE(SUBSTITUTE(Table1[[#This Row],[Order Total]],"$",""))</f>
        <v>112.03</v>
      </c>
      <c r="Z2940">
        <f>VALUE(SUBSTITUTE(Table1[[#This Row],[Total]],"$",""))</f>
        <v>119.04</v>
      </c>
      <c r="AA2940" s="3">
        <f>Table1[[#This Row],[Order Total Number]]-Table1[[#This Row],[Total Number]]</f>
        <v>-7.0100000000000051</v>
      </c>
      <c r="AB2940">
        <f>VALUE(SUBSTITUTE(Table1[[#This Row],[Shipping Cost]],"$",""))</f>
        <v>1.63</v>
      </c>
      <c r="AC2940">
        <f>VALUE(SUBSTITUTE(Table1[[#This Row],[Discount $]],"$",""))</f>
        <v>12.45</v>
      </c>
      <c r="AD2940">
        <f>VALUE(SUBSTITUTE(Table1[[#This Row],[Retail Price]],"$",""))</f>
        <v>1.95</v>
      </c>
      <c r="AE2940" s="4">
        <f>(Table1[[#This Row],[Retail Price Number]]*Table1[[#This Row],[Order Quantity]])-Table1[[#This Row],[Discount $ Number]]+Table1[[#This Row],[Shipping Cost Number]]</f>
        <v>20.38</v>
      </c>
      <c r="AF2940">
        <f>Table1[[#This Row],[Retail Price Number]]*Table1[[#This Row],[Order Quantity]]-Table1[[#This Row],[Discount $ Number]]</f>
        <v>18.75</v>
      </c>
      <c r="AG2940">
        <f>(Table1[[#This Row],[Retail Price Number]]*Table1[[#This Row],[Order Quantity]])-Table1[[#This Row],[Discount $ Number]]-Table1[[#This Row],[Shipping Cost Number]]</f>
        <v>17.12</v>
      </c>
      <c r="AH2940">
        <f>Table1[[#This Row],[Retail Price Number]]*Table1[[#This Row],[Order Quantity]]</f>
        <v>31.2</v>
      </c>
      <c r="AI2940">
        <f>YEAR(Table1[[#This Row],[Order Date]])</f>
        <v>2013</v>
      </c>
    </row>
    <row r="2941" spans="1:35" x14ac:dyDescent="0.3">
      <c r="A2941" t="s">
        <v>4622</v>
      </c>
      <c r="B2941" s="1">
        <v>41877</v>
      </c>
      <c r="C2941" t="s">
        <v>1473</v>
      </c>
      <c r="D2941" t="s">
        <v>252</v>
      </c>
      <c r="E2941" t="s">
        <v>27</v>
      </c>
      <c r="F2941" t="s">
        <v>28</v>
      </c>
      <c r="G2941" t="s">
        <v>77</v>
      </c>
      <c r="H2941" t="s">
        <v>62</v>
      </c>
      <c r="I2941" t="s">
        <v>121</v>
      </c>
      <c r="J2941" t="s">
        <v>206</v>
      </c>
      <c r="K2941" t="s">
        <v>33</v>
      </c>
      <c r="L2941" t="s">
        <v>34</v>
      </c>
      <c r="M2941" t="s">
        <v>35</v>
      </c>
      <c r="N2941" s="1">
        <v>41877</v>
      </c>
      <c r="O2941" t="s">
        <v>207</v>
      </c>
      <c r="P2941" s="3" t="s">
        <v>208</v>
      </c>
      <c r="Q2941" t="s">
        <v>125</v>
      </c>
      <c r="R2941">
        <v>7</v>
      </c>
      <c r="S2941" t="s">
        <v>4468</v>
      </c>
      <c r="T2941" s="2">
        <v>0.01</v>
      </c>
      <c r="U2941" t="s">
        <v>4624</v>
      </c>
      <c r="V2941" t="s">
        <v>8641</v>
      </c>
      <c r="W2941" t="s">
        <v>212</v>
      </c>
      <c r="X2941" t="s">
        <v>4626</v>
      </c>
      <c r="Y2941" s="3">
        <f>VALUE(SUBSTITUTE(Table1[[#This Row],[Order Total]],"$",""))</f>
        <v>113.03</v>
      </c>
      <c r="Z2941">
        <f>VALUE(SUBSTITUTE(Table1[[#This Row],[Total]],"$",""))</f>
        <v>119.04</v>
      </c>
      <c r="AA2941" s="3">
        <f>Table1[[#This Row],[Order Total Number]]-Table1[[#This Row],[Total Number]]</f>
        <v>-6.0100000000000051</v>
      </c>
      <c r="AB2941">
        <f>VALUE(SUBSTITUTE(Table1[[#This Row],[Shipping Cost]],"$",""))</f>
        <v>7.01</v>
      </c>
      <c r="AC2941">
        <f>VALUE(SUBSTITUTE(Table1[[#This Row],[Discount $]],"$",""))</f>
        <v>12.45</v>
      </c>
      <c r="AD2941">
        <f>VALUE(SUBSTITUTE(Table1[[#This Row],[Retail Price]],"$",""))</f>
        <v>3.89</v>
      </c>
      <c r="AE2941" s="4">
        <f>(Table1[[#This Row],[Retail Price Number]]*Table1[[#This Row],[Order Quantity]])-Table1[[#This Row],[Discount $ Number]]+Table1[[#This Row],[Shipping Cost Number]]</f>
        <v>21.79</v>
      </c>
      <c r="AF2941">
        <f>Table1[[#This Row],[Retail Price Number]]*Table1[[#This Row],[Order Quantity]]-Table1[[#This Row],[Discount $ Number]]</f>
        <v>14.780000000000001</v>
      </c>
      <c r="AG2941">
        <f>(Table1[[#This Row],[Retail Price Number]]*Table1[[#This Row],[Order Quantity]])-Table1[[#This Row],[Discount $ Number]]-Table1[[#This Row],[Shipping Cost Number]]</f>
        <v>7.7700000000000014</v>
      </c>
      <c r="AH2941">
        <f>Table1[[#This Row],[Retail Price Number]]*Table1[[#This Row],[Order Quantity]]</f>
        <v>27.23</v>
      </c>
      <c r="AI2941">
        <f>YEAR(Table1[[#This Row],[Order Date]])</f>
        <v>2014</v>
      </c>
    </row>
    <row r="2942" spans="1:35" x14ac:dyDescent="0.3">
      <c r="A2942" t="s">
        <v>5036</v>
      </c>
      <c r="B2942" s="1">
        <v>42183</v>
      </c>
      <c r="C2942" t="s">
        <v>3019</v>
      </c>
      <c r="D2942" t="s">
        <v>551</v>
      </c>
      <c r="E2942" t="s">
        <v>27</v>
      </c>
      <c r="F2942" t="s">
        <v>28</v>
      </c>
      <c r="G2942" t="s">
        <v>134</v>
      </c>
      <c r="H2942" t="s">
        <v>289</v>
      </c>
      <c r="I2942" t="s">
        <v>196</v>
      </c>
      <c r="J2942" t="s">
        <v>832</v>
      </c>
      <c r="K2942" t="s">
        <v>33</v>
      </c>
      <c r="L2942" t="s">
        <v>34</v>
      </c>
      <c r="M2942" t="s">
        <v>35</v>
      </c>
      <c r="N2942" s="1">
        <v>42185</v>
      </c>
      <c r="O2942" t="s">
        <v>833</v>
      </c>
      <c r="P2942" s="3" t="s">
        <v>834</v>
      </c>
      <c r="Q2942" t="s">
        <v>774</v>
      </c>
      <c r="R2942">
        <v>7</v>
      </c>
      <c r="S2942" t="s">
        <v>5037</v>
      </c>
      <c r="T2942" s="2">
        <v>0.09</v>
      </c>
      <c r="U2942" t="s">
        <v>255</v>
      </c>
      <c r="V2942" t="s">
        <v>69</v>
      </c>
      <c r="W2942" t="s">
        <v>838</v>
      </c>
      <c r="X2942" t="s">
        <v>1935</v>
      </c>
      <c r="Y2942" s="3">
        <f>VALUE(SUBSTITUTE(Table1[[#This Row],[Order Total]],"$",""))</f>
        <v>52.8</v>
      </c>
      <c r="Z2942">
        <f>VALUE(SUBSTITUTE(Table1[[#This Row],[Total]],"$",""))</f>
        <v>59.61</v>
      </c>
      <c r="AA2942" s="3">
        <f>Table1[[#This Row],[Order Total Number]]-Table1[[#This Row],[Total Number]]</f>
        <v>-6.8100000000000023</v>
      </c>
      <c r="AB2942">
        <f>VALUE(SUBSTITUTE(Table1[[#This Row],[Shipping Cost]],"$",""))</f>
        <v>2.04</v>
      </c>
      <c r="AC2942">
        <f>VALUE(SUBSTITUTE(Table1[[#This Row],[Discount $]],"$",""))</f>
        <v>2.78</v>
      </c>
      <c r="AD2942">
        <f>VALUE(SUBSTITUTE(Table1[[#This Row],[Retail Price]],"$",""))</f>
        <v>5.18</v>
      </c>
      <c r="AE2942" s="4">
        <f>(Table1[[#This Row],[Retail Price Number]]*Table1[[#This Row],[Order Quantity]])-Table1[[#This Row],[Discount $ Number]]+Table1[[#This Row],[Shipping Cost Number]]</f>
        <v>35.519999999999996</v>
      </c>
      <c r="AF2942">
        <f>Table1[[#This Row],[Retail Price Number]]*Table1[[#This Row],[Order Quantity]]-Table1[[#This Row],[Discount $ Number]]</f>
        <v>33.479999999999997</v>
      </c>
      <c r="AG2942">
        <f>(Table1[[#This Row],[Retail Price Number]]*Table1[[#This Row],[Order Quantity]])-Table1[[#This Row],[Discount $ Number]]-Table1[[#This Row],[Shipping Cost Number]]</f>
        <v>31.439999999999998</v>
      </c>
      <c r="AH2942">
        <f>Table1[[#This Row],[Retail Price Number]]*Table1[[#This Row],[Order Quantity]]</f>
        <v>36.26</v>
      </c>
      <c r="AI2942">
        <f>YEAR(Table1[[#This Row],[Order Date]])</f>
        <v>2015</v>
      </c>
    </row>
    <row r="2943" spans="1:35" x14ac:dyDescent="0.3">
      <c r="A2943" t="s">
        <v>5036</v>
      </c>
      <c r="B2943" s="1">
        <v>42053</v>
      </c>
      <c r="C2943" t="s">
        <v>2117</v>
      </c>
      <c r="D2943" t="s">
        <v>306</v>
      </c>
      <c r="E2943" t="s">
        <v>46</v>
      </c>
      <c r="F2943" t="s">
        <v>47</v>
      </c>
      <c r="G2943" t="s">
        <v>91</v>
      </c>
      <c r="H2943" t="s">
        <v>107</v>
      </c>
      <c r="I2943" t="s">
        <v>196</v>
      </c>
      <c r="J2943" t="s">
        <v>1113</v>
      </c>
      <c r="K2943" t="s">
        <v>94</v>
      </c>
      <c r="L2943" t="s">
        <v>34</v>
      </c>
      <c r="M2943" t="s">
        <v>35</v>
      </c>
      <c r="N2943" s="1">
        <v>42054</v>
      </c>
      <c r="O2943" t="s">
        <v>1114</v>
      </c>
      <c r="P2943" s="3" t="s">
        <v>1115</v>
      </c>
      <c r="Q2943" t="s">
        <v>1116</v>
      </c>
      <c r="R2943">
        <v>10</v>
      </c>
      <c r="S2943" t="s">
        <v>6079</v>
      </c>
      <c r="T2943" s="2">
        <v>0.06</v>
      </c>
      <c r="U2943" t="s">
        <v>1280</v>
      </c>
      <c r="V2943" t="s">
        <v>7415</v>
      </c>
      <c r="W2943" t="s">
        <v>1119</v>
      </c>
      <c r="X2943" t="s">
        <v>933</v>
      </c>
      <c r="Y2943" s="3">
        <f>VALUE(SUBSTITUTE(Table1[[#This Row],[Order Total]],"$",""))</f>
        <v>69.19</v>
      </c>
      <c r="Z2943">
        <f>VALUE(SUBSTITUTE(Table1[[#This Row],[Total]],"$",""))</f>
        <v>60.68</v>
      </c>
      <c r="AA2943" s="3">
        <f>Table1[[#This Row],[Order Total Number]]-Table1[[#This Row],[Total Number]]</f>
        <v>8.509999999999998</v>
      </c>
      <c r="AB2943">
        <f>VALUE(SUBSTITUTE(Table1[[#This Row],[Shipping Cost]],"$",""))</f>
        <v>1.5</v>
      </c>
      <c r="AC2943">
        <f>VALUE(SUBSTITUTE(Table1[[#This Row],[Discount $]],"$",""))</f>
        <v>4.67</v>
      </c>
      <c r="AD2943">
        <f>VALUE(SUBSTITUTE(Table1[[#This Row],[Retail Price]],"$",""))</f>
        <v>6.68</v>
      </c>
      <c r="AE2943" s="4">
        <f>(Table1[[#This Row],[Retail Price Number]]*Table1[[#This Row],[Order Quantity]])-Table1[[#This Row],[Discount $ Number]]+Table1[[#This Row],[Shipping Cost Number]]</f>
        <v>63.629999999999995</v>
      </c>
      <c r="AF2943">
        <f>Table1[[#This Row],[Retail Price Number]]*Table1[[#This Row],[Order Quantity]]-Table1[[#This Row],[Discount $ Number]]</f>
        <v>62.129999999999995</v>
      </c>
      <c r="AG2943">
        <f>(Table1[[#This Row],[Retail Price Number]]*Table1[[#This Row],[Order Quantity]])-Table1[[#This Row],[Discount $ Number]]-Table1[[#This Row],[Shipping Cost Number]]</f>
        <v>60.629999999999995</v>
      </c>
      <c r="AH2943">
        <f>Table1[[#This Row],[Retail Price Number]]*Table1[[#This Row],[Order Quantity]]</f>
        <v>66.8</v>
      </c>
      <c r="AI2943">
        <f>YEAR(Table1[[#This Row],[Order Date]])</f>
        <v>2015</v>
      </c>
    </row>
    <row r="2944" spans="1:35" x14ac:dyDescent="0.3">
      <c r="A2944" t="s">
        <v>5036</v>
      </c>
      <c r="B2944" s="1">
        <v>41515</v>
      </c>
      <c r="C2944" t="s">
        <v>1183</v>
      </c>
      <c r="D2944" t="s">
        <v>174</v>
      </c>
      <c r="E2944" t="s">
        <v>27</v>
      </c>
      <c r="F2944" t="s">
        <v>28</v>
      </c>
      <c r="G2944" t="s">
        <v>91</v>
      </c>
      <c r="H2944" t="s">
        <v>78</v>
      </c>
      <c r="I2944" t="s">
        <v>196</v>
      </c>
      <c r="J2944" t="s">
        <v>822</v>
      </c>
      <c r="K2944" t="s">
        <v>94</v>
      </c>
      <c r="L2944" t="s">
        <v>95</v>
      </c>
      <c r="M2944" t="s">
        <v>35</v>
      </c>
      <c r="N2944" s="1">
        <v>41520</v>
      </c>
      <c r="O2944" t="s">
        <v>823</v>
      </c>
      <c r="P2944" s="3" t="s">
        <v>824</v>
      </c>
      <c r="Q2944" t="s">
        <v>825</v>
      </c>
      <c r="R2944">
        <v>45</v>
      </c>
      <c r="S2944" t="s">
        <v>7499</v>
      </c>
      <c r="T2944" s="2">
        <v>0.01</v>
      </c>
      <c r="U2944" t="s">
        <v>7500</v>
      </c>
      <c r="V2944" t="s">
        <v>7501</v>
      </c>
      <c r="W2944" t="s">
        <v>829</v>
      </c>
      <c r="X2944" t="s">
        <v>7502</v>
      </c>
      <c r="Y2944" s="3">
        <f>VALUE(SUBSTITUTE(Table1[[#This Row],[Order Total]],"$",""))</f>
        <v>947.13</v>
      </c>
      <c r="Z2944">
        <f>VALUE(SUBSTITUTE(Table1[[#This Row],[Total]],"$",""))</f>
        <v>190.82</v>
      </c>
      <c r="AA2944" s="3">
        <f>Table1[[#This Row],[Order Total Number]]-Table1[[#This Row],[Total Number]]</f>
        <v>756.31</v>
      </c>
      <c r="AB2944">
        <f>VALUE(SUBSTITUTE(Table1[[#This Row],[Shipping Cost]],"$",""))</f>
        <v>4.82</v>
      </c>
      <c r="AC2944">
        <f>VALUE(SUBSTITUTE(Table1[[#This Row],[Discount $]],"$",""))</f>
        <v>34.47</v>
      </c>
      <c r="AD2944">
        <f>VALUE(SUBSTITUTE(Table1[[#This Row],[Retail Price]],"$",""))</f>
        <v>9.85</v>
      </c>
      <c r="AE2944" s="4">
        <f>(Table1[[#This Row],[Retail Price Number]]*Table1[[#This Row],[Order Quantity]])-Table1[[#This Row],[Discount $ Number]]+Table1[[#This Row],[Shipping Cost Number]]</f>
        <v>413.59999999999997</v>
      </c>
      <c r="AF2944">
        <f>Table1[[#This Row],[Retail Price Number]]*Table1[[#This Row],[Order Quantity]]-Table1[[#This Row],[Discount $ Number]]</f>
        <v>408.78</v>
      </c>
      <c r="AG2944">
        <f>(Table1[[#This Row],[Retail Price Number]]*Table1[[#This Row],[Order Quantity]])-Table1[[#This Row],[Discount $ Number]]-Table1[[#This Row],[Shipping Cost Number]]</f>
        <v>403.96</v>
      </c>
      <c r="AH2944">
        <f>Table1[[#This Row],[Retail Price Number]]*Table1[[#This Row],[Order Quantity]]</f>
        <v>443.25</v>
      </c>
      <c r="AI2944">
        <f>YEAR(Table1[[#This Row],[Order Date]])</f>
        <v>2013</v>
      </c>
    </row>
    <row r="2945" spans="1:35" x14ac:dyDescent="0.3">
      <c r="A2945" t="s">
        <v>5036</v>
      </c>
      <c r="B2945" s="1">
        <v>42127</v>
      </c>
      <c r="C2945" t="s">
        <v>2279</v>
      </c>
      <c r="D2945" t="s">
        <v>1198</v>
      </c>
      <c r="E2945" t="s">
        <v>46</v>
      </c>
      <c r="F2945" t="s">
        <v>47</v>
      </c>
      <c r="G2945" t="s">
        <v>77</v>
      </c>
      <c r="H2945" t="s">
        <v>48</v>
      </c>
      <c r="I2945" t="s">
        <v>196</v>
      </c>
      <c r="J2945" t="s">
        <v>93</v>
      </c>
      <c r="K2945" t="s">
        <v>94</v>
      </c>
      <c r="L2945" t="s">
        <v>109</v>
      </c>
      <c r="M2945" t="s">
        <v>35</v>
      </c>
      <c r="N2945" s="1">
        <v>42129</v>
      </c>
      <c r="O2945" t="s">
        <v>96</v>
      </c>
      <c r="P2945" s="3" t="s">
        <v>97</v>
      </c>
      <c r="Q2945" t="s">
        <v>98</v>
      </c>
      <c r="R2945">
        <v>44</v>
      </c>
      <c r="S2945" t="s">
        <v>2657</v>
      </c>
      <c r="T2945" s="2">
        <v>0.03</v>
      </c>
      <c r="U2945" t="s">
        <v>341</v>
      </c>
      <c r="V2945" t="s">
        <v>8876</v>
      </c>
      <c r="W2945" t="s">
        <v>102</v>
      </c>
      <c r="X2945" t="s">
        <v>10137</v>
      </c>
      <c r="Y2945" s="3">
        <f>VALUE(SUBSTITUTE(Table1[[#This Row],[Order Total]],"$",""))</f>
        <v>33.86</v>
      </c>
      <c r="Z2945">
        <f>VALUE(SUBSTITUTE(Table1[[#This Row],[Total]],"$",""))</f>
        <v>35.35</v>
      </c>
      <c r="AA2945" s="3">
        <f>Table1[[#This Row],[Order Total Number]]-Table1[[#This Row],[Total Number]]</f>
        <v>-1.490000000000002</v>
      </c>
      <c r="AB2945">
        <f>VALUE(SUBSTITUTE(Table1[[#This Row],[Shipping Cost]],"$",""))</f>
        <v>0.8</v>
      </c>
      <c r="AC2945">
        <f>VALUE(SUBSTITUTE(Table1[[#This Row],[Discount $]],"$",""))</f>
        <v>2.16</v>
      </c>
      <c r="AD2945">
        <f>VALUE(SUBSTITUTE(Table1[[#This Row],[Retail Price]],"$",""))</f>
        <v>2.62</v>
      </c>
      <c r="AE2945" s="4">
        <f>(Table1[[#This Row],[Retail Price Number]]*Table1[[#This Row],[Order Quantity]])-Table1[[#This Row],[Discount $ Number]]+Table1[[#This Row],[Shipping Cost Number]]</f>
        <v>113.92</v>
      </c>
      <c r="AF2945">
        <f>Table1[[#This Row],[Retail Price Number]]*Table1[[#This Row],[Order Quantity]]-Table1[[#This Row],[Discount $ Number]]</f>
        <v>113.12</v>
      </c>
      <c r="AG2945">
        <f>(Table1[[#This Row],[Retail Price Number]]*Table1[[#This Row],[Order Quantity]])-Table1[[#This Row],[Discount $ Number]]-Table1[[#This Row],[Shipping Cost Number]]</f>
        <v>112.32000000000001</v>
      </c>
      <c r="AH2945">
        <f>Table1[[#This Row],[Retail Price Number]]*Table1[[#This Row],[Order Quantity]]</f>
        <v>115.28</v>
      </c>
      <c r="AI2945">
        <f>YEAR(Table1[[#This Row],[Order Date]])</f>
        <v>2015</v>
      </c>
    </row>
    <row r="2946" spans="1:35" x14ac:dyDescent="0.3">
      <c r="A2946" t="s">
        <v>5036</v>
      </c>
      <c r="B2946" s="1">
        <v>41348</v>
      </c>
      <c r="C2946" t="s">
        <v>1454</v>
      </c>
      <c r="D2946" t="s">
        <v>1455</v>
      </c>
      <c r="E2946" t="s">
        <v>27</v>
      </c>
      <c r="F2946" t="s">
        <v>28</v>
      </c>
      <c r="G2946" t="s">
        <v>29</v>
      </c>
      <c r="H2946" t="s">
        <v>289</v>
      </c>
      <c r="I2946" t="s">
        <v>196</v>
      </c>
      <c r="J2946" t="s">
        <v>10487</v>
      </c>
      <c r="K2946" t="s">
        <v>94</v>
      </c>
      <c r="L2946" t="s">
        <v>95</v>
      </c>
      <c r="M2946" t="s">
        <v>35</v>
      </c>
      <c r="N2946" s="1">
        <v>41349</v>
      </c>
      <c r="O2946" t="s">
        <v>96</v>
      </c>
      <c r="P2946" s="3" t="s">
        <v>97</v>
      </c>
      <c r="Q2946" t="s">
        <v>98</v>
      </c>
      <c r="R2946">
        <v>47</v>
      </c>
      <c r="S2946" t="s">
        <v>10488</v>
      </c>
      <c r="T2946" s="2">
        <v>0.04</v>
      </c>
      <c r="U2946" t="s">
        <v>489</v>
      </c>
      <c r="V2946" t="s">
        <v>10489</v>
      </c>
      <c r="W2946" t="s">
        <v>102</v>
      </c>
      <c r="X2946" t="s">
        <v>9056</v>
      </c>
      <c r="Y2946" s="3">
        <f>VALUE(SUBSTITUTE(Table1[[#This Row],[Order Total]],"$",""))</f>
        <v>92.13</v>
      </c>
      <c r="Z2946">
        <f>VALUE(SUBSTITUTE(Table1[[#This Row],[Total]],"$",""))</f>
        <v>99.61</v>
      </c>
      <c r="AA2946" s="3">
        <f>Table1[[#This Row],[Order Total Number]]-Table1[[#This Row],[Total Number]]</f>
        <v>-7.480000000000004</v>
      </c>
      <c r="AB2946">
        <f>VALUE(SUBSTITUTE(Table1[[#This Row],[Shipping Cost]],"$",""))</f>
        <v>0.8</v>
      </c>
      <c r="AC2946">
        <f>VALUE(SUBSTITUTE(Table1[[#This Row],[Discount $]],"$",""))</f>
        <v>1.87</v>
      </c>
      <c r="AD2946">
        <f>VALUE(SUBSTITUTE(Table1[[#This Row],[Retail Price]],"$",""))</f>
        <v>2.62</v>
      </c>
      <c r="AE2946" s="4">
        <f>(Table1[[#This Row],[Retail Price Number]]*Table1[[#This Row],[Order Quantity]])-Table1[[#This Row],[Discount $ Number]]+Table1[[#This Row],[Shipping Cost Number]]</f>
        <v>122.07</v>
      </c>
      <c r="AF2946">
        <f>Table1[[#This Row],[Retail Price Number]]*Table1[[#This Row],[Order Quantity]]-Table1[[#This Row],[Discount $ Number]]</f>
        <v>121.27</v>
      </c>
      <c r="AG2946">
        <f>(Table1[[#This Row],[Retail Price Number]]*Table1[[#This Row],[Order Quantity]])-Table1[[#This Row],[Discount $ Number]]-Table1[[#This Row],[Shipping Cost Number]]</f>
        <v>120.47</v>
      </c>
      <c r="AH2946">
        <f>Table1[[#This Row],[Retail Price Number]]*Table1[[#This Row],[Order Quantity]]</f>
        <v>123.14</v>
      </c>
      <c r="AI2946">
        <f>YEAR(Table1[[#This Row],[Order Date]])</f>
        <v>2013</v>
      </c>
    </row>
    <row r="2947" spans="1:35" x14ac:dyDescent="0.3">
      <c r="A2947" t="s">
        <v>5036</v>
      </c>
      <c r="B2947" s="1">
        <v>41491</v>
      </c>
      <c r="C2947" t="s">
        <v>578</v>
      </c>
      <c r="D2947" t="s">
        <v>551</v>
      </c>
      <c r="E2947" t="s">
        <v>27</v>
      </c>
      <c r="F2947" t="s">
        <v>28</v>
      </c>
      <c r="G2947" t="s">
        <v>77</v>
      </c>
      <c r="H2947" t="s">
        <v>289</v>
      </c>
      <c r="I2947" t="s">
        <v>63</v>
      </c>
      <c r="J2947" t="s">
        <v>1233</v>
      </c>
      <c r="K2947" t="s">
        <v>94</v>
      </c>
      <c r="L2947" t="s">
        <v>34</v>
      </c>
      <c r="M2947" t="s">
        <v>35</v>
      </c>
      <c r="N2947" s="1">
        <v>41502</v>
      </c>
      <c r="O2947" t="s">
        <v>711</v>
      </c>
      <c r="P2947" s="3" t="s">
        <v>1234</v>
      </c>
      <c r="Q2947" t="s">
        <v>1235</v>
      </c>
      <c r="R2947">
        <v>18</v>
      </c>
      <c r="S2947" t="s">
        <v>12177</v>
      </c>
      <c r="T2947" s="2">
        <v>0.02</v>
      </c>
      <c r="U2947" t="s">
        <v>1498</v>
      </c>
      <c r="V2947" t="s">
        <v>7850</v>
      </c>
      <c r="W2947" t="s">
        <v>1239</v>
      </c>
      <c r="X2947" t="s">
        <v>7850</v>
      </c>
      <c r="Y2947" s="3">
        <f>VALUE(SUBSTITUTE(Table1[[#This Row],[Order Total]],"$",""))</f>
        <v>42.25</v>
      </c>
      <c r="Z2947">
        <f>VALUE(SUBSTITUTE(Table1[[#This Row],[Total]],"$",""))</f>
        <v>42.25</v>
      </c>
      <c r="AA2947" s="3">
        <f>Table1[[#This Row],[Order Total Number]]-Table1[[#This Row],[Total Number]]</f>
        <v>0</v>
      </c>
      <c r="AB2947">
        <f>VALUE(SUBSTITUTE(Table1[[#This Row],[Shipping Cost]],"$",""))</f>
        <v>11.15</v>
      </c>
      <c r="AC2947">
        <f>VALUE(SUBSTITUTE(Table1[[#This Row],[Discount $]],"$",""))</f>
        <v>3.79</v>
      </c>
      <c r="AD2947">
        <f>VALUE(SUBSTITUTE(Table1[[#This Row],[Retail Price]],"$",""))</f>
        <v>7.28</v>
      </c>
      <c r="AE2947" s="4">
        <f>(Table1[[#This Row],[Retail Price Number]]*Table1[[#This Row],[Order Quantity]])-Table1[[#This Row],[Discount $ Number]]+Table1[[#This Row],[Shipping Cost Number]]</f>
        <v>138.39999999999998</v>
      </c>
      <c r="AF2947">
        <f>Table1[[#This Row],[Retail Price Number]]*Table1[[#This Row],[Order Quantity]]-Table1[[#This Row],[Discount $ Number]]</f>
        <v>127.24999999999999</v>
      </c>
      <c r="AG2947">
        <f>(Table1[[#This Row],[Retail Price Number]]*Table1[[#This Row],[Order Quantity]])-Table1[[#This Row],[Discount $ Number]]-Table1[[#This Row],[Shipping Cost Number]]</f>
        <v>116.09999999999998</v>
      </c>
      <c r="AH2947">
        <f>Table1[[#This Row],[Retail Price Number]]*Table1[[#This Row],[Order Quantity]]</f>
        <v>131.04</v>
      </c>
      <c r="AI2947">
        <f>YEAR(Table1[[#This Row],[Order Date]])</f>
        <v>2013</v>
      </c>
    </row>
    <row r="2948" spans="1:35" x14ac:dyDescent="0.3">
      <c r="A2948" t="s">
        <v>6742</v>
      </c>
      <c r="B2948" s="1">
        <v>42112</v>
      </c>
      <c r="C2948" t="s">
        <v>2338</v>
      </c>
      <c r="D2948" t="s">
        <v>365</v>
      </c>
      <c r="E2948" t="s">
        <v>46</v>
      </c>
      <c r="F2948" t="s">
        <v>47</v>
      </c>
      <c r="G2948" t="s">
        <v>91</v>
      </c>
      <c r="H2948" t="s">
        <v>48</v>
      </c>
      <c r="I2948" t="s">
        <v>63</v>
      </c>
      <c r="J2948" t="s">
        <v>832</v>
      </c>
      <c r="K2948" t="s">
        <v>94</v>
      </c>
      <c r="L2948" t="s">
        <v>34</v>
      </c>
      <c r="M2948" t="s">
        <v>35</v>
      </c>
      <c r="N2948" s="1">
        <v>42113</v>
      </c>
      <c r="O2948" t="s">
        <v>833</v>
      </c>
      <c r="P2948" s="3" t="s">
        <v>834</v>
      </c>
      <c r="Q2948" t="s">
        <v>774</v>
      </c>
      <c r="R2948">
        <v>37</v>
      </c>
      <c r="S2948" t="s">
        <v>3745</v>
      </c>
      <c r="T2948" s="2">
        <v>0.04</v>
      </c>
      <c r="U2948" t="s">
        <v>685</v>
      </c>
      <c r="V2948" t="s">
        <v>4754</v>
      </c>
      <c r="W2948" t="s">
        <v>838</v>
      </c>
      <c r="X2948" t="s">
        <v>6743</v>
      </c>
      <c r="Y2948" s="3">
        <f>VALUE(SUBSTITUTE(Table1[[#This Row],[Order Total]],"$",""))</f>
        <v>165.24</v>
      </c>
      <c r="Z2948">
        <f>VALUE(SUBSTITUTE(Table1[[#This Row],[Total]],"$",""))</f>
        <v>177.2</v>
      </c>
      <c r="AA2948" s="3">
        <f>Table1[[#This Row],[Order Total Number]]-Table1[[#This Row],[Total Number]]</f>
        <v>-11.95999999999998</v>
      </c>
      <c r="AB2948">
        <f>VALUE(SUBSTITUTE(Table1[[#This Row],[Shipping Cost]],"$",""))</f>
        <v>2.04</v>
      </c>
      <c r="AC2948">
        <f>VALUE(SUBSTITUTE(Table1[[#This Row],[Discount $]],"$",""))</f>
        <v>1.66</v>
      </c>
      <c r="AD2948">
        <f>VALUE(SUBSTITUTE(Table1[[#This Row],[Retail Price]],"$",""))</f>
        <v>5.18</v>
      </c>
      <c r="AE2948" s="4">
        <f>(Table1[[#This Row],[Retail Price Number]]*Table1[[#This Row],[Order Quantity]])-Table1[[#This Row],[Discount $ Number]]+Table1[[#This Row],[Shipping Cost Number]]</f>
        <v>192.04</v>
      </c>
      <c r="AF2948">
        <f>Table1[[#This Row],[Retail Price Number]]*Table1[[#This Row],[Order Quantity]]-Table1[[#This Row],[Discount $ Number]]</f>
        <v>190</v>
      </c>
      <c r="AG2948">
        <f>(Table1[[#This Row],[Retail Price Number]]*Table1[[#This Row],[Order Quantity]])-Table1[[#This Row],[Discount $ Number]]-Table1[[#This Row],[Shipping Cost Number]]</f>
        <v>187.96</v>
      </c>
      <c r="AH2948">
        <f>Table1[[#This Row],[Retail Price Number]]*Table1[[#This Row],[Order Quantity]]</f>
        <v>191.66</v>
      </c>
      <c r="AI2948">
        <f>YEAR(Table1[[#This Row],[Order Date]])</f>
        <v>2015</v>
      </c>
    </row>
    <row r="2949" spans="1:35" x14ac:dyDescent="0.3">
      <c r="A2949" t="s">
        <v>7656</v>
      </c>
      <c r="B2949" s="1">
        <v>41487</v>
      </c>
      <c r="C2949" t="s">
        <v>1760</v>
      </c>
      <c r="D2949" t="s">
        <v>1232</v>
      </c>
      <c r="E2949" t="s">
        <v>27</v>
      </c>
      <c r="F2949" t="s">
        <v>28</v>
      </c>
      <c r="G2949" t="s">
        <v>134</v>
      </c>
      <c r="H2949" t="s">
        <v>281</v>
      </c>
      <c r="I2949" t="s">
        <v>196</v>
      </c>
      <c r="J2949" t="s">
        <v>975</v>
      </c>
      <c r="K2949" t="s">
        <v>94</v>
      </c>
      <c r="L2949" t="s">
        <v>95</v>
      </c>
      <c r="M2949" t="s">
        <v>35</v>
      </c>
      <c r="N2949" s="1">
        <v>41497</v>
      </c>
      <c r="O2949" t="s">
        <v>976</v>
      </c>
      <c r="P2949" s="3" t="s">
        <v>977</v>
      </c>
      <c r="Q2949" t="s">
        <v>978</v>
      </c>
      <c r="R2949">
        <v>18</v>
      </c>
      <c r="S2949" t="s">
        <v>7657</v>
      </c>
      <c r="T2949" s="2">
        <v>0.02</v>
      </c>
      <c r="U2949" t="s">
        <v>1193</v>
      </c>
      <c r="V2949" t="s">
        <v>7658</v>
      </c>
      <c r="W2949" t="s">
        <v>982</v>
      </c>
      <c r="X2949" t="s">
        <v>7659</v>
      </c>
      <c r="Y2949" s="3">
        <f>VALUE(SUBSTITUTE(Table1[[#This Row],[Order Total]],"$",""))</f>
        <v>427.4</v>
      </c>
      <c r="Z2949">
        <f>VALUE(SUBSTITUTE(Table1[[#This Row],[Total]],"$",""))</f>
        <v>430.69</v>
      </c>
      <c r="AA2949" s="3">
        <f>Table1[[#This Row],[Order Total Number]]-Table1[[#This Row],[Total Number]]</f>
        <v>-3.2900000000000205</v>
      </c>
      <c r="AB2949">
        <f>VALUE(SUBSTITUTE(Table1[[#This Row],[Shipping Cost]],"$",""))</f>
        <v>3.14</v>
      </c>
      <c r="AC2949">
        <f>VALUE(SUBSTITUTE(Table1[[#This Row],[Discount $]],"$",""))</f>
        <v>4.32</v>
      </c>
      <c r="AD2949">
        <f>VALUE(SUBSTITUTE(Table1[[#This Row],[Retail Price]],"$",""))</f>
        <v>12.98</v>
      </c>
      <c r="AE2949" s="4">
        <f>(Table1[[#This Row],[Retail Price Number]]*Table1[[#This Row],[Order Quantity]])-Table1[[#This Row],[Discount $ Number]]+Table1[[#This Row],[Shipping Cost Number]]</f>
        <v>232.46</v>
      </c>
      <c r="AF2949">
        <f>Table1[[#This Row],[Retail Price Number]]*Table1[[#This Row],[Order Quantity]]-Table1[[#This Row],[Discount $ Number]]</f>
        <v>229.32000000000002</v>
      </c>
      <c r="AG2949">
        <f>(Table1[[#This Row],[Retail Price Number]]*Table1[[#This Row],[Order Quantity]])-Table1[[#This Row],[Discount $ Number]]-Table1[[#This Row],[Shipping Cost Number]]</f>
        <v>226.18000000000004</v>
      </c>
      <c r="AH2949">
        <f>Table1[[#This Row],[Retail Price Number]]*Table1[[#This Row],[Order Quantity]]</f>
        <v>233.64000000000001</v>
      </c>
      <c r="AI2949">
        <f>YEAR(Table1[[#This Row],[Order Date]])</f>
        <v>2013</v>
      </c>
    </row>
    <row r="2950" spans="1:35" x14ac:dyDescent="0.3">
      <c r="A2950" t="s">
        <v>7656</v>
      </c>
      <c r="B2950" s="1">
        <v>41354</v>
      </c>
      <c r="C2950" t="s">
        <v>643</v>
      </c>
      <c r="D2950" t="s">
        <v>133</v>
      </c>
      <c r="E2950" t="s">
        <v>27</v>
      </c>
      <c r="F2950" t="s">
        <v>28</v>
      </c>
      <c r="G2950" t="s">
        <v>134</v>
      </c>
      <c r="H2950" t="s">
        <v>62</v>
      </c>
      <c r="I2950" t="s">
        <v>121</v>
      </c>
      <c r="J2950" t="s">
        <v>832</v>
      </c>
      <c r="K2950" t="s">
        <v>33</v>
      </c>
      <c r="L2950" t="s">
        <v>34</v>
      </c>
      <c r="M2950" t="s">
        <v>156</v>
      </c>
      <c r="N2950" s="1">
        <v>41361</v>
      </c>
      <c r="O2950" t="s">
        <v>833</v>
      </c>
      <c r="P2950" s="3" t="s">
        <v>834</v>
      </c>
      <c r="Q2950" t="s">
        <v>774</v>
      </c>
      <c r="R2950">
        <v>40</v>
      </c>
      <c r="S2950" t="s">
        <v>4369</v>
      </c>
      <c r="T2950" s="2">
        <v>0.04</v>
      </c>
      <c r="U2950" t="s">
        <v>1282</v>
      </c>
      <c r="V2950" t="s">
        <v>11128</v>
      </c>
      <c r="W2950" t="s">
        <v>838</v>
      </c>
      <c r="X2950" t="s">
        <v>11129</v>
      </c>
      <c r="Y2950" s="3">
        <f>VALUE(SUBSTITUTE(Table1[[#This Row],[Order Total]],"$",""))</f>
        <v>55.06</v>
      </c>
      <c r="Z2950">
        <f>VALUE(SUBSTITUTE(Table1[[#This Row],[Total]],"$",""))</f>
        <v>56.12</v>
      </c>
      <c r="AA2950" s="3">
        <f>Table1[[#This Row],[Order Total Number]]-Table1[[#This Row],[Total Number]]</f>
        <v>-1.0599999999999952</v>
      </c>
      <c r="AB2950">
        <f>VALUE(SUBSTITUTE(Table1[[#This Row],[Shipping Cost]],"$",""))</f>
        <v>2.04</v>
      </c>
      <c r="AC2950">
        <f>VALUE(SUBSTITUTE(Table1[[#This Row],[Discount $]],"$",""))</f>
        <v>2.56</v>
      </c>
      <c r="AD2950">
        <f>VALUE(SUBSTITUTE(Table1[[#This Row],[Retail Price]],"$",""))</f>
        <v>5.18</v>
      </c>
      <c r="AE2950" s="4">
        <f>(Table1[[#This Row],[Retail Price Number]]*Table1[[#This Row],[Order Quantity]])-Table1[[#This Row],[Discount $ Number]]+Table1[[#This Row],[Shipping Cost Number]]</f>
        <v>206.67999999999998</v>
      </c>
      <c r="AF2950">
        <f>Table1[[#This Row],[Retail Price Number]]*Table1[[#This Row],[Order Quantity]]-Table1[[#This Row],[Discount $ Number]]</f>
        <v>204.64</v>
      </c>
      <c r="AG2950">
        <f>(Table1[[#This Row],[Retail Price Number]]*Table1[[#This Row],[Order Quantity]])-Table1[[#This Row],[Discount $ Number]]-Table1[[#This Row],[Shipping Cost Number]]</f>
        <v>202.6</v>
      </c>
      <c r="AH2950">
        <f>Table1[[#This Row],[Retail Price Number]]*Table1[[#This Row],[Order Quantity]]</f>
        <v>207.2</v>
      </c>
      <c r="AI2950">
        <f>YEAR(Table1[[#This Row],[Order Date]])</f>
        <v>2013</v>
      </c>
    </row>
    <row r="2951" spans="1:35" x14ac:dyDescent="0.3">
      <c r="A2951" t="s">
        <v>7656</v>
      </c>
      <c r="B2951" s="1">
        <v>42184</v>
      </c>
      <c r="C2951" t="s">
        <v>3374</v>
      </c>
      <c r="D2951" t="s">
        <v>3375</v>
      </c>
      <c r="E2951" t="s">
        <v>27</v>
      </c>
      <c r="F2951" t="s">
        <v>28</v>
      </c>
      <c r="G2951" t="s">
        <v>91</v>
      </c>
      <c r="H2951" t="s">
        <v>433</v>
      </c>
      <c r="I2951" t="s">
        <v>196</v>
      </c>
      <c r="J2951" t="s">
        <v>478</v>
      </c>
      <c r="K2951" t="s">
        <v>94</v>
      </c>
      <c r="L2951" t="s">
        <v>34</v>
      </c>
      <c r="M2951" t="s">
        <v>35</v>
      </c>
      <c r="N2951" s="1">
        <v>42188</v>
      </c>
      <c r="O2951" t="s">
        <v>479</v>
      </c>
      <c r="P2951" s="3" t="s">
        <v>480</v>
      </c>
      <c r="Q2951" t="s">
        <v>98</v>
      </c>
      <c r="R2951">
        <v>47</v>
      </c>
      <c r="S2951" t="s">
        <v>12342</v>
      </c>
      <c r="T2951" s="2">
        <v>0.06</v>
      </c>
      <c r="U2951" t="s">
        <v>3545</v>
      </c>
      <c r="V2951" t="s">
        <v>12343</v>
      </c>
      <c r="W2951" t="s">
        <v>224</v>
      </c>
      <c r="X2951" t="s">
        <v>12344</v>
      </c>
      <c r="Y2951" s="3">
        <f>VALUE(SUBSTITUTE(Table1[[#This Row],[Order Total]],"$",""))</f>
        <v>139.71</v>
      </c>
      <c r="Z2951">
        <f>VALUE(SUBSTITUTE(Table1[[#This Row],[Total]],"$",""))</f>
        <v>140.69999999999999</v>
      </c>
      <c r="AA2951" s="3">
        <f>Table1[[#This Row],[Order Total Number]]-Table1[[#This Row],[Total Number]]</f>
        <v>-0.98999999999998067</v>
      </c>
      <c r="AB2951">
        <f>VALUE(SUBSTITUTE(Table1[[#This Row],[Shipping Cost]],"$",""))</f>
        <v>0.5</v>
      </c>
      <c r="AC2951">
        <f>VALUE(SUBSTITUTE(Table1[[#This Row],[Discount $]],"$",""))</f>
        <v>1.41</v>
      </c>
      <c r="AD2951">
        <f>VALUE(SUBSTITUTE(Table1[[#This Row],[Retail Price]],"$",""))</f>
        <v>2.61</v>
      </c>
      <c r="AE2951" s="4">
        <f>(Table1[[#This Row],[Retail Price Number]]*Table1[[#This Row],[Order Quantity]])-Table1[[#This Row],[Discount $ Number]]+Table1[[#This Row],[Shipping Cost Number]]</f>
        <v>121.75999999999999</v>
      </c>
      <c r="AF2951">
        <f>Table1[[#This Row],[Retail Price Number]]*Table1[[#This Row],[Order Quantity]]-Table1[[#This Row],[Discount $ Number]]</f>
        <v>121.25999999999999</v>
      </c>
      <c r="AG2951">
        <f>(Table1[[#This Row],[Retail Price Number]]*Table1[[#This Row],[Order Quantity]])-Table1[[#This Row],[Discount $ Number]]-Table1[[#This Row],[Shipping Cost Number]]</f>
        <v>120.75999999999999</v>
      </c>
      <c r="AH2951">
        <f>Table1[[#This Row],[Retail Price Number]]*Table1[[#This Row],[Order Quantity]]</f>
        <v>122.66999999999999</v>
      </c>
      <c r="AI2951">
        <f>YEAR(Table1[[#This Row],[Order Date]])</f>
        <v>2015</v>
      </c>
    </row>
    <row r="2952" spans="1:35" x14ac:dyDescent="0.3">
      <c r="A2952" t="s">
        <v>893</v>
      </c>
      <c r="B2952" s="1">
        <v>41923</v>
      </c>
      <c r="C2952" t="s">
        <v>894</v>
      </c>
      <c r="D2952" t="s">
        <v>895</v>
      </c>
      <c r="E2952" t="s">
        <v>27</v>
      </c>
      <c r="F2952" t="s">
        <v>28</v>
      </c>
      <c r="G2952" t="s">
        <v>77</v>
      </c>
      <c r="H2952" t="s">
        <v>289</v>
      </c>
      <c r="I2952" t="s">
        <v>196</v>
      </c>
      <c r="J2952" t="s">
        <v>896</v>
      </c>
      <c r="K2952" t="s">
        <v>94</v>
      </c>
      <c r="L2952" t="s">
        <v>34</v>
      </c>
      <c r="M2952" t="s">
        <v>35</v>
      </c>
      <c r="N2952" s="1">
        <v>41927</v>
      </c>
      <c r="O2952" t="s">
        <v>501</v>
      </c>
      <c r="P2952" s="3" t="s">
        <v>897</v>
      </c>
      <c r="Q2952" t="s">
        <v>898</v>
      </c>
      <c r="R2952">
        <v>8</v>
      </c>
      <c r="S2952" t="s">
        <v>899</v>
      </c>
      <c r="T2952" s="2">
        <v>0.06</v>
      </c>
      <c r="U2952" t="s">
        <v>900</v>
      </c>
      <c r="V2952" t="s">
        <v>901</v>
      </c>
      <c r="W2952" t="s">
        <v>902</v>
      </c>
      <c r="X2952" t="s">
        <v>903</v>
      </c>
      <c r="Y2952" s="3">
        <f>VALUE(SUBSTITUTE(Table1[[#This Row],[Order Total]],"$",""))</f>
        <v>906.65</v>
      </c>
      <c r="Z2952">
        <f>VALUE(SUBSTITUTE(Table1[[#This Row],[Total]],"$",""))</f>
        <v>9287.44</v>
      </c>
      <c r="AA2952" s="3">
        <f>Table1[[#This Row],[Order Total Number]]-Table1[[#This Row],[Total Number]]</f>
        <v>-8380.7900000000009</v>
      </c>
      <c r="AB2952">
        <f>VALUE(SUBSTITUTE(Table1[[#This Row],[Shipping Cost]],"$",""))</f>
        <v>13.89</v>
      </c>
      <c r="AC2952">
        <f>VALUE(SUBSTITUTE(Table1[[#This Row],[Discount $]],"$",""))</f>
        <v>30.37</v>
      </c>
      <c r="AD2952">
        <f>VALUE(SUBSTITUTE(Table1[[#This Row],[Retail Price]],"$",""))</f>
        <v>36.549999999999997</v>
      </c>
      <c r="AE2952" s="4">
        <f>(Table1[[#This Row],[Retail Price Number]]*Table1[[#This Row],[Order Quantity]])-Table1[[#This Row],[Discount $ Number]]+Table1[[#This Row],[Shipping Cost Number]]</f>
        <v>275.91999999999996</v>
      </c>
      <c r="AF2952">
        <f>Table1[[#This Row],[Retail Price Number]]*Table1[[#This Row],[Order Quantity]]-Table1[[#This Row],[Discount $ Number]]</f>
        <v>262.02999999999997</v>
      </c>
      <c r="AG2952">
        <f>(Table1[[#This Row],[Retail Price Number]]*Table1[[#This Row],[Order Quantity]])-Table1[[#This Row],[Discount $ Number]]-Table1[[#This Row],[Shipping Cost Number]]</f>
        <v>248.14</v>
      </c>
      <c r="AH2952">
        <f>Table1[[#This Row],[Retail Price Number]]*Table1[[#This Row],[Order Quantity]]</f>
        <v>292.39999999999998</v>
      </c>
      <c r="AI2952">
        <f>YEAR(Table1[[#This Row],[Order Date]])</f>
        <v>2014</v>
      </c>
    </row>
    <row r="2953" spans="1:35" x14ac:dyDescent="0.3">
      <c r="A2953" t="s">
        <v>893</v>
      </c>
      <c r="B2953" s="1">
        <v>41638</v>
      </c>
      <c r="C2953" t="s">
        <v>4123</v>
      </c>
      <c r="D2953" t="s">
        <v>3468</v>
      </c>
      <c r="E2953" t="s">
        <v>27</v>
      </c>
      <c r="F2953" t="s">
        <v>28</v>
      </c>
      <c r="G2953" t="s">
        <v>77</v>
      </c>
      <c r="H2953" t="s">
        <v>289</v>
      </c>
      <c r="I2953" t="s">
        <v>31</v>
      </c>
      <c r="J2953" t="s">
        <v>145</v>
      </c>
      <c r="K2953" t="s">
        <v>94</v>
      </c>
      <c r="L2953" t="s">
        <v>95</v>
      </c>
      <c r="M2953" t="s">
        <v>35</v>
      </c>
      <c r="N2953" s="1">
        <v>41639</v>
      </c>
      <c r="O2953" t="s">
        <v>146</v>
      </c>
      <c r="P2953" s="3" t="s">
        <v>147</v>
      </c>
      <c r="Q2953" t="s">
        <v>148</v>
      </c>
      <c r="R2953">
        <v>47</v>
      </c>
      <c r="S2953" t="s">
        <v>4124</v>
      </c>
      <c r="T2953" s="2">
        <v>0</v>
      </c>
      <c r="U2953" t="s">
        <v>3245</v>
      </c>
      <c r="V2953" t="s">
        <v>4125</v>
      </c>
      <c r="W2953" t="s">
        <v>152</v>
      </c>
      <c r="X2953" t="s">
        <v>4126</v>
      </c>
      <c r="Y2953" s="3">
        <f>VALUE(SUBSTITUTE(Table1[[#This Row],[Order Total]],"$",""))</f>
        <v>467.46</v>
      </c>
      <c r="Z2953">
        <f>VALUE(SUBSTITUTE(Table1[[#This Row],[Total]],"$",""))</f>
        <v>459.55</v>
      </c>
      <c r="AA2953" s="3">
        <f>Table1[[#This Row],[Order Total Number]]-Table1[[#This Row],[Total Number]]</f>
        <v>7.9099999999999682</v>
      </c>
      <c r="AB2953">
        <f>VALUE(SUBSTITUTE(Table1[[#This Row],[Shipping Cost]],"$",""))</f>
        <v>2.85</v>
      </c>
      <c r="AC2953">
        <f>VALUE(SUBSTITUTE(Table1[[#This Row],[Discount $]],"$",""))</f>
        <v>14.48</v>
      </c>
      <c r="AD2953">
        <f>VALUE(SUBSTITUTE(Table1[[#This Row],[Retail Price]],"$",""))</f>
        <v>12.22</v>
      </c>
      <c r="AE2953" s="4">
        <f>(Table1[[#This Row],[Retail Price Number]]*Table1[[#This Row],[Order Quantity]])-Table1[[#This Row],[Discount $ Number]]+Table1[[#This Row],[Shipping Cost Number]]</f>
        <v>562.71</v>
      </c>
      <c r="AF2953">
        <f>Table1[[#This Row],[Retail Price Number]]*Table1[[#This Row],[Order Quantity]]-Table1[[#This Row],[Discount $ Number]]</f>
        <v>559.86</v>
      </c>
      <c r="AG2953">
        <f>(Table1[[#This Row],[Retail Price Number]]*Table1[[#This Row],[Order Quantity]])-Table1[[#This Row],[Discount $ Number]]-Table1[[#This Row],[Shipping Cost Number]]</f>
        <v>557.01</v>
      </c>
      <c r="AH2953">
        <f>Table1[[#This Row],[Retail Price Number]]*Table1[[#This Row],[Order Quantity]]</f>
        <v>574.34</v>
      </c>
      <c r="AI2953">
        <f>YEAR(Table1[[#This Row],[Order Date]])</f>
        <v>2013</v>
      </c>
    </row>
    <row r="2954" spans="1:35" x14ac:dyDescent="0.3">
      <c r="A2954" t="s">
        <v>893</v>
      </c>
      <c r="B2954" s="1">
        <v>42053</v>
      </c>
      <c r="C2954" t="s">
        <v>2117</v>
      </c>
      <c r="D2954" t="s">
        <v>306</v>
      </c>
      <c r="E2954" t="s">
        <v>46</v>
      </c>
      <c r="F2954" t="s">
        <v>47</v>
      </c>
      <c r="G2954" t="s">
        <v>77</v>
      </c>
      <c r="H2954" t="s">
        <v>107</v>
      </c>
      <c r="I2954" t="s">
        <v>63</v>
      </c>
      <c r="J2954" t="s">
        <v>5373</v>
      </c>
      <c r="K2954" t="s">
        <v>94</v>
      </c>
      <c r="L2954" t="s">
        <v>109</v>
      </c>
      <c r="M2954" t="s">
        <v>35</v>
      </c>
      <c r="N2954" s="1">
        <v>42054</v>
      </c>
      <c r="O2954" t="s">
        <v>5374</v>
      </c>
      <c r="P2954" s="3" t="s">
        <v>3412</v>
      </c>
      <c r="Q2954" t="s">
        <v>1220</v>
      </c>
      <c r="R2954">
        <v>50</v>
      </c>
      <c r="S2954" t="s">
        <v>6552</v>
      </c>
      <c r="T2954" s="2">
        <v>0.08</v>
      </c>
      <c r="U2954" t="s">
        <v>2222</v>
      </c>
      <c r="V2954" t="s">
        <v>5310</v>
      </c>
      <c r="W2954" t="s">
        <v>5375</v>
      </c>
      <c r="X2954" t="s">
        <v>2103</v>
      </c>
      <c r="Y2954" s="3">
        <f>VALUE(SUBSTITUTE(Table1[[#This Row],[Order Total]],"$",""))</f>
        <v>43.37</v>
      </c>
      <c r="Z2954">
        <f>VALUE(SUBSTITUTE(Table1[[#This Row],[Total]],"$",""))</f>
        <v>45.2</v>
      </c>
      <c r="AA2954" s="3">
        <f>Table1[[#This Row],[Order Total Number]]-Table1[[#This Row],[Total Number]]</f>
        <v>-1.8300000000000054</v>
      </c>
      <c r="AB2954">
        <f>VALUE(SUBSTITUTE(Table1[[#This Row],[Shipping Cost]],"$",""))</f>
        <v>6.21</v>
      </c>
      <c r="AC2954">
        <f>VALUE(SUBSTITUTE(Table1[[#This Row],[Discount $]],"$",""))</f>
        <v>4.6500000000000004</v>
      </c>
      <c r="AD2954">
        <f>VALUE(SUBSTITUTE(Table1[[#This Row],[Retail Price]],"$",""))</f>
        <v>4.38</v>
      </c>
      <c r="AE2954" s="4">
        <f>(Table1[[#This Row],[Retail Price Number]]*Table1[[#This Row],[Order Quantity]])-Table1[[#This Row],[Discount $ Number]]+Table1[[#This Row],[Shipping Cost Number]]</f>
        <v>220.56</v>
      </c>
      <c r="AF2954">
        <f>Table1[[#This Row],[Retail Price Number]]*Table1[[#This Row],[Order Quantity]]-Table1[[#This Row],[Discount $ Number]]</f>
        <v>214.35</v>
      </c>
      <c r="AG2954">
        <f>(Table1[[#This Row],[Retail Price Number]]*Table1[[#This Row],[Order Quantity]])-Table1[[#This Row],[Discount $ Number]]-Table1[[#This Row],[Shipping Cost Number]]</f>
        <v>208.14</v>
      </c>
      <c r="AH2954">
        <f>Table1[[#This Row],[Retail Price Number]]*Table1[[#This Row],[Order Quantity]]</f>
        <v>219</v>
      </c>
      <c r="AI2954">
        <f>YEAR(Table1[[#This Row],[Order Date]])</f>
        <v>2015</v>
      </c>
    </row>
    <row r="2955" spans="1:35" x14ac:dyDescent="0.3">
      <c r="A2955" t="s">
        <v>893</v>
      </c>
      <c r="B2955" s="1">
        <v>41892</v>
      </c>
      <c r="C2955" t="s">
        <v>923</v>
      </c>
      <c r="D2955" t="s">
        <v>551</v>
      </c>
      <c r="E2955" t="s">
        <v>27</v>
      </c>
      <c r="F2955" t="s">
        <v>28</v>
      </c>
      <c r="G2955" t="s">
        <v>91</v>
      </c>
      <c r="H2955" t="s">
        <v>289</v>
      </c>
      <c r="I2955" t="s">
        <v>63</v>
      </c>
      <c r="J2955" t="s">
        <v>1199</v>
      </c>
      <c r="K2955" t="s">
        <v>94</v>
      </c>
      <c r="L2955" t="s">
        <v>34</v>
      </c>
      <c r="M2955" t="s">
        <v>35</v>
      </c>
      <c r="N2955" s="1">
        <v>41894</v>
      </c>
      <c r="O2955" t="s">
        <v>1200</v>
      </c>
      <c r="P2955" s="3" t="s">
        <v>1201</v>
      </c>
      <c r="Q2955" t="s">
        <v>1202</v>
      </c>
      <c r="R2955">
        <v>6</v>
      </c>
      <c r="S2955" t="s">
        <v>2617</v>
      </c>
      <c r="T2955" s="2">
        <v>0.04</v>
      </c>
      <c r="U2955" t="s">
        <v>2618</v>
      </c>
      <c r="V2955" t="s">
        <v>2619</v>
      </c>
      <c r="W2955" t="s">
        <v>51</v>
      </c>
      <c r="X2955" t="s">
        <v>2620</v>
      </c>
      <c r="Y2955" s="3">
        <f>VALUE(SUBSTITUTE(Table1[[#This Row],[Order Total]],"$",""))</f>
        <v>158.93</v>
      </c>
      <c r="Z2955">
        <f>VALUE(SUBSTITUTE(Table1[[#This Row],[Total]],"$",""))</f>
        <v>159.69</v>
      </c>
      <c r="AA2955" s="3">
        <f>Table1[[#This Row],[Order Total Number]]-Table1[[#This Row],[Total Number]]</f>
        <v>-0.75999999999999091</v>
      </c>
      <c r="AB2955">
        <f>VALUE(SUBSTITUTE(Table1[[#This Row],[Shipping Cost]],"$",""))</f>
        <v>0.71</v>
      </c>
      <c r="AC2955">
        <f>VALUE(SUBSTITUTE(Table1[[#This Row],[Discount $]],"$",""))</f>
        <v>1.61</v>
      </c>
      <c r="AD2955">
        <f>VALUE(SUBSTITUTE(Table1[[#This Row],[Retail Price]],"$",""))</f>
        <v>3.78</v>
      </c>
      <c r="AE2955" s="4">
        <f>(Table1[[#This Row],[Retail Price Number]]*Table1[[#This Row],[Order Quantity]])-Table1[[#This Row],[Discount $ Number]]+Table1[[#This Row],[Shipping Cost Number]]</f>
        <v>21.78</v>
      </c>
      <c r="AF2955">
        <f>Table1[[#This Row],[Retail Price Number]]*Table1[[#This Row],[Order Quantity]]-Table1[[#This Row],[Discount $ Number]]</f>
        <v>21.07</v>
      </c>
      <c r="AG2955">
        <f>(Table1[[#This Row],[Retail Price Number]]*Table1[[#This Row],[Order Quantity]])-Table1[[#This Row],[Discount $ Number]]-Table1[[#This Row],[Shipping Cost Number]]</f>
        <v>20.36</v>
      </c>
      <c r="AH2955">
        <f>Table1[[#This Row],[Retail Price Number]]*Table1[[#This Row],[Order Quantity]]</f>
        <v>22.68</v>
      </c>
      <c r="AI2955">
        <f>YEAR(Table1[[#This Row],[Order Date]])</f>
        <v>2014</v>
      </c>
    </row>
    <row r="2956" spans="1:35" x14ac:dyDescent="0.3">
      <c r="A2956" t="s">
        <v>893</v>
      </c>
      <c r="B2956" s="1">
        <v>41892</v>
      </c>
      <c r="C2956" t="s">
        <v>923</v>
      </c>
      <c r="D2956" t="s">
        <v>551</v>
      </c>
      <c r="E2956" t="s">
        <v>27</v>
      </c>
      <c r="F2956" t="s">
        <v>28</v>
      </c>
      <c r="G2956" t="s">
        <v>134</v>
      </c>
      <c r="H2956" t="s">
        <v>289</v>
      </c>
      <c r="I2956" t="s">
        <v>31</v>
      </c>
      <c r="J2956" t="s">
        <v>1199</v>
      </c>
      <c r="K2956" t="s">
        <v>94</v>
      </c>
      <c r="L2956" t="s">
        <v>95</v>
      </c>
      <c r="M2956" t="s">
        <v>35</v>
      </c>
      <c r="N2956" s="1">
        <v>41894</v>
      </c>
      <c r="O2956" t="s">
        <v>1200</v>
      </c>
      <c r="P2956" s="3" t="s">
        <v>1201</v>
      </c>
      <c r="Q2956" t="s">
        <v>1202</v>
      </c>
      <c r="R2956">
        <v>2</v>
      </c>
      <c r="S2956" t="s">
        <v>2617</v>
      </c>
      <c r="T2956" s="2">
        <v>0.04</v>
      </c>
      <c r="U2956" t="s">
        <v>2618</v>
      </c>
      <c r="V2956" t="s">
        <v>2619</v>
      </c>
      <c r="W2956" t="s">
        <v>51</v>
      </c>
      <c r="X2956" t="s">
        <v>2620</v>
      </c>
      <c r="Y2956" s="3">
        <f>VALUE(SUBSTITUTE(Table1[[#This Row],[Order Total]],"$",""))</f>
        <v>158.93</v>
      </c>
      <c r="Z2956">
        <f>VALUE(SUBSTITUTE(Table1[[#This Row],[Total]],"$",""))</f>
        <v>159.69</v>
      </c>
      <c r="AA2956" s="3">
        <f>Table1[[#This Row],[Order Total Number]]-Table1[[#This Row],[Total Number]]</f>
        <v>-0.75999999999999091</v>
      </c>
      <c r="AB2956">
        <f>VALUE(SUBSTITUTE(Table1[[#This Row],[Shipping Cost]],"$",""))</f>
        <v>0.71</v>
      </c>
      <c r="AC2956">
        <f>VALUE(SUBSTITUTE(Table1[[#This Row],[Discount $]],"$",""))</f>
        <v>1.61</v>
      </c>
      <c r="AD2956">
        <f>VALUE(SUBSTITUTE(Table1[[#This Row],[Retail Price]],"$",""))</f>
        <v>3.78</v>
      </c>
      <c r="AE2956" s="4">
        <f>(Table1[[#This Row],[Retail Price Number]]*Table1[[#This Row],[Order Quantity]])-Table1[[#This Row],[Discount $ Number]]+Table1[[#This Row],[Shipping Cost Number]]</f>
        <v>6.6599999999999993</v>
      </c>
      <c r="AF2956">
        <f>Table1[[#This Row],[Retail Price Number]]*Table1[[#This Row],[Order Quantity]]-Table1[[#This Row],[Discount $ Number]]</f>
        <v>5.9499999999999993</v>
      </c>
      <c r="AG2956">
        <f>(Table1[[#This Row],[Retail Price Number]]*Table1[[#This Row],[Order Quantity]])-Table1[[#This Row],[Discount $ Number]]-Table1[[#This Row],[Shipping Cost Number]]</f>
        <v>5.2399999999999993</v>
      </c>
      <c r="AH2956">
        <f>Table1[[#This Row],[Retail Price Number]]*Table1[[#This Row],[Order Quantity]]</f>
        <v>7.56</v>
      </c>
      <c r="AI2956">
        <f>YEAR(Table1[[#This Row],[Order Date]])</f>
        <v>2014</v>
      </c>
    </row>
    <row r="2957" spans="1:35" x14ac:dyDescent="0.3">
      <c r="A2957" t="s">
        <v>893</v>
      </c>
      <c r="B2957" s="1">
        <v>42107</v>
      </c>
      <c r="C2957" t="s">
        <v>8763</v>
      </c>
      <c r="D2957" t="s">
        <v>3375</v>
      </c>
      <c r="E2957" t="s">
        <v>27</v>
      </c>
      <c r="F2957" t="s">
        <v>28</v>
      </c>
      <c r="G2957" t="s">
        <v>77</v>
      </c>
      <c r="H2957" t="s">
        <v>433</v>
      </c>
      <c r="I2957" t="s">
        <v>196</v>
      </c>
      <c r="J2957" t="s">
        <v>1199</v>
      </c>
      <c r="K2957" t="s">
        <v>94</v>
      </c>
      <c r="L2957" t="s">
        <v>34</v>
      </c>
      <c r="M2957" t="s">
        <v>35</v>
      </c>
      <c r="N2957" s="1">
        <v>42108</v>
      </c>
      <c r="O2957" t="s">
        <v>1200</v>
      </c>
      <c r="P2957" s="3" t="s">
        <v>1201</v>
      </c>
      <c r="Q2957" t="s">
        <v>1202</v>
      </c>
      <c r="R2957">
        <v>39</v>
      </c>
      <c r="S2957" t="s">
        <v>2617</v>
      </c>
      <c r="T2957" s="2">
        <v>0.03</v>
      </c>
      <c r="U2957" t="s">
        <v>2618</v>
      </c>
      <c r="V2957" t="s">
        <v>2619</v>
      </c>
      <c r="W2957" t="s">
        <v>51</v>
      </c>
      <c r="X2957" t="s">
        <v>2620</v>
      </c>
      <c r="Y2957" s="3">
        <f>VALUE(SUBSTITUTE(Table1[[#This Row],[Order Total]],"$",""))</f>
        <v>158.93</v>
      </c>
      <c r="Z2957">
        <f>VALUE(SUBSTITUTE(Table1[[#This Row],[Total]],"$",""))</f>
        <v>159.69</v>
      </c>
      <c r="AA2957" s="3">
        <f>Table1[[#This Row],[Order Total Number]]-Table1[[#This Row],[Total Number]]</f>
        <v>-0.75999999999999091</v>
      </c>
      <c r="AB2957">
        <f>VALUE(SUBSTITUTE(Table1[[#This Row],[Shipping Cost]],"$",""))</f>
        <v>0.71</v>
      </c>
      <c r="AC2957">
        <f>VALUE(SUBSTITUTE(Table1[[#This Row],[Discount $]],"$",""))</f>
        <v>1.61</v>
      </c>
      <c r="AD2957">
        <f>VALUE(SUBSTITUTE(Table1[[#This Row],[Retail Price]],"$",""))</f>
        <v>3.78</v>
      </c>
      <c r="AE2957" s="4">
        <f>(Table1[[#This Row],[Retail Price Number]]*Table1[[#This Row],[Order Quantity]])-Table1[[#This Row],[Discount $ Number]]+Table1[[#This Row],[Shipping Cost Number]]</f>
        <v>146.51999999999998</v>
      </c>
      <c r="AF2957">
        <f>Table1[[#This Row],[Retail Price Number]]*Table1[[#This Row],[Order Quantity]]-Table1[[#This Row],[Discount $ Number]]</f>
        <v>145.80999999999997</v>
      </c>
      <c r="AG2957">
        <f>(Table1[[#This Row],[Retail Price Number]]*Table1[[#This Row],[Order Quantity]])-Table1[[#This Row],[Discount $ Number]]-Table1[[#This Row],[Shipping Cost Number]]</f>
        <v>145.09999999999997</v>
      </c>
      <c r="AH2957">
        <f>Table1[[#This Row],[Retail Price Number]]*Table1[[#This Row],[Order Quantity]]</f>
        <v>147.41999999999999</v>
      </c>
      <c r="AI2957">
        <f>YEAR(Table1[[#This Row],[Order Date]])</f>
        <v>2015</v>
      </c>
    </row>
    <row r="2958" spans="1:35" x14ac:dyDescent="0.3">
      <c r="A2958" t="s">
        <v>893</v>
      </c>
      <c r="B2958" s="1">
        <v>41921</v>
      </c>
      <c r="C2958" t="s">
        <v>5617</v>
      </c>
      <c r="D2958" t="s">
        <v>929</v>
      </c>
      <c r="E2958" t="s">
        <v>27</v>
      </c>
      <c r="F2958" t="s">
        <v>28</v>
      </c>
      <c r="G2958" t="s">
        <v>91</v>
      </c>
      <c r="H2958" t="s">
        <v>217</v>
      </c>
      <c r="I2958" t="s">
        <v>196</v>
      </c>
      <c r="J2958" t="s">
        <v>507</v>
      </c>
      <c r="K2958" t="s">
        <v>94</v>
      </c>
      <c r="L2958" t="s">
        <v>34</v>
      </c>
      <c r="M2958" t="s">
        <v>35</v>
      </c>
      <c r="N2958" s="1">
        <v>41921</v>
      </c>
      <c r="O2958" t="s">
        <v>508</v>
      </c>
      <c r="P2958" s="3" t="s">
        <v>509</v>
      </c>
      <c r="Q2958" t="s">
        <v>510</v>
      </c>
      <c r="R2958">
        <v>42</v>
      </c>
      <c r="S2958" t="s">
        <v>11286</v>
      </c>
      <c r="T2958" s="2">
        <v>0</v>
      </c>
      <c r="U2958" t="s">
        <v>5619</v>
      </c>
      <c r="V2958" t="s">
        <v>11287</v>
      </c>
      <c r="W2958" t="s">
        <v>514</v>
      </c>
      <c r="X2958" t="s">
        <v>11288</v>
      </c>
      <c r="Y2958" s="3">
        <f>VALUE(SUBSTITUTE(Table1[[#This Row],[Order Total]],"$",""))</f>
        <v>358.64</v>
      </c>
      <c r="Z2958">
        <f>VALUE(SUBSTITUTE(Table1[[#This Row],[Total]],"$",""))</f>
        <v>351.93</v>
      </c>
      <c r="AA2958" s="3">
        <f>Table1[[#This Row],[Order Total Number]]-Table1[[#This Row],[Total Number]]</f>
        <v>6.7099999999999795</v>
      </c>
      <c r="AB2958">
        <f>VALUE(SUBSTITUTE(Table1[[#This Row],[Shipping Cost]],"$",""))</f>
        <v>4.68</v>
      </c>
      <c r="AC2958">
        <f>VALUE(SUBSTITUTE(Table1[[#This Row],[Discount $]],"$",""))</f>
        <v>30.28</v>
      </c>
      <c r="AD2958">
        <f>VALUE(SUBSTITUTE(Table1[[#This Row],[Retail Price]],"$",""))</f>
        <v>10.23</v>
      </c>
      <c r="AE2958" s="4">
        <f>(Table1[[#This Row],[Retail Price Number]]*Table1[[#This Row],[Order Quantity]])-Table1[[#This Row],[Discount $ Number]]+Table1[[#This Row],[Shipping Cost Number]]</f>
        <v>404.06</v>
      </c>
      <c r="AF2958">
        <f>Table1[[#This Row],[Retail Price Number]]*Table1[[#This Row],[Order Quantity]]-Table1[[#This Row],[Discount $ Number]]</f>
        <v>399.38</v>
      </c>
      <c r="AG2958">
        <f>(Table1[[#This Row],[Retail Price Number]]*Table1[[#This Row],[Order Quantity]])-Table1[[#This Row],[Discount $ Number]]-Table1[[#This Row],[Shipping Cost Number]]</f>
        <v>394.7</v>
      </c>
      <c r="AH2958">
        <f>Table1[[#This Row],[Retail Price Number]]*Table1[[#This Row],[Order Quantity]]</f>
        <v>429.66</v>
      </c>
      <c r="AI2958">
        <f>YEAR(Table1[[#This Row],[Order Date]])</f>
        <v>2014</v>
      </c>
    </row>
    <row r="2959" spans="1:35" x14ac:dyDescent="0.3">
      <c r="A2959" t="s">
        <v>893</v>
      </c>
      <c r="B2959" s="1">
        <v>42212</v>
      </c>
      <c r="C2959" t="s">
        <v>1301</v>
      </c>
      <c r="D2959" t="s">
        <v>228</v>
      </c>
      <c r="E2959" t="s">
        <v>46</v>
      </c>
      <c r="F2959" t="s">
        <v>47</v>
      </c>
      <c r="G2959" t="s">
        <v>29</v>
      </c>
      <c r="H2959" t="s">
        <v>107</v>
      </c>
      <c r="I2959" t="s">
        <v>92</v>
      </c>
      <c r="J2959" t="s">
        <v>253</v>
      </c>
      <c r="K2959" t="s">
        <v>94</v>
      </c>
      <c r="L2959" t="s">
        <v>109</v>
      </c>
      <c r="M2959" t="s">
        <v>35</v>
      </c>
      <c r="N2959" s="1">
        <v>42216</v>
      </c>
      <c r="O2959" t="s">
        <v>254</v>
      </c>
      <c r="P2959" s="3" t="s">
        <v>255</v>
      </c>
      <c r="Q2959" t="s">
        <v>256</v>
      </c>
      <c r="R2959">
        <v>33</v>
      </c>
      <c r="S2959" t="s">
        <v>3095</v>
      </c>
      <c r="T2959" s="2">
        <v>0.05</v>
      </c>
      <c r="U2959" t="s">
        <v>3096</v>
      </c>
      <c r="V2959" t="s">
        <v>5946</v>
      </c>
      <c r="W2959" t="s">
        <v>260</v>
      </c>
      <c r="X2959" t="s">
        <v>2855</v>
      </c>
      <c r="Y2959" s="3">
        <f>VALUE(SUBSTITUTE(Table1[[#This Row],[Order Total]],"$",""))</f>
        <v>52.59</v>
      </c>
      <c r="Z2959">
        <f>VALUE(SUBSTITUTE(Table1[[#This Row],[Total]],"$",""))</f>
        <v>53.2</v>
      </c>
      <c r="AA2959" s="3">
        <f>Table1[[#This Row],[Order Total Number]]-Table1[[#This Row],[Total Number]]</f>
        <v>-0.60999999999999943</v>
      </c>
      <c r="AB2959">
        <f>VALUE(SUBSTITUTE(Table1[[#This Row],[Shipping Cost]],"$",""))</f>
        <v>1.34</v>
      </c>
      <c r="AC2959">
        <f>VALUE(SUBSTITUTE(Table1[[#This Row],[Discount $]],"$",""))</f>
        <v>2.19</v>
      </c>
      <c r="AD2959">
        <f>VALUE(SUBSTITUTE(Table1[[#This Row],[Retail Price]],"$",""))</f>
        <v>2.78</v>
      </c>
      <c r="AE2959" s="4">
        <f>(Table1[[#This Row],[Retail Price Number]]*Table1[[#This Row],[Order Quantity]])-Table1[[#This Row],[Discount $ Number]]+Table1[[#This Row],[Shipping Cost Number]]</f>
        <v>90.89</v>
      </c>
      <c r="AF2959">
        <f>Table1[[#This Row],[Retail Price Number]]*Table1[[#This Row],[Order Quantity]]-Table1[[#This Row],[Discount $ Number]]</f>
        <v>89.55</v>
      </c>
      <c r="AG2959">
        <f>(Table1[[#This Row],[Retail Price Number]]*Table1[[#This Row],[Order Quantity]])-Table1[[#This Row],[Discount $ Number]]-Table1[[#This Row],[Shipping Cost Number]]</f>
        <v>88.21</v>
      </c>
      <c r="AH2959">
        <f>Table1[[#This Row],[Retail Price Number]]*Table1[[#This Row],[Order Quantity]]</f>
        <v>91.74</v>
      </c>
      <c r="AI2959">
        <f>YEAR(Table1[[#This Row],[Order Date]])</f>
        <v>2015</v>
      </c>
    </row>
    <row r="2960" spans="1:35" x14ac:dyDescent="0.3">
      <c r="A2960" t="s">
        <v>3336</v>
      </c>
      <c r="B2960" s="1">
        <v>41627</v>
      </c>
      <c r="C2960" t="s">
        <v>3337</v>
      </c>
      <c r="D2960" t="s">
        <v>45</v>
      </c>
      <c r="E2960" t="s">
        <v>46</v>
      </c>
      <c r="F2960" t="s">
        <v>47</v>
      </c>
      <c r="G2960" t="s">
        <v>91</v>
      </c>
      <c r="H2960" t="s">
        <v>48</v>
      </c>
      <c r="I2960" t="s">
        <v>196</v>
      </c>
      <c r="J2960" t="s">
        <v>1233</v>
      </c>
      <c r="K2960" t="s">
        <v>94</v>
      </c>
      <c r="L2960" t="s">
        <v>34</v>
      </c>
      <c r="M2960" t="s">
        <v>35</v>
      </c>
      <c r="N2960" s="1">
        <v>41629</v>
      </c>
      <c r="O2960" t="s">
        <v>711</v>
      </c>
      <c r="P2960" s="3" t="s">
        <v>1234</v>
      </c>
      <c r="Q2960" t="s">
        <v>1235</v>
      </c>
      <c r="R2960">
        <v>29</v>
      </c>
      <c r="S2960" t="s">
        <v>3338</v>
      </c>
      <c r="T2960" s="2">
        <v>0.08</v>
      </c>
      <c r="U2960" t="s">
        <v>3339</v>
      </c>
      <c r="V2960" t="s">
        <v>2395</v>
      </c>
      <c r="W2960" t="s">
        <v>1239</v>
      </c>
      <c r="X2960" t="s">
        <v>3340</v>
      </c>
      <c r="Y2960" s="3">
        <f>VALUE(SUBSTITUTE(Table1[[#This Row],[Order Total]],"$",""))</f>
        <v>950.7</v>
      </c>
      <c r="Z2960">
        <f>VALUE(SUBSTITUTE(Table1[[#This Row],[Total]],"$",""))</f>
        <v>954.01</v>
      </c>
      <c r="AA2960" s="3">
        <f>Table1[[#This Row],[Order Total Number]]-Table1[[#This Row],[Total Number]]</f>
        <v>-3.3099999999999454</v>
      </c>
      <c r="AB2960">
        <f>VALUE(SUBSTITUTE(Table1[[#This Row],[Shipping Cost]],"$",""))</f>
        <v>11.15</v>
      </c>
      <c r="AC2960">
        <f>VALUE(SUBSTITUTE(Table1[[#This Row],[Discount $]],"$",""))</f>
        <v>33.590000000000003</v>
      </c>
      <c r="AD2960">
        <f>VALUE(SUBSTITUTE(Table1[[#This Row],[Retail Price]],"$",""))</f>
        <v>7.28</v>
      </c>
      <c r="AE2960" s="4">
        <f>(Table1[[#This Row],[Retail Price Number]]*Table1[[#This Row],[Order Quantity]])-Table1[[#This Row],[Discount $ Number]]+Table1[[#This Row],[Shipping Cost Number]]</f>
        <v>188.68</v>
      </c>
      <c r="AF2960">
        <f>Table1[[#This Row],[Retail Price Number]]*Table1[[#This Row],[Order Quantity]]-Table1[[#This Row],[Discount $ Number]]</f>
        <v>177.53</v>
      </c>
      <c r="AG2960">
        <f>(Table1[[#This Row],[Retail Price Number]]*Table1[[#This Row],[Order Quantity]])-Table1[[#This Row],[Discount $ Number]]-Table1[[#This Row],[Shipping Cost Number]]</f>
        <v>166.38</v>
      </c>
      <c r="AH2960">
        <f>Table1[[#This Row],[Retail Price Number]]*Table1[[#This Row],[Order Quantity]]</f>
        <v>211.12</v>
      </c>
      <c r="AI2960">
        <f>YEAR(Table1[[#This Row],[Order Date]])</f>
        <v>2013</v>
      </c>
    </row>
    <row r="2961" spans="1:35" x14ac:dyDescent="0.3">
      <c r="A2961" t="s">
        <v>3336</v>
      </c>
      <c r="B2961" s="1">
        <v>41514</v>
      </c>
      <c r="C2961" t="s">
        <v>12310</v>
      </c>
      <c r="D2961" t="s">
        <v>306</v>
      </c>
      <c r="E2961" t="s">
        <v>46</v>
      </c>
      <c r="F2961" t="s">
        <v>47</v>
      </c>
      <c r="G2961" t="s">
        <v>77</v>
      </c>
      <c r="H2961" t="s">
        <v>107</v>
      </c>
      <c r="I2961" t="s">
        <v>121</v>
      </c>
      <c r="J2961" t="s">
        <v>832</v>
      </c>
      <c r="K2961" t="s">
        <v>94</v>
      </c>
      <c r="L2961" t="s">
        <v>95</v>
      </c>
      <c r="M2961" t="s">
        <v>35</v>
      </c>
      <c r="N2961" s="1">
        <v>41487</v>
      </c>
      <c r="O2961" t="s">
        <v>833</v>
      </c>
      <c r="P2961" s="3" t="s">
        <v>834</v>
      </c>
      <c r="Q2961" t="s">
        <v>774</v>
      </c>
      <c r="R2961">
        <v>2</v>
      </c>
      <c r="S2961" t="s">
        <v>1484</v>
      </c>
      <c r="T2961" s="2">
        <v>0.01</v>
      </c>
      <c r="U2961" t="s">
        <v>1086</v>
      </c>
      <c r="V2961" t="s">
        <v>12311</v>
      </c>
      <c r="W2961" t="s">
        <v>838</v>
      </c>
      <c r="X2961" t="s">
        <v>12312</v>
      </c>
      <c r="Y2961" s="3">
        <f>VALUE(SUBSTITUTE(Table1[[#This Row],[Order Total]],"$",""))</f>
        <v>102.07</v>
      </c>
      <c r="Z2961">
        <f>VALUE(SUBSTITUTE(Table1[[#This Row],[Total]],"$",""))</f>
        <v>109.24</v>
      </c>
      <c r="AA2961" s="3">
        <f>Table1[[#This Row],[Order Total Number]]-Table1[[#This Row],[Total Number]]</f>
        <v>-7.1700000000000017</v>
      </c>
      <c r="AB2961">
        <f>VALUE(SUBSTITUTE(Table1[[#This Row],[Shipping Cost]],"$",""))</f>
        <v>2.04</v>
      </c>
      <c r="AC2961">
        <f>VALUE(SUBSTITUTE(Table1[[#This Row],[Discount $]],"$",""))</f>
        <v>4.99</v>
      </c>
      <c r="AD2961">
        <f>VALUE(SUBSTITUTE(Table1[[#This Row],[Retail Price]],"$",""))</f>
        <v>5.18</v>
      </c>
      <c r="AE2961" s="4">
        <f>(Table1[[#This Row],[Retail Price Number]]*Table1[[#This Row],[Order Quantity]])-Table1[[#This Row],[Discount $ Number]]+Table1[[#This Row],[Shipping Cost Number]]</f>
        <v>7.4099999999999993</v>
      </c>
      <c r="AF2961">
        <f>Table1[[#This Row],[Retail Price Number]]*Table1[[#This Row],[Order Quantity]]-Table1[[#This Row],[Discount $ Number]]</f>
        <v>5.3699999999999992</v>
      </c>
      <c r="AG2961">
        <f>(Table1[[#This Row],[Retail Price Number]]*Table1[[#This Row],[Order Quantity]])-Table1[[#This Row],[Discount $ Number]]-Table1[[#This Row],[Shipping Cost Number]]</f>
        <v>3.3299999999999992</v>
      </c>
      <c r="AH2961">
        <f>Table1[[#This Row],[Retail Price Number]]*Table1[[#This Row],[Order Quantity]]</f>
        <v>10.36</v>
      </c>
      <c r="AI2961">
        <f>YEAR(Table1[[#This Row],[Order Date]])</f>
        <v>2013</v>
      </c>
    </row>
    <row r="2962" spans="1:35" x14ac:dyDescent="0.3">
      <c r="A2962" t="s">
        <v>9935</v>
      </c>
      <c r="B2962" s="1">
        <v>41346</v>
      </c>
      <c r="C2962" t="s">
        <v>9936</v>
      </c>
      <c r="D2962" t="s">
        <v>306</v>
      </c>
      <c r="E2962" t="s">
        <v>46</v>
      </c>
      <c r="F2962" t="s">
        <v>47</v>
      </c>
      <c r="G2962" t="s">
        <v>77</v>
      </c>
      <c r="H2962" t="s">
        <v>107</v>
      </c>
      <c r="I2962" t="s">
        <v>31</v>
      </c>
      <c r="J2962" t="s">
        <v>1877</v>
      </c>
      <c r="K2962" t="s">
        <v>94</v>
      </c>
      <c r="L2962" t="s">
        <v>34</v>
      </c>
      <c r="M2962" t="s">
        <v>35</v>
      </c>
      <c r="N2962" s="1">
        <v>41346</v>
      </c>
      <c r="O2962" t="s">
        <v>1878</v>
      </c>
      <c r="P2962" s="3" t="s">
        <v>1879</v>
      </c>
      <c r="Q2962" t="s">
        <v>1880</v>
      </c>
      <c r="R2962">
        <v>24</v>
      </c>
      <c r="S2962" t="s">
        <v>3227</v>
      </c>
      <c r="T2962" s="2">
        <v>7.0000000000000007E-2</v>
      </c>
      <c r="U2962" t="s">
        <v>6051</v>
      </c>
      <c r="V2962" t="s">
        <v>3759</v>
      </c>
      <c r="W2962" t="s">
        <v>1884</v>
      </c>
      <c r="X2962" t="s">
        <v>9937</v>
      </c>
      <c r="Y2962" s="3">
        <f>VALUE(SUBSTITUTE(Table1[[#This Row],[Order Total]],"$",""))</f>
        <v>63.56</v>
      </c>
      <c r="Z2962">
        <f>VALUE(SUBSTITUTE(Table1[[#This Row],[Total]],"$",""))</f>
        <v>64.53</v>
      </c>
      <c r="AA2962" s="3">
        <f>Table1[[#This Row],[Order Total Number]]-Table1[[#This Row],[Total Number]]</f>
        <v>-0.96999999999999886</v>
      </c>
      <c r="AB2962">
        <f>VALUE(SUBSTITUTE(Table1[[#This Row],[Shipping Cost]],"$",""))</f>
        <v>4.17</v>
      </c>
      <c r="AC2962">
        <f>VALUE(SUBSTITUTE(Table1[[#This Row],[Discount $]],"$",""))</f>
        <v>0.86</v>
      </c>
      <c r="AD2962">
        <f>VALUE(SUBSTITUTE(Table1[[#This Row],[Retail Price]],"$",""))</f>
        <v>3.57</v>
      </c>
      <c r="AE2962" s="4">
        <f>(Table1[[#This Row],[Retail Price Number]]*Table1[[#This Row],[Order Quantity]])-Table1[[#This Row],[Discount $ Number]]+Table1[[#This Row],[Shipping Cost Number]]</f>
        <v>88.99</v>
      </c>
      <c r="AF2962">
        <f>Table1[[#This Row],[Retail Price Number]]*Table1[[#This Row],[Order Quantity]]-Table1[[#This Row],[Discount $ Number]]</f>
        <v>84.82</v>
      </c>
      <c r="AG2962">
        <f>(Table1[[#This Row],[Retail Price Number]]*Table1[[#This Row],[Order Quantity]])-Table1[[#This Row],[Discount $ Number]]-Table1[[#This Row],[Shipping Cost Number]]</f>
        <v>80.649999999999991</v>
      </c>
      <c r="AH2962">
        <f>Table1[[#This Row],[Retail Price Number]]*Table1[[#This Row],[Order Quantity]]</f>
        <v>85.679999999999993</v>
      </c>
      <c r="AI2962">
        <f>YEAR(Table1[[#This Row],[Order Date]])</f>
        <v>2013</v>
      </c>
    </row>
    <row r="2963" spans="1:35" x14ac:dyDescent="0.3">
      <c r="A2963" t="s">
        <v>8187</v>
      </c>
      <c r="B2963" s="1">
        <v>41736</v>
      </c>
      <c r="C2963" t="s">
        <v>2622</v>
      </c>
      <c r="D2963" t="s">
        <v>133</v>
      </c>
      <c r="E2963" t="s">
        <v>27</v>
      </c>
      <c r="F2963" t="s">
        <v>28</v>
      </c>
      <c r="G2963" t="s">
        <v>91</v>
      </c>
      <c r="H2963" t="s">
        <v>62</v>
      </c>
      <c r="I2963" t="s">
        <v>31</v>
      </c>
      <c r="J2963" t="s">
        <v>1667</v>
      </c>
      <c r="K2963" t="s">
        <v>94</v>
      </c>
      <c r="L2963" t="s">
        <v>34</v>
      </c>
      <c r="M2963" t="s">
        <v>35</v>
      </c>
      <c r="N2963" s="1">
        <v>41738</v>
      </c>
      <c r="O2963" t="s">
        <v>982</v>
      </c>
      <c r="P2963" s="3" t="s">
        <v>1190</v>
      </c>
      <c r="Q2963" t="s">
        <v>1191</v>
      </c>
      <c r="R2963">
        <v>35</v>
      </c>
      <c r="S2963" t="s">
        <v>8188</v>
      </c>
      <c r="T2963" s="2">
        <v>0.03</v>
      </c>
      <c r="U2963" t="s">
        <v>2618</v>
      </c>
      <c r="V2963" t="s">
        <v>2619</v>
      </c>
      <c r="W2963" t="s">
        <v>224</v>
      </c>
      <c r="X2963" t="s">
        <v>4667</v>
      </c>
      <c r="Y2963" s="3">
        <f>VALUE(SUBSTITUTE(Table1[[#This Row],[Order Total]],"$",""))</f>
        <v>158.93</v>
      </c>
      <c r="Z2963">
        <f>VALUE(SUBSTITUTE(Table1[[#This Row],[Total]],"$",""))</f>
        <v>156.93</v>
      </c>
      <c r="AA2963" s="3">
        <f>Table1[[#This Row],[Order Total Number]]-Table1[[#This Row],[Total Number]]</f>
        <v>2</v>
      </c>
      <c r="AB2963">
        <f>VALUE(SUBSTITUTE(Table1[[#This Row],[Shipping Cost]],"$",""))</f>
        <v>0.5</v>
      </c>
      <c r="AC2963">
        <f>VALUE(SUBSTITUTE(Table1[[#This Row],[Discount $]],"$",""))</f>
        <v>1.61</v>
      </c>
      <c r="AD2963">
        <f>VALUE(SUBSTITUTE(Table1[[#This Row],[Retail Price]],"$",""))</f>
        <v>4.91</v>
      </c>
      <c r="AE2963" s="4">
        <f>(Table1[[#This Row],[Retail Price Number]]*Table1[[#This Row],[Order Quantity]])-Table1[[#This Row],[Discount $ Number]]+Table1[[#This Row],[Shipping Cost Number]]</f>
        <v>170.73999999999998</v>
      </c>
      <c r="AF2963">
        <f>Table1[[#This Row],[Retail Price Number]]*Table1[[#This Row],[Order Quantity]]-Table1[[#This Row],[Discount $ Number]]</f>
        <v>170.23999999999998</v>
      </c>
      <c r="AG2963">
        <f>(Table1[[#This Row],[Retail Price Number]]*Table1[[#This Row],[Order Quantity]])-Table1[[#This Row],[Discount $ Number]]-Table1[[#This Row],[Shipping Cost Number]]</f>
        <v>169.73999999999998</v>
      </c>
      <c r="AH2963">
        <f>Table1[[#This Row],[Retail Price Number]]*Table1[[#This Row],[Order Quantity]]</f>
        <v>171.85</v>
      </c>
      <c r="AI2963">
        <f>YEAR(Table1[[#This Row],[Order Date]])</f>
        <v>2014</v>
      </c>
    </row>
    <row r="2964" spans="1:35" x14ac:dyDescent="0.3">
      <c r="A2964" t="s">
        <v>8187</v>
      </c>
      <c r="B2964" s="1">
        <v>42211</v>
      </c>
      <c r="C2964" t="s">
        <v>934</v>
      </c>
      <c r="D2964" t="s">
        <v>935</v>
      </c>
      <c r="E2964" t="s">
        <v>27</v>
      </c>
      <c r="F2964" t="s">
        <v>28</v>
      </c>
      <c r="G2964" t="s">
        <v>77</v>
      </c>
      <c r="H2964" t="s">
        <v>433</v>
      </c>
      <c r="I2964" t="s">
        <v>92</v>
      </c>
      <c r="J2964" t="s">
        <v>218</v>
      </c>
      <c r="K2964" t="s">
        <v>94</v>
      </c>
      <c r="L2964" t="s">
        <v>95</v>
      </c>
      <c r="M2964" t="s">
        <v>35</v>
      </c>
      <c r="N2964" s="1">
        <v>42211</v>
      </c>
      <c r="O2964" t="s">
        <v>219</v>
      </c>
      <c r="P2964" s="3" t="s">
        <v>124</v>
      </c>
      <c r="Q2964" t="s">
        <v>220</v>
      </c>
      <c r="R2964">
        <v>16</v>
      </c>
      <c r="S2964" t="s">
        <v>8498</v>
      </c>
      <c r="T2964" s="2">
        <v>0.09</v>
      </c>
      <c r="U2964" t="s">
        <v>7137</v>
      </c>
      <c r="V2964" t="s">
        <v>6652</v>
      </c>
      <c r="W2964" t="s">
        <v>224</v>
      </c>
      <c r="X2964" t="s">
        <v>8499</v>
      </c>
      <c r="Y2964" s="3">
        <f>VALUE(SUBSTITUTE(Table1[[#This Row],[Order Total]],"$",""))</f>
        <v>131.04</v>
      </c>
      <c r="Z2964">
        <f>VALUE(SUBSTITUTE(Table1[[#This Row],[Total]],"$",""))</f>
        <v>142.19</v>
      </c>
      <c r="AA2964" s="3">
        <f>Table1[[#This Row],[Order Total Number]]-Table1[[#This Row],[Total Number]]</f>
        <v>-11.150000000000006</v>
      </c>
      <c r="AB2964">
        <f>VALUE(SUBSTITUTE(Table1[[#This Row],[Shipping Cost]],"$",""))</f>
        <v>0.5</v>
      </c>
      <c r="AC2964">
        <f>VALUE(SUBSTITUTE(Table1[[#This Row],[Discount $]],"$",""))</f>
        <v>14.56</v>
      </c>
      <c r="AD2964">
        <f>VALUE(SUBSTITUTE(Table1[[#This Row],[Retail Price]],"$",""))</f>
        <v>3.69</v>
      </c>
      <c r="AE2964" s="4">
        <f>(Table1[[#This Row],[Retail Price Number]]*Table1[[#This Row],[Order Quantity]])-Table1[[#This Row],[Discount $ Number]]+Table1[[#This Row],[Shipping Cost Number]]</f>
        <v>44.98</v>
      </c>
      <c r="AF2964">
        <f>Table1[[#This Row],[Retail Price Number]]*Table1[[#This Row],[Order Quantity]]-Table1[[#This Row],[Discount $ Number]]</f>
        <v>44.48</v>
      </c>
      <c r="AG2964">
        <f>(Table1[[#This Row],[Retail Price Number]]*Table1[[#This Row],[Order Quantity]])-Table1[[#This Row],[Discount $ Number]]-Table1[[#This Row],[Shipping Cost Number]]</f>
        <v>43.98</v>
      </c>
      <c r="AH2964">
        <f>Table1[[#This Row],[Retail Price Number]]*Table1[[#This Row],[Order Quantity]]</f>
        <v>59.04</v>
      </c>
      <c r="AI2964">
        <f>YEAR(Table1[[#This Row],[Order Date]])</f>
        <v>2015</v>
      </c>
    </row>
    <row r="2965" spans="1:35" x14ac:dyDescent="0.3">
      <c r="A2965" t="s">
        <v>8187</v>
      </c>
      <c r="B2965" s="1">
        <v>42183</v>
      </c>
      <c r="C2965" t="s">
        <v>3019</v>
      </c>
      <c r="D2965" t="s">
        <v>551</v>
      </c>
      <c r="E2965" t="s">
        <v>27</v>
      </c>
      <c r="F2965" t="s">
        <v>28</v>
      </c>
      <c r="G2965" t="s">
        <v>134</v>
      </c>
      <c r="H2965" t="s">
        <v>289</v>
      </c>
      <c r="I2965" t="s">
        <v>92</v>
      </c>
      <c r="J2965" t="s">
        <v>4480</v>
      </c>
      <c r="K2965" t="s">
        <v>94</v>
      </c>
      <c r="L2965" t="s">
        <v>95</v>
      </c>
      <c r="M2965" t="s">
        <v>35</v>
      </c>
      <c r="N2965" s="1">
        <v>42185</v>
      </c>
      <c r="O2965" t="s">
        <v>219</v>
      </c>
      <c r="P2965" s="3" t="s">
        <v>124</v>
      </c>
      <c r="Q2965" t="s">
        <v>220</v>
      </c>
      <c r="R2965">
        <v>17</v>
      </c>
      <c r="S2965" t="s">
        <v>11882</v>
      </c>
      <c r="T2965" s="2">
        <v>0.02</v>
      </c>
      <c r="U2965" t="s">
        <v>2440</v>
      </c>
      <c r="V2965" t="s">
        <v>8962</v>
      </c>
      <c r="W2965" t="s">
        <v>224</v>
      </c>
      <c r="X2965" t="s">
        <v>8125</v>
      </c>
      <c r="Y2965" s="3">
        <f>VALUE(SUBSTITUTE(Table1[[#This Row],[Order Total]],"$",""))</f>
        <v>142.78</v>
      </c>
      <c r="Z2965">
        <f>VALUE(SUBSTITUTE(Table1[[#This Row],[Total]],"$",""))</f>
        <v>131.05000000000001</v>
      </c>
      <c r="AA2965" s="3">
        <f>Table1[[#This Row],[Order Total Number]]-Table1[[#This Row],[Total Number]]</f>
        <v>11.72999999999999</v>
      </c>
      <c r="AB2965">
        <f>VALUE(SUBSTITUTE(Table1[[#This Row],[Shipping Cost]],"$",""))</f>
        <v>0.5</v>
      </c>
      <c r="AC2965">
        <f>VALUE(SUBSTITUTE(Table1[[#This Row],[Discount $]],"$",""))</f>
        <v>5.64</v>
      </c>
      <c r="AD2965">
        <f>VALUE(SUBSTITUTE(Table1[[#This Row],[Retail Price]],"$",""))</f>
        <v>3.69</v>
      </c>
      <c r="AE2965" s="4">
        <f>(Table1[[#This Row],[Retail Price Number]]*Table1[[#This Row],[Order Quantity]])-Table1[[#This Row],[Discount $ Number]]+Table1[[#This Row],[Shipping Cost Number]]</f>
        <v>57.589999999999996</v>
      </c>
      <c r="AF2965">
        <f>Table1[[#This Row],[Retail Price Number]]*Table1[[#This Row],[Order Quantity]]-Table1[[#This Row],[Discount $ Number]]</f>
        <v>57.089999999999996</v>
      </c>
      <c r="AG2965">
        <f>(Table1[[#This Row],[Retail Price Number]]*Table1[[#This Row],[Order Quantity]])-Table1[[#This Row],[Discount $ Number]]-Table1[[#This Row],[Shipping Cost Number]]</f>
        <v>56.589999999999996</v>
      </c>
      <c r="AH2965">
        <f>Table1[[#This Row],[Retail Price Number]]*Table1[[#This Row],[Order Quantity]]</f>
        <v>62.73</v>
      </c>
      <c r="AI2965">
        <f>YEAR(Table1[[#This Row],[Order Date]])</f>
        <v>2015</v>
      </c>
    </row>
    <row r="2966" spans="1:35" x14ac:dyDescent="0.3">
      <c r="A2966" t="s">
        <v>8187</v>
      </c>
      <c r="B2966" s="1">
        <v>41892</v>
      </c>
      <c r="C2966" t="s">
        <v>923</v>
      </c>
      <c r="D2966" t="s">
        <v>551</v>
      </c>
      <c r="E2966" t="s">
        <v>27</v>
      </c>
      <c r="F2966" t="s">
        <v>28</v>
      </c>
      <c r="G2966" t="s">
        <v>77</v>
      </c>
      <c r="H2966" t="s">
        <v>289</v>
      </c>
      <c r="I2966" t="s">
        <v>63</v>
      </c>
      <c r="J2966" t="s">
        <v>218</v>
      </c>
      <c r="K2966" t="s">
        <v>94</v>
      </c>
      <c r="L2966" t="s">
        <v>95</v>
      </c>
      <c r="M2966" t="s">
        <v>35</v>
      </c>
      <c r="N2966" s="1">
        <v>41894</v>
      </c>
      <c r="O2966" t="s">
        <v>219</v>
      </c>
      <c r="P2966" s="3" t="s">
        <v>124</v>
      </c>
      <c r="Q2966" t="s">
        <v>220</v>
      </c>
      <c r="R2966">
        <v>31</v>
      </c>
      <c r="S2966" t="s">
        <v>2617</v>
      </c>
      <c r="T2966" s="2">
        <v>0.02</v>
      </c>
      <c r="U2966" t="s">
        <v>697</v>
      </c>
      <c r="V2966" t="s">
        <v>2619</v>
      </c>
      <c r="W2966" t="s">
        <v>224</v>
      </c>
      <c r="X2966" t="s">
        <v>2620</v>
      </c>
      <c r="Y2966" s="3">
        <f>VALUE(SUBSTITUTE(Table1[[#This Row],[Order Total]],"$",""))</f>
        <v>158.93</v>
      </c>
      <c r="Z2966">
        <f>VALUE(SUBSTITUTE(Table1[[#This Row],[Total]],"$",""))</f>
        <v>159.69</v>
      </c>
      <c r="AA2966" s="3">
        <f>Table1[[#This Row],[Order Total Number]]-Table1[[#This Row],[Total Number]]</f>
        <v>-0.75999999999999091</v>
      </c>
      <c r="AB2966">
        <f>VALUE(SUBSTITUTE(Table1[[#This Row],[Shipping Cost]],"$",""))</f>
        <v>0.5</v>
      </c>
      <c r="AC2966">
        <f>VALUE(SUBSTITUTE(Table1[[#This Row],[Discount $]],"$",""))</f>
        <v>1.51</v>
      </c>
      <c r="AD2966">
        <f>VALUE(SUBSTITUTE(Table1[[#This Row],[Retail Price]],"$",""))</f>
        <v>3.69</v>
      </c>
      <c r="AE2966" s="4">
        <f>(Table1[[#This Row],[Retail Price Number]]*Table1[[#This Row],[Order Quantity]])-Table1[[#This Row],[Discount $ Number]]+Table1[[#This Row],[Shipping Cost Number]]</f>
        <v>113.38</v>
      </c>
      <c r="AF2966">
        <f>Table1[[#This Row],[Retail Price Number]]*Table1[[#This Row],[Order Quantity]]-Table1[[#This Row],[Discount $ Number]]</f>
        <v>112.88</v>
      </c>
      <c r="AG2966">
        <f>(Table1[[#This Row],[Retail Price Number]]*Table1[[#This Row],[Order Quantity]])-Table1[[#This Row],[Discount $ Number]]-Table1[[#This Row],[Shipping Cost Number]]</f>
        <v>112.38</v>
      </c>
      <c r="AH2966">
        <f>Table1[[#This Row],[Retail Price Number]]*Table1[[#This Row],[Order Quantity]]</f>
        <v>114.39</v>
      </c>
      <c r="AI2966">
        <f>YEAR(Table1[[#This Row],[Order Date]])</f>
        <v>2014</v>
      </c>
    </row>
    <row r="2967" spans="1:35" x14ac:dyDescent="0.3">
      <c r="A2967" t="s">
        <v>2898</v>
      </c>
      <c r="B2967" s="1">
        <v>42769</v>
      </c>
      <c r="C2967" t="s">
        <v>161</v>
      </c>
      <c r="D2967" t="s">
        <v>162</v>
      </c>
      <c r="E2967" t="s">
        <v>46</v>
      </c>
      <c r="F2967" t="s">
        <v>47</v>
      </c>
      <c r="G2967" t="s">
        <v>134</v>
      </c>
      <c r="H2967" t="s">
        <v>107</v>
      </c>
      <c r="I2967" t="s">
        <v>92</v>
      </c>
      <c r="J2967" t="s">
        <v>832</v>
      </c>
      <c r="K2967" t="s">
        <v>94</v>
      </c>
      <c r="L2967" t="s">
        <v>95</v>
      </c>
      <c r="M2967" t="s">
        <v>35</v>
      </c>
      <c r="N2967" s="1">
        <v>42771</v>
      </c>
      <c r="O2967" t="s">
        <v>833</v>
      </c>
      <c r="P2967" s="3" t="s">
        <v>834</v>
      </c>
      <c r="Q2967" t="s">
        <v>774</v>
      </c>
      <c r="R2967">
        <v>24</v>
      </c>
      <c r="S2967" t="s">
        <v>177</v>
      </c>
      <c r="T2967" s="2">
        <v>7.0000000000000007E-2</v>
      </c>
      <c r="U2967" t="s">
        <v>730</v>
      </c>
      <c r="V2967" t="s">
        <v>2899</v>
      </c>
      <c r="W2967" t="s">
        <v>838</v>
      </c>
      <c r="X2967" t="s">
        <v>2900</v>
      </c>
      <c r="Y2967" s="3">
        <f>VALUE(SUBSTITUTE(Table1[[#This Row],[Order Total]],"$",""))</f>
        <v>18.350000000000001</v>
      </c>
      <c r="Z2967">
        <f>VALUE(SUBSTITUTE(Table1[[#This Row],[Total]],"$",""))</f>
        <v>22.85</v>
      </c>
      <c r="AA2967" s="3">
        <f>Table1[[#This Row],[Order Total Number]]-Table1[[#This Row],[Total Number]]</f>
        <v>-4.5</v>
      </c>
      <c r="AB2967">
        <f>VALUE(SUBSTITUTE(Table1[[#This Row],[Shipping Cost]],"$",""))</f>
        <v>2.04</v>
      </c>
      <c r="AC2967">
        <f>VALUE(SUBSTITUTE(Table1[[#This Row],[Discount $]],"$",""))</f>
        <v>0.49</v>
      </c>
      <c r="AD2967">
        <f>VALUE(SUBSTITUTE(Table1[[#This Row],[Retail Price]],"$",""))</f>
        <v>5.18</v>
      </c>
      <c r="AE2967" s="4">
        <f>(Table1[[#This Row],[Retail Price Number]]*Table1[[#This Row],[Order Quantity]])-Table1[[#This Row],[Discount $ Number]]+Table1[[#This Row],[Shipping Cost Number]]</f>
        <v>125.87</v>
      </c>
      <c r="AF2967">
        <f>Table1[[#This Row],[Retail Price Number]]*Table1[[#This Row],[Order Quantity]]-Table1[[#This Row],[Discount $ Number]]</f>
        <v>123.83</v>
      </c>
      <c r="AG2967">
        <f>(Table1[[#This Row],[Retail Price Number]]*Table1[[#This Row],[Order Quantity]])-Table1[[#This Row],[Discount $ Number]]-Table1[[#This Row],[Shipping Cost Number]]</f>
        <v>121.78999999999999</v>
      </c>
      <c r="AH2967">
        <f>Table1[[#This Row],[Retail Price Number]]*Table1[[#This Row],[Order Quantity]]</f>
        <v>124.32</v>
      </c>
      <c r="AI2967">
        <f>YEAR(Table1[[#This Row],[Order Date]])</f>
        <v>2017</v>
      </c>
    </row>
    <row r="2968" spans="1:35" x14ac:dyDescent="0.3">
      <c r="A2968" t="s">
        <v>2898</v>
      </c>
      <c r="B2968" s="1">
        <v>41472</v>
      </c>
      <c r="C2968" t="s">
        <v>2501</v>
      </c>
      <c r="D2968" t="s">
        <v>365</v>
      </c>
      <c r="E2968" t="s">
        <v>46</v>
      </c>
      <c r="F2968" t="s">
        <v>47</v>
      </c>
      <c r="G2968" t="s">
        <v>29</v>
      </c>
      <c r="H2968" t="s">
        <v>48</v>
      </c>
      <c r="I2968" t="s">
        <v>196</v>
      </c>
      <c r="J2968" t="s">
        <v>108</v>
      </c>
      <c r="K2968" t="s">
        <v>94</v>
      </c>
      <c r="L2968" t="s">
        <v>95</v>
      </c>
      <c r="M2968" t="s">
        <v>156</v>
      </c>
      <c r="N2968" s="1">
        <v>41472</v>
      </c>
      <c r="O2968" t="s">
        <v>110</v>
      </c>
      <c r="P2968" s="3" t="s">
        <v>111</v>
      </c>
      <c r="Q2968" t="s">
        <v>112</v>
      </c>
      <c r="R2968">
        <v>47</v>
      </c>
      <c r="S2968" t="s">
        <v>4324</v>
      </c>
      <c r="T2968" s="2">
        <v>0.04</v>
      </c>
      <c r="U2968" t="s">
        <v>4325</v>
      </c>
      <c r="V2968" t="s">
        <v>4326</v>
      </c>
      <c r="W2968" t="s">
        <v>116</v>
      </c>
      <c r="X2968" t="s">
        <v>4327</v>
      </c>
      <c r="Y2968" s="3">
        <f>VALUE(SUBSTITUTE(Table1[[#This Row],[Order Total]],"$",""))</f>
        <v>165.06</v>
      </c>
      <c r="Z2968">
        <f>VALUE(SUBSTITUTE(Table1[[#This Row],[Total]],"$",""))</f>
        <v>168.77</v>
      </c>
      <c r="AA2968" s="3">
        <f>Table1[[#This Row],[Order Total Number]]-Table1[[#This Row],[Total Number]]</f>
        <v>-3.710000000000008</v>
      </c>
      <c r="AB2968">
        <f>VALUE(SUBSTITUTE(Table1[[#This Row],[Shipping Cost]],"$",""))</f>
        <v>1.49</v>
      </c>
      <c r="AC2968">
        <f>VALUE(SUBSTITUTE(Table1[[#This Row],[Discount $]],"$",""))</f>
        <v>13.86</v>
      </c>
      <c r="AD2968">
        <f>VALUE(SUBSTITUTE(Table1[[#This Row],[Retail Price]],"$",""))</f>
        <v>2.08</v>
      </c>
      <c r="AE2968" s="4">
        <f>(Table1[[#This Row],[Retail Price Number]]*Table1[[#This Row],[Order Quantity]])-Table1[[#This Row],[Discount $ Number]]+Table1[[#This Row],[Shipping Cost Number]]</f>
        <v>85.39</v>
      </c>
      <c r="AF2968">
        <f>Table1[[#This Row],[Retail Price Number]]*Table1[[#This Row],[Order Quantity]]-Table1[[#This Row],[Discount $ Number]]</f>
        <v>83.9</v>
      </c>
      <c r="AG2968">
        <f>(Table1[[#This Row],[Retail Price Number]]*Table1[[#This Row],[Order Quantity]])-Table1[[#This Row],[Discount $ Number]]-Table1[[#This Row],[Shipping Cost Number]]</f>
        <v>82.410000000000011</v>
      </c>
      <c r="AH2968">
        <f>Table1[[#This Row],[Retail Price Number]]*Table1[[#This Row],[Order Quantity]]</f>
        <v>97.76</v>
      </c>
      <c r="AI2968">
        <f>YEAR(Table1[[#This Row],[Order Date]])</f>
        <v>2013</v>
      </c>
    </row>
    <row r="2969" spans="1:35" x14ac:dyDescent="0.3">
      <c r="A2969" t="s">
        <v>2898</v>
      </c>
      <c r="B2969" s="1">
        <v>42187</v>
      </c>
      <c r="C2969" t="s">
        <v>2884</v>
      </c>
      <c r="D2969" t="s">
        <v>76</v>
      </c>
      <c r="E2969" t="s">
        <v>27</v>
      </c>
      <c r="F2969" t="s">
        <v>28</v>
      </c>
      <c r="G2969" t="s">
        <v>91</v>
      </c>
      <c r="H2969" t="s">
        <v>78</v>
      </c>
      <c r="I2969" t="s">
        <v>31</v>
      </c>
      <c r="J2969" t="s">
        <v>175</v>
      </c>
      <c r="K2969" t="s">
        <v>94</v>
      </c>
      <c r="L2969" t="s">
        <v>95</v>
      </c>
      <c r="M2969" t="s">
        <v>35</v>
      </c>
      <c r="N2969" s="1">
        <v>42189</v>
      </c>
      <c r="O2969" t="s">
        <v>176</v>
      </c>
      <c r="P2969" s="3" t="s">
        <v>177</v>
      </c>
      <c r="Q2969" t="s">
        <v>178</v>
      </c>
      <c r="R2969">
        <v>23</v>
      </c>
      <c r="S2969" t="s">
        <v>177</v>
      </c>
      <c r="T2969" s="2">
        <v>0.06</v>
      </c>
      <c r="U2969" t="s">
        <v>72</v>
      </c>
      <c r="V2969" t="s">
        <v>3152</v>
      </c>
      <c r="W2969" t="s">
        <v>182</v>
      </c>
      <c r="X2969" t="s">
        <v>6173</v>
      </c>
      <c r="Y2969" s="3">
        <f>VALUE(SUBSTITUTE(Table1[[#This Row],[Order Total]],"$",""))</f>
        <v>18.850000000000001</v>
      </c>
      <c r="Z2969">
        <f>VALUE(SUBSTITUTE(Table1[[#This Row],[Total]],"$",""))</f>
        <v>22.95</v>
      </c>
      <c r="AA2969" s="3">
        <f>Table1[[#This Row],[Order Total Number]]-Table1[[#This Row],[Total Number]]</f>
        <v>-4.0999999999999979</v>
      </c>
      <c r="AB2969">
        <f>VALUE(SUBSTITUTE(Table1[[#This Row],[Shipping Cost]],"$",""))</f>
        <v>4.0999999999999996</v>
      </c>
      <c r="AC2969">
        <f>VALUE(SUBSTITUTE(Table1[[#This Row],[Discount $]],"$",""))</f>
        <v>0.99</v>
      </c>
      <c r="AD2969">
        <f>VALUE(SUBSTITUTE(Table1[[#This Row],[Retail Price]],"$",""))</f>
        <v>19.84</v>
      </c>
      <c r="AE2969" s="4">
        <f>(Table1[[#This Row],[Retail Price Number]]*Table1[[#This Row],[Order Quantity]])-Table1[[#This Row],[Discount $ Number]]+Table1[[#This Row],[Shipping Cost Number]]</f>
        <v>459.43</v>
      </c>
      <c r="AF2969">
        <f>Table1[[#This Row],[Retail Price Number]]*Table1[[#This Row],[Order Quantity]]-Table1[[#This Row],[Discount $ Number]]</f>
        <v>455.33</v>
      </c>
      <c r="AG2969">
        <f>(Table1[[#This Row],[Retail Price Number]]*Table1[[#This Row],[Order Quantity]])-Table1[[#This Row],[Discount $ Number]]-Table1[[#This Row],[Shipping Cost Number]]</f>
        <v>451.22999999999996</v>
      </c>
      <c r="AH2969">
        <f>Table1[[#This Row],[Retail Price Number]]*Table1[[#This Row],[Order Quantity]]</f>
        <v>456.32</v>
      </c>
      <c r="AI2969">
        <f>YEAR(Table1[[#This Row],[Order Date]])</f>
        <v>2015</v>
      </c>
    </row>
    <row r="2970" spans="1:35" x14ac:dyDescent="0.3">
      <c r="A2970" t="s">
        <v>2898</v>
      </c>
      <c r="B2970" s="1">
        <v>41927</v>
      </c>
      <c r="C2970" t="s">
        <v>2176</v>
      </c>
      <c r="D2970" t="s">
        <v>622</v>
      </c>
      <c r="E2970" t="s">
        <v>27</v>
      </c>
      <c r="F2970" t="s">
        <v>28</v>
      </c>
      <c r="G2970" t="s">
        <v>29</v>
      </c>
      <c r="H2970" t="s">
        <v>433</v>
      </c>
      <c r="I2970" t="s">
        <v>31</v>
      </c>
      <c r="J2970" t="s">
        <v>423</v>
      </c>
      <c r="K2970" t="s">
        <v>94</v>
      </c>
      <c r="L2970" t="s">
        <v>34</v>
      </c>
      <c r="M2970" t="s">
        <v>35</v>
      </c>
      <c r="N2970" s="1">
        <v>41931</v>
      </c>
      <c r="O2970" t="s">
        <v>424</v>
      </c>
      <c r="P2970" s="3" t="s">
        <v>356</v>
      </c>
      <c r="Q2970" t="s">
        <v>341</v>
      </c>
      <c r="R2970">
        <v>42</v>
      </c>
      <c r="S2970" t="s">
        <v>7161</v>
      </c>
      <c r="T2970" s="2">
        <v>0.1</v>
      </c>
      <c r="U2970" t="s">
        <v>2618</v>
      </c>
      <c r="V2970" t="s">
        <v>7162</v>
      </c>
      <c r="W2970" t="s">
        <v>428</v>
      </c>
      <c r="X2970" t="s">
        <v>5426</v>
      </c>
      <c r="Y2970" s="3">
        <f>VALUE(SUBSTITUTE(Table1[[#This Row],[Order Total]],"$",""))</f>
        <v>44.58</v>
      </c>
      <c r="Z2970">
        <f>VALUE(SUBSTITUTE(Table1[[#This Row],[Total]],"$",""))</f>
        <v>45.73</v>
      </c>
      <c r="AA2970" s="3">
        <f>Table1[[#This Row],[Order Total Number]]-Table1[[#This Row],[Total Number]]</f>
        <v>-1.1499999999999986</v>
      </c>
      <c r="AB2970">
        <f>VALUE(SUBSTITUTE(Table1[[#This Row],[Shipping Cost]],"$",""))</f>
        <v>1.39</v>
      </c>
      <c r="AC2970">
        <f>VALUE(SUBSTITUTE(Table1[[#This Row],[Discount $]],"$",""))</f>
        <v>1.61</v>
      </c>
      <c r="AD2970">
        <f>VALUE(SUBSTITUTE(Table1[[#This Row],[Retail Price]],"$",""))</f>
        <v>5.68</v>
      </c>
      <c r="AE2970" s="4">
        <f>(Table1[[#This Row],[Retail Price Number]]*Table1[[#This Row],[Order Quantity]])-Table1[[#This Row],[Discount $ Number]]+Table1[[#This Row],[Shipping Cost Number]]</f>
        <v>238.33999999999997</v>
      </c>
      <c r="AF2970">
        <f>Table1[[#This Row],[Retail Price Number]]*Table1[[#This Row],[Order Quantity]]-Table1[[#This Row],[Discount $ Number]]</f>
        <v>236.95</v>
      </c>
      <c r="AG2970">
        <f>(Table1[[#This Row],[Retail Price Number]]*Table1[[#This Row],[Order Quantity]])-Table1[[#This Row],[Discount $ Number]]-Table1[[#This Row],[Shipping Cost Number]]</f>
        <v>235.56</v>
      </c>
      <c r="AH2970">
        <f>Table1[[#This Row],[Retail Price Number]]*Table1[[#This Row],[Order Quantity]]</f>
        <v>238.56</v>
      </c>
      <c r="AI2970">
        <f>YEAR(Table1[[#This Row],[Order Date]])</f>
        <v>2014</v>
      </c>
    </row>
    <row r="2971" spans="1:35" x14ac:dyDescent="0.3">
      <c r="A2971" t="s">
        <v>11019</v>
      </c>
      <c r="B2971" s="1">
        <v>41974</v>
      </c>
      <c r="C2971" t="s">
        <v>894</v>
      </c>
      <c r="D2971" t="s">
        <v>895</v>
      </c>
      <c r="E2971" t="s">
        <v>27</v>
      </c>
      <c r="F2971" t="s">
        <v>28</v>
      </c>
      <c r="G2971" t="s">
        <v>91</v>
      </c>
      <c r="H2971" t="s">
        <v>289</v>
      </c>
      <c r="I2971" t="s">
        <v>63</v>
      </c>
      <c r="J2971" t="s">
        <v>651</v>
      </c>
      <c r="K2971" t="s">
        <v>94</v>
      </c>
      <c r="L2971" t="s">
        <v>95</v>
      </c>
      <c r="M2971" t="s">
        <v>35</v>
      </c>
      <c r="N2971" s="1">
        <v>41978</v>
      </c>
      <c r="O2971" t="s">
        <v>652</v>
      </c>
      <c r="P2971" s="3" t="s">
        <v>653</v>
      </c>
      <c r="Q2971" t="s">
        <v>98</v>
      </c>
      <c r="R2971">
        <v>48</v>
      </c>
      <c r="S2971" t="s">
        <v>1358</v>
      </c>
      <c r="T2971" s="2">
        <v>0.1</v>
      </c>
      <c r="U2971" t="s">
        <v>6598</v>
      </c>
      <c r="V2971" t="s">
        <v>11020</v>
      </c>
      <c r="W2971" t="s">
        <v>57</v>
      </c>
      <c r="X2971" t="s">
        <v>7854</v>
      </c>
      <c r="Y2971" s="3">
        <f>VALUE(SUBSTITUTE(Table1[[#This Row],[Order Total]],"$",""))</f>
        <v>32.090000000000003</v>
      </c>
      <c r="Z2971">
        <f>VALUE(SUBSTITUTE(Table1[[#This Row],[Total]],"$",""))</f>
        <v>33.75</v>
      </c>
      <c r="AA2971" s="3">
        <f>Table1[[#This Row],[Order Total Number]]-Table1[[#This Row],[Total Number]]</f>
        <v>-1.6599999999999966</v>
      </c>
      <c r="AB2971">
        <f>VALUE(SUBSTITUTE(Table1[[#This Row],[Shipping Cost]],"$",""))</f>
        <v>0.7</v>
      </c>
      <c r="AC2971">
        <f>VALUE(SUBSTITUTE(Table1[[#This Row],[Discount $]],"$",""))</f>
        <v>0.63</v>
      </c>
      <c r="AD2971">
        <f>VALUE(SUBSTITUTE(Table1[[#This Row],[Retail Price]],"$",""))</f>
        <v>1.26</v>
      </c>
      <c r="AE2971" s="4">
        <f>(Table1[[#This Row],[Retail Price Number]]*Table1[[#This Row],[Order Quantity]])-Table1[[#This Row],[Discount $ Number]]+Table1[[#This Row],[Shipping Cost Number]]</f>
        <v>60.550000000000004</v>
      </c>
      <c r="AF2971">
        <f>Table1[[#This Row],[Retail Price Number]]*Table1[[#This Row],[Order Quantity]]-Table1[[#This Row],[Discount $ Number]]</f>
        <v>59.85</v>
      </c>
      <c r="AG2971">
        <f>(Table1[[#This Row],[Retail Price Number]]*Table1[[#This Row],[Order Quantity]])-Table1[[#This Row],[Discount $ Number]]-Table1[[#This Row],[Shipping Cost Number]]</f>
        <v>59.15</v>
      </c>
      <c r="AH2971">
        <f>Table1[[#This Row],[Retail Price Number]]*Table1[[#This Row],[Order Quantity]]</f>
        <v>60.480000000000004</v>
      </c>
      <c r="AI2971">
        <f>YEAR(Table1[[#This Row],[Order Date]])</f>
        <v>2014</v>
      </c>
    </row>
    <row r="2972" spans="1:35" x14ac:dyDescent="0.3">
      <c r="A2972" t="s">
        <v>11019</v>
      </c>
      <c r="B2972" s="1">
        <v>41946</v>
      </c>
      <c r="C2972" t="s">
        <v>1074</v>
      </c>
      <c r="D2972" t="s">
        <v>106</v>
      </c>
      <c r="E2972" t="s">
        <v>46</v>
      </c>
      <c r="F2972" t="s">
        <v>47</v>
      </c>
      <c r="G2972" t="s">
        <v>77</v>
      </c>
      <c r="H2972" t="s">
        <v>107</v>
      </c>
      <c r="I2972" t="s">
        <v>196</v>
      </c>
      <c r="J2972" t="s">
        <v>541</v>
      </c>
      <c r="K2972" t="s">
        <v>94</v>
      </c>
      <c r="L2972" t="s">
        <v>34</v>
      </c>
      <c r="M2972" t="s">
        <v>35</v>
      </c>
      <c r="N2972" s="1">
        <v>41950</v>
      </c>
      <c r="O2972" t="s">
        <v>542</v>
      </c>
      <c r="P2972" s="3" t="s">
        <v>543</v>
      </c>
      <c r="Q2972" t="s">
        <v>544</v>
      </c>
      <c r="R2972">
        <v>15</v>
      </c>
      <c r="S2972" t="s">
        <v>11325</v>
      </c>
      <c r="T2972" s="2">
        <v>0.1</v>
      </c>
      <c r="U2972" t="s">
        <v>5854</v>
      </c>
      <c r="V2972" t="s">
        <v>11326</v>
      </c>
      <c r="W2972" t="s">
        <v>547</v>
      </c>
      <c r="X2972" t="s">
        <v>3771</v>
      </c>
      <c r="Y2972" s="3">
        <f>VALUE(SUBSTITUTE(Table1[[#This Row],[Order Total]],"$",""))</f>
        <v>331.25</v>
      </c>
      <c r="Z2972">
        <f>VALUE(SUBSTITUTE(Table1[[#This Row],[Total]],"$",""))</f>
        <v>339.25</v>
      </c>
      <c r="AA2972" s="3">
        <f>Table1[[#This Row],[Order Total Number]]-Table1[[#This Row],[Total Number]]</f>
        <v>-8</v>
      </c>
      <c r="AB2972">
        <f>VALUE(SUBSTITUTE(Table1[[#This Row],[Shipping Cost]],"$",""))</f>
        <v>6.64</v>
      </c>
      <c r="AC2972">
        <f>VALUE(SUBSTITUTE(Table1[[#This Row],[Discount $]],"$",""))</f>
        <v>11.52</v>
      </c>
      <c r="AD2972">
        <f>VALUE(SUBSTITUTE(Table1[[#This Row],[Retail Price]],"$",""))</f>
        <v>29.74</v>
      </c>
      <c r="AE2972" s="4">
        <f>(Table1[[#This Row],[Retail Price Number]]*Table1[[#This Row],[Order Quantity]])-Table1[[#This Row],[Discount $ Number]]+Table1[[#This Row],[Shipping Cost Number]]</f>
        <v>441.21999999999997</v>
      </c>
      <c r="AF2972">
        <f>Table1[[#This Row],[Retail Price Number]]*Table1[[#This Row],[Order Quantity]]-Table1[[#This Row],[Discount $ Number]]</f>
        <v>434.58</v>
      </c>
      <c r="AG2972">
        <f>(Table1[[#This Row],[Retail Price Number]]*Table1[[#This Row],[Order Quantity]])-Table1[[#This Row],[Discount $ Number]]-Table1[[#This Row],[Shipping Cost Number]]</f>
        <v>427.94</v>
      </c>
      <c r="AH2972">
        <f>Table1[[#This Row],[Retail Price Number]]*Table1[[#This Row],[Order Quantity]]</f>
        <v>446.09999999999997</v>
      </c>
      <c r="AI2972">
        <f>YEAR(Table1[[#This Row],[Order Date]])</f>
        <v>2014</v>
      </c>
    </row>
    <row r="2973" spans="1:35" x14ac:dyDescent="0.3">
      <c r="A2973" t="s">
        <v>2021</v>
      </c>
      <c r="B2973" s="1">
        <v>41540</v>
      </c>
      <c r="C2973" t="s">
        <v>2022</v>
      </c>
      <c r="D2973" t="s">
        <v>1019</v>
      </c>
      <c r="E2973" t="s">
        <v>46</v>
      </c>
      <c r="F2973" t="s">
        <v>47</v>
      </c>
      <c r="G2973" t="s">
        <v>77</v>
      </c>
      <c r="H2973" t="s">
        <v>107</v>
      </c>
      <c r="I2973" t="s">
        <v>121</v>
      </c>
      <c r="J2973" t="s">
        <v>185</v>
      </c>
      <c r="K2973" t="s">
        <v>33</v>
      </c>
      <c r="L2973" t="s">
        <v>34</v>
      </c>
      <c r="M2973" t="s">
        <v>35</v>
      </c>
      <c r="N2973" s="1">
        <v>41541</v>
      </c>
      <c r="O2973" t="s">
        <v>186</v>
      </c>
      <c r="P2973" s="3" t="s">
        <v>187</v>
      </c>
      <c r="Q2973" t="s">
        <v>188</v>
      </c>
      <c r="R2973">
        <v>39</v>
      </c>
      <c r="S2973" t="s">
        <v>2023</v>
      </c>
      <c r="T2973" s="2">
        <v>0.05</v>
      </c>
      <c r="U2973" t="s">
        <v>2024</v>
      </c>
      <c r="V2973" t="s">
        <v>2025</v>
      </c>
      <c r="W2973" t="s">
        <v>165</v>
      </c>
      <c r="X2973" t="s">
        <v>2026</v>
      </c>
      <c r="Y2973" s="3">
        <f>VALUE(SUBSTITUTE(Table1[[#This Row],[Order Total]],"$",""))</f>
        <v>420.65</v>
      </c>
      <c r="Z2973">
        <f>VALUE(SUBSTITUTE(Table1[[#This Row],[Total]],"$",""))</f>
        <v>405.07</v>
      </c>
      <c r="AA2973" s="3">
        <f>Table1[[#This Row],[Order Total Number]]-Table1[[#This Row],[Total Number]]</f>
        <v>15.579999999999984</v>
      </c>
      <c r="AB2973">
        <f>VALUE(SUBSTITUTE(Table1[[#This Row],[Shipping Cost]],"$",""))</f>
        <v>4</v>
      </c>
      <c r="AC2973">
        <f>VALUE(SUBSTITUTE(Table1[[#This Row],[Discount $]],"$",""))</f>
        <v>40.29</v>
      </c>
      <c r="AD2973">
        <f>VALUE(SUBSTITUTE(Table1[[#This Row],[Retail Price]],"$",""))</f>
        <v>19.98</v>
      </c>
      <c r="AE2973" s="4">
        <f>(Table1[[#This Row],[Retail Price Number]]*Table1[[#This Row],[Order Quantity]])-Table1[[#This Row],[Discount $ Number]]+Table1[[#This Row],[Shipping Cost Number]]</f>
        <v>742.93000000000006</v>
      </c>
      <c r="AF2973">
        <f>Table1[[#This Row],[Retail Price Number]]*Table1[[#This Row],[Order Quantity]]-Table1[[#This Row],[Discount $ Number]]</f>
        <v>738.93000000000006</v>
      </c>
      <c r="AG2973">
        <f>(Table1[[#This Row],[Retail Price Number]]*Table1[[#This Row],[Order Quantity]])-Table1[[#This Row],[Discount $ Number]]-Table1[[#This Row],[Shipping Cost Number]]</f>
        <v>734.93000000000006</v>
      </c>
      <c r="AH2973">
        <f>Table1[[#This Row],[Retail Price Number]]*Table1[[#This Row],[Order Quantity]]</f>
        <v>779.22</v>
      </c>
      <c r="AI2973">
        <f>YEAR(Table1[[#This Row],[Order Date]])</f>
        <v>2013</v>
      </c>
    </row>
    <row r="2974" spans="1:35" x14ac:dyDescent="0.3">
      <c r="A2974" t="s">
        <v>2021</v>
      </c>
      <c r="B2974" s="1">
        <v>42081</v>
      </c>
      <c r="C2974" t="s">
        <v>643</v>
      </c>
      <c r="D2974" t="s">
        <v>133</v>
      </c>
      <c r="E2974" t="s">
        <v>27</v>
      </c>
      <c r="F2974" t="s">
        <v>28</v>
      </c>
      <c r="G2974" t="s">
        <v>29</v>
      </c>
      <c r="H2974" t="s">
        <v>62</v>
      </c>
      <c r="I2974" t="s">
        <v>196</v>
      </c>
      <c r="J2974" t="s">
        <v>1725</v>
      </c>
      <c r="K2974" t="s">
        <v>94</v>
      </c>
      <c r="L2974" t="s">
        <v>34</v>
      </c>
      <c r="M2974" t="s">
        <v>35</v>
      </c>
      <c r="N2974" s="1">
        <v>42081</v>
      </c>
      <c r="O2974" t="s">
        <v>66</v>
      </c>
      <c r="P2974" s="3" t="s">
        <v>67</v>
      </c>
      <c r="Q2974" t="s">
        <v>68</v>
      </c>
      <c r="R2974">
        <v>6</v>
      </c>
      <c r="S2974" t="s">
        <v>5153</v>
      </c>
      <c r="T2974" s="2">
        <v>0.02</v>
      </c>
      <c r="U2974" t="s">
        <v>2333</v>
      </c>
      <c r="V2974" t="s">
        <v>7350</v>
      </c>
      <c r="W2974" t="s">
        <v>1728</v>
      </c>
      <c r="X2974" t="s">
        <v>1223</v>
      </c>
      <c r="Y2974" s="3">
        <f>VALUE(SUBSTITUTE(Table1[[#This Row],[Order Total]],"$",""))</f>
        <v>39.44</v>
      </c>
      <c r="Z2974">
        <f>VALUE(SUBSTITUTE(Table1[[#This Row],[Total]],"$",""))</f>
        <v>40.43</v>
      </c>
      <c r="AA2974" s="3">
        <f>Table1[[#This Row],[Order Total Number]]-Table1[[#This Row],[Total Number]]</f>
        <v>-0.99000000000000199</v>
      </c>
      <c r="AB2974">
        <f>VALUE(SUBSTITUTE(Table1[[#This Row],[Shipping Cost]],"$",""))</f>
        <v>5.33</v>
      </c>
      <c r="AC2974">
        <f>VALUE(SUBSTITUTE(Table1[[#This Row],[Discount $]],"$",""))</f>
        <v>4.16</v>
      </c>
      <c r="AD2974">
        <f>VALUE(SUBSTITUTE(Table1[[#This Row],[Retail Price]],"$",""))</f>
        <v>2.88</v>
      </c>
      <c r="AE2974" s="4">
        <f>(Table1[[#This Row],[Retail Price Number]]*Table1[[#This Row],[Order Quantity]])-Table1[[#This Row],[Discount $ Number]]+Table1[[#This Row],[Shipping Cost Number]]</f>
        <v>18.450000000000003</v>
      </c>
      <c r="AF2974">
        <f>Table1[[#This Row],[Retail Price Number]]*Table1[[#This Row],[Order Quantity]]-Table1[[#This Row],[Discount $ Number]]</f>
        <v>13.120000000000001</v>
      </c>
      <c r="AG2974">
        <f>(Table1[[#This Row],[Retail Price Number]]*Table1[[#This Row],[Order Quantity]])-Table1[[#This Row],[Discount $ Number]]-Table1[[#This Row],[Shipping Cost Number]]</f>
        <v>7.7900000000000009</v>
      </c>
      <c r="AH2974">
        <f>Table1[[#This Row],[Retail Price Number]]*Table1[[#This Row],[Order Quantity]]</f>
        <v>17.28</v>
      </c>
      <c r="AI2974">
        <f>YEAR(Table1[[#This Row],[Order Date]])</f>
        <v>2015</v>
      </c>
    </row>
    <row r="2975" spans="1:35" x14ac:dyDescent="0.3">
      <c r="A2975" t="s">
        <v>4257</v>
      </c>
      <c r="B2975" s="1">
        <v>42132</v>
      </c>
      <c r="C2975" t="s">
        <v>1616</v>
      </c>
      <c r="D2975" t="s">
        <v>1617</v>
      </c>
      <c r="E2975" t="s">
        <v>27</v>
      </c>
      <c r="F2975" t="s">
        <v>28</v>
      </c>
      <c r="G2975" t="s">
        <v>77</v>
      </c>
      <c r="H2975" t="s">
        <v>78</v>
      </c>
      <c r="I2975" t="s">
        <v>92</v>
      </c>
      <c r="J2975" t="s">
        <v>975</v>
      </c>
      <c r="K2975" t="s">
        <v>94</v>
      </c>
      <c r="L2975" t="s">
        <v>95</v>
      </c>
      <c r="M2975" t="s">
        <v>156</v>
      </c>
      <c r="N2975" s="1">
        <v>42136</v>
      </c>
      <c r="O2975" t="s">
        <v>976</v>
      </c>
      <c r="P2975" s="3" t="s">
        <v>977</v>
      </c>
      <c r="Q2975" t="s">
        <v>978</v>
      </c>
      <c r="R2975">
        <v>37</v>
      </c>
      <c r="S2975" t="s">
        <v>4258</v>
      </c>
      <c r="T2975" s="2">
        <v>0.03</v>
      </c>
      <c r="U2975" t="s">
        <v>3073</v>
      </c>
      <c r="V2975" t="s">
        <v>4259</v>
      </c>
      <c r="W2975" t="s">
        <v>982</v>
      </c>
      <c r="X2975" t="s">
        <v>4260</v>
      </c>
      <c r="Y2975" s="3">
        <f>VALUE(SUBSTITUTE(Table1[[#This Row],[Order Total]],"$",""))</f>
        <v>251.64</v>
      </c>
      <c r="Z2975">
        <f>VALUE(SUBSTITUTE(Table1[[#This Row],[Total]],"$",""))</f>
        <v>268.51</v>
      </c>
      <c r="AA2975" s="3">
        <f>Table1[[#This Row],[Order Total Number]]-Table1[[#This Row],[Total Number]]</f>
        <v>-16.870000000000005</v>
      </c>
      <c r="AB2975">
        <f>VALUE(SUBSTITUTE(Table1[[#This Row],[Shipping Cost]],"$",""))</f>
        <v>3.14</v>
      </c>
      <c r="AC2975">
        <f>VALUE(SUBSTITUTE(Table1[[#This Row],[Discount $]],"$",""))</f>
        <v>32.53</v>
      </c>
      <c r="AD2975">
        <f>VALUE(SUBSTITUTE(Table1[[#This Row],[Retail Price]],"$",""))</f>
        <v>12.98</v>
      </c>
      <c r="AE2975" s="4">
        <f>(Table1[[#This Row],[Retail Price Number]]*Table1[[#This Row],[Order Quantity]])-Table1[[#This Row],[Discount $ Number]]+Table1[[#This Row],[Shipping Cost Number]]</f>
        <v>450.87</v>
      </c>
      <c r="AF2975">
        <f>Table1[[#This Row],[Retail Price Number]]*Table1[[#This Row],[Order Quantity]]-Table1[[#This Row],[Discount $ Number]]</f>
        <v>447.73</v>
      </c>
      <c r="AG2975">
        <f>(Table1[[#This Row],[Retail Price Number]]*Table1[[#This Row],[Order Quantity]])-Table1[[#This Row],[Discount $ Number]]-Table1[[#This Row],[Shipping Cost Number]]</f>
        <v>444.59000000000003</v>
      </c>
      <c r="AH2975">
        <f>Table1[[#This Row],[Retail Price Number]]*Table1[[#This Row],[Order Quantity]]</f>
        <v>480.26</v>
      </c>
      <c r="AI2975">
        <f>YEAR(Table1[[#This Row],[Order Date]])</f>
        <v>2015</v>
      </c>
    </row>
    <row r="2976" spans="1:35" x14ac:dyDescent="0.3">
      <c r="A2976" t="s">
        <v>4257</v>
      </c>
      <c r="B2976" s="1">
        <v>42132</v>
      </c>
      <c r="C2976" t="s">
        <v>1616</v>
      </c>
      <c r="D2976" t="s">
        <v>1617</v>
      </c>
      <c r="E2976" t="s">
        <v>27</v>
      </c>
      <c r="F2976" t="s">
        <v>28</v>
      </c>
      <c r="G2976" t="s">
        <v>134</v>
      </c>
      <c r="H2976" t="s">
        <v>78</v>
      </c>
      <c r="I2976" t="s">
        <v>63</v>
      </c>
      <c r="J2976" t="s">
        <v>3930</v>
      </c>
      <c r="K2976" t="s">
        <v>94</v>
      </c>
      <c r="L2976" t="s">
        <v>95</v>
      </c>
      <c r="M2976" t="s">
        <v>35</v>
      </c>
      <c r="N2976" s="1">
        <v>42136</v>
      </c>
      <c r="O2976" t="s">
        <v>3931</v>
      </c>
      <c r="P2976" s="3" t="s">
        <v>988</v>
      </c>
      <c r="Q2976" t="s">
        <v>170</v>
      </c>
      <c r="R2976">
        <v>8</v>
      </c>
      <c r="S2976" t="s">
        <v>2121</v>
      </c>
      <c r="T2976" s="2">
        <v>0.06</v>
      </c>
      <c r="U2976" t="s">
        <v>2239</v>
      </c>
      <c r="V2976" t="s">
        <v>4760</v>
      </c>
      <c r="W2976" t="s">
        <v>3933</v>
      </c>
      <c r="X2976" t="s">
        <v>4761</v>
      </c>
      <c r="Y2976" s="3">
        <f>VALUE(SUBSTITUTE(Table1[[#This Row],[Order Total]],"$",""))</f>
        <v>63.98</v>
      </c>
      <c r="Z2976">
        <f>VALUE(SUBSTITUTE(Table1[[#This Row],[Total]],"$",""))</f>
        <v>65.48</v>
      </c>
      <c r="AA2976" s="3">
        <f>Table1[[#This Row],[Order Total Number]]-Table1[[#This Row],[Total Number]]</f>
        <v>-1.5000000000000071</v>
      </c>
      <c r="AB2976">
        <f>VALUE(SUBSTITUTE(Table1[[#This Row],[Shipping Cost]],"$",""))</f>
        <v>1.93</v>
      </c>
      <c r="AC2976">
        <f>VALUE(SUBSTITUTE(Table1[[#This Row],[Discount $]],"$",""))</f>
        <v>5.94</v>
      </c>
      <c r="AD2976">
        <f>VALUE(SUBSTITUTE(Table1[[#This Row],[Retail Price]],"$",""))</f>
        <v>3.71</v>
      </c>
      <c r="AE2976" s="4">
        <f>(Table1[[#This Row],[Retail Price Number]]*Table1[[#This Row],[Order Quantity]])-Table1[[#This Row],[Discount $ Number]]+Table1[[#This Row],[Shipping Cost Number]]</f>
        <v>25.669999999999998</v>
      </c>
      <c r="AF2976">
        <f>Table1[[#This Row],[Retail Price Number]]*Table1[[#This Row],[Order Quantity]]-Table1[[#This Row],[Discount $ Number]]</f>
        <v>23.74</v>
      </c>
      <c r="AG2976">
        <f>(Table1[[#This Row],[Retail Price Number]]*Table1[[#This Row],[Order Quantity]])-Table1[[#This Row],[Discount $ Number]]-Table1[[#This Row],[Shipping Cost Number]]</f>
        <v>21.81</v>
      </c>
      <c r="AH2976">
        <f>Table1[[#This Row],[Retail Price Number]]*Table1[[#This Row],[Order Quantity]]</f>
        <v>29.68</v>
      </c>
      <c r="AI2976">
        <f>YEAR(Table1[[#This Row],[Order Date]])</f>
        <v>2015</v>
      </c>
    </row>
    <row r="2977" spans="1:35" x14ac:dyDescent="0.3">
      <c r="A2977" t="s">
        <v>4257</v>
      </c>
      <c r="B2977" s="1">
        <v>41575</v>
      </c>
      <c r="C2977" t="s">
        <v>1197</v>
      </c>
      <c r="D2977" t="s">
        <v>1198</v>
      </c>
      <c r="E2977" t="s">
        <v>46</v>
      </c>
      <c r="F2977" t="s">
        <v>47</v>
      </c>
      <c r="G2977" t="s">
        <v>29</v>
      </c>
      <c r="H2977" t="s">
        <v>107</v>
      </c>
      <c r="I2977" t="s">
        <v>121</v>
      </c>
      <c r="J2977" t="s">
        <v>2660</v>
      </c>
      <c r="K2977" t="s">
        <v>94</v>
      </c>
      <c r="L2977" t="s">
        <v>95</v>
      </c>
      <c r="M2977" t="s">
        <v>35</v>
      </c>
      <c r="N2977" s="1">
        <v>41576</v>
      </c>
      <c r="O2977" t="s">
        <v>2661</v>
      </c>
      <c r="P2977" s="3" t="s">
        <v>2662</v>
      </c>
      <c r="Q2977" t="s">
        <v>2663</v>
      </c>
      <c r="R2977">
        <v>48</v>
      </c>
      <c r="S2977" t="s">
        <v>5408</v>
      </c>
      <c r="T2977" s="2">
        <v>7.0000000000000007E-2</v>
      </c>
      <c r="U2977" t="s">
        <v>127</v>
      </c>
      <c r="V2977" t="s">
        <v>5409</v>
      </c>
      <c r="W2977" t="s">
        <v>116</v>
      </c>
      <c r="X2977" t="s">
        <v>5410</v>
      </c>
      <c r="Y2977" s="3">
        <f>VALUE(SUBSTITUTE(Table1[[#This Row],[Order Total]],"$",""))</f>
        <v>377.44</v>
      </c>
      <c r="Z2977">
        <f>VALUE(SUBSTITUTE(Table1[[#This Row],[Total]],"$",""))</f>
        <v>381.83</v>
      </c>
      <c r="AA2977" s="3">
        <f>Table1[[#This Row],[Order Total Number]]-Table1[[#This Row],[Total Number]]</f>
        <v>-4.3899999999999864</v>
      </c>
      <c r="AB2977">
        <f>VALUE(SUBSTITUTE(Table1[[#This Row],[Shipping Cost]],"$",""))</f>
        <v>1.49</v>
      </c>
      <c r="AC2977">
        <f>VALUE(SUBSTITUTE(Table1[[#This Row],[Discount $]],"$",""))</f>
        <v>0</v>
      </c>
      <c r="AD2977">
        <f>VALUE(SUBSTITUTE(Table1[[#This Row],[Retail Price]],"$",""))</f>
        <v>20.98</v>
      </c>
      <c r="AE2977" s="4">
        <f>(Table1[[#This Row],[Retail Price Number]]*Table1[[#This Row],[Order Quantity]])-Table1[[#This Row],[Discount $ Number]]+Table1[[#This Row],[Shipping Cost Number]]</f>
        <v>1008.53</v>
      </c>
      <c r="AF2977">
        <f>Table1[[#This Row],[Retail Price Number]]*Table1[[#This Row],[Order Quantity]]-Table1[[#This Row],[Discount $ Number]]</f>
        <v>1007.04</v>
      </c>
      <c r="AG2977">
        <f>(Table1[[#This Row],[Retail Price Number]]*Table1[[#This Row],[Order Quantity]])-Table1[[#This Row],[Discount $ Number]]-Table1[[#This Row],[Shipping Cost Number]]</f>
        <v>1005.55</v>
      </c>
      <c r="AH2977">
        <f>Table1[[#This Row],[Retail Price Number]]*Table1[[#This Row],[Order Quantity]]</f>
        <v>1007.04</v>
      </c>
      <c r="AI2977">
        <f>YEAR(Table1[[#This Row],[Order Date]])</f>
        <v>2013</v>
      </c>
    </row>
    <row r="2978" spans="1:35" x14ac:dyDescent="0.3">
      <c r="A2978" t="s">
        <v>4257</v>
      </c>
      <c r="B2978" s="1">
        <v>42153</v>
      </c>
      <c r="C2978" t="s">
        <v>3839</v>
      </c>
      <c r="D2978" t="s">
        <v>683</v>
      </c>
      <c r="E2978" t="s">
        <v>46</v>
      </c>
      <c r="F2978" t="s">
        <v>47</v>
      </c>
      <c r="G2978" t="s">
        <v>77</v>
      </c>
      <c r="H2978" t="s">
        <v>107</v>
      </c>
      <c r="I2978" t="s">
        <v>121</v>
      </c>
      <c r="J2978" t="s">
        <v>197</v>
      </c>
      <c r="K2978" t="s">
        <v>33</v>
      </c>
      <c r="L2978" t="s">
        <v>34</v>
      </c>
      <c r="M2978" t="s">
        <v>35</v>
      </c>
      <c r="N2978" s="1">
        <v>42155</v>
      </c>
      <c r="O2978" t="s">
        <v>198</v>
      </c>
      <c r="P2978" s="3" t="s">
        <v>37</v>
      </c>
      <c r="Q2978" t="s">
        <v>57</v>
      </c>
      <c r="R2978">
        <v>7</v>
      </c>
      <c r="S2978" t="s">
        <v>3185</v>
      </c>
      <c r="T2978" s="2">
        <v>0.01</v>
      </c>
      <c r="U2978" t="s">
        <v>5480</v>
      </c>
      <c r="V2978" t="s">
        <v>5481</v>
      </c>
      <c r="W2978" t="s">
        <v>116</v>
      </c>
      <c r="X2978" t="s">
        <v>5482</v>
      </c>
      <c r="Y2978" s="3">
        <f>VALUE(SUBSTITUTE(Table1[[#This Row],[Order Total]],"$",""))</f>
        <v>49.67</v>
      </c>
      <c r="Z2978">
        <f>VALUE(SUBSTITUTE(Table1[[#This Row],[Total]],"$",""))</f>
        <v>50.46</v>
      </c>
      <c r="AA2978" s="3">
        <f>Table1[[#This Row],[Order Total Number]]-Table1[[#This Row],[Total Number]]</f>
        <v>-0.78999999999999915</v>
      </c>
      <c r="AB2978">
        <f>VALUE(SUBSTITUTE(Table1[[#This Row],[Shipping Cost]],"$",""))</f>
        <v>1.49</v>
      </c>
      <c r="AC2978">
        <f>VALUE(SUBSTITUTE(Table1[[#This Row],[Discount $]],"$",""))</f>
        <v>4.1100000000000003</v>
      </c>
      <c r="AD2978">
        <f>VALUE(SUBSTITUTE(Table1[[#This Row],[Retail Price]],"$",""))</f>
        <v>1.88</v>
      </c>
      <c r="AE2978" s="4">
        <f>(Table1[[#This Row],[Retail Price Number]]*Table1[[#This Row],[Order Quantity]])-Table1[[#This Row],[Discount $ Number]]+Table1[[#This Row],[Shipping Cost Number]]</f>
        <v>10.540000000000001</v>
      </c>
      <c r="AF2978">
        <f>Table1[[#This Row],[Retail Price Number]]*Table1[[#This Row],[Order Quantity]]-Table1[[#This Row],[Discount $ Number]]</f>
        <v>9.0500000000000007</v>
      </c>
      <c r="AG2978">
        <f>(Table1[[#This Row],[Retail Price Number]]*Table1[[#This Row],[Order Quantity]])-Table1[[#This Row],[Discount $ Number]]-Table1[[#This Row],[Shipping Cost Number]]</f>
        <v>7.5600000000000005</v>
      </c>
      <c r="AH2978">
        <f>Table1[[#This Row],[Retail Price Number]]*Table1[[#This Row],[Order Quantity]]</f>
        <v>13.16</v>
      </c>
      <c r="AI2978">
        <f>YEAR(Table1[[#This Row],[Order Date]])</f>
        <v>2015</v>
      </c>
    </row>
    <row r="2979" spans="1:35" x14ac:dyDescent="0.3">
      <c r="A2979" t="s">
        <v>5142</v>
      </c>
      <c r="B2979" s="1">
        <v>41685</v>
      </c>
      <c r="C2979" t="s">
        <v>2289</v>
      </c>
      <c r="D2979" t="s">
        <v>133</v>
      </c>
      <c r="E2979" t="s">
        <v>27</v>
      </c>
      <c r="F2979" t="s">
        <v>28</v>
      </c>
      <c r="G2979" t="s">
        <v>29</v>
      </c>
      <c r="H2979" t="s">
        <v>62</v>
      </c>
      <c r="I2979" t="s">
        <v>31</v>
      </c>
      <c r="J2979" t="s">
        <v>975</v>
      </c>
      <c r="K2979" t="s">
        <v>94</v>
      </c>
      <c r="L2979" t="s">
        <v>95</v>
      </c>
      <c r="M2979" t="s">
        <v>156</v>
      </c>
      <c r="N2979" s="1">
        <v>41690</v>
      </c>
      <c r="O2979" t="s">
        <v>976</v>
      </c>
      <c r="P2979" s="3" t="s">
        <v>977</v>
      </c>
      <c r="Q2979" t="s">
        <v>978</v>
      </c>
      <c r="R2979">
        <v>46</v>
      </c>
      <c r="S2979" t="s">
        <v>5143</v>
      </c>
      <c r="T2979" s="2">
        <v>0</v>
      </c>
      <c r="U2979" t="s">
        <v>127</v>
      </c>
      <c r="V2979" t="s">
        <v>5144</v>
      </c>
      <c r="W2979" t="s">
        <v>982</v>
      </c>
      <c r="X2979" t="s">
        <v>5145</v>
      </c>
      <c r="Y2979" s="3">
        <f>VALUE(SUBSTITUTE(Table1[[#This Row],[Order Total]],"$",""))</f>
        <v>253.32</v>
      </c>
      <c r="Z2979">
        <f>VALUE(SUBSTITUTE(Table1[[#This Row],[Total]],"$",""))</f>
        <v>249.65</v>
      </c>
      <c r="AA2979" s="3">
        <f>Table1[[#This Row],[Order Total Number]]-Table1[[#This Row],[Total Number]]</f>
        <v>3.6699999999999875</v>
      </c>
      <c r="AB2979">
        <f>VALUE(SUBSTITUTE(Table1[[#This Row],[Shipping Cost]],"$",""))</f>
        <v>3.14</v>
      </c>
      <c r="AC2979">
        <f>VALUE(SUBSTITUTE(Table1[[#This Row],[Discount $]],"$",""))</f>
        <v>0</v>
      </c>
      <c r="AD2979">
        <f>VALUE(SUBSTITUTE(Table1[[#This Row],[Retail Price]],"$",""))</f>
        <v>12.98</v>
      </c>
      <c r="AE2979" s="4">
        <f>(Table1[[#This Row],[Retail Price Number]]*Table1[[#This Row],[Order Quantity]])-Table1[[#This Row],[Discount $ Number]]+Table1[[#This Row],[Shipping Cost Number]]</f>
        <v>600.22</v>
      </c>
      <c r="AF2979">
        <f>Table1[[#This Row],[Retail Price Number]]*Table1[[#This Row],[Order Quantity]]-Table1[[#This Row],[Discount $ Number]]</f>
        <v>597.08000000000004</v>
      </c>
      <c r="AG2979">
        <f>(Table1[[#This Row],[Retail Price Number]]*Table1[[#This Row],[Order Quantity]])-Table1[[#This Row],[Discount $ Number]]-Table1[[#This Row],[Shipping Cost Number]]</f>
        <v>593.94000000000005</v>
      </c>
      <c r="AH2979">
        <f>Table1[[#This Row],[Retail Price Number]]*Table1[[#This Row],[Order Quantity]]</f>
        <v>597.08000000000004</v>
      </c>
      <c r="AI2979">
        <f>YEAR(Table1[[#This Row],[Order Date]])</f>
        <v>2014</v>
      </c>
    </row>
    <row r="2980" spans="1:35" x14ac:dyDescent="0.3">
      <c r="A2980" t="s">
        <v>5142</v>
      </c>
      <c r="B2980" s="1">
        <v>42169</v>
      </c>
      <c r="C2980" t="s">
        <v>439</v>
      </c>
      <c r="D2980" t="s">
        <v>440</v>
      </c>
      <c r="E2980" t="s">
        <v>46</v>
      </c>
      <c r="F2980" t="s">
        <v>47</v>
      </c>
      <c r="G2980" t="s">
        <v>91</v>
      </c>
      <c r="H2980" t="s">
        <v>48</v>
      </c>
      <c r="I2980" t="s">
        <v>31</v>
      </c>
      <c r="J2980" t="s">
        <v>10004</v>
      </c>
      <c r="K2980" t="s">
        <v>94</v>
      </c>
      <c r="L2980" t="s">
        <v>34</v>
      </c>
      <c r="M2980" t="s">
        <v>35</v>
      </c>
      <c r="N2980" s="1">
        <v>42170</v>
      </c>
      <c r="O2980" t="s">
        <v>1151</v>
      </c>
      <c r="P2980" s="3" t="s">
        <v>1152</v>
      </c>
      <c r="Q2980" t="s">
        <v>1153</v>
      </c>
      <c r="R2980">
        <v>3</v>
      </c>
      <c r="S2980" t="s">
        <v>9379</v>
      </c>
      <c r="T2980" s="2">
        <v>0</v>
      </c>
      <c r="U2980" t="s">
        <v>1114</v>
      </c>
      <c r="V2980" t="s">
        <v>8761</v>
      </c>
      <c r="W2980" t="s">
        <v>1156</v>
      </c>
      <c r="X2980" t="s">
        <v>9380</v>
      </c>
      <c r="Y2980" s="3">
        <f>VALUE(SUBSTITUTE(Table1[[#This Row],[Order Total]],"$",""))</f>
        <v>62.98</v>
      </c>
      <c r="Z2980">
        <f>VALUE(SUBSTITUTE(Table1[[#This Row],[Total]],"$",""))</f>
        <v>65.47</v>
      </c>
      <c r="AA2980" s="3">
        <f>Table1[[#This Row],[Order Total Number]]-Table1[[#This Row],[Total Number]]</f>
        <v>-2.490000000000002</v>
      </c>
      <c r="AB2980">
        <f>VALUE(SUBSTITUTE(Table1[[#This Row],[Shipping Cost]],"$",""))</f>
        <v>2.35</v>
      </c>
      <c r="AC2980">
        <f>VALUE(SUBSTITUTE(Table1[[#This Row],[Discount $]],"$",""))</f>
        <v>3.47</v>
      </c>
      <c r="AD2980">
        <f>VALUE(SUBSTITUTE(Table1[[#This Row],[Retail Price]],"$",""))</f>
        <v>7.08</v>
      </c>
      <c r="AE2980" s="4">
        <f>(Table1[[#This Row],[Retail Price Number]]*Table1[[#This Row],[Order Quantity]])-Table1[[#This Row],[Discount $ Number]]+Table1[[#This Row],[Shipping Cost Number]]</f>
        <v>20.120000000000005</v>
      </c>
      <c r="AF2980">
        <f>Table1[[#This Row],[Retail Price Number]]*Table1[[#This Row],[Order Quantity]]-Table1[[#This Row],[Discount $ Number]]</f>
        <v>17.770000000000003</v>
      </c>
      <c r="AG2980">
        <f>(Table1[[#This Row],[Retail Price Number]]*Table1[[#This Row],[Order Quantity]])-Table1[[#This Row],[Discount $ Number]]-Table1[[#This Row],[Shipping Cost Number]]</f>
        <v>15.420000000000003</v>
      </c>
      <c r="AH2980">
        <f>Table1[[#This Row],[Retail Price Number]]*Table1[[#This Row],[Order Quantity]]</f>
        <v>21.240000000000002</v>
      </c>
      <c r="AI2980">
        <f>YEAR(Table1[[#This Row],[Order Date]])</f>
        <v>2015</v>
      </c>
    </row>
    <row r="2981" spans="1:35" x14ac:dyDescent="0.3">
      <c r="A2981" t="s">
        <v>5142</v>
      </c>
      <c r="B2981" s="1">
        <v>42189</v>
      </c>
      <c r="C2981" t="s">
        <v>2523</v>
      </c>
      <c r="D2981" t="s">
        <v>1793</v>
      </c>
      <c r="E2981" t="s">
        <v>46</v>
      </c>
      <c r="F2981" t="s">
        <v>47</v>
      </c>
      <c r="G2981" t="s">
        <v>77</v>
      </c>
      <c r="H2981" t="s">
        <v>48</v>
      </c>
      <c r="I2981" t="s">
        <v>31</v>
      </c>
      <c r="J2981" t="s">
        <v>3587</v>
      </c>
      <c r="K2981" t="s">
        <v>94</v>
      </c>
      <c r="L2981" t="s">
        <v>34</v>
      </c>
      <c r="M2981" t="s">
        <v>35</v>
      </c>
      <c r="N2981" s="1">
        <v>42190</v>
      </c>
      <c r="O2981" t="s">
        <v>268</v>
      </c>
      <c r="P2981" s="3" t="s">
        <v>3588</v>
      </c>
      <c r="Q2981" t="s">
        <v>1220</v>
      </c>
      <c r="R2981">
        <v>25</v>
      </c>
      <c r="S2981" t="s">
        <v>9379</v>
      </c>
      <c r="T2981" s="2">
        <v>0.03</v>
      </c>
      <c r="U2981" t="s">
        <v>339</v>
      </c>
      <c r="V2981" t="s">
        <v>4760</v>
      </c>
      <c r="W2981" t="s">
        <v>112</v>
      </c>
      <c r="X2981" t="s">
        <v>9380</v>
      </c>
      <c r="Y2981" s="3">
        <f>VALUE(SUBSTITUTE(Table1[[#This Row],[Order Total]],"$",""))</f>
        <v>63.98</v>
      </c>
      <c r="Z2981">
        <f>VALUE(SUBSTITUTE(Table1[[#This Row],[Total]],"$",""))</f>
        <v>65.47</v>
      </c>
      <c r="AA2981" s="3">
        <f>Table1[[#This Row],[Order Total Number]]-Table1[[#This Row],[Total Number]]</f>
        <v>-1.490000000000002</v>
      </c>
      <c r="AB2981">
        <f>VALUE(SUBSTITUTE(Table1[[#This Row],[Shipping Cost]],"$",""))</f>
        <v>0.75</v>
      </c>
      <c r="AC2981">
        <f>VALUE(SUBSTITUTE(Table1[[#This Row],[Discount $]],"$",""))</f>
        <v>3.37</v>
      </c>
      <c r="AD2981">
        <f>VALUE(SUBSTITUTE(Table1[[#This Row],[Retail Price]],"$",""))</f>
        <v>3.38</v>
      </c>
      <c r="AE2981" s="4">
        <f>(Table1[[#This Row],[Retail Price Number]]*Table1[[#This Row],[Order Quantity]])-Table1[[#This Row],[Discount $ Number]]+Table1[[#This Row],[Shipping Cost Number]]</f>
        <v>81.88</v>
      </c>
      <c r="AF2981">
        <f>Table1[[#This Row],[Retail Price Number]]*Table1[[#This Row],[Order Quantity]]-Table1[[#This Row],[Discount $ Number]]</f>
        <v>81.13</v>
      </c>
      <c r="AG2981">
        <f>(Table1[[#This Row],[Retail Price Number]]*Table1[[#This Row],[Order Quantity]])-Table1[[#This Row],[Discount $ Number]]-Table1[[#This Row],[Shipping Cost Number]]</f>
        <v>80.38</v>
      </c>
      <c r="AH2981">
        <f>Table1[[#This Row],[Retail Price Number]]*Table1[[#This Row],[Order Quantity]]</f>
        <v>84.5</v>
      </c>
      <c r="AI2981">
        <f>YEAR(Table1[[#This Row],[Order Date]])</f>
        <v>2015</v>
      </c>
    </row>
    <row r="2982" spans="1:35" x14ac:dyDescent="0.3">
      <c r="A2982" t="s">
        <v>1999</v>
      </c>
      <c r="B2982" s="1">
        <v>42190</v>
      </c>
      <c r="C2982" t="s">
        <v>2000</v>
      </c>
      <c r="D2982" t="s">
        <v>120</v>
      </c>
      <c r="E2982" t="s">
        <v>27</v>
      </c>
      <c r="F2982" t="s">
        <v>28</v>
      </c>
      <c r="G2982" t="s">
        <v>91</v>
      </c>
      <c r="H2982" t="s">
        <v>62</v>
      </c>
      <c r="I2982" t="s">
        <v>196</v>
      </c>
      <c r="J2982" t="s">
        <v>313</v>
      </c>
      <c r="K2982" t="s">
        <v>94</v>
      </c>
      <c r="L2982" t="s">
        <v>34</v>
      </c>
      <c r="M2982" t="s">
        <v>35</v>
      </c>
      <c r="N2982" s="1">
        <v>42192</v>
      </c>
      <c r="O2982" t="s">
        <v>314</v>
      </c>
      <c r="P2982" s="3" t="s">
        <v>315</v>
      </c>
      <c r="Q2982" t="s">
        <v>316</v>
      </c>
      <c r="R2982">
        <v>33</v>
      </c>
      <c r="S2982" t="s">
        <v>2001</v>
      </c>
      <c r="T2982" s="2">
        <v>0.09</v>
      </c>
      <c r="U2982" t="s">
        <v>333</v>
      </c>
      <c r="V2982" t="s">
        <v>2002</v>
      </c>
      <c r="W2982" t="s">
        <v>320</v>
      </c>
      <c r="X2982" t="s">
        <v>2003</v>
      </c>
      <c r="Y2982" s="3">
        <f>VALUE(SUBSTITUTE(Table1[[#This Row],[Order Total]],"$",""))</f>
        <v>966.8</v>
      </c>
      <c r="Z2982">
        <f>VALUE(SUBSTITUTE(Table1[[#This Row],[Total]],"$",""))</f>
        <v>971.61</v>
      </c>
      <c r="AA2982" s="3">
        <f>Table1[[#This Row],[Order Total Number]]-Table1[[#This Row],[Total Number]]</f>
        <v>-4.8100000000000591</v>
      </c>
      <c r="AB2982">
        <f>VALUE(SUBSTITUTE(Table1[[#This Row],[Shipping Cost]],"$",""))</f>
        <v>4.8099999999999996</v>
      </c>
      <c r="AC2982">
        <f>VALUE(SUBSTITUTE(Table1[[#This Row],[Discount $]],"$",""))</f>
        <v>61.71</v>
      </c>
      <c r="AD2982">
        <f>VALUE(SUBSTITUTE(Table1[[#This Row],[Retail Price]],"$",""))</f>
        <v>20.99</v>
      </c>
      <c r="AE2982" s="4">
        <f>(Table1[[#This Row],[Retail Price Number]]*Table1[[#This Row],[Order Quantity]])-Table1[[#This Row],[Discount $ Number]]+Table1[[#This Row],[Shipping Cost Number]]</f>
        <v>635.76999999999987</v>
      </c>
      <c r="AF2982">
        <f>Table1[[#This Row],[Retail Price Number]]*Table1[[#This Row],[Order Quantity]]-Table1[[#This Row],[Discount $ Number]]</f>
        <v>630.95999999999992</v>
      </c>
      <c r="AG2982">
        <f>(Table1[[#This Row],[Retail Price Number]]*Table1[[#This Row],[Order Quantity]])-Table1[[#This Row],[Discount $ Number]]-Table1[[#This Row],[Shipping Cost Number]]</f>
        <v>626.15</v>
      </c>
      <c r="AH2982">
        <f>Table1[[#This Row],[Retail Price Number]]*Table1[[#This Row],[Order Quantity]]</f>
        <v>692.67</v>
      </c>
      <c r="AI2982">
        <f>YEAR(Table1[[#This Row],[Order Date]])</f>
        <v>2015</v>
      </c>
    </row>
    <row r="2983" spans="1:35" x14ac:dyDescent="0.3">
      <c r="A2983" t="s">
        <v>1999</v>
      </c>
      <c r="B2983" s="1">
        <v>42190</v>
      </c>
      <c r="C2983" t="s">
        <v>2000</v>
      </c>
      <c r="D2983" t="s">
        <v>120</v>
      </c>
      <c r="E2983" t="s">
        <v>27</v>
      </c>
      <c r="F2983" t="s">
        <v>28</v>
      </c>
      <c r="G2983" t="s">
        <v>77</v>
      </c>
      <c r="H2983" t="s">
        <v>62</v>
      </c>
      <c r="I2983" t="s">
        <v>121</v>
      </c>
      <c r="J2983" t="s">
        <v>313</v>
      </c>
      <c r="K2983" t="s">
        <v>94</v>
      </c>
      <c r="L2983" t="s">
        <v>34</v>
      </c>
      <c r="M2983" t="s">
        <v>35</v>
      </c>
      <c r="N2983" s="1">
        <v>42192</v>
      </c>
      <c r="O2983" t="s">
        <v>314</v>
      </c>
      <c r="P2983" s="3" t="s">
        <v>315</v>
      </c>
      <c r="Q2983" t="s">
        <v>316</v>
      </c>
      <c r="R2983">
        <v>27</v>
      </c>
      <c r="S2983" t="s">
        <v>2001</v>
      </c>
      <c r="T2983" s="2">
        <v>0.04</v>
      </c>
      <c r="U2983" t="s">
        <v>333</v>
      </c>
      <c r="V2983" t="s">
        <v>2002</v>
      </c>
      <c r="W2983" t="s">
        <v>320</v>
      </c>
      <c r="X2983" t="s">
        <v>2003</v>
      </c>
      <c r="Y2983" s="3">
        <f>VALUE(SUBSTITUTE(Table1[[#This Row],[Order Total]],"$",""))</f>
        <v>966.8</v>
      </c>
      <c r="Z2983">
        <f>VALUE(SUBSTITUTE(Table1[[#This Row],[Total]],"$",""))</f>
        <v>971.61</v>
      </c>
      <c r="AA2983" s="3">
        <f>Table1[[#This Row],[Order Total Number]]-Table1[[#This Row],[Total Number]]</f>
        <v>-4.8100000000000591</v>
      </c>
      <c r="AB2983">
        <f>VALUE(SUBSTITUTE(Table1[[#This Row],[Shipping Cost]],"$",""))</f>
        <v>4.8099999999999996</v>
      </c>
      <c r="AC2983">
        <f>VALUE(SUBSTITUTE(Table1[[#This Row],[Discount $]],"$",""))</f>
        <v>61.71</v>
      </c>
      <c r="AD2983">
        <f>VALUE(SUBSTITUTE(Table1[[#This Row],[Retail Price]],"$",""))</f>
        <v>20.99</v>
      </c>
      <c r="AE2983" s="4">
        <f>(Table1[[#This Row],[Retail Price Number]]*Table1[[#This Row],[Order Quantity]])-Table1[[#This Row],[Discount $ Number]]+Table1[[#This Row],[Shipping Cost Number]]</f>
        <v>509.82999999999993</v>
      </c>
      <c r="AF2983">
        <f>Table1[[#This Row],[Retail Price Number]]*Table1[[#This Row],[Order Quantity]]-Table1[[#This Row],[Discount $ Number]]</f>
        <v>505.01999999999992</v>
      </c>
      <c r="AG2983">
        <f>(Table1[[#This Row],[Retail Price Number]]*Table1[[#This Row],[Order Quantity]])-Table1[[#This Row],[Discount $ Number]]-Table1[[#This Row],[Shipping Cost Number]]</f>
        <v>500.20999999999992</v>
      </c>
      <c r="AH2983">
        <f>Table1[[#This Row],[Retail Price Number]]*Table1[[#This Row],[Order Quantity]]</f>
        <v>566.7299999999999</v>
      </c>
      <c r="AI2983">
        <f>YEAR(Table1[[#This Row],[Order Date]])</f>
        <v>2015</v>
      </c>
    </row>
    <row r="2984" spans="1:35" x14ac:dyDescent="0.3">
      <c r="A2984" t="s">
        <v>1999</v>
      </c>
      <c r="B2984" s="1">
        <v>42190</v>
      </c>
      <c r="C2984" t="s">
        <v>2000</v>
      </c>
      <c r="D2984" t="s">
        <v>120</v>
      </c>
      <c r="E2984" t="s">
        <v>27</v>
      </c>
      <c r="F2984" t="s">
        <v>28</v>
      </c>
      <c r="G2984" t="s">
        <v>77</v>
      </c>
      <c r="H2984" t="s">
        <v>62</v>
      </c>
      <c r="I2984" t="s">
        <v>121</v>
      </c>
      <c r="J2984" t="s">
        <v>313</v>
      </c>
      <c r="K2984" t="s">
        <v>33</v>
      </c>
      <c r="L2984" t="s">
        <v>34</v>
      </c>
      <c r="M2984" t="s">
        <v>35</v>
      </c>
      <c r="N2984" s="1">
        <v>42192</v>
      </c>
      <c r="O2984" t="s">
        <v>314</v>
      </c>
      <c r="P2984" s="3" t="s">
        <v>315</v>
      </c>
      <c r="Q2984" t="s">
        <v>316</v>
      </c>
      <c r="R2984">
        <v>14</v>
      </c>
      <c r="S2984" t="s">
        <v>2001</v>
      </c>
      <c r="T2984" s="2">
        <v>0.05</v>
      </c>
      <c r="U2984" t="s">
        <v>333</v>
      </c>
      <c r="V2984" t="s">
        <v>2002</v>
      </c>
      <c r="W2984" t="s">
        <v>320</v>
      </c>
      <c r="X2984" t="s">
        <v>2003</v>
      </c>
      <c r="Y2984" s="3">
        <f>VALUE(SUBSTITUTE(Table1[[#This Row],[Order Total]],"$",""))</f>
        <v>966.8</v>
      </c>
      <c r="Z2984">
        <f>VALUE(SUBSTITUTE(Table1[[#This Row],[Total]],"$",""))</f>
        <v>971.61</v>
      </c>
      <c r="AA2984" s="3">
        <f>Table1[[#This Row],[Order Total Number]]-Table1[[#This Row],[Total Number]]</f>
        <v>-4.8100000000000591</v>
      </c>
      <c r="AB2984">
        <f>VALUE(SUBSTITUTE(Table1[[#This Row],[Shipping Cost]],"$",""))</f>
        <v>4.8099999999999996</v>
      </c>
      <c r="AC2984">
        <f>VALUE(SUBSTITUTE(Table1[[#This Row],[Discount $]],"$",""))</f>
        <v>61.71</v>
      </c>
      <c r="AD2984">
        <f>VALUE(SUBSTITUTE(Table1[[#This Row],[Retail Price]],"$",""))</f>
        <v>20.99</v>
      </c>
      <c r="AE2984" s="4">
        <f>(Table1[[#This Row],[Retail Price Number]]*Table1[[#This Row],[Order Quantity]])-Table1[[#This Row],[Discount $ Number]]+Table1[[#This Row],[Shipping Cost Number]]</f>
        <v>236.95999999999995</v>
      </c>
      <c r="AF2984">
        <f>Table1[[#This Row],[Retail Price Number]]*Table1[[#This Row],[Order Quantity]]-Table1[[#This Row],[Discount $ Number]]</f>
        <v>232.14999999999995</v>
      </c>
      <c r="AG2984">
        <f>(Table1[[#This Row],[Retail Price Number]]*Table1[[#This Row],[Order Quantity]])-Table1[[#This Row],[Discount $ Number]]-Table1[[#This Row],[Shipping Cost Number]]</f>
        <v>227.33999999999995</v>
      </c>
      <c r="AH2984">
        <f>Table1[[#This Row],[Retail Price Number]]*Table1[[#This Row],[Order Quantity]]</f>
        <v>293.85999999999996</v>
      </c>
      <c r="AI2984">
        <f>YEAR(Table1[[#This Row],[Order Date]])</f>
        <v>2015</v>
      </c>
    </row>
    <row r="2985" spans="1:35" x14ac:dyDescent="0.3">
      <c r="A2985" t="s">
        <v>1999</v>
      </c>
      <c r="B2985" s="1">
        <v>41484</v>
      </c>
      <c r="C2985" t="s">
        <v>1671</v>
      </c>
      <c r="D2985" t="s">
        <v>306</v>
      </c>
      <c r="E2985" t="s">
        <v>46</v>
      </c>
      <c r="F2985" t="s">
        <v>47</v>
      </c>
      <c r="G2985" t="s">
        <v>29</v>
      </c>
      <c r="H2985" t="s">
        <v>107</v>
      </c>
      <c r="I2985" t="s">
        <v>121</v>
      </c>
      <c r="J2985" t="s">
        <v>373</v>
      </c>
      <c r="K2985" t="s">
        <v>94</v>
      </c>
      <c r="L2985" t="s">
        <v>95</v>
      </c>
      <c r="M2985" t="s">
        <v>35</v>
      </c>
      <c r="N2985" s="1">
        <v>41485</v>
      </c>
      <c r="O2985" t="s">
        <v>374</v>
      </c>
      <c r="P2985" s="3" t="s">
        <v>375</v>
      </c>
      <c r="Q2985" t="s">
        <v>376</v>
      </c>
      <c r="R2985">
        <v>38</v>
      </c>
      <c r="S2985" t="s">
        <v>8994</v>
      </c>
      <c r="T2985" s="2">
        <v>0.03</v>
      </c>
      <c r="U2985" t="s">
        <v>267</v>
      </c>
      <c r="V2985" t="s">
        <v>8995</v>
      </c>
      <c r="W2985" t="s">
        <v>380</v>
      </c>
      <c r="X2985" t="s">
        <v>8996</v>
      </c>
      <c r="Y2985" s="3">
        <f>VALUE(SUBSTITUTE(Table1[[#This Row],[Order Total]],"$",""))</f>
        <v>106.49</v>
      </c>
      <c r="Z2985">
        <f>VALUE(SUBSTITUTE(Table1[[#This Row],[Total]],"$",""))</f>
        <v>107.7</v>
      </c>
      <c r="AA2985" s="3">
        <f>Table1[[#This Row],[Order Total Number]]-Table1[[#This Row],[Total Number]]</f>
        <v>-1.210000000000008</v>
      </c>
      <c r="AB2985">
        <f>VALUE(SUBSTITUTE(Table1[[#This Row],[Shipping Cost]],"$",""))</f>
        <v>5.81</v>
      </c>
      <c r="AC2985">
        <f>VALUE(SUBSTITUTE(Table1[[#This Row],[Discount $]],"$",""))</f>
        <v>4.49</v>
      </c>
      <c r="AD2985">
        <f>VALUE(SUBSTITUTE(Table1[[#This Row],[Retail Price]],"$",""))</f>
        <v>11.97</v>
      </c>
      <c r="AE2985" s="4">
        <f>(Table1[[#This Row],[Retail Price Number]]*Table1[[#This Row],[Order Quantity]])-Table1[[#This Row],[Discount $ Number]]+Table1[[#This Row],[Shipping Cost Number]]</f>
        <v>456.18</v>
      </c>
      <c r="AF2985">
        <f>Table1[[#This Row],[Retail Price Number]]*Table1[[#This Row],[Order Quantity]]-Table1[[#This Row],[Discount $ Number]]</f>
        <v>450.37</v>
      </c>
      <c r="AG2985">
        <f>(Table1[[#This Row],[Retail Price Number]]*Table1[[#This Row],[Order Quantity]])-Table1[[#This Row],[Discount $ Number]]-Table1[[#This Row],[Shipping Cost Number]]</f>
        <v>444.56</v>
      </c>
      <c r="AH2985">
        <f>Table1[[#This Row],[Retail Price Number]]*Table1[[#This Row],[Order Quantity]]</f>
        <v>454.86</v>
      </c>
      <c r="AI2985">
        <f>YEAR(Table1[[#This Row],[Order Date]])</f>
        <v>2013</v>
      </c>
    </row>
    <row r="2986" spans="1:35" x14ac:dyDescent="0.3">
      <c r="A2986" t="s">
        <v>1999</v>
      </c>
      <c r="B2986" s="1">
        <v>42190</v>
      </c>
      <c r="C2986" t="s">
        <v>2000</v>
      </c>
      <c r="D2986" t="s">
        <v>120</v>
      </c>
      <c r="E2986" t="s">
        <v>27</v>
      </c>
      <c r="F2986" t="s">
        <v>28</v>
      </c>
      <c r="G2986" t="s">
        <v>29</v>
      </c>
      <c r="H2986" t="s">
        <v>62</v>
      </c>
      <c r="I2986" t="s">
        <v>31</v>
      </c>
      <c r="J2986" t="s">
        <v>313</v>
      </c>
      <c r="K2986" t="s">
        <v>33</v>
      </c>
      <c r="L2986" t="s">
        <v>109</v>
      </c>
      <c r="M2986" t="s">
        <v>35</v>
      </c>
      <c r="N2986" s="1">
        <v>42192</v>
      </c>
      <c r="O2986" t="s">
        <v>314</v>
      </c>
      <c r="P2986" s="3" t="s">
        <v>315</v>
      </c>
      <c r="Q2986" t="s">
        <v>316</v>
      </c>
      <c r="R2986">
        <v>10</v>
      </c>
      <c r="S2986" t="s">
        <v>2001</v>
      </c>
      <c r="T2986" s="2">
        <v>0.1</v>
      </c>
      <c r="U2986" t="s">
        <v>333</v>
      </c>
      <c r="V2986" t="s">
        <v>2002</v>
      </c>
      <c r="W2986" t="s">
        <v>320</v>
      </c>
      <c r="X2986" t="s">
        <v>2003</v>
      </c>
      <c r="Y2986" s="3">
        <f>VALUE(SUBSTITUTE(Table1[[#This Row],[Order Total]],"$",""))</f>
        <v>966.8</v>
      </c>
      <c r="Z2986">
        <f>VALUE(SUBSTITUTE(Table1[[#This Row],[Total]],"$",""))</f>
        <v>971.61</v>
      </c>
      <c r="AA2986" s="3">
        <f>Table1[[#This Row],[Order Total Number]]-Table1[[#This Row],[Total Number]]</f>
        <v>-4.8100000000000591</v>
      </c>
      <c r="AB2986">
        <f>VALUE(SUBSTITUTE(Table1[[#This Row],[Shipping Cost]],"$",""))</f>
        <v>4.8099999999999996</v>
      </c>
      <c r="AC2986">
        <f>VALUE(SUBSTITUTE(Table1[[#This Row],[Discount $]],"$",""))</f>
        <v>61.71</v>
      </c>
      <c r="AD2986">
        <f>VALUE(SUBSTITUTE(Table1[[#This Row],[Retail Price]],"$",""))</f>
        <v>20.99</v>
      </c>
      <c r="AE2986" s="4">
        <f>(Table1[[#This Row],[Retail Price Number]]*Table1[[#This Row],[Order Quantity]])-Table1[[#This Row],[Discount $ Number]]+Table1[[#This Row],[Shipping Cost Number]]</f>
        <v>152.99999999999997</v>
      </c>
      <c r="AF2986">
        <f>Table1[[#This Row],[Retail Price Number]]*Table1[[#This Row],[Order Quantity]]-Table1[[#This Row],[Discount $ Number]]</f>
        <v>148.18999999999997</v>
      </c>
      <c r="AG2986">
        <f>(Table1[[#This Row],[Retail Price Number]]*Table1[[#This Row],[Order Quantity]])-Table1[[#This Row],[Discount $ Number]]-Table1[[#This Row],[Shipping Cost Number]]</f>
        <v>143.37999999999997</v>
      </c>
      <c r="AH2986">
        <f>Table1[[#This Row],[Retail Price Number]]*Table1[[#This Row],[Order Quantity]]</f>
        <v>209.89999999999998</v>
      </c>
      <c r="AI2986">
        <f>YEAR(Table1[[#This Row],[Order Date]])</f>
        <v>2015</v>
      </c>
    </row>
    <row r="2987" spans="1:35" x14ac:dyDescent="0.3">
      <c r="A2987" t="s">
        <v>1999</v>
      </c>
      <c r="B2987" s="1">
        <v>41548</v>
      </c>
      <c r="C2987" t="s">
        <v>7398</v>
      </c>
      <c r="D2987" t="s">
        <v>228</v>
      </c>
      <c r="E2987" t="s">
        <v>46</v>
      </c>
      <c r="F2987" t="s">
        <v>47</v>
      </c>
      <c r="G2987" t="s">
        <v>77</v>
      </c>
      <c r="H2987" t="s">
        <v>107</v>
      </c>
      <c r="I2987" t="s">
        <v>63</v>
      </c>
      <c r="J2987" t="s">
        <v>3226</v>
      </c>
      <c r="K2987" t="s">
        <v>94</v>
      </c>
      <c r="L2987" t="s">
        <v>95</v>
      </c>
      <c r="M2987" t="s">
        <v>156</v>
      </c>
      <c r="N2987" s="1">
        <v>41549</v>
      </c>
      <c r="O2987" t="s">
        <v>3451</v>
      </c>
      <c r="P2987" s="3" t="s">
        <v>2368</v>
      </c>
      <c r="Q2987" t="s">
        <v>260</v>
      </c>
      <c r="R2987">
        <v>19</v>
      </c>
      <c r="S2987" t="s">
        <v>2307</v>
      </c>
      <c r="T2987" s="2">
        <v>0</v>
      </c>
      <c r="U2987" t="s">
        <v>127</v>
      </c>
      <c r="V2987" t="s">
        <v>5725</v>
      </c>
      <c r="W2987" t="s">
        <v>774</v>
      </c>
      <c r="X2987" t="s">
        <v>6265</v>
      </c>
      <c r="Y2987" s="3">
        <f>VALUE(SUBSTITUTE(Table1[[#This Row],[Order Total]],"$",""))</f>
        <v>78.959999999999994</v>
      </c>
      <c r="Z2987">
        <f>VALUE(SUBSTITUTE(Table1[[#This Row],[Total]],"$",""))</f>
        <v>70.510000000000005</v>
      </c>
      <c r="AA2987" s="3">
        <f>Table1[[#This Row],[Order Total Number]]-Table1[[#This Row],[Total Number]]</f>
        <v>8.4499999999999886</v>
      </c>
      <c r="AB2987">
        <f>VALUE(SUBSTITUTE(Table1[[#This Row],[Shipping Cost]],"$",""))</f>
        <v>1.86</v>
      </c>
      <c r="AC2987">
        <f>VALUE(SUBSTITUTE(Table1[[#This Row],[Discount $]],"$",""))</f>
        <v>0</v>
      </c>
      <c r="AD2987">
        <f>VALUE(SUBSTITUTE(Table1[[#This Row],[Retail Price]],"$",""))</f>
        <v>3.26</v>
      </c>
      <c r="AE2987" s="4">
        <f>(Table1[[#This Row],[Retail Price Number]]*Table1[[#This Row],[Order Quantity]])-Table1[[#This Row],[Discount $ Number]]+Table1[[#This Row],[Shipping Cost Number]]</f>
        <v>63.8</v>
      </c>
      <c r="AF2987">
        <f>Table1[[#This Row],[Retail Price Number]]*Table1[[#This Row],[Order Quantity]]-Table1[[#This Row],[Discount $ Number]]</f>
        <v>61.94</v>
      </c>
      <c r="AG2987">
        <f>(Table1[[#This Row],[Retail Price Number]]*Table1[[#This Row],[Order Quantity]])-Table1[[#This Row],[Discount $ Number]]-Table1[[#This Row],[Shipping Cost Number]]</f>
        <v>60.08</v>
      </c>
      <c r="AH2987">
        <f>Table1[[#This Row],[Retail Price Number]]*Table1[[#This Row],[Order Quantity]]</f>
        <v>61.94</v>
      </c>
      <c r="AI2987">
        <f>YEAR(Table1[[#This Row],[Order Date]])</f>
        <v>2013</v>
      </c>
    </row>
    <row r="2988" spans="1:35" x14ac:dyDescent="0.3">
      <c r="A2988" t="s">
        <v>1999</v>
      </c>
      <c r="B2988" s="1">
        <v>42190</v>
      </c>
      <c r="C2988" t="s">
        <v>2000</v>
      </c>
      <c r="D2988" t="s">
        <v>120</v>
      </c>
      <c r="E2988" t="s">
        <v>27</v>
      </c>
      <c r="F2988" t="s">
        <v>28</v>
      </c>
      <c r="G2988" t="s">
        <v>77</v>
      </c>
      <c r="H2988" t="s">
        <v>62</v>
      </c>
      <c r="I2988" t="s">
        <v>196</v>
      </c>
      <c r="J2988" t="s">
        <v>313</v>
      </c>
      <c r="K2988" t="s">
        <v>94</v>
      </c>
      <c r="L2988" t="s">
        <v>34</v>
      </c>
      <c r="M2988" t="s">
        <v>35</v>
      </c>
      <c r="N2988" s="1">
        <v>42192</v>
      </c>
      <c r="O2988" t="s">
        <v>314</v>
      </c>
      <c r="P2988" s="3" t="s">
        <v>315</v>
      </c>
      <c r="Q2988" t="s">
        <v>316</v>
      </c>
      <c r="R2988">
        <v>1</v>
      </c>
      <c r="S2988" t="s">
        <v>2001</v>
      </c>
      <c r="T2988" s="2">
        <v>0.04</v>
      </c>
      <c r="U2988" t="s">
        <v>333</v>
      </c>
      <c r="V2988" t="s">
        <v>2002</v>
      </c>
      <c r="W2988" t="s">
        <v>320</v>
      </c>
      <c r="X2988" t="s">
        <v>2003</v>
      </c>
      <c r="Y2988" s="3">
        <f>VALUE(SUBSTITUTE(Table1[[#This Row],[Order Total]],"$",""))</f>
        <v>966.8</v>
      </c>
      <c r="Z2988">
        <f>VALUE(SUBSTITUTE(Table1[[#This Row],[Total]],"$",""))</f>
        <v>971.61</v>
      </c>
      <c r="AA2988" s="3">
        <f>Table1[[#This Row],[Order Total Number]]-Table1[[#This Row],[Total Number]]</f>
        <v>-4.8100000000000591</v>
      </c>
      <c r="AB2988">
        <f>VALUE(SUBSTITUTE(Table1[[#This Row],[Shipping Cost]],"$",""))</f>
        <v>4.8099999999999996</v>
      </c>
      <c r="AC2988">
        <f>VALUE(SUBSTITUTE(Table1[[#This Row],[Discount $]],"$",""))</f>
        <v>61.71</v>
      </c>
      <c r="AD2988">
        <f>VALUE(SUBSTITUTE(Table1[[#This Row],[Retail Price]],"$",""))</f>
        <v>20.99</v>
      </c>
      <c r="AE2988" s="4">
        <f>(Table1[[#This Row],[Retail Price Number]]*Table1[[#This Row],[Order Quantity]])-Table1[[#This Row],[Discount $ Number]]+Table1[[#This Row],[Shipping Cost Number]]</f>
        <v>-35.909999999999997</v>
      </c>
      <c r="AF2988">
        <f>Table1[[#This Row],[Retail Price Number]]*Table1[[#This Row],[Order Quantity]]-Table1[[#This Row],[Discount $ Number]]</f>
        <v>-40.72</v>
      </c>
      <c r="AG2988">
        <f>(Table1[[#This Row],[Retail Price Number]]*Table1[[#This Row],[Order Quantity]])-Table1[[#This Row],[Discount $ Number]]-Table1[[#This Row],[Shipping Cost Number]]</f>
        <v>-45.53</v>
      </c>
      <c r="AH2988">
        <f>Table1[[#This Row],[Retail Price Number]]*Table1[[#This Row],[Order Quantity]]</f>
        <v>20.99</v>
      </c>
      <c r="AI2988">
        <f>YEAR(Table1[[#This Row],[Order Date]])</f>
        <v>2015</v>
      </c>
    </row>
    <row r="2989" spans="1:35" x14ac:dyDescent="0.3">
      <c r="A2989" t="s">
        <v>1999</v>
      </c>
      <c r="B2989" s="1">
        <v>42190</v>
      </c>
      <c r="C2989" t="s">
        <v>2000</v>
      </c>
      <c r="D2989" t="s">
        <v>120</v>
      </c>
      <c r="E2989" t="s">
        <v>27</v>
      </c>
      <c r="F2989" t="s">
        <v>28</v>
      </c>
      <c r="G2989" t="s">
        <v>91</v>
      </c>
      <c r="H2989" t="s">
        <v>62</v>
      </c>
      <c r="I2989" t="s">
        <v>31</v>
      </c>
      <c r="J2989" t="s">
        <v>313</v>
      </c>
      <c r="K2989" t="s">
        <v>33</v>
      </c>
      <c r="L2989" t="s">
        <v>109</v>
      </c>
      <c r="M2989" t="s">
        <v>35</v>
      </c>
      <c r="N2989" s="1">
        <v>42192</v>
      </c>
      <c r="O2989" t="s">
        <v>314</v>
      </c>
      <c r="P2989" s="3" t="s">
        <v>315</v>
      </c>
      <c r="Q2989" t="s">
        <v>316</v>
      </c>
      <c r="R2989">
        <v>47</v>
      </c>
      <c r="S2989" t="s">
        <v>2001</v>
      </c>
      <c r="T2989" s="2">
        <v>7.0000000000000007E-2</v>
      </c>
      <c r="U2989" t="s">
        <v>333</v>
      </c>
      <c r="V2989" t="s">
        <v>2002</v>
      </c>
      <c r="W2989" t="s">
        <v>320</v>
      </c>
      <c r="X2989" t="s">
        <v>2003</v>
      </c>
      <c r="Y2989" s="3">
        <f>VALUE(SUBSTITUTE(Table1[[#This Row],[Order Total]],"$",""))</f>
        <v>966.8</v>
      </c>
      <c r="Z2989">
        <f>VALUE(SUBSTITUTE(Table1[[#This Row],[Total]],"$",""))</f>
        <v>971.61</v>
      </c>
      <c r="AA2989" s="3">
        <f>Table1[[#This Row],[Order Total Number]]-Table1[[#This Row],[Total Number]]</f>
        <v>-4.8100000000000591</v>
      </c>
      <c r="AB2989">
        <f>VALUE(SUBSTITUTE(Table1[[#This Row],[Shipping Cost]],"$",""))</f>
        <v>4.8099999999999996</v>
      </c>
      <c r="AC2989">
        <f>VALUE(SUBSTITUTE(Table1[[#This Row],[Discount $]],"$",""))</f>
        <v>61.71</v>
      </c>
      <c r="AD2989">
        <f>VALUE(SUBSTITUTE(Table1[[#This Row],[Retail Price]],"$",""))</f>
        <v>20.99</v>
      </c>
      <c r="AE2989" s="4">
        <f>(Table1[[#This Row],[Retail Price Number]]*Table1[[#This Row],[Order Quantity]])-Table1[[#This Row],[Discount $ Number]]+Table1[[#This Row],[Shipping Cost Number]]</f>
        <v>929.62999999999988</v>
      </c>
      <c r="AF2989">
        <f>Table1[[#This Row],[Retail Price Number]]*Table1[[#This Row],[Order Quantity]]-Table1[[#This Row],[Discount $ Number]]</f>
        <v>924.81999999999994</v>
      </c>
      <c r="AG2989">
        <f>(Table1[[#This Row],[Retail Price Number]]*Table1[[#This Row],[Order Quantity]])-Table1[[#This Row],[Discount $ Number]]-Table1[[#This Row],[Shipping Cost Number]]</f>
        <v>920.01</v>
      </c>
      <c r="AH2989">
        <f>Table1[[#This Row],[Retail Price Number]]*Table1[[#This Row],[Order Quantity]]</f>
        <v>986.53</v>
      </c>
      <c r="AI2989">
        <f>YEAR(Table1[[#This Row],[Order Date]])</f>
        <v>2015</v>
      </c>
    </row>
    <row r="2990" spans="1:35" x14ac:dyDescent="0.3">
      <c r="A2990" t="s">
        <v>1999</v>
      </c>
      <c r="B2990" s="1">
        <v>42001</v>
      </c>
      <c r="C2990" t="s">
        <v>4966</v>
      </c>
      <c r="D2990" t="s">
        <v>61</v>
      </c>
      <c r="E2990" t="s">
        <v>27</v>
      </c>
      <c r="F2990" t="s">
        <v>28</v>
      </c>
      <c r="G2990" t="s">
        <v>77</v>
      </c>
      <c r="H2990" t="s">
        <v>62</v>
      </c>
      <c r="I2990" t="s">
        <v>92</v>
      </c>
      <c r="J2990" t="s">
        <v>313</v>
      </c>
      <c r="K2990" t="s">
        <v>94</v>
      </c>
      <c r="L2990" t="s">
        <v>95</v>
      </c>
      <c r="M2990" t="s">
        <v>35</v>
      </c>
      <c r="N2990" s="1">
        <v>42001</v>
      </c>
      <c r="O2990" t="s">
        <v>314</v>
      </c>
      <c r="P2990" s="3" t="s">
        <v>315</v>
      </c>
      <c r="Q2990" t="s">
        <v>316</v>
      </c>
      <c r="R2990">
        <v>29</v>
      </c>
      <c r="S2990" t="s">
        <v>1963</v>
      </c>
      <c r="T2990" s="2">
        <v>7.0000000000000007E-2</v>
      </c>
      <c r="U2990" t="s">
        <v>1964</v>
      </c>
      <c r="V2990" t="s">
        <v>11656</v>
      </c>
      <c r="W2990" t="s">
        <v>320</v>
      </c>
      <c r="X2990" t="s">
        <v>11657</v>
      </c>
      <c r="Y2990" s="3">
        <f>VALUE(SUBSTITUTE(Table1[[#This Row],[Order Total]],"$",""))</f>
        <v>976.24</v>
      </c>
      <c r="Z2990">
        <f>VALUE(SUBSTITUTE(Table1[[#This Row],[Total]],"$",""))</f>
        <v>971.32</v>
      </c>
      <c r="AA2990" s="3">
        <f>Table1[[#This Row],[Order Total Number]]-Table1[[#This Row],[Total Number]]</f>
        <v>4.9199999999999591</v>
      </c>
      <c r="AB2990">
        <f>VALUE(SUBSTITUTE(Table1[[#This Row],[Shipping Cost]],"$",""))</f>
        <v>4.8099999999999996</v>
      </c>
      <c r="AC2990">
        <f>VALUE(SUBSTITUTE(Table1[[#This Row],[Discount $]],"$",""))</f>
        <v>9.86</v>
      </c>
      <c r="AD2990">
        <f>VALUE(SUBSTITUTE(Table1[[#This Row],[Retail Price]],"$",""))</f>
        <v>20.99</v>
      </c>
      <c r="AE2990" s="4">
        <f>(Table1[[#This Row],[Retail Price Number]]*Table1[[#This Row],[Order Quantity]])-Table1[[#This Row],[Discount $ Number]]+Table1[[#This Row],[Shipping Cost Number]]</f>
        <v>603.65999999999985</v>
      </c>
      <c r="AF2990">
        <f>Table1[[#This Row],[Retail Price Number]]*Table1[[#This Row],[Order Quantity]]-Table1[[#This Row],[Discount $ Number]]</f>
        <v>598.84999999999991</v>
      </c>
      <c r="AG2990">
        <f>(Table1[[#This Row],[Retail Price Number]]*Table1[[#This Row],[Order Quantity]])-Table1[[#This Row],[Discount $ Number]]-Table1[[#This Row],[Shipping Cost Number]]</f>
        <v>594.04</v>
      </c>
      <c r="AH2990">
        <f>Table1[[#This Row],[Retail Price Number]]*Table1[[#This Row],[Order Quantity]]</f>
        <v>608.70999999999992</v>
      </c>
      <c r="AI2990">
        <f>YEAR(Table1[[#This Row],[Order Date]])</f>
        <v>2014</v>
      </c>
    </row>
    <row r="2991" spans="1:35" x14ac:dyDescent="0.3">
      <c r="A2991" t="s">
        <v>1999</v>
      </c>
      <c r="B2991" s="1">
        <v>42190</v>
      </c>
      <c r="C2991" t="s">
        <v>2000</v>
      </c>
      <c r="D2991" t="s">
        <v>120</v>
      </c>
      <c r="E2991" t="s">
        <v>27</v>
      </c>
      <c r="F2991" t="s">
        <v>28</v>
      </c>
      <c r="G2991" t="s">
        <v>77</v>
      </c>
      <c r="H2991" t="s">
        <v>62</v>
      </c>
      <c r="I2991" t="s">
        <v>63</v>
      </c>
      <c r="J2991" t="s">
        <v>313</v>
      </c>
      <c r="K2991" t="s">
        <v>94</v>
      </c>
      <c r="L2991" t="s">
        <v>95</v>
      </c>
      <c r="M2991" t="s">
        <v>35</v>
      </c>
      <c r="N2991" s="1">
        <v>42192</v>
      </c>
      <c r="O2991" t="s">
        <v>314</v>
      </c>
      <c r="P2991" s="3" t="s">
        <v>315</v>
      </c>
      <c r="Q2991" t="s">
        <v>316</v>
      </c>
      <c r="R2991">
        <v>15</v>
      </c>
      <c r="S2991" t="s">
        <v>2001</v>
      </c>
      <c r="T2991" s="2">
        <v>0.03</v>
      </c>
      <c r="U2991" t="s">
        <v>12033</v>
      </c>
      <c r="V2991" t="s">
        <v>2002</v>
      </c>
      <c r="W2991" t="s">
        <v>320</v>
      </c>
      <c r="X2991" t="s">
        <v>2003</v>
      </c>
      <c r="Y2991" s="3">
        <f>VALUE(SUBSTITUTE(Table1[[#This Row],[Order Total]],"$",""))</f>
        <v>966.8</v>
      </c>
      <c r="Z2991">
        <f>VALUE(SUBSTITUTE(Table1[[#This Row],[Total]],"$",""))</f>
        <v>971.61</v>
      </c>
      <c r="AA2991" s="3">
        <f>Table1[[#This Row],[Order Total Number]]-Table1[[#This Row],[Total Number]]</f>
        <v>-4.8100000000000591</v>
      </c>
      <c r="AB2991">
        <f>VALUE(SUBSTITUTE(Table1[[#This Row],[Shipping Cost]],"$",""))</f>
        <v>4.8099999999999996</v>
      </c>
      <c r="AC2991">
        <f>VALUE(SUBSTITUTE(Table1[[#This Row],[Discount $]],"$",""))</f>
        <v>62.71</v>
      </c>
      <c r="AD2991">
        <f>VALUE(SUBSTITUTE(Table1[[#This Row],[Retail Price]],"$",""))</f>
        <v>20.99</v>
      </c>
      <c r="AE2991" s="4">
        <f>(Table1[[#This Row],[Retail Price Number]]*Table1[[#This Row],[Order Quantity]])-Table1[[#This Row],[Discount $ Number]]+Table1[[#This Row],[Shipping Cost Number]]</f>
        <v>256.94999999999993</v>
      </c>
      <c r="AF2991">
        <f>Table1[[#This Row],[Retail Price Number]]*Table1[[#This Row],[Order Quantity]]-Table1[[#This Row],[Discount $ Number]]</f>
        <v>252.13999999999996</v>
      </c>
      <c r="AG2991">
        <f>(Table1[[#This Row],[Retail Price Number]]*Table1[[#This Row],[Order Quantity]])-Table1[[#This Row],[Discount $ Number]]-Table1[[#This Row],[Shipping Cost Number]]</f>
        <v>247.32999999999996</v>
      </c>
      <c r="AH2991">
        <f>Table1[[#This Row],[Retail Price Number]]*Table1[[#This Row],[Order Quantity]]</f>
        <v>314.84999999999997</v>
      </c>
      <c r="AI2991">
        <f>YEAR(Table1[[#This Row],[Order Date]])</f>
        <v>2015</v>
      </c>
    </row>
    <row r="2992" spans="1:35" x14ac:dyDescent="0.3">
      <c r="A2992" t="s">
        <v>1999</v>
      </c>
      <c r="B2992" s="1">
        <v>42190</v>
      </c>
      <c r="C2992" t="s">
        <v>2000</v>
      </c>
      <c r="D2992" t="s">
        <v>120</v>
      </c>
      <c r="E2992" t="s">
        <v>27</v>
      </c>
      <c r="F2992" t="s">
        <v>28</v>
      </c>
      <c r="G2992" t="s">
        <v>91</v>
      </c>
      <c r="H2992" t="s">
        <v>62</v>
      </c>
      <c r="I2992" t="s">
        <v>121</v>
      </c>
      <c r="J2992" t="s">
        <v>313</v>
      </c>
      <c r="K2992" t="s">
        <v>33</v>
      </c>
      <c r="L2992" t="s">
        <v>34</v>
      </c>
      <c r="M2992" t="s">
        <v>156</v>
      </c>
      <c r="N2992" s="1">
        <v>42192</v>
      </c>
      <c r="O2992" t="s">
        <v>314</v>
      </c>
      <c r="P2992" s="3" t="s">
        <v>315</v>
      </c>
      <c r="Q2992" t="s">
        <v>316</v>
      </c>
      <c r="R2992">
        <v>28</v>
      </c>
      <c r="S2992" t="s">
        <v>2001</v>
      </c>
      <c r="T2992" s="2">
        <v>0.05</v>
      </c>
      <c r="U2992" t="s">
        <v>333</v>
      </c>
      <c r="V2992" t="s">
        <v>2002</v>
      </c>
      <c r="W2992" t="s">
        <v>320</v>
      </c>
      <c r="X2992" t="s">
        <v>11789</v>
      </c>
      <c r="Y2992" s="3">
        <f>VALUE(SUBSTITUTE(Table1[[#This Row],[Order Total]],"$",""))</f>
        <v>966.8</v>
      </c>
      <c r="Z2992">
        <f>VALUE(SUBSTITUTE(Table1[[#This Row],[Total]],"$",""))</f>
        <v>971.65</v>
      </c>
      <c r="AA2992" s="3">
        <f>Table1[[#This Row],[Order Total Number]]-Table1[[#This Row],[Total Number]]</f>
        <v>-4.8500000000000227</v>
      </c>
      <c r="AB2992">
        <f>VALUE(SUBSTITUTE(Table1[[#This Row],[Shipping Cost]],"$",""))</f>
        <v>4.8099999999999996</v>
      </c>
      <c r="AC2992">
        <f>VALUE(SUBSTITUTE(Table1[[#This Row],[Discount $]],"$",""))</f>
        <v>61.71</v>
      </c>
      <c r="AD2992">
        <f>VALUE(SUBSTITUTE(Table1[[#This Row],[Retail Price]],"$",""))</f>
        <v>20.99</v>
      </c>
      <c r="AE2992" s="4">
        <f>(Table1[[#This Row],[Retail Price Number]]*Table1[[#This Row],[Order Quantity]])-Table1[[#This Row],[Discount $ Number]]+Table1[[#This Row],[Shipping Cost Number]]</f>
        <v>530.81999999999982</v>
      </c>
      <c r="AF2992">
        <f>Table1[[#This Row],[Retail Price Number]]*Table1[[#This Row],[Order Quantity]]-Table1[[#This Row],[Discount $ Number]]</f>
        <v>526.00999999999988</v>
      </c>
      <c r="AG2992">
        <f>(Table1[[#This Row],[Retail Price Number]]*Table1[[#This Row],[Order Quantity]])-Table1[[#This Row],[Discount $ Number]]-Table1[[#This Row],[Shipping Cost Number]]</f>
        <v>521.19999999999993</v>
      </c>
      <c r="AH2992">
        <f>Table1[[#This Row],[Retail Price Number]]*Table1[[#This Row],[Order Quantity]]</f>
        <v>587.71999999999991</v>
      </c>
      <c r="AI2992">
        <f>YEAR(Table1[[#This Row],[Order Date]])</f>
        <v>2015</v>
      </c>
    </row>
    <row r="2993" spans="1:35" x14ac:dyDescent="0.3">
      <c r="A2993" t="s">
        <v>732</v>
      </c>
      <c r="B2993" s="1">
        <v>41678</v>
      </c>
      <c r="C2993" t="s">
        <v>733</v>
      </c>
      <c r="D2993" t="s">
        <v>487</v>
      </c>
      <c r="E2993" t="s">
        <v>27</v>
      </c>
      <c r="F2993" t="s">
        <v>28</v>
      </c>
      <c r="G2993" t="s">
        <v>91</v>
      </c>
      <c r="H2993" t="s">
        <v>241</v>
      </c>
      <c r="I2993" t="s">
        <v>63</v>
      </c>
      <c r="J2993" t="s">
        <v>734</v>
      </c>
      <c r="K2993" t="s">
        <v>94</v>
      </c>
      <c r="L2993" t="s">
        <v>95</v>
      </c>
      <c r="M2993" t="s">
        <v>35</v>
      </c>
      <c r="N2993" s="1">
        <v>41685</v>
      </c>
      <c r="O2993" t="s">
        <v>735</v>
      </c>
      <c r="P2993" s="3" t="s">
        <v>736</v>
      </c>
      <c r="Q2993" t="s">
        <v>737</v>
      </c>
      <c r="R2993">
        <v>30</v>
      </c>
      <c r="S2993" t="s">
        <v>738</v>
      </c>
      <c r="T2993" s="2">
        <v>0.01</v>
      </c>
      <c r="U2993" t="s">
        <v>739</v>
      </c>
      <c r="V2993" t="s">
        <v>740</v>
      </c>
      <c r="W2993" t="s">
        <v>741</v>
      </c>
      <c r="X2993" t="s">
        <v>742</v>
      </c>
      <c r="Y2993" s="3">
        <f>VALUE(SUBSTITUTE(Table1[[#This Row],[Order Total]],"$",""))</f>
        <v>145.19999999999999</v>
      </c>
      <c r="Z2993">
        <f>VALUE(SUBSTITUTE(Table1[[#This Row],[Total]],"$",""))</f>
        <v>144.78</v>
      </c>
      <c r="AA2993" s="3">
        <f>Table1[[#This Row],[Order Total Number]]-Table1[[#This Row],[Total Number]]</f>
        <v>0.41999999999998749</v>
      </c>
      <c r="AB2993">
        <f>VALUE(SUBSTITUTE(Table1[[#This Row],[Shipping Cost]],"$",""))</f>
        <v>5.47</v>
      </c>
      <c r="AC2993">
        <f>VALUE(SUBSTITUTE(Table1[[#This Row],[Discount $]],"$",""))</f>
        <v>4.3899999999999997</v>
      </c>
      <c r="AD2993">
        <f>VALUE(SUBSTITUTE(Table1[[#This Row],[Retail Price]],"$",""))</f>
        <v>3.58</v>
      </c>
      <c r="AE2993" s="4">
        <f>(Table1[[#This Row],[Retail Price Number]]*Table1[[#This Row],[Order Quantity]])-Table1[[#This Row],[Discount $ Number]]+Table1[[#This Row],[Shipping Cost Number]]</f>
        <v>108.48</v>
      </c>
      <c r="AF2993">
        <f>Table1[[#This Row],[Retail Price Number]]*Table1[[#This Row],[Order Quantity]]-Table1[[#This Row],[Discount $ Number]]</f>
        <v>103.01</v>
      </c>
      <c r="AG2993">
        <f>(Table1[[#This Row],[Retail Price Number]]*Table1[[#This Row],[Order Quantity]])-Table1[[#This Row],[Discount $ Number]]-Table1[[#This Row],[Shipping Cost Number]]</f>
        <v>97.54</v>
      </c>
      <c r="AH2993">
        <f>Table1[[#This Row],[Retail Price Number]]*Table1[[#This Row],[Order Quantity]]</f>
        <v>107.4</v>
      </c>
      <c r="AI2993">
        <f>YEAR(Table1[[#This Row],[Order Date]])</f>
        <v>2014</v>
      </c>
    </row>
    <row r="2994" spans="1:35" x14ac:dyDescent="0.3">
      <c r="A2994" t="s">
        <v>732</v>
      </c>
      <c r="B2994" s="1">
        <v>42194</v>
      </c>
      <c r="C2994" t="s">
        <v>7110</v>
      </c>
      <c r="D2994" t="s">
        <v>1455</v>
      </c>
      <c r="E2994" t="s">
        <v>27</v>
      </c>
      <c r="F2994" t="s">
        <v>28</v>
      </c>
      <c r="G2994" t="s">
        <v>134</v>
      </c>
      <c r="H2994" t="s">
        <v>289</v>
      </c>
      <c r="I2994" t="s">
        <v>196</v>
      </c>
      <c r="J2994" t="s">
        <v>611</v>
      </c>
      <c r="K2994" t="s">
        <v>94</v>
      </c>
      <c r="L2994" t="s">
        <v>109</v>
      </c>
      <c r="M2994" t="s">
        <v>35</v>
      </c>
      <c r="N2994" s="1">
        <v>42195</v>
      </c>
      <c r="O2994" t="s">
        <v>612</v>
      </c>
      <c r="P2994" s="3" t="s">
        <v>613</v>
      </c>
      <c r="Q2994" t="s">
        <v>614</v>
      </c>
      <c r="R2994">
        <v>34</v>
      </c>
      <c r="S2994" t="s">
        <v>8268</v>
      </c>
      <c r="T2994" s="2">
        <v>0</v>
      </c>
      <c r="U2994" t="s">
        <v>2228</v>
      </c>
      <c r="V2994" t="s">
        <v>8269</v>
      </c>
      <c r="W2994" t="s">
        <v>618</v>
      </c>
      <c r="X2994" t="s">
        <v>8270</v>
      </c>
      <c r="Y2994" s="3">
        <f>VALUE(SUBSTITUTE(Table1[[#This Row],[Order Total]],"$",""))</f>
        <v>939.68</v>
      </c>
      <c r="Z2994">
        <f>VALUE(SUBSTITUTE(Table1[[#This Row],[Total]],"$",""))</f>
        <v>964.17</v>
      </c>
      <c r="AA2994" s="3">
        <f>Table1[[#This Row],[Order Total Number]]-Table1[[#This Row],[Total Number]]</f>
        <v>-24.490000000000009</v>
      </c>
      <c r="AB2994">
        <f>VALUE(SUBSTITUTE(Table1[[#This Row],[Shipping Cost]],"$",""))</f>
        <v>24.49</v>
      </c>
      <c r="AC2994">
        <f>VALUE(SUBSTITUTE(Table1[[#This Row],[Discount $]],"$",""))</f>
        <v>19.18</v>
      </c>
      <c r="AD2994">
        <f>VALUE(SUBSTITUTE(Table1[[#This Row],[Retail Price]],"$",""))</f>
        <v>136.97999999999999</v>
      </c>
      <c r="AE2994" s="4">
        <f>(Table1[[#This Row],[Retail Price Number]]*Table1[[#This Row],[Order Quantity]])-Table1[[#This Row],[Discount $ Number]]+Table1[[#This Row],[Shipping Cost Number]]</f>
        <v>4662.6299999999992</v>
      </c>
      <c r="AF2994">
        <f>Table1[[#This Row],[Retail Price Number]]*Table1[[#This Row],[Order Quantity]]-Table1[[#This Row],[Discount $ Number]]</f>
        <v>4638.1399999999994</v>
      </c>
      <c r="AG2994">
        <f>(Table1[[#This Row],[Retail Price Number]]*Table1[[#This Row],[Order Quantity]])-Table1[[#This Row],[Discount $ Number]]-Table1[[#This Row],[Shipping Cost Number]]</f>
        <v>4613.6499999999996</v>
      </c>
      <c r="AH2994">
        <f>Table1[[#This Row],[Retail Price Number]]*Table1[[#This Row],[Order Quantity]]</f>
        <v>4657.32</v>
      </c>
      <c r="AI2994">
        <f>YEAR(Table1[[#This Row],[Order Date]])</f>
        <v>2015</v>
      </c>
    </row>
    <row r="2995" spans="1:35" x14ac:dyDescent="0.3">
      <c r="A2995" t="s">
        <v>732</v>
      </c>
      <c r="B2995" s="1">
        <v>42194</v>
      </c>
      <c r="C2995" t="s">
        <v>7110</v>
      </c>
      <c r="D2995" t="s">
        <v>1455</v>
      </c>
      <c r="E2995" t="s">
        <v>27</v>
      </c>
      <c r="F2995" t="s">
        <v>28</v>
      </c>
      <c r="G2995" t="s">
        <v>29</v>
      </c>
      <c r="H2995" t="s">
        <v>289</v>
      </c>
      <c r="I2995" t="s">
        <v>196</v>
      </c>
      <c r="J2995" t="s">
        <v>611</v>
      </c>
      <c r="K2995" t="s">
        <v>94</v>
      </c>
      <c r="L2995" t="s">
        <v>34</v>
      </c>
      <c r="M2995" t="s">
        <v>35</v>
      </c>
      <c r="N2995" s="1">
        <v>42195</v>
      </c>
      <c r="O2995" t="s">
        <v>612</v>
      </c>
      <c r="P2995" s="3" t="s">
        <v>613</v>
      </c>
      <c r="Q2995" t="s">
        <v>614</v>
      </c>
      <c r="R2995">
        <v>30</v>
      </c>
      <c r="S2995" t="s">
        <v>8268</v>
      </c>
      <c r="T2995" s="2">
        <v>0.01</v>
      </c>
      <c r="U2995" t="s">
        <v>2228</v>
      </c>
      <c r="V2995" t="s">
        <v>8269</v>
      </c>
      <c r="W2995" t="s">
        <v>618</v>
      </c>
      <c r="X2995" t="s">
        <v>8270</v>
      </c>
      <c r="Y2995" s="3">
        <f>VALUE(SUBSTITUTE(Table1[[#This Row],[Order Total]],"$",""))</f>
        <v>939.68</v>
      </c>
      <c r="Z2995">
        <f>VALUE(SUBSTITUTE(Table1[[#This Row],[Total]],"$",""))</f>
        <v>964.17</v>
      </c>
      <c r="AA2995" s="3">
        <f>Table1[[#This Row],[Order Total Number]]-Table1[[#This Row],[Total Number]]</f>
        <v>-24.490000000000009</v>
      </c>
      <c r="AB2995">
        <f>VALUE(SUBSTITUTE(Table1[[#This Row],[Shipping Cost]],"$",""))</f>
        <v>24.49</v>
      </c>
      <c r="AC2995">
        <f>VALUE(SUBSTITUTE(Table1[[#This Row],[Discount $]],"$",""))</f>
        <v>19.18</v>
      </c>
      <c r="AD2995">
        <f>VALUE(SUBSTITUTE(Table1[[#This Row],[Retail Price]],"$",""))</f>
        <v>136.97999999999999</v>
      </c>
      <c r="AE2995" s="4">
        <f>(Table1[[#This Row],[Retail Price Number]]*Table1[[#This Row],[Order Quantity]])-Table1[[#This Row],[Discount $ Number]]+Table1[[#This Row],[Shipping Cost Number]]</f>
        <v>4114.71</v>
      </c>
      <c r="AF2995">
        <f>Table1[[#This Row],[Retail Price Number]]*Table1[[#This Row],[Order Quantity]]-Table1[[#This Row],[Discount $ Number]]</f>
        <v>4090.22</v>
      </c>
      <c r="AG2995">
        <f>(Table1[[#This Row],[Retail Price Number]]*Table1[[#This Row],[Order Quantity]])-Table1[[#This Row],[Discount $ Number]]-Table1[[#This Row],[Shipping Cost Number]]</f>
        <v>4065.73</v>
      </c>
      <c r="AH2995">
        <f>Table1[[#This Row],[Retail Price Number]]*Table1[[#This Row],[Order Quantity]]</f>
        <v>4109.3999999999996</v>
      </c>
      <c r="AI2995">
        <f>YEAR(Table1[[#This Row],[Order Date]])</f>
        <v>2015</v>
      </c>
    </row>
    <row r="2996" spans="1:35" x14ac:dyDescent="0.3">
      <c r="A2996" t="s">
        <v>2729</v>
      </c>
      <c r="B2996" s="1">
        <v>41842</v>
      </c>
      <c r="C2996" t="s">
        <v>2730</v>
      </c>
      <c r="D2996" t="s">
        <v>204</v>
      </c>
      <c r="E2996" t="s">
        <v>27</v>
      </c>
      <c r="F2996" t="s">
        <v>28</v>
      </c>
      <c r="G2996" t="s">
        <v>77</v>
      </c>
      <c r="H2996" t="s">
        <v>205</v>
      </c>
      <c r="I2996" t="s">
        <v>92</v>
      </c>
      <c r="J2996" t="s">
        <v>197</v>
      </c>
      <c r="K2996" t="s">
        <v>94</v>
      </c>
      <c r="L2996" t="s">
        <v>95</v>
      </c>
      <c r="M2996" t="s">
        <v>35</v>
      </c>
      <c r="N2996" s="1">
        <v>41844</v>
      </c>
      <c r="O2996" t="s">
        <v>198</v>
      </c>
      <c r="P2996" s="3" t="s">
        <v>37</v>
      </c>
      <c r="Q2996" t="s">
        <v>57</v>
      </c>
      <c r="R2996">
        <v>27</v>
      </c>
      <c r="S2996" t="s">
        <v>2731</v>
      </c>
      <c r="T2996" s="2">
        <v>0.1</v>
      </c>
      <c r="U2996" t="s">
        <v>2340</v>
      </c>
      <c r="V2996" t="s">
        <v>1928</v>
      </c>
      <c r="W2996" t="s">
        <v>116</v>
      </c>
      <c r="X2996" t="s">
        <v>2732</v>
      </c>
      <c r="Y2996" s="3">
        <f>VALUE(SUBSTITUTE(Table1[[#This Row],[Order Total]],"$",""))</f>
        <v>41.54</v>
      </c>
      <c r="Z2996">
        <f>VALUE(SUBSTITUTE(Table1[[#This Row],[Total]],"$",""))</f>
        <v>43.93</v>
      </c>
      <c r="AA2996" s="3">
        <f>Table1[[#This Row],[Order Total Number]]-Table1[[#This Row],[Total Number]]</f>
        <v>-2.3900000000000006</v>
      </c>
      <c r="AB2996">
        <f>VALUE(SUBSTITUTE(Table1[[#This Row],[Shipping Cost]],"$",""))</f>
        <v>1.49</v>
      </c>
      <c r="AC2996">
        <f>VALUE(SUBSTITUTE(Table1[[#This Row],[Discount $]],"$",""))</f>
        <v>2.66</v>
      </c>
      <c r="AD2996">
        <f>VALUE(SUBSTITUTE(Table1[[#This Row],[Retail Price]],"$",""))</f>
        <v>1.88</v>
      </c>
      <c r="AE2996" s="4">
        <f>(Table1[[#This Row],[Retail Price Number]]*Table1[[#This Row],[Order Quantity]])-Table1[[#This Row],[Discount $ Number]]+Table1[[#This Row],[Shipping Cost Number]]</f>
        <v>49.589999999999996</v>
      </c>
      <c r="AF2996">
        <f>Table1[[#This Row],[Retail Price Number]]*Table1[[#This Row],[Order Quantity]]-Table1[[#This Row],[Discount $ Number]]</f>
        <v>48.099999999999994</v>
      </c>
      <c r="AG2996">
        <f>(Table1[[#This Row],[Retail Price Number]]*Table1[[#This Row],[Order Quantity]])-Table1[[#This Row],[Discount $ Number]]-Table1[[#This Row],[Shipping Cost Number]]</f>
        <v>46.609999999999992</v>
      </c>
      <c r="AH2996">
        <f>Table1[[#This Row],[Retail Price Number]]*Table1[[#This Row],[Order Quantity]]</f>
        <v>50.76</v>
      </c>
      <c r="AI2996">
        <f>YEAR(Table1[[#This Row],[Order Date]])</f>
        <v>2014</v>
      </c>
    </row>
    <row r="2997" spans="1:35" x14ac:dyDescent="0.3">
      <c r="A2997" t="s">
        <v>2729</v>
      </c>
      <c r="B2997" s="1">
        <v>42765</v>
      </c>
      <c r="C2997" t="s">
        <v>2602</v>
      </c>
      <c r="D2997" t="s">
        <v>929</v>
      </c>
      <c r="E2997" t="s">
        <v>27</v>
      </c>
      <c r="F2997" t="s">
        <v>28</v>
      </c>
      <c r="G2997" t="s">
        <v>77</v>
      </c>
      <c r="H2997" t="s">
        <v>217</v>
      </c>
      <c r="I2997" t="s">
        <v>63</v>
      </c>
      <c r="J2997" t="s">
        <v>805</v>
      </c>
      <c r="K2997" t="s">
        <v>94</v>
      </c>
      <c r="L2997" t="s">
        <v>34</v>
      </c>
      <c r="M2997" t="s">
        <v>35</v>
      </c>
      <c r="N2997" s="1">
        <v>42768</v>
      </c>
      <c r="O2997" t="s">
        <v>806</v>
      </c>
      <c r="P2997" s="3" t="s">
        <v>807</v>
      </c>
      <c r="Q2997" t="s">
        <v>808</v>
      </c>
      <c r="R2997">
        <v>8</v>
      </c>
      <c r="S2997" t="s">
        <v>4028</v>
      </c>
      <c r="T2997" s="2">
        <v>0.05</v>
      </c>
      <c r="U2997" t="s">
        <v>7001</v>
      </c>
      <c r="V2997" t="s">
        <v>7002</v>
      </c>
      <c r="W2997" t="s">
        <v>812</v>
      </c>
      <c r="X2997" t="s">
        <v>7003</v>
      </c>
      <c r="Y2997" s="3">
        <f>VALUE(SUBSTITUTE(Table1[[#This Row],[Order Total]],"$",""))</f>
        <v>920.55</v>
      </c>
      <c r="Z2997">
        <f>VALUE(SUBSTITUTE(Table1[[#This Row],[Total]],"$",""))</f>
        <v>9102.98</v>
      </c>
      <c r="AA2997" s="3">
        <f>Table1[[#This Row],[Order Total Number]]-Table1[[#This Row],[Total Number]]</f>
        <v>-8182.4299999999994</v>
      </c>
      <c r="AB2997">
        <f>VALUE(SUBSTITUTE(Table1[[#This Row],[Shipping Cost]],"$",""))</f>
        <v>19.989999999999998</v>
      </c>
      <c r="AC2997">
        <f>VALUE(SUBSTITUTE(Table1[[#This Row],[Discount $]],"$",""))</f>
        <v>39.81</v>
      </c>
      <c r="AD2997">
        <f>VALUE(SUBSTITUTE(Table1[[#This Row],[Retail Price]],"$",""))</f>
        <v>162.93</v>
      </c>
      <c r="AE2997" s="4">
        <f>(Table1[[#This Row],[Retail Price Number]]*Table1[[#This Row],[Order Quantity]])-Table1[[#This Row],[Discount $ Number]]+Table1[[#This Row],[Shipping Cost Number]]</f>
        <v>1283.6200000000001</v>
      </c>
      <c r="AF2997">
        <f>Table1[[#This Row],[Retail Price Number]]*Table1[[#This Row],[Order Quantity]]-Table1[[#This Row],[Discount $ Number]]</f>
        <v>1263.6300000000001</v>
      </c>
      <c r="AG2997">
        <f>(Table1[[#This Row],[Retail Price Number]]*Table1[[#This Row],[Order Quantity]])-Table1[[#This Row],[Discount $ Number]]-Table1[[#This Row],[Shipping Cost Number]]</f>
        <v>1243.6400000000001</v>
      </c>
      <c r="AH2997">
        <f>Table1[[#This Row],[Retail Price Number]]*Table1[[#This Row],[Order Quantity]]</f>
        <v>1303.44</v>
      </c>
      <c r="AI2997">
        <f>YEAR(Table1[[#This Row],[Order Date]])</f>
        <v>2017</v>
      </c>
    </row>
    <row r="2998" spans="1:35" x14ac:dyDescent="0.3">
      <c r="A2998" t="s">
        <v>2721</v>
      </c>
      <c r="B2998" s="1">
        <v>42197</v>
      </c>
      <c r="C2998" t="s">
        <v>1291</v>
      </c>
      <c r="D2998" t="s">
        <v>1292</v>
      </c>
      <c r="E2998" t="s">
        <v>27</v>
      </c>
      <c r="F2998" t="s">
        <v>28</v>
      </c>
      <c r="G2998" t="s">
        <v>91</v>
      </c>
      <c r="H2998" t="s">
        <v>30</v>
      </c>
      <c r="I2998" t="s">
        <v>121</v>
      </c>
      <c r="J2998" t="s">
        <v>885</v>
      </c>
      <c r="K2998" t="s">
        <v>94</v>
      </c>
      <c r="L2998" t="s">
        <v>95</v>
      </c>
      <c r="M2998" t="s">
        <v>35</v>
      </c>
      <c r="N2998" s="1">
        <v>42199</v>
      </c>
      <c r="O2998" t="s">
        <v>886</v>
      </c>
      <c r="P2998" s="3" t="s">
        <v>295</v>
      </c>
      <c r="Q2998" t="s">
        <v>887</v>
      </c>
      <c r="R2998">
        <v>19</v>
      </c>
      <c r="S2998" t="s">
        <v>2149</v>
      </c>
      <c r="T2998" s="2">
        <v>0.01</v>
      </c>
      <c r="U2998" t="s">
        <v>2722</v>
      </c>
      <c r="V2998" t="s">
        <v>2151</v>
      </c>
      <c r="W2998" t="s">
        <v>891</v>
      </c>
      <c r="X2998" t="s">
        <v>2723</v>
      </c>
      <c r="Y2998" s="3">
        <f>VALUE(SUBSTITUTE(Table1[[#This Row],[Order Total]],"$",""))</f>
        <v>16.47</v>
      </c>
      <c r="Z2998">
        <f>VALUE(SUBSTITUTE(Table1[[#This Row],[Total]],"$",""))</f>
        <v>28.86</v>
      </c>
      <c r="AA2998" s="3">
        <f>Table1[[#This Row],[Order Total Number]]-Table1[[#This Row],[Total Number]]</f>
        <v>-12.39</v>
      </c>
      <c r="AB2998">
        <f>VALUE(SUBSTITUTE(Table1[[#This Row],[Shipping Cost]],"$",""))</f>
        <v>4.5</v>
      </c>
      <c r="AC2998">
        <f>VALUE(SUBSTITUTE(Table1[[#This Row],[Discount $]],"$",""))</f>
        <v>0.51</v>
      </c>
      <c r="AD2998">
        <f>VALUE(SUBSTITUTE(Table1[[#This Row],[Retail Price]],"$",""))</f>
        <v>10.89</v>
      </c>
      <c r="AE2998" s="4">
        <f>(Table1[[#This Row],[Retail Price Number]]*Table1[[#This Row],[Order Quantity]])-Table1[[#This Row],[Discount $ Number]]+Table1[[#This Row],[Shipping Cost Number]]</f>
        <v>210.90000000000003</v>
      </c>
      <c r="AF2998">
        <f>Table1[[#This Row],[Retail Price Number]]*Table1[[#This Row],[Order Quantity]]-Table1[[#This Row],[Discount $ Number]]</f>
        <v>206.40000000000003</v>
      </c>
      <c r="AG2998">
        <f>(Table1[[#This Row],[Retail Price Number]]*Table1[[#This Row],[Order Quantity]])-Table1[[#This Row],[Discount $ Number]]-Table1[[#This Row],[Shipping Cost Number]]</f>
        <v>201.90000000000003</v>
      </c>
      <c r="AH2998">
        <f>Table1[[#This Row],[Retail Price Number]]*Table1[[#This Row],[Order Quantity]]</f>
        <v>206.91000000000003</v>
      </c>
      <c r="AI2998">
        <f>YEAR(Table1[[#This Row],[Order Date]])</f>
        <v>2015</v>
      </c>
    </row>
    <row r="2999" spans="1:35" x14ac:dyDescent="0.3">
      <c r="A2999" t="s">
        <v>2721</v>
      </c>
      <c r="B2999" s="1">
        <v>42197</v>
      </c>
      <c r="C2999" t="s">
        <v>1291</v>
      </c>
      <c r="D2999" t="s">
        <v>1292</v>
      </c>
      <c r="E2999" t="s">
        <v>27</v>
      </c>
      <c r="F2999" t="s">
        <v>28</v>
      </c>
      <c r="G2999" t="s">
        <v>91</v>
      </c>
      <c r="H2999" t="s">
        <v>30</v>
      </c>
      <c r="I2999" t="s">
        <v>63</v>
      </c>
      <c r="J2999" t="s">
        <v>2237</v>
      </c>
      <c r="K2999" t="s">
        <v>94</v>
      </c>
      <c r="L2999" t="s">
        <v>34</v>
      </c>
      <c r="M2999" t="s">
        <v>35</v>
      </c>
      <c r="N2999" s="1">
        <v>42199</v>
      </c>
      <c r="O2999" t="s">
        <v>2238</v>
      </c>
      <c r="P2999" s="3" t="s">
        <v>2149</v>
      </c>
      <c r="Q2999" t="s">
        <v>2239</v>
      </c>
      <c r="R2999">
        <v>4</v>
      </c>
      <c r="S2999" t="s">
        <v>2149</v>
      </c>
      <c r="T2999" s="2">
        <v>0.08</v>
      </c>
      <c r="U2999" t="s">
        <v>2722</v>
      </c>
      <c r="V2999" t="s">
        <v>2151</v>
      </c>
      <c r="W2999" t="s">
        <v>2211</v>
      </c>
      <c r="X2999" t="s">
        <v>5703</v>
      </c>
      <c r="Y2999" s="3">
        <f>VALUE(SUBSTITUTE(Table1[[#This Row],[Order Total]],"$",""))</f>
        <v>16.47</v>
      </c>
      <c r="Z2999">
        <f>VALUE(SUBSTITUTE(Table1[[#This Row],[Total]],"$",""))</f>
        <v>27.86</v>
      </c>
      <c r="AA2999" s="3">
        <f>Table1[[#This Row],[Order Total Number]]-Table1[[#This Row],[Total Number]]</f>
        <v>-11.39</v>
      </c>
      <c r="AB2999">
        <f>VALUE(SUBSTITUTE(Table1[[#This Row],[Shipping Cost]],"$",""))</f>
        <v>12.39</v>
      </c>
      <c r="AC2999">
        <f>VALUE(SUBSTITUTE(Table1[[#This Row],[Discount $]],"$",""))</f>
        <v>0.51</v>
      </c>
      <c r="AD2999">
        <f>VALUE(SUBSTITUTE(Table1[[#This Row],[Retail Price]],"$",""))</f>
        <v>16.98</v>
      </c>
      <c r="AE2999" s="4">
        <f>(Table1[[#This Row],[Retail Price Number]]*Table1[[#This Row],[Order Quantity]])-Table1[[#This Row],[Discount $ Number]]+Table1[[#This Row],[Shipping Cost Number]]</f>
        <v>79.8</v>
      </c>
      <c r="AF2999">
        <f>Table1[[#This Row],[Retail Price Number]]*Table1[[#This Row],[Order Quantity]]-Table1[[#This Row],[Discount $ Number]]</f>
        <v>67.41</v>
      </c>
      <c r="AG2999">
        <f>(Table1[[#This Row],[Retail Price Number]]*Table1[[#This Row],[Order Quantity]])-Table1[[#This Row],[Discount $ Number]]-Table1[[#This Row],[Shipping Cost Number]]</f>
        <v>55.019999999999996</v>
      </c>
      <c r="AH2999">
        <f>Table1[[#This Row],[Retail Price Number]]*Table1[[#This Row],[Order Quantity]]</f>
        <v>67.92</v>
      </c>
      <c r="AI2999">
        <f>YEAR(Table1[[#This Row],[Order Date]])</f>
        <v>2015</v>
      </c>
    </row>
    <row r="3000" spans="1:35" x14ac:dyDescent="0.3">
      <c r="A3000" t="s">
        <v>2721</v>
      </c>
      <c r="B3000" s="1">
        <v>42197</v>
      </c>
      <c r="C3000" t="s">
        <v>1291</v>
      </c>
      <c r="D3000" t="s">
        <v>1292</v>
      </c>
      <c r="E3000" t="s">
        <v>27</v>
      </c>
      <c r="F3000" t="s">
        <v>28</v>
      </c>
      <c r="G3000" t="s">
        <v>77</v>
      </c>
      <c r="H3000" t="s">
        <v>30</v>
      </c>
      <c r="I3000" t="s">
        <v>196</v>
      </c>
      <c r="J3000" t="s">
        <v>2237</v>
      </c>
      <c r="K3000" t="s">
        <v>94</v>
      </c>
      <c r="L3000" t="s">
        <v>109</v>
      </c>
      <c r="M3000" t="s">
        <v>35</v>
      </c>
      <c r="N3000" s="1">
        <v>42199</v>
      </c>
      <c r="O3000" t="s">
        <v>2238</v>
      </c>
      <c r="P3000" s="3" t="s">
        <v>2149</v>
      </c>
      <c r="Q3000" t="s">
        <v>2239</v>
      </c>
      <c r="R3000">
        <v>2</v>
      </c>
      <c r="S3000" t="s">
        <v>2149</v>
      </c>
      <c r="T3000" s="2">
        <v>0.01</v>
      </c>
      <c r="U3000" t="s">
        <v>2722</v>
      </c>
      <c r="V3000" t="s">
        <v>2151</v>
      </c>
      <c r="W3000" t="s">
        <v>2211</v>
      </c>
      <c r="X3000" t="s">
        <v>2723</v>
      </c>
      <c r="Y3000" s="3">
        <f>VALUE(SUBSTITUTE(Table1[[#This Row],[Order Total]],"$",""))</f>
        <v>16.47</v>
      </c>
      <c r="Z3000">
        <f>VALUE(SUBSTITUTE(Table1[[#This Row],[Total]],"$",""))</f>
        <v>28.86</v>
      </c>
      <c r="AA3000" s="3">
        <f>Table1[[#This Row],[Order Total Number]]-Table1[[#This Row],[Total Number]]</f>
        <v>-12.39</v>
      </c>
      <c r="AB3000">
        <f>VALUE(SUBSTITUTE(Table1[[#This Row],[Shipping Cost]],"$",""))</f>
        <v>12.39</v>
      </c>
      <c r="AC3000">
        <f>VALUE(SUBSTITUTE(Table1[[#This Row],[Discount $]],"$",""))</f>
        <v>0.51</v>
      </c>
      <c r="AD3000">
        <f>VALUE(SUBSTITUTE(Table1[[#This Row],[Retail Price]],"$",""))</f>
        <v>16.98</v>
      </c>
      <c r="AE3000" s="4">
        <f>(Table1[[#This Row],[Retail Price Number]]*Table1[[#This Row],[Order Quantity]])-Table1[[#This Row],[Discount $ Number]]+Table1[[#This Row],[Shipping Cost Number]]</f>
        <v>45.84</v>
      </c>
      <c r="AF3000">
        <f>Table1[[#This Row],[Retail Price Number]]*Table1[[#This Row],[Order Quantity]]-Table1[[#This Row],[Discount $ Number]]</f>
        <v>33.450000000000003</v>
      </c>
      <c r="AG3000">
        <f>(Table1[[#This Row],[Retail Price Number]]*Table1[[#This Row],[Order Quantity]])-Table1[[#This Row],[Discount $ Number]]-Table1[[#This Row],[Shipping Cost Number]]</f>
        <v>21.060000000000002</v>
      </c>
      <c r="AH3000">
        <f>Table1[[#This Row],[Retail Price Number]]*Table1[[#This Row],[Order Quantity]]</f>
        <v>33.96</v>
      </c>
      <c r="AI3000">
        <f>YEAR(Table1[[#This Row],[Order Date]])</f>
        <v>2015</v>
      </c>
    </row>
    <row r="3001" spans="1:35" x14ac:dyDescent="0.3">
      <c r="A3001" t="s">
        <v>2721</v>
      </c>
      <c r="B3001" s="1">
        <v>42197</v>
      </c>
      <c r="C3001" t="s">
        <v>1291</v>
      </c>
      <c r="D3001" t="s">
        <v>1292</v>
      </c>
      <c r="E3001" t="s">
        <v>27</v>
      </c>
      <c r="F3001" t="s">
        <v>28</v>
      </c>
      <c r="G3001" t="s">
        <v>77</v>
      </c>
      <c r="H3001" t="s">
        <v>30</v>
      </c>
      <c r="I3001" t="s">
        <v>121</v>
      </c>
      <c r="J3001" t="s">
        <v>2237</v>
      </c>
      <c r="K3001" t="s">
        <v>94</v>
      </c>
      <c r="L3001" t="s">
        <v>95</v>
      </c>
      <c r="M3001" t="s">
        <v>35</v>
      </c>
      <c r="N3001" s="1">
        <v>42199</v>
      </c>
      <c r="O3001" t="s">
        <v>2238</v>
      </c>
      <c r="P3001" s="3" t="s">
        <v>2149</v>
      </c>
      <c r="Q3001" t="s">
        <v>2239</v>
      </c>
      <c r="R3001">
        <v>35</v>
      </c>
      <c r="S3001" t="s">
        <v>2149</v>
      </c>
      <c r="T3001" s="2">
        <v>0.06</v>
      </c>
      <c r="U3001" t="s">
        <v>2722</v>
      </c>
      <c r="V3001" t="s">
        <v>2151</v>
      </c>
      <c r="W3001" t="s">
        <v>2211</v>
      </c>
      <c r="X3001" t="s">
        <v>2723</v>
      </c>
      <c r="Y3001" s="3">
        <f>VALUE(SUBSTITUTE(Table1[[#This Row],[Order Total]],"$",""))</f>
        <v>16.47</v>
      </c>
      <c r="Z3001">
        <f>VALUE(SUBSTITUTE(Table1[[#This Row],[Total]],"$",""))</f>
        <v>28.86</v>
      </c>
      <c r="AA3001" s="3">
        <f>Table1[[#This Row],[Order Total Number]]-Table1[[#This Row],[Total Number]]</f>
        <v>-12.39</v>
      </c>
      <c r="AB3001">
        <f>VALUE(SUBSTITUTE(Table1[[#This Row],[Shipping Cost]],"$",""))</f>
        <v>12.39</v>
      </c>
      <c r="AC3001">
        <f>VALUE(SUBSTITUTE(Table1[[#This Row],[Discount $]],"$",""))</f>
        <v>0.51</v>
      </c>
      <c r="AD3001">
        <f>VALUE(SUBSTITUTE(Table1[[#This Row],[Retail Price]],"$",""))</f>
        <v>16.98</v>
      </c>
      <c r="AE3001" s="4">
        <f>(Table1[[#This Row],[Retail Price Number]]*Table1[[#This Row],[Order Quantity]])-Table1[[#This Row],[Discount $ Number]]+Table1[[#This Row],[Shipping Cost Number]]</f>
        <v>606.18000000000006</v>
      </c>
      <c r="AF3001">
        <f>Table1[[#This Row],[Retail Price Number]]*Table1[[#This Row],[Order Quantity]]-Table1[[#This Row],[Discount $ Number]]</f>
        <v>593.79000000000008</v>
      </c>
      <c r="AG3001">
        <f>(Table1[[#This Row],[Retail Price Number]]*Table1[[#This Row],[Order Quantity]])-Table1[[#This Row],[Discount $ Number]]-Table1[[#This Row],[Shipping Cost Number]]</f>
        <v>581.40000000000009</v>
      </c>
      <c r="AH3001">
        <f>Table1[[#This Row],[Retail Price Number]]*Table1[[#This Row],[Order Quantity]]</f>
        <v>594.30000000000007</v>
      </c>
      <c r="AI3001">
        <f>YEAR(Table1[[#This Row],[Order Date]])</f>
        <v>2015</v>
      </c>
    </row>
    <row r="3002" spans="1:35" x14ac:dyDescent="0.3">
      <c r="A3002" t="s">
        <v>2721</v>
      </c>
      <c r="B3002" s="1">
        <v>42197</v>
      </c>
      <c r="C3002" t="s">
        <v>1291</v>
      </c>
      <c r="D3002" t="s">
        <v>1292</v>
      </c>
      <c r="E3002" t="s">
        <v>27</v>
      </c>
      <c r="F3002" t="s">
        <v>28</v>
      </c>
      <c r="G3002" t="s">
        <v>29</v>
      </c>
      <c r="H3002" t="s">
        <v>30</v>
      </c>
      <c r="I3002" t="s">
        <v>31</v>
      </c>
      <c r="J3002" t="s">
        <v>2237</v>
      </c>
      <c r="K3002" t="s">
        <v>94</v>
      </c>
      <c r="L3002" t="s">
        <v>34</v>
      </c>
      <c r="M3002" t="s">
        <v>35</v>
      </c>
      <c r="N3002" s="1">
        <v>42199</v>
      </c>
      <c r="O3002" t="s">
        <v>2238</v>
      </c>
      <c r="P3002" s="3" t="s">
        <v>2149</v>
      </c>
      <c r="Q3002" t="s">
        <v>2239</v>
      </c>
      <c r="R3002">
        <v>42</v>
      </c>
      <c r="S3002" t="s">
        <v>2149</v>
      </c>
      <c r="T3002" s="2">
        <v>0</v>
      </c>
      <c r="U3002" t="s">
        <v>2722</v>
      </c>
      <c r="V3002" t="s">
        <v>2151</v>
      </c>
      <c r="W3002" t="s">
        <v>2211</v>
      </c>
      <c r="X3002" t="s">
        <v>2723</v>
      </c>
      <c r="Y3002" s="3">
        <f>VALUE(SUBSTITUTE(Table1[[#This Row],[Order Total]],"$",""))</f>
        <v>16.47</v>
      </c>
      <c r="Z3002">
        <f>VALUE(SUBSTITUTE(Table1[[#This Row],[Total]],"$",""))</f>
        <v>28.86</v>
      </c>
      <c r="AA3002" s="3">
        <f>Table1[[#This Row],[Order Total Number]]-Table1[[#This Row],[Total Number]]</f>
        <v>-12.39</v>
      </c>
      <c r="AB3002">
        <f>VALUE(SUBSTITUTE(Table1[[#This Row],[Shipping Cost]],"$",""))</f>
        <v>12.39</v>
      </c>
      <c r="AC3002">
        <f>VALUE(SUBSTITUTE(Table1[[#This Row],[Discount $]],"$",""))</f>
        <v>0.51</v>
      </c>
      <c r="AD3002">
        <f>VALUE(SUBSTITUTE(Table1[[#This Row],[Retail Price]],"$",""))</f>
        <v>16.98</v>
      </c>
      <c r="AE3002" s="4">
        <f>(Table1[[#This Row],[Retail Price Number]]*Table1[[#This Row],[Order Quantity]])-Table1[[#This Row],[Discount $ Number]]+Table1[[#This Row],[Shipping Cost Number]]</f>
        <v>725.04</v>
      </c>
      <c r="AF3002">
        <f>Table1[[#This Row],[Retail Price Number]]*Table1[[#This Row],[Order Quantity]]-Table1[[#This Row],[Discount $ Number]]</f>
        <v>712.65</v>
      </c>
      <c r="AG3002">
        <f>(Table1[[#This Row],[Retail Price Number]]*Table1[[#This Row],[Order Quantity]])-Table1[[#This Row],[Discount $ Number]]-Table1[[#This Row],[Shipping Cost Number]]</f>
        <v>700.26</v>
      </c>
      <c r="AH3002">
        <f>Table1[[#This Row],[Retail Price Number]]*Table1[[#This Row],[Order Quantity]]</f>
        <v>713.16</v>
      </c>
      <c r="AI3002">
        <f>YEAR(Table1[[#This Row],[Order Date]])</f>
        <v>2015</v>
      </c>
    </row>
    <row r="3003" spans="1:35" x14ac:dyDescent="0.3">
      <c r="A3003" t="s">
        <v>2721</v>
      </c>
      <c r="B3003" s="1">
        <v>42197</v>
      </c>
      <c r="C3003" t="s">
        <v>1291</v>
      </c>
      <c r="D3003" t="s">
        <v>1292</v>
      </c>
      <c r="E3003" t="s">
        <v>27</v>
      </c>
      <c r="F3003" t="s">
        <v>28</v>
      </c>
      <c r="G3003" t="s">
        <v>77</v>
      </c>
      <c r="H3003" t="s">
        <v>30</v>
      </c>
      <c r="I3003" t="s">
        <v>121</v>
      </c>
      <c r="J3003" t="s">
        <v>2237</v>
      </c>
      <c r="K3003" t="s">
        <v>94</v>
      </c>
      <c r="L3003" t="s">
        <v>95</v>
      </c>
      <c r="M3003" t="s">
        <v>35</v>
      </c>
      <c r="N3003" s="1">
        <v>42199</v>
      </c>
      <c r="O3003" t="s">
        <v>2238</v>
      </c>
      <c r="P3003" s="3" t="s">
        <v>2149</v>
      </c>
      <c r="Q3003" t="s">
        <v>2239</v>
      </c>
      <c r="R3003">
        <v>41</v>
      </c>
      <c r="S3003" t="s">
        <v>2149</v>
      </c>
      <c r="T3003" s="2">
        <v>0.03</v>
      </c>
      <c r="U3003" t="s">
        <v>2722</v>
      </c>
      <c r="V3003" t="s">
        <v>2151</v>
      </c>
      <c r="W3003" t="s">
        <v>2211</v>
      </c>
      <c r="X3003" t="s">
        <v>2723</v>
      </c>
      <c r="Y3003" s="3">
        <f>VALUE(SUBSTITUTE(Table1[[#This Row],[Order Total]],"$",""))</f>
        <v>16.47</v>
      </c>
      <c r="Z3003">
        <f>VALUE(SUBSTITUTE(Table1[[#This Row],[Total]],"$",""))</f>
        <v>28.86</v>
      </c>
      <c r="AA3003" s="3">
        <f>Table1[[#This Row],[Order Total Number]]-Table1[[#This Row],[Total Number]]</f>
        <v>-12.39</v>
      </c>
      <c r="AB3003">
        <f>VALUE(SUBSTITUTE(Table1[[#This Row],[Shipping Cost]],"$",""))</f>
        <v>12.39</v>
      </c>
      <c r="AC3003">
        <f>VALUE(SUBSTITUTE(Table1[[#This Row],[Discount $]],"$",""))</f>
        <v>0.51</v>
      </c>
      <c r="AD3003">
        <f>VALUE(SUBSTITUTE(Table1[[#This Row],[Retail Price]],"$",""))</f>
        <v>16.98</v>
      </c>
      <c r="AE3003" s="4">
        <f>(Table1[[#This Row],[Retail Price Number]]*Table1[[#This Row],[Order Quantity]])-Table1[[#This Row],[Discount $ Number]]+Table1[[#This Row],[Shipping Cost Number]]</f>
        <v>708.06000000000006</v>
      </c>
      <c r="AF3003">
        <f>Table1[[#This Row],[Retail Price Number]]*Table1[[#This Row],[Order Quantity]]-Table1[[#This Row],[Discount $ Number]]</f>
        <v>695.67000000000007</v>
      </c>
      <c r="AG3003">
        <f>(Table1[[#This Row],[Retail Price Number]]*Table1[[#This Row],[Order Quantity]])-Table1[[#This Row],[Discount $ Number]]-Table1[[#This Row],[Shipping Cost Number]]</f>
        <v>683.28000000000009</v>
      </c>
      <c r="AH3003">
        <f>Table1[[#This Row],[Retail Price Number]]*Table1[[#This Row],[Order Quantity]]</f>
        <v>696.18000000000006</v>
      </c>
      <c r="AI3003">
        <f>YEAR(Table1[[#This Row],[Order Date]])</f>
        <v>2015</v>
      </c>
    </row>
    <row r="3004" spans="1:35" x14ac:dyDescent="0.3">
      <c r="A3004" t="s">
        <v>2721</v>
      </c>
      <c r="B3004" s="1">
        <v>42197</v>
      </c>
      <c r="C3004" t="s">
        <v>1291</v>
      </c>
      <c r="D3004" t="s">
        <v>1292</v>
      </c>
      <c r="E3004" t="s">
        <v>27</v>
      </c>
      <c r="F3004" t="s">
        <v>28</v>
      </c>
      <c r="G3004" t="s">
        <v>134</v>
      </c>
      <c r="H3004" t="s">
        <v>30</v>
      </c>
      <c r="I3004" t="s">
        <v>121</v>
      </c>
      <c r="J3004" t="s">
        <v>2237</v>
      </c>
      <c r="K3004" t="s">
        <v>94</v>
      </c>
      <c r="L3004" t="s">
        <v>34</v>
      </c>
      <c r="M3004" t="s">
        <v>156</v>
      </c>
      <c r="N3004" s="1">
        <v>42199</v>
      </c>
      <c r="O3004" t="s">
        <v>2238</v>
      </c>
      <c r="P3004" s="3" t="s">
        <v>2149</v>
      </c>
      <c r="Q3004" t="s">
        <v>2239</v>
      </c>
      <c r="R3004">
        <v>27</v>
      </c>
      <c r="S3004" t="s">
        <v>2149</v>
      </c>
      <c r="T3004" s="2">
        <v>0.1</v>
      </c>
      <c r="U3004" t="s">
        <v>2722</v>
      </c>
      <c r="V3004" t="s">
        <v>2151</v>
      </c>
      <c r="W3004" t="s">
        <v>2211</v>
      </c>
      <c r="X3004" t="s">
        <v>2723</v>
      </c>
      <c r="Y3004" s="3">
        <f>VALUE(SUBSTITUTE(Table1[[#This Row],[Order Total]],"$",""))</f>
        <v>16.47</v>
      </c>
      <c r="Z3004">
        <f>VALUE(SUBSTITUTE(Table1[[#This Row],[Total]],"$",""))</f>
        <v>28.86</v>
      </c>
      <c r="AA3004" s="3">
        <f>Table1[[#This Row],[Order Total Number]]-Table1[[#This Row],[Total Number]]</f>
        <v>-12.39</v>
      </c>
      <c r="AB3004">
        <f>VALUE(SUBSTITUTE(Table1[[#This Row],[Shipping Cost]],"$",""))</f>
        <v>12.39</v>
      </c>
      <c r="AC3004">
        <f>VALUE(SUBSTITUTE(Table1[[#This Row],[Discount $]],"$",""))</f>
        <v>0.51</v>
      </c>
      <c r="AD3004">
        <f>VALUE(SUBSTITUTE(Table1[[#This Row],[Retail Price]],"$",""))</f>
        <v>16.98</v>
      </c>
      <c r="AE3004" s="4">
        <f>(Table1[[#This Row],[Retail Price Number]]*Table1[[#This Row],[Order Quantity]])-Table1[[#This Row],[Discount $ Number]]+Table1[[#This Row],[Shipping Cost Number]]</f>
        <v>470.34000000000003</v>
      </c>
      <c r="AF3004">
        <f>Table1[[#This Row],[Retail Price Number]]*Table1[[#This Row],[Order Quantity]]-Table1[[#This Row],[Discount $ Number]]</f>
        <v>457.95000000000005</v>
      </c>
      <c r="AG3004">
        <f>(Table1[[#This Row],[Retail Price Number]]*Table1[[#This Row],[Order Quantity]])-Table1[[#This Row],[Discount $ Number]]-Table1[[#This Row],[Shipping Cost Number]]</f>
        <v>445.56000000000006</v>
      </c>
      <c r="AH3004">
        <f>Table1[[#This Row],[Retail Price Number]]*Table1[[#This Row],[Order Quantity]]</f>
        <v>458.46000000000004</v>
      </c>
      <c r="AI3004">
        <f>YEAR(Table1[[#This Row],[Order Date]])</f>
        <v>2015</v>
      </c>
    </row>
    <row r="3005" spans="1:35" x14ac:dyDescent="0.3">
      <c r="A3005" t="s">
        <v>2721</v>
      </c>
      <c r="B3005" s="1">
        <v>42197</v>
      </c>
      <c r="C3005" t="s">
        <v>1291</v>
      </c>
      <c r="D3005" t="s">
        <v>1292</v>
      </c>
      <c r="E3005" t="s">
        <v>27</v>
      </c>
      <c r="F3005" t="s">
        <v>28</v>
      </c>
      <c r="G3005" t="s">
        <v>29</v>
      </c>
      <c r="H3005" t="s">
        <v>30</v>
      </c>
      <c r="I3005" t="s">
        <v>196</v>
      </c>
      <c r="J3005" t="s">
        <v>2237</v>
      </c>
      <c r="K3005" t="s">
        <v>94</v>
      </c>
      <c r="L3005" t="s">
        <v>34</v>
      </c>
      <c r="M3005" t="s">
        <v>35</v>
      </c>
      <c r="N3005" s="1">
        <v>42199</v>
      </c>
      <c r="O3005" t="s">
        <v>2238</v>
      </c>
      <c r="P3005" s="3" t="s">
        <v>2149</v>
      </c>
      <c r="Q3005" t="s">
        <v>2239</v>
      </c>
      <c r="R3005">
        <v>37</v>
      </c>
      <c r="S3005" t="s">
        <v>2149</v>
      </c>
      <c r="T3005" s="2">
        <v>0.03</v>
      </c>
      <c r="U3005" t="s">
        <v>2722</v>
      </c>
      <c r="V3005" t="s">
        <v>3879</v>
      </c>
      <c r="W3005" t="s">
        <v>2211</v>
      </c>
      <c r="X3005" t="s">
        <v>2723</v>
      </c>
      <c r="Y3005" s="3">
        <f>VALUE(SUBSTITUTE(Table1[[#This Row],[Order Total]],"$",""))</f>
        <v>16.45</v>
      </c>
      <c r="Z3005">
        <f>VALUE(SUBSTITUTE(Table1[[#This Row],[Total]],"$",""))</f>
        <v>28.86</v>
      </c>
      <c r="AA3005" s="3">
        <f>Table1[[#This Row],[Order Total Number]]-Table1[[#This Row],[Total Number]]</f>
        <v>-12.41</v>
      </c>
      <c r="AB3005">
        <f>VALUE(SUBSTITUTE(Table1[[#This Row],[Shipping Cost]],"$",""))</f>
        <v>12.39</v>
      </c>
      <c r="AC3005">
        <f>VALUE(SUBSTITUTE(Table1[[#This Row],[Discount $]],"$",""))</f>
        <v>0.51</v>
      </c>
      <c r="AD3005">
        <f>VALUE(SUBSTITUTE(Table1[[#This Row],[Retail Price]],"$",""))</f>
        <v>16.98</v>
      </c>
      <c r="AE3005" s="4">
        <f>(Table1[[#This Row],[Retail Price Number]]*Table1[[#This Row],[Order Quantity]])-Table1[[#This Row],[Discount $ Number]]+Table1[[#This Row],[Shipping Cost Number]]</f>
        <v>640.14</v>
      </c>
      <c r="AF3005">
        <f>Table1[[#This Row],[Retail Price Number]]*Table1[[#This Row],[Order Quantity]]-Table1[[#This Row],[Discount $ Number]]</f>
        <v>627.75</v>
      </c>
      <c r="AG3005">
        <f>(Table1[[#This Row],[Retail Price Number]]*Table1[[#This Row],[Order Quantity]])-Table1[[#This Row],[Discount $ Number]]-Table1[[#This Row],[Shipping Cost Number]]</f>
        <v>615.36</v>
      </c>
      <c r="AH3005">
        <f>Table1[[#This Row],[Retail Price Number]]*Table1[[#This Row],[Order Quantity]]</f>
        <v>628.26</v>
      </c>
      <c r="AI3005">
        <f>YEAR(Table1[[#This Row],[Order Date]])</f>
        <v>2015</v>
      </c>
    </row>
    <row r="3006" spans="1:35" x14ac:dyDescent="0.3">
      <c r="A3006" t="s">
        <v>2721</v>
      </c>
      <c r="B3006" s="1">
        <v>42000</v>
      </c>
      <c r="C3006" t="s">
        <v>420</v>
      </c>
      <c r="D3006" t="s">
        <v>421</v>
      </c>
      <c r="E3006" t="s">
        <v>27</v>
      </c>
      <c r="F3006" t="s">
        <v>28</v>
      </c>
      <c r="G3006" t="s">
        <v>77</v>
      </c>
      <c r="H3006" t="s">
        <v>422</v>
      </c>
      <c r="I3006" t="s">
        <v>92</v>
      </c>
      <c r="J3006" t="s">
        <v>541</v>
      </c>
      <c r="K3006" t="s">
        <v>94</v>
      </c>
      <c r="L3006" t="s">
        <v>34</v>
      </c>
      <c r="M3006" t="s">
        <v>35</v>
      </c>
      <c r="N3006" s="1">
        <v>42002</v>
      </c>
      <c r="O3006" t="s">
        <v>542</v>
      </c>
      <c r="P3006" s="3" t="s">
        <v>543</v>
      </c>
      <c r="Q3006" t="s">
        <v>544</v>
      </c>
      <c r="R3006">
        <v>24</v>
      </c>
      <c r="S3006" t="s">
        <v>11850</v>
      </c>
      <c r="T3006" s="2">
        <v>0.02</v>
      </c>
      <c r="U3006" t="s">
        <v>6532</v>
      </c>
      <c r="V3006" t="s">
        <v>11851</v>
      </c>
      <c r="W3006" t="s">
        <v>547</v>
      </c>
      <c r="X3006" t="s">
        <v>11852</v>
      </c>
      <c r="Y3006" s="3">
        <f>VALUE(SUBSTITUTE(Table1[[#This Row],[Order Total]],"$",""))</f>
        <v>515.04</v>
      </c>
      <c r="Z3006">
        <f>VALUE(SUBSTITUTE(Table1[[#This Row],[Total]],"$",""))</f>
        <v>515.89</v>
      </c>
      <c r="AA3006" s="3">
        <f>Table1[[#This Row],[Order Total Number]]-Table1[[#This Row],[Total Number]]</f>
        <v>-0.85000000000002274</v>
      </c>
      <c r="AB3006">
        <f>VALUE(SUBSTITUTE(Table1[[#This Row],[Shipping Cost]],"$",""))</f>
        <v>6.64</v>
      </c>
      <c r="AC3006">
        <f>VALUE(SUBSTITUTE(Table1[[#This Row],[Discount $]],"$",""))</f>
        <v>30.93</v>
      </c>
      <c r="AD3006">
        <f>VALUE(SUBSTITUTE(Table1[[#This Row],[Retail Price]],"$",""))</f>
        <v>29.74</v>
      </c>
      <c r="AE3006" s="4">
        <f>(Table1[[#This Row],[Retail Price Number]]*Table1[[#This Row],[Order Quantity]])-Table1[[#This Row],[Discount $ Number]]+Table1[[#This Row],[Shipping Cost Number]]</f>
        <v>689.47</v>
      </c>
      <c r="AF3006">
        <f>Table1[[#This Row],[Retail Price Number]]*Table1[[#This Row],[Order Quantity]]-Table1[[#This Row],[Discount $ Number]]</f>
        <v>682.83</v>
      </c>
      <c r="AG3006">
        <f>(Table1[[#This Row],[Retail Price Number]]*Table1[[#This Row],[Order Quantity]])-Table1[[#This Row],[Discount $ Number]]-Table1[[#This Row],[Shipping Cost Number]]</f>
        <v>676.19</v>
      </c>
      <c r="AH3006">
        <f>Table1[[#This Row],[Retail Price Number]]*Table1[[#This Row],[Order Quantity]]</f>
        <v>713.76</v>
      </c>
      <c r="AI3006">
        <f>YEAR(Table1[[#This Row],[Order Date]])</f>
        <v>2014</v>
      </c>
    </row>
    <row r="3007" spans="1:35" x14ac:dyDescent="0.3">
      <c r="A3007" t="s">
        <v>8616</v>
      </c>
      <c r="B3007" s="1">
        <v>42148</v>
      </c>
      <c r="C3007" t="s">
        <v>621</v>
      </c>
      <c r="D3007" t="s">
        <v>622</v>
      </c>
      <c r="E3007" t="s">
        <v>27</v>
      </c>
      <c r="F3007" t="s">
        <v>28</v>
      </c>
      <c r="G3007" t="s">
        <v>91</v>
      </c>
      <c r="H3007" t="s">
        <v>433</v>
      </c>
      <c r="I3007" t="s">
        <v>196</v>
      </c>
      <c r="J3007" t="s">
        <v>1737</v>
      </c>
      <c r="K3007" t="s">
        <v>33</v>
      </c>
      <c r="L3007" t="s">
        <v>34</v>
      </c>
      <c r="M3007" t="s">
        <v>156</v>
      </c>
      <c r="N3007" s="1">
        <v>42147</v>
      </c>
      <c r="O3007" t="s">
        <v>1699</v>
      </c>
      <c r="P3007" s="3" t="s">
        <v>1738</v>
      </c>
      <c r="Q3007" t="s">
        <v>36</v>
      </c>
      <c r="R3007">
        <v>18</v>
      </c>
      <c r="S3007" t="s">
        <v>8617</v>
      </c>
      <c r="T3007" s="2">
        <v>0.1</v>
      </c>
      <c r="U3007" t="s">
        <v>8618</v>
      </c>
      <c r="V3007" t="s">
        <v>8619</v>
      </c>
      <c r="W3007" t="s">
        <v>112</v>
      </c>
      <c r="X3007" t="s">
        <v>3383</v>
      </c>
      <c r="Y3007" s="3">
        <f>VALUE(SUBSTITUTE(Table1[[#This Row],[Order Total]],"$",""))</f>
        <v>33.83</v>
      </c>
      <c r="Z3007">
        <f>VALUE(SUBSTITUTE(Table1[[#This Row],[Total]],"$",""))</f>
        <v>35.33</v>
      </c>
      <c r="AA3007" s="3">
        <f>Table1[[#This Row],[Order Total Number]]-Table1[[#This Row],[Total Number]]</f>
        <v>-1.5</v>
      </c>
      <c r="AB3007">
        <f>VALUE(SUBSTITUTE(Table1[[#This Row],[Shipping Cost]],"$",""))</f>
        <v>0.75</v>
      </c>
      <c r="AC3007">
        <f>VALUE(SUBSTITUTE(Table1[[#This Row],[Discount $]],"$",""))</f>
        <v>3.25</v>
      </c>
      <c r="AD3007">
        <f>VALUE(SUBSTITUTE(Table1[[#This Row],[Retail Price]],"$",""))</f>
        <v>1.81</v>
      </c>
      <c r="AE3007" s="4">
        <f>(Table1[[#This Row],[Retail Price Number]]*Table1[[#This Row],[Order Quantity]])-Table1[[#This Row],[Discount $ Number]]+Table1[[#This Row],[Shipping Cost Number]]</f>
        <v>30.08</v>
      </c>
      <c r="AF3007">
        <f>Table1[[#This Row],[Retail Price Number]]*Table1[[#This Row],[Order Quantity]]-Table1[[#This Row],[Discount $ Number]]</f>
        <v>29.33</v>
      </c>
      <c r="AG3007">
        <f>(Table1[[#This Row],[Retail Price Number]]*Table1[[#This Row],[Order Quantity]])-Table1[[#This Row],[Discount $ Number]]-Table1[[#This Row],[Shipping Cost Number]]</f>
        <v>28.58</v>
      </c>
      <c r="AH3007">
        <f>Table1[[#This Row],[Retail Price Number]]*Table1[[#This Row],[Order Quantity]]</f>
        <v>32.58</v>
      </c>
      <c r="AI3007">
        <f>YEAR(Table1[[#This Row],[Order Date]])</f>
        <v>2015</v>
      </c>
    </row>
    <row r="3008" spans="1:35" x14ac:dyDescent="0.3">
      <c r="A3008" t="s">
        <v>8616</v>
      </c>
      <c r="B3008" s="1">
        <v>41506</v>
      </c>
      <c r="C3008" t="s">
        <v>1172</v>
      </c>
      <c r="D3008" t="s">
        <v>174</v>
      </c>
      <c r="E3008" t="s">
        <v>27</v>
      </c>
      <c r="F3008" t="s">
        <v>28</v>
      </c>
      <c r="G3008" t="s">
        <v>134</v>
      </c>
      <c r="H3008" t="s">
        <v>78</v>
      </c>
      <c r="I3008" t="s">
        <v>31</v>
      </c>
      <c r="J3008" t="s">
        <v>771</v>
      </c>
      <c r="K3008" t="s">
        <v>94</v>
      </c>
      <c r="L3008" t="s">
        <v>95</v>
      </c>
      <c r="M3008" t="s">
        <v>35</v>
      </c>
      <c r="N3008" s="1">
        <v>41508</v>
      </c>
      <c r="O3008" t="s">
        <v>772</v>
      </c>
      <c r="P3008" s="3" t="s">
        <v>773</v>
      </c>
      <c r="Q3008" t="s">
        <v>774</v>
      </c>
      <c r="R3008">
        <v>7</v>
      </c>
      <c r="S3008" t="s">
        <v>6592</v>
      </c>
      <c r="T3008" s="2">
        <v>0.02</v>
      </c>
      <c r="U3008" t="s">
        <v>207</v>
      </c>
      <c r="V3008" t="s">
        <v>12080</v>
      </c>
      <c r="W3008" t="s">
        <v>778</v>
      </c>
      <c r="X3008" t="s">
        <v>12081</v>
      </c>
      <c r="Y3008" s="3">
        <f>VALUE(SUBSTITUTE(Table1[[#This Row],[Order Total]],"$",""))</f>
        <v>264.05</v>
      </c>
      <c r="Z3008">
        <f>VALUE(SUBSTITUTE(Table1[[#This Row],[Total]],"$",""))</f>
        <v>268.55</v>
      </c>
      <c r="AA3008" s="3">
        <f>Table1[[#This Row],[Order Total Number]]-Table1[[#This Row],[Total Number]]</f>
        <v>-4.5</v>
      </c>
      <c r="AB3008">
        <f>VALUE(SUBSTITUTE(Table1[[#This Row],[Shipping Cost]],"$",""))</f>
        <v>0.88</v>
      </c>
      <c r="AC3008">
        <f>VALUE(SUBSTITUTE(Table1[[#This Row],[Discount $]],"$",""))</f>
        <v>2.4500000000000002</v>
      </c>
      <c r="AD3008">
        <f>VALUE(SUBSTITUTE(Table1[[#This Row],[Retail Price]],"$",""))</f>
        <v>4.76</v>
      </c>
      <c r="AE3008" s="4">
        <f>(Table1[[#This Row],[Retail Price Number]]*Table1[[#This Row],[Order Quantity]])-Table1[[#This Row],[Discount $ Number]]+Table1[[#This Row],[Shipping Cost Number]]</f>
        <v>31.75</v>
      </c>
      <c r="AF3008">
        <f>Table1[[#This Row],[Retail Price Number]]*Table1[[#This Row],[Order Quantity]]-Table1[[#This Row],[Discount $ Number]]</f>
        <v>30.87</v>
      </c>
      <c r="AG3008">
        <f>(Table1[[#This Row],[Retail Price Number]]*Table1[[#This Row],[Order Quantity]])-Table1[[#This Row],[Discount $ Number]]-Table1[[#This Row],[Shipping Cost Number]]</f>
        <v>29.990000000000002</v>
      </c>
      <c r="AH3008">
        <f>Table1[[#This Row],[Retail Price Number]]*Table1[[#This Row],[Order Quantity]]</f>
        <v>33.32</v>
      </c>
      <c r="AI3008">
        <f>YEAR(Table1[[#This Row],[Order Date]])</f>
        <v>2013</v>
      </c>
    </row>
    <row r="3009" spans="1:35" x14ac:dyDescent="0.3">
      <c r="A3009" t="s">
        <v>8101</v>
      </c>
      <c r="B3009" s="1">
        <v>42727</v>
      </c>
      <c r="C3009" t="s">
        <v>5759</v>
      </c>
      <c r="D3009" t="s">
        <v>2407</v>
      </c>
      <c r="E3009" t="s">
        <v>27</v>
      </c>
      <c r="F3009" t="s">
        <v>28</v>
      </c>
      <c r="G3009" t="s">
        <v>134</v>
      </c>
      <c r="H3009" t="s">
        <v>289</v>
      </c>
      <c r="I3009" t="s">
        <v>63</v>
      </c>
      <c r="J3009" t="s">
        <v>135</v>
      </c>
      <c r="K3009" t="s">
        <v>94</v>
      </c>
      <c r="L3009" t="s">
        <v>95</v>
      </c>
      <c r="M3009" t="s">
        <v>156</v>
      </c>
      <c r="N3009" s="1">
        <v>42727</v>
      </c>
      <c r="O3009" t="s">
        <v>136</v>
      </c>
      <c r="P3009" s="3" t="s">
        <v>137</v>
      </c>
      <c r="Q3009" t="s">
        <v>52</v>
      </c>
      <c r="R3009">
        <v>40</v>
      </c>
      <c r="S3009" t="s">
        <v>8102</v>
      </c>
      <c r="T3009" s="2">
        <v>0.04</v>
      </c>
      <c r="U3009" t="s">
        <v>2108</v>
      </c>
      <c r="V3009" t="s">
        <v>8103</v>
      </c>
      <c r="W3009" t="s">
        <v>72</v>
      </c>
      <c r="X3009" t="s">
        <v>8104</v>
      </c>
      <c r="Y3009" s="3">
        <f>VALUE(SUBSTITUTE(Table1[[#This Row],[Order Total]],"$",""))</f>
        <v>33.68</v>
      </c>
      <c r="Z3009">
        <f>VALUE(SUBSTITUTE(Table1[[#This Row],[Total]],"$",""))</f>
        <v>35.39</v>
      </c>
      <c r="AA3009" s="3">
        <f>Table1[[#This Row],[Order Total Number]]-Table1[[#This Row],[Total Number]]</f>
        <v>-1.7100000000000009</v>
      </c>
      <c r="AB3009">
        <f>VALUE(SUBSTITUTE(Table1[[#This Row],[Shipping Cost]],"$",""))</f>
        <v>0.99</v>
      </c>
      <c r="AC3009">
        <f>VALUE(SUBSTITUTE(Table1[[#This Row],[Discount $]],"$",""))</f>
        <v>2.1</v>
      </c>
      <c r="AD3009">
        <f>VALUE(SUBSTITUTE(Table1[[#This Row],[Retail Price]],"$",""))</f>
        <v>3.08</v>
      </c>
      <c r="AE3009" s="4">
        <f>(Table1[[#This Row],[Retail Price Number]]*Table1[[#This Row],[Order Quantity]])-Table1[[#This Row],[Discount $ Number]]+Table1[[#This Row],[Shipping Cost Number]]</f>
        <v>122.09</v>
      </c>
      <c r="AF3009">
        <f>Table1[[#This Row],[Retail Price Number]]*Table1[[#This Row],[Order Quantity]]-Table1[[#This Row],[Discount $ Number]]</f>
        <v>121.10000000000001</v>
      </c>
      <c r="AG3009">
        <f>(Table1[[#This Row],[Retail Price Number]]*Table1[[#This Row],[Order Quantity]])-Table1[[#This Row],[Discount $ Number]]-Table1[[#This Row],[Shipping Cost Number]]</f>
        <v>120.11000000000001</v>
      </c>
      <c r="AH3009">
        <f>Table1[[#This Row],[Retail Price Number]]*Table1[[#This Row],[Order Quantity]]</f>
        <v>123.2</v>
      </c>
      <c r="AI3009">
        <f>YEAR(Table1[[#This Row],[Order Date]])</f>
        <v>2016</v>
      </c>
    </row>
    <row r="3010" spans="1:35" x14ac:dyDescent="0.3">
      <c r="A3010" t="s">
        <v>8101</v>
      </c>
      <c r="B3010" s="1">
        <v>42144</v>
      </c>
      <c r="C3010" t="s">
        <v>572</v>
      </c>
      <c r="D3010" t="s">
        <v>306</v>
      </c>
      <c r="E3010" t="s">
        <v>46</v>
      </c>
      <c r="F3010" t="s">
        <v>47</v>
      </c>
      <c r="G3010" t="s">
        <v>91</v>
      </c>
      <c r="H3010" t="s">
        <v>107</v>
      </c>
      <c r="I3010" t="s">
        <v>31</v>
      </c>
      <c r="J3010" t="s">
        <v>1676</v>
      </c>
      <c r="K3010" t="s">
        <v>94</v>
      </c>
      <c r="L3010" t="s">
        <v>95</v>
      </c>
      <c r="M3010" t="s">
        <v>35</v>
      </c>
      <c r="N3010" s="1">
        <v>42146</v>
      </c>
      <c r="O3010" t="s">
        <v>66</v>
      </c>
      <c r="P3010" s="3" t="s">
        <v>67</v>
      </c>
      <c r="Q3010" t="s">
        <v>68</v>
      </c>
      <c r="R3010">
        <v>12</v>
      </c>
      <c r="S3010" t="s">
        <v>4053</v>
      </c>
      <c r="T3010" s="2">
        <v>0.1</v>
      </c>
      <c r="U3010" t="s">
        <v>1424</v>
      </c>
      <c r="V3010" t="s">
        <v>8682</v>
      </c>
      <c r="W3010" t="s">
        <v>116</v>
      </c>
      <c r="X3010" t="s">
        <v>11381</v>
      </c>
      <c r="Y3010" s="3">
        <f>VALUE(SUBSTITUTE(Table1[[#This Row],[Order Total]],"$",""))</f>
        <v>43.35</v>
      </c>
      <c r="Z3010">
        <f>VALUE(SUBSTITUTE(Table1[[#This Row],[Total]],"$",""))</f>
        <v>48.33</v>
      </c>
      <c r="AA3010" s="3">
        <f>Table1[[#This Row],[Order Total Number]]-Table1[[#This Row],[Total Number]]</f>
        <v>-4.9799999999999969</v>
      </c>
      <c r="AB3010">
        <f>VALUE(SUBSTITUTE(Table1[[#This Row],[Shipping Cost]],"$",""))</f>
        <v>1.49</v>
      </c>
      <c r="AC3010">
        <f>VALUE(SUBSTITUTE(Table1[[#This Row],[Discount $]],"$",""))</f>
        <v>3.67</v>
      </c>
      <c r="AD3010">
        <f>VALUE(SUBSTITUTE(Table1[[#This Row],[Retail Price]],"$",""))</f>
        <v>2.88</v>
      </c>
      <c r="AE3010" s="4">
        <f>(Table1[[#This Row],[Retail Price Number]]*Table1[[#This Row],[Order Quantity]])-Table1[[#This Row],[Discount $ Number]]+Table1[[#This Row],[Shipping Cost Number]]</f>
        <v>32.380000000000003</v>
      </c>
      <c r="AF3010">
        <f>Table1[[#This Row],[Retail Price Number]]*Table1[[#This Row],[Order Quantity]]-Table1[[#This Row],[Discount $ Number]]</f>
        <v>30.89</v>
      </c>
      <c r="AG3010">
        <f>(Table1[[#This Row],[Retail Price Number]]*Table1[[#This Row],[Order Quantity]])-Table1[[#This Row],[Discount $ Number]]-Table1[[#This Row],[Shipping Cost Number]]</f>
        <v>29.400000000000002</v>
      </c>
      <c r="AH3010">
        <f>Table1[[#This Row],[Retail Price Number]]*Table1[[#This Row],[Order Quantity]]</f>
        <v>34.56</v>
      </c>
      <c r="AI3010">
        <f>YEAR(Table1[[#This Row],[Order Date]])</f>
        <v>2015</v>
      </c>
    </row>
    <row r="3011" spans="1:35" x14ac:dyDescent="0.3">
      <c r="A3011" t="s">
        <v>1010</v>
      </c>
      <c r="B3011" s="1">
        <v>42200</v>
      </c>
      <c r="C3011" t="s">
        <v>1011</v>
      </c>
      <c r="D3011" t="s">
        <v>1012</v>
      </c>
      <c r="E3011" t="s">
        <v>27</v>
      </c>
      <c r="F3011" t="s">
        <v>28</v>
      </c>
      <c r="G3011" t="s">
        <v>29</v>
      </c>
      <c r="H3011" t="s">
        <v>241</v>
      </c>
      <c r="I3011" t="s">
        <v>63</v>
      </c>
      <c r="J3011" t="s">
        <v>822</v>
      </c>
      <c r="K3011" t="s">
        <v>94</v>
      </c>
      <c r="L3011" t="s">
        <v>34</v>
      </c>
      <c r="M3011" t="s">
        <v>35</v>
      </c>
      <c r="N3011" s="1">
        <v>42204</v>
      </c>
      <c r="O3011" t="s">
        <v>823</v>
      </c>
      <c r="P3011" s="3" t="s">
        <v>824</v>
      </c>
      <c r="Q3011" t="s">
        <v>825</v>
      </c>
      <c r="R3011">
        <v>34</v>
      </c>
      <c r="S3011" t="s">
        <v>1013</v>
      </c>
      <c r="T3011" s="2">
        <v>0.03</v>
      </c>
      <c r="U3011" t="s">
        <v>1014</v>
      </c>
      <c r="V3011" t="s">
        <v>1015</v>
      </c>
      <c r="W3011" t="s">
        <v>829</v>
      </c>
      <c r="X3011" t="s">
        <v>1016</v>
      </c>
      <c r="Y3011" s="3">
        <f>VALUE(SUBSTITUTE(Table1[[#This Row],[Order Total]],"$",""))</f>
        <v>186.17</v>
      </c>
      <c r="Z3011">
        <f>VALUE(SUBSTITUTE(Table1[[#This Row],[Total]],"$",""))</f>
        <v>190.99</v>
      </c>
      <c r="AA3011" s="3">
        <f>Table1[[#This Row],[Order Total Number]]-Table1[[#This Row],[Total Number]]</f>
        <v>-4.8200000000000216</v>
      </c>
      <c r="AB3011">
        <f>VALUE(SUBSTITUTE(Table1[[#This Row],[Shipping Cost]],"$",""))</f>
        <v>4.82</v>
      </c>
      <c r="AC3011">
        <f>VALUE(SUBSTITUTE(Table1[[#This Row],[Discount $]],"$",""))</f>
        <v>20.69</v>
      </c>
      <c r="AD3011">
        <f>VALUE(SUBSTITUTE(Table1[[#This Row],[Retail Price]],"$",""))</f>
        <v>9.85</v>
      </c>
      <c r="AE3011" s="4">
        <f>(Table1[[#This Row],[Retail Price Number]]*Table1[[#This Row],[Order Quantity]])-Table1[[#This Row],[Discount $ Number]]+Table1[[#This Row],[Shipping Cost Number]]</f>
        <v>319.02999999999997</v>
      </c>
      <c r="AF3011">
        <f>Table1[[#This Row],[Retail Price Number]]*Table1[[#This Row],[Order Quantity]]-Table1[[#This Row],[Discount $ Number]]</f>
        <v>314.20999999999998</v>
      </c>
      <c r="AG3011">
        <f>(Table1[[#This Row],[Retail Price Number]]*Table1[[#This Row],[Order Quantity]])-Table1[[#This Row],[Discount $ Number]]-Table1[[#This Row],[Shipping Cost Number]]</f>
        <v>309.39</v>
      </c>
      <c r="AH3011">
        <f>Table1[[#This Row],[Retail Price Number]]*Table1[[#This Row],[Order Quantity]]</f>
        <v>334.9</v>
      </c>
      <c r="AI3011">
        <f>YEAR(Table1[[#This Row],[Order Date]])</f>
        <v>2015</v>
      </c>
    </row>
    <row r="3012" spans="1:35" x14ac:dyDescent="0.3">
      <c r="A3012" t="s">
        <v>1010</v>
      </c>
      <c r="B3012" s="1">
        <v>42200</v>
      </c>
      <c r="C3012" t="s">
        <v>1945</v>
      </c>
      <c r="D3012" t="s">
        <v>391</v>
      </c>
      <c r="E3012" t="s">
        <v>27</v>
      </c>
      <c r="F3012" t="s">
        <v>28</v>
      </c>
      <c r="G3012" t="s">
        <v>134</v>
      </c>
      <c r="H3012" t="s">
        <v>217</v>
      </c>
      <c r="I3012" t="s">
        <v>63</v>
      </c>
      <c r="J3012" t="s">
        <v>822</v>
      </c>
      <c r="K3012" t="s">
        <v>94</v>
      </c>
      <c r="L3012" t="s">
        <v>95</v>
      </c>
      <c r="M3012" t="s">
        <v>35</v>
      </c>
      <c r="N3012" s="1">
        <v>42204</v>
      </c>
      <c r="O3012" t="s">
        <v>823</v>
      </c>
      <c r="P3012" s="3" t="s">
        <v>824</v>
      </c>
      <c r="Q3012" t="s">
        <v>825</v>
      </c>
      <c r="R3012">
        <v>40</v>
      </c>
      <c r="S3012" t="s">
        <v>1013</v>
      </c>
      <c r="T3012" s="2">
        <v>0.04</v>
      </c>
      <c r="U3012" t="s">
        <v>1014</v>
      </c>
      <c r="V3012" t="s">
        <v>1015</v>
      </c>
      <c r="W3012" t="s">
        <v>829</v>
      </c>
      <c r="X3012" t="s">
        <v>1016</v>
      </c>
      <c r="Y3012" s="3">
        <f>VALUE(SUBSTITUTE(Table1[[#This Row],[Order Total]],"$",""))</f>
        <v>186.17</v>
      </c>
      <c r="Z3012">
        <f>VALUE(SUBSTITUTE(Table1[[#This Row],[Total]],"$",""))</f>
        <v>190.99</v>
      </c>
      <c r="AA3012" s="3">
        <f>Table1[[#This Row],[Order Total Number]]-Table1[[#This Row],[Total Number]]</f>
        <v>-4.8200000000000216</v>
      </c>
      <c r="AB3012">
        <f>VALUE(SUBSTITUTE(Table1[[#This Row],[Shipping Cost]],"$",""))</f>
        <v>4.82</v>
      </c>
      <c r="AC3012">
        <f>VALUE(SUBSTITUTE(Table1[[#This Row],[Discount $]],"$",""))</f>
        <v>20.69</v>
      </c>
      <c r="AD3012">
        <f>VALUE(SUBSTITUTE(Table1[[#This Row],[Retail Price]],"$",""))</f>
        <v>9.85</v>
      </c>
      <c r="AE3012" s="4">
        <f>(Table1[[#This Row],[Retail Price Number]]*Table1[[#This Row],[Order Quantity]])-Table1[[#This Row],[Discount $ Number]]+Table1[[#This Row],[Shipping Cost Number]]</f>
        <v>378.13</v>
      </c>
      <c r="AF3012">
        <f>Table1[[#This Row],[Retail Price Number]]*Table1[[#This Row],[Order Quantity]]-Table1[[#This Row],[Discount $ Number]]</f>
        <v>373.31</v>
      </c>
      <c r="AG3012">
        <f>(Table1[[#This Row],[Retail Price Number]]*Table1[[#This Row],[Order Quantity]])-Table1[[#This Row],[Discount $ Number]]-Table1[[#This Row],[Shipping Cost Number]]</f>
        <v>368.49</v>
      </c>
      <c r="AH3012">
        <f>Table1[[#This Row],[Retail Price Number]]*Table1[[#This Row],[Order Quantity]]</f>
        <v>394</v>
      </c>
      <c r="AI3012">
        <f>YEAR(Table1[[#This Row],[Order Date]])</f>
        <v>2015</v>
      </c>
    </row>
    <row r="3013" spans="1:35" x14ac:dyDescent="0.3">
      <c r="A3013" t="s">
        <v>1010</v>
      </c>
      <c r="B3013" s="1">
        <v>42187</v>
      </c>
      <c r="C3013" t="s">
        <v>2884</v>
      </c>
      <c r="D3013" t="s">
        <v>76</v>
      </c>
      <c r="E3013" t="s">
        <v>27</v>
      </c>
      <c r="F3013" t="s">
        <v>28</v>
      </c>
      <c r="G3013" t="s">
        <v>134</v>
      </c>
      <c r="H3013" t="s">
        <v>78</v>
      </c>
      <c r="I3013" t="s">
        <v>31</v>
      </c>
      <c r="J3013" t="s">
        <v>822</v>
      </c>
      <c r="K3013" t="s">
        <v>94</v>
      </c>
      <c r="L3013" t="s">
        <v>95</v>
      </c>
      <c r="M3013" t="s">
        <v>35</v>
      </c>
      <c r="N3013" s="1">
        <v>42189</v>
      </c>
      <c r="O3013" t="s">
        <v>823</v>
      </c>
      <c r="P3013" s="3" t="s">
        <v>824</v>
      </c>
      <c r="Q3013" t="s">
        <v>825</v>
      </c>
      <c r="R3013">
        <v>41</v>
      </c>
      <c r="S3013" t="s">
        <v>1013</v>
      </c>
      <c r="T3013" s="2">
        <v>0.02</v>
      </c>
      <c r="U3013" t="s">
        <v>1014</v>
      </c>
      <c r="V3013" t="s">
        <v>1015</v>
      </c>
      <c r="W3013" t="s">
        <v>829</v>
      </c>
      <c r="X3013" t="s">
        <v>1016</v>
      </c>
      <c r="Y3013" s="3">
        <f>VALUE(SUBSTITUTE(Table1[[#This Row],[Order Total]],"$",""))</f>
        <v>186.17</v>
      </c>
      <c r="Z3013">
        <f>VALUE(SUBSTITUTE(Table1[[#This Row],[Total]],"$",""))</f>
        <v>190.99</v>
      </c>
      <c r="AA3013" s="3">
        <f>Table1[[#This Row],[Order Total Number]]-Table1[[#This Row],[Total Number]]</f>
        <v>-4.8200000000000216</v>
      </c>
      <c r="AB3013">
        <f>VALUE(SUBSTITUTE(Table1[[#This Row],[Shipping Cost]],"$",""))</f>
        <v>4.82</v>
      </c>
      <c r="AC3013">
        <f>VALUE(SUBSTITUTE(Table1[[#This Row],[Discount $]],"$",""))</f>
        <v>20.69</v>
      </c>
      <c r="AD3013">
        <f>VALUE(SUBSTITUTE(Table1[[#This Row],[Retail Price]],"$",""))</f>
        <v>9.85</v>
      </c>
      <c r="AE3013" s="4">
        <f>(Table1[[#This Row],[Retail Price Number]]*Table1[[#This Row],[Order Quantity]])-Table1[[#This Row],[Discount $ Number]]+Table1[[#This Row],[Shipping Cost Number]]</f>
        <v>387.97999999999996</v>
      </c>
      <c r="AF3013">
        <f>Table1[[#This Row],[Retail Price Number]]*Table1[[#This Row],[Order Quantity]]-Table1[[#This Row],[Discount $ Number]]</f>
        <v>383.15999999999997</v>
      </c>
      <c r="AG3013">
        <f>(Table1[[#This Row],[Retail Price Number]]*Table1[[#This Row],[Order Quantity]])-Table1[[#This Row],[Discount $ Number]]-Table1[[#This Row],[Shipping Cost Number]]</f>
        <v>378.34</v>
      </c>
      <c r="AH3013">
        <f>Table1[[#This Row],[Retail Price Number]]*Table1[[#This Row],[Order Quantity]]</f>
        <v>403.84999999999997</v>
      </c>
      <c r="AI3013">
        <f>YEAR(Table1[[#This Row],[Order Date]])</f>
        <v>2015</v>
      </c>
    </row>
    <row r="3014" spans="1:35" x14ac:dyDescent="0.3">
      <c r="A3014" t="s">
        <v>1010</v>
      </c>
      <c r="B3014" s="1">
        <v>41495</v>
      </c>
      <c r="C3014" t="s">
        <v>364</v>
      </c>
      <c r="D3014" t="s">
        <v>365</v>
      </c>
      <c r="E3014" t="s">
        <v>46</v>
      </c>
      <c r="F3014" t="s">
        <v>47</v>
      </c>
      <c r="G3014" t="s">
        <v>77</v>
      </c>
      <c r="H3014" t="s">
        <v>48</v>
      </c>
      <c r="I3014" t="s">
        <v>92</v>
      </c>
      <c r="J3014" t="s">
        <v>145</v>
      </c>
      <c r="K3014" t="s">
        <v>94</v>
      </c>
      <c r="L3014" t="s">
        <v>95</v>
      </c>
      <c r="M3014" t="s">
        <v>35</v>
      </c>
      <c r="N3014" s="1">
        <v>41499</v>
      </c>
      <c r="O3014" t="s">
        <v>146</v>
      </c>
      <c r="P3014" s="3" t="s">
        <v>147</v>
      </c>
      <c r="Q3014" t="s">
        <v>148</v>
      </c>
      <c r="R3014">
        <v>42</v>
      </c>
      <c r="S3014" t="s">
        <v>12536</v>
      </c>
      <c r="T3014" s="2">
        <v>7.0000000000000007E-2</v>
      </c>
      <c r="U3014" t="s">
        <v>3262</v>
      </c>
      <c r="V3014" t="s">
        <v>9898</v>
      </c>
      <c r="W3014" t="s">
        <v>152</v>
      </c>
      <c r="X3014" t="s">
        <v>12537</v>
      </c>
      <c r="Y3014" s="3">
        <f>VALUE(SUBSTITUTE(Table1[[#This Row],[Order Total]],"$",""))</f>
        <v>86.47</v>
      </c>
      <c r="Z3014">
        <f>VALUE(SUBSTITUTE(Table1[[#This Row],[Total]],"$",""))</f>
        <v>82.68</v>
      </c>
      <c r="AA3014" s="3">
        <f>Table1[[#This Row],[Order Total Number]]-Table1[[#This Row],[Total Number]]</f>
        <v>3.789999999999992</v>
      </c>
      <c r="AB3014">
        <f>VALUE(SUBSTITUTE(Table1[[#This Row],[Shipping Cost]],"$",""))</f>
        <v>2.85</v>
      </c>
      <c r="AC3014">
        <f>VALUE(SUBSTITUTE(Table1[[#This Row],[Discount $]],"$",""))</f>
        <v>3.72</v>
      </c>
      <c r="AD3014">
        <f>VALUE(SUBSTITUTE(Table1[[#This Row],[Retail Price]],"$",""))</f>
        <v>12.22</v>
      </c>
      <c r="AE3014" s="4">
        <f>(Table1[[#This Row],[Retail Price Number]]*Table1[[#This Row],[Order Quantity]])-Table1[[#This Row],[Discount $ Number]]+Table1[[#This Row],[Shipping Cost Number]]</f>
        <v>512.37</v>
      </c>
      <c r="AF3014">
        <f>Table1[[#This Row],[Retail Price Number]]*Table1[[#This Row],[Order Quantity]]-Table1[[#This Row],[Discount $ Number]]</f>
        <v>509.52</v>
      </c>
      <c r="AG3014">
        <f>(Table1[[#This Row],[Retail Price Number]]*Table1[[#This Row],[Order Quantity]])-Table1[[#This Row],[Discount $ Number]]-Table1[[#This Row],[Shipping Cost Number]]</f>
        <v>506.66999999999996</v>
      </c>
      <c r="AH3014">
        <f>Table1[[#This Row],[Retail Price Number]]*Table1[[#This Row],[Order Quantity]]</f>
        <v>513.24</v>
      </c>
      <c r="AI3014">
        <f>YEAR(Table1[[#This Row],[Order Date]])</f>
        <v>2013</v>
      </c>
    </row>
    <row r="3015" spans="1:35" x14ac:dyDescent="0.3">
      <c r="A3015" t="s">
        <v>5639</v>
      </c>
      <c r="B3015" s="1">
        <v>41451</v>
      </c>
      <c r="C3015" t="s">
        <v>670</v>
      </c>
      <c r="D3015" t="s">
        <v>551</v>
      </c>
      <c r="E3015" t="s">
        <v>27</v>
      </c>
      <c r="F3015" t="s">
        <v>28</v>
      </c>
      <c r="G3015" t="s">
        <v>91</v>
      </c>
      <c r="H3015" t="s">
        <v>289</v>
      </c>
      <c r="I3015" t="s">
        <v>31</v>
      </c>
      <c r="J3015" t="s">
        <v>122</v>
      </c>
      <c r="K3015" t="s">
        <v>94</v>
      </c>
      <c r="L3015" t="s">
        <v>95</v>
      </c>
      <c r="M3015" t="s">
        <v>35</v>
      </c>
      <c r="N3015" s="1">
        <v>41452</v>
      </c>
      <c r="O3015" t="s">
        <v>123</v>
      </c>
      <c r="P3015" s="3" t="s">
        <v>124</v>
      </c>
      <c r="Q3015" t="s">
        <v>125</v>
      </c>
      <c r="R3015">
        <v>21</v>
      </c>
      <c r="S3015" t="s">
        <v>5640</v>
      </c>
      <c r="T3015" s="2">
        <v>0.03</v>
      </c>
      <c r="U3015" t="s">
        <v>778</v>
      </c>
      <c r="V3015" t="s">
        <v>5641</v>
      </c>
      <c r="W3015" t="s">
        <v>129</v>
      </c>
      <c r="X3015" t="s">
        <v>2957</v>
      </c>
      <c r="Y3015" s="3">
        <f>VALUE(SUBSTITUTE(Table1[[#This Row],[Order Total]],"$",""))</f>
        <v>98.41</v>
      </c>
      <c r="Z3015">
        <f>VALUE(SUBSTITUTE(Table1[[#This Row],[Total]],"$",""))</f>
        <v>95.99</v>
      </c>
      <c r="AA3015" s="3">
        <f>Table1[[#This Row],[Order Total Number]]-Table1[[#This Row],[Total Number]]</f>
        <v>2.4200000000000017</v>
      </c>
      <c r="AB3015">
        <f>VALUE(SUBSTITUTE(Table1[[#This Row],[Shipping Cost]],"$",""))</f>
        <v>2.5</v>
      </c>
      <c r="AC3015">
        <f>VALUE(SUBSTITUTE(Table1[[#This Row],[Discount $]],"$",""))</f>
        <v>0.88</v>
      </c>
      <c r="AD3015">
        <f>VALUE(SUBSTITUTE(Table1[[#This Row],[Retail Price]],"$",""))</f>
        <v>3.69</v>
      </c>
      <c r="AE3015" s="4">
        <f>(Table1[[#This Row],[Retail Price Number]]*Table1[[#This Row],[Order Quantity]])-Table1[[#This Row],[Discount $ Number]]+Table1[[#This Row],[Shipping Cost Number]]</f>
        <v>79.11</v>
      </c>
      <c r="AF3015">
        <f>Table1[[#This Row],[Retail Price Number]]*Table1[[#This Row],[Order Quantity]]-Table1[[#This Row],[Discount $ Number]]</f>
        <v>76.61</v>
      </c>
      <c r="AG3015">
        <f>(Table1[[#This Row],[Retail Price Number]]*Table1[[#This Row],[Order Quantity]])-Table1[[#This Row],[Discount $ Number]]-Table1[[#This Row],[Shipping Cost Number]]</f>
        <v>74.11</v>
      </c>
      <c r="AH3015">
        <f>Table1[[#This Row],[Retail Price Number]]*Table1[[#This Row],[Order Quantity]]</f>
        <v>77.489999999999995</v>
      </c>
      <c r="AI3015">
        <f>YEAR(Table1[[#This Row],[Order Date]])</f>
        <v>2013</v>
      </c>
    </row>
    <row r="3016" spans="1:35" x14ac:dyDescent="0.3">
      <c r="A3016" t="s">
        <v>5639</v>
      </c>
      <c r="B3016" s="1">
        <v>42214</v>
      </c>
      <c r="C3016" t="s">
        <v>4498</v>
      </c>
      <c r="D3016" t="s">
        <v>144</v>
      </c>
      <c r="E3016" t="s">
        <v>46</v>
      </c>
      <c r="F3016" t="s">
        <v>47</v>
      </c>
      <c r="G3016" t="s">
        <v>77</v>
      </c>
      <c r="H3016" t="s">
        <v>107</v>
      </c>
      <c r="I3016" t="s">
        <v>31</v>
      </c>
      <c r="J3016" t="s">
        <v>366</v>
      </c>
      <c r="K3016" t="s">
        <v>33</v>
      </c>
      <c r="L3016" t="s">
        <v>34</v>
      </c>
      <c r="M3016" t="s">
        <v>35</v>
      </c>
      <c r="N3016" s="1">
        <v>42216</v>
      </c>
      <c r="O3016" t="s">
        <v>367</v>
      </c>
      <c r="P3016" s="3" t="s">
        <v>368</v>
      </c>
      <c r="Q3016" t="s">
        <v>301</v>
      </c>
      <c r="R3016">
        <v>36</v>
      </c>
      <c r="S3016" t="s">
        <v>8498</v>
      </c>
      <c r="T3016" s="2">
        <v>0</v>
      </c>
      <c r="U3016" t="s">
        <v>7137</v>
      </c>
      <c r="V3016" t="s">
        <v>926</v>
      </c>
      <c r="W3016" t="s">
        <v>116</v>
      </c>
      <c r="X3016" t="s">
        <v>9784</v>
      </c>
      <c r="Y3016" s="3">
        <f>VALUE(SUBSTITUTE(Table1[[#This Row],[Order Total]],"$",""))</f>
        <v>133.01</v>
      </c>
      <c r="Z3016">
        <f>VALUE(SUBSTITUTE(Table1[[#This Row],[Total]],"$",""))</f>
        <v>140.37</v>
      </c>
      <c r="AA3016" s="3">
        <f>Table1[[#This Row],[Order Total Number]]-Table1[[#This Row],[Total Number]]</f>
        <v>-7.3600000000000136</v>
      </c>
      <c r="AB3016">
        <f>VALUE(SUBSTITUTE(Table1[[#This Row],[Shipping Cost]],"$",""))</f>
        <v>1.49</v>
      </c>
      <c r="AC3016">
        <f>VALUE(SUBSTITUTE(Table1[[#This Row],[Discount $]],"$",""))</f>
        <v>14.56</v>
      </c>
      <c r="AD3016">
        <f>VALUE(SUBSTITUTE(Table1[[#This Row],[Retail Price]],"$",""))</f>
        <v>5.98</v>
      </c>
      <c r="AE3016" s="4">
        <f>(Table1[[#This Row],[Retail Price Number]]*Table1[[#This Row],[Order Quantity]])-Table1[[#This Row],[Discount $ Number]]+Table1[[#This Row],[Shipping Cost Number]]</f>
        <v>202.21000000000004</v>
      </c>
      <c r="AF3016">
        <f>Table1[[#This Row],[Retail Price Number]]*Table1[[#This Row],[Order Quantity]]-Table1[[#This Row],[Discount $ Number]]</f>
        <v>200.72000000000003</v>
      </c>
      <c r="AG3016">
        <f>(Table1[[#This Row],[Retail Price Number]]*Table1[[#This Row],[Order Quantity]])-Table1[[#This Row],[Discount $ Number]]-Table1[[#This Row],[Shipping Cost Number]]</f>
        <v>199.23000000000002</v>
      </c>
      <c r="AH3016">
        <f>Table1[[#This Row],[Retail Price Number]]*Table1[[#This Row],[Order Quantity]]</f>
        <v>215.28000000000003</v>
      </c>
      <c r="AI3016">
        <f>YEAR(Table1[[#This Row],[Order Date]])</f>
        <v>2015</v>
      </c>
    </row>
    <row r="3017" spans="1:35" x14ac:dyDescent="0.3">
      <c r="A3017" t="s">
        <v>9231</v>
      </c>
      <c r="B3017" s="1">
        <v>42203</v>
      </c>
      <c r="C3017" t="s">
        <v>7456</v>
      </c>
      <c r="D3017" t="s">
        <v>895</v>
      </c>
      <c r="E3017" t="s">
        <v>27</v>
      </c>
      <c r="F3017" t="s">
        <v>28</v>
      </c>
      <c r="G3017" t="s">
        <v>134</v>
      </c>
      <c r="H3017" t="s">
        <v>289</v>
      </c>
      <c r="I3017" t="s">
        <v>31</v>
      </c>
      <c r="J3017" t="s">
        <v>355</v>
      </c>
      <c r="K3017" t="s">
        <v>33</v>
      </c>
      <c r="L3017" t="s">
        <v>34</v>
      </c>
      <c r="M3017" t="s">
        <v>35</v>
      </c>
      <c r="N3017" s="1">
        <v>42205</v>
      </c>
      <c r="O3017" t="s">
        <v>129</v>
      </c>
      <c r="P3017" s="3" t="s">
        <v>356</v>
      </c>
      <c r="Q3017" t="s">
        <v>357</v>
      </c>
      <c r="R3017">
        <v>23</v>
      </c>
      <c r="S3017" t="s">
        <v>9232</v>
      </c>
      <c r="T3017" s="2">
        <v>0.1</v>
      </c>
      <c r="U3017" t="s">
        <v>9089</v>
      </c>
      <c r="V3017" t="s">
        <v>9233</v>
      </c>
      <c r="W3017" t="s">
        <v>361</v>
      </c>
      <c r="X3017" t="s">
        <v>9234</v>
      </c>
      <c r="Y3017" s="3">
        <f>VALUE(SUBSTITUTE(Table1[[#This Row],[Order Total]],"$",""))</f>
        <v>110.93</v>
      </c>
      <c r="Z3017">
        <f>VALUE(SUBSTITUTE(Table1[[#This Row],[Total]],"$",""))</f>
        <v>114.53</v>
      </c>
      <c r="AA3017" s="3">
        <f>Table1[[#This Row],[Order Total Number]]-Table1[[#This Row],[Total Number]]</f>
        <v>-3.5999999999999943</v>
      </c>
      <c r="AB3017">
        <f>VALUE(SUBSTITUTE(Table1[[#This Row],[Shipping Cost]],"$",""))</f>
        <v>3.6</v>
      </c>
      <c r="AC3017">
        <f>VALUE(SUBSTITUTE(Table1[[#This Row],[Discount $]],"$",""))</f>
        <v>8.35</v>
      </c>
      <c r="AD3017">
        <f>VALUE(SUBSTITUTE(Table1[[#This Row],[Retail Price]],"$",""))</f>
        <v>5.68</v>
      </c>
      <c r="AE3017" s="4">
        <f>(Table1[[#This Row],[Retail Price Number]]*Table1[[#This Row],[Order Quantity]])-Table1[[#This Row],[Discount $ Number]]+Table1[[#This Row],[Shipping Cost Number]]</f>
        <v>125.88999999999999</v>
      </c>
      <c r="AF3017">
        <f>Table1[[#This Row],[Retail Price Number]]*Table1[[#This Row],[Order Quantity]]-Table1[[#This Row],[Discount $ Number]]</f>
        <v>122.28999999999999</v>
      </c>
      <c r="AG3017">
        <f>(Table1[[#This Row],[Retail Price Number]]*Table1[[#This Row],[Order Quantity]])-Table1[[#This Row],[Discount $ Number]]-Table1[[#This Row],[Shipping Cost Number]]</f>
        <v>118.69</v>
      </c>
      <c r="AH3017">
        <f>Table1[[#This Row],[Retail Price Number]]*Table1[[#This Row],[Order Quantity]]</f>
        <v>130.63999999999999</v>
      </c>
      <c r="AI3017">
        <f>YEAR(Table1[[#This Row],[Order Date]])</f>
        <v>2015</v>
      </c>
    </row>
    <row r="3018" spans="1:35" x14ac:dyDescent="0.3">
      <c r="A3018" t="s">
        <v>9231</v>
      </c>
      <c r="B3018" s="1">
        <v>41401</v>
      </c>
      <c r="C3018" t="s">
        <v>1097</v>
      </c>
      <c r="D3018" t="s">
        <v>1098</v>
      </c>
      <c r="E3018" t="s">
        <v>27</v>
      </c>
      <c r="F3018" t="s">
        <v>28</v>
      </c>
      <c r="G3018" t="s">
        <v>77</v>
      </c>
      <c r="H3018" t="s">
        <v>78</v>
      </c>
      <c r="I3018" t="s">
        <v>31</v>
      </c>
      <c r="J3018" t="s">
        <v>975</v>
      </c>
      <c r="K3018" t="s">
        <v>33</v>
      </c>
      <c r="L3018" t="s">
        <v>392</v>
      </c>
      <c r="M3018" t="s">
        <v>393</v>
      </c>
      <c r="N3018" s="1">
        <v>41403</v>
      </c>
      <c r="O3018" t="s">
        <v>976</v>
      </c>
      <c r="P3018" s="3" t="s">
        <v>977</v>
      </c>
      <c r="Q3018" t="s">
        <v>978</v>
      </c>
      <c r="R3018">
        <v>12</v>
      </c>
      <c r="S3018" t="s">
        <v>9585</v>
      </c>
      <c r="T3018" s="2">
        <v>0.06</v>
      </c>
      <c r="U3018" t="s">
        <v>9586</v>
      </c>
      <c r="V3018" t="s">
        <v>9587</v>
      </c>
      <c r="W3018" t="s">
        <v>982</v>
      </c>
      <c r="X3018" t="s">
        <v>9588</v>
      </c>
      <c r="Y3018" s="3">
        <f>VALUE(SUBSTITUTE(Table1[[#This Row],[Order Total]],"$",""))</f>
        <v>640.82000000000005</v>
      </c>
      <c r="Z3018">
        <f>VALUE(SUBSTITUTE(Table1[[#This Row],[Total]],"$",""))</f>
        <v>659.36</v>
      </c>
      <c r="AA3018" s="3">
        <f>Table1[[#This Row],[Order Total Number]]-Table1[[#This Row],[Total Number]]</f>
        <v>-18.539999999999964</v>
      </c>
      <c r="AB3018">
        <f>VALUE(SUBSTITUTE(Table1[[#This Row],[Shipping Cost]],"$",""))</f>
        <v>3.14</v>
      </c>
      <c r="AC3018">
        <f>VALUE(SUBSTITUTE(Table1[[#This Row],[Discount $]],"$",""))</f>
        <v>57.86</v>
      </c>
      <c r="AD3018">
        <f>VALUE(SUBSTITUTE(Table1[[#This Row],[Retail Price]],"$",""))</f>
        <v>12.98</v>
      </c>
      <c r="AE3018" s="4">
        <f>(Table1[[#This Row],[Retail Price Number]]*Table1[[#This Row],[Order Quantity]])-Table1[[#This Row],[Discount $ Number]]+Table1[[#This Row],[Shipping Cost Number]]</f>
        <v>101.03999999999999</v>
      </c>
      <c r="AF3018">
        <f>Table1[[#This Row],[Retail Price Number]]*Table1[[#This Row],[Order Quantity]]-Table1[[#This Row],[Discount $ Number]]</f>
        <v>97.899999999999991</v>
      </c>
      <c r="AG3018">
        <f>(Table1[[#This Row],[Retail Price Number]]*Table1[[#This Row],[Order Quantity]])-Table1[[#This Row],[Discount $ Number]]-Table1[[#This Row],[Shipping Cost Number]]</f>
        <v>94.759999999999991</v>
      </c>
      <c r="AH3018">
        <f>Table1[[#This Row],[Retail Price Number]]*Table1[[#This Row],[Order Quantity]]</f>
        <v>155.76</v>
      </c>
      <c r="AI3018">
        <f>YEAR(Table1[[#This Row],[Order Date]])</f>
        <v>2013</v>
      </c>
    </row>
    <row r="3019" spans="1:35" x14ac:dyDescent="0.3">
      <c r="A3019" t="s">
        <v>9231</v>
      </c>
      <c r="B3019" s="1">
        <v>42203</v>
      </c>
      <c r="C3019" t="s">
        <v>7456</v>
      </c>
      <c r="D3019" t="s">
        <v>895</v>
      </c>
      <c r="E3019" t="s">
        <v>27</v>
      </c>
      <c r="F3019" t="s">
        <v>28</v>
      </c>
      <c r="G3019" t="s">
        <v>77</v>
      </c>
      <c r="H3019" t="s">
        <v>289</v>
      </c>
      <c r="I3019" t="s">
        <v>92</v>
      </c>
      <c r="J3019" t="s">
        <v>355</v>
      </c>
      <c r="K3019" t="s">
        <v>94</v>
      </c>
      <c r="L3019" t="s">
        <v>109</v>
      </c>
      <c r="M3019" t="s">
        <v>35</v>
      </c>
      <c r="N3019" s="1">
        <v>42205</v>
      </c>
      <c r="O3019" t="s">
        <v>129</v>
      </c>
      <c r="P3019" s="3" t="s">
        <v>356</v>
      </c>
      <c r="Q3019" t="s">
        <v>357</v>
      </c>
      <c r="R3019">
        <v>43</v>
      </c>
      <c r="S3019" t="s">
        <v>9232</v>
      </c>
      <c r="T3019" s="2">
        <v>0.05</v>
      </c>
      <c r="U3019" t="s">
        <v>9089</v>
      </c>
      <c r="V3019" t="s">
        <v>9233</v>
      </c>
      <c r="W3019" t="s">
        <v>361</v>
      </c>
      <c r="X3019" t="s">
        <v>9234</v>
      </c>
      <c r="Y3019" s="3">
        <f>VALUE(SUBSTITUTE(Table1[[#This Row],[Order Total]],"$",""))</f>
        <v>110.93</v>
      </c>
      <c r="Z3019">
        <f>VALUE(SUBSTITUTE(Table1[[#This Row],[Total]],"$",""))</f>
        <v>114.53</v>
      </c>
      <c r="AA3019" s="3">
        <f>Table1[[#This Row],[Order Total Number]]-Table1[[#This Row],[Total Number]]</f>
        <v>-3.5999999999999943</v>
      </c>
      <c r="AB3019">
        <f>VALUE(SUBSTITUTE(Table1[[#This Row],[Shipping Cost]],"$",""))</f>
        <v>3.6</v>
      </c>
      <c r="AC3019">
        <f>VALUE(SUBSTITUTE(Table1[[#This Row],[Discount $]],"$",""))</f>
        <v>8.35</v>
      </c>
      <c r="AD3019">
        <f>VALUE(SUBSTITUTE(Table1[[#This Row],[Retail Price]],"$",""))</f>
        <v>5.68</v>
      </c>
      <c r="AE3019" s="4">
        <f>(Table1[[#This Row],[Retail Price Number]]*Table1[[#This Row],[Order Quantity]])-Table1[[#This Row],[Discount $ Number]]+Table1[[#This Row],[Shipping Cost Number]]</f>
        <v>239.48999999999998</v>
      </c>
      <c r="AF3019">
        <f>Table1[[#This Row],[Retail Price Number]]*Table1[[#This Row],[Order Quantity]]-Table1[[#This Row],[Discount $ Number]]</f>
        <v>235.89</v>
      </c>
      <c r="AG3019">
        <f>(Table1[[#This Row],[Retail Price Number]]*Table1[[#This Row],[Order Quantity]])-Table1[[#This Row],[Discount $ Number]]-Table1[[#This Row],[Shipping Cost Number]]</f>
        <v>232.29</v>
      </c>
      <c r="AH3019">
        <f>Table1[[#This Row],[Retail Price Number]]*Table1[[#This Row],[Order Quantity]]</f>
        <v>244.23999999999998</v>
      </c>
      <c r="AI3019">
        <f>YEAR(Table1[[#This Row],[Order Date]])</f>
        <v>2015</v>
      </c>
    </row>
    <row r="3020" spans="1:35" x14ac:dyDescent="0.3">
      <c r="A3020" t="s">
        <v>9231</v>
      </c>
      <c r="B3020" s="1">
        <v>42203</v>
      </c>
      <c r="C3020" t="s">
        <v>7456</v>
      </c>
      <c r="D3020" t="s">
        <v>895</v>
      </c>
      <c r="E3020" t="s">
        <v>27</v>
      </c>
      <c r="F3020" t="s">
        <v>28</v>
      </c>
      <c r="G3020" t="s">
        <v>134</v>
      </c>
      <c r="H3020" t="s">
        <v>289</v>
      </c>
      <c r="I3020" t="s">
        <v>121</v>
      </c>
      <c r="J3020" t="s">
        <v>355</v>
      </c>
      <c r="K3020" t="s">
        <v>94</v>
      </c>
      <c r="L3020" t="s">
        <v>109</v>
      </c>
      <c r="M3020" t="s">
        <v>156</v>
      </c>
      <c r="N3020" s="1">
        <v>42205</v>
      </c>
      <c r="O3020" t="s">
        <v>129</v>
      </c>
      <c r="P3020" s="3" t="s">
        <v>356</v>
      </c>
      <c r="Q3020" t="s">
        <v>357</v>
      </c>
      <c r="R3020">
        <v>22</v>
      </c>
      <c r="S3020" t="s">
        <v>9232</v>
      </c>
      <c r="T3020" s="2">
        <v>7.0000000000000007E-2</v>
      </c>
      <c r="U3020" t="s">
        <v>9089</v>
      </c>
      <c r="V3020" t="s">
        <v>9233</v>
      </c>
      <c r="W3020" t="s">
        <v>361</v>
      </c>
      <c r="X3020" t="s">
        <v>9234</v>
      </c>
      <c r="Y3020" s="3">
        <f>VALUE(SUBSTITUTE(Table1[[#This Row],[Order Total]],"$",""))</f>
        <v>110.93</v>
      </c>
      <c r="Z3020">
        <f>VALUE(SUBSTITUTE(Table1[[#This Row],[Total]],"$",""))</f>
        <v>114.53</v>
      </c>
      <c r="AA3020" s="3">
        <f>Table1[[#This Row],[Order Total Number]]-Table1[[#This Row],[Total Number]]</f>
        <v>-3.5999999999999943</v>
      </c>
      <c r="AB3020">
        <f>VALUE(SUBSTITUTE(Table1[[#This Row],[Shipping Cost]],"$",""))</f>
        <v>3.6</v>
      </c>
      <c r="AC3020">
        <f>VALUE(SUBSTITUTE(Table1[[#This Row],[Discount $]],"$",""))</f>
        <v>8.35</v>
      </c>
      <c r="AD3020">
        <f>VALUE(SUBSTITUTE(Table1[[#This Row],[Retail Price]],"$",""))</f>
        <v>5.68</v>
      </c>
      <c r="AE3020" s="4">
        <f>(Table1[[#This Row],[Retail Price Number]]*Table1[[#This Row],[Order Quantity]])-Table1[[#This Row],[Discount $ Number]]+Table1[[#This Row],[Shipping Cost Number]]</f>
        <v>120.21</v>
      </c>
      <c r="AF3020">
        <f>Table1[[#This Row],[Retail Price Number]]*Table1[[#This Row],[Order Quantity]]-Table1[[#This Row],[Discount $ Number]]</f>
        <v>116.61</v>
      </c>
      <c r="AG3020">
        <f>(Table1[[#This Row],[Retail Price Number]]*Table1[[#This Row],[Order Quantity]])-Table1[[#This Row],[Discount $ Number]]-Table1[[#This Row],[Shipping Cost Number]]</f>
        <v>113.01</v>
      </c>
      <c r="AH3020">
        <f>Table1[[#This Row],[Retail Price Number]]*Table1[[#This Row],[Order Quantity]]</f>
        <v>124.96</v>
      </c>
      <c r="AI3020">
        <f>YEAR(Table1[[#This Row],[Order Date]])</f>
        <v>2015</v>
      </c>
    </row>
    <row r="3021" spans="1:35" x14ac:dyDescent="0.3">
      <c r="A3021" t="s">
        <v>2918</v>
      </c>
      <c r="B3021" s="1">
        <v>42176</v>
      </c>
      <c r="C3021" t="s">
        <v>2919</v>
      </c>
      <c r="D3021" t="s">
        <v>1098</v>
      </c>
      <c r="E3021" t="s">
        <v>27</v>
      </c>
      <c r="F3021" t="s">
        <v>28</v>
      </c>
      <c r="G3021" t="s">
        <v>77</v>
      </c>
      <c r="H3021" t="s">
        <v>78</v>
      </c>
      <c r="I3021" t="s">
        <v>121</v>
      </c>
      <c r="J3021" t="s">
        <v>1702</v>
      </c>
      <c r="K3021" t="s">
        <v>94</v>
      </c>
      <c r="L3021" t="s">
        <v>34</v>
      </c>
      <c r="M3021" t="s">
        <v>35</v>
      </c>
      <c r="N3021" s="1">
        <v>42178</v>
      </c>
      <c r="O3021" t="s">
        <v>1703</v>
      </c>
      <c r="P3021" s="3" t="s">
        <v>1704</v>
      </c>
      <c r="Q3021" t="s">
        <v>1705</v>
      </c>
      <c r="R3021">
        <v>25</v>
      </c>
      <c r="S3021" t="s">
        <v>2920</v>
      </c>
      <c r="T3021" s="2">
        <v>0.06</v>
      </c>
      <c r="U3021" t="s">
        <v>2921</v>
      </c>
      <c r="V3021" t="s">
        <v>2922</v>
      </c>
      <c r="W3021" t="s">
        <v>428</v>
      </c>
      <c r="X3021" t="s">
        <v>40</v>
      </c>
      <c r="Y3021" s="3">
        <f>VALUE(SUBSTITUTE(Table1[[#This Row],[Order Total]],"$",""))</f>
        <v>125.85</v>
      </c>
      <c r="Z3021">
        <f>VALUE(SUBSTITUTE(Table1[[#This Row],[Total]],"$",""))</f>
        <v>126.71</v>
      </c>
      <c r="AA3021" s="3">
        <f>Table1[[#This Row],[Order Total Number]]-Table1[[#This Row],[Total Number]]</f>
        <v>-0.85999999999999943</v>
      </c>
      <c r="AB3021">
        <f>VALUE(SUBSTITUTE(Table1[[#This Row],[Shipping Cost]],"$",""))</f>
        <v>1.39</v>
      </c>
      <c r="AC3021">
        <f>VALUE(SUBSTITUTE(Table1[[#This Row],[Discount $]],"$",""))</f>
        <v>9.35</v>
      </c>
      <c r="AD3021">
        <f>VALUE(SUBSTITUTE(Table1[[#This Row],[Retail Price]],"$",""))</f>
        <v>7.64</v>
      </c>
      <c r="AE3021" s="4">
        <f>(Table1[[#This Row],[Retail Price Number]]*Table1[[#This Row],[Order Quantity]])-Table1[[#This Row],[Discount $ Number]]+Table1[[#This Row],[Shipping Cost Number]]</f>
        <v>183.04</v>
      </c>
      <c r="AF3021">
        <f>Table1[[#This Row],[Retail Price Number]]*Table1[[#This Row],[Order Quantity]]-Table1[[#This Row],[Discount $ Number]]</f>
        <v>181.65</v>
      </c>
      <c r="AG3021">
        <f>(Table1[[#This Row],[Retail Price Number]]*Table1[[#This Row],[Order Quantity]])-Table1[[#This Row],[Discount $ Number]]-Table1[[#This Row],[Shipping Cost Number]]</f>
        <v>180.26000000000002</v>
      </c>
      <c r="AH3021">
        <f>Table1[[#This Row],[Retail Price Number]]*Table1[[#This Row],[Order Quantity]]</f>
        <v>191</v>
      </c>
      <c r="AI3021">
        <f>YEAR(Table1[[#This Row],[Order Date]])</f>
        <v>2015</v>
      </c>
    </row>
    <row r="3022" spans="1:35" x14ac:dyDescent="0.3">
      <c r="A3022" t="s">
        <v>2918</v>
      </c>
      <c r="B3022" s="1">
        <v>41819</v>
      </c>
      <c r="C3022" t="s">
        <v>4147</v>
      </c>
      <c r="D3022" t="s">
        <v>1468</v>
      </c>
      <c r="E3022" t="s">
        <v>27</v>
      </c>
      <c r="F3022" t="s">
        <v>28</v>
      </c>
      <c r="G3022" t="s">
        <v>91</v>
      </c>
      <c r="H3022" t="s">
        <v>433</v>
      </c>
      <c r="I3022" t="s">
        <v>31</v>
      </c>
      <c r="J3022" t="s">
        <v>3148</v>
      </c>
      <c r="K3022" t="s">
        <v>94</v>
      </c>
      <c r="L3022" t="s">
        <v>34</v>
      </c>
      <c r="M3022" t="s">
        <v>35</v>
      </c>
      <c r="N3022" s="1">
        <v>41820</v>
      </c>
      <c r="O3022" t="s">
        <v>2929</v>
      </c>
      <c r="P3022" s="3" t="s">
        <v>3149</v>
      </c>
      <c r="Q3022" t="s">
        <v>3150</v>
      </c>
      <c r="R3022">
        <v>48</v>
      </c>
      <c r="S3022" t="s">
        <v>10356</v>
      </c>
      <c r="T3022" s="2">
        <v>0.1</v>
      </c>
      <c r="U3022" t="s">
        <v>4694</v>
      </c>
      <c r="V3022" t="s">
        <v>10357</v>
      </c>
      <c r="W3022" t="s">
        <v>3154</v>
      </c>
      <c r="X3022" t="s">
        <v>9234</v>
      </c>
      <c r="Y3022" s="3">
        <f>VALUE(SUBSTITUTE(Table1[[#This Row],[Order Total]],"$",""))</f>
        <v>113.08</v>
      </c>
      <c r="Z3022">
        <f>VALUE(SUBSTITUTE(Table1[[#This Row],[Total]],"$",""))</f>
        <v>114.53</v>
      </c>
      <c r="AA3022" s="3">
        <f>Table1[[#This Row],[Order Total Number]]-Table1[[#This Row],[Total Number]]</f>
        <v>-1.4500000000000028</v>
      </c>
      <c r="AB3022">
        <f>VALUE(SUBSTITUTE(Table1[[#This Row],[Shipping Cost]],"$",""))</f>
        <v>6.14</v>
      </c>
      <c r="AC3022">
        <f>VALUE(SUBSTITUTE(Table1[[#This Row],[Discount $]],"$",""))</f>
        <v>2.12</v>
      </c>
      <c r="AD3022">
        <f>VALUE(SUBSTITUTE(Table1[[#This Row],[Retail Price]],"$",""))</f>
        <v>8.57</v>
      </c>
      <c r="AE3022" s="4">
        <f>(Table1[[#This Row],[Retail Price Number]]*Table1[[#This Row],[Order Quantity]])-Table1[[#This Row],[Discount $ Number]]+Table1[[#This Row],[Shipping Cost Number]]</f>
        <v>415.38</v>
      </c>
      <c r="AF3022">
        <f>Table1[[#This Row],[Retail Price Number]]*Table1[[#This Row],[Order Quantity]]-Table1[[#This Row],[Discount $ Number]]</f>
        <v>409.24</v>
      </c>
      <c r="AG3022">
        <f>(Table1[[#This Row],[Retail Price Number]]*Table1[[#This Row],[Order Quantity]])-Table1[[#This Row],[Discount $ Number]]-Table1[[#This Row],[Shipping Cost Number]]</f>
        <v>403.1</v>
      </c>
      <c r="AH3022">
        <f>Table1[[#This Row],[Retail Price Number]]*Table1[[#This Row],[Order Quantity]]</f>
        <v>411.36</v>
      </c>
      <c r="AI3022">
        <f>YEAR(Table1[[#This Row],[Order Date]])</f>
        <v>2014</v>
      </c>
    </row>
    <row r="3023" spans="1:35" x14ac:dyDescent="0.3">
      <c r="A3023" t="s">
        <v>2918</v>
      </c>
      <c r="B3023" s="1">
        <v>42078</v>
      </c>
      <c r="C3023" t="s">
        <v>498</v>
      </c>
      <c r="D3023" t="s">
        <v>11611</v>
      </c>
      <c r="E3023" t="s">
        <v>27</v>
      </c>
      <c r="F3023" t="s">
        <v>28</v>
      </c>
      <c r="G3023" t="s">
        <v>77</v>
      </c>
      <c r="H3023" t="s">
        <v>30</v>
      </c>
      <c r="I3023" t="s">
        <v>92</v>
      </c>
      <c r="J3023" t="s">
        <v>601</v>
      </c>
      <c r="K3023" t="s">
        <v>94</v>
      </c>
      <c r="L3023" t="s">
        <v>95</v>
      </c>
      <c r="M3023" t="s">
        <v>35</v>
      </c>
      <c r="N3023" s="1">
        <v>42080</v>
      </c>
      <c r="O3023" t="s">
        <v>602</v>
      </c>
      <c r="P3023" s="3" t="s">
        <v>603</v>
      </c>
      <c r="Q3023" t="s">
        <v>258</v>
      </c>
      <c r="R3023">
        <v>8</v>
      </c>
      <c r="S3023" t="s">
        <v>11612</v>
      </c>
      <c r="T3023" s="2">
        <v>0.04</v>
      </c>
      <c r="U3023" t="s">
        <v>359</v>
      </c>
      <c r="V3023" t="s">
        <v>5860</v>
      </c>
      <c r="W3023" t="s">
        <v>606</v>
      </c>
      <c r="X3023" t="s">
        <v>7596</v>
      </c>
      <c r="Y3023" s="3">
        <f>VALUE(SUBSTITUTE(Table1[[#This Row],[Order Total]],"$",""))</f>
        <v>247.05</v>
      </c>
      <c r="Z3023">
        <f>VALUE(SUBSTITUTE(Table1[[#This Row],[Total]],"$",""))</f>
        <v>243.55</v>
      </c>
      <c r="AA3023" s="3">
        <f>Table1[[#This Row],[Order Total Number]]-Table1[[#This Row],[Total Number]]</f>
        <v>3.5</v>
      </c>
      <c r="AB3023">
        <f>VALUE(SUBSTITUTE(Table1[[#This Row],[Shipping Cost]],"$",""))</f>
        <v>7.72</v>
      </c>
      <c r="AC3023">
        <f>VALUE(SUBSTITUTE(Table1[[#This Row],[Discount $]],"$",""))</f>
        <v>13.03</v>
      </c>
      <c r="AD3023">
        <f>VALUE(SUBSTITUTE(Table1[[#This Row],[Retail Price]],"$",""))</f>
        <v>7.3</v>
      </c>
      <c r="AE3023" s="4">
        <f>(Table1[[#This Row],[Retail Price Number]]*Table1[[#This Row],[Order Quantity]])-Table1[[#This Row],[Discount $ Number]]+Table1[[#This Row],[Shipping Cost Number]]</f>
        <v>53.089999999999996</v>
      </c>
      <c r="AF3023">
        <f>Table1[[#This Row],[Retail Price Number]]*Table1[[#This Row],[Order Quantity]]-Table1[[#This Row],[Discount $ Number]]</f>
        <v>45.37</v>
      </c>
      <c r="AG3023">
        <f>(Table1[[#This Row],[Retail Price Number]]*Table1[[#This Row],[Order Quantity]])-Table1[[#This Row],[Discount $ Number]]-Table1[[#This Row],[Shipping Cost Number]]</f>
        <v>37.65</v>
      </c>
      <c r="AH3023">
        <f>Table1[[#This Row],[Retail Price Number]]*Table1[[#This Row],[Order Quantity]]</f>
        <v>58.4</v>
      </c>
      <c r="AI3023">
        <f>YEAR(Table1[[#This Row],[Order Date]])</f>
        <v>2015</v>
      </c>
    </row>
    <row r="3024" spans="1:35" x14ac:dyDescent="0.3">
      <c r="A3024" t="s">
        <v>3094</v>
      </c>
      <c r="B3024" s="1">
        <v>42212</v>
      </c>
      <c r="C3024" t="s">
        <v>1301</v>
      </c>
      <c r="D3024" t="s">
        <v>228</v>
      </c>
      <c r="E3024" t="s">
        <v>46</v>
      </c>
      <c r="F3024" t="s">
        <v>47</v>
      </c>
      <c r="G3024" t="s">
        <v>77</v>
      </c>
      <c r="H3024" t="s">
        <v>107</v>
      </c>
      <c r="I3024" t="s">
        <v>196</v>
      </c>
      <c r="J3024" t="s">
        <v>734</v>
      </c>
      <c r="K3024" t="s">
        <v>94</v>
      </c>
      <c r="L3024" t="s">
        <v>95</v>
      </c>
      <c r="M3024" t="s">
        <v>35</v>
      </c>
      <c r="N3024" s="1">
        <v>42216</v>
      </c>
      <c r="O3024" t="s">
        <v>735</v>
      </c>
      <c r="P3024" s="3" t="s">
        <v>736</v>
      </c>
      <c r="Q3024" t="s">
        <v>737</v>
      </c>
      <c r="R3024">
        <v>11</v>
      </c>
      <c r="S3024" t="s">
        <v>3095</v>
      </c>
      <c r="T3024" s="2">
        <v>0</v>
      </c>
      <c r="U3024" t="s">
        <v>3096</v>
      </c>
      <c r="V3024" t="s">
        <v>3097</v>
      </c>
      <c r="W3024" t="s">
        <v>741</v>
      </c>
      <c r="X3024" t="s">
        <v>3098</v>
      </c>
      <c r="Y3024" s="3">
        <f>VALUE(SUBSTITUTE(Table1[[#This Row],[Order Total]],"$",""))</f>
        <v>52.57</v>
      </c>
      <c r="Z3024">
        <f>VALUE(SUBSTITUTE(Table1[[#This Row],[Total]],"$",""))</f>
        <v>53.27</v>
      </c>
      <c r="AA3024" s="3">
        <f>Table1[[#This Row],[Order Total Number]]-Table1[[#This Row],[Total Number]]</f>
        <v>-0.70000000000000284</v>
      </c>
      <c r="AB3024">
        <f>VALUE(SUBSTITUTE(Table1[[#This Row],[Shipping Cost]],"$",""))</f>
        <v>5.47</v>
      </c>
      <c r="AC3024">
        <f>VALUE(SUBSTITUTE(Table1[[#This Row],[Discount $]],"$",""))</f>
        <v>2.19</v>
      </c>
      <c r="AD3024">
        <f>VALUE(SUBSTITUTE(Table1[[#This Row],[Retail Price]],"$",""))</f>
        <v>3.58</v>
      </c>
      <c r="AE3024" s="4">
        <f>(Table1[[#This Row],[Retail Price Number]]*Table1[[#This Row],[Order Quantity]])-Table1[[#This Row],[Discount $ Number]]+Table1[[#This Row],[Shipping Cost Number]]</f>
        <v>42.660000000000004</v>
      </c>
      <c r="AF3024">
        <f>Table1[[#This Row],[Retail Price Number]]*Table1[[#This Row],[Order Quantity]]-Table1[[#This Row],[Discount $ Number]]</f>
        <v>37.190000000000005</v>
      </c>
      <c r="AG3024">
        <f>(Table1[[#This Row],[Retail Price Number]]*Table1[[#This Row],[Order Quantity]])-Table1[[#This Row],[Discount $ Number]]-Table1[[#This Row],[Shipping Cost Number]]</f>
        <v>31.720000000000006</v>
      </c>
      <c r="AH3024">
        <f>Table1[[#This Row],[Retail Price Number]]*Table1[[#This Row],[Order Quantity]]</f>
        <v>39.380000000000003</v>
      </c>
      <c r="AI3024">
        <f>YEAR(Table1[[#This Row],[Order Date]])</f>
        <v>2015</v>
      </c>
    </row>
    <row r="3025" spans="1:35" x14ac:dyDescent="0.3">
      <c r="A3025" t="s">
        <v>7672</v>
      </c>
      <c r="B3025" s="1">
        <v>42204</v>
      </c>
      <c r="C3025" t="s">
        <v>4717</v>
      </c>
      <c r="D3025" t="s">
        <v>683</v>
      </c>
      <c r="E3025" t="s">
        <v>46</v>
      </c>
      <c r="F3025" t="s">
        <v>47</v>
      </c>
      <c r="G3025" t="s">
        <v>134</v>
      </c>
      <c r="H3025" t="s">
        <v>107</v>
      </c>
      <c r="I3025" t="s">
        <v>121</v>
      </c>
      <c r="J3025" t="s">
        <v>1813</v>
      </c>
      <c r="K3025" t="s">
        <v>94</v>
      </c>
      <c r="L3025" t="s">
        <v>34</v>
      </c>
      <c r="M3025" t="s">
        <v>156</v>
      </c>
      <c r="N3025" s="1">
        <v>42205</v>
      </c>
      <c r="O3025" t="s">
        <v>1814</v>
      </c>
      <c r="P3025" s="3" t="s">
        <v>1815</v>
      </c>
      <c r="Q3025" t="s">
        <v>1107</v>
      </c>
      <c r="R3025">
        <v>9</v>
      </c>
      <c r="S3025" t="s">
        <v>7673</v>
      </c>
      <c r="T3025" s="2">
        <v>0.06</v>
      </c>
      <c r="U3025" t="s">
        <v>7674</v>
      </c>
      <c r="V3025" t="s">
        <v>379</v>
      </c>
      <c r="W3025" t="s">
        <v>1587</v>
      </c>
      <c r="X3025" t="s">
        <v>5132</v>
      </c>
      <c r="Y3025" s="3">
        <f>VALUE(SUBSTITUTE(Table1[[#This Row],[Order Total]],"$",""))</f>
        <v>216.51</v>
      </c>
      <c r="Z3025">
        <f>VALUE(SUBSTITUTE(Table1[[#This Row],[Total]],"$",""))</f>
        <v>221.52</v>
      </c>
      <c r="AA3025" s="3">
        <f>Table1[[#This Row],[Order Total Number]]-Table1[[#This Row],[Total Number]]</f>
        <v>-5.0100000000000193</v>
      </c>
      <c r="AB3025">
        <f>VALUE(SUBSTITUTE(Table1[[#This Row],[Shipping Cost]],"$",""))</f>
        <v>5.01</v>
      </c>
      <c r="AC3025">
        <f>VALUE(SUBSTITUTE(Table1[[#This Row],[Discount $]],"$",""))</f>
        <v>18.829999999999998</v>
      </c>
      <c r="AD3025">
        <f>VALUE(SUBSTITUTE(Table1[[#This Row],[Retail Price]],"$",""))</f>
        <v>5.74</v>
      </c>
      <c r="AE3025" s="4">
        <f>(Table1[[#This Row],[Retail Price Number]]*Table1[[#This Row],[Order Quantity]])-Table1[[#This Row],[Discount $ Number]]+Table1[[#This Row],[Shipping Cost Number]]</f>
        <v>37.840000000000003</v>
      </c>
      <c r="AF3025">
        <f>Table1[[#This Row],[Retail Price Number]]*Table1[[#This Row],[Order Quantity]]-Table1[[#This Row],[Discount $ Number]]</f>
        <v>32.830000000000005</v>
      </c>
      <c r="AG3025">
        <f>(Table1[[#This Row],[Retail Price Number]]*Table1[[#This Row],[Order Quantity]])-Table1[[#This Row],[Discount $ Number]]-Table1[[#This Row],[Shipping Cost Number]]</f>
        <v>27.820000000000007</v>
      </c>
      <c r="AH3025">
        <f>Table1[[#This Row],[Retail Price Number]]*Table1[[#This Row],[Order Quantity]]</f>
        <v>51.660000000000004</v>
      </c>
      <c r="AI3025">
        <f>YEAR(Table1[[#This Row],[Order Date]])</f>
        <v>2015</v>
      </c>
    </row>
    <row r="3026" spans="1:35" x14ac:dyDescent="0.3">
      <c r="A3026" t="s">
        <v>7672</v>
      </c>
      <c r="B3026" s="1">
        <v>41677</v>
      </c>
      <c r="C3026" t="s">
        <v>5283</v>
      </c>
      <c r="D3026" t="s">
        <v>45</v>
      </c>
      <c r="E3026" t="s">
        <v>46</v>
      </c>
      <c r="F3026" t="s">
        <v>47</v>
      </c>
      <c r="G3026" t="s">
        <v>91</v>
      </c>
      <c r="H3026" t="s">
        <v>48</v>
      </c>
      <c r="I3026" t="s">
        <v>63</v>
      </c>
      <c r="J3026" t="s">
        <v>1813</v>
      </c>
      <c r="K3026" t="s">
        <v>94</v>
      </c>
      <c r="L3026" t="s">
        <v>95</v>
      </c>
      <c r="M3026" t="s">
        <v>35</v>
      </c>
      <c r="N3026" s="1">
        <v>41686</v>
      </c>
      <c r="O3026" t="s">
        <v>1814</v>
      </c>
      <c r="P3026" s="3" t="s">
        <v>1815</v>
      </c>
      <c r="Q3026" t="s">
        <v>1107</v>
      </c>
      <c r="R3026">
        <v>31</v>
      </c>
      <c r="S3026" t="s">
        <v>9938</v>
      </c>
      <c r="T3026" s="2">
        <v>7.0000000000000007E-2</v>
      </c>
      <c r="U3026" t="s">
        <v>2531</v>
      </c>
      <c r="V3026" t="s">
        <v>379</v>
      </c>
      <c r="W3026" t="s">
        <v>1587</v>
      </c>
      <c r="X3026" t="s">
        <v>5132</v>
      </c>
      <c r="Y3026" s="3">
        <f>VALUE(SUBSTITUTE(Table1[[#This Row],[Order Total]],"$",""))</f>
        <v>216.51</v>
      </c>
      <c r="Z3026">
        <f>VALUE(SUBSTITUTE(Table1[[#This Row],[Total]],"$",""))</f>
        <v>221.52</v>
      </c>
      <c r="AA3026" s="3">
        <f>Table1[[#This Row],[Order Total Number]]-Table1[[#This Row],[Total Number]]</f>
        <v>-5.0100000000000193</v>
      </c>
      <c r="AB3026">
        <f>VALUE(SUBSTITUTE(Table1[[#This Row],[Shipping Cost]],"$",""))</f>
        <v>5.01</v>
      </c>
      <c r="AC3026">
        <f>VALUE(SUBSTITUTE(Table1[[#This Row],[Discount $]],"$",""))</f>
        <v>2.48</v>
      </c>
      <c r="AD3026">
        <f>VALUE(SUBSTITUTE(Table1[[#This Row],[Retail Price]],"$",""))</f>
        <v>5.74</v>
      </c>
      <c r="AE3026" s="4">
        <f>(Table1[[#This Row],[Retail Price Number]]*Table1[[#This Row],[Order Quantity]])-Table1[[#This Row],[Discount $ Number]]+Table1[[#This Row],[Shipping Cost Number]]</f>
        <v>180.47</v>
      </c>
      <c r="AF3026">
        <f>Table1[[#This Row],[Retail Price Number]]*Table1[[#This Row],[Order Quantity]]-Table1[[#This Row],[Discount $ Number]]</f>
        <v>175.46</v>
      </c>
      <c r="AG3026">
        <f>(Table1[[#This Row],[Retail Price Number]]*Table1[[#This Row],[Order Quantity]])-Table1[[#This Row],[Discount $ Number]]-Table1[[#This Row],[Shipping Cost Number]]</f>
        <v>170.45000000000002</v>
      </c>
      <c r="AH3026">
        <f>Table1[[#This Row],[Retail Price Number]]*Table1[[#This Row],[Order Quantity]]</f>
        <v>177.94</v>
      </c>
      <c r="AI3026">
        <f>YEAR(Table1[[#This Row],[Order Date]])</f>
        <v>2014</v>
      </c>
    </row>
    <row r="3027" spans="1:35" x14ac:dyDescent="0.3">
      <c r="A3027" t="s">
        <v>7672</v>
      </c>
      <c r="B3027" s="1">
        <v>42240</v>
      </c>
      <c r="C3027" t="s">
        <v>815</v>
      </c>
      <c r="D3027" t="s">
        <v>816</v>
      </c>
      <c r="E3027" t="s">
        <v>27</v>
      </c>
      <c r="F3027" t="s">
        <v>28</v>
      </c>
      <c r="G3027" t="s">
        <v>29</v>
      </c>
      <c r="H3027" t="s">
        <v>78</v>
      </c>
      <c r="I3027" t="s">
        <v>31</v>
      </c>
      <c r="J3027" t="s">
        <v>601</v>
      </c>
      <c r="K3027" t="s">
        <v>94</v>
      </c>
      <c r="L3027" t="s">
        <v>95</v>
      </c>
      <c r="M3027" t="s">
        <v>35</v>
      </c>
      <c r="N3027" s="1">
        <v>42244</v>
      </c>
      <c r="O3027" t="s">
        <v>602</v>
      </c>
      <c r="P3027" s="3" t="s">
        <v>603</v>
      </c>
      <c r="Q3027" t="s">
        <v>258</v>
      </c>
      <c r="R3027">
        <v>33</v>
      </c>
      <c r="S3027" t="s">
        <v>10862</v>
      </c>
      <c r="T3027" s="2">
        <v>0.06</v>
      </c>
      <c r="U3027" t="s">
        <v>10863</v>
      </c>
      <c r="V3027" t="s">
        <v>10864</v>
      </c>
      <c r="W3027" t="s">
        <v>606</v>
      </c>
      <c r="X3027" t="s">
        <v>4946</v>
      </c>
      <c r="Y3027" s="3">
        <f>VALUE(SUBSTITUTE(Table1[[#This Row],[Order Total]],"$",""))</f>
        <v>292</v>
      </c>
      <c r="Z3027">
        <f>VALUE(SUBSTITUTE(Table1[[#This Row],[Total]],"$",""))</f>
        <v>293.02</v>
      </c>
      <c r="AA3027" s="3">
        <f>Table1[[#This Row],[Order Total Number]]-Table1[[#This Row],[Total Number]]</f>
        <v>-1.0199999999999818</v>
      </c>
      <c r="AB3027">
        <f>VALUE(SUBSTITUTE(Table1[[#This Row],[Shipping Cost]],"$",""))</f>
        <v>7.72</v>
      </c>
      <c r="AC3027">
        <f>VALUE(SUBSTITUTE(Table1[[#This Row],[Discount $]],"$",""))</f>
        <v>12.02</v>
      </c>
      <c r="AD3027">
        <f>VALUE(SUBSTITUTE(Table1[[#This Row],[Retail Price]],"$",""))</f>
        <v>7.3</v>
      </c>
      <c r="AE3027" s="4">
        <f>(Table1[[#This Row],[Retail Price Number]]*Table1[[#This Row],[Order Quantity]])-Table1[[#This Row],[Discount $ Number]]+Table1[[#This Row],[Shipping Cost Number]]</f>
        <v>236.6</v>
      </c>
      <c r="AF3027">
        <f>Table1[[#This Row],[Retail Price Number]]*Table1[[#This Row],[Order Quantity]]-Table1[[#This Row],[Discount $ Number]]</f>
        <v>228.88</v>
      </c>
      <c r="AG3027">
        <f>(Table1[[#This Row],[Retail Price Number]]*Table1[[#This Row],[Order Quantity]])-Table1[[#This Row],[Discount $ Number]]-Table1[[#This Row],[Shipping Cost Number]]</f>
        <v>221.16</v>
      </c>
      <c r="AH3027">
        <f>Table1[[#This Row],[Retail Price Number]]*Table1[[#This Row],[Order Quantity]]</f>
        <v>240.9</v>
      </c>
      <c r="AI3027">
        <f>YEAR(Table1[[#This Row],[Order Date]])</f>
        <v>2015</v>
      </c>
    </row>
    <row r="3028" spans="1:35" x14ac:dyDescent="0.3">
      <c r="A3028" t="s">
        <v>7672</v>
      </c>
      <c r="B3028" s="1">
        <v>41692</v>
      </c>
      <c r="C3028" t="s">
        <v>4458</v>
      </c>
      <c r="D3028" t="s">
        <v>240</v>
      </c>
      <c r="E3028" t="s">
        <v>27</v>
      </c>
      <c r="F3028" t="s">
        <v>28</v>
      </c>
      <c r="G3028" t="s">
        <v>91</v>
      </c>
      <c r="H3028" t="s">
        <v>241</v>
      </c>
      <c r="I3028" t="s">
        <v>31</v>
      </c>
      <c r="J3028" t="s">
        <v>373</v>
      </c>
      <c r="K3028" t="s">
        <v>94</v>
      </c>
      <c r="L3028" t="s">
        <v>34</v>
      </c>
      <c r="M3028" t="s">
        <v>35</v>
      </c>
      <c r="N3028" s="1">
        <v>41673</v>
      </c>
      <c r="O3028" t="s">
        <v>374</v>
      </c>
      <c r="P3028" s="3" t="s">
        <v>375</v>
      </c>
      <c r="Q3028" t="s">
        <v>376</v>
      </c>
      <c r="R3028">
        <v>38</v>
      </c>
      <c r="S3028" t="s">
        <v>3874</v>
      </c>
      <c r="T3028" s="2">
        <v>0.05</v>
      </c>
      <c r="U3028" t="s">
        <v>3665</v>
      </c>
      <c r="V3028" t="s">
        <v>10902</v>
      </c>
      <c r="W3028" t="s">
        <v>380</v>
      </c>
      <c r="X3028" t="s">
        <v>9727</v>
      </c>
      <c r="Y3028" s="3">
        <f>VALUE(SUBSTITUTE(Table1[[#This Row],[Order Total]],"$",""))</f>
        <v>55.2</v>
      </c>
      <c r="Z3028">
        <f>VALUE(SUBSTITUTE(Table1[[#This Row],[Total]],"$",""))</f>
        <v>55.77</v>
      </c>
      <c r="AA3028" s="3">
        <f>Table1[[#This Row],[Order Total Number]]-Table1[[#This Row],[Total Number]]</f>
        <v>-0.57000000000000028</v>
      </c>
      <c r="AB3028">
        <f>VALUE(SUBSTITUTE(Table1[[#This Row],[Shipping Cost]],"$",""))</f>
        <v>5.81</v>
      </c>
      <c r="AC3028">
        <f>VALUE(SUBSTITUTE(Table1[[#This Row],[Discount $]],"$",""))</f>
        <v>1.7</v>
      </c>
      <c r="AD3028">
        <f>VALUE(SUBSTITUTE(Table1[[#This Row],[Retail Price]],"$",""))</f>
        <v>11.97</v>
      </c>
      <c r="AE3028" s="4">
        <f>(Table1[[#This Row],[Retail Price Number]]*Table1[[#This Row],[Order Quantity]])-Table1[[#This Row],[Discount $ Number]]+Table1[[#This Row],[Shipping Cost Number]]</f>
        <v>458.97</v>
      </c>
      <c r="AF3028">
        <f>Table1[[#This Row],[Retail Price Number]]*Table1[[#This Row],[Order Quantity]]-Table1[[#This Row],[Discount $ Number]]</f>
        <v>453.16</v>
      </c>
      <c r="AG3028">
        <f>(Table1[[#This Row],[Retail Price Number]]*Table1[[#This Row],[Order Quantity]])-Table1[[#This Row],[Discount $ Number]]-Table1[[#This Row],[Shipping Cost Number]]</f>
        <v>447.35</v>
      </c>
      <c r="AH3028">
        <f>Table1[[#This Row],[Retail Price Number]]*Table1[[#This Row],[Order Quantity]]</f>
        <v>454.86</v>
      </c>
      <c r="AI3028">
        <f>YEAR(Table1[[#This Row],[Order Date]])</f>
        <v>2014</v>
      </c>
    </row>
    <row r="3029" spans="1:35" x14ac:dyDescent="0.3">
      <c r="A3029" t="s">
        <v>5924</v>
      </c>
      <c r="B3029" s="1">
        <v>41619</v>
      </c>
      <c r="C3029" t="s">
        <v>2359</v>
      </c>
      <c r="D3029" t="s">
        <v>195</v>
      </c>
      <c r="E3029" t="s">
        <v>46</v>
      </c>
      <c r="F3029" t="s">
        <v>47</v>
      </c>
      <c r="G3029" t="s">
        <v>77</v>
      </c>
      <c r="H3029" t="s">
        <v>48</v>
      </c>
      <c r="I3029" t="s">
        <v>196</v>
      </c>
      <c r="J3029" t="s">
        <v>832</v>
      </c>
      <c r="K3029" t="s">
        <v>94</v>
      </c>
      <c r="L3029" t="s">
        <v>34</v>
      </c>
      <c r="M3029" t="s">
        <v>35</v>
      </c>
      <c r="N3029" s="1">
        <v>41623</v>
      </c>
      <c r="O3029" t="s">
        <v>833</v>
      </c>
      <c r="P3029" s="3" t="s">
        <v>834</v>
      </c>
      <c r="Q3029" t="s">
        <v>774</v>
      </c>
      <c r="R3029">
        <v>39</v>
      </c>
      <c r="S3029" t="s">
        <v>5925</v>
      </c>
      <c r="T3029" s="2">
        <v>0.03</v>
      </c>
      <c r="U3029" t="s">
        <v>127</v>
      </c>
      <c r="V3029" t="s">
        <v>834</v>
      </c>
      <c r="W3029" t="s">
        <v>838</v>
      </c>
      <c r="X3029" t="s">
        <v>1805</v>
      </c>
      <c r="Y3029" s="3">
        <f>VALUE(SUBSTITUTE(Table1[[#This Row],[Order Total]],"$",""))</f>
        <v>5.18</v>
      </c>
      <c r="Z3029">
        <f>VALUE(SUBSTITUTE(Table1[[#This Row],[Total]],"$",""))</f>
        <v>7.22</v>
      </c>
      <c r="AA3029" s="3">
        <f>Table1[[#This Row],[Order Total Number]]-Table1[[#This Row],[Total Number]]</f>
        <v>-2.04</v>
      </c>
      <c r="AB3029">
        <f>VALUE(SUBSTITUTE(Table1[[#This Row],[Shipping Cost]],"$",""))</f>
        <v>2.04</v>
      </c>
      <c r="AC3029">
        <f>VALUE(SUBSTITUTE(Table1[[#This Row],[Discount $]],"$",""))</f>
        <v>0</v>
      </c>
      <c r="AD3029">
        <f>VALUE(SUBSTITUTE(Table1[[#This Row],[Retail Price]],"$",""))</f>
        <v>5.18</v>
      </c>
      <c r="AE3029" s="4">
        <f>(Table1[[#This Row],[Retail Price Number]]*Table1[[#This Row],[Order Quantity]])-Table1[[#This Row],[Discount $ Number]]+Table1[[#This Row],[Shipping Cost Number]]</f>
        <v>204.05999999999997</v>
      </c>
      <c r="AF3029">
        <f>Table1[[#This Row],[Retail Price Number]]*Table1[[#This Row],[Order Quantity]]-Table1[[#This Row],[Discount $ Number]]</f>
        <v>202.01999999999998</v>
      </c>
      <c r="AG3029">
        <f>(Table1[[#This Row],[Retail Price Number]]*Table1[[#This Row],[Order Quantity]])-Table1[[#This Row],[Discount $ Number]]-Table1[[#This Row],[Shipping Cost Number]]</f>
        <v>199.98</v>
      </c>
      <c r="AH3029">
        <f>Table1[[#This Row],[Retail Price Number]]*Table1[[#This Row],[Order Quantity]]</f>
        <v>202.01999999999998</v>
      </c>
      <c r="AI3029">
        <f>YEAR(Table1[[#This Row],[Order Date]])</f>
        <v>2013</v>
      </c>
    </row>
    <row r="3030" spans="1:35" x14ac:dyDescent="0.3">
      <c r="A3030" t="s">
        <v>5924</v>
      </c>
      <c r="B3030" s="1">
        <v>41450</v>
      </c>
      <c r="C3030" t="s">
        <v>2181</v>
      </c>
      <c r="D3030" t="s">
        <v>506</v>
      </c>
      <c r="E3030" t="s">
        <v>27</v>
      </c>
      <c r="F3030" t="s">
        <v>28</v>
      </c>
      <c r="G3030" t="s">
        <v>29</v>
      </c>
      <c r="H3030" t="s">
        <v>62</v>
      </c>
      <c r="I3030" t="s">
        <v>63</v>
      </c>
      <c r="J3030" t="s">
        <v>4142</v>
      </c>
      <c r="K3030" t="s">
        <v>94</v>
      </c>
      <c r="L3030" t="s">
        <v>95</v>
      </c>
      <c r="M3030" t="s">
        <v>35</v>
      </c>
      <c r="N3030" s="1">
        <v>41451</v>
      </c>
      <c r="O3030" t="s">
        <v>460</v>
      </c>
      <c r="P3030" s="3" t="s">
        <v>3541</v>
      </c>
      <c r="Q3030" t="s">
        <v>198</v>
      </c>
      <c r="R3030">
        <v>28</v>
      </c>
      <c r="S3030" t="s">
        <v>12156</v>
      </c>
      <c r="T3030" s="2">
        <v>0.06</v>
      </c>
      <c r="U3030" t="s">
        <v>127</v>
      </c>
      <c r="V3030" t="s">
        <v>12157</v>
      </c>
      <c r="W3030" t="s">
        <v>4144</v>
      </c>
      <c r="X3030" t="s">
        <v>12158</v>
      </c>
      <c r="Y3030" s="3">
        <f>VALUE(SUBSTITUTE(Table1[[#This Row],[Order Total]],"$",""))</f>
        <v>93.5</v>
      </c>
      <c r="Z3030">
        <f>VALUE(SUBSTITUTE(Table1[[#This Row],[Total]],"$",""))</f>
        <v>95.49</v>
      </c>
      <c r="AA3030" s="3">
        <f>Table1[[#This Row],[Order Total Number]]-Table1[[#This Row],[Total Number]]</f>
        <v>-1.9899999999999949</v>
      </c>
      <c r="AB3030">
        <f>VALUE(SUBSTITUTE(Table1[[#This Row],[Shipping Cost]],"$",""))</f>
        <v>0.81</v>
      </c>
      <c r="AC3030">
        <f>VALUE(SUBSTITUTE(Table1[[#This Row],[Discount $]],"$",""))</f>
        <v>0</v>
      </c>
      <c r="AD3030">
        <f>VALUE(SUBSTITUTE(Table1[[#This Row],[Retail Price]],"$",""))</f>
        <v>2.94</v>
      </c>
      <c r="AE3030" s="4">
        <f>(Table1[[#This Row],[Retail Price Number]]*Table1[[#This Row],[Order Quantity]])-Table1[[#This Row],[Discount $ Number]]+Table1[[#This Row],[Shipping Cost Number]]</f>
        <v>83.13</v>
      </c>
      <c r="AF3030">
        <f>Table1[[#This Row],[Retail Price Number]]*Table1[[#This Row],[Order Quantity]]-Table1[[#This Row],[Discount $ Number]]</f>
        <v>82.32</v>
      </c>
      <c r="AG3030">
        <f>(Table1[[#This Row],[Retail Price Number]]*Table1[[#This Row],[Order Quantity]])-Table1[[#This Row],[Discount $ Number]]-Table1[[#This Row],[Shipping Cost Number]]</f>
        <v>81.509999999999991</v>
      </c>
      <c r="AH3030">
        <f>Table1[[#This Row],[Retail Price Number]]*Table1[[#This Row],[Order Quantity]]</f>
        <v>82.32</v>
      </c>
      <c r="AI3030">
        <f>YEAR(Table1[[#This Row],[Order Date]])</f>
        <v>2013</v>
      </c>
    </row>
    <row r="3031" spans="1:35" x14ac:dyDescent="0.3">
      <c r="A3031" t="s">
        <v>6199</v>
      </c>
      <c r="B3031" s="1">
        <v>42200</v>
      </c>
      <c r="C3031" t="s">
        <v>2162</v>
      </c>
      <c r="D3031" t="s">
        <v>174</v>
      </c>
      <c r="E3031" t="s">
        <v>27</v>
      </c>
      <c r="F3031" t="s">
        <v>28</v>
      </c>
      <c r="G3031" t="s">
        <v>29</v>
      </c>
      <c r="H3031" t="s">
        <v>78</v>
      </c>
      <c r="I3031" t="s">
        <v>92</v>
      </c>
      <c r="J3031" t="s">
        <v>355</v>
      </c>
      <c r="K3031" t="s">
        <v>33</v>
      </c>
      <c r="L3031" t="s">
        <v>109</v>
      </c>
      <c r="M3031" t="s">
        <v>156</v>
      </c>
      <c r="N3031" s="1">
        <v>42212</v>
      </c>
      <c r="O3031" t="s">
        <v>129</v>
      </c>
      <c r="P3031" s="3" t="s">
        <v>356</v>
      </c>
      <c r="Q3031" t="s">
        <v>357</v>
      </c>
      <c r="R3031">
        <v>16</v>
      </c>
      <c r="S3031" t="s">
        <v>6200</v>
      </c>
      <c r="T3031" s="2">
        <v>0.03</v>
      </c>
      <c r="U3031" t="s">
        <v>3806</v>
      </c>
      <c r="V3031" t="s">
        <v>6201</v>
      </c>
      <c r="W3031" t="s">
        <v>361</v>
      </c>
      <c r="X3031" t="s">
        <v>6202</v>
      </c>
      <c r="Y3031" s="3">
        <f>VALUE(SUBSTITUTE(Table1[[#This Row],[Order Total]],"$",""))</f>
        <v>227.54</v>
      </c>
      <c r="Z3031">
        <f>VALUE(SUBSTITUTE(Table1[[#This Row],[Total]],"$",""))</f>
        <v>231.52</v>
      </c>
      <c r="AA3031" s="3">
        <f>Table1[[#This Row],[Order Total Number]]-Table1[[#This Row],[Total Number]]</f>
        <v>-3.9800000000000182</v>
      </c>
      <c r="AB3031">
        <f>VALUE(SUBSTITUTE(Table1[[#This Row],[Shipping Cost]],"$",""))</f>
        <v>3.6</v>
      </c>
      <c r="AC3031">
        <f>VALUE(SUBSTITUTE(Table1[[#This Row],[Discount $]],"$",""))</f>
        <v>14.52</v>
      </c>
      <c r="AD3031">
        <f>VALUE(SUBSTITUTE(Table1[[#This Row],[Retail Price]],"$",""))</f>
        <v>5.68</v>
      </c>
      <c r="AE3031" s="4">
        <f>(Table1[[#This Row],[Retail Price Number]]*Table1[[#This Row],[Order Quantity]])-Table1[[#This Row],[Discount $ Number]]+Table1[[#This Row],[Shipping Cost Number]]</f>
        <v>79.959999999999994</v>
      </c>
      <c r="AF3031">
        <f>Table1[[#This Row],[Retail Price Number]]*Table1[[#This Row],[Order Quantity]]-Table1[[#This Row],[Discount $ Number]]</f>
        <v>76.36</v>
      </c>
      <c r="AG3031">
        <f>(Table1[[#This Row],[Retail Price Number]]*Table1[[#This Row],[Order Quantity]])-Table1[[#This Row],[Discount $ Number]]-Table1[[#This Row],[Shipping Cost Number]]</f>
        <v>72.760000000000005</v>
      </c>
      <c r="AH3031">
        <f>Table1[[#This Row],[Retail Price Number]]*Table1[[#This Row],[Order Quantity]]</f>
        <v>90.88</v>
      </c>
      <c r="AI3031">
        <f>YEAR(Table1[[#This Row],[Order Date]])</f>
        <v>2015</v>
      </c>
    </row>
    <row r="3032" spans="1:35" x14ac:dyDescent="0.3">
      <c r="A3032" t="s">
        <v>6199</v>
      </c>
      <c r="B3032" s="1">
        <v>42209</v>
      </c>
      <c r="C3032" t="s">
        <v>3536</v>
      </c>
      <c r="D3032" t="s">
        <v>1019</v>
      </c>
      <c r="E3032" t="s">
        <v>46</v>
      </c>
      <c r="F3032" t="s">
        <v>47</v>
      </c>
      <c r="G3032" t="s">
        <v>91</v>
      </c>
      <c r="H3032" t="s">
        <v>107</v>
      </c>
      <c r="I3032" t="s">
        <v>196</v>
      </c>
      <c r="J3032" t="s">
        <v>4723</v>
      </c>
      <c r="K3032" t="s">
        <v>94</v>
      </c>
      <c r="L3032" t="s">
        <v>34</v>
      </c>
      <c r="M3032" t="s">
        <v>156</v>
      </c>
      <c r="N3032" s="1">
        <v>42211</v>
      </c>
      <c r="O3032" t="s">
        <v>182</v>
      </c>
      <c r="P3032" s="3" t="s">
        <v>4724</v>
      </c>
      <c r="Q3032" t="s">
        <v>3508</v>
      </c>
      <c r="R3032">
        <v>50</v>
      </c>
      <c r="S3032" t="s">
        <v>6200</v>
      </c>
      <c r="T3032" s="2">
        <v>0.02</v>
      </c>
      <c r="U3032" t="s">
        <v>3806</v>
      </c>
      <c r="V3032" t="s">
        <v>6201</v>
      </c>
      <c r="W3032" t="s">
        <v>2119</v>
      </c>
      <c r="X3032" t="s">
        <v>6202</v>
      </c>
      <c r="Y3032" s="3">
        <f>VALUE(SUBSTITUTE(Table1[[#This Row],[Order Total]],"$",""))</f>
        <v>227.54</v>
      </c>
      <c r="Z3032">
        <f>VALUE(SUBSTITUTE(Table1[[#This Row],[Total]],"$",""))</f>
        <v>231.52</v>
      </c>
      <c r="AA3032" s="3">
        <f>Table1[[#This Row],[Order Total Number]]-Table1[[#This Row],[Total Number]]</f>
        <v>-3.9800000000000182</v>
      </c>
      <c r="AB3032">
        <f>VALUE(SUBSTITUTE(Table1[[#This Row],[Shipping Cost]],"$",""))</f>
        <v>3.98</v>
      </c>
      <c r="AC3032">
        <f>VALUE(SUBSTITUTE(Table1[[#This Row],[Discount $]],"$",""))</f>
        <v>14.52</v>
      </c>
      <c r="AD3032">
        <f>VALUE(SUBSTITUTE(Table1[[#This Row],[Retail Price]],"$",""))</f>
        <v>9.31</v>
      </c>
      <c r="AE3032" s="4">
        <f>(Table1[[#This Row],[Retail Price Number]]*Table1[[#This Row],[Order Quantity]])-Table1[[#This Row],[Discount $ Number]]+Table1[[#This Row],[Shipping Cost Number]]</f>
        <v>454.96000000000004</v>
      </c>
      <c r="AF3032">
        <f>Table1[[#This Row],[Retail Price Number]]*Table1[[#This Row],[Order Quantity]]-Table1[[#This Row],[Discount $ Number]]</f>
        <v>450.98</v>
      </c>
      <c r="AG3032">
        <f>(Table1[[#This Row],[Retail Price Number]]*Table1[[#This Row],[Order Quantity]])-Table1[[#This Row],[Discount $ Number]]-Table1[[#This Row],[Shipping Cost Number]]</f>
        <v>447</v>
      </c>
      <c r="AH3032">
        <f>Table1[[#This Row],[Retail Price Number]]*Table1[[#This Row],[Order Quantity]]</f>
        <v>465.5</v>
      </c>
      <c r="AI3032">
        <f>YEAR(Table1[[#This Row],[Order Date]])</f>
        <v>2015</v>
      </c>
    </row>
    <row r="3033" spans="1:35" x14ac:dyDescent="0.3">
      <c r="A3033" t="s">
        <v>6199</v>
      </c>
      <c r="B3033" s="1">
        <v>41568</v>
      </c>
      <c r="C3033" t="s">
        <v>2913</v>
      </c>
      <c r="D3033" t="s">
        <v>174</v>
      </c>
      <c r="E3033" t="s">
        <v>27</v>
      </c>
      <c r="F3033" t="s">
        <v>28</v>
      </c>
      <c r="G3033" t="s">
        <v>77</v>
      </c>
      <c r="H3033" t="s">
        <v>78</v>
      </c>
      <c r="I3033" t="s">
        <v>196</v>
      </c>
      <c r="J3033" t="s">
        <v>601</v>
      </c>
      <c r="K3033" t="s">
        <v>94</v>
      </c>
      <c r="L3033" t="s">
        <v>34</v>
      </c>
      <c r="M3033" t="s">
        <v>35</v>
      </c>
      <c r="N3033" s="1">
        <v>41570</v>
      </c>
      <c r="O3033" t="s">
        <v>602</v>
      </c>
      <c r="P3033" s="3" t="s">
        <v>603</v>
      </c>
      <c r="Q3033" t="s">
        <v>258</v>
      </c>
      <c r="R3033">
        <v>20</v>
      </c>
      <c r="S3033" t="s">
        <v>8037</v>
      </c>
      <c r="T3033" s="2">
        <v>7.0000000000000007E-2</v>
      </c>
      <c r="U3033" t="s">
        <v>2585</v>
      </c>
      <c r="V3033" t="s">
        <v>8038</v>
      </c>
      <c r="W3033" t="s">
        <v>606</v>
      </c>
      <c r="X3033" t="s">
        <v>8039</v>
      </c>
      <c r="Y3033" s="3">
        <f>VALUE(SUBSTITUTE(Table1[[#This Row],[Order Total]],"$",""))</f>
        <v>227.24</v>
      </c>
      <c r="Z3033">
        <f>VALUE(SUBSTITUTE(Table1[[#This Row],[Total]],"$",""))</f>
        <v>224.53</v>
      </c>
      <c r="AA3033" s="3">
        <f>Table1[[#This Row],[Order Total Number]]-Table1[[#This Row],[Total Number]]</f>
        <v>2.710000000000008</v>
      </c>
      <c r="AB3033">
        <f>VALUE(SUBSTITUTE(Table1[[#This Row],[Shipping Cost]],"$",""))</f>
        <v>7.72</v>
      </c>
      <c r="AC3033">
        <f>VALUE(SUBSTITUTE(Table1[[#This Row],[Discount $]],"$",""))</f>
        <v>4.04</v>
      </c>
      <c r="AD3033">
        <f>VALUE(SUBSTITUTE(Table1[[#This Row],[Retail Price]],"$",""))</f>
        <v>7.3</v>
      </c>
      <c r="AE3033" s="4">
        <f>(Table1[[#This Row],[Retail Price Number]]*Table1[[#This Row],[Order Quantity]])-Table1[[#This Row],[Discount $ Number]]+Table1[[#This Row],[Shipping Cost Number]]</f>
        <v>149.68</v>
      </c>
      <c r="AF3033">
        <f>Table1[[#This Row],[Retail Price Number]]*Table1[[#This Row],[Order Quantity]]-Table1[[#This Row],[Discount $ Number]]</f>
        <v>141.96</v>
      </c>
      <c r="AG3033">
        <f>(Table1[[#This Row],[Retail Price Number]]*Table1[[#This Row],[Order Quantity]])-Table1[[#This Row],[Discount $ Number]]-Table1[[#This Row],[Shipping Cost Number]]</f>
        <v>134.24</v>
      </c>
      <c r="AH3033">
        <f>Table1[[#This Row],[Retail Price Number]]*Table1[[#This Row],[Order Quantity]]</f>
        <v>146</v>
      </c>
      <c r="AI3033">
        <f>YEAR(Table1[[#This Row],[Order Date]])</f>
        <v>2013</v>
      </c>
    </row>
    <row r="3034" spans="1:35" x14ac:dyDescent="0.3">
      <c r="A3034" t="s">
        <v>6199</v>
      </c>
      <c r="B3034" s="1">
        <v>42069</v>
      </c>
      <c r="C3034" t="s">
        <v>993</v>
      </c>
      <c r="D3034" t="s">
        <v>144</v>
      </c>
      <c r="E3034" t="s">
        <v>46</v>
      </c>
      <c r="F3034" t="s">
        <v>47</v>
      </c>
      <c r="G3034" t="s">
        <v>91</v>
      </c>
      <c r="H3034" t="s">
        <v>107</v>
      </c>
      <c r="I3034" t="s">
        <v>92</v>
      </c>
      <c r="J3034" t="s">
        <v>229</v>
      </c>
      <c r="K3034" t="s">
        <v>94</v>
      </c>
      <c r="L3034" t="s">
        <v>95</v>
      </c>
      <c r="M3034" t="s">
        <v>35</v>
      </c>
      <c r="N3034" s="1">
        <v>42070</v>
      </c>
      <c r="O3034" t="s">
        <v>230</v>
      </c>
      <c r="P3034" s="3" t="s">
        <v>231</v>
      </c>
      <c r="Q3034" t="s">
        <v>232</v>
      </c>
      <c r="R3034">
        <v>33</v>
      </c>
      <c r="S3034" t="s">
        <v>8141</v>
      </c>
      <c r="T3034" s="2">
        <v>0.03</v>
      </c>
      <c r="U3034" t="s">
        <v>127</v>
      </c>
      <c r="V3034" t="s">
        <v>8142</v>
      </c>
      <c r="W3034" t="s">
        <v>236</v>
      </c>
      <c r="X3034" t="s">
        <v>8143</v>
      </c>
      <c r="Y3034" s="3">
        <f>VALUE(SUBSTITUTE(Table1[[#This Row],[Order Total]],"$",""))</f>
        <v>11044.61</v>
      </c>
      <c r="Z3034">
        <f>VALUE(SUBSTITUTE(Table1[[#This Row],[Total]],"$",""))</f>
        <v>1194.25</v>
      </c>
      <c r="AA3034" s="3">
        <f>Table1[[#This Row],[Order Total Number]]-Table1[[#This Row],[Total Number]]</f>
        <v>9850.36</v>
      </c>
      <c r="AB3034">
        <f>VALUE(SUBSTITUTE(Table1[[#This Row],[Shipping Cost]],"$",""))</f>
        <v>49</v>
      </c>
      <c r="AC3034">
        <f>VALUE(SUBSTITUTE(Table1[[#This Row],[Discount $]],"$",""))</f>
        <v>0</v>
      </c>
      <c r="AD3034">
        <f>VALUE(SUBSTITUTE(Table1[[#This Row],[Retail Price]],"$",""))</f>
        <v>449.99</v>
      </c>
      <c r="AE3034" s="4">
        <f>(Table1[[#This Row],[Retail Price Number]]*Table1[[#This Row],[Order Quantity]])-Table1[[#This Row],[Discount $ Number]]+Table1[[#This Row],[Shipping Cost Number]]</f>
        <v>14898.67</v>
      </c>
      <c r="AF3034">
        <f>Table1[[#This Row],[Retail Price Number]]*Table1[[#This Row],[Order Quantity]]-Table1[[#This Row],[Discount $ Number]]</f>
        <v>14849.67</v>
      </c>
      <c r="AG3034">
        <f>(Table1[[#This Row],[Retail Price Number]]*Table1[[#This Row],[Order Quantity]])-Table1[[#This Row],[Discount $ Number]]-Table1[[#This Row],[Shipping Cost Number]]</f>
        <v>14800.67</v>
      </c>
      <c r="AH3034">
        <f>Table1[[#This Row],[Retail Price Number]]*Table1[[#This Row],[Order Quantity]]</f>
        <v>14849.67</v>
      </c>
      <c r="AI3034">
        <f>YEAR(Table1[[#This Row],[Order Date]])</f>
        <v>2015</v>
      </c>
    </row>
    <row r="3035" spans="1:35" x14ac:dyDescent="0.3">
      <c r="A3035" t="s">
        <v>6199</v>
      </c>
      <c r="B3035" s="1">
        <v>41495</v>
      </c>
      <c r="C3035" t="s">
        <v>578</v>
      </c>
      <c r="D3035" t="s">
        <v>551</v>
      </c>
      <c r="E3035" t="s">
        <v>27</v>
      </c>
      <c r="F3035" t="s">
        <v>28</v>
      </c>
      <c r="G3035" t="s">
        <v>77</v>
      </c>
      <c r="H3035" t="s">
        <v>289</v>
      </c>
      <c r="I3035" t="s">
        <v>92</v>
      </c>
      <c r="J3035" t="s">
        <v>355</v>
      </c>
      <c r="K3035" t="s">
        <v>94</v>
      </c>
      <c r="L3035" t="s">
        <v>34</v>
      </c>
      <c r="M3035" t="s">
        <v>35</v>
      </c>
      <c r="N3035" s="1">
        <v>41502</v>
      </c>
      <c r="O3035" t="s">
        <v>129</v>
      </c>
      <c r="P3035" s="3" t="s">
        <v>356</v>
      </c>
      <c r="Q3035" t="s">
        <v>357</v>
      </c>
      <c r="R3035">
        <v>31</v>
      </c>
      <c r="S3035" t="s">
        <v>8544</v>
      </c>
      <c r="T3035" s="2">
        <v>0.09</v>
      </c>
      <c r="U3035" t="s">
        <v>8545</v>
      </c>
      <c r="V3035" t="s">
        <v>8546</v>
      </c>
      <c r="W3035" t="s">
        <v>361</v>
      </c>
      <c r="X3035" t="s">
        <v>6202</v>
      </c>
      <c r="Y3035" s="3">
        <f>VALUE(SUBSTITUTE(Table1[[#This Row],[Order Total]],"$",""))</f>
        <v>226.52</v>
      </c>
      <c r="Z3035">
        <f>VALUE(SUBSTITUTE(Table1[[#This Row],[Total]],"$",""))</f>
        <v>231.52</v>
      </c>
      <c r="AA3035" s="3">
        <f>Table1[[#This Row],[Order Total Number]]-Table1[[#This Row],[Total Number]]</f>
        <v>-5</v>
      </c>
      <c r="AB3035">
        <f>VALUE(SUBSTITUTE(Table1[[#This Row],[Shipping Cost]],"$",""))</f>
        <v>3.6</v>
      </c>
      <c r="AC3035">
        <f>VALUE(SUBSTITUTE(Table1[[#This Row],[Discount $]],"$",""))</f>
        <v>38.26</v>
      </c>
      <c r="AD3035">
        <f>VALUE(SUBSTITUTE(Table1[[#This Row],[Retail Price]],"$",""))</f>
        <v>5.68</v>
      </c>
      <c r="AE3035" s="4">
        <f>(Table1[[#This Row],[Retail Price Number]]*Table1[[#This Row],[Order Quantity]])-Table1[[#This Row],[Discount $ Number]]+Table1[[#This Row],[Shipping Cost Number]]</f>
        <v>141.41999999999999</v>
      </c>
      <c r="AF3035">
        <f>Table1[[#This Row],[Retail Price Number]]*Table1[[#This Row],[Order Quantity]]-Table1[[#This Row],[Discount $ Number]]</f>
        <v>137.82</v>
      </c>
      <c r="AG3035">
        <f>(Table1[[#This Row],[Retail Price Number]]*Table1[[#This Row],[Order Quantity]])-Table1[[#This Row],[Discount $ Number]]-Table1[[#This Row],[Shipping Cost Number]]</f>
        <v>134.22</v>
      </c>
      <c r="AH3035">
        <f>Table1[[#This Row],[Retail Price Number]]*Table1[[#This Row],[Order Quantity]]</f>
        <v>176.07999999999998</v>
      </c>
      <c r="AI3035">
        <f>YEAR(Table1[[#This Row],[Order Date]])</f>
        <v>2013</v>
      </c>
    </row>
    <row r="3036" spans="1:35" x14ac:dyDescent="0.3">
      <c r="A3036" t="s">
        <v>6199</v>
      </c>
      <c r="B3036" s="1">
        <v>41643</v>
      </c>
      <c r="C3036" t="s">
        <v>1355</v>
      </c>
      <c r="D3036" t="s">
        <v>421</v>
      </c>
      <c r="E3036" t="s">
        <v>27</v>
      </c>
      <c r="F3036" t="s">
        <v>28</v>
      </c>
      <c r="G3036" t="s">
        <v>77</v>
      </c>
      <c r="H3036" t="s">
        <v>422</v>
      </c>
      <c r="I3036" t="s">
        <v>63</v>
      </c>
      <c r="J3036" t="s">
        <v>592</v>
      </c>
      <c r="K3036" t="s">
        <v>94</v>
      </c>
      <c r="L3036" t="s">
        <v>95</v>
      </c>
      <c r="M3036" t="s">
        <v>35</v>
      </c>
      <c r="N3036" s="1">
        <v>41644</v>
      </c>
      <c r="O3036" t="s">
        <v>593</v>
      </c>
      <c r="P3036" s="3" t="s">
        <v>594</v>
      </c>
      <c r="Q3036" t="s">
        <v>595</v>
      </c>
      <c r="R3036">
        <v>38</v>
      </c>
      <c r="S3036" t="s">
        <v>10240</v>
      </c>
      <c r="T3036" s="2">
        <v>0.02</v>
      </c>
      <c r="U3036" t="s">
        <v>8506</v>
      </c>
      <c r="V3036" t="s">
        <v>10241</v>
      </c>
      <c r="W3036" t="s">
        <v>376</v>
      </c>
      <c r="X3036" t="s">
        <v>10242</v>
      </c>
      <c r="Y3036" s="3">
        <f>VALUE(SUBSTITUTE(Table1[[#This Row],[Order Total]],"$",""))</f>
        <v>1219.3499999999999</v>
      </c>
      <c r="Z3036">
        <f>VALUE(SUBSTITUTE(Table1[[#This Row],[Total]],"$",""))</f>
        <v>1260.1500000000001</v>
      </c>
      <c r="AA3036" s="3">
        <f>Table1[[#This Row],[Order Total Number]]-Table1[[#This Row],[Total Number]]</f>
        <v>-40.800000000000182</v>
      </c>
      <c r="AB3036">
        <f>VALUE(SUBSTITUTE(Table1[[#This Row],[Shipping Cost]],"$",""))</f>
        <v>7.18</v>
      </c>
      <c r="AC3036">
        <f>VALUE(SUBSTITUTE(Table1[[#This Row],[Discount $]],"$",""))</f>
        <v>54</v>
      </c>
      <c r="AD3036">
        <f>VALUE(SUBSTITUTE(Table1[[#This Row],[Retail Price]],"$",""))</f>
        <v>100.97</v>
      </c>
      <c r="AE3036" s="4">
        <f>(Table1[[#This Row],[Retail Price Number]]*Table1[[#This Row],[Order Quantity]])-Table1[[#This Row],[Discount $ Number]]+Table1[[#This Row],[Shipping Cost Number]]</f>
        <v>3790.04</v>
      </c>
      <c r="AF3036">
        <f>Table1[[#This Row],[Retail Price Number]]*Table1[[#This Row],[Order Quantity]]-Table1[[#This Row],[Discount $ Number]]</f>
        <v>3782.86</v>
      </c>
      <c r="AG3036">
        <f>(Table1[[#This Row],[Retail Price Number]]*Table1[[#This Row],[Order Quantity]])-Table1[[#This Row],[Discount $ Number]]-Table1[[#This Row],[Shipping Cost Number]]</f>
        <v>3775.6800000000003</v>
      </c>
      <c r="AH3036">
        <f>Table1[[#This Row],[Retail Price Number]]*Table1[[#This Row],[Order Quantity]]</f>
        <v>3836.86</v>
      </c>
      <c r="AI3036">
        <f>YEAR(Table1[[#This Row],[Order Date]])</f>
        <v>2014</v>
      </c>
    </row>
    <row r="3037" spans="1:35" x14ac:dyDescent="0.3">
      <c r="A3037" t="s">
        <v>2937</v>
      </c>
      <c r="B3037" s="1">
        <v>41360</v>
      </c>
      <c r="C3037" t="s">
        <v>451</v>
      </c>
      <c r="D3037" t="s">
        <v>61</v>
      </c>
      <c r="E3037" t="s">
        <v>27</v>
      </c>
      <c r="F3037" t="s">
        <v>28</v>
      </c>
      <c r="G3037" t="s">
        <v>134</v>
      </c>
      <c r="H3037" t="s">
        <v>62</v>
      </c>
      <c r="I3037" t="s">
        <v>121</v>
      </c>
      <c r="J3037" t="s">
        <v>175</v>
      </c>
      <c r="K3037" t="s">
        <v>723</v>
      </c>
      <c r="L3037" t="s">
        <v>109</v>
      </c>
      <c r="M3037" t="s">
        <v>35</v>
      </c>
      <c r="N3037" s="1">
        <v>41360</v>
      </c>
      <c r="O3037" t="s">
        <v>176</v>
      </c>
      <c r="P3037" s="3" t="s">
        <v>177</v>
      </c>
      <c r="Q3037" t="s">
        <v>178</v>
      </c>
      <c r="R3037">
        <v>10</v>
      </c>
      <c r="S3037" t="s">
        <v>2938</v>
      </c>
      <c r="T3037" s="2">
        <v>0.08</v>
      </c>
      <c r="U3037" t="s">
        <v>490</v>
      </c>
      <c r="V3037" t="s">
        <v>2939</v>
      </c>
      <c r="W3037" t="s">
        <v>182</v>
      </c>
      <c r="X3037" t="s">
        <v>2940</v>
      </c>
      <c r="Y3037" s="3">
        <f>VALUE(SUBSTITUTE(Table1[[#This Row],[Order Total]],"$",""))</f>
        <v>197.48</v>
      </c>
      <c r="Z3037">
        <f>VALUE(SUBSTITUTE(Table1[[#This Row],[Total]],"$",""))</f>
        <v>190.69</v>
      </c>
      <c r="AA3037" s="3">
        <f>Table1[[#This Row],[Order Total Number]]-Table1[[#This Row],[Total Number]]</f>
        <v>6.789999999999992</v>
      </c>
      <c r="AB3037">
        <f>VALUE(SUBSTITUTE(Table1[[#This Row],[Shipping Cost]],"$",""))</f>
        <v>4.0999999999999996</v>
      </c>
      <c r="AC3037">
        <f>VALUE(SUBSTITUTE(Table1[[#This Row],[Discount $]],"$",""))</f>
        <v>8.1199999999999992</v>
      </c>
      <c r="AD3037">
        <f>VALUE(SUBSTITUTE(Table1[[#This Row],[Retail Price]],"$",""))</f>
        <v>19.84</v>
      </c>
      <c r="AE3037" s="4">
        <f>(Table1[[#This Row],[Retail Price Number]]*Table1[[#This Row],[Order Quantity]])-Table1[[#This Row],[Discount $ Number]]+Table1[[#This Row],[Shipping Cost Number]]</f>
        <v>194.38</v>
      </c>
      <c r="AF3037">
        <f>Table1[[#This Row],[Retail Price Number]]*Table1[[#This Row],[Order Quantity]]-Table1[[#This Row],[Discount $ Number]]</f>
        <v>190.28</v>
      </c>
      <c r="AG3037">
        <f>(Table1[[#This Row],[Retail Price Number]]*Table1[[#This Row],[Order Quantity]])-Table1[[#This Row],[Discount $ Number]]-Table1[[#This Row],[Shipping Cost Number]]</f>
        <v>186.18</v>
      </c>
      <c r="AH3037">
        <f>Table1[[#This Row],[Retail Price Number]]*Table1[[#This Row],[Order Quantity]]</f>
        <v>198.4</v>
      </c>
      <c r="AI3037">
        <f>YEAR(Table1[[#This Row],[Order Date]])</f>
        <v>2013</v>
      </c>
    </row>
    <row r="3038" spans="1:35" x14ac:dyDescent="0.3">
      <c r="A3038" t="s">
        <v>2937</v>
      </c>
      <c r="B3038" s="1">
        <v>42196</v>
      </c>
      <c r="C3038" t="s">
        <v>1625</v>
      </c>
      <c r="D3038" t="s">
        <v>1626</v>
      </c>
      <c r="E3038" t="s">
        <v>27</v>
      </c>
      <c r="F3038" t="s">
        <v>28</v>
      </c>
      <c r="G3038" t="s">
        <v>29</v>
      </c>
      <c r="H3038" t="s">
        <v>30</v>
      </c>
      <c r="I3038" t="s">
        <v>196</v>
      </c>
      <c r="J3038" t="s">
        <v>3587</v>
      </c>
      <c r="K3038" t="s">
        <v>94</v>
      </c>
      <c r="L3038" t="s">
        <v>34</v>
      </c>
      <c r="M3038" t="s">
        <v>156</v>
      </c>
      <c r="N3038" s="1">
        <v>42198</v>
      </c>
      <c r="O3038" t="s">
        <v>460</v>
      </c>
      <c r="P3038" s="3" t="s">
        <v>3588</v>
      </c>
      <c r="Q3038" t="s">
        <v>1220</v>
      </c>
      <c r="R3038">
        <v>37</v>
      </c>
      <c r="S3038" t="s">
        <v>8176</v>
      </c>
      <c r="T3038" s="2">
        <v>0</v>
      </c>
      <c r="U3038" t="s">
        <v>696</v>
      </c>
      <c r="V3038" t="s">
        <v>3101</v>
      </c>
      <c r="W3038" t="s">
        <v>112</v>
      </c>
      <c r="X3038" t="s">
        <v>933</v>
      </c>
      <c r="Y3038" s="3">
        <f>VALUE(SUBSTITUTE(Table1[[#This Row],[Order Total]],"$",""))</f>
        <v>59.69</v>
      </c>
      <c r="Z3038">
        <f>VALUE(SUBSTITUTE(Table1[[#This Row],[Total]],"$",""))</f>
        <v>60.68</v>
      </c>
      <c r="AA3038" s="3">
        <f>Table1[[#This Row],[Order Total Number]]-Table1[[#This Row],[Total Number]]</f>
        <v>-0.99000000000000199</v>
      </c>
      <c r="AB3038">
        <f>VALUE(SUBSTITUTE(Table1[[#This Row],[Shipping Cost]],"$",""))</f>
        <v>0.75</v>
      </c>
      <c r="AC3038">
        <f>VALUE(SUBSTITUTE(Table1[[#This Row],[Discount $]],"$",""))</f>
        <v>2.6</v>
      </c>
      <c r="AD3038">
        <f>VALUE(SUBSTITUTE(Table1[[#This Row],[Retail Price]],"$",""))</f>
        <v>3.38</v>
      </c>
      <c r="AE3038" s="4">
        <f>(Table1[[#This Row],[Retail Price Number]]*Table1[[#This Row],[Order Quantity]])-Table1[[#This Row],[Discount $ Number]]+Table1[[#This Row],[Shipping Cost Number]]</f>
        <v>123.21000000000001</v>
      </c>
      <c r="AF3038">
        <f>Table1[[#This Row],[Retail Price Number]]*Table1[[#This Row],[Order Quantity]]-Table1[[#This Row],[Discount $ Number]]</f>
        <v>122.46000000000001</v>
      </c>
      <c r="AG3038">
        <f>(Table1[[#This Row],[Retail Price Number]]*Table1[[#This Row],[Order Quantity]])-Table1[[#This Row],[Discount $ Number]]-Table1[[#This Row],[Shipping Cost Number]]</f>
        <v>121.71000000000001</v>
      </c>
      <c r="AH3038">
        <f>Table1[[#This Row],[Retail Price Number]]*Table1[[#This Row],[Order Quantity]]</f>
        <v>125.06</v>
      </c>
      <c r="AI3038">
        <f>YEAR(Table1[[#This Row],[Order Date]])</f>
        <v>2015</v>
      </c>
    </row>
    <row r="3039" spans="1:35" x14ac:dyDescent="0.3">
      <c r="A3039" t="s">
        <v>1804</v>
      </c>
      <c r="B3039" s="1">
        <v>42208</v>
      </c>
      <c r="C3039" t="s">
        <v>60</v>
      </c>
      <c r="D3039" t="s">
        <v>61</v>
      </c>
      <c r="E3039" t="s">
        <v>27</v>
      </c>
      <c r="F3039" t="s">
        <v>28</v>
      </c>
      <c r="G3039" t="s">
        <v>134</v>
      </c>
      <c r="H3039" t="s">
        <v>62</v>
      </c>
      <c r="I3039" t="s">
        <v>196</v>
      </c>
      <c r="J3039" t="s">
        <v>832</v>
      </c>
      <c r="K3039" t="s">
        <v>33</v>
      </c>
      <c r="L3039" t="s">
        <v>34</v>
      </c>
      <c r="M3039" t="s">
        <v>156</v>
      </c>
      <c r="N3039" s="1">
        <v>42209</v>
      </c>
      <c r="O3039" t="s">
        <v>833</v>
      </c>
      <c r="P3039" s="3" t="s">
        <v>834</v>
      </c>
      <c r="Q3039" t="s">
        <v>774</v>
      </c>
      <c r="R3039">
        <v>34</v>
      </c>
      <c r="S3039" t="s">
        <v>834</v>
      </c>
      <c r="T3039" s="2">
        <v>0</v>
      </c>
      <c r="U3039" t="s">
        <v>127</v>
      </c>
      <c r="V3039" t="s">
        <v>834</v>
      </c>
      <c r="W3039" t="s">
        <v>838</v>
      </c>
      <c r="X3039" t="s">
        <v>1805</v>
      </c>
      <c r="Y3039" s="3">
        <f>VALUE(SUBSTITUTE(Table1[[#This Row],[Order Total]],"$",""))</f>
        <v>5.18</v>
      </c>
      <c r="Z3039">
        <f>VALUE(SUBSTITUTE(Table1[[#This Row],[Total]],"$",""))</f>
        <v>7.22</v>
      </c>
      <c r="AA3039" s="3">
        <f>Table1[[#This Row],[Order Total Number]]-Table1[[#This Row],[Total Number]]</f>
        <v>-2.04</v>
      </c>
      <c r="AB3039">
        <f>VALUE(SUBSTITUTE(Table1[[#This Row],[Shipping Cost]],"$",""))</f>
        <v>2.04</v>
      </c>
      <c r="AC3039">
        <f>VALUE(SUBSTITUTE(Table1[[#This Row],[Discount $]],"$",""))</f>
        <v>0</v>
      </c>
      <c r="AD3039">
        <f>VALUE(SUBSTITUTE(Table1[[#This Row],[Retail Price]],"$",""))</f>
        <v>5.18</v>
      </c>
      <c r="AE3039" s="4">
        <f>(Table1[[#This Row],[Retail Price Number]]*Table1[[#This Row],[Order Quantity]])-Table1[[#This Row],[Discount $ Number]]+Table1[[#This Row],[Shipping Cost Number]]</f>
        <v>178.16</v>
      </c>
      <c r="AF3039">
        <f>Table1[[#This Row],[Retail Price Number]]*Table1[[#This Row],[Order Quantity]]-Table1[[#This Row],[Discount $ Number]]</f>
        <v>176.12</v>
      </c>
      <c r="AG3039">
        <f>(Table1[[#This Row],[Retail Price Number]]*Table1[[#This Row],[Order Quantity]])-Table1[[#This Row],[Discount $ Number]]-Table1[[#This Row],[Shipping Cost Number]]</f>
        <v>174.08</v>
      </c>
      <c r="AH3039">
        <f>Table1[[#This Row],[Retail Price Number]]*Table1[[#This Row],[Order Quantity]]</f>
        <v>176.12</v>
      </c>
      <c r="AI3039">
        <f>YEAR(Table1[[#This Row],[Order Date]])</f>
        <v>2015</v>
      </c>
    </row>
    <row r="3040" spans="1:35" x14ac:dyDescent="0.3">
      <c r="A3040" t="s">
        <v>1804</v>
      </c>
      <c r="B3040" s="1">
        <v>42700</v>
      </c>
      <c r="C3040" t="s">
        <v>852</v>
      </c>
      <c r="D3040" t="s">
        <v>280</v>
      </c>
      <c r="E3040" t="s">
        <v>27</v>
      </c>
      <c r="F3040" t="s">
        <v>28</v>
      </c>
      <c r="G3040" t="s">
        <v>91</v>
      </c>
      <c r="H3040" t="s">
        <v>281</v>
      </c>
      <c r="I3040" t="s">
        <v>121</v>
      </c>
      <c r="J3040" t="s">
        <v>832</v>
      </c>
      <c r="K3040" t="s">
        <v>94</v>
      </c>
      <c r="L3040" t="s">
        <v>95</v>
      </c>
      <c r="M3040" t="s">
        <v>35</v>
      </c>
      <c r="N3040" s="1">
        <v>42702</v>
      </c>
      <c r="O3040" t="s">
        <v>833</v>
      </c>
      <c r="P3040" s="3" t="s">
        <v>834</v>
      </c>
      <c r="Q3040" t="s">
        <v>774</v>
      </c>
      <c r="R3040">
        <v>50</v>
      </c>
      <c r="S3040" t="s">
        <v>736</v>
      </c>
      <c r="T3040" s="2">
        <v>0.08</v>
      </c>
      <c r="U3040" t="s">
        <v>127</v>
      </c>
      <c r="V3040" t="s">
        <v>4050</v>
      </c>
      <c r="W3040" t="s">
        <v>838</v>
      </c>
      <c r="X3040" t="s">
        <v>1805</v>
      </c>
      <c r="Y3040" s="3">
        <f>VALUE(SUBSTITUTE(Table1[[#This Row],[Order Total]],"$",""))</f>
        <v>5.46</v>
      </c>
      <c r="Z3040">
        <f>VALUE(SUBSTITUTE(Table1[[#This Row],[Total]],"$",""))</f>
        <v>7.22</v>
      </c>
      <c r="AA3040" s="3">
        <f>Table1[[#This Row],[Order Total Number]]-Table1[[#This Row],[Total Number]]</f>
        <v>-1.7599999999999998</v>
      </c>
      <c r="AB3040">
        <f>VALUE(SUBSTITUTE(Table1[[#This Row],[Shipping Cost]],"$",""))</f>
        <v>2.04</v>
      </c>
      <c r="AC3040">
        <f>VALUE(SUBSTITUTE(Table1[[#This Row],[Discount $]],"$",""))</f>
        <v>0</v>
      </c>
      <c r="AD3040">
        <f>VALUE(SUBSTITUTE(Table1[[#This Row],[Retail Price]],"$",""))</f>
        <v>5.18</v>
      </c>
      <c r="AE3040" s="4">
        <f>(Table1[[#This Row],[Retail Price Number]]*Table1[[#This Row],[Order Quantity]])-Table1[[#This Row],[Discount $ Number]]+Table1[[#This Row],[Shipping Cost Number]]</f>
        <v>261.04000000000002</v>
      </c>
      <c r="AF3040">
        <f>Table1[[#This Row],[Retail Price Number]]*Table1[[#This Row],[Order Quantity]]-Table1[[#This Row],[Discount $ Number]]</f>
        <v>259</v>
      </c>
      <c r="AG3040">
        <f>(Table1[[#This Row],[Retail Price Number]]*Table1[[#This Row],[Order Quantity]])-Table1[[#This Row],[Discount $ Number]]-Table1[[#This Row],[Shipping Cost Number]]</f>
        <v>256.95999999999998</v>
      </c>
      <c r="AH3040">
        <f>Table1[[#This Row],[Retail Price Number]]*Table1[[#This Row],[Order Quantity]]</f>
        <v>259</v>
      </c>
      <c r="AI3040">
        <f>YEAR(Table1[[#This Row],[Order Date]])</f>
        <v>2016</v>
      </c>
    </row>
    <row r="3041" spans="1:35" x14ac:dyDescent="0.3">
      <c r="A3041" t="s">
        <v>1804</v>
      </c>
      <c r="B3041" s="1">
        <v>41945</v>
      </c>
      <c r="C3041" t="s">
        <v>11069</v>
      </c>
      <c r="D3041" t="s">
        <v>204</v>
      </c>
      <c r="E3041" t="s">
        <v>27</v>
      </c>
      <c r="F3041" t="s">
        <v>28</v>
      </c>
      <c r="G3041" t="s">
        <v>134</v>
      </c>
      <c r="H3041" t="s">
        <v>205</v>
      </c>
      <c r="I3041" t="s">
        <v>31</v>
      </c>
      <c r="J3041" t="s">
        <v>488</v>
      </c>
      <c r="K3041" t="s">
        <v>94</v>
      </c>
      <c r="L3041" t="s">
        <v>34</v>
      </c>
      <c r="M3041" t="s">
        <v>35</v>
      </c>
      <c r="N3041" s="1">
        <v>41946</v>
      </c>
      <c r="O3041" t="s">
        <v>489</v>
      </c>
      <c r="P3041" s="3" t="s">
        <v>490</v>
      </c>
      <c r="Q3041" t="s">
        <v>491</v>
      </c>
      <c r="R3041">
        <v>27</v>
      </c>
      <c r="S3041" t="s">
        <v>7720</v>
      </c>
      <c r="T3041" s="2">
        <v>0</v>
      </c>
      <c r="U3041" t="s">
        <v>2250</v>
      </c>
      <c r="V3041" t="s">
        <v>11070</v>
      </c>
      <c r="W3041" t="s">
        <v>495</v>
      </c>
      <c r="X3041" t="s">
        <v>5514</v>
      </c>
      <c r="Y3041" s="3">
        <f>VALUE(SUBSTITUTE(Table1[[#This Row],[Order Total]],"$",""))</f>
        <v>227.43</v>
      </c>
      <c r="Z3041">
        <f>VALUE(SUBSTITUTE(Table1[[#This Row],[Total]],"$",""))</f>
        <v>221.53</v>
      </c>
      <c r="AA3041" s="3">
        <f>Table1[[#This Row],[Order Total Number]]-Table1[[#This Row],[Total Number]]</f>
        <v>5.9000000000000057</v>
      </c>
      <c r="AB3041">
        <f>VALUE(SUBSTITUTE(Table1[[#This Row],[Shipping Cost]],"$",""))</f>
        <v>2.83</v>
      </c>
      <c r="AC3041">
        <f>VALUE(SUBSTITUTE(Table1[[#This Row],[Discount $]],"$",""))</f>
        <v>14.45</v>
      </c>
      <c r="AD3041">
        <f>VALUE(SUBSTITUTE(Table1[[#This Row],[Retail Price]],"$",""))</f>
        <v>8.1199999999999992</v>
      </c>
      <c r="AE3041" s="4">
        <f>(Table1[[#This Row],[Retail Price Number]]*Table1[[#This Row],[Order Quantity]])-Table1[[#This Row],[Discount $ Number]]+Table1[[#This Row],[Shipping Cost Number]]</f>
        <v>207.62</v>
      </c>
      <c r="AF3041">
        <f>Table1[[#This Row],[Retail Price Number]]*Table1[[#This Row],[Order Quantity]]-Table1[[#This Row],[Discount $ Number]]</f>
        <v>204.79</v>
      </c>
      <c r="AG3041">
        <f>(Table1[[#This Row],[Retail Price Number]]*Table1[[#This Row],[Order Quantity]])-Table1[[#This Row],[Discount $ Number]]-Table1[[#This Row],[Shipping Cost Number]]</f>
        <v>201.95999999999998</v>
      </c>
      <c r="AH3041">
        <f>Table1[[#This Row],[Retail Price Number]]*Table1[[#This Row],[Order Quantity]]</f>
        <v>219.23999999999998</v>
      </c>
      <c r="AI3041">
        <f>YEAR(Table1[[#This Row],[Order Date]])</f>
        <v>2014</v>
      </c>
    </row>
    <row r="3042" spans="1:35" x14ac:dyDescent="0.3">
      <c r="A3042" t="s">
        <v>1444</v>
      </c>
      <c r="B3042" s="1">
        <v>42238</v>
      </c>
      <c r="C3042" t="s">
        <v>1301</v>
      </c>
      <c r="D3042" t="s">
        <v>228</v>
      </c>
      <c r="E3042" t="s">
        <v>46</v>
      </c>
      <c r="F3042" t="s">
        <v>47</v>
      </c>
      <c r="G3042" t="s">
        <v>77</v>
      </c>
      <c r="H3042" t="s">
        <v>107</v>
      </c>
      <c r="I3042" t="s">
        <v>121</v>
      </c>
      <c r="J3042" t="s">
        <v>197</v>
      </c>
      <c r="K3042" t="s">
        <v>94</v>
      </c>
      <c r="L3042" t="s">
        <v>109</v>
      </c>
      <c r="M3042" t="s">
        <v>35</v>
      </c>
      <c r="N3042" s="1">
        <v>42217</v>
      </c>
      <c r="O3042" t="s">
        <v>198</v>
      </c>
      <c r="P3042" s="3" t="s">
        <v>37</v>
      </c>
      <c r="Q3042" t="s">
        <v>57</v>
      </c>
      <c r="R3042">
        <v>36</v>
      </c>
      <c r="S3042" t="s">
        <v>1445</v>
      </c>
      <c r="T3042" s="2">
        <v>0.06</v>
      </c>
      <c r="U3042" t="s">
        <v>112</v>
      </c>
      <c r="V3042" t="s">
        <v>1446</v>
      </c>
      <c r="W3042" t="s">
        <v>116</v>
      </c>
      <c r="X3042" t="s">
        <v>1447</v>
      </c>
      <c r="Y3042" s="3">
        <f>VALUE(SUBSTITUTE(Table1[[#This Row],[Order Total]],"$",""))</f>
        <v>14.29</v>
      </c>
      <c r="Z3042">
        <f>VALUE(SUBSTITUTE(Table1[[#This Row],[Total]],"$",""))</f>
        <v>15.78</v>
      </c>
      <c r="AA3042" s="3">
        <f>Table1[[#This Row],[Order Total Number]]-Table1[[#This Row],[Total Number]]</f>
        <v>-1.4900000000000002</v>
      </c>
      <c r="AB3042">
        <f>VALUE(SUBSTITUTE(Table1[[#This Row],[Shipping Cost]],"$",""))</f>
        <v>1.49</v>
      </c>
      <c r="AC3042">
        <f>VALUE(SUBSTITUTE(Table1[[#This Row],[Discount $]],"$",""))</f>
        <v>0.75</v>
      </c>
      <c r="AD3042">
        <f>VALUE(SUBSTITUTE(Table1[[#This Row],[Retail Price]],"$",""))</f>
        <v>1.88</v>
      </c>
      <c r="AE3042" s="4">
        <f>(Table1[[#This Row],[Retail Price Number]]*Table1[[#This Row],[Order Quantity]])-Table1[[#This Row],[Discount $ Number]]+Table1[[#This Row],[Shipping Cost Number]]</f>
        <v>68.419999999999987</v>
      </c>
      <c r="AF3042">
        <f>Table1[[#This Row],[Retail Price Number]]*Table1[[#This Row],[Order Quantity]]-Table1[[#This Row],[Discount $ Number]]</f>
        <v>66.929999999999993</v>
      </c>
      <c r="AG3042">
        <f>(Table1[[#This Row],[Retail Price Number]]*Table1[[#This Row],[Order Quantity]])-Table1[[#This Row],[Discount $ Number]]-Table1[[#This Row],[Shipping Cost Number]]</f>
        <v>65.44</v>
      </c>
      <c r="AH3042">
        <f>Table1[[#This Row],[Retail Price Number]]*Table1[[#This Row],[Order Quantity]]</f>
        <v>67.679999999999993</v>
      </c>
      <c r="AI3042">
        <f>YEAR(Table1[[#This Row],[Order Date]])</f>
        <v>2015</v>
      </c>
    </row>
    <row r="3043" spans="1:35" x14ac:dyDescent="0.3">
      <c r="A3043" t="s">
        <v>1444</v>
      </c>
      <c r="B3043" s="1">
        <v>42067</v>
      </c>
      <c r="C3043" t="s">
        <v>4239</v>
      </c>
      <c r="D3043" t="s">
        <v>26</v>
      </c>
      <c r="E3043" t="s">
        <v>27</v>
      </c>
      <c r="F3043" t="s">
        <v>28</v>
      </c>
      <c r="G3043" t="s">
        <v>29</v>
      </c>
      <c r="H3043" t="s">
        <v>30</v>
      </c>
      <c r="I3043" t="s">
        <v>31</v>
      </c>
      <c r="J3043" t="s">
        <v>93</v>
      </c>
      <c r="K3043" t="s">
        <v>33</v>
      </c>
      <c r="L3043" t="s">
        <v>34</v>
      </c>
      <c r="M3043" t="s">
        <v>35</v>
      </c>
      <c r="N3043" s="1">
        <v>42069</v>
      </c>
      <c r="O3043" t="s">
        <v>96</v>
      </c>
      <c r="P3043" s="3" t="s">
        <v>97</v>
      </c>
      <c r="Q3043" t="s">
        <v>98</v>
      </c>
      <c r="R3043">
        <v>42</v>
      </c>
      <c r="S3043" t="s">
        <v>2103</v>
      </c>
      <c r="T3043" s="2">
        <v>0.1</v>
      </c>
      <c r="U3043" t="s">
        <v>2871</v>
      </c>
      <c r="V3043" t="s">
        <v>4240</v>
      </c>
      <c r="W3043" t="s">
        <v>102</v>
      </c>
      <c r="X3043" t="s">
        <v>4241</v>
      </c>
      <c r="Y3043" s="3">
        <f>VALUE(SUBSTITUTE(Table1[[#This Row],[Order Total]],"$",""))</f>
        <v>42.45</v>
      </c>
      <c r="Z3043">
        <f>VALUE(SUBSTITUTE(Table1[[#This Row],[Total]],"$",""))</f>
        <v>42.15</v>
      </c>
      <c r="AA3043" s="3">
        <f>Table1[[#This Row],[Order Total Number]]-Table1[[#This Row],[Total Number]]</f>
        <v>0.30000000000000426</v>
      </c>
      <c r="AB3043">
        <f>VALUE(SUBSTITUTE(Table1[[#This Row],[Shipping Cost]],"$",""))</f>
        <v>0.8</v>
      </c>
      <c r="AC3043">
        <f>VALUE(SUBSTITUTE(Table1[[#This Row],[Discount $]],"$",""))</f>
        <v>2.65</v>
      </c>
      <c r="AD3043">
        <f>VALUE(SUBSTITUTE(Table1[[#This Row],[Retail Price]],"$",""))</f>
        <v>2.62</v>
      </c>
      <c r="AE3043" s="4">
        <f>(Table1[[#This Row],[Retail Price Number]]*Table1[[#This Row],[Order Quantity]])-Table1[[#This Row],[Discount $ Number]]+Table1[[#This Row],[Shipping Cost Number]]</f>
        <v>108.19</v>
      </c>
      <c r="AF3043">
        <f>Table1[[#This Row],[Retail Price Number]]*Table1[[#This Row],[Order Quantity]]-Table1[[#This Row],[Discount $ Number]]</f>
        <v>107.39</v>
      </c>
      <c r="AG3043">
        <f>(Table1[[#This Row],[Retail Price Number]]*Table1[[#This Row],[Order Quantity]])-Table1[[#This Row],[Discount $ Number]]-Table1[[#This Row],[Shipping Cost Number]]</f>
        <v>106.59</v>
      </c>
      <c r="AH3043">
        <f>Table1[[#This Row],[Retail Price Number]]*Table1[[#This Row],[Order Quantity]]</f>
        <v>110.04</v>
      </c>
      <c r="AI3043">
        <f>YEAR(Table1[[#This Row],[Order Date]])</f>
        <v>2015</v>
      </c>
    </row>
    <row r="3044" spans="1:35" x14ac:dyDescent="0.3">
      <c r="A3044" t="s">
        <v>1444</v>
      </c>
      <c r="B3044" s="1">
        <v>42242</v>
      </c>
      <c r="C3044" t="s">
        <v>2192</v>
      </c>
      <c r="D3044" t="s">
        <v>365</v>
      </c>
      <c r="E3044" t="s">
        <v>46</v>
      </c>
      <c r="F3044" t="s">
        <v>47</v>
      </c>
      <c r="G3044" t="s">
        <v>134</v>
      </c>
      <c r="H3044" t="s">
        <v>48</v>
      </c>
      <c r="I3044" t="s">
        <v>92</v>
      </c>
      <c r="J3044" t="s">
        <v>197</v>
      </c>
      <c r="K3044" t="s">
        <v>94</v>
      </c>
      <c r="L3044" t="s">
        <v>34</v>
      </c>
      <c r="M3044" t="s">
        <v>35</v>
      </c>
      <c r="N3044" s="1">
        <v>42244</v>
      </c>
      <c r="O3044" t="s">
        <v>198</v>
      </c>
      <c r="P3044" s="3" t="s">
        <v>37</v>
      </c>
      <c r="Q3044" t="s">
        <v>57</v>
      </c>
      <c r="R3044">
        <v>18</v>
      </c>
      <c r="S3044" t="s">
        <v>1445</v>
      </c>
      <c r="T3044" s="2">
        <v>0.02</v>
      </c>
      <c r="U3044" t="s">
        <v>112</v>
      </c>
      <c r="V3044" t="s">
        <v>1446</v>
      </c>
      <c r="W3044" t="s">
        <v>116</v>
      </c>
      <c r="X3044" t="s">
        <v>1447</v>
      </c>
      <c r="Y3044" s="3">
        <f>VALUE(SUBSTITUTE(Table1[[#This Row],[Order Total]],"$",""))</f>
        <v>14.29</v>
      </c>
      <c r="Z3044">
        <f>VALUE(SUBSTITUTE(Table1[[#This Row],[Total]],"$",""))</f>
        <v>15.78</v>
      </c>
      <c r="AA3044" s="3">
        <f>Table1[[#This Row],[Order Total Number]]-Table1[[#This Row],[Total Number]]</f>
        <v>-1.4900000000000002</v>
      </c>
      <c r="AB3044">
        <f>VALUE(SUBSTITUTE(Table1[[#This Row],[Shipping Cost]],"$",""))</f>
        <v>1.49</v>
      </c>
      <c r="AC3044">
        <f>VALUE(SUBSTITUTE(Table1[[#This Row],[Discount $]],"$",""))</f>
        <v>0.75</v>
      </c>
      <c r="AD3044">
        <f>VALUE(SUBSTITUTE(Table1[[#This Row],[Retail Price]],"$",""))</f>
        <v>1.88</v>
      </c>
      <c r="AE3044" s="4">
        <f>(Table1[[#This Row],[Retail Price Number]]*Table1[[#This Row],[Order Quantity]])-Table1[[#This Row],[Discount $ Number]]+Table1[[#This Row],[Shipping Cost Number]]</f>
        <v>34.58</v>
      </c>
      <c r="AF3044">
        <f>Table1[[#This Row],[Retail Price Number]]*Table1[[#This Row],[Order Quantity]]-Table1[[#This Row],[Discount $ Number]]</f>
        <v>33.089999999999996</v>
      </c>
      <c r="AG3044">
        <f>(Table1[[#This Row],[Retail Price Number]]*Table1[[#This Row],[Order Quantity]])-Table1[[#This Row],[Discount $ Number]]-Table1[[#This Row],[Shipping Cost Number]]</f>
        <v>31.599999999999998</v>
      </c>
      <c r="AH3044">
        <f>Table1[[#This Row],[Retail Price Number]]*Table1[[#This Row],[Order Quantity]]</f>
        <v>33.839999999999996</v>
      </c>
      <c r="AI3044">
        <f>YEAR(Table1[[#This Row],[Order Date]])</f>
        <v>2015</v>
      </c>
    </row>
    <row r="3045" spans="1:35" x14ac:dyDescent="0.3">
      <c r="A3045" t="s">
        <v>1444</v>
      </c>
      <c r="B3045" s="1">
        <v>41819</v>
      </c>
      <c r="C3045" t="s">
        <v>4042</v>
      </c>
      <c r="D3045" t="s">
        <v>948</v>
      </c>
      <c r="E3045" t="s">
        <v>46</v>
      </c>
      <c r="F3045" t="s">
        <v>47</v>
      </c>
      <c r="G3045" t="s">
        <v>77</v>
      </c>
      <c r="H3045" t="s">
        <v>48</v>
      </c>
      <c r="I3045" t="s">
        <v>121</v>
      </c>
      <c r="J3045" t="s">
        <v>145</v>
      </c>
      <c r="K3045" t="s">
        <v>94</v>
      </c>
      <c r="L3045" t="s">
        <v>34</v>
      </c>
      <c r="M3045" t="s">
        <v>35</v>
      </c>
      <c r="N3045" s="1">
        <v>41820</v>
      </c>
      <c r="O3045" t="s">
        <v>146</v>
      </c>
      <c r="P3045" s="3" t="s">
        <v>147</v>
      </c>
      <c r="Q3045" t="s">
        <v>148</v>
      </c>
      <c r="R3045">
        <v>24</v>
      </c>
      <c r="S3045" t="s">
        <v>7315</v>
      </c>
      <c r="T3045" s="2">
        <v>0.05</v>
      </c>
      <c r="U3045" t="s">
        <v>127</v>
      </c>
      <c r="V3045" t="s">
        <v>7316</v>
      </c>
      <c r="W3045" t="s">
        <v>152</v>
      </c>
      <c r="X3045" t="s">
        <v>7317</v>
      </c>
      <c r="Y3045" s="3">
        <f>VALUE(SUBSTITUTE(Table1[[#This Row],[Order Total]],"$",""))</f>
        <v>536</v>
      </c>
      <c r="Z3045">
        <f>VALUE(SUBSTITUTE(Table1[[#This Row],[Total]],"$",""))</f>
        <v>548.15</v>
      </c>
      <c r="AA3045" s="3">
        <f>Table1[[#This Row],[Order Total Number]]-Table1[[#This Row],[Total Number]]</f>
        <v>-12.149999999999977</v>
      </c>
      <c r="AB3045">
        <f>VALUE(SUBSTITUTE(Table1[[#This Row],[Shipping Cost]],"$",""))</f>
        <v>2.85</v>
      </c>
      <c r="AC3045">
        <f>VALUE(SUBSTITUTE(Table1[[#This Row],[Discount $]],"$",""))</f>
        <v>0</v>
      </c>
      <c r="AD3045">
        <f>VALUE(SUBSTITUTE(Table1[[#This Row],[Retail Price]],"$",""))</f>
        <v>12.22</v>
      </c>
      <c r="AE3045" s="4">
        <f>(Table1[[#This Row],[Retail Price Number]]*Table1[[#This Row],[Order Quantity]])-Table1[[#This Row],[Discount $ Number]]+Table1[[#This Row],[Shipping Cost Number]]</f>
        <v>296.13000000000005</v>
      </c>
      <c r="AF3045">
        <f>Table1[[#This Row],[Retail Price Number]]*Table1[[#This Row],[Order Quantity]]-Table1[[#This Row],[Discount $ Number]]</f>
        <v>293.28000000000003</v>
      </c>
      <c r="AG3045">
        <f>(Table1[[#This Row],[Retail Price Number]]*Table1[[#This Row],[Order Quantity]])-Table1[[#This Row],[Discount $ Number]]-Table1[[#This Row],[Shipping Cost Number]]</f>
        <v>290.43</v>
      </c>
      <c r="AH3045">
        <f>Table1[[#This Row],[Retail Price Number]]*Table1[[#This Row],[Order Quantity]]</f>
        <v>293.28000000000003</v>
      </c>
      <c r="AI3045">
        <f>YEAR(Table1[[#This Row],[Order Date]])</f>
        <v>2014</v>
      </c>
    </row>
    <row r="3046" spans="1:35" x14ac:dyDescent="0.3">
      <c r="A3046" t="s">
        <v>1444</v>
      </c>
      <c r="B3046" s="1">
        <v>41460</v>
      </c>
      <c r="C3046" t="s">
        <v>2008</v>
      </c>
      <c r="D3046" t="s">
        <v>144</v>
      </c>
      <c r="E3046" t="s">
        <v>46</v>
      </c>
      <c r="F3046" t="s">
        <v>47</v>
      </c>
      <c r="G3046" t="s">
        <v>77</v>
      </c>
      <c r="H3046" t="s">
        <v>107</v>
      </c>
      <c r="I3046" t="s">
        <v>31</v>
      </c>
      <c r="J3046" t="s">
        <v>185</v>
      </c>
      <c r="K3046" t="s">
        <v>94</v>
      </c>
      <c r="L3046" t="s">
        <v>34</v>
      </c>
      <c r="M3046" t="s">
        <v>35</v>
      </c>
      <c r="N3046" s="1">
        <v>41462</v>
      </c>
      <c r="O3046" t="s">
        <v>186</v>
      </c>
      <c r="P3046" s="3" t="s">
        <v>187</v>
      </c>
      <c r="Q3046" t="s">
        <v>188</v>
      </c>
      <c r="R3046">
        <v>13</v>
      </c>
      <c r="S3046" t="s">
        <v>7861</v>
      </c>
      <c r="T3046" s="2">
        <v>0.03</v>
      </c>
      <c r="U3046" t="s">
        <v>7862</v>
      </c>
      <c r="V3046" t="s">
        <v>7863</v>
      </c>
      <c r="W3046" t="s">
        <v>165</v>
      </c>
      <c r="X3046" t="s">
        <v>7864</v>
      </c>
      <c r="Y3046" s="3">
        <f>VALUE(SUBSTITUTE(Table1[[#This Row],[Order Total]],"$",""))</f>
        <v>793.58</v>
      </c>
      <c r="Z3046">
        <f>VALUE(SUBSTITUTE(Table1[[#This Row],[Total]],"$",""))</f>
        <v>793.57</v>
      </c>
      <c r="AA3046" s="3">
        <f>Table1[[#This Row],[Order Total Number]]-Table1[[#This Row],[Total Number]]</f>
        <v>9.9999999999909051E-3</v>
      </c>
      <c r="AB3046">
        <f>VALUE(SUBSTITUTE(Table1[[#This Row],[Shipping Cost]],"$",""))</f>
        <v>4</v>
      </c>
      <c r="AC3046">
        <f>VALUE(SUBSTITUTE(Table1[[#This Row],[Discount $]],"$",""))</f>
        <v>17.239999999999998</v>
      </c>
      <c r="AD3046">
        <f>VALUE(SUBSTITUTE(Table1[[#This Row],[Retail Price]],"$",""))</f>
        <v>19.98</v>
      </c>
      <c r="AE3046" s="4">
        <f>(Table1[[#This Row],[Retail Price Number]]*Table1[[#This Row],[Order Quantity]])-Table1[[#This Row],[Discount $ Number]]+Table1[[#This Row],[Shipping Cost Number]]</f>
        <v>246.5</v>
      </c>
      <c r="AF3046">
        <f>Table1[[#This Row],[Retail Price Number]]*Table1[[#This Row],[Order Quantity]]-Table1[[#This Row],[Discount $ Number]]</f>
        <v>242.5</v>
      </c>
      <c r="AG3046">
        <f>(Table1[[#This Row],[Retail Price Number]]*Table1[[#This Row],[Order Quantity]])-Table1[[#This Row],[Discount $ Number]]-Table1[[#This Row],[Shipping Cost Number]]</f>
        <v>238.5</v>
      </c>
      <c r="AH3046">
        <f>Table1[[#This Row],[Retail Price Number]]*Table1[[#This Row],[Order Quantity]]</f>
        <v>259.74</v>
      </c>
      <c r="AI3046">
        <f>YEAR(Table1[[#This Row],[Order Date]])</f>
        <v>2013</v>
      </c>
    </row>
    <row r="3047" spans="1:35" x14ac:dyDescent="0.3">
      <c r="A3047" t="s">
        <v>1444</v>
      </c>
      <c r="B3047" s="1">
        <v>42026</v>
      </c>
      <c r="C3047" t="s">
        <v>239</v>
      </c>
      <c r="D3047" t="s">
        <v>240</v>
      </c>
      <c r="E3047" t="s">
        <v>27</v>
      </c>
      <c r="F3047" t="s">
        <v>28</v>
      </c>
      <c r="G3047" t="s">
        <v>91</v>
      </c>
      <c r="H3047" t="s">
        <v>241</v>
      </c>
      <c r="I3047" t="s">
        <v>121</v>
      </c>
      <c r="J3047" t="s">
        <v>197</v>
      </c>
      <c r="K3047" t="s">
        <v>94</v>
      </c>
      <c r="L3047" t="s">
        <v>109</v>
      </c>
      <c r="M3047" t="s">
        <v>35</v>
      </c>
      <c r="N3047" s="1">
        <v>42027</v>
      </c>
      <c r="O3047" t="s">
        <v>198</v>
      </c>
      <c r="P3047" s="3" t="s">
        <v>37</v>
      </c>
      <c r="Q3047" t="s">
        <v>57</v>
      </c>
      <c r="R3047">
        <v>28</v>
      </c>
      <c r="S3047" t="s">
        <v>1445</v>
      </c>
      <c r="T3047" s="2">
        <v>0.03</v>
      </c>
      <c r="U3047" t="s">
        <v>3034</v>
      </c>
      <c r="V3047" t="s">
        <v>1446</v>
      </c>
      <c r="W3047" t="s">
        <v>116</v>
      </c>
      <c r="X3047" t="s">
        <v>1447</v>
      </c>
      <c r="Y3047" s="3">
        <f>VALUE(SUBSTITUTE(Table1[[#This Row],[Order Total]],"$",""))</f>
        <v>14.29</v>
      </c>
      <c r="Z3047">
        <f>VALUE(SUBSTITUTE(Table1[[#This Row],[Total]],"$",""))</f>
        <v>15.78</v>
      </c>
      <c r="AA3047" s="3">
        <f>Table1[[#This Row],[Order Total Number]]-Table1[[#This Row],[Total Number]]</f>
        <v>-1.4900000000000002</v>
      </c>
      <c r="AB3047">
        <f>VALUE(SUBSTITUTE(Table1[[#This Row],[Shipping Cost]],"$",""))</f>
        <v>1.49</v>
      </c>
      <c r="AC3047">
        <f>VALUE(SUBSTITUTE(Table1[[#This Row],[Discount $]],"$",""))</f>
        <v>0.95</v>
      </c>
      <c r="AD3047">
        <f>VALUE(SUBSTITUTE(Table1[[#This Row],[Retail Price]],"$",""))</f>
        <v>1.88</v>
      </c>
      <c r="AE3047" s="4">
        <f>(Table1[[#This Row],[Retail Price Number]]*Table1[[#This Row],[Order Quantity]])-Table1[[#This Row],[Discount $ Number]]+Table1[[#This Row],[Shipping Cost Number]]</f>
        <v>53.18</v>
      </c>
      <c r="AF3047">
        <f>Table1[[#This Row],[Retail Price Number]]*Table1[[#This Row],[Order Quantity]]-Table1[[#This Row],[Discount $ Number]]</f>
        <v>51.69</v>
      </c>
      <c r="AG3047">
        <f>(Table1[[#This Row],[Retail Price Number]]*Table1[[#This Row],[Order Quantity]])-Table1[[#This Row],[Discount $ Number]]-Table1[[#This Row],[Shipping Cost Number]]</f>
        <v>50.199999999999996</v>
      </c>
      <c r="AH3047">
        <f>Table1[[#This Row],[Retail Price Number]]*Table1[[#This Row],[Order Quantity]]</f>
        <v>52.64</v>
      </c>
      <c r="AI3047">
        <f>YEAR(Table1[[#This Row],[Order Date]])</f>
        <v>2015</v>
      </c>
    </row>
    <row r="3048" spans="1:35" x14ac:dyDescent="0.3">
      <c r="A3048" t="s">
        <v>1444</v>
      </c>
      <c r="B3048" s="1">
        <v>41711</v>
      </c>
      <c r="C3048" t="s">
        <v>330</v>
      </c>
      <c r="D3048" t="s">
        <v>331</v>
      </c>
      <c r="E3048" t="s">
        <v>46</v>
      </c>
      <c r="F3048" t="s">
        <v>47</v>
      </c>
      <c r="G3048" t="s">
        <v>134</v>
      </c>
      <c r="H3048" t="s">
        <v>107</v>
      </c>
      <c r="I3048" t="s">
        <v>92</v>
      </c>
      <c r="J3048" t="s">
        <v>2496</v>
      </c>
      <c r="K3048" t="s">
        <v>94</v>
      </c>
      <c r="L3048" t="s">
        <v>95</v>
      </c>
      <c r="M3048" t="s">
        <v>35</v>
      </c>
      <c r="N3048" s="1">
        <v>41711</v>
      </c>
      <c r="O3048" t="s">
        <v>2497</v>
      </c>
      <c r="P3048" s="3" t="s">
        <v>2498</v>
      </c>
      <c r="Q3048" t="s">
        <v>2499</v>
      </c>
      <c r="R3048">
        <v>42</v>
      </c>
      <c r="S3048" t="s">
        <v>11860</v>
      </c>
      <c r="T3048" s="2">
        <v>7.0000000000000007E-2</v>
      </c>
      <c r="U3048" t="s">
        <v>11861</v>
      </c>
      <c r="V3048" t="s">
        <v>11862</v>
      </c>
      <c r="W3048" t="s">
        <v>146</v>
      </c>
      <c r="X3048" t="s">
        <v>11863</v>
      </c>
      <c r="Y3048" s="3">
        <f>VALUE(SUBSTITUTE(Table1[[#This Row],[Order Total]],"$",""))</f>
        <v>1348.98</v>
      </c>
      <c r="Z3048">
        <f>VALUE(SUBSTITUTE(Table1[[#This Row],[Total]],"$",""))</f>
        <v>1363.03</v>
      </c>
      <c r="AA3048" s="3">
        <f>Table1[[#This Row],[Order Total Number]]-Table1[[#This Row],[Total Number]]</f>
        <v>-14.049999999999955</v>
      </c>
      <c r="AB3048">
        <f>VALUE(SUBSTITUTE(Table1[[#This Row],[Shipping Cost]],"$",""))</f>
        <v>5.5</v>
      </c>
      <c r="AC3048">
        <f>VALUE(SUBSTITUTE(Table1[[#This Row],[Discount $]],"$",""))</f>
        <v>71.22</v>
      </c>
      <c r="AD3048">
        <f>VALUE(SUBSTITUTE(Table1[[#This Row],[Retail Price]],"$",""))</f>
        <v>29.99</v>
      </c>
      <c r="AE3048" s="4">
        <f>(Table1[[#This Row],[Retail Price Number]]*Table1[[#This Row],[Order Quantity]])-Table1[[#This Row],[Discount $ Number]]+Table1[[#This Row],[Shipping Cost Number]]</f>
        <v>1193.8599999999999</v>
      </c>
      <c r="AF3048">
        <f>Table1[[#This Row],[Retail Price Number]]*Table1[[#This Row],[Order Quantity]]-Table1[[#This Row],[Discount $ Number]]</f>
        <v>1188.3599999999999</v>
      </c>
      <c r="AG3048">
        <f>(Table1[[#This Row],[Retail Price Number]]*Table1[[#This Row],[Order Quantity]])-Table1[[#This Row],[Discount $ Number]]-Table1[[#This Row],[Shipping Cost Number]]</f>
        <v>1182.8599999999999</v>
      </c>
      <c r="AH3048">
        <f>Table1[[#This Row],[Retail Price Number]]*Table1[[#This Row],[Order Quantity]]</f>
        <v>1259.58</v>
      </c>
      <c r="AI3048">
        <f>YEAR(Table1[[#This Row],[Order Date]])</f>
        <v>2014</v>
      </c>
    </row>
    <row r="3049" spans="1:35" x14ac:dyDescent="0.3">
      <c r="A3049" t="s">
        <v>1444</v>
      </c>
      <c r="B3049" s="1">
        <v>42214</v>
      </c>
      <c r="C3049" t="s">
        <v>4498</v>
      </c>
      <c r="D3049" t="s">
        <v>144</v>
      </c>
      <c r="E3049" t="s">
        <v>46</v>
      </c>
      <c r="F3049" t="s">
        <v>47</v>
      </c>
      <c r="G3049" t="s">
        <v>29</v>
      </c>
      <c r="H3049" t="s">
        <v>107</v>
      </c>
      <c r="I3049" t="s">
        <v>31</v>
      </c>
      <c r="J3049" t="s">
        <v>611</v>
      </c>
      <c r="K3049" t="s">
        <v>33</v>
      </c>
      <c r="L3049" t="s">
        <v>50</v>
      </c>
      <c r="M3049" t="s">
        <v>35</v>
      </c>
      <c r="N3049" s="1">
        <v>42216</v>
      </c>
      <c r="O3049" t="s">
        <v>612</v>
      </c>
      <c r="P3049" s="3" t="s">
        <v>613</v>
      </c>
      <c r="Q3049" t="s">
        <v>614</v>
      </c>
      <c r="R3049">
        <v>46</v>
      </c>
      <c r="S3049" t="s">
        <v>12238</v>
      </c>
      <c r="T3049" s="2">
        <v>7.0000000000000007E-2</v>
      </c>
      <c r="U3049" t="s">
        <v>12239</v>
      </c>
      <c r="V3049" t="s">
        <v>12240</v>
      </c>
      <c r="W3049" t="s">
        <v>618</v>
      </c>
      <c r="X3049" t="s">
        <v>12241</v>
      </c>
      <c r="Y3049" s="3">
        <f>VALUE(SUBSTITUTE(Table1[[#This Row],[Order Total]],"$",""))</f>
        <v>222.03</v>
      </c>
      <c r="Z3049">
        <f>VALUE(SUBSTITUTE(Table1[[#This Row],[Total]],"$",""))</f>
        <v>220.52</v>
      </c>
      <c r="AA3049" s="3">
        <f>Table1[[#This Row],[Order Total Number]]-Table1[[#This Row],[Total Number]]</f>
        <v>1.5099999999999909</v>
      </c>
      <c r="AB3049">
        <f>VALUE(SUBSTITUTE(Table1[[#This Row],[Shipping Cost]],"$",""))</f>
        <v>24.49</v>
      </c>
      <c r="AC3049">
        <f>VALUE(SUBSTITUTE(Table1[[#This Row],[Discount $]],"$",""))</f>
        <v>12.73</v>
      </c>
      <c r="AD3049">
        <f>VALUE(SUBSTITUTE(Table1[[#This Row],[Retail Price]],"$",""))</f>
        <v>136.97999999999999</v>
      </c>
      <c r="AE3049" s="4">
        <f>(Table1[[#This Row],[Retail Price Number]]*Table1[[#This Row],[Order Quantity]])-Table1[[#This Row],[Discount $ Number]]+Table1[[#This Row],[Shipping Cost Number]]</f>
        <v>6312.84</v>
      </c>
      <c r="AF3049">
        <f>Table1[[#This Row],[Retail Price Number]]*Table1[[#This Row],[Order Quantity]]-Table1[[#This Row],[Discount $ Number]]</f>
        <v>6288.35</v>
      </c>
      <c r="AG3049">
        <f>(Table1[[#This Row],[Retail Price Number]]*Table1[[#This Row],[Order Quantity]])-Table1[[#This Row],[Discount $ Number]]-Table1[[#This Row],[Shipping Cost Number]]</f>
        <v>6263.8600000000006</v>
      </c>
      <c r="AH3049">
        <f>Table1[[#This Row],[Retail Price Number]]*Table1[[#This Row],[Order Quantity]]</f>
        <v>6301.08</v>
      </c>
      <c r="AI3049">
        <f>YEAR(Table1[[#This Row],[Order Date]])</f>
        <v>2015</v>
      </c>
    </row>
    <row r="3050" spans="1:35" x14ac:dyDescent="0.3">
      <c r="A3050" t="s">
        <v>1444</v>
      </c>
      <c r="B3050" s="1">
        <v>42190</v>
      </c>
      <c r="C3050" t="s">
        <v>2000</v>
      </c>
      <c r="D3050" t="s">
        <v>120</v>
      </c>
      <c r="E3050" t="s">
        <v>27</v>
      </c>
      <c r="F3050" t="s">
        <v>28</v>
      </c>
      <c r="G3050" t="s">
        <v>91</v>
      </c>
      <c r="H3050" t="s">
        <v>62</v>
      </c>
      <c r="I3050" t="s">
        <v>121</v>
      </c>
      <c r="J3050" t="s">
        <v>1311</v>
      </c>
      <c r="K3050" t="s">
        <v>94</v>
      </c>
      <c r="L3050" t="s">
        <v>95</v>
      </c>
      <c r="M3050" t="s">
        <v>35</v>
      </c>
      <c r="N3050" s="1">
        <v>42192</v>
      </c>
      <c r="O3050" t="s">
        <v>542</v>
      </c>
      <c r="P3050" s="3" t="s">
        <v>543</v>
      </c>
      <c r="Q3050" t="s">
        <v>544</v>
      </c>
      <c r="R3050">
        <v>19</v>
      </c>
      <c r="S3050" t="s">
        <v>10207</v>
      </c>
      <c r="T3050" s="2">
        <v>0.09</v>
      </c>
      <c r="U3050" t="s">
        <v>333</v>
      </c>
      <c r="V3050" t="s">
        <v>12616</v>
      </c>
      <c r="W3050" t="s">
        <v>547</v>
      </c>
      <c r="X3050" t="s">
        <v>12617</v>
      </c>
      <c r="Y3050" s="3">
        <f>VALUE(SUBSTITUTE(Table1[[#This Row],[Order Total]],"$",""))</f>
        <v>966.93</v>
      </c>
      <c r="Z3050">
        <f>VALUE(SUBSTITUTE(Table1[[#This Row],[Total]],"$",""))</f>
        <v>971.25</v>
      </c>
      <c r="AA3050" s="3">
        <f>Table1[[#This Row],[Order Total Number]]-Table1[[#This Row],[Total Number]]</f>
        <v>-4.32000000000005</v>
      </c>
      <c r="AB3050">
        <f>VALUE(SUBSTITUTE(Table1[[#This Row],[Shipping Cost]],"$",""))</f>
        <v>6.64</v>
      </c>
      <c r="AC3050">
        <f>VALUE(SUBSTITUTE(Table1[[#This Row],[Discount $]],"$",""))</f>
        <v>61.71</v>
      </c>
      <c r="AD3050">
        <f>VALUE(SUBSTITUTE(Table1[[#This Row],[Retail Price]],"$",""))</f>
        <v>29.74</v>
      </c>
      <c r="AE3050" s="4">
        <f>(Table1[[#This Row],[Retail Price Number]]*Table1[[#This Row],[Order Quantity]])-Table1[[#This Row],[Discount $ Number]]+Table1[[#This Row],[Shipping Cost Number]]</f>
        <v>509.98999999999995</v>
      </c>
      <c r="AF3050">
        <f>Table1[[#This Row],[Retail Price Number]]*Table1[[#This Row],[Order Quantity]]-Table1[[#This Row],[Discount $ Number]]</f>
        <v>503.34999999999997</v>
      </c>
      <c r="AG3050">
        <f>(Table1[[#This Row],[Retail Price Number]]*Table1[[#This Row],[Order Quantity]])-Table1[[#This Row],[Discount $ Number]]-Table1[[#This Row],[Shipping Cost Number]]</f>
        <v>496.71</v>
      </c>
      <c r="AH3050">
        <f>Table1[[#This Row],[Retail Price Number]]*Table1[[#This Row],[Order Quantity]]</f>
        <v>565.05999999999995</v>
      </c>
      <c r="AI3050">
        <f>YEAR(Table1[[#This Row],[Order Date]])</f>
        <v>2015</v>
      </c>
    </row>
    <row r="3051" spans="1:35" x14ac:dyDescent="0.3">
      <c r="A3051" t="s">
        <v>714</v>
      </c>
      <c r="B3051" s="1">
        <v>41593</v>
      </c>
      <c r="C3051" t="s">
        <v>715</v>
      </c>
      <c r="D3051" t="s">
        <v>591</v>
      </c>
      <c r="E3051" t="s">
        <v>27</v>
      </c>
      <c r="F3051" t="s">
        <v>28</v>
      </c>
      <c r="G3051" t="s">
        <v>77</v>
      </c>
      <c r="H3051" t="s">
        <v>241</v>
      </c>
      <c r="I3051" t="s">
        <v>31</v>
      </c>
      <c r="J3051" t="s">
        <v>253</v>
      </c>
      <c r="K3051" t="s">
        <v>94</v>
      </c>
      <c r="L3051" t="s">
        <v>95</v>
      </c>
      <c r="M3051" t="s">
        <v>35</v>
      </c>
      <c r="N3051" s="1">
        <v>41595</v>
      </c>
      <c r="O3051" t="s">
        <v>254</v>
      </c>
      <c r="P3051" s="3" t="s">
        <v>255</v>
      </c>
      <c r="Q3051" t="s">
        <v>256</v>
      </c>
      <c r="R3051">
        <v>38</v>
      </c>
      <c r="S3051" t="s">
        <v>716</v>
      </c>
      <c r="T3051" s="2">
        <v>0.1</v>
      </c>
      <c r="U3051" t="s">
        <v>717</v>
      </c>
      <c r="V3051" t="s">
        <v>718</v>
      </c>
      <c r="W3051" t="s">
        <v>260</v>
      </c>
      <c r="X3051" t="s">
        <v>719</v>
      </c>
      <c r="Y3051" s="3">
        <f>VALUE(SUBSTITUTE(Table1[[#This Row],[Order Total]],"$",""))</f>
        <v>36.659999999999997</v>
      </c>
      <c r="Z3051">
        <f>VALUE(SUBSTITUTE(Table1[[#This Row],[Total]],"$",""))</f>
        <v>38.29</v>
      </c>
      <c r="AA3051" s="3">
        <f>Table1[[#This Row],[Order Total Number]]-Table1[[#This Row],[Total Number]]</f>
        <v>-1.6300000000000026</v>
      </c>
      <c r="AB3051">
        <f>VALUE(SUBSTITUTE(Table1[[#This Row],[Shipping Cost]],"$",""))</f>
        <v>1.34</v>
      </c>
      <c r="AC3051">
        <f>VALUE(SUBSTITUTE(Table1[[#This Row],[Discount $]],"$",""))</f>
        <v>3.41</v>
      </c>
      <c r="AD3051">
        <f>VALUE(SUBSTITUTE(Table1[[#This Row],[Retail Price]],"$",""))</f>
        <v>2.78</v>
      </c>
      <c r="AE3051" s="4">
        <f>(Table1[[#This Row],[Retail Price Number]]*Table1[[#This Row],[Order Quantity]])-Table1[[#This Row],[Discount $ Number]]+Table1[[#This Row],[Shipping Cost Number]]</f>
        <v>103.57</v>
      </c>
      <c r="AF3051">
        <f>Table1[[#This Row],[Retail Price Number]]*Table1[[#This Row],[Order Quantity]]-Table1[[#This Row],[Discount $ Number]]</f>
        <v>102.22999999999999</v>
      </c>
      <c r="AG3051">
        <f>(Table1[[#This Row],[Retail Price Number]]*Table1[[#This Row],[Order Quantity]])-Table1[[#This Row],[Discount $ Number]]-Table1[[#This Row],[Shipping Cost Number]]</f>
        <v>100.88999999999999</v>
      </c>
      <c r="AH3051">
        <f>Table1[[#This Row],[Retail Price Number]]*Table1[[#This Row],[Order Quantity]]</f>
        <v>105.63999999999999</v>
      </c>
      <c r="AI3051">
        <f>YEAR(Table1[[#This Row],[Order Date]])</f>
        <v>2013</v>
      </c>
    </row>
    <row r="3052" spans="1:35" x14ac:dyDescent="0.3">
      <c r="A3052" t="s">
        <v>714</v>
      </c>
      <c r="B3052" s="1">
        <v>41479</v>
      </c>
      <c r="C3052" t="s">
        <v>471</v>
      </c>
      <c r="D3052" t="s">
        <v>399</v>
      </c>
      <c r="E3052" t="s">
        <v>27</v>
      </c>
      <c r="F3052" t="s">
        <v>28</v>
      </c>
      <c r="G3052" t="s">
        <v>91</v>
      </c>
      <c r="H3052" t="s">
        <v>62</v>
      </c>
      <c r="I3052" t="s">
        <v>196</v>
      </c>
      <c r="J3052" t="s">
        <v>3587</v>
      </c>
      <c r="K3052" t="s">
        <v>94</v>
      </c>
      <c r="L3052" t="s">
        <v>95</v>
      </c>
      <c r="M3052" t="s">
        <v>156</v>
      </c>
      <c r="N3052" s="1">
        <v>41481</v>
      </c>
      <c r="O3052" t="s">
        <v>460</v>
      </c>
      <c r="P3052" s="3" t="s">
        <v>3588</v>
      </c>
      <c r="Q3052" t="s">
        <v>1220</v>
      </c>
      <c r="R3052">
        <v>34</v>
      </c>
      <c r="S3052" t="s">
        <v>8927</v>
      </c>
      <c r="T3052" s="2">
        <v>0.02</v>
      </c>
      <c r="U3052" t="s">
        <v>8928</v>
      </c>
      <c r="V3052" t="s">
        <v>7784</v>
      </c>
      <c r="W3052" t="s">
        <v>3589</v>
      </c>
      <c r="X3052" t="s">
        <v>8929</v>
      </c>
      <c r="Y3052" s="3">
        <f>VALUE(SUBSTITUTE(Table1[[#This Row],[Order Total]],"$",""))</f>
        <v>83.16</v>
      </c>
      <c r="Z3052">
        <f>VALUE(SUBSTITUTE(Table1[[#This Row],[Total]],"$",""))</f>
        <v>84.53</v>
      </c>
      <c r="AA3052" s="3">
        <f>Table1[[#This Row],[Order Total Number]]-Table1[[#This Row],[Total Number]]</f>
        <v>-1.3700000000000045</v>
      </c>
      <c r="AB3052">
        <f>VALUE(SUBSTITUTE(Table1[[#This Row],[Shipping Cost]],"$",""))</f>
        <v>0.85</v>
      </c>
      <c r="AC3052">
        <f>VALUE(SUBSTITUTE(Table1[[#This Row],[Discount $]],"$",""))</f>
        <v>7.23</v>
      </c>
      <c r="AD3052">
        <f>VALUE(SUBSTITUTE(Table1[[#This Row],[Retail Price]],"$",""))</f>
        <v>3.38</v>
      </c>
      <c r="AE3052" s="4">
        <f>(Table1[[#This Row],[Retail Price Number]]*Table1[[#This Row],[Order Quantity]])-Table1[[#This Row],[Discount $ Number]]+Table1[[#This Row],[Shipping Cost Number]]</f>
        <v>108.53999999999999</v>
      </c>
      <c r="AF3052">
        <f>Table1[[#This Row],[Retail Price Number]]*Table1[[#This Row],[Order Quantity]]-Table1[[#This Row],[Discount $ Number]]</f>
        <v>107.69</v>
      </c>
      <c r="AG3052">
        <f>(Table1[[#This Row],[Retail Price Number]]*Table1[[#This Row],[Order Quantity]])-Table1[[#This Row],[Discount $ Number]]-Table1[[#This Row],[Shipping Cost Number]]</f>
        <v>106.84</v>
      </c>
      <c r="AH3052">
        <f>Table1[[#This Row],[Retail Price Number]]*Table1[[#This Row],[Order Quantity]]</f>
        <v>114.92</v>
      </c>
      <c r="AI3052">
        <f>YEAR(Table1[[#This Row],[Order Date]])</f>
        <v>2013</v>
      </c>
    </row>
    <row r="3053" spans="1:35" x14ac:dyDescent="0.3">
      <c r="A3053" t="s">
        <v>714</v>
      </c>
      <c r="B3053" s="1">
        <v>41768</v>
      </c>
      <c r="C3053" t="s">
        <v>1719</v>
      </c>
      <c r="D3053" t="s">
        <v>204</v>
      </c>
      <c r="E3053" t="s">
        <v>27</v>
      </c>
      <c r="F3053" t="s">
        <v>28</v>
      </c>
      <c r="G3053" t="s">
        <v>134</v>
      </c>
      <c r="H3053" t="s">
        <v>205</v>
      </c>
      <c r="I3053" t="s">
        <v>121</v>
      </c>
      <c r="J3053" t="s">
        <v>1215</v>
      </c>
      <c r="K3053" t="s">
        <v>94</v>
      </c>
      <c r="L3053" t="s">
        <v>34</v>
      </c>
      <c r="M3053" t="s">
        <v>35</v>
      </c>
      <c r="N3053" s="1">
        <v>41770</v>
      </c>
      <c r="O3053" t="s">
        <v>1216</v>
      </c>
      <c r="P3053" s="3" t="s">
        <v>1217</v>
      </c>
      <c r="Q3053" t="s">
        <v>1218</v>
      </c>
      <c r="R3053">
        <v>40</v>
      </c>
      <c r="S3053" t="s">
        <v>6992</v>
      </c>
      <c r="T3053" s="2">
        <v>0.01</v>
      </c>
      <c r="U3053" t="s">
        <v>9182</v>
      </c>
      <c r="V3053" t="s">
        <v>4925</v>
      </c>
      <c r="W3053" t="s">
        <v>1222</v>
      </c>
      <c r="X3053" t="s">
        <v>9183</v>
      </c>
      <c r="Y3053" s="3">
        <f>VALUE(SUBSTITUTE(Table1[[#This Row],[Order Total]],"$",""))</f>
        <v>42.1</v>
      </c>
      <c r="Z3053">
        <f>VALUE(SUBSTITUTE(Table1[[#This Row],[Total]],"$",""))</f>
        <v>44.93</v>
      </c>
      <c r="AA3053" s="3">
        <f>Table1[[#This Row],[Order Total Number]]-Table1[[#This Row],[Total Number]]</f>
        <v>-2.8299999999999983</v>
      </c>
      <c r="AB3053">
        <f>VALUE(SUBSTITUTE(Table1[[#This Row],[Shipping Cost]],"$",""))</f>
        <v>0.83</v>
      </c>
      <c r="AC3053">
        <f>VALUE(SUBSTITUTE(Table1[[#This Row],[Discount $]],"$",""))</f>
        <v>4.28</v>
      </c>
      <c r="AD3053">
        <f>VALUE(SUBSTITUTE(Table1[[#This Row],[Retail Price]],"$",""))</f>
        <v>5.84</v>
      </c>
      <c r="AE3053" s="4">
        <f>(Table1[[#This Row],[Retail Price Number]]*Table1[[#This Row],[Order Quantity]])-Table1[[#This Row],[Discount $ Number]]+Table1[[#This Row],[Shipping Cost Number]]</f>
        <v>230.15</v>
      </c>
      <c r="AF3053">
        <f>Table1[[#This Row],[Retail Price Number]]*Table1[[#This Row],[Order Quantity]]-Table1[[#This Row],[Discount $ Number]]</f>
        <v>229.32</v>
      </c>
      <c r="AG3053">
        <f>(Table1[[#This Row],[Retail Price Number]]*Table1[[#This Row],[Order Quantity]])-Table1[[#This Row],[Discount $ Number]]-Table1[[#This Row],[Shipping Cost Number]]</f>
        <v>228.48999999999998</v>
      </c>
      <c r="AH3053">
        <f>Table1[[#This Row],[Retail Price Number]]*Table1[[#This Row],[Order Quantity]]</f>
        <v>233.6</v>
      </c>
      <c r="AI3053">
        <f>YEAR(Table1[[#This Row],[Order Date]])</f>
        <v>2014</v>
      </c>
    </row>
    <row r="3054" spans="1:35" x14ac:dyDescent="0.3">
      <c r="A3054" t="s">
        <v>714</v>
      </c>
      <c r="B3054" s="1">
        <v>42324</v>
      </c>
      <c r="C3054" t="s">
        <v>2004</v>
      </c>
      <c r="D3054" t="s">
        <v>399</v>
      </c>
      <c r="E3054" t="s">
        <v>27</v>
      </c>
      <c r="F3054" t="s">
        <v>28</v>
      </c>
      <c r="G3054" t="s">
        <v>77</v>
      </c>
      <c r="H3054" t="s">
        <v>62</v>
      </c>
      <c r="I3054" t="s">
        <v>196</v>
      </c>
      <c r="J3054" t="s">
        <v>64</v>
      </c>
      <c r="K3054" t="s">
        <v>94</v>
      </c>
      <c r="L3054" t="s">
        <v>34</v>
      </c>
      <c r="M3054" t="s">
        <v>35</v>
      </c>
      <c r="N3054" s="1">
        <v>42324</v>
      </c>
      <c r="O3054" t="s">
        <v>66</v>
      </c>
      <c r="P3054" s="3" t="s">
        <v>67</v>
      </c>
      <c r="Q3054" t="s">
        <v>68</v>
      </c>
      <c r="R3054">
        <v>14</v>
      </c>
      <c r="S3054" t="s">
        <v>7849</v>
      </c>
      <c r="T3054" s="2">
        <v>0.1</v>
      </c>
      <c r="U3054" t="s">
        <v>4437</v>
      </c>
      <c r="V3054" t="s">
        <v>2873</v>
      </c>
      <c r="W3054" t="s">
        <v>72</v>
      </c>
      <c r="X3054" t="s">
        <v>4663</v>
      </c>
      <c r="Y3054" s="3">
        <f>VALUE(SUBSTITUTE(Table1[[#This Row],[Order Total]],"$",""))</f>
        <v>43.28</v>
      </c>
      <c r="Z3054">
        <f>VALUE(SUBSTITUTE(Table1[[#This Row],[Total]],"$",""))</f>
        <v>45.29</v>
      </c>
      <c r="AA3054" s="3">
        <f>Table1[[#This Row],[Order Total Number]]-Table1[[#This Row],[Total Number]]</f>
        <v>-2.009999999999998</v>
      </c>
      <c r="AB3054">
        <f>VALUE(SUBSTITUTE(Table1[[#This Row],[Shipping Cost]],"$",""))</f>
        <v>0.99</v>
      </c>
      <c r="AC3054">
        <f>VALUE(SUBSTITUTE(Table1[[#This Row],[Discount $]],"$",""))</f>
        <v>4.5999999999999996</v>
      </c>
      <c r="AD3054">
        <f>VALUE(SUBSTITUTE(Table1[[#This Row],[Retail Price]],"$",""))</f>
        <v>2.88</v>
      </c>
      <c r="AE3054" s="4">
        <f>(Table1[[#This Row],[Retail Price Number]]*Table1[[#This Row],[Order Quantity]])-Table1[[#This Row],[Discount $ Number]]+Table1[[#This Row],[Shipping Cost Number]]</f>
        <v>36.71</v>
      </c>
      <c r="AF3054">
        <f>Table1[[#This Row],[Retail Price Number]]*Table1[[#This Row],[Order Quantity]]-Table1[[#This Row],[Discount $ Number]]</f>
        <v>35.72</v>
      </c>
      <c r="AG3054">
        <f>(Table1[[#This Row],[Retail Price Number]]*Table1[[#This Row],[Order Quantity]])-Table1[[#This Row],[Discount $ Number]]-Table1[[#This Row],[Shipping Cost Number]]</f>
        <v>34.729999999999997</v>
      </c>
      <c r="AH3054">
        <f>Table1[[#This Row],[Retail Price Number]]*Table1[[#This Row],[Order Quantity]]</f>
        <v>40.32</v>
      </c>
      <c r="AI3054">
        <f>YEAR(Table1[[#This Row],[Order Date]])</f>
        <v>2015</v>
      </c>
    </row>
    <row r="3055" spans="1:35" x14ac:dyDescent="0.3">
      <c r="A3055" t="s">
        <v>8286</v>
      </c>
      <c r="B3055" s="1">
        <v>42064</v>
      </c>
      <c r="C3055" t="s">
        <v>3426</v>
      </c>
      <c r="D3055" t="s">
        <v>26</v>
      </c>
      <c r="E3055" t="s">
        <v>27</v>
      </c>
      <c r="F3055" t="s">
        <v>28</v>
      </c>
      <c r="G3055" t="s">
        <v>91</v>
      </c>
      <c r="H3055" t="s">
        <v>30</v>
      </c>
      <c r="I3055" t="s">
        <v>121</v>
      </c>
      <c r="J3055" t="s">
        <v>197</v>
      </c>
      <c r="K3055" t="s">
        <v>94</v>
      </c>
      <c r="L3055" t="s">
        <v>95</v>
      </c>
      <c r="M3055" t="s">
        <v>35</v>
      </c>
      <c r="N3055" s="1">
        <v>42064</v>
      </c>
      <c r="O3055" t="s">
        <v>198</v>
      </c>
      <c r="P3055" s="3" t="s">
        <v>37</v>
      </c>
      <c r="Q3055" t="s">
        <v>57</v>
      </c>
      <c r="R3055">
        <v>34</v>
      </c>
      <c r="S3055" t="s">
        <v>3060</v>
      </c>
      <c r="T3055" s="2">
        <v>0.03</v>
      </c>
      <c r="U3055" t="s">
        <v>1809</v>
      </c>
      <c r="V3055" t="s">
        <v>2005</v>
      </c>
      <c r="W3055" t="s">
        <v>116</v>
      </c>
      <c r="X3055" t="s">
        <v>5507</v>
      </c>
      <c r="Y3055" s="3">
        <f>VALUE(SUBSTITUTE(Table1[[#This Row],[Order Total]],"$",""))</f>
        <v>59.7</v>
      </c>
      <c r="Z3055">
        <f>VALUE(SUBSTITUTE(Table1[[#This Row],[Total]],"$",""))</f>
        <v>50.69</v>
      </c>
      <c r="AA3055" s="3">
        <f>Table1[[#This Row],[Order Total Number]]-Table1[[#This Row],[Total Number]]</f>
        <v>9.0100000000000051</v>
      </c>
      <c r="AB3055">
        <f>VALUE(SUBSTITUTE(Table1[[#This Row],[Shipping Cost]],"$",""))</f>
        <v>1.49</v>
      </c>
      <c r="AC3055">
        <f>VALUE(SUBSTITUTE(Table1[[#This Row],[Discount $]],"$",""))</f>
        <v>4.66</v>
      </c>
      <c r="AD3055">
        <f>VALUE(SUBSTITUTE(Table1[[#This Row],[Retail Price]],"$",""))</f>
        <v>1.88</v>
      </c>
      <c r="AE3055" s="4">
        <f>(Table1[[#This Row],[Retail Price Number]]*Table1[[#This Row],[Order Quantity]])-Table1[[#This Row],[Discount $ Number]]+Table1[[#This Row],[Shipping Cost Number]]</f>
        <v>60.749999999999993</v>
      </c>
      <c r="AF3055">
        <f>Table1[[#This Row],[Retail Price Number]]*Table1[[#This Row],[Order Quantity]]-Table1[[#This Row],[Discount $ Number]]</f>
        <v>59.259999999999991</v>
      </c>
      <c r="AG3055">
        <f>(Table1[[#This Row],[Retail Price Number]]*Table1[[#This Row],[Order Quantity]])-Table1[[#This Row],[Discount $ Number]]-Table1[[#This Row],[Shipping Cost Number]]</f>
        <v>57.769999999999989</v>
      </c>
      <c r="AH3055">
        <f>Table1[[#This Row],[Retail Price Number]]*Table1[[#This Row],[Order Quantity]]</f>
        <v>63.919999999999995</v>
      </c>
      <c r="AI3055">
        <f>YEAR(Table1[[#This Row],[Order Date]])</f>
        <v>2015</v>
      </c>
    </row>
    <row r="3056" spans="1:35" x14ac:dyDescent="0.3">
      <c r="A3056" t="s">
        <v>2988</v>
      </c>
      <c r="B3056" s="1">
        <v>42105</v>
      </c>
      <c r="C3056" t="s">
        <v>1532</v>
      </c>
      <c r="D3056" t="s">
        <v>421</v>
      </c>
      <c r="E3056" t="s">
        <v>27</v>
      </c>
      <c r="F3056" t="s">
        <v>28</v>
      </c>
      <c r="G3056" t="s">
        <v>77</v>
      </c>
      <c r="H3056" t="s">
        <v>422</v>
      </c>
      <c r="I3056" t="s">
        <v>196</v>
      </c>
      <c r="J3056" t="s">
        <v>1813</v>
      </c>
      <c r="K3056" t="s">
        <v>94</v>
      </c>
      <c r="L3056" t="s">
        <v>34</v>
      </c>
      <c r="M3056" t="s">
        <v>35</v>
      </c>
      <c r="N3056" s="1">
        <v>42105</v>
      </c>
      <c r="O3056" t="s">
        <v>1814</v>
      </c>
      <c r="P3056" s="3" t="s">
        <v>1815</v>
      </c>
      <c r="Q3056" t="s">
        <v>1107</v>
      </c>
      <c r="R3056">
        <v>7</v>
      </c>
      <c r="S3056" t="s">
        <v>2989</v>
      </c>
      <c r="T3056" s="2">
        <v>0.05</v>
      </c>
      <c r="U3056" t="s">
        <v>2990</v>
      </c>
      <c r="V3056" t="s">
        <v>2991</v>
      </c>
      <c r="W3056" t="s">
        <v>1587</v>
      </c>
      <c r="X3056" t="s">
        <v>2992</v>
      </c>
      <c r="Y3056" s="3">
        <f>VALUE(SUBSTITUTE(Table1[[#This Row],[Order Total]],"$",""))</f>
        <v>143.01</v>
      </c>
      <c r="Z3056">
        <f>VALUE(SUBSTITUTE(Table1[[#This Row],[Total]],"$",""))</f>
        <v>140.79</v>
      </c>
      <c r="AA3056" s="3">
        <f>Table1[[#This Row],[Order Total Number]]-Table1[[#This Row],[Total Number]]</f>
        <v>2.2199999999999989</v>
      </c>
      <c r="AB3056">
        <f>VALUE(SUBSTITUTE(Table1[[#This Row],[Shipping Cost]],"$",""))</f>
        <v>5.01</v>
      </c>
      <c r="AC3056">
        <f>VALUE(SUBSTITUTE(Table1[[#This Row],[Discount $]],"$",""))</f>
        <v>6.49</v>
      </c>
      <c r="AD3056">
        <f>VALUE(SUBSTITUTE(Table1[[#This Row],[Retail Price]],"$",""))</f>
        <v>5.74</v>
      </c>
      <c r="AE3056" s="4">
        <f>(Table1[[#This Row],[Retail Price Number]]*Table1[[#This Row],[Order Quantity]])-Table1[[#This Row],[Discount $ Number]]+Table1[[#This Row],[Shipping Cost Number]]</f>
        <v>38.699999999999996</v>
      </c>
      <c r="AF3056">
        <f>Table1[[#This Row],[Retail Price Number]]*Table1[[#This Row],[Order Quantity]]-Table1[[#This Row],[Discount $ Number]]</f>
        <v>33.69</v>
      </c>
      <c r="AG3056">
        <f>(Table1[[#This Row],[Retail Price Number]]*Table1[[#This Row],[Order Quantity]])-Table1[[#This Row],[Discount $ Number]]-Table1[[#This Row],[Shipping Cost Number]]</f>
        <v>28.68</v>
      </c>
      <c r="AH3056">
        <f>Table1[[#This Row],[Retail Price Number]]*Table1[[#This Row],[Order Quantity]]</f>
        <v>40.18</v>
      </c>
      <c r="AI3056">
        <f>YEAR(Table1[[#This Row],[Order Date]])</f>
        <v>2015</v>
      </c>
    </row>
    <row r="3057" spans="1:35" x14ac:dyDescent="0.3">
      <c r="A3057" t="s">
        <v>2686</v>
      </c>
      <c r="B3057" s="1">
        <v>42336</v>
      </c>
      <c r="C3057" t="s">
        <v>1231</v>
      </c>
      <c r="D3057" t="s">
        <v>1232</v>
      </c>
      <c r="E3057" t="s">
        <v>27</v>
      </c>
      <c r="F3057" t="s">
        <v>28</v>
      </c>
      <c r="G3057" t="s">
        <v>77</v>
      </c>
      <c r="H3057" t="s">
        <v>281</v>
      </c>
      <c r="I3057" t="s">
        <v>121</v>
      </c>
      <c r="J3057" t="s">
        <v>253</v>
      </c>
      <c r="K3057" t="s">
        <v>94</v>
      </c>
      <c r="L3057" t="s">
        <v>109</v>
      </c>
      <c r="M3057" t="s">
        <v>35</v>
      </c>
      <c r="N3057" s="1">
        <v>42339</v>
      </c>
      <c r="O3057" t="s">
        <v>254</v>
      </c>
      <c r="P3057" s="3" t="s">
        <v>255</v>
      </c>
      <c r="Q3057" t="s">
        <v>256</v>
      </c>
      <c r="R3057">
        <v>8</v>
      </c>
      <c r="S3057" t="s">
        <v>2687</v>
      </c>
      <c r="T3057" s="2">
        <v>0.03</v>
      </c>
      <c r="U3057" t="s">
        <v>2688</v>
      </c>
      <c r="V3057" t="s">
        <v>2689</v>
      </c>
      <c r="W3057" t="s">
        <v>260</v>
      </c>
      <c r="X3057" t="s">
        <v>1630</v>
      </c>
      <c r="Y3057" s="3">
        <f>VALUE(SUBSTITUTE(Table1[[#This Row],[Order Total]],"$",""))</f>
        <v>54.53</v>
      </c>
      <c r="Z3057">
        <f>VALUE(SUBSTITUTE(Table1[[#This Row],[Total]],"$",""))</f>
        <v>55.62</v>
      </c>
      <c r="AA3057" s="3">
        <f>Table1[[#This Row],[Order Total Number]]-Table1[[#This Row],[Total Number]]</f>
        <v>-1.0899999999999963</v>
      </c>
      <c r="AB3057">
        <f>VALUE(SUBSTITUTE(Table1[[#This Row],[Shipping Cost]],"$",""))</f>
        <v>1.34</v>
      </c>
      <c r="AC3057">
        <f>VALUE(SUBSTITUTE(Table1[[#This Row],[Discount $]],"$",""))</f>
        <v>3.53</v>
      </c>
      <c r="AD3057">
        <f>VALUE(SUBSTITUTE(Table1[[#This Row],[Retail Price]],"$",""))</f>
        <v>2.78</v>
      </c>
      <c r="AE3057" s="4">
        <f>(Table1[[#This Row],[Retail Price Number]]*Table1[[#This Row],[Order Quantity]])-Table1[[#This Row],[Discount $ Number]]+Table1[[#This Row],[Shipping Cost Number]]</f>
        <v>20.049999999999997</v>
      </c>
      <c r="AF3057">
        <f>Table1[[#This Row],[Retail Price Number]]*Table1[[#This Row],[Order Quantity]]-Table1[[#This Row],[Discount $ Number]]</f>
        <v>18.709999999999997</v>
      </c>
      <c r="AG3057">
        <f>(Table1[[#This Row],[Retail Price Number]]*Table1[[#This Row],[Order Quantity]])-Table1[[#This Row],[Discount $ Number]]-Table1[[#This Row],[Shipping Cost Number]]</f>
        <v>17.369999999999997</v>
      </c>
      <c r="AH3057">
        <f>Table1[[#This Row],[Retail Price Number]]*Table1[[#This Row],[Order Quantity]]</f>
        <v>22.24</v>
      </c>
      <c r="AI3057">
        <f>YEAR(Table1[[#This Row],[Order Date]])</f>
        <v>2015</v>
      </c>
    </row>
    <row r="3058" spans="1:35" x14ac:dyDescent="0.3">
      <c r="A3058" t="s">
        <v>2686</v>
      </c>
      <c r="B3058" s="1">
        <v>42210</v>
      </c>
      <c r="C3058" t="s">
        <v>600</v>
      </c>
      <c r="D3058" t="s">
        <v>365</v>
      </c>
      <c r="E3058" t="s">
        <v>46</v>
      </c>
      <c r="F3058" t="s">
        <v>47</v>
      </c>
      <c r="G3058" t="s">
        <v>91</v>
      </c>
      <c r="H3058" t="s">
        <v>48</v>
      </c>
      <c r="I3058" t="s">
        <v>196</v>
      </c>
      <c r="J3058" t="s">
        <v>7616</v>
      </c>
      <c r="K3058" t="s">
        <v>94</v>
      </c>
      <c r="L3058" t="s">
        <v>34</v>
      </c>
      <c r="M3058" t="s">
        <v>35</v>
      </c>
      <c r="N3058" s="1">
        <v>42211</v>
      </c>
      <c r="O3058" t="s">
        <v>37</v>
      </c>
      <c r="P3058" s="3" t="s">
        <v>982</v>
      </c>
      <c r="Q3058" t="s">
        <v>653</v>
      </c>
      <c r="R3058">
        <v>8</v>
      </c>
      <c r="S3058" t="s">
        <v>2920</v>
      </c>
      <c r="T3058" s="2">
        <v>0.01</v>
      </c>
      <c r="U3058" t="s">
        <v>343</v>
      </c>
      <c r="V3058" t="s">
        <v>7617</v>
      </c>
      <c r="W3058" t="s">
        <v>52</v>
      </c>
      <c r="X3058" t="s">
        <v>40</v>
      </c>
      <c r="Y3058" s="3">
        <f>VALUE(SUBSTITUTE(Table1[[#This Row],[Order Total]],"$",""))</f>
        <v>125.57</v>
      </c>
      <c r="Z3058">
        <f>VALUE(SUBSTITUTE(Table1[[#This Row],[Total]],"$",""))</f>
        <v>126.71</v>
      </c>
      <c r="AA3058" s="3">
        <f>Table1[[#This Row],[Order Total Number]]-Table1[[#This Row],[Total Number]]</f>
        <v>-1.1400000000000006</v>
      </c>
      <c r="AB3058">
        <f>VALUE(SUBSTITUTE(Table1[[#This Row],[Shipping Cost]],"$",""))</f>
        <v>1.1399999999999999</v>
      </c>
      <c r="AC3058">
        <f>VALUE(SUBSTITUTE(Table1[[#This Row],[Discount $]],"$",""))</f>
        <v>9.4499999999999993</v>
      </c>
      <c r="AD3058">
        <f>VALUE(SUBSTITUTE(Table1[[#This Row],[Retail Price]],"$",""))</f>
        <v>3.14</v>
      </c>
      <c r="AE3058" s="4">
        <f>(Table1[[#This Row],[Retail Price Number]]*Table1[[#This Row],[Order Quantity]])-Table1[[#This Row],[Discount $ Number]]+Table1[[#This Row],[Shipping Cost Number]]</f>
        <v>16.810000000000002</v>
      </c>
      <c r="AF3058">
        <f>Table1[[#This Row],[Retail Price Number]]*Table1[[#This Row],[Order Quantity]]-Table1[[#This Row],[Discount $ Number]]</f>
        <v>15.670000000000002</v>
      </c>
      <c r="AG3058">
        <f>(Table1[[#This Row],[Retail Price Number]]*Table1[[#This Row],[Order Quantity]])-Table1[[#This Row],[Discount $ Number]]-Table1[[#This Row],[Shipping Cost Number]]</f>
        <v>14.530000000000001</v>
      </c>
      <c r="AH3058">
        <f>Table1[[#This Row],[Retail Price Number]]*Table1[[#This Row],[Order Quantity]]</f>
        <v>25.12</v>
      </c>
      <c r="AI3058">
        <f>YEAR(Table1[[#This Row],[Order Date]])</f>
        <v>2015</v>
      </c>
    </row>
    <row r="3059" spans="1:35" x14ac:dyDescent="0.3">
      <c r="A3059" t="s">
        <v>2686</v>
      </c>
      <c r="B3059" s="1">
        <v>41460</v>
      </c>
      <c r="C3059" t="s">
        <v>8490</v>
      </c>
      <c r="D3059" t="s">
        <v>144</v>
      </c>
      <c r="E3059" t="s">
        <v>46</v>
      </c>
      <c r="F3059" t="s">
        <v>47</v>
      </c>
      <c r="G3059" t="s">
        <v>134</v>
      </c>
      <c r="H3059" t="s">
        <v>107</v>
      </c>
      <c r="I3059" t="s">
        <v>63</v>
      </c>
      <c r="J3059" t="s">
        <v>8491</v>
      </c>
      <c r="K3059" t="s">
        <v>94</v>
      </c>
      <c r="L3059" t="s">
        <v>95</v>
      </c>
      <c r="M3059" t="s">
        <v>35</v>
      </c>
      <c r="N3059" s="1">
        <v>41462</v>
      </c>
      <c r="O3059" t="s">
        <v>995</v>
      </c>
      <c r="P3059" s="3" t="s">
        <v>996</v>
      </c>
      <c r="Q3059" t="s">
        <v>997</v>
      </c>
      <c r="R3059">
        <v>40</v>
      </c>
      <c r="S3059" t="s">
        <v>8492</v>
      </c>
      <c r="T3059" s="2">
        <v>0.04</v>
      </c>
      <c r="U3059" t="s">
        <v>266</v>
      </c>
      <c r="V3059" t="s">
        <v>6766</v>
      </c>
      <c r="W3059" t="s">
        <v>1001</v>
      </c>
      <c r="X3059" t="s">
        <v>6767</v>
      </c>
      <c r="Y3059" s="3">
        <f>VALUE(SUBSTITUTE(Table1[[#This Row],[Order Total]],"$",""))</f>
        <v>52.25</v>
      </c>
      <c r="Z3059">
        <f>VALUE(SUBSTITUTE(Table1[[#This Row],[Total]],"$",""))</f>
        <v>57.02</v>
      </c>
      <c r="AA3059" s="3">
        <f>Table1[[#This Row],[Order Total Number]]-Table1[[#This Row],[Total Number]]</f>
        <v>-4.7700000000000031</v>
      </c>
      <c r="AB3059">
        <f>VALUE(SUBSTITUTE(Table1[[#This Row],[Shipping Cost]],"$",""))</f>
        <v>8.2200000000000006</v>
      </c>
      <c r="AC3059">
        <f>VALUE(SUBSTITUTE(Table1[[#This Row],[Discount $]],"$",""))</f>
        <v>2.74</v>
      </c>
      <c r="AD3059">
        <f>VALUE(SUBSTITUTE(Table1[[#This Row],[Retail Price]],"$",""))</f>
        <v>34.76</v>
      </c>
      <c r="AE3059" s="4">
        <f>(Table1[[#This Row],[Retail Price Number]]*Table1[[#This Row],[Order Quantity]])-Table1[[#This Row],[Discount $ Number]]+Table1[[#This Row],[Shipping Cost Number]]</f>
        <v>1395.8799999999999</v>
      </c>
      <c r="AF3059">
        <f>Table1[[#This Row],[Retail Price Number]]*Table1[[#This Row],[Order Quantity]]-Table1[[#This Row],[Discount $ Number]]</f>
        <v>1387.6599999999999</v>
      </c>
      <c r="AG3059">
        <f>(Table1[[#This Row],[Retail Price Number]]*Table1[[#This Row],[Order Quantity]])-Table1[[#This Row],[Discount $ Number]]-Table1[[#This Row],[Shipping Cost Number]]</f>
        <v>1379.4399999999998</v>
      </c>
      <c r="AH3059">
        <f>Table1[[#This Row],[Retail Price Number]]*Table1[[#This Row],[Order Quantity]]</f>
        <v>1390.3999999999999</v>
      </c>
      <c r="AI3059">
        <f>YEAR(Table1[[#This Row],[Order Date]])</f>
        <v>2013</v>
      </c>
    </row>
    <row r="3060" spans="1:35" x14ac:dyDescent="0.3">
      <c r="A3060" t="s">
        <v>2686</v>
      </c>
      <c r="B3060" s="1">
        <v>42210</v>
      </c>
      <c r="C3060" t="s">
        <v>600</v>
      </c>
      <c r="D3060" t="s">
        <v>365</v>
      </c>
      <c r="E3060" t="s">
        <v>46</v>
      </c>
      <c r="F3060" t="s">
        <v>47</v>
      </c>
      <c r="G3060" t="s">
        <v>29</v>
      </c>
      <c r="H3060" t="s">
        <v>48</v>
      </c>
      <c r="I3060" t="s">
        <v>63</v>
      </c>
      <c r="J3060" t="s">
        <v>7616</v>
      </c>
      <c r="K3060" t="s">
        <v>94</v>
      </c>
      <c r="L3060" t="s">
        <v>95</v>
      </c>
      <c r="M3060" t="s">
        <v>35</v>
      </c>
      <c r="N3060" s="1">
        <v>42211</v>
      </c>
      <c r="O3060" t="s">
        <v>37</v>
      </c>
      <c r="P3060" s="3" t="s">
        <v>982</v>
      </c>
      <c r="Q3060" t="s">
        <v>653</v>
      </c>
      <c r="R3060">
        <v>8</v>
      </c>
      <c r="S3060" t="s">
        <v>2920</v>
      </c>
      <c r="T3060" s="2">
        <v>0.05</v>
      </c>
      <c r="U3060" t="s">
        <v>343</v>
      </c>
      <c r="V3060" t="s">
        <v>7617</v>
      </c>
      <c r="W3060" t="s">
        <v>52</v>
      </c>
      <c r="X3060" t="s">
        <v>40</v>
      </c>
      <c r="Y3060" s="3">
        <f>VALUE(SUBSTITUTE(Table1[[#This Row],[Order Total]],"$",""))</f>
        <v>125.57</v>
      </c>
      <c r="Z3060">
        <f>VALUE(SUBSTITUTE(Table1[[#This Row],[Total]],"$",""))</f>
        <v>126.71</v>
      </c>
      <c r="AA3060" s="3">
        <f>Table1[[#This Row],[Order Total Number]]-Table1[[#This Row],[Total Number]]</f>
        <v>-1.1400000000000006</v>
      </c>
      <c r="AB3060">
        <f>VALUE(SUBSTITUTE(Table1[[#This Row],[Shipping Cost]],"$",""))</f>
        <v>1.1399999999999999</v>
      </c>
      <c r="AC3060">
        <f>VALUE(SUBSTITUTE(Table1[[#This Row],[Discount $]],"$",""))</f>
        <v>9.4499999999999993</v>
      </c>
      <c r="AD3060">
        <f>VALUE(SUBSTITUTE(Table1[[#This Row],[Retail Price]],"$",""))</f>
        <v>3.14</v>
      </c>
      <c r="AE3060" s="4">
        <f>(Table1[[#This Row],[Retail Price Number]]*Table1[[#This Row],[Order Quantity]])-Table1[[#This Row],[Discount $ Number]]+Table1[[#This Row],[Shipping Cost Number]]</f>
        <v>16.810000000000002</v>
      </c>
      <c r="AF3060">
        <f>Table1[[#This Row],[Retail Price Number]]*Table1[[#This Row],[Order Quantity]]-Table1[[#This Row],[Discount $ Number]]</f>
        <v>15.670000000000002</v>
      </c>
      <c r="AG3060">
        <f>(Table1[[#This Row],[Retail Price Number]]*Table1[[#This Row],[Order Quantity]])-Table1[[#This Row],[Discount $ Number]]-Table1[[#This Row],[Shipping Cost Number]]</f>
        <v>14.530000000000001</v>
      </c>
      <c r="AH3060">
        <f>Table1[[#This Row],[Retail Price Number]]*Table1[[#This Row],[Order Quantity]]</f>
        <v>25.12</v>
      </c>
      <c r="AI3060">
        <f>YEAR(Table1[[#This Row],[Order Date]])</f>
        <v>2015</v>
      </c>
    </row>
    <row r="3061" spans="1:35" x14ac:dyDescent="0.3">
      <c r="A3061" t="s">
        <v>2686</v>
      </c>
      <c r="B3061" s="1">
        <v>42210</v>
      </c>
      <c r="C3061" t="s">
        <v>600</v>
      </c>
      <c r="D3061" t="s">
        <v>365</v>
      </c>
      <c r="E3061" t="s">
        <v>46</v>
      </c>
      <c r="F3061" t="s">
        <v>47</v>
      </c>
      <c r="G3061" t="s">
        <v>134</v>
      </c>
      <c r="H3061" t="s">
        <v>48</v>
      </c>
      <c r="I3061" t="s">
        <v>92</v>
      </c>
      <c r="J3061" t="s">
        <v>7616</v>
      </c>
      <c r="K3061" t="s">
        <v>94</v>
      </c>
      <c r="L3061" t="s">
        <v>95</v>
      </c>
      <c r="M3061" t="s">
        <v>35</v>
      </c>
      <c r="N3061" s="1">
        <v>42211</v>
      </c>
      <c r="O3061" t="s">
        <v>37</v>
      </c>
      <c r="P3061" s="3" t="s">
        <v>982</v>
      </c>
      <c r="Q3061" t="s">
        <v>653</v>
      </c>
      <c r="R3061">
        <v>35</v>
      </c>
      <c r="S3061" t="s">
        <v>2920</v>
      </c>
      <c r="T3061" s="2">
        <v>0.1</v>
      </c>
      <c r="U3061" t="s">
        <v>343</v>
      </c>
      <c r="V3061" t="s">
        <v>7617</v>
      </c>
      <c r="W3061" t="s">
        <v>52</v>
      </c>
      <c r="X3061" t="s">
        <v>40</v>
      </c>
      <c r="Y3061" s="3">
        <f>VALUE(SUBSTITUTE(Table1[[#This Row],[Order Total]],"$",""))</f>
        <v>125.57</v>
      </c>
      <c r="Z3061">
        <f>VALUE(SUBSTITUTE(Table1[[#This Row],[Total]],"$",""))</f>
        <v>126.71</v>
      </c>
      <c r="AA3061" s="3">
        <f>Table1[[#This Row],[Order Total Number]]-Table1[[#This Row],[Total Number]]</f>
        <v>-1.1400000000000006</v>
      </c>
      <c r="AB3061">
        <f>VALUE(SUBSTITUTE(Table1[[#This Row],[Shipping Cost]],"$",""))</f>
        <v>1.1399999999999999</v>
      </c>
      <c r="AC3061">
        <f>VALUE(SUBSTITUTE(Table1[[#This Row],[Discount $]],"$",""))</f>
        <v>9.4499999999999993</v>
      </c>
      <c r="AD3061">
        <f>VALUE(SUBSTITUTE(Table1[[#This Row],[Retail Price]],"$",""))</f>
        <v>3.14</v>
      </c>
      <c r="AE3061" s="4">
        <f>(Table1[[#This Row],[Retail Price Number]]*Table1[[#This Row],[Order Quantity]])-Table1[[#This Row],[Discount $ Number]]+Table1[[#This Row],[Shipping Cost Number]]</f>
        <v>101.59</v>
      </c>
      <c r="AF3061">
        <f>Table1[[#This Row],[Retail Price Number]]*Table1[[#This Row],[Order Quantity]]-Table1[[#This Row],[Discount $ Number]]</f>
        <v>100.45</v>
      </c>
      <c r="AG3061">
        <f>(Table1[[#This Row],[Retail Price Number]]*Table1[[#This Row],[Order Quantity]])-Table1[[#This Row],[Discount $ Number]]-Table1[[#This Row],[Shipping Cost Number]]</f>
        <v>99.31</v>
      </c>
      <c r="AH3061">
        <f>Table1[[#This Row],[Retail Price Number]]*Table1[[#This Row],[Order Quantity]]</f>
        <v>109.9</v>
      </c>
      <c r="AI3061">
        <f>YEAR(Table1[[#This Row],[Order Date]])</f>
        <v>2015</v>
      </c>
    </row>
    <row r="3062" spans="1:35" x14ac:dyDescent="0.3">
      <c r="A3062" t="s">
        <v>2686</v>
      </c>
      <c r="B3062" s="1">
        <v>41553</v>
      </c>
      <c r="C3062" t="s">
        <v>2417</v>
      </c>
      <c r="D3062" t="s">
        <v>432</v>
      </c>
      <c r="E3062" t="s">
        <v>27</v>
      </c>
      <c r="F3062" t="s">
        <v>28</v>
      </c>
      <c r="G3062" t="s">
        <v>29</v>
      </c>
      <c r="H3062" t="s">
        <v>433</v>
      </c>
      <c r="I3062" t="s">
        <v>31</v>
      </c>
      <c r="J3062" t="s">
        <v>623</v>
      </c>
      <c r="K3062" t="s">
        <v>94</v>
      </c>
      <c r="L3062" t="s">
        <v>109</v>
      </c>
      <c r="M3062" t="s">
        <v>35</v>
      </c>
      <c r="N3062" s="1">
        <v>41554</v>
      </c>
      <c r="O3062" t="s">
        <v>624</v>
      </c>
      <c r="P3062" s="3" t="s">
        <v>625</v>
      </c>
      <c r="Q3062" t="s">
        <v>626</v>
      </c>
      <c r="R3062">
        <v>24</v>
      </c>
      <c r="S3062" t="s">
        <v>10980</v>
      </c>
      <c r="T3062" s="2">
        <v>0.1</v>
      </c>
      <c r="U3062" t="s">
        <v>1840</v>
      </c>
      <c r="V3062" t="s">
        <v>10981</v>
      </c>
      <c r="W3062" t="s">
        <v>376</v>
      </c>
      <c r="X3062" t="s">
        <v>10982</v>
      </c>
      <c r="Y3062" s="3">
        <f>VALUE(SUBSTITUTE(Table1[[#This Row],[Order Total]],"$",""))</f>
        <v>596.51</v>
      </c>
      <c r="Z3062">
        <f>VALUE(SUBSTITUTE(Table1[[#This Row],[Total]],"$",""))</f>
        <v>3306.32</v>
      </c>
      <c r="AA3062" s="3">
        <f>Table1[[#This Row],[Order Total Number]]-Table1[[#This Row],[Total Number]]</f>
        <v>-2709.8100000000004</v>
      </c>
      <c r="AB3062">
        <f>VALUE(SUBSTITUTE(Table1[[#This Row],[Shipping Cost]],"$",""))</f>
        <v>7.18</v>
      </c>
      <c r="AC3062">
        <f>VALUE(SUBSTITUTE(Table1[[#This Row],[Discount $]],"$",""))</f>
        <v>26.24</v>
      </c>
      <c r="AD3062">
        <f>VALUE(SUBSTITUTE(Table1[[#This Row],[Retail Price]],"$",""))</f>
        <v>300.97000000000003</v>
      </c>
      <c r="AE3062" s="4">
        <f>(Table1[[#This Row],[Retail Price Number]]*Table1[[#This Row],[Order Quantity]])-Table1[[#This Row],[Discount $ Number]]+Table1[[#This Row],[Shipping Cost Number]]</f>
        <v>7204.2200000000012</v>
      </c>
      <c r="AF3062">
        <f>Table1[[#This Row],[Retail Price Number]]*Table1[[#This Row],[Order Quantity]]-Table1[[#This Row],[Discount $ Number]]</f>
        <v>7197.0400000000009</v>
      </c>
      <c r="AG3062">
        <f>(Table1[[#This Row],[Retail Price Number]]*Table1[[#This Row],[Order Quantity]])-Table1[[#This Row],[Discount $ Number]]-Table1[[#This Row],[Shipping Cost Number]]</f>
        <v>7189.8600000000006</v>
      </c>
      <c r="AH3062">
        <f>Table1[[#This Row],[Retail Price Number]]*Table1[[#This Row],[Order Quantity]]</f>
        <v>7223.2800000000007</v>
      </c>
      <c r="AI3062">
        <f>YEAR(Table1[[#This Row],[Order Date]])</f>
        <v>2013</v>
      </c>
    </row>
    <row r="3063" spans="1:35" x14ac:dyDescent="0.3">
      <c r="A3063" t="s">
        <v>1875</v>
      </c>
      <c r="B3063" s="1">
        <v>42016</v>
      </c>
      <c r="C3063" t="s">
        <v>1876</v>
      </c>
      <c r="D3063" t="s">
        <v>1198</v>
      </c>
      <c r="E3063" t="s">
        <v>46</v>
      </c>
      <c r="F3063" t="s">
        <v>47</v>
      </c>
      <c r="G3063" t="s">
        <v>134</v>
      </c>
      <c r="H3063" t="s">
        <v>107</v>
      </c>
      <c r="I3063" t="s">
        <v>121</v>
      </c>
      <c r="J3063" t="s">
        <v>1877</v>
      </c>
      <c r="K3063" t="s">
        <v>94</v>
      </c>
      <c r="L3063" t="s">
        <v>95</v>
      </c>
      <c r="M3063" t="s">
        <v>35</v>
      </c>
      <c r="N3063" s="1">
        <v>42016</v>
      </c>
      <c r="O3063" t="s">
        <v>1878</v>
      </c>
      <c r="P3063" s="3" t="s">
        <v>1879</v>
      </c>
      <c r="Q3063" t="s">
        <v>1880</v>
      </c>
      <c r="R3063">
        <v>2</v>
      </c>
      <c r="S3063" t="s">
        <v>1881</v>
      </c>
      <c r="T3063" s="2">
        <v>0.1</v>
      </c>
      <c r="U3063" t="s">
        <v>1882</v>
      </c>
      <c r="V3063" t="s">
        <v>1883</v>
      </c>
      <c r="W3063" t="s">
        <v>1884</v>
      </c>
      <c r="X3063" t="s">
        <v>1885</v>
      </c>
      <c r="Y3063" s="3">
        <f>VALUE(SUBSTITUTE(Table1[[#This Row],[Order Total]],"$",""))</f>
        <v>62.4</v>
      </c>
      <c r="Z3063">
        <f>VALUE(SUBSTITUTE(Table1[[#This Row],[Total]],"$",""))</f>
        <v>66.569999999999993</v>
      </c>
      <c r="AA3063" s="3">
        <f>Table1[[#This Row],[Order Total Number]]-Table1[[#This Row],[Total Number]]</f>
        <v>-4.1699999999999946</v>
      </c>
      <c r="AB3063">
        <f>VALUE(SUBSTITUTE(Table1[[#This Row],[Shipping Cost]],"$",""))</f>
        <v>4.17</v>
      </c>
      <c r="AC3063">
        <f>VALUE(SUBSTITUTE(Table1[[#This Row],[Discount $]],"$",""))</f>
        <v>5.43</v>
      </c>
      <c r="AD3063">
        <f>VALUE(SUBSTITUTE(Table1[[#This Row],[Retail Price]],"$",""))</f>
        <v>3.57</v>
      </c>
      <c r="AE3063" s="4">
        <f>(Table1[[#This Row],[Retail Price Number]]*Table1[[#This Row],[Order Quantity]])-Table1[[#This Row],[Discount $ Number]]+Table1[[#This Row],[Shipping Cost Number]]</f>
        <v>5.88</v>
      </c>
      <c r="AF3063">
        <f>Table1[[#This Row],[Retail Price Number]]*Table1[[#This Row],[Order Quantity]]-Table1[[#This Row],[Discount $ Number]]</f>
        <v>1.71</v>
      </c>
      <c r="AG3063">
        <f>(Table1[[#This Row],[Retail Price Number]]*Table1[[#This Row],[Order Quantity]])-Table1[[#This Row],[Discount $ Number]]-Table1[[#This Row],[Shipping Cost Number]]</f>
        <v>-2.46</v>
      </c>
      <c r="AH3063">
        <f>Table1[[#This Row],[Retail Price Number]]*Table1[[#This Row],[Order Quantity]]</f>
        <v>7.14</v>
      </c>
      <c r="AI3063">
        <f>YEAR(Table1[[#This Row],[Order Date]])</f>
        <v>2015</v>
      </c>
    </row>
    <row r="3064" spans="1:35" x14ac:dyDescent="0.3">
      <c r="A3064" t="s">
        <v>1875</v>
      </c>
      <c r="B3064" s="1">
        <v>42228</v>
      </c>
      <c r="C3064" t="s">
        <v>1097</v>
      </c>
      <c r="D3064" t="s">
        <v>1098</v>
      </c>
      <c r="E3064" t="s">
        <v>27</v>
      </c>
      <c r="F3064" t="s">
        <v>28</v>
      </c>
      <c r="G3064" t="s">
        <v>77</v>
      </c>
      <c r="H3064" t="s">
        <v>78</v>
      </c>
      <c r="I3064" t="s">
        <v>31</v>
      </c>
      <c r="J3064" t="s">
        <v>163</v>
      </c>
      <c r="K3064" t="s">
        <v>94</v>
      </c>
      <c r="L3064" t="s">
        <v>109</v>
      </c>
      <c r="M3064" t="s">
        <v>35</v>
      </c>
      <c r="N3064" s="1">
        <v>42231</v>
      </c>
      <c r="O3064" t="s">
        <v>164</v>
      </c>
      <c r="P3064" s="3" t="s">
        <v>165</v>
      </c>
      <c r="Q3064" t="s">
        <v>166</v>
      </c>
      <c r="R3064">
        <v>23</v>
      </c>
      <c r="S3064" t="s">
        <v>1881</v>
      </c>
      <c r="T3064" s="2">
        <v>0.01</v>
      </c>
      <c r="U3064" t="s">
        <v>1882</v>
      </c>
      <c r="V3064" t="s">
        <v>1883</v>
      </c>
      <c r="W3064" t="s">
        <v>170</v>
      </c>
      <c r="X3064" t="s">
        <v>1885</v>
      </c>
      <c r="Y3064" s="3">
        <f>VALUE(SUBSTITUTE(Table1[[#This Row],[Order Total]],"$",""))</f>
        <v>62.4</v>
      </c>
      <c r="Z3064">
        <f>VALUE(SUBSTITUTE(Table1[[#This Row],[Total]],"$",""))</f>
        <v>66.569999999999993</v>
      </c>
      <c r="AA3064" s="3">
        <f>Table1[[#This Row],[Order Total Number]]-Table1[[#This Row],[Total Number]]</f>
        <v>-4.1699999999999946</v>
      </c>
      <c r="AB3064">
        <f>VALUE(SUBSTITUTE(Table1[[#This Row],[Shipping Cost]],"$",""))</f>
        <v>1.3</v>
      </c>
      <c r="AC3064">
        <f>VALUE(SUBSTITUTE(Table1[[#This Row],[Discount $]],"$",""))</f>
        <v>5.43</v>
      </c>
      <c r="AD3064">
        <f>VALUE(SUBSTITUTE(Table1[[#This Row],[Retail Price]],"$",""))</f>
        <v>4</v>
      </c>
      <c r="AE3064" s="4">
        <f>(Table1[[#This Row],[Retail Price Number]]*Table1[[#This Row],[Order Quantity]])-Table1[[#This Row],[Discount $ Number]]+Table1[[#This Row],[Shipping Cost Number]]</f>
        <v>87.86999999999999</v>
      </c>
      <c r="AF3064">
        <f>Table1[[#This Row],[Retail Price Number]]*Table1[[#This Row],[Order Quantity]]-Table1[[#This Row],[Discount $ Number]]</f>
        <v>86.57</v>
      </c>
      <c r="AG3064">
        <f>(Table1[[#This Row],[Retail Price Number]]*Table1[[#This Row],[Order Quantity]])-Table1[[#This Row],[Discount $ Number]]-Table1[[#This Row],[Shipping Cost Number]]</f>
        <v>85.27</v>
      </c>
      <c r="AH3064">
        <f>Table1[[#This Row],[Retail Price Number]]*Table1[[#This Row],[Order Quantity]]</f>
        <v>92</v>
      </c>
      <c r="AI3064">
        <f>YEAR(Table1[[#This Row],[Order Date]])</f>
        <v>2015</v>
      </c>
    </row>
    <row r="3065" spans="1:35" x14ac:dyDescent="0.3">
      <c r="A3065" t="s">
        <v>1875</v>
      </c>
      <c r="B3065" s="1">
        <v>42026</v>
      </c>
      <c r="C3065" t="s">
        <v>2975</v>
      </c>
      <c r="D3065" t="s">
        <v>1005</v>
      </c>
      <c r="E3065" t="s">
        <v>27</v>
      </c>
      <c r="F3065" t="s">
        <v>28</v>
      </c>
      <c r="G3065" t="s">
        <v>134</v>
      </c>
      <c r="H3065" t="s">
        <v>281</v>
      </c>
      <c r="I3065" t="s">
        <v>92</v>
      </c>
      <c r="J3065" t="s">
        <v>1877</v>
      </c>
      <c r="K3065" t="s">
        <v>33</v>
      </c>
      <c r="L3065" t="s">
        <v>34</v>
      </c>
      <c r="M3065" t="s">
        <v>35</v>
      </c>
      <c r="N3065" s="1">
        <v>42027</v>
      </c>
      <c r="O3065" t="s">
        <v>1878</v>
      </c>
      <c r="P3065" s="3" t="s">
        <v>1879</v>
      </c>
      <c r="Q3065" t="s">
        <v>1880</v>
      </c>
      <c r="R3065">
        <v>8</v>
      </c>
      <c r="S3065" t="s">
        <v>1881</v>
      </c>
      <c r="T3065" s="2">
        <v>0.02</v>
      </c>
      <c r="U3065" t="s">
        <v>1882</v>
      </c>
      <c r="V3065" t="s">
        <v>1883</v>
      </c>
      <c r="W3065" t="s">
        <v>1884</v>
      </c>
      <c r="X3065" t="s">
        <v>1885</v>
      </c>
      <c r="Y3065" s="3">
        <f>VALUE(SUBSTITUTE(Table1[[#This Row],[Order Total]],"$",""))</f>
        <v>62.4</v>
      </c>
      <c r="Z3065">
        <f>VALUE(SUBSTITUTE(Table1[[#This Row],[Total]],"$",""))</f>
        <v>66.569999999999993</v>
      </c>
      <c r="AA3065" s="3">
        <f>Table1[[#This Row],[Order Total Number]]-Table1[[#This Row],[Total Number]]</f>
        <v>-4.1699999999999946</v>
      </c>
      <c r="AB3065">
        <f>VALUE(SUBSTITUTE(Table1[[#This Row],[Shipping Cost]],"$",""))</f>
        <v>4.17</v>
      </c>
      <c r="AC3065">
        <f>VALUE(SUBSTITUTE(Table1[[#This Row],[Discount $]],"$",""))</f>
        <v>5.43</v>
      </c>
      <c r="AD3065">
        <f>VALUE(SUBSTITUTE(Table1[[#This Row],[Retail Price]],"$",""))</f>
        <v>3.57</v>
      </c>
      <c r="AE3065" s="4">
        <f>(Table1[[#This Row],[Retail Price Number]]*Table1[[#This Row],[Order Quantity]])-Table1[[#This Row],[Discount $ Number]]+Table1[[#This Row],[Shipping Cost Number]]</f>
        <v>27.299999999999997</v>
      </c>
      <c r="AF3065">
        <f>Table1[[#This Row],[Retail Price Number]]*Table1[[#This Row],[Order Quantity]]-Table1[[#This Row],[Discount $ Number]]</f>
        <v>23.13</v>
      </c>
      <c r="AG3065">
        <f>(Table1[[#This Row],[Retail Price Number]]*Table1[[#This Row],[Order Quantity]])-Table1[[#This Row],[Discount $ Number]]-Table1[[#This Row],[Shipping Cost Number]]</f>
        <v>18.96</v>
      </c>
      <c r="AH3065">
        <f>Table1[[#This Row],[Retail Price Number]]*Table1[[#This Row],[Order Quantity]]</f>
        <v>28.56</v>
      </c>
      <c r="AI3065">
        <f>YEAR(Table1[[#This Row],[Order Date]])</f>
        <v>2015</v>
      </c>
    </row>
    <row r="3066" spans="1:35" x14ac:dyDescent="0.3">
      <c r="A3066" t="s">
        <v>5270</v>
      </c>
      <c r="B3066" s="1">
        <v>41403</v>
      </c>
      <c r="C3066" t="s">
        <v>1439</v>
      </c>
      <c r="D3066" t="s">
        <v>683</v>
      </c>
      <c r="E3066" t="s">
        <v>46</v>
      </c>
      <c r="F3066" t="s">
        <v>47</v>
      </c>
      <c r="G3066" t="s">
        <v>91</v>
      </c>
      <c r="H3066" t="s">
        <v>107</v>
      </c>
      <c r="I3066" t="s">
        <v>121</v>
      </c>
      <c r="J3066" t="s">
        <v>290</v>
      </c>
      <c r="K3066" t="s">
        <v>94</v>
      </c>
      <c r="L3066" t="s">
        <v>95</v>
      </c>
      <c r="M3066" t="s">
        <v>35</v>
      </c>
      <c r="N3066" s="1">
        <v>41405</v>
      </c>
      <c r="O3066" t="s">
        <v>291</v>
      </c>
      <c r="P3066" s="3" t="s">
        <v>292</v>
      </c>
      <c r="Q3066" t="s">
        <v>293</v>
      </c>
      <c r="R3066">
        <v>19</v>
      </c>
      <c r="S3066" t="s">
        <v>5271</v>
      </c>
      <c r="T3066" s="2">
        <v>0.09</v>
      </c>
      <c r="U3066" t="s">
        <v>190</v>
      </c>
      <c r="V3066" t="s">
        <v>5272</v>
      </c>
      <c r="W3066" t="s">
        <v>165</v>
      </c>
      <c r="X3066" t="s">
        <v>5273</v>
      </c>
      <c r="Y3066" s="3">
        <f>VALUE(SUBSTITUTE(Table1[[#This Row],[Order Total]],"$",""))</f>
        <v>122.73</v>
      </c>
      <c r="Z3066">
        <f>VALUE(SUBSTITUTE(Table1[[#This Row],[Total]],"$",""))</f>
        <v>126.73</v>
      </c>
      <c r="AA3066" s="3">
        <f>Table1[[#This Row],[Order Total Number]]-Table1[[#This Row],[Total Number]]</f>
        <v>-4</v>
      </c>
      <c r="AB3066">
        <f>VALUE(SUBSTITUTE(Table1[[#This Row],[Shipping Cost]],"$",""))</f>
        <v>4</v>
      </c>
      <c r="AC3066">
        <f>VALUE(SUBSTITUTE(Table1[[#This Row],[Discount $]],"$",""))</f>
        <v>14.35</v>
      </c>
      <c r="AD3066">
        <f>VALUE(SUBSTITUTE(Table1[[#This Row],[Retail Price]],"$",""))</f>
        <v>15.98</v>
      </c>
      <c r="AE3066" s="4">
        <f>(Table1[[#This Row],[Retail Price Number]]*Table1[[#This Row],[Order Quantity]])-Table1[[#This Row],[Discount $ Number]]+Table1[[#This Row],[Shipping Cost Number]]</f>
        <v>293.27</v>
      </c>
      <c r="AF3066">
        <f>Table1[[#This Row],[Retail Price Number]]*Table1[[#This Row],[Order Quantity]]-Table1[[#This Row],[Discount $ Number]]</f>
        <v>289.27</v>
      </c>
      <c r="AG3066">
        <f>(Table1[[#This Row],[Retail Price Number]]*Table1[[#This Row],[Order Quantity]])-Table1[[#This Row],[Discount $ Number]]-Table1[[#This Row],[Shipping Cost Number]]</f>
        <v>285.27</v>
      </c>
      <c r="AH3066">
        <f>Table1[[#This Row],[Retail Price Number]]*Table1[[#This Row],[Order Quantity]]</f>
        <v>303.62</v>
      </c>
      <c r="AI3066">
        <f>YEAR(Table1[[#This Row],[Order Date]])</f>
        <v>2013</v>
      </c>
    </row>
    <row r="3067" spans="1:35" x14ac:dyDescent="0.3">
      <c r="A3067" t="s">
        <v>5270</v>
      </c>
      <c r="B3067" s="1">
        <v>41916</v>
      </c>
      <c r="C3067" t="s">
        <v>715</v>
      </c>
      <c r="D3067" t="s">
        <v>591</v>
      </c>
      <c r="E3067" t="s">
        <v>27</v>
      </c>
      <c r="F3067" t="s">
        <v>28</v>
      </c>
      <c r="G3067" t="s">
        <v>134</v>
      </c>
      <c r="H3067" t="s">
        <v>241</v>
      </c>
      <c r="I3067" t="s">
        <v>196</v>
      </c>
      <c r="J3067" t="s">
        <v>832</v>
      </c>
      <c r="K3067" t="s">
        <v>94</v>
      </c>
      <c r="L3067" t="s">
        <v>34</v>
      </c>
      <c r="M3067" t="s">
        <v>35</v>
      </c>
      <c r="N3067" s="1">
        <v>41923</v>
      </c>
      <c r="O3067" t="s">
        <v>833</v>
      </c>
      <c r="P3067" s="3" t="s">
        <v>834</v>
      </c>
      <c r="Q3067" t="s">
        <v>774</v>
      </c>
      <c r="R3067">
        <v>33</v>
      </c>
      <c r="S3067" t="s">
        <v>6283</v>
      </c>
      <c r="T3067" s="2">
        <v>0.08</v>
      </c>
      <c r="U3067" t="s">
        <v>2147</v>
      </c>
      <c r="V3067" t="s">
        <v>1209</v>
      </c>
      <c r="W3067" t="s">
        <v>838</v>
      </c>
      <c r="X3067" t="s">
        <v>1796</v>
      </c>
      <c r="Y3067" s="3">
        <f>VALUE(SUBSTITUTE(Table1[[#This Row],[Order Total]],"$",""))</f>
        <v>136.01</v>
      </c>
      <c r="Z3067">
        <f>VALUE(SUBSTITUTE(Table1[[#This Row],[Total]],"$",""))</f>
        <v>147.05000000000001</v>
      </c>
      <c r="AA3067" s="3">
        <f>Table1[[#This Row],[Order Total Number]]-Table1[[#This Row],[Total Number]]</f>
        <v>-11.04000000000002</v>
      </c>
      <c r="AB3067">
        <f>VALUE(SUBSTITUTE(Table1[[#This Row],[Shipping Cost]],"$",""))</f>
        <v>2.04</v>
      </c>
      <c r="AC3067">
        <f>VALUE(SUBSTITUTE(Table1[[#This Row],[Discount $]],"$",""))</f>
        <v>5.95</v>
      </c>
      <c r="AD3067">
        <f>VALUE(SUBSTITUTE(Table1[[#This Row],[Retail Price]],"$",""))</f>
        <v>5.18</v>
      </c>
      <c r="AE3067" s="4">
        <f>(Table1[[#This Row],[Retail Price Number]]*Table1[[#This Row],[Order Quantity]])-Table1[[#This Row],[Discount $ Number]]+Table1[[#This Row],[Shipping Cost Number]]</f>
        <v>167.03</v>
      </c>
      <c r="AF3067">
        <f>Table1[[#This Row],[Retail Price Number]]*Table1[[#This Row],[Order Quantity]]-Table1[[#This Row],[Discount $ Number]]</f>
        <v>164.99</v>
      </c>
      <c r="AG3067">
        <f>(Table1[[#This Row],[Retail Price Number]]*Table1[[#This Row],[Order Quantity]])-Table1[[#This Row],[Discount $ Number]]-Table1[[#This Row],[Shipping Cost Number]]</f>
        <v>162.95000000000002</v>
      </c>
      <c r="AH3067">
        <f>Table1[[#This Row],[Retail Price Number]]*Table1[[#This Row],[Order Quantity]]</f>
        <v>170.94</v>
      </c>
      <c r="AI3067">
        <f>YEAR(Table1[[#This Row],[Order Date]])</f>
        <v>2014</v>
      </c>
    </row>
    <row r="3068" spans="1:35" x14ac:dyDescent="0.3">
      <c r="A3068" t="s">
        <v>5270</v>
      </c>
      <c r="B3068" s="1">
        <v>41465</v>
      </c>
      <c r="C3068" t="s">
        <v>273</v>
      </c>
      <c r="D3068" t="s">
        <v>162</v>
      </c>
      <c r="E3068" t="s">
        <v>46</v>
      </c>
      <c r="F3068" t="s">
        <v>47</v>
      </c>
      <c r="G3068" t="s">
        <v>77</v>
      </c>
      <c r="H3068" t="s">
        <v>107</v>
      </c>
      <c r="I3068" t="s">
        <v>63</v>
      </c>
      <c r="J3068" t="s">
        <v>1702</v>
      </c>
      <c r="K3068" t="s">
        <v>94</v>
      </c>
      <c r="L3068" t="s">
        <v>34</v>
      </c>
      <c r="M3068" t="s">
        <v>35</v>
      </c>
      <c r="N3068" s="1">
        <v>41468</v>
      </c>
      <c r="O3068" t="s">
        <v>1703</v>
      </c>
      <c r="P3068" s="3" t="s">
        <v>1704</v>
      </c>
      <c r="Q3068" t="s">
        <v>1705</v>
      </c>
      <c r="R3068">
        <v>38</v>
      </c>
      <c r="S3068" t="s">
        <v>2405</v>
      </c>
      <c r="T3068" s="2">
        <v>0.05</v>
      </c>
      <c r="U3068" t="s">
        <v>55</v>
      </c>
      <c r="V3068" t="s">
        <v>10571</v>
      </c>
      <c r="W3068" t="s">
        <v>428</v>
      </c>
      <c r="X3068" t="s">
        <v>3098</v>
      </c>
      <c r="Y3068" s="3">
        <f>VALUE(SUBSTITUTE(Table1[[#This Row],[Order Total]],"$",""))</f>
        <v>52.32</v>
      </c>
      <c r="Z3068">
        <f>VALUE(SUBSTITUTE(Table1[[#This Row],[Total]],"$",""))</f>
        <v>53.27</v>
      </c>
      <c r="AA3068" s="3">
        <f>Table1[[#This Row],[Order Total Number]]-Table1[[#This Row],[Total Number]]</f>
        <v>-0.95000000000000284</v>
      </c>
      <c r="AB3068">
        <f>VALUE(SUBSTITUTE(Table1[[#This Row],[Shipping Cost]],"$",""))</f>
        <v>1.39</v>
      </c>
      <c r="AC3068">
        <f>VALUE(SUBSTITUTE(Table1[[#This Row],[Discount $]],"$",""))</f>
        <v>2.2799999999999998</v>
      </c>
      <c r="AD3068">
        <f>VALUE(SUBSTITUTE(Table1[[#This Row],[Retail Price]],"$",""))</f>
        <v>7.64</v>
      </c>
      <c r="AE3068" s="4">
        <f>(Table1[[#This Row],[Retail Price Number]]*Table1[[#This Row],[Order Quantity]])-Table1[[#This Row],[Discount $ Number]]+Table1[[#This Row],[Shipping Cost Number]]</f>
        <v>289.43</v>
      </c>
      <c r="AF3068">
        <f>Table1[[#This Row],[Retail Price Number]]*Table1[[#This Row],[Order Quantity]]-Table1[[#This Row],[Discount $ Number]]</f>
        <v>288.04000000000002</v>
      </c>
      <c r="AG3068">
        <f>(Table1[[#This Row],[Retail Price Number]]*Table1[[#This Row],[Order Quantity]])-Table1[[#This Row],[Discount $ Number]]-Table1[[#This Row],[Shipping Cost Number]]</f>
        <v>286.65000000000003</v>
      </c>
      <c r="AH3068">
        <f>Table1[[#This Row],[Retail Price Number]]*Table1[[#This Row],[Order Quantity]]</f>
        <v>290.32</v>
      </c>
      <c r="AI3068">
        <f>YEAR(Table1[[#This Row],[Order Date]])</f>
        <v>2013</v>
      </c>
    </row>
    <row r="3069" spans="1:35" x14ac:dyDescent="0.3">
      <c r="A3069" t="s">
        <v>5270</v>
      </c>
      <c r="B3069" s="1">
        <v>41408</v>
      </c>
      <c r="C3069" t="s">
        <v>477</v>
      </c>
      <c r="D3069" t="s">
        <v>465</v>
      </c>
      <c r="E3069" t="s">
        <v>27</v>
      </c>
      <c r="F3069" t="s">
        <v>28</v>
      </c>
      <c r="G3069" t="s">
        <v>134</v>
      </c>
      <c r="H3069" t="s">
        <v>205</v>
      </c>
      <c r="I3069" t="s">
        <v>92</v>
      </c>
      <c r="J3069" t="s">
        <v>1233</v>
      </c>
      <c r="K3069" t="s">
        <v>94</v>
      </c>
      <c r="L3069" t="s">
        <v>34</v>
      </c>
      <c r="M3069" t="s">
        <v>35</v>
      </c>
      <c r="N3069" s="1">
        <v>41410</v>
      </c>
      <c r="O3069" t="s">
        <v>711</v>
      </c>
      <c r="P3069" s="3" t="s">
        <v>1234</v>
      </c>
      <c r="Q3069" t="s">
        <v>1235</v>
      </c>
      <c r="R3069">
        <v>1</v>
      </c>
      <c r="S3069" t="s">
        <v>11571</v>
      </c>
      <c r="T3069" s="2">
        <v>0.09</v>
      </c>
      <c r="U3069" t="s">
        <v>6282</v>
      </c>
      <c r="V3069" t="s">
        <v>5286</v>
      </c>
      <c r="W3069" t="s">
        <v>1239</v>
      </c>
      <c r="X3069" t="s">
        <v>7967</v>
      </c>
      <c r="Y3069" s="3">
        <f>VALUE(SUBSTITUTE(Table1[[#This Row],[Order Total]],"$",""))</f>
        <v>226.03</v>
      </c>
      <c r="Z3069">
        <f>VALUE(SUBSTITUTE(Table1[[#This Row],[Total]],"$",""))</f>
        <v>228.52</v>
      </c>
      <c r="AA3069" s="3">
        <f>Table1[[#This Row],[Order Total Number]]-Table1[[#This Row],[Total Number]]</f>
        <v>-2.4900000000000091</v>
      </c>
      <c r="AB3069">
        <f>VALUE(SUBSTITUTE(Table1[[#This Row],[Shipping Cost]],"$",""))</f>
        <v>11.15</v>
      </c>
      <c r="AC3069">
        <f>VALUE(SUBSTITUTE(Table1[[#This Row],[Discount $]],"$",""))</f>
        <v>16.75</v>
      </c>
      <c r="AD3069">
        <f>VALUE(SUBSTITUTE(Table1[[#This Row],[Retail Price]],"$",""))</f>
        <v>7.28</v>
      </c>
      <c r="AE3069" s="4">
        <f>(Table1[[#This Row],[Retail Price Number]]*Table1[[#This Row],[Order Quantity]])-Table1[[#This Row],[Discount $ Number]]+Table1[[#This Row],[Shipping Cost Number]]</f>
        <v>1.6800000000000015</v>
      </c>
      <c r="AF3069">
        <f>Table1[[#This Row],[Retail Price Number]]*Table1[[#This Row],[Order Quantity]]-Table1[[#This Row],[Discount $ Number]]</f>
        <v>-9.4699999999999989</v>
      </c>
      <c r="AG3069">
        <f>(Table1[[#This Row],[Retail Price Number]]*Table1[[#This Row],[Order Quantity]])-Table1[[#This Row],[Discount $ Number]]-Table1[[#This Row],[Shipping Cost Number]]</f>
        <v>-20.619999999999997</v>
      </c>
      <c r="AH3069">
        <f>Table1[[#This Row],[Retail Price Number]]*Table1[[#This Row],[Order Quantity]]</f>
        <v>7.28</v>
      </c>
      <c r="AI3069">
        <f>YEAR(Table1[[#This Row],[Order Date]])</f>
        <v>2013</v>
      </c>
    </row>
    <row r="3070" spans="1:35" x14ac:dyDescent="0.3">
      <c r="A3070" t="s">
        <v>5555</v>
      </c>
      <c r="B3070" s="1">
        <v>42357</v>
      </c>
      <c r="C3070" t="s">
        <v>1467</v>
      </c>
      <c r="D3070" t="s">
        <v>4059</v>
      </c>
      <c r="E3070" t="s">
        <v>27</v>
      </c>
      <c r="F3070" t="s">
        <v>28</v>
      </c>
      <c r="G3070" t="s">
        <v>77</v>
      </c>
      <c r="H3070" t="s">
        <v>433</v>
      </c>
      <c r="I3070" t="s">
        <v>63</v>
      </c>
      <c r="J3070" t="s">
        <v>355</v>
      </c>
      <c r="K3070" t="s">
        <v>94</v>
      </c>
      <c r="L3070" t="s">
        <v>95</v>
      </c>
      <c r="M3070" t="s">
        <v>156</v>
      </c>
      <c r="N3070" s="1">
        <v>42359</v>
      </c>
      <c r="O3070" t="s">
        <v>129</v>
      </c>
      <c r="P3070" s="3" t="s">
        <v>356</v>
      </c>
      <c r="Q3070" t="s">
        <v>357</v>
      </c>
      <c r="R3070">
        <v>40</v>
      </c>
      <c r="S3070" t="s">
        <v>5556</v>
      </c>
      <c r="T3070" s="2">
        <v>0.01</v>
      </c>
      <c r="U3070" t="s">
        <v>5557</v>
      </c>
      <c r="V3070" t="s">
        <v>5558</v>
      </c>
      <c r="W3070" t="s">
        <v>361</v>
      </c>
      <c r="X3070" t="s">
        <v>5559</v>
      </c>
      <c r="Y3070" s="3">
        <f>VALUE(SUBSTITUTE(Table1[[#This Row],[Order Total]],"$",""))</f>
        <v>147.56</v>
      </c>
      <c r="Z3070">
        <f>VALUE(SUBSTITUTE(Table1[[#This Row],[Total]],"$",""))</f>
        <v>147.15</v>
      </c>
      <c r="AA3070" s="3">
        <f>Table1[[#This Row],[Order Total Number]]-Table1[[#This Row],[Total Number]]</f>
        <v>0.40999999999999659</v>
      </c>
      <c r="AB3070">
        <f>VALUE(SUBSTITUTE(Table1[[#This Row],[Shipping Cost]],"$",""))</f>
        <v>3.6</v>
      </c>
      <c r="AC3070">
        <f>VALUE(SUBSTITUTE(Table1[[#This Row],[Discount $]],"$",""))</f>
        <v>12.3</v>
      </c>
      <c r="AD3070">
        <f>VALUE(SUBSTITUTE(Table1[[#This Row],[Retail Price]],"$",""))</f>
        <v>5.68</v>
      </c>
      <c r="AE3070" s="4">
        <f>(Table1[[#This Row],[Retail Price Number]]*Table1[[#This Row],[Order Quantity]])-Table1[[#This Row],[Discount $ Number]]+Table1[[#This Row],[Shipping Cost Number]]</f>
        <v>218.49999999999997</v>
      </c>
      <c r="AF3070">
        <f>Table1[[#This Row],[Retail Price Number]]*Table1[[#This Row],[Order Quantity]]-Table1[[#This Row],[Discount $ Number]]</f>
        <v>214.89999999999998</v>
      </c>
      <c r="AG3070">
        <f>(Table1[[#This Row],[Retail Price Number]]*Table1[[#This Row],[Order Quantity]])-Table1[[#This Row],[Discount $ Number]]-Table1[[#This Row],[Shipping Cost Number]]</f>
        <v>211.29999999999998</v>
      </c>
      <c r="AH3070">
        <f>Table1[[#This Row],[Retail Price Number]]*Table1[[#This Row],[Order Quantity]]</f>
        <v>227.2</v>
      </c>
      <c r="AI3070">
        <f>YEAR(Table1[[#This Row],[Order Date]])</f>
        <v>2015</v>
      </c>
    </row>
    <row r="3071" spans="1:35" x14ac:dyDescent="0.3">
      <c r="A3071" t="s">
        <v>5555</v>
      </c>
      <c r="B3071" s="1">
        <v>42450</v>
      </c>
      <c r="C3071" t="s">
        <v>3014</v>
      </c>
      <c r="D3071" t="s">
        <v>331</v>
      </c>
      <c r="E3071" t="s">
        <v>46</v>
      </c>
      <c r="F3071" t="s">
        <v>47</v>
      </c>
      <c r="G3071" t="s">
        <v>77</v>
      </c>
      <c r="H3071" t="s">
        <v>107</v>
      </c>
      <c r="I3071" t="s">
        <v>31</v>
      </c>
      <c r="J3071" t="s">
        <v>832</v>
      </c>
      <c r="K3071" t="s">
        <v>33</v>
      </c>
      <c r="L3071" t="s">
        <v>34</v>
      </c>
      <c r="M3071" t="s">
        <v>35</v>
      </c>
      <c r="N3071" s="1">
        <v>42451</v>
      </c>
      <c r="O3071" t="s">
        <v>833</v>
      </c>
      <c r="P3071" s="3" t="s">
        <v>834</v>
      </c>
      <c r="Q3071" t="s">
        <v>774</v>
      </c>
      <c r="R3071">
        <v>23</v>
      </c>
      <c r="S3071" t="s">
        <v>6145</v>
      </c>
      <c r="T3071" s="2">
        <v>0.06</v>
      </c>
      <c r="U3071" t="s">
        <v>5370</v>
      </c>
      <c r="V3071" t="s">
        <v>6146</v>
      </c>
      <c r="W3071" t="s">
        <v>838</v>
      </c>
      <c r="X3071" t="s">
        <v>6147</v>
      </c>
      <c r="Y3071" s="3">
        <f>VALUE(SUBSTITUTE(Table1[[#This Row],[Order Total]],"$",""))</f>
        <v>43.58</v>
      </c>
      <c r="Z3071">
        <f>VALUE(SUBSTITUTE(Table1[[#This Row],[Total]],"$",""))</f>
        <v>45.27</v>
      </c>
      <c r="AA3071" s="3">
        <f>Table1[[#This Row],[Order Total Number]]-Table1[[#This Row],[Total Number]]</f>
        <v>-1.6900000000000048</v>
      </c>
      <c r="AB3071">
        <f>VALUE(SUBSTITUTE(Table1[[#This Row],[Shipping Cost]],"$",""))</f>
        <v>2.04</v>
      </c>
      <c r="AC3071">
        <f>VALUE(SUBSTITUTE(Table1[[#This Row],[Discount $]],"$",""))</f>
        <v>2.2999999999999998</v>
      </c>
      <c r="AD3071">
        <f>VALUE(SUBSTITUTE(Table1[[#This Row],[Retail Price]],"$",""))</f>
        <v>5.18</v>
      </c>
      <c r="AE3071" s="4">
        <f>(Table1[[#This Row],[Retail Price Number]]*Table1[[#This Row],[Order Quantity]])-Table1[[#This Row],[Discount $ Number]]+Table1[[#This Row],[Shipping Cost Number]]</f>
        <v>118.88</v>
      </c>
      <c r="AF3071">
        <f>Table1[[#This Row],[Retail Price Number]]*Table1[[#This Row],[Order Quantity]]-Table1[[#This Row],[Discount $ Number]]</f>
        <v>116.83999999999999</v>
      </c>
      <c r="AG3071">
        <f>(Table1[[#This Row],[Retail Price Number]]*Table1[[#This Row],[Order Quantity]])-Table1[[#This Row],[Discount $ Number]]-Table1[[#This Row],[Shipping Cost Number]]</f>
        <v>114.79999999999998</v>
      </c>
      <c r="AH3071">
        <f>Table1[[#This Row],[Retail Price Number]]*Table1[[#This Row],[Order Quantity]]</f>
        <v>119.13999999999999</v>
      </c>
      <c r="AI3071">
        <f>YEAR(Table1[[#This Row],[Order Date]])</f>
        <v>2016</v>
      </c>
    </row>
    <row r="3072" spans="1:35" x14ac:dyDescent="0.3">
      <c r="A3072" t="s">
        <v>3390</v>
      </c>
      <c r="B3072" s="1">
        <v>41484</v>
      </c>
      <c r="C3072" t="s">
        <v>1671</v>
      </c>
      <c r="D3072" t="s">
        <v>306</v>
      </c>
      <c r="E3072" t="s">
        <v>46</v>
      </c>
      <c r="F3072" t="s">
        <v>47</v>
      </c>
      <c r="G3072" t="s">
        <v>91</v>
      </c>
      <c r="H3072" t="s">
        <v>107</v>
      </c>
      <c r="I3072" t="s">
        <v>31</v>
      </c>
      <c r="J3072" t="s">
        <v>2496</v>
      </c>
      <c r="K3072" t="s">
        <v>33</v>
      </c>
      <c r="L3072" t="s">
        <v>109</v>
      </c>
      <c r="M3072" t="s">
        <v>35</v>
      </c>
      <c r="N3072" s="1">
        <v>41485</v>
      </c>
      <c r="O3072" t="s">
        <v>2497</v>
      </c>
      <c r="P3072" s="3" t="s">
        <v>2498</v>
      </c>
      <c r="Q3072" t="s">
        <v>2499</v>
      </c>
      <c r="R3072">
        <v>30</v>
      </c>
      <c r="S3072" t="s">
        <v>3391</v>
      </c>
      <c r="T3072" s="2">
        <v>0.08</v>
      </c>
      <c r="U3072" t="s">
        <v>3392</v>
      </c>
      <c r="V3072" t="s">
        <v>3393</v>
      </c>
      <c r="W3072" t="s">
        <v>146</v>
      </c>
      <c r="X3072" t="s">
        <v>3394</v>
      </c>
      <c r="Y3072" s="3">
        <f>VALUE(SUBSTITUTE(Table1[[#This Row],[Order Total]],"$",""))</f>
        <v>3136.21</v>
      </c>
      <c r="Z3072">
        <f>VALUE(SUBSTITUTE(Table1[[#This Row],[Total]],"$",""))</f>
        <v>3196.23</v>
      </c>
      <c r="AA3072" s="3">
        <f>Table1[[#This Row],[Order Total Number]]-Table1[[#This Row],[Total Number]]</f>
        <v>-60.019999999999982</v>
      </c>
      <c r="AB3072">
        <f>VALUE(SUBSTITUTE(Table1[[#This Row],[Shipping Cost]],"$",""))</f>
        <v>5.5</v>
      </c>
      <c r="AC3072">
        <f>VALUE(SUBSTITUTE(Table1[[#This Row],[Discount $]],"$",""))</f>
        <v>400.74</v>
      </c>
      <c r="AD3072">
        <f>VALUE(SUBSTITUTE(Table1[[#This Row],[Retail Price]],"$",""))</f>
        <v>29.99</v>
      </c>
      <c r="AE3072" s="4">
        <f>(Table1[[#This Row],[Retail Price Number]]*Table1[[#This Row],[Order Quantity]])-Table1[[#This Row],[Discount $ Number]]+Table1[[#This Row],[Shipping Cost Number]]</f>
        <v>504.45999999999992</v>
      </c>
      <c r="AF3072">
        <f>Table1[[#This Row],[Retail Price Number]]*Table1[[#This Row],[Order Quantity]]-Table1[[#This Row],[Discount $ Number]]</f>
        <v>498.95999999999992</v>
      </c>
      <c r="AG3072">
        <f>(Table1[[#This Row],[Retail Price Number]]*Table1[[#This Row],[Order Quantity]])-Table1[[#This Row],[Discount $ Number]]-Table1[[#This Row],[Shipping Cost Number]]</f>
        <v>493.45999999999992</v>
      </c>
      <c r="AH3072">
        <f>Table1[[#This Row],[Retail Price Number]]*Table1[[#This Row],[Order Quantity]]</f>
        <v>899.69999999999993</v>
      </c>
      <c r="AI3072">
        <f>YEAR(Table1[[#This Row],[Order Date]])</f>
        <v>2013</v>
      </c>
    </row>
    <row r="3073" spans="1:35" x14ac:dyDescent="0.3">
      <c r="A3073" t="s">
        <v>9714</v>
      </c>
      <c r="B3073" s="1">
        <v>42133</v>
      </c>
      <c r="C3073" t="s">
        <v>2719</v>
      </c>
      <c r="D3073" t="s">
        <v>240</v>
      </c>
      <c r="E3073" t="s">
        <v>27</v>
      </c>
      <c r="F3073" t="s">
        <v>28</v>
      </c>
      <c r="G3073" t="s">
        <v>77</v>
      </c>
      <c r="H3073" t="s">
        <v>241</v>
      </c>
      <c r="I3073" t="s">
        <v>196</v>
      </c>
      <c r="J3073" t="s">
        <v>832</v>
      </c>
      <c r="K3073" t="s">
        <v>94</v>
      </c>
      <c r="L3073" t="s">
        <v>95</v>
      </c>
      <c r="M3073" t="s">
        <v>35</v>
      </c>
      <c r="N3073" s="1">
        <v>42133</v>
      </c>
      <c r="O3073" t="s">
        <v>833</v>
      </c>
      <c r="P3073" s="3" t="s">
        <v>834</v>
      </c>
      <c r="Q3073" t="s">
        <v>774</v>
      </c>
      <c r="R3073">
        <v>39</v>
      </c>
      <c r="S3073" t="s">
        <v>9715</v>
      </c>
      <c r="T3073" s="2">
        <v>0.1</v>
      </c>
      <c r="U3073" t="s">
        <v>833</v>
      </c>
      <c r="V3073" t="s">
        <v>1868</v>
      </c>
      <c r="W3073" t="s">
        <v>838</v>
      </c>
      <c r="X3073" t="s">
        <v>4190</v>
      </c>
      <c r="Y3073" s="3">
        <f>VALUE(SUBSTITUTE(Table1[[#This Row],[Order Total]],"$",""))</f>
        <v>53.56</v>
      </c>
      <c r="Z3073">
        <f>VALUE(SUBSTITUTE(Table1[[#This Row],[Total]],"$",""))</f>
        <v>55.6</v>
      </c>
      <c r="AA3073" s="3">
        <f>Table1[[#This Row],[Order Total Number]]-Table1[[#This Row],[Total Number]]</f>
        <v>-2.0399999999999991</v>
      </c>
      <c r="AB3073">
        <f>VALUE(SUBSTITUTE(Table1[[#This Row],[Shipping Cost]],"$",""))</f>
        <v>2.04</v>
      </c>
      <c r="AC3073">
        <f>VALUE(SUBSTITUTE(Table1[[#This Row],[Discount $]],"$",""))</f>
        <v>3.32</v>
      </c>
      <c r="AD3073">
        <f>VALUE(SUBSTITUTE(Table1[[#This Row],[Retail Price]],"$",""))</f>
        <v>5.18</v>
      </c>
      <c r="AE3073" s="4">
        <f>(Table1[[#This Row],[Retail Price Number]]*Table1[[#This Row],[Order Quantity]])-Table1[[#This Row],[Discount $ Number]]+Table1[[#This Row],[Shipping Cost Number]]</f>
        <v>200.73999999999998</v>
      </c>
      <c r="AF3073">
        <f>Table1[[#This Row],[Retail Price Number]]*Table1[[#This Row],[Order Quantity]]-Table1[[#This Row],[Discount $ Number]]</f>
        <v>198.7</v>
      </c>
      <c r="AG3073">
        <f>(Table1[[#This Row],[Retail Price Number]]*Table1[[#This Row],[Order Quantity]])-Table1[[#This Row],[Discount $ Number]]-Table1[[#This Row],[Shipping Cost Number]]</f>
        <v>196.66</v>
      </c>
      <c r="AH3073">
        <f>Table1[[#This Row],[Retail Price Number]]*Table1[[#This Row],[Order Quantity]]</f>
        <v>202.01999999999998</v>
      </c>
      <c r="AI3073">
        <f>YEAR(Table1[[#This Row],[Order Date]])</f>
        <v>2015</v>
      </c>
    </row>
    <row r="3074" spans="1:35" x14ac:dyDescent="0.3">
      <c r="A3074" t="s">
        <v>5945</v>
      </c>
      <c r="B3074" s="1">
        <v>41515</v>
      </c>
      <c r="C3074" t="s">
        <v>1272</v>
      </c>
      <c r="D3074" t="s">
        <v>1273</v>
      </c>
      <c r="E3074" t="s">
        <v>27</v>
      </c>
      <c r="F3074" t="s">
        <v>28</v>
      </c>
      <c r="G3074" t="s">
        <v>134</v>
      </c>
      <c r="H3074" t="s">
        <v>433</v>
      </c>
      <c r="I3074" t="s">
        <v>121</v>
      </c>
      <c r="J3074" t="s">
        <v>975</v>
      </c>
      <c r="K3074" t="s">
        <v>94</v>
      </c>
      <c r="L3074" t="s">
        <v>34</v>
      </c>
      <c r="M3074" t="s">
        <v>35</v>
      </c>
      <c r="N3074" s="1">
        <v>41516</v>
      </c>
      <c r="O3074" t="s">
        <v>976</v>
      </c>
      <c r="P3074" s="3" t="s">
        <v>977</v>
      </c>
      <c r="Q3074" t="s">
        <v>978</v>
      </c>
      <c r="R3074">
        <v>34</v>
      </c>
      <c r="S3074" t="s">
        <v>2404</v>
      </c>
      <c r="T3074" s="2">
        <v>7.0000000000000007E-2</v>
      </c>
      <c r="U3074" t="s">
        <v>3096</v>
      </c>
      <c r="V3074" t="s">
        <v>5946</v>
      </c>
      <c r="W3074" t="s">
        <v>982</v>
      </c>
      <c r="X3074" t="s">
        <v>5947</v>
      </c>
      <c r="Y3074" s="3">
        <f>VALUE(SUBSTITUTE(Table1[[#This Row],[Order Total]],"$",""))</f>
        <v>52.59</v>
      </c>
      <c r="Z3074">
        <f>VALUE(SUBSTITUTE(Table1[[#This Row],[Total]],"$",""))</f>
        <v>53.28</v>
      </c>
      <c r="AA3074" s="3">
        <f>Table1[[#This Row],[Order Total Number]]-Table1[[#This Row],[Total Number]]</f>
        <v>-0.68999999999999773</v>
      </c>
      <c r="AB3074">
        <f>VALUE(SUBSTITUTE(Table1[[#This Row],[Shipping Cost]],"$",""))</f>
        <v>3.14</v>
      </c>
      <c r="AC3074">
        <f>VALUE(SUBSTITUTE(Table1[[#This Row],[Discount $]],"$",""))</f>
        <v>2.19</v>
      </c>
      <c r="AD3074">
        <f>VALUE(SUBSTITUTE(Table1[[#This Row],[Retail Price]],"$",""))</f>
        <v>12.98</v>
      </c>
      <c r="AE3074" s="4">
        <f>(Table1[[#This Row],[Retail Price Number]]*Table1[[#This Row],[Order Quantity]])-Table1[[#This Row],[Discount $ Number]]+Table1[[#This Row],[Shipping Cost Number]]</f>
        <v>442.27</v>
      </c>
      <c r="AF3074">
        <f>Table1[[#This Row],[Retail Price Number]]*Table1[[#This Row],[Order Quantity]]-Table1[[#This Row],[Discount $ Number]]</f>
        <v>439.13</v>
      </c>
      <c r="AG3074">
        <f>(Table1[[#This Row],[Retail Price Number]]*Table1[[#This Row],[Order Quantity]])-Table1[[#This Row],[Discount $ Number]]-Table1[[#This Row],[Shipping Cost Number]]</f>
        <v>435.99</v>
      </c>
      <c r="AH3074">
        <f>Table1[[#This Row],[Retail Price Number]]*Table1[[#This Row],[Order Quantity]]</f>
        <v>441.32</v>
      </c>
      <c r="AI3074">
        <f>YEAR(Table1[[#This Row],[Order Date]])</f>
        <v>2013</v>
      </c>
    </row>
    <row r="3075" spans="1:35" x14ac:dyDescent="0.3">
      <c r="A3075" t="s">
        <v>3991</v>
      </c>
      <c r="B3075" s="1">
        <v>42125</v>
      </c>
      <c r="C3075" t="s">
        <v>1890</v>
      </c>
      <c r="D3075" t="s">
        <v>2576</v>
      </c>
      <c r="E3075" t="s">
        <v>27</v>
      </c>
      <c r="F3075" t="s">
        <v>28</v>
      </c>
      <c r="G3075" t="s">
        <v>77</v>
      </c>
      <c r="H3075" t="s">
        <v>433</v>
      </c>
      <c r="I3075" t="s">
        <v>121</v>
      </c>
      <c r="J3075" t="s">
        <v>355</v>
      </c>
      <c r="K3075" t="s">
        <v>33</v>
      </c>
      <c r="L3075" t="s">
        <v>34</v>
      </c>
      <c r="M3075" t="s">
        <v>35</v>
      </c>
      <c r="N3075" s="1">
        <v>42126</v>
      </c>
      <c r="O3075" t="s">
        <v>129</v>
      </c>
      <c r="P3075" s="3" t="s">
        <v>356</v>
      </c>
      <c r="Q3075" t="s">
        <v>357</v>
      </c>
      <c r="R3075">
        <v>33</v>
      </c>
      <c r="S3075" t="s">
        <v>3992</v>
      </c>
      <c r="T3075" s="2">
        <v>0.01</v>
      </c>
      <c r="U3075" t="s">
        <v>1892</v>
      </c>
      <c r="V3075" t="s">
        <v>3993</v>
      </c>
      <c r="W3075" t="s">
        <v>361</v>
      </c>
      <c r="X3075" t="s">
        <v>3994</v>
      </c>
      <c r="Y3075" s="3">
        <f>VALUE(SUBSTITUTE(Table1[[#This Row],[Order Total]],"$",""))</f>
        <v>231.76</v>
      </c>
      <c r="Z3075">
        <f>VALUE(SUBSTITUTE(Table1[[#This Row],[Total]],"$",""))</f>
        <v>234.07</v>
      </c>
      <c r="AA3075" s="3">
        <f>Table1[[#This Row],[Order Total Number]]-Table1[[#This Row],[Total Number]]</f>
        <v>-2.3100000000000023</v>
      </c>
      <c r="AB3075">
        <f>VALUE(SUBSTITUTE(Table1[[#This Row],[Shipping Cost]],"$",""))</f>
        <v>3.6</v>
      </c>
      <c r="AC3075">
        <f>VALUE(SUBSTITUTE(Table1[[#This Row],[Discount $]],"$",""))</f>
        <v>23.26</v>
      </c>
      <c r="AD3075">
        <f>VALUE(SUBSTITUTE(Table1[[#This Row],[Retail Price]],"$",""))</f>
        <v>5.68</v>
      </c>
      <c r="AE3075" s="4">
        <f>(Table1[[#This Row],[Retail Price Number]]*Table1[[#This Row],[Order Quantity]])-Table1[[#This Row],[Discount $ Number]]+Table1[[#This Row],[Shipping Cost Number]]</f>
        <v>167.78</v>
      </c>
      <c r="AF3075">
        <f>Table1[[#This Row],[Retail Price Number]]*Table1[[#This Row],[Order Quantity]]-Table1[[#This Row],[Discount $ Number]]</f>
        <v>164.18</v>
      </c>
      <c r="AG3075">
        <f>(Table1[[#This Row],[Retail Price Number]]*Table1[[#This Row],[Order Quantity]])-Table1[[#This Row],[Discount $ Number]]-Table1[[#This Row],[Shipping Cost Number]]</f>
        <v>160.58000000000001</v>
      </c>
      <c r="AH3075">
        <f>Table1[[#This Row],[Retail Price Number]]*Table1[[#This Row],[Order Quantity]]</f>
        <v>187.44</v>
      </c>
      <c r="AI3075">
        <f>YEAR(Table1[[#This Row],[Order Date]])</f>
        <v>2015</v>
      </c>
    </row>
    <row r="3076" spans="1:35" x14ac:dyDescent="0.3">
      <c r="A3076" t="s">
        <v>3991</v>
      </c>
      <c r="B3076" s="1">
        <v>42152</v>
      </c>
      <c r="C3076" t="s">
        <v>1097</v>
      </c>
      <c r="D3076" t="s">
        <v>1098</v>
      </c>
      <c r="E3076" t="s">
        <v>27</v>
      </c>
      <c r="F3076" t="s">
        <v>28</v>
      </c>
      <c r="G3076" t="s">
        <v>134</v>
      </c>
      <c r="H3076" t="s">
        <v>78</v>
      </c>
      <c r="I3076" t="s">
        <v>92</v>
      </c>
      <c r="J3076" t="s">
        <v>122</v>
      </c>
      <c r="K3076" t="s">
        <v>94</v>
      </c>
      <c r="L3076" t="s">
        <v>34</v>
      </c>
      <c r="M3076" t="s">
        <v>35</v>
      </c>
      <c r="N3076" s="1">
        <v>42153</v>
      </c>
      <c r="O3076" t="s">
        <v>123</v>
      </c>
      <c r="P3076" s="3" t="s">
        <v>124</v>
      </c>
      <c r="Q3076" t="s">
        <v>125</v>
      </c>
      <c r="R3076">
        <v>41</v>
      </c>
      <c r="S3076" t="s">
        <v>5038</v>
      </c>
      <c r="T3076" s="2">
        <v>7.0000000000000007E-2</v>
      </c>
      <c r="U3076" t="s">
        <v>762</v>
      </c>
      <c r="V3076" t="s">
        <v>1915</v>
      </c>
      <c r="W3076" t="s">
        <v>129</v>
      </c>
      <c r="X3076" t="s">
        <v>5039</v>
      </c>
      <c r="Y3076" s="3">
        <f>VALUE(SUBSTITUTE(Table1[[#This Row],[Order Total]],"$",""))</f>
        <v>62.97</v>
      </c>
      <c r="Z3076">
        <f>VALUE(SUBSTITUTE(Table1[[#This Row],[Total]],"$",""))</f>
        <v>62.76</v>
      </c>
      <c r="AA3076" s="3">
        <f>Table1[[#This Row],[Order Total Number]]-Table1[[#This Row],[Total Number]]</f>
        <v>0.21000000000000085</v>
      </c>
      <c r="AB3076">
        <f>VALUE(SUBSTITUTE(Table1[[#This Row],[Shipping Cost]],"$",""))</f>
        <v>2.5</v>
      </c>
      <c r="AC3076">
        <f>VALUE(SUBSTITUTE(Table1[[#This Row],[Discount $]],"$",""))</f>
        <v>5.44</v>
      </c>
      <c r="AD3076">
        <f>VALUE(SUBSTITUTE(Table1[[#This Row],[Retail Price]],"$",""))</f>
        <v>3.69</v>
      </c>
      <c r="AE3076" s="4">
        <f>(Table1[[#This Row],[Retail Price Number]]*Table1[[#This Row],[Order Quantity]])-Table1[[#This Row],[Discount $ Number]]+Table1[[#This Row],[Shipping Cost Number]]</f>
        <v>148.35</v>
      </c>
      <c r="AF3076">
        <f>Table1[[#This Row],[Retail Price Number]]*Table1[[#This Row],[Order Quantity]]-Table1[[#This Row],[Discount $ Number]]</f>
        <v>145.85</v>
      </c>
      <c r="AG3076">
        <f>(Table1[[#This Row],[Retail Price Number]]*Table1[[#This Row],[Order Quantity]])-Table1[[#This Row],[Discount $ Number]]-Table1[[#This Row],[Shipping Cost Number]]</f>
        <v>143.35</v>
      </c>
      <c r="AH3076">
        <f>Table1[[#This Row],[Retail Price Number]]*Table1[[#This Row],[Order Quantity]]</f>
        <v>151.29</v>
      </c>
      <c r="AI3076">
        <f>YEAR(Table1[[#This Row],[Order Date]])</f>
        <v>2015</v>
      </c>
    </row>
    <row r="3077" spans="1:35" x14ac:dyDescent="0.3">
      <c r="A3077" t="s">
        <v>3991</v>
      </c>
      <c r="B3077" s="1">
        <v>42196</v>
      </c>
      <c r="C3077" t="s">
        <v>1625</v>
      </c>
      <c r="D3077" t="s">
        <v>1626</v>
      </c>
      <c r="E3077" t="s">
        <v>27</v>
      </c>
      <c r="F3077" t="s">
        <v>28</v>
      </c>
      <c r="G3077" t="s">
        <v>134</v>
      </c>
      <c r="H3077" t="s">
        <v>30</v>
      </c>
      <c r="I3077" t="s">
        <v>92</v>
      </c>
      <c r="J3077" t="s">
        <v>32</v>
      </c>
      <c r="K3077" t="s">
        <v>94</v>
      </c>
      <c r="L3077" t="s">
        <v>34</v>
      </c>
      <c r="M3077" t="s">
        <v>35</v>
      </c>
      <c r="N3077" s="1">
        <v>42198</v>
      </c>
      <c r="O3077" t="s">
        <v>36</v>
      </c>
      <c r="P3077" s="3" t="s">
        <v>37</v>
      </c>
      <c r="Q3077" t="s">
        <v>36</v>
      </c>
      <c r="R3077">
        <v>12</v>
      </c>
      <c r="S3077" t="s">
        <v>1868</v>
      </c>
      <c r="T3077" s="2">
        <v>0.02</v>
      </c>
      <c r="U3077" t="s">
        <v>1235</v>
      </c>
      <c r="V3077" t="s">
        <v>8943</v>
      </c>
      <c r="W3077" t="s">
        <v>41</v>
      </c>
      <c r="X3077" t="s">
        <v>1708</v>
      </c>
      <c r="Y3077" s="3">
        <f>VALUE(SUBSTITUTE(Table1[[#This Row],[Order Total]],"$",""))</f>
        <v>50.97</v>
      </c>
      <c r="Z3077">
        <f>VALUE(SUBSTITUTE(Table1[[#This Row],[Total]],"$",""))</f>
        <v>51.66</v>
      </c>
      <c r="AA3077" s="3">
        <f>Table1[[#This Row],[Order Total Number]]-Table1[[#This Row],[Total Number]]</f>
        <v>-0.68999999999999773</v>
      </c>
      <c r="AB3077">
        <f>VALUE(SUBSTITUTE(Table1[[#This Row],[Shipping Cost]],"$",""))</f>
        <v>0.79</v>
      </c>
      <c r="AC3077">
        <f>VALUE(SUBSTITUTE(Table1[[#This Row],[Discount $]],"$",""))</f>
        <v>2.69</v>
      </c>
      <c r="AD3077">
        <f>VALUE(SUBSTITUTE(Table1[[#This Row],[Retail Price]],"$",""))</f>
        <v>1.88</v>
      </c>
      <c r="AE3077" s="4">
        <f>(Table1[[#This Row],[Retail Price Number]]*Table1[[#This Row],[Order Quantity]])-Table1[[#This Row],[Discount $ Number]]+Table1[[#This Row],[Shipping Cost Number]]</f>
        <v>20.659999999999997</v>
      </c>
      <c r="AF3077">
        <f>Table1[[#This Row],[Retail Price Number]]*Table1[[#This Row],[Order Quantity]]-Table1[[#This Row],[Discount $ Number]]</f>
        <v>19.869999999999997</v>
      </c>
      <c r="AG3077">
        <f>(Table1[[#This Row],[Retail Price Number]]*Table1[[#This Row],[Order Quantity]])-Table1[[#This Row],[Discount $ Number]]-Table1[[#This Row],[Shipping Cost Number]]</f>
        <v>19.079999999999998</v>
      </c>
      <c r="AH3077">
        <f>Table1[[#This Row],[Retail Price Number]]*Table1[[#This Row],[Order Quantity]]</f>
        <v>22.56</v>
      </c>
      <c r="AI3077">
        <f>YEAR(Table1[[#This Row],[Order Date]])</f>
        <v>2015</v>
      </c>
    </row>
    <row r="3078" spans="1:35" x14ac:dyDescent="0.3">
      <c r="A3078" t="s">
        <v>3991</v>
      </c>
      <c r="B3078" s="1">
        <v>42231</v>
      </c>
      <c r="C3078" t="s">
        <v>1760</v>
      </c>
      <c r="D3078" t="s">
        <v>1232</v>
      </c>
      <c r="E3078" t="s">
        <v>27</v>
      </c>
      <c r="F3078" t="s">
        <v>28</v>
      </c>
      <c r="G3078" t="s">
        <v>91</v>
      </c>
      <c r="H3078" t="s">
        <v>281</v>
      </c>
      <c r="I3078" t="s">
        <v>196</v>
      </c>
      <c r="J3078" t="s">
        <v>2168</v>
      </c>
      <c r="K3078" t="s">
        <v>94</v>
      </c>
      <c r="L3078" t="s">
        <v>34</v>
      </c>
      <c r="M3078" t="s">
        <v>35</v>
      </c>
      <c r="N3078" s="1">
        <v>42233</v>
      </c>
      <c r="O3078" t="s">
        <v>1728</v>
      </c>
      <c r="P3078" s="3" t="s">
        <v>2169</v>
      </c>
      <c r="Q3078" t="s">
        <v>2170</v>
      </c>
      <c r="R3078">
        <v>47</v>
      </c>
      <c r="S3078" t="s">
        <v>9319</v>
      </c>
      <c r="T3078" s="2">
        <v>0.06</v>
      </c>
      <c r="U3078" t="s">
        <v>378</v>
      </c>
      <c r="V3078" t="s">
        <v>115</v>
      </c>
      <c r="W3078" t="s">
        <v>818</v>
      </c>
      <c r="X3078" t="s">
        <v>9320</v>
      </c>
      <c r="Y3078" s="3">
        <f>VALUE(SUBSTITUTE(Table1[[#This Row],[Order Total]],"$",""))</f>
        <v>84.97</v>
      </c>
      <c r="Z3078">
        <f>VALUE(SUBSTITUTE(Table1[[#This Row],[Total]],"$",""))</f>
        <v>92.69</v>
      </c>
      <c r="AA3078" s="3">
        <f>Table1[[#This Row],[Order Total Number]]-Table1[[#This Row],[Total Number]]</f>
        <v>-7.7199999999999989</v>
      </c>
      <c r="AB3078">
        <f>VALUE(SUBSTITUTE(Table1[[#This Row],[Shipping Cost]],"$",""))</f>
        <v>6.19</v>
      </c>
      <c r="AC3078">
        <f>VALUE(SUBSTITUTE(Table1[[#This Row],[Discount $]],"$",""))</f>
        <v>2.63</v>
      </c>
      <c r="AD3078">
        <f>VALUE(SUBSTITUTE(Table1[[#This Row],[Retail Price]],"$",""))</f>
        <v>8.6</v>
      </c>
      <c r="AE3078" s="4">
        <f>(Table1[[#This Row],[Retail Price Number]]*Table1[[#This Row],[Order Quantity]])-Table1[[#This Row],[Discount $ Number]]+Table1[[#This Row],[Shipping Cost Number]]</f>
        <v>407.76</v>
      </c>
      <c r="AF3078">
        <f>Table1[[#This Row],[Retail Price Number]]*Table1[[#This Row],[Order Quantity]]-Table1[[#This Row],[Discount $ Number]]</f>
        <v>401.57</v>
      </c>
      <c r="AG3078">
        <f>(Table1[[#This Row],[Retail Price Number]]*Table1[[#This Row],[Order Quantity]])-Table1[[#This Row],[Discount $ Number]]-Table1[[#This Row],[Shipping Cost Number]]</f>
        <v>395.38</v>
      </c>
      <c r="AH3078">
        <f>Table1[[#This Row],[Retail Price Number]]*Table1[[#This Row],[Order Quantity]]</f>
        <v>404.2</v>
      </c>
      <c r="AI3078">
        <f>YEAR(Table1[[#This Row],[Order Date]])</f>
        <v>2015</v>
      </c>
    </row>
    <row r="3079" spans="1:35" x14ac:dyDescent="0.3">
      <c r="A3079" t="s">
        <v>3274</v>
      </c>
      <c r="B3079" s="1">
        <v>41432</v>
      </c>
      <c r="C3079" t="s">
        <v>2675</v>
      </c>
      <c r="D3079" t="s">
        <v>964</v>
      </c>
      <c r="E3079" t="s">
        <v>27</v>
      </c>
      <c r="F3079" t="s">
        <v>28</v>
      </c>
      <c r="G3079" t="s">
        <v>29</v>
      </c>
      <c r="H3079" t="s">
        <v>965</v>
      </c>
      <c r="I3079" t="s">
        <v>196</v>
      </c>
      <c r="J3079" t="s">
        <v>3275</v>
      </c>
      <c r="K3079" t="s">
        <v>94</v>
      </c>
      <c r="L3079" t="s">
        <v>95</v>
      </c>
      <c r="M3079" t="s">
        <v>35</v>
      </c>
      <c r="N3079" s="1">
        <v>41433</v>
      </c>
      <c r="O3079" t="s">
        <v>254</v>
      </c>
      <c r="P3079" s="3" t="s">
        <v>3276</v>
      </c>
      <c r="Q3079" t="s">
        <v>36</v>
      </c>
      <c r="R3079">
        <v>42</v>
      </c>
      <c r="S3079" t="s">
        <v>2873</v>
      </c>
      <c r="T3079" s="2">
        <v>0.06</v>
      </c>
      <c r="U3079" t="s">
        <v>512</v>
      </c>
      <c r="V3079" t="s">
        <v>3277</v>
      </c>
      <c r="W3079" t="s">
        <v>98</v>
      </c>
      <c r="X3079" t="s">
        <v>3278</v>
      </c>
      <c r="Y3079" s="3">
        <f>VALUE(SUBSTITUTE(Table1[[#This Row],[Order Total]],"$",""))</f>
        <v>47.28</v>
      </c>
      <c r="Z3079">
        <f>VALUE(SUBSTITUTE(Table1[[#This Row],[Total]],"$",""))</f>
        <v>43</v>
      </c>
      <c r="AA3079" s="3">
        <f>Table1[[#This Row],[Order Total Number]]-Table1[[#This Row],[Total Number]]</f>
        <v>4.2800000000000011</v>
      </c>
      <c r="AB3079">
        <f>VALUE(SUBSTITUTE(Table1[[#This Row],[Shipping Cost]],"$",""))</f>
        <v>1.02</v>
      </c>
      <c r="AC3079">
        <f>VALUE(SUBSTITUTE(Table1[[#This Row],[Discount $]],"$",""))</f>
        <v>7.45</v>
      </c>
      <c r="AD3079">
        <f>VALUE(SUBSTITUTE(Table1[[#This Row],[Retail Price]],"$",""))</f>
        <v>2.4700000000000002</v>
      </c>
      <c r="AE3079" s="4">
        <f>(Table1[[#This Row],[Retail Price Number]]*Table1[[#This Row],[Order Quantity]])-Table1[[#This Row],[Discount $ Number]]+Table1[[#This Row],[Shipping Cost Number]]</f>
        <v>97.31</v>
      </c>
      <c r="AF3079">
        <f>Table1[[#This Row],[Retail Price Number]]*Table1[[#This Row],[Order Quantity]]-Table1[[#This Row],[Discount $ Number]]</f>
        <v>96.29</v>
      </c>
      <c r="AG3079">
        <f>(Table1[[#This Row],[Retail Price Number]]*Table1[[#This Row],[Order Quantity]])-Table1[[#This Row],[Discount $ Number]]-Table1[[#This Row],[Shipping Cost Number]]</f>
        <v>95.27000000000001</v>
      </c>
      <c r="AH3079">
        <f>Table1[[#This Row],[Retail Price Number]]*Table1[[#This Row],[Order Quantity]]</f>
        <v>103.74000000000001</v>
      </c>
      <c r="AI3079">
        <f>YEAR(Table1[[#This Row],[Order Date]])</f>
        <v>2013</v>
      </c>
    </row>
    <row r="3080" spans="1:35" x14ac:dyDescent="0.3">
      <c r="A3080" t="s">
        <v>3274</v>
      </c>
      <c r="B3080" s="1">
        <v>42053</v>
      </c>
      <c r="C3080" t="s">
        <v>2117</v>
      </c>
      <c r="D3080" t="s">
        <v>306</v>
      </c>
      <c r="E3080" t="s">
        <v>46</v>
      </c>
      <c r="F3080" t="s">
        <v>47</v>
      </c>
      <c r="G3080" t="s">
        <v>91</v>
      </c>
      <c r="H3080" t="s">
        <v>107</v>
      </c>
      <c r="I3080" t="s">
        <v>63</v>
      </c>
      <c r="J3080" t="s">
        <v>478</v>
      </c>
      <c r="K3080" t="s">
        <v>94</v>
      </c>
      <c r="L3080" t="s">
        <v>34</v>
      </c>
      <c r="M3080" t="s">
        <v>35</v>
      </c>
      <c r="N3080" s="1">
        <v>42056</v>
      </c>
      <c r="O3080" t="s">
        <v>479</v>
      </c>
      <c r="P3080" s="3" t="s">
        <v>480</v>
      </c>
      <c r="Q3080" t="s">
        <v>98</v>
      </c>
      <c r="R3080">
        <v>32</v>
      </c>
      <c r="S3080" t="s">
        <v>4608</v>
      </c>
      <c r="T3080" s="2">
        <v>0.1</v>
      </c>
      <c r="U3080" t="s">
        <v>2583</v>
      </c>
      <c r="V3080" t="s">
        <v>4609</v>
      </c>
      <c r="W3080" t="s">
        <v>224</v>
      </c>
      <c r="X3080" t="s">
        <v>4610</v>
      </c>
      <c r="Y3080" s="3">
        <f>VALUE(SUBSTITUTE(Table1[[#This Row],[Order Total]],"$",""))</f>
        <v>50.84</v>
      </c>
      <c r="Z3080">
        <f>VALUE(SUBSTITUTE(Table1[[#This Row],[Total]],"$",""))</f>
        <v>51.33</v>
      </c>
      <c r="AA3080" s="3">
        <f>Table1[[#This Row],[Order Total Number]]-Table1[[#This Row],[Total Number]]</f>
        <v>-0.48999999999999488</v>
      </c>
      <c r="AB3080">
        <f>VALUE(SUBSTITUTE(Table1[[#This Row],[Shipping Cost]],"$",""))</f>
        <v>0.5</v>
      </c>
      <c r="AC3080">
        <f>VALUE(SUBSTITUTE(Table1[[#This Row],[Discount $]],"$",""))</f>
        <v>3.66</v>
      </c>
      <c r="AD3080">
        <f>VALUE(SUBSTITUTE(Table1[[#This Row],[Retail Price]],"$",""))</f>
        <v>2.61</v>
      </c>
      <c r="AE3080" s="4">
        <f>(Table1[[#This Row],[Retail Price Number]]*Table1[[#This Row],[Order Quantity]])-Table1[[#This Row],[Discount $ Number]]+Table1[[#This Row],[Shipping Cost Number]]</f>
        <v>80.36</v>
      </c>
      <c r="AF3080">
        <f>Table1[[#This Row],[Retail Price Number]]*Table1[[#This Row],[Order Quantity]]-Table1[[#This Row],[Discount $ Number]]</f>
        <v>79.86</v>
      </c>
      <c r="AG3080">
        <f>(Table1[[#This Row],[Retail Price Number]]*Table1[[#This Row],[Order Quantity]])-Table1[[#This Row],[Discount $ Number]]-Table1[[#This Row],[Shipping Cost Number]]</f>
        <v>79.36</v>
      </c>
      <c r="AH3080">
        <f>Table1[[#This Row],[Retail Price Number]]*Table1[[#This Row],[Order Quantity]]</f>
        <v>83.52</v>
      </c>
      <c r="AI3080">
        <f>YEAR(Table1[[#This Row],[Order Date]])</f>
        <v>2015</v>
      </c>
    </row>
    <row r="3081" spans="1:35" x14ac:dyDescent="0.3">
      <c r="A3081" t="s">
        <v>3274</v>
      </c>
      <c r="B3081" s="1">
        <v>41465</v>
      </c>
      <c r="C3081" t="s">
        <v>273</v>
      </c>
      <c r="D3081" t="s">
        <v>162</v>
      </c>
      <c r="E3081" t="s">
        <v>46</v>
      </c>
      <c r="F3081" t="s">
        <v>47</v>
      </c>
      <c r="G3081" t="s">
        <v>77</v>
      </c>
      <c r="H3081" t="s">
        <v>107</v>
      </c>
      <c r="I3081" t="s">
        <v>196</v>
      </c>
      <c r="J3081" t="s">
        <v>1660</v>
      </c>
      <c r="K3081" t="s">
        <v>33</v>
      </c>
      <c r="L3081" t="s">
        <v>34</v>
      </c>
      <c r="M3081" t="s">
        <v>35</v>
      </c>
      <c r="N3081" s="1">
        <v>41468</v>
      </c>
      <c r="O3081" t="s">
        <v>1369</v>
      </c>
      <c r="P3081" s="3" t="s">
        <v>166</v>
      </c>
      <c r="Q3081" t="s">
        <v>1661</v>
      </c>
      <c r="R3081">
        <v>1</v>
      </c>
      <c r="S3081" t="s">
        <v>5784</v>
      </c>
      <c r="T3081" s="2">
        <v>0.08</v>
      </c>
      <c r="U3081" t="s">
        <v>3096</v>
      </c>
      <c r="V3081" t="s">
        <v>5785</v>
      </c>
      <c r="W3081" t="s">
        <v>57</v>
      </c>
      <c r="X3081" t="s">
        <v>3098</v>
      </c>
      <c r="Y3081" s="3">
        <f>VALUE(SUBSTITUTE(Table1[[#This Row],[Order Total]],"$",""))</f>
        <v>52.87</v>
      </c>
      <c r="Z3081">
        <f>VALUE(SUBSTITUTE(Table1[[#This Row],[Total]],"$",""))</f>
        <v>53.27</v>
      </c>
      <c r="AA3081" s="3">
        <f>Table1[[#This Row],[Order Total Number]]-Table1[[#This Row],[Total Number]]</f>
        <v>-0.40000000000000568</v>
      </c>
      <c r="AB3081">
        <f>VALUE(SUBSTITUTE(Table1[[#This Row],[Shipping Cost]],"$",""))</f>
        <v>0.7</v>
      </c>
      <c r="AC3081">
        <f>VALUE(SUBSTITUTE(Table1[[#This Row],[Discount $]],"$",""))</f>
        <v>2.19</v>
      </c>
      <c r="AD3081">
        <f>VALUE(SUBSTITUTE(Table1[[#This Row],[Retail Price]],"$",""))</f>
        <v>1.48</v>
      </c>
      <c r="AE3081" s="4">
        <f>(Table1[[#This Row],[Retail Price Number]]*Table1[[#This Row],[Order Quantity]])-Table1[[#This Row],[Discount $ Number]]+Table1[[#This Row],[Shipping Cost Number]]</f>
        <v>-1.0000000000000009E-2</v>
      </c>
      <c r="AF3081">
        <f>Table1[[#This Row],[Retail Price Number]]*Table1[[#This Row],[Order Quantity]]-Table1[[#This Row],[Discount $ Number]]</f>
        <v>-0.71</v>
      </c>
      <c r="AG3081">
        <f>(Table1[[#This Row],[Retail Price Number]]*Table1[[#This Row],[Order Quantity]])-Table1[[#This Row],[Discount $ Number]]-Table1[[#This Row],[Shipping Cost Number]]</f>
        <v>-1.41</v>
      </c>
      <c r="AH3081">
        <f>Table1[[#This Row],[Retail Price Number]]*Table1[[#This Row],[Order Quantity]]</f>
        <v>1.48</v>
      </c>
      <c r="AI3081">
        <f>YEAR(Table1[[#This Row],[Order Date]])</f>
        <v>2013</v>
      </c>
    </row>
    <row r="3082" spans="1:35" x14ac:dyDescent="0.3">
      <c r="A3082" t="s">
        <v>3274</v>
      </c>
      <c r="B3082" s="1">
        <v>42205</v>
      </c>
      <c r="C3082" t="s">
        <v>5922</v>
      </c>
      <c r="D3082" t="s">
        <v>174</v>
      </c>
      <c r="E3082" t="s">
        <v>27</v>
      </c>
      <c r="F3082" t="s">
        <v>28</v>
      </c>
      <c r="G3082" t="s">
        <v>29</v>
      </c>
      <c r="H3082" t="s">
        <v>78</v>
      </c>
      <c r="I3082" t="s">
        <v>196</v>
      </c>
      <c r="J3082" t="s">
        <v>1667</v>
      </c>
      <c r="K3082" t="s">
        <v>94</v>
      </c>
      <c r="L3082" t="s">
        <v>34</v>
      </c>
      <c r="M3082" t="s">
        <v>35</v>
      </c>
      <c r="N3082" s="1">
        <v>42208</v>
      </c>
      <c r="O3082" t="s">
        <v>982</v>
      </c>
      <c r="P3082" s="3" t="s">
        <v>1190</v>
      </c>
      <c r="Q3082" t="s">
        <v>1191</v>
      </c>
      <c r="R3082">
        <v>26</v>
      </c>
      <c r="S3082" t="s">
        <v>3537</v>
      </c>
      <c r="T3082" s="2">
        <v>0</v>
      </c>
      <c r="U3082" t="s">
        <v>1927</v>
      </c>
      <c r="V3082" t="s">
        <v>4642</v>
      </c>
      <c r="W3082" t="s">
        <v>224</v>
      </c>
      <c r="X3082" t="s">
        <v>5923</v>
      </c>
      <c r="Y3082" s="3">
        <f>VALUE(SUBSTITUTE(Table1[[#This Row],[Order Total]],"$",""))</f>
        <v>41.36</v>
      </c>
      <c r="Z3082">
        <f>VALUE(SUBSTITUTE(Table1[[#This Row],[Total]],"$",""))</f>
        <v>45.93</v>
      </c>
      <c r="AA3082" s="3">
        <f>Table1[[#This Row],[Order Total Number]]-Table1[[#This Row],[Total Number]]</f>
        <v>-4.57</v>
      </c>
      <c r="AB3082">
        <f>VALUE(SUBSTITUTE(Table1[[#This Row],[Shipping Cost]],"$",""))</f>
        <v>0.5</v>
      </c>
      <c r="AC3082">
        <f>VALUE(SUBSTITUTE(Table1[[#This Row],[Discount $]],"$",""))</f>
        <v>0.42</v>
      </c>
      <c r="AD3082">
        <f>VALUE(SUBSTITUTE(Table1[[#This Row],[Retail Price]],"$",""))</f>
        <v>4.91</v>
      </c>
      <c r="AE3082" s="4">
        <f>(Table1[[#This Row],[Retail Price Number]]*Table1[[#This Row],[Order Quantity]])-Table1[[#This Row],[Discount $ Number]]+Table1[[#This Row],[Shipping Cost Number]]</f>
        <v>127.74</v>
      </c>
      <c r="AF3082">
        <f>Table1[[#This Row],[Retail Price Number]]*Table1[[#This Row],[Order Quantity]]-Table1[[#This Row],[Discount $ Number]]</f>
        <v>127.24</v>
      </c>
      <c r="AG3082">
        <f>(Table1[[#This Row],[Retail Price Number]]*Table1[[#This Row],[Order Quantity]])-Table1[[#This Row],[Discount $ Number]]-Table1[[#This Row],[Shipping Cost Number]]</f>
        <v>126.74</v>
      </c>
      <c r="AH3082">
        <f>Table1[[#This Row],[Retail Price Number]]*Table1[[#This Row],[Order Quantity]]</f>
        <v>127.66</v>
      </c>
      <c r="AI3082">
        <f>YEAR(Table1[[#This Row],[Order Date]])</f>
        <v>2015</v>
      </c>
    </row>
    <row r="3083" spans="1:35" x14ac:dyDescent="0.3">
      <c r="A3083" t="s">
        <v>3274</v>
      </c>
      <c r="B3083" s="1">
        <v>42135</v>
      </c>
      <c r="C3083" t="s">
        <v>1541</v>
      </c>
      <c r="D3083" t="s">
        <v>61</v>
      </c>
      <c r="E3083" t="s">
        <v>27</v>
      </c>
      <c r="F3083" t="s">
        <v>28</v>
      </c>
      <c r="G3083" t="s">
        <v>91</v>
      </c>
      <c r="H3083" t="s">
        <v>62</v>
      </c>
      <c r="I3083" t="s">
        <v>196</v>
      </c>
      <c r="J3083" t="s">
        <v>1667</v>
      </c>
      <c r="K3083" t="s">
        <v>94</v>
      </c>
      <c r="L3083" t="s">
        <v>95</v>
      </c>
      <c r="M3083" t="s">
        <v>35</v>
      </c>
      <c r="N3083" s="1">
        <v>42137</v>
      </c>
      <c r="O3083" t="s">
        <v>982</v>
      </c>
      <c r="P3083" s="3" t="s">
        <v>1190</v>
      </c>
      <c r="Q3083" t="s">
        <v>1191</v>
      </c>
      <c r="R3083">
        <v>34</v>
      </c>
      <c r="S3083" t="s">
        <v>7503</v>
      </c>
      <c r="T3083" s="2">
        <v>0.02</v>
      </c>
      <c r="U3083" t="s">
        <v>2871</v>
      </c>
      <c r="V3083" t="s">
        <v>3751</v>
      </c>
      <c r="W3083" t="s">
        <v>224</v>
      </c>
      <c r="X3083" t="s">
        <v>7504</v>
      </c>
      <c r="Y3083" s="3">
        <f>VALUE(SUBSTITUTE(Table1[[#This Row],[Order Total]],"$",""))</f>
        <v>41.55</v>
      </c>
      <c r="Z3083">
        <f>VALUE(SUBSTITUTE(Table1[[#This Row],[Total]],"$",""))</f>
        <v>45.95</v>
      </c>
      <c r="AA3083" s="3">
        <f>Table1[[#This Row],[Order Total Number]]-Table1[[#This Row],[Total Number]]</f>
        <v>-4.4000000000000057</v>
      </c>
      <c r="AB3083">
        <f>VALUE(SUBSTITUTE(Table1[[#This Row],[Shipping Cost]],"$",""))</f>
        <v>0.5</v>
      </c>
      <c r="AC3083">
        <f>VALUE(SUBSTITUTE(Table1[[#This Row],[Discount $]],"$",""))</f>
        <v>2.65</v>
      </c>
      <c r="AD3083">
        <f>VALUE(SUBSTITUTE(Table1[[#This Row],[Retail Price]],"$",""))</f>
        <v>4.91</v>
      </c>
      <c r="AE3083" s="4">
        <f>(Table1[[#This Row],[Retail Price Number]]*Table1[[#This Row],[Order Quantity]])-Table1[[#This Row],[Discount $ Number]]+Table1[[#This Row],[Shipping Cost Number]]</f>
        <v>164.79</v>
      </c>
      <c r="AF3083">
        <f>Table1[[#This Row],[Retail Price Number]]*Table1[[#This Row],[Order Quantity]]-Table1[[#This Row],[Discount $ Number]]</f>
        <v>164.29</v>
      </c>
      <c r="AG3083">
        <f>(Table1[[#This Row],[Retail Price Number]]*Table1[[#This Row],[Order Quantity]])-Table1[[#This Row],[Discount $ Number]]-Table1[[#This Row],[Shipping Cost Number]]</f>
        <v>163.79</v>
      </c>
      <c r="AH3083">
        <f>Table1[[#This Row],[Retail Price Number]]*Table1[[#This Row],[Order Quantity]]</f>
        <v>166.94</v>
      </c>
      <c r="AI3083">
        <f>YEAR(Table1[[#This Row],[Order Date]])</f>
        <v>2015</v>
      </c>
    </row>
    <row r="3084" spans="1:35" x14ac:dyDescent="0.3">
      <c r="A3084" t="s">
        <v>3274</v>
      </c>
      <c r="B3084" s="1">
        <v>41449</v>
      </c>
      <c r="C3084" t="s">
        <v>1687</v>
      </c>
      <c r="D3084" t="s">
        <v>929</v>
      </c>
      <c r="E3084" t="s">
        <v>27</v>
      </c>
      <c r="F3084" t="s">
        <v>28</v>
      </c>
      <c r="G3084" t="s">
        <v>29</v>
      </c>
      <c r="H3084" t="s">
        <v>217</v>
      </c>
      <c r="I3084" t="s">
        <v>31</v>
      </c>
      <c r="J3084" t="s">
        <v>734</v>
      </c>
      <c r="K3084" t="s">
        <v>94</v>
      </c>
      <c r="L3084" t="s">
        <v>34</v>
      </c>
      <c r="M3084" t="s">
        <v>35</v>
      </c>
      <c r="N3084" s="1">
        <v>41450</v>
      </c>
      <c r="O3084" t="s">
        <v>735</v>
      </c>
      <c r="P3084" s="3" t="s">
        <v>736</v>
      </c>
      <c r="Q3084" t="s">
        <v>737</v>
      </c>
      <c r="R3084">
        <v>11</v>
      </c>
      <c r="S3084" t="s">
        <v>10189</v>
      </c>
      <c r="T3084" s="2">
        <v>7.0000000000000007E-2</v>
      </c>
      <c r="U3084" t="s">
        <v>10190</v>
      </c>
      <c r="V3084" t="s">
        <v>10191</v>
      </c>
      <c r="W3084" t="s">
        <v>741</v>
      </c>
      <c r="X3084" t="s">
        <v>10192</v>
      </c>
      <c r="Y3084" s="3">
        <f>VALUE(SUBSTITUTE(Table1[[#This Row],[Order Total]],"$",""))</f>
        <v>148.66999999999999</v>
      </c>
      <c r="Z3084">
        <f>VALUE(SUBSTITUTE(Table1[[#This Row],[Total]],"$",""))</f>
        <v>145.29</v>
      </c>
      <c r="AA3084" s="3">
        <f>Table1[[#This Row],[Order Total Number]]-Table1[[#This Row],[Total Number]]</f>
        <v>3.3799999999999955</v>
      </c>
      <c r="AB3084">
        <f>VALUE(SUBSTITUTE(Table1[[#This Row],[Shipping Cost]],"$",""))</f>
        <v>5.47</v>
      </c>
      <c r="AC3084">
        <f>VALUE(SUBSTITUTE(Table1[[#This Row],[Discount $]],"$",""))</f>
        <v>5.29</v>
      </c>
      <c r="AD3084">
        <f>VALUE(SUBSTITUTE(Table1[[#This Row],[Retail Price]],"$",""))</f>
        <v>3.58</v>
      </c>
      <c r="AE3084" s="4">
        <f>(Table1[[#This Row],[Retail Price Number]]*Table1[[#This Row],[Order Quantity]])-Table1[[#This Row],[Discount $ Number]]+Table1[[#This Row],[Shipping Cost Number]]</f>
        <v>39.56</v>
      </c>
      <c r="AF3084">
        <f>Table1[[#This Row],[Retail Price Number]]*Table1[[#This Row],[Order Quantity]]-Table1[[#This Row],[Discount $ Number]]</f>
        <v>34.090000000000003</v>
      </c>
      <c r="AG3084">
        <f>(Table1[[#This Row],[Retail Price Number]]*Table1[[#This Row],[Order Quantity]])-Table1[[#This Row],[Discount $ Number]]-Table1[[#This Row],[Shipping Cost Number]]</f>
        <v>28.620000000000005</v>
      </c>
      <c r="AH3084">
        <f>Table1[[#This Row],[Retail Price Number]]*Table1[[#This Row],[Order Quantity]]</f>
        <v>39.380000000000003</v>
      </c>
      <c r="AI3084">
        <f>YEAR(Table1[[#This Row],[Order Date]])</f>
        <v>2013</v>
      </c>
    </row>
    <row r="3085" spans="1:35" x14ac:dyDescent="0.3">
      <c r="A3085" t="s">
        <v>3274</v>
      </c>
      <c r="B3085" s="1">
        <v>42209</v>
      </c>
      <c r="C3085" t="s">
        <v>3536</v>
      </c>
      <c r="D3085" t="s">
        <v>1019</v>
      </c>
      <c r="E3085" t="s">
        <v>46</v>
      </c>
      <c r="F3085" t="s">
        <v>47</v>
      </c>
      <c r="G3085" t="s">
        <v>77</v>
      </c>
      <c r="H3085" t="s">
        <v>48</v>
      </c>
      <c r="I3085" t="s">
        <v>31</v>
      </c>
      <c r="J3085" t="s">
        <v>1667</v>
      </c>
      <c r="K3085" t="s">
        <v>94</v>
      </c>
      <c r="L3085" t="s">
        <v>34</v>
      </c>
      <c r="M3085" t="s">
        <v>35</v>
      </c>
      <c r="N3085" s="1">
        <v>42211</v>
      </c>
      <c r="O3085" t="s">
        <v>982</v>
      </c>
      <c r="P3085" s="3" t="s">
        <v>1190</v>
      </c>
      <c r="Q3085" t="s">
        <v>1191</v>
      </c>
      <c r="R3085">
        <v>41</v>
      </c>
      <c r="S3085" t="s">
        <v>3537</v>
      </c>
      <c r="T3085" s="2">
        <v>0.03</v>
      </c>
      <c r="U3085" t="s">
        <v>1927</v>
      </c>
      <c r="V3085" t="s">
        <v>11773</v>
      </c>
      <c r="W3085" t="s">
        <v>224</v>
      </c>
      <c r="X3085" t="s">
        <v>5923</v>
      </c>
      <c r="Y3085" s="3">
        <f>VALUE(SUBSTITUTE(Table1[[#This Row],[Order Total]],"$",""))</f>
        <v>41.16</v>
      </c>
      <c r="Z3085">
        <f>VALUE(SUBSTITUTE(Table1[[#This Row],[Total]],"$",""))</f>
        <v>45.93</v>
      </c>
      <c r="AA3085" s="3">
        <f>Table1[[#This Row],[Order Total Number]]-Table1[[#This Row],[Total Number]]</f>
        <v>-4.7700000000000031</v>
      </c>
      <c r="AB3085">
        <f>VALUE(SUBSTITUTE(Table1[[#This Row],[Shipping Cost]],"$",""))</f>
        <v>0.5</v>
      </c>
      <c r="AC3085">
        <f>VALUE(SUBSTITUTE(Table1[[#This Row],[Discount $]],"$",""))</f>
        <v>0.42</v>
      </c>
      <c r="AD3085">
        <f>VALUE(SUBSTITUTE(Table1[[#This Row],[Retail Price]],"$",""))</f>
        <v>4.91</v>
      </c>
      <c r="AE3085" s="4">
        <f>(Table1[[#This Row],[Retail Price Number]]*Table1[[#This Row],[Order Quantity]])-Table1[[#This Row],[Discount $ Number]]+Table1[[#This Row],[Shipping Cost Number]]</f>
        <v>201.39000000000001</v>
      </c>
      <c r="AF3085">
        <f>Table1[[#This Row],[Retail Price Number]]*Table1[[#This Row],[Order Quantity]]-Table1[[#This Row],[Discount $ Number]]</f>
        <v>200.89000000000001</v>
      </c>
      <c r="AG3085">
        <f>(Table1[[#This Row],[Retail Price Number]]*Table1[[#This Row],[Order Quantity]])-Table1[[#This Row],[Discount $ Number]]-Table1[[#This Row],[Shipping Cost Number]]</f>
        <v>200.39000000000001</v>
      </c>
      <c r="AH3085">
        <f>Table1[[#This Row],[Retail Price Number]]*Table1[[#This Row],[Order Quantity]]</f>
        <v>201.31</v>
      </c>
      <c r="AI3085">
        <f>YEAR(Table1[[#This Row],[Order Date]])</f>
        <v>2015</v>
      </c>
    </row>
    <row r="3086" spans="1:35" x14ac:dyDescent="0.3">
      <c r="A3086" t="s">
        <v>3274</v>
      </c>
      <c r="B3086" s="1">
        <v>41842</v>
      </c>
      <c r="C3086" t="s">
        <v>12061</v>
      </c>
      <c r="D3086" t="s">
        <v>61</v>
      </c>
      <c r="E3086" t="s">
        <v>27</v>
      </c>
      <c r="F3086" t="s">
        <v>28</v>
      </c>
      <c r="G3086" t="s">
        <v>91</v>
      </c>
      <c r="H3086" t="s">
        <v>62</v>
      </c>
      <c r="I3086" t="s">
        <v>121</v>
      </c>
      <c r="J3086" t="s">
        <v>478</v>
      </c>
      <c r="K3086" t="s">
        <v>94</v>
      </c>
      <c r="L3086" t="s">
        <v>34</v>
      </c>
      <c r="M3086" t="s">
        <v>35</v>
      </c>
      <c r="N3086" s="1">
        <v>41843</v>
      </c>
      <c r="O3086" t="s">
        <v>479</v>
      </c>
      <c r="P3086" s="3" t="s">
        <v>480</v>
      </c>
      <c r="Q3086" t="s">
        <v>98</v>
      </c>
      <c r="R3086">
        <v>8</v>
      </c>
      <c r="S3086" t="s">
        <v>1542</v>
      </c>
      <c r="T3086" s="2">
        <v>7.0000000000000007E-2</v>
      </c>
      <c r="U3086" t="s">
        <v>378</v>
      </c>
      <c r="V3086" t="s">
        <v>12062</v>
      </c>
      <c r="W3086" t="s">
        <v>224</v>
      </c>
      <c r="X3086" t="s">
        <v>5669</v>
      </c>
      <c r="Y3086" s="3">
        <f>VALUE(SUBSTITUTE(Table1[[#This Row],[Order Total]],"$",""))</f>
        <v>41.3</v>
      </c>
      <c r="Z3086">
        <f>VALUE(SUBSTITUTE(Table1[[#This Row],[Total]],"$",""))</f>
        <v>45.69</v>
      </c>
      <c r="AA3086" s="3">
        <f>Table1[[#This Row],[Order Total Number]]-Table1[[#This Row],[Total Number]]</f>
        <v>-4.3900000000000006</v>
      </c>
      <c r="AB3086">
        <f>VALUE(SUBSTITUTE(Table1[[#This Row],[Shipping Cost]],"$",""))</f>
        <v>0.5</v>
      </c>
      <c r="AC3086">
        <f>VALUE(SUBSTITUTE(Table1[[#This Row],[Discount $]],"$",""))</f>
        <v>2.63</v>
      </c>
      <c r="AD3086">
        <f>VALUE(SUBSTITUTE(Table1[[#This Row],[Retail Price]],"$",""))</f>
        <v>2.61</v>
      </c>
      <c r="AE3086" s="4">
        <f>(Table1[[#This Row],[Retail Price Number]]*Table1[[#This Row],[Order Quantity]])-Table1[[#This Row],[Discount $ Number]]+Table1[[#This Row],[Shipping Cost Number]]</f>
        <v>18.75</v>
      </c>
      <c r="AF3086">
        <f>Table1[[#This Row],[Retail Price Number]]*Table1[[#This Row],[Order Quantity]]-Table1[[#This Row],[Discount $ Number]]</f>
        <v>18.25</v>
      </c>
      <c r="AG3086">
        <f>(Table1[[#This Row],[Retail Price Number]]*Table1[[#This Row],[Order Quantity]])-Table1[[#This Row],[Discount $ Number]]-Table1[[#This Row],[Shipping Cost Number]]</f>
        <v>17.75</v>
      </c>
      <c r="AH3086">
        <f>Table1[[#This Row],[Retail Price Number]]*Table1[[#This Row],[Order Quantity]]</f>
        <v>20.88</v>
      </c>
      <c r="AI3086">
        <f>YEAR(Table1[[#This Row],[Order Date]])</f>
        <v>2014</v>
      </c>
    </row>
    <row r="3087" spans="1:35" x14ac:dyDescent="0.3">
      <c r="A3087" t="s">
        <v>3274</v>
      </c>
      <c r="B3087" s="1">
        <v>41694</v>
      </c>
      <c r="C3087" t="s">
        <v>1890</v>
      </c>
      <c r="D3087" t="s">
        <v>1503</v>
      </c>
      <c r="E3087" t="s">
        <v>27</v>
      </c>
      <c r="F3087" t="s">
        <v>28</v>
      </c>
      <c r="G3087" t="s">
        <v>91</v>
      </c>
      <c r="H3087" t="s">
        <v>289</v>
      </c>
      <c r="I3087" t="s">
        <v>63</v>
      </c>
      <c r="J3087" t="s">
        <v>2818</v>
      </c>
      <c r="K3087" t="s">
        <v>33</v>
      </c>
      <c r="L3087" t="s">
        <v>34</v>
      </c>
      <c r="M3087" t="s">
        <v>156</v>
      </c>
      <c r="N3087" s="1">
        <v>41695</v>
      </c>
      <c r="O3087" t="s">
        <v>219</v>
      </c>
      <c r="P3087" s="3" t="s">
        <v>736</v>
      </c>
      <c r="Q3087" t="s">
        <v>1478</v>
      </c>
      <c r="R3087">
        <v>6</v>
      </c>
      <c r="S3087" t="s">
        <v>2102</v>
      </c>
      <c r="T3087" s="2">
        <v>0.1</v>
      </c>
      <c r="U3087" t="s">
        <v>3750</v>
      </c>
      <c r="V3087" t="s">
        <v>6146</v>
      </c>
      <c r="W3087" t="s">
        <v>1384</v>
      </c>
      <c r="X3087" t="s">
        <v>2103</v>
      </c>
      <c r="Y3087" s="3">
        <f>VALUE(SUBSTITUTE(Table1[[#This Row],[Order Total]],"$",""))</f>
        <v>43.58</v>
      </c>
      <c r="Z3087">
        <f>VALUE(SUBSTITUTE(Table1[[#This Row],[Total]],"$",""))</f>
        <v>45.2</v>
      </c>
      <c r="AA3087" s="3">
        <f>Table1[[#This Row],[Order Total Number]]-Table1[[#This Row],[Total Number]]</f>
        <v>-1.6200000000000045</v>
      </c>
      <c r="AB3087">
        <f>VALUE(SUBSTITUTE(Table1[[#This Row],[Shipping Cost]],"$",""))</f>
        <v>1.63</v>
      </c>
      <c r="AC3087">
        <f>VALUE(SUBSTITUTE(Table1[[#This Row],[Discount $]],"$",""))</f>
        <v>0.52</v>
      </c>
      <c r="AD3087">
        <f>VALUE(SUBSTITUTE(Table1[[#This Row],[Retail Price]],"$",""))</f>
        <v>3.58</v>
      </c>
      <c r="AE3087" s="4">
        <f>(Table1[[#This Row],[Retail Price Number]]*Table1[[#This Row],[Order Quantity]])-Table1[[#This Row],[Discount $ Number]]+Table1[[#This Row],[Shipping Cost Number]]</f>
        <v>22.59</v>
      </c>
      <c r="AF3087">
        <f>Table1[[#This Row],[Retail Price Number]]*Table1[[#This Row],[Order Quantity]]-Table1[[#This Row],[Discount $ Number]]</f>
        <v>20.96</v>
      </c>
      <c r="AG3087">
        <f>(Table1[[#This Row],[Retail Price Number]]*Table1[[#This Row],[Order Quantity]])-Table1[[#This Row],[Discount $ Number]]-Table1[[#This Row],[Shipping Cost Number]]</f>
        <v>19.330000000000002</v>
      </c>
      <c r="AH3087">
        <f>Table1[[#This Row],[Retail Price Number]]*Table1[[#This Row],[Order Quantity]]</f>
        <v>21.48</v>
      </c>
      <c r="AI3087">
        <f>YEAR(Table1[[#This Row],[Order Date]])</f>
        <v>2014</v>
      </c>
    </row>
    <row r="3088" spans="1:35" x14ac:dyDescent="0.3">
      <c r="A3088" t="s">
        <v>3274</v>
      </c>
      <c r="B3088" s="1">
        <v>42212</v>
      </c>
      <c r="C3088" t="s">
        <v>1301</v>
      </c>
      <c r="D3088" t="s">
        <v>228</v>
      </c>
      <c r="E3088" t="s">
        <v>46</v>
      </c>
      <c r="F3088" t="s">
        <v>47</v>
      </c>
      <c r="G3088" t="s">
        <v>29</v>
      </c>
      <c r="H3088" t="s">
        <v>107</v>
      </c>
      <c r="I3088" t="s">
        <v>92</v>
      </c>
      <c r="J3088" t="s">
        <v>423</v>
      </c>
      <c r="K3088" t="s">
        <v>94</v>
      </c>
      <c r="L3088" t="s">
        <v>34</v>
      </c>
      <c r="M3088" t="s">
        <v>35</v>
      </c>
      <c r="N3088" s="1">
        <v>42216</v>
      </c>
      <c r="O3088" t="s">
        <v>424</v>
      </c>
      <c r="P3088" s="3" t="s">
        <v>356</v>
      </c>
      <c r="Q3088" t="s">
        <v>341</v>
      </c>
      <c r="R3088">
        <v>47</v>
      </c>
      <c r="S3088" t="s">
        <v>3095</v>
      </c>
      <c r="T3088" s="2">
        <v>0.03</v>
      </c>
      <c r="U3088" t="s">
        <v>3096</v>
      </c>
      <c r="V3088" t="s">
        <v>3097</v>
      </c>
      <c r="W3088" t="s">
        <v>428</v>
      </c>
      <c r="X3088" t="s">
        <v>3098</v>
      </c>
      <c r="Y3088" s="3">
        <f>VALUE(SUBSTITUTE(Table1[[#This Row],[Order Total]],"$",""))</f>
        <v>52.57</v>
      </c>
      <c r="Z3088">
        <f>VALUE(SUBSTITUTE(Table1[[#This Row],[Total]],"$",""))</f>
        <v>53.27</v>
      </c>
      <c r="AA3088" s="3">
        <f>Table1[[#This Row],[Order Total Number]]-Table1[[#This Row],[Total Number]]</f>
        <v>-0.70000000000000284</v>
      </c>
      <c r="AB3088">
        <f>VALUE(SUBSTITUTE(Table1[[#This Row],[Shipping Cost]],"$",""))</f>
        <v>1.39</v>
      </c>
      <c r="AC3088">
        <f>VALUE(SUBSTITUTE(Table1[[#This Row],[Discount $]],"$",""))</f>
        <v>2.19</v>
      </c>
      <c r="AD3088">
        <f>VALUE(SUBSTITUTE(Table1[[#This Row],[Retail Price]],"$",""))</f>
        <v>5.68</v>
      </c>
      <c r="AE3088" s="4">
        <f>(Table1[[#This Row],[Retail Price Number]]*Table1[[#This Row],[Order Quantity]])-Table1[[#This Row],[Discount $ Number]]+Table1[[#This Row],[Shipping Cost Number]]</f>
        <v>266.15999999999997</v>
      </c>
      <c r="AF3088">
        <f>Table1[[#This Row],[Retail Price Number]]*Table1[[#This Row],[Order Quantity]]-Table1[[#This Row],[Discount $ Number]]</f>
        <v>264.77</v>
      </c>
      <c r="AG3088">
        <f>(Table1[[#This Row],[Retail Price Number]]*Table1[[#This Row],[Order Quantity]])-Table1[[#This Row],[Discount $ Number]]-Table1[[#This Row],[Shipping Cost Number]]</f>
        <v>263.38</v>
      </c>
      <c r="AH3088">
        <f>Table1[[#This Row],[Retail Price Number]]*Table1[[#This Row],[Order Quantity]]</f>
        <v>266.95999999999998</v>
      </c>
      <c r="AI3088">
        <f>YEAR(Table1[[#This Row],[Order Date]])</f>
        <v>2015</v>
      </c>
    </row>
    <row r="3089" spans="1:35" x14ac:dyDescent="0.3">
      <c r="A3089" t="s">
        <v>3535</v>
      </c>
      <c r="B3089" s="1">
        <v>42209</v>
      </c>
      <c r="C3089" t="s">
        <v>3536</v>
      </c>
      <c r="D3089" t="s">
        <v>1019</v>
      </c>
      <c r="E3089" t="s">
        <v>46</v>
      </c>
      <c r="F3089" t="s">
        <v>47</v>
      </c>
      <c r="G3089" t="s">
        <v>134</v>
      </c>
      <c r="H3089" t="s">
        <v>48</v>
      </c>
      <c r="I3089" t="s">
        <v>196</v>
      </c>
      <c r="J3089" t="s">
        <v>338</v>
      </c>
      <c r="K3089" t="s">
        <v>94</v>
      </c>
      <c r="L3089" t="s">
        <v>34</v>
      </c>
      <c r="M3089" t="s">
        <v>156</v>
      </c>
      <c r="N3089" s="1">
        <v>42211</v>
      </c>
      <c r="O3089" t="s">
        <v>339</v>
      </c>
      <c r="P3089" s="3" t="s">
        <v>340</v>
      </c>
      <c r="Q3089" t="s">
        <v>341</v>
      </c>
      <c r="R3089">
        <v>21</v>
      </c>
      <c r="S3089" t="s">
        <v>3537</v>
      </c>
      <c r="T3089" s="2">
        <v>0</v>
      </c>
      <c r="U3089" t="s">
        <v>3538</v>
      </c>
      <c r="V3089" t="s">
        <v>2741</v>
      </c>
      <c r="W3089" t="s">
        <v>345</v>
      </c>
      <c r="X3089" t="s">
        <v>2081</v>
      </c>
      <c r="Y3089" s="3">
        <f>VALUE(SUBSTITUTE(Table1[[#This Row],[Order Total]],"$",""))</f>
        <v>41.56</v>
      </c>
      <c r="Z3089">
        <f>VALUE(SUBSTITUTE(Table1[[#This Row],[Total]],"$",""))</f>
        <v>46.33</v>
      </c>
      <c r="AA3089" s="3">
        <f>Table1[[#This Row],[Order Total Number]]-Table1[[#This Row],[Total Number]]</f>
        <v>-4.769999999999996</v>
      </c>
      <c r="AB3089">
        <f>VALUE(SUBSTITUTE(Table1[[#This Row],[Shipping Cost]],"$",""))</f>
        <v>6.98</v>
      </c>
      <c r="AC3089">
        <f>VALUE(SUBSTITUTE(Table1[[#This Row],[Discount $]],"$",""))</f>
        <v>0.44</v>
      </c>
      <c r="AD3089">
        <f>VALUE(SUBSTITUTE(Table1[[#This Row],[Retail Price]],"$",""))</f>
        <v>5.53</v>
      </c>
      <c r="AE3089" s="4">
        <f>(Table1[[#This Row],[Retail Price Number]]*Table1[[#This Row],[Order Quantity]])-Table1[[#This Row],[Discount $ Number]]+Table1[[#This Row],[Shipping Cost Number]]</f>
        <v>122.67000000000002</v>
      </c>
      <c r="AF3089">
        <f>Table1[[#This Row],[Retail Price Number]]*Table1[[#This Row],[Order Quantity]]-Table1[[#This Row],[Discount $ Number]]</f>
        <v>115.69000000000001</v>
      </c>
      <c r="AG3089">
        <f>(Table1[[#This Row],[Retail Price Number]]*Table1[[#This Row],[Order Quantity]])-Table1[[#This Row],[Discount $ Number]]-Table1[[#This Row],[Shipping Cost Number]]</f>
        <v>108.71000000000001</v>
      </c>
      <c r="AH3089">
        <f>Table1[[#This Row],[Retail Price Number]]*Table1[[#This Row],[Order Quantity]]</f>
        <v>116.13000000000001</v>
      </c>
      <c r="AI3089">
        <f>YEAR(Table1[[#This Row],[Order Date]])</f>
        <v>2015</v>
      </c>
    </row>
    <row r="3090" spans="1:35" x14ac:dyDescent="0.3">
      <c r="A3090" t="s">
        <v>3535</v>
      </c>
      <c r="B3090" s="1">
        <v>42215</v>
      </c>
      <c r="C3090" t="s">
        <v>348</v>
      </c>
      <c r="D3090" t="s">
        <v>144</v>
      </c>
      <c r="E3090" t="s">
        <v>46</v>
      </c>
      <c r="F3090" t="s">
        <v>47</v>
      </c>
      <c r="G3090" t="s">
        <v>29</v>
      </c>
      <c r="H3090" t="s">
        <v>107</v>
      </c>
      <c r="I3090" t="s">
        <v>92</v>
      </c>
      <c r="J3090" t="s">
        <v>832</v>
      </c>
      <c r="K3090" t="s">
        <v>94</v>
      </c>
      <c r="L3090" t="s">
        <v>95</v>
      </c>
      <c r="M3090" t="s">
        <v>35</v>
      </c>
      <c r="N3090" s="1">
        <v>42216</v>
      </c>
      <c r="O3090" t="s">
        <v>833</v>
      </c>
      <c r="P3090" s="3" t="s">
        <v>834</v>
      </c>
      <c r="Q3090" t="s">
        <v>774</v>
      </c>
      <c r="R3090">
        <v>2</v>
      </c>
      <c r="S3090" t="s">
        <v>8199</v>
      </c>
      <c r="T3090" s="2">
        <v>0.03</v>
      </c>
      <c r="U3090" t="s">
        <v>2211</v>
      </c>
      <c r="V3090" t="s">
        <v>8200</v>
      </c>
      <c r="W3090" t="s">
        <v>838</v>
      </c>
      <c r="X3090" t="s">
        <v>8201</v>
      </c>
      <c r="Y3090" s="3">
        <f>VALUE(SUBSTITUTE(Table1[[#This Row],[Order Total]],"$",""))</f>
        <v>190.75</v>
      </c>
      <c r="Z3090">
        <f>VALUE(SUBSTITUTE(Table1[[#This Row],[Total]],"$",""))</f>
        <v>197.22</v>
      </c>
      <c r="AA3090" s="3">
        <f>Table1[[#This Row],[Order Total Number]]-Table1[[#This Row],[Total Number]]</f>
        <v>-6.4699999999999989</v>
      </c>
      <c r="AB3090">
        <f>VALUE(SUBSTITUTE(Table1[[#This Row],[Shipping Cost]],"$",""))</f>
        <v>2.04</v>
      </c>
      <c r="AC3090">
        <f>VALUE(SUBSTITUTE(Table1[[#This Row],[Discount $]],"$",""))</f>
        <v>12.39</v>
      </c>
      <c r="AD3090">
        <f>VALUE(SUBSTITUTE(Table1[[#This Row],[Retail Price]],"$",""))</f>
        <v>5.18</v>
      </c>
      <c r="AE3090" s="4">
        <f>(Table1[[#This Row],[Retail Price Number]]*Table1[[#This Row],[Order Quantity]])-Table1[[#This Row],[Discount $ Number]]+Table1[[#This Row],[Shipping Cost Number]]</f>
        <v>9.9999999999988987E-3</v>
      </c>
      <c r="AF3090">
        <f>Table1[[#This Row],[Retail Price Number]]*Table1[[#This Row],[Order Quantity]]-Table1[[#This Row],[Discount $ Number]]</f>
        <v>-2.0300000000000011</v>
      </c>
      <c r="AG3090">
        <f>(Table1[[#This Row],[Retail Price Number]]*Table1[[#This Row],[Order Quantity]])-Table1[[#This Row],[Discount $ Number]]-Table1[[#This Row],[Shipping Cost Number]]</f>
        <v>-4.0700000000000012</v>
      </c>
      <c r="AH3090">
        <f>Table1[[#This Row],[Retail Price Number]]*Table1[[#This Row],[Order Quantity]]</f>
        <v>10.36</v>
      </c>
      <c r="AI3090">
        <f>YEAR(Table1[[#This Row],[Order Date]])</f>
        <v>2015</v>
      </c>
    </row>
    <row r="3091" spans="1:35" x14ac:dyDescent="0.3">
      <c r="A3091" t="s">
        <v>8255</v>
      </c>
      <c r="B3091" s="1">
        <v>42541</v>
      </c>
      <c r="C3091" t="s">
        <v>2622</v>
      </c>
      <c r="D3091" t="s">
        <v>133</v>
      </c>
      <c r="E3091" t="s">
        <v>27</v>
      </c>
      <c r="F3091" t="s">
        <v>28</v>
      </c>
      <c r="G3091" t="s">
        <v>134</v>
      </c>
      <c r="H3091" t="s">
        <v>62</v>
      </c>
      <c r="I3091" t="s">
        <v>121</v>
      </c>
      <c r="J3091" t="s">
        <v>734</v>
      </c>
      <c r="K3091" t="s">
        <v>94</v>
      </c>
      <c r="L3091" t="s">
        <v>34</v>
      </c>
      <c r="M3091" t="s">
        <v>156</v>
      </c>
      <c r="N3091" s="1">
        <v>42541</v>
      </c>
      <c r="O3091" t="s">
        <v>735</v>
      </c>
      <c r="P3091" s="3" t="s">
        <v>736</v>
      </c>
      <c r="Q3091" t="s">
        <v>737</v>
      </c>
      <c r="R3091">
        <v>37</v>
      </c>
      <c r="S3091" t="s">
        <v>8256</v>
      </c>
      <c r="T3091" s="2">
        <v>0.01</v>
      </c>
      <c r="U3091" t="s">
        <v>8257</v>
      </c>
      <c r="V3091" t="s">
        <v>3428</v>
      </c>
      <c r="W3091" t="s">
        <v>741</v>
      </c>
      <c r="X3091" t="s">
        <v>8258</v>
      </c>
      <c r="Y3091" s="3">
        <f>VALUE(SUBSTITUTE(Table1[[#This Row],[Order Total]],"$",""))</f>
        <v>113.76</v>
      </c>
      <c r="Z3091">
        <f>VALUE(SUBSTITUTE(Table1[[#This Row],[Total]],"$",""))</f>
        <v>115.19</v>
      </c>
      <c r="AA3091" s="3">
        <f>Table1[[#This Row],[Order Total Number]]-Table1[[#This Row],[Total Number]]</f>
        <v>-1.4299999999999926</v>
      </c>
      <c r="AB3091">
        <f>VALUE(SUBSTITUTE(Table1[[#This Row],[Shipping Cost]],"$",""))</f>
        <v>5.47</v>
      </c>
      <c r="AC3091">
        <f>VALUE(SUBSTITUTE(Table1[[#This Row],[Discount $]],"$",""))</f>
        <v>3.04</v>
      </c>
      <c r="AD3091">
        <f>VALUE(SUBSTITUTE(Table1[[#This Row],[Retail Price]],"$",""))</f>
        <v>3.58</v>
      </c>
      <c r="AE3091" s="4">
        <f>(Table1[[#This Row],[Retail Price Number]]*Table1[[#This Row],[Order Quantity]])-Table1[[#This Row],[Discount $ Number]]+Table1[[#This Row],[Shipping Cost Number]]</f>
        <v>134.89000000000001</v>
      </c>
      <c r="AF3091">
        <f>Table1[[#This Row],[Retail Price Number]]*Table1[[#This Row],[Order Quantity]]-Table1[[#This Row],[Discount $ Number]]</f>
        <v>129.42000000000002</v>
      </c>
      <c r="AG3091">
        <f>(Table1[[#This Row],[Retail Price Number]]*Table1[[#This Row],[Order Quantity]])-Table1[[#This Row],[Discount $ Number]]-Table1[[#This Row],[Shipping Cost Number]]</f>
        <v>123.95000000000002</v>
      </c>
      <c r="AH3091">
        <f>Table1[[#This Row],[Retail Price Number]]*Table1[[#This Row],[Order Quantity]]</f>
        <v>132.46</v>
      </c>
      <c r="AI3091">
        <f>YEAR(Table1[[#This Row],[Order Date]])</f>
        <v>2016</v>
      </c>
    </row>
    <row r="3092" spans="1:35" x14ac:dyDescent="0.3">
      <c r="A3092" t="s">
        <v>8255</v>
      </c>
      <c r="B3092" s="1">
        <v>42014</v>
      </c>
      <c r="C3092" t="s">
        <v>1317</v>
      </c>
      <c r="D3092" t="s">
        <v>683</v>
      </c>
      <c r="E3092" t="s">
        <v>46</v>
      </c>
      <c r="F3092" t="s">
        <v>47</v>
      </c>
      <c r="G3092" t="s">
        <v>77</v>
      </c>
      <c r="H3092" t="s">
        <v>107</v>
      </c>
      <c r="I3092" t="s">
        <v>31</v>
      </c>
      <c r="J3092" t="s">
        <v>1164</v>
      </c>
      <c r="K3092" t="s">
        <v>94</v>
      </c>
      <c r="L3092" t="s">
        <v>109</v>
      </c>
      <c r="M3092" t="s">
        <v>35</v>
      </c>
      <c r="N3092" s="1">
        <v>42016</v>
      </c>
      <c r="O3092" t="s">
        <v>1165</v>
      </c>
      <c r="P3092" s="3" t="s">
        <v>1166</v>
      </c>
      <c r="Q3092" t="s">
        <v>1167</v>
      </c>
      <c r="R3092">
        <v>10</v>
      </c>
      <c r="S3092" t="s">
        <v>7816</v>
      </c>
      <c r="T3092" s="2">
        <v>0.01</v>
      </c>
      <c r="U3092" t="s">
        <v>6357</v>
      </c>
      <c r="V3092" t="s">
        <v>5014</v>
      </c>
      <c r="W3092" t="s">
        <v>1169</v>
      </c>
      <c r="X3092" t="s">
        <v>4740</v>
      </c>
      <c r="Y3092" s="3">
        <f>VALUE(SUBSTITUTE(Table1[[#This Row],[Order Total]],"$",""))</f>
        <v>126.45</v>
      </c>
      <c r="Z3092">
        <f>VALUE(SUBSTITUTE(Table1[[#This Row],[Total]],"$",""))</f>
        <v>126.85</v>
      </c>
      <c r="AA3092" s="3">
        <f>Table1[[#This Row],[Order Total Number]]-Table1[[#This Row],[Total Number]]</f>
        <v>-0.39999999999999147</v>
      </c>
      <c r="AB3092">
        <f>VALUE(SUBSTITUTE(Table1[[#This Row],[Shipping Cost]],"$",""))</f>
        <v>2.64</v>
      </c>
      <c r="AC3092">
        <f>VALUE(SUBSTITUTE(Table1[[#This Row],[Discount $]],"$",""))</f>
        <v>9.26</v>
      </c>
      <c r="AD3092">
        <f>VALUE(SUBSTITUTE(Table1[[#This Row],[Retail Price]],"$",""))</f>
        <v>8.34</v>
      </c>
      <c r="AE3092" s="4">
        <f>(Table1[[#This Row],[Retail Price Number]]*Table1[[#This Row],[Order Quantity]])-Table1[[#This Row],[Discount $ Number]]+Table1[[#This Row],[Shipping Cost Number]]</f>
        <v>76.78</v>
      </c>
      <c r="AF3092">
        <f>Table1[[#This Row],[Retail Price Number]]*Table1[[#This Row],[Order Quantity]]-Table1[[#This Row],[Discount $ Number]]</f>
        <v>74.14</v>
      </c>
      <c r="AG3092">
        <f>(Table1[[#This Row],[Retail Price Number]]*Table1[[#This Row],[Order Quantity]])-Table1[[#This Row],[Discount $ Number]]-Table1[[#This Row],[Shipping Cost Number]]</f>
        <v>71.5</v>
      </c>
      <c r="AH3092">
        <f>Table1[[#This Row],[Retail Price Number]]*Table1[[#This Row],[Order Quantity]]</f>
        <v>83.4</v>
      </c>
      <c r="AI3092">
        <f>YEAR(Table1[[#This Row],[Order Date]])</f>
        <v>2015</v>
      </c>
    </row>
    <row r="3093" spans="1:35" x14ac:dyDescent="0.3">
      <c r="A3093" t="s">
        <v>8845</v>
      </c>
      <c r="B3093" s="1">
        <v>42132</v>
      </c>
      <c r="C3093" t="s">
        <v>1616</v>
      </c>
      <c r="D3093" t="s">
        <v>1617</v>
      </c>
      <c r="E3093" t="s">
        <v>27</v>
      </c>
      <c r="F3093" t="s">
        <v>28</v>
      </c>
      <c r="G3093" t="s">
        <v>77</v>
      </c>
      <c r="H3093" t="s">
        <v>78</v>
      </c>
      <c r="I3093" t="s">
        <v>92</v>
      </c>
      <c r="J3093" t="s">
        <v>135</v>
      </c>
      <c r="K3093" t="s">
        <v>94</v>
      </c>
      <c r="L3093" t="s">
        <v>109</v>
      </c>
      <c r="M3093" t="s">
        <v>35</v>
      </c>
      <c r="N3093" s="1">
        <v>42136</v>
      </c>
      <c r="O3093" t="s">
        <v>136</v>
      </c>
      <c r="P3093" s="3" t="s">
        <v>137</v>
      </c>
      <c r="Q3093" t="s">
        <v>52</v>
      </c>
      <c r="R3093">
        <v>35</v>
      </c>
      <c r="S3093" t="s">
        <v>6079</v>
      </c>
      <c r="T3093" s="2">
        <v>0.02</v>
      </c>
      <c r="U3093" t="s">
        <v>2239</v>
      </c>
      <c r="V3093" t="s">
        <v>2778</v>
      </c>
      <c r="W3093" t="s">
        <v>72</v>
      </c>
      <c r="X3093" t="s">
        <v>8846</v>
      </c>
      <c r="Y3093" s="3">
        <f>VALUE(SUBSTITUTE(Table1[[#This Row],[Order Total]],"$",""))</f>
        <v>65.8</v>
      </c>
      <c r="Z3093">
        <f>VALUE(SUBSTITUTE(Table1[[#This Row],[Total]],"$",""))</f>
        <v>65.42</v>
      </c>
      <c r="AA3093" s="3">
        <f>Table1[[#This Row],[Order Total Number]]-Table1[[#This Row],[Total Number]]</f>
        <v>0.37999999999999545</v>
      </c>
      <c r="AB3093">
        <f>VALUE(SUBSTITUTE(Table1[[#This Row],[Shipping Cost]],"$",""))</f>
        <v>0.99</v>
      </c>
      <c r="AC3093">
        <f>VALUE(SUBSTITUTE(Table1[[#This Row],[Discount $]],"$",""))</f>
        <v>5.94</v>
      </c>
      <c r="AD3093">
        <f>VALUE(SUBSTITUTE(Table1[[#This Row],[Retail Price]],"$",""))</f>
        <v>3.08</v>
      </c>
      <c r="AE3093" s="4">
        <f>(Table1[[#This Row],[Retail Price Number]]*Table1[[#This Row],[Order Quantity]])-Table1[[#This Row],[Discount $ Number]]+Table1[[#This Row],[Shipping Cost Number]]</f>
        <v>102.85</v>
      </c>
      <c r="AF3093">
        <f>Table1[[#This Row],[Retail Price Number]]*Table1[[#This Row],[Order Quantity]]-Table1[[#This Row],[Discount $ Number]]</f>
        <v>101.86</v>
      </c>
      <c r="AG3093">
        <f>(Table1[[#This Row],[Retail Price Number]]*Table1[[#This Row],[Order Quantity]])-Table1[[#This Row],[Discount $ Number]]-Table1[[#This Row],[Shipping Cost Number]]</f>
        <v>100.87</v>
      </c>
      <c r="AH3093">
        <f>Table1[[#This Row],[Retail Price Number]]*Table1[[#This Row],[Order Quantity]]</f>
        <v>107.8</v>
      </c>
      <c r="AI3093">
        <f>YEAR(Table1[[#This Row],[Order Date]])</f>
        <v>2015</v>
      </c>
    </row>
    <row r="3094" spans="1:35" x14ac:dyDescent="0.3">
      <c r="A3094" t="s">
        <v>8845</v>
      </c>
      <c r="B3094" s="1">
        <v>41425</v>
      </c>
      <c r="C3094" t="s">
        <v>786</v>
      </c>
      <c r="D3094" t="s">
        <v>5161</v>
      </c>
      <c r="E3094" t="s">
        <v>27</v>
      </c>
      <c r="F3094" t="s">
        <v>28</v>
      </c>
      <c r="G3094" t="s">
        <v>134</v>
      </c>
      <c r="H3094" t="s">
        <v>422</v>
      </c>
      <c r="I3094" t="s">
        <v>196</v>
      </c>
      <c r="J3094" t="s">
        <v>11544</v>
      </c>
      <c r="K3094" t="s">
        <v>94</v>
      </c>
      <c r="L3094" t="s">
        <v>95</v>
      </c>
      <c r="M3094" t="s">
        <v>35</v>
      </c>
      <c r="N3094" s="1">
        <v>41425</v>
      </c>
      <c r="O3094" t="s">
        <v>501</v>
      </c>
      <c r="P3094" s="3" t="s">
        <v>533</v>
      </c>
      <c r="Q3094" t="s">
        <v>534</v>
      </c>
      <c r="R3094">
        <v>6</v>
      </c>
      <c r="S3094" t="s">
        <v>11545</v>
      </c>
      <c r="T3094" s="2">
        <v>7.0000000000000007E-2</v>
      </c>
      <c r="U3094" t="s">
        <v>11546</v>
      </c>
      <c r="V3094" t="s">
        <v>11547</v>
      </c>
      <c r="W3094" t="s">
        <v>538</v>
      </c>
      <c r="X3094" t="s">
        <v>11548</v>
      </c>
      <c r="Y3094" s="3">
        <f>VALUE(SUBSTITUTE(Table1[[#This Row],[Order Total]],"$",""))</f>
        <v>7272.53</v>
      </c>
      <c r="Z3094">
        <f>VALUE(SUBSTITUTE(Table1[[#This Row],[Total]],"$",""))</f>
        <v>5752.22</v>
      </c>
      <c r="AA3094" s="3">
        <f>Table1[[#This Row],[Order Total Number]]-Table1[[#This Row],[Total Number]]</f>
        <v>1520.3099999999995</v>
      </c>
      <c r="AB3094">
        <f>VALUE(SUBSTITUTE(Table1[[#This Row],[Shipping Cost]],"$",""))</f>
        <v>6.66</v>
      </c>
      <c r="AC3094">
        <f>VALUE(SUBSTITUTE(Table1[[#This Row],[Discount $]],"$",""))</f>
        <v>284.08999999999997</v>
      </c>
      <c r="AD3094">
        <f>VALUE(SUBSTITUTE(Table1[[#This Row],[Retail Price]],"$",""))</f>
        <v>35.94</v>
      </c>
      <c r="AE3094" s="4">
        <f>(Table1[[#This Row],[Retail Price Number]]*Table1[[#This Row],[Order Quantity]])-Table1[[#This Row],[Discount $ Number]]+Table1[[#This Row],[Shipping Cost Number]]</f>
        <v>-61.789999999999992</v>
      </c>
      <c r="AF3094">
        <f>Table1[[#This Row],[Retail Price Number]]*Table1[[#This Row],[Order Quantity]]-Table1[[#This Row],[Discount $ Number]]</f>
        <v>-68.449999999999989</v>
      </c>
      <c r="AG3094">
        <f>(Table1[[#This Row],[Retail Price Number]]*Table1[[#This Row],[Order Quantity]])-Table1[[#This Row],[Discount $ Number]]-Table1[[#This Row],[Shipping Cost Number]]</f>
        <v>-75.109999999999985</v>
      </c>
      <c r="AH3094">
        <f>Table1[[#This Row],[Retail Price Number]]*Table1[[#This Row],[Order Quantity]]</f>
        <v>215.64</v>
      </c>
      <c r="AI3094">
        <f>YEAR(Table1[[#This Row],[Order Date]])</f>
        <v>2013</v>
      </c>
    </row>
    <row r="3095" spans="1:35" x14ac:dyDescent="0.3">
      <c r="A3095" t="s">
        <v>10697</v>
      </c>
      <c r="B3095" s="1">
        <v>42594</v>
      </c>
      <c r="C3095" t="s">
        <v>251</v>
      </c>
      <c r="D3095" t="s">
        <v>252</v>
      </c>
      <c r="E3095" t="s">
        <v>27</v>
      </c>
      <c r="F3095" t="s">
        <v>28</v>
      </c>
      <c r="G3095" t="s">
        <v>77</v>
      </c>
      <c r="H3095" t="s">
        <v>62</v>
      </c>
      <c r="I3095" t="s">
        <v>196</v>
      </c>
      <c r="J3095" t="s">
        <v>1388</v>
      </c>
      <c r="K3095" t="s">
        <v>94</v>
      </c>
      <c r="L3095" t="s">
        <v>34</v>
      </c>
      <c r="M3095" t="s">
        <v>35</v>
      </c>
      <c r="N3095" s="1">
        <v>42597</v>
      </c>
      <c r="O3095" t="s">
        <v>1389</v>
      </c>
      <c r="P3095" s="3" t="s">
        <v>1390</v>
      </c>
      <c r="Q3095" t="s">
        <v>1391</v>
      </c>
      <c r="R3095">
        <v>36</v>
      </c>
      <c r="S3095" t="s">
        <v>10698</v>
      </c>
      <c r="T3095" s="2">
        <v>0.06</v>
      </c>
      <c r="U3095" t="s">
        <v>2924</v>
      </c>
      <c r="V3095" t="s">
        <v>10699</v>
      </c>
      <c r="W3095" t="s">
        <v>812</v>
      </c>
      <c r="X3095" t="s">
        <v>10700</v>
      </c>
      <c r="Y3095" s="3">
        <f>VALUE(SUBSTITUTE(Table1[[#This Row],[Order Total]],"$",""))</f>
        <v>1343.33</v>
      </c>
      <c r="Z3095">
        <f>VALUE(SUBSTITUTE(Table1[[#This Row],[Total]],"$",""))</f>
        <v>1363.62</v>
      </c>
      <c r="AA3095" s="3">
        <f>Table1[[#This Row],[Order Total Number]]-Table1[[#This Row],[Total Number]]</f>
        <v>-20.289999999999964</v>
      </c>
      <c r="AB3095">
        <f>VALUE(SUBSTITUTE(Table1[[#This Row],[Shipping Cost]],"$",""))</f>
        <v>19.989999999999998</v>
      </c>
      <c r="AC3095">
        <f>VALUE(SUBSTITUTE(Table1[[#This Row],[Discount $]],"$",""))</f>
        <v>12.48</v>
      </c>
      <c r="AD3095">
        <f>VALUE(SUBSTITUTE(Table1[[#This Row],[Retail Price]],"$",""))</f>
        <v>90.48</v>
      </c>
      <c r="AE3095" s="4">
        <f>(Table1[[#This Row],[Retail Price Number]]*Table1[[#This Row],[Order Quantity]])-Table1[[#This Row],[Discount $ Number]]+Table1[[#This Row],[Shipping Cost Number]]</f>
        <v>3264.79</v>
      </c>
      <c r="AF3095">
        <f>Table1[[#This Row],[Retail Price Number]]*Table1[[#This Row],[Order Quantity]]-Table1[[#This Row],[Discount $ Number]]</f>
        <v>3244.8</v>
      </c>
      <c r="AG3095">
        <f>(Table1[[#This Row],[Retail Price Number]]*Table1[[#This Row],[Order Quantity]])-Table1[[#This Row],[Discount $ Number]]-Table1[[#This Row],[Shipping Cost Number]]</f>
        <v>3224.8100000000004</v>
      </c>
      <c r="AH3095">
        <f>Table1[[#This Row],[Retail Price Number]]*Table1[[#This Row],[Order Quantity]]</f>
        <v>3257.28</v>
      </c>
      <c r="AI3095">
        <f>YEAR(Table1[[#This Row],[Order Date]])</f>
        <v>2016</v>
      </c>
    </row>
    <row r="3096" spans="1:35" x14ac:dyDescent="0.3">
      <c r="A3096" t="s">
        <v>409</v>
      </c>
      <c r="B3096" s="1">
        <v>42215</v>
      </c>
      <c r="C3096" t="s">
        <v>410</v>
      </c>
      <c r="D3096" t="s">
        <v>288</v>
      </c>
      <c r="E3096" t="s">
        <v>27</v>
      </c>
      <c r="F3096" t="s">
        <v>28</v>
      </c>
      <c r="G3096" t="s">
        <v>77</v>
      </c>
      <c r="H3096" t="s">
        <v>289</v>
      </c>
      <c r="I3096" t="s">
        <v>63</v>
      </c>
      <c r="J3096" t="s">
        <v>411</v>
      </c>
      <c r="K3096" t="s">
        <v>94</v>
      </c>
      <c r="L3096" t="s">
        <v>34</v>
      </c>
      <c r="M3096" t="s">
        <v>35</v>
      </c>
      <c r="N3096" s="1">
        <v>42216</v>
      </c>
      <c r="O3096" t="s">
        <v>412</v>
      </c>
      <c r="P3096" s="3" t="s">
        <v>413</v>
      </c>
      <c r="Q3096" t="s">
        <v>414</v>
      </c>
      <c r="R3096">
        <v>40</v>
      </c>
      <c r="S3096" t="s">
        <v>415</v>
      </c>
      <c r="T3096" s="2">
        <v>0</v>
      </c>
      <c r="U3096" t="s">
        <v>416</v>
      </c>
      <c r="V3096" t="s">
        <v>417</v>
      </c>
      <c r="W3096" t="s">
        <v>376</v>
      </c>
      <c r="X3096" t="s">
        <v>418</v>
      </c>
      <c r="Y3096" s="3">
        <f>VALUE(SUBSTITUTE(Table1[[#This Row],[Order Total]],"$",""))</f>
        <v>769.24</v>
      </c>
      <c r="Z3096">
        <f>VALUE(SUBSTITUTE(Table1[[#This Row],[Total]],"$",""))</f>
        <v>774.74</v>
      </c>
      <c r="AA3096" s="3">
        <f>Table1[[#This Row],[Order Total Number]]-Table1[[#This Row],[Total Number]]</f>
        <v>-5.5</v>
      </c>
      <c r="AB3096">
        <f>VALUE(SUBSTITUTE(Table1[[#This Row],[Shipping Cost]],"$",""))</f>
        <v>7.18</v>
      </c>
      <c r="AC3096">
        <f>VALUE(SUBSTITUTE(Table1[[#This Row],[Discount $]],"$",""))</f>
        <v>40.49</v>
      </c>
      <c r="AD3096">
        <f>VALUE(SUBSTITUTE(Table1[[#This Row],[Retail Price]],"$",""))</f>
        <v>100.98</v>
      </c>
      <c r="AE3096" s="4">
        <f>(Table1[[#This Row],[Retail Price Number]]*Table1[[#This Row],[Order Quantity]])-Table1[[#This Row],[Discount $ Number]]+Table1[[#This Row],[Shipping Cost Number]]</f>
        <v>4005.8900000000003</v>
      </c>
      <c r="AF3096">
        <f>Table1[[#This Row],[Retail Price Number]]*Table1[[#This Row],[Order Quantity]]-Table1[[#This Row],[Discount $ Number]]</f>
        <v>3998.7100000000005</v>
      </c>
      <c r="AG3096">
        <f>(Table1[[#This Row],[Retail Price Number]]*Table1[[#This Row],[Order Quantity]])-Table1[[#This Row],[Discount $ Number]]-Table1[[#This Row],[Shipping Cost Number]]</f>
        <v>3991.5300000000007</v>
      </c>
      <c r="AH3096">
        <f>Table1[[#This Row],[Retail Price Number]]*Table1[[#This Row],[Order Quantity]]</f>
        <v>4039.2000000000003</v>
      </c>
      <c r="AI3096">
        <f>YEAR(Table1[[#This Row],[Order Date]])</f>
        <v>2015</v>
      </c>
    </row>
    <row r="3097" spans="1:35" x14ac:dyDescent="0.3">
      <c r="A3097" t="s">
        <v>409</v>
      </c>
      <c r="B3097" s="1">
        <v>41694</v>
      </c>
      <c r="C3097" t="s">
        <v>6263</v>
      </c>
      <c r="D3097" t="s">
        <v>1468</v>
      </c>
      <c r="E3097" t="s">
        <v>27</v>
      </c>
      <c r="F3097" t="s">
        <v>28</v>
      </c>
      <c r="G3097" t="s">
        <v>91</v>
      </c>
      <c r="H3097" t="s">
        <v>433</v>
      </c>
      <c r="I3097" t="s">
        <v>121</v>
      </c>
      <c r="J3097" t="s">
        <v>832</v>
      </c>
      <c r="K3097" t="s">
        <v>94</v>
      </c>
      <c r="L3097" t="s">
        <v>34</v>
      </c>
      <c r="M3097" t="s">
        <v>35</v>
      </c>
      <c r="N3097" s="1">
        <v>41695</v>
      </c>
      <c r="O3097" t="s">
        <v>833</v>
      </c>
      <c r="P3097" s="3" t="s">
        <v>834</v>
      </c>
      <c r="Q3097" t="s">
        <v>774</v>
      </c>
      <c r="R3097">
        <v>6</v>
      </c>
      <c r="S3097" t="s">
        <v>3749</v>
      </c>
      <c r="T3097" s="2">
        <v>0.06</v>
      </c>
      <c r="U3097" t="s">
        <v>3750</v>
      </c>
      <c r="V3097" t="s">
        <v>3751</v>
      </c>
      <c r="W3097" t="s">
        <v>838</v>
      </c>
      <c r="X3097" t="s">
        <v>2378</v>
      </c>
      <c r="Y3097" s="3">
        <f>VALUE(SUBSTITUTE(Table1[[#This Row],[Order Total]],"$",""))</f>
        <v>41.55</v>
      </c>
      <c r="Z3097">
        <f>VALUE(SUBSTITUTE(Table1[[#This Row],[Total]],"$",""))</f>
        <v>48.93</v>
      </c>
      <c r="AA3097" s="3">
        <f>Table1[[#This Row],[Order Total Number]]-Table1[[#This Row],[Total Number]]</f>
        <v>-7.3800000000000026</v>
      </c>
      <c r="AB3097">
        <f>VALUE(SUBSTITUTE(Table1[[#This Row],[Shipping Cost]],"$",""))</f>
        <v>2.04</v>
      </c>
      <c r="AC3097">
        <f>VALUE(SUBSTITUTE(Table1[[#This Row],[Discount $]],"$",""))</f>
        <v>0.52</v>
      </c>
      <c r="AD3097">
        <f>VALUE(SUBSTITUTE(Table1[[#This Row],[Retail Price]],"$",""))</f>
        <v>5.18</v>
      </c>
      <c r="AE3097" s="4">
        <f>(Table1[[#This Row],[Retail Price Number]]*Table1[[#This Row],[Order Quantity]])-Table1[[#This Row],[Discount $ Number]]+Table1[[#This Row],[Shipping Cost Number]]</f>
        <v>32.6</v>
      </c>
      <c r="AF3097">
        <f>Table1[[#This Row],[Retail Price Number]]*Table1[[#This Row],[Order Quantity]]-Table1[[#This Row],[Discount $ Number]]</f>
        <v>30.56</v>
      </c>
      <c r="AG3097">
        <f>(Table1[[#This Row],[Retail Price Number]]*Table1[[#This Row],[Order Quantity]])-Table1[[#This Row],[Discount $ Number]]-Table1[[#This Row],[Shipping Cost Number]]</f>
        <v>28.52</v>
      </c>
      <c r="AH3097">
        <f>Table1[[#This Row],[Retail Price Number]]*Table1[[#This Row],[Order Quantity]]</f>
        <v>31.08</v>
      </c>
      <c r="AI3097">
        <f>YEAR(Table1[[#This Row],[Order Date]])</f>
        <v>2014</v>
      </c>
    </row>
    <row r="3098" spans="1:35" x14ac:dyDescent="0.3">
      <c r="A3098" t="s">
        <v>409</v>
      </c>
      <c r="B3098" s="1">
        <v>42214</v>
      </c>
      <c r="C3098" t="s">
        <v>4498</v>
      </c>
      <c r="D3098" t="s">
        <v>144</v>
      </c>
      <c r="E3098" t="s">
        <v>46</v>
      </c>
      <c r="F3098" t="s">
        <v>47</v>
      </c>
      <c r="G3098" t="s">
        <v>91</v>
      </c>
      <c r="H3098" t="s">
        <v>107</v>
      </c>
      <c r="I3098" t="s">
        <v>92</v>
      </c>
      <c r="J3098" t="s">
        <v>6646</v>
      </c>
      <c r="K3098" t="s">
        <v>33</v>
      </c>
      <c r="L3098" t="s">
        <v>34</v>
      </c>
      <c r="M3098" t="s">
        <v>35</v>
      </c>
      <c r="N3098" s="1">
        <v>42216</v>
      </c>
      <c r="O3098" t="s">
        <v>6647</v>
      </c>
      <c r="P3098" s="3" t="s">
        <v>6648</v>
      </c>
      <c r="Q3098" t="s">
        <v>6649</v>
      </c>
      <c r="R3098">
        <v>12</v>
      </c>
      <c r="S3098" t="s">
        <v>415</v>
      </c>
      <c r="T3098" s="2">
        <v>0.1</v>
      </c>
      <c r="U3098" t="s">
        <v>416</v>
      </c>
      <c r="V3098" t="s">
        <v>417</v>
      </c>
      <c r="W3098" t="s">
        <v>146</v>
      </c>
      <c r="X3098" t="s">
        <v>418</v>
      </c>
      <c r="Y3098" s="3">
        <f>VALUE(SUBSTITUTE(Table1[[#This Row],[Order Total]],"$",""))</f>
        <v>769.24</v>
      </c>
      <c r="Z3098">
        <f>VALUE(SUBSTITUTE(Table1[[#This Row],[Total]],"$",""))</f>
        <v>774.74</v>
      </c>
      <c r="AA3098" s="3">
        <f>Table1[[#This Row],[Order Total Number]]-Table1[[#This Row],[Total Number]]</f>
        <v>-5.5</v>
      </c>
      <c r="AB3098">
        <f>VALUE(SUBSTITUTE(Table1[[#This Row],[Shipping Cost]],"$",""))</f>
        <v>5.5</v>
      </c>
      <c r="AC3098">
        <f>VALUE(SUBSTITUTE(Table1[[#This Row],[Discount $]],"$",""))</f>
        <v>40.49</v>
      </c>
      <c r="AD3098">
        <f>VALUE(SUBSTITUTE(Table1[[#This Row],[Retail Price]],"$",""))</f>
        <v>34.99</v>
      </c>
      <c r="AE3098" s="4">
        <f>(Table1[[#This Row],[Retail Price Number]]*Table1[[#This Row],[Order Quantity]])-Table1[[#This Row],[Discount $ Number]]+Table1[[#This Row],[Shipping Cost Number]]</f>
        <v>384.89</v>
      </c>
      <c r="AF3098">
        <f>Table1[[#This Row],[Retail Price Number]]*Table1[[#This Row],[Order Quantity]]-Table1[[#This Row],[Discount $ Number]]</f>
        <v>379.39</v>
      </c>
      <c r="AG3098">
        <f>(Table1[[#This Row],[Retail Price Number]]*Table1[[#This Row],[Order Quantity]])-Table1[[#This Row],[Discount $ Number]]-Table1[[#This Row],[Shipping Cost Number]]</f>
        <v>373.89</v>
      </c>
      <c r="AH3098">
        <f>Table1[[#This Row],[Retail Price Number]]*Table1[[#This Row],[Order Quantity]]</f>
        <v>419.88</v>
      </c>
      <c r="AI3098">
        <f>YEAR(Table1[[#This Row],[Order Date]])</f>
        <v>2015</v>
      </c>
    </row>
    <row r="3099" spans="1:35" x14ac:dyDescent="0.3">
      <c r="A3099" t="s">
        <v>409</v>
      </c>
      <c r="B3099" s="1">
        <v>42215</v>
      </c>
      <c r="C3099" t="s">
        <v>410</v>
      </c>
      <c r="D3099" t="s">
        <v>288</v>
      </c>
      <c r="E3099" t="s">
        <v>27</v>
      </c>
      <c r="F3099" t="s">
        <v>28</v>
      </c>
      <c r="G3099" t="s">
        <v>77</v>
      </c>
      <c r="H3099" t="s">
        <v>289</v>
      </c>
      <c r="I3099" t="s">
        <v>63</v>
      </c>
      <c r="J3099" t="s">
        <v>6646</v>
      </c>
      <c r="K3099" t="s">
        <v>33</v>
      </c>
      <c r="L3099" t="s">
        <v>34</v>
      </c>
      <c r="M3099" t="s">
        <v>35</v>
      </c>
      <c r="N3099" s="1">
        <v>42216</v>
      </c>
      <c r="O3099" t="s">
        <v>6647</v>
      </c>
      <c r="P3099" s="3" t="s">
        <v>6648</v>
      </c>
      <c r="Q3099" t="s">
        <v>6649</v>
      </c>
      <c r="R3099">
        <v>34</v>
      </c>
      <c r="S3099" t="s">
        <v>415</v>
      </c>
      <c r="T3099" s="2">
        <v>0.1</v>
      </c>
      <c r="U3099" t="s">
        <v>416</v>
      </c>
      <c r="V3099" t="s">
        <v>417</v>
      </c>
      <c r="W3099" t="s">
        <v>146</v>
      </c>
      <c r="X3099" t="s">
        <v>418</v>
      </c>
      <c r="Y3099" s="3">
        <f>VALUE(SUBSTITUTE(Table1[[#This Row],[Order Total]],"$",""))</f>
        <v>769.24</v>
      </c>
      <c r="Z3099">
        <f>VALUE(SUBSTITUTE(Table1[[#This Row],[Total]],"$",""))</f>
        <v>774.74</v>
      </c>
      <c r="AA3099" s="3">
        <f>Table1[[#This Row],[Order Total Number]]-Table1[[#This Row],[Total Number]]</f>
        <v>-5.5</v>
      </c>
      <c r="AB3099">
        <f>VALUE(SUBSTITUTE(Table1[[#This Row],[Shipping Cost]],"$",""))</f>
        <v>5.5</v>
      </c>
      <c r="AC3099">
        <f>VALUE(SUBSTITUTE(Table1[[#This Row],[Discount $]],"$",""))</f>
        <v>40.49</v>
      </c>
      <c r="AD3099">
        <f>VALUE(SUBSTITUTE(Table1[[#This Row],[Retail Price]],"$",""))</f>
        <v>34.99</v>
      </c>
      <c r="AE3099" s="4">
        <f>(Table1[[#This Row],[Retail Price Number]]*Table1[[#This Row],[Order Quantity]])-Table1[[#This Row],[Discount $ Number]]+Table1[[#This Row],[Shipping Cost Number]]</f>
        <v>1154.67</v>
      </c>
      <c r="AF3099">
        <f>Table1[[#This Row],[Retail Price Number]]*Table1[[#This Row],[Order Quantity]]-Table1[[#This Row],[Discount $ Number]]</f>
        <v>1149.17</v>
      </c>
      <c r="AG3099">
        <f>(Table1[[#This Row],[Retail Price Number]]*Table1[[#This Row],[Order Quantity]])-Table1[[#This Row],[Discount $ Number]]-Table1[[#This Row],[Shipping Cost Number]]</f>
        <v>1143.67</v>
      </c>
      <c r="AH3099">
        <f>Table1[[#This Row],[Retail Price Number]]*Table1[[#This Row],[Order Quantity]]</f>
        <v>1189.6600000000001</v>
      </c>
      <c r="AI3099">
        <f>YEAR(Table1[[#This Row],[Order Date]])</f>
        <v>2015</v>
      </c>
    </row>
    <row r="3100" spans="1:35" x14ac:dyDescent="0.3">
      <c r="A3100" t="s">
        <v>8673</v>
      </c>
      <c r="B3100" s="1">
        <v>42403</v>
      </c>
      <c r="C3100" t="s">
        <v>44</v>
      </c>
      <c r="D3100" t="s">
        <v>45</v>
      </c>
      <c r="E3100" t="s">
        <v>46</v>
      </c>
      <c r="F3100" t="s">
        <v>47</v>
      </c>
      <c r="G3100" t="s">
        <v>77</v>
      </c>
      <c r="H3100" t="s">
        <v>48</v>
      </c>
      <c r="I3100" t="s">
        <v>63</v>
      </c>
      <c r="J3100" t="s">
        <v>1173</v>
      </c>
      <c r="K3100" t="s">
        <v>94</v>
      </c>
      <c r="L3100" t="s">
        <v>109</v>
      </c>
      <c r="M3100" t="s">
        <v>35</v>
      </c>
      <c r="N3100" s="1">
        <v>42405</v>
      </c>
      <c r="O3100" t="s">
        <v>1174</v>
      </c>
      <c r="P3100" s="3" t="s">
        <v>1175</v>
      </c>
      <c r="Q3100" t="s">
        <v>1176</v>
      </c>
      <c r="R3100">
        <v>26</v>
      </c>
      <c r="S3100" t="s">
        <v>8674</v>
      </c>
      <c r="T3100" s="2">
        <v>0.04</v>
      </c>
      <c r="U3100" t="s">
        <v>5377</v>
      </c>
      <c r="V3100" t="s">
        <v>8675</v>
      </c>
      <c r="W3100" t="s">
        <v>1180</v>
      </c>
      <c r="X3100" t="s">
        <v>8676</v>
      </c>
      <c r="Y3100" s="3">
        <f>VALUE(SUBSTITUTE(Table1[[#This Row],[Order Total]],"$",""))</f>
        <v>2794.55</v>
      </c>
      <c r="Z3100">
        <f>VALUE(SUBSTITUTE(Table1[[#This Row],[Total]],"$",""))</f>
        <v>3759.44</v>
      </c>
      <c r="AA3100" s="3">
        <f>Table1[[#This Row],[Order Total Number]]-Table1[[#This Row],[Total Number]]</f>
        <v>-964.88999999999987</v>
      </c>
      <c r="AB3100">
        <f>VALUE(SUBSTITUTE(Table1[[#This Row],[Shipping Cost]],"$",""))</f>
        <v>26.3</v>
      </c>
      <c r="AC3100">
        <f>VALUE(SUBSTITUTE(Table1[[#This Row],[Discount $]],"$",""))</f>
        <v>141.97999999999999</v>
      </c>
      <c r="AD3100">
        <f>VALUE(SUBSTITUTE(Table1[[#This Row],[Retail Price]],"$",""))</f>
        <v>120.97</v>
      </c>
      <c r="AE3100" s="4">
        <f>(Table1[[#This Row],[Retail Price Number]]*Table1[[#This Row],[Order Quantity]])-Table1[[#This Row],[Discount $ Number]]+Table1[[#This Row],[Shipping Cost Number]]</f>
        <v>3029.54</v>
      </c>
      <c r="AF3100">
        <f>Table1[[#This Row],[Retail Price Number]]*Table1[[#This Row],[Order Quantity]]-Table1[[#This Row],[Discount $ Number]]</f>
        <v>3003.24</v>
      </c>
      <c r="AG3100">
        <f>(Table1[[#This Row],[Retail Price Number]]*Table1[[#This Row],[Order Quantity]])-Table1[[#This Row],[Discount $ Number]]-Table1[[#This Row],[Shipping Cost Number]]</f>
        <v>2976.9399999999996</v>
      </c>
      <c r="AH3100">
        <f>Table1[[#This Row],[Retail Price Number]]*Table1[[#This Row],[Order Quantity]]</f>
        <v>3145.22</v>
      </c>
      <c r="AI3100">
        <f>YEAR(Table1[[#This Row],[Order Date]])</f>
        <v>2016</v>
      </c>
    </row>
    <row r="3101" spans="1:35" x14ac:dyDescent="0.3">
      <c r="A3101" t="s">
        <v>7959</v>
      </c>
      <c r="B3101" s="1">
        <v>42037</v>
      </c>
      <c r="C3101" t="s">
        <v>2488</v>
      </c>
      <c r="D3101" t="s">
        <v>204</v>
      </c>
      <c r="E3101" t="s">
        <v>27</v>
      </c>
      <c r="F3101" t="s">
        <v>28</v>
      </c>
      <c r="G3101" t="s">
        <v>134</v>
      </c>
      <c r="H3101" t="s">
        <v>205</v>
      </c>
      <c r="I3101" t="s">
        <v>63</v>
      </c>
      <c r="J3101" t="s">
        <v>1173</v>
      </c>
      <c r="K3101" t="s">
        <v>94</v>
      </c>
      <c r="L3101" t="s">
        <v>34</v>
      </c>
      <c r="M3101" t="s">
        <v>35</v>
      </c>
      <c r="N3101" s="1">
        <v>42038</v>
      </c>
      <c r="O3101" t="s">
        <v>1174</v>
      </c>
      <c r="P3101" s="3" t="s">
        <v>1175</v>
      </c>
      <c r="Q3101" t="s">
        <v>1176</v>
      </c>
      <c r="R3101">
        <v>19</v>
      </c>
      <c r="S3101" t="s">
        <v>7960</v>
      </c>
      <c r="T3101" s="2">
        <v>0.08</v>
      </c>
      <c r="U3101" t="s">
        <v>7961</v>
      </c>
      <c r="V3101" t="s">
        <v>7962</v>
      </c>
      <c r="W3101" t="s">
        <v>1180</v>
      </c>
      <c r="X3101" t="s">
        <v>7963</v>
      </c>
      <c r="Y3101" s="3">
        <f>VALUE(SUBSTITUTE(Table1[[#This Row],[Order Total]],"$",""))</f>
        <v>9199.2900000000009</v>
      </c>
      <c r="Z3101">
        <f>VALUE(SUBSTITUTE(Table1[[#This Row],[Total]],"$",""))</f>
        <v>9919.64</v>
      </c>
      <c r="AA3101" s="3">
        <f>Table1[[#This Row],[Order Total Number]]-Table1[[#This Row],[Total Number]]</f>
        <v>-720.34999999999854</v>
      </c>
      <c r="AB3101">
        <f>VALUE(SUBSTITUTE(Table1[[#This Row],[Shipping Cost]],"$",""))</f>
        <v>26.3</v>
      </c>
      <c r="AC3101">
        <f>VALUE(SUBSTITUTE(Table1[[#This Row],[Discount $]],"$",""))</f>
        <v>63.71</v>
      </c>
      <c r="AD3101">
        <f>VALUE(SUBSTITUTE(Table1[[#This Row],[Retail Price]],"$",""))</f>
        <v>120.97</v>
      </c>
      <c r="AE3101" s="4">
        <f>(Table1[[#This Row],[Retail Price Number]]*Table1[[#This Row],[Order Quantity]])-Table1[[#This Row],[Discount $ Number]]+Table1[[#This Row],[Shipping Cost Number]]</f>
        <v>2261.02</v>
      </c>
      <c r="AF3101">
        <f>Table1[[#This Row],[Retail Price Number]]*Table1[[#This Row],[Order Quantity]]-Table1[[#This Row],[Discount $ Number]]</f>
        <v>2234.7199999999998</v>
      </c>
      <c r="AG3101">
        <f>(Table1[[#This Row],[Retail Price Number]]*Table1[[#This Row],[Order Quantity]])-Table1[[#This Row],[Discount $ Number]]-Table1[[#This Row],[Shipping Cost Number]]</f>
        <v>2208.4199999999996</v>
      </c>
      <c r="AH3101">
        <f>Table1[[#This Row],[Retail Price Number]]*Table1[[#This Row],[Order Quantity]]</f>
        <v>2298.4299999999998</v>
      </c>
      <c r="AI3101">
        <f>YEAR(Table1[[#This Row],[Order Date]])</f>
        <v>2015</v>
      </c>
    </row>
    <row r="3102" spans="1:35" x14ac:dyDescent="0.3">
      <c r="A3102" t="s">
        <v>1003</v>
      </c>
      <c r="B3102" s="1">
        <v>41423</v>
      </c>
      <c r="C3102" t="s">
        <v>1004</v>
      </c>
      <c r="D3102" t="s">
        <v>1005</v>
      </c>
      <c r="E3102" t="s">
        <v>27</v>
      </c>
      <c r="F3102" t="s">
        <v>28</v>
      </c>
      <c r="G3102" t="s">
        <v>29</v>
      </c>
      <c r="H3102" t="s">
        <v>281</v>
      </c>
      <c r="I3102" t="s">
        <v>31</v>
      </c>
      <c r="J3102" t="s">
        <v>805</v>
      </c>
      <c r="K3102" t="s">
        <v>94</v>
      </c>
      <c r="L3102" t="s">
        <v>95</v>
      </c>
      <c r="M3102" t="s">
        <v>35</v>
      </c>
      <c r="N3102" s="1">
        <v>41423</v>
      </c>
      <c r="O3102" t="s">
        <v>806</v>
      </c>
      <c r="P3102" s="3" t="s">
        <v>807</v>
      </c>
      <c r="Q3102" t="s">
        <v>808</v>
      </c>
      <c r="R3102">
        <v>43</v>
      </c>
      <c r="S3102" t="s">
        <v>1006</v>
      </c>
      <c r="T3102" s="2">
        <v>0.04</v>
      </c>
      <c r="U3102" t="s">
        <v>1007</v>
      </c>
      <c r="V3102" t="s">
        <v>1008</v>
      </c>
      <c r="W3102" t="s">
        <v>812</v>
      </c>
      <c r="X3102" t="s">
        <v>1009</v>
      </c>
      <c r="Y3102" s="3">
        <f>VALUE(SUBSTITUTE(Table1[[#This Row],[Order Total]],"$",""))</f>
        <v>5375.59</v>
      </c>
      <c r="Z3102">
        <f>VALUE(SUBSTITUTE(Table1[[#This Row],[Total]],"$",""))</f>
        <v>5550.39</v>
      </c>
      <c r="AA3102" s="3">
        <f>Table1[[#This Row],[Order Total Number]]-Table1[[#This Row],[Total Number]]</f>
        <v>-174.80000000000018</v>
      </c>
      <c r="AB3102">
        <f>VALUE(SUBSTITUTE(Table1[[#This Row],[Shipping Cost]],"$",""))</f>
        <v>19.989999999999998</v>
      </c>
      <c r="AC3102">
        <f>VALUE(SUBSTITUTE(Table1[[#This Row],[Discount $]],"$",""))</f>
        <v>259.38</v>
      </c>
      <c r="AD3102">
        <f>VALUE(SUBSTITUTE(Table1[[#This Row],[Retail Price]],"$",""))</f>
        <v>162.93</v>
      </c>
      <c r="AE3102" s="4">
        <f>(Table1[[#This Row],[Retail Price Number]]*Table1[[#This Row],[Order Quantity]])-Table1[[#This Row],[Discount $ Number]]+Table1[[#This Row],[Shipping Cost Number]]</f>
        <v>6766.6</v>
      </c>
      <c r="AF3102">
        <f>Table1[[#This Row],[Retail Price Number]]*Table1[[#This Row],[Order Quantity]]-Table1[[#This Row],[Discount $ Number]]</f>
        <v>6746.6100000000006</v>
      </c>
      <c r="AG3102">
        <f>(Table1[[#This Row],[Retail Price Number]]*Table1[[#This Row],[Order Quantity]])-Table1[[#This Row],[Discount $ Number]]-Table1[[#This Row],[Shipping Cost Number]]</f>
        <v>6726.6200000000008</v>
      </c>
      <c r="AH3102">
        <f>Table1[[#This Row],[Retail Price Number]]*Table1[[#This Row],[Order Quantity]]</f>
        <v>7005.9900000000007</v>
      </c>
      <c r="AI3102">
        <f>YEAR(Table1[[#This Row],[Order Date]])</f>
        <v>2013</v>
      </c>
    </row>
    <row r="3103" spans="1:35" x14ac:dyDescent="0.3">
      <c r="A3103" t="s">
        <v>1003</v>
      </c>
      <c r="B3103" s="1">
        <v>42386</v>
      </c>
      <c r="C3103" t="s">
        <v>3053</v>
      </c>
      <c r="D3103" t="s">
        <v>766</v>
      </c>
      <c r="E3103" t="s">
        <v>27</v>
      </c>
      <c r="F3103" t="s">
        <v>28</v>
      </c>
      <c r="G3103" t="s">
        <v>29</v>
      </c>
      <c r="H3103" t="s">
        <v>217</v>
      </c>
      <c r="I3103" t="s">
        <v>31</v>
      </c>
      <c r="J3103" t="s">
        <v>2210</v>
      </c>
      <c r="K3103" t="s">
        <v>33</v>
      </c>
      <c r="L3103" t="s">
        <v>392</v>
      </c>
      <c r="M3103" t="s">
        <v>393</v>
      </c>
      <c r="N3103" s="1">
        <v>42386</v>
      </c>
      <c r="O3103" t="s">
        <v>2211</v>
      </c>
      <c r="P3103" s="3" t="s">
        <v>187</v>
      </c>
      <c r="Q3103" t="s">
        <v>2212</v>
      </c>
      <c r="R3103">
        <v>25</v>
      </c>
      <c r="S3103" t="s">
        <v>8446</v>
      </c>
      <c r="T3103" s="2">
        <v>0.02</v>
      </c>
      <c r="U3103" t="s">
        <v>8447</v>
      </c>
      <c r="V3103" t="s">
        <v>3135</v>
      </c>
      <c r="W3103" t="s">
        <v>2216</v>
      </c>
      <c r="X3103" t="s">
        <v>8448</v>
      </c>
      <c r="Y3103" s="3">
        <f>VALUE(SUBSTITUTE(Table1[[#This Row],[Order Total]],"$",""))</f>
        <v>817.58</v>
      </c>
      <c r="Z3103">
        <f>VALUE(SUBSTITUTE(Table1[[#This Row],[Total]],"$",""))</f>
        <v>823.35</v>
      </c>
      <c r="AA3103" s="3">
        <f>Table1[[#This Row],[Order Total Number]]-Table1[[#This Row],[Total Number]]</f>
        <v>-5.7699999999999818</v>
      </c>
      <c r="AB3103">
        <f>VALUE(SUBSTITUTE(Table1[[#This Row],[Shipping Cost]],"$",""))</f>
        <v>5.77</v>
      </c>
      <c r="AC3103">
        <f>VALUE(SUBSTITUTE(Table1[[#This Row],[Discount $]],"$",""))</f>
        <v>84.3</v>
      </c>
      <c r="AD3103">
        <f>VALUE(SUBSTITUTE(Table1[[#This Row],[Retail Price]],"$",""))</f>
        <v>19.98</v>
      </c>
      <c r="AE3103" s="4">
        <f>(Table1[[#This Row],[Retail Price Number]]*Table1[[#This Row],[Order Quantity]])-Table1[[#This Row],[Discount $ Number]]+Table1[[#This Row],[Shipping Cost Number]]</f>
        <v>420.96999999999997</v>
      </c>
      <c r="AF3103">
        <f>Table1[[#This Row],[Retail Price Number]]*Table1[[#This Row],[Order Quantity]]-Table1[[#This Row],[Discount $ Number]]</f>
        <v>415.2</v>
      </c>
      <c r="AG3103">
        <f>(Table1[[#This Row],[Retail Price Number]]*Table1[[#This Row],[Order Quantity]])-Table1[[#This Row],[Discount $ Number]]-Table1[[#This Row],[Shipping Cost Number]]</f>
        <v>409.43</v>
      </c>
      <c r="AH3103">
        <f>Table1[[#This Row],[Retail Price Number]]*Table1[[#This Row],[Order Quantity]]</f>
        <v>499.5</v>
      </c>
      <c r="AI3103">
        <f>YEAR(Table1[[#This Row],[Order Date]])</f>
        <v>2016</v>
      </c>
    </row>
    <row r="3104" spans="1:35" x14ac:dyDescent="0.3">
      <c r="A3104" t="s">
        <v>1003</v>
      </c>
      <c r="B3104" s="1">
        <v>42301</v>
      </c>
      <c r="C3104" t="s">
        <v>600</v>
      </c>
      <c r="D3104" t="s">
        <v>365</v>
      </c>
      <c r="E3104" t="s">
        <v>46</v>
      </c>
      <c r="F3104" t="s">
        <v>47</v>
      </c>
      <c r="G3104" t="s">
        <v>91</v>
      </c>
      <c r="H3104" t="s">
        <v>48</v>
      </c>
      <c r="I3104" t="s">
        <v>121</v>
      </c>
      <c r="J3104" t="s">
        <v>2210</v>
      </c>
      <c r="K3104" t="s">
        <v>94</v>
      </c>
      <c r="L3104" t="s">
        <v>95</v>
      </c>
      <c r="M3104" t="s">
        <v>35</v>
      </c>
      <c r="N3104" s="1">
        <v>42303</v>
      </c>
      <c r="O3104" t="s">
        <v>2211</v>
      </c>
      <c r="P3104" s="3" t="s">
        <v>187</v>
      </c>
      <c r="Q3104" t="s">
        <v>2212</v>
      </c>
      <c r="R3104">
        <v>2</v>
      </c>
      <c r="S3104" t="s">
        <v>6857</v>
      </c>
      <c r="T3104" s="2">
        <v>0.09</v>
      </c>
      <c r="U3104" t="s">
        <v>9634</v>
      </c>
      <c r="V3104" t="s">
        <v>3135</v>
      </c>
      <c r="W3104" t="s">
        <v>2216</v>
      </c>
      <c r="X3104" t="s">
        <v>8448</v>
      </c>
      <c r="Y3104" s="3">
        <f>VALUE(SUBSTITUTE(Table1[[#This Row],[Order Total]],"$",""))</f>
        <v>817.58</v>
      </c>
      <c r="Z3104">
        <f>VALUE(SUBSTITUTE(Table1[[#This Row],[Total]],"$",""))</f>
        <v>823.35</v>
      </c>
      <c r="AA3104" s="3">
        <f>Table1[[#This Row],[Order Total Number]]-Table1[[#This Row],[Total Number]]</f>
        <v>-5.7699999999999818</v>
      </c>
      <c r="AB3104">
        <f>VALUE(SUBSTITUTE(Table1[[#This Row],[Shipping Cost]],"$",""))</f>
        <v>5.77</v>
      </c>
      <c r="AC3104">
        <f>VALUE(SUBSTITUTE(Table1[[#This Row],[Discount $]],"$",""))</f>
        <v>72.84</v>
      </c>
      <c r="AD3104">
        <f>VALUE(SUBSTITUTE(Table1[[#This Row],[Retail Price]],"$",""))</f>
        <v>19.98</v>
      </c>
      <c r="AE3104" s="4">
        <f>(Table1[[#This Row],[Retail Price Number]]*Table1[[#This Row],[Order Quantity]])-Table1[[#This Row],[Discount $ Number]]+Table1[[#This Row],[Shipping Cost Number]]</f>
        <v>-27.110000000000003</v>
      </c>
      <c r="AF3104">
        <f>Table1[[#This Row],[Retail Price Number]]*Table1[[#This Row],[Order Quantity]]-Table1[[#This Row],[Discount $ Number]]</f>
        <v>-32.880000000000003</v>
      </c>
      <c r="AG3104">
        <f>(Table1[[#This Row],[Retail Price Number]]*Table1[[#This Row],[Order Quantity]])-Table1[[#This Row],[Discount $ Number]]-Table1[[#This Row],[Shipping Cost Number]]</f>
        <v>-38.650000000000006</v>
      </c>
      <c r="AH3104">
        <f>Table1[[#This Row],[Retail Price Number]]*Table1[[#This Row],[Order Quantity]]</f>
        <v>39.96</v>
      </c>
      <c r="AI3104">
        <f>YEAR(Table1[[#This Row],[Order Date]])</f>
        <v>2015</v>
      </c>
    </row>
    <row r="3105" spans="1:35" x14ac:dyDescent="0.3">
      <c r="A3105" t="s">
        <v>1003</v>
      </c>
      <c r="B3105" s="1">
        <v>41923</v>
      </c>
      <c r="C3105" t="s">
        <v>590</v>
      </c>
      <c r="D3105" t="s">
        <v>591</v>
      </c>
      <c r="E3105" t="s">
        <v>27</v>
      </c>
      <c r="F3105" t="s">
        <v>28</v>
      </c>
      <c r="G3105" t="s">
        <v>91</v>
      </c>
      <c r="H3105" t="s">
        <v>241</v>
      </c>
      <c r="I3105" t="s">
        <v>121</v>
      </c>
      <c r="J3105" t="s">
        <v>2210</v>
      </c>
      <c r="K3105" t="s">
        <v>94</v>
      </c>
      <c r="L3105" t="s">
        <v>95</v>
      </c>
      <c r="M3105" t="s">
        <v>35</v>
      </c>
      <c r="N3105" s="1">
        <v>41923</v>
      </c>
      <c r="O3105" t="s">
        <v>2211</v>
      </c>
      <c r="P3105" s="3" t="s">
        <v>187</v>
      </c>
      <c r="Q3105" t="s">
        <v>2212</v>
      </c>
      <c r="R3105">
        <v>19</v>
      </c>
      <c r="S3105" t="s">
        <v>10673</v>
      </c>
      <c r="T3105" s="2">
        <v>0.09</v>
      </c>
      <c r="U3105" t="s">
        <v>4677</v>
      </c>
      <c r="V3105" t="s">
        <v>10674</v>
      </c>
      <c r="W3105" t="s">
        <v>2216</v>
      </c>
      <c r="X3105" t="s">
        <v>10675</v>
      </c>
      <c r="Y3105" s="3">
        <f>VALUE(SUBSTITUTE(Table1[[#This Row],[Order Total]],"$",""))</f>
        <v>817.63</v>
      </c>
      <c r="Z3105">
        <f>VALUE(SUBSTITUTE(Table1[[#This Row],[Total]],"$",""))</f>
        <v>823.53</v>
      </c>
      <c r="AA3105" s="3">
        <f>Table1[[#This Row],[Order Total Number]]-Table1[[#This Row],[Total Number]]</f>
        <v>-5.8999999999999773</v>
      </c>
      <c r="AB3105">
        <f>VALUE(SUBSTITUTE(Table1[[#This Row],[Shipping Cost]],"$",""))</f>
        <v>5.77</v>
      </c>
      <c r="AC3105">
        <f>VALUE(SUBSTITUTE(Table1[[#This Row],[Discount $]],"$",""))</f>
        <v>55.51</v>
      </c>
      <c r="AD3105">
        <f>VALUE(SUBSTITUTE(Table1[[#This Row],[Retail Price]],"$",""))</f>
        <v>19.98</v>
      </c>
      <c r="AE3105" s="4">
        <f>(Table1[[#This Row],[Retail Price Number]]*Table1[[#This Row],[Order Quantity]])-Table1[[#This Row],[Discount $ Number]]+Table1[[#This Row],[Shipping Cost Number]]</f>
        <v>329.88</v>
      </c>
      <c r="AF3105">
        <f>Table1[[#This Row],[Retail Price Number]]*Table1[[#This Row],[Order Quantity]]-Table1[[#This Row],[Discount $ Number]]</f>
        <v>324.11</v>
      </c>
      <c r="AG3105">
        <f>(Table1[[#This Row],[Retail Price Number]]*Table1[[#This Row],[Order Quantity]])-Table1[[#This Row],[Discount $ Number]]-Table1[[#This Row],[Shipping Cost Number]]</f>
        <v>318.34000000000003</v>
      </c>
      <c r="AH3105">
        <f>Table1[[#This Row],[Retail Price Number]]*Table1[[#This Row],[Order Quantity]]</f>
        <v>379.62</v>
      </c>
      <c r="AI3105">
        <f>YEAR(Table1[[#This Row],[Order Date]])</f>
        <v>2014</v>
      </c>
    </row>
    <row r="3106" spans="1:35" x14ac:dyDescent="0.3">
      <c r="A3106" t="s">
        <v>6408</v>
      </c>
      <c r="B3106" s="1">
        <v>42219</v>
      </c>
      <c r="C3106" t="s">
        <v>530</v>
      </c>
      <c r="D3106" t="s">
        <v>531</v>
      </c>
      <c r="E3106" t="s">
        <v>27</v>
      </c>
      <c r="F3106" t="s">
        <v>28</v>
      </c>
      <c r="G3106" t="s">
        <v>29</v>
      </c>
      <c r="H3106" t="s">
        <v>30</v>
      </c>
      <c r="I3106" t="s">
        <v>92</v>
      </c>
      <c r="J3106" t="s">
        <v>108</v>
      </c>
      <c r="K3106" t="s">
        <v>33</v>
      </c>
      <c r="L3106" t="s">
        <v>34</v>
      </c>
      <c r="M3106" t="s">
        <v>156</v>
      </c>
      <c r="N3106" s="1">
        <v>42224</v>
      </c>
      <c r="O3106" t="s">
        <v>110</v>
      </c>
      <c r="P3106" s="3" t="s">
        <v>111</v>
      </c>
      <c r="Q3106" t="s">
        <v>112</v>
      </c>
      <c r="R3106">
        <v>2</v>
      </c>
      <c r="S3106" t="s">
        <v>5153</v>
      </c>
      <c r="T3106" s="2">
        <v>0.02</v>
      </c>
      <c r="U3106" t="s">
        <v>2333</v>
      </c>
      <c r="V3106" t="s">
        <v>6409</v>
      </c>
      <c r="W3106" t="s">
        <v>116</v>
      </c>
      <c r="X3106" t="s">
        <v>5155</v>
      </c>
      <c r="Y3106" s="3">
        <f>VALUE(SUBSTITUTE(Table1[[#This Row],[Order Total]],"$",""))</f>
        <v>37.44</v>
      </c>
      <c r="Z3106">
        <f>VALUE(SUBSTITUTE(Table1[[#This Row],[Total]],"$",""))</f>
        <v>38.93</v>
      </c>
      <c r="AA3106" s="3">
        <f>Table1[[#This Row],[Order Total Number]]-Table1[[#This Row],[Total Number]]</f>
        <v>-1.490000000000002</v>
      </c>
      <c r="AB3106">
        <f>VALUE(SUBSTITUTE(Table1[[#This Row],[Shipping Cost]],"$",""))</f>
        <v>1.49</v>
      </c>
      <c r="AC3106">
        <f>VALUE(SUBSTITUTE(Table1[[#This Row],[Discount $]],"$",""))</f>
        <v>4.16</v>
      </c>
      <c r="AD3106">
        <f>VALUE(SUBSTITUTE(Table1[[#This Row],[Retail Price]],"$",""))</f>
        <v>2.08</v>
      </c>
      <c r="AE3106" s="4">
        <f>(Table1[[#This Row],[Retail Price Number]]*Table1[[#This Row],[Order Quantity]])-Table1[[#This Row],[Discount $ Number]]+Table1[[#This Row],[Shipping Cost Number]]</f>
        <v>1.49</v>
      </c>
      <c r="AF3106">
        <f>Table1[[#This Row],[Retail Price Number]]*Table1[[#This Row],[Order Quantity]]-Table1[[#This Row],[Discount $ Number]]</f>
        <v>0</v>
      </c>
      <c r="AG3106">
        <f>(Table1[[#This Row],[Retail Price Number]]*Table1[[#This Row],[Order Quantity]])-Table1[[#This Row],[Discount $ Number]]-Table1[[#This Row],[Shipping Cost Number]]</f>
        <v>-1.49</v>
      </c>
      <c r="AH3106">
        <f>Table1[[#This Row],[Retail Price Number]]*Table1[[#This Row],[Order Quantity]]</f>
        <v>4.16</v>
      </c>
      <c r="AI3106">
        <f>YEAR(Table1[[#This Row],[Order Date]])</f>
        <v>2015</v>
      </c>
    </row>
    <row r="3107" spans="1:35" x14ac:dyDescent="0.3">
      <c r="A3107" t="s">
        <v>6408</v>
      </c>
      <c r="B3107" s="1">
        <v>41515</v>
      </c>
      <c r="C3107" t="s">
        <v>1183</v>
      </c>
      <c r="D3107" t="s">
        <v>174</v>
      </c>
      <c r="E3107" t="s">
        <v>27</v>
      </c>
      <c r="F3107" t="s">
        <v>28</v>
      </c>
      <c r="G3107" t="s">
        <v>77</v>
      </c>
      <c r="H3107" t="s">
        <v>78</v>
      </c>
      <c r="I3107" t="s">
        <v>63</v>
      </c>
      <c r="J3107" t="s">
        <v>64</v>
      </c>
      <c r="K3107" t="s">
        <v>94</v>
      </c>
      <c r="L3107" t="s">
        <v>95</v>
      </c>
      <c r="M3107" t="s">
        <v>35</v>
      </c>
      <c r="N3107" s="1">
        <v>41520</v>
      </c>
      <c r="O3107" t="s">
        <v>66</v>
      </c>
      <c r="P3107" s="3" t="s">
        <v>67</v>
      </c>
      <c r="Q3107" t="s">
        <v>68</v>
      </c>
      <c r="R3107">
        <v>38</v>
      </c>
      <c r="S3107" t="s">
        <v>5153</v>
      </c>
      <c r="T3107" s="2">
        <v>0.06</v>
      </c>
      <c r="U3107" t="s">
        <v>2333</v>
      </c>
      <c r="V3107" t="s">
        <v>6412</v>
      </c>
      <c r="W3107" t="s">
        <v>72</v>
      </c>
      <c r="X3107" t="s">
        <v>5155</v>
      </c>
      <c r="Y3107" s="3">
        <f>VALUE(SUBSTITUTE(Table1[[#This Row],[Order Total]],"$",""))</f>
        <v>37.64</v>
      </c>
      <c r="Z3107">
        <f>VALUE(SUBSTITUTE(Table1[[#This Row],[Total]],"$",""))</f>
        <v>38.93</v>
      </c>
      <c r="AA3107" s="3">
        <f>Table1[[#This Row],[Order Total Number]]-Table1[[#This Row],[Total Number]]</f>
        <v>-1.2899999999999991</v>
      </c>
      <c r="AB3107">
        <f>VALUE(SUBSTITUTE(Table1[[#This Row],[Shipping Cost]],"$",""))</f>
        <v>0.99</v>
      </c>
      <c r="AC3107">
        <f>VALUE(SUBSTITUTE(Table1[[#This Row],[Discount $]],"$",""))</f>
        <v>4.16</v>
      </c>
      <c r="AD3107">
        <f>VALUE(SUBSTITUTE(Table1[[#This Row],[Retail Price]],"$",""))</f>
        <v>2.88</v>
      </c>
      <c r="AE3107" s="4">
        <f>(Table1[[#This Row],[Retail Price Number]]*Table1[[#This Row],[Order Quantity]])-Table1[[#This Row],[Discount $ Number]]+Table1[[#This Row],[Shipping Cost Number]]</f>
        <v>106.27</v>
      </c>
      <c r="AF3107">
        <f>Table1[[#This Row],[Retail Price Number]]*Table1[[#This Row],[Order Quantity]]-Table1[[#This Row],[Discount $ Number]]</f>
        <v>105.28</v>
      </c>
      <c r="AG3107">
        <f>(Table1[[#This Row],[Retail Price Number]]*Table1[[#This Row],[Order Quantity]])-Table1[[#This Row],[Discount $ Number]]-Table1[[#This Row],[Shipping Cost Number]]</f>
        <v>104.29</v>
      </c>
      <c r="AH3107">
        <f>Table1[[#This Row],[Retail Price Number]]*Table1[[#This Row],[Order Quantity]]</f>
        <v>109.44</v>
      </c>
      <c r="AI3107">
        <f>YEAR(Table1[[#This Row],[Order Date]])</f>
        <v>2013</v>
      </c>
    </row>
    <row r="3108" spans="1:35" x14ac:dyDescent="0.3">
      <c r="A3108" t="s">
        <v>6408</v>
      </c>
      <c r="B3108" s="1">
        <v>42219</v>
      </c>
      <c r="C3108" t="s">
        <v>530</v>
      </c>
      <c r="D3108" t="s">
        <v>531</v>
      </c>
      <c r="E3108" t="s">
        <v>27</v>
      </c>
      <c r="F3108" t="s">
        <v>28</v>
      </c>
      <c r="G3108" t="s">
        <v>77</v>
      </c>
      <c r="H3108" t="s">
        <v>30</v>
      </c>
      <c r="I3108" t="s">
        <v>31</v>
      </c>
      <c r="J3108" t="s">
        <v>108</v>
      </c>
      <c r="K3108" t="s">
        <v>94</v>
      </c>
      <c r="L3108" t="s">
        <v>95</v>
      </c>
      <c r="M3108" t="s">
        <v>156</v>
      </c>
      <c r="N3108" s="1">
        <v>42224</v>
      </c>
      <c r="O3108" t="s">
        <v>110</v>
      </c>
      <c r="P3108" s="3" t="s">
        <v>111</v>
      </c>
      <c r="Q3108" t="s">
        <v>112</v>
      </c>
      <c r="R3108">
        <v>47</v>
      </c>
      <c r="S3108" t="s">
        <v>5153</v>
      </c>
      <c r="T3108" s="2">
        <v>0</v>
      </c>
      <c r="U3108" t="s">
        <v>2333</v>
      </c>
      <c r="V3108" t="s">
        <v>6409</v>
      </c>
      <c r="W3108" t="s">
        <v>116</v>
      </c>
      <c r="X3108" t="s">
        <v>5155</v>
      </c>
      <c r="Y3108" s="3">
        <f>VALUE(SUBSTITUTE(Table1[[#This Row],[Order Total]],"$",""))</f>
        <v>37.44</v>
      </c>
      <c r="Z3108">
        <f>VALUE(SUBSTITUTE(Table1[[#This Row],[Total]],"$",""))</f>
        <v>38.93</v>
      </c>
      <c r="AA3108" s="3">
        <f>Table1[[#This Row],[Order Total Number]]-Table1[[#This Row],[Total Number]]</f>
        <v>-1.490000000000002</v>
      </c>
      <c r="AB3108">
        <f>VALUE(SUBSTITUTE(Table1[[#This Row],[Shipping Cost]],"$",""))</f>
        <v>1.49</v>
      </c>
      <c r="AC3108">
        <f>VALUE(SUBSTITUTE(Table1[[#This Row],[Discount $]],"$",""))</f>
        <v>4.16</v>
      </c>
      <c r="AD3108">
        <f>VALUE(SUBSTITUTE(Table1[[#This Row],[Retail Price]],"$",""))</f>
        <v>2.08</v>
      </c>
      <c r="AE3108" s="4">
        <f>(Table1[[#This Row],[Retail Price Number]]*Table1[[#This Row],[Order Quantity]])-Table1[[#This Row],[Discount $ Number]]+Table1[[#This Row],[Shipping Cost Number]]</f>
        <v>95.09</v>
      </c>
      <c r="AF3108">
        <f>Table1[[#This Row],[Retail Price Number]]*Table1[[#This Row],[Order Quantity]]-Table1[[#This Row],[Discount $ Number]]</f>
        <v>93.600000000000009</v>
      </c>
      <c r="AG3108">
        <f>(Table1[[#This Row],[Retail Price Number]]*Table1[[#This Row],[Order Quantity]])-Table1[[#This Row],[Discount $ Number]]-Table1[[#This Row],[Shipping Cost Number]]</f>
        <v>92.110000000000014</v>
      </c>
      <c r="AH3108">
        <f>Table1[[#This Row],[Retail Price Number]]*Table1[[#This Row],[Order Quantity]]</f>
        <v>97.76</v>
      </c>
      <c r="AI3108">
        <f>YEAR(Table1[[#This Row],[Order Date]])</f>
        <v>2015</v>
      </c>
    </row>
    <row r="3109" spans="1:35" x14ac:dyDescent="0.3">
      <c r="A3109" t="s">
        <v>6408</v>
      </c>
      <c r="B3109" s="1">
        <v>42219</v>
      </c>
      <c r="C3109" t="s">
        <v>530</v>
      </c>
      <c r="D3109" t="s">
        <v>531</v>
      </c>
      <c r="E3109" t="s">
        <v>27</v>
      </c>
      <c r="F3109" t="s">
        <v>28</v>
      </c>
      <c r="G3109" t="s">
        <v>134</v>
      </c>
      <c r="H3109" t="s">
        <v>30</v>
      </c>
      <c r="I3109" t="s">
        <v>121</v>
      </c>
      <c r="J3109" t="s">
        <v>108</v>
      </c>
      <c r="K3109" t="s">
        <v>94</v>
      </c>
      <c r="L3109" t="s">
        <v>34</v>
      </c>
      <c r="M3109" t="s">
        <v>35</v>
      </c>
      <c r="N3109" s="1">
        <v>42224</v>
      </c>
      <c r="O3109" t="s">
        <v>110</v>
      </c>
      <c r="P3109" s="3" t="s">
        <v>111</v>
      </c>
      <c r="Q3109" t="s">
        <v>112</v>
      </c>
      <c r="R3109">
        <v>24</v>
      </c>
      <c r="S3109" t="s">
        <v>5153</v>
      </c>
      <c r="T3109" s="2">
        <v>0.06</v>
      </c>
      <c r="U3109" t="s">
        <v>2333</v>
      </c>
      <c r="V3109" t="s">
        <v>6409</v>
      </c>
      <c r="W3109" t="s">
        <v>116</v>
      </c>
      <c r="X3109" t="s">
        <v>5155</v>
      </c>
      <c r="Y3109" s="3">
        <f>VALUE(SUBSTITUTE(Table1[[#This Row],[Order Total]],"$",""))</f>
        <v>37.44</v>
      </c>
      <c r="Z3109">
        <f>VALUE(SUBSTITUTE(Table1[[#This Row],[Total]],"$",""))</f>
        <v>38.93</v>
      </c>
      <c r="AA3109" s="3">
        <f>Table1[[#This Row],[Order Total Number]]-Table1[[#This Row],[Total Number]]</f>
        <v>-1.490000000000002</v>
      </c>
      <c r="AB3109">
        <f>VALUE(SUBSTITUTE(Table1[[#This Row],[Shipping Cost]],"$",""))</f>
        <v>1.49</v>
      </c>
      <c r="AC3109">
        <f>VALUE(SUBSTITUTE(Table1[[#This Row],[Discount $]],"$",""))</f>
        <v>4.16</v>
      </c>
      <c r="AD3109">
        <f>VALUE(SUBSTITUTE(Table1[[#This Row],[Retail Price]],"$",""))</f>
        <v>2.08</v>
      </c>
      <c r="AE3109" s="4">
        <f>(Table1[[#This Row],[Retail Price Number]]*Table1[[#This Row],[Order Quantity]])-Table1[[#This Row],[Discount $ Number]]+Table1[[#This Row],[Shipping Cost Number]]</f>
        <v>47.250000000000007</v>
      </c>
      <c r="AF3109">
        <f>Table1[[#This Row],[Retail Price Number]]*Table1[[#This Row],[Order Quantity]]-Table1[[#This Row],[Discount $ Number]]</f>
        <v>45.760000000000005</v>
      </c>
      <c r="AG3109">
        <f>(Table1[[#This Row],[Retail Price Number]]*Table1[[#This Row],[Order Quantity]])-Table1[[#This Row],[Discount $ Number]]-Table1[[#This Row],[Shipping Cost Number]]</f>
        <v>44.27</v>
      </c>
      <c r="AH3109">
        <f>Table1[[#This Row],[Retail Price Number]]*Table1[[#This Row],[Order Quantity]]</f>
        <v>49.92</v>
      </c>
      <c r="AI3109">
        <f>YEAR(Table1[[#This Row],[Order Date]])</f>
        <v>2015</v>
      </c>
    </row>
    <row r="3110" spans="1:35" x14ac:dyDescent="0.3">
      <c r="A3110" t="s">
        <v>4067</v>
      </c>
      <c r="B3110" s="1">
        <v>42223</v>
      </c>
      <c r="C3110" t="s">
        <v>3025</v>
      </c>
      <c r="D3110" t="s">
        <v>945</v>
      </c>
      <c r="E3110" t="s">
        <v>27</v>
      </c>
      <c r="F3110" t="s">
        <v>28</v>
      </c>
      <c r="G3110" t="s">
        <v>77</v>
      </c>
      <c r="H3110" t="s">
        <v>241</v>
      </c>
      <c r="I3110" t="s">
        <v>31</v>
      </c>
      <c r="J3110" t="s">
        <v>4068</v>
      </c>
      <c r="K3110" t="s">
        <v>94</v>
      </c>
      <c r="L3110" t="s">
        <v>95</v>
      </c>
      <c r="M3110" t="s">
        <v>35</v>
      </c>
      <c r="N3110" s="1">
        <v>42224</v>
      </c>
      <c r="O3110" t="s">
        <v>2512</v>
      </c>
      <c r="P3110" s="3" t="s">
        <v>2119</v>
      </c>
      <c r="Q3110" t="s">
        <v>428</v>
      </c>
      <c r="R3110">
        <v>12</v>
      </c>
      <c r="S3110" t="s">
        <v>4069</v>
      </c>
      <c r="T3110" s="2">
        <v>0.09</v>
      </c>
      <c r="U3110" t="s">
        <v>4070</v>
      </c>
      <c r="V3110" t="s">
        <v>4071</v>
      </c>
      <c r="W3110" t="s">
        <v>4072</v>
      </c>
      <c r="X3110" t="s">
        <v>4073</v>
      </c>
      <c r="Y3110" s="3">
        <f>VALUE(SUBSTITUTE(Table1[[#This Row],[Order Total]],"$",""))</f>
        <v>57.95</v>
      </c>
      <c r="Z3110">
        <f>VALUE(SUBSTITUTE(Table1[[#This Row],[Total]],"$",""))</f>
        <v>60.92</v>
      </c>
      <c r="AA3110" s="3">
        <f>Table1[[#This Row],[Order Total Number]]-Table1[[#This Row],[Total Number]]</f>
        <v>-2.9699999999999989</v>
      </c>
      <c r="AB3110">
        <f>VALUE(SUBSTITUTE(Table1[[#This Row],[Shipping Cost]],"$",""))</f>
        <v>2.97</v>
      </c>
      <c r="AC3110">
        <f>VALUE(SUBSTITUTE(Table1[[#This Row],[Discount $]],"$",""))</f>
        <v>5.73</v>
      </c>
      <c r="AD3110">
        <f>VALUE(SUBSTITUTE(Table1[[#This Row],[Retail Price]],"$",""))</f>
        <v>3.98</v>
      </c>
      <c r="AE3110" s="4">
        <f>(Table1[[#This Row],[Retail Price Number]]*Table1[[#This Row],[Order Quantity]])-Table1[[#This Row],[Discount $ Number]]+Table1[[#This Row],[Shipping Cost Number]]</f>
        <v>45</v>
      </c>
      <c r="AF3110">
        <f>Table1[[#This Row],[Retail Price Number]]*Table1[[#This Row],[Order Quantity]]-Table1[[#This Row],[Discount $ Number]]</f>
        <v>42.03</v>
      </c>
      <c r="AG3110">
        <f>(Table1[[#This Row],[Retail Price Number]]*Table1[[#This Row],[Order Quantity]])-Table1[[#This Row],[Discount $ Number]]-Table1[[#This Row],[Shipping Cost Number]]</f>
        <v>39.06</v>
      </c>
      <c r="AH3110">
        <f>Table1[[#This Row],[Retail Price Number]]*Table1[[#This Row],[Order Quantity]]</f>
        <v>47.76</v>
      </c>
      <c r="AI3110">
        <f>YEAR(Table1[[#This Row],[Order Date]])</f>
        <v>2015</v>
      </c>
    </row>
    <row r="3111" spans="1:35" x14ac:dyDescent="0.3">
      <c r="A3111" t="s">
        <v>4067</v>
      </c>
      <c r="B3111" s="1">
        <v>42226</v>
      </c>
      <c r="C3111" t="s">
        <v>1578</v>
      </c>
      <c r="D3111" t="s">
        <v>1579</v>
      </c>
      <c r="E3111" t="s">
        <v>27</v>
      </c>
      <c r="F3111" t="s">
        <v>28</v>
      </c>
      <c r="G3111" t="s">
        <v>77</v>
      </c>
      <c r="H3111" t="s">
        <v>422</v>
      </c>
      <c r="I3111" t="s">
        <v>121</v>
      </c>
      <c r="J3111" t="s">
        <v>3226</v>
      </c>
      <c r="K3111" t="s">
        <v>94</v>
      </c>
      <c r="L3111" t="s">
        <v>34</v>
      </c>
      <c r="M3111" t="s">
        <v>35</v>
      </c>
      <c r="N3111" s="1">
        <v>42227</v>
      </c>
      <c r="O3111" t="s">
        <v>3451</v>
      </c>
      <c r="P3111" s="3" t="s">
        <v>2368</v>
      </c>
      <c r="Q3111" t="s">
        <v>260</v>
      </c>
      <c r="R3111">
        <v>3</v>
      </c>
      <c r="S3111" t="s">
        <v>4576</v>
      </c>
      <c r="T3111" s="2">
        <v>0</v>
      </c>
      <c r="U3111" t="s">
        <v>2108</v>
      </c>
      <c r="V3111" t="s">
        <v>4577</v>
      </c>
      <c r="W3111" t="s">
        <v>774</v>
      </c>
      <c r="X3111" t="s">
        <v>4578</v>
      </c>
      <c r="Y3111" s="3">
        <f>VALUE(SUBSTITUTE(Table1[[#This Row],[Order Total]],"$",""))</f>
        <v>103.02</v>
      </c>
      <c r="Z3111">
        <f>VALUE(SUBSTITUTE(Table1[[#This Row],[Total]],"$",""))</f>
        <v>109.23</v>
      </c>
      <c r="AA3111" s="3">
        <f>Table1[[#This Row],[Order Total Number]]-Table1[[#This Row],[Total Number]]</f>
        <v>-6.210000000000008</v>
      </c>
      <c r="AB3111">
        <f>VALUE(SUBSTITUTE(Table1[[#This Row],[Shipping Cost]],"$",""))</f>
        <v>1.86</v>
      </c>
      <c r="AC3111">
        <f>VALUE(SUBSTITUTE(Table1[[#This Row],[Discount $]],"$",""))</f>
        <v>2.1</v>
      </c>
      <c r="AD3111">
        <f>VALUE(SUBSTITUTE(Table1[[#This Row],[Retail Price]],"$",""))</f>
        <v>3.26</v>
      </c>
      <c r="AE3111" s="4">
        <f>(Table1[[#This Row],[Retail Price Number]]*Table1[[#This Row],[Order Quantity]])-Table1[[#This Row],[Discount $ Number]]+Table1[[#This Row],[Shipping Cost Number]]</f>
        <v>9.5399999999999991</v>
      </c>
      <c r="AF3111">
        <f>Table1[[#This Row],[Retail Price Number]]*Table1[[#This Row],[Order Quantity]]-Table1[[#This Row],[Discount $ Number]]</f>
        <v>7.68</v>
      </c>
      <c r="AG3111">
        <f>(Table1[[#This Row],[Retail Price Number]]*Table1[[#This Row],[Order Quantity]])-Table1[[#This Row],[Discount $ Number]]-Table1[[#This Row],[Shipping Cost Number]]</f>
        <v>5.8199999999999994</v>
      </c>
      <c r="AH3111">
        <f>Table1[[#This Row],[Retail Price Number]]*Table1[[#This Row],[Order Quantity]]</f>
        <v>9.7799999999999994</v>
      </c>
      <c r="AI3111">
        <f>YEAR(Table1[[#This Row],[Order Date]])</f>
        <v>2015</v>
      </c>
    </row>
    <row r="3112" spans="1:35" x14ac:dyDescent="0.3">
      <c r="A3112" t="s">
        <v>4067</v>
      </c>
      <c r="B3112" s="1">
        <v>42223</v>
      </c>
      <c r="C3112" t="s">
        <v>3025</v>
      </c>
      <c r="D3112" t="s">
        <v>945</v>
      </c>
      <c r="E3112" t="s">
        <v>27</v>
      </c>
      <c r="F3112" t="s">
        <v>28</v>
      </c>
      <c r="G3112" t="s">
        <v>29</v>
      </c>
      <c r="H3112" t="s">
        <v>241</v>
      </c>
      <c r="I3112" t="s">
        <v>92</v>
      </c>
      <c r="J3112" t="s">
        <v>4068</v>
      </c>
      <c r="K3112" t="s">
        <v>94</v>
      </c>
      <c r="L3112" t="s">
        <v>95</v>
      </c>
      <c r="M3112" t="s">
        <v>156</v>
      </c>
      <c r="N3112" s="1">
        <v>42224</v>
      </c>
      <c r="O3112" t="s">
        <v>2512</v>
      </c>
      <c r="P3112" s="3" t="s">
        <v>2119</v>
      </c>
      <c r="Q3112" t="s">
        <v>428</v>
      </c>
      <c r="R3112">
        <v>2</v>
      </c>
      <c r="S3112" t="s">
        <v>4069</v>
      </c>
      <c r="T3112" s="2">
        <v>0.03</v>
      </c>
      <c r="U3112" t="s">
        <v>4070</v>
      </c>
      <c r="V3112" t="s">
        <v>4071</v>
      </c>
      <c r="W3112" t="s">
        <v>4072</v>
      </c>
      <c r="X3112" t="s">
        <v>4073</v>
      </c>
      <c r="Y3112" s="3">
        <f>VALUE(SUBSTITUTE(Table1[[#This Row],[Order Total]],"$",""))</f>
        <v>57.95</v>
      </c>
      <c r="Z3112">
        <f>VALUE(SUBSTITUTE(Table1[[#This Row],[Total]],"$",""))</f>
        <v>60.92</v>
      </c>
      <c r="AA3112" s="3">
        <f>Table1[[#This Row],[Order Total Number]]-Table1[[#This Row],[Total Number]]</f>
        <v>-2.9699999999999989</v>
      </c>
      <c r="AB3112">
        <f>VALUE(SUBSTITUTE(Table1[[#This Row],[Shipping Cost]],"$",""))</f>
        <v>2.97</v>
      </c>
      <c r="AC3112">
        <f>VALUE(SUBSTITUTE(Table1[[#This Row],[Discount $]],"$",""))</f>
        <v>5.73</v>
      </c>
      <c r="AD3112">
        <f>VALUE(SUBSTITUTE(Table1[[#This Row],[Retail Price]],"$",""))</f>
        <v>3.98</v>
      </c>
      <c r="AE3112" s="4">
        <f>(Table1[[#This Row],[Retail Price Number]]*Table1[[#This Row],[Order Quantity]])-Table1[[#This Row],[Discount $ Number]]+Table1[[#This Row],[Shipping Cost Number]]</f>
        <v>5.1999999999999993</v>
      </c>
      <c r="AF3112">
        <f>Table1[[#This Row],[Retail Price Number]]*Table1[[#This Row],[Order Quantity]]-Table1[[#This Row],[Discount $ Number]]</f>
        <v>2.2299999999999995</v>
      </c>
      <c r="AG3112">
        <f>(Table1[[#This Row],[Retail Price Number]]*Table1[[#This Row],[Order Quantity]])-Table1[[#This Row],[Discount $ Number]]-Table1[[#This Row],[Shipping Cost Number]]</f>
        <v>-0.74000000000000066</v>
      </c>
      <c r="AH3112">
        <f>Table1[[#This Row],[Retail Price Number]]*Table1[[#This Row],[Order Quantity]]</f>
        <v>7.96</v>
      </c>
      <c r="AI3112">
        <f>YEAR(Table1[[#This Row],[Order Date]])</f>
        <v>2015</v>
      </c>
    </row>
    <row r="3113" spans="1:35" x14ac:dyDescent="0.3">
      <c r="A3113" t="s">
        <v>4067</v>
      </c>
      <c r="B3113" s="1">
        <v>42223</v>
      </c>
      <c r="C3113" t="s">
        <v>3025</v>
      </c>
      <c r="D3113" t="s">
        <v>945</v>
      </c>
      <c r="E3113" t="s">
        <v>27</v>
      </c>
      <c r="F3113" t="s">
        <v>28</v>
      </c>
      <c r="G3113" t="s">
        <v>91</v>
      </c>
      <c r="H3113" t="s">
        <v>241</v>
      </c>
      <c r="I3113" t="s">
        <v>121</v>
      </c>
      <c r="J3113" t="s">
        <v>4068</v>
      </c>
      <c r="K3113" t="s">
        <v>94</v>
      </c>
      <c r="L3113" t="s">
        <v>34</v>
      </c>
      <c r="M3113" t="s">
        <v>35</v>
      </c>
      <c r="N3113" s="1">
        <v>42224</v>
      </c>
      <c r="O3113" t="s">
        <v>2512</v>
      </c>
      <c r="P3113" s="3" t="s">
        <v>2119</v>
      </c>
      <c r="Q3113" t="s">
        <v>428</v>
      </c>
      <c r="R3113">
        <v>8</v>
      </c>
      <c r="S3113" t="s">
        <v>4069</v>
      </c>
      <c r="T3113" s="2">
        <v>7.0000000000000007E-2</v>
      </c>
      <c r="U3113" t="s">
        <v>4070</v>
      </c>
      <c r="V3113" t="s">
        <v>4071</v>
      </c>
      <c r="W3113" t="s">
        <v>4072</v>
      </c>
      <c r="X3113" t="s">
        <v>4073</v>
      </c>
      <c r="Y3113" s="3">
        <f>VALUE(SUBSTITUTE(Table1[[#This Row],[Order Total]],"$",""))</f>
        <v>57.95</v>
      </c>
      <c r="Z3113">
        <f>VALUE(SUBSTITUTE(Table1[[#This Row],[Total]],"$",""))</f>
        <v>60.92</v>
      </c>
      <c r="AA3113" s="3">
        <f>Table1[[#This Row],[Order Total Number]]-Table1[[#This Row],[Total Number]]</f>
        <v>-2.9699999999999989</v>
      </c>
      <c r="AB3113">
        <f>VALUE(SUBSTITUTE(Table1[[#This Row],[Shipping Cost]],"$",""))</f>
        <v>2.97</v>
      </c>
      <c r="AC3113">
        <f>VALUE(SUBSTITUTE(Table1[[#This Row],[Discount $]],"$",""))</f>
        <v>5.73</v>
      </c>
      <c r="AD3113">
        <f>VALUE(SUBSTITUTE(Table1[[#This Row],[Retail Price]],"$",""))</f>
        <v>3.98</v>
      </c>
      <c r="AE3113" s="4">
        <f>(Table1[[#This Row],[Retail Price Number]]*Table1[[#This Row],[Order Quantity]])-Table1[[#This Row],[Discount $ Number]]+Table1[[#This Row],[Shipping Cost Number]]</f>
        <v>29.08</v>
      </c>
      <c r="AF3113">
        <f>Table1[[#This Row],[Retail Price Number]]*Table1[[#This Row],[Order Quantity]]-Table1[[#This Row],[Discount $ Number]]</f>
        <v>26.11</v>
      </c>
      <c r="AG3113">
        <f>(Table1[[#This Row],[Retail Price Number]]*Table1[[#This Row],[Order Quantity]])-Table1[[#This Row],[Discount $ Number]]-Table1[[#This Row],[Shipping Cost Number]]</f>
        <v>23.14</v>
      </c>
      <c r="AH3113">
        <f>Table1[[#This Row],[Retail Price Number]]*Table1[[#This Row],[Order Quantity]]</f>
        <v>31.84</v>
      </c>
      <c r="AI3113">
        <f>YEAR(Table1[[#This Row],[Order Date]])</f>
        <v>2015</v>
      </c>
    </row>
    <row r="3114" spans="1:35" x14ac:dyDescent="0.3">
      <c r="A3114" t="s">
        <v>10775</v>
      </c>
      <c r="B3114" s="1">
        <v>42067</v>
      </c>
      <c r="C3114" t="s">
        <v>4239</v>
      </c>
      <c r="D3114" t="s">
        <v>26</v>
      </c>
      <c r="E3114" t="s">
        <v>27</v>
      </c>
      <c r="F3114" t="s">
        <v>28</v>
      </c>
      <c r="G3114" t="s">
        <v>134</v>
      </c>
      <c r="H3114" t="s">
        <v>30</v>
      </c>
      <c r="I3114" t="s">
        <v>196</v>
      </c>
      <c r="J3114" t="s">
        <v>2705</v>
      </c>
      <c r="K3114" t="s">
        <v>94</v>
      </c>
      <c r="L3114" t="s">
        <v>34</v>
      </c>
      <c r="M3114" t="s">
        <v>35</v>
      </c>
      <c r="N3114" s="1">
        <v>42069</v>
      </c>
      <c r="O3114" t="s">
        <v>2706</v>
      </c>
      <c r="P3114" s="3" t="s">
        <v>2707</v>
      </c>
      <c r="Q3114" t="s">
        <v>2708</v>
      </c>
      <c r="R3114">
        <v>33</v>
      </c>
      <c r="S3114" t="s">
        <v>924</v>
      </c>
      <c r="T3114" s="2">
        <v>0.05</v>
      </c>
      <c r="U3114" t="s">
        <v>925</v>
      </c>
      <c r="V3114" t="s">
        <v>585</v>
      </c>
      <c r="W3114" t="s">
        <v>116</v>
      </c>
      <c r="X3114" t="s">
        <v>10776</v>
      </c>
      <c r="Y3114" s="3">
        <f>VALUE(SUBSTITUTE(Table1[[#This Row],[Order Total]],"$",""))</f>
        <v>129.24</v>
      </c>
      <c r="Z3114">
        <f>VALUE(SUBSTITUTE(Table1[[#This Row],[Total]],"$",""))</f>
        <v>130.04</v>
      </c>
      <c r="AA3114" s="3">
        <f>Table1[[#This Row],[Order Total Number]]-Table1[[#This Row],[Total Number]]</f>
        <v>-0.79999999999998295</v>
      </c>
      <c r="AB3114">
        <f>VALUE(SUBSTITUTE(Table1[[#This Row],[Shipping Cost]],"$",""))</f>
        <v>1.49</v>
      </c>
      <c r="AC3114">
        <f>VALUE(SUBSTITUTE(Table1[[#This Row],[Discount $]],"$",""))</f>
        <v>1.31</v>
      </c>
      <c r="AD3114">
        <f>VALUE(SUBSTITUTE(Table1[[#This Row],[Retail Price]],"$",""))</f>
        <v>58.1</v>
      </c>
      <c r="AE3114" s="4">
        <f>(Table1[[#This Row],[Retail Price Number]]*Table1[[#This Row],[Order Quantity]])-Table1[[#This Row],[Discount $ Number]]+Table1[[#This Row],[Shipping Cost Number]]</f>
        <v>1917.48</v>
      </c>
      <c r="AF3114">
        <f>Table1[[#This Row],[Retail Price Number]]*Table1[[#This Row],[Order Quantity]]-Table1[[#This Row],[Discount $ Number]]</f>
        <v>1915.99</v>
      </c>
      <c r="AG3114">
        <f>(Table1[[#This Row],[Retail Price Number]]*Table1[[#This Row],[Order Quantity]])-Table1[[#This Row],[Discount $ Number]]-Table1[[#This Row],[Shipping Cost Number]]</f>
        <v>1914.5</v>
      </c>
      <c r="AH3114">
        <f>Table1[[#This Row],[Retail Price Number]]*Table1[[#This Row],[Order Quantity]]</f>
        <v>1917.3</v>
      </c>
      <c r="AI3114">
        <f>YEAR(Table1[[#This Row],[Order Date]])</f>
        <v>2015</v>
      </c>
    </row>
    <row r="3115" spans="1:35" x14ac:dyDescent="0.3">
      <c r="A3115" t="s">
        <v>11352</v>
      </c>
      <c r="B3115" s="1">
        <v>41425</v>
      </c>
      <c r="C3115" t="s">
        <v>786</v>
      </c>
      <c r="D3115" t="s">
        <v>787</v>
      </c>
      <c r="E3115" t="s">
        <v>27</v>
      </c>
      <c r="F3115" t="s">
        <v>28</v>
      </c>
      <c r="G3115" t="s">
        <v>91</v>
      </c>
      <c r="H3115" t="s">
        <v>217</v>
      </c>
      <c r="I3115" t="s">
        <v>63</v>
      </c>
      <c r="J3115" t="s">
        <v>994</v>
      </c>
      <c r="K3115" t="s">
        <v>33</v>
      </c>
      <c r="L3115" t="s">
        <v>34</v>
      </c>
      <c r="M3115" t="s">
        <v>35</v>
      </c>
      <c r="N3115" s="1">
        <v>41425</v>
      </c>
      <c r="O3115" t="s">
        <v>995</v>
      </c>
      <c r="P3115" s="3" t="s">
        <v>996</v>
      </c>
      <c r="Q3115" t="s">
        <v>997</v>
      </c>
      <c r="R3115">
        <v>29</v>
      </c>
      <c r="S3115" t="s">
        <v>11353</v>
      </c>
      <c r="T3115" s="2">
        <v>0.04</v>
      </c>
      <c r="U3115" t="s">
        <v>11354</v>
      </c>
      <c r="V3115" t="s">
        <v>11355</v>
      </c>
      <c r="W3115" t="s">
        <v>1001</v>
      </c>
      <c r="X3115" t="s">
        <v>11356</v>
      </c>
      <c r="Y3115" s="3">
        <f>VALUE(SUBSTITUTE(Table1[[#This Row],[Order Total]],"$",""))</f>
        <v>1368.03</v>
      </c>
      <c r="Z3115">
        <f>VALUE(SUBSTITUTE(Table1[[#This Row],[Total]],"$",""))</f>
        <v>1389.69</v>
      </c>
      <c r="AA3115" s="3">
        <f>Table1[[#This Row],[Order Total Number]]-Table1[[#This Row],[Total Number]]</f>
        <v>-21.660000000000082</v>
      </c>
      <c r="AB3115">
        <f>VALUE(SUBSTITUTE(Table1[[#This Row],[Shipping Cost]],"$",""))</f>
        <v>8.2200000000000006</v>
      </c>
      <c r="AC3115">
        <f>VALUE(SUBSTITUTE(Table1[[#This Row],[Discount $]],"$",""))</f>
        <v>161.97999999999999</v>
      </c>
      <c r="AD3115">
        <f>VALUE(SUBSTITUTE(Table1[[#This Row],[Retail Price]],"$",""))</f>
        <v>34.76</v>
      </c>
      <c r="AE3115" s="4">
        <f>(Table1[[#This Row],[Retail Price Number]]*Table1[[#This Row],[Order Quantity]])-Table1[[#This Row],[Discount $ Number]]+Table1[[#This Row],[Shipping Cost Number]]</f>
        <v>854.28</v>
      </c>
      <c r="AF3115">
        <f>Table1[[#This Row],[Retail Price Number]]*Table1[[#This Row],[Order Quantity]]-Table1[[#This Row],[Discount $ Number]]</f>
        <v>846.06</v>
      </c>
      <c r="AG3115">
        <f>(Table1[[#This Row],[Retail Price Number]]*Table1[[#This Row],[Order Quantity]])-Table1[[#This Row],[Discount $ Number]]-Table1[[#This Row],[Shipping Cost Number]]</f>
        <v>837.83999999999992</v>
      </c>
      <c r="AH3115">
        <f>Table1[[#This Row],[Retail Price Number]]*Table1[[#This Row],[Order Quantity]]</f>
        <v>1008.04</v>
      </c>
      <c r="AI3115">
        <f>YEAR(Table1[[#This Row],[Order Date]])</f>
        <v>2013</v>
      </c>
    </row>
    <row r="3116" spans="1:35" x14ac:dyDescent="0.3">
      <c r="A3116" t="s">
        <v>5372</v>
      </c>
      <c r="B3116" s="1">
        <v>42226</v>
      </c>
      <c r="C3116" t="s">
        <v>1578</v>
      </c>
      <c r="D3116" t="s">
        <v>120</v>
      </c>
      <c r="E3116" t="s">
        <v>27</v>
      </c>
      <c r="F3116" t="s">
        <v>28</v>
      </c>
      <c r="G3116" t="s">
        <v>77</v>
      </c>
      <c r="H3116" t="s">
        <v>62</v>
      </c>
      <c r="I3116" t="s">
        <v>121</v>
      </c>
      <c r="J3116" t="s">
        <v>5373</v>
      </c>
      <c r="K3116" t="s">
        <v>94</v>
      </c>
      <c r="L3116" t="s">
        <v>34</v>
      </c>
      <c r="M3116" t="s">
        <v>35</v>
      </c>
      <c r="N3116" s="1">
        <v>42229</v>
      </c>
      <c r="O3116" t="s">
        <v>5374</v>
      </c>
      <c r="P3116" s="3" t="s">
        <v>3412</v>
      </c>
      <c r="Q3116" t="s">
        <v>1220</v>
      </c>
      <c r="R3116">
        <v>44</v>
      </c>
      <c r="S3116" t="s">
        <v>4576</v>
      </c>
      <c r="T3116" s="2">
        <v>0.09</v>
      </c>
      <c r="U3116" t="s">
        <v>2108</v>
      </c>
      <c r="V3116" t="s">
        <v>4577</v>
      </c>
      <c r="W3116" t="s">
        <v>5375</v>
      </c>
      <c r="X3116" t="s">
        <v>4578</v>
      </c>
      <c r="Y3116" s="3">
        <f>VALUE(SUBSTITUTE(Table1[[#This Row],[Order Total]],"$",""))</f>
        <v>103.02</v>
      </c>
      <c r="Z3116">
        <f>VALUE(SUBSTITUTE(Table1[[#This Row],[Total]],"$",""))</f>
        <v>109.23</v>
      </c>
      <c r="AA3116" s="3">
        <f>Table1[[#This Row],[Order Total Number]]-Table1[[#This Row],[Total Number]]</f>
        <v>-6.210000000000008</v>
      </c>
      <c r="AB3116">
        <f>VALUE(SUBSTITUTE(Table1[[#This Row],[Shipping Cost]],"$",""))</f>
        <v>6.21</v>
      </c>
      <c r="AC3116">
        <f>VALUE(SUBSTITUTE(Table1[[#This Row],[Discount $]],"$",""))</f>
        <v>2.1</v>
      </c>
      <c r="AD3116">
        <f>VALUE(SUBSTITUTE(Table1[[#This Row],[Retail Price]],"$",""))</f>
        <v>4.38</v>
      </c>
      <c r="AE3116" s="4">
        <f>(Table1[[#This Row],[Retail Price Number]]*Table1[[#This Row],[Order Quantity]])-Table1[[#This Row],[Discount $ Number]]+Table1[[#This Row],[Shipping Cost Number]]</f>
        <v>196.83</v>
      </c>
      <c r="AF3116">
        <f>Table1[[#This Row],[Retail Price Number]]*Table1[[#This Row],[Order Quantity]]-Table1[[#This Row],[Discount $ Number]]</f>
        <v>190.62</v>
      </c>
      <c r="AG3116">
        <f>(Table1[[#This Row],[Retail Price Number]]*Table1[[#This Row],[Order Quantity]])-Table1[[#This Row],[Discount $ Number]]-Table1[[#This Row],[Shipping Cost Number]]</f>
        <v>184.41</v>
      </c>
      <c r="AH3116">
        <f>Table1[[#This Row],[Retail Price Number]]*Table1[[#This Row],[Order Quantity]]</f>
        <v>192.72</v>
      </c>
      <c r="AI3116">
        <f>YEAR(Table1[[#This Row],[Order Date]])</f>
        <v>2015</v>
      </c>
    </row>
    <row r="3117" spans="1:35" x14ac:dyDescent="0.3">
      <c r="A3117" t="s">
        <v>5372</v>
      </c>
      <c r="B3117" s="1">
        <v>42084</v>
      </c>
      <c r="C3117" t="s">
        <v>364</v>
      </c>
      <c r="D3117" t="s">
        <v>365</v>
      </c>
      <c r="E3117" t="s">
        <v>46</v>
      </c>
      <c r="F3117" t="s">
        <v>47</v>
      </c>
      <c r="G3117" t="s">
        <v>29</v>
      </c>
      <c r="H3117" t="s">
        <v>48</v>
      </c>
      <c r="I3117" t="s">
        <v>121</v>
      </c>
      <c r="J3117" t="s">
        <v>4088</v>
      </c>
      <c r="K3117" t="s">
        <v>33</v>
      </c>
      <c r="L3117" t="s">
        <v>34</v>
      </c>
      <c r="M3117" t="s">
        <v>35</v>
      </c>
      <c r="N3117" s="1">
        <v>42085</v>
      </c>
      <c r="O3117" t="s">
        <v>84</v>
      </c>
      <c r="P3117" s="3" t="s">
        <v>4089</v>
      </c>
      <c r="Q3117" t="s">
        <v>4090</v>
      </c>
      <c r="R3117">
        <v>12</v>
      </c>
      <c r="S3117" t="s">
        <v>4127</v>
      </c>
      <c r="T3117" s="2">
        <v>0</v>
      </c>
      <c r="U3117" t="s">
        <v>3096</v>
      </c>
      <c r="V3117" t="s">
        <v>5432</v>
      </c>
      <c r="W3117" t="s">
        <v>123</v>
      </c>
      <c r="X3117" t="s">
        <v>5433</v>
      </c>
      <c r="Y3117" s="3">
        <f>VALUE(SUBSTITUTE(Table1[[#This Row],[Order Total]],"$",""))</f>
        <v>217.99</v>
      </c>
      <c r="Z3117">
        <f>VALUE(SUBSTITUTE(Table1[[#This Row],[Total]],"$",""))</f>
        <v>214</v>
      </c>
      <c r="AA3117" s="3">
        <f>Table1[[#This Row],[Order Total Number]]-Table1[[#This Row],[Total Number]]</f>
        <v>3.9900000000000091</v>
      </c>
      <c r="AB3117">
        <f>VALUE(SUBSTITUTE(Table1[[#This Row],[Shipping Cost]],"$",""))</f>
        <v>2.25</v>
      </c>
      <c r="AC3117">
        <f>VALUE(SUBSTITUTE(Table1[[#This Row],[Discount $]],"$",""))</f>
        <v>2.19</v>
      </c>
      <c r="AD3117">
        <f>VALUE(SUBSTITUTE(Table1[[#This Row],[Retail Price]],"$",""))</f>
        <v>9.11</v>
      </c>
      <c r="AE3117" s="4">
        <f>(Table1[[#This Row],[Retail Price Number]]*Table1[[#This Row],[Order Quantity]])-Table1[[#This Row],[Discount $ Number]]+Table1[[#This Row],[Shipping Cost Number]]</f>
        <v>109.38</v>
      </c>
      <c r="AF3117">
        <f>Table1[[#This Row],[Retail Price Number]]*Table1[[#This Row],[Order Quantity]]-Table1[[#This Row],[Discount $ Number]]</f>
        <v>107.13</v>
      </c>
      <c r="AG3117">
        <f>(Table1[[#This Row],[Retail Price Number]]*Table1[[#This Row],[Order Quantity]])-Table1[[#This Row],[Discount $ Number]]-Table1[[#This Row],[Shipping Cost Number]]</f>
        <v>104.88</v>
      </c>
      <c r="AH3117">
        <f>Table1[[#This Row],[Retail Price Number]]*Table1[[#This Row],[Order Quantity]]</f>
        <v>109.32</v>
      </c>
      <c r="AI3117">
        <f>YEAR(Table1[[#This Row],[Order Date]])</f>
        <v>2015</v>
      </c>
    </row>
    <row r="3118" spans="1:35" x14ac:dyDescent="0.3">
      <c r="A3118" t="s">
        <v>5372</v>
      </c>
      <c r="B3118" s="1">
        <v>41776</v>
      </c>
      <c r="C3118" t="s">
        <v>8219</v>
      </c>
      <c r="D3118" t="s">
        <v>432</v>
      </c>
      <c r="E3118" t="s">
        <v>27</v>
      </c>
      <c r="F3118" t="s">
        <v>28</v>
      </c>
      <c r="G3118" t="s">
        <v>134</v>
      </c>
      <c r="H3118" t="s">
        <v>433</v>
      </c>
      <c r="I3118" t="s">
        <v>63</v>
      </c>
      <c r="J3118" t="s">
        <v>2623</v>
      </c>
      <c r="K3118" t="s">
        <v>94</v>
      </c>
      <c r="L3118" t="s">
        <v>95</v>
      </c>
      <c r="M3118" t="s">
        <v>35</v>
      </c>
      <c r="N3118" s="1">
        <v>41778</v>
      </c>
      <c r="O3118" t="s">
        <v>2624</v>
      </c>
      <c r="P3118" s="3" t="s">
        <v>2625</v>
      </c>
      <c r="Q3118" t="s">
        <v>2626</v>
      </c>
      <c r="R3118">
        <v>48</v>
      </c>
      <c r="S3118" t="s">
        <v>8220</v>
      </c>
      <c r="T3118" s="2">
        <v>0.05</v>
      </c>
      <c r="U3118" t="s">
        <v>8221</v>
      </c>
      <c r="V3118" t="s">
        <v>8222</v>
      </c>
      <c r="W3118" t="s">
        <v>1234</v>
      </c>
      <c r="X3118" t="s">
        <v>5007</v>
      </c>
      <c r="Y3118" s="3">
        <f>VALUE(SUBSTITUTE(Table1[[#This Row],[Order Total]],"$",""))</f>
        <v>245.92</v>
      </c>
      <c r="Z3118">
        <f>VALUE(SUBSTITUTE(Table1[[#This Row],[Total]],"$",""))</f>
        <v>243.32</v>
      </c>
      <c r="AA3118" s="3">
        <f>Table1[[#This Row],[Order Total Number]]-Table1[[#This Row],[Total Number]]</f>
        <v>2.5999999999999943</v>
      </c>
      <c r="AB3118">
        <f>VALUE(SUBSTITUTE(Table1[[#This Row],[Shipping Cost]],"$",""))</f>
        <v>7.28</v>
      </c>
      <c r="AC3118">
        <f>VALUE(SUBSTITUTE(Table1[[#This Row],[Discount $]],"$",""))</f>
        <v>10.78</v>
      </c>
      <c r="AD3118">
        <f>VALUE(SUBSTITUTE(Table1[[#This Row],[Retail Price]],"$",""))</f>
        <v>9.3800000000000008</v>
      </c>
      <c r="AE3118" s="4">
        <f>(Table1[[#This Row],[Retail Price Number]]*Table1[[#This Row],[Order Quantity]])-Table1[[#This Row],[Discount $ Number]]+Table1[[#This Row],[Shipping Cost Number]]</f>
        <v>446.74</v>
      </c>
      <c r="AF3118">
        <f>Table1[[#This Row],[Retail Price Number]]*Table1[[#This Row],[Order Quantity]]-Table1[[#This Row],[Discount $ Number]]</f>
        <v>439.46000000000004</v>
      </c>
      <c r="AG3118">
        <f>(Table1[[#This Row],[Retail Price Number]]*Table1[[#This Row],[Order Quantity]])-Table1[[#This Row],[Discount $ Number]]-Table1[[#This Row],[Shipping Cost Number]]</f>
        <v>432.18000000000006</v>
      </c>
      <c r="AH3118">
        <f>Table1[[#This Row],[Retail Price Number]]*Table1[[#This Row],[Order Quantity]]</f>
        <v>450.24</v>
      </c>
      <c r="AI3118">
        <f>YEAR(Table1[[#This Row],[Order Date]])</f>
        <v>2014</v>
      </c>
    </row>
    <row r="3119" spans="1:35" x14ac:dyDescent="0.3">
      <c r="A3119" t="s">
        <v>5372</v>
      </c>
      <c r="B3119" s="1">
        <v>41408</v>
      </c>
      <c r="C3119" t="s">
        <v>676</v>
      </c>
      <c r="D3119" t="s">
        <v>331</v>
      </c>
      <c r="E3119" t="s">
        <v>46</v>
      </c>
      <c r="F3119" t="s">
        <v>47</v>
      </c>
      <c r="G3119" t="s">
        <v>134</v>
      </c>
      <c r="H3119" t="s">
        <v>107</v>
      </c>
      <c r="I3119" t="s">
        <v>63</v>
      </c>
      <c r="J3119" t="s">
        <v>994</v>
      </c>
      <c r="K3119" t="s">
        <v>33</v>
      </c>
      <c r="L3119" t="s">
        <v>34</v>
      </c>
      <c r="M3119" t="s">
        <v>156</v>
      </c>
      <c r="N3119" s="1">
        <v>41409</v>
      </c>
      <c r="O3119" t="s">
        <v>995</v>
      </c>
      <c r="P3119" s="3" t="s">
        <v>996</v>
      </c>
      <c r="Q3119" t="s">
        <v>997</v>
      </c>
      <c r="R3119">
        <v>26</v>
      </c>
      <c r="S3119" t="s">
        <v>9372</v>
      </c>
      <c r="T3119" s="2">
        <v>0.03</v>
      </c>
      <c r="U3119" t="s">
        <v>9373</v>
      </c>
      <c r="V3119" t="s">
        <v>9374</v>
      </c>
      <c r="W3119" t="s">
        <v>1001</v>
      </c>
      <c r="X3119" t="s">
        <v>1087</v>
      </c>
      <c r="Y3119" s="3">
        <f>VALUE(SUBSTITUTE(Table1[[#This Row],[Order Total]],"$",""))</f>
        <v>1353.33</v>
      </c>
      <c r="Z3119">
        <f>VALUE(SUBSTITUTE(Table1[[#This Row],[Total]],"$",""))</f>
        <v>1460.58</v>
      </c>
      <c r="AA3119" s="3">
        <f>Table1[[#This Row],[Order Total Number]]-Table1[[#This Row],[Total Number]]</f>
        <v>-107.25</v>
      </c>
      <c r="AB3119">
        <f>VALUE(SUBSTITUTE(Table1[[#This Row],[Shipping Cost]],"$",""))</f>
        <v>8.2200000000000006</v>
      </c>
      <c r="AC3119">
        <f>VALUE(SUBSTITUTE(Table1[[#This Row],[Discount $]],"$",""))</f>
        <v>109.6</v>
      </c>
      <c r="AD3119">
        <f>VALUE(SUBSTITUTE(Table1[[#This Row],[Retail Price]],"$",""))</f>
        <v>34.76</v>
      </c>
      <c r="AE3119" s="4">
        <f>(Table1[[#This Row],[Retail Price Number]]*Table1[[#This Row],[Order Quantity]])-Table1[[#This Row],[Discount $ Number]]+Table1[[#This Row],[Shipping Cost Number]]</f>
        <v>802.38</v>
      </c>
      <c r="AF3119">
        <f>Table1[[#This Row],[Retail Price Number]]*Table1[[#This Row],[Order Quantity]]-Table1[[#This Row],[Discount $ Number]]</f>
        <v>794.16</v>
      </c>
      <c r="AG3119">
        <f>(Table1[[#This Row],[Retail Price Number]]*Table1[[#This Row],[Order Quantity]])-Table1[[#This Row],[Discount $ Number]]-Table1[[#This Row],[Shipping Cost Number]]</f>
        <v>785.93999999999994</v>
      </c>
      <c r="AH3119">
        <f>Table1[[#This Row],[Retail Price Number]]*Table1[[#This Row],[Order Quantity]]</f>
        <v>903.76</v>
      </c>
      <c r="AI3119">
        <f>YEAR(Table1[[#This Row],[Order Date]])</f>
        <v>2013</v>
      </c>
    </row>
    <row r="3120" spans="1:35" x14ac:dyDescent="0.3">
      <c r="A3120" t="s">
        <v>5334</v>
      </c>
      <c r="B3120" s="1">
        <v>42226</v>
      </c>
      <c r="C3120" t="s">
        <v>1578</v>
      </c>
      <c r="D3120" t="s">
        <v>1579</v>
      </c>
      <c r="E3120" t="s">
        <v>27</v>
      </c>
      <c r="F3120" t="s">
        <v>28</v>
      </c>
      <c r="G3120" t="s">
        <v>29</v>
      </c>
      <c r="H3120" t="s">
        <v>422</v>
      </c>
      <c r="I3120" t="s">
        <v>92</v>
      </c>
      <c r="J3120" t="s">
        <v>4723</v>
      </c>
      <c r="K3120" t="s">
        <v>94</v>
      </c>
      <c r="L3120" t="s">
        <v>109</v>
      </c>
      <c r="M3120" t="s">
        <v>35</v>
      </c>
      <c r="N3120" s="1">
        <v>42229</v>
      </c>
      <c r="O3120" t="s">
        <v>182</v>
      </c>
      <c r="P3120" s="3" t="s">
        <v>4724</v>
      </c>
      <c r="Q3120" t="s">
        <v>3508</v>
      </c>
      <c r="R3120">
        <v>33</v>
      </c>
      <c r="S3120" t="s">
        <v>4017</v>
      </c>
      <c r="T3120" s="2">
        <v>0.05</v>
      </c>
      <c r="U3120" t="s">
        <v>4018</v>
      </c>
      <c r="V3120" t="s">
        <v>5335</v>
      </c>
      <c r="W3120" t="s">
        <v>2119</v>
      </c>
      <c r="X3120" t="s">
        <v>4263</v>
      </c>
      <c r="Y3120" s="3">
        <f>VALUE(SUBSTITUTE(Table1[[#This Row],[Order Total]],"$",""))</f>
        <v>270.92</v>
      </c>
      <c r="Z3120">
        <f>VALUE(SUBSTITUTE(Table1[[#This Row],[Total]],"$",""))</f>
        <v>274.89999999999998</v>
      </c>
      <c r="AA3120" s="3">
        <f>Table1[[#This Row],[Order Total Number]]-Table1[[#This Row],[Total Number]]</f>
        <v>-3.9799999999999613</v>
      </c>
      <c r="AB3120">
        <f>VALUE(SUBSTITUTE(Table1[[#This Row],[Shipping Cost]],"$",""))</f>
        <v>3.98</v>
      </c>
      <c r="AC3120">
        <f>VALUE(SUBSTITUTE(Table1[[#This Row],[Discount $]],"$",""))</f>
        <v>8.3800000000000008</v>
      </c>
      <c r="AD3120">
        <f>VALUE(SUBSTITUTE(Table1[[#This Row],[Retail Price]],"$",""))</f>
        <v>9.31</v>
      </c>
      <c r="AE3120" s="4">
        <f>(Table1[[#This Row],[Retail Price Number]]*Table1[[#This Row],[Order Quantity]])-Table1[[#This Row],[Discount $ Number]]+Table1[[#This Row],[Shipping Cost Number]]</f>
        <v>302.83000000000004</v>
      </c>
      <c r="AF3120">
        <f>Table1[[#This Row],[Retail Price Number]]*Table1[[#This Row],[Order Quantity]]-Table1[[#This Row],[Discount $ Number]]</f>
        <v>298.85000000000002</v>
      </c>
      <c r="AG3120">
        <f>(Table1[[#This Row],[Retail Price Number]]*Table1[[#This Row],[Order Quantity]])-Table1[[#This Row],[Discount $ Number]]-Table1[[#This Row],[Shipping Cost Number]]</f>
        <v>294.87</v>
      </c>
      <c r="AH3120">
        <f>Table1[[#This Row],[Retail Price Number]]*Table1[[#This Row],[Order Quantity]]</f>
        <v>307.23</v>
      </c>
      <c r="AI3120">
        <f>YEAR(Table1[[#This Row],[Order Date]])</f>
        <v>2015</v>
      </c>
    </row>
    <row r="3121" spans="1:35" x14ac:dyDescent="0.3">
      <c r="A3121" t="s">
        <v>5334</v>
      </c>
      <c r="B3121" s="1">
        <v>42226</v>
      </c>
      <c r="C3121" t="s">
        <v>1578</v>
      </c>
      <c r="D3121" t="s">
        <v>3614</v>
      </c>
      <c r="E3121" t="s">
        <v>27</v>
      </c>
      <c r="F3121" t="s">
        <v>28</v>
      </c>
      <c r="G3121" t="s">
        <v>91</v>
      </c>
      <c r="H3121" t="s">
        <v>965</v>
      </c>
      <c r="I3121" t="s">
        <v>31</v>
      </c>
      <c r="J3121" t="s">
        <v>7525</v>
      </c>
      <c r="K3121" t="s">
        <v>94</v>
      </c>
      <c r="L3121" t="s">
        <v>34</v>
      </c>
      <c r="M3121" t="s">
        <v>35</v>
      </c>
      <c r="N3121" s="1">
        <v>42229</v>
      </c>
      <c r="O3121" t="s">
        <v>891</v>
      </c>
      <c r="P3121" s="3" t="s">
        <v>7526</v>
      </c>
      <c r="Q3121" t="s">
        <v>1845</v>
      </c>
      <c r="R3121">
        <v>40</v>
      </c>
      <c r="S3121" t="s">
        <v>4017</v>
      </c>
      <c r="T3121" s="2">
        <v>0.04</v>
      </c>
      <c r="U3121" t="s">
        <v>4018</v>
      </c>
      <c r="V3121" t="s">
        <v>5335</v>
      </c>
      <c r="W3121" t="s">
        <v>165</v>
      </c>
      <c r="X3121" t="s">
        <v>4263</v>
      </c>
      <c r="Y3121" s="3">
        <f>VALUE(SUBSTITUTE(Table1[[#This Row],[Order Total]],"$",""))</f>
        <v>270.92</v>
      </c>
      <c r="Z3121">
        <f>VALUE(SUBSTITUTE(Table1[[#This Row],[Total]],"$",""))</f>
        <v>274.89999999999998</v>
      </c>
      <c r="AA3121" s="3">
        <f>Table1[[#This Row],[Order Total Number]]-Table1[[#This Row],[Total Number]]</f>
        <v>-3.9799999999999613</v>
      </c>
      <c r="AB3121">
        <f>VALUE(SUBSTITUTE(Table1[[#This Row],[Shipping Cost]],"$",""))</f>
        <v>4</v>
      </c>
      <c r="AC3121">
        <f>VALUE(SUBSTITUTE(Table1[[#This Row],[Discount $]],"$",""))</f>
        <v>8.3800000000000008</v>
      </c>
      <c r="AD3121">
        <f>VALUE(SUBSTITUTE(Table1[[#This Row],[Retail Price]],"$",""))</f>
        <v>10.98</v>
      </c>
      <c r="AE3121" s="4">
        <f>(Table1[[#This Row],[Retail Price Number]]*Table1[[#This Row],[Order Quantity]])-Table1[[#This Row],[Discount $ Number]]+Table1[[#This Row],[Shipping Cost Number]]</f>
        <v>434.82000000000005</v>
      </c>
      <c r="AF3121">
        <f>Table1[[#This Row],[Retail Price Number]]*Table1[[#This Row],[Order Quantity]]-Table1[[#This Row],[Discount $ Number]]</f>
        <v>430.82000000000005</v>
      </c>
      <c r="AG3121">
        <f>(Table1[[#This Row],[Retail Price Number]]*Table1[[#This Row],[Order Quantity]])-Table1[[#This Row],[Discount $ Number]]-Table1[[#This Row],[Shipping Cost Number]]</f>
        <v>426.82000000000005</v>
      </c>
      <c r="AH3121">
        <f>Table1[[#This Row],[Retail Price Number]]*Table1[[#This Row],[Order Quantity]]</f>
        <v>439.20000000000005</v>
      </c>
      <c r="AI3121">
        <f>YEAR(Table1[[#This Row],[Order Date]])</f>
        <v>2015</v>
      </c>
    </row>
    <row r="3122" spans="1:35" x14ac:dyDescent="0.3">
      <c r="A3122" t="s">
        <v>5334</v>
      </c>
      <c r="B3122" s="1">
        <v>42226</v>
      </c>
      <c r="C3122" t="s">
        <v>1578</v>
      </c>
      <c r="D3122" t="s">
        <v>1579</v>
      </c>
      <c r="E3122" t="s">
        <v>27</v>
      </c>
      <c r="F3122" t="s">
        <v>28</v>
      </c>
      <c r="G3122" t="s">
        <v>134</v>
      </c>
      <c r="H3122" t="s">
        <v>422</v>
      </c>
      <c r="I3122" t="s">
        <v>31</v>
      </c>
      <c r="J3122" t="s">
        <v>4723</v>
      </c>
      <c r="K3122" t="s">
        <v>33</v>
      </c>
      <c r="L3122" t="s">
        <v>392</v>
      </c>
      <c r="M3122" t="s">
        <v>393</v>
      </c>
      <c r="N3122" s="1">
        <v>42229</v>
      </c>
      <c r="O3122" t="s">
        <v>182</v>
      </c>
      <c r="P3122" s="3" t="s">
        <v>4724</v>
      </c>
      <c r="Q3122" t="s">
        <v>3508</v>
      </c>
      <c r="R3122">
        <v>44</v>
      </c>
      <c r="S3122" t="s">
        <v>4017</v>
      </c>
      <c r="T3122" s="2">
        <v>0.03</v>
      </c>
      <c r="U3122" t="s">
        <v>4018</v>
      </c>
      <c r="V3122" t="s">
        <v>5335</v>
      </c>
      <c r="W3122" t="s">
        <v>2119</v>
      </c>
      <c r="X3122" t="s">
        <v>4263</v>
      </c>
      <c r="Y3122" s="3">
        <f>VALUE(SUBSTITUTE(Table1[[#This Row],[Order Total]],"$",""))</f>
        <v>270.92</v>
      </c>
      <c r="Z3122">
        <f>VALUE(SUBSTITUTE(Table1[[#This Row],[Total]],"$",""))</f>
        <v>274.89999999999998</v>
      </c>
      <c r="AA3122" s="3">
        <f>Table1[[#This Row],[Order Total Number]]-Table1[[#This Row],[Total Number]]</f>
        <v>-3.9799999999999613</v>
      </c>
      <c r="AB3122">
        <f>VALUE(SUBSTITUTE(Table1[[#This Row],[Shipping Cost]],"$",""))</f>
        <v>3.98</v>
      </c>
      <c r="AC3122">
        <f>VALUE(SUBSTITUTE(Table1[[#This Row],[Discount $]],"$",""))</f>
        <v>8.3800000000000008</v>
      </c>
      <c r="AD3122">
        <f>VALUE(SUBSTITUTE(Table1[[#This Row],[Retail Price]],"$",""))</f>
        <v>9.31</v>
      </c>
      <c r="AE3122" s="4">
        <f>(Table1[[#This Row],[Retail Price Number]]*Table1[[#This Row],[Order Quantity]])-Table1[[#This Row],[Discount $ Number]]+Table1[[#This Row],[Shipping Cost Number]]</f>
        <v>405.24000000000007</v>
      </c>
      <c r="AF3122">
        <f>Table1[[#This Row],[Retail Price Number]]*Table1[[#This Row],[Order Quantity]]-Table1[[#This Row],[Discount $ Number]]</f>
        <v>401.26000000000005</v>
      </c>
      <c r="AG3122">
        <f>(Table1[[#This Row],[Retail Price Number]]*Table1[[#This Row],[Order Quantity]])-Table1[[#This Row],[Discount $ Number]]-Table1[[#This Row],[Shipping Cost Number]]</f>
        <v>397.28000000000003</v>
      </c>
      <c r="AH3122">
        <f>Table1[[#This Row],[Retail Price Number]]*Table1[[#This Row],[Order Quantity]]</f>
        <v>409.64000000000004</v>
      </c>
      <c r="AI3122">
        <f>YEAR(Table1[[#This Row],[Order Date]])</f>
        <v>2015</v>
      </c>
    </row>
    <row r="3123" spans="1:35" x14ac:dyDescent="0.3">
      <c r="A3123" t="s">
        <v>11896</v>
      </c>
      <c r="B3123" s="1">
        <v>42456</v>
      </c>
      <c r="C3123" t="s">
        <v>2309</v>
      </c>
      <c r="D3123" t="s">
        <v>11897</v>
      </c>
      <c r="E3123" t="s">
        <v>27</v>
      </c>
      <c r="F3123" t="s">
        <v>28</v>
      </c>
      <c r="G3123" t="s">
        <v>91</v>
      </c>
      <c r="H3123" t="s">
        <v>289</v>
      </c>
      <c r="I3123" t="s">
        <v>196</v>
      </c>
      <c r="J3123" t="s">
        <v>564</v>
      </c>
      <c r="K3123" t="s">
        <v>723</v>
      </c>
      <c r="L3123" t="s">
        <v>50</v>
      </c>
      <c r="M3123" t="s">
        <v>35</v>
      </c>
      <c r="N3123" s="1">
        <v>42463</v>
      </c>
      <c r="O3123" t="s">
        <v>565</v>
      </c>
      <c r="P3123" s="3" t="s">
        <v>566</v>
      </c>
      <c r="Q3123" t="s">
        <v>567</v>
      </c>
      <c r="R3123">
        <v>7</v>
      </c>
      <c r="S3123" t="s">
        <v>11898</v>
      </c>
      <c r="T3123" s="2">
        <v>0.02</v>
      </c>
      <c r="U3123" t="s">
        <v>127</v>
      </c>
      <c r="V3123" t="s">
        <v>11899</v>
      </c>
      <c r="W3123" t="s">
        <v>224</v>
      </c>
      <c r="X3123" t="s">
        <v>11900</v>
      </c>
      <c r="Y3123" s="3">
        <f>VALUE(SUBSTITUTE(Table1[[#This Row],[Order Total]],"$",""))</f>
        <v>294.5</v>
      </c>
      <c r="Z3123">
        <f>VALUE(SUBSTITUTE(Table1[[#This Row],[Total]],"$",""))</f>
        <v>199.64</v>
      </c>
      <c r="AA3123" s="3">
        <f>Table1[[#This Row],[Order Total Number]]-Table1[[#This Row],[Total Number]]</f>
        <v>94.860000000000014</v>
      </c>
      <c r="AB3123">
        <f>VALUE(SUBSTITUTE(Table1[[#This Row],[Shipping Cost]],"$",""))</f>
        <v>0.5</v>
      </c>
      <c r="AC3123">
        <f>VALUE(SUBSTITUTE(Table1[[#This Row],[Discount $]],"$",""))</f>
        <v>0</v>
      </c>
      <c r="AD3123">
        <f>VALUE(SUBSTITUTE(Table1[[#This Row],[Retail Price]],"$",""))</f>
        <v>6.3</v>
      </c>
      <c r="AE3123" s="4">
        <f>(Table1[[#This Row],[Retail Price Number]]*Table1[[#This Row],[Order Quantity]])-Table1[[#This Row],[Discount $ Number]]+Table1[[#This Row],[Shipping Cost Number]]</f>
        <v>44.6</v>
      </c>
      <c r="AF3123">
        <f>Table1[[#This Row],[Retail Price Number]]*Table1[[#This Row],[Order Quantity]]-Table1[[#This Row],[Discount $ Number]]</f>
        <v>44.1</v>
      </c>
      <c r="AG3123">
        <f>(Table1[[#This Row],[Retail Price Number]]*Table1[[#This Row],[Order Quantity]])-Table1[[#This Row],[Discount $ Number]]-Table1[[#This Row],[Shipping Cost Number]]</f>
        <v>43.6</v>
      </c>
      <c r="AH3123">
        <f>Table1[[#This Row],[Retail Price Number]]*Table1[[#This Row],[Order Quantity]]</f>
        <v>44.1</v>
      </c>
      <c r="AI3123">
        <f>YEAR(Table1[[#This Row],[Order Date]])</f>
        <v>2016</v>
      </c>
    </row>
    <row r="3124" spans="1:35" x14ac:dyDescent="0.3">
      <c r="A3124" t="s">
        <v>7088</v>
      </c>
      <c r="B3124" s="1">
        <v>42234</v>
      </c>
      <c r="C3124" t="s">
        <v>7089</v>
      </c>
      <c r="D3124" t="s">
        <v>1019</v>
      </c>
      <c r="E3124" t="s">
        <v>46</v>
      </c>
      <c r="F3124" t="s">
        <v>47</v>
      </c>
      <c r="G3124" t="s">
        <v>29</v>
      </c>
      <c r="H3124" t="s">
        <v>48</v>
      </c>
      <c r="I3124" t="s">
        <v>92</v>
      </c>
      <c r="J3124" t="s">
        <v>853</v>
      </c>
      <c r="K3124" t="s">
        <v>33</v>
      </c>
      <c r="L3124" t="s">
        <v>109</v>
      </c>
      <c r="M3124" t="s">
        <v>35</v>
      </c>
      <c r="N3124" s="1">
        <v>42232</v>
      </c>
      <c r="O3124" t="s">
        <v>854</v>
      </c>
      <c r="P3124" s="3" t="s">
        <v>855</v>
      </c>
      <c r="Q3124" t="s">
        <v>856</v>
      </c>
      <c r="R3124">
        <v>16</v>
      </c>
      <c r="S3124" t="s">
        <v>7090</v>
      </c>
      <c r="T3124" s="2">
        <v>0.03</v>
      </c>
      <c r="U3124" t="s">
        <v>7091</v>
      </c>
      <c r="V3124" t="s">
        <v>7092</v>
      </c>
      <c r="W3124" t="s">
        <v>618</v>
      </c>
      <c r="X3124" t="s">
        <v>7093</v>
      </c>
      <c r="Y3124" s="3">
        <f>VALUE(SUBSTITUTE(Table1[[#This Row],[Order Total]],"$",""))</f>
        <v>25667.57</v>
      </c>
      <c r="Z3124">
        <f>VALUE(SUBSTITUTE(Table1[[#This Row],[Total]],"$",""))</f>
        <v>25692.06</v>
      </c>
      <c r="AA3124" s="3">
        <f>Table1[[#This Row],[Order Total Number]]-Table1[[#This Row],[Total Number]]</f>
        <v>-24.490000000001601</v>
      </c>
      <c r="AB3124">
        <f>VALUE(SUBSTITUTE(Table1[[#This Row],[Shipping Cost]],"$",""))</f>
        <v>24.49</v>
      </c>
      <c r="AC3124">
        <f>VALUE(SUBSTITUTE(Table1[[#This Row],[Discount $]],"$",""))</f>
        <v>1931.97</v>
      </c>
      <c r="AD3124">
        <f>VALUE(SUBSTITUTE(Table1[[#This Row],[Retail Price]],"$",""))</f>
        <v>599.99</v>
      </c>
      <c r="AE3124" s="4">
        <f>(Table1[[#This Row],[Retail Price Number]]*Table1[[#This Row],[Order Quantity]])-Table1[[#This Row],[Discount $ Number]]+Table1[[#This Row],[Shipping Cost Number]]</f>
        <v>7692.36</v>
      </c>
      <c r="AF3124">
        <f>Table1[[#This Row],[Retail Price Number]]*Table1[[#This Row],[Order Quantity]]-Table1[[#This Row],[Discount $ Number]]</f>
        <v>7667.87</v>
      </c>
      <c r="AG3124">
        <f>(Table1[[#This Row],[Retail Price Number]]*Table1[[#This Row],[Order Quantity]])-Table1[[#This Row],[Discount $ Number]]-Table1[[#This Row],[Shipping Cost Number]]</f>
        <v>7643.38</v>
      </c>
      <c r="AH3124">
        <f>Table1[[#This Row],[Retail Price Number]]*Table1[[#This Row],[Order Quantity]]</f>
        <v>9599.84</v>
      </c>
      <c r="AI3124">
        <f>YEAR(Table1[[#This Row],[Order Date]])</f>
        <v>2015</v>
      </c>
    </row>
    <row r="3125" spans="1:35" x14ac:dyDescent="0.3">
      <c r="A3125" t="s">
        <v>4261</v>
      </c>
      <c r="B3125" s="1">
        <v>42226</v>
      </c>
      <c r="C3125" t="s">
        <v>1578</v>
      </c>
      <c r="D3125" t="s">
        <v>4262</v>
      </c>
      <c r="E3125" t="s">
        <v>27</v>
      </c>
      <c r="F3125" t="s">
        <v>28</v>
      </c>
      <c r="G3125" t="s">
        <v>134</v>
      </c>
      <c r="H3125" t="s">
        <v>422</v>
      </c>
      <c r="I3125" t="s">
        <v>63</v>
      </c>
      <c r="J3125" t="s">
        <v>2623</v>
      </c>
      <c r="K3125" t="s">
        <v>94</v>
      </c>
      <c r="L3125" t="s">
        <v>95</v>
      </c>
      <c r="M3125" t="s">
        <v>35</v>
      </c>
      <c r="N3125" s="1">
        <v>42229</v>
      </c>
      <c r="O3125" t="s">
        <v>2624</v>
      </c>
      <c r="P3125" s="3" t="s">
        <v>2625</v>
      </c>
      <c r="Q3125" t="s">
        <v>2626</v>
      </c>
      <c r="R3125">
        <v>37</v>
      </c>
      <c r="S3125" t="s">
        <v>4017</v>
      </c>
      <c r="T3125" s="2">
        <v>0.04</v>
      </c>
      <c r="U3125" t="s">
        <v>4018</v>
      </c>
      <c r="V3125" t="s">
        <v>828</v>
      </c>
      <c r="W3125" t="s">
        <v>1234</v>
      </c>
      <c r="X3125" t="s">
        <v>4263</v>
      </c>
      <c r="Y3125" s="3">
        <f>VALUE(SUBSTITUTE(Table1[[#This Row],[Order Total]],"$",""))</f>
        <v>270.91000000000003</v>
      </c>
      <c r="Z3125">
        <f>VALUE(SUBSTITUTE(Table1[[#This Row],[Total]],"$",""))</f>
        <v>274.89999999999998</v>
      </c>
      <c r="AA3125" s="3">
        <f>Table1[[#This Row],[Order Total Number]]-Table1[[#This Row],[Total Number]]</f>
        <v>-3.9899999999999523</v>
      </c>
      <c r="AB3125">
        <f>VALUE(SUBSTITUTE(Table1[[#This Row],[Shipping Cost]],"$",""))</f>
        <v>7.28</v>
      </c>
      <c r="AC3125">
        <f>VALUE(SUBSTITUTE(Table1[[#This Row],[Discount $]],"$",""))</f>
        <v>8.3800000000000008</v>
      </c>
      <c r="AD3125">
        <f>VALUE(SUBSTITUTE(Table1[[#This Row],[Retail Price]],"$",""))</f>
        <v>9.3800000000000008</v>
      </c>
      <c r="AE3125" s="4">
        <f>(Table1[[#This Row],[Retail Price Number]]*Table1[[#This Row],[Order Quantity]])-Table1[[#This Row],[Discount $ Number]]+Table1[[#This Row],[Shipping Cost Number]]</f>
        <v>345.96</v>
      </c>
      <c r="AF3125">
        <f>Table1[[#This Row],[Retail Price Number]]*Table1[[#This Row],[Order Quantity]]-Table1[[#This Row],[Discount $ Number]]</f>
        <v>338.68</v>
      </c>
      <c r="AG3125">
        <f>(Table1[[#This Row],[Retail Price Number]]*Table1[[#This Row],[Order Quantity]])-Table1[[#This Row],[Discount $ Number]]-Table1[[#This Row],[Shipping Cost Number]]</f>
        <v>331.40000000000003</v>
      </c>
      <c r="AH3125">
        <f>Table1[[#This Row],[Retail Price Number]]*Table1[[#This Row],[Order Quantity]]</f>
        <v>347.06</v>
      </c>
      <c r="AI3125">
        <f>YEAR(Table1[[#This Row],[Order Date]])</f>
        <v>2015</v>
      </c>
    </row>
    <row r="3126" spans="1:35" x14ac:dyDescent="0.3">
      <c r="A3126" t="s">
        <v>4261</v>
      </c>
      <c r="B3126" s="1">
        <v>42194</v>
      </c>
      <c r="C3126" t="s">
        <v>7110</v>
      </c>
      <c r="D3126" t="s">
        <v>1455</v>
      </c>
      <c r="E3126" t="s">
        <v>27</v>
      </c>
      <c r="F3126" t="s">
        <v>28</v>
      </c>
      <c r="G3126" t="s">
        <v>91</v>
      </c>
      <c r="H3126" t="s">
        <v>289</v>
      </c>
      <c r="I3126" t="s">
        <v>63</v>
      </c>
      <c r="J3126" t="s">
        <v>3615</v>
      </c>
      <c r="K3126" t="s">
        <v>33</v>
      </c>
      <c r="L3126" t="s">
        <v>65</v>
      </c>
      <c r="M3126" t="s">
        <v>35</v>
      </c>
      <c r="N3126" s="1">
        <v>42195</v>
      </c>
      <c r="O3126" t="s">
        <v>424</v>
      </c>
      <c r="P3126" s="3" t="s">
        <v>3616</v>
      </c>
      <c r="Q3126" t="s">
        <v>3617</v>
      </c>
      <c r="R3126">
        <v>2</v>
      </c>
      <c r="S3126" t="s">
        <v>7111</v>
      </c>
      <c r="T3126" s="2">
        <v>0.01</v>
      </c>
      <c r="U3126" t="s">
        <v>7112</v>
      </c>
      <c r="V3126" t="s">
        <v>1757</v>
      </c>
      <c r="W3126" t="s">
        <v>3619</v>
      </c>
      <c r="X3126" t="s">
        <v>7113</v>
      </c>
      <c r="Y3126" s="3">
        <f>VALUE(SUBSTITUTE(Table1[[#This Row],[Order Total]],"$",""))</f>
        <v>193.12</v>
      </c>
      <c r="Z3126">
        <f>VALUE(SUBSTITUTE(Table1[[#This Row],[Total]],"$",""))</f>
        <v>196.72</v>
      </c>
      <c r="AA3126" s="3">
        <f>Table1[[#This Row],[Order Total Number]]-Table1[[#This Row],[Total Number]]</f>
        <v>-3.5999999999999943</v>
      </c>
      <c r="AB3126">
        <f>VALUE(SUBSTITUTE(Table1[[#This Row],[Shipping Cost]],"$",""))</f>
        <v>2.99</v>
      </c>
      <c r="AC3126">
        <f>VALUE(SUBSTITUTE(Table1[[#This Row],[Discount $]],"$",""))</f>
        <v>19.38</v>
      </c>
      <c r="AD3126">
        <f>VALUE(SUBSTITUTE(Table1[[#This Row],[Retail Price]],"$",""))</f>
        <v>5.58</v>
      </c>
      <c r="AE3126" s="4">
        <f>(Table1[[#This Row],[Retail Price Number]]*Table1[[#This Row],[Order Quantity]])-Table1[[#This Row],[Discount $ Number]]+Table1[[#This Row],[Shipping Cost Number]]</f>
        <v>-5.2299999999999986</v>
      </c>
      <c r="AF3126">
        <f>Table1[[#This Row],[Retail Price Number]]*Table1[[#This Row],[Order Quantity]]-Table1[[#This Row],[Discount $ Number]]</f>
        <v>-8.2199999999999989</v>
      </c>
      <c r="AG3126">
        <f>(Table1[[#This Row],[Retail Price Number]]*Table1[[#This Row],[Order Quantity]])-Table1[[#This Row],[Discount $ Number]]-Table1[[#This Row],[Shipping Cost Number]]</f>
        <v>-11.209999999999999</v>
      </c>
      <c r="AH3126">
        <f>Table1[[#This Row],[Retail Price Number]]*Table1[[#This Row],[Order Quantity]]</f>
        <v>11.16</v>
      </c>
      <c r="AI3126">
        <f>YEAR(Table1[[#This Row],[Order Date]])</f>
        <v>2015</v>
      </c>
    </row>
    <row r="3127" spans="1:35" x14ac:dyDescent="0.3">
      <c r="A3127" t="s">
        <v>4261</v>
      </c>
      <c r="B3127" s="1">
        <v>42227</v>
      </c>
      <c r="C3127" t="s">
        <v>5024</v>
      </c>
      <c r="D3127" t="s">
        <v>929</v>
      </c>
      <c r="E3127" t="s">
        <v>27</v>
      </c>
      <c r="F3127" t="s">
        <v>28</v>
      </c>
      <c r="G3127" t="s">
        <v>91</v>
      </c>
      <c r="H3127" t="s">
        <v>217</v>
      </c>
      <c r="I3127" t="s">
        <v>63</v>
      </c>
      <c r="J3127" t="s">
        <v>253</v>
      </c>
      <c r="K3127" t="s">
        <v>94</v>
      </c>
      <c r="L3127" t="s">
        <v>34</v>
      </c>
      <c r="M3127" t="s">
        <v>156</v>
      </c>
      <c r="N3127" s="1">
        <v>42228</v>
      </c>
      <c r="O3127" t="s">
        <v>254</v>
      </c>
      <c r="P3127" s="3" t="s">
        <v>255</v>
      </c>
      <c r="Q3127" t="s">
        <v>256</v>
      </c>
      <c r="R3127">
        <v>30</v>
      </c>
      <c r="S3127" t="s">
        <v>710</v>
      </c>
      <c r="T3127" s="2">
        <v>0.08</v>
      </c>
      <c r="U3127" t="s">
        <v>711</v>
      </c>
      <c r="V3127" t="s">
        <v>9484</v>
      </c>
      <c r="W3127" t="s">
        <v>260</v>
      </c>
      <c r="X3127" t="s">
        <v>9485</v>
      </c>
      <c r="Y3127" s="3">
        <f>VALUE(SUBSTITUTE(Table1[[#This Row],[Order Total]],"$",""))</f>
        <v>110.07</v>
      </c>
      <c r="Z3127">
        <f>VALUE(SUBSTITUTE(Table1[[#This Row],[Total]],"$",""))</f>
        <v>110.88</v>
      </c>
      <c r="AA3127" s="3">
        <f>Table1[[#This Row],[Order Total Number]]-Table1[[#This Row],[Total Number]]</f>
        <v>-0.81000000000000227</v>
      </c>
      <c r="AB3127">
        <f>VALUE(SUBSTITUTE(Table1[[#This Row],[Shipping Cost]],"$",""))</f>
        <v>1.34</v>
      </c>
      <c r="AC3127">
        <f>VALUE(SUBSTITUTE(Table1[[#This Row],[Discount $]],"$",""))</f>
        <v>4.59</v>
      </c>
      <c r="AD3127">
        <f>VALUE(SUBSTITUTE(Table1[[#This Row],[Retail Price]],"$",""))</f>
        <v>2.78</v>
      </c>
      <c r="AE3127" s="4">
        <f>(Table1[[#This Row],[Retail Price Number]]*Table1[[#This Row],[Order Quantity]])-Table1[[#This Row],[Discount $ Number]]+Table1[[#This Row],[Shipping Cost Number]]</f>
        <v>80.149999999999991</v>
      </c>
      <c r="AF3127">
        <f>Table1[[#This Row],[Retail Price Number]]*Table1[[#This Row],[Order Quantity]]-Table1[[#This Row],[Discount $ Number]]</f>
        <v>78.809999999999988</v>
      </c>
      <c r="AG3127">
        <f>(Table1[[#This Row],[Retail Price Number]]*Table1[[#This Row],[Order Quantity]])-Table1[[#This Row],[Discount $ Number]]-Table1[[#This Row],[Shipping Cost Number]]</f>
        <v>77.469999999999985</v>
      </c>
      <c r="AH3127">
        <f>Table1[[#This Row],[Retail Price Number]]*Table1[[#This Row],[Order Quantity]]</f>
        <v>83.399999999999991</v>
      </c>
      <c r="AI3127">
        <f>YEAR(Table1[[#This Row],[Order Date]])</f>
        <v>2015</v>
      </c>
    </row>
    <row r="3128" spans="1:35" x14ac:dyDescent="0.3">
      <c r="A3128" t="s">
        <v>4261</v>
      </c>
      <c r="B3128" s="1">
        <v>42118</v>
      </c>
      <c r="C3128" t="s">
        <v>119</v>
      </c>
      <c r="D3128" t="s">
        <v>120</v>
      </c>
      <c r="E3128" t="s">
        <v>27</v>
      </c>
      <c r="F3128" t="s">
        <v>28</v>
      </c>
      <c r="G3128" t="s">
        <v>91</v>
      </c>
      <c r="H3128" t="s">
        <v>62</v>
      </c>
      <c r="I3128" t="s">
        <v>63</v>
      </c>
      <c r="J3128" t="s">
        <v>4142</v>
      </c>
      <c r="K3128" t="s">
        <v>94</v>
      </c>
      <c r="L3128" t="s">
        <v>95</v>
      </c>
      <c r="M3128" t="s">
        <v>35</v>
      </c>
      <c r="N3128" s="1">
        <v>42118</v>
      </c>
      <c r="O3128" t="s">
        <v>460</v>
      </c>
      <c r="P3128" s="3" t="s">
        <v>3541</v>
      </c>
      <c r="Q3128" t="s">
        <v>198</v>
      </c>
      <c r="R3128">
        <v>40</v>
      </c>
      <c r="S3128" t="s">
        <v>710</v>
      </c>
      <c r="T3128" s="2">
        <v>0.05</v>
      </c>
      <c r="U3128" t="s">
        <v>711</v>
      </c>
      <c r="V3128" t="s">
        <v>9484</v>
      </c>
      <c r="W3128" t="s">
        <v>4144</v>
      </c>
      <c r="X3128" t="s">
        <v>9485</v>
      </c>
      <c r="Y3128" s="3">
        <f>VALUE(SUBSTITUTE(Table1[[#This Row],[Order Total]],"$",""))</f>
        <v>110.07</v>
      </c>
      <c r="Z3128">
        <f>VALUE(SUBSTITUTE(Table1[[#This Row],[Total]],"$",""))</f>
        <v>110.88</v>
      </c>
      <c r="AA3128" s="3">
        <f>Table1[[#This Row],[Order Total Number]]-Table1[[#This Row],[Total Number]]</f>
        <v>-0.81000000000000227</v>
      </c>
      <c r="AB3128">
        <f>VALUE(SUBSTITUTE(Table1[[#This Row],[Shipping Cost]],"$",""))</f>
        <v>0.81</v>
      </c>
      <c r="AC3128">
        <f>VALUE(SUBSTITUTE(Table1[[#This Row],[Discount $]],"$",""))</f>
        <v>4.59</v>
      </c>
      <c r="AD3128">
        <f>VALUE(SUBSTITUTE(Table1[[#This Row],[Retail Price]],"$",""))</f>
        <v>2.94</v>
      </c>
      <c r="AE3128" s="4">
        <f>(Table1[[#This Row],[Retail Price Number]]*Table1[[#This Row],[Order Quantity]])-Table1[[#This Row],[Discount $ Number]]+Table1[[#This Row],[Shipping Cost Number]]</f>
        <v>113.82</v>
      </c>
      <c r="AF3128">
        <f>Table1[[#This Row],[Retail Price Number]]*Table1[[#This Row],[Order Quantity]]-Table1[[#This Row],[Discount $ Number]]</f>
        <v>113.00999999999999</v>
      </c>
      <c r="AG3128">
        <f>(Table1[[#This Row],[Retail Price Number]]*Table1[[#This Row],[Order Quantity]])-Table1[[#This Row],[Discount $ Number]]-Table1[[#This Row],[Shipping Cost Number]]</f>
        <v>112.19999999999999</v>
      </c>
      <c r="AH3128">
        <f>Table1[[#This Row],[Retail Price Number]]*Table1[[#This Row],[Order Quantity]]</f>
        <v>117.6</v>
      </c>
      <c r="AI3128">
        <f>YEAR(Table1[[#This Row],[Order Date]])</f>
        <v>2015</v>
      </c>
    </row>
    <row r="3129" spans="1:35" x14ac:dyDescent="0.3">
      <c r="A3129" t="s">
        <v>4261</v>
      </c>
      <c r="B3129" s="1">
        <v>42240</v>
      </c>
      <c r="C3129" t="s">
        <v>650</v>
      </c>
      <c r="D3129" t="s">
        <v>204</v>
      </c>
      <c r="E3129" t="s">
        <v>27</v>
      </c>
      <c r="F3129" t="s">
        <v>28</v>
      </c>
      <c r="G3129" t="s">
        <v>91</v>
      </c>
      <c r="H3129" t="s">
        <v>205</v>
      </c>
      <c r="I3129" t="s">
        <v>31</v>
      </c>
      <c r="J3129" t="s">
        <v>4142</v>
      </c>
      <c r="K3129" t="s">
        <v>94</v>
      </c>
      <c r="L3129" t="s">
        <v>34</v>
      </c>
      <c r="M3129" t="s">
        <v>35</v>
      </c>
      <c r="N3129" s="1">
        <v>42242</v>
      </c>
      <c r="O3129" t="s">
        <v>460</v>
      </c>
      <c r="P3129" s="3" t="s">
        <v>3541</v>
      </c>
      <c r="Q3129" t="s">
        <v>198</v>
      </c>
      <c r="R3129">
        <v>26</v>
      </c>
      <c r="S3129" t="s">
        <v>710</v>
      </c>
      <c r="T3129" s="2">
        <v>0.1</v>
      </c>
      <c r="U3129" t="s">
        <v>711</v>
      </c>
      <c r="V3129" t="s">
        <v>9484</v>
      </c>
      <c r="W3129" t="s">
        <v>4144</v>
      </c>
      <c r="X3129" t="s">
        <v>11404</v>
      </c>
      <c r="Y3129" s="3">
        <f>VALUE(SUBSTITUTE(Table1[[#This Row],[Order Total]],"$",""))</f>
        <v>110.07</v>
      </c>
      <c r="Z3129">
        <f>VALUE(SUBSTITUTE(Table1[[#This Row],[Total]],"$",""))</f>
        <v>110.78</v>
      </c>
      <c r="AA3129" s="3">
        <f>Table1[[#This Row],[Order Total Number]]-Table1[[#This Row],[Total Number]]</f>
        <v>-0.71000000000000796</v>
      </c>
      <c r="AB3129">
        <f>VALUE(SUBSTITUTE(Table1[[#This Row],[Shipping Cost]],"$",""))</f>
        <v>0.81</v>
      </c>
      <c r="AC3129">
        <f>VALUE(SUBSTITUTE(Table1[[#This Row],[Discount $]],"$",""))</f>
        <v>4.59</v>
      </c>
      <c r="AD3129">
        <f>VALUE(SUBSTITUTE(Table1[[#This Row],[Retail Price]],"$",""))</f>
        <v>2.94</v>
      </c>
      <c r="AE3129" s="4">
        <f>(Table1[[#This Row],[Retail Price Number]]*Table1[[#This Row],[Order Quantity]])-Table1[[#This Row],[Discount $ Number]]+Table1[[#This Row],[Shipping Cost Number]]</f>
        <v>72.66</v>
      </c>
      <c r="AF3129">
        <f>Table1[[#This Row],[Retail Price Number]]*Table1[[#This Row],[Order Quantity]]-Table1[[#This Row],[Discount $ Number]]</f>
        <v>71.849999999999994</v>
      </c>
      <c r="AG3129">
        <f>(Table1[[#This Row],[Retail Price Number]]*Table1[[#This Row],[Order Quantity]])-Table1[[#This Row],[Discount $ Number]]-Table1[[#This Row],[Shipping Cost Number]]</f>
        <v>71.039999999999992</v>
      </c>
      <c r="AH3129">
        <f>Table1[[#This Row],[Retail Price Number]]*Table1[[#This Row],[Order Quantity]]</f>
        <v>76.44</v>
      </c>
      <c r="AI3129">
        <f>YEAR(Table1[[#This Row],[Order Date]])</f>
        <v>2015</v>
      </c>
    </row>
    <row r="3130" spans="1:35" x14ac:dyDescent="0.3">
      <c r="A3130" t="s">
        <v>4261</v>
      </c>
      <c r="B3130" s="1">
        <v>42247</v>
      </c>
      <c r="C3130" t="s">
        <v>1948</v>
      </c>
      <c r="D3130" t="s">
        <v>1005</v>
      </c>
      <c r="E3130" t="s">
        <v>27</v>
      </c>
      <c r="F3130" t="s">
        <v>28</v>
      </c>
      <c r="G3130" t="s">
        <v>91</v>
      </c>
      <c r="H3130" t="s">
        <v>281</v>
      </c>
      <c r="I3130" t="s">
        <v>92</v>
      </c>
      <c r="J3130" t="s">
        <v>253</v>
      </c>
      <c r="K3130" t="s">
        <v>94</v>
      </c>
      <c r="L3130" t="s">
        <v>34</v>
      </c>
      <c r="M3130" t="s">
        <v>156</v>
      </c>
      <c r="N3130" s="1">
        <v>42247</v>
      </c>
      <c r="O3130" t="s">
        <v>254</v>
      </c>
      <c r="P3130" s="3" t="s">
        <v>255</v>
      </c>
      <c r="Q3130" t="s">
        <v>256</v>
      </c>
      <c r="R3130">
        <v>6</v>
      </c>
      <c r="S3130" t="s">
        <v>710</v>
      </c>
      <c r="T3130" s="2">
        <v>0</v>
      </c>
      <c r="U3130" t="s">
        <v>711</v>
      </c>
      <c r="V3130" t="s">
        <v>9484</v>
      </c>
      <c r="W3130" t="s">
        <v>260</v>
      </c>
      <c r="X3130" t="s">
        <v>9485</v>
      </c>
      <c r="Y3130" s="3">
        <f>VALUE(SUBSTITUTE(Table1[[#This Row],[Order Total]],"$",""))</f>
        <v>110.07</v>
      </c>
      <c r="Z3130">
        <f>VALUE(SUBSTITUTE(Table1[[#This Row],[Total]],"$",""))</f>
        <v>110.88</v>
      </c>
      <c r="AA3130" s="3">
        <f>Table1[[#This Row],[Order Total Number]]-Table1[[#This Row],[Total Number]]</f>
        <v>-0.81000000000000227</v>
      </c>
      <c r="AB3130">
        <f>VALUE(SUBSTITUTE(Table1[[#This Row],[Shipping Cost]],"$",""))</f>
        <v>1.34</v>
      </c>
      <c r="AC3130">
        <f>VALUE(SUBSTITUTE(Table1[[#This Row],[Discount $]],"$",""))</f>
        <v>4.59</v>
      </c>
      <c r="AD3130">
        <f>VALUE(SUBSTITUTE(Table1[[#This Row],[Retail Price]],"$",""))</f>
        <v>2.78</v>
      </c>
      <c r="AE3130" s="4">
        <f>(Table1[[#This Row],[Retail Price Number]]*Table1[[#This Row],[Order Quantity]])-Table1[[#This Row],[Discount $ Number]]+Table1[[#This Row],[Shipping Cost Number]]</f>
        <v>13.43</v>
      </c>
      <c r="AF3130">
        <f>Table1[[#This Row],[Retail Price Number]]*Table1[[#This Row],[Order Quantity]]-Table1[[#This Row],[Discount $ Number]]</f>
        <v>12.09</v>
      </c>
      <c r="AG3130">
        <f>(Table1[[#This Row],[Retail Price Number]]*Table1[[#This Row],[Order Quantity]])-Table1[[#This Row],[Discount $ Number]]-Table1[[#This Row],[Shipping Cost Number]]</f>
        <v>10.75</v>
      </c>
      <c r="AH3130">
        <f>Table1[[#This Row],[Retail Price Number]]*Table1[[#This Row],[Order Quantity]]</f>
        <v>16.68</v>
      </c>
      <c r="AI3130">
        <f>YEAR(Table1[[#This Row],[Order Date]])</f>
        <v>2015</v>
      </c>
    </row>
    <row r="3131" spans="1:35" x14ac:dyDescent="0.3">
      <c r="A3131" t="s">
        <v>3748</v>
      </c>
      <c r="B3131" s="1">
        <v>41694</v>
      </c>
      <c r="C3131" t="s">
        <v>1890</v>
      </c>
      <c r="D3131" t="s">
        <v>1019</v>
      </c>
      <c r="E3131" t="s">
        <v>46</v>
      </c>
      <c r="F3131" t="s">
        <v>47</v>
      </c>
      <c r="G3131" t="s">
        <v>77</v>
      </c>
      <c r="H3131" t="s">
        <v>107</v>
      </c>
      <c r="I3131" t="s">
        <v>92</v>
      </c>
      <c r="J3131" t="s">
        <v>1474</v>
      </c>
      <c r="K3131" t="s">
        <v>94</v>
      </c>
      <c r="L3131" t="s">
        <v>95</v>
      </c>
      <c r="M3131" t="s">
        <v>35</v>
      </c>
      <c r="N3131" s="1">
        <v>41695</v>
      </c>
      <c r="O3131" t="s">
        <v>1369</v>
      </c>
      <c r="P3131" s="3" t="s">
        <v>96</v>
      </c>
      <c r="Q3131" t="s">
        <v>1475</v>
      </c>
      <c r="R3131">
        <v>8</v>
      </c>
      <c r="S3131" t="s">
        <v>3749</v>
      </c>
      <c r="T3131" s="2">
        <v>0.04</v>
      </c>
      <c r="U3131" t="s">
        <v>3750</v>
      </c>
      <c r="V3131" t="s">
        <v>3751</v>
      </c>
      <c r="W3131" t="s">
        <v>1478</v>
      </c>
      <c r="X3131" t="s">
        <v>2378</v>
      </c>
      <c r="Y3131" s="3">
        <f>VALUE(SUBSTITUTE(Table1[[#This Row],[Order Total]],"$",""))</f>
        <v>41.55</v>
      </c>
      <c r="Z3131">
        <f>VALUE(SUBSTITUTE(Table1[[#This Row],[Total]],"$",""))</f>
        <v>48.93</v>
      </c>
      <c r="AA3131" s="3">
        <f>Table1[[#This Row],[Order Total Number]]-Table1[[#This Row],[Total Number]]</f>
        <v>-7.3800000000000026</v>
      </c>
      <c r="AB3131">
        <f>VALUE(SUBSTITUTE(Table1[[#This Row],[Shipping Cost]],"$",""))</f>
        <v>1.29</v>
      </c>
      <c r="AC3131">
        <f>VALUE(SUBSTITUTE(Table1[[#This Row],[Discount $]],"$",""))</f>
        <v>0.52</v>
      </c>
      <c r="AD3131">
        <f>VALUE(SUBSTITUTE(Table1[[#This Row],[Retail Price]],"$",""))</f>
        <v>1.6</v>
      </c>
      <c r="AE3131" s="4">
        <f>(Table1[[#This Row],[Retail Price Number]]*Table1[[#This Row],[Order Quantity]])-Table1[[#This Row],[Discount $ Number]]+Table1[[#This Row],[Shipping Cost Number]]</f>
        <v>13.57</v>
      </c>
      <c r="AF3131">
        <f>Table1[[#This Row],[Retail Price Number]]*Table1[[#This Row],[Order Quantity]]-Table1[[#This Row],[Discount $ Number]]</f>
        <v>12.280000000000001</v>
      </c>
      <c r="AG3131">
        <f>(Table1[[#This Row],[Retail Price Number]]*Table1[[#This Row],[Order Quantity]])-Table1[[#This Row],[Discount $ Number]]-Table1[[#This Row],[Shipping Cost Number]]</f>
        <v>10.990000000000002</v>
      </c>
      <c r="AH3131">
        <f>Table1[[#This Row],[Retail Price Number]]*Table1[[#This Row],[Order Quantity]]</f>
        <v>12.8</v>
      </c>
      <c r="AI3131">
        <f>YEAR(Table1[[#This Row],[Order Date]])</f>
        <v>2014</v>
      </c>
    </row>
    <row r="3132" spans="1:35" x14ac:dyDescent="0.3">
      <c r="A3132" t="s">
        <v>3748</v>
      </c>
      <c r="B3132" s="1">
        <v>42244</v>
      </c>
      <c r="C3132" t="s">
        <v>2344</v>
      </c>
      <c r="D3132" t="s">
        <v>929</v>
      </c>
      <c r="E3132" t="s">
        <v>27</v>
      </c>
      <c r="F3132" t="s">
        <v>28</v>
      </c>
      <c r="G3132" t="s">
        <v>134</v>
      </c>
      <c r="H3132" t="s">
        <v>217</v>
      </c>
      <c r="I3132" t="s">
        <v>63</v>
      </c>
      <c r="J3132" t="s">
        <v>2107</v>
      </c>
      <c r="K3132" t="s">
        <v>94</v>
      </c>
      <c r="L3132" t="s">
        <v>34</v>
      </c>
      <c r="M3132" t="s">
        <v>35</v>
      </c>
      <c r="N3132" s="1">
        <v>42246</v>
      </c>
      <c r="O3132" t="s">
        <v>1380</v>
      </c>
      <c r="P3132" s="3" t="s">
        <v>2108</v>
      </c>
      <c r="Q3132" t="s">
        <v>990</v>
      </c>
      <c r="R3132">
        <v>41</v>
      </c>
      <c r="S3132" t="s">
        <v>11094</v>
      </c>
      <c r="T3132" s="2">
        <v>0.06</v>
      </c>
      <c r="U3132" t="s">
        <v>127</v>
      </c>
      <c r="V3132" t="s">
        <v>3469</v>
      </c>
      <c r="W3132" t="s">
        <v>57</v>
      </c>
      <c r="X3132" t="s">
        <v>3228</v>
      </c>
      <c r="Y3132" s="3">
        <f>VALUE(SUBSTITUTE(Table1[[#This Row],[Order Total]],"$",""))</f>
        <v>68.959999999999994</v>
      </c>
      <c r="Z3132">
        <f>VALUE(SUBSTITUTE(Table1[[#This Row],[Total]],"$",""))</f>
        <v>63.46</v>
      </c>
      <c r="AA3132" s="3">
        <f>Table1[[#This Row],[Order Total Number]]-Table1[[#This Row],[Total Number]]</f>
        <v>5.4999999999999929</v>
      </c>
      <c r="AB3132">
        <f>VALUE(SUBSTITUTE(Table1[[#This Row],[Shipping Cost]],"$",""))</f>
        <v>0.7</v>
      </c>
      <c r="AC3132">
        <f>VALUE(SUBSTITUTE(Table1[[#This Row],[Discount $]],"$",""))</f>
        <v>0</v>
      </c>
      <c r="AD3132">
        <f>VALUE(SUBSTITUTE(Table1[[#This Row],[Retail Price]],"$",""))</f>
        <v>2.1</v>
      </c>
      <c r="AE3132" s="4">
        <f>(Table1[[#This Row],[Retail Price Number]]*Table1[[#This Row],[Order Quantity]])-Table1[[#This Row],[Discount $ Number]]+Table1[[#This Row],[Shipping Cost Number]]</f>
        <v>86.800000000000011</v>
      </c>
      <c r="AF3132">
        <f>Table1[[#This Row],[Retail Price Number]]*Table1[[#This Row],[Order Quantity]]-Table1[[#This Row],[Discount $ Number]]</f>
        <v>86.100000000000009</v>
      </c>
      <c r="AG3132">
        <f>(Table1[[#This Row],[Retail Price Number]]*Table1[[#This Row],[Order Quantity]])-Table1[[#This Row],[Discount $ Number]]-Table1[[#This Row],[Shipping Cost Number]]</f>
        <v>85.4</v>
      </c>
      <c r="AH3132">
        <f>Table1[[#This Row],[Retail Price Number]]*Table1[[#This Row],[Order Quantity]]</f>
        <v>86.100000000000009</v>
      </c>
      <c r="AI3132">
        <f>YEAR(Table1[[#This Row],[Order Date]])</f>
        <v>2015</v>
      </c>
    </row>
    <row r="3133" spans="1:35" x14ac:dyDescent="0.3">
      <c r="A3133" t="s">
        <v>1284</v>
      </c>
      <c r="B3133" s="1">
        <v>42228</v>
      </c>
      <c r="C3133" t="s">
        <v>1097</v>
      </c>
      <c r="D3133" t="s">
        <v>1098</v>
      </c>
      <c r="E3133" t="s">
        <v>27</v>
      </c>
      <c r="F3133" t="s">
        <v>28</v>
      </c>
      <c r="G3133" t="s">
        <v>91</v>
      </c>
      <c r="H3133" t="s">
        <v>78</v>
      </c>
      <c r="I3133" t="s">
        <v>63</v>
      </c>
      <c r="J3133" t="s">
        <v>290</v>
      </c>
      <c r="K3133" t="s">
        <v>33</v>
      </c>
      <c r="L3133" t="s">
        <v>50</v>
      </c>
      <c r="M3133" t="s">
        <v>35</v>
      </c>
      <c r="N3133" s="1">
        <v>42231</v>
      </c>
      <c r="O3133" t="s">
        <v>1285</v>
      </c>
      <c r="P3133" s="3" t="s">
        <v>292</v>
      </c>
      <c r="Q3133" t="s">
        <v>1286</v>
      </c>
      <c r="R3133">
        <v>16</v>
      </c>
      <c r="S3133" t="s">
        <v>1287</v>
      </c>
      <c r="T3133" s="2">
        <v>0</v>
      </c>
      <c r="U3133" t="s">
        <v>114</v>
      </c>
      <c r="V3133" t="s">
        <v>1288</v>
      </c>
      <c r="W3133" t="s">
        <v>881</v>
      </c>
      <c r="X3133" t="s">
        <v>1289</v>
      </c>
      <c r="Y3133" s="3">
        <f>VALUE(SUBSTITUTE(Table1[[#This Row],[Order Total]],"$",""))</f>
        <v>107.39</v>
      </c>
      <c r="Z3133">
        <f>VALUE(SUBSTITUTE(Table1[[#This Row],[Total]],"$",""))</f>
        <v>111.39</v>
      </c>
      <c r="AA3133" s="3">
        <f>Table1[[#This Row],[Order Total Number]]-Table1[[#This Row],[Total Number]]</f>
        <v>-4</v>
      </c>
      <c r="AB3133">
        <f>VALUE(SUBSTITUTE(Table1[[#This Row],[Shipping Cost]],"$",""))</f>
        <v>6.5</v>
      </c>
      <c r="AC3133">
        <f>VALUE(SUBSTITUTE(Table1[[#This Row],[Discount $]],"$",""))</f>
        <v>4.47</v>
      </c>
      <c r="AD3133">
        <f>VALUE(SUBSTITUTE(Table1[[#This Row],[Retail Price]],"$",""))</f>
        <v>15.98</v>
      </c>
      <c r="AE3133" s="4">
        <f>(Table1[[#This Row],[Retail Price Number]]*Table1[[#This Row],[Order Quantity]])-Table1[[#This Row],[Discount $ Number]]+Table1[[#This Row],[Shipping Cost Number]]</f>
        <v>257.71000000000004</v>
      </c>
      <c r="AF3133">
        <f>Table1[[#This Row],[Retail Price Number]]*Table1[[#This Row],[Order Quantity]]-Table1[[#This Row],[Discount $ Number]]</f>
        <v>251.21</v>
      </c>
      <c r="AG3133">
        <f>(Table1[[#This Row],[Retail Price Number]]*Table1[[#This Row],[Order Quantity]])-Table1[[#This Row],[Discount $ Number]]-Table1[[#This Row],[Shipping Cost Number]]</f>
        <v>244.71</v>
      </c>
      <c r="AH3133">
        <f>Table1[[#This Row],[Retail Price Number]]*Table1[[#This Row],[Order Quantity]]</f>
        <v>255.68</v>
      </c>
      <c r="AI3133">
        <f>YEAR(Table1[[#This Row],[Order Date]])</f>
        <v>2015</v>
      </c>
    </row>
    <row r="3134" spans="1:35" x14ac:dyDescent="0.3">
      <c r="A3134" t="s">
        <v>1284</v>
      </c>
      <c r="B3134" s="1">
        <v>42227</v>
      </c>
      <c r="C3134" t="s">
        <v>390</v>
      </c>
      <c r="D3134" t="s">
        <v>1300</v>
      </c>
      <c r="E3134" t="s">
        <v>27</v>
      </c>
      <c r="F3134" t="s">
        <v>28</v>
      </c>
      <c r="G3134" t="s">
        <v>29</v>
      </c>
      <c r="H3134" t="s">
        <v>217</v>
      </c>
      <c r="I3134" t="s">
        <v>121</v>
      </c>
      <c r="J3134" t="s">
        <v>290</v>
      </c>
      <c r="K3134" t="s">
        <v>94</v>
      </c>
      <c r="L3134" t="s">
        <v>34</v>
      </c>
      <c r="M3134" t="s">
        <v>35</v>
      </c>
      <c r="N3134" s="1">
        <v>42229</v>
      </c>
      <c r="O3134" t="s">
        <v>291</v>
      </c>
      <c r="P3134" s="3" t="s">
        <v>292</v>
      </c>
      <c r="Q3134" t="s">
        <v>293</v>
      </c>
      <c r="R3134">
        <v>32</v>
      </c>
      <c r="S3134" t="s">
        <v>1287</v>
      </c>
      <c r="T3134" s="2">
        <v>0.05</v>
      </c>
      <c r="U3134" t="s">
        <v>114</v>
      </c>
      <c r="V3134" t="s">
        <v>1288</v>
      </c>
      <c r="W3134" t="s">
        <v>165</v>
      </c>
      <c r="X3134" t="s">
        <v>1289</v>
      </c>
      <c r="Y3134" s="3">
        <f>VALUE(SUBSTITUTE(Table1[[#This Row],[Order Total]],"$",""))</f>
        <v>107.39</v>
      </c>
      <c r="Z3134">
        <f>VALUE(SUBSTITUTE(Table1[[#This Row],[Total]],"$",""))</f>
        <v>111.39</v>
      </c>
      <c r="AA3134" s="3">
        <f>Table1[[#This Row],[Order Total Number]]-Table1[[#This Row],[Total Number]]</f>
        <v>-4</v>
      </c>
      <c r="AB3134">
        <f>VALUE(SUBSTITUTE(Table1[[#This Row],[Shipping Cost]],"$",""))</f>
        <v>4</v>
      </c>
      <c r="AC3134">
        <f>VALUE(SUBSTITUTE(Table1[[#This Row],[Discount $]],"$",""))</f>
        <v>4.47</v>
      </c>
      <c r="AD3134">
        <f>VALUE(SUBSTITUTE(Table1[[#This Row],[Retail Price]],"$",""))</f>
        <v>15.98</v>
      </c>
      <c r="AE3134" s="4">
        <f>(Table1[[#This Row],[Retail Price Number]]*Table1[[#This Row],[Order Quantity]])-Table1[[#This Row],[Discount $ Number]]+Table1[[#This Row],[Shipping Cost Number]]</f>
        <v>510.89</v>
      </c>
      <c r="AF3134">
        <f>Table1[[#This Row],[Retail Price Number]]*Table1[[#This Row],[Order Quantity]]-Table1[[#This Row],[Discount $ Number]]</f>
        <v>506.89</v>
      </c>
      <c r="AG3134">
        <f>(Table1[[#This Row],[Retail Price Number]]*Table1[[#This Row],[Order Quantity]])-Table1[[#This Row],[Discount $ Number]]-Table1[[#This Row],[Shipping Cost Number]]</f>
        <v>502.89</v>
      </c>
      <c r="AH3134">
        <f>Table1[[#This Row],[Retail Price Number]]*Table1[[#This Row],[Order Quantity]]</f>
        <v>511.36</v>
      </c>
      <c r="AI3134">
        <f>YEAR(Table1[[#This Row],[Order Date]])</f>
        <v>2015</v>
      </c>
    </row>
    <row r="3135" spans="1:35" x14ac:dyDescent="0.3">
      <c r="A3135" t="s">
        <v>1284</v>
      </c>
      <c r="B3135" s="1">
        <v>42228</v>
      </c>
      <c r="C3135" t="s">
        <v>1097</v>
      </c>
      <c r="D3135" t="s">
        <v>1098</v>
      </c>
      <c r="E3135" t="s">
        <v>27</v>
      </c>
      <c r="F3135" t="s">
        <v>28</v>
      </c>
      <c r="G3135" t="s">
        <v>134</v>
      </c>
      <c r="H3135" t="s">
        <v>78</v>
      </c>
      <c r="I3135" t="s">
        <v>92</v>
      </c>
      <c r="J3135" t="s">
        <v>290</v>
      </c>
      <c r="K3135" t="s">
        <v>94</v>
      </c>
      <c r="L3135" t="s">
        <v>34</v>
      </c>
      <c r="M3135" t="s">
        <v>35</v>
      </c>
      <c r="N3135" s="1">
        <v>42231</v>
      </c>
      <c r="O3135" t="s">
        <v>291</v>
      </c>
      <c r="P3135" s="3" t="s">
        <v>292</v>
      </c>
      <c r="Q3135" t="s">
        <v>293</v>
      </c>
      <c r="R3135">
        <v>37</v>
      </c>
      <c r="S3135" t="s">
        <v>1287</v>
      </c>
      <c r="T3135" s="2">
        <v>0.1</v>
      </c>
      <c r="U3135" t="s">
        <v>114</v>
      </c>
      <c r="V3135" t="s">
        <v>1288</v>
      </c>
      <c r="W3135" t="s">
        <v>165</v>
      </c>
      <c r="X3135" t="s">
        <v>1289</v>
      </c>
      <c r="Y3135" s="3">
        <f>VALUE(SUBSTITUTE(Table1[[#This Row],[Order Total]],"$",""))</f>
        <v>107.39</v>
      </c>
      <c r="Z3135">
        <f>VALUE(SUBSTITUTE(Table1[[#This Row],[Total]],"$",""))</f>
        <v>111.39</v>
      </c>
      <c r="AA3135" s="3">
        <f>Table1[[#This Row],[Order Total Number]]-Table1[[#This Row],[Total Number]]</f>
        <v>-4</v>
      </c>
      <c r="AB3135">
        <f>VALUE(SUBSTITUTE(Table1[[#This Row],[Shipping Cost]],"$",""))</f>
        <v>4</v>
      </c>
      <c r="AC3135">
        <f>VALUE(SUBSTITUTE(Table1[[#This Row],[Discount $]],"$",""))</f>
        <v>4.47</v>
      </c>
      <c r="AD3135">
        <f>VALUE(SUBSTITUTE(Table1[[#This Row],[Retail Price]],"$",""))</f>
        <v>15.98</v>
      </c>
      <c r="AE3135" s="4">
        <f>(Table1[[#This Row],[Retail Price Number]]*Table1[[#This Row],[Order Quantity]])-Table1[[#This Row],[Discount $ Number]]+Table1[[#This Row],[Shipping Cost Number]]</f>
        <v>590.79</v>
      </c>
      <c r="AF3135">
        <f>Table1[[#This Row],[Retail Price Number]]*Table1[[#This Row],[Order Quantity]]-Table1[[#This Row],[Discount $ Number]]</f>
        <v>586.79</v>
      </c>
      <c r="AG3135">
        <f>(Table1[[#This Row],[Retail Price Number]]*Table1[[#This Row],[Order Quantity]])-Table1[[#This Row],[Discount $ Number]]-Table1[[#This Row],[Shipping Cost Number]]</f>
        <v>582.79</v>
      </c>
      <c r="AH3135">
        <f>Table1[[#This Row],[Retail Price Number]]*Table1[[#This Row],[Order Quantity]]</f>
        <v>591.26</v>
      </c>
      <c r="AI3135">
        <f>YEAR(Table1[[#This Row],[Order Date]])</f>
        <v>2015</v>
      </c>
    </row>
    <row r="3136" spans="1:35" x14ac:dyDescent="0.3">
      <c r="A3136" t="s">
        <v>1284</v>
      </c>
      <c r="B3136" s="1">
        <v>42228</v>
      </c>
      <c r="C3136" t="s">
        <v>1097</v>
      </c>
      <c r="D3136" t="s">
        <v>1098</v>
      </c>
      <c r="E3136" t="s">
        <v>27</v>
      </c>
      <c r="F3136" t="s">
        <v>28</v>
      </c>
      <c r="G3136" t="s">
        <v>77</v>
      </c>
      <c r="H3136" t="s">
        <v>78</v>
      </c>
      <c r="I3136" t="s">
        <v>92</v>
      </c>
      <c r="J3136" t="s">
        <v>290</v>
      </c>
      <c r="K3136" t="s">
        <v>33</v>
      </c>
      <c r="L3136" t="s">
        <v>65</v>
      </c>
      <c r="M3136" t="s">
        <v>35</v>
      </c>
      <c r="N3136" s="1">
        <v>42231</v>
      </c>
      <c r="O3136" t="s">
        <v>291</v>
      </c>
      <c r="P3136" s="3" t="s">
        <v>292</v>
      </c>
      <c r="Q3136" t="s">
        <v>293</v>
      </c>
      <c r="R3136">
        <v>10</v>
      </c>
      <c r="S3136" t="s">
        <v>1287</v>
      </c>
      <c r="T3136" s="2">
        <v>0</v>
      </c>
      <c r="U3136" t="s">
        <v>114</v>
      </c>
      <c r="V3136" t="s">
        <v>1288</v>
      </c>
      <c r="W3136" t="s">
        <v>165</v>
      </c>
      <c r="X3136" t="s">
        <v>1289</v>
      </c>
      <c r="Y3136" s="3">
        <f>VALUE(SUBSTITUTE(Table1[[#This Row],[Order Total]],"$",""))</f>
        <v>107.39</v>
      </c>
      <c r="Z3136">
        <f>VALUE(SUBSTITUTE(Table1[[#This Row],[Total]],"$",""))</f>
        <v>111.39</v>
      </c>
      <c r="AA3136" s="3">
        <f>Table1[[#This Row],[Order Total Number]]-Table1[[#This Row],[Total Number]]</f>
        <v>-4</v>
      </c>
      <c r="AB3136">
        <f>VALUE(SUBSTITUTE(Table1[[#This Row],[Shipping Cost]],"$",""))</f>
        <v>4</v>
      </c>
      <c r="AC3136">
        <f>VALUE(SUBSTITUTE(Table1[[#This Row],[Discount $]],"$",""))</f>
        <v>4.47</v>
      </c>
      <c r="AD3136">
        <f>VALUE(SUBSTITUTE(Table1[[#This Row],[Retail Price]],"$",""))</f>
        <v>15.98</v>
      </c>
      <c r="AE3136" s="4">
        <f>(Table1[[#This Row],[Retail Price Number]]*Table1[[#This Row],[Order Quantity]])-Table1[[#This Row],[Discount $ Number]]+Table1[[#This Row],[Shipping Cost Number]]</f>
        <v>159.33000000000001</v>
      </c>
      <c r="AF3136">
        <f>Table1[[#This Row],[Retail Price Number]]*Table1[[#This Row],[Order Quantity]]-Table1[[#This Row],[Discount $ Number]]</f>
        <v>155.33000000000001</v>
      </c>
      <c r="AG3136">
        <f>(Table1[[#This Row],[Retail Price Number]]*Table1[[#This Row],[Order Quantity]])-Table1[[#This Row],[Discount $ Number]]-Table1[[#This Row],[Shipping Cost Number]]</f>
        <v>151.33000000000001</v>
      </c>
      <c r="AH3136">
        <f>Table1[[#This Row],[Retail Price Number]]*Table1[[#This Row],[Order Quantity]]</f>
        <v>159.80000000000001</v>
      </c>
      <c r="AI3136">
        <f>YEAR(Table1[[#This Row],[Order Date]])</f>
        <v>2015</v>
      </c>
    </row>
    <row r="3137" spans="1:35" x14ac:dyDescent="0.3">
      <c r="A3137" t="s">
        <v>1284</v>
      </c>
      <c r="B3137" s="1">
        <v>42616</v>
      </c>
      <c r="C3137" t="s">
        <v>3436</v>
      </c>
      <c r="D3137" t="s">
        <v>3468</v>
      </c>
      <c r="E3137" t="s">
        <v>27</v>
      </c>
      <c r="F3137" t="s">
        <v>28</v>
      </c>
      <c r="G3137" t="s">
        <v>91</v>
      </c>
      <c r="H3137" t="s">
        <v>289</v>
      </c>
      <c r="I3137" t="s">
        <v>31</v>
      </c>
      <c r="J3137" t="s">
        <v>1388</v>
      </c>
      <c r="K3137" t="s">
        <v>94</v>
      </c>
      <c r="L3137" t="s">
        <v>95</v>
      </c>
      <c r="M3137" t="s">
        <v>35</v>
      </c>
      <c r="N3137" s="1">
        <v>42620</v>
      </c>
      <c r="O3137" t="s">
        <v>1389</v>
      </c>
      <c r="P3137" s="3" t="s">
        <v>1390</v>
      </c>
      <c r="Q3137" t="s">
        <v>1391</v>
      </c>
      <c r="R3137">
        <v>34</v>
      </c>
      <c r="S3137" t="s">
        <v>7122</v>
      </c>
      <c r="T3137" s="2">
        <v>0.03</v>
      </c>
      <c r="U3137" t="s">
        <v>1244</v>
      </c>
      <c r="V3137" t="s">
        <v>7123</v>
      </c>
      <c r="W3137" t="s">
        <v>812</v>
      </c>
      <c r="X3137" t="s">
        <v>7124</v>
      </c>
      <c r="Y3137" s="3">
        <f>VALUE(SUBSTITUTE(Table1[[#This Row],[Order Total]],"$",""))</f>
        <v>832.85</v>
      </c>
      <c r="Z3137">
        <f>VALUE(SUBSTITUTE(Table1[[#This Row],[Total]],"$",""))</f>
        <v>854.76</v>
      </c>
      <c r="AA3137" s="3">
        <f>Table1[[#This Row],[Order Total Number]]-Table1[[#This Row],[Total Number]]</f>
        <v>-21.909999999999968</v>
      </c>
      <c r="AB3137">
        <f>VALUE(SUBSTITUTE(Table1[[#This Row],[Shipping Cost]],"$",""))</f>
        <v>19.989999999999998</v>
      </c>
      <c r="AC3137">
        <f>VALUE(SUBSTITUTE(Table1[[#This Row],[Discount $]],"$",""))</f>
        <v>32.39</v>
      </c>
      <c r="AD3137">
        <f>VALUE(SUBSTITUTE(Table1[[#This Row],[Retail Price]],"$",""))</f>
        <v>90.48</v>
      </c>
      <c r="AE3137" s="4">
        <f>(Table1[[#This Row],[Retail Price Number]]*Table1[[#This Row],[Order Quantity]])-Table1[[#This Row],[Discount $ Number]]+Table1[[#This Row],[Shipping Cost Number]]</f>
        <v>3063.92</v>
      </c>
      <c r="AF3137">
        <f>Table1[[#This Row],[Retail Price Number]]*Table1[[#This Row],[Order Quantity]]-Table1[[#This Row],[Discount $ Number]]</f>
        <v>3043.9300000000003</v>
      </c>
      <c r="AG3137">
        <f>(Table1[[#This Row],[Retail Price Number]]*Table1[[#This Row],[Order Quantity]])-Table1[[#This Row],[Discount $ Number]]-Table1[[#This Row],[Shipping Cost Number]]</f>
        <v>3023.9400000000005</v>
      </c>
      <c r="AH3137">
        <f>Table1[[#This Row],[Retail Price Number]]*Table1[[#This Row],[Order Quantity]]</f>
        <v>3076.32</v>
      </c>
      <c r="AI3137">
        <f>YEAR(Table1[[#This Row],[Order Date]])</f>
        <v>2016</v>
      </c>
    </row>
    <row r="3138" spans="1:35" x14ac:dyDescent="0.3">
      <c r="A3138" t="s">
        <v>1284</v>
      </c>
      <c r="B3138" s="1">
        <v>42227</v>
      </c>
      <c r="C3138" t="s">
        <v>5024</v>
      </c>
      <c r="D3138" t="s">
        <v>929</v>
      </c>
      <c r="E3138" t="s">
        <v>27</v>
      </c>
      <c r="F3138" t="s">
        <v>28</v>
      </c>
      <c r="G3138" t="s">
        <v>91</v>
      </c>
      <c r="H3138" t="s">
        <v>217</v>
      </c>
      <c r="I3138" t="s">
        <v>31</v>
      </c>
      <c r="J3138" t="s">
        <v>290</v>
      </c>
      <c r="K3138" t="s">
        <v>94</v>
      </c>
      <c r="L3138" t="s">
        <v>95</v>
      </c>
      <c r="M3138" t="s">
        <v>35</v>
      </c>
      <c r="N3138" s="1">
        <v>42228</v>
      </c>
      <c r="O3138" t="s">
        <v>1285</v>
      </c>
      <c r="P3138" s="3" t="s">
        <v>292</v>
      </c>
      <c r="Q3138" t="s">
        <v>1286</v>
      </c>
      <c r="R3138">
        <v>50</v>
      </c>
      <c r="S3138" t="s">
        <v>1287</v>
      </c>
      <c r="T3138" s="2">
        <v>0.09</v>
      </c>
      <c r="U3138" t="s">
        <v>114</v>
      </c>
      <c r="V3138" t="s">
        <v>1288</v>
      </c>
      <c r="W3138" t="s">
        <v>881</v>
      </c>
      <c r="X3138" t="s">
        <v>1289</v>
      </c>
      <c r="Y3138" s="3">
        <f>VALUE(SUBSTITUTE(Table1[[#This Row],[Order Total]],"$",""))</f>
        <v>107.39</v>
      </c>
      <c r="Z3138">
        <f>VALUE(SUBSTITUTE(Table1[[#This Row],[Total]],"$",""))</f>
        <v>111.39</v>
      </c>
      <c r="AA3138" s="3">
        <f>Table1[[#This Row],[Order Total Number]]-Table1[[#This Row],[Total Number]]</f>
        <v>-4</v>
      </c>
      <c r="AB3138">
        <f>VALUE(SUBSTITUTE(Table1[[#This Row],[Shipping Cost]],"$",""))</f>
        <v>6.5</v>
      </c>
      <c r="AC3138">
        <f>VALUE(SUBSTITUTE(Table1[[#This Row],[Discount $]],"$",""))</f>
        <v>4.47</v>
      </c>
      <c r="AD3138">
        <f>VALUE(SUBSTITUTE(Table1[[#This Row],[Retail Price]],"$",""))</f>
        <v>15.98</v>
      </c>
      <c r="AE3138" s="4">
        <f>(Table1[[#This Row],[Retail Price Number]]*Table1[[#This Row],[Order Quantity]])-Table1[[#This Row],[Discount $ Number]]+Table1[[#This Row],[Shipping Cost Number]]</f>
        <v>801.03</v>
      </c>
      <c r="AF3138">
        <f>Table1[[#This Row],[Retail Price Number]]*Table1[[#This Row],[Order Quantity]]-Table1[[#This Row],[Discount $ Number]]</f>
        <v>794.53</v>
      </c>
      <c r="AG3138">
        <f>(Table1[[#This Row],[Retail Price Number]]*Table1[[#This Row],[Order Quantity]])-Table1[[#This Row],[Discount $ Number]]-Table1[[#This Row],[Shipping Cost Number]]</f>
        <v>788.03</v>
      </c>
      <c r="AH3138">
        <f>Table1[[#This Row],[Retail Price Number]]*Table1[[#This Row],[Order Quantity]]</f>
        <v>799</v>
      </c>
      <c r="AI3138">
        <f>YEAR(Table1[[#This Row],[Order Date]])</f>
        <v>2015</v>
      </c>
    </row>
    <row r="3139" spans="1:35" x14ac:dyDescent="0.3">
      <c r="A3139" t="s">
        <v>1284</v>
      </c>
      <c r="B3139" s="1">
        <v>41959</v>
      </c>
      <c r="C3139" t="s">
        <v>733</v>
      </c>
      <c r="D3139" t="s">
        <v>487</v>
      </c>
      <c r="E3139" t="s">
        <v>27</v>
      </c>
      <c r="F3139" t="s">
        <v>28</v>
      </c>
      <c r="G3139" t="s">
        <v>134</v>
      </c>
      <c r="H3139" t="s">
        <v>241</v>
      </c>
      <c r="I3139" t="s">
        <v>121</v>
      </c>
      <c r="J3139" t="s">
        <v>290</v>
      </c>
      <c r="K3139" t="s">
        <v>94</v>
      </c>
      <c r="L3139" t="s">
        <v>34</v>
      </c>
      <c r="M3139" t="s">
        <v>35</v>
      </c>
      <c r="N3139" s="1">
        <v>41961</v>
      </c>
      <c r="O3139" t="s">
        <v>291</v>
      </c>
      <c r="P3139" s="3" t="s">
        <v>292</v>
      </c>
      <c r="Q3139" t="s">
        <v>293</v>
      </c>
      <c r="R3139">
        <v>32</v>
      </c>
      <c r="S3139" t="s">
        <v>12571</v>
      </c>
      <c r="T3139" s="2">
        <v>0.05</v>
      </c>
      <c r="U3139" t="s">
        <v>2394</v>
      </c>
      <c r="V3139" t="s">
        <v>12572</v>
      </c>
      <c r="W3139" t="s">
        <v>165</v>
      </c>
      <c r="X3139" t="s">
        <v>10127</v>
      </c>
      <c r="Y3139" s="3">
        <f>VALUE(SUBSTITUTE(Table1[[#This Row],[Order Total]],"$",""))</f>
        <v>977.42</v>
      </c>
      <c r="Z3139">
        <f>VALUE(SUBSTITUTE(Table1[[#This Row],[Total]],"$",""))</f>
        <v>975.46</v>
      </c>
      <c r="AA3139" s="3">
        <f>Table1[[#This Row],[Order Total Number]]-Table1[[#This Row],[Total Number]]</f>
        <v>1.9599999999999227</v>
      </c>
      <c r="AB3139">
        <f>VALUE(SUBSTITUTE(Table1[[#This Row],[Shipping Cost]],"$",""))</f>
        <v>4</v>
      </c>
      <c r="AC3139">
        <f>VALUE(SUBSTITUTE(Table1[[#This Row],[Discount $]],"$",""))</f>
        <v>18.72</v>
      </c>
      <c r="AD3139">
        <f>VALUE(SUBSTITUTE(Table1[[#This Row],[Retail Price]],"$",""))</f>
        <v>15.98</v>
      </c>
      <c r="AE3139" s="4">
        <f>(Table1[[#This Row],[Retail Price Number]]*Table1[[#This Row],[Order Quantity]])-Table1[[#This Row],[Discount $ Number]]+Table1[[#This Row],[Shipping Cost Number]]</f>
        <v>496.64</v>
      </c>
      <c r="AF3139">
        <f>Table1[[#This Row],[Retail Price Number]]*Table1[[#This Row],[Order Quantity]]-Table1[[#This Row],[Discount $ Number]]</f>
        <v>492.64</v>
      </c>
      <c r="AG3139">
        <f>(Table1[[#This Row],[Retail Price Number]]*Table1[[#This Row],[Order Quantity]])-Table1[[#This Row],[Discount $ Number]]-Table1[[#This Row],[Shipping Cost Number]]</f>
        <v>488.64</v>
      </c>
      <c r="AH3139">
        <f>Table1[[#This Row],[Retail Price Number]]*Table1[[#This Row],[Order Quantity]]</f>
        <v>511.36</v>
      </c>
      <c r="AI3139">
        <f>YEAR(Table1[[#This Row],[Order Date]])</f>
        <v>2014</v>
      </c>
    </row>
    <row r="3140" spans="1:35" x14ac:dyDescent="0.3">
      <c r="A3140" t="s">
        <v>8077</v>
      </c>
      <c r="B3140" s="1">
        <v>42606</v>
      </c>
      <c r="C3140" t="s">
        <v>1546</v>
      </c>
      <c r="D3140" t="s">
        <v>1547</v>
      </c>
      <c r="E3140" t="s">
        <v>27</v>
      </c>
      <c r="F3140" t="s">
        <v>28</v>
      </c>
      <c r="G3140" t="s">
        <v>91</v>
      </c>
      <c r="H3140" t="s">
        <v>433</v>
      </c>
      <c r="I3140" t="s">
        <v>121</v>
      </c>
      <c r="J3140" t="s">
        <v>994</v>
      </c>
      <c r="K3140" t="s">
        <v>94</v>
      </c>
      <c r="L3140" t="s">
        <v>34</v>
      </c>
      <c r="M3140" t="s">
        <v>35</v>
      </c>
      <c r="N3140" s="1">
        <v>42606</v>
      </c>
      <c r="O3140" t="s">
        <v>995</v>
      </c>
      <c r="P3140" s="3" t="s">
        <v>996</v>
      </c>
      <c r="Q3140" t="s">
        <v>997</v>
      </c>
      <c r="R3140">
        <v>32</v>
      </c>
      <c r="S3140" t="s">
        <v>8078</v>
      </c>
      <c r="T3140" s="2">
        <v>0.09</v>
      </c>
      <c r="U3140" t="s">
        <v>8079</v>
      </c>
      <c r="V3140" t="s">
        <v>8080</v>
      </c>
      <c r="W3140" t="s">
        <v>1001</v>
      </c>
      <c r="X3140" t="s">
        <v>8081</v>
      </c>
      <c r="Y3140" s="3">
        <f>VALUE(SUBSTITUTE(Table1[[#This Row],[Order Total]],"$",""))</f>
        <v>764.93</v>
      </c>
      <c r="Z3140">
        <f>VALUE(SUBSTITUTE(Table1[[#This Row],[Total]],"$",""))</f>
        <v>784.67</v>
      </c>
      <c r="AA3140" s="3">
        <f>Table1[[#This Row],[Order Total Number]]-Table1[[#This Row],[Total Number]]</f>
        <v>-19.740000000000009</v>
      </c>
      <c r="AB3140">
        <f>VALUE(SUBSTITUTE(Table1[[#This Row],[Shipping Cost]],"$",""))</f>
        <v>8.2200000000000006</v>
      </c>
      <c r="AC3140">
        <f>VALUE(SUBSTITUTE(Table1[[#This Row],[Discount $]],"$",""))</f>
        <v>28.71</v>
      </c>
      <c r="AD3140">
        <f>VALUE(SUBSTITUTE(Table1[[#This Row],[Retail Price]],"$",""))</f>
        <v>34.76</v>
      </c>
      <c r="AE3140" s="4">
        <f>(Table1[[#This Row],[Retail Price Number]]*Table1[[#This Row],[Order Quantity]])-Table1[[#This Row],[Discount $ Number]]+Table1[[#This Row],[Shipping Cost Number]]</f>
        <v>1091.83</v>
      </c>
      <c r="AF3140">
        <f>Table1[[#This Row],[Retail Price Number]]*Table1[[#This Row],[Order Quantity]]-Table1[[#This Row],[Discount $ Number]]</f>
        <v>1083.6099999999999</v>
      </c>
      <c r="AG3140">
        <f>(Table1[[#This Row],[Retail Price Number]]*Table1[[#This Row],[Order Quantity]])-Table1[[#This Row],[Discount $ Number]]-Table1[[#This Row],[Shipping Cost Number]]</f>
        <v>1075.3899999999999</v>
      </c>
      <c r="AH3140">
        <f>Table1[[#This Row],[Retail Price Number]]*Table1[[#This Row],[Order Quantity]]</f>
        <v>1112.32</v>
      </c>
      <c r="AI3140">
        <f>YEAR(Table1[[#This Row],[Order Date]])</f>
        <v>2016</v>
      </c>
    </row>
    <row r="3141" spans="1:35" x14ac:dyDescent="0.3">
      <c r="A3141" t="s">
        <v>3279</v>
      </c>
      <c r="B3141" s="1">
        <v>42219</v>
      </c>
      <c r="C3141" t="s">
        <v>530</v>
      </c>
      <c r="D3141" t="s">
        <v>531</v>
      </c>
      <c r="E3141" t="s">
        <v>27</v>
      </c>
      <c r="F3141" t="s">
        <v>28</v>
      </c>
      <c r="G3141" t="s">
        <v>91</v>
      </c>
      <c r="H3141" t="s">
        <v>30</v>
      </c>
      <c r="I3141" t="s">
        <v>92</v>
      </c>
      <c r="J3141" t="s">
        <v>290</v>
      </c>
      <c r="K3141" t="s">
        <v>94</v>
      </c>
      <c r="L3141" t="s">
        <v>109</v>
      </c>
      <c r="M3141" t="s">
        <v>35</v>
      </c>
      <c r="N3141" s="1">
        <v>42224</v>
      </c>
      <c r="O3141" t="s">
        <v>291</v>
      </c>
      <c r="P3141" s="3" t="s">
        <v>292</v>
      </c>
      <c r="Q3141" t="s">
        <v>293</v>
      </c>
      <c r="R3141">
        <v>43</v>
      </c>
      <c r="S3141" t="s">
        <v>1287</v>
      </c>
      <c r="T3141" s="2">
        <v>0.05</v>
      </c>
      <c r="U3141" t="s">
        <v>114</v>
      </c>
      <c r="V3141" t="s">
        <v>1288</v>
      </c>
      <c r="W3141" t="s">
        <v>165</v>
      </c>
      <c r="X3141" t="s">
        <v>1289</v>
      </c>
      <c r="Y3141" s="3">
        <f>VALUE(SUBSTITUTE(Table1[[#This Row],[Order Total]],"$",""))</f>
        <v>107.39</v>
      </c>
      <c r="Z3141">
        <f>VALUE(SUBSTITUTE(Table1[[#This Row],[Total]],"$",""))</f>
        <v>111.39</v>
      </c>
      <c r="AA3141" s="3">
        <f>Table1[[#This Row],[Order Total Number]]-Table1[[#This Row],[Total Number]]</f>
        <v>-4</v>
      </c>
      <c r="AB3141">
        <f>VALUE(SUBSTITUTE(Table1[[#This Row],[Shipping Cost]],"$",""))</f>
        <v>4</v>
      </c>
      <c r="AC3141">
        <f>VALUE(SUBSTITUTE(Table1[[#This Row],[Discount $]],"$",""))</f>
        <v>4.47</v>
      </c>
      <c r="AD3141">
        <f>VALUE(SUBSTITUTE(Table1[[#This Row],[Retail Price]],"$",""))</f>
        <v>15.98</v>
      </c>
      <c r="AE3141" s="4">
        <f>(Table1[[#This Row],[Retail Price Number]]*Table1[[#This Row],[Order Quantity]])-Table1[[#This Row],[Discount $ Number]]+Table1[[#This Row],[Shipping Cost Number]]</f>
        <v>686.67</v>
      </c>
      <c r="AF3141">
        <f>Table1[[#This Row],[Retail Price Number]]*Table1[[#This Row],[Order Quantity]]-Table1[[#This Row],[Discount $ Number]]</f>
        <v>682.67</v>
      </c>
      <c r="AG3141">
        <f>(Table1[[#This Row],[Retail Price Number]]*Table1[[#This Row],[Order Quantity]])-Table1[[#This Row],[Discount $ Number]]-Table1[[#This Row],[Shipping Cost Number]]</f>
        <v>678.67</v>
      </c>
      <c r="AH3141">
        <f>Table1[[#This Row],[Retail Price Number]]*Table1[[#This Row],[Order Quantity]]</f>
        <v>687.14</v>
      </c>
      <c r="AI3141">
        <f>YEAR(Table1[[#This Row],[Order Date]])</f>
        <v>2015</v>
      </c>
    </row>
    <row r="3142" spans="1:35" x14ac:dyDescent="0.3">
      <c r="A3142" t="s">
        <v>10832</v>
      </c>
      <c r="B3142" s="1">
        <v>42686</v>
      </c>
      <c r="C3142" t="s">
        <v>10833</v>
      </c>
      <c r="D3142" t="s">
        <v>622</v>
      </c>
      <c r="E3142" t="s">
        <v>27</v>
      </c>
      <c r="F3142" t="s">
        <v>28</v>
      </c>
      <c r="G3142" t="s">
        <v>91</v>
      </c>
      <c r="H3142" t="s">
        <v>433</v>
      </c>
      <c r="I3142" t="s">
        <v>196</v>
      </c>
      <c r="J3142" t="s">
        <v>2496</v>
      </c>
      <c r="K3142" t="s">
        <v>94</v>
      </c>
      <c r="L3142" t="s">
        <v>34</v>
      </c>
      <c r="M3142" t="s">
        <v>35</v>
      </c>
      <c r="N3142" s="1">
        <v>42689</v>
      </c>
      <c r="O3142" t="s">
        <v>2497</v>
      </c>
      <c r="P3142" s="3" t="s">
        <v>2498</v>
      </c>
      <c r="Q3142" t="s">
        <v>2499</v>
      </c>
      <c r="R3142">
        <v>8</v>
      </c>
      <c r="S3142" t="s">
        <v>3626</v>
      </c>
      <c r="T3142" s="2">
        <v>0.01</v>
      </c>
      <c r="U3142" t="s">
        <v>127</v>
      </c>
      <c r="V3142" t="s">
        <v>3626</v>
      </c>
      <c r="W3142" t="s">
        <v>146</v>
      </c>
      <c r="X3142" t="s">
        <v>5760</v>
      </c>
      <c r="Y3142" s="3">
        <f>VALUE(SUBSTITUTE(Table1[[#This Row],[Order Total]],"$",""))</f>
        <v>412.8</v>
      </c>
      <c r="Z3142">
        <f>VALUE(SUBSTITUTE(Table1[[#This Row],[Total]],"$",""))</f>
        <v>418.99</v>
      </c>
      <c r="AA3142" s="3">
        <f>Table1[[#This Row],[Order Total Number]]-Table1[[#This Row],[Total Number]]</f>
        <v>-6.1899999999999977</v>
      </c>
      <c r="AB3142">
        <f>VALUE(SUBSTITUTE(Table1[[#This Row],[Shipping Cost]],"$",""))</f>
        <v>5.5</v>
      </c>
      <c r="AC3142">
        <f>VALUE(SUBSTITUTE(Table1[[#This Row],[Discount $]],"$",""))</f>
        <v>0</v>
      </c>
      <c r="AD3142">
        <f>VALUE(SUBSTITUTE(Table1[[#This Row],[Retail Price]],"$",""))</f>
        <v>29.99</v>
      </c>
      <c r="AE3142" s="4">
        <f>(Table1[[#This Row],[Retail Price Number]]*Table1[[#This Row],[Order Quantity]])-Table1[[#This Row],[Discount $ Number]]+Table1[[#This Row],[Shipping Cost Number]]</f>
        <v>245.42</v>
      </c>
      <c r="AF3142">
        <f>Table1[[#This Row],[Retail Price Number]]*Table1[[#This Row],[Order Quantity]]-Table1[[#This Row],[Discount $ Number]]</f>
        <v>239.92</v>
      </c>
      <c r="AG3142">
        <f>(Table1[[#This Row],[Retail Price Number]]*Table1[[#This Row],[Order Quantity]])-Table1[[#This Row],[Discount $ Number]]-Table1[[#This Row],[Shipping Cost Number]]</f>
        <v>234.42</v>
      </c>
      <c r="AH3142">
        <f>Table1[[#This Row],[Retail Price Number]]*Table1[[#This Row],[Order Quantity]]</f>
        <v>239.92</v>
      </c>
      <c r="AI3142">
        <f>YEAR(Table1[[#This Row],[Order Date]])</f>
        <v>2016</v>
      </c>
    </row>
    <row r="3143" spans="1:35" x14ac:dyDescent="0.3">
      <c r="A3143" t="s">
        <v>5341</v>
      </c>
      <c r="B3143" s="1">
        <v>42067</v>
      </c>
      <c r="C3143" t="s">
        <v>4239</v>
      </c>
      <c r="D3143" t="s">
        <v>26</v>
      </c>
      <c r="E3143" t="s">
        <v>27</v>
      </c>
      <c r="F3143" t="s">
        <v>28</v>
      </c>
      <c r="G3143" t="s">
        <v>77</v>
      </c>
      <c r="H3143" t="s">
        <v>30</v>
      </c>
      <c r="I3143" t="s">
        <v>92</v>
      </c>
      <c r="J3143" t="s">
        <v>1813</v>
      </c>
      <c r="K3143" t="s">
        <v>94</v>
      </c>
      <c r="L3143" t="s">
        <v>34</v>
      </c>
      <c r="M3143" t="s">
        <v>35</v>
      </c>
      <c r="N3143" s="1">
        <v>42069</v>
      </c>
      <c r="O3143" t="s">
        <v>1814</v>
      </c>
      <c r="P3143" s="3" t="s">
        <v>1815</v>
      </c>
      <c r="Q3143" t="s">
        <v>1107</v>
      </c>
      <c r="R3143">
        <v>47</v>
      </c>
      <c r="S3143" t="s">
        <v>5342</v>
      </c>
      <c r="T3143" s="2">
        <v>0.09</v>
      </c>
      <c r="U3143" t="s">
        <v>2948</v>
      </c>
      <c r="V3143" t="s">
        <v>5343</v>
      </c>
      <c r="W3143" t="s">
        <v>1587</v>
      </c>
      <c r="X3143" t="s">
        <v>5344</v>
      </c>
      <c r="Y3143" s="3">
        <f>VALUE(SUBSTITUTE(Table1[[#This Row],[Order Total]],"$",""))</f>
        <v>168.99</v>
      </c>
      <c r="Z3143">
        <f>VALUE(SUBSTITUTE(Table1[[#This Row],[Total]],"$",""))</f>
        <v>174</v>
      </c>
      <c r="AA3143" s="3">
        <f>Table1[[#This Row],[Order Total Number]]-Table1[[#This Row],[Total Number]]</f>
        <v>-5.0099999999999909</v>
      </c>
      <c r="AB3143">
        <f>VALUE(SUBSTITUTE(Table1[[#This Row],[Shipping Cost]],"$",""))</f>
        <v>5.01</v>
      </c>
      <c r="AC3143">
        <f>VALUE(SUBSTITUTE(Table1[[#This Row],[Discount $]],"$",""))</f>
        <v>14.69</v>
      </c>
      <c r="AD3143">
        <f>VALUE(SUBSTITUTE(Table1[[#This Row],[Retail Price]],"$",""))</f>
        <v>5.74</v>
      </c>
      <c r="AE3143" s="4">
        <f>(Table1[[#This Row],[Retail Price Number]]*Table1[[#This Row],[Order Quantity]])-Table1[[#This Row],[Discount $ Number]]+Table1[[#This Row],[Shipping Cost Number]]</f>
        <v>260.10000000000002</v>
      </c>
      <c r="AF3143">
        <f>Table1[[#This Row],[Retail Price Number]]*Table1[[#This Row],[Order Quantity]]-Table1[[#This Row],[Discount $ Number]]</f>
        <v>255.09000000000003</v>
      </c>
      <c r="AG3143">
        <f>(Table1[[#This Row],[Retail Price Number]]*Table1[[#This Row],[Order Quantity]])-Table1[[#This Row],[Discount $ Number]]-Table1[[#This Row],[Shipping Cost Number]]</f>
        <v>250.08000000000004</v>
      </c>
      <c r="AH3143">
        <f>Table1[[#This Row],[Retail Price Number]]*Table1[[#This Row],[Order Quantity]]</f>
        <v>269.78000000000003</v>
      </c>
      <c r="AI3143">
        <f>YEAR(Table1[[#This Row],[Order Date]])</f>
        <v>2015</v>
      </c>
    </row>
    <row r="3144" spans="1:35" x14ac:dyDescent="0.3">
      <c r="A3144" t="s">
        <v>5341</v>
      </c>
      <c r="B3144" s="1">
        <v>42017</v>
      </c>
      <c r="C3144" t="s">
        <v>1317</v>
      </c>
      <c r="D3144" t="s">
        <v>683</v>
      </c>
      <c r="E3144" t="s">
        <v>46</v>
      </c>
      <c r="F3144" t="s">
        <v>47</v>
      </c>
      <c r="G3144" t="s">
        <v>29</v>
      </c>
      <c r="H3144" t="s">
        <v>107</v>
      </c>
      <c r="I3144" t="s">
        <v>63</v>
      </c>
      <c r="J3144" t="s">
        <v>1813</v>
      </c>
      <c r="K3144" t="s">
        <v>33</v>
      </c>
      <c r="L3144" t="s">
        <v>34</v>
      </c>
      <c r="M3144" t="s">
        <v>35</v>
      </c>
      <c r="N3144" s="1">
        <v>42019</v>
      </c>
      <c r="O3144" t="s">
        <v>1814</v>
      </c>
      <c r="P3144" s="3" t="s">
        <v>1815</v>
      </c>
      <c r="Q3144" t="s">
        <v>1107</v>
      </c>
      <c r="R3144">
        <v>37</v>
      </c>
      <c r="S3144" t="s">
        <v>5423</v>
      </c>
      <c r="T3144" s="2">
        <v>0.03</v>
      </c>
      <c r="U3144" t="s">
        <v>2858</v>
      </c>
      <c r="V3144" t="s">
        <v>5343</v>
      </c>
      <c r="W3144" t="s">
        <v>1587</v>
      </c>
      <c r="X3144" t="s">
        <v>5344</v>
      </c>
      <c r="Y3144" s="3">
        <f>VALUE(SUBSTITUTE(Table1[[#This Row],[Order Total]],"$",""))</f>
        <v>168.99</v>
      </c>
      <c r="Z3144">
        <f>VALUE(SUBSTITUTE(Table1[[#This Row],[Total]],"$",""))</f>
        <v>174</v>
      </c>
      <c r="AA3144" s="3">
        <f>Table1[[#This Row],[Order Total Number]]-Table1[[#This Row],[Total Number]]</f>
        <v>-5.0099999999999909</v>
      </c>
      <c r="AB3144">
        <f>VALUE(SUBSTITUTE(Table1[[#This Row],[Shipping Cost]],"$",""))</f>
        <v>5.01</v>
      </c>
      <c r="AC3144">
        <f>VALUE(SUBSTITUTE(Table1[[#This Row],[Discount $]],"$",""))</f>
        <v>6.13</v>
      </c>
      <c r="AD3144">
        <f>VALUE(SUBSTITUTE(Table1[[#This Row],[Retail Price]],"$",""))</f>
        <v>5.74</v>
      </c>
      <c r="AE3144" s="4">
        <f>(Table1[[#This Row],[Retail Price Number]]*Table1[[#This Row],[Order Quantity]])-Table1[[#This Row],[Discount $ Number]]+Table1[[#This Row],[Shipping Cost Number]]</f>
        <v>211.26</v>
      </c>
      <c r="AF3144">
        <f>Table1[[#This Row],[Retail Price Number]]*Table1[[#This Row],[Order Quantity]]-Table1[[#This Row],[Discount $ Number]]</f>
        <v>206.25</v>
      </c>
      <c r="AG3144">
        <f>(Table1[[#This Row],[Retail Price Number]]*Table1[[#This Row],[Order Quantity]])-Table1[[#This Row],[Discount $ Number]]-Table1[[#This Row],[Shipping Cost Number]]</f>
        <v>201.24</v>
      </c>
      <c r="AH3144">
        <f>Table1[[#This Row],[Retail Price Number]]*Table1[[#This Row],[Order Quantity]]</f>
        <v>212.38</v>
      </c>
      <c r="AI3144">
        <f>YEAR(Table1[[#This Row],[Order Date]])</f>
        <v>2015</v>
      </c>
    </row>
    <row r="3145" spans="1:35" x14ac:dyDescent="0.3">
      <c r="A3145" t="s">
        <v>5341</v>
      </c>
      <c r="B3145" s="1">
        <v>42273</v>
      </c>
      <c r="C3145" t="s">
        <v>2289</v>
      </c>
      <c r="D3145" t="s">
        <v>133</v>
      </c>
      <c r="E3145" t="s">
        <v>27</v>
      </c>
      <c r="F3145" t="s">
        <v>28</v>
      </c>
      <c r="G3145" t="s">
        <v>77</v>
      </c>
      <c r="H3145" t="s">
        <v>62</v>
      </c>
      <c r="I3145" t="s">
        <v>63</v>
      </c>
      <c r="J3145" t="s">
        <v>1813</v>
      </c>
      <c r="K3145" t="s">
        <v>94</v>
      </c>
      <c r="L3145" t="s">
        <v>34</v>
      </c>
      <c r="M3145" t="s">
        <v>35</v>
      </c>
      <c r="N3145" s="1">
        <v>42275</v>
      </c>
      <c r="O3145" t="s">
        <v>1814</v>
      </c>
      <c r="P3145" s="3" t="s">
        <v>1815</v>
      </c>
      <c r="Q3145" t="s">
        <v>1107</v>
      </c>
      <c r="R3145">
        <v>10</v>
      </c>
      <c r="S3145" t="s">
        <v>2439</v>
      </c>
      <c r="T3145" s="2">
        <v>0.09</v>
      </c>
      <c r="U3145" t="s">
        <v>5592</v>
      </c>
      <c r="V3145" t="s">
        <v>5343</v>
      </c>
      <c r="W3145" t="s">
        <v>1587</v>
      </c>
      <c r="X3145" t="s">
        <v>5344</v>
      </c>
      <c r="Y3145" s="3">
        <f>VALUE(SUBSTITUTE(Table1[[#This Row],[Order Total]],"$",""))</f>
        <v>168.99</v>
      </c>
      <c r="Z3145">
        <f>VALUE(SUBSTITUTE(Table1[[#This Row],[Total]],"$",""))</f>
        <v>174</v>
      </c>
      <c r="AA3145" s="3">
        <f>Table1[[#This Row],[Order Total Number]]-Table1[[#This Row],[Total Number]]</f>
        <v>-5.0099999999999909</v>
      </c>
      <c r="AB3145">
        <f>VALUE(SUBSTITUTE(Table1[[#This Row],[Shipping Cost]],"$",""))</f>
        <v>5.01</v>
      </c>
      <c r="AC3145">
        <f>VALUE(SUBSTITUTE(Table1[[#This Row],[Discount $]],"$",""))</f>
        <v>14.59</v>
      </c>
      <c r="AD3145">
        <f>VALUE(SUBSTITUTE(Table1[[#This Row],[Retail Price]],"$",""))</f>
        <v>5.74</v>
      </c>
      <c r="AE3145" s="4">
        <f>(Table1[[#This Row],[Retail Price Number]]*Table1[[#This Row],[Order Quantity]])-Table1[[#This Row],[Discount $ Number]]+Table1[[#This Row],[Shipping Cost Number]]</f>
        <v>47.82</v>
      </c>
      <c r="AF3145">
        <f>Table1[[#This Row],[Retail Price Number]]*Table1[[#This Row],[Order Quantity]]-Table1[[#This Row],[Discount $ Number]]</f>
        <v>42.81</v>
      </c>
      <c r="AG3145">
        <f>(Table1[[#This Row],[Retail Price Number]]*Table1[[#This Row],[Order Quantity]])-Table1[[#This Row],[Discount $ Number]]-Table1[[#This Row],[Shipping Cost Number]]</f>
        <v>37.800000000000004</v>
      </c>
      <c r="AH3145">
        <f>Table1[[#This Row],[Retail Price Number]]*Table1[[#This Row],[Order Quantity]]</f>
        <v>57.400000000000006</v>
      </c>
      <c r="AI3145">
        <f>YEAR(Table1[[#This Row],[Order Date]])</f>
        <v>2015</v>
      </c>
    </row>
    <row r="3146" spans="1:35" x14ac:dyDescent="0.3">
      <c r="A3146" t="s">
        <v>5341</v>
      </c>
      <c r="B3146" s="1">
        <v>42038</v>
      </c>
      <c r="C3146" t="s">
        <v>7977</v>
      </c>
      <c r="D3146" t="s">
        <v>7978</v>
      </c>
      <c r="E3146" t="s">
        <v>27</v>
      </c>
      <c r="F3146" t="s">
        <v>28</v>
      </c>
      <c r="G3146" t="s">
        <v>77</v>
      </c>
      <c r="H3146" t="s">
        <v>1130</v>
      </c>
      <c r="I3146" t="s">
        <v>92</v>
      </c>
      <c r="J3146" t="s">
        <v>1813</v>
      </c>
      <c r="K3146" t="s">
        <v>94</v>
      </c>
      <c r="L3146" t="s">
        <v>34</v>
      </c>
      <c r="M3146" t="s">
        <v>35</v>
      </c>
      <c r="N3146" s="1">
        <v>42038</v>
      </c>
      <c r="O3146" t="s">
        <v>1814</v>
      </c>
      <c r="P3146" s="3" t="s">
        <v>1815</v>
      </c>
      <c r="Q3146" t="s">
        <v>1107</v>
      </c>
      <c r="R3146">
        <v>24</v>
      </c>
      <c r="S3146" t="s">
        <v>3151</v>
      </c>
      <c r="T3146" s="2">
        <v>0.02</v>
      </c>
      <c r="U3146" t="s">
        <v>7979</v>
      </c>
      <c r="V3146" t="s">
        <v>5343</v>
      </c>
      <c r="W3146" t="s">
        <v>1587</v>
      </c>
      <c r="X3146" t="s">
        <v>5344</v>
      </c>
      <c r="Y3146" s="3">
        <f>VALUE(SUBSTITUTE(Table1[[#This Row],[Order Total]],"$",""))</f>
        <v>168.99</v>
      </c>
      <c r="Z3146">
        <f>VALUE(SUBSTITUTE(Table1[[#This Row],[Total]],"$",""))</f>
        <v>174</v>
      </c>
      <c r="AA3146" s="3">
        <f>Table1[[#This Row],[Order Total Number]]-Table1[[#This Row],[Total Number]]</f>
        <v>-5.0099999999999909</v>
      </c>
      <c r="AB3146">
        <f>VALUE(SUBSTITUTE(Table1[[#This Row],[Shipping Cost]],"$",""))</f>
        <v>5.01</v>
      </c>
      <c r="AC3146">
        <f>VALUE(SUBSTITUTE(Table1[[#This Row],[Discount $]],"$",""))</f>
        <v>14.85</v>
      </c>
      <c r="AD3146">
        <f>VALUE(SUBSTITUTE(Table1[[#This Row],[Retail Price]],"$",""))</f>
        <v>5.74</v>
      </c>
      <c r="AE3146" s="4">
        <f>(Table1[[#This Row],[Retail Price Number]]*Table1[[#This Row],[Order Quantity]])-Table1[[#This Row],[Discount $ Number]]+Table1[[#This Row],[Shipping Cost Number]]</f>
        <v>127.92</v>
      </c>
      <c r="AF3146">
        <f>Table1[[#This Row],[Retail Price Number]]*Table1[[#This Row],[Order Quantity]]-Table1[[#This Row],[Discount $ Number]]</f>
        <v>122.91</v>
      </c>
      <c r="AG3146">
        <f>(Table1[[#This Row],[Retail Price Number]]*Table1[[#This Row],[Order Quantity]])-Table1[[#This Row],[Discount $ Number]]-Table1[[#This Row],[Shipping Cost Number]]</f>
        <v>117.89999999999999</v>
      </c>
      <c r="AH3146">
        <f>Table1[[#This Row],[Retail Price Number]]*Table1[[#This Row],[Order Quantity]]</f>
        <v>137.76</v>
      </c>
      <c r="AI3146">
        <f>YEAR(Table1[[#This Row],[Order Date]])</f>
        <v>2015</v>
      </c>
    </row>
    <row r="3147" spans="1:35" x14ac:dyDescent="0.3">
      <c r="A3147" t="s">
        <v>5341</v>
      </c>
      <c r="B3147" s="1">
        <v>41459</v>
      </c>
      <c r="C3147" t="s">
        <v>1574</v>
      </c>
      <c r="D3147" t="s">
        <v>144</v>
      </c>
      <c r="E3147" t="s">
        <v>46</v>
      </c>
      <c r="F3147" t="s">
        <v>47</v>
      </c>
      <c r="G3147" t="s">
        <v>134</v>
      </c>
      <c r="H3147" t="s">
        <v>107</v>
      </c>
      <c r="I3147" t="s">
        <v>31</v>
      </c>
      <c r="J3147" t="s">
        <v>1388</v>
      </c>
      <c r="K3147" t="s">
        <v>94</v>
      </c>
      <c r="L3147" t="s">
        <v>34</v>
      </c>
      <c r="M3147" t="s">
        <v>35</v>
      </c>
      <c r="N3147" s="1">
        <v>41460</v>
      </c>
      <c r="O3147" t="s">
        <v>1389</v>
      </c>
      <c r="P3147" s="3" t="s">
        <v>1390</v>
      </c>
      <c r="Q3147" t="s">
        <v>1391</v>
      </c>
      <c r="R3147">
        <v>30</v>
      </c>
      <c r="S3147" t="s">
        <v>10158</v>
      </c>
      <c r="T3147" s="2">
        <v>0.03</v>
      </c>
      <c r="U3147" t="s">
        <v>12293</v>
      </c>
      <c r="V3147" t="s">
        <v>12294</v>
      </c>
      <c r="W3147" t="s">
        <v>812</v>
      </c>
      <c r="X3147" t="s">
        <v>12295</v>
      </c>
      <c r="Y3147" s="3">
        <f>VALUE(SUBSTITUTE(Table1[[#This Row],[Order Total]],"$",""))</f>
        <v>5577.52</v>
      </c>
      <c r="Z3147">
        <f>VALUE(SUBSTITUTE(Table1[[#This Row],[Total]],"$",""))</f>
        <v>5552.61</v>
      </c>
      <c r="AA3147" s="3">
        <f>Table1[[#This Row],[Order Total Number]]-Table1[[#This Row],[Total Number]]</f>
        <v>24.910000000000764</v>
      </c>
      <c r="AB3147">
        <f>VALUE(SUBSTITUTE(Table1[[#This Row],[Shipping Cost]],"$",""))</f>
        <v>19.989999999999998</v>
      </c>
      <c r="AC3147">
        <f>VALUE(SUBSTITUTE(Table1[[#This Row],[Discount $]],"$",""))</f>
        <v>279.20999999999998</v>
      </c>
      <c r="AD3147">
        <f>VALUE(SUBSTITUTE(Table1[[#This Row],[Retail Price]],"$",""))</f>
        <v>90.48</v>
      </c>
      <c r="AE3147" s="4">
        <f>(Table1[[#This Row],[Retail Price Number]]*Table1[[#This Row],[Order Quantity]])-Table1[[#This Row],[Discount $ Number]]+Table1[[#This Row],[Shipping Cost Number]]</f>
        <v>2455.1799999999998</v>
      </c>
      <c r="AF3147">
        <f>Table1[[#This Row],[Retail Price Number]]*Table1[[#This Row],[Order Quantity]]-Table1[[#This Row],[Discount $ Number]]</f>
        <v>2435.19</v>
      </c>
      <c r="AG3147">
        <f>(Table1[[#This Row],[Retail Price Number]]*Table1[[#This Row],[Order Quantity]])-Table1[[#This Row],[Discount $ Number]]-Table1[[#This Row],[Shipping Cost Number]]</f>
        <v>2415.2000000000003</v>
      </c>
      <c r="AH3147">
        <f>Table1[[#This Row],[Retail Price Number]]*Table1[[#This Row],[Order Quantity]]</f>
        <v>2714.4</v>
      </c>
      <c r="AI3147">
        <f>YEAR(Table1[[#This Row],[Order Date]])</f>
        <v>2013</v>
      </c>
    </row>
    <row r="3148" spans="1:35" x14ac:dyDescent="0.3">
      <c r="A3148" t="s">
        <v>10638</v>
      </c>
      <c r="B3148" s="1">
        <v>42242</v>
      </c>
      <c r="C3148" t="s">
        <v>1188</v>
      </c>
      <c r="D3148" t="s">
        <v>622</v>
      </c>
      <c r="E3148" t="s">
        <v>27</v>
      </c>
      <c r="F3148" t="s">
        <v>28</v>
      </c>
      <c r="G3148" t="s">
        <v>91</v>
      </c>
      <c r="H3148" t="s">
        <v>433</v>
      </c>
      <c r="I3148" t="s">
        <v>31</v>
      </c>
      <c r="J3148" t="s">
        <v>822</v>
      </c>
      <c r="K3148" t="s">
        <v>94</v>
      </c>
      <c r="L3148" t="s">
        <v>34</v>
      </c>
      <c r="M3148" t="s">
        <v>35</v>
      </c>
      <c r="N3148" s="1">
        <v>42243</v>
      </c>
      <c r="O3148" t="s">
        <v>823</v>
      </c>
      <c r="P3148" s="3" t="s">
        <v>824</v>
      </c>
      <c r="Q3148" t="s">
        <v>825</v>
      </c>
      <c r="R3148">
        <v>18</v>
      </c>
      <c r="S3148" t="s">
        <v>3846</v>
      </c>
      <c r="T3148" s="2">
        <v>0.03</v>
      </c>
      <c r="U3148" t="s">
        <v>4267</v>
      </c>
      <c r="V3148" t="s">
        <v>10639</v>
      </c>
      <c r="W3148" t="s">
        <v>829</v>
      </c>
      <c r="X3148" t="s">
        <v>1072</v>
      </c>
      <c r="Y3148" s="3">
        <f>VALUE(SUBSTITUTE(Table1[[#This Row],[Order Total]],"$",""))</f>
        <v>116.25</v>
      </c>
      <c r="Z3148">
        <f>VALUE(SUBSTITUTE(Table1[[#This Row],[Total]],"$",""))</f>
        <v>119.59</v>
      </c>
      <c r="AA3148" s="3">
        <f>Table1[[#This Row],[Order Total Number]]-Table1[[#This Row],[Total Number]]</f>
        <v>-3.3400000000000034</v>
      </c>
      <c r="AB3148">
        <f>VALUE(SUBSTITUTE(Table1[[#This Row],[Shipping Cost]],"$",""))</f>
        <v>4.82</v>
      </c>
      <c r="AC3148">
        <f>VALUE(SUBSTITUTE(Table1[[#This Row],[Discount $]],"$",""))</f>
        <v>4.6900000000000004</v>
      </c>
      <c r="AD3148">
        <f>VALUE(SUBSTITUTE(Table1[[#This Row],[Retail Price]],"$",""))</f>
        <v>9.85</v>
      </c>
      <c r="AE3148" s="4">
        <f>(Table1[[#This Row],[Retail Price Number]]*Table1[[#This Row],[Order Quantity]])-Table1[[#This Row],[Discount $ Number]]+Table1[[#This Row],[Shipping Cost Number]]</f>
        <v>177.42999999999998</v>
      </c>
      <c r="AF3148">
        <f>Table1[[#This Row],[Retail Price Number]]*Table1[[#This Row],[Order Quantity]]-Table1[[#This Row],[Discount $ Number]]</f>
        <v>172.60999999999999</v>
      </c>
      <c r="AG3148">
        <f>(Table1[[#This Row],[Retail Price Number]]*Table1[[#This Row],[Order Quantity]])-Table1[[#This Row],[Discount $ Number]]-Table1[[#This Row],[Shipping Cost Number]]</f>
        <v>167.79</v>
      </c>
      <c r="AH3148">
        <f>Table1[[#This Row],[Retail Price Number]]*Table1[[#This Row],[Order Quantity]]</f>
        <v>177.29999999999998</v>
      </c>
      <c r="AI3148">
        <f>YEAR(Table1[[#This Row],[Order Date]])</f>
        <v>2015</v>
      </c>
    </row>
    <row r="3149" spans="1:35" x14ac:dyDescent="0.3">
      <c r="A3149" t="s">
        <v>10638</v>
      </c>
      <c r="B3149" s="1">
        <v>42024</v>
      </c>
      <c r="C3149" t="s">
        <v>1355</v>
      </c>
      <c r="D3149" t="s">
        <v>421</v>
      </c>
      <c r="E3149" t="s">
        <v>27</v>
      </c>
      <c r="F3149" t="s">
        <v>28</v>
      </c>
      <c r="G3149" t="s">
        <v>77</v>
      </c>
      <c r="H3149" t="s">
        <v>422</v>
      </c>
      <c r="I3149" t="s">
        <v>63</v>
      </c>
      <c r="J3149" t="s">
        <v>135</v>
      </c>
      <c r="K3149" t="s">
        <v>94</v>
      </c>
      <c r="L3149" t="s">
        <v>109</v>
      </c>
      <c r="M3149" t="s">
        <v>35</v>
      </c>
      <c r="N3149" s="1">
        <v>42025</v>
      </c>
      <c r="O3149" t="s">
        <v>136</v>
      </c>
      <c r="P3149" s="3" t="s">
        <v>137</v>
      </c>
      <c r="Q3149" t="s">
        <v>52</v>
      </c>
      <c r="R3149">
        <v>50</v>
      </c>
      <c r="S3149" t="s">
        <v>11845</v>
      </c>
      <c r="T3149" s="2">
        <v>0.08</v>
      </c>
      <c r="U3149" t="s">
        <v>11846</v>
      </c>
      <c r="V3149" t="s">
        <v>2205</v>
      </c>
      <c r="W3149" t="s">
        <v>72</v>
      </c>
      <c r="X3149" t="s">
        <v>2206</v>
      </c>
      <c r="Y3149" s="3">
        <f>VALUE(SUBSTITUTE(Table1[[#This Row],[Order Total]],"$",""))</f>
        <v>121.44</v>
      </c>
      <c r="Z3149">
        <f>VALUE(SUBSTITUTE(Table1[[#This Row],[Total]],"$",""))</f>
        <v>122.74</v>
      </c>
      <c r="AA3149" s="3">
        <f>Table1[[#This Row],[Order Total Number]]-Table1[[#This Row],[Total Number]]</f>
        <v>-1.2999999999999972</v>
      </c>
      <c r="AB3149">
        <f>VALUE(SUBSTITUTE(Table1[[#This Row],[Shipping Cost]],"$",""))</f>
        <v>0.99</v>
      </c>
      <c r="AC3149">
        <f>VALUE(SUBSTITUTE(Table1[[#This Row],[Discount $]],"$",""))</f>
        <v>11.51</v>
      </c>
      <c r="AD3149">
        <f>VALUE(SUBSTITUTE(Table1[[#This Row],[Retail Price]],"$",""))</f>
        <v>3.08</v>
      </c>
      <c r="AE3149" s="4">
        <f>(Table1[[#This Row],[Retail Price Number]]*Table1[[#This Row],[Order Quantity]])-Table1[[#This Row],[Discount $ Number]]+Table1[[#This Row],[Shipping Cost Number]]</f>
        <v>143.48000000000002</v>
      </c>
      <c r="AF3149">
        <f>Table1[[#This Row],[Retail Price Number]]*Table1[[#This Row],[Order Quantity]]-Table1[[#This Row],[Discount $ Number]]</f>
        <v>142.49</v>
      </c>
      <c r="AG3149">
        <f>(Table1[[#This Row],[Retail Price Number]]*Table1[[#This Row],[Order Quantity]])-Table1[[#This Row],[Discount $ Number]]-Table1[[#This Row],[Shipping Cost Number]]</f>
        <v>141.5</v>
      </c>
      <c r="AH3149">
        <f>Table1[[#This Row],[Retail Price Number]]*Table1[[#This Row],[Order Quantity]]</f>
        <v>154</v>
      </c>
      <c r="AI3149">
        <f>YEAR(Table1[[#This Row],[Order Date]])</f>
        <v>2015</v>
      </c>
    </row>
    <row r="3150" spans="1:35" x14ac:dyDescent="0.3">
      <c r="A3150" t="s">
        <v>3527</v>
      </c>
      <c r="B3150" s="1">
        <v>42093</v>
      </c>
      <c r="C3150" t="s">
        <v>1047</v>
      </c>
      <c r="D3150" t="s">
        <v>162</v>
      </c>
      <c r="E3150" t="s">
        <v>46</v>
      </c>
      <c r="F3150" t="s">
        <v>47</v>
      </c>
      <c r="G3150" t="s">
        <v>134</v>
      </c>
      <c r="H3150" t="s">
        <v>107</v>
      </c>
      <c r="I3150" t="s">
        <v>121</v>
      </c>
      <c r="J3150" t="s">
        <v>290</v>
      </c>
      <c r="K3150" t="s">
        <v>94</v>
      </c>
      <c r="L3150" t="s">
        <v>34</v>
      </c>
      <c r="M3150" t="s">
        <v>35</v>
      </c>
      <c r="N3150" s="1">
        <v>42095</v>
      </c>
      <c r="O3150" t="s">
        <v>291</v>
      </c>
      <c r="P3150" s="3" t="s">
        <v>292</v>
      </c>
      <c r="Q3150" t="s">
        <v>293</v>
      </c>
      <c r="R3150">
        <v>13</v>
      </c>
      <c r="S3150" t="s">
        <v>3528</v>
      </c>
      <c r="T3150" s="2">
        <v>0.06</v>
      </c>
      <c r="U3150" t="s">
        <v>2212</v>
      </c>
      <c r="V3150" t="s">
        <v>3529</v>
      </c>
      <c r="W3150" t="s">
        <v>165</v>
      </c>
      <c r="X3150" t="s">
        <v>3530</v>
      </c>
      <c r="Y3150" s="3">
        <f>VALUE(SUBSTITUTE(Table1[[#This Row],[Order Total]],"$",""))</f>
        <v>86.29</v>
      </c>
      <c r="Z3150">
        <f>VALUE(SUBSTITUTE(Table1[[#This Row],[Total]],"$",""))</f>
        <v>90.29</v>
      </c>
      <c r="AA3150" s="3">
        <f>Table1[[#This Row],[Order Total Number]]-Table1[[#This Row],[Total Number]]</f>
        <v>-4</v>
      </c>
      <c r="AB3150">
        <f>VALUE(SUBSTITUTE(Table1[[#This Row],[Shipping Cost]],"$",""))</f>
        <v>4</v>
      </c>
      <c r="AC3150">
        <f>VALUE(SUBSTITUTE(Table1[[#This Row],[Discount $]],"$",""))</f>
        <v>7.59</v>
      </c>
      <c r="AD3150">
        <f>VALUE(SUBSTITUTE(Table1[[#This Row],[Retail Price]],"$",""))</f>
        <v>15.98</v>
      </c>
      <c r="AE3150" s="4">
        <f>(Table1[[#This Row],[Retail Price Number]]*Table1[[#This Row],[Order Quantity]])-Table1[[#This Row],[Discount $ Number]]+Table1[[#This Row],[Shipping Cost Number]]</f>
        <v>204.15</v>
      </c>
      <c r="AF3150">
        <f>Table1[[#This Row],[Retail Price Number]]*Table1[[#This Row],[Order Quantity]]-Table1[[#This Row],[Discount $ Number]]</f>
        <v>200.15</v>
      </c>
      <c r="AG3150">
        <f>(Table1[[#This Row],[Retail Price Number]]*Table1[[#This Row],[Order Quantity]])-Table1[[#This Row],[Discount $ Number]]-Table1[[#This Row],[Shipping Cost Number]]</f>
        <v>196.15</v>
      </c>
      <c r="AH3150">
        <f>Table1[[#This Row],[Retail Price Number]]*Table1[[#This Row],[Order Quantity]]</f>
        <v>207.74</v>
      </c>
      <c r="AI3150">
        <f>YEAR(Table1[[#This Row],[Order Date]])</f>
        <v>2015</v>
      </c>
    </row>
    <row r="3151" spans="1:35" x14ac:dyDescent="0.3">
      <c r="A3151" t="s">
        <v>3527</v>
      </c>
      <c r="B3151" s="1">
        <v>42238</v>
      </c>
      <c r="C3151" t="s">
        <v>1291</v>
      </c>
      <c r="D3151" t="s">
        <v>1292</v>
      </c>
      <c r="E3151" t="s">
        <v>27</v>
      </c>
      <c r="F3151" t="s">
        <v>28</v>
      </c>
      <c r="G3151" t="s">
        <v>91</v>
      </c>
      <c r="H3151" t="s">
        <v>30</v>
      </c>
      <c r="I3151" t="s">
        <v>196</v>
      </c>
      <c r="J3151" t="s">
        <v>290</v>
      </c>
      <c r="K3151" t="s">
        <v>94</v>
      </c>
      <c r="L3151" t="s">
        <v>109</v>
      </c>
      <c r="M3151" t="s">
        <v>35</v>
      </c>
      <c r="N3151" s="1">
        <v>42243</v>
      </c>
      <c r="O3151" t="s">
        <v>291</v>
      </c>
      <c r="P3151" s="3" t="s">
        <v>292</v>
      </c>
      <c r="Q3151" t="s">
        <v>293</v>
      </c>
      <c r="R3151">
        <v>45</v>
      </c>
      <c r="S3151" t="s">
        <v>3528</v>
      </c>
      <c r="T3151" s="2">
        <v>0.02</v>
      </c>
      <c r="U3151" t="s">
        <v>1313</v>
      </c>
      <c r="V3151" t="s">
        <v>3529</v>
      </c>
      <c r="W3151" t="s">
        <v>165</v>
      </c>
      <c r="X3151" t="s">
        <v>3530</v>
      </c>
      <c r="Y3151" s="3">
        <f>VALUE(SUBSTITUTE(Table1[[#This Row],[Order Total]],"$",""))</f>
        <v>86.29</v>
      </c>
      <c r="Z3151">
        <f>VALUE(SUBSTITUTE(Table1[[#This Row],[Total]],"$",""))</f>
        <v>90.29</v>
      </c>
      <c r="AA3151" s="3">
        <f>Table1[[#This Row],[Order Total Number]]-Table1[[#This Row],[Total Number]]</f>
        <v>-4</v>
      </c>
      <c r="AB3151">
        <f>VALUE(SUBSTITUTE(Table1[[#This Row],[Shipping Cost]],"$",""))</f>
        <v>4</v>
      </c>
      <c r="AC3151">
        <f>VALUE(SUBSTITUTE(Table1[[#This Row],[Discount $]],"$",""))</f>
        <v>9.59</v>
      </c>
      <c r="AD3151">
        <f>VALUE(SUBSTITUTE(Table1[[#This Row],[Retail Price]],"$",""))</f>
        <v>15.98</v>
      </c>
      <c r="AE3151" s="4">
        <f>(Table1[[#This Row],[Retail Price Number]]*Table1[[#This Row],[Order Quantity]])-Table1[[#This Row],[Discount $ Number]]+Table1[[#This Row],[Shipping Cost Number]]</f>
        <v>713.51</v>
      </c>
      <c r="AF3151">
        <f>Table1[[#This Row],[Retail Price Number]]*Table1[[#This Row],[Order Quantity]]-Table1[[#This Row],[Discount $ Number]]</f>
        <v>709.51</v>
      </c>
      <c r="AG3151">
        <f>(Table1[[#This Row],[Retail Price Number]]*Table1[[#This Row],[Order Quantity]])-Table1[[#This Row],[Discount $ Number]]-Table1[[#This Row],[Shipping Cost Number]]</f>
        <v>705.51</v>
      </c>
      <c r="AH3151">
        <f>Table1[[#This Row],[Retail Price Number]]*Table1[[#This Row],[Order Quantity]]</f>
        <v>719.1</v>
      </c>
      <c r="AI3151">
        <f>YEAR(Table1[[#This Row],[Order Date]])</f>
        <v>2015</v>
      </c>
    </row>
    <row r="3152" spans="1:35" x14ac:dyDescent="0.3">
      <c r="A3152" t="s">
        <v>3527</v>
      </c>
      <c r="B3152" s="1">
        <v>42769</v>
      </c>
      <c r="C3152" t="s">
        <v>161</v>
      </c>
      <c r="D3152" t="s">
        <v>162</v>
      </c>
      <c r="E3152" t="s">
        <v>46</v>
      </c>
      <c r="F3152" t="s">
        <v>47</v>
      </c>
      <c r="G3152" t="s">
        <v>134</v>
      </c>
      <c r="H3152" t="s">
        <v>107</v>
      </c>
      <c r="I3152" t="s">
        <v>121</v>
      </c>
      <c r="J3152" t="s">
        <v>1365</v>
      </c>
      <c r="K3152" t="s">
        <v>94</v>
      </c>
      <c r="L3152" t="s">
        <v>95</v>
      </c>
      <c r="M3152" t="s">
        <v>35</v>
      </c>
      <c r="N3152" s="1">
        <v>42771</v>
      </c>
      <c r="O3152" t="s">
        <v>925</v>
      </c>
      <c r="P3152" s="3" t="s">
        <v>758</v>
      </c>
      <c r="Q3152" t="s">
        <v>254</v>
      </c>
      <c r="R3152">
        <v>22</v>
      </c>
      <c r="S3152" t="s">
        <v>4871</v>
      </c>
      <c r="T3152" s="2">
        <v>7.0000000000000007E-2</v>
      </c>
      <c r="U3152" t="s">
        <v>1922</v>
      </c>
      <c r="V3152" t="s">
        <v>3529</v>
      </c>
      <c r="W3152" t="s">
        <v>1369</v>
      </c>
      <c r="X3152" t="s">
        <v>3530</v>
      </c>
      <c r="Y3152" s="3">
        <f>VALUE(SUBSTITUTE(Table1[[#This Row],[Order Total]],"$",""))</f>
        <v>86.29</v>
      </c>
      <c r="Z3152">
        <f>VALUE(SUBSTITUTE(Table1[[#This Row],[Total]],"$",""))</f>
        <v>90.29</v>
      </c>
      <c r="AA3152" s="3">
        <f>Table1[[#This Row],[Order Total Number]]-Table1[[#This Row],[Total Number]]</f>
        <v>-4</v>
      </c>
      <c r="AB3152">
        <f>VALUE(SUBSTITUTE(Table1[[#This Row],[Shipping Cost]],"$",""))</f>
        <v>0.93</v>
      </c>
      <c r="AC3152">
        <f>VALUE(SUBSTITUTE(Table1[[#This Row],[Discount $]],"$",""))</f>
        <v>3.77</v>
      </c>
      <c r="AD3152">
        <f>VALUE(SUBSTITUTE(Table1[[#This Row],[Retail Price]],"$",""))</f>
        <v>2.84</v>
      </c>
      <c r="AE3152" s="4">
        <f>(Table1[[#This Row],[Retail Price Number]]*Table1[[#This Row],[Order Quantity]])-Table1[[#This Row],[Discount $ Number]]+Table1[[#This Row],[Shipping Cost Number]]</f>
        <v>59.639999999999993</v>
      </c>
      <c r="AF3152">
        <f>Table1[[#This Row],[Retail Price Number]]*Table1[[#This Row],[Order Quantity]]-Table1[[#This Row],[Discount $ Number]]</f>
        <v>58.709999999999994</v>
      </c>
      <c r="AG3152">
        <f>(Table1[[#This Row],[Retail Price Number]]*Table1[[#This Row],[Order Quantity]])-Table1[[#This Row],[Discount $ Number]]-Table1[[#This Row],[Shipping Cost Number]]</f>
        <v>57.779999999999994</v>
      </c>
      <c r="AH3152">
        <f>Table1[[#This Row],[Retail Price Number]]*Table1[[#This Row],[Order Quantity]]</f>
        <v>62.48</v>
      </c>
      <c r="AI3152">
        <f>YEAR(Table1[[#This Row],[Order Date]])</f>
        <v>2017</v>
      </c>
    </row>
    <row r="3153" spans="1:35" x14ac:dyDescent="0.3">
      <c r="A3153" t="s">
        <v>3527</v>
      </c>
      <c r="B3153" s="1">
        <v>42238</v>
      </c>
      <c r="C3153" t="s">
        <v>1291</v>
      </c>
      <c r="D3153" t="s">
        <v>1292</v>
      </c>
      <c r="E3153" t="s">
        <v>27</v>
      </c>
      <c r="F3153" t="s">
        <v>28</v>
      </c>
      <c r="G3153" t="s">
        <v>91</v>
      </c>
      <c r="H3153" t="s">
        <v>30</v>
      </c>
      <c r="I3153" t="s">
        <v>63</v>
      </c>
      <c r="J3153" t="s">
        <v>290</v>
      </c>
      <c r="K3153" t="s">
        <v>94</v>
      </c>
      <c r="L3153" t="s">
        <v>95</v>
      </c>
      <c r="M3153" t="s">
        <v>156</v>
      </c>
      <c r="N3153" s="1">
        <v>42243</v>
      </c>
      <c r="O3153" t="s">
        <v>291</v>
      </c>
      <c r="P3153" s="3" t="s">
        <v>292</v>
      </c>
      <c r="Q3153" t="s">
        <v>293</v>
      </c>
      <c r="R3153">
        <v>40</v>
      </c>
      <c r="S3153" t="s">
        <v>3528</v>
      </c>
      <c r="T3153" s="2">
        <v>0.05</v>
      </c>
      <c r="U3153" t="s">
        <v>1313</v>
      </c>
      <c r="V3153" t="s">
        <v>3529</v>
      </c>
      <c r="W3153" t="s">
        <v>165</v>
      </c>
      <c r="X3153" t="s">
        <v>3530</v>
      </c>
      <c r="Y3153" s="3">
        <f>VALUE(SUBSTITUTE(Table1[[#This Row],[Order Total]],"$",""))</f>
        <v>86.29</v>
      </c>
      <c r="Z3153">
        <f>VALUE(SUBSTITUTE(Table1[[#This Row],[Total]],"$",""))</f>
        <v>90.29</v>
      </c>
      <c r="AA3153" s="3">
        <f>Table1[[#This Row],[Order Total Number]]-Table1[[#This Row],[Total Number]]</f>
        <v>-4</v>
      </c>
      <c r="AB3153">
        <f>VALUE(SUBSTITUTE(Table1[[#This Row],[Shipping Cost]],"$",""))</f>
        <v>4</v>
      </c>
      <c r="AC3153">
        <f>VALUE(SUBSTITUTE(Table1[[#This Row],[Discount $]],"$",""))</f>
        <v>9.59</v>
      </c>
      <c r="AD3153">
        <f>VALUE(SUBSTITUTE(Table1[[#This Row],[Retail Price]],"$",""))</f>
        <v>15.98</v>
      </c>
      <c r="AE3153" s="4">
        <f>(Table1[[#This Row],[Retail Price Number]]*Table1[[#This Row],[Order Quantity]])-Table1[[#This Row],[Discount $ Number]]+Table1[[#This Row],[Shipping Cost Number]]</f>
        <v>633.61</v>
      </c>
      <c r="AF3153">
        <f>Table1[[#This Row],[Retail Price Number]]*Table1[[#This Row],[Order Quantity]]-Table1[[#This Row],[Discount $ Number]]</f>
        <v>629.61</v>
      </c>
      <c r="AG3153">
        <f>(Table1[[#This Row],[Retail Price Number]]*Table1[[#This Row],[Order Quantity]])-Table1[[#This Row],[Discount $ Number]]-Table1[[#This Row],[Shipping Cost Number]]</f>
        <v>625.61</v>
      </c>
      <c r="AH3153">
        <f>Table1[[#This Row],[Retail Price Number]]*Table1[[#This Row],[Order Quantity]]</f>
        <v>639.20000000000005</v>
      </c>
      <c r="AI3153">
        <f>YEAR(Table1[[#This Row],[Order Date]])</f>
        <v>2015</v>
      </c>
    </row>
    <row r="3154" spans="1:35" x14ac:dyDescent="0.3">
      <c r="A3154" t="s">
        <v>3527</v>
      </c>
      <c r="B3154" s="1">
        <v>42210</v>
      </c>
      <c r="C3154" t="s">
        <v>600</v>
      </c>
      <c r="D3154" t="s">
        <v>365</v>
      </c>
      <c r="E3154" t="s">
        <v>46</v>
      </c>
      <c r="F3154" t="s">
        <v>47</v>
      </c>
      <c r="G3154" t="s">
        <v>29</v>
      </c>
      <c r="H3154" t="s">
        <v>48</v>
      </c>
      <c r="I3154" t="s">
        <v>92</v>
      </c>
      <c r="J3154" t="s">
        <v>290</v>
      </c>
      <c r="K3154" t="s">
        <v>33</v>
      </c>
      <c r="L3154" t="s">
        <v>34</v>
      </c>
      <c r="M3154" t="s">
        <v>35</v>
      </c>
      <c r="N3154" s="1">
        <v>42211</v>
      </c>
      <c r="O3154" t="s">
        <v>291</v>
      </c>
      <c r="P3154" s="3" t="s">
        <v>292</v>
      </c>
      <c r="Q3154" t="s">
        <v>293</v>
      </c>
      <c r="R3154">
        <v>2</v>
      </c>
      <c r="S3154" t="s">
        <v>3528</v>
      </c>
      <c r="T3154" s="2">
        <v>0.02</v>
      </c>
      <c r="U3154" t="s">
        <v>1313</v>
      </c>
      <c r="V3154" t="s">
        <v>3529</v>
      </c>
      <c r="W3154" t="s">
        <v>165</v>
      </c>
      <c r="X3154" t="s">
        <v>3530</v>
      </c>
      <c r="Y3154" s="3">
        <f>VALUE(SUBSTITUTE(Table1[[#This Row],[Order Total]],"$",""))</f>
        <v>86.29</v>
      </c>
      <c r="Z3154">
        <f>VALUE(SUBSTITUTE(Table1[[#This Row],[Total]],"$",""))</f>
        <v>90.29</v>
      </c>
      <c r="AA3154" s="3">
        <f>Table1[[#This Row],[Order Total Number]]-Table1[[#This Row],[Total Number]]</f>
        <v>-4</v>
      </c>
      <c r="AB3154">
        <f>VALUE(SUBSTITUTE(Table1[[#This Row],[Shipping Cost]],"$",""))</f>
        <v>4</v>
      </c>
      <c r="AC3154">
        <f>VALUE(SUBSTITUTE(Table1[[#This Row],[Discount $]],"$",""))</f>
        <v>9.59</v>
      </c>
      <c r="AD3154">
        <f>VALUE(SUBSTITUTE(Table1[[#This Row],[Retail Price]],"$",""))</f>
        <v>15.98</v>
      </c>
      <c r="AE3154" s="4">
        <f>(Table1[[#This Row],[Retail Price Number]]*Table1[[#This Row],[Order Quantity]])-Table1[[#This Row],[Discount $ Number]]+Table1[[#This Row],[Shipping Cost Number]]</f>
        <v>26.37</v>
      </c>
      <c r="AF3154">
        <f>Table1[[#This Row],[Retail Price Number]]*Table1[[#This Row],[Order Quantity]]-Table1[[#This Row],[Discount $ Number]]</f>
        <v>22.37</v>
      </c>
      <c r="AG3154">
        <f>(Table1[[#This Row],[Retail Price Number]]*Table1[[#This Row],[Order Quantity]])-Table1[[#This Row],[Discount $ Number]]-Table1[[#This Row],[Shipping Cost Number]]</f>
        <v>18.37</v>
      </c>
      <c r="AH3154">
        <f>Table1[[#This Row],[Retail Price Number]]*Table1[[#This Row],[Order Quantity]]</f>
        <v>31.96</v>
      </c>
      <c r="AI3154">
        <f>YEAR(Table1[[#This Row],[Order Date]])</f>
        <v>2015</v>
      </c>
    </row>
    <row r="3155" spans="1:35" x14ac:dyDescent="0.3">
      <c r="A3155" t="s">
        <v>3527</v>
      </c>
      <c r="B3155" s="1">
        <v>42238</v>
      </c>
      <c r="C3155" t="s">
        <v>1291</v>
      </c>
      <c r="D3155" t="s">
        <v>1292</v>
      </c>
      <c r="E3155" t="s">
        <v>27</v>
      </c>
      <c r="F3155" t="s">
        <v>28</v>
      </c>
      <c r="G3155" t="s">
        <v>91</v>
      </c>
      <c r="H3155" t="s">
        <v>30</v>
      </c>
      <c r="I3155" t="s">
        <v>92</v>
      </c>
      <c r="J3155" t="s">
        <v>290</v>
      </c>
      <c r="K3155" t="s">
        <v>94</v>
      </c>
      <c r="L3155" t="s">
        <v>109</v>
      </c>
      <c r="M3155" t="s">
        <v>35</v>
      </c>
      <c r="N3155" s="1">
        <v>42243</v>
      </c>
      <c r="O3155" t="s">
        <v>1285</v>
      </c>
      <c r="P3155" s="3" t="s">
        <v>292</v>
      </c>
      <c r="Q3155" t="s">
        <v>1286</v>
      </c>
      <c r="R3155">
        <v>15</v>
      </c>
      <c r="S3155" t="s">
        <v>3528</v>
      </c>
      <c r="T3155" s="2">
        <v>0</v>
      </c>
      <c r="U3155" t="s">
        <v>1313</v>
      </c>
      <c r="V3155" t="s">
        <v>3529</v>
      </c>
      <c r="W3155" t="s">
        <v>881</v>
      </c>
      <c r="X3155" t="s">
        <v>3530</v>
      </c>
      <c r="Y3155" s="3">
        <f>VALUE(SUBSTITUTE(Table1[[#This Row],[Order Total]],"$",""))</f>
        <v>86.29</v>
      </c>
      <c r="Z3155">
        <f>VALUE(SUBSTITUTE(Table1[[#This Row],[Total]],"$",""))</f>
        <v>90.29</v>
      </c>
      <c r="AA3155" s="3">
        <f>Table1[[#This Row],[Order Total Number]]-Table1[[#This Row],[Total Number]]</f>
        <v>-4</v>
      </c>
      <c r="AB3155">
        <f>VALUE(SUBSTITUTE(Table1[[#This Row],[Shipping Cost]],"$",""))</f>
        <v>6.5</v>
      </c>
      <c r="AC3155">
        <f>VALUE(SUBSTITUTE(Table1[[#This Row],[Discount $]],"$",""))</f>
        <v>9.59</v>
      </c>
      <c r="AD3155">
        <f>VALUE(SUBSTITUTE(Table1[[#This Row],[Retail Price]],"$",""))</f>
        <v>15.98</v>
      </c>
      <c r="AE3155" s="4">
        <f>(Table1[[#This Row],[Retail Price Number]]*Table1[[#This Row],[Order Quantity]])-Table1[[#This Row],[Discount $ Number]]+Table1[[#This Row],[Shipping Cost Number]]</f>
        <v>236.61</v>
      </c>
      <c r="AF3155">
        <f>Table1[[#This Row],[Retail Price Number]]*Table1[[#This Row],[Order Quantity]]-Table1[[#This Row],[Discount $ Number]]</f>
        <v>230.11</v>
      </c>
      <c r="AG3155">
        <f>(Table1[[#This Row],[Retail Price Number]]*Table1[[#This Row],[Order Quantity]])-Table1[[#This Row],[Discount $ Number]]-Table1[[#This Row],[Shipping Cost Number]]</f>
        <v>223.61</v>
      </c>
      <c r="AH3155">
        <f>Table1[[#This Row],[Retail Price Number]]*Table1[[#This Row],[Order Quantity]]</f>
        <v>239.70000000000002</v>
      </c>
      <c r="AI3155">
        <f>YEAR(Table1[[#This Row],[Order Date]])</f>
        <v>2015</v>
      </c>
    </row>
    <row r="3156" spans="1:35" x14ac:dyDescent="0.3">
      <c r="A3156" t="s">
        <v>11507</v>
      </c>
      <c r="B3156" s="1">
        <v>42753</v>
      </c>
      <c r="C3156" t="s">
        <v>2866</v>
      </c>
      <c r="D3156" t="s">
        <v>133</v>
      </c>
      <c r="E3156" t="s">
        <v>27</v>
      </c>
      <c r="F3156" t="s">
        <v>28</v>
      </c>
      <c r="G3156" t="s">
        <v>77</v>
      </c>
      <c r="H3156" t="s">
        <v>62</v>
      </c>
      <c r="I3156" t="s">
        <v>121</v>
      </c>
      <c r="J3156" t="s">
        <v>832</v>
      </c>
      <c r="K3156" t="s">
        <v>94</v>
      </c>
      <c r="L3156" t="s">
        <v>34</v>
      </c>
      <c r="M3156" t="s">
        <v>35</v>
      </c>
      <c r="N3156" s="1">
        <v>42755</v>
      </c>
      <c r="O3156" t="s">
        <v>833</v>
      </c>
      <c r="P3156" s="3" t="s">
        <v>834</v>
      </c>
      <c r="Q3156" t="s">
        <v>774</v>
      </c>
      <c r="R3156">
        <v>50</v>
      </c>
      <c r="S3156" t="s">
        <v>3469</v>
      </c>
      <c r="T3156" s="2">
        <v>0.08</v>
      </c>
      <c r="U3156" t="s">
        <v>127</v>
      </c>
      <c r="V3156" t="s">
        <v>3469</v>
      </c>
      <c r="W3156" t="s">
        <v>838</v>
      </c>
      <c r="X3156" t="s">
        <v>3470</v>
      </c>
      <c r="Y3156" s="3">
        <f>VALUE(SUBSTITUTE(Table1[[#This Row],[Order Total]],"$",""))</f>
        <v>68.959999999999994</v>
      </c>
      <c r="Z3156">
        <f>VALUE(SUBSTITUTE(Table1[[#This Row],[Total]],"$",""))</f>
        <v>73.459999999999994</v>
      </c>
      <c r="AA3156" s="3">
        <f>Table1[[#This Row],[Order Total Number]]-Table1[[#This Row],[Total Number]]</f>
        <v>-4.5</v>
      </c>
      <c r="AB3156">
        <f>VALUE(SUBSTITUTE(Table1[[#This Row],[Shipping Cost]],"$",""))</f>
        <v>2.04</v>
      </c>
      <c r="AC3156">
        <f>VALUE(SUBSTITUTE(Table1[[#This Row],[Discount $]],"$",""))</f>
        <v>0</v>
      </c>
      <c r="AD3156">
        <f>VALUE(SUBSTITUTE(Table1[[#This Row],[Retail Price]],"$",""))</f>
        <v>5.18</v>
      </c>
      <c r="AE3156" s="4">
        <f>(Table1[[#This Row],[Retail Price Number]]*Table1[[#This Row],[Order Quantity]])-Table1[[#This Row],[Discount $ Number]]+Table1[[#This Row],[Shipping Cost Number]]</f>
        <v>261.04000000000002</v>
      </c>
      <c r="AF3156">
        <f>Table1[[#This Row],[Retail Price Number]]*Table1[[#This Row],[Order Quantity]]-Table1[[#This Row],[Discount $ Number]]</f>
        <v>259</v>
      </c>
      <c r="AG3156">
        <f>(Table1[[#This Row],[Retail Price Number]]*Table1[[#This Row],[Order Quantity]])-Table1[[#This Row],[Discount $ Number]]-Table1[[#This Row],[Shipping Cost Number]]</f>
        <v>256.95999999999998</v>
      </c>
      <c r="AH3156">
        <f>Table1[[#This Row],[Retail Price Number]]*Table1[[#This Row],[Order Quantity]]</f>
        <v>259</v>
      </c>
      <c r="AI3156">
        <f>YEAR(Table1[[#This Row],[Order Date]])</f>
        <v>2017</v>
      </c>
    </row>
    <row r="3157" spans="1:35" x14ac:dyDescent="0.3">
      <c r="A3157" t="s">
        <v>8904</v>
      </c>
      <c r="B3157" s="1">
        <v>42396</v>
      </c>
      <c r="C3157" t="s">
        <v>3002</v>
      </c>
      <c r="D3157" t="s">
        <v>3003</v>
      </c>
      <c r="E3157" t="s">
        <v>27</v>
      </c>
      <c r="F3157" t="s">
        <v>28</v>
      </c>
      <c r="G3157" t="s">
        <v>134</v>
      </c>
      <c r="H3157" t="s">
        <v>78</v>
      </c>
      <c r="I3157" t="s">
        <v>31</v>
      </c>
      <c r="J3157" t="s">
        <v>411</v>
      </c>
      <c r="K3157" t="s">
        <v>33</v>
      </c>
      <c r="L3157" t="s">
        <v>109</v>
      </c>
      <c r="M3157" t="s">
        <v>156</v>
      </c>
      <c r="N3157" s="1">
        <v>42398</v>
      </c>
      <c r="O3157" t="s">
        <v>412</v>
      </c>
      <c r="P3157" s="3" t="s">
        <v>413</v>
      </c>
      <c r="Q3157" t="s">
        <v>414</v>
      </c>
      <c r="R3157">
        <v>18</v>
      </c>
      <c r="S3157" t="s">
        <v>8905</v>
      </c>
      <c r="T3157" s="2">
        <v>0.1</v>
      </c>
      <c r="U3157" t="s">
        <v>5845</v>
      </c>
      <c r="V3157" t="s">
        <v>8906</v>
      </c>
      <c r="W3157" t="s">
        <v>376</v>
      </c>
      <c r="X3157" t="s">
        <v>8907</v>
      </c>
      <c r="Y3157" s="3">
        <f>VALUE(SUBSTITUTE(Table1[[#This Row],[Order Total]],"$",""))</f>
        <v>593.64</v>
      </c>
      <c r="Z3157">
        <f>VALUE(SUBSTITUTE(Table1[[#This Row],[Total]],"$",""))</f>
        <v>690.63</v>
      </c>
      <c r="AA3157" s="3">
        <f>Table1[[#This Row],[Order Total Number]]-Table1[[#This Row],[Total Number]]</f>
        <v>-96.990000000000009</v>
      </c>
      <c r="AB3157">
        <f>VALUE(SUBSTITUTE(Table1[[#This Row],[Shipping Cost]],"$",""))</f>
        <v>7.18</v>
      </c>
      <c r="AC3157">
        <f>VALUE(SUBSTITUTE(Table1[[#This Row],[Discount $]],"$",""))</f>
        <v>26.96</v>
      </c>
      <c r="AD3157">
        <f>VALUE(SUBSTITUTE(Table1[[#This Row],[Retail Price]],"$",""))</f>
        <v>100.98</v>
      </c>
      <c r="AE3157" s="4">
        <f>(Table1[[#This Row],[Retail Price Number]]*Table1[[#This Row],[Order Quantity]])-Table1[[#This Row],[Discount $ Number]]+Table1[[#This Row],[Shipping Cost Number]]</f>
        <v>1797.8600000000001</v>
      </c>
      <c r="AF3157">
        <f>Table1[[#This Row],[Retail Price Number]]*Table1[[#This Row],[Order Quantity]]-Table1[[#This Row],[Discount $ Number]]</f>
        <v>1790.68</v>
      </c>
      <c r="AG3157">
        <f>(Table1[[#This Row],[Retail Price Number]]*Table1[[#This Row],[Order Quantity]])-Table1[[#This Row],[Discount $ Number]]-Table1[[#This Row],[Shipping Cost Number]]</f>
        <v>1783.5</v>
      </c>
      <c r="AH3157">
        <f>Table1[[#This Row],[Retail Price Number]]*Table1[[#This Row],[Order Quantity]]</f>
        <v>1817.64</v>
      </c>
      <c r="AI3157">
        <f>YEAR(Table1[[#This Row],[Order Date]])</f>
        <v>2016</v>
      </c>
    </row>
    <row r="3158" spans="1:35" x14ac:dyDescent="0.3">
      <c r="A3158" t="s">
        <v>8904</v>
      </c>
      <c r="B3158" s="1">
        <v>42027</v>
      </c>
      <c r="C3158" t="s">
        <v>2344</v>
      </c>
      <c r="D3158" t="s">
        <v>929</v>
      </c>
      <c r="E3158" t="s">
        <v>27</v>
      </c>
      <c r="F3158" t="s">
        <v>28</v>
      </c>
      <c r="G3158" t="s">
        <v>29</v>
      </c>
      <c r="H3158" t="s">
        <v>217</v>
      </c>
      <c r="I3158" t="s">
        <v>63</v>
      </c>
      <c r="J3158" t="s">
        <v>145</v>
      </c>
      <c r="K3158" t="s">
        <v>94</v>
      </c>
      <c r="L3158" t="s">
        <v>34</v>
      </c>
      <c r="M3158" t="s">
        <v>35</v>
      </c>
      <c r="N3158" s="1">
        <v>42028</v>
      </c>
      <c r="O3158" t="s">
        <v>146</v>
      </c>
      <c r="P3158" s="3" t="s">
        <v>147</v>
      </c>
      <c r="Q3158" t="s">
        <v>148</v>
      </c>
      <c r="R3158">
        <v>44</v>
      </c>
      <c r="S3158" t="s">
        <v>9363</v>
      </c>
      <c r="T3158" s="2">
        <v>0.03</v>
      </c>
      <c r="U3158" t="s">
        <v>267</v>
      </c>
      <c r="V3158" t="s">
        <v>9364</v>
      </c>
      <c r="W3158" t="s">
        <v>152</v>
      </c>
      <c r="X3158" t="s">
        <v>933</v>
      </c>
      <c r="Y3158" s="3">
        <f>VALUE(SUBSTITUTE(Table1[[#This Row],[Order Total]],"$",""))</f>
        <v>69.569999999999993</v>
      </c>
      <c r="Z3158">
        <f>VALUE(SUBSTITUTE(Table1[[#This Row],[Total]],"$",""))</f>
        <v>60.68</v>
      </c>
      <c r="AA3158" s="3">
        <f>Table1[[#This Row],[Order Total Number]]-Table1[[#This Row],[Total Number]]</f>
        <v>8.8899999999999935</v>
      </c>
      <c r="AB3158">
        <f>VALUE(SUBSTITUTE(Table1[[#This Row],[Shipping Cost]],"$",""))</f>
        <v>2.85</v>
      </c>
      <c r="AC3158">
        <f>VALUE(SUBSTITUTE(Table1[[#This Row],[Discount $]],"$",""))</f>
        <v>4.49</v>
      </c>
      <c r="AD3158">
        <f>VALUE(SUBSTITUTE(Table1[[#This Row],[Retail Price]],"$",""))</f>
        <v>12.22</v>
      </c>
      <c r="AE3158" s="4">
        <f>(Table1[[#This Row],[Retail Price Number]]*Table1[[#This Row],[Order Quantity]])-Table1[[#This Row],[Discount $ Number]]+Table1[[#This Row],[Shipping Cost Number]]</f>
        <v>536.04000000000008</v>
      </c>
      <c r="AF3158">
        <f>Table1[[#This Row],[Retail Price Number]]*Table1[[#This Row],[Order Quantity]]-Table1[[#This Row],[Discount $ Number]]</f>
        <v>533.19000000000005</v>
      </c>
      <c r="AG3158">
        <f>(Table1[[#This Row],[Retail Price Number]]*Table1[[#This Row],[Order Quantity]])-Table1[[#This Row],[Discount $ Number]]-Table1[[#This Row],[Shipping Cost Number]]</f>
        <v>530.34</v>
      </c>
      <c r="AH3158">
        <f>Table1[[#This Row],[Retail Price Number]]*Table1[[#This Row],[Order Quantity]]</f>
        <v>537.68000000000006</v>
      </c>
      <c r="AI3158">
        <f>YEAR(Table1[[#This Row],[Order Date]])</f>
        <v>2015</v>
      </c>
    </row>
    <row r="3159" spans="1:35" x14ac:dyDescent="0.3">
      <c r="A3159" t="s">
        <v>8904</v>
      </c>
      <c r="B3159" s="1">
        <v>42207</v>
      </c>
      <c r="C3159" t="s">
        <v>10199</v>
      </c>
      <c r="D3159" t="s">
        <v>1005</v>
      </c>
      <c r="E3159" t="s">
        <v>27</v>
      </c>
      <c r="F3159" t="s">
        <v>28</v>
      </c>
      <c r="G3159" t="s">
        <v>77</v>
      </c>
      <c r="H3159" t="s">
        <v>281</v>
      </c>
      <c r="I3159" t="s">
        <v>92</v>
      </c>
      <c r="J3159" t="s">
        <v>5250</v>
      </c>
      <c r="K3159" t="s">
        <v>94</v>
      </c>
      <c r="L3159" t="s">
        <v>95</v>
      </c>
      <c r="M3159" t="s">
        <v>35</v>
      </c>
      <c r="N3159" s="1">
        <v>42208</v>
      </c>
      <c r="O3159" t="s">
        <v>2688</v>
      </c>
      <c r="P3159" s="3" t="s">
        <v>2014</v>
      </c>
      <c r="Q3159" t="s">
        <v>5251</v>
      </c>
      <c r="R3159">
        <v>1</v>
      </c>
      <c r="S3159" t="s">
        <v>3227</v>
      </c>
      <c r="T3159" s="2">
        <v>0.01</v>
      </c>
      <c r="U3159" t="s">
        <v>127</v>
      </c>
      <c r="V3159" t="s">
        <v>3469</v>
      </c>
      <c r="W3159" t="s">
        <v>891</v>
      </c>
      <c r="X3159" t="s">
        <v>3470</v>
      </c>
      <c r="Y3159" s="3">
        <f>VALUE(SUBSTITUTE(Table1[[#This Row],[Order Total]],"$",""))</f>
        <v>68.959999999999994</v>
      </c>
      <c r="Z3159">
        <f>VALUE(SUBSTITUTE(Table1[[#This Row],[Total]],"$",""))</f>
        <v>73.459999999999994</v>
      </c>
      <c r="AA3159" s="3">
        <f>Table1[[#This Row],[Order Total Number]]-Table1[[#This Row],[Total Number]]</f>
        <v>-4.5</v>
      </c>
      <c r="AB3159">
        <f>VALUE(SUBSTITUTE(Table1[[#This Row],[Shipping Cost]],"$",""))</f>
        <v>4.5</v>
      </c>
      <c r="AC3159">
        <f>VALUE(SUBSTITUTE(Table1[[#This Row],[Discount $]],"$",""))</f>
        <v>0</v>
      </c>
      <c r="AD3159">
        <f>VALUE(SUBSTITUTE(Table1[[#This Row],[Retail Price]],"$",""))</f>
        <v>8.6199999999999992</v>
      </c>
      <c r="AE3159" s="4">
        <f>(Table1[[#This Row],[Retail Price Number]]*Table1[[#This Row],[Order Quantity]])-Table1[[#This Row],[Discount $ Number]]+Table1[[#This Row],[Shipping Cost Number]]</f>
        <v>13.12</v>
      </c>
      <c r="AF3159">
        <f>Table1[[#This Row],[Retail Price Number]]*Table1[[#This Row],[Order Quantity]]-Table1[[#This Row],[Discount $ Number]]</f>
        <v>8.6199999999999992</v>
      </c>
      <c r="AG3159">
        <f>(Table1[[#This Row],[Retail Price Number]]*Table1[[#This Row],[Order Quantity]])-Table1[[#This Row],[Discount $ Number]]-Table1[[#This Row],[Shipping Cost Number]]</f>
        <v>4.1199999999999992</v>
      </c>
      <c r="AH3159">
        <f>Table1[[#This Row],[Retail Price Number]]*Table1[[#This Row],[Order Quantity]]</f>
        <v>8.6199999999999992</v>
      </c>
      <c r="AI3159">
        <f>YEAR(Table1[[#This Row],[Order Date]])</f>
        <v>2015</v>
      </c>
    </row>
    <row r="3160" spans="1:35" x14ac:dyDescent="0.3">
      <c r="A3160" t="s">
        <v>8904</v>
      </c>
      <c r="B3160" s="1">
        <v>42320</v>
      </c>
      <c r="C3160" t="s">
        <v>1301</v>
      </c>
      <c r="D3160" t="s">
        <v>228</v>
      </c>
      <c r="E3160" t="s">
        <v>46</v>
      </c>
      <c r="F3160" t="s">
        <v>47</v>
      </c>
      <c r="G3160" t="s">
        <v>134</v>
      </c>
      <c r="H3160" t="s">
        <v>107</v>
      </c>
      <c r="I3160" t="s">
        <v>31</v>
      </c>
      <c r="J3160" t="s">
        <v>832</v>
      </c>
      <c r="K3160" t="s">
        <v>33</v>
      </c>
      <c r="L3160" t="s">
        <v>50</v>
      </c>
      <c r="M3160" t="s">
        <v>156</v>
      </c>
      <c r="N3160" s="1">
        <v>42322</v>
      </c>
      <c r="O3160" t="s">
        <v>833</v>
      </c>
      <c r="P3160" s="3" t="s">
        <v>834</v>
      </c>
      <c r="Q3160" t="s">
        <v>774</v>
      </c>
      <c r="R3160">
        <v>23</v>
      </c>
      <c r="S3160" t="s">
        <v>10273</v>
      </c>
      <c r="T3160" s="2">
        <v>0.1</v>
      </c>
      <c r="U3160" t="s">
        <v>3595</v>
      </c>
      <c r="V3160" t="s">
        <v>12313</v>
      </c>
      <c r="W3160" t="s">
        <v>838</v>
      </c>
      <c r="X3160" t="s">
        <v>12314</v>
      </c>
      <c r="Y3160" s="3">
        <f>VALUE(SUBSTITUTE(Table1[[#This Row],[Order Total]],"$",""))</f>
        <v>58.51</v>
      </c>
      <c r="Z3160">
        <f>VALUE(SUBSTITUTE(Table1[[#This Row],[Total]],"$",""))</f>
        <v>59.43</v>
      </c>
      <c r="AA3160" s="3">
        <f>Table1[[#This Row],[Order Total Number]]-Table1[[#This Row],[Total Number]]</f>
        <v>-0.92000000000000171</v>
      </c>
      <c r="AB3160">
        <f>VALUE(SUBSTITUTE(Table1[[#This Row],[Shipping Cost]],"$",""))</f>
        <v>2.04</v>
      </c>
      <c r="AC3160">
        <f>VALUE(SUBSTITUTE(Table1[[#This Row],[Discount $]],"$",""))</f>
        <v>3.17</v>
      </c>
      <c r="AD3160">
        <f>VALUE(SUBSTITUTE(Table1[[#This Row],[Retail Price]],"$",""))</f>
        <v>5.18</v>
      </c>
      <c r="AE3160" s="4">
        <f>(Table1[[#This Row],[Retail Price Number]]*Table1[[#This Row],[Order Quantity]])-Table1[[#This Row],[Discount $ Number]]+Table1[[#This Row],[Shipping Cost Number]]</f>
        <v>118.00999999999999</v>
      </c>
      <c r="AF3160">
        <f>Table1[[#This Row],[Retail Price Number]]*Table1[[#This Row],[Order Quantity]]-Table1[[#This Row],[Discount $ Number]]</f>
        <v>115.96999999999998</v>
      </c>
      <c r="AG3160">
        <f>(Table1[[#This Row],[Retail Price Number]]*Table1[[#This Row],[Order Quantity]])-Table1[[#This Row],[Discount $ Number]]-Table1[[#This Row],[Shipping Cost Number]]</f>
        <v>113.92999999999998</v>
      </c>
      <c r="AH3160">
        <f>Table1[[#This Row],[Retail Price Number]]*Table1[[#This Row],[Order Quantity]]</f>
        <v>119.13999999999999</v>
      </c>
      <c r="AI3160">
        <f>YEAR(Table1[[#This Row],[Order Date]])</f>
        <v>2015</v>
      </c>
    </row>
    <row r="3161" spans="1:35" x14ac:dyDescent="0.3">
      <c r="A3161" t="s">
        <v>1062</v>
      </c>
      <c r="B3161" s="1">
        <v>42500</v>
      </c>
      <c r="C3161" t="s">
        <v>670</v>
      </c>
      <c r="D3161" t="s">
        <v>551</v>
      </c>
      <c r="E3161" t="s">
        <v>27</v>
      </c>
      <c r="F3161" t="s">
        <v>28</v>
      </c>
      <c r="G3161" t="s">
        <v>77</v>
      </c>
      <c r="H3161" t="s">
        <v>289</v>
      </c>
      <c r="I3161" t="s">
        <v>92</v>
      </c>
      <c r="J3161" t="s">
        <v>722</v>
      </c>
      <c r="K3161" t="s">
        <v>33</v>
      </c>
      <c r="L3161" t="s">
        <v>34</v>
      </c>
      <c r="M3161" t="s">
        <v>35</v>
      </c>
      <c r="N3161" s="1">
        <v>42502</v>
      </c>
      <c r="O3161" t="s">
        <v>724</v>
      </c>
      <c r="P3161" s="3" t="s">
        <v>725</v>
      </c>
      <c r="Q3161" t="s">
        <v>726</v>
      </c>
      <c r="R3161">
        <v>48</v>
      </c>
      <c r="S3161" t="s">
        <v>1063</v>
      </c>
      <c r="T3161" s="2">
        <v>0.04</v>
      </c>
      <c r="U3161" t="s">
        <v>1064</v>
      </c>
      <c r="V3161" t="s">
        <v>1065</v>
      </c>
      <c r="W3161" t="s">
        <v>730</v>
      </c>
      <c r="X3161" t="s">
        <v>1066</v>
      </c>
      <c r="Y3161" s="3">
        <f>VALUE(SUBSTITUTE(Table1[[#This Row],[Order Total]],"$",""))</f>
        <v>132.85</v>
      </c>
      <c r="Z3161">
        <f>VALUE(SUBSTITUTE(Table1[[#This Row],[Total]],"$",""))</f>
        <v>133.46</v>
      </c>
      <c r="AA3161" s="3">
        <f>Table1[[#This Row],[Order Total Number]]-Table1[[#This Row],[Total Number]]</f>
        <v>-0.61000000000001364</v>
      </c>
      <c r="AB3161">
        <f>VALUE(SUBSTITUTE(Table1[[#This Row],[Shipping Cost]],"$",""))</f>
        <v>0.49</v>
      </c>
      <c r="AC3161">
        <f>VALUE(SUBSTITUTE(Table1[[#This Row],[Discount $]],"$",""))</f>
        <v>5.55</v>
      </c>
      <c r="AD3161">
        <f>VALUE(SUBSTITUTE(Table1[[#This Row],[Retail Price]],"$",""))</f>
        <v>3.15</v>
      </c>
      <c r="AE3161" s="4">
        <f>(Table1[[#This Row],[Retail Price Number]]*Table1[[#This Row],[Order Quantity]])-Table1[[#This Row],[Discount $ Number]]+Table1[[#This Row],[Shipping Cost Number]]</f>
        <v>146.13999999999999</v>
      </c>
      <c r="AF3161">
        <f>Table1[[#This Row],[Retail Price Number]]*Table1[[#This Row],[Order Quantity]]-Table1[[#This Row],[Discount $ Number]]</f>
        <v>145.64999999999998</v>
      </c>
      <c r="AG3161">
        <f>(Table1[[#This Row],[Retail Price Number]]*Table1[[#This Row],[Order Quantity]])-Table1[[#This Row],[Discount $ Number]]-Table1[[#This Row],[Shipping Cost Number]]</f>
        <v>145.15999999999997</v>
      </c>
      <c r="AH3161">
        <f>Table1[[#This Row],[Retail Price Number]]*Table1[[#This Row],[Order Quantity]]</f>
        <v>151.19999999999999</v>
      </c>
      <c r="AI3161">
        <f>YEAR(Table1[[#This Row],[Order Date]])</f>
        <v>2016</v>
      </c>
    </row>
    <row r="3162" spans="1:35" x14ac:dyDescent="0.3">
      <c r="A3162" t="s">
        <v>1062</v>
      </c>
      <c r="B3162" s="1">
        <v>42633</v>
      </c>
      <c r="C3162" t="s">
        <v>1563</v>
      </c>
      <c r="D3162" t="s">
        <v>144</v>
      </c>
      <c r="E3162" t="s">
        <v>46</v>
      </c>
      <c r="F3162" t="s">
        <v>47</v>
      </c>
      <c r="G3162" t="s">
        <v>91</v>
      </c>
      <c r="H3162" t="s">
        <v>107</v>
      </c>
      <c r="I3162" t="s">
        <v>121</v>
      </c>
      <c r="J3162" t="s">
        <v>93</v>
      </c>
      <c r="K3162" t="s">
        <v>94</v>
      </c>
      <c r="L3162" t="s">
        <v>34</v>
      </c>
      <c r="M3162" t="s">
        <v>35</v>
      </c>
      <c r="N3162" s="1">
        <v>42633</v>
      </c>
      <c r="O3162" t="s">
        <v>96</v>
      </c>
      <c r="P3162" s="3" t="s">
        <v>97</v>
      </c>
      <c r="Q3162" t="s">
        <v>98</v>
      </c>
      <c r="R3162">
        <v>44</v>
      </c>
      <c r="S3162" t="s">
        <v>1368</v>
      </c>
      <c r="T3162" s="2">
        <v>0.04</v>
      </c>
      <c r="U3162" t="s">
        <v>6585</v>
      </c>
      <c r="V3162" t="s">
        <v>6586</v>
      </c>
      <c r="W3162" t="s">
        <v>102</v>
      </c>
      <c r="X3162" t="s">
        <v>812</v>
      </c>
      <c r="Y3162" s="3">
        <f>VALUE(SUBSTITUTE(Table1[[#This Row],[Order Total]],"$",""))</f>
        <v>98.79</v>
      </c>
      <c r="Z3162">
        <f>VALUE(SUBSTITUTE(Table1[[#This Row],[Total]],"$",""))</f>
        <v>19.989999999999998</v>
      </c>
      <c r="AA3162" s="3">
        <f>Table1[[#This Row],[Order Total Number]]-Table1[[#This Row],[Total Number]]</f>
        <v>78.800000000000011</v>
      </c>
      <c r="AB3162">
        <f>VALUE(SUBSTITUTE(Table1[[#This Row],[Shipping Cost]],"$",""))</f>
        <v>0.8</v>
      </c>
      <c r="AC3162">
        <f>VALUE(SUBSTITUTE(Table1[[#This Row],[Discount $]],"$",""))</f>
        <v>9.1199999999999992</v>
      </c>
      <c r="AD3162">
        <f>VALUE(SUBSTITUTE(Table1[[#This Row],[Retail Price]],"$",""))</f>
        <v>2.62</v>
      </c>
      <c r="AE3162" s="4">
        <f>(Table1[[#This Row],[Retail Price Number]]*Table1[[#This Row],[Order Quantity]])-Table1[[#This Row],[Discount $ Number]]+Table1[[#This Row],[Shipping Cost Number]]</f>
        <v>106.96</v>
      </c>
      <c r="AF3162">
        <f>Table1[[#This Row],[Retail Price Number]]*Table1[[#This Row],[Order Quantity]]-Table1[[#This Row],[Discount $ Number]]</f>
        <v>106.16</v>
      </c>
      <c r="AG3162">
        <f>(Table1[[#This Row],[Retail Price Number]]*Table1[[#This Row],[Order Quantity]])-Table1[[#This Row],[Discount $ Number]]-Table1[[#This Row],[Shipping Cost Number]]</f>
        <v>105.36</v>
      </c>
      <c r="AH3162">
        <f>Table1[[#This Row],[Retail Price Number]]*Table1[[#This Row],[Order Quantity]]</f>
        <v>115.28</v>
      </c>
      <c r="AI3162">
        <f>YEAR(Table1[[#This Row],[Order Date]])</f>
        <v>2016</v>
      </c>
    </row>
    <row r="3163" spans="1:35" x14ac:dyDescent="0.3">
      <c r="A3163" t="s">
        <v>5512</v>
      </c>
      <c r="B3163" s="1">
        <v>41506</v>
      </c>
      <c r="C3163" t="s">
        <v>1172</v>
      </c>
      <c r="D3163" t="s">
        <v>174</v>
      </c>
      <c r="E3163" t="s">
        <v>27</v>
      </c>
      <c r="F3163" t="s">
        <v>28</v>
      </c>
      <c r="G3163" t="s">
        <v>91</v>
      </c>
      <c r="H3163" t="s">
        <v>78</v>
      </c>
      <c r="I3163" t="s">
        <v>92</v>
      </c>
      <c r="J3163" t="s">
        <v>875</v>
      </c>
      <c r="K3163" t="s">
        <v>94</v>
      </c>
      <c r="L3163" t="s">
        <v>34</v>
      </c>
      <c r="M3163" t="s">
        <v>35</v>
      </c>
      <c r="N3163" s="1">
        <v>41508</v>
      </c>
      <c r="O3163" t="s">
        <v>876</v>
      </c>
      <c r="P3163" s="3" t="s">
        <v>877</v>
      </c>
      <c r="Q3163" t="s">
        <v>878</v>
      </c>
      <c r="R3163">
        <v>46</v>
      </c>
      <c r="S3163" t="s">
        <v>5513</v>
      </c>
      <c r="T3163" s="2">
        <v>0.06</v>
      </c>
      <c r="U3163" t="s">
        <v>1107</v>
      </c>
      <c r="V3163" t="s">
        <v>5514</v>
      </c>
      <c r="W3163" t="s">
        <v>881</v>
      </c>
      <c r="X3163" t="s">
        <v>5515</v>
      </c>
      <c r="Y3163" s="3">
        <f>VALUE(SUBSTITUTE(Table1[[#This Row],[Order Total]],"$",""))</f>
        <v>221.53</v>
      </c>
      <c r="Z3163">
        <f>VALUE(SUBSTITUTE(Table1[[#This Row],[Total]],"$",""))</f>
        <v>226.36</v>
      </c>
      <c r="AA3163" s="3">
        <f>Table1[[#This Row],[Order Total Number]]-Table1[[#This Row],[Total Number]]</f>
        <v>-4.8300000000000125</v>
      </c>
      <c r="AB3163">
        <f>VALUE(SUBSTITUTE(Table1[[#This Row],[Shipping Cost]],"$",""))</f>
        <v>6.5</v>
      </c>
      <c r="AC3163">
        <f>VALUE(SUBSTITUTE(Table1[[#This Row],[Discount $]],"$",""))</f>
        <v>2.2400000000000002</v>
      </c>
      <c r="AD3163">
        <f>VALUE(SUBSTITUTE(Table1[[#This Row],[Retail Price]],"$",""))</f>
        <v>30.98</v>
      </c>
      <c r="AE3163" s="4">
        <f>(Table1[[#This Row],[Retail Price Number]]*Table1[[#This Row],[Order Quantity]])-Table1[[#This Row],[Discount $ Number]]+Table1[[#This Row],[Shipping Cost Number]]</f>
        <v>1429.34</v>
      </c>
      <c r="AF3163">
        <f>Table1[[#This Row],[Retail Price Number]]*Table1[[#This Row],[Order Quantity]]-Table1[[#This Row],[Discount $ Number]]</f>
        <v>1422.84</v>
      </c>
      <c r="AG3163">
        <f>(Table1[[#This Row],[Retail Price Number]]*Table1[[#This Row],[Order Quantity]])-Table1[[#This Row],[Discount $ Number]]-Table1[[#This Row],[Shipping Cost Number]]</f>
        <v>1416.34</v>
      </c>
      <c r="AH3163">
        <f>Table1[[#This Row],[Retail Price Number]]*Table1[[#This Row],[Order Quantity]]</f>
        <v>1425.08</v>
      </c>
      <c r="AI3163">
        <f>YEAR(Table1[[#This Row],[Order Date]])</f>
        <v>2013</v>
      </c>
    </row>
    <row r="3164" spans="1:35" x14ac:dyDescent="0.3">
      <c r="A3164" t="s">
        <v>1187</v>
      </c>
      <c r="B3164" s="1">
        <v>42242</v>
      </c>
      <c r="C3164" t="s">
        <v>1188</v>
      </c>
      <c r="D3164" t="s">
        <v>622</v>
      </c>
      <c r="E3164" t="s">
        <v>27</v>
      </c>
      <c r="F3164" t="s">
        <v>28</v>
      </c>
      <c r="G3164" t="s">
        <v>91</v>
      </c>
      <c r="H3164" t="s">
        <v>433</v>
      </c>
      <c r="I3164" t="s">
        <v>92</v>
      </c>
      <c r="J3164" t="s">
        <v>1189</v>
      </c>
      <c r="K3164" t="s">
        <v>94</v>
      </c>
      <c r="L3164" t="s">
        <v>34</v>
      </c>
      <c r="M3164" t="s">
        <v>35</v>
      </c>
      <c r="N3164" s="1">
        <v>42243</v>
      </c>
      <c r="O3164" t="s">
        <v>982</v>
      </c>
      <c r="P3164" s="3" t="s">
        <v>1190</v>
      </c>
      <c r="Q3164" t="s">
        <v>1191</v>
      </c>
      <c r="R3164">
        <v>9</v>
      </c>
      <c r="S3164" t="s">
        <v>1192</v>
      </c>
      <c r="T3164" s="2">
        <v>0.09</v>
      </c>
      <c r="U3164" t="s">
        <v>1193</v>
      </c>
      <c r="V3164" t="s">
        <v>1194</v>
      </c>
      <c r="W3164" t="s">
        <v>224</v>
      </c>
      <c r="X3164" t="s">
        <v>1195</v>
      </c>
      <c r="Y3164" s="3">
        <f>VALUE(SUBSTITUTE(Table1[[#This Row],[Order Total]],"$",""))</f>
        <v>139.59</v>
      </c>
      <c r="Z3164">
        <f>VALUE(SUBSTITUTE(Table1[[#This Row],[Total]],"$",""))</f>
        <v>140.09</v>
      </c>
      <c r="AA3164" s="3">
        <f>Table1[[#This Row],[Order Total Number]]-Table1[[#This Row],[Total Number]]</f>
        <v>-0.5</v>
      </c>
      <c r="AB3164">
        <f>VALUE(SUBSTITUTE(Table1[[#This Row],[Shipping Cost]],"$",""))</f>
        <v>0.5</v>
      </c>
      <c r="AC3164">
        <f>VALUE(SUBSTITUTE(Table1[[#This Row],[Discount $]],"$",""))</f>
        <v>4.32</v>
      </c>
      <c r="AD3164">
        <f>VALUE(SUBSTITUTE(Table1[[#This Row],[Retail Price]],"$",""))</f>
        <v>4.91</v>
      </c>
      <c r="AE3164" s="4">
        <f>(Table1[[#This Row],[Retail Price Number]]*Table1[[#This Row],[Order Quantity]])-Table1[[#This Row],[Discount $ Number]]+Table1[[#This Row],[Shipping Cost Number]]</f>
        <v>40.369999999999997</v>
      </c>
      <c r="AF3164">
        <f>Table1[[#This Row],[Retail Price Number]]*Table1[[#This Row],[Order Quantity]]-Table1[[#This Row],[Discount $ Number]]</f>
        <v>39.869999999999997</v>
      </c>
      <c r="AG3164">
        <f>(Table1[[#This Row],[Retail Price Number]]*Table1[[#This Row],[Order Quantity]])-Table1[[#This Row],[Discount $ Number]]-Table1[[#This Row],[Shipping Cost Number]]</f>
        <v>39.369999999999997</v>
      </c>
      <c r="AH3164">
        <f>Table1[[#This Row],[Retail Price Number]]*Table1[[#This Row],[Order Quantity]]</f>
        <v>44.19</v>
      </c>
      <c r="AI3164">
        <f>YEAR(Table1[[#This Row],[Order Date]])</f>
        <v>2015</v>
      </c>
    </row>
    <row r="3165" spans="1:35" x14ac:dyDescent="0.3">
      <c r="A3165" t="s">
        <v>1187</v>
      </c>
      <c r="B3165" s="1">
        <v>42593</v>
      </c>
      <c r="C3165" t="s">
        <v>1509</v>
      </c>
      <c r="D3165" t="s">
        <v>1510</v>
      </c>
      <c r="E3165" t="s">
        <v>27</v>
      </c>
      <c r="F3165" t="s">
        <v>28</v>
      </c>
      <c r="G3165" t="s">
        <v>77</v>
      </c>
      <c r="H3165" t="s">
        <v>205</v>
      </c>
      <c r="I3165" t="s">
        <v>31</v>
      </c>
      <c r="J3165" t="s">
        <v>4480</v>
      </c>
      <c r="K3165" t="s">
        <v>94</v>
      </c>
      <c r="L3165" t="s">
        <v>95</v>
      </c>
      <c r="M3165" t="s">
        <v>35</v>
      </c>
      <c r="N3165" s="1">
        <v>42595</v>
      </c>
      <c r="O3165" t="s">
        <v>219</v>
      </c>
      <c r="P3165" s="3" t="s">
        <v>124</v>
      </c>
      <c r="Q3165" t="s">
        <v>220</v>
      </c>
      <c r="R3165">
        <v>20</v>
      </c>
      <c r="S3165" t="s">
        <v>2989</v>
      </c>
      <c r="T3165" s="2">
        <v>0.06</v>
      </c>
      <c r="U3165" t="s">
        <v>136</v>
      </c>
      <c r="V3165" t="s">
        <v>4481</v>
      </c>
      <c r="W3165" t="s">
        <v>224</v>
      </c>
      <c r="X3165" t="s">
        <v>4482</v>
      </c>
      <c r="Y3165" s="3">
        <f>VALUE(SUBSTITUTE(Table1[[#This Row],[Order Total]],"$",""))</f>
        <v>136</v>
      </c>
      <c r="Z3165">
        <f>VALUE(SUBSTITUTE(Table1[[#This Row],[Total]],"$",""))</f>
        <v>140.69</v>
      </c>
      <c r="AA3165" s="3">
        <f>Table1[[#This Row],[Order Total Number]]-Table1[[#This Row],[Total Number]]</f>
        <v>-4.6899999999999977</v>
      </c>
      <c r="AB3165">
        <f>VALUE(SUBSTITUTE(Table1[[#This Row],[Shipping Cost]],"$",""))</f>
        <v>0.5</v>
      </c>
      <c r="AC3165">
        <f>VALUE(SUBSTITUTE(Table1[[#This Row],[Discount $]],"$",""))</f>
        <v>1.94</v>
      </c>
      <c r="AD3165">
        <f>VALUE(SUBSTITUTE(Table1[[#This Row],[Retail Price]],"$",""))</f>
        <v>3.69</v>
      </c>
      <c r="AE3165" s="4">
        <f>(Table1[[#This Row],[Retail Price Number]]*Table1[[#This Row],[Order Quantity]])-Table1[[#This Row],[Discount $ Number]]+Table1[[#This Row],[Shipping Cost Number]]</f>
        <v>72.36</v>
      </c>
      <c r="AF3165">
        <f>Table1[[#This Row],[Retail Price Number]]*Table1[[#This Row],[Order Quantity]]-Table1[[#This Row],[Discount $ Number]]</f>
        <v>71.86</v>
      </c>
      <c r="AG3165">
        <f>(Table1[[#This Row],[Retail Price Number]]*Table1[[#This Row],[Order Quantity]])-Table1[[#This Row],[Discount $ Number]]-Table1[[#This Row],[Shipping Cost Number]]</f>
        <v>71.36</v>
      </c>
      <c r="AH3165">
        <f>Table1[[#This Row],[Retail Price Number]]*Table1[[#This Row],[Order Quantity]]</f>
        <v>73.8</v>
      </c>
      <c r="AI3165">
        <f>YEAR(Table1[[#This Row],[Order Date]])</f>
        <v>2016</v>
      </c>
    </row>
    <row r="3166" spans="1:35" x14ac:dyDescent="0.3">
      <c r="A3166" t="s">
        <v>1187</v>
      </c>
      <c r="B3166" s="1">
        <v>42006</v>
      </c>
      <c r="C3166" t="s">
        <v>530</v>
      </c>
      <c r="D3166" t="s">
        <v>531</v>
      </c>
      <c r="E3166" t="s">
        <v>27</v>
      </c>
      <c r="F3166" t="s">
        <v>28</v>
      </c>
      <c r="G3166" t="s">
        <v>91</v>
      </c>
      <c r="H3166" t="s">
        <v>30</v>
      </c>
      <c r="I3166" t="s">
        <v>92</v>
      </c>
      <c r="J3166" t="s">
        <v>145</v>
      </c>
      <c r="K3166" t="s">
        <v>94</v>
      </c>
      <c r="L3166" t="s">
        <v>109</v>
      </c>
      <c r="M3166" t="s">
        <v>35</v>
      </c>
      <c r="N3166" s="1">
        <v>42008</v>
      </c>
      <c r="O3166" t="s">
        <v>146</v>
      </c>
      <c r="P3166" s="3" t="s">
        <v>147</v>
      </c>
      <c r="Q3166" t="s">
        <v>148</v>
      </c>
      <c r="R3166">
        <v>16</v>
      </c>
      <c r="S3166" t="s">
        <v>10484</v>
      </c>
      <c r="T3166" s="2">
        <v>0.03</v>
      </c>
      <c r="U3166" t="s">
        <v>127</v>
      </c>
      <c r="V3166" t="s">
        <v>10485</v>
      </c>
      <c r="W3166" t="s">
        <v>152</v>
      </c>
      <c r="X3166" t="s">
        <v>10486</v>
      </c>
      <c r="Y3166" s="3">
        <f>VALUE(SUBSTITUTE(Table1[[#This Row],[Order Total]],"$",""))</f>
        <v>263.7</v>
      </c>
      <c r="Z3166">
        <f>VALUE(SUBSTITUTE(Table1[[#This Row],[Total]],"$",""))</f>
        <v>239.61</v>
      </c>
      <c r="AA3166" s="3">
        <f>Table1[[#This Row],[Order Total Number]]-Table1[[#This Row],[Total Number]]</f>
        <v>24.089999999999975</v>
      </c>
      <c r="AB3166">
        <f>VALUE(SUBSTITUTE(Table1[[#This Row],[Shipping Cost]],"$",""))</f>
        <v>2.85</v>
      </c>
      <c r="AC3166">
        <f>VALUE(SUBSTITUTE(Table1[[#This Row],[Discount $]],"$",""))</f>
        <v>0</v>
      </c>
      <c r="AD3166">
        <f>VALUE(SUBSTITUTE(Table1[[#This Row],[Retail Price]],"$",""))</f>
        <v>12.22</v>
      </c>
      <c r="AE3166" s="4">
        <f>(Table1[[#This Row],[Retail Price Number]]*Table1[[#This Row],[Order Quantity]])-Table1[[#This Row],[Discount $ Number]]+Table1[[#This Row],[Shipping Cost Number]]</f>
        <v>198.37</v>
      </c>
      <c r="AF3166">
        <f>Table1[[#This Row],[Retail Price Number]]*Table1[[#This Row],[Order Quantity]]-Table1[[#This Row],[Discount $ Number]]</f>
        <v>195.52</v>
      </c>
      <c r="AG3166">
        <f>(Table1[[#This Row],[Retail Price Number]]*Table1[[#This Row],[Order Quantity]])-Table1[[#This Row],[Discount $ Number]]-Table1[[#This Row],[Shipping Cost Number]]</f>
        <v>192.67000000000002</v>
      </c>
      <c r="AH3166">
        <f>Table1[[#This Row],[Retail Price Number]]*Table1[[#This Row],[Order Quantity]]</f>
        <v>195.52</v>
      </c>
      <c r="AI3166">
        <f>YEAR(Table1[[#This Row],[Order Date]])</f>
        <v>2015</v>
      </c>
    </row>
    <row r="3167" spans="1:35" x14ac:dyDescent="0.3">
      <c r="A3167" t="s">
        <v>940</v>
      </c>
      <c r="B3167" s="1">
        <v>42187</v>
      </c>
      <c r="C3167" t="s">
        <v>941</v>
      </c>
      <c r="D3167" t="s">
        <v>551</v>
      </c>
      <c r="E3167" t="s">
        <v>27</v>
      </c>
      <c r="F3167" t="s">
        <v>28</v>
      </c>
      <c r="G3167" t="s">
        <v>91</v>
      </c>
      <c r="H3167" t="s">
        <v>289</v>
      </c>
      <c r="I3167" t="s">
        <v>121</v>
      </c>
      <c r="J3167" t="s">
        <v>478</v>
      </c>
      <c r="K3167" t="s">
        <v>94</v>
      </c>
      <c r="L3167" t="s">
        <v>109</v>
      </c>
      <c r="M3167" t="s">
        <v>35</v>
      </c>
      <c r="N3167" s="1">
        <v>42189</v>
      </c>
      <c r="O3167" t="s">
        <v>479</v>
      </c>
      <c r="P3167" s="3" t="s">
        <v>480</v>
      </c>
      <c r="Q3167" t="s">
        <v>98</v>
      </c>
      <c r="R3167">
        <v>14</v>
      </c>
      <c r="S3167" t="s">
        <v>942</v>
      </c>
      <c r="T3167" s="2">
        <v>0</v>
      </c>
      <c r="U3167" t="s">
        <v>395</v>
      </c>
      <c r="V3167" t="s">
        <v>943</v>
      </c>
      <c r="W3167" t="s">
        <v>224</v>
      </c>
      <c r="X3167" t="s">
        <v>944</v>
      </c>
      <c r="Y3167" s="3">
        <f>VALUE(SUBSTITUTE(Table1[[#This Row],[Order Total]],"$",""))</f>
        <v>18.11</v>
      </c>
      <c r="Z3167">
        <f>VALUE(SUBSTITUTE(Table1[[#This Row],[Total]],"$",""))</f>
        <v>19.100000000000001</v>
      </c>
      <c r="AA3167" s="3">
        <f>Table1[[#This Row],[Order Total Number]]-Table1[[#This Row],[Total Number]]</f>
        <v>-0.99000000000000199</v>
      </c>
      <c r="AB3167">
        <f>VALUE(SUBSTITUTE(Table1[[#This Row],[Shipping Cost]],"$",""))</f>
        <v>0.5</v>
      </c>
      <c r="AC3167">
        <f>VALUE(SUBSTITUTE(Table1[[#This Row],[Discount $]],"$",""))</f>
        <v>0.39</v>
      </c>
      <c r="AD3167">
        <f>VALUE(SUBSTITUTE(Table1[[#This Row],[Retail Price]],"$",""))</f>
        <v>2.61</v>
      </c>
      <c r="AE3167" s="4">
        <f>(Table1[[#This Row],[Retail Price Number]]*Table1[[#This Row],[Order Quantity]])-Table1[[#This Row],[Discount $ Number]]+Table1[[#This Row],[Shipping Cost Number]]</f>
        <v>36.65</v>
      </c>
      <c r="AF3167">
        <f>Table1[[#This Row],[Retail Price Number]]*Table1[[#This Row],[Order Quantity]]-Table1[[#This Row],[Discount $ Number]]</f>
        <v>36.15</v>
      </c>
      <c r="AG3167">
        <f>(Table1[[#This Row],[Retail Price Number]]*Table1[[#This Row],[Order Quantity]])-Table1[[#This Row],[Discount $ Number]]-Table1[[#This Row],[Shipping Cost Number]]</f>
        <v>35.65</v>
      </c>
      <c r="AH3167">
        <f>Table1[[#This Row],[Retail Price Number]]*Table1[[#This Row],[Order Quantity]]</f>
        <v>36.54</v>
      </c>
      <c r="AI3167">
        <f>YEAR(Table1[[#This Row],[Order Date]])</f>
        <v>2015</v>
      </c>
    </row>
    <row r="3168" spans="1:35" x14ac:dyDescent="0.3">
      <c r="A3168" t="s">
        <v>940</v>
      </c>
      <c r="B3168" s="1">
        <v>42292</v>
      </c>
      <c r="C3168" t="s">
        <v>1387</v>
      </c>
      <c r="D3168" t="s">
        <v>174</v>
      </c>
      <c r="E3168" t="s">
        <v>27</v>
      </c>
      <c r="F3168" t="s">
        <v>28</v>
      </c>
      <c r="G3168" t="s">
        <v>29</v>
      </c>
      <c r="H3168" t="s">
        <v>78</v>
      </c>
      <c r="I3168" t="s">
        <v>121</v>
      </c>
      <c r="J3168" t="s">
        <v>564</v>
      </c>
      <c r="K3168" t="s">
        <v>94</v>
      </c>
      <c r="L3168" t="s">
        <v>34</v>
      </c>
      <c r="M3168" t="s">
        <v>35</v>
      </c>
      <c r="N3168" s="1">
        <v>42296</v>
      </c>
      <c r="O3168" t="s">
        <v>565</v>
      </c>
      <c r="P3168" s="3" t="s">
        <v>566</v>
      </c>
      <c r="Q3168" t="s">
        <v>567</v>
      </c>
      <c r="R3168">
        <v>32</v>
      </c>
      <c r="S3168" t="s">
        <v>2593</v>
      </c>
      <c r="T3168" s="2">
        <v>0.02</v>
      </c>
      <c r="U3168" t="s">
        <v>127</v>
      </c>
      <c r="V3168" t="s">
        <v>2594</v>
      </c>
      <c r="W3168" t="s">
        <v>224</v>
      </c>
      <c r="X3168" t="s">
        <v>2595</v>
      </c>
      <c r="Y3168" s="3">
        <f>VALUE(SUBSTITUTE(Table1[[#This Row],[Order Total]],"$",""))</f>
        <v>59.12</v>
      </c>
      <c r="Z3168">
        <f>VALUE(SUBSTITUTE(Table1[[#This Row],[Total]],"$",""))</f>
        <v>50.92</v>
      </c>
      <c r="AA3168" s="3">
        <f>Table1[[#This Row],[Order Total Number]]-Table1[[#This Row],[Total Number]]</f>
        <v>8.1999999999999957</v>
      </c>
      <c r="AB3168">
        <f>VALUE(SUBSTITUTE(Table1[[#This Row],[Shipping Cost]],"$",""))</f>
        <v>0.5</v>
      </c>
      <c r="AC3168">
        <f>VALUE(SUBSTITUTE(Table1[[#This Row],[Discount $]],"$",""))</f>
        <v>0</v>
      </c>
      <c r="AD3168">
        <f>VALUE(SUBSTITUTE(Table1[[#This Row],[Retail Price]],"$",""))</f>
        <v>6.3</v>
      </c>
      <c r="AE3168" s="4">
        <f>(Table1[[#This Row],[Retail Price Number]]*Table1[[#This Row],[Order Quantity]])-Table1[[#This Row],[Discount $ Number]]+Table1[[#This Row],[Shipping Cost Number]]</f>
        <v>202.1</v>
      </c>
      <c r="AF3168">
        <f>Table1[[#This Row],[Retail Price Number]]*Table1[[#This Row],[Order Quantity]]-Table1[[#This Row],[Discount $ Number]]</f>
        <v>201.6</v>
      </c>
      <c r="AG3168">
        <f>(Table1[[#This Row],[Retail Price Number]]*Table1[[#This Row],[Order Quantity]])-Table1[[#This Row],[Discount $ Number]]-Table1[[#This Row],[Shipping Cost Number]]</f>
        <v>201.1</v>
      </c>
      <c r="AH3168">
        <f>Table1[[#This Row],[Retail Price Number]]*Table1[[#This Row],[Order Quantity]]</f>
        <v>201.6</v>
      </c>
      <c r="AI3168">
        <f>YEAR(Table1[[#This Row],[Order Date]])</f>
        <v>2015</v>
      </c>
    </row>
    <row r="3169" spans="1:35" x14ac:dyDescent="0.3">
      <c r="A3169" t="s">
        <v>940</v>
      </c>
      <c r="B3169" s="1">
        <v>42712</v>
      </c>
      <c r="C3169" t="s">
        <v>973</v>
      </c>
      <c r="D3169" t="s">
        <v>974</v>
      </c>
      <c r="E3169" t="s">
        <v>46</v>
      </c>
      <c r="F3169" t="s">
        <v>47</v>
      </c>
      <c r="G3169" t="s">
        <v>77</v>
      </c>
      <c r="H3169" t="s">
        <v>48</v>
      </c>
      <c r="I3169" t="s">
        <v>92</v>
      </c>
      <c r="J3169" t="s">
        <v>975</v>
      </c>
      <c r="K3169" t="s">
        <v>94</v>
      </c>
      <c r="L3169" t="s">
        <v>95</v>
      </c>
      <c r="M3169" t="s">
        <v>35</v>
      </c>
      <c r="N3169" s="1">
        <v>42714</v>
      </c>
      <c r="O3169" t="s">
        <v>976</v>
      </c>
      <c r="P3169" s="3" t="s">
        <v>977</v>
      </c>
      <c r="Q3169" t="s">
        <v>978</v>
      </c>
      <c r="R3169">
        <v>2</v>
      </c>
      <c r="S3169" t="s">
        <v>6751</v>
      </c>
      <c r="T3169" s="2">
        <v>0.06</v>
      </c>
      <c r="U3169" t="s">
        <v>6532</v>
      </c>
      <c r="V3169" t="s">
        <v>6752</v>
      </c>
      <c r="W3169" t="s">
        <v>982</v>
      </c>
      <c r="X3169" t="s">
        <v>6753</v>
      </c>
      <c r="Y3169" s="3">
        <f>VALUE(SUBSTITUTE(Table1[[#This Row],[Order Total]],"$",""))</f>
        <v>694.67</v>
      </c>
      <c r="Z3169">
        <f>VALUE(SUBSTITUTE(Table1[[#This Row],[Total]],"$",""))</f>
        <v>698.61</v>
      </c>
      <c r="AA3169" s="3">
        <f>Table1[[#This Row],[Order Total Number]]-Table1[[#This Row],[Total Number]]</f>
        <v>-3.9400000000000546</v>
      </c>
      <c r="AB3169">
        <f>VALUE(SUBSTITUTE(Table1[[#This Row],[Shipping Cost]],"$",""))</f>
        <v>3.14</v>
      </c>
      <c r="AC3169">
        <f>VALUE(SUBSTITUTE(Table1[[#This Row],[Discount $]],"$",""))</f>
        <v>30.93</v>
      </c>
      <c r="AD3169">
        <f>VALUE(SUBSTITUTE(Table1[[#This Row],[Retail Price]],"$",""))</f>
        <v>12.98</v>
      </c>
      <c r="AE3169" s="4">
        <f>(Table1[[#This Row],[Retail Price Number]]*Table1[[#This Row],[Order Quantity]])-Table1[[#This Row],[Discount $ Number]]+Table1[[#This Row],[Shipping Cost Number]]</f>
        <v>-1.8299999999999987</v>
      </c>
      <c r="AF3169">
        <f>Table1[[#This Row],[Retail Price Number]]*Table1[[#This Row],[Order Quantity]]-Table1[[#This Row],[Discount $ Number]]</f>
        <v>-4.9699999999999989</v>
      </c>
      <c r="AG3169">
        <f>(Table1[[#This Row],[Retail Price Number]]*Table1[[#This Row],[Order Quantity]])-Table1[[#This Row],[Discount $ Number]]-Table1[[#This Row],[Shipping Cost Number]]</f>
        <v>-8.11</v>
      </c>
      <c r="AH3169">
        <f>Table1[[#This Row],[Retail Price Number]]*Table1[[#This Row],[Order Quantity]]</f>
        <v>25.96</v>
      </c>
      <c r="AI3169">
        <f>YEAR(Table1[[#This Row],[Order Date]])</f>
        <v>2016</v>
      </c>
    </row>
    <row r="3170" spans="1:35" x14ac:dyDescent="0.3">
      <c r="A3170" t="s">
        <v>940</v>
      </c>
      <c r="B3170" s="1">
        <v>42005</v>
      </c>
      <c r="C3170" t="s">
        <v>1301</v>
      </c>
      <c r="D3170" t="s">
        <v>228</v>
      </c>
      <c r="E3170" t="s">
        <v>46</v>
      </c>
      <c r="F3170" t="s">
        <v>47</v>
      </c>
      <c r="G3170" t="s">
        <v>91</v>
      </c>
      <c r="H3170" t="s">
        <v>107</v>
      </c>
      <c r="I3170" t="s">
        <v>92</v>
      </c>
      <c r="J3170" t="s">
        <v>265</v>
      </c>
      <c r="K3170" t="s">
        <v>94</v>
      </c>
      <c r="L3170" t="s">
        <v>109</v>
      </c>
      <c r="M3170" t="s">
        <v>35</v>
      </c>
      <c r="N3170" s="1">
        <v>42007</v>
      </c>
      <c r="O3170" t="s">
        <v>266</v>
      </c>
      <c r="P3170" s="3" t="s">
        <v>267</v>
      </c>
      <c r="Q3170" t="s">
        <v>268</v>
      </c>
      <c r="R3170">
        <v>43</v>
      </c>
      <c r="S3170" t="s">
        <v>1020</v>
      </c>
      <c r="T3170" s="2">
        <v>0.05</v>
      </c>
      <c r="U3170" t="s">
        <v>705</v>
      </c>
      <c r="V3170" t="s">
        <v>2962</v>
      </c>
      <c r="W3170" t="s">
        <v>116</v>
      </c>
      <c r="X3170" t="s">
        <v>3315</v>
      </c>
      <c r="Y3170" s="3">
        <f>VALUE(SUBSTITUTE(Table1[[#This Row],[Order Total]],"$",""))</f>
        <v>59.22</v>
      </c>
      <c r="Z3170">
        <f>VALUE(SUBSTITUTE(Table1[[#This Row],[Total]],"$",""))</f>
        <v>59.62</v>
      </c>
      <c r="AA3170" s="3">
        <f>Table1[[#This Row],[Order Total Number]]-Table1[[#This Row],[Total Number]]</f>
        <v>-0.39999999999999858</v>
      </c>
      <c r="AB3170">
        <f>VALUE(SUBSTITUTE(Table1[[#This Row],[Shipping Cost]],"$",""))</f>
        <v>1.49</v>
      </c>
      <c r="AC3170">
        <f>VALUE(SUBSTITUTE(Table1[[#This Row],[Discount $]],"$",""))</f>
        <v>2.96</v>
      </c>
      <c r="AD3170">
        <f>VALUE(SUBSTITUTE(Table1[[#This Row],[Retail Price]],"$",""))</f>
        <v>4.49</v>
      </c>
      <c r="AE3170" s="4">
        <f>(Table1[[#This Row],[Retail Price Number]]*Table1[[#This Row],[Order Quantity]])-Table1[[#This Row],[Discount $ Number]]+Table1[[#This Row],[Shipping Cost Number]]</f>
        <v>191.60000000000002</v>
      </c>
      <c r="AF3170">
        <f>Table1[[#This Row],[Retail Price Number]]*Table1[[#This Row],[Order Quantity]]-Table1[[#This Row],[Discount $ Number]]</f>
        <v>190.11</v>
      </c>
      <c r="AG3170">
        <f>(Table1[[#This Row],[Retail Price Number]]*Table1[[#This Row],[Order Quantity]])-Table1[[#This Row],[Discount $ Number]]-Table1[[#This Row],[Shipping Cost Number]]</f>
        <v>188.62</v>
      </c>
      <c r="AH3170">
        <f>Table1[[#This Row],[Retail Price Number]]*Table1[[#This Row],[Order Quantity]]</f>
        <v>193.07000000000002</v>
      </c>
      <c r="AI3170">
        <f>YEAR(Table1[[#This Row],[Order Date]])</f>
        <v>2015</v>
      </c>
    </row>
    <row r="3171" spans="1:35" x14ac:dyDescent="0.3">
      <c r="A3171" t="s">
        <v>940</v>
      </c>
      <c r="B3171" s="1">
        <v>42244</v>
      </c>
      <c r="C3171" t="s">
        <v>2344</v>
      </c>
      <c r="D3171" t="s">
        <v>929</v>
      </c>
      <c r="E3171" t="s">
        <v>27</v>
      </c>
      <c r="F3171" t="s">
        <v>28</v>
      </c>
      <c r="G3171" t="s">
        <v>77</v>
      </c>
      <c r="H3171" t="s">
        <v>217</v>
      </c>
      <c r="I3171" t="s">
        <v>92</v>
      </c>
      <c r="J3171" t="s">
        <v>135</v>
      </c>
      <c r="K3171" t="s">
        <v>94</v>
      </c>
      <c r="L3171" t="s">
        <v>95</v>
      </c>
      <c r="M3171" t="s">
        <v>35</v>
      </c>
      <c r="N3171" s="1">
        <v>42246</v>
      </c>
      <c r="O3171" t="s">
        <v>136</v>
      </c>
      <c r="P3171" s="3" t="s">
        <v>137</v>
      </c>
      <c r="Q3171" t="s">
        <v>52</v>
      </c>
      <c r="R3171">
        <v>36</v>
      </c>
      <c r="S3171" t="s">
        <v>11613</v>
      </c>
      <c r="T3171" s="2">
        <v>0</v>
      </c>
      <c r="U3171" t="s">
        <v>3836</v>
      </c>
      <c r="V3171" t="s">
        <v>943</v>
      </c>
      <c r="W3171" t="s">
        <v>72</v>
      </c>
      <c r="X3171" t="s">
        <v>944</v>
      </c>
      <c r="Y3171" s="3">
        <f>VALUE(SUBSTITUTE(Table1[[#This Row],[Order Total]],"$",""))</f>
        <v>18.11</v>
      </c>
      <c r="Z3171">
        <f>VALUE(SUBSTITUTE(Table1[[#This Row],[Total]],"$",""))</f>
        <v>19.100000000000001</v>
      </c>
      <c r="AA3171" s="3">
        <f>Table1[[#This Row],[Order Total Number]]-Table1[[#This Row],[Total Number]]</f>
        <v>-0.99000000000000199</v>
      </c>
      <c r="AB3171">
        <f>VALUE(SUBSTITUTE(Table1[[#This Row],[Shipping Cost]],"$",""))</f>
        <v>0.99</v>
      </c>
      <c r="AC3171">
        <f>VALUE(SUBSTITUTE(Table1[[#This Row],[Discount $]],"$",""))</f>
        <v>0.77</v>
      </c>
      <c r="AD3171">
        <f>VALUE(SUBSTITUTE(Table1[[#This Row],[Retail Price]],"$",""))</f>
        <v>3.08</v>
      </c>
      <c r="AE3171" s="4">
        <f>(Table1[[#This Row],[Retail Price Number]]*Table1[[#This Row],[Order Quantity]])-Table1[[#This Row],[Discount $ Number]]+Table1[[#This Row],[Shipping Cost Number]]</f>
        <v>111.1</v>
      </c>
      <c r="AF3171">
        <f>Table1[[#This Row],[Retail Price Number]]*Table1[[#This Row],[Order Quantity]]-Table1[[#This Row],[Discount $ Number]]</f>
        <v>110.11</v>
      </c>
      <c r="AG3171">
        <f>(Table1[[#This Row],[Retail Price Number]]*Table1[[#This Row],[Order Quantity]])-Table1[[#This Row],[Discount $ Number]]-Table1[[#This Row],[Shipping Cost Number]]</f>
        <v>109.12</v>
      </c>
      <c r="AH3171">
        <f>Table1[[#This Row],[Retail Price Number]]*Table1[[#This Row],[Order Quantity]]</f>
        <v>110.88</v>
      </c>
      <c r="AI3171">
        <f>YEAR(Table1[[#This Row],[Order Date]])</f>
        <v>2015</v>
      </c>
    </row>
    <row r="3172" spans="1:35" x14ac:dyDescent="0.3">
      <c r="A3172" t="s">
        <v>3502</v>
      </c>
      <c r="B3172" s="1">
        <v>41685</v>
      </c>
      <c r="C3172" t="s">
        <v>2289</v>
      </c>
      <c r="D3172" t="s">
        <v>133</v>
      </c>
      <c r="E3172" t="s">
        <v>27</v>
      </c>
      <c r="F3172" t="s">
        <v>28</v>
      </c>
      <c r="G3172" t="s">
        <v>134</v>
      </c>
      <c r="H3172" t="s">
        <v>62</v>
      </c>
      <c r="I3172" t="s">
        <v>196</v>
      </c>
      <c r="J3172" t="s">
        <v>145</v>
      </c>
      <c r="K3172" t="s">
        <v>33</v>
      </c>
      <c r="L3172" t="s">
        <v>34</v>
      </c>
      <c r="M3172" t="s">
        <v>35</v>
      </c>
      <c r="N3172" s="1">
        <v>41690</v>
      </c>
      <c r="O3172" t="s">
        <v>146</v>
      </c>
      <c r="P3172" s="3" t="s">
        <v>147</v>
      </c>
      <c r="Q3172" t="s">
        <v>148</v>
      </c>
      <c r="R3172">
        <v>31</v>
      </c>
      <c r="S3172" t="s">
        <v>3503</v>
      </c>
      <c r="T3172" s="2">
        <v>0.08</v>
      </c>
      <c r="U3172" t="s">
        <v>127</v>
      </c>
      <c r="V3172" t="s">
        <v>3504</v>
      </c>
      <c r="W3172" t="s">
        <v>152</v>
      </c>
      <c r="X3172" t="s">
        <v>3505</v>
      </c>
      <c r="Y3172" s="3">
        <f>VALUE(SUBSTITUTE(Table1[[#This Row],[Order Total]],"$",""))</f>
        <v>593.5</v>
      </c>
      <c r="Z3172">
        <f>VALUE(SUBSTITUTE(Table1[[#This Row],[Total]],"$",""))</f>
        <v>500</v>
      </c>
      <c r="AA3172" s="3">
        <f>Table1[[#This Row],[Order Total Number]]-Table1[[#This Row],[Total Number]]</f>
        <v>93.5</v>
      </c>
      <c r="AB3172">
        <f>VALUE(SUBSTITUTE(Table1[[#This Row],[Shipping Cost]],"$",""))</f>
        <v>2.85</v>
      </c>
      <c r="AC3172">
        <f>VALUE(SUBSTITUTE(Table1[[#This Row],[Discount $]],"$",""))</f>
        <v>0</v>
      </c>
      <c r="AD3172">
        <f>VALUE(SUBSTITUTE(Table1[[#This Row],[Retail Price]],"$",""))</f>
        <v>12.22</v>
      </c>
      <c r="AE3172" s="4">
        <f>(Table1[[#This Row],[Retail Price Number]]*Table1[[#This Row],[Order Quantity]])-Table1[[#This Row],[Discount $ Number]]+Table1[[#This Row],[Shipping Cost Number]]</f>
        <v>381.67</v>
      </c>
      <c r="AF3172">
        <f>Table1[[#This Row],[Retail Price Number]]*Table1[[#This Row],[Order Quantity]]-Table1[[#This Row],[Discount $ Number]]</f>
        <v>378.82</v>
      </c>
      <c r="AG3172">
        <f>(Table1[[#This Row],[Retail Price Number]]*Table1[[#This Row],[Order Quantity]])-Table1[[#This Row],[Discount $ Number]]-Table1[[#This Row],[Shipping Cost Number]]</f>
        <v>375.96999999999997</v>
      </c>
      <c r="AH3172">
        <f>Table1[[#This Row],[Retail Price Number]]*Table1[[#This Row],[Order Quantity]]</f>
        <v>378.82</v>
      </c>
      <c r="AI3172">
        <f>YEAR(Table1[[#This Row],[Order Date]])</f>
        <v>2014</v>
      </c>
    </row>
    <row r="3173" spans="1:35" x14ac:dyDescent="0.3">
      <c r="A3173" t="s">
        <v>3502</v>
      </c>
      <c r="B3173" s="1">
        <v>42242</v>
      </c>
      <c r="C3173" t="s">
        <v>1188</v>
      </c>
      <c r="D3173" t="s">
        <v>622</v>
      </c>
      <c r="E3173" t="s">
        <v>27</v>
      </c>
      <c r="F3173" t="s">
        <v>28</v>
      </c>
      <c r="G3173" t="s">
        <v>91</v>
      </c>
      <c r="H3173" t="s">
        <v>433</v>
      </c>
      <c r="I3173" t="s">
        <v>196</v>
      </c>
      <c r="J3173" t="s">
        <v>6445</v>
      </c>
      <c r="K3173" t="s">
        <v>94</v>
      </c>
      <c r="L3173" t="s">
        <v>95</v>
      </c>
      <c r="M3173" t="s">
        <v>35</v>
      </c>
      <c r="N3173" s="1">
        <v>42243</v>
      </c>
      <c r="O3173" t="s">
        <v>6446</v>
      </c>
      <c r="P3173" s="3" t="s">
        <v>2957</v>
      </c>
      <c r="Q3173" t="s">
        <v>6447</v>
      </c>
      <c r="R3173">
        <v>25</v>
      </c>
      <c r="S3173" t="s">
        <v>6448</v>
      </c>
      <c r="T3173" s="2">
        <v>0.1</v>
      </c>
      <c r="U3173" t="s">
        <v>6449</v>
      </c>
      <c r="V3173" t="s">
        <v>6450</v>
      </c>
      <c r="W3173" t="s">
        <v>1353</v>
      </c>
      <c r="X3173" t="s">
        <v>6451</v>
      </c>
      <c r="Y3173" s="3">
        <f>VALUE(SUBSTITUTE(Table1[[#This Row],[Order Total]],"$",""))</f>
        <v>2445.83</v>
      </c>
      <c r="Z3173">
        <f>VALUE(SUBSTITUTE(Table1[[#This Row],[Total]],"$",""))</f>
        <v>2454.8200000000002</v>
      </c>
      <c r="AA3173" s="3">
        <f>Table1[[#This Row],[Order Total Number]]-Table1[[#This Row],[Total Number]]</f>
        <v>-8.9900000000002365</v>
      </c>
      <c r="AB3173">
        <f>VALUE(SUBSTITUTE(Table1[[#This Row],[Shipping Cost]],"$",""))</f>
        <v>8.99</v>
      </c>
      <c r="AC3173">
        <f>VALUE(SUBSTITUTE(Table1[[#This Row],[Discount $]],"$",""))</f>
        <v>49.91</v>
      </c>
      <c r="AD3173">
        <f>VALUE(SUBSTITUTE(Table1[[#This Row],[Retail Price]],"$",""))</f>
        <v>95.99</v>
      </c>
      <c r="AE3173" s="4">
        <f>(Table1[[#This Row],[Retail Price Number]]*Table1[[#This Row],[Order Quantity]])-Table1[[#This Row],[Discount $ Number]]+Table1[[#This Row],[Shipping Cost Number]]</f>
        <v>2358.83</v>
      </c>
      <c r="AF3173">
        <f>Table1[[#This Row],[Retail Price Number]]*Table1[[#This Row],[Order Quantity]]-Table1[[#This Row],[Discount $ Number]]</f>
        <v>2349.84</v>
      </c>
      <c r="AG3173">
        <f>(Table1[[#This Row],[Retail Price Number]]*Table1[[#This Row],[Order Quantity]])-Table1[[#This Row],[Discount $ Number]]-Table1[[#This Row],[Shipping Cost Number]]</f>
        <v>2340.8500000000004</v>
      </c>
      <c r="AH3173">
        <f>Table1[[#This Row],[Retail Price Number]]*Table1[[#This Row],[Order Quantity]]</f>
        <v>2399.75</v>
      </c>
      <c r="AI3173">
        <f>YEAR(Table1[[#This Row],[Order Date]])</f>
        <v>2015</v>
      </c>
    </row>
    <row r="3174" spans="1:35" x14ac:dyDescent="0.3">
      <c r="A3174" t="s">
        <v>3502</v>
      </c>
      <c r="B3174" s="1">
        <v>42363</v>
      </c>
      <c r="C3174" t="s">
        <v>471</v>
      </c>
      <c r="D3174" t="s">
        <v>399</v>
      </c>
      <c r="E3174" t="s">
        <v>27</v>
      </c>
      <c r="F3174" t="s">
        <v>28</v>
      </c>
      <c r="G3174" t="s">
        <v>134</v>
      </c>
      <c r="H3174" t="s">
        <v>62</v>
      </c>
      <c r="I3174" t="s">
        <v>196</v>
      </c>
      <c r="J3174" t="s">
        <v>3587</v>
      </c>
      <c r="K3174" t="s">
        <v>94</v>
      </c>
      <c r="L3174" t="s">
        <v>34</v>
      </c>
      <c r="M3174" t="s">
        <v>35</v>
      </c>
      <c r="N3174" s="1">
        <v>42364</v>
      </c>
      <c r="O3174" t="s">
        <v>460</v>
      </c>
      <c r="P3174" s="3" t="s">
        <v>3588</v>
      </c>
      <c r="Q3174" t="s">
        <v>1220</v>
      </c>
      <c r="R3174">
        <v>33</v>
      </c>
      <c r="S3174" t="s">
        <v>1408</v>
      </c>
      <c r="T3174" s="2">
        <v>0.08</v>
      </c>
      <c r="U3174" t="s">
        <v>1409</v>
      </c>
      <c r="V3174" t="s">
        <v>1410</v>
      </c>
      <c r="W3174" t="s">
        <v>3589</v>
      </c>
      <c r="X3174" t="s">
        <v>2800</v>
      </c>
      <c r="Y3174" s="3">
        <f>VALUE(SUBSTITUTE(Table1[[#This Row],[Order Total]],"$",""))</f>
        <v>38.36</v>
      </c>
      <c r="Z3174">
        <f>VALUE(SUBSTITUTE(Table1[[#This Row],[Total]],"$",""))</f>
        <v>39.64</v>
      </c>
      <c r="AA3174" s="3">
        <f>Table1[[#This Row],[Order Total Number]]-Table1[[#This Row],[Total Number]]</f>
        <v>-1.2800000000000011</v>
      </c>
      <c r="AB3174">
        <f>VALUE(SUBSTITUTE(Table1[[#This Row],[Shipping Cost]],"$",""))</f>
        <v>0.85</v>
      </c>
      <c r="AC3174">
        <f>VALUE(SUBSTITUTE(Table1[[#This Row],[Discount $]],"$",""))</f>
        <v>2.02</v>
      </c>
      <c r="AD3174">
        <f>VALUE(SUBSTITUTE(Table1[[#This Row],[Retail Price]],"$",""))</f>
        <v>3.38</v>
      </c>
      <c r="AE3174" s="4">
        <f>(Table1[[#This Row],[Retail Price Number]]*Table1[[#This Row],[Order Quantity]])-Table1[[#This Row],[Discount $ Number]]+Table1[[#This Row],[Shipping Cost Number]]</f>
        <v>110.36999999999999</v>
      </c>
      <c r="AF3174">
        <f>Table1[[#This Row],[Retail Price Number]]*Table1[[#This Row],[Order Quantity]]-Table1[[#This Row],[Discount $ Number]]</f>
        <v>109.52</v>
      </c>
      <c r="AG3174">
        <f>(Table1[[#This Row],[Retail Price Number]]*Table1[[#This Row],[Order Quantity]])-Table1[[#This Row],[Discount $ Number]]-Table1[[#This Row],[Shipping Cost Number]]</f>
        <v>108.67</v>
      </c>
      <c r="AH3174">
        <f>Table1[[#This Row],[Retail Price Number]]*Table1[[#This Row],[Order Quantity]]</f>
        <v>111.53999999999999</v>
      </c>
      <c r="AI3174">
        <f>YEAR(Table1[[#This Row],[Order Date]])</f>
        <v>2015</v>
      </c>
    </row>
    <row r="3175" spans="1:35" x14ac:dyDescent="0.3">
      <c r="A3175" t="s">
        <v>4156</v>
      </c>
      <c r="B3175" s="1">
        <v>42666</v>
      </c>
      <c r="C3175" t="s">
        <v>420</v>
      </c>
      <c r="D3175" t="s">
        <v>421</v>
      </c>
      <c r="E3175" t="s">
        <v>27</v>
      </c>
      <c r="F3175" t="s">
        <v>28</v>
      </c>
      <c r="G3175" t="s">
        <v>134</v>
      </c>
      <c r="H3175" t="s">
        <v>422</v>
      </c>
      <c r="I3175" t="s">
        <v>196</v>
      </c>
      <c r="J3175" t="s">
        <v>197</v>
      </c>
      <c r="K3175" t="s">
        <v>33</v>
      </c>
      <c r="L3175" t="s">
        <v>34</v>
      </c>
      <c r="M3175" t="s">
        <v>35</v>
      </c>
      <c r="N3175" s="1">
        <v>42668</v>
      </c>
      <c r="O3175" t="s">
        <v>198</v>
      </c>
      <c r="P3175" s="3" t="s">
        <v>37</v>
      </c>
      <c r="Q3175" t="s">
        <v>57</v>
      </c>
      <c r="R3175">
        <v>8</v>
      </c>
      <c r="S3175" t="s">
        <v>4157</v>
      </c>
      <c r="T3175" s="2">
        <v>7.0000000000000007E-2</v>
      </c>
      <c r="U3175" t="s">
        <v>4158</v>
      </c>
      <c r="V3175" t="s">
        <v>490</v>
      </c>
      <c r="W3175" t="s">
        <v>116</v>
      </c>
      <c r="X3175" t="s">
        <v>1431</v>
      </c>
      <c r="Y3175" s="3">
        <f>VALUE(SUBSTITUTE(Table1[[#This Row],[Order Total]],"$",""))</f>
        <v>8.1199999999999992</v>
      </c>
      <c r="Z3175">
        <f>VALUE(SUBSTITUTE(Table1[[#This Row],[Total]],"$",""))</f>
        <v>9.7200000000000006</v>
      </c>
      <c r="AA3175" s="3">
        <f>Table1[[#This Row],[Order Total Number]]-Table1[[#This Row],[Total Number]]</f>
        <v>-1.6000000000000014</v>
      </c>
      <c r="AB3175">
        <f>VALUE(SUBSTITUTE(Table1[[#This Row],[Shipping Cost]],"$",""))</f>
        <v>1.49</v>
      </c>
      <c r="AC3175">
        <f>VALUE(SUBSTITUTE(Table1[[#This Row],[Discount $]],"$",""))</f>
        <v>0.32</v>
      </c>
      <c r="AD3175">
        <f>VALUE(SUBSTITUTE(Table1[[#This Row],[Retail Price]],"$",""))</f>
        <v>1.88</v>
      </c>
      <c r="AE3175" s="4">
        <f>(Table1[[#This Row],[Retail Price Number]]*Table1[[#This Row],[Order Quantity]])-Table1[[#This Row],[Discount $ Number]]+Table1[[#This Row],[Shipping Cost Number]]</f>
        <v>16.209999999999997</v>
      </c>
      <c r="AF3175">
        <f>Table1[[#This Row],[Retail Price Number]]*Table1[[#This Row],[Order Quantity]]-Table1[[#This Row],[Discount $ Number]]</f>
        <v>14.719999999999999</v>
      </c>
      <c r="AG3175">
        <f>(Table1[[#This Row],[Retail Price Number]]*Table1[[#This Row],[Order Quantity]])-Table1[[#This Row],[Discount $ Number]]-Table1[[#This Row],[Shipping Cost Number]]</f>
        <v>13.229999999999999</v>
      </c>
      <c r="AH3175">
        <f>Table1[[#This Row],[Retail Price Number]]*Table1[[#This Row],[Order Quantity]]</f>
        <v>15.04</v>
      </c>
      <c r="AI3175">
        <f>YEAR(Table1[[#This Row],[Order Date]])</f>
        <v>2016</v>
      </c>
    </row>
    <row r="3176" spans="1:35" x14ac:dyDescent="0.3">
      <c r="A3176" t="s">
        <v>4156</v>
      </c>
      <c r="B3176" s="1">
        <v>42247</v>
      </c>
      <c r="C3176" t="s">
        <v>1948</v>
      </c>
      <c r="D3176" t="s">
        <v>1005</v>
      </c>
      <c r="E3176" t="s">
        <v>27</v>
      </c>
      <c r="F3176" t="s">
        <v>28</v>
      </c>
      <c r="G3176" t="s">
        <v>29</v>
      </c>
      <c r="H3176" t="s">
        <v>281</v>
      </c>
      <c r="I3176" t="s">
        <v>92</v>
      </c>
      <c r="J3176" t="s">
        <v>79</v>
      </c>
      <c r="K3176" t="s">
        <v>94</v>
      </c>
      <c r="L3176" t="s">
        <v>34</v>
      </c>
      <c r="M3176" t="s">
        <v>35</v>
      </c>
      <c r="N3176" s="1">
        <v>42247</v>
      </c>
      <c r="O3176" t="s">
        <v>80</v>
      </c>
      <c r="P3176" s="3" t="s">
        <v>81</v>
      </c>
      <c r="Q3176" t="s">
        <v>82</v>
      </c>
      <c r="R3176">
        <v>47</v>
      </c>
      <c r="S3176" t="s">
        <v>7176</v>
      </c>
      <c r="T3176" s="2">
        <v>0.03</v>
      </c>
      <c r="U3176" t="s">
        <v>697</v>
      </c>
      <c r="V3176" t="s">
        <v>3721</v>
      </c>
      <c r="W3176" t="s">
        <v>86</v>
      </c>
      <c r="X3176" t="s">
        <v>9663</v>
      </c>
      <c r="Y3176" s="3">
        <f>VALUE(SUBSTITUTE(Table1[[#This Row],[Order Total]],"$",""))</f>
        <v>74.09</v>
      </c>
      <c r="Z3176">
        <f>VALUE(SUBSTITUTE(Table1[[#This Row],[Total]],"$",""))</f>
        <v>81.87</v>
      </c>
      <c r="AA3176" s="3">
        <f>Table1[[#This Row],[Order Total Number]]-Table1[[#This Row],[Total Number]]</f>
        <v>-7.7800000000000011</v>
      </c>
      <c r="AB3176">
        <f>VALUE(SUBSTITUTE(Table1[[#This Row],[Shipping Cost]],"$",""))</f>
        <v>7.78</v>
      </c>
      <c r="AC3176">
        <f>VALUE(SUBSTITUTE(Table1[[#This Row],[Discount $]],"$",""))</f>
        <v>1.51</v>
      </c>
      <c r="AD3176">
        <f>VALUE(SUBSTITUTE(Table1[[#This Row],[Retail Price]],"$",""))</f>
        <v>5.4</v>
      </c>
      <c r="AE3176" s="4">
        <f>(Table1[[#This Row],[Retail Price Number]]*Table1[[#This Row],[Order Quantity]])-Table1[[#This Row],[Discount $ Number]]+Table1[[#This Row],[Shipping Cost Number]]</f>
        <v>260.07</v>
      </c>
      <c r="AF3176">
        <f>Table1[[#This Row],[Retail Price Number]]*Table1[[#This Row],[Order Quantity]]-Table1[[#This Row],[Discount $ Number]]</f>
        <v>252.29000000000002</v>
      </c>
      <c r="AG3176">
        <f>(Table1[[#This Row],[Retail Price Number]]*Table1[[#This Row],[Order Quantity]])-Table1[[#This Row],[Discount $ Number]]-Table1[[#This Row],[Shipping Cost Number]]</f>
        <v>244.51000000000002</v>
      </c>
      <c r="AH3176">
        <f>Table1[[#This Row],[Retail Price Number]]*Table1[[#This Row],[Order Quantity]]</f>
        <v>253.8</v>
      </c>
      <c r="AI3176">
        <f>YEAR(Table1[[#This Row],[Order Date]])</f>
        <v>2015</v>
      </c>
    </row>
    <row r="3177" spans="1:35" x14ac:dyDescent="0.3">
      <c r="A3177" t="s">
        <v>4156</v>
      </c>
      <c r="B3177" s="1">
        <v>42079</v>
      </c>
      <c r="C3177" t="s">
        <v>7110</v>
      </c>
      <c r="D3177" t="s">
        <v>1455</v>
      </c>
      <c r="E3177" t="s">
        <v>27</v>
      </c>
      <c r="F3177" t="s">
        <v>28</v>
      </c>
      <c r="G3177" t="s">
        <v>29</v>
      </c>
      <c r="H3177" t="s">
        <v>289</v>
      </c>
      <c r="I3177" t="s">
        <v>31</v>
      </c>
      <c r="J3177" t="s">
        <v>975</v>
      </c>
      <c r="K3177" t="s">
        <v>723</v>
      </c>
      <c r="L3177" t="s">
        <v>109</v>
      </c>
      <c r="M3177" t="s">
        <v>35</v>
      </c>
      <c r="N3177" s="1">
        <v>42080</v>
      </c>
      <c r="O3177" t="s">
        <v>976</v>
      </c>
      <c r="P3177" s="3" t="s">
        <v>977</v>
      </c>
      <c r="Q3177" t="s">
        <v>978</v>
      </c>
      <c r="R3177">
        <v>10</v>
      </c>
      <c r="S3177" t="s">
        <v>11549</v>
      </c>
      <c r="T3177" s="2">
        <v>0.1</v>
      </c>
      <c r="U3177" t="s">
        <v>4075</v>
      </c>
      <c r="V3177" t="s">
        <v>11550</v>
      </c>
      <c r="W3177" t="s">
        <v>982</v>
      </c>
      <c r="X3177" t="s">
        <v>3505</v>
      </c>
      <c r="Y3177" s="3">
        <f>VALUE(SUBSTITUTE(Table1[[#This Row],[Order Total]],"$",""))</f>
        <v>495.8</v>
      </c>
      <c r="Z3177">
        <f>VALUE(SUBSTITUTE(Table1[[#This Row],[Total]],"$",""))</f>
        <v>500</v>
      </c>
      <c r="AA3177" s="3">
        <f>Table1[[#This Row],[Order Total Number]]-Table1[[#This Row],[Total Number]]</f>
        <v>-4.1999999999999886</v>
      </c>
      <c r="AB3177">
        <f>VALUE(SUBSTITUTE(Table1[[#This Row],[Shipping Cost]],"$",""))</f>
        <v>3.14</v>
      </c>
      <c r="AC3177">
        <f>VALUE(SUBSTITUTE(Table1[[#This Row],[Discount $]],"$",""))</f>
        <v>8.16</v>
      </c>
      <c r="AD3177">
        <f>VALUE(SUBSTITUTE(Table1[[#This Row],[Retail Price]],"$",""))</f>
        <v>12.98</v>
      </c>
      <c r="AE3177" s="4">
        <f>(Table1[[#This Row],[Retail Price Number]]*Table1[[#This Row],[Order Quantity]])-Table1[[#This Row],[Discount $ Number]]+Table1[[#This Row],[Shipping Cost Number]]</f>
        <v>124.78000000000002</v>
      </c>
      <c r="AF3177">
        <f>Table1[[#This Row],[Retail Price Number]]*Table1[[#This Row],[Order Quantity]]-Table1[[#This Row],[Discount $ Number]]</f>
        <v>121.64000000000001</v>
      </c>
      <c r="AG3177">
        <f>(Table1[[#This Row],[Retail Price Number]]*Table1[[#This Row],[Order Quantity]])-Table1[[#This Row],[Discount $ Number]]-Table1[[#This Row],[Shipping Cost Number]]</f>
        <v>118.50000000000001</v>
      </c>
      <c r="AH3177">
        <f>Table1[[#This Row],[Retail Price Number]]*Table1[[#This Row],[Order Quantity]]</f>
        <v>129.80000000000001</v>
      </c>
      <c r="AI3177">
        <f>YEAR(Table1[[#This Row],[Order Date]])</f>
        <v>2015</v>
      </c>
    </row>
    <row r="3178" spans="1:35" x14ac:dyDescent="0.3">
      <c r="A3178" t="s">
        <v>3331</v>
      </c>
      <c r="B3178" s="1">
        <v>41323</v>
      </c>
      <c r="C3178" t="s">
        <v>2325</v>
      </c>
      <c r="D3178" t="s">
        <v>3332</v>
      </c>
      <c r="E3178" t="s">
        <v>27</v>
      </c>
      <c r="F3178" t="s">
        <v>28</v>
      </c>
      <c r="G3178" t="s">
        <v>91</v>
      </c>
      <c r="H3178" t="s">
        <v>241</v>
      </c>
      <c r="I3178" t="s">
        <v>196</v>
      </c>
      <c r="J3178" t="s">
        <v>355</v>
      </c>
      <c r="K3178" t="s">
        <v>94</v>
      </c>
      <c r="L3178" t="s">
        <v>95</v>
      </c>
      <c r="M3178" t="s">
        <v>35</v>
      </c>
      <c r="N3178" s="1">
        <v>41325</v>
      </c>
      <c r="O3178" t="s">
        <v>129</v>
      </c>
      <c r="P3178" s="3" t="s">
        <v>356</v>
      </c>
      <c r="Q3178" t="s">
        <v>357</v>
      </c>
      <c r="R3178">
        <v>39</v>
      </c>
      <c r="S3178" t="s">
        <v>3333</v>
      </c>
      <c r="T3178" s="2">
        <v>0.08</v>
      </c>
      <c r="U3178" t="s">
        <v>165</v>
      </c>
      <c r="V3178" t="s">
        <v>3334</v>
      </c>
      <c r="W3178" t="s">
        <v>361</v>
      </c>
      <c r="X3178" t="s">
        <v>3335</v>
      </c>
      <c r="Y3178" s="3">
        <f>VALUE(SUBSTITUTE(Table1[[#This Row],[Order Total]],"$",""))</f>
        <v>129.34</v>
      </c>
      <c r="Z3178">
        <f>VALUE(SUBSTITUTE(Table1[[#This Row],[Total]],"$",""))</f>
        <v>142.08000000000001</v>
      </c>
      <c r="AA3178" s="3">
        <f>Table1[[#This Row],[Order Total Number]]-Table1[[#This Row],[Total Number]]</f>
        <v>-12.740000000000009</v>
      </c>
      <c r="AB3178">
        <f>VALUE(SUBSTITUTE(Table1[[#This Row],[Shipping Cost]],"$",""))</f>
        <v>3.6</v>
      </c>
      <c r="AC3178">
        <f>VALUE(SUBSTITUTE(Table1[[#This Row],[Discount $]],"$",""))</f>
        <v>4</v>
      </c>
      <c r="AD3178">
        <f>VALUE(SUBSTITUTE(Table1[[#This Row],[Retail Price]],"$",""))</f>
        <v>5.68</v>
      </c>
      <c r="AE3178" s="4">
        <f>(Table1[[#This Row],[Retail Price Number]]*Table1[[#This Row],[Order Quantity]])-Table1[[#This Row],[Discount $ Number]]+Table1[[#This Row],[Shipping Cost Number]]</f>
        <v>221.11999999999998</v>
      </c>
      <c r="AF3178">
        <f>Table1[[#This Row],[Retail Price Number]]*Table1[[#This Row],[Order Quantity]]-Table1[[#This Row],[Discount $ Number]]</f>
        <v>217.51999999999998</v>
      </c>
      <c r="AG3178">
        <f>(Table1[[#This Row],[Retail Price Number]]*Table1[[#This Row],[Order Quantity]])-Table1[[#This Row],[Discount $ Number]]-Table1[[#This Row],[Shipping Cost Number]]</f>
        <v>213.92</v>
      </c>
      <c r="AH3178">
        <f>Table1[[#This Row],[Retail Price Number]]*Table1[[#This Row],[Order Quantity]]</f>
        <v>221.51999999999998</v>
      </c>
      <c r="AI3178">
        <f>YEAR(Table1[[#This Row],[Order Date]])</f>
        <v>2013</v>
      </c>
    </row>
    <row r="3179" spans="1:35" x14ac:dyDescent="0.3">
      <c r="A3179" t="s">
        <v>3331</v>
      </c>
      <c r="B3179" s="1">
        <v>42247</v>
      </c>
      <c r="C3179" t="s">
        <v>2842</v>
      </c>
      <c r="D3179" t="s">
        <v>1207</v>
      </c>
      <c r="E3179" t="s">
        <v>46</v>
      </c>
      <c r="F3179" t="s">
        <v>47</v>
      </c>
      <c r="G3179" t="s">
        <v>77</v>
      </c>
      <c r="H3179" t="s">
        <v>48</v>
      </c>
      <c r="I3179" t="s">
        <v>121</v>
      </c>
      <c r="J3179" t="s">
        <v>885</v>
      </c>
      <c r="K3179" t="s">
        <v>94</v>
      </c>
      <c r="L3179" t="s">
        <v>34</v>
      </c>
      <c r="M3179" t="s">
        <v>35</v>
      </c>
      <c r="N3179" s="1">
        <v>42248</v>
      </c>
      <c r="O3179" t="s">
        <v>886</v>
      </c>
      <c r="P3179" s="3" t="s">
        <v>295</v>
      </c>
      <c r="Q3179" t="s">
        <v>887</v>
      </c>
      <c r="R3179">
        <v>7</v>
      </c>
      <c r="S3179" t="s">
        <v>317</v>
      </c>
      <c r="T3179" s="2">
        <v>0.04</v>
      </c>
      <c r="U3179" t="s">
        <v>318</v>
      </c>
      <c r="V3179" t="s">
        <v>5235</v>
      </c>
      <c r="W3179" t="s">
        <v>891</v>
      </c>
      <c r="X3179" t="s">
        <v>3505</v>
      </c>
      <c r="Y3179" s="3">
        <f>VALUE(SUBSTITUTE(Table1[[#This Row],[Order Total]],"$",""))</f>
        <v>495.5</v>
      </c>
      <c r="Z3179">
        <f>VALUE(SUBSTITUTE(Table1[[#This Row],[Total]],"$",""))</f>
        <v>500</v>
      </c>
      <c r="AA3179" s="3">
        <f>Table1[[#This Row],[Order Total Number]]-Table1[[#This Row],[Total Number]]</f>
        <v>-4.5</v>
      </c>
      <c r="AB3179">
        <f>VALUE(SUBSTITUTE(Table1[[#This Row],[Shipping Cost]],"$",""))</f>
        <v>4.5</v>
      </c>
      <c r="AC3179">
        <f>VALUE(SUBSTITUTE(Table1[[#This Row],[Discount $]],"$",""))</f>
        <v>49.01</v>
      </c>
      <c r="AD3179">
        <f>VALUE(SUBSTITUTE(Table1[[#This Row],[Retail Price]],"$",""))</f>
        <v>10.89</v>
      </c>
      <c r="AE3179" s="4">
        <f>(Table1[[#This Row],[Retail Price Number]]*Table1[[#This Row],[Order Quantity]])-Table1[[#This Row],[Discount $ Number]]+Table1[[#This Row],[Shipping Cost Number]]</f>
        <v>31.720000000000006</v>
      </c>
      <c r="AF3179">
        <f>Table1[[#This Row],[Retail Price Number]]*Table1[[#This Row],[Order Quantity]]-Table1[[#This Row],[Discount $ Number]]</f>
        <v>27.220000000000006</v>
      </c>
      <c r="AG3179">
        <f>(Table1[[#This Row],[Retail Price Number]]*Table1[[#This Row],[Order Quantity]])-Table1[[#This Row],[Discount $ Number]]-Table1[[#This Row],[Shipping Cost Number]]</f>
        <v>22.720000000000006</v>
      </c>
      <c r="AH3179">
        <f>Table1[[#This Row],[Retail Price Number]]*Table1[[#This Row],[Order Quantity]]</f>
        <v>76.23</v>
      </c>
      <c r="AI3179">
        <f>YEAR(Table1[[#This Row],[Order Date]])</f>
        <v>2015</v>
      </c>
    </row>
    <row r="3180" spans="1:35" x14ac:dyDescent="0.3">
      <c r="A3180" t="s">
        <v>11468</v>
      </c>
      <c r="B3180" s="1">
        <v>42183</v>
      </c>
      <c r="C3180" t="s">
        <v>2344</v>
      </c>
      <c r="D3180" t="s">
        <v>11469</v>
      </c>
      <c r="E3180" t="s">
        <v>27</v>
      </c>
      <c r="F3180" t="s">
        <v>28</v>
      </c>
      <c r="G3180" t="s">
        <v>134</v>
      </c>
      <c r="H3180" t="s">
        <v>965</v>
      </c>
      <c r="I3180" t="s">
        <v>31</v>
      </c>
      <c r="J3180" t="s">
        <v>896</v>
      </c>
      <c r="K3180" t="s">
        <v>94</v>
      </c>
      <c r="L3180" t="s">
        <v>34</v>
      </c>
      <c r="M3180" t="s">
        <v>35</v>
      </c>
      <c r="N3180" s="1">
        <v>42185</v>
      </c>
      <c r="O3180" t="s">
        <v>501</v>
      </c>
      <c r="P3180" s="3" t="s">
        <v>897</v>
      </c>
      <c r="Q3180" t="s">
        <v>898</v>
      </c>
      <c r="R3180">
        <v>31</v>
      </c>
      <c r="S3180" t="s">
        <v>6783</v>
      </c>
      <c r="T3180" s="2">
        <v>0.03</v>
      </c>
      <c r="U3180" t="s">
        <v>112</v>
      </c>
      <c r="V3180" t="s">
        <v>444</v>
      </c>
      <c r="W3180" t="s">
        <v>902</v>
      </c>
      <c r="X3180" t="s">
        <v>11470</v>
      </c>
      <c r="Y3180" s="3">
        <f>VALUE(SUBSTITUTE(Table1[[#This Row],[Order Total]],"$",""))</f>
        <v>8.5</v>
      </c>
      <c r="Z3180">
        <f>VALUE(SUBSTITUTE(Table1[[#This Row],[Total]],"$",""))</f>
        <v>10.7</v>
      </c>
      <c r="AA3180" s="3">
        <f>Table1[[#This Row],[Order Total Number]]-Table1[[#This Row],[Total Number]]</f>
        <v>-2.1999999999999993</v>
      </c>
      <c r="AB3180">
        <f>VALUE(SUBSTITUTE(Table1[[#This Row],[Shipping Cost]],"$",""))</f>
        <v>13.89</v>
      </c>
      <c r="AC3180">
        <f>VALUE(SUBSTITUTE(Table1[[#This Row],[Discount $]],"$",""))</f>
        <v>0.75</v>
      </c>
      <c r="AD3180">
        <f>VALUE(SUBSTITUTE(Table1[[#This Row],[Retail Price]],"$",""))</f>
        <v>36.549999999999997</v>
      </c>
      <c r="AE3180" s="4">
        <f>(Table1[[#This Row],[Retail Price Number]]*Table1[[#This Row],[Order Quantity]])-Table1[[#This Row],[Discount $ Number]]+Table1[[#This Row],[Shipping Cost Number]]</f>
        <v>1146.19</v>
      </c>
      <c r="AF3180">
        <f>Table1[[#This Row],[Retail Price Number]]*Table1[[#This Row],[Order Quantity]]-Table1[[#This Row],[Discount $ Number]]</f>
        <v>1132.3</v>
      </c>
      <c r="AG3180">
        <f>(Table1[[#This Row],[Retail Price Number]]*Table1[[#This Row],[Order Quantity]])-Table1[[#This Row],[Discount $ Number]]-Table1[[#This Row],[Shipping Cost Number]]</f>
        <v>1118.4099999999999</v>
      </c>
      <c r="AH3180">
        <f>Table1[[#This Row],[Retail Price Number]]*Table1[[#This Row],[Order Quantity]]</f>
        <v>1133.05</v>
      </c>
      <c r="AI3180">
        <f>YEAR(Table1[[#This Row],[Order Date]])</f>
        <v>2015</v>
      </c>
    </row>
    <row r="3181" spans="1:35" x14ac:dyDescent="0.3">
      <c r="A3181" t="s">
        <v>7681</v>
      </c>
      <c r="B3181" s="1">
        <v>42362</v>
      </c>
      <c r="C3181" t="s">
        <v>7682</v>
      </c>
      <c r="D3181" t="s">
        <v>591</v>
      </c>
      <c r="E3181" t="s">
        <v>27</v>
      </c>
      <c r="F3181" t="s">
        <v>28</v>
      </c>
      <c r="G3181" t="s">
        <v>77</v>
      </c>
      <c r="H3181" t="s">
        <v>241</v>
      </c>
      <c r="I3181" t="s">
        <v>31</v>
      </c>
      <c r="J3181" t="s">
        <v>253</v>
      </c>
      <c r="K3181" t="s">
        <v>94</v>
      </c>
      <c r="L3181" t="s">
        <v>34</v>
      </c>
      <c r="M3181" t="s">
        <v>35</v>
      </c>
      <c r="N3181" s="1">
        <v>42364</v>
      </c>
      <c r="O3181" t="s">
        <v>254</v>
      </c>
      <c r="P3181" s="3" t="s">
        <v>255</v>
      </c>
      <c r="Q3181" t="s">
        <v>256</v>
      </c>
      <c r="R3181">
        <v>23</v>
      </c>
      <c r="S3181" t="s">
        <v>7683</v>
      </c>
      <c r="T3181" s="2">
        <v>0.02</v>
      </c>
      <c r="U3181" t="s">
        <v>2457</v>
      </c>
      <c r="V3181" t="s">
        <v>7684</v>
      </c>
      <c r="W3181" t="s">
        <v>260</v>
      </c>
      <c r="X3181" t="s">
        <v>3315</v>
      </c>
      <c r="Y3181" s="3">
        <f>VALUE(SUBSTITUTE(Table1[[#This Row],[Order Total]],"$",""))</f>
        <v>54.38</v>
      </c>
      <c r="Z3181">
        <f>VALUE(SUBSTITUTE(Table1[[#This Row],[Total]],"$",""))</f>
        <v>59.62</v>
      </c>
      <c r="AA3181" s="3">
        <f>Table1[[#This Row],[Order Total Number]]-Table1[[#This Row],[Total Number]]</f>
        <v>-5.2399999999999949</v>
      </c>
      <c r="AB3181">
        <f>VALUE(SUBSTITUTE(Table1[[#This Row],[Shipping Cost]],"$",""))</f>
        <v>1.34</v>
      </c>
      <c r="AC3181">
        <f>VALUE(SUBSTITUTE(Table1[[#This Row],[Discount $]],"$",""))</f>
        <v>5.45</v>
      </c>
      <c r="AD3181">
        <f>VALUE(SUBSTITUTE(Table1[[#This Row],[Retail Price]],"$",""))</f>
        <v>2.78</v>
      </c>
      <c r="AE3181" s="4">
        <f>(Table1[[#This Row],[Retail Price Number]]*Table1[[#This Row],[Order Quantity]])-Table1[[#This Row],[Discount $ Number]]+Table1[[#This Row],[Shipping Cost Number]]</f>
        <v>59.83</v>
      </c>
      <c r="AF3181">
        <f>Table1[[#This Row],[Retail Price Number]]*Table1[[#This Row],[Order Quantity]]-Table1[[#This Row],[Discount $ Number]]</f>
        <v>58.489999999999995</v>
      </c>
      <c r="AG3181">
        <f>(Table1[[#This Row],[Retail Price Number]]*Table1[[#This Row],[Order Quantity]])-Table1[[#This Row],[Discount $ Number]]-Table1[[#This Row],[Shipping Cost Number]]</f>
        <v>57.149999999999991</v>
      </c>
      <c r="AH3181">
        <f>Table1[[#This Row],[Retail Price Number]]*Table1[[#This Row],[Order Quantity]]</f>
        <v>63.94</v>
      </c>
      <c r="AI3181">
        <f>YEAR(Table1[[#This Row],[Order Date]])</f>
        <v>2015</v>
      </c>
    </row>
    <row r="3182" spans="1:35" x14ac:dyDescent="0.3">
      <c r="A3182" t="s">
        <v>7681</v>
      </c>
      <c r="B3182" s="1">
        <v>42249</v>
      </c>
      <c r="C3182" t="s">
        <v>1974</v>
      </c>
      <c r="D3182" t="s">
        <v>506</v>
      </c>
      <c r="E3182" t="s">
        <v>27</v>
      </c>
      <c r="F3182" t="s">
        <v>28</v>
      </c>
      <c r="G3182" t="s">
        <v>77</v>
      </c>
      <c r="H3182" t="s">
        <v>62</v>
      </c>
      <c r="I3182" t="s">
        <v>31</v>
      </c>
      <c r="J3182" t="s">
        <v>411</v>
      </c>
      <c r="K3182" t="s">
        <v>94</v>
      </c>
      <c r="L3182" t="s">
        <v>95</v>
      </c>
      <c r="M3182" t="s">
        <v>35</v>
      </c>
      <c r="N3182" s="1">
        <v>42252</v>
      </c>
      <c r="O3182" t="s">
        <v>412</v>
      </c>
      <c r="P3182" s="3" t="s">
        <v>413</v>
      </c>
      <c r="Q3182" t="s">
        <v>414</v>
      </c>
      <c r="R3182">
        <v>48</v>
      </c>
      <c r="S3182" t="s">
        <v>8403</v>
      </c>
      <c r="T3182" s="2">
        <v>0.06</v>
      </c>
      <c r="U3182" t="s">
        <v>2564</v>
      </c>
      <c r="V3182" t="s">
        <v>8404</v>
      </c>
      <c r="W3182" t="s">
        <v>376</v>
      </c>
      <c r="X3182" t="s">
        <v>8405</v>
      </c>
      <c r="Y3182" s="3">
        <f>VALUE(SUBSTITUTE(Table1[[#This Row],[Order Total]],"$",""))</f>
        <v>817.94</v>
      </c>
      <c r="Z3182">
        <f>VALUE(SUBSTITUTE(Table1[[#This Row],[Total]],"$",""))</f>
        <v>825.12</v>
      </c>
      <c r="AA3182" s="3">
        <f>Table1[[#This Row],[Order Total Number]]-Table1[[#This Row],[Total Number]]</f>
        <v>-7.17999999999995</v>
      </c>
      <c r="AB3182">
        <f>VALUE(SUBSTITUTE(Table1[[#This Row],[Shipping Cost]],"$",""))</f>
        <v>7.18</v>
      </c>
      <c r="AC3182">
        <f>VALUE(SUBSTITUTE(Table1[[#This Row],[Discount $]],"$",""))</f>
        <v>90.88</v>
      </c>
      <c r="AD3182">
        <f>VALUE(SUBSTITUTE(Table1[[#This Row],[Retail Price]],"$",""))</f>
        <v>100.98</v>
      </c>
      <c r="AE3182" s="4">
        <f>(Table1[[#This Row],[Retail Price Number]]*Table1[[#This Row],[Order Quantity]])-Table1[[#This Row],[Discount $ Number]]+Table1[[#This Row],[Shipping Cost Number]]</f>
        <v>4763.34</v>
      </c>
      <c r="AF3182">
        <f>Table1[[#This Row],[Retail Price Number]]*Table1[[#This Row],[Order Quantity]]-Table1[[#This Row],[Discount $ Number]]</f>
        <v>4756.16</v>
      </c>
      <c r="AG3182">
        <f>(Table1[[#This Row],[Retail Price Number]]*Table1[[#This Row],[Order Quantity]])-Table1[[#This Row],[Discount $ Number]]-Table1[[#This Row],[Shipping Cost Number]]</f>
        <v>4748.9799999999996</v>
      </c>
      <c r="AH3182">
        <f>Table1[[#This Row],[Retail Price Number]]*Table1[[#This Row],[Order Quantity]]</f>
        <v>4847.04</v>
      </c>
      <c r="AI3182">
        <f>YEAR(Table1[[#This Row],[Order Date]])</f>
        <v>2015</v>
      </c>
    </row>
    <row r="3183" spans="1:35" x14ac:dyDescent="0.3">
      <c r="A3183" t="s">
        <v>7681</v>
      </c>
      <c r="B3183" s="1">
        <v>42249</v>
      </c>
      <c r="C3183" t="s">
        <v>1974</v>
      </c>
      <c r="D3183" t="s">
        <v>506</v>
      </c>
      <c r="E3183" t="s">
        <v>27</v>
      </c>
      <c r="F3183" t="s">
        <v>28</v>
      </c>
      <c r="G3183" t="s">
        <v>29</v>
      </c>
      <c r="H3183" t="s">
        <v>62</v>
      </c>
      <c r="I3183" t="s">
        <v>121</v>
      </c>
      <c r="J3183" t="s">
        <v>411</v>
      </c>
      <c r="K3183" t="s">
        <v>94</v>
      </c>
      <c r="L3183" t="s">
        <v>95</v>
      </c>
      <c r="M3183" t="s">
        <v>35</v>
      </c>
      <c r="N3183" s="1">
        <v>42252</v>
      </c>
      <c r="O3183" t="s">
        <v>412</v>
      </c>
      <c r="P3183" s="3" t="s">
        <v>413</v>
      </c>
      <c r="Q3183" t="s">
        <v>414</v>
      </c>
      <c r="R3183">
        <v>37</v>
      </c>
      <c r="S3183" t="s">
        <v>8403</v>
      </c>
      <c r="T3183" s="2">
        <v>0.1</v>
      </c>
      <c r="U3183" t="s">
        <v>2564</v>
      </c>
      <c r="V3183" t="s">
        <v>10561</v>
      </c>
      <c r="W3183" t="s">
        <v>376</v>
      </c>
      <c r="X3183" t="s">
        <v>8405</v>
      </c>
      <c r="Y3183" s="3">
        <f>VALUE(SUBSTITUTE(Table1[[#This Row],[Order Total]],"$",""))</f>
        <v>817.74</v>
      </c>
      <c r="Z3183">
        <f>VALUE(SUBSTITUTE(Table1[[#This Row],[Total]],"$",""))</f>
        <v>825.12</v>
      </c>
      <c r="AA3183" s="3">
        <f>Table1[[#This Row],[Order Total Number]]-Table1[[#This Row],[Total Number]]</f>
        <v>-7.3799999999999955</v>
      </c>
      <c r="AB3183">
        <f>VALUE(SUBSTITUTE(Table1[[#This Row],[Shipping Cost]],"$",""))</f>
        <v>7.18</v>
      </c>
      <c r="AC3183">
        <f>VALUE(SUBSTITUTE(Table1[[#This Row],[Discount $]],"$",""))</f>
        <v>90.88</v>
      </c>
      <c r="AD3183">
        <f>VALUE(SUBSTITUTE(Table1[[#This Row],[Retail Price]],"$",""))</f>
        <v>100.98</v>
      </c>
      <c r="AE3183" s="4">
        <f>(Table1[[#This Row],[Retail Price Number]]*Table1[[#This Row],[Order Quantity]])-Table1[[#This Row],[Discount $ Number]]+Table1[[#This Row],[Shipping Cost Number]]</f>
        <v>3652.56</v>
      </c>
      <c r="AF3183">
        <f>Table1[[#This Row],[Retail Price Number]]*Table1[[#This Row],[Order Quantity]]-Table1[[#This Row],[Discount $ Number]]</f>
        <v>3645.38</v>
      </c>
      <c r="AG3183">
        <f>(Table1[[#This Row],[Retail Price Number]]*Table1[[#This Row],[Order Quantity]])-Table1[[#This Row],[Discount $ Number]]-Table1[[#This Row],[Shipping Cost Number]]</f>
        <v>3638.2000000000003</v>
      </c>
      <c r="AH3183">
        <f>Table1[[#This Row],[Retail Price Number]]*Table1[[#This Row],[Order Quantity]]</f>
        <v>3736.26</v>
      </c>
      <c r="AI3183">
        <f>YEAR(Table1[[#This Row],[Order Date]])</f>
        <v>2015</v>
      </c>
    </row>
    <row r="3184" spans="1:35" x14ac:dyDescent="0.3">
      <c r="A3184" t="s">
        <v>9556</v>
      </c>
      <c r="B3184" s="1">
        <v>42249</v>
      </c>
      <c r="C3184" t="s">
        <v>1719</v>
      </c>
      <c r="D3184" t="s">
        <v>204</v>
      </c>
      <c r="E3184" t="s">
        <v>27</v>
      </c>
      <c r="F3184" t="s">
        <v>28</v>
      </c>
      <c r="G3184" t="s">
        <v>91</v>
      </c>
      <c r="H3184" t="s">
        <v>205</v>
      </c>
      <c r="I3184" t="s">
        <v>92</v>
      </c>
      <c r="J3184" t="s">
        <v>832</v>
      </c>
      <c r="K3184" t="s">
        <v>33</v>
      </c>
      <c r="L3184" t="s">
        <v>65</v>
      </c>
      <c r="M3184" t="s">
        <v>35</v>
      </c>
      <c r="N3184" s="1">
        <v>42251</v>
      </c>
      <c r="O3184" t="s">
        <v>833</v>
      </c>
      <c r="P3184" s="3" t="s">
        <v>834</v>
      </c>
      <c r="Q3184" t="s">
        <v>774</v>
      </c>
      <c r="R3184">
        <v>8</v>
      </c>
      <c r="S3184" t="s">
        <v>8194</v>
      </c>
      <c r="T3184" s="2">
        <v>0.09</v>
      </c>
      <c r="U3184" t="s">
        <v>2794</v>
      </c>
      <c r="V3184" t="s">
        <v>4929</v>
      </c>
      <c r="W3184" t="s">
        <v>838</v>
      </c>
      <c r="X3184" t="s">
        <v>9557</v>
      </c>
      <c r="Y3184" s="3">
        <f>VALUE(SUBSTITUTE(Table1[[#This Row],[Order Total]],"$",""))</f>
        <v>52.65</v>
      </c>
      <c r="Z3184">
        <f>VALUE(SUBSTITUTE(Table1[[#This Row],[Total]],"$",""))</f>
        <v>54.94</v>
      </c>
      <c r="AA3184" s="3">
        <f>Table1[[#This Row],[Order Total Number]]-Table1[[#This Row],[Total Number]]</f>
        <v>-2.2899999999999991</v>
      </c>
      <c r="AB3184">
        <f>VALUE(SUBSTITUTE(Table1[[#This Row],[Shipping Cost]],"$",""))</f>
        <v>2.04</v>
      </c>
      <c r="AC3184">
        <f>VALUE(SUBSTITUTE(Table1[[#This Row],[Discount $]],"$",""))</f>
        <v>3.28</v>
      </c>
      <c r="AD3184">
        <f>VALUE(SUBSTITUTE(Table1[[#This Row],[Retail Price]],"$",""))</f>
        <v>5.18</v>
      </c>
      <c r="AE3184" s="4">
        <f>(Table1[[#This Row],[Retail Price Number]]*Table1[[#This Row],[Order Quantity]])-Table1[[#This Row],[Discount $ Number]]+Table1[[#This Row],[Shipping Cost Number]]</f>
        <v>40.199999999999996</v>
      </c>
      <c r="AF3184">
        <f>Table1[[#This Row],[Retail Price Number]]*Table1[[#This Row],[Order Quantity]]-Table1[[#This Row],[Discount $ Number]]</f>
        <v>38.159999999999997</v>
      </c>
      <c r="AG3184">
        <f>(Table1[[#This Row],[Retail Price Number]]*Table1[[#This Row],[Order Quantity]])-Table1[[#This Row],[Discount $ Number]]-Table1[[#This Row],[Shipping Cost Number]]</f>
        <v>36.119999999999997</v>
      </c>
      <c r="AH3184">
        <f>Table1[[#This Row],[Retail Price Number]]*Table1[[#This Row],[Order Quantity]]</f>
        <v>41.44</v>
      </c>
      <c r="AI3184">
        <f>YEAR(Table1[[#This Row],[Order Date]])</f>
        <v>2015</v>
      </c>
    </row>
    <row r="3185" spans="1:35" x14ac:dyDescent="0.3">
      <c r="A3185" t="s">
        <v>1331</v>
      </c>
      <c r="B3185" s="1">
        <v>42540</v>
      </c>
      <c r="C3185" t="s">
        <v>1332</v>
      </c>
      <c r="D3185" t="s">
        <v>61</v>
      </c>
      <c r="E3185" t="s">
        <v>27</v>
      </c>
      <c r="F3185" t="s">
        <v>28</v>
      </c>
      <c r="G3185" t="s">
        <v>91</v>
      </c>
      <c r="H3185" t="s">
        <v>62</v>
      </c>
      <c r="I3185" t="s">
        <v>63</v>
      </c>
      <c r="J3185" t="s">
        <v>175</v>
      </c>
      <c r="K3185" t="s">
        <v>94</v>
      </c>
      <c r="L3185" t="s">
        <v>34</v>
      </c>
      <c r="M3185" t="s">
        <v>156</v>
      </c>
      <c r="N3185" s="1">
        <v>42541</v>
      </c>
      <c r="O3185" t="s">
        <v>176</v>
      </c>
      <c r="P3185" s="3" t="s">
        <v>177</v>
      </c>
      <c r="Q3185" t="s">
        <v>178</v>
      </c>
      <c r="R3185">
        <v>37</v>
      </c>
      <c r="S3185" t="s">
        <v>1333</v>
      </c>
      <c r="T3185" s="2">
        <v>0.04</v>
      </c>
      <c r="U3185" t="s">
        <v>1334</v>
      </c>
      <c r="V3185" t="s">
        <v>1335</v>
      </c>
      <c r="W3185" t="s">
        <v>182</v>
      </c>
      <c r="X3185" t="s">
        <v>1336</v>
      </c>
      <c r="Y3185" s="3">
        <f>VALUE(SUBSTITUTE(Table1[[#This Row],[Order Total]],"$",""))</f>
        <v>137.86000000000001</v>
      </c>
      <c r="Z3185">
        <f>VALUE(SUBSTITUTE(Table1[[#This Row],[Total]],"$",""))</f>
        <v>132.46</v>
      </c>
      <c r="AA3185" s="3">
        <f>Table1[[#This Row],[Order Total Number]]-Table1[[#This Row],[Total Number]]</f>
        <v>5.4000000000000057</v>
      </c>
      <c r="AB3185">
        <f>VALUE(SUBSTITUTE(Table1[[#This Row],[Shipping Cost]],"$",""))</f>
        <v>4.0999999999999996</v>
      </c>
      <c r="AC3185">
        <f>VALUE(SUBSTITUTE(Table1[[#This Row],[Discount $]],"$",""))</f>
        <v>4.0599999999999996</v>
      </c>
      <c r="AD3185">
        <f>VALUE(SUBSTITUTE(Table1[[#This Row],[Retail Price]],"$",""))</f>
        <v>19.84</v>
      </c>
      <c r="AE3185" s="4">
        <f>(Table1[[#This Row],[Retail Price Number]]*Table1[[#This Row],[Order Quantity]])-Table1[[#This Row],[Discount $ Number]]+Table1[[#This Row],[Shipping Cost Number]]</f>
        <v>734.12000000000012</v>
      </c>
      <c r="AF3185">
        <f>Table1[[#This Row],[Retail Price Number]]*Table1[[#This Row],[Order Quantity]]-Table1[[#This Row],[Discount $ Number]]</f>
        <v>730.0200000000001</v>
      </c>
      <c r="AG3185">
        <f>(Table1[[#This Row],[Retail Price Number]]*Table1[[#This Row],[Order Quantity]])-Table1[[#This Row],[Discount $ Number]]-Table1[[#This Row],[Shipping Cost Number]]</f>
        <v>725.92000000000007</v>
      </c>
      <c r="AH3185">
        <f>Table1[[#This Row],[Retail Price Number]]*Table1[[#This Row],[Order Quantity]]</f>
        <v>734.08</v>
      </c>
      <c r="AI3185">
        <f>YEAR(Table1[[#This Row],[Order Date]])</f>
        <v>2016</v>
      </c>
    </row>
    <row r="3186" spans="1:35" x14ac:dyDescent="0.3">
      <c r="A3186" t="s">
        <v>1331</v>
      </c>
      <c r="B3186" s="1">
        <v>41401</v>
      </c>
      <c r="C3186" t="s">
        <v>1097</v>
      </c>
      <c r="D3186" t="s">
        <v>1098</v>
      </c>
      <c r="E3186" t="s">
        <v>27</v>
      </c>
      <c r="F3186" t="s">
        <v>28</v>
      </c>
      <c r="G3186" t="s">
        <v>77</v>
      </c>
      <c r="H3186" t="s">
        <v>78</v>
      </c>
      <c r="I3186" t="s">
        <v>196</v>
      </c>
      <c r="J3186" t="s">
        <v>1853</v>
      </c>
      <c r="K3186" t="s">
        <v>723</v>
      </c>
      <c r="L3186" t="s">
        <v>50</v>
      </c>
      <c r="M3186" t="s">
        <v>35</v>
      </c>
      <c r="N3186" s="1">
        <v>41403</v>
      </c>
      <c r="O3186" t="s">
        <v>1854</v>
      </c>
      <c r="P3186" s="3" t="s">
        <v>1855</v>
      </c>
      <c r="Q3186" t="s">
        <v>1856</v>
      </c>
      <c r="R3186">
        <v>27</v>
      </c>
      <c r="S3186" t="s">
        <v>2080</v>
      </c>
      <c r="T3186" s="2">
        <v>0.09</v>
      </c>
      <c r="U3186" t="s">
        <v>2081</v>
      </c>
      <c r="V3186" t="s">
        <v>2082</v>
      </c>
      <c r="W3186" t="s">
        <v>165</v>
      </c>
      <c r="X3186" t="s">
        <v>2083</v>
      </c>
      <c r="Y3186" s="3">
        <f>VALUE(SUBSTITUTE(Table1[[#This Row],[Order Total]],"$",""))</f>
        <v>4263.13</v>
      </c>
      <c r="Z3186">
        <f>VALUE(SUBSTITUTE(Table1[[#This Row],[Total]],"$",""))</f>
        <v>5790.51</v>
      </c>
      <c r="AA3186" s="3">
        <f>Table1[[#This Row],[Order Total Number]]-Table1[[#This Row],[Total Number]]</f>
        <v>-1527.38</v>
      </c>
      <c r="AB3186">
        <f>VALUE(SUBSTITUTE(Table1[[#This Row],[Shipping Cost]],"$",""))</f>
        <v>4</v>
      </c>
      <c r="AC3186">
        <f>VALUE(SUBSTITUTE(Table1[[#This Row],[Discount $]],"$",""))</f>
        <v>46.33</v>
      </c>
      <c r="AD3186">
        <f>VALUE(SUBSTITUTE(Table1[[#This Row],[Retail Price]],"$",""))</f>
        <v>152.47999999999999</v>
      </c>
      <c r="AE3186" s="4">
        <f>(Table1[[#This Row],[Retail Price Number]]*Table1[[#This Row],[Order Quantity]])-Table1[[#This Row],[Discount $ Number]]+Table1[[#This Row],[Shipping Cost Number]]</f>
        <v>4074.63</v>
      </c>
      <c r="AF3186">
        <f>Table1[[#This Row],[Retail Price Number]]*Table1[[#This Row],[Order Quantity]]-Table1[[#This Row],[Discount $ Number]]</f>
        <v>4070.63</v>
      </c>
      <c r="AG3186">
        <f>(Table1[[#This Row],[Retail Price Number]]*Table1[[#This Row],[Order Quantity]])-Table1[[#This Row],[Discount $ Number]]-Table1[[#This Row],[Shipping Cost Number]]</f>
        <v>4066.63</v>
      </c>
      <c r="AH3186">
        <f>Table1[[#This Row],[Retail Price Number]]*Table1[[#This Row],[Order Quantity]]</f>
        <v>4116.96</v>
      </c>
      <c r="AI3186">
        <f>YEAR(Table1[[#This Row],[Order Date]])</f>
        <v>2013</v>
      </c>
    </row>
    <row r="3187" spans="1:35" x14ac:dyDescent="0.3">
      <c r="A3187" t="s">
        <v>1331</v>
      </c>
      <c r="B3187" s="1">
        <v>42515</v>
      </c>
      <c r="C3187" t="s">
        <v>7909</v>
      </c>
      <c r="D3187" t="s">
        <v>204</v>
      </c>
      <c r="E3187" t="s">
        <v>27</v>
      </c>
      <c r="F3187" t="s">
        <v>28</v>
      </c>
      <c r="G3187" t="s">
        <v>91</v>
      </c>
      <c r="H3187" t="s">
        <v>205</v>
      </c>
      <c r="I3187" t="s">
        <v>121</v>
      </c>
      <c r="J3187" t="s">
        <v>2168</v>
      </c>
      <c r="K3187" t="s">
        <v>94</v>
      </c>
      <c r="L3187" t="s">
        <v>95</v>
      </c>
      <c r="M3187" t="s">
        <v>156</v>
      </c>
      <c r="N3187" s="1">
        <v>42517</v>
      </c>
      <c r="O3187" t="s">
        <v>1728</v>
      </c>
      <c r="P3187" s="3" t="s">
        <v>2169</v>
      </c>
      <c r="Q3187" t="s">
        <v>2170</v>
      </c>
      <c r="R3187">
        <v>23</v>
      </c>
      <c r="S3187" t="s">
        <v>7910</v>
      </c>
      <c r="T3187" s="2">
        <v>0.05</v>
      </c>
      <c r="U3187" t="s">
        <v>3612</v>
      </c>
      <c r="V3187" t="s">
        <v>3526</v>
      </c>
      <c r="W3187" t="s">
        <v>818</v>
      </c>
      <c r="X3187" t="s">
        <v>4987</v>
      </c>
      <c r="Y3187" s="3">
        <f>VALUE(SUBSTITUTE(Table1[[#This Row],[Order Total]],"$",""))</f>
        <v>123.76</v>
      </c>
      <c r="Z3187">
        <f>VALUE(SUBSTITUTE(Table1[[#This Row],[Total]],"$",""))</f>
        <v>129.51</v>
      </c>
      <c r="AA3187" s="3">
        <f>Table1[[#This Row],[Order Total Number]]-Table1[[#This Row],[Total Number]]</f>
        <v>-5.7499999999999858</v>
      </c>
      <c r="AB3187">
        <f>VALUE(SUBSTITUTE(Table1[[#This Row],[Shipping Cost]],"$",""))</f>
        <v>6.19</v>
      </c>
      <c r="AC3187">
        <f>VALUE(SUBSTITUTE(Table1[[#This Row],[Discount $]],"$",""))</f>
        <v>5.56</v>
      </c>
      <c r="AD3187">
        <f>VALUE(SUBSTITUTE(Table1[[#This Row],[Retail Price]],"$",""))</f>
        <v>8.6</v>
      </c>
      <c r="AE3187" s="4">
        <f>(Table1[[#This Row],[Retail Price Number]]*Table1[[#This Row],[Order Quantity]])-Table1[[#This Row],[Discount $ Number]]+Table1[[#This Row],[Shipping Cost Number]]</f>
        <v>198.42999999999998</v>
      </c>
      <c r="AF3187">
        <f>Table1[[#This Row],[Retail Price Number]]*Table1[[#This Row],[Order Quantity]]-Table1[[#This Row],[Discount $ Number]]</f>
        <v>192.23999999999998</v>
      </c>
      <c r="AG3187">
        <f>(Table1[[#This Row],[Retail Price Number]]*Table1[[#This Row],[Order Quantity]])-Table1[[#This Row],[Discount $ Number]]-Table1[[#This Row],[Shipping Cost Number]]</f>
        <v>186.04999999999998</v>
      </c>
      <c r="AH3187">
        <f>Table1[[#This Row],[Retail Price Number]]*Table1[[#This Row],[Order Quantity]]</f>
        <v>197.79999999999998</v>
      </c>
      <c r="AI3187">
        <f>YEAR(Table1[[#This Row],[Order Date]])</f>
        <v>2016</v>
      </c>
    </row>
    <row r="3188" spans="1:35" x14ac:dyDescent="0.3">
      <c r="A3188" t="s">
        <v>1331</v>
      </c>
      <c r="B3188" s="1">
        <v>42249</v>
      </c>
      <c r="C3188" t="s">
        <v>1719</v>
      </c>
      <c r="D3188" t="s">
        <v>204</v>
      </c>
      <c r="E3188" t="s">
        <v>27</v>
      </c>
      <c r="F3188" t="s">
        <v>28</v>
      </c>
      <c r="G3188" t="s">
        <v>91</v>
      </c>
      <c r="H3188" t="s">
        <v>205</v>
      </c>
      <c r="I3188" t="s">
        <v>63</v>
      </c>
      <c r="J3188" t="s">
        <v>623</v>
      </c>
      <c r="K3188" t="s">
        <v>94</v>
      </c>
      <c r="L3188" t="s">
        <v>34</v>
      </c>
      <c r="M3188" t="s">
        <v>156</v>
      </c>
      <c r="N3188" s="1">
        <v>42251</v>
      </c>
      <c r="O3188" t="s">
        <v>624</v>
      </c>
      <c r="P3188" s="3" t="s">
        <v>625</v>
      </c>
      <c r="Q3188" t="s">
        <v>626</v>
      </c>
      <c r="R3188">
        <v>5</v>
      </c>
      <c r="S3188" t="s">
        <v>8335</v>
      </c>
      <c r="T3188" s="2">
        <v>0.06</v>
      </c>
      <c r="U3188" t="s">
        <v>625</v>
      </c>
      <c r="V3188" t="s">
        <v>8336</v>
      </c>
      <c r="W3188" t="s">
        <v>376</v>
      </c>
      <c r="X3188" t="s">
        <v>8337</v>
      </c>
      <c r="Y3188" s="3">
        <f>VALUE(SUBSTITUTE(Table1[[#This Row],[Order Total]],"$",""))</f>
        <v>5718.43</v>
      </c>
      <c r="Z3188">
        <f>VALUE(SUBSTITUTE(Table1[[#This Row],[Total]],"$",""))</f>
        <v>5725.61</v>
      </c>
      <c r="AA3188" s="3">
        <f>Table1[[#This Row],[Order Total Number]]-Table1[[#This Row],[Total Number]]</f>
        <v>-7.1799999999993815</v>
      </c>
      <c r="AB3188">
        <f>VALUE(SUBSTITUTE(Table1[[#This Row],[Shipping Cost]],"$",""))</f>
        <v>7.18</v>
      </c>
      <c r="AC3188">
        <f>VALUE(SUBSTITUTE(Table1[[#This Row],[Discount $]],"$",""))</f>
        <v>300.97000000000003</v>
      </c>
      <c r="AD3188">
        <f>VALUE(SUBSTITUTE(Table1[[#This Row],[Retail Price]],"$",""))</f>
        <v>300.97000000000003</v>
      </c>
      <c r="AE3188" s="4">
        <f>(Table1[[#This Row],[Retail Price Number]]*Table1[[#This Row],[Order Quantity]])-Table1[[#This Row],[Discount $ Number]]+Table1[[#This Row],[Shipping Cost Number]]</f>
        <v>1211.0600000000002</v>
      </c>
      <c r="AF3188">
        <f>Table1[[#This Row],[Retail Price Number]]*Table1[[#This Row],[Order Quantity]]-Table1[[#This Row],[Discount $ Number]]</f>
        <v>1203.8800000000001</v>
      </c>
      <c r="AG3188">
        <f>(Table1[[#This Row],[Retail Price Number]]*Table1[[#This Row],[Order Quantity]])-Table1[[#This Row],[Discount $ Number]]-Table1[[#This Row],[Shipping Cost Number]]</f>
        <v>1196.7</v>
      </c>
      <c r="AH3188">
        <f>Table1[[#This Row],[Retail Price Number]]*Table1[[#This Row],[Order Quantity]]</f>
        <v>1504.8500000000001</v>
      </c>
      <c r="AI3188">
        <f>YEAR(Table1[[#This Row],[Order Date]])</f>
        <v>2015</v>
      </c>
    </row>
    <row r="3189" spans="1:35" x14ac:dyDescent="0.3">
      <c r="A3189" t="s">
        <v>1331</v>
      </c>
      <c r="B3189" s="1">
        <v>42019</v>
      </c>
      <c r="C3189" t="s">
        <v>4265</v>
      </c>
      <c r="D3189" t="s">
        <v>228</v>
      </c>
      <c r="E3189" t="s">
        <v>46</v>
      </c>
      <c r="F3189" t="s">
        <v>47</v>
      </c>
      <c r="G3189" t="s">
        <v>91</v>
      </c>
      <c r="H3189" t="s">
        <v>107</v>
      </c>
      <c r="I3189" t="s">
        <v>31</v>
      </c>
      <c r="J3189" t="s">
        <v>832</v>
      </c>
      <c r="K3189" t="s">
        <v>723</v>
      </c>
      <c r="L3189" t="s">
        <v>109</v>
      </c>
      <c r="M3189" t="s">
        <v>35</v>
      </c>
      <c r="N3189" s="1">
        <v>42021</v>
      </c>
      <c r="O3189" t="s">
        <v>833</v>
      </c>
      <c r="P3189" s="3" t="s">
        <v>834</v>
      </c>
      <c r="Q3189" t="s">
        <v>774</v>
      </c>
      <c r="R3189">
        <v>46</v>
      </c>
      <c r="S3189" t="s">
        <v>1998</v>
      </c>
      <c r="T3189" s="2">
        <v>0.06</v>
      </c>
      <c r="U3189" t="s">
        <v>1280</v>
      </c>
      <c r="V3189" t="s">
        <v>9389</v>
      </c>
      <c r="W3189" t="s">
        <v>838</v>
      </c>
      <c r="X3189" t="s">
        <v>4069</v>
      </c>
      <c r="Y3189" s="3">
        <f>VALUE(SUBSTITUTE(Table1[[#This Row],[Order Total]],"$",""))</f>
        <v>58.97</v>
      </c>
      <c r="Z3189">
        <f>VALUE(SUBSTITUTE(Table1[[#This Row],[Total]],"$",""))</f>
        <v>63.68</v>
      </c>
      <c r="AA3189" s="3">
        <f>Table1[[#This Row],[Order Total Number]]-Table1[[#This Row],[Total Number]]</f>
        <v>-4.7100000000000009</v>
      </c>
      <c r="AB3189">
        <f>VALUE(SUBSTITUTE(Table1[[#This Row],[Shipping Cost]],"$",""))</f>
        <v>2.04</v>
      </c>
      <c r="AC3189">
        <f>VALUE(SUBSTITUTE(Table1[[#This Row],[Discount $]],"$",""))</f>
        <v>4.67</v>
      </c>
      <c r="AD3189">
        <f>VALUE(SUBSTITUTE(Table1[[#This Row],[Retail Price]],"$",""))</f>
        <v>5.18</v>
      </c>
      <c r="AE3189" s="4">
        <f>(Table1[[#This Row],[Retail Price Number]]*Table1[[#This Row],[Order Quantity]])-Table1[[#This Row],[Discount $ Number]]+Table1[[#This Row],[Shipping Cost Number]]</f>
        <v>235.64999999999998</v>
      </c>
      <c r="AF3189">
        <f>Table1[[#This Row],[Retail Price Number]]*Table1[[#This Row],[Order Quantity]]-Table1[[#This Row],[Discount $ Number]]</f>
        <v>233.60999999999999</v>
      </c>
      <c r="AG3189">
        <f>(Table1[[#This Row],[Retail Price Number]]*Table1[[#This Row],[Order Quantity]])-Table1[[#This Row],[Discount $ Number]]-Table1[[#This Row],[Shipping Cost Number]]</f>
        <v>231.57</v>
      </c>
      <c r="AH3189">
        <f>Table1[[#This Row],[Retail Price Number]]*Table1[[#This Row],[Order Quantity]]</f>
        <v>238.27999999999997</v>
      </c>
      <c r="AI3189">
        <f>YEAR(Table1[[#This Row],[Order Date]])</f>
        <v>2015</v>
      </c>
    </row>
    <row r="3190" spans="1:35" x14ac:dyDescent="0.3">
      <c r="A3190" t="s">
        <v>1331</v>
      </c>
      <c r="B3190" s="1">
        <v>42249</v>
      </c>
      <c r="C3190" t="s">
        <v>1719</v>
      </c>
      <c r="D3190" t="s">
        <v>204</v>
      </c>
      <c r="E3190" t="s">
        <v>27</v>
      </c>
      <c r="F3190" t="s">
        <v>28</v>
      </c>
      <c r="G3190" t="s">
        <v>91</v>
      </c>
      <c r="H3190" t="s">
        <v>205</v>
      </c>
      <c r="I3190" t="s">
        <v>121</v>
      </c>
      <c r="J3190" t="s">
        <v>623</v>
      </c>
      <c r="K3190" t="s">
        <v>94</v>
      </c>
      <c r="L3190" t="s">
        <v>95</v>
      </c>
      <c r="M3190" t="s">
        <v>35</v>
      </c>
      <c r="N3190" s="1">
        <v>42251</v>
      </c>
      <c r="O3190" t="s">
        <v>624</v>
      </c>
      <c r="P3190" s="3" t="s">
        <v>625</v>
      </c>
      <c r="Q3190" t="s">
        <v>626</v>
      </c>
      <c r="R3190">
        <v>43</v>
      </c>
      <c r="S3190" t="s">
        <v>8335</v>
      </c>
      <c r="T3190" s="2">
        <v>0.03</v>
      </c>
      <c r="U3190" t="s">
        <v>625</v>
      </c>
      <c r="V3190" t="s">
        <v>8336</v>
      </c>
      <c r="W3190" t="s">
        <v>376</v>
      </c>
      <c r="X3190" t="s">
        <v>8337</v>
      </c>
      <c r="Y3190" s="3">
        <f>VALUE(SUBSTITUTE(Table1[[#This Row],[Order Total]],"$",""))</f>
        <v>5718.43</v>
      </c>
      <c r="Z3190">
        <f>VALUE(SUBSTITUTE(Table1[[#This Row],[Total]],"$",""))</f>
        <v>5725.61</v>
      </c>
      <c r="AA3190" s="3">
        <f>Table1[[#This Row],[Order Total Number]]-Table1[[#This Row],[Total Number]]</f>
        <v>-7.1799999999993815</v>
      </c>
      <c r="AB3190">
        <f>VALUE(SUBSTITUTE(Table1[[#This Row],[Shipping Cost]],"$",""))</f>
        <v>7.18</v>
      </c>
      <c r="AC3190">
        <f>VALUE(SUBSTITUTE(Table1[[#This Row],[Discount $]],"$",""))</f>
        <v>300.97000000000003</v>
      </c>
      <c r="AD3190">
        <f>VALUE(SUBSTITUTE(Table1[[#This Row],[Retail Price]],"$",""))</f>
        <v>300.97000000000003</v>
      </c>
      <c r="AE3190" s="4">
        <f>(Table1[[#This Row],[Retail Price Number]]*Table1[[#This Row],[Order Quantity]])-Table1[[#This Row],[Discount $ Number]]+Table1[[#This Row],[Shipping Cost Number]]</f>
        <v>12647.920000000002</v>
      </c>
      <c r="AF3190">
        <f>Table1[[#This Row],[Retail Price Number]]*Table1[[#This Row],[Order Quantity]]-Table1[[#This Row],[Discount $ Number]]</f>
        <v>12640.740000000002</v>
      </c>
      <c r="AG3190">
        <f>(Table1[[#This Row],[Retail Price Number]]*Table1[[#This Row],[Order Quantity]])-Table1[[#This Row],[Discount $ Number]]-Table1[[#This Row],[Shipping Cost Number]]</f>
        <v>12633.560000000001</v>
      </c>
      <c r="AH3190">
        <f>Table1[[#This Row],[Retail Price Number]]*Table1[[#This Row],[Order Quantity]]</f>
        <v>12941.710000000001</v>
      </c>
      <c r="AI3190">
        <f>YEAR(Table1[[#This Row],[Order Date]])</f>
        <v>2015</v>
      </c>
    </row>
    <row r="3191" spans="1:35" x14ac:dyDescent="0.3">
      <c r="A3191" t="s">
        <v>1331</v>
      </c>
      <c r="B3191" s="1">
        <v>42249</v>
      </c>
      <c r="C3191" t="s">
        <v>1719</v>
      </c>
      <c r="D3191" t="s">
        <v>204</v>
      </c>
      <c r="E3191" t="s">
        <v>27</v>
      </c>
      <c r="F3191" t="s">
        <v>28</v>
      </c>
      <c r="G3191" t="s">
        <v>29</v>
      </c>
      <c r="H3191" t="s">
        <v>205</v>
      </c>
      <c r="I3191" t="s">
        <v>63</v>
      </c>
      <c r="J3191" t="s">
        <v>623</v>
      </c>
      <c r="K3191" t="s">
        <v>94</v>
      </c>
      <c r="L3191" t="s">
        <v>95</v>
      </c>
      <c r="M3191" t="s">
        <v>35</v>
      </c>
      <c r="N3191" s="1">
        <v>42251</v>
      </c>
      <c r="O3191" t="s">
        <v>624</v>
      </c>
      <c r="P3191" s="3" t="s">
        <v>625</v>
      </c>
      <c r="Q3191" t="s">
        <v>626</v>
      </c>
      <c r="R3191">
        <v>44</v>
      </c>
      <c r="S3191" t="s">
        <v>8335</v>
      </c>
      <c r="T3191" s="2">
        <v>0.01</v>
      </c>
      <c r="U3191" t="s">
        <v>625</v>
      </c>
      <c r="V3191" t="s">
        <v>8336</v>
      </c>
      <c r="W3191" t="s">
        <v>376</v>
      </c>
      <c r="X3191" t="s">
        <v>8337</v>
      </c>
      <c r="Y3191" s="3">
        <f>VALUE(SUBSTITUTE(Table1[[#This Row],[Order Total]],"$",""))</f>
        <v>5718.43</v>
      </c>
      <c r="Z3191">
        <f>VALUE(SUBSTITUTE(Table1[[#This Row],[Total]],"$",""))</f>
        <v>5725.61</v>
      </c>
      <c r="AA3191" s="3">
        <f>Table1[[#This Row],[Order Total Number]]-Table1[[#This Row],[Total Number]]</f>
        <v>-7.1799999999993815</v>
      </c>
      <c r="AB3191">
        <f>VALUE(SUBSTITUTE(Table1[[#This Row],[Shipping Cost]],"$",""))</f>
        <v>7.18</v>
      </c>
      <c r="AC3191">
        <f>VALUE(SUBSTITUTE(Table1[[#This Row],[Discount $]],"$",""))</f>
        <v>300.97000000000003</v>
      </c>
      <c r="AD3191">
        <f>VALUE(SUBSTITUTE(Table1[[#This Row],[Retail Price]],"$",""))</f>
        <v>300.97000000000003</v>
      </c>
      <c r="AE3191" s="4">
        <f>(Table1[[#This Row],[Retail Price Number]]*Table1[[#This Row],[Order Quantity]])-Table1[[#This Row],[Discount $ Number]]+Table1[[#This Row],[Shipping Cost Number]]</f>
        <v>12948.890000000001</v>
      </c>
      <c r="AF3191">
        <f>Table1[[#This Row],[Retail Price Number]]*Table1[[#This Row],[Order Quantity]]-Table1[[#This Row],[Discount $ Number]]</f>
        <v>12941.710000000001</v>
      </c>
      <c r="AG3191">
        <f>(Table1[[#This Row],[Retail Price Number]]*Table1[[#This Row],[Order Quantity]])-Table1[[#This Row],[Discount $ Number]]-Table1[[#This Row],[Shipping Cost Number]]</f>
        <v>12934.53</v>
      </c>
      <c r="AH3191">
        <f>Table1[[#This Row],[Retail Price Number]]*Table1[[#This Row],[Order Quantity]]</f>
        <v>13242.68</v>
      </c>
      <c r="AI3191">
        <f>YEAR(Table1[[#This Row],[Order Date]])</f>
        <v>2015</v>
      </c>
    </row>
    <row r="3192" spans="1:35" x14ac:dyDescent="0.3">
      <c r="A3192" t="s">
        <v>3862</v>
      </c>
      <c r="B3192" s="1">
        <v>42112</v>
      </c>
      <c r="C3192" t="s">
        <v>3863</v>
      </c>
      <c r="D3192" t="s">
        <v>204</v>
      </c>
      <c r="E3192" t="s">
        <v>27</v>
      </c>
      <c r="F3192" t="s">
        <v>28</v>
      </c>
      <c r="G3192" t="s">
        <v>77</v>
      </c>
      <c r="H3192" t="s">
        <v>205</v>
      </c>
      <c r="I3192" t="s">
        <v>121</v>
      </c>
      <c r="J3192" t="s">
        <v>832</v>
      </c>
      <c r="K3192" t="s">
        <v>94</v>
      </c>
      <c r="L3192" t="s">
        <v>34</v>
      </c>
      <c r="M3192" t="s">
        <v>156</v>
      </c>
      <c r="N3192" s="1">
        <v>42113</v>
      </c>
      <c r="O3192" t="s">
        <v>833</v>
      </c>
      <c r="P3192" s="3" t="s">
        <v>834</v>
      </c>
      <c r="Q3192" t="s">
        <v>774</v>
      </c>
      <c r="R3192">
        <v>43</v>
      </c>
      <c r="S3192" t="s">
        <v>3864</v>
      </c>
      <c r="T3192" s="2">
        <v>0.03</v>
      </c>
      <c r="U3192" t="s">
        <v>3865</v>
      </c>
      <c r="V3192" t="s">
        <v>1915</v>
      </c>
      <c r="W3192" t="s">
        <v>838</v>
      </c>
      <c r="X3192" t="s">
        <v>3866</v>
      </c>
      <c r="Y3192" s="3">
        <f>VALUE(SUBSTITUTE(Table1[[#This Row],[Order Total]],"$",""))</f>
        <v>62.97</v>
      </c>
      <c r="Z3192">
        <f>VALUE(SUBSTITUTE(Table1[[#This Row],[Total]],"$",""))</f>
        <v>62.45</v>
      </c>
      <c r="AA3192" s="3">
        <f>Table1[[#This Row],[Order Total Number]]-Table1[[#This Row],[Total Number]]</f>
        <v>0.51999999999999602</v>
      </c>
      <c r="AB3192">
        <f>VALUE(SUBSTITUTE(Table1[[#This Row],[Shipping Cost]],"$",""))</f>
        <v>2.04</v>
      </c>
      <c r="AC3192">
        <f>VALUE(SUBSTITUTE(Table1[[#This Row],[Discount $]],"$",""))</f>
        <v>5.97</v>
      </c>
      <c r="AD3192">
        <f>VALUE(SUBSTITUTE(Table1[[#This Row],[Retail Price]],"$",""))</f>
        <v>5.18</v>
      </c>
      <c r="AE3192" s="4">
        <f>(Table1[[#This Row],[Retail Price Number]]*Table1[[#This Row],[Order Quantity]])-Table1[[#This Row],[Discount $ Number]]+Table1[[#This Row],[Shipping Cost Number]]</f>
        <v>218.80999999999997</v>
      </c>
      <c r="AF3192">
        <f>Table1[[#This Row],[Retail Price Number]]*Table1[[#This Row],[Order Quantity]]-Table1[[#This Row],[Discount $ Number]]</f>
        <v>216.76999999999998</v>
      </c>
      <c r="AG3192">
        <f>(Table1[[#This Row],[Retail Price Number]]*Table1[[#This Row],[Order Quantity]])-Table1[[#This Row],[Discount $ Number]]-Table1[[#This Row],[Shipping Cost Number]]</f>
        <v>214.73</v>
      </c>
      <c r="AH3192">
        <f>Table1[[#This Row],[Retail Price Number]]*Table1[[#This Row],[Order Quantity]]</f>
        <v>222.73999999999998</v>
      </c>
      <c r="AI3192">
        <f>YEAR(Table1[[#This Row],[Order Date]])</f>
        <v>2015</v>
      </c>
    </row>
    <row r="3193" spans="1:35" x14ac:dyDescent="0.3">
      <c r="A3193" t="s">
        <v>3862</v>
      </c>
      <c r="B3193" s="1">
        <v>42436</v>
      </c>
      <c r="C3193" t="s">
        <v>2602</v>
      </c>
      <c r="D3193" t="s">
        <v>929</v>
      </c>
      <c r="E3193" t="s">
        <v>27</v>
      </c>
      <c r="F3193" t="s">
        <v>28</v>
      </c>
      <c r="G3193" t="s">
        <v>77</v>
      </c>
      <c r="H3193" t="s">
        <v>217</v>
      </c>
      <c r="I3193" t="s">
        <v>63</v>
      </c>
      <c r="J3193" t="s">
        <v>4426</v>
      </c>
      <c r="K3193" t="s">
        <v>94</v>
      </c>
      <c r="L3193" t="s">
        <v>95</v>
      </c>
      <c r="M3193" t="s">
        <v>35</v>
      </c>
      <c r="N3193" s="1">
        <v>42437</v>
      </c>
      <c r="O3193" t="s">
        <v>624</v>
      </c>
      <c r="P3193" s="3" t="s">
        <v>625</v>
      </c>
      <c r="Q3193" t="s">
        <v>626</v>
      </c>
      <c r="R3193">
        <v>42</v>
      </c>
      <c r="S3193" t="s">
        <v>4427</v>
      </c>
      <c r="T3193" s="2">
        <v>0.08</v>
      </c>
      <c r="U3193" t="s">
        <v>127</v>
      </c>
      <c r="V3193" t="s">
        <v>4428</v>
      </c>
      <c r="W3193" t="s">
        <v>376</v>
      </c>
      <c r="X3193" t="s">
        <v>4429</v>
      </c>
      <c r="Y3193" s="3">
        <f>VALUE(SUBSTITUTE(Table1[[#This Row],[Order Total]],"$",""))</f>
        <v>5080.58</v>
      </c>
      <c r="Z3193">
        <f>VALUE(SUBSTITUTE(Table1[[#This Row],[Total]],"$",""))</f>
        <v>5180.54</v>
      </c>
      <c r="AA3193" s="3">
        <f>Table1[[#This Row],[Order Total Number]]-Table1[[#This Row],[Total Number]]</f>
        <v>-99.960000000000036</v>
      </c>
      <c r="AB3193">
        <f>VALUE(SUBSTITUTE(Table1[[#This Row],[Shipping Cost]],"$",""))</f>
        <v>7.18</v>
      </c>
      <c r="AC3193">
        <f>VALUE(SUBSTITUTE(Table1[[#This Row],[Discount $]],"$",""))</f>
        <v>0</v>
      </c>
      <c r="AD3193">
        <f>VALUE(SUBSTITUTE(Table1[[#This Row],[Retail Price]],"$",""))</f>
        <v>300.97000000000003</v>
      </c>
      <c r="AE3193" s="4">
        <f>(Table1[[#This Row],[Retail Price Number]]*Table1[[#This Row],[Order Quantity]])-Table1[[#This Row],[Discount $ Number]]+Table1[[#This Row],[Shipping Cost Number]]</f>
        <v>12647.920000000002</v>
      </c>
      <c r="AF3193">
        <f>Table1[[#This Row],[Retail Price Number]]*Table1[[#This Row],[Order Quantity]]-Table1[[#This Row],[Discount $ Number]]</f>
        <v>12640.740000000002</v>
      </c>
      <c r="AG3193">
        <f>(Table1[[#This Row],[Retail Price Number]]*Table1[[#This Row],[Order Quantity]])-Table1[[#This Row],[Discount $ Number]]-Table1[[#This Row],[Shipping Cost Number]]</f>
        <v>12633.560000000001</v>
      </c>
      <c r="AH3193">
        <f>Table1[[#This Row],[Retail Price Number]]*Table1[[#This Row],[Order Quantity]]</f>
        <v>12640.740000000002</v>
      </c>
      <c r="AI3193">
        <f>YEAR(Table1[[#This Row],[Order Date]])</f>
        <v>2016</v>
      </c>
    </row>
    <row r="3194" spans="1:35" x14ac:dyDescent="0.3">
      <c r="A3194" t="s">
        <v>3862</v>
      </c>
      <c r="B3194" s="1">
        <v>41892</v>
      </c>
      <c r="C3194" t="s">
        <v>3436</v>
      </c>
      <c r="D3194" t="s">
        <v>964</v>
      </c>
      <c r="E3194" t="s">
        <v>27</v>
      </c>
      <c r="F3194" t="s">
        <v>28</v>
      </c>
      <c r="G3194" t="s">
        <v>77</v>
      </c>
      <c r="H3194" t="s">
        <v>965</v>
      </c>
      <c r="I3194" t="s">
        <v>121</v>
      </c>
      <c r="J3194" t="s">
        <v>122</v>
      </c>
      <c r="K3194" t="s">
        <v>94</v>
      </c>
      <c r="L3194" t="s">
        <v>95</v>
      </c>
      <c r="M3194" t="s">
        <v>35</v>
      </c>
      <c r="N3194" s="1">
        <v>41894</v>
      </c>
      <c r="O3194" t="s">
        <v>123</v>
      </c>
      <c r="P3194" s="3" t="s">
        <v>124</v>
      </c>
      <c r="Q3194" t="s">
        <v>125</v>
      </c>
      <c r="R3194">
        <v>41</v>
      </c>
      <c r="S3194" t="s">
        <v>6553</v>
      </c>
      <c r="T3194" s="2">
        <v>0.03</v>
      </c>
      <c r="U3194" t="s">
        <v>6554</v>
      </c>
      <c r="V3194" t="s">
        <v>3474</v>
      </c>
      <c r="W3194" t="s">
        <v>129</v>
      </c>
      <c r="X3194" t="s">
        <v>6555</v>
      </c>
      <c r="Y3194" s="3">
        <f>VALUE(SUBSTITUTE(Table1[[#This Row],[Order Total]],"$",""))</f>
        <v>88.33</v>
      </c>
      <c r="Z3194">
        <f>VALUE(SUBSTITUTE(Table1[[#This Row],[Total]],"$",""))</f>
        <v>88.68</v>
      </c>
      <c r="AA3194" s="3">
        <f>Table1[[#This Row],[Order Total Number]]-Table1[[#This Row],[Total Number]]</f>
        <v>-0.35000000000000853</v>
      </c>
      <c r="AB3194">
        <f>VALUE(SUBSTITUTE(Table1[[#This Row],[Shipping Cost]],"$",""))</f>
        <v>2.5</v>
      </c>
      <c r="AC3194">
        <f>VALUE(SUBSTITUTE(Table1[[#This Row],[Discount $]],"$",""))</f>
        <v>1.72</v>
      </c>
      <c r="AD3194">
        <f>VALUE(SUBSTITUTE(Table1[[#This Row],[Retail Price]],"$",""))</f>
        <v>3.69</v>
      </c>
      <c r="AE3194" s="4">
        <f>(Table1[[#This Row],[Retail Price Number]]*Table1[[#This Row],[Order Quantity]])-Table1[[#This Row],[Discount $ Number]]+Table1[[#This Row],[Shipping Cost Number]]</f>
        <v>152.07</v>
      </c>
      <c r="AF3194">
        <f>Table1[[#This Row],[Retail Price Number]]*Table1[[#This Row],[Order Quantity]]-Table1[[#This Row],[Discount $ Number]]</f>
        <v>149.57</v>
      </c>
      <c r="AG3194">
        <f>(Table1[[#This Row],[Retail Price Number]]*Table1[[#This Row],[Order Quantity]])-Table1[[#This Row],[Discount $ Number]]-Table1[[#This Row],[Shipping Cost Number]]</f>
        <v>147.07</v>
      </c>
      <c r="AH3194">
        <f>Table1[[#This Row],[Retail Price Number]]*Table1[[#This Row],[Order Quantity]]</f>
        <v>151.29</v>
      </c>
      <c r="AI3194">
        <f>YEAR(Table1[[#This Row],[Order Date]])</f>
        <v>2014</v>
      </c>
    </row>
    <row r="3195" spans="1:35" x14ac:dyDescent="0.3">
      <c r="A3195" t="s">
        <v>3862</v>
      </c>
      <c r="B3195" s="1">
        <v>42276</v>
      </c>
      <c r="C3195" t="s">
        <v>1301</v>
      </c>
      <c r="D3195" t="s">
        <v>228</v>
      </c>
      <c r="E3195" t="s">
        <v>46</v>
      </c>
      <c r="F3195" t="s">
        <v>47</v>
      </c>
      <c r="G3195" t="s">
        <v>77</v>
      </c>
      <c r="H3195" t="s">
        <v>107</v>
      </c>
      <c r="I3195" t="s">
        <v>121</v>
      </c>
      <c r="J3195" t="s">
        <v>832</v>
      </c>
      <c r="K3195" t="s">
        <v>94</v>
      </c>
      <c r="L3195" t="s">
        <v>34</v>
      </c>
      <c r="M3195" t="s">
        <v>35</v>
      </c>
      <c r="N3195" s="1">
        <v>42277</v>
      </c>
      <c r="O3195" t="s">
        <v>833</v>
      </c>
      <c r="P3195" s="3" t="s">
        <v>834</v>
      </c>
      <c r="Q3195" t="s">
        <v>774</v>
      </c>
      <c r="R3195">
        <v>3</v>
      </c>
      <c r="S3195" t="s">
        <v>11181</v>
      </c>
      <c r="T3195" s="2">
        <v>0.03</v>
      </c>
      <c r="U3195" t="s">
        <v>11182</v>
      </c>
      <c r="V3195" t="s">
        <v>11183</v>
      </c>
      <c r="W3195" t="s">
        <v>838</v>
      </c>
      <c r="X3195" t="s">
        <v>11184</v>
      </c>
      <c r="Y3195" s="3">
        <f>VALUE(SUBSTITUTE(Table1[[#This Row],[Order Total]],"$",""))</f>
        <v>97.38</v>
      </c>
      <c r="Z3195">
        <f>VALUE(SUBSTITUTE(Table1[[#This Row],[Total]],"$",""))</f>
        <v>99.42</v>
      </c>
      <c r="AA3195" s="3">
        <f>Table1[[#This Row],[Order Total Number]]-Table1[[#This Row],[Total Number]]</f>
        <v>-2.0400000000000063</v>
      </c>
      <c r="AB3195">
        <f>VALUE(SUBSTITUTE(Table1[[#This Row],[Shipping Cost]],"$",""))</f>
        <v>2.04</v>
      </c>
      <c r="AC3195">
        <f>VALUE(SUBSTITUTE(Table1[[#This Row],[Discount $]],"$",""))</f>
        <v>6.42</v>
      </c>
      <c r="AD3195">
        <f>VALUE(SUBSTITUTE(Table1[[#This Row],[Retail Price]],"$",""))</f>
        <v>5.18</v>
      </c>
      <c r="AE3195" s="4">
        <f>(Table1[[#This Row],[Retail Price Number]]*Table1[[#This Row],[Order Quantity]])-Table1[[#This Row],[Discount $ Number]]+Table1[[#This Row],[Shipping Cost Number]]</f>
        <v>11.16</v>
      </c>
      <c r="AF3195">
        <f>Table1[[#This Row],[Retail Price Number]]*Table1[[#This Row],[Order Quantity]]-Table1[[#This Row],[Discount $ Number]]</f>
        <v>9.1199999999999992</v>
      </c>
      <c r="AG3195">
        <f>(Table1[[#This Row],[Retail Price Number]]*Table1[[#This Row],[Order Quantity]])-Table1[[#This Row],[Discount $ Number]]-Table1[[#This Row],[Shipping Cost Number]]</f>
        <v>7.0799999999999992</v>
      </c>
      <c r="AH3195">
        <f>Table1[[#This Row],[Retail Price Number]]*Table1[[#This Row],[Order Quantity]]</f>
        <v>15.54</v>
      </c>
      <c r="AI3195">
        <f>YEAR(Table1[[#This Row],[Order Date]])</f>
        <v>2015</v>
      </c>
    </row>
    <row r="3196" spans="1:35" x14ac:dyDescent="0.3">
      <c r="A3196" t="s">
        <v>3862</v>
      </c>
      <c r="B3196" s="1">
        <v>42700</v>
      </c>
      <c r="C3196" t="s">
        <v>2847</v>
      </c>
      <c r="D3196" t="s">
        <v>76</v>
      </c>
      <c r="E3196" t="s">
        <v>27</v>
      </c>
      <c r="F3196" t="s">
        <v>28</v>
      </c>
      <c r="G3196" t="s">
        <v>91</v>
      </c>
      <c r="H3196" t="s">
        <v>78</v>
      </c>
      <c r="I3196" t="s">
        <v>121</v>
      </c>
      <c r="J3196" t="s">
        <v>12083</v>
      </c>
      <c r="K3196" t="s">
        <v>94</v>
      </c>
      <c r="L3196" t="s">
        <v>34</v>
      </c>
      <c r="M3196" t="s">
        <v>35</v>
      </c>
      <c r="N3196" s="1">
        <v>42704</v>
      </c>
      <c r="O3196" t="s">
        <v>565</v>
      </c>
      <c r="P3196" s="3" t="s">
        <v>566</v>
      </c>
      <c r="Q3196" t="s">
        <v>567</v>
      </c>
      <c r="R3196">
        <v>22</v>
      </c>
      <c r="S3196" t="s">
        <v>12084</v>
      </c>
      <c r="T3196" s="2">
        <v>0.02</v>
      </c>
      <c r="U3196" t="s">
        <v>136</v>
      </c>
      <c r="V3196" t="s">
        <v>12085</v>
      </c>
      <c r="W3196" t="s">
        <v>224</v>
      </c>
      <c r="X3196" t="s">
        <v>5717</v>
      </c>
      <c r="Y3196" s="3">
        <f>VALUE(SUBSTITUTE(Table1[[#This Row],[Order Total]],"$",""))</f>
        <v>87.36</v>
      </c>
      <c r="Z3196">
        <f>VALUE(SUBSTITUTE(Table1[[#This Row],[Total]],"$",""))</f>
        <v>88.38</v>
      </c>
      <c r="AA3196" s="3">
        <f>Table1[[#This Row],[Order Total Number]]-Table1[[#This Row],[Total Number]]</f>
        <v>-1.019999999999996</v>
      </c>
      <c r="AB3196">
        <f>VALUE(SUBSTITUTE(Table1[[#This Row],[Shipping Cost]],"$",""))</f>
        <v>0.5</v>
      </c>
      <c r="AC3196">
        <f>VALUE(SUBSTITUTE(Table1[[#This Row],[Discount $]],"$",""))</f>
        <v>1.94</v>
      </c>
      <c r="AD3196">
        <f>VALUE(SUBSTITUTE(Table1[[#This Row],[Retail Price]],"$",""))</f>
        <v>6.3</v>
      </c>
      <c r="AE3196" s="4">
        <f>(Table1[[#This Row],[Retail Price Number]]*Table1[[#This Row],[Order Quantity]])-Table1[[#This Row],[Discount $ Number]]+Table1[[#This Row],[Shipping Cost Number]]</f>
        <v>137.16</v>
      </c>
      <c r="AF3196">
        <f>Table1[[#This Row],[Retail Price Number]]*Table1[[#This Row],[Order Quantity]]-Table1[[#This Row],[Discount $ Number]]</f>
        <v>136.66</v>
      </c>
      <c r="AG3196">
        <f>(Table1[[#This Row],[Retail Price Number]]*Table1[[#This Row],[Order Quantity]])-Table1[[#This Row],[Discount $ Number]]-Table1[[#This Row],[Shipping Cost Number]]</f>
        <v>136.16</v>
      </c>
      <c r="AH3196">
        <f>Table1[[#This Row],[Retail Price Number]]*Table1[[#This Row],[Order Quantity]]</f>
        <v>138.6</v>
      </c>
      <c r="AI3196">
        <f>YEAR(Table1[[#This Row],[Order Date]])</f>
        <v>2016</v>
      </c>
    </row>
    <row r="3197" spans="1:35" x14ac:dyDescent="0.3">
      <c r="A3197" t="s">
        <v>3739</v>
      </c>
      <c r="B3197" s="1">
        <v>42250</v>
      </c>
      <c r="C3197" t="s">
        <v>3436</v>
      </c>
      <c r="D3197" t="s">
        <v>3740</v>
      </c>
      <c r="E3197" t="s">
        <v>27</v>
      </c>
      <c r="F3197" t="s">
        <v>28</v>
      </c>
      <c r="G3197" t="s">
        <v>77</v>
      </c>
      <c r="H3197" t="s">
        <v>30</v>
      </c>
      <c r="I3197" t="s">
        <v>92</v>
      </c>
      <c r="J3197" t="s">
        <v>885</v>
      </c>
      <c r="K3197" t="s">
        <v>94</v>
      </c>
      <c r="L3197" t="s">
        <v>95</v>
      </c>
      <c r="M3197" t="s">
        <v>35</v>
      </c>
      <c r="N3197" s="1">
        <v>42257</v>
      </c>
      <c r="O3197" t="s">
        <v>886</v>
      </c>
      <c r="P3197" s="3" t="s">
        <v>295</v>
      </c>
      <c r="Q3197" t="s">
        <v>887</v>
      </c>
      <c r="R3197">
        <v>1</v>
      </c>
      <c r="S3197" t="s">
        <v>3741</v>
      </c>
      <c r="T3197" s="2">
        <v>0.01</v>
      </c>
      <c r="U3197" t="s">
        <v>480</v>
      </c>
      <c r="V3197" t="s">
        <v>3742</v>
      </c>
      <c r="W3197" t="s">
        <v>891</v>
      </c>
      <c r="X3197" t="s">
        <v>3743</v>
      </c>
      <c r="Y3197" s="3">
        <f>VALUE(SUBSTITUTE(Table1[[#This Row],[Order Total]],"$",""))</f>
        <v>30.06</v>
      </c>
      <c r="Z3197">
        <f>VALUE(SUBSTITUTE(Table1[[#This Row],[Total]],"$",""))</f>
        <v>34.56</v>
      </c>
      <c r="AA3197" s="3">
        <f>Table1[[#This Row],[Order Total Number]]-Table1[[#This Row],[Total Number]]</f>
        <v>-4.5000000000000036</v>
      </c>
      <c r="AB3197">
        <f>VALUE(SUBSTITUTE(Table1[[#This Row],[Shipping Cost]],"$",""))</f>
        <v>4.5</v>
      </c>
      <c r="AC3197">
        <f>VALUE(SUBSTITUTE(Table1[[#This Row],[Discount $]],"$",""))</f>
        <v>2.61</v>
      </c>
      <c r="AD3197">
        <f>VALUE(SUBSTITUTE(Table1[[#This Row],[Retail Price]],"$",""))</f>
        <v>10.89</v>
      </c>
      <c r="AE3197" s="4">
        <f>(Table1[[#This Row],[Retail Price Number]]*Table1[[#This Row],[Order Quantity]])-Table1[[#This Row],[Discount $ Number]]+Table1[[#This Row],[Shipping Cost Number]]</f>
        <v>12.780000000000001</v>
      </c>
      <c r="AF3197">
        <f>Table1[[#This Row],[Retail Price Number]]*Table1[[#This Row],[Order Quantity]]-Table1[[#This Row],[Discount $ Number]]</f>
        <v>8.2800000000000011</v>
      </c>
      <c r="AG3197">
        <f>(Table1[[#This Row],[Retail Price Number]]*Table1[[#This Row],[Order Quantity]])-Table1[[#This Row],[Discount $ Number]]-Table1[[#This Row],[Shipping Cost Number]]</f>
        <v>3.7800000000000011</v>
      </c>
      <c r="AH3197">
        <f>Table1[[#This Row],[Retail Price Number]]*Table1[[#This Row],[Order Quantity]]</f>
        <v>10.89</v>
      </c>
      <c r="AI3197">
        <f>YEAR(Table1[[#This Row],[Order Date]])</f>
        <v>2015</v>
      </c>
    </row>
    <row r="3198" spans="1:35" x14ac:dyDescent="0.3">
      <c r="A3198" t="s">
        <v>3739</v>
      </c>
      <c r="B3198" s="1">
        <v>42244</v>
      </c>
      <c r="C3198" t="s">
        <v>2344</v>
      </c>
      <c r="D3198" t="s">
        <v>929</v>
      </c>
      <c r="E3198" t="s">
        <v>27</v>
      </c>
      <c r="F3198" t="s">
        <v>28</v>
      </c>
      <c r="G3198" t="s">
        <v>77</v>
      </c>
      <c r="H3198" t="s">
        <v>217</v>
      </c>
      <c r="I3198" t="s">
        <v>196</v>
      </c>
      <c r="J3198" t="s">
        <v>532</v>
      </c>
      <c r="K3198" t="s">
        <v>723</v>
      </c>
      <c r="L3198" t="s">
        <v>109</v>
      </c>
      <c r="M3198" t="s">
        <v>35</v>
      </c>
      <c r="N3198" s="1">
        <v>42246</v>
      </c>
      <c r="O3198" t="s">
        <v>501</v>
      </c>
      <c r="P3198" s="3" t="s">
        <v>533</v>
      </c>
      <c r="Q3198" t="s">
        <v>534</v>
      </c>
      <c r="R3198">
        <v>44</v>
      </c>
      <c r="S3198" t="s">
        <v>7729</v>
      </c>
      <c r="T3198" s="2">
        <v>0.03</v>
      </c>
      <c r="U3198" t="s">
        <v>127</v>
      </c>
      <c r="V3198" t="s">
        <v>7730</v>
      </c>
      <c r="W3198" t="s">
        <v>538</v>
      </c>
      <c r="X3198" t="s">
        <v>7731</v>
      </c>
      <c r="Y3198" s="3">
        <f>VALUE(SUBSTITUTE(Table1[[#This Row],[Order Total]],"$",""))</f>
        <v>699.64</v>
      </c>
      <c r="Z3198">
        <f>VALUE(SUBSTITUTE(Table1[[#This Row],[Total]],"$",""))</f>
        <v>600.4</v>
      </c>
      <c r="AA3198" s="3">
        <f>Table1[[#This Row],[Order Total Number]]-Table1[[#This Row],[Total Number]]</f>
        <v>99.240000000000009</v>
      </c>
      <c r="AB3198">
        <f>VALUE(SUBSTITUTE(Table1[[#This Row],[Shipping Cost]],"$",""))</f>
        <v>6.66</v>
      </c>
      <c r="AC3198">
        <f>VALUE(SUBSTITUTE(Table1[[#This Row],[Discount $]],"$",""))</f>
        <v>0</v>
      </c>
      <c r="AD3198">
        <f>VALUE(SUBSTITUTE(Table1[[#This Row],[Retail Price]],"$",""))</f>
        <v>35.94</v>
      </c>
      <c r="AE3198" s="4">
        <f>(Table1[[#This Row],[Retail Price Number]]*Table1[[#This Row],[Order Quantity]])-Table1[[#This Row],[Discount $ Number]]+Table1[[#This Row],[Shipping Cost Number]]</f>
        <v>1588.02</v>
      </c>
      <c r="AF3198">
        <f>Table1[[#This Row],[Retail Price Number]]*Table1[[#This Row],[Order Quantity]]-Table1[[#This Row],[Discount $ Number]]</f>
        <v>1581.36</v>
      </c>
      <c r="AG3198">
        <f>(Table1[[#This Row],[Retail Price Number]]*Table1[[#This Row],[Order Quantity]])-Table1[[#This Row],[Discount $ Number]]-Table1[[#This Row],[Shipping Cost Number]]</f>
        <v>1574.6999999999998</v>
      </c>
      <c r="AH3198">
        <f>Table1[[#This Row],[Retail Price Number]]*Table1[[#This Row],[Order Quantity]]</f>
        <v>1581.36</v>
      </c>
      <c r="AI3198">
        <f>YEAR(Table1[[#This Row],[Order Date]])</f>
        <v>2015</v>
      </c>
    </row>
    <row r="3199" spans="1:35" x14ac:dyDescent="0.3">
      <c r="A3199" t="s">
        <v>3739</v>
      </c>
      <c r="B3199" s="1">
        <v>42096</v>
      </c>
      <c r="C3199" t="s">
        <v>273</v>
      </c>
      <c r="D3199" t="s">
        <v>162</v>
      </c>
      <c r="E3199" t="s">
        <v>46</v>
      </c>
      <c r="F3199" t="s">
        <v>47</v>
      </c>
      <c r="G3199" t="s">
        <v>77</v>
      </c>
      <c r="H3199" t="s">
        <v>107</v>
      </c>
      <c r="I3199" t="s">
        <v>31</v>
      </c>
      <c r="J3199" t="s">
        <v>185</v>
      </c>
      <c r="K3199" t="s">
        <v>94</v>
      </c>
      <c r="L3199" t="s">
        <v>34</v>
      </c>
      <c r="M3199" t="s">
        <v>35</v>
      </c>
      <c r="N3199" s="1">
        <v>42097</v>
      </c>
      <c r="O3199" t="s">
        <v>186</v>
      </c>
      <c r="P3199" s="3" t="s">
        <v>187</v>
      </c>
      <c r="Q3199" t="s">
        <v>188</v>
      </c>
      <c r="R3199">
        <v>27</v>
      </c>
      <c r="S3199" t="s">
        <v>3741</v>
      </c>
      <c r="T3199" s="2">
        <v>7.0000000000000007E-2</v>
      </c>
      <c r="U3199" t="s">
        <v>480</v>
      </c>
      <c r="V3199" t="s">
        <v>3742</v>
      </c>
      <c r="W3199" t="s">
        <v>165</v>
      </c>
      <c r="X3199" t="s">
        <v>3743</v>
      </c>
      <c r="Y3199" s="3">
        <f>VALUE(SUBSTITUTE(Table1[[#This Row],[Order Total]],"$",""))</f>
        <v>30.06</v>
      </c>
      <c r="Z3199">
        <f>VALUE(SUBSTITUTE(Table1[[#This Row],[Total]],"$",""))</f>
        <v>34.56</v>
      </c>
      <c r="AA3199" s="3">
        <f>Table1[[#This Row],[Order Total Number]]-Table1[[#This Row],[Total Number]]</f>
        <v>-4.5000000000000036</v>
      </c>
      <c r="AB3199">
        <f>VALUE(SUBSTITUTE(Table1[[#This Row],[Shipping Cost]],"$",""))</f>
        <v>4</v>
      </c>
      <c r="AC3199">
        <f>VALUE(SUBSTITUTE(Table1[[#This Row],[Discount $]],"$",""))</f>
        <v>2.61</v>
      </c>
      <c r="AD3199">
        <f>VALUE(SUBSTITUTE(Table1[[#This Row],[Retail Price]],"$",""))</f>
        <v>19.98</v>
      </c>
      <c r="AE3199" s="4">
        <f>(Table1[[#This Row],[Retail Price Number]]*Table1[[#This Row],[Order Quantity]])-Table1[[#This Row],[Discount $ Number]]+Table1[[#This Row],[Shipping Cost Number]]</f>
        <v>540.85</v>
      </c>
      <c r="AF3199">
        <f>Table1[[#This Row],[Retail Price Number]]*Table1[[#This Row],[Order Quantity]]-Table1[[#This Row],[Discount $ Number]]</f>
        <v>536.85</v>
      </c>
      <c r="AG3199">
        <f>(Table1[[#This Row],[Retail Price Number]]*Table1[[#This Row],[Order Quantity]])-Table1[[#This Row],[Discount $ Number]]-Table1[[#This Row],[Shipping Cost Number]]</f>
        <v>532.85</v>
      </c>
      <c r="AH3199">
        <f>Table1[[#This Row],[Retail Price Number]]*Table1[[#This Row],[Order Quantity]]</f>
        <v>539.46</v>
      </c>
      <c r="AI3199">
        <f>YEAR(Table1[[#This Row],[Order Date]])</f>
        <v>2015</v>
      </c>
    </row>
    <row r="3200" spans="1:35" x14ac:dyDescent="0.3">
      <c r="A3200" t="s">
        <v>7075</v>
      </c>
      <c r="B3200" s="1">
        <v>42017</v>
      </c>
      <c r="C3200" t="s">
        <v>1317</v>
      </c>
      <c r="D3200" t="s">
        <v>683</v>
      </c>
      <c r="E3200" t="s">
        <v>46</v>
      </c>
      <c r="F3200" t="s">
        <v>47</v>
      </c>
      <c r="G3200" t="s">
        <v>77</v>
      </c>
      <c r="H3200" t="s">
        <v>107</v>
      </c>
      <c r="I3200" t="s">
        <v>92</v>
      </c>
      <c r="J3200" t="s">
        <v>3031</v>
      </c>
      <c r="K3200" t="s">
        <v>94</v>
      </c>
      <c r="L3200" t="s">
        <v>109</v>
      </c>
      <c r="M3200" t="s">
        <v>35</v>
      </c>
      <c r="N3200" s="1">
        <v>42019</v>
      </c>
      <c r="O3200" t="s">
        <v>2241</v>
      </c>
      <c r="P3200" s="3" t="s">
        <v>1882</v>
      </c>
      <c r="Q3200" t="s">
        <v>1379</v>
      </c>
      <c r="R3200">
        <v>49</v>
      </c>
      <c r="S3200" t="s">
        <v>7076</v>
      </c>
      <c r="T3200" s="2">
        <v>0.02</v>
      </c>
      <c r="U3200" t="s">
        <v>220</v>
      </c>
      <c r="V3200" t="s">
        <v>7077</v>
      </c>
      <c r="W3200" t="s">
        <v>3034</v>
      </c>
      <c r="X3200" t="s">
        <v>7078</v>
      </c>
      <c r="Y3200" s="3">
        <f>VALUE(SUBSTITUTE(Table1[[#This Row],[Order Total]],"$",""))</f>
        <v>68.180000000000007</v>
      </c>
      <c r="Z3200">
        <f>VALUE(SUBSTITUTE(Table1[[#This Row],[Total]],"$",""))</f>
        <v>69.680000000000007</v>
      </c>
      <c r="AA3200" s="3">
        <f>Table1[[#This Row],[Order Total Number]]-Table1[[#This Row],[Total Number]]</f>
        <v>-1.5</v>
      </c>
      <c r="AB3200">
        <f>VALUE(SUBSTITUTE(Table1[[#This Row],[Shipping Cost]],"$",""))</f>
        <v>0.95</v>
      </c>
      <c r="AC3200">
        <f>VALUE(SUBSTITUTE(Table1[[#This Row],[Discount $]],"$",""))</f>
        <v>1.4</v>
      </c>
      <c r="AD3200">
        <f>VALUE(SUBSTITUTE(Table1[[#This Row],[Retail Price]],"$",""))</f>
        <v>5.43</v>
      </c>
      <c r="AE3200" s="4">
        <f>(Table1[[#This Row],[Retail Price Number]]*Table1[[#This Row],[Order Quantity]])-Table1[[#This Row],[Discount $ Number]]+Table1[[#This Row],[Shipping Cost Number]]</f>
        <v>265.62</v>
      </c>
      <c r="AF3200">
        <f>Table1[[#This Row],[Retail Price Number]]*Table1[[#This Row],[Order Quantity]]-Table1[[#This Row],[Discount $ Number]]</f>
        <v>264.67</v>
      </c>
      <c r="AG3200">
        <f>(Table1[[#This Row],[Retail Price Number]]*Table1[[#This Row],[Order Quantity]])-Table1[[#This Row],[Discount $ Number]]-Table1[[#This Row],[Shipping Cost Number]]</f>
        <v>263.72000000000003</v>
      </c>
      <c r="AH3200">
        <f>Table1[[#This Row],[Retail Price Number]]*Table1[[#This Row],[Order Quantity]]</f>
        <v>266.07</v>
      </c>
      <c r="AI3200">
        <f>YEAR(Table1[[#This Row],[Order Date]])</f>
        <v>2015</v>
      </c>
    </row>
    <row r="3201" spans="1:35" x14ac:dyDescent="0.3">
      <c r="A3201" t="s">
        <v>7075</v>
      </c>
      <c r="B3201" s="1">
        <v>42251</v>
      </c>
      <c r="C3201" t="s">
        <v>670</v>
      </c>
      <c r="D3201" t="s">
        <v>551</v>
      </c>
      <c r="E3201" t="s">
        <v>27</v>
      </c>
      <c r="F3201" t="s">
        <v>28</v>
      </c>
      <c r="G3201" t="s">
        <v>134</v>
      </c>
      <c r="H3201" t="s">
        <v>289</v>
      </c>
      <c r="I3201" t="s">
        <v>31</v>
      </c>
      <c r="J3201" t="s">
        <v>64</v>
      </c>
      <c r="K3201" t="s">
        <v>94</v>
      </c>
      <c r="L3201" t="s">
        <v>95</v>
      </c>
      <c r="M3201" t="s">
        <v>35</v>
      </c>
      <c r="N3201" s="1">
        <v>42252</v>
      </c>
      <c r="O3201" t="s">
        <v>66</v>
      </c>
      <c r="P3201" s="3" t="s">
        <v>67</v>
      </c>
      <c r="Q3201" t="s">
        <v>68</v>
      </c>
      <c r="R3201">
        <v>12</v>
      </c>
      <c r="S3201" t="s">
        <v>11511</v>
      </c>
      <c r="T3201" s="2">
        <v>0.1</v>
      </c>
      <c r="U3201" t="s">
        <v>7357</v>
      </c>
      <c r="V3201" t="s">
        <v>11512</v>
      </c>
      <c r="W3201" t="s">
        <v>72</v>
      </c>
      <c r="X3201" t="s">
        <v>11513</v>
      </c>
      <c r="Y3201" s="3">
        <f>VALUE(SUBSTITUTE(Table1[[#This Row],[Order Total]],"$",""))</f>
        <v>241.92</v>
      </c>
      <c r="Z3201">
        <f>VALUE(SUBSTITUTE(Table1[[#This Row],[Total]],"$",""))</f>
        <v>242.42</v>
      </c>
      <c r="AA3201" s="3">
        <f>Table1[[#This Row],[Order Total Number]]-Table1[[#This Row],[Total Number]]</f>
        <v>-0.5</v>
      </c>
      <c r="AB3201">
        <f>VALUE(SUBSTITUTE(Table1[[#This Row],[Shipping Cost]],"$",""))</f>
        <v>0.99</v>
      </c>
      <c r="AC3201">
        <f>VALUE(SUBSTITUTE(Table1[[#This Row],[Discount $]],"$",""))</f>
        <v>10.08</v>
      </c>
      <c r="AD3201">
        <f>VALUE(SUBSTITUTE(Table1[[#This Row],[Retail Price]],"$",""))</f>
        <v>2.88</v>
      </c>
      <c r="AE3201" s="4">
        <f>(Table1[[#This Row],[Retail Price Number]]*Table1[[#This Row],[Order Quantity]])-Table1[[#This Row],[Discount $ Number]]+Table1[[#This Row],[Shipping Cost Number]]</f>
        <v>25.470000000000002</v>
      </c>
      <c r="AF3201">
        <f>Table1[[#This Row],[Retail Price Number]]*Table1[[#This Row],[Order Quantity]]-Table1[[#This Row],[Discount $ Number]]</f>
        <v>24.480000000000004</v>
      </c>
      <c r="AG3201">
        <f>(Table1[[#This Row],[Retail Price Number]]*Table1[[#This Row],[Order Quantity]])-Table1[[#This Row],[Discount $ Number]]-Table1[[#This Row],[Shipping Cost Number]]</f>
        <v>23.490000000000006</v>
      </c>
      <c r="AH3201">
        <f>Table1[[#This Row],[Retail Price Number]]*Table1[[#This Row],[Order Quantity]]</f>
        <v>34.56</v>
      </c>
      <c r="AI3201">
        <f>YEAR(Table1[[#This Row],[Order Date]])</f>
        <v>2015</v>
      </c>
    </row>
    <row r="3202" spans="1:35" x14ac:dyDescent="0.3">
      <c r="A3202" t="s">
        <v>791</v>
      </c>
      <c r="B3202" s="1">
        <v>41916</v>
      </c>
      <c r="C3202" t="s">
        <v>792</v>
      </c>
      <c r="D3202" t="s">
        <v>610</v>
      </c>
      <c r="E3202" t="s">
        <v>27</v>
      </c>
      <c r="F3202" t="s">
        <v>28</v>
      </c>
      <c r="G3202" t="s">
        <v>29</v>
      </c>
      <c r="H3202" t="s">
        <v>62</v>
      </c>
      <c r="I3202" t="s">
        <v>121</v>
      </c>
      <c r="J3202" t="s">
        <v>229</v>
      </c>
      <c r="K3202" t="s">
        <v>33</v>
      </c>
      <c r="L3202" t="s">
        <v>34</v>
      </c>
      <c r="M3202" t="s">
        <v>35</v>
      </c>
      <c r="N3202" s="1">
        <v>41918</v>
      </c>
      <c r="O3202" t="s">
        <v>230</v>
      </c>
      <c r="P3202" s="3" t="s">
        <v>231</v>
      </c>
      <c r="Q3202" t="s">
        <v>232</v>
      </c>
      <c r="R3202">
        <v>43</v>
      </c>
      <c r="S3202" t="s">
        <v>793</v>
      </c>
      <c r="T3202" s="2">
        <v>0.1</v>
      </c>
      <c r="U3202" t="s">
        <v>794</v>
      </c>
      <c r="V3202" t="s">
        <v>795</v>
      </c>
      <c r="W3202" t="s">
        <v>236</v>
      </c>
      <c r="X3202" t="s">
        <v>796</v>
      </c>
      <c r="Y3202" s="3">
        <f>VALUE(SUBSTITUTE(Table1[[#This Row],[Order Total]],"$",""))</f>
        <v>1269.77</v>
      </c>
      <c r="Z3202">
        <f>VALUE(SUBSTITUTE(Table1[[#This Row],[Total]],"$",""))</f>
        <v>1293.46</v>
      </c>
      <c r="AA3202" s="3">
        <f>Table1[[#This Row],[Order Total Number]]-Table1[[#This Row],[Total Number]]</f>
        <v>-23.690000000000055</v>
      </c>
      <c r="AB3202">
        <f>VALUE(SUBSTITUTE(Table1[[#This Row],[Shipping Cost]],"$",""))</f>
        <v>49</v>
      </c>
      <c r="AC3202">
        <f>VALUE(SUBSTITUTE(Table1[[#This Row],[Discount $]],"$",""))</f>
        <v>32.58</v>
      </c>
      <c r="AD3202">
        <f>VALUE(SUBSTITUTE(Table1[[#This Row],[Retail Price]],"$",""))</f>
        <v>449.99</v>
      </c>
      <c r="AE3202" s="4">
        <f>(Table1[[#This Row],[Retail Price Number]]*Table1[[#This Row],[Order Quantity]])-Table1[[#This Row],[Discount $ Number]]+Table1[[#This Row],[Shipping Cost Number]]</f>
        <v>19365.989999999998</v>
      </c>
      <c r="AF3202">
        <f>Table1[[#This Row],[Retail Price Number]]*Table1[[#This Row],[Order Quantity]]-Table1[[#This Row],[Discount $ Number]]</f>
        <v>19316.989999999998</v>
      </c>
      <c r="AG3202">
        <f>(Table1[[#This Row],[Retail Price Number]]*Table1[[#This Row],[Order Quantity]])-Table1[[#This Row],[Discount $ Number]]-Table1[[#This Row],[Shipping Cost Number]]</f>
        <v>19267.989999999998</v>
      </c>
      <c r="AH3202">
        <f>Table1[[#This Row],[Retail Price Number]]*Table1[[#This Row],[Order Quantity]]</f>
        <v>19349.57</v>
      </c>
      <c r="AI3202">
        <f>YEAR(Table1[[#This Row],[Order Date]])</f>
        <v>2014</v>
      </c>
    </row>
    <row r="3203" spans="1:35" x14ac:dyDescent="0.3">
      <c r="A3203" t="s">
        <v>791</v>
      </c>
      <c r="B3203" s="1">
        <v>42215</v>
      </c>
      <c r="C3203" t="s">
        <v>8063</v>
      </c>
      <c r="D3203" t="s">
        <v>591</v>
      </c>
      <c r="E3203" t="s">
        <v>27</v>
      </c>
      <c r="F3203" t="s">
        <v>28</v>
      </c>
      <c r="G3203" t="s">
        <v>134</v>
      </c>
      <c r="H3203" t="s">
        <v>241</v>
      </c>
      <c r="I3203" t="s">
        <v>92</v>
      </c>
      <c r="J3203" t="s">
        <v>541</v>
      </c>
      <c r="K3203" t="s">
        <v>94</v>
      </c>
      <c r="L3203" t="s">
        <v>34</v>
      </c>
      <c r="M3203" t="s">
        <v>35</v>
      </c>
      <c r="N3203" s="1">
        <v>42216</v>
      </c>
      <c r="O3203" t="s">
        <v>542</v>
      </c>
      <c r="P3203" s="3" t="s">
        <v>543</v>
      </c>
      <c r="Q3203" t="s">
        <v>544</v>
      </c>
      <c r="R3203">
        <v>23</v>
      </c>
      <c r="S3203" t="s">
        <v>3129</v>
      </c>
      <c r="T3203" s="2">
        <v>0.02</v>
      </c>
      <c r="U3203" t="s">
        <v>187</v>
      </c>
      <c r="V3203" t="s">
        <v>8064</v>
      </c>
      <c r="W3203" t="s">
        <v>547</v>
      </c>
      <c r="X3203" t="s">
        <v>8065</v>
      </c>
      <c r="Y3203" s="3">
        <f>VALUE(SUBSTITUTE(Table1[[#This Row],[Order Total]],"$",""))</f>
        <v>379.22</v>
      </c>
      <c r="Z3203">
        <f>VALUE(SUBSTITUTE(Table1[[#This Row],[Total]],"$",""))</f>
        <v>385.34</v>
      </c>
      <c r="AA3203" s="3">
        <f>Table1[[#This Row],[Order Total Number]]-Table1[[#This Row],[Total Number]]</f>
        <v>-6.1199999999999477</v>
      </c>
      <c r="AB3203">
        <f>VALUE(SUBSTITUTE(Table1[[#This Row],[Shipping Cost]],"$",""))</f>
        <v>6.64</v>
      </c>
      <c r="AC3203">
        <f>VALUE(SUBSTITUTE(Table1[[#This Row],[Discount $]],"$",""))</f>
        <v>19.98</v>
      </c>
      <c r="AD3203">
        <f>VALUE(SUBSTITUTE(Table1[[#This Row],[Retail Price]],"$",""))</f>
        <v>29.74</v>
      </c>
      <c r="AE3203" s="4">
        <f>(Table1[[#This Row],[Retail Price Number]]*Table1[[#This Row],[Order Quantity]])-Table1[[#This Row],[Discount $ Number]]+Table1[[#This Row],[Shipping Cost Number]]</f>
        <v>670.68</v>
      </c>
      <c r="AF3203">
        <f>Table1[[#This Row],[Retail Price Number]]*Table1[[#This Row],[Order Quantity]]-Table1[[#This Row],[Discount $ Number]]</f>
        <v>664.04</v>
      </c>
      <c r="AG3203">
        <f>(Table1[[#This Row],[Retail Price Number]]*Table1[[#This Row],[Order Quantity]])-Table1[[#This Row],[Discount $ Number]]-Table1[[#This Row],[Shipping Cost Number]]</f>
        <v>657.4</v>
      </c>
      <c r="AH3203">
        <f>Table1[[#This Row],[Retail Price Number]]*Table1[[#This Row],[Order Quantity]]</f>
        <v>684.02</v>
      </c>
      <c r="AI3203">
        <f>YEAR(Table1[[#This Row],[Order Date]])</f>
        <v>2015</v>
      </c>
    </row>
    <row r="3204" spans="1:35" x14ac:dyDescent="0.3">
      <c r="A3204" t="s">
        <v>4141</v>
      </c>
      <c r="B3204" s="1">
        <v>42182</v>
      </c>
      <c r="C3204" t="s">
        <v>765</v>
      </c>
      <c r="D3204" t="s">
        <v>766</v>
      </c>
      <c r="E3204" t="s">
        <v>27</v>
      </c>
      <c r="F3204" t="s">
        <v>28</v>
      </c>
      <c r="G3204" t="s">
        <v>77</v>
      </c>
      <c r="H3204" t="s">
        <v>217</v>
      </c>
      <c r="I3204" t="s">
        <v>92</v>
      </c>
      <c r="J3204" t="s">
        <v>4142</v>
      </c>
      <c r="K3204" t="s">
        <v>94</v>
      </c>
      <c r="L3204" t="s">
        <v>109</v>
      </c>
      <c r="M3204" t="s">
        <v>35</v>
      </c>
      <c r="N3204" s="1">
        <v>42184</v>
      </c>
      <c r="O3204" t="s">
        <v>460</v>
      </c>
      <c r="P3204" s="3" t="s">
        <v>3541</v>
      </c>
      <c r="Q3204" t="s">
        <v>198</v>
      </c>
      <c r="R3204">
        <v>35</v>
      </c>
      <c r="S3204" t="s">
        <v>2662</v>
      </c>
      <c r="T3204" s="2">
        <v>0.02</v>
      </c>
      <c r="U3204" t="s">
        <v>270</v>
      </c>
      <c r="V3204" t="s">
        <v>4143</v>
      </c>
      <c r="W3204" t="s">
        <v>4144</v>
      </c>
      <c r="X3204" t="s">
        <v>4145</v>
      </c>
      <c r="Y3204" s="3">
        <f>VALUE(SUBSTITUTE(Table1[[#This Row],[Order Total]],"$",""))</f>
        <v>10.49</v>
      </c>
      <c r="Z3204">
        <f>VALUE(SUBSTITUTE(Table1[[#This Row],[Total]],"$",""))</f>
        <v>11.68</v>
      </c>
      <c r="AA3204" s="3">
        <f>Table1[[#This Row],[Order Total Number]]-Table1[[#This Row],[Total Number]]</f>
        <v>-1.1899999999999995</v>
      </c>
      <c r="AB3204">
        <f>VALUE(SUBSTITUTE(Table1[[#This Row],[Shipping Cost]],"$",""))</f>
        <v>0.81</v>
      </c>
      <c r="AC3204">
        <f>VALUE(SUBSTITUTE(Table1[[#This Row],[Discount $]],"$",""))</f>
        <v>0.1</v>
      </c>
      <c r="AD3204">
        <f>VALUE(SUBSTITUTE(Table1[[#This Row],[Retail Price]],"$",""))</f>
        <v>2.94</v>
      </c>
      <c r="AE3204" s="4">
        <f>(Table1[[#This Row],[Retail Price Number]]*Table1[[#This Row],[Order Quantity]])-Table1[[#This Row],[Discount $ Number]]+Table1[[#This Row],[Shipping Cost Number]]</f>
        <v>103.61</v>
      </c>
      <c r="AF3204">
        <f>Table1[[#This Row],[Retail Price Number]]*Table1[[#This Row],[Order Quantity]]-Table1[[#This Row],[Discount $ Number]]</f>
        <v>102.8</v>
      </c>
      <c r="AG3204">
        <f>(Table1[[#This Row],[Retail Price Number]]*Table1[[#This Row],[Order Quantity]])-Table1[[#This Row],[Discount $ Number]]-Table1[[#This Row],[Shipping Cost Number]]</f>
        <v>101.99</v>
      </c>
      <c r="AH3204">
        <f>Table1[[#This Row],[Retail Price Number]]*Table1[[#This Row],[Order Quantity]]</f>
        <v>102.89999999999999</v>
      </c>
      <c r="AI3204">
        <f>YEAR(Table1[[#This Row],[Order Date]])</f>
        <v>2015</v>
      </c>
    </row>
    <row r="3205" spans="1:35" x14ac:dyDescent="0.3">
      <c r="A3205" t="s">
        <v>4141</v>
      </c>
      <c r="B3205" s="1">
        <v>42773</v>
      </c>
      <c r="C3205" t="s">
        <v>1317</v>
      </c>
      <c r="D3205" t="s">
        <v>683</v>
      </c>
      <c r="E3205" t="s">
        <v>46</v>
      </c>
      <c r="F3205" t="s">
        <v>47</v>
      </c>
      <c r="G3205" t="s">
        <v>91</v>
      </c>
      <c r="H3205" t="s">
        <v>107</v>
      </c>
      <c r="I3205" t="s">
        <v>92</v>
      </c>
      <c r="J3205" t="s">
        <v>478</v>
      </c>
      <c r="K3205" t="s">
        <v>94</v>
      </c>
      <c r="L3205" t="s">
        <v>109</v>
      </c>
      <c r="M3205" t="s">
        <v>35</v>
      </c>
      <c r="N3205" s="1">
        <v>42773</v>
      </c>
      <c r="O3205" t="s">
        <v>479</v>
      </c>
      <c r="P3205" s="3" t="s">
        <v>480</v>
      </c>
      <c r="Q3205" t="s">
        <v>98</v>
      </c>
      <c r="R3205">
        <v>43</v>
      </c>
      <c r="S3205" t="s">
        <v>7606</v>
      </c>
      <c r="T3205" s="2">
        <v>0.05</v>
      </c>
      <c r="U3205" t="s">
        <v>3245</v>
      </c>
      <c r="V3205" t="s">
        <v>8620</v>
      </c>
      <c r="W3205" t="s">
        <v>224</v>
      </c>
      <c r="X3205" t="s">
        <v>8621</v>
      </c>
      <c r="Y3205" s="3">
        <f>VALUE(SUBSTITUTE(Table1[[#This Row],[Order Total]],"$",""))</f>
        <v>134.62</v>
      </c>
      <c r="Z3205">
        <f>VALUE(SUBSTITUTE(Table1[[#This Row],[Total]],"$",""))</f>
        <v>148.36000000000001</v>
      </c>
      <c r="AA3205" s="3">
        <f>Table1[[#This Row],[Order Total Number]]-Table1[[#This Row],[Total Number]]</f>
        <v>-13.740000000000009</v>
      </c>
      <c r="AB3205">
        <f>VALUE(SUBSTITUTE(Table1[[#This Row],[Shipping Cost]],"$",""))</f>
        <v>0.5</v>
      </c>
      <c r="AC3205">
        <f>VALUE(SUBSTITUTE(Table1[[#This Row],[Discount $]],"$",""))</f>
        <v>14.48</v>
      </c>
      <c r="AD3205">
        <f>VALUE(SUBSTITUTE(Table1[[#This Row],[Retail Price]],"$",""))</f>
        <v>2.61</v>
      </c>
      <c r="AE3205" s="4">
        <f>(Table1[[#This Row],[Retail Price Number]]*Table1[[#This Row],[Order Quantity]])-Table1[[#This Row],[Discount $ Number]]+Table1[[#This Row],[Shipping Cost Number]]</f>
        <v>98.249999999999986</v>
      </c>
      <c r="AF3205">
        <f>Table1[[#This Row],[Retail Price Number]]*Table1[[#This Row],[Order Quantity]]-Table1[[#This Row],[Discount $ Number]]</f>
        <v>97.749999999999986</v>
      </c>
      <c r="AG3205">
        <f>(Table1[[#This Row],[Retail Price Number]]*Table1[[#This Row],[Order Quantity]])-Table1[[#This Row],[Discount $ Number]]-Table1[[#This Row],[Shipping Cost Number]]</f>
        <v>97.249999999999986</v>
      </c>
      <c r="AH3205">
        <f>Table1[[#This Row],[Retail Price Number]]*Table1[[#This Row],[Order Quantity]]</f>
        <v>112.22999999999999</v>
      </c>
      <c r="AI3205">
        <f>YEAR(Table1[[#This Row],[Order Date]])</f>
        <v>2017</v>
      </c>
    </row>
    <row r="3206" spans="1:35" x14ac:dyDescent="0.3">
      <c r="A3206" t="s">
        <v>4141</v>
      </c>
      <c r="B3206" s="1">
        <v>41913</v>
      </c>
      <c r="C3206" t="s">
        <v>4012</v>
      </c>
      <c r="D3206" t="s">
        <v>591</v>
      </c>
      <c r="E3206" t="s">
        <v>27</v>
      </c>
      <c r="F3206" t="s">
        <v>28</v>
      </c>
      <c r="G3206" t="s">
        <v>77</v>
      </c>
      <c r="H3206" t="s">
        <v>241</v>
      </c>
      <c r="I3206" t="s">
        <v>121</v>
      </c>
      <c r="J3206" t="s">
        <v>1233</v>
      </c>
      <c r="K3206" t="s">
        <v>94</v>
      </c>
      <c r="L3206" t="s">
        <v>34</v>
      </c>
      <c r="M3206" t="s">
        <v>35</v>
      </c>
      <c r="N3206" s="1">
        <v>41914</v>
      </c>
      <c r="O3206" t="s">
        <v>711</v>
      </c>
      <c r="P3206" s="3" t="s">
        <v>1234</v>
      </c>
      <c r="Q3206" t="s">
        <v>1235</v>
      </c>
      <c r="R3206">
        <v>30</v>
      </c>
      <c r="S3206" t="s">
        <v>12051</v>
      </c>
      <c r="T3206" s="2">
        <v>0.01</v>
      </c>
      <c r="U3206" t="s">
        <v>127</v>
      </c>
      <c r="V3206" t="s">
        <v>12052</v>
      </c>
      <c r="W3206" t="s">
        <v>1239</v>
      </c>
      <c r="X3206" t="s">
        <v>12053</v>
      </c>
      <c r="Y3206" s="3">
        <f>VALUE(SUBSTITUTE(Table1[[#This Row],[Order Total]],"$",""))</f>
        <v>242.3</v>
      </c>
      <c r="Z3206">
        <f>VALUE(SUBSTITUTE(Table1[[#This Row],[Total]],"$",""))</f>
        <v>243.35</v>
      </c>
      <c r="AA3206" s="3">
        <f>Table1[[#This Row],[Order Total Number]]-Table1[[#This Row],[Total Number]]</f>
        <v>-1.0499999999999829</v>
      </c>
      <c r="AB3206">
        <f>VALUE(SUBSTITUTE(Table1[[#This Row],[Shipping Cost]],"$",""))</f>
        <v>11.15</v>
      </c>
      <c r="AC3206">
        <f>VALUE(SUBSTITUTE(Table1[[#This Row],[Discount $]],"$",""))</f>
        <v>0</v>
      </c>
      <c r="AD3206">
        <f>VALUE(SUBSTITUTE(Table1[[#This Row],[Retail Price]],"$",""))</f>
        <v>7.28</v>
      </c>
      <c r="AE3206" s="4">
        <f>(Table1[[#This Row],[Retail Price Number]]*Table1[[#This Row],[Order Quantity]])-Table1[[#This Row],[Discount $ Number]]+Table1[[#This Row],[Shipping Cost Number]]</f>
        <v>229.55</v>
      </c>
      <c r="AF3206">
        <f>Table1[[#This Row],[Retail Price Number]]*Table1[[#This Row],[Order Quantity]]-Table1[[#This Row],[Discount $ Number]]</f>
        <v>218.4</v>
      </c>
      <c r="AG3206">
        <f>(Table1[[#This Row],[Retail Price Number]]*Table1[[#This Row],[Order Quantity]])-Table1[[#This Row],[Discount $ Number]]-Table1[[#This Row],[Shipping Cost Number]]</f>
        <v>207.25</v>
      </c>
      <c r="AH3206">
        <f>Table1[[#This Row],[Retail Price Number]]*Table1[[#This Row],[Order Quantity]]</f>
        <v>218.4</v>
      </c>
      <c r="AI3206">
        <f>YEAR(Table1[[#This Row],[Order Date]])</f>
        <v>2014</v>
      </c>
    </row>
    <row r="3207" spans="1:35" x14ac:dyDescent="0.3">
      <c r="A3207" t="s">
        <v>9381</v>
      </c>
      <c r="B3207" s="1">
        <v>42630</v>
      </c>
      <c r="C3207" t="s">
        <v>3099</v>
      </c>
      <c r="D3207" t="s">
        <v>1207</v>
      </c>
      <c r="E3207" t="s">
        <v>46</v>
      </c>
      <c r="F3207" t="s">
        <v>47</v>
      </c>
      <c r="G3207" t="s">
        <v>77</v>
      </c>
      <c r="H3207" t="s">
        <v>48</v>
      </c>
      <c r="I3207" t="s">
        <v>196</v>
      </c>
      <c r="J3207" t="s">
        <v>1813</v>
      </c>
      <c r="K3207" t="s">
        <v>94</v>
      </c>
      <c r="L3207" t="s">
        <v>34</v>
      </c>
      <c r="M3207" t="s">
        <v>156</v>
      </c>
      <c r="N3207" s="1">
        <v>42631</v>
      </c>
      <c r="O3207" t="s">
        <v>1814</v>
      </c>
      <c r="P3207" s="3" t="s">
        <v>1815</v>
      </c>
      <c r="Q3207" t="s">
        <v>1107</v>
      </c>
      <c r="R3207">
        <v>15</v>
      </c>
      <c r="S3207" t="s">
        <v>9382</v>
      </c>
      <c r="T3207" s="2">
        <v>0.1</v>
      </c>
      <c r="U3207" t="s">
        <v>4180</v>
      </c>
      <c r="V3207" t="s">
        <v>9383</v>
      </c>
      <c r="W3207" t="s">
        <v>1587</v>
      </c>
      <c r="X3207" t="s">
        <v>9384</v>
      </c>
      <c r="Y3207" s="3">
        <f>VALUE(SUBSTITUTE(Table1[[#This Row],[Order Total]],"$",""))</f>
        <v>402.01</v>
      </c>
      <c r="Z3207">
        <f>VALUE(SUBSTITUTE(Table1[[#This Row],[Total]],"$",""))</f>
        <v>410.93</v>
      </c>
      <c r="AA3207" s="3">
        <f>Table1[[#This Row],[Order Total Number]]-Table1[[#This Row],[Total Number]]</f>
        <v>-8.9200000000000159</v>
      </c>
      <c r="AB3207">
        <f>VALUE(SUBSTITUTE(Table1[[#This Row],[Shipping Cost]],"$",""))</f>
        <v>5.01</v>
      </c>
      <c r="AC3207">
        <f>VALUE(SUBSTITUTE(Table1[[#This Row],[Discount $]],"$",""))</f>
        <v>26.14</v>
      </c>
      <c r="AD3207">
        <f>VALUE(SUBSTITUTE(Table1[[#This Row],[Retail Price]],"$",""))</f>
        <v>5.74</v>
      </c>
      <c r="AE3207" s="4">
        <f>(Table1[[#This Row],[Retail Price Number]]*Table1[[#This Row],[Order Quantity]])-Table1[[#This Row],[Discount $ Number]]+Table1[[#This Row],[Shipping Cost Number]]</f>
        <v>64.970000000000013</v>
      </c>
      <c r="AF3207">
        <f>Table1[[#This Row],[Retail Price Number]]*Table1[[#This Row],[Order Quantity]]-Table1[[#This Row],[Discount $ Number]]</f>
        <v>59.960000000000008</v>
      </c>
      <c r="AG3207">
        <f>(Table1[[#This Row],[Retail Price Number]]*Table1[[#This Row],[Order Quantity]])-Table1[[#This Row],[Discount $ Number]]-Table1[[#This Row],[Shipping Cost Number]]</f>
        <v>54.95000000000001</v>
      </c>
      <c r="AH3207">
        <f>Table1[[#This Row],[Retail Price Number]]*Table1[[#This Row],[Order Quantity]]</f>
        <v>86.100000000000009</v>
      </c>
      <c r="AI3207">
        <f>YEAR(Table1[[#This Row],[Order Date]])</f>
        <v>2016</v>
      </c>
    </row>
    <row r="3208" spans="1:35" x14ac:dyDescent="0.3">
      <c r="A3208" t="s">
        <v>3702</v>
      </c>
      <c r="B3208" s="1">
        <v>41959</v>
      </c>
      <c r="C3208" t="s">
        <v>3703</v>
      </c>
      <c r="D3208" t="s">
        <v>3704</v>
      </c>
      <c r="E3208" t="s">
        <v>27</v>
      </c>
      <c r="F3208" t="s">
        <v>28</v>
      </c>
      <c r="G3208" t="s">
        <v>91</v>
      </c>
      <c r="H3208" t="s">
        <v>965</v>
      </c>
      <c r="I3208" t="s">
        <v>31</v>
      </c>
      <c r="J3208" t="s">
        <v>185</v>
      </c>
      <c r="K3208" t="s">
        <v>94</v>
      </c>
      <c r="L3208" t="s">
        <v>95</v>
      </c>
      <c r="M3208" t="s">
        <v>35</v>
      </c>
      <c r="N3208" s="1">
        <v>41964</v>
      </c>
      <c r="O3208" t="s">
        <v>186</v>
      </c>
      <c r="P3208" s="3" t="s">
        <v>187</v>
      </c>
      <c r="Q3208" t="s">
        <v>188</v>
      </c>
      <c r="R3208">
        <v>12</v>
      </c>
      <c r="S3208" t="s">
        <v>3705</v>
      </c>
      <c r="T3208" s="2">
        <v>0.1</v>
      </c>
      <c r="U3208" t="s">
        <v>3706</v>
      </c>
      <c r="V3208" t="s">
        <v>3707</v>
      </c>
      <c r="W3208" t="s">
        <v>165</v>
      </c>
      <c r="X3208" t="s">
        <v>3708</v>
      </c>
      <c r="Y3208" s="3">
        <f>VALUE(SUBSTITUTE(Table1[[#This Row],[Order Total]],"$",""))</f>
        <v>83.07</v>
      </c>
      <c r="Z3208">
        <f>VALUE(SUBSTITUTE(Table1[[#This Row],[Total]],"$",""))</f>
        <v>88.59</v>
      </c>
      <c r="AA3208" s="3">
        <f>Table1[[#This Row],[Order Total Number]]-Table1[[#This Row],[Total Number]]</f>
        <v>-5.5200000000000102</v>
      </c>
      <c r="AB3208">
        <f>VALUE(SUBSTITUTE(Table1[[#This Row],[Shipping Cost]],"$",""))</f>
        <v>4</v>
      </c>
      <c r="AC3208">
        <f>VALUE(SUBSTITUTE(Table1[[#This Row],[Discount $]],"$",""))</f>
        <v>7.85</v>
      </c>
      <c r="AD3208">
        <f>VALUE(SUBSTITUTE(Table1[[#This Row],[Retail Price]],"$",""))</f>
        <v>19.98</v>
      </c>
      <c r="AE3208" s="4">
        <f>(Table1[[#This Row],[Retail Price Number]]*Table1[[#This Row],[Order Quantity]])-Table1[[#This Row],[Discount $ Number]]+Table1[[#This Row],[Shipping Cost Number]]</f>
        <v>235.91</v>
      </c>
      <c r="AF3208">
        <f>Table1[[#This Row],[Retail Price Number]]*Table1[[#This Row],[Order Quantity]]-Table1[[#This Row],[Discount $ Number]]</f>
        <v>231.91</v>
      </c>
      <c r="AG3208">
        <f>(Table1[[#This Row],[Retail Price Number]]*Table1[[#This Row],[Order Quantity]])-Table1[[#This Row],[Discount $ Number]]-Table1[[#This Row],[Shipping Cost Number]]</f>
        <v>227.91</v>
      </c>
      <c r="AH3208">
        <f>Table1[[#This Row],[Retail Price Number]]*Table1[[#This Row],[Order Quantity]]</f>
        <v>239.76</v>
      </c>
      <c r="AI3208">
        <f>YEAR(Table1[[#This Row],[Order Date]])</f>
        <v>2014</v>
      </c>
    </row>
    <row r="3209" spans="1:35" x14ac:dyDescent="0.3">
      <c r="A3209" t="s">
        <v>3702</v>
      </c>
      <c r="B3209" s="1">
        <v>42195</v>
      </c>
      <c r="C3209" t="s">
        <v>4279</v>
      </c>
      <c r="D3209" t="s">
        <v>228</v>
      </c>
      <c r="E3209" t="s">
        <v>46</v>
      </c>
      <c r="F3209" t="s">
        <v>47</v>
      </c>
      <c r="G3209" t="s">
        <v>91</v>
      </c>
      <c r="H3209" t="s">
        <v>107</v>
      </c>
      <c r="I3209" t="s">
        <v>196</v>
      </c>
      <c r="J3209" t="s">
        <v>651</v>
      </c>
      <c r="K3209" t="s">
        <v>94</v>
      </c>
      <c r="L3209" t="s">
        <v>34</v>
      </c>
      <c r="M3209" t="s">
        <v>35</v>
      </c>
      <c r="N3209" s="1">
        <v>42206</v>
      </c>
      <c r="O3209" t="s">
        <v>652</v>
      </c>
      <c r="P3209" s="3" t="s">
        <v>653</v>
      </c>
      <c r="Q3209" t="s">
        <v>98</v>
      </c>
      <c r="R3209">
        <v>8</v>
      </c>
      <c r="S3209" t="s">
        <v>5873</v>
      </c>
      <c r="T3209" s="2">
        <v>0.02</v>
      </c>
      <c r="U3209" t="s">
        <v>3905</v>
      </c>
      <c r="V3209" t="s">
        <v>5874</v>
      </c>
      <c r="W3209" t="s">
        <v>57</v>
      </c>
      <c r="X3209" t="s">
        <v>5875</v>
      </c>
      <c r="Y3209" s="3">
        <f>VALUE(SUBSTITUTE(Table1[[#This Row],[Order Total]],"$",""))</f>
        <v>36.72</v>
      </c>
      <c r="Z3209">
        <f>VALUE(SUBSTITUTE(Table1[[#This Row],[Total]],"$",""))</f>
        <v>37.42</v>
      </c>
      <c r="AA3209" s="3">
        <f>Table1[[#This Row],[Order Total Number]]-Table1[[#This Row],[Total Number]]</f>
        <v>-0.70000000000000284</v>
      </c>
      <c r="AB3209">
        <f>VALUE(SUBSTITUTE(Table1[[#This Row],[Shipping Cost]],"$",""))</f>
        <v>0.7</v>
      </c>
      <c r="AC3209">
        <f>VALUE(SUBSTITUTE(Table1[[#This Row],[Discount $]],"$",""))</f>
        <v>2.34</v>
      </c>
      <c r="AD3209">
        <f>VALUE(SUBSTITUTE(Table1[[#This Row],[Retail Price]],"$",""))</f>
        <v>1.26</v>
      </c>
      <c r="AE3209" s="4">
        <f>(Table1[[#This Row],[Retail Price Number]]*Table1[[#This Row],[Order Quantity]])-Table1[[#This Row],[Discount $ Number]]+Table1[[#This Row],[Shipping Cost Number]]</f>
        <v>8.44</v>
      </c>
      <c r="AF3209">
        <f>Table1[[#This Row],[Retail Price Number]]*Table1[[#This Row],[Order Quantity]]-Table1[[#This Row],[Discount $ Number]]</f>
        <v>7.74</v>
      </c>
      <c r="AG3209">
        <f>(Table1[[#This Row],[Retail Price Number]]*Table1[[#This Row],[Order Quantity]])-Table1[[#This Row],[Discount $ Number]]-Table1[[#This Row],[Shipping Cost Number]]</f>
        <v>7.04</v>
      </c>
      <c r="AH3209">
        <f>Table1[[#This Row],[Retail Price Number]]*Table1[[#This Row],[Order Quantity]]</f>
        <v>10.08</v>
      </c>
      <c r="AI3209">
        <f>YEAR(Table1[[#This Row],[Order Date]])</f>
        <v>2015</v>
      </c>
    </row>
    <row r="3210" spans="1:35" x14ac:dyDescent="0.3">
      <c r="A3210" t="s">
        <v>3702</v>
      </c>
      <c r="B3210" s="1">
        <v>42151</v>
      </c>
      <c r="C3210" t="s">
        <v>1097</v>
      </c>
      <c r="D3210" t="s">
        <v>1098</v>
      </c>
      <c r="E3210" t="s">
        <v>27</v>
      </c>
      <c r="F3210" t="s">
        <v>28</v>
      </c>
      <c r="G3210" t="s">
        <v>134</v>
      </c>
      <c r="H3210" t="s">
        <v>78</v>
      </c>
      <c r="I3210" t="s">
        <v>196</v>
      </c>
      <c r="J3210" t="s">
        <v>875</v>
      </c>
      <c r="K3210" t="s">
        <v>94</v>
      </c>
      <c r="L3210" t="s">
        <v>34</v>
      </c>
      <c r="M3210" t="s">
        <v>35</v>
      </c>
      <c r="N3210" s="1">
        <v>42153</v>
      </c>
      <c r="O3210" t="s">
        <v>876</v>
      </c>
      <c r="P3210" s="3" t="s">
        <v>877</v>
      </c>
      <c r="Q3210" t="s">
        <v>878</v>
      </c>
      <c r="R3210">
        <v>38</v>
      </c>
      <c r="S3210" t="s">
        <v>9726</v>
      </c>
      <c r="T3210" s="2">
        <v>0.04</v>
      </c>
      <c r="U3210" t="s">
        <v>4500</v>
      </c>
      <c r="V3210" t="s">
        <v>12798</v>
      </c>
      <c r="W3210" t="s">
        <v>881</v>
      </c>
      <c r="X3210" t="s">
        <v>12799</v>
      </c>
      <c r="Y3210" s="3">
        <f>VALUE(SUBSTITUTE(Table1[[#This Row],[Order Total]],"$",""))</f>
        <v>127.27</v>
      </c>
      <c r="Z3210">
        <f>VALUE(SUBSTITUTE(Table1[[#This Row],[Total]],"$",""))</f>
        <v>131.97</v>
      </c>
      <c r="AA3210" s="3">
        <f>Table1[[#This Row],[Order Total Number]]-Table1[[#This Row],[Total Number]]</f>
        <v>-4.7000000000000028</v>
      </c>
      <c r="AB3210">
        <f>VALUE(SUBSTITUTE(Table1[[#This Row],[Shipping Cost]],"$",""))</f>
        <v>6.5</v>
      </c>
      <c r="AC3210">
        <f>VALUE(SUBSTITUTE(Table1[[#This Row],[Discount $]],"$",""))</f>
        <v>12.59</v>
      </c>
      <c r="AD3210">
        <f>VALUE(SUBSTITUTE(Table1[[#This Row],[Retail Price]],"$",""))</f>
        <v>30.98</v>
      </c>
      <c r="AE3210" s="4">
        <f>(Table1[[#This Row],[Retail Price Number]]*Table1[[#This Row],[Order Quantity]])-Table1[[#This Row],[Discount $ Number]]+Table1[[#This Row],[Shipping Cost Number]]</f>
        <v>1171.1500000000001</v>
      </c>
      <c r="AF3210">
        <f>Table1[[#This Row],[Retail Price Number]]*Table1[[#This Row],[Order Quantity]]-Table1[[#This Row],[Discount $ Number]]</f>
        <v>1164.6500000000001</v>
      </c>
      <c r="AG3210">
        <f>(Table1[[#This Row],[Retail Price Number]]*Table1[[#This Row],[Order Quantity]])-Table1[[#This Row],[Discount $ Number]]-Table1[[#This Row],[Shipping Cost Number]]</f>
        <v>1158.1500000000001</v>
      </c>
      <c r="AH3210">
        <f>Table1[[#This Row],[Retail Price Number]]*Table1[[#This Row],[Order Quantity]]</f>
        <v>1177.24</v>
      </c>
      <c r="AI3210">
        <f>YEAR(Table1[[#This Row],[Order Date]])</f>
        <v>2015</v>
      </c>
    </row>
    <row r="3211" spans="1:35" x14ac:dyDescent="0.3">
      <c r="A3211" t="s">
        <v>7750</v>
      </c>
      <c r="B3211" s="1">
        <v>42742</v>
      </c>
      <c r="C3211" t="s">
        <v>530</v>
      </c>
      <c r="D3211" t="s">
        <v>531</v>
      </c>
      <c r="E3211" t="s">
        <v>27</v>
      </c>
      <c r="F3211" t="s">
        <v>28</v>
      </c>
      <c r="G3211" t="s">
        <v>91</v>
      </c>
      <c r="H3211" t="s">
        <v>30</v>
      </c>
      <c r="I3211" t="s">
        <v>63</v>
      </c>
      <c r="J3211" t="s">
        <v>253</v>
      </c>
      <c r="K3211" t="s">
        <v>33</v>
      </c>
      <c r="L3211" t="s">
        <v>392</v>
      </c>
      <c r="M3211" t="s">
        <v>393</v>
      </c>
      <c r="N3211" s="1">
        <v>42744</v>
      </c>
      <c r="O3211" t="s">
        <v>254</v>
      </c>
      <c r="P3211" s="3" t="s">
        <v>255</v>
      </c>
      <c r="Q3211" t="s">
        <v>256</v>
      </c>
      <c r="R3211">
        <v>42</v>
      </c>
      <c r="S3211" t="s">
        <v>7751</v>
      </c>
      <c r="T3211" s="2">
        <v>0</v>
      </c>
      <c r="U3211" t="s">
        <v>127</v>
      </c>
      <c r="V3211" t="s">
        <v>1740</v>
      </c>
      <c r="W3211" t="s">
        <v>260</v>
      </c>
      <c r="X3211" t="s">
        <v>2595</v>
      </c>
      <c r="Y3211" s="3">
        <f>VALUE(SUBSTITUTE(Table1[[#This Row],[Order Total]],"$",""))</f>
        <v>59.24</v>
      </c>
      <c r="Z3211">
        <f>VALUE(SUBSTITUTE(Table1[[#This Row],[Total]],"$",""))</f>
        <v>50.92</v>
      </c>
      <c r="AA3211" s="3">
        <f>Table1[[#This Row],[Order Total Number]]-Table1[[#This Row],[Total Number]]</f>
        <v>8.32</v>
      </c>
      <c r="AB3211">
        <f>VALUE(SUBSTITUTE(Table1[[#This Row],[Shipping Cost]],"$",""))</f>
        <v>1.34</v>
      </c>
      <c r="AC3211">
        <f>VALUE(SUBSTITUTE(Table1[[#This Row],[Discount $]],"$",""))</f>
        <v>0</v>
      </c>
      <c r="AD3211">
        <f>VALUE(SUBSTITUTE(Table1[[#This Row],[Retail Price]],"$",""))</f>
        <v>2.78</v>
      </c>
      <c r="AE3211" s="4">
        <f>(Table1[[#This Row],[Retail Price Number]]*Table1[[#This Row],[Order Quantity]])-Table1[[#This Row],[Discount $ Number]]+Table1[[#This Row],[Shipping Cost Number]]</f>
        <v>118.1</v>
      </c>
      <c r="AF3211">
        <f>Table1[[#This Row],[Retail Price Number]]*Table1[[#This Row],[Order Quantity]]-Table1[[#This Row],[Discount $ Number]]</f>
        <v>116.75999999999999</v>
      </c>
      <c r="AG3211">
        <f>(Table1[[#This Row],[Retail Price Number]]*Table1[[#This Row],[Order Quantity]])-Table1[[#This Row],[Discount $ Number]]-Table1[[#This Row],[Shipping Cost Number]]</f>
        <v>115.41999999999999</v>
      </c>
      <c r="AH3211">
        <f>Table1[[#This Row],[Retail Price Number]]*Table1[[#This Row],[Order Quantity]]</f>
        <v>116.75999999999999</v>
      </c>
      <c r="AI3211">
        <f>YEAR(Table1[[#This Row],[Order Date]])</f>
        <v>2017</v>
      </c>
    </row>
    <row r="3212" spans="1:35" x14ac:dyDescent="0.3">
      <c r="A3212" t="s">
        <v>10637</v>
      </c>
      <c r="B3212" s="1">
        <v>41568</v>
      </c>
      <c r="C3212" t="s">
        <v>2913</v>
      </c>
      <c r="D3212" t="s">
        <v>174</v>
      </c>
      <c r="E3212" t="s">
        <v>27</v>
      </c>
      <c r="F3212" t="s">
        <v>28</v>
      </c>
      <c r="G3212" t="s">
        <v>29</v>
      </c>
      <c r="H3212" t="s">
        <v>78</v>
      </c>
      <c r="I3212" t="s">
        <v>31</v>
      </c>
      <c r="J3212" t="s">
        <v>122</v>
      </c>
      <c r="K3212" t="s">
        <v>94</v>
      </c>
      <c r="L3212" t="s">
        <v>34</v>
      </c>
      <c r="M3212" t="s">
        <v>156</v>
      </c>
      <c r="N3212" s="1">
        <v>41570</v>
      </c>
      <c r="O3212" t="s">
        <v>123</v>
      </c>
      <c r="P3212" s="3" t="s">
        <v>124</v>
      </c>
      <c r="Q3212" t="s">
        <v>125</v>
      </c>
      <c r="R3212">
        <v>12</v>
      </c>
      <c r="S3212" t="s">
        <v>5206</v>
      </c>
      <c r="T3212" s="2">
        <v>7.0000000000000007E-2</v>
      </c>
      <c r="U3212" t="s">
        <v>114</v>
      </c>
      <c r="V3212" t="s">
        <v>5544</v>
      </c>
      <c r="W3212" t="s">
        <v>129</v>
      </c>
      <c r="X3212" t="s">
        <v>2894</v>
      </c>
      <c r="Y3212" s="3">
        <f>VALUE(SUBSTITUTE(Table1[[#This Row],[Order Total]],"$",""))</f>
        <v>68.97</v>
      </c>
      <c r="Z3212">
        <f>VALUE(SUBSTITUTE(Table1[[#This Row],[Total]],"$",""))</f>
        <v>83.57</v>
      </c>
      <c r="AA3212" s="3">
        <f>Table1[[#This Row],[Order Total Number]]-Table1[[#This Row],[Total Number]]</f>
        <v>-14.599999999999994</v>
      </c>
      <c r="AB3212">
        <f>VALUE(SUBSTITUTE(Table1[[#This Row],[Shipping Cost]],"$",""))</f>
        <v>2.5</v>
      </c>
      <c r="AC3212">
        <f>VALUE(SUBSTITUTE(Table1[[#This Row],[Discount $]],"$",""))</f>
        <v>4.47</v>
      </c>
      <c r="AD3212">
        <f>VALUE(SUBSTITUTE(Table1[[#This Row],[Retail Price]],"$",""))</f>
        <v>3.69</v>
      </c>
      <c r="AE3212" s="4">
        <f>(Table1[[#This Row],[Retail Price Number]]*Table1[[#This Row],[Order Quantity]])-Table1[[#This Row],[Discount $ Number]]+Table1[[#This Row],[Shipping Cost Number]]</f>
        <v>42.31</v>
      </c>
      <c r="AF3212">
        <f>Table1[[#This Row],[Retail Price Number]]*Table1[[#This Row],[Order Quantity]]-Table1[[#This Row],[Discount $ Number]]</f>
        <v>39.81</v>
      </c>
      <c r="AG3212">
        <f>(Table1[[#This Row],[Retail Price Number]]*Table1[[#This Row],[Order Quantity]])-Table1[[#This Row],[Discount $ Number]]-Table1[[#This Row],[Shipping Cost Number]]</f>
        <v>37.31</v>
      </c>
      <c r="AH3212">
        <f>Table1[[#This Row],[Retail Price Number]]*Table1[[#This Row],[Order Quantity]]</f>
        <v>44.28</v>
      </c>
      <c r="AI3212">
        <f>YEAR(Table1[[#This Row],[Order Date]])</f>
        <v>2013</v>
      </c>
    </row>
    <row r="3213" spans="1:35" x14ac:dyDescent="0.3">
      <c r="A3213" t="s">
        <v>3052</v>
      </c>
      <c r="B3213" s="1">
        <v>42258</v>
      </c>
      <c r="C3213" t="s">
        <v>3053</v>
      </c>
      <c r="D3213" t="s">
        <v>766</v>
      </c>
      <c r="E3213" t="s">
        <v>27</v>
      </c>
      <c r="F3213" t="s">
        <v>28</v>
      </c>
      <c r="G3213" t="s">
        <v>77</v>
      </c>
      <c r="H3213" t="s">
        <v>217</v>
      </c>
      <c r="I3213" t="s">
        <v>92</v>
      </c>
      <c r="J3213" t="s">
        <v>253</v>
      </c>
      <c r="K3213" t="s">
        <v>33</v>
      </c>
      <c r="L3213" t="s">
        <v>34</v>
      </c>
      <c r="M3213" t="s">
        <v>35</v>
      </c>
      <c r="N3213" s="1">
        <v>42258</v>
      </c>
      <c r="O3213" t="s">
        <v>254</v>
      </c>
      <c r="P3213" s="3" t="s">
        <v>255</v>
      </c>
      <c r="Q3213" t="s">
        <v>256</v>
      </c>
      <c r="R3213">
        <v>43</v>
      </c>
      <c r="S3213" t="s">
        <v>2701</v>
      </c>
      <c r="T3213" s="2">
        <v>0.08</v>
      </c>
      <c r="U3213" t="s">
        <v>340</v>
      </c>
      <c r="V3213" t="s">
        <v>3054</v>
      </c>
      <c r="W3213" t="s">
        <v>260</v>
      </c>
      <c r="X3213" t="s">
        <v>1066</v>
      </c>
      <c r="Y3213" s="3">
        <f>VALUE(SUBSTITUTE(Table1[[#This Row],[Order Total]],"$",""))</f>
        <v>132.65</v>
      </c>
      <c r="Z3213">
        <f>VALUE(SUBSTITUTE(Table1[[#This Row],[Total]],"$",""))</f>
        <v>133.46</v>
      </c>
      <c r="AA3213" s="3">
        <f>Table1[[#This Row],[Order Total Number]]-Table1[[#This Row],[Total Number]]</f>
        <v>-0.81000000000000227</v>
      </c>
      <c r="AB3213">
        <f>VALUE(SUBSTITUTE(Table1[[#This Row],[Shipping Cost]],"$",""))</f>
        <v>1.34</v>
      </c>
      <c r="AC3213">
        <f>VALUE(SUBSTITUTE(Table1[[#This Row],[Discount $]],"$",""))</f>
        <v>5.53</v>
      </c>
      <c r="AD3213">
        <f>VALUE(SUBSTITUTE(Table1[[#This Row],[Retail Price]],"$",""))</f>
        <v>2.78</v>
      </c>
      <c r="AE3213" s="4">
        <f>(Table1[[#This Row],[Retail Price Number]]*Table1[[#This Row],[Order Quantity]])-Table1[[#This Row],[Discount $ Number]]+Table1[[#This Row],[Shipping Cost Number]]</f>
        <v>115.35</v>
      </c>
      <c r="AF3213">
        <f>Table1[[#This Row],[Retail Price Number]]*Table1[[#This Row],[Order Quantity]]-Table1[[#This Row],[Discount $ Number]]</f>
        <v>114.00999999999999</v>
      </c>
      <c r="AG3213">
        <f>(Table1[[#This Row],[Retail Price Number]]*Table1[[#This Row],[Order Quantity]])-Table1[[#This Row],[Discount $ Number]]-Table1[[#This Row],[Shipping Cost Number]]</f>
        <v>112.66999999999999</v>
      </c>
      <c r="AH3213">
        <f>Table1[[#This Row],[Retail Price Number]]*Table1[[#This Row],[Order Quantity]]</f>
        <v>119.53999999999999</v>
      </c>
      <c r="AI3213">
        <f>YEAR(Table1[[#This Row],[Order Date]])</f>
        <v>2015</v>
      </c>
    </row>
    <row r="3214" spans="1:35" x14ac:dyDescent="0.3">
      <c r="A3214" t="s">
        <v>3052</v>
      </c>
      <c r="B3214" s="1">
        <v>42258</v>
      </c>
      <c r="C3214" t="s">
        <v>3053</v>
      </c>
      <c r="D3214" t="s">
        <v>766</v>
      </c>
      <c r="E3214" t="s">
        <v>27</v>
      </c>
      <c r="F3214" t="s">
        <v>28</v>
      </c>
      <c r="G3214" t="s">
        <v>91</v>
      </c>
      <c r="H3214" t="s">
        <v>217</v>
      </c>
      <c r="I3214" t="s">
        <v>121</v>
      </c>
      <c r="J3214" t="s">
        <v>4142</v>
      </c>
      <c r="K3214" t="s">
        <v>94</v>
      </c>
      <c r="L3214" t="s">
        <v>95</v>
      </c>
      <c r="M3214" t="s">
        <v>35</v>
      </c>
      <c r="N3214" s="1">
        <v>42258</v>
      </c>
      <c r="O3214" t="s">
        <v>460</v>
      </c>
      <c r="P3214" s="3" t="s">
        <v>3541</v>
      </c>
      <c r="Q3214" t="s">
        <v>198</v>
      </c>
      <c r="R3214">
        <v>26</v>
      </c>
      <c r="S3214" t="s">
        <v>2701</v>
      </c>
      <c r="T3214" s="2">
        <v>0.08</v>
      </c>
      <c r="U3214" t="s">
        <v>340</v>
      </c>
      <c r="V3214" t="s">
        <v>3054</v>
      </c>
      <c r="W3214" t="s">
        <v>4144</v>
      </c>
      <c r="X3214" t="s">
        <v>1066</v>
      </c>
      <c r="Y3214" s="3">
        <f>VALUE(SUBSTITUTE(Table1[[#This Row],[Order Total]],"$",""))</f>
        <v>132.65</v>
      </c>
      <c r="Z3214">
        <f>VALUE(SUBSTITUTE(Table1[[#This Row],[Total]],"$",""))</f>
        <v>133.46</v>
      </c>
      <c r="AA3214" s="3">
        <f>Table1[[#This Row],[Order Total Number]]-Table1[[#This Row],[Total Number]]</f>
        <v>-0.81000000000000227</v>
      </c>
      <c r="AB3214">
        <f>VALUE(SUBSTITUTE(Table1[[#This Row],[Shipping Cost]],"$",""))</f>
        <v>0.81</v>
      </c>
      <c r="AC3214">
        <f>VALUE(SUBSTITUTE(Table1[[#This Row],[Discount $]],"$",""))</f>
        <v>5.53</v>
      </c>
      <c r="AD3214">
        <f>VALUE(SUBSTITUTE(Table1[[#This Row],[Retail Price]],"$",""))</f>
        <v>2.94</v>
      </c>
      <c r="AE3214" s="4">
        <f>(Table1[[#This Row],[Retail Price Number]]*Table1[[#This Row],[Order Quantity]])-Table1[[#This Row],[Discount $ Number]]+Table1[[#This Row],[Shipping Cost Number]]</f>
        <v>71.72</v>
      </c>
      <c r="AF3214">
        <f>Table1[[#This Row],[Retail Price Number]]*Table1[[#This Row],[Order Quantity]]-Table1[[#This Row],[Discount $ Number]]</f>
        <v>70.91</v>
      </c>
      <c r="AG3214">
        <f>(Table1[[#This Row],[Retail Price Number]]*Table1[[#This Row],[Order Quantity]])-Table1[[#This Row],[Discount $ Number]]-Table1[[#This Row],[Shipping Cost Number]]</f>
        <v>70.099999999999994</v>
      </c>
      <c r="AH3214">
        <f>Table1[[#This Row],[Retail Price Number]]*Table1[[#This Row],[Order Quantity]]</f>
        <v>76.44</v>
      </c>
      <c r="AI3214">
        <f>YEAR(Table1[[#This Row],[Order Date]])</f>
        <v>2015</v>
      </c>
    </row>
    <row r="3215" spans="1:35" x14ac:dyDescent="0.3">
      <c r="A3215" t="s">
        <v>3052</v>
      </c>
      <c r="B3215" s="1">
        <v>42258</v>
      </c>
      <c r="C3215" t="s">
        <v>3053</v>
      </c>
      <c r="D3215" t="s">
        <v>766</v>
      </c>
      <c r="E3215" t="s">
        <v>27</v>
      </c>
      <c r="F3215" t="s">
        <v>28</v>
      </c>
      <c r="G3215" t="s">
        <v>29</v>
      </c>
      <c r="H3215" t="s">
        <v>217</v>
      </c>
      <c r="I3215" t="s">
        <v>31</v>
      </c>
      <c r="J3215" t="s">
        <v>4142</v>
      </c>
      <c r="K3215" t="s">
        <v>94</v>
      </c>
      <c r="L3215" t="s">
        <v>95</v>
      </c>
      <c r="M3215" t="s">
        <v>156</v>
      </c>
      <c r="N3215" s="1">
        <v>42258</v>
      </c>
      <c r="O3215" t="s">
        <v>460</v>
      </c>
      <c r="P3215" s="3" t="s">
        <v>3541</v>
      </c>
      <c r="Q3215" t="s">
        <v>198</v>
      </c>
      <c r="R3215">
        <v>3</v>
      </c>
      <c r="S3215" t="s">
        <v>2701</v>
      </c>
      <c r="T3215" s="2">
        <v>0.02</v>
      </c>
      <c r="U3215" t="s">
        <v>340</v>
      </c>
      <c r="V3215" t="s">
        <v>3054</v>
      </c>
      <c r="W3215" t="s">
        <v>4144</v>
      </c>
      <c r="X3215" t="s">
        <v>1066</v>
      </c>
      <c r="Y3215" s="3">
        <f>VALUE(SUBSTITUTE(Table1[[#This Row],[Order Total]],"$",""))</f>
        <v>132.65</v>
      </c>
      <c r="Z3215">
        <f>VALUE(SUBSTITUTE(Table1[[#This Row],[Total]],"$",""))</f>
        <v>133.46</v>
      </c>
      <c r="AA3215" s="3">
        <f>Table1[[#This Row],[Order Total Number]]-Table1[[#This Row],[Total Number]]</f>
        <v>-0.81000000000000227</v>
      </c>
      <c r="AB3215">
        <f>VALUE(SUBSTITUTE(Table1[[#This Row],[Shipping Cost]],"$",""))</f>
        <v>0.81</v>
      </c>
      <c r="AC3215">
        <f>VALUE(SUBSTITUTE(Table1[[#This Row],[Discount $]],"$",""))</f>
        <v>5.53</v>
      </c>
      <c r="AD3215">
        <f>VALUE(SUBSTITUTE(Table1[[#This Row],[Retail Price]],"$",""))</f>
        <v>2.94</v>
      </c>
      <c r="AE3215" s="4">
        <f>(Table1[[#This Row],[Retail Price Number]]*Table1[[#This Row],[Order Quantity]])-Table1[[#This Row],[Discount $ Number]]+Table1[[#This Row],[Shipping Cost Number]]</f>
        <v>4.0999999999999996</v>
      </c>
      <c r="AF3215">
        <f>Table1[[#This Row],[Retail Price Number]]*Table1[[#This Row],[Order Quantity]]-Table1[[#This Row],[Discount $ Number]]</f>
        <v>3.29</v>
      </c>
      <c r="AG3215">
        <f>(Table1[[#This Row],[Retail Price Number]]*Table1[[#This Row],[Order Quantity]])-Table1[[#This Row],[Discount $ Number]]-Table1[[#This Row],[Shipping Cost Number]]</f>
        <v>2.48</v>
      </c>
      <c r="AH3215">
        <f>Table1[[#This Row],[Retail Price Number]]*Table1[[#This Row],[Order Quantity]]</f>
        <v>8.82</v>
      </c>
      <c r="AI3215">
        <f>YEAR(Table1[[#This Row],[Order Date]])</f>
        <v>2015</v>
      </c>
    </row>
    <row r="3216" spans="1:35" x14ac:dyDescent="0.3">
      <c r="A3216" t="s">
        <v>3052</v>
      </c>
      <c r="B3216" s="1">
        <v>42305</v>
      </c>
      <c r="C3216" t="s">
        <v>4042</v>
      </c>
      <c r="D3216" t="s">
        <v>948</v>
      </c>
      <c r="E3216" t="s">
        <v>46</v>
      </c>
      <c r="F3216" t="s">
        <v>47</v>
      </c>
      <c r="G3216" t="s">
        <v>134</v>
      </c>
      <c r="H3216" t="s">
        <v>48</v>
      </c>
      <c r="I3216" t="s">
        <v>121</v>
      </c>
      <c r="J3216" t="s">
        <v>4142</v>
      </c>
      <c r="K3216" t="s">
        <v>94</v>
      </c>
      <c r="L3216" t="s">
        <v>34</v>
      </c>
      <c r="M3216" t="s">
        <v>35</v>
      </c>
      <c r="N3216" s="1">
        <v>42307</v>
      </c>
      <c r="O3216" t="s">
        <v>460</v>
      </c>
      <c r="P3216" s="3" t="s">
        <v>3541</v>
      </c>
      <c r="Q3216" t="s">
        <v>198</v>
      </c>
      <c r="R3216">
        <v>16</v>
      </c>
      <c r="S3216" t="s">
        <v>2701</v>
      </c>
      <c r="T3216" s="2">
        <v>0</v>
      </c>
      <c r="U3216" t="s">
        <v>340</v>
      </c>
      <c r="V3216" t="s">
        <v>3054</v>
      </c>
      <c r="W3216" t="s">
        <v>4144</v>
      </c>
      <c r="X3216" t="s">
        <v>1066</v>
      </c>
      <c r="Y3216" s="3">
        <f>VALUE(SUBSTITUTE(Table1[[#This Row],[Order Total]],"$",""))</f>
        <v>132.65</v>
      </c>
      <c r="Z3216">
        <f>VALUE(SUBSTITUTE(Table1[[#This Row],[Total]],"$",""))</f>
        <v>133.46</v>
      </c>
      <c r="AA3216" s="3">
        <f>Table1[[#This Row],[Order Total Number]]-Table1[[#This Row],[Total Number]]</f>
        <v>-0.81000000000000227</v>
      </c>
      <c r="AB3216">
        <f>VALUE(SUBSTITUTE(Table1[[#This Row],[Shipping Cost]],"$",""))</f>
        <v>0.81</v>
      </c>
      <c r="AC3216">
        <f>VALUE(SUBSTITUTE(Table1[[#This Row],[Discount $]],"$",""))</f>
        <v>5.53</v>
      </c>
      <c r="AD3216">
        <f>VALUE(SUBSTITUTE(Table1[[#This Row],[Retail Price]],"$",""))</f>
        <v>2.94</v>
      </c>
      <c r="AE3216" s="4">
        <f>(Table1[[#This Row],[Retail Price Number]]*Table1[[#This Row],[Order Quantity]])-Table1[[#This Row],[Discount $ Number]]+Table1[[#This Row],[Shipping Cost Number]]</f>
        <v>42.32</v>
      </c>
      <c r="AF3216">
        <f>Table1[[#This Row],[Retail Price Number]]*Table1[[#This Row],[Order Quantity]]-Table1[[#This Row],[Discount $ Number]]</f>
        <v>41.51</v>
      </c>
      <c r="AG3216">
        <f>(Table1[[#This Row],[Retail Price Number]]*Table1[[#This Row],[Order Quantity]])-Table1[[#This Row],[Discount $ Number]]-Table1[[#This Row],[Shipping Cost Number]]</f>
        <v>40.699999999999996</v>
      </c>
      <c r="AH3216">
        <f>Table1[[#This Row],[Retail Price Number]]*Table1[[#This Row],[Order Quantity]]</f>
        <v>47.04</v>
      </c>
      <c r="AI3216">
        <f>YEAR(Table1[[#This Row],[Order Date]])</f>
        <v>2015</v>
      </c>
    </row>
    <row r="3217" spans="1:35" x14ac:dyDescent="0.3">
      <c r="A3217" t="s">
        <v>2833</v>
      </c>
      <c r="B3217" s="1">
        <v>42366</v>
      </c>
      <c r="C3217" t="s">
        <v>2834</v>
      </c>
      <c r="D3217" t="s">
        <v>1213</v>
      </c>
      <c r="E3217" t="s">
        <v>27</v>
      </c>
      <c r="F3217" t="s">
        <v>28</v>
      </c>
      <c r="G3217" t="s">
        <v>29</v>
      </c>
      <c r="H3217" t="s">
        <v>62</v>
      </c>
      <c r="I3217" t="s">
        <v>121</v>
      </c>
      <c r="J3217" t="s">
        <v>1737</v>
      </c>
      <c r="K3217" t="s">
        <v>94</v>
      </c>
      <c r="L3217" t="s">
        <v>95</v>
      </c>
      <c r="M3217" t="s">
        <v>35</v>
      </c>
      <c r="N3217" s="1">
        <v>42368</v>
      </c>
      <c r="O3217" t="s">
        <v>1699</v>
      </c>
      <c r="P3217" s="3" t="s">
        <v>1738</v>
      </c>
      <c r="Q3217" t="s">
        <v>36</v>
      </c>
      <c r="R3217">
        <v>38</v>
      </c>
      <c r="S3217" t="s">
        <v>2835</v>
      </c>
      <c r="T3217" s="2">
        <v>0.03</v>
      </c>
      <c r="U3217" t="s">
        <v>931</v>
      </c>
      <c r="V3217" t="s">
        <v>2836</v>
      </c>
      <c r="W3217" t="s">
        <v>112</v>
      </c>
      <c r="X3217" t="s">
        <v>2837</v>
      </c>
      <c r="Y3217" s="3">
        <f>VALUE(SUBSTITUTE(Table1[[#This Row],[Order Total]],"$",""))</f>
        <v>10.1</v>
      </c>
      <c r="Z3217">
        <f>VALUE(SUBSTITUTE(Table1[[#This Row],[Total]],"$",""))</f>
        <v>10.85</v>
      </c>
      <c r="AA3217" s="3">
        <f>Table1[[#This Row],[Order Total Number]]-Table1[[#This Row],[Total Number]]</f>
        <v>-0.75</v>
      </c>
      <c r="AB3217">
        <f>VALUE(SUBSTITUTE(Table1[[#This Row],[Shipping Cost]],"$",""))</f>
        <v>0.75</v>
      </c>
      <c r="AC3217">
        <f>VALUE(SUBSTITUTE(Table1[[#This Row],[Discount $]],"$",""))</f>
        <v>0.17</v>
      </c>
      <c r="AD3217">
        <f>VALUE(SUBSTITUTE(Table1[[#This Row],[Retail Price]],"$",""))</f>
        <v>1.81</v>
      </c>
      <c r="AE3217" s="4">
        <f>(Table1[[#This Row],[Retail Price Number]]*Table1[[#This Row],[Order Quantity]])-Table1[[#This Row],[Discount $ Number]]+Table1[[#This Row],[Shipping Cost Number]]</f>
        <v>69.36</v>
      </c>
      <c r="AF3217">
        <f>Table1[[#This Row],[Retail Price Number]]*Table1[[#This Row],[Order Quantity]]-Table1[[#This Row],[Discount $ Number]]</f>
        <v>68.61</v>
      </c>
      <c r="AG3217">
        <f>(Table1[[#This Row],[Retail Price Number]]*Table1[[#This Row],[Order Quantity]])-Table1[[#This Row],[Discount $ Number]]-Table1[[#This Row],[Shipping Cost Number]]</f>
        <v>67.86</v>
      </c>
      <c r="AH3217">
        <f>Table1[[#This Row],[Retail Price Number]]*Table1[[#This Row],[Order Quantity]]</f>
        <v>68.78</v>
      </c>
      <c r="AI3217">
        <f>YEAR(Table1[[#This Row],[Order Date]])</f>
        <v>2015</v>
      </c>
    </row>
    <row r="3218" spans="1:35" x14ac:dyDescent="0.3">
      <c r="A3218" t="s">
        <v>2833</v>
      </c>
      <c r="B3218" s="1">
        <v>42366</v>
      </c>
      <c r="C3218" t="s">
        <v>2834</v>
      </c>
      <c r="D3218" t="s">
        <v>1213</v>
      </c>
      <c r="E3218" t="s">
        <v>27</v>
      </c>
      <c r="F3218" t="s">
        <v>28</v>
      </c>
      <c r="G3218" t="s">
        <v>91</v>
      </c>
      <c r="H3218" t="s">
        <v>62</v>
      </c>
      <c r="I3218" t="s">
        <v>31</v>
      </c>
      <c r="J3218" t="s">
        <v>1737</v>
      </c>
      <c r="K3218" t="s">
        <v>94</v>
      </c>
      <c r="L3218" t="s">
        <v>95</v>
      </c>
      <c r="M3218" t="s">
        <v>35</v>
      </c>
      <c r="N3218" s="1">
        <v>42368</v>
      </c>
      <c r="O3218" t="s">
        <v>1699</v>
      </c>
      <c r="P3218" s="3" t="s">
        <v>1738</v>
      </c>
      <c r="Q3218" t="s">
        <v>36</v>
      </c>
      <c r="R3218">
        <v>10</v>
      </c>
      <c r="S3218" t="s">
        <v>2835</v>
      </c>
      <c r="T3218" s="2">
        <v>0.08</v>
      </c>
      <c r="U3218" t="s">
        <v>112</v>
      </c>
      <c r="V3218" t="s">
        <v>2836</v>
      </c>
      <c r="W3218" t="s">
        <v>112</v>
      </c>
      <c r="X3218" t="s">
        <v>2837</v>
      </c>
      <c r="Y3218" s="3">
        <f>VALUE(SUBSTITUTE(Table1[[#This Row],[Order Total]],"$",""))</f>
        <v>10.1</v>
      </c>
      <c r="Z3218">
        <f>VALUE(SUBSTITUTE(Table1[[#This Row],[Total]],"$",""))</f>
        <v>10.85</v>
      </c>
      <c r="AA3218" s="3">
        <f>Table1[[#This Row],[Order Total Number]]-Table1[[#This Row],[Total Number]]</f>
        <v>-0.75</v>
      </c>
      <c r="AB3218">
        <f>VALUE(SUBSTITUTE(Table1[[#This Row],[Shipping Cost]],"$",""))</f>
        <v>0.75</v>
      </c>
      <c r="AC3218">
        <f>VALUE(SUBSTITUTE(Table1[[#This Row],[Discount $]],"$",""))</f>
        <v>0.75</v>
      </c>
      <c r="AD3218">
        <f>VALUE(SUBSTITUTE(Table1[[#This Row],[Retail Price]],"$",""))</f>
        <v>1.81</v>
      </c>
      <c r="AE3218" s="4">
        <f>(Table1[[#This Row],[Retail Price Number]]*Table1[[#This Row],[Order Quantity]])-Table1[[#This Row],[Discount $ Number]]+Table1[[#This Row],[Shipping Cost Number]]</f>
        <v>18.100000000000001</v>
      </c>
      <c r="AF3218">
        <f>Table1[[#This Row],[Retail Price Number]]*Table1[[#This Row],[Order Quantity]]-Table1[[#This Row],[Discount $ Number]]</f>
        <v>17.350000000000001</v>
      </c>
      <c r="AG3218">
        <f>(Table1[[#This Row],[Retail Price Number]]*Table1[[#This Row],[Order Quantity]])-Table1[[#This Row],[Discount $ Number]]-Table1[[#This Row],[Shipping Cost Number]]</f>
        <v>16.600000000000001</v>
      </c>
      <c r="AH3218">
        <f>Table1[[#This Row],[Retail Price Number]]*Table1[[#This Row],[Order Quantity]]</f>
        <v>18.100000000000001</v>
      </c>
      <c r="AI3218">
        <f>YEAR(Table1[[#This Row],[Order Date]])</f>
        <v>2015</v>
      </c>
    </row>
    <row r="3219" spans="1:35" x14ac:dyDescent="0.3">
      <c r="A3219" t="s">
        <v>2833</v>
      </c>
      <c r="B3219" s="1">
        <v>42244</v>
      </c>
      <c r="C3219" t="s">
        <v>2344</v>
      </c>
      <c r="D3219" t="s">
        <v>929</v>
      </c>
      <c r="E3219" t="s">
        <v>27</v>
      </c>
      <c r="F3219" t="s">
        <v>28</v>
      </c>
      <c r="G3219" t="s">
        <v>91</v>
      </c>
      <c r="H3219" t="s">
        <v>217</v>
      </c>
      <c r="I3219" t="s">
        <v>92</v>
      </c>
      <c r="J3219" t="s">
        <v>197</v>
      </c>
      <c r="K3219" t="s">
        <v>94</v>
      </c>
      <c r="L3219" t="s">
        <v>109</v>
      </c>
      <c r="M3219" t="s">
        <v>35</v>
      </c>
      <c r="N3219" s="1">
        <v>42246</v>
      </c>
      <c r="O3219" t="s">
        <v>198</v>
      </c>
      <c r="P3219" s="3" t="s">
        <v>37</v>
      </c>
      <c r="Q3219" t="s">
        <v>57</v>
      </c>
      <c r="R3219">
        <v>16</v>
      </c>
      <c r="S3219" t="s">
        <v>446</v>
      </c>
      <c r="T3219" s="2">
        <v>0.03</v>
      </c>
      <c r="U3219" t="s">
        <v>3967</v>
      </c>
      <c r="V3219" t="s">
        <v>2836</v>
      </c>
      <c r="W3219" t="s">
        <v>116</v>
      </c>
      <c r="X3219" t="s">
        <v>295</v>
      </c>
      <c r="Y3219" s="3">
        <f>VALUE(SUBSTITUTE(Table1[[#This Row],[Order Total]],"$",""))</f>
        <v>10.1</v>
      </c>
      <c r="Z3219">
        <f>VALUE(SUBSTITUTE(Table1[[#This Row],[Total]],"$",""))</f>
        <v>10.89</v>
      </c>
      <c r="AA3219" s="3">
        <f>Table1[[#This Row],[Order Total Number]]-Table1[[#This Row],[Total Number]]</f>
        <v>-0.79000000000000092</v>
      </c>
      <c r="AB3219">
        <f>VALUE(SUBSTITUTE(Table1[[#This Row],[Shipping Cost]],"$",""))</f>
        <v>1.49</v>
      </c>
      <c r="AC3219">
        <f>VALUE(SUBSTITUTE(Table1[[#This Row],[Discount $]],"$",""))</f>
        <v>0.76</v>
      </c>
      <c r="AD3219">
        <f>VALUE(SUBSTITUTE(Table1[[#This Row],[Retail Price]],"$",""))</f>
        <v>1.88</v>
      </c>
      <c r="AE3219" s="4">
        <f>(Table1[[#This Row],[Retail Price Number]]*Table1[[#This Row],[Order Quantity]])-Table1[[#This Row],[Discount $ Number]]+Table1[[#This Row],[Shipping Cost Number]]</f>
        <v>30.809999999999995</v>
      </c>
      <c r="AF3219">
        <f>Table1[[#This Row],[Retail Price Number]]*Table1[[#This Row],[Order Quantity]]-Table1[[#This Row],[Discount $ Number]]</f>
        <v>29.319999999999997</v>
      </c>
      <c r="AG3219">
        <f>(Table1[[#This Row],[Retail Price Number]]*Table1[[#This Row],[Order Quantity]])-Table1[[#This Row],[Discount $ Number]]-Table1[[#This Row],[Shipping Cost Number]]</f>
        <v>27.83</v>
      </c>
      <c r="AH3219">
        <f>Table1[[#This Row],[Retail Price Number]]*Table1[[#This Row],[Order Quantity]]</f>
        <v>30.08</v>
      </c>
      <c r="AI3219">
        <f>YEAR(Table1[[#This Row],[Order Date]])</f>
        <v>2015</v>
      </c>
    </row>
    <row r="3220" spans="1:35" x14ac:dyDescent="0.3">
      <c r="A3220" t="s">
        <v>2833</v>
      </c>
      <c r="B3220" s="1">
        <v>42244</v>
      </c>
      <c r="C3220" t="s">
        <v>2344</v>
      </c>
      <c r="D3220" t="s">
        <v>929</v>
      </c>
      <c r="E3220" t="s">
        <v>27</v>
      </c>
      <c r="F3220" t="s">
        <v>28</v>
      </c>
      <c r="G3220" t="s">
        <v>77</v>
      </c>
      <c r="H3220" t="s">
        <v>217</v>
      </c>
      <c r="I3220" t="s">
        <v>196</v>
      </c>
      <c r="J3220" t="s">
        <v>11856</v>
      </c>
      <c r="K3220" t="s">
        <v>723</v>
      </c>
      <c r="L3220" t="s">
        <v>109</v>
      </c>
      <c r="M3220" t="s">
        <v>35</v>
      </c>
      <c r="N3220" s="1">
        <v>42246</v>
      </c>
      <c r="O3220" t="s">
        <v>711</v>
      </c>
      <c r="P3220" s="3" t="s">
        <v>1234</v>
      </c>
      <c r="Q3220" t="s">
        <v>1235</v>
      </c>
      <c r="R3220">
        <v>8</v>
      </c>
      <c r="S3220" t="s">
        <v>2835</v>
      </c>
      <c r="T3220" s="2">
        <v>0.1</v>
      </c>
      <c r="U3220" t="s">
        <v>3967</v>
      </c>
      <c r="V3220" t="s">
        <v>2836</v>
      </c>
      <c r="W3220" t="s">
        <v>1239</v>
      </c>
      <c r="X3220" t="s">
        <v>2837</v>
      </c>
      <c r="Y3220" s="3">
        <f>VALUE(SUBSTITUTE(Table1[[#This Row],[Order Total]],"$",""))</f>
        <v>10.1</v>
      </c>
      <c r="Z3220">
        <f>VALUE(SUBSTITUTE(Table1[[#This Row],[Total]],"$",""))</f>
        <v>10.85</v>
      </c>
      <c r="AA3220" s="3">
        <f>Table1[[#This Row],[Order Total Number]]-Table1[[#This Row],[Total Number]]</f>
        <v>-0.75</v>
      </c>
      <c r="AB3220">
        <f>VALUE(SUBSTITUTE(Table1[[#This Row],[Shipping Cost]],"$",""))</f>
        <v>11.15</v>
      </c>
      <c r="AC3220">
        <f>VALUE(SUBSTITUTE(Table1[[#This Row],[Discount $]],"$",""))</f>
        <v>0.76</v>
      </c>
      <c r="AD3220">
        <f>VALUE(SUBSTITUTE(Table1[[#This Row],[Retail Price]],"$",""))</f>
        <v>7.28</v>
      </c>
      <c r="AE3220" s="4">
        <f>(Table1[[#This Row],[Retail Price Number]]*Table1[[#This Row],[Order Quantity]])-Table1[[#This Row],[Discount $ Number]]+Table1[[#This Row],[Shipping Cost Number]]</f>
        <v>68.63000000000001</v>
      </c>
      <c r="AF3220">
        <f>Table1[[#This Row],[Retail Price Number]]*Table1[[#This Row],[Order Quantity]]-Table1[[#This Row],[Discount $ Number]]</f>
        <v>57.480000000000004</v>
      </c>
      <c r="AG3220">
        <f>(Table1[[#This Row],[Retail Price Number]]*Table1[[#This Row],[Order Quantity]])-Table1[[#This Row],[Discount $ Number]]-Table1[[#This Row],[Shipping Cost Number]]</f>
        <v>46.330000000000005</v>
      </c>
      <c r="AH3220">
        <f>Table1[[#This Row],[Retail Price Number]]*Table1[[#This Row],[Order Quantity]]</f>
        <v>58.24</v>
      </c>
      <c r="AI3220">
        <f>YEAR(Table1[[#This Row],[Order Date]])</f>
        <v>2015</v>
      </c>
    </row>
    <row r="3221" spans="1:35" x14ac:dyDescent="0.3">
      <c r="A3221" t="s">
        <v>4616</v>
      </c>
      <c r="B3221" s="1">
        <v>42259</v>
      </c>
      <c r="C3221" t="s">
        <v>4617</v>
      </c>
      <c r="D3221" t="s">
        <v>106</v>
      </c>
      <c r="E3221" t="s">
        <v>46</v>
      </c>
      <c r="F3221" t="s">
        <v>47</v>
      </c>
      <c r="G3221" t="s">
        <v>91</v>
      </c>
      <c r="H3221" t="s">
        <v>107</v>
      </c>
      <c r="I3221" t="s">
        <v>121</v>
      </c>
      <c r="J3221" t="s">
        <v>1737</v>
      </c>
      <c r="K3221" t="s">
        <v>94</v>
      </c>
      <c r="L3221" t="s">
        <v>34</v>
      </c>
      <c r="M3221" t="s">
        <v>35</v>
      </c>
      <c r="N3221" s="1">
        <v>42260</v>
      </c>
      <c r="O3221" t="s">
        <v>1699</v>
      </c>
      <c r="P3221" s="3" t="s">
        <v>1738</v>
      </c>
      <c r="Q3221" t="s">
        <v>36</v>
      </c>
      <c r="R3221">
        <v>9</v>
      </c>
      <c r="S3221" t="s">
        <v>2835</v>
      </c>
      <c r="T3221" s="2">
        <v>0.09</v>
      </c>
      <c r="U3221" t="s">
        <v>3967</v>
      </c>
      <c r="V3221" t="s">
        <v>2836</v>
      </c>
      <c r="W3221" t="s">
        <v>112</v>
      </c>
      <c r="X3221" t="s">
        <v>2837</v>
      </c>
      <c r="Y3221" s="3">
        <f>VALUE(SUBSTITUTE(Table1[[#This Row],[Order Total]],"$",""))</f>
        <v>10.1</v>
      </c>
      <c r="Z3221">
        <f>VALUE(SUBSTITUTE(Table1[[#This Row],[Total]],"$",""))</f>
        <v>10.85</v>
      </c>
      <c r="AA3221" s="3">
        <f>Table1[[#This Row],[Order Total Number]]-Table1[[#This Row],[Total Number]]</f>
        <v>-0.75</v>
      </c>
      <c r="AB3221">
        <f>VALUE(SUBSTITUTE(Table1[[#This Row],[Shipping Cost]],"$",""))</f>
        <v>0.75</v>
      </c>
      <c r="AC3221">
        <f>VALUE(SUBSTITUTE(Table1[[#This Row],[Discount $]],"$",""))</f>
        <v>0.76</v>
      </c>
      <c r="AD3221">
        <f>VALUE(SUBSTITUTE(Table1[[#This Row],[Retail Price]],"$",""))</f>
        <v>1.81</v>
      </c>
      <c r="AE3221" s="4">
        <f>(Table1[[#This Row],[Retail Price Number]]*Table1[[#This Row],[Order Quantity]])-Table1[[#This Row],[Discount $ Number]]+Table1[[#This Row],[Shipping Cost Number]]</f>
        <v>16.28</v>
      </c>
      <c r="AF3221">
        <f>Table1[[#This Row],[Retail Price Number]]*Table1[[#This Row],[Order Quantity]]-Table1[[#This Row],[Discount $ Number]]</f>
        <v>15.53</v>
      </c>
      <c r="AG3221">
        <f>(Table1[[#This Row],[Retail Price Number]]*Table1[[#This Row],[Order Quantity]])-Table1[[#This Row],[Discount $ Number]]-Table1[[#This Row],[Shipping Cost Number]]</f>
        <v>14.78</v>
      </c>
      <c r="AH3221">
        <f>Table1[[#This Row],[Retail Price Number]]*Table1[[#This Row],[Order Quantity]]</f>
        <v>16.29</v>
      </c>
      <c r="AI3221">
        <f>YEAR(Table1[[#This Row],[Order Date]])</f>
        <v>2015</v>
      </c>
    </row>
    <row r="3222" spans="1:35" x14ac:dyDescent="0.3">
      <c r="A3222" t="s">
        <v>3224</v>
      </c>
      <c r="B3222" s="1">
        <v>42745</v>
      </c>
      <c r="C3222" t="s">
        <v>3225</v>
      </c>
      <c r="D3222" t="s">
        <v>591</v>
      </c>
      <c r="E3222" t="s">
        <v>27</v>
      </c>
      <c r="F3222" t="s">
        <v>28</v>
      </c>
      <c r="G3222" t="s">
        <v>29</v>
      </c>
      <c r="H3222" t="s">
        <v>241</v>
      </c>
      <c r="I3222" t="s">
        <v>196</v>
      </c>
      <c r="J3222" t="s">
        <v>3226</v>
      </c>
      <c r="K3222" t="s">
        <v>33</v>
      </c>
      <c r="L3222" t="s">
        <v>109</v>
      </c>
      <c r="M3222" t="s">
        <v>35</v>
      </c>
      <c r="N3222" s="1">
        <v>42756</v>
      </c>
      <c r="O3222" t="s">
        <v>1378</v>
      </c>
      <c r="P3222" s="3" t="s">
        <v>1379</v>
      </c>
      <c r="Q3222" t="s">
        <v>1380</v>
      </c>
      <c r="R3222">
        <v>21</v>
      </c>
      <c r="S3222" t="s">
        <v>640</v>
      </c>
      <c r="T3222" s="2">
        <v>0.09</v>
      </c>
      <c r="U3222" t="s">
        <v>1304</v>
      </c>
      <c r="V3222" t="s">
        <v>3227</v>
      </c>
      <c r="W3222" t="s">
        <v>1384</v>
      </c>
      <c r="X3222" t="s">
        <v>3228</v>
      </c>
      <c r="Y3222" s="3">
        <f>VALUE(SUBSTITUTE(Table1[[#This Row],[Order Total]],"$",""))</f>
        <v>63.96</v>
      </c>
      <c r="Z3222">
        <f>VALUE(SUBSTITUTE(Table1[[#This Row],[Total]],"$",""))</f>
        <v>63.46</v>
      </c>
      <c r="AA3222" s="3">
        <f>Table1[[#This Row],[Order Total Number]]-Table1[[#This Row],[Total Number]]</f>
        <v>0.5</v>
      </c>
      <c r="AB3222">
        <f>VALUE(SUBSTITUTE(Table1[[#This Row],[Shipping Cost]],"$",""))</f>
        <v>1.63</v>
      </c>
      <c r="AC3222">
        <f>VALUE(SUBSTITUTE(Table1[[#This Row],[Discount $]],"$",""))</f>
        <v>3.97</v>
      </c>
      <c r="AD3222">
        <f>VALUE(SUBSTITUTE(Table1[[#This Row],[Retail Price]],"$",""))</f>
        <v>1.95</v>
      </c>
      <c r="AE3222" s="4">
        <f>(Table1[[#This Row],[Retail Price Number]]*Table1[[#This Row],[Order Quantity]])-Table1[[#This Row],[Discount $ Number]]+Table1[[#This Row],[Shipping Cost Number]]</f>
        <v>38.61</v>
      </c>
      <c r="AF3222">
        <f>Table1[[#This Row],[Retail Price Number]]*Table1[[#This Row],[Order Quantity]]-Table1[[#This Row],[Discount $ Number]]</f>
        <v>36.979999999999997</v>
      </c>
      <c r="AG3222">
        <f>(Table1[[#This Row],[Retail Price Number]]*Table1[[#This Row],[Order Quantity]])-Table1[[#This Row],[Discount $ Number]]-Table1[[#This Row],[Shipping Cost Number]]</f>
        <v>35.349999999999994</v>
      </c>
      <c r="AH3222">
        <f>Table1[[#This Row],[Retail Price Number]]*Table1[[#This Row],[Order Quantity]]</f>
        <v>40.949999999999996</v>
      </c>
      <c r="AI3222">
        <f>YEAR(Table1[[#This Row],[Order Date]])</f>
        <v>2017</v>
      </c>
    </row>
    <row r="3223" spans="1:35" x14ac:dyDescent="0.3">
      <c r="A3223" t="s">
        <v>2508</v>
      </c>
      <c r="B3223" s="1">
        <v>41493</v>
      </c>
      <c r="C3223" t="s">
        <v>2509</v>
      </c>
      <c r="D3223" t="s">
        <v>1198</v>
      </c>
      <c r="E3223" t="s">
        <v>46</v>
      </c>
      <c r="F3223" t="s">
        <v>47</v>
      </c>
      <c r="G3223" t="s">
        <v>77</v>
      </c>
      <c r="H3223" t="s">
        <v>107</v>
      </c>
      <c r="I3223" t="s">
        <v>63</v>
      </c>
      <c r="J3223" t="s">
        <v>2510</v>
      </c>
      <c r="K3223" t="s">
        <v>94</v>
      </c>
      <c r="L3223" t="s">
        <v>95</v>
      </c>
      <c r="M3223" t="s">
        <v>35</v>
      </c>
      <c r="N3223" s="1">
        <v>41495</v>
      </c>
      <c r="O3223" t="s">
        <v>2475</v>
      </c>
      <c r="P3223" s="3" t="s">
        <v>2511</v>
      </c>
      <c r="Q3223" t="s">
        <v>2512</v>
      </c>
      <c r="R3223">
        <v>50</v>
      </c>
      <c r="S3223" t="s">
        <v>2513</v>
      </c>
      <c r="T3223" s="2">
        <v>0.08</v>
      </c>
      <c r="U3223" t="s">
        <v>2514</v>
      </c>
      <c r="V3223" t="s">
        <v>2515</v>
      </c>
      <c r="W3223" t="s">
        <v>2516</v>
      </c>
      <c r="X3223" t="s">
        <v>2517</v>
      </c>
      <c r="Y3223" s="3">
        <f>VALUE(SUBSTITUTE(Table1[[#This Row],[Order Total]],"$",""))</f>
        <v>103.77</v>
      </c>
      <c r="Z3223">
        <f>VALUE(SUBSTITUTE(Table1[[#This Row],[Total]],"$",""))</f>
        <v>109.99</v>
      </c>
      <c r="AA3223" s="3">
        <f>Table1[[#This Row],[Order Total Number]]-Table1[[#This Row],[Total Number]]</f>
        <v>-6.2199999999999989</v>
      </c>
      <c r="AB3223">
        <f>VALUE(SUBSTITUTE(Table1[[#This Row],[Shipping Cost]],"$",""))</f>
        <v>1.22</v>
      </c>
      <c r="AC3223">
        <f>VALUE(SUBSTITUTE(Table1[[#This Row],[Discount $]],"$",""))</f>
        <v>7.37</v>
      </c>
      <c r="AD3223">
        <f>VALUE(SUBSTITUTE(Table1[[#This Row],[Retail Price]],"$",""))</f>
        <v>6.47</v>
      </c>
      <c r="AE3223" s="4">
        <f>(Table1[[#This Row],[Retail Price Number]]*Table1[[#This Row],[Order Quantity]])-Table1[[#This Row],[Discount $ Number]]+Table1[[#This Row],[Shipping Cost Number]]</f>
        <v>317.35000000000002</v>
      </c>
      <c r="AF3223">
        <f>Table1[[#This Row],[Retail Price Number]]*Table1[[#This Row],[Order Quantity]]-Table1[[#This Row],[Discount $ Number]]</f>
        <v>316.13</v>
      </c>
      <c r="AG3223">
        <f>(Table1[[#This Row],[Retail Price Number]]*Table1[[#This Row],[Order Quantity]])-Table1[[#This Row],[Discount $ Number]]-Table1[[#This Row],[Shipping Cost Number]]</f>
        <v>314.90999999999997</v>
      </c>
      <c r="AH3223">
        <f>Table1[[#This Row],[Retail Price Number]]*Table1[[#This Row],[Order Quantity]]</f>
        <v>323.5</v>
      </c>
      <c r="AI3223">
        <f>YEAR(Table1[[#This Row],[Order Date]])</f>
        <v>2013</v>
      </c>
    </row>
    <row r="3224" spans="1:35" x14ac:dyDescent="0.3">
      <c r="A3224" t="s">
        <v>3165</v>
      </c>
      <c r="B3224" s="1">
        <v>42264</v>
      </c>
      <c r="C3224" t="s">
        <v>911</v>
      </c>
      <c r="D3224" t="s">
        <v>912</v>
      </c>
      <c r="E3224" t="s">
        <v>27</v>
      </c>
      <c r="F3224" t="s">
        <v>28</v>
      </c>
      <c r="G3224" t="s">
        <v>91</v>
      </c>
      <c r="H3224" t="s">
        <v>205</v>
      </c>
      <c r="I3224" t="s">
        <v>92</v>
      </c>
      <c r="J3224" t="s">
        <v>197</v>
      </c>
      <c r="K3224" t="s">
        <v>94</v>
      </c>
      <c r="L3224" t="s">
        <v>34</v>
      </c>
      <c r="M3224" t="s">
        <v>35</v>
      </c>
      <c r="N3224" s="1">
        <v>42264</v>
      </c>
      <c r="O3224" t="s">
        <v>198</v>
      </c>
      <c r="P3224" s="3" t="s">
        <v>37</v>
      </c>
      <c r="Q3224" t="s">
        <v>57</v>
      </c>
      <c r="R3224">
        <v>43</v>
      </c>
      <c r="S3224" t="s">
        <v>1931</v>
      </c>
      <c r="T3224" s="2">
        <v>0.03</v>
      </c>
      <c r="U3224" t="s">
        <v>3166</v>
      </c>
      <c r="V3224" t="s">
        <v>3167</v>
      </c>
      <c r="W3224" t="s">
        <v>116</v>
      </c>
      <c r="X3224" t="s">
        <v>446</v>
      </c>
      <c r="Y3224" s="3">
        <f>VALUE(SUBSTITUTE(Table1[[#This Row],[Order Total]],"$",""))</f>
        <v>8.58</v>
      </c>
      <c r="Z3224">
        <f>VALUE(SUBSTITUTE(Table1[[#This Row],[Total]],"$",""))</f>
        <v>10.16</v>
      </c>
      <c r="AA3224" s="3">
        <f>Table1[[#This Row],[Order Total Number]]-Table1[[#This Row],[Total Number]]</f>
        <v>-1.58</v>
      </c>
      <c r="AB3224">
        <f>VALUE(SUBSTITUTE(Table1[[#This Row],[Shipping Cost]],"$",""))</f>
        <v>1.49</v>
      </c>
      <c r="AC3224">
        <f>VALUE(SUBSTITUTE(Table1[[#This Row],[Discount $]],"$",""))</f>
        <v>0.36</v>
      </c>
      <c r="AD3224">
        <f>VALUE(SUBSTITUTE(Table1[[#This Row],[Retail Price]],"$",""))</f>
        <v>1.88</v>
      </c>
      <c r="AE3224" s="4">
        <f>(Table1[[#This Row],[Retail Price Number]]*Table1[[#This Row],[Order Quantity]])-Table1[[#This Row],[Discount $ Number]]+Table1[[#This Row],[Shipping Cost Number]]</f>
        <v>81.969999999999985</v>
      </c>
      <c r="AF3224">
        <f>Table1[[#This Row],[Retail Price Number]]*Table1[[#This Row],[Order Quantity]]-Table1[[#This Row],[Discount $ Number]]</f>
        <v>80.47999999999999</v>
      </c>
      <c r="AG3224">
        <f>(Table1[[#This Row],[Retail Price Number]]*Table1[[#This Row],[Order Quantity]])-Table1[[#This Row],[Discount $ Number]]-Table1[[#This Row],[Shipping Cost Number]]</f>
        <v>78.989999999999995</v>
      </c>
      <c r="AH3224">
        <f>Table1[[#This Row],[Retail Price Number]]*Table1[[#This Row],[Order Quantity]]</f>
        <v>80.839999999999989</v>
      </c>
      <c r="AI3224">
        <f>YEAR(Table1[[#This Row],[Order Date]])</f>
        <v>2015</v>
      </c>
    </row>
    <row r="3225" spans="1:35" x14ac:dyDescent="0.3">
      <c r="A3225" t="s">
        <v>3165</v>
      </c>
      <c r="B3225" s="1">
        <v>42553</v>
      </c>
      <c r="C3225" t="s">
        <v>3025</v>
      </c>
      <c r="D3225" t="s">
        <v>2013</v>
      </c>
      <c r="E3225" t="s">
        <v>27</v>
      </c>
      <c r="F3225" t="s">
        <v>28</v>
      </c>
      <c r="G3225" t="s">
        <v>29</v>
      </c>
      <c r="H3225" t="s">
        <v>205</v>
      </c>
      <c r="I3225" t="s">
        <v>196</v>
      </c>
      <c r="J3225" t="s">
        <v>896</v>
      </c>
      <c r="K3225" t="s">
        <v>94</v>
      </c>
      <c r="L3225" t="s">
        <v>34</v>
      </c>
      <c r="M3225" t="s">
        <v>35</v>
      </c>
      <c r="N3225" s="1">
        <v>42555</v>
      </c>
      <c r="O3225" t="s">
        <v>501</v>
      </c>
      <c r="P3225" s="3" t="s">
        <v>897</v>
      </c>
      <c r="Q3225" t="s">
        <v>898</v>
      </c>
      <c r="R3225">
        <v>45</v>
      </c>
      <c r="S3225" t="s">
        <v>3987</v>
      </c>
      <c r="T3225" s="2">
        <v>0.04</v>
      </c>
      <c r="U3225" t="s">
        <v>3988</v>
      </c>
      <c r="V3225" t="s">
        <v>3989</v>
      </c>
      <c r="W3225" t="s">
        <v>902</v>
      </c>
      <c r="X3225" t="s">
        <v>3990</v>
      </c>
      <c r="Y3225" s="3">
        <f>VALUE(SUBSTITUTE(Table1[[#This Row],[Order Total]],"$",""))</f>
        <v>638.53</v>
      </c>
      <c r="Z3225">
        <f>VALUE(SUBSTITUTE(Table1[[#This Row],[Total]],"$",""))</f>
        <v>643.35</v>
      </c>
      <c r="AA3225" s="3">
        <f>Table1[[#This Row],[Order Total Number]]-Table1[[#This Row],[Total Number]]</f>
        <v>-4.82000000000005</v>
      </c>
      <c r="AB3225">
        <f>VALUE(SUBSTITUTE(Table1[[#This Row],[Shipping Cost]],"$",""))</f>
        <v>13.89</v>
      </c>
      <c r="AC3225">
        <f>VALUE(SUBSTITUTE(Table1[[#This Row],[Discount $]],"$",""))</f>
        <v>7.75</v>
      </c>
      <c r="AD3225">
        <f>VALUE(SUBSTITUTE(Table1[[#This Row],[Retail Price]],"$",""))</f>
        <v>36.549999999999997</v>
      </c>
      <c r="AE3225" s="4">
        <f>(Table1[[#This Row],[Retail Price Number]]*Table1[[#This Row],[Order Quantity]])-Table1[[#This Row],[Discount $ Number]]+Table1[[#This Row],[Shipping Cost Number]]</f>
        <v>1650.8899999999999</v>
      </c>
      <c r="AF3225">
        <f>Table1[[#This Row],[Retail Price Number]]*Table1[[#This Row],[Order Quantity]]-Table1[[#This Row],[Discount $ Number]]</f>
        <v>1636.9999999999998</v>
      </c>
      <c r="AG3225">
        <f>(Table1[[#This Row],[Retail Price Number]]*Table1[[#This Row],[Order Quantity]])-Table1[[#This Row],[Discount $ Number]]-Table1[[#This Row],[Shipping Cost Number]]</f>
        <v>1623.1099999999997</v>
      </c>
      <c r="AH3225">
        <f>Table1[[#This Row],[Retail Price Number]]*Table1[[#This Row],[Order Quantity]]</f>
        <v>1644.7499999999998</v>
      </c>
      <c r="AI3225">
        <f>YEAR(Table1[[#This Row],[Order Date]])</f>
        <v>2016</v>
      </c>
    </row>
    <row r="3226" spans="1:35" x14ac:dyDescent="0.3">
      <c r="A3226" t="s">
        <v>3165</v>
      </c>
      <c r="B3226" s="1">
        <v>42264</v>
      </c>
      <c r="C3226" t="s">
        <v>911</v>
      </c>
      <c r="D3226" t="s">
        <v>912</v>
      </c>
      <c r="E3226" t="s">
        <v>27</v>
      </c>
      <c r="F3226" t="s">
        <v>28</v>
      </c>
      <c r="G3226" t="s">
        <v>134</v>
      </c>
      <c r="H3226" t="s">
        <v>205</v>
      </c>
      <c r="I3226" t="s">
        <v>196</v>
      </c>
      <c r="J3226" t="s">
        <v>373</v>
      </c>
      <c r="K3226" t="s">
        <v>94</v>
      </c>
      <c r="L3226" t="s">
        <v>109</v>
      </c>
      <c r="M3226" t="s">
        <v>35</v>
      </c>
      <c r="N3226" s="1">
        <v>42264</v>
      </c>
      <c r="O3226" t="s">
        <v>374</v>
      </c>
      <c r="P3226" s="3" t="s">
        <v>375</v>
      </c>
      <c r="Q3226" t="s">
        <v>376</v>
      </c>
      <c r="R3226">
        <v>34</v>
      </c>
      <c r="S3226" t="s">
        <v>1931</v>
      </c>
      <c r="T3226" s="2">
        <v>0</v>
      </c>
      <c r="U3226" t="s">
        <v>3166</v>
      </c>
      <c r="V3226" t="s">
        <v>3167</v>
      </c>
      <c r="W3226" t="s">
        <v>380</v>
      </c>
      <c r="X3226" t="s">
        <v>446</v>
      </c>
      <c r="Y3226" s="3">
        <f>VALUE(SUBSTITUTE(Table1[[#This Row],[Order Total]],"$",""))</f>
        <v>8.58</v>
      </c>
      <c r="Z3226">
        <f>VALUE(SUBSTITUTE(Table1[[#This Row],[Total]],"$",""))</f>
        <v>10.16</v>
      </c>
      <c r="AA3226" s="3">
        <f>Table1[[#This Row],[Order Total Number]]-Table1[[#This Row],[Total Number]]</f>
        <v>-1.58</v>
      </c>
      <c r="AB3226">
        <f>VALUE(SUBSTITUTE(Table1[[#This Row],[Shipping Cost]],"$",""))</f>
        <v>5.81</v>
      </c>
      <c r="AC3226">
        <f>VALUE(SUBSTITUTE(Table1[[#This Row],[Discount $]],"$",""))</f>
        <v>0.36</v>
      </c>
      <c r="AD3226">
        <f>VALUE(SUBSTITUTE(Table1[[#This Row],[Retail Price]],"$",""))</f>
        <v>11.97</v>
      </c>
      <c r="AE3226" s="4">
        <f>(Table1[[#This Row],[Retail Price Number]]*Table1[[#This Row],[Order Quantity]])-Table1[[#This Row],[Discount $ Number]]+Table1[[#This Row],[Shipping Cost Number]]</f>
        <v>412.43</v>
      </c>
      <c r="AF3226">
        <f>Table1[[#This Row],[Retail Price Number]]*Table1[[#This Row],[Order Quantity]]-Table1[[#This Row],[Discount $ Number]]</f>
        <v>406.62</v>
      </c>
      <c r="AG3226">
        <f>(Table1[[#This Row],[Retail Price Number]]*Table1[[#This Row],[Order Quantity]])-Table1[[#This Row],[Discount $ Number]]-Table1[[#This Row],[Shipping Cost Number]]</f>
        <v>400.81</v>
      </c>
      <c r="AH3226">
        <f>Table1[[#This Row],[Retail Price Number]]*Table1[[#This Row],[Order Quantity]]</f>
        <v>406.98</v>
      </c>
      <c r="AI3226">
        <f>YEAR(Table1[[#This Row],[Order Date]])</f>
        <v>2015</v>
      </c>
    </row>
    <row r="3227" spans="1:35" x14ac:dyDescent="0.3">
      <c r="A3227" t="s">
        <v>3165</v>
      </c>
      <c r="B3227" s="1">
        <v>42264</v>
      </c>
      <c r="C3227" t="s">
        <v>911</v>
      </c>
      <c r="D3227" t="s">
        <v>912</v>
      </c>
      <c r="E3227" t="s">
        <v>27</v>
      </c>
      <c r="F3227" t="s">
        <v>28</v>
      </c>
      <c r="G3227" t="s">
        <v>91</v>
      </c>
      <c r="H3227" t="s">
        <v>205</v>
      </c>
      <c r="I3227" t="s">
        <v>31</v>
      </c>
      <c r="J3227" t="s">
        <v>197</v>
      </c>
      <c r="K3227" t="s">
        <v>33</v>
      </c>
      <c r="L3227" t="s">
        <v>50</v>
      </c>
      <c r="M3227" t="s">
        <v>35</v>
      </c>
      <c r="N3227" s="1">
        <v>42264</v>
      </c>
      <c r="O3227" t="s">
        <v>198</v>
      </c>
      <c r="P3227" s="3" t="s">
        <v>37</v>
      </c>
      <c r="Q3227" t="s">
        <v>57</v>
      </c>
      <c r="R3227">
        <v>5</v>
      </c>
      <c r="S3227" t="s">
        <v>1931</v>
      </c>
      <c r="T3227" s="2">
        <v>0.02</v>
      </c>
      <c r="U3227" t="s">
        <v>3166</v>
      </c>
      <c r="V3227" t="s">
        <v>3167</v>
      </c>
      <c r="W3227" t="s">
        <v>116</v>
      </c>
      <c r="X3227" t="s">
        <v>446</v>
      </c>
      <c r="Y3227" s="3">
        <f>VALUE(SUBSTITUTE(Table1[[#This Row],[Order Total]],"$",""))</f>
        <v>8.58</v>
      </c>
      <c r="Z3227">
        <f>VALUE(SUBSTITUTE(Table1[[#This Row],[Total]],"$",""))</f>
        <v>10.16</v>
      </c>
      <c r="AA3227" s="3">
        <f>Table1[[#This Row],[Order Total Number]]-Table1[[#This Row],[Total Number]]</f>
        <v>-1.58</v>
      </c>
      <c r="AB3227">
        <f>VALUE(SUBSTITUTE(Table1[[#This Row],[Shipping Cost]],"$",""))</f>
        <v>1.49</v>
      </c>
      <c r="AC3227">
        <f>VALUE(SUBSTITUTE(Table1[[#This Row],[Discount $]],"$",""))</f>
        <v>0.36</v>
      </c>
      <c r="AD3227">
        <f>VALUE(SUBSTITUTE(Table1[[#This Row],[Retail Price]],"$",""))</f>
        <v>1.88</v>
      </c>
      <c r="AE3227" s="4">
        <f>(Table1[[#This Row],[Retail Price Number]]*Table1[[#This Row],[Order Quantity]])-Table1[[#This Row],[Discount $ Number]]+Table1[[#This Row],[Shipping Cost Number]]</f>
        <v>10.53</v>
      </c>
      <c r="AF3227">
        <f>Table1[[#This Row],[Retail Price Number]]*Table1[[#This Row],[Order Quantity]]-Table1[[#This Row],[Discount $ Number]]</f>
        <v>9.0399999999999991</v>
      </c>
      <c r="AG3227">
        <f>(Table1[[#This Row],[Retail Price Number]]*Table1[[#This Row],[Order Quantity]])-Table1[[#This Row],[Discount $ Number]]-Table1[[#This Row],[Shipping Cost Number]]</f>
        <v>7.5499999999999989</v>
      </c>
      <c r="AH3227">
        <f>Table1[[#This Row],[Retail Price Number]]*Table1[[#This Row],[Order Quantity]]</f>
        <v>9.3999999999999986</v>
      </c>
      <c r="AI3227">
        <f>YEAR(Table1[[#This Row],[Order Date]])</f>
        <v>2015</v>
      </c>
    </row>
    <row r="3228" spans="1:35" x14ac:dyDescent="0.3">
      <c r="A3228" t="s">
        <v>3165</v>
      </c>
      <c r="B3228" s="1">
        <v>42264</v>
      </c>
      <c r="C3228" t="s">
        <v>911</v>
      </c>
      <c r="D3228" t="s">
        <v>912</v>
      </c>
      <c r="E3228" t="s">
        <v>27</v>
      </c>
      <c r="F3228" t="s">
        <v>28</v>
      </c>
      <c r="G3228" t="s">
        <v>29</v>
      </c>
      <c r="H3228" t="s">
        <v>205</v>
      </c>
      <c r="I3228" t="s">
        <v>31</v>
      </c>
      <c r="J3228" t="s">
        <v>2123</v>
      </c>
      <c r="K3228" t="s">
        <v>723</v>
      </c>
      <c r="L3228" t="s">
        <v>109</v>
      </c>
      <c r="M3228" t="s">
        <v>35</v>
      </c>
      <c r="N3228" s="1">
        <v>42264</v>
      </c>
      <c r="O3228" t="s">
        <v>757</v>
      </c>
      <c r="P3228" s="3" t="s">
        <v>1216</v>
      </c>
      <c r="Q3228" t="s">
        <v>2124</v>
      </c>
      <c r="R3228">
        <v>10</v>
      </c>
      <c r="S3228" t="s">
        <v>1931</v>
      </c>
      <c r="T3228" s="2">
        <v>0.1</v>
      </c>
      <c r="U3228" t="s">
        <v>3166</v>
      </c>
      <c r="V3228" t="s">
        <v>3167</v>
      </c>
      <c r="W3228" t="s">
        <v>518</v>
      </c>
      <c r="X3228" t="s">
        <v>446</v>
      </c>
      <c r="Y3228" s="3">
        <f>VALUE(SUBSTITUTE(Table1[[#This Row],[Order Total]],"$",""))</f>
        <v>8.58</v>
      </c>
      <c r="Z3228">
        <f>VALUE(SUBSTITUTE(Table1[[#This Row],[Total]],"$",""))</f>
        <v>10.16</v>
      </c>
      <c r="AA3228" s="3">
        <f>Table1[[#This Row],[Order Total Number]]-Table1[[#This Row],[Total Number]]</f>
        <v>-1.58</v>
      </c>
      <c r="AB3228">
        <f>VALUE(SUBSTITUTE(Table1[[#This Row],[Shipping Cost]],"$",""))</f>
        <v>1.58</v>
      </c>
      <c r="AC3228">
        <f>VALUE(SUBSTITUTE(Table1[[#This Row],[Discount $]],"$",""))</f>
        <v>0.36</v>
      </c>
      <c r="AD3228">
        <f>VALUE(SUBSTITUTE(Table1[[#This Row],[Retail Price]],"$",""))</f>
        <v>2.98</v>
      </c>
      <c r="AE3228" s="4">
        <f>(Table1[[#This Row],[Retail Price Number]]*Table1[[#This Row],[Order Quantity]])-Table1[[#This Row],[Discount $ Number]]+Table1[[#This Row],[Shipping Cost Number]]</f>
        <v>31.020000000000003</v>
      </c>
      <c r="AF3228">
        <f>Table1[[#This Row],[Retail Price Number]]*Table1[[#This Row],[Order Quantity]]-Table1[[#This Row],[Discount $ Number]]</f>
        <v>29.44</v>
      </c>
      <c r="AG3228">
        <f>(Table1[[#This Row],[Retail Price Number]]*Table1[[#This Row],[Order Quantity]])-Table1[[#This Row],[Discount $ Number]]-Table1[[#This Row],[Shipping Cost Number]]</f>
        <v>27.86</v>
      </c>
      <c r="AH3228">
        <f>Table1[[#This Row],[Retail Price Number]]*Table1[[#This Row],[Order Quantity]]</f>
        <v>29.8</v>
      </c>
      <c r="AI3228">
        <f>YEAR(Table1[[#This Row],[Order Date]])</f>
        <v>2015</v>
      </c>
    </row>
    <row r="3229" spans="1:35" x14ac:dyDescent="0.3">
      <c r="A3229" t="s">
        <v>3165</v>
      </c>
      <c r="B3229" s="1">
        <v>42264</v>
      </c>
      <c r="C3229" t="s">
        <v>911</v>
      </c>
      <c r="D3229" t="s">
        <v>912</v>
      </c>
      <c r="E3229" t="s">
        <v>27</v>
      </c>
      <c r="F3229" t="s">
        <v>28</v>
      </c>
      <c r="G3229" t="s">
        <v>77</v>
      </c>
      <c r="H3229" t="s">
        <v>205</v>
      </c>
      <c r="I3229" t="s">
        <v>63</v>
      </c>
      <c r="J3229" t="s">
        <v>2123</v>
      </c>
      <c r="K3229" t="s">
        <v>94</v>
      </c>
      <c r="L3229" t="s">
        <v>34</v>
      </c>
      <c r="M3229" t="s">
        <v>35</v>
      </c>
      <c r="N3229" s="1">
        <v>42264</v>
      </c>
      <c r="O3229" t="s">
        <v>757</v>
      </c>
      <c r="P3229" s="3" t="s">
        <v>1216</v>
      </c>
      <c r="Q3229" t="s">
        <v>2124</v>
      </c>
      <c r="R3229">
        <v>40</v>
      </c>
      <c r="S3229" t="s">
        <v>1931</v>
      </c>
      <c r="T3229" s="2">
        <v>0</v>
      </c>
      <c r="U3229" t="s">
        <v>3166</v>
      </c>
      <c r="V3229" t="s">
        <v>3167</v>
      </c>
      <c r="W3229" t="s">
        <v>518</v>
      </c>
      <c r="X3229" t="s">
        <v>446</v>
      </c>
      <c r="Y3229" s="3">
        <f>VALUE(SUBSTITUTE(Table1[[#This Row],[Order Total]],"$",""))</f>
        <v>8.58</v>
      </c>
      <c r="Z3229">
        <f>VALUE(SUBSTITUTE(Table1[[#This Row],[Total]],"$",""))</f>
        <v>10.16</v>
      </c>
      <c r="AA3229" s="3">
        <f>Table1[[#This Row],[Order Total Number]]-Table1[[#This Row],[Total Number]]</f>
        <v>-1.58</v>
      </c>
      <c r="AB3229">
        <f>VALUE(SUBSTITUTE(Table1[[#This Row],[Shipping Cost]],"$",""))</f>
        <v>1.58</v>
      </c>
      <c r="AC3229">
        <f>VALUE(SUBSTITUTE(Table1[[#This Row],[Discount $]],"$",""))</f>
        <v>0.36</v>
      </c>
      <c r="AD3229">
        <f>VALUE(SUBSTITUTE(Table1[[#This Row],[Retail Price]],"$",""))</f>
        <v>2.98</v>
      </c>
      <c r="AE3229" s="4">
        <f>(Table1[[#This Row],[Retail Price Number]]*Table1[[#This Row],[Order Quantity]])-Table1[[#This Row],[Discount $ Number]]+Table1[[#This Row],[Shipping Cost Number]]</f>
        <v>120.42</v>
      </c>
      <c r="AF3229">
        <f>Table1[[#This Row],[Retail Price Number]]*Table1[[#This Row],[Order Quantity]]-Table1[[#This Row],[Discount $ Number]]</f>
        <v>118.84</v>
      </c>
      <c r="AG3229">
        <f>(Table1[[#This Row],[Retail Price Number]]*Table1[[#This Row],[Order Quantity]])-Table1[[#This Row],[Discount $ Number]]-Table1[[#This Row],[Shipping Cost Number]]</f>
        <v>117.26</v>
      </c>
      <c r="AH3229">
        <f>Table1[[#This Row],[Retail Price Number]]*Table1[[#This Row],[Order Quantity]]</f>
        <v>119.2</v>
      </c>
      <c r="AI3229">
        <f>YEAR(Table1[[#This Row],[Order Date]])</f>
        <v>2015</v>
      </c>
    </row>
    <row r="3230" spans="1:35" x14ac:dyDescent="0.3">
      <c r="A3230" t="s">
        <v>3165</v>
      </c>
      <c r="B3230" s="1">
        <v>42187</v>
      </c>
      <c r="C3230" t="s">
        <v>3450</v>
      </c>
      <c r="D3230" t="s">
        <v>10583</v>
      </c>
      <c r="E3230" t="s">
        <v>27</v>
      </c>
      <c r="F3230" t="s">
        <v>28</v>
      </c>
      <c r="G3230" t="s">
        <v>77</v>
      </c>
      <c r="H3230" t="s">
        <v>289</v>
      </c>
      <c r="I3230" t="s">
        <v>31</v>
      </c>
      <c r="J3230" t="s">
        <v>197</v>
      </c>
      <c r="K3230" t="s">
        <v>94</v>
      </c>
      <c r="L3230" t="s">
        <v>34</v>
      </c>
      <c r="M3230" t="s">
        <v>156</v>
      </c>
      <c r="N3230" s="1">
        <v>42194</v>
      </c>
      <c r="O3230" t="s">
        <v>198</v>
      </c>
      <c r="P3230" s="3" t="s">
        <v>37</v>
      </c>
      <c r="Q3230" t="s">
        <v>57</v>
      </c>
      <c r="R3230">
        <v>26</v>
      </c>
      <c r="S3230" t="s">
        <v>1931</v>
      </c>
      <c r="T3230" s="2">
        <v>7.0000000000000007E-2</v>
      </c>
      <c r="U3230" t="s">
        <v>3166</v>
      </c>
      <c r="V3230" t="s">
        <v>3167</v>
      </c>
      <c r="W3230" t="s">
        <v>116</v>
      </c>
      <c r="X3230" t="s">
        <v>446</v>
      </c>
      <c r="Y3230" s="3">
        <f>VALUE(SUBSTITUTE(Table1[[#This Row],[Order Total]],"$",""))</f>
        <v>8.58</v>
      </c>
      <c r="Z3230">
        <f>VALUE(SUBSTITUTE(Table1[[#This Row],[Total]],"$",""))</f>
        <v>10.16</v>
      </c>
      <c r="AA3230" s="3">
        <f>Table1[[#This Row],[Order Total Number]]-Table1[[#This Row],[Total Number]]</f>
        <v>-1.58</v>
      </c>
      <c r="AB3230">
        <f>VALUE(SUBSTITUTE(Table1[[#This Row],[Shipping Cost]],"$",""))</f>
        <v>1.49</v>
      </c>
      <c r="AC3230">
        <f>VALUE(SUBSTITUTE(Table1[[#This Row],[Discount $]],"$",""))</f>
        <v>0.36</v>
      </c>
      <c r="AD3230">
        <f>VALUE(SUBSTITUTE(Table1[[#This Row],[Retail Price]],"$",""))</f>
        <v>1.88</v>
      </c>
      <c r="AE3230" s="4">
        <f>(Table1[[#This Row],[Retail Price Number]]*Table1[[#This Row],[Order Quantity]])-Table1[[#This Row],[Discount $ Number]]+Table1[[#This Row],[Shipping Cost Number]]</f>
        <v>50.01</v>
      </c>
      <c r="AF3230">
        <f>Table1[[#This Row],[Retail Price Number]]*Table1[[#This Row],[Order Quantity]]-Table1[[#This Row],[Discount $ Number]]</f>
        <v>48.519999999999996</v>
      </c>
      <c r="AG3230">
        <f>(Table1[[#This Row],[Retail Price Number]]*Table1[[#This Row],[Order Quantity]])-Table1[[#This Row],[Discount $ Number]]-Table1[[#This Row],[Shipping Cost Number]]</f>
        <v>47.029999999999994</v>
      </c>
      <c r="AH3230">
        <f>Table1[[#This Row],[Retail Price Number]]*Table1[[#This Row],[Order Quantity]]</f>
        <v>48.879999999999995</v>
      </c>
      <c r="AI3230">
        <f>YEAR(Table1[[#This Row],[Order Date]])</f>
        <v>2015</v>
      </c>
    </row>
    <row r="3231" spans="1:35" x14ac:dyDescent="0.3">
      <c r="A3231" t="s">
        <v>3165</v>
      </c>
      <c r="B3231" s="1">
        <v>42264</v>
      </c>
      <c r="C3231" t="s">
        <v>911</v>
      </c>
      <c r="D3231" t="s">
        <v>912</v>
      </c>
      <c r="E3231" t="s">
        <v>27</v>
      </c>
      <c r="F3231" t="s">
        <v>28</v>
      </c>
      <c r="G3231" t="s">
        <v>91</v>
      </c>
      <c r="H3231" t="s">
        <v>205</v>
      </c>
      <c r="I3231" t="s">
        <v>31</v>
      </c>
      <c r="J3231" t="s">
        <v>2123</v>
      </c>
      <c r="K3231" t="s">
        <v>94</v>
      </c>
      <c r="L3231" t="s">
        <v>34</v>
      </c>
      <c r="M3231" t="s">
        <v>156</v>
      </c>
      <c r="N3231" s="1">
        <v>42264</v>
      </c>
      <c r="O3231" t="s">
        <v>757</v>
      </c>
      <c r="P3231" s="3" t="s">
        <v>1216</v>
      </c>
      <c r="Q3231" t="s">
        <v>2124</v>
      </c>
      <c r="R3231">
        <v>8</v>
      </c>
      <c r="S3231" t="s">
        <v>1931</v>
      </c>
      <c r="T3231" s="2">
        <v>0.09</v>
      </c>
      <c r="U3231" t="s">
        <v>3166</v>
      </c>
      <c r="V3231" t="s">
        <v>3167</v>
      </c>
      <c r="W3231" t="s">
        <v>518</v>
      </c>
      <c r="X3231" t="s">
        <v>446</v>
      </c>
      <c r="Y3231" s="3">
        <f>VALUE(SUBSTITUTE(Table1[[#This Row],[Order Total]],"$",""))</f>
        <v>8.58</v>
      </c>
      <c r="Z3231">
        <f>VALUE(SUBSTITUTE(Table1[[#This Row],[Total]],"$",""))</f>
        <v>10.16</v>
      </c>
      <c r="AA3231" s="3">
        <f>Table1[[#This Row],[Order Total Number]]-Table1[[#This Row],[Total Number]]</f>
        <v>-1.58</v>
      </c>
      <c r="AB3231">
        <f>VALUE(SUBSTITUTE(Table1[[#This Row],[Shipping Cost]],"$",""))</f>
        <v>1.58</v>
      </c>
      <c r="AC3231">
        <f>VALUE(SUBSTITUTE(Table1[[#This Row],[Discount $]],"$",""))</f>
        <v>0.36</v>
      </c>
      <c r="AD3231">
        <f>VALUE(SUBSTITUTE(Table1[[#This Row],[Retail Price]],"$",""))</f>
        <v>2.98</v>
      </c>
      <c r="AE3231" s="4">
        <f>(Table1[[#This Row],[Retail Price Number]]*Table1[[#This Row],[Order Quantity]])-Table1[[#This Row],[Discount $ Number]]+Table1[[#This Row],[Shipping Cost Number]]</f>
        <v>25.060000000000002</v>
      </c>
      <c r="AF3231">
        <f>Table1[[#This Row],[Retail Price Number]]*Table1[[#This Row],[Order Quantity]]-Table1[[#This Row],[Discount $ Number]]</f>
        <v>23.48</v>
      </c>
      <c r="AG3231">
        <f>(Table1[[#This Row],[Retail Price Number]]*Table1[[#This Row],[Order Quantity]])-Table1[[#This Row],[Discount $ Number]]-Table1[[#This Row],[Shipping Cost Number]]</f>
        <v>21.9</v>
      </c>
      <c r="AH3231">
        <f>Table1[[#This Row],[Retail Price Number]]*Table1[[#This Row],[Order Quantity]]</f>
        <v>23.84</v>
      </c>
      <c r="AI3231">
        <f>YEAR(Table1[[#This Row],[Order Date]])</f>
        <v>2015</v>
      </c>
    </row>
    <row r="3232" spans="1:35" x14ac:dyDescent="0.3">
      <c r="A3232" t="s">
        <v>3165</v>
      </c>
      <c r="B3232" s="1">
        <v>42264</v>
      </c>
      <c r="C3232" t="s">
        <v>911</v>
      </c>
      <c r="D3232" t="s">
        <v>912</v>
      </c>
      <c r="E3232" t="s">
        <v>27</v>
      </c>
      <c r="F3232" t="s">
        <v>28</v>
      </c>
      <c r="G3232" t="s">
        <v>134</v>
      </c>
      <c r="H3232" t="s">
        <v>205</v>
      </c>
      <c r="I3232" t="s">
        <v>121</v>
      </c>
      <c r="J3232" t="s">
        <v>197</v>
      </c>
      <c r="K3232" t="s">
        <v>94</v>
      </c>
      <c r="L3232" t="s">
        <v>34</v>
      </c>
      <c r="M3232" t="s">
        <v>35</v>
      </c>
      <c r="N3232" s="1">
        <v>42264</v>
      </c>
      <c r="O3232" t="s">
        <v>198</v>
      </c>
      <c r="P3232" s="3" t="s">
        <v>37</v>
      </c>
      <c r="Q3232" t="s">
        <v>57</v>
      </c>
      <c r="R3232">
        <v>4</v>
      </c>
      <c r="S3232" t="s">
        <v>1931</v>
      </c>
      <c r="T3232" s="2">
        <v>0.01</v>
      </c>
      <c r="U3232" t="s">
        <v>3166</v>
      </c>
      <c r="V3232" t="s">
        <v>3167</v>
      </c>
      <c r="W3232" t="s">
        <v>116</v>
      </c>
      <c r="X3232" t="s">
        <v>446</v>
      </c>
      <c r="Y3232" s="3">
        <f>VALUE(SUBSTITUTE(Table1[[#This Row],[Order Total]],"$",""))</f>
        <v>8.58</v>
      </c>
      <c r="Z3232">
        <f>VALUE(SUBSTITUTE(Table1[[#This Row],[Total]],"$",""))</f>
        <v>10.16</v>
      </c>
      <c r="AA3232" s="3">
        <f>Table1[[#This Row],[Order Total Number]]-Table1[[#This Row],[Total Number]]</f>
        <v>-1.58</v>
      </c>
      <c r="AB3232">
        <f>VALUE(SUBSTITUTE(Table1[[#This Row],[Shipping Cost]],"$",""))</f>
        <v>1.49</v>
      </c>
      <c r="AC3232">
        <f>VALUE(SUBSTITUTE(Table1[[#This Row],[Discount $]],"$",""))</f>
        <v>0.36</v>
      </c>
      <c r="AD3232">
        <f>VALUE(SUBSTITUTE(Table1[[#This Row],[Retail Price]],"$",""))</f>
        <v>1.88</v>
      </c>
      <c r="AE3232" s="4">
        <f>(Table1[[#This Row],[Retail Price Number]]*Table1[[#This Row],[Order Quantity]])-Table1[[#This Row],[Discount $ Number]]+Table1[[#This Row],[Shipping Cost Number]]</f>
        <v>8.6499999999999986</v>
      </c>
      <c r="AF3232">
        <f>Table1[[#This Row],[Retail Price Number]]*Table1[[#This Row],[Order Quantity]]-Table1[[#This Row],[Discount $ Number]]</f>
        <v>7.1599999999999993</v>
      </c>
      <c r="AG3232">
        <f>(Table1[[#This Row],[Retail Price Number]]*Table1[[#This Row],[Order Quantity]])-Table1[[#This Row],[Discount $ Number]]-Table1[[#This Row],[Shipping Cost Number]]</f>
        <v>5.669999999999999</v>
      </c>
      <c r="AH3232">
        <f>Table1[[#This Row],[Retail Price Number]]*Table1[[#This Row],[Order Quantity]]</f>
        <v>7.52</v>
      </c>
      <c r="AI3232">
        <f>YEAR(Table1[[#This Row],[Order Date]])</f>
        <v>2015</v>
      </c>
    </row>
    <row r="3233" spans="1:35" x14ac:dyDescent="0.3">
      <c r="A3233" t="s">
        <v>3165</v>
      </c>
      <c r="B3233" s="1">
        <v>42264</v>
      </c>
      <c r="C3233" t="s">
        <v>911</v>
      </c>
      <c r="D3233" t="s">
        <v>912</v>
      </c>
      <c r="E3233" t="s">
        <v>27</v>
      </c>
      <c r="F3233" t="s">
        <v>28</v>
      </c>
      <c r="G3233" t="s">
        <v>29</v>
      </c>
      <c r="H3233" t="s">
        <v>205</v>
      </c>
      <c r="I3233" t="s">
        <v>63</v>
      </c>
      <c r="J3233" t="s">
        <v>197</v>
      </c>
      <c r="K3233" t="s">
        <v>94</v>
      </c>
      <c r="L3233" t="s">
        <v>95</v>
      </c>
      <c r="M3233" t="s">
        <v>35</v>
      </c>
      <c r="N3233" s="1">
        <v>42264</v>
      </c>
      <c r="O3233" t="s">
        <v>198</v>
      </c>
      <c r="P3233" s="3" t="s">
        <v>37</v>
      </c>
      <c r="Q3233" t="s">
        <v>57</v>
      </c>
      <c r="R3233">
        <v>12</v>
      </c>
      <c r="S3233" t="s">
        <v>1931</v>
      </c>
      <c r="T3233" s="2">
        <v>0.01</v>
      </c>
      <c r="U3233" t="s">
        <v>3166</v>
      </c>
      <c r="V3233" t="s">
        <v>3167</v>
      </c>
      <c r="W3233" t="s">
        <v>116</v>
      </c>
      <c r="X3233" t="s">
        <v>446</v>
      </c>
      <c r="Y3233" s="3">
        <f>VALUE(SUBSTITUTE(Table1[[#This Row],[Order Total]],"$",""))</f>
        <v>8.58</v>
      </c>
      <c r="Z3233">
        <f>VALUE(SUBSTITUTE(Table1[[#This Row],[Total]],"$",""))</f>
        <v>10.16</v>
      </c>
      <c r="AA3233" s="3">
        <f>Table1[[#This Row],[Order Total Number]]-Table1[[#This Row],[Total Number]]</f>
        <v>-1.58</v>
      </c>
      <c r="AB3233">
        <f>VALUE(SUBSTITUTE(Table1[[#This Row],[Shipping Cost]],"$",""))</f>
        <v>1.49</v>
      </c>
      <c r="AC3233">
        <f>VALUE(SUBSTITUTE(Table1[[#This Row],[Discount $]],"$",""))</f>
        <v>0.36</v>
      </c>
      <c r="AD3233">
        <f>VALUE(SUBSTITUTE(Table1[[#This Row],[Retail Price]],"$",""))</f>
        <v>1.88</v>
      </c>
      <c r="AE3233" s="4">
        <f>(Table1[[#This Row],[Retail Price Number]]*Table1[[#This Row],[Order Quantity]])-Table1[[#This Row],[Discount $ Number]]+Table1[[#This Row],[Shipping Cost Number]]</f>
        <v>23.689999999999998</v>
      </c>
      <c r="AF3233">
        <f>Table1[[#This Row],[Retail Price Number]]*Table1[[#This Row],[Order Quantity]]-Table1[[#This Row],[Discount $ Number]]</f>
        <v>22.2</v>
      </c>
      <c r="AG3233">
        <f>(Table1[[#This Row],[Retail Price Number]]*Table1[[#This Row],[Order Quantity]])-Table1[[#This Row],[Discount $ Number]]-Table1[[#This Row],[Shipping Cost Number]]</f>
        <v>20.71</v>
      </c>
      <c r="AH3233">
        <f>Table1[[#This Row],[Retail Price Number]]*Table1[[#This Row],[Order Quantity]]</f>
        <v>22.56</v>
      </c>
      <c r="AI3233">
        <f>YEAR(Table1[[#This Row],[Order Date]])</f>
        <v>2015</v>
      </c>
    </row>
    <row r="3234" spans="1:35" x14ac:dyDescent="0.3">
      <c r="A3234" t="s">
        <v>4497</v>
      </c>
      <c r="B3234" s="1">
        <v>42214</v>
      </c>
      <c r="C3234" t="s">
        <v>4498</v>
      </c>
      <c r="D3234" t="s">
        <v>144</v>
      </c>
      <c r="E3234" t="s">
        <v>46</v>
      </c>
      <c r="F3234" t="s">
        <v>47</v>
      </c>
      <c r="G3234" t="s">
        <v>134</v>
      </c>
      <c r="H3234" t="s">
        <v>107</v>
      </c>
      <c r="I3234" t="s">
        <v>31</v>
      </c>
      <c r="J3234" t="s">
        <v>366</v>
      </c>
      <c r="K3234" t="s">
        <v>94</v>
      </c>
      <c r="L3234" t="s">
        <v>109</v>
      </c>
      <c r="M3234" t="s">
        <v>35</v>
      </c>
      <c r="N3234" s="1">
        <v>42216</v>
      </c>
      <c r="O3234" t="s">
        <v>367</v>
      </c>
      <c r="P3234" s="3" t="s">
        <v>368</v>
      </c>
      <c r="Q3234" t="s">
        <v>301</v>
      </c>
      <c r="R3234">
        <v>20</v>
      </c>
      <c r="S3234" t="s">
        <v>4499</v>
      </c>
      <c r="T3234" s="2">
        <v>0.03</v>
      </c>
      <c r="U3234" t="s">
        <v>4500</v>
      </c>
      <c r="V3234" t="s">
        <v>4501</v>
      </c>
      <c r="W3234" t="s">
        <v>116</v>
      </c>
      <c r="X3234" t="s">
        <v>4502</v>
      </c>
      <c r="Y3234" s="3">
        <f>VALUE(SUBSTITUTE(Table1[[#This Row],[Order Total]],"$",""))</f>
        <v>196.21</v>
      </c>
      <c r="Z3234">
        <f>VALUE(SUBSTITUTE(Table1[[#This Row],[Total]],"$",""))</f>
        <v>198.7</v>
      </c>
      <c r="AA3234" s="3">
        <f>Table1[[#This Row],[Order Total Number]]-Table1[[#This Row],[Total Number]]</f>
        <v>-2.4899999999999807</v>
      </c>
      <c r="AB3234">
        <f>VALUE(SUBSTITUTE(Table1[[#This Row],[Shipping Cost]],"$",""))</f>
        <v>1.49</v>
      </c>
      <c r="AC3234">
        <f>VALUE(SUBSTITUTE(Table1[[#This Row],[Discount $]],"$",""))</f>
        <v>12.59</v>
      </c>
      <c r="AD3234">
        <f>VALUE(SUBSTITUTE(Table1[[#This Row],[Retail Price]],"$",""))</f>
        <v>5.98</v>
      </c>
      <c r="AE3234" s="4">
        <f>(Table1[[#This Row],[Retail Price Number]]*Table1[[#This Row],[Order Quantity]])-Table1[[#This Row],[Discount $ Number]]+Table1[[#This Row],[Shipping Cost Number]]</f>
        <v>108.5</v>
      </c>
      <c r="AF3234">
        <f>Table1[[#This Row],[Retail Price Number]]*Table1[[#This Row],[Order Quantity]]-Table1[[#This Row],[Discount $ Number]]</f>
        <v>107.01</v>
      </c>
      <c r="AG3234">
        <f>(Table1[[#This Row],[Retail Price Number]]*Table1[[#This Row],[Order Quantity]])-Table1[[#This Row],[Discount $ Number]]-Table1[[#This Row],[Shipping Cost Number]]</f>
        <v>105.52000000000001</v>
      </c>
      <c r="AH3234">
        <f>Table1[[#This Row],[Retail Price Number]]*Table1[[#This Row],[Order Quantity]]</f>
        <v>119.60000000000001</v>
      </c>
      <c r="AI3234">
        <f>YEAR(Table1[[#This Row],[Order Date]])</f>
        <v>2015</v>
      </c>
    </row>
    <row r="3235" spans="1:35" x14ac:dyDescent="0.3">
      <c r="A3235" t="s">
        <v>4923</v>
      </c>
      <c r="B3235" s="1">
        <v>42272</v>
      </c>
      <c r="C3235" t="s">
        <v>4640</v>
      </c>
      <c r="D3235" t="s">
        <v>106</v>
      </c>
      <c r="E3235" t="s">
        <v>46</v>
      </c>
      <c r="F3235" t="s">
        <v>47</v>
      </c>
      <c r="G3235" t="s">
        <v>29</v>
      </c>
      <c r="H3235" t="s">
        <v>107</v>
      </c>
      <c r="I3235" t="s">
        <v>196</v>
      </c>
      <c r="J3235" t="s">
        <v>1135</v>
      </c>
      <c r="K3235" t="s">
        <v>94</v>
      </c>
      <c r="L3235" t="s">
        <v>34</v>
      </c>
      <c r="M3235" t="s">
        <v>35</v>
      </c>
      <c r="N3235" s="1">
        <v>42274</v>
      </c>
      <c r="O3235" t="s">
        <v>1136</v>
      </c>
      <c r="P3235" s="3" t="s">
        <v>424</v>
      </c>
      <c r="Q3235" t="s">
        <v>260</v>
      </c>
      <c r="R3235">
        <v>2</v>
      </c>
      <c r="S3235" t="s">
        <v>4924</v>
      </c>
      <c r="T3235" s="2">
        <v>7.0000000000000007E-2</v>
      </c>
      <c r="U3235" t="s">
        <v>2583</v>
      </c>
      <c r="V3235" t="s">
        <v>4925</v>
      </c>
      <c r="W3235" t="s">
        <v>1139</v>
      </c>
      <c r="X3235" t="s">
        <v>2378</v>
      </c>
      <c r="Y3235" s="3">
        <f>VALUE(SUBSTITUTE(Table1[[#This Row],[Order Total]],"$",""))</f>
        <v>42.1</v>
      </c>
      <c r="Z3235">
        <f>VALUE(SUBSTITUTE(Table1[[#This Row],[Total]],"$",""))</f>
        <v>48.93</v>
      </c>
      <c r="AA3235" s="3">
        <f>Table1[[#This Row],[Order Total Number]]-Table1[[#This Row],[Total Number]]</f>
        <v>-6.8299999999999983</v>
      </c>
      <c r="AB3235">
        <f>VALUE(SUBSTITUTE(Table1[[#This Row],[Shipping Cost]],"$",""))</f>
        <v>6.83</v>
      </c>
      <c r="AC3235">
        <f>VALUE(SUBSTITUTE(Table1[[#This Row],[Discount $]],"$",""))</f>
        <v>3.66</v>
      </c>
      <c r="AD3235">
        <f>VALUE(SUBSTITUTE(Table1[[#This Row],[Retail Price]],"$",""))</f>
        <v>3.52</v>
      </c>
      <c r="AE3235" s="4">
        <f>(Table1[[#This Row],[Retail Price Number]]*Table1[[#This Row],[Order Quantity]])-Table1[[#This Row],[Discount $ Number]]+Table1[[#This Row],[Shipping Cost Number]]</f>
        <v>10.210000000000001</v>
      </c>
      <c r="AF3235">
        <f>Table1[[#This Row],[Retail Price Number]]*Table1[[#This Row],[Order Quantity]]-Table1[[#This Row],[Discount $ Number]]</f>
        <v>3.38</v>
      </c>
      <c r="AG3235">
        <f>(Table1[[#This Row],[Retail Price Number]]*Table1[[#This Row],[Order Quantity]])-Table1[[#This Row],[Discount $ Number]]-Table1[[#This Row],[Shipping Cost Number]]</f>
        <v>-3.45</v>
      </c>
      <c r="AH3235">
        <f>Table1[[#This Row],[Retail Price Number]]*Table1[[#This Row],[Order Quantity]]</f>
        <v>7.04</v>
      </c>
      <c r="AI3235">
        <f>YEAR(Table1[[#This Row],[Order Date]])</f>
        <v>2015</v>
      </c>
    </row>
    <row r="3236" spans="1:35" x14ac:dyDescent="0.3">
      <c r="A3236" t="s">
        <v>4923</v>
      </c>
      <c r="B3236" s="1">
        <v>42273</v>
      </c>
      <c r="C3236" t="s">
        <v>4192</v>
      </c>
      <c r="D3236" t="s">
        <v>1019</v>
      </c>
      <c r="E3236" t="s">
        <v>46</v>
      </c>
      <c r="F3236" t="s">
        <v>47</v>
      </c>
      <c r="G3236" t="s">
        <v>29</v>
      </c>
      <c r="H3236" t="s">
        <v>107</v>
      </c>
      <c r="I3236" t="s">
        <v>196</v>
      </c>
      <c r="J3236" t="s">
        <v>1660</v>
      </c>
      <c r="K3236" t="s">
        <v>94</v>
      </c>
      <c r="L3236" t="s">
        <v>34</v>
      </c>
      <c r="M3236" t="s">
        <v>156</v>
      </c>
      <c r="N3236" s="1">
        <v>42274</v>
      </c>
      <c r="O3236" t="s">
        <v>1369</v>
      </c>
      <c r="P3236" s="3" t="s">
        <v>166</v>
      </c>
      <c r="Q3236" t="s">
        <v>1661</v>
      </c>
      <c r="R3236">
        <v>40</v>
      </c>
      <c r="S3236" t="s">
        <v>4924</v>
      </c>
      <c r="T3236" s="2">
        <v>0</v>
      </c>
      <c r="U3236" t="s">
        <v>2583</v>
      </c>
      <c r="V3236" t="s">
        <v>4925</v>
      </c>
      <c r="W3236" t="s">
        <v>57</v>
      </c>
      <c r="X3236" t="s">
        <v>2378</v>
      </c>
      <c r="Y3236" s="3">
        <f>VALUE(SUBSTITUTE(Table1[[#This Row],[Order Total]],"$",""))</f>
        <v>42.1</v>
      </c>
      <c r="Z3236">
        <f>VALUE(SUBSTITUTE(Table1[[#This Row],[Total]],"$",""))</f>
        <v>48.93</v>
      </c>
      <c r="AA3236" s="3">
        <f>Table1[[#This Row],[Order Total Number]]-Table1[[#This Row],[Total Number]]</f>
        <v>-6.8299999999999983</v>
      </c>
      <c r="AB3236">
        <f>VALUE(SUBSTITUTE(Table1[[#This Row],[Shipping Cost]],"$",""))</f>
        <v>0.7</v>
      </c>
      <c r="AC3236">
        <f>VALUE(SUBSTITUTE(Table1[[#This Row],[Discount $]],"$",""))</f>
        <v>3.66</v>
      </c>
      <c r="AD3236">
        <f>VALUE(SUBSTITUTE(Table1[[#This Row],[Retail Price]],"$",""))</f>
        <v>1.48</v>
      </c>
      <c r="AE3236" s="4">
        <f>(Table1[[#This Row],[Retail Price Number]]*Table1[[#This Row],[Order Quantity]])-Table1[[#This Row],[Discount $ Number]]+Table1[[#This Row],[Shipping Cost Number]]</f>
        <v>56.240000000000009</v>
      </c>
      <c r="AF3236">
        <f>Table1[[#This Row],[Retail Price Number]]*Table1[[#This Row],[Order Quantity]]-Table1[[#This Row],[Discount $ Number]]</f>
        <v>55.540000000000006</v>
      </c>
      <c r="AG3236">
        <f>(Table1[[#This Row],[Retail Price Number]]*Table1[[#This Row],[Order Quantity]])-Table1[[#This Row],[Discount $ Number]]-Table1[[#This Row],[Shipping Cost Number]]</f>
        <v>54.84</v>
      </c>
      <c r="AH3236">
        <f>Table1[[#This Row],[Retail Price Number]]*Table1[[#This Row],[Order Quantity]]</f>
        <v>59.2</v>
      </c>
      <c r="AI3236">
        <f>YEAR(Table1[[#This Row],[Order Date]])</f>
        <v>2015</v>
      </c>
    </row>
    <row r="3237" spans="1:35" x14ac:dyDescent="0.3">
      <c r="A3237" t="s">
        <v>4923</v>
      </c>
      <c r="B3237" s="1">
        <v>42272</v>
      </c>
      <c r="C3237" t="s">
        <v>4640</v>
      </c>
      <c r="D3237" t="s">
        <v>106</v>
      </c>
      <c r="E3237" t="s">
        <v>46</v>
      </c>
      <c r="F3237" t="s">
        <v>47</v>
      </c>
      <c r="G3237" t="s">
        <v>77</v>
      </c>
      <c r="H3237" t="s">
        <v>107</v>
      </c>
      <c r="I3237" t="s">
        <v>31</v>
      </c>
      <c r="J3237" t="s">
        <v>197</v>
      </c>
      <c r="K3237" t="s">
        <v>94</v>
      </c>
      <c r="L3237" t="s">
        <v>95</v>
      </c>
      <c r="M3237" t="s">
        <v>35</v>
      </c>
      <c r="N3237" s="1">
        <v>42274</v>
      </c>
      <c r="O3237" t="s">
        <v>198</v>
      </c>
      <c r="P3237" s="3" t="s">
        <v>37</v>
      </c>
      <c r="Q3237" t="s">
        <v>57</v>
      </c>
      <c r="R3237">
        <v>35</v>
      </c>
      <c r="S3237" t="s">
        <v>4924</v>
      </c>
      <c r="T3237" s="2">
        <v>0.09</v>
      </c>
      <c r="U3237" t="s">
        <v>2583</v>
      </c>
      <c r="V3237" t="s">
        <v>4925</v>
      </c>
      <c r="W3237" t="s">
        <v>116</v>
      </c>
      <c r="X3237" t="s">
        <v>2378</v>
      </c>
      <c r="Y3237" s="3">
        <f>VALUE(SUBSTITUTE(Table1[[#This Row],[Order Total]],"$",""))</f>
        <v>42.1</v>
      </c>
      <c r="Z3237">
        <f>VALUE(SUBSTITUTE(Table1[[#This Row],[Total]],"$",""))</f>
        <v>48.93</v>
      </c>
      <c r="AA3237" s="3">
        <f>Table1[[#This Row],[Order Total Number]]-Table1[[#This Row],[Total Number]]</f>
        <v>-6.8299999999999983</v>
      </c>
      <c r="AB3237">
        <f>VALUE(SUBSTITUTE(Table1[[#This Row],[Shipping Cost]],"$",""))</f>
        <v>1.49</v>
      </c>
      <c r="AC3237">
        <f>VALUE(SUBSTITUTE(Table1[[#This Row],[Discount $]],"$",""))</f>
        <v>3.66</v>
      </c>
      <c r="AD3237">
        <f>VALUE(SUBSTITUTE(Table1[[#This Row],[Retail Price]],"$",""))</f>
        <v>1.88</v>
      </c>
      <c r="AE3237" s="4">
        <f>(Table1[[#This Row],[Retail Price Number]]*Table1[[#This Row],[Order Quantity]])-Table1[[#This Row],[Discount $ Number]]+Table1[[#This Row],[Shipping Cost Number]]</f>
        <v>63.63</v>
      </c>
      <c r="AF3237">
        <f>Table1[[#This Row],[Retail Price Number]]*Table1[[#This Row],[Order Quantity]]-Table1[[#This Row],[Discount $ Number]]</f>
        <v>62.14</v>
      </c>
      <c r="AG3237">
        <f>(Table1[[#This Row],[Retail Price Number]]*Table1[[#This Row],[Order Quantity]])-Table1[[#This Row],[Discount $ Number]]-Table1[[#This Row],[Shipping Cost Number]]</f>
        <v>60.65</v>
      </c>
      <c r="AH3237">
        <f>Table1[[#This Row],[Retail Price Number]]*Table1[[#This Row],[Order Quantity]]</f>
        <v>65.8</v>
      </c>
      <c r="AI3237">
        <f>YEAR(Table1[[#This Row],[Order Date]])</f>
        <v>2015</v>
      </c>
    </row>
    <row r="3238" spans="1:35" x14ac:dyDescent="0.3">
      <c r="A3238" t="s">
        <v>8505</v>
      </c>
      <c r="B3238" s="1">
        <v>42275</v>
      </c>
      <c r="C3238" t="s">
        <v>1743</v>
      </c>
      <c r="D3238" t="s">
        <v>61</v>
      </c>
      <c r="E3238" t="s">
        <v>27</v>
      </c>
      <c r="F3238" t="s">
        <v>28</v>
      </c>
      <c r="G3238" t="s">
        <v>29</v>
      </c>
      <c r="H3238" t="s">
        <v>62</v>
      </c>
      <c r="I3238" t="s">
        <v>63</v>
      </c>
      <c r="J3238" t="s">
        <v>79</v>
      </c>
      <c r="K3238" t="s">
        <v>94</v>
      </c>
      <c r="L3238" t="s">
        <v>95</v>
      </c>
      <c r="M3238" t="s">
        <v>35</v>
      </c>
      <c r="N3238" s="1">
        <v>42277</v>
      </c>
      <c r="O3238" t="s">
        <v>80</v>
      </c>
      <c r="P3238" s="3" t="s">
        <v>81</v>
      </c>
      <c r="Q3238" t="s">
        <v>82</v>
      </c>
      <c r="R3238">
        <v>21</v>
      </c>
      <c r="S3238" t="s">
        <v>8506</v>
      </c>
      <c r="T3238" s="2">
        <v>0</v>
      </c>
      <c r="U3238" t="s">
        <v>341</v>
      </c>
      <c r="V3238" t="s">
        <v>3363</v>
      </c>
      <c r="W3238" t="s">
        <v>86</v>
      </c>
      <c r="X3238" t="s">
        <v>3315</v>
      </c>
      <c r="Y3238" s="3">
        <f>VALUE(SUBSTITUTE(Table1[[#This Row],[Order Total]],"$",""))</f>
        <v>51.84</v>
      </c>
      <c r="Z3238">
        <f>VALUE(SUBSTITUTE(Table1[[#This Row],[Total]],"$",""))</f>
        <v>59.62</v>
      </c>
      <c r="AA3238" s="3">
        <f>Table1[[#This Row],[Order Total Number]]-Table1[[#This Row],[Total Number]]</f>
        <v>-7.779999999999994</v>
      </c>
      <c r="AB3238">
        <f>VALUE(SUBSTITUTE(Table1[[#This Row],[Shipping Cost]],"$",""))</f>
        <v>7.78</v>
      </c>
      <c r="AC3238">
        <f>VALUE(SUBSTITUTE(Table1[[#This Row],[Discount $]],"$",""))</f>
        <v>2.16</v>
      </c>
      <c r="AD3238">
        <f>VALUE(SUBSTITUTE(Table1[[#This Row],[Retail Price]],"$",""))</f>
        <v>5.4</v>
      </c>
      <c r="AE3238" s="4">
        <f>(Table1[[#This Row],[Retail Price Number]]*Table1[[#This Row],[Order Quantity]])-Table1[[#This Row],[Discount $ Number]]+Table1[[#This Row],[Shipping Cost Number]]</f>
        <v>119.02000000000001</v>
      </c>
      <c r="AF3238">
        <f>Table1[[#This Row],[Retail Price Number]]*Table1[[#This Row],[Order Quantity]]-Table1[[#This Row],[Discount $ Number]]</f>
        <v>111.24000000000001</v>
      </c>
      <c r="AG3238">
        <f>(Table1[[#This Row],[Retail Price Number]]*Table1[[#This Row],[Order Quantity]])-Table1[[#This Row],[Discount $ Number]]-Table1[[#This Row],[Shipping Cost Number]]</f>
        <v>103.46000000000001</v>
      </c>
      <c r="AH3238">
        <f>Table1[[#This Row],[Retail Price Number]]*Table1[[#This Row],[Order Quantity]]</f>
        <v>113.4</v>
      </c>
      <c r="AI3238">
        <f>YEAR(Table1[[#This Row],[Order Date]])</f>
        <v>2015</v>
      </c>
    </row>
    <row r="3239" spans="1:35" x14ac:dyDescent="0.3">
      <c r="A3239" t="s">
        <v>8505</v>
      </c>
      <c r="B3239" s="1">
        <v>42264</v>
      </c>
      <c r="C3239" t="s">
        <v>911</v>
      </c>
      <c r="D3239" t="s">
        <v>912</v>
      </c>
      <c r="E3239" t="s">
        <v>27</v>
      </c>
      <c r="F3239" t="s">
        <v>28</v>
      </c>
      <c r="G3239" t="s">
        <v>91</v>
      </c>
      <c r="H3239" t="s">
        <v>205</v>
      </c>
      <c r="I3239" t="s">
        <v>31</v>
      </c>
      <c r="J3239" t="s">
        <v>1813</v>
      </c>
      <c r="K3239" t="s">
        <v>94</v>
      </c>
      <c r="L3239" t="s">
        <v>95</v>
      </c>
      <c r="M3239" t="s">
        <v>35</v>
      </c>
      <c r="N3239" s="1">
        <v>42264</v>
      </c>
      <c r="O3239" t="s">
        <v>1814</v>
      </c>
      <c r="P3239" s="3" t="s">
        <v>1815</v>
      </c>
      <c r="Q3239" t="s">
        <v>1107</v>
      </c>
      <c r="R3239">
        <v>12</v>
      </c>
      <c r="S3239" t="s">
        <v>444</v>
      </c>
      <c r="T3239" s="2">
        <v>0.1</v>
      </c>
      <c r="U3239" t="s">
        <v>11134</v>
      </c>
      <c r="V3239" t="s">
        <v>4718</v>
      </c>
      <c r="W3239" t="s">
        <v>1587</v>
      </c>
      <c r="X3239" t="s">
        <v>6513</v>
      </c>
      <c r="Y3239" s="3">
        <f>VALUE(SUBSTITUTE(Table1[[#This Row],[Order Total]],"$",""))</f>
        <v>8.36</v>
      </c>
      <c r="Z3239">
        <f>VALUE(SUBSTITUTE(Table1[[#This Row],[Total]],"$",""))</f>
        <v>10.76</v>
      </c>
      <c r="AA3239" s="3">
        <f>Table1[[#This Row],[Order Total Number]]-Table1[[#This Row],[Total Number]]</f>
        <v>-2.4000000000000004</v>
      </c>
      <c r="AB3239">
        <f>VALUE(SUBSTITUTE(Table1[[#This Row],[Shipping Cost]],"$",""))</f>
        <v>5.01</v>
      </c>
      <c r="AC3239">
        <f>VALUE(SUBSTITUTE(Table1[[#This Row],[Discount $]],"$",""))</f>
        <v>0.06</v>
      </c>
      <c r="AD3239">
        <f>VALUE(SUBSTITUTE(Table1[[#This Row],[Retail Price]],"$",""))</f>
        <v>5.74</v>
      </c>
      <c r="AE3239" s="4">
        <f>(Table1[[#This Row],[Retail Price Number]]*Table1[[#This Row],[Order Quantity]])-Table1[[#This Row],[Discount $ Number]]+Table1[[#This Row],[Shipping Cost Number]]</f>
        <v>73.83</v>
      </c>
      <c r="AF3239">
        <f>Table1[[#This Row],[Retail Price Number]]*Table1[[#This Row],[Order Quantity]]-Table1[[#This Row],[Discount $ Number]]</f>
        <v>68.819999999999993</v>
      </c>
      <c r="AG3239">
        <f>(Table1[[#This Row],[Retail Price Number]]*Table1[[#This Row],[Order Quantity]])-Table1[[#This Row],[Discount $ Number]]-Table1[[#This Row],[Shipping Cost Number]]</f>
        <v>63.809999999999995</v>
      </c>
      <c r="AH3239">
        <f>Table1[[#This Row],[Retail Price Number]]*Table1[[#This Row],[Order Quantity]]</f>
        <v>68.88</v>
      </c>
      <c r="AI3239">
        <f>YEAR(Table1[[#This Row],[Order Date]])</f>
        <v>2015</v>
      </c>
    </row>
    <row r="3240" spans="1:35" x14ac:dyDescent="0.3">
      <c r="A3240" t="s">
        <v>3548</v>
      </c>
      <c r="B3240" s="1">
        <v>42634</v>
      </c>
      <c r="C3240" t="s">
        <v>650</v>
      </c>
      <c r="D3240" t="s">
        <v>204</v>
      </c>
      <c r="E3240" t="s">
        <v>27</v>
      </c>
      <c r="F3240" t="s">
        <v>28</v>
      </c>
      <c r="G3240" t="s">
        <v>134</v>
      </c>
      <c r="H3240" t="s">
        <v>205</v>
      </c>
      <c r="I3240" t="s">
        <v>196</v>
      </c>
      <c r="J3240" t="s">
        <v>2210</v>
      </c>
      <c r="K3240" t="s">
        <v>94</v>
      </c>
      <c r="L3240" t="s">
        <v>109</v>
      </c>
      <c r="M3240" t="s">
        <v>35</v>
      </c>
      <c r="N3240" s="1">
        <v>42634</v>
      </c>
      <c r="O3240" t="s">
        <v>2211</v>
      </c>
      <c r="P3240" s="3" t="s">
        <v>187</v>
      </c>
      <c r="Q3240" t="s">
        <v>2212</v>
      </c>
      <c r="R3240">
        <v>24</v>
      </c>
      <c r="S3240" t="s">
        <v>3129</v>
      </c>
      <c r="T3240" s="2">
        <v>0.05</v>
      </c>
      <c r="U3240" t="s">
        <v>187</v>
      </c>
      <c r="V3240" t="s">
        <v>2270</v>
      </c>
      <c r="W3240" t="s">
        <v>2216</v>
      </c>
      <c r="X3240" t="s">
        <v>3549</v>
      </c>
      <c r="Y3240" s="3">
        <f>VALUE(SUBSTITUTE(Table1[[#This Row],[Order Total]],"$",""))</f>
        <v>379.62</v>
      </c>
      <c r="Z3240">
        <f>VALUE(SUBSTITUTE(Table1[[#This Row],[Total]],"$",""))</f>
        <v>385.39</v>
      </c>
      <c r="AA3240" s="3">
        <f>Table1[[#This Row],[Order Total Number]]-Table1[[#This Row],[Total Number]]</f>
        <v>-5.7699999999999818</v>
      </c>
      <c r="AB3240">
        <f>VALUE(SUBSTITUTE(Table1[[#This Row],[Shipping Cost]],"$",""))</f>
        <v>5.77</v>
      </c>
      <c r="AC3240">
        <f>VALUE(SUBSTITUTE(Table1[[#This Row],[Discount $]],"$",""))</f>
        <v>19.98</v>
      </c>
      <c r="AD3240">
        <f>VALUE(SUBSTITUTE(Table1[[#This Row],[Retail Price]],"$",""))</f>
        <v>19.98</v>
      </c>
      <c r="AE3240" s="4">
        <f>(Table1[[#This Row],[Retail Price Number]]*Table1[[#This Row],[Order Quantity]])-Table1[[#This Row],[Discount $ Number]]+Table1[[#This Row],[Shipping Cost Number]]</f>
        <v>465.30999999999995</v>
      </c>
      <c r="AF3240">
        <f>Table1[[#This Row],[Retail Price Number]]*Table1[[#This Row],[Order Quantity]]-Table1[[#This Row],[Discount $ Number]]</f>
        <v>459.53999999999996</v>
      </c>
      <c r="AG3240">
        <f>(Table1[[#This Row],[Retail Price Number]]*Table1[[#This Row],[Order Quantity]])-Table1[[#This Row],[Discount $ Number]]-Table1[[#This Row],[Shipping Cost Number]]</f>
        <v>453.77</v>
      </c>
      <c r="AH3240">
        <f>Table1[[#This Row],[Retail Price Number]]*Table1[[#This Row],[Order Quantity]]</f>
        <v>479.52</v>
      </c>
      <c r="AI3240">
        <f>YEAR(Table1[[#This Row],[Order Date]])</f>
        <v>2016</v>
      </c>
    </row>
    <row r="3241" spans="1:35" x14ac:dyDescent="0.3">
      <c r="A3241" t="s">
        <v>3548</v>
      </c>
      <c r="B3241" s="1">
        <v>42458</v>
      </c>
      <c r="C3241" t="s">
        <v>7675</v>
      </c>
      <c r="D3241" t="s">
        <v>974</v>
      </c>
      <c r="E3241" t="s">
        <v>46</v>
      </c>
      <c r="F3241" t="s">
        <v>47</v>
      </c>
      <c r="G3241" t="s">
        <v>29</v>
      </c>
      <c r="H3241" t="s">
        <v>48</v>
      </c>
      <c r="I3241" t="s">
        <v>31</v>
      </c>
      <c r="J3241" t="s">
        <v>2210</v>
      </c>
      <c r="K3241" t="s">
        <v>723</v>
      </c>
      <c r="L3241" t="s">
        <v>109</v>
      </c>
      <c r="M3241" t="s">
        <v>35</v>
      </c>
      <c r="N3241" s="1">
        <v>42460</v>
      </c>
      <c r="O3241" t="s">
        <v>2211</v>
      </c>
      <c r="P3241" s="3" t="s">
        <v>187</v>
      </c>
      <c r="Q3241" t="s">
        <v>2212</v>
      </c>
      <c r="R3241">
        <v>10</v>
      </c>
      <c r="S3241" t="s">
        <v>3129</v>
      </c>
      <c r="T3241" s="2">
        <v>0.1</v>
      </c>
      <c r="U3241" t="s">
        <v>187</v>
      </c>
      <c r="V3241" t="s">
        <v>2270</v>
      </c>
      <c r="W3241" t="s">
        <v>2216</v>
      </c>
      <c r="X3241" t="s">
        <v>3549</v>
      </c>
      <c r="Y3241" s="3">
        <f>VALUE(SUBSTITUTE(Table1[[#This Row],[Order Total]],"$",""))</f>
        <v>379.62</v>
      </c>
      <c r="Z3241">
        <f>VALUE(SUBSTITUTE(Table1[[#This Row],[Total]],"$",""))</f>
        <v>385.39</v>
      </c>
      <c r="AA3241" s="3">
        <f>Table1[[#This Row],[Order Total Number]]-Table1[[#This Row],[Total Number]]</f>
        <v>-5.7699999999999818</v>
      </c>
      <c r="AB3241">
        <f>VALUE(SUBSTITUTE(Table1[[#This Row],[Shipping Cost]],"$",""))</f>
        <v>5.77</v>
      </c>
      <c r="AC3241">
        <f>VALUE(SUBSTITUTE(Table1[[#This Row],[Discount $]],"$",""))</f>
        <v>19.98</v>
      </c>
      <c r="AD3241">
        <f>VALUE(SUBSTITUTE(Table1[[#This Row],[Retail Price]],"$",""))</f>
        <v>19.98</v>
      </c>
      <c r="AE3241" s="4">
        <f>(Table1[[#This Row],[Retail Price Number]]*Table1[[#This Row],[Order Quantity]])-Table1[[#This Row],[Discount $ Number]]+Table1[[#This Row],[Shipping Cost Number]]</f>
        <v>185.59000000000003</v>
      </c>
      <c r="AF3241">
        <f>Table1[[#This Row],[Retail Price Number]]*Table1[[#This Row],[Order Quantity]]-Table1[[#This Row],[Discount $ Number]]</f>
        <v>179.82000000000002</v>
      </c>
      <c r="AG3241">
        <f>(Table1[[#This Row],[Retail Price Number]]*Table1[[#This Row],[Order Quantity]])-Table1[[#This Row],[Discount $ Number]]-Table1[[#This Row],[Shipping Cost Number]]</f>
        <v>174.05</v>
      </c>
      <c r="AH3241">
        <f>Table1[[#This Row],[Retail Price Number]]*Table1[[#This Row],[Order Quantity]]</f>
        <v>199.8</v>
      </c>
      <c r="AI3241">
        <f>YEAR(Table1[[#This Row],[Order Date]])</f>
        <v>2016</v>
      </c>
    </row>
    <row r="3242" spans="1:35" x14ac:dyDescent="0.3">
      <c r="A3242" t="s">
        <v>3548</v>
      </c>
      <c r="B3242" s="1">
        <v>42682</v>
      </c>
      <c r="C3242" t="s">
        <v>923</v>
      </c>
      <c r="D3242" t="s">
        <v>551</v>
      </c>
      <c r="E3242" t="s">
        <v>27</v>
      </c>
      <c r="F3242" t="s">
        <v>28</v>
      </c>
      <c r="G3242" t="s">
        <v>91</v>
      </c>
      <c r="H3242" t="s">
        <v>289</v>
      </c>
      <c r="I3242" t="s">
        <v>63</v>
      </c>
      <c r="J3242" t="s">
        <v>1702</v>
      </c>
      <c r="K3242" t="s">
        <v>94</v>
      </c>
      <c r="L3242" t="s">
        <v>34</v>
      </c>
      <c r="M3242" t="s">
        <v>156</v>
      </c>
      <c r="N3242" s="1">
        <v>42676</v>
      </c>
      <c r="O3242" t="s">
        <v>1703</v>
      </c>
      <c r="P3242" s="3" t="s">
        <v>1704</v>
      </c>
      <c r="Q3242" t="s">
        <v>1705</v>
      </c>
      <c r="R3242">
        <v>6</v>
      </c>
      <c r="S3242" t="s">
        <v>8510</v>
      </c>
      <c r="T3242" s="2">
        <v>0.04</v>
      </c>
      <c r="U3242" t="s">
        <v>1107</v>
      </c>
      <c r="V3242" t="s">
        <v>7073</v>
      </c>
      <c r="W3242" t="s">
        <v>428</v>
      </c>
      <c r="X3242" t="s">
        <v>8511</v>
      </c>
      <c r="Y3242" s="3">
        <f>VALUE(SUBSTITUTE(Table1[[#This Row],[Order Total]],"$",""))</f>
        <v>51.08</v>
      </c>
      <c r="Z3242">
        <f>VALUE(SUBSTITUTE(Table1[[#This Row],[Total]],"$",""))</f>
        <v>54.67</v>
      </c>
      <c r="AA3242" s="3">
        <f>Table1[[#This Row],[Order Total Number]]-Table1[[#This Row],[Total Number]]</f>
        <v>-3.5900000000000034</v>
      </c>
      <c r="AB3242">
        <f>VALUE(SUBSTITUTE(Table1[[#This Row],[Shipping Cost]],"$",""))</f>
        <v>1.39</v>
      </c>
      <c r="AC3242">
        <f>VALUE(SUBSTITUTE(Table1[[#This Row],[Discount $]],"$",""))</f>
        <v>2.2400000000000002</v>
      </c>
      <c r="AD3242">
        <f>VALUE(SUBSTITUTE(Table1[[#This Row],[Retail Price]],"$",""))</f>
        <v>7.64</v>
      </c>
      <c r="AE3242" s="4">
        <f>(Table1[[#This Row],[Retail Price Number]]*Table1[[#This Row],[Order Quantity]])-Table1[[#This Row],[Discount $ Number]]+Table1[[#This Row],[Shipping Cost Number]]</f>
        <v>44.989999999999995</v>
      </c>
      <c r="AF3242">
        <f>Table1[[#This Row],[Retail Price Number]]*Table1[[#This Row],[Order Quantity]]-Table1[[#This Row],[Discount $ Number]]</f>
        <v>43.599999999999994</v>
      </c>
      <c r="AG3242">
        <f>(Table1[[#This Row],[Retail Price Number]]*Table1[[#This Row],[Order Quantity]])-Table1[[#This Row],[Discount $ Number]]-Table1[[#This Row],[Shipping Cost Number]]</f>
        <v>42.209999999999994</v>
      </c>
      <c r="AH3242">
        <f>Table1[[#This Row],[Retail Price Number]]*Table1[[#This Row],[Order Quantity]]</f>
        <v>45.839999999999996</v>
      </c>
      <c r="AI3242">
        <f>YEAR(Table1[[#This Row],[Order Date]])</f>
        <v>2016</v>
      </c>
    </row>
    <row r="3243" spans="1:35" x14ac:dyDescent="0.3">
      <c r="A3243" t="s">
        <v>3548</v>
      </c>
      <c r="B3243" s="1">
        <v>42634</v>
      </c>
      <c r="C3243" t="s">
        <v>650</v>
      </c>
      <c r="D3243" t="s">
        <v>204</v>
      </c>
      <c r="E3243" t="s">
        <v>27</v>
      </c>
      <c r="F3243" t="s">
        <v>28</v>
      </c>
      <c r="G3243" t="s">
        <v>77</v>
      </c>
      <c r="H3243" t="s">
        <v>205</v>
      </c>
      <c r="I3243" t="s">
        <v>196</v>
      </c>
      <c r="J3243" t="s">
        <v>2210</v>
      </c>
      <c r="K3243" t="s">
        <v>94</v>
      </c>
      <c r="L3243" t="s">
        <v>34</v>
      </c>
      <c r="M3243" t="s">
        <v>35</v>
      </c>
      <c r="N3243" s="1">
        <v>42634</v>
      </c>
      <c r="O3243" t="s">
        <v>2211</v>
      </c>
      <c r="P3243" s="3" t="s">
        <v>187</v>
      </c>
      <c r="Q3243" t="s">
        <v>2212</v>
      </c>
      <c r="R3243">
        <v>14</v>
      </c>
      <c r="S3243" t="s">
        <v>3129</v>
      </c>
      <c r="T3243" s="2">
        <v>0.1</v>
      </c>
      <c r="U3243" t="s">
        <v>187</v>
      </c>
      <c r="V3243" t="s">
        <v>2270</v>
      </c>
      <c r="W3243" t="s">
        <v>2216</v>
      </c>
      <c r="X3243" t="s">
        <v>3549</v>
      </c>
      <c r="Y3243" s="3">
        <f>VALUE(SUBSTITUTE(Table1[[#This Row],[Order Total]],"$",""))</f>
        <v>379.62</v>
      </c>
      <c r="Z3243">
        <f>VALUE(SUBSTITUTE(Table1[[#This Row],[Total]],"$",""))</f>
        <v>385.39</v>
      </c>
      <c r="AA3243" s="3">
        <f>Table1[[#This Row],[Order Total Number]]-Table1[[#This Row],[Total Number]]</f>
        <v>-5.7699999999999818</v>
      </c>
      <c r="AB3243">
        <f>VALUE(SUBSTITUTE(Table1[[#This Row],[Shipping Cost]],"$",""))</f>
        <v>5.77</v>
      </c>
      <c r="AC3243">
        <f>VALUE(SUBSTITUTE(Table1[[#This Row],[Discount $]],"$",""))</f>
        <v>19.98</v>
      </c>
      <c r="AD3243">
        <f>VALUE(SUBSTITUTE(Table1[[#This Row],[Retail Price]],"$",""))</f>
        <v>19.98</v>
      </c>
      <c r="AE3243" s="4">
        <f>(Table1[[#This Row],[Retail Price Number]]*Table1[[#This Row],[Order Quantity]])-Table1[[#This Row],[Discount $ Number]]+Table1[[#This Row],[Shipping Cost Number]]</f>
        <v>265.51</v>
      </c>
      <c r="AF3243">
        <f>Table1[[#This Row],[Retail Price Number]]*Table1[[#This Row],[Order Quantity]]-Table1[[#This Row],[Discount $ Number]]</f>
        <v>259.74</v>
      </c>
      <c r="AG3243">
        <f>(Table1[[#This Row],[Retail Price Number]]*Table1[[#This Row],[Order Quantity]])-Table1[[#This Row],[Discount $ Number]]-Table1[[#This Row],[Shipping Cost Number]]</f>
        <v>253.97</v>
      </c>
      <c r="AH3243">
        <f>Table1[[#This Row],[Retail Price Number]]*Table1[[#This Row],[Order Quantity]]</f>
        <v>279.72000000000003</v>
      </c>
      <c r="AI3243">
        <f>YEAR(Table1[[#This Row],[Order Date]])</f>
        <v>2016</v>
      </c>
    </row>
    <row r="3244" spans="1:35" x14ac:dyDescent="0.3">
      <c r="A3244" t="s">
        <v>3548</v>
      </c>
      <c r="B3244" s="1">
        <v>42215</v>
      </c>
      <c r="C3244" t="s">
        <v>1736</v>
      </c>
      <c r="D3244" t="s">
        <v>622</v>
      </c>
      <c r="E3244" t="s">
        <v>27</v>
      </c>
      <c r="F3244" t="s">
        <v>28</v>
      </c>
      <c r="G3244" t="s">
        <v>134</v>
      </c>
      <c r="H3244" t="s">
        <v>433</v>
      </c>
      <c r="I3244" t="s">
        <v>31</v>
      </c>
      <c r="J3244" t="s">
        <v>2210</v>
      </c>
      <c r="K3244" t="s">
        <v>94</v>
      </c>
      <c r="L3244" t="s">
        <v>34</v>
      </c>
      <c r="M3244" t="s">
        <v>35</v>
      </c>
      <c r="N3244" s="1">
        <v>42216</v>
      </c>
      <c r="O3244" t="s">
        <v>2211</v>
      </c>
      <c r="P3244" s="3" t="s">
        <v>187</v>
      </c>
      <c r="Q3244" t="s">
        <v>2212</v>
      </c>
      <c r="R3244">
        <v>31</v>
      </c>
      <c r="S3244" t="s">
        <v>3129</v>
      </c>
      <c r="T3244" s="2">
        <v>0.03</v>
      </c>
      <c r="U3244" t="s">
        <v>187</v>
      </c>
      <c r="V3244" t="s">
        <v>2270</v>
      </c>
      <c r="W3244" t="s">
        <v>2216</v>
      </c>
      <c r="X3244" t="s">
        <v>3549</v>
      </c>
      <c r="Y3244" s="3">
        <f>VALUE(SUBSTITUTE(Table1[[#This Row],[Order Total]],"$",""))</f>
        <v>379.62</v>
      </c>
      <c r="Z3244">
        <f>VALUE(SUBSTITUTE(Table1[[#This Row],[Total]],"$",""))</f>
        <v>385.39</v>
      </c>
      <c r="AA3244" s="3">
        <f>Table1[[#This Row],[Order Total Number]]-Table1[[#This Row],[Total Number]]</f>
        <v>-5.7699999999999818</v>
      </c>
      <c r="AB3244">
        <f>VALUE(SUBSTITUTE(Table1[[#This Row],[Shipping Cost]],"$",""))</f>
        <v>5.77</v>
      </c>
      <c r="AC3244">
        <f>VALUE(SUBSTITUTE(Table1[[#This Row],[Discount $]],"$",""))</f>
        <v>19.98</v>
      </c>
      <c r="AD3244">
        <f>VALUE(SUBSTITUTE(Table1[[#This Row],[Retail Price]],"$",""))</f>
        <v>19.98</v>
      </c>
      <c r="AE3244" s="4">
        <f>(Table1[[#This Row],[Retail Price Number]]*Table1[[#This Row],[Order Quantity]])-Table1[[#This Row],[Discount $ Number]]+Table1[[#This Row],[Shipping Cost Number]]</f>
        <v>605.16999999999996</v>
      </c>
      <c r="AF3244">
        <f>Table1[[#This Row],[Retail Price Number]]*Table1[[#This Row],[Order Quantity]]-Table1[[#This Row],[Discount $ Number]]</f>
        <v>599.4</v>
      </c>
      <c r="AG3244">
        <f>(Table1[[#This Row],[Retail Price Number]]*Table1[[#This Row],[Order Quantity]])-Table1[[#This Row],[Discount $ Number]]-Table1[[#This Row],[Shipping Cost Number]]</f>
        <v>593.63</v>
      </c>
      <c r="AH3244">
        <f>Table1[[#This Row],[Retail Price Number]]*Table1[[#This Row],[Order Quantity]]</f>
        <v>619.38</v>
      </c>
      <c r="AI3244">
        <f>YEAR(Table1[[#This Row],[Order Date]])</f>
        <v>2015</v>
      </c>
    </row>
    <row r="3245" spans="1:35" x14ac:dyDescent="0.3">
      <c r="A3245" t="s">
        <v>3548</v>
      </c>
      <c r="B3245" s="1">
        <v>42436</v>
      </c>
      <c r="C3245" t="s">
        <v>2602</v>
      </c>
      <c r="D3245" t="s">
        <v>929</v>
      </c>
      <c r="E3245" t="s">
        <v>27</v>
      </c>
      <c r="F3245" t="s">
        <v>28</v>
      </c>
      <c r="G3245" t="s">
        <v>77</v>
      </c>
      <c r="H3245" t="s">
        <v>217</v>
      </c>
      <c r="I3245" t="s">
        <v>92</v>
      </c>
      <c r="J3245" t="s">
        <v>229</v>
      </c>
      <c r="K3245" t="s">
        <v>94</v>
      </c>
      <c r="L3245" t="s">
        <v>34</v>
      </c>
      <c r="M3245" t="s">
        <v>35</v>
      </c>
      <c r="N3245" s="1">
        <v>42437</v>
      </c>
      <c r="O3245" t="s">
        <v>230</v>
      </c>
      <c r="P3245" s="3" t="s">
        <v>231</v>
      </c>
      <c r="Q3245" t="s">
        <v>232</v>
      </c>
      <c r="R3245">
        <v>31</v>
      </c>
      <c r="S3245" t="s">
        <v>12291</v>
      </c>
      <c r="T3245" s="2">
        <v>0.09</v>
      </c>
      <c r="U3245" t="s">
        <v>127</v>
      </c>
      <c r="V3245" t="s">
        <v>12292</v>
      </c>
      <c r="W3245" t="s">
        <v>236</v>
      </c>
      <c r="X3245" t="s">
        <v>6651</v>
      </c>
      <c r="Y3245" s="3">
        <f>VALUE(SUBSTITUTE(Table1[[#This Row],[Order Total]],"$",""))</f>
        <v>597.55999999999995</v>
      </c>
      <c r="Z3245">
        <f>VALUE(SUBSTITUTE(Table1[[#This Row],[Total]],"$",""))</f>
        <v>591.65</v>
      </c>
      <c r="AA3245" s="3">
        <f>Table1[[#This Row],[Order Total Number]]-Table1[[#This Row],[Total Number]]</f>
        <v>5.9099999999999682</v>
      </c>
      <c r="AB3245">
        <f>VALUE(SUBSTITUTE(Table1[[#This Row],[Shipping Cost]],"$",""))</f>
        <v>49</v>
      </c>
      <c r="AC3245">
        <f>VALUE(SUBSTITUTE(Table1[[#This Row],[Discount $]],"$",""))</f>
        <v>0</v>
      </c>
      <c r="AD3245">
        <f>VALUE(SUBSTITUTE(Table1[[#This Row],[Retail Price]],"$",""))</f>
        <v>449.99</v>
      </c>
      <c r="AE3245" s="4">
        <f>(Table1[[#This Row],[Retail Price Number]]*Table1[[#This Row],[Order Quantity]])-Table1[[#This Row],[Discount $ Number]]+Table1[[#This Row],[Shipping Cost Number]]</f>
        <v>13998.69</v>
      </c>
      <c r="AF3245">
        <f>Table1[[#This Row],[Retail Price Number]]*Table1[[#This Row],[Order Quantity]]-Table1[[#This Row],[Discount $ Number]]</f>
        <v>13949.69</v>
      </c>
      <c r="AG3245">
        <f>(Table1[[#This Row],[Retail Price Number]]*Table1[[#This Row],[Order Quantity]])-Table1[[#This Row],[Discount $ Number]]-Table1[[#This Row],[Shipping Cost Number]]</f>
        <v>13900.69</v>
      </c>
      <c r="AH3245">
        <f>Table1[[#This Row],[Retail Price Number]]*Table1[[#This Row],[Order Quantity]]</f>
        <v>13949.69</v>
      </c>
      <c r="AI3245">
        <f>YEAR(Table1[[#This Row],[Order Date]])</f>
        <v>2016</v>
      </c>
    </row>
    <row r="3246" spans="1:35" x14ac:dyDescent="0.3">
      <c r="A3246" t="s">
        <v>11136</v>
      </c>
      <c r="B3246" s="1">
        <v>42274</v>
      </c>
      <c r="C3246" t="s">
        <v>4192</v>
      </c>
      <c r="D3246" t="s">
        <v>1019</v>
      </c>
      <c r="E3246" t="s">
        <v>46</v>
      </c>
      <c r="F3246" t="s">
        <v>47</v>
      </c>
      <c r="G3246" t="s">
        <v>29</v>
      </c>
      <c r="H3246" t="s">
        <v>48</v>
      </c>
      <c r="I3246" t="s">
        <v>92</v>
      </c>
      <c r="J3246" t="s">
        <v>2210</v>
      </c>
      <c r="K3246" t="s">
        <v>94</v>
      </c>
      <c r="L3246" t="s">
        <v>34</v>
      </c>
      <c r="M3246" t="s">
        <v>35</v>
      </c>
      <c r="N3246" s="1">
        <v>42274</v>
      </c>
      <c r="O3246" t="s">
        <v>2211</v>
      </c>
      <c r="P3246" s="3" t="s">
        <v>187</v>
      </c>
      <c r="Q3246" t="s">
        <v>2212</v>
      </c>
      <c r="R3246">
        <v>8</v>
      </c>
      <c r="S3246" t="s">
        <v>3987</v>
      </c>
      <c r="T3246" s="2">
        <v>0.05</v>
      </c>
      <c r="U3246" t="s">
        <v>7705</v>
      </c>
      <c r="V3246" t="s">
        <v>11137</v>
      </c>
      <c r="W3246" t="s">
        <v>2216</v>
      </c>
      <c r="X3246" t="s">
        <v>5549</v>
      </c>
      <c r="Y3246" s="3">
        <f>VALUE(SUBSTITUTE(Table1[[#This Row],[Order Total]],"$",""))</f>
        <v>638.55999999999995</v>
      </c>
      <c r="Z3246">
        <f>VALUE(SUBSTITUTE(Table1[[#This Row],[Total]],"$",""))</f>
        <v>644.33000000000004</v>
      </c>
      <c r="AA3246" s="3">
        <f>Table1[[#This Row],[Order Total Number]]-Table1[[#This Row],[Total Number]]</f>
        <v>-5.7700000000000955</v>
      </c>
      <c r="AB3246">
        <f>VALUE(SUBSTITUTE(Table1[[#This Row],[Shipping Cost]],"$",""))</f>
        <v>5.77</v>
      </c>
      <c r="AC3246">
        <f>VALUE(SUBSTITUTE(Table1[[#This Row],[Discount $]],"$",""))</f>
        <v>40.76</v>
      </c>
      <c r="AD3246">
        <f>VALUE(SUBSTITUTE(Table1[[#This Row],[Retail Price]],"$",""))</f>
        <v>19.98</v>
      </c>
      <c r="AE3246" s="4">
        <f>(Table1[[#This Row],[Retail Price Number]]*Table1[[#This Row],[Order Quantity]])-Table1[[#This Row],[Discount $ Number]]+Table1[[#This Row],[Shipping Cost Number]]</f>
        <v>124.85000000000001</v>
      </c>
      <c r="AF3246">
        <f>Table1[[#This Row],[Retail Price Number]]*Table1[[#This Row],[Order Quantity]]-Table1[[#This Row],[Discount $ Number]]</f>
        <v>119.08000000000001</v>
      </c>
      <c r="AG3246">
        <f>(Table1[[#This Row],[Retail Price Number]]*Table1[[#This Row],[Order Quantity]])-Table1[[#This Row],[Discount $ Number]]-Table1[[#This Row],[Shipping Cost Number]]</f>
        <v>113.31000000000002</v>
      </c>
      <c r="AH3246">
        <f>Table1[[#This Row],[Retail Price Number]]*Table1[[#This Row],[Order Quantity]]</f>
        <v>159.84</v>
      </c>
      <c r="AI3246">
        <f>YEAR(Table1[[#This Row],[Order Date]])</f>
        <v>2015</v>
      </c>
    </row>
    <row r="3247" spans="1:35" x14ac:dyDescent="0.3">
      <c r="A3247" t="s">
        <v>9495</v>
      </c>
      <c r="B3247" s="1">
        <v>42183</v>
      </c>
      <c r="C3247" t="s">
        <v>3019</v>
      </c>
      <c r="D3247" t="s">
        <v>551</v>
      </c>
      <c r="E3247" t="s">
        <v>27</v>
      </c>
      <c r="F3247" t="s">
        <v>28</v>
      </c>
      <c r="G3247" t="s">
        <v>134</v>
      </c>
      <c r="H3247" t="s">
        <v>289</v>
      </c>
      <c r="I3247" t="s">
        <v>196</v>
      </c>
      <c r="J3247" t="s">
        <v>122</v>
      </c>
      <c r="K3247" t="s">
        <v>94</v>
      </c>
      <c r="L3247" t="s">
        <v>34</v>
      </c>
      <c r="M3247" t="s">
        <v>35</v>
      </c>
      <c r="N3247" s="1">
        <v>42185</v>
      </c>
      <c r="O3247" t="s">
        <v>123</v>
      </c>
      <c r="P3247" s="3" t="s">
        <v>124</v>
      </c>
      <c r="Q3247" t="s">
        <v>125</v>
      </c>
      <c r="R3247">
        <v>13</v>
      </c>
      <c r="S3247" t="s">
        <v>6079</v>
      </c>
      <c r="T3247" s="2">
        <v>0.02</v>
      </c>
      <c r="U3247" t="s">
        <v>1815</v>
      </c>
      <c r="V3247" t="s">
        <v>9496</v>
      </c>
      <c r="W3247" t="s">
        <v>129</v>
      </c>
      <c r="X3247" t="s">
        <v>8149</v>
      </c>
      <c r="Y3247" s="3">
        <f>VALUE(SUBSTITUTE(Table1[[#This Row],[Order Total]],"$",""))</f>
        <v>57.83</v>
      </c>
      <c r="Z3247">
        <f>VALUE(SUBSTITUTE(Table1[[#This Row],[Total]],"$",""))</f>
        <v>59.55</v>
      </c>
      <c r="AA3247" s="3">
        <f>Table1[[#This Row],[Order Total Number]]-Table1[[#This Row],[Total Number]]</f>
        <v>-1.7199999999999989</v>
      </c>
      <c r="AB3247">
        <f>VALUE(SUBSTITUTE(Table1[[#This Row],[Shipping Cost]],"$",""))</f>
        <v>2.5</v>
      </c>
      <c r="AC3247">
        <f>VALUE(SUBSTITUTE(Table1[[#This Row],[Discount $]],"$",""))</f>
        <v>5.74</v>
      </c>
      <c r="AD3247">
        <f>VALUE(SUBSTITUTE(Table1[[#This Row],[Retail Price]],"$",""))</f>
        <v>3.69</v>
      </c>
      <c r="AE3247" s="4">
        <f>(Table1[[#This Row],[Retail Price Number]]*Table1[[#This Row],[Order Quantity]])-Table1[[#This Row],[Discount $ Number]]+Table1[[#This Row],[Shipping Cost Number]]</f>
        <v>44.73</v>
      </c>
      <c r="AF3247">
        <f>Table1[[#This Row],[Retail Price Number]]*Table1[[#This Row],[Order Quantity]]-Table1[[#This Row],[Discount $ Number]]</f>
        <v>42.23</v>
      </c>
      <c r="AG3247">
        <f>(Table1[[#This Row],[Retail Price Number]]*Table1[[#This Row],[Order Quantity]])-Table1[[#This Row],[Discount $ Number]]-Table1[[#This Row],[Shipping Cost Number]]</f>
        <v>39.729999999999997</v>
      </c>
      <c r="AH3247">
        <f>Table1[[#This Row],[Retail Price Number]]*Table1[[#This Row],[Order Quantity]]</f>
        <v>47.97</v>
      </c>
      <c r="AI3247">
        <f>YEAR(Table1[[#This Row],[Order Date]])</f>
        <v>2015</v>
      </c>
    </row>
    <row r="3248" spans="1:35" x14ac:dyDescent="0.3">
      <c r="A3248" t="s">
        <v>4521</v>
      </c>
      <c r="B3248" s="1">
        <v>42690</v>
      </c>
      <c r="C3248" t="s">
        <v>2772</v>
      </c>
      <c r="D3248" t="s">
        <v>133</v>
      </c>
      <c r="E3248" t="s">
        <v>27</v>
      </c>
      <c r="F3248" t="s">
        <v>28</v>
      </c>
      <c r="G3248" t="s">
        <v>77</v>
      </c>
      <c r="H3248" t="s">
        <v>62</v>
      </c>
      <c r="I3248" t="s">
        <v>92</v>
      </c>
      <c r="J3248" t="s">
        <v>2237</v>
      </c>
      <c r="K3248" t="s">
        <v>94</v>
      </c>
      <c r="L3248" t="s">
        <v>34</v>
      </c>
      <c r="M3248" t="s">
        <v>35</v>
      </c>
      <c r="N3248" s="1">
        <v>42690</v>
      </c>
      <c r="O3248" t="s">
        <v>2238</v>
      </c>
      <c r="P3248" s="3" t="s">
        <v>2149</v>
      </c>
      <c r="Q3248" t="s">
        <v>2239</v>
      </c>
      <c r="R3248">
        <v>39</v>
      </c>
      <c r="S3248" t="s">
        <v>4522</v>
      </c>
      <c r="T3248" s="2">
        <v>0.09</v>
      </c>
      <c r="U3248" t="s">
        <v>4523</v>
      </c>
      <c r="V3248" t="s">
        <v>4524</v>
      </c>
      <c r="W3248" t="s">
        <v>2211</v>
      </c>
      <c r="X3248" t="s">
        <v>4525</v>
      </c>
      <c r="Y3248" s="3">
        <f>VALUE(SUBSTITUTE(Table1[[#This Row],[Order Total]],"$",""))</f>
        <v>326.19</v>
      </c>
      <c r="Z3248">
        <f>VALUE(SUBSTITUTE(Table1[[#This Row],[Total]],"$",""))</f>
        <v>333.96</v>
      </c>
      <c r="AA3248" s="3">
        <f>Table1[[#This Row],[Order Total Number]]-Table1[[#This Row],[Total Number]]</f>
        <v>-7.7699999999999818</v>
      </c>
      <c r="AB3248">
        <f>VALUE(SUBSTITUTE(Table1[[#This Row],[Shipping Cost]],"$",""))</f>
        <v>12.39</v>
      </c>
      <c r="AC3248">
        <f>VALUE(SUBSTITUTE(Table1[[#This Row],[Discount $]],"$",""))</f>
        <v>38.159999999999997</v>
      </c>
      <c r="AD3248">
        <f>VALUE(SUBSTITUTE(Table1[[#This Row],[Retail Price]],"$",""))</f>
        <v>16.98</v>
      </c>
      <c r="AE3248" s="4">
        <f>(Table1[[#This Row],[Retail Price Number]]*Table1[[#This Row],[Order Quantity]])-Table1[[#This Row],[Discount $ Number]]+Table1[[#This Row],[Shipping Cost Number]]</f>
        <v>636.45000000000005</v>
      </c>
      <c r="AF3248">
        <f>Table1[[#This Row],[Retail Price Number]]*Table1[[#This Row],[Order Quantity]]-Table1[[#This Row],[Discount $ Number]]</f>
        <v>624.06000000000006</v>
      </c>
      <c r="AG3248">
        <f>(Table1[[#This Row],[Retail Price Number]]*Table1[[#This Row],[Order Quantity]])-Table1[[#This Row],[Discount $ Number]]-Table1[[#This Row],[Shipping Cost Number]]</f>
        <v>611.67000000000007</v>
      </c>
      <c r="AH3248">
        <f>Table1[[#This Row],[Retail Price Number]]*Table1[[#This Row],[Order Quantity]]</f>
        <v>662.22</v>
      </c>
      <c r="AI3248">
        <f>YEAR(Table1[[#This Row],[Order Date]])</f>
        <v>2016</v>
      </c>
    </row>
    <row r="3249" spans="1:35" x14ac:dyDescent="0.3">
      <c r="A3249" t="s">
        <v>4521</v>
      </c>
      <c r="B3249" s="1">
        <v>42142</v>
      </c>
      <c r="C3249" t="s">
        <v>1142</v>
      </c>
      <c r="D3249" t="s">
        <v>144</v>
      </c>
      <c r="E3249" t="s">
        <v>46</v>
      </c>
      <c r="F3249" t="s">
        <v>47</v>
      </c>
      <c r="G3249" t="s">
        <v>77</v>
      </c>
      <c r="H3249" t="s">
        <v>107</v>
      </c>
      <c r="I3249" t="s">
        <v>196</v>
      </c>
      <c r="J3249" t="s">
        <v>355</v>
      </c>
      <c r="K3249" t="s">
        <v>94</v>
      </c>
      <c r="L3249" t="s">
        <v>34</v>
      </c>
      <c r="M3249" t="s">
        <v>35</v>
      </c>
      <c r="N3249" s="1">
        <v>42142</v>
      </c>
      <c r="O3249" t="s">
        <v>129</v>
      </c>
      <c r="P3249" s="3" t="s">
        <v>356</v>
      </c>
      <c r="Q3249" t="s">
        <v>357</v>
      </c>
      <c r="R3249">
        <v>15</v>
      </c>
      <c r="S3249" t="s">
        <v>4975</v>
      </c>
      <c r="T3249" s="2">
        <v>0.1</v>
      </c>
      <c r="U3249" t="s">
        <v>776</v>
      </c>
      <c r="V3249" t="s">
        <v>3360</v>
      </c>
      <c r="W3249" t="s">
        <v>361</v>
      </c>
      <c r="X3249" t="s">
        <v>1856</v>
      </c>
      <c r="Y3249" s="3">
        <f>VALUE(SUBSTITUTE(Table1[[#This Row],[Order Total]],"$",""))</f>
        <v>123.84</v>
      </c>
      <c r="Z3249">
        <f>VALUE(SUBSTITUTE(Table1[[#This Row],[Total]],"$",""))</f>
        <v>120.46</v>
      </c>
      <c r="AA3249" s="3">
        <f>Table1[[#This Row],[Order Total Number]]-Table1[[#This Row],[Total Number]]</f>
        <v>3.3800000000000097</v>
      </c>
      <c r="AB3249">
        <f>VALUE(SUBSTITUTE(Table1[[#This Row],[Shipping Cost]],"$",""))</f>
        <v>3.6</v>
      </c>
      <c r="AC3249">
        <f>VALUE(SUBSTITUTE(Table1[[#This Row],[Discount $]],"$",""))</f>
        <v>5.16</v>
      </c>
      <c r="AD3249">
        <f>VALUE(SUBSTITUTE(Table1[[#This Row],[Retail Price]],"$",""))</f>
        <v>5.68</v>
      </c>
      <c r="AE3249" s="4">
        <f>(Table1[[#This Row],[Retail Price Number]]*Table1[[#This Row],[Order Quantity]])-Table1[[#This Row],[Discount $ Number]]+Table1[[#This Row],[Shipping Cost Number]]</f>
        <v>83.639999999999986</v>
      </c>
      <c r="AF3249">
        <f>Table1[[#This Row],[Retail Price Number]]*Table1[[#This Row],[Order Quantity]]-Table1[[#This Row],[Discount $ Number]]</f>
        <v>80.039999999999992</v>
      </c>
      <c r="AG3249">
        <f>(Table1[[#This Row],[Retail Price Number]]*Table1[[#This Row],[Order Quantity]])-Table1[[#This Row],[Discount $ Number]]-Table1[[#This Row],[Shipping Cost Number]]</f>
        <v>76.44</v>
      </c>
      <c r="AH3249">
        <f>Table1[[#This Row],[Retail Price Number]]*Table1[[#This Row],[Order Quantity]]</f>
        <v>85.199999999999989</v>
      </c>
      <c r="AI3249">
        <f>YEAR(Table1[[#This Row],[Order Date]])</f>
        <v>2015</v>
      </c>
    </row>
    <row r="3250" spans="1:35" x14ac:dyDescent="0.3">
      <c r="A3250" t="s">
        <v>4521</v>
      </c>
      <c r="B3250" s="1">
        <v>42423</v>
      </c>
      <c r="C3250" t="s">
        <v>1546</v>
      </c>
      <c r="D3250" t="s">
        <v>1547</v>
      </c>
      <c r="E3250" t="s">
        <v>27</v>
      </c>
      <c r="F3250" t="s">
        <v>28</v>
      </c>
      <c r="G3250" t="s">
        <v>91</v>
      </c>
      <c r="H3250" t="s">
        <v>433</v>
      </c>
      <c r="I3250" t="s">
        <v>63</v>
      </c>
      <c r="J3250" t="s">
        <v>1164</v>
      </c>
      <c r="K3250" t="s">
        <v>94</v>
      </c>
      <c r="L3250" t="s">
        <v>34</v>
      </c>
      <c r="M3250" t="s">
        <v>35</v>
      </c>
      <c r="N3250" s="1">
        <v>42424</v>
      </c>
      <c r="O3250" t="s">
        <v>1165</v>
      </c>
      <c r="P3250" s="3" t="s">
        <v>1166</v>
      </c>
      <c r="Q3250" t="s">
        <v>1167</v>
      </c>
      <c r="R3250">
        <v>37</v>
      </c>
      <c r="S3250" t="s">
        <v>9840</v>
      </c>
      <c r="T3250" s="2">
        <v>0.09</v>
      </c>
      <c r="U3250" t="s">
        <v>9841</v>
      </c>
      <c r="V3250" t="s">
        <v>9842</v>
      </c>
      <c r="W3250" t="s">
        <v>1169</v>
      </c>
      <c r="X3250" t="s">
        <v>9843</v>
      </c>
      <c r="Y3250" s="3">
        <f>VALUE(SUBSTITUTE(Table1[[#This Row],[Order Total]],"$",""))</f>
        <v>253.89</v>
      </c>
      <c r="Z3250">
        <f>VALUE(SUBSTITUTE(Table1[[#This Row],[Total]],"$",""))</f>
        <v>253.47</v>
      </c>
      <c r="AA3250" s="3">
        <f>Table1[[#This Row],[Order Total Number]]-Table1[[#This Row],[Total Number]]</f>
        <v>0.41999999999998749</v>
      </c>
      <c r="AB3250">
        <f>VALUE(SUBSTITUTE(Table1[[#This Row],[Shipping Cost]],"$",""))</f>
        <v>2.64</v>
      </c>
      <c r="AC3250">
        <f>VALUE(SUBSTITUTE(Table1[[#This Row],[Discount $]],"$",""))</f>
        <v>21.91</v>
      </c>
      <c r="AD3250">
        <f>VALUE(SUBSTITUTE(Table1[[#This Row],[Retail Price]],"$",""))</f>
        <v>8.34</v>
      </c>
      <c r="AE3250" s="4">
        <f>(Table1[[#This Row],[Retail Price Number]]*Table1[[#This Row],[Order Quantity]])-Table1[[#This Row],[Discount $ Number]]+Table1[[#This Row],[Shipping Cost Number]]</f>
        <v>289.30999999999995</v>
      </c>
      <c r="AF3250">
        <f>Table1[[#This Row],[Retail Price Number]]*Table1[[#This Row],[Order Quantity]]-Table1[[#This Row],[Discount $ Number]]</f>
        <v>286.66999999999996</v>
      </c>
      <c r="AG3250">
        <f>(Table1[[#This Row],[Retail Price Number]]*Table1[[#This Row],[Order Quantity]])-Table1[[#This Row],[Discount $ Number]]-Table1[[#This Row],[Shipping Cost Number]]</f>
        <v>284.02999999999997</v>
      </c>
      <c r="AH3250">
        <f>Table1[[#This Row],[Retail Price Number]]*Table1[[#This Row],[Order Quantity]]</f>
        <v>308.58</v>
      </c>
      <c r="AI3250">
        <f>YEAR(Table1[[#This Row],[Order Date]])</f>
        <v>2016</v>
      </c>
    </row>
    <row r="3251" spans="1:35" x14ac:dyDescent="0.3">
      <c r="A3251" t="s">
        <v>4521</v>
      </c>
      <c r="B3251" s="1">
        <v>42502</v>
      </c>
      <c r="C3251" t="s">
        <v>2033</v>
      </c>
      <c r="D3251" t="s">
        <v>331</v>
      </c>
      <c r="E3251" t="s">
        <v>46</v>
      </c>
      <c r="F3251" t="s">
        <v>47</v>
      </c>
      <c r="G3251" t="s">
        <v>134</v>
      </c>
      <c r="H3251" t="s">
        <v>107</v>
      </c>
      <c r="I3251" t="s">
        <v>196</v>
      </c>
      <c r="J3251" t="s">
        <v>651</v>
      </c>
      <c r="K3251" t="s">
        <v>94</v>
      </c>
      <c r="L3251" t="s">
        <v>34</v>
      </c>
      <c r="M3251" t="s">
        <v>35</v>
      </c>
      <c r="N3251" s="1">
        <v>42504</v>
      </c>
      <c r="O3251" t="s">
        <v>652</v>
      </c>
      <c r="P3251" s="3" t="s">
        <v>653</v>
      </c>
      <c r="Q3251" t="s">
        <v>98</v>
      </c>
      <c r="R3251">
        <v>29</v>
      </c>
      <c r="S3251" t="s">
        <v>11186</v>
      </c>
      <c r="T3251" s="2">
        <v>0.09</v>
      </c>
      <c r="U3251" t="s">
        <v>2239</v>
      </c>
      <c r="V3251" t="s">
        <v>7025</v>
      </c>
      <c r="W3251" t="s">
        <v>57</v>
      </c>
      <c r="X3251" t="s">
        <v>4133</v>
      </c>
      <c r="Y3251" s="3">
        <f>VALUE(SUBSTITUTE(Table1[[#This Row],[Order Total]],"$",""))</f>
        <v>63.86</v>
      </c>
      <c r="Z3251">
        <f>VALUE(SUBSTITUTE(Table1[[#This Row],[Total]],"$",""))</f>
        <v>65.459999999999994</v>
      </c>
      <c r="AA3251" s="3">
        <f>Table1[[#This Row],[Order Total Number]]-Table1[[#This Row],[Total Number]]</f>
        <v>-1.5999999999999943</v>
      </c>
      <c r="AB3251">
        <f>VALUE(SUBSTITUTE(Table1[[#This Row],[Shipping Cost]],"$",""))</f>
        <v>0.7</v>
      </c>
      <c r="AC3251">
        <f>VALUE(SUBSTITUTE(Table1[[#This Row],[Discount $]],"$",""))</f>
        <v>5.94</v>
      </c>
      <c r="AD3251">
        <f>VALUE(SUBSTITUTE(Table1[[#This Row],[Retail Price]],"$",""))</f>
        <v>1.26</v>
      </c>
      <c r="AE3251" s="4">
        <f>(Table1[[#This Row],[Retail Price Number]]*Table1[[#This Row],[Order Quantity]])-Table1[[#This Row],[Discount $ Number]]+Table1[[#This Row],[Shipping Cost Number]]</f>
        <v>31.299999999999997</v>
      </c>
      <c r="AF3251">
        <f>Table1[[#This Row],[Retail Price Number]]*Table1[[#This Row],[Order Quantity]]-Table1[[#This Row],[Discount $ Number]]</f>
        <v>30.599999999999998</v>
      </c>
      <c r="AG3251">
        <f>(Table1[[#This Row],[Retail Price Number]]*Table1[[#This Row],[Order Quantity]])-Table1[[#This Row],[Discount $ Number]]-Table1[[#This Row],[Shipping Cost Number]]</f>
        <v>29.9</v>
      </c>
      <c r="AH3251">
        <f>Table1[[#This Row],[Retail Price Number]]*Table1[[#This Row],[Order Quantity]]</f>
        <v>36.54</v>
      </c>
      <c r="AI3251">
        <f>YEAR(Table1[[#This Row],[Order Date]])</f>
        <v>2016</v>
      </c>
    </row>
    <row r="3252" spans="1:35" x14ac:dyDescent="0.3">
      <c r="A3252" t="s">
        <v>2841</v>
      </c>
      <c r="B3252" s="1">
        <v>42256</v>
      </c>
      <c r="C3252" t="s">
        <v>2842</v>
      </c>
      <c r="D3252" t="s">
        <v>1207</v>
      </c>
      <c r="E3252" t="s">
        <v>46</v>
      </c>
      <c r="F3252" t="s">
        <v>47</v>
      </c>
      <c r="G3252" t="s">
        <v>29</v>
      </c>
      <c r="H3252" t="s">
        <v>48</v>
      </c>
      <c r="I3252" t="s">
        <v>121</v>
      </c>
      <c r="J3252" t="s">
        <v>1813</v>
      </c>
      <c r="K3252" t="s">
        <v>94</v>
      </c>
      <c r="L3252" t="s">
        <v>95</v>
      </c>
      <c r="M3252" t="s">
        <v>35</v>
      </c>
      <c r="N3252" s="1">
        <v>42258</v>
      </c>
      <c r="O3252" t="s">
        <v>1814</v>
      </c>
      <c r="P3252" s="3" t="s">
        <v>1815</v>
      </c>
      <c r="Q3252" t="s">
        <v>1107</v>
      </c>
      <c r="R3252">
        <v>20</v>
      </c>
      <c r="S3252" t="s">
        <v>2843</v>
      </c>
      <c r="T3252" s="2">
        <v>0.03</v>
      </c>
      <c r="U3252" t="s">
        <v>2582</v>
      </c>
      <c r="V3252" t="s">
        <v>2844</v>
      </c>
      <c r="W3252" t="s">
        <v>1587</v>
      </c>
      <c r="X3252" t="s">
        <v>2845</v>
      </c>
      <c r="Y3252" s="3">
        <f>VALUE(SUBSTITUTE(Table1[[#This Row],[Order Total]],"$",""))</f>
        <v>145.76</v>
      </c>
      <c r="Z3252">
        <f>VALUE(SUBSTITUTE(Table1[[#This Row],[Total]],"$",""))</f>
        <v>149.77000000000001</v>
      </c>
      <c r="AA3252" s="3">
        <f>Table1[[#This Row],[Order Total Number]]-Table1[[#This Row],[Total Number]]</f>
        <v>-4.0100000000000193</v>
      </c>
      <c r="AB3252">
        <f>VALUE(SUBSTITUTE(Table1[[#This Row],[Shipping Cost]],"$",""))</f>
        <v>5.01</v>
      </c>
      <c r="AC3252">
        <f>VALUE(SUBSTITUTE(Table1[[#This Row],[Discount $]],"$",""))</f>
        <v>4.4800000000000004</v>
      </c>
      <c r="AD3252">
        <f>VALUE(SUBSTITUTE(Table1[[#This Row],[Retail Price]],"$",""))</f>
        <v>5.74</v>
      </c>
      <c r="AE3252" s="4">
        <f>(Table1[[#This Row],[Retail Price Number]]*Table1[[#This Row],[Order Quantity]])-Table1[[#This Row],[Discount $ Number]]+Table1[[#This Row],[Shipping Cost Number]]</f>
        <v>115.33000000000001</v>
      </c>
      <c r="AF3252">
        <f>Table1[[#This Row],[Retail Price Number]]*Table1[[#This Row],[Order Quantity]]-Table1[[#This Row],[Discount $ Number]]</f>
        <v>110.32000000000001</v>
      </c>
      <c r="AG3252">
        <f>(Table1[[#This Row],[Retail Price Number]]*Table1[[#This Row],[Order Quantity]])-Table1[[#This Row],[Discount $ Number]]-Table1[[#This Row],[Shipping Cost Number]]</f>
        <v>105.31</v>
      </c>
      <c r="AH3252">
        <f>Table1[[#This Row],[Retail Price Number]]*Table1[[#This Row],[Order Quantity]]</f>
        <v>114.80000000000001</v>
      </c>
      <c r="AI3252">
        <f>YEAR(Table1[[#This Row],[Order Date]])</f>
        <v>2015</v>
      </c>
    </row>
    <row r="3253" spans="1:35" x14ac:dyDescent="0.3">
      <c r="A3253" t="s">
        <v>2841</v>
      </c>
      <c r="B3253" s="1">
        <v>42276</v>
      </c>
      <c r="C3253" t="s">
        <v>1301</v>
      </c>
      <c r="D3253" t="s">
        <v>228</v>
      </c>
      <c r="E3253" t="s">
        <v>46</v>
      </c>
      <c r="F3253" t="s">
        <v>47</v>
      </c>
      <c r="G3253" t="s">
        <v>29</v>
      </c>
      <c r="H3253" t="s">
        <v>107</v>
      </c>
      <c r="I3253" t="s">
        <v>121</v>
      </c>
      <c r="J3253" t="s">
        <v>1813</v>
      </c>
      <c r="K3253" t="s">
        <v>94</v>
      </c>
      <c r="L3253" t="s">
        <v>95</v>
      </c>
      <c r="M3253" t="s">
        <v>35</v>
      </c>
      <c r="N3253" s="1">
        <v>42277</v>
      </c>
      <c r="O3253" t="s">
        <v>1814</v>
      </c>
      <c r="P3253" s="3" t="s">
        <v>1815</v>
      </c>
      <c r="Q3253" t="s">
        <v>1107</v>
      </c>
      <c r="R3253">
        <v>38</v>
      </c>
      <c r="S3253" t="s">
        <v>2843</v>
      </c>
      <c r="T3253" s="2">
        <v>0.03</v>
      </c>
      <c r="U3253" t="s">
        <v>2582</v>
      </c>
      <c r="V3253" t="s">
        <v>4063</v>
      </c>
      <c r="W3253" t="s">
        <v>1587</v>
      </c>
      <c r="X3253" t="s">
        <v>2845</v>
      </c>
      <c r="Y3253" s="3">
        <f>VALUE(SUBSTITUTE(Table1[[#This Row],[Order Total]],"$",""))</f>
        <v>144.76</v>
      </c>
      <c r="Z3253">
        <f>VALUE(SUBSTITUTE(Table1[[#This Row],[Total]],"$",""))</f>
        <v>149.77000000000001</v>
      </c>
      <c r="AA3253" s="3">
        <f>Table1[[#This Row],[Order Total Number]]-Table1[[#This Row],[Total Number]]</f>
        <v>-5.0100000000000193</v>
      </c>
      <c r="AB3253">
        <f>VALUE(SUBSTITUTE(Table1[[#This Row],[Shipping Cost]],"$",""))</f>
        <v>5.01</v>
      </c>
      <c r="AC3253">
        <f>VALUE(SUBSTITUTE(Table1[[#This Row],[Discount $]],"$",""))</f>
        <v>4.4800000000000004</v>
      </c>
      <c r="AD3253">
        <f>VALUE(SUBSTITUTE(Table1[[#This Row],[Retail Price]],"$",""))</f>
        <v>5.74</v>
      </c>
      <c r="AE3253" s="4">
        <f>(Table1[[#This Row],[Retail Price Number]]*Table1[[#This Row],[Order Quantity]])-Table1[[#This Row],[Discount $ Number]]+Table1[[#This Row],[Shipping Cost Number]]</f>
        <v>218.65</v>
      </c>
      <c r="AF3253">
        <f>Table1[[#This Row],[Retail Price Number]]*Table1[[#This Row],[Order Quantity]]-Table1[[#This Row],[Discount $ Number]]</f>
        <v>213.64000000000001</v>
      </c>
      <c r="AG3253">
        <f>(Table1[[#This Row],[Retail Price Number]]*Table1[[#This Row],[Order Quantity]])-Table1[[#This Row],[Discount $ Number]]-Table1[[#This Row],[Shipping Cost Number]]</f>
        <v>208.63000000000002</v>
      </c>
      <c r="AH3253">
        <f>Table1[[#This Row],[Retail Price Number]]*Table1[[#This Row],[Order Quantity]]</f>
        <v>218.12</v>
      </c>
      <c r="AI3253">
        <f>YEAR(Table1[[#This Row],[Order Date]])</f>
        <v>2015</v>
      </c>
    </row>
    <row r="3254" spans="1:35" x14ac:dyDescent="0.3">
      <c r="A3254" t="s">
        <v>2841</v>
      </c>
      <c r="B3254" s="1">
        <v>42102</v>
      </c>
      <c r="C3254" t="s">
        <v>1818</v>
      </c>
      <c r="D3254" t="s">
        <v>11361</v>
      </c>
      <c r="E3254" t="s">
        <v>27</v>
      </c>
      <c r="F3254" t="s">
        <v>28</v>
      </c>
      <c r="G3254" t="s">
        <v>77</v>
      </c>
      <c r="H3254" t="s">
        <v>965</v>
      </c>
      <c r="I3254" t="s">
        <v>63</v>
      </c>
      <c r="J3254" t="s">
        <v>1813</v>
      </c>
      <c r="K3254" t="s">
        <v>33</v>
      </c>
      <c r="L3254" t="s">
        <v>34</v>
      </c>
      <c r="M3254" t="s">
        <v>35</v>
      </c>
      <c r="N3254" s="1">
        <v>42103</v>
      </c>
      <c r="O3254" t="s">
        <v>1814</v>
      </c>
      <c r="P3254" s="3" t="s">
        <v>1815</v>
      </c>
      <c r="Q3254" t="s">
        <v>1107</v>
      </c>
      <c r="R3254">
        <v>29</v>
      </c>
      <c r="S3254" t="s">
        <v>2843</v>
      </c>
      <c r="T3254" s="2">
        <v>0.03</v>
      </c>
      <c r="U3254" t="s">
        <v>2582</v>
      </c>
      <c r="V3254" t="s">
        <v>4063</v>
      </c>
      <c r="W3254" t="s">
        <v>1587</v>
      </c>
      <c r="X3254" t="s">
        <v>2845</v>
      </c>
      <c r="Y3254" s="3">
        <f>VALUE(SUBSTITUTE(Table1[[#This Row],[Order Total]],"$",""))</f>
        <v>144.76</v>
      </c>
      <c r="Z3254">
        <f>VALUE(SUBSTITUTE(Table1[[#This Row],[Total]],"$",""))</f>
        <v>149.77000000000001</v>
      </c>
      <c r="AA3254" s="3">
        <f>Table1[[#This Row],[Order Total Number]]-Table1[[#This Row],[Total Number]]</f>
        <v>-5.0100000000000193</v>
      </c>
      <c r="AB3254">
        <f>VALUE(SUBSTITUTE(Table1[[#This Row],[Shipping Cost]],"$",""))</f>
        <v>5.01</v>
      </c>
      <c r="AC3254">
        <f>VALUE(SUBSTITUTE(Table1[[#This Row],[Discount $]],"$",""))</f>
        <v>4.4800000000000004</v>
      </c>
      <c r="AD3254">
        <f>VALUE(SUBSTITUTE(Table1[[#This Row],[Retail Price]],"$",""))</f>
        <v>5.74</v>
      </c>
      <c r="AE3254" s="4">
        <f>(Table1[[#This Row],[Retail Price Number]]*Table1[[#This Row],[Order Quantity]])-Table1[[#This Row],[Discount $ Number]]+Table1[[#This Row],[Shipping Cost Number]]</f>
        <v>166.99</v>
      </c>
      <c r="AF3254">
        <f>Table1[[#This Row],[Retail Price Number]]*Table1[[#This Row],[Order Quantity]]-Table1[[#This Row],[Discount $ Number]]</f>
        <v>161.98000000000002</v>
      </c>
      <c r="AG3254">
        <f>(Table1[[#This Row],[Retail Price Number]]*Table1[[#This Row],[Order Quantity]])-Table1[[#This Row],[Discount $ Number]]-Table1[[#This Row],[Shipping Cost Number]]</f>
        <v>156.97000000000003</v>
      </c>
      <c r="AH3254">
        <f>Table1[[#This Row],[Retail Price Number]]*Table1[[#This Row],[Order Quantity]]</f>
        <v>166.46</v>
      </c>
      <c r="AI3254">
        <f>YEAR(Table1[[#This Row],[Order Date]])</f>
        <v>2015</v>
      </c>
    </row>
    <row r="3255" spans="1:35" x14ac:dyDescent="0.3">
      <c r="A3255" t="s">
        <v>2841</v>
      </c>
      <c r="B3255" s="1">
        <v>42435</v>
      </c>
      <c r="C3255" t="s">
        <v>884</v>
      </c>
      <c r="D3255" t="s">
        <v>591</v>
      </c>
      <c r="E3255" t="s">
        <v>27</v>
      </c>
      <c r="F3255" t="s">
        <v>28</v>
      </c>
      <c r="G3255" t="s">
        <v>77</v>
      </c>
      <c r="H3255" t="s">
        <v>241</v>
      </c>
      <c r="I3255" t="s">
        <v>92</v>
      </c>
      <c r="J3255" t="s">
        <v>253</v>
      </c>
      <c r="K3255" t="s">
        <v>94</v>
      </c>
      <c r="L3255" t="s">
        <v>109</v>
      </c>
      <c r="M3255" t="s">
        <v>35</v>
      </c>
      <c r="N3255" s="1">
        <v>42773</v>
      </c>
      <c r="O3255" t="s">
        <v>254</v>
      </c>
      <c r="P3255" s="3" t="s">
        <v>255</v>
      </c>
      <c r="Q3255" t="s">
        <v>256</v>
      </c>
      <c r="R3255">
        <v>9</v>
      </c>
      <c r="S3255" t="s">
        <v>8012</v>
      </c>
      <c r="T3255" s="2">
        <v>7.0000000000000007E-2</v>
      </c>
      <c r="U3255" t="s">
        <v>127</v>
      </c>
      <c r="V3255" t="s">
        <v>8012</v>
      </c>
      <c r="W3255" t="s">
        <v>260</v>
      </c>
      <c r="X3255" t="s">
        <v>11827</v>
      </c>
      <c r="Y3255" s="3">
        <f>VALUE(SUBSTITUTE(Table1[[#This Row],[Order Total]],"$",""))</f>
        <v>88.74</v>
      </c>
      <c r="Z3255">
        <f>VALUE(SUBSTITUTE(Table1[[#This Row],[Total]],"$",""))</f>
        <v>89.94</v>
      </c>
      <c r="AA3255" s="3">
        <f>Table1[[#This Row],[Order Total Number]]-Table1[[#This Row],[Total Number]]</f>
        <v>-1.2000000000000028</v>
      </c>
      <c r="AB3255">
        <f>VALUE(SUBSTITUTE(Table1[[#This Row],[Shipping Cost]],"$",""))</f>
        <v>1.34</v>
      </c>
      <c r="AC3255">
        <f>VALUE(SUBSTITUTE(Table1[[#This Row],[Discount $]],"$",""))</f>
        <v>0</v>
      </c>
      <c r="AD3255">
        <f>VALUE(SUBSTITUTE(Table1[[#This Row],[Retail Price]],"$",""))</f>
        <v>2.78</v>
      </c>
      <c r="AE3255" s="4">
        <f>(Table1[[#This Row],[Retail Price Number]]*Table1[[#This Row],[Order Quantity]])-Table1[[#This Row],[Discount $ Number]]+Table1[[#This Row],[Shipping Cost Number]]</f>
        <v>26.36</v>
      </c>
      <c r="AF3255">
        <f>Table1[[#This Row],[Retail Price Number]]*Table1[[#This Row],[Order Quantity]]-Table1[[#This Row],[Discount $ Number]]</f>
        <v>25.02</v>
      </c>
      <c r="AG3255">
        <f>(Table1[[#This Row],[Retail Price Number]]*Table1[[#This Row],[Order Quantity]])-Table1[[#This Row],[Discount $ Number]]-Table1[[#This Row],[Shipping Cost Number]]</f>
        <v>23.68</v>
      </c>
      <c r="AH3255">
        <f>Table1[[#This Row],[Retail Price Number]]*Table1[[#This Row],[Order Quantity]]</f>
        <v>25.02</v>
      </c>
      <c r="AI3255">
        <f>YEAR(Table1[[#This Row],[Order Date]])</f>
        <v>2016</v>
      </c>
    </row>
    <row r="3256" spans="1:35" x14ac:dyDescent="0.3">
      <c r="A3256" t="s">
        <v>1521</v>
      </c>
      <c r="B3256" s="1">
        <v>42417</v>
      </c>
      <c r="C3256" t="s">
        <v>364</v>
      </c>
      <c r="D3256" t="s">
        <v>365</v>
      </c>
      <c r="E3256" t="s">
        <v>46</v>
      </c>
      <c r="F3256" t="s">
        <v>47</v>
      </c>
      <c r="G3256" t="s">
        <v>134</v>
      </c>
      <c r="H3256" t="s">
        <v>48</v>
      </c>
      <c r="I3256" t="s">
        <v>92</v>
      </c>
      <c r="J3256" t="s">
        <v>853</v>
      </c>
      <c r="K3256" t="s">
        <v>94</v>
      </c>
      <c r="L3256" t="s">
        <v>95</v>
      </c>
      <c r="M3256" t="s">
        <v>35</v>
      </c>
      <c r="N3256" s="1">
        <v>42418</v>
      </c>
      <c r="O3256" t="s">
        <v>854</v>
      </c>
      <c r="P3256" s="3" t="s">
        <v>855</v>
      </c>
      <c r="Q3256" t="s">
        <v>856</v>
      </c>
      <c r="R3256">
        <v>28</v>
      </c>
      <c r="S3256" t="s">
        <v>1522</v>
      </c>
      <c r="T3256" s="2">
        <v>0.04</v>
      </c>
      <c r="U3256" t="s">
        <v>1523</v>
      </c>
      <c r="V3256" t="s">
        <v>1524</v>
      </c>
      <c r="W3256" t="s">
        <v>618</v>
      </c>
      <c r="X3256" t="s">
        <v>1525</v>
      </c>
      <c r="Y3256" s="3">
        <f>VALUE(SUBSTITUTE(Table1[[#This Row],[Order Total]],"$",""))</f>
        <v>1205.4100000000001</v>
      </c>
      <c r="Z3256">
        <f>VALUE(SUBSTITUTE(Table1[[#This Row],[Total]],"$",""))</f>
        <v>1219.33</v>
      </c>
      <c r="AA3256" s="3">
        <f>Table1[[#This Row],[Order Total Number]]-Table1[[#This Row],[Total Number]]</f>
        <v>-13.919999999999845</v>
      </c>
      <c r="AB3256">
        <f>VALUE(SUBSTITUTE(Table1[[#This Row],[Shipping Cost]],"$",""))</f>
        <v>24.49</v>
      </c>
      <c r="AC3256">
        <f>VALUE(SUBSTITUTE(Table1[[#This Row],[Discount $]],"$",""))</f>
        <v>121.67</v>
      </c>
      <c r="AD3256">
        <f>VALUE(SUBSTITUTE(Table1[[#This Row],[Retail Price]],"$",""))</f>
        <v>599.99</v>
      </c>
      <c r="AE3256" s="4">
        <f>(Table1[[#This Row],[Retail Price Number]]*Table1[[#This Row],[Order Quantity]])-Table1[[#This Row],[Discount $ Number]]+Table1[[#This Row],[Shipping Cost Number]]</f>
        <v>16702.540000000005</v>
      </c>
      <c r="AF3256">
        <f>Table1[[#This Row],[Retail Price Number]]*Table1[[#This Row],[Order Quantity]]-Table1[[#This Row],[Discount $ Number]]</f>
        <v>16678.050000000003</v>
      </c>
      <c r="AG3256">
        <f>(Table1[[#This Row],[Retail Price Number]]*Table1[[#This Row],[Order Quantity]])-Table1[[#This Row],[Discount $ Number]]-Table1[[#This Row],[Shipping Cost Number]]</f>
        <v>16653.560000000001</v>
      </c>
      <c r="AH3256">
        <f>Table1[[#This Row],[Retail Price Number]]*Table1[[#This Row],[Order Quantity]]</f>
        <v>16799.72</v>
      </c>
      <c r="AI3256">
        <f>YEAR(Table1[[#This Row],[Order Date]])</f>
        <v>2016</v>
      </c>
    </row>
    <row r="3257" spans="1:35" x14ac:dyDescent="0.3">
      <c r="A3257" t="s">
        <v>1521</v>
      </c>
      <c r="B3257" s="1">
        <v>42412</v>
      </c>
      <c r="C3257" t="s">
        <v>804</v>
      </c>
      <c r="D3257" t="s">
        <v>331</v>
      </c>
      <c r="E3257" t="s">
        <v>46</v>
      </c>
      <c r="F3257" t="s">
        <v>47</v>
      </c>
      <c r="G3257" t="s">
        <v>29</v>
      </c>
      <c r="H3257" t="s">
        <v>107</v>
      </c>
      <c r="I3257" t="s">
        <v>121</v>
      </c>
      <c r="J3257" t="s">
        <v>253</v>
      </c>
      <c r="K3257" t="s">
        <v>94</v>
      </c>
      <c r="L3257" t="s">
        <v>34</v>
      </c>
      <c r="M3257" t="s">
        <v>35</v>
      </c>
      <c r="N3257" s="1">
        <v>42413</v>
      </c>
      <c r="O3257" t="s">
        <v>254</v>
      </c>
      <c r="P3257" s="3" t="s">
        <v>255</v>
      </c>
      <c r="Q3257" t="s">
        <v>256</v>
      </c>
      <c r="R3257">
        <v>5</v>
      </c>
      <c r="S3257" t="s">
        <v>10515</v>
      </c>
      <c r="T3257" s="2">
        <v>0.05</v>
      </c>
      <c r="U3257" t="s">
        <v>3235</v>
      </c>
      <c r="V3257" t="s">
        <v>1442</v>
      </c>
      <c r="W3257" t="s">
        <v>260</v>
      </c>
      <c r="X3257" t="s">
        <v>3600</v>
      </c>
      <c r="Y3257" s="3">
        <f>VALUE(SUBSTITUTE(Table1[[#This Row],[Order Total]],"$",""))</f>
        <v>528.39</v>
      </c>
      <c r="Z3257">
        <f>VALUE(SUBSTITUTE(Table1[[#This Row],[Total]],"$",""))</f>
        <v>539.69000000000005</v>
      </c>
      <c r="AA3257" s="3">
        <f>Table1[[#This Row],[Order Total Number]]-Table1[[#This Row],[Total Number]]</f>
        <v>-11.300000000000068</v>
      </c>
      <c r="AB3257">
        <f>VALUE(SUBSTITUTE(Table1[[#This Row],[Shipping Cost]],"$",""))</f>
        <v>1.34</v>
      </c>
      <c r="AC3257">
        <f>VALUE(SUBSTITUTE(Table1[[#This Row],[Discount $]],"$",""))</f>
        <v>49.53</v>
      </c>
      <c r="AD3257">
        <f>VALUE(SUBSTITUTE(Table1[[#This Row],[Retail Price]],"$",""))</f>
        <v>2.78</v>
      </c>
      <c r="AE3257" s="4">
        <f>(Table1[[#This Row],[Retail Price Number]]*Table1[[#This Row],[Order Quantity]])-Table1[[#This Row],[Discount $ Number]]+Table1[[#This Row],[Shipping Cost Number]]</f>
        <v>-34.29</v>
      </c>
      <c r="AF3257">
        <f>Table1[[#This Row],[Retail Price Number]]*Table1[[#This Row],[Order Quantity]]-Table1[[#This Row],[Discount $ Number]]</f>
        <v>-35.630000000000003</v>
      </c>
      <c r="AG3257">
        <f>(Table1[[#This Row],[Retail Price Number]]*Table1[[#This Row],[Order Quantity]])-Table1[[#This Row],[Discount $ Number]]-Table1[[#This Row],[Shipping Cost Number]]</f>
        <v>-36.970000000000006</v>
      </c>
      <c r="AH3257">
        <f>Table1[[#This Row],[Retail Price Number]]*Table1[[#This Row],[Order Quantity]]</f>
        <v>13.899999999999999</v>
      </c>
      <c r="AI3257">
        <f>YEAR(Table1[[#This Row],[Order Date]])</f>
        <v>2016</v>
      </c>
    </row>
    <row r="3258" spans="1:35" x14ac:dyDescent="0.3">
      <c r="A3258" t="s">
        <v>8593</v>
      </c>
      <c r="B3258" s="1">
        <v>42278</v>
      </c>
      <c r="C3258" t="s">
        <v>8594</v>
      </c>
      <c r="D3258" t="s">
        <v>929</v>
      </c>
      <c r="E3258" t="s">
        <v>27</v>
      </c>
      <c r="F3258" t="s">
        <v>28</v>
      </c>
      <c r="G3258" t="s">
        <v>77</v>
      </c>
      <c r="H3258" t="s">
        <v>217</v>
      </c>
      <c r="I3258" t="s">
        <v>121</v>
      </c>
      <c r="J3258" t="s">
        <v>1215</v>
      </c>
      <c r="K3258" t="s">
        <v>94</v>
      </c>
      <c r="L3258" t="s">
        <v>34</v>
      </c>
      <c r="M3258" t="s">
        <v>35</v>
      </c>
      <c r="N3258" s="1">
        <v>42287</v>
      </c>
      <c r="O3258" t="s">
        <v>1216</v>
      </c>
      <c r="P3258" s="3" t="s">
        <v>1217</v>
      </c>
      <c r="Q3258" t="s">
        <v>1218</v>
      </c>
      <c r="R3258">
        <v>1</v>
      </c>
      <c r="S3258" t="s">
        <v>8595</v>
      </c>
      <c r="T3258" s="2">
        <v>0</v>
      </c>
      <c r="U3258" t="s">
        <v>57</v>
      </c>
      <c r="V3258" t="s">
        <v>8596</v>
      </c>
      <c r="W3258" t="s">
        <v>1222</v>
      </c>
      <c r="X3258" t="s">
        <v>178</v>
      </c>
      <c r="Y3258" s="3">
        <f>VALUE(SUBSTITUTE(Table1[[#This Row],[Order Total]],"$",""))</f>
        <v>7.1</v>
      </c>
      <c r="Z3258">
        <f>VALUE(SUBSTITUTE(Table1[[#This Row],[Total]],"$",""))</f>
        <v>8.73</v>
      </c>
      <c r="AA3258" s="3">
        <f>Table1[[#This Row],[Order Total Number]]-Table1[[#This Row],[Total Number]]</f>
        <v>-1.6300000000000008</v>
      </c>
      <c r="AB3258">
        <f>VALUE(SUBSTITUTE(Table1[[#This Row],[Shipping Cost]],"$",""))</f>
        <v>0.83</v>
      </c>
      <c r="AC3258">
        <f>VALUE(SUBSTITUTE(Table1[[#This Row],[Discount $]],"$",""))</f>
        <v>0.7</v>
      </c>
      <c r="AD3258">
        <f>VALUE(SUBSTITUTE(Table1[[#This Row],[Retail Price]],"$",""))</f>
        <v>5.84</v>
      </c>
      <c r="AE3258" s="4">
        <f>(Table1[[#This Row],[Retail Price Number]]*Table1[[#This Row],[Order Quantity]])-Table1[[#This Row],[Discount $ Number]]+Table1[[#This Row],[Shipping Cost Number]]</f>
        <v>5.97</v>
      </c>
      <c r="AF3258">
        <f>Table1[[#This Row],[Retail Price Number]]*Table1[[#This Row],[Order Quantity]]-Table1[[#This Row],[Discount $ Number]]</f>
        <v>5.14</v>
      </c>
      <c r="AG3258">
        <f>(Table1[[#This Row],[Retail Price Number]]*Table1[[#This Row],[Order Quantity]])-Table1[[#This Row],[Discount $ Number]]-Table1[[#This Row],[Shipping Cost Number]]</f>
        <v>4.3099999999999996</v>
      </c>
      <c r="AH3258">
        <f>Table1[[#This Row],[Retail Price Number]]*Table1[[#This Row],[Order Quantity]]</f>
        <v>5.84</v>
      </c>
      <c r="AI3258">
        <f>YEAR(Table1[[#This Row],[Order Date]])</f>
        <v>2015</v>
      </c>
    </row>
    <row r="3259" spans="1:35" x14ac:dyDescent="0.3">
      <c r="A3259" t="s">
        <v>8593</v>
      </c>
      <c r="B3259" s="1">
        <v>42278</v>
      </c>
      <c r="C3259" t="s">
        <v>8594</v>
      </c>
      <c r="D3259" t="s">
        <v>929</v>
      </c>
      <c r="E3259" t="s">
        <v>27</v>
      </c>
      <c r="F3259" t="s">
        <v>28</v>
      </c>
      <c r="G3259" t="s">
        <v>77</v>
      </c>
      <c r="H3259" t="s">
        <v>217</v>
      </c>
      <c r="I3259" t="s">
        <v>92</v>
      </c>
      <c r="J3259" t="s">
        <v>2581</v>
      </c>
      <c r="K3259" t="s">
        <v>94</v>
      </c>
      <c r="L3259" t="s">
        <v>34</v>
      </c>
      <c r="M3259" t="s">
        <v>35</v>
      </c>
      <c r="N3259" s="1">
        <v>42287</v>
      </c>
      <c r="O3259" t="s">
        <v>2582</v>
      </c>
      <c r="P3259" s="3" t="s">
        <v>2125</v>
      </c>
      <c r="Q3259" t="s">
        <v>2583</v>
      </c>
      <c r="R3259">
        <v>19</v>
      </c>
      <c r="S3259" t="s">
        <v>8595</v>
      </c>
      <c r="T3259" s="2">
        <v>0</v>
      </c>
      <c r="U3259" t="s">
        <v>57</v>
      </c>
      <c r="V3259" t="s">
        <v>8596</v>
      </c>
      <c r="W3259" t="s">
        <v>2587</v>
      </c>
      <c r="X3259" t="s">
        <v>178</v>
      </c>
      <c r="Y3259" s="3">
        <f>VALUE(SUBSTITUTE(Table1[[#This Row],[Order Total]],"$",""))</f>
        <v>7.1</v>
      </c>
      <c r="Z3259">
        <f>VALUE(SUBSTITUTE(Table1[[#This Row],[Total]],"$",""))</f>
        <v>8.73</v>
      </c>
      <c r="AA3259" s="3">
        <f>Table1[[#This Row],[Order Total Number]]-Table1[[#This Row],[Total Number]]</f>
        <v>-1.6300000000000008</v>
      </c>
      <c r="AB3259">
        <f>VALUE(SUBSTITUTE(Table1[[#This Row],[Shipping Cost]],"$",""))</f>
        <v>3.12</v>
      </c>
      <c r="AC3259">
        <f>VALUE(SUBSTITUTE(Table1[[#This Row],[Discount $]],"$",""))</f>
        <v>0.7</v>
      </c>
      <c r="AD3259">
        <f>VALUE(SUBSTITUTE(Table1[[#This Row],[Retail Price]],"$",""))</f>
        <v>8.14</v>
      </c>
      <c r="AE3259" s="4">
        <f>(Table1[[#This Row],[Retail Price Number]]*Table1[[#This Row],[Order Quantity]])-Table1[[#This Row],[Discount $ Number]]+Table1[[#This Row],[Shipping Cost Number]]</f>
        <v>157.08000000000004</v>
      </c>
      <c r="AF3259">
        <f>Table1[[#This Row],[Retail Price Number]]*Table1[[#This Row],[Order Quantity]]-Table1[[#This Row],[Discount $ Number]]</f>
        <v>153.96000000000004</v>
      </c>
      <c r="AG3259">
        <f>(Table1[[#This Row],[Retail Price Number]]*Table1[[#This Row],[Order Quantity]])-Table1[[#This Row],[Discount $ Number]]-Table1[[#This Row],[Shipping Cost Number]]</f>
        <v>150.84000000000003</v>
      </c>
      <c r="AH3259">
        <f>Table1[[#This Row],[Retail Price Number]]*Table1[[#This Row],[Order Quantity]]</f>
        <v>154.66000000000003</v>
      </c>
      <c r="AI3259">
        <f>YEAR(Table1[[#This Row],[Order Date]])</f>
        <v>2015</v>
      </c>
    </row>
    <row r="3260" spans="1:35" x14ac:dyDescent="0.3">
      <c r="A3260" t="s">
        <v>8593</v>
      </c>
      <c r="B3260" s="1">
        <v>42011</v>
      </c>
      <c r="C3260" t="s">
        <v>6744</v>
      </c>
      <c r="D3260" t="s">
        <v>1098</v>
      </c>
      <c r="E3260" t="s">
        <v>27</v>
      </c>
      <c r="F3260" t="s">
        <v>28</v>
      </c>
      <c r="G3260" t="s">
        <v>134</v>
      </c>
      <c r="H3260" t="s">
        <v>78</v>
      </c>
      <c r="I3260" t="s">
        <v>31</v>
      </c>
      <c r="J3260" t="s">
        <v>1725</v>
      </c>
      <c r="K3260" t="s">
        <v>94</v>
      </c>
      <c r="L3260" t="s">
        <v>95</v>
      </c>
      <c r="M3260" t="s">
        <v>35</v>
      </c>
      <c r="N3260" s="1">
        <v>42013</v>
      </c>
      <c r="O3260" t="s">
        <v>66</v>
      </c>
      <c r="P3260" s="3" t="s">
        <v>67</v>
      </c>
      <c r="Q3260" t="s">
        <v>68</v>
      </c>
      <c r="R3260">
        <v>2</v>
      </c>
      <c r="S3260" t="s">
        <v>8596</v>
      </c>
      <c r="T3260" s="2">
        <v>0.04</v>
      </c>
      <c r="U3260" t="s">
        <v>57</v>
      </c>
      <c r="V3260" t="s">
        <v>1032</v>
      </c>
      <c r="W3260" t="s">
        <v>1728</v>
      </c>
      <c r="X3260" t="s">
        <v>178</v>
      </c>
      <c r="Y3260" s="3">
        <f>VALUE(SUBSTITUTE(Table1[[#This Row],[Order Total]],"$",""))</f>
        <v>8</v>
      </c>
      <c r="Z3260">
        <f>VALUE(SUBSTITUTE(Table1[[#This Row],[Total]],"$",""))</f>
        <v>8.73</v>
      </c>
      <c r="AA3260" s="3">
        <f>Table1[[#This Row],[Order Total Number]]-Table1[[#This Row],[Total Number]]</f>
        <v>-0.73000000000000043</v>
      </c>
      <c r="AB3260">
        <f>VALUE(SUBSTITUTE(Table1[[#This Row],[Shipping Cost]],"$",""))</f>
        <v>5.33</v>
      </c>
      <c r="AC3260">
        <f>VALUE(SUBSTITUTE(Table1[[#This Row],[Discount $]],"$",""))</f>
        <v>0.7</v>
      </c>
      <c r="AD3260">
        <f>VALUE(SUBSTITUTE(Table1[[#This Row],[Retail Price]],"$",""))</f>
        <v>2.88</v>
      </c>
      <c r="AE3260" s="4">
        <f>(Table1[[#This Row],[Retail Price Number]]*Table1[[#This Row],[Order Quantity]])-Table1[[#This Row],[Discount $ Number]]+Table1[[#This Row],[Shipping Cost Number]]</f>
        <v>10.39</v>
      </c>
      <c r="AF3260">
        <f>Table1[[#This Row],[Retail Price Number]]*Table1[[#This Row],[Order Quantity]]-Table1[[#This Row],[Discount $ Number]]</f>
        <v>5.0599999999999996</v>
      </c>
      <c r="AG3260">
        <f>(Table1[[#This Row],[Retail Price Number]]*Table1[[#This Row],[Order Quantity]])-Table1[[#This Row],[Discount $ Number]]-Table1[[#This Row],[Shipping Cost Number]]</f>
        <v>-0.27000000000000046</v>
      </c>
      <c r="AH3260">
        <f>Table1[[#This Row],[Retail Price Number]]*Table1[[#This Row],[Order Quantity]]</f>
        <v>5.76</v>
      </c>
      <c r="AI3260">
        <f>YEAR(Table1[[#This Row],[Order Date]])</f>
        <v>2015</v>
      </c>
    </row>
    <row r="3261" spans="1:35" x14ac:dyDescent="0.3">
      <c r="A3261" t="s">
        <v>6070</v>
      </c>
      <c r="B3261" s="1">
        <v>42483</v>
      </c>
      <c r="C3261" t="s">
        <v>1112</v>
      </c>
      <c r="D3261" t="s">
        <v>133</v>
      </c>
      <c r="E3261" t="s">
        <v>27</v>
      </c>
      <c r="F3261" t="s">
        <v>28</v>
      </c>
      <c r="G3261" t="s">
        <v>91</v>
      </c>
      <c r="H3261" t="s">
        <v>62</v>
      </c>
      <c r="I3261" t="s">
        <v>121</v>
      </c>
      <c r="J3261" t="s">
        <v>1813</v>
      </c>
      <c r="K3261" t="s">
        <v>33</v>
      </c>
      <c r="L3261" t="s">
        <v>34</v>
      </c>
      <c r="M3261" t="s">
        <v>156</v>
      </c>
      <c r="N3261" s="1">
        <v>42484</v>
      </c>
      <c r="O3261" t="s">
        <v>1814</v>
      </c>
      <c r="P3261" s="3" t="s">
        <v>1815</v>
      </c>
      <c r="Q3261" t="s">
        <v>1107</v>
      </c>
      <c r="R3261">
        <v>27</v>
      </c>
      <c r="S3261" t="s">
        <v>6071</v>
      </c>
      <c r="T3261" s="2">
        <v>0.05</v>
      </c>
      <c r="U3261" t="s">
        <v>3937</v>
      </c>
      <c r="V3261" t="s">
        <v>510</v>
      </c>
      <c r="W3261" t="s">
        <v>1587</v>
      </c>
      <c r="X3261" t="s">
        <v>509</v>
      </c>
      <c r="Y3261" s="3">
        <f>VALUE(SUBSTITUTE(Table1[[#This Row],[Order Total]],"$",""))</f>
        <v>6.04</v>
      </c>
      <c r="Z3261">
        <f>VALUE(SUBSTITUTE(Table1[[#This Row],[Total]],"$",""))</f>
        <v>10.23</v>
      </c>
      <c r="AA3261" s="3">
        <f>Table1[[#This Row],[Order Total Number]]-Table1[[#This Row],[Total Number]]</f>
        <v>-4.1900000000000004</v>
      </c>
      <c r="AB3261">
        <f>VALUE(SUBSTITUTE(Table1[[#This Row],[Shipping Cost]],"$",""))</f>
        <v>5.01</v>
      </c>
      <c r="AC3261">
        <f>VALUE(SUBSTITUTE(Table1[[#This Row],[Discount $]],"$",""))</f>
        <v>0.54</v>
      </c>
      <c r="AD3261">
        <f>VALUE(SUBSTITUTE(Table1[[#This Row],[Retail Price]],"$",""))</f>
        <v>5.74</v>
      </c>
      <c r="AE3261" s="4">
        <f>(Table1[[#This Row],[Retail Price Number]]*Table1[[#This Row],[Order Quantity]])-Table1[[#This Row],[Discount $ Number]]+Table1[[#This Row],[Shipping Cost Number]]</f>
        <v>159.45000000000002</v>
      </c>
      <c r="AF3261">
        <f>Table1[[#This Row],[Retail Price Number]]*Table1[[#This Row],[Order Quantity]]-Table1[[#This Row],[Discount $ Number]]</f>
        <v>154.44000000000003</v>
      </c>
      <c r="AG3261">
        <f>(Table1[[#This Row],[Retail Price Number]]*Table1[[#This Row],[Order Quantity]])-Table1[[#This Row],[Discount $ Number]]-Table1[[#This Row],[Shipping Cost Number]]</f>
        <v>149.43000000000004</v>
      </c>
      <c r="AH3261">
        <f>Table1[[#This Row],[Retail Price Number]]*Table1[[#This Row],[Order Quantity]]</f>
        <v>154.98000000000002</v>
      </c>
      <c r="AI3261">
        <f>YEAR(Table1[[#This Row],[Order Date]])</f>
        <v>2016</v>
      </c>
    </row>
    <row r="3262" spans="1:35" x14ac:dyDescent="0.3">
      <c r="A3262" t="s">
        <v>3969</v>
      </c>
      <c r="B3262" s="1">
        <v>42290</v>
      </c>
      <c r="C3262" t="s">
        <v>3970</v>
      </c>
      <c r="D3262" t="s">
        <v>1579</v>
      </c>
      <c r="E3262" t="s">
        <v>27</v>
      </c>
      <c r="F3262" t="s">
        <v>28</v>
      </c>
      <c r="G3262" t="s">
        <v>91</v>
      </c>
      <c r="H3262" t="s">
        <v>422</v>
      </c>
      <c r="I3262" t="s">
        <v>92</v>
      </c>
      <c r="J3262" t="s">
        <v>229</v>
      </c>
      <c r="K3262" t="s">
        <v>94</v>
      </c>
      <c r="L3262" t="s">
        <v>34</v>
      </c>
      <c r="M3262" t="s">
        <v>35</v>
      </c>
      <c r="N3262" s="1">
        <v>42292</v>
      </c>
      <c r="O3262" t="s">
        <v>230</v>
      </c>
      <c r="P3262" s="3" t="s">
        <v>231</v>
      </c>
      <c r="Q3262" t="s">
        <v>232</v>
      </c>
      <c r="R3262">
        <v>32</v>
      </c>
      <c r="S3262" t="s">
        <v>3971</v>
      </c>
      <c r="T3262" s="2">
        <v>0.04</v>
      </c>
      <c r="U3262" t="s">
        <v>3972</v>
      </c>
      <c r="V3262" t="s">
        <v>3973</v>
      </c>
      <c r="W3262" t="s">
        <v>236</v>
      </c>
      <c r="X3262" t="s">
        <v>3974</v>
      </c>
      <c r="Y3262" s="3">
        <f>VALUE(SUBSTITUTE(Table1[[#This Row],[Order Total]],"$",""))</f>
        <v>20726.54</v>
      </c>
      <c r="Z3262">
        <f>VALUE(SUBSTITUTE(Table1[[#This Row],[Total]],"$",""))</f>
        <v>20775.54</v>
      </c>
      <c r="AA3262" s="3">
        <f>Table1[[#This Row],[Order Total Number]]-Table1[[#This Row],[Total Number]]</f>
        <v>-49</v>
      </c>
      <c r="AB3262">
        <f>VALUE(SUBSTITUTE(Table1[[#This Row],[Shipping Cost]],"$",""))</f>
        <v>49</v>
      </c>
      <c r="AC3262">
        <f>VALUE(SUBSTITUTE(Table1[[#This Row],[Discount $]],"$",""))</f>
        <v>422.99</v>
      </c>
      <c r="AD3262">
        <f>VALUE(SUBSTITUTE(Table1[[#This Row],[Retail Price]],"$",""))</f>
        <v>449.99</v>
      </c>
      <c r="AE3262" s="4">
        <f>(Table1[[#This Row],[Retail Price Number]]*Table1[[#This Row],[Order Quantity]])-Table1[[#This Row],[Discount $ Number]]+Table1[[#This Row],[Shipping Cost Number]]</f>
        <v>14025.69</v>
      </c>
      <c r="AF3262">
        <f>Table1[[#This Row],[Retail Price Number]]*Table1[[#This Row],[Order Quantity]]-Table1[[#This Row],[Discount $ Number]]</f>
        <v>13976.69</v>
      </c>
      <c r="AG3262">
        <f>(Table1[[#This Row],[Retail Price Number]]*Table1[[#This Row],[Order Quantity]])-Table1[[#This Row],[Discount $ Number]]-Table1[[#This Row],[Shipping Cost Number]]</f>
        <v>13927.69</v>
      </c>
      <c r="AH3262">
        <f>Table1[[#This Row],[Retail Price Number]]*Table1[[#This Row],[Order Quantity]]</f>
        <v>14399.68</v>
      </c>
      <c r="AI3262">
        <f>YEAR(Table1[[#This Row],[Order Date]])</f>
        <v>2015</v>
      </c>
    </row>
    <row r="3263" spans="1:35" x14ac:dyDescent="0.3">
      <c r="A3263" t="s">
        <v>3969</v>
      </c>
      <c r="B3263" s="1">
        <v>42397</v>
      </c>
      <c r="C3263" t="s">
        <v>3002</v>
      </c>
      <c r="D3263" t="s">
        <v>4813</v>
      </c>
      <c r="E3263" t="s">
        <v>27</v>
      </c>
      <c r="F3263" t="s">
        <v>28</v>
      </c>
      <c r="G3263" t="s">
        <v>77</v>
      </c>
      <c r="H3263" t="s">
        <v>78</v>
      </c>
      <c r="I3263" t="s">
        <v>92</v>
      </c>
      <c r="J3263" t="s">
        <v>373</v>
      </c>
      <c r="K3263" t="s">
        <v>94</v>
      </c>
      <c r="L3263" t="s">
        <v>34</v>
      </c>
      <c r="M3263" t="s">
        <v>35</v>
      </c>
      <c r="N3263" s="1">
        <v>42398</v>
      </c>
      <c r="O3263" t="s">
        <v>374</v>
      </c>
      <c r="P3263" s="3" t="s">
        <v>375</v>
      </c>
      <c r="Q3263" t="s">
        <v>376</v>
      </c>
      <c r="R3263">
        <v>39</v>
      </c>
      <c r="S3263" t="s">
        <v>4286</v>
      </c>
      <c r="T3263" s="2">
        <v>7.0000000000000007E-2</v>
      </c>
      <c r="U3263" t="s">
        <v>4546</v>
      </c>
      <c r="V3263" t="s">
        <v>4814</v>
      </c>
      <c r="W3263" t="s">
        <v>380</v>
      </c>
      <c r="X3263" t="s">
        <v>4815</v>
      </c>
      <c r="Y3263" s="3">
        <f>VALUE(SUBSTITUTE(Table1[[#This Row],[Order Total]],"$",""))</f>
        <v>385.19</v>
      </c>
      <c r="Z3263">
        <f>VALUE(SUBSTITUTE(Table1[[#This Row],[Total]],"$",""))</f>
        <v>501.38</v>
      </c>
      <c r="AA3263" s="3">
        <f>Table1[[#This Row],[Order Total Number]]-Table1[[#This Row],[Total Number]]</f>
        <v>-116.19</v>
      </c>
      <c r="AB3263">
        <f>VALUE(SUBSTITUTE(Table1[[#This Row],[Shipping Cost]],"$",""))</f>
        <v>5.81</v>
      </c>
      <c r="AC3263">
        <f>VALUE(SUBSTITUTE(Table1[[#This Row],[Discount $]],"$",""))</f>
        <v>42.35</v>
      </c>
      <c r="AD3263">
        <f>VALUE(SUBSTITUTE(Table1[[#This Row],[Retail Price]],"$",""))</f>
        <v>11.97</v>
      </c>
      <c r="AE3263" s="4">
        <f>(Table1[[#This Row],[Retail Price Number]]*Table1[[#This Row],[Order Quantity]])-Table1[[#This Row],[Discount $ Number]]+Table1[[#This Row],[Shipping Cost Number]]</f>
        <v>430.29</v>
      </c>
      <c r="AF3263">
        <f>Table1[[#This Row],[Retail Price Number]]*Table1[[#This Row],[Order Quantity]]-Table1[[#This Row],[Discount $ Number]]</f>
        <v>424.48</v>
      </c>
      <c r="AG3263">
        <f>(Table1[[#This Row],[Retail Price Number]]*Table1[[#This Row],[Order Quantity]])-Table1[[#This Row],[Discount $ Number]]-Table1[[#This Row],[Shipping Cost Number]]</f>
        <v>418.67</v>
      </c>
      <c r="AH3263">
        <f>Table1[[#This Row],[Retail Price Number]]*Table1[[#This Row],[Order Quantity]]</f>
        <v>466.83000000000004</v>
      </c>
      <c r="AI3263">
        <f>YEAR(Table1[[#This Row],[Order Date]])</f>
        <v>2016</v>
      </c>
    </row>
    <row r="3264" spans="1:35" x14ac:dyDescent="0.3">
      <c r="A3264" t="s">
        <v>3969</v>
      </c>
      <c r="B3264" s="1">
        <v>42290</v>
      </c>
      <c r="C3264" t="s">
        <v>3970</v>
      </c>
      <c r="D3264" t="s">
        <v>1579</v>
      </c>
      <c r="E3264" t="s">
        <v>27</v>
      </c>
      <c r="F3264" t="s">
        <v>28</v>
      </c>
      <c r="G3264" t="s">
        <v>134</v>
      </c>
      <c r="H3264" t="s">
        <v>422</v>
      </c>
      <c r="I3264" t="s">
        <v>196</v>
      </c>
      <c r="J3264" t="s">
        <v>229</v>
      </c>
      <c r="K3264" t="s">
        <v>94</v>
      </c>
      <c r="L3264" t="s">
        <v>109</v>
      </c>
      <c r="M3264" t="s">
        <v>35</v>
      </c>
      <c r="N3264" s="1">
        <v>42292</v>
      </c>
      <c r="O3264" t="s">
        <v>230</v>
      </c>
      <c r="P3264" s="3" t="s">
        <v>231</v>
      </c>
      <c r="Q3264" t="s">
        <v>232</v>
      </c>
      <c r="R3264">
        <v>18</v>
      </c>
      <c r="S3264" t="s">
        <v>3971</v>
      </c>
      <c r="T3264" s="2">
        <v>0.02</v>
      </c>
      <c r="U3264" t="s">
        <v>3972</v>
      </c>
      <c r="V3264" t="s">
        <v>3973</v>
      </c>
      <c r="W3264" t="s">
        <v>236</v>
      </c>
      <c r="X3264" t="s">
        <v>3974</v>
      </c>
      <c r="Y3264" s="3">
        <f>VALUE(SUBSTITUTE(Table1[[#This Row],[Order Total]],"$",""))</f>
        <v>20726.54</v>
      </c>
      <c r="Z3264">
        <f>VALUE(SUBSTITUTE(Table1[[#This Row],[Total]],"$",""))</f>
        <v>20775.54</v>
      </c>
      <c r="AA3264" s="3">
        <f>Table1[[#This Row],[Order Total Number]]-Table1[[#This Row],[Total Number]]</f>
        <v>-49</v>
      </c>
      <c r="AB3264">
        <f>VALUE(SUBSTITUTE(Table1[[#This Row],[Shipping Cost]],"$",""))</f>
        <v>49</v>
      </c>
      <c r="AC3264">
        <f>VALUE(SUBSTITUTE(Table1[[#This Row],[Discount $]],"$",""))</f>
        <v>422.99</v>
      </c>
      <c r="AD3264">
        <f>VALUE(SUBSTITUTE(Table1[[#This Row],[Retail Price]],"$",""))</f>
        <v>449.99</v>
      </c>
      <c r="AE3264" s="4">
        <f>(Table1[[#This Row],[Retail Price Number]]*Table1[[#This Row],[Order Quantity]])-Table1[[#This Row],[Discount $ Number]]+Table1[[#This Row],[Shipping Cost Number]]</f>
        <v>7725.83</v>
      </c>
      <c r="AF3264">
        <f>Table1[[#This Row],[Retail Price Number]]*Table1[[#This Row],[Order Quantity]]-Table1[[#This Row],[Discount $ Number]]</f>
        <v>7676.83</v>
      </c>
      <c r="AG3264">
        <f>(Table1[[#This Row],[Retail Price Number]]*Table1[[#This Row],[Order Quantity]])-Table1[[#This Row],[Discount $ Number]]-Table1[[#This Row],[Shipping Cost Number]]</f>
        <v>7627.83</v>
      </c>
      <c r="AH3264">
        <f>Table1[[#This Row],[Retail Price Number]]*Table1[[#This Row],[Order Quantity]]</f>
        <v>8099.82</v>
      </c>
      <c r="AI3264">
        <f>YEAR(Table1[[#This Row],[Order Date]])</f>
        <v>2015</v>
      </c>
    </row>
    <row r="3265" spans="1:35" x14ac:dyDescent="0.3">
      <c r="A3265" t="s">
        <v>3969</v>
      </c>
      <c r="B3265" s="1">
        <v>42290</v>
      </c>
      <c r="C3265" t="s">
        <v>3970</v>
      </c>
      <c r="D3265" t="s">
        <v>929</v>
      </c>
      <c r="E3265" t="s">
        <v>27</v>
      </c>
      <c r="F3265" t="s">
        <v>28</v>
      </c>
      <c r="G3265" t="s">
        <v>134</v>
      </c>
      <c r="H3265" t="s">
        <v>217</v>
      </c>
      <c r="I3265" t="s">
        <v>196</v>
      </c>
      <c r="J3265" t="s">
        <v>229</v>
      </c>
      <c r="K3265" t="s">
        <v>94</v>
      </c>
      <c r="L3265" t="s">
        <v>95</v>
      </c>
      <c r="M3265" t="s">
        <v>35</v>
      </c>
      <c r="N3265" s="1">
        <v>42292</v>
      </c>
      <c r="O3265" t="s">
        <v>230</v>
      </c>
      <c r="P3265" s="3" t="s">
        <v>231</v>
      </c>
      <c r="Q3265" t="s">
        <v>232</v>
      </c>
      <c r="R3265">
        <v>3</v>
      </c>
      <c r="S3265" t="s">
        <v>3971</v>
      </c>
      <c r="T3265" s="2">
        <v>0.1</v>
      </c>
      <c r="U3265" t="s">
        <v>3972</v>
      </c>
      <c r="V3265" t="s">
        <v>3973</v>
      </c>
      <c r="W3265" t="s">
        <v>236</v>
      </c>
      <c r="X3265" t="s">
        <v>3974</v>
      </c>
      <c r="Y3265" s="3">
        <f>VALUE(SUBSTITUTE(Table1[[#This Row],[Order Total]],"$",""))</f>
        <v>20726.54</v>
      </c>
      <c r="Z3265">
        <f>VALUE(SUBSTITUTE(Table1[[#This Row],[Total]],"$",""))</f>
        <v>20775.54</v>
      </c>
      <c r="AA3265" s="3">
        <f>Table1[[#This Row],[Order Total Number]]-Table1[[#This Row],[Total Number]]</f>
        <v>-49</v>
      </c>
      <c r="AB3265">
        <f>VALUE(SUBSTITUTE(Table1[[#This Row],[Shipping Cost]],"$",""))</f>
        <v>49</v>
      </c>
      <c r="AC3265">
        <f>VALUE(SUBSTITUTE(Table1[[#This Row],[Discount $]],"$",""))</f>
        <v>422.99</v>
      </c>
      <c r="AD3265">
        <f>VALUE(SUBSTITUTE(Table1[[#This Row],[Retail Price]],"$",""))</f>
        <v>449.99</v>
      </c>
      <c r="AE3265" s="4">
        <f>(Table1[[#This Row],[Retail Price Number]]*Table1[[#This Row],[Order Quantity]])-Table1[[#This Row],[Discount $ Number]]+Table1[[#This Row],[Shipping Cost Number]]</f>
        <v>975.98</v>
      </c>
      <c r="AF3265">
        <f>Table1[[#This Row],[Retail Price Number]]*Table1[[#This Row],[Order Quantity]]-Table1[[#This Row],[Discount $ Number]]</f>
        <v>926.98</v>
      </c>
      <c r="AG3265">
        <f>(Table1[[#This Row],[Retail Price Number]]*Table1[[#This Row],[Order Quantity]])-Table1[[#This Row],[Discount $ Number]]-Table1[[#This Row],[Shipping Cost Number]]</f>
        <v>877.98</v>
      </c>
      <c r="AH3265">
        <f>Table1[[#This Row],[Retail Price Number]]*Table1[[#This Row],[Order Quantity]]</f>
        <v>1349.97</v>
      </c>
      <c r="AI3265">
        <f>YEAR(Table1[[#This Row],[Order Date]])</f>
        <v>2015</v>
      </c>
    </row>
    <row r="3266" spans="1:35" x14ac:dyDescent="0.3">
      <c r="A3266" t="s">
        <v>3969</v>
      </c>
      <c r="B3266" s="1">
        <v>42290</v>
      </c>
      <c r="C3266" t="s">
        <v>3970</v>
      </c>
      <c r="D3266" t="s">
        <v>929</v>
      </c>
      <c r="E3266" t="s">
        <v>27</v>
      </c>
      <c r="F3266" t="s">
        <v>28</v>
      </c>
      <c r="G3266" t="s">
        <v>91</v>
      </c>
      <c r="H3266" t="s">
        <v>217</v>
      </c>
      <c r="I3266" t="s">
        <v>196</v>
      </c>
      <c r="J3266" t="s">
        <v>229</v>
      </c>
      <c r="K3266" t="s">
        <v>94</v>
      </c>
      <c r="L3266" t="s">
        <v>109</v>
      </c>
      <c r="M3266" t="s">
        <v>35</v>
      </c>
      <c r="N3266" s="1">
        <v>42292</v>
      </c>
      <c r="O3266" t="s">
        <v>230</v>
      </c>
      <c r="P3266" s="3" t="s">
        <v>231</v>
      </c>
      <c r="Q3266" t="s">
        <v>232</v>
      </c>
      <c r="R3266">
        <v>36</v>
      </c>
      <c r="S3266" t="s">
        <v>3971</v>
      </c>
      <c r="T3266" s="2">
        <v>0.1</v>
      </c>
      <c r="U3266" t="s">
        <v>3972</v>
      </c>
      <c r="V3266" t="s">
        <v>3973</v>
      </c>
      <c r="W3266" t="s">
        <v>236</v>
      </c>
      <c r="X3266" t="s">
        <v>3974</v>
      </c>
      <c r="Y3266" s="3">
        <f>VALUE(SUBSTITUTE(Table1[[#This Row],[Order Total]],"$",""))</f>
        <v>20726.54</v>
      </c>
      <c r="Z3266">
        <f>VALUE(SUBSTITUTE(Table1[[#This Row],[Total]],"$",""))</f>
        <v>20775.54</v>
      </c>
      <c r="AA3266" s="3">
        <f>Table1[[#This Row],[Order Total Number]]-Table1[[#This Row],[Total Number]]</f>
        <v>-49</v>
      </c>
      <c r="AB3266">
        <f>VALUE(SUBSTITUTE(Table1[[#This Row],[Shipping Cost]],"$",""))</f>
        <v>49</v>
      </c>
      <c r="AC3266">
        <f>VALUE(SUBSTITUTE(Table1[[#This Row],[Discount $]],"$",""))</f>
        <v>422.99</v>
      </c>
      <c r="AD3266">
        <f>VALUE(SUBSTITUTE(Table1[[#This Row],[Retail Price]],"$",""))</f>
        <v>449.99</v>
      </c>
      <c r="AE3266" s="4">
        <f>(Table1[[#This Row],[Retail Price Number]]*Table1[[#This Row],[Order Quantity]])-Table1[[#This Row],[Discount $ Number]]+Table1[[#This Row],[Shipping Cost Number]]</f>
        <v>15825.65</v>
      </c>
      <c r="AF3266">
        <f>Table1[[#This Row],[Retail Price Number]]*Table1[[#This Row],[Order Quantity]]-Table1[[#This Row],[Discount $ Number]]</f>
        <v>15776.65</v>
      </c>
      <c r="AG3266">
        <f>(Table1[[#This Row],[Retail Price Number]]*Table1[[#This Row],[Order Quantity]])-Table1[[#This Row],[Discount $ Number]]-Table1[[#This Row],[Shipping Cost Number]]</f>
        <v>15727.65</v>
      </c>
      <c r="AH3266">
        <f>Table1[[#This Row],[Retail Price Number]]*Table1[[#This Row],[Order Quantity]]</f>
        <v>16199.64</v>
      </c>
      <c r="AI3266">
        <f>YEAR(Table1[[#This Row],[Order Date]])</f>
        <v>2015</v>
      </c>
    </row>
    <row r="3267" spans="1:35" x14ac:dyDescent="0.3">
      <c r="A3267" t="s">
        <v>4419</v>
      </c>
      <c r="B3267" s="1">
        <v>42244</v>
      </c>
      <c r="C3267" t="s">
        <v>2344</v>
      </c>
      <c r="D3267" t="s">
        <v>929</v>
      </c>
      <c r="E3267" t="s">
        <v>27</v>
      </c>
      <c r="F3267" t="s">
        <v>28</v>
      </c>
      <c r="G3267" t="s">
        <v>77</v>
      </c>
      <c r="H3267" t="s">
        <v>217</v>
      </c>
      <c r="I3267" t="s">
        <v>121</v>
      </c>
      <c r="J3267" t="s">
        <v>2750</v>
      </c>
      <c r="K3267" t="s">
        <v>33</v>
      </c>
      <c r="L3267" t="s">
        <v>34</v>
      </c>
      <c r="M3267" t="s">
        <v>35</v>
      </c>
      <c r="N3267" s="1">
        <v>42246</v>
      </c>
      <c r="O3267" t="s">
        <v>2751</v>
      </c>
      <c r="P3267" s="3" t="s">
        <v>724</v>
      </c>
      <c r="Q3267" t="s">
        <v>41</v>
      </c>
      <c r="R3267">
        <v>16</v>
      </c>
      <c r="S3267" t="s">
        <v>4420</v>
      </c>
      <c r="T3267" s="2">
        <v>0.1</v>
      </c>
      <c r="U3267" t="s">
        <v>3096</v>
      </c>
      <c r="V3267" t="s">
        <v>1810</v>
      </c>
      <c r="W3267" t="s">
        <v>2754</v>
      </c>
      <c r="X3267" t="s">
        <v>3033</v>
      </c>
      <c r="Y3267" s="3">
        <f>VALUE(SUBSTITUTE(Table1[[#This Row],[Order Total]],"$",""))</f>
        <v>52.2</v>
      </c>
      <c r="Z3267">
        <f>VALUE(SUBSTITUTE(Table1[[#This Row],[Total]],"$",""))</f>
        <v>59.67</v>
      </c>
      <c r="AA3267" s="3">
        <f>Table1[[#This Row],[Order Total Number]]-Table1[[#This Row],[Total Number]]</f>
        <v>-7.4699999999999989</v>
      </c>
      <c r="AB3267">
        <f>VALUE(SUBSTITUTE(Table1[[#This Row],[Shipping Cost]],"$",""))</f>
        <v>4.7699999999999996</v>
      </c>
      <c r="AC3267">
        <f>VALUE(SUBSTITUTE(Table1[[#This Row],[Discount $]],"$",""))</f>
        <v>2.19</v>
      </c>
      <c r="AD3267">
        <f>VALUE(SUBSTITUTE(Table1[[#This Row],[Retail Price]],"$",""))</f>
        <v>1.98</v>
      </c>
      <c r="AE3267" s="4">
        <f>(Table1[[#This Row],[Retail Price Number]]*Table1[[#This Row],[Order Quantity]])-Table1[[#This Row],[Discount $ Number]]+Table1[[#This Row],[Shipping Cost Number]]</f>
        <v>34.26</v>
      </c>
      <c r="AF3267">
        <f>Table1[[#This Row],[Retail Price Number]]*Table1[[#This Row],[Order Quantity]]-Table1[[#This Row],[Discount $ Number]]</f>
        <v>29.49</v>
      </c>
      <c r="AG3267">
        <f>(Table1[[#This Row],[Retail Price Number]]*Table1[[#This Row],[Order Quantity]])-Table1[[#This Row],[Discount $ Number]]-Table1[[#This Row],[Shipping Cost Number]]</f>
        <v>24.72</v>
      </c>
      <c r="AH3267">
        <f>Table1[[#This Row],[Retail Price Number]]*Table1[[#This Row],[Order Quantity]]</f>
        <v>31.68</v>
      </c>
      <c r="AI3267">
        <f>YEAR(Table1[[#This Row],[Order Date]])</f>
        <v>2015</v>
      </c>
    </row>
    <row r="3268" spans="1:35" x14ac:dyDescent="0.3">
      <c r="A3268" t="s">
        <v>4419</v>
      </c>
      <c r="B3268" s="1">
        <v>42292</v>
      </c>
      <c r="C3268" t="s">
        <v>1387</v>
      </c>
      <c r="D3268" t="s">
        <v>174</v>
      </c>
      <c r="E3268" t="s">
        <v>27</v>
      </c>
      <c r="F3268" t="s">
        <v>28</v>
      </c>
      <c r="G3268" t="s">
        <v>77</v>
      </c>
      <c r="H3268" t="s">
        <v>78</v>
      </c>
      <c r="I3268" t="s">
        <v>63</v>
      </c>
      <c r="J3268" t="s">
        <v>32</v>
      </c>
      <c r="K3268" t="s">
        <v>94</v>
      </c>
      <c r="L3268" t="s">
        <v>34</v>
      </c>
      <c r="M3268" t="s">
        <v>35</v>
      </c>
      <c r="N3268" s="1">
        <v>42292</v>
      </c>
      <c r="O3268" t="s">
        <v>36</v>
      </c>
      <c r="P3268" s="3" t="s">
        <v>37</v>
      </c>
      <c r="Q3268" t="s">
        <v>36</v>
      </c>
      <c r="R3268">
        <v>39</v>
      </c>
      <c r="S3268" t="s">
        <v>4432</v>
      </c>
      <c r="T3268" s="2">
        <v>0.1</v>
      </c>
      <c r="U3268" t="s">
        <v>86</v>
      </c>
      <c r="V3268" t="s">
        <v>4433</v>
      </c>
      <c r="W3268" t="s">
        <v>41</v>
      </c>
      <c r="X3268" t="s">
        <v>4434</v>
      </c>
      <c r="Y3268" s="3">
        <f>VALUE(SUBSTITUTE(Table1[[#This Row],[Order Total]],"$",""))</f>
        <v>103.37</v>
      </c>
      <c r="Z3268">
        <f>VALUE(SUBSTITUTE(Table1[[#This Row],[Total]],"$",""))</f>
        <v>104.39</v>
      </c>
      <c r="AA3268" s="3">
        <f>Table1[[#This Row],[Order Total Number]]-Table1[[#This Row],[Total Number]]</f>
        <v>-1.019999999999996</v>
      </c>
      <c r="AB3268">
        <f>VALUE(SUBSTITUTE(Table1[[#This Row],[Shipping Cost]],"$",""))</f>
        <v>0.79</v>
      </c>
      <c r="AC3268">
        <f>VALUE(SUBSTITUTE(Table1[[#This Row],[Discount $]],"$",""))</f>
        <v>7.78</v>
      </c>
      <c r="AD3268">
        <f>VALUE(SUBSTITUTE(Table1[[#This Row],[Retail Price]],"$",""))</f>
        <v>1.88</v>
      </c>
      <c r="AE3268" s="4">
        <f>(Table1[[#This Row],[Retail Price Number]]*Table1[[#This Row],[Order Quantity]])-Table1[[#This Row],[Discount $ Number]]+Table1[[#This Row],[Shipping Cost Number]]</f>
        <v>66.33</v>
      </c>
      <c r="AF3268">
        <f>Table1[[#This Row],[Retail Price Number]]*Table1[[#This Row],[Order Quantity]]-Table1[[#This Row],[Discount $ Number]]</f>
        <v>65.539999999999992</v>
      </c>
      <c r="AG3268">
        <f>(Table1[[#This Row],[Retail Price Number]]*Table1[[#This Row],[Order Quantity]])-Table1[[#This Row],[Discount $ Number]]-Table1[[#This Row],[Shipping Cost Number]]</f>
        <v>64.749999999999986</v>
      </c>
      <c r="AH3268">
        <f>Table1[[#This Row],[Retail Price Number]]*Table1[[#This Row],[Order Quantity]]</f>
        <v>73.319999999999993</v>
      </c>
      <c r="AI3268">
        <f>YEAR(Table1[[#This Row],[Order Date]])</f>
        <v>2015</v>
      </c>
    </row>
    <row r="3269" spans="1:35" x14ac:dyDescent="0.3">
      <c r="A3269" t="s">
        <v>4419</v>
      </c>
      <c r="B3269" s="1">
        <v>42292</v>
      </c>
      <c r="C3269" t="s">
        <v>1387</v>
      </c>
      <c r="D3269" t="s">
        <v>174</v>
      </c>
      <c r="E3269" t="s">
        <v>27</v>
      </c>
      <c r="F3269" t="s">
        <v>28</v>
      </c>
      <c r="G3269" t="s">
        <v>91</v>
      </c>
      <c r="H3269" t="s">
        <v>78</v>
      </c>
      <c r="I3269" t="s">
        <v>121</v>
      </c>
      <c r="J3269" t="s">
        <v>32</v>
      </c>
      <c r="K3269" t="s">
        <v>94</v>
      </c>
      <c r="L3269" t="s">
        <v>34</v>
      </c>
      <c r="M3269" t="s">
        <v>35</v>
      </c>
      <c r="N3269" s="1">
        <v>42292</v>
      </c>
      <c r="O3269" t="s">
        <v>36</v>
      </c>
      <c r="P3269" s="3" t="s">
        <v>37</v>
      </c>
      <c r="Q3269" t="s">
        <v>36</v>
      </c>
      <c r="R3269">
        <v>50</v>
      </c>
      <c r="S3269" t="s">
        <v>4432</v>
      </c>
      <c r="T3269" s="2">
        <v>7.0000000000000007E-2</v>
      </c>
      <c r="U3269" t="s">
        <v>86</v>
      </c>
      <c r="V3269" t="s">
        <v>4433</v>
      </c>
      <c r="W3269" t="s">
        <v>41</v>
      </c>
      <c r="X3269" t="s">
        <v>4434</v>
      </c>
      <c r="Y3269" s="3">
        <f>VALUE(SUBSTITUTE(Table1[[#This Row],[Order Total]],"$",""))</f>
        <v>103.37</v>
      </c>
      <c r="Z3269">
        <f>VALUE(SUBSTITUTE(Table1[[#This Row],[Total]],"$",""))</f>
        <v>104.39</v>
      </c>
      <c r="AA3269" s="3">
        <f>Table1[[#This Row],[Order Total Number]]-Table1[[#This Row],[Total Number]]</f>
        <v>-1.019999999999996</v>
      </c>
      <c r="AB3269">
        <f>VALUE(SUBSTITUTE(Table1[[#This Row],[Shipping Cost]],"$",""))</f>
        <v>0.79</v>
      </c>
      <c r="AC3269">
        <f>VALUE(SUBSTITUTE(Table1[[#This Row],[Discount $]],"$",""))</f>
        <v>7.78</v>
      </c>
      <c r="AD3269">
        <f>VALUE(SUBSTITUTE(Table1[[#This Row],[Retail Price]],"$",""))</f>
        <v>1.88</v>
      </c>
      <c r="AE3269" s="4">
        <f>(Table1[[#This Row],[Retail Price Number]]*Table1[[#This Row],[Order Quantity]])-Table1[[#This Row],[Discount $ Number]]+Table1[[#This Row],[Shipping Cost Number]]</f>
        <v>87.01</v>
      </c>
      <c r="AF3269">
        <f>Table1[[#This Row],[Retail Price Number]]*Table1[[#This Row],[Order Quantity]]-Table1[[#This Row],[Discount $ Number]]</f>
        <v>86.22</v>
      </c>
      <c r="AG3269">
        <f>(Table1[[#This Row],[Retail Price Number]]*Table1[[#This Row],[Order Quantity]])-Table1[[#This Row],[Discount $ Number]]-Table1[[#This Row],[Shipping Cost Number]]</f>
        <v>85.429999999999993</v>
      </c>
      <c r="AH3269">
        <f>Table1[[#This Row],[Retail Price Number]]*Table1[[#This Row],[Order Quantity]]</f>
        <v>94</v>
      </c>
      <c r="AI3269">
        <f>YEAR(Table1[[#This Row],[Order Date]])</f>
        <v>2015</v>
      </c>
    </row>
    <row r="3270" spans="1:35" x14ac:dyDescent="0.3">
      <c r="A3270" t="s">
        <v>4419</v>
      </c>
      <c r="B3270" s="1">
        <v>42386</v>
      </c>
      <c r="C3270" t="s">
        <v>1743</v>
      </c>
      <c r="D3270" t="s">
        <v>61</v>
      </c>
      <c r="E3270" t="s">
        <v>27</v>
      </c>
      <c r="F3270" t="s">
        <v>28</v>
      </c>
      <c r="G3270" t="s">
        <v>91</v>
      </c>
      <c r="H3270" t="s">
        <v>62</v>
      </c>
      <c r="I3270" t="s">
        <v>92</v>
      </c>
      <c r="J3270" t="s">
        <v>197</v>
      </c>
      <c r="K3270" t="s">
        <v>94</v>
      </c>
      <c r="L3270" t="s">
        <v>34</v>
      </c>
      <c r="M3270" t="s">
        <v>35</v>
      </c>
      <c r="N3270" s="1">
        <v>42388</v>
      </c>
      <c r="O3270" t="s">
        <v>198</v>
      </c>
      <c r="P3270" s="3" t="s">
        <v>37</v>
      </c>
      <c r="Q3270" t="s">
        <v>57</v>
      </c>
      <c r="R3270">
        <v>9</v>
      </c>
      <c r="S3270" t="s">
        <v>5965</v>
      </c>
      <c r="T3270" s="2">
        <v>0.09</v>
      </c>
      <c r="U3270" t="s">
        <v>127</v>
      </c>
      <c r="V3270" t="s">
        <v>5966</v>
      </c>
      <c r="W3270" t="s">
        <v>116</v>
      </c>
      <c r="X3270" t="s">
        <v>3774</v>
      </c>
      <c r="Y3270" s="3">
        <f>VALUE(SUBSTITUTE(Table1[[#This Row],[Order Total]],"$",""))</f>
        <v>78.510000000000005</v>
      </c>
      <c r="Z3270">
        <f>VALUE(SUBSTITUTE(Table1[[#This Row],[Total]],"$",""))</f>
        <v>74.930000000000007</v>
      </c>
      <c r="AA3270" s="3">
        <f>Table1[[#This Row],[Order Total Number]]-Table1[[#This Row],[Total Number]]</f>
        <v>3.5799999999999983</v>
      </c>
      <c r="AB3270">
        <f>VALUE(SUBSTITUTE(Table1[[#This Row],[Shipping Cost]],"$",""))</f>
        <v>1.49</v>
      </c>
      <c r="AC3270">
        <f>VALUE(SUBSTITUTE(Table1[[#This Row],[Discount $]],"$",""))</f>
        <v>0</v>
      </c>
      <c r="AD3270">
        <f>VALUE(SUBSTITUTE(Table1[[#This Row],[Retail Price]],"$",""))</f>
        <v>1.88</v>
      </c>
      <c r="AE3270" s="4">
        <f>(Table1[[#This Row],[Retail Price Number]]*Table1[[#This Row],[Order Quantity]])-Table1[[#This Row],[Discount $ Number]]+Table1[[#This Row],[Shipping Cost Number]]</f>
        <v>18.409999999999997</v>
      </c>
      <c r="AF3270">
        <f>Table1[[#This Row],[Retail Price Number]]*Table1[[#This Row],[Order Quantity]]-Table1[[#This Row],[Discount $ Number]]</f>
        <v>16.919999999999998</v>
      </c>
      <c r="AG3270">
        <f>(Table1[[#This Row],[Retail Price Number]]*Table1[[#This Row],[Order Quantity]])-Table1[[#This Row],[Discount $ Number]]-Table1[[#This Row],[Shipping Cost Number]]</f>
        <v>15.429999999999998</v>
      </c>
      <c r="AH3270">
        <f>Table1[[#This Row],[Retail Price Number]]*Table1[[#This Row],[Order Quantity]]</f>
        <v>16.919999999999998</v>
      </c>
      <c r="AI3270">
        <f>YEAR(Table1[[#This Row],[Order Date]])</f>
        <v>2016</v>
      </c>
    </row>
    <row r="3271" spans="1:35" x14ac:dyDescent="0.3">
      <c r="A3271" t="s">
        <v>4419</v>
      </c>
      <c r="B3271" s="1">
        <v>42688</v>
      </c>
      <c r="C3271" t="s">
        <v>8780</v>
      </c>
      <c r="D3271" t="s">
        <v>867</v>
      </c>
      <c r="E3271" t="s">
        <v>27</v>
      </c>
      <c r="F3271" t="s">
        <v>28</v>
      </c>
      <c r="G3271" t="s">
        <v>91</v>
      </c>
      <c r="H3271" t="s">
        <v>289</v>
      </c>
      <c r="I3271" t="s">
        <v>31</v>
      </c>
      <c r="J3271" t="s">
        <v>355</v>
      </c>
      <c r="K3271" t="s">
        <v>94</v>
      </c>
      <c r="L3271" t="s">
        <v>109</v>
      </c>
      <c r="M3271" t="s">
        <v>35</v>
      </c>
      <c r="N3271" s="1">
        <v>42689</v>
      </c>
      <c r="O3271" t="s">
        <v>129</v>
      </c>
      <c r="P3271" s="3" t="s">
        <v>356</v>
      </c>
      <c r="Q3271" t="s">
        <v>357</v>
      </c>
      <c r="R3271">
        <v>23</v>
      </c>
      <c r="S3271" t="s">
        <v>8781</v>
      </c>
      <c r="T3271" s="2">
        <v>0.09</v>
      </c>
      <c r="U3271" t="s">
        <v>2127</v>
      </c>
      <c r="V3271" t="s">
        <v>3638</v>
      </c>
      <c r="W3271" t="s">
        <v>361</v>
      </c>
      <c r="X3271" t="s">
        <v>2065</v>
      </c>
      <c r="Y3271" s="3">
        <f>VALUE(SUBSTITUTE(Table1[[#This Row],[Order Total]],"$",""))</f>
        <v>232.77</v>
      </c>
      <c r="Z3271">
        <f>VALUE(SUBSTITUTE(Table1[[#This Row],[Total]],"$",""))</f>
        <v>239.54</v>
      </c>
      <c r="AA3271" s="3">
        <f>Table1[[#This Row],[Order Total Number]]-Table1[[#This Row],[Total Number]]</f>
        <v>-6.7699999999999818</v>
      </c>
      <c r="AB3271">
        <f>VALUE(SUBSTITUTE(Table1[[#This Row],[Shipping Cost]],"$",""))</f>
        <v>3.6</v>
      </c>
      <c r="AC3271">
        <f>VALUE(SUBSTITUTE(Table1[[#This Row],[Discount $]],"$",""))</f>
        <v>2.67</v>
      </c>
      <c r="AD3271">
        <f>VALUE(SUBSTITUTE(Table1[[#This Row],[Retail Price]],"$",""))</f>
        <v>5.68</v>
      </c>
      <c r="AE3271" s="4">
        <f>(Table1[[#This Row],[Retail Price Number]]*Table1[[#This Row],[Order Quantity]])-Table1[[#This Row],[Discount $ Number]]+Table1[[#This Row],[Shipping Cost Number]]</f>
        <v>131.57</v>
      </c>
      <c r="AF3271">
        <f>Table1[[#This Row],[Retail Price Number]]*Table1[[#This Row],[Order Quantity]]-Table1[[#This Row],[Discount $ Number]]</f>
        <v>127.96999999999998</v>
      </c>
      <c r="AG3271">
        <f>(Table1[[#This Row],[Retail Price Number]]*Table1[[#This Row],[Order Quantity]])-Table1[[#This Row],[Discount $ Number]]-Table1[[#This Row],[Shipping Cost Number]]</f>
        <v>124.36999999999999</v>
      </c>
      <c r="AH3271">
        <f>Table1[[#This Row],[Retail Price Number]]*Table1[[#This Row],[Order Quantity]]</f>
        <v>130.63999999999999</v>
      </c>
      <c r="AI3271">
        <f>YEAR(Table1[[#This Row],[Order Date]])</f>
        <v>2016</v>
      </c>
    </row>
    <row r="3272" spans="1:35" x14ac:dyDescent="0.3">
      <c r="A3272" t="s">
        <v>4419</v>
      </c>
      <c r="B3272" s="1">
        <v>42568</v>
      </c>
      <c r="C3272" t="s">
        <v>1921</v>
      </c>
      <c r="D3272" t="s">
        <v>551</v>
      </c>
      <c r="E3272" t="s">
        <v>27</v>
      </c>
      <c r="F3272" t="s">
        <v>28</v>
      </c>
      <c r="G3272" t="s">
        <v>77</v>
      </c>
      <c r="H3272" t="s">
        <v>289</v>
      </c>
      <c r="I3272" t="s">
        <v>63</v>
      </c>
      <c r="J3272" t="s">
        <v>1278</v>
      </c>
      <c r="K3272" t="s">
        <v>94</v>
      </c>
      <c r="L3272" t="s">
        <v>95</v>
      </c>
      <c r="M3272" t="s">
        <v>35</v>
      </c>
      <c r="N3272" s="1">
        <v>42569</v>
      </c>
      <c r="O3272" t="s">
        <v>36</v>
      </c>
      <c r="P3272" s="3" t="s">
        <v>111</v>
      </c>
      <c r="Q3272" t="s">
        <v>52</v>
      </c>
      <c r="R3272">
        <v>19</v>
      </c>
      <c r="S3272" t="s">
        <v>9104</v>
      </c>
      <c r="T3272" s="2">
        <v>0.09</v>
      </c>
      <c r="U3272" t="s">
        <v>8148</v>
      </c>
      <c r="V3272" t="s">
        <v>3766</v>
      </c>
      <c r="W3272" t="s">
        <v>1282</v>
      </c>
      <c r="X3272" t="s">
        <v>10300</v>
      </c>
      <c r="Y3272" s="3">
        <f>VALUE(SUBSTITUTE(Table1[[#This Row],[Order Total]],"$",""))</f>
        <v>77.45</v>
      </c>
      <c r="Z3272">
        <f>VALUE(SUBSTITUTE(Table1[[#This Row],[Total]],"$",""))</f>
        <v>70.92</v>
      </c>
      <c r="AA3272" s="3">
        <f>Table1[[#This Row],[Order Total Number]]-Table1[[#This Row],[Total Number]]</f>
        <v>6.5300000000000011</v>
      </c>
      <c r="AB3272">
        <f>VALUE(SUBSTITUTE(Table1[[#This Row],[Shipping Cost]],"$",""))</f>
        <v>2.56</v>
      </c>
      <c r="AC3272">
        <f>VALUE(SUBSTITUTE(Table1[[#This Row],[Discount $]],"$",""))</f>
        <v>7.25</v>
      </c>
      <c r="AD3272">
        <f>VALUE(SUBSTITUTE(Table1[[#This Row],[Retail Price]],"$",""))</f>
        <v>2.08</v>
      </c>
      <c r="AE3272" s="4">
        <f>(Table1[[#This Row],[Retail Price Number]]*Table1[[#This Row],[Order Quantity]])-Table1[[#This Row],[Discount $ Number]]+Table1[[#This Row],[Shipping Cost Number]]</f>
        <v>34.830000000000005</v>
      </c>
      <c r="AF3272">
        <f>Table1[[#This Row],[Retail Price Number]]*Table1[[#This Row],[Order Quantity]]-Table1[[#This Row],[Discount $ Number]]</f>
        <v>32.270000000000003</v>
      </c>
      <c r="AG3272">
        <f>(Table1[[#This Row],[Retail Price Number]]*Table1[[#This Row],[Order Quantity]])-Table1[[#This Row],[Discount $ Number]]-Table1[[#This Row],[Shipping Cost Number]]</f>
        <v>29.710000000000004</v>
      </c>
      <c r="AH3272">
        <f>Table1[[#This Row],[Retail Price Number]]*Table1[[#This Row],[Order Quantity]]</f>
        <v>39.520000000000003</v>
      </c>
      <c r="AI3272">
        <f>YEAR(Table1[[#This Row],[Order Date]])</f>
        <v>2016</v>
      </c>
    </row>
    <row r="3273" spans="1:35" x14ac:dyDescent="0.3">
      <c r="A3273" t="s">
        <v>4419</v>
      </c>
      <c r="B3273" s="1">
        <v>42568</v>
      </c>
      <c r="C3273" t="s">
        <v>1921</v>
      </c>
      <c r="D3273" t="s">
        <v>551</v>
      </c>
      <c r="E3273" t="s">
        <v>27</v>
      </c>
      <c r="F3273" t="s">
        <v>28</v>
      </c>
      <c r="G3273" t="s">
        <v>77</v>
      </c>
      <c r="H3273" t="s">
        <v>289</v>
      </c>
      <c r="I3273" t="s">
        <v>63</v>
      </c>
      <c r="J3273" t="s">
        <v>423</v>
      </c>
      <c r="K3273" t="s">
        <v>94</v>
      </c>
      <c r="L3273" t="s">
        <v>95</v>
      </c>
      <c r="M3273" t="s">
        <v>35</v>
      </c>
      <c r="N3273" s="1">
        <v>42569</v>
      </c>
      <c r="O3273" t="s">
        <v>424</v>
      </c>
      <c r="P3273" s="3" t="s">
        <v>356</v>
      </c>
      <c r="Q3273" t="s">
        <v>341</v>
      </c>
      <c r="R3273">
        <v>33</v>
      </c>
      <c r="S3273" t="s">
        <v>10886</v>
      </c>
      <c r="T3273" s="2">
        <v>7.0000000000000007E-2</v>
      </c>
      <c r="U3273" t="s">
        <v>3460</v>
      </c>
      <c r="V3273" t="s">
        <v>10887</v>
      </c>
      <c r="W3273" t="s">
        <v>428</v>
      </c>
      <c r="X3273" t="s">
        <v>8285</v>
      </c>
      <c r="Y3273" s="3">
        <f>VALUE(SUBSTITUTE(Table1[[#This Row],[Order Total]],"$",""))</f>
        <v>121.52</v>
      </c>
      <c r="Z3273">
        <f>VALUE(SUBSTITUTE(Table1[[#This Row],[Total]],"$",""))</f>
        <v>128.55000000000001</v>
      </c>
      <c r="AA3273" s="3">
        <f>Table1[[#This Row],[Order Total Number]]-Table1[[#This Row],[Total Number]]</f>
        <v>-7.0300000000000153</v>
      </c>
      <c r="AB3273">
        <f>VALUE(SUBSTITUTE(Table1[[#This Row],[Shipping Cost]],"$",""))</f>
        <v>1.39</v>
      </c>
      <c r="AC3273">
        <f>VALUE(SUBSTITUTE(Table1[[#This Row],[Discount $]],"$",""))</f>
        <v>6.54</v>
      </c>
      <c r="AD3273">
        <f>VALUE(SUBSTITUTE(Table1[[#This Row],[Retail Price]],"$",""))</f>
        <v>5.68</v>
      </c>
      <c r="AE3273" s="4">
        <f>(Table1[[#This Row],[Retail Price Number]]*Table1[[#This Row],[Order Quantity]])-Table1[[#This Row],[Discount $ Number]]+Table1[[#This Row],[Shipping Cost Number]]</f>
        <v>182.29</v>
      </c>
      <c r="AF3273">
        <f>Table1[[#This Row],[Retail Price Number]]*Table1[[#This Row],[Order Quantity]]-Table1[[#This Row],[Discount $ Number]]</f>
        <v>180.9</v>
      </c>
      <c r="AG3273">
        <f>(Table1[[#This Row],[Retail Price Number]]*Table1[[#This Row],[Order Quantity]])-Table1[[#This Row],[Discount $ Number]]-Table1[[#This Row],[Shipping Cost Number]]</f>
        <v>179.51000000000002</v>
      </c>
      <c r="AH3273">
        <f>Table1[[#This Row],[Retail Price Number]]*Table1[[#This Row],[Order Quantity]]</f>
        <v>187.44</v>
      </c>
      <c r="AI3273">
        <f>YEAR(Table1[[#This Row],[Order Date]])</f>
        <v>2016</v>
      </c>
    </row>
    <row r="3274" spans="1:35" x14ac:dyDescent="0.3">
      <c r="A3274" t="s">
        <v>6912</v>
      </c>
      <c r="B3274" s="1">
        <v>42301</v>
      </c>
      <c r="C3274" t="s">
        <v>287</v>
      </c>
      <c r="D3274" t="s">
        <v>288</v>
      </c>
      <c r="E3274" t="s">
        <v>27</v>
      </c>
      <c r="F3274" t="s">
        <v>28</v>
      </c>
      <c r="G3274" t="s">
        <v>134</v>
      </c>
      <c r="H3274" t="s">
        <v>289</v>
      </c>
      <c r="I3274" t="s">
        <v>196</v>
      </c>
      <c r="J3274" t="s">
        <v>423</v>
      </c>
      <c r="K3274" t="s">
        <v>94</v>
      </c>
      <c r="L3274" t="s">
        <v>109</v>
      </c>
      <c r="M3274" t="s">
        <v>35</v>
      </c>
      <c r="N3274" s="1">
        <v>42303</v>
      </c>
      <c r="O3274" t="s">
        <v>424</v>
      </c>
      <c r="P3274" s="3" t="s">
        <v>356</v>
      </c>
      <c r="Q3274" t="s">
        <v>341</v>
      </c>
      <c r="R3274">
        <v>34</v>
      </c>
      <c r="S3274" t="s">
        <v>3297</v>
      </c>
      <c r="T3274" s="2">
        <v>0</v>
      </c>
      <c r="U3274" t="s">
        <v>127</v>
      </c>
      <c r="V3274" t="s">
        <v>3297</v>
      </c>
      <c r="W3274" t="s">
        <v>428</v>
      </c>
      <c r="X3274" t="s">
        <v>6913</v>
      </c>
      <c r="Y3274" s="3">
        <f>VALUE(SUBSTITUTE(Table1[[#This Row],[Order Total]],"$",""))</f>
        <v>173.43</v>
      </c>
      <c r="Z3274">
        <f>VALUE(SUBSTITUTE(Table1[[#This Row],[Total]],"$",""))</f>
        <v>173.93</v>
      </c>
      <c r="AA3274" s="3">
        <f>Table1[[#This Row],[Order Total Number]]-Table1[[#This Row],[Total Number]]</f>
        <v>-0.5</v>
      </c>
      <c r="AB3274">
        <f>VALUE(SUBSTITUTE(Table1[[#This Row],[Shipping Cost]],"$",""))</f>
        <v>1.39</v>
      </c>
      <c r="AC3274">
        <f>VALUE(SUBSTITUTE(Table1[[#This Row],[Discount $]],"$",""))</f>
        <v>0</v>
      </c>
      <c r="AD3274">
        <f>VALUE(SUBSTITUTE(Table1[[#This Row],[Retail Price]],"$",""))</f>
        <v>5.68</v>
      </c>
      <c r="AE3274" s="4">
        <f>(Table1[[#This Row],[Retail Price Number]]*Table1[[#This Row],[Order Quantity]])-Table1[[#This Row],[Discount $ Number]]+Table1[[#This Row],[Shipping Cost Number]]</f>
        <v>194.51</v>
      </c>
      <c r="AF3274">
        <f>Table1[[#This Row],[Retail Price Number]]*Table1[[#This Row],[Order Quantity]]-Table1[[#This Row],[Discount $ Number]]</f>
        <v>193.12</v>
      </c>
      <c r="AG3274">
        <f>(Table1[[#This Row],[Retail Price Number]]*Table1[[#This Row],[Order Quantity]])-Table1[[#This Row],[Discount $ Number]]-Table1[[#This Row],[Shipping Cost Number]]</f>
        <v>191.73000000000002</v>
      </c>
      <c r="AH3274">
        <f>Table1[[#This Row],[Retail Price Number]]*Table1[[#This Row],[Order Quantity]]</f>
        <v>193.12</v>
      </c>
      <c r="AI3274">
        <f>YEAR(Table1[[#This Row],[Order Date]])</f>
        <v>2015</v>
      </c>
    </row>
    <row r="3275" spans="1:35" x14ac:dyDescent="0.3">
      <c r="A3275" t="s">
        <v>8002</v>
      </c>
      <c r="B3275" s="1">
        <v>42516</v>
      </c>
      <c r="C3275" t="s">
        <v>8003</v>
      </c>
      <c r="D3275" t="s">
        <v>76</v>
      </c>
      <c r="E3275" t="s">
        <v>27</v>
      </c>
      <c r="F3275" t="s">
        <v>28</v>
      </c>
      <c r="G3275" t="s">
        <v>77</v>
      </c>
      <c r="H3275" t="s">
        <v>78</v>
      </c>
      <c r="I3275" t="s">
        <v>92</v>
      </c>
      <c r="J3275" t="s">
        <v>722</v>
      </c>
      <c r="K3275" t="s">
        <v>94</v>
      </c>
      <c r="L3275" t="s">
        <v>95</v>
      </c>
      <c r="M3275" t="s">
        <v>156</v>
      </c>
      <c r="N3275" s="1">
        <v>42517</v>
      </c>
      <c r="O3275" t="s">
        <v>724</v>
      </c>
      <c r="P3275" s="3" t="s">
        <v>725</v>
      </c>
      <c r="Q3275" t="s">
        <v>726</v>
      </c>
      <c r="R3275">
        <v>16</v>
      </c>
      <c r="S3275" t="s">
        <v>5401</v>
      </c>
      <c r="T3275" s="2">
        <v>0.09</v>
      </c>
      <c r="U3275" t="s">
        <v>5896</v>
      </c>
      <c r="V3275" t="s">
        <v>1334</v>
      </c>
      <c r="W3275" t="s">
        <v>730</v>
      </c>
      <c r="X3275" t="s">
        <v>2333</v>
      </c>
      <c r="Y3275" s="3">
        <f>VALUE(SUBSTITUTE(Table1[[#This Row],[Order Total]],"$",""))</f>
        <v>4.0599999999999996</v>
      </c>
      <c r="Z3275">
        <f>VALUE(SUBSTITUTE(Table1[[#This Row],[Total]],"$",""))</f>
        <v>4.16</v>
      </c>
      <c r="AA3275" s="3">
        <f>Table1[[#This Row],[Order Total Number]]-Table1[[#This Row],[Total Number]]</f>
        <v>-0.10000000000000053</v>
      </c>
      <c r="AB3275">
        <f>VALUE(SUBSTITUTE(Table1[[#This Row],[Shipping Cost]],"$",""))</f>
        <v>0.49</v>
      </c>
      <c r="AC3275">
        <f>VALUE(SUBSTITUTE(Table1[[#This Row],[Discount $]],"$",""))</f>
        <v>0.34</v>
      </c>
      <c r="AD3275">
        <f>VALUE(SUBSTITUTE(Table1[[#This Row],[Retail Price]],"$",""))</f>
        <v>3.15</v>
      </c>
      <c r="AE3275" s="4">
        <f>(Table1[[#This Row],[Retail Price Number]]*Table1[[#This Row],[Order Quantity]])-Table1[[#This Row],[Discount $ Number]]+Table1[[#This Row],[Shipping Cost Number]]</f>
        <v>50.55</v>
      </c>
      <c r="AF3275">
        <f>Table1[[#This Row],[Retail Price Number]]*Table1[[#This Row],[Order Quantity]]-Table1[[#This Row],[Discount $ Number]]</f>
        <v>50.059999999999995</v>
      </c>
      <c r="AG3275">
        <f>(Table1[[#This Row],[Retail Price Number]]*Table1[[#This Row],[Order Quantity]])-Table1[[#This Row],[Discount $ Number]]-Table1[[#This Row],[Shipping Cost Number]]</f>
        <v>49.569999999999993</v>
      </c>
      <c r="AH3275">
        <f>Table1[[#This Row],[Retail Price Number]]*Table1[[#This Row],[Order Quantity]]</f>
        <v>50.4</v>
      </c>
      <c r="AI3275">
        <f>YEAR(Table1[[#This Row],[Order Date]])</f>
        <v>2016</v>
      </c>
    </row>
    <row r="3276" spans="1:35" x14ac:dyDescent="0.3">
      <c r="A3276" t="s">
        <v>6684</v>
      </c>
      <c r="B3276" s="1">
        <v>41415</v>
      </c>
      <c r="C3276" t="s">
        <v>3182</v>
      </c>
      <c r="D3276" t="s">
        <v>195</v>
      </c>
      <c r="E3276" t="s">
        <v>46</v>
      </c>
      <c r="F3276" t="s">
        <v>47</v>
      </c>
      <c r="G3276" t="s">
        <v>77</v>
      </c>
      <c r="H3276" t="s">
        <v>48</v>
      </c>
      <c r="I3276" t="s">
        <v>63</v>
      </c>
      <c r="J3276" t="s">
        <v>623</v>
      </c>
      <c r="K3276" t="s">
        <v>94</v>
      </c>
      <c r="L3276" t="s">
        <v>34</v>
      </c>
      <c r="M3276" t="s">
        <v>35</v>
      </c>
      <c r="N3276" s="1">
        <v>41425</v>
      </c>
      <c r="O3276" t="s">
        <v>624</v>
      </c>
      <c r="P3276" s="3" t="s">
        <v>625</v>
      </c>
      <c r="Q3276" t="s">
        <v>626</v>
      </c>
      <c r="R3276">
        <v>20</v>
      </c>
      <c r="S3276" t="s">
        <v>6685</v>
      </c>
      <c r="T3276" s="2">
        <v>0.1</v>
      </c>
      <c r="U3276" t="s">
        <v>6686</v>
      </c>
      <c r="V3276" t="s">
        <v>1802</v>
      </c>
      <c r="W3276" t="s">
        <v>376</v>
      </c>
      <c r="X3276" t="s">
        <v>6687</v>
      </c>
      <c r="Y3276" s="3">
        <f>VALUE(SUBSTITUTE(Table1[[#This Row],[Order Total]],"$",""))</f>
        <v>2204.9499999999998</v>
      </c>
      <c r="Z3276">
        <f>VALUE(SUBSTITUTE(Table1[[#This Row],[Total]],"$",""))</f>
        <v>2299.4499999999998</v>
      </c>
      <c r="AA3276" s="3">
        <f>Table1[[#This Row],[Order Total Number]]-Table1[[#This Row],[Total Number]]</f>
        <v>-94.5</v>
      </c>
      <c r="AB3276">
        <f>VALUE(SUBSTITUTE(Table1[[#This Row],[Shipping Cost]],"$",""))</f>
        <v>7.18</v>
      </c>
      <c r="AC3276">
        <f>VALUE(SUBSTITUTE(Table1[[#This Row],[Discount $]],"$",""))</f>
        <v>200.79</v>
      </c>
      <c r="AD3276">
        <f>VALUE(SUBSTITUTE(Table1[[#This Row],[Retail Price]],"$",""))</f>
        <v>300.97000000000003</v>
      </c>
      <c r="AE3276" s="4">
        <f>(Table1[[#This Row],[Retail Price Number]]*Table1[[#This Row],[Order Quantity]])-Table1[[#This Row],[Discount $ Number]]+Table1[[#This Row],[Shipping Cost Number]]</f>
        <v>5825.7900000000009</v>
      </c>
      <c r="AF3276">
        <f>Table1[[#This Row],[Retail Price Number]]*Table1[[#This Row],[Order Quantity]]-Table1[[#This Row],[Discount $ Number]]</f>
        <v>5818.6100000000006</v>
      </c>
      <c r="AG3276">
        <f>(Table1[[#This Row],[Retail Price Number]]*Table1[[#This Row],[Order Quantity]])-Table1[[#This Row],[Discount $ Number]]-Table1[[#This Row],[Shipping Cost Number]]</f>
        <v>5811.43</v>
      </c>
      <c r="AH3276">
        <f>Table1[[#This Row],[Retail Price Number]]*Table1[[#This Row],[Order Quantity]]</f>
        <v>6019.4000000000005</v>
      </c>
      <c r="AI3276">
        <f>YEAR(Table1[[#This Row],[Order Date]])</f>
        <v>2013</v>
      </c>
    </row>
    <row r="3277" spans="1:35" x14ac:dyDescent="0.3">
      <c r="A3277" t="s">
        <v>6684</v>
      </c>
      <c r="B3277" s="1">
        <v>42297</v>
      </c>
      <c r="C3277" t="s">
        <v>2398</v>
      </c>
      <c r="D3277" t="s">
        <v>766</v>
      </c>
      <c r="E3277" t="s">
        <v>27</v>
      </c>
      <c r="F3277" t="s">
        <v>28</v>
      </c>
      <c r="G3277" t="s">
        <v>77</v>
      </c>
      <c r="H3277" t="s">
        <v>217</v>
      </c>
      <c r="I3277" t="s">
        <v>196</v>
      </c>
      <c r="J3277" t="s">
        <v>2750</v>
      </c>
      <c r="K3277" t="s">
        <v>94</v>
      </c>
      <c r="L3277" t="s">
        <v>109</v>
      </c>
      <c r="M3277" t="s">
        <v>35</v>
      </c>
      <c r="N3277" s="1">
        <v>42301</v>
      </c>
      <c r="O3277" t="s">
        <v>2751</v>
      </c>
      <c r="P3277" s="3" t="s">
        <v>724</v>
      </c>
      <c r="Q3277" t="s">
        <v>41</v>
      </c>
      <c r="R3277">
        <v>2</v>
      </c>
      <c r="S3277" t="s">
        <v>401</v>
      </c>
      <c r="T3277" s="2">
        <v>0.01</v>
      </c>
      <c r="U3277" t="s">
        <v>6598</v>
      </c>
      <c r="V3277" t="s">
        <v>8236</v>
      </c>
      <c r="W3277" t="s">
        <v>2754</v>
      </c>
      <c r="X3277" t="s">
        <v>8237</v>
      </c>
      <c r="Y3277" s="3">
        <f>VALUE(SUBSTITUTE(Table1[[#This Row],[Order Total]],"$",""))</f>
        <v>7.29</v>
      </c>
      <c r="Z3277">
        <f>VALUE(SUBSTITUTE(Table1[[#This Row],[Total]],"$",""))</f>
        <v>12.06</v>
      </c>
      <c r="AA3277" s="3">
        <f>Table1[[#This Row],[Order Total Number]]-Table1[[#This Row],[Total Number]]</f>
        <v>-4.7700000000000005</v>
      </c>
      <c r="AB3277">
        <f>VALUE(SUBSTITUTE(Table1[[#This Row],[Shipping Cost]],"$",""))</f>
        <v>4.7699999999999996</v>
      </c>
      <c r="AC3277">
        <f>VALUE(SUBSTITUTE(Table1[[#This Row],[Discount $]],"$",""))</f>
        <v>0.63</v>
      </c>
      <c r="AD3277">
        <f>VALUE(SUBSTITUTE(Table1[[#This Row],[Retail Price]],"$",""))</f>
        <v>1.98</v>
      </c>
      <c r="AE3277" s="4">
        <f>(Table1[[#This Row],[Retail Price Number]]*Table1[[#This Row],[Order Quantity]])-Table1[[#This Row],[Discount $ Number]]+Table1[[#This Row],[Shipping Cost Number]]</f>
        <v>8.1</v>
      </c>
      <c r="AF3277">
        <f>Table1[[#This Row],[Retail Price Number]]*Table1[[#This Row],[Order Quantity]]-Table1[[#This Row],[Discount $ Number]]</f>
        <v>3.33</v>
      </c>
      <c r="AG3277">
        <f>(Table1[[#This Row],[Retail Price Number]]*Table1[[#This Row],[Order Quantity]])-Table1[[#This Row],[Discount $ Number]]-Table1[[#This Row],[Shipping Cost Number]]</f>
        <v>-1.4399999999999995</v>
      </c>
      <c r="AH3277">
        <f>Table1[[#This Row],[Retail Price Number]]*Table1[[#This Row],[Order Quantity]]</f>
        <v>3.96</v>
      </c>
      <c r="AI3277">
        <f>YEAR(Table1[[#This Row],[Order Date]])</f>
        <v>2015</v>
      </c>
    </row>
    <row r="3278" spans="1:35" x14ac:dyDescent="0.3">
      <c r="A3278" t="s">
        <v>6581</v>
      </c>
      <c r="B3278" s="1">
        <v>42298</v>
      </c>
      <c r="C3278" t="s">
        <v>2838</v>
      </c>
      <c r="D3278" t="s">
        <v>1617</v>
      </c>
      <c r="E3278" t="s">
        <v>27</v>
      </c>
      <c r="F3278" t="s">
        <v>28</v>
      </c>
      <c r="G3278" t="s">
        <v>77</v>
      </c>
      <c r="H3278" t="s">
        <v>78</v>
      </c>
      <c r="I3278" t="s">
        <v>92</v>
      </c>
      <c r="J3278" t="s">
        <v>3962</v>
      </c>
      <c r="K3278" t="s">
        <v>94</v>
      </c>
      <c r="L3278" t="s">
        <v>95</v>
      </c>
      <c r="M3278" t="s">
        <v>35</v>
      </c>
      <c r="N3278" s="1">
        <v>42300</v>
      </c>
      <c r="O3278" t="s">
        <v>526</v>
      </c>
      <c r="P3278" s="3" t="s">
        <v>2185</v>
      </c>
      <c r="Q3278" t="s">
        <v>3963</v>
      </c>
      <c r="R3278">
        <v>12</v>
      </c>
      <c r="S3278" t="s">
        <v>6582</v>
      </c>
      <c r="T3278" s="2">
        <v>0.1</v>
      </c>
      <c r="U3278" t="s">
        <v>270</v>
      </c>
      <c r="V3278" t="s">
        <v>6583</v>
      </c>
      <c r="W3278" t="s">
        <v>757</v>
      </c>
      <c r="X3278" t="s">
        <v>6584</v>
      </c>
      <c r="Y3278" s="3">
        <f>VALUE(SUBSTITUTE(Table1[[#This Row],[Order Total]],"$",""))</f>
        <v>10.37</v>
      </c>
      <c r="Z3278">
        <f>VALUE(SUBSTITUTE(Table1[[#This Row],[Total]],"$",""))</f>
        <v>11.13</v>
      </c>
      <c r="AA3278" s="3">
        <f>Table1[[#This Row],[Order Total Number]]-Table1[[#This Row],[Total Number]]</f>
        <v>-0.76000000000000156</v>
      </c>
      <c r="AB3278">
        <f>VALUE(SUBSTITUTE(Table1[[#This Row],[Shipping Cost]],"$",""))</f>
        <v>1.82</v>
      </c>
      <c r="AC3278">
        <f>VALUE(SUBSTITUTE(Table1[[#This Row],[Discount $]],"$",""))</f>
        <v>0.1</v>
      </c>
      <c r="AD3278">
        <f>VALUE(SUBSTITUTE(Table1[[#This Row],[Retail Price]],"$",""))</f>
        <v>6.08</v>
      </c>
      <c r="AE3278" s="4">
        <f>(Table1[[#This Row],[Retail Price Number]]*Table1[[#This Row],[Order Quantity]])-Table1[[#This Row],[Discount $ Number]]+Table1[[#This Row],[Shipping Cost Number]]</f>
        <v>74.680000000000007</v>
      </c>
      <c r="AF3278">
        <f>Table1[[#This Row],[Retail Price Number]]*Table1[[#This Row],[Order Quantity]]-Table1[[#This Row],[Discount $ Number]]</f>
        <v>72.860000000000014</v>
      </c>
      <c r="AG3278">
        <f>(Table1[[#This Row],[Retail Price Number]]*Table1[[#This Row],[Order Quantity]])-Table1[[#This Row],[Discount $ Number]]-Table1[[#This Row],[Shipping Cost Number]]</f>
        <v>71.04000000000002</v>
      </c>
      <c r="AH3278">
        <f>Table1[[#This Row],[Retail Price Number]]*Table1[[#This Row],[Order Quantity]]</f>
        <v>72.960000000000008</v>
      </c>
      <c r="AI3278">
        <f>YEAR(Table1[[#This Row],[Order Date]])</f>
        <v>2015</v>
      </c>
    </row>
    <row r="3279" spans="1:35" x14ac:dyDescent="0.3">
      <c r="A3279" t="s">
        <v>6581</v>
      </c>
      <c r="B3279" s="1">
        <v>42568</v>
      </c>
      <c r="C3279" t="s">
        <v>1921</v>
      </c>
      <c r="D3279" t="s">
        <v>551</v>
      </c>
      <c r="E3279" t="s">
        <v>27</v>
      </c>
      <c r="F3279" t="s">
        <v>28</v>
      </c>
      <c r="G3279" t="s">
        <v>134</v>
      </c>
      <c r="H3279" t="s">
        <v>289</v>
      </c>
      <c r="I3279" t="s">
        <v>196</v>
      </c>
      <c r="J3279" t="s">
        <v>313</v>
      </c>
      <c r="K3279" t="s">
        <v>94</v>
      </c>
      <c r="L3279" t="s">
        <v>34</v>
      </c>
      <c r="M3279" t="s">
        <v>156</v>
      </c>
      <c r="N3279" s="1">
        <v>42569</v>
      </c>
      <c r="O3279" t="s">
        <v>314</v>
      </c>
      <c r="P3279" s="3" t="s">
        <v>315</v>
      </c>
      <c r="Q3279" t="s">
        <v>316</v>
      </c>
      <c r="R3279">
        <v>33</v>
      </c>
      <c r="S3279" t="s">
        <v>7055</v>
      </c>
      <c r="T3279" s="2">
        <v>0.02</v>
      </c>
      <c r="U3279" t="s">
        <v>7056</v>
      </c>
      <c r="V3279" t="s">
        <v>7057</v>
      </c>
      <c r="W3279" t="s">
        <v>320</v>
      </c>
      <c r="X3279" t="s">
        <v>7058</v>
      </c>
      <c r="Y3279" s="3">
        <f>VALUE(SUBSTITUTE(Table1[[#This Row],[Order Total]],"$",""))</f>
        <v>512</v>
      </c>
      <c r="Z3279">
        <f>VALUE(SUBSTITUTE(Table1[[#This Row],[Total]],"$",""))</f>
        <v>518.29</v>
      </c>
      <c r="AA3279" s="3">
        <f>Table1[[#This Row],[Order Total Number]]-Table1[[#This Row],[Total Number]]</f>
        <v>-6.2899999999999636</v>
      </c>
      <c r="AB3279">
        <f>VALUE(SUBSTITUTE(Table1[[#This Row],[Shipping Cost]],"$",""))</f>
        <v>4.8099999999999996</v>
      </c>
      <c r="AC3279">
        <f>VALUE(SUBSTITUTE(Table1[[#This Row],[Discount $]],"$",""))</f>
        <v>7.56</v>
      </c>
      <c r="AD3279">
        <f>VALUE(SUBSTITUTE(Table1[[#This Row],[Retail Price]],"$",""))</f>
        <v>20.99</v>
      </c>
      <c r="AE3279" s="4">
        <f>(Table1[[#This Row],[Retail Price Number]]*Table1[[#This Row],[Order Quantity]])-Table1[[#This Row],[Discount $ Number]]+Table1[[#This Row],[Shipping Cost Number]]</f>
        <v>689.92</v>
      </c>
      <c r="AF3279">
        <f>Table1[[#This Row],[Retail Price Number]]*Table1[[#This Row],[Order Quantity]]-Table1[[#This Row],[Discount $ Number]]</f>
        <v>685.11</v>
      </c>
      <c r="AG3279">
        <f>(Table1[[#This Row],[Retail Price Number]]*Table1[[#This Row],[Order Quantity]])-Table1[[#This Row],[Discount $ Number]]-Table1[[#This Row],[Shipping Cost Number]]</f>
        <v>680.30000000000007</v>
      </c>
      <c r="AH3279">
        <f>Table1[[#This Row],[Retail Price Number]]*Table1[[#This Row],[Order Quantity]]</f>
        <v>692.67</v>
      </c>
      <c r="AI3279">
        <f>YEAR(Table1[[#This Row],[Order Date]])</f>
        <v>2016</v>
      </c>
    </row>
    <row r="3280" spans="1:35" x14ac:dyDescent="0.3">
      <c r="A3280" t="s">
        <v>6581</v>
      </c>
      <c r="B3280" s="1">
        <v>42381</v>
      </c>
      <c r="C3280" t="s">
        <v>530</v>
      </c>
      <c r="D3280" t="s">
        <v>531</v>
      </c>
      <c r="E3280" t="s">
        <v>27</v>
      </c>
      <c r="F3280" t="s">
        <v>28</v>
      </c>
      <c r="G3280" t="s">
        <v>77</v>
      </c>
      <c r="H3280" t="s">
        <v>30</v>
      </c>
      <c r="I3280" t="s">
        <v>196</v>
      </c>
      <c r="J3280" t="s">
        <v>1233</v>
      </c>
      <c r="K3280" t="s">
        <v>33</v>
      </c>
      <c r="L3280" t="s">
        <v>109</v>
      </c>
      <c r="M3280" t="s">
        <v>35</v>
      </c>
      <c r="N3280" s="1">
        <v>42383</v>
      </c>
      <c r="O3280" t="s">
        <v>711</v>
      </c>
      <c r="P3280" s="3" t="s">
        <v>1234</v>
      </c>
      <c r="Q3280" t="s">
        <v>1235</v>
      </c>
      <c r="R3280">
        <v>8</v>
      </c>
      <c r="S3280" t="s">
        <v>8424</v>
      </c>
      <c r="T3280" s="2">
        <v>0.1</v>
      </c>
      <c r="U3280" t="s">
        <v>8425</v>
      </c>
      <c r="V3280" t="s">
        <v>8426</v>
      </c>
      <c r="W3280" t="s">
        <v>1239</v>
      </c>
      <c r="X3280" t="s">
        <v>8427</v>
      </c>
      <c r="Y3280" s="3">
        <f>VALUE(SUBSTITUTE(Table1[[#This Row],[Order Total]],"$",""))</f>
        <v>423.1</v>
      </c>
      <c r="Z3280">
        <f>VALUE(SUBSTITUTE(Table1[[#This Row],[Total]],"$",""))</f>
        <v>420.95</v>
      </c>
      <c r="AA3280" s="3">
        <f>Table1[[#This Row],[Order Total Number]]-Table1[[#This Row],[Total Number]]</f>
        <v>2.1500000000000341</v>
      </c>
      <c r="AB3280">
        <f>VALUE(SUBSTITUTE(Table1[[#This Row],[Shipping Cost]],"$",""))</f>
        <v>11.15</v>
      </c>
      <c r="AC3280">
        <f>VALUE(SUBSTITUTE(Table1[[#This Row],[Discount $]],"$",""))</f>
        <v>43.02</v>
      </c>
      <c r="AD3280">
        <f>VALUE(SUBSTITUTE(Table1[[#This Row],[Retail Price]],"$",""))</f>
        <v>7.28</v>
      </c>
      <c r="AE3280" s="4">
        <f>(Table1[[#This Row],[Retail Price Number]]*Table1[[#This Row],[Order Quantity]])-Table1[[#This Row],[Discount $ Number]]+Table1[[#This Row],[Shipping Cost Number]]</f>
        <v>26.369999999999997</v>
      </c>
      <c r="AF3280">
        <f>Table1[[#This Row],[Retail Price Number]]*Table1[[#This Row],[Order Quantity]]-Table1[[#This Row],[Discount $ Number]]</f>
        <v>15.219999999999999</v>
      </c>
      <c r="AG3280">
        <f>(Table1[[#This Row],[Retail Price Number]]*Table1[[#This Row],[Order Quantity]])-Table1[[#This Row],[Discount $ Number]]-Table1[[#This Row],[Shipping Cost Number]]</f>
        <v>4.0699999999999985</v>
      </c>
      <c r="AH3280">
        <f>Table1[[#This Row],[Retail Price Number]]*Table1[[#This Row],[Order Quantity]]</f>
        <v>58.24</v>
      </c>
      <c r="AI3280">
        <f>YEAR(Table1[[#This Row],[Order Date]])</f>
        <v>2016</v>
      </c>
    </row>
    <row r="3281" spans="1:35" x14ac:dyDescent="0.3">
      <c r="A3281" t="s">
        <v>6581</v>
      </c>
      <c r="B3281" s="1">
        <v>41595</v>
      </c>
      <c r="C3281" t="s">
        <v>572</v>
      </c>
      <c r="D3281" t="s">
        <v>306</v>
      </c>
      <c r="E3281" t="s">
        <v>46</v>
      </c>
      <c r="F3281" t="s">
        <v>47</v>
      </c>
      <c r="G3281" t="s">
        <v>77</v>
      </c>
      <c r="H3281" t="s">
        <v>107</v>
      </c>
      <c r="I3281" t="s">
        <v>196</v>
      </c>
      <c r="J3281" t="s">
        <v>197</v>
      </c>
      <c r="K3281" t="s">
        <v>94</v>
      </c>
      <c r="L3281" t="s">
        <v>95</v>
      </c>
      <c r="M3281" t="s">
        <v>35</v>
      </c>
      <c r="N3281" s="1">
        <v>41596</v>
      </c>
      <c r="O3281" t="s">
        <v>198</v>
      </c>
      <c r="P3281" s="3" t="s">
        <v>37</v>
      </c>
      <c r="Q3281" t="s">
        <v>57</v>
      </c>
      <c r="R3281">
        <v>22</v>
      </c>
      <c r="S3281" t="s">
        <v>10106</v>
      </c>
      <c r="T3281" s="2">
        <v>0.06</v>
      </c>
      <c r="U3281" t="s">
        <v>482</v>
      </c>
      <c r="V3281" t="s">
        <v>6583</v>
      </c>
      <c r="W3281" t="s">
        <v>116</v>
      </c>
      <c r="X3281" t="s">
        <v>6584</v>
      </c>
      <c r="Y3281" s="3">
        <f>VALUE(SUBSTITUTE(Table1[[#This Row],[Order Total]],"$",""))</f>
        <v>10.37</v>
      </c>
      <c r="Z3281">
        <f>VALUE(SUBSTITUTE(Table1[[#This Row],[Total]],"$",""))</f>
        <v>11.13</v>
      </c>
      <c r="AA3281" s="3">
        <f>Table1[[#This Row],[Order Total Number]]-Table1[[#This Row],[Total Number]]</f>
        <v>-0.76000000000000156</v>
      </c>
      <c r="AB3281">
        <f>VALUE(SUBSTITUTE(Table1[[#This Row],[Shipping Cost]],"$",""))</f>
        <v>1.49</v>
      </c>
      <c r="AC3281">
        <f>VALUE(SUBSTITUTE(Table1[[#This Row],[Discount $]],"$",""))</f>
        <v>10.34</v>
      </c>
      <c r="AD3281">
        <f>VALUE(SUBSTITUTE(Table1[[#This Row],[Retail Price]],"$",""))</f>
        <v>1.88</v>
      </c>
      <c r="AE3281" s="4">
        <f>(Table1[[#This Row],[Retail Price Number]]*Table1[[#This Row],[Order Quantity]])-Table1[[#This Row],[Discount $ Number]]+Table1[[#This Row],[Shipping Cost Number]]</f>
        <v>32.51</v>
      </c>
      <c r="AF3281">
        <f>Table1[[#This Row],[Retail Price Number]]*Table1[[#This Row],[Order Quantity]]-Table1[[#This Row],[Discount $ Number]]</f>
        <v>31.02</v>
      </c>
      <c r="AG3281">
        <f>(Table1[[#This Row],[Retail Price Number]]*Table1[[#This Row],[Order Quantity]])-Table1[[#This Row],[Discount $ Number]]-Table1[[#This Row],[Shipping Cost Number]]</f>
        <v>29.53</v>
      </c>
      <c r="AH3281">
        <f>Table1[[#This Row],[Retail Price Number]]*Table1[[#This Row],[Order Quantity]]</f>
        <v>41.36</v>
      </c>
      <c r="AI3281">
        <f>YEAR(Table1[[#This Row],[Order Date]])</f>
        <v>2013</v>
      </c>
    </row>
    <row r="3282" spans="1:35" x14ac:dyDescent="0.3">
      <c r="A3282" t="s">
        <v>6581</v>
      </c>
      <c r="B3282" s="1">
        <v>42298</v>
      </c>
      <c r="C3282" t="s">
        <v>2838</v>
      </c>
      <c r="D3282" t="s">
        <v>1617</v>
      </c>
      <c r="E3282" t="s">
        <v>27</v>
      </c>
      <c r="F3282" t="s">
        <v>28</v>
      </c>
      <c r="G3282" t="s">
        <v>29</v>
      </c>
      <c r="H3282" t="s">
        <v>78</v>
      </c>
      <c r="I3282" t="s">
        <v>121</v>
      </c>
      <c r="J3282" t="s">
        <v>3962</v>
      </c>
      <c r="K3282" t="s">
        <v>94</v>
      </c>
      <c r="L3282" t="s">
        <v>34</v>
      </c>
      <c r="M3282" t="s">
        <v>35</v>
      </c>
      <c r="N3282" s="1">
        <v>42300</v>
      </c>
      <c r="O3282" t="s">
        <v>526</v>
      </c>
      <c r="P3282" s="3" t="s">
        <v>2185</v>
      </c>
      <c r="Q3282" t="s">
        <v>3963</v>
      </c>
      <c r="R3282">
        <v>9</v>
      </c>
      <c r="S3282" t="s">
        <v>6582</v>
      </c>
      <c r="T3282" s="2">
        <v>0.01</v>
      </c>
      <c r="U3282" t="s">
        <v>270</v>
      </c>
      <c r="V3282" t="s">
        <v>6583</v>
      </c>
      <c r="W3282" t="s">
        <v>757</v>
      </c>
      <c r="X3282" t="s">
        <v>6584</v>
      </c>
      <c r="Y3282" s="3">
        <f>VALUE(SUBSTITUTE(Table1[[#This Row],[Order Total]],"$",""))</f>
        <v>10.37</v>
      </c>
      <c r="Z3282">
        <f>VALUE(SUBSTITUTE(Table1[[#This Row],[Total]],"$",""))</f>
        <v>11.13</v>
      </c>
      <c r="AA3282" s="3">
        <f>Table1[[#This Row],[Order Total Number]]-Table1[[#This Row],[Total Number]]</f>
        <v>-0.76000000000000156</v>
      </c>
      <c r="AB3282">
        <f>VALUE(SUBSTITUTE(Table1[[#This Row],[Shipping Cost]],"$",""))</f>
        <v>1.82</v>
      </c>
      <c r="AC3282">
        <f>VALUE(SUBSTITUTE(Table1[[#This Row],[Discount $]],"$",""))</f>
        <v>0.1</v>
      </c>
      <c r="AD3282">
        <f>VALUE(SUBSTITUTE(Table1[[#This Row],[Retail Price]],"$",""))</f>
        <v>6.08</v>
      </c>
      <c r="AE3282" s="4">
        <f>(Table1[[#This Row],[Retail Price Number]]*Table1[[#This Row],[Order Quantity]])-Table1[[#This Row],[Discount $ Number]]+Table1[[#This Row],[Shipping Cost Number]]</f>
        <v>56.44</v>
      </c>
      <c r="AF3282">
        <f>Table1[[#This Row],[Retail Price Number]]*Table1[[#This Row],[Order Quantity]]-Table1[[#This Row],[Discount $ Number]]</f>
        <v>54.62</v>
      </c>
      <c r="AG3282">
        <f>(Table1[[#This Row],[Retail Price Number]]*Table1[[#This Row],[Order Quantity]])-Table1[[#This Row],[Discount $ Number]]-Table1[[#This Row],[Shipping Cost Number]]</f>
        <v>52.8</v>
      </c>
      <c r="AH3282">
        <f>Table1[[#This Row],[Retail Price Number]]*Table1[[#This Row],[Order Quantity]]</f>
        <v>54.72</v>
      </c>
      <c r="AI3282">
        <f>YEAR(Table1[[#This Row],[Order Date]])</f>
        <v>2015</v>
      </c>
    </row>
    <row r="3283" spans="1:35" x14ac:dyDescent="0.3">
      <c r="A3283" t="s">
        <v>6581</v>
      </c>
      <c r="B3283" s="1">
        <v>42298</v>
      </c>
      <c r="C3283" t="s">
        <v>2838</v>
      </c>
      <c r="D3283" t="s">
        <v>1617</v>
      </c>
      <c r="E3283" t="s">
        <v>27</v>
      </c>
      <c r="F3283" t="s">
        <v>28</v>
      </c>
      <c r="G3283" t="s">
        <v>29</v>
      </c>
      <c r="H3283" t="s">
        <v>78</v>
      </c>
      <c r="I3283" t="s">
        <v>63</v>
      </c>
      <c r="J3283" t="s">
        <v>3962</v>
      </c>
      <c r="K3283" t="s">
        <v>94</v>
      </c>
      <c r="L3283" t="s">
        <v>95</v>
      </c>
      <c r="M3283" t="s">
        <v>35</v>
      </c>
      <c r="N3283" s="1">
        <v>42300</v>
      </c>
      <c r="O3283" t="s">
        <v>3963</v>
      </c>
      <c r="P3283" s="3" t="s">
        <v>2072</v>
      </c>
      <c r="Q3283" t="s">
        <v>2391</v>
      </c>
      <c r="R3283">
        <v>21</v>
      </c>
      <c r="S3283" t="s">
        <v>6582</v>
      </c>
      <c r="T3283" s="2">
        <v>0</v>
      </c>
      <c r="U3283" t="s">
        <v>270</v>
      </c>
      <c r="V3283" t="s">
        <v>6583</v>
      </c>
      <c r="W3283" t="s">
        <v>3967</v>
      </c>
      <c r="X3283" t="s">
        <v>6584</v>
      </c>
      <c r="Y3283" s="3">
        <f>VALUE(SUBSTITUTE(Table1[[#This Row],[Order Total]],"$",""))</f>
        <v>10.37</v>
      </c>
      <c r="Z3283">
        <f>VALUE(SUBSTITUTE(Table1[[#This Row],[Total]],"$",""))</f>
        <v>11.13</v>
      </c>
      <c r="AA3283" s="3">
        <f>Table1[[#This Row],[Order Total Number]]-Table1[[#This Row],[Total Number]]</f>
        <v>-0.76000000000000156</v>
      </c>
      <c r="AB3283">
        <f>VALUE(SUBSTITUTE(Table1[[#This Row],[Shipping Cost]],"$",""))</f>
        <v>0.76</v>
      </c>
      <c r="AC3283">
        <f>VALUE(SUBSTITUTE(Table1[[#This Row],[Discount $]],"$",""))</f>
        <v>0.1</v>
      </c>
      <c r="AD3283">
        <f>VALUE(SUBSTITUTE(Table1[[#This Row],[Retail Price]],"$",""))</f>
        <v>3.49</v>
      </c>
      <c r="AE3283" s="4">
        <f>(Table1[[#This Row],[Retail Price Number]]*Table1[[#This Row],[Order Quantity]])-Table1[[#This Row],[Discount $ Number]]+Table1[[#This Row],[Shipping Cost Number]]</f>
        <v>73.950000000000017</v>
      </c>
      <c r="AF3283">
        <f>Table1[[#This Row],[Retail Price Number]]*Table1[[#This Row],[Order Quantity]]-Table1[[#This Row],[Discount $ Number]]</f>
        <v>73.190000000000012</v>
      </c>
      <c r="AG3283">
        <f>(Table1[[#This Row],[Retail Price Number]]*Table1[[#This Row],[Order Quantity]])-Table1[[#This Row],[Discount $ Number]]-Table1[[#This Row],[Shipping Cost Number]]</f>
        <v>72.430000000000007</v>
      </c>
      <c r="AH3283">
        <f>Table1[[#This Row],[Retail Price Number]]*Table1[[#This Row],[Order Quantity]]</f>
        <v>73.290000000000006</v>
      </c>
      <c r="AI3283">
        <f>YEAR(Table1[[#This Row],[Order Date]])</f>
        <v>2015</v>
      </c>
    </row>
    <row r="3284" spans="1:35" x14ac:dyDescent="0.3">
      <c r="A3284" t="s">
        <v>6581</v>
      </c>
      <c r="B3284" s="1">
        <v>42298</v>
      </c>
      <c r="C3284" t="s">
        <v>2838</v>
      </c>
      <c r="D3284" t="s">
        <v>1617</v>
      </c>
      <c r="E3284" t="s">
        <v>27</v>
      </c>
      <c r="F3284" t="s">
        <v>28</v>
      </c>
      <c r="G3284" t="s">
        <v>91</v>
      </c>
      <c r="H3284" t="s">
        <v>78</v>
      </c>
      <c r="I3284" t="s">
        <v>63</v>
      </c>
      <c r="J3284" t="s">
        <v>197</v>
      </c>
      <c r="K3284" t="s">
        <v>94</v>
      </c>
      <c r="L3284" t="s">
        <v>34</v>
      </c>
      <c r="M3284" t="s">
        <v>35</v>
      </c>
      <c r="N3284" s="1">
        <v>42300</v>
      </c>
      <c r="O3284" t="s">
        <v>198</v>
      </c>
      <c r="P3284" s="3" t="s">
        <v>37</v>
      </c>
      <c r="Q3284" t="s">
        <v>57</v>
      </c>
      <c r="R3284">
        <v>43</v>
      </c>
      <c r="S3284" t="s">
        <v>8604</v>
      </c>
      <c r="T3284" s="2">
        <v>0.08</v>
      </c>
      <c r="U3284" t="s">
        <v>270</v>
      </c>
      <c r="V3284" t="s">
        <v>482</v>
      </c>
      <c r="W3284" t="s">
        <v>116</v>
      </c>
      <c r="X3284" t="s">
        <v>11754</v>
      </c>
      <c r="Y3284" s="3">
        <f>VALUE(SUBSTITUTE(Table1[[#This Row],[Order Total]],"$",""))</f>
        <v>10.34</v>
      </c>
      <c r="Z3284">
        <f>VALUE(SUBSTITUTE(Table1[[#This Row],[Total]],"$",""))</f>
        <v>11.14</v>
      </c>
      <c r="AA3284" s="3">
        <f>Table1[[#This Row],[Order Total Number]]-Table1[[#This Row],[Total Number]]</f>
        <v>-0.80000000000000071</v>
      </c>
      <c r="AB3284">
        <f>VALUE(SUBSTITUTE(Table1[[#This Row],[Shipping Cost]],"$",""))</f>
        <v>1.49</v>
      </c>
      <c r="AC3284">
        <f>VALUE(SUBSTITUTE(Table1[[#This Row],[Discount $]],"$",""))</f>
        <v>0.1</v>
      </c>
      <c r="AD3284">
        <f>VALUE(SUBSTITUTE(Table1[[#This Row],[Retail Price]],"$",""))</f>
        <v>1.88</v>
      </c>
      <c r="AE3284" s="4">
        <f>(Table1[[#This Row],[Retail Price Number]]*Table1[[#This Row],[Order Quantity]])-Table1[[#This Row],[Discount $ Number]]+Table1[[#This Row],[Shipping Cost Number]]</f>
        <v>82.22999999999999</v>
      </c>
      <c r="AF3284">
        <f>Table1[[#This Row],[Retail Price Number]]*Table1[[#This Row],[Order Quantity]]-Table1[[#This Row],[Discount $ Number]]</f>
        <v>80.739999999999995</v>
      </c>
      <c r="AG3284">
        <f>(Table1[[#This Row],[Retail Price Number]]*Table1[[#This Row],[Order Quantity]])-Table1[[#This Row],[Discount $ Number]]-Table1[[#This Row],[Shipping Cost Number]]</f>
        <v>79.25</v>
      </c>
      <c r="AH3284">
        <f>Table1[[#This Row],[Retail Price Number]]*Table1[[#This Row],[Order Quantity]]</f>
        <v>80.839999999999989</v>
      </c>
      <c r="AI3284">
        <f>YEAR(Table1[[#This Row],[Order Date]])</f>
        <v>2015</v>
      </c>
    </row>
    <row r="3285" spans="1:35" x14ac:dyDescent="0.3">
      <c r="A3285" t="s">
        <v>11227</v>
      </c>
      <c r="B3285" s="1">
        <v>42298</v>
      </c>
      <c r="C3285" t="s">
        <v>1509</v>
      </c>
      <c r="D3285" t="s">
        <v>1510</v>
      </c>
      <c r="E3285" t="s">
        <v>27</v>
      </c>
      <c r="F3285" t="s">
        <v>28</v>
      </c>
      <c r="G3285" t="s">
        <v>134</v>
      </c>
      <c r="H3285" t="s">
        <v>205</v>
      </c>
      <c r="I3285" t="s">
        <v>121</v>
      </c>
      <c r="J3285" t="s">
        <v>197</v>
      </c>
      <c r="K3285" t="s">
        <v>94</v>
      </c>
      <c r="L3285" t="s">
        <v>34</v>
      </c>
      <c r="M3285" t="s">
        <v>35</v>
      </c>
      <c r="N3285" s="1">
        <v>42300</v>
      </c>
      <c r="O3285" t="s">
        <v>198</v>
      </c>
      <c r="P3285" s="3" t="s">
        <v>37</v>
      </c>
      <c r="Q3285" t="s">
        <v>57</v>
      </c>
      <c r="R3285">
        <v>40</v>
      </c>
      <c r="S3285" t="s">
        <v>2189</v>
      </c>
      <c r="T3285" s="2">
        <v>0.01</v>
      </c>
      <c r="U3285" t="s">
        <v>41</v>
      </c>
      <c r="V3285" t="s">
        <v>4143</v>
      </c>
      <c r="W3285" t="s">
        <v>116</v>
      </c>
      <c r="X3285" t="s">
        <v>4797</v>
      </c>
      <c r="Y3285" s="3">
        <f>VALUE(SUBSTITUTE(Table1[[#This Row],[Order Total]],"$",""))</f>
        <v>10.49</v>
      </c>
      <c r="Z3285">
        <f>VALUE(SUBSTITUTE(Table1[[#This Row],[Total]],"$",""))</f>
        <v>11.98</v>
      </c>
      <c r="AA3285" s="3">
        <f>Table1[[#This Row],[Order Total Number]]-Table1[[#This Row],[Total Number]]</f>
        <v>-1.4900000000000002</v>
      </c>
      <c r="AB3285">
        <f>VALUE(SUBSTITUTE(Table1[[#This Row],[Shipping Cost]],"$",""))</f>
        <v>1.49</v>
      </c>
      <c r="AC3285">
        <f>VALUE(SUBSTITUTE(Table1[[#This Row],[Discount $]],"$",""))</f>
        <v>0.79</v>
      </c>
      <c r="AD3285">
        <f>VALUE(SUBSTITUTE(Table1[[#This Row],[Retail Price]],"$",""))</f>
        <v>1.88</v>
      </c>
      <c r="AE3285" s="4">
        <f>(Table1[[#This Row],[Retail Price Number]]*Table1[[#This Row],[Order Quantity]])-Table1[[#This Row],[Discount $ Number]]+Table1[[#This Row],[Shipping Cost Number]]</f>
        <v>75.899999999999977</v>
      </c>
      <c r="AF3285">
        <f>Table1[[#This Row],[Retail Price Number]]*Table1[[#This Row],[Order Quantity]]-Table1[[#This Row],[Discount $ Number]]</f>
        <v>74.409999999999982</v>
      </c>
      <c r="AG3285">
        <f>(Table1[[#This Row],[Retail Price Number]]*Table1[[#This Row],[Order Quantity]])-Table1[[#This Row],[Discount $ Number]]-Table1[[#This Row],[Shipping Cost Number]]</f>
        <v>72.919999999999987</v>
      </c>
      <c r="AH3285">
        <f>Table1[[#This Row],[Retail Price Number]]*Table1[[#This Row],[Order Quantity]]</f>
        <v>75.199999999999989</v>
      </c>
      <c r="AI3285">
        <f>YEAR(Table1[[#This Row],[Order Date]])</f>
        <v>2015</v>
      </c>
    </row>
    <row r="3286" spans="1:35" x14ac:dyDescent="0.3">
      <c r="A3286" t="s">
        <v>11227</v>
      </c>
      <c r="B3286" s="1">
        <v>42298</v>
      </c>
      <c r="C3286" t="s">
        <v>1730</v>
      </c>
      <c r="D3286" t="s">
        <v>1401</v>
      </c>
      <c r="E3286" t="s">
        <v>27</v>
      </c>
      <c r="F3286" t="s">
        <v>28</v>
      </c>
      <c r="G3286" t="s">
        <v>91</v>
      </c>
      <c r="H3286" t="s">
        <v>281</v>
      </c>
      <c r="I3286" t="s">
        <v>63</v>
      </c>
      <c r="J3286" t="s">
        <v>197</v>
      </c>
      <c r="K3286" t="s">
        <v>94</v>
      </c>
      <c r="L3286" t="s">
        <v>34</v>
      </c>
      <c r="M3286" t="s">
        <v>35</v>
      </c>
      <c r="N3286" s="1">
        <v>42300</v>
      </c>
      <c r="O3286" t="s">
        <v>198</v>
      </c>
      <c r="P3286" s="3" t="s">
        <v>37</v>
      </c>
      <c r="Q3286" t="s">
        <v>57</v>
      </c>
      <c r="R3286">
        <v>47</v>
      </c>
      <c r="S3286" t="s">
        <v>2189</v>
      </c>
      <c r="T3286" s="2">
        <v>0</v>
      </c>
      <c r="U3286" t="s">
        <v>41</v>
      </c>
      <c r="V3286" t="s">
        <v>4143</v>
      </c>
      <c r="W3286" t="s">
        <v>116</v>
      </c>
      <c r="X3286" t="s">
        <v>4797</v>
      </c>
      <c r="Y3286" s="3">
        <f>VALUE(SUBSTITUTE(Table1[[#This Row],[Order Total]],"$",""))</f>
        <v>10.49</v>
      </c>
      <c r="Z3286">
        <f>VALUE(SUBSTITUTE(Table1[[#This Row],[Total]],"$",""))</f>
        <v>11.98</v>
      </c>
      <c r="AA3286" s="3">
        <f>Table1[[#This Row],[Order Total Number]]-Table1[[#This Row],[Total Number]]</f>
        <v>-1.4900000000000002</v>
      </c>
      <c r="AB3286">
        <f>VALUE(SUBSTITUTE(Table1[[#This Row],[Shipping Cost]],"$",""))</f>
        <v>1.49</v>
      </c>
      <c r="AC3286">
        <f>VALUE(SUBSTITUTE(Table1[[#This Row],[Discount $]],"$",""))</f>
        <v>0.79</v>
      </c>
      <c r="AD3286">
        <f>VALUE(SUBSTITUTE(Table1[[#This Row],[Retail Price]],"$",""))</f>
        <v>1.88</v>
      </c>
      <c r="AE3286" s="4">
        <f>(Table1[[#This Row],[Retail Price Number]]*Table1[[#This Row],[Order Quantity]])-Table1[[#This Row],[Discount $ Number]]+Table1[[#This Row],[Shipping Cost Number]]</f>
        <v>89.059999999999988</v>
      </c>
      <c r="AF3286">
        <f>Table1[[#This Row],[Retail Price Number]]*Table1[[#This Row],[Order Quantity]]-Table1[[#This Row],[Discount $ Number]]</f>
        <v>87.57</v>
      </c>
      <c r="AG3286">
        <f>(Table1[[#This Row],[Retail Price Number]]*Table1[[#This Row],[Order Quantity]])-Table1[[#This Row],[Discount $ Number]]-Table1[[#This Row],[Shipping Cost Number]]</f>
        <v>86.08</v>
      </c>
      <c r="AH3286">
        <f>Table1[[#This Row],[Retail Price Number]]*Table1[[#This Row],[Order Quantity]]</f>
        <v>88.36</v>
      </c>
      <c r="AI3286">
        <f>YEAR(Table1[[#This Row],[Order Date]])</f>
        <v>2015</v>
      </c>
    </row>
    <row r="3287" spans="1:35" x14ac:dyDescent="0.3">
      <c r="A3287" t="s">
        <v>3203</v>
      </c>
      <c r="B3287" s="1">
        <v>42219</v>
      </c>
      <c r="C3287" t="s">
        <v>530</v>
      </c>
      <c r="D3287" t="s">
        <v>531</v>
      </c>
      <c r="E3287" t="s">
        <v>27</v>
      </c>
      <c r="F3287" t="s">
        <v>28</v>
      </c>
      <c r="G3287" t="s">
        <v>77</v>
      </c>
      <c r="H3287" t="s">
        <v>30</v>
      </c>
      <c r="I3287" t="s">
        <v>121</v>
      </c>
      <c r="J3287" t="s">
        <v>1388</v>
      </c>
      <c r="K3287" t="s">
        <v>94</v>
      </c>
      <c r="L3287" t="s">
        <v>34</v>
      </c>
      <c r="M3287" t="s">
        <v>35</v>
      </c>
      <c r="N3287" s="1">
        <v>42224</v>
      </c>
      <c r="O3287" t="s">
        <v>1389</v>
      </c>
      <c r="P3287" s="3" t="s">
        <v>1390</v>
      </c>
      <c r="Q3287" t="s">
        <v>1391</v>
      </c>
      <c r="R3287">
        <v>24</v>
      </c>
      <c r="S3287" t="s">
        <v>3204</v>
      </c>
      <c r="T3287" s="2">
        <v>0.05</v>
      </c>
      <c r="U3287" t="s">
        <v>3205</v>
      </c>
      <c r="V3287" t="s">
        <v>3206</v>
      </c>
      <c r="W3287" t="s">
        <v>812</v>
      </c>
      <c r="X3287" t="s">
        <v>3207</v>
      </c>
      <c r="Y3287" s="3">
        <f>VALUE(SUBSTITUTE(Table1[[#This Row],[Order Total]],"$",""))</f>
        <v>4926.9399999999996</v>
      </c>
      <c r="Z3287">
        <f>VALUE(SUBSTITUTE(Table1[[#This Row],[Total]],"$",""))</f>
        <v>4922.95</v>
      </c>
      <c r="AA3287" s="3">
        <f>Table1[[#This Row],[Order Total Number]]-Table1[[#This Row],[Total Number]]</f>
        <v>3.9899999999997817</v>
      </c>
      <c r="AB3287">
        <f>VALUE(SUBSTITUTE(Table1[[#This Row],[Shipping Cost]],"$",""))</f>
        <v>19.989999999999998</v>
      </c>
      <c r="AC3287">
        <f>VALUE(SUBSTITUTE(Table1[[#This Row],[Discount $]],"$",""))</f>
        <v>42.41</v>
      </c>
      <c r="AD3287">
        <f>VALUE(SUBSTITUTE(Table1[[#This Row],[Retail Price]],"$",""))</f>
        <v>90.48</v>
      </c>
      <c r="AE3287" s="4">
        <f>(Table1[[#This Row],[Retail Price Number]]*Table1[[#This Row],[Order Quantity]])-Table1[[#This Row],[Discount $ Number]]+Table1[[#This Row],[Shipping Cost Number]]</f>
        <v>2149.1</v>
      </c>
      <c r="AF3287">
        <f>Table1[[#This Row],[Retail Price Number]]*Table1[[#This Row],[Order Quantity]]-Table1[[#This Row],[Discount $ Number]]</f>
        <v>2129.11</v>
      </c>
      <c r="AG3287">
        <f>(Table1[[#This Row],[Retail Price Number]]*Table1[[#This Row],[Order Quantity]])-Table1[[#This Row],[Discount $ Number]]-Table1[[#This Row],[Shipping Cost Number]]</f>
        <v>2109.1200000000003</v>
      </c>
      <c r="AH3287">
        <f>Table1[[#This Row],[Retail Price Number]]*Table1[[#This Row],[Order Quantity]]</f>
        <v>2171.52</v>
      </c>
      <c r="AI3287">
        <f>YEAR(Table1[[#This Row],[Order Date]])</f>
        <v>2015</v>
      </c>
    </row>
    <row r="3288" spans="1:35" x14ac:dyDescent="0.3">
      <c r="A3288" t="s">
        <v>3203</v>
      </c>
      <c r="B3288" s="1">
        <v>41488</v>
      </c>
      <c r="C3288" t="s">
        <v>2589</v>
      </c>
      <c r="D3288" t="s">
        <v>76</v>
      </c>
      <c r="E3288" t="s">
        <v>27</v>
      </c>
      <c r="F3288" t="s">
        <v>28</v>
      </c>
      <c r="G3288" t="s">
        <v>29</v>
      </c>
      <c r="H3288" t="s">
        <v>78</v>
      </c>
      <c r="I3288" t="s">
        <v>121</v>
      </c>
      <c r="J3288" t="s">
        <v>373</v>
      </c>
      <c r="K3288" t="s">
        <v>94</v>
      </c>
      <c r="L3288" t="s">
        <v>34</v>
      </c>
      <c r="M3288" t="s">
        <v>35</v>
      </c>
      <c r="N3288" s="1">
        <v>41490</v>
      </c>
      <c r="O3288" t="s">
        <v>374</v>
      </c>
      <c r="P3288" s="3" t="s">
        <v>375</v>
      </c>
      <c r="Q3288" t="s">
        <v>376</v>
      </c>
      <c r="R3288">
        <v>5</v>
      </c>
      <c r="S3288" t="s">
        <v>4781</v>
      </c>
      <c r="T3288" s="2">
        <v>0.05</v>
      </c>
      <c r="U3288" t="s">
        <v>4782</v>
      </c>
      <c r="V3288" t="s">
        <v>4783</v>
      </c>
      <c r="W3288" t="s">
        <v>380</v>
      </c>
      <c r="X3288" t="s">
        <v>4784</v>
      </c>
      <c r="Y3288" s="3">
        <f>VALUE(SUBSTITUTE(Table1[[#This Row],[Order Total]],"$",""))</f>
        <v>971.24</v>
      </c>
      <c r="Z3288">
        <f>VALUE(SUBSTITUTE(Table1[[#This Row],[Total]],"$",""))</f>
        <v>976.42</v>
      </c>
      <c r="AA3288" s="3">
        <f>Table1[[#This Row],[Order Total Number]]-Table1[[#This Row],[Total Number]]</f>
        <v>-5.17999999999995</v>
      </c>
      <c r="AB3288">
        <f>VALUE(SUBSTITUTE(Table1[[#This Row],[Shipping Cost]],"$",""))</f>
        <v>5.81</v>
      </c>
      <c r="AC3288">
        <f>VALUE(SUBSTITUTE(Table1[[#This Row],[Discount $]],"$",""))</f>
        <v>9.66</v>
      </c>
      <c r="AD3288">
        <f>VALUE(SUBSTITUTE(Table1[[#This Row],[Retail Price]],"$",""))</f>
        <v>11.97</v>
      </c>
      <c r="AE3288" s="4">
        <f>(Table1[[#This Row],[Retail Price Number]]*Table1[[#This Row],[Order Quantity]])-Table1[[#This Row],[Discount $ Number]]+Table1[[#This Row],[Shipping Cost Number]]</f>
        <v>56</v>
      </c>
      <c r="AF3288">
        <f>Table1[[#This Row],[Retail Price Number]]*Table1[[#This Row],[Order Quantity]]-Table1[[#This Row],[Discount $ Number]]</f>
        <v>50.19</v>
      </c>
      <c r="AG3288">
        <f>(Table1[[#This Row],[Retail Price Number]]*Table1[[#This Row],[Order Quantity]])-Table1[[#This Row],[Discount $ Number]]-Table1[[#This Row],[Shipping Cost Number]]</f>
        <v>44.379999999999995</v>
      </c>
      <c r="AH3288">
        <f>Table1[[#This Row],[Retail Price Number]]*Table1[[#This Row],[Order Quantity]]</f>
        <v>59.85</v>
      </c>
      <c r="AI3288">
        <f>YEAR(Table1[[#This Row],[Order Date]])</f>
        <v>2013</v>
      </c>
    </row>
    <row r="3289" spans="1:35" x14ac:dyDescent="0.3">
      <c r="A3289" t="s">
        <v>3203</v>
      </c>
      <c r="B3289" s="1">
        <v>41653</v>
      </c>
      <c r="C3289" t="s">
        <v>2807</v>
      </c>
      <c r="D3289" t="s">
        <v>465</v>
      </c>
      <c r="E3289" t="s">
        <v>27</v>
      </c>
      <c r="F3289" t="s">
        <v>28</v>
      </c>
      <c r="G3289" t="s">
        <v>77</v>
      </c>
      <c r="H3289" t="s">
        <v>205</v>
      </c>
      <c r="I3289" t="s">
        <v>92</v>
      </c>
      <c r="J3289" t="s">
        <v>2510</v>
      </c>
      <c r="K3289" t="s">
        <v>94</v>
      </c>
      <c r="L3289" t="s">
        <v>95</v>
      </c>
      <c r="M3289" t="s">
        <v>35</v>
      </c>
      <c r="N3289" s="1">
        <v>41656</v>
      </c>
      <c r="O3289" t="s">
        <v>2475</v>
      </c>
      <c r="P3289" s="3" t="s">
        <v>2511</v>
      </c>
      <c r="Q3289" t="s">
        <v>2512</v>
      </c>
      <c r="R3289">
        <v>42</v>
      </c>
      <c r="S3289" t="s">
        <v>8493</v>
      </c>
      <c r="T3289" s="2">
        <v>7.0000000000000007E-2</v>
      </c>
      <c r="U3289" t="s">
        <v>1092</v>
      </c>
      <c r="V3289" t="s">
        <v>8494</v>
      </c>
      <c r="W3289" t="s">
        <v>2516</v>
      </c>
      <c r="X3289" t="s">
        <v>2367</v>
      </c>
      <c r="Y3289" s="3">
        <f>VALUE(SUBSTITUTE(Table1[[#This Row],[Order Total]],"$",""))</f>
        <v>105.29</v>
      </c>
      <c r="Z3289">
        <f>VALUE(SUBSTITUTE(Table1[[#This Row],[Total]],"$",""))</f>
        <v>105.2</v>
      </c>
      <c r="AA3289" s="3">
        <f>Table1[[#This Row],[Order Total Number]]-Table1[[#This Row],[Total Number]]</f>
        <v>9.0000000000003411E-2</v>
      </c>
      <c r="AB3289">
        <f>VALUE(SUBSTITUTE(Table1[[#This Row],[Shipping Cost]],"$",""))</f>
        <v>1.22</v>
      </c>
      <c r="AC3289">
        <f>VALUE(SUBSTITUTE(Table1[[#This Row],[Discount $]],"$",""))</f>
        <v>10.79</v>
      </c>
      <c r="AD3289">
        <f>VALUE(SUBSTITUTE(Table1[[#This Row],[Retail Price]],"$",""))</f>
        <v>6.47</v>
      </c>
      <c r="AE3289" s="4">
        <f>(Table1[[#This Row],[Retail Price Number]]*Table1[[#This Row],[Order Quantity]])-Table1[[#This Row],[Discount $ Number]]+Table1[[#This Row],[Shipping Cost Number]]</f>
        <v>262.17</v>
      </c>
      <c r="AF3289">
        <f>Table1[[#This Row],[Retail Price Number]]*Table1[[#This Row],[Order Quantity]]-Table1[[#This Row],[Discount $ Number]]</f>
        <v>260.95</v>
      </c>
      <c r="AG3289">
        <f>(Table1[[#This Row],[Retail Price Number]]*Table1[[#This Row],[Order Quantity]])-Table1[[#This Row],[Discount $ Number]]-Table1[[#This Row],[Shipping Cost Number]]</f>
        <v>259.72999999999996</v>
      </c>
      <c r="AH3289">
        <f>Table1[[#This Row],[Retail Price Number]]*Table1[[#This Row],[Order Quantity]]</f>
        <v>271.74</v>
      </c>
      <c r="AI3289">
        <f>YEAR(Table1[[#This Row],[Order Date]])</f>
        <v>2014</v>
      </c>
    </row>
    <row r="3290" spans="1:35" x14ac:dyDescent="0.3">
      <c r="A3290" t="s">
        <v>3203</v>
      </c>
      <c r="B3290" s="1">
        <v>42297</v>
      </c>
      <c r="C3290" t="s">
        <v>2398</v>
      </c>
      <c r="D3290" t="s">
        <v>766</v>
      </c>
      <c r="E3290" t="s">
        <v>27</v>
      </c>
      <c r="F3290" t="s">
        <v>28</v>
      </c>
      <c r="G3290" t="s">
        <v>77</v>
      </c>
      <c r="H3290" t="s">
        <v>217</v>
      </c>
      <c r="I3290" t="s">
        <v>196</v>
      </c>
      <c r="J3290" t="s">
        <v>64</v>
      </c>
      <c r="K3290" t="s">
        <v>94</v>
      </c>
      <c r="L3290" t="s">
        <v>95</v>
      </c>
      <c r="M3290" t="s">
        <v>156</v>
      </c>
      <c r="N3290" s="1">
        <v>42301</v>
      </c>
      <c r="O3290" t="s">
        <v>66</v>
      </c>
      <c r="P3290" s="3" t="s">
        <v>67</v>
      </c>
      <c r="Q3290" t="s">
        <v>68</v>
      </c>
      <c r="R3290">
        <v>41</v>
      </c>
      <c r="S3290" t="s">
        <v>401</v>
      </c>
      <c r="T3290" s="2">
        <v>0.02</v>
      </c>
      <c r="U3290" t="s">
        <v>6598</v>
      </c>
      <c r="V3290" t="s">
        <v>8236</v>
      </c>
      <c r="W3290" t="s">
        <v>72</v>
      </c>
      <c r="X3290" t="s">
        <v>8237</v>
      </c>
      <c r="Y3290" s="3">
        <f>VALUE(SUBSTITUTE(Table1[[#This Row],[Order Total]],"$",""))</f>
        <v>7.29</v>
      </c>
      <c r="Z3290">
        <f>VALUE(SUBSTITUTE(Table1[[#This Row],[Total]],"$",""))</f>
        <v>12.06</v>
      </c>
      <c r="AA3290" s="3">
        <f>Table1[[#This Row],[Order Total Number]]-Table1[[#This Row],[Total Number]]</f>
        <v>-4.7700000000000005</v>
      </c>
      <c r="AB3290">
        <f>VALUE(SUBSTITUTE(Table1[[#This Row],[Shipping Cost]],"$",""))</f>
        <v>0.99</v>
      </c>
      <c r="AC3290">
        <f>VALUE(SUBSTITUTE(Table1[[#This Row],[Discount $]],"$",""))</f>
        <v>0.63</v>
      </c>
      <c r="AD3290">
        <f>VALUE(SUBSTITUTE(Table1[[#This Row],[Retail Price]],"$",""))</f>
        <v>2.88</v>
      </c>
      <c r="AE3290" s="4">
        <f>(Table1[[#This Row],[Retail Price Number]]*Table1[[#This Row],[Order Quantity]])-Table1[[#This Row],[Discount $ Number]]+Table1[[#This Row],[Shipping Cost Number]]</f>
        <v>118.44</v>
      </c>
      <c r="AF3290">
        <f>Table1[[#This Row],[Retail Price Number]]*Table1[[#This Row],[Order Quantity]]-Table1[[#This Row],[Discount $ Number]]</f>
        <v>117.45</v>
      </c>
      <c r="AG3290">
        <f>(Table1[[#This Row],[Retail Price Number]]*Table1[[#This Row],[Order Quantity]])-Table1[[#This Row],[Discount $ Number]]-Table1[[#This Row],[Shipping Cost Number]]</f>
        <v>116.46000000000001</v>
      </c>
      <c r="AH3290">
        <f>Table1[[#This Row],[Retail Price Number]]*Table1[[#This Row],[Order Quantity]]</f>
        <v>118.08</v>
      </c>
      <c r="AI3290">
        <f>YEAR(Table1[[#This Row],[Order Date]])</f>
        <v>2015</v>
      </c>
    </row>
    <row r="3291" spans="1:35" x14ac:dyDescent="0.3">
      <c r="A3291" t="s">
        <v>3203</v>
      </c>
      <c r="B3291" s="1">
        <v>42247</v>
      </c>
      <c r="C3291" t="s">
        <v>1948</v>
      </c>
      <c r="D3291" t="s">
        <v>1005</v>
      </c>
      <c r="E3291" t="s">
        <v>27</v>
      </c>
      <c r="F3291" t="s">
        <v>28</v>
      </c>
      <c r="G3291" t="s">
        <v>77</v>
      </c>
      <c r="H3291" t="s">
        <v>281</v>
      </c>
      <c r="I3291" t="s">
        <v>196</v>
      </c>
      <c r="J3291" t="s">
        <v>93</v>
      </c>
      <c r="K3291" t="s">
        <v>94</v>
      </c>
      <c r="L3291" t="s">
        <v>34</v>
      </c>
      <c r="M3291" t="s">
        <v>156</v>
      </c>
      <c r="N3291" s="1">
        <v>42247</v>
      </c>
      <c r="O3291" t="s">
        <v>96</v>
      </c>
      <c r="P3291" s="3" t="s">
        <v>97</v>
      </c>
      <c r="Q3291" t="s">
        <v>98</v>
      </c>
      <c r="R3291">
        <v>39</v>
      </c>
      <c r="S3291" t="s">
        <v>710</v>
      </c>
      <c r="T3291" s="2">
        <v>0.03</v>
      </c>
      <c r="U3291" t="s">
        <v>711</v>
      </c>
      <c r="V3291" t="s">
        <v>9484</v>
      </c>
      <c r="W3291" t="s">
        <v>102</v>
      </c>
      <c r="X3291" t="s">
        <v>9485</v>
      </c>
      <c r="Y3291" s="3">
        <f>VALUE(SUBSTITUTE(Table1[[#This Row],[Order Total]],"$",""))</f>
        <v>110.07</v>
      </c>
      <c r="Z3291">
        <f>VALUE(SUBSTITUTE(Table1[[#This Row],[Total]],"$",""))</f>
        <v>110.88</v>
      </c>
      <c r="AA3291" s="3">
        <f>Table1[[#This Row],[Order Total Number]]-Table1[[#This Row],[Total Number]]</f>
        <v>-0.81000000000000227</v>
      </c>
      <c r="AB3291">
        <f>VALUE(SUBSTITUTE(Table1[[#This Row],[Shipping Cost]],"$",""))</f>
        <v>0.8</v>
      </c>
      <c r="AC3291">
        <f>VALUE(SUBSTITUTE(Table1[[#This Row],[Discount $]],"$",""))</f>
        <v>4.59</v>
      </c>
      <c r="AD3291">
        <f>VALUE(SUBSTITUTE(Table1[[#This Row],[Retail Price]],"$",""))</f>
        <v>2.62</v>
      </c>
      <c r="AE3291" s="4">
        <f>(Table1[[#This Row],[Retail Price Number]]*Table1[[#This Row],[Order Quantity]])-Table1[[#This Row],[Discount $ Number]]+Table1[[#This Row],[Shipping Cost Number]]</f>
        <v>98.39</v>
      </c>
      <c r="AF3291">
        <f>Table1[[#This Row],[Retail Price Number]]*Table1[[#This Row],[Order Quantity]]-Table1[[#This Row],[Discount $ Number]]</f>
        <v>97.59</v>
      </c>
      <c r="AG3291">
        <f>(Table1[[#This Row],[Retail Price Number]]*Table1[[#This Row],[Order Quantity]])-Table1[[#This Row],[Discount $ Number]]-Table1[[#This Row],[Shipping Cost Number]]</f>
        <v>96.79</v>
      </c>
      <c r="AH3291">
        <f>Table1[[#This Row],[Retail Price Number]]*Table1[[#This Row],[Order Quantity]]</f>
        <v>102.18</v>
      </c>
      <c r="AI3291">
        <f>YEAR(Table1[[#This Row],[Order Date]])</f>
        <v>2015</v>
      </c>
    </row>
    <row r="3292" spans="1:35" x14ac:dyDescent="0.3">
      <c r="A3292" t="s">
        <v>3203</v>
      </c>
      <c r="B3292" s="1">
        <v>42297</v>
      </c>
      <c r="C3292" t="s">
        <v>2398</v>
      </c>
      <c r="D3292" t="s">
        <v>766</v>
      </c>
      <c r="E3292" t="s">
        <v>27</v>
      </c>
      <c r="F3292" t="s">
        <v>28</v>
      </c>
      <c r="G3292" t="s">
        <v>77</v>
      </c>
      <c r="H3292" t="s">
        <v>217</v>
      </c>
      <c r="I3292" t="s">
        <v>121</v>
      </c>
      <c r="J3292" t="s">
        <v>64</v>
      </c>
      <c r="K3292" t="s">
        <v>94</v>
      </c>
      <c r="L3292" t="s">
        <v>34</v>
      </c>
      <c r="M3292" t="s">
        <v>35</v>
      </c>
      <c r="N3292" s="1">
        <v>42301</v>
      </c>
      <c r="O3292" t="s">
        <v>66</v>
      </c>
      <c r="P3292" s="3" t="s">
        <v>67</v>
      </c>
      <c r="Q3292" t="s">
        <v>68</v>
      </c>
      <c r="R3292">
        <v>50</v>
      </c>
      <c r="S3292" t="s">
        <v>401</v>
      </c>
      <c r="T3292" s="2">
        <v>0.02</v>
      </c>
      <c r="U3292" t="s">
        <v>6598</v>
      </c>
      <c r="V3292" t="s">
        <v>8236</v>
      </c>
      <c r="W3292" t="s">
        <v>72</v>
      </c>
      <c r="X3292" t="s">
        <v>8237</v>
      </c>
      <c r="Y3292" s="3">
        <f>VALUE(SUBSTITUTE(Table1[[#This Row],[Order Total]],"$",""))</f>
        <v>7.29</v>
      </c>
      <c r="Z3292">
        <f>VALUE(SUBSTITUTE(Table1[[#This Row],[Total]],"$",""))</f>
        <v>12.06</v>
      </c>
      <c r="AA3292" s="3">
        <f>Table1[[#This Row],[Order Total Number]]-Table1[[#This Row],[Total Number]]</f>
        <v>-4.7700000000000005</v>
      </c>
      <c r="AB3292">
        <f>VALUE(SUBSTITUTE(Table1[[#This Row],[Shipping Cost]],"$",""))</f>
        <v>0.99</v>
      </c>
      <c r="AC3292">
        <f>VALUE(SUBSTITUTE(Table1[[#This Row],[Discount $]],"$",""))</f>
        <v>0.63</v>
      </c>
      <c r="AD3292">
        <f>VALUE(SUBSTITUTE(Table1[[#This Row],[Retail Price]],"$",""))</f>
        <v>2.88</v>
      </c>
      <c r="AE3292" s="4">
        <f>(Table1[[#This Row],[Retail Price Number]]*Table1[[#This Row],[Order Quantity]])-Table1[[#This Row],[Discount $ Number]]+Table1[[#This Row],[Shipping Cost Number]]</f>
        <v>144.36000000000001</v>
      </c>
      <c r="AF3292">
        <f>Table1[[#This Row],[Retail Price Number]]*Table1[[#This Row],[Order Quantity]]-Table1[[#This Row],[Discount $ Number]]</f>
        <v>143.37</v>
      </c>
      <c r="AG3292">
        <f>(Table1[[#This Row],[Retail Price Number]]*Table1[[#This Row],[Order Quantity]])-Table1[[#This Row],[Discount $ Number]]-Table1[[#This Row],[Shipping Cost Number]]</f>
        <v>142.38</v>
      </c>
      <c r="AH3292">
        <f>Table1[[#This Row],[Retail Price Number]]*Table1[[#This Row],[Order Quantity]]</f>
        <v>144</v>
      </c>
      <c r="AI3292">
        <f>YEAR(Table1[[#This Row],[Order Date]])</f>
        <v>2015</v>
      </c>
    </row>
    <row r="3293" spans="1:35" x14ac:dyDescent="0.3">
      <c r="A3293" t="s">
        <v>599</v>
      </c>
      <c r="B3293" s="1">
        <v>42301</v>
      </c>
      <c r="C3293" t="s">
        <v>600</v>
      </c>
      <c r="D3293" t="s">
        <v>365</v>
      </c>
      <c r="E3293" t="s">
        <v>46</v>
      </c>
      <c r="F3293" t="s">
        <v>47</v>
      </c>
      <c r="G3293" t="s">
        <v>77</v>
      </c>
      <c r="H3293" t="s">
        <v>48</v>
      </c>
      <c r="I3293" t="s">
        <v>63</v>
      </c>
      <c r="J3293" t="s">
        <v>601</v>
      </c>
      <c r="K3293" t="s">
        <v>33</v>
      </c>
      <c r="L3293" t="s">
        <v>34</v>
      </c>
      <c r="M3293" t="s">
        <v>35</v>
      </c>
      <c r="N3293" s="1">
        <v>42303</v>
      </c>
      <c r="O3293" t="s">
        <v>602</v>
      </c>
      <c r="P3293" s="3" t="s">
        <v>603</v>
      </c>
      <c r="Q3293" t="s">
        <v>258</v>
      </c>
      <c r="R3293">
        <v>8</v>
      </c>
      <c r="S3293" t="s">
        <v>604</v>
      </c>
      <c r="T3293" s="2">
        <v>0.01</v>
      </c>
      <c r="U3293" t="s">
        <v>512</v>
      </c>
      <c r="V3293" t="s">
        <v>605</v>
      </c>
      <c r="W3293" t="s">
        <v>606</v>
      </c>
      <c r="X3293" t="s">
        <v>607</v>
      </c>
      <c r="Y3293" s="3">
        <f>VALUE(SUBSTITUTE(Table1[[#This Row],[Order Total]],"$",""))</f>
        <v>240.75</v>
      </c>
      <c r="Z3293">
        <f>VALUE(SUBSTITUTE(Table1[[#This Row],[Total]],"$",""))</f>
        <v>248.47</v>
      </c>
      <c r="AA3293" s="3">
        <f>Table1[[#This Row],[Order Total Number]]-Table1[[#This Row],[Total Number]]</f>
        <v>-7.7199999999999989</v>
      </c>
      <c r="AB3293">
        <f>VALUE(SUBSTITUTE(Table1[[#This Row],[Shipping Cost]],"$",""))</f>
        <v>7.72</v>
      </c>
      <c r="AC3293">
        <f>VALUE(SUBSTITUTE(Table1[[#This Row],[Discount $]],"$",""))</f>
        <v>7.45</v>
      </c>
      <c r="AD3293">
        <f>VALUE(SUBSTITUTE(Table1[[#This Row],[Retail Price]],"$",""))</f>
        <v>7.3</v>
      </c>
      <c r="AE3293" s="4">
        <f>(Table1[[#This Row],[Retail Price Number]]*Table1[[#This Row],[Order Quantity]])-Table1[[#This Row],[Discount $ Number]]+Table1[[#This Row],[Shipping Cost Number]]</f>
        <v>58.669999999999995</v>
      </c>
      <c r="AF3293">
        <f>Table1[[#This Row],[Retail Price Number]]*Table1[[#This Row],[Order Quantity]]-Table1[[#This Row],[Discount $ Number]]</f>
        <v>50.949999999999996</v>
      </c>
      <c r="AG3293">
        <f>(Table1[[#This Row],[Retail Price Number]]*Table1[[#This Row],[Order Quantity]])-Table1[[#This Row],[Discount $ Number]]-Table1[[#This Row],[Shipping Cost Number]]</f>
        <v>43.23</v>
      </c>
      <c r="AH3293">
        <f>Table1[[#This Row],[Retail Price Number]]*Table1[[#This Row],[Order Quantity]]</f>
        <v>58.4</v>
      </c>
      <c r="AI3293">
        <f>YEAR(Table1[[#This Row],[Order Date]])</f>
        <v>2015</v>
      </c>
    </row>
    <row r="3294" spans="1:35" x14ac:dyDescent="0.3">
      <c r="A3294" t="s">
        <v>599</v>
      </c>
      <c r="B3294" s="1">
        <v>42131</v>
      </c>
      <c r="C3294" t="s">
        <v>3030</v>
      </c>
      <c r="D3294" t="s">
        <v>312</v>
      </c>
      <c r="E3294" t="s">
        <v>27</v>
      </c>
      <c r="F3294" t="s">
        <v>28</v>
      </c>
      <c r="G3294" t="s">
        <v>29</v>
      </c>
      <c r="H3294" t="s">
        <v>205</v>
      </c>
      <c r="I3294" t="s">
        <v>31</v>
      </c>
      <c r="J3294" t="s">
        <v>3031</v>
      </c>
      <c r="K3294" t="s">
        <v>94</v>
      </c>
      <c r="L3294" t="s">
        <v>34</v>
      </c>
      <c r="M3294" t="s">
        <v>35</v>
      </c>
      <c r="N3294" s="1">
        <v>42132</v>
      </c>
      <c r="O3294" t="s">
        <v>2241</v>
      </c>
      <c r="P3294" s="3" t="s">
        <v>1882</v>
      </c>
      <c r="Q3294" t="s">
        <v>1379</v>
      </c>
      <c r="R3294">
        <v>42</v>
      </c>
      <c r="S3294" t="s">
        <v>1298</v>
      </c>
      <c r="T3294" s="2">
        <v>0</v>
      </c>
      <c r="U3294" t="s">
        <v>3032</v>
      </c>
      <c r="V3294" t="s">
        <v>3033</v>
      </c>
      <c r="W3294" t="s">
        <v>3034</v>
      </c>
      <c r="X3294" t="s">
        <v>933</v>
      </c>
      <c r="Y3294" s="3">
        <f>VALUE(SUBSTITUTE(Table1[[#This Row],[Order Total]],"$",""))</f>
        <v>59.67</v>
      </c>
      <c r="Z3294">
        <f>VALUE(SUBSTITUTE(Table1[[#This Row],[Total]],"$",""))</f>
        <v>60.68</v>
      </c>
      <c r="AA3294" s="3">
        <f>Table1[[#This Row],[Order Total Number]]-Table1[[#This Row],[Total Number]]</f>
        <v>-1.009999999999998</v>
      </c>
      <c r="AB3294">
        <f>VALUE(SUBSTITUTE(Table1[[#This Row],[Shipping Cost]],"$",""))</f>
        <v>0.95</v>
      </c>
      <c r="AC3294">
        <f>VALUE(SUBSTITUTE(Table1[[#This Row],[Discount $]],"$",""))</f>
        <v>5.25</v>
      </c>
      <c r="AD3294">
        <f>VALUE(SUBSTITUTE(Table1[[#This Row],[Retail Price]],"$",""))</f>
        <v>5.43</v>
      </c>
      <c r="AE3294" s="4">
        <f>(Table1[[#This Row],[Retail Price Number]]*Table1[[#This Row],[Order Quantity]])-Table1[[#This Row],[Discount $ Number]]+Table1[[#This Row],[Shipping Cost Number]]</f>
        <v>223.76</v>
      </c>
      <c r="AF3294">
        <f>Table1[[#This Row],[Retail Price Number]]*Table1[[#This Row],[Order Quantity]]-Table1[[#This Row],[Discount $ Number]]</f>
        <v>222.81</v>
      </c>
      <c r="AG3294">
        <f>(Table1[[#This Row],[Retail Price Number]]*Table1[[#This Row],[Order Quantity]])-Table1[[#This Row],[Discount $ Number]]-Table1[[#This Row],[Shipping Cost Number]]</f>
        <v>221.86</v>
      </c>
      <c r="AH3294">
        <f>Table1[[#This Row],[Retail Price Number]]*Table1[[#This Row],[Order Quantity]]</f>
        <v>228.06</v>
      </c>
      <c r="AI3294">
        <f>YEAR(Table1[[#This Row],[Order Date]])</f>
        <v>2015</v>
      </c>
    </row>
    <row r="3295" spans="1:35" x14ac:dyDescent="0.3">
      <c r="A3295" t="s">
        <v>599</v>
      </c>
      <c r="B3295" s="1">
        <v>42655</v>
      </c>
      <c r="C3295" t="s">
        <v>2033</v>
      </c>
      <c r="D3295" t="s">
        <v>331</v>
      </c>
      <c r="E3295" t="s">
        <v>46</v>
      </c>
      <c r="F3295" t="s">
        <v>47</v>
      </c>
      <c r="G3295" t="s">
        <v>134</v>
      </c>
      <c r="H3295" t="s">
        <v>107</v>
      </c>
      <c r="I3295" t="s">
        <v>121</v>
      </c>
      <c r="J3295" t="s">
        <v>373</v>
      </c>
      <c r="K3295" t="s">
        <v>94</v>
      </c>
      <c r="L3295" t="s">
        <v>34</v>
      </c>
      <c r="M3295" t="s">
        <v>35</v>
      </c>
      <c r="N3295" s="1">
        <v>42657</v>
      </c>
      <c r="O3295" t="s">
        <v>374</v>
      </c>
      <c r="P3295" s="3" t="s">
        <v>375</v>
      </c>
      <c r="Q3295" t="s">
        <v>376</v>
      </c>
      <c r="R3295">
        <v>37</v>
      </c>
      <c r="S3295" t="s">
        <v>6181</v>
      </c>
      <c r="T3295" s="2">
        <v>0.01</v>
      </c>
      <c r="U3295" t="s">
        <v>8502</v>
      </c>
      <c r="V3295" t="s">
        <v>9762</v>
      </c>
      <c r="W3295" t="s">
        <v>380</v>
      </c>
      <c r="X3295" t="s">
        <v>9763</v>
      </c>
      <c r="Y3295" s="3">
        <f>VALUE(SUBSTITUTE(Table1[[#This Row],[Order Total]],"$",""))</f>
        <v>522.69000000000005</v>
      </c>
      <c r="Z3295">
        <f>VALUE(SUBSTITUTE(Table1[[#This Row],[Total]],"$",""))</f>
        <v>538.76</v>
      </c>
      <c r="AA3295" s="3">
        <f>Table1[[#This Row],[Order Total Number]]-Table1[[#This Row],[Total Number]]</f>
        <v>-16.069999999999936</v>
      </c>
      <c r="AB3295">
        <f>VALUE(SUBSTITUTE(Table1[[#This Row],[Shipping Cost]],"$",""))</f>
        <v>5.81</v>
      </c>
      <c r="AC3295">
        <f>VALUE(SUBSTITUTE(Table1[[#This Row],[Discount $]],"$",""))</f>
        <v>49.25</v>
      </c>
      <c r="AD3295">
        <f>VALUE(SUBSTITUTE(Table1[[#This Row],[Retail Price]],"$",""))</f>
        <v>11.97</v>
      </c>
      <c r="AE3295" s="4">
        <f>(Table1[[#This Row],[Retail Price Number]]*Table1[[#This Row],[Order Quantity]])-Table1[[#This Row],[Discount $ Number]]+Table1[[#This Row],[Shipping Cost Number]]</f>
        <v>399.45000000000005</v>
      </c>
      <c r="AF3295">
        <f>Table1[[#This Row],[Retail Price Number]]*Table1[[#This Row],[Order Quantity]]-Table1[[#This Row],[Discount $ Number]]</f>
        <v>393.64000000000004</v>
      </c>
      <c r="AG3295">
        <f>(Table1[[#This Row],[Retail Price Number]]*Table1[[#This Row],[Order Quantity]])-Table1[[#This Row],[Discount $ Number]]-Table1[[#This Row],[Shipping Cost Number]]</f>
        <v>387.83000000000004</v>
      </c>
      <c r="AH3295">
        <f>Table1[[#This Row],[Retail Price Number]]*Table1[[#This Row],[Order Quantity]]</f>
        <v>442.89000000000004</v>
      </c>
      <c r="AI3295">
        <f>YEAR(Table1[[#This Row],[Order Date]])</f>
        <v>2016</v>
      </c>
    </row>
    <row r="3296" spans="1:35" x14ac:dyDescent="0.3">
      <c r="A3296" t="s">
        <v>2075</v>
      </c>
      <c r="B3296" s="1">
        <v>41585</v>
      </c>
      <c r="C3296" t="s">
        <v>1148</v>
      </c>
      <c r="D3296" t="s">
        <v>1149</v>
      </c>
      <c r="E3296" t="s">
        <v>27</v>
      </c>
      <c r="F3296" t="s">
        <v>28</v>
      </c>
      <c r="G3296" t="s">
        <v>77</v>
      </c>
      <c r="H3296" t="s">
        <v>289</v>
      </c>
      <c r="I3296" t="s">
        <v>121</v>
      </c>
      <c r="J3296" t="s">
        <v>896</v>
      </c>
      <c r="K3296" t="s">
        <v>94</v>
      </c>
      <c r="L3296" t="s">
        <v>34</v>
      </c>
      <c r="M3296" t="s">
        <v>35</v>
      </c>
      <c r="N3296" s="1">
        <v>41586</v>
      </c>
      <c r="O3296" t="s">
        <v>501</v>
      </c>
      <c r="P3296" s="3" t="s">
        <v>897</v>
      </c>
      <c r="Q3296" t="s">
        <v>898</v>
      </c>
      <c r="R3296">
        <v>23</v>
      </c>
      <c r="S3296" t="s">
        <v>2076</v>
      </c>
      <c r="T3296" s="2">
        <v>0.1</v>
      </c>
      <c r="U3296" t="s">
        <v>2077</v>
      </c>
      <c r="V3296" t="s">
        <v>2078</v>
      </c>
      <c r="W3296" t="s">
        <v>902</v>
      </c>
      <c r="X3296" t="s">
        <v>2079</v>
      </c>
      <c r="Y3296" s="3">
        <f>VALUE(SUBSTITUTE(Table1[[#This Row],[Order Total]],"$",""))</f>
        <v>192.73</v>
      </c>
      <c r="Z3296">
        <f>VALUE(SUBSTITUTE(Table1[[#This Row],[Total]],"$",""))</f>
        <v>193.92</v>
      </c>
      <c r="AA3296" s="3">
        <f>Table1[[#This Row],[Order Total Number]]-Table1[[#This Row],[Total Number]]</f>
        <v>-1.1899999999999977</v>
      </c>
      <c r="AB3296">
        <f>VALUE(SUBSTITUTE(Table1[[#This Row],[Shipping Cost]],"$",""))</f>
        <v>13.89</v>
      </c>
      <c r="AC3296">
        <f>VALUE(SUBSTITUTE(Table1[[#This Row],[Discount $]],"$",""))</f>
        <v>14.33</v>
      </c>
      <c r="AD3296">
        <f>VALUE(SUBSTITUTE(Table1[[#This Row],[Retail Price]],"$",""))</f>
        <v>36.549999999999997</v>
      </c>
      <c r="AE3296" s="4">
        <f>(Table1[[#This Row],[Retail Price Number]]*Table1[[#This Row],[Order Quantity]])-Table1[[#This Row],[Discount $ Number]]+Table1[[#This Row],[Shipping Cost Number]]</f>
        <v>840.20999999999992</v>
      </c>
      <c r="AF3296">
        <f>Table1[[#This Row],[Retail Price Number]]*Table1[[#This Row],[Order Quantity]]-Table1[[#This Row],[Discount $ Number]]</f>
        <v>826.31999999999994</v>
      </c>
      <c r="AG3296">
        <f>(Table1[[#This Row],[Retail Price Number]]*Table1[[#This Row],[Order Quantity]])-Table1[[#This Row],[Discount $ Number]]-Table1[[#This Row],[Shipping Cost Number]]</f>
        <v>812.43</v>
      </c>
      <c r="AH3296">
        <f>Table1[[#This Row],[Retail Price Number]]*Table1[[#This Row],[Order Quantity]]</f>
        <v>840.65</v>
      </c>
      <c r="AI3296">
        <f>YEAR(Table1[[#This Row],[Order Date]])</f>
        <v>2013</v>
      </c>
    </row>
    <row r="3297" spans="1:35" x14ac:dyDescent="0.3">
      <c r="A3297" t="s">
        <v>2075</v>
      </c>
      <c r="B3297" s="1">
        <v>42297</v>
      </c>
      <c r="C3297" t="s">
        <v>2398</v>
      </c>
      <c r="D3297" t="s">
        <v>766</v>
      </c>
      <c r="E3297" t="s">
        <v>27</v>
      </c>
      <c r="F3297" t="s">
        <v>28</v>
      </c>
      <c r="G3297" t="s">
        <v>91</v>
      </c>
      <c r="H3297" t="s">
        <v>217</v>
      </c>
      <c r="I3297" t="s">
        <v>196</v>
      </c>
      <c r="J3297" t="s">
        <v>218</v>
      </c>
      <c r="K3297" t="s">
        <v>94</v>
      </c>
      <c r="L3297" t="s">
        <v>95</v>
      </c>
      <c r="M3297" t="s">
        <v>35</v>
      </c>
      <c r="N3297" s="1">
        <v>42301</v>
      </c>
      <c r="O3297" t="s">
        <v>219</v>
      </c>
      <c r="P3297" s="3" t="s">
        <v>124</v>
      </c>
      <c r="Q3297" t="s">
        <v>220</v>
      </c>
      <c r="R3297">
        <v>39</v>
      </c>
      <c r="S3297" t="s">
        <v>401</v>
      </c>
      <c r="T3297" s="2">
        <v>0.08</v>
      </c>
      <c r="U3297" t="s">
        <v>2399</v>
      </c>
      <c r="V3297" t="s">
        <v>1234</v>
      </c>
      <c r="W3297" t="s">
        <v>224</v>
      </c>
      <c r="X3297" t="s">
        <v>2400</v>
      </c>
      <c r="Y3297" s="3">
        <f>VALUE(SUBSTITUTE(Table1[[#This Row],[Order Total]],"$",""))</f>
        <v>7.28</v>
      </c>
      <c r="Z3297">
        <f>VALUE(SUBSTITUTE(Table1[[#This Row],[Total]],"$",""))</f>
        <v>12.1</v>
      </c>
      <c r="AA3297" s="3">
        <f>Table1[[#This Row],[Order Total Number]]-Table1[[#This Row],[Total Number]]</f>
        <v>-4.8199999999999994</v>
      </c>
      <c r="AB3297">
        <f>VALUE(SUBSTITUTE(Table1[[#This Row],[Shipping Cost]],"$",""))</f>
        <v>0.5</v>
      </c>
      <c r="AC3297">
        <f>VALUE(SUBSTITUTE(Table1[[#This Row],[Discount $]],"$",""))</f>
        <v>0.72</v>
      </c>
      <c r="AD3297">
        <f>VALUE(SUBSTITUTE(Table1[[#This Row],[Retail Price]],"$",""))</f>
        <v>3.69</v>
      </c>
      <c r="AE3297" s="4">
        <f>(Table1[[#This Row],[Retail Price Number]]*Table1[[#This Row],[Order Quantity]])-Table1[[#This Row],[Discount $ Number]]+Table1[[#This Row],[Shipping Cost Number]]</f>
        <v>143.69</v>
      </c>
      <c r="AF3297">
        <f>Table1[[#This Row],[Retail Price Number]]*Table1[[#This Row],[Order Quantity]]-Table1[[#This Row],[Discount $ Number]]</f>
        <v>143.19</v>
      </c>
      <c r="AG3297">
        <f>(Table1[[#This Row],[Retail Price Number]]*Table1[[#This Row],[Order Quantity]])-Table1[[#This Row],[Discount $ Number]]-Table1[[#This Row],[Shipping Cost Number]]</f>
        <v>142.69</v>
      </c>
      <c r="AH3297">
        <f>Table1[[#This Row],[Retail Price Number]]*Table1[[#This Row],[Order Quantity]]</f>
        <v>143.91</v>
      </c>
      <c r="AI3297">
        <f>YEAR(Table1[[#This Row],[Order Date]])</f>
        <v>2015</v>
      </c>
    </row>
    <row r="3298" spans="1:35" x14ac:dyDescent="0.3">
      <c r="A3298" t="s">
        <v>2075</v>
      </c>
      <c r="B3298" s="1">
        <v>42301</v>
      </c>
      <c r="C3298" t="s">
        <v>287</v>
      </c>
      <c r="D3298" t="s">
        <v>288</v>
      </c>
      <c r="E3298" t="s">
        <v>27</v>
      </c>
      <c r="F3298" t="s">
        <v>28</v>
      </c>
      <c r="G3298" t="s">
        <v>91</v>
      </c>
      <c r="H3298" t="s">
        <v>289</v>
      </c>
      <c r="I3298" t="s">
        <v>196</v>
      </c>
      <c r="J3298" t="s">
        <v>122</v>
      </c>
      <c r="K3298" t="s">
        <v>94</v>
      </c>
      <c r="L3298" t="s">
        <v>34</v>
      </c>
      <c r="M3298" t="s">
        <v>35</v>
      </c>
      <c r="N3298" s="1">
        <v>42303</v>
      </c>
      <c r="O3298" t="s">
        <v>123</v>
      </c>
      <c r="P3298" s="3" t="s">
        <v>124</v>
      </c>
      <c r="Q3298" t="s">
        <v>125</v>
      </c>
      <c r="R3298">
        <v>42</v>
      </c>
      <c r="S3298" t="s">
        <v>3297</v>
      </c>
      <c r="T3298" s="2">
        <v>0.1</v>
      </c>
      <c r="U3298" t="s">
        <v>127</v>
      </c>
      <c r="V3298" t="s">
        <v>3297</v>
      </c>
      <c r="W3298" t="s">
        <v>129</v>
      </c>
      <c r="X3298" t="s">
        <v>3298</v>
      </c>
      <c r="Y3298" s="3">
        <f>VALUE(SUBSTITUTE(Table1[[#This Row],[Order Total]],"$",""))</f>
        <v>173.43</v>
      </c>
      <c r="Z3298">
        <f>VALUE(SUBSTITUTE(Table1[[#This Row],[Total]],"$",""))</f>
        <v>175.93</v>
      </c>
      <c r="AA3298" s="3">
        <f>Table1[[#This Row],[Order Total Number]]-Table1[[#This Row],[Total Number]]</f>
        <v>-2.5</v>
      </c>
      <c r="AB3298">
        <f>VALUE(SUBSTITUTE(Table1[[#This Row],[Shipping Cost]],"$",""))</f>
        <v>2.5</v>
      </c>
      <c r="AC3298">
        <f>VALUE(SUBSTITUTE(Table1[[#This Row],[Discount $]],"$",""))</f>
        <v>0</v>
      </c>
      <c r="AD3298">
        <f>VALUE(SUBSTITUTE(Table1[[#This Row],[Retail Price]],"$",""))</f>
        <v>3.69</v>
      </c>
      <c r="AE3298" s="4">
        <f>(Table1[[#This Row],[Retail Price Number]]*Table1[[#This Row],[Order Quantity]])-Table1[[#This Row],[Discount $ Number]]+Table1[[#This Row],[Shipping Cost Number]]</f>
        <v>157.47999999999999</v>
      </c>
      <c r="AF3298">
        <f>Table1[[#This Row],[Retail Price Number]]*Table1[[#This Row],[Order Quantity]]-Table1[[#This Row],[Discount $ Number]]</f>
        <v>154.97999999999999</v>
      </c>
      <c r="AG3298">
        <f>(Table1[[#This Row],[Retail Price Number]]*Table1[[#This Row],[Order Quantity]])-Table1[[#This Row],[Discount $ Number]]-Table1[[#This Row],[Shipping Cost Number]]</f>
        <v>152.47999999999999</v>
      </c>
      <c r="AH3298">
        <f>Table1[[#This Row],[Retail Price Number]]*Table1[[#This Row],[Order Quantity]]</f>
        <v>154.97999999999999</v>
      </c>
      <c r="AI3298">
        <f>YEAR(Table1[[#This Row],[Order Date]])</f>
        <v>2015</v>
      </c>
    </row>
    <row r="3299" spans="1:35" x14ac:dyDescent="0.3">
      <c r="A3299" t="s">
        <v>2075</v>
      </c>
      <c r="B3299" s="1">
        <v>42187</v>
      </c>
      <c r="C3299" t="s">
        <v>3450</v>
      </c>
      <c r="D3299" t="s">
        <v>288</v>
      </c>
      <c r="E3299" t="s">
        <v>27</v>
      </c>
      <c r="F3299" t="s">
        <v>28</v>
      </c>
      <c r="G3299" t="s">
        <v>77</v>
      </c>
      <c r="H3299" t="s">
        <v>289</v>
      </c>
      <c r="I3299" t="s">
        <v>92</v>
      </c>
      <c r="J3299" t="s">
        <v>771</v>
      </c>
      <c r="K3299" t="s">
        <v>94</v>
      </c>
      <c r="L3299" t="s">
        <v>95</v>
      </c>
      <c r="M3299" t="s">
        <v>35</v>
      </c>
      <c r="N3299" s="1">
        <v>42194</v>
      </c>
      <c r="O3299" t="s">
        <v>772</v>
      </c>
      <c r="P3299" s="3" t="s">
        <v>773</v>
      </c>
      <c r="Q3299" t="s">
        <v>774</v>
      </c>
      <c r="R3299">
        <v>47</v>
      </c>
      <c r="S3299" t="s">
        <v>10672</v>
      </c>
      <c r="T3299" s="2">
        <v>7.0000000000000007E-2</v>
      </c>
      <c r="U3299" t="s">
        <v>730</v>
      </c>
      <c r="V3299" t="s">
        <v>8252</v>
      </c>
      <c r="W3299" t="s">
        <v>778</v>
      </c>
      <c r="X3299" t="s">
        <v>8221</v>
      </c>
      <c r="Y3299" s="3">
        <f>VALUE(SUBSTITUTE(Table1[[#This Row],[Order Total]],"$",""))</f>
        <v>10.29</v>
      </c>
      <c r="Z3299">
        <f>VALUE(SUBSTITUTE(Table1[[#This Row],[Total]],"$",""))</f>
        <v>10.78</v>
      </c>
      <c r="AA3299" s="3">
        <f>Table1[[#This Row],[Order Total Number]]-Table1[[#This Row],[Total Number]]</f>
        <v>-0.49000000000000021</v>
      </c>
      <c r="AB3299">
        <f>VALUE(SUBSTITUTE(Table1[[#This Row],[Shipping Cost]],"$",""))</f>
        <v>0.88</v>
      </c>
      <c r="AC3299">
        <f>VALUE(SUBSTITUTE(Table1[[#This Row],[Discount $]],"$",""))</f>
        <v>0.49</v>
      </c>
      <c r="AD3299">
        <f>VALUE(SUBSTITUTE(Table1[[#This Row],[Retail Price]],"$",""))</f>
        <v>4.76</v>
      </c>
      <c r="AE3299" s="4">
        <f>(Table1[[#This Row],[Retail Price Number]]*Table1[[#This Row],[Order Quantity]])-Table1[[#This Row],[Discount $ Number]]+Table1[[#This Row],[Shipping Cost Number]]</f>
        <v>224.10999999999999</v>
      </c>
      <c r="AF3299">
        <f>Table1[[#This Row],[Retail Price Number]]*Table1[[#This Row],[Order Quantity]]-Table1[[#This Row],[Discount $ Number]]</f>
        <v>223.23</v>
      </c>
      <c r="AG3299">
        <f>(Table1[[#This Row],[Retail Price Number]]*Table1[[#This Row],[Order Quantity]])-Table1[[#This Row],[Discount $ Number]]-Table1[[#This Row],[Shipping Cost Number]]</f>
        <v>222.35</v>
      </c>
      <c r="AH3299">
        <f>Table1[[#This Row],[Retail Price Number]]*Table1[[#This Row],[Order Quantity]]</f>
        <v>223.72</v>
      </c>
      <c r="AI3299">
        <f>YEAR(Table1[[#This Row],[Order Date]])</f>
        <v>2015</v>
      </c>
    </row>
    <row r="3300" spans="1:35" x14ac:dyDescent="0.3">
      <c r="A3300" t="s">
        <v>6052</v>
      </c>
      <c r="B3300" s="1">
        <v>42305</v>
      </c>
      <c r="C3300" t="s">
        <v>4042</v>
      </c>
      <c r="D3300" t="s">
        <v>948</v>
      </c>
      <c r="E3300" t="s">
        <v>46</v>
      </c>
      <c r="F3300" t="s">
        <v>47</v>
      </c>
      <c r="G3300" t="s">
        <v>91</v>
      </c>
      <c r="H3300" t="s">
        <v>48</v>
      </c>
      <c r="I3300" t="s">
        <v>121</v>
      </c>
      <c r="J3300" t="s">
        <v>400</v>
      </c>
      <c r="K3300" t="s">
        <v>94</v>
      </c>
      <c r="L3300" t="s">
        <v>95</v>
      </c>
      <c r="M3300" t="s">
        <v>35</v>
      </c>
      <c r="N3300" s="1">
        <v>42307</v>
      </c>
      <c r="O3300" t="s">
        <v>401</v>
      </c>
      <c r="P3300" s="3" t="s">
        <v>402</v>
      </c>
      <c r="Q3300" t="s">
        <v>403</v>
      </c>
      <c r="R3300">
        <v>43</v>
      </c>
      <c r="S3300" t="s">
        <v>6053</v>
      </c>
      <c r="T3300" s="2">
        <v>0.03</v>
      </c>
      <c r="U3300" t="s">
        <v>368</v>
      </c>
      <c r="V3300" t="s">
        <v>4030</v>
      </c>
      <c r="W3300" t="s">
        <v>407</v>
      </c>
      <c r="X3300" t="s">
        <v>6054</v>
      </c>
      <c r="Y3300" s="3">
        <f>VALUE(SUBSTITUTE(Table1[[#This Row],[Order Total]],"$",""))</f>
        <v>591.55999999999995</v>
      </c>
      <c r="Z3300">
        <f>VALUE(SUBSTITUTE(Table1[[#This Row],[Total]],"$",""))</f>
        <v>601</v>
      </c>
      <c r="AA3300" s="3">
        <f>Table1[[#This Row],[Order Total Number]]-Table1[[#This Row],[Total Number]]</f>
        <v>-9.4400000000000546</v>
      </c>
      <c r="AB3300">
        <f>VALUE(SUBSTITUTE(Table1[[#This Row],[Shipping Cost]],"$",""))</f>
        <v>9.44</v>
      </c>
      <c r="AC3300">
        <f>VALUE(SUBSTITUTE(Table1[[#This Row],[Discount $]],"$",""))</f>
        <v>5.98</v>
      </c>
      <c r="AD3300">
        <f>VALUE(SUBSTITUTE(Table1[[#This Row],[Retail Price]],"$",""))</f>
        <v>12.99</v>
      </c>
      <c r="AE3300" s="4">
        <f>(Table1[[#This Row],[Retail Price Number]]*Table1[[#This Row],[Order Quantity]])-Table1[[#This Row],[Discount $ Number]]+Table1[[#This Row],[Shipping Cost Number]]</f>
        <v>562.03000000000009</v>
      </c>
      <c r="AF3300">
        <f>Table1[[#This Row],[Retail Price Number]]*Table1[[#This Row],[Order Quantity]]-Table1[[#This Row],[Discount $ Number]]</f>
        <v>552.59</v>
      </c>
      <c r="AG3300">
        <f>(Table1[[#This Row],[Retail Price Number]]*Table1[[#This Row],[Order Quantity]])-Table1[[#This Row],[Discount $ Number]]-Table1[[#This Row],[Shipping Cost Number]]</f>
        <v>543.15</v>
      </c>
      <c r="AH3300">
        <f>Table1[[#This Row],[Retail Price Number]]*Table1[[#This Row],[Order Quantity]]</f>
        <v>558.57000000000005</v>
      </c>
      <c r="AI3300">
        <f>YEAR(Table1[[#This Row],[Order Date]])</f>
        <v>2015</v>
      </c>
    </row>
    <row r="3301" spans="1:35" x14ac:dyDescent="0.3">
      <c r="A3301" t="s">
        <v>6052</v>
      </c>
      <c r="B3301" s="1">
        <v>42305</v>
      </c>
      <c r="C3301" t="s">
        <v>4042</v>
      </c>
      <c r="D3301" t="s">
        <v>948</v>
      </c>
      <c r="E3301" t="s">
        <v>46</v>
      </c>
      <c r="F3301" t="s">
        <v>47</v>
      </c>
      <c r="G3301" t="s">
        <v>29</v>
      </c>
      <c r="H3301" t="s">
        <v>48</v>
      </c>
      <c r="I3301" t="s">
        <v>92</v>
      </c>
      <c r="J3301" t="s">
        <v>896</v>
      </c>
      <c r="K3301" t="s">
        <v>94</v>
      </c>
      <c r="L3301" t="s">
        <v>95</v>
      </c>
      <c r="M3301" t="s">
        <v>156</v>
      </c>
      <c r="N3301" s="1">
        <v>42307</v>
      </c>
      <c r="O3301" t="s">
        <v>501</v>
      </c>
      <c r="P3301" s="3" t="s">
        <v>897</v>
      </c>
      <c r="Q3301" t="s">
        <v>898</v>
      </c>
      <c r="R3301">
        <v>2</v>
      </c>
      <c r="S3301" t="s">
        <v>6053</v>
      </c>
      <c r="T3301" s="2">
        <v>0.03</v>
      </c>
      <c r="U3301" t="s">
        <v>368</v>
      </c>
      <c r="V3301" t="s">
        <v>4030</v>
      </c>
      <c r="W3301" t="s">
        <v>902</v>
      </c>
      <c r="X3301" t="s">
        <v>6054</v>
      </c>
      <c r="Y3301" s="3">
        <f>VALUE(SUBSTITUTE(Table1[[#This Row],[Order Total]],"$",""))</f>
        <v>591.55999999999995</v>
      </c>
      <c r="Z3301">
        <f>VALUE(SUBSTITUTE(Table1[[#This Row],[Total]],"$",""))</f>
        <v>601</v>
      </c>
      <c r="AA3301" s="3">
        <f>Table1[[#This Row],[Order Total Number]]-Table1[[#This Row],[Total Number]]</f>
        <v>-9.4400000000000546</v>
      </c>
      <c r="AB3301">
        <f>VALUE(SUBSTITUTE(Table1[[#This Row],[Shipping Cost]],"$",""))</f>
        <v>13.89</v>
      </c>
      <c r="AC3301">
        <f>VALUE(SUBSTITUTE(Table1[[#This Row],[Discount $]],"$",""))</f>
        <v>5.98</v>
      </c>
      <c r="AD3301">
        <f>VALUE(SUBSTITUTE(Table1[[#This Row],[Retail Price]],"$",""))</f>
        <v>36.549999999999997</v>
      </c>
      <c r="AE3301" s="4">
        <f>(Table1[[#This Row],[Retail Price Number]]*Table1[[#This Row],[Order Quantity]])-Table1[[#This Row],[Discount $ Number]]+Table1[[#This Row],[Shipping Cost Number]]</f>
        <v>81.009999999999991</v>
      </c>
      <c r="AF3301">
        <f>Table1[[#This Row],[Retail Price Number]]*Table1[[#This Row],[Order Quantity]]-Table1[[#This Row],[Discount $ Number]]</f>
        <v>67.11999999999999</v>
      </c>
      <c r="AG3301">
        <f>(Table1[[#This Row],[Retail Price Number]]*Table1[[#This Row],[Order Quantity]])-Table1[[#This Row],[Discount $ Number]]-Table1[[#This Row],[Shipping Cost Number]]</f>
        <v>53.22999999999999</v>
      </c>
      <c r="AH3301">
        <f>Table1[[#This Row],[Retail Price Number]]*Table1[[#This Row],[Order Quantity]]</f>
        <v>73.099999999999994</v>
      </c>
      <c r="AI3301">
        <f>YEAR(Table1[[#This Row],[Order Date]])</f>
        <v>2015</v>
      </c>
    </row>
    <row r="3302" spans="1:35" x14ac:dyDescent="0.3">
      <c r="A3302" t="s">
        <v>6052</v>
      </c>
      <c r="B3302" s="1">
        <v>42305</v>
      </c>
      <c r="C3302" t="s">
        <v>4042</v>
      </c>
      <c r="D3302" t="s">
        <v>948</v>
      </c>
      <c r="E3302" t="s">
        <v>46</v>
      </c>
      <c r="F3302" t="s">
        <v>47</v>
      </c>
      <c r="G3302" t="s">
        <v>134</v>
      </c>
      <c r="H3302" t="s">
        <v>48</v>
      </c>
      <c r="I3302" t="s">
        <v>92</v>
      </c>
      <c r="J3302" t="s">
        <v>400</v>
      </c>
      <c r="K3302" t="s">
        <v>33</v>
      </c>
      <c r="L3302" t="s">
        <v>34</v>
      </c>
      <c r="M3302" t="s">
        <v>35</v>
      </c>
      <c r="N3302" s="1">
        <v>42307</v>
      </c>
      <c r="O3302" t="s">
        <v>401</v>
      </c>
      <c r="P3302" s="3" t="s">
        <v>402</v>
      </c>
      <c r="Q3302" t="s">
        <v>403</v>
      </c>
      <c r="R3302">
        <v>32</v>
      </c>
      <c r="S3302" t="s">
        <v>6053</v>
      </c>
      <c r="T3302" s="2">
        <v>0.1</v>
      </c>
      <c r="U3302" t="s">
        <v>368</v>
      </c>
      <c r="V3302" t="s">
        <v>4030</v>
      </c>
      <c r="W3302" t="s">
        <v>407</v>
      </c>
      <c r="X3302" t="s">
        <v>6054</v>
      </c>
      <c r="Y3302" s="3">
        <f>VALUE(SUBSTITUTE(Table1[[#This Row],[Order Total]],"$",""))</f>
        <v>591.55999999999995</v>
      </c>
      <c r="Z3302">
        <f>VALUE(SUBSTITUTE(Table1[[#This Row],[Total]],"$",""))</f>
        <v>601</v>
      </c>
      <c r="AA3302" s="3">
        <f>Table1[[#This Row],[Order Total Number]]-Table1[[#This Row],[Total Number]]</f>
        <v>-9.4400000000000546</v>
      </c>
      <c r="AB3302">
        <f>VALUE(SUBSTITUTE(Table1[[#This Row],[Shipping Cost]],"$",""))</f>
        <v>9.44</v>
      </c>
      <c r="AC3302">
        <f>VALUE(SUBSTITUTE(Table1[[#This Row],[Discount $]],"$",""))</f>
        <v>5.98</v>
      </c>
      <c r="AD3302">
        <f>VALUE(SUBSTITUTE(Table1[[#This Row],[Retail Price]],"$",""))</f>
        <v>12.99</v>
      </c>
      <c r="AE3302" s="4">
        <f>(Table1[[#This Row],[Retail Price Number]]*Table1[[#This Row],[Order Quantity]])-Table1[[#This Row],[Discount $ Number]]+Table1[[#This Row],[Shipping Cost Number]]</f>
        <v>419.14</v>
      </c>
      <c r="AF3302">
        <f>Table1[[#This Row],[Retail Price Number]]*Table1[[#This Row],[Order Quantity]]-Table1[[#This Row],[Discount $ Number]]</f>
        <v>409.7</v>
      </c>
      <c r="AG3302">
        <f>(Table1[[#This Row],[Retail Price Number]]*Table1[[#This Row],[Order Quantity]])-Table1[[#This Row],[Discount $ Number]]-Table1[[#This Row],[Shipping Cost Number]]</f>
        <v>400.26</v>
      </c>
      <c r="AH3302">
        <f>Table1[[#This Row],[Retail Price Number]]*Table1[[#This Row],[Order Quantity]]</f>
        <v>415.68</v>
      </c>
      <c r="AI3302">
        <f>YEAR(Table1[[#This Row],[Order Date]])</f>
        <v>2015</v>
      </c>
    </row>
    <row r="3303" spans="1:35" x14ac:dyDescent="0.3">
      <c r="A3303" t="s">
        <v>6052</v>
      </c>
      <c r="B3303" s="1">
        <v>42305</v>
      </c>
      <c r="C3303" t="s">
        <v>4042</v>
      </c>
      <c r="D3303" t="s">
        <v>948</v>
      </c>
      <c r="E3303" t="s">
        <v>46</v>
      </c>
      <c r="F3303" t="s">
        <v>47</v>
      </c>
      <c r="G3303" t="s">
        <v>91</v>
      </c>
      <c r="H3303" t="s">
        <v>48</v>
      </c>
      <c r="I3303" t="s">
        <v>63</v>
      </c>
      <c r="J3303" t="s">
        <v>400</v>
      </c>
      <c r="K3303" t="s">
        <v>33</v>
      </c>
      <c r="L3303" t="s">
        <v>109</v>
      </c>
      <c r="M3303" t="s">
        <v>35</v>
      </c>
      <c r="N3303" s="1">
        <v>42307</v>
      </c>
      <c r="O3303" t="s">
        <v>401</v>
      </c>
      <c r="P3303" s="3" t="s">
        <v>402</v>
      </c>
      <c r="Q3303" t="s">
        <v>403</v>
      </c>
      <c r="R3303">
        <v>5</v>
      </c>
      <c r="S3303" t="s">
        <v>6053</v>
      </c>
      <c r="T3303" s="2">
        <v>0</v>
      </c>
      <c r="U3303" t="s">
        <v>368</v>
      </c>
      <c r="V3303" t="s">
        <v>4030</v>
      </c>
      <c r="W3303" t="s">
        <v>407</v>
      </c>
      <c r="X3303" t="s">
        <v>6054</v>
      </c>
      <c r="Y3303" s="3">
        <f>VALUE(SUBSTITUTE(Table1[[#This Row],[Order Total]],"$",""))</f>
        <v>591.55999999999995</v>
      </c>
      <c r="Z3303">
        <f>VALUE(SUBSTITUTE(Table1[[#This Row],[Total]],"$",""))</f>
        <v>601</v>
      </c>
      <c r="AA3303" s="3">
        <f>Table1[[#This Row],[Order Total Number]]-Table1[[#This Row],[Total Number]]</f>
        <v>-9.4400000000000546</v>
      </c>
      <c r="AB3303">
        <f>VALUE(SUBSTITUTE(Table1[[#This Row],[Shipping Cost]],"$",""))</f>
        <v>9.44</v>
      </c>
      <c r="AC3303">
        <f>VALUE(SUBSTITUTE(Table1[[#This Row],[Discount $]],"$",""))</f>
        <v>5.98</v>
      </c>
      <c r="AD3303">
        <f>VALUE(SUBSTITUTE(Table1[[#This Row],[Retail Price]],"$",""))</f>
        <v>12.99</v>
      </c>
      <c r="AE3303" s="4">
        <f>(Table1[[#This Row],[Retail Price Number]]*Table1[[#This Row],[Order Quantity]])-Table1[[#This Row],[Discount $ Number]]+Table1[[#This Row],[Shipping Cost Number]]</f>
        <v>68.41</v>
      </c>
      <c r="AF3303">
        <f>Table1[[#This Row],[Retail Price Number]]*Table1[[#This Row],[Order Quantity]]-Table1[[#This Row],[Discount $ Number]]</f>
        <v>58.97</v>
      </c>
      <c r="AG3303">
        <f>(Table1[[#This Row],[Retail Price Number]]*Table1[[#This Row],[Order Quantity]])-Table1[[#This Row],[Discount $ Number]]-Table1[[#This Row],[Shipping Cost Number]]</f>
        <v>49.53</v>
      </c>
      <c r="AH3303">
        <f>Table1[[#This Row],[Retail Price Number]]*Table1[[#This Row],[Order Quantity]]</f>
        <v>64.95</v>
      </c>
      <c r="AI3303">
        <f>YEAR(Table1[[#This Row],[Order Date]])</f>
        <v>2015</v>
      </c>
    </row>
    <row r="3304" spans="1:35" x14ac:dyDescent="0.3">
      <c r="A3304" t="s">
        <v>6052</v>
      </c>
      <c r="B3304" s="1">
        <v>42743</v>
      </c>
      <c r="C3304" t="s">
        <v>3002</v>
      </c>
      <c r="D3304" t="s">
        <v>3003</v>
      </c>
      <c r="E3304" t="s">
        <v>27</v>
      </c>
      <c r="F3304" t="s">
        <v>28</v>
      </c>
      <c r="G3304" t="s">
        <v>29</v>
      </c>
      <c r="H3304" t="s">
        <v>78</v>
      </c>
      <c r="I3304" t="s">
        <v>121</v>
      </c>
      <c r="J3304" t="s">
        <v>1667</v>
      </c>
      <c r="K3304" t="s">
        <v>33</v>
      </c>
      <c r="L3304" t="s">
        <v>50</v>
      </c>
      <c r="M3304" t="s">
        <v>35</v>
      </c>
      <c r="N3304" s="1">
        <v>42744</v>
      </c>
      <c r="O3304" t="s">
        <v>982</v>
      </c>
      <c r="P3304" s="3" t="s">
        <v>1190</v>
      </c>
      <c r="Q3304" t="s">
        <v>1191</v>
      </c>
      <c r="R3304">
        <v>10</v>
      </c>
      <c r="S3304" t="s">
        <v>2633</v>
      </c>
      <c r="T3304" s="2">
        <v>0.01</v>
      </c>
      <c r="U3304" t="s">
        <v>127</v>
      </c>
      <c r="V3304" t="s">
        <v>2633</v>
      </c>
      <c r="W3304" t="s">
        <v>224</v>
      </c>
      <c r="X3304" t="s">
        <v>2840</v>
      </c>
      <c r="Y3304" s="3">
        <f>VALUE(SUBSTITUTE(Table1[[#This Row],[Order Total]],"$",""))</f>
        <v>25.92</v>
      </c>
      <c r="Z3304">
        <f>VALUE(SUBSTITUTE(Table1[[#This Row],[Total]],"$",""))</f>
        <v>26.91</v>
      </c>
      <c r="AA3304" s="3">
        <f>Table1[[#This Row],[Order Total Number]]-Table1[[#This Row],[Total Number]]</f>
        <v>-0.98999999999999844</v>
      </c>
      <c r="AB3304">
        <f>VALUE(SUBSTITUTE(Table1[[#This Row],[Shipping Cost]],"$",""))</f>
        <v>0.5</v>
      </c>
      <c r="AC3304">
        <f>VALUE(SUBSTITUTE(Table1[[#This Row],[Discount $]],"$",""))</f>
        <v>0</v>
      </c>
      <c r="AD3304">
        <f>VALUE(SUBSTITUTE(Table1[[#This Row],[Retail Price]],"$",""))</f>
        <v>4.91</v>
      </c>
      <c r="AE3304" s="4">
        <f>(Table1[[#This Row],[Retail Price Number]]*Table1[[#This Row],[Order Quantity]])-Table1[[#This Row],[Discount $ Number]]+Table1[[#This Row],[Shipping Cost Number]]</f>
        <v>49.6</v>
      </c>
      <c r="AF3304">
        <f>Table1[[#This Row],[Retail Price Number]]*Table1[[#This Row],[Order Quantity]]-Table1[[#This Row],[Discount $ Number]]</f>
        <v>49.1</v>
      </c>
      <c r="AG3304">
        <f>(Table1[[#This Row],[Retail Price Number]]*Table1[[#This Row],[Order Quantity]])-Table1[[#This Row],[Discount $ Number]]-Table1[[#This Row],[Shipping Cost Number]]</f>
        <v>48.6</v>
      </c>
      <c r="AH3304">
        <f>Table1[[#This Row],[Retail Price Number]]*Table1[[#This Row],[Order Quantity]]</f>
        <v>49.1</v>
      </c>
      <c r="AI3304">
        <f>YEAR(Table1[[#This Row],[Order Date]])</f>
        <v>2017</v>
      </c>
    </row>
    <row r="3305" spans="1:35" x14ac:dyDescent="0.3">
      <c r="A3305" t="s">
        <v>6052</v>
      </c>
      <c r="B3305" s="1">
        <v>42639</v>
      </c>
      <c r="C3305" t="s">
        <v>1242</v>
      </c>
      <c r="D3305" t="s">
        <v>61</v>
      </c>
      <c r="E3305" t="s">
        <v>27</v>
      </c>
      <c r="F3305" t="s">
        <v>28</v>
      </c>
      <c r="G3305" t="s">
        <v>77</v>
      </c>
      <c r="H3305" t="s">
        <v>62</v>
      </c>
      <c r="I3305" t="s">
        <v>63</v>
      </c>
      <c r="J3305" t="s">
        <v>411</v>
      </c>
      <c r="K3305" t="s">
        <v>94</v>
      </c>
      <c r="L3305" t="s">
        <v>95</v>
      </c>
      <c r="M3305" t="s">
        <v>35</v>
      </c>
      <c r="N3305" s="1">
        <v>42641</v>
      </c>
      <c r="O3305" t="s">
        <v>412</v>
      </c>
      <c r="P3305" s="3" t="s">
        <v>413</v>
      </c>
      <c r="Q3305" t="s">
        <v>414</v>
      </c>
      <c r="R3305">
        <v>8</v>
      </c>
      <c r="S3305" t="s">
        <v>12118</v>
      </c>
      <c r="T3305" s="2">
        <v>0.09</v>
      </c>
      <c r="U3305" t="s">
        <v>4133</v>
      </c>
      <c r="V3305" t="s">
        <v>10465</v>
      </c>
      <c r="W3305" t="s">
        <v>376</v>
      </c>
      <c r="X3305" t="s">
        <v>5246</v>
      </c>
      <c r="Y3305" s="3">
        <f>VALUE(SUBSTITUTE(Table1[[#This Row],[Order Total]],"$",""))</f>
        <v>300.93</v>
      </c>
      <c r="Z3305">
        <f>VALUE(SUBSTITUTE(Table1[[#This Row],[Total]],"$",""))</f>
        <v>305.99</v>
      </c>
      <c r="AA3305" s="3">
        <f>Table1[[#This Row],[Order Total Number]]-Table1[[#This Row],[Total Number]]</f>
        <v>-5.0600000000000023</v>
      </c>
      <c r="AB3305">
        <f>VALUE(SUBSTITUTE(Table1[[#This Row],[Shipping Cost]],"$",""))</f>
        <v>7.18</v>
      </c>
      <c r="AC3305">
        <f>VALUE(SUBSTITUTE(Table1[[#This Row],[Discount $]],"$",""))</f>
        <v>65.459999999999994</v>
      </c>
      <c r="AD3305">
        <f>VALUE(SUBSTITUTE(Table1[[#This Row],[Retail Price]],"$",""))</f>
        <v>100.98</v>
      </c>
      <c r="AE3305" s="4">
        <f>(Table1[[#This Row],[Retail Price Number]]*Table1[[#This Row],[Order Quantity]])-Table1[[#This Row],[Discount $ Number]]+Table1[[#This Row],[Shipping Cost Number]]</f>
        <v>749.56</v>
      </c>
      <c r="AF3305">
        <f>Table1[[#This Row],[Retail Price Number]]*Table1[[#This Row],[Order Quantity]]-Table1[[#This Row],[Discount $ Number]]</f>
        <v>742.38</v>
      </c>
      <c r="AG3305">
        <f>(Table1[[#This Row],[Retail Price Number]]*Table1[[#This Row],[Order Quantity]])-Table1[[#This Row],[Discount $ Number]]-Table1[[#This Row],[Shipping Cost Number]]</f>
        <v>735.2</v>
      </c>
      <c r="AH3305">
        <f>Table1[[#This Row],[Retail Price Number]]*Table1[[#This Row],[Order Quantity]]</f>
        <v>807.84</v>
      </c>
      <c r="AI3305">
        <f>YEAR(Table1[[#This Row],[Order Date]])</f>
        <v>2016</v>
      </c>
    </row>
    <row r="3306" spans="1:35" x14ac:dyDescent="0.3">
      <c r="A3306" t="s">
        <v>3219</v>
      </c>
      <c r="B3306" s="1">
        <v>41935</v>
      </c>
      <c r="C3306" t="s">
        <v>2359</v>
      </c>
      <c r="D3306" t="s">
        <v>195</v>
      </c>
      <c r="E3306" t="s">
        <v>46</v>
      </c>
      <c r="F3306" t="s">
        <v>47</v>
      </c>
      <c r="G3306" t="s">
        <v>77</v>
      </c>
      <c r="H3306" t="s">
        <v>48</v>
      </c>
      <c r="I3306" t="s">
        <v>92</v>
      </c>
      <c r="J3306" t="s">
        <v>1388</v>
      </c>
      <c r="K3306" t="s">
        <v>94</v>
      </c>
      <c r="L3306" t="s">
        <v>34</v>
      </c>
      <c r="M3306" t="s">
        <v>35</v>
      </c>
      <c r="N3306" s="1">
        <v>41938</v>
      </c>
      <c r="O3306" t="s">
        <v>1389</v>
      </c>
      <c r="P3306" s="3" t="s">
        <v>1390</v>
      </c>
      <c r="Q3306" t="s">
        <v>1391</v>
      </c>
      <c r="R3306">
        <v>39</v>
      </c>
      <c r="S3306" t="s">
        <v>3220</v>
      </c>
      <c r="T3306" s="2">
        <v>0.08</v>
      </c>
      <c r="U3306" t="s">
        <v>3221</v>
      </c>
      <c r="V3306" t="s">
        <v>3222</v>
      </c>
      <c r="W3306" t="s">
        <v>812</v>
      </c>
      <c r="X3306" t="s">
        <v>3223</v>
      </c>
      <c r="Y3306" s="3">
        <f>VALUE(SUBSTITUTE(Table1[[#This Row],[Order Total]],"$",""))</f>
        <v>7543.24</v>
      </c>
      <c r="Z3306">
        <f>VALUE(SUBSTITUTE(Table1[[#This Row],[Total]],"$",""))</f>
        <v>7624.35</v>
      </c>
      <c r="AA3306" s="3">
        <f>Table1[[#This Row],[Order Total Number]]-Table1[[#This Row],[Total Number]]</f>
        <v>-81.110000000000582</v>
      </c>
      <c r="AB3306">
        <f>VALUE(SUBSTITUTE(Table1[[#This Row],[Shipping Cost]],"$",""))</f>
        <v>19.989999999999998</v>
      </c>
      <c r="AC3306">
        <f>VALUE(SUBSTITUTE(Table1[[#This Row],[Discount $]],"$",""))</f>
        <v>819.98</v>
      </c>
      <c r="AD3306">
        <f>VALUE(SUBSTITUTE(Table1[[#This Row],[Retail Price]],"$",""))</f>
        <v>90.48</v>
      </c>
      <c r="AE3306" s="4">
        <f>(Table1[[#This Row],[Retail Price Number]]*Table1[[#This Row],[Order Quantity]])-Table1[[#This Row],[Discount $ Number]]+Table1[[#This Row],[Shipping Cost Number]]</f>
        <v>2728.73</v>
      </c>
      <c r="AF3306">
        <f>Table1[[#This Row],[Retail Price Number]]*Table1[[#This Row],[Order Quantity]]-Table1[[#This Row],[Discount $ Number]]</f>
        <v>2708.7400000000002</v>
      </c>
      <c r="AG3306">
        <f>(Table1[[#This Row],[Retail Price Number]]*Table1[[#This Row],[Order Quantity]])-Table1[[#This Row],[Discount $ Number]]-Table1[[#This Row],[Shipping Cost Number]]</f>
        <v>2688.7500000000005</v>
      </c>
      <c r="AH3306">
        <f>Table1[[#This Row],[Retail Price Number]]*Table1[[#This Row],[Order Quantity]]</f>
        <v>3528.7200000000003</v>
      </c>
      <c r="AI3306">
        <f>YEAR(Table1[[#This Row],[Order Date]])</f>
        <v>2014</v>
      </c>
    </row>
    <row r="3307" spans="1:35" x14ac:dyDescent="0.3">
      <c r="A3307" t="s">
        <v>3219</v>
      </c>
      <c r="B3307" s="1">
        <v>42135</v>
      </c>
      <c r="C3307" t="s">
        <v>1541</v>
      </c>
      <c r="D3307" t="s">
        <v>61</v>
      </c>
      <c r="E3307" t="s">
        <v>27</v>
      </c>
      <c r="F3307" t="s">
        <v>28</v>
      </c>
      <c r="G3307" t="s">
        <v>29</v>
      </c>
      <c r="H3307" t="s">
        <v>62</v>
      </c>
      <c r="I3307" t="s">
        <v>92</v>
      </c>
      <c r="J3307" t="s">
        <v>1853</v>
      </c>
      <c r="K3307" t="s">
        <v>94</v>
      </c>
      <c r="L3307" t="s">
        <v>95</v>
      </c>
      <c r="M3307" t="s">
        <v>35</v>
      </c>
      <c r="N3307" s="1">
        <v>42137</v>
      </c>
      <c r="O3307" t="s">
        <v>1854</v>
      </c>
      <c r="P3307" s="3" t="s">
        <v>1855</v>
      </c>
      <c r="Q3307" t="s">
        <v>1856</v>
      </c>
      <c r="R3307">
        <v>50</v>
      </c>
      <c r="S3307" t="s">
        <v>7401</v>
      </c>
      <c r="T3307" s="2">
        <v>0.09</v>
      </c>
      <c r="U3307" t="s">
        <v>7402</v>
      </c>
      <c r="V3307" t="s">
        <v>7403</v>
      </c>
      <c r="W3307" t="s">
        <v>165</v>
      </c>
      <c r="X3307" t="s">
        <v>7404</v>
      </c>
      <c r="Y3307" s="3">
        <f>VALUE(SUBSTITUTE(Table1[[#This Row],[Order Total]],"$",""))</f>
        <v>4246.59</v>
      </c>
      <c r="Z3307">
        <f>VALUE(SUBSTITUTE(Table1[[#This Row],[Total]],"$",""))</f>
        <v>4045.59</v>
      </c>
      <c r="AA3307" s="3">
        <f>Table1[[#This Row],[Order Total Number]]-Table1[[#This Row],[Total Number]]</f>
        <v>201</v>
      </c>
      <c r="AB3307">
        <f>VALUE(SUBSTITUTE(Table1[[#This Row],[Shipping Cost]],"$",""))</f>
        <v>4</v>
      </c>
      <c r="AC3307">
        <f>VALUE(SUBSTITUTE(Table1[[#This Row],[Discount $]],"$",""))</f>
        <v>239.59</v>
      </c>
      <c r="AD3307">
        <f>VALUE(SUBSTITUTE(Table1[[#This Row],[Retail Price]],"$",""))</f>
        <v>152.47999999999999</v>
      </c>
      <c r="AE3307" s="4">
        <f>(Table1[[#This Row],[Retail Price Number]]*Table1[[#This Row],[Order Quantity]])-Table1[[#This Row],[Discount $ Number]]+Table1[[#This Row],[Shipping Cost Number]]</f>
        <v>7388.4099999999989</v>
      </c>
      <c r="AF3307">
        <f>Table1[[#This Row],[Retail Price Number]]*Table1[[#This Row],[Order Quantity]]-Table1[[#This Row],[Discount $ Number]]</f>
        <v>7384.4099999999989</v>
      </c>
      <c r="AG3307">
        <f>(Table1[[#This Row],[Retail Price Number]]*Table1[[#This Row],[Order Quantity]])-Table1[[#This Row],[Discount $ Number]]-Table1[[#This Row],[Shipping Cost Number]]</f>
        <v>7380.4099999999989</v>
      </c>
      <c r="AH3307">
        <f>Table1[[#This Row],[Retail Price Number]]*Table1[[#This Row],[Order Quantity]]</f>
        <v>7623.9999999999991</v>
      </c>
      <c r="AI3307">
        <f>YEAR(Table1[[#This Row],[Order Date]])</f>
        <v>2015</v>
      </c>
    </row>
    <row r="3308" spans="1:35" x14ac:dyDescent="0.3">
      <c r="A3308" t="s">
        <v>3208</v>
      </c>
      <c r="B3308" s="1">
        <v>42128</v>
      </c>
      <c r="C3308" t="s">
        <v>3209</v>
      </c>
      <c r="D3308" t="s">
        <v>935</v>
      </c>
      <c r="E3308" t="s">
        <v>27</v>
      </c>
      <c r="F3308" t="s">
        <v>28</v>
      </c>
      <c r="G3308" t="s">
        <v>134</v>
      </c>
      <c r="H3308" t="s">
        <v>433</v>
      </c>
      <c r="I3308" t="s">
        <v>92</v>
      </c>
      <c r="J3308" t="s">
        <v>532</v>
      </c>
      <c r="K3308" t="s">
        <v>33</v>
      </c>
      <c r="L3308" t="s">
        <v>34</v>
      </c>
      <c r="M3308" t="s">
        <v>35</v>
      </c>
      <c r="N3308" s="1">
        <v>42129</v>
      </c>
      <c r="O3308" t="s">
        <v>501</v>
      </c>
      <c r="P3308" s="3" t="s">
        <v>533</v>
      </c>
      <c r="Q3308" t="s">
        <v>534</v>
      </c>
      <c r="R3308">
        <v>8</v>
      </c>
      <c r="S3308" t="s">
        <v>3210</v>
      </c>
      <c r="T3308" s="2">
        <v>0</v>
      </c>
      <c r="U3308" t="s">
        <v>3211</v>
      </c>
      <c r="V3308" t="s">
        <v>3212</v>
      </c>
      <c r="W3308" t="s">
        <v>538</v>
      </c>
      <c r="X3308" t="s">
        <v>3213</v>
      </c>
      <c r="Y3308" s="3">
        <f>VALUE(SUBSTITUTE(Table1[[#This Row],[Order Total]],"$",""))</f>
        <v>1343.67</v>
      </c>
      <c r="Z3308">
        <f>VALUE(SUBSTITUTE(Table1[[#This Row],[Total]],"$",""))</f>
        <v>1363.64</v>
      </c>
      <c r="AA3308" s="3">
        <f>Table1[[#This Row],[Order Total Number]]-Table1[[#This Row],[Total Number]]</f>
        <v>-19.970000000000027</v>
      </c>
      <c r="AB3308">
        <f>VALUE(SUBSTITUTE(Table1[[#This Row],[Shipping Cost]],"$",""))</f>
        <v>6.66</v>
      </c>
      <c r="AC3308">
        <f>VALUE(SUBSTITUTE(Table1[[#This Row],[Discount $]],"$",""))</f>
        <v>102.99</v>
      </c>
      <c r="AD3308">
        <f>VALUE(SUBSTITUTE(Table1[[#This Row],[Retail Price]],"$",""))</f>
        <v>35.94</v>
      </c>
      <c r="AE3308" s="4">
        <f>(Table1[[#This Row],[Retail Price Number]]*Table1[[#This Row],[Order Quantity]])-Table1[[#This Row],[Discount $ Number]]+Table1[[#This Row],[Shipping Cost Number]]</f>
        <v>191.18999999999997</v>
      </c>
      <c r="AF3308">
        <f>Table1[[#This Row],[Retail Price Number]]*Table1[[#This Row],[Order Quantity]]-Table1[[#This Row],[Discount $ Number]]</f>
        <v>184.52999999999997</v>
      </c>
      <c r="AG3308">
        <f>(Table1[[#This Row],[Retail Price Number]]*Table1[[#This Row],[Order Quantity]])-Table1[[#This Row],[Discount $ Number]]-Table1[[#This Row],[Shipping Cost Number]]</f>
        <v>177.86999999999998</v>
      </c>
      <c r="AH3308">
        <f>Table1[[#This Row],[Retail Price Number]]*Table1[[#This Row],[Order Quantity]]</f>
        <v>287.52</v>
      </c>
      <c r="AI3308">
        <f>YEAR(Table1[[#This Row],[Order Date]])</f>
        <v>2015</v>
      </c>
    </row>
    <row r="3309" spans="1:35" x14ac:dyDescent="0.3">
      <c r="A3309" t="s">
        <v>3208</v>
      </c>
      <c r="B3309" s="1">
        <v>41979</v>
      </c>
      <c r="C3309" t="s">
        <v>2675</v>
      </c>
      <c r="D3309" t="s">
        <v>964</v>
      </c>
      <c r="E3309" t="s">
        <v>27</v>
      </c>
      <c r="F3309" t="s">
        <v>28</v>
      </c>
      <c r="G3309" t="s">
        <v>91</v>
      </c>
      <c r="H3309" t="s">
        <v>965</v>
      </c>
      <c r="I3309" t="s">
        <v>31</v>
      </c>
      <c r="J3309" t="s">
        <v>3067</v>
      </c>
      <c r="K3309" t="s">
        <v>94</v>
      </c>
      <c r="L3309" t="s">
        <v>34</v>
      </c>
      <c r="M3309" t="s">
        <v>35</v>
      </c>
      <c r="N3309" s="1">
        <v>41981</v>
      </c>
      <c r="O3309" t="s">
        <v>1379</v>
      </c>
      <c r="P3309" s="3" t="s">
        <v>2119</v>
      </c>
      <c r="Q3309" t="s">
        <v>3068</v>
      </c>
      <c r="R3309">
        <v>30</v>
      </c>
      <c r="S3309" t="s">
        <v>3801</v>
      </c>
      <c r="T3309" s="2">
        <v>0.08</v>
      </c>
      <c r="U3309" t="s">
        <v>3802</v>
      </c>
      <c r="V3309" t="s">
        <v>3803</v>
      </c>
      <c r="W3309" t="s">
        <v>1222</v>
      </c>
      <c r="X3309" t="s">
        <v>3804</v>
      </c>
      <c r="Y3309" s="3">
        <f>VALUE(SUBSTITUTE(Table1[[#This Row],[Order Total]],"$",""))</f>
        <v>1343.08</v>
      </c>
      <c r="Z3309">
        <f>VALUE(SUBSTITUTE(Table1[[#This Row],[Total]],"$",""))</f>
        <v>1360.58</v>
      </c>
      <c r="AA3309" s="3">
        <f>Table1[[#This Row],[Order Total Number]]-Table1[[#This Row],[Total Number]]</f>
        <v>-17.5</v>
      </c>
      <c r="AB3309">
        <f>VALUE(SUBSTITUTE(Table1[[#This Row],[Shipping Cost]],"$",""))</f>
        <v>0.83</v>
      </c>
      <c r="AC3309">
        <f>VALUE(SUBSTITUTE(Table1[[#This Row],[Discount $]],"$",""))</f>
        <v>11</v>
      </c>
      <c r="AD3309">
        <f>VALUE(SUBSTITUTE(Table1[[#This Row],[Retail Price]],"$",""))</f>
        <v>3.98</v>
      </c>
      <c r="AE3309" s="4">
        <f>(Table1[[#This Row],[Retail Price Number]]*Table1[[#This Row],[Order Quantity]])-Table1[[#This Row],[Discount $ Number]]+Table1[[#This Row],[Shipping Cost Number]]</f>
        <v>109.23</v>
      </c>
      <c r="AF3309">
        <f>Table1[[#This Row],[Retail Price Number]]*Table1[[#This Row],[Order Quantity]]-Table1[[#This Row],[Discount $ Number]]</f>
        <v>108.4</v>
      </c>
      <c r="AG3309">
        <f>(Table1[[#This Row],[Retail Price Number]]*Table1[[#This Row],[Order Quantity]])-Table1[[#This Row],[Discount $ Number]]-Table1[[#This Row],[Shipping Cost Number]]</f>
        <v>107.57000000000001</v>
      </c>
      <c r="AH3309">
        <f>Table1[[#This Row],[Retail Price Number]]*Table1[[#This Row],[Order Quantity]]</f>
        <v>119.4</v>
      </c>
      <c r="AI3309">
        <f>YEAR(Table1[[#This Row],[Order Date]])</f>
        <v>2014</v>
      </c>
    </row>
    <row r="3310" spans="1:35" x14ac:dyDescent="0.3">
      <c r="A3310" t="s">
        <v>3208</v>
      </c>
      <c r="B3310" s="1">
        <v>42438</v>
      </c>
      <c r="C3310" t="s">
        <v>1036</v>
      </c>
      <c r="D3310" t="s">
        <v>974</v>
      </c>
      <c r="E3310" t="s">
        <v>46</v>
      </c>
      <c r="F3310" t="s">
        <v>47</v>
      </c>
      <c r="G3310" t="s">
        <v>91</v>
      </c>
      <c r="H3310" t="s">
        <v>48</v>
      </c>
      <c r="I3310" t="s">
        <v>31</v>
      </c>
      <c r="J3310" t="s">
        <v>1388</v>
      </c>
      <c r="K3310" t="s">
        <v>94</v>
      </c>
      <c r="L3310" t="s">
        <v>34</v>
      </c>
      <c r="M3310" t="s">
        <v>35</v>
      </c>
      <c r="N3310" s="1">
        <v>42439</v>
      </c>
      <c r="O3310" t="s">
        <v>1389</v>
      </c>
      <c r="P3310" s="3" t="s">
        <v>1390</v>
      </c>
      <c r="Q3310" t="s">
        <v>1391</v>
      </c>
      <c r="R3310">
        <v>10</v>
      </c>
      <c r="S3310" t="s">
        <v>9253</v>
      </c>
      <c r="T3310" s="2">
        <v>0.01</v>
      </c>
      <c r="U3310" t="s">
        <v>7174</v>
      </c>
      <c r="V3310" t="s">
        <v>9254</v>
      </c>
      <c r="W3310" t="s">
        <v>812</v>
      </c>
      <c r="X3310" t="s">
        <v>9255</v>
      </c>
      <c r="Y3310" s="3">
        <f>VALUE(SUBSTITUTE(Table1[[#This Row],[Order Total]],"$",""))</f>
        <v>444.25</v>
      </c>
      <c r="Z3310">
        <f>VALUE(SUBSTITUTE(Table1[[#This Row],[Total]],"$",""))</f>
        <v>453.25</v>
      </c>
      <c r="AA3310" s="3">
        <f>Table1[[#This Row],[Order Total Number]]-Table1[[#This Row],[Total Number]]</f>
        <v>-9</v>
      </c>
      <c r="AB3310">
        <f>VALUE(SUBSTITUTE(Table1[[#This Row],[Shipping Cost]],"$",""))</f>
        <v>19.989999999999998</v>
      </c>
      <c r="AC3310">
        <f>VALUE(SUBSTITUTE(Table1[[#This Row],[Discount $]],"$",""))</f>
        <v>34.869999999999997</v>
      </c>
      <c r="AD3310">
        <f>VALUE(SUBSTITUTE(Table1[[#This Row],[Retail Price]],"$",""))</f>
        <v>90.48</v>
      </c>
      <c r="AE3310" s="4">
        <f>(Table1[[#This Row],[Retail Price Number]]*Table1[[#This Row],[Order Quantity]])-Table1[[#This Row],[Discount $ Number]]+Table1[[#This Row],[Shipping Cost Number]]</f>
        <v>889.92000000000007</v>
      </c>
      <c r="AF3310">
        <f>Table1[[#This Row],[Retail Price Number]]*Table1[[#This Row],[Order Quantity]]-Table1[[#This Row],[Discount $ Number]]</f>
        <v>869.93000000000006</v>
      </c>
      <c r="AG3310">
        <f>(Table1[[#This Row],[Retail Price Number]]*Table1[[#This Row],[Order Quantity]])-Table1[[#This Row],[Discount $ Number]]-Table1[[#This Row],[Shipping Cost Number]]</f>
        <v>849.94</v>
      </c>
      <c r="AH3310">
        <f>Table1[[#This Row],[Retail Price Number]]*Table1[[#This Row],[Order Quantity]]</f>
        <v>904.80000000000007</v>
      </c>
      <c r="AI3310">
        <f>YEAR(Table1[[#This Row],[Order Date]])</f>
        <v>2016</v>
      </c>
    </row>
    <row r="3311" spans="1:35" x14ac:dyDescent="0.3">
      <c r="A3311" t="s">
        <v>3208</v>
      </c>
      <c r="B3311" s="1">
        <v>42606</v>
      </c>
      <c r="C3311" t="s">
        <v>1546</v>
      </c>
      <c r="D3311" t="s">
        <v>1547</v>
      </c>
      <c r="E3311" t="s">
        <v>27</v>
      </c>
      <c r="F3311" t="s">
        <v>28</v>
      </c>
      <c r="G3311" t="s">
        <v>77</v>
      </c>
      <c r="H3311" t="s">
        <v>433</v>
      </c>
      <c r="I3311" t="s">
        <v>63</v>
      </c>
      <c r="J3311" t="s">
        <v>651</v>
      </c>
      <c r="K3311" t="s">
        <v>94</v>
      </c>
      <c r="L3311" t="s">
        <v>95</v>
      </c>
      <c r="M3311" t="s">
        <v>35</v>
      </c>
      <c r="N3311" s="1">
        <v>42606</v>
      </c>
      <c r="O3311" t="s">
        <v>652</v>
      </c>
      <c r="P3311" s="3" t="s">
        <v>653</v>
      </c>
      <c r="Q3311" t="s">
        <v>98</v>
      </c>
      <c r="R3311">
        <v>44</v>
      </c>
      <c r="S3311" t="s">
        <v>6079</v>
      </c>
      <c r="T3311" s="2">
        <v>0</v>
      </c>
      <c r="U3311" t="s">
        <v>760</v>
      </c>
      <c r="V3311" t="s">
        <v>3759</v>
      </c>
      <c r="W3311" t="s">
        <v>57</v>
      </c>
      <c r="X3311" t="s">
        <v>4339</v>
      </c>
      <c r="Y3311" s="3">
        <f>VALUE(SUBSTITUTE(Table1[[#This Row],[Order Total]],"$",""))</f>
        <v>63.56</v>
      </c>
      <c r="Z3311">
        <f>VALUE(SUBSTITUTE(Table1[[#This Row],[Total]],"$",""))</f>
        <v>64.430000000000007</v>
      </c>
      <c r="AA3311" s="3">
        <f>Table1[[#This Row],[Order Total Number]]-Table1[[#This Row],[Total Number]]</f>
        <v>-0.87000000000000455</v>
      </c>
      <c r="AB3311">
        <f>VALUE(SUBSTITUTE(Table1[[#This Row],[Shipping Cost]],"$",""))</f>
        <v>0.7</v>
      </c>
      <c r="AC3311">
        <f>VALUE(SUBSTITUTE(Table1[[#This Row],[Discount $]],"$",""))</f>
        <v>0.6</v>
      </c>
      <c r="AD3311">
        <f>VALUE(SUBSTITUTE(Table1[[#This Row],[Retail Price]],"$",""))</f>
        <v>1.26</v>
      </c>
      <c r="AE3311" s="4">
        <f>(Table1[[#This Row],[Retail Price Number]]*Table1[[#This Row],[Order Quantity]])-Table1[[#This Row],[Discount $ Number]]+Table1[[#This Row],[Shipping Cost Number]]</f>
        <v>55.54</v>
      </c>
      <c r="AF3311">
        <f>Table1[[#This Row],[Retail Price Number]]*Table1[[#This Row],[Order Quantity]]-Table1[[#This Row],[Discount $ Number]]</f>
        <v>54.839999999999996</v>
      </c>
      <c r="AG3311">
        <f>(Table1[[#This Row],[Retail Price Number]]*Table1[[#This Row],[Order Quantity]])-Table1[[#This Row],[Discount $ Number]]-Table1[[#This Row],[Shipping Cost Number]]</f>
        <v>54.139999999999993</v>
      </c>
      <c r="AH3311">
        <f>Table1[[#This Row],[Retail Price Number]]*Table1[[#This Row],[Order Quantity]]</f>
        <v>55.44</v>
      </c>
      <c r="AI3311">
        <f>YEAR(Table1[[#This Row],[Order Date]])</f>
        <v>2016</v>
      </c>
    </row>
    <row r="3312" spans="1:35" x14ac:dyDescent="0.3">
      <c r="A3312" t="s">
        <v>3035</v>
      </c>
      <c r="B3312" s="1">
        <v>42309</v>
      </c>
      <c r="C3312" t="s">
        <v>287</v>
      </c>
      <c r="D3312" t="s">
        <v>288</v>
      </c>
      <c r="E3312" t="s">
        <v>27</v>
      </c>
      <c r="F3312" t="s">
        <v>28</v>
      </c>
      <c r="G3312" t="s">
        <v>77</v>
      </c>
      <c r="H3312" t="s">
        <v>289</v>
      </c>
      <c r="I3312" t="s">
        <v>63</v>
      </c>
      <c r="J3312" t="s">
        <v>1702</v>
      </c>
      <c r="K3312" t="s">
        <v>94</v>
      </c>
      <c r="L3312" t="s">
        <v>109</v>
      </c>
      <c r="M3312" t="s">
        <v>35</v>
      </c>
      <c r="N3312" s="1">
        <v>42312</v>
      </c>
      <c r="O3312" t="s">
        <v>1703</v>
      </c>
      <c r="P3312" s="3" t="s">
        <v>1704</v>
      </c>
      <c r="Q3312" t="s">
        <v>1705</v>
      </c>
      <c r="R3312">
        <v>42</v>
      </c>
      <c r="S3312" t="s">
        <v>3036</v>
      </c>
      <c r="T3312" s="2">
        <v>0.03</v>
      </c>
      <c r="U3312" t="s">
        <v>3037</v>
      </c>
      <c r="V3312" t="s">
        <v>3038</v>
      </c>
      <c r="W3312" t="s">
        <v>428</v>
      </c>
      <c r="X3312" t="s">
        <v>3039</v>
      </c>
      <c r="Y3312" s="3">
        <f>VALUE(SUBSTITUTE(Table1[[#This Row],[Order Total]],"$",""))</f>
        <v>44.55</v>
      </c>
      <c r="Z3312">
        <f>VALUE(SUBSTITUTE(Table1[[#This Row],[Total]],"$",""))</f>
        <v>45.56</v>
      </c>
      <c r="AA3312" s="3">
        <f>Table1[[#This Row],[Order Total Number]]-Table1[[#This Row],[Total Number]]</f>
        <v>-1.0100000000000051</v>
      </c>
      <c r="AB3312">
        <f>VALUE(SUBSTITUTE(Table1[[#This Row],[Shipping Cost]],"$",""))</f>
        <v>1.39</v>
      </c>
      <c r="AC3312">
        <f>VALUE(SUBSTITUTE(Table1[[#This Row],[Discount $]],"$",""))</f>
        <v>4.41</v>
      </c>
      <c r="AD3312">
        <f>VALUE(SUBSTITUTE(Table1[[#This Row],[Retail Price]],"$",""))</f>
        <v>7.64</v>
      </c>
      <c r="AE3312" s="4">
        <f>(Table1[[#This Row],[Retail Price Number]]*Table1[[#This Row],[Order Quantity]])-Table1[[#This Row],[Discount $ Number]]+Table1[[#This Row],[Shipping Cost Number]]</f>
        <v>317.85999999999996</v>
      </c>
      <c r="AF3312">
        <f>Table1[[#This Row],[Retail Price Number]]*Table1[[#This Row],[Order Quantity]]-Table1[[#This Row],[Discount $ Number]]</f>
        <v>316.46999999999997</v>
      </c>
      <c r="AG3312">
        <f>(Table1[[#This Row],[Retail Price Number]]*Table1[[#This Row],[Order Quantity]])-Table1[[#This Row],[Discount $ Number]]-Table1[[#This Row],[Shipping Cost Number]]</f>
        <v>315.08</v>
      </c>
      <c r="AH3312">
        <f>Table1[[#This Row],[Retail Price Number]]*Table1[[#This Row],[Order Quantity]]</f>
        <v>320.88</v>
      </c>
      <c r="AI3312">
        <f>YEAR(Table1[[#This Row],[Order Date]])</f>
        <v>2015</v>
      </c>
    </row>
    <row r="3313" spans="1:35" x14ac:dyDescent="0.3">
      <c r="A3313" t="s">
        <v>3035</v>
      </c>
      <c r="B3313" s="1">
        <v>42386</v>
      </c>
      <c r="C3313" t="s">
        <v>3053</v>
      </c>
      <c r="D3313" t="s">
        <v>766</v>
      </c>
      <c r="E3313" t="s">
        <v>27</v>
      </c>
      <c r="F3313" t="s">
        <v>28</v>
      </c>
      <c r="G3313" t="s">
        <v>134</v>
      </c>
      <c r="H3313" t="s">
        <v>217</v>
      </c>
      <c r="I3313" t="s">
        <v>121</v>
      </c>
      <c r="J3313" t="s">
        <v>135</v>
      </c>
      <c r="K3313" t="s">
        <v>33</v>
      </c>
      <c r="L3313" t="s">
        <v>34</v>
      </c>
      <c r="M3313" t="s">
        <v>35</v>
      </c>
      <c r="N3313" s="1">
        <v>42386</v>
      </c>
      <c r="O3313" t="s">
        <v>136</v>
      </c>
      <c r="P3313" s="3" t="s">
        <v>137</v>
      </c>
      <c r="Q3313" t="s">
        <v>52</v>
      </c>
      <c r="R3313">
        <v>45</v>
      </c>
      <c r="S3313" t="s">
        <v>5337</v>
      </c>
      <c r="T3313" s="2">
        <v>0</v>
      </c>
      <c r="U3313" t="s">
        <v>5338</v>
      </c>
      <c r="V3313" t="s">
        <v>1694</v>
      </c>
      <c r="W3313" t="s">
        <v>72</v>
      </c>
      <c r="X3313" t="s">
        <v>7405</v>
      </c>
      <c r="Y3313" s="3">
        <f>VALUE(SUBSTITUTE(Table1[[#This Row],[Order Total]],"$",""))</f>
        <v>263.08999999999997</v>
      </c>
      <c r="Z3313">
        <f>VALUE(SUBSTITUTE(Table1[[#This Row],[Total]],"$",""))</f>
        <v>243.65</v>
      </c>
      <c r="AA3313" s="3">
        <f>Table1[[#This Row],[Order Total Number]]-Table1[[#This Row],[Total Number]]</f>
        <v>19.439999999999969</v>
      </c>
      <c r="AB3313">
        <f>VALUE(SUBSTITUTE(Table1[[#This Row],[Shipping Cost]],"$",""))</f>
        <v>0.99</v>
      </c>
      <c r="AC3313">
        <f>VALUE(SUBSTITUTE(Table1[[#This Row],[Discount $]],"$",""))</f>
        <v>29.23</v>
      </c>
      <c r="AD3313">
        <f>VALUE(SUBSTITUTE(Table1[[#This Row],[Retail Price]],"$",""))</f>
        <v>3.08</v>
      </c>
      <c r="AE3313" s="4">
        <f>(Table1[[#This Row],[Retail Price Number]]*Table1[[#This Row],[Order Quantity]])-Table1[[#This Row],[Discount $ Number]]+Table1[[#This Row],[Shipping Cost Number]]</f>
        <v>110.35999999999999</v>
      </c>
      <c r="AF3313">
        <f>Table1[[#This Row],[Retail Price Number]]*Table1[[#This Row],[Order Quantity]]-Table1[[#This Row],[Discount $ Number]]</f>
        <v>109.36999999999999</v>
      </c>
      <c r="AG3313">
        <f>(Table1[[#This Row],[Retail Price Number]]*Table1[[#This Row],[Order Quantity]])-Table1[[#This Row],[Discount $ Number]]-Table1[[#This Row],[Shipping Cost Number]]</f>
        <v>108.38</v>
      </c>
      <c r="AH3313">
        <f>Table1[[#This Row],[Retail Price Number]]*Table1[[#This Row],[Order Quantity]]</f>
        <v>138.6</v>
      </c>
      <c r="AI3313">
        <f>YEAR(Table1[[#This Row],[Order Date]])</f>
        <v>2016</v>
      </c>
    </row>
    <row r="3314" spans="1:35" x14ac:dyDescent="0.3">
      <c r="A3314" t="s">
        <v>3035</v>
      </c>
      <c r="B3314" s="1">
        <v>42714</v>
      </c>
      <c r="C3314" t="s">
        <v>10841</v>
      </c>
      <c r="D3314" t="s">
        <v>2482</v>
      </c>
      <c r="E3314" t="s">
        <v>27</v>
      </c>
      <c r="F3314" t="s">
        <v>28</v>
      </c>
      <c r="G3314" t="s">
        <v>77</v>
      </c>
      <c r="H3314" t="s">
        <v>281</v>
      </c>
      <c r="I3314" t="s">
        <v>121</v>
      </c>
      <c r="J3314" t="s">
        <v>218</v>
      </c>
      <c r="K3314" t="s">
        <v>723</v>
      </c>
      <c r="L3314" t="s">
        <v>50</v>
      </c>
      <c r="M3314" t="s">
        <v>35</v>
      </c>
      <c r="N3314" s="1">
        <v>42716</v>
      </c>
      <c r="O3314" t="s">
        <v>219</v>
      </c>
      <c r="P3314" s="3" t="s">
        <v>124</v>
      </c>
      <c r="Q3314" t="s">
        <v>220</v>
      </c>
      <c r="R3314">
        <v>20</v>
      </c>
      <c r="S3314" t="s">
        <v>10842</v>
      </c>
      <c r="T3314" s="2">
        <v>0.05</v>
      </c>
      <c r="U3314" t="s">
        <v>10843</v>
      </c>
      <c r="V3314" t="s">
        <v>10517</v>
      </c>
      <c r="W3314" t="s">
        <v>224</v>
      </c>
      <c r="X3314" t="s">
        <v>10844</v>
      </c>
      <c r="Y3314" s="3">
        <f>VALUE(SUBSTITUTE(Table1[[#This Row],[Order Total]],"$",""))</f>
        <v>144.61000000000001</v>
      </c>
      <c r="Z3314">
        <f>VALUE(SUBSTITUTE(Table1[[#This Row],[Total]],"$",""))</f>
        <v>145.82</v>
      </c>
      <c r="AA3314" s="3">
        <f>Table1[[#This Row],[Order Total Number]]-Table1[[#This Row],[Total Number]]</f>
        <v>-1.2099999999999795</v>
      </c>
      <c r="AB3314">
        <f>VALUE(SUBSTITUTE(Table1[[#This Row],[Shipping Cost]],"$",""))</f>
        <v>0.5</v>
      </c>
      <c r="AC3314">
        <f>VALUE(SUBSTITUTE(Table1[[#This Row],[Discount $]],"$",""))</f>
        <v>7.49</v>
      </c>
      <c r="AD3314">
        <f>VALUE(SUBSTITUTE(Table1[[#This Row],[Retail Price]],"$",""))</f>
        <v>3.69</v>
      </c>
      <c r="AE3314" s="4">
        <f>(Table1[[#This Row],[Retail Price Number]]*Table1[[#This Row],[Order Quantity]])-Table1[[#This Row],[Discount $ Number]]+Table1[[#This Row],[Shipping Cost Number]]</f>
        <v>66.81</v>
      </c>
      <c r="AF3314">
        <f>Table1[[#This Row],[Retail Price Number]]*Table1[[#This Row],[Order Quantity]]-Table1[[#This Row],[Discount $ Number]]</f>
        <v>66.31</v>
      </c>
      <c r="AG3314">
        <f>(Table1[[#This Row],[Retail Price Number]]*Table1[[#This Row],[Order Quantity]])-Table1[[#This Row],[Discount $ Number]]-Table1[[#This Row],[Shipping Cost Number]]</f>
        <v>65.81</v>
      </c>
      <c r="AH3314">
        <f>Table1[[#This Row],[Retail Price Number]]*Table1[[#This Row],[Order Quantity]]</f>
        <v>73.8</v>
      </c>
      <c r="AI3314">
        <f>YEAR(Table1[[#This Row],[Order Date]])</f>
        <v>2016</v>
      </c>
    </row>
    <row r="3315" spans="1:35" x14ac:dyDescent="0.3">
      <c r="A3315" t="s">
        <v>3035</v>
      </c>
      <c r="B3315" s="1">
        <v>42144</v>
      </c>
      <c r="C3315" t="s">
        <v>3642</v>
      </c>
      <c r="D3315" t="s">
        <v>929</v>
      </c>
      <c r="E3315" t="s">
        <v>27</v>
      </c>
      <c r="F3315" t="s">
        <v>28</v>
      </c>
      <c r="G3315" t="s">
        <v>91</v>
      </c>
      <c r="H3315" t="s">
        <v>217</v>
      </c>
      <c r="I3315" t="s">
        <v>63</v>
      </c>
      <c r="J3315" t="s">
        <v>611</v>
      </c>
      <c r="K3315" t="s">
        <v>33</v>
      </c>
      <c r="L3315" t="s">
        <v>34</v>
      </c>
      <c r="M3315" t="s">
        <v>35</v>
      </c>
      <c r="N3315" s="1">
        <v>42145</v>
      </c>
      <c r="O3315" t="s">
        <v>612</v>
      </c>
      <c r="P3315" s="3" t="s">
        <v>613</v>
      </c>
      <c r="Q3315" t="s">
        <v>614</v>
      </c>
      <c r="R3315">
        <v>12</v>
      </c>
      <c r="S3315" t="s">
        <v>11357</v>
      </c>
      <c r="T3315" s="2">
        <v>0.04</v>
      </c>
      <c r="U3315" t="s">
        <v>11358</v>
      </c>
      <c r="V3315" t="s">
        <v>11359</v>
      </c>
      <c r="W3315" t="s">
        <v>618</v>
      </c>
      <c r="X3315" t="s">
        <v>11360</v>
      </c>
      <c r="Y3315" s="3">
        <f>VALUE(SUBSTITUTE(Table1[[#This Row],[Order Total]],"$",""))</f>
        <v>4353.55</v>
      </c>
      <c r="Z3315">
        <f>VALUE(SUBSTITUTE(Table1[[#This Row],[Total]],"$",""))</f>
        <v>4363.43</v>
      </c>
      <c r="AA3315" s="3">
        <f>Table1[[#This Row],[Order Total Number]]-Table1[[#This Row],[Total Number]]</f>
        <v>-9.8800000000001091</v>
      </c>
      <c r="AB3315">
        <f>VALUE(SUBSTITUTE(Table1[[#This Row],[Shipping Cost]],"$",""))</f>
        <v>24.49</v>
      </c>
      <c r="AC3315">
        <f>VALUE(SUBSTITUTE(Table1[[#This Row],[Discount $]],"$",""))</f>
        <v>330.98</v>
      </c>
      <c r="AD3315">
        <f>VALUE(SUBSTITUTE(Table1[[#This Row],[Retail Price]],"$",""))</f>
        <v>136.97999999999999</v>
      </c>
      <c r="AE3315" s="4">
        <f>(Table1[[#This Row],[Retail Price Number]]*Table1[[#This Row],[Order Quantity]])-Table1[[#This Row],[Discount $ Number]]+Table1[[#This Row],[Shipping Cost Number]]</f>
        <v>1337.2699999999998</v>
      </c>
      <c r="AF3315">
        <f>Table1[[#This Row],[Retail Price Number]]*Table1[[#This Row],[Order Quantity]]-Table1[[#This Row],[Discount $ Number]]</f>
        <v>1312.7799999999997</v>
      </c>
      <c r="AG3315">
        <f>(Table1[[#This Row],[Retail Price Number]]*Table1[[#This Row],[Order Quantity]])-Table1[[#This Row],[Discount $ Number]]-Table1[[#This Row],[Shipping Cost Number]]</f>
        <v>1288.2899999999997</v>
      </c>
      <c r="AH3315">
        <f>Table1[[#This Row],[Retail Price Number]]*Table1[[#This Row],[Order Quantity]]</f>
        <v>1643.7599999999998</v>
      </c>
      <c r="AI3315">
        <f>YEAR(Table1[[#This Row],[Order Date]])</f>
        <v>2015</v>
      </c>
    </row>
    <row r="3316" spans="1:35" x14ac:dyDescent="0.3">
      <c r="A3316" t="s">
        <v>3035</v>
      </c>
      <c r="B3316" s="1">
        <v>42309</v>
      </c>
      <c r="C3316" t="s">
        <v>273</v>
      </c>
      <c r="D3316" t="s">
        <v>162</v>
      </c>
      <c r="E3316" t="s">
        <v>46</v>
      </c>
      <c r="F3316" t="s">
        <v>47</v>
      </c>
      <c r="G3316" t="s">
        <v>29</v>
      </c>
      <c r="H3316" t="s">
        <v>107</v>
      </c>
      <c r="I3316" t="s">
        <v>121</v>
      </c>
      <c r="J3316" t="s">
        <v>985</v>
      </c>
      <c r="K3316" t="s">
        <v>94</v>
      </c>
      <c r="L3316" t="s">
        <v>34</v>
      </c>
      <c r="M3316" t="s">
        <v>35</v>
      </c>
      <c r="N3316" s="1">
        <v>42311</v>
      </c>
      <c r="O3316" t="s">
        <v>6679</v>
      </c>
      <c r="P3316" s="3" t="s">
        <v>260</v>
      </c>
      <c r="Q3316" t="s">
        <v>1303</v>
      </c>
      <c r="R3316">
        <v>19</v>
      </c>
      <c r="S3316" t="s">
        <v>9126</v>
      </c>
      <c r="T3316" s="2">
        <v>0</v>
      </c>
      <c r="U3316" t="s">
        <v>3437</v>
      </c>
      <c r="V3316" t="s">
        <v>12667</v>
      </c>
      <c r="W3316" t="s">
        <v>1699</v>
      </c>
      <c r="X3316" t="s">
        <v>12668</v>
      </c>
      <c r="Y3316" s="3">
        <f>VALUE(SUBSTITUTE(Table1[[#This Row],[Order Total]],"$",""))</f>
        <v>186.2</v>
      </c>
      <c r="Z3316">
        <f>VALUE(SUBSTITUTE(Table1[[#This Row],[Total]],"$",""))</f>
        <v>187.4</v>
      </c>
      <c r="AA3316" s="3">
        <f>Table1[[#This Row],[Order Total Number]]-Table1[[#This Row],[Total Number]]</f>
        <v>-1.2000000000000171</v>
      </c>
      <c r="AB3316">
        <f>VALUE(SUBSTITUTE(Table1[[#This Row],[Shipping Cost]],"$",""))</f>
        <v>0.87</v>
      </c>
      <c r="AC3316">
        <f>VALUE(SUBSTITUTE(Table1[[#This Row],[Discount $]],"$",""))</f>
        <v>14.02</v>
      </c>
      <c r="AD3316">
        <f>VALUE(SUBSTITUTE(Table1[[#This Row],[Retail Price]],"$",""))</f>
        <v>1.34</v>
      </c>
      <c r="AE3316" s="4">
        <f>(Table1[[#This Row],[Retail Price Number]]*Table1[[#This Row],[Order Quantity]])-Table1[[#This Row],[Discount $ Number]]+Table1[[#This Row],[Shipping Cost Number]]</f>
        <v>12.31</v>
      </c>
      <c r="AF3316">
        <f>Table1[[#This Row],[Retail Price Number]]*Table1[[#This Row],[Order Quantity]]-Table1[[#This Row],[Discount $ Number]]</f>
        <v>11.440000000000001</v>
      </c>
      <c r="AG3316">
        <f>(Table1[[#This Row],[Retail Price Number]]*Table1[[#This Row],[Order Quantity]])-Table1[[#This Row],[Discount $ Number]]-Table1[[#This Row],[Shipping Cost Number]]</f>
        <v>10.570000000000002</v>
      </c>
      <c r="AH3316">
        <f>Table1[[#This Row],[Retail Price Number]]*Table1[[#This Row],[Order Quantity]]</f>
        <v>25.46</v>
      </c>
      <c r="AI3316">
        <f>YEAR(Table1[[#This Row],[Order Date]])</f>
        <v>2015</v>
      </c>
    </row>
    <row r="3317" spans="1:35" x14ac:dyDescent="0.3">
      <c r="A3317" t="s">
        <v>12811</v>
      </c>
      <c r="B3317" s="1">
        <v>42309</v>
      </c>
      <c r="C3317" t="s">
        <v>4403</v>
      </c>
      <c r="D3317" t="s">
        <v>280</v>
      </c>
      <c r="E3317" t="s">
        <v>27</v>
      </c>
      <c r="F3317" t="s">
        <v>28</v>
      </c>
      <c r="G3317" t="s">
        <v>134</v>
      </c>
      <c r="H3317" t="s">
        <v>281</v>
      </c>
      <c r="I3317" t="s">
        <v>121</v>
      </c>
      <c r="J3317" t="s">
        <v>517</v>
      </c>
      <c r="K3317" t="s">
        <v>94</v>
      </c>
      <c r="L3317" t="s">
        <v>34</v>
      </c>
      <c r="M3317" t="s">
        <v>35</v>
      </c>
      <c r="N3317" s="1">
        <v>42314</v>
      </c>
      <c r="O3317" t="s">
        <v>170</v>
      </c>
      <c r="P3317" s="3" t="s">
        <v>67</v>
      </c>
      <c r="Q3317" t="s">
        <v>518</v>
      </c>
      <c r="R3317">
        <v>37</v>
      </c>
      <c r="S3317" t="s">
        <v>3036</v>
      </c>
      <c r="T3317" s="2">
        <v>0.01</v>
      </c>
      <c r="U3317" t="s">
        <v>3037</v>
      </c>
      <c r="V3317" t="s">
        <v>3038</v>
      </c>
      <c r="W3317" t="s">
        <v>521</v>
      </c>
      <c r="X3317" t="s">
        <v>3039</v>
      </c>
      <c r="Y3317" s="3">
        <f>VALUE(SUBSTITUTE(Table1[[#This Row],[Order Total]],"$",""))</f>
        <v>44.55</v>
      </c>
      <c r="Z3317">
        <f>VALUE(SUBSTITUTE(Table1[[#This Row],[Total]],"$",""))</f>
        <v>45.56</v>
      </c>
      <c r="AA3317" s="3">
        <f>Table1[[#This Row],[Order Total Number]]-Table1[[#This Row],[Total Number]]</f>
        <v>-1.0100000000000051</v>
      </c>
      <c r="AB3317">
        <f>VALUE(SUBSTITUTE(Table1[[#This Row],[Shipping Cost]],"$",""))</f>
        <v>1.01</v>
      </c>
      <c r="AC3317">
        <f>VALUE(SUBSTITUTE(Table1[[#This Row],[Discount $]],"$",""))</f>
        <v>4.41</v>
      </c>
      <c r="AD3317">
        <f>VALUE(SUBSTITUTE(Table1[[#This Row],[Retail Price]],"$",""))</f>
        <v>2.88</v>
      </c>
      <c r="AE3317" s="4">
        <f>(Table1[[#This Row],[Retail Price Number]]*Table1[[#This Row],[Order Quantity]])-Table1[[#This Row],[Discount $ Number]]+Table1[[#This Row],[Shipping Cost Number]]</f>
        <v>103.16000000000001</v>
      </c>
      <c r="AF3317">
        <f>Table1[[#This Row],[Retail Price Number]]*Table1[[#This Row],[Order Quantity]]-Table1[[#This Row],[Discount $ Number]]</f>
        <v>102.15</v>
      </c>
      <c r="AG3317">
        <f>(Table1[[#This Row],[Retail Price Number]]*Table1[[#This Row],[Order Quantity]])-Table1[[#This Row],[Discount $ Number]]-Table1[[#This Row],[Shipping Cost Number]]</f>
        <v>101.14</v>
      </c>
      <c r="AH3317">
        <f>Table1[[#This Row],[Retail Price Number]]*Table1[[#This Row],[Order Quantity]]</f>
        <v>106.56</v>
      </c>
      <c r="AI3317">
        <f>YEAR(Table1[[#This Row],[Order Date]])</f>
        <v>2015</v>
      </c>
    </row>
    <row r="3318" spans="1:35" x14ac:dyDescent="0.3">
      <c r="A3318" t="s">
        <v>3176</v>
      </c>
      <c r="B3318" s="1">
        <v>42132</v>
      </c>
      <c r="C3318" t="s">
        <v>852</v>
      </c>
      <c r="D3318" t="s">
        <v>280</v>
      </c>
      <c r="E3318" t="s">
        <v>27</v>
      </c>
      <c r="F3318" t="s">
        <v>28</v>
      </c>
      <c r="G3318" t="s">
        <v>77</v>
      </c>
      <c r="H3318" t="s">
        <v>281</v>
      </c>
      <c r="I3318" t="s">
        <v>31</v>
      </c>
      <c r="J3318" t="s">
        <v>853</v>
      </c>
      <c r="K3318" t="s">
        <v>94</v>
      </c>
      <c r="L3318" t="s">
        <v>34</v>
      </c>
      <c r="M3318" t="s">
        <v>35</v>
      </c>
      <c r="N3318" s="1">
        <v>42133</v>
      </c>
      <c r="O3318" t="s">
        <v>854</v>
      </c>
      <c r="P3318" s="3" t="s">
        <v>855</v>
      </c>
      <c r="Q3318" t="s">
        <v>856</v>
      </c>
      <c r="R3318">
        <v>10</v>
      </c>
      <c r="S3318" t="s">
        <v>3177</v>
      </c>
      <c r="T3318" s="2">
        <v>0.04</v>
      </c>
      <c r="U3318" t="s">
        <v>3178</v>
      </c>
      <c r="V3318" t="s">
        <v>3179</v>
      </c>
      <c r="W3318" t="s">
        <v>618</v>
      </c>
      <c r="X3318" t="s">
        <v>3180</v>
      </c>
      <c r="Y3318" s="3">
        <f>VALUE(SUBSTITUTE(Table1[[#This Row],[Order Total]],"$",""))</f>
        <v>7950.24</v>
      </c>
      <c r="Z3318">
        <f>VALUE(SUBSTITUTE(Table1[[#This Row],[Total]],"$",""))</f>
        <v>7407.25</v>
      </c>
      <c r="AA3318" s="3">
        <f>Table1[[#This Row],[Order Total Number]]-Table1[[#This Row],[Total Number]]</f>
        <v>542.98999999999978</v>
      </c>
      <c r="AB3318">
        <f>VALUE(SUBSTITUTE(Table1[[#This Row],[Shipping Cost]],"$",""))</f>
        <v>24.49</v>
      </c>
      <c r="AC3318">
        <f>VALUE(SUBSTITUTE(Table1[[#This Row],[Discount $]],"$",""))</f>
        <v>54.05</v>
      </c>
      <c r="AD3318">
        <f>VALUE(SUBSTITUTE(Table1[[#This Row],[Retail Price]],"$",""))</f>
        <v>599.99</v>
      </c>
      <c r="AE3318" s="4">
        <f>(Table1[[#This Row],[Retail Price Number]]*Table1[[#This Row],[Order Quantity]])-Table1[[#This Row],[Discount $ Number]]+Table1[[#This Row],[Shipping Cost Number]]</f>
        <v>5970.3399999999992</v>
      </c>
      <c r="AF3318">
        <f>Table1[[#This Row],[Retail Price Number]]*Table1[[#This Row],[Order Quantity]]-Table1[[#This Row],[Discount $ Number]]</f>
        <v>5945.8499999999995</v>
      </c>
      <c r="AG3318">
        <f>(Table1[[#This Row],[Retail Price Number]]*Table1[[#This Row],[Order Quantity]])-Table1[[#This Row],[Discount $ Number]]-Table1[[#This Row],[Shipping Cost Number]]</f>
        <v>5921.36</v>
      </c>
      <c r="AH3318">
        <f>Table1[[#This Row],[Retail Price Number]]*Table1[[#This Row],[Order Quantity]]</f>
        <v>5999.9</v>
      </c>
      <c r="AI3318">
        <f>YEAR(Table1[[#This Row],[Order Date]])</f>
        <v>2015</v>
      </c>
    </row>
    <row r="3319" spans="1:35" x14ac:dyDescent="0.3">
      <c r="A3319" t="s">
        <v>11865</v>
      </c>
      <c r="B3319" s="1">
        <v>42104</v>
      </c>
      <c r="C3319" t="s">
        <v>10199</v>
      </c>
      <c r="D3319" t="s">
        <v>2576</v>
      </c>
      <c r="E3319" t="s">
        <v>27</v>
      </c>
      <c r="F3319" t="s">
        <v>28</v>
      </c>
      <c r="G3319" t="s">
        <v>134</v>
      </c>
      <c r="H3319" t="s">
        <v>433</v>
      </c>
      <c r="I3319" t="s">
        <v>92</v>
      </c>
      <c r="J3319" t="s">
        <v>592</v>
      </c>
      <c r="K3319" t="s">
        <v>94</v>
      </c>
      <c r="L3319" t="s">
        <v>95</v>
      </c>
      <c r="M3319" t="s">
        <v>35</v>
      </c>
      <c r="N3319" s="1">
        <v>42107</v>
      </c>
      <c r="O3319" t="s">
        <v>593</v>
      </c>
      <c r="P3319" s="3" t="s">
        <v>594</v>
      </c>
      <c r="Q3319" t="s">
        <v>595</v>
      </c>
      <c r="R3319">
        <v>16</v>
      </c>
      <c r="S3319" t="s">
        <v>11866</v>
      </c>
      <c r="T3319" s="2">
        <v>0.01</v>
      </c>
      <c r="U3319" t="s">
        <v>11867</v>
      </c>
      <c r="V3319" t="s">
        <v>11868</v>
      </c>
      <c r="W3319" t="s">
        <v>376</v>
      </c>
      <c r="X3319" t="s">
        <v>11869</v>
      </c>
      <c r="Y3319" s="3">
        <f>VALUE(SUBSTITUTE(Table1[[#This Row],[Order Total]],"$",""))</f>
        <v>4735.6400000000003</v>
      </c>
      <c r="Z3319">
        <f>VALUE(SUBSTITUTE(Table1[[#This Row],[Total]],"$",""))</f>
        <v>4791.6000000000004</v>
      </c>
      <c r="AA3319" s="3">
        <f>Table1[[#This Row],[Order Total Number]]-Table1[[#This Row],[Total Number]]</f>
        <v>-55.960000000000036</v>
      </c>
      <c r="AB3319">
        <f>VALUE(SUBSTITUTE(Table1[[#This Row],[Shipping Cost]],"$",""))</f>
        <v>7.18</v>
      </c>
      <c r="AC3319">
        <f>VALUE(SUBSTITUTE(Table1[[#This Row],[Discount $]],"$",""))</f>
        <v>390.88</v>
      </c>
      <c r="AD3319">
        <f>VALUE(SUBSTITUTE(Table1[[#This Row],[Retail Price]],"$",""))</f>
        <v>100.97</v>
      </c>
      <c r="AE3319" s="4">
        <f>(Table1[[#This Row],[Retail Price Number]]*Table1[[#This Row],[Order Quantity]])-Table1[[#This Row],[Discount $ Number]]+Table1[[#This Row],[Shipping Cost Number]]</f>
        <v>1231.82</v>
      </c>
      <c r="AF3319">
        <f>Table1[[#This Row],[Retail Price Number]]*Table1[[#This Row],[Order Quantity]]-Table1[[#This Row],[Discount $ Number]]</f>
        <v>1224.6399999999999</v>
      </c>
      <c r="AG3319">
        <f>(Table1[[#This Row],[Retail Price Number]]*Table1[[#This Row],[Order Quantity]])-Table1[[#This Row],[Discount $ Number]]-Table1[[#This Row],[Shipping Cost Number]]</f>
        <v>1217.4599999999998</v>
      </c>
      <c r="AH3319">
        <f>Table1[[#This Row],[Retail Price Number]]*Table1[[#This Row],[Order Quantity]]</f>
        <v>1615.52</v>
      </c>
      <c r="AI3319">
        <f>YEAR(Table1[[#This Row],[Order Date]])</f>
        <v>2015</v>
      </c>
    </row>
    <row r="3320" spans="1:35" x14ac:dyDescent="0.3">
      <c r="A3320" t="s">
        <v>6819</v>
      </c>
      <c r="B3320" s="1">
        <v>42535</v>
      </c>
      <c r="C3320" t="s">
        <v>3936</v>
      </c>
      <c r="D3320" t="s">
        <v>162</v>
      </c>
      <c r="E3320" t="s">
        <v>46</v>
      </c>
      <c r="F3320" t="s">
        <v>47</v>
      </c>
      <c r="G3320" t="s">
        <v>134</v>
      </c>
      <c r="H3320" t="s">
        <v>107</v>
      </c>
      <c r="I3320" t="s">
        <v>196</v>
      </c>
      <c r="J3320" t="s">
        <v>197</v>
      </c>
      <c r="K3320" t="s">
        <v>723</v>
      </c>
      <c r="L3320" t="s">
        <v>50</v>
      </c>
      <c r="M3320" t="s">
        <v>35</v>
      </c>
      <c r="N3320" s="1">
        <v>42535</v>
      </c>
      <c r="O3320" t="s">
        <v>198</v>
      </c>
      <c r="P3320" s="3" t="s">
        <v>37</v>
      </c>
      <c r="Q3320" t="s">
        <v>57</v>
      </c>
      <c r="R3320">
        <v>3</v>
      </c>
      <c r="S3320" t="s">
        <v>6820</v>
      </c>
      <c r="T3320" s="2">
        <v>0.1</v>
      </c>
      <c r="U3320" t="s">
        <v>3276</v>
      </c>
      <c r="V3320" t="s">
        <v>6638</v>
      </c>
      <c r="W3320" t="s">
        <v>116</v>
      </c>
      <c r="X3320" t="s">
        <v>6821</v>
      </c>
      <c r="Y3320" s="3">
        <f>VALUE(SUBSTITUTE(Table1[[#This Row],[Order Total]],"$",""))</f>
        <v>33.89</v>
      </c>
      <c r="Z3320">
        <f>VALUE(SUBSTITUTE(Table1[[#This Row],[Total]],"$",""))</f>
        <v>33.090000000000003</v>
      </c>
      <c r="AA3320" s="3">
        <f>Table1[[#This Row],[Order Total Number]]-Table1[[#This Row],[Total Number]]</f>
        <v>0.79999999999999716</v>
      </c>
      <c r="AB3320">
        <f>VALUE(SUBSTITUTE(Table1[[#This Row],[Shipping Cost]],"$",""))</f>
        <v>1.49</v>
      </c>
      <c r="AC3320">
        <f>VALUE(SUBSTITUTE(Table1[[#This Row],[Discount $]],"$",""))</f>
        <v>2.4700000000000002</v>
      </c>
      <c r="AD3320">
        <f>VALUE(SUBSTITUTE(Table1[[#This Row],[Retail Price]],"$",""))</f>
        <v>1.88</v>
      </c>
      <c r="AE3320" s="4">
        <f>(Table1[[#This Row],[Retail Price Number]]*Table1[[#This Row],[Order Quantity]])-Table1[[#This Row],[Discount $ Number]]+Table1[[#This Row],[Shipping Cost Number]]</f>
        <v>4.6599999999999993</v>
      </c>
      <c r="AF3320">
        <f>Table1[[#This Row],[Retail Price Number]]*Table1[[#This Row],[Order Quantity]]-Table1[[#This Row],[Discount $ Number]]</f>
        <v>3.1699999999999995</v>
      </c>
      <c r="AG3320">
        <f>(Table1[[#This Row],[Retail Price Number]]*Table1[[#This Row],[Order Quantity]])-Table1[[#This Row],[Discount $ Number]]-Table1[[#This Row],[Shipping Cost Number]]</f>
        <v>1.6799999999999995</v>
      </c>
      <c r="AH3320">
        <f>Table1[[#This Row],[Retail Price Number]]*Table1[[#This Row],[Order Quantity]]</f>
        <v>5.64</v>
      </c>
      <c r="AI3320">
        <f>YEAR(Table1[[#This Row],[Order Date]])</f>
        <v>2016</v>
      </c>
    </row>
    <row r="3321" spans="1:35" x14ac:dyDescent="0.3">
      <c r="A3321" t="s">
        <v>6819</v>
      </c>
      <c r="B3321" s="1">
        <v>42314</v>
      </c>
      <c r="C3321" t="s">
        <v>3936</v>
      </c>
      <c r="D3321" t="s">
        <v>162</v>
      </c>
      <c r="E3321" t="s">
        <v>46</v>
      </c>
      <c r="F3321" t="s">
        <v>47</v>
      </c>
      <c r="G3321" t="s">
        <v>29</v>
      </c>
      <c r="H3321" t="s">
        <v>107</v>
      </c>
      <c r="I3321" t="s">
        <v>121</v>
      </c>
      <c r="J3321" t="s">
        <v>175</v>
      </c>
      <c r="K3321" t="s">
        <v>94</v>
      </c>
      <c r="L3321" t="s">
        <v>34</v>
      </c>
      <c r="M3321" t="s">
        <v>35</v>
      </c>
      <c r="N3321" s="1">
        <v>42314</v>
      </c>
      <c r="O3321" t="s">
        <v>176</v>
      </c>
      <c r="P3321" s="3" t="s">
        <v>177</v>
      </c>
      <c r="Q3321" t="s">
        <v>178</v>
      </c>
      <c r="R3321">
        <v>19</v>
      </c>
      <c r="S3321" t="s">
        <v>1093</v>
      </c>
      <c r="T3321" s="2">
        <v>0</v>
      </c>
      <c r="U3321" t="s">
        <v>2953</v>
      </c>
      <c r="V3321" t="s">
        <v>11054</v>
      </c>
      <c r="W3321" t="s">
        <v>182</v>
      </c>
      <c r="X3321" t="s">
        <v>11055</v>
      </c>
      <c r="Y3321" s="3">
        <f>VALUE(SUBSTITUTE(Table1[[#This Row],[Order Total]],"$",""))</f>
        <v>575.80999999999995</v>
      </c>
      <c r="Z3321">
        <f>VALUE(SUBSTITUTE(Table1[[#This Row],[Total]],"$",""))</f>
        <v>581.30999999999995</v>
      </c>
      <c r="AA3321" s="3">
        <f>Table1[[#This Row],[Order Total Number]]-Table1[[#This Row],[Total Number]]</f>
        <v>-5.5</v>
      </c>
      <c r="AB3321">
        <f>VALUE(SUBSTITUTE(Table1[[#This Row],[Shipping Cost]],"$",""))</f>
        <v>4.0999999999999996</v>
      </c>
      <c r="AC3321">
        <f>VALUE(SUBSTITUTE(Table1[[#This Row],[Discount $]],"$",""))</f>
        <v>23.99</v>
      </c>
      <c r="AD3321">
        <f>VALUE(SUBSTITUTE(Table1[[#This Row],[Retail Price]],"$",""))</f>
        <v>19.84</v>
      </c>
      <c r="AE3321" s="4">
        <f>(Table1[[#This Row],[Retail Price Number]]*Table1[[#This Row],[Order Quantity]])-Table1[[#This Row],[Discount $ Number]]+Table1[[#This Row],[Shipping Cost Number]]</f>
        <v>357.07</v>
      </c>
      <c r="AF3321">
        <f>Table1[[#This Row],[Retail Price Number]]*Table1[[#This Row],[Order Quantity]]-Table1[[#This Row],[Discount $ Number]]</f>
        <v>352.96999999999997</v>
      </c>
      <c r="AG3321">
        <f>(Table1[[#This Row],[Retail Price Number]]*Table1[[#This Row],[Order Quantity]])-Table1[[#This Row],[Discount $ Number]]-Table1[[#This Row],[Shipping Cost Number]]</f>
        <v>348.86999999999995</v>
      </c>
      <c r="AH3321">
        <f>Table1[[#This Row],[Retail Price Number]]*Table1[[#This Row],[Order Quantity]]</f>
        <v>376.96</v>
      </c>
      <c r="AI3321">
        <f>YEAR(Table1[[#This Row],[Order Date]])</f>
        <v>2015</v>
      </c>
    </row>
    <row r="3322" spans="1:35" x14ac:dyDescent="0.3">
      <c r="A3322" t="s">
        <v>1386</v>
      </c>
      <c r="B3322" s="1">
        <v>42292</v>
      </c>
      <c r="C3322" t="s">
        <v>1387</v>
      </c>
      <c r="D3322" t="s">
        <v>174</v>
      </c>
      <c r="E3322" t="s">
        <v>27</v>
      </c>
      <c r="F3322" t="s">
        <v>28</v>
      </c>
      <c r="G3322" t="s">
        <v>77</v>
      </c>
      <c r="H3322" t="s">
        <v>78</v>
      </c>
      <c r="I3322" t="s">
        <v>121</v>
      </c>
      <c r="J3322" t="s">
        <v>1388</v>
      </c>
      <c r="K3322" t="s">
        <v>94</v>
      </c>
      <c r="L3322" t="s">
        <v>34</v>
      </c>
      <c r="M3322" t="s">
        <v>35</v>
      </c>
      <c r="N3322" s="1">
        <v>42292</v>
      </c>
      <c r="O3322" t="s">
        <v>1389</v>
      </c>
      <c r="P3322" s="3" t="s">
        <v>1390</v>
      </c>
      <c r="Q3322" t="s">
        <v>1391</v>
      </c>
      <c r="R3322">
        <v>23</v>
      </c>
      <c r="S3322" t="s">
        <v>1392</v>
      </c>
      <c r="T3322" s="2">
        <v>0.01</v>
      </c>
      <c r="U3322" t="s">
        <v>1393</v>
      </c>
      <c r="V3322" t="s">
        <v>1394</v>
      </c>
      <c r="W3322" t="s">
        <v>812</v>
      </c>
      <c r="X3322" t="s">
        <v>1395</v>
      </c>
      <c r="Y3322" s="3">
        <f>VALUE(SUBSTITUTE(Table1[[#This Row],[Order Total]],"$",""))</f>
        <v>1808.43</v>
      </c>
      <c r="Z3322">
        <f>VALUE(SUBSTITUTE(Table1[[#This Row],[Total]],"$",""))</f>
        <v>1815.82</v>
      </c>
      <c r="AA3322" s="3">
        <f>Table1[[#This Row],[Order Total Number]]-Table1[[#This Row],[Total Number]]</f>
        <v>-7.3899999999998727</v>
      </c>
      <c r="AB3322">
        <f>VALUE(SUBSTITUTE(Table1[[#This Row],[Shipping Cost]],"$",""))</f>
        <v>19.989999999999998</v>
      </c>
      <c r="AC3322">
        <f>VALUE(SUBSTITUTE(Table1[[#This Row],[Discount $]],"$",""))</f>
        <v>787.82</v>
      </c>
      <c r="AD3322">
        <f>VALUE(SUBSTITUTE(Table1[[#This Row],[Retail Price]],"$",""))</f>
        <v>90.48</v>
      </c>
      <c r="AE3322" s="4">
        <f>(Table1[[#This Row],[Retail Price Number]]*Table1[[#This Row],[Order Quantity]])-Table1[[#This Row],[Discount $ Number]]+Table1[[#This Row],[Shipping Cost Number]]</f>
        <v>1313.2099999999998</v>
      </c>
      <c r="AF3322">
        <f>Table1[[#This Row],[Retail Price Number]]*Table1[[#This Row],[Order Quantity]]-Table1[[#This Row],[Discount $ Number]]</f>
        <v>1293.2199999999998</v>
      </c>
      <c r="AG3322">
        <f>(Table1[[#This Row],[Retail Price Number]]*Table1[[#This Row],[Order Quantity]])-Table1[[#This Row],[Discount $ Number]]-Table1[[#This Row],[Shipping Cost Number]]</f>
        <v>1273.2299999999998</v>
      </c>
      <c r="AH3322">
        <f>Table1[[#This Row],[Retail Price Number]]*Table1[[#This Row],[Order Quantity]]</f>
        <v>2081.04</v>
      </c>
      <c r="AI3322">
        <f>YEAR(Table1[[#This Row],[Order Date]])</f>
        <v>2015</v>
      </c>
    </row>
    <row r="3323" spans="1:35" x14ac:dyDescent="0.3">
      <c r="A3323" t="s">
        <v>1386</v>
      </c>
      <c r="B3323" s="1">
        <v>42357</v>
      </c>
      <c r="C3323" t="s">
        <v>947</v>
      </c>
      <c r="D3323" t="s">
        <v>948</v>
      </c>
      <c r="E3323" t="s">
        <v>46</v>
      </c>
      <c r="F3323" t="s">
        <v>47</v>
      </c>
      <c r="G3323" t="s">
        <v>91</v>
      </c>
      <c r="H3323" t="s">
        <v>48</v>
      </c>
      <c r="I3323" t="s">
        <v>92</v>
      </c>
      <c r="J3323" t="s">
        <v>1150</v>
      </c>
      <c r="K3323" t="s">
        <v>94</v>
      </c>
      <c r="L3323" t="s">
        <v>34</v>
      </c>
      <c r="M3323" t="s">
        <v>35</v>
      </c>
      <c r="N3323" s="1">
        <v>42359</v>
      </c>
      <c r="O3323" t="s">
        <v>1151</v>
      </c>
      <c r="P3323" s="3" t="s">
        <v>1152</v>
      </c>
      <c r="Q3323" t="s">
        <v>1153</v>
      </c>
      <c r="R3323">
        <v>9</v>
      </c>
      <c r="S3323" t="s">
        <v>7069</v>
      </c>
      <c r="T3323" s="2">
        <v>0.09</v>
      </c>
      <c r="U3323" t="s">
        <v>6878</v>
      </c>
      <c r="V3323" t="s">
        <v>7070</v>
      </c>
      <c r="W3323" t="s">
        <v>1156</v>
      </c>
      <c r="X3323" t="s">
        <v>7071</v>
      </c>
      <c r="Y3323" s="3">
        <f>VALUE(SUBSTITUTE(Table1[[#This Row],[Order Total]],"$",""))</f>
        <v>243.69</v>
      </c>
      <c r="Z3323">
        <f>VALUE(SUBSTITUTE(Table1[[#This Row],[Total]],"$",""))</f>
        <v>244.9</v>
      </c>
      <c r="AA3323" s="3">
        <f>Table1[[#This Row],[Order Total Number]]-Table1[[#This Row],[Total Number]]</f>
        <v>-1.210000000000008</v>
      </c>
      <c r="AB3323">
        <f>VALUE(SUBSTITUTE(Table1[[#This Row],[Shipping Cost]],"$",""))</f>
        <v>2.35</v>
      </c>
      <c r="AC3323">
        <f>VALUE(SUBSTITUTE(Table1[[#This Row],[Discount $]],"$",""))</f>
        <v>14.36</v>
      </c>
      <c r="AD3323">
        <f>VALUE(SUBSTITUTE(Table1[[#This Row],[Retail Price]],"$",""))</f>
        <v>7.08</v>
      </c>
      <c r="AE3323" s="4">
        <f>(Table1[[#This Row],[Retail Price Number]]*Table1[[#This Row],[Order Quantity]])-Table1[[#This Row],[Discount $ Number]]+Table1[[#This Row],[Shipping Cost Number]]</f>
        <v>51.71</v>
      </c>
      <c r="AF3323">
        <f>Table1[[#This Row],[Retail Price Number]]*Table1[[#This Row],[Order Quantity]]-Table1[[#This Row],[Discount $ Number]]</f>
        <v>49.36</v>
      </c>
      <c r="AG3323">
        <f>(Table1[[#This Row],[Retail Price Number]]*Table1[[#This Row],[Order Quantity]])-Table1[[#This Row],[Discount $ Number]]-Table1[[#This Row],[Shipping Cost Number]]</f>
        <v>47.01</v>
      </c>
      <c r="AH3323">
        <f>Table1[[#This Row],[Retail Price Number]]*Table1[[#This Row],[Order Quantity]]</f>
        <v>63.72</v>
      </c>
      <c r="AI3323">
        <f>YEAR(Table1[[#This Row],[Order Date]])</f>
        <v>2015</v>
      </c>
    </row>
    <row r="3324" spans="1:35" x14ac:dyDescent="0.3">
      <c r="A3324" t="s">
        <v>1386</v>
      </c>
      <c r="B3324" s="1">
        <v>42511</v>
      </c>
      <c r="C3324" t="s">
        <v>6600</v>
      </c>
      <c r="D3324" t="s">
        <v>252</v>
      </c>
      <c r="E3324" t="s">
        <v>27</v>
      </c>
      <c r="F3324" t="s">
        <v>28</v>
      </c>
      <c r="G3324" t="s">
        <v>77</v>
      </c>
      <c r="H3324" t="s">
        <v>62</v>
      </c>
      <c r="I3324" t="s">
        <v>196</v>
      </c>
      <c r="J3324" t="s">
        <v>6646</v>
      </c>
      <c r="K3324" t="s">
        <v>33</v>
      </c>
      <c r="L3324" t="s">
        <v>34</v>
      </c>
      <c r="M3324" t="s">
        <v>35</v>
      </c>
      <c r="N3324" s="1">
        <v>42512</v>
      </c>
      <c r="O3324" t="s">
        <v>6647</v>
      </c>
      <c r="P3324" s="3" t="s">
        <v>6648</v>
      </c>
      <c r="Q3324" t="s">
        <v>6649</v>
      </c>
      <c r="R3324">
        <v>29</v>
      </c>
      <c r="S3324" t="s">
        <v>7432</v>
      </c>
      <c r="T3324" s="2">
        <v>0.03</v>
      </c>
      <c r="U3324" t="s">
        <v>7433</v>
      </c>
      <c r="V3324" t="s">
        <v>7434</v>
      </c>
      <c r="W3324" t="s">
        <v>146</v>
      </c>
      <c r="X3324" t="s">
        <v>7435</v>
      </c>
      <c r="Y3324" s="3">
        <f>VALUE(SUBSTITUTE(Table1[[#This Row],[Order Total]],"$",""))</f>
        <v>1350.28</v>
      </c>
      <c r="Z3324">
        <f>VALUE(SUBSTITUTE(Table1[[#This Row],[Total]],"$",""))</f>
        <v>1363.15</v>
      </c>
      <c r="AA3324" s="3">
        <f>Table1[[#This Row],[Order Total Number]]-Table1[[#This Row],[Total Number]]</f>
        <v>-12.870000000000118</v>
      </c>
      <c r="AB3324">
        <f>VALUE(SUBSTITUTE(Table1[[#This Row],[Shipping Cost]],"$",""))</f>
        <v>5.5</v>
      </c>
      <c r="AC3324">
        <f>VALUE(SUBSTITUTE(Table1[[#This Row],[Discount $]],"$",""))</f>
        <v>111</v>
      </c>
      <c r="AD3324">
        <f>VALUE(SUBSTITUTE(Table1[[#This Row],[Retail Price]],"$",""))</f>
        <v>34.99</v>
      </c>
      <c r="AE3324" s="4">
        <f>(Table1[[#This Row],[Retail Price Number]]*Table1[[#This Row],[Order Quantity]])-Table1[[#This Row],[Discount $ Number]]+Table1[[#This Row],[Shipping Cost Number]]</f>
        <v>909.21</v>
      </c>
      <c r="AF3324">
        <f>Table1[[#This Row],[Retail Price Number]]*Table1[[#This Row],[Order Quantity]]-Table1[[#This Row],[Discount $ Number]]</f>
        <v>903.71</v>
      </c>
      <c r="AG3324">
        <f>(Table1[[#This Row],[Retail Price Number]]*Table1[[#This Row],[Order Quantity]])-Table1[[#This Row],[Discount $ Number]]-Table1[[#This Row],[Shipping Cost Number]]</f>
        <v>898.21</v>
      </c>
      <c r="AH3324">
        <f>Table1[[#This Row],[Retail Price Number]]*Table1[[#This Row],[Order Quantity]]</f>
        <v>1014.71</v>
      </c>
      <c r="AI3324">
        <f>YEAR(Table1[[#This Row],[Order Date]])</f>
        <v>2016</v>
      </c>
    </row>
    <row r="3325" spans="1:35" x14ac:dyDescent="0.3">
      <c r="A3325" t="s">
        <v>5367</v>
      </c>
      <c r="B3325" s="1">
        <v>42541</v>
      </c>
      <c r="C3325" t="s">
        <v>2622</v>
      </c>
      <c r="D3325" t="s">
        <v>133</v>
      </c>
      <c r="E3325" t="s">
        <v>27</v>
      </c>
      <c r="F3325" t="s">
        <v>28</v>
      </c>
      <c r="G3325" t="s">
        <v>77</v>
      </c>
      <c r="H3325" t="s">
        <v>62</v>
      </c>
      <c r="I3325" t="s">
        <v>31</v>
      </c>
      <c r="J3325" t="s">
        <v>93</v>
      </c>
      <c r="K3325" t="s">
        <v>94</v>
      </c>
      <c r="L3325" t="s">
        <v>34</v>
      </c>
      <c r="M3325" t="s">
        <v>35</v>
      </c>
      <c r="N3325" s="1">
        <v>42541</v>
      </c>
      <c r="O3325" t="s">
        <v>96</v>
      </c>
      <c r="P3325" s="3" t="s">
        <v>97</v>
      </c>
      <c r="Q3325" t="s">
        <v>98</v>
      </c>
      <c r="R3325">
        <v>26</v>
      </c>
      <c r="S3325" t="s">
        <v>5368</v>
      </c>
      <c r="T3325" s="2">
        <v>0.08</v>
      </c>
      <c r="U3325" t="s">
        <v>339</v>
      </c>
      <c r="V3325" t="s">
        <v>5369</v>
      </c>
      <c r="W3325" t="s">
        <v>102</v>
      </c>
      <c r="X3325" t="s">
        <v>2945</v>
      </c>
      <c r="Y3325" s="3">
        <f>VALUE(SUBSTITUTE(Table1[[#This Row],[Order Total]],"$",""))</f>
        <v>74.95</v>
      </c>
      <c r="Z3325">
        <f>VALUE(SUBSTITUTE(Table1[[#This Row],[Total]],"$",""))</f>
        <v>76.45</v>
      </c>
      <c r="AA3325" s="3">
        <f>Table1[[#This Row],[Order Total Number]]-Table1[[#This Row],[Total Number]]</f>
        <v>-1.5</v>
      </c>
      <c r="AB3325">
        <f>VALUE(SUBSTITUTE(Table1[[#This Row],[Shipping Cost]],"$",""))</f>
        <v>0.8</v>
      </c>
      <c r="AC3325">
        <f>VALUE(SUBSTITUTE(Table1[[#This Row],[Discount $]],"$",""))</f>
        <v>3.37</v>
      </c>
      <c r="AD3325">
        <f>VALUE(SUBSTITUTE(Table1[[#This Row],[Retail Price]],"$",""))</f>
        <v>2.62</v>
      </c>
      <c r="AE3325" s="4">
        <f>(Table1[[#This Row],[Retail Price Number]]*Table1[[#This Row],[Order Quantity]])-Table1[[#This Row],[Discount $ Number]]+Table1[[#This Row],[Shipping Cost Number]]</f>
        <v>65.55</v>
      </c>
      <c r="AF3325">
        <f>Table1[[#This Row],[Retail Price Number]]*Table1[[#This Row],[Order Quantity]]-Table1[[#This Row],[Discount $ Number]]</f>
        <v>64.75</v>
      </c>
      <c r="AG3325">
        <f>(Table1[[#This Row],[Retail Price Number]]*Table1[[#This Row],[Order Quantity]])-Table1[[#This Row],[Discount $ Number]]-Table1[[#This Row],[Shipping Cost Number]]</f>
        <v>63.95</v>
      </c>
      <c r="AH3325">
        <f>Table1[[#This Row],[Retail Price Number]]*Table1[[#This Row],[Order Quantity]]</f>
        <v>68.12</v>
      </c>
      <c r="AI3325">
        <f>YEAR(Table1[[#This Row],[Order Date]])</f>
        <v>2016</v>
      </c>
    </row>
    <row r="3326" spans="1:35" x14ac:dyDescent="0.3">
      <c r="A3326" t="s">
        <v>5324</v>
      </c>
      <c r="B3326" s="1">
        <v>41924</v>
      </c>
      <c r="C3326" t="s">
        <v>590</v>
      </c>
      <c r="D3326" t="s">
        <v>591</v>
      </c>
      <c r="E3326" t="s">
        <v>27</v>
      </c>
      <c r="F3326" t="s">
        <v>28</v>
      </c>
      <c r="G3326" t="s">
        <v>134</v>
      </c>
      <c r="H3326" t="s">
        <v>241</v>
      </c>
      <c r="I3326" t="s">
        <v>31</v>
      </c>
      <c r="J3326" t="s">
        <v>985</v>
      </c>
      <c r="K3326" t="s">
        <v>94</v>
      </c>
      <c r="L3326" t="s">
        <v>34</v>
      </c>
      <c r="M3326" t="s">
        <v>35</v>
      </c>
      <c r="N3326" s="1">
        <v>41926</v>
      </c>
      <c r="O3326" t="s">
        <v>39</v>
      </c>
      <c r="P3326" s="3" t="s">
        <v>986</v>
      </c>
      <c r="Q3326" t="s">
        <v>489</v>
      </c>
      <c r="R3326">
        <v>1</v>
      </c>
      <c r="S3326" t="s">
        <v>5325</v>
      </c>
      <c r="T3326" s="2">
        <v>0.04</v>
      </c>
      <c r="U3326" t="s">
        <v>5326</v>
      </c>
      <c r="V3326" t="s">
        <v>5327</v>
      </c>
      <c r="W3326" t="s">
        <v>990</v>
      </c>
      <c r="X3326" t="s">
        <v>5328</v>
      </c>
      <c r="Y3326" s="3">
        <f>VALUE(SUBSTITUTE(Table1[[#This Row],[Order Total]],"$",""))</f>
        <v>106.92</v>
      </c>
      <c r="Z3326">
        <f>VALUE(SUBSTITUTE(Table1[[#This Row],[Total]],"$",""))</f>
        <v>110.68</v>
      </c>
      <c r="AA3326" s="3">
        <f>Table1[[#This Row],[Order Total Number]]-Table1[[#This Row],[Total Number]]</f>
        <v>-3.7600000000000051</v>
      </c>
      <c r="AB3326">
        <f>VALUE(SUBSTITUTE(Table1[[#This Row],[Shipping Cost]],"$",""))</f>
        <v>1.2</v>
      </c>
      <c r="AC3326">
        <f>VALUE(SUBSTITUTE(Table1[[#This Row],[Discount $]],"$",""))</f>
        <v>11.88</v>
      </c>
      <c r="AD3326">
        <f>VALUE(SUBSTITUTE(Table1[[#This Row],[Retail Price]],"$",""))</f>
        <v>4.26</v>
      </c>
      <c r="AE3326" s="4">
        <f>(Table1[[#This Row],[Retail Price Number]]*Table1[[#This Row],[Order Quantity]])-Table1[[#This Row],[Discount $ Number]]+Table1[[#This Row],[Shipping Cost Number]]</f>
        <v>-6.4200000000000008</v>
      </c>
      <c r="AF3326">
        <f>Table1[[#This Row],[Retail Price Number]]*Table1[[#This Row],[Order Quantity]]-Table1[[#This Row],[Discount $ Number]]</f>
        <v>-7.620000000000001</v>
      </c>
      <c r="AG3326">
        <f>(Table1[[#This Row],[Retail Price Number]]*Table1[[#This Row],[Order Quantity]])-Table1[[#This Row],[Discount $ Number]]-Table1[[#This Row],[Shipping Cost Number]]</f>
        <v>-8.82</v>
      </c>
      <c r="AH3326">
        <f>Table1[[#This Row],[Retail Price Number]]*Table1[[#This Row],[Order Quantity]]</f>
        <v>4.26</v>
      </c>
      <c r="AI3326">
        <f>YEAR(Table1[[#This Row],[Order Date]])</f>
        <v>2014</v>
      </c>
    </row>
    <row r="3327" spans="1:35" x14ac:dyDescent="0.3">
      <c r="A3327" t="s">
        <v>5324</v>
      </c>
      <c r="B3327" s="1">
        <v>42403</v>
      </c>
      <c r="C3327" t="s">
        <v>3312</v>
      </c>
      <c r="D3327" t="s">
        <v>3003</v>
      </c>
      <c r="E3327" t="s">
        <v>27</v>
      </c>
      <c r="F3327" t="s">
        <v>28</v>
      </c>
      <c r="G3327" t="s">
        <v>91</v>
      </c>
      <c r="H3327" t="s">
        <v>78</v>
      </c>
      <c r="I3327" t="s">
        <v>196</v>
      </c>
      <c r="J3327" t="s">
        <v>197</v>
      </c>
      <c r="K3327" t="s">
        <v>94</v>
      </c>
      <c r="L3327" t="s">
        <v>95</v>
      </c>
      <c r="M3327" t="s">
        <v>35</v>
      </c>
      <c r="N3327" s="1">
        <v>42431</v>
      </c>
      <c r="O3327" t="s">
        <v>198</v>
      </c>
      <c r="P3327" s="3" t="s">
        <v>37</v>
      </c>
      <c r="Q3327" t="s">
        <v>57</v>
      </c>
      <c r="R3327">
        <v>39</v>
      </c>
      <c r="S3327" t="s">
        <v>6929</v>
      </c>
      <c r="T3327" s="2">
        <v>0.08</v>
      </c>
      <c r="U3327" t="s">
        <v>6930</v>
      </c>
      <c r="V3327" t="s">
        <v>6931</v>
      </c>
      <c r="W3327" t="s">
        <v>116</v>
      </c>
      <c r="X3327" t="s">
        <v>6932</v>
      </c>
      <c r="Y3327" s="3">
        <f>VALUE(SUBSTITUTE(Table1[[#This Row],[Order Total]],"$",""))</f>
        <v>193.04</v>
      </c>
      <c r="Z3327">
        <f>VALUE(SUBSTITUTE(Table1[[#This Row],[Total]],"$",""))</f>
        <v>199.44</v>
      </c>
      <c r="AA3327" s="3">
        <f>Table1[[#This Row],[Order Total Number]]-Table1[[#This Row],[Total Number]]</f>
        <v>-6.4000000000000057</v>
      </c>
      <c r="AB3327">
        <f>VALUE(SUBSTITUTE(Table1[[#This Row],[Shipping Cost]],"$",""))</f>
        <v>1.49</v>
      </c>
      <c r="AC3327">
        <f>VALUE(SUBSTITUTE(Table1[[#This Row],[Discount $]],"$",""))</f>
        <v>20.66</v>
      </c>
      <c r="AD3327">
        <f>VALUE(SUBSTITUTE(Table1[[#This Row],[Retail Price]],"$",""))</f>
        <v>1.88</v>
      </c>
      <c r="AE3327" s="4">
        <f>(Table1[[#This Row],[Retail Price Number]]*Table1[[#This Row],[Order Quantity]])-Table1[[#This Row],[Discount $ Number]]+Table1[[#This Row],[Shipping Cost Number]]</f>
        <v>54.15</v>
      </c>
      <c r="AF3327">
        <f>Table1[[#This Row],[Retail Price Number]]*Table1[[#This Row],[Order Quantity]]-Table1[[#This Row],[Discount $ Number]]</f>
        <v>52.66</v>
      </c>
      <c r="AG3327">
        <f>(Table1[[#This Row],[Retail Price Number]]*Table1[[#This Row],[Order Quantity]])-Table1[[#This Row],[Discount $ Number]]-Table1[[#This Row],[Shipping Cost Number]]</f>
        <v>51.169999999999995</v>
      </c>
      <c r="AH3327">
        <f>Table1[[#This Row],[Retail Price Number]]*Table1[[#This Row],[Order Quantity]]</f>
        <v>73.319999999999993</v>
      </c>
      <c r="AI3327">
        <f>YEAR(Table1[[#This Row],[Order Date]])</f>
        <v>2016</v>
      </c>
    </row>
    <row r="3328" spans="1:35" x14ac:dyDescent="0.3">
      <c r="A3328" t="s">
        <v>5324</v>
      </c>
      <c r="B3328" s="1">
        <v>42043</v>
      </c>
      <c r="C3328" t="s">
        <v>7410</v>
      </c>
      <c r="D3328" t="s">
        <v>45</v>
      </c>
      <c r="E3328" t="s">
        <v>46</v>
      </c>
      <c r="F3328" t="s">
        <v>47</v>
      </c>
      <c r="G3328" t="s">
        <v>77</v>
      </c>
      <c r="H3328" t="s">
        <v>48</v>
      </c>
      <c r="I3328" t="s">
        <v>196</v>
      </c>
      <c r="J3328" t="s">
        <v>507</v>
      </c>
      <c r="K3328" t="s">
        <v>94</v>
      </c>
      <c r="L3328" t="s">
        <v>34</v>
      </c>
      <c r="M3328" t="s">
        <v>35</v>
      </c>
      <c r="N3328" s="1">
        <v>42045</v>
      </c>
      <c r="O3328" t="s">
        <v>508</v>
      </c>
      <c r="P3328" s="3" t="s">
        <v>509</v>
      </c>
      <c r="Q3328" t="s">
        <v>510</v>
      </c>
      <c r="R3328">
        <v>24</v>
      </c>
      <c r="S3328" t="s">
        <v>3518</v>
      </c>
      <c r="T3328" s="2">
        <v>0.1</v>
      </c>
      <c r="U3328" t="s">
        <v>368</v>
      </c>
      <c r="V3328" t="s">
        <v>5701</v>
      </c>
      <c r="W3328" t="s">
        <v>514</v>
      </c>
      <c r="X3328" t="s">
        <v>8264</v>
      </c>
      <c r="Y3328" s="3">
        <f>VALUE(SUBSTITUTE(Table1[[#This Row],[Order Total]],"$",""))</f>
        <v>183.08</v>
      </c>
      <c r="Z3328">
        <f>VALUE(SUBSTITUTE(Table1[[#This Row],[Total]],"$",""))</f>
        <v>186.09</v>
      </c>
      <c r="AA3328" s="3">
        <f>Table1[[#This Row],[Order Total Number]]-Table1[[#This Row],[Total Number]]</f>
        <v>-3.0099999999999909</v>
      </c>
      <c r="AB3328">
        <f>VALUE(SUBSTITUTE(Table1[[#This Row],[Shipping Cost]],"$",""))</f>
        <v>4.68</v>
      </c>
      <c r="AC3328">
        <f>VALUE(SUBSTITUTE(Table1[[#This Row],[Discount $]],"$",""))</f>
        <v>5.98</v>
      </c>
      <c r="AD3328">
        <f>VALUE(SUBSTITUTE(Table1[[#This Row],[Retail Price]],"$",""))</f>
        <v>10.23</v>
      </c>
      <c r="AE3328" s="4">
        <f>(Table1[[#This Row],[Retail Price Number]]*Table1[[#This Row],[Order Quantity]])-Table1[[#This Row],[Discount $ Number]]+Table1[[#This Row],[Shipping Cost Number]]</f>
        <v>244.22000000000003</v>
      </c>
      <c r="AF3328">
        <f>Table1[[#This Row],[Retail Price Number]]*Table1[[#This Row],[Order Quantity]]-Table1[[#This Row],[Discount $ Number]]</f>
        <v>239.54000000000002</v>
      </c>
      <c r="AG3328">
        <f>(Table1[[#This Row],[Retail Price Number]]*Table1[[#This Row],[Order Quantity]])-Table1[[#This Row],[Discount $ Number]]-Table1[[#This Row],[Shipping Cost Number]]</f>
        <v>234.86</v>
      </c>
      <c r="AH3328">
        <f>Table1[[#This Row],[Retail Price Number]]*Table1[[#This Row],[Order Quantity]]</f>
        <v>245.52</v>
      </c>
      <c r="AI3328">
        <f>YEAR(Table1[[#This Row],[Order Date]])</f>
        <v>2015</v>
      </c>
    </row>
    <row r="3329" spans="1:35" x14ac:dyDescent="0.3">
      <c r="A3329" t="s">
        <v>1556</v>
      </c>
      <c r="B3329" s="1">
        <v>42708</v>
      </c>
      <c r="C3329" t="s">
        <v>1557</v>
      </c>
      <c r="D3329" t="s">
        <v>945</v>
      </c>
      <c r="E3329" t="s">
        <v>27</v>
      </c>
      <c r="F3329" t="s">
        <v>28</v>
      </c>
      <c r="G3329" t="s">
        <v>91</v>
      </c>
      <c r="H3329" t="s">
        <v>241</v>
      </c>
      <c r="I3329" t="s">
        <v>31</v>
      </c>
      <c r="J3329" t="s">
        <v>1388</v>
      </c>
      <c r="K3329" t="s">
        <v>94</v>
      </c>
      <c r="L3329" t="s">
        <v>34</v>
      </c>
      <c r="M3329" t="s">
        <v>156</v>
      </c>
      <c r="N3329" s="1">
        <v>42709</v>
      </c>
      <c r="O3329" t="s">
        <v>1389</v>
      </c>
      <c r="P3329" s="3" t="s">
        <v>1390</v>
      </c>
      <c r="Q3329" t="s">
        <v>1391</v>
      </c>
      <c r="R3329">
        <v>10</v>
      </c>
      <c r="S3329" t="s">
        <v>1558</v>
      </c>
      <c r="T3329" s="2">
        <v>0.01</v>
      </c>
      <c r="U3329" t="s">
        <v>1559</v>
      </c>
      <c r="V3329" t="s">
        <v>1560</v>
      </c>
      <c r="W3329" t="s">
        <v>812</v>
      </c>
      <c r="X3329" t="s">
        <v>1561</v>
      </c>
      <c r="Y3329" s="3">
        <f>VALUE(SUBSTITUTE(Table1[[#This Row],[Order Total]],"$",""))</f>
        <v>430.05</v>
      </c>
      <c r="Z3329">
        <f>VALUE(SUBSTITUTE(Table1[[#This Row],[Total]],"$",""))</f>
        <v>354.07</v>
      </c>
      <c r="AA3329" s="3">
        <f>Table1[[#This Row],[Order Total Number]]-Table1[[#This Row],[Total Number]]</f>
        <v>75.980000000000018</v>
      </c>
      <c r="AB3329">
        <f>VALUE(SUBSTITUTE(Table1[[#This Row],[Shipping Cost]],"$",""))</f>
        <v>19.989999999999998</v>
      </c>
      <c r="AC3329">
        <f>VALUE(SUBSTITUTE(Table1[[#This Row],[Discount $]],"$",""))</f>
        <v>32.869999999999997</v>
      </c>
      <c r="AD3329">
        <f>VALUE(SUBSTITUTE(Table1[[#This Row],[Retail Price]],"$",""))</f>
        <v>90.48</v>
      </c>
      <c r="AE3329" s="4">
        <f>(Table1[[#This Row],[Retail Price Number]]*Table1[[#This Row],[Order Quantity]])-Table1[[#This Row],[Discount $ Number]]+Table1[[#This Row],[Shipping Cost Number]]</f>
        <v>891.92000000000007</v>
      </c>
      <c r="AF3329">
        <f>Table1[[#This Row],[Retail Price Number]]*Table1[[#This Row],[Order Quantity]]-Table1[[#This Row],[Discount $ Number]]</f>
        <v>871.93000000000006</v>
      </c>
      <c r="AG3329">
        <f>(Table1[[#This Row],[Retail Price Number]]*Table1[[#This Row],[Order Quantity]])-Table1[[#This Row],[Discount $ Number]]-Table1[[#This Row],[Shipping Cost Number]]</f>
        <v>851.94</v>
      </c>
      <c r="AH3329">
        <f>Table1[[#This Row],[Retail Price Number]]*Table1[[#This Row],[Order Quantity]]</f>
        <v>904.80000000000007</v>
      </c>
      <c r="AI3329">
        <f>YEAR(Table1[[#This Row],[Order Date]])</f>
        <v>2016</v>
      </c>
    </row>
    <row r="3330" spans="1:35" x14ac:dyDescent="0.3">
      <c r="A3330" t="s">
        <v>1556</v>
      </c>
      <c r="B3330" s="1">
        <v>42011</v>
      </c>
      <c r="C3330" t="s">
        <v>1595</v>
      </c>
      <c r="D3330" t="s">
        <v>365</v>
      </c>
      <c r="E3330" t="s">
        <v>46</v>
      </c>
      <c r="F3330" t="s">
        <v>47</v>
      </c>
      <c r="G3330" t="s">
        <v>134</v>
      </c>
      <c r="H3330" t="s">
        <v>48</v>
      </c>
      <c r="I3330" t="s">
        <v>121</v>
      </c>
      <c r="J3330" t="s">
        <v>1660</v>
      </c>
      <c r="K3330" t="s">
        <v>94</v>
      </c>
      <c r="L3330" t="s">
        <v>34</v>
      </c>
      <c r="M3330" t="s">
        <v>35</v>
      </c>
      <c r="N3330" s="1">
        <v>42013</v>
      </c>
      <c r="O3330" t="s">
        <v>1369</v>
      </c>
      <c r="P3330" s="3" t="s">
        <v>166</v>
      </c>
      <c r="Q3330" t="s">
        <v>1661</v>
      </c>
      <c r="R3330">
        <v>41</v>
      </c>
      <c r="S3330" t="s">
        <v>7039</v>
      </c>
      <c r="T3330" s="2">
        <v>0.08</v>
      </c>
      <c r="U3330" t="s">
        <v>127</v>
      </c>
      <c r="V3330" t="s">
        <v>7039</v>
      </c>
      <c r="W3330" t="s">
        <v>57</v>
      </c>
      <c r="X3330" t="s">
        <v>7040</v>
      </c>
      <c r="Y3330" s="3">
        <f>VALUE(SUBSTITUTE(Table1[[#This Row],[Order Total]],"$",""))</f>
        <v>28.12</v>
      </c>
      <c r="Z3330">
        <f>VALUE(SUBSTITUTE(Table1[[#This Row],[Total]],"$",""))</f>
        <v>28.82</v>
      </c>
      <c r="AA3330" s="3">
        <f>Table1[[#This Row],[Order Total Number]]-Table1[[#This Row],[Total Number]]</f>
        <v>-0.69999999999999929</v>
      </c>
      <c r="AB3330">
        <f>VALUE(SUBSTITUTE(Table1[[#This Row],[Shipping Cost]],"$",""))</f>
        <v>0.7</v>
      </c>
      <c r="AC3330">
        <f>VALUE(SUBSTITUTE(Table1[[#This Row],[Discount $]],"$",""))</f>
        <v>0</v>
      </c>
      <c r="AD3330">
        <f>VALUE(SUBSTITUTE(Table1[[#This Row],[Retail Price]],"$",""))</f>
        <v>1.48</v>
      </c>
      <c r="AE3330" s="4">
        <f>(Table1[[#This Row],[Retail Price Number]]*Table1[[#This Row],[Order Quantity]])-Table1[[#This Row],[Discount $ Number]]+Table1[[#This Row],[Shipping Cost Number]]</f>
        <v>61.38</v>
      </c>
      <c r="AF3330">
        <f>Table1[[#This Row],[Retail Price Number]]*Table1[[#This Row],[Order Quantity]]-Table1[[#This Row],[Discount $ Number]]</f>
        <v>60.68</v>
      </c>
      <c r="AG3330">
        <f>(Table1[[#This Row],[Retail Price Number]]*Table1[[#This Row],[Order Quantity]])-Table1[[#This Row],[Discount $ Number]]-Table1[[#This Row],[Shipping Cost Number]]</f>
        <v>59.98</v>
      </c>
      <c r="AH3330">
        <f>Table1[[#This Row],[Retail Price Number]]*Table1[[#This Row],[Order Quantity]]</f>
        <v>60.68</v>
      </c>
      <c r="AI3330">
        <f>YEAR(Table1[[#This Row],[Order Date]])</f>
        <v>2015</v>
      </c>
    </row>
    <row r="3331" spans="1:35" x14ac:dyDescent="0.3">
      <c r="A3331" t="s">
        <v>1556</v>
      </c>
      <c r="B3331" s="1">
        <v>42318</v>
      </c>
      <c r="C3331" t="s">
        <v>8210</v>
      </c>
      <c r="D3331" t="s">
        <v>421</v>
      </c>
      <c r="E3331" t="s">
        <v>27</v>
      </c>
      <c r="F3331" t="s">
        <v>28</v>
      </c>
      <c r="G3331" t="s">
        <v>134</v>
      </c>
      <c r="H3331" t="s">
        <v>422</v>
      </c>
      <c r="I3331" t="s">
        <v>92</v>
      </c>
      <c r="J3331" t="s">
        <v>1660</v>
      </c>
      <c r="K3331" t="s">
        <v>94</v>
      </c>
      <c r="L3331" t="s">
        <v>95</v>
      </c>
      <c r="M3331" t="s">
        <v>35</v>
      </c>
      <c r="N3331" s="1">
        <v>42322</v>
      </c>
      <c r="O3331" t="s">
        <v>1369</v>
      </c>
      <c r="P3331" s="3" t="s">
        <v>166</v>
      </c>
      <c r="Q3331" t="s">
        <v>1661</v>
      </c>
      <c r="R3331">
        <v>21</v>
      </c>
      <c r="S3331" t="s">
        <v>7039</v>
      </c>
      <c r="T3331" s="2">
        <v>0.05</v>
      </c>
      <c r="U3331" t="s">
        <v>127</v>
      </c>
      <c r="V3331" t="s">
        <v>7039</v>
      </c>
      <c r="W3331" t="s">
        <v>57</v>
      </c>
      <c r="X3331" t="s">
        <v>7040</v>
      </c>
      <c r="Y3331" s="3">
        <f>VALUE(SUBSTITUTE(Table1[[#This Row],[Order Total]],"$",""))</f>
        <v>28.12</v>
      </c>
      <c r="Z3331">
        <f>VALUE(SUBSTITUTE(Table1[[#This Row],[Total]],"$",""))</f>
        <v>28.82</v>
      </c>
      <c r="AA3331" s="3">
        <f>Table1[[#This Row],[Order Total Number]]-Table1[[#This Row],[Total Number]]</f>
        <v>-0.69999999999999929</v>
      </c>
      <c r="AB3331">
        <f>VALUE(SUBSTITUTE(Table1[[#This Row],[Shipping Cost]],"$",""))</f>
        <v>0.7</v>
      </c>
      <c r="AC3331">
        <f>VALUE(SUBSTITUTE(Table1[[#This Row],[Discount $]],"$",""))</f>
        <v>0</v>
      </c>
      <c r="AD3331">
        <f>VALUE(SUBSTITUTE(Table1[[#This Row],[Retail Price]],"$",""))</f>
        <v>1.48</v>
      </c>
      <c r="AE3331" s="4">
        <f>(Table1[[#This Row],[Retail Price Number]]*Table1[[#This Row],[Order Quantity]])-Table1[[#This Row],[Discount $ Number]]+Table1[[#This Row],[Shipping Cost Number]]</f>
        <v>31.779999999999998</v>
      </c>
      <c r="AF3331">
        <f>Table1[[#This Row],[Retail Price Number]]*Table1[[#This Row],[Order Quantity]]-Table1[[#This Row],[Discount $ Number]]</f>
        <v>31.08</v>
      </c>
      <c r="AG3331">
        <f>(Table1[[#This Row],[Retail Price Number]]*Table1[[#This Row],[Order Quantity]])-Table1[[#This Row],[Discount $ Number]]-Table1[[#This Row],[Shipping Cost Number]]</f>
        <v>30.38</v>
      </c>
      <c r="AH3331">
        <f>Table1[[#This Row],[Retail Price Number]]*Table1[[#This Row],[Order Quantity]]</f>
        <v>31.08</v>
      </c>
      <c r="AI3331">
        <f>YEAR(Table1[[#This Row],[Order Date]])</f>
        <v>2015</v>
      </c>
    </row>
    <row r="3332" spans="1:35" x14ac:dyDescent="0.3">
      <c r="A3332" t="s">
        <v>1556</v>
      </c>
      <c r="B3332" s="1">
        <v>42318</v>
      </c>
      <c r="C3332" t="s">
        <v>8210</v>
      </c>
      <c r="D3332" t="s">
        <v>421</v>
      </c>
      <c r="E3332" t="s">
        <v>27</v>
      </c>
      <c r="F3332" t="s">
        <v>28</v>
      </c>
      <c r="G3332" t="s">
        <v>77</v>
      </c>
      <c r="H3332" t="s">
        <v>422</v>
      </c>
      <c r="I3332" t="s">
        <v>31</v>
      </c>
      <c r="J3332" t="s">
        <v>1660</v>
      </c>
      <c r="K3332" t="s">
        <v>94</v>
      </c>
      <c r="L3332" t="s">
        <v>34</v>
      </c>
      <c r="M3332" t="s">
        <v>156</v>
      </c>
      <c r="N3332" s="1">
        <v>42322</v>
      </c>
      <c r="O3332" t="s">
        <v>1369</v>
      </c>
      <c r="P3332" s="3" t="s">
        <v>166</v>
      </c>
      <c r="Q3332" t="s">
        <v>1661</v>
      </c>
      <c r="R3332">
        <v>26</v>
      </c>
      <c r="S3332" t="s">
        <v>7039</v>
      </c>
      <c r="T3332" s="2">
        <v>7.0000000000000007E-2</v>
      </c>
      <c r="U3332" t="s">
        <v>127</v>
      </c>
      <c r="V3332" t="s">
        <v>7039</v>
      </c>
      <c r="W3332" t="s">
        <v>57</v>
      </c>
      <c r="X3332" t="s">
        <v>7040</v>
      </c>
      <c r="Y3332" s="3">
        <f>VALUE(SUBSTITUTE(Table1[[#This Row],[Order Total]],"$",""))</f>
        <v>28.12</v>
      </c>
      <c r="Z3332">
        <f>VALUE(SUBSTITUTE(Table1[[#This Row],[Total]],"$",""))</f>
        <v>28.82</v>
      </c>
      <c r="AA3332" s="3">
        <f>Table1[[#This Row],[Order Total Number]]-Table1[[#This Row],[Total Number]]</f>
        <v>-0.69999999999999929</v>
      </c>
      <c r="AB3332">
        <f>VALUE(SUBSTITUTE(Table1[[#This Row],[Shipping Cost]],"$",""))</f>
        <v>0.7</v>
      </c>
      <c r="AC3332">
        <f>VALUE(SUBSTITUTE(Table1[[#This Row],[Discount $]],"$",""))</f>
        <v>0</v>
      </c>
      <c r="AD3332">
        <f>VALUE(SUBSTITUTE(Table1[[#This Row],[Retail Price]],"$",""))</f>
        <v>1.48</v>
      </c>
      <c r="AE3332" s="4">
        <f>(Table1[[#This Row],[Retail Price Number]]*Table1[[#This Row],[Order Quantity]])-Table1[[#This Row],[Discount $ Number]]+Table1[[#This Row],[Shipping Cost Number]]</f>
        <v>39.18</v>
      </c>
      <c r="AF3332">
        <f>Table1[[#This Row],[Retail Price Number]]*Table1[[#This Row],[Order Quantity]]-Table1[[#This Row],[Discount $ Number]]</f>
        <v>38.479999999999997</v>
      </c>
      <c r="AG3332">
        <f>(Table1[[#This Row],[Retail Price Number]]*Table1[[#This Row],[Order Quantity]])-Table1[[#This Row],[Discount $ Number]]-Table1[[#This Row],[Shipping Cost Number]]</f>
        <v>37.779999999999994</v>
      </c>
      <c r="AH3332">
        <f>Table1[[#This Row],[Retail Price Number]]*Table1[[#This Row],[Order Quantity]]</f>
        <v>38.479999999999997</v>
      </c>
      <c r="AI3332">
        <f>YEAR(Table1[[#This Row],[Order Date]])</f>
        <v>2015</v>
      </c>
    </row>
    <row r="3333" spans="1:35" x14ac:dyDescent="0.3">
      <c r="A3333" t="s">
        <v>5842</v>
      </c>
      <c r="B3333" s="1">
        <v>42423</v>
      </c>
      <c r="C3333" t="s">
        <v>5843</v>
      </c>
      <c r="D3333" t="s">
        <v>399</v>
      </c>
      <c r="E3333" t="s">
        <v>27</v>
      </c>
      <c r="F3333" t="s">
        <v>28</v>
      </c>
      <c r="G3333" t="s">
        <v>77</v>
      </c>
      <c r="H3333" t="s">
        <v>62</v>
      </c>
      <c r="I3333" t="s">
        <v>31</v>
      </c>
      <c r="J3333" t="s">
        <v>507</v>
      </c>
      <c r="K3333" t="s">
        <v>33</v>
      </c>
      <c r="L3333" t="s">
        <v>109</v>
      </c>
      <c r="M3333" t="s">
        <v>156</v>
      </c>
      <c r="N3333" s="1">
        <v>42425</v>
      </c>
      <c r="O3333" t="s">
        <v>508</v>
      </c>
      <c r="P3333" s="3" t="s">
        <v>509</v>
      </c>
      <c r="Q3333" t="s">
        <v>510</v>
      </c>
      <c r="R3333">
        <v>35</v>
      </c>
      <c r="S3333" t="s">
        <v>5844</v>
      </c>
      <c r="T3333" s="2">
        <v>0</v>
      </c>
      <c r="U3333" t="s">
        <v>5845</v>
      </c>
      <c r="V3333" t="s">
        <v>5846</v>
      </c>
      <c r="W3333" t="s">
        <v>514</v>
      </c>
      <c r="X3333" t="s">
        <v>5847</v>
      </c>
      <c r="Y3333" s="3">
        <f>VALUE(SUBSTITUTE(Table1[[#This Row],[Order Total]],"$",""))</f>
        <v>267.04000000000002</v>
      </c>
      <c r="Z3333">
        <f>VALUE(SUBSTITUTE(Table1[[#This Row],[Total]],"$",""))</f>
        <v>276.55</v>
      </c>
      <c r="AA3333" s="3">
        <f>Table1[[#This Row],[Order Total Number]]-Table1[[#This Row],[Total Number]]</f>
        <v>-9.5099999999999909</v>
      </c>
      <c r="AB3333">
        <f>VALUE(SUBSTITUTE(Table1[[#This Row],[Shipping Cost]],"$",""))</f>
        <v>4.68</v>
      </c>
      <c r="AC3333">
        <f>VALUE(SUBSTITUTE(Table1[[#This Row],[Discount $]],"$",""))</f>
        <v>26.96</v>
      </c>
      <c r="AD3333">
        <f>VALUE(SUBSTITUTE(Table1[[#This Row],[Retail Price]],"$",""))</f>
        <v>10.23</v>
      </c>
      <c r="AE3333" s="4">
        <f>(Table1[[#This Row],[Retail Price Number]]*Table1[[#This Row],[Order Quantity]])-Table1[[#This Row],[Discount $ Number]]+Table1[[#This Row],[Shipping Cost Number]]</f>
        <v>335.77000000000004</v>
      </c>
      <c r="AF3333">
        <f>Table1[[#This Row],[Retail Price Number]]*Table1[[#This Row],[Order Quantity]]-Table1[[#This Row],[Discount $ Number]]</f>
        <v>331.09000000000003</v>
      </c>
      <c r="AG3333">
        <f>(Table1[[#This Row],[Retail Price Number]]*Table1[[#This Row],[Order Quantity]])-Table1[[#This Row],[Discount $ Number]]-Table1[[#This Row],[Shipping Cost Number]]</f>
        <v>326.41000000000003</v>
      </c>
      <c r="AH3333">
        <f>Table1[[#This Row],[Retail Price Number]]*Table1[[#This Row],[Order Quantity]]</f>
        <v>358.05</v>
      </c>
      <c r="AI3333">
        <f>YEAR(Table1[[#This Row],[Order Date]])</f>
        <v>2016</v>
      </c>
    </row>
    <row r="3334" spans="1:35" x14ac:dyDescent="0.3">
      <c r="A3334" t="s">
        <v>5842</v>
      </c>
      <c r="B3334" s="1">
        <v>42318</v>
      </c>
      <c r="C3334" t="s">
        <v>132</v>
      </c>
      <c r="D3334" t="s">
        <v>133</v>
      </c>
      <c r="E3334" t="s">
        <v>27</v>
      </c>
      <c r="F3334" t="s">
        <v>28</v>
      </c>
      <c r="G3334" t="s">
        <v>91</v>
      </c>
      <c r="H3334" t="s">
        <v>62</v>
      </c>
      <c r="I3334" t="s">
        <v>196</v>
      </c>
      <c r="J3334" t="s">
        <v>2623</v>
      </c>
      <c r="K3334" t="s">
        <v>94</v>
      </c>
      <c r="L3334" t="s">
        <v>95</v>
      </c>
      <c r="M3334" t="s">
        <v>156</v>
      </c>
      <c r="N3334" s="1">
        <v>42318</v>
      </c>
      <c r="O3334" t="s">
        <v>2624</v>
      </c>
      <c r="P3334" s="3" t="s">
        <v>2625</v>
      </c>
      <c r="Q3334" t="s">
        <v>2626</v>
      </c>
      <c r="R3334">
        <v>41</v>
      </c>
      <c r="S3334" t="s">
        <v>5933</v>
      </c>
      <c r="T3334" s="2">
        <v>0.1</v>
      </c>
      <c r="U3334" t="s">
        <v>5934</v>
      </c>
      <c r="V3334" t="s">
        <v>5935</v>
      </c>
      <c r="W3334" t="s">
        <v>1234</v>
      </c>
      <c r="X3334" t="s">
        <v>3823</v>
      </c>
      <c r="Y3334" s="3">
        <f>VALUE(SUBSTITUTE(Table1[[#This Row],[Order Total]],"$",""))</f>
        <v>213.86</v>
      </c>
      <c r="Z3334">
        <f>VALUE(SUBSTITUTE(Table1[[#This Row],[Total]],"$",""))</f>
        <v>221.14</v>
      </c>
      <c r="AA3334" s="3">
        <f>Table1[[#This Row],[Order Total Number]]-Table1[[#This Row],[Total Number]]</f>
        <v>-7.2799999999999727</v>
      </c>
      <c r="AB3334">
        <f>VALUE(SUBSTITUTE(Table1[[#This Row],[Shipping Cost]],"$",""))</f>
        <v>7.28</v>
      </c>
      <c r="AC3334">
        <f>VALUE(SUBSTITUTE(Table1[[#This Row],[Discount $]],"$",""))</f>
        <v>11.26</v>
      </c>
      <c r="AD3334">
        <f>VALUE(SUBSTITUTE(Table1[[#This Row],[Retail Price]],"$",""))</f>
        <v>9.3800000000000008</v>
      </c>
      <c r="AE3334" s="4">
        <f>(Table1[[#This Row],[Retail Price Number]]*Table1[[#This Row],[Order Quantity]])-Table1[[#This Row],[Discount $ Number]]+Table1[[#This Row],[Shipping Cost Number]]</f>
        <v>380.6</v>
      </c>
      <c r="AF3334">
        <f>Table1[[#This Row],[Retail Price Number]]*Table1[[#This Row],[Order Quantity]]-Table1[[#This Row],[Discount $ Number]]</f>
        <v>373.32000000000005</v>
      </c>
      <c r="AG3334">
        <f>(Table1[[#This Row],[Retail Price Number]]*Table1[[#This Row],[Order Quantity]])-Table1[[#This Row],[Discount $ Number]]-Table1[[#This Row],[Shipping Cost Number]]</f>
        <v>366.04000000000008</v>
      </c>
      <c r="AH3334">
        <f>Table1[[#This Row],[Retail Price Number]]*Table1[[#This Row],[Order Quantity]]</f>
        <v>384.58000000000004</v>
      </c>
      <c r="AI3334">
        <f>YEAR(Table1[[#This Row],[Order Date]])</f>
        <v>2015</v>
      </c>
    </row>
    <row r="3335" spans="1:35" x14ac:dyDescent="0.3">
      <c r="A3335" t="s">
        <v>1642</v>
      </c>
      <c r="B3335" s="1">
        <v>42539</v>
      </c>
      <c r="C3335" t="s">
        <v>1643</v>
      </c>
      <c r="D3335" t="s">
        <v>1617</v>
      </c>
      <c r="E3335" t="s">
        <v>27</v>
      </c>
      <c r="F3335" t="s">
        <v>28</v>
      </c>
      <c r="G3335" t="s">
        <v>29</v>
      </c>
      <c r="H3335" t="s">
        <v>78</v>
      </c>
      <c r="I3335" t="s">
        <v>92</v>
      </c>
      <c r="J3335" t="s">
        <v>93</v>
      </c>
      <c r="K3335" t="s">
        <v>94</v>
      </c>
      <c r="L3335" t="s">
        <v>95</v>
      </c>
      <c r="M3335" t="s">
        <v>35</v>
      </c>
      <c r="N3335" s="1">
        <v>42541</v>
      </c>
      <c r="O3335" t="s">
        <v>96</v>
      </c>
      <c r="P3335" s="3" t="s">
        <v>97</v>
      </c>
      <c r="Q3335" t="s">
        <v>98</v>
      </c>
      <c r="R3335">
        <v>32</v>
      </c>
      <c r="S3335" t="s">
        <v>1644</v>
      </c>
      <c r="T3335" s="2">
        <v>0.06</v>
      </c>
      <c r="U3335" t="s">
        <v>773</v>
      </c>
      <c r="V3335" t="s">
        <v>1645</v>
      </c>
      <c r="W3335" t="s">
        <v>102</v>
      </c>
      <c r="X3335" t="s">
        <v>1646</v>
      </c>
      <c r="Y3335" s="3">
        <f>VALUE(SUBSTITUTE(Table1[[#This Row],[Order Total]],"$",""))</f>
        <v>65.260000000000005</v>
      </c>
      <c r="Z3335">
        <f>VALUE(SUBSTITUTE(Table1[[#This Row],[Total]],"$",""))</f>
        <v>64.77</v>
      </c>
      <c r="AA3335" s="3">
        <f>Table1[[#This Row],[Order Total Number]]-Table1[[#This Row],[Total Number]]</f>
        <v>0.49000000000000909</v>
      </c>
      <c r="AB3335">
        <f>VALUE(SUBSTITUTE(Table1[[#This Row],[Shipping Cost]],"$",""))</f>
        <v>0.8</v>
      </c>
      <c r="AC3335">
        <f>VALUE(SUBSTITUTE(Table1[[#This Row],[Discount $]],"$",""))</f>
        <v>4.76</v>
      </c>
      <c r="AD3335">
        <f>VALUE(SUBSTITUTE(Table1[[#This Row],[Retail Price]],"$",""))</f>
        <v>2.62</v>
      </c>
      <c r="AE3335" s="4">
        <f>(Table1[[#This Row],[Retail Price Number]]*Table1[[#This Row],[Order Quantity]])-Table1[[#This Row],[Discount $ Number]]+Table1[[#This Row],[Shipping Cost Number]]</f>
        <v>79.88</v>
      </c>
      <c r="AF3335">
        <f>Table1[[#This Row],[Retail Price Number]]*Table1[[#This Row],[Order Quantity]]-Table1[[#This Row],[Discount $ Number]]</f>
        <v>79.08</v>
      </c>
      <c r="AG3335">
        <f>(Table1[[#This Row],[Retail Price Number]]*Table1[[#This Row],[Order Quantity]])-Table1[[#This Row],[Discount $ Number]]-Table1[[#This Row],[Shipping Cost Number]]</f>
        <v>78.28</v>
      </c>
      <c r="AH3335">
        <f>Table1[[#This Row],[Retail Price Number]]*Table1[[#This Row],[Order Quantity]]</f>
        <v>83.84</v>
      </c>
      <c r="AI3335">
        <f>YEAR(Table1[[#This Row],[Order Date]])</f>
        <v>2016</v>
      </c>
    </row>
    <row r="3336" spans="1:35" x14ac:dyDescent="0.3">
      <c r="A3336" t="s">
        <v>1642</v>
      </c>
      <c r="B3336" s="1">
        <v>42330</v>
      </c>
      <c r="C3336" t="s">
        <v>2299</v>
      </c>
      <c r="D3336" t="s">
        <v>2366</v>
      </c>
      <c r="E3336" t="s">
        <v>27</v>
      </c>
      <c r="F3336" t="s">
        <v>28</v>
      </c>
      <c r="G3336" t="s">
        <v>77</v>
      </c>
      <c r="H3336" t="s">
        <v>965</v>
      </c>
      <c r="I3336" t="s">
        <v>121</v>
      </c>
      <c r="J3336" t="s">
        <v>478</v>
      </c>
      <c r="K3336" t="s">
        <v>723</v>
      </c>
      <c r="L3336" t="s">
        <v>109</v>
      </c>
      <c r="M3336" t="s">
        <v>35</v>
      </c>
      <c r="N3336" s="1">
        <v>42331</v>
      </c>
      <c r="O3336" t="s">
        <v>479</v>
      </c>
      <c r="P3336" s="3" t="s">
        <v>480</v>
      </c>
      <c r="Q3336" t="s">
        <v>98</v>
      </c>
      <c r="R3336">
        <v>16</v>
      </c>
      <c r="S3336" t="s">
        <v>2367</v>
      </c>
      <c r="T3336" s="2">
        <v>0</v>
      </c>
      <c r="U3336" t="s">
        <v>2368</v>
      </c>
      <c r="V3336" t="s">
        <v>2369</v>
      </c>
      <c r="W3336" t="s">
        <v>224</v>
      </c>
      <c r="X3336" t="s">
        <v>2370</v>
      </c>
      <c r="Y3336" s="3">
        <f>VALUE(SUBSTITUTE(Table1[[#This Row],[Order Total]],"$",""))</f>
        <v>101.48</v>
      </c>
      <c r="Z3336">
        <f>VALUE(SUBSTITUTE(Table1[[#This Row],[Total]],"$",""))</f>
        <v>101.77</v>
      </c>
      <c r="AA3336" s="3">
        <f>Table1[[#This Row],[Order Total Number]]-Table1[[#This Row],[Total Number]]</f>
        <v>-0.28999999999999204</v>
      </c>
      <c r="AB3336">
        <f>VALUE(SUBSTITUTE(Table1[[#This Row],[Shipping Cost]],"$",""))</f>
        <v>0.5</v>
      </c>
      <c r="AC3336">
        <f>VALUE(SUBSTITUTE(Table1[[#This Row],[Discount $]],"$",""))</f>
        <v>3.26</v>
      </c>
      <c r="AD3336">
        <f>VALUE(SUBSTITUTE(Table1[[#This Row],[Retail Price]],"$",""))</f>
        <v>2.61</v>
      </c>
      <c r="AE3336" s="4">
        <f>(Table1[[#This Row],[Retail Price Number]]*Table1[[#This Row],[Order Quantity]])-Table1[[#This Row],[Discount $ Number]]+Table1[[#This Row],[Shipping Cost Number]]</f>
        <v>39</v>
      </c>
      <c r="AF3336">
        <f>Table1[[#This Row],[Retail Price Number]]*Table1[[#This Row],[Order Quantity]]-Table1[[#This Row],[Discount $ Number]]</f>
        <v>38.5</v>
      </c>
      <c r="AG3336">
        <f>(Table1[[#This Row],[Retail Price Number]]*Table1[[#This Row],[Order Quantity]])-Table1[[#This Row],[Discount $ Number]]-Table1[[#This Row],[Shipping Cost Number]]</f>
        <v>38</v>
      </c>
      <c r="AH3336">
        <f>Table1[[#This Row],[Retail Price Number]]*Table1[[#This Row],[Order Quantity]]</f>
        <v>41.76</v>
      </c>
      <c r="AI3336">
        <f>YEAR(Table1[[#This Row],[Order Date]])</f>
        <v>2015</v>
      </c>
    </row>
    <row r="3337" spans="1:35" x14ac:dyDescent="0.3">
      <c r="A3337" t="s">
        <v>1642</v>
      </c>
      <c r="B3337" s="1">
        <v>42226</v>
      </c>
      <c r="C3337" t="s">
        <v>1578</v>
      </c>
      <c r="D3337" t="s">
        <v>3614</v>
      </c>
      <c r="E3337" t="s">
        <v>27</v>
      </c>
      <c r="F3337" t="s">
        <v>28</v>
      </c>
      <c r="G3337" t="s">
        <v>77</v>
      </c>
      <c r="H3337" t="s">
        <v>965</v>
      </c>
      <c r="I3337" t="s">
        <v>63</v>
      </c>
      <c r="J3337" t="s">
        <v>3615</v>
      </c>
      <c r="K3337" t="s">
        <v>94</v>
      </c>
      <c r="L3337" t="s">
        <v>34</v>
      </c>
      <c r="M3337" t="s">
        <v>35</v>
      </c>
      <c r="N3337" s="1">
        <v>42227</v>
      </c>
      <c r="O3337" t="s">
        <v>424</v>
      </c>
      <c r="P3337" s="3" t="s">
        <v>3616</v>
      </c>
      <c r="Q3337" t="s">
        <v>3617</v>
      </c>
      <c r="R3337">
        <v>38</v>
      </c>
      <c r="S3337" t="s">
        <v>1260</v>
      </c>
      <c r="T3337" s="2">
        <v>0.01</v>
      </c>
      <c r="U3337" t="s">
        <v>3618</v>
      </c>
      <c r="V3337" t="s">
        <v>1294</v>
      </c>
      <c r="W3337" t="s">
        <v>3619</v>
      </c>
      <c r="X3337" t="s">
        <v>3620</v>
      </c>
      <c r="Y3337" s="3">
        <f>VALUE(SUBSTITUTE(Table1[[#This Row],[Order Total]],"$",""))</f>
        <v>106.98</v>
      </c>
      <c r="Z3337">
        <f>VALUE(SUBSTITUTE(Table1[[#This Row],[Total]],"$",""))</f>
        <v>102.73</v>
      </c>
      <c r="AA3337" s="3">
        <f>Table1[[#This Row],[Order Total Number]]-Table1[[#This Row],[Total Number]]</f>
        <v>4.25</v>
      </c>
      <c r="AB3337">
        <f>VALUE(SUBSTITUTE(Table1[[#This Row],[Shipping Cost]],"$",""))</f>
        <v>2.99</v>
      </c>
      <c r="AC3337">
        <f>VALUE(SUBSTITUTE(Table1[[#This Row],[Discount $]],"$",""))</f>
        <v>2.2000000000000002</v>
      </c>
      <c r="AD3337">
        <f>VALUE(SUBSTITUTE(Table1[[#This Row],[Retail Price]],"$",""))</f>
        <v>5.58</v>
      </c>
      <c r="AE3337" s="4">
        <f>(Table1[[#This Row],[Retail Price Number]]*Table1[[#This Row],[Order Quantity]])-Table1[[#This Row],[Discount $ Number]]+Table1[[#This Row],[Shipping Cost Number]]</f>
        <v>212.83</v>
      </c>
      <c r="AF3337">
        <f>Table1[[#This Row],[Retail Price Number]]*Table1[[#This Row],[Order Quantity]]-Table1[[#This Row],[Discount $ Number]]</f>
        <v>209.84</v>
      </c>
      <c r="AG3337">
        <f>(Table1[[#This Row],[Retail Price Number]]*Table1[[#This Row],[Order Quantity]])-Table1[[#This Row],[Discount $ Number]]-Table1[[#This Row],[Shipping Cost Number]]</f>
        <v>206.85</v>
      </c>
      <c r="AH3337">
        <f>Table1[[#This Row],[Retail Price Number]]*Table1[[#This Row],[Order Quantity]]</f>
        <v>212.04</v>
      </c>
      <c r="AI3337">
        <f>YEAR(Table1[[#This Row],[Order Date]])</f>
        <v>2015</v>
      </c>
    </row>
    <row r="3338" spans="1:35" x14ac:dyDescent="0.3">
      <c r="A3338" t="s">
        <v>1642</v>
      </c>
      <c r="B3338" s="1">
        <v>42251</v>
      </c>
      <c r="C3338" t="s">
        <v>5279</v>
      </c>
      <c r="D3338" t="s">
        <v>144</v>
      </c>
      <c r="E3338" t="s">
        <v>46</v>
      </c>
      <c r="F3338" t="s">
        <v>47</v>
      </c>
      <c r="G3338" t="s">
        <v>77</v>
      </c>
      <c r="H3338" t="s">
        <v>107</v>
      </c>
      <c r="I3338" t="s">
        <v>121</v>
      </c>
      <c r="J3338" t="s">
        <v>355</v>
      </c>
      <c r="K3338" t="s">
        <v>94</v>
      </c>
      <c r="L3338" t="s">
        <v>34</v>
      </c>
      <c r="M3338" t="s">
        <v>35</v>
      </c>
      <c r="N3338" s="1">
        <v>42253</v>
      </c>
      <c r="O3338" t="s">
        <v>129</v>
      </c>
      <c r="P3338" s="3" t="s">
        <v>356</v>
      </c>
      <c r="Q3338" t="s">
        <v>357</v>
      </c>
      <c r="R3338">
        <v>50</v>
      </c>
      <c r="S3338" t="s">
        <v>5280</v>
      </c>
      <c r="T3338" s="2">
        <v>0.02</v>
      </c>
      <c r="U3338" t="s">
        <v>586</v>
      </c>
      <c r="V3338" t="s">
        <v>5281</v>
      </c>
      <c r="W3338" t="s">
        <v>361</v>
      </c>
      <c r="X3338" t="s">
        <v>5282</v>
      </c>
      <c r="Y3338" s="3">
        <f>VALUE(SUBSTITUTE(Table1[[#This Row],[Order Total]],"$",""))</f>
        <v>293.63</v>
      </c>
      <c r="Z3338">
        <f>VALUE(SUBSTITUTE(Table1[[#This Row],[Total]],"$",""))</f>
        <v>284.93</v>
      </c>
      <c r="AA3338" s="3">
        <f>Table1[[#This Row],[Order Total Number]]-Table1[[#This Row],[Total Number]]</f>
        <v>8.6999999999999886</v>
      </c>
      <c r="AB3338">
        <f>VALUE(SUBSTITUTE(Table1[[#This Row],[Shipping Cost]],"$",""))</f>
        <v>3.6</v>
      </c>
      <c r="AC3338">
        <f>VALUE(SUBSTITUTE(Table1[[#This Row],[Discount $]],"$",""))</f>
        <v>3.96</v>
      </c>
      <c r="AD3338">
        <f>VALUE(SUBSTITUTE(Table1[[#This Row],[Retail Price]],"$",""))</f>
        <v>5.68</v>
      </c>
      <c r="AE3338" s="4">
        <f>(Table1[[#This Row],[Retail Price Number]]*Table1[[#This Row],[Order Quantity]])-Table1[[#This Row],[Discount $ Number]]+Table1[[#This Row],[Shipping Cost Number]]</f>
        <v>283.64000000000004</v>
      </c>
      <c r="AF3338">
        <f>Table1[[#This Row],[Retail Price Number]]*Table1[[#This Row],[Order Quantity]]-Table1[[#This Row],[Discount $ Number]]</f>
        <v>280.04000000000002</v>
      </c>
      <c r="AG3338">
        <f>(Table1[[#This Row],[Retail Price Number]]*Table1[[#This Row],[Order Quantity]])-Table1[[#This Row],[Discount $ Number]]-Table1[[#This Row],[Shipping Cost Number]]</f>
        <v>276.44</v>
      </c>
      <c r="AH3338">
        <f>Table1[[#This Row],[Retail Price Number]]*Table1[[#This Row],[Order Quantity]]</f>
        <v>284</v>
      </c>
      <c r="AI3338">
        <f>YEAR(Table1[[#This Row],[Order Date]])</f>
        <v>2015</v>
      </c>
    </row>
    <row r="3339" spans="1:35" x14ac:dyDescent="0.3">
      <c r="A3339" t="s">
        <v>1642</v>
      </c>
      <c r="B3339" s="1">
        <v>42167</v>
      </c>
      <c r="C3339" t="s">
        <v>2653</v>
      </c>
      <c r="D3339" t="s">
        <v>895</v>
      </c>
      <c r="E3339" t="s">
        <v>27</v>
      </c>
      <c r="F3339" t="s">
        <v>28</v>
      </c>
      <c r="G3339" t="s">
        <v>134</v>
      </c>
      <c r="H3339" t="s">
        <v>289</v>
      </c>
      <c r="I3339" t="s">
        <v>196</v>
      </c>
      <c r="J3339" t="s">
        <v>6799</v>
      </c>
      <c r="K3339" t="s">
        <v>33</v>
      </c>
      <c r="L3339" t="s">
        <v>392</v>
      </c>
      <c r="M3339" t="s">
        <v>393</v>
      </c>
      <c r="N3339" s="1">
        <v>42169</v>
      </c>
      <c r="O3339" t="s">
        <v>526</v>
      </c>
      <c r="P3339" s="3" t="s">
        <v>2185</v>
      </c>
      <c r="Q3339" t="s">
        <v>3963</v>
      </c>
      <c r="R3339">
        <v>49</v>
      </c>
      <c r="S3339" t="s">
        <v>7893</v>
      </c>
      <c r="T3339" s="2">
        <v>0.09</v>
      </c>
      <c r="U3339" t="s">
        <v>757</v>
      </c>
      <c r="V3339" t="s">
        <v>7894</v>
      </c>
      <c r="W3339" t="s">
        <v>757</v>
      </c>
      <c r="X3339" t="s">
        <v>7895</v>
      </c>
      <c r="Y3339" s="3">
        <f>VALUE(SUBSTITUTE(Table1[[#This Row],[Order Total]],"$",""))</f>
        <v>180.53</v>
      </c>
      <c r="Z3339">
        <f>VALUE(SUBSTITUTE(Table1[[#This Row],[Total]],"$",""))</f>
        <v>196.92</v>
      </c>
      <c r="AA3339" s="3">
        <f>Table1[[#This Row],[Order Total Number]]-Table1[[#This Row],[Total Number]]</f>
        <v>-16.389999999999986</v>
      </c>
      <c r="AB3339">
        <f>VALUE(SUBSTITUTE(Table1[[#This Row],[Shipping Cost]],"$",""))</f>
        <v>1.82</v>
      </c>
      <c r="AC3339">
        <f>VALUE(SUBSTITUTE(Table1[[#This Row],[Discount $]],"$",""))</f>
        <v>1.82</v>
      </c>
      <c r="AD3339">
        <f>VALUE(SUBSTITUTE(Table1[[#This Row],[Retail Price]],"$",""))</f>
        <v>6.08</v>
      </c>
      <c r="AE3339" s="4">
        <f>(Table1[[#This Row],[Retail Price Number]]*Table1[[#This Row],[Order Quantity]])-Table1[[#This Row],[Discount $ Number]]+Table1[[#This Row],[Shipping Cost Number]]</f>
        <v>297.92</v>
      </c>
      <c r="AF3339">
        <f>Table1[[#This Row],[Retail Price Number]]*Table1[[#This Row],[Order Quantity]]-Table1[[#This Row],[Discount $ Number]]</f>
        <v>296.10000000000002</v>
      </c>
      <c r="AG3339">
        <f>(Table1[[#This Row],[Retail Price Number]]*Table1[[#This Row],[Order Quantity]])-Table1[[#This Row],[Discount $ Number]]-Table1[[#This Row],[Shipping Cost Number]]</f>
        <v>294.28000000000003</v>
      </c>
      <c r="AH3339">
        <f>Table1[[#This Row],[Retail Price Number]]*Table1[[#This Row],[Order Quantity]]</f>
        <v>297.92</v>
      </c>
      <c r="AI3339">
        <f>YEAR(Table1[[#This Row],[Order Date]])</f>
        <v>2015</v>
      </c>
    </row>
    <row r="3340" spans="1:35" x14ac:dyDescent="0.3">
      <c r="A3340" t="s">
        <v>1642</v>
      </c>
      <c r="B3340" s="1">
        <v>42247</v>
      </c>
      <c r="C3340" t="s">
        <v>2842</v>
      </c>
      <c r="D3340" t="s">
        <v>1207</v>
      </c>
      <c r="E3340" t="s">
        <v>46</v>
      </c>
      <c r="F3340" t="s">
        <v>47</v>
      </c>
      <c r="G3340" t="s">
        <v>134</v>
      </c>
      <c r="H3340" t="s">
        <v>48</v>
      </c>
      <c r="I3340" t="s">
        <v>31</v>
      </c>
      <c r="J3340" t="s">
        <v>532</v>
      </c>
      <c r="K3340" t="s">
        <v>94</v>
      </c>
      <c r="L3340" t="s">
        <v>34</v>
      </c>
      <c r="M3340" t="s">
        <v>35</v>
      </c>
      <c r="N3340" s="1">
        <v>42248</v>
      </c>
      <c r="O3340" t="s">
        <v>501</v>
      </c>
      <c r="P3340" s="3" t="s">
        <v>533</v>
      </c>
      <c r="Q3340" t="s">
        <v>534</v>
      </c>
      <c r="R3340">
        <v>10</v>
      </c>
      <c r="S3340" t="s">
        <v>7268</v>
      </c>
      <c r="T3340" s="2">
        <v>0.03</v>
      </c>
      <c r="U3340" t="s">
        <v>8329</v>
      </c>
      <c r="V3340" t="s">
        <v>10040</v>
      </c>
      <c r="W3340" t="s">
        <v>538</v>
      </c>
      <c r="X3340" t="s">
        <v>10041</v>
      </c>
      <c r="Y3340" s="3">
        <f>VALUE(SUBSTITUTE(Table1[[#This Row],[Order Total]],"$",""))</f>
        <v>2587.69</v>
      </c>
      <c r="Z3340">
        <f>VALUE(SUBSTITUTE(Table1[[#This Row],[Total]],"$",""))</f>
        <v>2574.77</v>
      </c>
      <c r="AA3340" s="3">
        <f>Table1[[#This Row],[Order Total Number]]-Table1[[#This Row],[Total Number]]</f>
        <v>12.920000000000073</v>
      </c>
      <c r="AB3340">
        <f>VALUE(SUBSTITUTE(Table1[[#This Row],[Shipping Cost]],"$",""))</f>
        <v>6.66</v>
      </c>
      <c r="AC3340">
        <f>VALUE(SUBSTITUTE(Table1[[#This Row],[Discount $]],"$",""))</f>
        <v>263.97000000000003</v>
      </c>
      <c r="AD3340">
        <f>VALUE(SUBSTITUTE(Table1[[#This Row],[Retail Price]],"$",""))</f>
        <v>35.94</v>
      </c>
      <c r="AE3340" s="4">
        <f>(Table1[[#This Row],[Retail Price Number]]*Table1[[#This Row],[Order Quantity]])-Table1[[#This Row],[Discount $ Number]]+Table1[[#This Row],[Shipping Cost Number]]</f>
        <v>102.08999999999995</v>
      </c>
      <c r="AF3340">
        <f>Table1[[#This Row],[Retail Price Number]]*Table1[[#This Row],[Order Quantity]]-Table1[[#This Row],[Discount $ Number]]</f>
        <v>95.42999999999995</v>
      </c>
      <c r="AG3340">
        <f>(Table1[[#This Row],[Retail Price Number]]*Table1[[#This Row],[Order Quantity]])-Table1[[#This Row],[Discount $ Number]]-Table1[[#This Row],[Shipping Cost Number]]</f>
        <v>88.769999999999953</v>
      </c>
      <c r="AH3340">
        <f>Table1[[#This Row],[Retail Price Number]]*Table1[[#This Row],[Order Quantity]]</f>
        <v>359.4</v>
      </c>
      <c r="AI3340">
        <f>YEAR(Table1[[#This Row],[Order Date]])</f>
        <v>2015</v>
      </c>
    </row>
    <row r="3341" spans="1:35" x14ac:dyDescent="0.3">
      <c r="A3341" t="s">
        <v>1642</v>
      </c>
      <c r="B3341" s="1">
        <v>42320</v>
      </c>
      <c r="C3341" t="s">
        <v>1301</v>
      </c>
      <c r="D3341" t="s">
        <v>228</v>
      </c>
      <c r="E3341" t="s">
        <v>46</v>
      </c>
      <c r="F3341" t="s">
        <v>47</v>
      </c>
      <c r="G3341" t="s">
        <v>77</v>
      </c>
      <c r="H3341" t="s">
        <v>107</v>
      </c>
      <c r="I3341" t="s">
        <v>121</v>
      </c>
      <c r="J3341" t="s">
        <v>478</v>
      </c>
      <c r="K3341" t="s">
        <v>94</v>
      </c>
      <c r="L3341" t="s">
        <v>34</v>
      </c>
      <c r="M3341" t="s">
        <v>156</v>
      </c>
      <c r="N3341" s="1">
        <v>42322</v>
      </c>
      <c r="O3341" t="s">
        <v>479</v>
      </c>
      <c r="P3341" s="3" t="s">
        <v>480</v>
      </c>
      <c r="Q3341" t="s">
        <v>98</v>
      </c>
      <c r="R3341">
        <v>24</v>
      </c>
      <c r="S3341" t="s">
        <v>4915</v>
      </c>
      <c r="T3341" s="2">
        <v>0.05</v>
      </c>
      <c r="U3341" t="s">
        <v>10659</v>
      </c>
      <c r="V3341" t="s">
        <v>10660</v>
      </c>
      <c r="W3341" t="s">
        <v>224</v>
      </c>
      <c r="X3341" t="s">
        <v>2370</v>
      </c>
      <c r="Y3341" s="3">
        <f>VALUE(SUBSTITUTE(Table1[[#This Row],[Order Total]],"$",""))</f>
        <v>101.27</v>
      </c>
      <c r="Z3341">
        <f>VALUE(SUBSTITUTE(Table1[[#This Row],[Total]],"$",""))</f>
        <v>101.77</v>
      </c>
      <c r="AA3341" s="3">
        <f>Table1[[#This Row],[Order Total Number]]-Table1[[#This Row],[Total Number]]</f>
        <v>-0.5</v>
      </c>
      <c r="AB3341">
        <f>VALUE(SUBSTITUTE(Table1[[#This Row],[Shipping Cost]],"$",""))</f>
        <v>0.5</v>
      </c>
      <c r="AC3341">
        <f>VALUE(SUBSTITUTE(Table1[[#This Row],[Discount $]],"$",""))</f>
        <v>3.13</v>
      </c>
      <c r="AD3341">
        <f>VALUE(SUBSTITUTE(Table1[[#This Row],[Retail Price]],"$",""))</f>
        <v>2.61</v>
      </c>
      <c r="AE3341" s="4">
        <f>(Table1[[#This Row],[Retail Price Number]]*Table1[[#This Row],[Order Quantity]])-Table1[[#This Row],[Discount $ Number]]+Table1[[#This Row],[Shipping Cost Number]]</f>
        <v>60.01</v>
      </c>
      <c r="AF3341">
        <f>Table1[[#This Row],[Retail Price Number]]*Table1[[#This Row],[Order Quantity]]-Table1[[#This Row],[Discount $ Number]]</f>
        <v>59.51</v>
      </c>
      <c r="AG3341">
        <f>(Table1[[#This Row],[Retail Price Number]]*Table1[[#This Row],[Order Quantity]])-Table1[[#This Row],[Discount $ Number]]-Table1[[#This Row],[Shipping Cost Number]]</f>
        <v>59.01</v>
      </c>
      <c r="AH3341">
        <f>Table1[[#This Row],[Retail Price Number]]*Table1[[#This Row],[Order Quantity]]</f>
        <v>62.64</v>
      </c>
      <c r="AI3341">
        <f>YEAR(Table1[[#This Row],[Order Date]])</f>
        <v>2015</v>
      </c>
    </row>
    <row r="3342" spans="1:35" x14ac:dyDescent="0.3">
      <c r="A3342" t="s">
        <v>5718</v>
      </c>
      <c r="B3342" s="1">
        <v>42401</v>
      </c>
      <c r="C3342" t="s">
        <v>682</v>
      </c>
      <c r="D3342" t="s">
        <v>306</v>
      </c>
      <c r="E3342" t="s">
        <v>46</v>
      </c>
      <c r="F3342" t="s">
        <v>47</v>
      </c>
      <c r="G3342" t="s">
        <v>91</v>
      </c>
      <c r="H3342" t="s">
        <v>107</v>
      </c>
      <c r="I3342" t="s">
        <v>31</v>
      </c>
      <c r="J3342" t="s">
        <v>290</v>
      </c>
      <c r="K3342" t="s">
        <v>33</v>
      </c>
      <c r="L3342" t="s">
        <v>34</v>
      </c>
      <c r="M3342" t="s">
        <v>35</v>
      </c>
      <c r="N3342" s="1">
        <v>42402</v>
      </c>
      <c r="O3342" t="s">
        <v>291</v>
      </c>
      <c r="P3342" s="3" t="s">
        <v>292</v>
      </c>
      <c r="Q3342" t="s">
        <v>293</v>
      </c>
      <c r="R3342">
        <v>41</v>
      </c>
      <c r="S3342" t="s">
        <v>5719</v>
      </c>
      <c r="T3342" s="2">
        <v>0.05</v>
      </c>
      <c r="U3342" t="s">
        <v>3617</v>
      </c>
      <c r="V3342" t="s">
        <v>5720</v>
      </c>
      <c r="W3342" t="s">
        <v>165</v>
      </c>
      <c r="X3342" t="s">
        <v>3823</v>
      </c>
      <c r="Y3342" s="3">
        <f>VALUE(SUBSTITUTE(Table1[[#This Row],[Order Total]],"$",""))</f>
        <v>216.85</v>
      </c>
      <c r="Z3342">
        <f>VALUE(SUBSTITUTE(Table1[[#This Row],[Total]],"$",""))</f>
        <v>221.14</v>
      </c>
      <c r="AA3342" s="3">
        <f>Table1[[#This Row],[Order Total Number]]-Table1[[#This Row],[Total Number]]</f>
        <v>-4.289999999999992</v>
      </c>
      <c r="AB3342">
        <f>VALUE(SUBSTITUTE(Table1[[#This Row],[Shipping Cost]],"$",""))</f>
        <v>4</v>
      </c>
      <c r="AC3342">
        <f>VALUE(SUBSTITUTE(Table1[[#This Row],[Discount $]],"$",""))</f>
        <v>2.06</v>
      </c>
      <c r="AD3342">
        <f>VALUE(SUBSTITUTE(Table1[[#This Row],[Retail Price]],"$",""))</f>
        <v>15.98</v>
      </c>
      <c r="AE3342" s="4">
        <f>(Table1[[#This Row],[Retail Price Number]]*Table1[[#This Row],[Order Quantity]])-Table1[[#This Row],[Discount $ Number]]+Table1[[#This Row],[Shipping Cost Number]]</f>
        <v>657.12000000000012</v>
      </c>
      <c r="AF3342">
        <f>Table1[[#This Row],[Retail Price Number]]*Table1[[#This Row],[Order Quantity]]-Table1[[#This Row],[Discount $ Number]]</f>
        <v>653.12000000000012</v>
      </c>
      <c r="AG3342">
        <f>(Table1[[#This Row],[Retail Price Number]]*Table1[[#This Row],[Order Quantity]])-Table1[[#This Row],[Discount $ Number]]-Table1[[#This Row],[Shipping Cost Number]]</f>
        <v>649.12000000000012</v>
      </c>
      <c r="AH3342">
        <f>Table1[[#This Row],[Retail Price Number]]*Table1[[#This Row],[Order Quantity]]</f>
        <v>655.18000000000006</v>
      </c>
      <c r="AI3342">
        <f>YEAR(Table1[[#This Row],[Order Date]])</f>
        <v>2016</v>
      </c>
    </row>
    <row r="3343" spans="1:35" x14ac:dyDescent="0.3">
      <c r="A3343" t="s">
        <v>5718</v>
      </c>
      <c r="B3343" s="1">
        <v>42451</v>
      </c>
      <c r="C3343" t="s">
        <v>4051</v>
      </c>
      <c r="D3343" t="s">
        <v>312</v>
      </c>
      <c r="E3343" t="s">
        <v>27</v>
      </c>
      <c r="F3343" t="s">
        <v>28</v>
      </c>
      <c r="G3343" t="s">
        <v>91</v>
      </c>
      <c r="H3343" t="s">
        <v>205</v>
      </c>
      <c r="I3343" t="s">
        <v>63</v>
      </c>
      <c r="J3343" t="s">
        <v>896</v>
      </c>
      <c r="K3343" t="s">
        <v>33</v>
      </c>
      <c r="L3343" t="s">
        <v>392</v>
      </c>
      <c r="M3343" t="s">
        <v>393</v>
      </c>
      <c r="N3343" s="1">
        <v>42452</v>
      </c>
      <c r="O3343" t="s">
        <v>501</v>
      </c>
      <c r="P3343" s="3" t="s">
        <v>897</v>
      </c>
      <c r="Q3343" t="s">
        <v>898</v>
      </c>
      <c r="R3343">
        <v>42</v>
      </c>
      <c r="S3343" t="s">
        <v>12590</v>
      </c>
      <c r="T3343" s="2">
        <v>0</v>
      </c>
      <c r="U3343" t="s">
        <v>11362</v>
      </c>
      <c r="V3343" t="s">
        <v>12591</v>
      </c>
      <c r="W3343" t="s">
        <v>902</v>
      </c>
      <c r="X3343" t="s">
        <v>12592</v>
      </c>
      <c r="Y3343" s="3">
        <f>VALUE(SUBSTITUTE(Table1[[#This Row],[Order Total]],"$",""))</f>
        <v>178.98</v>
      </c>
      <c r="Z3343">
        <f>VALUE(SUBSTITUTE(Table1[[#This Row],[Total]],"$",""))</f>
        <v>185.95</v>
      </c>
      <c r="AA3343" s="3">
        <f>Table1[[#This Row],[Order Total Number]]-Table1[[#This Row],[Total Number]]</f>
        <v>-6.9699999999999989</v>
      </c>
      <c r="AB3343">
        <f>VALUE(SUBSTITUTE(Table1[[#This Row],[Shipping Cost]],"$",""))</f>
        <v>13.89</v>
      </c>
      <c r="AC3343">
        <f>VALUE(SUBSTITUTE(Table1[[#This Row],[Discount $]],"$",""))</f>
        <v>15.56</v>
      </c>
      <c r="AD3343">
        <f>VALUE(SUBSTITUTE(Table1[[#This Row],[Retail Price]],"$",""))</f>
        <v>36.549999999999997</v>
      </c>
      <c r="AE3343" s="4">
        <f>(Table1[[#This Row],[Retail Price Number]]*Table1[[#This Row],[Order Quantity]])-Table1[[#This Row],[Discount $ Number]]+Table1[[#This Row],[Shipping Cost Number]]</f>
        <v>1533.43</v>
      </c>
      <c r="AF3343">
        <f>Table1[[#This Row],[Retail Price Number]]*Table1[[#This Row],[Order Quantity]]-Table1[[#This Row],[Discount $ Number]]</f>
        <v>1519.54</v>
      </c>
      <c r="AG3343">
        <f>(Table1[[#This Row],[Retail Price Number]]*Table1[[#This Row],[Order Quantity]])-Table1[[#This Row],[Discount $ Number]]-Table1[[#This Row],[Shipping Cost Number]]</f>
        <v>1505.6499999999999</v>
      </c>
      <c r="AH3343">
        <f>Table1[[#This Row],[Retail Price Number]]*Table1[[#This Row],[Order Quantity]]</f>
        <v>1535.1</v>
      </c>
      <c r="AI3343">
        <f>YEAR(Table1[[#This Row],[Order Date]])</f>
        <v>2016</v>
      </c>
    </row>
    <row r="3344" spans="1:35" x14ac:dyDescent="0.3">
      <c r="A3344" t="s">
        <v>11911</v>
      </c>
      <c r="B3344" s="1">
        <v>42336</v>
      </c>
      <c r="C3344" t="s">
        <v>1231</v>
      </c>
      <c r="D3344" t="s">
        <v>1232</v>
      </c>
      <c r="E3344" t="s">
        <v>27</v>
      </c>
      <c r="F3344" t="s">
        <v>28</v>
      </c>
      <c r="G3344" t="s">
        <v>91</v>
      </c>
      <c r="H3344" t="s">
        <v>281</v>
      </c>
      <c r="I3344" t="s">
        <v>31</v>
      </c>
      <c r="J3344" t="s">
        <v>507</v>
      </c>
      <c r="K3344" t="s">
        <v>94</v>
      </c>
      <c r="L3344" t="s">
        <v>34</v>
      </c>
      <c r="M3344" t="s">
        <v>35</v>
      </c>
      <c r="N3344" s="1">
        <v>42339</v>
      </c>
      <c r="O3344" t="s">
        <v>508</v>
      </c>
      <c r="P3344" s="3" t="s">
        <v>509</v>
      </c>
      <c r="Q3344" t="s">
        <v>510</v>
      </c>
      <c r="R3344">
        <v>40</v>
      </c>
      <c r="S3344" t="s">
        <v>3571</v>
      </c>
      <c r="T3344" s="2">
        <v>0.03</v>
      </c>
      <c r="U3344" t="s">
        <v>11912</v>
      </c>
      <c r="V3344" t="s">
        <v>10344</v>
      </c>
      <c r="W3344" t="s">
        <v>514</v>
      </c>
      <c r="X3344" t="s">
        <v>11913</v>
      </c>
      <c r="Y3344" s="3">
        <f>VALUE(SUBSTITUTE(Table1[[#This Row],[Order Total]],"$",""))</f>
        <v>432.93</v>
      </c>
      <c r="Z3344">
        <f>VALUE(SUBSTITUTE(Table1[[#This Row],[Total]],"$",""))</f>
        <v>437.61</v>
      </c>
      <c r="AA3344" s="3">
        <f>Table1[[#This Row],[Order Total Number]]-Table1[[#This Row],[Total Number]]</f>
        <v>-4.6800000000000068</v>
      </c>
      <c r="AB3344">
        <f>VALUE(SUBSTITUTE(Table1[[#This Row],[Shipping Cost]],"$",""))</f>
        <v>4.68</v>
      </c>
      <c r="AC3344">
        <f>VALUE(SUBSTITUTE(Table1[[#This Row],[Discount $]],"$",""))</f>
        <v>37.65</v>
      </c>
      <c r="AD3344">
        <f>VALUE(SUBSTITUTE(Table1[[#This Row],[Retail Price]],"$",""))</f>
        <v>10.23</v>
      </c>
      <c r="AE3344" s="4">
        <f>(Table1[[#This Row],[Retail Price Number]]*Table1[[#This Row],[Order Quantity]])-Table1[[#This Row],[Discount $ Number]]+Table1[[#This Row],[Shipping Cost Number]]</f>
        <v>376.23000000000008</v>
      </c>
      <c r="AF3344">
        <f>Table1[[#This Row],[Retail Price Number]]*Table1[[#This Row],[Order Quantity]]-Table1[[#This Row],[Discount $ Number]]</f>
        <v>371.55000000000007</v>
      </c>
      <c r="AG3344">
        <f>(Table1[[#This Row],[Retail Price Number]]*Table1[[#This Row],[Order Quantity]])-Table1[[#This Row],[Discount $ Number]]-Table1[[#This Row],[Shipping Cost Number]]</f>
        <v>366.87000000000006</v>
      </c>
      <c r="AH3344">
        <f>Table1[[#This Row],[Retail Price Number]]*Table1[[#This Row],[Order Quantity]]</f>
        <v>409.20000000000005</v>
      </c>
      <c r="AI3344">
        <f>YEAR(Table1[[#This Row],[Order Date]])</f>
        <v>2015</v>
      </c>
    </row>
    <row r="3345" spans="1:35" x14ac:dyDescent="0.3">
      <c r="A3345" t="s">
        <v>11911</v>
      </c>
      <c r="B3345" s="1">
        <v>42320</v>
      </c>
      <c r="C3345" t="s">
        <v>1301</v>
      </c>
      <c r="D3345" t="s">
        <v>228</v>
      </c>
      <c r="E3345" t="s">
        <v>46</v>
      </c>
      <c r="F3345" t="s">
        <v>47</v>
      </c>
      <c r="G3345" t="s">
        <v>29</v>
      </c>
      <c r="H3345" t="s">
        <v>107</v>
      </c>
      <c r="I3345" t="s">
        <v>31</v>
      </c>
      <c r="J3345" t="s">
        <v>507</v>
      </c>
      <c r="K3345" t="s">
        <v>94</v>
      </c>
      <c r="L3345" t="s">
        <v>95</v>
      </c>
      <c r="M3345" t="s">
        <v>35</v>
      </c>
      <c r="N3345" s="1">
        <v>42322</v>
      </c>
      <c r="O3345" t="s">
        <v>508</v>
      </c>
      <c r="P3345" s="3" t="s">
        <v>509</v>
      </c>
      <c r="Q3345" t="s">
        <v>510</v>
      </c>
      <c r="R3345">
        <v>37</v>
      </c>
      <c r="S3345" t="s">
        <v>3571</v>
      </c>
      <c r="T3345" s="2">
        <v>0.01</v>
      </c>
      <c r="U3345" t="s">
        <v>11912</v>
      </c>
      <c r="V3345" t="s">
        <v>10344</v>
      </c>
      <c r="W3345" t="s">
        <v>514</v>
      </c>
      <c r="X3345" t="s">
        <v>11913</v>
      </c>
      <c r="Y3345" s="3">
        <f>VALUE(SUBSTITUTE(Table1[[#This Row],[Order Total]],"$",""))</f>
        <v>432.93</v>
      </c>
      <c r="Z3345">
        <f>VALUE(SUBSTITUTE(Table1[[#This Row],[Total]],"$",""))</f>
        <v>437.61</v>
      </c>
      <c r="AA3345" s="3">
        <f>Table1[[#This Row],[Order Total Number]]-Table1[[#This Row],[Total Number]]</f>
        <v>-4.6800000000000068</v>
      </c>
      <c r="AB3345">
        <f>VALUE(SUBSTITUTE(Table1[[#This Row],[Shipping Cost]],"$",""))</f>
        <v>4.68</v>
      </c>
      <c r="AC3345">
        <f>VALUE(SUBSTITUTE(Table1[[#This Row],[Discount $]],"$",""))</f>
        <v>37.65</v>
      </c>
      <c r="AD3345">
        <f>VALUE(SUBSTITUTE(Table1[[#This Row],[Retail Price]],"$",""))</f>
        <v>10.23</v>
      </c>
      <c r="AE3345" s="4">
        <f>(Table1[[#This Row],[Retail Price Number]]*Table1[[#This Row],[Order Quantity]])-Table1[[#This Row],[Discount $ Number]]+Table1[[#This Row],[Shipping Cost Number]]</f>
        <v>345.54</v>
      </c>
      <c r="AF3345">
        <f>Table1[[#This Row],[Retail Price Number]]*Table1[[#This Row],[Order Quantity]]-Table1[[#This Row],[Discount $ Number]]</f>
        <v>340.86</v>
      </c>
      <c r="AG3345">
        <f>(Table1[[#This Row],[Retail Price Number]]*Table1[[#This Row],[Order Quantity]])-Table1[[#This Row],[Discount $ Number]]-Table1[[#This Row],[Shipping Cost Number]]</f>
        <v>336.18</v>
      </c>
      <c r="AH3345">
        <f>Table1[[#This Row],[Retail Price Number]]*Table1[[#This Row],[Order Quantity]]</f>
        <v>378.51</v>
      </c>
      <c r="AI3345">
        <f>YEAR(Table1[[#This Row],[Order Date]])</f>
        <v>2015</v>
      </c>
    </row>
    <row r="3346" spans="1:35" x14ac:dyDescent="0.3">
      <c r="A3346" t="s">
        <v>6797</v>
      </c>
      <c r="B3346" s="1">
        <v>42323</v>
      </c>
      <c r="C3346" t="s">
        <v>6798</v>
      </c>
      <c r="D3346" t="s">
        <v>45</v>
      </c>
      <c r="E3346" t="s">
        <v>46</v>
      </c>
      <c r="F3346" t="s">
        <v>47</v>
      </c>
      <c r="G3346" t="s">
        <v>134</v>
      </c>
      <c r="H3346" t="s">
        <v>48</v>
      </c>
      <c r="I3346" t="s">
        <v>92</v>
      </c>
      <c r="J3346" t="s">
        <v>6799</v>
      </c>
      <c r="K3346" t="s">
        <v>94</v>
      </c>
      <c r="L3346" t="s">
        <v>34</v>
      </c>
      <c r="M3346" t="s">
        <v>35</v>
      </c>
      <c r="N3346" s="1">
        <v>42332</v>
      </c>
      <c r="O3346" t="s">
        <v>526</v>
      </c>
      <c r="P3346" s="3" t="s">
        <v>2185</v>
      </c>
      <c r="Q3346" t="s">
        <v>3963</v>
      </c>
      <c r="R3346">
        <v>19</v>
      </c>
      <c r="S3346" t="s">
        <v>6800</v>
      </c>
      <c r="T3346" s="2">
        <v>0.1</v>
      </c>
      <c r="U3346" t="s">
        <v>6801</v>
      </c>
      <c r="V3346" t="s">
        <v>6802</v>
      </c>
      <c r="W3346" t="s">
        <v>757</v>
      </c>
      <c r="X3346" t="s">
        <v>6803</v>
      </c>
      <c r="Y3346" s="3">
        <f>VALUE(SUBSTITUTE(Table1[[#This Row],[Order Total]],"$",""))</f>
        <v>241.8</v>
      </c>
      <c r="Z3346">
        <f>VALUE(SUBSTITUTE(Table1[[#This Row],[Total]],"$",""))</f>
        <v>243.62</v>
      </c>
      <c r="AA3346" s="3">
        <f>Table1[[#This Row],[Order Total Number]]-Table1[[#This Row],[Total Number]]</f>
        <v>-1.8199999999999932</v>
      </c>
      <c r="AB3346">
        <f>VALUE(SUBSTITUTE(Table1[[#This Row],[Shipping Cost]],"$",""))</f>
        <v>1.82</v>
      </c>
      <c r="AC3346">
        <f>VALUE(SUBSTITUTE(Table1[[#This Row],[Discount $]],"$",""))</f>
        <v>7.48</v>
      </c>
      <c r="AD3346">
        <f>VALUE(SUBSTITUTE(Table1[[#This Row],[Retail Price]],"$",""))</f>
        <v>6.08</v>
      </c>
      <c r="AE3346" s="4">
        <f>(Table1[[#This Row],[Retail Price Number]]*Table1[[#This Row],[Order Quantity]])-Table1[[#This Row],[Discount $ Number]]+Table1[[#This Row],[Shipping Cost Number]]</f>
        <v>109.85999999999999</v>
      </c>
      <c r="AF3346">
        <f>Table1[[#This Row],[Retail Price Number]]*Table1[[#This Row],[Order Quantity]]-Table1[[#This Row],[Discount $ Number]]</f>
        <v>108.03999999999999</v>
      </c>
      <c r="AG3346">
        <f>(Table1[[#This Row],[Retail Price Number]]*Table1[[#This Row],[Order Quantity]])-Table1[[#This Row],[Discount $ Number]]-Table1[[#This Row],[Shipping Cost Number]]</f>
        <v>106.22</v>
      </c>
      <c r="AH3346">
        <f>Table1[[#This Row],[Retail Price Number]]*Table1[[#This Row],[Order Quantity]]</f>
        <v>115.52</v>
      </c>
      <c r="AI3346">
        <f>YEAR(Table1[[#This Row],[Order Date]])</f>
        <v>2015</v>
      </c>
    </row>
    <row r="3347" spans="1:35" x14ac:dyDescent="0.3">
      <c r="A3347" t="s">
        <v>2466</v>
      </c>
      <c r="B3347" s="1">
        <v>42248</v>
      </c>
      <c r="C3347" t="s">
        <v>2467</v>
      </c>
      <c r="D3347" t="s">
        <v>1232</v>
      </c>
      <c r="E3347" t="s">
        <v>27</v>
      </c>
      <c r="F3347" t="s">
        <v>28</v>
      </c>
      <c r="G3347" t="s">
        <v>91</v>
      </c>
      <c r="H3347" t="s">
        <v>281</v>
      </c>
      <c r="I3347" t="s">
        <v>63</v>
      </c>
      <c r="J3347" t="s">
        <v>197</v>
      </c>
      <c r="K3347" t="s">
        <v>33</v>
      </c>
      <c r="L3347" t="s">
        <v>34</v>
      </c>
      <c r="M3347" t="s">
        <v>35</v>
      </c>
      <c r="N3347" s="1">
        <v>42250</v>
      </c>
      <c r="O3347" t="s">
        <v>198</v>
      </c>
      <c r="P3347" s="3" t="s">
        <v>37</v>
      </c>
      <c r="Q3347" t="s">
        <v>57</v>
      </c>
      <c r="R3347">
        <v>44</v>
      </c>
      <c r="S3347" t="s">
        <v>2468</v>
      </c>
      <c r="T3347" s="2">
        <v>0.03</v>
      </c>
      <c r="U3347" t="s">
        <v>925</v>
      </c>
      <c r="V3347" t="s">
        <v>2469</v>
      </c>
      <c r="W3347" t="s">
        <v>116</v>
      </c>
      <c r="X3347" t="s">
        <v>2470</v>
      </c>
      <c r="Y3347" s="3">
        <f>VALUE(SUBSTITUTE(Table1[[#This Row],[Order Total]],"$",""))</f>
        <v>69.13</v>
      </c>
      <c r="Z3347">
        <f>VALUE(SUBSTITUTE(Table1[[#This Row],[Total]],"$",""))</f>
        <v>60.22</v>
      </c>
      <c r="AA3347" s="3">
        <f>Table1[[#This Row],[Order Total Number]]-Table1[[#This Row],[Total Number]]</f>
        <v>8.9099999999999966</v>
      </c>
      <c r="AB3347">
        <f>VALUE(SUBSTITUTE(Table1[[#This Row],[Shipping Cost]],"$",""))</f>
        <v>1.49</v>
      </c>
      <c r="AC3347">
        <f>VALUE(SUBSTITUTE(Table1[[#This Row],[Discount $]],"$",""))</f>
        <v>1.31</v>
      </c>
      <c r="AD3347">
        <f>VALUE(SUBSTITUTE(Table1[[#This Row],[Retail Price]],"$",""))</f>
        <v>1.88</v>
      </c>
      <c r="AE3347" s="4">
        <f>(Table1[[#This Row],[Retail Price Number]]*Table1[[#This Row],[Order Quantity]])-Table1[[#This Row],[Discount $ Number]]+Table1[[#This Row],[Shipping Cost Number]]</f>
        <v>82.899999999999991</v>
      </c>
      <c r="AF3347">
        <f>Table1[[#This Row],[Retail Price Number]]*Table1[[#This Row],[Order Quantity]]-Table1[[#This Row],[Discount $ Number]]</f>
        <v>81.41</v>
      </c>
      <c r="AG3347">
        <f>(Table1[[#This Row],[Retail Price Number]]*Table1[[#This Row],[Order Quantity]])-Table1[[#This Row],[Discount $ Number]]-Table1[[#This Row],[Shipping Cost Number]]</f>
        <v>79.92</v>
      </c>
      <c r="AH3347">
        <f>Table1[[#This Row],[Retail Price Number]]*Table1[[#This Row],[Order Quantity]]</f>
        <v>82.72</v>
      </c>
      <c r="AI3347">
        <f>YEAR(Table1[[#This Row],[Order Date]])</f>
        <v>2015</v>
      </c>
    </row>
    <row r="3348" spans="1:35" x14ac:dyDescent="0.3">
      <c r="A3348" t="s">
        <v>2466</v>
      </c>
      <c r="B3348" s="1">
        <v>42005</v>
      </c>
      <c r="C3348" t="s">
        <v>1301</v>
      </c>
      <c r="D3348" t="s">
        <v>228</v>
      </c>
      <c r="E3348" t="s">
        <v>46</v>
      </c>
      <c r="F3348" t="s">
        <v>47</v>
      </c>
      <c r="G3348" t="s">
        <v>91</v>
      </c>
      <c r="H3348" t="s">
        <v>107</v>
      </c>
      <c r="I3348" t="s">
        <v>31</v>
      </c>
      <c r="J3348" t="s">
        <v>1938</v>
      </c>
      <c r="K3348" t="s">
        <v>94</v>
      </c>
      <c r="L3348" t="s">
        <v>34</v>
      </c>
      <c r="M3348" t="s">
        <v>35</v>
      </c>
      <c r="N3348" s="1">
        <v>42007</v>
      </c>
      <c r="O3348" t="s">
        <v>1939</v>
      </c>
      <c r="P3348" s="3" t="s">
        <v>877</v>
      </c>
      <c r="Q3348" t="s">
        <v>1239</v>
      </c>
      <c r="R3348">
        <v>40</v>
      </c>
      <c r="S3348" t="s">
        <v>11253</v>
      </c>
      <c r="T3348" s="2">
        <v>0.03</v>
      </c>
      <c r="U3348" t="s">
        <v>11254</v>
      </c>
      <c r="V3348" t="s">
        <v>11255</v>
      </c>
      <c r="W3348" t="s">
        <v>1942</v>
      </c>
      <c r="X3348" t="s">
        <v>11256</v>
      </c>
      <c r="Y3348" s="3">
        <f>VALUE(SUBSTITUTE(Table1[[#This Row],[Order Total]],"$",""))</f>
        <v>200.54</v>
      </c>
      <c r="Z3348">
        <f>VALUE(SUBSTITUTE(Table1[[#This Row],[Total]],"$",""))</f>
        <v>204.4</v>
      </c>
      <c r="AA3348" s="3">
        <f>Table1[[#This Row],[Order Total Number]]-Table1[[#This Row],[Total Number]]</f>
        <v>-3.8600000000000136</v>
      </c>
      <c r="AB3348">
        <f>VALUE(SUBSTITUTE(Table1[[#This Row],[Shipping Cost]],"$",""))</f>
        <v>19.510000000000002</v>
      </c>
      <c r="AC3348">
        <f>VALUE(SUBSTITUTE(Table1[[#This Row],[Discount $]],"$",""))</f>
        <v>3.16</v>
      </c>
      <c r="AD3348">
        <f>VALUE(SUBSTITUTE(Table1[[#This Row],[Retail Price]],"$",""))</f>
        <v>30.98</v>
      </c>
      <c r="AE3348" s="4">
        <f>(Table1[[#This Row],[Retail Price Number]]*Table1[[#This Row],[Order Quantity]])-Table1[[#This Row],[Discount $ Number]]+Table1[[#This Row],[Shipping Cost Number]]</f>
        <v>1255.55</v>
      </c>
      <c r="AF3348">
        <f>Table1[[#This Row],[Retail Price Number]]*Table1[[#This Row],[Order Quantity]]-Table1[[#This Row],[Discount $ Number]]</f>
        <v>1236.04</v>
      </c>
      <c r="AG3348">
        <f>(Table1[[#This Row],[Retail Price Number]]*Table1[[#This Row],[Order Quantity]])-Table1[[#This Row],[Discount $ Number]]-Table1[[#This Row],[Shipping Cost Number]]</f>
        <v>1216.53</v>
      </c>
      <c r="AH3348">
        <f>Table1[[#This Row],[Retail Price Number]]*Table1[[#This Row],[Order Quantity]]</f>
        <v>1239.2</v>
      </c>
      <c r="AI3348">
        <f>YEAR(Table1[[#This Row],[Order Date]])</f>
        <v>2015</v>
      </c>
    </row>
    <row r="3349" spans="1:35" x14ac:dyDescent="0.3">
      <c r="A3349" t="s">
        <v>4196</v>
      </c>
      <c r="B3349" s="1">
        <v>42732</v>
      </c>
      <c r="C3349" t="s">
        <v>1112</v>
      </c>
      <c r="D3349" t="s">
        <v>133</v>
      </c>
      <c r="E3349" t="s">
        <v>27</v>
      </c>
      <c r="F3349" t="s">
        <v>28</v>
      </c>
      <c r="G3349" t="s">
        <v>77</v>
      </c>
      <c r="H3349" t="s">
        <v>62</v>
      </c>
      <c r="I3349" t="s">
        <v>92</v>
      </c>
      <c r="J3349" t="s">
        <v>985</v>
      </c>
      <c r="K3349" t="s">
        <v>94</v>
      </c>
      <c r="L3349" t="s">
        <v>34</v>
      </c>
      <c r="M3349" t="s">
        <v>35</v>
      </c>
      <c r="N3349" s="1">
        <v>42734</v>
      </c>
      <c r="O3349" t="s">
        <v>39</v>
      </c>
      <c r="P3349" s="3" t="s">
        <v>986</v>
      </c>
      <c r="Q3349" t="s">
        <v>489</v>
      </c>
      <c r="R3349">
        <v>39</v>
      </c>
      <c r="S3349" t="s">
        <v>4197</v>
      </c>
      <c r="T3349" s="2">
        <v>7.0000000000000007E-2</v>
      </c>
      <c r="U3349" t="s">
        <v>3355</v>
      </c>
      <c r="V3349" t="s">
        <v>4198</v>
      </c>
      <c r="W3349" t="s">
        <v>990</v>
      </c>
      <c r="X3349" t="s">
        <v>4199</v>
      </c>
      <c r="Y3349" s="3">
        <f>VALUE(SUBSTITUTE(Table1[[#This Row],[Order Total]],"$",""))</f>
        <v>144.11000000000001</v>
      </c>
      <c r="Z3349">
        <f>VALUE(SUBSTITUTE(Table1[[#This Row],[Total]],"$",""))</f>
        <v>145.22</v>
      </c>
      <c r="AA3349" s="3">
        <f>Table1[[#This Row],[Order Total Number]]-Table1[[#This Row],[Total Number]]</f>
        <v>-1.1099999999999852</v>
      </c>
      <c r="AB3349">
        <f>VALUE(SUBSTITUTE(Table1[[#This Row],[Shipping Cost]],"$",""))</f>
        <v>1.2</v>
      </c>
      <c r="AC3349">
        <f>VALUE(SUBSTITUTE(Table1[[#This Row],[Discount $]],"$",""))</f>
        <v>10.69</v>
      </c>
      <c r="AD3349">
        <f>VALUE(SUBSTITUTE(Table1[[#This Row],[Retail Price]],"$",""))</f>
        <v>4.26</v>
      </c>
      <c r="AE3349" s="4">
        <f>(Table1[[#This Row],[Retail Price Number]]*Table1[[#This Row],[Order Quantity]])-Table1[[#This Row],[Discount $ Number]]+Table1[[#This Row],[Shipping Cost Number]]</f>
        <v>156.64999999999998</v>
      </c>
      <c r="AF3349">
        <f>Table1[[#This Row],[Retail Price Number]]*Table1[[#This Row],[Order Quantity]]-Table1[[#This Row],[Discount $ Number]]</f>
        <v>155.44999999999999</v>
      </c>
      <c r="AG3349">
        <f>(Table1[[#This Row],[Retail Price Number]]*Table1[[#This Row],[Order Quantity]])-Table1[[#This Row],[Discount $ Number]]-Table1[[#This Row],[Shipping Cost Number]]</f>
        <v>154.25</v>
      </c>
      <c r="AH3349">
        <f>Table1[[#This Row],[Retail Price Number]]*Table1[[#This Row],[Order Quantity]]</f>
        <v>166.14</v>
      </c>
      <c r="AI3349">
        <f>YEAR(Table1[[#This Row],[Order Date]])</f>
        <v>2016</v>
      </c>
    </row>
    <row r="3350" spans="1:35" x14ac:dyDescent="0.3">
      <c r="A3350" t="s">
        <v>4196</v>
      </c>
      <c r="B3350" s="1">
        <v>41638</v>
      </c>
      <c r="C3350" t="s">
        <v>993</v>
      </c>
      <c r="D3350" t="s">
        <v>144</v>
      </c>
      <c r="E3350" t="s">
        <v>46</v>
      </c>
      <c r="F3350" t="s">
        <v>47</v>
      </c>
      <c r="G3350" t="s">
        <v>134</v>
      </c>
      <c r="H3350" t="s">
        <v>107</v>
      </c>
      <c r="I3350" t="s">
        <v>31</v>
      </c>
      <c r="J3350" t="s">
        <v>64</v>
      </c>
      <c r="K3350" t="s">
        <v>94</v>
      </c>
      <c r="L3350" t="s">
        <v>95</v>
      </c>
      <c r="M3350" t="s">
        <v>35</v>
      </c>
      <c r="N3350" s="1">
        <v>41638</v>
      </c>
      <c r="O3350" t="s">
        <v>66</v>
      </c>
      <c r="P3350" s="3" t="s">
        <v>67</v>
      </c>
      <c r="Q3350" t="s">
        <v>68</v>
      </c>
      <c r="R3350">
        <v>31</v>
      </c>
      <c r="S3350" t="s">
        <v>8852</v>
      </c>
      <c r="T3350" s="2">
        <v>0.06</v>
      </c>
      <c r="U3350" t="s">
        <v>8853</v>
      </c>
      <c r="V3350" t="s">
        <v>4511</v>
      </c>
      <c r="W3350" t="s">
        <v>72</v>
      </c>
      <c r="X3350" t="s">
        <v>8854</v>
      </c>
      <c r="Y3350" s="3">
        <f>VALUE(SUBSTITUTE(Table1[[#This Row],[Order Total]],"$",""))</f>
        <v>160.52000000000001</v>
      </c>
      <c r="Z3350">
        <f>VALUE(SUBSTITUTE(Table1[[#This Row],[Total]],"$",""))</f>
        <v>165.09</v>
      </c>
      <c r="AA3350" s="3">
        <f>Table1[[#This Row],[Order Total Number]]-Table1[[#This Row],[Total Number]]</f>
        <v>-4.5699999999999932</v>
      </c>
      <c r="AB3350">
        <f>VALUE(SUBSTITUTE(Table1[[#This Row],[Shipping Cost]],"$",""))</f>
        <v>0.99</v>
      </c>
      <c r="AC3350">
        <f>VALUE(SUBSTITUTE(Table1[[#This Row],[Discount $]],"$",""))</f>
        <v>17.48</v>
      </c>
      <c r="AD3350">
        <f>VALUE(SUBSTITUTE(Table1[[#This Row],[Retail Price]],"$",""))</f>
        <v>2.88</v>
      </c>
      <c r="AE3350" s="4">
        <f>(Table1[[#This Row],[Retail Price Number]]*Table1[[#This Row],[Order Quantity]])-Table1[[#This Row],[Discount $ Number]]+Table1[[#This Row],[Shipping Cost Number]]</f>
        <v>72.789999999999992</v>
      </c>
      <c r="AF3350">
        <f>Table1[[#This Row],[Retail Price Number]]*Table1[[#This Row],[Order Quantity]]-Table1[[#This Row],[Discount $ Number]]</f>
        <v>71.8</v>
      </c>
      <c r="AG3350">
        <f>(Table1[[#This Row],[Retail Price Number]]*Table1[[#This Row],[Order Quantity]])-Table1[[#This Row],[Discount $ Number]]-Table1[[#This Row],[Shipping Cost Number]]</f>
        <v>70.81</v>
      </c>
      <c r="AH3350">
        <f>Table1[[#This Row],[Retail Price Number]]*Table1[[#This Row],[Order Quantity]]</f>
        <v>89.28</v>
      </c>
      <c r="AI3350">
        <f>YEAR(Table1[[#This Row],[Order Date]])</f>
        <v>2013</v>
      </c>
    </row>
    <row r="3351" spans="1:35" x14ac:dyDescent="0.3">
      <c r="A3351" t="s">
        <v>5564</v>
      </c>
      <c r="B3351" s="1">
        <v>42404</v>
      </c>
      <c r="C3351" t="s">
        <v>884</v>
      </c>
      <c r="D3351" t="s">
        <v>591</v>
      </c>
      <c r="E3351" t="s">
        <v>27</v>
      </c>
      <c r="F3351" t="s">
        <v>28</v>
      </c>
      <c r="G3351" t="s">
        <v>134</v>
      </c>
      <c r="H3351" t="s">
        <v>241</v>
      </c>
      <c r="I3351" t="s">
        <v>121</v>
      </c>
      <c r="J3351" t="s">
        <v>411</v>
      </c>
      <c r="K3351" t="s">
        <v>94</v>
      </c>
      <c r="L3351" t="s">
        <v>34</v>
      </c>
      <c r="M3351" t="s">
        <v>35</v>
      </c>
      <c r="N3351" s="1">
        <v>42405</v>
      </c>
      <c r="O3351" t="s">
        <v>412</v>
      </c>
      <c r="P3351" s="3" t="s">
        <v>413</v>
      </c>
      <c r="Q3351" t="s">
        <v>414</v>
      </c>
      <c r="R3351">
        <v>41</v>
      </c>
      <c r="S3351" t="s">
        <v>4035</v>
      </c>
      <c r="T3351" s="2">
        <v>0.08</v>
      </c>
      <c r="U3351" t="s">
        <v>5565</v>
      </c>
      <c r="V3351" t="s">
        <v>5566</v>
      </c>
      <c r="W3351" t="s">
        <v>376</v>
      </c>
      <c r="X3351" t="s">
        <v>5567</v>
      </c>
      <c r="Y3351" s="3">
        <f>VALUE(SUBSTITUTE(Table1[[#This Row],[Order Total]],"$",""))</f>
        <v>434.25</v>
      </c>
      <c r="Z3351">
        <f>VALUE(SUBSTITUTE(Table1[[#This Row],[Total]],"$",""))</f>
        <v>450.82</v>
      </c>
      <c r="AA3351" s="3">
        <f>Table1[[#This Row],[Order Total Number]]-Table1[[#This Row],[Total Number]]</f>
        <v>-16.569999999999993</v>
      </c>
      <c r="AB3351">
        <f>VALUE(SUBSTITUTE(Table1[[#This Row],[Shipping Cost]],"$",""))</f>
        <v>7.18</v>
      </c>
      <c r="AC3351">
        <f>VALUE(SUBSTITUTE(Table1[[#This Row],[Discount $]],"$",""))</f>
        <v>41.07</v>
      </c>
      <c r="AD3351">
        <f>VALUE(SUBSTITUTE(Table1[[#This Row],[Retail Price]],"$",""))</f>
        <v>100.98</v>
      </c>
      <c r="AE3351" s="4">
        <f>(Table1[[#This Row],[Retail Price Number]]*Table1[[#This Row],[Order Quantity]])-Table1[[#This Row],[Discount $ Number]]+Table1[[#This Row],[Shipping Cost Number]]</f>
        <v>4106.2900000000009</v>
      </c>
      <c r="AF3351">
        <f>Table1[[#This Row],[Retail Price Number]]*Table1[[#This Row],[Order Quantity]]-Table1[[#This Row],[Discount $ Number]]</f>
        <v>4099.1100000000006</v>
      </c>
      <c r="AG3351">
        <f>(Table1[[#This Row],[Retail Price Number]]*Table1[[#This Row],[Order Quantity]])-Table1[[#This Row],[Discount $ Number]]-Table1[[#This Row],[Shipping Cost Number]]</f>
        <v>4091.9300000000007</v>
      </c>
      <c r="AH3351">
        <f>Table1[[#This Row],[Retail Price Number]]*Table1[[#This Row],[Order Quantity]]</f>
        <v>4140.18</v>
      </c>
      <c r="AI3351">
        <f>YEAR(Table1[[#This Row],[Order Date]])</f>
        <v>2016</v>
      </c>
    </row>
    <row r="3352" spans="1:35" x14ac:dyDescent="0.3">
      <c r="A3352" t="s">
        <v>5564</v>
      </c>
      <c r="B3352" s="1">
        <v>42338</v>
      </c>
      <c r="C3352" t="s">
        <v>10301</v>
      </c>
      <c r="D3352" t="s">
        <v>174</v>
      </c>
      <c r="E3352" t="s">
        <v>27</v>
      </c>
      <c r="F3352" t="s">
        <v>28</v>
      </c>
      <c r="G3352" t="s">
        <v>91</v>
      </c>
      <c r="H3352" t="s">
        <v>78</v>
      </c>
      <c r="I3352" t="s">
        <v>31</v>
      </c>
      <c r="J3352" t="s">
        <v>896</v>
      </c>
      <c r="K3352" t="s">
        <v>94</v>
      </c>
      <c r="L3352" t="s">
        <v>95</v>
      </c>
      <c r="M3352" t="s">
        <v>35</v>
      </c>
      <c r="N3352" s="1">
        <v>42339</v>
      </c>
      <c r="O3352" t="s">
        <v>501</v>
      </c>
      <c r="P3352" s="3" t="s">
        <v>897</v>
      </c>
      <c r="Q3352" t="s">
        <v>898</v>
      </c>
      <c r="R3352">
        <v>26</v>
      </c>
      <c r="S3352" t="s">
        <v>6215</v>
      </c>
      <c r="T3352" s="2">
        <v>0.03</v>
      </c>
      <c r="U3352" t="s">
        <v>6216</v>
      </c>
      <c r="V3352" t="s">
        <v>6217</v>
      </c>
      <c r="W3352" t="s">
        <v>902</v>
      </c>
      <c r="X3352" t="s">
        <v>6218</v>
      </c>
      <c r="Y3352" s="3">
        <f>VALUE(SUBSTITUTE(Table1[[#This Row],[Order Total]],"$",""))</f>
        <v>265.10000000000002</v>
      </c>
      <c r="Z3352">
        <f>VALUE(SUBSTITUTE(Table1[[#This Row],[Total]],"$",""))</f>
        <v>267.35000000000002</v>
      </c>
      <c r="AA3352" s="3">
        <f>Table1[[#This Row],[Order Total Number]]-Table1[[#This Row],[Total Number]]</f>
        <v>-2.25</v>
      </c>
      <c r="AB3352">
        <f>VALUE(SUBSTITUTE(Table1[[#This Row],[Shipping Cost]],"$",""))</f>
        <v>13.89</v>
      </c>
      <c r="AC3352">
        <f>VALUE(SUBSTITUTE(Table1[[#This Row],[Discount $]],"$",""))</f>
        <v>8.1999999999999993</v>
      </c>
      <c r="AD3352">
        <f>VALUE(SUBSTITUTE(Table1[[#This Row],[Retail Price]],"$",""))</f>
        <v>36.549999999999997</v>
      </c>
      <c r="AE3352" s="4">
        <f>(Table1[[#This Row],[Retail Price Number]]*Table1[[#This Row],[Order Quantity]])-Table1[[#This Row],[Discount $ Number]]+Table1[[#This Row],[Shipping Cost Number]]</f>
        <v>955.9899999999999</v>
      </c>
      <c r="AF3352">
        <f>Table1[[#This Row],[Retail Price Number]]*Table1[[#This Row],[Order Quantity]]-Table1[[#This Row],[Discount $ Number]]</f>
        <v>942.09999999999991</v>
      </c>
      <c r="AG3352">
        <f>(Table1[[#This Row],[Retail Price Number]]*Table1[[#This Row],[Order Quantity]])-Table1[[#This Row],[Discount $ Number]]-Table1[[#This Row],[Shipping Cost Number]]</f>
        <v>928.20999999999992</v>
      </c>
      <c r="AH3352">
        <f>Table1[[#This Row],[Retail Price Number]]*Table1[[#This Row],[Order Quantity]]</f>
        <v>950.3</v>
      </c>
      <c r="AI3352">
        <f>YEAR(Table1[[#This Row],[Order Date]])</f>
        <v>2015</v>
      </c>
    </row>
    <row r="3353" spans="1:35" x14ac:dyDescent="0.3">
      <c r="A3353" t="s">
        <v>2558</v>
      </c>
      <c r="B3353" s="1">
        <v>42447</v>
      </c>
      <c r="C3353" t="s">
        <v>2559</v>
      </c>
      <c r="D3353" t="s">
        <v>365</v>
      </c>
      <c r="E3353" t="s">
        <v>46</v>
      </c>
      <c r="F3353" t="s">
        <v>47</v>
      </c>
      <c r="G3353" t="s">
        <v>134</v>
      </c>
      <c r="H3353" t="s">
        <v>48</v>
      </c>
      <c r="I3353" t="s">
        <v>63</v>
      </c>
      <c r="J3353" t="s">
        <v>623</v>
      </c>
      <c r="K3353" t="s">
        <v>33</v>
      </c>
      <c r="L3353" t="s">
        <v>392</v>
      </c>
      <c r="M3353" t="s">
        <v>393</v>
      </c>
      <c r="N3353" s="1">
        <v>42447</v>
      </c>
      <c r="O3353" t="s">
        <v>624</v>
      </c>
      <c r="P3353" s="3" t="s">
        <v>625</v>
      </c>
      <c r="Q3353" t="s">
        <v>626</v>
      </c>
      <c r="R3353">
        <v>47</v>
      </c>
      <c r="S3353" t="s">
        <v>2560</v>
      </c>
      <c r="T3353" s="2">
        <v>0.02</v>
      </c>
      <c r="U3353" t="s">
        <v>127</v>
      </c>
      <c r="V3353" t="s">
        <v>2561</v>
      </c>
      <c r="W3353" t="s">
        <v>376</v>
      </c>
      <c r="X3353" t="s">
        <v>2562</v>
      </c>
      <c r="Y3353" s="3">
        <f>VALUE(SUBSTITUTE(Table1[[#This Row],[Order Total]],"$",""))</f>
        <v>683.36</v>
      </c>
      <c r="Z3353">
        <f>VALUE(SUBSTITUTE(Table1[[#This Row],[Total]],"$",""))</f>
        <v>674.97</v>
      </c>
      <c r="AA3353" s="3">
        <f>Table1[[#This Row],[Order Total Number]]-Table1[[#This Row],[Total Number]]</f>
        <v>8.3899999999999864</v>
      </c>
      <c r="AB3353">
        <f>VALUE(SUBSTITUTE(Table1[[#This Row],[Shipping Cost]],"$",""))</f>
        <v>7.18</v>
      </c>
      <c r="AC3353">
        <f>VALUE(SUBSTITUTE(Table1[[#This Row],[Discount $]],"$",""))</f>
        <v>0</v>
      </c>
      <c r="AD3353">
        <f>VALUE(SUBSTITUTE(Table1[[#This Row],[Retail Price]],"$",""))</f>
        <v>300.97000000000003</v>
      </c>
      <c r="AE3353" s="4">
        <f>(Table1[[#This Row],[Retail Price Number]]*Table1[[#This Row],[Order Quantity]])-Table1[[#This Row],[Discount $ Number]]+Table1[[#This Row],[Shipping Cost Number]]</f>
        <v>14152.770000000002</v>
      </c>
      <c r="AF3353">
        <f>Table1[[#This Row],[Retail Price Number]]*Table1[[#This Row],[Order Quantity]]-Table1[[#This Row],[Discount $ Number]]</f>
        <v>14145.590000000002</v>
      </c>
      <c r="AG3353">
        <f>(Table1[[#This Row],[Retail Price Number]]*Table1[[#This Row],[Order Quantity]])-Table1[[#This Row],[Discount $ Number]]-Table1[[#This Row],[Shipping Cost Number]]</f>
        <v>14138.410000000002</v>
      </c>
      <c r="AH3353">
        <f>Table1[[#This Row],[Retail Price Number]]*Table1[[#This Row],[Order Quantity]]</f>
        <v>14145.590000000002</v>
      </c>
      <c r="AI3353">
        <f>YEAR(Table1[[#This Row],[Order Date]])</f>
        <v>2016</v>
      </c>
    </row>
    <row r="3354" spans="1:35" x14ac:dyDescent="0.3">
      <c r="A3354" t="s">
        <v>2558</v>
      </c>
      <c r="B3354" s="1">
        <v>42301</v>
      </c>
      <c r="C3354" t="s">
        <v>287</v>
      </c>
      <c r="D3354" t="s">
        <v>288</v>
      </c>
      <c r="E3354" t="s">
        <v>27</v>
      </c>
      <c r="F3354" t="s">
        <v>28</v>
      </c>
      <c r="G3354" t="s">
        <v>91</v>
      </c>
      <c r="H3354" t="s">
        <v>289</v>
      </c>
      <c r="I3354" t="s">
        <v>31</v>
      </c>
      <c r="J3354" t="s">
        <v>1660</v>
      </c>
      <c r="K3354" t="s">
        <v>94</v>
      </c>
      <c r="L3354" t="s">
        <v>109</v>
      </c>
      <c r="M3354" t="s">
        <v>35</v>
      </c>
      <c r="N3354" s="1">
        <v>42303</v>
      </c>
      <c r="O3354" t="s">
        <v>1369</v>
      </c>
      <c r="P3354" s="3" t="s">
        <v>166</v>
      </c>
      <c r="Q3354" t="s">
        <v>1661</v>
      </c>
      <c r="R3354">
        <v>29</v>
      </c>
      <c r="S3354" t="s">
        <v>2590</v>
      </c>
      <c r="T3354" s="2">
        <v>0.03</v>
      </c>
      <c r="U3354" t="s">
        <v>127</v>
      </c>
      <c r="V3354" t="s">
        <v>9541</v>
      </c>
      <c r="W3354" t="s">
        <v>57</v>
      </c>
      <c r="X3354" t="s">
        <v>7040</v>
      </c>
      <c r="Y3354" s="3">
        <f>VALUE(SUBSTITUTE(Table1[[#This Row],[Order Total]],"$",""))</f>
        <v>28.32</v>
      </c>
      <c r="Z3354">
        <f>VALUE(SUBSTITUTE(Table1[[#This Row],[Total]],"$",""))</f>
        <v>28.82</v>
      </c>
      <c r="AA3354" s="3">
        <f>Table1[[#This Row],[Order Total Number]]-Table1[[#This Row],[Total Number]]</f>
        <v>-0.5</v>
      </c>
      <c r="AB3354">
        <f>VALUE(SUBSTITUTE(Table1[[#This Row],[Shipping Cost]],"$",""))</f>
        <v>0.7</v>
      </c>
      <c r="AC3354">
        <f>VALUE(SUBSTITUTE(Table1[[#This Row],[Discount $]],"$",""))</f>
        <v>0</v>
      </c>
      <c r="AD3354">
        <f>VALUE(SUBSTITUTE(Table1[[#This Row],[Retail Price]],"$",""))</f>
        <v>1.48</v>
      </c>
      <c r="AE3354" s="4">
        <f>(Table1[[#This Row],[Retail Price Number]]*Table1[[#This Row],[Order Quantity]])-Table1[[#This Row],[Discount $ Number]]+Table1[[#This Row],[Shipping Cost Number]]</f>
        <v>43.620000000000005</v>
      </c>
      <c r="AF3354">
        <f>Table1[[#This Row],[Retail Price Number]]*Table1[[#This Row],[Order Quantity]]-Table1[[#This Row],[Discount $ Number]]</f>
        <v>42.92</v>
      </c>
      <c r="AG3354">
        <f>(Table1[[#This Row],[Retail Price Number]]*Table1[[#This Row],[Order Quantity]])-Table1[[#This Row],[Discount $ Number]]-Table1[[#This Row],[Shipping Cost Number]]</f>
        <v>42.22</v>
      </c>
      <c r="AH3354">
        <f>Table1[[#This Row],[Retail Price Number]]*Table1[[#This Row],[Order Quantity]]</f>
        <v>42.92</v>
      </c>
      <c r="AI3354">
        <f>YEAR(Table1[[#This Row],[Order Date]])</f>
        <v>2015</v>
      </c>
    </row>
    <row r="3355" spans="1:35" x14ac:dyDescent="0.3">
      <c r="A3355" t="s">
        <v>2558</v>
      </c>
      <c r="B3355" s="1">
        <v>41910</v>
      </c>
      <c r="C3355" t="s">
        <v>1974</v>
      </c>
      <c r="D3355" t="s">
        <v>506</v>
      </c>
      <c r="E3355" t="s">
        <v>27</v>
      </c>
      <c r="F3355" t="s">
        <v>28</v>
      </c>
      <c r="G3355" t="s">
        <v>91</v>
      </c>
      <c r="H3355" t="s">
        <v>62</v>
      </c>
      <c r="I3355" t="s">
        <v>121</v>
      </c>
      <c r="J3355" t="s">
        <v>623</v>
      </c>
      <c r="K3355" t="s">
        <v>94</v>
      </c>
      <c r="L3355" t="s">
        <v>34</v>
      </c>
      <c r="M3355" t="s">
        <v>35</v>
      </c>
      <c r="N3355" s="1">
        <v>41911</v>
      </c>
      <c r="O3355" t="s">
        <v>624</v>
      </c>
      <c r="P3355" s="3" t="s">
        <v>625</v>
      </c>
      <c r="Q3355" t="s">
        <v>626</v>
      </c>
      <c r="R3355">
        <v>8</v>
      </c>
      <c r="S3355" t="s">
        <v>9676</v>
      </c>
      <c r="T3355" s="2">
        <v>7.0000000000000007E-2</v>
      </c>
      <c r="U3355" t="s">
        <v>9416</v>
      </c>
      <c r="V3355" t="s">
        <v>9677</v>
      </c>
      <c r="W3355" t="s">
        <v>376</v>
      </c>
      <c r="X3355" t="s">
        <v>9678</v>
      </c>
      <c r="Y3355" s="3">
        <f>VALUE(SUBSTITUTE(Table1[[#This Row],[Order Total]],"$",""))</f>
        <v>4183.8500000000004</v>
      </c>
      <c r="Z3355">
        <f>VALUE(SUBSTITUTE(Table1[[#This Row],[Total]],"$",""))</f>
        <v>4494.8500000000004</v>
      </c>
      <c r="AA3355" s="3">
        <f>Table1[[#This Row],[Order Total Number]]-Table1[[#This Row],[Total Number]]</f>
        <v>-311</v>
      </c>
      <c r="AB3355">
        <f>VALUE(SUBSTITUTE(Table1[[#This Row],[Shipping Cost]],"$",""))</f>
        <v>7.18</v>
      </c>
      <c r="AC3355">
        <f>VALUE(SUBSTITUTE(Table1[[#This Row],[Discount $]],"$",""))</f>
        <v>269.39</v>
      </c>
      <c r="AD3355">
        <f>VALUE(SUBSTITUTE(Table1[[#This Row],[Retail Price]],"$",""))</f>
        <v>300.97000000000003</v>
      </c>
      <c r="AE3355" s="4">
        <f>(Table1[[#This Row],[Retail Price Number]]*Table1[[#This Row],[Order Quantity]])-Table1[[#This Row],[Discount $ Number]]+Table1[[#This Row],[Shipping Cost Number]]</f>
        <v>2145.5500000000002</v>
      </c>
      <c r="AF3355">
        <f>Table1[[#This Row],[Retail Price Number]]*Table1[[#This Row],[Order Quantity]]-Table1[[#This Row],[Discount $ Number]]</f>
        <v>2138.3700000000003</v>
      </c>
      <c r="AG3355">
        <f>(Table1[[#This Row],[Retail Price Number]]*Table1[[#This Row],[Order Quantity]])-Table1[[#This Row],[Discount $ Number]]-Table1[[#This Row],[Shipping Cost Number]]</f>
        <v>2131.1900000000005</v>
      </c>
      <c r="AH3355">
        <f>Table1[[#This Row],[Retail Price Number]]*Table1[[#This Row],[Order Quantity]]</f>
        <v>2407.7600000000002</v>
      </c>
      <c r="AI3355">
        <f>YEAR(Table1[[#This Row],[Order Date]])</f>
        <v>2014</v>
      </c>
    </row>
    <row r="3356" spans="1:35" x14ac:dyDescent="0.3">
      <c r="A3356" t="s">
        <v>7558</v>
      </c>
      <c r="B3356" s="1">
        <v>42410</v>
      </c>
      <c r="C3356" t="s">
        <v>2417</v>
      </c>
      <c r="D3356" t="s">
        <v>432</v>
      </c>
      <c r="E3356" t="s">
        <v>27</v>
      </c>
      <c r="F3356" t="s">
        <v>28</v>
      </c>
      <c r="G3356" t="s">
        <v>134</v>
      </c>
      <c r="H3356" t="s">
        <v>433</v>
      </c>
      <c r="I3356" t="s">
        <v>196</v>
      </c>
      <c r="J3356" t="s">
        <v>885</v>
      </c>
      <c r="K3356" t="s">
        <v>94</v>
      </c>
      <c r="L3356" t="s">
        <v>109</v>
      </c>
      <c r="M3356" t="s">
        <v>35</v>
      </c>
      <c r="N3356" s="1">
        <v>42411</v>
      </c>
      <c r="O3356" t="s">
        <v>886</v>
      </c>
      <c r="P3356" s="3" t="s">
        <v>295</v>
      </c>
      <c r="Q3356" t="s">
        <v>887</v>
      </c>
      <c r="R3356">
        <v>18</v>
      </c>
      <c r="S3356" t="s">
        <v>2418</v>
      </c>
      <c r="T3356" s="2">
        <v>0.08</v>
      </c>
      <c r="U3356" t="s">
        <v>2419</v>
      </c>
      <c r="V3356" t="s">
        <v>2420</v>
      </c>
      <c r="W3356" t="s">
        <v>891</v>
      </c>
      <c r="X3356" t="s">
        <v>7559</v>
      </c>
      <c r="Y3356" s="3">
        <f>VALUE(SUBSTITUTE(Table1[[#This Row],[Order Total]],"$",""))</f>
        <v>188.48</v>
      </c>
      <c r="Z3356">
        <f>VALUE(SUBSTITUTE(Table1[[#This Row],[Total]],"$",""))</f>
        <v>192.53</v>
      </c>
      <c r="AA3356" s="3">
        <f>Table1[[#This Row],[Order Total Number]]-Table1[[#This Row],[Total Number]]</f>
        <v>-4.0500000000000114</v>
      </c>
      <c r="AB3356">
        <f>VALUE(SUBSTITUTE(Table1[[#This Row],[Shipping Cost]],"$",""))</f>
        <v>4.5</v>
      </c>
      <c r="AC3356">
        <f>VALUE(SUBSTITUTE(Table1[[#This Row],[Discount $]],"$",""))</f>
        <v>9.92</v>
      </c>
      <c r="AD3356">
        <f>VALUE(SUBSTITUTE(Table1[[#This Row],[Retail Price]],"$",""))</f>
        <v>10.89</v>
      </c>
      <c r="AE3356" s="4">
        <f>(Table1[[#This Row],[Retail Price Number]]*Table1[[#This Row],[Order Quantity]])-Table1[[#This Row],[Discount $ Number]]+Table1[[#This Row],[Shipping Cost Number]]</f>
        <v>190.60000000000002</v>
      </c>
      <c r="AF3356">
        <f>Table1[[#This Row],[Retail Price Number]]*Table1[[#This Row],[Order Quantity]]-Table1[[#This Row],[Discount $ Number]]</f>
        <v>186.10000000000002</v>
      </c>
      <c r="AG3356">
        <f>(Table1[[#This Row],[Retail Price Number]]*Table1[[#This Row],[Order Quantity]])-Table1[[#This Row],[Discount $ Number]]-Table1[[#This Row],[Shipping Cost Number]]</f>
        <v>181.60000000000002</v>
      </c>
      <c r="AH3356">
        <f>Table1[[#This Row],[Retail Price Number]]*Table1[[#This Row],[Order Quantity]]</f>
        <v>196.02</v>
      </c>
      <c r="AI3356">
        <f>YEAR(Table1[[#This Row],[Order Date]])</f>
        <v>2016</v>
      </c>
    </row>
    <row r="3357" spans="1:35" x14ac:dyDescent="0.3">
      <c r="A3357" t="s">
        <v>7558</v>
      </c>
      <c r="B3357" s="1">
        <v>42144</v>
      </c>
      <c r="C3357" t="s">
        <v>572</v>
      </c>
      <c r="D3357" t="s">
        <v>306</v>
      </c>
      <c r="E3357" t="s">
        <v>46</v>
      </c>
      <c r="F3357" t="s">
        <v>47</v>
      </c>
      <c r="G3357" t="s">
        <v>91</v>
      </c>
      <c r="H3357" t="s">
        <v>107</v>
      </c>
      <c r="I3357" t="s">
        <v>196</v>
      </c>
      <c r="J3357" t="s">
        <v>805</v>
      </c>
      <c r="K3357" t="s">
        <v>94</v>
      </c>
      <c r="L3357" t="s">
        <v>109</v>
      </c>
      <c r="M3357" t="s">
        <v>156</v>
      </c>
      <c r="N3357" s="1">
        <v>42146</v>
      </c>
      <c r="O3357" t="s">
        <v>806</v>
      </c>
      <c r="P3357" s="3" t="s">
        <v>807</v>
      </c>
      <c r="Q3357" t="s">
        <v>808</v>
      </c>
      <c r="R3357">
        <v>45</v>
      </c>
      <c r="S3357" t="s">
        <v>8132</v>
      </c>
      <c r="T3357" s="2">
        <v>0.02</v>
      </c>
      <c r="U3357" t="s">
        <v>7854</v>
      </c>
      <c r="V3357" t="s">
        <v>8133</v>
      </c>
      <c r="W3357" t="s">
        <v>812</v>
      </c>
      <c r="X3357" t="s">
        <v>8134</v>
      </c>
      <c r="Y3357" s="3">
        <f>VALUE(SUBSTITUTE(Table1[[#This Row],[Order Total]],"$",""))</f>
        <v>3373.63</v>
      </c>
      <c r="Z3357">
        <f>VALUE(SUBSTITUTE(Table1[[#This Row],[Total]],"$",""))</f>
        <v>3353.62</v>
      </c>
      <c r="AA3357" s="3">
        <f>Table1[[#This Row],[Order Total Number]]-Table1[[#This Row],[Total Number]]</f>
        <v>20.010000000000218</v>
      </c>
      <c r="AB3357">
        <f>VALUE(SUBSTITUTE(Table1[[#This Row],[Shipping Cost]],"$",""))</f>
        <v>19.989999999999998</v>
      </c>
      <c r="AC3357">
        <f>VALUE(SUBSTITUTE(Table1[[#This Row],[Discount $]],"$",""))</f>
        <v>33.75</v>
      </c>
      <c r="AD3357">
        <f>VALUE(SUBSTITUTE(Table1[[#This Row],[Retail Price]],"$",""))</f>
        <v>162.93</v>
      </c>
      <c r="AE3357" s="4">
        <f>(Table1[[#This Row],[Retail Price Number]]*Table1[[#This Row],[Order Quantity]])-Table1[[#This Row],[Discount $ Number]]+Table1[[#This Row],[Shipping Cost Number]]</f>
        <v>7318.09</v>
      </c>
      <c r="AF3357">
        <f>Table1[[#This Row],[Retail Price Number]]*Table1[[#This Row],[Order Quantity]]-Table1[[#This Row],[Discount $ Number]]</f>
        <v>7298.1</v>
      </c>
      <c r="AG3357">
        <f>(Table1[[#This Row],[Retail Price Number]]*Table1[[#This Row],[Order Quantity]])-Table1[[#This Row],[Discount $ Number]]-Table1[[#This Row],[Shipping Cost Number]]</f>
        <v>7278.1100000000006</v>
      </c>
      <c r="AH3357">
        <f>Table1[[#This Row],[Retail Price Number]]*Table1[[#This Row],[Order Quantity]]</f>
        <v>7331.85</v>
      </c>
      <c r="AI3357">
        <f>YEAR(Table1[[#This Row],[Order Date]])</f>
        <v>2015</v>
      </c>
    </row>
    <row r="3358" spans="1:35" x14ac:dyDescent="0.3">
      <c r="A3358" t="s">
        <v>7558</v>
      </c>
      <c r="B3358" s="1">
        <v>42153</v>
      </c>
      <c r="C3358" t="s">
        <v>1818</v>
      </c>
      <c r="D3358" t="s">
        <v>2366</v>
      </c>
      <c r="E3358" t="s">
        <v>27</v>
      </c>
      <c r="F3358" t="s">
        <v>28</v>
      </c>
      <c r="G3358" t="s">
        <v>91</v>
      </c>
      <c r="H3358" t="s">
        <v>965</v>
      </c>
      <c r="I3358" t="s">
        <v>31</v>
      </c>
      <c r="J3358" t="s">
        <v>355</v>
      </c>
      <c r="K3358" t="s">
        <v>94</v>
      </c>
      <c r="L3358" t="s">
        <v>109</v>
      </c>
      <c r="M3358" t="s">
        <v>35</v>
      </c>
      <c r="N3358" s="1">
        <v>42153</v>
      </c>
      <c r="O3358" t="s">
        <v>129</v>
      </c>
      <c r="P3358" s="3" t="s">
        <v>356</v>
      </c>
      <c r="Q3358" t="s">
        <v>357</v>
      </c>
      <c r="R3358">
        <v>23</v>
      </c>
      <c r="S3358" t="s">
        <v>8537</v>
      </c>
      <c r="T3358" s="2">
        <v>0.09</v>
      </c>
      <c r="U3358" t="s">
        <v>1908</v>
      </c>
      <c r="V3358" t="s">
        <v>3745</v>
      </c>
      <c r="W3358" t="s">
        <v>361</v>
      </c>
      <c r="X3358" t="s">
        <v>8538</v>
      </c>
      <c r="Y3358" s="3">
        <f>VALUE(SUBSTITUTE(Table1[[#This Row],[Order Total]],"$",""))</f>
        <v>165.9</v>
      </c>
      <c r="Z3358">
        <f>VALUE(SUBSTITUTE(Table1[[#This Row],[Total]],"$",""))</f>
        <v>169.72</v>
      </c>
      <c r="AA3358" s="3">
        <f>Table1[[#This Row],[Order Total Number]]-Table1[[#This Row],[Total Number]]</f>
        <v>-3.8199999999999932</v>
      </c>
      <c r="AB3358">
        <f>VALUE(SUBSTITUTE(Table1[[#This Row],[Shipping Cost]],"$",""))</f>
        <v>3.6</v>
      </c>
      <c r="AC3358">
        <f>VALUE(SUBSTITUTE(Table1[[#This Row],[Discount $]],"$",""))</f>
        <v>5.96</v>
      </c>
      <c r="AD3358">
        <f>VALUE(SUBSTITUTE(Table1[[#This Row],[Retail Price]],"$",""))</f>
        <v>5.68</v>
      </c>
      <c r="AE3358" s="4">
        <f>(Table1[[#This Row],[Retail Price Number]]*Table1[[#This Row],[Order Quantity]])-Table1[[#This Row],[Discount $ Number]]+Table1[[#This Row],[Shipping Cost Number]]</f>
        <v>128.28</v>
      </c>
      <c r="AF3358">
        <f>Table1[[#This Row],[Retail Price Number]]*Table1[[#This Row],[Order Quantity]]-Table1[[#This Row],[Discount $ Number]]</f>
        <v>124.67999999999999</v>
      </c>
      <c r="AG3358">
        <f>(Table1[[#This Row],[Retail Price Number]]*Table1[[#This Row],[Order Quantity]])-Table1[[#This Row],[Discount $ Number]]-Table1[[#This Row],[Shipping Cost Number]]</f>
        <v>121.08</v>
      </c>
      <c r="AH3358">
        <f>Table1[[#This Row],[Retail Price Number]]*Table1[[#This Row],[Order Quantity]]</f>
        <v>130.63999999999999</v>
      </c>
      <c r="AI3358">
        <f>YEAR(Table1[[#This Row],[Order Date]])</f>
        <v>2015</v>
      </c>
    </row>
    <row r="3359" spans="1:35" x14ac:dyDescent="0.3">
      <c r="A3359" t="s">
        <v>7558</v>
      </c>
      <c r="B3359" s="1">
        <v>42309</v>
      </c>
      <c r="C3359" t="s">
        <v>4403</v>
      </c>
      <c r="D3359" t="s">
        <v>280</v>
      </c>
      <c r="E3359" t="s">
        <v>27</v>
      </c>
      <c r="F3359" t="s">
        <v>28</v>
      </c>
      <c r="G3359" t="s">
        <v>29</v>
      </c>
      <c r="H3359" t="s">
        <v>281</v>
      </c>
      <c r="I3359" t="s">
        <v>121</v>
      </c>
      <c r="J3359" t="s">
        <v>145</v>
      </c>
      <c r="K3359" t="s">
        <v>94</v>
      </c>
      <c r="L3359" t="s">
        <v>95</v>
      </c>
      <c r="M3359" t="s">
        <v>35</v>
      </c>
      <c r="N3359" s="1">
        <v>42311</v>
      </c>
      <c r="O3359" t="s">
        <v>146</v>
      </c>
      <c r="P3359" s="3" t="s">
        <v>147</v>
      </c>
      <c r="Q3359" t="s">
        <v>148</v>
      </c>
      <c r="R3359">
        <v>38</v>
      </c>
      <c r="S3359" t="s">
        <v>1408</v>
      </c>
      <c r="T3359" s="2">
        <v>0.03</v>
      </c>
      <c r="U3359" t="s">
        <v>182</v>
      </c>
      <c r="V3359" t="s">
        <v>6311</v>
      </c>
      <c r="W3359" t="s">
        <v>152</v>
      </c>
      <c r="X3359" t="s">
        <v>12518</v>
      </c>
      <c r="Y3359" s="3">
        <f>VALUE(SUBSTITUTE(Table1[[#This Row],[Order Total]],"$",""))</f>
        <v>38.69</v>
      </c>
      <c r="Z3359">
        <f>VALUE(SUBSTITUTE(Table1[[#This Row],[Total]],"$",""))</f>
        <v>30.09</v>
      </c>
      <c r="AA3359" s="3">
        <f>Table1[[#This Row],[Order Total Number]]-Table1[[#This Row],[Total Number]]</f>
        <v>8.5999999999999979</v>
      </c>
      <c r="AB3359">
        <f>VALUE(SUBSTITUTE(Table1[[#This Row],[Shipping Cost]],"$",""))</f>
        <v>2.85</v>
      </c>
      <c r="AC3359">
        <f>VALUE(SUBSTITUTE(Table1[[#This Row],[Discount $]],"$",""))</f>
        <v>4.0999999999999996</v>
      </c>
      <c r="AD3359">
        <f>VALUE(SUBSTITUTE(Table1[[#This Row],[Retail Price]],"$",""))</f>
        <v>12.22</v>
      </c>
      <c r="AE3359" s="4">
        <f>(Table1[[#This Row],[Retail Price Number]]*Table1[[#This Row],[Order Quantity]])-Table1[[#This Row],[Discount $ Number]]+Table1[[#This Row],[Shipping Cost Number]]</f>
        <v>463.11</v>
      </c>
      <c r="AF3359">
        <f>Table1[[#This Row],[Retail Price Number]]*Table1[[#This Row],[Order Quantity]]-Table1[[#This Row],[Discount $ Number]]</f>
        <v>460.26</v>
      </c>
      <c r="AG3359">
        <f>(Table1[[#This Row],[Retail Price Number]]*Table1[[#This Row],[Order Quantity]])-Table1[[#This Row],[Discount $ Number]]-Table1[[#This Row],[Shipping Cost Number]]</f>
        <v>457.40999999999997</v>
      </c>
      <c r="AH3359">
        <f>Table1[[#This Row],[Retail Price Number]]*Table1[[#This Row],[Order Quantity]]</f>
        <v>464.36</v>
      </c>
      <c r="AI3359">
        <f>YEAR(Table1[[#This Row],[Order Date]])</f>
        <v>2015</v>
      </c>
    </row>
    <row r="3360" spans="1:35" x14ac:dyDescent="0.3">
      <c r="A3360" t="s">
        <v>4732</v>
      </c>
      <c r="B3360" s="1">
        <v>42336</v>
      </c>
      <c r="C3360" t="s">
        <v>1231</v>
      </c>
      <c r="D3360" t="s">
        <v>1232</v>
      </c>
      <c r="E3360" t="s">
        <v>27</v>
      </c>
      <c r="F3360" t="s">
        <v>28</v>
      </c>
      <c r="G3360" t="s">
        <v>29</v>
      </c>
      <c r="H3360" t="s">
        <v>281</v>
      </c>
      <c r="I3360" t="s">
        <v>196</v>
      </c>
      <c r="J3360" t="s">
        <v>206</v>
      </c>
      <c r="K3360" t="s">
        <v>33</v>
      </c>
      <c r="L3360" t="s">
        <v>34</v>
      </c>
      <c r="M3360" t="s">
        <v>35</v>
      </c>
      <c r="N3360" s="1">
        <v>42339</v>
      </c>
      <c r="O3360" t="s">
        <v>207</v>
      </c>
      <c r="P3360" s="3" t="s">
        <v>208</v>
      </c>
      <c r="Q3360" t="s">
        <v>125</v>
      </c>
      <c r="R3360">
        <v>39</v>
      </c>
      <c r="S3360" t="s">
        <v>4733</v>
      </c>
      <c r="T3360" s="2">
        <v>0.09</v>
      </c>
      <c r="U3360" t="s">
        <v>4734</v>
      </c>
      <c r="V3360" t="s">
        <v>4735</v>
      </c>
      <c r="W3360" t="s">
        <v>212</v>
      </c>
      <c r="X3360" t="s">
        <v>4736</v>
      </c>
      <c r="Y3360" s="3">
        <f>VALUE(SUBSTITUTE(Table1[[#This Row],[Order Total]],"$",""))</f>
        <v>30.83</v>
      </c>
      <c r="Z3360">
        <f>VALUE(SUBSTITUTE(Table1[[#This Row],[Total]],"$",""))</f>
        <v>31.82</v>
      </c>
      <c r="AA3360" s="3">
        <f>Table1[[#This Row],[Order Total Number]]-Table1[[#This Row],[Total Number]]</f>
        <v>-0.99000000000000199</v>
      </c>
      <c r="AB3360">
        <f>VALUE(SUBSTITUTE(Table1[[#This Row],[Shipping Cost]],"$",""))</f>
        <v>7.01</v>
      </c>
      <c r="AC3360">
        <f>VALUE(SUBSTITUTE(Table1[[#This Row],[Discount $]],"$",""))</f>
        <v>3.03</v>
      </c>
      <c r="AD3360">
        <f>VALUE(SUBSTITUTE(Table1[[#This Row],[Retail Price]],"$",""))</f>
        <v>3.89</v>
      </c>
      <c r="AE3360" s="4">
        <f>(Table1[[#This Row],[Retail Price Number]]*Table1[[#This Row],[Order Quantity]])-Table1[[#This Row],[Discount $ Number]]+Table1[[#This Row],[Shipping Cost Number]]</f>
        <v>155.69</v>
      </c>
      <c r="AF3360">
        <f>Table1[[#This Row],[Retail Price Number]]*Table1[[#This Row],[Order Quantity]]-Table1[[#This Row],[Discount $ Number]]</f>
        <v>148.68</v>
      </c>
      <c r="AG3360">
        <f>(Table1[[#This Row],[Retail Price Number]]*Table1[[#This Row],[Order Quantity]])-Table1[[#This Row],[Discount $ Number]]-Table1[[#This Row],[Shipping Cost Number]]</f>
        <v>141.67000000000002</v>
      </c>
      <c r="AH3360">
        <f>Table1[[#This Row],[Retail Price Number]]*Table1[[#This Row],[Order Quantity]]</f>
        <v>151.71</v>
      </c>
      <c r="AI3360">
        <f>YEAR(Table1[[#This Row],[Order Date]])</f>
        <v>2015</v>
      </c>
    </row>
    <row r="3361" spans="1:35" x14ac:dyDescent="0.3">
      <c r="A3361" t="s">
        <v>4732</v>
      </c>
      <c r="B3361" s="1">
        <v>42226</v>
      </c>
      <c r="C3361" t="s">
        <v>1578</v>
      </c>
      <c r="D3361" t="s">
        <v>1579</v>
      </c>
      <c r="E3361" t="s">
        <v>27</v>
      </c>
      <c r="F3361" t="s">
        <v>28</v>
      </c>
      <c r="G3361" t="s">
        <v>134</v>
      </c>
      <c r="H3361" t="s">
        <v>422</v>
      </c>
      <c r="I3361" t="s">
        <v>31</v>
      </c>
      <c r="J3361" t="s">
        <v>896</v>
      </c>
      <c r="K3361" t="s">
        <v>33</v>
      </c>
      <c r="L3361" t="s">
        <v>65</v>
      </c>
      <c r="M3361" t="s">
        <v>35</v>
      </c>
      <c r="N3361" s="1">
        <v>42229</v>
      </c>
      <c r="O3361" t="s">
        <v>501</v>
      </c>
      <c r="P3361" s="3" t="s">
        <v>897</v>
      </c>
      <c r="Q3361" t="s">
        <v>898</v>
      </c>
      <c r="R3361">
        <v>48</v>
      </c>
      <c r="S3361" t="s">
        <v>4017</v>
      </c>
      <c r="T3361" s="2">
        <v>0.1</v>
      </c>
      <c r="U3361" t="s">
        <v>4018</v>
      </c>
      <c r="V3361" t="s">
        <v>5335</v>
      </c>
      <c r="W3361" t="s">
        <v>902</v>
      </c>
      <c r="X3361" t="s">
        <v>5743</v>
      </c>
      <c r="Y3361" s="3">
        <f>VALUE(SUBSTITUTE(Table1[[#This Row],[Order Total]],"$",""))</f>
        <v>270.92</v>
      </c>
      <c r="Z3361">
        <f>VALUE(SUBSTITUTE(Table1[[#This Row],[Total]],"$",""))</f>
        <v>294.89999999999998</v>
      </c>
      <c r="AA3361" s="3">
        <f>Table1[[#This Row],[Order Total Number]]-Table1[[#This Row],[Total Number]]</f>
        <v>-23.979999999999961</v>
      </c>
      <c r="AB3361">
        <f>VALUE(SUBSTITUTE(Table1[[#This Row],[Shipping Cost]],"$",""))</f>
        <v>13.89</v>
      </c>
      <c r="AC3361">
        <f>VALUE(SUBSTITUTE(Table1[[#This Row],[Discount $]],"$",""))</f>
        <v>8.3800000000000008</v>
      </c>
      <c r="AD3361">
        <f>VALUE(SUBSTITUTE(Table1[[#This Row],[Retail Price]],"$",""))</f>
        <v>36.549999999999997</v>
      </c>
      <c r="AE3361" s="4">
        <f>(Table1[[#This Row],[Retail Price Number]]*Table1[[#This Row],[Order Quantity]])-Table1[[#This Row],[Discount $ Number]]+Table1[[#This Row],[Shipping Cost Number]]</f>
        <v>1759.9099999999999</v>
      </c>
      <c r="AF3361">
        <f>Table1[[#This Row],[Retail Price Number]]*Table1[[#This Row],[Order Quantity]]-Table1[[#This Row],[Discount $ Number]]</f>
        <v>1746.0199999999998</v>
      </c>
      <c r="AG3361">
        <f>(Table1[[#This Row],[Retail Price Number]]*Table1[[#This Row],[Order Quantity]])-Table1[[#This Row],[Discount $ Number]]-Table1[[#This Row],[Shipping Cost Number]]</f>
        <v>1732.1299999999997</v>
      </c>
      <c r="AH3361">
        <f>Table1[[#This Row],[Retail Price Number]]*Table1[[#This Row],[Order Quantity]]</f>
        <v>1754.3999999999999</v>
      </c>
      <c r="AI3361">
        <f>YEAR(Table1[[#This Row],[Order Date]])</f>
        <v>2015</v>
      </c>
    </row>
    <row r="3362" spans="1:35" x14ac:dyDescent="0.3">
      <c r="A3362" t="s">
        <v>4732</v>
      </c>
      <c r="B3362" s="1">
        <v>42718</v>
      </c>
      <c r="C3362" t="s">
        <v>4458</v>
      </c>
      <c r="D3362" t="s">
        <v>240</v>
      </c>
      <c r="E3362" t="s">
        <v>27</v>
      </c>
      <c r="F3362" t="s">
        <v>28</v>
      </c>
      <c r="G3362" t="s">
        <v>134</v>
      </c>
      <c r="H3362" t="s">
        <v>241</v>
      </c>
      <c r="I3362" t="s">
        <v>92</v>
      </c>
      <c r="J3362" t="s">
        <v>1414</v>
      </c>
      <c r="K3362" t="s">
        <v>33</v>
      </c>
      <c r="L3362" t="s">
        <v>34</v>
      </c>
      <c r="M3362" t="s">
        <v>35</v>
      </c>
      <c r="N3362" s="1">
        <v>42719</v>
      </c>
      <c r="O3362" t="s">
        <v>1415</v>
      </c>
      <c r="P3362" s="3" t="s">
        <v>1416</v>
      </c>
      <c r="Q3362" t="s">
        <v>1417</v>
      </c>
      <c r="R3362">
        <v>11</v>
      </c>
      <c r="S3362" t="s">
        <v>10586</v>
      </c>
      <c r="T3362" s="2">
        <v>0.03</v>
      </c>
      <c r="U3362" t="s">
        <v>10587</v>
      </c>
      <c r="V3362" t="s">
        <v>10588</v>
      </c>
      <c r="W3362" t="s">
        <v>812</v>
      </c>
      <c r="X3362" t="s">
        <v>10589</v>
      </c>
      <c r="Y3362" s="3">
        <f>VALUE(SUBSTITUTE(Table1[[#This Row],[Order Total]],"$",""))</f>
        <v>6575.82</v>
      </c>
      <c r="Z3362">
        <f>VALUE(SUBSTITUTE(Table1[[#This Row],[Total]],"$",""))</f>
        <v>6406.52</v>
      </c>
      <c r="AA3362" s="3">
        <f>Table1[[#This Row],[Order Total Number]]-Table1[[#This Row],[Total Number]]</f>
        <v>169.29999999999927</v>
      </c>
      <c r="AB3362">
        <f>VALUE(SUBSTITUTE(Table1[[#This Row],[Shipping Cost]],"$",""))</f>
        <v>19.989999999999998</v>
      </c>
      <c r="AC3362">
        <f>VALUE(SUBSTITUTE(Table1[[#This Row],[Discount $]],"$",""))</f>
        <v>454.9</v>
      </c>
      <c r="AD3362">
        <f>VALUE(SUBSTITUTE(Table1[[#This Row],[Retail Price]],"$",""))</f>
        <v>165.2</v>
      </c>
      <c r="AE3362" s="4">
        <f>(Table1[[#This Row],[Retail Price Number]]*Table1[[#This Row],[Order Quantity]])-Table1[[#This Row],[Discount $ Number]]+Table1[[#This Row],[Shipping Cost Number]]</f>
        <v>1382.2899999999997</v>
      </c>
      <c r="AF3362">
        <f>Table1[[#This Row],[Retail Price Number]]*Table1[[#This Row],[Order Quantity]]-Table1[[#This Row],[Discount $ Number]]</f>
        <v>1362.2999999999997</v>
      </c>
      <c r="AG3362">
        <f>(Table1[[#This Row],[Retail Price Number]]*Table1[[#This Row],[Order Quantity]])-Table1[[#This Row],[Discount $ Number]]-Table1[[#This Row],[Shipping Cost Number]]</f>
        <v>1342.3099999999997</v>
      </c>
      <c r="AH3362">
        <f>Table1[[#This Row],[Retail Price Number]]*Table1[[#This Row],[Order Quantity]]</f>
        <v>1817.1999999999998</v>
      </c>
      <c r="AI3362">
        <f>YEAR(Table1[[#This Row],[Order Date]])</f>
        <v>2016</v>
      </c>
    </row>
    <row r="3363" spans="1:35" x14ac:dyDescent="0.3">
      <c r="A3363" t="s">
        <v>4732</v>
      </c>
      <c r="B3363" s="1">
        <v>42388</v>
      </c>
      <c r="C3363" t="s">
        <v>2555</v>
      </c>
      <c r="D3363" t="s">
        <v>591</v>
      </c>
      <c r="E3363" t="s">
        <v>27</v>
      </c>
      <c r="F3363" t="s">
        <v>28</v>
      </c>
      <c r="G3363" t="s">
        <v>77</v>
      </c>
      <c r="H3363" t="s">
        <v>241</v>
      </c>
      <c r="I3363" t="s">
        <v>196</v>
      </c>
      <c r="J3363" t="s">
        <v>1813</v>
      </c>
      <c r="K3363" t="s">
        <v>723</v>
      </c>
      <c r="L3363" t="s">
        <v>50</v>
      </c>
      <c r="M3363" t="s">
        <v>35</v>
      </c>
      <c r="N3363" s="1">
        <v>42388</v>
      </c>
      <c r="O3363" t="s">
        <v>1814</v>
      </c>
      <c r="P3363" s="3" t="s">
        <v>1815</v>
      </c>
      <c r="Q3363" t="s">
        <v>1107</v>
      </c>
      <c r="R3363">
        <v>17</v>
      </c>
      <c r="S3363" t="s">
        <v>10560</v>
      </c>
      <c r="T3363" s="2">
        <v>0</v>
      </c>
      <c r="U3363" t="s">
        <v>8029</v>
      </c>
      <c r="V3363" t="s">
        <v>10110</v>
      </c>
      <c r="W3363" t="s">
        <v>1587</v>
      </c>
      <c r="X3363" t="s">
        <v>2824</v>
      </c>
      <c r="Y3363" s="3">
        <f>VALUE(SUBSTITUTE(Table1[[#This Row],[Order Total]],"$",""))</f>
        <v>264.08</v>
      </c>
      <c r="Z3363">
        <f>VALUE(SUBSTITUTE(Table1[[#This Row],[Total]],"$",""))</f>
        <v>268.58</v>
      </c>
      <c r="AA3363" s="3">
        <f>Table1[[#This Row],[Order Total Number]]-Table1[[#This Row],[Total Number]]</f>
        <v>-4.5</v>
      </c>
      <c r="AB3363">
        <f>VALUE(SUBSTITUTE(Table1[[#This Row],[Shipping Cost]],"$",""))</f>
        <v>5.01</v>
      </c>
      <c r="AC3363">
        <f>VALUE(SUBSTITUTE(Table1[[#This Row],[Discount $]],"$",""))</f>
        <v>8.17</v>
      </c>
      <c r="AD3363">
        <f>VALUE(SUBSTITUTE(Table1[[#This Row],[Retail Price]],"$",""))</f>
        <v>5.74</v>
      </c>
      <c r="AE3363" s="4">
        <f>(Table1[[#This Row],[Retail Price Number]]*Table1[[#This Row],[Order Quantity]])-Table1[[#This Row],[Discount $ Number]]+Table1[[#This Row],[Shipping Cost Number]]</f>
        <v>94.42</v>
      </c>
      <c r="AF3363">
        <f>Table1[[#This Row],[Retail Price Number]]*Table1[[#This Row],[Order Quantity]]-Table1[[#This Row],[Discount $ Number]]</f>
        <v>89.41</v>
      </c>
      <c r="AG3363">
        <f>(Table1[[#This Row],[Retail Price Number]]*Table1[[#This Row],[Order Quantity]])-Table1[[#This Row],[Discount $ Number]]-Table1[[#This Row],[Shipping Cost Number]]</f>
        <v>84.399999999999991</v>
      </c>
      <c r="AH3363">
        <f>Table1[[#This Row],[Retail Price Number]]*Table1[[#This Row],[Order Quantity]]</f>
        <v>97.58</v>
      </c>
      <c r="AI3363">
        <f>YEAR(Table1[[#This Row],[Order Date]])</f>
        <v>2016</v>
      </c>
    </row>
    <row r="3364" spans="1:35" x14ac:dyDescent="0.3">
      <c r="A3364" t="s">
        <v>4732</v>
      </c>
      <c r="B3364" s="1">
        <v>42413</v>
      </c>
      <c r="C3364" t="s">
        <v>11887</v>
      </c>
      <c r="D3364" t="s">
        <v>252</v>
      </c>
      <c r="E3364" t="s">
        <v>27</v>
      </c>
      <c r="F3364" t="s">
        <v>28</v>
      </c>
      <c r="G3364" t="s">
        <v>77</v>
      </c>
      <c r="H3364" t="s">
        <v>62</v>
      </c>
      <c r="I3364" t="s">
        <v>196</v>
      </c>
      <c r="J3364" t="s">
        <v>832</v>
      </c>
      <c r="K3364" t="s">
        <v>94</v>
      </c>
      <c r="L3364" t="s">
        <v>95</v>
      </c>
      <c r="M3364" t="s">
        <v>156</v>
      </c>
      <c r="N3364" s="1">
        <v>42422</v>
      </c>
      <c r="O3364" t="s">
        <v>833</v>
      </c>
      <c r="P3364" s="3" t="s">
        <v>834</v>
      </c>
      <c r="Q3364" t="s">
        <v>774</v>
      </c>
      <c r="R3364">
        <v>15</v>
      </c>
      <c r="S3364" t="s">
        <v>11888</v>
      </c>
      <c r="T3364" s="2">
        <v>0.03</v>
      </c>
      <c r="U3364" t="s">
        <v>11889</v>
      </c>
      <c r="V3364" t="s">
        <v>3770</v>
      </c>
      <c r="W3364" t="s">
        <v>838</v>
      </c>
      <c r="X3364" t="s">
        <v>3771</v>
      </c>
      <c r="Y3364" s="3">
        <f>VALUE(SUBSTITUTE(Table1[[#This Row],[Order Total]],"$",""))</f>
        <v>325.75</v>
      </c>
      <c r="Z3364">
        <f>VALUE(SUBSTITUTE(Table1[[#This Row],[Total]],"$",""))</f>
        <v>339.25</v>
      </c>
      <c r="AA3364" s="3">
        <f>Table1[[#This Row],[Order Total Number]]-Table1[[#This Row],[Total Number]]</f>
        <v>-13.5</v>
      </c>
      <c r="AB3364">
        <f>VALUE(SUBSTITUTE(Table1[[#This Row],[Shipping Cost]],"$",""))</f>
        <v>2.04</v>
      </c>
      <c r="AC3364">
        <f>VALUE(SUBSTITUTE(Table1[[#This Row],[Discount $]],"$",""))</f>
        <v>24.95</v>
      </c>
      <c r="AD3364">
        <f>VALUE(SUBSTITUTE(Table1[[#This Row],[Retail Price]],"$",""))</f>
        <v>5.18</v>
      </c>
      <c r="AE3364" s="4">
        <f>(Table1[[#This Row],[Retail Price Number]]*Table1[[#This Row],[Order Quantity]])-Table1[[#This Row],[Discount $ Number]]+Table1[[#This Row],[Shipping Cost Number]]</f>
        <v>54.789999999999985</v>
      </c>
      <c r="AF3364">
        <f>Table1[[#This Row],[Retail Price Number]]*Table1[[#This Row],[Order Quantity]]-Table1[[#This Row],[Discount $ Number]]</f>
        <v>52.749999999999986</v>
      </c>
      <c r="AG3364">
        <f>(Table1[[#This Row],[Retail Price Number]]*Table1[[#This Row],[Order Quantity]])-Table1[[#This Row],[Discount $ Number]]-Table1[[#This Row],[Shipping Cost Number]]</f>
        <v>50.709999999999987</v>
      </c>
      <c r="AH3364">
        <f>Table1[[#This Row],[Retail Price Number]]*Table1[[#This Row],[Order Quantity]]</f>
        <v>77.699999999999989</v>
      </c>
      <c r="AI3364">
        <f>YEAR(Table1[[#This Row],[Order Date]])</f>
        <v>2016</v>
      </c>
    </row>
    <row r="3365" spans="1:35" x14ac:dyDescent="0.3">
      <c r="A3365" t="s">
        <v>8737</v>
      </c>
      <c r="B3365" s="1">
        <v>42319</v>
      </c>
      <c r="C3365" t="s">
        <v>1578</v>
      </c>
      <c r="D3365" t="s">
        <v>1579</v>
      </c>
      <c r="E3365" t="s">
        <v>27</v>
      </c>
      <c r="F3365" t="s">
        <v>28</v>
      </c>
      <c r="G3365" t="s">
        <v>29</v>
      </c>
      <c r="H3365" t="s">
        <v>422</v>
      </c>
      <c r="I3365" t="s">
        <v>196</v>
      </c>
      <c r="J3365" t="s">
        <v>253</v>
      </c>
      <c r="K3365" t="s">
        <v>94</v>
      </c>
      <c r="L3365" t="s">
        <v>34</v>
      </c>
      <c r="M3365" t="s">
        <v>35</v>
      </c>
      <c r="N3365" s="1">
        <v>42321</v>
      </c>
      <c r="O3365" t="s">
        <v>726</v>
      </c>
      <c r="P3365" s="3" t="s">
        <v>255</v>
      </c>
      <c r="Q3365" t="s">
        <v>2618</v>
      </c>
      <c r="R3365">
        <v>18</v>
      </c>
      <c r="S3365" t="s">
        <v>8738</v>
      </c>
      <c r="T3365" s="2">
        <v>0.05</v>
      </c>
      <c r="U3365" t="s">
        <v>1814</v>
      </c>
      <c r="V3365" t="s">
        <v>8739</v>
      </c>
      <c r="W3365" t="s">
        <v>990</v>
      </c>
      <c r="X3365" t="s">
        <v>3881</v>
      </c>
      <c r="Y3365" s="3">
        <f>VALUE(SUBSTITUTE(Table1[[#This Row],[Order Total]],"$",""))</f>
        <v>54.88</v>
      </c>
      <c r="Z3365">
        <f>VALUE(SUBSTITUTE(Table1[[#This Row],[Total]],"$",""))</f>
        <v>56.22</v>
      </c>
      <c r="AA3365" s="3">
        <f>Table1[[#This Row],[Order Total Number]]-Table1[[#This Row],[Total Number]]</f>
        <v>-1.3399999999999963</v>
      </c>
      <c r="AB3365">
        <f>VALUE(SUBSTITUTE(Table1[[#This Row],[Shipping Cost]],"$",""))</f>
        <v>1.2</v>
      </c>
      <c r="AC3365">
        <f>VALUE(SUBSTITUTE(Table1[[#This Row],[Discount $]],"$",""))</f>
        <v>3.5</v>
      </c>
      <c r="AD3365">
        <f>VALUE(SUBSTITUTE(Table1[[#This Row],[Retail Price]],"$",""))</f>
        <v>2.78</v>
      </c>
      <c r="AE3365" s="4">
        <f>(Table1[[#This Row],[Retail Price Number]]*Table1[[#This Row],[Order Quantity]])-Table1[[#This Row],[Discount $ Number]]+Table1[[#This Row],[Shipping Cost Number]]</f>
        <v>47.74</v>
      </c>
      <c r="AF3365">
        <f>Table1[[#This Row],[Retail Price Number]]*Table1[[#This Row],[Order Quantity]]-Table1[[#This Row],[Discount $ Number]]</f>
        <v>46.54</v>
      </c>
      <c r="AG3365">
        <f>(Table1[[#This Row],[Retail Price Number]]*Table1[[#This Row],[Order Quantity]])-Table1[[#This Row],[Discount $ Number]]-Table1[[#This Row],[Shipping Cost Number]]</f>
        <v>45.339999999999996</v>
      </c>
      <c r="AH3365">
        <f>Table1[[#This Row],[Retail Price Number]]*Table1[[#This Row],[Order Quantity]]</f>
        <v>50.04</v>
      </c>
      <c r="AI3365">
        <f>YEAR(Table1[[#This Row],[Order Date]])</f>
        <v>2015</v>
      </c>
    </row>
    <row r="3366" spans="1:35" x14ac:dyDescent="0.3">
      <c r="A3366" t="s">
        <v>8352</v>
      </c>
      <c r="B3366" s="1">
        <v>42455</v>
      </c>
      <c r="C3366" t="s">
        <v>884</v>
      </c>
      <c r="D3366" t="s">
        <v>591</v>
      </c>
      <c r="E3366" t="s">
        <v>27</v>
      </c>
      <c r="F3366" t="s">
        <v>28</v>
      </c>
      <c r="G3366" t="s">
        <v>91</v>
      </c>
      <c r="H3366" t="s">
        <v>241</v>
      </c>
      <c r="I3366" t="s">
        <v>31</v>
      </c>
      <c r="J3366" t="s">
        <v>423</v>
      </c>
      <c r="K3366" t="s">
        <v>94</v>
      </c>
      <c r="L3366" t="s">
        <v>95</v>
      </c>
      <c r="M3366" t="s">
        <v>35</v>
      </c>
      <c r="N3366" s="1">
        <v>42457</v>
      </c>
      <c r="O3366" t="s">
        <v>424</v>
      </c>
      <c r="P3366" s="3" t="s">
        <v>356</v>
      </c>
      <c r="Q3366" t="s">
        <v>341</v>
      </c>
      <c r="R3366">
        <v>23</v>
      </c>
      <c r="S3366" t="s">
        <v>2339</v>
      </c>
      <c r="T3366" s="2">
        <v>0.06</v>
      </c>
      <c r="U3366" t="s">
        <v>6103</v>
      </c>
      <c r="V3366" t="s">
        <v>8353</v>
      </c>
      <c r="W3366" t="s">
        <v>428</v>
      </c>
      <c r="X3366" t="s">
        <v>8354</v>
      </c>
      <c r="Y3366" s="3">
        <f>VALUE(SUBSTITUTE(Table1[[#This Row],[Order Total]],"$",""))</f>
        <v>235.29</v>
      </c>
      <c r="Z3366">
        <f>VALUE(SUBSTITUTE(Table1[[#This Row],[Total]],"$",""))</f>
        <v>234.91</v>
      </c>
      <c r="AA3366" s="3">
        <f>Table1[[#This Row],[Order Total Number]]-Table1[[#This Row],[Total Number]]</f>
        <v>0.37999999999999545</v>
      </c>
      <c r="AB3366">
        <f>VALUE(SUBSTITUTE(Table1[[#This Row],[Shipping Cost]],"$",""))</f>
        <v>1.39</v>
      </c>
      <c r="AC3366">
        <f>VALUE(SUBSTITUTE(Table1[[#This Row],[Discount $]],"$",""))</f>
        <v>2.0699999999999998</v>
      </c>
      <c r="AD3366">
        <f>VALUE(SUBSTITUTE(Table1[[#This Row],[Retail Price]],"$",""))</f>
        <v>5.68</v>
      </c>
      <c r="AE3366" s="4">
        <f>(Table1[[#This Row],[Retail Price Number]]*Table1[[#This Row],[Order Quantity]])-Table1[[#This Row],[Discount $ Number]]+Table1[[#This Row],[Shipping Cost Number]]</f>
        <v>129.95999999999998</v>
      </c>
      <c r="AF3366">
        <f>Table1[[#This Row],[Retail Price Number]]*Table1[[#This Row],[Order Quantity]]-Table1[[#This Row],[Discount $ Number]]</f>
        <v>128.57</v>
      </c>
      <c r="AG3366">
        <f>(Table1[[#This Row],[Retail Price Number]]*Table1[[#This Row],[Order Quantity]])-Table1[[#This Row],[Discount $ Number]]-Table1[[#This Row],[Shipping Cost Number]]</f>
        <v>127.17999999999999</v>
      </c>
      <c r="AH3366">
        <f>Table1[[#This Row],[Retail Price Number]]*Table1[[#This Row],[Order Quantity]]</f>
        <v>130.63999999999999</v>
      </c>
      <c r="AI3366">
        <f>YEAR(Table1[[#This Row],[Order Date]])</f>
        <v>2016</v>
      </c>
    </row>
    <row r="3367" spans="1:35" x14ac:dyDescent="0.3">
      <c r="A3367" t="s">
        <v>8352</v>
      </c>
      <c r="B3367" s="1">
        <v>42309</v>
      </c>
      <c r="C3367" t="s">
        <v>4403</v>
      </c>
      <c r="D3367" t="s">
        <v>280</v>
      </c>
      <c r="E3367" t="s">
        <v>27</v>
      </c>
      <c r="F3367" t="s">
        <v>28</v>
      </c>
      <c r="G3367" t="s">
        <v>29</v>
      </c>
      <c r="H3367" t="s">
        <v>281</v>
      </c>
      <c r="I3367" t="s">
        <v>31</v>
      </c>
      <c r="J3367" t="s">
        <v>2210</v>
      </c>
      <c r="K3367" t="s">
        <v>94</v>
      </c>
      <c r="L3367" t="s">
        <v>34</v>
      </c>
      <c r="M3367" t="s">
        <v>35</v>
      </c>
      <c r="N3367" s="1">
        <v>42314</v>
      </c>
      <c r="O3367" t="s">
        <v>2211</v>
      </c>
      <c r="P3367" s="3" t="s">
        <v>187</v>
      </c>
      <c r="Q3367" t="s">
        <v>2212</v>
      </c>
      <c r="R3367">
        <v>14</v>
      </c>
      <c r="S3367" t="s">
        <v>9126</v>
      </c>
      <c r="T3367" s="2">
        <v>0.02</v>
      </c>
      <c r="U3367" t="s">
        <v>3437</v>
      </c>
      <c r="V3367" t="s">
        <v>9127</v>
      </c>
      <c r="W3367" t="s">
        <v>2216</v>
      </c>
      <c r="X3367" t="s">
        <v>9128</v>
      </c>
      <c r="Y3367" s="3">
        <f>VALUE(SUBSTITUTE(Table1[[#This Row],[Order Total]],"$",""))</f>
        <v>280.74</v>
      </c>
      <c r="Z3367">
        <f>VALUE(SUBSTITUTE(Table1[[#This Row],[Total]],"$",""))</f>
        <v>263.44</v>
      </c>
      <c r="AA3367" s="3">
        <f>Table1[[#This Row],[Order Total Number]]-Table1[[#This Row],[Total Number]]</f>
        <v>17.300000000000011</v>
      </c>
      <c r="AB3367">
        <f>VALUE(SUBSTITUTE(Table1[[#This Row],[Shipping Cost]],"$",""))</f>
        <v>5.77</v>
      </c>
      <c r="AC3367">
        <f>VALUE(SUBSTITUTE(Table1[[#This Row],[Discount $]],"$",""))</f>
        <v>14.02</v>
      </c>
      <c r="AD3367">
        <f>VALUE(SUBSTITUTE(Table1[[#This Row],[Retail Price]],"$",""))</f>
        <v>19.98</v>
      </c>
      <c r="AE3367" s="4">
        <f>(Table1[[#This Row],[Retail Price Number]]*Table1[[#This Row],[Order Quantity]])-Table1[[#This Row],[Discount $ Number]]+Table1[[#This Row],[Shipping Cost Number]]</f>
        <v>271.47000000000003</v>
      </c>
      <c r="AF3367">
        <f>Table1[[#This Row],[Retail Price Number]]*Table1[[#This Row],[Order Quantity]]-Table1[[#This Row],[Discount $ Number]]</f>
        <v>265.70000000000005</v>
      </c>
      <c r="AG3367">
        <f>(Table1[[#This Row],[Retail Price Number]]*Table1[[#This Row],[Order Quantity]])-Table1[[#This Row],[Discount $ Number]]-Table1[[#This Row],[Shipping Cost Number]]</f>
        <v>259.93000000000006</v>
      </c>
      <c r="AH3367">
        <f>Table1[[#This Row],[Retail Price Number]]*Table1[[#This Row],[Order Quantity]]</f>
        <v>279.72000000000003</v>
      </c>
      <c r="AI3367">
        <f>YEAR(Table1[[#This Row],[Order Date]])</f>
        <v>2015</v>
      </c>
    </row>
    <row r="3368" spans="1:35" x14ac:dyDescent="0.3">
      <c r="A3368" t="s">
        <v>9796</v>
      </c>
      <c r="B3368" s="1">
        <v>42492</v>
      </c>
      <c r="C3368" t="s">
        <v>2694</v>
      </c>
      <c r="D3368" t="s">
        <v>195</v>
      </c>
      <c r="E3368" t="s">
        <v>46</v>
      </c>
      <c r="F3368" t="s">
        <v>47</v>
      </c>
      <c r="G3368" t="s">
        <v>77</v>
      </c>
      <c r="H3368" t="s">
        <v>48</v>
      </c>
      <c r="I3368" t="s">
        <v>92</v>
      </c>
      <c r="J3368" t="s">
        <v>3156</v>
      </c>
      <c r="K3368" t="s">
        <v>94</v>
      </c>
      <c r="L3368" t="s">
        <v>109</v>
      </c>
      <c r="M3368" t="s">
        <v>35</v>
      </c>
      <c r="N3368" s="1">
        <v>42493</v>
      </c>
      <c r="O3368" t="s">
        <v>3157</v>
      </c>
      <c r="P3368" s="3" t="s">
        <v>3158</v>
      </c>
      <c r="Q3368" t="s">
        <v>3159</v>
      </c>
      <c r="R3368">
        <v>9</v>
      </c>
      <c r="S3368" t="s">
        <v>9797</v>
      </c>
      <c r="T3368" s="2">
        <v>7.0000000000000007E-2</v>
      </c>
      <c r="U3368" t="s">
        <v>9798</v>
      </c>
      <c r="V3368" t="s">
        <v>9799</v>
      </c>
      <c r="W3368" t="s">
        <v>3163</v>
      </c>
      <c r="X3368" t="s">
        <v>9800</v>
      </c>
      <c r="Y3368" s="3">
        <f>VALUE(SUBSTITUTE(Table1[[#This Row],[Order Total]],"$",""))</f>
        <v>2446.83</v>
      </c>
      <c r="Z3368">
        <f>VALUE(SUBSTITUTE(Table1[[#This Row],[Total]],"$",""))</f>
        <v>2444.86</v>
      </c>
      <c r="AA3368" s="3">
        <f>Table1[[#This Row],[Order Total Number]]-Table1[[#This Row],[Total Number]]</f>
        <v>1.9699999999997999</v>
      </c>
      <c r="AB3368">
        <f>VALUE(SUBSTITUTE(Table1[[#This Row],[Shipping Cost]],"$",""))</f>
        <v>11.37</v>
      </c>
      <c r="AC3368">
        <f>VALUE(SUBSTITUTE(Table1[[#This Row],[Discount $]],"$",""))</f>
        <v>245.89</v>
      </c>
      <c r="AD3368">
        <f>VALUE(SUBSTITUTE(Table1[[#This Row],[Retail Price]],"$",""))</f>
        <v>415.88</v>
      </c>
      <c r="AE3368" s="4">
        <f>(Table1[[#This Row],[Retail Price Number]]*Table1[[#This Row],[Order Quantity]])-Table1[[#This Row],[Discount $ Number]]+Table1[[#This Row],[Shipping Cost Number]]</f>
        <v>3508.4</v>
      </c>
      <c r="AF3368">
        <f>Table1[[#This Row],[Retail Price Number]]*Table1[[#This Row],[Order Quantity]]-Table1[[#This Row],[Discount $ Number]]</f>
        <v>3497.03</v>
      </c>
      <c r="AG3368">
        <f>(Table1[[#This Row],[Retail Price Number]]*Table1[[#This Row],[Order Quantity]])-Table1[[#This Row],[Discount $ Number]]-Table1[[#This Row],[Shipping Cost Number]]</f>
        <v>3485.6600000000003</v>
      </c>
      <c r="AH3368">
        <f>Table1[[#This Row],[Retail Price Number]]*Table1[[#This Row],[Order Quantity]]</f>
        <v>3742.92</v>
      </c>
      <c r="AI3368">
        <f>YEAR(Table1[[#This Row],[Order Date]])</f>
        <v>2016</v>
      </c>
    </row>
    <row r="3369" spans="1:35" x14ac:dyDescent="0.3">
      <c r="A3369" t="s">
        <v>9796</v>
      </c>
      <c r="B3369" s="1">
        <v>41521</v>
      </c>
      <c r="C3369" t="s">
        <v>44</v>
      </c>
      <c r="D3369" t="s">
        <v>195</v>
      </c>
      <c r="E3369" t="s">
        <v>46</v>
      </c>
      <c r="F3369" t="s">
        <v>47</v>
      </c>
      <c r="G3369" t="s">
        <v>134</v>
      </c>
      <c r="H3369" t="s">
        <v>48</v>
      </c>
      <c r="I3369" t="s">
        <v>31</v>
      </c>
      <c r="J3369" t="s">
        <v>1853</v>
      </c>
      <c r="K3369" t="s">
        <v>33</v>
      </c>
      <c r="L3369" t="s">
        <v>34</v>
      </c>
      <c r="M3369" t="s">
        <v>35</v>
      </c>
      <c r="N3369" s="1">
        <v>41523</v>
      </c>
      <c r="O3369" t="s">
        <v>1854</v>
      </c>
      <c r="P3369" s="3" t="s">
        <v>1855</v>
      </c>
      <c r="Q3369" t="s">
        <v>1856</v>
      </c>
      <c r="R3369">
        <v>10</v>
      </c>
      <c r="S3369" t="s">
        <v>10169</v>
      </c>
      <c r="T3369" s="2">
        <v>0.03</v>
      </c>
      <c r="U3369" t="s">
        <v>1185</v>
      </c>
      <c r="V3369" t="s">
        <v>10170</v>
      </c>
      <c r="W3369" t="s">
        <v>165</v>
      </c>
      <c r="X3369" t="s">
        <v>2194</v>
      </c>
      <c r="Y3369" s="3">
        <f>VALUE(SUBSTITUTE(Table1[[#This Row],[Order Total]],"$",""))</f>
        <v>2348.4699999999998</v>
      </c>
      <c r="Z3369">
        <f>VALUE(SUBSTITUTE(Table1[[#This Row],[Total]],"$",""))</f>
        <v>2494.9699999999998</v>
      </c>
      <c r="AA3369" s="3">
        <f>Table1[[#This Row],[Order Total Number]]-Table1[[#This Row],[Total Number]]</f>
        <v>-146.5</v>
      </c>
      <c r="AB3369">
        <f>VALUE(SUBSTITUTE(Table1[[#This Row],[Shipping Cost]],"$",""))</f>
        <v>4</v>
      </c>
      <c r="AC3369">
        <f>VALUE(SUBSTITUTE(Table1[[#This Row],[Discount $]],"$",""))</f>
        <v>142.75</v>
      </c>
      <c r="AD3369">
        <f>VALUE(SUBSTITUTE(Table1[[#This Row],[Retail Price]],"$",""))</f>
        <v>152.47999999999999</v>
      </c>
      <c r="AE3369" s="4">
        <f>(Table1[[#This Row],[Retail Price Number]]*Table1[[#This Row],[Order Quantity]])-Table1[[#This Row],[Discount $ Number]]+Table1[[#This Row],[Shipping Cost Number]]</f>
        <v>1386.05</v>
      </c>
      <c r="AF3369">
        <f>Table1[[#This Row],[Retail Price Number]]*Table1[[#This Row],[Order Quantity]]-Table1[[#This Row],[Discount $ Number]]</f>
        <v>1382.05</v>
      </c>
      <c r="AG3369">
        <f>(Table1[[#This Row],[Retail Price Number]]*Table1[[#This Row],[Order Quantity]])-Table1[[#This Row],[Discount $ Number]]-Table1[[#This Row],[Shipping Cost Number]]</f>
        <v>1378.05</v>
      </c>
      <c r="AH3369">
        <f>Table1[[#This Row],[Retail Price Number]]*Table1[[#This Row],[Order Quantity]]</f>
        <v>1524.8</v>
      </c>
      <c r="AI3369">
        <f>YEAR(Table1[[#This Row],[Order Date]])</f>
        <v>2013</v>
      </c>
    </row>
    <row r="3370" spans="1:35" x14ac:dyDescent="0.3">
      <c r="A3370" t="s">
        <v>1759</v>
      </c>
      <c r="B3370" s="1">
        <v>42535</v>
      </c>
      <c r="C3370" t="s">
        <v>1760</v>
      </c>
      <c r="D3370" t="s">
        <v>1232</v>
      </c>
      <c r="E3370" t="s">
        <v>27</v>
      </c>
      <c r="F3370" t="s">
        <v>28</v>
      </c>
      <c r="G3370" t="s">
        <v>29</v>
      </c>
      <c r="H3370" t="s">
        <v>281</v>
      </c>
      <c r="I3370" t="s">
        <v>31</v>
      </c>
      <c r="J3370" t="s">
        <v>373</v>
      </c>
      <c r="K3370" t="s">
        <v>33</v>
      </c>
      <c r="L3370" t="s">
        <v>34</v>
      </c>
      <c r="M3370" t="s">
        <v>35</v>
      </c>
      <c r="N3370" s="1">
        <v>42535</v>
      </c>
      <c r="O3370" t="s">
        <v>374</v>
      </c>
      <c r="P3370" s="3" t="s">
        <v>375</v>
      </c>
      <c r="Q3370" t="s">
        <v>376</v>
      </c>
      <c r="R3370">
        <v>40</v>
      </c>
      <c r="S3370" t="s">
        <v>1761</v>
      </c>
      <c r="T3370" s="2">
        <v>0.03</v>
      </c>
      <c r="U3370" t="s">
        <v>1169</v>
      </c>
      <c r="V3370" t="s">
        <v>1762</v>
      </c>
      <c r="W3370" t="s">
        <v>380</v>
      </c>
      <c r="X3370" t="s">
        <v>1763</v>
      </c>
      <c r="Y3370" s="3">
        <f>VALUE(SUBSTITUTE(Table1[[#This Row],[Order Total]],"$",""))</f>
        <v>226.59</v>
      </c>
      <c r="Z3370">
        <f>VALUE(SUBSTITUTE(Table1[[#This Row],[Total]],"$",""))</f>
        <v>224.27</v>
      </c>
      <c r="AA3370" s="3">
        <f>Table1[[#This Row],[Order Total Number]]-Table1[[#This Row],[Total Number]]</f>
        <v>2.3199999999999932</v>
      </c>
      <c r="AB3370">
        <f>VALUE(SUBSTITUTE(Table1[[#This Row],[Shipping Cost]],"$",""))</f>
        <v>5.81</v>
      </c>
      <c r="AC3370">
        <f>VALUE(SUBSTITUTE(Table1[[#This Row],[Discount $]],"$",""))</f>
        <v>2.64</v>
      </c>
      <c r="AD3370">
        <f>VALUE(SUBSTITUTE(Table1[[#This Row],[Retail Price]],"$",""))</f>
        <v>11.97</v>
      </c>
      <c r="AE3370" s="4">
        <f>(Table1[[#This Row],[Retail Price Number]]*Table1[[#This Row],[Order Quantity]])-Table1[[#This Row],[Discount $ Number]]+Table1[[#This Row],[Shipping Cost Number]]</f>
        <v>481.97</v>
      </c>
      <c r="AF3370">
        <f>Table1[[#This Row],[Retail Price Number]]*Table1[[#This Row],[Order Quantity]]-Table1[[#This Row],[Discount $ Number]]</f>
        <v>476.16</v>
      </c>
      <c r="AG3370">
        <f>(Table1[[#This Row],[Retail Price Number]]*Table1[[#This Row],[Order Quantity]])-Table1[[#This Row],[Discount $ Number]]-Table1[[#This Row],[Shipping Cost Number]]</f>
        <v>470.35</v>
      </c>
      <c r="AH3370">
        <f>Table1[[#This Row],[Retail Price Number]]*Table1[[#This Row],[Order Quantity]]</f>
        <v>478.8</v>
      </c>
      <c r="AI3370">
        <f>YEAR(Table1[[#This Row],[Order Date]])</f>
        <v>2016</v>
      </c>
    </row>
    <row r="3371" spans="1:35" x14ac:dyDescent="0.3">
      <c r="A3371" t="s">
        <v>1759</v>
      </c>
      <c r="B3371" s="1">
        <v>42034</v>
      </c>
      <c r="C3371" t="s">
        <v>6607</v>
      </c>
      <c r="D3371" t="s">
        <v>2544</v>
      </c>
      <c r="E3371" t="s">
        <v>27</v>
      </c>
      <c r="F3371" t="s">
        <v>28</v>
      </c>
      <c r="G3371" t="s">
        <v>91</v>
      </c>
      <c r="H3371" t="s">
        <v>217</v>
      </c>
      <c r="I3371" t="s">
        <v>92</v>
      </c>
      <c r="J3371" t="s">
        <v>6608</v>
      </c>
      <c r="K3371" t="s">
        <v>94</v>
      </c>
      <c r="L3371" t="s">
        <v>95</v>
      </c>
      <c r="M3371" t="s">
        <v>156</v>
      </c>
      <c r="N3371" s="1">
        <v>42340</v>
      </c>
      <c r="O3371" t="s">
        <v>995</v>
      </c>
      <c r="P3371" s="3" t="s">
        <v>996</v>
      </c>
      <c r="Q3371" t="s">
        <v>997</v>
      </c>
      <c r="R3371">
        <v>33</v>
      </c>
      <c r="S3371" t="s">
        <v>6609</v>
      </c>
      <c r="T3371" s="2">
        <v>0.03</v>
      </c>
      <c r="U3371" t="s">
        <v>6610</v>
      </c>
      <c r="V3371" t="s">
        <v>6611</v>
      </c>
      <c r="W3371" t="s">
        <v>1001</v>
      </c>
      <c r="X3371" t="s">
        <v>6612</v>
      </c>
      <c r="Y3371" s="3">
        <f>VALUE(SUBSTITUTE(Table1[[#This Row],[Order Total]],"$",""))</f>
        <v>219.01</v>
      </c>
      <c r="Z3371">
        <f>VALUE(SUBSTITUTE(Table1[[#This Row],[Total]],"$",""))</f>
        <v>238.9</v>
      </c>
      <c r="AA3371" s="3">
        <f>Table1[[#This Row],[Order Total Number]]-Table1[[#This Row],[Total Number]]</f>
        <v>-19.890000000000015</v>
      </c>
      <c r="AB3371">
        <f>VALUE(SUBSTITUTE(Table1[[#This Row],[Shipping Cost]],"$",""))</f>
        <v>8.2200000000000006</v>
      </c>
      <c r="AC3371">
        <f>VALUE(SUBSTITUTE(Table1[[#This Row],[Discount $]],"$",""))</f>
        <v>11.89</v>
      </c>
      <c r="AD3371">
        <f>VALUE(SUBSTITUTE(Table1[[#This Row],[Retail Price]],"$",""))</f>
        <v>34.76</v>
      </c>
      <c r="AE3371" s="4">
        <f>(Table1[[#This Row],[Retail Price Number]]*Table1[[#This Row],[Order Quantity]])-Table1[[#This Row],[Discount $ Number]]+Table1[[#This Row],[Shipping Cost Number]]</f>
        <v>1143.4099999999999</v>
      </c>
      <c r="AF3371">
        <f>Table1[[#This Row],[Retail Price Number]]*Table1[[#This Row],[Order Quantity]]-Table1[[#This Row],[Discount $ Number]]</f>
        <v>1135.1899999999998</v>
      </c>
      <c r="AG3371">
        <f>(Table1[[#This Row],[Retail Price Number]]*Table1[[#This Row],[Order Quantity]])-Table1[[#This Row],[Discount $ Number]]-Table1[[#This Row],[Shipping Cost Number]]</f>
        <v>1126.9699999999998</v>
      </c>
      <c r="AH3371">
        <f>Table1[[#This Row],[Retail Price Number]]*Table1[[#This Row],[Order Quantity]]</f>
        <v>1147.08</v>
      </c>
      <c r="AI3371">
        <f>YEAR(Table1[[#This Row],[Order Date]])</f>
        <v>2015</v>
      </c>
    </row>
    <row r="3372" spans="1:35" x14ac:dyDescent="0.3">
      <c r="A3372" t="s">
        <v>1759</v>
      </c>
      <c r="B3372" s="1">
        <v>42338</v>
      </c>
      <c r="C3372" t="s">
        <v>1253</v>
      </c>
      <c r="D3372" t="s">
        <v>974</v>
      </c>
      <c r="E3372" t="s">
        <v>46</v>
      </c>
      <c r="F3372" t="s">
        <v>47</v>
      </c>
      <c r="G3372" t="s">
        <v>91</v>
      </c>
      <c r="H3372" t="s">
        <v>48</v>
      </c>
      <c r="I3372" t="s">
        <v>63</v>
      </c>
      <c r="J3372" t="s">
        <v>2510</v>
      </c>
      <c r="K3372" t="s">
        <v>94</v>
      </c>
      <c r="L3372" t="s">
        <v>34</v>
      </c>
      <c r="M3372" t="s">
        <v>35</v>
      </c>
      <c r="N3372" s="1">
        <v>42339</v>
      </c>
      <c r="O3372" t="s">
        <v>2475</v>
      </c>
      <c r="P3372" s="3" t="s">
        <v>2511</v>
      </c>
      <c r="Q3372" t="s">
        <v>2512</v>
      </c>
      <c r="R3372">
        <v>32</v>
      </c>
      <c r="S3372" t="s">
        <v>8085</v>
      </c>
      <c r="T3372" s="2">
        <v>0.1</v>
      </c>
      <c r="U3372" t="s">
        <v>68</v>
      </c>
      <c r="V3372" t="s">
        <v>8086</v>
      </c>
      <c r="W3372" t="s">
        <v>2516</v>
      </c>
      <c r="X3372" t="s">
        <v>8087</v>
      </c>
      <c r="Y3372" s="3">
        <f>VALUE(SUBSTITUTE(Table1[[#This Row],[Order Total]],"$",""))</f>
        <v>102.48</v>
      </c>
      <c r="Z3372">
        <f>VALUE(SUBSTITUTE(Table1[[#This Row],[Total]],"$",""))</f>
        <v>103.7</v>
      </c>
      <c r="AA3372" s="3">
        <f>Table1[[#This Row],[Order Total Number]]-Table1[[#This Row],[Total Number]]</f>
        <v>-1.2199999999999989</v>
      </c>
      <c r="AB3372">
        <f>VALUE(SUBSTITUTE(Table1[[#This Row],[Shipping Cost]],"$",""))</f>
        <v>1.22</v>
      </c>
      <c r="AC3372">
        <f>VALUE(SUBSTITUTE(Table1[[#This Row],[Discount $]],"$",""))</f>
        <v>1.04</v>
      </c>
      <c r="AD3372">
        <f>VALUE(SUBSTITUTE(Table1[[#This Row],[Retail Price]],"$",""))</f>
        <v>6.47</v>
      </c>
      <c r="AE3372" s="4">
        <f>(Table1[[#This Row],[Retail Price Number]]*Table1[[#This Row],[Order Quantity]])-Table1[[#This Row],[Discount $ Number]]+Table1[[#This Row],[Shipping Cost Number]]</f>
        <v>207.22</v>
      </c>
      <c r="AF3372">
        <f>Table1[[#This Row],[Retail Price Number]]*Table1[[#This Row],[Order Quantity]]-Table1[[#This Row],[Discount $ Number]]</f>
        <v>206</v>
      </c>
      <c r="AG3372">
        <f>(Table1[[#This Row],[Retail Price Number]]*Table1[[#This Row],[Order Quantity]])-Table1[[#This Row],[Discount $ Number]]-Table1[[#This Row],[Shipping Cost Number]]</f>
        <v>204.78</v>
      </c>
      <c r="AH3372">
        <f>Table1[[#This Row],[Retail Price Number]]*Table1[[#This Row],[Order Quantity]]</f>
        <v>207.04</v>
      </c>
      <c r="AI3372">
        <f>YEAR(Table1[[#This Row],[Order Date]])</f>
        <v>2015</v>
      </c>
    </row>
    <row r="3373" spans="1:35" x14ac:dyDescent="0.3">
      <c r="A3373" t="s">
        <v>1759</v>
      </c>
      <c r="B3373" s="1">
        <v>42728</v>
      </c>
      <c r="C3373" t="s">
        <v>477</v>
      </c>
      <c r="D3373" t="s">
        <v>465</v>
      </c>
      <c r="E3373" t="s">
        <v>27</v>
      </c>
      <c r="F3373" t="s">
        <v>28</v>
      </c>
      <c r="G3373" t="s">
        <v>77</v>
      </c>
      <c r="H3373" t="s">
        <v>205</v>
      </c>
      <c r="I3373" t="s">
        <v>92</v>
      </c>
      <c r="J3373" t="s">
        <v>1365</v>
      </c>
      <c r="K3373" t="s">
        <v>94</v>
      </c>
      <c r="L3373" t="s">
        <v>34</v>
      </c>
      <c r="M3373" t="s">
        <v>35</v>
      </c>
      <c r="N3373" s="1">
        <v>42730</v>
      </c>
      <c r="O3373" t="s">
        <v>925</v>
      </c>
      <c r="P3373" s="3" t="s">
        <v>758</v>
      </c>
      <c r="Q3373" t="s">
        <v>254</v>
      </c>
      <c r="R3373">
        <v>11</v>
      </c>
      <c r="S3373" t="s">
        <v>12800</v>
      </c>
      <c r="T3373" s="2">
        <v>0.08</v>
      </c>
      <c r="U3373" t="s">
        <v>127</v>
      </c>
      <c r="V3373" t="s">
        <v>5261</v>
      </c>
      <c r="W3373" t="s">
        <v>1369</v>
      </c>
      <c r="X3373" t="s">
        <v>12801</v>
      </c>
      <c r="Y3373" s="3">
        <f>VALUE(SUBSTITUTE(Table1[[#This Row],[Order Total]],"$",""))</f>
        <v>24.62</v>
      </c>
      <c r="Z3373">
        <f>VALUE(SUBSTITUTE(Table1[[#This Row],[Total]],"$",""))</f>
        <v>28.56</v>
      </c>
      <c r="AA3373" s="3">
        <f>Table1[[#This Row],[Order Total Number]]-Table1[[#This Row],[Total Number]]</f>
        <v>-3.9399999999999977</v>
      </c>
      <c r="AB3373">
        <f>VALUE(SUBSTITUTE(Table1[[#This Row],[Shipping Cost]],"$",""))</f>
        <v>0.93</v>
      </c>
      <c r="AC3373">
        <f>VALUE(SUBSTITUTE(Table1[[#This Row],[Discount $]],"$",""))</f>
        <v>0</v>
      </c>
      <c r="AD3373">
        <f>VALUE(SUBSTITUTE(Table1[[#This Row],[Retail Price]],"$",""))</f>
        <v>2.84</v>
      </c>
      <c r="AE3373" s="4">
        <f>(Table1[[#This Row],[Retail Price Number]]*Table1[[#This Row],[Order Quantity]])-Table1[[#This Row],[Discount $ Number]]+Table1[[#This Row],[Shipping Cost Number]]</f>
        <v>32.17</v>
      </c>
      <c r="AF3373">
        <f>Table1[[#This Row],[Retail Price Number]]*Table1[[#This Row],[Order Quantity]]-Table1[[#This Row],[Discount $ Number]]</f>
        <v>31.24</v>
      </c>
      <c r="AG3373">
        <f>(Table1[[#This Row],[Retail Price Number]]*Table1[[#This Row],[Order Quantity]])-Table1[[#This Row],[Discount $ Number]]-Table1[[#This Row],[Shipping Cost Number]]</f>
        <v>30.31</v>
      </c>
      <c r="AH3373">
        <f>Table1[[#This Row],[Retail Price Number]]*Table1[[#This Row],[Order Quantity]]</f>
        <v>31.24</v>
      </c>
      <c r="AI3373">
        <f>YEAR(Table1[[#This Row],[Order Date]])</f>
        <v>2016</v>
      </c>
    </row>
    <row r="3374" spans="1:35" x14ac:dyDescent="0.3">
      <c r="A3374" t="s">
        <v>10174</v>
      </c>
      <c r="B3374" s="1">
        <v>42485</v>
      </c>
      <c r="C3374" t="s">
        <v>884</v>
      </c>
      <c r="D3374" t="s">
        <v>591</v>
      </c>
      <c r="E3374" t="s">
        <v>27</v>
      </c>
      <c r="F3374" t="s">
        <v>28</v>
      </c>
      <c r="G3374" t="s">
        <v>29</v>
      </c>
      <c r="H3374" t="s">
        <v>241</v>
      </c>
      <c r="I3374" t="s">
        <v>63</v>
      </c>
      <c r="J3374" t="s">
        <v>355</v>
      </c>
      <c r="K3374" t="s">
        <v>94</v>
      </c>
      <c r="L3374" t="s">
        <v>109</v>
      </c>
      <c r="M3374" t="s">
        <v>35</v>
      </c>
      <c r="N3374" s="1">
        <v>42488</v>
      </c>
      <c r="O3374" t="s">
        <v>129</v>
      </c>
      <c r="P3374" s="3" t="s">
        <v>356</v>
      </c>
      <c r="Q3374" t="s">
        <v>357</v>
      </c>
      <c r="R3374">
        <v>22</v>
      </c>
      <c r="S3374" t="s">
        <v>3677</v>
      </c>
      <c r="T3374" s="2">
        <v>0.1</v>
      </c>
      <c r="U3374" t="s">
        <v>2531</v>
      </c>
      <c r="V3374" t="s">
        <v>10175</v>
      </c>
      <c r="W3374" t="s">
        <v>361</v>
      </c>
      <c r="X3374" t="s">
        <v>10176</v>
      </c>
      <c r="Y3374" s="3">
        <f>VALUE(SUBSTITUTE(Table1[[#This Row],[Order Total]],"$",""))</f>
        <v>245.3</v>
      </c>
      <c r="Z3374">
        <f>VALUE(SUBSTITUTE(Table1[[#This Row],[Total]],"$",""))</f>
        <v>233.73</v>
      </c>
      <c r="AA3374" s="3">
        <f>Table1[[#This Row],[Order Total Number]]-Table1[[#This Row],[Total Number]]</f>
        <v>11.570000000000022</v>
      </c>
      <c r="AB3374">
        <f>VALUE(SUBSTITUTE(Table1[[#This Row],[Shipping Cost]],"$",""))</f>
        <v>3.6</v>
      </c>
      <c r="AC3374">
        <f>VALUE(SUBSTITUTE(Table1[[#This Row],[Discount $]],"$",""))</f>
        <v>2.48</v>
      </c>
      <c r="AD3374">
        <f>VALUE(SUBSTITUTE(Table1[[#This Row],[Retail Price]],"$",""))</f>
        <v>5.68</v>
      </c>
      <c r="AE3374" s="4">
        <f>(Table1[[#This Row],[Retail Price Number]]*Table1[[#This Row],[Order Quantity]])-Table1[[#This Row],[Discount $ Number]]+Table1[[#This Row],[Shipping Cost Number]]</f>
        <v>126.07999999999998</v>
      </c>
      <c r="AF3374">
        <f>Table1[[#This Row],[Retail Price Number]]*Table1[[#This Row],[Order Quantity]]-Table1[[#This Row],[Discount $ Number]]</f>
        <v>122.47999999999999</v>
      </c>
      <c r="AG3374">
        <f>(Table1[[#This Row],[Retail Price Number]]*Table1[[#This Row],[Order Quantity]])-Table1[[#This Row],[Discount $ Number]]-Table1[[#This Row],[Shipping Cost Number]]</f>
        <v>118.88</v>
      </c>
      <c r="AH3374">
        <f>Table1[[#This Row],[Retail Price Number]]*Table1[[#This Row],[Order Quantity]]</f>
        <v>124.96</v>
      </c>
      <c r="AI3374">
        <f>YEAR(Table1[[#This Row],[Order Date]])</f>
        <v>2016</v>
      </c>
    </row>
    <row r="3375" spans="1:35" x14ac:dyDescent="0.3">
      <c r="A3375" t="s">
        <v>10174</v>
      </c>
      <c r="B3375" s="1">
        <v>41571</v>
      </c>
      <c r="C3375" t="s">
        <v>4431</v>
      </c>
      <c r="D3375" t="s">
        <v>1053</v>
      </c>
      <c r="E3375" t="s">
        <v>27</v>
      </c>
      <c r="F3375" t="s">
        <v>28</v>
      </c>
      <c r="G3375" t="s">
        <v>77</v>
      </c>
      <c r="H3375" t="s">
        <v>281</v>
      </c>
      <c r="I3375" t="s">
        <v>92</v>
      </c>
      <c r="J3375" t="s">
        <v>1853</v>
      </c>
      <c r="K3375" t="s">
        <v>33</v>
      </c>
      <c r="L3375" t="s">
        <v>34</v>
      </c>
      <c r="M3375" t="s">
        <v>35</v>
      </c>
      <c r="N3375" s="1">
        <v>41574</v>
      </c>
      <c r="O3375" t="s">
        <v>1854</v>
      </c>
      <c r="P3375" s="3" t="s">
        <v>1855</v>
      </c>
      <c r="Q3375" t="s">
        <v>1856</v>
      </c>
      <c r="R3375">
        <v>8</v>
      </c>
      <c r="S3375" t="s">
        <v>10185</v>
      </c>
      <c r="T3375" s="2">
        <v>0.05</v>
      </c>
      <c r="U3375" t="s">
        <v>10186</v>
      </c>
      <c r="V3375" t="s">
        <v>10187</v>
      </c>
      <c r="W3375" t="s">
        <v>165</v>
      </c>
      <c r="X3375" t="s">
        <v>10188</v>
      </c>
      <c r="Y3375" s="3">
        <f>VALUE(SUBSTITUTE(Table1[[#This Row],[Order Total]],"$",""))</f>
        <v>4271.7</v>
      </c>
      <c r="Z3375">
        <f>VALUE(SUBSTITUTE(Table1[[#This Row],[Total]],"$",""))</f>
        <v>4524.92</v>
      </c>
      <c r="AA3375" s="3">
        <f>Table1[[#This Row],[Order Total Number]]-Table1[[#This Row],[Total Number]]</f>
        <v>-253.22000000000025</v>
      </c>
      <c r="AB3375">
        <f>VALUE(SUBSTITUTE(Table1[[#This Row],[Shipping Cost]],"$",""))</f>
        <v>4</v>
      </c>
      <c r="AC3375">
        <f>VALUE(SUBSTITUTE(Table1[[#This Row],[Discount $]],"$",""))</f>
        <v>166.42</v>
      </c>
      <c r="AD3375">
        <f>VALUE(SUBSTITUTE(Table1[[#This Row],[Retail Price]],"$",""))</f>
        <v>152.47999999999999</v>
      </c>
      <c r="AE3375" s="4">
        <f>(Table1[[#This Row],[Retail Price Number]]*Table1[[#This Row],[Order Quantity]])-Table1[[#This Row],[Discount $ Number]]+Table1[[#This Row],[Shipping Cost Number]]</f>
        <v>1057.4199999999998</v>
      </c>
      <c r="AF3375">
        <f>Table1[[#This Row],[Retail Price Number]]*Table1[[#This Row],[Order Quantity]]-Table1[[#This Row],[Discount $ Number]]</f>
        <v>1053.4199999999998</v>
      </c>
      <c r="AG3375">
        <f>(Table1[[#This Row],[Retail Price Number]]*Table1[[#This Row],[Order Quantity]])-Table1[[#This Row],[Discount $ Number]]-Table1[[#This Row],[Shipping Cost Number]]</f>
        <v>1049.4199999999998</v>
      </c>
      <c r="AH3375">
        <f>Table1[[#This Row],[Retail Price Number]]*Table1[[#This Row],[Order Quantity]]</f>
        <v>1219.8399999999999</v>
      </c>
      <c r="AI3375">
        <f>YEAR(Table1[[#This Row],[Order Date]])</f>
        <v>2013</v>
      </c>
    </row>
    <row r="3376" spans="1:35" x14ac:dyDescent="0.3">
      <c r="A3376" t="s">
        <v>1817</v>
      </c>
      <c r="B3376" s="1">
        <v>42682</v>
      </c>
      <c r="C3376" t="s">
        <v>1818</v>
      </c>
      <c r="D3376" t="s">
        <v>622</v>
      </c>
      <c r="E3376" t="s">
        <v>27</v>
      </c>
      <c r="F3376" t="s">
        <v>28</v>
      </c>
      <c r="G3376" t="s">
        <v>29</v>
      </c>
      <c r="H3376" t="s">
        <v>433</v>
      </c>
      <c r="I3376" t="s">
        <v>31</v>
      </c>
      <c r="J3376" t="s">
        <v>1365</v>
      </c>
      <c r="K3376" t="s">
        <v>723</v>
      </c>
      <c r="L3376" t="s">
        <v>109</v>
      </c>
      <c r="M3376" t="s">
        <v>35</v>
      </c>
      <c r="N3376" s="1">
        <v>42684</v>
      </c>
      <c r="O3376" t="s">
        <v>925</v>
      </c>
      <c r="P3376" s="3" t="s">
        <v>758</v>
      </c>
      <c r="Q3376" t="s">
        <v>254</v>
      </c>
      <c r="R3376">
        <v>10</v>
      </c>
      <c r="S3376" t="s">
        <v>1819</v>
      </c>
      <c r="T3376" s="2">
        <v>0.1</v>
      </c>
      <c r="U3376" t="s">
        <v>1820</v>
      </c>
      <c r="V3376" t="s">
        <v>1821</v>
      </c>
      <c r="W3376" t="s">
        <v>1369</v>
      </c>
      <c r="X3376" t="s">
        <v>1822</v>
      </c>
      <c r="Y3376" s="3">
        <f>VALUE(SUBSTITUTE(Table1[[#This Row],[Order Total]],"$",""))</f>
        <v>74.680000000000007</v>
      </c>
      <c r="Z3376">
        <f>VALUE(SUBSTITUTE(Table1[[#This Row],[Total]],"$",""))</f>
        <v>75.45</v>
      </c>
      <c r="AA3376" s="3">
        <f>Table1[[#This Row],[Order Total Number]]-Table1[[#This Row],[Total Number]]</f>
        <v>-0.76999999999999602</v>
      </c>
      <c r="AB3376">
        <f>VALUE(SUBSTITUTE(Table1[[#This Row],[Shipping Cost]],"$",""))</f>
        <v>0.93</v>
      </c>
      <c r="AC3376">
        <f>VALUE(SUBSTITUTE(Table1[[#This Row],[Discount $]],"$",""))</f>
        <v>3.62</v>
      </c>
      <c r="AD3376">
        <f>VALUE(SUBSTITUTE(Table1[[#This Row],[Retail Price]],"$",""))</f>
        <v>2.84</v>
      </c>
      <c r="AE3376" s="4">
        <f>(Table1[[#This Row],[Retail Price Number]]*Table1[[#This Row],[Order Quantity]])-Table1[[#This Row],[Discount $ Number]]+Table1[[#This Row],[Shipping Cost Number]]</f>
        <v>25.709999999999997</v>
      </c>
      <c r="AF3376">
        <f>Table1[[#This Row],[Retail Price Number]]*Table1[[#This Row],[Order Quantity]]-Table1[[#This Row],[Discount $ Number]]</f>
        <v>24.779999999999998</v>
      </c>
      <c r="AG3376">
        <f>(Table1[[#This Row],[Retail Price Number]]*Table1[[#This Row],[Order Quantity]])-Table1[[#This Row],[Discount $ Number]]-Table1[[#This Row],[Shipping Cost Number]]</f>
        <v>23.849999999999998</v>
      </c>
      <c r="AH3376">
        <f>Table1[[#This Row],[Retail Price Number]]*Table1[[#This Row],[Order Quantity]]</f>
        <v>28.4</v>
      </c>
      <c r="AI3376">
        <f>YEAR(Table1[[#This Row],[Order Date]])</f>
        <v>2016</v>
      </c>
    </row>
    <row r="3377" spans="1:35" x14ac:dyDescent="0.3">
      <c r="A3377" t="s">
        <v>1817</v>
      </c>
      <c r="B3377" s="1">
        <v>41894</v>
      </c>
      <c r="C3377" t="s">
        <v>10043</v>
      </c>
      <c r="D3377" t="s">
        <v>252</v>
      </c>
      <c r="E3377" t="s">
        <v>27</v>
      </c>
      <c r="F3377" t="s">
        <v>28</v>
      </c>
      <c r="G3377" t="s">
        <v>91</v>
      </c>
      <c r="H3377" t="s">
        <v>62</v>
      </c>
      <c r="I3377" t="s">
        <v>92</v>
      </c>
      <c r="J3377" t="s">
        <v>994</v>
      </c>
      <c r="K3377" t="s">
        <v>94</v>
      </c>
      <c r="L3377" t="s">
        <v>34</v>
      </c>
      <c r="M3377" t="s">
        <v>35</v>
      </c>
      <c r="N3377" s="1">
        <v>41901</v>
      </c>
      <c r="O3377" t="s">
        <v>995</v>
      </c>
      <c r="P3377" s="3" t="s">
        <v>996</v>
      </c>
      <c r="Q3377" t="s">
        <v>997</v>
      </c>
      <c r="R3377">
        <v>22</v>
      </c>
      <c r="S3377" t="s">
        <v>10044</v>
      </c>
      <c r="T3377" s="2">
        <v>0.1</v>
      </c>
      <c r="U3377" t="s">
        <v>10045</v>
      </c>
      <c r="V3377" t="s">
        <v>10046</v>
      </c>
      <c r="W3377" t="s">
        <v>1001</v>
      </c>
      <c r="X3377" t="s">
        <v>7373</v>
      </c>
      <c r="Y3377" s="3">
        <f>VALUE(SUBSTITUTE(Table1[[#This Row],[Order Total]],"$",""))</f>
        <v>1359.91</v>
      </c>
      <c r="Z3377">
        <f>VALUE(SUBSTITUTE(Table1[[#This Row],[Total]],"$",""))</f>
        <v>1460.28</v>
      </c>
      <c r="AA3377" s="3">
        <f>Table1[[#This Row],[Order Total Number]]-Table1[[#This Row],[Total Number]]</f>
        <v>-100.36999999999989</v>
      </c>
      <c r="AB3377">
        <f>VALUE(SUBSTITUTE(Table1[[#This Row],[Shipping Cost]],"$",""))</f>
        <v>8.2200000000000006</v>
      </c>
      <c r="AC3377">
        <f>VALUE(SUBSTITUTE(Table1[[#This Row],[Discount $]],"$",""))</f>
        <v>137.31</v>
      </c>
      <c r="AD3377">
        <f>VALUE(SUBSTITUTE(Table1[[#This Row],[Retail Price]],"$",""))</f>
        <v>34.76</v>
      </c>
      <c r="AE3377" s="4">
        <f>(Table1[[#This Row],[Retail Price Number]]*Table1[[#This Row],[Order Quantity]])-Table1[[#This Row],[Discount $ Number]]+Table1[[#This Row],[Shipping Cost Number]]</f>
        <v>635.62999999999988</v>
      </c>
      <c r="AF3377">
        <f>Table1[[#This Row],[Retail Price Number]]*Table1[[#This Row],[Order Quantity]]-Table1[[#This Row],[Discount $ Number]]</f>
        <v>627.40999999999985</v>
      </c>
      <c r="AG3377">
        <f>(Table1[[#This Row],[Retail Price Number]]*Table1[[#This Row],[Order Quantity]])-Table1[[#This Row],[Discount $ Number]]-Table1[[#This Row],[Shipping Cost Number]]</f>
        <v>619.18999999999983</v>
      </c>
      <c r="AH3377">
        <f>Table1[[#This Row],[Retail Price Number]]*Table1[[#This Row],[Order Quantity]]</f>
        <v>764.71999999999991</v>
      </c>
      <c r="AI3377">
        <f>YEAR(Table1[[#This Row],[Order Date]])</f>
        <v>2014</v>
      </c>
    </row>
    <row r="3378" spans="1:35" x14ac:dyDescent="0.3">
      <c r="A3378" t="s">
        <v>1817</v>
      </c>
      <c r="B3378" s="1">
        <v>41974</v>
      </c>
      <c r="C3378" t="s">
        <v>894</v>
      </c>
      <c r="D3378" t="s">
        <v>895</v>
      </c>
      <c r="E3378" t="s">
        <v>27</v>
      </c>
      <c r="F3378" t="s">
        <v>28</v>
      </c>
      <c r="G3378" t="s">
        <v>134</v>
      </c>
      <c r="H3378" t="s">
        <v>289</v>
      </c>
      <c r="I3378" t="s">
        <v>121</v>
      </c>
      <c r="J3378" t="s">
        <v>197</v>
      </c>
      <c r="K3378" t="s">
        <v>94</v>
      </c>
      <c r="L3378" t="s">
        <v>34</v>
      </c>
      <c r="M3378" t="s">
        <v>35</v>
      </c>
      <c r="N3378" s="1">
        <v>41978</v>
      </c>
      <c r="O3378" t="s">
        <v>198</v>
      </c>
      <c r="P3378" s="3" t="s">
        <v>37</v>
      </c>
      <c r="Q3378" t="s">
        <v>57</v>
      </c>
      <c r="R3378">
        <v>9</v>
      </c>
      <c r="S3378" t="s">
        <v>1460</v>
      </c>
      <c r="T3378" s="2">
        <v>0.06</v>
      </c>
      <c r="U3378" t="s">
        <v>3166</v>
      </c>
      <c r="V3378" t="s">
        <v>11050</v>
      </c>
      <c r="W3378" t="s">
        <v>116</v>
      </c>
      <c r="X3378" t="s">
        <v>9418</v>
      </c>
      <c r="Y3378" s="3">
        <f>VALUE(SUBSTITUTE(Table1[[#This Row],[Order Total]],"$",""))</f>
        <v>33.92</v>
      </c>
      <c r="Z3378">
        <f>VALUE(SUBSTITUTE(Table1[[#This Row],[Total]],"$",""))</f>
        <v>33.29</v>
      </c>
      <c r="AA3378" s="3">
        <f>Table1[[#This Row],[Order Total Number]]-Table1[[#This Row],[Total Number]]</f>
        <v>0.63000000000000256</v>
      </c>
      <c r="AB3378">
        <f>VALUE(SUBSTITUTE(Table1[[#This Row],[Shipping Cost]],"$",""))</f>
        <v>1.49</v>
      </c>
      <c r="AC3378">
        <f>VALUE(SUBSTITUTE(Table1[[#This Row],[Discount $]],"$",""))</f>
        <v>0.36</v>
      </c>
      <c r="AD3378">
        <f>VALUE(SUBSTITUTE(Table1[[#This Row],[Retail Price]],"$",""))</f>
        <v>1.88</v>
      </c>
      <c r="AE3378" s="4">
        <f>(Table1[[#This Row],[Retail Price Number]]*Table1[[#This Row],[Order Quantity]])-Table1[[#This Row],[Discount $ Number]]+Table1[[#This Row],[Shipping Cost Number]]</f>
        <v>18.049999999999997</v>
      </c>
      <c r="AF3378">
        <f>Table1[[#This Row],[Retail Price Number]]*Table1[[#This Row],[Order Quantity]]-Table1[[#This Row],[Discount $ Number]]</f>
        <v>16.559999999999999</v>
      </c>
      <c r="AG3378">
        <f>(Table1[[#This Row],[Retail Price Number]]*Table1[[#This Row],[Order Quantity]])-Table1[[#This Row],[Discount $ Number]]-Table1[[#This Row],[Shipping Cost Number]]</f>
        <v>15.069999999999999</v>
      </c>
      <c r="AH3378">
        <f>Table1[[#This Row],[Retail Price Number]]*Table1[[#This Row],[Order Quantity]]</f>
        <v>16.919999999999998</v>
      </c>
      <c r="AI3378">
        <f>YEAR(Table1[[#This Row],[Order Date]])</f>
        <v>2014</v>
      </c>
    </row>
    <row r="3379" spans="1:35" x14ac:dyDescent="0.3">
      <c r="A3379" t="s">
        <v>1817</v>
      </c>
      <c r="B3379" s="1">
        <v>42602</v>
      </c>
      <c r="C3379" t="s">
        <v>1638</v>
      </c>
      <c r="D3379" t="s">
        <v>45</v>
      </c>
      <c r="E3379" t="s">
        <v>46</v>
      </c>
      <c r="F3379" t="s">
        <v>47</v>
      </c>
      <c r="G3379" t="s">
        <v>77</v>
      </c>
      <c r="H3379" t="s">
        <v>48</v>
      </c>
      <c r="I3379" t="s">
        <v>121</v>
      </c>
      <c r="J3379" t="s">
        <v>1365</v>
      </c>
      <c r="K3379" t="s">
        <v>94</v>
      </c>
      <c r="L3379" t="s">
        <v>109</v>
      </c>
      <c r="M3379" t="s">
        <v>35</v>
      </c>
      <c r="N3379" s="1">
        <v>42607</v>
      </c>
      <c r="O3379" t="s">
        <v>925</v>
      </c>
      <c r="P3379" s="3" t="s">
        <v>758</v>
      </c>
      <c r="Q3379" t="s">
        <v>254</v>
      </c>
      <c r="R3379">
        <v>34</v>
      </c>
      <c r="S3379" t="s">
        <v>11296</v>
      </c>
      <c r="T3379" s="2">
        <v>0.04</v>
      </c>
      <c r="U3379" t="s">
        <v>7793</v>
      </c>
      <c r="V3379" t="s">
        <v>1640</v>
      </c>
      <c r="W3379" t="s">
        <v>1369</v>
      </c>
      <c r="X3379" t="s">
        <v>8658</v>
      </c>
      <c r="Y3379" s="3">
        <f>VALUE(SUBSTITUTE(Table1[[#This Row],[Order Total]],"$",""))</f>
        <v>99.49</v>
      </c>
      <c r="Z3379">
        <f>VALUE(SUBSTITUTE(Table1[[#This Row],[Total]],"$",""))</f>
        <v>90.69</v>
      </c>
      <c r="AA3379" s="3">
        <f>Table1[[#This Row],[Order Total Number]]-Table1[[#This Row],[Total Number]]</f>
        <v>8.7999999999999972</v>
      </c>
      <c r="AB3379">
        <f>VALUE(SUBSTITUTE(Table1[[#This Row],[Shipping Cost]],"$",""))</f>
        <v>0.93</v>
      </c>
      <c r="AC3379">
        <f>VALUE(SUBSTITUTE(Table1[[#This Row],[Discount $]],"$",""))</f>
        <v>6.55</v>
      </c>
      <c r="AD3379">
        <f>VALUE(SUBSTITUTE(Table1[[#This Row],[Retail Price]],"$",""))</f>
        <v>2.84</v>
      </c>
      <c r="AE3379" s="4">
        <f>(Table1[[#This Row],[Retail Price Number]]*Table1[[#This Row],[Order Quantity]])-Table1[[#This Row],[Discount $ Number]]+Table1[[#This Row],[Shipping Cost Number]]</f>
        <v>90.940000000000012</v>
      </c>
      <c r="AF3379">
        <f>Table1[[#This Row],[Retail Price Number]]*Table1[[#This Row],[Order Quantity]]-Table1[[#This Row],[Discount $ Number]]</f>
        <v>90.01</v>
      </c>
      <c r="AG3379">
        <f>(Table1[[#This Row],[Retail Price Number]]*Table1[[#This Row],[Order Quantity]])-Table1[[#This Row],[Discount $ Number]]-Table1[[#This Row],[Shipping Cost Number]]</f>
        <v>89.08</v>
      </c>
      <c r="AH3379">
        <f>Table1[[#This Row],[Retail Price Number]]*Table1[[#This Row],[Order Quantity]]</f>
        <v>96.56</v>
      </c>
      <c r="AI3379">
        <f>YEAR(Table1[[#This Row],[Order Date]])</f>
        <v>2016</v>
      </c>
    </row>
    <row r="3380" spans="1:35" x14ac:dyDescent="0.3">
      <c r="A3380" t="s">
        <v>298</v>
      </c>
      <c r="B3380" s="1">
        <v>41939</v>
      </c>
      <c r="C3380" t="s">
        <v>299</v>
      </c>
      <c r="D3380" t="s">
        <v>228</v>
      </c>
      <c r="E3380" t="s">
        <v>46</v>
      </c>
      <c r="F3380" t="s">
        <v>47</v>
      </c>
      <c r="G3380" t="s">
        <v>77</v>
      </c>
      <c r="H3380" t="s">
        <v>107</v>
      </c>
      <c r="I3380" t="s">
        <v>196</v>
      </c>
      <c r="J3380" t="s">
        <v>253</v>
      </c>
      <c r="K3380" t="s">
        <v>94</v>
      </c>
      <c r="L3380" t="s">
        <v>109</v>
      </c>
      <c r="M3380" t="s">
        <v>35</v>
      </c>
      <c r="N3380" s="1">
        <v>41943</v>
      </c>
      <c r="O3380" t="s">
        <v>254</v>
      </c>
      <c r="P3380" s="3" t="s">
        <v>255</v>
      </c>
      <c r="Q3380" t="s">
        <v>256</v>
      </c>
      <c r="R3380">
        <v>23</v>
      </c>
      <c r="S3380" t="s">
        <v>300</v>
      </c>
      <c r="T3380" s="2">
        <v>0.01</v>
      </c>
      <c r="U3380" t="s">
        <v>301</v>
      </c>
      <c r="V3380" t="s">
        <v>302</v>
      </c>
      <c r="W3380" t="s">
        <v>260</v>
      </c>
      <c r="X3380" t="s">
        <v>303</v>
      </c>
      <c r="Y3380" s="3">
        <f>VALUE(SUBSTITUTE(Table1[[#This Row],[Order Total]],"$",""))</f>
        <v>106.29</v>
      </c>
      <c r="Z3380">
        <f>VALUE(SUBSTITUTE(Table1[[#This Row],[Total]],"$",""))</f>
        <v>107.28</v>
      </c>
      <c r="AA3380" s="3">
        <f>Table1[[#This Row],[Order Total Number]]-Table1[[#This Row],[Total Number]]</f>
        <v>-0.98999999999999488</v>
      </c>
      <c r="AB3380">
        <f>VALUE(SUBSTITUTE(Table1[[#This Row],[Shipping Cost]],"$",""))</f>
        <v>1.34</v>
      </c>
      <c r="AC3380">
        <f>VALUE(SUBSTITUTE(Table1[[#This Row],[Discount $]],"$",""))</f>
        <v>2.33</v>
      </c>
      <c r="AD3380">
        <f>VALUE(SUBSTITUTE(Table1[[#This Row],[Retail Price]],"$",""))</f>
        <v>2.78</v>
      </c>
      <c r="AE3380" s="4">
        <f>(Table1[[#This Row],[Retail Price Number]]*Table1[[#This Row],[Order Quantity]])-Table1[[#This Row],[Discount $ Number]]+Table1[[#This Row],[Shipping Cost Number]]</f>
        <v>62.95</v>
      </c>
      <c r="AF3380">
        <f>Table1[[#This Row],[Retail Price Number]]*Table1[[#This Row],[Order Quantity]]-Table1[[#This Row],[Discount $ Number]]</f>
        <v>61.61</v>
      </c>
      <c r="AG3380">
        <f>(Table1[[#This Row],[Retail Price Number]]*Table1[[#This Row],[Order Quantity]])-Table1[[#This Row],[Discount $ Number]]-Table1[[#This Row],[Shipping Cost Number]]</f>
        <v>60.269999999999996</v>
      </c>
      <c r="AH3380">
        <f>Table1[[#This Row],[Retail Price Number]]*Table1[[#This Row],[Order Quantity]]</f>
        <v>63.94</v>
      </c>
      <c r="AI3380">
        <f>YEAR(Table1[[#This Row],[Order Date]])</f>
        <v>2014</v>
      </c>
    </row>
    <row r="3381" spans="1:35" x14ac:dyDescent="0.3">
      <c r="A3381" t="s">
        <v>5539</v>
      </c>
      <c r="B3381" s="1">
        <v>42751</v>
      </c>
      <c r="C3381" t="s">
        <v>3703</v>
      </c>
      <c r="D3381" t="s">
        <v>3704</v>
      </c>
      <c r="E3381" t="s">
        <v>27</v>
      </c>
      <c r="F3381" t="s">
        <v>28</v>
      </c>
      <c r="G3381" t="s">
        <v>77</v>
      </c>
      <c r="H3381" t="s">
        <v>965</v>
      </c>
      <c r="I3381" t="s">
        <v>31</v>
      </c>
      <c r="J3381" t="s">
        <v>488</v>
      </c>
      <c r="K3381" t="s">
        <v>33</v>
      </c>
      <c r="L3381" t="s">
        <v>392</v>
      </c>
      <c r="M3381" t="s">
        <v>393</v>
      </c>
      <c r="N3381" s="1">
        <v>42755</v>
      </c>
      <c r="O3381" t="s">
        <v>489</v>
      </c>
      <c r="P3381" s="3" t="s">
        <v>490</v>
      </c>
      <c r="Q3381" t="s">
        <v>491</v>
      </c>
      <c r="R3381">
        <v>25</v>
      </c>
      <c r="S3381" t="s">
        <v>5540</v>
      </c>
      <c r="T3381" s="2">
        <v>0.01</v>
      </c>
      <c r="U3381" t="s">
        <v>127</v>
      </c>
      <c r="V3381" t="s">
        <v>5541</v>
      </c>
      <c r="W3381" t="s">
        <v>495</v>
      </c>
      <c r="X3381" t="s">
        <v>5542</v>
      </c>
      <c r="Y3381" s="3">
        <f>VALUE(SUBSTITUTE(Table1[[#This Row],[Order Total]],"$",""))</f>
        <v>258.55</v>
      </c>
      <c r="Z3381">
        <f>VALUE(SUBSTITUTE(Table1[[#This Row],[Total]],"$",""))</f>
        <v>261.97000000000003</v>
      </c>
      <c r="AA3381" s="3">
        <f>Table1[[#This Row],[Order Total Number]]-Table1[[#This Row],[Total Number]]</f>
        <v>-3.4200000000000159</v>
      </c>
      <c r="AB3381">
        <f>VALUE(SUBSTITUTE(Table1[[#This Row],[Shipping Cost]],"$",""))</f>
        <v>2.83</v>
      </c>
      <c r="AC3381">
        <f>VALUE(SUBSTITUTE(Table1[[#This Row],[Discount $]],"$",""))</f>
        <v>0</v>
      </c>
      <c r="AD3381">
        <f>VALUE(SUBSTITUTE(Table1[[#This Row],[Retail Price]],"$",""))</f>
        <v>8.1199999999999992</v>
      </c>
      <c r="AE3381" s="4">
        <f>(Table1[[#This Row],[Retail Price Number]]*Table1[[#This Row],[Order Quantity]])-Table1[[#This Row],[Discount $ Number]]+Table1[[#This Row],[Shipping Cost Number]]</f>
        <v>205.82999999999998</v>
      </c>
      <c r="AF3381">
        <f>Table1[[#This Row],[Retail Price Number]]*Table1[[#This Row],[Order Quantity]]-Table1[[#This Row],[Discount $ Number]]</f>
        <v>202.99999999999997</v>
      </c>
      <c r="AG3381">
        <f>(Table1[[#This Row],[Retail Price Number]]*Table1[[#This Row],[Order Quantity]])-Table1[[#This Row],[Discount $ Number]]-Table1[[#This Row],[Shipping Cost Number]]</f>
        <v>200.16999999999996</v>
      </c>
      <c r="AH3381">
        <f>Table1[[#This Row],[Retail Price Number]]*Table1[[#This Row],[Order Quantity]]</f>
        <v>202.99999999999997</v>
      </c>
      <c r="AI3381">
        <f>YEAR(Table1[[#This Row],[Order Date]])</f>
        <v>2017</v>
      </c>
    </row>
    <row r="3382" spans="1:35" x14ac:dyDescent="0.3">
      <c r="A3382" t="s">
        <v>5539</v>
      </c>
      <c r="B3382" s="1">
        <v>42338</v>
      </c>
      <c r="C3382" t="s">
        <v>1467</v>
      </c>
      <c r="D3382" t="s">
        <v>1468</v>
      </c>
      <c r="E3382" t="s">
        <v>27</v>
      </c>
      <c r="F3382" t="s">
        <v>28</v>
      </c>
      <c r="G3382" t="s">
        <v>77</v>
      </c>
      <c r="H3382" t="s">
        <v>433</v>
      </c>
      <c r="I3382" t="s">
        <v>196</v>
      </c>
      <c r="J3382" t="s">
        <v>896</v>
      </c>
      <c r="K3382" t="s">
        <v>94</v>
      </c>
      <c r="L3382" t="s">
        <v>34</v>
      </c>
      <c r="M3382" t="s">
        <v>35</v>
      </c>
      <c r="N3382" s="1">
        <v>42339</v>
      </c>
      <c r="O3382" t="s">
        <v>501</v>
      </c>
      <c r="P3382" s="3" t="s">
        <v>897</v>
      </c>
      <c r="Q3382" t="s">
        <v>898</v>
      </c>
      <c r="R3382">
        <v>47</v>
      </c>
      <c r="S3382" t="s">
        <v>6215</v>
      </c>
      <c r="T3382" s="2">
        <v>0.05</v>
      </c>
      <c r="U3382" t="s">
        <v>6216</v>
      </c>
      <c r="V3382" t="s">
        <v>6217</v>
      </c>
      <c r="W3382" t="s">
        <v>902</v>
      </c>
      <c r="X3382" t="s">
        <v>6218</v>
      </c>
      <c r="Y3382" s="3">
        <f>VALUE(SUBSTITUTE(Table1[[#This Row],[Order Total]],"$",""))</f>
        <v>265.10000000000002</v>
      </c>
      <c r="Z3382">
        <f>VALUE(SUBSTITUTE(Table1[[#This Row],[Total]],"$",""))</f>
        <v>267.35000000000002</v>
      </c>
      <c r="AA3382" s="3">
        <f>Table1[[#This Row],[Order Total Number]]-Table1[[#This Row],[Total Number]]</f>
        <v>-2.25</v>
      </c>
      <c r="AB3382">
        <f>VALUE(SUBSTITUTE(Table1[[#This Row],[Shipping Cost]],"$",""))</f>
        <v>13.89</v>
      </c>
      <c r="AC3382">
        <f>VALUE(SUBSTITUTE(Table1[[#This Row],[Discount $]],"$",""))</f>
        <v>8.1999999999999993</v>
      </c>
      <c r="AD3382">
        <f>VALUE(SUBSTITUTE(Table1[[#This Row],[Retail Price]],"$",""))</f>
        <v>36.549999999999997</v>
      </c>
      <c r="AE3382" s="4">
        <f>(Table1[[#This Row],[Retail Price Number]]*Table1[[#This Row],[Order Quantity]])-Table1[[#This Row],[Discount $ Number]]+Table1[[#This Row],[Shipping Cost Number]]</f>
        <v>1723.54</v>
      </c>
      <c r="AF3382">
        <f>Table1[[#This Row],[Retail Price Number]]*Table1[[#This Row],[Order Quantity]]-Table1[[#This Row],[Discount $ Number]]</f>
        <v>1709.6499999999999</v>
      </c>
      <c r="AG3382">
        <f>(Table1[[#This Row],[Retail Price Number]]*Table1[[#This Row],[Order Quantity]])-Table1[[#This Row],[Discount $ Number]]-Table1[[#This Row],[Shipping Cost Number]]</f>
        <v>1695.7599999999998</v>
      </c>
      <c r="AH3382">
        <f>Table1[[#This Row],[Retail Price Number]]*Table1[[#This Row],[Order Quantity]]</f>
        <v>1717.85</v>
      </c>
      <c r="AI3382">
        <f>YEAR(Table1[[#This Row],[Order Date]])</f>
        <v>2015</v>
      </c>
    </row>
    <row r="3383" spans="1:35" x14ac:dyDescent="0.3">
      <c r="A3383" t="s">
        <v>5539</v>
      </c>
      <c r="B3383" s="1">
        <v>41879</v>
      </c>
      <c r="C3383" t="s">
        <v>8193</v>
      </c>
      <c r="D3383" t="s">
        <v>1198</v>
      </c>
      <c r="E3383" t="s">
        <v>46</v>
      </c>
      <c r="F3383" t="s">
        <v>47</v>
      </c>
      <c r="G3383" t="s">
        <v>77</v>
      </c>
      <c r="H3383" t="s">
        <v>107</v>
      </c>
      <c r="I3383" t="s">
        <v>196</v>
      </c>
      <c r="J3383" t="s">
        <v>423</v>
      </c>
      <c r="K3383" t="s">
        <v>33</v>
      </c>
      <c r="L3383" t="s">
        <v>34</v>
      </c>
      <c r="M3383" t="s">
        <v>35</v>
      </c>
      <c r="N3383" s="1">
        <v>41879</v>
      </c>
      <c r="O3383" t="s">
        <v>424</v>
      </c>
      <c r="P3383" s="3" t="s">
        <v>356</v>
      </c>
      <c r="Q3383" t="s">
        <v>341</v>
      </c>
      <c r="R3383">
        <v>21</v>
      </c>
      <c r="S3383" t="s">
        <v>6808</v>
      </c>
      <c r="T3383" s="2">
        <v>0.03</v>
      </c>
      <c r="U3383" t="s">
        <v>495</v>
      </c>
      <c r="V3383" t="s">
        <v>6874</v>
      </c>
      <c r="W3383" t="s">
        <v>428</v>
      </c>
      <c r="X3383" t="s">
        <v>1822</v>
      </c>
      <c r="Y3383" s="3">
        <f>VALUE(SUBSTITUTE(Table1[[#This Row],[Order Total]],"$",""))</f>
        <v>74.97</v>
      </c>
      <c r="Z3383">
        <f>VALUE(SUBSTITUTE(Table1[[#This Row],[Total]],"$",""))</f>
        <v>75.45</v>
      </c>
      <c r="AA3383" s="3">
        <f>Table1[[#This Row],[Order Total Number]]-Table1[[#This Row],[Total Number]]</f>
        <v>-0.48000000000000398</v>
      </c>
      <c r="AB3383">
        <f>VALUE(SUBSTITUTE(Table1[[#This Row],[Shipping Cost]],"$",""))</f>
        <v>1.39</v>
      </c>
      <c r="AC3383">
        <f>VALUE(SUBSTITUTE(Table1[[#This Row],[Discount $]],"$",""))</f>
        <v>2.83</v>
      </c>
      <c r="AD3383">
        <f>VALUE(SUBSTITUTE(Table1[[#This Row],[Retail Price]],"$",""))</f>
        <v>5.68</v>
      </c>
      <c r="AE3383" s="4">
        <f>(Table1[[#This Row],[Retail Price Number]]*Table1[[#This Row],[Order Quantity]])-Table1[[#This Row],[Discount $ Number]]+Table1[[#This Row],[Shipping Cost Number]]</f>
        <v>117.84</v>
      </c>
      <c r="AF3383">
        <f>Table1[[#This Row],[Retail Price Number]]*Table1[[#This Row],[Order Quantity]]-Table1[[#This Row],[Discount $ Number]]</f>
        <v>116.45</v>
      </c>
      <c r="AG3383">
        <f>(Table1[[#This Row],[Retail Price Number]]*Table1[[#This Row],[Order Quantity]])-Table1[[#This Row],[Discount $ Number]]-Table1[[#This Row],[Shipping Cost Number]]</f>
        <v>115.06</v>
      </c>
      <c r="AH3383">
        <f>Table1[[#This Row],[Retail Price Number]]*Table1[[#This Row],[Order Quantity]]</f>
        <v>119.28</v>
      </c>
      <c r="AI3383">
        <f>YEAR(Table1[[#This Row],[Order Date]])</f>
        <v>2014</v>
      </c>
    </row>
    <row r="3384" spans="1:35" x14ac:dyDescent="0.3">
      <c r="A3384" t="s">
        <v>304</v>
      </c>
      <c r="B3384" s="1">
        <v>42508</v>
      </c>
      <c r="C3384" t="s">
        <v>305</v>
      </c>
      <c r="D3384" t="s">
        <v>306</v>
      </c>
      <c r="E3384" t="s">
        <v>46</v>
      </c>
      <c r="F3384" t="s">
        <v>47</v>
      </c>
      <c r="G3384" t="s">
        <v>29</v>
      </c>
      <c r="H3384" t="s">
        <v>107</v>
      </c>
      <c r="I3384" t="s">
        <v>121</v>
      </c>
      <c r="J3384" t="s">
        <v>290</v>
      </c>
      <c r="K3384" t="s">
        <v>94</v>
      </c>
      <c r="L3384" t="s">
        <v>34</v>
      </c>
      <c r="M3384" t="s">
        <v>35</v>
      </c>
      <c r="N3384" s="1">
        <v>42510</v>
      </c>
      <c r="O3384" t="s">
        <v>291</v>
      </c>
      <c r="P3384" s="3" t="s">
        <v>292</v>
      </c>
      <c r="Q3384" t="s">
        <v>293</v>
      </c>
      <c r="R3384">
        <v>32</v>
      </c>
      <c r="S3384" t="s">
        <v>307</v>
      </c>
      <c r="T3384" s="2">
        <v>0.01</v>
      </c>
      <c r="U3384" t="s">
        <v>127</v>
      </c>
      <c r="V3384" t="s">
        <v>308</v>
      </c>
      <c r="W3384" t="s">
        <v>165</v>
      </c>
      <c r="X3384" t="s">
        <v>309</v>
      </c>
      <c r="Y3384" s="3">
        <f>VALUE(SUBSTITUTE(Table1[[#This Row],[Order Total]],"$",""))</f>
        <v>1199.78</v>
      </c>
      <c r="Z3384">
        <f>VALUE(SUBSTITUTE(Table1[[#This Row],[Total]],"$",""))</f>
        <v>1156.26</v>
      </c>
      <c r="AA3384" s="3">
        <f>Table1[[#This Row],[Order Total Number]]-Table1[[#This Row],[Total Number]]</f>
        <v>43.519999999999982</v>
      </c>
      <c r="AB3384">
        <f>VALUE(SUBSTITUTE(Table1[[#This Row],[Shipping Cost]],"$",""))</f>
        <v>4</v>
      </c>
      <c r="AC3384">
        <f>VALUE(SUBSTITUTE(Table1[[#This Row],[Discount $]],"$",""))</f>
        <v>0</v>
      </c>
      <c r="AD3384">
        <f>VALUE(SUBSTITUTE(Table1[[#This Row],[Retail Price]],"$",""))</f>
        <v>15.98</v>
      </c>
      <c r="AE3384" s="4">
        <f>(Table1[[#This Row],[Retail Price Number]]*Table1[[#This Row],[Order Quantity]])-Table1[[#This Row],[Discount $ Number]]+Table1[[#This Row],[Shipping Cost Number]]</f>
        <v>515.36</v>
      </c>
      <c r="AF3384">
        <f>Table1[[#This Row],[Retail Price Number]]*Table1[[#This Row],[Order Quantity]]-Table1[[#This Row],[Discount $ Number]]</f>
        <v>511.36</v>
      </c>
      <c r="AG3384">
        <f>(Table1[[#This Row],[Retail Price Number]]*Table1[[#This Row],[Order Quantity]])-Table1[[#This Row],[Discount $ Number]]-Table1[[#This Row],[Shipping Cost Number]]</f>
        <v>507.36</v>
      </c>
      <c r="AH3384">
        <f>Table1[[#This Row],[Retail Price Number]]*Table1[[#This Row],[Order Quantity]]</f>
        <v>511.36</v>
      </c>
      <c r="AI3384">
        <f>YEAR(Table1[[#This Row],[Order Date]])</f>
        <v>2016</v>
      </c>
    </row>
    <row r="3385" spans="1:35" x14ac:dyDescent="0.3">
      <c r="A3385" t="s">
        <v>304</v>
      </c>
      <c r="B3385" s="1">
        <v>42539</v>
      </c>
      <c r="C3385" t="s">
        <v>1643</v>
      </c>
      <c r="D3385" t="s">
        <v>1617</v>
      </c>
      <c r="E3385" t="s">
        <v>27</v>
      </c>
      <c r="F3385" t="s">
        <v>28</v>
      </c>
      <c r="G3385" t="s">
        <v>91</v>
      </c>
      <c r="H3385" t="s">
        <v>78</v>
      </c>
      <c r="I3385" t="s">
        <v>31</v>
      </c>
      <c r="J3385" t="s">
        <v>411</v>
      </c>
      <c r="K3385" t="s">
        <v>94</v>
      </c>
      <c r="L3385" t="s">
        <v>34</v>
      </c>
      <c r="M3385" t="s">
        <v>35</v>
      </c>
      <c r="N3385" s="1">
        <v>42541</v>
      </c>
      <c r="O3385" t="s">
        <v>412</v>
      </c>
      <c r="P3385" s="3" t="s">
        <v>413</v>
      </c>
      <c r="Q3385" t="s">
        <v>414</v>
      </c>
      <c r="R3385">
        <v>38</v>
      </c>
      <c r="S3385" t="s">
        <v>8318</v>
      </c>
      <c r="T3385" s="2">
        <v>0.05</v>
      </c>
      <c r="U3385" t="s">
        <v>8319</v>
      </c>
      <c r="V3385" t="s">
        <v>8320</v>
      </c>
      <c r="W3385" t="s">
        <v>376</v>
      </c>
      <c r="X3385" t="s">
        <v>8321</v>
      </c>
      <c r="Y3385" s="3">
        <f>VALUE(SUBSTITUTE(Table1[[#This Row],[Order Total]],"$",""))</f>
        <v>1110.27</v>
      </c>
      <c r="Z3385">
        <f>VALUE(SUBSTITUTE(Table1[[#This Row],[Total]],"$",""))</f>
        <v>1132.28</v>
      </c>
      <c r="AA3385" s="3">
        <f>Table1[[#This Row],[Order Total Number]]-Table1[[#This Row],[Total Number]]</f>
        <v>-22.009999999999991</v>
      </c>
      <c r="AB3385">
        <f>VALUE(SUBSTITUTE(Table1[[#This Row],[Shipping Cost]],"$",""))</f>
        <v>7.18</v>
      </c>
      <c r="AC3385">
        <f>VALUE(SUBSTITUTE(Table1[[#This Row],[Discount $]],"$",""))</f>
        <v>494.39</v>
      </c>
      <c r="AD3385">
        <f>VALUE(SUBSTITUTE(Table1[[#This Row],[Retail Price]],"$",""))</f>
        <v>100.98</v>
      </c>
      <c r="AE3385" s="4">
        <f>(Table1[[#This Row],[Retail Price Number]]*Table1[[#This Row],[Order Quantity]])-Table1[[#This Row],[Discount $ Number]]+Table1[[#This Row],[Shipping Cost Number]]</f>
        <v>3350.03</v>
      </c>
      <c r="AF3385">
        <f>Table1[[#This Row],[Retail Price Number]]*Table1[[#This Row],[Order Quantity]]-Table1[[#This Row],[Discount $ Number]]</f>
        <v>3342.8500000000004</v>
      </c>
      <c r="AG3385">
        <f>(Table1[[#This Row],[Retail Price Number]]*Table1[[#This Row],[Order Quantity]])-Table1[[#This Row],[Discount $ Number]]-Table1[[#This Row],[Shipping Cost Number]]</f>
        <v>3335.6700000000005</v>
      </c>
      <c r="AH3385">
        <f>Table1[[#This Row],[Retail Price Number]]*Table1[[#This Row],[Order Quantity]]</f>
        <v>3837.2400000000002</v>
      </c>
      <c r="AI3385">
        <f>YEAR(Table1[[#This Row],[Order Date]])</f>
        <v>2016</v>
      </c>
    </row>
    <row r="3386" spans="1:35" x14ac:dyDescent="0.3">
      <c r="A3386" t="s">
        <v>4884</v>
      </c>
      <c r="B3386" s="1">
        <v>42011</v>
      </c>
      <c r="C3386" t="s">
        <v>1595</v>
      </c>
      <c r="D3386" t="s">
        <v>365</v>
      </c>
      <c r="E3386" t="s">
        <v>46</v>
      </c>
      <c r="F3386" t="s">
        <v>47</v>
      </c>
      <c r="G3386" t="s">
        <v>91</v>
      </c>
      <c r="H3386" t="s">
        <v>48</v>
      </c>
      <c r="I3386" t="s">
        <v>92</v>
      </c>
      <c r="J3386" t="s">
        <v>441</v>
      </c>
      <c r="K3386" t="s">
        <v>94</v>
      </c>
      <c r="L3386" t="s">
        <v>109</v>
      </c>
      <c r="M3386" t="s">
        <v>35</v>
      </c>
      <c r="N3386" s="1">
        <v>42013</v>
      </c>
      <c r="O3386" t="s">
        <v>442</v>
      </c>
      <c r="P3386" s="3" t="s">
        <v>443</v>
      </c>
      <c r="Q3386" t="s">
        <v>444</v>
      </c>
      <c r="R3386">
        <v>9</v>
      </c>
      <c r="S3386" t="s">
        <v>3626</v>
      </c>
      <c r="T3386" s="2">
        <v>0.09</v>
      </c>
      <c r="U3386" t="s">
        <v>3627</v>
      </c>
      <c r="V3386" t="s">
        <v>4885</v>
      </c>
      <c r="W3386" t="s">
        <v>448</v>
      </c>
      <c r="X3386" t="s">
        <v>4886</v>
      </c>
      <c r="Y3386" s="3">
        <f>VALUE(SUBSTITUTE(Table1[[#This Row],[Order Total]],"$",""))</f>
        <v>401.04</v>
      </c>
      <c r="Z3386">
        <f>VALUE(SUBSTITUTE(Table1[[#This Row],[Total]],"$",""))</f>
        <v>407.33</v>
      </c>
      <c r="AA3386" s="3">
        <f>Table1[[#This Row],[Order Total Number]]-Table1[[#This Row],[Total Number]]</f>
        <v>-6.2899999999999636</v>
      </c>
      <c r="AB3386">
        <f>VALUE(SUBSTITUTE(Table1[[#This Row],[Shipping Cost]],"$",""))</f>
        <v>15.1</v>
      </c>
      <c r="AC3386">
        <f>VALUE(SUBSTITUTE(Table1[[#This Row],[Discount $]],"$",""))</f>
        <v>8.26</v>
      </c>
      <c r="AD3386">
        <f>VALUE(SUBSTITUTE(Table1[[#This Row],[Retail Price]],"$",""))</f>
        <v>22.38</v>
      </c>
      <c r="AE3386" s="4">
        <f>(Table1[[#This Row],[Retail Price Number]]*Table1[[#This Row],[Order Quantity]])-Table1[[#This Row],[Discount $ Number]]+Table1[[#This Row],[Shipping Cost Number]]</f>
        <v>208.26</v>
      </c>
      <c r="AF3386">
        <f>Table1[[#This Row],[Retail Price Number]]*Table1[[#This Row],[Order Quantity]]-Table1[[#This Row],[Discount $ Number]]</f>
        <v>193.16</v>
      </c>
      <c r="AG3386">
        <f>(Table1[[#This Row],[Retail Price Number]]*Table1[[#This Row],[Order Quantity]])-Table1[[#This Row],[Discount $ Number]]-Table1[[#This Row],[Shipping Cost Number]]</f>
        <v>178.06</v>
      </c>
      <c r="AH3386">
        <f>Table1[[#This Row],[Retail Price Number]]*Table1[[#This Row],[Order Quantity]]</f>
        <v>201.42</v>
      </c>
      <c r="AI3386">
        <f>YEAR(Table1[[#This Row],[Order Date]])</f>
        <v>2015</v>
      </c>
    </row>
    <row r="3387" spans="1:35" x14ac:dyDescent="0.3">
      <c r="A3387" t="s">
        <v>4884</v>
      </c>
      <c r="B3387" s="1">
        <v>41572</v>
      </c>
      <c r="C3387" t="s">
        <v>10652</v>
      </c>
      <c r="D3387" t="s">
        <v>288</v>
      </c>
      <c r="E3387" t="s">
        <v>27</v>
      </c>
      <c r="F3387" t="s">
        <v>28</v>
      </c>
      <c r="G3387" t="s">
        <v>77</v>
      </c>
      <c r="H3387" t="s">
        <v>289</v>
      </c>
      <c r="I3387" t="s">
        <v>31</v>
      </c>
      <c r="J3387" t="s">
        <v>135</v>
      </c>
      <c r="K3387" t="s">
        <v>33</v>
      </c>
      <c r="L3387" t="s">
        <v>392</v>
      </c>
      <c r="M3387" t="s">
        <v>393</v>
      </c>
      <c r="N3387" s="1">
        <v>41574</v>
      </c>
      <c r="O3387" t="s">
        <v>136</v>
      </c>
      <c r="P3387" s="3" t="s">
        <v>137</v>
      </c>
      <c r="Q3387" t="s">
        <v>52</v>
      </c>
      <c r="R3387">
        <v>37</v>
      </c>
      <c r="S3387" t="s">
        <v>5327</v>
      </c>
      <c r="T3387" s="2">
        <v>0</v>
      </c>
      <c r="U3387" t="s">
        <v>10653</v>
      </c>
      <c r="V3387" t="s">
        <v>10654</v>
      </c>
      <c r="W3387" t="s">
        <v>72</v>
      </c>
      <c r="X3387" t="s">
        <v>10655</v>
      </c>
      <c r="Y3387" s="3">
        <f>VALUE(SUBSTITUTE(Table1[[#This Row],[Order Total]],"$",""))</f>
        <v>152.33000000000001</v>
      </c>
      <c r="Z3387">
        <f>VALUE(SUBSTITUTE(Table1[[#This Row],[Total]],"$",""))</f>
        <v>146.25</v>
      </c>
      <c r="AA3387" s="3">
        <f>Table1[[#This Row],[Order Total Number]]-Table1[[#This Row],[Total Number]]</f>
        <v>6.0800000000000125</v>
      </c>
      <c r="AB3387">
        <f>VALUE(SUBSTITUTE(Table1[[#This Row],[Shipping Cost]],"$",""))</f>
        <v>0.99</v>
      </c>
      <c r="AC3387">
        <f>VALUE(SUBSTITUTE(Table1[[#This Row],[Discount $]],"$",""))</f>
        <v>4.05</v>
      </c>
      <c r="AD3387">
        <f>VALUE(SUBSTITUTE(Table1[[#This Row],[Retail Price]],"$",""))</f>
        <v>3.08</v>
      </c>
      <c r="AE3387" s="4">
        <f>(Table1[[#This Row],[Retail Price Number]]*Table1[[#This Row],[Order Quantity]])-Table1[[#This Row],[Discount $ Number]]+Table1[[#This Row],[Shipping Cost Number]]</f>
        <v>110.9</v>
      </c>
      <c r="AF3387">
        <f>Table1[[#This Row],[Retail Price Number]]*Table1[[#This Row],[Order Quantity]]-Table1[[#This Row],[Discount $ Number]]</f>
        <v>109.91000000000001</v>
      </c>
      <c r="AG3387">
        <f>(Table1[[#This Row],[Retail Price Number]]*Table1[[#This Row],[Order Quantity]])-Table1[[#This Row],[Discount $ Number]]-Table1[[#This Row],[Shipping Cost Number]]</f>
        <v>108.92000000000002</v>
      </c>
      <c r="AH3387">
        <f>Table1[[#This Row],[Retail Price Number]]*Table1[[#This Row],[Order Quantity]]</f>
        <v>113.96000000000001</v>
      </c>
      <c r="AI3387">
        <f>YEAR(Table1[[#This Row],[Order Date]])</f>
        <v>2013</v>
      </c>
    </row>
    <row r="3388" spans="1:35" x14ac:dyDescent="0.3">
      <c r="A3388" t="s">
        <v>3463</v>
      </c>
      <c r="B3388" s="1">
        <v>42344</v>
      </c>
      <c r="C3388" t="s">
        <v>3464</v>
      </c>
      <c r="D3388" t="s">
        <v>174</v>
      </c>
      <c r="E3388" t="s">
        <v>27</v>
      </c>
      <c r="F3388" t="s">
        <v>28</v>
      </c>
      <c r="G3388" t="s">
        <v>134</v>
      </c>
      <c r="H3388" t="s">
        <v>78</v>
      </c>
      <c r="I3388" t="s">
        <v>92</v>
      </c>
      <c r="J3388" t="s">
        <v>253</v>
      </c>
      <c r="K3388" t="s">
        <v>33</v>
      </c>
      <c r="L3388" t="s">
        <v>34</v>
      </c>
      <c r="M3388" t="s">
        <v>35</v>
      </c>
      <c r="N3388" s="1">
        <v>42346</v>
      </c>
      <c r="O3388" t="s">
        <v>254</v>
      </c>
      <c r="P3388" s="3" t="s">
        <v>255</v>
      </c>
      <c r="Q3388" t="s">
        <v>256</v>
      </c>
      <c r="R3388">
        <v>6</v>
      </c>
      <c r="S3388" t="s">
        <v>3465</v>
      </c>
      <c r="T3388" s="2">
        <v>0.03</v>
      </c>
      <c r="U3388" t="s">
        <v>1867</v>
      </c>
      <c r="V3388" t="s">
        <v>3466</v>
      </c>
      <c r="W3388" t="s">
        <v>260</v>
      </c>
      <c r="X3388" t="s">
        <v>3467</v>
      </c>
      <c r="Y3388" s="3">
        <f>VALUE(SUBSTITUTE(Table1[[#This Row],[Order Total]],"$",""))</f>
        <v>103</v>
      </c>
      <c r="Z3388">
        <f>VALUE(SUBSTITUTE(Table1[[#This Row],[Total]],"$",""))</f>
        <v>104.2</v>
      </c>
      <c r="AA3388" s="3">
        <f>Table1[[#This Row],[Order Total Number]]-Table1[[#This Row],[Total Number]]</f>
        <v>-1.2000000000000028</v>
      </c>
      <c r="AB3388">
        <f>VALUE(SUBSTITUTE(Table1[[#This Row],[Shipping Cost]],"$",""))</f>
        <v>1.34</v>
      </c>
      <c r="AC3388">
        <f>VALUE(SUBSTITUTE(Table1[[#This Row],[Discount $]],"$",""))</f>
        <v>5.42</v>
      </c>
      <c r="AD3388">
        <f>VALUE(SUBSTITUTE(Table1[[#This Row],[Retail Price]],"$",""))</f>
        <v>2.78</v>
      </c>
      <c r="AE3388" s="4">
        <f>(Table1[[#This Row],[Retail Price Number]]*Table1[[#This Row],[Order Quantity]])-Table1[[#This Row],[Discount $ Number]]+Table1[[#This Row],[Shipping Cost Number]]</f>
        <v>12.6</v>
      </c>
      <c r="AF3388">
        <f>Table1[[#This Row],[Retail Price Number]]*Table1[[#This Row],[Order Quantity]]-Table1[[#This Row],[Discount $ Number]]</f>
        <v>11.26</v>
      </c>
      <c r="AG3388">
        <f>(Table1[[#This Row],[Retail Price Number]]*Table1[[#This Row],[Order Quantity]])-Table1[[#This Row],[Discount $ Number]]-Table1[[#This Row],[Shipping Cost Number]]</f>
        <v>9.92</v>
      </c>
      <c r="AH3388">
        <f>Table1[[#This Row],[Retail Price Number]]*Table1[[#This Row],[Order Quantity]]</f>
        <v>16.68</v>
      </c>
      <c r="AI3388">
        <f>YEAR(Table1[[#This Row],[Order Date]])</f>
        <v>2015</v>
      </c>
    </row>
    <row r="3389" spans="1:35" x14ac:dyDescent="0.3">
      <c r="A3389" t="s">
        <v>3463</v>
      </c>
      <c r="B3389" s="1">
        <v>42344</v>
      </c>
      <c r="C3389" t="s">
        <v>4641</v>
      </c>
      <c r="D3389" t="s">
        <v>1198</v>
      </c>
      <c r="E3389" t="s">
        <v>46</v>
      </c>
      <c r="F3389" t="s">
        <v>47</v>
      </c>
      <c r="G3389" t="s">
        <v>91</v>
      </c>
      <c r="H3389" t="s">
        <v>107</v>
      </c>
      <c r="I3389" t="s">
        <v>121</v>
      </c>
      <c r="J3389" t="s">
        <v>253</v>
      </c>
      <c r="K3389" t="s">
        <v>94</v>
      </c>
      <c r="L3389" t="s">
        <v>95</v>
      </c>
      <c r="M3389" t="s">
        <v>35</v>
      </c>
      <c r="N3389" s="1">
        <v>42346</v>
      </c>
      <c r="O3389" t="s">
        <v>254</v>
      </c>
      <c r="P3389" s="3" t="s">
        <v>255</v>
      </c>
      <c r="Q3389" t="s">
        <v>256</v>
      </c>
      <c r="R3389">
        <v>32</v>
      </c>
      <c r="S3389" t="s">
        <v>3465</v>
      </c>
      <c r="T3389" s="2">
        <v>0.09</v>
      </c>
      <c r="U3389" t="s">
        <v>1867</v>
      </c>
      <c r="V3389" t="s">
        <v>3466</v>
      </c>
      <c r="W3389" t="s">
        <v>260</v>
      </c>
      <c r="X3389" t="s">
        <v>3467</v>
      </c>
      <c r="Y3389" s="3">
        <f>VALUE(SUBSTITUTE(Table1[[#This Row],[Order Total]],"$",""))</f>
        <v>103</v>
      </c>
      <c r="Z3389">
        <f>VALUE(SUBSTITUTE(Table1[[#This Row],[Total]],"$",""))</f>
        <v>104.2</v>
      </c>
      <c r="AA3389" s="3">
        <f>Table1[[#This Row],[Order Total Number]]-Table1[[#This Row],[Total Number]]</f>
        <v>-1.2000000000000028</v>
      </c>
      <c r="AB3389">
        <f>VALUE(SUBSTITUTE(Table1[[#This Row],[Shipping Cost]],"$",""))</f>
        <v>1.34</v>
      </c>
      <c r="AC3389">
        <f>VALUE(SUBSTITUTE(Table1[[#This Row],[Discount $]],"$",""))</f>
        <v>5.42</v>
      </c>
      <c r="AD3389">
        <f>VALUE(SUBSTITUTE(Table1[[#This Row],[Retail Price]],"$",""))</f>
        <v>2.78</v>
      </c>
      <c r="AE3389" s="4">
        <f>(Table1[[#This Row],[Retail Price Number]]*Table1[[#This Row],[Order Quantity]])-Table1[[#This Row],[Discount $ Number]]+Table1[[#This Row],[Shipping Cost Number]]</f>
        <v>84.88</v>
      </c>
      <c r="AF3389">
        <f>Table1[[#This Row],[Retail Price Number]]*Table1[[#This Row],[Order Quantity]]-Table1[[#This Row],[Discount $ Number]]</f>
        <v>83.539999999999992</v>
      </c>
      <c r="AG3389">
        <f>(Table1[[#This Row],[Retail Price Number]]*Table1[[#This Row],[Order Quantity]])-Table1[[#This Row],[Discount $ Number]]-Table1[[#This Row],[Shipping Cost Number]]</f>
        <v>82.199999999999989</v>
      </c>
      <c r="AH3389">
        <f>Table1[[#This Row],[Retail Price Number]]*Table1[[#This Row],[Order Quantity]]</f>
        <v>88.96</v>
      </c>
      <c r="AI3389">
        <f>YEAR(Table1[[#This Row],[Order Date]])</f>
        <v>2015</v>
      </c>
    </row>
    <row r="3390" spans="1:35" x14ac:dyDescent="0.3">
      <c r="A3390" t="s">
        <v>3463</v>
      </c>
      <c r="B3390" s="1">
        <v>42344</v>
      </c>
      <c r="C3390" t="s">
        <v>3464</v>
      </c>
      <c r="D3390" t="s">
        <v>174</v>
      </c>
      <c r="E3390" t="s">
        <v>27</v>
      </c>
      <c r="F3390" t="s">
        <v>28</v>
      </c>
      <c r="G3390" t="s">
        <v>29</v>
      </c>
      <c r="H3390" t="s">
        <v>78</v>
      </c>
      <c r="I3390" t="s">
        <v>196</v>
      </c>
      <c r="J3390" t="s">
        <v>253</v>
      </c>
      <c r="K3390" t="s">
        <v>94</v>
      </c>
      <c r="L3390" t="s">
        <v>95</v>
      </c>
      <c r="M3390" t="s">
        <v>35</v>
      </c>
      <c r="N3390" s="1">
        <v>42346</v>
      </c>
      <c r="O3390" t="s">
        <v>254</v>
      </c>
      <c r="P3390" s="3" t="s">
        <v>255</v>
      </c>
      <c r="Q3390" t="s">
        <v>256</v>
      </c>
      <c r="R3390">
        <v>47</v>
      </c>
      <c r="S3390" t="s">
        <v>3465</v>
      </c>
      <c r="T3390" s="2">
        <v>0.04</v>
      </c>
      <c r="U3390" t="s">
        <v>1867</v>
      </c>
      <c r="V3390" t="s">
        <v>3466</v>
      </c>
      <c r="W3390" t="s">
        <v>260</v>
      </c>
      <c r="X3390" t="s">
        <v>3467</v>
      </c>
      <c r="Y3390" s="3">
        <f>VALUE(SUBSTITUTE(Table1[[#This Row],[Order Total]],"$",""))</f>
        <v>103</v>
      </c>
      <c r="Z3390">
        <f>VALUE(SUBSTITUTE(Table1[[#This Row],[Total]],"$",""))</f>
        <v>104.2</v>
      </c>
      <c r="AA3390" s="3">
        <f>Table1[[#This Row],[Order Total Number]]-Table1[[#This Row],[Total Number]]</f>
        <v>-1.2000000000000028</v>
      </c>
      <c r="AB3390">
        <f>VALUE(SUBSTITUTE(Table1[[#This Row],[Shipping Cost]],"$",""))</f>
        <v>1.34</v>
      </c>
      <c r="AC3390">
        <f>VALUE(SUBSTITUTE(Table1[[#This Row],[Discount $]],"$",""))</f>
        <v>5.42</v>
      </c>
      <c r="AD3390">
        <f>VALUE(SUBSTITUTE(Table1[[#This Row],[Retail Price]],"$",""))</f>
        <v>2.78</v>
      </c>
      <c r="AE3390" s="4">
        <f>(Table1[[#This Row],[Retail Price Number]]*Table1[[#This Row],[Order Quantity]])-Table1[[#This Row],[Discount $ Number]]+Table1[[#This Row],[Shipping Cost Number]]</f>
        <v>126.58</v>
      </c>
      <c r="AF3390">
        <f>Table1[[#This Row],[Retail Price Number]]*Table1[[#This Row],[Order Quantity]]-Table1[[#This Row],[Discount $ Number]]</f>
        <v>125.24</v>
      </c>
      <c r="AG3390">
        <f>(Table1[[#This Row],[Retail Price Number]]*Table1[[#This Row],[Order Quantity]])-Table1[[#This Row],[Discount $ Number]]-Table1[[#This Row],[Shipping Cost Number]]</f>
        <v>123.89999999999999</v>
      </c>
      <c r="AH3390">
        <f>Table1[[#This Row],[Retail Price Number]]*Table1[[#This Row],[Order Quantity]]</f>
        <v>130.66</v>
      </c>
      <c r="AI3390">
        <f>YEAR(Table1[[#This Row],[Order Date]])</f>
        <v>2015</v>
      </c>
    </row>
    <row r="3391" spans="1:35" x14ac:dyDescent="0.3">
      <c r="A3391" t="s">
        <v>1609</v>
      </c>
      <c r="B3391" s="1">
        <v>42551</v>
      </c>
      <c r="C3391" t="s">
        <v>1610</v>
      </c>
      <c r="D3391" t="s">
        <v>929</v>
      </c>
      <c r="E3391" t="s">
        <v>27</v>
      </c>
      <c r="F3391" t="s">
        <v>28</v>
      </c>
      <c r="G3391" t="s">
        <v>77</v>
      </c>
      <c r="H3391" t="s">
        <v>217</v>
      </c>
      <c r="I3391" t="s">
        <v>92</v>
      </c>
      <c r="J3391" t="s">
        <v>93</v>
      </c>
      <c r="K3391" t="s">
        <v>94</v>
      </c>
      <c r="L3391" t="s">
        <v>34</v>
      </c>
      <c r="M3391" t="s">
        <v>156</v>
      </c>
      <c r="N3391" s="1">
        <v>42553</v>
      </c>
      <c r="O3391" t="s">
        <v>96</v>
      </c>
      <c r="P3391" s="3" t="s">
        <v>97</v>
      </c>
      <c r="Q3391" t="s">
        <v>98</v>
      </c>
      <c r="R3391">
        <v>8</v>
      </c>
      <c r="S3391" t="s">
        <v>1611</v>
      </c>
      <c r="T3391" s="2">
        <v>0.02</v>
      </c>
      <c r="U3391" t="s">
        <v>1612</v>
      </c>
      <c r="V3391" t="s">
        <v>1613</v>
      </c>
      <c r="W3391" t="s">
        <v>102</v>
      </c>
      <c r="X3391" t="s">
        <v>1614</v>
      </c>
      <c r="Y3391" s="3">
        <f>VALUE(SUBSTITUTE(Table1[[#This Row],[Order Total]],"$",""))</f>
        <v>32.85</v>
      </c>
      <c r="Z3391">
        <f>VALUE(SUBSTITUTE(Table1[[#This Row],[Total]],"$",""))</f>
        <v>33.450000000000003</v>
      </c>
      <c r="AA3391" s="3">
        <f>Table1[[#This Row],[Order Total Number]]-Table1[[#This Row],[Total Number]]</f>
        <v>-0.60000000000000142</v>
      </c>
      <c r="AB3391">
        <f>VALUE(SUBSTITUTE(Table1[[#This Row],[Shipping Cost]],"$",""))</f>
        <v>0.8</v>
      </c>
      <c r="AC3391">
        <f>VALUE(SUBSTITUTE(Table1[[#This Row],[Discount $]],"$",""))</f>
        <v>7.04</v>
      </c>
      <c r="AD3391">
        <f>VALUE(SUBSTITUTE(Table1[[#This Row],[Retail Price]],"$",""))</f>
        <v>2.62</v>
      </c>
      <c r="AE3391" s="4">
        <f>(Table1[[#This Row],[Retail Price Number]]*Table1[[#This Row],[Order Quantity]])-Table1[[#This Row],[Discount $ Number]]+Table1[[#This Row],[Shipping Cost Number]]</f>
        <v>14.720000000000002</v>
      </c>
      <c r="AF3391">
        <f>Table1[[#This Row],[Retail Price Number]]*Table1[[#This Row],[Order Quantity]]-Table1[[#This Row],[Discount $ Number]]</f>
        <v>13.920000000000002</v>
      </c>
      <c r="AG3391">
        <f>(Table1[[#This Row],[Retail Price Number]]*Table1[[#This Row],[Order Quantity]])-Table1[[#This Row],[Discount $ Number]]-Table1[[#This Row],[Shipping Cost Number]]</f>
        <v>13.120000000000001</v>
      </c>
      <c r="AH3391">
        <f>Table1[[#This Row],[Retail Price Number]]*Table1[[#This Row],[Order Quantity]]</f>
        <v>20.96</v>
      </c>
      <c r="AI3391">
        <f>YEAR(Table1[[#This Row],[Order Date]])</f>
        <v>2016</v>
      </c>
    </row>
    <row r="3392" spans="1:35" x14ac:dyDescent="0.3">
      <c r="A3392" t="s">
        <v>1609</v>
      </c>
      <c r="B3392" s="1">
        <v>42536</v>
      </c>
      <c r="C3392" t="s">
        <v>1911</v>
      </c>
      <c r="D3392" t="s">
        <v>120</v>
      </c>
      <c r="E3392" t="s">
        <v>27</v>
      </c>
      <c r="F3392" t="s">
        <v>28</v>
      </c>
      <c r="G3392" t="s">
        <v>77</v>
      </c>
      <c r="H3392" t="s">
        <v>62</v>
      </c>
      <c r="I3392" t="s">
        <v>92</v>
      </c>
      <c r="J3392" t="s">
        <v>93</v>
      </c>
      <c r="K3392" t="s">
        <v>94</v>
      </c>
      <c r="L3392" t="s">
        <v>34</v>
      </c>
      <c r="M3392" t="s">
        <v>35</v>
      </c>
      <c r="N3392" s="1">
        <v>42538</v>
      </c>
      <c r="O3392" t="s">
        <v>96</v>
      </c>
      <c r="P3392" s="3" t="s">
        <v>97</v>
      </c>
      <c r="Q3392" t="s">
        <v>98</v>
      </c>
      <c r="R3392">
        <v>39</v>
      </c>
      <c r="S3392" t="s">
        <v>1912</v>
      </c>
      <c r="T3392" s="2">
        <v>7.0000000000000007E-2</v>
      </c>
      <c r="U3392" t="s">
        <v>1913</v>
      </c>
      <c r="V3392" t="s">
        <v>1914</v>
      </c>
      <c r="W3392" t="s">
        <v>102</v>
      </c>
      <c r="X3392" t="s">
        <v>1915</v>
      </c>
      <c r="Y3392" s="3">
        <f>VALUE(SUBSTITUTE(Table1[[#This Row],[Order Total]],"$",""))</f>
        <v>62.48</v>
      </c>
      <c r="Z3392">
        <f>VALUE(SUBSTITUTE(Table1[[#This Row],[Total]],"$",""))</f>
        <v>62.97</v>
      </c>
      <c r="AA3392" s="3">
        <f>Table1[[#This Row],[Order Total Number]]-Table1[[#This Row],[Total Number]]</f>
        <v>-0.49000000000000199</v>
      </c>
      <c r="AB3392">
        <f>VALUE(SUBSTITUTE(Table1[[#This Row],[Shipping Cost]],"$",""))</f>
        <v>0.8</v>
      </c>
      <c r="AC3392">
        <f>VALUE(SUBSTITUTE(Table1[[#This Row],[Discount $]],"$",""))</f>
        <v>5.32</v>
      </c>
      <c r="AD3392">
        <f>VALUE(SUBSTITUTE(Table1[[#This Row],[Retail Price]],"$",""))</f>
        <v>2.62</v>
      </c>
      <c r="AE3392" s="4">
        <f>(Table1[[#This Row],[Retail Price Number]]*Table1[[#This Row],[Order Quantity]])-Table1[[#This Row],[Discount $ Number]]+Table1[[#This Row],[Shipping Cost Number]]</f>
        <v>97.660000000000011</v>
      </c>
      <c r="AF3392">
        <f>Table1[[#This Row],[Retail Price Number]]*Table1[[#This Row],[Order Quantity]]-Table1[[#This Row],[Discount $ Number]]</f>
        <v>96.860000000000014</v>
      </c>
      <c r="AG3392">
        <f>(Table1[[#This Row],[Retail Price Number]]*Table1[[#This Row],[Order Quantity]])-Table1[[#This Row],[Discount $ Number]]-Table1[[#This Row],[Shipping Cost Number]]</f>
        <v>96.060000000000016</v>
      </c>
      <c r="AH3392">
        <f>Table1[[#This Row],[Retail Price Number]]*Table1[[#This Row],[Order Quantity]]</f>
        <v>102.18</v>
      </c>
      <c r="AI3392">
        <f>YEAR(Table1[[#This Row],[Order Date]])</f>
        <v>2016</v>
      </c>
    </row>
    <row r="3393" spans="1:35" x14ac:dyDescent="0.3">
      <c r="A3393" t="s">
        <v>1609</v>
      </c>
      <c r="B3393" s="1">
        <v>42634</v>
      </c>
      <c r="C3393" t="s">
        <v>650</v>
      </c>
      <c r="D3393" t="s">
        <v>204</v>
      </c>
      <c r="E3393" t="s">
        <v>27</v>
      </c>
      <c r="F3393" t="s">
        <v>28</v>
      </c>
      <c r="G3393" t="s">
        <v>77</v>
      </c>
      <c r="H3393" t="s">
        <v>205</v>
      </c>
      <c r="I3393" t="s">
        <v>121</v>
      </c>
      <c r="J3393" t="s">
        <v>197</v>
      </c>
      <c r="K3393" t="s">
        <v>94</v>
      </c>
      <c r="L3393" t="s">
        <v>34</v>
      </c>
      <c r="M3393" t="s">
        <v>35</v>
      </c>
      <c r="N3393" s="1">
        <v>42634</v>
      </c>
      <c r="O3393" t="s">
        <v>198</v>
      </c>
      <c r="P3393" s="3" t="s">
        <v>37</v>
      </c>
      <c r="Q3393" t="s">
        <v>57</v>
      </c>
      <c r="R3393">
        <v>23</v>
      </c>
      <c r="S3393" t="s">
        <v>3560</v>
      </c>
      <c r="T3393" s="2">
        <v>7.0000000000000007E-2</v>
      </c>
      <c r="U3393" t="s">
        <v>3561</v>
      </c>
      <c r="V3393" t="s">
        <v>3562</v>
      </c>
      <c r="W3393" t="s">
        <v>116</v>
      </c>
      <c r="X3393" t="s">
        <v>3563</v>
      </c>
      <c r="Y3393" s="3">
        <f>VALUE(SUBSTITUTE(Table1[[#This Row],[Order Total]],"$",""))</f>
        <v>34.67</v>
      </c>
      <c r="Z3393">
        <f>VALUE(SUBSTITUTE(Table1[[#This Row],[Total]],"$",""))</f>
        <v>35.36</v>
      </c>
      <c r="AA3393" s="3">
        <f>Table1[[#This Row],[Order Total Number]]-Table1[[#This Row],[Total Number]]</f>
        <v>-0.68999999999999773</v>
      </c>
      <c r="AB3393">
        <f>VALUE(SUBSTITUTE(Table1[[#This Row],[Shipping Cost]],"$",""))</f>
        <v>1.49</v>
      </c>
      <c r="AC3393">
        <f>VALUE(SUBSTITUTE(Table1[[#This Row],[Discount $]],"$",""))</f>
        <v>1.54</v>
      </c>
      <c r="AD3393">
        <f>VALUE(SUBSTITUTE(Table1[[#This Row],[Retail Price]],"$",""))</f>
        <v>1.88</v>
      </c>
      <c r="AE3393" s="4">
        <f>(Table1[[#This Row],[Retail Price Number]]*Table1[[#This Row],[Order Quantity]])-Table1[[#This Row],[Discount $ Number]]+Table1[[#This Row],[Shipping Cost Number]]</f>
        <v>43.19</v>
      </c>
      <c r="AF3393">
        <f>Table1[[#This Row],[Retail Price Number]]*Table1[[#This Row],[Order Quantity]]-Table1[[#This Row],[Discount $ Number]]</f>
        <v>41.699999999999996</v>
      </c>
      <c r="AG3393">
        <f>(Table1[[#This Row],[Retail Price Number]]*Table1[[#This Row],[Order Quantity]])-Table1[[#This Row],[Discount $ Number]]-Table1[[#This Row],[Shipping Cost Number]]</f>
        <v>40.209999999999994</v>
      </c>
      <c r="AH3393">
        <f>Table1[[#This Row],[Retail Price Number]]*Table1[[#This Row],[Order Quantity]]</f>
        <v>43.239999999999995</v>
      </c>
      <c r="AI3393">
        <f>YEAR(Table1[[#This Row],[Order Date]])</f>
        <v>2016</v>
      </c>
    </row>
    <row r="3394" spans="1:35" x14ac:dyDescent="0.3">
      <c r="A3394" t="s">
        <v>1609</v>
      </c>
      <c r="B3394" s="1">
        <v>42378</v>
      </c>
      <c r="C3394" t="s">
        <v>1467</v>
      </c>
      <c r="D3394" t="s">
        <v>7703</v>
      </c>
      <c r="E3394" t="s">
        <v>27</v>
      </c>
      <c r="F3394" t="s">
        <v>28</v>
      </c>
      <c r="G3394" t="s">
        <v>77</v>
      </c>
      <c r="H3394" t="s">
        <v>433</v>
      </c>
      <c r="I3394" t="s">
        <v>121</v>
      </c>
      <c r="J3394" t="s">
        <v>1365</v>
      </c>
      <c r="K3394" t="s">
        <v>33</v>
      </c>
      <c r="L3394" t="s">
        <v>34</v>
      </c>
      <c r="M3394" t="s">
        <v>35</v>
      </c>
      <c r="N3394" s="1">
        <v>42380</v>
      </c>
      <c r="O3394" t="s">
        <v>925</v>
      </c>
      <c r="P3394" s="3" t="s">
        <v>758</v>
      </c>
      <c r="Q3394" t="s">
        <v>254</v>
      </c>
      <c r="R3394">
        <v>34</v>
      </c>
      <c r="S3394" t="s">
        <v>1844</v>
      </c>
      <c r="T3394" s="2">
        <v>7.0000000000000007E-2</v>
      </c>
      <c r="U3394" t="s">
        <v>1845</v>
      </c>
      <c r="V3394" t="s">
        <v>1846</v>
      </c>
      <c r="W3394" t="s">
        <v>1369</v>
      </c>
      <c r="X3394" t="s">
        <v>1847</v>
      </c>
      <c r="Y3394" s="3">
        <f>VALUE(SUBSTITUTE(Table1[[#This Row],[Order Total]],"$",""))</f>
        <v>61.46</v>
      </c>
      <c r="Z3394">
        <f>VALUE(SUBSTITUTE(Table1[[#This Row],[Total]],"$",""))</f>
        <v>62.96</v>
      </c>
      <c r="AA3394" s="3">
        <f>Table1[[#This Row],[Order Total Number]]-Table1[[#This Row],[Total Number]]</f>
        <v>-1.5</v>
      </c>
      <c r="AB3394">
        <f>VALUE(SUBSTITUTE(Table1[[#This Row],[Shipping Cost]],"$",""))</f>
        <v>0.93</v>
      </c>
      <c r="AC3394">
        <f>VALUE(SUBSTITUTE(Table1[[#This Row],[Discount $]],"$",""))</f>
        <v>5.34</v>
      </c>
      <c r="AD3394">
        <f>VALUE(SUBSTITUTE(Table1[[#This Row],[Retail Price]],"$",""))</f>
        <v>2.84</v>
      </c>
      <c r="AE3394" s="4">
        <f>(Table1[[#This Row],[Retail Price Number]]*Table1[[#This Row],[Order Quantity]])-Table1[[#This Row],[Discount $ Number]]+Table1[[#This Row],[Shipping Cost Number]]</f>
        <v>92.15</v>
      </c>
      <c r="AF3394">
        <f>Table1[[#This Row],[Retail Price Number]]*Table1[[#This Row],[Order Quantity]]-Table1[[#This Row],[Discount $ Number]]</f>
        <v>91.22</v>
      </c>
      <c r="AG3394">
        <f>(Table1[[#This Row],[Retail Price Number]]*Table1[[#This Row],[Order Quantity]])-Table1[[#This Row],[Discount $ Number]]-Table1[[#This Row],[Shipping Cost Number]]</f>
        <v>90.289999999999992</v>
      </c>
      <c r="AH3394">
        <f>Table1[[#This Row],[Retail Price Number]]*Table1[[#This Row],[Order Quantity]]</f>
        <v>96.56</v>
      </c>
      <c r="AI3394">
        <f>YEAR(Table1[[#This Row],[Order Date]])</f>
        <v>2016</v>
      </c>
    </row>
    <row r="3395" spans="1:35" x14ac:dyDescent="0.3">
      <c r="A3395" t="s">
        <v>1609</v>
      </c>
      <c r="B3395" s="1">
        <v>42597</v>
      </c>
      <c r="C3395" t="s">
        <v>530</v>
      </c>
      <c r="D3395" t="s">
        <v>531</v>
      </c>
      <c r="E3395" t="s">
        <v>27</v>
      </c>
      <c r="F3395" t="s">
        <v>28</v>
      </c>
      <c r="G3395" t="s">
        <v>91</v>
      </c>
      <c r="H3395" t="s">
        <v>30</v>
      </c>
      <c r="I3395" t="s">
        <v>31</v>
      </c>
      <c r="J3395" t="s">
        <v>2449</v>
      </c>
      <c r="K3395" t="s">
        <v>94</v>
      </c>
      <c r="L3395" t="s">
        <v>95</v>
      </c>
      <c r="M3395" t="s">
        <v>35</v>
      </c>
      <c r="N3395" s="1">
        <v>42602</v>
      </c>
      <c r="O3395" t="s">
        <v>1883</v>
      </c>
      <c r="P3395" s="3" t="s">
        <v>2450</v>
      </c>
      <c r="Q3395" t="s">
        <v>2451</v>
      </c>
      <c r="R3395">
        <v>26</v>
      </c>
      <c r="S3395" t="s">
        <v>9535</v>
      </c>
      <c r="T3395" s="2">
        <v>0.03</v>
      </c>
      <c r="U3395" t="s">
        <v>9536</v>
      </c>
      <c r="V3395" t="s">
        <v>9537</v>
      </c>
      <c r="W3395" t="s">
        <v>2454</v>
      </c>
      <c r="X3395" t="s">
        <v>2572</v>
      </c>
      <c r="Y3395" s="3">
        <f>VALUE(SUBSTITUTE(Table1[[#This Row],[Order Total]],"$",""))</f>
        <v>3694.22</v>
      </c>
      <c r="Z3395">
        <f>VALUE(SUBSTITUTE(Table1[[#This Row],[Total]],"$",""))</f>
        <v>3636.31</v>
      </c>
      <c r="AA3395" s="3">
        <f>Table1[[#This Row],[Order Total Number]]-Table1[[#This Row],[Total Number]]</f>
        <v>57.909999999999854</v>
      </c>
      <c r="AB3395">
        <f>VALUE(SUBSTITUTE(Table1[[#This Row],[Shipping Cost]],"$",""))</f>
        <v>8.08</v>
      </c>
      <c r="AC3395">
        <f>VALUE(SUBSTITUTE(Table1[[#This Row],[Discount $]],"$",""))</f>
        <v>192.98</v>
      </c>
      <c r="AD3395">
        <f>VALUE(SUBSTITUTE(Table1[[#This Row],[Retail Price]],"$",""))</f>
        <v>155.99</v>
      </c>
      <c r="AE3395" s="4">
        <f>(Table1[[#This Row],[Retail Price Number]]*Table1[[#This Row],[Order Quantity]])-Table1[[#This Row],[Discount $ Number]]+Table1[[#This Row],[Shipping Cost Number]]</f>
        <v>3870.84</v>
      </c>
      <c r="AF3395">
        <f>Table1[[#This Row],[Retail Price Number]]*Table1[[#This Row],[Order Quantity]]-Table1[[#This Row],[Discount $ Number]]</f>
        <v>3862.76</v>
      </c>
      <c r="AG3395">
        <f>(Table1[[#This Row],[Retail Price Number]]*Table1[[#This Row],[Order Quantity]])-Table1[[#This Row],[Discount $ Number]]-Table1[[#This Row],[Shipping Cost Number]]</f>
        <v>3854.6800000000003</v>
      </c>
      <c r="AH3395">
        <f>Table1[[#This Row],[Retail Price Number]]*Table1[[#This Row],[Order Quantity]]</f>
        <v>4055.7400000000002</v>
      </c>
      <c r="AI3395">
        <f>YEAR(Table1[[#This Row],[Order Date]])</f>
        <v>2016</v>
      </c>
    </row>
    <row r="3396" spans="1:35" x14ac:dyDescent="0.3">
      <c r="A3396" t="s">
        <v>1609</v>
      </c>
      <c r="B3396" s="1">
        <v>42344</v>
      </c>
      <c r="C3396" t="s">
        <v>7948</v>
      </c>
      <c r="D3396" t="s">
        <v>929</v>
      </c>
      <c r="E3396" t="s">
        <v>27</v>
      </c>
      <c r="F3396" t="s">
        <v>28</v>
      </c>
      <c r="G3396" t="s">
        <v>91</v>
      </c>
      <c r="H3396" t="s">
        <v>217</v>
      </c>
      <c r="I3396" t="s">
        <v>31</v>
      </c>
      <c r="J3396" t="s">
        <v>197</v>
      </c>
      <c r="K3396" t="s">
        <v>94</v>
      </c>
      <c r="L3396" t="s">
        <v>34</v>
      </c>
      <c r="M3396" t="s">
        <v>35</v>
      </c>
      <c r="N3396" s="1">
        <v>42345</v>
      </c>
      <c r="O3396" t="s">
        <v>198</v>
      </c>
      <c r="P3396" s="3" t="s">
        <v>37</v>
      </c>
      <c r="Q3396" t="s">
        <v>57</v>
      </c>
      <c r="R3396">
        <v>18</v>
      </c>
      <c r="S3396" t="s">
        <v>7203</v>
      </c>
      <c r="T3396" s="2">
        <v>0.03</v>
      </c>
      <c r="U3396" t="s">
        <v>378</v>
      </c>
      <c r="V3396" t="s">
        <v>9852</v>
      </c>
      <c r="W3396" t="s">
        <v>116</v>
      </c>
      <c r="X3396" t="s">
        <v>1746</v>
      </c>
      <c r="Y3396" s="3">
        <f>VALUE(SUBSTITUTE(Table1[[#This Row],[Order Total]],"$",""))</f>
        <v>34.97</v>
      </c>
      <c r="Z3396">
        <f>VALUE(SUBSTITUTE(Table1[[#This Row],[Total]],"$",""))</f>
        <v>36.46</v>
      </c>
      <c r="AA3396" s="3">
        <f>Table1[[#This Row],[Order Total Number]]-Table1[[#This Row],[Total Number]]</f>
        <v>-1.490000000000002</v>
      </c>
      <c r="AB3396">
        <f>VALUE(SUBSTITUTE(Table1[[#This Row],[Shipping Cost]],"$",""))</f>
        <v>1.49</v>
      </c>
      <c r="AC3396">
        <f>VALUE(SUBSTITUTE(Table1[[#This Row],[Discount $]],"$",""))</f>
        <v>2.63</v>
      </c>
      <c r="AD3396">
        <f>VALUE(SUBSTITUTE(Table1[[#This Row],[Retail Price]],"$",""))</f>
        <v>1.88</v>
      </c>
      <c r="AE3396" s="4">
        <f>(Table1[[#This Row],[Retail Price Number]]*Table1[[#This Row],[Order Quantity]])-Table1[[#This Row],[Discount $ Number]]+Table1[[#This Row],[Shipping Cost Number]]</f>
        <v>32.699999999999996</v>
      </c>
      <c r="AF3396">
        <f>Table1[[#This Row],[Retail Price Number]]*Table1[[#This Row],[Order Quantity]]-Table1[[#This Row],[Discount $ Number]]</f>
        <v>31.209999999999997</v>
      </c>
      <c r="AG3396">
        <f>(Table1[[#This Row],[Retail Price Number]]*Table1[[#This Row],[Order Quantity]])-Table1[[#This Row],[Discount $ Number]]-Table1[[#This Row],[Shipping Cost Number]]</f>
        <v>29.72</v>
      </c>
      <c r="AH3396">
        <f>Table1[[#This Row],[Retail Price Number]]*Table1[[#This Row],[Order Quantity]]</f>
        <v>33.839999999999996</v>
      </c>
      <c r="AI3396">
        <f>YEAR(Table1[[#This Row],[Order Date]])</f>
        <v>2015</v>
      </c>
    </row>
    <row r="3397" spans="1:35" x14ac:dyDescent="0.3">
      <c r="A3397" t="s">
        <v>1609</v>
      </c>
      <c r="B3397" s="1">
        <v>42362</v>
      </c>
      <c r="C3397" t="s">
        <v>119</v>
      </c>
      <c r="D3397" t="s">
        <v>120</v>
      </c>
      <c r="E3397" t="s">
        <v>27</v>
      </c>
      <c r="F3397" t="s">
        <v>28</v>
      </c>
      <c r="G3397" t="s">
        <v>77</v>
      </c>
      <c r="H3397" t="s">
        <v>62</v>
      </c>
      <c r="I3397" t="s">
        <v>196</v>
      </c>
      <c r="J3397" t="s">
        <v>197</v>
      </c>
      <c r="K3397" t="s">
        <v>94</v>
      </c>
      <c r="L3397" t="s">
        <v>95</v>
      </c>
      <c r="M3397" t="s">
        <v>35</v>
      </c>
      <c r="N3397" s="1">
        <v>42362</v>
      </c>
      <c r="O3397" t="s">
        <v>198</v>
      </c>
      <c r="P3397" s="3" t="s">
        <v>37</v>
      </c>
      <c r="Q3397" t="s">
        <v>57</v>
      </c>
      <c r="R3397">
        <v>25</v>
      </c>
      <c r="S3397" t="s">
        <v>7203</v>
      </c>
      <c r="T3397" s="2">
        <v>0</v>
      </c>
      <c r="U3397" t="s">
        <v>378</v>
      </c>
      <c r="V3397" t="s">
        <v>9852</v>
      </c>
      <c r="W3397" t="s">
        <v>116</v>
      </c>
      <c r="X3397" t="s">
        <v>1746</v>
      </c>
      <c r="Y3397" s="3">
        <f>VALUE(SUBSTITUTE(Table1[[#This Row],[Order Total]],"$",""))</f>
        <v>34.97</v>
      </c>
      <c r="Z3397">
        <f>VALUE(SUBSTITUTE(Table1[[#This Row],[Total]],"$",""))</f>
        <v>36.46</v>
      </c>
      <c r="AA3397" s="3">
        <f>Table1[[#This Row],[Order Total Number]]-Table1[[#This Row],[Total Number]]</f>
        <v>-1.490000000000002</v>
      </c>
      <c r="AB3397">
        <f>VALUE(SUBSTITUTE(Table1[[#This Row],[Shipping Cost]],"$",""))</f>
        <v>1.49</v>
      </c>
      <c r="AC3397">
        <f>VALUE(SUBSTITUTE(Table1[[#This Row],[Discount $]],"$",""))</f>
        <v>2.63</v>
      </c>
      <c r="AD3397">
        <f>VALUE(SUBSTITUTE(Table1[[#This Row],[Retail Price]],"$",""))</f>
        <v>1.88</v>
      </c>
      <c r="AE3397" s="4">
        <f>(Table1[[#This Row],[Retail Price Number]]*Table1[[#This Row],[Order Quantity]])-Table1[[#This Row],[Discount $ Number]]+Table1[[#This Row],[Shipping Cost Number]]</f>
        <v>45.86</v>
      </c>
      <c r="AF3397">
        <f>Table1[[#This Row],[Retail Price Number]]*Table1[[#This Row],[Order Quantity]]-Table1[[#This Row],[Discount $ Number]]</f>
        <v>44.37</v>
      </c>
      <c r="AG3397">
        <f>(Table1[[#This Row],[Retail Price Number]]*Table1[[#This Row],[Order Quantity]])-Table1[[#This Row],[Discount $ Number]]-Table1[[#This Row],[Shipping Cost Number]]</f>
        <v>42.879999999999995</v>
      </c>
      <c r="AH3397">
        <f>Table1[[#This Row],[Retail Price Number]]*Table1[[#This Row],[Order Quantity]]</f>
        <v>47</v>
      </c>
      <c r="AI3397">
        <f>YEAR(Table1[[#This Row],[Order Date]])</f>
        <v>2015</v>
      </c>
    </row>
    <row r="3398" spans="1:35" x14ac:dyDescent="0.3">
      <c r="A3398" t="s">
        <v>1609</v>
      </c>
      <c r="B3398" s="1">
        <v>42344</v>
      </c>
      <c r="C3398" t="s">
        <v>7948</v>
      </c>
      <c r="D3398" t="s">
        <v>929</v>
      </c>
      <c r="E3398" t="s">
        <v>27</v>
      </c>
      <c r="F3398" t="s">
        <v>28</v>
      </c>
      <c r="G3398" t="s">
        <v>134</v>
      </c>
      <c r="H3398" t="s">
        <v>217</v>
      </c>
      <c r="I3398" t="s">
        <v>121</v>
      </c>
      <c r="J3398" t="s">
        <v>197</v>
      </c>
      <c r="K3398" t="s">
        <v>94</v>
      </c>
      <c r="L3398" t="s">
        <v>34</v>
      </c>
      <c r="M3398" t="s">
        <v>35</v>
      </c>
      <c r="N3398" s="1">
        <v>42345</v>
      </c>
      <c r="O3398" t="s">
        <v>198</v>
      </c>
      <c r="P3398" s="3" t="s">
        <v>37</v>
      </c>
      <c r="Q3398" t="s">
        <v>57</v>
      </c>
      <c r="R3398">
        <v>40</v>
      </c>
      <c r="S3398" t="s">
        <v>7203</v>
      </c>
      <c r="T3398" s="2">
        <v>0</v>
      </c>
      <c r="U3398" t="s">
        <v>378</v>
      </c>
      <c r="V3398" t="s">
        <v>9852</v>
      </c>
      <c r="W3398" t="s">
        <v>116</v>
      </c>
      <c r="X3398" t="s">
        <v>1746</v>
      </c>
      <c r="Y3398" s="3">
        <f>VALUE(SUBSTITUTE(Table1[[#This Row],[Order Total]],"$",""))</f>
        <v>34.97</v>
      </c>
      <c r="Z3398">
        <f>VALUE(SUBSTITUTE(Table1[[#This Row],[Total]],"$",""))</f>
        <v>36.46</v>
      </c>
      <c r="AA3398" s="3">
        <f>Table1[[#This Row],[Order Total Number]]-Table1[[#This Row],[Total Number]]</f>
        <v>-1.490000000000002</v>
      </c>
      <c r="AB3398">
        <f>VALUE(SUBSTITUTE(Table1[[#This Row],[Shipping Cost]],"$",""))</f>
        <v>1.49</v>
      </c>
      <c r="AC3398">
        <f>VALUE(SUBSTITUTE(Table1[[#This Row],[Discount $]],"$",""))</f>
        <v>2.63</v>
      </c>
      <c r="AD3398">
        <f>VALUE(SUBSTITUTE(Table1[[#This Row],[Retail Price]],"$",""))</f>
        <v>1.88</v>
      </c>
      <c r="AE3398" s="4">
        <f>(Table1[[#This Row],[Retail Price Number]]*Table1[[#This Row],[Order Quantity]])-Table1[[#This Row],[Discount $ Number]]+Table1[[#This Row],[Shipping Cost Number]]</f>
        <v>74.059999999999988</v>
      </c>
      <c r="AF3398">
        <f>Table1[[#This Row],[Retail Price Number]]*Table1[[#This Row],[Order Quantity]]-Table1[[#This Row],[Discount $ Number]]</f>
        <v>72.569999999999993</v>
      </c>
      <c r="AG3398">
        <f>(Table1[[#This Row],[Retail Price Number]]*Table1[[#This Row],[Order Quantity]])-Table1[[#This Row],[Discount $ Number]]-Table1[[#This Row],[Shipping Cost Number]]</f>
        <v>71.08</v>
      </c>
      <c r="AH3398">
        <f>Table1[[#This Row],[Retail Price Number]]*Table1[[#This Row],[Order Quantity]]</f>
        <v>75.199999999999989</v>
      </c>
      <c r="AI3398">
        <f>YEAR(Table1[[#This Row],[Order Date]])</f>
        <v>2015</v>
      </c>
    </row>
    <row r="3399" spans="1:35" x14ac:dyDescent="0.3">
      <c r="A3399" t="s">
        <v>1609</v>
      </c>
      <c r="B3399" s="1">
        <v>42344</v>
      </c>
      <c r="C3399" t="s">
        <v>7948</v>
      </c>
      <c r="D3399" t="s">
        <v>929</v>
      </c>
      <c r="E3399" t="s">
        <v>27</v>
      </c>
      <c r="F3399" t="s">
        <v>28</v>
      </c>
      <c r="G3399" t="s">
        <v>29</v>
      </c>
      <c r="H3399" t="s">
        <v>217</v>
      </c>
      <c r="I3399" t="s">
        <v>92</v>
      </c>
      <c r="J3399" t="s">
        <v>197</v>
      </c>
      <c r="K3399" t="s">
        <v>94</v>
      </c>
      <c r="L3399" t="s">
        <v>95</v>
      </c>
      <c r="M3399" t="s">
        <v>35</v>
      </c>
      <c r="N3399" s="1">
        <v>42345</v>
      </c>
      <c r="O3399" t="s">
        <v>198</v>
      </c>
      <c r="P3399" s="3" t="s">
        <v>37</v>
      </c>
      <c r="Q3399" t="s">
        <v>57</v>
      </c>
      <c r="R3399">
        <v>39</v>
      </c>
      <c r="S3399" t="s">
        <v>7203</v>
      </c>
      <c r="T3399" s="2">
        <v>7.0000000000000007E-2</v>
      </c>
      <c r="U3399" t="s">
        <v>378</v>
      </c>
      <c r="V3399" t="s">
        <v>9852</v>
      </c>
      <c r="W3399" t="s">
        <v>116</v>
      </c>
      <c r="X3399" t="s">
        <v>1746</v>
      </c>
      <c r="Y3399" s="3">
        <f>VALUE(SUBSTITUTE(Table1[[#This Row],[Order Total]],"$",""))</f>
        <v>34.97</v>
      </c>
      <c r="Z3399">
        <f>VALUE(SUBSTITUTE(Table1[[#This Row],[Total]],"$",""))</f>
        <v>36.46</v>
      </c>
      <c r="AA3399" s="3">
        <f>Table1[[#This Row],[Order Total Number]]-Table1[[#This Row],[Total Number]]</f>
        <v>-1.490000000000002</v>
      </c>
      <c r="AB3399">
        <f>VALUE(SUBSTITUTE(Table1[[#This Row],[Shipping Cost]],"$",""))</f>
        <v>1.49</v>
      </c>
      <c r="AC3399">
        <f>VALUE(SUBSTITUTE(Table1[[#This Row],[Discount $]],"$",""))</f>
        <v>2.63</v>
      </c>
      <c r="AD3399">
        <f>VALUE(SUBSTITUTE(Table1[[#This Row],[Retail Price]],"$",""))</f>
        <v>1.88</v>
      </c>
      <c r="AE3399" s="4">
        <f>(Table1[[#This Row],[Retail Price Number]]*Table1[[#This Row],[Order Quantity]])-Table1[[#This Row],[Discount $ Number]]+Table1[[#This Row],[Shipping Cost Number]]</f>
        <v>72.179999999999993</v>
      </c>
      <c r="AF3399">
        <f>Table1[[#This Row],[Retail Price Number]]*Table1[[#This Row],[Order Quantity]]-Table1[[#This Row],[Discount $ Number]]</f>
        <v>70.69</v>
      </c>
      <c r="AG3399">
        <f>(Table1[[#This Row],[Retail Price Number]]*Table1[[#This Row],[Order Quantity]])-Table1[[#This Row],[Discount $ Number]]-Table1[[#This Row],[Shipping Cost Number]]</f>
        <v>69.2</v>
      </c>
      <c r="AH3399">
        <f>Table1[[#This Row],[Retail Price Number]]*Table1[[#This Row],[Order Quantity]]</f>
        <v>73.319999999999993</v>
      </c>
      <c r="AI3399">
        <f>YEAR(Table1[[#This Row],[Order Date]])</f>
        <v>2015</v>
      </c>
    </row>
    <row r="3400" spans="1:35" x14ac:dyDescent="0.3">
      <c r="A3400" t="s">
        <v>7583</v>
      </c>
      <c r="B3400" s="1">
        <v>42226</v>
      </c>
      <c r="C3400" t="s">
        <v>1578</v>
      </c>
      <c r="D3400" t="s">
        <v>1579</v>
      </c>
      <c r="E3400" t="s">
        <v>27</v>
      </c>
      <c r="F3400" t="s">
        <v>28</v>
      </c>
      <c r="G3400" t="s">
        <v>77</v>
      </c>
      <c r="H3400" t="s">
        <v>422</v>
      </c>
      <c r="I3400" t="s">
        <v>196</v>
      </c>
      <c r="J3400" t="s">
        <v>355</v>
      </c>
      <c r="K3400" t="s">
        <v>94</v>
      </c>
      <c r="L3400" t="s">
        <v>109</v>
      </c>
      <c r="M3400" t="s">
        <v>35</v>
      </c>
      <c r="N3400" s="1">
        <v>42229</v>
      </c>
      <c r="O3400" t="s">
        <v>129</v>
      </c>
      <c r="P3400" s="3" t="s">
        <v>356</v>
      </c>
      <c r="Q3400" t="s">
        <v>357</v>
      </c>
      <c r="R3400">
        <v>44</v>
      </c>
      <c r="S3400" t="s">
        <v>4017</v>
      </c>
      <c r="T3400" s="2">
        <v>0.03</v>
      </c>
      <c r="U3400" t="s">
        <v>4018</v>
      </c>
      <c r="V3400" t="s">
        <v>7584</v>
      </c>
      <c r="W3400" t="s">
        <v>361</v>
      </c>
      <c r="X3400" t="s">
        <v>7585</v>
      </c>
      <c r="Y3400" s="3">
        <f>VALUE(SUBSTITUTE(Table1[[#This Row],[Order Total]],"$",""))</f>
        <v>260.92</v>
      </c>
      <c r="Z3400">
        <f>VALUE(SUBSTITUTE(Table1[[#This Row],[Total]],"$",""))</f>
        <v>274.29000000000002</v>
      </c>
      <c r="AA3400" s="3">
        <f>Table1[[#This Row],[Order Total Number]]-Table1[[#This Row],[Total Number]]</f>
        <v>-13.370000000000005</v>
      </c>
      <c r="AB3400">
        <f>VALUE(SUBSTITUTE(Table1[[#This Row],[Shipping Cost]],"$",""))</f>
        <v>3.6</v>
      </c>
      <c r="AC3400">
        <f>VALUE(SUBSTITUTE(Table1[[#This Row],[Discount $]],"$",""))</f>
        <v>8.3800000000000008</v>
      </c>
      <c r="AD3400">
        <f>VALUE(SUBSTITUTE(Table1[[#This Row],[Retail Price]],"$",""))</f>
        <v>5.68</v>
      </c>
      <c r="AE3400" s="4">
        <f>(Table1[[#This Row],[Retail Price Number]]*Table1[[#This Row],[Order Quantity]])-Table1[[#This Row],[Discount $ Number]]+Table1[[#This Row],[Shipping Cost Number]]</f>
        <v>245.14</v>
      </c>
      <c r="AF3400">
        <f>Table1[[#This Row],[Retail Price Number]]*Table1[[#This Row],[Order Quantity]]-Table1[[#This Row],[Discount $ Number]]</f>
        <v>241.54</v>
      </c>
      <c r="AG3400">
        <f>(Table1[[#This Row],[Retail Price Number]]*Table1[[#This Row],[Order Quantity]])-Table1[[#This Row],[Discount $ Number]]-Table1[[#This Row],[Shipping Cost Number]]</f>
        <v>237.94</v>
      </c>
      <c r="AH3400">
        <f>Table1[[#This Row],[Retail Price Number]]*Table1[[#This Row],[Order Quantity]]</f>
        <v>249.92</v>
      </c>
      <c r="AI3400">
        <f>YEAR(Table1[[#This Row],[Order Date]])</f>
        <v>2015</v>
      </c>
    </row>
    <row r="3401" spans="1:35" x14ac:dyDescent="0.3">
      <c r="A3401" t="s">
        <v>7372</v>
      </c>
      <c r="B3401" s="1">
        <v>42112</v>
      </c>
      <c r="C3401" t="s">
        <v>2338</v>
      </c>
      <c r="D3401" t="s">
        <v>365</v>
      </c>
      <c r="E3401" t="s">
        <v>46</v>
      </c>
      <c r="F3401" t="s">
        <v>47</v>
      </c>
      <c r="G3401" t="s">
        <v>91</v>
      </c>
      <c r="H3401" t="s">
        <v>48</v>
      </c>
      <c r="I3401" t="s">
        <v>121</v>
      </c>
      <c r="J3401" t="s">
        <v>2705</v>
      </c>
      <c r="K3401" t="s">
        <v>94</v>
      </c>
      <c r="L3401" t="s">
        <v>109</v>
      </c>
      <c r="M3401" t="s">
        <v>35</v>
      </c>
      <c r="N3401" s="1">
        <v>42113</v>
      </c>
      <c r="O3401" t="s">
        <v>2706</v>
      </c>
      <c r="P3401" s="3" t="s">
        <v>2707</v>
      </c>
      <c r="Q3401" t="s">
        <v>2708</v>
      </c>
      <c r="R3401">
        <v>28</v>
      </c>
      <c r="S3401" t="s">
        <v>3745</v>
      </c>
      <c r="T3401" s="2">
        <v>0.03</v>
      </c>
      <c r="U3401" t="s">
        <v>685</v>
      </c>
      <c r="V3401" t="s">
        <v>3746</v>
      </c>
      <c r="W3401" t="s">
        <v>116</v>
      </c>
      <c r="X3401" t="s">
        <v>7373</v>
      </c>
      <c r="Y3401" s="3">
        <f>VALUE(SUBSTITUTE(Table1[[#This Row],[Order Total]],"$",""))</f>
        <v>164.24</v>
      </c>
      <c r="Z3401">
        <f>VALUE(SUBSTITUTE(Table1[[#This Row],[Total]],"$",""))</f>
        <v>1460.28</v>
      </c>
      <c r="AA3401" s="3">
        <f>Table1[[#This Row],[Order Total Number]]-Table1[[#This Row],[Total Number]]</f>
        <v>-1296.04</v>
      </c>
      <c r="AB3401">
        <f>VALUE(SUBSTITUTE(Table1[[#This Row],[Shipping Cost]],"$",""))</f>
        <v>1.49</v>
      </c>
      <c r="AC3401">
        <f>VALUE(SUBSTITUTE(Table1[[#This Row],[Discount $]],"$",""))</f>
        <v>1.66</v>
      </c>
      <c r="AD3401">
        <f>VALUE(SUBSTITUTE(Table1[[#This Row],[Retail Price]],"$",""))</f>
        <v>58.1</v>
      </c>
      <c r="AE3401" s="4">
        <f>(Table1[[#This Row],[Retail Price Number]]*Table1[[#This Row],[Order Quantity]])-Table1[[#This Row],[Discount $ Number]]+Table1[[#This Row],[Shipping Cost Number]]</f>
        <v>1626.6299999999999</v>
      </c>
      <c r="AF3401">
        <f>Table1[[#This Row],[Retail Price Number]]*Table1[[#This Row],[Order Quantity]]-Table1[[#This Row],[Discount $ Number]]</f>
        <v>1625.1399999999999</v>
      </c>
      <c r="AG3401">
        <f>(Table1[[#This Row],[Retail Price Number]]*Table1[[#This Row],[Order Quantity]])-Table1[[#This Row],[Discount $ Number]]-Table1[[#This Row],[Shipping Cost Number]]</f>
        <v>1623.6499999999999</v>
      </c>
      <c r="AH3401">
        <f>Table1[[#This Row],[Retail Price Number]]*Table1[[#This Row],[Order Quantity]]</f>
        <v>1626.8</v>
      </c>
      <c r="AI3401">
        <f>YEAR(Table1[[#This Row],[Order Date]])</f>
        <v>2015</v>
      </c>
    </row>
    <row r="3402" spans="1:35" x14ac:dyDescent="0.3">
      <c r="A3402" t="s">
        <v>7372</v>
      </c>
      <c r="B3402" s="1">
        <v>42346</v>
      </c>
      <c r="C3402" t="s">
        <v>1473</v>
      </c>
      <c r="D3402" t="s">
        <v>252</v>
      </c>
      <c r="E3402" t="s">
        <v>27</v>
      </c>
      <c r="F3402" t="s">
        <v>28</v>
      </c>
      <c r="G3402" t="s">
        <v>77</v>
      </c>
      <c r="H3402" t="s">
        <v>62</v>
      </c>
      <c r="I3402" t="s">
        <v>31</v>
      </c>
      <c r="J3402" t="s">
        <v>93</v>
      </c>
      <c r="K3402" t="s">
        <v>94</v>
      </c>
      <c r="L3402" t="s">
        <v>34</v>
      </c>
      <c r="M3402" t="s">
        <v>35</v>
      </c>
      <c r="N3402" s="1">
        <v>42350</v>
      </c>
      <c r="O3402" t="s">
        <v>96</v>
      </c>
      <c r="P3402" s="3" t="s">
        <v>97</v>
      </c>
      <c r="Q3402" t="s">
        <v>98</v>
      </c>
      <c r="R3402">
        <v>23</v>
      </c>
      <c r="S3402" t="s">
        <v>5111</v>
      </c>
      <c r="T3402" s="2">
        <v>0.02</v>
      </c>
      <c r="U3402" t="s">
        <v>2457</v>
      </c>
      <c r="V3402" t="s">
        <v>11120</v>
      </c>
      <c r="W3402" t="s">
        <v>102</v>
      </c>
      <c r="X3402" t="s">
        <v>5921</v>
      </c>
      <c r="Y3402" s="3">
        <f>VALUE(SUBSTITUTE(Table1[[#This Row],[Order Total]],"$",""))</f>
        <v>62.67</v>
      </c>
      <c r="Z3402">
        <f>VALUE(SUBSTITUTE(Table1[[#This Row],[Total]],"$",""))</f>
        <v>63.47</v>
      </c>
      <c r="AA3402" s="3">
        <f>Table1[[#This Row],[Order Total Number]]-Table1[[#This Row],[Total Number]]</f>
        <v>-0.79999999999999716</v>
      </c>
      <c r="AB3402">
        <f>VALUE(SUBSTITUTE(Table1[[#This Row],[Shipping Cost]],"$",""))</f>
        <v>0.8</v>
      </c>
      <c r="AC3402">
        <f>VALUE(SUBSTITUTE(Table1[[#This Row],[Discount $]],"$",""))</f>
        <v>5.45</v>
      </c>
      <c r="AD3402">
        <f>VALUE(SUBSTITUTE(Table1[[#This Row],[Retail Price]],"$",""))</f>
        <v>2.62</v>
      </c>
      <c r="AE3402" s="4">
        <f>(Table1[[#This Row],[Retail Price Number]]*Table1[[#This Row],[Order Quantity]])-Table1[[#This Row],[Discount $ Number]]+Table1[[#This Row],[Shipping Cost Number]]</f>
        <v>55.61</v>
      </c>
      <c r="AF3402">
        <f>Table1[[#This Row],[Retail Price Number]]*Table1[[#This Row],[Order Quantity]]-Table1[[#This Row],[Discount $ Number]]</f>
        <v>54.81</v>
      </c>
      <c r="AG3402">
        <f>(Table1[[#This Row],[Retail Price Number]]*Table1[[#This Row],[Order Quantity]])-Table1[[#This Row],[Discount $ Number]]-Table1[[#This Row],[Shipping Cost Number]]</f>
        <v>54.010000000000005</v>
      </c>
      <c r="AH3402">
        <f>Table1[[#This Row],[Retail Price Number]]*Table1[[#This Row],[Order Quantity]]</f>
        <v>60.260000000000005</v>
      </c>
      <c r="AI3402">
        <f>YEAR(Table1[[#This Row],[Order Date]])</f>
        <v>2015</v>
      </c>
    </row>
    <row r="3403" spans="1:35" x14ac:dyDescent="0.3">
      <c r="A3403" t="s">
        <v>7372</v>
      </c>
      <c r="B3403" s="1">
        <v>42346</v>
      </c>
      <c r="C3403" t="s">
        <v>1473</v>
      </c>
      <c r="D3403" t="s">
        <v>252</v>
      </c>
      <c r="E3403" t="s">
        <v>27</v>
      </c>
      <c r="F3403" t="s">
        <v>28</v>
      </c>
      <c r="G3403" t="s">
        <v>29</v>
      </c>
      <c r="H3403" t="s">
        <v>62</v>
      </c>
      <c r="I3403" t="s">
        <v>92</v>
      </c>
      <c r="J3403" t="s">
        <v>93</v>
      </c>
      <c r="K3403" t="s">
        <v>94</v>
      </c>
      <c r="L3403" t="s">
        <v>95</v>
      </c>
      <c r="M3403" t="s">
        <v>35</v>
      </c>
      <c r="N3403" s="1">
        <v>42352</v>
      </c>
      <c r="O3403" t="s">
        <v>96</v>
      </c>
      <c r="P3403" s="3" t="s">
        <v>97</v>
      </c>
      <c r="Q3403" t="s">
        <v>98</v>
      </c>
      <c r="R3403">
        <v>32</v>
      </c>
      <c r="S3403" t="s">
        <v>5111</v>
      </c>
      <c r="T3403" s="2">
        <v>0.06</v>
      </c>
      <c r="U3403" t="s">
        <v>2457</v>
      </c>
      <c r="V3403" t="s">
        <v>11120</v>
      </c>
      <c r="W3403" t="s">
        <v>102</v>
      </c>
      <c r="X3403" t="s">
        <v>5921</v>
      </c>
      <c r="Y3403" s="3">
        <f>VALUE(SUBSTITUTE(Table1[[#This Row],[Order Total]],"$",""))</f>
        <v>62.67</v>
      </c>
      <c r="Z3403">
        <f>VALUE(SUBSTITUTE(Table1[[#This Row],[Total]],"$",""))</f>
        <v>63.47</v>
      </c>
      <c r="AA3403" s="3">
        <f>Table1[[#This Row],[Order Total Number]]-Table1[[#This Row],[Total Number]]</f>
        <v>-0.79999999999999716</v>
      </c>
      <c r="AB3403">
        <f>VALUE(SUBSTITUTE(Table1[[#This Row],[Shipping Cost]],"$",""))</f>
        <v>0.8</v>
      </c>
      <c r="AC3403">
        <f>VALUE(SUBSTITUTE(Table1[[#This Row],[Discount $]],"$",""))</f>
        <v>5.45</v>
      </c>
      <c r="AD3403">
        <f>VALUE(SUBSTITUTE(Table1[[#This Row],[Retail Price]],"$",""))</f>
        <v>2.62</v>
      </c>
      <c r="AE3403" s="4">
        <f>(Table1[[#This Row],[Retail Price Number]]*Table1[[#This Row],[Order Quantity]])-Table1[[#This Row],[Discount $ Number]]+Table1[[#This Row],[Shipping Cost Number]]</f>
        <v>79.19</v>
      </c>
      <c r="AF3403">
        <f>Table1[[#This Row],[Retail Price Number]]*Table1[[#This Row],[Order Quantity]]-Table1[[#This Row],[Discount $ Number]]</f>
        <v>78.39</v>
      </c>
      <c r="AG3403">
        <f>(Table1[[#This Row],[Retail Price Number]]*Table1[[#This Row],[Order Quantity]])-Table1[[#This Row],[Discount $ Number]]-Table1[[#This Row],[Shipping Cost Number]]</f>
        <v>77.59</v>
      </c>
      <c r="AH3403">
        <f>Table1[[#This Row],[Retail Price Number]]*Table1[[#This Row],[Order Quantity]]</f>
        <v>83.84</v>
      </c>
      <c r="AI3403">
        <f>YEAR(Table1[[#This Row],[Order Date]])</f>
        <v>2015</v>
      </c>
    </row>
    <row r="3404" spans="1:35" x14ac:dyDescent="0.3">
      <c r="A3404" t="s">
        <v>5000</v>
      </c>
      <c r="B3404" s="1">
        <v>42422</v>
      </c>
      <c r="C3404" t="s">
        <v>5001</v>
      </c>
      <c r="D3404" t="s">
        <v>929</v>
      </c>
      <c r="E3404" t="s">
        <v>27</v>
      </c>
      <c r="F3404" t="s">
        <v>28</v>
      </c>
      <c r="G3404" t="s">
        <v>29</v>
      </c>
      <c r="H3404" t="s">
        <v>217</v>
      </c>
      <c r="I3404" t="s">
        <v>196</v>
      </c>
      <c r="J3404" t="s">
        <v>1150</v>
      </c>
      <c r="K3404" t="s">
        <v>94</v>
      </c>
      <c r="L3404" t="s">
        <v>95</v>
      </c>
      <c r="M3404" t="s">
        <v>156</v>
      </c>
      <c r="N3404" s="1">
        <v>42423</v>
      </c>
      <c r="O3404" t="s">
        <v>1151</v>
      </c>
      <c r="P3404" s="3" t="s">
        <v>1152</v>
      </c>
      <c r="Q3404" t="s">
        <v>1153</v>
      </c>
      <c r="R3404">
        <v>42</v>
      </c>
      <c r="S3404" t="s">
        <v>5002</v>
      </c>
      <c r="T3404" s="2">
        <v>0.06</v>
      </c>
      <c r="U3404" t="s">
        <v>5003</v>
      </c>
      <c r="V3404" t="s">
        <v>5004</v>
      </c>
      <c r="W3404" t="s">
        <v>1156</v>
      </c>
      <c r="X3404" t="s">
        <v>5005</v>
      </c>
      <c r="Y3404" s="3">
        <f>VALUE(SUBSTITUTE(Table1[[#This Row],[Order Total]],"$",""))</f>
        <v>239.69</v>
      </c>
      <c r="Z3404">
        <f>VALUE(SUBSTITUTE(Table1[[#This Row],[Total]],"$",""))</f>
        <v>233.59</v>
      </c>
      <c r="AA3404" s="3">
        <f>Table1[[#This Row],[Order Total Number]]-Table1[[#This Row],[Total Number]]</f>
        <v>6.0999999999999943</v>
      </c>
      <c r="AB3404">
        <f>VALUE(SUBSTITUTE(Table1[[#This Row],[Shipping Cost]],"$",""))</f>
        <v>2.35</v>
      </c>
      <c r="AC3404">
        <f>VALUE(SUBSTITUTE(Table1[[#This Row],[Discount $]],"$",""))</f>
        <v>23.98</v>
      </c>
      <c r="AD3404">
        <f>VALUE(SUBSTITUTE(Table1[[#This Row],[Retail Price]],"$",""))</f>
        <v>7.08</v>
      </c>
      <c r="AE3404" s="4">
        <f>(Table1[[#This Row],[Retail Price Number]]*Table1[[#This Row],[Order Quantity]])-Table1[[#This Row],[Discount $ Number]]+Table1[[#This Row],[Shipping Cost Number]]</f>
        <v>275.73</v>
      </c>
      <c r="AF3404">
        <f>Table1[[#This Row],[Retail Price Number]]*Table1[[#This Row],[Order Quantity]]-Table1[[#This Row],[Discount $ Number]]</f>
        <v>273.38</v>
      </c>
      <c r="AG3404">
        <f>(Table1[[#This Row],[Retail Price Number]]*Table1[[#This Row],[Order Quantity]])-Table1[[#This Row],[Discount $ Number]]-Table1[[#This Row],[Shipping Cost Number]]</f>
        <v>271.02999999999997</v>
      </c>
      <c r="AH3404">
        <f>Table1[[#This Row],[Retail Price Number]]*Table1[[#This Row],[Order Quantity]]</f>
        <v>297.36</v>
      </c>
      <c r="AI3404">
        <f>YEAR(Table1[[#This Row],[Order Date]])</f>
        <v>2016</v>
      </c>
    </row>
    <row r="3405" spans="1:35" x14ac:dyDescent="0.3">
      <c r="A3405" t="s">
        <v>5000</v>
      </c>
      <c r="B3405" s="1">
        <v>42723</v>
      </c>
      <c r="C3405" t="s">
        <v>1578</v>
      </c>
      <c r="D3405" t="s">
        <v>1579</v>
      </c>
      <c r="E3405" t="s">
        <v>27</v>
      </c>
      <c r="F3405" t="s">
        <v>28</v>
      </c>
      <c r="G3405" t="s">
        <v>134</v>
      </c>
      <c r="H3405" t="s">
        <v>422</v>
      </c>
      <c r="I3405" t="s">
        <v>92</v>
      </c>
      <c r="J3405" t="s">
        <v>122</v>
      </c>
      <c r="K3405" t="s">
        <v>94</v>
      </c>
      <c r="L3405" t="s">
        <v>95</v>
      </c>
      <c r="M3405" t="s">
        <v>35</v>
      </c>
      <c r="N3405" s="1">
        <v>42725</v>
      </c>
      <c r="O3405" t="s">
        <v>123</v>
      </c>
      <c r="P3405" s="3" t="s">
        <v>124</v>
      </c>
      <c r="Q3405" t="s">
        <v>125</v>
      </c>
      <c r="R3405">
        <v>38</v>
      </c>
      <c r="S3405" t="s">
        <v>5659</v>
      </c>
      <c r="T3405" s="2">
        <v>7.0000000000000007E-2</v>
      </c>
      <c r="U3405" t="s">
        <v>4827</v>
      </c>
      <c r="V3405" t="s">
        <v>5660</v>
      </c>
      <c r="W3405" t="s">
        <v>129</v>
      </c>
      <c r="X3405" t="s">
        <v>4891</v>
      </c>
      <c r="Y3405" s="3">
        <f>VALUE(SUBSTITUTE(Table1[[#This Row],[Order Total]],"$",""))</f>
        <v>67.760000000000005</v>
      </c>
      <c r="Z3405">
        <f>VALUE(SUBSTITUTE(Table1[[#This Row],[Total]],"$",""))</f>
        <v>78.459999999999994</v>
      </c>
      <c r="AA3405" s="3">
        <f>Table1[[#This Row],[Order Total Number]]-Table1[[#This Row],[Total Number]]</f>
        <v>-10.699999999999989</v>
      </c>
      <c r="AB3405">
        <f>VALUE(SUBSTITUTE(Table1[[#This Row],[Shipping Cost]],"$",""))</f>
        <v>2.5</v>
      </c>
      <c r="AC3405">
        <f>VALUE(SUBSTITUTE(Table1[[#This Row],[Discount $]],"$",""))</f>
        <v>7.74</v>
      </c>
      <c r="AD3405">
        <f>VALUE(SUBSTITUTE(Table1[[#This Row],[Retail Price]],"$",""))</f>
        <v>3.69</v>
      </c>
      <c r="AE3405" s="4">
        <f>(Table1[[#This Row],[Retail Price Number]]*Table1[[#This Row],[Order Quantity]])-Table1[[#This Row],[Discount $ Number]]+Table1[[#This Row],[Shipping Cost Number]]</f>
        <v>134.97999999999999</v>
      </c>
      <c r="AF3405">
        <f>Table1[[#This Row],[Retail Price Number]]*Table1[[#This Row],[Order Quantity]]-Table1[[#This Row],[Discount $ Number]]</f>
        <v>132.47999999999999</v>
      </c>
      <c r="AG3405">
        <f>(Table1[[#This Row],[Retail Price Number]]*Table1[[#This Row],[Order Quantity]])-Table1[[#This Row],[Discount $ Number]]-Table1[[#This Row],[Shipping Cost Number]]</f>
        <v>129.97999999999999</v>
      </c>
      <c r="AH3405">
        <f>Table1[[#This Row],[Retail Price Number]]*Table1[[#This Row],[Order Quantity]]</f>
        <v>140.22</v>
      </c>
      <c r="AI3405">
        <f>YEAR(Table1[[#This Row],[Order Date]])</f>
        <v>2016</v>
      </c>
    </row>
    <row r="3406" spans="1:35" x14ac:dyDescent="0.3">
      <c r="A3406" t="s">
        <v>5000</v>
      </c>
      <c r="B3406" s="1">
        <v>42017</v>
      </c>
      <c r="C3406" t="s">
        <v>1317</v>
      </c>
      <c r="D3406" t="s">
        <v>683</v>
      </c>
      <c r="E3406" t="s">
        <v>46</v>
      </c>
      <c r="F3406" t="s">
        <v>47</v>
      </c>
      <c r="G3406" t="s">
        <v>134</v>
      </c>
      <c r="H3406" t="s">
        <v>107</v>
      </c>
      <c r="I3406" t="s">
        <v>196</v>
      </c>
      <c r="J3406" t="s">
        <v>1938</v>
      </c>
      <c r="K3406" t="s">
        <v>94</v>
      </c>
      <c r="L3406" t="s">
        <v>34</v>
      </c>
      <c r="M3406" t="s">
        <v>35</v>
      </c>
      <c r="N3406" s="1">
        <v>42019</v>
      </c>
      <c r="O3406" t="s">
        <v>1939</v>
      </c>
      <c r="P3406" s="3" t="s">
        <v>877</v>
      </c>
      <c r="Q3406" t="s">
        <v>1239</v>
      </c>
      <c r="R3406">
        <v>33</v>
      </c>
      <c r="S3406" t="s">
        <v>6980</v>
      </c>
      <c r="T3406" s="2">
        <v>0.05</v>
      </c>
      <c r="U3406" t="s">
        <v>6981</v>
      </c>
      <c r="V3406" t="s">
        <v>6982</v>
      </c>
      <c r="W3406" t="s">
        <v>1942</v>
      </c>
      <c r="X3406" t="s">
        <v>6983</v>
      </c>
      <c r="Y3406" s="3">
        <f>VALUE(SUBSTITUTE(Table1[[#This Row],[Order Total]],"$",""))</f>
        <v>1395.59</v>
      </c>
      <c r="Z3406">
        <f>VALUE(SUBSTITUTE(Table1[[#This Row],[Total]],"$",""))</f>
        <v>1405.09</v>
      </c>
      <c r="AA3406" s="3">
        <f>Table1[[#This Row],[Order Total Number]]-Table1[[#This Row],[Total Number]]</f>
        <v>-9.5</v>
      </c>
      <c r="AB3406">
        <f>VALUE(SUBSTITUTE(Table1[[#This Row],[Shipping Cost]],"$",""))</f>
        <v>19.510000000000002</v>
      </c>
      <c r="AC3406">
        <f>VALUE(SUBSTITUTE(Table1[[#This Row],[Discount $]],"$",""))</f>
        <v>143.31</v>
      </c>
      <c r="AD3406">
        <f>VALUE(SUBSTITUTE(Table1[[#This Row],[Retail Price]],"$",""))</f>
        <v>30.98</v>
      </c>
      <c r="AE3406" s="4">
        <f>(Table1[[#This Row],[Retail Price Number]]*Table1[[#This Row],[Order Quantity]])-Table1[[#This Row],[Discount $ Number]]+Table1[[#This Row],[Shipping Cost Number]]</f>
        <v>898.54</v>
      </c>
      <c r="AF3406">
        <f>Table1[[#This Row],[Retail Price Number]]*Table1[[#This Row],[Order Quantity]]-Table1[[#This Row],[Discount $ Number]]</f>
        <v>879.03</v>
      </c>
      <c r="AG3406">
        <f>(Table1[[#This Row],[Retail Price Number]]*Table1[[#This Row],[Order Quantity]])-Table1[[#This Row],[Discount $ Number]]-Table1[[#This Row],[Shipping Cost Number]]</f>
        <v>859.52</v>
      </c>
      <c r="AH3406">
        <f>Table1[[#This Row],[Retail Price Number]]*Table1[[#This Row],[Order Quantity]]</f>
        <v>1022.34</v>
      </c>
      <c r="AI3406">
        <f>YEAR(Table1[[#This Row],[Order Date]])</f>
        <v>2015</v>
      </c>
    </row>
    <row r="3407" spans="1:35" x14ac:dyDescent="0.3">
      <c r="A3407" t="s">
        <v>2596</v>
      </c>
      <c r="B3407" s="1">
        <v>42395</v>
      </c>
      <c r="C3407" t="s">
        <v>2181</v>
      </c>
      <c r="D3407" t="s">
        <v>506</v>
      </c>
      <c r="E3407" t="s">
        <v>27</v>
      </c>
      <c r="F3407" t="s">
        <v>28</v>
      </c>
      <c r="G3407" t="s">
        <v>77</v>
      </c>
      <c r="H3407" t="s">
        <v>62</v>
      </c>
      <c r="I3407" t="s">
        <v>31</v>
      </c>
      <c r="J3407" t="s">
        <v>2597</v>
      </c>
      <c r="K3407" t="s">
        <v>94</v>
      </c>
      <c r="L3407" t="s">
        <v>109</v>
      </c>
      <c r="M3407" t="s">
        <v>156</v>
      </c>
      <c r="N3407" s="1">
        <v>42397</v>
      </c>
      <c r="O3407" t="s">
        <v>1960</v>
      </c>
      <c r="P3407" s="3" t="s">
        <v>1961</v>
      </c>
      <c r="Q3407" t="s">
        <v>1962</v>
      </c>
      <c r="R3407">
        <v>21</v>
      </c>
      <c r="S3407" t="s">
        <v>2598</v>
      </c>
      <c r="T3407" s="2">
        <v>7.0000000000000007E-2</v>
      </c>
      <c r="U3407" t="s">
        <v>2599</v>
      </c>
      <c r="V3407" t="s">
        <v>2600</v>
      </c>
      <c r="W3407" t="s">
        <v>1901</v>
      </c>
      <c r="X3407" t="s">
        <v>2601</v>
      </c>
      <c r="Y3407" s="3">
        <f>VALUE(SUBSTITUTE(Table1[[#This Row],[Order Total]],"$",""))</f>
        <v>300.56</v>
      </c>
      <c r="Z3407">
        <f>VALUE(SUBSTITUTE(Table1[[#This Row],[Total]],"$",""))</f>
        <v>305.95999999999998</v>
      </c>
      <c r="AA3407" s="3">
        <f>Table1[[#This Row],[Order Total Number]]-Table1[[#This Row],[Total Number]]</f>
        <v>-5.3999999999999773</v>
      </c>
      <c r="AB3407">
        <f>VALUE(SUBSTITUTE(Table1[[#This Row],[Shipping Cost]],"$",""))</f>
        <v>9.99</v>
      </c>
      <c r="AC3407">
        <f>VALUE(SUBSTITUTE(Table1[[#This Row],[Discount $]],"$",""))</f>
        <v>41.52</v>
      </c>
      <c r="AD3407">
        <f>VALUE(SUBSTITUTE(Table1[[#This Row],[Retail Price]],"$",""))</f>
        <v>210.55</v>
      </c>
      <c r="AE3407" s="4">
        <f>(Table1[[#This Row],[Retail Price Number]]*Table1[[#This Row],[Order Quantity]])-Table1[[#This Row],[Discount $ Number]]+Table1[[#This Row],[Shipping Cost Number]]</f>
        <v>4390.0199999999995</v>
      </c>
      <c r="AF3407">
        <f>Table1[[#This Row],[Retail Price Number]]*Table1[[#This Row],[Order Quantity]]-Table1[[#This Row],[Discount $ Number]]</f>
        <v>4380.03</v>
      </c>
      <c r="AG3407">
        <f>(Table1[[#This Row],[Retail Price Number]]*Table1[[#This Row],[Order Quantity]])-Table1[[#This Row],[Discount $ Number]]-Table1[[#This Row],[Shipping Cost Number]]</f>
        <v>4370.04</v>
      </c>
      <c r="AH3407">
        <f>Table1[[#This Row],[Retail Price Number]]*Table1[[#This Row],[Order Quantity]]</f>
        <v>4421.55</v>
      </c>
      <c r="AI3407">
        <f>YEAR(Table1[[#This Row],[Order Date]])</f>
        <v>2016</v>
      </c>
    </row>
    <row r="3408" spans="1:35" x14ac:dyDescent="0.3">
      <c r="A3408" t="s">
        <v>2596</v>
      </c>
      <c r="B3408" s="1">
        <v>42615</v>
      </c>
      <c r="C3408" t="s">
        <v>4533</v>
      </c>
      <c r="D3408" t="s">
        <v>551</v>
      </c>
      <c r="E3408" t="s">
        <v>27</v>
      </c>
      <c r="F3408" t="s">
        <v>28</v>
      </c>
      <c r="G3408" t="s">
        <v>91</v>
      </c>
      <c r="H3408" t="s">
        <v>289</v>
      </c>
      <c r="I3408" t="s">
        <v>31</v>
      </c>
      <c r="J3408" t="s">
        <v>441</v>
      </c>
      <c r="K3408" t="s">
        <v>94</v>
      </c>
      <c r="L3408" t="s">
        <v>34</v>
      </c>
      <c r="M3408" t="s">
        <v>156</v>
      </c>
      <c r="N3408" s="1">
        <v>42617</v>
      </c>
      <c r="O3408" t="s">
        <v>442</v>
      </c>
      <c r="P3408" s="3" t="s">
        <v>443</v>
      </c>
      <c r="Q3408" t="s">
        <v>444</v>
      </c>
      <c r="R3408">
        <v>18</v>
      </c>
      <c r="S3408" t="s">
        <v>4534</v>
      </c>
      <c r="T3408" s="2">
        <v>0.04</v>
      </c>
      <c r="U3408" t="s">
        <v>690</v>
      </c>
      <c r="V3408" t="s">
        <v>4535</v>
      </c>
      <c r="W3408" t="s">
        <v>448</v>
      </c>
      <c r="X3408" t="s">
        <v>4536</v>
      </c>
      <c r="Y3408" s="3">
        <f>VALUE(SUBSTITUTE(Table1[[#This Row],[Order Total]],"$",""))</f>
        <v>400.05</v>
      </c>
      <c r="Z3408">
        <f>VALUE(SUBSTITUTE(Table1[[#This Row],[Total]],"$",""))</f>
        <v>400.09</v>
      </c>
      <c r="AA3408" s="3">
        <f>Table1[[#This Row],[Order Total Number]]-Table1[[#This Row],[Total Number]]</f>
        <v>-3.999999999996362E-2</v>
      </c>
      <c r="AB3408">
        <f>VALUE(SUBSTITUTE(Table1[[#This Row],[Shipping Cost]],"$",""))</f>
        <v>15.1</v>
      </c>
      <c r="AC3408">
        <f>VALUE(SUBSTITUTE(Table1[[#This Row],[Discount $]],"$",""))</f>
        <v>38.35</v>
      </c>
      <c r="AD3408">
        <f>VALUE(SUBSTITUTE(Table1[[#This Row],[Retail Price]],"$",""))</f>
        <v>22.38</v>
      </c>
      <c r="AE3408" s="4">
        <f>(Table1[[#This Row],[Retail Price Number]]*Table1[[#This Row],[Order Quantity]])-Table1[[#This Row],[Discount $ Number]]+Table1[[#This Row],[Shipping Cost Number]]</f>
        <v>379.59</v>
      </c>
      <c r="AF3408">
        <f>Table1[[#This Row],[Retail Price Number]]*Table1[[#This Row],[Order Quantity]]-Table1[[#This Row],[Discount $ Number]]</f>
        <v>364.48999999999995</v>
      </c>
      <c r="AG3408">
        <f>(Table1[[#This Row],[Retail Price Number]]*Table1[[#This Row],[Order Quantity]])-Table1[[#This Row],[Discount $ Number]]-Table1[[#This Row],[Shipping Cost Number]]</f>
        <v>349.38999999999993</v>
      </c>
      <c r="AH3408">
        <f>Table1[[#This Row],[Retail Price Number]]*Table1[[#This Row],[Order Quantity]]</f>
        <v>402.84</v>
      </c>
      <c r="AI3408">
        <f>YEAR(Table1[[#This Row],[Order Date]])</f>
        <v>2016</v>
      </c>
    </row>
    <row r="3409" spans="1:35" x14ac:dyDescent="0.3">
      <c r="A3409" t="s">
        <v>4361</v>
      </c>
      <c r="B3409" s="1">
        <v>42626</v>
      </c>
      <c r="C3409" t="s">
        <v>911</v>
      </c>
      <c r="D3409" t="s">
        <v>912</v>
      </c>
      <c r="E3409" t="s">
        <v>27</v>
      </c>
      <c r="F3409" t="s">
        <v>28</v>
      </c>
      <c r="G3409" t="s">
        <v>91</v>
      </c>
      <c r="H3409" t="s">
        <v>205</v>
      </c>
      <c r="I3409" t="s">
        <v>63</v>
      </c>
      <c r="J3409" t="s">
        <v>229</v>
      </c>
      <c r="K3409" t="s">
        <v>33</v>
      </c>
      <c r="L3409" t="s">
        <v>34</v>
      </c>
      <c r="M3409" t="s">
        <v>35</v>
      </c>
      <c r="N3409" s="1">
        <v>42629</v>
      </c>
      <c r="O3409" t="s">
        <v>230</v>
      </c>
      <c r="P3409" s="3" t="s">
        <v>231</v>
      </c>
      <c r="Q3409" t="s">
        <v>232</v>
      </c>
      <c r="R3409">
        <v>14</v>
      </c>
      <c r="S3409" t="s">
        <v>4362</v>
      </c>
      <c r="T3409" s="2">
        <v>0.03</v>
      </c>
      <c r="U3409" t="s">
        <v>640</v>
      </c>
      <c r="V3409" t="s">
        <v>4363</v>
      </c>
      <c r="W3409" t="s">
        <v>236</v>
      </c>
      <c r="X3409" t="s">
        <v>4364</v>
      </c>
      <c r="Y3409" s="3">
        <f>VALUE(SUBSTITUTE(Table1[[#This Row],[Order Total]],"$",""))</f>
        <v>6565.84</v>
      </c>
      <c r="Z3409">
        <f>VALUE(SUBSTITUTE(Table1[[#This Row],[Total]],"$",""))</f>
        <v>6010.43</v>
      </c>
      <c r="AA3409" s="3">
        <f>Table1[[#This Row],[Order Total Number]]-Table1[[#This Row],[Total Number]]</f>
        <v>555.40999999999985</v>
      </c>
      <c r="AB3409">
        <f>VALUE(SUBSTITUTE(Table1[[#This Row],[Shipping Cost]],"$",""))</f>
        <v>49</v>
      </c>
      <c r="AC3409">
        <f>VALUE(SUBSTITUTE(Table1[[#This Row],[Discount $]],"$",""))</f>
        <v>69.3</v>
      </c>
      <c r="AD3409">
        <f>VALUE(SUBSTITUTE(Table1[[#This Row],[Retail Price]],"$",""))</f>
        <v>449.99</v>
      </c>
      <c r="AE3409" s="4">
        <f>(Table1[[#This Row],[Retail Price Number]]*Table1[[#This Row],[Order Quantity]])-Table1[[#This Row],[Discount $ Number]]+Table1[[#This Row],[Shipping Cost Number]]</f>
        <v>6279.56</v>
      </c>
      <c r="AF3409">
        <f>Table1[[#This Row],[Retail Price Number]]*Table1[[#This Row],[Order Quantity]]-Table1[[#This Row],[Discount $ Number]]</f>
        <v>6230.56</v>
      </c>
      <c r="AG3409">
        <f>(Table1[[#This Row],[Retail Price Number]]*Table1[[#This Row],[Order Quantity]])-Table1[[#This Row],[Discount $ Number]]-Table1[[#This Row],[Shipping Cost Number]]</f>
        <v>6181.56</v>
      </c>
      <c r="AH3409">
        <f>Table1[[#This Row],[Retail Price Number]]*Table1[[#This Row],[Order Quantity]]</f>
        <v>6299.8600000000006</v>
      </c>
      <c r="AI3409">
        <f>YEAR(Table1[[#This Row],[Order Date]])</f>
        <v>2016</v>
      </c>
    </row>
    <row r="3410" spans="1:35" x14ac:dyDescent="0.3">
      <c r="A3410" t="s">
        <v>4361</v>
      </c>
      <c r="B3410" s="1">
        <v>42636</v>
      </c>
      <c r="C3410" t="s">
        <v>7457</v>
      </c>
      <c r="D3410" t="s">
        <v>465</v>
      </c>
      <c r="E3410" t="s">
        <v>27</v>
      </c>
      <c r="F3410" t="s">
        <v>28</v>
      </c>
      <c r="G3410" t="s">
        <v>29</v>
      </c>
      <c r="H3410" t="s">
        <v>205</v>
      </c>
      <c r="I3410" t="s">
        <v>92</v>
      </c>
      <c r="J3410" t="s">
        <v>206</v>
      </c>
      <c r="K3410" t="s">
        <v>94</v>
      </c>
      <c r="L3410" t="s">
        <v>34</v>
      </c>
      <c r="M3410" t="s">
        <v>35</v>
      </c>
      <c r="N3410" s="1">
        <v>42639</v>
      </c>
      <c r="O3410" t="s">
        <v>207</v>
      </c>
      <c r="P3410" s="3" t="s">
        <v>208</v>
      </c>
      <c r="Q3410" t="s">
        <v>125</v>
      </c>
      <c r="R3410">
        <v>34</v>
      </c>
      <c r="S3410" t="s">
        <v>7792</v>
      </c>
      <c r="T3410" s="2">
        <v>0.03</v>
      </c>
      <c r="U3410" t="s">
        <v>7793</v>
      </c>
      <c r="V3410" t="s">
        <v>225</v>
      </c>
      <c r="W3410" t="s">
        <v>212</v>
      </c>
      <c r="X3410" t="s">
        <v>7794</v>
      </c>
      <c r="Y3410" s="3">
        <f>VALUE(SUBSTITUTE(Table1[[#This Row],[Order Total]],"$",""))</f>
        <v>101.24</v>
      </c>
      <c r="Z3410">
        <f>VALUE(SUBSTITUTE(Table1[[#This Row],[Total]],"$",""))</f>
        <v>109.27</v>
      </c>
      <c r="AA3410" s="3">
        <f>Table1[[#This Row],[Order Total Number]]-Table1[[#This Row],[Total Number]]</f>
        <v>-8.0300000000000011</v>
      </c>
      <c r="AB3410">
        <f>VALUE(SUBSTITUTE(Table1[[#This Row],[Shipping Cost]],"$",""))</f>
        <v>7.01</v>
      </c>
      <c r="AC3410">
        <f>VALUE(SUBSTITUTE(Table1[[#This Row],[Discount $]],"$",""))</f>
        <v>6.55</v>
      </c>
      <c r="AD3410">
        <f>VALUE(SUBSTITUTE(Table1[[#This Row],[Retail Price]],"$",""))</f>
        <v>3.89</v>
      </c>
      <c r="AE3410" s="4">
        <f>(Table1[[#This Row],[Retail Price Number]]*Table1[[#This Row],[Order Quantity]])-Table1[[#This Row],[Discount $ Number]]+Table1[[#This Row],[Shipping Cost Number]]</f>
        <v>132.72</v>
      </c>
      <c r="AF3410">
        <f>Table1[[#This Row],[Retail Price Number]]*Table1[[#This Row],[Order Quantity]]-Table1[[#This Row],[Discount $ Number]]</f>
        <v>125.71</v>
      </c>
      <c r="AG3410">
        <f>(Table1[[#This Row],[Retail Price Number]]*Table1[[#This Row],[Order Quantity]])-Table1[[#This Row],[Discount $ Number]]-Table1[[#This Row],[Shipping Cost Number]]</f>
        <v>118.69999999999999</v>
      </c>
      <c r="AH3410">
        <f>Table1[[#This Row],[Retail Price Number]]*Table1[[#This Row],[Order Quantity]]</f>
        <v>132.26</v>
      </c>
      <c r="AI3410">
        <f>YEAR(Table1[[#This Row],[Order Date]])</f>
        <v>2016</v>
      </c>
    </row>
    <row r="3411" spans="1:35" x14ac:dyDescent="0.3">
      <c r="A3411" t="s">
        <v>4361</v>
      </c>
      <c r="B3411" s="1">
        <v>42347</v>
      </c>
      <c r="C3411" t="s">
        <v>273</v>
      </c>
      <c r="D3411" t="s">
        <v>162</v>
      </c>
      <c r="E3411" t="s">
        <v>46</v>
      </c>
      <c r="F3411" t="s">
        <v>47</v>
      </c>
      <c r="G3411" t="s">
        <v>77</v>
      </c>
      <c r="H3411" t="s">
        <v>107</v>
      </c>
      <c r="I3411" t="s">
        <v>196</v>
      </c>
      <c r="J3411" t="s">
        <v>11397</v>
      </c>
      <c r="K3411" t="s">
        <v>94</v>
      </c>
      <c r="L3411" t="s">
        <v>109</v>
      </c>
      <c r="M3411" t="s">
        <v>35</v>
      </c>
      <c r="N3411" s="1">
        <v>42347</v>
      </c>
      <c r="O3411" t="s">
        <v>4158</v>
      </c>
      <c r="P3411" s="3" t="s">
        <v>1024</v>
      </c>
      <c r="Q3411" t="s">
        <v>2391</v>
      </c>
      <c r="R3411">
        <v>24</v>
      </c>
      <c r="S3411" t="s">
        <v>7357</v>
      </c>
      <c r="T3411" s="2">
        <v>0.04</v>
      </c>
      <c r="U3411" t="s">
        <v>224</v>
      </c>
      <c r="V3411" t="s">
        <v>11398</v>
      </c>
      <c r="W3411" t="s">
        <v>98</v>
      </c>
      <c r="X3411" t="s">
        <v>6428</v>
      </c>
      <c r="Y3411" s="3">
        <f>VALUE(SUBSTITUTE(Table1[[#This Row],[Order Total]],"$",""))</f>
        <v>9.58</v>
      </c>
      <c r="Z3411">
        <f>VALUE(SUBSTITUTE(Table1[[#This Row],[Total]],"$",""))</f>
        <v>10.6</v>
      </c>
      <c r="AA3411" s="3">
        <f>Table1[[#This Row],[Order Total Number]]-Table1[[#This Row],[Total Number]]</f>
        <v>-1.0199999999999996</v>
      </c>
      <c r="AB3411">
        <f>VALUE(SUBSTITUTE(Table1[[#This Row],[Shipping Cost]],"$",""))</f>
        <v>1.02</v>
      </c>
      <c r="AC3411">
        <f>VALUE(SUBSTITUTE(Table1[[#This Row],[Discount $]],"$",""))</f>
        <v>0.5</v>
      </c>
      <c r="AD3411">
        <f>VALUE(SUBSTITUTE(Table1[[#This Row],[Retail Price]],"$",""))</f>
        <v>1.68</v>
      </c>
      <c r="AE3411" s="4">
        <f>(Table1[[#This Row],[Retail Price Number]]*Table1[[#This Row],[Order Quantity]])-Table1[[#This Row],[Discount $ Number]]+Table1[[#This Row],[Shipping Cost Number]]</f>
        <v>40.840000000000003</v>
      </c>
      <c r="AF3411">
        <f>Table1[[#This Row],[Retail Price Number]]*Table1[[#This Row],[Order Quantity]]-Table1[[#This Row],[Discount $ Number]]</f>
        <v>39.82</v>
      </c>
      <c r="AG3411">
        <f>(Table1[[#This Row],[Retail Price Number]]*Table1[[#This Row],[Order Quantity]])-Table1[[#This Row],[Discount $ Number]]-Table1[[#This Row],[Shipping Cost Number]]</f>
        <v>38.799999999999997</v>
      </c>
      <c r="AH3411">
        <f>Table1[[#This Row],[Retail Price Number]]*Table1[[#This Row],[Order Quantity]]</f>
        <v>40.32</v>
      </c>
      <c r="AI3411">
        <f>YEAR(Table1[[#This Row],[Order Date]])</f>
        <v>2015</v>
      </c>
    </row>
    <row r="3412" spans="1:35" x14ac:dyDescent="0.3">
      <c r="A3412" t="s">
        <v>2527</v>
      </c>
      <c r="B3412" s="1">
        <v>42006</v>
      </c>
      <c r="C3412" t="s">
        <v>530</v>
      </c>
      <c r="D3412" t="s">
        <v>531</v>
      </c>
      <c r="E3412" t="s">
        <v>27</v>
      </c>
      <c r="F3412" t="s">
        <v>28</v>
      </c>
      <c r="G3412" t="s">
        <v>77</v>
      </c>
      <c r="H3412" t="s">
        <v>30</v>
      </c>
      <c r="I3412" t="s">
        <v>31</v>
      </c>
      <c r="J3412" t="s">
        <v>623</v>
      </c>
      <c r="K3412" t="s">
        <v>94</v>
      </c>
      <c r="L3412" t="s">
        <v>95</v>
      </c>
      <c r="M3412" t="s">
        <v>35</v>
      </c>
      <c r="N3412" s="1">
        <v>42008</v>
      </c>
      <c r="O3412" t="s">
        <v>624</v>
      </c>
      <c r="P3412" s="3" t="s">
        <v>625</v>
      </c>
      <c r="Q3412" t="s">
        <v>626</v>
      </c>
      <c r="R3412">
        <v>33</v>
      </c>
      <c r="S3412" t="s">
        <v>2528</v>
      </c>
      <c r="T3412" s="2">
        <v>0.05</v>
      </c>
      <c r="U3412" t="s">
        <v>127</v>
      </c>
      <c r="V3412" t="s">
        <v>2528</v>
      </c>
      <c r="W3412" t="s">
        <v>376</v>
      </c>
      <c r="X3412" t="s">
        <v>2529</v>
      </c>
      <c r="Y3412" s="3">
        <f>VALUE(SUBSTITUTE(Table1[[#This Row],[Order Total]],"$",""))</f>
        <v>2299.5</v>
      </c>
      <c r="Z3412">
        <f>VALUE(SUBSTITUTE(Table1[[#This Row],[Total]],"$",""))</f>
        <v>2294.54</v>
      </c>
      <c r="AA3412" s="3">
        <f>Table1[[#This Row],[Order Total Number]]-Table1[[#This Row],[Total Number]]</f>
        <v>4.9600000000000364</v>
      </c>
      <c r="AB3412">
        <f>VALUE(SUBSTITUTE(Table1[[#This Row],[Shipping Cost]],"$",""))</f>
        <v>7.18</v>
      </c>
      <c r="AC3412">
        <f>VALUE(SUBSTITUTE(Table1[[#This Row],[Discount $]],"$",""))</f>
        <v>0</v>
      </c>
      <c r="AD3412">
        <f>VALUE(SUBSTITUTE(Table1[[#This Row],[Retail Price]],"$",""))</f>
        <v>300.97000000000003</v>
      </c>
      <c r="AE3412" s="4">
        <f>(Table1[[#This Row],[Retail Price Number]]*Table1[[#This Row],[Order Quantity]])-Table1[[#This Row],[Discount $ Number]]+Table1[[#This Row],[Shipping Cost Number]]</f>
        <v>9939.19</v>
      </c>
      <c r="AF3412">
        <f>Table1[[#This Row],[Retail Price Number]]*Table1[[#This Row],[Order Quantity]]-Table1[[#This Row],[Discount $ Number]]</f>
        <v>9932.01</v>
      </c>
      <c r="AG3412">
        <f>(Table1[[#This Row],[Retail Price Number]]*Table1[[#This Row],[Order Quantity]])-Table1[[#This Row],[Discount $ Number]]-Table1[[#This Row],[Shipping Cost Number]]</f>
        <v>9924.83</v>
      </c>
      <c r="AH3412">
        <f>Table1[[#This Row],[Retail Price Number]]*Table1[[#This Row],[Order Quantity]]</f>
        <v>9932.01</v>
      </c>
      <c r="AI3412">
        <f>YEAR(Table1[[#This Row],[Order Date]])</f>
        <v>2015</v>
      </c>
    </row>
    <row r="3413" spans="1:35" x14ac:dyDescent="0.3">
      <c r="A3413" t="s">
        <v>2527</v>
      </c>
      <c r="B3413" s="1">
        <v>42224</v>
      </c>
      <c r="C3413" t="s">
        <v>3099</v>
      </c>
      <c r="D3413" t="s">
        <v>1207</v>
      </c>
      <c r="E3413" t="s">
        <v>46</v>
      </c>
      <c r="F3413" t="s">
        <v>47</v>
      </c>
      <c r="G3413" t="s">
        <v>77</v>
      </c>
      <c r="H3413" t="s">
        <v>48</v>
      </c>
      <c r="I3413" t="s">
        <v>63</v>
      </c>
      <c r="J3413" t="s">
        <v>366</v>
      </c>
      <c r="K3413" t="s">
        <v>94</v>
      </c>
      <c r="L3413" t="s">
        <v>95</v>
      </c>
      <c r="M3413" t="s">
        <v>35</v>
      </c>
      <c r="N3413" s="1">
        <v>42225</v>
      </c>
      <c r="O3413" t="s">
        <v>367</v>
      </c>
      <c r="P3413" s="3" t="s">
        <v>368</v>
      </c>
      <c r="Q3413" t="s">
        <v>301</v>
      </c>
      <c r="R3413">
        <v>34</v>
      </c>
      <c r="S3413" t="s">
        <v>3359</v>
      </c>
      <c r="T3413" s="2">
        <v>0.03</v>
      </c>
      <c r="U3413" t="s">
        <v>776</v>
      </c>
      <c r="V3413" t="s">
        <v>5488</v>
      </c>
      <c r="W3413" t="s">
        <v>116</v>
      </c>
      <c r="X3413" t="s">
        <v>5489</v>
      </c>
      <c r="Y3413" s="3">
        <f>VALUE(SUBSTITUTE(Table1[[#This Row],[Order Total]],"$",""))</f>
        <v>126.81</v>
      </c>
      <c r="Z3413">
        <f>VALUE(SUBSTITUTE(Table1[[#This Row],[Total]],"$",""))</f>
        <v>128.03</v>
      </c>
      <c r="AA3413" s="3">
        <f>Table1[[#This Row],[Order Total Number]]-Table1[[#This Row],[Total Number]]</f>
        <v>-1.2199999999999989</v>
      </c>
      <c r="AB3413">
        <f>VALUE(SUBSTITUTE(Table1[[#This Row],[Shipping Cost]],"$",""))</f>
        <v>1.49</v>
      </c>
      <c r="AC3413">
        <f>VALUE(SUBSTITUTE(Table1[[#This Row],[Discount $]],"$",""))</f>
        <v>5.16</v>
      </c>
      <c r="AD3413">
        <f>VALUE(SUBSTITUTE(Table1[[#This Row],[Retail Price]],"$",""))</f>
        <v>5.98</v>
      </c>
      <c r="AE3413" s="4">
        <f>(Table1[[#This Row],[Retail Price Number]]*Table1[[#This Row],[Order Quantity]])-Table1[[#This Row],[Discount $ Number]]+Table1[[#This Row],[Shipping Cost Number]]</f>
        <v>199.65000000000003</v>
      </c>
      <c r="AF3413">
        <f>Table1[[#This Row],[Retail Price Number]]*Table1[[#This Row],[Order Quantity]]-Table1[[#This Row],[Discount $ Number]]</f>
        <v>198.16000000000003</v>
      </c>
      <c r="AG3413">
        <f>(Table1[[#This Row],[Retail Price Number]]*Table1[[#This Row],[Order Quantity]])-Table1[[#This Row],[Discount $ Number]]-Table1[[#This Row],[Shipping Cost Number]]</f>
        <v>196.67000000000002</v>
      </c>
      <c r="AH3413">
        <f>Table1[[#This Row],[Retail Price Number]]*Table1[[#This Row],[Order Quantity]]</f>
        <v>203.32000000000002</v>
      </c>
      <c r="AI3413">
        <f>YEAR(Table1[[#This Row],[Order Date]])</f>
        <v>2015</v>
      </c>
    </row>
    <row r="3414" spans="1:35" x14ac:dyDescent="0.3">
      <c r="A3414" t="s">
        <v>2527</v>
      </c>
      <c r="B3414" s="1">
        <v>42732</v>
      </c>
      <c r="C3414" t="s">
        <v>2746</v>
      </c>
      <c r="D3414" t="s">
        <v>324</v>
      </c>
      <c r="E3414" t="s">
        <v>27</v>
      </c>
      <c r="F3414" t="s">
        <v>28</v>
      </c>
      <c r="G3414" t="s">
        <v>77</v>
      </c>
      <c r="H3414" t="s">
        <v>205</v>
      </c>
      <c r="I3414" t="s">
        <v>31</v>
      </c>
      <c r="J3414" t="s">
        <v>355</v>
      </c>
      <c r="K3414" t="s">
        <v>94</v>
      </c>
      <c r="L3414" t="s">
        <v>34</v>
      </c>
      <c r="M3414" t="s">
        <v>35</v>
      </c>
      <c r="N3414" s="1">
        <v>42370</v>
      </c>
      <c r="O3414" t="s">
        <v>129</v>
      </c>
      <c r="P3414" s="3" t="s">
        <v>356</v>
      </c>
      <c r="Q3414" t="s">
        <v>357</v>
      </c>
      <c r="R3414">
        <v>43</v>
      </c>
      <c r="S3414" t="s">
        <v>6076</v>
      </c>
      <c r="T3414" s="2">
        <v>0.09</v>
      </c>
      <c r="U3414" t="s">
        <v>6077</v>
      </c>
      <c r="V3414" t="s">
        <v>4913</v>
      </c>
      <c r="W3414" t="s">
        <v>361</v>
      </c>
      <c r="X3414" t="s">
        <v>2065</v>
      </c>
      <c r="Y3414" s="3">
        <f>VALUE(SUBSTITUTE(Table1[[#This Row],[Order Total]],"$",""))</f>
        <v>228.55</v>
      </c>
      <c r="Z3414">
        <f>VALUE(SUBSTITUTE(Table1[[#This Row],[Total]],"$",""))</f>
        <v>239.54</v>
      </c>
      <c r="AA3414" s="3">
        <f>Table1[[#This Row],[Order Total Number]]-Table1[[#This Row],[Total Number]]</f>
        <v>-10.989999999999981</v>
      </c>
      <c r="AB3414">
        <f>VALUE(SUBSTITUTE(Table1[[#This Row],[Shipping Cost]],"$",""))</f>
        <v>3.6</v>
      </c>
      <c r="AC3414">
        <f>VALUE(SUBSTITUTE(Table1[[#This Row],[Discount $]],"$",""))</f>
        <v>14.17</v>
      </c>
      <c r="AD3414">
        <f>VALUE(SUBSTITUTE(Table1[[#This Row],[Retail Price]],"$",""))</f>
        <v>5.68</v>
      </c>
      <c r="AE3414" s="4">
        <f>(Table1[[#This Row],[Retail Price Number]]*Table1[[#This Row],[Order Quantity]])-Table1[[#This Row],[Discount $ Number]]+Table1[[#This Row],[Shipping Cost Number]]</f>
        <v>233.67</v>
      </c>
      <c r="AF3414">
        <f>Table1[[#This Row],[Retail Price Number]]*Table1[[#This Row],[Order Quantity]]-Table1[[#This Row],[Discount $ Number]]</f>
        <v>230.07</v>
      </c>
      <c r="AG3414">
        <f>(Table1[[#This Row],[Retail Price Number]]*Table1[[#This Row],[Order Quantity]])-Table1[[#This Row],[Discount $ Number]]-Table1[[#This Row],[Shipping Cost Number]]</f>
        <v>226.47</v>
      </c>
      <c r="AH3414">
        <f>Table1[[#This Row],[Retail Price Number]]*Table1[[#This Row],[Order Quantity]]</f>
        <v>244.23999999999998</v>
      </c>
      <c r="AI3414">
        <f>YEAR(Table1[[#This Row],[Order Date]])</f>
        <v>2016</v>
      </c>
    </row>
    <row r="3415" spans="1:35" x14ac:dyDescent="0.3">
      <c r="A3415" t="s">
        <v>2527</v>
      </c>
      <c r="B3415" s="1">
        <v>42273</v>
      </c>
      <c r="C3415" t="s">
        <v>6260</v>
      </c>
      <c r="D3415" t="s">
        <v>1626</v>
      </c>
      <c r="E3415" t="s">
        <v>27</v>
      </c>
      <c r="F3415" t="s">
        <v>28</v>
      </c>
      <c r="G3415" t="s">
        <v>91</v>
      </c>
      <c r="H3415" t="s">
        <v>30</v>
      </c>
      <c r="I3415" t="s">
        <v>121</v>
      </c>
      <c r="J3415" t="s">
        <v>135</v>
      </c>
      <c r="K3415" t="s">
        <v>94</v>
      </c>
      <c r="L3415" t="s">
        <v>34</v>
      </c>
      <c r="M3415" t="s">
        <v>35</v>
      </c>
      <c r="N3415" s="1">
        <v>42275</v>
      </c>
      <c r="O3415" t="s">
        <v>136</v>
      </c>
      <c r="P3415" s="3" t="s">
        <v>137</v>
      </c>
      <c r="Q3415" t="s">
        <v>52</v>
      </c>
      <c r="R3415">
        <v>9</v>
      </c>
      <c r="S3415" t="s">
        <v>6261</v>
      </c>
      <c r="T3415" s="2">
        <v>0.09</v>
      </c>
      <c r="U3415" t="s">
        <v>5570</v>
      </c>
      <c r="V3415" t="s">
        <v>6262</v>
      </c>
      <c r="W3415" t="s">
        <v>72</v>
      </c>
      <c r="X3415" t="s">
        <v>2651</v>
      </c>
      <c r="Y3415" s="3">
        <f>VALUE(SUBSTITUTE(Table1[[#This Row],[Order Total]],"$",""))</f>
        <v>33.39</v>
      </c>
      <c r="Z3415">
        <f>VALUE(SUBSTITUTE(Table1[[#This Row],[Total]],"$",""))</f>
        <v>35.89</v>
      </c>
      <c r="AA3415" s="3">
        <f>Table1[[#This Row],[Order Total Number]]-Table1[[#This Row],[Total Number]]</f>
        <v>-2.5</v>
      </c>
      <c r="AB3415">
        <f>VALUE(SUBSTITUTE(Table1[[#This Row],[Shipping Cost]],"$",""))</f>
        <v>0.99</v>
      </c>
      <c r="AC3415">
        <f>VALUE(SUBSTITUTE(Table1[[#This Row],[Discount $]],"$",""))</f>
        <v>2.91</v>
      </c>
      <c r="AD3415">
        <f>VALUE(SUBSTITUTE(Table1[[#This Row],[Retail Price]],"$",""))</f>
        <v>3.08</v>
      </c>
      <c r="AE3415" s="4">
        <f>(Table1[[#This Row],[Retail Price Number]]*Table1[[#This Row],[Order Quantity]])-Table1[[#This Row],[Discount $ Number]]+Table1[[#This Row],[Shipping Cost Number]]</f>
        <v>25.799999999999997</v>
      </c>
      <c r="AF3415">
        <f>Table1[[#This Row],[Retail Price Number]]*Table1[[#This Row],[Order Quantity]]-Table1[[#This Row],[Discount $ Number]]</f>
        <v>24.81</v>
      </c>
      <c r="AG3415">
        <f>(Table1[[#This Row],[Retail Price Number]]*Table1[[#This Row],[Order Quantity]])-Table1[[#This Row],[Discount $ Number]]-Table1[[#This Row],[Shipping Cost Number]]</f>
        <v>23.82</v>
      </c>
      <c r="AH3415">
        <f>Table1[[#This Row],[Retail Price Number]]*Table1[[#This Row],[Order Quantity]]</f>
        <v>27.72</v>
      </c>
      <c r="AI3415">
        <f>YEAR(Table1[[#This Row],[Order Date]])</f>
        <v>2015</v>
      </c>
    </row>
    <row r="3416" spans="1:35" x14ac:dyDescent="0.3">
      <c r="A3416" t="s">
        <v>2527</v>
      </c>
      <c r="B3416" s="1">
        <v>42348</v>
      </c>
      <c r="C3416" t="s">
        <v>3936</v>
      </c>
      <c r="D3416" t="s">
        <v>162</v>
      </c>
      <c r="E3416" t="s">
        <v>46</v>
      </c>
      <c r="F3416" t="s">
        <v>47</v>
      </c>
      <c r="G3416" t="s">
        <v>77</v>
      </c>
      <c r="H3416" t="s">
        <v>107</v>
      </c>
      <c r="I3416" t="s">
        <v>31</v>
      </c>
      <c r="J3416" t="s">
        <v>623</v>
      </c>
      <c r="K3416" t="s">
        <v>94</v>
      </c>
      <c r="L3416" t="s">
        <v>109</v>
      </c>
      <c r="M3416" t="s">
        <v>156</v>
      </c>
      <c r="N3416" s="1">
        <v>42350</v>
      </c>
      <c r="O3416" t="s">
        <v>624</v>
      </c>
      <c r="P3416" s="3" t="s">
        <v>625</v>
      </c>
      <c r="Q3416" t="s">
        <v>626</v>
      </c>
      <c r="R3416">
        <v>23</v>
      </c>
      <c r="S3416" t="s">
        <v>7951</v>
      </c>
      <c r="T3416" s="2">
        <v>0.01</v>
      </c>
      <c r="U3416" t="s">
        <v>7028</v>
      </c>
      <c r="V3416" t="s">
        <v>7952</v>
      </c>
      <c r="W3416" t="s">
        <v>376</v>
      </c>
      <c r="X3416" t="s">
        <v>7953</v>
      </c>
      <c r="Y3416" s="3">
        <f>VALUE(SUBSTITUTE(Table1[[#This Row],[Order Total]],"$",""))</f>
        <v>2287.37</v>
      </c>
      <c r="Z3416">
        <f>VALUE(SUBSTITUTE(Table1[[#This Row],[Total]],"$",""))</f>
        <v>2294.5500000000002</v>
      </c>
      <c r="AA3416" s="3">
        <f>Table1[[#This Row],[Order Total Number]]-Table1[[#This Row],[Total Number]]</f>
        <v>-7.180000000000291</v>
      </c>
      <c r="AB3416">
        <f>VALUE(SUBSTITUTE(Table1[[#This Row],[Shipping Cost]],"$",""))</f>
        <v>7.18</v>
      </c>
      <c r="AC3416">
        <f>VALUE(SUBSTITUTE(Table1[[#This Row],[Discount $]],"$",""))</f>
        <v>120.39</v>
      </c>
      <c r="AD3416">
        <f>VALUE(SUBSTITUTE(Table1[[#This Row],[Retail Price]],"$",""))</f>
        <v>300.97000000000003</v>
      </c>
      <c r="AE3416" s="4">
        <f>(Table1[[#This Row],[Retail Price Number]]*Table1[[#This Row],[Order Quantity]])-Table1[[#This Row],[Discount $ Number]]+Table1[[#This Row],[Shipping Cost Number]]</f>
        <v>6809.1</v>
      </c>
      <c r="AF3416">
        <f>Table1[[#This Row],[Retail Price Number]]*Table1[[#This Row],[Order Quantity]]-Table1[[#This Row],[Discount $ Number]]</f>
        <v>6801.92</v>
      </c>
      <c r="AG3416">
        <f>(Table1[[#This Row],[Retail Price Number]]*Table1[[#This Row],[Order Quantity]])-Table1[[#This Row],[Discount $ Number]]-Table1[[#This Row],[Shipping Cost Number]]</f>
        <v>6794.74</v>
      </c>
      <c r="AH3416">
        <f>Table1[[#This Row],[Retail Price Number]]*Table1[[#This Row],[Order Quantity]]</f>
        <v>6922.31</v>
      </c>
      <c r="AI3416">
        <f>YEAR(Table1[[#This Row],[Order Date]])</f>
        <v>2015</v>
      </c>
    </row>
    <row r="3417" spans="1:35" x14ac:dyDescent="0.3">
      <c r="A3417" t="s">
        <v>2527</v>
      </c>
      <c r="B3417" s="1">
        <v>41477</v>
      </c>
      <c r="C3417" t="s">
        <v>1188</v>
      </c>
      <c r="D3417" t="s">
        <v>622</v>
      </c>
      <c r="E3417" t="s">
        <v>27</v>
      </c>
      <c r="F3417" t="s">
        <v>28</v>
      </c>
      <c r="G3417" t="s">
        <v>91</v>
      </c>
      <c r="H3417" t="s">
        <v>433</v>
      </c>
      <c r="I3417" t="s">
        <v>63</v>
      </c>
      <c r="J3417" t="s">
        <v>623</v>
      </c>
      <c r="K3417" t="s">
        <v>94</v>
      </c>
      <c r="L3417" t="s">
        <v>95</v>
      </c>
      <c r="M3417" t="s">
        <v>35</v>
      </c>
      <c r="N3417" s="1">
        <v>41481</v>
      </c>
      <c r="O3417" t="s">
        <v>624</v>
      </c>
      <c r="P3417" s="3" t="s">
        <v>625</v>
      </c>
      <c r="Q3417" t="s">
        <v>626</v>
      </c>
      <c r="R3417">
        <v>31</v>
      </c>
      <c r="S3417" t="s">
        <v>8328</v>
      </c>
      <c r="T3417" s="2">
        <v>7.0000000000000007E-2</v>
      </c>
      <c r="U3417" t="s">
        <v>8329</v>
      </c>
      <c r="V3417" t="s">
        <v>8330</v>
      </c>
      <c r="W3417" t="s">
        <v>376</v>
      </c>
      <c r="X3417" t="s">
        <v>8331</v>
      </c>
      <c r="Y3417" s="3">
        <f>VALUE(SUBSTITUTE(Table1[[#This Row],[Order Total]],"$",""))</f>
        <v>2287.17</v>
      </c>
      <c r="Z3417">
        <f>VALUE(SUBSTITUTE(Table1[[#This Row],[Total]],"$",""))</f>
        <v>2299.75</v>
      </c>
      <c r="AA3417" s="3">
        <f>Table1[[#This Row],[Order Total Number]]-Table1[[#This Row],[Total Number]]</f>
        <v>-12.579999999999927</v>
      </c>
      <c r="AB3417">
        <f>VALUE(SUBSTITUTE(Table1[[#This Row],[Shipping Cost]],"$",""))</f>
        <v>7.18</v>
      </c>
      <c r="AC3417">
        <f>VALUE(SUBSTITUTE(Table1[[#This Row],[Discount $]],"$",""))</f>
        <v>263.97000000000003</v>
      </c>
      <c r="AD3417">
        <f>VALUE(SUBSTITUTE(Table1[[#This Row],[Retail Price]],"$",""))</f>
        <v>300.97000000000003</v>
      </c>
      <c r="AE3417" s="4">
        <f>(Table1[[#This Row],[Retail Price Number]]*Table1[[#This Row],[Order Quantity]])-Table1[[#This Row],[Discount $ Number]]+Table1[[#This Row],[Shipping Cost Number]]</f>
        <v>9073.2800000000025</v>
      </c>
      <c r="AF3417">
        <f>Table1[[#This Row],[Retail Price Number]]*Table1[[#This Row],[Order Quantity]]-Table1[[#This Row],[Discount $ Number]]</f>
        <v>9066.1000000000022</v>
      </c>
      <c r="AG3417">
        <f>(Table1[[#This Row],[Retail Price Number]]*Table1[[#This Row],[Order Quantity]])-Table1[[#This Row],[Discount $ Number]]-Table1[[#This Row],[Shipping Cost Number]]</f>
        <v>9058.9200000000019</v>
      </c>
      <c r="AH3417">
        <f>Table1[[#This Row],[Retail Price Number]]*Table1[[#This Row],[Order Quantity]]</f>
        <v>9330.0700000000015</v>
      </c>
      <c r="AI3417">
        <f>YEAR(Table1[[#This Row],[Order Date]])</f>
        <v>2013</v>
      </c>
    </row>
    <row r="3418" spans="1:35" x14ac:dyDescent="0.3">
      <c r="A3418" t="s">
        <v>2527</v>
      </c>
      <c r="B3418" s="1">
        <v>42535</v>
      </c>
      <c r="C3418" t="s">
        <v>1748</v>
      </c>
      <c r="D3418" t="s">
        <v>2013</v>
      </c>
      <c r="E3418" t="s">
        <v>27</v>
      </c>
      <c r="F3418" t="s">
        <v>28</v>
      </c>
      <c r="G3418" t="s">
        <v>77</v>
      </c>
      <c r="H3418" t="s">
        <v>205</v>
      </c>
      <c r="I3418" t="s">
        <v>92</v>
      </c>
      <c r="J3418" t="s">
        <v>1853</v>
      </c>
      <c r="K3418" t="s">
        <v>94</v>
      </c>
      <c r="L3418" t="s">
        <v>95</v>
      </c>
      <c r="M3418" t="s">
        <v>35</v>
      </c>
      <c r="N3418" s="1">
        <v>42537</v>
      </c>
      <c r="O3418" t="s">
        <v>1854</v>
      </c>
      <c r="P3418" s="3" t="s">
        <v>1855</v>
      </c>
      <c r="Q3418" t="s">
        <v>1856</v>
      </c>
      <c r="R3418">
        <v>6</v>
      </c>
      <c r="S3418" t="s">
        <v>8478</v>
      </c>
      <c r="T3418" s="2">
        <v>0.01</v>
      </c>
      <c r="U3418" t="s">
        <v>8479</v>
      </c>
      <c r="V3418" t="s">
        <v>8480</v>
      </c>
      <c r="W3418" t="s">
        <v>165</v>
      </c>
      <c r="X3418" t="s">
        <v>8481</v>
      </c>
      <c r="Y3418" s="3">
        <f>VALUE(SUBSTITUTE(Table1[[#This Row],[Order Total]],"$",""))</f>
        <v>3355.64</v>
      </c>
      <c r="Z3418">
        <f>VALUE(SUBSTITUTE(Table1[[#This Row],[Total]],"$",""))</f>
        <v>3193.64</v>
      </c>
      <c r="AA3418" s="3">
        <f>Table1[[#This Row],[Order Total Number]]-Table1[[#This Row],[Total Number]]</f>
        <v>162</v>
      </c>
      <c r="AB3418">
        <f>VALUE(SUBSTITUTE(Table1[[#This Row],[Shipping Cost]],"$",""))</f>
        <v>4</v>
      </c>
      <c r="AC3418">
        <f>VALUE(SUBSTITUTE(Table1[[#This Row],[Discount $]],"$",""))</f>
        <v>5373.68</v>
      </c>
      <c r="AD3418">
        <f>VALUE(SUBSTITUTE(Table1[[#This Row],[Retail Price]],"$",""))</f>
        <v>152.47999999999999</v>
      </c>
      <c r="AE3418" s="4">
        <f>(Table1[[#This Row],[Retail Price Number]]*Table1[[#This Row],[Order Quantity]])-Table1[[#This Row],[Discount $ Number]]+Table1[[#This Row],[Shipping Cost Number]]</f>
        <v>-4454.8</v>
      </c>
      <c r="AF3418">
        <f>Table1[[#This Row],[Retail Price Number]]*Table1[[#This Row],[Order Quantity]]-Table1[[#This Row],[Discount $ Number]]</f>
        <v>-4458.8</v>
      </c>
      <c r="AG3418">
        <f>(Table1[[#This Row],[Retail Price Number]]*Table1[[#This Row],[Order Quantity]])-Table1[[#This Row],[Discount $ Number]]-Table1[[#This Row],[Shipping Cost Number]]</f>
        <v>-4462.8</v>
      </c>
      <c r="AH3418">
        <f>Table1[[#This Row],[Retail Price Number]]*Table1[[#This Row],[Order Quantity]]</f>
        <v>914.87999999999988</v>
      </c>
      <c r="AI3418">
        <f>YEAR(Table1[[#This Row],[Order Date]])</f>
        <v>2016</v>
      </c>
    </row>
    <row r="3419" spans="1:35" x14ac:dyDescent="0.3">
      <c r="A3419" t="s">
        <v>2527</v>
      </c>
      <c r="B3419" s="1">
        <v>42388</v>
      </c>
      <c r="C3419" t="s">
        <v>8894</v>
      </c>
      <c r="D3419" t="s">
        <v>306</v>
      </c>
      <c r="E3419" t="s">
        <v>46</v>
      </c>
      <c r="F3419" t="s">
        <v>47</v>
      </c>
      <c r="G3419" t="s">
        <v>134</v>
      </c>
      <c r="H3419" t="s">
        <v>107</v>
      </c>
      <c r="I3419" t="s">
        <v>31</v>
      </c>
      <c r="J3419" t="s">
        <v>1023</v>
      </c>
      <c r="K3419" t="s">
        <v>94</v>
      </c>
      <c r="L3419" t="s">
        <v>34</v>
      </c>
      <c r="M3419" t="s">
        <v>35</v>
      </c>
      <c r="N3419" s="1">
        <v>42388</v>
      </c>
      <c r="O3419" t="s">
        <v>275</v>
      </c>
      <c r="P3419" s="3" t="s">
        <v>1024</v>
      </c>
      <c r="Q3419" t="s">
        <v>1025</v>
      </c>
      <c r="R3419">
        <v>30</v>
      </c>
      <c r="S3419" t="s">
        <v>4642</v>
      </c>
      <c r="T3419" s="2">
        <v>0.03</v>
      </c>
      <c r="U3419" t="s">
        <v>467</v>
      </c>
      <c r="V3419" t="s">
        <v>8895</v>
      </c>
      <c r="W3419" t="s">
        <v>1028</v>
      </c>
      <c r="X3419" t="s">
        <v>8896</v>
      </c>
      <c r="Y3419" s="3">
        <f>VALUE(SUBSTITUTE(Table1[[#This Row],[Order Total]],"$",""))</f>
        <v>37.71</v>
      </c>
      <c r="Z3419">
        <f>VALUE(SUBSTITUTE(Table1[[#This Row],[Total]],"$",""))</f>
        <v>39.1</v>
      </c>
      <c r="AA3419" s="3">
        <f>Table1[[#This Row],[Order Total Number]]-Table1[[#This Row],[Total Number]]</f>
        <v>-1.3900000000000006</v>
      </c>
      <c r="AB3419">
        <f>VALUE(SUBSTITUTE(Table1[[#This Row],[Shipping Cost]],"$",""))</f>
        <v>1</v>
      </c>
      <c r="AC3419">
        <f>VALUE(SUBSTITUTE(Table1[[#This Row],[Discount $]],"$",""))</f>
        <v>1.65</v>
      </c>
      <c r="AD3419">
        <f>VALUE(SUBSTITUTE(Table1[[#This Row],[Retail Price]],"$",""))</f>
        <v>1.68</v>
      </c>
      <c r="AE3419" s="4">
        <f>(Table1[[#This Row],[Retail Price Number]]*Table1[[#This Row],[Order Quantity]])-Table1[[#This Row],[Discount $ Number]]+Table1[[#This Row],[Shipping Cost Number]]</f>
        <v>49.75</v>
      </c>
      <c r="AF3419">
        <f>Table1[[#This Row],[Retail Price Number]]*Table1[[#This Row],[Order Quantity]]-Table1[[#This Row],[Discount $ Number]]</f>
        <v>48.75</v>
      </c>
      <c r="AG3419">
        <f>(Table1[[#This Row],[Retail Price Number]]*Table1[[#This Row],[Order Quantity]])-Table1[[#This Row],[Discount $ Number]]-Table1[[#This Row],[Shipping Cost Number]]</f>
        <v>47.75</v>
      </c>
      <c r="AH3419">
        <f>Table1[[#This Row],[Retail Price Number]]*Table1[[#This Row],[Order Quantity]]</f>
        <v>50.4</v>
      </c>
      <c r="AI3419">
        <f>YEAR(Table1[[#This Row],[Order Date]])</f>
        <v>2016</v>
      </c>
    </row>
    <row r="3420" spans="1:35" x14ac:dyDescent="0.3">
      <c r="A3420" t="s">
        <v>2527</v>
      </c>
      <c r="B3420" s="1">
        <v>42348</v>
      </c>
      <c r="C3420" t="s">
        <v>2488</v>
      </c>
      <c r="D3420" t="s">
        <v>204</v>
      </c>
      <c r="E3420" t="s">
        <v>27</v>
      </c>
      <c r="F3420" t="s">
        <v>28</v>
      </c>
      <c r="G3420" t="s">
        <v>77</v>
      </c>
      <c r="H3420" t="s">
        <v>205</v>
      </c>
      <c r="I3420" t="s">
        <v>121</v>
      </c>
      <c r="J3420" t="s">
        <v>623</v>
      </c>
      <c r="K3420" t="s">
        <v>33</v>
      </c>
      <c r="L3420" t="s">
        <v>34</v>
      </c>
      <c r="M3420" t="s">
        <v>35</v>
      </c>
      <c r="N3420" s="1">
        <v>42350</v>
      </c>
      <c r="O3420" t="s">
        <v>624</v>
      </c>
      <c r="P3420" s="3" t="s">
        <v>625</v>
      </c>
      <c r="Q3420" t="s">
        <v>626</v>
      </c>
      <c r="R3420">
        <v>7</v>
      </c>
      <c r="S3420" t="s">
        <v>7951</v>
      </c>
      <c r="T3420" s="2">
        <v>0.01</v>
      </c>
      <c r="U3420" t="s">
        <v>7028</v>
      </c>
      <c r="V3420" t="s">
        <v>7952</v>
      </c>
      <c r="W3420" t="s">
        <v>376</v>
      </c>
      <c r="X3420" t="s">
        <v>7953</v>
      </c>
      <c r="Y3420" s="3">
        <f>VALUE(SUBSTITUTE(Table1[[#This Row],[Order Total]],"$",""))</f>
        <v>2287.37</v>
      </c>
      <c r="Z3420">
        <f>VALUE(SUBSTITUTE(Table1[[#This Row],[Total]],"$",""))</f>
        <v>2294.5500000000002</v>
      </c>
      <c r="AA3420" s="3">
        <f>Table1[[#This Row],[Order Total Number]]-Table1[[#This Row],[Total Number]]</f>
        <v>-7.180000000000291</v>
      </c>
      <c r="AB3420">
        <f>VALUE(SUBSTITUTE(Table1[[#This Row],[Shipping Cost]],"$",""))</f>
        <v>7.18</v>
      </c>
      <c r="AC3420">
        <f>VALUE(SUBSTITUTE(Table1[[#This Row],[Discount $]],"$",""))</f>
        <v>120.39</v>
      </c>
      <c r="AD3420">
        <f>VALUE(SUBSTITUTE(Table1[[#This Row],[Retail Price]],"$",""))</f>
        <v>300.97000000000003</v>
      </c>
      <c r="AE3420" s="4">
        <f>(Table1[[#This Row],[Retail Price Number]]*Table1[[#This Row],[Order Quantity]])-Table1[[#This Row],[Discount $ Number]]+Table1[[#This Row],[Shipping Cost Number]]</f>
        <v>1993.58</v>
      </c>
      <c r="AF3420">
        <f>Table1[[#This Row],[Retail Price Number]]*Table1[[#This Row],[Order Quantity]]-Table1[[#This Row],[Discount $ Number]]</f>
        <v>1986.3999999999999</v>
      </c>
      <c r="AG3420">
        <f>(Table1[[#This Row],[Retail Price Number]]*Table1[[#This Row],[Order Quantity]])-Table1[[#This Row],[Discount $ Number]]-Table1[[#This Row],[Shipping Cost Number]]</f>
        <v>1979.2199999999998</v>
      </c>
      <c r="AH3420">
        <f>Table1[[#This Row],[Retail Price Number]]*Table1[[#This Row],[Order Quantity]]</f>
        <v>2106.79</v>
      </c>
      <c r="AI3420">
        <f>YEAR(Table1[[#This Row],[Order Date]])</f>
        <v>2015</v>
      </c>
    </row>
    <row r="3421" spans="1:35" x14ac:dyDescent="0.3">
      <c r="A3421" t="s">
        <v>2527</v>
      </c>
      <c r="B3421" s="1">
        <v>42722</v>
      </c>
      <c r="C3421" t="s">
        <v>1242</v>
      </c>
      <c r="D3421" t="s">
        <v>61</v>
      </c>
      <c r="E3421" t="s">
        <v>27</v>
      </c>
      <c r="F3421" t="s">
        <v>28</v>
      </c>
      <c r="G3421" t="s">
        <v>134</v>
      </c>
      <c r="H3421" t="s">
        <v>62</v>
      </c>
      <c r="I3421" t="s">
        <v>196</v>
      </c>
      <c r="J3421" t="s">
        <v>2581</v>
      </c>
      <c r="K3421" t="s">
        <v>94</v>
      </c>
      <c r="L3421" t="s">
        <v>34</v>
      </c>
      <c r="M3421" t="s">
        <v>35</v>
      </c>
      <c r="N3421" s="1">
        <v>42723</v>
      </c>
      <c r="O3421" t="s">
        <v>2582</v>
      </c>
      <c r="P3421" s="3" t="s">
        <v>2125</v>
      </c>
      <c r="Q3421" t="s">
        <v>2583</v>
      </c>
      <c r="R3421">
        <v>30</v>
      </c>
      <c r="S3421" t="s">
        <v>11210</v>
      </c>
      <c r="T3421" s="2">
        <v>0.03</v>
      </c>
      <c r="U3421" t="s">
        <v>5255</v>
      </c>
      <c r="V3421" t="s">
        <v>11211</v>
      </c>
      <c r="W3421" t="s">
        <v>2587</v>
      </c>
      <c r="X3421" t="s">
        <v>6884</v>
      </c>
      <c r="Y3421" s="3">
        <f>VALUE(SUBSTITUTE(Table1[[#This Row],[Order Total]],"$",""))</f>
        <v>108.52</v>
      </c>
      <c r="Z3421">
        <f>VALUE(SUBSTITUTE(Table1[[#This Row],[Total]],"$",""))</f>
        <v>118.59</v>
      </c>
      <c r="AA3421" s="3">
        <f>Table1[[#This Row],[Order Total Number]]-Table1[[#This Row],[Total Number]]</f>
        <v>-10.070000000000007</v>
      </c>
      <c r="AB3421">
        <f>VALUE(SUBSTITUTE(Table1[[#This Row],[Shipping Cost]],"$",""))</f>
        <v>3.12</v>
      </c>
      <c r="AC3421">
        <f>VALUE(SUBSTITUTE(Table1[[#This Row],[Discount $]],"$",""))</f>
        <v>9.75</v>
      </c>
      <c r="AD3421">
        <f>VALUE(SUBSTITUTE(Table1[[#This Row],[Retail Price]],"$",""))</f>
        <v>8.14</v>
      </c>
      <c r="AE3421" s="4">
        <f>(Table1[[#This Row],[Retail Price Number]]*Table1[[#This Row],[Order Quantity]])-Table1[[#This Row],[Discount $ Number]]+Table1[[#This Row],[Shipping Cost Number]]</f>
        <v>237.57000000000002</v>
      </c>
      <c r="AF3421">
        <f>Table1[[#This Row],[Retail Price Number]]*Table1[[#This Row],[Order Quantity]]-Table1[[#This Row],[Discount $ Number]]</f>
        <v>234.45000000000002</v>
      </c>
      <c r="AG3421">
        <f>(Table1[[#This Row],[Retail Price Number]]*Table1[[#This Row],[Order Quantity]])-Table1[[#This Row],[Discount $ Number]]-Table1[[#This Row],[Shipping Cost Number]]</f>
        <v>231.33</v>
      </c>
      <c r="AH3421">
        <f>Table1[[#This Row],[Retail Price Number]]*Table1[[#This Row],[Order Quantity]]</f>
        <v>244.20000000000002</v>
      </c>
      <c r="AI3421">
        <f>YEAR(Table1[[#This Row],[Order Date]])</f>
        <v>2016</v>
      </c>
    </row>
    <row r="3422" spans="1:35" x14ac:dyDescent="0.3">
      <c r="A3422" t="s">
        <v>2527</v>
      </c>
      <c r="B3422" s="1">
        <v>42348</v>
      </c>
      <c r="C3422" t="s">
        <v>2488</v>
      </c>
      <c r="D3422" t="s">
        <v>204</v>
      </c>
      <c r="E3422" t="s">
        <v>27</v>
      </c>
      <c r="F3422" t="s">
        <v>28</v>
      </c>
      <c r="G3422" t="s">
        <v>77</v>
      </c>
      <c r="H3422" t="s">
        <v>205</v>
      </c>
      <c r="I3422" t="s">
        <v>196</v>
      </c>
      <c r="J3422" t="s">
        <v>623</v>
      </c>
      <c r="K3422" t="s">
        <v>94</v>
      </c>
      <c r="L3422" t="s">
        <v>34</v>
      </c>
      <c r="M3422" t="s">
        <v>35</v>
      </c>
      <c r="N3422" s="1">
        <v>42350</v>
      </c>
      <c r="O3422" t="s">
        <v>624</v>
      </c>
      <c r="P3422" s="3" t="s">
        <v>625</v>
      </c>
      <c r="Q3422" t="s">
        <v>626</v>
      </c>
      <c r="R3422">
        <v>44</v>
      </c>
      <c r="S3422" t="s">
        <v>12461</v>
      </c>
      <c r="T3422" s="2">
        <v>0.06</v>
      </c>
      <c r="U3422" t="s">
        <v>12462</v>
      </c>
      <c r="V3422" t="s">
        <v>7952</v>
      </c>
      <c r="W3422" t="s">
        <v>376</v>
      </c>
      <c r="X3422" t="s">
        <v>7953</v>
      </c>
      <c r="Y3422" s="3">
        <f>VALUE(SUBSTITUTE(Table1[[#This Row],[Order Total]],"$",""))</f>
        <v>2287.37</v>
      </c>
      <c r="Z3422">
        <f>VALUE(SUBSTITUTE(Table1[[#This Row],[Total]],"$",""))</f>
        <v>2294.5500000000002</v>
      </c>
      <c r="AA3422" s="3">
        <f>Table1[[#This Row],[Order Total Number]]-Table1[[#This Row],[Total Number]]</f>
        <v>-7.180000000000291</v>
      </c>
      <c r="AB3422">
        <f>VALUE(SUBSTITUTE(Table1[[#This Row],[Shipping Cost]],"$",""))</f>
        <v>7.18</v>
      </c>
      <c r="AC3422">
        <f>VALUE(SUBSTITUTE(Table1[[#This Row],[Discount $]],"$",""))</f>
        <v>120.38</v>
      </c>
      <c r="AD3422">
        <f>VALUE(SUBSTITUTE(Table1[[#This Row],[Retail Price]],"$",""))</f>
        <v>300.97000000000003</v>
      </c>
      <c r="AE3422" s="4">
        <f>(Table1[[#This Row],[Retail Price Number]]*Table1[[#This Row],[Order Quantity]])-Table1[[#This Row],[Discount $ Number]]+Table1[[#This Row],[Shipping Cost Number]]</f>
        <v>13129.480000000001</v>
      </c>
      <c r="AF3422">
        <f>Table1[[#This Row],[Retail Price Number]]*Table1[[#This Row],[Order Quantity]]-Table1[[#This Row],[Discount $ Number]]</f>
        <v>13122.300000000001</v>
      </c>
      <c r="AG3422">
        <f>(Table1[[#This Row],[Retail Price Number]]*Table1[[#This Row],[Order Quantity]])-Table1[[#This Row],[Discount $ Number]]-Table1[[#This Row],[Shipping Cost Number]]</f>
        <v>13115.12</v>
      </c>
      <c r="AH3422">
        <f>Table1[[#This Row],[Retail Price Number]]*Table1[[#This Row],[Order Quantity]]</f>
        <v>13242.68</v>
      </c>
      <c r="AI3422">
        <f>YEAR(Table1[[#This Row],[Order Date]])</f>
        <v>2015</v>
      </c>
    </row>
    <row r="3423" spans="1:35" x14ac:dyDescent="0.3">
      <c r="A3423" t="s">
        <v>2527</v>
      </c>
      <c r="B3423" s="1">
        <v>42043</v>
      </c>
      <c r="C3423" t="s">
        <v>7410</v>
      </c>
      <c r="D3423" t="s">
        <v>195</v>
      </c>
      <c r="E3423" t="s">
        <v>46</v>
      </c>
      <c r="F3423" t="s">
        <v>47</v>
      </c>
      <c r="G3423" t="s">
        <v>77</v>
      </c>
      <c r="H3423" t="s">
        <v>48</v>
      </c>
      <c r="I3423" t="s">
        <v>121</v>
      </c>
      <c r="J3423" t="s">
        <v>623</v>
      </c>
      <c r="K3423" t="s">
        <v>94</v>
      </c>
      <c r="L3423" t="s">
        <v>34</v>
      </c>
      <c r="M3423" t="s">
        <v>35</v>
      </c>
      <c r="N3423" s="1">
        <v>42045</v>
      </c>
      <c r="O3423" t="s">
        <v>624</v>
      </c>
      <c r="P3423" s="3" t="s">
        <v>625</v>
      </c>
      <c r="Q3423" t="s">
        <v>626</v>
      </c>
      <c r="R3423">
        <v>48</v>
      </c>
      <c r="S3423" t="s">
        <v>12669</v>
      </c>
      <c r="T3423" s="2">
        <v>0.02</v>
      </c>
      <c r="U3423" t="s">
        <v>12670</v>
      </c>
      <c r="V3423" t="s">
        <v>12671</v>
      </c>
      <c r="W3423" t="s">
        <v>376</v>
      </c>
      <c r="X3423" t="s">
        <v>7953</v>
      </c>
      <c r="Y3423" s="3">
        <f>VALUE(SUBSTITUTE(Table1[[#This Row],[Order Total]],"$",""))</f>
        <v>2268.77</v>
      </c>
      <c r="Z3423">
        <f>VALUE(SUBSTITUTE(Table1[[#This Row],[Total]],"$",""))</f>
        <v>2294.5500000000002</v>
      </c>
      <c r="AA3423" s="3">
        <f>Table1[[#This Row],[Order Total Number]]-Table1[[#This Row],[Total Number]]</f>
        <v>-25.7800000000002</v>
      </c>
      <c r="AB3423">
        <f>VALUE(SUBSTITUTE(Table1[[#This Row],[Shipping Cost]],"$",""))</f>
        <v>7.18</v>
      </c>
      <c r="AC3423">
        <f>VALUE(SUBSTITUTE(Table1[[#This Row],[Discount $]],"$",""))</f>
        <v>150.44999999999999</v>
      </c>
      <c r="AD3423">
        <f>VALUE(SUBSTITUTE(Table1[[#This Row],[Retail Price]],"$",""))</f>
        <v>300.97000000000003</v>
      </c>
      <c r="AE3423" s="4">
        <f>(Table1[[#This Row],[Retail Price Number]]*Table1[[#This Row],[Order Quantity]])-Table1[[#This Row],[Discount $ Number]]+Table1[[#This Row],[Shipping Cost Number]]</f>
        <v>14303.29</v>
      </c>
      <c r="AF3423">
        <f>Table1[[#This Row],[Retail Price Number]]*Table1[[#This Row],[Order Quantity]]-Table1[[#This Row],[Discount $ Number]]</f>
        <v>14296.11</v>
      </c>
      <c r="AG3423">
        <f>(Table1[[#This Row],[Retail Price Number]]*Table1[[#This Row],[Order Quantity]])-Table1[[#This Row],[Discount $ Number]]-Table1[[#This Row],[Shipping Cost Number]]</f>
        <v>14288.93</v>
      </c>
      <c r="AH3423">
        <f>Table1[[#This Row],[Retail Price Number]]*Table1[[#This Row],[Order Quantity]]</f>
        <v>14446.560000000001</v>
      </c>
      <c r="AI3423">
        <f>YEAR(Table1[[#This Row],[Order Date]])</f>
        <v>2015</v>
      </c>
    </row>
    <row r="3424" spans="1:35" x14ac:dyDescent="0.3">
      <c r="A3424" t="s">
        <v>12289</v>
      </c>
      <c r="B3424" s="1">
        <v>42651</v>
      </c>
      <c r="C3424" t="s">
        <v>1225</v>
      </c>
      <c r="D3424" t="s">
        <v>252</v>
      </c>
      <c r="E3424" t="s">
        <v>27</v>
      </c>
      <c r="F3424" t="s">
        <v>28</v>
      </c>
      <c r="G3424" t="s">
        <v>91</v>
      </c>
      <c r="H3424" t="s">
        <v>62</v>
      </c>
      <c r="I3424" t="s">
        <v>121</v>
      </c>
      <c r="J3424" t="s">
        <v>3156</v>
      </c>
      <c r="K3424" t="s">
        <v>94</v>
      </c>
      <c r="L3424" t="s">
        <v>34</v>
      </c>
      <c r="M3424" t="s">
        <v>35</v>
      </c>
      <c r="N3424" s="1">
        <v>42651</v>
      </c>
      <c r="O3424" t="s">
        <v>3157</v>
      </c>
      <c r="P3424" s="3" t="s">
        <v>3158</v>
      </c>
      <c r="Q3424" t="s">
        <v>3159</v>
      </c>
      <c r="R3424">
        <v>50</v>
      </c>
      <c r="S3424" t="s">
        <v>12290</v>
      </c>
      <c r="T3424" s="2">
        <v>7.0000000000000007E-2</v>
      </c>
      <c r="U3424" t="s">
        <v>10904</v>
      </c>
      <c r="V3424" t="s">
        <v>5393</v>
      </c>
      <c r="W3424" t="s">
        <v>3163</v>
      </c>
      <c r="X3424" t="s">
        <v>2298</v>
      </c>
      <c r="Y3424" s="3">
        <f>VALUE(SUBSTITUTE(Table1[[#This Row],[Order Total]],"$",""))</f>
        <v>1455.05</v>
      </c>
      <c r="Z3424">
        <f>VALUE(SUBSTITUTE(Table1[[#This Row],[Total]],"$",""))</f>
        <v>1463.27</v>
      </c>
      <c r="AA3424" s="3">
        <f>Table1[[#This Row],[Order Total Number]]-Table1[[#This Row],[Total Number]]</f>
        <v>-8.2200000000000273</v>
      </c>
      <c r="AB3424">
        <f>VALUE(SUBSTITUTE(Table1[[#This Row],[Shipping Cost]],"$",""))</f>
        <v>11.37</v>
      </c>
      <c r="AC3424">
        <f>VALUE(SUBSTITUTE(Table1[[#This Row],[Discount $]],"$",""))</f>
        <v>126.91</v>
      </c>
      <c r="AD3424">
        <f>VALUE(SUBSTITUTE(Table1[[#This Row],[Retail Price]],"$",""))</f>
        <v>415.88</v>
      </c>
      <c r="AE3424" s="4">
        <f>(Table1[[#This Row],[Retail Price Number]]*Table1[[#This Row],[Order Quantity]])-Table1[[#This Row],[Discount $ Number]]+Table1[[#This Row],[Shipping Cost Number]]</f>
        <v>20678.46</v>
      </c>
      <c r="AF3424">
        <f>Table1[[#This Row],[Retail Price Number]]*Table1[[#This Row],[Order Quantity]]-Table1[[#This Row],[Discount $ Number]]</f>
        <v>20667.09</v>
      </c>
      <c r="AG3424">
        <f>(Table1[[#This Row],[Retail Price Number]]*Table1[[#This Row],[Order Quantity]])-Table1[[#This Row],[Discount $ Number]]-Table1[[#This Row],[Shipping Cost Number]]</f>
        <v>20655.72</v>
      </c>
      <c r="AH3424">
        <f>Table1[[#This Row],[Retail Price Number]]*Table1[[#This Row],[Order Quantity]]</f>
        <v>20794</v>
      </c>
      <c r="AI3424">
        <f>YEAR(Table1[[#This Row],[Order Date]])</f>
        <v>2016</v>
      </c>
    </row>
    <row r="3425" spans="1:35" x14ac:dyDescent="0.3">
      <c r="A3425" t="s">
        <v>3320</v>
      </c>
      <c r="B3425" s="1">
        <v>42356</v>
      </c>
      <c r="C3425" t="s">
        <v>947</v>
      </c>
      <c r="D3425" t="s">
        <v>948</v>
      </c>
      <c r="E3425" t="s">
        <v>46</v>
      </c>
      <c r="F3425" t="s">
        <v>47</v>
      </c>
      <c r="G3425" t="s">
        <v>91</v>
      </c>
      <c r="H3425" t="s">
        <v>48</v>
      </c>
      <c r="I3425" t="s">
        <v>196</v>
      </c>
      <c r="J3425" t="s">
        <v>185</v>
      </c>
      <c r="K3425" t="s">
        <v>94</v>
      </c>
      <c r="L3425" t="s">
        <v>34</v>
      </c>
      <c r="M3425" t="s">
        <v>35</v>
      </c>
      <c r="N3425" s="1">
        <v>42359</v>
      </c>
      <c r="O3425" t="s">
        <v>186</v>
      </c>
      <c r="P3425" s="3" t="s">
        <v>187</v>
      </c>
      <c r="Q3425" t="s">
        <v>188</v>
      </c>
      <c r="R3425">
        <v>8</v>
      </c>
      <c r="S3425" t="s">
        <v>3321</v>
      </c>
      <c r="T3425" s="2">
        <v>0.01</v>
      </c>
      <c r="U3425" t="s">
        <v>3322</v>
      </c>
      <c r="V3425" t="s">
        <v>3323</v>
      </c>
      <c r="W3425" t="s">
        <v>165</v>
      </c>
      <c r="X3425" t="s">
        <v>3324</v>
      </c>
      <c r="Y3425" s="3">
        <f>VALUE(SUBSTITUTE(Table1[[#This Row],[Order Total]],"$",""))</f>
        <v>345.25</v>
      </c>
      <c r="Z3425">
        <f>VALUE(SUBSTITUTE(Table1[[#This Row],[Total]],"$",""))</f>
        <v>349.25</v>
      </c>
      <c r="AA3425" s="3">
        <f>Table1[[#This Row],[Order Total Number]]-Table1[[#This Row],[Total Number]]</f>
        <v>-4</v>
      </c>
      <c r="AB3425">
        <f>VALUE(SUBSTITUTE(Table1[[#This Row],[Shipping Cost]],"$",""))</f>
        <v>4</v>
      </c>
      <c r="AC3425">
        <f>VALUE(SUBSTITUTE(Table1[[#This Row],[Discount $]],"$",""))</f>
        <v>14.39</v>
      </c>
      <c r="AD3425">
        <f>VALUE(SUBSTITUTE(Table1[[#This Row],[Retail Price]],"$",""))</f>
        <v>19.98</v>
      </c>
      <c r="AE3425" s="4">
        <f>(Table1[[#This Row],[Retail Price Number]]*Table1[[#This Row],[Order Quantity]])-Table1[[#This Row],[Discount $ Number]]+Table1[[#This Row],[Shipping Cost Number]]</f>
        <v>149.44999999999999</v>
      </c>
      <c r="AF3425">
        <f>Table1[[#This Row],[Retail Price Number]]*Table1[[#This Row],[Order Quantity]]-Table1[[#This Row],[Discount $ Number]]</f>
        <v>145.44999999999999</v>
      </c>
      <c r="AG3425">
        <f>(Table1[[#This Row],[Retail Price Number]]*Table1[[#This Row],[Order Quantity]])-Table1[[#This Row],[Discount $ Number]]-Table1[[#This Row],[Shipping Cost Number]]</f>
        <v>141.44999999999999</v>
      </c>
      <c r="AH3425">
        <f>Table1[[#This Row],[Retail Price Number]]*Table1[[#This Row],[Order Quantity]]</f>
        <v>159.84</v>
      </c>
      <c r="AI3425">
        <f>YEAR(Table1[[#This Row],[Order Date]])</f>
        <v>2015</v>
      </c>
    </row>
    <row r="3426" spans="1:35" x14ac:dyDescent="0.3">
      <c r="A3426" t="s">
        <v>3320</v>
      </c>
      <c r="B3426" s="1">
        <v>41552</v>
      </c>
      <c r="C3426" t="s">
        <v>1911</v>
      </c>
      <c r="D3426" t="s">
        <v>120</v>
      </c>
      <c r="E3426" t="s">
        <v>27</v>
      </c>
      <c r="F3426" t="s">
        <v>28</v>
      </c>
      <c r="G3426" t="s">
        <v>77</v>
      </c>
      <c r="H3426" t="s">
        <v>62</v>
      </c>
      <c r="I3426" t="s">
        <v>31</v>
      </c>
      <c r="J3426" t="s">
        <v>885</v>
      </c>
      <c r="K3426" t="s">
        <v>94</v>
      </c>
      <c r="L3426" t="s">
        <v>95</v>
      </c>
      <c r="M3426" t="s">
        <v>35</v>
      </c>
      <c r="N3426" s="1">
        <v>41554</v>
      </c>
      <c r="O3426" t="s">
        <v>886</v>
      </c>
      <c r="P3426" s="3" t="s">
        <v>295</v>
      </c>
      <c r="Q3426" t="s">
        <v>887</v>
      </c>
      <c r="R3426">
        <v>44</v>
      </c>
      <c r="S3426" t="s">
        <v>6060</v>
      </c>
      <c r="T3426" s="2">
        <v>7.0000000000000007E-2</v>
      </c>
      <c r="U3426" t="s">
        <v>6061</v>
      </c>
      <c r="V3426" t="s">
        <v>3603</v>
      </c>
      <c r="W3426" t="s">
        <v>891</v>
      </c>
      <c r="X3426" t="s">
        <v>6062</v>
      </c>
      <c r="Y3426" s="3">
        <f>VALUE(SUBSTITUTE(Table1[[#This Row],[Order Total]],"$",""))</f>
        <v>235.15</v>
      </c>
      <c r="Z3426">
        <f>VALUE(SUBSTITUTE(Table1[[#This Row],[Total]],"$",""))</f>
        <v>248.75</v>
      </c>
      <c r="AA3426" s="3">
        <f>Table1[[#This Row],[Order Total Number]]-Table1[[#This Row],[Total Number]]</f>
        <v>-13.599999999999994</v>
      </c>
      <c r="AB3426">
        <f>VALUE(SUBSTITUTE(Table1[[#This Row],[Shipping Cost]],"$",""))</f>
        <v>4.5</v>
      </c>
      <c r="AC3426">
        <f>VALUE(SUBSTITUTE(Table1[[#This Row],[Discount $]],"$",""))</f>
        <v>26.35</v>
      </c>
      <c r="AD3426">
        <f>VALUE(SUBSTITUTE(Table1[[#This Row],[Retail Price]],"$",""))</f>
        <v>10.89</v>
      </c>
      <c r="AE3426" s="4">
        <f>(Table1[[#This Row],[Retail Price Number]]*Table1[[#This Row],[Order Quantity]])-Table1[[#This Row],[Discount $ Number]]+Table1[[#This Row],[Shipping Cost Number]]</f>
        <v>457.31</v>
      </c>
      <c r="AF3426">
        <f>Table1[[#This Row],[Retail Price Number]]*Table1[[#This Row],[Order Quantity]]-Table1[[#This Row],[Discount $ Number]]</f>
        <v>452.81</v>
      </c>
      <c r="AG3426">
        <f>(Table1[[#This Row],[Retail Price Number]]*Table1[[#This Row],[Order Quantity]])-Table1[[#This Row],[Discount $ Number]]-Table1[[#This Row],[Shipping Cost Number]]</f>
        <v>448.31</v>
      </c>
      <c r="AH3426">
        <f>Table1[[#This Row],[Retail Price Number]]*Table1[[#This Row],[Order Quantity]]</f>
        <v>479.16</v>
      </c>
      <c r="AI3426">
        <f>YEAR(Table1[[#This Row],[Order Date]])</f>
        <v>2013</v>
      </c>
    </row>
    <row r="3427" spans="1:35" x14ac:dyDescent="0.3">
      <c r="A3427" t="s">
        <v>3320</v>
      </c>
      <c r="B3427" s="1">
        <v>42354</v>
      </c>
      <c r="C3427" t="s">
        <v>792</v>
      </c>
      <c r="D3427" t="s">
        <v>610</v>
      </c>
      <c r="E3427" t="s">
        <v>27</v>
      </c>
      <c r="F3427" t="s">
        <v>28</v>
      </c>
      <c r="G3427" t="s">
        <v>77</v>
      </c>
      <c r="H3427" t="s">
        <v>62</v>
      </c>
      <c r="I3427" t="s">
        <v>92</v>
      </c>
      <c r="J3427" t="s">
        <v>185</v>
      </c>
      <c r="K3427" t="s">
        <v>33</v>
      </c>
      <c r="L3427" t="s">
        <v>65</v>
      </c>
      <c r="M3427" t="s">
        <v>35</v>
      </c>
      <c r="N3427" s="1">
        <v>42356</v>
      </c>
      <c r="O3427" t="s">
        <v>186</v>
      </c>
      <c r="P3427" s="3" t="s">
        <v>187</v>
      </c>
      <c r="Q3427" t="s">
        <v>188</v>
      </c>
      <c r="R3427">
        <v>19</v>
      </c>
      <c r="S3427" t="s">
        <v>3321</v>
      </c>
      <c r="T3427" s="2">
        <v>0.01</v>
      </c>
      <c r="U3427" t="s">
        <v>3322</v>
      </c>
      <c r="V3427" t="s">
        <v>3323</v>
      </c>
      <c r="W3427" t="s">
        <v>165</v>
      </c>
      <c r="X3427" t="s">
        <v>3324</v>
      </c>
      <c r="Y3427" s="3">
        <f>VALUE(SUBSTITUTE(Table1[[#This Row],[Order Total]],"$",""))</f>
        <v>345.25</v>
      </c>
      <c r="Z3427">
        <f>VALUE(SUBSTITUTE(Table1[[#This Row],[Total]],"$",""))</f>
        <v>349.25</v>
      </c>
      <c r="AA3427" s="3">
        <f>Table1[[#This Row],[Order Total Number]]-Table1[[#This Row],[Total Number]]</f>
        <v>-4</v>
      </c>
      <c r="AB3427">
        <f>VALUE(SUBSTITUTE(Table1[[#This Row],[Shipping Cost]],"$",""))</f>
        <v>4</v>
      </c>
      <c r="AC3427">
        <f>VALUE(SUBSTITUTE(Table1[[#This Row],[Discount $]],"$",""))</f>
        <v>14.39</v>
      </c>
      <c r="AD3427">
        <f>VALUE(SUBSTITUTE(Table1[[#This Row],[Retail Price]],"$",""))</f>
        <v>19.98</v>
      </c>
      <c r="AE3427" s="4">
        <f>(Table1[[#This Row],[Retail Price Number]]*Table1[[#This Row],[Order Quantity]])-Table1[[#This Row],[Discount $ Number]]+Table1[[#This Row],[Shipping Cost Number]]</f>
        <v>369.23</v>
      </c>
      <c r="AF3427">
        <f>Table1[[#This Row],[Retail Price Number]]*Table1[[#This Row],[Order Quantity]]-Table1[[#This Row],[Discount $ Number]]</f>
        <v>365.23</v>
      </c>
      <c r="AG3427">
        <f>(Table1[[#This Row],[Retail Price Number]]*Table1[[#This Row],[Order Quantity]])-Table1[[#This Row],[Discount $ Number]]-Table1[[#This Row],[Shipping Cost Number]]</f>
        <v>361.23</v>
      </c>
      <c r="AH3427">
        <f>Table1[[#This Row],[Retail Price Number]]*Table1[[#This Row],[Order Quantity]]</f>
        <v>379.62</v>
      </c>
      <c r="AI3427">
        <f>YEAR(Table1[[#This Row],[Order Date]])</f>
        <v>2015</v>
      </c>
    </row>
    <row r="3428" spans="1:35" x14ac:dyDescent="0.3">
      <c r="A3428" t="s">
        <v>3320</v>
      </c>
      <c r="B3428" s="1">
        <v>42639</v>
      </c>
      <c r="C3428" t="s">
        <v>1047</v>
      </c>
      <c r="D3428" t="s">
        <v>162</v>
      </c>
      <c r="E3428" t="s">
        <v>46</v>
      </c>
      <c r="F3428" t="s">
        <v>47</v>
      </c>
      <c r="G3428" t="s">
        <v>134</v>
      </c>
      <c r="H3428" t="s">
        <v>107</v>
      </c>
      <c r="I3428" t="s">
        <v>121</v>
      </c>
      <c r="J3428" t="s">
        <v>885</v>
      </c>
      <c r="K3428" t="s">
        <v>94</v>
      </c>
      <c r="L3428" t="s">
        <v>95</v>
      </c>
      <c r="M3428" t="s">
        <v>35</v>
      </c>
      <c r="N3428" s="1">
        <v>42648</v>
      </c>
      <c r="O3428" t="s">
        <v>886</v>
      </c>
      <c r="P3428" s="3" t="s">
        <v>295</v>
      </c>
      <c r="Q3428" t="s">
        <v>887</v>
      </c>
      <c r="R3428">
        <v>29</v>
      </c>
      <c r="S3428" t="s">
        <v>7462</v>
      </c>
      <c r="T3428" s="2">
        <v>7.0000000000000007E-2</v>
      </c>
      <c r="U3428" t="s">
        <v>7463</v>
      </c>
      <c r="V3428" t="s">
        <v>7464</v>
      </c>
      <c r="W3428" t="s">
        <v>891</v>
      </c>
      <c r="X3428" t="s">
        <v>7465</v>
      </c>
      <c r="Y3428" s="3">
        <f>VALUE(SUBSTITUTE(Table1[[#This Row],[Order Total]],"$",""))</f>
        <v>340.67</v>
      </c>
      <c r="Z3428">
        <f>VALUE(SUBSTITUTE(Table1[[#This Row],[Total]],"$",""))</f>
        <v>354.67</v>
      </c>
      <c r="AA3428" s="3">
        <f>Table1[[#This Row],[Order Total Number]]-Table1[[#This Row],[Total Number]]</f>
        <v>-14</v>
      </c>
      <c r="AB3428">
        <f>VALUE(SUBSTITUTE(Table1[[#This Row],[Shipping Cost]],"$",""))</f>
        <v>4.5</v>
      </c>
      <c r="AC3428">
        <f>VALUE(SUBSTITUTE(Table1[[#This Row],[Discount $]],"$",""))</f>
        <v>18.59</v>
      </c>
      <c r="AD3428">
        <f>VALUE(SUBSTITUTE(Table1[[#This Row],[Retail Price]],"$",""))</f>
        <v>10.89</v>
      </c>
      <c r="AE3428" s="4">
        <f>(Table1[[#This Row],[Retail Price Number]]*Table1[[#This Row],[Order Quantity]])-Table1[[#This Row],[Discount $ Number]]+Table1[[#This Row],[Shipping Cost Number]]</f>
        <v>301.72000000000003</v>
      </c>
      <c r="AF3428">
        <f>Table1[[#This Row],[Retail Price Number]]*Table1[[#This Row],[Order Quantity]]-Table1[[#This Row],[Discount $ Number]]</f>
        <v>297.22000000000003</v>
      </c>
      <c r="AG3428">
        <f>(Table1[[#This Row],[Retail Price Number]]*Table1[[#This Row],[Order Quantity]])-Table1[[#This Row],[Discount $ Number]]-Table1[[#This Row],[Shipping Cost Number]]</f>
        <v>292.72000000000003</v>
      </c>
      <c r="AH3428">
        <f>Table1[[#This Row],[Retail Price Number]]*Table1[[#This Row],[Order Quantity]]</f>
        <v>315.81</v>
      </c>
      <c r="AI3428">
        <f>YEAR(Table1[[#This Row],[Order Date]])</f>
        <v>2016</v>
      </c>
    </row>
    <row r="3429" spans="1:35" x14ac:dyDescent="0.3">
      <c r="A3429" t="s">
        <v>3320</v>
      </c>
      <c r="B3429" s="1">
        <v>42426</v>
      </c>
      <c r="C3429" t="s">
        <v>1310</v>
      </c>
      <c r="D3429" t="s">
        <v>240</v>
      </c>
      <c r="E3429" t="s">
        <v>27</v>
      </c>
      <c r="F3429" t="s">
        <v>28</v>
      </c>
      <c r="G3429" t="s">
        <v>91</v>
      </c>
      <c r="H3429" t="s">
        <v>241</v>
      </c>
      <c r="I3429" t="s">
        <v>31</v>
      </c>
      <c r="J3429" t="s">
        <v>1580</v>
      </c>
      <c r="K3429" t="s">
        <v>94</v>
      </c>
      <c r="L3429" t="s">
        <v>95</v>
      </c>
      <c r="M3429" t="s">
        <v>156</v>
      </c>
      <c r="N3429" s="1">
        <v>42433</v>
      </c>
      <c r="O3429" t="s">
        <v>1581</v>
      </c>
      <c r="P3429" s="3" t="s">
        <v>1582</v>
      </c>
      <c r="Q3429" t="s">
        <v>1583</v>
      </c>
      <c r="R3429">
        <v>29</v>
      </c>
      <c r="S3429" t="s">
        <v>7945</v>
      </c>
      <c r="T3429" s="2">
        <v>0.03</v>
      </c>
      <c r="U3429" t="s">
        <v>3355</v>
      </c>
      <c r="V3429" t="s">
        <v>7946</v>
      </c>
      <c r="W3429" t="s">
        <v>1587</v>
      </c>
      <c r="X3429" t="s">
        <v>7947</v>
      </c>
      <c r="Y3429" s="3">
        <f>VALUE(SUBSTITUTE(Table1[[#This Row],[Order Total]],"$",""))</f>
        <v>996.95</v>
      </c>
      <c r="Z3429">
        <f>VALUE(SUBSTITUTE(Table1[[#This Row],[Total]],"$",""))</f>
        <v>1001.05</v>
      </c>
      <c r="AA3429" s="3">
        <f>Table1[[#This Row],[Order Total Number]]-Table1[[#This Row],[Total Number]]</f>
        <v>-4.0999999999999091</v>
      </c>
      <c r="AB3429">
        <f>VALUE(SUBSTITUTE(Table1[[#This Row],[Shipping Cost]],"$",""))</f>
        <v>5.01</v>
      </c>
      <c r="AC3429">
        <f>VALUE(SUBSTITUTE(Table1[[#This Row],[Discount $]],"$",""))</f>
        <v>10.69</v>
      </c>
      <c r="AD3429">
        <f>VALUE(SUBSTITUTE(Table1[[#This Row],[Retail Price]],"$",""))</f>
        <v>83.98</v>
      </c>
      <c r="AE3429" s="4">
        <f>(Table1[[#This Row],[Retail Price Number]]*Table1[[#This Row],[Order Quantity]])-Table1[[#This Row],[Discount $ Number]]+Table1[[#This Row],[Shipping Cost Number]]</f>
        <v>2429.7400000000002</v>
      </c>
      <c r="AF3429">
        <f>Table1[[#This Row],[Retail Price Number]]*Table1[[#This Row],[Order Quantity]]-Table1[[#This Row],[Discount $ Number]]</f>
        <v>2424.73</v>
      </c>
      <c r="AG3429">
        <f>(Table1[[#This Row],[Retail Price Number]]*Table1[[#This Row],[Order Quantity]])-Table1[[#This Row],[Discount $ Number]]-Table1[[#This Row],[Shipping Cost Number]]</f>
        <v>2419.7199999999998</v>
      </c>
      <c r="AH3429">
        <f>Table1[[#This Row],[Retail Price Number]]*Table1[[#This Row],[Order Quantity]]</f>
        <v>2435.42</v>
      </c>
      <c r="AI3429">
        <f>YEAR(Table1[[#This Row],[Order Date]])</f>
        <v>2016</v>
      </c>
    </row>
    <row r="3430" spans="1:35" x14ac:dyDescent="0.3">
      <c r="A3430" t="s">
        <v>3320</v>
      </c>
      <c r="B3430" s="1">
        <v>42354</v>
      </c>
      <c r="C3430" t="s">
        <v>792</v>
      </c>
      <c r="D3430" t="s">
        <v>610</v>
      </c>
      <c r="E3430" t="s">
        <v>27</v>
      </c>
      <c r="F3430" t="s">
        <v>28</v>
      </c>
      <c r="G3430" t="s">
        <v>91</v>
      </c>
      <c r="H3430" t="s">
        <v>62</v>
      </c>
      <c r="I3430" t="s">
        <v>63</v>
      </c>
      <c r="J3430" t="s">
        <v>185</v>
      </c>
      <c r="K3430" t="s">
        <v>33</v>
      </c>
      <c r="L3430" t="s">
        <v>34</v>
      </c>
      <c r="M3430" t="s">
        <v>156</v>
      </c>
      <c r="N3430" s="1">
        <v>42356</v>
      </c>
      <c r="O3430" t="s">
        <v>186</v>
      </c>
      <c r="P3430" s="3" t="s">
        <v>187</v>
      </c>
      <c r="Q3430" t="s">
        <v>188</v>
      </c>
      <c r="R3430">
        <v>44</v>
      </c>
      <c r="S3430" t="s">
        <v>3321</v>
      </c>
      <c r="T3430" s="2">
        <v>0.03</v>
      </c>
      <c r="U3430" t="s">
        <v>3322</v>
      </c>
      <c r="V3430" t="s">
        <v>3323</v>
      </c>
      <c r="W3430" t="s">
        <v>165</v>
      </c>
      <c r="X3430" t="s">
        <v>3324</v>
      </c>
      <c r="Y3430" s="3">
        <f>VALUE(SUBSTITUTE(Table1[[#This Row],[Order Total]],"$",""))</f>
        <v>345.25</v>
      </c>
      <c r="Z3430">
        <f>VALUE(SUBSTITUTE(Table1[[#This Row],[Total]],"$",""))</f>
        <v>349.25</v>
      </c>
      <c r="AA3430" s="3">
        <f>Table1[[#This Row],[Order Total Number]]-Table1[[#This Row],[Total Number]]</f>
        <v>-4</v>
      </c>
      <c r="AB3430">
        <f>VALUE(SUBSTITUTE(Table1[[#This Row],[Shipping Cost]],"$",""))</f>
        <v>4</v>
      </c>
      <c r="AC3430">
        <f>VALUE(SUBSTITUTE(Table1[[#This Row],[Discount $]],"$",""))</f>
        <v>14.39</v>
      </c>
      <c r="AD3430">
        <f>VALUE(SUBSTITUTE(Table1[[#This Row],[Retail Price]],"$",""))</f>
        <v>19.98</v>
      </c>
      <c r="AE3430" s="4">
        <f>(Table1[[#This Row],[Retail Price Number]]*Table1[[#This Row],[Order Quantity]])-Table1[[#This Row],[Discount $ Number]]+Table1[[#This Row],[Shipping Cost Number]]</f>
        <v>868.73</v>
      </c>
      <c r="AF3430">
        <f>Table1[[#This Row],[Retail Price Number]]*Table1[[#This Row],[Order Quantity]]-Table1[[#This Row],[Discount $ Number]]</f>
        <v>864.73</v>
      </c>
      <c r="AG3430">
        <f>(Table1[[#This Row],[Retail Price Number]]*Table1[[#This Row],[Order Quantity]])-Table1[[#This Row],[Discount $ Number]]-Table1[[#This Row],[Shipping Cost Number]]</f>
        <v>860.73</v>
      </c>
      <c r="AH3430">
        <f>Table1[[#This Row],[Retail Price Number]]*Table1[[#This Row],[Order Quantity]]</f>
        <v>879.12</v>
      </c>
      <c r="AI3430">
        <f>YEAR(Table1[[#This Row],[Order Date]])</f>
        <v>2015</v>
      </c>
    </row>
    <row r="3431" spans="1:35" x14ac:dyDescent="0.3">
      <c r="A3431" t="s">
        <v>3320</v>
      </c>
      <c r="B3431" s="1">
        <v>42354</v>
      </c>
      <c r="C3431" t="s">
        <v>792</v>
      </c>
      <c r="D3431" t="s">
        <v>610</v>
      </c>
      <c r="E3431" t="s">
        <v>27</v>
      </c>
      <c r="F3431" t="s">
        <v>28</v>
      </c>
      <c r="G3431" t="s">
        <v>77</v>
      </c>
      <c r="H3431" t="s">
        <v>62</v>
      </c>
      <c r="I3431" t="s">
        <v>31</v>
      </c>
      <c r="J3431" t="s">
        <v>185</v>
      </c>
      <c r="K3431" t="s">
        <v>94</v>
      </c>
      <c r="L3431" t="s">
        <v>95</v>
      </c>
      <c r="M3431" t="s">
        <v>35</v>
      </c>
      <c r="N3431" s="1">
        <v>42356</v>
      </c>
      <c r="O3431" t="s">
        <v>186</v>
      </c>
      <c r="P3431" s="3" t="s">
        <v>187</v>
      </c>
      <c r="Q3431" t="s">
        <v>188</v>
      </c>
      <c r="R3431">
        <v>44</v>
      </c>
      <c r="S3431" t="s">
        <v>3321</v>
      </c>
      <c r="T3431" s="2">
        <v>7.0000000000000007E-2</v>
      </c>
      <c r="U3431" t="s">
        <v>3322</v>
      </c>
      <c r="V3431" t="s">
        <v>3323</v>
      </c>
      <c r="W3431" t="s">
        <v>165</v>
      </c>
      <c r="X3431" t="s">
        <v>8654</v>
      </c>
      <c r="Y3431" s="3">
        <f>VALUE(SUBSTITUTE(Table1[[#This Row],[Order Total]],"$",""))</f>
        <v>345.25</v>
      </c>
      <c r="Z3431">
        <f>VALUE(SUBSTITUTE(Table1[[#This Row],[Total]],"$",""))</f>
        <v>344.25</v>
      </c>
      <c r="AA3431" s="3">
        <f>Table1[[#This Row],[Order Total Number]]-Table1[[#This Row],[Total Number]]</f>
        <v>1</v>
      </c>
      <c r="AB3431">
        <f>VALUE(SUBSTITUTE(Table1[[#This Row],[Shipping Cost]],"$",""))</f>
        <v>4</v>
      </c>
      <c r="AC3431">
        <f>VALUE(SUBSTITUTE(Table1[[#This Row],[Discount $]],"$",""))</f>
        <v>14.39</v>
      </c>
      <c r="AD3431">
        <f>VALUE(SUBSTITUTE(Table1[[#This Row],[Retail Price]],"$",""))</f>
        <v>19.98</v>
      </c>
      <c r="AE3431" s="4">
        <f>(Table1[[#This Row],[Retail Price Number]]*Table1[[#This Row],[Order Quantity]])-Table1[[#This Row],[Discount $ Number]]+Table1[[#This Row],[Shipping Cost Number]]</f>
        <v>868.73</v>
      </c>
      <c r="AF3431">
        <f>Table1[[#This Row],[Retail Price Number]]*Table1[[#This Row],[Order Quantity]]-Table1[[#This Row],[Discount $ Number]]</f>
        <v>864.73</v>
      </c>
      <c r="AG3431">
        <f>(Table1[[#This Row],[Retail Price Number]]*Table1[[#This Row],[Order Quantity]])-Table1[[#This Row],[Discount $ Number]]-Table1[[#This Row],[Shipping Cost Number]]</f>
        <v>860.73</v>
      </c>
      <c r="AH3431">
        <f>Table1[[#This Row],[Retail Price Number]]*Table1[[#This Row],[Order Quantity]]</f>
        <v>879.12</v>
      </c>
      <c r="AI3431">
        <f>YEAR(Table1[[#This Row],[Order Date]])</f>
        <v>2015</v>
      </c>
    </row>
    <row r="3432" spans="1:35" x14ac:dyDescent="0.3">
      <c r="A3432" t="s">
        <v>3320</v>
      </c>
      <c r="B3432" s="1">
        <v>42354</v>
      </c>
      <c r="C3432" t="s">
        <v>792</v>
      </c>
      <c r="D3432" t="s">
        <v>610</v>
      </c>
      <c r="E3432" t="s">
        <v>27</v>
      </c>
      <c r="F3432" t="s">
        <v>28</v>
      </c>
      <c r="G3432" t="s">
        <v>91</v>
      </c>
      <c r="H3432" t="s">
        <v>62</v>
      </c>
      <c r="I3432" t="s">
        <v>31</v>
      </c>
      <c r="J3432" t="s">
        <v>185</v>
      </c>
      <c r="K3432" t="s">
        <v>94</v>
      </c>
      <c r="L3432" t="s">
        <v>34</v>
      </c>
      <c r="M3432" t="s">
        <v>35</v>
      </c>
      <c r="N3432" s="1">
        <v>42356</v>
      </c>
      <c r="O3432" t="s">
        <v>186</v>
      </c>
      <c r="P3432" s="3" t="s">
        <v>187</v>
      </c>
      <c r="Q3432" t="s">
        <v>188</v>
      </c>
      <c r="R3432">
        <v>23</v>
      </c>
      <c r="S3432" t="s">
        <v>3321</v>
      </c>
      <c r="T3432" s="2">
        <v>0.01</v>
      </c>
      <c r="U3432" t="s">
        <v>3322</v>
      </c>
      <c r="V3432" t="s">
        <v>3323</v>
      </c>
      <c r="W3432" t="s">
        <v>165</v>
      </c>
      <c r="X3432" t="s">
        <v>3324</v>
      </c>
      <c r="Y3432" s="3">
        <f>VALUE(SUBSTITUTE(Table1[[#This Row],[Order Total]],"$",""))</f>
        <v>345.25</v>
      </c>
      <c r="Z3432">
        <f>VALUE(SUBSTITUTE(Table1[[#This Row],[Total]],"$",""))</f>
        <v>349.25</v>
      </c>
      <c r="AA3432" s="3">
        <f>Table1[[#This Row],[Order Total Number]]-Table1[[#This Row],[Total Number]]</f>
        <v>-4</v>
      </c>
      <c r="AB3432">
        <f>VALUE(SUBSTITUTE(Table1[[#This Row],[Shipping Cost]],"$",""))</f>
        <v>4</v>
      </c>
      <c r="AC3432">
        <f>VALUE(SUBSTITUTE(Table1[[#This Row],[Discount $]],"$",""))</f>
        <v>14.39</v>
      </c>
      <c r="AD3432">
        <f>VALUE(SUBSTITUTE(Table1[[#This Row],[Retail Price]],"$",""))</f>
        <v>19.98</v>
      </c>
      <c r="AE3432" s="4">
        <f>(Table1[[#This Row],[Retail Price Number]]*Table1[[#This Row],[Order Quantity]])-Table1[[#This Row],[Discount $ Number]]+Table1[[#This Row],[Shipping Cost Number]]</f>
        <v>449.15000000000003</v>
      </c>
      <c r="AF3432">
        <f>Table1[[#This Row],[Retail Price Number]]*Table1[[#This Row],[Order Quantity]]-Table1[[#This Row],[Discount $ Number]]</f>
        <v>445.15000000000003</v>
      </c>
      <c r="AG3432">
        <f>(Table1[[#This Row],[Retail Price Number]]*Table1[[#This Row],[Order Quantity]])-Table1[[#This Row],[Discount $ Number]]-Table1[[#This Row],[Shipping Cost Number]]</f>
        <v>441.15000000000003</v>
      </c>
      <c r="AH3432">
        <f>Table1[[#This Row],[Retail Price Number]]*Table1[[#This Row],[Order Quantity]]</f>
        <v>459.54</v>
      </c>
      <c r="AI3432">
        <f>YEAR(Table1[[#This Row],[Order Date]])</f>
        <v>2015</v>
      </c>
    </row>
    <row r="3433" spans="1:35" x14ac:dyDescent="0.3">
      <c r="A3433" t="s">
        <v>3320</v>
      </c>
      <c r="B3433" s="1">
        <v>42324</v>
      </c>
      <c r="C3433" t="s">
        <v>2004</v>
      </c>
      <c r="D3433" t="s">
        <v>399</v>
      </c>
      <c r="E3433" t="s">
        <v>27</v>
      </c>
      <c r="F3433" t="s">
        <v>28</v>
      </c>
      <c r="G3433" t="s">
        <v>91</v>
      </c>
      <c r="H3433" t="s">
        <v>62</v>
      </c>
      <c r="I3433" t="s">
        <v>121</v>
      </c>
      <c r="J3433" t="s">
        <v>185</v>
      </c>
      <c r="K3433" t="s">
        <v>94</v>
      </c>
      <c r="L3433" t="s">
        <v>34</v>
      </c>
      <c r="M3433" t="s">
        <v>35</v>
      </c>
      <c r="N3433" s="1">
        <v>42324</v>
      </c>
      <c r="O3433" t="s">
        <v>186</v>
      </c>
      <c r="P3433" s="3" t="s">
        <v>187</v>
      </c>
      <c r="Q3433" t="s">
        <v>188</v>
      </c>
      <c r="R3433">
        <v>45</v>
      </c>
      <c r="S3433" t="s">
        <v>3321</v>
      </c>
      <c r="T3433" s="2">
        <v>0.04</v>
      </c>
      <c r="U3433" t="s">
        <v>3322</v>
      </c>
      <c r="V3433" t="s">
        <v>3323</v>
      </c>
      <c r="W3433" t="s">
        <v>165</v>
      </c>
      <c r="X3433" t="s">
        <v>3324</v>
      </c>
      <c r="Y3433" s="3">
        <f>VALUE(SUBSTITUTE(Table1[[#This Row],[Order Total]],"$",""))</f>
        <v>345.25</v>
      </c>
      <c r="Z3433">
        <f>VALUE(SUBSTITUTE(Table1[[#This Row],[Total]],"$",""))</f>
        <v>349.25</v>
      </c>
      <c r="AA3433" s="3">
        <f>Table1[[#This Row],[Order Total Number]]-Table1[[#This Row],[Total Number]]</f>
        <v>-4</v>
      </c>
      <c r="AB3433">
        <f>VALUE(SUBSTITUTE(Table1[[#This Row],[Shipping Cost]],"$",""))</f>
        <v>4</v>
      </c>
      <c r="AC3433">
        <f>VALUE(SUBSTITUTE(Table1[[#This Row],[Discount $]],"$",""))</f>
        <v>14.39</v>
      </c>
      <c r="AD3433">
        <f>VALUE(SUBSTITUTE(Table1[[#This Row],[Retail Price]],"$",""))</f>
        <v>19.98</v>
      </c>
      <c r="AE3433" s="4">
        <f>(Table1[[#This Row],[Retail Price Number]]*Table1[[#This Row],[Order Quantity]])-Table1[[#This Row],[Discount $ Number]]+Table1[[#This Row],[Shipping Cost Number]]</f>
        <v>888.71</v>
      </c>
      <c r="AF3433">
        <f>Table1[[#This Row],[Retail Price Number]]*Table1[[#This Row],[Order Quantity]]-Table1[[#This Row],[Discount $ Number]]</f>
        <v>884.71</v>
      </c>
      <c r="AG3433">
        <f>(Table1[[#This Row],[Retail Price Number]]*Table1[[#This Row],[Order Quantity]])-Table1[[#This Row],[Discount $ Number]]-Table1[[#This Row],[Shipping Cost Number]]</f>
        <v>880.71</v>
      </c>
      <c r="AH3433">
        <f>Table1[[#This Row],[Retail Price Number]]*Table1[[#This Row],[Order Quantity]]</f>
        <v>899.1</v>
      </c>
      <c r="AI3433">
        <f>YEAR(Table1[[#This Row],[Order Date]])</f>
        <v>2015</v>
      </c>
    </row>
    <row r="3434" spans="1:35" x14ac:dyDescent="0.3">
      <c r="A3434" t="s">
        <v>3320</v>
      </c>
      <c r="B3434" s="1">
        <v>42471</v>
      </c>
      <c r="C3434" t="s">
        <v>2008</v>
      </c>
      <c r="D3434" t="s">
        <v>144</v>
      </c>
      <c r="E3434" t="s">
        <v>46</v>
      </c>
      <c r="F3434" t="s">
        <v>47</v>
      </c>
      <c r="G3434" t="s">
        <v>134</v>
      </c>
      <c r="H3434" t="s">
        <v>107</v>
      </c>
      <c r="I3434" t="s">
        <v>196</v>
      </c>
      <c r="J3434" t="s">
        <v>175</v>
      </c>
      <c r="K3434" t="s">
        <v>94</v>
      </c>
      <c r="L3434" t="s">
        <v>109</v>
      </c>
      <c r="M3434" t="s">
        <v>35</v>
      </c>
      <c r="N3434" s="1">
        <v>42471</v>
      </c>
      <c r="O3434" t="s">
        <v>176</v>
      </c>
      <c r="P3434" s="3" t="s">
        <v>177</v>
      </c>
      <c r="Q3434" t="s">
        <v>178</v>
      </c>
      <c r="R3434">
        <v>33</v>
      </c>
      <c r="S3434" t="s">
        <v>4733</v>
      </c>
      <c r="T3434" s="2">
        <v>0.05</v>
      </c>
      <c r="U3434" t="s">
        <v>6166</v>
      </c>
      <c r="V3434" t="s">
        <v>10023</v>
      </c>
      <c r="W3434" t="s">
        <v>182</v>
      </c>
      <c r="X3434" t="s">
        <v>10024</v>
      </c>
      <c r="Y3434" s="3">
        <f>VALUE(SUBSTITUTE(Table1[[#This Row],[Order Total]],"$",""))</f>
        <v>30.85</v>
      </c>
      <c r="Z3434">
        <f>VALUE(SUBSTITUTE(Table1[[#This Row],[Total]],"$",""))</f>
        <v>31.58</v>
      </c>
      <c r="AA3434" s="3">
        <f>Table1[[#This Row],[Order Total Number]]-Table1[[#This Row],[Total Number]]</f>
        <v>-0.72999999999999687</v>
      </c>
      <c r="AB3434">
        <f>VALUE(SUBSTITUTE(Table1[[#This Row],[Shipping Cost]],"$",""))</f>
        <v>4.0999999999999996</v>
      </c>
      <c r="AC3434">
        <f>VALUE(SUBSTITUTE(Table1[[#This Row],[Discount $]],"$",""))</f>
        <v>3.54</v>
      </c>
      <c r="AD3434">
        <f>VALUE(SUBSTITUTE(Table1[[#This Row],[Retail Price]],"$",""))</f>
        <v>19.84</v>
      </c>
      <c r="AE3434" s="4">
        <f>(Table1[[#This Row],[Retail Price Number]]*Table1[[#This Row],[Order Quantity]])-Table1[[#This Row],[Discount $ Number]]+Table1[[#This Row],[Shipping Cost Number]]</f>
        <v>655.28000000000009</v>
      </c>
      <c r="AF3434">
        <f>Table1[[#This Row],[Retail Price Number]]*Table1[[#This Row],[Order Quantity]]-Table1[[#This Row],[Discount $ Number]]</f>
        <v>651.18000000000006</v>
      </c>
      <c r="AG3434">
        <f>(Table1[[#This Row],[Retail Price Number]]*Table1[[#This Row],[Order Quantity]])-Table1[[#This Row],[Discount $ Number]]-Table1[[#This Row],[Shipping Cost Number]]</f>
        <v>647.08000000000004</v>
      </c>
      <c r="AH3434">
        <f>Table1[[#This Row],[Retail Price Number]]*Table1[[#This Row],[Order Quantity]]</f>
        <v>654.72</v>
      </c>
      <c r="AI3434">
        <f>YEAR(Table1[[#This Row],[Order Date]])</f>
        <v>2016</v>
      </c>
    </row>
    <row r="3435" spans="1:35" x14ac:dyDescent="0.3">
      <c r="A3435" t="s">
        <v>3320</v>
      </c>
      <c r="B3435" s="1">
        <v>42502</v>
      </c>
      <c r="C3435" t="s">
        <v>143</v>
      </c>
      <c r="D3435" t="s">
        <v>144</v>
      </c>
      <c r="E3435" t="s">
        <v>46</v>
      </c>
      <c r="F3435" t="s">
        <v>47</v>
      </c>
      <c r="G3435" t="s">
        <v>134</v>
      </c>
      <c r="H3435" t="s">
        <v>107</v>
      </c>
      <c r="I3435" t="s">
        <v>63</v>
      </c>
      <c r="J3435" t="s">
        <v>805</v>
      </c>
      <c r="K3435" t="s">
        <v>94</v>
      </c>
      <c r="L3435" t="s">
        <v>34</v>
      </c>
      <c r="M3435" t="s">
        <v>35</v>
      </c>
      <c r="N3435" s="1">
        <v>42504</v>
      </c>
      <c r="O3435" t="s">
        <v>806</v>
      </c>
      <c r="P3435" s="3" t="s">
        <v>807</v>
      </c>
      <c r="Q3435" t="s">
        <v>808</v>
      </c>
      <c r="R3435">
        <v>20</v>
      </c>
      <c r="S3435" t="s">
        <v>11032</v>
      </c>
      <c r="T3435" s="2">
        <v>0.08</v>
      </c>
      <c r="U3435" t="s">
        <v>11033</v>
      </c>
      <c r="V3435" t="s">
        <v>11034</v>
      </c>
      <c r="W3435" t="s">
        <v>812</v>
      </c>
      <c r="X3435" t="s">
        <v>11035</v>
      </c>
      <c r="Y3435" s="3">
        <f>VALUE(SUBSTITUTE(Table1[[#This Row],[Order Total]],"$",""))</f>
        <v>5465.29</v>
      </c>
      <c r="Z3435">
        <f>VALUE(SUBSTITUTE(Table1[[#This Row],[Total]],"$",""))</f>
        <v>5357.28</v>
      </c>
      <c r="AA3435" s="3">
        <f>Table1[[#This Row],[Order Total Number]]-Table1[[#This Row],[Total Number]]</f>
        <v>108.01000000000022</v>
      </c>
      <c r="AB3435">
        <f>VALUE(SUBSTITUTE(Table1[[#This Row],[Shipping Cost]],"$",""))</f>
        <v>19.989999999999998</v>
      </c>
      <c r="AC3435">
        <f>VALUE(SUBSTITUTE(Table1[[#This Row],[Discount $]],"$",""))</f>
        <v>577.98</v>
      </c>
      <c r="AD3435">
        <f>VALUE(SUBSTITUTE(Table1[[#This Row],[Retail Price]],"$",""))</f>
        <v>162.93</v>
      </c>
      <c r="AE3435" s="4">
        <f>(Table1[[#This Row],[Retail Price Number]]*Table1[[#This Row],[Order Quantity]])-Table1[[#This Row],[Discount $ Number]]+Table1[[#This Row],[Shipping Cost Number]]</f>
        <v>2700.61</v>
      </c>
      <c r="AF3435">
        <f>Table1[[#This Row],[Retail Price Number]]*Table1[[#This Row],[Order Quantity]]-Table1[[#This Row],[Discount $ Number]]</f>
        <v>2680.6200000000003</v>
      </c>
      <c r="AG3435">
        <f>(Table1[[#This Row],[Retail Price Number]]*Table1[[#This Row],[Order Quantity]])-Table1[[#This Row],[Discount $ Number]]-Table1[[#This Row],[Shipping Cost Number]]</f>
        <v>2660.6300000000006</v>
      </c>
      <c r="AH3435">
        <f>Table1[[#This Row],[Retail Price Number]]*Table1[[#This Row],[Order Quantity]]</f>
        <v>3258.6000000000004</v>
      </c>
      <c r="AI3435">
        <f>YEAR(Table1[[#This Row],[Order Date]])</f>
        <v>2016</v>
      </c>
    </row>
    <row r="3436" spans="1:35" x14ac:dyDescent="0.3">
      <c r="A3436" t="s">
        <v>3320</v>
      </c>
      <c r="B3436" s="1">
        <v>42354</v>
      </c>
      <c r="C3436" t="s">
        <v>792</v>
      </c>
      <c r="D3436" t="s">
        <v>610</v>
      </c>
      <c r="E3436" t="s">
        <v>27</v>
      </c>
      <c r="F3436" t="s">
        <v>28</v>
      </c>
      <c r="G3436" t="s">
        <v>77</v>
      </c>
      <c r="H3436" t="s">
        <v>62</v>
      </c>
      <c r="I3436" t="s">
        <v>92</v>
      </c>
      <c r="J3436" t="s">
        <v>185</v>
      </c>
      <c r="K3436" t="s">
        <v>33</v>
      </c>
      <c r="L3436" t="s">
        <v>34</v>
      </c>
      <c r="M3436" t="s">
        <v>156</v>
      </c>
      <c r="N3436" s="1">
        <v>42356</v>
      </c>
      <c r="O3436" t="s">
        <v>186</v>
      </c>
      <c r="P3436" s="3" t="s">
        <v>187</v>
      </c>
      <c r="Q3436" t="s">
        <v>188</v>
      </c>
      <c r="R3436">
        <v>44</v>
      </c>
      <c r="S3436" t="s">
        <v>3321</v>
      </c>
      <c r="T3436" s="2">
        <v>0.03</v>
      </c>
      <c r="U3436" t="s">
        <v>3322</v>
      </c>
      <c r="V3436" t="s">
        <v>3323</v>
      </c>
      <c r="W3436" t="s">
        <v>165</v>
      </c>
      <c r="X3436" t="s">
        <v>3324</v>
      </c>
      <c r="Y3436" s="3">
        <f>VALUE(SUBSTITUTE(Table1[[#This Row],[Order Total]],"$",""))</f>
        <v>345.25</v>
      </c>
      <c r="Z3436">
        <f>VALUE(SUBSTITUTE(Table1[[#This Row],[Total]],"$",""))</f>
        <v>349.25</v>
      </c>
      <c r="AA3436" s="3">
        <f>Table1[[#This Row],[Order Total Number]]-Table1[[#This Row],[Total Number]]</f>
        <v>-4</v>
      </c>
      <c r="AB3436">
        <f>VALUE(SUBSTITUTE(Table1[[#This Row],[Shipping Cost]],"$",""))</f>
        <v>4</v>
      </c>
      <c r="AC3436">
        <f>VALUE(SUBSTITUTE(Table1[[#This Row],[Discount $]],"$",""))</f>
        <v>14.39</v>
      </c>
      <c r="AD3436">
        <f>VALUE(SUBSTITUTE(Table1[[#This Row],[Retail Price]],"$",""))</f>
        <v>19.98</v>
      </c>
      <c r="AE3436" s="4">
        <f>(Table1[[#This Row],[Retail Price Number]]*Table1[[#This Row],[Order Quantity]])-Table1[[#This Row],[Discount $ Number]]+Table1[[#This Row],[Shipping Cost Number]]</f>
        <v>868.73</v>
      </c>
      <c r="AF3436">
        <f>Table1[[#This Row],[Retail Price Number]]*Table1[[#This Row],[Order Quantity]]-Table1[[#This Row],[Discount $ Number]]</f>
        <v>864.73</v>
      </c>
      <c r="AG3436">
        <f>(Table1[[#This Row],[Retail Price Number]]*Table1[[#This Row],[Order Quantity]])-Table1[[#This Row],[Discount $ Number]]-Table1[[#This Row],[Shipping Cost Number]]</f>
        <v>860.73</v>
      </c>
      <c r="AH3436">
        <f>Table1[[#This Row],[Retail Price Number]]*Table1[[#This Row],[Order Quantity]]</f>
        <v>879.12</v>
      </c>
      <c r="AI3436">
        <f>YEAR(Table1[[#This Row],[Order Date]])</f>
        <v>2015</v>
      </c>
    </row>
    <row r="3437" spans="1:35" x14ac:dyDescent="0.3">
      <c r="A3437" t="s">
        <v>3320</v>
      </c>
      <c r="B3437" s="1">
        <v>42354</v>
      </c>
      <c r="C3437" t="s">
        <v>792</v>
      </c>
      <c r="D3437" t="s">
        <v>610</v>
      </c>
      <c r="E3437" t="s">
        <v>27</v>
      </c>
      <c r="F3437" t="s">
        <v>28</v>
      </c>
      <c r="G3437" t="s">
        <v>77</v>
      </c>
      <c r="H3437" t="s">
        <v>62</v>
      </c>
      <c r="I3437" t="s">
        <v>31</v>
      </c>
      <c r="J3437" t="s">
        <v>185</v>
      </c>
      <c r="K3437" t="s">
        <v>33</v>
      </c>
      <c r="L3437" t="s">
        <v>65</v>
      </c>
      <c r="M3437" t="s">
        <v>35</v>
      </c>
      <c r="N3437" s="1">
        <v>42356</v>
      </c>
      <c r="O3437" t="s">
        <v>186</v>
      </c>
      <c r="P3437" s="3" t="s">
        <v>187</v>
      </c>
      <c r="Q3437" t="s">
        <v>188</v>
      </c>
      <c r="R3437">
        <v>35</v>
      </c>
      <c r="S3437" t="s">
        <v>3321</v>
      </c>
      <c r="T3437" s="2">
        <v>0</v>
      </c>
      <c r="U3437" t="s">
        <v>3322</v>
      </c>
      <c r="V3437" t="s">
        <v>3323</v>
      </c>
      <c r="W3437" t="s">
        <v>165</v>
      </c>
      <c r="X3437" t="s">
        <v>3324</v>
      </c>
      <c r="Y3437" s="3">
        <f>VALUE(SUBSTITUTE(Table1[[#This Row],[Order Total]],"$",""))</f>
        <v>345.25</v>
      </c>
      <c r="Z3437">
        <f>VALUE(SUBSTITUTE(Table1[[#This Row],[Total]],"$",""))</f>
        <v>349.25</v>
      </c>
      <c r="AA3437" s="3">
        <f>Table1[[#This Row],[Order Total Number]]-Table1[[#This Row],[Total Number]]</f>
        <v>-4</v>
      </c>
      <c r="AB3437">
        <f>VALUE(SUBSTITUTE(Table1[[#This Row],[Shipping Cost]],"$",""))</f>
        <v>4</v>
      </c>
      <c r="AC3437">
        <f>VALUE(SUBSTITUTE(Table1[[#This Row],[Discount $]],"$",""))</f>
        <v>14.39</v>
      </c>
      <c r="AD3437">
        <f>VALUE(SUBSTITUTE(Table1[[#This Row],[Retail Price]],"$",""))</f>
        <v>19.98</v>
      </c>
      <c r="AE3437" s="4">
        <f>(Table1[[#This Row],[Retail Price Number]]*Table1[[#This Row],[Order Quantity]])-Table1[[#This Row],[Discount $ Number]]+Table1[[#This Row],[Shipping Cost Number]]</f>
        <v>688.91000000000008</v>
      </c>
      <c r="AF3437">
        <f>Table1[[#This Row],[Retail Price Number]]*Table1[[#This Row],[Order Quantity]]-Table1[[#This Row],[Discount $ Number]]</f>
        <v>684.91000000000008</v>
      </c>
      <c r="AG3437">
        <f>(Table1[[#This Row],[Retail Price Number]]*Table1[[#This Row],[Order Quantity]])-Table1[[#This Row],[Discount $ Number]]-Table1[[#This Row],[Shipping Cost Number]]</f>
        <v>680.91000000000008</v>
      </c>
      <c r="AH3437">
        <f>Table1[[#This Row],[Retail Price Number]]*Table1[[#This Row],[Order Quantity]]</f>
        <v>699.30000000000007</v>
      </c>
      <c r="AI3437">
        <f>YEAR(Table1[[#This Row],[Order Date]])</f>
        <v>2015</v>
      </c>
    </row>
    <row r="3438" spans="1:35" x14ac:dyDescent="0.3">
      <c r="A3438" t="s">
        <v>3320</v>
      </c>
      <c r="B3438" s="1">
        <v>42354</v>
      </c>
      <c r="C3438" t="s">
        <v>792</v>
      </c>
      <c r="D3438" t="s">
        <v>610</v>
      </c>
      <c r="E3438" t="s">
        <v>27</v>
      </c>
      <c r="F3438" t="s">
        <v>28</v>
      </c>
      <c r="G3438" t="s">
        <v>29</v>
      </c>
      <c r="H3438" t="s">
        <v>62</v>
      </c>
      <c r="I3438" t="s">
        <v>196</v>
      </c>
      <c r="J3438" t="s">
        <v>185</v>
      </c>
      <c r="K3438" t="s">
        <v>94</v>
      </c>
      <c r="L3438" t="s">
        <v>95</v>
      </c>
      <c r="M3438" t="s">
        <v>35</v>
      </c>
      <c r="N3438" s="1">
        <v>42356</v>
      </c>
      <c r="O3438" t="s">
        <v>186</v>
      </c>
      <c r="P3438" s="3" t="s">
        <v>187</v>
      </c>
      <c r="Q3438" t="s">
        <v>188</v>
      </c>
      <c r="R3438">
        <v>32</v>
      </c>
      <c r="S3438" t="s">
        <v>3321</v>
      </c>
      <c r="T3438" s="2">
        <v>0.01</v>
      </c>
      <c r="U3438" t="s">
        <v>3322</v>
      </c>
      <c r="V3438" t="s">
        <v>3323</v>
      </c>
      <c r="W3438" t="s">
        <v>165</v>
      </c>
      <c r="X3438" t="s">
        <v>3324</v>
      </c>
      <c r="Y3438" s="3">
        <f>VALUE(SUBSTITUTE(Table1[[#This Row],[Order Total]],"$",""))</f>
        <v>345.25</v>
      </c>
      <c r="Z3438">
        <f>VALUE(SUBSTITUTE(Table1[[#This Row],[Total]],"$",""))</f>
        <v>349.25</v>
      </c>
      <c r="AA3438" s="3">
        <f>Table1[[#This Row],[Order Total Number]]-Table1[[#This Row],[Total Number]]</f>
        <v>-4</v>
      </c>
      <c r="AB3438">
        <f>VALUE(SUBSTITUTE(Table1[[#This Row],[Shipping Cost]],"$",""))</f>
        <v>4</v>
      </c>
      <c r="AC3438">
        <f>VALUE(SUBSTITUTE(Table1[[#This Row],[Discount $]],"$",""))</f>
        <v>14.39</v>
      </c>
      <c r="AD3438">
        <f>VALUE(SUBSTITUTE(Table1[[#This Row],[Retail Price]],"$",""))</f>
        <v>19.98</v>
      </c>
      <c r="AE3438" s="4">
        <f>(Table1[[#This Row],[Retail Price Number]]*Table1[[#This Row],[Order Quantity]])-Table1[[#This Row],[Discount $ Number]]+Table1[[#This Row],[Shipping Cost Number]]</f>
        <v>628.97</v>
      </c>
      <c r="AF3438">
        <f>Table1[[#This Row],[Retail Price Number]]*Table1[[#This Row],[Order Quantity]]-Table1[[#This Row],[Discount $ Number]]</f>
        <v>624.97</v>
      </c>
      <c r="AG3438">
        <f>(Table1[[#This Row],[Retail Price Number]]*Table1[[#This Row],[Order Quantity]])-Table1[[#This Row],[Discount $ Number]]-Table1[[#This Row],[Shipping Cost Number]]</f>
        <v>620.97</v>
      </c>
      <c r="AH3438">
        <f>Table1[[#This Row],[Retail Price Number]]*Table1[[#This Row],[Order Quantity]]</f>
        <v>639.36</v>
      </c>
      <c r="AI3438">
        <f>YEAR(Table1[[#This Row],[Order Date]])</f>
        <v>2015</v>
      </c>
    </row>
    <row r="3439" spans="1:35" x14ac:dyDescent="0.3">
      <c r="A3439" t="s">
        <v>5391</v>
      </c>
      <c r="B3439" s="1">
        <v>42354</v>
      </c>
      <c r="C3439" t="s">
        <v>792</v>
      </c>
      <c r="D3439" t="s">
        <v>610</v>
      </c>
      <c r="E3439" t="s">
        <v>27</v>
      </c>
      <c r="F3439" t="s">
        <v>28</v>
      </c>
      <c r="G3439" t="s">
        <v>77</v>
      </c>
      <c r="H3439" t="s">
        <v>62</v>
      </c>
      <c r="I3439" t="s">
        <v>92</v>
      </c>
      <c r="J3439" t="s">
        <v>994</v>
      </c>
      <c r="K3439" t="s">
        <v>94</v>
      </c>
      <c r="L3439" t="s">
        <v>34</v>
      </c>
      <c r="M3439" t="s">
        <v>35</v>
      </c>
      <c r="N3439" s="1">
        <v>42356</v>
      </c>
      <c r="O3439" t="s">
        <v>995</v>
      </c>
      <c r="P3439" s="3" t="s">
        <v>996</v>
      </c>
      <c r="Q3439" t="s">
        <v>997</v>
      </c>
      <c r="R3439">
        <v>32</v>
      </c>
      <c r="S3439" t="s">
        <v>5392</v>
      </c>
      <c r="T3439" s="2">
        <v>0.09</v>
      </c>
      <c r="U3439" t="s">
        <v>1192</v>
      </c>
      <c r="V3439" t="s">
        <v>5393</v>
      </c>
      <c r="W3439" t="s">
        <v>1001</v>
      </c>
      <c r="X3439" t="s">
        <v>2298</v>
      </c>
      <c r="Y3439" s="3">
        <f>VALUE(SUBSTITUTE(Table1[[#This Row],[Order Total]],"$",""))</f>
        <v>1455.05</v>
      </c>
      <c r="Z3439">
        <f>VALUE(SUBSTITUTE(Table1[[#This Row],[Total]],"$",""))</f>
        <v>1463.27</v>
      </c>
      <c r="AA3439" s="3">
        <f>Table1[[#This Row],[Order Total Number]]-Table1[[#This Row],[Total Number]]</f>
        <v>-8.2200000000000273</v>
      </c>
      <c r="AB3439">
        <f>VALUE(SUBSTITUTE(Table1[[#This Row],[Shipping Cost]],"$",""))</f>
        <v>8.2200000000000006</v>
      </c>
      <c r="AC3439">
        <f>VALUE(SUBSTITUTE(Table1[[#This Row],[Discount $]],"$",""))</f>
        <v>143.91</v>
      </c>
      <c r="AD3439">
        <f>VALUE(SUBSTITUTE(Table1[[#This Row],[Retail Price]],"$",""))</f>
        <v>34.76</v>
      </c>
      <c r="AE3439" s="4">
        <f>(Table1[[#This Row],[Retail Price Number]]*Table1[[#This Row],[Order Quantity]])-Table1[[#This Row],[Discount $ Number]]+Table1[[#This Row],[Shipping Cost Number]]</f>
        <v>976.63</v>
      </c>
      <c r="AF3439">
        <f>Table1[[#This Row],[Retail Price Number]]*Table1[[#This Row],[Order Quantity]]-Table1[[#This Row],[Discount $ Number]]</f>
        <v>968.41</v>
      </c>
      <c r="AG3439">
        <f>(Table1[[#This Row],[Retail Price Number]]*Table1[[#This Row],[Order Quantity]])-Table1[[#This Row],[Discount $ Number]]-Table1[[#This Row],[Shipping Cost Number]]</f>
        <v>960.18999999999994</v>
      </c>
      <c r="AH3439">
        <f>Table1[[#This Row],[Retail Price Number]]*Table1[[#This Row],[Order Quantity]]</f>
        <v>1112.32</v>
      </c>
      <c r="AI3439">
        <f>YEAR(Table1[[#This Row],[Order Date]])</f>
        <v>2015</v>
      </c>
    </row>
    <row r="3440" spans="1:35" x14ac:dyDescent="0.3">
      <c r="A3440" t="s">
        <v>5391</v>
      </c>
      <c r="B3440" s="1">
        <v>42338</v>
      </c>
      <c r="C3440" t="s">
        <v>1253</v>
      </c>
      <c r="D3440" t="s">
        <v>974</v>
      </c>
      <c r="E3440" t="s">
        <v>46</v>
      </c>
      <c r="F3440" t="s">
        <v>47</v>
      </c>
      <c r="G3440" t="s">
        <v>77</v>
      </c>
      <c r="H3440" t="s">
        <v>48</v>
      </c>
      <c r="I3440" t="s">
        <v>31</v>
      </c>
      <c r="J3440" t="s">
        <v>994</v>
      </c>
      <c r="K3440" t="s">
        <v>94</v>
      </c>
      <c r="L3440" t="s">
        <v>95</v>
      </c>
      <c r="M3440" t="s">
        <v>156</v>
      </c>
      <c r="N3440" s="1">
        <v>42339</v>
      </c>
      <c r="O3440" t="s">
        <v>995</v>
      </c>
      <c r="P3440" s="3" t="s">
        <v>996</v>
      </c>
      <c r="Q3440" t="s">
        <v>997</v>
      </c>
      <c r="R3440">
        <v>50</v>
      </c>
      <c r="S3440" t="s">
        <v>11350</v>
      </c>
      <c r="T3440" s="2">
        <v>0</v>
      </c>
      <c r="U3440" t="s">
        <v>11351</v>
      </c>
      <c r="V3440" t="s">
        <v>5393</v>
      </c>
      <c r="W3440" t="s">
        <v>1001</v>
      </c>
      <c r="X3440" t="s">
        <v>9455</v>
      </c>
      <c r="Y3440" s="3">
        <f>VALUE(SUBSTITUTE(Table1[[#This Row],[Order Total]],"$",""))</f>
        <v>1455.05</v>
      </c>
      <c r="Z3440">
        <f>VALUE(SUBSTITUTE(Table1[[#This Row],[Total]],"$",""))</f>
        <v>1463.67</v>
      </c>
      <c r="AA3440" s="3">
        <f>Table1[[#This Row],[Order Total Number]]-Table1[[#This Row],[Total Number]]</f>
        <v>-8.6200000000001182</v>
      </c>
      <c r="AB3440">
        <f>VALUE(SUBSTITUTE(Table1[[#This Row],[Shipping Cost]],"$",""))</f>
        <v>8.2200000000000006</v>
      </c>
      <c r="AC3440">
        <f>VALUE(SUBSTITUTE(Table1[[#This Row],[Discount $]],"$",""))</f>
        <v>109.91</v>
      </c>
      <c r="AD3440">
        <f>VALUE(SUBSTITUTE(Table1[[#This Row],[Retail Price]],"$",""))</f>
        <v>34.76</v>
      </c>
      <c r="AE3440" s="4">
        <f>(Table1[[#This Row],[Retail Price Number]]*Table1[[#This Row],[Order Quantity]])-Table1[[#This Row],[Discount $ Number]]+Table1[[#This Row],[Shipping Cost Number]]</f>
        <v>1636.31</v>
      </c>
      <c r="AF3440">
        <f>Table1[[#This Row],[Retail Price Number]]*Table1[[#This Row],[Order Quantity]]-Table1[[#This Row],[Discount $ Number]]</f>
        <v>1628.09</v>
      </c>
      <c r="AG3440">
        <f>(Table1[[#This Row],[Retail Price Number]]*Table1[[#This Row],[Order Quantity]])-Table1[[#This Row],[Discount $ Number]]-Table1[[#This Row],[Shipping Cost Number]]</f>
        <v>1619.87</v>
      </c>
      <c r="AH3440">
        <f>Table1[[#This Row],[Retail Price Number]]*Table1[[#This Row],[Order Quantity]]</f>
        <v>1738</v>
      </c>
      <c r="AI3440">
        <f>YEAR(Table1[[#This Row],[Order Date]])</f>
        <v>2015</v>
      </c>
    </row>
    <row r="3441" spans="1:35" x14ac:dyDescent="0.3">
      <c r="A3441" t="s">
        <v>7193</v>
      </c>
      <c r="B3441" s="1">
        <v>41498</v>
      </c>
      <c r="C3441" t="s">
        <v>1097</v>
      </c>
      <c r="D3441" t="s">
        <v>1098</v>
      </c>
      <c r="E3441" t="s">
        <v>27</v>
      </c>
      <c r="F3441" t="s">
        <v>28</v>
      </c>
      <c r="G3441" t="s">
        <v>29</v>
      </c>
      <c r="H3441" t="s">
        <v>78</v>
      </c>
      <c r="I3441" t="s">
        <v>31</v>
      </c>
      <c r="J3441" t="s">
        <v>805</v>
      </c>
      <c r="K3441" t="s">
        <v>94</v>
      </c>
      <c r="L3441" t="s">
        <v>34</v>
      </c>
      <c r="M3441" t="s">
        <v>156</v>
      </c>
      <c r="N3441" s="1">
        <v>41500</v>
      </c>
      <c r="O3441" t="s">
        <v>806</v>
      </c>
      <c r="P3441" s="3" t="s">
        <v>807</v>
      </c>
      <c r="Q3441" t="s">
        <v>808</v>
      </c>
      <c r="R3441">
        <v>5</v>
      </c>
      <c r="S3441" t="s">
        <v>7194</v>
      </c>
      <c r="T3441" s="2">
        <v>0.08</v>
      </c>
      <c r="U3441" t="s">
        <v>7195</v>
      </c>
      <c r="V3441" t="s">
        <v>7196</v>
      </c>
      <c r="W3441" t="s">
        <v>812</v>
      </c>
      <c r="X3441" t="s">
        <v>7197</v>
      </c>
      <c r="Y3441" s="3">
        <f>VALUE(SUBSTITUTE(Table1[[#This Row],[Order Total]],"$",""))</f>
        <v>6613.33</v>
      </c>
      <c r="Z3441">
        <f>VALUE(SUBSTITUTE(Table1[[#This Row],[Total]],"$",""))</f>
        <v>6633.32</v>
      </c>
      <c r="AA3441" s="3">
        <f>Table1[[#This Row],[Order Total Number]]-Table1[[#This Row],[Total Number]]</f>
        <v>-19.989999999999782</v>
      </c>
      <c r="AB3441">
        <f>VALUE(SUBSTITUTE(Table1[[#This Row],[Shipping Cost]],"$",""))</f>
        <v>19.989999999999998</v>
      </c>
      <c r="AC3441">
        <f>VALUE(SUBSTITUTE(Table1[[#This Row],[Discount $]],"$",""))</f>
        <v>264.56</v>
      </c>
      <c r="AD3441">
        <f>VALUE(SUBSTITUTE(Table1[[#This Row],[Retail Price]],"$",""))</f>
        <v>162.93</v>
      </c>
      <c r="AE3441" s="4">
        <f>(Table1[[#This Row],[Retail Price Number]]*Table1[[#This Row],[Order Quantity]])-Table1[[#This Row],[Discount $ Number]]+Table1[[#This Row],[Shipping Cost Number]]</f>
        <v>570.08000000000015</v>
      </c>
      <c r="AF3441">
        <f>Table1[[#This Row],[Retail Price Number]]*Table1[[#This Row],[Order Quantity]]-Table1[[#This Row],[Discount $ Number]]</f>
        <v>550.09000000000015</v>
      </c>
      <c r="AG3441">
        <f>(Table1[[#This Row],[Retail Price Number]]*Table1[[#This Row],[Order Quantity]])-Table1[[#This Row],[Discount $ Number]]-Table1[[#This Row],[Shipping Cost Number]]</f>
        <v>530.10000000000014</v>
      </c>
      <c r="AH3441">
        <f>Table1[[#This Row],[Retail Price Number]]*Table1[[#This Row],[Order Quantity]]</f>
        <v>814.65000000000009</v>
      </c>
      <c r="AI3441">
        <f>YEAR(Table1[[#This Row],[Order Date]])</f>
        <v>2013</v>
      </c>
    </row>
    <row r="3442" spans="1:35" x14ac:dyDescent="0.3">
      <c r="A3442" t="s">
        <v>7193</v>
      </c>
      <c r="B3442" s="1">
        <v>42354</v>
      </c>
      <c r="C3442" t="s">
        <v>1958</v>
      </c>
      <c r="D3442" t="s">
        <v>591</v>
      </c>
      <c r="E3442" t="s">
        <v>27</v>
      </c>
      <c r="F3442" t="s">
        <v>28</v>
      </c>
      <c r="G3442" t="s">
        <v>91</v>
      </c>
      <c r="H3442" t="s">
        <v>241</v>
      </c>
      <c r="I3442" t="s">
        <v>92</v>
      </c>
      <c r="J3442" t="s">
        <v>805</v>
      </c>
      <c r="K3442" t="s">
        <v>94</v>
      </c>
      <c r="L3442" t="s">
        <v>109</v>
      </c>
      <c r="M3442" t="s">
        <v>35</v>
      </c>
      <c r="N3442" s="1">
        <v>42355</v>
      </c>
      <c r="O3442" t="s">
        <v>806</v>
      </c>
      <c r="P3442" s="3" t="s">
        <v>807</v>
      </c>
      <c r="Q3442" t="s">
        <v>808</v>
      </c>
      <c r="R3442">
        <v>49</v>
      </c>
      <c r="S3442" t="s">
        <v>8373</v>
      </c>
      <c r="T3442" s="2">
        <v>7.0000000000000007E-2</v>
      </c>
      <c r="U3442" t="s">
        <v>1844</v>
      </c>
      <c r="V3442" t="s">
        <v>8374</v>
      </c>
      <c r="W3442" t="s">
        <v>812</v>
      </c>
      <c r="X3442" t="s">
        <v>7197</v>
      </c>
      <c r="Y3442" s="3">
        <f>VALUE(SUBSTITUTE(Table1[[#This Row],[Order Total]],"$",""))</f>
        <v>6616.34</v>
      </c>
      <c r="Z3442">
        <f>VALUE(SUBSTITUTE(Table1[[#This Row],[Total]],"$",""))</f>
        <v>6633.32</v>
      </c>
      <c r="AA3442" s="3">
        <f>Table1[[#This Row],[Order Total Number]]-Table1[[#This Row],[Total Number]]</f>
        <v>-16.979999999999563</v>
      </c>
      <c r="AB3442">
        <f>VALUE(SUBSTITUTE(Table1[[#This Row],[Shipping Cost]],"$",""))</f>
        <v>19.989999999999998</v>
      </c>
      <c r="AC3442">
        <f>VALUE(SUBSTITUTE(Table1[[#This Row],[Discount $]],"$",""))</f>
        <v>66.8</v>
      </c>
      <c r="AD3442">
        <f>VALUE(SUBSTITUTE(Table1[[#This Row],[Retail Price]],"$",""))</f>
        <v>162.93</v>
      </c>
      <c r="AE3442" s="4">
        <f>(Table1[[#This Row],[Retail Price Number]]*Table1[[#This Row],[Order Quantity]])-Table1[[#This Row],[Discount $ Number]]+Table1[[#This Row],[Shipping Cost Number]]</f>
        <v>7936.76</v>
      </c>
      <c r="AF3442">
        <f>Table1[[#This Row],[Retail Price Number]]*Table1[[#This Row],[Order Quantity]]-Table1[[#This Row],[Discount $ Number]]</f>
        <v>7916.77</v>
      </c>
      <c r="AG3442">
        <f>(Table1[[#This Row],[Retail Price Number]]*Table1[[#This Row],[Order Quantity]])-Table1[[#This Row],[Discount $ Number]]-Table1[[#This Row],[Shipping Cost Number]]</f>
        <v>7896.7800000000007</v>
      </c>
      <c r="AH3442">
        <f>Table1[[#This Row],[Retail Price Number]]*Table1[[#This Row],[Order Quantity]]</f>
        <v>7983.5700000000006</v>
      </c>
      <c r="AI3442">
        <f>YEAR(Table1[[#This Row],[Order Date]])</f>
        <v>2015</v>
      </c>
    </row>
    <row r="3443" spans="1:35" x14ac:dyDescent="0.3">
      <c r="A3443" t="s">
        <v>1406</v>
      </c>
      <c r="B3443" s="1">
        <v>42348</v>
      </c>
      <c r="C3443" t="s">
        <v>1407</v>
      </c>
      <c r="D3443" t="s">
        <v>399</v>
      </c>
      <c r="E3443" t="s">
        <v>27</v>
      </c>
      <c r="F3443" t="s">
        <v>28</v>
      </c>
      <c r="G3443" t="s">
        <v>77</v>
      </c>
      <c r="H3443" t="s">
        <v>62</v>
      </c>
      <c r="I3443" t="s">
        <v>92</v>
      </c>
      <c r="J3443" t="s">
        <v>771</v>
      </c>
      <c r="K3443" t="s">
        <v>94</v>
      </c>
      <c r="L3443" t="s">
        <v>95</v>
      </c>
      <c r="M3443" t="s">
        <v>35</v>
      </c>
      <c r="N3443" s="1">
        <v>42350</v>
      </c>
      <c r="O3443" t="s">
        <v>772</v>
      </c>
      <c r="P3443" s="3" t="s">
        <v>773</v>
      </c>
      <c r="Q3443" t="s">
        <v>774</v>
      </c>
      <c r="R3443">
        <v>12</v>
      </c>
      <c r="S3443" t="s">
        <v>1408</v>
      </c>
      <c r="T3443" s="2">
        <v>0.06</v>
      </c>
      <c r="U3443" t="s">
        <v>1409</v>
      </c>
      <c r="V3443" t="s">
        <v>1410</v>
      </c>
      <c r="W3443" t="s">
        <v>778</v>
      </c>
      <c r="X3443" t="s">
        <v>1411</v>
      </c>
      <c r="Y3443" s="3">
        <f>VALUE(SUBSTITUTE(Table1[[#This Row],[Order Total]],"$",""))</f>
        <v>38.36</v>
      </c>
      <c r="Z3443">
        <f>VALUE(SUBSTITUTE(Table1[[#This Row],[Total]],"$",""))</f>
        <v>39.200000000000003</v>
      </c>
      <c r="AA3443" s="3">
        <f>Table1[[#This Row],[Order Total Number]]-Table1[[#This Row],[Total Number]]</f>
        <v>-0.84000000000000341</v>
      </c>
      <c r="AB3443">
        <f>VALUE(SUBSTITUTE(Table1[[#This Row],[Shipping Cost]],"$",""))</f>
        <v>0.88</v>
      </c>
      <c r="AC3443">
        <f>VALUE(SUBSTITUTE(Table1[[#This Row],[Discount $]],"$",""))</f>
        <v>2.02</v>
      </c>
      <c r="AD3443">
        <f>VALUE(SUBSTITUTE(Table1[[#This Row],[Retail Price]],"$",""))</f>
        <v>4.76</v>
      </c>
      <c r="AE3443" s="4">
        <f>(Table1[[#This Row],[Retail Price Number]]*Table1[[#This Row],[Order Quantity]])-Table1[[#This Row],[Discount $ Number]]+Table1[[#This Row],[Shipping Cost Number]]</f>
        <v>55.98</v>
      </c>
      <c r="AF3443">
        <f>Table1[[#This Row],[Retail Price Number]]*Table1[[#This Row],[Order Quantity]]-Table1[[#This Row],[Discount $ Number]]</f>
        <v>55.099999999999994</v>
      </c>
      <c r="AG3443">
        <f>(Table1[[#This Row],[Retail Price Number]]*Table1[[#This Row],[Order Quantity]])-Table1[[#This Row],[Discount $ Number]]-Table1[[#This Row],[Shipping Cost Number]]</f>
        <v>54.219999999999992</v>
      </c>
      <c r="AH3443">
        <f>Table1[[#This Row],[Retail Price Number]]*Table1[[#This Row],[Order Quantity]]</f>
        <v>57.12</v>
      </c>
      <c r="AI3443">
        <f>YEAR(Table1[[#This Row],[Order Date]])</f>
        <v>2015</v>
      </c>
    </row>
    <row r="3444" spans="1:35" x14ac:dyDescent="0.3">
      <c r="A3444" t="s">
        <v>1406</v>
      </c>
      <c r="B3444" s="1">
        <v>41788</v>
      </c>
      <c r="C3444" t="s">
        <v>3731</v>
      </c>
      <c r="D3444" t="s">
        <v>1198</v>
      </c>
      <c r="E3444" t="s">
        <v>46</v>
      </c>
      <c r="F3444" t="s">
        <v>47</v>
      </c>
      <c r="G3444" t="s">
        <v>134</v>
      </c>
      <c r="H3444" t="s">
        <v>107</v>
      </c>
      <c r="I3444" t="s">
        <v>196</v>
      </c>
      <c r="J3444" t="s">
        <v>441</v>
      </c>
      <c r="K3444" t="s">
        <v>94</v>
      </c>
      <c r="L3444" t="s">
        <v>109</v>
      </c>
      <c r="M3444" t="s">
        <v>35</v>
      </c>
      <c r="N3444" s="1">
        <v>41788</v>
      </c>
      <c r="O3444" t="s">
        <v>442</v>
      </c>
      <c r="P3444" s="3" t="s">
        <v>443</v>
      </c>
      <c r="Q3444" t="s">
        <v>444</v>
      </c>
      <c r="R3444">
        <v>30</v>
      </c>
      <c r="S3444" t="s">
        <v>8932</v>
      </c>
      <c r="T3444" s="2">
        <v>0.03</v>
      </c>
      <c r="U3444" t="s">
        <v>8933</v>
      </c>
      <c r="V3444" t="s">
        <v>8934</v>
      </c>
      <c r="W3444" t="s">
        <v>448</v>
      </c>
      <c r="X3444" t="s">
        <v>8935</v>
      </c>
      <c r="Y3444" s="3">
        <f>VALUE(SUBSTITUTE(Table1[[#This Row],[Order Total]],"$",""))</f>
        <v>541.45000000000005</v>
      </c>
      <c r="Z3444">
        <f>VALUE(SUBSTITUTE(Table1[[#This Row],[Total]],"$",""))</f>
        <v>548.25</v>
      </c>
      <c r="AA3444" s="3">
        <f>Table1[[#This Row],[Order Total Number]]-Table1[[#This Row],[Total Number]]</f>
        <v>-6.7999999999999545</v>
      </c>
      <c r="AB3444">
        <f>VALUE(SUBSTITUTE(Table1[[#This Row],[Shipping Cost]],"$",""))</f>
        <v>15.1</v>
      </c>
      <c r="AC3444">
        <f>VALUE(SUBSTITUTE(Table1[[#This Row],[Discount $]],"$",""))</f>
        <v>40.33</v>
      </c>
      <c r="AD3444">
        <f>VALUE(SUBSTITUTE(Table1[[#This Row],[Retail Price]],"$",""))</f>
        <v>22.38</v>
      </c>
      <c r="AE3444" s="4">
        <f>(Table1[[#This Row],[Retail Price Number]]*Table1[[#This Row],[Order Quantity]])-Table1[[#This Row],[Discount $ Number]]+Table1[[#This Row],[Shipping Cost Number]]</f>
        <v>646.16999999999996</v>
      </c>
      <c r="AF3444">
        <f>Table1[[#This Row],[Retail Price Number]]*Table1[[#This Row],[Order Quantity]]-Table1[[#This Row],[Discount $ Number]]</f>
        <v>631.06999999999994</v>
      </c>
      <c r="AG3444">
        <f>(Table1[[#This Row],[Retail Price Number]]*Table1[[#This Row],[Order Quantity]])-Table1[[#This Row],[Discount $ Number]]-Table1[[#This Row],[Shipping Cost Number]]</f>
        <v>615.96999999999991</v>
      </c>
      <c r="AH3444">
        <f>Table1[[#This Row],[Retail Price Number]]*Table1[[#This Row],[Order Quantity]]</f>
        <v>671.4</v>
      </c>
      <c r="AI3444">
        <f>YEAR(Table1[[#This Row],[Order Date]])</f>
        <v>2014</v>
      </c>
    </row>
    <row r="3445" spans="1:35" x14ac:dyDescent="0.3">
      <c r="A3445" t="s">
        <v>1406</v>
      </c>
      <c r="B3445" s="1">
        <v>42453</v>
      </c>
      <c r="C3445" t="s">
        <v>804</v>
      </c>
      <c r="D3445" t="s">
        <v>331</v>
      </c>
      <c r="E3445" t="s">
        <v>46</v>
      </c>
      <c r="F3445" t="s">
        <v>47</v>
      </c>
      <c r="G3445" t="s">
        <v>91</v>
      </c>
      <c r="H3445" t="s">
        <v>107</v>
      </c>
      <c r="I3445" t="s">
        <v>92</v>
      </c>
      <c r="J3445" t="s">
        <v>885</v>
      </c>
      <c r="K3445" t="s">
        <v>94</v>
      </c>
      <c r="L3445" t="s">
        <v>34</v>
      </c>
      <c r="M3445" t="s">
        <v>156</v>
      </c>
      <c r="N3445" s="1">
        <v>42454</v>
      </c>
      <c r="O3445" t="s">
        <v>886</v>
      </c>
      <c r="P3445" s="3" t="s">
        <v>295</v>
      </c>
      <c r="Q3445" t="s">
        <v>887</v>
      </c>
      <c r="R3445">
        <v>10</v>
      </c>
      <c r="S3445" t="s">
        <v>4179</v>
      </c>
      <c r="T3445" s="2">
        <v>0.09</v>
      </c>
      <c r="U3445" t="s">
        <v>4180</v>
      </c>
      <c r="V3445" t="s">
        <v>2600</v>
      </c>
      <c r="W3445" t="s">
        <v>891</v>
      </c>
      <c r="X3445" t="s">
        <v>3886</v>
      </c>
      <c r="Y3445" s="3">
        <f>VALUE(SUBSTITUTE(Table1[[#This Row],[Order Total]],"$",""))</f>
        <v>300.56</v>
      </c>
      <c r="Z3445">
        <f>VALUE(SUBSTITUTE(Table1[[#This Row],[Total]],"$",""))</f>
        <v>305.06</v>
      </c>
      <c r="AA3445" s="3">
        <f>Table1[[#This Row],[Order Total Number]]-Table1[[#This Row],[Total Number]]</f>
        <v>-4.5</v>
      </c>
      <c r="AB3445">
        <f>VALUE(SUBSTITUTE(Table1[[#This Row],[Shipping Cost]],"$",""))</f>
        <v>4.5</v>
      </c>
      <c r="AC3445">
        <f>VALUE(SUBSTITUTE(Table1[[#This Row],[Discount $]],"$",""))</f>
        <v>26.14</v>
      </c>
      <c r="AD3445">
        <f>VALUE(SUBSTITUTE(Table1[[#This Row],[Retail Price]],"$",""))</f>
        <v>10.89</v>
      </c>
      <c r="AE3445" s="4">
        <f>(Table1[[#This Row],[Retail Price Number]]*Table1[[#This Row],[Order Quantity]])-Table1[[#This Row],[Discount $ Number]]+Table1[[#This Row],[Shipping Cost Number]]</f>
        <v>87.26</v>
      </c>
      <c r="AF3445">
        <f>Table1[[#This Row],[Retail Price Number]]*Table1[[#This Row],[Order Quantity]]-Table1[[#This Row],[Discount $ Number]]</f>
        <v>82.76</v>
      </c>
      <c r="AG3445">
        <f>(Table1[[#This Row],[Retail Price Number]]*Table1[[#This Row],[Order Quantity]])-Table1[[#This Row],[Discount $ Number]]-Table1[[#This Row],[Shipping Cost Number]]</f>
        <v>78.260000000000005</v>
      </c>
      <c r="AH3445">
        <f>Table1[[#This Row],[Retail Price Number]]*Table1[[#This Row],[Order Quantity]]</f>
        <v>108.9</v>
      </c>
      <c r="AI3445">
        <f>YEAR(Table1[[#This Row],[Order Date]])</f>
        <v>2016</v>
      </c>
    </row>
    <row r="3446" spans="1:35" x14ac:dyDescent="0.3">
      <c r="A3446" t="s">
        <v>5318</v>
      </c>
      <c r="B3446" s="1">
        <v>42658</v>
      </c>
      <c r="C3446" t="s">
        <v>1595</v>
      </c>
      <c r="D3446" t="s">
        <v>365</v>
      </c>
      <c r="E3446" t="s">
        <v>46</v>
      </c>
      <c r="F3446" t="s">
        <v>47</v>
      </c>
      <c r="G3446" t="s">
        <v>91</v>
      </c>
      <c r="H3446" t="s">
        <v>48</v>
      </c>
      <c r="I3446" t="s">
        <v>196</v>
      </c>
      <c r="J3446" t="s">
        <v>1853</v>
      </c>
      <c r="K3446" t="s">
        <v>94</v>
      </c>
      <c r="L3446" t="s">
        <v>34</v>
      </c>
      <c r="M3446" t="s">
        <v>35</v>
      </c>
      <c r="N3446" s="1">
        <v>42658</v>
      </c>
      <c r="O3446" t="s">
        <v>1854</v>
      </c>
      <c r="P3446" s="3" t="s">
        <v>1855</v>
      </c>
      <c r="Q3446" t="s">
        <v>1856</v>
      </c>
      <c r="R3446">
        <v>44</v>
      </c>
      <c r="S3446" t="s">
        <v>1596</v>
      </c>
      <c r="T3446" s="2">
        <v>0.02</v>
      </c>
      <c r="U3446" t="s">
        <v>1597</v>
      </c>
      <c r="V3446" t="s">
        <v>5319</v>
      </c>
      <c r="W3446" t="s">
        <v>165</v>
      </c>
      <c r="X3446" t="s">
        <v>5320</v>
      </c>
      <c r="Y3446" s="3">
        <f>VALUE(SUBSTITUTE(Table1[[#This Row],[Order Total]],"$",""))</f>
        <v>3345.68</v>
      </c>
      <c r="Z3446">
        <f>VALUE(SUBSTITUTE(Table1[[#This Row],[Total]],"$",""))</f>
        <v>3353.54</v>
      </c>
      <c r="AA3446" s="3">
        <f>Table1[[#This Row],[Order Total Number]]-Table1[[#This Row],[Total Number]]</f>
        <v>-7.8600000000001273</v>
      </c>
      <c r="AB3446">
        <f>VALUE(SUBSTITUTE(Table1[[#This Row],[Shipping Cost]],"$",""))</f>
        <v>4</v>
      </c>
      <c r="AC3446">
        <f>VALUE(SUBSTITUTE(Table1[[#This Row],[Discount $]],"$",""))</f>
        <v>332.86</v>
      </c>
      <c r="AD3446">
        <f>VALUE(SUBSTITUTE(Table1[[#This Row],[Retail Price]],"$",""))</f>
        <v>152.47999999999999</v>
      </c>
      <c r="AE3446" s="4">
        <f>(Table1[[#This Row],[Retail Price Number]]*Table1[[#This Row],[Order Quantity]])-Table1[[#This Row],[Discount $ Number]]+Table1[[#This Row],[Shipping Cost Number]]</f>
        <v>6380.26</v>
      </c>
      <c r="AF3446">
        <f>Table1[[#This Row],[Retail Price Number]]*Table1[[#This Row],[Order Quantity]]-Table1[[#This Row],[Discount $ Number]]</f>
        <v>6376.26</v>
      </c>
      <c r="AG3446">
        <f>(Table1[[#This Row],[Retail Price Number]]*Table1[[#This Row],[Order Quantity]])-Table1[[#This Row],[Discount $ Number]]-Table1[[#This Row],[Shipping Cost Number]]</f>
        <v>6372.26</v>
      </c>
      <c r="AH3446">
        <f>Table1[[#This Row],[Retail Price Number]]*Table1[[#This Row],[Order Quantity]]</f>
        <v>6709.12</v>
      </c>
      <c r="AI3446">
        <f>YEAR(Table1[[#This Row],[Order Date]])</f>
        <v>2016</v>
      </c>
    </row>
    <row r="3447" spans="1:35" x14ac:dyDescent="0.3">
      <c r="A3447" t="s">
        <v>5318</v>
      </c>
      <c r="B3447" s="1">
        <v>42357</v>
      </c>
      <c r="C3447" t="s">
        <v>1467</v>
      </c>
      <c r="D3447" t="s">
        <v>1468</v>
      </c>
      <c r="E3447" t="s">
        <v>27</v>
      </c>
      <c r="F3447" t="s">
        <v>28</v>
      </c>
      <c r="G3447" t="s">
        <v>91</v>
      </c>
      <c r="H3447" t="s">
        <v>433</v>
      </c>
      <c r="I3447" t="s">
        <v>121</v>
      </c>
      <c r="J3447" t="s">
        <v>832</v>
      </c>
      <c r="K3447" t="s">
        <v>33</v>
      </c>
      <c r="L3447" t="s">
        <v>34</v>
      </c>
      <c r="M3447" t="s">
        <v>35</v>
      </c>
      <c r="N3447" s="1">
        <v>42359</v>
      </c>
      <c r="O3447" t="s">
        <v>833</v>
      </c>
      <c r="P3447" s="3" t="s">
        <v>834</v>
      </c>
      <c r="Q3447" t="s">
        <v>774</v>
      </c>
      <c r="R3447">
        <v>22</v>
      </c>
      <c r="S3447" t="s">
        <v>1059</v>
      </c>
      <c r="T3447" s="2">
        <v>0.02</v>
      </c>
      <c r="U3447" t="s">
        <v>6883</v>
      </c>
      <c r="V3447" t="s">
        <v>6042</v>
      </c>
      <c r="W3447" t="s">
        <v>838</v>
      </c>
      <c r="X3447" t="s">
        <v>6884</v>
      </c>
      <c r="Y3447" s="3">
        <f>VALUE(SUBSTITUTE(Table1[[#This Row],[Order Total]],"$",""))</f>
        <v>116.55</v>
      </c>
      <c r="Z3447">
        <f>VALUE(SUBSTITUTE(Table1[[#This Row],[Total]],"$",""))</f>
        <v>118.59</v>
      </c>
      <c r="AA3447" s="3">
        <f>Table1[[#This Row],[Order Total Number]]-Table1[[#This Row],[Total Number]]</f>
        <v>-2.0400000000000063</v>
      </c>
      <c r="AB3447">
        <f>VALUE(SUBSTITUTE(Table1[[#This Row],[Shipping Cost]],"$",""))</f>
        <v>2.04</v>
      </c>
      <c r="AC3447">
        <f>VALUE(SUBSTITUTE(Table1[[#This Row],[Discount $]],"$",""))</f>
        <v>12.95</v>
      </c>
      <c r="AD3447">
        <f>VALUE(SUBSTITUTE(Table1[[#This Row],[Retail Price]],"$",""))</f>
        <v>5.18</v>
      </c>
      <c r="AE3447" s="4">
        <f>(Table1[[#This Row],[Retail Price Number]]*Table1[[#This Row],[Order Quantity]])-Table1[[#This Row],[Discount $ Number]]+Table1[[#This Row],[Shipping Cost Number]]</f>
        <v>103.05</v>
      </c>
      <c r="AF3447">
        <f>Table1[[#This Row],[Retail Price Number]]*Table1[[#This Row],[Order Quantity]]-Table1[[#This Row],[Discount $ Number]]</f>
        <v>101.00999999999999</v>
      </c>
      <c r="AG3447">
        <f>(Table1[[#This Row],[Retail Price Number]]*Table1[[#This Row],[Order Quantity]])-Table1[[#This Row],[Discount $ Number]]-Table1[[#This Row],[Shipping Cost Number]]</f>
        <v>98.969999999999985</v>
      </c>
      <c r="AH3447">
        <f>Table1[[#This Row],[Retail Price Number]]*Table1[[#This Row],[Order Quantity]]</f>
        <v>113.96</v>
      </c>
      <c r="AI3447">
        <f>YEAR(Table1[[#This Row],[Order Date]])</f>
        <v>2015</v>
      </c>
    </row>
    <row r="3448" spans="1:35" x14ac:dyDescent="0.3">
      <c r="A3448" t="s">
        <v>5318</v>
      </c>
      <c r="B3448" s="1">
        <v>42667</v>
      </c>
      <c r="C3448" t="s">
        <v>4675</v>
      </c>
      <c r="D3448" t="s">
        <v>3332</v>
      </c>
      <c r="E3448" t="s">
        <v>27</v>
      </c>
      <c r="F3448" t="s">
        <v>28</v>
      </c>
      <c r="G3448" t="s">
        <v>29</v>
      </c>
      <c r="H3448" t="s">
        <v>241</v>
      </c>
      <c r="I3448" t="s">
        <v>63</v>
      </c>
      <c r="J3448" t="s">
        <v>229</v>
      </c>
      <c r="K3448" t="s">
        <v>94</v>
      </c>
      <c r="L3448" t="s">
        <v>95</v>
      </c>
      <c r="M3448" t="s">
        <v>35</v>
      </c>
      <c r="N3448" s="1">
        <v>42670</v>
      </c>
      <c r="O3448" t="s">
        <v>230</v>
      </c>
      <c r="P3448" s="3" t="s">
        <v>231</v>
      </c>
      <c r="Q3448" t="s">
        <v>232</v>
      </c>
      <c r="R3448">
        <v>32</v>
      </c>
      <c r="S3448" t="s">
        <v>7061</v>
      </c>
      <c r="T3448" s="2">
        <v>0.09</v>
      </c>
      <c r="U3448" t="s">
        <v>7062</v>
      </c>
      <c r="V3448" t="s">
        <v>7063</v>
      </c>
      <c r="W3448" t="s">
        <v>236</v>
      </c>
      <c r="X3448" t="s">
        <v>7064</v>
      </c>
      <c r="Y3448" s="3">
        <f>VALUE(SUBSTITUTE(Table1[[#This Row],[Order Total]],"$",""))</f>
        <v>2884.01</v>
      </c>
      <c r="Z3448">
        <f>VALUE(SUBSTITUTE(Table1[[#This Row],[Total]],"$",""))</f>
        <v>2698.55</v>
      </c>
      <c r="AA3448" s="3">
        <f>Table1[[#This Row],[Order Total Number]]-Table1[[#This Row],[Total Number]]</f>
        <v>185.46000000000004</v>
      </c>
      <c r="AB3448">
        <f>VALUE(SUBSTITUTE(Table1[[#This Row],[Shipping Cost]],"$",""))</f>
        <v>49</v>
      </c>
      <c r="AC3448">
        <f>VALUE(SUBSTITUTE(Table1[[#This Row],[Discount $]],"$",""))</f>
        <v>144.71</v>
      </c>
      <c r="AD3448">
        <f>VALUE(SUBSTITUTE(Table1[[#This Row],[Retail Price]],"$",""))</f>
        <v>449.99</v>
      </c>
      <c r="AE3448" s="4">
        <f>(Table1[[#This Row],[Retail Price Number]]*Table1[[#This Row],[Order Quantity]])-Table1[[#This Row],[Discount $ Number]]+Table1[[#This Row],[Shipping Cost Number]]</f>
        <v>14303.970000000001</v>
      </c>
      <c r="AF3448">
        <f>Table1[[#This Row],[Retail Price Number]]*Table1[[#This Row],[Order Quantity]]-Table1[[#This Row],[Discount $ Number]]</f>
        <v>14254.970000000001</v>
      </c>
      <c r="AG3448">
        <f>(Table1[[#This Row],[Retail Price Number]]*Table1[[#This Row],[Order Quantity]])-Table1[[#This Row],[Discount $ Number]]-Table1[[#This Row],[Shipping Cost Number]]</f>
        <v>14205.970000000001</v>
      </c>
      <c r="AH3448">
        <f>Table1[[#This Row],[Retail Price Number]]*Table1[[#This Row],[Order Quantity]]</f>
        <v>14399.68</v>
      </c>
      <c r="AI3448">
        <f>YEAR(Table1[[#This Row],[Order Date]])</f>
        <v>2016</v>
      </c>
    </row>
    <row r="3449" spans="1:35" x14ac:dyDescent="0.3">
      <c r="A3449" t="s">
        <v>5318</v>
      </c>
      <c r="B3449" s="1">
        <v>41394</v>
      </c>
      <c r="C3449" t="s">
        <v>852</v>
      </c>
      <c r="D3449" t="s">
        <v>280</v>
      </c>
      <c r="E3449" t="s">
        <v>27</v>
      </c>
      <c r="F3449" t="s">
        <v>28</v>
      </c>
      <c r="G3449" t="s">
        <v>77</v>
      </c>
      <c r="H3449" t="s">
        <v>281</v>
      </c>
      <c r="I3449" t="s">
        <v>121</v>
      </c>
      <c r="J3449" t="s">
        <v>1938</v>
      </c>
      <c r="K3449" t="s">
        <v>94</v>
      </c>
      <c r="L3449" t="s">
        <v>34</v>
      </c>
      <c r="M3449" t="s">
        <v>35</v>
      </c>
      <c r="N3449" s="1">
        <v>41396</v>
      </c>
      <c r="O3449" t="s">
        <v>1939</v>
      </c>
      <c r="P3449" s="3" t="s">
        <v>877</v>
      </c>
      <c r="Q3449" t="s">
        <v>1239</v>
      </c>
      <c r="R3449">
        <v>22</v>
      </c>
      <c r="S3449" t="s">
        <v>7436</v>
      </c>
      <c r="T3449" s="2">
        <v>0.01</v>
      </c>
      <c r="U3449" t="s">
        <v>7437</v>
      </c>
      <c r="V3449" t="s">
        <v>7438</v>
      </c>
      <c r="W3449" t="s">
        <v>1942</v>
      </c>
      <c r="X3449" t="s">
        <v>7439</v>
      </c>
      <c r="Y3449" s="3">
        <f>VALUE(SUBSTITUTE(Table1[[#This Row],[Order Total]],"$",""))</f>
        <v>263.52999999999997</v>
      </c>
      <c r="Z3449">
        <f>VALUE(SUBSTITUTE(Table1[[#This Row],[Total]],"$",""))</f>
        <v>278.54000000000002</v>
      </c>
      <c r="AA3449" s="3">
        <f>Table1[[#This Row],[Order Total Number]]-Table1[[#This Row],[Total Number]]</f>
        <v>-15.010000000000048</v>
      </c>
      <c r="AB3449">
        <f>VALUE(SUBSTITUTE(Table1[[#This Row],[Shipping Cost]],"$",""))</f>
        <v>19.510000000000002</v>
      </c>
      <c r="AC3449">
        <f>VALUE(SUBSTITUTE(Table1[[#This Row],[Discount $]],"$",""))</f>
        <v>8.19</v>
      </c>
      <c r="AD3449">
        <f>VALUE(SUBSTITUTE(Table1[[#This Row],[Retail Price]],"$",""))</f>
        <v>30.98</v>
      </c>
      <c r="AE3449" s="4">
        <f>(Table1[[#This Row],[Retail Price Number]]*Table1[[#This Row],[Order Quantity]])-Table1[[#This Row],[Discount $ Number]]+Table1[[#This Row],[Shipping Cost Number]]</f>
        <v>692.88</v>
      </c>
      <c r="AF3449">
        <f>Table1[[#This Row],[Retail Price Number]]*Table1[[#This Row],[Order Quantity]]-Table1[[#This Row],[Discount $ Number]]</f>
        <v>673.37</v>
      </c>
      <c r="AG3449">
        <f>(Table1[[#This Row],[Retail Price Number]]*Table1[[#This Row],[Order Quantity]])-Table1[[#This Row],[Discount $ Number]]-Table1[[#This Row],[Shipping Cost Number]]</f>
        <v>653.86</v>
      </c>
      <c r="AH3449">
        <f>Table1[[#This Row],[Retail Price Number]]*Table1[[#This Row],[Order Quantity]]</f>
        <v>681.56000000000006</v>
      </c>
      <c r="AI3449">
        <f>YEAR(Table1[[#This Row],[Order Date]])</f>
        <v>2013</v>
      </c>
    </row>
    <row r="3450" spans="1:35" x14ac:dyDescent="0.3">
      <c r="A3450" t="s">
        <v>5318</v>
      </c>
      <c r="B3450" s="1">
        <v>42263</v>
      </c>
      <c r="C3450" t="s">
        <v>4901</v>
      </c>
      <c r="D3450" t="s">
        <v>506</v>
      </c>
      <c r="E3450" t="s">
        <v>27</v>
      </c>
      <c r="F3450" t="s">
        <v>28</v>
      </c>
      <c r="G3450" t="s">
        <v>77</v>
      </c>
      <c r="H3450" t="s">
        <v>62</v>
      </c>
      <c r="I3450" t="s">
        <v>31</v>
      </c>
      <c r="J3450" t="s">
        <v>1667</v>
      </c>
      <c r="K3450" t="s">
        <v>33</v>
      </c>
      <c r="L3450" t="s">
        <v>392</v>
      </c>
      <c r="M3450" t="s">
        <v>393</v>
      </c>
      <c r="N3450" s="1">
        <v>42268</v>
      </c>
      <c r="O3450" t="s">
        <v>982</v>
      </c>
      <c r="P3450" s="3" t="s">
        <v>1190</v>
      </c>
      <c r="Q3450" t="s">
        <v>1191</v>
      </c>
      <c r="R3450">
        <v>25</v>
      </c>
      <c r="S3450" t="s">
        <v>2141</v>
      </c>
      <c r="T3450" s="2">
        <v>0.01</v>
      </c>
      <c r="U3450" t="s">
        <v>4267</v>
      </c>
      <c r="V3450" t="s">
        <v>2011</v>
      </c>
      <c r="W3450" t="s">
        <v>224</v>
      </c>
      <c r="X3450" t="s">
        <v>6884</v>
      </c>
      <c r="Y3450" s="3">
        <f>VALUE(SUBSTITUTE(Table1[[#This Row],[Order Total]],"$",""))</f>
        <v>116.56</v>
      </c>
      <c r="Z3450">
        <f>VALUE(SUBSTITUTE(Table1[[#This Row],[Total]],"$",""))</f>
        <v>118.59</v>
      </c>
      <c r="AA3450" s="3">
        <f>Table1[[#This Row],[Order Total Number]]-Table1[[#This Row],[Total Number]]</f>
        <v>-2.0300000000000011</v>
      </c>
      <c r="AB3450">
        <f>VALUE(SUBSTITUTE(Table1[[#This Row],[Shipping Cost]],"$",""))</f>
        <v>0.5</v>
      </c>
      <c r="AC3450">
        <f>VALUE(SUBSTITUTE(Table1[[#This Row],[Discount $]],"$",""))</f>
        <v>4.6900000000000004</v>
      </c>
      <c r="AD3450">
        <f>VALUE(SUBSTITUTE(Table1[[#This Row],[Retail Price]],"$",""))</f>
        <v>4.91</v>
      </c>
      <c r="AE3450" s="4">
        <f>(Table1[[#This Row],[Retail Price Number]]*Table1[[#This Row],[Order Quantity]])-Table1[[#This Row],[Discount $ Number]]+Table1[[#This Row],[Shipping Cost Number]]</f>
        <v>118.56</v>
      </c>
      <c r="AF3450">
        <f>Table1[[#This Row],[Retail Price Number]]*Table1[[#This Row],[Order Quantity]]-Table1[[#This Row],[Discount $ Number]]</f>
        <v>118.06</v>
      </c>
      <c r="AG3450">
        <f>(Table1[[#This Row],[Retail Price Number]]*Table1[[#This Row],[Order Quantity]])-Table1[[#This Row],[Discount $ Number]]-Table1[[#This Row],[Shipping Cost Number]]</f>
        <v>117.56</v>
      </c>
      <c r="AH3450">
        <f>Table1[[#This Row],[Retail Price Number]]*Table1[[#This Row],[Order Quantity]]</f>
        <v>122.75</v>
      </c>
      <c r="AI3450">
        <f>YEAR(Table1[[#This Row],[Order Date]])</f>
        <v>2015</v>
      </c>
    </row>
    <row r="3451" spans="1:35" x14ac:dyDescent="0.3">
      <c r="A3451" t="s">
        <v>5318</v>
      </c>
      <c r="B3451" s="1">
        <v>42586</v>
      </c>
      <c r="C3451" t="s">
        <v>3025</v>
      </c>
      <c r="D3451" t="s">
        <v>2013</v>
      </c>
      <c r="E3451" t="s">
        <v>27</v>
      </c>
      <c r="F3451" t="s">
        <v>28</v>
      </c>
      <c r="G3451" t="s">
        <v>77</v>
      </c>
      <c r="H3451" t="s">
        <v>205</v>
      </c>
      <c r="I3451" t="s">
        <v>63</v>
      </c>
      <c r="J3451" t="s">
        <v>1173</v>
      </c>
      <c r="K3451" t="s">
        <v>33</v>
      </c>
      <c r="L3451" t="s">
        <v>34</v>
      </c>
      <c r="M3451" t="s">
        <v>35</v>
      </c>
      <c r="N3451" s="1">
        <v>42588</v>
      </c>
      <c r="O3451" t="s">
        <v>1174</v>
      </c>
      <c r="P3451" s="3" t="s">
        <v>1175</v>
      </c>
      <c r="Q3451" t="s">
        <v>1176</v>
      </c>
      <c r="R3451">
        <v>46</v>
      </c>
      <c r="S3451" t="s">
        <v>9460</v>
      </c>
      <c r="T3451" s="2">
        <v>0.01</v>
      </c>
      <c r="U3451" t="s">
        <v>4541</v>
      </c>
      <c r="V3451" t="s">
        <v>9461</v>
      </c>
      <c r="W3451" t="s">
        <v>1180</v>
      </c>
      <c r="X3451" t="s">
        <v>9462</v>
      </c>
      <c r="Y3451" s="3">
        <f>VALUE(SUBSTITUTE(Table1[[#This Row],[Order Total]],"$",""))</f>
        <v>2639.75</v>
      </c>
      <c r="Z3451">
        <f>VALUE(SUBSTITUTE(Table1[[#This Row],[Total]],"$",""))</f>
        <v>2589.54</v>
      </c>
      <c r="AA3451" s="3">
        <f>Table1[[#This Row],[Order Total Number]]-Table1[[#This Row],[Total Number]]</f>
        <v>50.210000000000036</v>
      </c>
      <c r="AB3451">
        <f>VALUE(SUBSTITUTE(Table1[[#This Row],[Shipping Cost]],"$",""))</f>
        <v>26.3</v>
      </c>
      <c r="AC3451">
        <f>VALUE(SUBSTITUTE(Table1[[#This Row],[Discount $]],"$",""))</f>
        <v>27.26</v>
      </c>
      <c r="AD3451">
        <f>VALUE(SUBSTITUTE(Table1[[#This Row],[Retail Price]],"$",""))</f>
        <v>120.97</v>
      </c>
      <c r="AE3451" s="4">
        <f>(Table1[[#This Row],[Retail Price Number]]*Table1[[#This Row],[Order Quantity]])-Table1[[#This Row],[Discount $ Number]]+Table1[[#This Row],[Shipping Cost Number]]</f>
        <v>5563.66</v>
      </c>
      <c r="AF3451">
        <f>Table1[[#This Row],[Retail Price Number]]*Table1[[#This Row],[Order Quantity]]-Table1[[#This Row],[Discount $ Number]]</f>
        <v>5537.36</v>
      </c>
      <c r="AG3451">
        <f>(Table1[[#This Row],[Retail Price Number]]*Table1[[#This Row],[Order Quantity]])-Table1[[#This Row],[Discount $ Number]]-Table1[[#This Row],[Shipping Cost Number]]</f>
        <v>5511.0599999999995</v>
      </c>
      <c r="AH3451">
        <f>Table1[[#This Row],[Retail Price Number]]*Table1[[#This Row],[Order Quantity]]</f>
        <v>5564.62</v>
      </c>
      <c r="AI3451">
        <f>YEAR(Table1[[#This Row],[Order Date]])</f>
        <v>2016</v>
      </c>
    </row>
    <row r="3452" spans="1:35" x14ac:dyDescent="0.3">
      <c r="A3452" t="s">
        <v>5318</v>
      </c>
      <c r="B3452" s="1">
        <v>42347</v>
      </c>
      <c r="C3452" t="s">
        <v>273</v>
      </c>
      <c r="D3452" t="s">
        <v>162</v>
      </c>
      <c r="E3452" t="s">
        <v>46</v>
      </c>
      <c r="F3452" t="s">
        <v>47</v>
      </c>
      <c r="G3452" t="s">
        <v>91</v>
      </c>
      <c r="H3452" t="s">
        <v>107</v>
      </c>
      <c r="I3452" t="s">
        <v>63</v>
      </c>
      <c r="J3452" t="s">
        <v>832</v>
      </c>
      <c r="K3452" t="s">
        <v>94</v>
      </c>
      <c r="L3452" t="s">
        <v>95</v>
      </c>
      <c r="M3452" t="s">
        <v>35</v>
      </c>
      <c r="N3452" s="1">
        <v>42347</v>
      </c>
      <c r="O3452" t="s">
        <v>833</v>
      </c>
      <c r="P3452" s="3" t="s">
        <v>834</v>
      </c>
      <c r="Q3452" t="s">
        <v>774</v>
      </c>
      <c r="R3452">
        <v>39</v>
      </c>
      <c r="S3452" t="s">
        <v>1059</v>
      </c>
      <c r="T3452" s="2">
        <v>0.01</v>
      </c>
      <c r="U3452" t="s">
        <v>6883</v>
      </c>
      <c r="V3452" t="s">
        <v>6042</v>
      </c>
      <c r="W3452" t="s">
        <v>838</v>
      </c>
      <c r="X3452" t="s">
        <v>6884</v>
      </c>
      <c r="Y3452" s="3">
        <f>VALUE(SUBSTITUTE(Table1[[#This Row],[Order Total]],"$",""))</f>
        <v>116.55</v>
      </c>
      <c r="Z3452">
        <f>VALUE(SUBSTITUTE(Table1[[#This Row],[Total]],"$",""))</f>
        <v>118.59</v>
      </c>
      <c r="AA3452" s="3">
        <f>Table1[[#This Row],[Order Total Number]]-Table1[[#This Row],[Total Number]]</f>
        <v>-2.0400000000000063</v>
      </c>
      <c r="AB3452">
        <f>VALUE(SUBSTITUTE(Table1[[#This Row],[Shipping Cost]],"$",""))</f>
        <v>2.04</v>
      </c>
      <c r="AC3452">
        <f>VALUE(SUBSTITUTE(Table1[[#This Row],[Discount $]],"$",""))</f>
        <v>12.95</v>
      </c>
      <c r="AD3452">
        <f>VALUE(SUBSTITUTE(Table1[[#This Row],[Retail Price]],"$",""))</f>
        <v>5.18</v>
      </c>
      <c r="AE3452" s="4">
        <f>(Table1[[#This Row],[Retail Price Number]]*Table1[[#This Row],[Order Quantity]])-Table1[[#This Row],[Discount $ Number]]+Table1[[#This Row],[Shipping Cost Number]]</f>
        <v>191.10999999999999</v>
      </c>
      <c r="AF3452">
        <f>Table1[[#This Row],[Retail Price Number]]*Table1[[#This Row],[Order Quantity]]-Table1[[#This Row],[Discount $ Number]]</f>
        <v>189.07</v>
      </c>
      <c r="AG3452">
        <f>(Table1[[#This Row],[Retail Price Number]]*Table1[[#This Row],[Order Quantity]])-Table1[[#This Row],[Discount $ Number]]-Table1[[#This Row],[Shipping Cost Number]]</f>
        <v>187.03</v>
      </c>
      <c r="AH3452">
        <f>Table1[[#This Row],[Retail Price Number]]*Table1[[#This Row],[Order Quantity]]</f>
        <v>202.01999999999998</v>
      </c>
      <c r="AI3452">
        <f>YEAR(Table1[[#This Row],[Order Date]])</f>
        <v>2015</v>
      </c>
    </row>
    <row r="3453" spans="1:35" x14ac:dyDescent="0.3">
      <c r="A3453" t="s">
        <v>5318</v>
      </c>
      <c r="B3453" s="1">
        <v>42357</v>
      </c>
      <c r="C3453" t="s">
        <v>947</v>
      </c>
      <c r="D3453" t="s">
        <v>948</v>
      </c>
      <c r="E3453" t="s">
        <v>46</v>
      </c>
      <c r="F3453" t="s">
        <v>47</v>
      </c>
      <c r="G3453" t="s">
        <v>29</v>
      </c>
      <c r="H3453" t="s">
        <v>48</v>
      </c>
      <c r="I3453" t="s">
        <v>63</v>
      </c>
      <c r="J3453" t="s">
        <v>832</v>
      </c>
      <c r="K3453" t="s">
        <v>94</v>
      </c>
      <c r="L3453" t="s">
        <v>95</v>
      </c>
      <c r="M3453" t="s">
        <v>35</v>
      </c>
      <c r="N3453" s="1">
        <v>42359</v>
      </c>
      <c r="O3453" t="s">
        <v>833</v>
      </c>
      <c r="P3453" s="3" t="s">
        <v>834</v>
      </c>
      <c r="Q3453" t="s">
        <v>774</v>
      </c>
      <c r="R3453">
        <v>35</v>
      </c>
      <c r="S3453" t="s">
        <v>1059</v>
      </c>
      <c r="T3453" s="2">
        <v>7.0000000000000007E-2</v>
      </c>
      <c r="U3453" t="s">
        <v>6883</v>
      </c>
      <c r="V3453" t="s">
        <v>6042</v>
      </c>
      <c r="W3453" t="s">
        <v>838</v>
      </c>
      <c r="X3453" t="s">
        <v>6884</v>
      </c>
      <c r="Y3453" s="3">
        <f>VALUE(SUBSTITUTE(Table1[[#This Row],[Order Total]],"$",""))</f>
        <v>116.55</v>
      </c>
      <c r="Z3453">
        <f>VALUE(SUBSTITUTE(Table1[[#This Row],[Total]],"$",""))</f>
        <v>118.59</v>
      </c>
      <c r="AA3453" s="3">
        <f>Table1[[#This Row],[Order Total Number]]-Table1[[#This Row],[Total Number]]</f>
        <v>-2.0400000000000063</v>
      </c>
      <c r="AB3453">
        <f>VALUE(SUBSTITUTE(Table1[[#This Row],[Shipping Cost]],"$",""))</f>
        <v>2.04</v>
      </c>
      <c r="AC3453">
        <f>VALUE(SUBSTITUTE(Table1[[#This Row],[Discount $]],"$",""))</f>
        <v>12.95</v>
      </c>
      <c r="AD3453">
        <f>VALUE(SUBSTITUTE(Table1[[#This Row],[Retail Price]],"$",""))</f>
        <v>5.18</v>
      </c>
      <c r="AE3453" s="4">
        <f>(Table1[[#This Row],[Retail Price Number]]*Table1[[#This Row],[Order Quantity]])-Table1[[#This Row],[Discount $ Number]]+Table1[[#This Row],[Shipping Cost Number]]</f>
        <v>170.39</v>
      </c>
      <c r="AF3453">
        <f>Table1[[#This Row],[Retail Price Number]]*Table1[[#This Row],[Order Quantity]]-Table1[[#This Row],[Discount $ Number]]</f>
        <v>168.35</v>
      </c>
      <c r="AG3453">
        <f>(Table1[[#This Row],[Retail Price Number]]*Table1[[#This Row],[Order Quantity]])-Table1[[#This Row],[Discount $ Number]]-Table1[[#This Row],[Shipping Cost Number]]</f>
        <v>166.31</v>
      </c>
      <c r="AH3453">
        <f>Table1[[#This Row],[Retail Price Number]]*Table1[[#This Row],[Order Quantity]]</f>
        <v>181.29999999999998</v>
      </c>
      <c r="AI3453">
        <f>YEAR(Table1[[#This Row],[Order Date]])</f>
        <v>2015</v>
      </c>
    </row>
    <row r="3454" spans="1:35" x14ac:dyDescent="0.3">
      <c r="A3454" t="s">
        <v>7897</v>
      </c>
      <c r="B3454" s="1">
        <v>42208</v>
      </c>
      <c r="C3454" t="s">
        <v>2106</v>
      </c>
      <c r="D3454" t="s">
        <v>610</v>
      </c>
      <c r="E3454" t="s">
        <v>27</v>
      </c>
      <c r="F3454" t="s">
        <v>28</v>
      </c>
      <c r="G3454" t="s">
        <v>77</v>
      </c>
      <c r="H3454" t="s">
        <v>62</v>
      </c>
      <c r="I3454" t="s">
        <v>121</v>
      </c>
      <c r="J3454" t="s">
        <v>853</v>
      </c>
      <c r="K3454" t="s">
        <v>94</v>
      </c>
      <c r="L3454" t="s">
        <v>34</v>
      </c>
      <c r="M3454" t="s">
        <v>35</v>
      </c>
      <c r="N3454" s="1">
        <v>42215</v>
      </c>
      <c r="O3454" t="s">
        <v>854</v>
      </c>
      <c r="P3454" s="3" t="s">
        <v>855</v>
      </c>
      <c r="Q3454" t="s">
        <v>856</v>
      </c>
      <c r="R3454">
        <v>16</v>
      </c>
      <c r="S3454" t="s">
        <v>7898</v>
      </c>
      <c r="T3454" s="2">
        <v>0.04</v>
      </c>
      <c r="U3454" t="s">
        <v>2456</v>
      </c>
      <c r="V3454" t="s">
        <v>7899</v>
      </c>
      <c r="W3454" t="s">
        <v>618</v>
      </c>
      <c r="X3454" t="s">
        <v>7900</v>
      </c>
      <c r="Y3454" s="3">
        <f>VALUE(SUBSTITUTE(Table1[[#This Row],[Order Total]],"$",""))</f>
        <v>4024.95</v>
      </c>
      <c r="Z3454">
        <f>VALUE(SUBSTITUTE(Table1[[#This Row],[Total]],"$",""))</f>
        <v>5564.45</v>
      </c>
      <c r="AA3454" s="3">
        <f>Table1[[#This Row],[Order Total Number]]-Table1[[#This Row],[Total Number]]</f>
        <v>-1539.5</v>
      </c>
      <c r="AB3454">
        <f>VALUE(SUBSTITUTE(Table1[[#This Row],[Shipping Cost]],"$",""))</f>
        <v>24.49</v>
      </c>
      <c r="AC3454">
        <f>VALUE(SUBSTITUTE(Table1[[#This Row],[Discount $]],"$",""))</f>
        <v>65.400000000000006</v>
      </c>
      <c r="AD3454">
        <f>VALUE(SUBSTITUTE(Table1[[#This Row],[Retail Price]],"$",""))</f>
        <v>599.99</v>
      </c>
      <c r="AE3454" s="4">
        <f>(Table1[[#This Row],[Retail Price Number]]*Table1[[#This Row],[Order Quantity]])-Table1[[#This Row],[Discount $ Number]]+Table1[[#This Row],[Shipping Cost Number]]</f>
        <v>9558.93</v>
      </c>
      <c r="AF3454">
        <f>Table1[[#This Row],[Retail Price Number]]*Table1[[#This Row],[Order Quantity]]-Table1[[#This Row],[Discount $ Number]]</f>
        <v>9534.44</v>
      </c>
      <c r="AG3454">
        <f>(Table1[[#This Row],[Retail Price Number]]*Table1[[#This Row],[Order Quantity]])-Table1[[#This Row],[Discount $ Number]]-Table1[[#This Row],[Shipping Cost Number]]</f>
        <v>9509.9500000000007</v>
      </c>
      <c r="AH3454">
        <f>Table1[[#This Row],[Retail Price Number]]*Table1[[#This Row],[Order Quantity]]</f>
        <v>9599.84</v>
      </c>
      <c r="AI3454">
        <f>YEAR(Table1[[#This Row],[Order Date]])</f>
        <v>2015</v>
      </c>
    </row>
    <row r="3455" spans="1:35" x14ac:dyDescent="0.3">
      <c r="A3455" t="s">
        <v>7897</v>
      </c>
      <c r="B3455" s="1">
        <v>41475</v>
      </c>
      <c r="C3455" t="s">
        <v>2959</v>
      </c>
      <c r="D3455" t="s">
        <v>144</v>
      </c>
      <c r="E3455" t="s">
        <v>46</v>
      </c>
      <c r="F3455" t="s">
        <v>47</v>
      </c>
      <c r="G3455" t="s">
        <v>77</v>
      </c>
      <c r="H3455" t="s">
        <v>107</v>
      </c>
      <c r="I3455" t="s">
        <v>31</v>
      </c>
      <c r="J3455" t="s">
        <v>1853</v>
      </c>
      <c r="K3455" t="s">
        <v>94</v>
      </c>
      <c r="L3455" t="s">
        <v>34</v>
      </c>
      <c r="M3455" t="s">
        <v>35</v>
      </c>
      <c r="N3455" s="1">
        <v>41477</v>
      </c>
      <c r="O3455" t="s">
        <v>1854</v>
      </c>
      <c r="P3455" s="3" t="s">
        <v>1855</v>
      </c>
      <c r="Q3455" t="s">
        <v>1856</v>
      </c>
      <c r="R3455">
        <v>22</v>
      </c>
      <c r="S3455" t="s">
        <v>10976</v>
      </c>
      <c r="T3455" s="2">
        <v>0.1</v>
      </c>
      <c r="U3455" t="s">
        <v>10977</v>
      </c>
      <c r="V3455" t="s">
        <v>10978</v>
      </c>
      <c r="W3455" t="s">
        <v>165</v>
      </c>
      <c r="X3455" t="s">
        <v>10979</v>
      </c>
      <c r="Y3455" s="3">
        <f>VALUE(SUBSTITUTE(Table1[[#This Row],[Order Total]],"$",""))</f>
        <v>6527.85</v>
      </c>
      <c r="Z3455">
        <f>VALUE(SUBSTITUTE(Table1[[#This Row],[Total]],"$",""))</f>
        <v>6544.36</v>
      </c>
      <c r="AA3455" s="3">
        <f>Table1[[#This Row],[Order Total Number]]-Table1[[#This Row],[Total Number]]</f>
        <v>-16.509999999999309</v>
      </c>
      <c r="AB3455">
        <f>VALUE(SUBSTITUTE(Table1[[#This Row],[Shipping Cost]],"$",""))</f>
        <v>4</v>
      </c>
      <c r="AC3455">
        <f>VALUE(SUBSTITUTE(Table1[[#This Row],[Discount $]],"$",""))</f>
        <v>326.91000000000003</v>
      </c>
      <c r="AD3455">
        <f>VALUE(SUBSTITUTE(Table1[[#This Row],[Retail Price]],"$",""))</f>
        <v>152.47999999999999</v>
      </c>
      <c r="AE3455" s="4">
        <f>(Table1[[#This Row],[Retail Price Number]]*Table1[[#This Row],[Order Quantity]])-Table1[[#This Row],[Discount $ Number]]+Table1[[#This Row],[Shipping Cost Number]]</f>
        <v>3031.65</v>
      </c>
      <c r="AF3455">
        <f>Table1[[#This Row],[Retail Price Number]]*Table1[[#This Row],[Order Quantity]]-Table1[[#This Row],[Discount $ Number]]</f>
        <v>3027.65</v>
      </c>
      <c r="AG3455">
        <f>(Table1[[#This Row],[Retail Price Number]]*Table1[[#This Row],[Order Quantity]])-Table1[[#This Row],[Discount $ Number]]-Table1[[#This Row],[Shipping Cost Number]]</f>
        <v>3023.65</v>
      </c>
      <c r="AH3455">
        <f>Table1[[#This Row],[Retail Price Number]]*Table1[[#This Row],[Order Quantity]]</f>
        <v>3354.56</v>
      </c>
      <c r="AI3455">
        <f>YEAR(Table1[[#This Row],[Order Date]])</f>
        <v>2013</v>
      </c>
    </row>
    <row r="3456" spans="1:35" x14ac:dyDescent="0.3">
      <c r="A3456" t="s">
        <v>5336</v>
      </c>
      <c r="B3456" s="1">
        <v>42386</v>
      </c>
      <c r="C3456" t="s">
        <v>3053</v>
      </c>
      <c r="D3456" t="s">
        <v>766</v>
      </c>
      <c r="E3456" t="s">
        <v>27</v>
      </c>
      <c r="F3456" t="s">
        <v>28</v>
      </c>
      <c r="G3456" t="s">
        <v>77</v>
      </c>
      <c r="H3456" t="s">
        <v>217</v>
      </c>
      <c r="I3456" t="s">
        <v>92</v>
      </c>
      <c r="J3456" t="s">
        <v>601</v>
      </c>
      <c r="K3456" t="s">
        <v>94</v>
      </c>
      <c r="L3456" t="s">
        <v>34</v>
      </c>
      <c r="M3456" t="s">
        <v>35</v>
      </c>
      <c r="N3456" s="1">
        <v>42386</v>
      </c>
      <c r="O3456" t="s">
        <v>602</v>
      </c>
      <c r="P3456" s="3" t="s">
        <v>603</v>
      </c>
      <c r="Q3456" t="s">
        <v>258</v>
      </c>
      <c r="R3456">
        <v>23</v>
      </c>
      <c r="S3456" t="s">
        <v>5337</v>
      </c>
      <c r="T3456" s="2">
        <v>0.02</v>
      </c>
      <c r="U3456" t="s">
        <v>5338</v>
      </c>
      <c r="V3456" t="s">
        <v>5339</v>
      </c>
      <c r="W3456" t="s">
        <v>606</v>
      </c>
      <c r="X3456" t="s">
        <v>5340</v>
      </c>
      <c r="Y3456" s="3">
        <f>VALUE(SUBSTITUTE(Table1[[#This Row],[Order Total]],"$",""))</f>
        <v>253.09</v>
      </c>
      <c r="Z3456">
        <f>VALUE(SUBSTITUTE(Table1[[#This Row],[Total]],"$",""))</f>
        <v>253.25</v>
      </c>
      <c r="AA3456" s="3">
        <f>Table1[[#This Row],[Order Total Number]]-Table1[[#This Row],[Total Number]]</f>
        <v>-0.15999999999999659</v>
      </c>
      <c r="AB3456">
        <f>VALUE(SUBSTITUTE(Table1[[#This Row],[Shipping Cost]],"$",""))</f>
        <v>7.72</v>
      </c>
      <c r="AC3456">
        <f>VALUE(SUBSTITUTE(Table1[[#This Row],[Discount $]],"$",""))</f>
        <v>29.23</v>
      </c>
      <c r="AD3456">
        <f>VALUE(SUBSTITUTE(Table1[[#This Row],[Retail Price]],"$",""))</f>
        <v>7.3</v>
      </c>
      <c r="AE3456" s="4">
        <f>(Table1[[#This Row],[Retail Price Number]]*Table1[[#This Row],[Order Quantity]])-Table1[[#This Row],[Discount $ Number]]+Table1[[#This Row],[Shipping Cost Number]]</f>
        <v>146.39000000000001</v>
      </c>
      <c r="AF3456">
        <f>Table1[[#This Row],[Retail Price Number]]*Table1[[#This Row],[Order Quantity]]-Table1[[#This Row],[Discount $ Number]]</f>
        <v>138.67000000000002</v>
      </c>
      <c r="AG3456">
        <f>(Table1[[#This Row],[Retail Price Number]]*Table1[[#This Row],[Order Quantity]])-Table1[[#This Row],[Discount $ Number]]-Table1[[#This Row],[Shipping Cost Number]]</f>
        <v>130.95000000000002</v>
      </c>
      <c r="AH3456">
        <f>Table1[[#This Row],[Retail Price Number]]*Table1[[#This Row],[Order Quantity]]</f>
        <v>167.9</v>
      </c>
      <c r="AI3456">
        <f>YEAR(Table1[[#This Row],[Order Date]])</f>
        <v>2016</v>
      </c>
    </row>
    <row r="3457" spans="1:35" x14ac:dyDescent="0.3">
      <c r="A3457" t="s">
        <v>5336</v>
      </c>
      <c r="B3457" s="1">
        <v>42735</v>
      </c>
      <c r="C3457" t="s">
        <v>866</v>
      </c>
      <c r="D3457" t="s">
        <v>867</v>
      </c>
      <c r="E3457" t="s">
        <v>27</v>
      </c>
      <c r="F3457" t="s">
        <v>28</v>
      </c>
      <c r="G3457" t="s">
        <v>91</v>
      </c>
      <c r="H3457" t="s">
        <v>289</v>
      </c>
      <c r="I3457" t="s">
        <v>121</v>
      </c>
      <c r="J3457" t="s">
        <v>3615</v>
      </c>
      <c r="K3457" t="s">
        <v>94</v>
      </c>
      <c r="L3457" t="s">
        <v>95</v>
      </c>
      <c r="M3457" t="s">
        <v>35</v>
      </c>
      <c r="N3457" s="1">
        <v>42370</v>
      </c>
      <c r="O3457" t="s">
        <v>424</v>
      </c>
      <c r="P3457" s="3" t="s">
        <v>3616</v>
      </c>
      <c r="Q3457" t="s">
        <v>3617</v>
      </c>
      <c r="R3457">
        <v>19</v>
      </c>
      <c r="S3457" t="s">
        <v>6360</v>
      </c>
      <c r="T3457" s="2">
        <v>0.01</v>
      </c>
      <c r="U3457" t="s">
        <v>6361</v>
      </c>
      <c r="V3457" t="s">
        <v>6362</v>
      </c>
      <c r="W3457" t="s">
        <v>3619</v>
      </c>
      <c r="X3457" t="s">
        <v>4886</v>
      </c>
      <c r="Y3457" s="3">
        <f>VALUE(SUBSTITUTE(Table1[[#This Row],[Order Total]],"$",""))</f>
        <v>400.03</v>
      </c>
      <c r="Z3457">
        <f>VALUE(SUBSTITUTE(Table1[[#This Row],[Total]],"$",""))</f>
        <v>407.33</v>
      </c>
      <c r="AA3457" s="3">
        <f>Table1[[#This Row],[Order Total Number]]-Table1[[#This Row],[Total Number]]</f>
        <v>-7.3000000000000114</v>
      </c>
      <c r="AB3457">
        <f>VALUE(SUBSTITUTE(Table1[[#This Row],[Shipping Cost]],"$",""))</f>
        <v>2.99</v>
      </c>
      <c r="AC3457">
        <f>VALUE(SUBSTITUTE(Table1[[#This Row],[Discount $]],"$",""))</f>
        <v>4.2</v>
      </c>
      <c r="AD3457">
        <f>VALUE(SUBSTITUTE(Table1[[#This Row],[Retail Price]],"$",""))</f>
        <v>5.58</v>
      </c>
      <c r="AE3457" s="4">
        <f>(Table1[[#This Row],[Retail Price Number]]*Table1[[#This Row],[Order Quantity]])-Table1[[#This Row],[Discount $ Number]]+Table1[[#This Row],[Shipping Cost Number]]</f>
        <v>104.80999999999999</v>
      </c>
      <c r="AF3457">
        <f>Table1[[#This Row],[Retail Price Number]]*Table1[[#This Row],[Order Quantity]]-Table1[[#This Row],[Discount $ Number]]</f>
        <v>101.82</v>
      </c>
      <c r="AG3457">
        <f>(Table1[[#This Row],[Retail Price Number]]*Table1[[#This Row],[Order Quantity]])-Table1[[#This Row],[Discount $ Number]]-Table1[[#This Row],[Shipping Cost Number]]</f>
        <v>98.83</v>
      </c>
      <c r="AH3457">
        <f>Table1[[#This Row],[Retail Price Number]]*Table1[[#This Row],[Order Quantity]]</f>
        <v>106.02</v>
      </c>
      <c r="AI3457">
        <f>YEAR(Table1[[#This Row],[Order Date]])</f>
        <v>2016</v>
      </c>
    </row>
    <row r="3458" spans="1:35" x14ac:dyDescent="0.3">
      <c r="A3458" t="s">
        <v>5336</v>
      </c>
      <c r="B3458" s="1">
        <v>42357</v>
      </c>
      <c r="C3458" t="s">
        <v>947</v>
      </c>
      <c r="D3458" t="s">
        <v>948</v>
      </c>
      <c r="E3458" t="s">
        <v>46</v>
      </c>
      <c r="F3458" t="s">
        <v>47</v>
      </c>
      <c r="G3458" t="s">
        <v>91</v>
      </c>
      <c r="H3458" t="s">
        <v>48</v>
      </c>
      <c r="I3458" t="s">
        <v>121</v>
      </c>
      <c r="J3458" t="s">
        <v>885</v>
      </c>
      <c r="K3458" t="s">
        <v>94</v>
      </c>
      <c r="L3458" t="s">
        <v>34</v>
      </c>
      <c r="M3458" t="s">
        <v>35</v>
      </c>
      <c r="N3458" s="1">
        <v>42359</v>
      </c>
      <c r="O3458" t="s">
        <v>886</v>
      </c>
      <c r="P3458" s="3" t="s">
        <v>295</v>
      </c>
      <c r="Q3458" t="s">
        <v>887</v>
      </c>
      <c r="R3458">
        <v>50</v>
      </c>
      <c r="S3458" t="s">
        <v>4179</v>
      </c>
      <c r="T3458" s="2">
        <v>7.0000000000000007E-2</v>
      </c>
      <c r="U3458" t="s">
        <v>4180</v>
      </c>
      <c r="V3458" t="s">
        <v>2600</v>
      </c>
      <c r="W3458" t="s">
        <v>891</v>
      </c>
      <c r="X3458" t="s">
        <v>3886</v>
      </c>
      <c r="Y3458" s="3">
        <f>VALUE(SUBSTITUTE(Table1[[#This Row],[Order Total]],"$",""))</f>
        <v>300.56</v>
      </c>
      <c r="Z3458">
        <f>VALUE(SUBSTITUTE(Table1[[#This Row],[Total]],"$",""))</f>
        <v>305.06</v>
      </c>
      <c r="AA3458" s="3">
        <f>Table1[[#This Row],[Order Total Number]]-Table1[[#This Row],[Total Number]]</f>
        <v>-4.5</v>
      </c>
      <c r="AB3458">
        <f>VALUE(SUBSTITUTE(Table1[[#This Row],[Shipping Cost]],"$",""))</f>
        <v>4.5</v>
      </c>
      <c r="AC3458">
        <f>VALUE(SUBSTITUTE(Table1[[#This Row],[Discount $]],"$",""))</f>
        <v>26.14</v>
      </c>
      <c r="AD3458">
        <f>VALUE(SUBSTITUTE(Table1[[#This Row],[Retail Price]],"$",""))</f>
        <v>10.89</v>
      </c>
      <c r="AE3458" s="4">
        <f>(Table1[[#This Row],[Retail Price Number]]*Table1[[#This Row],[Order Quantity]])-Table1[[#This Row],[Discount $ Number]]+Table1[[#This Row],[Shipping Cost Number]]</f>
        <v>522.86</v>
      </c>
      <c r="AF3458">
        <f>Table1[[#This Row],[Retail Price Number]]*Table1[[#This Row],[Order Quantity]]-Table1[[#This Row],[Discount $ Number]]</f>
        <v>518.36</v>
      </c>
      <c r="AG3458">
        <f>(Table1[[#This Row],[Retail Price Number]]*Table1[[#This Row],[Order Quantity]])-Table1[[#This Row],[Discount $ Number]]-Table1[[#This Row],[Shipping Cost Number]]</f>
        <v>513.86</v>
      </c>
      <c r="AH3458">
        <f>Table1[[#This Row],[Retail Price Number]]*Table1[[#This Row],[Order Quantity]]</f>
        <v>544.5</v>
      </c>
      <c r="AI3458">
        <f>YEAR(Table1[[#This Row],[Order Date]])</f>
        <v>2015</v>
      </c>
    </row>
    <row r="3459" spans="1:35" x14ac:dyDescent="0.3">
      <c r="A3459" t="s">
        <v>5336</v>
      </c>
      <c r="B3459" s="1">
        <v>42463</v>
      </c>
      <c r="C3459" t="s">
        <v>798</v>
      </c>
      <c r="D3459" t="s">
        <v>61</v>
      </c>
      <c r="E3459" t="s">
        <v>27</v>
      </c>
      <c r="F3459" t="s">
        <v>28</v>
      </c>
      <c r="G3459" t="s">
        <v>29</v>
      </c>
      <c r="H3459" t="s">
        <v>62</v>
      </c>
      <c r="I3459" t="s">
        <v>196</v>
      </c>
      <c r="J3459" t="s">
        <v>2623</v>
      </c>
      <c r="K3459" t="s">
        <v>94</v>
      </c>
      <c r="L3459" t="s">
        <v>34</v>
      </c>
      <c r="M3459" t="s">
        <v>156</v>
      </c>
      <c r="N3459" s="1">
        <v>42463</v>
      </c>
      <c r="O3459" t="s">
        <v>2624</v>
      </c>
      <c r="P3459" s="3" t="s">
        <v>2625</v>
      </c>
      <c r="Q3459" t="s">
        <v>2626</v>
      </c>
      <c r="R3459">
        <v>6</v>
      </c>
      <c r="S3459" t="s">
        <v>8121</v>
      </c>
      <c r="T3459" s="2">
        <v>0.02</v>
      </c>
      <c r="U3459" t="s">
        <v>3984</v>
      </c>
      <c r="V3459" t="s">
        <v>8122</v>
      </c>
      <c r="W3459" t="s">
        <v>1234</v>
      </c>
      <c r="X3459" t="s">
        <v>8123</v>
      </c>
      <c r="Y3459" s="3">
        <f>VALUE(SUBSTITUTE(Table1[[#This Row],[Order Total]],"$",""))</f>
        <v>261.77</v>
      </c>
      <c r="Z3459">
        <f>VALUE(SUBSTITUTE(Table1[[#This Row],[Total]],"$",""))</f>
        <v>268.95</v>
      </c>
      <c r="AA3459" s="3">
        <f>Table1[[#This Row],[Order Total Number]]-Table1[[#This Row],[Total Number]]</f>
        <v>-7.1800000000000068</v>
      </c>
      <c r="AB3459">
        <f>VALUE(SUBSTITUTE(Table1[[#This Row],[Shipping Cost]],"$",""))</f>
        <v>7.28</v>
      </c>
      <c r="AC3459">
        <f>VALUE(SUBSTITUTE(Table1[[#This Row],[Discount $]],"$",""))</f>
        <v>2.58</v>
      </c>
      <c r="AD3459">
        <f>VALUE(SUBSTITUTE(Table1[[#This Row],[Retail Price]],"$",""))</f>
        <v>9.3800000000000008</v>
      </c>
      <c r="AE3459" s="4">
        <f>(Table1[[#This Row],[Retail Price Number]]*Table1[[#This Row],[Order Quantity]])-Table1[[#This Row],[Discount $ Number]]+Table1[[#This Row],[Shipping Cost Number]]</f>
        <v>60.980000000000004</v>
      </c>
      <c r="AF3459">
        <f>Table1[[#This Row],[Retail Price Number]]*Table1[[#This Row],[Order Quantity]]-Table1[[#This Row],[Discount $ Number]]</f>
        <v>53.7</v>
      </c>
      <c r="AG3459">
        <f>(Table1[[#This Row],[Retail Price Number]]*Table1[[#This Row],[Order Quantity]])-Table1[[#This Row],[Discount $ Number]]-Table1[[#This Row],[Shipping Cost Number]]</f>
        <v>46.42</v>
      </c>
      <c r="AH3459">
        <f>Table1[[#This Row],[Retail Price Number]]*Table1[[#This Row],[Order Quantity]]</f>
        <v>56.28</v>
      </c>
      <c r="AI3459">
        <f>YEAR(Table1[[#This Row],[Order Date]])</f>
        <v>2016</v>
      </c>
    </row>
    <row r="3460" spans="1:35" x14ac:dyDescent="0.3">
      <c r="A3460" t="s">
        <v>5336</v>
      </c>
      <c r="B3460" s="1">
        <v>42597</v>
      </c>
      <c r="C3460" t="s">
        <v>530</v>
      </c>
      <c r="D3460" t="s">
        <v>531</v>
      </c>
      <c r="E3460" t="s">
        <v>27</v>
      </c>
      <c r="F3460" t="s">
        <v>28</v>
      </c>
      <c r="G3460" t="s">
        <v>29</v>
      </c>
      <c r="H3460" t="s">
        <v>30</v>
      </c>
      <c r="I3460" t="s">
        <v>92</v>
      </c>
      <c r="J3460" t="s">
        <v>1853</v>
      </c>
      <c r="K3460" t="s">
        <v>33</v>
      </c>
      <c r="L3460" t="s">
        <v>34</v>
      </c>
      <c r="M3460" t="s">
        <v>156</v>
      </c>
      <c r="N3460" s="1">
        <v>42602</v>
      </c>
      <c r="O3460" t="s">
        <v>1854</v>
      </c>
      <c r="P3460" s="3" t="s">
        <v>1855</v>
      </c>
      <c r="Q3460" t="s">
        <v>1856</v>
      </c>
      <c r="R3460">
        <v>21</v>
      </c>
      <c r="S3460" t="s">
        <v>9197</v>
      </c>
      <c r="T3460" s="2">
        <v>0.08</v>
      </c>
      <c r="U3460" t="s">
        <v>9198</v>
      </c>
      <c r="V3460" t="s">
        <v>9199</v>
      </c>
      <c r="W3460" t="s">
        <v>165</v>
      </c>
      <c r="X3460" t="s">
        <v>9200</v>
      </c>
      <c r="Y3460" s="3">
        <f>VALUE(SUBSTITUTE(Table1[[#This Row],[Order Total]],"$",""))</f>
        <v>3705.58</v>
      </c>
      <c r="Z3460">
        <f>VALUE(SUBSTITUTE(Table1[[#This Row],[Total]],"$",""))</f>
        <v>3012.01</v>
      </c>
      <c r="AA3460" s="3">
        <f>Table1[[#This Row],[Order Total Number]]-Table1[[#This Row],[Total Number]]</f>
        <v>693.56999999999971</v>
      </c>
      <c r="AB3460">
        <f>VALUE(SUBSTITUTE(Table1[[#This Row],[Shipping Cost]],"$",""))</f>
        <v>4</v>
      </c>
      <c r="AC3460">
        <f>VALUE(SUBSTITUTE(Table1[[#This Row],[Discount $]],"$",""))</f>
        <v>124.19</v>
      </c>
      <c r="AD3460">
        <f>VALUE(SUBSTITUTE(Table1[[#This Row],[Retail Price]],"$",""))</f>
        <v>152.47999999999999</v>
      </c>
      <c r="AE3460" s="4">
        <f>(Table1[[#This Row],[Retail Price Number]]*Table1[[#This Row],[Order Quantity]])-Table1[[#This Row],[Discount $ Number]]+Table1[[#This Row],[Shipping Cost Number]]</f>
        <v>3081.89</v>
      </c>
      <c r="AF3460">
        <f>Table1[[#This Row],[Retail Price Number]]*Table1[[#This Row],[Order Quantity]]-Table1[[#This Row],[Discount $ Number]]</f>
        <v>3077.89</v>
      </c>
      <c r="AG3460">
        <f>(Table1[[#This Row],[Retail Price Number]]*Table1[[#This Row],[Order Quantity]])-Table1[[#This Row],[Discount $ Number]]-Table1[[#This Row],[Shipping Cost Number]]</f>
        <v>3073.89</v>
      </c>
      <c r="AH3460">
        <f>Table1[[#This Row],[Retail Price Number]]*Table1[[#This Row],[Order Quantity]]</f>
        <v>3202.08</v>
      </c>
      <c r="AI3460">
        <f>YEAR(Table1[[#This Row],[Order Date]])</f>
        <v>2016</v>
      </c>
    </row>
    <row r="3461" spans="1:35" x14ac:dyDescent="0.3">
      <c r="A3461" t="s">
        <v>5336</v>
      </c>
      <c r="B3461" s="1">
        <v>42714</v>
      </c>
      <c r="C3461" t="s">
        <v>89</v>
      </c>
      <c r="D3461" t="s">
        <v>90</v>
      </c>
      <c r="E3461" t="s">
        <v>27</v>
      </c>
      <c r="F3461" t="s">
        <v>28</v>
      </c>
      <c r="G3461" t="s">
        <v>91</v>
      </c>
      <c r="H3461" t="s">
        <v>30</v>
      </c>
      <c r="I3461" t="s">
        <v>121</v>
      </c>
      <c r="J3461" t="s">
        <v>885</v>
      </c>
      <c r="K3461" t="s">
        <v>33</v>
      </c>
      <c r="L3461" t="s">
        <v>34</v>
      </c>
      <c r="M3461" t="s">
        <v>35</v>
      </c>
      <c r="N3461" s="1">
        <v>42716</v>
      </c>
      <c r="O3461" t="s">
        <v>886</v>
      </c>
      <c r="P3461" s="3" t="s">
        <v>295</v>
      </c>
      <c r="Q3461" t="s">
        <v>887</v>
      </c>
      <c r="R3461">
        <v>29</v>
      </c>
      <c r="S3461" t="s">
        <v>7294</v>
      </c>
      <c r="T3461" s="2">
        <v>0.05</v>
      </c>
      <c r="U3461" t="s">
        <v>1202</v>
      </c>
      <c r="V3461" t="s">
        <v>10136</v>
      </c>
      <c r="W3461" t="s">
        <v>891</v>
      </c>
      <c r="X3461" t="s">
        <v>3743</v>
      </c>
      <c r="Y3461" s="3">
        <f>VALUE(SUBSTITUTE(Table1[[#This Row],[Order Total]],"$",""))</f>
        <v>34.049999999999997</v>
      </c>
      <c r="Z3461">
        <f>VALUE(SUBSTITUTE(Table1[[#This Row],[Total]],"$",""))</f>
        <v>34.56</v>
      </c>
      <c r="AA3461" s="3">
        <f>Table1[[#This Row],[Order Total Number]]-Table1[[#This Row],[Total Number]]</f>
        <v>-0.51000000000000512</v>
      </c>
      <c r="AB3461">
        <f>VALUE(SUBSTITUTE(Table1[[#This Row],[Shipping Cost]],"$",""))</f>
        <v>4.5</v>
      </c>
      <c r="AC3461">
        <f>VALUE(SUBSTITUTE(Table1[[#This Row],[Discount $]],"$",""))</f>
        <v>1.47</v>
      </c>
      <c r="AD3461">
        <f>VALUE(SUBSTITUTE(Table1[[#This Row],[Retail Price]],"$",""))</f>
        <v>10.89</v>
      </c>
      <c r="AE3461" s="4">
        <f>(Table1[[#This Row],[Retail Price Number]]*Table1[[#This Row],[Order Quantity]])-Table1[[#This Row],[Discount $ Number]]+Table1[[#This Row],[Shipping Cost Number]]</f>
        <v>318.83999999999997</v>
      </c>
      <c r="AF3461">
        <f>Table1[[#This Row],[Retail Price Number]]*Table1[[#This Row],[Order Quantity]]-Table1[[#This Row],[Discount $ Number]]</f>
        <v>314.33999999999997</v>
      </c>
      <c r="AG3461">
        <f>(Table1[[#This Row],[Retail Price Number]]*Table1[[#This Row],[Order Quantity]])-Table1[[#This Row],[Discount $ Number]]-Table1[[#This Row],[Shipping Cost Number]]</f>
        <v>309.83999999999997</v>
      </c>
      <c r="AH3461">
        <f>Table1[[#This Row],[Retail Price Number]]*Table1[[#This Row],[Order Quantity]]</f>
        <v>315.81</v>
      </c>
      <c r="AI3461">
        <f>YEAR(Table1[[#This Row],[Order Date]])</f>
        <v>2016</v>
      </c>
    </row>
    <row r="3462" spans="1:35" x14ac:dyDescent="0.3">
      <c r="A3462" t="s">
        <v>5336</v>
      </c>
      <c r="B3462" s="1">
        <v>42357</v>
      </c>
      <c r="C3462" t="s">
        <v>1467</v>
      </c>
      <c r="D3462" t="s">
        <v>1468</v>
      </c>
      <c r="E3462" t="s">
        <v>27</v>
      </c>
      <c r="F3462" t="s">
        <v>28</v>
      </c>
      <c r="G3462" t="s">
        <v>134</v>
      </c>
      <c r="H3462" t="s">
        <v>433</v>
      </c>
      <c r="I3462" t="s">
        <v>196</v>
      </c>
      <c r="J3462" t="s">
        <v>885</v>
      </c>
      <c r="K3462" t="s">
        <v>94</v>
      </c>
      <c r="L3462" t="s">
        <v>34</v>
      </c>
      <c r="M3462" t="s">
        <v>35</v>
      </c>
      <c r="N3462" s="1">
        <v>42359</v>
      </c>
      <c r="O3462" t="s">
        <v>886</v>
      </c>
      <c r="P3462" s="3" t="s">
        <v>295</v>
      </c>
      <c r="Q3462" t="s">
        <v>887</v>
      </c>
      <c r="R3462">
        <v>27</v>
      </c>
      <c r="S3462" t="s">
        <v>4179</v>
      </c>
      <c r="T3462" s="2">
        <v>0.03</v>
      </c>
      <c r="U3462" t="s">
        <v>4180</v>
      </c>
      <c r="V3462" t="s">
        <v>2600</v>
      </c>
      <c r="W3462" t="s">
        <v>891</v>
      </c>
      <c r="X3462" t="s">
        <v>3886</v>
      </c>
      <c r="Y3462" s="3">
        <f>VALUE(SUBSTITUTE(Table1[[#This Row],[Order Total]],"$",""))</f>
        <v>300.56</v>
      </c>
      <c r="Z3462">
        <f>VALUE(SUBSTITUTE(Table1[[#This Row],[Total]],"$",""))</f>
        <v>305.06</v>
      </c>
      <c r="AA3462" s="3">
        <f>Table1[[#This Row],[Order Total Number]]-Table1[[#This Row],[Total Number]]</f>
        <v>-4.5</v>
      </c>
      <c r="AB3462">
        <f>VALUE(SUBSTITUTE(Table1[[#This Row],[Shipping Cost]],"$",""))</f>
        <v>4.5</v>
      </c>
      <c r="AC3462">
        <f>VALUE(SUBSTITUTE(Table1[[#This Row],[Discount $]],"$",""))</f>
        <v>26.14</v>
      </c>
      <c r="AD3462">
        <f>VALUE(SUBSTITUTE(Table1[[#This Row],[Retail Price]],"$",""))</f>
        <v>10.89</v>
      </c>
      <c r="AE3462" s="4">
        <f>(Table1[[#This Row],[Retail Price Number]]*Table1[[#This Row],[Order Quantity]])-Table1[[#This Row],[Discount $ Number]]+Table1[[#This Row],[Shipping Cost Number]]</f>
        <v>272.39000000000004</v>
      </c>
      <c r="AF3462">
        <f>Table1[[#This Row],[Retail Price Number]]*Table1[[#This Row],[Order Quantity]]-Table1[[#This Row],[Discount $ Number]]</f>
        <v>267.89000000000004</v>
      </c>
      <c r="AG3462">
        <f>(Table1[[#This Row],[Retail Price Number]]*Table1[[#This Row],[Order Quantity]])-Table1[[#This Row],[Discount $ Number]]-Table1[[#This Row],[Shipping Cost Number]]</f>
        <v>263.39000000000004</v>
      </c>
      <c r="AH3462">
        <f>Table1[[#This Row],[Retail Price Number]]*Table1[[#This Row],[Order Quantity]]</f>
        <v>294.03000000000003</v>
      </c>
      <c r="AI3462">
        <f>YEAR(Table1[[#This Row],[Order Date]])</f>
        <v>2015</v>
      </c>
    </row>
    <row r="3463" spans="1:35" x14ac:dyDescent="0.3">
      <c r="A3463" t="s">
        <v>2278</v>
      </c>
      <c r="B3463" s="1">
        <v>42049</v>
      </c>
      <c r="C3463" t="s">
        <v>2279</v>
      </c>
      <c r="D3463" t="s">
        <v>1198</v>
      </c>
      <c r="E3463" t="s">
        <v>46</v>
      </c>
      <c r="F3463" t="s">
        <v>47</v>
      </c>
      <c r="G3463" t="s">
        <v>77</v>
      </c>
      <c r="H3463" t="s">
        <v>107</v>
      </c>
      <c r="I3463" t="s">
        <v>121</v>
      </c>
      <c r="J3463" t="s">
        <v>885</v>
      </c>
      <c r="K3463" t="s">
        <v>94</v>
      </c>
      <c r="L3463" t="s">
        <v>34</v>
      </c>
      <c r="M3463" t="s">
        <v>156</v>
      </c>
      <c r="N3463" s="1">
        <v>42050</v>
      </c>
      <c r="O3463" t="s">
        <v>886</v>
      </c>
      <c r="P3463" s="3" t="s">
        <v>295</v>
      </c>
      <c r="Q3463" t="s">
        <v>887</v>
      </c>
      <c r="R3463">
        <v>4</v>
      </c>
      <c r="S3463" t="s">
        <v>2280</v>
      </c>
      <c r="T3463" s="2">
        <v>7.0000000000000007E-2</v>
      </c>
      <c r="U3463" t="s">
        <v>2281</v>
      </c>
      <c r="V3463" t="s">
        <v>2282</v>
      </c>
      <c r="W3463" t="s">
        <v>891</v>
      </c>
      <c r="X3463" t="s">
        <v>2283</v>
      </c>
      <c r="Y3463" s="3">
        <f>VALUE(SUBSTITUTE(Table1[[#This Row],[Order Total]],"$",""))</f>
        <v>273.52999999999997</v>
      </c>
      <c r="Z3463">
        <f>VALUE(SUBSTITUTE(Table1[[#This Row],[Total]],"$",""))</f>
        <v>282.35000000000002</v>
      </c>
      <c r="AA3463" s="3">
        <f>Table1[[#This Row],[Order Total Number]]-Table1[[#This Row],[Total Number]]</f>
        <v>-8.82000000000005</v>
      </c>
      <c r="AB3463">
        <f>VALUE(SUBSTITUTE(Table1[[#This Row],[Shipping Cost]],"$",""))</f>
        <v>4.5</v>
      </c>
      <c r="AC3463">
        <f>VALUE(SUBSTITUTE(Table1[[#This Row],[Discount $]],"$",""))</f>
        <v>13.93</v>
      </c>
      <c r="AD3463">
        <f>VALUE(SUBSTITUTE(Table1[[#This Row],[Retail Price]],"$",""))</f>
        <v>10.89</v>
      </c>
      <c r="AE3463" s="4">
        <f>(Table1[[#This Row],[Retail Price Number]]*Table1[[#This Row],[Order Quantity]])-Table1[[#This Row],[Discount $ Number]]+Table1[[#This Row],[Shipping Cost Number]]</f>
        <v>34.130000000000003</v>
      </c>
      <c r="AF3463">
        <f>Table1[[#This Row],[Retail Price Number]]*Table1[[#This Row],[Order Quantity]]-Table1[[#This Row],[Discount $ Number]]</f>
        <v>29.630000000000003</v>
      </c>
      <c r="AG3463">
        <f>(Table1[[#This Row],[Retail Price Number]]*Table1[[#This Row],[Order Quantity]])-Table1[[#This Row],[Discount $ Number]]-Table1[[#This Row],[Shipping Cost Number]]</f>
        <v>25.130000000000003</v>
      </c>
      <c r="AH3463">
        <f>Table1[[#This Row],[Retail Price Number]]*Table1[[#This Row],[Order Quantity]]</f>
        <v>43.56</v>
      </c>
      <c r="AI3463">
        <f>YEAR(Table1[[#This Row],[Order Date]])</f>
        <v>2015</v>
      </c>
    </row>
    <row r="3464" spans="1:35" x14ac:dyDescent="0.3">
      <c r="A3464" t="s">
        <v>2278</v>
      </c>
      <c r="B3464" s="1">
        <v>42722</v>
      </c>
      <c r="C3464" t="s">
        <v>1242</v>
      </c>
      <c r="D3464" t="s">
        <v>61</v>
      </c>
      <c r="E3464" t="s">
        <v>27</v>
      </c>
      <c r="F3464" t="s">
        <v>28</v>
      </c>
      <c r="G3464" t="s">
        <v>77</v>
      </c>
      <c r="H3464" t="s">
        <v>62</v>
      </c>
      <c r="I3464" t="s">
        <v>196</v>
      </c>
      <c r="J3464" t="s">
        <v>4142</v>
      </c>
      <c r="K3464" t="s">
        <v>94</v>
      </c>
      <c r="L3464" t="s">
        <v>95</v>
      </c>
      <c r="M3464" t="s">
        <v>35</v>
      </c>
      <c r="N3464" s="1">
        <v>42723</v>
      </c>
      <c r="O3464" t="s">
        <v>460</v>
      </c>
      <c r="P3464" s="3" t="s">
        <v>3541</v>
      </c>
      <c r="Q3464" t="s">
        <v>198</v>
      </c>
      <c r="R3464">
        <v>33</v>
      </c>
      <c r="S3464" t="s">
        <v>1381</v>
      </c>
      <c r="T3464" s="2">
        <v>0.05</v>
      </c>
      <c r="U3464" t="s">
        <v>8870</v>
      </c>
      <c r="V3464" t="s">
        <v>8871</v>
      </c>
      <c r="W3464" t="s">
        <v>4144</v>
      </c>
      <c r="X3464" t="s">
        <v>7668</v>
      </c>
      <c r="Y3464" s="3">
        <f>VALUE(SUBSTITUTE(Table1[[#This Row],[Order Total]],"$",""))</f>
        <v>118.65</v>
      </c>
      <c r="Z3464">
        <f>VALUE(SUBSTITUTE(Table1[[#This Row],[Total]],"$",""))</f>
        <v>119.69</v>
      </c>
      <c r="AA3464" s="3">
        <f>Table1[[#This Row],[Order Total Number]]-Table1[[#This Row],[Total Number]]</f>
        <v>-1.039999999999992</v>
      </c>
      <c r="AB3464">
        <f>VALUE(SUBSTITUTE(Table1[[#This Row],[Shipping Cost]],"$",""))</f>
        <v>0.81</v>
      </c>
      <c r="AC3464">
        <f>VALUE(SUBSTITUTE(Table1[[#This Row],[Discount $]],"$",""))</f>
        <v>8.75</v>
      </c>
      <c r="AD3464">
        <f>VALUE(SUBSTITUTE(Table1[[#This Row],[Retail Price]],"$",""))</f>
        <v>2.94</v>
      </c>
      <c r="AE3464" s="4">
        <f>(Table1[[#This Row],[Retail Price Number]]*Table1[[#This Row],[Order Quantity]])-Table1[[#This Row],[Discount $ Number]]+Table1[[#This Row],[Shipping Cost Number]]</f>
        <v>89.08</v>
      </c>
      <c r="AF3464">
        <f>Table1[[#This Row],[Retail Price Number]]*Table1[[#This Row],[Order Quantity]]-Table1[[#This Row],[Discount $ Number]]</f>
        <v>88.27</v>
      </c>
      <c r="AG3464">
        <f>(Table1[[#This Row],[Retail Price Number]]*Table1[[#This Row],[Order Quantity]])-Table1[[#This Row],[Discount $ Number]]-Table1[[#This Row],[Shipping Cost Number]]</f>
        <v>87.46</v>
      </c>
      <c r="AH3464">
        <f>Table1[[#This Row],[Retail Price Number]]*Table1[[#This Row],[Order Quantity]]</f>
        <v>97.02</v>
      </c>
      <c r="AI3464">
        <f>YEAR(Table1[[#This Row],[Order Date]])</f>
        <v>2016</v>
      </c>
    </row>
    <row r="3465" spans="1:35" x14ac:dyDescent="0.3">
      <c r="A3465" t="s">
        <v>2278</v>
      </c>
      <c r="B3465" s="1">
        <v>42661</v>
      </c>
      <c r="C3465" t="s">
        <v>9356</v>
      </c>
      <c r="D3465" t="s">
        <v>895</v>
      </c>
      <c r="E3465" t="s">
        <v>27</v>
      </c>
      <c r="F3465" t="s">
        <v>28</v>
      </c>
      <c r="G3465" t="s">
        <v>91</v>
      </c>
      <c r="H3465" t="s">
        <v>289</v>
      </c>
      <c r="I3465" t="s">
        <v>92</v>
      </c>
      <c r="J3465" t="s">
        <v>229</v>
      </c>
      <c r="K3465" t="s">
        <v>33</v>
      </c>
      <c r="L3465" t="s">
        <v>34</v>
      </c>
      <c r="M3465" t="s">
        <v>35</v>
      </c>
      <c r="N3465" s="1">
        <v>42664</v>
      </c>
      <c r="O3465" t="s">
        <v>230</v>
      </c>
      <c r="P3465" s="3" t="s">
        <v>231</v>
      </c>
      <c r="Q3465" t="s">
        <v>232</v>
      </c>
      <c r="R3465">
        <v>12</v>
      </c>
      <c r="S3465" t="s">
        <v>10947</v>
      </c>
      <c r="T3465" s="2">
        <v>7.0000000000000007E-2</v>
      </c>
      <c r="U3465" t="s">
        <v>10948</v>
      </c>
      <c r="V3465" t="s">
        <v>10712</v>
      </c>
      <c r="W3465" t="s">
        <v>236</v>
      </c>
      <c r="X3465" t="s">
        <v>10949</v>
      </c>
      <c r="Y3465" s="3">
        <f>VALUE(SUBSTITUTE(Table1[[#This Row],[Order Total]],"$",""))</f>
        <v>2742.75</v>
      </c>
      <c r="Z3465">
        <f>VALUE(SUBSTITUTE(Table1[[#This Row],[Total]],"$",""))</f>
        <v>2269.4499999999998</v>
      </c>
      <c r="AA3465" s="3">
        <f>Table1[[#This Row],[Order Total Number]]-Table1[[#This Row],[Total Number]]</f>
        <v>473.30000000000018</v>
      </c>
      <c r="AB3465">
        <f>VALUE(SUBSTITUTE(Table1[[#This Row],[Shipping Cost]],"$",""))</f>
        <v>49</v>
      </c>
      <c r="AC3465">
        <f>VALUE(SUBSTITUTE(Table1[[#This Row],[Discount $]],"$",""))</f>
        <v>143.72999999999999</v>
      </c>
      <c r="AD3465">
        <f>VALUE(SUBSTITUTE(Table1[[#This Row],[Retail Price]],"$",""))</f>
        <v>449.99</v>
      </c>
      <c r="AE3465" s="4">
        <f>(Table1[[#This Row],[Retail Price Number]]*Table1[[#This Row],[Order Quantity]])-Table1[[#This Row],[Discount $ Number]]+Table1[[#This Row],[Shipping Cost Number]]</f>
        <v>5305.1500000000005</v>
      </c>
      <c r="AF3465">
        <f>Table1[[#This Row],[Retail Price Number]]*Table1[[#This Row],[Order Quantity]]-Table1[[#This Row],[Discount $ Number]]</f>
        <v>5256.1500000000005</v>
      </c>
      <c r="AG3465">
        <f>(Table1[[#This Row],[Retail Price Number]]*Table1[[#This Row],[Order Quantity]])-Table1[[#This Row],[Discount $ Number]]-Table1[[#This Row],[Shipping Cost Number]]</f>
        <v>5207.1500000000005</v>
      </c>
      <c r="AH3465">
        <f>Table1[[#This Row],[Retail Price Number]]*Table1[[#This Row],[Order Quantity]]</f>
        <v>5399.88</v>
      </c>
      <c r="AI3465">
        <f>YEAR(Table1[[#This Row],[Order Date]])</f>
        <v>2016</v>
      </c>
    </row>
    <row r="3466" spans="1:35" x14ac:dyDescent="0.3">
      <c r="A3466" t="s">
        <v>5388</v>
      </c>
      <c r="B3466" s="1">
        <v>42081</v>
      </c>
      <c r="C3466" t="s">
        <v>3464</v>
      </c>
      <c r="D3466" t="s">
        <v>174</v>
      </c>
      <c r="E3466" t="s">
        <v>27</v>
      </c>
      <c r="F3466" t="s">
        <v>28</v>
      </c>
      <c r="G3466" t="s">
        <v>77</v>
      </c>
      <c r="H3466" t="s">
        <v>78</v>
      </c>
      <c r="I3466" t="s">
        <v>196</v>
      </c>
      <c r="J3466" t="s">
        <v>3067</v>
      </c>
      <c r="K3466" t="s">
        <v>723</v>
      </c>
      <c r="L3466" t="s">
        <v>109</v>
      </c>
      <c r="M3466" t="s">
        <v>35</v>
      </c>
      <c r="N3466" s="1">
        <v>42084</v>
      </c>
      <c r="O3466" t="s">
        <v>1379</v>
      </c>
      <c r="P3466" s="3" t="s">
        <v>2119</v>
      </c>
      <c r="Q3466" t="s">
        <v>3068</v>
      </c>
      <c r="R3466">
        <v>44</v>
      </c>
      <c r="S3466" t="s">
        <v>5389</v>
      </c>
      <c r="T3466" s="2">
        <v>0.03</v>
      </c>
      <c r="U3466" t="s">
        <v>2754</v>
      </c>
      <c r="V3466" t="s">
        <v>5390</v>
      </c>
      <c r="W3466" t="s">
        <v>1222</v>
      </c>
      <c r="X3466" t="s">
        <v>2877</v>
      </c>
      <c r="Y3466" s="3">
        <f>VALUE(SUBSTITUTE(Table1[[#This Row],[Order Total]],"$",""))</f>
        <v>57.85</v>
      </c>
      <c r="Z3466">
        <f>VALUE(SUBSTITUTE(Table1[[#This Row],[Total]],"$",""))</f>
        <v>58.43</v>
      </c>
      <c r="AA3466" s="3">
        <f>Table1[[#This Row],[Order Total Number]]-Table1[[#This Row],[Total Number]]</f>
        <v>-0.57999999999999829</v>
      </c>
      <c r="AB3466">
        <f>VALUE(SUBSTITUTE(Table1[[#This Row],[Shipping Cost]],"$",""))</f>
        <v>0.83</v>
      </c>
      <c r="AC3466">
        <f>VALUE(SUBSTITUTE(Table1[[#This Row],[Discount $]],"$",""))</f>
        <v>4.7699999999999996</v>
      </c>
      <c r="AD3466">
        <f>VALUE(SUBSTITUTE(Table1[[#This Row],[Retail Price]],"$",""))</f>
        <v>3.98</v>
      </c>
      <c r="AE3466" s="4">
        <f>(Table1[[#This Row],[Retail Price Number]]*Table1[[#This Row],[Order Quantity]])-Table1[[#This Row],[Discount $ Number]]+Table1[[#This Row],[Shipping Cost Number]]</f>
        <v>171.18</v>
      </c>
      <c r="AF3466">
        <f>Table1[[#This Row],[Retail Price Number]]*Table1[[#This Row],[Order Quantity]]-Table1[[#This Row],[Discount $ Number]]</f>
        <v>170.35</v>
      </c>
      <c r="AG3466">
        <f>(Table1[[#This Row],[Retail Price Number]]*Table1[[#This Row],[Order Quantity]])-Table1[[#This Row],[Discount $ Number]]-Table1[[#This Row],[Shipping Cost Number]]</f>
        <v>169.51999999999998</v>
      </c>
      <c r="AH3466">
        <f>Table1[[#This Row],[Retail Price Number]]*Table1[[#This Row],[Order Quantity]]</f>
        <v>175.12</v>
      </c>
      <c r="AI3466">
        <f>YEAR(Table1[[#This Row],[Order Date]])</f>
        <v>2015</v>
      </c>
    </row>
    <row r="3467" spans="1:35" x14ac:dyDescent="0.3">
      <c r="A3467" t="s">
        <v>5388</v>
      </c>
      <c r="B3467" s="1">
        <v>42581</v>
      </c>
      <c r="C3467" t="s">
        <v>6918</v>
      </c>
      <c r="D3467" t="s">
        <v>1019</v>
      </c>
      <c r="E3467" t="s">
        <v>46</v>
      </c>
      <c r="F3467" t="s">
        <v>47</v>
      </c>
      <c r="G3467" t="s">
        <v>77</v>
      </c>
      <c r="H3467" t="s">
        <v>48</v>
      </c>
      <c r="I3467" t="s">
        <v>196</v>
      </c>
      <c r="J3467" t="s">
        <v>1023</v>
      </c>
      <c r="K3467" t="s">
        <v>723</v>
      </c>
      <c r="L3467" t="s">
        <v>109</v>
      </c>
      <c r="M3467" t="s">
        <v>35</v>
      </c>
      <c r="N3467" s="1">
        <v>42582</v>
      </c>
      <c r="O3467" t="s">
        <v>275</v>
      </c>
      <c r="P3467" s="3" t="s">
        <v>1024</v>
      </c>
      <c r="Q3467" t="s">
        <v>1025</v>
      </c>
      <c r="R3467">
        <v>46</v>
      </c>
      <c r="S3467" t="s">
        <v>2709</v>
      </c>
      <c r="T3467" s="2">
        <v>0.05</v>
      </c>
      <c r="U3467" t="s">
        <v>7056</v>
      </c>
      <c r="V3467" t="s">
        <v>8878</v>
      </c>
      <c r="W3467" t="s">
        <v>1028</v>
      </c>
      <c r="X3467" t="s">
        <v>8879</v>
      </c>
      <c r="Y3467" s="3">
        <f>VALUE(SUBSTITUTE(Table1[[#This Row],[Order Total]],"$",""))</f>
        <v>76.44</v>
      </c>
      <c r="Z3467">
        <f>VALUE(SUBSTITUTE(Table1[[#This Row],[Total]],"$",""))</f>
        <v>77.44</v>
      </c>
      <c r="AA3467" s="3">
        <f>Table1[[#This Row],[Order Total Number]]-Table1[[#This Row],[Total Number]]</f>
        <v>-1</v>
      </c>
      <c r="AB3467">
        <f>VALUE(SUBSTITUTE(Table1[[#This Row],[Shipping Cost]],"$",""))</f>
        <v>1</v>
      </c>
      <c r="AC3467">
        <f>VALUE(SUBSTITUTE(Table1[[#This Row],[Discount $]],"$",""))</f>
        <v>7.56</v>
      </c>
      <c r="AD3467">
        <f>VALUE(SUBSTITUTE(Table1[[#This Row],[Retail Price]],"$",""))</f>
        <v>1.68</v>
      </c>
      <c r="AE3467" s="4">
        <f>(Table1[[#This Row],[Retail Price Number]]*Table1[[#This Row],[Order Quantity]])-Table1[[#This Row],[Discount $ Number]]+Table1[[#This Row],[Shipping Cost Number]]</f>
        <v>70.72</v>
      </c>
      <c r="AF3467">
        <f>Table1[[#This Row],[Retail Price Number]]*Table1[[#This Row],[Order Quantity]]-Table1[[#This Row],[Discount $ Number]]</f>
        <v>69.72</v>
      </c>
      <c r="AG3467">
        <f>(Table1[[#This Row],[Retail Price Number]]*Table1[[#This Row],[Order Quantity]])-Table1[[#This Row],[Discount $ Number]]-Table1[[#This Row],[Shipping Cost Number]]</f>
        <v>68.72</v>
      </c>
      <c r="AH3467">
        <f>Table1[[#This Row],[Retail Price Number]]*Table1[[#This Row],[Order Quantity]]</f>
        <v>77.28</v>
      </c>
      <c r="AI3467">
        <f>YEAR(Table1[[#This Row],[Order Date]])</f>
        <v>2016</v>
      </c>
    </row>
    <row r="3468" spans="1:35" x14ac:dyDescent="0.3">
      <c r="A3468" t="s">
        <v>5388</v>
      </c>
      <c r="B3468" s="1">
        <v>42122</v>
      </c>
      <c r="C3468" t="s">
        <v>4398</v>
      </c>
      <c r="D3468" t="s">
        <v>162</v>
      </c>
      <c r="E3468" t="s">
        <v>46</v>
      </c>
      <c r="F3468" t="s">
        <v>47</v>
      </c>
      <c r="G3468" t="s">
        <v>91</v>
      </c>
      <c r="H3468" t="s">
        <v>107</v>
      </c>
      <c r="I3468" t="s">
        <v>31</v>
      </c>
      <c r="J3468" t="s">
        <v>601</v>
      </c>
      <c r="K3468" t="s">
        <v>94</v>
      </c>
      <c r="L3468" t="s">
        <v>34</v>
      </c>
      <c r="M3468" t="s">
        <v>35</v>
      </c>
      <c r="N3468" s="1">
        <v>42124</v>
      </c>
      <c r="O3468" t="s">
        <v>602</v>
      </c>
      <c r="P3468" s="3" t="s">
        <v>603</v>
      </c>
      <c r="Q3468" t="s">
        <v>258</v>
      </c>
      <c r="R3468">
        <v>3</v>
      </c>
      <c r="S3468" t="s">
        <v>10558</v>
      </c>
      <c r="T3468" s="2">
        <v>0</v>
      </c>
      <c r="U3468" t="s">
        <v>735</v>
      </c>
      <c r="V3468" t="s">
        <v>10559</v>
      </c>
      <c r="W3468" t="s">
        <v>606</v>
      </c>
      <c r="X3468" t="s">
        <v>10560</v>
      </c>
      <c r="Y3468" s="3">
        <f>VALUE(SUBSTITUTE(Table1[[#This Row],[Order Total]],"$",""))</f>
        <v>263.02</v>
      </c>
      <c r="Z3468">
        <f>VALUE(SUBSTITUTE(Table1[[#This Row],[Total]],"$",""))</f>
        <v>272.25</v>
      </c>
      <c r="AA3468" s="3">
        <f>Table1[[#This Row],[Order Total Number]]-Table1[[#This Row],[Total Number]]</f>
        <v>-9.2300000000000182</v>
      </c>
      <c r="AB3468">
        <f>VALUE(SUBSTITUTE(Table1[[#This Row],[Shipping Cost]],"$",""))</f>
        <v>7.72</v>
      </c>
      <c r="AC3468">
        <f>VALUE(SUBSTITUTE(Table1[[#This Row],[Discount $]],"$",""))</f>
        <v>2.2599999999999998</v>
      </c>
      <c r="AD3468">
        <f>VALUE(SUBSTITUTE(Table1[[#This Row],[Retail Price]],"$",""))</f>
        <v>7.3</v>
      </c>
      <c r="AE3468" s="4">
        <f>(Table1[[#This Row],[Retail Price Number]]*Table1[[#This Row],[Order Quantity]])-Table1[[#This Row],[Discount $ Number]]+Table1[[#This Row],[Shipping Cost Number]]</f>
        <v>27.36</v>
      </c>
      <c r="AF3468">
        <f>Table1[[#This Row],[Retail Price Number]]*Table1[[#This Row],[Order Quantity]]-Table1[[#This Row],[Discount $ Number]]</f>
        <v>19.64</v>
      </c>
      <c r="AG3468">
        <f>(Table1[[#This Row],[Retail Price Number]]*Table1[[#This Row],[Order Quantity]])-Table1[[#This Row],[Discount $ Number]]-Table1[[#This Row],[Shipping Cost Number]]</f>
        <v>11.920000000000002</v>
      </c>
      <c r="AH3468">
        <f>Table1[[#This Row],[Retail Price Number]]*Table1[[#This Row],[Order Quantity]]</f>
        <v>21.9</v>
      </c>
      <c r="AI3468">
        <f>YEAR(Table1[[#This Row],[Order Date]])</f>
        <v>2015</v>
      </c>
    </row>
    <row r="3469" spans="1:35" x14ac:dyDescent="0.3">
      <c r="A3469" t="s">
        <v>5388</v>
      </c>
      <c r="B3469" s="1">
        <v>42362</v>
      </c>
      <c r="C3469" t="s">
        <v>7682</v>
      </c>
      <c r="D3469" t="s">
        <v>591</v>
      </c>
      <c r="E3469" t="s">
        <v>27</v>
      </c>
      <c r="F3469" t="s">
        <v>28</v>
      </c>
      <c r="G3469" t="s">
        <v>134</v>
      </c>
      <c r="H3469" t="s">
        <v>241</v>
      </c>
      <c r="I3469" t="s">
        <v>92</v>
      </c>
      <c r="J3469" t="s">
        <v>197</v>
      </c>
      <c r="K3469" t="s">
        <v>94</v>
      </c>
      <c r="L3469" t="s">
        <v>34</v>
      </c>
      <c r="M3469" t="s">
        <v>35</v>
      </c>
      <c r="N3469" s="1">
        <v>42364</v>
      </c>
      <c r="O3469" t="s">
        <v>198</v>
      </c>
      <c r="P3469" s="3" t="s">
        <v>37</v>
      </c>
      <c r="Q3469" t="s">
        <v>57</v>
      </c>
      <c r="R3469">
        <v>34</v>
      </c>
      <c r="S3469" t="s">
        <v>11300</v>
      </c>
      <c r="T3469" s="2">
        <v>0.09</v>
      </c>
      <c r="U3469" t="s">
        <v>11301</v>
      </c>
      <c r="V3469" t="s">
        <v>2859</v>
      </c>
      <c r="W3469" t="s">
        <v>116</v>
      </c>
      <c r="X3469" t="s">
        <v>7078</v>
      </c>
      <c r="Y3469" s="3">
        <f>VALUE(SUBSTITUTE(Table1[[#This Row],[Order Total]],"$",""))</f>
        <v>68.19</v>
      </c>
      <c r="Z3469">
        <f>VALUE(SUBSTITUTE(Table1[[#This Row],[Total]],"$",""))</f>
        <v>69.680000000000007</v>
      </c>
      <c r="AA3469" s="3">
        <f>Table1[[#This Row],[Order Total Number]]-Table1[[#This Row],[Total Number]]</f>
        <v>-1.4900000000000091</v>
      </c>
      <c r="AB3469">
        <f>VALUE(SUBSTITUTE(Table1[[#This Row],[Shipping Cost]],"$",""))</f>
        <v>1.49</v>
      </c>
      <c r="AC3469">
        <f>VALUE(SUBSTITUTE(Table1[[#This Row],[Discount $]],"$",""))</f>
        <v>5.13</v>
      </c>
      <c r="AD3469">
        <f>VALUE(SUBSTITUTE(Table1[[#This Row],[Retail Price]],"$",""))</f>
        <v>1.88</v>
      </c>
      <c r="AE3469" s="4">
        <f>(Table1[[#This Row],[Retail Price Number]]*Table1[[#This Row],[Order Quantity]])-Table1[[#This Row],[Discount $ Number]]+Table1[[#This Row],[Shipping Cost Number]]</f>
        <v>60.279999999999994</v>
      </c>
      <c r="AF3469">
        <f>Table1[[#This Row],[Retail Price Number]]*Table1[[#This Row],[Order Quantity]]-Table1[[#This Row],[Discount $ Number]]</f>
        <v>58.789999999999992</v>
      </c>
      <c r="AG3469">
        <f>(Table1[[#This Row],[Retail Price Number]]*Table1[[#This Row],[Order Quantity]])-Table1[[#This Row],[Discount $ Number]]-Table1[[#This Row],[Shipping Cost Number]]</f>
        <v>57.29999999999999</v>
      </c>
      <c r="AH3469">
        <f>Table1[[#This Row],[Retail Price Number]]*Table1[[#This Row],[Order Quantity]]</f>
        <v>63.919999999999995</v>
      </c>
      <c r="AI3469">
        <f>YEAR(Table1[[#This Row],[Order Date]])</f>
        <v>2015</v>
      </c>
    </row>
    <row r="3470" spans="1:35" x14ac:dyDescent="0.3">
      <c r="A3470" t="s">
        <v>8910</v>
      </c>
      <c r="B3470" s="1">
        <v>42026</v>
      </c>
      <c r="C3470" t="s">
        <v>239</v>
      </c>
      <c r="D3470" t="s">
        <v>240</v>
      </c>
      <c r="E3470" t="s">
        <v>27</v>
      </c>
      <c r="F3470" t="s">
        <v>28</v>
      </c>
      <c r="G3470" t="s">
        <v>134</v>
      </c>
      <c r="H3470" t="s">
        <v>241</v>
      </c>
      <c r="I3470" t="s">
        <v>63</v>
      </c>
      <c r="J3470" t="s">
        <v>1533</v>
      </c>
      <c r="K3470" t="s">
        <v>94</v>
      </c>
      <c r="L3470" t="s">
        <v>95</v>
      </c>
      <c r="M3470" t="s">
        <v>35</v>
      </c>
      <c r="N3470" s="1">
        <v>42026</v>
      </c>
      <c r="O3470" t="s">
        <v>1534</v>
      </c>
      <c r="P3470" s="3" t="s">
        <v>1535</v>
      </c>
      <c r="Q3470" t="s">
        <v>1536</v>
      </c>
      <c r="R3470">
        <v>28</v>
      </c>
      <c r="S3470" t="s">
        <v>799</v>
      </c>
      <c r="T3470" s="2">
        <v>0.09</v>
      </c>
      <c r="U3470" t="s">
        <v>5495</v>
      </c>
      <c r="V3470" t="s">
        <v>8911</v>
      </c>
      <c r="W3470" t="s">
        <v>376</v>
      </c>
      <c r="X3470" t="s">
        <v>8912</v>
      </c>
      <c r="Y3470" s="3">
        <f>VALUE(SUBSTITUTE(Table1[[#This Row],[Order Total]],"$",""))</f>
        <v>619.71</v>
      </c>
      <c r="Z3470">
        <f>VALUE(SUBSTITUTE(Table1[[#This Row],[Total]],"$",""))</f>
        <v>613.83000000000004</v>
      </c>
      <c r="AA3470" s="3">
        <f>Table1[[#This Row],[Order Total Number]]-Table1[[#This Row],[Total Number]]</f>
        <v>5.8799999999999955</v>
      </c>
      <c r="AB3470">
        <f>VALUE(SUBSTITUTE(Table1[[#This Row],[Shipping Cost]],"$",""))</f>
        <v>7.18</v>
      </c>
      <c r="AC3470">
        <f>VALUE(SUBSTITUTE(Table1[[#This Row],[Discount $]],"$",""))</f>
        <v>69.33</v>
      </c>
      <c r="AD3470">
        <f>VALUE(SUBSTITUTE(Table1[[#This Row],[Retail Price]],"$",""))</f>
        <v>80.98</v>
      </c>
      <c r="AE3470" s="4">
        <f>(Table1[[#This Row],[Retail Price Number]]*Table1[[#This Row],[Order Quantity]])-Table1[[#This Row],[Discount $ Number]]+Table1[[#This Row],[Shipping Cost Number]]</f>
        <v>2205.29</v>
      </c>
      <c r="AF3470">
        <f>Table1[[#This Row],[Retail Price Number]]*Table1[[#This Row],[Order Quantity]]-Table1[[#This Row],[Discount $ Number]]</f>
        <v>2198.11</v>
      </c>
      <c r="AG3470">
        <f>(Table1[[#This Row],[Retail Price Number]]*Table1[[#This Row],[Order Quantity]])-Table1[[#This Row],[Discount $ Number]]-Table1[[#This Row],[Shipping Cost Number]]</f>
        <v>2190.9300000000003</v>
      </c>
      <c r="AH3470">
        <f>Table1[[#This Row],[Retail Price Number]]*Table1[[#This Row],[Order Quantity]]</f>
        <v>2267.44</v>
      </c>
      <c r="AI3470">
        <f>YEAR(Table1[[#This Row],[Order Date]])</f>
        <v>2015</v>
      </c>
    </row>
    <row r="3471" spans="1:35" x14ac:dyDescent="0.3">
      <c r="A3471" t="s">
        <v>8910</v>
      </c>
      <c r="B3471" s="1">
        <v>42317</v>
      </c>
      <c r="C3471" t="s">
        <v>8813</v>
      </c>
      <c r="D3471" t="s">
        <v>4373</v>
      </c>
      <c r="E3471" t="s">
        <v>27</v>
      </c>
      <c r="F3471" t="s">
        <v>28</v>
      </c>
      <c r="G3471" t="s">
        <v>77</v>
      </c>
      <c r="H3471" t="s">
        <v>217</v>
      </c>
      <c r="I3471" t="s">
        <v>121</v>
      </c>
      <c r="J3471" t="s">
        <v>853</v>
      </c>
      <c r="K3471" t="s">
        <v>94</v>
      </c>
      <c r="L3471" t="s">
        <v>95</v>
      </c>
      <c r="M3471" t="s">
        <v>35</v>
      </c>
      <c r="N3471" s="1">
        <v>42319</v>
      </c>
      <c r="O3471" t="s">
        <v>854</v>
      </c>
      <c r="P3471" s="3" t="s">
        <v>855</v>
      </c>
      <c r="Q3471" t="s">
        <v>856</v>
      </c>
      <c r="R3471">
        <v>41</v>
      </c>
      <c r="S3471" t="s">
        <v>9844</v>
      </c>
      <c r="T3471" s="2">
        <v>0.03</v>
      </c>
      <c r="U3471" t="s">
        <v>9845</v>
      </c>
      <c r="V3471" t="s">
        <v>9846</v>
      </c>
      <c r="W3471" t="s">
        <v>618</v>
      </c>
      <c r="X3471" t="s">
        <v>9847</v>
      </c>
      <c r="Y3471" s="3">
        <f>VALUE(SUBSTITUTE(Table1[[#This Row],[Order Total]],"$",""))</f>
        <v>7395.34</v>
      </c>
      <c r="Z3471">
        <f>VALUE(SUBSTITUTE(Table1[[#This Row],[Total]],"$",""))</f>
        <v>7406.33</v>
      </c>
      <c r="AA3471" s="3">
        <f>Table1[[#This Row],[Order Total Number]]-Table1[[#This Row],[Total Number]]</f>
        <v>-10.989999999999782</v>
      </c>
      <c r="AB3471">
        <f>VALUE(SUBSTITUTE(Table1[[#This Row],[Shipping Cost]],"$",""))</f>
        <v>24.49</v>
      </c>
      <c r="AC3471">
        <f>VALUE(SUBSTITUTE(Table1[[#This Row],[Discount $]],"$",""))</f>
        <v>310.45999999999998</v>
      </c>
      <c r="AD3471">
        <f>VALUE(SUBSTITUTE(Table1[[#This Row],[Retail Price]],"$",""))</f>
        <v>599.99</v>
      </c>
      <c r="AE3471" s="4">
        <f>(Table1[[#This Row],[Retail Price Number]]*Table1[[#This Row],[Order Quantity]])-Table1[[#This Row],[Discount $ Number]]+Table1[[#This Row],[Shipping Cost Number]]</f>
        <v>24313.620000000003</v>
      </c>
      <c r="AF3471">
        <f>Table1[[#This Row],[Retail Price Number]]*Table1[[#This Row],[Order Quantity]]-Table1[[#This Row],[Discount $ Number]]</f>
        <v>24289.13</v>
      </c>
      <c r="AG3471">
        <f>(Table1[[#This Row],[Retail Price Number]]*Table1[[#This Row],[Order Quantity]])-Table1[[#This Row],[Discount $ Number]]-Table1[[#This Row],[Shipping Cost Number]]</f>
        <v>24264.639999999999</v>
      </c>
      <c r="AH3471">
        <f>Table1[[#This Row],[Retail Price Number]]*Table1[[#This Row],[Order Quantity]]</f>
        <v>24599.59</v>
      </c>
      <c r="AI3471">
        <f>YEAR(Table1[[#This Row],[Order Date]])</f>
        <v>2015</v>
      </c>
    </row>
    <row r="3472" spans="1:35" x14ac:dyDescent="0.3">
      <c r="A3472" t="s">
        <v>8910</v>
      </c>
      <c r="B3472" s="1">
        <v>42366</v>
      </c>
      <c r="C3472" t="s">
        <v>1948</v>
      </c>
      <c r="D3472" t="s">
        <v>1005</v>
      </c>
      <c r="E3472" t="s">
        <v>27</v>
      </c>
      <c r="F3472" t="s">
        <v>28</v>
      </c>
      <c r="G3472" t="s">
        <v>91</v>
      </c>
      <c r="H3472" t="s">
        <v>281</v>
      </c>
      <c r="I3472" t="s">
        <v>196</v>
      </c>
      <c r="J3472" t="s">
        <v>853</v>
      </c>
      <c r="K3472" t="s">
        <v>94</v>
      </c>
      <c r="L3472" t="s">
        <v>95</v>
      </c>
      <c r="M3472" t="s">
        <v>35</v>
      </c>
      <c r="N3472" s="1">
        <v>42373</v>
      </c>
      <c r="O3472" t="s">
        <v>854</v>
      </c>
      <c r="P3472" s="3" t="s">
        <v>855</v>
      </c>
      <c r="Q3472" t="s">
        <v>856</v>
      </c>
      <c r="R3472">
        <v>34</v>
      </c>
      <c r="S3472" t="s">
        <v>11624</v>
      </c>
      <c r="T3472" s="2">
        <v>0.02</v>
      </c>
      <c r="U3472" t="s">
        <v>11625</v>
      </c>
      <c r="V3472" t="s">
        <v>11626</v>
      </c>
      <c r="W3472" t="s">
        <v>618</v>
      </c>
      <c r="X3472" t="s">
        <v>11627</v>
      </c>
      <c r="Y3472" s="3">
        <f>VALUE(SUBSTITUTE(Table1[[#This Row],[Order Total]],"$",""))</f>
        <v>9383.84</v>
      </c>
      <c r="Z3472">
        <f>VALUE(SUBSTITUTE(Table1[[#This Row],[Total]],"$",""))</f>
        <v>9408.33</v>
      </c>
      <c r="AA3472" s="3">
        <f>Table1[[#This Row],[Order Total Number]]-Table1[[#This Row],[Total Number]]</f>
        <v>-24.489999999999782</v>
      </c>
      <c r="AB3472">
        <f>VALUE(SUBSTITUTE(Table1[[#This Row],[Shipping Cost]],"$",""))</f>
        <v>24.49</v>
      </c>
      <c r="AC3472">
        <f>VALUE(SUBSTITUTE(Table1[[#This Row],[Discount $]],"$",""))</f>
        <v>815.99</v>
      </c>
      <c r="AD3472">
        <f>VALUE(SUBSTITUTE(Table1[[#This Row],[Retail Price]],"$",""))</f>
        <v>599.99</v>
      </c>
      <c r="AE3472" s="4">
        <f>(Table1[[#This Row],[Retail Price Number]]*Table1[[#This Row],[Order Quantity]])-Table1[[#This Row],[Discount $ Number]]+Table1[[#This Row],[Shipping Cost Number]]</f>
        <v>19608.16</v>
      </c>
      <c r="AF3472">
        <f>Table1[[#This Row],[Retail Price Number]]*Table1[[#This Row],[Order Quantity]]-Table1[[#This Row],[Discount $ Number]]</f>
        <v>19583.669999999998</v>
      </c>
      <c r="AG3472">
        <f>(Table1[[#This Row],[Retail Price Number]]*Table1[[#This Row],[Order Quantity]])-Table1[[#This Row],[Discount $ Number]]-Table1[[#This Row],[Shipping Cost Number]]</f>
        <v>19559.179999999997</v>
      </c>
      <c r="AH3472">
        <f>Table1[[#This Row],[Retail Price Number]]*Table1[[#This Row],[Order Quantity]]</f>
        <v>20399.66</v>
      </c>
      <c r="AI3472">
        <f>YEAR(Table1[[#This Row],[Order Date]])</f>
        <v>2015</v>
      </c>
    </row>
    <row r="3473" spans="1:35" x14ac:dyDescent="0.3">
      <c r="A3473" t="s">
        <v>8910</v>
      </c>
      <c r="B3473" s="1">
        <v>41605</v>
      </c>
      <c r="C3473" t="s">
        <v>3099</v>
      </c>
      <c r="D3473" t="s">
        <v>1207</v>
      </c>
      <c r="E3473" t="s">
        <v>46</v>
      </c>
      <c r="F3473" t="s">
        <v>47</v>
      </c>
      <c r="G3473" t="s">
        <v>91</v>
      </c>
      <c r="H3473" t="s">
        <v>48</v>
      </c>
      <c r="I3473" t="s">
        <v>196</v>
      </c>
      <c r="J3473" t="s">
        <v>441</v>
      </c>
      <c r="K3473" t="s">
        <v>94</v>
      </c>
      <c r="L3473" t="s">
        <v>95</v>
      </c>
      <c r="M3473" t="s">
        <v>35</v>
      </c>
      <c r="N3473" s="1">
        <v>41605</v>
      </c>
      <c r="O3473" t="s">
        <v>442</v>
      </c>
      <c r="P3473" s="3" t="s">
        <v>443</v>
      </c>
      <c r="Q3473" t="s">
        <v>444</v>
      </c>
      <c r="R3473">
        <v>38</v>
      </c>
      <c r="S3473" t="s">
        <v>10109</v>
      </c>
      <c r="T3473" s="2">
        <v>0.09</v>
      </c>
      <c r="U3473" t="s">
        <v>11936</v>
      </c>
      <c r="V3473" t="s">
        <v>8056</v>
      </c>
      <c r="W3473" t="s">
        <v>448</v>
      </c>
      <c r="X3473" t="s">
        <v>8057</v>
      </c>
      <c r="Y3473" s="3">
        <f>VALUE(SUBSTITUTE(Table1[[#This Row],[Order Total]],"$",""))</f>
        <v>261.24</v>
      </c>
      <c r="Z3473">
        <f>VALUE(SUBSTITUTE(Table1[[#This Row],[Total]],"$",""))</f>
        <v>263.24</v>
      </c>
      <c r="AA3473" s="3">
        <f>Table1[[#This Row],[Order Total Number]]-Table1[[#This Row],[Total Number]]</f>
        <v>-2</v>
      </c>
      <c r="AB3473">
        <f>VALUE(SUBSTITUTE(Table1[[#This Row],[Shipping Cost]],"$",""))</f>
        <v>15.1</v>
      </c>
      <c r="AC3473">
        <f>VALUE(SUBSTITUTE(Table1[[#This Row],[Discount $]],"$",""))</f>
        <v>27.96</v>
      </c>
      <c r="AD3473">
        <f>VALUE(SUBSTITUTE(Table1[[#This Row],[Retail Price]],"$",""))</f>
        <v>22.38</v>
      </c>
      <c r="AE3473" s="4">
        <f>(Table1[[#This Row],[Retail Price Number]]*Table1[[#This Row],[Order Quantity]])-Table1[[#This Row],[Discount $ Number]]+Table1[[#This Row],[Shipping Cost Number]]</f>
        <v>837.57999999999993</v>
      </c>
      <c r="AF3473">
        <f>Table1[[#This Row],[Retail Price Number]]*Table1[[#This Row],[Order Quantity]]-Table1[[#This Row],[Discount $ Number]]</f>
        <v>822.4799999999999</v>
      </c>
      <c r="AG3473">
        <f>(Table1[[#This Row],[Retail Price Number]]*Table1[[#This Row],[Order Quantity]])-Table1[[#This Row],[Discount $ Number]]-Table1[[#This Row],[Shipping Cost Number]]</f>
        <v>807.37999999999988</v>
      </c>
      <c r="AH3473">
        <f>Table1[[#This Row],[Retail Price Number]]*Table1[[#This Row],[Order Quantity]]</f>
        <v>850.43999999999994</v>
      </c>
      <c r="AI3473">
        <f>YEAR(Table1[[#This Row],[Order Date]])</f>
        <v>2013</v>
      </c>
    </row>
    <row r="3474" spans="1:35" x14ac:dyDescent="0.3">
      <c r="A3474" t="s">
        <v>7181</v>
      </c>
      <c r="B3474" s="1">
        <v>42638</v>
      </c>
      <c r="C3474" t="s">
        <v>7182</v>
      </c>
      <c r="D3474" t="s">
        <v>331</v>
      </c>
      <c r="E3474" t="s">
        <v>46</v>
      </c>
      <c r="F3474" t="s">
        <v>47</v>
      </c>
      <c r="G3474" t="s">
        <v>29</v>
      </c>
      <c r="H3474" t="s">
        <v>107</v>
      </c>
      <c r="I3474" t="s">
        <v>31</v>
      </c>
      <c r="J3474" t="s">
        <v>7183</v>
      </c>
      <c r="K3474" t="s">
        <v>94</v>
      </c>
      <c r="L3474" t="s">
        <v>95</v>
      </c>
      <c r="M3474" t="s">
        <v>35</v>
      </c>
      <c r="N3474" s="1">
        <v>42640</v>
      </c>
      <c r="O3474" t="s">
        <v>508</v>
      </c>
      <c r="P3474" s="3" t="s">
        <v>509</v>
      </c>
      <c r="Q3474" t="s">
        <v>510</v>
      </c>
      <c r="R3474">
        <v>42</v>
      </c>
      <c r="S3474" t="s">
        <v>7184</v>
      </c>
      <c r="T3474" s="2">
        <v>0.1</v>
      </c>
      <c r="U3474" t="s">
        <v>7185</v>
      </c>
      <c r="V3474" t="s">
        <v>7186</v>
      </c>
      <c r="W3474" t="s">
        <v>514</v>
      </c>
      <c r="X3474" t="s">
        <v>7187</v>
      </c>
      <c r="Y3474" s="3">
        <f>VALUE(SUBSTITUTE(Table1[[#This Row],[Order Total]],"$",""))</f>
        <v>320.63</v>
      </c>
      <c r="Z3474">
        <f>VALUE(SUBSTITUTE(Table1[[#This Row],[Total]],"$",""))</f>
        <v>306.13</v>
      </c>
      <c r="AA3474" s="3">
        <f>Table1[[#This Row],[Order Total Number]]-Table1[[#This Row],[Total Number]]</f>
        <v>14.5</v>
      </c>
      <c r="AB3474">
        <f>VALUE(SUBSTITUTE(Table1[[#This Row],[Shipping Cost]],"$",""))</f>
        <v>4.68</v>
      </c>
      <c r="AC3474">
        <f>VALUE(SUBSTITUTE(Table1[[#This Row],[Discount $]],"$",""))</f>
        <v>37.270000000000003</v>
      </c>
      <c r="AD3474">
        <f>VALUE(SUBSTITUTE(Table1[[#This Row],[Retail Price]],"$",""))</f>
        <v>10.23</v>
      </c>
      <c r="AE3474" s="4">
        <f>(Table1[[#This Row],[Retail Price Number]]*Table1[[#This Row],[Order Quantity]])-Table1[[#This Row],[Discount $ Number]]+Table1[[#This Row],[Shipping Cost Number]]</f>
        <v>397.07000000000005</v>
      </c>
      <c r="AF3474">
        <f>Table1[[#This Row],[Retail Price Number]]*Table1[[#This Row],[Order Quantity]]-Table1[[#This Row],[Discount $ Number]]</f>
        <v>392.39000000000004</v>
      </c>
      <c r="AG3474">
        <f>(Table1[[#This Row],[Retail Price Number]]*Table1[[#This Row],[Order Quantity]])-Table1[[#This Row],[Discount $ Number]]-Table1[[#This Row],[Shipping Cost Number]]</f>
        <v>387.71000000000004</v>
      </c>
      <c r="AH3474">
        <f>Table1[[#This Row],[Retail Price Number]]*Table1[[#This Row],[Order Quantity]]</f>
        <v>429.66</v>
      </c>
      <c r="AI3474">
        <f>YEAR(Table1[[#This Row],[Order Date]])</f>
        <v>2016</v>
      </c>
    </row>
    <row r="3475" spans="1:35" x14ac:dyDescent="0.3">
      <c r="A3475" t="s">
        <v>7181</v>
      </c>
      <c r="B3475" s="1">
        <v>42758</v>
      </c>
      <c r="C3475" t="s">
        <v>1231</v>
      </c>
      <c r="D3475" t="s">
        <v>1232</v>
      </c>
      <c r="E3475" t="s">
        <v>27</v>
      </c>
      <c r="F3475" t="s">
        <v>28</v>
      </c>
      <c r="G3475" t="s">
        <v>77</v>
      </c>
      <c r="H3475" t="s">
        <v>281</v>
      </c>
      <c r="I3475" t="s">
        <v>196</v>
      </c>
      <c r="J3475" t="s">
        <v>253</v>
      </c>
      <c r="K3475" t="s">
        <v>94</v>
      </c>
      <c r="L3475" t="s">
        <v>34</v>
      </c>
      <c r="M3475" t="s">
        <v>35</v>
      </c>
      <c r="N3475" s="1">
        <v>42760</v>
      </c>
      <c r="O3475" t="s">
        <v>254</v>
      </c>
      <c r="P3475" s="3" t="s">
        <v>255</v>
      </c>
      <c r="Q3475" t="s">
        <v>256</v>
      </c>
      <c r="R3475">
        <v>8</v>
      </c>
      <c r="S3475" t="s">
        <v>9100</v>
      </c>
      <c r="T3475" s="2">
        <v>0.06</v>
      </c>
      <c r="U3475" t="s">
        <v>8778</v>
      </c>
      <c r="V3475" t="s">
        <v>10784</v>
      </c>
      <c r="W3475" t="s">
        <v>260</v>
      </c>
      <c r="X3475" t="s">
        <v>8145</v>
      </c>
      <c r="Y3475" s="3">
        <f>VALUE(SUBSTITUTE(Table1[[#This Row],[Order Total]],"$",""))</f>
        <v>56.15</v>
      </c>
      <c r="Z3475">
        <f>VALUE(SUBSTITUTE(Table1[[#This Row],[Total]],"$",""))</f>
        <v>56.83</v>
      </c>
      <c r="AA3475" s="3">
        <f>Table1[[#This Row],[Order Total Number]]-Table1[[#This Row],[Total Number]]</f>
        <v>-0.67999999999999972</v>
      </c>
      <c r="AB3475">
        <f>VALUE(SUBSTITUTE(Table1[[#This Row],[Shipping Cost]],"$",""))</f>
        <v>1.34</v>
      </c>
      <c r="AC3475">
        <f>VALUE(SUBSTITUTE(Table1[[#This Row],[Discount $]],"$",""))</f>
        <v>2.37</v>
      </c>
      <c r="AD3475">
        <f>VALUE(SUBSTITUTE(Table1[[#This Row],[Retail Price]],"$",""))</f>
        <v>2.78</v>
      </c>
      <c r="AE3475" s="4">
        <f>(Table1[[#This Row],[Retail Price Number]]*Table1[[#This Row],[Order Quantity]])-Table1[[#This Row],[Discount $ Number]]+Table1[[#This Row],[Shipping Cost Number]]</f>
        <v>21.209999999999997</v>
      </c>
      <c r="AF3475">
        <f>Table1[[#This Row],[Retail Price Number]]*Table1[[#This Row],[Order Quantity]]-Table1[[#This Row],[Discount $ Number]]</f>
        <v>19.869999999999997</v>
      </c>
      <c r="AG3475">
        <f>(Table1[[#This Row],[Retail Price Number]]*Table1[[#This Row],[Order Quantity]])-Table1[[#This Row],[Discount $ Number]]-Table1[[#This Row],[Shipping Cost Number]]</f>
        <v>18.529999999999998</v>
      </c>
      <c r="AH3475">
        <f>Table1[[#This Row],[Retail Price Number]]*Table1[[#This Row],[Order Quantity]]</f>
        <v>22.24</v>
      </c>
      <c r="AI3475">
        <f>YEAR(Table1[[#This Row],[Order Date]])</f>
        <v>2017</v>
      </c>
    </row>
    <row r="3476" spans="1:35" x14ac:dyDescent="0.3">
      <c r="A3476" t="s">
        <v>11574</v>
      </c>
      <c r="B3476" s="1">
        <v>42366</v>
      </c>
      <c r="C3476" t="s">
        <v>1231</v>
      </c>
      <c r="D3476" t="s">
        <v>1232</v>
      </c>
      <c r="E3476" t="s">
        <v>27</v>
      </c>
      <c r="F3476" t="s">
        <v>28</v>
      </c>
      <c r="G3476" t="s">
        <v>29</v>
      </c>
      <c r="H3476" t="s">
        <v>281</v>
      </c>
      <c r="I3476" t="s">
        <v>63</v>
      </c>
      <c r="J3476" t="s">
        <v>313</v>
      </c>
      <c r="K3476" t="s">
        <v>94</v>
      </c>
      <c r="L3476" t="s">
        <v>34</v>
      </c>
      <c r="M3476" t="s">
        <v>35</v>
      </c>
      <c r="N3476" s="1">
        <v>42359</v>
      </c>
      <c r="O3476" t="s">
        <v>314</v>
      </c>
      <c r="P3476" s="3" t="s">
        <v>315</v>
      </c>
      <c r="Q3476" t="s">
        <v>316</v>
      </c>
      <c r="R3476">
        <v>9</v>
      </c>
      <c r="S3476" t="s">
        <v>9513</v>
      </c>
      <c r="T3476" s="2">
        <v>0.03</v>
      </c>
      <c r="U3476" t="s">
        <v>9514</v>
      </c>
      <c r="V3476" t="s">
        <v>11575</v>
      </c>
      <c r="W3476" t="s">
        <v>320</v>
      </c>
      <c r="X3476" t="s">
        <v>11576</v>
      </c>
      <c r="Y3476" s="3">
        <f>VALUE(SUBSTITUTE(Table1[[#This Row],[Order Total]],"$",""))</f>
        <v>610.80999999999995</v>
      </c>
      <c r="Z3476">
        <f>VALUE(SUBSTITUTE(Table1[[#This Row],[Total]],"$",""))</f>
        <v>615.62</v>
      </c>
      <c r="AA3476" s="3">
        <f>Table1[[#This Row],[Order Total Number]]-Table1[[#This Row],[Total Number]]</f>
        <v>-4.8100000000000591</v>
      </c>
      <c r="AB3476">
        <f>VALUE(SUBSTITUTE(Table1[[#This Row],[Shipping Cost]],"$",""))</f>
        <v>4.8099999999999996</v>
      </c>
      <c r="AC3476">
        <f>VALUE(SUBSTITUTE(Table1[[#This Row],[Discount $]],"$",""))</f>
        <v>18.89</v>
      </c>
      <c r="AD3476">
        <f>VALUE(SUBSTITUTE(Table1[[#This Row],[Retail Price]],"$",""))</f>
        <v>20.99</v>
      </c>
      <c r="AE3476" s="4">
        <f>(Table1[[#This Row],[Retail Price Number]]*Table1[[#This Row],[Order Quantity]])-Table1[[#This Row],[Discount $ Number]]+Table1[[#This Row],[Shipping Cost Number]]</f>
        <v>174.82999999999998</v>
      </c>
      <c r="AF3476">
        <f>Table1[[#This Row],[Retail Price Number]]*Table1[[#This Row],[Order Quantity]]-Table1[[#This Row],[Discount $ Number]]</f>
        <v>170.01999999999998</v>
      </c>
      <c r="AG3476">
        <f>(Table1[[#This Row],[Retail Price Number]]*Table1[[#This Row],[Order Quantity]])-Table1[[#This Row],[Discount $ Number]]-Table1[[#This Row],[Shipping Cost Number]]</f>
        <v>165.20999999999998</v>
      </c>
      <c r="AH3476">
        <f>Table1[[#This Row],[Retail Price Number]]*Table1[[#This Row],[Order Quantity]]</f>
        <v>188.91</v>
      </c>
      <c r="AI3476">
        <f>YEAR(Table1[[#This Row],[Order Date]])</f>
        <v>2015</v>
      </c>
    </row>
    <row r="3477" spans="1:35" x14ac:dyDescent="0.3">
      <c r="A3477" t="s">
        <v>11574</v>
      </c>
      <c r="B3477" s="1">
        <v>42019</v>
      </c>
      <c r="C3477" t="s">
        <v>4265</v>
      </c>
      <c r="D3477" t="s">
        <v>228</v>
      </c>
      <c r="E3477" t="s">
        <v>46</v>
      </c>
      <c r="F3477" t="s">
        <v>47</v>
      </c>
      <c r="G3477" t="s">
        <v>29</v>
      </c>
      <c r="H3477" t="s">
        <v>107</v>
      </c>
      <c r="I3477" t="s">
        <v>92</v>
      </c>
      <c r="J3477" t="s">
        <v>253</v>
      </c>
      <c r="K3477" t="s">
        <v>94</v>
      </c>
      <c r="L3477" t="s">
        <v>95</v>
      </c>
      <c r="M3477" t="s">
        <v>156</v>
      </c>
      <c r="N3477" s="1">
        <v>42021</v>
      </c>
      <c r="O3477" t="s">
        <v>254</v>
      </c>
      <c r="P3477" s="3" t="s">
        <v>255</v>
      </c>
      <c r="Q3477" t="s">
        <v>256</v>
      </c>
      <c r="R3477">
        <v>32</v>
      </c>
      <c r="S3477" t="s">
        <v>11649</v>
      </c>
      <c r="T3477" s="2">
        <v>0.06</v>
      </c>
      <c r="U3477" t="s">
        <v>1280</v>
      </c>
      <c r="V3477" t="s">
        <v>5424</v>
      </c>
      <c r="W3477" t="s">
        <v>260</v>
      </c>
      <c r="X3477" t="s">
        <v>5080</v>
      </c>
      <c r="Y3477" s="3">
        <f>VALUE(SUBSTITUTE(Table1[[#This Row],[Order Total]],"$",""))</f>
        <v>73.09</v>
      </c>
      <c r="Z3477">
        <f>VALUE(SUBSTITUTE(Table1[[#This Row],[Total]],"$",""))</f>
        <v>74.08</v>
      </c>
      <c r="AA3477" s="3">
        <f>Table1[[#This Row],[Order Total Number]]-Table1[[#This Row],[Total Number]]</f>
        <v>-0.98999999999999488</v>
      </c>
      <c r="AB3477">
        <f>VALUE(SUBSTITUTE(Table1[[#This Row],[Shipping Cost]],"$",""))</f>
        <v>1.34</v>
      </c>
      <c r="AC3477">
        <f>VALUE(SUBSTITUTE(Table1[[#This Row],[Discount $]],"$",""))</f>
        <v>4.67</v>
      </c>
      <c r="AD3477">
        <f>VALUE(SUBSTITUTE(Table1[[#This Row],[Retail Price]],"$",""))</f>
        <v>2.78</v>
      </c>
      <c r="AE3477" s="4">
        <f>(Table1[[#This Row],[Retail Price Number]]*Table1[[#This Row],[Order Quantity]])-Table1[[#This Row],[Discount $ Number]]+Table1[[#This Row],[Shipping Cost Number]]</f>
        <v>85.63</v>
      </c>
      <c r="AF3477">
        <f>Table1[[#This Row],[Retail Price Number]]*Table1[[#This Row],[Order Quantity]]-Table1[[#This Row],[Discount $ Number]]</f>
        <v>84.289999999999992</v>
      </c>
      <c r="AG3477">
        <f>(Table1[[#This Row],[Retail Price Number]]*Table1[[#This Row],[Order Quantity]])-Table1[[#This Row],[Discount $ Number]]-Table1[[#This Row],[Shipping Cost Number]]</f>
        <v>82.949999999999989</v>
      </c>
      <c r="AH3477">
        <f>Table1[[#This Row],[Retail Price Number]]*Table1[[#This Row],[Order Quantity]]</f>
        <v>88.96</v>
      </c>
      <c r="AI3477">
        <f>YEAR(Table1[[#This Row],[Order Date]])</f>
        <v>2015</v>
      </c>
    </row>
    <row r="3478" spans="1:35" x14ac:dyDescent="0.3">
      <c r="A3478" t="s">
        <v>11574</v>
      </c>
      <c r="B3478" s="1">
        <v>42032</v>
      </c>
      <c r="C3478" t="s">
        <v>2344</v>
      </c>
      <c r="D3478" t="s">
        <v>929</v>
      </c>
      <c r="E3478" t="s">
        <v>27</v>
      </c>
      <c r="F3478" t="s">
        <v>28</v>
      </c>
      <c r="G3478" t="s">
        <v>77</v>
      </c>
      <c r="H3478" t="s">
        <v>217</v>
      </c>
      <c r="I3478" t="s">
        <v>31</v>
      </c>
      <c r="J3478" t="s">
        <v>135</v>
      </c>
      <c r="K3478" t="s">
        <v>94</v>
      </c>
      <c r="L3478" t="s">
        <v>34</v>
      </c>
      <c r="M3478" t="s">
        <v>35</v>
      </c>
      <c r="N3478" s="1">
        <v>42033</v>
      </c>
      <c r="O3478" t="s">
        <v>136</v>
      </c>
      <c r="P3478" s="3" t="s">
        <v>137</v>
      </c>
      <c r="Q3478" t="s">
        <v>52</v>
      </c>
      <c r="R3478">
        <v>10</v>
      </c>
      <c r="S3478" t="s">
        <v>12167</v>
      </c>
      <c r="T3478" s="2">
        <v>0.04</v>
      </c>
      <c r="U3478" t="s">
        <v>4131</v>
      </c>
      <c r="V3478" t="s">
        <v>3407</v>
      </c>
      <c r="W3478" t="s">
        <v>72</v>
      </c>
      <c r="X3478" t="s">
        <v>3407</v>
      </c>
      <c r="Y3478" s="3">
        <f>VALUE(SUBSTITUTE(Table1[[#This Row],[Order Total]],"$",""))</f>
        <v>72.23</v>
      </c>
      <c r="Z3478">
        <f>VALUE(SUBSTITUTE(Table1[[#This Row],[Total]],"$",""))</f>
        <v>72.23</v>
      </c>
      <c r="AA3478" s="3">
        <f>Table1[[#This Row],[Order Total Number]]-Table1[[#This Row],[Total Number]]</f>
        <v>0</v>
      </c>
      <c r="AB3478">
        <f>VALUE(SUBSTITUTE(Table1[[#This Row],[Shipping Cost]],"$",""))</f>
        <v>0.99</v>
      </c>
      <c r="AC3478">
        <f>VALUE(SUBSTITUTE(Table1[[#This Row],[Discount $]],"$",""))</f>
        <v>0.65</v>
      </c>
      <c r="AD3478">
        <f>VALUE(SUBSTITUTE(Table1[[#This Row],[Retail Price]],"$",""))</f>
        <v>3.08</v>
      </c>
      <c r="AE3478" s="4">
        <f>(Table1[[#This Row],[Retail Price Number]]*Table1[[#This Row],[Order Quantity]])-Table1[[#This Row],[Discount $ Number]]+Table1[[#This Row],[Shipping Cost Number]]</f>
        <v>31.14</v>
      </c>
      <c r="AF3478">
        <f>Table1[[#This Row],[Retail Price Number]]*Table1[[#This Row],[Order Quantity]]-Table1[[#This Row],[Discount $ Number]]</f>
        <v>30.150000000000002</v>
      </c>
      <c r="AG3478">
        <f>(Table1[[#This Row],[Retail Price Number]]*Table1[[#This Row],[Order Quantity]])-Table1[[#This Row],[Discount $ Number]]-Table1[[#This Row],[Shipping Cost Number]]</f>
        <v>29.160000000000004</v>
      </c>
      <c r="AH3478">
        <f>Table1[[#This Row],[Retail Price Number]]*Table1[[#This Row],[Order Quantity]]</f>
        <v>30.8</v>
      </c>
      <c r="AI3478">
        <f>YEAR(Table1[[#This Row],[Order Date]])</f>
        <v>2015</v>
      </c>
    </row>
    <row r="3479" spans="1:35" x14ac:dyDescent="0.3">
      <c r="A3479" t="s">
        <v>11574</v>
      </c>
      <c r="B3479" s="1">
        <v>42238</v>
      </c>
      <c r="C3479" t="s">
        <v>1291</v>
      </c>
      <c r="D3479" t="s">
        <v>1292</v>
      </c>
      <c r="E3479" t="s">
        <v>27</v>
      </c>
      <c r="F3479" t="s">
        <v>28</v>
      </c>
      <c r="G3479" t="s">
        <v>77</v>
      </c>
      <c r="H3479" t="s">
        <v>30</v>
      </c>
      <c r="I3479" t="s">
        <v>31</v>
      </c>
      <c r="J3479" t="s">
        <v>3226</v>
      </c>
      <c r="K3479" t="s">
        <v>33</v>
      </c>
      <c r="L3479" t="s">
        <v>34</v>
      </c>
      <c r="M3479" t="s">
        <v>156</v>
      </c>
      <c r="N3479" s="1">
        <v>42243</v>
      </c>
      <c r="O3479" t="s">
        <v>1378</v>
      </c>
      <c r="P3479" s="3" t="s">
        <v>1379</v>
      </c>
      <c r="Q3479" t="s">
        <v>1380</v>
      </c>
      <c r="R3479">
        <v>36</v>
      </c>
      <c r="S3479" t="s">
        <v>8635</v>
      </c>
      <c r="T3479" s="2">
        <v>0</v>
      </c>
      <c r="U3479" t="s">
        <v>2715</v>
      </c>
      <c r="V3479" t="s">
        <v>12242</v>
      </c>
      <c r="W3479" t="s">
        <v>1384</v>
      </c>
      <c r="X3479" t="s">
        <v>12243</v>
      </c>
      <c r="Y3479" s="3">
        <f>VALUE(SUBSTITUTE(Table1[[#This Row],[Order Total]],"$",""))</f>
        <v>86.04</v>
      </c>
      <c r="Z3479">
        <f>VALUE(SUBSTITUTE(Table1[[#This Row],[Total]],"$",""))</f>
        <v>98.32</v>
      </c>
      <c r="AA3479" s="3">
        <f>Table1[[#This Row],[Order Total Number]]-Table1[[#This Row],[Total Number]]</f>
        <v>-12.279999999999987</v>
      </c>
      <c r="AB3479">
        <f>VALUE(SUBSTITUTE(Table1[[#This Row],[Shipping Cost]],"$",""))</f>
        <v>1.63</v>
      </c>
      <c r="AC3479">
        <f>VALUE(SUBSTITUTE(Table1[[#This Row],[Discount $]],"$",""))</f>
        <v>9.5</v>
      </c>
      <c r="AD3479">
        <f>VALUE(SUBSTITUTE(Table1[[#This Row],[Retail Price]],"$",""))</f>
        <v>1.95</v>
      </c>
      <c r="AE3479" s="4">
        <f>(Table1[[#This Row],[Retail Price Number]]*Table1[[#This Row],[Order Quantity]])-Table1[[#This Row],[Discount $ Number]]+Table1[[#This Row],[Shipping Cost Number]]</f>
        <v>62.330000000000005</v>
      </c>
      <c r="AF3479">
        <f>Table1[[#This Row],[Retail Price Number]]*Table1[[#This Row],[Order Quantity]]-Table1[[#This Row],[Discount $ Number]]</f>
        <v>60.7</v>
      </c>
      <c r="AG3479">
        <f>(Table1[[#This Row],[Retail Price Number]]*Table1[[#This Row],[Order Quantity]])-Table1[[#This Row],[Discount $ Number]]-Table1[[#This Row],[Shipping Cost Number]]</f>
        <v>59.07</v>
      </c>
      <c r="AH3479">
        <f>Table1[[#This Row],[Retail Price Number]]*Table1[[#This Row],[Order Quantity]]</f>
        <v>70.2</v>
      </c>
      <c r="AI3479">
        <f>YEAR(Table1[[#This Row],[Order Date]])</f>
        <v>2015</v>
      </c>
    </row>
    <row r="3480" spans="1:35" x14ac:dyDescent="0.3">
      <c r="A3480" t="s">
        <v>2631</v>
      </c>
      <c r="B3480" s="1">
        <v>42083</v>
      </c>
      <c r="C3480" t="s">
        <v>1142</v>
      </c>
      <c r="D3480" t="s">
        <v>144</v>
      </c>
      <c r="E3480" t="s">
        <v>46</v>
      </c>
      <c r="F3480" t="s">
        <v>47</v>
      </c>
      <c r="G3480" t="s">
        <v>29</v>
      </c>
      <c r="H3480" t="s">
        <v>107</v>
      </c>
      <c r="I3480" t="s">
        <v>92</v>
      </c>
      <c r="J3480" t="s">
        <v>651</v>
      </c>
      <c r="K3480" t="s">
        <v>94</v>
      </c>
      <c r="L3480" t="s">
        <v>95</v>
      </c>
      <c r="M3480" t="s">
        <v>156</v>
      </c>
      <c r="N3480" s="1">
        <v>42084</v>
      </c>
      <c r="O3480" t="s">
        <v>652</v>
      </c>
      <c r="P3480" s="3" t="s">
        <v>653</v>
      </c>
      <c r="Q3480" t="s">
        <v>98</v>
      </c>
      <c r="R3480">
        <v>33</v>
      </c>
      <c r="S3480" t="s">
        <v>292</v>
      </c>
      <c r="T3480" s="2">
        <v>0.04</v>
      </c>
      <c r="U3480" t="s">
        <v>170</v>
      </c>
      <c r="V3480" t="s">
        <v>2632</v>
      </c>
      <c r="W3480" t="s">
        <v>57</v>
      </c>
      <c r="X3480" t="s">
        <v>2633</v>
      </c>
      <c r="Y3480" s="3">
        <f>VALUE(SUBSTITUTE(Table1[[#This Row],[Order Total]],"$",""))</f>
        <v>14.41</v>
      </c>
      <c r="Z3480">
        <f>VALUE(SUBSTITUTE(Table1[[#This Row],[Total]],"$",""))</f>
        <v>25.92</v>
      </c>
      <c r="AA3480" s="3">
        <f>Table1[[#This Row],[Order Total Number]]-Table1[[#This Row],[Total Number]]</f>
        <v>-11.510000000000002</v>
      </c>
      <c r="AB3480">
        <f>VALUE(SUBSTITUTE(Table1[[#This Row],[Shipping Cost]],"$",""))</f>
        <v>0.7</v>
      </c>
      <c r="AC3480">
        <f>VALUE(SUBSTITUTE(Table1[[#This Row],[Discount $]],"$",""))</f>
        <v>1.3</v>
      </c>
      <c r="AD3480">
        <f>VALUE(SUBSTITUTE(Table1[[#This Row],[Retail Price]],"$",""))</f>
        <v>1.26</v>
      </c>
      <c r="AE3480" s="4">
        <f>(Table1[[#This Row],[Retail Price Number]]*Table1[[#This Row],[Order Quantity]])-Table1[[#This Row],[Discount $ Number]]+Table1[[#This Row],[Shipping Cost Number]]</f>
        <v>40.980000000000004</v>
      </c>
      <c r="AF3480">
        <f>Table1[[#This Row],[Retail Price Number]]*Table1[[#This Row],[Order Quantity]]-Table1[[#This Row],[Discount $ Number]]</f>
        <v>40.28</v>
      </c>
      <c r="AG3480">
        <f>(Table1[[#This Row],[Retail Price Number]]*Table1[[#This Row],[Order Quantity]])-Table1[[#This Row],[Discount $ Number]]-Table1[[#This Row],[Shipping Cost Number]]</f>
        <v>39.58</v>
      </c>
      <c r="AH3480">
        <f>Table1[[#This Row],[Retail Price Number]]*Table1[[#This Row],[Order Quantity]]</f>
        <v>41.58</v>
      </c>
      <c r="AI3480">
        <f>YEAR(Table1[[#This Row],[Order Date]])</f>
        <v>2015</v>
      </c>
    </row>
    <row r="3481" spans="1:35" x14ac:dyDescent="0.3">
      <c r="A3481" t="s">
        <v>2631</v>
      </c>
      <c r="B3481" s="1">
        <v>42458</v>
      </c>
      <c r="C3481" t="s">
        <v>1509</v>
      </c>
      <c r="D3481" t="s">
        <v>1510</v>
      </c>
      <c r="E3481" t="s">
        <v>27</v>
      </c>
      <c r="F3481" t="s">
        <v>28</v>
      </c>
      <c r="G3481" t="s">
        <v>29</v>
      </c>
      <c r="H3481" t="s">
        <v>205</v>
      </c>
      <c r="I3481" t="s">
        <v>92</v>
      </c>
      <c r="J3481" t="s">
        <v>1023</v>
      </c>
      <c r="K3481" t="s">
        <v>94</v>
      </c>
      <c r="L3481" t="s">
        <v>34</v>
      </c>
      <c r="M3481" t="s">
        <v>35</v>
      </c>
      <c r="N3481" s="1">
        <v>42459</v>
      </c>
      <c r="O3481" t="s">
        <v>275</v>
      </c>
      <c r="P3481" s="3" t="s">
        <v>1024</v>
      </c>
      <c r="Q3481" t="s">
        <v>1025</v>
      </c>
      <c r="R3481">
        <v>34</v>
      </c>
      <c r="S3481" t="s">
        <v>4642</v>
      </c>
      <c r="T3481" s="2">
        <v>0.03</v>
      </c>
      <c r="U3481" t="s">
        <v>467</v>
      </c>
      <c r="V3481" t="s">
        <v>4643</v>
      </c>
      <c r="W3481" t="s">
        <v>1028</v>
      </c>
      <c r="X3481" t="s">
        <v>1411</v>
      </c>
      <c r="Y3481" s="3">
        <f>VALUE(SUBSTITUTE(Table1[[#This Row],[Order Total]],"$",""))</f>
        <v>38.11</v>
      </c>
      <c r="Z3481">
        <f>VALUE(SUBSTITUTE(Table1[[#This Row],[Total]],"$",""))</f>
        <v>39.200000000000003</v>
      </c>
      <c r="AA3481" s="3">
        <f>Table1[[#This Row],[Order Total Number]]-Table1[[#This Row],[Total Number]]</f>
        <v>-1.0900000000000034</v>
      </c>
      <c r="AB3481">
        <f>VALUE(SUBSTITUTE(Table1[[#This Row],[Shipping Cost]],"$",""))</f>
        <v>1</v>
      </c>
      <c r="AC3481">
        <f>VALUE(SUBSTITUTE(Table1[[#This Row],[Discount $]],"$",""))</f>
        <v>1.65</v>
      </c>
      <c r="AD3481">
        <f>VALUE(SUBSTITUTE(Table1[[#This Row],[Retail Price]],"$",""))</f>
        <v>1.68</v>
      </c>
      <c r="AE3481" s="4">
        <f>(Table1[[#This Row],[Retail Price Number]]*Table1[[#This Row],[Order Quantity]])-Table1[[#This Row],[Discount $ Number]]+Table1[[#This Row],[Shipping Cost Number]]</f>
        <v>56.47</v>
      </c>
      <c r="AF3481">
        <f>Table1[[#This Row],[Retail Price Number]]*Table1[[#This Row],[Order Quantity]]-Table1[[#This Row],[Discount $ Number]]</f>
        <v>55.47</v>
      </c>
      <c r="AG3481">
        <f>(Table1[[#This Row],[Retail Price Number]]*Table1[[#This Row],[Order Quantity]])-Table1[[#This Row],[Discount $ Number]]-Table1[[#This Row],[Shipping Cost Number]]</f>
        <v>54.47</v>
      </c>
      <c r="AH3481">
        <f>Table1[[#This Row],[Retail Price Number]]*Table1[[#This Row],[Order Quantity]]</f>
        <v>57.12</v>
      </c>
      <c r="AI3481">
        <f>YEAR(Table1[[#This Row],[Order Date]])</f>
        <v>2016</v>
      </c>
    </row>
    <row r="3482" spans="1:35" x14ac:dyDescent="0.3">
      <c r="A3482" t="s">
        <v>2631</v>
      </c>
      <c r="B3482" s="1">
        <v>42558</v>
      </c>
      <c r="C3482" t="s">
        <v>7771</v>
      </c>
      <c r="D3482" t="s">
        <v>331</v>
      </c>
      <c r="E3482" t="s">
        <v>46</v>
      </c>
      <c r="F3482" t="s">
        <v>47</v>
      </c>
      <c r="G3482" t="s">
        <v>77</v>
      </c>
      <c r="H3482" t="s">
        <v>107</v>
      </c>
      <c r="I3482" t="s">
        <v>92</v>
      </c>
      <c r="J3482" t="s">
        <v>4889</v>
      </c>
      <c r="K3482" t="s">
        <v>94</v>
      </c>
      <c r="L3482" t="s">
        <v>34</v>
      </c>
      <c r="M3482" t="s">
        <v>35</v>
      </c>
      <c r="N3482" s="1">
        <v>42560</v>
      </c>
      <c r="O3482" t="s">
        <v>4412</v>
      </c>
      <c r="P3482" s="3" t="s">
        <v>2794</v>
      </c>
      <c r="Q3482" t="s">
        <v>2795</v>
      </c>
      <c r="R3482">
        <v>8</v>
      </c>
      <c r="S3482" t="s">
        <v>1296</v>
      </c>
      <c r="T3482" s="2">
        <v>0.08</v>
      </c>
      <c r="U3482" t="s">
        <v>547</v>
      </c>
      <c r="V3482" t="s">
        <v>7772</v>
      </c>
      <c r="W3482" t="s">
        <v>2797</v>
      </c>
      <c r="X3482" t="s">
        <v>7773</v>
      </c>
      <c r="Y3482" s="3">
        <f>VALUE(SUBSTITUTE(Table1[[#This Row],[Order Total]],"$",""))</f>
        <v>57.52</v>
      </c>
      <c r="Z3482">
        <f>VALUE(SUBSTITUTE(Table1[[#This Row],[Total]],"$",""))</f>
        <v>58.54</v>
      </c>
      <c r="AA3482" s="3">
        <f>Table1[[#This Row],[Order Total Number]]-Table1[[#This Row],[Total Number]]</f>
        <v>-1.019999999999996</v>
      </c>
      <c r="AB3482">
        <f>VALUE(SUBSTITUTE(Table1[[#This Row],[Shipping Cost]],"$",""))</f>
        <v>0.98</v>
      </c>
      <c r="AC3482">
        <f>VALUE(SUBSTITUTE(Table1[[#This Row],[Discount $]],"$",""))</f>
        <v>6.64</v>
      </c>
      <c r="AD3482">
        <f>VALUE(SUBSTITUTE(Table1[[#This Row],[Retail Price]],"$",""))</f>
        <v>3.28</v>
      </c>
      <c r="AE3482" s="4">
        <f>(Table1[[#This Row],[Retail Price Number]]*Table1[[#This Row],[Order Quantity]])-Table1[[#This Row],[Discount $ Number]]+Table1[[#This Row],[Shipping Cost Number]]</f>
        <v>20.58</v>
      </c>
      <c r="AF3482">
        <f>Table1[[#This Row],[Retail Price Number]]*Table1[[#This Row],[Order Quantity]]-Table1[[#This Row],[Discount $ Number]]</f>
        <v>19.599999999999998</v>
      </c>
      <c r="AG3482">
        <f>(Table1[[#This Row],[Retail Price Number]]*Table1[[#This Row],[Order Quantity]])-Table1[[#This Row],[Discount $ Number]]-Table1[[#This Row],[Shipping Cost Number]]</f>
        <v>18.619999999999997</v>
      </c>
      <c r="AH3482">
        <f>Table1[[#This Row],[Retail Price Number]]*Table1[[#This Row],[Order Quantity]]</f>
        <v>26.24</v>
      </c>
      <c r="AI3482">
        <f>YEAR(Table1[[#This Row],[Order Date]])</f>
        <v>2016</v>
      </c>
    </row>
    <row r="3483" spans="1:35" x14ac:dyDescent="0.3">
      <c r="A3483" t="s">
        <v>6603</v>
      </c>
      <c r="B3483" s="1">
        <v>42455</v>
      </c>
      <c r="C3483" t="s">
        <v>884</v>
      </c>
      <c r="D3483" t="s">
        <v>591</v>
      </c>
      <c r="E3483" t="s">
        <v>27</v>
      </c>
      <c r="F3483" t="s">
        <v>28</v>
      </c>
      <c r="G3483" t="s">
        <v>77</v>
      </c>
      <c r="H3483" t="s">
        <v>241</v>
      </c>
      <c r="I3483" t="s">
        <v>92</v>
      </c>
      <c r="J3483" t="s">
        <v>64</v>
      </c>
      <c r="K3483" t="s">
        <v>94</v>
      </c>
      <c r="L3483" t="s">
        <v>34</v>
      </c>
      <c r="M3483" t="s">
        <v>35</v>
      </c>
      <c r="N3483" s="1">
        <v>42457</v>
      </c>
      <c r="O3483" t="s">
        <v>66</v>
      </c>
      <c r="P3483" s="3" t="s">
        <v>67</v>
      </c>
      <c r="Q3483" t="s">
        <v>68</v>
      </c>
      <c r="R3483">
        <v>39</v>
      </c>
      <c r="S3483" t="s">
        <v>6604</v>
      </c>
      <c r="T3483" s="2">
        <v>7.0000000000000007E-2</v>
      </c>
      <c r="U3483" t="s">
        <v>1570</v>
      </c>
      <c r="V3483" t="s">
        <v>6605</v>
      </c>
      <c r="W3483" t="s">
        <v>72</v>
      </c>
      <c r="X3483" t="s">
        <v>6606</v>
      </c>
      <c r="Y3483" s="3">
        <f>VALUE(SUBSTITUTE(Table1[[#This Row],[Order Total]],"$",""))</f>
        <v>298.51</v>
      </c>
      <c r="Z3483">
        <f>VALUE(SUBSTITUTE(Table1[[#This Row],[Total]],"$",""))</f>
        <v>29.43</v>
      </c>
      <c r="AA3483" s="3">
        <f>Table1[[#This Row],[Order Total Number]]-Table1[[#This Row],[Total Number]]</f>
        <v>269.08</v>
      </c>
      <c r="AB3483">
        <f>VALUE(SUBSTITUTE(Table1[[#This Row],[Shipping Cost]],"$",""))</f>
        <v>0.99</v>
      </c>
      <c r="AC3483">
        <f>VALUE(SUBSTITUTE(Table1[[#This Row],[Discount $]],"$",""))</f>
        <v>2.95</v>
      </c>
      <c r="AD3483">
        <f>VALUE(SUBSTITUTE(Table1[[#This Row],[Retail Price]],"$",""))</f>
        <v>2.88</v>
      </c>
      <c r="AE3483" s="4">
        <f>(Table1[[#This Row],[Retail Price Number]]*Table1[[#This Row],[Order Quantity]])-Table1[[#This Row],[Discount $ Number]]+Table1[[#This Row],[Shipping Cost Number]]</f>
        <v>110.35999999999999</v>
      </c>
      <c r="AF3483">
        <f>Table1[[#This Row],[Retail Price Number]]*Table1[[#This Row],[Order Quantity]]-Table1[[#This Row],[Discount $ Number]]</f>
        <v>109.36999999999999</v>
      </c>
      <c r="AG3483">
        <f>(Table1[[#This Row],[Retail Price Number]]*Table1[[#This Row],[Order Quantity]])-Table1[[#This Row],[Discount $ Number]]-Table1[[#This Row],[Shipping Cost Number]]</f>
        <v>108.38</v>
      </c>
      <c r="AH3483">
        <f>Table1[[#This Row],[Retail Price Number]]*Table1[[#This Row],[Order Quantity]]</f>
        <v>112.32</v>
      </c>
      <c r="AI3483">
        <f>YEAR(Table1[[#This Row],[Order Date]])</f>
        <v>2016</v>
      </c>
    </row>
    <row r="3484" spans="1:35" x14ac:dyDescent="0.3">
      <c r="A3484" t="s">
        <v>6603</v>
      </c>
      <c r="B3484" s="1">
        <v>42275</v>
      </c>
      <c r="C3484" t="s">
        <v>2106</v>
      </c>
      <c r="D3484" t="s">
        <v>610</v>
      </c>
      <c r="E3484" t="s">
        <v>27</v>
      </c>
      <c r="F3484" t="s">
        <v>28</v>
      </c>
      <c r="G3484" t="s">
        <v>134</v>
      </c>
      <c r="H3484" t="s">
        <v>62</v>
      </c>
      <c r="I3484" t="s">
        <v>92</v>
      </c>
      <c r="J3484" t="s">
        <v>2660</v>
      </c>
      <c r="K3484" t="s">
        <v>94</v>
      </c>
      <c r="L3484" t="s">
        <v>34</v>
      </c>
      <c r="M3484" t="s">
        <v>35</v>
      </c>
      <c r="N3484" s="1">
        <v>42277</v>
      </c>
      <c r="O3484" t="s">
        <v>2661</v>
      </c>
      <c r="P3484" s="3" t="s">
        <v>2662</v>
      </c>
      <c r="Q3484" t="s">
        <v>2663</v>
      </c>
      <c r="R3484">
        <v>18</v>
      </c>
      <c r="S3484" t="s">
        <v>8358</v>
      </c>
      <c r="T3484" s="2">
        <v>0.02</v>
      </c>
      <c r="U3484" t="s">
        <v>8359</v>
      </c>
      <c r="V3484" t="s">
        <v>3104</v>
      </c>
      <c r="W3484" t="s">
        <v>116</v>
      </c>
      <c r="X3484" t="s">
        <v>5549</v>
      </c>
      <c r="Y3484" s="3">
        <f>VALUE(SUBSTITUTE(Table1[[#This Row],[Order Total]],"$",""))</f>
        <v>639.36</v>
      </c>
      <c r="Z3484">
        <f>VALUE(SUBSTITUTE(Table1[[#This Row],[Total]],"$",""))</f>
        <v>644.33000000000004</v>
      </c>
      <c r="AA3484" s="3">
        <f>Table1[[#This Row],[Order Total Number]]-Table1[[#This Row],[Total Number]]</f>
        <v>-4.9700000000000273</v>
      </c>
      <c r="AB3484">
        <f>VALUE(SUBSTITUTE(Table1[[#This Row],[Shipping Cost]],"$",""))</f>
        <v>1.49</v>
      </c>
      <c r="AC3484">
        <f>VALUE(SUBSTITUTE(Table1[[#This Row],[Discount $]],"$",""))</f>
        <v>40.96</v>
      </c>
      <c r="AD3484">
        <f>VALUE(SUBSTITUTE(Table1[[#This Row],[Retail Price]],"$",""))</f>
        <v>20.98</v>
      </c>
      <c r="AE3484" s="4">
        <f>(Table1[[#This Row],[Retail Price Number]]*Table1[[#This Row],[Order Quantity]])-Table1[[#This Row],[Discount $ Number]]+Table1[[#This Row],[Shipping Cost Number]]</f>
        <v>338.17</v>
      </c>
      <c r="AF3484">
        <f>Table1[[#This Row],[Retail Price Number]]*Table1[[#This Row],[Order Quantity]]-Table1[[#This Row],[Discount $ Number]]</f>
        <v>336.68</v>
      </c>
      <c r="AG3484">
        <f>(Table1[[#This Row],[Retail Price Number]]*Table1[[#This Row],[Order Quantity]])-Table1[[#This Row],[Discount $ Number]]-Table1[[#This Row],[Shipping Cost Number]]</f>
        <v>335.19</v>
      </c>
      <c r="AH3484">
        <f>Table1[[#This Row],[Retail Price Number]]*Table1[[#This Row],[Order Quantity]]</f>
        <v>377.64</v>
      </c>
      <c r="AI3484">
        <f>YEAR(Table1[[#This Row],[Order Date]])</f>
        <v>2015</v>
      </c>
    </row>
    <row r="3485" spans="1:35" x14ac:dyDescent="0.3">
      <c r="A3485" t="s">
        <v>6603</v>
      </c>
      <c r="B3485" s="1">
        <v>42366</v>
      </c>
      <c r="C3485" t="s">
        <v>2834</v>
      </c>
      <c r="D3485" t="s">
        <v>1213</v>
      </c>
      <c r="E3485" t="s">
        <v>27</v>
      </c>
      <c r="F3485" t="s">
        <v>28</v>
      </c>
      <c r="G3485" t="s">
        <v>134</v>
      </c>
      <c r="H3485" t="s">
        <v>62</v>
      </c>
      <c r="I3485" t="s">
        <v>196</v>
      </c>
      <c r="J3485" t="s">
        <v>197</v>
      </c>
      <c r="K3485" t="s">
        <v>33</v>
      </c>
      <c r="L3485" t="s">
        <v>392</v>
      </c>
      <c r="M3485" t="s">
        <v>393</v>
      </c>
      <c r="N3485" s="1">
        <v>42368</v>
      </c>
      <c r="O3485" t="s">
        <v>198</v>
      </c>
      <c r="P3485" s="3" t="s">
        <v>37</v>
      </c>
      <c r="Q3485" t="s">
        <v>57</v>
      </c>
      <c r="R3485">
        <v>49</v>
      </c>
      <c r="S3485" t="s">
        <v>37</v>
      </c>
      <c r="T3485" s="2">
        <v>0.04</v>
      </c>
      <c r="U3485" t="s">
        <v>931</v>
      </c>
      <c r="V3485" t="s">
        <v>2795</v>
      </c>
      <c r="W3485" t="s">
        <v>116</v>
      </c>
      <c r="X3485" t="s">
        <v>6673</v>
      </c>
      <c r="Y3485" s="3">
        <f>VALUE(SUBSTITUTE(Table1[[#This Row],[Order Total]],"$",""))</f>
        <v>1.71</v>
      </c>
      <c r="Z3485">
        <f>VALUE(SUBSTITUTE(Table1[[#This Row],[Total]],"$",""))</f>
        <v>3.2</v>
      </c>
      <c r="AA3485" s="3">
        <f>Table1[[#This Row],[Order Total Number]]-Table1[[#This Row],[Total Number]]</f>
        <v>-1.4900000000000002</v>
      </c>
      <c r="AB3485">
        <f>VALUE(SUBSTITUTE(Table1[[#This Row],[Shipping Cost]],"$",""))</f>
        <v>1.49</v>
      </c>
      <c r="AC3485">
        <f>VALUE(SUBSTITUTE(Table1[[#This Row],[Discount $]],"$",""))</f>
        <v>0.17</v>
      </c>
      <c r="AD3485">
        <f>VALUE(SUBSTITUTE(Table1[[#This Row],[Retail Price]],"$",""))</f>
        <v>1.88</v>
      </c>
      <c r="AE3485" s="4">
        <f>(Table1[[#This Row],[Retail Price Number]]*Table1[[#This Row],[Order Quantity]])-Table1[[#This Row],[Discount $ Number]]+Table1[[#This Row],[Shipping Cost Number]]</f>
        <v>93.439999999999984</v>
      </c>
      <c r="AF3485">
        <f>Table1[[#This Row],[Retail Price Number]]*Table1[[#This Row],[Order Quantity]]-Table1[[#This Row],[Discount $ Number]]</f>
        <v>91.949999999999989</v>
      </c>
      <c r="AG3485">
        <f>(Table1[[#This Row],[Retail Price Number]]*Table1[[#This Row],[Order Quantity]])-Table1[[#This Row],[Discount $ Number]]-Table1[[#This Row],[Shipping Cost Number]]</f>
        <v>90.46</v>
      </c>
      <c r="AH3485">
        <f>Table1[[#This Row],[Retail Price Number]]*Table1[[#This Row],[Order Quantity]]</f>
        <v>92.11999999999999</v>
      </c>
      <c r="AI3485">
        <f>YEAR(Table1[[#This Row],[Order Date]])</f>
        <v>2015</v>
      </c>
    </row>
    <row r="3486" spans="1:35" x14ac:dyDescent="0.3">
      <c r="A3486" t="s">
        <v>6603</v>
      </c>
      <c r="B3486" s="1">
        <v>42686</v>
      </c>
      <c r="C3486" t="s">
        <v>5759</v>
      </c>
      <c r="D3486" t="s">
        <v>240</v>
      </c>
      <c r="E3486" t="s">
        <v>27</v>
      </c>
      <c r="F3486" t="s">
        <v>28</v>
      </c>
      <c r="G3486" t="s">
        <v>91</v>
      </c>
      <c r="H3486" t="s">
        <v>241</v>
      </c>
      <c r="I3486" t="s">
        <v>31</v>
      </c>
      <c r="J3486" t="s">
        <v>253</v>
      </c>
      <c r="K3486" t="s">
        <v>94</v>
      </c>
      <c r="L3486" t="s">
        <v>34</v>
      </c>
      <c r="M3486" t="s">
        <v>35</v>
      </c>
      <c r="N3486" s="1">
        <v>42687</v>
      </c>
      <c r="O3486" t="s">
        <v>254</v>
      </c>
      <c r="P3486" s="3" t="s">
        <v>255</v>
      </c>
      <c r="Q3486" t="s">
        <v>256</v>
      </c>
      <c r="R3486">
        <v>26</v>
      </c>
      <c r="S3486" t="s">
        <v>12783</v>
      </c>
      <c r="T3486" s="2">
        <v>0.1</v>
      </c>
      <c r="U3486" t="s">
        <v>1721</v>
      </c>
      <c r="V3486" t="s">
        <v>12784</v>
      </c>
      <c r="W3486" t="s">
        <v>260</v>
      </c>
      <c r="X3486" t="s">
        <v>10461</v>
      </c>
      <c r="Y3486" s="3">
        <f>VALUE(SUBSTITUTE(Table1[[#This Row],[Order Total]],"$",""))</f>
        <v>52.37</v>
      </c>
      <c r="Z3486">
        <f>VALUE(SUBSTITUTE(Table1[[#This Row],[Total]],"$",""))</f>
        <v>56.2</v>
      </c>
      <c r="AA3486" s="3">
        <f>Table1[[#This Row],[Order Total Number]]-Table1[[#This Row],[Total Number]]</f>
        <v>-3.8300000000000054</v>
      </c>
      <c r="AB3486">
        <f>VALUE(SUBSTITUTE(Table1[[#This Row],[Shipping Cost]],"$",""))</f>
        <v>1.34</v>
      </c>
      <c r="AC3486">
        <f>VALUE(SUBSTITUTE(Table1[[#This Row],[Discount $]],"$",""))</f>
        <v>4.3499999999999996</v>
      </c>
      <c r="AD3486">
        <f>VALUE(SUBSTITUTE(Table1[[#This Row],[Retail Price]],"$",""))</f>
        <v>2.78</v>
      </c>
      <c r="AE3486" s="4">
        <f>(Table1[[#This Row],[Retail Price Number]]*Table1[[#This Row],[Order Quantity]])-Table1[[#This Row],[Discount $ Number]]+Table1[[#This Row],[Shipping Cost Number]]</f>
        <v>69.27000000000001</v>
      </c>
      <c r="AF3486">
        <f>Table1[[#This Row],[Retail Price Number]]*Table1[[#This Row],[Order Quantity]]-Table1[[#This Row],[Discount $ Number]]</f>
        <v>67.930000000000007</v>
      </c>
      <c r="AG3486">
        <f>(Table1[[#This Row],[Retail Price Number]]*Table1[[#This Row],[Order Quantity]])-Table1[[#This Row],[Discount $ Number]]-Table1[[#This Row],[Shipping Cost Number]]</f>
        <v>66.59</v>
      </c>
      <c r="AH3486">
        <f>Table1[[#This Row],[Retail Price Number]]*Table1[[#This Row],[Order Quantity]]</f>
        <v>72.28</v>
      </c>
      <c r="AI3486">
        <f>YEAR(Table1[[#This Row],[Order Date]])</f>
        <v>2016</v>
      </c>
    </row>
    <row r="3487" spans="1:35" x14ac:dyDescent="0.3">
      <c r="A3487" t="s">
        <v>397</v>
      </c>
      <c r="B3487" s="1">
        <v>42697</v>
      </c>
      <c r="C3487" t="s">
        <v>398</v>
      </c>
      <c r="D3487" t="s">
        <v>399</v>
      </c>
      <c r="E3487" t="s">
        <v>27</v>
      </c>
      <c r="F3487" t="s">
        <v>28</v>
      </c>
      <c r="G3487" t="s">
        <v>29</v>
      </c>
      <c r="H3487" t="s">
        <v>62</v>
      </c>
      <c r="I3487" t="s">
        <v>31</v>
      </c>
      <c r="J3487" t="s">
        <v>400</v>
      </c>
      <c r="K3487" t="s">
        <v>94</v>
      </c>
      <c r="L3487" t="s">
        <v>34</v>
      </c>
      <c r="M3487" t="s">
        <v>35</v>
      </c>
      <c r="N3487" s="1">
        <v>42699</v>
      </c>
      <c r="O3487" t="s">
        <v>401</v>
      </c>
      <c r="P3487" s="3" t="s">
        <v>402</v>
      </c>
      <c r="Q3487" t="s">
        <v>403</v>
      </c>
      <c r="R3487">
        <v>12</v>
      </c>
      <c r="S3487" t="s">
        <v>404</v>
      </c>
      <c r="T3487" s="2">
        <v>7.0000000000000007E-2</v>
      </c>
      <c r="U3487" t="s">
        <v>405</v>
      </c>
      <c r="V3487" t="s">
        <v>406</v>
      </c>
      <c r="W3487" t="s">
        <v>407</v>
      </c>
      <c r="X3487" t="s">
        <v>408</v>
      </c>
      <c r="Y3487" s="3">
        <f>VALUE(SUBSTITUTE(Table1[[#This Row],[Order Total]],"$",""))</f>
        <v>2832.06</v>
      </c>
      <c r="Z3487">
        <f>VALUE(SUBSTITUTE(Table1[[#This Row],[Total]],"$",""))</f>
        <v>2838.09</v>
      </c>
      <c r="AA3487" s="3">
        <f>Table1[[#This Row],[Order Total Number]]-Table1[[#This Row],[Total Number]]</f>
        <v>-6.0300000000002001</v>
      </c>
      <c r="AB3487">
        <f>VALUE(SUBSTITUTE(Table1[[#This Row],[Shipping Cost]],"$",""))</f>
        <v>9.44</v>
      </c>
      <c r="AC3487">
        <f>VALUE(SUBSTITUTE(Table1[[#This Row],[Discount $]],"$",""))</f>
        <v>275.37</v>
      </c>
      <c r="AD3487">
        <f>VALUE(SUBSTITUTE(Table1[[#This Row],[Retail Price]],"$",""))</f>
        <v>12.99</v>
      </c>
      <c r="AE3487" s="4">
        <f>(Table1[[#This Row],[Retail Price Number]]*Table1[[#This Row],[Order Quantity]])-Table1[[#This Row],[Discount $ Number]]+Table1[[#This Row],[Shipping Cost Number]]</f>
        <v>-110.05000000000001</v>
      </c>
      <c r="AF3487">
        <f>Table1[[#This Row],[Retail Price Number]]*Table1[[#This Row],[Order Quantity]]-Table1[[#This Row],[Discount $ Number]]</f>
        <v>-119.49000000000001</v>
      </c>
      <c r="AG3487">
        <f>(Table1[[#This Row],[Retail Price Number]]*Table1[[#This Row],[Order Quantity]])-Table1[[#This Row],[Discount $ Number]]-Table1[[#This Row],[Shipping Cost Number]]</f>
        <v>-128.93</v>
      </c>
      <c r="AH3487">
        <f>Table1[[#This Row],[Retail Price Number]]*Table1[[#This Row],[Order Quantity]]</f>
        <v>155.88</v>
      </c>
      <c r="AI3487">
        <f>YEAR(Table1[[#This Row],[Order Date]])</f>
        <v>2016</v>
      </c>
    </row>
    <row r="3488" spans="1:35" x14ac:dyDescent="0.3">
      <c r="A3488" t="s">
        <v>397</v>
      </c>
      <c r="B3488" s="1">
        <v>42126</v>
      </c>
      <c r="C3488" t="s">
        <v>6413</v>
      </c>
      <c r="D3488" t="s">
        <v>1626</v>
      </c>
      <c r="E3488" t="s">
        <v>27</v>
      </c>
      <c r="F3488" t="s">
        <v>28</v>
      </c>
      <c r="G3488" t="s">
        <v>134</v>
      </c>
      <c r="H3488" t="s">
        <v>30</v>
      </c>
      <c r="I3488" t="s">
        <v>121</v>
      </c>
      <c r="J3488" t="s">
        <v>2623</v>
      </c>
      <c r="K3488" t="s">
        <v>33</v>
      </c>
      <c r="L3488" t="s">
        <v>34</v>
      </c>
      <c r="M3488" t="s">
        <v>35</v>
      </c>
      <c r="N3488" s="1">
        <v>42127</v>
      </c>
      <c r="O3488" t="s">
        <v>2624</v>
      </c>
      <c r="P3488" s="3" t="s">
        <v>2625</v>
      </c>
      <c r="Q3488" t="s">
        <v>2626</v>
      </c>
      <c r="R3488">
        <v>45</v>
      </c>
      <c r="S3488" t="s">
        <v>6414</v>
      </c>
      <c r="T3488" s="2">
        <v>0</v>
      </c>
      <c r="U3488" t="s">
        <v>6415</v>
      </c>
      <c r="V3488" t="s">
        <v>6416</v>
      </c>
      <c r="W3488" t="s">
        <v>1234</v>
      </c>
      <c r="X3488" t="s">
        <v>6417</v>
      </c>
      <c r="Y3488" s="3">
        <f>VALUE(SUBSTITUTE(Table1[[#This Row],[Order Total]],"$",""))</f>
        <v>255.85</v>
      </c>
      <c r="Z3488">
        <f>VALUE(SUBSTITUTE(Table1[[#This Row],[Total]],"$",""))</f>
        <v>248.78</v>
      </c>
      <c r="AA3488" s="3">
        <f>Table1[[#This Row],[Order Total Number]]-Table1[[#This Row],[Total Number]]</f>
        <v>7.0699999999999932</v>
      </c>
      <c r="AB3488">
        <f>VALUE(SUBSTITUTE(Table1[[#This Row],[Shipping Cost]],"$",""))</f>
        <v>7.28</v>
      </c>
      <c r="AC3488">
        <f>VALUE(SUBSTITUTE(Table1[[#This Row],[Discount $]],"$",""))</f>
        <v>52.55</v>
      </c>
      <c r="AD3488">
        <f>VALUE(SUBSTITUTE(Table1[[#This Row],[Retail Price]],"$",""))</f>
        <v>9.3800000000000008</v>
      </c>
      <c r="AE3488" s="4">
        <f>(Table1[[#This Row],[Retail Price Number]]*Table1[[#This Row],[Order Quantity]])-Table1[[#This Row],[Discount $ Number]]+Table1[[#This Row],[Shipping Cost Number]]</f>
        <v>376.83</v>
      </c>
      <c r="AF3488">
        <f>Table1[[#This Row],[Retail Price Number]]*Table1[[#This Row],[Order Quantity]]-Table1[[#This Row],[Discount $ Number]]</f>
        <v>369.55</v>
      </c>
      <c r="AG3488">
        <f>(Table1[[#This Row],[Retail Price Number]]*Table1[[#This Row],[Order Quantity]])-Table1[[#This Row],[Discount $ Number]]-Table1[[#This Row],[Shipping Cost Number]]</f>
        <v>362.27000000000004</v>
      </c>
      <c r="AH3488">
        <f>Table1[[#This Row],[Retail Price Number]]*Table1[[#This Row],[Order Quantity]]</f>
        <v>422.1</v>
      </c>
      <c r="AI3488">
        <f>YEAR(Table1[[#This Row],[Order Date]])</f>
        <v>2015</v>
      </c>
    </row>
    <row r="3489" spans="1:35" x14ac:dyDescent="0.3">
      <c r="A3489" t="s">
        <v>397</v>
      </c>
      <c r="B3489" s="1">
        <v>42455</v>
      </c>
      <c r="C3489" t="s">
        <v>7286</v>
      </c>
      <c r="D3489" t="s">
        <v>2013</v>
      </c>
      <c r="E3489" t="s">
        <v>27</v>
      </c>
      <c r="F3489" t="s">
        <v>28</v>
      </c>
      <c r="G3489" t="s">
        <v>134</v>
      </c>
      <c r="H3489" t="s">
        <v>205</v>
      </c>
      <c r="I3489" t="s">
        <v>92</v>
      </c>
      <c r="J3489" t="s">
        <v>1813</v>
      </c>
      <c r="K3489" t="s">
        <v>94</v>
      </c>
      <c r="L3489" t="s">
        <v>95</v>
      </c>
      <c r="M3489" t="s">
        <v>156</v>
      </c>
      <c r="N3489" s="1">
        <v>42457</v>
      </c>
      <c r="O3489" t="s">
        <v>1814</v>
      </c>
      <c r="P3489" s="3" t="s">
        <v>1815</v>
      </c>
      <c r="Q3489" t="s">
        <v>1107</v>
      </c>
      <c r="R3489">
        <v>38</v>
      </c>
      <c r="S3489" t="s">
        <v>7069</v>
      </c>
      <c r="T3489" s="2">
        <v>7.0000000000000007E-2</v>
      </c>
      <c r="U3489" t="s">
        <v>567</v>
      </c>
      <c r="V3489" t="s">
        <v>7287</v>
      </c>
      <c r="W3489" t="s">
        <v>1587</v>
      </c>
      <c r="X3489" t="s">
        <v>4001</v>
      </c>
      <c r="Y3489" s="3">
        <f>VALUE(SUBSTITUTE(Table1[[#This Row],[Order Total]],"$",""))</f>
        <v>241.2</v>
      </c>
      <c r="Z3489">
        <f>VALUE(SUBSTITUTE(Table1[[#This Row],[Total]],"$",""))</f>
        <v>243.52</v>
      </c>
      <c r="AA3489" s="3">
        <f>Table1[[#This Row],[Order Total Number]]-Table1[[#This Row],[Total Number]]</f>
        <v>-2.3200000000000216</v>
      </c>
      <c r="AB3489">
        <f>VALUE(SUBSTITUTE(Table1[[#This Row],[Shipping Cost]],"$",""))</f>
        <v>5.01</v>
      </c>
      <c r="AC3489">
        <f>VALUE(SUBSTITUTE(Table1[[#This Row],[Discount $]],"$",""))</f>
        <v>2.46</v>
      </c>
      <c r="AD3489">
        <f>VALUE(SUBSTITUTE(Table1[[#This Row],[Retail Price]],"$",""))</f>
        <v>5.74</v>
      </c>
      <c r="AE3489" s="4">
        <f>(Table1[[#This Row],[Retail Price Number]]*Table1[[#This Row],[Order Quantity]])-Table1[[#This Row],[Discount $ Number]]+Table1[[#This Row],[Shipping Cost Number]]</f>
        <v>220.67</v>
      </c>
      <c r="AF3489">
        <f>Table1[[#This Row],[Retail Price Number]]*Table1[[#This Row],[Order Quantity]]-Table1[[#This Row],[Discount $ Number]]</f>
        <v>215.66</v>
      </c>
      <c r="AG3489">
        <f>(Table1[[#This Row],[Retail Price Number]]*Table1[[#This Row],[Order Quantity]])-Table1[[#This Row],[Discount $ Number]]-Table1[[#This Row],[Shipping Cost Number]]</f>
        <v>210.65</v>
      </c>
      <c r="AH3489">
        <f>Table1[[#This Row],[Retail Price Number]]*Table1[[#This Row],[Order Quantity]]</f>
        <v>218.12</v>
      </c>
      <c r="AI3489">
        <f>YEAR(Table1[[#This Row],[Order Date]])</f>
        <v>2016</v>
      </c>
    </row>
    <row r="3490" spans="1:35" x14ac:dyDescent="0.3">
      <c r="A3490" t="s">
        <v>397</v>
      </c>
      <c r="B3490" s="1">
        <v>42771</v>
      </c>
      <c r="C3490" t="s">
        <v>2488</v>
      </c>
      <c r="D3490" t="s">
        <v>204</v>
      </c>
      <c r="E3490" t="s">
        <v>27</v>
      </c>
      <c r="F3490" t="s">
        <v>28</v>
      </c>
      <c r="G3490" t="s">
        <v>29</v>
      </c>
      <c r="H3490" t="s">
        <v>205</v>
      </c>
      <c r="I3490" t="s">
        <v>196</v>
      </c>
      <c r="J3490" t="s">
        <v>290</v>
      </c>
      <c r="K3490" t="s">
        <v>94</v>
      </c>
      <c r="L3490" t="s">
        <v>34</v>
      </c>
      <c r="M3490" t="s">
        <v>156</v>
      </c>
      <c r="N3490" s="1">
        <v>42773</v>
      </c>
      <c r="O3490" t="s">
        <v>291</v>
      </c>
      <c r="P3490" s="3" t="s">
        <v>292</v>
      </c>
      <c r="Q3490" t="s">
        <v>293</v>
      </c>
      <c r="R3490">
        <v>6</v>
      </c>
      <c r="S3490" t="s">
        <v>9806</v>
      </c>
      <c r="T3490" s="2">
        <v>0.02</v>
      </c>
      <c r="U3490" t="s">
        <v>9807</v>
      </c>
      <c r="V3490" t="s">
        <v>3345</v>
      </c>
      <c r="W3490" t="s">
        <v>165</v>
      </c>
      <c r="X3490" t="s">
        <v>9808</v>
      </c>
      <c r="Y3490" s="3">
        <f>VALUE(SUBSTITUTE(Table1[[#This Row],[Order Total]],"$",""))</f>
        <v>843.38</v>
      </c>
      <c r="Z3490">
        <f>VALUE(SUBSTITUTE(Table1[[#This Row],[Total]],"$",""))</f>
        <v>845.89</v>
      </c>
      <c r="AA3490" s="3">
        <f>Table1[[#This Row],[Order Total Number]]-Table1[[#This Row],[Total Number]]</f>
        <v>-2.5099999999999909</v>
      </c>
      <c r="AB3490">
        <f>VALUE(SUBSTITUTE(Table1[[#This Row],[Shipping Cost]],"$",""))</f>
        <v>4</v>
      </c>
      <c r="AC3490">
        <f>VALUE(SUBSTITUTE(Table1[[#This Row],[Discount $]],"$",""))</f>
        <v>43.21</v>
      </c>
      <c r="AD3490">
        <f>VALUE(SUBSTITUTE(Table1[[#This Row],[Retail Price]],"$",""))</f>
        <v>15.98</v>
      </c>
      <c r="AE3490" s="4">
        <f>(Table1[[#This Row],[Retail Price Number]]*Table1[[#This Row],[Order Quantity]])-Table1[[#This Row],[Discount $ Number]]+Table1[[#This Row],[Shipping Cost Number]]</f>
        <v>56.669999999999995</v>
      </c>
      <c r="AF3490">
        <f>Table1[[#This Row],[Retail Price Number]]*Table1[[#This Row],[Order Quantity]]-Table1[[#This Row],[Discount $ Number]]</f>
        <v>52.669999999999995</v>
      </c>
      <c r="AG3490">
        <f>(Table1[[#This Row],[Retail Price Number]]*Table1[[#This Row],[Order Quantity]])-Table1[[#This Row],[Discount $ Number]]-Table1[[#This Row],[Shipping Cost Number]]</f>
        <v>48.669999999999995</v>
      </c>
      <c r="AH3490">
        <f>Table1[[#This Row],[Retail Price Number]]*Table1[[#This Row],[Order Quantity]]</f>
        <v>95.88</v>
      </c>
      <c r="AI3490">
        <f>YEAR(Table1[[#This Row],[Order Date]])</f>
        <v>2017</v>
      </c>
    </row>
    <row r="3491" spans="1:35" x14ac:dyDescent="0.3">
      <c r="A3491" t="s">
        <v>397</v>
      </c>
      <c r="B3491" s="1">
        <v>42495</v>
      </c>
      <c r="C3491" t="s">
        <v>1643</v>
      </c>
      <c r="D3491" t="s">
        <v>1617</v>
      </c>
      <c r="E3491" t="s">
        <v>27</v>
      </c>
      <c r="F3491" t="s">
        <v>28</v>
      </c>
      <c r="G3491" t="s">
        <v>77</v>
      </c>
      <c r="H3491" t="s">
        <v>78</v>
      </c>
      <c r="I3491" t="s">
        <v>31</v>
      </c>
      <c r="J3491" t="s">
        <v>2660</v>
      </c>
      <c r="K3491" t="s">
        <v>94</v>
      </c>
      <c r="L3491" t="s">
        <v>109</v>
      </c>
      <c r="M3491" t="s">
        <v>35</v>
      </c>
      <c r="N3491" s="1">
        <v>42497</v>
      </c>
      <c r="O3491" t="s">
        <v>2661</v>
      </c>
      <c r="P3491" s="3" t="s">
        <v>2662</v>
      </c>
      <c r="Q3491" t="s">
        <v>2663</v>
      </c>
      <c r="R3491">
        <v>39</v>
      </c>
      <c r="S3491" t="s">
        <v>10001</v>
      </c>
      <c r="T3491" s="2">
        <v>0.04</v>
      </c>
      <c r="U3491" t="s">
        <v>711</v>
      </c>
      <c r="V3491" t="s">
        <v>8702</v>
      </c>
      <c r="W3491" t="s">
        <v>116</v>
      </c>
      <c r="X3491" t="s">
        <v>1184</v>
      </c>
      <c r="Y3491" s="3">
        <f>VALUE(SUBSTITUTE(Table1[[#This Row],[Order Total]],"$",""))</f>
        <v>143.97999999999999</v>
      </c>
      <c r="Z3491">
        <f>VALUE(SUBSTITUTE(Table1[[#This Row],[Total]],"$",""))</f>
        <v>149.78</v>
      </c>
      <c r="AA3491" s="3">
        <f>Table1[[#This Row],[Order Total Number]]-Table1[[#This Row],[Total Number]]</f>
        <v>-5.8000000000000114</v>
      </c>
      <c r="AB3491">
        <f>VALUE(SUBSTITUTE(Table1[[#This Row],[Shipping Cost]],"$",""))</f>
        <v>1.49</v>
      </c>
      <c r="AC3491">
        <f>VALUE(SUBSTITUTE(Table1[[#This Row],[Discount $]],"$",""))</f>
        <v>4.59</v>
      </c>
      <c r="AD3491">
        <f>VALUE(SUBSTITUTE(Table1[[#This Row],[Retail Price]],"$",""))</f>
        <v>20.98</v>
      </c>
      <c r="AE3491" s="4">
        <f>(Table1[[#This Row],[Retail Price Number]]*Table1[[#This Row],[Order Quantity]])-Table1[[#This Row],[Discount $ Number]]+Table1[[#This Row],[Shipping Cost Number]]</f>
        <v>815.12</v>
      </c>
      <c r="AF3491">
        <f>Table1[[#This Row],[Retail Price Number]]*Table1[[#This Row],[Order Quantity]]-Table1[[#This Row],[Discount $ Number]]</f>
        <v>813.63</v>
      </c>
      <c r="AG3491">
        <f>(Table1[[#This Row],[Retail Price Number]]*Table1[[#This Row],[Order Quantity]])-Table1[[#This Row],[Discount $ Number]]-Table1[[#This Row],[Shipping Cost Number]]</f>
        <v>812.14</v>
      </c>
      <c r="AH3491">
        <f>Table1[[#This Row],[Retail Price Number]]*Table1[[#This Row],[Order Quantity]]</f>
        <v>818.22</v>
      </c>
      <c r="AI3491">
        <f>YEAR(Table1[[#This Row],[Order Date]])</f>
        <v>2016</v>
      </c>
    </row>
    <row r="3492" spans="1:35" x14ac:dyDescent="0.3">
      <c r="A3492" t="s">
        <v>397</v>
      </c>
      <c r="B3492" s="1">
        <v>42347</v>
      </c>
      <c r="C3492" t="s">
        <v>273</v>
      </c>
      <c r="D3492" t="s">
        <v>162</v>
      </c>
      <c r="E3492" t="s">
        <v>46</v>
      </c>
      <c r="F3492" t="s">
        <v>47</v>
      </c>
      <c r="G3492" t="s">
        <v>91</v>
      </c>
      <c r="H3492" t="s">
        <v>107</v>
      </c>
      <c r="I3492" t="s">
        <v>31</v>
      </c>
      <c r="J3492" t="s">
        <v>93</v>
      </c>
      <c r="K3492" t="s">
        <v>94</v>
      </c>
      <c r="L3492" t="s">
        <v>34</v>
      </c>
      <c r="M3492" t="s">
        <v>35</v>
      </c>
      <c r="N3492" s="1">
        <v>42347</v>
      </c>
      <c r="O3492" t="s">
        <v>96</v>
      </c>
      <c r="P3492" s="3" t="s">
        <v>97</v>
      </c>
      <c r="Q3492" t="s">
        <v>98</v>
      </c>
      <c r="R3492">
        <v>18</v>
      </c>
      <c r="S3492" t="s">
        <v>5111</v>
      </c>
      <c r="T3492" s="2">
        <v>0.03</v>
      </c>
      <c r="U3492" t="s">
        <v>2457</v>
      </c>
      <c r="V3492" t="s">
        <v>10774</v>
      </c>
      <c r="W3492" t="s">
        <v>102</v>
      </c>
      <c r="X3492" t="s">
        <v>12411</v>
      </c>
      <c r="Y3492" s="3">
        <f>VALUE(SUBSTITUTE(Table1[[#This Row],[Order Total]],"$",""))</f>
        <v>62.63</v>
      </c>
      <c r="Z3492">
        <f>VALUE(SUBSTITUTE(Table1[[#This Row],[Total]],"$",""))</f>
        <v>63.44</v>
      </c>
      <c r="AA3492" s="3">
        <f>Table1[[#This Row],[Order Total Number]]-Table1[[#This Row],[Total Number]]</f>
        <v>-0.80999999999999517</v>
      </c>
      <c r="AB3492">
        <f>VALUE(SUBSTITUTE(Table1[[#This Row],[Shipping Cost]],"$",""))</f>
        <v>0.8</v>
      </c>
      <c r="AC3492">
        <f>VALUE(SUBSTITUTE(Table1[[#This Row],[Discount $]],"$",""))</f>
        <v>5.45</v>
      </c>
      <c r="AD3492">
        <f>VALUE(SUBSTITUTE(Table1[[#This Row],[Retail Price]],"$",""))</f>
        <v>2.62</v>
      </c>
      <c r="AE3492" s="4">
        <f>(Table1[[#This Row],[Retail Price Number]]*Table1[[#This Row],[Order Quantity]])-Table1[[#This Row],[Discount $ Number]]+Table1[[#This Row],[Shipping Cost Number]]</f>
        <v>42.51</v>
      </c>
      <c r="AF3492">
        <f>Table1[[#This Row],[Retail Price Number]]*Table1[[#This Row],[Order Quantity]]-Table1[[#This Row],[Discount $ Number]]</f>
        <v>41.71</v>
      </c>
      <c r="AG3492">
        <f>(Table1[[#This Row],[Retail Price Number]]*Table1[[#This Row],[Order Quantity]])-Table1[[#This Row],[Discount $ Number]]-Table1[[#This Row],[Shipping Cost Number]]</f>
        <v>40.910000000000004</v>
      </c>
      <c r="AH3492">
        <f>Table1[[#This Row],[Retail Price Number]]*Table1[[#This Row],[Order Quantity]]</f>
        <v>47.160000000000004</v>
      </c>
      <c r="AI3492">
        <f>YEAR(Table1[[#This Row],[Order Date]])</f>
        <v>2015</v>
      </c>
    </row>
    <row r="3493" spans="1:35" x14ac:dyDescent="0.3">
      <c r="A3493" t="s">
        <v>397</v>
      </c>
      <c r="B3493" s="1">
        <v>42088</v>
      </c>
      <c r="C3493" t="s">
        <v>4192</v>
      </c>
      <c r="D3493" t="s">
        <v>12654</v>
      </c>
      <c r="E3493" t="s">
        <v>46</v>
      </c>
      <c r="F3493" t="s">
        <v>47</v>
      </c>
      <c r="G3493" t="s">
        <v>29</v>
      </c>
      <c r="H3493" t="s">
        <v>30</v>
      </c>
      <c r="I3493" t="s">
        <v>31</v>
      </c>
      <c r="J3493" t="s">
        <v>1349</v>
      </c>
      <c r="K3493" t="s">
        <v>94</v>
      </c>
      <c r="L3493" t="s">
        <v>34</v>
      </c>
      <c r="M3493" t="s">
        <v>35</v>
      </c>
      <c r="N3493" s="1">
        <v>42090</v>
      </c>
      <c r="O3493" t="s">
        <v>1350</v>
      </c>
      <c r="P3493" s="3" t="s">
        <v>1351</v>
      </c>
      <c r="Q3493" t="s">
        <v>1352</v>
      </c>
      <c r="R3493">
        <v>47</v>
      </c>
      <c r="S3493" t="s">
        <v>998</v>
      </c>
      <c r="T3493" s="2">
        <v>0.01</v>
      </c>
      <c r="U3493" t="s">
        <v>3259</v>
      </c>
      <c r="V3493" t="s">
        <v>12655</v>
      </c>
      <c r="W3493" t="s">
        <v>1353</v>
      </c>
      <c r="X3493" t="s">
        <v>12656</v>
      </c>
      <c r="Y3493" s="3">
        <f>VALUE(SUBSTITUTE(Table1[[#This Row],[Order Total]],"$",""))</f>
        <v>1806.78</v>
      </c>
      <c r="Z3493">
        <f>VALUE(SUBSTITUTE(Table1[[#This Row],[Total]],"$",""))</f>
        <v>1815.77</v>
      </c>
      <c r="AA3493" s="3">
        <f>Table1[[#This Row],[Order Total Number]]-Table1[[#This Row],[Total Number]]</f>
        <v>-8.9900000000000091</v>
      </c>
      <c r="AB3493">
        <f>VALUE(SUBSTITUTE(Table1[[#This Row],[Shipping Cost]],"$",""))</f>
        <v>8.99</v>
      </c>
      <c r="AC3493">
        <f>VALUE(SUBSTITUTE(Table1[[#This Row],[Discount $]],"$",""))</f>
        <v>61.7</v>
      </c>
      <c r="AD3493">
        <f>VALUE(SUBSTITUTE(Table1[[#This Row],[Retail Price]],"$",""))</f>
        <v>40.97</v>
      </c>
      <c r="AE3493" s="4">
        <f>(Table1[[#This Row],[Retail Price Number]]*Table1[[#This Row],[Order Quantity]])-Table1[[#This Row],[Discount $ Number]]+Table1[[#This Row],[Shipping Cost Number]]</f>
        <v>1872.8799999999999</v>
      </c>
      <c r="AF3493">
        <f>Table1[[#This Row],[Retail Price Number]]*Table1[[#This Row],[Order Quantity]]-Table1[[#This Row],[Discount $ Number]]</f>
        <v>1863.8899999999999</v>
      </c>
      <c r="AG3493">
        <f>(Table1[[#This Row],[Retail Price Number]]*Table1[[#This Row],[Order Quantity]])-Table1[[#This Row],[Discount $ Number]]-Table1[[#This Row],[Shipping Cost Number]]</f>
        <v>1854.8999999999999</v>
      </c>
      <c r="AH3493">
        <f>Table1[[#This Row],[Retail Price Number]]*Table1[[#This Row],[Order Quantity]]</f>
        <v>1925.59</v>
      </c>
      <c r="AI3493">
        <f>YEAR(Table1[[#This Row],[Order Date]])</f>
        <v>2015</v>
      </c>
    </row>
    <row r="3494" spans="1:35" x14ac:dyDescent="0.3">
      <c r="A3494" t="s">
        <v>6672</v>
      </c>
      <c r="B3494" s="1">
        <v>42366</v>
      </c>
      <c r="C3494" t="s">
        <v>2834</v>
      </c>
      <c r="D3494" t="s">
        <v>1213</v>
      </c>
      <c r="E3494" t="s">
        <v>27</v>
      </c>
      <c r="F3494" t="s">
        <v>28</v>
      </c>
      <c r="G3494" t="s">
        <v>29</v>
      </c>
      <c r="H3494" t="s">
        <v>62</v>
      </c>
      <c r="I3494" t="s">
        <v>196</v>
      </c>
      <c r="J3494" t="s">
        <v>197</v>
      </c>
      <c r="K3494" t="s">
        <v>94</v>
      </c>
      <c r="L3494" t="s">
        <v>34</v>
      </c>
      <c r="M3494" t="s">
        <v>35</v>
      </c>
      <c r="N3494" s="1">
        <v>42368</v>
      </c>
      <c r="O3494" t="s">
        <v>198</v>
      </c>
      <c r="P3494" s="3" t="s">
        <v>37</v>
      </c>
      <c r="Q3494" t="s">
        <v>57</v>
      </c>
      <c r="R3494">
        <v>45</v>
      </c>
      <c r="S3494" t="s">
        <v>37</v>
      </c>
      <c r="T3494" s="2">
        <v>0.04</v>
      </c>
      <c r="U3494" t="s">
        <v>931</v>
      </c>
      <c r="V3494" t="s">
        <v>2795</v>
      </c>
      <c r="W3494" t="s">
        <v>116</v>
      </c>
      <c r="X3494" t="s">
        <v>6673</v>
      </c>
      <c r="Y3494" s="3">
        <f>VALUE(SUBSTITUTE(Table1[[#This Row],[Order Total]],"$",""))</f>
        <v>1.71</v>
      </c>
      <c r="Z3494">
        <f>VALUE(SUBSTITUTE(Table1[[#This Row],[Total]],"$",""))</f>
        <v>3.2</v>
      </c>
      <c r="AA3494" s="3">
        <f>Table1[[#This Row],[Order Total Number]]-Table1[[#This Row],[Total Number]]</f>
        <v>-1.4900000000000002</v>
      </c>
      <c r="AB3494">
        <f>VALUE(SUBSTITUTE(Table1[[#This Row],[Shipping Cost]],"$",""))</f>
        <v>1.49</v>
      </c>
      <c r="AC3494">
        <f>VALUE(SUBSTITUTE(Table1[[#This Row],[Discount $]],"$",""))</f>
        <v>0.17</v>
      </c>
      <c r="AD3494">
        <f>VALUE(SUBSTITUTE(Table1[[#This Row],[Retail Price]],"$",""))</f>
        <v>1.88</v>
      </c>
      <c r="AE3494" s="4">
        <f>(Table1[[#This Row],[Retail Price Number]]*Table1[[#This Row],[Order Quantity]])-Table1[[#This Row],[Discount $ Number]]+Table1[[#This Row],[Shipping Cost Number]]</f>
        <v>85.919999999999987</v>
      </c>
      <c r="AF3494">
        <f>Table1[[#This Row],[Retail Price Number]]*Table1[[#This Row],[Order Quantity]]-Table1[[#This Row],[Discount $ Number]]</f>
        <v>84.429999999999993</v>
      </c>
      <c r="AG3494">
        <f>(Table1[[#This Row],[Retail Price Number]]*Table1[[#This Row],[Order Quantity]])-Table1[[#This Row],[Discount $ Number]]-Table1[[#This Row],[Shipping Cost Number]]</f>
        <v>82.94</v>
      </c>
      <c r="AH3494">
        <f>Table1[[#This Row],[Retail Price Number]]*Table1[[#This Row],[Order Quantity]]</f>
        <v>84.6</v>
      </c>
      <c r="AI3494">
        <f>YEAR(Table1[[#This Row],[Order Date]])</f>
        <v>2015</v>
      </c>
    </row>
    <row r="3495" spans="1:35" x14ac:dyDescent="0.3">
      <c r="A3495" t="s">
        <v>6672</v>
      </c>
      <c r="B3495" s="1">
        <v>42579</v>
      </c>
      <c r="C3495" t="s">
        <v>5283</v>
      </c>
      <c r="D3495" t="s">
        <v>45</v>
      </c>
      <c r="E3495" t="s">
        <v>46</v>
      </c>
      <c r="F3495" t="s">
        <v>47</v>
      </c>
      <c r="G3495" t="s">
        <v>77</v>
      </c>
      <c r="H3495" t="s">
        <v>48</v>
      </c>
      <c r="I3495" t="s">
        <v>196</v>
      </c>
      <c r="J3495" t="s">
        <v>175</v>
      </c>
      <c r="K3495" t="s">
        <v>94</v>
      </c>
      <c r="L3495" t="s">
        <v>34</v>
      </c>
      <c r="M3495" t="s">
        <v>156</v>
      </c>
      <c r="N3495" s="1">
        <v>42581</v>
      </c>
      <c r="O3495" t="s">
        <v>176</v>
      </c>
      <c r="P3495" s="3" t="s">
        <v>177</v>
      </c>
      <c r="Q3495" t="s">
        <v>178</v>
      </c>
      <c r="R3495">
        <v>48</v>
      </c>
      <c r="S3495" t="s">
        <v>10036</v>
      </c>
      <c r="T3495" s="2">
        <v>0</v>
      </c>
      <c r="U3495" t="s">
        <v>4212</v>
      </c>
      <c r="V3495" t="s">
        <v>10037</v>
      </c>
      <c r="W3495" t="s">
        <v>182</v>
      </c>
      <c r="X3495" t="s">
        <v>10038</v>
      </c>
      <c r="Y3495" s="3">
        <f>VALUE(SUBSTITUTE(Table1[[#This Row],[Order Total]],"$",""))</f>
        <v>371.46</v>
      </c>
      <c r="Z3495">
        <f>VALUE(SUBSTITUTE(Table1[[#This Row],[Total]],"$",""))</f>
        <v>372.95</v>
      </c>
      <c r="AA3495" s="3">
        <f>Table1[[#This Row],[Order Total Number]]-Table1[[#This Row],[Total Number]]</f>
        <v>-1.4900000000000091</v>
      </c>
      <c r="AB3495">
        <f>VALUE(SUBSTITUTE(Table1[[#This Row],[Shipping Cost]],"$",""))</f>
        <v>4.0999999999999996</v>
      </c>
      <c r="AC3495">
        <f>VALUE(SUBSTITUTE(Table1[[#This Row],[Discount $]],"$",""))</f>
        <v>7.14</v>
      </c>
      <c r="AD3495">
        <f>VALUE(SUBSTITUTE(Table1[[#This Row],[Retail Price]],"$",""))</f>
        <v>19.84</v>
      </c>
      <c r="AE3495" s="4">
        <f>(Table1[[#This Row],[Retail Price Number]]*Table1[[#This Row],[Order Quantity]])-Table1[[#This Row],[Discount $ Number]]+Table1[[#This Row],[Shipping Cost Number]]</f>
        <v>949.28</v>
      </c>
      <c r="AF3495">
        <f>Table1[[#This Row],[Retail Price Number]]*Table1[[#This Row],[Order Quantity]]-Table1[[#This Row],[Discount $ Number]]</f>
        <v>945.18</v>
      </c>
      <c r="AG3495">
        <f>(Table1[[#This Row],[Retail Price Number]]*Table1[[#This Row],[Order Quantity]])-Table1[[#This Row],[Discount $ Number]]-Table1[[#This Row],[Shipping Cost Number]]</f>
        <v>941.07999999999993</v>
      </c>
      <c r="AH3495">
        <f>Table1[[#This Row],[Retail Price Number]]*Table1[[#This Row],[Order Quantity]]</f>
        <v>952.31999999999994</v>
      </c>
      <c r="AI3495">
        <f>YEAR(Table1[[#This Row],[Order Date]])</f>
        <v>2016</v>
      </c>
    </row>
    <row r="3496" spans="1:35" x14ac:dyDescent="0.3">
      <c r="A3496" t="s">
        <v>6672</v>
      </c>
      <c r="B3496" s="1">
        <v>42677</v>
      </c>
      <c r="C3496" t="s">
        <v>4640</v>
      </c>
      <c r="D3496" t="s">
        <v>106</v>
      </c>
      <c r="E3496" t="s">
        <v>46</v>
      </c>
      <c r="F3496" t="s">
        <v>47</v>
      </c>
      <c r="G3496" t="s">
        <v>91</v>
      </c>
      <c r="H3496" t="s">
        <v>107</v>
      </c>
      <c r="I3496" t="s">
        <v>31</v>
      </c>
      <c r="J3496" t="s">
        <v>601</v>
      </c>
      <c r="K3496" t="s">
        <v>94</v>
      </c>
      <c r="L3496" t="s">
        <v>95</v>
      </c>
      <c r="M3496" t="s">
        <v>35</v>
      </c>
      <c r="N3496" s="1">
        <v>42681</v>
      </c>
      <c r="O3496" t="s">
        <v>602</v>
      </c>
      <c r="P3496" s="3" t="s">
        <v>603</v>
      </c>
      <c r="Q3496" t="s">
        <v>258</v>
      </c>
      <c r="R3496">
        <v>9</v>
      </c>
      <c r="S3496" t="s">
        <v>10551</v>
      </c>
      <c r="T3496" s="2">
        <v>0.09</v>
      </c>
      <c r="U3496" t="s">
        <v>1892</v>
      </c>
      <c r="V3496" t="s">
        <v>10552</v>
      </c>
      <c r="W3496" t="s">
        <v>606</v>
      </c>
      <c r="X3496" t="s">
        <v>10553</v>
      </c>
      <c r="Y3496" s="3">
        <f>VALUE(SUBSTITUTE(Table1[[#This Row],[Order Total]],"$",""))</f>
        <v>267.54000000000002</v>
      </c>
      <c r="Z3496">
        <f>VALUE(SUBSTITUTE(Table1[[#This Row],[Total]],"$",""))</f>
        <v>271.25</v>
      </c>
      <c r="AA3496" s="3">
        <f>Table1[[#This Row],[Order Total Number]]-Table1[[#This Row],[Total Number]]</f>
        <v>-3.7099999999999795</v>
      </c>
      <c r="AB3496">
        <f>VALUE(SUBSTITUTE(Table1[[#This Row],[Shipping Cost]],"$",""))</f>
        <v>7.72</v>
      </c>
      <c r="AC3496">
        <f>VALUE(SUBSTITUTE(Table1[[#This Row],[Discount $]],"$",""))</f>
        <v>23.26</v>
      </c>
      <c r="AD3496">
        <f>VALUE(SUBSTITUTE(Table1[[#This Row],[Retail Price]],"$",""))</f>
        <v>7.3</v>
      </c>
      <c r="AE3496" s="4">
        <f>(Table1[[#This Row],[Retail Price Number]]*Table1[[#This Row],[Order Quantity]])-Table1[[#This Row],[Discount $ Number]]+Table1[[#This Row],[Shipping Cost Number]]</f>
        <v>50.16</v>
      </c>
      <c r="AF3496">
        <f>Table1[[#This Row],[Retail Price Number]]*Table1[[#This Row],[Order Quantity]]-Table1[[#This Row],[Discount $ Number]]</f>
        <v>42.44</v>
      </c>
      <c r="AG3496">
        <f>(Table1[[#This Row],[Retail Price Number]]*Table1[[#This Row],[Order Quantity]])-Table1[[#This Row],[Discount $ Number]]-Table1[[#This Row],[Shipping Cost Number]]</f>
        <v>34.72</v>
      </c>
      <c r="AH3496">
        <f>Table1[[#This Row],[Retail Price Number]]*Table1[[#This Row],[Order Quantity]]</f>
        <v>65.7</v>
      </c>
      <c r="AI3496">
        <f>YEAR(Table1[[#This Row],[Order Date]])</f>
        <v>2016</v>
      </c>
    </row>
    <row r="3497" spans="1:35" x14ac:dyDescent="0.3">
      <c r="A3497" t="s">
        <v>6672</v>
      </c>
      <c r="B3497" s="1">
        <v>42074</v>
      </c>
      <c r="C3497" t="s">
        <v>11384</v>
      </c>
      <c r="D3497" t="s">
        <v>399</v>
      </c>
      <c r="E3497" t="s">
        <v>27</v>
      </c>
      <c r="F3497" t="s">
        <v>28</v>
      </c>
      <c r="G3497" t="s">
        <v>77</v>
      </c>
      <c r="H3497" t="s">
        <v>62</v>
      </c>
      <c r="I3497" t="s">
        <v>63</v>
      </c>
      <c r="J3497" t="s">
        <v>651</v>
      </c>
      <c r="K3497" t="s">
        <v>94</v>
      </c>
      <c r="L3497" t="s">
        <v>95</v>
      </c>
      <c r="M3497" t="s">
        <v>35</v>
      </c>
      <c r="N3497" s="1">
        <v>42075</v>
      </c>
      <c r="O3497" t="s">
        <v>652</v>
      </c>
      <c r="P3497" s="3" t="s">
        <v>653</v>
      </c>
      <c r="Q3497" t="s">
        <v>98</v>
      </c>
      <c r="R3497">
        <v>31</v>
      </c>
      <c r="S3497" t="s">
        <v>11385</v>
      </c>
      <c r="T3497" s="2">
        <v>0.02</v>
      </c>
      <c r="U3497" t="s">
        <v>9106</v>
      </c>
      <c r="V3497" t="s">
        <v>5562</v>
      </c>
      <c r="W3497" t="s">
        <v>57</v>
      </c>
      <c r="X3497" t="s">
        <v>8511</v>
      </c>
      <c r="Y3497" s="3">
        <f>VALUE(SUBSTITUTE(Table1[[#This Row],[Order Total]],"$",""))</f>
        <v>58.17</v>
      </c>
      <c r="Z3497">
        <f>VALUE(SUBSTITUTE(Table1[[#This Row],[Total]],"$",""))</f>
        <v>54.67</v>
      </c>
      <c r="AA3497" s="3">
        <f>Table1[[#This Row],[Order Total Number]]-Table1[[#This Row],[Total Number]]</f>
        <v>3.5</v>
      </c>
      <c r="AB3497">
        <f>VALUE(SUBSTITUTE(Table1[[#This Row],[Shipping Cost]],"$",""))</f>
        <v>0.7</v>
      </c>
      <c r="AC3497">
        <f>VALUE(SUBSTITUTE(Table1[[#This Row],[Discount $]],"$",""))</f>
        <v>4.75</v>
      </c>
      <c r="AD3497">
        <f>VALUE(SUBSTITUTE(Table1[[#This Row],[Retail Price]],"$",""))</f>
        <v>1.26</v>
      </c>
      <c r="AE3497" s="4">
        <f>(Table1[[#This Row],[Retail Price Number]]*Table1[[#This Row],[Order Quantity]])-Table1[[#This Row],[Discount $ Number]]+Table1[[#This Row],[Shipping Cost Number]]</f>
        <v>35.010000000000005</v>
      </c>
      <c r="AF3497">
        <f>Table1[[#This Row],[Retail Price Number]]*Table1[[#This Row],[Order Quantity]]-Table1[[#This Row],[Discount $ Number]]</f>
        <v>34.31</v>
      </c>
      <c r="AG3497">
        <f>(Table1[[#This Row],[Retail Price Number]]*Table1[[#This Row],[Order Quantity]])-Table1[[#This Row],[Discount $ Number]]-Table1[[#This Row],[Shipping Cost Number]]</f>
        <v>33.61</v>
      </c>
      <c r="AH3497">
        <f>Table1[[#This Row],[Retail Price Number]]*Table1[[#This Row],[Order Quantity]]</f>
        <v>39.06</v>
      </c>
      <c r="AI3497">
        <f>YEAR(Table1[[#This Row],[Order Date]])</f>
        <v>2015</v>
      </c>
    </row>
    <row r="3498" spans="1:35" x14ac:dyDescent="0.3">
      <c r="A3498" t="s">
        <v>6672</v>
      </c>
      <c r="B3498" s="1">
        <v>42219</v>
      </c>
      <c r="C3498" t="s">
        <v>530</v>
      </c>
      <c r="D3498" t="s">
        <v>531</v>
      </c>
      <c r="E3498" t="s">
        <v>27</v>
      </c>
      <c r="F3498" t="s">
        <v>28</v>
      </c>
      <c r="G3498" t="s">
        <v>91</v>
      </c>
      <c r="H3498" t="s">
        <v>30</v>
      </c>
      <c r="I3498" t="s">
        <v>196</v>
      </c>
      <c r="J3498" t="s">
        <v>975</v>
      </c>
      <c r="K3498" t="s">
        <v>94</v>
      </c>
      <c r="L3498" t="s">
        <v>95</v>
      </c>
      <c r="M3498" t="s">
        <v>35</v>
      </c>
      <c r="N3498" s="1">
        <v>42224</v>
      </c>
      <c r="O3498" t="s">
        <v>976</v>
      </c>
      <c r="P3498" s="3" t="s">
        <v>977</v>
      </c>
      <c r="Q3498" t="s">
        <v>978</v>
      </c>
      <c r="R3498">
        <v>34</v>
      </c>
      <c r="S3498" t="s">
        <v>9459</v>
      </c>
      <c r="T3498" s="2">
        <v>0.02</v>
      </c>
      <c r="U3498" t="s">
        <v>956</v>
      </c>
      <c r="V3498" t="s">
        <v>10292</v>
      </c>
      <c r="W3498" t="s">
        <v>982</v>
      </c>
      <c r="X3498" t="s">
        <v>909</v>
      </c>
      <c r="Y3498" s="3">
        <f>VALUE(SUBSTITUTE(Table1[[#This Row],[Order Total]],"$",""))</f>
        <v>221.2</v>
      </c>
      <c r="Z3498">
        <f>VALUE(SUBSTITUTE(Table1[[#This Row],[Total]],"$",""))</f>
        <v>231.25</v>
      </c>
      <c r="AA3498" s="3">
        <f>Table1[[#This Row],[Order Total Number]]-Table1[[#This Row],[Total Number]]</f>
        <v>-10.050000000000011</v>
      </c>
      <c r="AB3498">
        <f>VALUE(SUBSTITUTE(Table1[[#This Row],[Shipping Cost]],"$",""))</f>
        <v>3.14</v>
      </c>
      <c r="AC3498">
        <f>VALUE(SUBSTITUTE(Table1[[#This Row],[Discount $]],"$",""))</f>
        <v>12.04</v>
      </c>
      <c r="AD3498">
        <f>VALUE(SUBSTITUTE(Table1[[#This Row],[Retail Price]],"$",""))</f>
        <v>12.98</v>
      </c>
      <c r="AE3498" s="4">
        <f>(Table1[[#This Row],[Retail Price Number]]*Table1[[#This Row],[Order Quantity]])-Table1[[#This Row],[Discount $ Number]]+Table1[[#This Row],[Shipping Cost Number]]</f>
        <v>432.41999999999996</v>
      </c>
      <c r="AF3498">
        <f>Table1[[#This Row],[Retail Price Number]]*Table1[[#This Row],[Order Quantity]]-Table1[[#This Row],[Discount $ Number]]</f>
        <v>429.28</v>
      </c>
      <c r="AG3498">
        <f>(Table1[[#This Row],[Retail Price Number]]*Table1[[#This Row],[Order Quantity]])-Table1[[#This Row],[Discount $ Number]]-Table1[[#This Row],[Shipping Cost Number]]</f>
        <v>426.14</v>
      </c>
      <c r="AH3498">
        <f>Table1[[#This Row],[Retail Price Number]]*Table1[[#This Row],[Order Quantity]]</f>
        <v>441.32</v>
      </c>
      <c r="AI3498">
        <f>YEAR(Table1[[#This Row],[Order Date]])</f>
        <v>2015</v>
      </c>
    </row>
    <row r="3499" spans="1:35" x14ac:dyDescent="0.3">
      <c r="A3499" t="s">
        <v>7281</v>
      </c>
      <c r="B3499" s="1">
        <v>42441</v>
      </c>
      <c r="C3499" t="s">
        <v>3137</v>
      </c>
      <c r="D3499" t="s">
        <v>1012</v>
      </c>
      <c r="E3499" t="s">
        <v>27</v>
      </c>
      <c r="F3499" t="s">
        <v>28</v>
      </c>
      <c r="G3499" t="s">
        <v>77</v>
      </c>
      <c r="H3499" t="s">
        <v>241</v>
      </c>
      <c r="I3499" t="s">
        <v>92</v>
      </c>
      <c r="J3499" t="s">
        <v>32</v>
      </c>
      <c r="K3499" t="s">
        <v>94</v>
      </c>
      <c r="L3499" t="s">
        <v>34</v>
      </c>
      <c r="M3499" t="s">
        <v>35</v>
      </c>
      <c r="N3499" s="1">
        <v>42446</v>
      </c>
      <c r="O3499" t="s">
        <v>36</v>
      </c>
      <c r="P3499" s="3" t="s">
        <v>37</v>
      </c>
      <c r="Q3499" t="s">
        <v>36</v>
      </c>
      <c r="R3499">
        <v>39</v>
      </c>
      <c r="S3499" t="s">
        <v>3227</v>
      </c>
      <c r="T3499" s="2">
        <v>0.08</v>
      </c>
      <c r="U3499" t="s">
        <v>5896</v>
      </c>
      <c r="V3499" t="s">
        <v>2484</v>
      </c>
      <c r="W3499" t="s">
        <v>41</v>
      </c>
      <c r="X3499" t="s">
        <v>7282</v>
      </c>
      <c r="Y3499" s="3">
        <f>VALUE(SUBSTITUTE(Table1[[#This Row],[Order Total]],"$",""))</f>
        <v>62.39</v>
      </c>
      <c r="Z3499">
        <f>VALUE(SUBSTITUTE(Table1[[#This Row],[Total]],"$",""))</f>
        <v>63.97</v>
      </c>
      <c r="AA3499" s="3">
        <f>Table1[[#This Row],[Order Total Number]]-Table1[[#This Row],[Total Number]]</f>
        <v>-1.5799999999999983</v>
      </c>
      <c r="AB3499">
        <f>VALUE(SUBSTITUTE(Table1[[#This Row],[Shipping Cost]],"$",""))</f>
        <v>0.79</v>
      </c>
      <c r="AC3499">
        <f>VALUE(SUBSTITUTE(Table1[[#This Row],[Discount $]],"$",""))</f>
        <v>0.34</v>
      </c>
      <c r="AD3499">
        <f>VALUE(SUBSTITUTE(Table1[[#This Row],[Retail Price]],"$",""))</f>
        <v>1.88</v>
      </c>
      <c r="AE3499" s="4">
        <f>(Table1[[#This Row],[Retail Price Number]]*Table1[[#This Row],[Order Quantity]])-Table1[[#This Row],[Discount $ Number]]+Table1[[#This Row],[Shipping Cost Number]]</f>
        <v>73.77</v>
      </c>
      <c r="AF3499">
        <f>Table1[[#This Row],[Retail Price Number]]*Table1[[#This Row],[Order Quantity]]-Table1[[#This Row],[Discount $ Number]]</f>
        <v>72.97999999999999</v>
      </c>
      <c r="AG3499">
        <f>(Table1[[#This Row],[Retail Price Number]]*Table1[[#This Row],[Order Quantity]])-Table1[[#This Row],[Discount $ Number]]-Table1[[#This Row],[Shipping Cost Number]]</f>
        <v>72.189999999999984</v>
      </c>
      <c r="AH3499">
        <f>Table1[[#This Row],[Retail Price Number]]*Table1[[#This Row],[Order Quantity]]</f>
        <v>73.319999999999993</v>
      </c>
      <c r="AI3499">
        <f>YEAR(Table1[[#This Row],[Order Date]])</f>
        <v>2016</v>
      </c>
    </row>
    <row r="3500" spans="1:35" x14ac:dyDescent="0.3">
      <c r="A3500" t="s">
        <v>7281</v>
      </c>
      <c r="B3500" s="1">
        <v>42450</v>
      </c>
      <c r="C3500" t="s">
        <v>3014</v>
      </c>
      <c r="D3500" t="s">
        <v>331</v>
      </c>
      <c r="E3500" t="s">
        <v>46</v>
      </c>
      <c r="F3500" t="s">
        <v>47</v>
      </c>
      <c r="G3500" t="s">
        <v>77</v>
      </c>
      <c r="H3500" t="s">
        <v>107</v>
      </c>
      <c r="I3500" t="s">
        <v>121</v>
      </c>
      <c r="J3500" t="s">
        <v>1311</v>
      </c>
      <c r="K3500" t="s">
        <v>94</v>
      </c>
      <c r="L3500" t="s">
        <v>34</v>
      </c>
      <c r="M3500" t="s">
        <v>35</v>
      </c>
      <c r="N3500" s="1">
        <v>42451</v>
      </c>
      <c r="O3500" t="s">
        <v>4244</v>
      </c>
      <c r="P3500" s="3" t="s">
        <v>2662</v>
      </c>
      <c r="Q3500" t="s">
        <v>4301</v>
      </c>
      <c r="R3500">
        <v>10</v>
      </c>
      <c r="S3500" t="s">
        <v>11162</v>
      </c>
      <c r="T3500" s="2">
        <v>0.1</v>
      </c>
      <c r="U3500" t="s">
        <v>3125</v>
      </c>
      <c r="V3500" t="s">
        <v>11163</v>
      </c>
      <c r="W3500" t="s">
        <v>1867</v>
      </c>
      <c r="X3500" t="s">
        <v>11164</v>
      </c>
      <c r="Y3500" s="3">
        <f>VALUE(SUBSTITUTE(Table1[[#This Row],[Order Total]],"$",""))</f>
        <v>284.35000000000002</v>
      </c>
      <c r="Z3500">
        <f>VALUE(SUBSTITUTE(Table1[[#This Row],[Total]],"$",""))</f>
        <v>299.75</v>
      </c>
      <c r="AA3500" s="3">
        <f>Table1[[#This Row],[Order Total Number]]-Table1[[#This Row],[Total Number]]</f>
        <v>-15.399999999999977</v>
      </c>
      <c r="AB3500">
        <f>VALUE(SUBSTITUTE(Table1[[#This Row],[Shipping Cost]],"$",""))</f>
        <v>5.42</v>
      </c>
      <c r="AC3500">
        <f>VALUE(SUBSTITUTE(Table1[[#This Row],[Discount $]],"$",""))</f>
        <v>29.97</v>
      </c>
      <c r="AD3500">
        <f>VALUE(SUBSTITUTE(Table1[[#This Row],[Retail Price]],"$",""))</f>
        <v>20.98</v>
      </c>
      <c r="AE3500" s="4">
        <f>(Table1[[#This Row],[Retail Price Number]]*Table1[[#This Row],[Order Quantity]])-Table1[[#This Row],[Discount $ Number]]+Table1[[#This Row],[Shipping Cost Number]]</f>
        <v>185.25</v>
      </c>
      <c r="AF3500">
        <f>Table1[[#This Row],[Retail Price Number]]*Table1[[#This Row],[Order Quantity]]-Table1[[#This Row],[Discount $ Number]]</f>
        <v>179.83</v>
      </c>
      <c r="AG3500">
        <f>(Table1[[#This Row],[Retail Price Number]]*Table1[[#This Row],[Order Quantity]])-Table1[[#This Row],[Discount $ Number]]-Table1[[#This Row],[Shipping Cost Number]]</f>
        <v>174.41000000000003</v>
      </c>
      <c r="AH3500">
        <f>Table1[[#This Row],[Retail Price Number]]*Table1[[#This Row],[Order Quantity]]</f>
        <v>209.8</v>
      </c>
      <c r="AI3500">
        <f>YEAR(Table1[[#This Row],[Order Date]])</f>
        <v>2016</v>
      </c>
    </row>
    <row r="3501" spans="1:35" x14ac:dyDescent="0.3">
      <c r="A3501" t="s">
        <v>2580</v>
      </c>
      <c r="B3501" s="1">
        <v>42477</v>
      </c>
      <c r="C3501" t="s">
        <v>1786</v>
      </c>
      <c r="D3501" t="s">
        <v>591</v>
      </c>
      <c r="E3501" t="s">
        <v>27</v>
      </c>
      <c r="F3501" t="s">
        <v>28</v>
      </c>
      <c r="G3501" t="s">
        <v>29</v>
      </c>
      <c r="H3501" t="s">
        <v>241</v>
      </c>
      <c r="I3501" t="s">
        <v>121</v>
      </c>
      <c r="J3501" t="s">
        <v>2581</v>
      </c>
      <c r="K3501" t="s">
        <v>94</v>
      </c>
      <c r="L3501" t="s">
        <v>34</v>
      </c>
      <c r="M3501" t="s">
        <v>35</v>
      </c>
      <c r="N3501" s="1">
        <v>42479</v>
      </c>
      <c r="O3501" t="s">
        <v>2582</v>
      </c>
      <c r="P3501" s="3" t="s">
        <v>2125</v>
      </c>
      <c r="Q3501" t="s">
        <v>2583</v>
      </c>
      <c r="R3501">
        <v>19</v>
      </c>
      <c r="S3501" t="s">
        <v>2584</v>
      </c>
      <c r="T3501" s="2">
        <v>0</v>
      </c>
      <c r="U3501" t="s">
        <v>2585</v>
      </c>
      <c r="V3501" t="s">
        <v>2586</v>
      </c>
      <c r="W3501" t="s">
        <v>2587</v>
      </c>
      <c r="X3501" t="s">
        <v>2588</v>
      </c>
      <c r="Y3501" s="3">
        <f>VALUE(SUBSTITUTE(Table1[[#This Row],[Order Total]],"$",""))</f>
        <v>40.81</v>
      </c>
      <c r="Z3501">
        <f>VALUE(SUBSTITUTE(Table1[[#This Row],[Total]],"$",""))</f>
        <v>42.44</v>
      </c>
      <c r="AA3501" s="3">
        <f>Table1[[#This Row],[Order Total Number]]-Table1[[#This Row],[Total Number]]</f>
        <v>-1.6299999999999955</v>
      </c>
      <c r="AB3501">
        <f>VALUE(SUBSTITUTE(Table1[[#This Row],[Shipping Cost]],"$",""))</f>
        <v>3.12</v>
      </c>
      <c r="AC3501">
        <f>VALUE(SUBSTITUTE(Table1[[#This Row],[Discount $]],"$",""))</f>
        <v>4.04</v>
      </c>
      <c r="AD3501">
        <f>VALUE(SUBSTITUTE(Table1[[#This Row],[Retail Price]],"$",""))</f>
        <v>8.14</v>
      </c>
      <c r="AE3501" s="4">
        <f>(Table1[[#This Row],[Retail Price Number]]*Table1[[#This Row],[Order Quantity]])-Table1[[#This Row],[Discount $ Number]]+Table1[[#This Row],[Shipping Cost Number]]</f>
        <v>153.74000000000004</v>
      </c>
      <c r="AF3501">
        <f>Table1[[#This Row],[Retail Price Number]]*Table1[[#This Row],[Order Quantity]]-Table1[[#This Row],[Discount $ Number]]</f>
        <v>150.62000000000003</v>
      </c>
      <c r="AG3501">
        <f>(Table1[[#This Row],[Retail Price Number]]*Table1[[#This Row],[Order Quantity]])-Table1[[#This Row],[Discount $ Number]]-Table1[[#This Row],[Shipping Cost Number]]</f>
        <v>147.50000000000003</v>
      </c>
      <c r="AH3501">
        <f>Table1[[#This Row],[Retail Price Number]]*Table1[[#This Row],[Order Quantity]]</f>
        <v>154.66000000000003</v>
      </c>
      <c r="AI3501">
        <f>YEAR(Table1[[#This Row],[Order Date]])</f>
        <v>2016</v>
      </c>
    </row>
    <row r="3502" spans="1:35" x14ac:dyDescent="0.3">
      <c r="A3502" t="s">
        <v>10708</v>
      </c>
      <c r="B3502" s="1">
        <v>42732</v>
      </c>
      <c r="C3502" t="s">
        <v>1948</v>
      </c>
      <c r="D3502" t="s">
        <v>1005</v>
      </c>
      <c r="E3502" t="s">
        <v>27</v>
      </c>
      <c r="F3502" t="s">
        <v>28</v>
      </c>
      <c r="G3502" t="s">
        <v>134</v>
      </c>
      <c r="H3502" t="s">
        <v>281</v>
      </c>
      <c r="I3502" t="s">
        <v>196</v>
      </c>
      <c r="J3502" t="s">
        <v>853</v>
      </c>
      <c r="K3502" t="s">
        <v>94</v>
      </c>
      <c r="L3502" t="s">
        <v>34</v>
      </c>
      <c r="M3502" t="s">
        <v>35</v>
      </c>
      <c r="N3502" s="1">
        <v>42373</v>
      </c>
      <c r="O3502" t="s">
        <v>854</v>
      </c>
      <c r="P3502" s="3" t="s">
        <v>855</v>
      </c>
      <c r="Q3502" t="s">
        <v>856</v>
      </c>
      <c r="R3502">
        <v>6</v>
      </c>
      <c r="S3502" t="s">
        <v>10709</v>
      </c>
      <c r="T3502" s="2">
        <v>0.09</v>
      </c>
      <c r="U3502" t="s">
        <v>10710</v>
      </c>
      <c r="V3502" t="s">
        <v>10711</v>
      </c>
      <c r="W3502" t="s">
        <v>618</v>
      </c>
      <c r="X3502" t="s">
        <v>10712</v>
      </c>
      <c r="Y3502" s="3">
        <f>VALUE(SUBSTITUTE(Table1[[#This Row],[Order Total]],"$",""))</f>
        <v>2739.53</v>
      </c>
      <c r="Z3502">
        <f>VALUE(SUBSTITUTE(Table1[[#This Row],[Total]],"$",""))</f>
        <v>2742.75</v>
      </c>
      <c r="AA3502" s="3">
        <f>Table1[[#This Row],[Order Total Number]]-Table1[[#This Row],[Total Number]]</f>
        <v>-3.2199999999997999</v>
      </c>
      <c r="AB3502">
        <f>VALUE(SUBSTITUTE(Table1[[#This Row],[Shipping Cost]],"$",""))</f>
        <v>24.49</v>
      </c>
      <c r="AC3502">
        <f>VALUE(SUBSTITUTE(Table1[[#This Row],[Discount $]],"$",""))</f>
        <v>191.93</v>
      </c>
      <c r="AD3502">
        <f>VALUE(SUBSTITUTE(Table1[[#This Row],[Retail Price]],"$",""))</f>
        <v>599.99</v>
      </c>
      <c r="AE3502" s="4">
        <f>(Table1[[#This Row],[Retail Price Number]]*Table1[[#This Row],[Order Quantity]])-Table1[[#This Row],[Discount $ Number]]+Table1[[#This Row],[Shipping Cost Number]]</f>
        <v>3432.5</v>
      </c>
      <c r="AF3502">
        <f>Table1[[#This Row],[Retail Price Number]]*Table1[[#This Row],[Order Quantity]]-Table1[[#This Row],[Discount $ Number]]</f>
        <v>3408.01</v>
      </c>
      <c r="AG3502">
        <f>(Table1[[#This Row],[Retail Price Number]]*Table1[[#This Row],[Order Quantity]])-Table1[[#This Row],[Discount $ Number]]-Table1[[#This Row],[Shipping Cost Number]]</f>
        <v>3383.5200000000004</v>
      </c>
      <c r="AH3502">
        <f>Table1[[#This Row],[Retail Price Number]]*Table1[[#This Row],[Order Quantity]]</f>
        <v>3599.94</v>
      </c>
      <c r="AI3502">
        <f>YEAR(Table1[[#This Row],[Order Date]])</f>
        <v>2016</v>
      </c>
    </row>
    <row r="3503" spans="1:35" x14ac:dyDescent="0.3">
      <c r="A3503" t="s">
        <v>1843</v>
      </c>
      <c r="B3503" s="1">
        <v>42378</v>
      </c>
      <c r="C3503" t="s">
        <v>1467</v>
      </c>
      <c r="D3503" t="s">
        <v>1468</v>
      </c>
      <c r="E3503" t="s">
        <v>27</v>
      </c>
      <c r="F3503" t="s">
        <v>28</v>
      </c>
      <c r="G3503" t="s">
        <v>77</v>
      </c>
      <c r="H3503" t="s">
        <v>433</v>
      </c>
      <c r="I3503" t="s">
        <v>31</v>
      </c>
      <c r="J3503" t="s">
        <v>1365</v>
      </c>
      <c r="K3503" t="s">
        <v>33</v>
      </c>
      <c r="L3503" t="s">
        <v>34</v>
      </c>
      <c r="M3503" t="s">
        <v>35</v>
      </c>
      <c r="N3503" s="1">
        <v>42380</v>
      </c>
      <c r="O3503" t="s">
        <v>925</v>
      </c>
      <c r="P3503" s="3" t="s">
        <v>758</v>
      </c>
      <c r="Q3503" t="s">
        <v>254</v>
      </c>
      <c r="R3503">
        <v>20</v>
      </c>
      <c r="S3503" t="s">
        <v>1844</v>
      </c>
      <c r="T3503" s="2">
        <v>0.04</v>
      </c>
      <c r="U3503" t="s">
        <v>1845</v>
      </c>
      <c r="V3503" t="s">
        <v>1846</v>
      </c>
      <c r="W3503" t="s">
        <v>1369</v>
      </c>
      <c r="X3503" t="s">
        <v>1847</v>
      </c>
      <c r="Y3503" s="3">
        <f>VALUE(SUBSTITUTE(Table1[[#This Row],[Order Total]],"$",""))</f>
        <v>61.46</v>
      </c>
      <c r="Z3503">
        <f>VALUE(SUBSTITUTE(Table1[[#This Row],[Total]],"$",""))</f>
        <v>62.96</v>
      </c>
      <c r="AA3503" s="3">
        <f>Table1[[#This Row],[Order Total Number]]-Table1[[#This Row],[Total Number]]</f>
        <v>-1.5</v>
      </c>
      <c r="AB3503">
        <f>VALUE(SUBSTITUTE(Table1[[#This Row],[Shipping Cost]],"$",""))</f>
        <v>0.93</v>
      </c>
      <c r="AC3503">
        <f>VALUE(SUBSTITUTE(Table1[[#This Row],[Discount $]],"$",""))</f>
        <v>5.34</v>
      </c>
      <c r="AD3503">
        <f>VALUE(SUBSTITUTE(Table1[[#This Row],[Retail Price]],"$",""))</f>
        <v>2.84</v>
      </c>
      <c r="AE3503" s="4">
        <f>(Table1[[#This Row],[Retail Price Number]]*Table1[[#This Row],[Order Quantity]])-Table1[[#This Row],[Discount $ Number]]+Table1[[#This Row],[Shipping Cost Number]]</f>
        <v>52.389999999999993</v>
      </c>
      <c r="AF3503">
        <f>Table1[[#This Row],[Retail Price Number]]*Table1[[#This Row],[Order Quantity]]-Table1[[#This Row],[Discount $ Number]]</f>
        <v>51.459999999999994</v>
      </c>
      <c r="AG3503">
        <f>(Table1[[#This Row],[Retail Price Number]]*Table1[[#This Row],[Order Quantity]])-Table1[[#This Row],[Discount $ Number]]-Table1[[#This Row],[Shipping Cost Number]]</f>
        <v>50.529999999999994</v>
      </c>
      <c r="AH3503">
        <f>Table1[[#This Row],[Retail Price Number]]*Table1[[#This Row],[Order Quantity]]</f>
        <v>56.8</v>
      </c>
      <c r="AI3503">
        <f>YEAR(Table1[[#This Row],[Order Date]])</f>
        <v>2016</v>
      </c>
    </row>
    <row r="3504" spans="1:35" x14ac:dyDescent="0.3">
      <c r="A3504" t="s">
        <v>1843</v>
      </c>
      <c r="B3504" s="1">
        <v>42616</v>
      </c>
      <c r="C3504" t="s">
        <v>3366</v>
      </c>
      <c r="D3504" t="s">
        <v>421</v>
      </c>
      <c r="E3504" t="s">
        <v>27</v>
      </c>
      <c r="F3504" t="s">
        <v>28</v>
      </c>
      <c r="G3504" t="s">
        <v>91</v>
      </c>
      <c r="H3504" t="s">
        <v>422</v>
      </c>
      <c r="I3504" t="s">
        <v>196</v>
      </c>
      <c r="J3504" t="s">
        <v>93</v>
      </c>
      <c r="K3504" t="s">
        <v>33</v>
      </c>
      <c r="L3504" t="s">
        <v>34</v>
      </c>
      <c r="M3504" t="s">
        <v>35</v>
      </c>
      <c r="N3504" s="1">
        <v>42619</v>
      </c>
      <c r="O3504" t="s">
        <v>96</v>
      </c>
      <c r="P3504" s="3" t="s">
        <v>97</v>
      </c>
      <c r="Q3504" t="s">
        <v>98</v>
      </c>
      <c r="R3504">
        <v>18</v>
      </c>
      <c r="S3504" t="s">
        <v>3367</v>
      </c>
      <c r="T3504" s="2">
        <v>0.1</v>
      </c>
      <c r="U3504" t="s">
        <v>3368</v>
      </c>
      <c r="V3504" t="s">
        <v>3369</v>
      </c>
      <c r="W3504" t="s">
        <v>102</v>
      </c>
      <c r="X3504" t="s">
        <v>2329</v>
      </c>
      <c r="Y3504" s="3">
        <f>VALUE(SUBSTITUTE(Table1[[#This Row],[Order Total]],"$",""))</f>
        <v>65.98</v>
      </c>
      <c r="Z3504">
        <f>VALUE(SUBSTITUTE(Table1[[#This Row],[Total]],"$",""))</f>
        <v>62.47</v>
      </c>
      <c r="AA3504" s="3">
        <f>Table1[[#This Row],[Order Total Number]]-Table1[[#This Row],[Total Number]]</f>
        <v>3.5100000000000051</v>
      </c>
      <c r="AB3504">
        <f>VALUE(SUBSTITUTE(Table1[[#This Row],[Shipping Cost]],"$",""))</f>
        <v>0.8</v>
      </c>
      <c r="AC3504">
        <f>VALUE(SUBSTITUTE(Table1[[#This Row],[Discount $]],"$",""))</f>
        <v>38.32</v>
      </c>
      <c r="AD3504">
        <f>VALUE(SUBSTITUTE(Table1[[#This Row],[Retail Price]],"$",""))</f>
        <v>2.62</v>
      </c>
      <c r="AE3504" s="4">
        <f>(Table1[[#This Row],[Retail Price Number]]*Table1[[#This Row],[Order Quantity]])-Table1[[#This Row],[Discount $ Number]]+Table1[[#This Row],[Shipping Cost Number]]</f>
        <v>9.6400000000000041</v>
      </c>
      <c r="AF3504">
        <f>Table1[[#This Row],[Retail Price Number]]*Table1[[#This Row],[Order Quantity]]-Table1[[#This Row],[Discount $ Number]]</f>
        <v>8.8400000000000034</v>
      </c>
      <c r="AG3504">
        <f>(Table1[[#This Row],[Retail Price Number]]*Table1[[#This Row],[Order Quantity]])-Table1[[#This Row],[Discount $ Number]]-Table1[[#This Row],[Shipping Cost Number]]</f>
        <v>8.0400000000000027</v>
      </c>
      <c r="AH3504">
        <f>Table1[[#This Row],[Retail Price Number]]*Table1[[#This Row],[Order Quantity]]</f>
        <v>47.160000000000004</v>
      </c>
      <c r="AI3504">
        <f>YEAR(Table1[[#This Row],[Order Date]])</f>
        <v>2016</v>
      </c>
    </row>
    <row r="3505" spans="1:35" x14ac:dyDescent="0.3">
      <c r="A3505" t="s">
        <v>1843</v>
      </c>
      <c r="B3505" s="1">
        <v>42378</v>
      </c>
      <c r="C3505" t="s">
        <v>1467</v>
      </c>
      <c r="D3505" t="s">
        <v>4059</v>
      </c>
      <c r="E3505" t="s">
        <v>27</v>
      </c>
      <c r="F3505" t="s">
        <v>28</v>
      </c>
      <c r="G3505" t="s">
        <v>29</v>
      </c>
      <c r="H3505" t="s">
        <v>433</v>
      </c>
      <c r="I3505" t="s">
        <v>31</v>
      </c>
      <c r="J3505" t="s">
        <v>1365</v>
      </c>
      <c r="K3505" t="s">
        <v>94</v>
      </c>
      <c r="L3505" t="s">
        <v>34</v>
      </c>
      <c r="M3505" t="s">
        <v>35</v>
      </c>
      <c r="N3505" s="1">
        <v>42380</v>
      </c>
      <c r="O3505" t="s">
        <v>925</v>
      </c>
      <c r="P3505" s="3" t="s">
        <v>758</v>
      </c>
      <c r="Q3505" t="s">
        <v>254</v>
      </c>
      <c r="R3505">
        <v>5</v>
      </c>
      <c r="S3505" t="s">
        <v>1844</v>
      </c>
      <c r="T3505" s="2">
        <v>0.08</v>
      </c>
      <c r="U3505" t="s">
        <v>1845</v>
      </c>
      <c r="V3505" t="s">
        <v>1846</v>
      </c>
      <c r="W3505" t="s">
        <v>1369</v>
      </c>
      <c r="X3505" t="s">
        <v>1847</v>
      </c>
      <c r="Y3505" s="3">
        <f>VALUE(SUBSTITUTE(Table1[[#This Row],[Order Total]],"$",""))</f>
        <v>61.46</v>
      </c>
      <c r="Z3505">
        <f>VALUE(SUBSTITUTE(Table1[[#This Row],[Total]],"$",""))</f>
        <v>62.96</v>
      </c>
      <c r="AA3505" s="3">
        <f>Table1[[#This Row],[Order Total Number]]-Table1[[#This Row],[Total Number]]</f>
        <v>-1.5</v>
      </c>
      <c r="AB3505">
        <f>VALUE(SUBSTITUTE(Table1[[#This Row],[Shipping Cost]],"$",""))</f>
        <v>0.93</v>
      </c>
      <c r="AC3505">
        <f>VALUE(SUBSTITUTE(Table1[[#This Row],[Discount $]],"$",""))</f>
        <v>5.34</v>
      </c>
      <c r="AD3505">
        <f>VALUE(SUBSTITUTE(Table1[[#This Row],[Retail Price]],"$",""))</f>
        <v>2.84</v>
      </c>
      <c r="AE3505" s="4">
        <f>(Table1[[#This Row],[Retail Price Number]]*Table1[[#This Row],[Order Quantity]])-Table1[[#This Row],[Discount $ Number]]+Table1[[#This Row],[Shipping Cost Number]]</f>
        <v>9.7899999999999991</v>
      </c>
      <c r="AF3505">
        <f>Table1[[#This Row],[Retail Price Number]]*Table1[[#This Row],[Order Quantity]]-Table1[[#This Row],[Discount $ Number]]</f>
        <v>8.86</v>
      </c>
      <c r="AG3505">
        <f>(Table1[[#This Row],[Retail Price Number]]*Table1[[#This Row],[Order Quantity]])-Table1[[#This Row],[Discount $ Number]]-Table1[[#This Row],[Shipping Cost Number]]</f>
        <v>7.93</v>
      </c>
      <c r="AH3505">
        <f>Table1[[#This Row],[Retail Price Number]]*Table1[[#This Row],[Order Quantity]]</f>
        <v>14.2</v>
      </c>
      <c r="AI3505">
        <f>YEAR(Table1[[#This Row],[Order Date]])</f>
        <v>2016</v>
      </c>
    </row>
    <row r="3506" spans="1:35" x14ac:dyDescent="0.3">
      <c r="A3506" t="s">
        <v>1843</v>
      </c>
      <c r="B3506" s="1">
        <v>42378</v>
      </c>
      <c r="C3506" t="s">
        <v>1467</v>
      </c>
      <c r="D3506" t="s">
        <v>1468</v>
      </c>
      <c r="E3506" t="s">
        <v>27</v>
      </c>
      <c r="F3506" t="s">
        <v>28</v>
      </c>
      <c r="G3506" t="s">
        <v>134</v>
      </c>
      <c r="H3506" t="s">
        <v>433</v>
      </c>
      <c r="I3506" t="s">
        <v>92</v>
      </c>
      <c r="J3506" t="s">
        <v>1365</v>
      </c>
      <c r="K3506" t="s">
        <v>94</v>
      </c>
      <c r="L3506" t="s">
        <v>34</v>
      </c>
      <c r="M3506" t="s">
        <v>35</v>
      </c>
      <c r="N3506" s="1">
        <v>42380</v>
      </c>
      <c r="O3506" t="s">
        <v>925</v>
      </c>
      <c r="P3506" s="3" t="s">
        <v>758</v>
      </c>
      <c r="Q3506" t="s">
        <v>254</v>
      </c>
      <c r="R3506">
        <v>28</v>
      </c>
      <c r="S3506" t="s">
        <v>1844</v>
      </c>
      <c r="T3506" s="2">
        <v>0.04</v>
      </c>
      <c r="U3506" t="s">
        <v>1845</v>
      </c>
      <c r="V3506" t="s">
        <v>1846</v>
      </c>
      <c r="W3506" t="s">
        <v>1369</v>
      </c>
      <c r="X3506" t="s">
        <v>1847</v>
      </c>
      <c r="Y3506" s="3">
        <f>VALUE(SUBSTITUTE(Table1[[#This Row],[Order Total]],"$",""))</f>
        <v>61.46</v>
      </c>
      <c r="Z3506">
        <f>VALUE(SUBSTITUTE(Table1[[#This Row],[Total]],"$",""))</f>
        <v>62.96</v>
      </c>
      <c r="AA3506" s="3">
        <f>Table1[[#This Row],[Order Total Number]]-Table1[[#This Row],[Total Number]]</f>
        <v>-1.5</v>
      </c>
      <c r="AB3506">
        <f>VALUE(SUBSTITUTE(Table1[[#This Row],[Shipping Cost]],"$",""))</f>
        <v>0.93</v>
      </c>
      <c r="AC3506">
        <f>VALUE(SUBSTITUTE(Table1[[#This Row],[Discount $]],"$",""))</f>
        <v>5.34</v>
      </c>
      <c r="AD3506">
        <f>VALUE(SUBSTITUTE(Table1[[#This Row],[Retail Price]],"$",""))</f>
        <v>2.84</v>
      </c>
      <c r="AE3506" s="4">
        <f>(Table1[[#This Row],[Retail Price Number]]*Table1[[#This Row],[Order Quantity]])-Table1[[#This Row],[Discount $ Number]]+Table1[[#This Row],[Shipping Cost Number]]</f>
        <v>75.11</v>
      </c>
      <c r="AF3506">
        <f>Table1[[#This Row],[Retail Price Number]]*Table1[[#This Row],[Order Quantity]]-Table1[[#This Row],[Discount $ Number]]</f>
        <v>74.179999999999993</v>
      </c>
      <c r="AG3506">
        <f>(Table1[[#This Row],[Retail Price Number]]*Table1[[#This Row],[Order Quantity]])-Table1[[#This Row],[Discount $ Number]]-Table1[[#This Row],[Shipping Cost Number]]</f>
        <v>73.249999999999986</v>
      </c>
      <c r="AH3506">
        <f>Table1[[#This Row],[Retail Price Number]]*Table1[[#This Row],[Order Quantity]]</f>
        <v>79.52</v>
      </c>
      <c r="AI3506">
        <f>YEAR(Table1[[#This Row],[Order Date]])</f>
        <v>2016</v>
      </c>
    </row>
    <row r="3507" spans="1:35" x14ac:dyDescent="0.3">
      <c r="A3507" t="s">
        <v>1843</v>
      </c>
      <c r="B3507" s="1">
        <v>42378</v>
      </c>
      <c r="C3507" t="s">
        <v>1467</v>
      </c>
      <c r="D3507" t="s">
        <v>1468</v>
      </c>
      <c r="E3507" t="s">
        <v>27</v>
      </c>
      <c r="F3507" t="s">
        <v>28</v>
      </c>
      <c r="G3507" t="s">
        <v>29</v>
      </c>
      <c r="H3507" t="s">
        <v>433</v>
      </c>
      <c r="I3507" t="s">
        <v>63</v>
      </c>
      <c r="J3507" t="s">
        <v>1365</v>
      </c>
      <c r="K3507" t="s">
        <v>94</v>
      </c>
      <c r="L3507" t="s">
        <v>95</v>
      </c>
      <c r="M3507" t="s">
        <v>35</v>
      </c>
      <c r="N3507" s="1">
        <v>42380</v>
      </c>
      <c r="O3507" t="s">
        <v>925</v>
      </c>
      <c r="P3507" s="3" t="s">
        <v>758</v>
      </c>
      <c r="Q3507" t="s">
        <v>254</v>
      </c>
      <c r="R3507">
        <v>28</v>
      </c>
      <c r="S3507" t="s">
        <v>1844</v>
      </c>
      <c r="T3507" s="2">
        <v>0.06</v>
      </c>
      <c r="U3507" t="s">
        <v>1845</v>
      </c>
      <c r="V3507" t="s">
        <v>1846</v>
      </c>
      <c r="W3507" t="s">
        <v>1369</v>
      </c>
      <c r="X3507" t="s">
        <v>1847</v>
      </c>
      <c r="Y3507" s="3">
        <f>VALUE(SUBSTITUTE(Table1[[#This Row],[Order Total]],"$",""))</f>
        <v>61.46</v>
      </c>
      <c r="Z3507">
        <f>VALUE(SUBSTITUTE(Table1[[#This Row],[Total]],"$",""))</f>
        <v>62.96</v>
      </c>
      <c r="AA3507" s="3">
        <f>Table1[[#This Row],[Order Total Number]]-Table1[[#This Row],[Total Number]]</f>
        <v>-1.5</v>
      </c>
      <c r="AB3507">
        <f>VALUE(SUBSTITUTE(Table1[[#This Row],[Shipping Cost]],"$",""))</f>
        <v>0.93</v>
      </c>
      <c r="AC3507">
        <f>VALUE(SUBSTITUTE(Table1[[#This Row],[Discount $]],"$",""))</f>
        <v>5.34</v>
      </c>
      <c r="AD3507">
        <f>VALUE(SUBSTITUTE(Table1[[#This Row],[Retail Price]],"$",""))</f>
        <v>2.84</v>
      </c>
      <c r="AE3507" s="4">
        <f>(Table1[[#This Row],[Retail Price Number]]*Table1[[#This Row],[Order Quantity]])-Table1[[#This Row],[Discount $ Number]]+Table1[[#This Row],[Shipping Cost Number]]</f>
        <v>75.11</v>
      </c>
      <c r="AF3507">
        <f>Table1[[#This Row],[Retail Price Number]]*Table1[[#This Row],[Order Quantity]]-Table1[[#This Row],[Discount $ Number]]</f>
        <v>74.179999999999993</v>
      </c>
      <c r="AG3507">
        <f>(Table1[[#This Row],[Retail Price Number]]*Table1[[#This Row],[Order Quantity]])-Table1[[#This Row],[Discount $ Number]]-Table1[[#This Row],[Shipping Cost Number]]</f>
        <v>73.249999999999986</v>
      </c>
      <c r="AH3507">
        <f>Table1[[#This Row],[Retail Price Number]]*Table1[[#This Row],[Order Quantity]]</f>
        <v>79.52</v>
      </c>
      <c r="AI3507">
        <f>YEAR(Table1[[#This Row],[Order Date]])</f>
        <v>2016</v>
      </c>
    </row>
    <row r="3508" spans="1:35" x14ac:dyDescent="0.3">
      <c r="A3508" t="s">
        <v>1843</v>
      </c>
      <c r="B3508" s="1">
        <v>42378</v>
      </c>
      <c r="C3508" t="s">
        <v>1467</v>
      </c>
      <c r="D3508" t="s">
        <v>1468</v>
      </c>
      <c r="E3508" t="s">
        <v>27</v>
      </c>
      <c r="F3508" t="s">
        <v>28</v>
      </c>
      <c r="G3508" t="s">
        <v>29</v>
      </c>
      <c r="H3508" t="s">
        <v>433</v>
      </c>
      <c r="I3508" t="s">
        <v>63</v>
      </c>
      <c r="J3508" t="s">
        <v>1365</v>
      </c>
      <c r="K3508" t="s">
        <v>94</v>
      </c>
      <c r="L3508" t="s">
        <v>34</v>
      </c>
      <c r="M3508" t="s">
        <v>35</v>
      </c>
      <c r="N3508" s="1">
        <v>42380</v>
      </c>
      <c r="O3508" t="s">
        <v>925</v>
      </c>
      <c r="P3508" s="3" t="s">
        <v>758</v>
      </c>
      <c r="Q3508" t="s">
        <v>254</v>
      </c>
      <c r="R3508">
        <v>13</v>
      </c>
      <c r="S3508" t="s">
        <v>1844</v>
      </c>
      <c r="T3508" s="2">
        <v>0.01</v>
      </c>
      <c r="U3508" t="s">
        <v>1845</v>
      </c>
      <c r="V3508" t="s">
        <v>1846</v>
      </c>
      <c r="W3508" t="s">
        <v>1369</v>
      </c>
      <c r="X3508" t="s">
        <v>1847</v>
      </c>
      <c r="Y3508" s="3">
        <f>VALUE(SUBSTITUTE(Table1[[#This Row],[Order Total]],"$",""))</f>
        <v>61.46</v>
      </c>
      <c r="Z3508">
        <f>VALUE(SUBSTITUTE(Table1[[#This Row],[Total]],"$",""))</f>
        <v>62.96</v>
      </c>
      <c r="AA3508" s="3">
        <f>Table1[[#This Row],[Order Total Number]]-Table1[[#This Row],[Total Number]]</f>
        <v>-1.5</v>
      </c>
      <c r="AB3508">
        <f>VALUE(SUBSTITUTE(Table1[[#This Row],[Shipping Cost]],"$",""))</f>
        <v>0.93</v>
      </c>
      <c r="AC3508">
        <f>VALUE(SUBSTITUTE(Table1[[#This Row],[Discount $]],"$",""))</f>
        <v>5.34</v>
      </c>
      <c r="AD3508">
        <f>VALUE(SUBSTITUTE(Table1[[#This Row],[Retail Price]],"$",""))</f>
        <v>2.84</v>
      </c>
      <c r="AE3508" s="4">
        <f>(Table1[[#This Row],[Retail Price Number]]*Table1[[#This Row],[Order Quantity]])-Table1[[#This Row],[Discount $ Number]]+Table1[[#This Row],[Shipping Cost Number]]</f>
        <v>32.510000000000005</v>
      </c>
      <c r="AF3508">
        <f>Table1[[#This Row],[Retail Price Number]]*Table1[[#This Row],[Order Quantity]]-Table1[[#This Row],[Discount $ Number]]</f>
        <v>31.580000000000002</v>
      </c>
      <c r="AG3508">
        <f>(Table1[[#This Row],[Retail Price Number]]*Table1[[#This Row],[Order Quantity]])-Table1[[#This Row],[Discount $ Number]]-Table1[[#This Row],[Shipping Cost Number]]</f>
        <v>30.650000000000002</v>
      </c>
      <c r="AH3508">
        <f>Table1[[#This Row],[Retail Price Number]]*Table1[[#This Row],[Order Quantity]]</f>
        <v>36.92</v>
      </c>
      <c r="AI3508">
        <f>YEAR(Table1[[#This Row],[Order Date]])</f>
        <v>2016</v>
      </c>
    </row>
    <row r="3509" spans="1:35" x14ac:dyDescent="0.3">
      <c r="A3509" t="s">
        <v>1843</v>
      </c>
      <c r="B3509" s="1">
        <v>42378</v>
      </c>
      <c r="C3509" t="s">
        <v>1467</v>
      </c>
      <c r="D3509" t="s">
        <v>4059</v>
      </c>
      <c r="E3509" t="s">
        <v>27</v>
      </c>
      <c r="F3509" t="s">
        <v>28</v>
      </c>
      <c r="G3509" t="s">
        <v>77</v>
      </c>
      <c r="H3509" t="s">
        <v>433</v>
      </c>
      <c r="I3509" t="s">
        <v>196</v>
      </c>
      <c r="J3509" t="s">
        <v>1365</v>
      </c>
      <c r="K3509" t="s">
        <v>94</v>
      </c>
      <c r="L3509" t="s">
        <v>34</v>
      </c>
      <c r="M3509" t="s">
        <v>35</v>
      </c>
      <c r="N3509" s="1">
        <v>42380</v>
      </c>
      <c r="O3509" t="s">
        <v>925</v>
      </c>
      <c r="P3509" s="3" t="s">
        <v>758</v>
      </c>
      <c r="Q3509" t="s">
        <v>254</v>
      </c>
      <c r="R3509">
        <v>30</v>
      </c>
      <c r="S3509" t="s">
        <v>1844</v>
      </c>
      <c r="T3509" s="2">
        <v>0.08</v>
      </c>
      <c r="U3509" t="s">
        <v>1845</v>
      </c>
      <c r="V3509" t="s">
        <v>1846</v>
      </c>
      <c r="W3509" t="s">
        <v>1369</v>
      </c>
      <c r="X3509" t="s">
        <v>1847</v>
      </c>
      <c r="Y3509" s="3">
        <f>VALUE(SUBSTITUTE(Table1[[#This Row],[Order Total]],"$",""))</f>
        <v>61.46</v>
      </c>
      <c r="Z3509">
        <f>VALUE(SUBSTITUTE(Table1[[#This Row],[Total]],"$",""))</f>
        <v>62.96</v>
      </c>
      <c r="AA3509" s="3">
        <f>Table1[[#This Row],[Order Total Number]]-Table1[[#This Row],[Total Number]]</f>
        <v>-1.5</v>
      </c>
      <c r="AB3509">
        <f>VALUE(SUBSTITUTE(Table1[[#This Row],[Shipping Cost]],"$",""))</f>
        <v>0.93</v>
      </c>
      <c r="AC3509">
        <f>VALUE(SUBSTITUTE(Table1[[#This Row],[Discount $]],"$",""))</f>
        <v>5.34</v>
      </c>
      <c r="AD3509">
        <f>VALUE(SUBSTITUTE(Table1[[#This Row],[Retail Price]],"$",""))</f>
        <v>2.84</v>
      </c>
      <c r="AE3509" s="4">
        <f>(Table1[[#This Row],[Retail Price Number]]*Table1[[#This Row],[Order Quantity]])-Table1[[#This Row],[Discount $ Number]]+Table1[[#This Row],[Shipping Cost Number]]</f>
        <v>80.789999999999992</v>
      </c>
      <c r="AF3509">
        <f>Table1[[#This Row],[Retail Price Number]]*Table1[[#This Row],[Order Quantity]]-Table1[[#This Row],[Discount $ Number]]</f>
        <v>79.859999999999985</v>
      </c>
      <c r="AG3509">
        <f>(Table1[[#This Row],[Retail Price Number]]*Table1[[#This Row],[Order Quantity]])-Table1[[#This Row],[Discount $ Number]]-Table1[[#This Row],[Shipping Cost Number]]</f>
        <v>78.929999999999978</v>
      </c>
      <c r="AH3509">
        <f>Table1[[#This Row],[Retail Price Number]]*Table1[[#This Row],[Order Quantity]]</f>
        <v>85.199999999999989</v>
      </c>
      <c r="AI3509">
        <f>YEAR(Table1[[#This Row],[Order Date]])</f>
        <v>2016</v>
      </c>
    </row>
    <row r="3510" spans="1:35" x14ac:dyDescent="0.3">
      <c r="A3510" t="s">
        <v>1843</v>
      </c>
      <c r="B3510" s="1">
        <v>42378</v>
      </c>
      <c r="C3510" t="s">
        <v>1467</v>
      </c>
      <c r="D3510" t="s">
        <v>1468</v>
      </c>
      <c r="E3510" t="s">
        <v>27</v>
      </c>
      <c r="F3510" t="s">
        <v>28</v>
      </c>
      <c r="G3510" t="s">
        <v>29</v>
      </c>
      <c r="H3510" t="s">
        <v>433</v>
      </c>
      <c r="I3510" t="s">
        <v>121</v>
      </c>
      <c r="J3510" t="s">
        <v>1365</v>
      </c>
      <c r="K3510" t="s">
        <v>33</v>
      </c>
      <c r="L3510" t="s">
        <v>50</v>
      </c>
      <c r="M3510" t="s">
        <v>35</v>
      </c>
      <c r="N3510" s="1">
        <v>42380</v>
      </c>
      <c r="O3510" t="s">
        <v>925</v>
      </c>
      <c r="P3510" s="3" t="s">
        <v>758</v>
      </c>
      <c r="Q3510" t="s">
        <v>254</v>
      </c>
      <c r="R3510">
        <v>10</v>
      </c>
      <c r="S3510" t="s">
        <v>1844</v>
      </c>
      <c r="T3510" s="2">
        <v>0.01</v>
      </c>
      <c r="U3510" t="s">
        <v>1845</v>
      </c>
      <c r="V3510" t="s">
        <v>1846</v>
      </c>
      <c r="W3510" t="s">
        <v>1369</v>
      </c>
      <c r="X3510" t="s">
        <v>1847</v>
      </c>
      <c r="Y3510" s="3">
        <f>VALUE(SUBSTITUTE(Table1[[#This Row],[Order Total]],"$",""))</f>
        <v>61.46</v>
      </c>
      <c r="Z3510">
        <f>VALUE(SUBSTITUTE(Table1[[#This Row],[Total]],"$",""))</f>
        <v>62.96</v>
      </c>
      <c r="AA3510" s="3">
        <f>Table1[[#This Row],[Order Total Number]]-Table1[[#This Row],[Total Number]]</f>
        <v>-1.5</v>
      </c>
      <c r="AB3510">
        <f>VALUE(SUBSTITUTE(Table1[[#This Row],[Shipping Cost]],"$",""))</f>
        <v>0.93</v>
      </c>
      <c r="AC3510">
        <f>VALUE(SUBSTITUTE(Table1[[#This Row],[Discount $]],"$",""))</f>
        <v>5.34</v>
      </c>
      <c r="AD3510">
        <f>VALUE(SUBSTITUTE(Table1[[#This Row],[Retail Price]],"$",""))</f>
        <v>2.84</v>
      </c>
      <c r="AE3510" s="4">
        <f>(Table1[[#This Row],[Retail Price Number]]*Table1[[#This Row],[Order Quantity]])-Table1[[#This Row],[Discount $ Number]]+Table1[[#This Row],[Shipping Cost Number]]</f>
        <v>23.99</v>
      </c>
      <c r="AF3510">
        <f>Table1[[#This Row],[Retail Price Number]]*Table1[[#This Row],[Order Quantity]]-Table1[[#This Row],[Discount $ Number]]</f>
        <v>23.06</v>
      </c>
      <c r="AG3510">
        <f>(Table1[[#This Row],[Retail Price Number]]*Table1[[#This Row],[Order Quantity]])-Table1[[#This Row],[Discount $ Number]]-Table1[[#This Row],[Shipping Cost Number]]</f>
        <v>22.13</v>
      </c>
      <c r="AH3510">
        <f>Table1[[#This Row],[Retail Price Number]]*Table1[[#This Row],[Order Quantity]]</f>
        <v>28.4</v>
      </c>
      <c r="AI3510">
        <f>YEAR(Table1[[#This Row],[Order Date]])</f>
        <v>2016</v>
      </c>
    </row>
    <row r="3511" spans="1:35" x14ac:dyDescent="0.3">
      <c r="A3511" t="s">
        <v>1843</v>
      </c>
      <c r="B3511" s="1">
        <v>42378</v>
      </c>
      <c r="C3511" t="s">
        <v>12486</v>
      </c>
      <c r="D3511" t="s">
        <v>929</v>
      </c>
      <c r="E3511" t="s">
        <v>27</v>
      </c>
      <c r="F3511" t="s">
        <v>28</v>
      </c>
      <c r="G3511" t="s">
        <v>91</v>
      </c>
      <c r="H3511" t="s">
        <v>217</v>
      </c>
      <c r="I3511" t="s">
        <v>92</v>
      </c>
      <c r="J3511" t="s">
        <v>1365</v>
      </c>
      <c r="K3511" t="s">
        <v>94</v>
      </c>
      <c r="L3511" t="s">
        <v>109</v>
      </c>
      <c r="M3511" t="s">
        <v>35</v>
      </c>
      <c r="N3511" s="1">
        <v>42380</v>
      </c>
      <c r="O3511" t="s">
        <v>925</v>
      </c>
      <c r="P3511" s="3" t="s">
        <v>758</v>
      </c>
      <c r="Q3511" t="s">
        <v>254</v>
      </c>
      <c r="R3511">
        <v>50</v>
      </c>
      <c r="S3511" t="s">
        <v>1844</v>
      </c>
      <c r="T3511" s="2">
        <v>0.08</v>
      </c>
      <c r="U3511" t="s">
        <v>1845</v>
      </c>
      <c r="V3511" t="s">
        <v>1846</v>
      </c>
      <c r="W3511" t="s">
        <v>1369</v>
      </c>
      <c r="X3511" t="s">
        <v>1847</v>
      </c>
      <c r="Y3511" s="3">
        <f>VALUE(SUBSTITUTE(Table1[[#This Row],[Order Total]],"$",""))</f>
        <v>61.46</v>
      </c>
      <c r="Z3511">
        <f>VALUE(SUBSTITUTE(Table1[[#This Row],[Total]],"$",""))</f>
        <v>62.96</v>
      </c>
      <c r="AA3511" s="3">
        <f>Table1[[#This Row],[Order Total Number]]-Table1[[#This Row],[Total Number]]</f>
        <v>-1.5</v>
      </c>
      <c r="AB3511">
        <f>VALUE(SUBSTITUTE(Table1[[#This Row],[Shipping Cost]],"$",""))</f>
        <v>0.93</v>
      </c>
      <c r="AC3511">
        <f>VALUE(SUBSTITUTE(Table1[[#This Row],[Discount $]],"$",""))</f>
        <v>5.34</v>
      </c>
      <c r="AD3511">
        <f>VALUE(SUBSTITUTE(Table1[[#This Row],[Retail Price]],"$",""))</f>
        <v>2.84</v>
      </c>
      <c r="AE3511" s="4">
        <f>(Table1[[#This Row],[Retail Price Number]]*Table1[[#This Row],[Order Quantity]])-Table1[[#This Row],[Discount $ Number]]+Table1[[#This Row],[Shipping Cost Number]]</f>
        <v>137.59</v>
      </c>
      <c r="AF3511">
        <f>Table1[[#This Row],[Retail Price Number]]*Table1[[#This Row],[Order Quantity]]-Table1[[#This Row],[Discount $ Number]]</f>
        <v>136.66</v>
      </c>
      <c r="AG3511">
        <f>(Table1[[#This Row],[Retail Price Number]]*Table1[[#This Row],[Order Quantity]])-Table1[[#This Row],[Discount $ Number]]-Table1[[#This Row],[Shipping Cost Number]]</f>
        <v>135.72999999999999</v>
      </c>
      <c r="AH3511">
        <f>Table1[[#This Row],[Retail Price Number]]*Table1[[#This Row],[Order Quantity]]</f>
        <v>142</v>
      </c>
      <c r="AI3511">
        <f>YEAR(Table1[[#This Row],[Order Date]])</f>
        <v>2016</v>
      </c>
    </row>
    <row r="3512" spans="1:35" x14ac:dyDescent="0.3">
      <c r="A3512" t="s">
        <v>2659</v>
      </c>
      <c r="B3512" s="1">
        <v>42381</v>
      </c>
      <c r="C3512" t="s">
        <v>530</v>
      </c>
      <c r="D3512" t="s">
        <v>531</v>
      </c>
      <c r="E3512" t="s">
        <v>27</v>
      </c>
      <c r="F3512" t="s">
        <v>28</v>
      </c>
      <c r="G3512" t="s">
        <v>77</v>
      </c>
      <c r="H3512" t="s">
        <v>30</v>
      </c>
      <c r="I3512" t="s">
        <v>92</v>
      </c>
      <c r="J3512" t="s">
        <v>2660</v>
      </c>
      <c r="K3512" t="s">
        <v>94</v>
      </c>
      <c r="L3512" t="s">
        <v>109</v>
      </c>
      <c r="M3512" t="s">
        <v>156</v>
      </c>
      <c r="N3512" s="1">
        <v>42383</v>
      </c>
      <c r="O3512" t="s">
        <v>2661</v>
      </c>
      <c r="P3512" s="3" t="s">
        <v>2662</v>
      </c>
      <c r="Q3512" t="s">
        <v>2663</v>
      </c>
      <c r="R3512">
        <v>35</v>
      </c>
      <c r="S3512" t="s">
        <v>2664</v>
      </c>
      <c r="T3512" s="2">
        <v>0.02</v>
      </c>
      <c r="U3512" t="s">
        <v>2665</v>
      </c>
      <c r="V3512" t="s">
        <v>2666</v>
      </c>
      <c r="W3512" t="s">
        <v>116</v>
      </c>
      <c r="X3512" t="s">
        <v>2667</v>
      </c>
      <c r="Y3512" s="3">
        <f>VALUE(SUBSTITUTE(Table1[[#This Row],[Order Total]],"$",""))</f>
        <v>663.39</v>
      </c>
      <c r="Z3512">
        <f>VALUE(SUBSTITUTE(Table1[[#This Row],[Total]],"$",""))</f>
        <v>664.88</v>
      </c>
      <c r="AA3512" s="3">
        <f>Table1[[#This Row],[Order Total Number]]-Table1[[#This Row],[Total Number]]</f>
        <v>-1.4900000000000091</v>
      </c>
      <c r="AB3512">
        <f>VALUE(SUBSTITUTE(Table1[[#This Row],[Shipping Cost]],"$",""))</f>
        <v>1.49</v>
      </c>
      <c r="AC3512">
        <f>VALUE(SUBSTITUTE(Table1[[#This Row],[Discount $]],"$",""))</f>
        <v>49.93</v>
      </c>
      <c r="AD3512">
        <f>VALUE(SUBSTITUTE(Table1[[#This Row],[Retail Price]],"$",""))</f>
        <v>20.98</v>
      </c>
      <c r="AE3512" s="4">
        <f>(Table1[[#This Row],[Retail Price Number]]*Table1[[#This Row],[Order Quantity]])-Table1[[#This Row],[Discount $ Number]]+Table1[[#This Row],[Shipping Cost Number]]</f>
        <v>685.86000000000013</v>
      </c>
      <c r="AF3512">
        <f>Table1[[#This Row],[Retail Price Number]]*Table1[[#This Row],[Order Quantity]]-Table1[[#This Row],[Discount $ Number]]</f>
        <v>684.37000000000012</v>
      </c>
      <c r="AG3512">
        <f>(Table1[[#This Row],[Retail Price Number]]*Table1[[#This Row],[Order Quantity]])-Table1[[#This Row],[Discount $ Number]]-Table1[[#This Row],[Shipping Cost Number]]</f>
        <v>682.88000000000011</v>
      </c>
      <c r="AH3512">
        <f>Table1[[#This Row],[Retail Price Number]]*Table1[[#This Row],[Order Quantity]]</f>
        <v>734.30000000000007</v>
      </c>
      <c r="AI3512">
        <f>YEAR(Table1[[#This Row],[Order Date]])</f>
        <v>2016</v>
      </c>
    </row>
    <row r="3513" spans="1:35" x14ac:dyDescent="0.3">
      <c r="A3513" t="s">
        <v>12054</v>
      </c>
      <c r="B3513" s="1">
        <v>42386</v>
      </c>
      <c r="C3513" t="s">
        <v>3053</v>
      </c>
      <c r="D3513" t="s">
        <v>766</v>
      </c>
      <c r="E3513" t="s">
        <v>27</v>
      </c>
      <c r="F3513" t="s">
        <v>28</v>
      </c>
      <c r="G3513" t="s">
        <v>91</v>
      </c>
      <c r="H3513" t="s">
        <v>217</v>
      </c>
      <c r="I3513" t="s">
        <v>31</v>
      </c>
      <c r="J3513" t="s">
        <v>441</v>
      </c>
      <c r="K3513" t="s">
        <v>94</v>
      </c>
      <c r="L3513" t="s">
        <v>34</v>
      </c>
      <c r="M3513" t="s">
        <v>35</v>
      </c>
      <c r="N3513" s="1">
        <v>42386</v>
      </c>
      <c r="O3513" t="s">
        <v>442</v>
      </c>
      <c r="P3513" s="3" t="s">
        <v>443</v>
      </c>
      <c r="Q3513" t="s">
        <v>444</v>
      </c>
      <c r="R3513">
        <v>34</v>
      </c>
      <c r="S3513" t="s">
        <v>12055</v>
      </c>
      <c r="T3513" s="2">
        <v>7.0000000000000007E-2</v>
      </c>
      <c r="U3513" t="s">
        <v>12056</v>
      </c>
      <c r="V3513" t="s">
        <v>4535</v>
      </c>
      <c r="W3513" t="s">
        <v>448</v>
      </c>
      <c r="X3513" t="s">
        <v>12057</v>
      </c>
      <c r="Y3513" s="3">
        <f>VALUE(SUBSTITUTE(Table1[[#This Row],[Order Total]],"$",""))</f>
        <v>400.05</v>
      </c>
      <c r="Z3513">
        <f>VALUE(SUBSTITUTE(Table1[[#This Row],[Total]],"$",""))</f>
        <v>400.47</v>
      </c>
      <c r="AA3513" s="3">
        <f>Table1[[#This Row],[Order Total Number]]-Table1[[#This Row],[Total Number]]</f>
        <v>-0.42000000000001592</v>
      </c>
      <c r="AB3513">
        <f>VALUE(SUBSTITUTE(Table1[[#This Row],[Shipping Cost]],"$",""))</f>
        <v>15.1</v>
      </c>
      <c r="AC3513">
        <f>VALUE(SUBSTITUTE(Table1[[#This Row],[Discount $]],"$",""))</f>
        <v>16.59</v>
      </c>
      <c r="AD3513">
        <f>VALUE(SUBSTITUTE(Table1[[#This Row],[Retail Price]],"$",""))</f>
        <v>22.38</v>
      </c>
      <c r="AE3513" s="4">
        <f>(Table1[[#This Row],[Retail Price Number]]*Table1[[#This Row],[Order Quantity]])-Table1[[#This Row],[Discount $ Number]]+Table1[[#This Row],[Shipping Cost Number]]</f>
        <v>759.43</v>
      </c>
      <c r="AF3513">
        <f>Table1[[#This Row],[Retail Price Number]]*Table1[[#This Row],[Order Quantity]]-Table1[[#This Row],[Discount $ Number]]</f>
        <v>744.32999999999993</v>
      </c>
      <c r="AG3513">
        <f>(Table1[[#This Row],[Retail Price Number]]*Table1[[#This Row],[Order Quantity]])-Table1[[#This Row],[Discount $ Number]]-Table1[[#This Row],[Shipping Cost Number]]</f>
        <v>729.2299999999999</v>
      </c>
      <c r="AH3513">
        <f>Table1[[#This Row],[Retail Price Number]]*Table1[[#This Row],[Order Quantity]]</f>
        <v>760.92</v>
      </c>
      <c r="AI3513">
        <f>YEAR(Table1[[#This Row],[Order Date]])</f>
        <v>2016</v>
      </c>
    </row>
    <row r="3514" spans="1:35" x14ac:dyDescent="0.3">
      <c r="A3514" t="s">
        <v>1742</v>
      </c>
      <c r="B3514" s="1">
        <v>42275</v>
      </c>
      <c r="C3514" t="s">
        <v>1743</v>
      </c>
      <c r="D3514" t="s">
        <v>61</v>
      </c>
      <c r="E3514" t="s">
        <v>27</v>
      </c>
      <c r="F3514" t="s">
        <v>28</v>
      </c>
      <c r="G3514" t="s">
        <v>134</v>
      </c>
      <c r="H3514" t="s">
        <v>62</v>
      </c>
      <c r="I3514" t="s">
        <v>196</v>
      </c>
      <c r="J3514" t="s">
        <v>771</v>
      </c>
      <c r="K3514" t="s">
        <v>94</v>
      </c>
      <c r="L3514" t="s">
        <v>95</v>
      </c>
      <c r="M3514" t="s">
        <v>35</v>
      </c>
      <c r="N3514" s="1">
        <v>42277</v>
      </c>
      <c r="O3514" t="s">
        <v>772</v>
      </c>
      <c r="P3514" s="3" t="s">
        <v>773</v>
      </c>
      <c r="Q3514" t="s">
        <v>774</v>
      </c>
      <c r="R3514">
        <v>31</v>
      </c>
      <c r="S3514" t="s">
        <v>1744</v>
      </c>
      <c r="T3514" s="2">
        <v>0.01</v>
      </c>
      <c r="U3514" t="s">
        <v>480</v>
      </c>
      <c r="V3514" t="s">
        <v>1745</v>
      </c>
      <c r="W3514" t="s">
        <v>778</v>
      </c>
      <c r="X3514" t="s">
        <v>1746</v>
      </c>
      <c r="Y3514" s="3">
        <f>VALUE(SUBSTITUTE(Table1[[#This Row],[Order Total]],"$",""))</f>
        <v>30.03</v>
      </c>
      <c r="Z3514">
        <f>VALUE(SUBSTITUTE(Table1[[#This Row],[Total]],"$",""))</f>
        <v>36.46</v>
      </c>
      <c r="AA3514" s="3">
        <f>Table1[[#This Row],[Order Total Number]]-Table1[[#This Row],[Total Number]]</f>
        <v>-6.43</v>
      </c>
      <c r="AB3514">
        <f>VALUE(SUBSTITUTE(Table1[[#This Row],[Shipping Cost]],"$",""))</f>
        <v>0.88</v>
      </c>
      <c r="AC3514">
        <f>VALUE(SUBSTITUTE(Table1[[#This Row],[Discount $]],"$",""))</f>
        <v>2.61</v>
      </c>
      <c r="AD3514">
        <f>VALUE(SUBSTITUTE(Table1[[#This Row],[Retail Price]],"$",""))</f>
        <v>4.76</v>
      </c>
      <c r="AE3514" s="4">
        <f>(Table1[[#This Row],[Retail Price Number]]*Table1[[#This Row],[Order Quantity]])-Table1[[#This Row],[Discount $ Number]]+Table1[[#This Row],[Shipping Cost Number]]</f>
        <v>145.82999999999998</v>
      </c>
      <c r="AF3514">
        <f>Table1[[#This Row],[Retail Price Number]]*Table1[[#This Row],[Order Quantity]]-Table1[[#This Row],[Discount $ Number]]</f>
        <v>144.94999999999999</v>
      </c>
      <c r="AG3514">
        <f>(Table1[[#This Row],[Retail Price Number]]*Table1[[#This Row],[Order Quantity]])-Table1[[#This Row],[Discount $ Number]]-Table1[[#This Row],[Shipping Cost Number]]</f>
        <v>144.07</v>
      </c>
      <c r="AH3514">
        <f>Table1[[#This Row],[Retail Price Number]]*Table1[[#This Row],[Order Quantity]]</f>
        <v>147.56</v>
      </c>
      <c r="AI3514">
        <f>YEAR(Table1[[#This Row],[Order Date]])</f>
        <v>2015</v>
      </c>
    </row>
    <row r="3515" spans="1:35" x14ac:dyDescent="0.3">
      <c r="A3515" t="s">
        <v>1742</v>
      </c>
      <c r="B3515" s="1">
        <v>42142</v>
      </c>
      <c r="C3515" t="s">
        <v>1142</v>
      </c>
      <c r="D3515" t="s">
        <v>144</v>
      </c>
      <c r="E3515" t="s">
        <v>46</v>
      </c>
      <c r="F3515" t="s">
        <v>47</v>
      </c>
      <c r="G3515" t="s">
        <v>29</v>
      </c>
      <c r="H3515" t="s">
        <v>107</v>
      </c>
      <c r="I3515" t="s">
        <v>196</v>
      </c>
      <c r="J3515" t="s">
        <v>355</v>
      </c>
      <c r="K3515" t="s">
        <v>33</v>
      </c>
      <c r="L3515" t="s">
        <v>109</v>
      </c>
      <c r="M3515" t="s">
        <v>35</v>
      </c>
      <c r="N3515" s="1">
        <v>42142</v>
      </c>
      <c r="O3515" t="s">
        <v>129</v>
      </c>
      <c r="P3515" s="3" t="s">
        <v>356</v>
      </c>
      <c r="Q3515" t="s">
        <v>357</v>
      </c>
      <c r="R3515">
        <v>25</v>
      </c>
      <c r="S3515" t="s">
        <v>8920</v>
      </c>
      <c r="T3515" s="2">
        <v>0</v>
      </c>
      <c r="U3515" t="s">
        <v>8921</v>
      </c>
      <c r="V3515" t="s">
        <v>8922</v>
      </c>
      <c r="W3515" t="s">
        <v>361</v>
      </c>
      <c r="X3515" t="s">
        <v>8923</v>
      </c>
      <c r="Y3515" s="3">
        <f>VALUE(SUBSTITUTE(Table1[[#This Row],[Order Total]],"$",""))</f>
        <v>263.05</v>
      </c>
      <c r="Z3515">
        <f>VALUE(SUBSTITUTE(Table1[[#This Row],[Total]],"$",""))</f>
        <v>266.95</v>
      </c>
      <c r="AA3515" s="3">
        <f>Table1[[#This Row],[Order Total Number]]-Table1[[#This Row],[Total Number]]</f>
        <v>-3.8999999999999773</v>
      </c>
      <c r="AB3515">
        <f>VALUE(SUBSTITUTE(Table1[[#This Row],[Shipping Cost]],"$",""))</f>
        <v>3.6</v>
      </c>
      <c r="AC3515">
        <f>VALUE(SUBSTITUTE(Table1[[#This Row],[Discount $]],"$",""))</f>
        <v>52.71</v>
      </c>
      <c r="AD3515">
        <f>VALUE(SUBSTITUTE(Table1[[#This Row],[Retail Price]],"$",""))</f>
        <v>5.68</v>
      </c>
      <c r="AE3515" s="4">
        <f>(Table1[[#This Row],[Retail Price Number]]*Table1[[#This Row],[Order Quantity]])-Table1[[#This Row],[Discount $ Number]]+Table1[[#This Row],[Shipping Cost Number]]</f>
        <v>92.889999999999986</v>
      </c>
      <c r="AF3515">
        <f>Table1[[#This Row],[Retail Price Number]]*Table1[[#This Row],[Order Quantity]]-Table1[[#This Row],[Discount $ Number]]</f>
        <v>89.289999999999992</v>
      </c>
      <c r="AG3515">
        <f>(Table1[[#This Row],[Retail Price Number]]*Table1[[#This Row],[Order Quantity]])-Table1[[#This Row],[Discount $ Number]]-Table1[[#This Row],[Shipping Cost Number]]</f>
        <v>85.69</v>
      </c>
      <c r="AH3515">
        <f>Table1[[#This Row],[Retail Price Number]]*Table1[[#This Row],[Order Quantity]]</f>
        <v>142</v>
      </c>
      <c r="AI3515">
        <f>YEAR(Table1[[#This Row],[Order Date]])</f>
        <v>2015</v>
      </c>
    </row>
    <row r="3516" spans="1:35" x14ac:dyDescent="0.3">
      <c r="A3516" t="s">
        <v>1742</v>
      </c>
      <c r="B3516" s="1">
        <v>42199</v>
      </c>
      <c r="C3516" t="s">
        <v>354</v>
      </c>
      <c r="D3516" t="s">
        <v>1626</v>
      </c>
      <c r="E3516" t="s">
        <v>27</v>
      </c>
      <c r="F3516" t="s">
        <v>28</v>
      </c>
      <c r="G3516" t="s">
        <v>91</v>
      </c>
      <c r="H3516" t="s">
        <v>30</v>
      </c>
      <c r="I3516" t="s">
        <v>92</v>
      </c>
      <c r="J3516" t="s">
        <v>601</v>
      </c>
      <c r="K3516" t="s">
        <v>94</v>
      </c>
      <c r="L3516" t="s">
        <v>109</v>
      </c>
      <c r="M3516" t="s">
        <v>35</v>
      </c>
      <c r="N3516" s="1">
        <v>42204</v>
      </c>
      <c r="O3516" t="s">
        <v>602</v>
      </c>
      <c r="P3516" s="3" t="s">
        <v>603</v>
      </c>
      <c r="Q3516" t="s">
        <v>258</v>
      </c>
      <c r="R3516">
        <v>4</v>
      </c>
      <c r="S3516" t="s">
        <v>10402</v>
      </c>
      <c r="T3516" s="2">
        <v>0.03</v>
      </c>
      <c r="U3516" t="s">
        <v>10403</v>
      </c>
      <c r="V3516" t="s">
        <v>10404</v>
      </c>
      <c r="W3516" t="s">
        <v>606</v>
      </c>
      <c r="X3516" t="s">
        <v>8923</v>
      </c>
      <c r="Y3516" s="3">
        <f>VALUE(SUBSTITUTE(Table1[[#This Row],[Order Total]],"$",""))</f>
        <v>255.03</v>
      </c>
      <c r="Z3516">
        <f>VALUE(SUBSTITUTE(Table1[[#This Row],[Total]],"$",""))</f>
        <v>266.95</v>
      </c>
      <c r="AA3516" s="3">
        <f>Table1[[#This Row],[Order Total Number]]-Table1[[#This Row],[Total Number]]</f>
        <v>-11.919999999999987</v>
      </c>
      <c r="AB3516">
        <f>VALUE(SUBSTITUTE(Table1[[#This Row],[Shipping Cost]],"$",""))</f>
        <v>7.72</v>
      </c>
      <c r="AC3516">
        <f>VALUE(SUBSTITUTE(Table1[[#This Row],[Discount $]],"$",""))</f>
        <v>17.850000000000001</v>
      </c>
      <c r="AD3516">
        <f>VALUE(SUBSTITUTE(Table1[[#This Row],[Retail Price]],"$",""))</f>
        <v>7.3</v>
      </c>
      <c r="AE3516" s="4">
        <f>(Table1[[#This Row],[Retail Price Number]]*Table1[[#This Row],[Order Quantity]])-Table1[[#This Row],[Discount $ Number]]+Table1[[#This Row],[Shipping Cost Number]]</f>
        <v>19.069999999999997</v>
      </c>
      <c r="AF3516">
        <f>Table1[[#This Row],[Retail Price Number]]*Table1[[#This Row],[Order Quantity]]-Table1[[#This Row],[Discount $ Number]]</f>
        <v>11.349999999999998</v>
      </c>
      <c r="AG3516">
        <f>(Table1[[#This Row],[Retail Price Number]]*Table1[[#This Row],[Order Quantity]])-Table1[[#This Row],[Discount $ Number]]-Table1[[#This Row],[Shipping Cost Number]]</f>
        <v>3.6299999999999981</v>
      </c>
      <c r="AH3516">
        <f>Table1[[#This Row],[Retail Price Number]]*Table1[[#This Row],[Order Quantity]]</f>
        <v>29.2</v>
      </c>
      <c r="AI3516">
        <f>YEAR(Table1[[#This Row],[Order Date]])</f>
        <v>2015</v>
      </c>
    </row>
    <row r="3517" spans="1:35" x14ac:dyDescent="0.3">
      <c r="A3517" t="s">
        <v>4347</v>
      </c>
      <c r="B3517" s="1">
        <v>42397</v>
      </c>
      <c r="C3517" t="s">
        <v>3002</v>
      </c>
      <c r="D3517" t="s">
        <v>3003</v>
      </c>
      <c r="E3517" t="s">
        <v>27</v>
      </c>
      <c r="F3517" t="s">
        <v>28</v>
      </c>
      <c r="G3517" t="s">
        <v>134</v>
      </c>
      <c r="H3517" t="s">
        <v>78</v>
      </c>
      <c r="I3517" t="s">
        <v>196</v>
      </c>
      <c r="J3517" t="s">
        <v>373</v>
      </c>
      <c r="K3517" t="s">
        <v>94</v>
      </c>
      <c r="L3517" t="s">
        <v>109</v>
      </c>
      <c r="M3517" t="s">
        <v>156</v>
      </c>
      <c r="N3517" s="1">
        <v>42398</v>
      </c>
      <c r="O3517" t="s">
        <v>374</v>
      </c>
      <c r="P3517" s="3" t="s">
        <v>375</v>
      </c>
      <c r="Q3517" t="s">
        <v>376</v>
      </c>
      <c r="R3517">
        <v>44</v>
      </c>
      <c r="S3517" t="s">
        <v>4348</v>
      </c>
      <c r="T3517" s="2">
        <v>7.0000000000000007E-2</v>
      </c>
      <c r="U3517" t="s">
        <v>4349</v>
      </c>
      <c r="V3517" t="s">
        <v>4350</v>
      </c>
      <c r="W3517" t="s">
        <v>380</v>
      </c>
      <c r="X3517" t="s">
        <v>4351</v>
      </c>
      <c r="Y3517" s="3">
        <f>VALUE(SUBSTITUTE(Table1[[#This Row],[Order Total]],"$",""))</f>
        <v>325.11</v>
      </c>
      <c r="Z3517">
        <f>VALUE(SUBSTITUTE(Table1[[#This Row],[Total]],"$",""))</f>
        <v>330.92</v>
      </c>
      <c r="AA3517" s="3">
        <f>Table1[[#This Row],[Order Total Number]]-Table1[[#This Row],[Total Number]]</f>
        <v>-5.8100000000000023</v>
      </c>
      <c r="AB3517">
        <f>VALUE(SUBSTITUTE(Table1[[#This Row],[Shipping Cost]],"$",""))</f>
        <v>5.81</v>
      </c>
      <c r="AC3517">
        <f>VALUE(SUBSTITUTE(Table1[[#This Row],[Discount $]],"$",""))</f>
        <v>10.050000000000001</v>
      </c>
      <c r="AD3517">
        <f>VALUE(SUBSTITUTE(Table1[[#This Row],[Retail Price]],"$",""))</f>
        <v>11.97</v>
      </c>
      <c r="AE3517" s="4">
        <f>(Table1[[#This Row],[Retail Price Number]]*Table1[[#This Row],[Order Quantity]])-Table1[[#This Row],[Discount $ Number]]+Table1[[#This Row],[Shipping Cost Number]]</f>
        <v>522.44000000000005</v>
      </c>
      <c r="AF3517">
        <f>Table1[[#This Row],[Retail Price Number]]*Table1[[#This Row],[Order Quantity]]-Table1[[#This Row],[Discount $ Number]]</f>
        <v>516.63000000000011</v>
      </c>
      <c r="AG3517">
        <f>(Table1[[#This Row],[Retail Price Number]]*Table1[[#This Row],[Order Quantity]])-Table1[[#This Row],[Discount $ Number]]-Table1[[#This Row],[Shipping Cost Number]]</f>
        <v>510.82000000000011</v>
      </c>
      <c r="AH3517">
        <f>Table1[[#This Row],[Retail Price Number]]*Table1[[#This Row],[Order Quantity]]</f>
        <v>526.68000000000006</v>
      </c>
      <c r="AI3517">
        <f>YEAR(Table1[[#This Row],[Order Date]])</f>
        <v>2016</v>
      </c>
    </row>
    <row r="3518" spans="1:35" x14ac:dyDescent="0.3">
      <c r="A3518" t="s">
        <v>4347</v>
      </c>
      <c r="B3518" s="1">
        <v>42531</v>
      </c>
      <c r="C3518" t="s">
        <v>132</v>
      </c>
      <c r="D3518" t="s">
        <v>133</v>
      </c>
      <c r="E3518" t="s">
        <v>27</v>
      </c>
      <c r="F3518" t="s">
        <v>28</v>
      </c>
      <c r="G3518" t="s">
        <v>77</v>
      </c>
      <c r="H3518" t="s">
        <v>62</v>
      </c>
      <c r="I3518" t="s">
        <v>92</v>
      </c>
      <c r="J3518" t="s">
        <v>1135</v>
      </c>
      <c r="K3518" t="s">
        <v>94</v>
      </c>
      <c r="L3518" t="s">
        <v>34</v>
      </c>
      <c r="M3518" t="s">
        <v>35</v>
      </c>
      <c r="N3518" s="1">
        <v>42532</v>
      </c>
      <c r="O3518" t="s">
        <v>1136</v>
      </c>
      <c r="P3518" s="3" t="s">
        <v>424</v>
      </c>
      <c r="Q3518" t="s">
        <v>260</v>
      </c>
      <c r="R3518">
        <v>8</v>
      </c>
      <c r="S3518" t="s">
        <v>2056</v>
      </c>
      <c r="T3518" s="2">
        <v>0.02</v>
      </c>
      <c r="U3518" t="s">
        <v>207</v>
      </c>
      <c r="V3518" t="s">
        <v>12782</v>
      </c>
      <c r="W3518" t="s">
        <v>1139</v>
      </c>
      <c r="X3518" t="s">
        <v>11218</v>
      </c>
      <c r="Y3518" s="3">
        <f>VALUE(SUBSTITUTE(Table1[[#This Row],[Order Total]],"$",""))</f>
        <v>23.02</v>
      </c>
      <c r="Z3518">
        <f>VALUE(SUBSTITUTE(Table1[[#This Row],[Total]],"$",""))</f>
        <v>26.51</v>
      </c>
      <c r="AA3518" s="3">
        <f>Table1[[#This Row],[Order Total Number]]-Table1[[#This Row],[Total Number]]</f>
        <v>-3.490000000000002</v>
      </c>
      <c r="AB3518">
        <f>VALUE(SUBSTITUTE(Table1[[#This Row],[Shipping Cost]],"$",""))</f>
        <v>6.83</v>
      </c>
      <c r="AC3518">
        <f>VALUE(SUBSTITUTE(Table1[[#This Row],[Discount $]],"$",""))</f>
        <v>2.4500000000000002</v>
      </c>
      <c r="AD3518">
        <f>VALUE(SUBSTITUTE(Table1[[#This Row],[Retail Price]],"$",""))</f>
        <v>3.52</v>
      </c>
      <c r="AE3518" s="4">
        <f>(Table1[[#This Row],[Retail Price Number]]*Table1[[#This Row],[Order Quantity]])-Table1[[#This Row],[Discount $ Number]]+Table1[[#This Row],[Shipping Cost Number]]</f>
        <v>32.54</v>
      </c>
      <c r="AF3518">
        <f>Table1[[#This Row],[Retail Price Number]]*Table1[[#This Row],[Order Quantity]]-Table1[[#This Row],[Discount $ Number]]</f>
        <v>25.71</v>
      </c>
      <c r="AG3518">
        <f>(Table1[[#This Row],[Retail Price Number]]*Table1[[#This Row],[Order Quantity]])-Table1[[#This Row],[Discount $ Number]]-Table1[[#This Row],[Shipping Cost Number]]</f>
        <v>18.880000000000003</v>
      </c>
      <c r="AH3518">
        <f>Table1[[#This Row],[Retail Price Number]]*Table1[[#This Row],[Order Quantity]]</f>
        <v>28.16</v>
      </c>
      <c r="AI3518">
        <f>YEAR(Table1[[#This Row],[Order Date]])</f>
        <v>2016</v>
      </c>
    </row>
    <row r="3519" spans="1:35" x14ac:dyDescent="0.3">
      <c r="A3519" t="s">
        <v>9517</v>
      </c>
      <c r="B3519" s="1">
        <v>42674</v>
      </c>
      <c r="C3519" t="s">
        <v>4640</v>
      </c>
      <c r="D3519" t="s">
        <v>106</v>
      </c>
      <c r="E3519" t="s">
        <v>46</v>
      </c>
      <c r="F3519" t="s">
        <v>47</v>
      </c>
      <c r="G3519" t="s">
        <v>77</v>
      </c>
      <c r="H3519" t="s">
        <v>107</v>
      </c>
      <c r="I3519" t="s">
        <v>121</v>
      </c>
      <c r="J3519" t="s">
        <v>290</v>
      </c>
      <c r="K3519" t="s">
        <v>94</v>
      </c>
      <c r="L3519" t="s">
        <v>95</v>
      </c>
      <c r="M3519" t="s">
        <v>35</v>
      </c>
      <c r="N3519" s="1">
        <v>42675</v>
      </c>
      <c r="O3519" t="s">
        <v>291</v>
      </c>
      <c r="P3519" s="3" t="s">
        <v>292</v>
      </c>
      <c r="Q3519" t="s">
        <v>293</v>
      </c>
      <c r="R3519">
        <v>21</v>
      </c>
      <c r="S3519" t="s">
        <v>9518</v>
      </c>
      <c r="T3519" s="2">
        <v>0.06</v>
      </c>
      <c r="U3519" t="s">
        <v>9519</v>
      </c>
      <c r="V3519" t="s">
        <v>9520</v>
      </c>
      <c r="W3519" t="s">
        <v>165</v>
      </c>
      <c r="X3519" t="s">
        <v>9521</v>
      </c>
      <c r="Y3519" s="3">
        <f>VALUE(SUBSTITUTE(Table1[[#This Row],[Order Total]],"$",""))</f>
        <v>855.49</v>
      </c>
      <c r="Z3519">
        <f>VALUE(SUBSTITUTE(Table1[[#This Row],[Total]],"$",""))</f>
        <v>845.94</v>
      </c>
      <c r="AA3519" s="3">
        <f>Table1[[#This Row],[Order Total Number]]-Table1[[#This Row],[Total Number]]</f>
        <v>9.5499999999999545</v>
      </c>
      <c r="AB3519">
        <f>VALUE(SUBSTITUTE(Table1[[#This Row],[Shipping Cost]],"$",""))</f>
        <v>4</v>
      </c>
      <c r="AC3519">
        <f>VALUE(SUBSTITUTE(Table1[[#This Row],[Discount $]],"$",""))</f>
        <v>832.8</v>
      </c>
      <c r="AD3519">
        <f>VALUE(SUBSTITUTE(Table1[[#This Row],[Retail Price]],"$",""))</f>
        <v>15.98</v>
      </c>
      <c r="AE3519" s="4">
        <f>(Table1[[#This Row],[Retail Price Number]]*Table1[[#This Row],[Order Quantity]])-Table1[[#This Row],[Discount $ Number]]+Table1[[#This Row],[Shipping Cost Number]]</f>
        <v>-493.21999999999997</v>
      </c>
      <c r="AF3519">
        <f>Table1[[#This Row],[Retail Price Number]]*Table1[[#This Row],[Order Quantity]]-Table1[[#This Row],[Discount $ Number]]</f>
        <v>-497.21999999999997</v>
      </c>
      <c r="AG3519">
        <f>(Table1[[#This Row],[Retail Price Number]]*Table1[[#This Row],[Order Quantity]])-Table1[[#This Row],[Discount $ Number]]-Table1[[#This Row],[Shipping Cost Number]]</f>
        <v>-501.21999999999997</v>
      </c>
      <c r="AH3519">
        <f>Table1[[#This Row],[Retail Price Number]]*Table1[[#This Row],[Order Quantity]]</f>
        <v>335.58</v>
      </c>
      <c r="AI3519">
        <f>YEAR(Table1[[#This Row],[Order Date]])</f>
        <v>2016</v>
      </c>
    </row>
    <row r="3520" spans="1:35" x14ac:dyDescent="0.3">
      <c r="A3520" t="s">
        <v>8890</v>
      </c>
      <c r="B3520" s="1">
        <v>42768</v>
      </c>
      <c r="C3520" t="s">
        <v>1112</v>
      </c>
      <c r="D3520" t="s">
        <v>133</v>
      </c>
      <c r="E3520" t="s">
        <v>27</v>
      </c>
      <c r="F3520" t="s">
        <v>28</v>
      </c>
      <c r="G3520" t="s">
        <v>134</v>
      </c>
      <c r="H3520" t="s">
        <v>62</v>
      </c>
      <c r="I3520" t="s">
        <v>31</v>
      </c>
      <c r="J3520" t="s">
        <v>411</v>
      </c>
      <c r="K3520" t="s">
        <v>94</v>
      </c>
      <c r="L3520" t="s">
        <v>34</v>
      </c>
      <c r="M3520" t="s">
        <v>35</v>
      </c>
      <c r="N3520" s="1">
        <v>42770</v>
      </c>
      <c r="O3520" t="s">
        <v>412</v>
      </c>
      <c r="P3520" s="3" t="s">
        <v>413</v>
      </c>
      <c r="Q3520" t="s">
        <v>414</v>
      </c>
      <c r="R3520">
        <v>31</v>
      </c>
      <c r="S3520" t="s">
        <v>8891</v>
      </c>
      <c r="T3520" s="2">
        <v>0.03</v>
      </c>
      <c r="U3520" t="s">
        <v>3562</v>
      </c>
      <c r="V3520" t="s">
        <v>8892</v>
      </c>
      <c r="W3520" t="s">
        <v>376</v>
      </c>
      <c r="X3520" t="s">
        <v>8893</v>
      </c>
      <c r="Y3520" s="3">
        <f>VALUE(SUBSTITUTE(Table1[[#This Row],[Order Total]],"$",""))</f>
        <v>472.25</v>
      </c>
      <c r="Z3520">
        <f>VALUE(SUBSTITUTE(Table1[[#This Row],[Total]],"$",""))</f>
        <v>453.03</v>
      </c>
      <c r="AA3520" s="3">
        <f>Table1[[#This Row],[Order Total Number]]-Table1[[#This Row],[Total Number]]</f>
        <v>19.220000000000027</v>
      </c>
      <c r="AB3520">
        <f>VALUE(SUBSTITUTE(Table1[[#This Row],[Shipping Cost]],"$",""))</f>
        <v>7.18</v>
      </c>
      <c r="AC3520">
        <f>VALUE(SUBSTITUTE(Table1[[#This Row],[Discount $]],"$",""))</f>
        <v>34.67</v>
      </c>
      <c r="AD3520">
        <f>VALUE(SUBSTITUTE(Table1[[#This Row],[Retail Price]],"$",""))</f>
        <v>100.98</v>
      </c>
      <c r="AE3520" s="4">
        <f>(Table1[[#This Row],[Retail Price Number]]*Table1[[#This Row],[Order Quantity]])-Table1[[#This Row],[Discount $ Number]]+Table1[[#This Row],[Shipping Cost Number]]</f>
        <v>3102.89</v>
      </c>
      <c r="AF3520">
        <f>Table1[[#This Row],[Retail Price Number]]*Table1[[#This Row],[Order Quantity]]-Table1[[#This Row],[Discount $ Number]]</f>
        <v>3095.71</v>
      </c>
      <c r="AG3520">
        <f>(Table1[[#This Row],[Retail Price Number]]*Table1[[#This Row],[Order Quantity]])-Table1[[#This Row],[Discount $ Number]]-Table1[[#This Row],[Shipping Cost Number]]</f>
        <v>3088.53</v>
      </c>
      <c r="AH3520">
        <f>Table1[[#This Row],[Retail Price Number]]*Table1[[#This Row],[Order Quantity]]</f>
        <v>3130.38</v>
      </c>
      <c r="AI3520">
        <f>YEAR(Table1[[#This Row],[Order Date]])</f>
        <v>2017</v>
      </c>
    </row>
    <row r="3521" spans="1:35" x14ac:dyDescent="0.3">
      <c r="A3521" t="s">
        <v>8890</v>
      </c>
      <c r="B3521" s="1">
        <v>42627</v>
      </c>
      <c r="C3521" t="s">
        <v>6078</v>
      </c>
      <c r="D3521" t="s">
        <v>10508</v>
      </c>
      <c r="E3521" t="s">
        <v>46</v>
      </c>
      <c r="F3521" t="s">
        <v>47</v>
      </c>
      <c r="G3521" t="s">
        <v>29</v>
      </c>
      <c r="H3521" t="s">
        <v>48</v>
      </c>
      <c r="I3521" t="s">
        <v>121</v>
      </c>
      <c r="J3521" t="s">
        <v>1533</v>
      </c>
      <c r="K3521" t="s">
        <v>94</v>
      </c>
      <c r="L3521" t="s">
        <v>95</v>
      </c>
      <c r="M3521" t="s">
        <v>35</v>
      </c>
      <c r="N3521" s="1">
        <v>42629</v>
      </c>
      <c r="O3521" t="s">
        <v>1534</v>
      </c>
      <c r="P3521" s="3" t="s">
        <v>1535</v>
      </c>
      <c r="Q3521" t="s">
        <v>1536</v>
      </c>
      <c r="R3521">
        <v>37</v>
      </c>
      <c r="S3521" t="s">
        <v>10509</v>
      </c>
      <c r="T3521" s="2">
        <v>0.03</v>
      </c>
      <c r="U3521" t="s">
        <v>8356</v>
      </c>
      <c r="V3521" t="s">
        <v>10510</v>
      </c>
      <c r="W3521" t="s">
        <v>376</v>
      </c>
      <c r="X3521" t="s">
        <v>10511</v>
      </c>
      <c r="Y3521" s="3">
        <f>VALUE(SUBSTITUTE(Table1[[#This Row],[Order Total]],"$",""))</f>
        <v>474.75</v>
      </c>
      <c r="Z3521">
        <f>VALUE(SUBSTITUTE(Table1[[#This Row],[Total]],"$",""))</f>
        <v>485.25</v>
      </c>
      <c r="AA3521" s="3">
        <f>Table1[[#This Row],[Order Total Number]]-Table1[[#This Row],[Total Number]]</f>
        <v>-10.5</v>
      </c>
      <c r="AB3521">
        <f>VALUE(SUBSTITUTE(Table1[[#This Row],[Shipping Cost]],"$",""))</f>
        <v>7.18</v>
      </c>
      <c r="AC3521">
        <f>VALUE(SUBSTITUTE(Table1[[#This Row],[Discount $]],"$",""))</f>
        <v>26.25</v>
      </c>
      <c r="AD3521">
        <f>VALUE(SUBSTITUTE(Table1[[#This Row],[Retail Price]],"$",""))</f>
        <v>80.98</v>
      </c>
      <c r="AE3521" s="4">
        <f>(Table1[[#This Row],[Retail Price Number]]*Table1[[#This Row],[Order Quantity]])-Table1[[#This Row],[Discount $ Number]]+Table1[[#This Row],[Shipping Cost Number]]</f>
        <v>2977.19</v>
      </c>
      <c r="AF3521">
        <f>Table1[[#This Row],[Retail Price Number]]*Table1[[#This Row],[Order Quantity]]-Table1[[#This Row],[Discount $ Number]]</f>
        <v>2970.01</v>
      </c>
      <c r="AG3521">
        <f>(Table1[[#This Row],[Retail Price Number]]*Table1[[#This Row],[Order Quantity]])-Table1[[#This Row],[Discount $ Number]]-Table1[[#This Row],[Shipping Cost Number]]</f>
        <v>2962.8300000000004</v>
      </c>
      <c r="AH3521">
        <f>Table1[[#This Row],[Retail Price Number]]*Table1[[#This Row],[Order Quantity]]</f>
        <v>2996.26</v>
      </c>
      <c r="AI3521">
        <f>YEAR(Table1[[#This Row],[Order Date]])</f>
        <v>2016</v>
      </c>
    </row>
    <row r="3522" spans="1:35" x14ac:dyDescent="0.3">
      <c r="A3522" t="s">
        <v>4553</v>
      </c>
      <c r="B3522" s="1">
        <v>42386</v>
      </c>
      <c r="C3522" t="s">
        <v>3053</v>
      </c>
      <c r="D3522" t="s">
        <v>766</v>
      </c>
      <c r="E3522" t="s">
        <v>27</v>
      </c>
      <c r="F3522" t="s">
        <v>28</v>
      </c>
      <c r="G3522" t="s">
        <v>77</v>
      </c>
      <c r="H3522" t="s">
        <v>217</v>
      </c>
      <c r="I3522" t="s">
        <v>92</v>
      </c>
      <c r="J3522" t="s">
        <v>885</v>
      </c>
      <c r="K3522" t="s">
        <v>33</v>
      </c>
      <c r="L3522" t="s">
        <v>65</v>
      </c>
      <c r="M3522" t="s">
        <v>35</v>
      </c>
      <c r="N3522" s="1">
        <v>42386</v>
      </c>
      <c r="O3522" t="s">
        <v>886</v>
      </c>
      <c r="P3522" s="3" t="s">
        <v>295</v>
      </c>
      <c r="Q3522" t="s">
        <v>887</v>
      </c>
      <c r="R3522">
        <v>10</v>
      </c>
      <c r="S3522" t="s">
        <v>4554</v>
      </c>
      <c r="T3522" s="2">
        <v>0</v>
      </c>
      <c r="U3522" t="s">
        <v>4555</v>
      </c>
      <c r="V3522" t="s">
        <v>4556</v>
      </c>
      <c r="W3522" t="s">
        <v>891</v>
      </c>
      <c r="X3522" t="s">
        <v>4557</v>
      </c>
      <c r="Y3522" s="3">
        <f>VALUE(SUBSTITUTE(Table1[[#This Row],[Order Total]],"$",""))</f>
        <v>258.88</v>
      </c>
      <c r="Z3522">
        <f>VALUE(SUBSTITUTE(Table1[[#This Row],[Total]],"$",""))</f>
        <v>265.37</v>
      </c>
      <c r="AA3522" s="3">
        <f>Table1[[#This Row],[Order Total Number]]-Table1[[#This Row],[Total Number]]</f>
        <v>-6.4900000000000091</v>
      </c>
      <c r="AB3522">
        <f>VALUE(SUBSTITUTE(Table1[[#This Row],[Shipping Cost]],"$",""))</f>
        <v>4.5</v>
      </c>
      <c r="AC3522">
        <f>VALUE(SUBSTITUTE(Table1[[#This Row],[Discount $]],"$",""))</f>
        <v>28.76</v>
      </c>
      <c r="AD3522">
        <f>VALUE(SUBSTITUTE(Table1[[#This Row],[Retail Price]],"$",""))</f>
        <v>10.89</v>
      </c>
      <c r="AE3522" s="4">
        <f>(Table1[[#This Row],[Retail Price Number]]*Table1[[#This Row],[Order Quantity]])-Table1[[#This Row],[Discount $ Number]]+Table1[[#This Row],[Shipping Cost Number]]</f>
        <v>84.64</v>
      </c>
      <c r="AF3522">
        <f>Table1[[#This Row],[Retail Price Number]]*Table1[[#This Row],[Order Quantity]]-Table1[[#This Row],[Discount $ Number]]</f>
        <v>80.14</v>
      </c>
      <c r="AG3522">
        <f>(Table1[[#This Row],[Retail Price Number]]*Table1[[#This Row],[Order Quantity]])-Table1[[#This Row],[Discount $ Number]]-Table1[[#This Row],[Shipping Cost Number]]</f>
        <v>75.64</v>
      </c>
      <c r="AH3522">
        <f>Table1[[#This Row],[Retail Price Number]]*Table1[[#This Row],[Order Quantity]]</f>
        <v>108.9</v>
      </c>
      <c r="AI3522">
        <f>YEAR(Table1[[#This Row],[Order Date]])</f>
        <v>2016</v>
      </c>
    </row>
    <row r="3523" spans="1:35" x14ac:dyDescent="0.3">
      <c r="A3523" t="s">
        <v>4553</v>
      </c>
      <c r="B3523" s="1">
        <v>42182</v>
      </c>
      <c r="C3523" t="s">
        <v>4945</v>
      </c>
      <c r="D3523" t="s">
        <v>144</v>
      </c>
      <c r="E3523" t="s">
        <v>46</v>
      </c>
      <c r="F3523" t="s">
        <v>47</v>
      </c>
      <c r="G3523" t="s">
        <v>91</v>
      </c>
      <c r="H3523" t="s">
        <v>107</v>
      </c>
      <c r="I3523" t="s">
        <v>63</v>
      </c>
      <c r="J3523" t="s">
        <v>265</v>
      </c>
      <c r="K3523" t="s">
        <v>94</v>
      </c>
      <c r="L3523" t="s">
        <v>34</v>
      </c>
      <c r="M3523" t="s">
        <v>35</v>
      </c>
      <c r="N3523" s="1">
        <v>42184</v>
      </c>
      <c r="O3523" t="s">
        <v>266</v>
      </c>
      <c r="P3523" s="3" t="s">
        <v>267</v>
      </c>
      <c r="Q3523" t="s">
        <v>268</v>
      </c>
      <c r="R3523">
        <v>37</v>
      </c>
      <c r="S3523" t="s">
        <v>9147</v>
      </c>
      <c r="T3523" s="2">
        <v>0.09</v>
      </c>
      <c r="U3523" t="s">
        <v>1882</v>
      </c>
      <c r="V3523" t="s">
        <v>1883</v>
      </c>
      <c r="W3523" t="s">
        <v>116</v>
      </c>
      <c r="X3523" t="s">
        <v>1885</v>
      </c>
      <c r="Y3523" s="3">
        <f>VALUE(SUBSTITUTE(Table1[[#This Row],[Order Total]],"$",""))</f>
        <v>62.4</v>
      </c>
      <c r="Z3523">
        <f>VALUE(SUBSTITUTE(Table1[[#This Row],[Total]],"$",""))</f>
        <v>66.569999999999993</v>
      </c>
      <c r="AA3523" s="3">
        <f>Table1[[#This Row],[Order Total Number]]-Table1[[#This Row],[Total Number]]</f>
        <v>-4.1699999999999946</v>
      </c>
      <c r="AB3523">
        <f>VALUE(SUBSTITUTE(Table1[[#This Row],[Shipping Cost]],"$",""))</f>
        <v>1.49</v>
      </c>
      <c r="AC3523">
        <f>VALUE(SUBSTITUTE(Table1[[#This Row],[Discount $]],"$",""))</f>
        <v>5.43</v>
      </c>
      <c r="AD3523">
        <f>VALUE(SUBSTITUTE(Table1[[#This Row],[Retail Price]],"$",""))</f>
        <v>4.49</v>
      </c>
      <c r="AE3523" s="4">
        <f>(Table1[[#This Row],[Retail Price Number]]*Table1[[#This Row],[Order Quantity]])-Table1[[#This Row],[Discount $ Number]]+Table1[[#This Row],[Shipping Cost Number]]</f>
        <v>162.19</v>
      </c>
      <c r="AF3523">
        <f>Table1[[#This Row],[Retail Price Number]]*Table1[[#This Row],[Order Quantity]]-Table1[[#This Row],[Discount $ Number]]</f>
        <v>160.69999999999999</v>
      </c>
      <c r="AG3523">
        <f>(Table1[[#This Row],[Retail Price Number]]*Table1[[#This Row],[Order Quantity]])-Table1[[#This Row],[Discount $ Number]]-Table1[[#This Row],[Shipping Cost Number]]</f>
        <v>159.20999999999998</v>
      </c>
      <c r="AH3523">
        <f>Table1[[#This Row],[Retail Price Number]]*Table1[[#This Row],[Order Quantity]]</f>
        <v>166.13</v>
      </c>
      <c r="AI3523">
        <f>YEAR(Table1[[#This Row],[Order Date]])</f>
        <v>2015</v>
      </c>
    </row>
    <row r="3524" spans="1:35" x14ac:dyDescent="0.3">
      <c r="A3524" t="s">
        <v>4553</v>
      </c>
      <c r="B3524" s="1">
        <v>42719</v>
      </c>
      <c r="C3524" t="s">
        <v>155</v>
      </c>
      <c r="D3524" t="s">
        <v>26</v>
      </c>
      <c r="E3524" t="s">
        <v>27</v>
      </c>
      <c r="F3524" t="s">
        <v>28</v>
      </c>
      <c r="G3524" t="s">
        <v>134</v>
      </c>
      <c r="H3524" t="s">
        <v>30</v>
      </c>
      <c r="I3524" t="s">
        <v>92</v>
      </c>
      <c r="J3524" t="s">
        <v>885</v>
      </c>
      <c r="K3524" t="s">
        <v>94</v>
      </c>
      <c r="L3524" t="s">
        <v>95</v>
      </c>
      <c r="M3524" t="s">
        <v>156</v>
      </c>
      <c r="N3524" s="1">
        <v>42728</v>
      </c>
      <c r="O3524" t="s">
        <v>886</v>
      </c>
      <c r="P3524" s="3" t="s">
        <v>295</v>
      </c>
      <c r="Q3524" t="s">
        <v>887</v>
      </c>
      <c r="R3524">
        <v>32</v>
      </c>
      <c r="S3524" t="s">
        <v>10109</v>
      </c>
      <c r="T3524" s="2">
        <v>0.03</v>
      </c>
      <c r="U3524" t="s">
        <v>1216</v>
      </c>
      <c r="V3524" t="s">
        <v>10110</v>
      </c>
      <c r="W3524" t="s">
        <v>891</v>
      </c>
      <c r="X3524" t="s">
        <v>2824</v>
      </c>
      <c r="Y3524" s="3">
        <f>VALUE(SUBSTITUTE(Table1[[#This Row],[Order Total]],"$",""))</f>
        <v>264.08</v>
      </c>
      <c r="Z3524">
        <f>VALUE(SUBSTITUTE(Table1[[#This Row],[Total]],"$",""))</f>
        <v>268.58</v>
      </c>
      <c r="AA3524" s="3">
        <f>Table1[[#This Row],[Order Total Number]]-Table1[[#This Row],[Total Number]]</f>
        <v>-4.5</v>
      </c>
      <c r="AB3524">
        <f>VALUE(SUBSTITUTE(Table1[[#This Row],[Shipping Cost]],"$",""))</f>
        <v>4.5</v>
      </c>
      <c r="AC3524">
        <f>VALUE(SUBSTITUTE(Table1[[#This Row],[Discount $]],"$",""))</f>
        <v>2.98</v>
      </c>
      <c r="AD3524">
        <f>VALUE(SUBSTITUTE(Table1[[#This Row],[Retail Price]],"$",""))</f>
        <v>10.89</v>
      </c>
      <c r="AE3524" s="4">
        <f>(Table1[[#This Row],[Retail Price Number]]*Table1[[#This Row],[Order Quantity]])-Table1[[#This Row],[Discount $ Number]]+Table1[[#This Row],[Shipping Cost Number]]</f>
        <v>350</v>
      </c>
      <c r="AF3524">
        <f>Table1[[#This Row],[Retail Price Number]]*Table1[[#This Row],[Order Quantity]]-Table1[[#This Row],[Discount $ Number]]</f>
        <v>345.5</v>
      </c>
      <c r="AG3524">
        <f>(Table1[[#This Row],[Retail Price Number]]*Table1[[#This Row],[Order Quantity]])-Table1[[#This Row],[Discount $ Number]]-Table1[[#This Row],[Shipping Cost Number]]</f>
        <v>341</v>
      </c>
      <c r="AH3524">
        <f>Table1[[#This Row],[Retail Price Number]]*Table1[[#This Row],[Order Quantity]]</f>
        <v>348.48</v>
      </c>
      <c r="AI3524">
        <f>YEAR(Table1[[#This Row],[Order Date]])</f>
        <v>2016</v>
      </c>
    </row>
    <row r="3525" spans="1:35" x14ac:dyDescent="0.3">
      <c r="A3525" t="s">
        <v>6626</v>
      </c>
      <c r="B3525" s="1">
        <v>42449</v>
      </c>
      <c r="C3525" t="s">
        <v>1439</v>
      </c>
      <c r="D3525" t="s">
        <v>306</v>
      </c>
      <c r="E3525" t="s">
        <v>46</v>
      </c>
      <c r="F3525" t="s">
        <v>47</v>
      </c>
      <c r="G3525" t="s">
        <v>77</v>
      </c>
      <c r="H3525" t="s">
        <v>107</v>
      </c>
      <c r="I3525" t="s">
        <v>121</v>
      </c>
      <c r="J3525" t="s">
        <v>290</v>
      </c>
      <c r="K3525" t="s">
        <v>723</v>
      </c>
      <c r="L3525" t="s">
        <v>109</v>
      </c>
      <c r="M3525" t="s">
        <v>35</v>
      </c>
      <c r="N3525" s="1">
        <v>42450</v>
      </c>
      <c r="O3525" t="s">
        <v>291</v>
      </c>
      <c r="P3525" s="3" t="s">
        <v>292</v>
      </c>
      <c r="Q3525" t="s">
        <v>293</v>
      </c>
      <c r="R3525">
        <v>16</v>
      </c>
      <c r="S3525" t="s">
        <v>6627</v>
      </c>
      <c r="T3525" s="2">
        <v>0</v>
      </c>
      <c r="U3525" t="s">
        <v>6628</v>
      </c>
      <c r="V3525" t="s">
        <v>6629</v>
      </c>
      <c r="W3525" t="s">
        <v>165</v>
      </c>
      <c r="X3525" t="s">
        <v>6630</v>
      </c>
      <c r="Y3525" s="3">
        <f>VALUE(SUBSTITUTE(Table1[[#This Row],[Order Total]],"$",""))</f>
        <v>403.07</v>
      </c>
      <c r="Z3525">
        <f>VALUE(SUBSTITUTE(Table1[[#This Row],[Total]],"$",""))</f>
        <v>408.57</v>
      </c>
      <c r="AA3525" s="3">
        <f>Table1[[#This Row],[Order Total Number]]-Table1[[#This Row],[Total Number]]</f>
        <v>-5.5</v>
      </c>
      <c r="AB3525">
        <f>VALUE(SUBSTITUTE(Table1[[#This Row],[Shipping Cost]],"$",""))</f>
        <v>4</v>
      </c>
      <c r="AC3525">
        <f>VALUE(SUBSTITUTE(Table1[[#This Row],[Discount $]],"$",""))</f>
        <v>17.649999999999999</v>
      </c>
      <c r="AD3525">
        <f>VALUE(SUBSTITUTE(Table1[[#This Row],[Retail Price]],"$",""))</f>
        <v>15.98</v>
      </c>
      <c r="AE3525" s="4">
        <f>(Table1[[#This Row],[Retail Price Number]]*Table1[[#This Row],[Order Quantity]])-Table1[[#This Row],[Discount $ Number]]+Table1[[#This Row],[Shipping Cost Number]]</f>
        <v>242.03</v>
      </c>
      <c r="AF3525">
        <f>Table1[[#This Row],[Retail Price Number]]*Table1[[#This Row],[Order Quantity]]-Table1[[#This Row],[Discount $ Number]]</f>
        <v>238.03</v>
      </c>
      <c r="AG3525">
        <f>(Table1[[#This Row],[Retail Price Number]]*Table1[[#This Row],[Order Quantity]])-Table1[[#This Row],[Discount $ Number]]-Table1[[#This Row],[Shipping Cost Number]]</f>
        <v>234.03</v>
      </c>
      <c r="AH3525">
        <f>Table1[[#This Row],[Retail Price Number]]*Table1[[#This Row],[Order Quantity]]</f>
        <v>255.68</v>
      </c>
      <c r="AI3525">
        <f>YEAR(Table1[[#This Row],[Order Date]])</f>
        <v>2016</v>
      </c>
    </row>
    <row r="3526" spans="1:35" x14ac:dyDescent="0.3">
      <c r="A3526" t="s">
        <v>6626</v>
      </c>
      <c r="B3526" s="1">
        <v>42388</v>
      </c>
      <c r="C3526" t="s">
        <v>3907</v>
      </c>
      <c r="D3526" t="s">
        <v>622</v>
      </c>
      <c r="E3526" t="s">
        <v>27</v>
      </c>
      <c r="F3526" t="s">
        <v>28</v>
      </c>
      <c r="G3526" t="s">
        <v>77</v>
      </c>
      <c r="H3526" t="s">
        <v>433</v>
      </c>
      <c r="I3526" t="s">
        <v>92</v>
      </c>
      <c r="J3526" t="s">
        <v>875</v>
      </c>
      <c r="K3526" t="s">
        <v>94</v>
      </c>
      <c r="L3526" t="s">
        <v>34</v>
      </c>
      <c r="M3526" t="s">
        <v>35</v>
      </c>
      <c r="N3526" s="1">
        <v>42388</v>
      </c>
      <c r="O3526" t="s">
        <v>876</v>
      </c>
      <c r="P3526" s="3" t="s">
        <v>877</v>
      </c>
      <c r="Q3526" t="s">
        <v>878</v>
      </c>
      <c r="R3526">
        <v>8</v>
      </c>
      <c r="S3526" t="s">
        <v>3910</v>
      </c>
      <c r="T3526" s="2">
        <v>0.02</v>
      </c>
      <c r="U3526" t="s">
        <v>3911</v>
      </c>
      <c r="V3526" t="s">
        <v>3912</v>
      </c>
      <c r="W3526" t="s">
        <v>881</v>
      </c>
      <c r="X3526" t="s">
        <v>3913</v>
      </c>
      <c r="Y3526" s="3">
        <f>VALUE(SUBSTITUTE(Table1[[#This Row],[Order Total]],"$",""))</f>
        <v>11906.37</v>
      </c>
      <c r="Z3526">
        <f>VALUE(SUBSTITUTE(Table1[[#This Row],[Total]],"$",""))</f>
        <v>11913.55</v>
      </c>
      <c r="AA3526" s="3">
        <f>Table1[[#This Row],[Order Total Number]]-Table1[[#This Row],[Total Number]]</f>
        <v>-7.179999999998472</v>
      </c>
      <c r="AB3526">
        <f>VALUE(SUBSTITUTE(Table1[[#This Row],[Shipping Cost]],"$",""))</f>
        <v>6.5</v>
      </c>
      <c r="AC3526">
        <f>VALUE(SUBSTITUTE(Table1[[#This Row],[Discount $]],"$",""))</f>
        <v>1035.3399999999999</v>
      </c>
      <c r="AD3526">
        <f>VALUE(SUBSTITUTE(Table1[[#This Row],[Retail Price]],"$",""))</f>
        <v>30.98</v>
      </c>
      <c r="AE3526" s="4">
        <f>(Table1[[#This Row],[Retail Price Number]]*Table1[[#This Row],[Order Quantity]])-Table1[[#This Row],[Discount $ Number]]+Table1[[#This Row],[Shipping Cost Number]]</f>
        <v>-780.99999999999989</v>
      </c>
      <c r="AF3526">
        <f>Table1[[#This Row],[Retail Price Number]]*Table1[[#This Row],[Order Quantity]]-Table1[[#This Row],[Discount $ Number]]</f>
        <v>-787.49999999999989</v>
      </c>
      <c r="AG3526">
        <f>(Table1[[#This Row],[Retail Price Number]]*Table1[[#This Row],[Order Quantity]])-Table1[[#This Row],[Discount $ Number]]-Table1[[#This Row],[Shipping Cost Number]]</f>
        <v>-793.99999999999989</v>
      </c>
      <c r="AH3526">
        <f>Table1[[#This Row],[Retail Price Number]]*Table1[[#This Row],[Order Quantity]]</f>
        <v>247.84</v>
      </c>
      <c r="AI3526">
        <f>YEAR(Table1[[#This Row],[Order Date]])</f>
        <v>2016</v>
      </c>
    </row>
    <row r="3527" spans="1:35" x14ac:dyDescent="0.3">
      <c r="A3527" t="s">
        <v>8791</v>
      </c>
      <c r="B3527" s="1">
        <v>42631</v>
      </c>
      <c r="C3527" t="s">
        <v>1578</v>
      </c>
      <c r="D3527" t="s">
        <v>1579</v>
      </c>
      <c r="E3527" t="s">
        <v>27</v>
      </c>
      <c r="F3527" t="s">
        <v>28</v>
      </c>
      <c r="G3527" t="s">
        <v>134</v>
      </c>
      <c r="H3527" t="s">
        <v>422</v>
      </c>
      <c r="I3527" t="s">
        <v>121</v>
      </c>
      <c r="J3527" t="s">
        <v>875</v>
      </c>
      <c r="K3527" t="s">
        <v>94</v>
      </c>
      <c r="L3527" t="s">
        <v>34</v>
      </c>
      <c r="M3527" t="s">
        <v>35</v>
      </c>
      <c r="N3527" s="1">
        <v>42632</v>
      </c>
      <c r="O3527" t="s">
        <v>876</v>
      </c>
      <c r="P3527" s="3" t="s">
        <v>877</v>
      </c>
      <c r="Q3527" t="s">
        <v>878</v>
      </c>
      <c r="R3527">
        <v>16</v>
      </c>
      <c r="S3527" t="s">
        <v>8792</v>
      </c>
      <c r="T3527" s="2">
        <v>0</v>
      </c>
      <c r="U3527" t="s">
        <v>8793</v>
      </c>
      <c r="V3527" t="s">
        <v>8794</v>
      </c>
      <c r="W3527" t="s">
        <v>881</v>
      </c>
      <c r="X3527" t="s">
        <v>8795</v>
      </c>
      <c r="Y3527" s="3">
        <f>VALUE(SUBSTITUTE(Table1[[#This Row],[Order Total]],"$",""))</f>
        <v>233.69</v>
      </c>
      <c r="Z3527">
        <f>VALUE(SUBSTITUTE(Table1[[#This Row],[Total]],"$",""))</f>
        <v>234</v>
      </c>
      <c r="AA3527" s="3">
        <f>Table1[[#This Row],[Order Total Number]]-Table1[[#This Row],[Total Number]]</f>
        <v>-0.31000000000000227</v>
      </c>
      <c r="AB3527">
        <f>VALUE(SUBSTITUTE(Table1[[#This Row],[Shipping Cost]],"$",""))</f>
        <v>6.5</v>
      </c>
      <c r="AC3527">
        <f>VALUE(SUBSTITUTE(Table1[[#This Row],[Discount $]],"$",""))</f>
        <v>22.58</v>
      </c>
      <c r="AD3527">
        <f>VALUE(SUBSTITUTE(Table1[[#This Row],[Retail Price]],"$",""))</f>
        <v>30.98</v>
      </c>
      <c r="AE3527" s="4">
        <f>(Table1[[#This Row],[Retail Price Number]]*Table1[[#This Row],[Order Quantity]])-Table1[[#This Row],[Discount $ Number]]+Table1[[#This Row],[Shipping Cost Number]]</f>
        <v>479.6</v>
      </c>
      <c r="AF3527">
        <f>Table1[[#This Row],[Retail Price Number]]*Table1[[#This Row],[Order Quantity]]-Table1[[#This Row],[Discount $ Number]]</f>
        <v>473.1</v>
      </c>
      <c r="AG3527">
        <f>(Table1[[#This Row],[Retail Price Number]]*Table1[[#This Row],[Order Quantity]])-Table1[[#This Row],[Discount $ Number]]-Table1[[#This Row],[Shipping Cost Number]]</f>
        <v>466.6</v>
      </c>
      <c r="AH3527">
        <f>Table1[[#This Row],[Retail Price Number]]*Table1[[#This Row],[Order Quantity]]</f>
        <v>495.68</v>
      </c>
      <c r="AI3527">
        <f>YEAR(Table1[[#This Row],[Order Date]])</f>
        <v>2016</v>
      </c>
    </row>
    <row r="3528" spans="1:35" x14ac:dyDescent="0.3">
      <c r="A3528" t="s">
        <v>8791</v>
      </c>
      <c r="B3528" s="1">
        <v>42602</v>
      </c>
      <c r="C3528" t="s">
        <v>1638</v>
      </c>
      <c r="D3528" t="s">
        <v>195</v>
      </c>
      <c r="E3528" t="s">
        <v>46</v>
      </c>
      <c r="F3528" t="s">
        <v>47</v>
      </c>
      <c r="G3528" t="s">
        <v>77</v>
      </c>
      <c r="H3528" t="s">
        <v>48</v>
      </c>
      <c r="I3528" t="s">
        <v>196</v>
      </c>
      <c r="J3528" t="s">
        <v>93</v>
      </c>
      <c r="K3528" t="s">
        <v>94</v>
      </c>
      <c r="L3528" t="s">
        <v>34</v>
      </c>
      <c r="M3528" t="s">
        <v>35</v>
      </c>
      <c r="N3528" s="1">
        <v>42607</v>
      </c>
      <c r="O3528" t="s">
        <v>96</v>
      </c>
      <c r="P3528" s="3" t="s">
        <v>97</v>
      </c>
      <c r="Q3528" t="s">
        <v>98</v>
      </c>
      <c r="R3528">
        <v>20</v>
      </c>
      <c r="S3528" t="s">
        <v>1203</v>
      </c>
      <c r="T3528" s="2">
        <v>0</v>
      </c>
      <c r="U3528" t="s">
        <v>1639</v>
      </c>
      <c r="V3528" t="s">
        <v>1640</v>
      </c>
      <c r="W3528" t="s">
        <v>102</v>
      </c>
      <c r="X3528" t="s">
        <v>1641</v>
      </c>
      <c r="Y3528" s="3">
        <f>VALUE(SUBSTITUTE(Table1[[#This Row],[Order Total]],"$",""))</f>
        <v>99.49</v>
      </c>
      <c r="Z3528">
        <f>VALUE(SUBSTITUTE(Table1[[#This Row],[Total]],"$",""))</f>
        <v>100.2</v>
      </c>
      <c r="AA3528" s="3">
        <f>Table1[[#This Row],[Order Total Number]]-Table1[[#This Row],[Total Number]]</f>
        <v>-0.71000000000000796</v>
      </c>
      <c r="AB3528">
        <f>VALUE(SUBSTITUTE(Table1[[#This Row],[Shipping Cost]],"$",""))</f>
        <v>0.8</v>
      </c>
      <c r="AC3528">
        <f>VALUE(SUBSTITUTE(Table1[[#This Row],[Discount $]],"$",""))</f>
        <v>6.35</v>
      </c>
      <c r="AD3528">
        <f>VALUE(SUBSTITUTE(Table1[[#This Row],[Retail Price]],"$",""))</f>
        <v>2.62</v>
      </c>
      <c r="AE3528" s="4">
        <f>(Table1[[#This Row],[Retail Price Number]]*Table1[[#This Row],[Order Quantity]])-Table1[[#This Row],[Discount $ Number]]+Table1[[#This Row],[Shipping Cost Number]]</f>
        <v>46.85</v>
      </c>
      <c r="AF3528">
        <f>Table1[[#This Row],[Retail Price Number]]*Table1[[#This Row],[Order Quantity]]-Table1[[#This Row],[Discount $ Number]]</f>
        <v>46.050000000000004</v>
      </c>
      <c r="AG3528">
        <f>(Table1[[#This Row],[Retail Price Number]]*Table1[[#This Row],[Order Quantity]])-Table1[[#This Row],[Discount $ Number]]-Table1[[#This Row],[Shipping Cost Number]]</f>
        <v>45.250000000000007</v>
      </c>
      <c r="AH3528">
        <f>Table1[[#This Row],[Retail Price Number]]*Table1[[#This Row],[Order Quantity]]</f>
        <v>52.400000000000006</v>
      </c>
      <c r="AI3528">
        <f>YEAR(Table1[[#This Row],[Order Date]])</f>
        <v>2016</v>
      </c>
    </row>
    <row r="3529" spans="1:35" x14ac:dyDescent="0.3">
      <c r="A3529" t="s">
        <v>8987</v>
      </c>
      <c r="B3529" s="1">
        <v>42421</v>
      </c>
      <c r="C3529" t="s">
        <v>5001</v>
      </c>
      <c r="D3529" t="s">
        <v>1579</v>
      </c>
      <c r="E3529" t="s">
        <v>27</v>
      </c>
      <c r="F3529" t="s">
        <v>28</v>
      </c>
      <c r="G3529" t="s">
        <v>77</v>
      </c>
      <c r="H3529" t="s">
        <v>422</v>
      </c>
      <c r="I3529" t="s">
        <v>63</v>
      </c>
      <c r="J3529" t="s">
        <v>366</v>
      </c>
      <c r="K3529" t="s">
        <v>94</v>
      </c>
      <c r="L3529" t="s">
        <v>95</v>
      </c>
      <c r="M3529" t="s">
        <v>156</v>
      </c>
      <c r="N3529" s="1">
        <v>42422</v>
      </c>
      <c r="O3529" t="s">
        <v>367</v>
      </c>
      <c r="P3529" s="3" t="s">
        <v>368</v>
      </c>
      <c r="Q3529" t="s">
        <v>301</v>
      </c>
      <c r="R3529">
        <v>20</v>
      </c>
      <c r="S3529" t="s">
        <v>8988</v>
      </c>
      <c r="T3529" s="2">
        <v>0.09</v>
      </c>
      <c r="U3529" t="s">
        <v>2047</v>
      </c>
      <c r="V3529" t="s">
        <v>5339</v>
      </c>
      <c r="W3529" t="s">
        <v>116</v>
      </c>
      <c r="X3529" t="s">
        <v>8989</v>
      </c>
      <c r="Y3529" s="3">
        <f>VALUE(SUBSTITUTE(Table1[[#This Row],[Order Total]],"$",""))</f>
        <v>253.09</v>
      </c>
      <c r="Z3529">
        <f>VALUE(SUBSTITUTE(Table1[[#This Row],[Total]],"$",""))</f>
        <v>253.28</v>
      </c>
      <c r="AA3529" s="3">
        <f>Table1[[#This Row],[Order Total Number]]-Table1[[#This Row],[Total Number]]</f>
        <v>-0.18999999999999773</v>
      </c>
      <c r="AB3529">
        <f>VALUE(SUBSTITUTE(Table1[[#This Row],[Shipping Cost]],"$",""))</f>
        <v>1.49</v>
      </c>
      <c r="AC3529">
        <f>VALUE(SUBSTITUTE(Table1[[#This Row],[Discount $]],"$",""))</f>
        <v>26.95</v>
      </c>
      <c r="AD3529">
        <f>VALUE(SUBSTITUTE(Table1[[#This Row],[Retail Price]],"$",""))</f>
        <v>5.98</v>
      </c>
      <c r="AE3529" s="4">
        <f>(Table1[[#This Row],[Retail Price Number]]*Table1[[#This Row],[Order Quantity]])-Table1[[#This Row],[Discount $ Number]]+Table1[[#This Row],[Shipping Cost Number]]</f>
        <v>94.14</v>
      </c>
      <c r="AF3529">
        <f>Table1[[#This Row],[Retail Price Number]]*Table1[[#This Row],[Order Quantity]]-Table1[[#This Row],[Discount $ Number]]</f>
        <v>92.65</v>
      </c>
      <c r="AG3529">
        <f>(Table1[[#This Row],[Retail Price Number]]*Table1[[#This Row],[Order Quantity]])-Table1[[#This Row],[Discount $ Number]]-Table1[[#This Row],[Shipping Cost Number]]</f>
        <v>91.160000000000011</v>
      </c>
      <c r="AH3529">
        <f>Table1[[#This Row],[Retail Price Number]]*Table1[[#This Row],[Order Quantity]]</f>
        <v>119.60000000000001</v>
      </c>
      <c r="AI3529">
        <f>YEAR(Table1[[#This Row],[Order Date]])</f>
        <v>2016</v>
      </c>
    </row>
    <row r="3530" spans="1:35" x14ac:dyDescent="0.3">
      <c r="A3530" t="s">
        <v>9421</v>
      </c>
      <c r="B3530" s="1">
        <v>42462</v>
      </c>
      <c r="C3530" t="s">
        <v>866</v>
      </c>
      <c r="D3530" t="s">
        <v>867</v>
      </c>
      <c r="E3530" t="s">
        <v>27</v>
      </c>
      <c r="F3530" t="s">
        <v>28</v>
      </c>
      <c r="G3530" t="s">
        <v>77</v>
      </c>
      <c r="H3530" t="s">
        <v>289</v>
      </c>
      <c r="I3530" t="s">
        <v>63</v>
      </c>
      <c r="J3530" t="s">
        <v>175</v>
      </c>
      <c r="K3530" t="s">
        <v>94</v>
      </c>
      <c r="L3530" t="s">
        <v>95</v>
      </c>
      <c r="M3530" t="s">
        <v>35</v>
      </c>
      <c r="N3530" s="1">
        <v>42463</v>
      </c>
      <c r="O3530" t="s">
        <v>176</v>
      </c>
      <c r="P3530" s="3" t="s">
        <v>177</v>
      </c>
      <c r="Q3530" t="s">
        <v>178</v>
      </c>
      <c r="R3530">
        <v>41</v>
      </c>
      <c r="S3530" t="s">
        <v>4554</v>
      </c>
      <c r="T3530" s="2">
        <v>0.03</v>
      </c>
      <c r="U3530" t="s">
        <v>4555</v>
      </c>
      <c r="V3530" t="s">
        <v>9422</v>
      </c>
      <c r="W3530" t="s">
        <v>182</v>
      </c>
      <c r="X3530" t="s">
        <v>4557</v>
      </c>
      <c r="Y3530" s="3">
        <f>VALUE(SUBSTITUTE(Table1[[#This Row],[Order Total]],"$",""))</f>
        <v>258.86</v>
      </c>
      <c r="Z3530">
        <f>VALUE(SUBSTITUTE(Table1[[#This Row],[Total]],"$",""))</f>
        <v>265.37</v>
      </c>
      <c r="AA3530" s="3">
        <f>Table1[[#This Row],[Order Total Number]]-Table1[[#This Row],[Total Number]]</f>
        <v>-6.5099999999999909</v>
      </c>
      <c r="AB3530">
        <f>VALUE(SUBSTITUTE(Table1[[#This Row],[Shipping Cost]],"$",""))</f>
        <v>4.0999999999999996</v>
      </c>
      <c r="AC3530">
        <f>VALUE(SUBSTITUTE(Table1[[#This Row],[Discount $]],"$",""))</f>
        <v>28.76</v>
      </c>
      <c r="AD3530">
        <f>VALUE(SUBSTITUTE(Table1[[#This Row],[Retail Price]],"$",""))</f>
        <v>19.84</v>
      </c>
      <c r="AE3530" s="4">
        <f>(Table1[[#This Row],[Retail Price Number]]*Table1[[#This Row],[Order Quantity]])-Table1[[#This Row],[Discount $ Number]]+Table1[[#This Row],[Shipping Cost Number]]</f>
        <v>788.78</v>
      </c>
      <c r="AF3530">
        <f>Table1[[#This Row],[Retail Price Number]]*Table1[[#This Row],[Order Quantity]]-Table1[[#This Row],[Discount $ Number]]</f>
        <v>784.68</v>
      </c>
      <c r="AG3530">
        <f>(Table1[[#This Row],[Retail Price Number]]*Table1[[#This Row],[Order Quantity]])-Table1[[#This Row],[Discount $ Number]]-Table1[[#This Row],[Shipping Cost Number]]</f>
        <v>780.57999999999993</v>
      </c>
      <c r="AH3530">
        <f>Table1[[#This Row],[Retail Price Number]]*Table1[[#This Row],[Order Quantity]]</f>
        <v>813.43999999999994</v>
      </c>
      <c r="AI3530">
        <f>YEAR(Table1[[#This Row],[Order Date]])</f>
        <v>2016</v>
      </c>
    </row>
    <row r="3531" spans="1:35" x14ac:dyDescent="0.3">
      <c r="A3531" t="s">
        <v>2294</v>
      </c>
      <c r="B3531" s="1">
        <v>42000</v>
      </c>
      <c r="C3531" t="s">
        <v>420</v>
      </c>
      <c r="D3531" t="s">
        <v>421</v>
      </c>
      <c r="E3531" t="s">
        <v>27</v>
      </c>
      <c r="F3531" t="s">
        <v>28</v>
      </c>
      <c r="G3531" t="s">
        <v>77</v>
      </c>
      <c r="H3531" t="s">
        <v>422</v>
      </c>
      <c r="I3531" t="s">
        <v>31</v>
      </c>
      <c r="J3531" t="s">
        <v>1079</v>
      </c>
      <c r="K3531" t="s">
        <v>94</v>
      </c>
      <c r="L3531" t="s">
        <v>109</v>
      </c>
      <c r="M3531" t="s">
        <v>156</v>
      </c>
      <c r="N3531" s="1">
        <v>42002</v>
      </c>
      <c r="O3531" t="s">
        <v>1080</v>
      </c>
      <c r="P3531" s="3" t="s">
        <v>1081</v>
      </c>
      <c r="Q3531" t="s">
        <v>1082</v>
      </c>
      <c r="R3531">
        <v>19</v>
      </c>
      <c r="S3531" t="s">
        <v>2295</v>
      </c>
      <c r="T3531" s="2">
        <v>0.08</v>
      </c>
      <c r="U3531" t="s">
        <v>2296</v>
      </c>
      <c r="V3531" t="s">
        <v>2297</v>
      </c>
      <c r="W3531" t="s">
        <v>1086</v>
      </c>
      <c r="X3531" t="s">
        <v>2298</v>
      </c>
      <c r="Y3531" s="3">
        <f>VALUE(SUBSTITUTE(Table1[[#This Row],[Order Total]],"$",""))</f>
        <v>1495.77</v>
      </c>
      <c r="Z3531">
        <f>VALUE(SUBSTITUTE(Table1[[#This Row],[Total]],"$",""))</f>
        <v>1463.27</v>
      </c>
      <c r="AA3531" s="3">
        <f>Table1[[#This Row],[Order Total Number]]-Table1[[#This Row],[Total Number]]</f>
        <v>32.5</v>
      </c>
      <c r="AB3531">
        <f>VALUE(SUBSTITUTE(Table1[[#This Row],[Shipping Cost]],"$",""))</f>
        <v>4.99</v>
      </c>
      <c r="AC3531">
        <f>VALUE(SUBSTITUTE(Table1[[#This Row],[Discount $]],"$",""))</f>
        <v>39.909999999999997</v>
      </c>
      <c r="AD3531">
        <f>VALUE(SUBSTITUTE(Table1[[#This Row],[Retail Price]],"$",""))</f>
        <v>45.99</v>
      </c>
      <c r="AE3531" s="4">
        <f>(Table1[[#This Row],[Retail Price Number]]*Table1[[#This Row],[Order Quantity]])-Table1[[#This Row],[Discount $ Number]]+Table1[[#This Row],[Shipping Cost Number]]</f>
        <v>838.8900000000001</v>
      </c>
      <c r="AF3531">
        <f>Table1[[#This Row],[Retail Price Number]]*Table1[[#This Row],[Order Quantity]]-Table1[[#This Row],[Discount $ Number]]</f>
        <v>833.90000000000009</v>
      </c>
      <c r="AG3531">
        <f>(Table1[[#This Row],[Retail Price Number]]*Table1[[#This Row],[Order Quantity]])-Table1[[#This Row],[Discount $ Number]]-Table1[[#This Row],[Shipping Cost Number]]</f>
        <v>828.91000000000008</v>
      </c>
      <c r="AH3531">
        <f>Table1[[#This Row],[Retail Price Number]]*Table1[[#This Row],[Order Quantity]]</f>
        <v>873.81000000000006</v>
      </c>
      <c r="AI3531">
        <f>YEAR(Table1[[#This Row],[Order Date]])</f>
        <v>2014</v>
      </c>
    </row>
    <row r="3532" spans="1:35" x14ac:dyDescent="0.3">
      <c r="A3532" t="s">
        <v>2294</v>
      </c>
      <c r="B3532" s="1">
        <v>42597</v>
      </c>
      <c r="C3532" t="s">
        <v>530</v>
      </c>
      <c r="D3532" t="s">
        <v>531</v>
      </c>
      <c r="E3532" t="s">
        <v>27</v>
      </c>
      <c r="F3532" t="s">
        <v>28</v>
      </c>
      <c r="G3532" t="s">
        <v>77</v>
      </c>
      <c r="H3532" t="s">
        <v>30</v>
      </c>
      <c r="I3532" t="s">
        <v>63</v>
      </c>
      <c r="J3532" t="s">
        <v>1813</v>
      </c>
      <c r="K3532" t="s">
        <v>94</v>
      </c>
      <c r="L3532" t="s">
        <v>95</v>
      </c>
      <c r="M3532" t="s">
        <v>35</v>
      </c>
      <c r="N3532" s="1">
        <v>42602</v>
      </c>
      <c r="O3532" t="s">
        <v>1814</v>
      </c>
      <c r="P3532" s="3" t="s">
        <v>1815</v>
      </c>
      <c r="Q3532" t="s">
        <v>1107</v>
      </c>
      <c r="R3532">
        <v>33</v>
      </c>
      <c r="S3532" t="s">
        <v>4188</v>
      </c>
      <c r="T3532" s="2">
        <v>7.0000000000000007E-2</v>
      </c>
      <c r="U3532" t="s">
        <v>6410</v>
      </c>
      <c r="V3532" t="s">
        <v>6411</v>
      </c>
      <c r="W3532" t="s">
        <v>1587</v>
      </c>
      <c r="X3532" t="s">
        <v>6101</v>
      </c>
      <c r="Y3532" s="3">
        <f>VALUE(SUBSTITUTE(Table1[[#This Row],[Order Total]],"$",""))</f>
        <v>228.69</v>
      </c>
      <c r="Z3532">
        <f>VALUE(SUBSTITUTE(Table1[[#This Row],[Total]],"$",""))</f>
        <v>234.2</v>
      </c>
      <c r="AA3532" s="3">
        <f>Table1[[#This Row],[Order Total Number]]-Table1[[#This Row],[Total Number]]</f>
        <v>-5.5099999999999909</v>
      </c>
      <c r="AB3532">
        <f>VALUE(SUBSTITUTE(Table1[[#This Row],[Shipping Cost]],"$",""))</f>
        <v>5.01</v>
      </c>
      <c r="AC3532">
        <f>VALUE(SUBSTITUTE(Table1[[#This Row],[Discount $]],"$",""))</f>
        <v>22.79</v>
      </c>
      <c r="AD3532">
        <f>VALUE(SUBSTITUTE(Table1[[#This Row],[Retail Price]],"$",""))</f>
        <v>5.74</v>
      </c>
      <c r="AE3532" s="4">
        <f>(Table1[[#This Row],[Retail Price Number]]*Table1[[#This Row],[Order Quantity]])-Table1[[#This Row],[Discount $ Number]]+Table1[[#This Row],[Shipping Cost Number]]</f>
        <v>171.64000000000001</v>
      </c>
      <c r="AF3532">
        <f>Table1[[#This Row],[Retail Price Number]]*Table1[[#This Row],[Order Quantity]]-Table1[[#This Row],[Discount $ Number]]</f>
        <v>166.63000000000002</v>
      </c>
      <c r="AG3532">
        <f>(Table1[[#This Row],[Retail Price Number]]*Table1[[#This Row],[Order Quantity]])-Table1[[#This Row],[Discount $ Number]]-Table1[[#This Row],[Shipping Cost Number]]</f>
        <v>161.62000000000003</v>
      </c>
      <c r="AH3532">
        <f>Table1[[#This Row],[Retail Price Number]]*Table1[[#This Row],[Order Quantity]]</f>
        <v>189.42000000000002</v>
      </c>
      <c r="AI3532">
        <f>YEAR(Table1[[#This Row],[Order Date]])</f>
        <v>2016</v>
      </c>
    </row>
    <row r="3533" spans="1:35" x14ac:dyDescent="0.3">
      <c r="A3533" t="s">
        <v>2294</v>
      </c>
      <c r="B3533" s="1">
        <v>41794</v>
      </c>
      <c r="C3533" t="s">
        <v>1838</v>
      </c>
      <c r="D3533" t="s">
        <v>331</v>
      </c>
      <c r="E3533" t="s">
        <v>46</v>
      </c>
      <c r="F3533" t="s">
        <v>47</v>
      </c>
      <c r="G3533" t="s">
        <v>29</v>
      </c>
      <c r="H3533" t="s">
        <v>107</v>
      </c>
      <c r="I3533" t="s">
        <v>63</v>
      </c>
      <c r="J3533" t="s">
        <v>853</v>
      </c>
      <c r="K3533" t="s">
        <v>94</v>
      </c>
      <c r="L3533" t="s">
        <v>95</v>
      </c>
      <c r="M3533" t="s">
        <v>35</v>
      </c>
      <c r="N3533" s="1">
        <v>41795</v>
      </c>
      <c r="O3533" t="s">
        <v>854</v>
      </c>
      <c r="P3533" s="3" t="s">
        <v>855</v>
      </c>
      <c r="Q3533" t="s">
        <v>856</v>
      </c>
      <c r="R3533">
        <v>29</v>
      </c>
      <c r="S3533" t="s">
        <v>9440</v>
      </c>
      <c r="T3533" s="2">
        <v>7.0000000000000007E-2</v>
      </c>
      <c r="U3533" t="s">
        <v>9441</v>
      </c>
      <c r="V3533" t="s">
        <v>9442</v>
      </c>
      <c r="W3533" t="s">
        <v>618</v>
      </c>
      <c r="X3533" t="s">
        <v>9443</v>
      </c>
      <c r="Y3533" s="3">
        <f>VALUE(SUBSTITUTE(Table1[[#This Row],[Order Total]],"$",""))</f>
        <v>7045.74</v>
      </c>
      <c r="Z3533">
        <f>VALUE(SUBSTITUTE(Table1[[#This Row],[Total]],"$",""))</f>
        <v>7194.14</v>
      </c>
      <c r="AA3533" s="3">
        <f>Table1[[#This Row],[Order Total Number]]-Table1[[#This Row],[Total Number]]</f>
        <v>-148.40000000000055</v>
      </c>
      <c r="AB3533">
        <f>VALUE(SUBSTITUTE(Table1[[#This Row],[Shipping Cost]],"$",""))</f>
        <v>24.49</v>
      </c>
      <c r="AC3533">
        <f>VALUE(SUBSTITUTE(Table1[[#This Row],[Discount $]],"$",""))</f>
        <v>720.4</v>
      </c>
      <c r="AD3533">
        <f>VALUE(SUBSTITUTE(Table1[[#This Row],[Retail Price]],"$",""))</f>
        <v>599.99</v>
      </c>
      <c r="AE3533" s="4">
        <f>(Table1[[#This Row],[Retail Price Number]]*Table1[[#This Row],[Order Quantity]])-Table1[[#This Row],[Discount $ Number]]+Table1[[#This Row],[Shipping Cost Number]]</f>
        <v>16703.8</v>
      </c>
      <c r="AF3533">
        <f>Table1[[#This Row],[Retail Price Number]]*Table1[[#This Row],[Order Quantity]]-Table1[[#This Row],[Discount $ Number]]</f>
        <v>16679.309999999998</v>
      </c>
      <c r="AG3533">
        <f>(Table1[[#This Row],[Retail Price Number]]*Table1[[#This Row],[Order Quantity]])-Table1[[#This Row],[Discount $ Number]]-Table1[[#This Row],[Shipping Cost Number]]</f>
        <v>16654.819999999996</v>
      </c>
      <c r="AH3533">
        <f>Table1[[#This Row],[Retail Price Number]]*Table1[[#This Row],[Order Quantity]]</f>
        <v>17399.71</v>
      </c>
      <c r="AI3533">
        <f>YEAR(Table1[[#This Row],[Order Date]])</f>
        <v>2014</v>
      </c>
    </row>
    <row r="3534" spans="1:35" x14ac:dyDescent="0.3">
      <c r="A3534" t="s">
        <v>1290</v>
      </c>
      <c r="B3534" s="1">
        <v>42398</v>
      </c>
      <c r="C3534" t="s">
        <v>1291</v>
      </c>
      <c r="D3534" t="s">
        <v>1292</v>
      </c>
      <c r="E3534" t="s">
        <v>27</v>
      </c>
      <c r="F3534" t="s">
        <v>28</v>
      </c>
      <c r="G3534" t="s">
        <v>91</v>
      </c>
      <c r="H3534" t="s">
        <v>30</v>
      </c>
      <c r="I3534" t="s">
        <v>63</v>
      </c>
      <c r="J3534" t="s">
        <v>253</v>
      </c>
      <c r="K3534" t="s">
        <v>33</v>
      </c>
      <c r="L3534" t="s">
        <v>34</v>
      </c>
      <c r="M3534" t="s">
        <v>35</v>
      </c>
      <c r="N3534" s="1">
        <v>42400</v>
      </c>
      <c r="O3534" t="s">
        <v>254</v>
      </c>
      <c r="P3534" s="3" t="s">
        <v>255</v>
      </c>
      <c r="Q3534" t="s">
        <v>256</v>
      </c>
      <c r="R3534">
        <v>14</v>
      </c>
      <c r="S3534" t="s">
        <v>1293</v>
      </c>
      <c r="T3534" s="2">
        <v>0.03</v>
      </c>
      <c r="U3534" t="s">
        <v>127</v>
      </c>
      <c r="V3534" t="s">
        <v>1293</v>
      </c>
      <c r="W3534" t="s">
        <v>260</v>
      </c>
      <c r="X3534" t="s">
        <v>1294</v>
      </c>
      <c r="Y3534" s="3">
        <f>VALUE(SUBSTITUTE(Table1[[#This Row],[Order Total]],"$",""))</f>
        <v>105.64</v>
      </c>
      <c r="Z3534">
        <f>VALUE(SUBSTITUTE(Table1[[#This Row],[Total]],"$",""))</f>
        <v>106.98</v>
      </c>
      <c r="AA3534" s="3">
        <f>Table1[[#This Row],[Order Total Number]]-Table1[[#This Row],[Total Number]]</f>
        <v>-1.3400000000000034</v>
      </c>
      <c r="AB3534">
        <f>VALUE(SUBSTITUTE(Table1[[#This Row],[Shipping Cost]],"$",""))</f>
        <v>1.34</v>
      </c>
      <c r="AC3534">
        <f>VALUE(SUBSTITUTE(Table1[[#This Row],[Discount $]],"$",""))</f>
        <v>0</v>
      </c>
      <c r="AD3534">
        <f>VALUE(SUBSTITUTE(Table1[[#This Row],[Retail Price]],"$",""))</f>
        <v>2.78</v>
      </c>
      <c r="AE3534" s="4">
        <f>(Table1[[#This Row],[Retail Price Number]]*Table1[[#This Row],[Order Quantity]])-Table1[[#This Row],[Discount $ Number]]+Table1[[#This Row],[Shipping Cost Number]]</f>
        <v>40.26</v>
      </c>
      <c r="AF3534">
        <f>Table1[[#This Row],[Retail Price Number]]*Table1[[#This Row],[Order Quantity]]-Table1[[#This Row],[Discount $ Number]]</f>
        <v>38.919999999999995</v>
      </c>
      <c r="AG3534">
        <f>(Table1[[#This Row],[Retail Price Number]]*Table1[[#This Row],[Order Quantity]])-Table1[[#This Row],[Discount $ Number]]-Table1[[#This Row],[Shipping Cost Number]]</f>
        <v>37.579999999999991</v>
      </c>
      <c r="AH3534">
        <f>Table1[[#This Row],[Retail Price Number]]*Table1[[#This Row],[Order Quantity]]</f>
        <v>38.919999999999995</v>
      </c>
      <c r="AI3534">
        <f>YEAR(Table1[[#This Row],[Order Date]])</f>
        <v>2016</v>
      </c>
    </row>
    <row r="3535" spans="1:35" x14ac:dyDescent="0.3">
      <c r="A3535" t="s">
        <v>1290</v>
      </c>
      <c r="B3535" s="1">
        <v>42398</v>
      </c>
      <c r="C3535" t="s">
        <v>1291</v>
      </c>
      <c r="D3535" t="s">
        <v>1292</v>
      </c>
      <c r="E3535" t="s">
        <v>27</v>
      </c>
      <c r="F3535" t="s">
        <v>28</v>
      </c>
      <c r="G3535" t="s">
        <v>77</v>
      </c>
      <c r="H3535" t="s">
        <v>30</v>
      </c>
      <c r="I3535" t="s">
        <v>121</v>
      </c>
      <c r="J3535" t="s">
        <v>253</v>
      </c>
      <c r="K3535" t="s">
        <v>33</v>
      </c>
      <c r="L3535" t="s">
        <v>65</v>
      </c>
      <c r="M3535" t="s">
        <v>35</v>
      </c>
      <c r="N3535" s="1">
        <v>42400</v>
      </c>
      <c r="O3535" t="s">
        <v>254</v>
      </c>
      <c r="P3535" s="3" t="s">
        <v>255</v>
      </c>
      <c r="Q3535" t="s">
        <v>256</v>
      </c>
      <c r="R3535">
        <v>25</v>
      </c>
      <c r="S3535" t="s">
        <v>1293</v>
      </c>
      <c r="T3535" s="2">
        <v>0.05</v>
      </c>
      <c r="U3535" t="s">
        <v>127</v>
      </c>
      <c r="V3535" t="s">
        <v>1293</v>
      </c>
      <c r="W3535" t="s">
        <v>260</v>
      </c>
      <c r="X3535" t="s">
        <v>1294</v>
      </c>
      <c r="Y3535" s="3">
        <f>VALUE(SUBSTITUTE(Table1[[#This Row],[Order Total]],"$",""))</f>
        <v>105.64</v>
      </c>
      <c r="Z3535">
        <f>VALUE(SUBSTITUTE(Table1[[#This Row],[Total]],"$",""))</f>
        <v>106.98</v>
      </c>
      <c r="AA3535" s="3">
        <f>Table1[[#This Row],[Order Total Number]]-Table1[[#This Row],[Total Number]]</f>
        <v>-1.3400000000000034</v>
      </c>
      <c r="AB3535">
        <f>VALUE(SUBSTITUTE(Table1[[#This Row],[Shipping Cost]],"$",""))</f>
        <v>1.34</v>
      </c>
      <c r="AC3535">
        <f>VALUE(SUBSTITUTE(Table1[[#This Row],[Discount $]],"$",""))</f>
        <v>0</v>
      </c>
      <c r="AD3535">
        <f>VALUE(SUBSTITUTE(Table1[[#This Row],[Retail Price]],"$",""))</f>
        <v>2.78</v>
      </c>
      <c r="AE3535" s="4">
        <f>(Table1[[#This Row],[Retail Price Number]]*Table1[[#This Row],[Order Quantity]])-Table1[[#This Row],[Discount $ Number]]+Table1[[#This Row],[Shipping Cost Number]]</f>
        <v>70.84</v>
      </c>
      <c r="AF3535">
        <f>Table1[[#This Row],[Retail Price Number]]*Table1[[#This Row],[Order Quantity]]-Table1[[#This Row],[Discount $ Number]]</f>
        <v>69.5</v>
      </c>
      <c r="AG3535">
        <f>(Table1[[#This Row],[Retail Price Number]]*Table1[[#This Row],[Order Quantity]])-Table1[[#This Row],[Discount $ Number]]-Table1[[#This Row],[Shipping Cost Number]]</f>
        <v>68.16</v>
      </c>
      <c r="AH3535">
        <f>Table1[[#This Row],[Retail Price Number]]*Table1[[#This Row],[Order Quantity]]</f>
        <v>69.5</v>
      </c>
      <c r="AI3535">
        <f>YEAR(Table1[[#This Row],[Order Date]])</f>
        <v>2016</v>
      </c>
    </row>
    <row r="3536" spans="1:35" x14ac:dyDescent="0.3">
      <c r="A3536" t="s">
        <v>1290</v>
      </c>
      <c r="B3536" s="1">
        <v>42498</v>
      </c>
      <c r="C3536" t="s">
        <v>1546</v>
      </c>
      <c r="D3536" t="s">
        <v>1547</v>
      </c>
      <c r="E3536" t="s">
        <v>27</v>
      </c>
      <c r="F3536" t="s">
        <v>28</v>
      </c>
      <c r="G3536" t="s">
        <v>77</v>
      </c>
      <c r="H3536" t="s">
        <v>433</v>
      </c>
      <c r="I3536" t="s">
        <v>121</v>
      </c>
      <c r="J3536" t="s">
        <v>896</v>
      </c>
      <c r="K3536" t="s">
        <v>723</v>
      </c>
      <c r="L3536" t="s">
        <v>50</v>
      </c>
      <c r="M3536" t="s">
        <v>35</v>
      </c>
      <c r="N3536" s="1">
        <v>42498</v>
      </c>
      <c r="O3536" t="s">
        <v>501</v>
      </c>
      <c r="P3536" s="3" t="s">
        <v>897</v>
      </c>
      <c r="Q3536" t="s">
        <v>898</v>
      </c>
      <c r="R3536">
        <v>20</v>
      </c>
      <c r="S3536" t="s">
        <v>6102</v>
      </c>
      <c r="T3536" s="2">
        <v>0.05</v>
      </c>
      <c r="U3536" t="s">
        <v>6103</v>
      </c>
      <c r="V3536" t="s">
        <v>6104</v>
      </c>
      <c r="W3536" t="s">
        <v>902</v>
      </c>
      <c r="X3536" t="s">
        <v>6105</v>
      </c>
      <c r="Y3536" s="3">
        <f>VALUE(SUBSTITUTE(Table1[[#This Row],[Order Total]],"$",""))</f>
        <v>196.71</v>
      </c>
      <c r="Z3536">
        <f>VALUE(SUBSTITUTE(Table1[[#This Row],[Total]],"$",""))</f>
        <v>194.9</v>
      </c>
      <c r="AA3536" s="3">
        <f>Table1[[#This Row],[Order Total Number]]-Table1[[#This Row],[Total Number]]</f>
        <v>1.8100000000000023</v>
      </c>
      <c r="AB3536">
        <f>VALUE(SUBSTITUTE(Table1[[#This Row],[Shipping Cost]],"$",""))</f>
        <v>13.89</v>
      </c>
      <c r="AC3536">
        <f>VALUE(SUBSTITUTE(Table1[[#This Row],[Discount $]],"$",""))</f>
        <v>2.0699999999999998</v>
      </c>
      <c r="AD3536">
        <f>VALUE(SUBSTITUTE(Table1[[#This Row],[Retail Price]],"$",""))</f>
        <v>36.549999999999997</v>
      </c>
      <c r="AE3536" s="4">
        <f>(Table1[[#This Row],[Retail Price Number]]*Table1[[#This Row],[Order Quantity]])-Table1[[#This Row],[Discount $ Number]]+Table1[[#This Row],[Shipping Cost Number]]</f>
        <v>742.81999999999994</v>
      </c>
      <c r="AF3536">
        <f>Table1[[#This Row],[Retail Price Number]]*Table1[[#This Row],[Order Quantity]]-Table1[[#This Row],[Discount $ Number]]</f>
        <v>728.93</v>
      </c>
      <c r="AG3536">
        <f>(Table1[[#This Row],[Retail Price Number]]*Table1[[#This Row],[Order Quantity]])-Table1[[#This Row],[Discount $ Number]]-Table1[[#This Row],[Shipping Cost Number]]</f>
        <v>715.04</v>
      </c>
      <c r="AH3536">
        <f>Table1[[#This Row],[Retail Price Number]]*Table1[[#This Row],[Order Quantity]]</f>
        <v>731</v>
      </c>
      <c r="AI3536">
        <f>YEAR(Table1[[#This Row],[Order Date]])</f>
        <v>2016</v>
      </c>
    </row>
    <row r="3537" spans="1:35" x14ac:dyDescent="0.3">
      <c r="A3537" t="s">
        <v>1290</v>
      </c>
      <c r="B3537" s="1">
        <v>42483</v>
      </c>
      <c r="C3537" t="s">
        <v>1112</v>
      </c>
      <c r="D3537" t="s">
        <v>133</v>
      </c>
      <c r="E3537" t="s">
        <v>27</v>
      </c>
      <c r="F3537" t="s">
        <v>28</v>
      </c>
      <c r="G3537" t="s">
        <v>91</v>
      </c>
      <c r="H3537" t="s">
        <v>62</v>
      </c>
      <c r="I3537" t="s">
        <v>63</v>
      </c>
      <c r="J3537" t="s">
        <v>771</v>
      </c>
      <c r="K3537" t="s">
        <v>33</v>
      </c>
      <c r="L3537" t="s">
        <v>50</v>
      </c>
      <c r="M3537" t="s">
        <v>35</v>
      </c>
      <c r="N3537" s="1">
        <v>42484</v>
      </c>
      <c r="O3537" t="s">
        <v>772</v>
      </c>
      <c r="P3537" s="3" t="s">
        <v>773</v>
      </c>
      <c r="Q3537" t="s">
        <v>774</v>
      </c>
      <c r="R3537">
        <v>16</v>
      </c>
      <c r="S3537" t="s">
        <v>5076</v>
      </c>
      <c r="T3537" s="2">
        <v>0</v>
      </c>
      <c r="U3537" t="s">
        <v>3538</v>
      </c>
      <c r="V3537" t="s">
        <v>4900</v>
      </c>
      <c r="W3537" t="s">
        <v>778</v>
      </c>
      <c r="X3537" t="s">
        <v>1398</v>
      </c>
      <c r="Y3537" s="3">
        <f>VALUE(SUBSTITUTE(Table1[[#This Row],[Order Total]],"$",""))</f>
        <v>43.34</v>
      </c>
      <c r="Z3537">
        <f>VALUE(SUBSTITUTE(Table1[[#This Row],[Total]],"$",""))</f>
        <v>46.93</v>
      </c>
      <c r="AA3537" s="3">
        <f>Table1[[#This Row],[Order Total Number]]-Table1[[#This Row],[Total Number]]</f>
        <v>-3.5899999999999963</v>
      </c>
      <c r="AB3537">
        <f>VALUE(SUBSTITUTE(Table1[[#This Row],[Shipping Cost]],"$",""))</f>
        <v>0.88</v>
      </c>
      <c r="AC3537">
        <f>VALUE(SUBSTITUTE(Table1[[#This Row],[Discount $]],"$",""))</f>
        <v>0.44</v>
      </c>
      <c r="AD3537">
        <f>VALUE(SUBSTITUTE(Table1[[#This Row],[Retail Price]],"$",""))</f>
        <v>4.76</v>
      </c>
      <c r="AE3537" s="4">
        <f>(Table1[[#This Row],[Retail Price Number]]*Table1[[#This Row],[Order Quantity]])-Table1[[#This Row],[Discount $ Number]]+Table1[[#This Row],[Shipping Cost Number]]</f>
        <v>76.599999999999994</v>
      </c>
      <c r="AF3537">
        <f>Table1[[#This Row],[Retail Price Number]]*Table1[[#This Row],[Order Quantity]]-Table1[[#This Row],[Discount $ Number]]</f>
        <v>75.72</v>
      </c>
      <c r="AG3537">
        <f>(Table1[[#This Row],[Retail Price Number]]*Table1[[#This Row],[Order Quantity]])-Table1[[#This Row],[Discount $ Number]]-Table1[[#This Row],[Shipping Cost Number]]</f>
        <v>74.84</v>
      </c>
      <c r="AH3537">
        <f>Table1[[#This Row],[Retail Price Number]]*Table1[[#This Row],[Order Quantity]]</f>
        <v>76.16</v>
      </c>
      <c r="AI3537">
        <f>YEAR(Table1[[#This Row],[Order Date]])</f>
        <v>2016</v>
      </c>
    </row>
    <row r="3538" spans="1:35" x14ac:dyDescent="0.3">
      <c r="A3538" t="s">
        <v>1290</v>
      </c>
      <c r="B3538" s="1">
        <v>42550</v>
      </c>
      <c r="C3538" t="s">
        <v>2162</v>
      </c>
      <c r="D3538" t="s">
        <v>174</v>
      </c>
      <c r="E3538" t="s">
        <v>27</v>
      </c>
      <c r="F3538" t="s">
        <v>28</v>
      </c>
      <c r="G3538" t="s">
        <v>134</v>
      </c>
      <c r="H3538" t="s">
        <v>78</v>
      </c>
      <c r="I3538" t="s">
        <v>63</v>
      </c>
      <c r="J3538" t="s">
        <v>253</v>
      </c>
      <c r="K3538" t="s">
        <v>94</v>
      </c>
      <c r="L3538" t="s">
        <v>34</v>
      </c>
      <c r="M3538" t="s">
        <v>35</v>
      </c>
      <c r="N3538" s="1">
        <v>42552</v>
      </c>
      <c r="O3538" t="s">
        <v>254</v>
      </c>
      <c r="P3538" s="3" t="s">
        <v>255</v>
      </c>
      <c r="Q3538" t="s">
        <v>256</v>
      </c>
      <c r="R3538">
        <v>26</v>
      </c>
      <c r="S3538" t="s">
        <v>1293</v>
      </c>
      <c r="T3538" s="2">
        <v>0.03</v>
      </c>
      <c r="U3538" t="s">
        <v>127</v>
      </c>
      <c r="V3538" t="s">
        <v>1293</v>
      </c>
      <c r="W3538" t="s">
        <v>260</v>
      </c>
      <c r="X3538" t="s">
        <v>1294</v>
      </c>
      <c r="Y3538" s="3">
        <f>VALUE(SUBSTITUTE(Table1[[#This Row],[Order Total]],"$",""))</f>
        <v>105.64</v>
      </c>
      <c r="Z3538">
        <f>VALUE(SUBSTITUTE(Table1[[#This Row],[Total]],"$",""))</f>
        <v>106.98</v>
      </c>
      <c r="AA3538" s="3">
        <f>Table1[[#This Row],[Order Total Number]]-Table1[[#This Row],[Total Number]]</f>
        <v>-1.3400000000000034</v>
      </c>
      <c r="AB3538">
        <f>VALUE(SUBSTITUTE(Table1[[#This Row],[Shipping Cost]],"$",""))</f>
        <v>1.34</v>
      </c>
      <c r="AC3538">
        <f>VALUE(SUBSTITUTE(Table1[[#This Row],[Discount $]],"$",""))</f>
        <v>0</v>
      </c>
      <c r="AD3538">
        <f>VALUE(SUBSTITUTE(Table1[[#This Row],[Retail Price]],"$",""))</f>
        <v>2.78</v>
      </c>
      <c r="AE3538" s="4">
        <f>(Table1[[#This Row],[Retail Price Number]]*Table1[[#This Row],[Order Quantity]])-Table1[[#This Row],[Discount $ Number]]+Table1[[#This Row],[Shipping Cost Number]]</f>
        <v>73.62</v>
      </c>
      <c r="AF3538">
        <f>Table1[[#This Row],[Retail Price Number]]*Table1[[#This Row],[Order Quantity]]-Table1[[#This Row],[Discount $ Number]]</f>
        <v>72.28</v>
      </c>
      <c r="AG3538">
        <f>(Table1[[#This Row],[Retail Price Number]]*Table1[[#This Row],[Order Quantity]])-Table1[[#This Row],[Discount $ Number]]-Table1[[#This Row],[Shipping Cost Number]]</f>
        <v>70.94</v>
      </c>
      <c r="AH3538">
        <f>Table1[[#This Row],[Retail Price Number]]*Table1[[#This Row],[Order Quantity]]</f>
        <v>72.28</v>
      </c>
      <c r="AI3538">
        <f>YEAR(Table1[[#This Row],[Order Date]])</f>
        <v>2016</v>
      </c>
    </row>
    <row r="3539" spans="1:35" x14ac:dyDescent="0.3">
      <c r="A3539" t="s">
        <v>1290</v>
      </c>
      <c r="B3539" s="1">
        <v>42691</v>
      </c>
      <c r="C3539" t="s">
        <v>1355</v>
      </c>
      <c r="D3539" t="s">
        <v>421</v>
      </c>
      <c r="E3539" t="s">
        <v>27</v>
      </c>
      <c r="F3539" t="s">
        <v>28</v>
      </c>
      <c r="G3539" t="s">
        <v>134</v>
      </c>
      <c r="H3539" t="s">
        <v>422</v>
      </c>
      <c r="I3539" t="s">
        <v>63</v>
      </c>
      <c r="J3539" t="s">
        <v>853</v>
      </c>
      <c r="K3539" t="s">
        <v>94</v>
      </c>
      <c r="L3539" t="s">
        <v>34</v>
      </c>
      <c r="M3539" t="s">
        <v>35</v>
      </c>
      <c r="N3539" s="1">
        <v>42693</v>
      </c>
      <c r="O3539" t="s">
        <v>854</v>
      </c>
      <c r="P3539" s="3" t="s">
        <v>855</v>
      </c>
      <c r="Q3539" t="s">
        <v>856</v>
      </c>
      <c r="R3539">
        <v>41</v>
      </c>
      <c r="S3539" t="s">
        <v>9040</v>
      </c>
      <c r="T3539" s="2">
        <v>0.04</v>
      </c>
      <c r="U3539" t="s">
        <v>8882</v>
      </c>
      <c r="V3539" t="s">
        <v>9041</v>
      </c>
      <c r="W3539" t="s">
        <v>618</v>
      </c>
      <c r="X3539" t="s">
        <v>9042</v>
      </c>
      <c r="Y3539" s="3">
        <f>VALUE(SUBSTITUTE(Table1[[#This Row],[Order Total]],"$",""))</f>
        <v>12965.67</v>
      </c>
      <c r="Z3539">
        <f>VALUE(SUBSTITUTE(Table1[[#This Row],[Total]],"$",""))</f>
        <v>1905.27</v>
      </c>
      <c r="AA3539" s="3">
        <f>Table1[[#This Row],[Order Total Number]]-Table1[[#This Row],[Total Number]]</f>
        <v>11060.4</v>
      </c>
      <c r="AB3539">
        <f>VALUE(SUBSTITUTE(Table1[[#This Row],[Shipping Cost]],"$",""))</f>
        <v>24.49</v>
      </c>
      <c r="AC3539">
        <f>VALUE(SUBSTITUTE(Table1[[#This Row],[Discount $]],"$",""))</f>
        <v>700.39</v>
      </c>
      <c r="AD3539">
        <f>VALUE(SUBSTITUTE(Table1[[#This Row],[Retail Price]],"$",""))</f>
        <v>599.99</v>
      </c>
      <c r="AE3539" s="4">
        <f>(Table1[[#This Row],[Retail Price Number]]*Table1[[#This Row],[Order Quantity]])-Table1[[#This Row],[Discount $ Number]]+Table1[[#This Row],[Shipping Cost Number]]</f>
        <v>23923.690000000002</v>
      </c>
      <c r="AF3539">
        <f>Table1[[#This Row],[Retail Price Number]]*Table1[[#This Row],[Order Quantity]]-Table1[[#This Row],[Discount $ Number]]</f>
        <v>23899.200000000001</v>
      </c>
      <c r="AG3539">
        <f>(Table1[[#This Row],[Retail Price Number]]*Table1[[#This Row],[Order Quantity]])-Table1[[#This Row],[Discount $ Number]]-Table1[[#This Row],[Shipping Cost Number]]</f>
        <v>23874.71</v>
      </c>
      <c r="AH3539">
        <f>Table1[[#This Row],[Retail Price Number]]*Table1[[#This Row],[Order Quantity]]</f>
        <v>24599.59</v>
      </c>
      <c r="AI3539">
        <f>YEAR(Table1[[#This Row],[Order Date]])</f>
        <v>2016</v>
      </c>
    </row>
    <row r="3540" spans="1:35" x14ac:dyDescent="0.3">
      <c r="A3540" t="s">
        <v>1290</v>
      </c>
      <c r="B3540" s="1">
        <v>41601</v>
      </c>
      <c r="C3540" t="s">
        <v>1197</v>
      </c>
      <c r="D3540" t="s">
        <v>1198</v>
      </c>
      <c r="E3540" t="s">
        <v>46</v>
      </c>
      <c r="F3540" t="s">
        <v>47</v>
      </c>
      <c r="G3540" t="s">
        <v>77</v>
      </c>
      <c r="H3540" t="s">
        <v>48</v>
      </c>
      <c r="I3540" t="s">
        <v>31</v>
      </c>
      <c r="J3540" t="s">
        <v>611</v>
      </c>
      <c r="K3540" t="s">
        <v>94</v>
      </c>
      <c r="L3540" t="s">
        <v>109</v>
      </c>
      <c r="M3540" t="s">
        <v>35</v>
      </c>
      <c r="N3540" s="1">
        <v>41603</v>
      </c>
      <c r="O3540" t="s">
        <v>612</v>
      </c>
      <c r="P3540" s="3" t="s">
        <v>613</v>
      </c>
      <c r="Q3540" t="s">
        <v>614</v>
      </c>
      <c r="R3540">
        <v>11</v>
      </c>
      <c r="S3540" t="s">
        <v>11179</v>
      </c>
      <c r="T3540" s="2">
        <v>0.03</v>
      </c>
      <c r="U3540" t="s">
        <v>942</v>
      </c>
      <c r="V3540" t="s">
        <v>9254</v>
      </c>
      <c r="W3540" t="s">
        <v>618</v>
      </c>
      <c r="X3540" t="s">
        <v>11180</v>
      </c>
      <c r="Y3540" s="3">
        <f>VALUE(SUBSTITUTE(Table1[[#This Row],[Order Total]],"$",""))</f>
        <v>444.25</v>
      </c>
      <c r="Z3540">
        <f>VALUE(SUBSTITUTE(Table1[[#This Row],[Total]],"$",""))</f>
        <v>449.25</v>
      </c>
      <c r="AA3540" s="3">
        <f>Table1[[#This Row],[Order Total Number]]-Table1[[#This Row],[Total Number]]</f>
        <v>-5</v>
      </c>
      <c r="AB3540">
        <f>VALUE(SUBSTITUTE(Table1[[#This Row],[Shipping Cost]],"$",""))</f>
        <v>24.49</v>
      </c>
      <c r="AC3540">
        <f>VALUE(SUBSTITUTE(Table1[[#This Row],[Discount $]],"$",""))</f>
        <v>18.48</v>
      </c>
      <c r="AD3540">
        <f>VALUE(SUBSTITUTE(Table1[[#This Row],[Retail Price]],"$",""))</f>
        <v>136.97999999999999</v>
      </c>
      <c r="AE3540" s="4">
        <f>(Table1[[#This Row],[Retail Price Number]]*Table1[[#This Row],[Order Quantity]])-Table1[[#This Row],[Discount $ Number]]+Table1[[#This Row],[Shipping Cost Number]]</f>
        <v>1512.79</v>
      </c>
      <c r="AF3540">
        <f>Table1[[#This Row],[Retail Price Number]]*Table1[[#This Row],[Order Quantity]]-Table1[[#This Row],[Discount $ Number]]</f>
        <v>1488.3</v>
      </c>
      <c r="AG3540">
        <f>(Table1[[#This Row],[Retail Price Number]]*Table1[[#This Row],[Order Quantity]])-Table1[[#This Row],[Discount $ Number]]-Table1[[#This Row],[Shipping Cost Number]]</f>
        <v>1463.81</v>
      </c>
      <c r="AH3540">
        <f>Table1[[#This Row],[Retail Price Number]]*Table1[[#This Row],[Order Quantity]]</f>
        <v>1506.78</v>
      </c>
      <c r="AI3540">
        <f>YEAR(Table1[[#This Row],[Order Date]])</f>
        <v>2013</v>
      </c>
    </row>
    <row r="3541" spans="1:35" x14ac:dyDescent="0.3">
      <c r="A3541" t="s">
        <v>1290</v>
      </c>
      <c r="B3541" s="1">
        <v>42435</v>
      </c>
      <c r="C3541" t="s">
        <v>2331</v>
      </c>
      <c r="D3541" t="s">
        <v>2332</v>
      </c>
      <c r="E3541" t="s">
        <v>27</v>
      </c>
      <c r="F3541" t="s">
        <v>28</v>
      </c>
      <c r="G3541" t="s">
        <v>77</v>
      </c>
      <c r="H3541" t="s">
        <v>422</v>
      </c>
      <c r="I3541" t="s">
        <v>92</v>
      </c>
      <c r="J3541" t="s">
        <v>4068</v>
      </c>
      <c r="K3541" t="s">
        <v>94</v>
      </c>
      <c r="L3541" t="s">
        <v>95</v>
      </c>
      <c r="M3541" t="s">
        <v>35</v>
      </c>
      <c r="N3541" s="1">
        <v>42436</v>
      </c>
      <c r="O3541" t="s">
        <v>2512</v>
      </c>
      <c r="P3541" s="3" t="s">
        <v>2119</v>
      </c>
      <c r="Q3541" t="s">
        <v>428</v>
      </c>
      <c r="R3541">
        <v>16</v>
      </c>
      <c r="S3541" t="s">
        <v>5076</v>
      </c>
      <c r="T3541" s="2">
        <v>0.09</v>
      </c>
      <c r="U3541" t="s">
        <v>3538</v>
      </c>
      <c r="V3541" t="s">
        <v>4900</v>
      </c>
      <c r="W3541" t="s">
        <v>4072</v>
      </c>
      <c r="X3541" t="s">
        <v>10688</v>
      </c>
      <c r="Y3541" s="3">
        <f>VALUE(SUBSTITUTE(Table1[[#This Row],[Order Total]],"$",""))</f>
        <v>43.34</v>
      </c>
      <c r="Z3541">
        <f>VALUE(SUBSTITUTE(Table1[[#This Row],[Total]],"$",""))</f>
        <v>46.32</v>
      </c>
      <c r="AA3541" s="3">
        <f>Table1[[#This Row],[Order Total Number]]-Table1[[#This Row],[Total Number]]</f>
        <v>-2.9799999999999969</v>
      </c>
      <c r="AB3541">
        <f>VALUE(SUBSTITUTE(Table1[[#This Row],[Shipping Cost]],"$",""))</f>
        <v>2.97</v>
      </c>
      <c r="AC3541">
        <f>VALUE(SUBSTITUTE(Table1[[#This Row],[Discount $]],"$",""))</f>
        <v>0.44</v>
      </c>
      <c r="AD3541">
        <f>VALUE(SUBSTITUTE(Table1[[#This Row],[Retail Price]],"$",""))</f>
        <v>3.98</v>
      </c>
      <c r="AE3541" s="4">
        <f>(Table1[[#This Row],[Retail Price Number]]*Table1[[#This Row],[Order Quantity]])-Table1[[#This Row],[Discount $ Number]]+Table1[[#This Row],[Shipping Cost Number]]</f>
        <v>66.210000000000008</v>
      </c>
      <c r="AF3541">
        <f>Table1[[#This Row],[Retail Price Number]]*Table1[[#This Row],[Order Quantity]]-Table1[[#This Row],[Discount $ Number]]</f>
        <v>63.24</v>
      </c>
      <c r="AG3541">
        <f>(Table1[[#This Row],[Retail Price Number]]*Table1[[#This Row],[Order Quantity]])-Table1[[#This Row],[Discount $ Number]]-Table1[[#This Row],[Shipping Cost Number]]</f>
        <v>60.27</v>
      </c>
      <c r="AH3541">
        <f>Table1[[#This Row],[Retail Price Number]]*Table1[[#This Row],[Order Quantity]]</f>
        <v>63.68</v>
      </c>
      <c r="AI3541">
        <f>YEAR(Table1[[#This Row],[Order Date]])</f>
        <v>2016</v>
      </c>
    </row>
    <row r="3542" spans="1:35" x14ac:dyDescent="0.3">
      <c r="A3542" t="s">
        <v>1290</v>
      </c>
      <c r="B3542" s="1">
        <v>42707</v>
      </c>
      <c r="C3542" t="s">
        <v>1004</v>
      </c>
      <c r="D3542" t="s">
        <v>1005</v>
      </c>
      <c r="E3542" t="s">
        <v>27</v>
      </c>
      <c r="F3542" t="s">
        <v>28</v>
      </c>
      <c r="G3542" t="s">
        <v>91</v>
      </c>
      <c r="H3542" t="s">
        <v>281</v>
      </c>
      <c r="I3542" t="s">
        <v>31</v>
      </c>
      <c r="J3542" t="s">
        <v>253</v>
      </c>
      <c r="K3542" t="s">
        <v>94</v>
      </c>
      <c r="L3542" t="s">
        <v>34</v>
      </c>
      <c r="M3542" t="s">
        <v>35</v>
      </c>
      <c r="N3542" s="1">
        <v>42709</v>
      </c>
      <c r="O3542" t="s">
        <v>254</v>
      </c>
      <c r="P3542" s="3" t="s">
        <v>255</v>
      </c>
      <c r="Q3542" t="s">
        <v>256</v>
      </c>
      <c r="R3542">
        <v>3</v>
      </c>
      <c r="S3542" t="s">
        <v>1293</v>
      </c>
      <c r="T3542" s="2">
        <v>0</v>
      </c>
      <c r="U3542" t="s">
        <v>127</v>
      </c>
      <c r="V3542" t="s">
        <v>1293</v>
      </c>
      <c r="W3542" t="s">
        <v>260</v>
      </c>
      <c r="X3542" t="s">
        <v>1294</v>
      </c>
      <c r="Y3542" s="3">
        <f>VALUE(SUBSTITUTE(Table1[[#This Row],[Order Total]],"$",""))</f>
        <v>105.64</v>
      </c>
      <c r="Z3542">
        <f>VALUE(SUBSTITUTE(Table1[[#This Row],[Total]],"$",""))</f>
        <v>106.98</v>
      </c>
      <c r="AA3542" s="3">
        <f>Table1[[#This Row],[Order Total Number]]-Table1[[#This Row],[Total Number]]</f>
        <v>-1.3400000000000034</v>
      </c>
      <c r="AB3542">
        <f>VALUE(SUBSTITUTE(Table1[[#This Row],[Shipping Cost]],"$",""))</f>
        <v>1.34</v>
      </c>
      <c r="AC3542">
        <f>VALUE(SUBSTITUTE(Table1[[#This Row],[Discount $]],"$",""))</f>
        <v>0</v>
      </c>
      <c r="AD3542">
        <f>VALUE(SUBSTITUTE(Table1[[#This Row],[Retail Price]],"$",""))</f>
        <v>2.78</v>
      </c>
      <c r="AE3542" s="4">
        <f>(Table1[[#This Row],[Retail Price Number]]*Table1[[#This Row],[Order Quantity]])-Table1[[#This Row],[Discount $ Number]]+Table1[[#This Row],[Shipping Cost Number]]</f>
        <v>9.68</v>
      </c>
      <c r="AF3542">
        <f>Table1[[#This Row],[Retail Price Number]]*Table1[[#This Row],[Order Quantity]]-Table1[[#This Row],[Discount $ Number]]</f>
        <v>8.34</v>
      </c>
      <c r="AG3542">
        <f>(Table1[[#This Row],[Retail Price Number]]*Table1[[#This Row],[Order Quantity]])-Table1[[#This Row],[Discount $ Number]]-Table1[[#This Row],[Shipping Cost Number]]</f>
        <v>7</v>
      </c>
      <c r="AH3542">
        <f>Table1[[#This Row],[Retail Price Number]]*Table1[[#This Row],[Order Quantity]]</f>
        <v>8.34</v>
      </c>
      <c r="AI3542">
        <f>YEAR(Table1[[#This Row],[Order Date]])</f>
        <v>2016</v>
      </c>
    </row>
    <row r="3543" spans="1:35" x14ac:dyDescent="0.3">
      <c r="A3543" t="s">
        <v>7610</v>
      </c>
      <c r="B3543" s="1">
        <v>42677</v>
      </c>
      <c r="C3543" t="s">
        <v>7611</v>
      </c>
      <c r="D3543" t="s">
        <v>1401</v>
      </c>
      <c r="E3543" t="s">
        <v>27</v>
      </c>
      <c r="F3543" t="s">
        <v>28</v>
      </c>
      <c r="G3543" t="s">
        <v>91</v>
      </c>
      <c r="H3543" t="s">
        <v>281</v>
      </c>
      <c r="I3543" t="s">
        <v>196</v>
      </c>
      <c r="J3543" t="s">
        <v>1150</v>
      </c>
      <c r="K3543" t="s">
        <v>94</v>
      </c>
      <c r="L3543" t="s">
        <v>95</v>
      </c>
      <c r="M3543" t="s">
        <v>35</v>
      </c>
      <c r="N3543" s="1">
        <v>42678</v>
      </c>
      <c r="O3543" t="s">
        <v>1151</v>
      </c>
      <c r="P3543" s="3" t="s">
        <v>1152</v>
      </c>
      <c r="Q3543" t="s">
        <v>1153</v>
      </c>
      <c r="R3543">
        <v>38</v>
      </c>
      <c r="S3543" t="s">
        <v>7612</v>
      </c>
      <c r="T3543" s="2">
        <v>0</v>
      </c>
      <c r="U3543" t="s">
        <v>7613</v>
      </c>
      <c r="V3543" t="s">
        <v>7614</v>
      </c>
      <c r="W3543" t="s">
        <v>1156</v>
      </c>
      <c r="X3543" t="s">
        <v>7615</v>
      </c>
      <c r="Y3543" s="3">
        <f>VALUE(SUBSTITUTE(Table1[[#This Row],[Order Total]],"$",""))</f>
        <v>221.24</v>
      </c>
      <c r="Z3543">
        <f>VALUE(SUBSTITUTE(Table1[[#This Row],[Total]],"$",""))</f>
        <v>221.84</v>
      </c>
      <c r="AA3543" s="3">
        <f>Table1[[#This Row],[Order Total Number]]-Table1[[#This Row],[Total Number]]</f>
        <v>-0.59999999999999432</v>
      </c>
      <c r="AB3543">
        <f>VALUE(SUBSTITUTE(Table1[[#This Row],[Shipping Cost]],"$",""))</f>
        <v>2.35</v>
      </c>
      <c r="AC3543">
        <f>VALUE(SUBSTITUTE(Table1[[#This Row],[Discount $]],"$",""))</f>
        <v>22.71</v>
      </c>
      <c r="AD3543">
        <f>VALUE(SUBSTITUTE(Table1[[#This Row],[Retail Price]],"$",""))</f>
        <v>7.08</v>
      </c>
      <c r="AE3543" s="4">
        <f>(Table1[[#This Row],[Retail Price Number]]*Table1[[#This Row],[Order Quantity]])-Table1[[#This Row],[Discount $ Number]]+Table1[[#This Row],[Shipping Cost Number]]</f>
        <v>248.68</v>
      </c>
      <c r="AF3543">
        <f>Table1[[#This Row],[Retail Price Number]]*Table1[[#This Row],[Order Quantity]]-Table1[[#This Row],[Discount $ Number]]</f>
        <v>246.33</v>
      </c>
      <c r="AG3543">
        <f>(Table1[[#This Row],[Retail Price Number]]*Table1[[#This Row],[Order Quantity]])-Table1[[#This Row],[Discount $ Number]]-Table1[[#This Row],[Shipping Cost Number]]</f>
        <v>243.98000000000002</v>
      </c>
      <c r="AH3543">
        <f>Table1[[#This Row],[Retail Price Number]]*Table1[[#This Row],[Order Quantity]]</f>
        <v>269.04000000000002</v>
      </c>
      <c r="AI3543">
        <f>YEAR(Table1[[#This Row],[Order Date]])</f>
        <v>2016</v>
      </c>
    </row>
    <row r="3544" spans="1:35" x14ac:dyDescent="0.3">
      <c r="A3544" t="s">
        <v>3906</v>
      </c>
      <c r="B3544" s="1">
        <v>42388</v>
      </c>
      <c r="C3544" t="s">
        <v>3907</v>
      </c>
      <c r="D3544" t="s">
        <v>3908</v>
      </c>
      <c r="E3544" t="s">
        <v>46</v>
      </c>
      <c r="F3544" t="s">
        <v>47</v>
      </c>
      <c r="G3544" t="s">
        <v>29</v>
      </c>
      <c r="H3544" t="s">
        <v>107</v>
      </c>
      <c r="I3544" t="s">
        <v>31</v>
      </c>
      <c r="J3544" t="s">
        <v>3909</v>
      </c>
      <c r="K3544" t="s">
        <v>94</v>
      </c>
      <c r="L3544" t="s">
        <v>34</v>
      </c>
      <c r="M3544" t="s">
        <v>35</v>
      </c>
      <c r="N3544" s="1">
        <v>42388</v>
      </c>
      <c r="O3544" t="s">
        <v>3096</v>
      </c>
      <c r="P3544" s="3" t="s">
        <v>424</v>
      </c>
      <c r="Q3544" t="s">
        <v>260</v>
      </c>
      <c r="R3544">
        <v>40</v>
      </c>
      <c r="S3544" t="s">
        <v>3910</v>
      </c>
      <c r="T3544" s="2">
        <v>0.03</v>
      </c>
      <c r="U3544" t="s">
        <v>3911</v>
      </c>
      <c r="V3544" t="s">
        <v>3912</v>
      </c>
      <c r="W3544" t="s">
        <v>1139</v>
      </c>
      <c r="X3544" t="s">
        <v>3913</v>
      </c>
      <c r="Y3544" s="3">
        <f>VALUE(SUBSTITUTE(Table1[[#This Row],[Order Total]],"$",""))</f>
        <v>11906.37</v>
      </c>
      <c r="Z3544">
        <f>VALUE(SUBSTITUTE(Table1[[#This Row],[Total]],"$",""))</f>
        <v>11913.55</v>
      </c>
      <c r="AA3544" s="3">
        <f>Table1[[#This Row],[Order Total Number]]-Table1[[#This Row],[Total Number]]</f>
        <v>-7.179999999998472</v>
      </c>
      <c r="AB3544">
        <f>VALUE(SUBSTITUTE(Table1[[#This Row],[Shipping Cost]],"$",""))</f>
        <v>6.83</v>
      </c>
      <c r="AC3544">
        <f>VALUE(SUBSTITUTE(Table1[[#This Row],[Discount $]],"$",""))</f>
        <v>1035.3399999999999</v>
      </c>
      <c r="AD3544">
        <f>VALUE(SUBSTITUTE(Table1[[#This Row],[Retail Price]],"$",""))</f>
        <v>3.52</v>
      </c>
      <c r="AE3544" s="4">
        <f>(Table1[[#This Row],[Retail Price Number]]*Table1[[#This Row],[Order Quantity]])-Table1[[#This Row],[Discount $ Number]]+Table1[[#This Row],[Shipping Cost Number]]</f>
        <v>-887.70999999999992</v>
      </c>
      <c r="AF3544">
        <f>Table1[[#This Row],[Retail Price Number]]*Table1[[#This Row],[Order Quantity]]-Table1[[#This Row],[Discount $ Number]]</f>
        <v>-894.54</v>
      </c>
      <c r="AG3544">
        <f>(Table1[[#This Row],[Retail Price Number]]*Table1[[#This Row],[Order Quantity]])-Table1[[#This Row],[Discount $ Number]]-Table1[[#This Row],[Shipping Cost Number]]</f>
        <v>-901.37</v>
      </c>
      <c r="AH3544">
        <f>Table1[[#This Row],[Retail Price Number]]*Table1[[#This Row],[Order Quantity]]</f>
        <v>140.80000000000001</v>
      </c>
      <c r="AI3544">
        <f>YEAR(Table1[[#This Row],[Order Date]])</f>
        <v>2016</v>
      </c>
    </row>
    <row r="3545" spans="1:35" x14ac:dyDescent="0.3">
      <c r="A3545" t="s">
        <v>3906</v>
      </c>
      <c r="B3545" s="1">
        <v>42511</v>
      </c>
      <c r="C3545" t="s">
        <v>2719</v>
      </c>
      <c r="D3545" t="s">
        <v>240</v>
      </c>
      <c r="E3545" t="s">
        <v>27</v>
      </c>
      <c r="F3545" t="s">
        <v>28</v>
      </c>
      <c r="G3545" t="s">
        <v>134</v>
      </c>
      <c r="H3545" t="s">
        <v>241</v>
      </c>
      <c r="I3545" t="s">
        <v>121</v>
      </c>
      <c r="J3545" t="s">
        <v>2750</v>
      </c>
      <c r="K3545" t="s">
        <v>94</v>
      </c>
      <c r="L3545" t="s">
        <v>34</v>
      </c>
      <c r="M3545" t="s">
        <v>35</v>
      </c>
      <c r="N3545" s="1">
        <v>42511</v>
      </c>
      <c r="O3545" t="s">
        <v>2751</v>
      </c>
      <c r="P3545" s="3" t="s">
        <v>724</v>
      </c>
      <c r="Q3545" t="s">
        <v>41</v>
      </c>
      <c r="R3545">
        <v>26</v>
      </c>
      <c r="S3545" t="s">
        <v>684</v>
      </c>
      <c r="T3545" s="2">
        <v>0.03</v>
      </c>
      <c r="U3545" t="s">
        <v>685</v>
      </c>
      <c r="V3545" t="s">
        <v>3980</v>
      </c>
      <c r="W3545" t="s">
        <v>2754</v>
      </c>
      <c r="X3545" t="s">
        <v>3981</v>
      </c>
      <c r="Y3545" s="3">
        <f>VALUE(SUBSTITUTE(Table1[[#This Row],[Order Total]],"$",""))</f>
        <v>22.1</v>
      </c>
      <c r="Z3545">
        <f>VALUE(SUBSTITUTE(Table1[[#This Row],[Total]],"$",""))</f>
        <v>26.87</v>
      </c>
      <c r="AA3545" s="3">
        <f>Table1[[#This Row],[Order Total Number]]-Table1[[#This Row],[Total Number]]</f>
        <v>-4.7699999999999996</v>
      </c>
      <c r="AB3545">
        <f>VALUE(SUBSTITUTE(Table1[[#This Row],[Shipping Cost]],"$",""))</f>
        <v>4.7699999999999996</v>
      </c>
      <c r="AC3545">
        <f>VALUE(SUBSTITUTE(Table1[[#This Row],[Discount $]],"$",""))</f>
        <v>1.66</v>
      </c>
      <c r="AD3545">
        <f>VALUE(SUBSTITUTE(Table1[[#This Row],[Retail Price]],"$",""))</f>
        <v>1.98</v>
      </c>
      <c r="AE3545" s="4">
        <f>(Table1[[#This Row],[Retail Price Number]]*Table1[[#This Row],[Order Quantity]])-Table1[[#This Row],[Discount $ Number]]+Table1[[#This Row],[Shipping Cost Number]]</f>
        <v>54.59</v>
      </c>
      <c r="AF3545">
        <f>Table1[[#This Row],[Retail Price Number]]*Table1[[#This Row],[Order Quantity]]-Table1[[#This Row],[Discount $ Number]]</f>
        <v>49.82</v>
      </c>
      <c r="AG3545">
        <f>(Table1[[#This Row],[Retail Price Number]]*Table1[[#This Row],[Order Quantity]])-Table1[[#This Row],[Discount $ Number]]-Table1[[#This Row],[Shipping Cost Number]]</f>
        <v>45.05</v>
      </c>
      <c r="AH3545">
        <f>Table1[[#This Row],[Retail Price Number]]*Table1[[#This Row],[Order Quantity]]</f>
        <v>51.48</v>
      </c>
      <c r="AI3545">
        <f>YEAR(Table1[[#This Row],[Order Date]])</f>
        <v>2016</v>
      </c>
    </row>
    <row r="3546" spans="1:35" x14ac:dyDescent="0.3">
      <c r="A3546" t="s">
        <v>3906</v>
      </c>
      <c r="B3546" s="1">
        <v>42529</v>
      </c>
      <c r="C3546" t="s">
        <v>143</v>
      </c>
      <c r="D3546" t="s">
        <v>144</v>
      </c>
      <c r="E3546" t="s">
        <v>46</v>
      </c>
      <c r="F3546" t="s">
        <v>47</v>
      </c>
      <c r="G3546" t="s">
        <v>134</v>
      </c>
      <c r="H3546" t="s">
        <v>107</v>
      </c>
      <c r="I3546" t="s">
        <v>92</v>
      </c>
      <c r="J3546" t="s">
        <v>885</v>
      </c>
      <c r="K3546" t="s">
        <v>94</v>
      </c>
      <c r="L3546" t="s">
        <v>34</v>
      </c>
      <c r="M3546" t="s">
        <v>35</v>
      </c>
      <c r="N3546" s="1">
        <v>42531</v>
      </c>
      <c r="O3546" t="s">
        <v>886</v>
      </c>
      <c r="P3546" s="3" t="s">
        <v>295</v>
      </c>
      <c r="Q3546" t="s">
        <v>887</v>
      </c>
      <c r="R3546">
        <v>45</v>
      </c>
      <c r="S3546" t="s">
        <v>3677</v>
      </c>
      <c r="T3546" s="2">
        <v>0</v>
      </c>
      <c r="U3546" t="s">
        <v>2531</v>
      </c>
      <c r="V3546" t="s">
        <v>4799</v>
      </c>
      <c r="W3546" t="s">
        <v>891</v>
      </c>
      <c r="X3546" t="s">
        <v>4800</v>
      </c>
      <c r="Y3546" s="3">
        <f>VALUE(SUBSTITUTE(Table1[[#This Row],[Order Total]],"$",""))</f>
        <v>245.36</v>
      </c>
      <c r="Z3546">
        <f>VALUE(SUBSTITUTE(Table1[[#This Row],[Total]],"$",""))</f>
        <v>251.86</v>
      </c>
      <c r="AA3546" s="3">
        <f>Table1[[#This Row],[Order Total Number]]-Table1[[#This Row],[Total Number]]</f>
        <v>-6.5</v>
      </c>
      <c r="AB3546">
        <f>VALUE(SUBSTITUTE(Table1[[#This Row],[Shipping Cost]],"$",""))</f>
        <v>4.5</v>
      </c>
      <c r="AC3546">
        <f>VALUE(SUBSTITUTE(Table1[[#This Row],[Discount $]],"$",""))</f>
        <v>2.48</v>
      </c>
      <c r="AD3546">
        <f>VALUE(SUBSTITUTE(Table1[[#This Row],[Retail Price]],"$",""))</f>
        <v>10.89</v>
      </c>
      <c r="AE3546" s="4">
        <f>(Table1[[#This Row],[Retail Price Number]]*Table1[[#This Row],[Order Quantity]])-Table1[[#This Row],[Discount $ Number]]+Table1[[#This Row],[Shipping Cost Number]]</f>
        <v>492.07</v>
      </c>
      <c r="AF3546">
        <f>Table1[[#This Row],[Retail Price Number]]*Table1[[#This Row],[Order Quantity]]-Table1[[#This Row],[Discount $ Number]]</f>
        <v>487.57</v>
      </c>
      <c r="AG3546">
        <f>(Table1[[#This Row],[Retail Price Number]]*Table1[[#This Row],[Order Quantity]])-Table1[[#This Row],[Discount $ Number]]-Table1[[#This Row],[Shipping Cost Number]]</f>
        <v>483.07</v>
      </c>
      <c r="AH3546">
        <f>Table1[[#This Row],[Retail Price Number]]*Table1[[#This Row],[Order Quantity]]</f>
        <v>490.05</v>
      </c>
      <c r="AI3546">
        <f>YEAR(Table1[[#This Row],[Order Date]])</f>
        <v>2016</v>
      </c>
    </row>
    <row r="3547" spans="1:35" x14ac:dyDescent="0.3">
      <c r="A3547" t="s">
        <v>3906</v>
      </c>
      <c r="B3547" s="1">
        <v>41471</v>
      </c>
      <c r="C3547" t="s">
        <v>1887</v>
      </c>
      <c r="D3547" t="s">
        <v>1503</v>
      </c>
      <c r="E3547" t="s">
        <v>27</v>
      </c>
      <c r="F3547" t="s">
        <v>28</v>
      </c>
      <c r="G3547" t="s">
        <v>134</v>
      </c>
      <c r="H3547" t="s">
        <v>289</v>
      </c>
      <c r="I3547" t="s">
        <v>31</v>
      </c>
      <c r="J3547" t="s">
        <v>2168</v>
      </c>
      <c r="K3547" t="s">
        <v>94</v>
      </c>
      <c r="L3547" t="s">
        <v>34</v>
      </c>
      <c r="M3547" t="s">
        <v>35</v>
      </c>
      <c r="N3547" s="1">
        <v>41472</v>
      </c>
      <c r="O3547" t="s">
        <v>1728</v>
      </c>
      <c r="P3547" s="3" t="s">
        <v>2169</v>
      </c>
      <c r="Q3547" t="s">
        <v>2170</v>
      </c>
      <c r="R3547">
        <v>30</v>
      </c>
      <c r="S3547" t="s">
        <v>4865</v>
      </c>
      <c r="T3547" s="2">
        <v>0.03</v>
      </c>
      <c r="U3547" t="s">
        <v>685</v>
      </c>
      <c r="V3547" t="s">
        <v>3980</v>
      </c>
      <c r="W3547" t="s">
        <v>818</v>
      </c>
      <c r="X3547" t="s">
        <v>3981</v>
      </c>
      <c r="Y3547" s="3">
        <f>VALUE(SUBSTITUTE(Table1[[#This Row],[Order Total]],"$",""))</f>
        <v>22.1</v>
      </c>
      <c r="Z3547">
        <f>VALUE(SUBSTITUTE(Table1[[#This Row],[Total]],"$",""))</f>
        <v>26.87</v>
      </c>
      <c r="AA3547" s="3">
        <f>Table1[[#This Row],[Order Total Number]]-Table1[[#This Row],[Total Number]]</f>
        <v>-4.7699999999999996</v>
      </c>
      <c r="AB3547">
        <f>VALUE(SUBSTITUTE(Table1[[#This Row],[Shipping Cost]],"$",""))</f>
        <v>6.19</v>
      </c>
      <c r="AC3547">
        <f>VALUE(SUBSTITUTE(Table1[[#This Row],[Discount $]],"$",""))</f>
        <v>1.66</v>
      </c>
      <c r="AD3547">
        <f>VALUE(SUBSTITUTE(Table1[[#This Row],[Retail Price]],"$",""))</f>
        <v>8.6</v>
      </c>
      <c r="AE3547" s="4">
        <f>(Table1[[#This Row],[Retail Price Number]]*Table1[[#This Row],[Order Quantity]])-Table1[[#This Row],[Discount $ Number]]+Table1[[#This Row],[Shipping Cost Number]]</f>
        <v>262.52999999999997</v>
      </c>
      <c r="AF3547">
        <f>Table1[[#This Row],[Retail Price Number]]*Table1[[#This Row],[Order Quantity]]-Table1[[#This Row],[Discount $ Number]]</f>
        <v>256.33999999999997</v>
      </c>
      <c r="AG3547">
        <f>(Table1[[#This Row],[Retail Price Number]]*Table1[[#This Row],[Order Quantity]])-Table1[[#This Row],[Discount $ Number]]-Table1[[#This Row],[Shipping Cost Number]]</f>
        <v>250.14999999999998</v>
      </c>
      <c r="AH3547">
        <f>Table1[[#This Row],[Retail Price Number]]*Table1[[#This Row],[Order Quantity]]</f>
        <v>258</v>
      </c>
      <c r="AI3547">
        <f>YEAR(Table1[[#This Row],[Order Date]])</f>
        <v>2013</v>
      </c>
    </row>
    <row r="3548" spans="1:35" x14ac:dyDescent="0.3">
      <c r="A3548" t="s">
        <v>3906</v>
      </c>
      <c r="B3548" s="1">
        <v>42674</v>
      </c>
      <c r="C3548" t="s">
        <v>4640</v>
      </c>
      <c r="D3548" t="s">
        <v>106</v>
      </c>
      <c r="E3548" t="s">
        <v>46</v>
      </c>
      <c r="F3548" t="s">
        <v>47</v>
      </c>
      <c r="G3548" t="s">
        <v>134</v>
      </c>
      <c r="H3548" t="s">
        <v>107</v>
      </c>
      <c r="I3548" t="s">
        <v>196</v>
      </c>
      <c r="J3548" t="s">
        <v>756</v>
      </c>
      <c r="K3548" t="s">
        <v>94</v>
      </c>
      <c r="L3548" t="s">
        <v>95</v>
      </c>
      <c r="M3548" t="s">
        <v>156</v>
      </c>
      <c r="N3548" s="1">
        <v>42675</v>
      </c>
      <c r="O3548" t="s">
        <v>757</v>
      </c>
      <c r="P3548" s="3" t="s">
        <v>758</v>
      </c>
      <c r="Q3548" t="s">
        <v>98</v>
      </c>
      <c r="R3548">
        <v>49</v>
      </c>
      <c r="S3548" t="s">
        <v>684</v>
      </c>
      <c r="T3548" s="2">
        <v>0.08</v>
      </c>
      <c r="U3548" t="s">
        <v>685</v>
      </c>
      <c r="V3548" t="s">
        <v>3980</v>
      </c>
      <c r="W3548" t="s">
        <v>762</v>
      </c>
      <c r="X3548" t="s">
        <v>3981</v>
      </c>
      <c r="Y3548" s="3">
        <f>VALUE(SUBSTITUTE(Table1[[#This Row],[Order Total]],"$",""))</f>
        <v>22.1</v>
      </c>
      <c r="Z3548">
        <f>VALUE(SUBSTITUTE(Table1[[#This Row],[Total]],"$",""))</f>
        <v>26.87</v>
      </c>
      <c r="AA3548" s="3">
        <f>Table1[[#This Row],[Order Total Number]]-Table1[[#This Row],[Total Number]]</f>
        <v>-4.7699999999999996</v>
      </c>
      <c r="AB3548">
        <f>VALUE(SUBSTITUTE(Table1[[#This Row],[Shipping Cost]],"$",""))</f>
        <v>5.44</v>
      </c>
      <c r="AC3548">
        <f>VALUE(SUBSTITUTE(Table1[[#This Row],[Discount $]],"$",""))</f>
        <v>1.66</v>
      </c>
      <c r="AD3548">
        <f>VALUE(SUBSTITUTE(Table1[[#This Row],[Retail Price]],"$",""))</f>
        <v>2.84</v>
      </c>
      <c r="AE3548" s="4">
        <f>(Table1[[#This Row],[Retail Price Number]]*Table1[[#This Row],[Order Quantity]])-Table1[[#This Row],[Discount $ Number]]+Table1[[#This Row],[Shipping Cost Number]]</f>
        <v>142.94</v>
      </c>
      <c r="AF3548">
        <f>Table1[[#This Row],[Retail Price Number]]*Table1[[#This Row],[Order Quantity]]-Table1[[#This Row],[Discount $ Number]]</f>
        <v>137.5</v>
      </c>
      <c r="AG3548">
        <f>(Table1[[#This Row],[Retail Price Number]]*Table1[[#This Row],[Order Quantity]])-Table1[[#This Row],[Discount $ Number]]-Table1[[#This Row],[Shipping Cost Number]]</f>
        <v>132.06</v>
      </c>
      <c r="AH3548">
        <f>Table1[[#This Row],[Retail Price Number]]*Table1[[#This Row],[Order Quantity]]</f>
        <v>139.16</v>
      </c>
      <c r="AI3548">
        <f>YEAR(Table1[[#This Row],[Order Date]])</f>
        <v>2016</v>
      </c>
    </row>
    <row r="3549" spans="1:35" x14ac:dyDescent="0.3">
      <c r="A3549" t="s">
        <v>3906</v>
      </c>
      <c r="B3549" s="1">
        <v>42544</v>
      </c>
      <c r="C3549" t="s">
        <v>2622</v>
      </c>
      <c r="D3549" t="s">
        <v>133</v>
      </c>
      <c r="E3549" t="s">
        <v>27</v>
      </c>
      <c r="F3549" t="s">
        <v>28</v>
      </c>
      <c r="G3549" t="s">
        <v>91</v>
      </c>
      <c r="H3549" t="s">
        <v>62</v>
      </c>
      <c r="I3549" t="s">
        <v>121</v>
      </c>
      <c r="J3549" t="s">
        <v>2750</v>
      </c>
      <c r="K3549" t="s">
        <v>94</v>
      </c>
      <c r="L3549" t="s">
        <v>95</v>
      </c>
      <c r="M3549" t="s">
        <v>156</v>
      </c>
      <c r="N3549" s="1">
        <v>42548</v>
      </c>
      <c r="O3549" t="s">
        <v>2751</v>
      </c>
      <c r="P3549" s="3" t="s">
        <v>724</v>
      </c>
      <c r="Q3549" t="s">
        <v>41</v>
      </c>
      <c r="R3549">
        <v>23</v>
      </c>
      <c r="S3549" t="s">
        <v>9824</v>
      </c>
      <c r="T3549" s="2">
        <v>0.05</v>
      </c>
      <c r="U3549" t="s">
        <v>1409</v>
      </c>
      <c r="V3549" t="s">
        <v>3980</v>
      </c>
      <c r="W3549" t="s">
        <v>2754</v>
      </c>
      <c r="X3549" t="s">
        <v>3981</v>
      </c>
      <c r="Y3549" s="3">
        <f>VALUE(SUBSTITUTE(Table1[[#This Row],[Order Total]],"$",""))</f>
        <v>22.1</v>
      </c>
      <c r="Z3549">
        <f>VALUE(SUBSTITUTE(Table1[[#This Row],[Total]],"$",""))</f>
        <v>26.87</v>
      </c>
      <c r="AA3549" s="3">
        <f>Table1[[#This Row],[Order Total Number]]-Table1[[#This Row],[Total Number]]</f>
        <v>-4.7699999999999996</v>
      </c>
      <c r="AB3549">
        <f>VALUE(SUBSTITUTE(Table1[[#This Row],[Shipping Cost]],"$",""))</f>
        <v>4.7699999999999996</v>
      </c>
      <c r="AC3549">
        <f>VALUE(SUBSTITUTE(Table1[[#This Row],[Discount $]],"$",""))</f>
        <v>2.02</v>
      </c>
      <c r="AD3549">
        <f>VALUE(SUBSTITUTE(Table1[[#This Row],[Retail Price]],"$",""))</f>
        <v>1.98</v>
      </c>
      <c r="AE3549" s="4">
        <f>(Table1[[#This Row],[Retail Price Number]]*Table1[[#This Row],[Order Quantity]])-Table1[[#This Row],[Discount $ Number]]+Table1[[#This Row],[Shipping Cost Number]]</f>
        <v>48.289999999999992</v>
      </c>
      <c r="AF3549">
        <f>Table1[[#This Row],[Retail Price Number]]*Table1[[#This Row],[Order Quantity]]-Table1[[#This Row],[Discount $ Number]]</f>
        <v>43.519999999999996</v>
      </c>
      <c r="AG3549">
        <f>(Table1[[#This Row],[Retail Price Number]]*Table1[[#This Row],[Order Quantity]])-Table1[[#This Row],[Discount $ Number]]-Table1[[#This Row],[Shipping Cost Number]]</f>
        <v>38.75</v>
      </c>
      <c r="AH3549">
        <f>Table1[[#This Row],[Retail Price Number]]*Table1[[#This Row],[Order Quantity]]</f>
        <v>45.54</v>
      </c>
      <c r="AI3549">
        <f>YEAR(Table1[[#This Row],[Order Date]])</f>
        <v>2016</v>
      </c>
    </row>
    <row r="3550" spans="1:35" x14ac:dyDescent="0.3">
      <c r="A3550" t="s">
        <v>3906</v>
      </c>
      <c r="B3550" s="1">
        <v>42456</v>
      </c>
      <c r="C3550" t="s">
        <v>2309</v>
      </c>
      <c r="D3550" t="s">
        <v>1149</v>
      </c>
      <c r="E3550" t="s">
        <v>27</v>
      </c>
      <c r="F3550" t="s">
        <v>28</v>
      </c>
      <c r="G3550" t="s">
        <v>134</v>
      </c>
      <c r="H3550" t="s">
        <v>289</v>
      </c>
      <c r="I3550" t="s">
        <v>121</v>
      </c>
      <c r="J3550" t="s">
        <v>400</v>
      </c>
      <c r="K3550" t="s">
        <v>94</v>
      </c>
      <c r="L3550" t="s">
        <v>34</v>
      </c>
      <c r="M3550" t="s">
        <v>35</v>
      </c>
      <c r="N3550" s="1">
        <v>42463</v>
      </c>
      <c r="O3550" t="s">
        <v>401</v>
      </c>
      <c r="P3550" s="3" t="s">
        <v>402</v>
      </c>
      <c r="Q3550" t="s">
        <v>403</v>
      </c>
      <c r="R3550">
        <v>30</v>
      </c>
      <c r="S3550" t="s">
        <v>11594</v>
      </c>
      <c r="T3550" s="2">
        <v>0.02</v>
      </c>
      <c r="U3550" t="s">
        <v>11595</v>
      </c>
      <c r="V3550" t="s">
        <v>11596</v>
      </c>
      <c r="W3550" t="s">
        <v>407</v>
      </c>
      <c r="X3550" t="s">
        <v>11597</v>
      </c>
      <c r="Y3550" s="3">
        <f>VALUE(SUBSTITUTE(Table1[[#This Row],[Order Total]],"$",""))</f>
        <v>11973.57</v>
      </c>
      <c r="Z3550">
        <f>VALUE(SUBSTITUTE(Table1[[#This Row],[Total]],"$",""))</f>
        <v>11937.22</v>
      </c>
      <c r="AA3550" s="3">
        <f>Table1[[#This Row],[Order Total Number]]-Table1[[#This Row],[Total Number]]</f>
        <v>36.350000000000364</v>
      </c>
      <c r="AB3550">
        <f>VALUE(SUBSTITUTE(Table1[[#This Row],[Shipping Cost]],"$",""))</f>
        <v>9.44</v>
      </c>
      <c r="AC3550">
        <f>VALUE(SUBSTITUTE(Table1[[#This Row],[Discount $]],"$",""))</f>
        <v>1032.99</v>
      </c>
      <c r="AD3550">
        <f>VALUE(SUBSTITUTE(Table1[[#This Row],[Retail Price]],"$",""))</f>
        <v>12.99</v>
      </c>
      <c r="AE3550" s="4">
        <f>(Table1[[#This Row],[Retail Price Number]]*Table1[[#This Row],[Order Quantity]])-Table1[[#This Row],[Discount $ Number]]+Table1[[#This Row],[Shipping Cost Number]]</f>
        <v>-633.84999999999991</v>
      </c>
      <c r="AF3550">
        <f>Table1[[#This Row],[Retail Price Number]]*Table1[[#This Row],[Order Quantity]]-Table1[[#This Row],[Discount $ Number]]</f>
        <v>-643.29</v>
      </c>
      <c r="AG3550">
        <f>(Table1[[#This Row],[Retail Price Number]]*Table1[[#This Row],[Order Quantity]])-Table1[[#This Row],[Discount $ Number]]-Table1[[#This Row],[Shipping Cost Number]]</f>
        <v>-652.73</v>
      </c>
      <c r="AH3550">
        <f>Table1[[#This Row],[Retail Price Number]]*Table1[[#This Row],[Order Quantity]]</f>
        <v>389.7</v>
      </c>
      <c r="AI3550">
        <f>YEAR(Table1[[#This Row],[Order Date]])</f>
        <v>2016</v>
      </c>
    </row>
    <row r="3551" spans="1:35" x14ac:dyDescent="0.3">
      <c r="A3551" t="s">
        <v>3906</v>
      </c>
      <c r="B3551" s="1">
        <v>42397</v>
      </c>
      <c r="C3551" t="s">
        <v>2135</v>
      </c>
      <c r="D3551" t="s">
        <v>1232</v>
      </c>
      <c r="E3551" t="s">
        <v>27</v>
      </c>
      <c r="F3551" t="s">
        <v>28</v>
      </c>
      <c r="G3551" t="s">
        <v>77</v>
      </c>
      <c r="H3551" t="s">
        <v>281</v>
      </c>
      <c r="I3551" t="s">
        <v>63</v>
      </c>
      <c r="J3551" t="s">
        <v>756</v>
      </c>
      <c r="K3551" t="s">
        <v>94</v>
      </c>
      <c r="L3551" t="s">
        <v>95</v>
      </c>
      <c r="M3551" t="s">
        <v>35</v>
      </c>
      <c r="N3551" s="1">
        <v>42399</v>
      </c>
      <c r="O3551" t="s">
        <v>757</v>
      </c>
      <c r="P3551" s="3" t="s">
        <v>758</v>
      </c>
      <c r="Q3551" t="s">
        <v>98</v>
      </c>
      <c r="R3551">
        <v>46</v>
      </c>
      <c r="S3551" t="s">
        <v>684</v>
      </c>
      <c r="T3551" s="2">
        <v>0.04</v>
      </c>
      <c r="U3551" t="s">
        <v>685</v>
      </c>
      <c r="V3551" t="s">
        <v>3980</v>
      </c>
      <c r="W3551" t="s">
        <v>762</v>
      </c>
      <c r="X3551" t="s">
        <v>3981</v>
      </c>
      <c r="Y3551" s="3">
        <f>VALUE(SUBSTITUTE(Table1[[#This Row],[Order Total]],"$",""))</f>
        <v>22.1</v>
      </c>
      <c r="Z3551">
        <f>VALUE(SUBSTITUTE(Table1[[#This Row],[Total]],"$",""))</f>
        <v>26.87</v>
      </c>
      <c r="AA3551" s="3">
        <f>Table1[[#This Row],[Order Total Number]]-Table1[[#This Row],[Total Number]]</f>
        <v>-4.7699999999999996</v>
      </c>
      <c r="AB3551">
        <f>VALUE(SUBSTITUTE(Table1[[#This Row],[Shipping Cost]],"$",""))</f>
        <v>5.44</v>
      </c>
      <c r="AC3551">
        <f>VALUE(SUBSTITUTE(Table1[[#This Row],[Discount $]],"$",""))</f>
        <v>1.66</v>
      </c>
      <c r="AD3551">
        <f>VALUE(SUBSTITUTE(Table1[[#This Row],[Retail Price]],"$",""))</f>
        <v>2.84</v>
      </c>
      <c r="AE3551" s="4">
        <f>(Table1[[#This Row],[Retail Price Number]]*Table1[[#This Row],[Order Quantity]])-Table1[[#This Row],[Discount $ Number]]+Table1[[#This Row],[Shipping Cost Number]]</f>
        <v>134.41999999999999</v>
      </c>
      <c r="AF3551">
        <f>Table1[[#This Row],[Retail Price Number]]*Table1[[#This Row],[Order Quantity]]-Table1[[#This Row],[Discount $ Number]]</f>
        <v>128.97999999999999</v>
      </c>
      <c r="AG3551">
        <f>(Table1[[#This Row],[Retail Price Number]]*Table1[[#This Row],[Order Quantity]])-Table1[[#This Row],[Discount $ Number]]-Table1[[#This Row],[Shipping Cost Number]]</f>
        <v>123.53999999999999</v>
      </c>
      <c r="AH3551">
        <f>Table1[[#This Row],[Retail Price Number]]*Table1[[#This Row],[Order Quantity]]</f>
        <v>130.63999999999999</v>
      </c>
      <c r="AI3551">
        <f>YEAR(Table1[[#This Row],[Order Date]])</f>
        <v>2016</v>
      </c>
    </row>
    <row r="3552" spans="1:35" x14ac:dyDescent="0.3">
      <c r="A3552" t="s">
        <v>4029</v>
      </c>
      <c r="B3552" s="1">
        <v>42446</v>
      </c>
      <c r="C3552" t="s">
        <v>3362</v>
      </c>
      <c r="D3552" t="s">
        <v>1198</v>
      </c>
      <c r="E3552" t="s">
        <v>46</v>
      </c>
      <c r="F3552" t="s">
        <v>47</v>
      </c>
      <c r="G3552" t="s">
        <v>77</v>
      </c>
      <c r="H3552" t="s">
        <v>107</v>
      </c>
      <c r="I3552" t="s">
        <v>196</v>
      </c>
      <c r="J3552" t="s">
        <v>601</v>
      </c>
      <c r="K3552" t="s">
        <v>94</v>
      </c>
      <c r="L3552" t="s">
        <v>95</v>
      </c>
      <c r="M3552" t="s">
        <v>156</v>
      </c>
      <c r="N3552" s="1">
        <v>42447</v>
      </c>
      <c r="O3552" t="s">
        <v>602</v>
      </c>
      <c r="P3552" s="3" t="s">
        <v>603</v>
      </c>
      <c r="Q3552" t="s">
        <v>258</v>
      </c>
      <c r="R3552">
        <v>5</v>
      </c>
      <c r="S3552" t="s">
        <v>4030</v>
      </c>
      <c r="T3552" s="2">
        <v>0.09</v>
      </c>
      <c r="U3552" t="s">
        <v>127</v>
      </c>
      <c r="V3552" t="s">
        <v>4031</v>
      </c>
      <c r="W3552" t="s">
        <v>606</v>
      </c>
      <c r="X3552" t="s">
        <v>4032</v>
      </c>
      <c r="Y3552" s="3">
        <f>VALUE(SUBSTITUTE(Table1[[#This Row],[Order Total]],"$",""))</f>
        <v>593.04</v>
      </c>
      <c r="Z3552">
        <f>VALUE(SUBSTITUTE(Table1[[#This Row],[Total]],"$",""))</f>
        <v>600.20000000000005</v>
      </c>
      <c r="AA3552" s="3">
        <f>Table1[[#This Row],[Order Total Number]]-Table1[[#This Row],[Total Number]]</f>
        <v>-7.1600000000000819</v>
      </c>
      <c r="AB3552">
        <f>VALUE(SUBSTITUTE(Table1[[#This Row],[Shipping Cost]],"$",""))</f>
        <v>7.72</v>
      </c>
      <c r="AC3552">
        <f>VALUE(SUBSTITUTE(Table1[[#This Row],[Discount $]],"$",""))</f>
        <v>0</v>
      </c>
      <c r="AD3552">
        <f>VALUE(SUBSTITUTE(Table1[[#This Row],[Retail Price]],"$",""))</f>
        <v>7.3</v>
      </c>
      <c r="AE3552" s="4">
        <f>(Table1[[#This Row],[Retail Price Number]]*Table1[[#This Row],[Order Quantity]])-Table1[[#This Row],[Discount $ Number]]+Table1[[#This Row],[Shipping Cost Number]]</f>
        <v>44.22</v>
      </c>
      <c r="AF3552">
        <f>Table1[[#This Row],[Retail Price Number]]*Table1[[#This Row],[Order Quantity]]-Table1[[#This Row],[Discount $ Number]]</f>
        <v>36.5</v>
      </c>
      <c r="AG3552">
        <f>(Table1[[#This Row],[Retail Price Number]]*Table1[[#This Row],[Order Quantity]])-Table1[[#This Row],[Discount $ Number]]-Table1[[#This Row],[Shipping Cost Number]]</f>
        <v>28.78</v>
      </c>
      <c r="AH3552">
        <f>Table1[[#This Row],[Retail Price Number]]*Table1[[#This Row],[Order Quantity]]</f>
        <v>36.5</v>
      </c>
      <c r="AI3552">
        <f>YEAR(Table1[[#This Row],[Order Date]])</f>
        <v>2016</v>
      </c>
    </row>
    <row r="3553" spans="1:35" x14ac:dyDescent="0.3">
      <c r="A3553" t="s">
        <v>4029</v>
      </c>
      <c r="B3553" s="1">
        <v>42212</v>
      </c>
      <c r="C3553" t="s">
        <v>1301</v>
      </c>
      <c r="D3553" t="s">
        <v>228</v>
      </c>
      <c r="E3553" t="s">
        <v>46</v>
      </c>
      <c r="F3553" t="s">
        <v>47</v>
      </c>
      <c r="G3553" t="s">
        <v>91</v>
      </c>
      <c r="H3553" t="s">
        <v>107</v>
      </c>
      <c r="I3553" t="s">
        <v>31</v>
      </c>
      <c r="J3553" t="s">
        <v>592</v>
      </c>
      <c r="K3553" t="s">
        <v>33</v>
      </c>
      <c r="L3553" t="s">
        <v>50</v>
      </c>
      <c r="M3553" t="s">
        <v>35</v>
      </c>
      <c r="N3553" s="1">
        <v>42217</v>
      </c>
      <c r="O3553" t="s">
        <v>593</v>
      </c>
      <c r="P3553" s="3" t="s">
        <v>594</v>
      </c>
      <c r="Q3553" t="s">
        <v>595</v>
      </c>
      <c r="R3553">
        <v>20</v>
      </c>
      <c r="S3553" t="s">
        <v>4384</v>
      </c>
      <c r="T3553" s="2">
        <v>7.0000000000000007E-2</v>
      </c>
      <c r="U3553" t="s">
        <v>4385</v>
      </c>
      <c r="V3553" t="s">
        <v>4386</v>
      </c>
      <c r="W3553" t="s">
        <v>376</v>
      </c>
      <c r="X3553" t="s">
        <v>4387</v>
      </c>
      <c r="Y3553" s="3">
        <f>VALUE(SUBSTITUTE(Table1[[#This Row],[Order Total]],"$",""))</f>
        <v>4042.94</v>
      </c>
      <c r="Z3553">
        <f>VALUE(SUBSTITUTE(Table1[[#This Row],[Total]],"$",""))</f>
        <v>4402.5200000000004</v>
      </c>
      <c r="AA3553" s="3">
        <f>Table1[[#This Row],[Order Total Number]]-Table1[[#This Row],[Total Number]]</f>
        <v>-359.58000000000038</v>
      </c>
      <c r="AB3553">
        <f>VALUE(SUBSTITUTE(Table1[[#This Row],[Shipping Cost]],"$",""))</f>
        <v>7.18</v>
      </c>
      <c r="AC3553">
        <f>VALUE(SUBSTITUTE(Table1[[#This Row],[Discount $]],"$",""))</f>
        <v>34.479999999999997</v>
      </c>
      <c r="AD3553">
        <f>VALUE(SUBSTITUTE(Table1[[#This Row],[Retail Price]],"$",""))</f>
        <v>100.97</v>
      </c>
      <c r="AE3553" s="4">
        <f>(Table1[[#This Row],[Retail Price Number]]*Table1[[#This Row],[Order Quantity]])-Table1[[#This Row],[Discount $ Number]]+Table1[[#This Row],[Shipping Cost Number]]</f>
        <v>1992.1000000000001</v>
      </c>
      <c r="AF3553">
        <f>Table1[[#This Row],[Retail Price Number]]*Table1[[#This Row],[Order Quantity]]-Table1[[#This Row],[Discount $ Number]]</f>
        <v>1984.92</v>
      </c>
      <c r="AG3553">
        <f>(Table1[[#This Row],[Retail Price Number]]*Table1[[#This Row],[Order Quantity]])-Table1[[#This Row],[Discount $ Number]]-Table1[[#This Row],[Shipping Cost Number]]</f>
        <v>1977.74</v>
      </c>
      <c r="AH3553">
        <f>Table1[[#This Row],[Retail Price Number]]*Table1[[#This Row],[Order Quantity]]</f>
        <v>2019.4</v>
      </c>
      <c r="AI3553">
        <f>YEAR(Table1[[#This Row],[Order Date]])</f>
        <v>2015</v>
      </c>
    </row>
    <row r="3554" spans="1:35" x14ac:dyDescent="0.3">
      <c r="A3554" t="s">
        <v>4029</v>
      </c>
      <c r="B3554" s="1">
        <v>42403</v>
      </c>
      <c r="C3554" t="s">
        <v>44</v>
      </c>
      <c r="D3554" t="s">
        <v>195</v>
      </c>
      <c r="E3554" t="s">
        <v>46</v>
      </c>
      <c r="F3554" t="s">
        <v>47</v>
      </c>
      <c r="G3554" t="s">
        <v>91</v>
      </c>
      <c r="H3554" t="s">
        <v>48</v>
      </c>
      <c r="I3554" t="s">
        <v>63</v>
      </c>
      <c r="J3554" t="s">
        <v>4170</v>
      </c>
      <c r="K3554" t="s">
        <v>33</v>
      </c>
      <c r="L3554" t="s">
        <v>34</v>
      </c>
      <c r="M3554" t="s">
        <v>35</v>
      </c>
      <c r="N3554" s="1">
        <v>42405</v>
      </c>
      <c r="O3554" t="s">
        <v>2211</v>
      </c>
      <c r="P3554" s="3" t="s">
        <v>187</v>
      </c>
      <c r="Q3554" t="s">
        <v>2212</v>
      </c>
      <c r="R3554">
        <v>29</v>
      </c>
      <c r="S3554" t="s">
        <v>6098</v>
      </c>
      <c r="T3554" s="2">
        <v>0.04</v>
      </c>
      <c r="U3554" t="s">
        <v>6099</v>
      </c>
      <c r="V3554" t="s">
        <v>6100</v>
      </c>
      <c r="W3554" t="s">
        <v>2216</v>
      </c>
      <c r="X3554" t="s">
        <v>6101</v>
      </c>
      <c r="Y3554" s="3">
        <f>VALUE(SUBSTITUTE(Table1[[#This Row],[Order Total]],"$",""))</f>
        <v>232.38</v>
      </c>
      <c r="Z3554">
        <f>VALUE(SUBSTITUTE(Table1[[#This Row],[Total]],"$",""))</f>
        <v>234.2</v>
      </c>
      <c r="AA3554" s="3">
        <f>Table1[[#This Row],[Order Total Number]]-Table1[[#This Row],[Total Number]]</f>
        <v>-1.8199999999999932</v>
      </c>
      <c r="AB3554">
        <f>VALUE(SUBSTITUTE(Table1[[#This Row],[Shipping Cost]],"$",""))</f>
        <v>5.77</v>
      </c>
      <c r="AC3554">
        <f>VALUE(SUBSTITUTE(Table1[[#This Row],[Discount $]],"$",""))</f>
        <v>22.98</v>
      </c>
      <c r="AD3554">
        <f>VALUE(SUBSTITUTE(Table1[[#This Row],[Retail Price]],"$",""))</f>
        <v>19.98</v>
      </c>
      <c r="AE3554" s="4">
        <f>(Table1[[#This Row],[Retail Price Number]]*Table1[[#This Row],[Order Quantity]])-Table1[[#This Row],[Discount $ Number]]+Table1[[#This Row],[Shipping Cost Number]]</f>
        <v>562.20999999999992</v>
      </c>
      <c r="AF3554">
        <f>Table1[[#This Row],[Retail Price Number]]*Table1[[#This Row],[Order Quantity]]-Table1[[#This Row],[Discount $ Number]]</f>
        <v>556.43999999999994</v>
      </c>
      <c r="AG3554">
        <f>(Table1[[#This Row],[Retail Price Number]]*Table1[[#This Row],[Order Quantity]])-Table1[[#This Row],[Discount $ Number]]-Table1[[#This Row],[Shipping Cost Number]]</f>
        <v>550.66999999999996</v>
      </c>
      <c r="AH3554">
        <f>Table1[[#This Row],[Retail Price Number]]*Table1[[#This Row],[Order Quantity]]</f>
        <v>579.41999999999996</v>
      </c>
      <c r="AI3554">
        <f>YEAR(Table1[[#This Row],[Order Date]])</f>
        <v>2016</v>
      </c>
    </row>
    <row r="3555" spans="1:35" x14ac:dyDescent="0.3">
      <c r="A3555" t="s">
        <v>4029</v>
      </c>
      <c r="B3555" s="1">
        <v>42403</v>
      </c>
      <c r="C3555" t="s">
        <v>44</v>
      </c>
      <c r="D3555" t="s">
        <v>45</v>
      </c>
      <c r="E3555" t="s">
        <v>46</v>
      </c>
      <c r="F3555" t="s">
        <v>47</v>
      </c>
      <c r="G3555" t="s">
        <v>77</v>
      </c>
      <c r="H3555" t="s">
        <v>48</v>
      </c>
      <c r="I3555" t="s">
        <v>121</v>
      </c>
      <c r="J3555" t="s">
        <v>2623</v>
      </c>
      <c r="K3555" t="s">
        <v>94</v>
      </c>
      <c r="L3555" t="s">
        <v>34</v>
      </c>
      <c r="M3555" t="s">
        <v>35</v>
      </c>
      <c r="N3555" s="1">
        <v>42405</v>
      </c>
      <c r="O3555" t="s">
        <v>2624</v>
      </c>
      <c r="P3555" s="3" t="s">
        <v>2625</v>
      </c>
      <c r="Q3555" t="s">
        <v>2626</v>
      </c>
      <c r="R3555">
        <v>39</v>
      </c>
      <c r="S3555" t="s">
        <v>6098</v>
      </c>
      <c r="T3555" s="2">
        <v>0.04</v>
      </c>
      <c r="U3555" t="s">
        <v>6099</v>
      </c>
      <c r="V3555" t="s">
        <v>6100</v>
      </c>
      <c r="W3555" t="s">
        <v>1234</v>
      </c>
      <c r="X3555" t="s">
        <v>8186</v>
      </c>
      <c r="Y3555" s="3">
        <f>VALUE(SUBSTITUTE(Table1[[#This Row],[Order Total]],"$",""))</f>
        <v>232.38</v>
      </c>
      <c r="Z3555">
        <f>VALUE(SUBSTITUTE(Table1[[#This Row],[Total]],"$",""))</f>
        <v>234.25</v>
      </c>
      <c r="AA3555" s="3">
        <f>Table1[[#This Row],[Order Total Number]]-Table1[[#This Row],[Total Number]]</f>
        <v>-1.8700000000000045</v>
      </c>
      <c r="AB3555">
        <f>VALUE(SUBSTITUTE(Table1[[#This Row],[Shipping Cost]],"$",""))</f>
        <v>7.28</v>
      </c>
      <c r="AC3555">
        <f>VALUE(SUBSTITUTE(Table1[[#This Row],[Discount $]],"$",""))</f>
        <v>22.98</v>
      </c>
      <c r="AD3555">
        <f>VALUE(SUBSTITUTE(Table1[[#This Row],[Retail Price]],"$",""))</f>
        <v>9.3800000000000008</v>
      </c>
      <c r="AE3555" s="4">
        <f>(Table1[[#This Row],[Retail Price Number]]*Table1[[#This Row],[Order Quantity]])-Table1[[#This Row],[Discount $ Number]]+Table1[[#This Row],[Shipping Cost Number]]</f>
        <v>350.12</v>
      </c>
      <c r="AF3555">
        <f>Table1[[#This Row],[Retail Price Number]]*Table1[[#This Row],[Order Quantity]]-Table1[[#This Row],[Discount $ Number]]</f>
        <v>342.84000000000003</v>
      </c>
      <c r="AG3555">
        <f>(Table1[[#This Row],[Retail Price Number]]*Table1[[#This Row],[Order Quantity]])-Table1[[#This Row],[Discount $ Number]]-Table1[[#This Row],[Shipping Cost Number]]</f>
        <v>335.56000000000006</v>
      </c>
      <c r="AH3555">
        <f>Table1[[#This Row],[Retail Price Number]]*Table1[[#This Row],[Order Quantity]]</f>
        <v>365.82000000000005</v>
      </c>
      <c r="AI3555">
        <f>YEAR(Table1[[#This Row],[Order Date]])</f>
        <v>2016</v>
      </c>
    </row>
    <row r="3556" spans="1:35" x14ac:dyDescent="0.3">
      <c r="A3556" t="s">
        <v>4029</v>
      </c>
      <c r="B3556" s="1">
        <v>42403</v>
      </c>
      <c r="C3556" t="s">
        <v>44</v>
      </c>
      <c r="D3556" t="s">
        <v>195</v>
      </c>
      <c r="E3556" t="s">
        <v>46</v>
      </c>
      <c r="F3556" t="s">
        <v>47</v>
      </c>
      <c r="G3556" t="s">
        <v>77</v>
      </c>
      <c r="H3556" t="s">
        <v>48</v>
      </c>
      <c r="I3556" t="s">
        <v>31</v>
      </c>
      <c r="J3556" t="s">
        <v>6799</v>
      </c>
      <c r="K3556" t="s">
        <v>94</v>
      </c>
      <c r="L3556" t="s">
        <v>34</v>
      </c>
      <c r="M3556" t="s">
        <v>35</v>
      </c>
      <c r="N3556" s="1">
        <v>42405</v>
      </c>
      <c r="O3556" t="s">
        <v>526</v>
      </c>
      <c r="P3556" s="3" t="s">
        <v>2185</v>
      </c>
      <c r="Q3556" t="s">
        <v>3963</v>
      </c>
      <c r="R3556">
        <v>25</v>
      </c>
      <c r="S3556" t="s">
        <v>6098</v>
      </c>
      <c r="T3556" s="2">
        <v>0.03</v>
      </c>
      <c r="U3556" t="s">
        <v>6099</v>
      </c>
      <c r="V3556" t="s">
        <v>6100</v>
      </c>
      <c r="W3556" t="s">
        <v>757</v>
      </c>
      <c r="X3556" t="s">
        <v>6101</v>
      </c>
      <c r="Y3556" s="3">
        <f>VALUE(SUBSTITUTE(Table1[[#This Row],[Order Total]],"$",""))</f>
        <v>232.38</v>
      </c>
      <c r="Z3556">
        <f>VALUE(SUBSTITUTE(Table1[[#This Row],[Total]],"$",""))</f>
        <v>234.2</v>
      </c>
      <c r="AA3556" s="3">
        <f>Table1[[#This Row],[Order Total Number]]-Table1[[#This Row],[Total Number]]</f>
        <v>-1.8199999999999932</v>
      </c>
      <c r="AB3556">
        <f>VALUE(SUBSTITUTE(Table1[[#This Row],[Shipping Cost]],"$",""))</f>
        <v>1.82</v>
      </c>
      <c r="AC3556">
        <f>VALUE(SUBSTITUTE(Table1[[#This Row],[Discount $]],"$",""))</f>
        <v>22.98</v>
      </c>
      <c r="AD3556">
        <f>VALUE(SUBSTITUTE(Table1[[#This Row],[Retail Price]],"$",""))</f>
        <v>6.08</v>
      </c>
      <c r="AE3556" s="4">
        <f>(Table1[[#This Row],[Retail Price Number]]*Table1[[#This Row],[Order Quantity]])-Table1[[#This Row],[Discount $ Number]]+Table1[[#This Row],[Shipping Cost Number]]</f>
        <v>130.84</v>
      </c>
      <c r="AF3556">
        <f>Table1[[#This Row],[Retail Price Number]]*Table1[[#This Row],[Order Quantity]]-Table1[[#This Row],[Discount $ Number]]</f>
        <v>129.02000000000001</v>
      </c>
      <c r="AG3556">
        <f>(Table1[[#This Row],[Retail Price Number]]*Table1[[#This Row],[Order Quantity]])-Table1[[#This Row],[Discount $ Number]]-Table1[[#This Row],[Shipping Cost Number]]</f>
        <v>127.20000000000002</v>
      </c>
      <c r="AH3556">
        <f>Table1[[#This Row],[Retail Price Number]]*Table1[[#This Row],[Order Quantity]]</f>
        <v>152</v>
      </c>
      <c r="AI3556">
        <f>YEAR(Table1[[#This Row],[Order Date]])</f>
        <v>2016</v>
      </c>
    </row>
    <row r="3557" spans="1:35" x14ac:dyDescent="0.3">
      <c r="A3557" t="s">
        <v>4029</v>
      </c>
      <c r="B3557" s="1">
        <v>42401</v>
      </c>
      <c r="C3557" t="s">
        <v>682</v>
      </c>
      <c r="D3557" t="s">
        <v>306</v>
      </c>
      <c r="E3557" t="s">
        <v>46</v>
      </c>
      <c r="F3557" t="s">
        <v>47</v>
      </c>
      <c r="G3557" t="s">
        <v>29</v>
      </c>
      <c r="H3557" t="s">
        <v>107</v>
      </c>
      <c r="I3557" t="s">
        <v>196</v>
      </c>
      <c r="J3557" t="s">
        <v>6799</v>
      </c>
      <c r="K3557" t="s">
        <v>94</v>
      </c>
      <c r="L3557" t="s">
        <v>34</v>
      </c>
      <c r="M3557" t="s">
        <v>35</v>
      </c>
      <c r="N3557" s="1">
        <v>42402</v>
      </c>
      <c r="O3557" t="s">
        <v>526</v>
      </c>
      <c r="P3557" s="3" t="s">
        <v>2185</v>
      </c>
      <c r="Q3557" t="s">
        <v>3963</v>
      </c>
      <c r="R3557">
        <v>6</v>
      </c>
      <c r="S3557" t="s">
        <v>6098</v>
      </c>
      <c r="T3557" s="2">
        <v>0.02</v>
      </c>
      <c r="U3557" t="s">
        <v>6099</v>
      </c>
      <c r="V3557" t="s">
        <v>6100</v>
      </c>
      <c r="W3557" t="s">
        <v>757</v>
      </c>
      <c r="X3557" t="s">
        <v>6101</v>
      </c>
      <c r="Y3557" s="3">
        <f>VALUE(SUBSTITUTE(Table1[[#This Row],[Order Total]],"$",""))</f>
        <v>232.38</v>
      </c>
      <c r="Z3557">
        <f>VALUE(SUBSTITUTE(Table1[[#This Row],[Total]],"$",""))</f>
        <v>234.2</v>
      </c>
      <c r="AA3557" s="3">
        <f>Table1[[#This Row],[Order Total Number]]-Table1[[#This Row],[Total Number]]</f>
        <v>-1.8199999999999932</v>
      </c>
      <c r="AB3557">
        <f>VALUE(SUBSTITUTE(Table1[[#This Row],[Shipping Cost]],"$",""))</f>
        <v>1.82</v>
      </c>
      <c r="AC3557">
        <f>VALUE(SUBSTITUTE(Table1[[#This Row],[Discount $]],"$",""))</f>
        <v>22.98</v>
      </c>
      <c r="AD3557">
        <f>VALUE(SUBSTITUTE(Table1[[#This Row],[Retail Price]],"$",""))</f>
        <v>6.08</v>
      </c>
      <c r="AE3557" s="4">
        <f>(Table1[[#This Row],[Retail Price Number]]*Table1[[#This Row],[Order Quantity]])-Table1[[#This Row],[Discount $ Number]]+Table1[[#This Row],[Shipping Cost Number]]</f>
        <v>15.320000000000004</v>
      </c>
      <c r="AF3557">
        <f>Table1[[#This Row],[Retail Price Number]]*Table1[[#This Row],[Order Quantity]]-Table1[[#This Row],[Discount $ Number]]</f>
        <v>13.500000000000004</v>
      </c>
      <c r="AG3557">
        <f>(Table1[[#This Row],[Retail Price Number]]*Table1[[#This Row],[Order Quantity]])-Table1[[#This Row],[Discount $ Number]]-Table1[[#This Row],[Shipping Cost Number]]</f>
        <v>11.680000000000003</v>
      </c>
      <c r="AH3557">
        <f>Table1[[#This Row],[Retail Price Number]]*Table1[[#This Row],[Order Quantity]]</f>
        <v>36.480000000000004</v>
      </c>
      <c r="AI3557">
        <f>YEAR(Table1[[#This Row],[Order Date]])</f>
        <v>2016</v>
      </c>
    </row>
    <row r="3558" spans="1:35" x14ac:dyDescent="0.3">
      <c r="A3558" t="s">
        <v>5651</v>
      </c>
      <c r="B3558" s="1">
        <v>42397</v>
      </c>
      <c r="C3558" t="s">
        <v>2135</v>
      </c>
      <c r="D3558" t="s">
        <v>1232</v>
      </c>
      <c r="E3558" t="s">
        <v>27</v>
      </c>
      <c r="F3558" t="s">
        <v>28</v>
      </c>
      <c r="G3558" t="s">
        <v>134</v>
      </c>
      <c r="H3558" t="s">
        <v>281</v>
      </c>
      <c r="I3558" t="s">
        <v>121</v>
      </c>
      <c r="J3558" t="s">
        <v>1813</v>
      </c>
      <c r="K3558" t="s">
        <v>94</v>
      </c>
      <c r="L3558" t="s">
        <v>34</v>
      </c>
      <c r="M3558" t="s">
        <v>35</v>
      </c>
      <c r="N3558" s="1">
        <v>42399</v>
      </c>
      <c r="O3558" t="s">
        <v>1814</v>
      </c>
      <c r="P3558" s="3" t="s">
        <v>1815</v>
      </c>
      <c r="Q3558" t="s">
        <v>1107</v>
      </c>
      <c r="R3558">
        <v>10</v>
      </c>
      <c r="S3558" t="s">
        <v>5652</v>
      </c>
      <c r="T3558" s="2">
        <v>0.08</v>
      </c>
      <c r="U3558" t="s">
        <v>5653</v>
      </c>
      <c r="V3558" t="s">
        <v>5585</v>
      </c>
      <c r="W3558" t="s">
        <v>1587</v>
      </c>
      <c r="X3558" t="s">
        <v>5654</v>
      </c>
      <c r="Y3558" s="3">
        <f>VALUE(SUBSTITUTE(Table1[[#This Row],[Order Total]],"$",""))</f>
        <v>146.86000000000001</v>
      </c>
      <c r="Z3558">
        <f>VALUE(SUBSTITUTE(Table1[[#This Row],[Total]],"$",""))</f>
        <v>149.83000000000001</v>
      </c>
      <c r="AA3558" s="3">
        <f>Table1[[#This Row],[Order Total Number]]-Table1[[#This Row],[Total Number]]</f>
        <v>-2.9699999999999989</v>
      </c>
      <c r="AB3558">
        <f>VALUE(SUBSTITUTE(Table1[[#This Row],[Shipping Cost]],"$",""))</f>
        <v>5.01</v>
      </c>
      <c r="AC3558">
        <f>VALUE(SUBSTITUTE(Table1[[#This Row],[Discount $]],"$",""))</f>
        <v>16.32</v>
      </c>
      <c r="AD3558">
        <f>VALUE(SUBSTITUTE(Table1[[#This Row],[Retail Price]],"$",""))</f>
        <v>5.74</v>
      </c>
      <c r="AE3558" s="4">
        <f>(Table1[[#This Row],[Retail Price Number]]*Table1[[#This Row],[Order Quantity]])-Table1[[#This Row],[Discount $ Number]]+Table1[[#This Row],[Shipping Cost Number]]</f>
        <v>46.09</v>
      </c>
      <c r="AF3558">
        <f>Table1[[#This Row],[Retail Price Number]]*Table1[[#This Row],[Order Quantity]]-Table1[[#This Row],[Discount $ Number]]</f>
        <v>41.080000000000005</v>
      </c>
      <c r="AG3558">
        <f>(Table1[[#This Row],[Retail Price Number]]*Table1[[#This Row],[Order Quantity]])-Table1[[#This Row],[Discount $ Number]]-Table1[[#This Row],[Shipping Cost Number]]</f>
        <v>36.070000000000007</v>
      </c>
      <c r="AH3558">
        <f>Table1[[#This Row],[Retail Price Number]]*Table1[[#This Row],[Order Quantity]]</f>
        <v>57.400000000000006</v>
      </c>
      <c r="AI3558">
        <f>YEAR(Table1[[#This Row],[Order Date]])</f>
        <v>2016</v>
      </c>
    </row>
    <row r="3559" spans="1:35" x14ac:dyDescent="0.3">
      <c r="A3559" t="s">
        <v>5651</v>
      </c>
      <c r="B3559" s="1">
        <v>42584</v>
      </c>
      <c r="C3559" t="s">
        <v>2538</v>
      </c>
      <c r="D3559" t="s">
        <v>195</v>
      </c>
      <c r="E3559" t="s">
        <v>46</v>
      </c>
      <c r="F3559" t="s">
        <v>47</v>
      </c>
      <c r="G3559" t="s">
        <v>77</v>
      </c>
      <c r="H3559" t="s">
        <v>48</v>
      </c>
      <c r="I3559" t="s">
        <v>31</v>
      </c>
      <c r="J3559" t="s">
        <v>411</v>
      </c>
      <c r="K3559" t="s">
        <v>94</v>
      </c>
      <c r="L3559" t="s">
        <v>34</v>
      </c>
      <c r="M3559" t="s">
        <v>35</v>
      </c>
      <c r="N3559" s="1">
        <v>42586</v>
      </c>
      <c r="O3559" t="s">
        <v>412</v>
      </c>
      <c r="P3559" s="3" t="s">
        <v>413</v>
      </c>
      <c r="Q3559" t="s">
        <v>414</v>
      </c>
      <c r="R3559">
        <v>13</v>
      </c>
      <c r="S3559" t="s">
        <v>12032</v>
      </c>
      <c r="T3559" s="2">
        <v>0.03</v>
      </c>
      <c r="U3559" t="s">
        <v>12033</v>
      </c>
      <c r="V3559" t="s">
        <v>12034</v>
      </c>
      <c r="W3559" t="s">
        <v>376</v>
      </c>
      <c r="X3559" t="s">
        <v>12035</v>
      </c>
      <c r="Y3559" s="3">
        <f>VALUE(SUBSTITUTE(Table1[[#This Row],[Order Total]],"$",""))</f>
        <v>1040.57</v>
      </c>
      <c r="Z3559">
        <f>VALUE(SUBSTITUTE(Table1[[#This Row],[Total]],"$",""))</f>
        <v>1055.77</v>
      </c>
      <c r="AA3559" s="3">
        <f>Table1[[#This Row],[Order Total Number]]-Table1[[#This Row],[Total Number]]</f>
        <v>-15.200000000000045</v>
      </c>
      <c r="AB3559">
        <f>VALUE(SUBSTITUTE(Table1[[#This Row],[Shipping Cost]],"$",""))</f>
        <v>7.18</v>
      </c>
      <c r="AC3559">
        <f>VALUE(SUBSTITUTE(Table1[[#This Row],[Discount $]],"$",""))</f>
        <v>62.71</v>
      </c>
      <c r="AD3559">
        <f>VALUE(SUBSTITUTE(Table1[[#This Row],[Retail Price]],"$",""))</f>
        <v>100.98</v>
      </c>
      <c r="AE3559" s="4">
        <f>(Table1[[#This Row],[Retail Price Number]]*Table1[[#This Row],[Order Quantity]])-Table1[[#This Row],[Discount $ Number]]+Table1[[#This Row],[Shipping Cost Number]]</f>
        <v>1257.21</v>
      </c>
      <c r="AF3559">
        <f>Table1[[#This Row],[Retail Price Number]]*Table1[[#This Row],[Order Quantity]]-Table1[[#This Row],[Discount $ Number]]</f>
        <v>1250.03</v>
      </c>
      <c r="AG3559">
        <f>(Table1[[#This Row],[Retail Price Number]]*Table1[[#This Row],[Order Quantity]])-Table1[[#This Row],[Discount $ Number]]-Table1[[#This Row],[Shipping Cost Number]]</f>
        <v>1242.8499999999999</v>
      </c>
      <c r="AH3559">
        <f>Table1[[#This Row],[Retail Price Number]]*Table1[[#This Row],[Order Quantity]]</f>
        <v>1312.74</v>
      </c>
      <c r="AI3559">
        <f>YEAR(Table1[[#This Row],[Order Date]])</f>
        <v>2016</v>
      </c>
    </row>
    <row r="3560" spans="1:35" x14ac:dyDescent="0.3">
      <c r="A3560" t="s">
        <v>1889</v>
      </c>
      <c r="B3560" s="1">
        <v>42125</v>
      </c>
      <c r="C3560" t="s">
        <v>1890</v>
      </c>
      <c r="D3560" t="s">
        <v>1503</v>
      </c>
      <c r="E3560" t="s">
        <v>27</v>
      </c>
      <c r="F3560" t="s">
        <v>28</v>
      </c>
      <c r="G3560" t="s">
        <v>29</v>
      </c>
      <c r="H3560" t="s">
        <v>289</v>
      </c>
      <c r="I3560" t="s">
        <v>196</v>
      </c>
      <c r="J3560" t="s">
        <v>1199</v>
      </c>
      <c r="K3560" t="s">
        <v>94</v>
      </c>
      <c r="L3560" t="s">
        <v>34</v>
      </c>
      <c r="M3560" t="s">
        <v>156</v>
      </c>
      <c r="N3560" s="1">
        <v>42126</v>
      </c>
      <c r="O3560" t="s">
        <v>1200</v>
      </c>
      <c r="P3560" s="3" t="s">
        <v>1201</v>
      </c>
      <c r="Q3560" t="s">
        <v>1202</v>
      </c>
      <c r="R3560">
        <v>9</v>
      </c>
      <c r="S3560" t="s">
        <v>1891</v>
      </c>
      <c r="T3560" s="2">
        <v>0</v>
      </c>
      <c r="U3560" t="s">
        <v>1892</v>
      </c>
      <c r="V3560" t="s">
        <v>1893</v>
      </c>
      <c r="W3560" t="s">
        <v>51</v>
      </c>
      <c r="X3560" t="s">
        <v>1894</v>
      </c>
      <c r="Y3560" s="3">
        <f>VALUE(SUBSTITUTE(Table1[[#This Row],[Order Total]],"$",""))</f>
        <v>267.52</v>
      </c>
      <c r="Z3560">
        <f>VALUE(SUBSTITUTE(Table1[[#This Row],[Total]],"$",""))</f>
        <v>264.82</v>
      </c>
      <c r="AA3560" s="3">
        <f>Table1[[#This Row],[Order Total Number]]-Table1[[#This Row],[Total Number]]</f>
        <v>2.6999999999999886</v>
      </c>
      <c r="AB3560">
        <f>VALUE(SUBSTITUTE(Table1[[#This Row],[Shipping Cost]],"$",""))</f>
        <v>0.71</v>
      </c>
      <c r="AC3560">
        <f>VALUE(SUBSTITUTE(Table1[[#This Row],[Discount $]],"$",""))</f>
        <v>23.26</v>
      </c>
      <c r="AD3560">
        <f>VALUE(SUBSTITUTE(Table1[[#This Row],[Retail Price]],"$",""))</f>
        <v>3.78</v>
      </c>
      <c r="AE3560" s="4">
        <f>(Table1[[#This Row],[Retail Price Number]]*Table1[[#This Row],[Order Quantity]])-Table1[[#This Row],[Discount $ Number]]+Table1[[#This Row],[Shipping Cost Number]]</f>
        <v>11.469999999999995</v>
      </c>
      <c r="AF3560">
        <f>Table1[[#This Row],[Retail Price Number]]*Table1[[#This Row],[Order Quantity]]-Table1[[#This Row],[Discount $ Number]]</f>
        <v>10.759999999999994</v>
      </c>
      <c r="AG3560">
        <f>(Table1[[#This Row],[Retail Price Number]]*Table1[[#This Row],[Order Quantity]])-Table1[[#This Row],[Discount $ Number]]-Table1[[#This Row],[Shipping Cost Number]]</f>
        <v>10.049999999999994</v>
      </c>
      <c r="AH3560">
        <f>Table1[[#This Row],[Retail Price Number]]*Table1[[#This Row],[Order Quantity]]</f>
        <v>34.019999999999996</v>
      </c>
      <c r="AI3560">
        <f>YEAR(Table1[[#This Row],[Order Date]])</f>
        <v>2015</v>
      </c>
    </row>
    <row r="3561" spans="1:35" x14ac:dyDescent="0.3">
      <c r="A3561" t="s">
        <v>1889</v>
      </c>
      <c r="B3561" s="1">
        <v>42585</v>
      </c>
      <c r="C3561" t="s">
        <v>2481</v>
      </c>
      <c r="D3561" t="s">
        <v>2482</v>
      </c>
      <c r="E3561" t="s">
        <v>27</v>
      </c>
      <c r="F3561" t="s">
        <v>28</v>
      </c>
      <c r="G3561" t="s">
        <v>91</v>
      </c>
      <c r="H3561" t="s">
        <v>281</v>
      </c>
      <c r="I3561" t="s">
        <v>31</v>
      </c>
      <c r="J3561" t="s">
        <v>592</v>
      </c>
      <c r="K3561" t="s">
        <v>33</v>
      </c>
      <c r="L3561" t="s">
        <v>109</v>
      </c>
      <c r="M3561" t="s">
        <v>35</v>
      </c>
      <c r="N3561" s="1">
        <v>42586</v>
      </c>
      <c r="O3561" t="s">
        <v>593</v>
      </c>
      <c r="P3561" s="3" t="s">
        <v>594</v>
      </c>
      <c r="Q3561" t="s">
        <v>595</v>
      </c>
      <c r="R3561">
        <v>46</v>
      </c>
      <c r="S3561" t="s">
        <v>2483</v>
      </c>
      <c r="T3561" s="2">
        <v>0.06</v>
      </c>
      <c r="U3561" t="s">
        <v>2484</v>
      </c>
      <c r="V3561" t="s">
        <v>2485</v>
      </c>
      <c r="W3561" t="s">
        <v>376</v>
      </c>
      <c r="X3561" t="s">
        <v>2486</v>
      </c>
      <c r="Y3561" s="3">
        <f>VALUE(SUBSTITUTE(Table1[[#This Row],[Order Total]],"$",""))</f>
        <v>1490.69</v>
      </c>
      <c r="Z3561">
        <f>VALUE(SUBSTITUTE(Table1[[#This Row],[Total]],"$",""))</f>
        <v>1494.67</v>
      </c>
      <c r="AA3561" s="3">
        <f>Table1[[#This Row],[Order Total Number]]-Table1[[#This Row],[Total Number]]</f>
        <v>-3.9800000000000182</v>
      </c>
      <c r="AB3561">
        <f>VALUE(SUBSTITUTE(Table1[[#This Row],[Shipping Cost]],"$",""))</f>
        <v>7.18</v>
      </c>
      <c r="AC3561">
        <f>VALUE(SUBSTITUTE(Table1[[#This Row],[Discount $]],"$",""))</f>
        <v>62.39</v>
      </c>
      <c r="AD3561">
        <f>VALUE(SUBSTITUTE(Table1[[#This Row],[Retail Price]],"$",""))</f>
        <v>100.97</v>
      </c>
      <c r="AE3561" s="4">
        <f>(Table1[[#This Row],[Retail Price Number]]*Table1[[#This Row],[Order Quantity]])-Table1[[#This Row],[Discount $ Number]]+Table1[[#This Row],[Shipping Cost Number]]</f>
        <v>4589.41</v>
      </c>
      <c r="AF3561">
        <f>Table1[[#This Row],[Retail Price Number]]*Table1[[#This Row],[Order Quantity]]-Table1[[#This Row],[Discount $ Number]]</f>
        <v>4582.2299999999996</v>
      </c>
      <c r="AG3561">
        <f>(Table1[[#This Row],[Retail Price Number]]*Table1[[#This Row],[Order Quantity]])-Table1[[#This Row],[Discount $ Number]]-Table1[[#This Row],[Shipping Cost Number]]</f>
        <v>4575.0499999999993</v>
      </c>
      <c r="AH3561">
        <f>Table1[[#This Row],[Retail Price Number]]*Table1[[#This Row],[Order Quantity]]</f>
        <v>4644.62</v>
      </c>
      <c r="AI3561">
        <f>YEAR(Table1[[#This Row],[Order Date]])</f>
        <v>2016</v>
      </c>
    </row>
    <row r="3562" spans="1:35" x14ac:dyDescent="0.3">
      <c r="A3562" t="s">
        <v>286</v>
      </c>
      <c r="B3562" s="1">
        <v>42325</v>
      </c>
      <c r="C3562" t="s">
        <v>287</v>
      </c>
      <c r="D3562" t="s">
        <v>288</v>
      </c>
      <c r="E3562" t="s">
        <v>27</v>
      </c>
      <c r="F3562" t="s">
        <v>28</v>
      </c>
      <c r="G3562" t="s">
        <v>77</v>
      </c>
      <c r="H3562" t="s">
        <v>289</v>
      </c>
      <c r="I3562" t="s">
        <v>196</v>
      </c>
      <c r="J3562" t="s">
        <v>290</v>
      </c>
      <c r="K3562" t="s">
        <v>94</v>
      </c>
      <c r="L3562" t="s">
        <v>34</v>
      </c>
      <c r="M3562" t="s">
        <v>35</v>
      </c>
      <c r="N3562" s="1">
        <v>42332</v>
      </c>
      <c r="O3562" t="s">
        <v>291</v>
      </c>
      <c r="P3562" s="3" t="s">
        <v>292</v>
      </c>
      <c r="Q3562" t="s">
        <v>293</v>
      </c>
      <c r="R3562">
        <v>39</v>
      </c>
      <c r="S3562" t="s">
        <v>294</v>
      </c>
      <c r="T3562" s="2">
        <v>0.03</v>
      </c>
      <c r="U3562" t="s">
        <v>295</v>
      </c>
      <c r="V3562" t="s">
        <v>296</v>
      </c>
      <c r="W3562" t="s">
        <v>165</v>
      </c>
      <c r="X3562" t="s">
        <v>297</v>
      </c>
      <c r="Y3562" s="3">
        <f>VALUE(SUBSTITUTE(Table1[[#This Row],[Order Total]],"$",""))</f>
        <v>98.01</v>
      </c>
      <c r="Z3562">
        <f>VALUE(SUBSTITUTE(Table1[[#This Row],[Total]],"$",""))</f>
        <v>100.59</v>
      </c>
      <c r="AA3562" s="3">
        <f>Table1[[#This Row],[Order Total Number]]-Table1[[#This Row],[Total Number]]</f>
        <v>-2.5799999999999983</v>
      </c>
      <c r="AB3562">
        <f>VALUE(SUBSTITUTE(Table1[[#This Row],[Shipping Cost]],"$",""))</f>
        <v>4</v>
      </c>
      <c r="AC3562">
        <f>VALUE(SUBSTITUTE(Table1[[#This Row],[Discount $]],"$",""))</f>
        <v>10.89</v>
      </c>
      <c r="AD3562">
        <f>VALUE(SUBSTITUTE(Table1[[#This Row],[Retail Price]],"$",""))</f>
        <v>15.98</v>
      </c>
      <c r="AE3562" s="4">
        <f>(Table1[[#This Row],[Retail Price Number]]*Table1[[#This Row],[Order Quantity]])-Table1[[#This Row],[Discount $ Number]]+Table1[[#This Row],[Shipping Cost Number]]</f>
        <v>616.33000000000004</v>
      </c>
      <c r="AF3562">
        <f>Table1[[#This Row],[Retail Price Number]]*Table1[[#This Row],[Order Quantity]]-Table1[[#This Row],[Discount $ Number]]</f>
        <v>612.33000000000004</v>
      </c>
      <c r="AG3562">
        <f>(Table1[[#This Row],[Retail Price Number]]*Table1[[#This Row],[Order Quantity]])-Table1[[#This Row],[Discount $ Number]]-Table1[[#This Row],[Shipping Cost Number]]</f>
        <v>608.33000000000004</v>
      </c>
      <c r="AH3562">
        <f>Table1[[#This Row],[Retail Price Number]]*Table1[[#This Row],[Order Quantity]]</f>
        <v>623.22</v>
      </c>
      <c r="AI3562">
        <f>YEAR(Table1[[#This Row],[Order Date]])</f>
        <v>2015</v>
      </c>
    </row>
    <row r="3563" spans="1:35" x14ac:dyDescent="0.3">
      <c r="A3563" t="s">
        <v>286</v>
      </c>
      <c r="B3563" s="1">
        <v>42686</v>
      </c>
      <c r="C3563" t="s">
        <v>650</v>
      </c>
      <c r="D3563" t="s">
        <v>204</v>
      </c>
      <c r="E3563" t="s">
        <v>27</v>
      </c>
      <c r="F3563" t="s">
        <v>28</v>
      </c>
      <c r="G3563" t="s">
        <v>29</v>
      </c>
      <c r="H3563" t="s">
        <v>205</v>
      </c>
      <c r="I3563" t="s">
        <v>63</v>
      </c>
      <c r="J3563" t="s">
        <v>1023</v>
      </c>
      <c r="K3563" t="s">
        <v>94</v>
      </c>
      <c r="L3563" t="s">
        <v>34</v>
      </c>
      <c r="M3563" t="s">
        <v>35</v>
      </c>
      <c r="N3563" s="1">
        <v>42686</v>
      </c>
      <c r="O3563" t="s">
        <v>275</v>
      </c>
      <c r="P3563" s="3" t="s">
        <v>1024</v>
      </c>
      <c r="Q3563" t="s">
        <v>1025</v>
      </c>
      <c r="R3563">
        <v>32</v>
      </c>
      <c r="S3563" t="s">
        <v>8309</v>
      </c>
      <c r="T3563" s="2">
        <v>0.1</v>
      </c>
      <c r="U3563" t="s">
        <v>1470</v>
      </c>
      <c r="V3563" t="s">
        <v>8310</v>
      </c>
      <c r="W3563" t="s">
        <v>1028</v>
      </c>
      <c r="X3563" t="s">
        <v>8104</v>
      </c>
      <c r="Y3563" s="3">
        <f>VALUE(SUBSTITUTE(Table1[[#This Row],[Order Total]],"$",""))</f>
        <v>34.200000000000003</v>
      </c>
      <c r="Z3563">
        <f>VALUE(SUBSTITUTE(Table1[[#This Row],[Total]],"$",""))</f>
        <v>35.39</v>
      </c>
      <c r="AA3563" s="3">
        <f>Table1[[#This Row],[Order Total Number]]-Table1[[#This Row],[Total Number]]</f>
        <v>-1.1899999999999977</v>
      </c>
      <c r="AB3563">
        <f>VALUE(SUBSTITUTE(Table1[[#This Row],[Shipping Cost]],"$",""))</f>
        <v>1</v>
      </c>
      <c r="AC3563">
        <f>VALUE(SUBSTITUTE(Table1[[#This Row],[Discount $]],"$",""))</f>
        <v>2.54</v>
      </c>
      <c r="AD3563">
        <f>VALUE(SUBSTITUTE(Table1[[#This Row],[Retail Price]],"$",""))</f>
        <v>1.68</v>
      </c>
      <c r="AE3563" s="4">
        <f>(Table1[[#This Row],[Retail Price Number]]*Table1[[#This Row],[Order Quantity]])-Table1[[#This Row],[Discount $ Number]]+Table1[[#This Row],[Shipping Cost Number]]</f>
        <v>52.22</v>
      </c>
      <c r="AF3563">
        <f>Table1[[#This Row],[Retail Price Number]]*Table1[[#This Row],[Order Quantity]]-Table1[[#This Row],[Discount $ Number]]</f>
        <v>51.22</v>
      </c>
      <c r="AG3563">
        <f>(Table1[[#This Row],[Retail Price Number]]*Table1[[#This Row],[Order Quantity]])-Table1[[#This Row],[Discount $ Number]]-Table1[[#This Row],[Shipping Cost Number]]</f>
        <v>50.22</v>
      </c>
      <c r="AH3563">
        <f>Table1[[#This Row],[Retail Price Number]]*Table1[[#This Row],[Order Quantity]]</f>
        <v>53.76</v>
      </c>
      <c r="AI3563">
        <f>YEAR(Table1[[#This Row],[Order Date]])</f>
        <v>2016</v>
      </c>
    </row>
    <row r="3564" spans="1:35" x14ac:dyDescent="0.3">
      <c r="A3564" t="s">
        <v>286</v>
      </c>
      <c r="B3564" s="1">
        <v>42409</v>
      </c>
      <c r="C3564" t="s">
        <v>1310</v>
      </c>
      <c r="D3564" t="s">
        <v>240</v>
      </c>
      <c r="E3564" t="s">
        <v>27</v>
      </c>
      <c r="F3564" t="s">
        <v>28</v>
      </c>
      <c r="G3564" t="s">
        <v>77</v>
      </c>
      <c r="H3564" t="s">
        <v>241</v>
      </c>
      <c r="I3564" t="s">
        <v>31</v>
      </c>
      <c r="J3564" t="s">
        <v>896</v>
      </c>
      <c r="K3564" t="s">
        <v>94</v>
      </c>
      <c r="L3564" t="s">
        <v>34</v>
      </c>
      <c r="M3564" t="s">
        <v>35</v>
      </c>
      <c r="N3564" s="1">
        <v>42416</v>
      </c>
      <c r="O3564" t="s">
        <v>501</v>
      </c>
      <c r="P3564" s="3" t="s">
        <v>897</v>
      </c>
      <c r="Q3564" t="s">
        <v>898</v>
      </c>
      <c r="R3564">
        <v>25</v>
      </c>
      <c r="S3564" t="s">
        <v>4173</v>
      </c>
      <c r="T3564" s="2">
        <v>0.02</v>
      </c>
      <c r="U3564" t="s">
        <v>2531</v>
      </c>
      <c r="V3564" t="s">
        <v>9991</v>
      </c>
      <c r="W3564" t="s">
        <v>902</v>
      </c>
      <c r="X3564" t="s">
        <v>3822</v>
      </c>
      <c r="Y3564" s="3">
        <f>VALUE(SUBSTITUTE(Table1[[#This Row],[Order Total]],"$",""))</f>
        <v>217.12</v>
      </c>
      <c r="Z3564">
        <f>VALUE(SUBSTITUTE(Table1[[#This Row],[Total]],"$",""))</f>
        <v>231</v>
      </c>
      <c r="AA3564" s="3">
        <f>Table1[[#This Row],[Order Total Number]]-Table1[[#This Row],[Total Number]]</f>
        <v>-13.879999999999995</v>
      </c>
      <c r="AB3564">
        <f>VALUE(SUBSTITUTE(Table1[[#This Row],[Shipping Cost]],"$",""))</f>
        <v>13.89</v>
      </c>
      <c r="AC3564">
        <f>VALUE(SUBSTITUTE(Table1[[#This Row],[Discount $]],"$",""))</f>
        <v>2.48</v>
      </c>
      <c r="AD3564">
        <f>VALUE(SUBSTITUTE(Table1[[#This Row],[Retail Price]],"$",""))</f>
        <v>36.549999999999997</v>
      </c>
      <c r="AE3564" s="4">
        <f>(Table1[[#This Row],[Retail Price Number]]*Table1[[#This Row],[Order Quantity]])-Table1[[#This Row],[Discount $ Number]]+Table1[[#This Row],[Shipping Cost Number]]</f>
        <v>925.15999999999985</v>
      </c>
      <c r="AF3564">
        <f>Table1[[#This Row],[Retail Price Number]]*Table1[[#This Row],[Order Quantity]]-Table1[[#This Row],[Discount $ Number]]</f>
        <v>911.26999999999987</v>
      </c>
      <c r="AG3564">
        <f>(Table1[[#This Row],[Retail Price Number]]*Table1[[#This Row],[Order Quantity]])-Table1[[#This Row],[Discount $ Number]]-Table1[[#This Row],[Shipping Cost Number]]</f>
        <v>897.37999999999988</v>
      </c>
      <c r="AH3564">
        <f>Table1[[#This Row],[Retail Price Number]]*Table1[[#This Row],[Order Quantity]]</f>
        <v>913.74999999999989</v>
      </c>
      <c r="AI3564">
        <f>YEAR(Table1[[#This Row],[Order Date]])</f>
        <v>2016</v>
      </c>
    </row>
    <row r="3565" spans="1:35" x14ac:dyDescent="0.3">
      <c r="A3565" t="s">
        <v>286</v>
      </c>
      <c r="B3565" s="1">
        <v>42606</v>
      </c>
      <c r="C3565" t="s">
        <v>2192</v>
      </c>
      <c r="D3565" t="s">
        <v>365</v>
      </c>
      <c r="E3565" t="s">
        <v>46</v>
      </c>
      <c r="F3565" t="s">
        <v>47</v>
      </c>
      <c r="G3565" t="s">
        <v>134</v>
      </c>
      <c r="H3565" t="s">
        <v>48</v>
      </c>
      <c r="I3565" t="s">
        <v>31</v>
      </c>
      <c r="J3565" t="s">
        <v>896</v>
      </c>
      <c r="K3565" t="s">
        <v>33</v>
      </c>
      <c r="L3565" t="s">
        <v>392</v>
      </c>
      <c r="M3565" t="s">
        <v>393</v>
      </c>
      <c r="N3565" s="1">
        <v>42607</v>
      </c>
      <c r="O3565" t="s">
        <v>501</v>
      </c>
      <c r="P3565" s="3" t="s">
        <v>897</v>
      </c>
      <c r="Q3565" t="s">
        <v>898</v>
      </c>
      <c r="R3565">
        <v>44</v>
      </c>
      <c r="S3565" t="s">
        <v>4173</v>
      </c>
      <c r="T3565" s="2">
        <v>0.03</v>
      </c>
      <c r="U3565" t="s">
        <v>3096</v>
      </c>
      <c r="V3565" t="s">
        <v>10019</v>
      </c>
      <c r="W3565" t="s">
        <v>902</v>
      </c>
      <c r="X3565" t="s">
        <v>3822</v>
      </c>
      <c r="Y3565" s="3">
        <f>VALUE(SUBSTITUTE(Table1[[#This Row],[Order Total]],"$",""))</f>
        <v>217.11</v>
      </c>
      <c r="Z3565">
        <f>VALUE(SUBSTITUTE(Table1[[#This Row],[Total]],"$",""))</f>
        <v>231</v>
      </c>
      <c r="AA3565" s="3">
        <f>Table1[[#This Row],[Order Total Number]]-Table1[[#This Row],[Total Number]]</f>
        <v>-13.889999999999986</v>
      </c>
      <c r="AB3565">
        <f>VALUE(SUBSTITUTE(Table1[[#This Row],[Shipping Cost]],"$",""))</f>
        <v>13.89</v>
      </c>
      <c r="AC3565">
        <f>VALUE(SUBSTITUTE(Table1[[#This Row],[Discount $]],"$",""))</f>
        <v>2.19</v>
      </c>
      <c r="AD3565">
        <f>VALUE(SUBSTITUTE(Table1[[#This Row],[Retail Price]],"$",""))</f>
        <v>36.549999999999997</v>
      </c>
      <c r="AE3565" s="4">
        <f>(Table1[[#This Row],[Retail Price Number]]*Table1[[#This Row],[Order Quantity]])-Table1[[#This Row],[Discount $ Number]]+Table1[[#This Row],[Shipping Cost Number]]</f>
        <v>1619.8999999999999</v>
      </c>
      <c r="AF3565">
        <f>Table1[[#This Row],[Retail Price Number]]*Table1[[#This Row],[Order Quantity]]-Table1[[#This Row],[Discount $ Number]]</f>
        <v>1606.0099999999998</v>
      </c>
      <c r="AG3565">
        <f>(Table1[[#This Row],[Retail Price Number]]*Table1[[#This Row],[Order Quantity]])-Table1[[#This Row],[Discount $ Number]]-Table1[[#This Row],[Shipping Cost Number]]</f>
        <v>1592.1199999999997</v>
      </c>
      <c r="AH3565">
        <f>Table1[[#This Row],[Retail Price Number]]*Table1[[#This Row],[Order Quantity]]</f>
        <v>1608.1999999999998</v>
      </c>
      <c r="AI3565">
        <f>YEAR(Table1[[#This Row],[Order Date]])</f>
        <v>2016</v>
      </c>
    </row>
    <row r="3566" spans="1:35" x14ac:dyDescent="0.3">
      <c r="A3566" t="s">
        <v>286</v>
      </c>
      <c r="B3566" s="1">
        <v>42408</v>
      </c>
      <c r="C3566" t="s">
        <v>4619</v>
      </c>
      <c r="D3566" t="s">
        <v>365</v>
      </c>
      <c r="E3566" t="s">
        <v>46</v>
      </c>
      <c r="F3566" t="s">
        <v>47</v>
      </c>
      <c r="G3566" t="s">
        <v>91</v>
      </c>
      <c r="H3566" t="s">
        <v>48</v>
      </c>
      <c r="I3566" t="s">
        <v>196</v>
      </c>
      <c r="J3566" t="s">
        <v>4088</v>
      </c>
      <c r="K3566" t="s">
        <v>94</v>
      </c>
      <c r="L3566" t="s">
        <v>95</v>
      </c>
      <c r="M3566" t="s">
        <v>35</v>
      </c>
      <c r="N3566" s="1">
        <v>42409</v>
      </c>
      <c r="O3566" t="s">
        <v>84</v>
      </c>
      <c r="P3566" s="3" t="s">
        <v>4089</v>
      </c>
      <c r="Q3566" t="s">
        <v>4090</v>
      </c>
      <c r="R3566">
        <v>38</v>
      </c>
      <c r="S3566" t="s">
        <v>4173</v>
      </c>
      <c r="T3566" s="2">
        <v>0</v>
      </c>
      <c r="U3566" t="s">
        <v>3096</v>
      </c>
      <c r="V3566" t="s">
        <v>10019</v>
      </c>
      <c r="W3566" t="s">
        <v>123</v>
      </c>
      <c r="X3566" t="s">
        <v>3822</v>
      </c>
      <c r="Y3566" s="3">
        <f>VALUE(SUBSTITUTE(Table1[[#This Row],[Order Total]],"$",""))</f>
        <v>217.11</v>
      </c>
      <c r="Z3566">
        <f>VALUE(SUBSTITUTE(Table1[[#This Row],[Total]],"$",""))</f>
        <v>231</v>
      </c>
      <c r="AA3566" s="3">
        <f>Table1[[#This Row],[Order Total Number]]-Table1[[#This Row],[Total Number]]</f>
        <v>-13.889999999999986</v>
      </c>
      <c r="AB3566">
        <f>VALUE(SUBSTITUTE(Table1[[#This Row],[Shipping Cost]],"$",""))</f>
        <v>2.25</v>
      </c>
      <c r="AC3566">
        <f>VALUE(SUBSTITUTE(Table1[[#This Row],[Discount $]],"$",""))</f>
        <v>2.19</v>
      </c>
      <c r="AD3566">
        <f>VALUE(SUBSTITUTE(Table1[[#This Row],[Retail Price]],"$",""))</f>
        <v>9.11</v>
      </c>
      <c r="AE3566" s="4">
        <f>(Table1[[#This Row],[Retail Price Number]]*Table1[[#This Row],[Order Quantity]])-Table1[[#This Row],[Discount $ Number]]+Table1[[#This Row],[Shipping Cost Number]]</f>
        <v>346.23999999999995</v>
      </c>
      <c r="AF3566">
        <f>Table1[[#This Row],[Retail Price Number]]*Table1[[#This Row],[Order Quantity]]-Table1[[#This Row],[Discount $ Number]]</f>
        <v>343.98999999999995</v>
      </c>
      <c r="AG3566">
        <f>(Table1[[#This Row],[Retail Price Number]]*Table1[[#This Row],[Order Quantity]])-Table1[[#This Row],[Discount $ Number]]-Table1[[#This Row],[Shipping Cost Number]]</f>
        <v>341.73999999999995</v>
      </c>
      <c r="AH3566">
        <f>Table1[[#This Row],[Retail Price Number]]*Table1[[#This Row],[Order Quantity]]</f>
        <v>346.17999999999995</v>
      </c>
      <c r="AI3566">
        <f>YEAR(Table1[[#This Row],[Order Date]])</f>
        <v>2016</v>
      </c>
    </row>
    <row r="3567" spans="1:35" x14ac:dyDescent="0.3">
      <c r="A3567" t="s">
        <v>286</v>
      </c>
      <c r="B3567" s="1">
        <v>42369</v>
      </c>
      <c r="C3567" t="s">
        <v>866</v>
      </c>
      <c r="D3567" t="s">
        <v>867</v>
      </c>
      <c r="E3567" t="s">
        <v>27</v>
      </c>
      <c r="F3567" t="s">
        <v>28</v>
      </c>
      <c r="G3567" t="s">
        <v>91</v>
      </c>
      <c r="H3567" t="s">
        <v>289</v>
      </c>
      <c r="I3567" t="s">
        <v>31</v>
      </c>
      <c r="J3567" t="s">
        <v>896</v>
      </c>
      <c r="K3567" t="s">
        <v>33</v>
      </c>
      <c r="L3567" t="s">
        <v>34</v>
      </c>
      <c r="M3567" t="s">
        <v>35</v>
      </c>
      <c r="N3567" s="1">
        <v>42370</v>
      </c>
      <c r="O3567" t="s">
        <v>501</v>
      </c>
      <c r="P3567" s="3" t="s">
        <v>897</v>
      </c>
      <c r="Q3567" t="s">
        <v>898</v>
      </c>
      <c r="R3567">
        <v>37</v>
      </c>
      <c r="S3567" t="s">
        <v>4173</v>
      </c>
      <c r="T3567" s="2">
        <v>0.1</v>
      </c>
      <c r="U3567" t="s">
        <v>3096</v>
      </c>
      <c r="V3567" t="s">
        <v>10019</v>
      </c>
      <c r="W3567" t="s">
        <v>902</v>
      </c>
      <c r="X3567" t="s">
        <v>3822</v>
      </c>
      <c r="Y3567" s="3">
        <f>VALUE(SUBSTITUTE(Table1[[#This Row],[Order Total]],"$",""))</f>
        <v>217.11</v>
      </c>
      <c r="Z3567">
        <f>VALUE(SUBSTITUTE(Table1[[#This Row],[Total]],"$",""))</f>
        <v>231</v>
      </c>
      <c r="AA3567" s="3">
        <f>Table1[[#This Row],[Order Total Number]]-Table1[[#This Row],[Total Number]]</f>
        <v>-13.889999999999986</v>
      </c>
      <c r="AB3567">
        <f>VALUE(SUBSTITUTE(Table1[[#This Row],[Shipping Cost]],"$",""))</f>
        <v>13.89</v>
      </c>
      <c r="AC3567">
        <f>VALUE(SUBSTITUTE(Table1[[#This Row],[Discount $]],"$",""))</f>
        <v>2.19</v>
      </c>
      <c r="AD3567">
        <f>VALUE(SUBSTITUTE(Table1[[#This Row],[Retail Price]],"$",""))</f>
        <v>36.549999999999997</v>
      </c>
      <c r="AE3567" s="4">
        <f>(Table1[[#This Row],[Retail Price Number]]*Table1[[#This Row],[Order Quantity]])-Table1[[#This Row],[Discount $ Number]]+Table1[[#This Row],[Shipping Cost Number]]</f>
        <v>1364.05</v>
      </c>
      <c r="AF3567">
        <f>Table1[[#This Row],[Retail Price Number]]*Table1[[#This Row],[Order Quantity]]-Table1[[#This Row],[Discount $ Number]]</f>
        <v>1350.1599999999999</v>
      </c>
      <c r="AG3567">
        <f>(Table1[[#This Row],[Retail Price Number]]*Table1[[#This Row],[Order Quantity]])-Table1[[#This Row],[Discount $ Number]]-Table1[[#This Row],[Shipping Cost Number]]</f>
        <v>1336.2699999999998</v>
      </c>
      <c r="AH3567">
        <f>Table1[[#This Row],[Retail Price Number]]*Table1[[#This Row],[Order Quantity]]</f>
        <v>1352.35</v>
      </c>
      <c r="AI3567">
        <f>YEAR(Table1[[#This Row],[Order Date]])</f>
        <v>2015</v>
      </c>
    </row>
    <row r="3568" spans="1:35" x14ac:dyDescent="0.3">
      <c r="A3568" t="s">
        <v>286</v>
      </c>
      <c r="B3568" s="1">
        <v>42473</v>
      </c>
      <c r="C3568" t="s">
        <v>958</v>
      </c>
      <c r="D3568" t="s">
        <v>162</v>
      </c>
      <c r="E3568" t="s">
        <v>46</v>
      </c>
      <c r="F3568" t="s">
        <v>47</v>
      </c>
      <c r="G3568" t="s">
        <v>29</v>
      </c>
      <c r="H3568" t="s">
        <v>107</v>
      </c>
      <c r="I3568" t="s">
        <v>92</v>
      </c>
      <c r="J3568" t="s">
        <v>896</v>
      </c>
      <c r="K3568" t="s">
        <v>94</v>
      </c>
      <c r="L3568" t="s">
        <v>95</v>
      </c>
      <c r="M3568" t="s">
        <v>35</v>
      </c>
      <c r="N3568" s="1">
        <v>42475</v>
      </c>
      <c r="O3568" t="s">
        <v>501</v>
      </c>
      <c r="P3568" s="3" t="s">
        <v>897</v>
      </c>
      <c r="Q3568" t="s">
        <v>898</v>
      </c>
      <c r="R3568">
        <v>17</v>
      </c>
      <c r="S3568" t="s">
        <v>4173</v>
      </c>
      <c r="T3568" s="2">
        <v>0.03</v>
      </c>
      <c r="U3568" t="s">
        <v>3096</v>
      </c>
      <c r="V3568" t="s">
        <v>10019</v>
      </c>
      <c r="W3568" t="s">
        <v>902</v>
      </c>
      <c r="X3568" t="s">
        <v>3822</v>
      </c>
      <c r="Y3568" s="3">
        <f>VALUE(SUBSTITUTE(Table1[[#This Row],[Order Total]],"$",""))</f>
        <v>217.11</v>
      </c>
      <c r="Z3568">
        <f>VALUE(SUBSTITUTE(Table1[[#This Row],[Total]],"$",""))</f>
        <v>231</v>
      </c>
      <c r="AA3568" s="3">
        <f>Table1[[#This Row],[Order Total Number]]-Table1[[#This Row],[Total Number]]</f>
        <v>-13.889999999999986</v>
      </c>
      <c r="AB3568">
        <f>VALUE(SUBSTITUTE(Table1[[#This Row],[Shipping Cost]],"$",""))</f>
        <v>13.89</v>
      </c>
      <c r="AC3568">
        <f>VALUE(SUBSTITUTE(Table1[[#This Row],[Discount $]],"$",""))</f>
        <v>2.19</v>
      </c>
      <c r="AD3568">
        <f>VALUE(SUBSTITUTE(Table1[[#This Row],[Retail Price]],"$",""))</f>
        <v>36.549999999999997</v>
      </c>
      <c r="AE3568" s="4">
        <f>(Table1[[#This Row],[Retail Price Number]]*Table1[[#This Row],[Order Quantity]])-Table1[[#This Row],[Discount $ Number]]+Table1[[#This Row],[Shipping Cost Number]]</f>
        <v>633.04999999999984</v>
      </c>
      <c r="AF3568">
        <f>Table1[[#This Row],[Retail Price Number]]*Table1[[#This Row],[Order Quantity]]-Table1[[#This Row],[Discount $ Number]]</f>
        <v>619.15999999999985</v>
      </c>
      <c r="AG3568">
        <f>(Table1[[#This Row],[Retail Price Number]]*Table1[[#This Row],[Order Quantity]])-Table1[[#This Row],[Discount $ Number]]-Table1[[#This Row],[Shipping Cost Number]]</f>
        <v>605.26999999999987</v>
      </c>
      <c r="AH3568">
        <f>Table1[[#This Row],[Retail Price Number]]*Table1[[#This Row],[Order Quantity]]</f>
        <v>621.34999999999991</v>
      </c>
      <c r="AI3568">
        <f>YEAR(Table1[[#This Row],[Order Date]])</f>
        <v>2016</v>
      </c>
    </row>
    <row r="3569" spans="1:35" x14ac:dyDescent="0.3">
      <c r="A3569" t="s">
        <v>286</v>
      </c>
      <c r="B3569" s="1">
        <v>42600</v>
      </c>
      <c r="C3569" t="s">
        <v>3431</v>
      </c>
      <c r="D3569" t="s">
        <v>240</v>
      </c>
      <c r="E3569" t="s">
        <v>27</v>
      </c>
      <c r="F3569" t="s">
        <v>28</v>
      </c>
      <c r="G3569" t="s">
        <v>134</v>
      </c>
      <c r="H3569" t="s">
        <v>241</v>
      </c>
      <c r="I3569" t="s">
        <v>63</v>
      </c>
      <c r="J3569" t="s">
        <v>896</v>
      </c>
      <c r="K3569" t="s">
        <v>94</v>
      </c>
      <c r="L3569" t="s">
        <v>95</v>
      </c>
      <c r="M3569" t="s">
        <v>35</v>
      </c>
      <c r="N3569" s="1">
        <v>42602</v>
      </c>
      <c r="O3569" t="s">
        <v>501</v>
      </c>
      <c r="P3569" s="3" t="s">
        <v>897</v>
      </c>
      <c r="Q3569" t="s">
        <v>898</v>
      </c>
      <c r="R3569">
        <v>47</v>
      </c>
      <c r="S3569" t="s">
        <v>5385</v>
      </c>
      <c r="T3569" s="2">
        <v>7.0000000000000007E-2</v>
      </c>
      <c r="U3569" t="s">
        <v>266</v>
      </c>
      <c r="V3569" t="s">
        <v>10019</v>
      </c>
      <c r="W3569" t="s">
        <v>902</v>
      </c>
      <c r="X3569" t="s">
        <v>3822</v>
      </c>
      <c r="Y3569" s="3">
        <f>VALUE(SUBSTITUTE(Table1[[#This Row],[Order Total]],"$",""))</f>
        <v>217.11</v>
      </c>
      <c r="Z3569">
        <f>VALUE(SUBSTITUTE(Table1[[#This Row],[Total]],"$",""))</f>
        <v>231</v>
      </c>
      <c r="AA3569" s="3">
        <f>Table1[[#This Row],[Order Total Number]]-Table1[[#This Row],[Total Number]]</f>
        <v>-13.889999999999986</v>
      </c>
      <c r="AB3569">
        <f>VALUE(SUBSTITUTE(Table1[[#This Row],[Shipping Cost]],"$",""))</f>
        <v>13.89</v>
      </c>
      <c r="AC3569">
        <f>VALUE(SUBSTITUTE(Table1[[#This Row],[Discount $]],"$",""))</f>
        <v>2.74</v>
      </c>
      <c r="AD3569">
        <f>VALUE(SUBSTITUTE(Table1[[#This Row],[Retail Price]],"$",""))</f>
        <v>36.549999999999997</v>
      </c>
      <c r="AE3569" s="4">
        <f>(Table1[[#This Row],[Retail Price Number]]*Table1[[#This Row],[Order Quantity]])-Table1[[#This Row],[Discount $ Number]]+Table1[[#This Row],[Shipping Cost Number]]</f>
        <v>1729</v>
      </c>
      <c r="AF3569">
        <f>Table1[[#This Row],[Retail Price Number]]*Table1[[#This Row],[Order Quantity]]-Table1[[#This Row],[Discount $ Number]]</f>
        <v>1715.11</v>
      </c>
      <c r="AG3569">
        <f>(Table1[[#This Row],[Retail Price Number]]*Table1[[#This Row],[Order Quantity]])-Table1[[#This Row],[Discount $ Number]]-Table1[[#This Row],[Shipping Cost Number]]</f>
        <v>1701.2199999999998</v>
      </c>
      <c r="AH3569">
        <f>Table1[[#This Row],[Retail Price Number]]*Table1[[#This Row],[Order Quantity]]</f>
        <v>1717.85</v>
      </c>
      <c r="AI3569">
        <f>YEAR(Table1[[#This Row],[Order Date]])</f>
        <v>2016</v>
      </c>
    </row>
    <row r="3570" spans="1:35" x14ac:dyDescent="0.3">
      <c r="A3570" t="s">
        <v>5699</v>
      </c>
      <c r="B3570" s="1">
        <v>42634</v>
      </c>
      <c r="C3570" t="s">
        <v>650</v>
      </c>
      <c r="D3570" t="s">
        <v>204</v>
      </c>
      <c r="E3570" t="s">
        <v>27</v>
      </c>
      <c r="F3570" t="s">
        <v>28</v>
      </c>
      <c r="G3570" t="s">
        <v>91</v>
      </c>
      <c r="H3570" t="s">
        <v>205</v>
      </c>
      <c r="I3570" t="s">
        <v>121</v>
      </c>
      <c r="J3570" t="s">
        <v>4068</v>
      </c>
      <c r="K3570" t="s">
        <v>33</v>
      </c>
      <c r="L3570" t="s">
        <v>34</v>
      </c>
      <c r="M3570" t="s">
        <v>35</v>
      </c>
      <c r="N3570" s="1">
        <v>42634</v>
      </c>
      <c r="O3570" t="s">
        <v>2512</v>
      </c>
      <c r="P3570" s="3" t="s">
        <v>2119</v>
      </c>
      <c r="Q3570" t="s">
        <v>428</v>
      </c>
      <c r="R3570">
        <v>27</v>
      </c>
      <c r="S3570" t="s">
        <v>3518</v>
      </c>
      <c r="T3570" s="2">
        <v>0.1</v>
      </c>
      <c r="U3570" t="s">
        <v>5700</v>
      </c>
      <c r="V3570" t="s">
        <v>5701</v>
      </c>
      <c r="W3570" t="s">
        <v>4072</v>
      </c>
      <c r="X3570" t="s">
        <v>5702</v>
      </c>
      <c r="Y3570" s="3">
        <f>VALUE(SUBSTITUTE(Table1[[#This Row],[Order Total]],"$",""))</f>
        <v>183.08</v>
      </c>
      <c r="Z3570">
        <f>VALUE(SUBSTITUTE(Table1[[#This Row],[Total]],"$",""))</f>
        <v>186.05</v>
      </c>
      <c r="AA3570" s="3">
        <f>Table1[[#This Row],[Order Total Number]]-Table1[[#This Row],[Total Number]]</f>
        <v>-2.9699999999999989</v>
      </c>
      <c r="AB3570">
        <f>VALUE(SUBSTITUTE(Table1[[#This Row],[Shipping Cost]],"$",""))</f>
        <v>2.97</v>
      </c>
      <c r="AC3570">
        <f>VALUE(SUBSTITUTE(Table1[[#This Row],[Discount $]],"$",""))</f>
        <v>15.92</v>
      </c>
      <c r="AD3570">
        <f>VALUE(SUBSTITUTE(Table1[[#This Row],[Retail Price]],"$",""))</f>
        <v>3.98</v>
      </c>
      <c r="AE3570" s="4">
        <f>(Table1[[#This Row],[Retail Price Number]]*Table1[[#This Row],[Order Quantity]])-Table1[[#This Row],[Discount $ Number]]+Table1[[#This Row],[Shipping Cost Number]]</f>
        <v>94.509999999999991</v>
      </c>
      <c r="AF3570">
        <f>Table1[[#This Row],[Retail Price Number]]*Table1[[#This Row],[Order Quantity]]-Table1[[#This Row],[Discount $ Number]]</f>
        <v>91.539999999999992</v>
      </c>
      <c r="AG3570">
        <f>(Table1[[#This Row],[Retail Price Number]]*Table1[[#This Row],[Order Quantity]])-Table1[[#This Row],[Discount $ Number]]-Table1[[#This Row],[Shipping Cost Number]]</f>
        <v>88.57</v>
      </c>
      <c r="AH3570">
        <f>Table1[[#This Row],[Retail Price Number]]*Table1[[#This Row],[Order Quantity]]</f>
        <v>107.46</v>
      </c>
      <c r="AI3570">
        <f>YEAR(Table1[[#This Row],[Order Date]])</f>
        <v>2016</v>
      </c>
    </row>
    <row r="3571" spans="1:35" x14ac:dyDescent="0.3">
      <c r="A3571" t="s">
        <v>5699</v>
      </c>
      <c r="B3571" s="1">
        <v>42292</v>
      </c>
      <c r="C3571" t="s">
        <v>1387</v>
      </c>
      <c r="D3571" t="s">
        <v>174</v>
      </c>
      <c r="E3571" t="s">
        <v>27</v>
      </c>
      <c r="F3571" t="s">
        <v>28</v>
      </c>
      <c r="G3571" t="s">
        <v>134</v>
      </c>
      <c r="H3571" t="s">
        <v>78</v>
      </c>
      <c r="I3571" t="s">
        <v>121</v>
      </c>
      <c r="J3571" t="s">
        <v>423</v>
      </c>
      <c r="K3571" t="s">
        <v>94</v>
      </c>
      <c r="L3571" t="s">
        <v>34</v>
      </c>
      <c r="M3571" t="s">
        <v>35</v>
      </c>
      <c r="N3571" s="1">
        <v>42292</v>
      </c>
      <c r="O3571" t="s">
        <v>424</v>
      </c>
      <c r="P3571" s="3" t="s">
        <v>356</v>
      </c>
      <c r="Q3571" t="s">
        <v>341</v>
      </c>
      <c r="R3571">
        <v>32</v>
      </c>
      <c r="S3571" t="s">
        <v>4432</v>
      </c>
      <c r="T3571" s="2">
        <v>0.1</v>
      </c>
      <c r="U3571" t="s">
        <v>86</v>
      </c>
      <c r="V3571" t="s">
        <v>4433</v>
      </c>
      <c r="W3571" t="s">
        <v>428</v>
      </c>
      <c r="X3571" t="s">
        <v>4434</v>
      </c>
      <c r="Y3571" s="3">
        <f>VALUE(SUBSTITUTE(Table1[[#This Row],[Order Total]],"$",""))</f>
        <v>103.37</v>
      </c>
      <c r="Z3571">
        <f>VALUE(SUBSTITUTE(Table1[[#This Row],[Total]],"$",""))</f>
        <v>104.39</v>
      </c>
      <c r="AA3571" s="3">
        <f>Table1[[#This Row],[Order Total Number]]-Table1[[#This Row],[Total Number]]</f>
        <v>-1.019999999999996</v>
      </c>
      <c r="AB3571">
        <f>VALUE(SUBSTITUTE(Table1[[#This Row],[Shipping Cost]],"$",""))</f>
        <v>1.39</v>
      </c>
      <c r="AC3571">
        <f>VALUE(SUBSTITUTE(Table1[[#This Row],[Discount $]],"$",""))</f>
        <v>7.78</v>
      </c>
      <c r="AD3571">
        <f>VALUE(SUBSTITUTE(Table1[[#This Row],[Retail Price]],"$",""))</f>
        <v>5.68</v>
      </c>
      <c r="AE3571" s="4">
        <f>(Table1[[#This Row],[Retail Price Number]]*Table1[[#This Row],[Order Quantity]])-Table1[[#This Row],[Discount $ Number]]+Table1[[#This Row],[Shipping Cost Number]]</f>
        <v>175.36999999999998</v>
      </c>
      <c r="AF3571">
        <f>Table1[[#This Row],[Retail Price Number]]*Table1[[#This Row],[Order Quantity]]-Table1[[#This Row],[Discount $ Number]]</f>
        <v>173.98</v>
      </c>
      <c r="AG3571">
        <f>(Table1[[#This Row],[Retail Price Number]]*Table1[[#This Row],[Order Quantity]])-Table1[[#This Row],[Discount $ Number]]-Table1[[#This Row],[Shipping Cost Number]]</f>
        <v>172.59</v>
      </c>
      <c r="AH3571">
        <f>Table1[[#This Row],[Retail Price Number]]*Table1[[#This Row],[Order Quantity]]</f>
        <v>181.76</v>
      </c>
      <c r="AI3571">
        <f>YEAR(Table1[[#This Row],[Order Date]])</f>
        <v>2015</v>
      </c>
    </row>
    <row r="3572" spans="1:35" x14ac:dyDescent="0.3">
      <c r="A3572" t="s">
        <v>5699</v>
      </c>
      <c r="B3572" s="1">
        <v>42414</v>
      </c>
      <c r="C3572" t="s">
        <v>251</v>
      </c>
      <c r="D3572" t="s">
        <v>252</v>
      </c>
      <c r="E3572" t="s">
        <v>27</v>
      </c>
      <c r="F3572" t="s">
        <v>28</v>
      </c>
      <c r="G3572" t="s">
        <v>77</v>
      </c>
      <c r="H3572" t="s">
        <v>62</v>
      </c>
      <c r="I3572" t="s">
        <v>31</v>
      </c>
      <c r="J3572" t="s">
        <v>552</v>
      </c>
      <c r="K3572" t="s">
        <v>94</v>
      </c>
      <c r="L3572" t="s">
        <v>95</v>
      </c>
      <c r="M3572" t="s">
        <v>35</v>
      </c>
      <c r="N3572" s="1">
        <v>42416</v>
      </c>
      <c r="O3572" t="s">
        <v>553</v>
      </c>
      <c r="P3572" s="3" t="s">
        <v>554</v>
      </c>
      <c r="Q3572" t="s">
        <v>555</v>
      </c>
      <c r="R3572">
        <v>28</v>
      </c>
      <c r="S3572" t="s">
        <v>11079</v>
      </c>
      <c r="T3572" s="2">
        <v>0.04</v>
      </c>
      <c r="U3572" t="s">
        <v>980</v>
      </c>
      <c r="V3572" t="s">
        <v>2692</v>
      </c>
      <c r="W3572" t="s">
        <v>559</v>
      </c>
      <c r="X3572" t="s">
        <v>2693</v>
      </c>
      <c r="Y3572" s="3">
        <f>VALUE(SUBSTITUTE(Table1[[#This Row],[Order Total]],"$",""))</f>
        <v>430.25</v>
      </c>
      <c r="Z3572">
        <f>VALUE(SUBSTITUTE(Table1[[#This Row],[Total]],"$",""))</f>
        <v>435.07</v>
      </c>
      <c r="AA3572" s="3">
        <f>Table1[[#This Row],[Order Total Number]]-Table1[[#This Row],[Total Number]]</f>
        <v>-4.8199999999999932</v>
      </c>
      <c r="AB3572">
        <f>VALUE(SUBSTITUTE(Table1[[#This Row],[Shipping Cost]],"$",""))</f>
        <v>8.23</v>
      </c>
      <c r="AC3572">
        <f>VALUE(SUBSTITUTE(Table1[[#This Row],[Discount $]],"$",""))</f>
        <v>42.55</v>
      </c>
      <c r="AD3572">
        <f>VALUE(SUBSTITUTE(Table1[[#This Row],[Retail Price]],"$",""))</f>
        <v>27.18</v>
      </c>
      <c r="AE3572" s="4">
        <f>(Table1[[#This Row],[Retail Price Number]]*Table1[[#This Row],[Order Quantity]])-Table1[[#This Row],[Discount $ Number]]+Table1[[#This Row],[Shipping Cost Number]]</f>
        <v>726.72</v>
      </c>
      <c r="AF3572">
        <f>Table1[[#This Row],[Retail Price Number]]*Table1[[#This Row],[Order Quantity]]-Table1[[#This Row],[Discount $ Number]]</f>
        <v>718.49</v>
      </c>
      <c r="AG3572">
        <f>(Table1[[#This Row],[Retail Price Number]]*Table1[[#This Row],[Order Quantity]])-Table1[[#This Row],[Discount $ Number]]-Table1[[#This Row],[Shipping Cost Number]]</f>
        <v>710.26</v>
      </c>
      <c r="AH3572">
        <f>Table1[[#This Row],[Retail Price Number]]*Table1[[#This Row],[Order Quantity]]</f>
        <v>761.04</v>
      </c>
      <c r="AI3572">
        <f>YEAR(Table1[[#This Row],[Order Date]])</f>
        <v>2016</v>
      </c>
    </row>
    <row r="3573" spans="1:35" x14ac:dyDescent="0.3">
      <c r="A3573" t="s">
        <v>5699</v>
      </c>
      <c r="B3573" s="1">
        <v>42604</v>
      </c>
      <c r="C3573" t="s">
        <v>420</v>
      </c>
      <c r="D3573" t="s">
        <v>421</v>
      </c>
      <c r="E3573" t="s">
        <v>27</v>
      </c>
      <c r="F3573" t="s">
        <v>28</v>
      </c>
      <c r="G3573" t="s">
        <v>91</v>
      </c>
      <c r="H3573" t="s">
        <v>422</v>
      </c>
      <c r="I3573" t="s">
        <v>63</v>
      </c>
      <c r="J3573" t="s">
        <v>2510</v>
      </c>
      <c r="K3573" t="s">
        <v>94</v>
      </c>
      <c r="L3573" t="s">
        <v>34</v>
      </c>
      <c r="M3573" t="s">
        <v>35</v>
      </c>
      <c r="N3573" s="1">
        <v>42605</v>
      </c>
      <c r="O3573" t="s">
        <v>2475</v>
      </c>
      <c r="P3573" s="3" t="s">
        <v>2511</v>
      </c>
      <c r="Q3573" t="s">
        <v>2512</v>
      </c>
      <c r="R3573">
        <v>32</v>
      </c>
      <c r="S3573" t="s">
        <v>3026</v>
      </c>
      <c r="T3573" s="2">
        <v>0.1</v>
      </c>
      <c r="U3573" t="s">
        <v>2184</v>
      </c>
      <c r="V3573" t="s">
        <v>3028</v>
      </c>
      <c r="W3573" t="s">
        <v>2516</v>
      </c>
      <c r="X3573" t="s">
        <v>3029</v>
      </c>
      <c r="Y3573" s="3">
        <f>VALUE(SUBSTITUTE(Table1[[#This Row],[Order Total]],"$",""))</f>
        <v>185.93</v>
      </c>
      <c r="Z3573">
        <f>VALUE(SUBSTITUTE(Table1[[#This Row],[Total]],"$",""))</f>
        <v>186.81</v>
      </c>
      <c r="AA3573" s="3">
        <f>Table1[[#This Row],[Order Total Number]]-Table1[[#This Row],[Total Number]]</f>
        <v>-0.87999999999999545</v>
      </c>
      <c r="AB3573">
        <f>VALUE(SUBSTITUTE(Table1[[#This Row],[Shipping Cost]],"$",""))</f>
        <v>1.22</v>
      </c>
      <c r="AC3573">
        <f>VALUE(SUBSTITUTE(Table1[[#This Row],[Discount $]],"$",""))</f>
        <v>15.99</v>
      </c>
      <c r="AD3573">
        <f>VALUE(SUBSTITUTE(Table1[[#This Row],[Retail Price]],"$",""))</f>
        <v>6.47</v>
      </c>
      <c r="AE3573" s="4">
        <f>(Table1[[#This Row],[Retail Price Number]]*Table1[[#This Row],[Order Quantity]])-Table1[[#This Row],[Discount $ Number]]+Table1[[#This Row],[Shipping Cost Number]]</f>
        <v>192.26999999999998</v>
      </c>
      <c r="AF3573">
        <f>Table1[[#This Row],[Retail Price Number]]*Table1[[#This Row],[Order Quantity]]-Table1[[#This Row],[Discount $ Number]]</f>
        <v>191.04999999999998</v>
      </c>
      <c r="AG3573">
        <f>(Table1[[#This Row],[Retail Price Number]]*Table1[[#This Row],[Order Quantity]])-Table1[[#This Row],[Discount $ Number]]-Table1[[#This Row],[Shipping Cost Number]]</f>
        <v>189.82999999999998</v>
      </c>
      <c r="AH3573">
        <f>Table1[[#This Row],[Retail Price Number]]*Table1[[#This Row],[Order Quantity]]</f>
        <v>207.04</v>
      </c>
      <c r="AI3573">
        <f>YEAR(Table1[[#This Row],[Order Date]])</f>
        <v>2016</v>
      </c>
    </row>
    <row r="3574" spans="1:35" x14ac:dyDescent="0.3">
      <c r="A3574" t="s">
        <v>8290</v>
      </c>
      <c r="B3574" s="1">
        <v>42308</v>
      </c>
      <c r="C3574" t="s">
        <v>1887</v>
      </c>
      <c r="D3574" t="s">
        <v>1503</v>
      </c>
      <c r="E3574" t="s">
        <v>27</v>
      </c>
      <c r="F3574" t="s">
        <v>28</v>
      </c>
      <c r="G3574" t="s">
        <v>91</v>
      </c>
      <c r="H3574" t="s">
        <v>289</v>
      </c>
      <c r="I3574" t="s">
        <v>121</v>
      </c>
      <c r="J3574" t="s">
        <v>507</v>
      </c>
      <c r="K3574" t="s">
        <v>94</v>
      </c>
      <c r="L3574" t="s">
        <v>34</v>
      </c>
      <c r="M3574" t="s">
        <v>35</v>
      </c>
      <c r="N3574" s="1">
        <v>42311</v>
      </c>
      <c r="O3574" t="s">
        <v>508</v>
      </c>
      <c r="P3574" s="3" t="s">
        <v>509</v>
      </c>
      <c r="Q3574" t="s">
        <v>510</v>
      </c>
      <c r="R3574">
        <v>13</v>
      </c>
      <c r="S3574" t="s">
        <v>8291</v>
      </c>
      <c r="T3574" s="2">
        <v>0.06</v>
      </c>
      <c r="U3574" t="s">
        <v>374</v>
      </c>
      <c r="V3574" t="s">
        <v>8292</v>
      </c>
      <c r="W3574" t="s">
        <v>514</v>
      </c>
      <c r="X3574" t="s">
        <v>8293</v>
      </c>
      <c r="Y3574" s="3">
        <f>VALUE(SUBSTITUTE(Table1[[#This Row],[Order Total]],"$",""))</f>
        <v>268.02999999999997</v>
      </c>
      <c r="Z3574">
        <f>VALUE(SUBSTITUTE(Table1[[#This Row],[Total]],"$",""))</f>
        <v>273.02999999999997</v>
      </c>
      <c r="AA3574" s="3">
        <f>Table1[[#This Row],[Order Total Number]]-Table1[[#This Row],[Total Number]]</f>
        <v>-5</v>
      </c>
      <c r="AB3574">
        <f>VALUE(SUBSTITUTE(Table1[[#This Row],[Shipping Cost]],"$",""))</f>
        <v>4.68</v>
      </c>
      <c r="AC3574">
        <f>VALUE(SUBSTITUTE(Table1[[#This Row],[Discount $]],"$",""))</f>
        <v>4.79</v>
      </c>
      <c r="AD3574">
        <f>VALUE(SUBSTITUTE(Table1[[#This Row],[Retail Price]],"$",""))</f>
        <v>10.23</v>
      </c>
      <c r="AE3574" s="4">
        <f>(Table1[[#This Row],[Retail Price Number]]*Table1[[#This Row],[Order Quantity]])-Table1[[#This Row],[Discount $ Number]]+Table1[[#This Row],[Shipping Cost Number]]</f>
        <v>132.88000000000002</v>
      </c>
      <c r="AF3574">
        <f>Table1[[#This Row],[Retail Price Number]]*Table1[[#This Row],[Order Quantity]]-Table1[[#This Row],[Discount $ Number]]</f>
        <v>128.20000000000002</v>
      </c>
      <c r="AG3574">
        <f>(Table1[[#This Row],[Retail Price Number]]*Table1[[#This Row],[Order Quantity]])-Table1[[#This Row],[Discount $ Number]]-Table1[[#This Row],[Shipping Cost Number]]</f>
        <v>123.52000000000001</v>
      </c>
      <c r="AH3574">
        <f>Table1[[#This Row],[Retail Price Number]]*Table1[[#This Row],[Order Quantity]]</f>
        <v>132.99</v>
      </c>
      <c r="AI3574">
        <f>YEAR(Table1[[#This Row],[Order Date]])</f>
        <v>2015</v>
      </c>
    </row>
    <row r="3575" spans="1:35" x14ac:dyDescent="0.3">
      <c r="A3575" t="s">
        <v>2416</v>
      </c>
      <c r="B3575" s="1">
        <v>42410</v>
      </c>
      <c r="C3575" t="s">
        <v>2417</v>
      </c>
      <c r="D3575" t="s">
        <v>432</v>
      </c>
      <c r="E3575" t="s">
        <v>27</v>
      </c>
      <c r="F3575" t="s">
        <v>28</v>
      </c>
      <c r="G3575" t="s">
        <v>91</v>
      </c>
      <c r="H3575" t="s">
        <v>433</v>
      </c>
      <c r="I3575" t="s">
        <v>92</v>
      </c>
      <c r="J3575" t="s">
        <v>175</v>
      </c>
      <c r="K3575" t="s">
        <v>33</v>
      </c>
      <c r="L3575" t="s">
        <v>65</v>
      </c>
      <c r="M3575" t="s">
        <v>35</v>
      </c>
      <c r="N3575" s="1">
        <v>42411</v>
      </c>
      <c r="O3575" t="s">
        <v>176</v>
      </c>
      <c r="P3575" s="3" t="s">
        <v>177</v>
      </c>
      <c r="Q3575" t="s">
        <v>178</v>
      </c>
      <c r="R3575">
        <v>49</v>
      </c>
      <c r="S3575" t="s">
        <v>2418</v>
      </c>
      <c r="T3575" s="2">
        <v>0.06</v>
      </c>
      <c r="U3575" t="s">
        <v>2419</v>
      </c>
      <c r="V3575" t="s">
        <v>2420</v>
      </c>
      <c r="W3575" t="s">
        <v>182</v>
      </c>
      <c r="X3575" t="s">
        <v>2421</v>
      </c>
      <c r="Y3575" s="3">
        <f>VALUE(SUBSTITUTE(Table1[[#This Row],[Order Total]],"$",""))</f>
        <v>188.48</v>
      </c>
      <c r="Z3575">
        <f>VALUE(SUBSTITUTE(Table1[[#This Row],[Total]],"$",""))</f>
        <v>192.58</v>
      </c>
      <c r="AA3575" s="3">
        <f>Table1[[#This Row],[Order Total Number]]-Table1[[#This Row],[Total Number]]</f>
        <v>-4.1000000000000227</v>
      </c>
      <c r="AB3575">
        <f>VALUE(SUBSTITUTE(Table1[[#This Row],[Shipping Cost]],"$",""))</f>
        <v>4.0999999999999996</v>
      </c>
      <c r="AC3575">
        <f>VALUE(SUBSTITUTE(Table1[[#This Row],[Discount $]],"$",""))</f>
        <v>9.92</v>
      </c>
      <c r="AD3575">
        <f>VALUE(SUBSTITUTE(Table1[[#This Row],[Retail Price]],"$",""))</f>
        <v>19.84</v>
      </c>
      <c r="AE3575" s="4">
        <f>(Table1[[#This Row],[Retail Price Number]]*Table1[[#This Row],[Order Quantity]])-Table1[[#This Row],[Discount $ Number]]+Table1[[#This Row],[Shipping Cost Number]]</f>
        <v>966.34</v>
      </c>
      <c r="AF3575">
        <f>Table1[[#This Row],[Retail Price Number]]*Table1[[#This Row],[Order Quantity]]-Table1[[#This Row],[Discount $ Number]]</f>
        <v>962.24</v>
      </c>
      <c r="AG3575">
        <f>(Table1[[#This Row],[Retail Price Number]]*Table1[[#This Row],[Order Quantity]])-Table1[[#This Row],[Discount $ Number]]-Table1[[#This Row],[Shipping Cost Number]]</f>
        <v>958.14</v>
      </c>
      <c r="AH3575">
        <f>Table1[[#This Row],[Retail Price Number]]*Table1[[#This Row],[Order Quantity]]</f>
        <v>972.16</v>
      </c>
      <c r="AI3575">
        <f>YEAR(Table1[[#This Row],[Order Date]])</f>
        <v>2016</v>
      </c>
    </row>
    <row r="3576" spans="1:35" x14ac:dyDescent="0.3">
      <c r="A3576" t="s">
        <v>2416</v>
      </c>
      <c r="B3576" s="1">
        <v>42458</v>
      </c>
      <c r="C3576" t="s">
        <v>1509</v>
      </c>
      <c r="D3576" t="s">
        <v>1510</v>
      </c>
      <c r="E3576" t="s">
        <v>27</v>
      </c>
      <c r="F3576" t="s">
        <v>28</v>
      </c>
      <c r="G3576" t="s">
        <v>29</v>
      </c>
      <c r="H3576" t="s">
        <v>205</v>
      </c>
      <c r="I3576" t="s">
        <v>31</v>
      </c>
      <c r="J3576" t="s">
        <v>601</v>
      </c>
      <c r="K3576" t="s">
        <v>33</v>
      </c>
      <c r="L3576" t="s">
        <v>50</v>
      </c>
      <c r="M3576" t="s">
        <v>35</v>
      </c>
      <c r="N3576" s="1">
        <v>42459</v>
      </c>
      <c r="O3576" t="s">
        <v>602</v>
      </c>
      <c r="P3576" s="3" t="s">
        <v>603</v>
      </c>
      <c r="Q3576" t="s">
        <v>258</v>
      </c>
      <c r="R3576">
        <v>49</v>
      </c>
      <c r="S3576" t="s">
        <v>2534</v>
      </c>
      <c r="T3576" s="2">
        <v>0.06</v>
      </c>
      <c r="U3576" t="s">
        <v>2127</v>
      </c>
      <c r="V3576" t="s">
        <v>2535</v>
      </c>
      <c r="W3576" t="s">
        <v>606</v>
      </c>
      <c r="X3576" t="s">
        <v>2536</v>
      </c>
      <c r="Y3576" s="3">
        <f>VALUE(SUBSTITUTE(Table1[[#This Row],[Order Total]],"$",""))</f>
        <v>266.02999999999997</v>
      </c>
      <c r="Z3576">
        <f>VALUE(SUBSTITUTE(Table1[[#This Row],[Total]],"$",""))</f>
        <v>274.35000000000002</v>
      </c>
      <c r="AA3576" s="3">
        <f>Table1[[#This Row],[Order Total Number]]-Table1[[#This Row],[Total Number]]</f>
        <v>-8.32000000000005</v>
      </c>
      <c r="AB3576">
        <f>VALUE(SUBSTITUTE(Table1[[#This Row],[Shipping Cost]],"$",""))</f>
        <v>7.72</v>
      </c>
      <c r="AC3576">
        <f>VALUE(SUBSTITUTE(Table1[[#This Row],[Discount $]],"$",""))</f>
        <v>2.67</v>
      </c>
      <c r="AD3576">
        <f>VALUE(SUBSTITUTE(Table1[[#This Row],[Retail Price]],"$",""))</f>
        <v>7.3</v>
      </c>
      <c r="AE3576" s="4">
        <f>(Table1[[#This Row],[Retail Price Number]]*Table1[[#This Row],[Order Quantity]])-Table1[[#This Row],[Discount $ Number]]+Table1[[#This Row],[Shipping Cost Number]]</f>
        <v>362.75</v>
      </c>
      <c r="AF3576">
        <f>Table1[[#This Row],[Retail Price Number]]*Table1[[#This Row],[Order Quantity]]-Table1[[#This Row],[Discount $ Number]]</f>
        <v>355.03</v>
      </c>
      <c r="AG3576">
        <f>(Table1[[#This Row],[Retail Price Number]]*Table1[[#This Row],[Order Quantity]])-Table1[[#This Row],[Discount $ Number]]-Table1[[#This Row],[Shipping Cost Number]]</f>
        <v>347.30999999999995</v>
      </c>
      <c r="AH3576">
        <f>Table1[[#This Row],[Retail Price Number]]*Table1[[#This Row],[Order Quantity]]</f>
        <v>357.7</v>
      </c>
      <c r="AI3576">
        <f>YEAR(Table1[[#This Row],[Order Date]])</f>
        <v>2016</v>
      </c>
    </row>
    <row r="3577" spans="1:35" x14ac:dyDescent="0.3">
      <c r="A3577" t="s">
        <v>2416</v>
      </c>
      <c r="B3577" s="1">
        <v>42410</v>
      </c>
      <c r="C3577" t="s">
        <v>2417</v>
      </c>
      <c r="D3577" t="s">
        <v>432</v>
      </c>
      <c r="E3577" t="s">
        <v>27</v>
      </c>
      <c r="F3577" t="s">
        <v>28</v>
      </c>
      <c r="G3577" t="s">
        <v>29</v>
      </c>
      <c r="H3577" t="s">
        <v>433</v>
      </c>
      <c r="I3577" t="s">
        <v>92</v>
      </c>
      <c r="J3577" t="s">
        <v>175</v>
      </c>
      <c r="K3577" t="s">
        <v>33</v>
      </c>
      <c r="L3577" t="s">
        <v>65</v>
      </c>
      <c r="M3577" t="s">
        <v>35</v>
      </c>
      <c r="N3577" s="1">
        <v>42411</v>
      </c>
      <c r="O3577" t="s">
        <v>176</v>
      </c>
      <c r="P3577" s="3" t="s">
        <v>177</v>
      </c>
      <c r="Q3577" t="s">
        <v>178</v>
      </c>
      <c r="R3577">
        <v>17</v>
      </c>
      <c r="S3577" t="s">
        <v>2418</v>
      </c>
      <c r="T3577" s="2">
        <v>0</v>
      </c>
      <c r="U3577" t="s">
        <v>2419</v>
      </c>
      <c r="V3577" t="s">
        <v>2420</v>
      </c>
      <c r="W3577" t="s">
        <v>182</v>
      </c>
      <c r="X3577" t="s">
        <v>2421</v>
      </c>
      <c r="Y3577" s="3">
        <f>VALUE(SUBSTITUTE(Table1[[#This Row],[Order Total]],"$",""))</f>
        <v>188.48</v>
      </c>
      <c r="Z3577">
        <f>VALUE(SUBSTITUTE(Table1[[#This Row],[Total]],"$",""))</f>
        <v>192.58</v>
      </c>
      <c r="AA3577" s="3">
        <f>Table1[[#This Row],[Order Total Number]]-Table1[[#This Row],[Total Number]]</f>
        <v>-4.1000000000000227</v>
      </c>
      <c r="AB3577">
        <f>VALUE(SUBSTITUTE(Table1[[#This Row],[Shipping Cost]],"$",""))</f>
        <v>4.0999999999999996</v>
      </c>
      <c r="AC3577">
        <f>VALUE(SUBSTITUTE(Table1[[#This Row],[Discount $]],"$",""))</f>
        <v>9.92</v>
      </c>
      <c r="AD3577">
        <f>VALUE(SUBSTITUTE(Table1[[#This Row],[Retail Price]],"$",""))</f>
        <v>19.84</v>
      </c>
      <c r="AE3577" s="4">
        <f>(Table1[[#This Row],[Retail Price Number]]*Table1[[#This Row],[Order Quantity]])-Table1[[#This Row],[Discount $ Number]]+Table1[[#This Row],[Shipping Cost Number]]</f>
        <v>331.46</v>
      </c>
      <c r="AF3577">
        <f>Table1[[#This Row],[Retail Price Number]]*Table1[[#This Row],[Order Quantity]]-Table1[[#This Row],[Discount $ Number]]</f>
        <v>327.35999999999996</v>
      </c>
      <c r="AG3577">
        <f>(Table1[[#This Row],[Retail Price Number]]*Table1[[#This Row],[Order Quantity]])-Table1[[#This Row],[Discount $ Number]]-Table1[[#This Row],[Shipping Cost Number]]</f>
        <v>323.25999999999993</v>
      </c>
      <c r="AH3577">
        <f>Table1[[#This Row],[Retail Price Number]]*Table1[[#This Row],[Order Quantity]]</f>
        <v>337.28</v>
      </c>
      <c r="AI3577">
        <f>YEAR(Table1[[#This Row],[Order Date]])</f>
        <v>2016</v>
      </c>
    </row>
    <row r="3578" spans="1:35" x14ac:dyDescent="0.3">
      <c r="A3578" t="s">
        <v>2416</v>
      </c>
      <c r="B3578" s="1">
        <v>42410</v>
      </c>
      <c r="C3578" t="s">
        <v>2417</v>
      </c>
      <c r="D3578" t="s">
        <v>432</v>
      </c>
      <c r="E3578" t="s">
        <v>27</v>
      </c>
      <c r="F3578" t="s">
        <v>28</v>
      </c>
      <c r="G3578" t="s">
        <v>91</v>
      </c>
      <c r="H3578" t="s">
        <v>433</v>
      </c>
      <c r="I3578" t="s">
        <v>63</v>
      </c>
      <c r="J3578" t="s">
        <v>175</v>
      </c>
      <c r="K3578" t="s">
        <v>94</v>
      </c>
      <c r="L3578" t="s">
        <v>34</v>
      </c>
      <c r="M3578" t="s">
        <v>35</v>
      </c>
      <c r="N3578" s="1">
        <v>42411</v>
      </c>
      <c r="O3578" t="s">
        <v>176</v>
      </c>
      <c r="P3578" s="3" t="s">
        <v>177</v>
      </c>
      <c r="Q3578" t="s">
        <v>178</v>
      </c>
      <c r="R3578">
        <v>50</v>
      </c>
      <c r="S3578" t="s">
        <v>2418</v>
      </c>
      <c r="T3578" s="2">
        <v>0.09</v>
      </c>
      <c r="U3578" t="s">
        <v>2419</v>
      </c>
      <c r="V3578" t="s">
        <v>2420</v>
      </c>
      <c r="W3578" t="s">
        <v>182</v>
      </c>
      <c r="X3578" t="s">
        <v>2421</v>
      </c>
      <c r="Y3578" s="3">
        <f>VALUE(SUBSTITUTE(Table1[[#This Row],[Order Total]],"$",""))</f>
        <v>188.48</v>
      </c>
      <c r="Z3578">
        <f>VALUE(SUBSTITUTE(Table1[[#This Row],[Total]],"$",""))</f>
        <v>192.58</v>
      </c>
      <c r="AA3578" s="3">
        <f>Table1[[#This Row],[Order Total Number]]-Table1[[#This Row],[Total Number]]</f>
        <v>-4.1000000000000227</v>
      </c>
      <c r="AB3578">
        <f>VALUE(SUBSTITUTE(Table1[[#This Row],[Shipping Cost]],"$",""))</f>
        <v>4.0999999999999996</v>
      </c>
      <c r="AC3578">
        <f>VALUE(SUBSTITUTE(Table1[[#This Row],[Discount $]],"$",""))</f>
        <v>9.92</v>
      </c>
      <c r="AD3578">
        <f>VALUE(SUBSTITUTE(Table1[[#This Row],[Retail Price]],"$",""))</f>
        <v>19.84</v>
      </c>
      <c r="AE3578" s="4">
        <f>(Table1[[#This Row],[Retail Price Number]]*Table1[[#This Row],[Order Quantity]])-Table1[[#This Row],[Discount $ Number]]+Table1[[#This Row],[Shipping Cost Number]]</f>
        <v>986.18000000000006</v>
      </c>
      <c r="AF3578">
        <f>Table1[[#This Row],[Retail Price Number]]*Table1[[#This Row],[Order Quantity]]-Table1[[#This Row],[Discount $ Number]]</f>
        <v>982.08</v>
      </c>
      <c r="AG3578">
        <f>(Table1[[#This Row],[Retail Price Number]]*Table1[[#This Row],[Order Quantity]])-Table1[[#This Row],[Discount $ Number]]-Table1[[#This Row],[Shipping Cost Number]]</f>
        <v>977.98</v>
      </c>
      <c r="AH3578">
        <f>Table1[[#This Row],[Retail Price Number]]*Table1[[#This Row],[Order Quantity]]</f>
        <v>992</v>
      </c>
      <c r="AI3578">
        <f>YEAR(Table1[[#This Row],[Order Date]])</f>
        <v>2016</v>
      </c>
    </row>
    <row r="3579" spans="1:35" x14ac:dyDescent="0.3">
      <c r="A3579" t="s">
        <v>2416</v>
      </c>
      <c r="B3579" s="1">
        <v>42726</v>
      </c>
      <c r="C3579" t="s">
        <v>5759</v>
      </c>
      <c r="D3579" t="s">
        <v>2407</v>
      </c>
      <c r="E3579" t="s">
        <v>27</v>
      </c>
      <c r="F3579" t="s">
        <v>28</v>
      </c>
      <c r="G3579" t="s">
        <v>29</v>
      </c>
      <c r="H3579" t="s">
        <v>289</v>
      </c>
      <c r="I3579" t="s">
        <v>63</v>
      </c>
      <c r="J3579" t="s">
        <v>722</v>
      </c>
      <c r="K3579" t="s">
        <v>94</v>
      </c>
      <c r="L3579" t="s">
        <v>95</v>
      </c>
      <c r="M3579" t="s">
        <v>35</v>
      </c>
      <c r="N3579" s="1">
        <v>42727</v>
      </c>
      <c r="O3579" t="s">
        <v>724</v>
      </c>
      <c r="P3579" s="3" t="s">
        <v>725</v>
      </c>
      <c r="Q3579" t="s">
        <v>726</v>
      </c>
      <c r="R3579">
        <v>14</v>
      </c>
      <c r="S3579" t="s">
        <v>6635</v>
      </c>
      <c r="T3579" s="2">
        <v>0.09</v>
      </c>
      <c r="U3579" t="s">
        <v>8856</v>
      </c>
      <c r="V3579" t="s">
        <v>9418</v>
      </c>
      <c r="W3579" t="s">
        <v>730</v>
      </c>
      <c r="X3579" t="s">
        <v>6638</v>
      </c>
      <c r="Y3579" s="3">
        <f>VALUE(SUBSTITUTE(Table1[[#This Row],[Order Total]],"$",""))</f>
        <v>33.29</v>
      </c>
      <c r="Z3579">
        <f>VALUE(SUBSTITUTE(Table1[[#This Row],[Total]],"$",""))</f>
        <v>33.89</v>
      </c>
      <c r="AA3579" s="3">
        <f>Table1[[#This Row],[Order Total Number]]-Table1[[#This Row],[Total Number]]</f>
        <v>-0.60000000000000142</v>
      </c>
      <c r="AB3579">
        <f>VALUE(SUBSTITUTE(Table1[[#This Row],[Shipping Cost]],"$",""))</f>
        <v>0.49</v>
      </c>
      <c r="AC3579">
        <f>VALUE(SUBSTITUTE(Table1[[#This Row],[Discount $]],"$",""))</f>
        <v>1.45</v>
      </c>
      <c r="AD3579">
        <f>VALUE(SUBSTITUTE(Table1[[#This Row],[Retail Price]],"$",""))</f>
        <v>3.15</v>
      </c>
      <c r="AE3579" s="4">
        <f>(Table1[[#This Row],[Retail Price Number]]*Table1[[#This Row],[Order Quantity]])-Table1[[#This Row],[Discount $ Number]]+Table1[[#This Row],[Shipping Cost Number]]</f>
        <v>43.14</v>
      </c>
      <c r="AF3579">
        <f>Table1[[#This Row],[Retail Price Number]]*Table1[[#This Row],[Order Quantity]]-Table1[[#This Row],[Discount $ Number]]</f>
        <v>42.65</v>
      </c>
      <c r="AG3579">
        <f>(Table1[[#This Row],[Retail Price Number]]*Table1[[#This Row],[Order Quantity]])-Table1[[#This Row],[Discount $ Number]]-Table1[[#This Row],[Shipping Cost Number]]</f>
        <v>42.16</v>
      </c>
      <c r="AH3579">
        <f>Table1[[#This Row],[Retail Price Number]]*Table1[[#This Row],[Order Quantity]]</f>
        <v>44.1</v>
      </c>
      <c r="AI3579">
        <f>YEAR(Table1[[#This Row],[Order Date]])</f>
        <v>2016</v>
      </c>
    </row>
    <row r="3580" spans="1:35" x14ac:dyDescent="0.3">
      <c r="A3580" t="s">
        <v>2416</v>
      </c>
      <c r="B3580" s="1">
        <v>42165</v>
      </c>
      <c r="C3580" t="s">
        <v>2219</v>
      </c>
      <c r="D3580" t="s">
        <v>306</v>
      </c>
      <c r="E3580" t="s">
        <v>46</v>
      </c>
      <c r="F3580" t="s">
        <v>47</v>
      </c>
      <c r="G3580" t="s">
        <v>77</v>
      </c>
      <c r="H3580" t="s">
        <v>107</v>
      </c>
      <c r="I3580" t="s">
        <v>196</v>
      </c>
      <c r="J3580" t="s">
        <v>623</v>
      </c>
      <c r="K3580" t="s">
        <v>94</v>
      </c>
      <c r="L3580" t="s">
        <v>34</v>
      </c>
      <c r="M3580" t="s">
        <v>35</v>
      </c>
      <c r="N3580" s="1">
        <v>42169</v>
      </c>
      <c r="O3580" t="s">
        <v>624</v>
      </c>
      <c r="P3580" s="3" t="s">
        <v>625</v>
      </c>
      <c r="Q3580" t="s">
        <v>626</v>
      </c>
      <c r="R3580">
        <v>24</v>
      </c>
      <c r="S3580" t="s">
        <v>9479</v>
      </c>
      <c r="T3580" s="2">
        <v>0.04</v>
      </c>
      <c r="U3580" t="s">
        <v>9480</v>
      </c>
      <c r="V3580" t="s">
        <v>9481</v>
      </c>
      <c r="W3580" t="s">
        <v>376</v>
      </c>
      <c r="X3580" t="s">
        <v>5624</v>
      </c>
      <c r="Y3580" s="3">
        <f>VALUE(SUBSTITUTE(Table1[[#This Row],[Order Total]],"$",""))</f>
        <v>2827.75</v>
      </c>
      <c r="Z3580">
        <f>VALUE(SUBSTITUTE(Table1[[#This Row],[Total]],"$",""))</f>
        <v>2857.25</v>
      </c>
      <c r="AA3580" s="3">
        <f>Table1[[#This Row],[Order Total Number]]-Table1[[#This Row],[Total Number]]</f>
        <v>-29.5</v>
      </c>
      <c r="AB3580">
        <f>VALUE(SUBSTITUTE(Table1[[#This Row],[Shipping Cost]],"$",""))</f>
        <v>7.18</v>
      </c>
      <c r="AC3580">
        <f>VALUE(SUBSTITUTE(Table1[[#This Row],[Discount $]],"$",""))</f>
        <v>282.79000000000002</v>
      </c>
      <c r="AD3580">
        <f>VALUE(SUBSTITUTE(Table1[[#This Row],[Retail Price]],"$",""))</f>
        <v>300.97000000000003</v>
      </c>
      <c r="AE3580" s="4">
        <f>(Table1[[#This Row],[Retail Price Number]]*Table1[[#This Row],[Order Quantity]])-Table1[[#This Row],[Discount $ Number]]+Table1[[#This Row],[Shipping Cost Number]]</f>
        <v>6947.670000000001</v>
      </c>
      <c r="AF3580">
        <f>Table1[[#This Row],[Retail Price Number]]*Table1[[#This Row],[Order Quantity]]-Table1[[#This Row],[Discount $ Number]]</f>
        <v>6940.4900000000007</v>
      </c>
      <c r="AG3580">
        <f>(Table1[[#This Row],[Retail Price Number]]*Table1[[#This Row],[Order Quantity]])-Table1[[#This Row],[Discount $ Number]]-Table1[[#This Row],[Shipping Cost Number]]</f>
        <v>6933.31</v>
      </c>
      <c r="AH3580">
        <f>Table1[[#This Row],[Retail Price Number]]*Table1[[#This Row],[Order Quantity]]</f>
        <v>7223.2800000000007</v>
      </c>
      <c r="AI3580">
        <f>YEAR(Table1[[#This Row],[Order Date]])</f>
        <v>2015</v>
      </c>
    </row>
    <row r="3581" spans="1:35" x14ac:dyDescent="0.3">
      <c r="A3581" t="s">
        <v>2416</v>
      </c>
      <c r="B3581" s="1">
        <v>42635</v>
      </c>
      <c r="C3581" t="s">
        <v>632</v>
      </c>
      <c r="D3581" t="s">
        <v>144</v>
      </c>
      <c r="E3581" t="s">
        <v>46</v>
      </c>
      <c r="F3581" t="s">
        <v>47</v>
      </c>
      <c r="G3581" t="s">
        <v>29</v>
      </c>
      <c r="H3581" t="s">
        <v>107</v>
      </c>
      <c r="I3581" t="s">
        <v>31</v>
      </c>
      <c r="J3581" t="s">
        <v>2660</v>
      </c>
      <c r="K3581" t="s">
        <v>94</v>
      </c>
      <c r="L3581" t="s">
        <v>34</v>
      </c>
      <c r="M3581" t="s">
        <v>156</v>
      </c>
      <c r="N3581" s="1">
        <v>42636</v>
      </c>
      <c r="O3581" t="s">
        <v>2661</v>
      </c>
      <c r="P3581" s="3" t="s">
        <v>2662</v>
      </c>
      <c r="Q3581" t="s">
        <v>2663</v>
      </c>
      <c r="R3581">
        <v>49</v>
      </c>
      <c r="S3581" t="s">
        <v>10081</v>
      </c>
      <c r="T3581" s="2">
        <v>0.08</v>
      </c>
      <c r="U3581" t="s">
        <v>3299</v>
      </c>
      <c r="V3581" t="s">
        <v>10082</v>
      </c>
      <c r="W3581" t="s">
        <v>116</v>
      </c>
      <c r="X3581" t="s">
        <v>418</v>
      </c>
      <c r="Y3581" s="3">
        <f>VALUE(SUBSTITUTE(Table1[[#This Row],[Order Total]],"$",""))</f>
        <v>733.24</v>
      </c>
      <c r="Z3581">
        <f>VALUE(SUBSTITUTE(Table1[[#This Row],[Total]],"$",""))</f>
        <v>774.74</v>
      </c>
      <c r="AA3581" s="3">
        <f>Table1[[#This Row],[Order Total Number]]-Table1[[#This Row],[Total Number]]</f>
        <v>-41.5</v>
      </c>
      <c r="AB3581">
        <f>VALUE(SUBSTITUTE(Table1[[#This Row],[Shipping Cost]],"$",""))</f>
        <v>1.49</v>
      </c>
      <c r="AC3581">
        <f>VALUE(SUBSTITUTE(Table1[[#This Row],[Discount $]],"$",""))</f>
        <v>7.24</v>
      </c>
      <c r="AD3581">
        <f>VALUE(SUBSTITUTE(Table1[[#This Row],[Retail Price]],"$",""))</f>
        <v>20.98</v>
      </c>
      <c r="AE3581" s="4">
        <f>(Table1[[#This Row],[Retail Price Number]]*Table1[[#This Row],[Order Quantity]])-Table1[[#This Row],[Discount $ Number]]+Table1[[#This Row],[Shipping Cost Number]]</f>
        <v>1022.27</v>
      </c>
      <c r="AF3581">
        <f>Table1[[#This Row],[Retail Price Number]]*Table1[[#This Row],[Order Quantity]]-Table1[[#This Row],[Discount $ Number]]</f>
        <v>1020.78</v>
      </c>
      <c r="AG3581">
        <f>(Table1[[#This Row],[Retail Price Number]]*Table1[[#This Row],[Order Quantity]])-Table1[[#This Row],[Discount $ Number]]-Table1[[#This Row],[Shipping Cost Number]]</f>
        <v>1019.29</v>
      </c>
      <c r="AH3581">
        <f>Table1[[#This Row],[Retail Price Number]]*Table1[[#This Row],[Order Quantity]]</f>
        <v>1028.02</v>
      </c>
      <c r="AI3581">
        <f>YEAR(Table1[[#This Row],[Order Date]])</f>
        <v>2016</v>
      </c>
    </row>
    <row r="3582" spans="1:35" x14ac:dyDescent="0.3">
      <c r="A3582" t="s">
        <v>2416</v>
      </c>
      <c r="B3582" s="1">
        <v>42410</v>
      </c>
      <c r="C3582" t="s">
        <v>2417</v>
      </c>
      <c r="D3582" t="s">
        <v>432</v>
      </c>
      <c r="E3582" t="s">
        <v>27</v>
      </c>
      <c r="F3582" t="s">
        <v>28</v>
      </c>
      <c r="G3582" t="s">
        <v>29</v>
      </c>
      <c r="H3582" t="s">
        <v>433</v>
      </c>
      <c r="I3582" t="s">
        <v>63</v>
      </c>
      <c r="J3582" t="s">
        <v>175</v>
      </c>
      <c r="K3582" t="s">
        <v>33</v>
      </c>
      <c r="L3582" t="s">
        <v>392</v>
      </c>
      <c r="M3582" t="s">
        <v>393</v>
      </c>
      <c r="N3582" s="1">
        <v>42411</v>
      </c>
      <c r="O3582" t="s">
        <v>176</v>
      </c>
      <c r="P3582" s="3" t="s">
        <v>177</v>
      </c>
      <c r="Q3582" t="s">
        <v>178</v>
      </c>
      <c r="R3582">
        <v>34</v>
      </c>
      <c r="S3582" t="s">
        <v>2418</v>
      </c>
      <c r="T3582" s="2">
        <v>0.02</v>
      </c>
      <c r="U3582" t="s">
        <v>2419</v>
      </c>
      <c r="V3582" t="s">
        <v>2420</v>
      </c>
      <c r="W3582" t="s">
        <v>182</v>
      </c>
      <c r="X3582" t="s">
        <v>2421</v>
      </c>
      <c r="Y3582" s="3">
        <f>VALUE(SUBSTITUTE(Table1[[#This Row],[Order Total]],"$",""))</f>
        <v>188.48</v>
      </c>
      <c r="Z3582">
        <f>VALUE(SUBSTITUTE(Table1[[#This Row],[Total]],"$",""))</f>
        <v>192.58</v>
      </c>
      <c r="AA3582" s="3">
        <f>Table1[[#This Row],[Order Total Number]]-Table1[[#This Row],[Total Number]]</f>
        <v>-4.1000000000000227</v>
      </c>
      <c r="AB3582">
        <f>VALUE(SUBSTITUTE(Table1[[#This Row],[Shipping Cost]],"$",""))</f>
        <v>4.0999999999999996</v>
      </c>
      <c r="AC3582">
        <f>VALUE(SUBSTITUTE(Table1[[#This Row],[Discount $]],"$",""))</f>
        <v>9.92</v>
      </c>
      <c r="AD3582">
        <f>VALUE(SUBSTITUTE(Table1[[#This Row],[Retail Price]],"$",""))</f>
        <v>19.84</v>
      </c>
      <c r="AE3582" s="4">
        <f>(Table1[[#This Row],[Retail Price Number]]*Table1[[#This Row],[Order Quantity]])-Table1[[#This Row],[Discount $ Number]]+Table1[[#This Row],[Shipping Cost Number]]</f>
        <v>668.74</v>
      </c>
      <c r="AF3582">
        <f>Table1[[#This Row],[Retail Price Number]]*Table1[[#This Row],[Order Quantity]]-Table1[[#This Row],[Discount $ Number]]</f>
        <v>664.64</v>
      </c>
      <c r="AG3582">
        <f>(Table1[[#This Row],[Retail Price Number]]*Table1[[#This Row],[Order Quantity]])-Table1[[#This Row],[Discount $ Number]]-Table1[[#This Row],[Shipping Cost Number]]</f>
        <v>660.54</v>
      </c>
      <c r="AH3582">
        <f>Table1[[#This Row],[Retail Price Number]]*Table1[[#This Row],[Order Quantity]]</f>
        <v>674.56</v>
      </c>
      <c r="AI3582">
        <f>YEAR(Table1[[#This Row],[Order Date]])</f>
        <v>2016</v>
      </c>
    </row>
    <row r="3583" spans="1:35" x14ac:dyDescent="0.3">
      <c r="A3583" t="s">
        <v>2416</v>
      </c>
      <c r="B3583" s="1">
        <v>42499</v>
      </c>
      <c r="C3583" t="s">
        <v>1719</v>
      </c>
      <c r="D3583" t="s">
        <v>204</v>
      </c>
      <c r="E3583" t="s">
        <v>27</v>
      </c>
      <c r="F3583" t="s">
        <v>28</v>
      </c>
      <c r="G3583" t="s">
        <v>91</v>
      </c>
      <c r="H3583" t="s">
        <v>205</v>
      </c>
      <c r="I3583" t="s">
        <v>63</v>
      </c>
      <c r="J3583" t="s">
        <v>1023</v>
      </c>
      <c r="K3583" t="s">
        <v>94</v>
      </c>
      <c r="L3583" t="s">
        <v>34</v>
      </c>
      <c r="M3583" t="s">
        <v>35</v>
      </c>
      <c r="N3583" s="1">
        <v>42500</v>
      </c>
      <c r="O3583" t="s">
        <v>275</v>
      </c>
      <c r="P3583" s="3" t="s">
        <v>1024</v>
      </c>
      <c r="Q3583" t="s">
        <v>1025</v>
      </c>
      <c r="R3583">
        <v>22</v>
      </c>
      <c r="S3583" t="s">
        <v>7772</v>
      </c>
      <c r="T3583" s="2">
        <v>7.0000000000000007E-2</v>
      </c>
      <c r="U3583" t="s">
        <v>2457</v>
      </c>
      <c r="V3583" t="s">
        <v>11811</v>
      </c>
      <c r="W3583" t="s">
        <v>1028</v>
      </c>
      <c r="X3583" t="s">
        <v>11812</v>
      </c>
      <c r="Y3583" s="3">
        <f>VALUE(SUBSTITUTE(Table1[[#This Row],[Order Total]],"$",""))</f>
        <v>52.67</v>
      </c>
      <c r="Z3583">
        <f>VALUE(SUBSTITUTE(Table1[[#This Row],[Total]],"$",""))</f>
        <v>53.67</v>
      </c>
      <c r="AA3583" s="3">
        <f>Table1[[#This Row],[Order Total Number]]-Table1[[#This Row],[Total Number]]</f>
        <v>-1</v>
      </c>
      <c r="AB3583">
        <f>VALUE(SUBSTITUTE(Table1[[#This Row],[Shipping Cost]],"$",""))</f>
        <v>1</v>
      </c>
      <c r="AC3583">
        <f>VALUE(SUBSTITUTE(Table1[[#This Row],[Discount $]],"$",""))</f>
        <v>5.45</v>
      </c>
      <c r="AD3583">
        <f>VALUE(SUBSTITUTE(Table1[[#This Row],[Retail Price]],"$",""))</f>
        <v>1.68</v>
      </c>
      <c r="AE3583" s="4">
        <f>(Table1[[#This Row],[Retail Price Number]]*Table1[[#This Row],[Order Quantity]])-Table1[[#This Row],[Discount $ Number]]+Table1[[#This Row],[Shipping Cost Number]]</f>
        <v>32.510000000000005</v>
      </c>
      <c r="AF3583">
        <f>Table1[[#This Row],[Retail Price Number]]*Table1[[#This Row],[Order Quantity]]-Table1[[#This Row],[Discount $ Number]]</f>
        <v>31.51</v>
      </c>
      <c r="AG3583">
        <f>(Table1[[#This Row],[Retail Price Number]]*Table1[[#This Row],[Order Quantity]])-Table1[[#This Row],[Discount $ Number]]-Table1[[#This Row],[Shipping Cost Number]]</f>
        <v>30.51</v>
      </c>
      <c r="AH3583">
        <f>Table1[[#This Row],[Retail Price Number]]*Table1[[#This Row],[Order Quantity]]</f>
        <v>36.96</v>
      </c>
      <c r="AI3583">
        <f>YEAR(Table1[[#This Row],[Order Date]])</f>
        <v>2016</v>
      </c>
    </row>
    <row r="3584" spans="1:35" x14ac:dyDescent="0.3">
      <c r="A3584" t="s">
        <v>785</v>
      </c>
      <c r="B3584" s="1">
        <v>41425</v>
      </c>
      <c r="C3584" t="s">
        <v>786</v>
      </c>
      <c r="D3584" t="s">
        <v>787</v>
      </c>
      <c r="E3584" t="s">
        <v>27</v>
      </c>
      <c r="F3584" t="s">
        <v>28</v>
      </c>
      <c r="G3584" t="s">
        <v>29</v>
      </c>
      <c r="H3584" t="s">
        <v>217</v>
      </c>
      <c r="I3584" t="s">
        <v>63</v>
      </c>
      <c r="J3584" t="s">
        <v>253</v>
      </c>
      <c r="K3584" t="s">
        <v>94</v>
      </c>
      <c r="L3584" t="s">
        <v>95</v>
      </c>
      <c r="M3584" t="s">
        <v>35</v>
      </c>
      <c r="N3584" s="1">
        <v>41425</v>
      </c>
      <c r="O3584" t="s">
        <v>254</v>
      </c>
      <c r="P3584" s="3" t="s">
        <v>255</v>
      </c>
      <c r="Q3584" t="s">
        <v>256</v>
      </c>
      <c r="R3584">
        <v>23</v>
      </c>
      <c r="S3584" t="s">
        <v>788</v>
      </c>
      <c r="T3584" s="2">
        <v>0.09</v>
      </c>
      <c r="U3584" t="s">
        <v>207</v>
      </c>
      <c r="V3584" t="s">
        <v>789</v>
      </c>
      <c r="W3584" t="s">
        <v>260</v>
      </c>
      <c r="X3584" t="s">
        <v>790</v>
      </c>
      <c r="Y3584" s="3">
        <f>VALUE(SUBSTITUTE(Table1[[#This Row],[Order Total]],"$",""))</f>
        <v>285.57</v>
      </c>
      <c r="Z3584">
        <f>VALUE(SUBSTITUTE(Table1[[#This Row],[Total]],"$",""))</f>
        <v>288.36</v>
      </c>
      <c r="AA3584" s="3">
        <f>Table1[[#This Row],[Order Total Number]]-Table1[[#This Row],[Total Number]]</f>
        <v>-2.7900000000000205</v>
      </c>
      <c r="AB3584">
        <f>VALUE(SUBSTITUTE(Table1[[#This Row],[Shipping Cost]],"$",""))</f>
        <v>1.34</v>
      </c>
      <c r="AC3584">
        <f>VALUE(SUBSTITUTE(Table1[[#This Row],[Discount $]],"$",""))</f>
        <v>2.4500000000000002</v>
      </c>
      <c r="AD3584">
        <f>VALUE(SUBSTITUTE(Table1[[#This Row],[Retail Price]],"$",""))</f>
        <v>2.78</v>
      </c>
      <c r="AE3584" s="4">
        <f>(Table1[[#This Row],[Retail Price Number]]*Table1[[#This Row],[Order Quantity]])-Table1[[#This Row],[Discount $ Number]]+Table1[[#This Row],[Shipping Cost Number]]</f>
        <v>62.83</v>
      </c>
      <c r="AF3584">
        <f>Table1[[#This Row],[Retail Price Number]]*Table1[[#This Row],[Order Quantity]]-Table1[[#This Row],[Discount $ Number]]</f>
        <v>61.489999999999995</v>
      </c>
      <c r="AG3584">
        <f>(Table1[[#This Row],[Retail Price Number]]*Table1[[#This Row],[Order Quantity]])-Table1[[#This Row],[Discount $ Number]]-Table1[[#This Row],[Shipping Cost Number]]</f>
        <v>60.149999999999991</v>
      </c>
      <c r="AH3584">
        <f>Table1[[#This Row],[Retail Price Number]]*Table1[[#This Row],[Order Quantity]]</f>
        <v>63.94</v>
      </c>
      <c r="AI3584">
        <f>YEAR(Table1[[#This Row],[Order Date]])</f>
        <v>2013</v>
      </c>
    </row>
    <row r="3585" spans="1:35" x14ac:dyDescent="0.3">
      <c r="A3585" t="s">
        <v>4906</v>
      </c>
      <c r="B3585" s="1">
        <v>42347</v>
      </c>
      <c r="C3585" t="s">
        <v>273</v>
      </c>
      <c r="D3585" t="s">
        <v>162</v>
      </c>
      <c r="E3585" t="s">
        <v>46</v>
      </c>
      <c r="F3585" t="s">
        <v>47</v>
      </c>
      <c r="G3585" t="s">
        <v>134</v>
      </c>
      <c r="H3585" t="s">
        <v>107</v>
      </c>
      <c r="I3585" t="s">
        <v>63</v>
      </c>
      <c r="J3585" t="s">
        <v>601</v>
      </c>
      <c r="K3585" t="s">
        <v>94</v>
      </c>
      <c r="L3585" t="s">
        <v>34</v>
      </c>
      <c r="M3585" t="s">
        <v>156</v>
      </c>
      <c r="N3585" s="1">
        <v>42347</v>
      </c>
      <c r="O3585" t="s">
        <v>602</v>
      </c>
      <c r="P3585" s="3" t="s">
        <v>603</v>
      </c>
      <c r="Q3585" t="s">
        <v>258</v>
      </c>
      <c r="R3585">
        <v>46</v>
      </c>
      <c r="S3585" t="s">
        <v>4907</v>
      </c>
      <c r="T3585" s="2">
        <v>0.09</v>
      </c>
      <c r="U3585" t="s">
        <v>3276</v>
      </c>
      <c r="V3585" t="s">
        <v>4908</v>
      </c>
      <c r="W3585" t="s">
        <v>606</v>
      </c>
      <c r="X3585" t="s">
        <v>4909</v>
      </c>
      <c r="Y3585" s="3">
        <f>VALUE(SUBSTITUTE(Table1[[#This Row],[Order Total]],"$",""))</f>
        <v>274.51</v>
      </c>
      <c r="Z3585">
        <f>VALUE(SUBSTITUTE(Table1[[#This Row],[Total]],"$",""))</f>
        <v>278.3</v>
      </c>
      <c r="AA3585" s="3">
        <f>Table1[[#This Row],[Order Total Number]]-Table1[[#This Row],[Total Number]]</f>
        <v>-3.7900000000000205</v>
      </c>
      <c r="AB3585">
        <f>VALUE(SUBSTITUTE(Table1[[#This Row],[Shipping Cost]],"$",""))</f>
        <v>7.72</v>
      </c>
      <c r="AC3585">
        <f>VALUE(SUBSTITUTE(Table1[[#This Row],[Discount $]],"$",""))</f>
        <v>2.4700000000000002</v>
      </c>
      <c r="AD3585">
        <f>VALUE(SUBSTITUTE(Table1[[#This Row],[Retail Price]],"$",""))</f>
        <v>7.3</v>
      </c>
      <c r="AE3585" s="4">
        <f>(Table1[[#This Row],[Retail Price Number]]*Table1[[#This Row],[Order Quantity]])-Table1[[#This Row],[Discount $ Number]]+Table1[[#This Row],[Shipping Cost Number]]</f>
        <v>341.05</v>
      </c>
      <c r="AF3585">
        <f>Table1[[#This Row],[Retail Price Number]]*Table1[[#This Row],[Order Quantity]]-Table1[[#This Row],[Discount $ Number]]</f>
        <v>333.33</v>
      </c>
      <c r="AG3585">
        <f>(Table1[[#This Row],[Retail Price Number]]*Table1[[#This Row],[Order Quantity]])-Table1[[#This Row],[Discount $ Number]]-Table1[[#This Row],[Shipping Cost Number]]</f>
        <v>325.60999999999996</v>
      </c>
      <c r="AH3585">
        <f>Table1[[#This Row],[Retail Price Number]]*Table1[[#This Row],[Order Quantity]]</f>
        <v>335.8</v>
      </c>
      <c r="AI3585">
        <f>YEAR(Table1[[#This Row],[Order Date]])</f>
        <v>2015</v>
      </c>
    </row>
    <row r="3586" spans="1:35" x14ac:dyDescent="0.3">
      <c r="A3586" t="s">
        <v>4906</v>
      </c>
      <c r="B3586" s="1">
        <v>42589</v>
      </c>
      <c r="C3586" t="s">
        <v>9291</v>
      </c>
      <c r="D3586" t="s">
        <v>1098</v>
      </c>
      <c r="E3586" t="s">
        <v>27</v>
      </c>
      <c r="F3586" t="s">
        <v>28</v>
      </c>
      <c r="G3586" t="s">
        <v>77</v>
      </c>
      <c r="H3586" t="s">
        <v>78</v>
      </c>
      <c r="I3586" t="s">
        <v>196</v>
      </c>
      <c r="J3586" t="s">
        <v>175</v>
      </c>
      <c r="K3586" t="s">
        <v>33</v>
      </c>
      <c r="L3586" t="s">
        <v>34</v>
      </c>
      <c r="M3586" t="s">
        <v>35</v>
      </c>
      <c r="N3586" s="1">
        <v>42590</v>
      </c>
      <c r="O3586" t="s">
        <v>176</v>
      </c>
      <c r="P3586" s="3" t="s">
        <v>177</v>
      </c>
      <c r="Q3586" t="s">
        <v>178</v>
      </c>
      <c r="R3586">
        <v>21</v>
      </c>
      <c r="S3586" t="s">
        <v>9292</v>
      </c>
      <c r="T3586" s="2">
        <v>0.05</v>
      </c>
      <c r="U3586" t="s">
        <v>9293</v>
      </c>
      <c r="V3586" t="s">
        <v>9294</v>
      </c>
      <c r="W3586" t="s">
        <v>182</v>
      </c>
      <c r="X3586" t="s">
        <v>9295</v>
      </c>
      <c r="Y3586" s="3">
        <f>VALUE(SUBSTITUTE(Table1[[#This Row],[Order Total]],"$",""))</f>
        <v>340.65</v>
      </c>
      <c r="Z3586">
        <f>VALUE(SUBSTITUTE(Table1[[#This Row],[Total]],"$",""))</f>
        <v>355.36</v>
      </c>
      <c r="AA3586" s="3">
        <f>Table1[[#This Row],[Order Total Number]]-Table1[[#This Row],[Total Number]]</f>
        <v>-14.710000000000036</v>
      </c>
      <c r="AB3586">
        <f>VALUE(SUBSTITUTE(Table1[[#This Row],[Shipping Cost]],"$",""))</f>
        <v>4.0999999999999996</v>
      </c>
      <c r="AC3586">
        <f>VALUE(SUBSTITUTE(Table1[[#This Row],[Discount $]],"$",""))</f>
        <v>9.1999999999999993</v>
      </c>
      <c r="AD3586">
        <f>VALUE(SUBSTITUTE(Table1[[#This Row],[Retail Price]],"$",""))</f>
        <v>19.84</v>
      </c>
      <c r="AE3586" s="4">
        <f>(Table1[[#This Row],[Retail Price Number]]*Table1[[#This Row],[Order Quantity]])-Table1[[#This Row],[Discount $ Number]]+Table1[[#This Row],[Shipping Cost Number]]</f>
        <v>411.54</v>
      </c>
      <c r="AF3586">
        <f>Table1[[#This Row],[Retail Price Number]]*Table1[[#This Row],[Order Quantity]]-Table1[[#This Row],[Discount $ Number]]</f>
        <v>407.44</v>
      </c>
      <c r="AG3586">
        <f>(Table1[[#This Row],[Retail Price Number]]*Table1[[#This Row],[Order Quantity]])-Table1[[#This Row],[Discount $ Number]]-Table1[[#This Row],[Shipping Cost Number]]</f>
        <v>403.34</v>
      </c>
      <c r="AH3586">
        <f>Table1[[#This Row],[Retail Price Number]]*Table1[[#This Row],[Order Quantity]]</f>
        <v>416.64</v>
      </c>
      <c r="AI3586">
        <f>YEAR(Table1[[#This Row],[Order Date]])</f>
        <v>2016</v>
      </c>
    </row>
    <row r="3587" spans="1:35" x14ac:dyDescent="0.3">
      <c r="A3587" t="s">
        <v>4906</v>
      </c>
      <c r="B3587" s="1">
        <v>42676</v>
      </c>
      <c r="C3587" t="s">
        <v>6373</v>
      </c>
      <c r="D3587" t="s">
        <v>766</v>
      </c>
      <c r="E3587" t="s">
        <v>27</v>
      </c>
      <c r="F3587" t="s">
        <v>28</v>
      </c>
      <c r="G3587" t="s">
        <v>77</v>
      </c>
      <c r="H3587" t="s">
        <v>217</v>
      </c>
      <c r="I3587" t="s">
        <v>63</v>
      </c>
      <c r="J3587" t="s">
        <v>832</v>
      </c>
      <c r="K3587" t="s">
        <v>33</v>
      </c>
      <c r="L3587" t="s">
        <v>34</v>
      </c>
      <c r="M3587" t="s">
        <v>35</v>
      </c>
      <c r="N3587" s="1">
        <v>42680</v>
      </c>
      <c r="O3587" t="s">
        <v>833</v>
      </c>
      <c r="P3587" s="3" t="s">
        <v>834</v>
      </c>
      <c r="Q3587" t="s">
        <v>774</v>
      </c>
      <c r="R3587">
        <v>8</v>
      </c>
      <c r="S3587" t="s">
        <v>10025</v>
      </c>
      <c r="T3587" s="2">
        <v>0.01</v>
      </c>
      <c r="U3587" t="s">
        <v>10026</v>
      </c>
      <c r="V3587" t="s">
        <v>10027</v>
      </c>
      <c r="W3587" t="s">
        <v>838</v>
      </c>
      <c r="X3587" t="s">
        <v>10028</v>
      </c>
      <c r="Y3587" s="3">
        <f>VALUE(SUBSTITUTE(Table1[[#This Row],[Order Total]],"$",""))</f>
        <v>185.21</v>
      </c>
      <c r="Z3587">
        <f>VALUE(SUBSTITUTE(Table1[[#This Row],[Total]],"$",""))</f>
        <v>186</v>
      </c>
      <c r="AA3587" s="3">
        <f>Table1[[#This Row],[Order Total Number]]-Table1[[#This Row],[Total Number]]</f>
        <v>-0.78999999999999204</v>
      </c>
      <c r="AB3587">
        <f>VALUE(SUBSTITUTE(Table1[[#This Row],[Shipping Cost]],"$",""))</f>
        <v>2.04</v>
      </c>
      <c r="AC3587">
        <f>VALUE(SUBSTITUTE(Table1[[#This Row],[Discount $]],"$",""))</f>
        <v>10.81</v>
      </c>
      <c r="AD3587">
        <f>VALUE(SUBSTITUTE(Table1[[#This Row],[Retail Price]],"$",""))</f>
        <v>5.18</v>
      </c>
      <c r="AE3587" s="4">
        <f>(Table1[[#This Row],[Retail Price Number]]*Table1[[#This Row],[Order Quantity]])-Table1[[#This Row],[Discount $ Number]]+Table1[[#This Row],[Shipping Cost Number]]</f>
        <v>32.669999999999995</v>
      </c>
      <c r="AF3587">
        <f>Table1[[#This Row],[Retail Price Number]]*Table1[[#This Row],[Order Quantity]]-Table1[[#This Row],[Discount $ Number]]</f>
        <v>30.629999999999995</v>
      </c>
      <c r="AG3587">
        <f>(Table1[[#This Row],[Retail Price Number]]*Table1[[#This Row],[Order Quantity]])-Table1[[#This Row],[Discount $ Number]]-Table1[[#This Row],[Shipping Cost Number]]</f>
        <v>28.589999999999996</v>
      </c>
      <c r="AH3587">
        <f>Table1[[#This Row],[Retail Price Number]]*Table1[[#This Row],[Order Quantity]]</f>
        <v>41.44</v>
      </c>
      <c r="AI3587">
        <f>YEAR(Table1[[#This Row],[Order Date]])</f>
        <v>2016</v>
      </c>
    </row>
    <row r="3588" spans="1:35" x14ac:dyDescent="0.3">
      <c r="A3588" t="s">
        <v>8076</v>
      </c>
      <c r="B3588" s="1">
        <v>42292</v>
      </c>
      <c r="C3588" t="s">
        <v>1387</v>
      </c>
      <c r="D3588" t="s">
        <v>174</v>
      </c>
      <c r="E3588" t="s">
        <v>27</v>
      </c>
      <c r="F3588" t="s">
        <v>28</v>
      </c>
      <c r="G3588" t="s">
        <v>29</v>
      </c>
      <c r="H3588" t="s">
        <v>78</v>
      </c>
      <c r="I3588" t="s">
        <v>196</v>
      </c>
      <c r="J3588" t="s">
        <v>2510</v>
      </c>
      <c r="K3588" t="s">
        <v>33</v>
      </c>
      <c r="L3588" t="s">
        <v>109</v>
      </c>
      <c r="M3588" t="s">
        <v>35</v>
      </c>
      <c r="N3588" s="1">
        <v>42292</v>
      </c>
      <c r="O3588" t="s">
        <v>2475</v>
      </c>
      <c r="P3588" s="3" t="s">
        <v>2511</v>
      </c>
      <c r="Q3588" t="s">
        <v>2512</v>
      </c>
      <c r="R3588">
        <v>21</v>
      </c>
      <c r="S3588" t="s">
        <v>4432</v>
      </c>
      <c r="T3588" s="2">
        <v>0.09</v>
      </c>
      <c r="U3588" t="s">
        <v>86</v>
      </c>
      <c r="V3588" t="s">
        <v>4433</v>
      </c>
      <c r="W3588" t="s">
        <v>2516</v>
      </c>
      <c r="X3588" t="s">
        <v>4434</v>
      </c>
      <c r="Y3588" s="3">
        <f>VALUE(SUBSTITUTE(Table1[[#This Row],[Order Total]],"$",""))</f>
        <v>103.37</v>
      </c>
      <c r="Z3588">
        <f>VALUE(SUBSTITUTE(Table1[[#This Row],[Total]],"$",""))</f>
        <v>104.39</v>
      </c>
      <c r="AA3588" s="3">
        <f>Table1[[#This Row],[Order Total Number]]-Table1[[#This Row],[Total Number]]</f>
        <v>-1.019999999999996</v>
      </c>
      <c r="AB3588">
        <f>VALUE(SUBSTITUTE(Table1[[#This Row],[Shipping Cost]],"$",""))</f>
        <v>1.22</v>
      </c>
      <c r="AC3588">
        <f>VALUE(SUBSTITUTE(Table1[[#This Row],[Discount $]],"$",""))</f>
        <v>7.78</v>
      </c>
      <c r="AD3588">
        <f>VALUE(SUBSTITUTE(Table1[[#This Row],[Retail Price]],"$",""))</f>
        <v>6.47</v>
      </c>
      <c r="AE3588" s="4">
        <f>(Table1[[#This Row],[Retail Price Number]]*Table1[[#This Row],[Order Quantity]])-Table1[[#This Row],[Discount $ Number]]+Table1[[#This Row],[Shipping Cost Number]]</f>
        <v>129.31</v>
      </c>
      <c r="AF3588">
        <f>Table1[[#This Row],[Retail Price Number]]*Table1[[#This Row],[Order Quantity]]-Table1[[#This Row],[Discount $ Number]]</f>
        <v>128.09</v>
      </c>
      <c r="AG3588">
        <f>(Table1[[#This Row],[Retail Price Number]]*Table1[[#This Row],[Order Quantity]])-Table1[[#This Row],[Discount $ Number]]-Table1[[#This Row],[Shipping Cost Number]]</f>
        <v>126.87</v>
      </c>
      <c r="AH3588">
        <f>Table1[[#This Row],[Retail Price Number]]*Table1[[#This Row],[Order Quantity]]</f>
        <v>135.87</v>
      </c>
      <c r="AI3588">
        <f>YEAR(Table1[[#This Row],[Order Date]])</f>
        <v>2015</v>
      </c>
    </row>
    <row r="3589" spans="1:35" x14ac:dyDescent="0.3">
      <c r="A3589" t="s">
        <v>8076</v>
      </c>
      <c r="B3589" s="1">
        <v>42641</v>
      </c>
      <c r="C3589" t="s">
        <v>840</v>
      </c>
      <c r="D3589" t="s">
        <v>76</v>
      </c>
      <c r="E3589" t="s">
        <v>27</v>
      </c>
      <c r="F3589" t="s">
        <v>28</v>
      </c>
      <c r="G3589" t="s">
        <v>77</v>
      </c>
      <c r="H3589" t="s">
        <v>78</v>
      </c>
      <c r="I3589" t="s">
        <v>92</v>
      </c>
      <c r="J3589" t="s">
        <v>1414</v>
      </c>
      <c r="K3589" t="s">
        <v>94</v>
      </c>
      <c r="L3589" t="s">
        <v>95</v>
      </c>
      <c r="M3589" t="s">
        <v>35</v>
      </c>
      <c r="N3589" s="1">
        <v>42643</v>
      </c>
      <c r="O3589" t="s">
        <v>1415</v>
      </c>
      <c r="P3589" s="3" t="s">
        <v>1416</v>
      </c>
      <c r="Q3589" t="s">
        <v>1417</v>
      </c>
      <c r="R3589">
        <v>16</v>
      </c>
      <c r="S3589" t="s">
        <v>11408</v>
      </c>
      <c r="T3589" s="2">
        <v>0.06</v>
      </c>
      <c r="U3589" t="s">
        <v>11409</v>
      </c>
      <c r="V3589" t="s">
        <v>11410</v>
      </c>
      <c r="W3589" t="s">
        <v>812</v>
      </c>
      <c r="X3589" t="s">
        <v>11411</v>
      </c>
      <c r="Y3589" s="3">
        <f>VALUE(SUBSTITUTE(Table1[[#This Row],[Order Total]],"$",""))</f>
        <v>4796.5200000000004</v>
      </c>
      <c r="Z3589">
        <f>VALUE(SUBSTITUTE(Table1[[#This Row],[Total]],"$",""))</f>
        <v>3796.25</v>
      </c>
      <c r="AA3589" s="3">
        <f>Table1[[#This Row],[Order Total Number]]-Table1[[#This Row],[Total Number]]</f>
        <v>1000.2700000000004</v>
      </c>
      <c r="AB3589">
        <f>VALUE(SUBSTITUTE(Table1[[#This Row],[Shipping Cost]],"$",""))</f>
        <v>19.989999999999998</v>
      </c>
      <c r="AC3589">
        <f>VALUE(SUBSTITUTE(Table1[[#This Row],[Discount $]],"$",""))</f>
        <v>292.57</v>
      </c>
      <c r="AD3589">
        <f>VALUE(SUBSTITUTE(Table1[[#This Row],[Retail Price]],"$",""))</f>
        <v>165.2</v>
      </c>
      <c r="AE3589" s="4">
        <f>(Table1[[#This Row],[Retail Price Number]]*Table1[[#This Row],[Order Quantity]])-Table1[[#This Row],[Discount $ Number]]+Table1[[#This Row],[Shipping Cost Number]]</f>
        <v>2370.6199999999994</v>
      </c>
      <c r="AF3589">
        <f>Table1[[#This Row],[Retail Price Number]]*Table1[[#This Row],[Order Quantity]]-Table1[[#This Row],[Discount $ Number]]</f>
        <v>2350.6299999999997</v>
      </c>
      <c r="AG3589">
        <f>(Table1[[#This Row],[Retail Price Number]]*Table1[[#This Row],[Order Quantity]])-Table1[[#This Row],[Discount $ Number]]-Table1[[#This Row],[Shipping Cost Number]]</f>
        <v>2330.64</v>
      </c>
      <c r="AH3589">
        <f>Table1[[#This Row],[Retail Price Number]]*Table1[[#This Row],[Order Quantity]]</f>
        <v>2643.2</v>
      </c>
      <c r="AI3589">
        <f>YEAR(Table1[[#This Row],[Order Date]])</f>
        <v>2016</v>
      </c>
    </row>
    <row r="3590" spans="1:35" x14ac:dyDescent="0.3">
      <c r="A3590" t="s">
        <v>2690</v>
      </c>
      <c r="B3590" s="1">
        <v>42414</v>
      </c>
      <c r="C3590" t="s">
        <v>884</v>
      </c>
      <c r="D3590" t="s">
        <v>591</v>
      </c>
      <c r="E3590" t="s">
        <v>27</v>
      </c>
      <c r="F3590" t="s">
        <v>28</v>
      </c>
      <c r="G3590" t="s">
        <v>77</v>
      </c>
      <c r="H3590" t="s">
        <v>241</v>
      </c>
      <c r="I3590" t="s">
        <v>92</v>
      </c>
      <c r="J3590" t="s">
        <v>822</v>
      </c>
      <c r="K3590" t="s">
        <v>94</v>
      </c>
      <c r="L3590" t="s">
        <v>34</v>
      </c>
      <c r="M3590" t="s">
        <v>35</v>
      </c>
      <c r="N3590" s="1">
        <v>42415</v>
      </c>
      <c r="O3590" t="s">
        <v>823</v>
      </c>
      <c r="P3590" s="3" t="s">
        <v>824</v>
      </c>
      <c r="Q3590" t="s">
        <v>825</v>
      </c>
      <c r="R3590">
        <v>8</v>
      </c>
      <c r="S3590" t="s">
        <v>2691</v>
      </c>
      <c r="T3590" s="2">
        <v>0.08</v>
      </c>
      <c r="U3590" t="s">
        <v>980</v>
      </c>
      <c r="V3590" t="s">
        <v>2692</v>
      </c>
      <c r="W3590" t="s">
        <v>829</v>
      </c>
      <c r="X3590" t="s">
        <v>2693</v>
      </c>
      <c r="Y3590" s="3">
        <f>VALUE(SUBSTITUTE(Table1[[#This Row],[Order Total]],"$",""))</f>
        <v>430.25</v>
      </c>
      <c r="Z3590">
        <f>VALUE(SUBSTITUTE(Table1[[#This Row],[Total]],"$",""))</f>
        <v>435.07</v>
      </c>
      <c r="AA3590" s="3">
        <f>Table1[[#This Row],[Order Total Number]]-Table1[[#This Row],[Total Number]]</f>
        <v>-4.8199999999999932</v>
      </c>
      <c r="AB3590">
        <f>VALUE(SUBSTITUTE(Table1[[#This Row],[Shipping Cost]],"$",""))</f>
        <v>4.82</v>
      </c>
      <c r="AC3590">
        <f>VALUE(SUBSTITUTE(Table1[[#This Row],[Discount $]],"$",""))</f>
        <v>42.55</v>
      </c>
      <c r="AD3590">
        <f>VALUE(SUBSTITUTE(Table1[[#This Row],[Retail Price]],"$",""))</f>
        <v>9.85</v>
      </c>
      <c r="AE3590" s="4">
        <f>(Table1[[#This Row],[Retail Price Number]]*Table1[[#This Row],[Order Quantity]])-Table1[[#This Row],[Discount $ Number]]+Table1[[#This Row],[Shipping Cost Number]]</f>
        <v>41.07</v>
      </c>
      <c r="AF3590">
        <f>Table1[[#This Row],[Retail Price Number]]*Table1[[#This Row],[Order Quantity]]-Table1[[#This Row],[Discount $ Number]]</f>
        <v>36.25</v>
      </c>
      <c r="AG3590">
        <f>(Table1[[#This Row],[Retail Price Number]]*Table1[[#This Row],[Order Quantity]])-Table1[[#This Row],[Discount $ Number]]-Table1[[#This Row],[Shipping Cost Number]]</f>
        <v>31.43</v>
      </c>
      <c r="AH3590">
        <f>Table1[[#This Row],[Retail Price Number]]*Table1[[#This Row],[Order Quantity]]</f>
        <v>78.8</v>
      </c>
      <c r="AI3590">
        <f>YEAR(Table1[[#This Row],[Order Date]])</f>
        <v>2016</v>
      </c>
    </row>
    <row r="3591" spans="1:35" x14ac:dyDescent="0.3">
      <c r="A3591" t="s">
        <v>2690</v>
      </c>
      <c r="B3591" s="1">
        <v>42412</v>
      </c>
      <c r="C3591" t="s">
        <v>804</v>
      </c>
      <c r="D3591" t="s">
        <v>331</v>
      </c>
      <c r="E3591" t="s">
        <v>46</v>
      </c>
      <c r="F3591" t="s">
        <v>47</v>
      </c>
      <c r="G3591" t="s">
        <v>77</v>
      </c>
      <c r="H3591" t="s">
        <v>107</v>
      </c>
      <c r="I3591" t="s">
        <v>92</v>
      </c>
      <c r="J3591" t="s">
        <v>822</v>
      </c>
      <c r="K3591" t="s">
        <v>723</v>
      </c>
      <c r="L3591" t="s">
        <v>50</v>
      </c>
      <c r="M3591" t="s">
        <v>35</v>
      </c>
      <c r="N3591" s="1">
        <v>42413</v>
      </c>
      <c r="O3591" t="s">
        <v>823</v>
      </c>
      <c r="P3591" s="3" t="s">
        <v>824</v>
      </c>
      <c r="Q3591" t="s">
        <v>825</v>
      </c>
      <c r="R3591">
        <v>44</v>
      </c>
      <c r="S3591" t="s">
        <v>2691</v>
      </c>
      <c r="T3591" s="2">
        <v>0.08</v>
      </c>
      <c r="U3591" t="s">
        <v>980</v>
      </c>
      <c r="V3591" t="s">
        <v>2692</v>
      </c>
      <c r="W3591" t="s">
        <v>829</v>
      </c>
      <c r="X3591" t="s">
        <v>2693</v>
      </c>
      <c r="Y3591" s="3">
        <f>VALUE(SUBSTITUTE(Table1[[#This Row],[Order Total]],"$",""))</f>
        <v>430.25</v>
      </c>
      <c r="Z3591">
        <f>VALUE(SUBSTITUTE(Table1[[#This Row],[Total]],"$",""))</f>
        <v>435.07</v>
      </c>
      <c r="AA3591" s="3">
        <f>Table1[[#This Row],[Order Total Number]]-Table1[[#This Row],[Total Number]]</f>
        <v>-4.8199999999999932</v>
      </c>
      <c r="AB3591">
        <f>VALUE(SUBSTITUTE(Table1[[#This Row],[Shipping Cost]],"$",""))</f>
        <v>4.82</v>
      </c>
      <c r="AC3591">
        <f>VALUE(SUBSTITUTE(Table1[[#This Row],[Discount $]],"$",""))</f>
        <v>42.55</v>
      </c>
      <c r="AD3591">
        <f>VALUE(SUBSTITUTE(Table1[[#This Row],[Retail Price]],"$",""))</f>
        <v>9.85</v>
      </c>
      <c r="AE3591" s="4">
        <f>(Table1[[#This Row],[Retail Price Number]]*Table1[[#This Row],[Order Quantity]])-Table1[[#This Row],[Discount $ Number]]+Table1[[#This Row],[Shipping Cost Number]]</f>
        <v>395.66999999999996</v>
      </c>
      <c r="AF3591">
        <f>Table1[[#This Row],[Retail Price Number]]*Table1[[#This Row],[Order Quantity]]-Table1[[#This Row],[Discount $ Number]]</f>
        <v>390.84999999999997</v>
      </c>
      <c r="AG3591">
        <f>(Table1[[#This Row],[Retail Price Number]]*Table1[[#This Row],[Order Quantity]])-Table1[[#This Row],[Discount $ Number]]-Table1[[#This Row],[Shipping Cost Number]]</f>
        <v>386.03</v>
      </c>
      <c r="AH3591">
        <f>Table1[[#This Row],[Retail Price Number]]*Table1[[#This Row],[Order Quantity]]</f>
        <v>433.4</v>
      </c>
      <c r="AI3591">
        <f>YEAR(Table1[[#This Row],[Order Date]])</f>
        <v>2016</v>
      </c>
    </row>
    <row r="3592" spans="1:35" x14ac:dyDescent="0.3">
      <c r="A3592" t="s">
        <v>2690</v>
      </c>
      <c r="B3592" s="1">
        <v>42413</v>
      </c>
      <c r="C3592" t="s">
        <v>1074</v>
      </c>
      <c r="D3592" t="s">
        <v>106</v>
      </c>
      <c r="E3592" t="s">
        <v>46</v>
      </c>
      <c r="F3592" t="s">
        <v>47</v>
      </c>
      <c r="G3592" t="s">
        <v>77</v>
      </c>
      <c r="H3592" t="s">
        <v>107</v>
      </c>
      <c r="I3592" t="s">
        <v>121</v>
      </c>
      <c r="J3592" t="s">
        <v>822</v>
      </c>
      <c r="K3592" t="s">
        <v>94</v>
      </c>
      <c r="L3592" t="s">
        <v>95</v>
      </c>
      <c r="M3592" t="s">
        <v>35</v>
      </c>
      <c r="N3592" s="1">
        <v>42416</v>
      </c>
      <c r="O3592" t="s">
        <v>823</v>
      </c>
      <c r="P3592" s="3" t="s">
        <v>824</v>
      </c>
      <c r="Q3592" t="s">
        <v>825</v>
      </c>
      <c r="R3592">
        <v>48</v>
      </c>
      <c r="S3592" t="s">
        <v>2691</v>
      </c>
      <c r="T3592" s="2">
        <v>0.03</v>
      </c>
      <c r="U3592" t="s">
        <v>980</v>
      </c>
      <c r="V3592" t="s">
        <v>2692</v>
      </c>
      <c r="W3592" t="s">
        <v>829</v>
      </c>
      <c r="X3592" t="s">
        <v>2693</v>
      </c>
      <c r="Y3592" s="3">
        <f>VALUE(SUBSTITUTE(Table1[[#This Row],[Order Total]],"$",""))</f>
        <v>430.25</v>
      </c>
      <c r="Z3592">
        <f>VALUE(SUBSTITUTE(Table1[[#This Row],[Total]],"$",""))</f>
        <v>435.07</v>
      </c>
      <c r="AA3592" s="3">
        <f>Table1[[#This Row],[Order Total Number]]-Table1[[#This Row],[Total Number]]</f>
        <v>-4.8199999999999932</v>
      </c>
      <c r="AB3592">
        <f>VALUE(SUBSTITUTE(Table1[[#This Row],[Shipping Cost]],"$",""))</f>
        <v>4.82</v>
      </c>
      <c r="AC3592">
        <f>VALUE(SUBSTITUTE(Table1[[#This Row],[Discount $]],"$",""))</f>
        <v>42.55</v>
      </c>
      <c r="AD3592">
        <f>VALUE(SUBSTITUTE(Table1[[#This Row],[Retail Price]],"$",""))</f>
        <v>9.85</v>
      </c>
      <c r="AE3592" s="4">
        <f>(Table1[[#This Row],[Retail Price Number]]*Table1[[#This Row],[Order Quantity]])-Table1[[#This Row],[Discount $ Number]]+Table1[[#This Row],[Shipping Cost Number]]</f>
        <v>435.06999999999994</v>
      </c>
      <c r="AF3592">
        <f>Table1[[#This Row],[Retail Price Number]]*Table1[[#This Row],[Order Quantity]]-Table1[[#This Row],[Discount $ Number]]</f>
        <v>430.24999999999994</v>
      </c>
      <c r="AG3592">
        <f>(Table1[[#This Row],[Retail Price Number]]*Table1[[#This Row],[Order Quantity]])-Table1[[#This Row],[Discount $ Number]]-Table1[[#This Row],[Shipping Cost Number]]</f>
        <v>425.42999999999995</v>
      </c>
      <c r="AH3592">
        <f>Table1[[#This Row],[Retail Price Number]]*Table1[[#This Row],[Order Quantity]]</f>
        <v>472.79999999999995</v>
      </c>
      <c r="AI3592">
        <f>YEAR(Table1[[#This Row],[Order Date]])</f>
        <v>2016</v>
      </c>
    </row>
    <row r="3593" spans="1:35" x14ac:dyDescent="0.3">
      <c r="A3593" t="s">
        <v>2690</v>
      </c>
      <c r="B3593" s="1">
        <v>42412</v>
      </c>
      <c r="C3593" t="s">
        <v>804</v>
      </c>
      <c r="D3593" t="s">
        <v>331</v>
      </c>
      <c r="E3593" t="s">
        <v>46</v>
      </c>
      <c r="F3593" t="s">
        <v>47</v>
      </c>
      <c r="G3593" t="s">
        <v>77</v>
      </c>
      <c r="H3593" t="s">
        <v>107</v>
      </c>
      <c r="I3593" t="s">
        <v>31</v>
      </c>
      <c r="J3593" t="s">
        <v>822</v>
      </c>
      <c r="K3593" t="s">
        <v>723</v>
      </c>
      <c r="L3593" t="s">
        <v>109</v>
      </c>
      <c r="M3593" t="s">
        <v>35</v>
      </c>
      <c r="N3593" s="1">
        <v>42413</v>
      </c>
      <c r="O3593" t="s">
        <v>823</v>
      </c>
      <c r="P3593" s="3" t="s">
        <v>824</v>
      </c>
      <c r="Q3593" t="s">
        <v>825</v>
      </c>
      <c r="R3593">
        <v>37</v>
      </c>
      <c r="S3593" t="s">
        <v>2691</v>
      </c>
      <c r="T3593" s="2">
        <v>0.09</v>
      </c>
      <c r="U3593" t="s">
        <v>980</v>
      </c>
      <c r="V3593" t="s">
        <v>2692</v>
      </c>
      <c r="W3593" t="s">
        <v>829</v>
      </c>
      <c r="X3593" t="s">
        <v>2693</v>
      </c>
      <c r="Y3593" s="3">
        <f>VALUE(SUBSTITUTE(Table1[[#This Row],[Order Total]],"$",""))</f>
        <v>430.25</v>
      </c>
      <c r="Z3593">
        <f>VALUE(SUBSTITUTE(Table1[[#This Row],[Total]],"$",""))</f>
        <v>435.07</v>
      </c>
      <c r="AA3593" s="3">
        <f>Table1[[#This Row],[Order Total Number]]-Table1[[#This Row],[Total Number]]</f>
        <v>-4.8199999999999932</v>
      </c>
      <c r="AB3593">
        <f>VALUE(SUBSTITUTE(Table1[[#This Row],[Shipping Cost]],"$",""))</f>
        <v>4.82</v>
      </c>
      <c r="AC3593">
        <f>VALUE(SUBSTITUTE(Table1[[#This Row],[Discount $]],"$",""))</f>
        <v>42.55</v>
      </c>
      <c r="AD3593">
        <f>VALUE(SUBSTITUTE(Table1[[#This Row],[Retail Price]],"$",""))</f>
        <v>9.85</v>
      </c>
      <c r="AE3593" s="4">
        <f>(Table1[[#This Row],[Retail Price Number]]*Table1[[#This Row],[Order Quantity]])-Table1[[#This Row],[Discount $ Number]]+Table1[[#This Row],[Shipping Cost Number]]</f>
        <v>326.71999999999997</v>
      </c>
      <c r="AF3593">
        <f>Table1[[#This Row],[Retail Price Number]]*Table1[[#This Row],[Order Quantity]]-Table1[[#This Row],[Discount $ Number]]</f>
        <v>321.89999999999998</v>
      </c>
      <c r="AG3593">
        <f>(Table1[[#This Row],[Retail Price Number]]*Table1[[#This Row],[Order Quantity]])-Table1[[#This Row],[Discount $ Number]]-Table1[[#This Row],[Shipping Cost Number]]</f>
        <v>317.08</v>
      </c>
      <c r="AH3593">
        <f>Table1[[#This Row],[Retail Price Number]]*Table1[[#This Row],[Order Quantity]]</f>
        <v>364.45</v>
      </c>
      <c r="AI3593">
        <f>YEAR(Table1[[#This Row],[Order Date]])</f>
        <v>2016</v>
      </c>
    </row>
    <row r="3594" spans="1:35" x14ac:dyDescent="0.3">
      <c r="A3594" t="s">
        <v>2690</v>
      </c>
      <c r="B3594" s="1">
        <v>42412</v>
      </c>
      <c r="C3594" t="s">
        <v>9493</v>
      </c>
      <c r="D3594" t="s">
        <v>61</v>
      </c>
      <c r="E3594" t="s">
        <v>27</v>
      </c>
      <c r="F3594" t="s">
        <v>28</v>
      </c>
      <c r="G3594" t="s">
        <v>134</v>
      </c>
      <c r="H3594" t="s">
        <v>62</v>
      </c>
      <c r="I3594" t="s">
        <v>196</v>
      </c>
      <c r="J3594" t="s">
        <v>9494</v>
      </c>
      <c r="K3594" t="s">
        <v>94</v>
      </c>
      <c r="L3594" t="s">
        <v>95</v>
      </c>
      <c r="M3594" t="s">
        <v>35</v>
      </c>
      <c r="N3594" s="1">
        <v>42413</v>
      </c>
      <c r="O3594" t="s">
        <v>424</v>
      </c>
      <c r="P3594" s="3" t="s">
        <v>356</v>
      </c>
      <c r="Q3594" t="s">
        <v>341</v>
      </c>
      <c r="R3594">
        <v>49</v>
      </c>
      <c r="S3594" t="s">
        <v>2691</v>
      </c>
      <c r="T3594" s="2">
        <v>0.09</v>
      </c>
      <c r="U3594" t="s">
        <v>980</v>
      </c>
      <c r="V3594" t="s">
        <v>2692</v>
      </c>
      <c r="W3594" t="s">
        <v>428</v>
      </c>
      <c r="X3594" t="s">
        <v>2693</v>
      </c>
      <c r="Y3594" s="3">
        <f>VALUE(SUBSTITUTE(Table1[[#This Row],[Order Total]],"$",""))</f>
        <v>430.25</v>
      </c>
      <c r="Z3594">
        <f>VALUE(SUBSTITUTE(Table1[[#This Row],[Total]],"$",""))</f>
        <v>435.07</v>
      </c>
      <c r="AA3594" s="3">
        <f>Table1[[#This Row],[Order Total Number]]-Table1[[#This Row],[Total Number]]</f>
        <v>-4.8199999999999932</v>
      </c>
      <c r="AB3594">
        <f>VALUE(SUBSTITUTE(Table1[[#This Row],[Shipping Cost]],"$",""))</f>
        <v>1.39</v>
      </c>
      <c r="AC3594">
        <f>VALUE(SUBSTITUTE(Table1[[#This Row],[Discount $]],"$",""))</f>
        <v>42.55</v>
      </c>
      <c r="AD3594">
        <f>VALUE(SUBSTITUTE(Table1[[#This Row],[Retail Price]],"$",""))</f>
        <v>5.68</v>
      </c>
      <c r="AE3594" s="4">
        <f>(Table1[[#This Row],[Retail Price Number]]*Table1[[#This Row],[Order Quantity]])-Table1[[#This Row],[Discount $ Number]]+Table1[[#This Row],[Shipping Cost Number]]</f>
        <v>237.15999999999997</v>
      </c>
      <c r="AF3594">
        <f>Table1[[#This Row],[Retail Price Number]]*Table1[[#This Row],[Order Quantity]]-Table1[[#This Row],[Discount $ Number]]</f>
        <v>235.76999999999998</v>
      </c>
      <c r="AG3594">
        <f>(Table1[[#This Row],[Retail Price Number]]*Table1[[#This Row],[Order Quantity]])-Table1[[#This Row],[Discount $ Number]]-Table1[[#This Row],[Shipping Cost Number]]</f>
        <v>234.38</v>
      </c>
      <c r="AH3594">
        <f>Table1[[#This Row],[Retail Price Number]]*Table1[[#This Row],[Order Quantity]]</f>
        <v>278.32</v>
      </c>
      <c r="AI3594">
        <f>YEAR(Table1[[#This Row],[Order Date]])</f>
        <v>2016</v>
      </c>
    </row>
    <row r="3595" spans="1:35" x14ac:dyDescent="0.3">
      <c r="A3595" t="s">
        <v>2690</v>
      </c>
      <c r="B3595" s="1">
        <v>42413</v>
      </c>
      <c r="C3595" t="s">
        <v>7370</v>
      </c>
      <c r="D3595" t="s">
        <v>4373</v>
      </c>
      <c r="E3595" t="s">
        <v>27</v>
      </c>
      <c r="F3595" t="s">
        <v>28</v>
      </c>
      <c r="G3595" t="s">
        <v>77</v>
      </c>
      <c r="H3595" t="s">
        <v>217</v>
      </c>
      <c r="I3595" t="s">
        <v>31</v>
      </c>
      <c r="J3595" t="s">
        <v>822</v>
      </c>
      <c r="K3595" t="s">
        <v>94</v>
      </c>
      <c r="L3595" t="s">
        <v>34</v>
      </c>
      <c r="M3595" t="s">
        <v>156</v>
      </c>
      <c r="N3595" s="1">
        <v>42416</v>
      </c>
      <c r="O3595" t="s">
        <v>823</v>
      </c>
      <c r="P3595" s="3" t="s">
        <v>824</v>
      </c>
      <c r="Q3595" t="s">
        <v>825</v>
      </c>
      <c r="R3595">
        <v>22</v>
      </c>
      <c r="S3595" t="s">
        <v>2691</v>
      </c>
      <c r="T3595" s="2">
        <v>0.1</v>
      </c>
      <c r="U3595" t="s">
        <v>980</v>
      </c>
      <c r="V3595" t="s">
        <v>2692</v>
      </c>
      <c r="W3595" t="s">
        <v>829</v>
      </c>
      <c r="X3595" t="s">
        <v>2693</v>
      </c>
      <c r="Y3595" s="3">
        <f>VALUE(SUBSTITUTE(Table1[[#This Row],[Order Total]],"$",""))</f>
        <v>430.25</v>
      </c>
      <c r="Z3595">
        <f>VALUE(SUBSTITUTE(Table1[[#This Row],[Total]],"$",""))</f>
        <v>435.07</v>
      </c>
      <c r="AA3595" s="3">
        <f>Table1[[#This Row],[Order Total Number]]-Table1[[#This Row],[Total Number]]</f>
        <v>-4.8199999999999932</v>
      </c>
      <c r="AB3595">
        <f>VALUE(SUBSTITUTE(Table1[[#This Row],[Shipping Cost]],"$",""))</f>
        <v>4.82</v>
      </c>
      <c r="AC3595">
        <f>VALUE(SUBSTITUTE(Table1[[#This Row],[Discount $]],"$",""))</f>
        <v>42.55</v>
      </c>
      <c r="AD3595">
        <f>VALUE(SUBSTITUTE(Table1[[#This Row],[Retail Price]],"$",""))</f>
        <v>9.85</v>
      </c>
      <c r="AE3595" s="4">
        <f>(Table1[[#This Row],[Retail Price Number]]*Table1[[#This Row],[Order Quantity]])-Table1[[#This Row],[Discount $ Number]]+Table1[[#This Row],[Shipping Cost Number]]</f>
        <v>178.96999999999997</v>
      </c>
      <c r="AF3595">
        <f>Table1[[#This Row],[Retail Price Number]]*Table1[[#This Row],[Order Quantity]]-Table1[[#This Row],[Discount $ Number]]</f>
        <v>174.14999999999998</v>
      </c>
      <c r="AG3595">
        <f>(Table1[[#This Row],[Retail Price Number]]*Table1[[#This Row],[Order Quantity]])-Table1[[#This Row],[Discount $ Number]]-Table1[[#This Row],[Shipping Cost Number]]</f>
        <v>169.32999999999998</v>
      </c>
      <c r="AH3595">
        <f>Table1[[#This Row],[Retail Price Number]]*Table1[[#This Row],[Order Quantity]]</f>
        <v>216.7</v>
      </c>
      <c r="AI3595">
        <f>YEAR(Table1[[#This Row],[Order Date]])</f>
        <v>2016</v>
      </c>
    </row>
    <row r="3596" spans="1:35" x14ac:dyDescent="0.3">
      <c r="A3596" t="s">
        <v>2690</v>
      </c>
      <c r="B3596" s="1">
        <v>42714</v>
      </c>
      <c r="C3596" t="s">
        <v>11002</v>
      </c>
      <c r="D3596" t="s">
        <v>61</v>
      </c>
      <c r="E3596" t="s">
        <v>27</v>
      </c>
      <c r="F3596" t="s">
        <v>28</v>
      </c>
      <c r="G3596" t="s">
        <v>77</v>
      </c>
      <c r="H3596" t="s">
        <v>62</v>
      </c>
      <c r="I3596" t="s">
        <v>31</v>
      </c>
      <c r="J3596" t="s">
        <v>373</v>
      </c>
      <c r="K3596" t="s">
        <v>94</v>
      </c>
      <c r="L3596" t="s">
        <v>95</v>
      </c>
      <c r="M3596" t="s">
        <v>35</v>
      </c>
      <c r="N3596" s="1">
        <v>42716</v>
      </c>
      <c r="O3596" t="s">
        <v>374</v>
      </c>
      <c r="P3596" s="3" t="s">
        <v>375</v>
      </c>
      <c r="Q3596" t="s">
        <v>376</v>
      </c>
      <c r="R3596">
        <v>20</v>
      </c>
      <c r="S3596" t="s">
        <v>12160</v>
      </c>
      <c r="T3596" s="2">
        <v>0.06</v>
      </c>
      <c r="U3596" t="s">
        <v>12161</v>
      </c>
      <c r="V3596" t="s">
        <v>12162</v>
      </c>
      <c r="W3596" t="s">
        <v>380</v>
      </c>
      <c r="X3596" t="s">
        <v>5650</v>
      </c>
      <c r="Y3596" s="3">
        <f>VALUE(SUBSTITUTE(Table1[[#This Row],[Order Total]],"$",""))</f>
        <v>261.19</v>
      </c>
      <c r="Z3596">
        <f>VALUE(SUBSTITUTE(Table1[[#This Row],[Total]],"$",""))</f>
        <v>275.26</v>
      </c>
      <c r="AA3596" s="3">
        <f>Table1[[#This Row],[Order Total Number]]-Table1[[#This Row],[Total Number]]</f>
        <v>-14.069999999999993</v>
      </c>
      <c r="AB3596">
        <f>VALUE(SUBSTITUTE(Table1[[#This Row],[Shipping Cost]],"$",""))</f>
        <v>5.81</v>
      </c>
      <c r="AC3596">
        <f>VALUE(SUBSTITUTE(Table1[[#This Row],[Discount $]],"$",""))</f>
        <v>19.87</v>
      </c>
      <c r="AD3596">
        <f>VALUE(SUBSTITUTE(Table1[[#This Row],[Retail Price]],"$",""))</f>
        <v>11.97</v>
      </c>
      <c r="AE3596" s="4">
        <f>(Table1[[#This Row],[Retail Price Number]]*Table1[[#This Row],[Order Quantity]])-Table1[[#This Row],[Discount $ Number]]+Table1[[#This Row],[Shipping Cost Number]]</f>
        <v>225.34</v>
      </c>
      <c r="AF3596">
        <f>Table1[[#This Row],[Retail Price Number]]*Table1[[#This Row],[Order Quantity]]-Table1[[#This Row],[Discount $ Number]]</f>
        <v>219.53</v>
      </c>
      <c r="AG3596">
        <f>(Table1[[#This Row],[Retail Price Number]]*Table1[[#This Row],[Order Quantity]])-Table1[[#This Row],[Discount $ Number]]-Table1[[#This Row],[Shipping Cost Number]]</f>
        <v>213.72</v>
      </c>
      <c r="AH3596">
        <f>Table1[[#This Row],[Retail Price Number]]*Table1[[#This Row],[Order Quantity]]</f>
        <v>239.4</v>
      </c>
      <c r="AI3596">
        <f>YEAR(Table1[[#This Row],[Order Date]])</f>
        <v>2016</v>
      </c>
    </row>
    <row r="3597" spans="1:35" x14ac:dyDescent="0.3">
      <c r="A3597" t="s">
        <v>8144</v>
      </c>
      <c r="B3597" s="1">
        <v>42498</v>
      </c>
      <c r="C3597" t="s">
        <v>1616</v>
      </c>
      <c r="D3597" t="s">
        <v>1617</v>
      </c>
      <c r="E3597" t="s">
        <v>27</v>
      </c>
      <c r="F3597" t="s">
        <v>28</v>
      </c>
      <c r="G3597" t="s">
        <v>91</v>
      </c>
      <c r="H3597" t="s">
        <v>78</v>
      </c>
      <c r="I3597" t="s">
        <v>121</v>
      </c>
      <c r="J3597" t="s">
        <v>4142</v>
      </c>
      <c r="K3597" t="s">
        <v>94</v>
      </c>
      <c r="L3597" t="s">
        <v>109</v>
      </c>
      <c r="M3597" t="s">
        <v>35</v>
      </c>
      <c r="N3597" s="1">
        <v>42502</v>
      </c>
      <c r="O3597" t="s">
        <v>460</v>
      </c>
      <c r="P3597" s="3" t="s">
        <v>3541</v>
      </c>
      <c r="Q3597" t="s">
        <v>198</v>
      </c>
      <c r="R3597">
        <v>10</v>
      </c>
      <c r="S3597" t="s">
        <v>8145</v>
      </c>
      <c r="T3597" s="2">
        <v>0.05</v>
      </c>
      <c r="U3597" t="s">
        <v>762</v>
      </c>
      <c r="V3597" t="s">
        <v>8146</v>
      </c>
      <c r="W3597" t="s">
        <v>4144</v>
      </c>
      <c r="X3597" t="s">
        <v>2855</v>
      </c>
      <c r="Y3597" s="3">
        <f>VALUE(SUBSTITUTE(Table1[[#This Row],[Order Total]],"$",""))</f>
        <v>52.66</v>
      </c>
      <c r="Z3597">
        <f>VALUE(SUBSTITUTE(Table1[[#This Row],[Total]],"$",""))</f>
        <v>53.2</v>
      </c>
      <c r="AA3597" s="3">
        <f>Table1[[#This Row],[Order Total Number]]-Table1[[#This Row],[Total Number]]</f>
        <v>-0.54000000000000625</v>
      </c>
      <c r="AB3597">
        <f>VALUE(SUBSTITUTE(Table1[[#This Row],[Shipping Cost]],"$",""))</f>
        <v>0.81</v>
      </c>
      <c r="AC3597">
        <f>VALUE(SUBSTITUTE(Table1[[#This Row],[Discount $]],"$",""))</f>
        <v>5.44</v>
      </c>
      <c r="AD3597">
        <f>VALUE(SUBSTITUTE(Table1[[#This Row],[Retail Price]],"$",""))</f>
        <v>2.94</v>
      </c>
      <c r="AE3597" s="4">
        <f>(Table1[[#This Row],[Retail Price Number]]*Table1[[#This Row],[Order Quantity]])-Table1[[#This Row],[Discount $ Number]]+Table1[[#This Row],[Shipping Cost Number]]</f>
        <v>24.769999999999996</v>
      </c>
      <c r="AF3597">
        <f>Table1[[#This Row],[Retail Price Number]]*Table1[[#This Row],[Order Quantity]]-Table1[[#This Row],[Discount $ Number]]</f>
        <v>23.959999999999997</v>
      </c>
      <c r="AG3597">
        <f>(Table1[[#This Row],[Retail Price Number]]*Table1[[#This Row],[Order Quantity]])-Table1[[#This Row],[Discount $ Number]]-Table1[[#This Row],[Shipping Cost Number]]</f>
        <v>23.15</v>
      </c>
      <c r="AH3597">
        <f>Table1[[#This Row],[Retail Price Number]]*Table1[[#This Row],[Order Quantity]]</f>
        <v>29.4</v>
      </c>
      <c r="AI3597">
        <f>YEAR(Table1[[#This Row],[Order Date]])</f>
        <v>2016</v>
      </c>
    </row>
    <row r="3598" spans="1:35" x14ac:dyDescent="0.3">
      <c r="A3598" t="s">
        <v>8144</v>
      </c>
      <c r="B3598" s="1">
        <v>42412</v>
      </c>
      <c r="C3598" t="s">
        <v>804</v>
      </c>
      <c r="D3598" t="s">
        <v>331</v>
      </c>
      <c r="E3598" t="s">
        <v>46</v>
      </c>
      <c r="F3598" t="s">
        <v>47</v>
      </c>
      <c r="G3598" t="s">
        <v>77</v>
      </c>
      <c r="H3598" t="s">
        <v>107</v>
      </c>
      <c r="I3598" t="s">
        <v>121</v>
      </c>
      <c r="J3598" t="s">
        <v>4142</v>
      </c>
      <c r="K3598" t="s">
        <v>94</v>
      </c>
      <c r="L3598" t="s">
        <v>109</v>
      </c>
      <c r="M3598" t="s">
        <v>35</v>
      </c>
      <c r="N3598" s="1">
        <v>42413</v>
      </c>
      <c r="O3598" t="s">
        <v>460</v>
      </c>
      <c r="P3598" s="3" t="s">
        <v>3541</v>
      </c>
      <c r="Q3598" t="s">
        <v>198</v>
      </c>
      <c r="R3598">
        <v>30</v>
      </c>
      <c r="S3598" t="s">
        <v>9993</v>
      </c>
      <c r="T3598" s="2">
        <v>0.08</v>
      </c>
      <c r="U3598" t="s">
        <v>12341</v>
      </c>
      <c r="V3598" t="s">
        <v>3069</v>
      </c>
      <c r="W3598" t="s">
        <v>4144</v>
      </c>
      <c r="X3598" t="s">
        <v>2855</v>
      </c>
      <c r="Y3598" s="3">
        <f>VALUE(SUBSTITUTE(Table1[[#This Row],[Order Total]],"$",""))</f>
        <v>52.39</v>
      </c>
      <c r="Z3598">
        <f>VALUE(SUBSTITUTE(Table1[[#This Row],[Total]],"$",""))</f>
        <v>53.2</v>
      </c>
      <c r="AA3598" s="3">
        <f>Table1[[#This Row],[Order Total Number]]-Table1[[#This Row],[Total Number]]</f>
        <v>-0.81000000000000227</v>
      </c>
      <c r="AB3598">
        <f>VALUE(SUBSTITUTE(Table1[[#This Row],[Shipping Cost]],"$",""))</f>
        <v>0.81</v>
      </c>
      <c r="AC3598">
        <f>VALUE(SUBSTITUTE(Table1[[#This Row],[Discount $]],"$",""))</f>
        <v>0.53</v>
      </c>
      <c r="AD3598">
        <f>VALUE(SUBSTITUTE(Table1[[#This Row],[Retail Price]],"$",""))</f>
        <v>2.94</v>
      </c>
      <c r="AE3598" s="4">
        <f>(Table1[[#This Row],[Retail Price Number]]*Table1[[#This Row],[Order Quantity]])-Table1[[#This Row],[Discount $ Number]]+Table1[[#This Row],[Shipping Cost Number]]</f>
        <v>88.48</v>
      </c>
      <c r="AF3598">
        <f>Table1[[#This Row],[Retail Price Number]]*Table1[[#This Row],[Order Quantity]]-Table1[[#This Row],[Discount $ Number]]</f>
        <v>87.67</v>
      </c>
      <c r="AG3598">
        <f>(Table1[[#This Row],[Retail Price Number]]*Table1[[#This Row],[Order Quantity]])-Table1[[#This Row],[Discount $ Number]]-Table1[[#This Row],[Shipping Cost Number]]</f>
        <v>86.86</v>
      </c>
      <c r="AH3598">
        <f>Table1[[#This Row],[Retail Price Number]]*Table1[[#This Row],[Order Quantity]]</f>
        <v>88.2</v>
      </c>
      <c r="AI3598">
        <f>YEAR(Table1[[#This Row],[Order Date]])</f>
        <v>2016</v>
      </c>
    </row>
    <row r="3599" spans="1:35" x14ac:dyDescent="0.3">
      <c r="A3599" t="s">
        <v>10451</v>
      </c>
      <c r="B3599" s="1">
        <v>42369</v>
      </c>
      <c r="C3599" t="s">
        <v>866</v>
      </c>
      <c r="D3599" t="s">
        <v>867</v>
      </c>
      <c r="E3599" t="s">
        <v>27</v>
      </c>
      <c r="F3599" t="s">
        <v>28</v>
      </c>
      <c r="G3599" t="s">
        <v>91</v>
      </c>
      <c r="H3599" t="s">
        <v>289</v>
      </c>
      <c r="I3599" t="s">
        <v>196</v>
      </c>
      <c r="J3599" t="s">
        <v>4142</v>
      </c>
      <c r="K3599" t="s">
        <v>94</v>
      </c>
      <c r="L3599" t="s">
        <v>34</v>
      </c>
      <c r="M3599" t="s">
        <v>35</v>
      </c>
      <c r="N3599" s="1">
        <v>42370</v>
      </c>
      <c r="O3599" t="s">
        <v>460</v>
      </c>
      <c r="P3599" s="3" t="s">
        <v>3541</v>
      </c>
      <c r="Q3599" t="s">
        <v>198</v>
      </c>
      <c r="R3599">
        <v>47</v>
      </c>
      <c r="S3599" t="s">
        <v>662</v>
      </c>
      <c r="T3599" s="2">
        <v>0.06</v>
      </c>
      <c r="U3599" t="s">
        <v>4441</v>
      </c>
      <c r="V3599" t="s">
        <v>10452</v>
      </c>
      <c r="W3599" t="s">
        <v>4144</v>
      </c>
      <c r="X3599" t="s">
        <v>1294</v>
      </c>
      <c r="Y3599" s="3">
        <f>VALUE(SUBSTITUTE(Table1[[#This Row],[Order Total]],"$",""))</f>
        <v>103.12</v>
      </c>
      <c r="Z3599">
        <f>VALUE(SUBSTITUTE(Table1[[#This Row],[Total]],"$",""))</f>
        <v>106.98</v>
      </c>
      <c r="AA3599" s="3">
        <f>Table1[[#This Row],[Order Total Number]]-Table1[[#This Row],[Total Number]]</f>
        <v>-3.8599999999999994</v>
      </c>
      <c r="AB3599">
        <f>VALUE(SUBSTITUTE(Table1[[#This Row],[Shipping Cost]],"$",""))</f>
        <v>0.81</v>
      </c>
      <c r="AC3599">
        <f>VALUE(SUBSTITUTE(Table1[[#This Row],[Discount $]],"$",""))</f>
        <v>8.5399999999999991</v>
      </c>
      <c r="AD3599">
        <f>VALUE(SUBSTITUTE(Table1[[#This Row],[Retail Price]],"$",""))</f>
        <v>2.94</v>
      </c>
      <c r="AE3599" s="4">
        <f>(Table1[[#This Row],[Retail Price Number]]*Table1[[#This Row],[Order Quantity]])-Table1[[#This Row],[Discount $ Number]]+Table1[[#This Row],[Shipping Cost Number]]</f>
        <v>130.45000000000002</v>
      </c>
      <c r="AF3599">
        <f>Table1[[#This Row],[Retail Price Number]]*Table1[[#This Row],[Order Quantity]]-Table1[[#This Row],[Discount $ Number]]</f>
        <v>129.64000000000001</v>
      </c>
      <c r="AG3599">
        <f>(Table1[[#This Row],[Retail Price Number]]*Table1[[#This Row],[Order Quantity]])-Table1[[#This Row],[Discount $ Number]]-Table1[[#This Row],[Shipping Cost Number]]</f>
        <v>128.83000000000001</v>
      </c>
      <c r="AH3599">
        <f>Table1[[#This Row],[Retail Price Number]]*Table1[[#This Row],[Order Quantity]]</f>
        <v>138.18</v>
      </c>
      <c r="AI3599">
        <f>YEAR(Table1[[#This Row],[Order Date]])</f>
        <v>2015</v>
      </c>
    </row>
    <row r="3600" spans="1:35" x14ac:dyDescent="0.3">
      <c r="A3600" t="s">
        <v>10451</v>
      </c>
      <c r="B3600" s="1">
        <v>42694</v>
      </c>
      <c r="C3600" t="s">
        <v>364</v>
      </c>
      <c r="D3600" t="s">
        <v>365</v>
      </c>
      <c r="E3600" t="s">
        <v>46</v>
      </c>
      <c r="F3600" t="s">
        <v>47</v>
      </c>
      <c r="G3600" t="s">
        <v>29</v>
      </c>
      <c r="H3600" t="s">
        <v>48</v>
      </c>
      <c r="I3600" t="s">
        <v>31</v>
      </c>
      <c r="J3600" t="s">
        <v>411</v>
      </c>
      <c r="K3600" t="s">
        <v>33</v>
      </c>
      <c r="L3600" t="s">
        <v>34</v>
      </c>
      <c r="M3600" t="s">
        <v>35</v>
      </c>
      <c r="N3600" s="1">
        <v>42695</v>
      </c>
      <c r="O3600" t="s">
        <v>412</v>
      </c>
      <c r="P3600" s="3" t="s">
        <v>413</v>
      </c>
      <c r="Q3600" t="s">
        <v>414</v>
      </c>
      <c r="R3600">
        <v>13</v>
      </c>
      <c r="S3600" t="s">
        <v>12433</v>
      </c>
      <c r="T3600" s="2">
        <v>0.03</v>
      </c>
      <c r="U3600" t="s">
        <v>12434</v>
      </c>
      <c r="V3600" t="s">
        <v>12435</v>
      </c>
      <c r="W3600" t="s">
        <v>376</v>
      </c>
      <c r="X3600" t="s">
        <v>12436</v>
      </c>
      <c r="Y3600" s="3">
        <f>VALUE(SUBSTITUTE(Table1[[#This Row],[Order Total]],"$",""))</f>
        <v>2465.75</v>
      </c>
      <c r="Z3600">
        <f>VALUE(SUBSTITUTE(Table1[[#This Row],[Total]],"$",""))</f>
        <v>2464.75</v>
      </c>
      <c r="AA3600" s="3">
        <f>Table1[[#This Row],[Order Total Number]]-Table1[[#This Row],[Total Number]]</f>
        <v>1</v>
      </c>
      <c r="AB3600">
        <f>VALUE(SUBSTITUTE(Table1[[#This Row],[Shipping Cost]],"$",""))</f>
        <v>7.18</v>
      </c>
      <c r="AC3600">
        <f>VALUE(SUBSTITUTE(Table1[[#This Row],[Discount $]],"$",""))</f>
        <v>2399.9499999999998</v>
      </c>
      <c r="AD3600">
        <f>VALUE(SUBSTITUTE(Table1[[#This Row],[Retail Price]],"$",""))</f>
        <v>100.98</v>
      </c>
      <c r="AE3600" s="4">
        <f>(Table1[[#This Row],[Retail Price Number]]*Table1[[#This Row],[Order Quantity]])-Table1[[#This Row],[Discount $ Number]]+Table1[[#This Row],[Shipping Cost Number]]</f>
        <v>-1080.0299999999997</v>
      </c>
      <c r="AF3600">
        <f>Table1[[#This Row],[Retail Price Number]]*Table1[[#This Row],[Order Quantity]]-Table1[[#This Row],[Discount $ Number]]</f>
        <v>-1087.2099999999998</v>
      </c>
      <c r="AG3600">
        <f>(Table1[[#This Row],[Retail Price Number]]*Table1[[#This Row],[Order Quantity]])-Table1[[#This Row],[Discount $ Number]]-Table1[[#This Row],[Shipping Cost Number]]</f>
        <v>-1094.3899999999999</v>
      </c>
      <c r="AH3600">
        <f>Table1[[#This Row],[Retail Price Number]]*Table1[[#This Row],[Order Quantity]]</f>
        <v>1312.74</v>
      </c>
      <c r="AI3600">
        <f>YEAR(Table1[[#This Row],[Order Date]])</f>
        <v>2016</v>
      </c>
    </row>
    <row r="3601" spans="1:35" x14ac:dyDescent="0.3">
      <c r="A3601" t="s">
        <v>10451</v>
      </c>
      <c r="B3601" s="1">
        <v>41408</v>
      </c>
      <c r="C3601" t="s">
        <v>676</v>
      </c>
      <c r="D3601" t="s">
        <v>331</v>
      </c>
      <c r="E3601" t="s">
        <v>46</v>
      </c>
      <c r="F3601" t="s">
        <v>47</v>
      </c>
      <c r="G3601" t="s">
        <v>29</v>
      </c>
      <c r="H3601" t="s">
        <v>107</v>
      </c>
      <c r="I3601" t="s">
        <v>196</v>
      </c>
      <c r="J3601" t="s">
        <v>2237</v>
      </c>
      <c r="K3601" t="s">
        <v>94</v>
      </c>
      <c r="L3601" t="s">
        <v>34</v>
      </c>
      <c r="M3601" t="s">
        <v>35</v>
      </c>
      <c r="N3601" s="1">
        <v>41409</v>
      </c>
      <c r="O3601" t="s">
        <v>2238</v>
      </c>
      <c r="P3601" s="3" t="s">
        <v>2149</v>
      </c>
      <c r="Q3601" t="s">
        <v>2239</v>
      </c>
      <c r="R3601">
        <v>33</v>
      </c>
      <c r="S3601" t="s">
        <v>12450</v>
      </c>
      <c r="T3601" s="2">
        <v>0.05</v>
      </c>
      <c r="U3601" t="s">
        <v>7620</v>
      </c>
      <c r="V3601" t="s">
        <v>12451</v>
      </c>
      <c r="W3601" t="s">
        <v>2211</v>
      </c>
      <c r="X3601" t="s">
        <v>8948</v>
      </c>
      <c r="Y3601" s="3">
        <f>VALUE(SUBSTITUTE(Table1[[#This Row],[Order Total]],"$",""))</f>
        <v>428.53</v>
      </c>
      <c r="Z3601">
        <f>VALUE(SUBSTITUTE(Table1[[#This Row],[Total]],"$",""))</f>
        <v>430.65</v>
      </c>
      <c r="AA3601" s="3">
        <f>Table1[[#This Row],[Order Total Number]]-Table1[[#This Row],[Total Number]]</f>
        <v>-2.1200000000000045</v>
      </c>
      <c r="AB3601">
        <f>VALUE(SUBSTITUTE(Table1[[#This Row],[Shipping Cost]],"$",""))</f>
        <v>12.39</v>
      </c>
      <c r="AC3601">
        <f>VALUE(SUBSTITUTE(Table1[[#This Row],[Discount $]],"$",""))</f>
        <v>58.19</v>
      </c>
      <c r="AD3601">
        <f>VALUE(SUBSTITUTE(Table1[[#This Row],[Retail Price]],"$",""))</f>
        <v>16.98</v>
      </c>
      <c r="AE3601" s="4">
        <f>(Table1[[#This Row],[Retail Price Number]]*Table1[[#This Row],[Order Quantity]])-Table1[[#This Row],[Discount $ Number]]+Table1[[#This Row],[Shipping Cost Number]]</f>
        <v>514.54000000000008</v>
      </c>
      <c r="AF3601">
        <f>Table1[[#This Row],[Retail Price Number]]*Table1[[#This Row],[Order Quantity]]-Table1[[#This Row],[Discount $ Number]]</f>
        <v>502.15000000000003</v>
      </c>
      <c r="AG3601">
        <f>(Table1[[#This Row],[Retail Price Number]]*Table1[[#This Row],[Order Quantity]])-Table1[[#This Row],[Discount $ Number]]-Table1[[#This Row],[Shipping Cost Number]]</f>
        <v>489.76000000000005</v>
      </c>
      <c r="AH3601">
        <f>Table1[[#This Row],[Retail Price Number]]*Table1[[#This Row],[Order Quantity]]</f>
        <v>560.34</v>
      </c>
      <c r="AI3601">
        <f>YEAR(Table1[[#This Row],[Order Date]])</f>
        <v>2013</v>
      </c>
    </row>
    <row r="3602" spans="1:35" x14ac:dyDescent="0.3">
      <c r="A3602" t="s">
        <v>1073</v>
      </c>
      <c r="B3602" s="1">
        <v>42413</v>
      </c>
      <c r="C3602" t="s">
        <v>1074</v>
      </c>
      <c r="D3602" t="s">
        <v>106</v>
      </c>
      <c r="E3602" t="s">
        <v>46</v>
      </c>
      <c r="F3602" t="s">
        <v>47</v>
      </c>
      <c r="G3602" t="s">
        <v>77</v>
      </c>
      <c r="H3602" t="s">
        <v>107</v>
      </c>
      <c r="I3602" t="s">
        <v>63</v>
      </c>
      <c r="J3602" t="s">
        <v>145</v>
      </c>
      <c r="K3602" t="s">
        <v>94</v>
      </c>
      <c r="L3602" t="s">
        <v>34</v>
      </c>
      <c r="M3602" t="s">
        <v>35</v>
      </c>
      <c r="N3602" s="1">
        <v>42416</v>
      </c>
      <c r="O3602" t="s">
        <v>146</v>
      </c>
      <c r="P3602" s="3" t="s">
        <v>147</v>
      </c>
      <c r="Q3602" t="s">
        <v>148</v>
      </c>
      <c r="R3602">
        <v>19</v>
      </c>
      <c r="S3602" t="s">
        <v>1075</v>
      </c>
      <c r="T3602" s="2">
        <v>0.1</v>
      </c>
      <c r="U3602" t="s">
        <v>147</v>
      </c>
      <c r="V3602" t="s">
        <v>1076</v>
      </c>
      <c r="W3602" t="s">
        <v>152</v>
      </c>
      <c r="X3602" t="s">
        <v>1077</v>
      </c>
      <c r="Y3602" s="3">
        <f>VALUE(SUBSTITUTE(Table1[[#This Row],[Order Total]],"$",""))</f>
        <v>109.98</v>
      </c>
      <c r="Z3602">
        <f>VALUE(SUBSTITUTE(Table1[[#This Row],[Total]],"$",""))</f>
        <v>112.83</v>
      </c>
      <c r="AA3602" s="3">
        <f>Table1[[#This Row],[Order Total Number]]-Table1[[#This Row],[Total Number]]</f>
        <v>-2.8499999999999943</v>
      </c>
      <c r="AB3602">
        <f>VALUE(SUBSTITUTE(Table1[[#This Row],[Shipping Cost]],"$",""))</f>
        <v>2.85</v>
      </c>
      <c r="AC3602">
        <f>VALUE(SUBSTITUTE(Table1[[#This Row],[Discount $]],"$",""))</f>
        <v>12.22</v>
      </c>
      <c r="AD3602">
        <f>VALUE(SUBSTITUTE(Table1[[#This Row],[Retail Price]],"$",""))</f>
        <v>12.22</v>
      </c>
      <c r="AE3602" s="4">
        <f>(Table1[[#This Row],[Retail Price Number]]*Table1[[#This Row],[Order Quantity]])-Table1[[#This Row],[Discount $ Number]]+Table1[[#This Row],[Shipping Cost Number]]</f>
        <v>222.81</v>
      </c>
      <c r="AF3602">
        <f>Table1[[#This Row],[Retail Price Number]]*Table1[[#This Row],[Order Quantity]]-Table1[[#This Row],[Discount $ Number]]</f>
        <v>219.96</v>
      </c>
      <c r="AG3602">
        <f>(Table1[[#This Row],[Retail Price Number]]*Table1[[#This Row],[Order Quantity]])-Table1[[#This Row],[Discount $ Number]]-Table1[[#This Row],[Shipping Cost Number]]</f>
        <v>217.11</v>
      </c>
      <c r="AH3602">
        <f>Table1[[#This Row],[Retail Price Number]]*Table1[[#This Row],[Order Quantity]]</f>
        <v>232.18</v>
      </c>
      <c r="AI3602">
        <f>YEAR(Table1[[#This Row],[Order Date]])</f>
        <v>2016</v>
      </c>
    </row>
    <row r="3603" spans="1:35" x14ac:dyDescent="0.3">
      <c r="A3603" t="s">
        <v>1073</v>
      </c>
      <c r="B3603" s="1">
        <v>42666</v>
      </c>
      <c r="C3603" t="s">
        <v>439</v>
      </c>
      <c r="D3603" t="s">
        <v>440</v>
      </c>
      <c r="E3603" t="s">
        <v>46</v>
      </c>
      <c r="F3603" t="s">
        <v>47</v>
      </c>
      <c r="G3603" t="s">
        <v>77</v>
      </c>
      <c r="H3603" t="s">
        <v>48</v>
      </c>
      <c r="I3603" t="s">
        <v>196</v>
      </c>
      <c r="J3603" t="s">
        <v>1349</v>
      </c>
      <c r="K3603" t="s">
        <v>723</v>
      </c>
      <c r="L3603" t="s">
        <v>109</v>
      </c>
      <c r="M3603" t="s">
        <v>35</v>
      </c>
      <c r="N3603" s="1">
        <v>42673</v>
      </c>
      <c r="O3603" t="s">
        <v>1350</v>
      </c>
      <c r="P3603" s="3" t="s">
        <v>1351</v>
      </c>
      <c r="Q3603" t="s">
        <v>1352</v>
      </c>
      <c r="R3603">
        <v>6</v>
      </c>
      <c r="S3603" t="s">
        <v>1093</v>
      </c>
      <c r="T3603" s="2">
        <v>0.08</v>
      </c>
      <c r="U3603" t="s">
        <v>2781</v>
      </c>
      <c r="V3603" t="s">
        <v>2782</v>
      </c>
      <c r="W3603" t="s">
        <v>1353</v>
      </c>
      <c r="X3603" t="s">
        <v>2783</v>
      </c>
      <c r="Y3603" s="3">
        <f>VALUE(SUBSTITUTE(Table1[[#This Row],[Order Total]],"$",""))</f>
        <v>575.86</v>
      </c>
      <c r="Z3603">
        <f>VALUE(SUBSTITUTE(Table1[[#This Row],[Total]],"$",""))</f>
        <v>508.35</v>
      </c>
      <c r="AA3603" s="3">
        <f>Table1[[#This Row],[Order Total Number]]-Table1[[#This Row],[Total Number]]</f>
        <v>67.509999999999991</v>
      </c>
      <c r="AB3603">
        <f>VALUE(SUBSTITUTE(Table1[[#This Row],[Shipping Cost]],"$",""))</f>
        <v>8.99</v>
      </c>
      <c r="AC3603">
        <f>VALUE(SUBSTITUTE(Table1[[#This Row],[Discount $]],"$",""))</f>
        <v>41.94</v>
      </c>
      <c r="AD3603">
        <f>VALUE(SUBSTITUTE(Table1[[#This Row],[Retail Price]],"$",""))</f>
        <v>40.97</v>
      </c>
      <c r="AE3603" s="4">
        <f>(Table1[[#This Row],[Retail Price Number]]*Table1[[#This Row],[Order Quantity]])-Table1[[#This Row],[Discount $ Number]]+Table1[[#This Row],[Shipping Cost Number]]</f>
        <v>212.87</v>
      </c>
      <c r="AF3603">
        <f>Table1[[#This Row],[Retail Price Number]]*Table1[[#This Row],[Order Quantity]]-Table1[[#This Row],[Discount $ Number]]</f>
        <v>203.88</v>
      </c>
      <c r="AG3603">
        <f>(Table1[[#This Row],[Retail Price Number]]*Table1[[#This Row],[Order Quantity]])-Table1[[#This Row],[Discount $ Number]]-Table1[[#This Row],[Shipping Cost Number]]</f>
        <v>194.89</v>
      </c>
      <c r="AH3603">
        <f>Table1[[#This Row],[Retail Price Number]]*Table1[[#This Row],[Order Quantity]]</f>
        <v>245.82</v>
      </c>
      <c r="AI3603">
        <f>YEAR(Table1[[#This Row],[Order Date]])</f>
        <v>2016</v>
      </c>
    </row>
    <row r="3604" spans="1:35" x14ac:dyDescent="0.3">
      <c r="A3604" t="s">
        <v>1073</v>
      </c>
      <c r="B3604" s="1">
        <v>42539</v>
      </c>
      <c r="C3604" t="s">
        <v>1643</v>
      </c>
      <c r="D3604" t="s">
        <v>1617</v>
      </c>
      <c r="E3604" t="s">
        <v>27</v>
      </c>
      <c r="F3604" t="s">
        <v>28</v>
      </c>
      <c r="G3604" t="s">
        <v>91</v>
      </c>
      <c r="H3604" t="s">
        <v>78</v>
      </c>
      <c r="I3604" t="s">
        <v>92</v>
      </c>
      <c r="J3604" t="s">
        <v>832</v>
      </c>
      <c r="K3604" t="s">
        <v>94</v>
      </c>
      <c r="L3604" t="s">
        <v>109</v>
      </c>
      <c r="M3604" t="s">
        <v>35</v>
      </c>
      <c r="N3604" s="1">
        <v>42541</v>
      </c>
      <c r="O3604" t="s">
        <v>833</v>
      </c>
      <c r="P3604" s="3" t="s">
        <v>834</v>
      </c>
      <c r="Q3604" t="s">
        <v>774</v>
      </c>
      <c r="R3604">
        <v>43</v>
      </c>
      <c r="S3604" t="s">
        <v>6733</v>
      </c>
      <c r="T3604" s="2">
        <v>0.05</v>
      </c>
      <c r="U3604" t="s">
        <v>838</v>
      </c>
      <c r="V3604" t="s">
        <v>6734</v>
      </c>
      <c r="W3604" t="s">
        <v>838</v>
      </c>
      <c r="X3604" t="s">
        <v>4183</v>
      </c>
      <c r="Y3604" s="3">
        <f>VALUE(SUBSTITUTE(Table1[[#This Row],[Order Total]],"$",""))</f>
        <v>233.02</v>
      </c>
      <c r="Z3604">
        <f>VALUE(SUBSTITUTE(Table1[[#This Row],[Total]],"$",""))</f>
        <v>246.22</v>
      </c>
      <c r="AA3604" s="3">
        <f>Table1[[#This Row],[Order Total Number]]-Table1[[#This Row],[Total Number]]</f>
        <v>-13.199999999999989</v>
      </c>
      <c r="AB3604">
        <f>VALUE(SUBSTITUTE(Table1[[#This Row],[Shipping Cost]],"$",""))</f>
        <v>2.04</v>
      </c>
      <c r="AC3604">
        <f>VALUE(SUBSTITUTE(Table1[[#This Row],[Discount $]],"$",""))</f>
        <v>2.04</v>
      </c>
      <c r="AD3604">
        <f>VALUE(SUBSTITUTE(Table1[[#This Row],[Retail Price]],"$",""))</f>
        <v>5.18</v>
      </c>
      <c r="AE3604" s="4">
        <f>(Table1[[#This Row],[Retail Price Number]]*Table1[[#This Row],[Order Quantity]])-Table1[[#This Row],[Discount $ Number]]+Table1[[#This Row],[Shipping Cost Number]]</f>
        <v>222.73999999999998</v>
      </c>
      <c r="AF3604">
        <f>Table1[[#This Row],[Retail Price Number]]*Table1[[#This Row],[Order Quantity]]-Table1[[#This Row],[Discount $ Number]]</f>
        <v>220.7</v>
      </c>
      <c r="AG3604">
        <f>(Table1[[#This Row],[Retail Price Number]]*Table1[[#This Row],[Order Quantity]])-Table1[[#This Row],[Discount $ Number]]-Table1[[#This Row],[Shipping Cost Number]]</f>
        <v>218.66</v>
      </c>
      <c r="AH3604">
        <f>Table1[[#This Row],[Retail Price Number]]*Table1[[#This Row],[Order Quantity]]</f>
        <v>222.73999999999998</v>
      </c>
      <c r="AI3604">
        <f>YEAR(Table1[[#This Row],[Order Date]])</f>
        <v>2016</v>
      </c>
    </row>
    <row r="3605" spans="1:35" x14ac:dyDescent="0.3">
      <c r="A3605" t="s">
        <v>5231</v>
      </c>
      <c r="B3605" s="1">
        <v>42492</v>
      </c>
      <c r="C3605" t="s">
        <v>1122</v>
      </c>
      <c r="D3605" t="s">
        <v>683</v>
      </c>
      <c r="E3605" t="s">
        <v>46</v>
      </c>
      <c r="F3605" t="s">
        <v>47</v>
      </c>
      <c r="G3605" t="s">
        <v>91</v>
      </c>
      <c r="H3605" t="s">
        <v>107</v>
      </c>
      <c r="I3605" t="s">
        <v>63</v>
      </c>
      <c r="J3605" t="s">
        <v>2210</v>
      </c>
      <c r="K3605" t="s">
        <v>94</v>
      </c>
      <c r="L3605" t="s">
        <v>34</v>
      </c>
      <c r="M3605" t="s">
        <v>35</v>
      </c>
      <c r="N3605" s="1">
        <v>42494</v>
      </c>
      <c r="O3605" t="s">
        <v>2211</v>
      </c>
      <c r="P3605" s="3" t="s">
        <v>187</v>
      </c>
      <c r="Q3605" t="s">
        <v>2212</v>
      </c>
      <c r="R3605">
        <v>50</v>
      </c>
      <c r="S3605" t="s">
        <v>5232</v>
      </c>
      <c r="T3605" s="2">
        <v>0.09</v>
      </c>
      <c r="U3605" t="s">
        <v>5233</v>
      </c>
      <c r="V3605" t="s">
        <v>1839</v>
      </c>
      <c r="W3605" t="s">
        <v>2216</v>
      </c>
      <c r="X3605" t="s">
        <v>5234</v>
      </c>
      <c r="Y3605" s="3">
        <f>VALUE(SUBSTITUTE(Table1[[#This Row],[Order Total]],"$",""))</f>
        <v>437.28</v>
      </c>
      <c r="Z3605">
        <f>VALUE(SUBSTITUTE(Table1[[#This Row],[Total]],"$",""))</f>
        <v>432.69</v>
      </c>
      <c r="AA3605" s="3">
        <f>Table1[[#This Row],[Order Total Number]]-Table1[[#This Row],[Total Number]]</f>
        <v>4.589999999999975</v>
      </c>
      <c r="AB3605">
        <f>VALUE(SUBSTITUTE(Table1[[#This Row],[Shipping Cost]],"$",""))</f>
        <v>5.77</v>
      </c>
      <c r="AC3605">
        <f>VALUE(SUBSTITUTE(Table1[[#This Row],[Discount $]],"$",""))</f>
        <v>25.64</v>
      </c>
      <c r="AD3605">
        <f>VALUE(SUBSTITUTE(Table1[[#This Row],[Retail Price]],"$",""))</f>
        <v>19.98</v>
      </c>
      <c r="AE3605" s="4">
        <f>(Table1[[#This Row],[Retail Price Number]]*Table1[[#This Row],[Order Quantity]])-Table1[[#This Row],[Discount $ Number]]+Table1[[#This Row],[Shipping Cost Number]]</f>
        <v>979.13</v>
      </c>
      <c r="AF3605">
        <f>Table1[[#This Row],[Retail Price Number]]*Table1[[#This Row],[Order Quantity]]-Table1[[#This Row],[Discount $ Number]]</f>
        <v>973.36</v>
      </c>
      <c r="AG3605">
        <f>(Table1[[#This Row],[Retail Price Number]]*Table1[[#This Row],[Order Quantity]])-Table1[[#This Row],[Discount $ Number]]-Table1[[#This Row],[Shipping Cost Number]]</f>
        <v>967.59</v>
      </c>
      <c r="AH3605">
        <f>Table1[[#This Row],[Retail Price Number]]*Table1[[#This Row],[Order Quantity]]</f>
        <v>999</v>
      </c>
      <c r="AI3605">
        <f>YEAR(Table1[[#This Row],[Order Date]])</f>
        <v>2016</v>
      </c>
    </row>
    <row r="3606" spans="1:35" x14ac:dyDescent="0.3">
      <c r="A3606" t="s">
        <v>1078</v>
      </c>
      <c r="B3606" s="1">
        <v>41521</v>
      </c>
      <c r="C3606" t="s">
        <v>44</v>
      </c>
      <c r="D3606" t="s">
        <v>195</v>
      </c>
      <c r="E3606" t="s">
        <v>46</v>
      </c>
      <c r="F3606" t="s">
        <v>47</v>
      </c>
      <c r="G3606" t="s">
        <v>77</v>
      </c>
      <c r="H3606" t="s">
        <v>48</v>
      </c>
      <c r="I3606" t="s">
        <v>196</v>
      </c>
      <c r="J3606" t="s">
        <v>1079</v>
      </c>
      <c r="K3606" t="s">
        <v>723</v>
      </c>
      <c r="L3606" t="s">
        <v>109</v>
      </c>
      <c r="M3606" t="s">
        <v>35</v>
      </c>
      <c r="N3606" s="1">
        <v>41523</v>
      </c>
      <c r="O3606" t="s">
        <v>1080</v>
      </c>
      <c r="P3606" s="3" t="s">
        <v>1081</v>
      </c>
      <c r="Q3606" t="s">
        <v>1082</v>
      </c>
      <c r="R3606">
        <v>7</v>
      </c>
      <c r="S3606" t="s">
        <v>1083</v>
      </c>
      <c r="T3606" s="2">
        <v>0.01</v>
      </c>
      <c r="U3606" t="s">
        <v>1084</v>
      </c>
      <c r="V3606" t="s">
        <v>1085</v>
      </c>
      <c r="W3606" t="s">
        <v>1086</v>
      </c>
      <c r="X3606" t="s">
        <v>1087</v>
      </c>
      <c r="Y3606" s="3">
        <f>VALUE(SUBSTITUTE(Table1[[#This Row],[Order Total]],"$",""))</f>
        <v>1393.35</v>
      </c>
      <c r="Z3606">
        <f>VALUE(SUBSTITUTE(Table1[[#This Row],[Total]],"$",""))</f>
        <v>1460.58</v>
      </c>
      <c r="AA3606" s="3">
        <f>Table1[[#This Row],[Order Total Number]]-Table1[[#This Row],[Total Number]]</f>
        <v>-67.230000000000018</v>
      </c>
      <c r="AB3606">
        <f>VALUE(SUBSTITUTE(Table1[[#This Row],[Shipping Cost]],"$",""))</f>
        <v>4.99</v>
      </c>
      <c r="AC3606">
        <f>VALUE(SUBSTITUTE(Table1[[#This Row],[Discount $]],"$",""))</f>
        <v>124.2</v>
      </c>
      <c r="AD3606">
        <f>VALUE(SUBSTITUTE(Table1[[#This Row],[Retail Price]],"$",""))</f>
        <v>45.99</v>
      </c>
      <c r="AE3606" s="4">
        <f>(Table1[[#This Row],[Retail Price Number]]*Table1[[#This Row],[Order Quantity]])-Table1[[#This Row],[Discount $ Number]]+Table1[[#This Row],[Shipping Cost Number]]</f>
        <v>202.72000000000003</v>
      </c>
      <c r="AF3606">
        <f>Table1[[#This Row],[Retail Price Number]]*Table1[[#This Row],[Order Quantity]]-Table1[[#This Row],[Discount $ Number]]</f>
        <v>197.73000000000002</v>
      </c>
      <c r="AG3606">
        <f>(Table1[[#This Row],[Retail Price Number]]*Table1[[#This Row],[Order Quantity]])-Table1[[#This Row],[Discount $ Number]]-Table1[[#This Row],[Shipping Cost Number]]</f>
        <v>192.74</v>
      </c>
      <c r="AH3606">
        <f>Table1[[#This Row],[Retail Price Number]]*Table1[[#This Row],[Order Quantity]]</f>
        <v>321.93</v>
      </c>
      <c r="AI3606">
        <f>YEAR(Table1[[#This Row],[Order Date]])</f>
        <v>2013</v>
      </c>
    </row>
    <row r="3607" spans="1:35" x14ac:dyDescent="0.3">
      <c r="A3607" t="s">
        <v>1078</v>
      </c>
      <c r="B3607" s="1">
        <v>42413</v>
      </c>
      <c r="C3607" t="s">
        <v>781</v>
      </c>
      <c r="D3607" t="s">
        <v>162</v>
      </c>
      <c r="E3607" t="s">
        <v>46</v>
      </c>
      <c r="F3607" t="s">
        <v>47</v>
      </c>
      <c r="G3607" t="s">
        <v>91</v>
      </c>
      <c r="H3607" t="s">
        <v>107</v>
      </c>
      <c r="I3607" t="s">
        <v>31</v>
      </c>
      <c r="J3607" t="s">
        <v>507</v>
      </c>
      <c r="K3607" t="s">
        <v>94</v>
      </c>
      <c r="L3607" t="s">
        <v>109</v>
      </c>
      <c r="M3607" t="s">
        <v>35</v>
      </c>
      <c r="N3607" s="1">
        <v>42413</v>
      </c>
      <c r="O3607" t="s">
        <v>508</v>
      </c>
      <c r="P3607" s="3" t="s">
        <v>509</v>
      </c>
      <c r="Q3607" t="s">
        <v>510</v>
      </c>
      <c r="R3607">
        <v>29</v>
      </c>
      <c r="S3607" t="s">
        <v>1434</v>
      </c>
      <c r="T3607" s="2">
        <v>0.06</v>
      </c>
      <c r="U3607" t="s">
        <v>1435</v>
      </c>
      <c r="V3607" t="s">
        <v>1436</v>
      </c>
      <c r="W3607" t="s">
        <v>514</v>
      </c>
      <c r="X3607" t="s">
        <v>1437</v>
      </c>
      <c r="Y3607" s="3">
        <f>VALUE(SUBSTITUTE(Table1[[#This Row],[Order Total]],"$",""))</f>
        <v>178.82</v>
      </c>
      <c r="Z3607">
        <f>VALUE(SUBSTITUTE(Table1[[#This Row],[Total]],"$",""))</f>
        <v>183.5</v>
      </c>
      <c r="AA3607" s="3">
        <f>Table1[[#This Row],[Order Total Number]]-Table1[[#This Row],[Total Number]]</f>
        <v>-4.6800000000000068</v>
      </c>
      <c r="AB3607">
        <f>VALUE(SUBSTITUTE(Table1[[#This Row],[Shipping Cost]],"$",""))</f>
        <v>4.68</v>
      </c>
      <c r="AC3607">
        <f>VALUE(SUBSTITUTE(Table1[[#This Row],[Discount $]],"$",""))</f>
        <v>15.25</v>
      </c>
      <c r="AD3607">
        <f>VALUE(SUBSTITUTE(Table1[[#This Row],[Retail Price]],"$",""))</f>
        <v>10.23</v>
      </c>
      <c r="AE3607" s="4">
        <f>(Table1[[#This Row],[Retail Price Number]]*Table1[[#This Row],[Order Quantity]])-Table1[[#This Row],[Discount $ Number]]+Table1[[#This Row],[Shipping Cost Number]]</f>
        <v>286.10000000000002</v>
      </c>
      <c r="AF3607">
        <f>Table1[[#This Row],[Retail Price Number]]*Table1[[#This Row],[Order Quantity]]-Table1[[#This Row],[Discount $ Number]]</f>
        <v>281.42</v>
      </c>
      <c r="AG3607">
        <f>(Table1[[#This Row],[Retail Price Number]]*Table1[[#This Row],[Order Quantity]])-Table1[[#This Row],[Discount $ Number]]-Table1[[#This Row],[Shipping Cost Number]]</f>
        <v>276.74</v>
      </c>
      <c r="AH3607">
        <f>Table1[[#This Row],[Retail Price Number]]*Table1[[#This Row],[Order Quantity]]</f>
        <v>296.67</v>
      </c>
      <c r="AI3607">
        <f>YEAR(Table1[[#This Row],[Order Date]])</f>
        <v>2016</v>
      </c>
    </row>
    <row r="3608" spans="1:35" x14ac:dyDescent="0.3">
      <c r="A3608" t="s">
        <v>1078</v>
      </c>
      <c r="B3608" s="1">
        <v>42579</v>
      </c>
      <c r="C3608" t="s">
        <v>2444</v>
      </c>
      <c r="D3608" t="s">
        <v>1617</v>
      </c>
      <c r="E3608" t="s">
        <v>27</v>
      </c>
      <c r="F3608" t="s">
        <v>28</v>
      </c>
      <c r="G3608" t="s">
        <v>91</v>
      </c>
      <c r="H3608" t="s">
        <v>78</v>
      </c>
      <c r="I3608" t="s">
        <v>31</v>
      </c>
      <c r="J3608" t="s">
        <v>206</v>
      </c>
      <c r="K3608" t="s">
        <v>94</v>
      </c>
      <c r="L3608" t="s">
        <v>95</v>
      </c>
      <c r="M3608" t="s">
        <v>35</v>
      </c>
      <c r="N3608" s="1">
        <v>42581</v>
      </c>
      <c r="O3608" t="s">
        <v>207</v>
      </c>
      <c r="P3608" s="3" t="s">
        <v>208</v>
      </c>
      <c r="Q3608" t="s">
        <v>125</v>
      </c>
      <c r="R3608">
        <v>26</v>
      </c>
      <c r="S3608" t="s">
        <v>4440</v>
      </c>
      <c r="T3608" s="2">
        <v>7.0000000000000007E-2</v>
      </c>
      <c r="U3608" t="s">
        <v>4441</v>
      </c>
      <c r="V3608" t="s">
        <v>4442</v>
      </c>
      <c r="W3608" t="s">
        <v>212</v>
      </c>
      <c r="X3608" t="s">
        <v>4443</v>
      </c>
      <c r="Y3608" s="3">
        <f>VALUE(SUBSTITUTE(Table1[[#This Row],[Order Total]],"$",""))</f>
        <v>76.52</v>
      </c>
      <c r="Z3608">
        <f>VALUE(SUBSTITUTE(Table1[[#This Row],[Total]],"$",""))</f>
        <v>74.430000000000007</v>
      </c>
      <c r="AA3608" s="3">
        <f>Table1[[#This Row],[Order Total Number]]-Table1[[#This Row],[Total Number]]</f>
        <v>2.0899999999999892</v>
      </c>
      <c r="AB3608">
        <f>VALUE(SUBSTITUTE(Table1[[#This Row],[Shipping Cost]],"$",""))</f>
        <v>7.01</v>
      </c>
      <c r="AC3608">
        <f>VALUE(SUBSTITUTE(Table1[[#This Row],[Discount $]],"$",""))</f>
        <v>8.5399999999999991</v>
      </c>
      <c r="AD3608">
        <f>VALUE(SUBSTITUTE(Table1[[#This Row],[Retail Price]],"$",""))</f>
        <v>3.89</v>
      </c>
      <c r="AE3608" s="4">
        <f>(Table1[[#This Row],[Retail Price Number]]*Table1[[#This Row],[Order Quantity]])-Table1[[#This Row],[Discount $ Number]]+Table1[[#This Row],[Shipping Cost Number]]</f>
        <v>99.61</v>
      </c>
      <c r="AF3608">
        <f>Table1[[#This Row],[Retail Price Number]]*Table1[[#This Row],[Order Quantity]]-Table1[[#This Row],[Discount $ Number]]</f>
        <v>92.6</v>
      </c>
      <c r="AG3608">
        <f>(Table1[[#This Row],[Retail Price Number]]*Table1[[#This Row],[Order Quantity]])-Table1[[#This Row],[Discount $ Number]]-Table1[[#This Row],[Shipping Cost Number]]</f>
        <v>85.589999999999989</v>
      </c>
      <c r="AH3608">
        <f>Table1[[#This Row],[Retail Price Number]]*Table1[[#This Row],[Order Quantity]]</f>
        <v>101.14</v>
      </c>
      <c r="AI3608">
        <f>YEAR(Table1[[#This Row],[Order Date]])</f>
        <v>2016</v>
      </c>
    </row>
    <row r="3609" spans="1:35" x14ac:dyDescent="0.3">
      <c r="A3609" t="s">
        <v>1078</v>
      </c>
      <c r="B3609" s="1">
        <v>42386</v>
      </c>
      <c r="C3609" t="s">
        <v>3053</v>
      </c>
      <c r="D3609" t="s">
        <v>7560</v>
      </c>
      <c r="E3609" t="s">
        <v>27</v>
      </c>
      <c r="F3609" t="s">
        <v>28</v>
      </c>
      <c r="G3609" t="s">
        <v>134</v>
      </c>
      <c r="H3609" t="s">
        <v>217</v>
      </c>
      <c r="I3609" t="s">
        <v>196</v>
      </c>
      <c r="J3609" t="s">
        <v>7561</v>
      </c>
      <c r="K3609" t="s">
        <v>94</v>
      </c>
      <c r="L3609" t="s">
        <v>109</v>
      </c>
      <c r="M3609" t="s">
        <v>35</v>
      </c>
      <c r="N3609" s="1">
        <v>42386</v>
      </c>
      <c r="O3609" t="s">
        <v>508</v>
      </c>
      <c r="P3609" s="3" t="s">
        <v>509</v>
      </c>
      <c r="Q3609" t="s">
        <v>510</v>
      </c>
      <c r="R3609">
        <v>33</v>
      </c>
      <c r="S3609" t="s">
        <v>1434</v>
      </c>
      <c r="T3609" s="2">
        <v>0.08</v>
      </c>
      <c r="U3609" t="s">
        <v>2982</v>
      </c>
      <c r="V3609" t="s">
        <v>1436</v>
      </c>
      <c r="W3609" t="s">
        <v>514</v>
      </c>
      <c r="X3609" t="s">
        <v>1437</v>
      </c>
      <c r="Y3609" s="3">
        <f>VALUE(SUBSTITUTE(Table1[[#This Row],[Order Total]],"$",""))</f>
        <v>178.82</v>
      </c>
      <c r="Z3609">
        <f>VALUE(SUBSTITUTE(Table1[[#This Row],[Total]],"$",""))</f>
        <v>183.5</v>
      </c>
      <c r="AA3609" s="3">
        <f>Table1[[#This Row],[Order Total Number]]-Table1[[#This Row],[Total Number]]</f>
        <v>-4.6800000000000068</v>
      </c>
      <c r="AB3609">
        <f>VALUE(SUBSTITUTE(Table1[[#This Row],[Shipping Cost]],"$",""))</f>
        <v>4.68</v>
      </c>
      <c r="AC3609">
        <f>VALUE(SUBSTITUTE(Table1[[#This Row],[Discount $]],"$",""))</f>
        <v>15.55</v>
      </c>
      <c r="AD3609">
        <f>VALUE(SUBSTITUTE(Table1[[#This Row],[Retail Price]],"$",""))</f>
        <v>10.23</v>
      </c>
      <c r="AE3609" s="4">
        <f>(Table1[[#This Row],[Retail Price Number]]*Table1[[#This Row],[Order Quantity]])-Table1[[#This Row],[Discount $ Number]]+Table1[[#This Row],[Shipping Cost Number]]</f>
        <v>326.72000000000003</v>
      </c>
      <c r="AF3609">
        <f>Table1[[#This Row],[Retail Price Number]]*Table1[[#This Row],[Order Quantity]]-Table1[[#This Row],[Discount $ Number]]</f>
        <v>322.04000000000002</v>
      </c>
      <c r="AG3609">
        <f>(Table1[[#This Row],[Retail Price Number]]*Table1[[#This Row],[Order Quantity]])-Table1[[#This Row],[Discount $ Number]]-Table1[[#This Row],[Shipping Cost Number]]</f>
        <v>317.36</v>
      </c>
      <c r="AH3609">
        <f>Table1[[#This Row],[Retail Price Number]]*Table1[[#This Row],[Order Quantity]]</f>
        <v>337.59000000000003</v>
      </c>
      <c r="AI3609">
        <f>YEAR(Table1[[#This Row],[Order Date]])</f>
        <v>2016</v>
      </c>
    </row>
    <row r="3610" spans="1:35" x14ac:dyDescent="0.3">
      <c r="A3610" t="s">
        <v>1078</v>
      </c>
      <c r="B3610" s="1">
        <v>42413</v>
      </c>
      <c r="C3610" t="s">
        <v>1074</v>
      </c>
      <c r="D3610" t="s">
        <v>106</v>
      </c>
      <c r="E3610" t="s">
        <v>46</v>
      </c>
      <c r="F3610" t="s">
        <v>47</v>
      </c>
      <c r="G3610" t="s">
        <v>91</v>
      </c>
      <c r="H3610" t="s">
        <v>107</v>
      </c>
      <c r="I3610" t="s">
        <v>196</v>
      </c>
      <c r="J3610" t="s">
        <v>507</v>
      </c>
      <c r="K3610" t="s">
        <v>94</v>
      </c>
      <c r="L3610" t="s">
        <v>95</v>
      </c>
      <c r="M3610" t="s">
        <v>35</v>
      </c>
      <c r="N3610" s="1">
        <v>42416</v>
      </c>
      <c r="O3610" t="s">
        <v>508</v>
      </c>
      <c r="P3610" s="3" t="s">
        <v>509</v>
      </c>
      <c r="Q3610" t="s">
        <v>510</v>
      </c>
      <c r="R3610">
        <v>1</v>
      </c>
      <c r="S3610" t="s">
        <v>1434</v>
      </c>
      <c r="T3610" s="2">
        <v>0.1</v>
      </c>
      <c r="U3610" t="s">
        <v>2982</v>
      </c>
      <c r="V3610" t="s">
        <v>1436</v>
      </c>
      <c r="W3610" t="s">
        <v>514</v>
      </c>
      <c r="X3610" t="s">
        <v>1437</v>
      </c>
      <c r="Y3610" s="3">
        <f>VALUE(SUBSTITUTE(Table1[[#This Row],[Order Total]],"$",""))</f>
        <v>178.82</v>
      </c>
      <c r="Z3610">
        <f>VALUE(SUBSTITUTE(Table1[[#This Row],[Total]],"$",""))</f>
        <v>183.5</v>
      </c>
      <c r="AA3610" s="3">
        <f>Table1[[#This Row],[Order Total Number]]-Table1[[#This Row],[Total Number]]</f>
        <v>-4.6800000000000068</v>
      </c>
      <c r="AB3610">
        <f>VALUE(SUBSTITUTE(Table1[[#This Row],[Shipping Cost]],"$",""))</f>
        <v>4.68</v>
      </c>
      <c r="AC3610">
        <f>VALUE(SUBSTITUTE(Table1[[#This Row],[Discount $]],"$",""))</f>
        <v>15.55</v>
      </c>
      <c r="AD3610">
        <f>VALUE(SUBSTITUTE(Table1[[#This Row],[Retail Price]],"$",""))</f>
        <v>10.23</v>
      </c>
      <c r="AE3610" s="4">
        <f>(Table1[[#This Row],[Retail Price Number]]*Table1[[#This Row],[Order Quantity]])-Table1[[#This Row],[Discount $ Number]]+Table1[[#This Row],[Shipping Cost Number]]</f>
        <v>-0.64000000000000057</v>
      </c>
      <c r="AF3610">
        <f>Table1[[#This Row],[Retail Price Number]]*Table1[[#This Row],[Order Quantity]]-Table1[[#This Row],[Discount $ Number]]</f>
        <v>-5.32</v>
      </c>
      <c r="AG3610">
        <f>(Table1[[#This Row],[Retail Price Number]]*Table1[[#This Row],[Order Quantity]])-Table1[[#This Row],[Discount $ Number]]-Table1[[#This Row],[Shipping Cost Number]]</f>
        <v>-10</v>
      </c>
      <c r="AH3610">
        <f>Table1[[#This Row],[Retail Price Number]]*Table1[[#This Row],[Order Quantity]]</f>
        <v>10.23</v>
      </c>
      <c r="AI3610">
        <f>YEAR(Table1[[#This Row],[Order Date]])</f>
        <v>2016</v>
      </c>
    </row>
    <row r="3611" spans="1:35" x14ac:dyDescent="0.3">
      <c r="A3611" t="s">
        <v>2027</v>
      </c>
      <c r="B3611" s="1">
        <v>42459</v>
      </c>
      <c r="C3611" t="s">
        <v>2028</v>
      </c>
      <c r="D3611" t="s">
        <v>1468</v>
      </c>
      <c r="E3611" t="s">
        <v>27</v>
      </c>
      <c r="F3611" t="s">
        <v>28</v>
      </c>
      <c r="G3611" t="s">
        <v>29</v>
      </c>
      <c r="H3611" t="s">
        <v>433</v>
      </c>
      <c r="I3611" t="s">
        <v>63</v>
      </c>
      <c r="J3611" t="s">
        <v>771</v>
      </c>
      <c r="K3611" t="s">
        <v>94</v>
      </c>
      <c r="L3611" t="s">
        <v>34</v>
      </c>
      <c r="M3611" t="s">
        <v>35</v>
      </c>
      <c r="N3611" s="1">
        <v>42460</v>
      </c>
      <c r="O3611" t="s">
        <v>772</v>
      </c>
      <c r="P3611" s="3" t="s">
        <v>773</v>
      </c>
      <c r="Q3611" t="s">
        <v>774</v>
      </c>
      <c r="R3611">
        <v>9</v>
      </c>
      <c r="S3611" t="s">
        <v>2029</v>
      </c>
      <c r="T3611" s="2">
        <v>0.03</v>
      </c>
      <c r="U3611" t="s">
        <v>2030</v>
      </c>
      <c r="V3611" t="s">
        <v>2031</v>
      </c>
      <c r="W3611" t="s">
        <v>778</v>
      </c>
      <c r="X3611" t="s">
        <v>2032</v>
      </c>
      <c r="Y3611" s="3">
        <f>VALUE(SUBSTITUTE(Table1[[#This Row],[Order Total]],"$",""))</f>
        <v>147.66</v>
      </c>
      <c r="Z3611">
        <f>VALUE(SUBSTITUTE(Table1[[#This Row],[Total]],"$",""))</f>
        <v>148.54</v>
      </c>
      <c r="AA3611" s="3">
        <f>Table1[[#This Row],[Order Total Number]]-Table1[[#This Row],[Total Number]]</f>
        <v>-0.87999999999999545</v>
      </c>
      <c r="AB3611">
        <f>VALUE(SUBSTITUTE(Table1[[#This Row],[Shipping Cost]],"$",""))</f>
        <v>0.88</v>
      </c>
      <c r="AC3611">
        <f>VALUE(SUBSTITUTE(Table1[[#This Row],[Discount $]],"$",""))</f>
        <v>9.42</v>
      </c>
      <c r="AD3611">
        <f>VALUE(SUBSTITUTE(Table1[[#This Row],[Retail Price]],"$",""))</f>
        <v>4.76</v>
      </c>
      <c r="AE3611" s="4">
        <f>(Table1[[#This Row],[Retail Price Number]]*Table1[[#This Row],[Order Quantity]])-Table1[[#This Row],[Discount $ Number]]+Table1[[#This Row],[Shipping Cost Number]]</f>
        <v>34.299999999999997</v>
      </c>
      <c r="AF3611">
        <f>Table1[[#This Row],[Retail Price Number]]*Table1[[#This Row],[Order Quantity]]-Table1[[#This Row],[Discount $ Number]]</f>
        <v>33.419999999999995</v>
      </c>
      <c r="AG3611">
        <f>(Table1[[#This Row],[Retail Price Number]]*Table1[[#This Row],[Order Quantity]])-Table1[[#This Row],[Discount $ Number]]-Table1[[#This Row],[Shipping Cost Number]]</f>
        <v>32.539999999999992</v>
      </c>
      <c r="AH3611">
        <f>Table1[[#This Row],[Retail Price Number]]*Table1[[#This Row],[Order Quantity]]</f>
        <v>42.839999999999996</v>
      </c>
      <c r="AI3611">
        <f>YEAR(Table1[[#This Row],[Order Date]])</f>
        <v>2016</v>
      </c>
    </row>
    <row r="3612" spans="1:35" x14ac:dyDescent="0.3">
      <c r="A3612" t="s">
        <v>2027</v>
      </c>
      <c r="B3612" s="1">
        <v>42417</v>
      </c>
      <c r="C3612" t="s">
        <v>364</v>
      </c>
      <c r="D3612" t="s">
        <v>365</v>
      </c>
      <c r="E3612" t="s">
        <v>46</v>
      </c>
      <c r="F3612" t="s">
        <v>47</v>
      </c>
      <c r="G3612" t="s">
        <v>77</v>
      </c>
      <c r="H3612" t="s">
        <v>48</v>
      </c>
      <c r="I3612" t="s">
        <v>121</v>
      </c>
      <c r="J3612" t="s">
        <v>355</v>
      </c>
      <c r="K3612" t="s">
        <v>94</v>
      </c>
      <c r="L3612" t="s">
        <v>34</v>
      </c>
      <c r="M3612" t="s">
        <v>35</v>
      </c>
      <c r="N3612" s="1">
        <v>42418</v>
      </c>
      <c r="O3612" t="s">
        <v>129</v>
      </c>
      <c r="P3612" s="3" t="s">
        <v>356</v>
      </c>
      <c r="Q3612" t="s">
        <v>357</v>
      </c>
      <c r="R3612">
        <v>24</v>
      </c>
      <c r="S3612" t="s">
        <v>3805</v>
      </c>
      <c r="T3612" s="2">
        <v>0.05</v>
      </c>
      <c r="U3612" t="s">
        <v>3806</v>
      </c>
      <c r="V3612" t="s">
        <v>3807</v>
      </c>
      <c r="W3612" t="s">
        <v>361</v>
      </c>
      <c r="X3612" t="s">
        <v>3808</v>
      </c>
      <c r="Y3612" s="3">
        <f>VALUE(SUBSTITUTE(Table1[[#This Row],[Order Total]],"$",""))</f>
        <v>240.55</v>
      </c>
      <c r="Z3612">
        <f>VALUE(SUBSTITUTE(Table1[[#This Row],[Total]],"$",""))</f>
        <v>243.56</v>
      </c>
      <c r="AA3612" s="3">
        <f>Table1[[#This Row],[Order Total Number]]-Table1[[#This Row],[Total Number]]</f>
        <v>-3.0099999999999909</v>
      </c>
      <c r="AB3612">
        <f>VALUE(SUBSTITUTE(Table1[[#This Row],[Shipping Cost]],"$",""))</f>
        <v>3.6</v>
      </c>
      <c r="AC3612">
        <f>VALUE(SUBSTITUTE(Table1[[#This Row],[Discount $]],"$",""))</f>
        <v>14.52</v>
      </c>
      <c r="AD3612">
        <f>VALUE(SUBSTITUTE(Table1[[#This Row],[Retail Price]],"$",""))</f>
        <v>5.68</v>
      </c>
      <c r="AE3612" s="4">
        <f>(Table1[[#This Row],[Retail Price Number]]*Table1[[#This Row],[Order Quantity]])-Table1[[#This Row],[Discount $ Number]]+Table1[[#This Row],[Shipping Cost Number]]</f>
        <v>125.39999999999999</v>
      </c>
      <c r="AF3612">
        <f>Table1[[#This Row],[Retail Price Number]]*Table1[[#This Row],[Order Quantity]]-Table1[[#This Row],[Discount $ Number]]</f>
        <v>121.8</v>
      </c>
      <c r="AG3612">
        <f>(Table1[[#This Row],[Retail Price Number]]*Table1[[#This Row],[Order Quantity]])-Table1[[#This Row],[Discount $ Number]]-Table1[[#This Row],[Shipping Cost Number]]</f>
        <v>118.2</v>
      </c>
      <c r="AH3612">
        <f>Table1[[#This Row],[Retail Price Number]]*Table1[[#This Row],[Order Quantity]]</f>
        <v>136.32</v>
      </c>
      <c r="AI3612">
        <f>YEAR(Table1[[#This Row],[Order Date]])</f>
        <v>2016</v>
      </c>
    </row>
    <row r="3613" spans="1:35" x14ac:dyDescent="0.3">
      <c r="A3613" t="s">
        <v>2027</v>
      </c>
      <c r="B3613" s="1">
        <v>42025</v>
      </c>
      <c r="C3613" t="s">
        <v>1301</v>
      </c>
      <c r="D3613" t="s">
        <v>228</v>
      </c>
      <c r="E3613" t="s">
        <v>46</v>
      </c>
      <c r="F3613" t="s">
        <v>47</v>
      </c>
      <c r="G3613" t="s">
        <v>91</v>
      </c>
      <c r="H3613" t="s">
        <v>107</v>
      </c>
      <c r="I3613" t="s">
        <v>31</v>
      </c>
      <c r="J3613" t="s">
        <v>1104</v>
      </c>
      <c r="K3613" t="s">
        <v>94</v>
      </c>
      <c r="L3613" t="s">
        <v>95</v>
      </c>
      <c r="M3613" t="s">
        <v>35</v>
      </c>
      <c r="N3613" s="1">
        <v>42027</v>
      </c>
      <c r="O3613" t="s">
        <v>1105</v>
      </c>
      <c r="P3613" s="3" t="s">
        <v>1106</v>
      </c>
      <c r="Q3613" t="s">
        <v>1107</v>
      </c>
      <c r="R3613">
        <v>9</v>
      </c>
      <c r="S3613" t="s">
        <v>4127</v>
      </c>
      <c r="T3613" s="2">
        <v>0.09</v>
      </c>
      <c r="U3613" t="s">
        <v>4128</v>
      </c>
      <c r="V3613" t="s">
        <v>4129</v>
      </c>
      <c r="W3613" t="s">
        <v>1109</v>
      </c>
      <c r="X3613" t="s">
        <v>3686</v>
      </c>
      <c r="Y3613" s="3">
        <f>VALUE(SUBSTITUTE(Table1[[#This Row],[Order Total]],"$",""))</f>
        <v>217.29</v>
      </c>
      <c r="Z3613">
        <f>VALUE(SUBSTITUTE(Table1[[#This Row],[Total]],"$",""))</f>
        <v>214.39</v>
      </c>
      <c r="AA3613" s="3">
        <f>Table1[[#This Row],[Order Total Number]]-Table1[[#This Row],[Total Number]]</f>
        <v>2.9000000000000057</v>
      </c>
      <c r="AB3613">
        <f>VALUE(SUBSTITUTE(Table1[[#This Row],[Shipping Cost]],"$",""))</f>
        <v>6.97</v>
      </c>
      <c r="AC3613">
        <f>VALUE(SUBSTITUTE(Table1[[#This Row],[Discount $]],"$",""))</f>
        <v>2.4900000000000002</v>
      </c>
      <c r="AD3613">
        <f>VALUE(SUBSTITUTE(Table1[[#This Row],[Retail Price]],"$",""))</f>
        <v>6.23</v>
      </c>
      <c r="AE3613" s="4">
        <f>(Table1[[#This Row],[Retail Price Number]]*Table1[[#This Row],[Order Quantity]])-Table1[[#This Row],[Discount $ Number]]+Table1[[#This Row],[Shipping Cost Number]]</f>
        <v>60.550000000000004</v>
      </c>
      <c r="AF3613">
        <f>Table1[[#This Row],[Retail Price Number]]*Table1[[#This Row],[Order Quantity]]-Table1[[#This Row],[Discount $ Number]]</f>
        <v>53.580000000000005</v>
      </c>
      <c r="AG3613">
        <f>(Table1[[#This Row],[Retail Price Number]]*Table1[[#This Row],[Order Quantity]])-Table1[[#This Row],[Discount $ Number]]-Table1[[#This Row],[Shipping Cost Number]]</f>
        <v>46.610000000000007</v>
      </c>
      <c r="AH3613">
        <f>Table1[[#This Row],[Retail Price Number]]*Table1[[#This Row],[Order Quantity]]</f>
        <v>56.070000000000007</v>
      </c>
      <c r="AI3613">
        <f>YEAR(Table1[[#This Row],[Order Date]])</f>
        <v>2015</v>
      </c>
    </row>
    <row r="3614" spans="1:35" x14ac:dyDescent="0.3">
      <c r="A3614" t="s">
        <v>2027</v>
      </c>
      <c r="B3614" s="1">
        <v>42410</v>
      </c>
      <c r="C3614" t="s">
        <v>2417</v>
      </c>
      <c r="D3614" t="s">
        <v>1012</v>
      </c>
      <c r="E3614" t="s">
        <v>27</v>
      </c>
      <c r="F3614" t="s">
        <v>28</v>
      </c>
      <c r="G3614" t="s">
        <v>77</v>
      </c>
      <c r="H3614" t="s">
        <v>241</v>
      </c>
      <c r="I3614" t="s">
        <v>63</v>
      </c>
      <c r="J3614" t="s">
        <v>771</v>
      </c>
      <c r="K3614" t="s">
        <v>94</v>
      </c>
      <c r="L3614" t="s">
        <v>34</v>
      </c>
      <c r="M3614" t="s">
        <v>35</v>
      </c>
      <c r="N3614" s="1">
        <v>42412</v>
      </c>
      <c r="O3614" t="s">
        <v>772</v>
      </c>
      <c r="P3614" s="3" t="s">
        <v>773</v>
      </c>
      <c r="Q3614" t="s">
        <v>774</v>
      </c>
      <c r="R3614">
        <v>10</v>
      </c>
      <c r="S3614" t="s">
        <v>2029</v>
      </c>
      <c r="T3614" s="2">
        <v>0.09</v>
      </c>
      <c r="U3614" t="s">
        <v>2030</v>
      </c>
      <c r="V3614" t="s">
        <v>2031</v>
      </c>
      <c r="W3614" t="s">
        <v>778</v>
      </c>
      <c r="X3614" t="s">
        <v>4483</v>
      </c>
      <c r="Y3614" s="3">
        <f>VALUE(SUBSTITUTE(Table1[[#This Row],[Order Total]],"$",""))</f>
        <v>147.66</v>
      </c>
      <c r="Z3614">
        <f>VALUE(SUBSTITUTE(Table1[[#This Row],[Total]],"$",""))</f>
        <v>148.63999999999999</v>
      </c>
      <c r="AA3614" s="3">
        <f>Table1[[#This Row],[Order Total Number]]-Table1[[#This Row],[Total Number]]</f>
        <v>-0.97999999999998977</v>
      </c>
      <c r="AB3614">
        <f>VALUE(SUBSTITUTE(Table1[[#This Row],[Shipping Cost]],"$",""))</f>
        <v>0.88</v>
      </c>
      <c r="AC3614">
        <f>VALUE(SUBSTITUTE(Table1[[#This Row],[Discount $]],"$",""))</f>
        <v>9.42</v>
      </c>
      <c r="AD3614">
        <f>VALUE(SUBSTITUTE(Table1[[#This Row],[Retail Price]],"$",""))</f>
        <v>4.76</v>
      </c>
      <c r="AE3614" s="4">
        <f>(Table1[[#This Row],[Retail Price Number]]*Table1[[#This Row],[Order Quantity]])-Table1[[#This Row],[Discount $ Number]]+Table1[[#This Row],[Shipping Cost Number]]</f>
        <v>39.059999999999995</v>
      </c>
      <c r="AF3614">
        <f>Table1[[#This Row],[Retail Price Number]]*Table1[[#This Row],[Order Quantity]]-Table1[[#This Row],[Discount $ Number]]</f>
        <v>38.179999999999993</v>
      </c>
      <c r="AG3614">
        <f>(Table1[[#This Row],[Retail Price Number]]*Table1[[#This Row],[Order Quantity]])-Table1[[#This Row],[Discount $ Number]]-Table1[[#This Row],[Shipping Cost Number]]</f>
        <v>37.29999999999999</v>
      </c>
      <c r="AH3614">
        <f>Table1[[#This Row],[Retail Price Number]]*Table1[[#This Row],[Order Quantity]]</f>
        <v>47.599999999999994</v>
      </c>
      <c r="AI3614">
        <f>YEAR(Table1[[#This Row],[Order Date]])</f>
        <v>2016</v>
      </c>
    </row>
    <row r="3615" spans="1:35" x14ac:dyDescent="0.3">
      <c r="A3615" t="s">
        <v>2027</v>
      </c>
      <c r="B3615" s="1">
        <v>42492</v>
      </c>
      <c r="C3615" t="s">
        <v>2694</v>
      </c>
      <c r="D3615" t="s">
        <v>195</v>
      </c>
      <c r="E3615" t="s">
        <v>46</v>
      </c>
      <c r="F3615" t="s">
        <v>47</v>
      </c>
      <c r="G3615" t="s">
        <v>91</v>
      </c>
      <c r="H3615" t="s">
        <v>48</v>
      </c>
      <c r="I3615" t="s">
        <v>121</v>
      </c>
      <c r="J3615" t="s">
        <v>478</v>
      </c>
      <c r="K3615" t="s">
        <v>94</v>
      </c>
      <c r="L3615" t="s">
        <v>34</v>
      </c>
      <c r="M3615" t="s">
        <v>35</v>
      </c>
      <c r="N3615" s="1">
        <v>42494</v>
      </c>
      <c r="O3615" t="s">
        <v>479</v>
      </c>
      <c r="P3615" s="3" t="s">
        <v>480</v>
      </c>
      <c r="Q3615" t="s">
        <v>98</v>
      </c>
      <c r="R3615">
        <v>8</v>
      </c>
      <c r="S3615" t="s">
        <v>4598</v>
      </c>
      <c r="T3615" s="2">
        <v>7.0000000000000007E-2</v>
      </c>
      <c r="U3615" t="s">
        <v>55</v>
      </c>
      <c r="V3615" t="s">
        <v>4599</v>
      </c>
      <c r="W3615" t="s">
        <v>224</v>
      </c>
      <c r="X3615" t="s">
        <v>4600</v>
      </c>
      <c r="Y3615" s="3">
        <f>VALUE(SUBSTITUTE(Table1[[#This Row],[Order Total]],"$",""))</f>
        <v>26.04</v>
      </c>
      <c r="Z3615">
        <f>VALUE(SUBSTITUTE(Table1[[#This Row],[Total]],"$",""))</f>
        <v>26.43</v>
      </c>
      <c r="AA3615" s="3">
        <f>Table1[[#This Row],[Order Total Number]]-Table1[[#This Row],[Total Number]]</f>
        <v>-0.39000000000000057</v>
      </c>
      <c r="AB3615">
        <f>VALUE(SUBSTITUTE(Table1[[#This Row],[Shipping Cost]],"$",""))</f>
        <v>0.5</v>
      </c>
      <c r="AC3615">
        <f>VALUE(SUBSTITUTE(Table1[[#This Row],[Discount $]],"$",""))</f>
        <v>2.2799999999999998</v>
      </c>
      <c r="AD3615">
        <f>VALUE(SUBSTITUTE(Table1[[#This Row],[Retail Price]],"$",""))</f>
        <v>2.61</v>
      </c>
      <c r="AE3615" s="4">
        <f>(Table1[[#This Row],[Retail Price Number]]*Table1[[#This Row],[Order Quantity]])-Table1[[#This Row],[Discount $ Number]]+Table1[[#This Row],[Shipping Cost Number]]</f>
        <v>19.099999999999998</v>
      </c>
      <c r="AF3615">
        <f>Table1[[#This Row],[Retail Price Number]]*Table1[[#This Row],[Order Quantity]]-Table1[[#This Row],[Discount $ Number]]</f>
        <v>18.599999999999998</v>
      </c>
      <c r="AG3615">
        <f>(Table1[[#This Row],[Retail Price Number]]*Table1[[#This Row],[Order Quantity]])-Table1[[#This Row],[Discount $ Number]]-Table1[[#This Row],[Shipping Cost Number]]</f>
        <v>18.099999999999998</v>
      </c>
      <c r="AH3615">
        <f>Table1[[#This Row],[Retail Price Number]]*Table1[[#This Row],[Order Quantity]]</f>
        <v>20.88</v>
      </c>
      <c r="AI3615">
        <f>YEAR(Table1[[#This Row],[Order Date]])</f>
        <v>2016</v>
      </c>
    </row>
    <row r="3616" spans="1:35" x14ac:dyDescent="0.3">
      <c r="A3616" t="s">
        <v>2027</v>
      </c>
      <c r="B3616" s="1">
        <v>42292</v>
      </c>
      <c r="C3616" t="s">
        <v>6150</v>
      </c>
      <c r="D3616" t="s">
        <v>3332</v>
      </c>
      <c r="E3616" t="s">
        <v>27</v>
      </c>
      <c r="F3616" t="s">
        <v>28</v>
      </c>
      <c r="G3616" t="s">
        <v>91</v>
      </c>
      <c r="H3616" t="s">
        <v>241</v>
      </c>
      <c r="I3616" t="s">
        <v>31</v>
      </c>
      <c r="J3616" t="s">
        <v>64</v>
      </c>
      <c r="K3616" t="s">
        <v>33</v>
      </c>
      <c r="L3616" t="s">
        <v>50</v>
      </c>
      <c r="M3616" t="s">
        <v>35</v>
      </c>
      <c r="N3616" s="1">
        <v>42296</v>
      </c>
      <c r="O3616" t="s">
        <v>66</v>
      </c>
      <c r="P3616" s="3" t="s">
        <v>67</v>
      </c>
      <c r="Q3616" t="s">
        <v>68</v>
      </c>
      <c r="R3616">
        <v>5</v>
      </c>
      <c r="S3616" t="s">
        <v>6151</v>
      </c>
      <c r="T3616" s="2">
        <v>0.02</v>
      </c>
      <c r="U3616" t="s">
        <v>127</v>
      </c>
      <c r="V3616" t="s">
        <v>6152</v>
      </c>
      <c r="W3616" t="s">
        <v>72</v>
      </c>
      <c r="X3616" t="s">
        <v>6153</v>
      </c>
      <c r="Y3616" s="3">
        <f>VALUE(SUBSTITUTE(Table1[[#This Row],[Order Total]],"$",""))</f>
        <v>53.21</v>
      </c>
      <c r="Z3616">
        <f>VALUE(SUBSTITUTE(Table1[[#This Row],[Total]],"$",""))</f>
        <v>54.21</v>
      </c>
      <c r="AA3616" s="3">
        <f>Table1[[#This Row],[Order Total Number]]-Table1[[#This Row],[Total Number]]</f>
        <v>-1</v>
      </c>
      <c r="AB3616">
        <f>VALUE(SUBSTITUTE(Table1[[#This Row],[Shipping Cost]],"$",""))</f>
        <v>0.99</v>
      </c>
      <c r="AC3616">
        <f>VALUE(SUBSTITUTE(Table1[[#This Row],[Discount $]],"$",""))</f>
        <v>0</v>
      </c>
      <c r="AD3616">
        <f>VALUE(SUBSTITUTE(Table1[[#This Row],[Retail Price]],"$",""))</f>
        <v>2.88</v>
      </c>
      <c r="AE3616" s="4">
        <f>(Table1[[#This Row],[Retail Price Number]]*Table1[[#This Row],[Order Quantity]])-Table1[[#This Row],[Discount $ Number]]+Table1[[#This Row],[Shipping Cost Number]]</f>
        <v>15.389999999999999</v>
      </c>
      <c r="AF3616">
        <f>Table1[[#This Row],[Retail Price Number]]*Table1[[#This Row],[Order Quantity]]-Table1[[#This Row],[Discount $ Number]]</f>
        <v>14.399999999999999</v>
      </c>
      <c r="AG3616">
        <f>(Table1[[#This Row],[Retail Price Number]]*Table1[[#This Row],[Order Quantity]])-Table1[[#This Row],[Discount $ Number]]-Table1[[#This Row],[Shipping Cost Number]]</f>
        <v>13.409999999999998</v>
      </c>
      <c r="AH3616">
        <f>Table1[[#This Row],[Retail Price Number]]*Table1[[#This Row],[Order Quantity]]</f>
        <v>14.399999999999999</v>
      </c>
      <c r="AI3616">
        <f>YEAR(Table1[[#This Row],[Order Date]])</f>
        <v>2015</v>
      </c>
    </row>
    <row r="3617" spans="1:35" x14ac:dyDescent="0.3">
      <c r="A3617" t="s">
        <v>2027</v>
      </c>
      <c r="B3617" s="1">
        <v>42112</v>
      </c>
      <c r="C3617" t="s">
        <v>1122</v>
      </c>
      <c r="D3617" t="s">
        <v>683</v>
      </c>
      <c r="E3617" t="s">
        <v>46</v>
      </c>
      <c r="F3617" t="s">
        <v>47</v>
      </c>
      <c r="G3617" t="s">
        <v>77</v>
      </c>
      <c r="H3617" t="s">
        <v>107</v>
      </c>
      <c r="I3617" t="s">
        <v>121</v>
      </c>
      <c r="J3617" t="s">
        <v>1377</v>
      </c>
      <c r="K3617" t="s">
        <v>94</v>
      </c>
      <c r="L3617" t="s">
        <v>34</v>
      </c>
      <c r="M3617" t="s">
        <v>156</v>
      </c>
      <c r="N3617" s="1">
        <v>42113</v>
      </c>
      <c r="O3617" t="s">
        <v>3451</v>
      </c>
      <c r="P3617" s="3" t="s">
        <v>2368</v>
      </c>
      <c r="Q3617" t="s">
        <v>260</v>
      </c>
      <c r="R3617">
        <v>7</v>
      </c>
      <c r="S3617" t="s">
        <v>5817</v>
      </c>
      <c r="T3617" s="2">
        <v>0.03</v>
      </c>
      <c r="U3617" t="s">
        <v>1878</v>
      </c>
      <c r="V3617" t="s">
        <v>6393</v>
      </c>
      <c r="W3617" t="s">
        <v>774</v>
      </c>
      <c r="X3617" t="s">
        <v>6394</v>
      </c>
      <c r="Y3617" s="3">
        <f>VALUE(SUBSTITUTE(Table1[[#This Row],[Order Total]],"$",""))</f>
        <v>14.72</v>
      </c>
      <c r="Z3617">
        <f>VALUE(SUBSTITUTE(Table1[[#This Row],[Total]],"$",""))</f>
        <v>18.5</v>
      </c>
      <c r="AA3617" s="3">
        <f>Table1[[#This Row],[Order Total Number]]-Table1[[#This Row],[Total Number]]</f>
        <v>-3.7799999999999994</v>
      </c>
      <c r="AB3617">
        <f>VALUE(SUBSTITUTE(Table1[[#This Row],[Shipping Cost]],"$",""))</f>
        <v>1.86</v>
      </c>
      <c r="AC3617">
        <f>VALUE(SUBSTITUTE(Table1[[#This Row],[Discount $]],"$",""))</f>
        <v>1.46</v>
      </c>
      <c r="AD3617">
        <f>VALUE(SUBSTITUTE(Table1[[#This Row],[Retail Price]],"$",""))</f>
        <v>3.26</v>
      </c>
      <c r="AE3617" s="4">
        <f>(Table1[[#This Row],[Retail Price Number]]*Table1[[#This Row],[Order Quantity]])-Table1[[#This Row],[Discount $ Number]]+Table1[[#This Row],[Shipping Cost Number]]</f>
        <v>23.22</v>
      </c>
      <c r="AF3617">
        <f>Table1[[#This Row],[Retail Price Number]]*Table1[[#This Row],[Order Quantity]]-Table1[[#This Row],[Discount $ Number]]</f>
        <v>21.36</v>
      </c>
      <c r="AG3617">
        <f>(Table1[[#This Row],[Retail Price Number]]*Table1[[#This Row],[Order Quantity]])-Table1[[#This Row],[Discount $ Number]]-Table1[[#This Row],[Shipping Cost Number]]</f>
        <v>19.5</v>
      </c>
      <c r="AH3617">
        <f>Table1[[#This Row],[Retail Price Number]]*Table1[[#This Row],[Order Quantity]]</f>
        <v>22.82</v>
      </c>
      <c r="AI3617">
        <f>YEAR(Table1[[#This Row],[Order Date]])</f>
        <v>2015</v>
      </c>
    </row>
    <row r="3618" spans="1:35" x14ac:dyDescent="0.3">
      <c r="A3618" t="s">
        <v>2027</v>
      </c>
      <c r="B3618" s="1">
        <v>42066</v>
      </c>
      <c r="C3618" t="s">
        <v>2444</v>
      </c>
      <c r="D3618" t="s">
        <v>1617</v>
      </c>
      <c r="E3618" t="s">
        <v>27</v>
      </c>
      <c r="F3618" t="s">
        <v>28</v>
      </c>
      <c r="G3618" t="s">
        <v>134</v>
      </c>
      <c r="H3618" t="s">
        <v>78</v>
      </c>
      <c r="I3618" t="s">
        <v>92</v>
      </c>
      <c r="J3618" t="s">
        <v>206</v>
      </c>
      <c r="K3618" t="s">
        <v>94</v>
      </c>
      <c r="L3618" t="s">
        <v>34</v>
      </c>
      <c r="M3618" t="s">
        <v>35</v>
      </c>
      <c r="N3618" s="1">
        <v>42067</v>
      </c>
      <c r="O3618" t="s">
        <v>207</v>
      </c>
      <c r="P3618" s="3" t="s">
        <v>208</v>
      </c>
      <c r="Q3618" t="s">
        <v>125</v>
      </c>
      <c r="R3618">
        <v>23</v>
      </c>
      <c r="S3618" t="s">
        <v>6768</v>
      </c>
      <c r="T3618" s="2">
        <v>0.02</v>
      </c>
      <c r="U3618" t="s">
        <v>6769</v>
      </c>
      <c r="V3618" t="s">
        <v>6770</v>
      </c>
      <c r="W3618" t="s">
        <v>212</v>
      </c>
      <c r="X3618" t="s">
        <v>6771</v>
      </c>
      <c r="Y3618" s="3">
        <f>VALUE(SUBSTITUTE(Table1[[#This Row],[Order Total]],"$",""))</f>
        <v>299.55</v>
      </c>
      <c r="Z3618">
        <f>VALUE(SUBSTITUTE(Table1[[#This Row],[Total]],"$",""))</f>
        <v>293.3</v>
      </c>
      <c r="AA3618" s="3">
        <f>Table1[[#This Row],[Order Total Number]]-Table1[[#This Row],[Total Number]]</f>
        <v>6.25</v>
      </c>
      <c r="AB3618">
        <f>VALUE(SUBSTITUTE(Table1[[#This Row],[Shipping Cost]],"$",""))</f>
        <v>7.01</v>
      </c>
      <c r="AC3618">
        <f>VALUE(SUBSTITUTE(Table1[[#This Row],[Discount $]],"$",""))</f>
        <v>20.59</v>
      </c>
      <c r="AD3618">
        <f>VALUE(SUBSTITUTE(Table1[[#This Row],[Retail Price]],"$",""))</f>
        <v>3.89</v>
      </c>
      <c r="AE3618" s="4">
        <f>(Table1[[#This Row],[Retail Price Number]]*Table1[[#This Row],[Order Quantity]])-Table1[[#This Row],[Discount $ Number]]+Table1[[#This Row],[Shipping Cost Number]]</f>
        <v>75.89</v>
      </c>
      <c r="AF3618">
        <f>Table1[[#This Row],[Retail Price Number]]*Table1[[#This Row],[Order Quantity]]-Table1[[#This Row],[Discount $ Number]]</f>
        <v>68.88</v>
      </c>
      <c r="AG3618">
        <f>(Table1[[#This Row],[Retail Price Number]]*Table1[[#This Row],[Order Quantity]])-Table1[[#This Row],[Discount $ Number]]-Table1[[#This Row],[Shipping Cost Number]]</f>
        <v>61.87</v>
      </c>
      <c r="AH3618">
        <f>Table1[[#This Row],[Retail Price Number]]*Table1[[#This Row],[Order Quantity]]</f>
        <v>89.47</v>
      </c>
      <c r="AI3618">
        <f>YEAR(Table1[[#This Row],[Order Date]])</f>
        <v>2015</v>
      </c>
    </row>
    <row r="3619" spans="1:35" x14ac:dyDescent="0.3">
      <c r="A3619" t="s">
        <v>2027</v>
      </c>
      <c r="B3619" s="1">
        <v>42633</v>
      </c>
      <c r="C3619" t="s">
        <v>1610</v>
      </c>
      <c r="D3619" t="s">
        <v>929</v>
      </c>
      <c r="E3619" t="s">
        <v>27</v>
      </c>
      <c r="F3619" t="s">
        <v>28</v>
      </c>
      <c r="G3619" t="s">
        <v>91</v>
      </c>
      <c r="H3619" t="s">
        <v>7743</v>
      </c>
      <c r="I3619" t="s">
        <v>121</v>
      </c>
      <c r="J3619" t="s">
        <v>2168</v>
      </c>
      <c r="K3619" t="s">
        <v>33</v>
      </c>
      <c r="L3619" t="s">
        <v>34</v>
      </c>
      <c r="M3619" t="s">
        <v>35</v>
      </c>
      <c r="N3619" s="1">
        <v>42633</v>
      </c>
      <c r="O3619" t="s">
        <v>1728</v>
      </c>
      <c r="P3619" s="3" t="s">
        <v>2169</v>
      </c>
      <c r="Q3619" t="s">
        <v>2170</v>
      </c>
      <c r="R3619">
        <v>29</v>
      </c>
      <c r="S3619" t="s">
        <v>7744</v>
      </c>
      <c r="T3619" s="2">
        <v>0.05</v>
      </c>
      <c r="U3619" t="s">
        <v>7745</v>
      </c>
      <c r="V3619" t="s">
        <v>7693</v>
      </c>
      <c r="W3619" t="s">
        <v>818</v>
      </c>
      <c r="X3619" t="s">
        <v>7746</v>
      </c>
      <c r="Y3619" s="3">
        <f>VALUE(SUBSTITUTE(Table1[[#This Row],[Order Total]],"$",""))</f>
        <v>36.6</v>
      </c>
      <c r="Z3619">
        <f>VALUE(SUBSTITUTE(Table1[[#This Row],[Total]],"$",""))</f>
        <v>39.99</v>
      </c>
      <c r="AA3619" s="3">
        <f>Table1[[#This Row],[Order Total Number]]-Table1[[#This Row],[Total Number]]</f>
        <v>-3.3900000000000006</v>
      </c>
      <c r="AB3619">
        <f>VALUE(SUBSTITUTE(Table1[[#This Row],[Shipping Cost]],"$",""))</f>
        <v>6.19</v>
      </c>
      <c r="AC3619">
        <f>VALUE(SUBSTITUTE(Table1[[#This Row],[Discount $]],"$",""))</f>
        <v>3.44</v>
      </c>
      <c r="AD3619">
        <f>VALUE(SUBSTITUTE(Table1[[#This Row],[Retail Price]],"$",""))</f>
        <v>8.6</v>
      </c>
      <c r="AE3619" s="4">
        <f>(Table1[[#This Row],[Retail Price Number]]*Table1[[#This Row],[Order Quantity]])-Table1[[#This Row],[Discount $ Number]]+Table1[[#This Row],[Shipping Cost Number]]</f>
        <v>252.14999999999998</v>
      </c>
      <c r="AF3619">
        <f>Table1[[#This Row],[Retail Price Number]]*Table1[[#This Row],[Order Quantity]]-Table1[[#This Row],[Discount $ Number]]</f>
        <v>245.95999999999998</v>
      </c>
      <c r="AG3619">
        <f>(Table1[[#This Row],[Retail Price Number]]*Table1[[#This Row],[Order Quantity]])-Table1[[#This Row],[Discount $ Number]]-Table1[[#This Row],[Shipping Cost Number]]</f>
        <v>239.76999999999998</v>
      </c>
      <c r="AH3619">
        <f>Table1[[#This Row],[Retail Price Number]]*Table1[[#This Row],[Order Quantity]]</f>
        <v>249.39999999999998</v>
      </c>
      <c r="AI3619">
        <f>YEAR(Table1[[#This Row],[Order Date]])</f>
        <v>2016</v>
      </c>
    </row>
    <row r="3620" spans="1:35" x14ac:dyDescent="0.3">
      <c r="A3620" t="s">
        <v>2027</v>
      </c>
      <c r="B3620" s="1">
        <v>42722</v>
      </c>
      <c r="C3620" t="s">
        <v>1242</v>
      </c>
      <c r="D3620" t="s">
        <v>61</v>
      </c>
      <c r="E3620" t="s">
        <v>27</v>
      </c>
      <c r="F3620" t="s">
        <v>28</v>
      </c>
      <c r="G3620" t="s">
        <v>91</v>
      </c>
      <c r="H3620" t="s">
        <v>62</v>
      </c>
      <c r="I3620" t="s">
        <v>92</v>
      </c>
      <c r="J3620" t="s">
        <v>355</v>
      </c>
      <c r="K3620" t="s">
        <v>94</v>
      </c>
      <c r="L3620" t="s">
        <v>34</v>
      </c>
      <c r="M3620" t="s">
        <v>35</v>
      </c>
      <c r="N3620" s="1">
        <v>42723</v>
      </c>
      <c r="O3620" t="s">
        <v>129</v>
      </c>
      <c r="P3620" s="3" t="s">
        <v>356</v>
      </c>
      <c r="Q3620" t="s">
        <v>357</v>
      </c>
      <c r="R3620">
        <v>43</v>
      </c>
      <c r="S3620" t="s">
        <v>9627</v>
      </c>
      <c r="T3620" s="2">
        <v>0.03</v>
      </c>
      <c r="U3620" t="s">
        <v>5255</v>
      </c>
      <c r="V3620" t="s">
        <v>9628</v>
      </c>
      <c r="W3620" t="s">
        <v>361</v>
      </c>
      <c r="X3620" t="s">
        <v>6916</v>
      </c>
      <c r="Y3620" s="3">
        <f>VALUE(SUBSTITUTE(Table1[[#This Row],[Order Total]],"$",""))</f>
        <v>124.49</v>
      </c>
      <c r="Z3620">
        <f>VALUE(SUBSTITUTE(Table1[[#This Row],[Total]],"$",""))</f>
        <v>132.93</v>
      </c>
      <c r="AA3620" s="3">
        <f>Table1[[#This Row],[Order Total Number]]-Table1[[#This Row],[Total Number]]</f>
        <v>-8.4400000000000119</v>
      </c>
      <c r="AB3620">
        <f>VALUE(SUBSTITUTE(Table1[[#This Row],[Shipping Cost]],"$",""))</f>
        <v>3.6</v>
      </c>
      <c r="AC3620">
        <f>VALUE(SUBSTITUTE(Table1[[#This Row],[Discount $]],"$",""))</f>
        <v>9.75</v>
      </c>
      <c r="AD3620">
        <f>VALUE(SUBSTITUTE(Table1[[#This Row],[Retail Price]],"$",""))</f>
        <v>5.68</v>
      </c>
      <c r="AE3620" s="4">
        <f>(Table1[[#This Row],[Retail Price Number]]*Table1[[#This Row],[Order Quantity]])-Table1[[#This Row],[Discount $ Number]]+Table1[[#This Row],[Shipping Cost Number]]</f>
        <v>238.08999999999997</v>
      </c>
      <c r="AF3620">
        <f>Table1[[#This Row],[Retail Price Number]]*Table1[[#This Row],[Order Quantity]]-Table1[[#This Row],[Discount $ Number]]</f>
        <v>234.48999999999998</v>
      </c>
      <c r="AG3620">
        <f>(Table1[[#This Row],[Retail Price Number]]*Table1[[#This Row],[Order Quantity]])-Table1[[#This Row],[Discount $ Number]]-Table1[[#This Row],[Shipping Cost Number]]</f>
        <v>230.89</v>
      </c>
      <c r="AH3620">
        <f>Table1[[#This Row],[Retail Price Number]]*Table1[[#This Row],[Order Quantity]]</f>
        <v>244.23999999999998</v>
      </c>
      <c r="AI3620">
        <f>YEAR(Table1[[#This Row],[Order Date]])</f>
        <v>2016</v>
      </c>
    </row>
    <row r="3621" spans="1:35" x14ac:dyDescent="0.3">
      <c r="A3621" t="s">
        <v>2027</v>
      </c>
      <c r="B3621" s="1">
        <v>42465</v>
      </c>
      <c r="C3621" t="s">
        <v>1439</v>
      </c>
      <c r="D3621" t="s">
        <v>306</v>
      </c>
      <c r="E3621" t="s">
        <v>46</v>
      </c>
      <c r="F3621" t="s">
        <v>47</v>
      </c>
      <c r="G3621" t="s">
        <v>91</v>
      </c>
      <c r="H3621" t="s">
        <v>107</v>
      </c>
      <c r="I3621" t="s">
        <v>92</v>
      </c>
      <c r="J3621" t="s">
        <v>1311</v>
      </c>
      <c r="K3621" t="s">
        <v>94</v>
      </c>
      <c r="L3621" t="s">
        <v>34</v>
      </c>
      <c r="M3621" t="s">
        <v>35</v>
      </c>
      <c r="N3621" s="1">
        <v>42471</v>
      </c>
      <c r="O3621" t="s">
        <v>542</v>
      </c>
      <c r="P3621" s="3" t="s">
        <v>543</v>
      </c>
      <c r="Q3621" t="s">
        <v>544</v>
      </c>
      <c r="R3621">
        <v>9</v>
      </c>
      <c r="S3621" t="s">
        <v>11465</v>
      </c>
      <c r="T3621" s="2">
        <v>0.09</v>
      </c>
      <c r="U3621" t="s">
        <v>127</v>
      </c>
      <c r="V3621" t="s">
        <v>11466</v>
      </c>
      <c r="W3621" t="s">
        <v>547</v>
      </c>
      <c r="X3621" t="s">
        <v>11467</v>
      </c>
      <c r="Y3621" s="3">
        <f>VALUE(SUBSTITUTE(Table1[[#This Row],[Order Total]],"$",""))</f>
        <v>951.9</v>
      </c>
      <c r="Z3621">
        <f>VALUE(SUBSTITUTE(Table1[[#This Row],[Total]],"$",""))</f>
        <v>950.2</v>
      </c>
      <c r="AA3621" s="3">
        <f>Table1[[#This Row],[Order Total Number]]-Table1[[#This Row],[Total Number]]</f>
        <v>1.6999999999999318</v>
      </c>
      <c r="AB3621">
        <f>VALUE(SUBSTITUTE(Table1[[#This Row],[Shipping Cost]],"$",""))</f>
        <v>6.64</v>
      </c>
      <c r="AC3621">
        <f>VALUE(SUBSTITUTE(Table1[[#This Row],[Discount $]],"$",""))</f>
        <v>0</v>
      </c>
      <c r="AD3621">
        <f>VALUE(SUBSTITUTE(Table1[[#This Row],[Retail Price]],"$",""))</f>
        <v>29.74</v>
      </c>
      <c r="AE3621" s="4">
        <f>(Table1[[#This Row],[Retail Price Number]]*Table1[[#This Row],[Order Quantity]])-Table1[[#This Row],[Discount $ Number]]+Table1[[#This Row],[Shipping Cost Number]]</f>
        <v>274.29999999999995</v>
      </c>
      <c r="AF3621">
        <f>Table1[[#This Row],[Retail Price Number]]*Table1[[#This Row],[Order Quantity]]-Table1[[#This Row],[Discount $ Number]]</f>
        <v>267.65999999999997</v>
      </c>
      <c r="AG3621">
        <f>(Table1[[#This Row],[Retail Price Number]]*Table1[[#This Row],[Order Quantity]])-Table1[[#This Row],[Discount $ Number]]-Table1[[#This Row],[Shipping Cost Number]]</f>
        <v>261.02</v>
      </c>
      <c r="AH3621">
        <f>Table1[[#This Row],[Retail Price Number]]*Table1[[#This Row],[Order Quantity]]</f>
        <v>267.65999999999997</v>
      </c>
      <c r="AI3621">
        <f>YEAR(Table1[[#This Row],[Order Date]])</f>
        <v>2016</v>
      </c>
    </row>
    <row r="3622" spans="1:35" x14ac:dyDescent="0.3">
      <c r="A3622" t="s">
        <v>10332</v>
      </c>
      <c r="B3622" s="1">
        <v>42688</v>
      </c>
      <c r="C3622" t="s">
        <v>8780</v>
      </c>
      <c r="D3622" t="s">
        <v>867</v>
      </c>
      <c r="E3622" t="s">
        <v>27</v>
      </c>
      <c r="F3622" t="s">
        <v>28</v>
      </c>
      <c r="G3622" t="s">
        <v>77</v>
      </c>
      <c r="H3622" t="s">
        <v>289</v>
      </c>
      <c r="I3622" t="s">
        <v>121</v>
      </c>
      <c r="J3622" t="s">
        <v>423</v>
      </c>
      <c r="K3622" t="s">
        <v>94</v>
      </c>
      <c r="L3622" t="s">
        <v>34</v>
      </c>
      <c r="M3622" t="s">
        <v>35</v>
      </c>
      <c r="N3622" s="1">
        <v>42689</v>
      </c>
      <c r="O3622" t="s">
        <v>424</v>
      </c>
      <c r="P3622" s="3" t="s">
        <v>356</v>
      </c>
      <c r="Q3622" t="s">
        <v>341</v>
      </c>
      <c r="R3622">
        <v>4</v>
      </c>
      <c r="S3622" t="s">
        <v>10333</v>
      </c>
      <c r="T3622" s="2">
        <v>0.1</v>
      </c>
      <c r="U3622" t="s">
        <v>6103</v>
      </c>
      <c r="V3622" t="s">
        <v>9626</v>
      </c>
      <c r="W3622" t="s">
        <v>428</v>
      </c>
      <c r="X3622" t="s">
        <v>1449</v>
      </c>
      <c r="Y3622" s="3">
        <f>VALUE(SUBSTITUTE(Table1[[#This Row],[Order Total]],"$",""))</f>
        <v>123.81</v>
      </c>
      <c r="Z3622">
        <f>VALUE(SUBSTITUTE(Table1[[#This Row],[Total]],"$",""))</f>
        <v>138.46</v>
      </c>
      <c r="AA3622" s="3">
        <f>Table1[[#This Row],[Order Total Number]]-Table1[[#This Row],[Total Number]]</f>
        <v>-14.650000000000006</v>
      </c>
      <c r="AB3622">
        <f>VALUE(SUBSTITUTE(Table1[[#This Row],[Shipping Cost]],"$",""))</f>
        <v>1.39</v>
      </c>
      <c r="AC3622">
        <f>VALUE(SUBSTITUTE(Table1[[#This Row],[Discount $]],"$",""))</f>
        <v>2.0699999999999998</v>
      </c>
      <c r="AD3622">
        <f>VALUE(SUBSTITUTE(Table1[[#This Row],[Retail Price]],"$",""))</f>
        <v>5.68</v>
      </c>
      <c r="AE3622" s="4">
        <f>(Table1[[#This Row],[Retail Price Number]]*Table1[[#This Row],[Order Quantity]])-Table1[[#This Row],[Discount $ Number]]+Table1[[#This Row],[Shipping Cost Number]]</f>
        <v>22.04</v>
      </c>
      <c r="AF3622">
        <f>Table1[[#This Row],[Retail Price Number]]*Table1[[#This Row],[Order Quantity]]-Table1[[#This Row],[Discount $ Number]]</f>
        <v>20.65</v>
      </c>
      <c r="AG3622">
        <f>(Table1[[#This Row],[Retail Price Number]]*Table1[[#This Row],[Order Quantity]])-Table1[[#This Row],[Discount $ Number]]-Table1[[#This Row],[Shipping Cost Number]]</f>
        <v>19.259999999999998</v>
      </c>
      <c r="AH3622">
        <f>Table1[[#This Row],[Retail Price Number]]*Table1[[#This Row],[Order Quantity]]</f>
        <v>22.72</v>
      </c>
      <c r="AI3622">
        <f>YEAR(Table1[[#This Row],[Order Date]])</f>
        <v>2016</v>
      </c>
    </row>
    <row r="3623" spans="1:35" x14ac:dyDescent="0.3">
      <c r="A3623" t="s">
        <v>4948</v>
      </c>
      <c r="B3623" s="1">
        <v>42732</v>
      </c>
      <c r="C3623" t="s">
        <v>1112</v>
      </c>
      <c r="D3623" t="s">
        <v>133</v>
      </c>
      <c r="E3623" t="s">
        <v>27</v>
      </c>
      <c r="F3623" t="s">
        <v>28</v>
      </c>
      <c r="G3623" t="s">
        <v>134</v>
      </c>
      <c r="H3623" t="s">
        <v>62</v>
      </c>
      <c r="I3623" t="s">
        <v>92</v>
      </c>
      <c r="J3623" t="s">
        <v>197</v>
      </c>
      <c r="K3623" t="s">
        <v>94</v>
      </c>
      <c r="L3623" t="s">
        <v>95</v>
      </c>
      <c r="M3623" t="s">
        <v>156</v>
      </c>
      <c r="N3623" s="1">
        <v>42734</v>
      </c>
      <c r="O3623" t="s">
        <v>198</v>
      </c>
      <c r="P3623" s="3" t="s">
        <v>37</v>
      </c>
      <c r="Q3623" t="s">
        <v>57</v>
      </c>
      <c r="R3623">
        <v>38</v>
      </c>
      <c r="S3623" t="s">
        <v>4949</v>
      </c>
      <c r="T3623" s="2">
        <v>7.0000000000000007E-2</v>
      </c>
      <c r="U3623" t="s">
        <v>127</v>
      </c>
      <c r="V3623" t="s">
        <v>4950</v>
      </c>
      <c r="W3623" t="s">
        <v>116</v>
      </c>
      <c r="X3623" t="s">
        <v>4951</v>
      </c>
      <c r="Y3623" s="3">
        <f>VALUE(SUBSTITUTE(Table1[[#This Row],[Order Total]],"$",""))</f>
        <v>242.34</v>
      </c>
      <c r="Z3623">
        <f>VALUE(SUBSTITUTE(Table1[[#This Row],[Total]],"$",""))</f>
        <v>241.33</v>
      </c>
      <c r="AA3623" s="3">
        <f>Table1[[#This Row],[Order Total Number]]-Table1[[#This Row],[Total Number]]</f>
        <v>1.0099999999999909</v>
      </c>
      <c r="AB3623">
        <f>VALUE(SUBSTITUTE(Table1[[#This Row],[Shipping Cost]],"$",""))</f>
        <v>1.49</v>
      </c>
      <c r="AC3623">
        <f>VALUE(SUBSTITUTE(Table1[[#This Row],[Discount $]],"$",""))</f>
        <v>0</v>
      </c>
      <c r="AD3623">
        <f>VALUE(SUBSTITUTE(Table1[[#This Row],[Retail Price]],"$",""))</f>
        <v>1.88</v>
      </c>
      <c r="AE3623" s="4">
        <f>(Table1[[#This Row],[Retail Price Number]]*Table1[[#This Row],[Order Quantity]])-Table1[[#This Row],[Discount $ Number]]+Table1[[#This Row],[Shipping Cost Number]]</f>
        <v>72.929999999999993</v>
      </c>
      <c r="AF3623">
        <f>Table1[[#This Row],[Retail Price Number]]*Table1[[#This Row],[Order Quantity]]-Table1[[#This Row],[Discount $ Number]]</f>
        <v>71.44</v>
      </c>
      <c r="AG3623">
        <f>(Table1[[#This Row],[Retail Price Number]]*Table1[[#This Row],[Order Quantity]])-Table1[[#This Row],[Discount $ Number]]-Table1[[#This Row],[Shipping Cost Number]]</f>
        <v>69.95</v>
      </c>
      <c r="AH3623">
        <f>Table1[[#This Row],[Retail Price Number]]*Table1[[#This Row],[Order Quantity]]</f>
        <v>71.44</v>
      </c>
      <c r="AI3623">
        <f>YEAR(Table1[[#This Row],[Order Date]])</f>
        <v>2016</v>
      </c>
    </row>
    <row r="3624" spans="1:35" x14ac:dyDescent="0.3">
      <c r="A3624" t="s">
        <v>4948</v>
      </c>
      <c r="B3624" s="1">
        <v>42651</v>
      </c>
      <c r="C3624" t="s">
        <v>1225</v>
      </c>
      <c r="D3624" t="s">
        <v>252</v>
      </c>
      <c r="E3624" t="s">
        <v>27</v>
      </c>
      <c r="F3624" t="s">
        <v>28</v>
      </c>
      <c r="G3624" t="s">
        <v>77</v>
      </c>
      <c r="H3624" t="s">
        <v>62</v>
      </c>
      <c r="I3624" t="s">
        <v>63</v>
      </c>
      <c r="J3624" t="s">
        <v>229</v>
      </c>
      <c r="K3624" t="s">
        <v>94</v>
      </c>
      <c r="L3624" t="s">
        <v>109</v>
      </c>
      <c r="M3624" t="s">
        <v>35</v>
      </c>
      <c r="N3624" s="1">
        <v>42651</v>
      </c>
      <c r="O3624" t="s">
        <v>1798</v>
      </c>
      <c r="P3624" s="3" t="s">
        <v>231</v>
      </c>
      <c r="Q3624" t="s">
        <v>1799</v>
      </c>
      <c r="R3624">
        <v>36</v>
      </c>
      <c r="S3624" t="s">
        <v>5218</v>
      </c>
      <c r="T3624" s="2">
        <v>0.01</v>
      </c>
      <c r="U3624" t="s">
        <v>7680</v>
      </c>
      <c r="V3624" t="s">
        <v>5220</v>
      </c>
      <c r="W3624" t="s">
        <v>618</v>
      </c>
      <c r="X3624" t="s">
        <v>5221</v>
      </c>
      <c r="Y3624" s="3">
        <f>VALUE(SUBSTITUTE(Table1[[#This Row],[Order Total]],"$",""))</f>
        <v>664.43</v>
      </c>
      <c r="Z3624">
        <f>VALUE(SUBSTITUTE(Table1[[#This Row],[Total]],"$",""))</f>
        <v>676.82</v>
      </c>
      <c r="AA3624" s="3">
        <f>Table1[[#This Row],[Order Total Number]]-Table1[[#This Row],[Total Number]]</f>
        <v>-12.3900000000001</v>
      </c>
      <c r="AB3624">
        <f>VALUE(SUBSTITUTE(Table1[[#This Row],[Shipping Cost]],"$",""))</f>
        <v>24.49</v>
      </c>
      <c r="AC3624">
        <f>VALUE(SUBSTITUTE(Table1[[#This Row],[Discount $]],"$",""))</f>
        <v>64.709999999999994</v>
      </c>
      <c r="AD3624">
        <f>VALUE(SUBSTITUTE(Table1[[#This Row],[Retail Price]],"$",""))</f>
        <v>449.99</v>
      </c>
      <c r="AE3624" s="4">
        <f>(Table1[[#This Row],[Retail Price Number]]*Table1[[#This Row],[Order Quantity]])-Table1[[#This Row],[Discount $ Number]]+Table1[[#This Row],[Shipping Cost Number]]</f>
        <v>16159.42</v>
      </c>
      <c r="AF3624">
        <f>Table1[[#This Row],[Retail Price Number]]*Table1[[#This Row],[Order Quantity]]-Table1[[#This Row],[Discount $ Number]]</f>
        <v>16134.93</v>
      </c>
      <c r="AG3624">
        <f>(Table1[[#This Row],[Retail Price Number]]*Table1[[#This Row],[Order Quantity]])-Table1[[#This Row],[Discount $ Number]]-Table1[[#This Row],[Shipping Cost Number]]</f>
        <v>16110.44</v>
      </c>
      <c r="AH3624">
        <f>Table1[[#This Row],[Retail Price Number]]*Table1[[#This Row],[Order Quantity]]</f>
        <v>16199.64</v>
      </c>
      <c r="AI3624">
        <f>YEAR(Table1[[#This Row],[Order Date]])</f>
        <v>2016</v>
      </c>
    </row>
    <row r="3625" spans="1:35" x14ac:dyDescent="0.3">
      <c r="A3625" t="s">
        <v>4948</v>
      </c>
      <c r="B3625" s="1">
        <v>41685</v>
      </c>
      <c r="C3625" t="s">
        <v>2117</v>
      </c>
      <c r="D3625" t="s">
        <v>306</v>
      </c>
      <c r="E3625" t="s">
        <v>46</v>
      </c>
      <c r="F3625" t="s">
        <v>47</v>
      </c>
      <c r="G3625" t="s">
        <v>77</v>
      </c>
      <c r="H3625" t="s">
        <v>107</v>
      </c>
      <c r="I3625" t="s">
        <v>31</v>
      </c>
      <c r="J3625" t="s">
        <v>1548</v>
      </c>
      <c r="K3625" t="s">
        <v>33</v>
      </c>
      <c r="L3625" t="s">
        <v>392</v>
      </c>
      <c r="M3625" t="s">
        <v>393</v>
      </c>
      <c r="N3625" s="1">
        <v>41686</v>
      </c>
      <c r="O3625" t="s">
        <v>1549</v>
      </c>
      <c r="P3625" s="3" t="s">
        <v>1550</v>
      </c>
      <c r="Q3625" t="s">
        <v>1551</v>
      </c>
      <c r="R3625">
        <v>12</v>
      </c>
      <c r="S3625" t="s">
        <v>11700</v>
      </c>
      <c r="T3625" s="2">
        <v>0.06</v>
      </c>
      <c r="U3625" t="s">
        <v>11701</v>
      </c>
      <c r="V3625" t="s">
        <v>11702</v>
      </c>
      <c r="W3625" t="s">
        <v>1167</v>
      </c>
      <c r="X3625" t="s">
        <v>11703</v>
      </c>
      <c r="Y3625" s="3">
        <f>VALUE(SUBSTITUTE(Table1[[#This Row],[Order Total]],"$",""))</f>
        <v>1368.44</v>
      </c>
      <c r="Z3625">
        <f>VALUE(SUBSTITUTE(Table1[[#This Row],[Total]],"$",""))</f>
        <v>1349.95</v>
      </c>
      <c r="AA3625" s="3">
        <f>Table1[[#This Row],[Order Total Number]]-Table1[[#This Row],[Total Number]]</f>
        <v>18.490000000000009</v>
      </c>
      <c r="AB3625">
        <f>VALUE(SUBSTITUTE(Table1[[#This Row],[Shipping Cost]],"$",""))</f>
        <v>4.92</v>
      </c>
      <c r="AC3625">
        <f>VALUE(SUBSTITUTE(Table1[[#This Row],[Discount $]],"$",""))</f>
        <v>170.36</v>
      </c>
      <c r="AD3625">
        <f>VALUE(SUBSTITUTE(Table1[[#This Row],[Retail Price]],"$",""))</f>
        <v>35.44</v>
      </c>
      <c r="AE3625" s="4">
        <f>(Table1[[#This Row],[Retail Price Number]]*Table1[[#This Row],[Order Quantity]])-Table1[[#This Row],[Discount $ Number]]+Table1[[#This Row],[Shipping Cost Number]]</f>
        <v>259.83999999999997</v>
      </c>
      <c r="AF3625">
        <f>Table1[[#This Row],[Retail Price Number]]*Table1[[#This Row],[Order Quantity]]-Table1[[#This Row],[Discount $ Number]]</f>
        <v>254.91999999999996</v>
      </c>
      <c r="AG3625">
        <f>(Table1[[#This Row],[Retail Price Number]]*Table1[[#This Row],[Order Quantity]])-Table1[[#This Row],[Discount $ Number]]-Table1[[#This Row],[Shipping Cost Number]]</f>
        <v>249.99999999999997</v>
      </c>
      <c r="AH3625">
        <f>Table1[[#This Row],[Retail Price Number]]*Table1[[#This Row],[Order Quantity]]</f>
        <v>425.28</v>
      </c>
      <c r="AI3625">
        <f>YEAR(Table1[[#This Row],[Order Date]])</f>
        <v>2014</v>
      </c>
    </row>
    <row r="3626" spans="1:35" x14ac:dyDescent="0.3">
      <c r="A3626" t="s">
        <v>8828</v>
      </c>
      <c r="B3626" s="1">
        <v>42386</v>
      </c>
      <c r="C3626" t="s">
        <v>3053</v>
      </c>
      <c r="D3626" t="s">
        <v>766</v>
      </c>
      <c r="E3626" t="s">
        <v>27</v>
      </c>
      <c r="F3626" t="s">
        <v>28</v>
      </c>
      <c r="G3626" t="s">
        <v>134</v>
      </c>
      <c r="H3626" t="s">
        <v>217</v>
      </c>
      <c r="I3626" t="s">
        <v>121</v>
      </c>
      <c r="J3626" t="s">
        <v>229</v>
      </c>
      <c r="K3626" t="s">
        <v>94</v>
      </c>
      <c r="L3626" t="s">
        <v>34</v>
      </c>
      <c r="M3626" t="s">
        <v>35</v>
      </c>
      <c r="N3626" s="1">
        <v>42386</v>
      </c>
      <c r="O3626" t="s">
        <v>230</v>
      </c>
      <c r="P3626" s="3" t="s">
        <v>231</v>
      </c>
      <c r="Q3626" t="s">
        <v>232</v>
      </c>
      <c r="R3626">
        <v>38</v>
      </c>
      <c r="S3626" t="s">
        <v>8829</v>
      </c>
      <c r="T3626" s="2">
        <v>0.03</v>
      </c>
      <c r="U3626" t="s">
        <v>8830</v>
      </c>
      <c r="V3626" t="s">
        <v>8831</v>
      </c>
      <c r="W3626" t="s">
        <v>236</v>
      </c>
      <c r="X3626" t="s">
        <v>8832</v>
      </c>
      <c r="Y3626" s="3">
        <f>VALUE(SUBSTITUTE(Table1[[#This Row],[Order Total]],"$",""))</f>
        <v>26652.16</v>
      </c>
      <c r="Z3626">
        <f>VALUE(SUBSTITUTE(Table1[[#This Row],[Total]],"$",""))</f>
        <v>26592.26</v>
      </c>
      <c r="AA3626" s="3">
        <f>Table1[[#This Row],[Order Total Number]]-Table1[[#This Row],[Total Number]]</f>
        <v>59.900000000001455</v>
      </c>
      <c r="AB3626">
        <f>VALUE(SUBSTITUTE(Table1[[#This Row],[Shipping Cost]],"$",""))</f>
        <v>49</v>
      </c>
      <c r="AC3626">
        <f>VALUE(SUBSTITUTE(Table1[[#This Row],[Discount $]],"$",""))</f>
        <v>2633.97</v>
      </c>
      <c r="AD3626">
        <f>VALUE(SUBSTITUTE(Table1[[#This Row],[Retail Price]],"$",""))</f>
        <v>449.99</v>
      </c>
      <c r="AE3626" s="4">
        <f>(Table1[[#This Row],[Retail Price Number]]*Table1[[#This Row],[Order Quantity]])-Table1[[#This Row],[Discount $ Number]]+Table1[[#This Row],[Shipping Cost Number]]</f>
        <v>14514.65</v>
      </c>
      <c r="AF3626">
        <f>Table1[[#This Row],[Retail Price Number]]*Table1[[#This Row],[Order Quantity]]-Table1[[#This Row],[Discount $ Number]]</f>
        <v>14465.65</v>
      </c>
      <c r="AG3626">
        <f>(Table1[[#This Row],[Retail Price Number]]*Table1[[#This Row],[Order Quantity]])-Table1[[#This Row],[Discount $ Number]]-Table1[[#This Row],[Shipping Cost Number]]</f>
        <v>14416.65</v>
      </c>
      <c r="AH3626">
        <f>Table1[[#This Row],[Retail Price Number]]*Table1[[#This Row],[Order Quantity]]</f>
        <v>17099.62</v>
      </c>
      <c r="AI3626">
        <f>YEAR(Table1[[#This Row],[Order Date]])</f>
        <v>2016</v>
      </c>
    </row>
    <row r="3627" spans="1:35" x14ac:dyDescent="0.3">
      <c r="A3627" t="s">
        <v>8828</v>
      </c>
      <c r="B3627" s="1">
        <v>42639</v>
      </c>
      <c r="C3627" t="s">
        <v>1047</v>
      </c>
      <c r="D3627" t="s">
        <v>162</v>
      </c>
      <c r="E3627" t="s">
        <v>46</v>
      </c>
      <c r="F3627" t="s">
        <v>47</v>
      </c>
      <c r="G3627" t="s">
        <v>29</v>
      </c>
      <c r="H3627" t="s">
        <v>107</v>
      </c>
      <c r="I3627" t="s">
        <v>92</v>
      </c>
      <c r="J3627" t="s">
        <v>1173</v>
      </c>
      <c r="K3627" t="s">
        <v>33</v>
      </c>
      <c r="L3627" t="s">
        <v>65</v>
      </c>
      <c r="M3627" t="s">
        <v>35</v>
      </c>
      <c r="N3627" s="1">
        <v>42648</v>
      </c>
      <c r="O3627" t="s">
        <v>1174</v>
      </c>
      <c r="P3627" s="3" t="s">
        <v>1175</v>
      </c>
      <c r="Q3627" t="s">
        <v>1176</v>
      </c>
      <c r="R3627">
        <v>17</v>
      </c>
      <c r="S3627" t="s">
        <v>11336</v>
      </c>
      <c r="T3627" s="2">
        <v>0</v>
      </c>
      <c r="U3627" t="s">
        <v>11337</v>
      </c>
      <c r="V3627" t="s">
        <v>11338</v>
      </c>
      <c r="W3627" t="s">
        <v>1180</v>
      </c>
      <c r="X3627" t="s">
        <v>11339</v>
      </c>
      <c r="Y3627" s="3">
        <f>VALUE(SUBSTITUTE(Table1[[#This Row],[Order Total]],"$",""))</f>
        <v>26257.07</v>
      </c>
      <c r="Z3627">
        <f>VALUE(SUBSTITUTE(Table1[[#This Row],[Total]],"$",""))</f>
        <v>2582.0300000000002</v>
      </c>
      <c r="AA3627" s="3">
        <f>Table1[[#This Row],[Order Total Number]]-Table1[[#This Row],[Total Number]]</f>
        <v>23675.040000000001</v>
      </c>
      <c r="AB3627">
        <f>VALUE(SUBSTITUTE(Table1[[#This Row],[Shipping Cost]],"$",""))</f>
        <v>26.3</v>
      </c>
      <c r="AC3627">
        <f>VALUE(SUBSTITUTE(Table1[[#This Row],[Discount $]],"$",""))</f>
        <v>242.77</v>
      </c>
      <c r="AD3627">
        <f>VALUE(SUBSTITUTE(Table1[[#This Row],[Retail Price]],"$",""))</f>
        <v>120.97</v>
      </c>
      <c r="AE3627" s="4">
        <f>(Table1[[#This Row],[Retail Price Number]]*Table1[[#This Row],[Order Quantity]])-Table1[[#This Row],[Discount $ Number]]+Table1[[#This Row],[Shipping Cost Number]]</f>
        <v>1840.0199999999998</v>
      </c>
      <c r="AF3627">
        <f>Table1[[#This Row],[Retail Price Number]]*Table1[[#This Row],[Order Quantity]]-Table1[[#This Row],[Discount $ Number]]</f>
        <v>1813.7199999999998</v>
      </c>
      <c r="AG3627">
        <f>(Table1[[#This Row],[Retail Price Number]]*Table1[[#This Row],[Order Quantity]])-Table1[[#This Row],[Discount $ Number]]-Table1[[#This Row],[Shipping Cost Number]]</f>
        <v>1787.4199999999998</v>
      </c>
      <c r="AH3627">
        <f>Table1[[#This Row],[Retail Price Number]]*Table1[[#This Row],[Order Quantity]]</f>
        <v>2056.4899999999998</v>
      </c>
      <c r="AI3627">
        <f>YEAR(Table1[[#This Row],[Order Date]])</f>
        <v>2016</v>
      </c>
    </row>
    <row r="3628" spans="1:35" x14ac:dyDescent="0.3">
      <c r="A3628" t="s">
        <v>8828</v>
      </c>
      <c r="B3628" s="1">
        <v>42419</v>
      </c>
      <c r="C3628" t="s">
        <v>2417</v>
      </c>
      <c r="D3628" t="s">
        <v>432</v>
      </c>
      <c r="E3628" t="s">
        <v>27</v>
      </c>
      <c r="F3628" t="s">
        <v>28</v>
      </c>
      <c r="G3628" t="s">
        <v>91</v>
      </c>
      <c r="H3628" t="s">
        <v>433</v>
      </c>
      <c r="I3628" t="s">
        <v>31</v>
      </c>
      <c r="J3628" t="s">
        <v>4068</v>
      </c>
      <c r="K3628" t="s">
        <v>94</v>
      </c>
      <c r="L3628" t="s">
        <v>34</v>
      </c>
      <c r="M3628" t="s">
        <v>35</v>
      </c>
      <c r="N3628" s="1">
        <v>42421</v>
      </c>
      <c r="O3628" t="s">
        <v>2512</v>
      </c>
      <c r="P3628" s="3" t="s">
        <v>2119</v>
      </c>
      <c r="Q3628" t="s">
        <v>428</v>
      </c>
      <c r="R3628">
        <v>22</v>
      </c>
      <c r="S3628" t="s">
        <v>5076</v>
      </c>
      <c r="T3628" s="2">
        <v>7.0000000000000007E-2</v>
      </c>
      <c r="U3628" t="s">
        <v>3538</v>
      </c>
      <c r="V3628" t="s">
        <v>4900</v>
      </c>
      <c r="W3628" t="s">
        <v>4072</v>
      </c>
      <c r="X3628" t="s">
        <v>11756</v>
      </c>
      <c r="Y3628" s="3">
        <f>VALUE(SUBSTITUTE(Table1[[#This Row],[Order Total]],"$",""))</f>
        <v>43.34</v>
      </c>
      <c r="Z3628">
        <f>VALUE(SUBSTITUTE(Table1[[#This Row],[Total]],"$",""))</f>
        <v>46.31</v>
      </c>
      <c r="AA3628" s="3">
        <f>Table1[[#This Row],[Order Total Number]]-Table1[[#This Row],[Total Number]]</f>
        <v>-2.9699999999999989</v>
      </c>
      <c r="AB3628">
        <f>VALUE(SUBSTITUTE(Table1[[#This Row],[Shipping Cost]],"$",""))</f>
        <v>2.97</v>
      </c>
      <c r="AC3628">
        <f>VALUE(SUBSTITUTE(Table1[[#This Row],[Discount $]],"$",""))</f>
        <v>0.44</v>
      </c>
      <c r="AD3628">
        <f>VALUE(SUBSTITUTE(Table1[[#This Row],[Retail Price]],"$",""))</f>
        <v>3.98</v>
      </c>
      <c r="AE3628" s="4">
        <f>(Table1[[#This Row],[Retail Price Number]]*Table1[[#This Row],[Order Quantity]])-Table1[[#This Row],[Discount $ Number]]+Table1[[#This Row],[Shipping Cost Number]]</f>
        <v>90.09</v>
      </c>
      <c r="AF3628">
        <f>Table1[[#This Row],[Retail Price Number]]*Table1[[#This Row],[Order Quantity]]-Table1[[#This Row],[Discount $ Number]]</f>
        <v>87.12</v>
      </c>
      <c r="AG3628">
        <f>(Table1[[#This Row],[Retail Price Number]]*Table1[[#This Row],[Order Quantity]])-Table1[[#This Row],[Discount $ Number]]-Table1[[#This Row],[Shipping Cost Number]]</f>
        <v>84.15</v>
      </c>
      <c r="AH3628">
        <f>Table1[[#This Row],[Retail Price Number]]*Table1[[#This Row],[Order Quantity]]</f>
        <v>87.56</v>
      </c>
      <c r="AI3628">
        <f>YEAR(Table1[[#This Row],[Order Date]])</f>
        <v>2016</v>
      </c>
    </row>
    <row r="3629" spans="1:35" x14ac:dyDescent="0.3">
      <c r="A3629" t="s">
        <v>8828</v>
      </c>
      <c r="B3629" s="1">
        <v>42600</v>
      </c>
      <c r="C3629" t="s">
        <v>3431</v>
      </c>
      <c r="D3629" t="s">
        <v>240</v>
      </c>
      <c r="E3629" t="s">
        <v>27</v>
      </c>
      <c r="F3629" t="s">
        <v>28</v>
      </c>
      <c r="G3629" t="s">
        <v>77</v>
      </c>
      <c r="H3629" t="s">
        <v>241</v>
      </c>
      <c r="I3629" t="s">
        <v>196</v>
      </c>
      <c r="J3629" t="s">
        <v>1173</v>
      </c>
      <c r="K3629" t="s">
        <v>94</v>
      </c>
      <c r="L3629" t="s">
        <v>34</v>
      </c>
      <c r="M3629" t="s">
        <v>35</v>
      </c>
      <c r="N3629" s="1">
        <v>42602</v>
      </c>
      <c r="O3629" t="s">
        <v>1174</v>
      </c>
      <c r="P3629" s="3" t="s">
        <v>1175</v>
      </c>
      <c r="Q3629" t="s">
        <v>1176</v>
      </c>
      <c r="R3629">
        <v>21</v>
      </c>
      <c r="S3629" t="s">
        <v>11940</v>
      </c>
      <c r="T3629" s="2">
        <v>0.03</v>
      </c>
      <c r="U3629" t="s">
        <v>11941</v>
      </c>
      <c r="V3629" t="s">
        <v>11942</v>
      </c>
      <c r="W3629" t="s">
        <v>1180</v>
      </c>
      <c r="X3629" t="s">
        <v>11943</v>
      </c>
      <c r="Y3629" s="3">
        <f>VALUE(SUBSTITUTE(Table1[[#This Row],[Order Total]],"$",""))</f>
        <v>1467.68</v>
      </c>
      <c r="Z3629">
        <f>VALUE(SUBSTITUTE(Table1[[#This Row],[Total]],"$",""))</f>
        <v>1447.27</v>
      </c>
      <c r="AA3629" s="3">
        <f>Table1[[#This Row],[Order Total Number]]-Table1[[#This Row],[Total Number]]</f>
        <v>20.410000000000082</v>
      </c>
      <c r="AB3629">
        <f>VALUE(SUBSTITUTE(Table1[[#This Row],[Shipping Cost]],"$",""))</f>
        <v>26.3</v>
      </c>
      <c r="AC3629">
        <f>VALUE(SUBSTITUTE(Table1[[#This Row],[Discount $]],"$",""))</f>
        <v>15.46</v>
      </c>
      <c r="AD3629">
        <f>VALUE(SUBSTITUTE(Table1[[#This Row],[Retail Price]],"$",""))</f>
        <v>120.97</v>
      </c>
      <c r="AE3629" s="4">
        <f>(Table1[[#This Row],[Retail Price Number]]*Table1[[#This Row],[Order Quantity]])-Table1[[#This Row],[Discount $ Number]]+Table1[[#This Row],[Shipping Cost Number]]</f>
        <v>2551.21</v>
      </c>
      <c r="AF3629">
        <f>Table1[[#This Row],[Retail Price Number]]*Table1[[#This Row],[Order Quantity]]-Table1[[#This Row],[Discount $ Number]]</f>
        <v>2524.91</v>
      </c>
      <c r="AG3629">
        <f>(Table1[[#This Row],[Retail Price Number]]*Table1[[#This Row],[Order Quantity]])-Table1[[#This Row],[Discount $ Number]]-Table1[[#This Row],[Shipping Cost Number]]</f>
        <v>2498.6099999999997</v>
      </c>
      <c r="AH3629">
        <f>Table1[[#This Row],[Retail Price Number]]*Table1[[#This Row],[Order Quantity]]</f>
        <v>2540.37</v>
      </c>
      <c r="AI3629">
        <f>YEAR(Table1[[#This Row],[Order Date]])</f>
        <v>2016</v>
      </c>
    </row>
    <row r="3630" spans="1:35" x14ac:dyDescent="0.3">
      <c r="A3630" t="s">
        <v>6055</v>
      </c>
      <c r="B3630" s="1">
        <v>42416</v>
      </c>
      <c r="C3630" t="s">
        <v>6056</v>
      </c>
      <c r="D3630" t="s">
        <v>216</v>
      </c>
      <c r="E3630" t="s">
        <v>27</v>
      </c>
      <c r="F3630" t="s">
        <v>28</v>
      </c>
      <c r="G3630" t="s">
        <v>91</v>
      </c>
      <c r="H3630" t="s">
        <v>217</v>
      </c>
      <c r="I3630" t="s">
        <v>121</v>
      </c>
      <c r="J3630" t="s">
        <v>197</v>
      </c>
      <c r="K3630" t="s">
        <v>94</v>
      </c>
      <c r="L3630" t="s">
        <v>95</v>
      </c>
      <c r="M3630" t="s">
        <v>35</v>
      </c>
      <c r="N3630" s="1">
        <v>42421</v>
      </c>
      <c r="O3630" t="s">
        <v>198</v>
      </c>
      <c r="P3630" s="3" t="s">
        <v>37</v>
      </c>
      <c r="Q3630" t="s">
        <v>57</v>
      </c>
      <c r="R3630">
        <v>31</v>
      </c>
      <c r="S3630" t="s">
        <v>5076</v>
      </c>
      <c r="T3630" s="2">
        <v>0.04</v>
      </c>
      <c r="U3630" t="s">
        <v>3538</v>
      </c>
      <c r="V3630" t="s">
        <v>4900</v>
      </c>
      <c r="W3630" t="s">
        <v>116</v>
      </c>
      <c r="X3630" t="s">
        <v>5668</v>
      </c>
      <c r="Y3630" s="3">
        <f>VALUE(SUBSTITUTE(Table1[[#This Row],[Order Total]],"$",""))</f>
        <v>43.34</v>
      </c>
      <c r="Z3630">
        <f>VALUE(SUBSTITUTE(Table1[[#This Row],[Total]],"$",""))</f>
        <v>46.91</v>
      </c>
      <c r="AA3630" s="3">
        <f>Table1[[#This Row],[Order Total Number]]-Table1[[#This Row],[Total Number]]</f>
        <v>-3.5699999999999932</v>
      </c>
      <c r="AB3630">
        <f>VALUE(SUBSTITUTE(Table1[[#This Row],[Shipping Cost]],"$",""))</f>
        <v>1.49</v>
      </c>
      <c r="AC3630">
        <f>VALUE(SUBSTITUTE(Table1[[#This Row],[Discount $]],"$",""))</f>
        <v>0.44</v>
      </c>
      <c r="AD3630">
        <f>VALUE(SUBSTITUTE(Table1[[#This Row],[Retail Price]],"$",""))</f>
        <v>1.88</v>
      </c>
      <c r="AE3630" s="4">
        <f>(Table1[[#This Row],[Retail Price Number]]*Table1[[#This Row],[Order Quantity]])-Table1[[#This Row],[Discount $ Number]]+Table1[[#This Row],[Shipping Cost Number]]</f>
        <v>59.33</v>
      </c>
      <c r="AF3630">
        <f>Table1[[#This Row],[Retail Price Number]]*Table1[[#This Row],[Order Quantity]]-Table1[[#This Row],[Discount $ Number]]</f>
        <v>57.839999999999996</v>
      </c>
      <c r="AG3630">
        <f>(Table1[[#This Row],[Retail Price Number]]*Table1[[#This Row],[Order Quantity]])-Table1[[#This Row],[Discount $ Number]]-Table1[[#This Row],[Shipping Cost Number]]</f>
        <v>56.349999999999994</v>
      </c>
      <c r="AH3630">
        <f>Table1[[#This Row],[Retail Price Number]]*Table1[[#This Row],[Order Quantity]]</f>
        <v>58.279999999999994</v>
      </c>
      <c r="AI3630">
        <f>YEAR(Table1[[#This Row],[Order Date]])</f>
        <v>2016</v>
      </c>
    </row>
    <row r="3631" spans="1:35" x14ac:dyDescent="0.3">
      <c r="A3631" t="s">
        <v>6055</v>
      </c>
      <c r="B3631" s="1">
        <v>42511</v>
      </c>
      <c r="C3631" t="s">
        <v>2719</v>
      </c>
      <c r="D3631" t="s">
        <v>240</v>
      </c>
      <c r="E3631" t="s">
        <v>27</v>
      </c>
      <c r="F3631" t="s">
        <v>28</v>
      </c>
      <c r="G3631" t="s">
        <v>29</v>
      </c>
      <c r="H3631" t="s">
        <v>241</v>
      </c>
      <c r="I3631" t="s">
        <v>31</v>
      </c>
      <c r="J3631" t="s">
        <v>6799</v>
      </c>
      <c r="K3631" t="s">
        <v>723</v>
      </c>
      <c r="L3631" t="s">
        <v>109</v>
      </c>
      <c r="M3631" t="s">
        <v>35</v>
      </c>
      <c r="N3631" s="1">
        <v>42511</v>
      </c>
      <c r="O3631" t="s">
        <v>526</v>
      </c>
      <c r="P3631" s="3" t="s">
        <v>2185</v>
      </c>
      <c r="Q3631" t="s">
        <v>3963</v>
      </c>
      <c r="R3631">
        <v>32</v>
      </c>
      <c r="S3631" t="s">
        <v>9453</v>
      </c>
      <c r="T3631" s="2">
        <v>0.08</v>
      </c>
      <c r="U3631" t="s">
        <v>9454</v>
      </c>
      <c r="V3631" t="s">
        <v>7516</v>
      </c>
      <c r="W3631" t="s">
        <v>757</v>
      </c>
      <c r="X3631" t="s">
        <v>9455</v>
      </c>
      <c r="Y3631" s="3">
        <f>VALUE(SUBSTITUTE(Table1[[#This Row],[Order Total]],"$",""))</f>
        <v>1444.67</v>
      </c>
      <c r="Z3631">
        <f>VALUE(SUBSTITUTE(Table1[[#This Row],[Total]],"$",""))</f>
        <v>1463.67</v>
      </c>
      <c r="AA3631" s="3">
        <f>Table1[[#This Row],[Order Total Number]]-Table1[[#This Row],[Total Number]]</f>
        <v>-19</v>
      </c>
      <c r="AB3631">
        <f>VALUE(SUBSTITUTE(Table1[[#This Row],[Shipping Cost]],"$",""))</f>
        <v>1.82</v>
      </c>
      <c r="AC3631">
        <f>VALUE(SUBSTITUTE(Table1[[#This Row],[Discount $]],"$",""))</f>
        <v>111.72</v>
      </c>
      <c r="AD3631">
        <f>VALUE(SUBSTITUTE(Table1[[#This Row],[Retail Price]],"$",""))</f>
        <v>6.08</v>
      </c>
      <c r="AE3631" s="4">
        <f>(Table1[[#This Row],[Retail Price Number]]*Table1[[#This Row],[Order Quantity]])-Table1[[#This Row],[Discount $ Number]]+Table1[[#This Row],[Shipping Cost Number]]</f>
        <v>84.66</v>
      </c>
      <c r="AF3631">
        <f>Table1[[#This Row],[Retail Price Number]]*Table1[[#This Row],[Order Quantity]]-Table1[[#This Row],[Discount $ Number]]</f>
        <v>82.84</v>
      </c>
      <c r="AG3631">
        <f>(Table1[[#This Row],[Retail Price Number]]*Table1[[#This Row],[Order Quantity]])-Table1[[#This Row],[Discount $ Number]]-Table1[[#This Row],[Shipping Cost Number]]</f>
        <v>81.02000000000001</v>
      </c>
      <c r="AH3631">
        <f>Table1[[#This Row],[Retail Price Number]]*Table1[[#This Row],[Order Quantity]]</f>
        <v>194.56</v>
      </c>
      <c r="AI3631">
        <f>YEAR(Table1[[#This Row],[Order Date]])</f>
        <v>2016</v>
      </c>
    </row>
    <row r="3632" spans="1:35" x14ac:dyDescent="0.3">
      <c r="A3632" t="s">
        <v>6055</v>
      </c>
      <c r="B3632" s="1">
        <v>42243</v>
      </c>
      <c r="C3632" t="s">
        <v>1188</v>
      </c>
      <c r="D3632" t="s">
        <v>622</v>
      </c>
      <c r="E3632" t="s">
        <v>27</v>
      </c>
      <c r="F3632" t="s">
        <v>28</v>
      </c>
      <c r="G3632" t="s">
        <v>77</v>
      </c>
      <c r="H3632" t="s">
        <v>433</v>
      </c>
      <c r="I3632" t="s">
        <v>121</v>
      </c>
      <c r="J3632" t="s">
        <v>218</v>
      </c>
      <c r="K3632" t="s">
        <v>94</v>
      </c>
      <c r="L3632" t="s">
        <v>34</v>
      </c>
      <c r="M3632" t="s">
        <v>35</v>
      </c>
      <c r="N3632" s="1">
        <v>42244</v>
      </c>
      <c r="O3632" t="s">
        <v>219</v>
      </c>
      <c r="P3632" s="3" t="s">
        <v>124</v>
      </c>
      <c r="Q3632" t="s">
        <v>220</v>
      </c>
      <c r="R3632">
        <v>16</v>
      </c>
      <c r="S3632" t="s">
        <v>1794</v>
      </c>
      <c r="T3632" s="2">
        <v>0.04</v>
      </c>
      <c r="U3632" t="s">
        <v>1950</v>
      </c>
      <c r="V3632" t="s">
        <v>9627</v>
      </c>
      <c r="W3632" t="s">
        <v>224</v>
      </c>
      <c r="X3632" t="s">
        <v>9944</v>
      </c>
      <c r="Y3632" s="3">
        <f>VALUE(SUBSTITUTE(Table1[[#This Row],[Order Total]],"$",""))</f>
        <v>134.35</v>
      </c>
      <c r="Z3632">
        <f>VALUE(SUBSTITUTE(Table1[[#This Row],[Total]],"$",""))</f>
        <v>148.88999999999999</v>
      </c>
      <c r="AA3632" s="3">
        <f>Table1[[#This Row],[Order Total Number]]-Table1[[#This Row],[Total Number]]</f>
        <v>-14.539999999999992</v>
      </c>
      <c r="AB3632">
        <f>VALUE(SUBSTITUTE(Table1[[#This Row],[Shipping Cost]],"$",""))</f>
        <v>0.5</v>
      </c>
      <c r="AC3632">
        <f>VALUE(SUBSTITUTE(Table1[[#This Row],[Discount $]],"$",""))</f>
        <v>4.5199999999999996</v>
      </c>
      <c r="AD3632">
        <f>VALUE(SUBSTITUTE(Table1[[#This Row],[Retail Price]],"$",""))</f>
        <v>3.69</v>
      </c>
      <c r="AE3632" s="4">
        <f>(Table1[[#This Row],[Retail Price Number]]*Table1[[#This Row],[Order Quantity]])-Table1[[#This Row],[Discount $ Number]]+Table1[[#This Row],[Shipping Cost Number]]</f>
        <v>55.019999999999996</v>
      </c>
      <c r="AF3632">
        <f>Table1[[#This Row],[Retail Price Number]]*Table1[[#This Row],[Order Quantity]]-Table1[[#This Row],[Discount $ Number]]</f>
        <v>54.519999999999996</v>
      </c>
      <c r="AG3632">
        <f>(Table1[[#This Row],[Retail Price Number]]*Table1[[#This Row],[Order Quantity]])-Table1[[#This Row],[Discount $ Number]]-Table1[[#This Row],[Shipping Cost Number]]</f>
        <v>54.019999999999996</v>
      </c>
      <c r="AH3632">
        <f>Table1[[#This Row],[Retail Price Number]]*Table1[[#This Row],[Order Quantity]]</f>
        <v>59.04</v>
      </c>
      <c r="AI3632">
        <f>YEAR(Table1[[#This Row],[Order Date]])</f>
        <v>2015</v>
      </c>
    </row>
    <row r="3633" spans="1:35" x14ac:dyDescent="0.3">
      <c r="A3633" t="s">
        <v>669</v>
      </c>
      <c r="B3633" s="1">
        <v>42500</v>
      </c>
      <c r="C3633" t="s">
        <v>670</v>
      </c>
      <c r="D3633" t="s">
        <v>551</v>
      </c>
      <c r="E3633" t="s">
        <v>27</v>
      </c>
      <c r="F3633" t="s">
        <v>28</v>
      </c>
      <c r="G3633" t="s">
        <v>134</v>
      </c>
      <c r="H3633" t="s">
        <v>289</v>
      </c>
      <c r="I3633" t="s">
        <v>63</v>
      </c>
      <c r="J3633" t="s">
        <v>93</v>
      </c>
      <c r="K3633" t="s">
        <v>33</v>
      </c>
      <c r="L3633" t="s">
        <v>34</v>
      </c>
      <c r="M3633" t="s">
        <v>156</v>
      </c>
      <c r="N3633" s="1">
        <v>42502</v>
      </c>
      <c r="O3633" t="s">
        <v>96</v>
      </c>
      <c r="P3633" s="3" t="s">
        <v>97</v>
      </c>
      <c r="Q3633" t="s">
        <v>98</v>
      </c>
      <c r="R3633">
        <v>23</v>
      </c>
      <c r="S3633" t="s">
        <v>671</v>
      </c>
      <c r="T3633" s="2">
        <v>0</v>
      </c>
      <c r="U3633" t="s">
        <v>672</v>
      </c>
      <c r="V3633" t="s">
        <v>673</v>
      </c>
      <c r="W3633" t="s">
        <v>102</v>
      </c>
      <c r="X3633" t="s">
        <v>674</v>
      </c>
      <c r="Y3633" s="3">
        <f>VALUE(SUBSTITUTE(Table1[[#This Row],[Order Total]],"$",""))</f>
        <v>113.18</v>
      </c>
      <c r="Z3633">
        <f>VALUE(SUBSTITUTE(Table1[[#This Row],[Total]],"$",""))</f>
        <v>113.98</v>
      </c>
      <c r="AA3633" s="3">
        <f>Table1[[#This Row],[Order Total Number]]-Table1[[#This Row],[Total Number]]</f>
        <v>-0.79999999999999716</v>
      </c>
      <c r="AB3633">
        <f>VALUE(SUBSTITUTE(Table1[[#This Row],[Shipping Cost]],"$",""))</f>
        <v>0.8</v>
      </c>
      <c r="AC3633">
        <f>VALUE(SUBSTITUTE(Table1[[#This Row],[Discount $]],"$",""))</f>
        <v>12.58</v>
      </c>
      <c r="AD3633">
        <f>VALUE(SUBSTITUTE(Table1[[#This Row],[Retail Price]],"$",""))</f>
        <v>2.62</v>
      </c>
      <c r="AE3633" s="4">
        <f>(Table1[[#This Row],[Retail Price Number]]*Table1[[#This Row],[Order Quantity]])-Table1[[#This Row],[Discount $ Number]]+Table1[[#This Row],[Shipping Cost Number]]</f>
        <v>48.480000000000004</v>
      </c>
      <c r="AF3633">
        <f>Table1[[#This Row],[Retail Price Number]]*Table1[[#This Row],[Order Quantity]]-Table1[[#This Row],[Discount $ Number]]</f>
        <v>47.680000000000007</v>
      </c>
      <c r="AG3633">
        <f>(Table1[[#This Row],[Retail Price Number]]*Table1[[#This Row],[Order Quantity]])-Table1[[#This Row],[Discount $ Number]]-Table1[[#This Row],[Shipping Cost Number]]</f>
        <v>46.88000000000001</v>
      </c>
      <c r="AH3633">
        <f>Table1[[#This Row],[Retail Price Number]]*Table1[[#This Row],[Order Quantity]]</f>
        <v>60.260000000000005</v>
      </c>
      <c r="AI3633">
        <f>YEAR(Table1[[#This Row],[Order Date]])</f>
        <v>2016</v>
      </c>
    </row>
    <row r="3634" spans="1:35" x14ac:dyDescent="0.3">
      <c r="A3634" t="s">
        <v>669</v>
      </c>
      <c r="B3634" s="1">
        <v>41496</v>
      </c>
      <c r="C3634" t="s">
        <v>968</v>
      </c>
      <c r="D3634" t="s">
        <v>306</v>
      </c>
      <c r="E3634" t="s">
        <v>46</v>
      </c>
      <c r="F3634" t="s">
        <v>47</v>
      </c>
      <c r="G3634" t="s">
        <v>29</v>
      </c>
      <c r="H3634" t="s">
        <v>107</v>
      </c>
      <c r="I3634" t="s">
        <v>63</v>
      </c>
      <c r="J3634" t="s">
        <v>478</v>
      </c>
      <c r="K3634" t="s">
        <v>33</v>
      </c>
      <c r="L3634" t="s">
        <v>34</v>
      </c>
      <c r="M3634" t="s">
        <v>35</v>
      </c>
      <c r="N3634" s="1">
        <v>41498</v>
      </c>
      <c r="O3634" t="s">
        <v>479</v>
      </c>
      <c r="P3634" s="3" t="s">
        <v>480</v>
      </c>
      <c r="Q3634" t="s">
        <v>98</v>
      </c>
      <c r="R3634">
        <v>26</v>
      </c>
      <c r="S3634" t="s">
        <v>969</v>
      </c>
      <c r="T3634" s="2">
        <v>0.01</v>
      </c>
      <c r="U3634" t="s">
        <v>735</v>
      </c>
      <c r="V3634" t="s">
        <v>970</v>
      </c>
      <c r="W3634" t="s">
        <v>224</v>
      </c>
      <c r="X3634" t="s">
        <v>971</v>
      </c>
      <c r="Y3634" s="3">
        <f>VALUE(SUBSTITUTE(Table1[[#This Row],[Order Total]],"$",""))</f>
        <v>213.89</v>
      </c>
      <c r="Z3634">
        <f>VALUE(SUBSTITUTE(Table1[[#This Row],[Total]],"$",""))</f>
        <v>224.39</v>
      </c>
      <c r="AA3634" s="3">
        <f>Table1[[#This Row],[Order Total Number]]-Table1[[#This Row],[Total Number]]</f>
        <v>-10.5</v>
      </c>
      <c r="AB3634">
        <f>VALUE(SUBSTITUTE(Table1[[#This Row],[Shipping Cost]],"$",""))</f>
        <v>0.5</v>
      </c>
      <c r="AC3634">
        <f>VALUE(SUBSTITUTE(Table1[[#This Row],[Discount $]],"$",""))</f>
        <v>2.2599999999999998</v>
      </c>
      <c r="AD3634">
        <f>VALUE(SUBSTITUTE(Table1[[#This Row],[Retail Price]],"$",""))</f>
        <v>2.61</v>
      </c>
      <c r="AE3634" s="4">
        <f>(Table1[[#This Row],[Retail Price Number]]*Table1[[#This Row],[Order Quantity]])-Table1[[#This Row],[Discount $ Number]]+Table1[[#This Row],[Shipping Cost Number]]</f>
        <v>66.099999999999994</v>
      </c>
      <c r="AF3634">
        <f>Table1[[#This Row],[Retail Price Number]]*Table1[[#This Row],[Order Quantity]]-Table1[[#This Row],[Discount $ Number]]</f>
        <v>65.599999999999994</v>
      </c>
      <c r="AG3634">
        <f>(Table1[[#This Row],[Retail Price Number]]*Table1[[#This Row],[Order Quantity]])-Table1[[#This Row],[Discount $ Number]]-Table1[[#This Row],[Shipping Cost Number]]</f>
        <v>65.099999999999994</v>
      </c>
      <c r="AH3634">
        <f>Table1[[#This Row],[Retail Price Number]]*Table1[[#This Row],[Order Quantity]]</f>
        <v>67.86</v>
      </c>
      <c r="AI3634">
        <f>YEAR(Table1[[#This Row],[Order Date]])</f>
        <v>2013</v>
      </c>
    </row>
    <row r="3635" spans="1:35" x14ac:dyDescent="0.3">
      <c r="A3635" t="s">
        <v>669</v>
      </c>
      <c r="B3635" s="1">
        <v>42417</v>
      </c>
      <c r="C3635" t="s">
        <v>364</v>
      </c>
      <c r="D3635" t="s">
        <v>365</v>
      </c>
      <c r="E3635" t="s">
        <v>46</v>
      </c>
      <c r="F3635" t="s">
        <v>47</v>
      </c>
      <c r="G3635" t="s">
        <v>77</v>
      </c>
      <c r="H3635" t="s">
        <v>48</v>
      </c>
      <c r="I3635" t="s">
        <v>92</v>
      </c>
      <c r="J3635" t="s">
        <v>93</v>
      </c>
      <c r="K3635" t="s">
        <v>33</v>
      </c>
      <c r="L3635" t="s">
        <v>34</v>
      </c>
      <c r="M3635" t="s">
        <v>35</v>
      </c>
      <c r="N3635" s="1">
        <v>42418</v>
      </c>
      <c r="O3635" t="s">
        <v>96</v>
      </c>
      <c r="P3635" s="3" t="s">
        <v>97</v>
      </c>
      <c r="Q3635" t="s">
        <v>98</v>
      </c>
      <c r="R3635">
        <v>48</v>
      </c>
      <c r="S3635" t="s">
        <v>671</v>
      </c>
      <c r="T3635" s="2">
        <v>0.04</v>
      </c>
      <c r="U3635" t="s">
        <v>672</v>
      </c>
      <c r="V3635" t="s">
        <v>673</v>
      </c>
      <c r="W3635" t="s">
        <v>102</v>
      </c>
      <c r="X3635" t="s">
        <v>674</v>
      </c>
      <c r="Y3635" s="3">
        <f>VALUE(SUBSTITUTE(Table1[[#This Row],[Order Total]],"$",""))</f>
        <v>113.18</v>
      </c>
      <c r="Z3635">
        <f>VALUE(SUBSTITUTE(Table1[[#This Row],[Total]],"$",""))</f>
        <v>113.98</v>
      </c>
      <c r="AA3635" s="3">
        <f>Table1[[#This Row],[Order Total Number]]-Table1[[#This Row],[Total Number]]</f>
        <v>-0.79999999999999716</v>
      </c>
      <c r="AB3635">
        <f>VALUE(SUBSTITUTE(Table1[[#This Row],[Shipping Cost]],"$",""))</f>
        <v>0.8</v>
      </c>
      <c r="AC3635">
        <f>VALUE(SUBSTITUTE(Table1[[#This Row],[Discount $]],"$",""))</f>
        <v>12.58</v>
      </c>
      <c r="AD3635">
        <f>VALUE(SUBSTITUTE(Table1[[#This Row],[Retail Price]],"$",""))</f>
        <v>2.62</v>
      </c>
      <c r="AE3635" s="4">
        <f>(Table1[[#This Row],[Retail Price Number]]*Table1[[#This Row],[Order Quantity]])-Table1[[#This Row],[Discount $ Number]]+Table1[[#This Row],[Shipping Cost Number]]</f>
        <v>113.98</v>
      </c>
      <c r="AF3635">
        <f>Table1[[#This Row],[Retail Price Number]]*Table1[[#This Row],[Order Quantity]]-Table1[[#This Row],[Discount $ Number]]</f>
        <v>113.18</v>
      </c>
      <c r="AG3635">
        <f>(Table1[[#This Row],[Retail Price Number]]*Table1[[#This Row],[Order Quantity]])-Table1[[#This Row],[Discount $ Number]]-Table1[[#This Row],[Shipping Cost Number]]</f>
        <v>112.38000000000001</v>
      </c>
      <c r="AH3635">
        <f>Table1[[#This Row],[Retail Price Number]]*Table1[[#This Row],[Order Quantity]]</f>
        <v>125.76</v>
      </c>
      <c r="AI3635">
        <f>YEAR(Table1[[#This Row],[Order Date]])</f>
        <v>2016</v>
      </c>
    </row>
    <row r="3636" spans="1:35" x14ac:dyDescent="0.3">
      <c r="A3636" t="s">
        <v>669</v>
      </c>
      <c r="B3636" s="1">
        <v>42417</v>
      </c>
      <c r="C3636" t="s">
        <v>364</v>
      </c>
      <c r="D3636" t="s">
        <v>365</v>
      </c>
      <c r="E3636" t="s">
        <v>46</v>
      </c>
      <c r="F3636" t="s">
        <v>47</v>
      </c>
      <c r="G3636" t="s">
        <v>77</v>
      </c>
      <c r="H3636" t="s">
        <v>48</v>
      </c>
      <c r="I3636" t="s">
        <v>31</v>
      </c>
      <c r="J3636" t="s">
        <v>93</v>
      </c>
      <c r="K3636" t="s">
        <v>94</v>
      </c>
      <c r="L3636" t="s">
        <v>34</v>
      </c>
      <c r="M3636" t="s">
        <v>35</v>
      </c>
      <c r="N3636" s="1">
        <v>42418</v>
      </c>
      <c r="O3636" t="s">
        <v>96</v>
      </c>
      <c r="P3636" s="3" t="s">
        <v>97</v>
      </c>
      <c r="Q3636" t="s">
        <v>98</v>
      </c>
      <c r="R3636">
        <v>25</v>
      </c>
      <c r="S3636" t="s">
        <v>671</v>
      </c>
      <c r="T3636" s="2">
        <v>0.09</v>
      </c>
      <c r="U3636" t="s">
        <v>672</v>
      </c>
      <c r="V3636" t="s">
        <v>673</v>
      </c>
      <c r="W3636" t="s">
        <v>102</v>
      </c>
      <c r="X3636" t="s">
        <v>674</v>
      </c>
      <c r="Y3636" s="3">
        <f>VALUE(SUBSTITUTE(Table1[[#This Row],[Order Total]],"$",""))</f>
        <v>113.18</v>
      </c>
      <c r="Z3636">
        <f>VALUE(SUBSTITUTE(Table1[[#This Row],[Total]],"$",""))</f>
        <v>113.98</v>
      </c>
      <c r="AA3636" s="3">
        <f>Table1[[#This Row],[Order Total Number]]-Table1[[#This Row],[Total Number]]</f>
        <v>-0.79999999999999716</v>
      </c>
      <c r="AB3636">
        <f>VALUE(SUBSTITUTE(Table1[[#This Row],[Shipping Cost]],"$",""))</f>
        <v>0.8</v>
      </c>
      <c r="AC3636">
        <f>VALUE(SUBSTITUTE(Table1[[#This Row],[Discount $]],"$",""))</f>
        <v>12.58</v>
      </c>
      <c r="AD3636">
        <f>VALUE(SUBSTITUTE(Table1[[#This Row],[Retail Price]],"$",""))</f>
        <v>2.62</v>
      </c>
      <c r="AE3636" s="4">
        <f>(Table1[[#This Row],[Retail Price Number]]*Table1[[#This Row],[Order Quantity]])-Table1[[#This Row],[Discount $ Number]]+Table1[[#This Row],[Shipping Cost Number]]</f>
        <v>53.72</v>
      </c>
      <c r="AF3636">
        <f>Table1[[#This Row],[Retail Price Number]]*Table1[[#This Row],[Order Quantity]]-Table1[[#This Row],[Discount $ Number]]</f>
        <v>52.92</v>
      </c>
      <c r="AG3636">
        <f>(Table1[[#This Row],[Retail Price Number]]*Table1[[#This Row],[Order Quantity]])-Table1[[#This Row],[Discount $ Number]]-Table1[[#This Row],[Shipping Cost Number]]</f>
        <v>52.120000000000005</v>
      </c>
      <c r="AH3636">
        <f>Table1[[#This Row],[Retail Price Number]]*Table1[[#This Row],[Order Quantity]]</f>
        <v>65.5</v>
      </c>
      <c r="AI3636">
        <f>YEAR(Table1[[#This Row],[Order Date]])</f>
        <v>2016</v>
      </c>
    </row>
    <row r="3637" spans="1:35" x14ac:dyDescent="0.3">
      <c r="A3637" t="s">
        <v>669</v>
      </c>
      <c r="B3637" s="1">
        <v>42412</v>
      </c>
      <c r="C3637" t="s">
        <v>804</v>
      </c>
      <c r="D3637" t="s">
        <v>331</v>
      </c>
      <c r="E3637" t="s">
        <v>46</v>
      </c>
      <c r="F3637" t="s">
        <v>47</v>
      </c>
      <c r="G3637" t="s">
        <v>77</v>
      </c>
      <c r="H3637" t="s">
        <v>107</v>
      </c>
      <c r="I3637" t="s">
        <v>31</v>
      </c>
      <c r="J3637" t="s">
        <v>93</v>
      </c>
      <c r="K3637" t="s">
        <v>94</v>
      </c>
      <c r="L3637" t="s">
        <v>34</v>
      </c>
      <c r="M3637" t="s">
        <v>35</v>
      </c>
      <c r="N3637" s="1">
        <v>42413</v>
      </c>
      <c r="O3637" t="s">
        <v>96</v>
      </c>
      <c r="P3637" s="3" t="s">
        <v>97</v>
      </c>
      <c r="Q3637" t="s">
        <v>98</v>
      </c>
      <c r="R3637">
        <v>13</v>
      </c>
      <c r="S3637" t="s">
        <v>671</v>
      </c>
      <c r="T3637" s="2">
        <v>0.03</v>
      </c>
      <c r="U3637" t="s">
        <v>672</v>
      </c>
      <c r="V3637" t="s">
        <v>673</v>
      </c>
      <c r="W3637" t="s">
        <v>102</v>
      </c>
      <c r="X3637" t="s">
        <v>674</v>
      </c>
      <c r="Y3637" s="3">
        <f>VALUE(SUBSTITUTE(Table1[[#This Row],[Order Total]],"$",""))</f>
        <v>113.18</v>
      </c>
      <c r="Z3637">
        <f>VALUE(SUBSTITUTE(Table1[[#This Row],[Total]],"$",""))</f>
        <v>113.98</v>
      </c>
      <c r="AA3637" s="3">
        <f>Table1[[#This Row],[Order Total Number]]-Table1[[#This Row],[Total Number]]</f>
        <v>-0.79999999999999716</v>
      </c>
      <c r="AB3637">
        <f>VALUE(SUBSTITUTE(Table1[[#This Row],[Shipping Cost]],"$",""))</f>
        <v>0.8</v>
      </c>
      <c r="AC3637">
        <f>VALUE(SUBSTITUTE(Table1[[#This Row],[Discount $]],"$",""))</f>
        <v>12.58</v>
      </c>
      <c r="AD3637">
        <f>VALUE(SUBSTITUTE(Table1[[#This Row],[Retail Price]],"$",""))</f>
        <v>2.62</v>
      </c>
      <c r="AE3637" s="4">
        <f>(Table1[[#This Row],[Retail Price Number]]*Table1[[#This Row],[Order Quantity]])-Table1[[#This Row],[Discount $ Number]]+Table1[[#This Row],[Shipping Cost Number]]</f>
        <v>22.280000000000005</v>
      </c>
      <c r="AF3637">
        <f>Table1[[#This Row],[Retail Price Number]]*Table1[[#This Row],[Order Quantity]]-Table1[[#This Row],[Discount $ Number]]</f>
        <v>21.480000000000004</v>
      </c>
      <c r="AG3637">
        <f>(Table1[[#This Row],[Retail Price Number]]*Table1[[#This Row],[Order Quantity]])-Table1[[#This Row],[Discount $ Number]]-Table1[[#This Row],[Shipping Cost Number]]</f>
        <v>20.680000000000003</v>
      </c>
      <c r="AH3637">
        <f>Table1[[#This Row],[Retail Price Number]]*Table1[[#This Row],[Order Quantity]]</f>
        <v>34.06</v>
      </c>
      <c r="AI3637">
        <f>YEAR(Table1[[#This Row],[Order Date]])</f>
        <v>2016</v>
      </c>
    </row>
    <row r="3638" spans="1:35" x14ac:dyDescent="0.3">
      <c r="A3638" t="s">
        <v>669</v>
      </c>
      <c r="B3638" s="1">
        <v>42112</v>
      </c>
      <c r="C3638" t="s">
        <v>2338</v>
      </c>
      <c r="D3638" t="s">
        <v>365</v>
      </c>
      <c r="E3638" t="s">
        <v>46</v>
      </c>
      <c r="F3638" t="s">
        <v>47</v>
      </c>
      <c r="G3638" t="s">
        <v>134</v>
      </c>
      <c r="H3638" t="s">
        <v>48</v>
      </c>
      <c r="I3638" t="s">
        <v>121</v>
      </c>
      <c r="J3638" t="s">
        <v>771</v>
      </c>
      <c r="K3638" t="s">
        <v>33</v>
      </c>
      <c r="L3638" t="s">
        <v>34</v>
      </c>
      <c r="M3638" t="s">
        <v>35</v>
      </c>
      <c r="N3638" s="1">
        <v>42113</v>
      </c>
      <c r="O3638" t="s">
        <v>772</v>
      </c>
      <c r="P3638" s="3" t="s">
        <v>773</v>
      </c>
      <c r="Q3638" t="s">
        <v>774</v>
      </c>
      <c r="R3638">
        <v>41</v>
      </c>
      <c r="S3638" t="s">
        <v>6341</v>
      </c>
      <c r="T3638" s="2">
        <v>0.08</v>
      </c>
      <c r="U3638" t="s">
        <v>741</v>
      </c>
      <c r="V3638" t="s">
        <v>6342</v>
      </c>
      <c r="W3638" t="s">
        <v>778</v>
      </c>
      <c r="X3638" t="s">
        <v>6343</v>
      </c>
      <c r="Y3638" s="3">
        <f>VALUE(SUBSTITUTE(Table1[[#This Row],[Order Total]],"$",""))</f>
        <v>146.33000000000001</v>
      </c>
      <c r="Z3638">
        <f>VALUE(SUBSTITUTE(Table1[[#This Row],[Total]],"$",""))</f>
        <v>148.69</v>
      </c>
      <c r="AA3638" s="3">
        <f>Table1[[#This Row],[Order Total Number]]-Table1[[#This Row],[Total Number]]</f>
        <v>-2.3599999999999852</v>
      </c>
      <c r="AB3638">
        <f>VALUE(SUBSTITUTE(Table1[[#This Row],[Shipping Cost]],"$",""))</f>
        <v>0.88</v>
      </c>
      <c r="AC3638">
        <f>VALUE(SUBSTITUTE(Table1[[#This Row],[Discount $]],"$",""))</f>
        <v>5.47</v>
      </c>
      <c r="AD3638">
        <f>VALUE(SUBSTITUTE(Table1[[#This Row],[Retail Price]],"$",""))</f>
        <v>4.76</v>
      </c>
      <c r="AE3638" s="4">
        <f>(Table1[[#This Row],[Retail Price Number]]*Table1[[#This Row],[Order Quantity]])-Table1[[#This Row],[Discount $ Number]]+Table1[[#This Row],[Shipping Cost Number]]</f>
        <v>190.57</v>
      </c>
      <c r="AF3638">
        <f>Table1[[#This Row],[Retail Price Number]]*Table1[[#This Row],[Order Quantity]]-Table1[[#This Row],[Discount $ Number]]</f>
        <v>189.69</v>
      </c>
      <c r="AG3638">
        <f>(Table1[[#This Row],[Retail Price Number]]*Table1[[#This Row],[Order Quantity]])-Table1[[#This Row],[Discount $ Number]]-Table1[[#This Row],[Shipping Cost Number]]</f>
        <v>188.81</v>
      </c>
      <c r="AH3638">
        <f>Table1[[#This Row],[Retail Price Number]]*Table1[[#This Row],[Order Quantity]]</f>
        <v>195.16</v>
      </c>
      <c r="AI3638">
        <f>YEAR(Table1[[#This Row],[Order Date]])</f>
        <v>2015</v>
      </c>
    </row>
    <row r="3639" spans="1:35" x14ac:dyDescent="0.3">
      <c r="A3639" t="s">
        <v>669</v>
      </c>
      <c r="B3639" s="1">
        <v>42057</v>
      </c>
      <c r="C3639" t="s">
        <v>2746</v>
      </c>
      <c r="D3639" t="s">
        <v>324</v>
      </c>
      <c r="E3639" t="s">
        <v>27</v>
      </c>
      <c r="F3639" t="s">
        <v>28</v>
      </c>
      <c r="G3639" t="s">
        <v>91</v>
      </c>
      <c r="H3639" t="s">
        <v>205</v>
      </c>
      <c r="I3639" t="s">
        <v>121</v>
      </c>
      <c r="J3639" t="s">
        <v>93</v>
      </c>
      <c r="K3639" t="s">
        <v>94</v>
      </c>
      <c r="L3639" t="s">
        <v>109</v>
      </c>
      <c r="M3639" t="s">
        <v>35</v>
      </c>
      <c r="N3639" s="1">
        <v>42373</v>
      </c>
      <c r="O3639" t="s">
        <v>96</v>
      </c>
      <c r="P3639" s="3" t="s">
        <v>97</v>
      </c>
      <c r="Q3639" t="s">
        <v>98</v>
      </c>
      <c r="R3639">
        <v>22</v>
      </c>
      <c r="S3639" t="s">
        <v>671</v>
      </c>
      <c r="T3639" s="2">
        <v>0.02</v>
      </c>
      <c r="U3639" t="s">
        <v>672</v>
      </c>
      <c r="V3639" t="s">
        <v>673</v>
      </c>
      <c r="W3639" t="s">
        <v>102</v>
      </c>
      <c r="X3639" t="s">
        <v>674</v>
      </c>
      <c r="Y3639" s="3">
        <f>VALUE(SUBSTITUTE(Table1[[#This Row],[Order Total]],"$",""))</f>
        <v>113.18</v>
      </c>
      <c r="Z3639">
        <f>VALUE(SUBSTITUTE(Table1[[#This Row],[Total]],"$",""))</f>
        <v>113.98</v>
      </c>
      <c r="AA3639" s="3">
        <f>Table1[[#This Row],[Order Total Number]]-Table1[[#This Row],[Total Number]]</f>
        <v>-0.79999999999999716</v>
      </c>
      <c r="AB3639">
        <f>VALUE(SUBSTITUTE(Table1[[#This Row],[Shipping Cost]],"$",""))</f>
        <v>0.8</v>
      </c>
      <c r="AC3639">
        <f>VALUE(SUBSTITUTE(Table1[[#This Row],[Discount $]],"$",""))</f>
        <v>12.58</v>
      </c>
      <c r="AD3639">
        <f>VALUE(SUBSTITUTE(Table1[[#This Row],[Retail Price]],"$",""))</f>
        <v>2.62</v>
      </c>
      <c r="AE3639" s="4">
        <f>(Table1[[#This Row],[Retail Price Number]]*Table1[[#This Row],[Order Quantity]])-Table1[[#This Row],[Discount $ Number]]+Table1[[#This Row],[Shipping Cost Number]]</f>
        <v>45.86</v>
      </c>
      <c r="AF3639">
        <f>Table1[[#This Row],[Retail Price Number]]*Table1[[#This Row],[Order Quantity]]-Table1[[#This Row],[Discount $ Number]]</f>
        <v>45.06</v>
      </c>
      <c r="AG3639">
        <f>(Table1[[#This Row],[Retail Price Number]]*Table1[[#This Row],[Order Quantity]])-Table1[[#This Row],[Discount $ Number]]-Table1[[#This Row],[Shipping Cost Number]]</f>
        <v>44.260000000000005</v>
      </c>
      <c r="AH3639">
        <f>Table1[[#This Row],[Retail Price Number]]*Table1[[#This Row],[Order Quantity]]</f>
        <v>57.64</v>
      </c>
      <c r="AI3639">
        <f>YEAR(Table1[[#This Row],[Order Date]])</f>
        <v>2015</v>
      </c>
    </row>
    <row r="3640" spans="1:35" x14ac:dyDescent="0.3">
      <c r="A3640" t="s">
        <v>669</v>
      </c>
      <c r="B3640" s="1">
        <v>42414</v>
      </c>
      <c r="C3640" t="s">
        <v>963</v>
      </c>
      <c r="D3640" t="s">
        <v>964</v>
      </c>
      <c r="E3640" t="s">
        <v>27</v>
      </c>
      <c r="F3640" t="s">
        <v>28</v>
      </c>
      <c r="G3640" t="s">
        <v>29</v>
      </c>
      <c r="H3640" t="s">
        <v>965</v>
      </c>
      <c r="I3640" t="s">
        <v>31</v>
      </c>
      <c r="J3640" t="s">
        <v>93</v>
      </c>
      <c r="K3640" t="s">
        <v>94</v>
      </c>
      <c r="L3640" t="s">
        <v>95</v>
      </c>
      <c r="M3640" t="s">
        <v>35</v>
      </c>
      <c r="N3640" s="1">
        <v>42416</v>
      </c>
      <c r="O3640" t="s">
        <v>96</v>
      </c>
      <c r="P3640" s="3" t="s">
        <v>97</v>
      </c>
      <c r="Q3640" t="s">
        <v>98</v>
      </c>
      <c r="R3640">
        <v>31</v>
      </c>
      <c r="S3640" t="s">
        <v>671</v>
      </c>
      <c r="T3640" s="2">
        <v>0.09</v>
      </c>
      <c r="U3640" t="s">
        <v>672</v>
      </c>
      <c r="V3640" t="s">
        <v>673</v>
      </c>
      <c r="W3640" t="s">
        <v>102</v>
      </c>
      <c r="X3640" t="s">
        <v>674</v>
      </c>
      <c r="Y3640" s="3">
        <f>VALUE(SUBSTITUTE(Table1[[#This Row],[Order Total]],"$",""))</f>
        <v>113.18</v>
      </c>
      <c r="Z3640">
        <f>VALUE(SUBSTITUTE(Table1[[#This Row],[Total]],"$",""))</f>
        <v>113.98</v>
      </c>
      <c r="AA3640" s="3">
        <f>Table1[[#This Row],[Order Total Number]]-Table1[[#This Row],[Total Number]]</f>
        <v>-0.79999999999999716</v>
      </c>
      <c r="AB3640">
        <f>VALUE(SUBSTITUTE(Table1[[#This Row],[Shipping Cost]],"$",""))</f>
        <v>0.8</v>
      </c>
      <c r="AC3640">
        <f>VALUE(SUBSTITUTE(Table1[[#This Row],[Discount $]],"$",""))</f>
        <v>12.58</v>
      </c>
      <c r="AD3640">
        <f>VALUE(SUBSTITUTE(Table1[[#This Row],[Retail Price]],"$",""))</f>
        <v>2.62</v>
      </c>
      <c r="AE3640" s="4">
        <f>(Table1[[#This Row],[Retail Price Number]]*Table1[[#This Row],[Order Quantity]])-Table1[[#This Row],[Discount $ Number]]+Table1[[#This Row],[Shipping Cost Number]]</f>
        <v>69.44</v>
      </c>
      <c r="AF3640">
        <f>Table1[[#This Row],[Retail Price Number]]*Table1[[#This Row],[Order Quantity]]-Table1[[#This Row],[Discount $ Number]]</f>
        <v>68.64</v>
      </c>
      <c r="AG3640">
        <f>(Table1[[#This Row],[Retail Price Number]]*Table1[[#This Row],[Order Quantity]])-Table1[[#This Row],[Discount $ Number]]-Table1[[#This Row],[Shipping Cost Number]]</f>
        <v>67.84</v>
      </c>
      <c r="AH3640">
        <f>Table1[[#This Row],[Retail Price Number]]*Table1[[#This Row],[Order Quantity]]</f>
        <v>81.22</v>
      </c>
      <c r="AI3640">
        <f>YEAR(Table1[[#This Row],[Order Date]])</f>
        <v>2016</v>
      </c>
    </row>
    <row r="3641" spans="1:35" x14ac:dyDescent="0.3">
      <c r="A3641" t="s">
        <v>669</v>
      </c>
      <c r="B3641" s="1">
        <v>42597</v>
      </c>
      <c r="C3641" t="s">
        <v>530</v>
      </c>
      <c r="D3641" t="s">
        <v>531</v>
      </c>
      <c r="E3641" t="s">
        <v>27</v>
      </c>
      <c r="F3641" t="s">
        <v>28</v>
      </c>
      <c r="G3641" t="s">
        <v>29</v>
      </c>
      <c r="H3641" t="s">
        <v>30</v>
      </c>
      <c r="I3641" t="s">
        <v>196</v>
      </c>
      <c r="J3641" t="s">
        <v>93</v>
      </c>
      <c r="K3641" t="s">
        <v>94</v>
      </c>
      <c r="L3641" t="s">
        <v>95</v>
      </c>
      <c r="M3641" t="s">
        <v>35</v>
      </c>
      <c r="N3641" s="1">
        <v>42602</v>
      </c>
      <c r="O3641" t="s">
        <v>96</v>
      </c>
      <c r="P3641" s="3" t="s">
        <v>97</v>
      </c>
      <c r="Q3641" t="s">
        <v>98</v>
      </c>
      <c r="R3641">
        <v>47</v>
      </c>
      <c r="S3641" t="s">
        <v>671</v>
      </c>
      <c r="T3641" s="2">
        <v>0.04</v>
      </c>
      <c r="U3641" t="s">
        <v>672</v>
      </c>
      <c r="V3641" t="s">
        <v>673</v>
      </c>
      <c r="W3641" t="s">
        <v>102</v>
      </c>
      <c r="X3641" t="s">
        <v>674</v>
      </c>
      <c r="Y3641" s="3">
        <f>VALUE(SUBSTITUTE(Table1[[#This Row],[Order Total]],"$",""))</f>
        <v>113.18</v>
      </c>
      <c r="Z3641">
        <f>VALUE(SUBSTITUTE(Table1[[#This Row],[Total]],"$",""))</f>
        <v>113.98</v>
      </c>
      <c r="AA3641" s="3">
        <f>Table1[[#This Row],[Order Total Number]]-Table1[[#This Row],[Total Number]]</f>
        <v>-0.79999999999999716</v>
      </c>
      <c r="AB3641">
        <f>VALUE(SUBSTITUTE(Table1[[#This Row],[Shipping Cost]],"$",""))</f>
        <v>0.8</v>
      </c>
      <c r="AC3641">
        <f>VALUE(SUBSTITUTE(Table1[[#This Row],[Discount $]],"$",""))</f>
        <v>12.58</v>
      </c>
      <c r="AD3641">
        <f>VALUE(SUBSTITUTE(Table1[[#This Row],[Retail Price]],"$",""))</f>
        <v>2.62</v>
      </c>
      <c r="AE3641" s="4">
        <f>(Table1[[#This Row],[Retail Price Number]]*Table1[[#This Row],[Order Quantity]])-Table1[[#This Row],[Discount $ Number]]+Table1[[#This Row],[Shipping Cost Number]]</f>
        <v>111.36</v>
      </c>
      <c r="AF3641">
        <f>Table1[[#This Row],[Retail Price Number]]*Table1[[#This Row],[Order Quantity]]-Table1[[#This Row],[Discount $ Number]]</f>
        <v>110.56</v>
      </c>
      <c r="AG3641">
        <f>(Table1[[#This Row],[Retail Price Number]]*Table1[[#This Row],[Order Quantity]])-Table1[[#This Row],[Discount $ Number]]-Table1[[#This Row],[Shipping Cost Number]]</f>
        <v>109.76</v>
      </c>
      <c r="AH3641">
        <f>Table1[[#This Row],[Retail Price Number]]*Table1[[#This Row],[Order Quantity]]</f>
        <v>123.14</v>
      </c>
      <c r="AI3641">
        <f>YEAR(Table1[[#This Row],[Order Date]])</f>
        <v>2016</v>
      </c>
    </row>
    <row r="3642" spans="1:35" x14ac:dyDescent="0.3">
      <c r="A3642" t="s">
        <v>669</v>
      </c>
      <c r="B3642" s="1">
        <v>42541</v>
      </c>
      <c r="C3642" t="s">
        <v>2622</v>
      </c>
      <c r="D3642" t="s">
        <v>133</v>
      </c>
      <c r="E3642" t="s">
        <v>27</v>
      </c>
      <c r="F3642" t="s">
        <v>28</v>
      </c>
      <c r="G3642" t="s">
        <v>77</v>
      </c>
      <c r="H3642" t="s">
        <v>62</v>
      </c>
      <c r="I3642" t="s">
        <v>92</v>
      </c>
      <c r="J3642" t="s">
        <v>507</v>
      </c>
      <c r="K3642" t="s">
        <v>94</v>
      </c>
      <c r="L3642" t="s">
        <v>34</v>
      </c>
      <c r="M3642" t="s">
        <v>35</v>
      </c>
      <c r="N3642" s="1">
        <v>42541</v>
      </c>
      <c r="O3642" t="s">
        <v>508</v>
      </c>
      <c r="P3642" s="3" t="s">
        <v>509</v>
      </c>
      <c r="Q3642" t="s">
        <v>510</v>
      </c>
      <c r="R3642">
        <v>30</v>
      </c>
      <c r="S3642" t="s">
        <v>9285</v>
      </c>
      <c r="T3642" s="2">
        <v>0.08</v>
      </c>
      <c r="U3642" t="s">
        <v>1028</v>
      </c>
      <c r="V3642" t="s">
        <v>9286</v>
      </c>
      <c r="W3642" t="s">
        <v>514</v>
      </c>
      <c r="X3642" t="s">
        <v>9287</v>
      </c>
      <c r="Y3642" s="3">
        <f>VALUE(SUBSTITUTE(Table1[[#This Row],[Order Total]],"$",""))</f>
        <v>356.04</v>
      </c>
      <c r="Z3642">
        <f>VALUE(SUBSTITUTE(Table1[[#This Row],[Total]],"$",""))</f>
        <v>365.83</v>
      </c>
      <c r="AA3642" s="3">
        <f>Table1[[#This Row],[Order Total Number]]-Table1[[#This Row],[Total Number]]</f>
        <v>-9.7899999999999636</v>
      </c>
      <c r="AB3642">
        <f>VALUE(SUBSTITUTE(Table1[[#This Row],[Shipping Cost]],"$",""))</f>
        <v>4.68</v>
      </c>
      <c r="AC3642">
        <f>VALUE(SUBSTITUTE(Table1[[#This Row],[Discount $]],"$",""))</f>
        <v>1</v>
      </c>
      <c r="AD3642">
        <f>VALUE(SUBSTITUTE(Table1[[#This Row],[Retail Price]],"$",""))</f>
        <v>10.23</v>
      </c>
      <c r="AE3642" s="4">
        <f>(Table1[[#This Row],[Retail Price Number]]*Table1[[#This Row],[Order Quantity]])-Table1[[#This Row],[Discount $ Number]]+Table1[[#This Row],[Shipping Cost Number]]</f>
        <v>310.58000000000004</v>
      </c>
      <c r="AF3642">
        <f>Table1[[#This Row],[Retail Price Number]]*Table1[[#This Row],[Order Quantity]]-Table1[[#This Row],[Discount $ Number]]</f>
        <v>305.90000000000003</v>
      </c>
      <c r="AG3642">
        <f>(Table1[[#This Row],[Retail Price Number]]*Table1[[#This Row],[Order Quantity]])-Table1[[#This Row],[Discount $ Number]]-Table1[[#This Row],[Shipping Cost Number]]</f>
        <v>301.22000000000003</v>
      </c>
      <c r="AH3642">
        <f>Table1[[#This Row],[Retail Price Number]]*Table1[[#This Row],[Order Quantity]]</f>
        <v>306.90000000000003</v>
      </c>
      <c r="AI3642">
        <f>YEAR(Table1[[#This Row],[Order Date]])</f>
        <v>2016</v>
      </c>
    </row>
    <row r="3643" spans="1:35" x14ac:dyDescent="0.3">
      <c r="A3643" t="s">
        <v>669</v>
      </c>
      <c r="B3643" s="1">
        <v>42413</v>
      </c>
      <c r="C3643" t="s">
        <v>1074</v>
      </c>
      <c r="D3643" t="s">
        <v>106</v>
      </c>
      <c r="E3643" t="s">
        <v>46</v>
      </c>
      <c r="F3643" t="s">
        <v>47</v>
      </c>
      <c r="G3643" t="s">
        <v>29</v>
      </c>
      <c r="H3643" t="s">
        <v>107</v>
      </c>
      <c r="I3643" t="s">
        <v>63</v>
      </c>
      <c r="J3643" t="s">
        <v>93</v>
      </c>
      <c r="K3643" t="s">
        <v>94</v>
      </c>
      <c r="L3643" t="s">
        <v>34</v>
      </c>
      <c r="M3643" t="s">
        <v>156</v>
      </c>
      <c r="N3643" s="1">
        <v>42416</v>
      </c>
      <c r="O3643" t="s">
        <v>96</v>
      </c>
      <c r="P3643" s="3" t="s">
        <v>97</v>
      </c>
      <c r="Q3643" t="s">
        <v>98</v>
      </c>
      <c r="R3643">
        <v>32</v>
      </c>
      <c r="S3643" t="s">
        <v>671</v>
      </c>
      <c r="T3643" s="2">
        <v>0.1</v>
      </c>
      <c r="U3643" t="s">
        <v>672</v>
      </c>
      <c r="V3643" t="s">
        <v>673</v>
      </c>
      <c r="W3643" t="s">
        <v>102</v>
      </c>
      <c r="X3643" t="s">
        <v>674</v>
      </c>
      <c r="Y3643" s="3">
        <f>VALUE(SUBSTITUTE(Table1[[#This Row],[Order Total]],"$",""))</f>
        <v>113.18</v>
      </c>
      <c r="Z3643">
        <f>VALUE(SUBSTITUTE(Table1[[#This Row],[Total]],"$",""))</f>
        <v>113.98</v>
      </c>
      <c r="AA3643" s="3">
        <f>Table1[[#This Row],[Order Total Number]]-Table1[[#This Row],[Total Number]]</f>
        <v>-0.79999999999999716</v>
      </c>
      <c r="AB3643">
        <f>VALUE(SUBSTITUTE(Table1[[#This Row],[Shipping Cost]],"$",""))</f>
        <v>0.8</v>
      </c>
      <c r="AC3643">
        <f>VALUE(SUBSTITUTE(Table1[[#This Row],[Discount $]],"$",""))</f>
        <v>12.58</v>
      </c>
      <c r="AD3643">
        <f>VALUE(SUBSTITUTE(Table1[[#This Row],[Retail Price]],"$",""))</f>
        <v>2.62</v>
      </c>
      <c r="AE3643" s="4">
        <f>(Table1[[#This Row],[Retail Price Number]]*Table1[[#This Row],[Order Quantity]])-Table1[[#This Row],[Discount $ Number]]+Table1[[#This Row],[Shipping Cost Number]]</f>
        <v>72.06</v>
      </c>
      <c r="AF3643">
        <f>Table1[[#This Row],[Retail Price Number]]*Table1[[#This Row],[Order Quantity]]-Table1[[#This Row],[Discount $ Number]]</f>
        <v>71.260000000000005</v>
      </c>
      <c r="AG3643">
        <f>(Table1[[#This Row],[Retail Price Number]]*Table1[[#This Row],[Order Quantity]])-Table1[[#This Row],[Discount $ Number]]-Table1[[#This Row],[Shipping Cost Number]]</f>
        <v>70.460000000000008</v>
      </c>
      <c r="AH3643">
        <f>Table1[[#This Row],[Retail Price Number]]*Table1[[#This Row],[Order Quantity]]</f>
        <v>83.84</v>
      </c>
      <c r="AI3643">
        <f>YEAR(Table1[[#This Row],[Order Date]])</f>
        <v>2016</v>
      </c>
    </row>
    <row r="3644" spans="1:35" x14ac:dyDescent="0.3">
      <c r="A3644" t="s">
        <v>4518</v>
      </c>
      <c r="B3644" s="1">
        <v>42413</v>
      </c>
      <c r="C3644" t="s">
        <v>1074</v>
      </c>
      <c r="D3644" t="s">
        <v>106</v>
      </c>
      <c r="E3644" t="s">
        <v>46</v>
      </c>
      <c r="F3644" t="s">
        <v>47</v>
      </c>
      <c r="G3644" t="s">
        <v>91</v>
      </c>
      <c r="H3644" t="s">
        <v>107</v>
      </c>
      <c r="I3644" t="s">
        <v>121</v>
      </c>
      <c r="J3644" t="s">
        <v>3031</v>
      </c>
      <c r="K3644" t="s">
        <v>94</v>
      </c>
      <c r="L3644" t="s">
        <v>34</v>
      </c>
      <c r="M3644" t="s">
        <v>156</v>
      </c>
      <c r="N3644" s="1">
        <v>42416</v>
      </c>
      <c r="O3644" t="s">
        <v>2241</v>
      </c>
      <c r="P3644" s="3" t="s">
        <v>1882</v>
      </c>
      <c r="Q3644" t="s">
        <v>1379</v>
      </c>
      <c r="R3644">
        <v>38</v>
      </c>
      <c r="S3644" t="s">
        <v>4302</v>
      </c>
      <c r="T3644" s="2">
        <v>0.03</v>
      </c>
      <c r="U3644" t="s">
        <v>4519</v>
      </c>
      <c r="V3644" t="s">
        <v>4520</v>
      </c>
      <c r="W3644" t="s">
        <v>3034</v>
      </c>
      <c r="X3644" t="s">
        <v>1276</v>
      </c>
      <c r="Y3644" s="3">
        <f>VALUE(SUBSTITUTE(Table1[[#This Row],[Order Total]],"$",""))</f>
        <v>26.09</v>
      </c>
      <c r="Z3644">
        <f>VALUE(SUBSTITUTE(Table1[[#This Row],[Total]],"$",""))</f>
        <v>22.59</v>
      </c>
      <c r="AA3644" s="3">
        <f>Table1[[#This Row],[Order Total Number]]-Table1[[#This Row],[Total Number]]</f>
        <v>3.5</v>
      </c>
      <c r="AB3644">
        <f>VALUE(SUBSTITUTE(Table1[[#This Row],[Shipping Cost]],"$",""))</f>
        <v>0.95</v>
      </c>
      <c r="AC3644">
        <f>VALUE(SUBSTITUTE(Table1[[#This Row],[Discount $]],"$",""))</f>
        <v>2.5499999999999998</v>
      </c>
      <c r="AD3644">
        <f>VALUE(SUBSTITUTE(Table1[[#This Row],[Retail Price]],"$",""))</f>
        <v>5.43</v>
      </c>
      <c r="AE3644" s="4">
        <f>(Table1[[#This Row],[Retail Price Number]]*Table1[[#This Row],[Order Quantity]])-Table1[[#This Row],[Discount $ Number]]+Table1[[#This Row],[Shipping Cost Number]]</f>
        <v>204.73999999999995</v>
      </c>
      <c r="AF3644">
        <f>Table1[[#This Row],[Retail Price Number]]*Table1[[#This Row],[Order Quantity]]-Table1[[#This Row],[Discount $ Number]]</f>
        <v>203.78999999999996</v>
      </c>
      <c r="AG3644">
        <f>(Table1[[#This Row],[Retail Price Number]]*Table1[[#This Row],[Order Quantity]])-Table1[[#This Row],[Discount $ Number]]-Table1[[#This Row],[Shipping Cost Number]]</f>
        <v>202.83999999999997</v>
      </c>
      <c r="AH3644">
        <f>Table1[[#This Row],[Retail Price Number]]*Table1[[#This Row],[Order Quantity]]</f>
        <v>206.33999999999997</v>
      </c>
      <c r="AI3644">
        <f>YEAR(Table1[[#This Row],[Order Date]])</f>
        <v>2016</v>
      </c>
    </row>
    <row r="3645" spans="1:35" x14ac:dyDescent="0.3">
      <c r="A3645" t="s">
        <v>8389</v>
      </c>
      <c r="B3645" s="1">
        <v>42386</v>
      </c>
      <c r="C3645" t="s">
        <v>8390</v>
      </c>
      <c r="D3645" t="s">
        <v>591</v>
      </c>
      <c r="E3645" t="s">
        <v>27</v>
      </c>
      <c r="F3645" t="s">
        <v>28</v>
      </c>
      <c r="G3645" t="s">
        <v>77</v>
      </c>
      <c r="H3645" t="s">
        <v>241</v>
      </c>
      <c r="I3645" t="s">
        <v>92</v>
      </c>
      <c r="J3645" t="s">
        <v>2623</v>
      </c>
      <c r="K3645" t="s">
        <v>94</v>
      </c>
      <c r="L3645" t="s">
        <v>34</v>
      </c>
      <c r="M3645" t="s">
        <v>35</v>
      </c>
      <c r="N3645" s="1">
        <v>42388</v>
      </c>
      <c r="O3645" t="s">
        <v>2624</v>
      </c>
      <c r="P3645" s="3" t="s">
        <v>2625</v>
      </c>
      <c r="Q3645" t="s">
        <v>2626</v>
      </c>
      <c r="R3645">
        <v>44</v>
      </c>
      <c r="S3645" t="s">
        <v>8391</v>
      </c>
      <c r="T3645" s="2">
        <v>0.03</v>
      </c>
      <c r="U3645" t="s">
        <v>4555</v>
      </c>
      <c r="V3645" t="s">
        <v>8392</v>
      </c>
      <c r="W3645" t="s">
        <v>1234</v>
      </c>
      <c r="X3645" t="s">
        <v>8393</v>
      </c>
      <c r="Y3645" s="3">
        <f>VALUE(SUBSTITUTE(Table1[[#This Row],[Order Total]],"$",""))</f>
        <v>256.95999999999998</v>
      </c>
      <c r="Z3645">
        <f>VALUE(SUBSTITUTE(Table1[[#This Row],[Total]],"$",""))</f>
        <v>265.33999999999997</v>
      </c>
      <c r="AA3645" s="3">
        <f>Table1[[#This Row],[Order Total Number]]-Table1[[#This Row],[Total Number]]</f>
        <v>-8.3799999999999955</v>
      </c>
      <c r="AB3645">
        <f>VALUE(SUBSTITUTE(Table1[[#This Row],[Shipping Cost]],"$",""))</f>
        <v>7.28</v>
      </c>
      <c r="AC3645">
        <f>VALUE(SUBSTITUTE(Table1[[#This Row],[Discount $]],"$",""))</f>
        <v>28.76</v>
      </c>
      <c r="AD3645">
        <f>VALUE(SUBSTITUTE(Table1[[#This Row],[Retail Price]],"$",""))</f>
        <v>9.3800000000000008</v>
      </c>
      <c r="AE3645" s="4">
        <f>(Table1[[#This Row],[Retail Price Number]]*Table1[[#This Row],[Order Quantity]])-Table1[[#This Row],[Discount $ Number]]+Table1[[#This Row],[Shipping Cost Number]]</f>
        <v>391.24</v>
      </c>
      <c r="AF3645">
        <f>Table1[[#This Row],[Retail Price Number]]*Table1[[#This Row],[Order Quantity]]-Table1[[#This Row],[Discount $ Number]]</f>
        <v>383.96000000000004</v>
      </c>
      <c r="AG3645">
        <f>(Table1[[#This Row],[Retail Price Number]]*Table1[[#This Row],[Order Quantity]])-Table1[[#This Row],[Discount $ Number]]-Table1[[#This Row],[Shipping Cost Number]]</f>
        <v>376.68000000000006</v>
      </c>
      <c r="AH3645">
        <f>Table1[[#This Row],[Retail Price Number]]*Table1[[#This Row],[Order Quantity]]</f>
        <v>412.72</v>
      </c>
      <c r="AI3645">
        <f>YEAR(Table1[[#This Row],[Order Date]])</f>
        <v>2016</v>
      </c>
    </row>
    <row r="3646" spans="1:35" x14ac:dyDescent="0.3">
      <c r="A3646" t="s">
        <v>8389</v>
      </c>
      <c r="B3646" s="1">
        <v>42579</v>
      </c>
      <c r="C3646" t="s">
        <v>2444</v>
      </c>
      <c r="D3646" t="s">
        <v>1617</v>
      </c>
      <c r="E3646" t="s">
        <v>27</v>
      </c>
      <c r="F3646" t="s">
        <v>28</v>
      </c>
      <c r="G3646" t="s">
        <v>91</v>
      </c>
      <c r="H3646" t="s">
        <v>78</v>
      </c>
      <c r="I3646" t="s">
        <v>121</v>
      </c>
      <c r="J3646" t="s">
        <v>423</v>
      </c>
      <c r="K3646" t="s">
        <v>94</v>
      </c>
      <c r="L3646" t="s">
        <v>109</v>
      </c>
      <c r="M3646" t="s">
        <v>35</v>
      </c>
      <c r="N3646" s="1">
        <v>42581</v>
      </c>
      <c r="O3646" t="s">
        <v>424</v>
      </c>
      <c r="P3646" s="3" t="s">
        <v>356</v>
      </c>
      <c r="Q3646" t="s">
        <v>341</v>
      </c>
      <c r="R3646">
        <v>3</v>
      </c>
      <c r="S3646" t="s">
        <v>11733</v>
      </c>
      <c r="T3646" s="2">
        <v>0.05</v>
      </c>
      <c r="U3646" t="s">
        <v>9593</v>
      </c>
      <c r="V3646" t="s">
        <v>2683</v>
      </c>
      <c r="W3646" t="s">
        <v>428</v>
      </c>
      <c r="X3646" t="s">
        <v>4624</v>
      </c>
      <c r="Y3646" s="3">
        <f>VALUE(SUBSTITUTE(Table1[[#This Row],[Order Total]],"$",""))</f>
        <v>12.35</v>
      </c>
      <c r="Z3646">
        <f>VALUE(SUBSTITUTE(Table1[[#This Row],[Total]],"$",""))</f>
        <v>12.45</v>
      </c>
      <c r="AA3646" s="3">
        <f>Table1[[#This Row],[Order Total Number]]-Table1[[#This Row],[Total Number]]</f>
        <v>-9.9999999999999645E-2</v>
      </c>
      <c r="AB3646">
        <f>VALUE(SUBSTITUTE(Table1[[#This Row],[Shipping Cost]],"$",""))</f>
        <v>1.39</v>
      </c>
      <c r="AC3646">
        <f>VALUE(SUBSTITUTE(Table1[[#This Row],[Discount $]],"$",""))</f>
        <v>0.33</v>
      </c>
      <c r="AD3646">
        <f>VALUE(SUBSTITUTE(Table1[[#This Row],[Retail Price]],"$",""))</f>
        <v>5.68</v>
      </c>
      <c r="AE3646" s="4">
        <f>(Table1[[#This Row],[Retail Price Number]]*Table1[[#This Row],[Order Quantity]])-Table1[[#This Row],[Discount $ Number]]+Table1[[#This Row],[Shipping Cost Number]]</f>
        <v>18.100000000000001</v>
      </c>
      <c r="AF3646">
        <f>Table1[[#This Row],[Retail Price Number]]*Table1[[#This Row],[Order Quantity]]-Table1[[#This Row],[Discount $ Number]]</f>
        <v>16.71</v>
      </c>
      <c r="AG3646">
        <f>(Table1[[#This Row],[Retail Price Number]]*Table1[[#This Row],[Order Quantity]])-Table1[[#This Row],[Discount $ Number]]-Table1[[#This Row],[Shipping Cost Number]]</f>
        <v>15.32</v>
      </c>
      <c r="AH3646">
        <f>Table1[[#This Row],[Retail Price Number]]*Table1[[#This Row],[Order Quantity]]</f>
        <v>17.04</v>
      </c>
      <c r="AI3646">
        <f>YEAR(Table1[[#This Row],[Order Date]])</f>
        <v>2016</v>
      </c>
    </row>
    <row r="3647" spans="1:35" x14ac:dyDescent="0.3">
      <c r="A3647" t="s">
        <v>6225</v>
      </c>
      <c r="B3647" s="1">
        <v>42455</v>
      </c>
      <c r="C3647" t="s">
        <v>884</v>
      </c>
      <c r="D3647" t="s">
        <v>591</v>
      </c>
      <c r="E3647" t="s">
        <v>27</v>
      </c>
      <c r="F3647" t="s">
        <v>28</v>
      </c>
      <c r="G3647" t="s">
        <v>77</v>
      </c>
      <c r="H3647" t="s">
        <v>241</v>
      </c>
      <c r="I3647" t="s">
        <v>121</v>
      </c>
      <c r="J3647" t="s">
        <v>411</v>
      </c>
      <c r="K3647" t="s">
        <v>94</v>
      </c>
      <c r="L3647" t="s">
        <v>34</v>
      </c>
      <c r="M3647" t="s">
        <v>35</v>
      </c>
      <c r="N3647" s="1">
        <v>42457</v>
      </c>
      <c r="O3647" t="s">
        <v>412</v>
      </c>
      <c r="P3647" s="3" t="s">
        <v>413</v>
      </c>
      <c r="Q3647" t="s">
        <v>414</v>
      </c>
      <c r="R3647">
        <v>46</v>
      </c>
      <c r="S3647" t="s">
        <v>6226</v>
      </c>
      <c r="T3647" s="2">
        <v>0.02</v>
      </c>
      <c r="U3647" t="s">
        <v>6227</v>
      </c>
      <c r="V3647" t="s">
        <v>6228</v>
      </c>
      <c r="W3647" t="s">
        <v>376</v>
      </c>
      <c r="X3647" t="s">
        <v>6229</v>
      </c>
      <c r="Y3647" s="3">
        <f>VALUE(SUBSTITUTE(Table1[[#This Row],[Order Total]],"$",""))</f>
        <v>303.5</v>
      </c>
      <c r="Z3647">
        <f>VALUE(SUBSTITUTE(Table1[[#This Row],[Total]],"$",""))</f>
        <v>309</v>
      </c>
      <c r="AA3647" s="3">
        <f>Table1[[#This Row],[Order Total Number]]-Table1[[#This Row],[Total Number]]</f>
        <v>-5.5</v>
      </c>
      <c r="AB3647">
        <f>VALUE(SUBSTITUTE(Table1[[#This Row],[Shipping Cost]],"$",""))</f>
        <v>7.18</v>
      </c>
      <c r="AC3647">
        <f>VALUE(SUBSTITUTE(Table1[[#This Row],[Discount $]],"$",""))</f>
        <v>26.39</v>
      </c>
      <c r="AD3647">
        <f>VALUE(SUBSTITUTE(Table1[[#This Row],[Retail Price]],"$",""))</f>
        <v>100.98</v>
      </c>
      <c r="AE3647" s="4">
        <f>(Table1[[#This Row],[Retail Price Number]]*Table1[[#This Row],[Order Quantity]])-Table1[[#This Row],[Discount $ Number]]+Table1[[#This Row],[Shipping Cost Number]]</f>
        <v>4625.87</v>
      </c>
      <c r="AF3647">
        <f>Table1[[#This Row],[Retail Price Number]]*Table1[[#This Row],[Order Quantity]]-Table1[[#This Row],[Discount $ Number]]</f>
        <v>4618.6899999999996</v>
      </c>
      <c r="AG3647">
        <f>(Table1[[#This Row],[Retail Price Number]]*Table1[[#This Row],[Order Quantity]])-Table1[[#This Row],[Discount $ Number]]-Table1[[#This Row],[Shipping Cost Number]]</f>
        <v>4611.5099999999993</v>
      </c>
      <c r="AH3647">
        <f>Table1[[#This Row],[Retail Price Number]]*Table1[[#This Row],[Order Quantity]]</f>
        <v>4645.08</v>
      </c>
      <c r="AI3647">
        <f>YEAR(Table1[[#This Row],[Order Date]])</f>
        <v>2016</v>
      </c>
    </row>
    <row r="3648" spans="1:35" x14ac:dyDescent="0.3">
      <c r="A3648" t="s">
        <v>6225</v>
      </c>
      <c r="B3648" s="1">
        <v>42536</v>
      </c>
      <c r="C3648" t="s">
        <v>590</v>
      </c>
      <c r="D3648" t="s">
        <v>591</v>
      </c>
      <c r="E3648" t="s">
        <v>27</v>
      </c>
      <c r="F3648" t="s">
        <v>28</v>
      </c>
      <c r="G3648" t="s">
        <v>29</v>
      </c>
      <c r="H3648" t="s">
        <v>241</v>
      </c>
      <c r="I3648" t="s">
        <v>31</v>
      </c>
      <c r="J3648" t="s">
        <v>1813</v>
      </c>
      <c r="K3648" t="s">
        <v>94</v>
      </c>
      <c r="L3648" t="s">
        <v>95</v>
      </c>
      <c r="M3648" t="s">
        <v>35</v>
      </c>
      <c r="N3648" s="1">
        <v>42538</v>
      </c>
      <c r="O3648" t="s">
        <v>1814</v>
      </c>
      <c r="P3648" s="3" t="s">
        <v>1815</v>
      </c>
      <c r="Q3648" t="s">
        <v>1107</v>
      </c>
      <c r="R3648">
        <v>33</v>
      </c>
      <c r="S3648" t="s">
        <v>9522</v>
      </c>
      <c r="T3648" s="2">
        <v>0.06</v>
      </c>
      <c r="U3648" t="s">
        <v>111</v>
      </c>
      <c r="V3648" t="s">
        <v>9523</v>
      </c>
      <c r="W3648" t="s">
        <v>1587</v>
      </c>
      <c r="X3648" t="s">
        <v>9524</v>
      </c>
      <c r="Y3648" s="3">
        <f>VALUE(SUBSTITUTE(Table1[[#This Row],[Order Total]],"$",""))</f>
        <v>245.02</v>
      </c>
      <c r="Z3648">
        <f>VALUE(SUBSTITUTE(Table1[[#This Row],[Total]],"$",""))</f>
        <v>245.55</v>
      </c>
      <c r="AA3648" s="3">
        <f>Table1[[#This Row],[Order Total Number]]-Table1[[#This Row],[Total Number]]</f>
        <v>-0.53000000000000114</v>
      </c>
      <c r="AB3648">
        <f>VALUE(SUBSTITUTE(Table1[[#This Row],[Shipping Cost]],"$",""))</f>
        <v>5.01</v>
      </c>
      <c r="AC3648">
        <f>VALUE(SUBSTITUTE(Table1[[#This Row],[Discount $]],"$",""))</f>
        <v>2.08</v>
      </c>
      <c r="AD3648">
        <f>VALUE(SUBSTITUTE(Table1[[#This Row],[Retail Price]],"$",""))</f>
        <v>5.74</v>
      </c>
      <c r="AE3648" s="4">
        <f>(Table1[[#This Row],[Retail Price Number]]*Table1[[#This Row],[Order Quantity]])-Table1[[#This Row],[Discount $ Number]]+Table1[[#This Row],[Shipping Cost Number]]</f>
        <v>192.35</v>
      </c>
      <c r="AF3648">
        <f>Table1[[#This Row],[Retail Price Number]]*Table1[[#This Row],[Order Quantity]]-Table1[[#This Row],[Discount $ Number]]</f>
        <v>187.34</v>
      </c>
      <c r="AG3648">
        <f>(Table1[[#This Row],[Retail Price Number]]*Table1[[#This Row],[Order Quantity]])-Table1[[#This Row],[Discount $ Number]]-Table1[[#This Row],[Shipping Cost Number]]</f>
        <v>182.33</v>
      </c>
      <c r="AH3648">
        <f>Table1[[#This Row],[Retail Price Number]]*Table1[[#This Row],[Order Quantity]]</f>
        <v>189.42000000000002</v>
      </c>
      <c r="AI3648">
        <f>YEAR(Table1[[#This Row],[Order Date]])</f>
        <v>2016</v>
      </c>
    </row>
    <row r="3649" spans="1:35" x14ac:dyDescent="0.3">
      <c r="A3649" t="s">
        <v>6225</v>
      </c>
      <c r="B3649" s="1">
        <v>42616</v>
      </c>
      <c r="C3649" t="s">
        <v>3366</v>
      </c>
      <c r="D3649" t="s">
        <v>421</v>
      </c>
      <c r="E3649" t="s">
        <v>27</v>
      </c>
      <c r="F3649" t="s">
        <v>28</v>
      </c>
      <c r="G3649" t="s">
        <v>134</v>
      </c>
      <c r="H3649" t="s">
        <v>422</v>
      </c>
      <c r="I3649" t="s">
        <v>63</v>
      </c>
      <c r="J3649" t="s">
        <v>532</v>
      </c>
      <c r="K3649" t="s">
        <v>94</v>
      </c>
      <c r="L3649" t="s">
        <v>34</v>
      </c>
      <c r="M3649" t="s">
        <v>35</v>
      </c>
      <c r="N3649" s="1">
        <v>42618</v>
      </c>
      <c r="O3649" t="s">
        <v>501</v>
      </c>
      <c r="P3649" s="3" t="s">
        <v>533</v>
      </c>
      <c r="Q3649" t="s">
        <v>534</v>
      </c>
      <c r="R3649">
        <v>20</v>
      </c>
      <c r="S3649" t="s">
        <v>11532</v>
      </c>
      <c r="T3649" s="2">
        <v>0.08</v>
      </c>
      <c r="U3649" t="s">
        <v>6097</v>
      </c>
      <c r="V3649" t="s">
        <v>11533</v>
      </c>
      <c r="W3649" t="s">
        <v>538</v>
      </c>
      <c r="X3649" t="s">
        <v>11534</v>
      </c>
      <c r="Y3649" s="3">
        <f>VALUE(SUBSTITUTE(Table1[[#This Row],[Order Total]],"$",""))</f>
        <v>432.03</v>
      </c>
      <c r="Z3649">
        <f>VALUE(SUBSTITUTE(Table1[[#This Row],[Total]],"$",""))</f>
        <v>457.62</v>
      </c>
      <c r="AA3649" s="3">
        <f>Table1[[#This Row],[Order Total Number]]-Table1[[#This Row],[Total Number]]</f>
        <v>-25.590000000000032</v>
      </c>
      <c r="AB3649">
        <f>VALUE(SUBSTITUTE(Table1[[#This Row],[Shipping Cost]],"$",""))</f>
        <v>6.66</v>
      </c>
      <c r="AC3649">
        <f>VALUE(SUBSTITUTE(Table1[[#This Row],[Discount $]],"$",""))</f>
        <v>38.25</v>
      </c>
      <c r="AD3649">
        <f>VALUE(SUBSTITUTE(Table1[[#This Row],[Retail Price]],"$",""))</f>
        <v>35.94</v>
      </c>
      <c r="AE3649" s="4">
        <f>(Table1[[#This Row],[Retail Price Number]]*Table1[[#This Row],[Order Quantity]])-Table1[[#This Row],[Discount $ Number]]+Table1[[#This Row],[Shipping Cost Number]]</f>
        <v>687.20999999999992</v>
      </c>
      <c r="AF3649">
        <f>Table1[[#This Row],[Retail Price Number]]*Table1[[#This Row],[Order Quantity]]-Table1[[#This Row],[Discount $ Number]]</f>
        <v>680.55</v>
      </c>
      <c r="AG3649">
        <f>(Table1[[#This Row],[Retail Price Number]]*Table1[[#This Row],[Order Quantity]])-Table1[[#This Row],[Discount $ Number]]-Table1[[#This Row],[Shipping Cost Number]]</f>
        <v>673.89</v>
      </c>
      <c r="AH3649">
        <f>Table1[[#This Row],[Retail Price Number]]*Table1[[#This Row],[Order Quantity]]</f>
        <v>718.8</v>
      </c>
      <c r="AI3649">
        <f>YEAR(Table1[[#This Row],[Order Date]])</f>
        <v>2016</v>
      </c>
    </row>
    <row r="3650" spans="1:35" x14ac:dyDescent="0.3">
      <c r="A3650" t="s">
        <v>8579</v>
      </c>
      <c r="B3650" s="1">
        <v>41986</v>
      </c>
      <c r="C3650" t="s">
        <v>1047</v>
      </c>
      <c r="D3650" t="s">
        <v>162</v>
      </c>
      <c r="E3650" t="s">
        <v>46</v>
      </c>
      <c r="F3650" t="s">
        <v>47</v>
      </c>
      <c r="G3650" t="s">
        <v>77</v>
      </c>
      <c r="H3650" t="s">
        <v>107</v>
      </c>
      <c r="I3650" t="s">
        <v>196</v>
      </c>
      <c r="J3650" t="s">
        <v>1853</v>
      </c>
      <c r="K3650" t="s">
        <v>723</v>
      </c>
      <c r="L3650" t="s">
        <v>50</v>
      </c>
      <c r="M3650" t="s">
        <v>35</v>
      </c>
      <c r="N3650" s="1">
        <v>41988</v>
      </c>
      <c r="O3650" t="s">
        <v>2800</v>
      </c>
      <c r="P3650" s="3" t="s">
        <v>1855</v>
      </c>
      <c r="Q3650" t="s">
        <v>2801</v>
      </c>
      <c r="R3650">
        <v>1</v>
      </c>
      <c r="S3650" t="s">
        <v>8580</v>
      </c>
      <c r="T3650" s="2">
        <v>0</v>
      </c>
      <c r="U3650" t="s">
        <v>7603</v>
      </c>
      <c r="V3650" t="s">
        <v>8581</v>
      </c>
      <c r="W3650" t="s">
        <v>881</v>
      </c>
      <c r="X3650" t="s">
        <v>1598</v>
      </c>
      <c r="Y3650" s="3">
        <f>VALUE(SUBSTITUTE(Table1[[#This Row],[Order Total]],"$",""))</f>
        <v>3634.63</v>
      </c>
      <c r="Z3650">
        <f>VALUE(SUBSTITUTE(Table1[[#This Row],[Total]],"$",""))</f>
        <v>3355.6</v>
      </c>
      <c r="AA3650" s="3">
        <f>Table1[[#This Row],[Order Total Number]]-Table1[[#This Row],[Total Number]]</f>
        <v>279.0300000000002</v>
      </c>
      <c r="AB3650">
        <f>VALUE(SUBSTITUTE(Table1[[#This Row],[Shipping Cost]],"$",""))</f>
        <v>6.5</v>
      </c>
      <c r="AC3650">
        <f>VALUE(SUBSTITUTE(Table1[[#This Row],[Discount $]],"$",""))</f>
        <v>191.98</v>
      </c>
      <c r="AD3650">
        <f>VALUE(SUBSTITUTE(Table1[[#This Row],[Retail Price]],"$",""))</f>
        <v>152.47999999999999</v>
      </c>
      <c r="AE3650" s="4">
        <f>(Table1[[#This Row],[Retail Price Number]]*Table1[[#This Row],[Order Quantity]])-Table1[[#This Row],[Discount $ Number]]+Table1[[#This Row],[Shipping Cost Number]]</f>
        <v>-33</v>
      </c>
      <c r="AF3650">
        <f>Table1[[#This Row],[Retail Price Number]]*Table1[[#This Row],[Order Quantity]]-Table1[[#This Row],[Discount $ Number]]</f>
        <v>-39.5</v>
      </c>
      <c r="AG3650">
        <f>(Table1[[#This Row],[Retail Price Number]]*Table1[[#This Row],[Order Quantity]])-Table1[[#This Row],[Discount $ Number]]-Table1[[#This Row],[Shipping Cost Number]]</f>
        <v>-46</v>
      </c>
      <c r="AH3650">
        <f>Table1[[#This Row],[Retail Price Number]]*Table1[[#This Row],[Order Quantity]]</f>
        <v>152.47999999999999</v>
      </c>
      <c r="AI3650">
        <f>YEAR(Table1[[#This Row],[Order Date]])</f>
        <v>2014</v>
      </c>
    </row>
    <row r="3651" spans="1:35" x14ac:dyDescent="0.3">
      <c r="A3651" t="s">
        <v>8579</v>
      </c>
      <c r="B3651" s="1">
        <v>42605</v>
      </c>
      <c r="C3651" t="s">
        <v>173</v>
      </c>
      <c r="D3651" t="s">
        <v>252</v>
      </c>
      <c r="E3651" t="s">
        <v>27</v>
      </c>
      <c r="F3651" t="s">
        <v>28</v>
      </c>
      <c r="G3651" t="s">
        <v>29</v>
      </c>
      <c r="H3651" t="s">
        <v>62</v>
      </c>
      <c r="I3651" t="s">
        <v>92</v>
      </c>
      <c r="J3651" t="s">
        <v>994</v>
      </c>
      <c r="K3651" t="s">
        <v>94</v>
      </c>
      <c r="L3651" t="s">
        <v>95</v>
      </c>
      <c r="M3651" t="s">
        <v>35</v>
      </c>
      <c r="N3651" s="1">
        <v>42607</v>
      </c>
      <c r="O3651" t="s">
        <v>995</v>
      </c>
      <c r="P3651" s="3" t="s">
        <v>996</v>
      </c>
      <c r="Q3651" t="s">
        <v>997</v>
      </c>
      <c r="R3651">
        <v>2</v>
      </c>
      <c r="S3651" t="s">
        <v>11962</v>
      </c>
      <c r="T3651" s="2">
        <v>0.03</v>
      </c>
      <c r="U3651" t="s">
        <v>4180</v>
      </c>
      <c r="V3651" t="s">
        <v>11963</v>
      </c>
      <c r="W3651" t="s">
        <v>1001</v>
      </c>
      <c r="X3651" t="s">
        <v>11964</v>
      </c>
      <c r="Y3651" s="3">
        <f>VALUE(SUBSTITUTE(Table1[[#This Row],[Order Total]],"$",""))</f>
        <v>401.93</v>
      </c>
      <c r="Z3651">
        <f>VALUE(SUBSTITUTE(Table1[[#This Row],[Total]],"$",""))</f>
        <v>414.69</v>
      </c>
      <c r="AA3651" s="3">
        <f>Table1[[#This Row],[Order Total Number]]-Table1[[#This Row],[Total Number]]</f>
        <v>-12.759999999999991</v>
      </c>
      <c r="AB3651">
        <f>VALUE(SUBSTITUTE(Table1[[#This Row],[Shipping Cost]],"$",""))</f>
        <v>8.2200000000000006</v>
      </c>
      <c r="AC3651">
        <f>VALUE(SUBSTITUTE(Table1[[#This Row],[Discount $]],"$",""))</f>
        <v>26.14</v>
      </c>
      <c r="AD3651">
        <f>VALUE(SUBSTITUTE(Table1[[#This Row],[Retail Price]],"$",""))</f>
        <v>34.76</v>
      </c>
      <c r="AE3651" s="4">
        <f>(Table1[[#This Row],[Retail Price Number]]*Table1[[#This Row],[Order Quantity]])-Table1[[#This Row],[Discount $ Number]]+Table1[[#This Row],[Shipping Cost Number]]</f>
        <v>51.599999999999994</v>
      </c>
      <c r="AF3651">
        <f>Table1[[#This Row],[Retail Price Number]]*Table1[[#This Row],[Order Quantity]]-Table1[[#This Row],[Discount $ Number]]</f>
        <v>43.379999999999995</v>
      </c>
      <c r="AG3651">
        <f>(Table1[[#This Row],[Retail Price Number]]*Table1[[#This Row],[Order Quantity]])-Table1[[#This Row],[Discount $ Number]]-Table1[[#This Row],[Shipping Cost Number]]</f>
        <v>35.159999999999997</v>
      </c>
      <c r="AH3651">
        <f>Table1[[#This Row],[Retail Price Number]]*Table1[[#This Row],[Order Quantity]]</f>
        <v>69.52</v>
      </c>
      <c r="AI3651">
        <f>YEAR(Table1[[#This Row],[Order Date]])</f>
        <v>2016</v>
      </c>
    </row>
    <row r="3652" spans="1:35" x14ac:dyDescent="0.3">
      <c r="A3652" t="s">
        <v>1545</v>
      </c>
      <c r="B3652" s="1">
        <v>42423</v>
      </c>
      <c r="C3652" t="s">
        <v>1546</v>
      </c>
      <c r="D3652" t="s">
        <v>1547</v>
      </c>
      <c r="E3652" t="s">
        <v>27</v>
      </c>
      <c r="F3652" t="s">
        <v>28</v>
      </c>
      <c r="G3652" t="s">
        <v>77</v>
      </c>
      <c r="H3652" t="s">
        <v>433</v>
      </c>
      <c r="I3652" t="s">
        <v>196</v>
      </c>
      <c r="J3652" t="s">
        <v>1548</v>
      </c>
      <c r="K3652" t="s">
        <v>94</v>
      </c>
      <c r="L3652" t="s">
        <v>34</v>
      </c>
      <c r="M3652" t="s">
        <v>35</v>
      </c>
      <c r="N3652" s="1">
        <v>42424</v>
      </c>
      <c r="O3652" t="s">
        <v>1549</v>
      </c>
      <c r="P3652" s="3" t="s">
        <v>1550</v>
      </c>
      <c r="Q3652" t="s">
        <v>1551</v>
      </c>
      <c r="R3652">
        <v>25</v>
      </c>
      <c r="S3652" t="s">
        <v>1552</v>
      </c>
      <c r="T3652" s="2">
        <v>0</v>
      </c>
      <c r="U3652" t="s">
        <v>1553</v>
      </c>
      <c r="V3652" t="s">
        <v>1554</v>
      </c>
      <c r="W3652" t="s">
        <v>1167</v>
      </c>
      <c r="X3652" t="s">
        <v>1555</v>
      </c>
      <c r="Y3652" s="3">
        <f>VALUE(SUBSTITUTE(Table1[[#This Row],[Order Total]],"$",""))</f>
        <v>1565.03</v>
      </c>
      <c r="Z3652">
        <f>VALUE(SUBSTITUTE(Table1[[#This Row],[Total]],"$",""))</f>
        <v>1569.95</v>
      </c>
      <c r="AA3652" s="3">
        <f>Table1[[#This Row],[Order Total Number]]-Table1[[#This Row],[Total Number]]</f>
        <v>-4.9200000000000728</v>
      </c>
      <c r="AB3652">
        <f>VALUE(SUBSTITUTE(Table1[[#This Row],[Shipping Cost]],"$",""))</f>
        <v>4.92</v>
      </c>
      <c r="AC3652">
        <f>VALUE(SUBSTITUTE(Table1[[#This Row],[Discount $]],"$",""))</f>
        <v>136.09</v>
      </c>
      <c r="AD3652">
        <f>VALUE(SUBSTITUTE(Table1[[#This Row],[Retail Price]],"$",""))</f>
        <v>35.44</v>
      </c>
      <c r="AE3652" s="4">
        <f>(Table1[[#This Row],[Retail Price Number]]*Table1[[#This Row],[Order Quantity]])-Table1[[#This Row],[Discount $ Number]]+Table1[[#This Row],[Shipping Cost Number]]</f>
        <v>754.82999999999993</v>
      </c>
      <c r="AF3652">
        <f>Table1[[#This Row],[Retail Price Number]]*Table1[[#This Row],[Order Quantity]]-Table1[[#This Row],[Discount $ Number]]</f>
        <v>749.91</v>
      </c>
      <c r="AG3652">
        <f>(Table1[[#This Row],[Retail Price Number]]*Table1[[#This Row],[Order Quantity]])-Table1[[#This Row],[Discount $ Number]]-Table1[[#This Row],[Shipping Cost Number]]</f>
        <v>744.99</v>
      </c>
      <c r="AH3652">
        <f>Table1[[#This Row],[Retail Price Number]]*Table1[[#This Row],[Order Quantity]]</f>
        <v>886</v>
      </c>
      <c r="AI3652">
        <f>YEAR(Table1[[#This Row],[Order Date]])</f>
        <v>2016</v>
      </c>
    </row>
    <row r="3653" spans="1:35" x14ac:dyDescent="0.3">
      <c r="A3653" t="s">
        <v>1545</v>
      </c>
      <c r="B3653" s="1">
        <v>42521</v>
      </c>
      <c r="C3653" t="s">
        <v>2975</v>
      </c>
      <c r="D3653" t="s">
        <v>1005</v>
      </c>
      <c r="E3653" t="s">
        <v>27</v>
      </c>
      <c r="F3653" t="s">
        <v>28</v>
      </c>
      <c r="G3653" t="s">
        <v>77</v>
      </c>
      <c r="H3653" t="s">
        <v>281</v>
      </c>
      <c r="I3653" t="s">
        <v>92</v>
      </c>
      <c r="J3653" t="s">
        <v>2510</v>
      </c>
      <c r="K3653" t="s">
        <v>94</v>
      </c>
      <c r="L3653" t="s">
        <v>34</v>
      </c>
      <c r="M3653" t="s">
        <v>35</v>
      </c>
      <c r="N3653" s="1">
        <v>42523</v>
      </c>
      <c r="O3653" t="s">
        <v>2475</v>
      </c>
      <c r="P3653" s="3" t="s">
        <v>2511</v>
      </c>
      <c r="Q3653" t="s">
        <v>2512</v>
      </c>
      <c r="R3653">
        <v>19</v>
      </c>
      <c r="S3653" t="s">
        <v>1481</v>
      </c>
      <c r="T3653" s="2">
        <v>7.0000000000000007E-2</v>
      </c>
      <c r="U3653" t="s">
        <v>1482</v>
      </c>
      <c r="V3653" t="s">
        <v>2976</v>
      </c>
      <c r="W3653" t="s">
        <v>2516</v>
      </c>
      <c r="X3653" t="s">
        <v>2977</v>
      </c>
      <c r="Y3653" s="3">
        <f>VALUE(SUBSTITUTE(Table1[[#This Row],[Order Total]],"$",""))</f>
        <v>101.43</v>
      </c>
      <c r="Z3653">
        <f>VALUE(SUBSTITUTE(Table1[[#This Row],[Total]],"$",""))</f>
        <v>119.4</v>
      </c>
      <c r="AA3653" s="3">
        <f>Table1[[#This Row],[Order Total Number]]-Table1[[#This Row],[Total Number]]</f>
        <v>-17.97</v>
      </c>
      <c r="AB3653">
        <f>VALUE(SUBSTITUTE(Table1[[#This Row],[Shipping Cost]],"$",""))</f>
        <v>1.22</v>
      </c>
      <c r="AC3653">
        <f>VALUE(SUBSTITUTE(Table1[[#This Row],[Discount $]],"$",""))</f>
        <v>8.15</v>
      </c>
      <c r="AD3653">
        <f>VALUE(SUBSTITUTE(Table1[[#This Row],[Retail Price]],"$",""))</f>
        <v>6.47</v>
      </c>
      <c r="AE3653" s="4">
        <f>(Table1[[#This Row],[Retail Price Number]]*Table1[[#This Row],[Order Quantity]])-Table1[[#This Row],[Discount $ Number]]+Table1[[#This Row],[Shipping Cost Number]]</f>
        <v>115.99999999999999</v>
      </c>
      <c r="AF3653">
        <f>Table1[[#This Row],[Retail Price Number]]*Table1[[#This Row],[Order Quantity]]-Table1[[#This Row],[Discount $ Number]]</f>
        <v>114.77999999999999</v>
      </c>
      <c r="AG3653">
        <f>(Table1[[#This Row],[Retail Price Number]]*Table1[[#This Row],[Order Quantity]])-Table1[[#This Row],[Discount $ Number]]-Table1[[#This Row],[Shipping Cost Number]]</f>
        <v>113.55999999999999</v>
      </c>
      <c r="AH3653">
        <f>Table1[[#This Row],[Retail Price Number]]*Table1[[#This Row],[Order Quantity]]</f>
        <v>122.92999999999999</v>
      </c>
      <c r="AI3653">
        <f>YEAR(Table1[[#This Row],[Order Date]])</f>
        <v>2016</v>
      </c>
    </row>
    <row r="3654" spans="1:35" x14ac:dyDescent="0.3">
      <c r="A3654" t="s">
        <v>1545</v>
      </c>
      <c r="B3654" s="1">
        <v>41496</v>
      </c>
      <c r="C3654" t="s">
        <v>968</v>
      </c>
      <c r="D3654" t="s">
        <v>306</v>
      </c>
      <c r="E3654" t="s">
        <v>46</v>
      </c>
      <c r="F3654" t="s">
        <v>47</v>
      </c>
      <c r="G3654" t="s">
        <v>77</v>
      </c>
      <c r="H3654" t="s">
        <v>107</v>
      </c>
      <c r="I3654" t="s">
        <v>121</v>
      </c>
      <c r="J3654" t="s">
        <v>507</v>
      </c>
      <c r="K3654" t="s">
        <v>94</v>
      </c>
      <c r="L3654" t="s">
        <v>34</v>
      </c>
      <c r="M3654" t="s">
        <v>35</v>
      </c>
      <c r="N3654" s="1">
        <v>41498</v>
      </c>
      <c r="O3654" t="s">
        <v>508</v>
      </c>
      <c r="P3654" s="3" t="s">
        <v>509</v>
      </c>
      <c r="Q3654" t="s">
        <v>510</v>
      </c>
      <c r="R3654">
        <v>1</v>
      </c>
      <c r="S3654" t="s">
        <v>5169</v>
      </c>
      <c r="T3654" s="2">
        <v>0</v>
      </c>
      <c r="U3654" t="s">
        <v>5170</v>
      </c>
      <c r="V3654" t="s">
        <v>2342</v>
      </c>
      <c r="W3654" t="s">
        <v>514</v>
      </c>
      <c r="X3654" t="s">
        <v>5171</v>
      </c>
      <c r="Y3654" s="3">
        <f>VALUE(SUBSTITUTE(Table1[[#This Row],[Order Total]],"$",""))</f>
        <v>256.64</v>
      </c>
      <c r="Z3654">
        <f>VALUE(SUBSTITUTE(Table1[[#This Row],[Total]],"$",""))</f>
        <v>263.94</v>
      </c>
      <c r="AA3654" s="3">
        <f>Table1[[#This Row],[Order Total Number]]-Table1[[#This Row],[Total Number]]</f>
        <v>-7.3000000000000114</v>
      </c>
      <c r="AB3654">
        <f>VALUE(SUBSTITUTE(Table1[[#This Row],[Shipping Cost]],"$",""))</f>
        <v>4.68</v>
      </c>
      <c r="AC3654">
        <f>VALUE(SUBSTITUTE(Table1[[#This Row],[Discount $]],"$",""))</f>
        <v>28.26</v>
      </c>
      <c r="AD3654">
        <f>VALUE(SUBSTITUTE(Table1[[#This Row],[Retail Price]],"$",""))</f>
        <v>10.23</v>
      </c>
      <c r="AE3654" s="4">
        <f>(Table1[[#This Row],[Retail Price Number]]*Table1[[#This Row],[Order Quantity]])-Table1[[#This Row],[Discount $ Number]]+Table1[[#This Row],[Shipping Cost Number]]</f>
        <v>-13.350000000000001</v>
      </c>
      <c r="AF3654">
        <f>Table1[[#This Row],[Retail Price Number]]*Table1[[#This Row],[Order Quantity]]-Table1[[#This Row],[Discount $ Number]]</f>
        <v>-18.03</v>
      </c>
      <c r="AG3654">
        <f>(Table1[[#This Row],[Retail Price Number]]*Table1[[#This Row],[Order Quantity]])-Table1[[#This Row],[Discount $ Number]]-Table1[[#This Row],[Shipping Cost Number]]</f>
        <v>-22.71</v>
      </c>
      <c r="AH3654">
        <f>Table1[[#This Row],[Retail Price Number]]*Table1[[#This Row],[Order Quantity]]</f>
        <v>10.23</v>
      </c>
      <c r="AI3654">
        <f>YEAR(Table1[[#This Row],[Order Date]])</f>
        <v>2013</v>
      </c>
    </row>
    <row r="3655" spans="1:35" x14ac:dyDescent="0.3">
      <c r="A3655" t="s">
        <v>1545</v>
      </c>
      <c r="B3655" s="1">
        <v>42369</v>
      </c>
      <c r="C3655" t="s">
        <v>866</v>
      </c>
      <c r="D3655" t="s">
        <v>867</v>
      </c>
      <c r="E3655" t="s">
        <v>27</v>
      </c>
      <c r="F3655" t="s">
        <v>28</v>
      </c>
      <c r="G3655" t="s">
        <v>91</v>
      </c>
      <c r="H3655" t="s">
        <v>289</v>
      </c>
      <c r="I3655" t="s">
        <v>121</v>
      </c>
      <c r="J3655" t="s">
        <v>423</v>
      </c>
      <c r="K3655" t="s">
        <v>94</v>
      </c>
      <c r="L3655" t="s">
        <v>34</v>
      </c>
      <c r="M3655" t="s">
        <v>35</v>
      </c>
      <c r="N3655" s="1">
        <v>42370</v>
      </c>
      <c r="O3655" t="s">
        <v>424</v>
      </c>
      <c r="P3655" s="3" t="s">
        <v>356</v>
      </c>
      <c r="Q3655" t="s">
        <v>341</v>
      </c>
      <c r="R3655">
        <v>50</v>
      </c>
      <c r="S3655" t="s">
        <v>6592</v>
      </c>
      <c r="T3655" s="2">
        <v>7.0000000000000007E-2</v>
      </c>
      <c r="U3655" t="s">
        <v>6593</v>
      </c>
      <c r="V3655" t="s">
        <v>6594</v>
      </c>
      <c r="W3655" t="s">
        <v>428</v>
      </c>
      <c r="X3655" t="s">
        <v>6595</v>
      </c>
      <c r="Y3655" s="3">
        <f>VALUE(SUBSTITUTE(Table1[[#This Row],[Order Total]],"$",""))</f>
        <v>261.95</v>
      </c>
      <c r="Z3655">
        <f>VALUE(SUBSTITUTE(Table1[[#This Row],[Total]],"$",""))</f>
        <v>278.92</v>
      </c>
      <c r="AA3655" s="3">
        <f>Table1[[#This Row],[Order Total Number]]-Table1[[#This Row],[Total Number]]</f>
        <v>-16.970000000000027</v>
      </c>
      <c r="AB3655">
        <f>VALUE(SUBSTITUTE(Table1[[#This Row],[Shipping Cost]],"$",""))</f>
        <v>1.39</v>
      </c>
      <c r="AC3655">
        <f>VALUE(SUBSTITUTE(Table1[[#This Row],[Discount $]],"$",""))</f>
        <v>13.77</v>
      </c>
      <c r="AD3655">
        <f>VALUE(SUBSTITUTE(Table1[[#This Row],[Retail Price]],"$",""))</f>
        <v>5.68</v>
      </c>
      <c r="AE3655" s="4">
        <f>(Table1[[#This Row],[Retail Price Number]]*Table1[[#This Row],[Order Quantity]])-Table1[[#This Row],[Discount $ Number]]+Table1[[#This Row],[Shipping Cost Number]]</f>
        <v>271.62</v>
      </c>
      <c r="AF3655">
        <f>Table1[[#This Row],[Retail Price Number]]*Table1[[#This Row],[Order Quantity]]-Table1[[#This Row],[Discount $ Number]]</f>
        <v>270.23</v>
      </c>
      <c r="AG3655">
        <f>(Table1[[#This Row],[Retail Price Number]]*Table1[[#This Row],[Order Quantity]])-Table1[[#This Row],[Discount $ Number]]-Table1[[#This Row],[Shipping Cost Number]]</f>
        <v>268.84000000000003</v>
      </c>
      <c r="AH3655">
        <f>Table1[[#This Row],[Retail Price Number]]*Table1[[#This Row],[Order Quantity]]</f>
        <v>284</v>
      </c>
      <c r="AI3655">
        <f>YEAR(Table1[[#This Row],[Order Date]])</f>
        <v>2015</v>
      </c>
    </row>
    <row r="3656" spans="1:35" x14ac:dyDescent="0.3">
      <c r="A3656" t="s">
        <v>1545</v>
      </c>
      <c r="B3656" s="1">
        <v>42151</v>
      </c>
      <c r="C3656" t="s">
        <v>2669</v>
      </c>
      <c r="D3656" t="s">
        <v>2332</v>
      </c>
      <c r="E3656" t="s">
        <v>27</v>
      </c>
      <c r="F3656" t="s">
        <v>28</v>
      </c>
      <c r="G3656" t="s">
        <v>91</v>
      </c>
      <c r="H3656" t="s">
        <v>422</v>
      </c>
      <c r="I3656" t="s">
        <v>121</v>
      </c>
      <c r="J3656" t="s">
        <v>1377</v>
      </c>
      <c r="K3656" t="s">
        <v>94</v>
      </c>
      <c r="L3656" t="s">
        <v>95</v>
      </c>
      <c r="M3656" t="s">
        <v>35</v>
      </c>
      <c r="N3656" s="1">
        <v>42153</v>
      </c>
      <c r="O3656" t="s">
        <v>1378</v>
      </c>
      <c r="P3656" s="3" t="s">
        <v>1379</v>
      </c>
      <c r="Q3656" t="s">
        <v>1380</v>
      </c>
      <c r="R3656">
        <v>19</v>
      </c>
      <c r="S3656" t="s">
        <v>4275</v>
      </c>
      <c r="T3656" s="2">
        <v>0.03</v>
      </c>
      <c r="U3656" t="s">
        <v>1038</v>
      </c>
      <c r="V3656" t="s">
        <v>9246</v>
      </c>
      <c r="W3656" t="s">
        <v>1384</v>
      </c>
      <c r="X3656" t="s">
        <v>8285</v>
      </c>
      <c r="Y3656" s="3">
        <f>VALUE(SUBSTITUTE(Table1[[#This Row],[Order Total]],"$",""))</f>
        <v>125.01</v>
      </c>
      <c r="Z3656">
        <f>VALUE(SUBSTITUTE(Table1[[#This Row],[Total]],"$",""))</f>
        <v>128.55000000000001</v>
      </c>
      <c r="AA3656" s="3">
        <f>Table1[[#This Row],[Order Total Number]]-Table1[[#This Row],[Total Number]]</f>
        <v>-3.5400000000000063</v>
      </c>
      <c r="AB3656">
        <f>VALUE(SUBSTITUTE(Table1[[#This Row],[Shipping Cost]],"$",""))</f>
        <v>1.63</v>
      </c>
      <c r="AC3656">
        <f>VALUE(SUBSTITUTE(Table1[[#This Row],[Discount $]],"$",""))</f>
        <v>5.57</v>
      </c>
      <c r="AD3656">
        <f>VALUE(SUBSTITUTE(Table1[[#This Row],[Retail Price]],"$",""))</f>
        <v>1.95</v>
      </c>
      <c r="AE3656" s="4">
        <f>(Table1[[#This Row],[Retail Price Number]]*Table1[[#This Row],[Order Quantity]])-Table1[[#This Row],[Discount $ Number]]+Table1[[#This Row],[Shipping Cost Number]]</f>
        <v>33.11</v>
      </c>
      <c r="AF3656">
        <f>Table1[[#This Row],[Retail Price Number]]*Table1[[#This Row],[Order Quantity]]-Table1[[#This Row],[Discount $ Number]]</f>
        <v>31.479999999999997</v>
      </c>
      <c r="AG3656">
        <f>(Table1[[#This Row],[Retail Price Number]]*Table1[[#This Row],[Order Quantity]])-Table1[[#This Row],[Discount $ Number]]-Table1[[#This Row],[Shipping Cost Number]]</f>
        <v>29.849999999999998</v>
      </c>
      <c r="AH3656">
        <f>Table1[[#This Row],[Retail Price Number]]*Table1[[#This Row],[Order Quantity]]</f>
        <v>37.049999999999997</v>
      </c>
      <c r="AI3656">
        <f>YEAR(Table1[[#This Row],[Order Date]])</f>
        <v>2015</v>
      </c>
    </row>
    <row r="3657" spans="1:35" x14ac:dyDescent="0.3">
      <c r="A3657" t="s">
        <v>1545</v>
      </c>
      <c r="B3657" s="1">
        <v>42242</v>
      </c>
      <c r="C3657" t="s">
        <v>2192</v>
      </c>
      <c r="D3657" t="s">
        <v>365</v>
      </c>
      <c r="E3657" t="s">
        <v>46</v>
      </c>
      <c r="F3657" t="s">
        <v>47</v>
      </c>
      <c r="G3657" t="s">
        <v>77</v>
      </c>
      <c r="H3657" t="s">
        <v>48</v>
      </c>
      <c r="I3657" t="s">
        <v>31</v>
      </c>
      <c r="J3657" t="s">
        <v>185</v>
      </c>
      <c r="K3657" t="s">
        <v>33</v>
      </c>
      <c r="L3657" t="s">
        <v>109</v>
      </c>
      <c r="M3657" t="s">
        <v>35</v>
      </c>
      <c r="N3657" s="1">
        <v>42244</v>
      </c>
      <c r="O3657" t="s">
        <v>186</v>
      </c>
      <c r="P3657" s="3" t="s">
        <v>187</v>
      </c>
      <c r="Q3657" t="s">
        <v>188</v>
      </c>
      <c r="R3657">
        <v>1</v>
      </c>
      <c r="S3657" t="s">
        <v>4468</v>
      </c>
      <c r="T3657" s="2">
        <v>0.1</v>
      </c>
      <c r="U3657" t="s">
        <v>4624</v>
      </c>
      <c r="V3657" t="s">
        <v>4625</v>
      </c>
      <c r="W3657" t="s">
        <v>165</v>
      </c>
      <c r="X3657" t="s">
        <v>10420</v>
      </c>
      <c r="Y3657" s="3">
        <f>VALUE(SUBSTITUTE(Table1[[#This Row],[Order Total]],"$",""))</f>
        <v>112.03</v>
      </c>
      <c r="Z3657">
        <f>VALUE(SUBSTITUTE(Table1[[#This Row],[Total]],"$",""))</f>
        <v>196.04</v>
      </c>
      <c r="AA3657" s="3">
        <f>Table1[[#This Row],[Order Total Number]]-Table1[[#This Row],[Total Number]]</f>
        <v>-84.009999999999991</v>
      </c>
      <c r="AB3657">
        <f>VALUE(SUBSTITUTE(Table1[[#This Row],[Shipping Cost]],"$",""))</f>
        <v>4</v>
      </c>
      <c r="AC3657">
        <f>VALUE(SUBSTITUTE(Table1[[#This Row],[Discount $]],"$",""))</f>
        <v>12.45</v>
      </c>
      <c r="AD3657">
        <f>VALUE(SUBSTITUTE(Table1[[#This Row],[Retail Price]],"$",""))</f>
        <v>19.98</v>
      </c>
      <c r="AE3657" s="4">
        <f>(Table1[[#This Row],[Retail Price Number]]*Table1[[#This Row],[Order Quantity]])-Table1[[#This Row],[Discount $ Number]]+Table1[[#This Row],[Shipping Cost Number]]</f>
        <v>11.530000000000001</v>
      </c>
      <c r="AF3657">
        <f>Table1[[#This Row],[Retail Price Number]]*Table1[[#This Row],[Order Quantity]]-Table1[[#This Row],[Discount $ Number]]</f>
        <v>7.5300000000000011</v>
      </c>
      <c r="AG3657">
        <f>(Table1[[#This Row],[Retail Price Number]]*Table1[[#This Row],[Order Quantity]])-Table1[[#This Row],[Discount $ Number]]-Table1[[#This Row],[Shipping Cost Number]]</f>
        <v>3.5300000000000011</v>
      </c>
      <c r="AH3657">
        <f>Table1[[#This Row],[Retail Price Number]]*Table1[[#This Row],[Order Quantity]]</f>
        <v>19.98</v>
      </c>
      <c r="AI3657">
        <f>YEAR(Table1[[#This Row],[Order Date]])</f>
        <v>2015</v>
      </c>
    </row>
    <row r="3658" spans="1:35" x14ac:dyDescent="0.3">
      <c r="A3658" t="s">
        <v>1545</v>
      </c>
      <c r="B3658" s="1">
        <v>42255</v>
      </c>
      <c r="C3658" t="s">
        <v>4717</v>
      </c>
      <c r="D3658" t="s">
        <v>683</v>
      </c>
      <c r="E3658" t="s">
        <v>46</v>
      </c>
      <c r="F3658" t="s">
        <v>47</v>
      </c>
      <c r="G3658" t="s">
        <v>77</v>
      </c>
      <c r="H3658" t="s">
        <v>107</v>
      </c>
      <c r="I3658" t="s">
        <v>31</v>
      </c>
      <c r="J3658" t="s">
        <v>564</v>
      </c>
      <c r="K3658" t="s">
        <v>94</v>
      </c>
      <c r="L3658" t="s">
        <v>109</v>
      </c>
      <c r="M3658" t="s">
        <v>35</v>
      </c>
      <c r="N3658" s="1">
        <v>42257</v>
      </c>
      <c r="O3658" t="s">
        <v>565</v>
      </c>
      <c r="P3658" s="3" t="s">
        <v>566</v>
      </c>
      <c r="Q3658" t="s">
        <v>567</v>
      </c>
      <c r="R3658">
        <v>21</v>
      </c>
      <c r="S3658" t="s">
        <v>10573</v>
      </c>
      <c r="T3658" s="2">
        <v>7.0000000000000007E-2</v>
      </c>
      <c r="U3658" t="s">
        <v>480</v>
      </c>
      <c r="V3658" t="s">
        <v>10574</v>
      </c>
      <c r="W3658" t="s">
        <v>224</v>
      </c>
      <c r="X3658" t="s">
        <v>7967</v>
      </c>
      <c r="Y3658" s="3">
        <f>VALUE(SUBSTITUTE(Table1[[#This Row],[Order Total]],"$",""))</f>
        <v>231.63</v>
      </c>
      <c r="Z3658">
        <f>VALUE(SUBSTITUTE(Table1[[#This Row],[Total]],"$",""))</f>
        <v>228.52</v>
      </c>
      <c r="AA3658" s="3">
        <f>Table1[[#This Row],[Order Total Number]]-Table1[[#This Row],[Total Number]]</f>
        <v>3.1099999999999852</v>
      </c>
      <c r="AB3658">
        <f>VALUE(SUBSTITUTE(Table1[[#This Row],[Shipping Cost]],"$",""))</f>
        <v>0.5</v>
      </c>
      <c r="AC3658">
        <f>VALUE(SUBSTITUTE(Table1[[#This Row],[Discount $]],"$",""))</f>
        <v>2.61</v>
      </c>
      <c r="AD3658">
        <f>VALUE(SUBSTITUTE(Table1[[#This Row],[Retail Price]],"$",""))</f>
        <v>6.3</v>
      </c>
      <c r="AE3658" s="4">
        <f>(Table1[[#This Row],[Retail Price Number]]*Table1[[#This Row],[Order Quantity]])-Table1[[#This Row],[Discount $ Number]]+Table1[[#This Row],[Shipping Cost Number]]</f>
        <v>130.18999999999997</v>
      </c>
      <c r="AF3658">
        <f>Table1[[#This Row],[Retail Price Number]]*Table1[[#This Row],[Order Quantity]]-Table1[[#This Row],[Discount $ Number]]</f>
        <v>129.68999999999997</v>
      </c>
      <c r="AG3658">
        <f>(Table1[[#This Row],[Retail Price Number]]*Table1[[#This Row],[Order Quantity]])-Table1[[#This Row],[Discount $ Number]]-Table1[[#This Row],[Shipping Cost Number]]</f>
        <v>129.18999999999997</v>
      </c>
      <c r="AH3658">
        <f>Table1[[#This Row],[Retail Price Number]]*Table1[[#This Row],[Order Quantity]]</f>
        <v>132.29999999999998</v>
      </c>
      <c r="AI3658">
        <f>YEAR(Table1[[#This Row],[Order Date]])</f>
        <v>2015</v>
      </c>
    </row>
    <row r="3659" spans="1:35" x14ac:dyDescent="0.3">
      <c r="A3659" t="s">
        <v>1545</v>
      </c>
      <c r="B3659" s="1">
        <v>42423</v>
      </c>
      <c r="C3659" t="s">
        <v>1546</v>
      </c>
      <c r="D3659" t="s">
        <v>1547</v>
      </c>
      <c r="E3659" t="s">
        <v>27</v>
      </c>
      <c r="F3659" t="s">
        <v>28</v>
      </c>
      <c r="G3659" t="s">
        <v>77</v>
      </c>
      <c r="H3659" t="s">
        <v>433</v>
      </c>
      <c r="I3659" t="s">
        <v>31</v>
      </c>
      <c r="J3659" t="s">
        <v>1548</v>
      </c>
      <c r="K3659" t="s">
        <v>94</v>
      </c>
      <c r="L3659" t="s">
        <v>34</v>
      </c>
      <c r="M3659" t="s">
        <v>35</v>
      </c>
      <c r="N3659" s="1">
        <v>42424</v>
      </c>
      <c r="O3659" t="s">
        <v>1549</v>
      </c>
      <c r="P3659" s="3" t="s">
        <v>1550</v>
      </c>
      <c r="Q3659" t="s">
        <v>1551</v>
      </c>
      <c r="R3659">
        <v>25</v>
      </c>
      <c r="S3659" t="s">
        <v>1552</v>
      </c>
      <c r="T3659" s="2">
        <v>0.03</v>
      </c>
      <c r="U3659" t="s">
        <v>1553</v>
      </c>
      <c r="V3659" t="s">
        <v>10900</v>
      </c>
      <c r="W3659" t="s">
        <v>1167</v>
      </c>
      <c r="X3659" t="s">
        <v>10901</v>
      </c>
      <c r="Y3659" s="3">
        <f>VALUE(SUBSTITUTE(Table1[[#This Row],[Order Total]],"$",""))</f>
        <v>1555.03</v>
      </c>
      <c r="Z3659">
        <f>VALUE(SUBSTITUTE(Table1[[#This Row],[Total]],"$",""))</f>
        <v>1548.95</v>
      </c>
      <c r="AA3659" s="3">
        <f>Table1[[#This Row],[Order Total Number]]-Table1[[#This Row],[Total Number]]</f>
        <v>6.0799999999999272</v>
      </c>
      <c r="AB3659">
        <f>VALUE(SUBSTITUTE(Table1[[#This Row],[Shipping Cost]],"$",""))</f>
        <v>4.92</v>
      </c>
      <c r="AC3659">
        <f>VALUE(SUBSTITUTE(Table1[[#This Row],[Discount $]],"$",""))</f>
        <v>136.09</v>
      </c>
      <c r="AD3659">
        <f>VALUE(SUBSTITUTE(Table1[[#This Row],[Retail Price]],"$",""))</f>
        <v>35.44</v>
      </c>
      <c r="AE3659" s="4">
        <f>(Table1[[#This Row],[Retail Price Number]]*Table1[[#This Row],[Order Quantity]])-Table1[[#This Row],[Discount $ Number]]+Table1[[#This Row],[Shipping Cost Number]]</f>
        <v>754.82999999999993</v>
      </c>
      <c r="AF3659">
        <f>Table1[[#This Row],[Retail Price Number]]*Table1[[#This Row],[Order Quantity]]-Table1[[#This Row],[Discount $ Number]]</f>
        <v>749.91</v>
      </c>
      <c r="AG3659">
        <f>(Table1[[#This Row],[Retail Price Number]]*Table1[[#This Row],[Order Quantity]])-Table1[[#This Row],[Discount $ Number]]-Table1[[#This Row],[Shipping Cost Number]]</f>
        <v>744.99</v>
      </c>
      <c r="AH3659">
        <f>Table1[[#This Row],[Retail Price Number]]*Table1[[#This Row],[Order Quantity]]</f>
        <v>886</v>
      </c>
      <c r="AI3659">
        <f>YEAR(Table1[[#This Row],[Order Date]])</f>
        <v>2016</v>
      </c>
    </row>
    <row r="3660" spans="1:35" x14ac:dyDescent="0.3">
      <c r="A3660" t="s">
        <v>1545</v>
      </c>
      <c r="B3660" s="1">
        <v>42511</v>
      </c>
      <c r="C3660" t="s">
        <v>2719</v>
      </c>
      <c r="D3660" t="s">
        <v>240</v>
      </c>
      <c r="E3660" t="s">
        <v>27</v>
      </c>
      <c r="F3660" t="s">
        <v>28</v>
      </c>
      <c r="G3660" t="s">
        <v>134</v>
      </c>
      <c r="H3660" t="s">
        <v>241</v>
      </c>
      <c r="I3660" t="s">
        <v>121</v>
      </c>
      <c r="J3660" t="s">
        <v>64</v>
      </c>
      <c r="K3660" t="s">
        <v>94</v>
      </c>
      <c r="L3660" t="s">
        <v>34</v>
      </c>
      <c r="M3660" t="s">
        <v>35</v>
      </c>
      <c r="N3660" s="1">
        <v>42511</v>
      </c>
      <c r="O3660" t="s">
        <v>66</v>
      </c>
      <c r="P3660" s="3" t="s">
        <v>67</v>
      </c>
      <c r="Q3660" t="s">
        <v>68</v>
      </c>
      <c r="R3660">
        <v>16</v>
      </c>
      <c r="S3660" t="s">
        <v>4976</v>
      </c>
      <c r="T3660" s="2">
        <v>0</v>
      </c>
      <c r="U3660" t="s">
        <v>460</v>
      </c>
      <c r="V3660" t="s">
        <v>11168</v>
      </c>
      <c r="W3660" t="s">
        <v>72</v>
      </c>
      <c r="X3660" t="s">
        <v>2827</v>
      </c>
      <c r="Y3660" s="3">
        <f>VALUE(SUBSTITUTE(Table1[[#This Row],[Order Total]],"$",""))</f>
        <v>26.85</v>
      </c>
      <c r="Z3660">
        <f>VALUE(SUBSTITUTE(Table1[[#This Row],[Total]],"$",""))</f>
        <v>26.47</v>
      </c>
      <c r="AA3660" s="3">
        <f>Table1[[#This Row],[Order Total Number]]-Table1[[#This Row],[Total Number]]</f>
        <v>0.38000000000000256</v>
      </c>
      <c r="AB3660">
        <f>VALUE(SUBSTITUTE(Table1[[#This Row],[Shipping Cost]],"$",""))</f>
        <v>0.99</v>
      </c>
      <c r="AC3660">
        <f>VALUE(SUBSTITUTE(Table1[[#This Row],[Discount $]],"$",""))</f>
        <v>1.76</v>
      </c>
      <c r="AD3660">
        <f>VALUE(SUBSTITUTE(Table1[[#This Row],[Retail Price]],"$",""))</f>
        <v>2.88</v>
      </c>
      <c r="AE3660" s="4">
        <f>(Table1[[#This Row],[Retail Price Number]]*Table1[[#This Row],[Order Quantity]])-Table1[[#This Row],[Discount $ Number]]+Table1[[#This Row],[Shipping Cost Number]]</f>
        <v>45.31</v>
      </c>
      <c r="AF3660">
        <f>Table1[[#This Row],[Retail Price Number]]*Table1[[#This Row],[Order Quantity]]-Table1[[#This Row],[Discount $ Number]]</f>
        <v>44.32</v>
      </c>
      <c r="AG3660">
        <f>(Table1[[#This Row],[Retail Price Number]]*Table1[[#This Row],[Order Quantity]])-Table1[[#This Row],[Discount $ Number]]-Table1[[#This Row],[Shipping Cost Number]]</f>
        <v>43.33</v>
      </c>
      <c r="AH3660">
        <f>Table1[[#This Row],[Retail Price Number]]*Table1[[#This Row],[Order Quantity]]</f>
        <v>46.08</v>
      </c>
      <c r="AI3660">
        <f>YEAR(Table1[[#This Row],[Order Date]])</f>
        <v>2016</v>
      </c>
    </row>
    <row r="3661" spans="1:35" x14ac:dyDescent="0.3">
      <c r="A3661" t="s">
        <v>1545</v>
      </c>
      <c r="B3661" s="1">
        <v>41624</v>
      </c>
      <c r="C3661" t="s">
        <v>792</v>
      </c>
      <c r="D3661" t="s">
        <v>610</v>
      </c>
      <c r="E3661" t="s">
        <v>27</v>
      </c>
      <c r="F3661" t="s">
        <v>28</v>
      </c>
      <c r="G3661" t="s">
        <v>29</v>
      </c>
      <c r="H3661" t="s">
        <v>62</v>
      </c>
      <c r="I3661" t="s">
        <v>121</v>
      </c>
      <c r="J3661" t="s">
        <v>1135</v>
      </c>
      <c r="K3661" t="s">
        <v>94</v>
      </c>
      <c r="L3661" t="s">
        <v>95</v>
      </c>
      <c r="M3661" t="s">
        <v>35</v>
      </c>
      <c r="N3661" s="1">
        <v>41626</v>
      </c>
      <c r="O3661" t="s">
        <v>1136</v>
      </c>
      <c r="P3661" s="3" t="s">
        <v>424</v>
      </c>
      <c r="Q3661" t="s">
        <v>260</v>
      </c>
      <c r="R3661">
        <v>48</v>
      </c>
      <c r="S3661" t="s">
        <v>2966</v>
      </c>
      <c r="T3661" s="2">
        <v>7.0000000000000007E-2</v>
      </c>
      <c r="U3661" t="s">
        <v>3618</v>
      </c>
      <c r="V3661" t="s">
        <v>2965</v>
      </c>
      <c r="W3661" t="s">
        <v>1139</v>
      </c>
      <c r="X3661" t="s">
        <v>11441</v>
      </c>
      <c r="Y3661" s="3">
        <f>VALUE(SUBSTITUTE(Table1[[#This Row],[Order Total]],"$",""))</f>
        <v>25.2</v>
      </c>
      <c r="Z3661">
        <f>VALUE(SUBSTITUTE(Table1[[#This Row],[Total]],"$",""))</f>
        <v>26.1</v>
      </c>
      <c r="AA3661" s="3">
        <f>Table1[[#This Row],[Order Total Number]]-Table1[[#This Row],[Total Number]]</f>
        <v>-0.90000000000000213</v>
      </c>
      <c r="AB3661">
        <f>VALUE(SUBSTITUTE(Table1[[#This Row],[Shipping Cost]],"$",""))</f>
        <v>6.83</v>
      </c>
      <c r="AC3661">
        <f>VALUE(SUBSTITUTE(Table1[[#This Row],[Discount $]],"$",""))</f>
        <v>2.2000000000000002</v>
      </c>
      <c r="AD3661">
        <f>VALUE(SUBSTITUTE(Table1[[#This Row],[Retail Price]],"$",""))</f>
        <v>3.52</v>
      </c>
      <c r="AE3661" s="4">
        <f>(Table1[[#This Row],[Retail Price Number]]*Table1[[#This Row],[Order Quantity]])-Table1[[#This Row],[Discount $ Number]]+Table1[[#This Row],[Shipping Cost Number]]</f>
        <v>173.59000000000003</v>
      </c>
      <c r="AF3661">
        <f>Table1[[#This Row],[Retail Price Number]]*Table1[[#This Row],[Order Quantity]]-Table1[[#This Row],[Discount $ Number]]</f>
        <v>166.76000000000002</v>
      </c>
      <c r="AG3661">
        <f>(Table1[[#This Row],[Retail Price Number]]*Table1[[#This Row],[Order Quantity]])-Table1[[#This Row],[Discount $ Number]]-Table1[[#This Row],[Shipping Cost Number]]</f>
        <v>159.93</v>
      </c>
      <c r="AH3661">
        <f>Table1[[#This Row],[Retail Price Number]]*Table1[[#This Row],[Order Quantity]]</f>
        <v>168.96</v>
      </c>
      <c r="AI3661">
        <f>YEAR(Table1[[#This Row],[Order Date]])</f>
        <v>2013</v>
      </c>
    </row>
    <row r="3662" spans="1:35" x14ac:dyDescent="0.3">
      <c r="A3662" t="s">
        <v>1545</v>
      </c>
      <c r="B3662" s="1">
        <v>42386</v>
      </c>
      <c r="C3662" t="s">
        <v>1743</v>
      </c>
      <c r="D3662" t="s">
        <v>61</v>
      </c>
      <c r="E3662" t="s">
        <v>27</v>
      </c>
      <c r="F3662" t="s">
        <v>28</v>
      </c>
      <c r="G3662" t="s">
        <v>91</v>
      </c>
      <c r="H3662" t="s">
        <v>62</v>
      </c>
      <c r="I3662" t="s">
        <v>196</v>
      </c>
      <c r="J3662" t="s">
        <v>1725</v>
      </c>
      <c r="K3662" t="s">
        <v>94</v>
      </c>
      <c r="L3662" t="s">
        <v>109</v>
      </c>
      <c r="M3662" t="s">
        <v>35</v>
      </c>
      <c r="N3662" s="1">
        <v>42388</v>
      </c>
      <c r="O3662" t="s">
        <v>66</v>
      </c>
      <c r="P3662" s="3" t="s">
        <v>67</v>
      </c>
      <c r="Q3662" t="s">
        <v>68</v>
      </c>
      <c r="R3662">
        <v>45</v>
      </c>
      <c r="S3662" t="s">
        <v>11786</v>
      </c>
      <c r="T3662" s="2">
        <v>0.02</v>
      </c>
      <c r="U3662" t="s">
        <v>5106</v>
      </c>
      <c r="V3662" t="s">
        <v>11787</v>
      </c>
      <c r="W3662" t="s">
        <v>1728</v>
      </c>
      <c r="X3662" t="s">
        <v>11788</v>
      </c>
      <c r="Y3662" s="3">
        <f>VALUE(SUBSTITUTE(Table1[[#This Row],[Order Total]],"$",""))</f>
        <v>361.34</v>
      </c>
      <c r="Z3662">
        <f>VALUE(SUBSTITUTE(Table1[[#This Row],[Total]],"$",""))</f>
        <v>368.82</v>
      </c>
      <c r="AA3662" s="3">
        <f>Table1[[#This Row],[Order Total Number]]-Table1[[#This Row],[Total Number]]</f>
        <v>-7.4800000000000182</v>
      </c>
      <c r="AB3662">
        <f>VALUE(SUBSTITUTE(Table1[[#This Row],[Shipping Cost]],"$",""))</f>
        <v>5.33</v>
      </c>
      <c r="AC3662">
        <f>VALUE(SUBSTITUTE(Table1[[#This Row],[Discount $]],"$",""))</f>
        <v>14.58</v>
      </c>
      <c r="AD3662">
        <f>VALUE(SUBSTITUTE(Table1[[#This Row],[Retail Price]],"$",""))</f>
        <v>2.88</v>
      </c>
      <c r="AE3662" s="4">
        <f>(Table1[[#This Row],[Retail Price Number]]*Table1[[#This Row],[Order Quantity]])-Table1[[#This Row],[Discount $ Number]]+Table1[[#This Row],[Shipping Cost Number]]</f>
        <v>120.35</v>
      </c>
      <c r="AF3662">
        <f>Table1[[#This Row],[Retail Price Number]]*Table1[[#This Row],[Order Quantity]]-Table1[[#This Row],[Discount $ Number]]</f>
        <v>115.02</v>
      </c>
      <c r="AG3662">
        <f>(Table1[[#This Row],[Retail Price Number]]*Table1[[#This Row],[Order Quantity]])-Table1[[#This Row],[Discount $ Number]]-Table1[[#This Row],[Shipping Cost Number]]</f>
        <v>109.69</v>
      </c>
      <c r="AH3662">
        <f>Table1[[#This Row],[Retail Price Number]]*Table1[[#This Row],[Order Quantity]]</f>
        <v>129.6</v>
      </c>
      <c r="AI3662">
        <f>YEAR(Table1[[#This Row],[Order Date]])</f>
        <v>2016</v>
      </c>
    </row>
    <row r="3663" spans="1:35" x14ac:dyDescent="0.3">
      <c r="A3663" t="s">
        <v>5778</v>
      </c>
      <c r="B3663" s="1">
        <v>42448</v>
      </c>
      <c r="C3663" t="s">
        <v>1760</v>
      </c>
      <c r="D3663" t="s">
        <v>76</v>
      </c>
      <c r="E3663" t="s">
        <v>27</v>
      </c>
      <c r="F3663" t="s">
        <v>28</v>
      </c>
      <c r="G3663" t="s">
        <v>134</v>
      </c>
      <c r="H3663" t="s">
        <v>78</v>
      </c>
      <c r="I3663" t="s">
        <v>196</v>
      </c>
      <c r="J3663" t="s">
        <v>5779</v>
      </c>
      <c r="K3663" t="s">
        <v>94</v>
      </c>
      <c r="L3663" t="s">
        <v>34</v>
      </c>
      <c r="M3663" t="s">
        <v>35</v>
      </c>
      <c r="N3663" s="1">
        <v>42449</v>
      </c>
      <c r="O3663" t="s">
        <v>460</v>
      </c>
      <c r="P3663" s="3" t="s">
        <v>3541</v>
      </c>
      <c r="Q3663" t="s">
        <v>198</v>
      </c>
      <c r="R3663">
        <v>25</v>
      </c>
      <c r="S3663" t="s">
        <v>5780</v>
      </c>
      <c r="T3663" s="2">
        <v>0.01</v>
      </c>
      <c r="U3663" t="s">
        <v>5447</v>
      </c>
      <c r="V3663" t="s">
        <v>1613</v>
      </c>
      <c r="W3663" t="s">
        <v>4144</v>
      </c>
      <c r="X3663" t="s">
        <v>5781</v>
      </c>
      <c r="Y3663" s="3">
        <f>VALUE(SUBSTITUTE(Table1[[#This Row],[Order Total]],"$",""))</f>
        <v>32.85</v>
      </c>
      <c r="Z3663">
        <f>VALUE(SUBSTITUTE(Table1[[#This Row],[Total]],"$",""))</f>
        <v>33.85</v>
      </c>
      <c r="AA3663" s="3">
        <f>Table1[[#This Row],[Order Total Number]]-Table1[[#This Row],[Total Number]]</f>
        <v>-1</v>
      </c>
      <c r="AB3663">
        <f>VALUE(SUBSTITUTE(Table1[[#This Row],[Shipping Cost]],"$",""))</f>
        <v>0.81</v>
      </c>
      <c r="AC3663">
        <f>VALUE(SUBSTITUTE(Table1[[#This Row],[Discount $]],"$",""))</f>
        <v>3.55</v>
      </c>
      <c r="AD3663">
        <f>VALUE(SUBSTITUTE(Table1[[#This Row],[Retail Price]],"$",""))</f>
        <v>2.94</v>
      </c>
      <c r="AE3663" s="4">
        <f>(Table1[[#This Row],[Retail Price Number]]*Table1[[#This Row],[Order Quantity]])-Table1[[#This Row],[Discount $ Number]]+Table1[[#This Row],[Shipping Cost Number]]</f>
        <v>70.760000000000005</v>
      </c>
      <c r="AF3663">
        <f>Table1[[#This Row],[Retail Price Number]]*Table1[[#This Row],[Order Quantity]]-Table1[[#This Row],[Discount $ Number]]</f>
        <v>69.95</v>
      </c>
      <c r="AG3663">
        <f>(Table1[[#This Row],[Retail Price Number]]*Table1[[#This Row],[Order Quantity]])-Table1[[#This Row],[Discount $ Number]]-Table1[[#This Row],[Shipping Cost Number]]</f>
        <v>69.14</v>
      </c>
      <c r="AH3663">
        <f>Table1[[#This Row],[Retail Price Number]]*Table1[[#This Row],[Order Quantity]]</f>
        <v>73.5</v>
      </c>
      <c r="AI3663">
        <f>YEAR(Table1[[#This Row],[Order Date]])</f>
        <v>2016</v>
      </c>
    </row>
    <row r="3664" spans="1:35" x14ac:dyDescent="0.3">
      <c r="A3664" t="s">
        <v>5778</v>
      </c>
      <c r="B3664" s="1">
        <v>42240</v>
      </c>
      <c r="C3664" t="s">
        <v>9551</v>
      </c>
      <c r="D3664" t="s">
        <v>816</v>
      </c>
      <c r="E3664" t="s">
        <v>27</v>
      </c>
      <c r="F3664" t="s">
        <v>28</v>
      </c>
      <c r="G3664" t="s">
        <v>91</v>
      </c>
      <c r="H3664" t="s">
        <v>78</v>
      </c>
      <c r="I3664" t="s">
        <v>196</v>
      </c>
      <c r="J3664" t="s">
        <v>253</v>
      </c>
      <c r="K3664" t="s">
        <v>94</v>
      </c>
      <c r="L3664" t="s">
        <v>34</v>
      </c>
      <c r="M3664" t="s">
        <v>35</v>
      </c>
      <c r="N3664" s="1">
        <v>42242</v>
      </c>
      <c r="O3664" t="s">
        <v>254</v>
      </c>
      <c r="P3664" s="3" t="s">
        <v>255</v>
      </c>
      <c r="Q3664" t="s">
        <v>256</v>
      </c>
      <c r="R3664">
        <v>27</v>
      </c>
      <c r="S3664" t="s">
        <v>9552</v>
      </c>
      <c r="T3664" s="2">
        <v>0.05</v>
      </c>
      <c r="U3664" t="s">
        <v>9179</v>
      </c>
      <c r="V3664" t="s">
        <v>9553</v>
      </c>
      <c r="W3664" t="s">
        <v>260</v>
      </c>
      <c r="X3664" t="s">
        <v>9554</v>
      </c>
      <c r="Y3664" s="3">
        <f>VALUE(SUBSTITUTE(Table1[[#This Row],[Order Total]],"$",""))</f>
        <v>36.57</v>
      </c>
      <c r="Z3664">
        <f>VALUE(SUBSTITUTE(Table1[[#This Row],[Total]],"$",""))</f>
        <v>36.76</v>
      </c>
      <c r="AA3664" s="3">
        <f>Table1[[#This Row],[Order Total Number]]-Table1[[#This Row],[Total Number]]</f>
        <v>-0.18999999999999773</v>
      </c>
      <c r="AB3664">
        <f>VALUE(SUBSTITUTE(Table1[[#This Row],[Shipping Cost]],"$",""))</f>
        <v>1.34</v>
      </c>
      <c r="AC3664">
        <f>VALUE(SUBSTITUTE(Table1[[#This Row],[Discount $]],"$",""))</f>
        <v>7.69</v>
      </c>
      <c r="AD3664">
        <f>VALUE(SUBSTITUTE(Table1[[#This Row],[Retail Price]],"$",""))</f>
        <v>2.78</v>
      </c>
      <c r="AE3664" s="4">
        <f>(Table1[[#This Row],[Retail Price Number]]*Table1[[#This Row],[Order Quantity]])-Table1[[#This Row],[Discount $ Number]]+Table1[[#This Row],[Shipping Cost Number]]</f>
        <v>68.709999999999994</v>
      </c>
      <c r="AF3664">
        <f>Table1[[#This Row],[Retail Price Number]]*Table1[[#This Row],[Order Quantity]]-Table1[[#This Row],[Discount $ Number]]</f>
        <v>67.36999999999999</v>
      </c>
      <c r="AG3664">
        <f>(Table1[[#This Row],[Retail Price Number]]*Table1[[#This Row],[Order Quantity]])-Table1[[#This Row],[Discount $ Number]]-Table1[[#This Row],[Shipping Cost Number]]</f>
        <v>66.029999999999987</v>
      </c>
      <c r="AH3664">
        <f>Table1[[#This Row],[Retail Price Number]]*Table1[[#This Row],[Order Quantity]]</f>
        <v>75.059999999999988</v>
      </c>
      <c r="AI3664">
        <f>YEAR(Table1[[#This Row],[Order Date]])</f>
        <v>2015</v>
      </c>
    </row>
    <row r="3665" spans="1:35" x14ac:dyDescent="0.3">
      <c r="A3665" t="s">
        <v>5778</v>
      </c>
      <c r="B3665" s="1">
        <v>42639</v>
      </c>
      <c r="C3665" t="s">
        <v>1047</v>
      </c>
      <c r="D3665" t="s">
        <v>162</v>
      </c>
      <c r="E3665" t="s">
        <v>46</v>
      </c>
      <c r="F3665" t="s">
        <v>47</v>
      </c>
      <c r="G3665" t="s">
        <v>77</v>
      </c>
      <c r="H3665" t="s">
        <v>107</v>
      </c>
      <c r="I3665" t="s">
        <v>196</v>
      </c>
      <c r="J3665" t="s">
        <v>1278</v>
      </c>
      <c r="K3665" t="s">
        <v>94</v>
      </c>
      <c r="L3665" t="s">
        <v>34</v>
      </c>
      <c r="M3665" t="s">
        <v>35</v>
      </c>
      <c r="N3665" s="1">
        <v>42648</v>
      </c>
      <c r="O3665" t="s">
        <v>36</v>
      </c>
      <c r="P3665" s="3" t="s">
        <v>111</v>
      </c>
      <c r="Q3665" t="s">
        <v>52</v>
      </c>
      <c r="R3665">
        <v>30</v>
      </c>
      <c r="S3665" t="s">
        <v>6786</v>
      </c>
      <c r="T3665" s="2">
        <v>0.08</v>
      </c>
      <c r="U3665" t="s">
        <v>495</v>
      </c>
      <c r="V3665" t="s">
        <v>11395</v>
      </c>
      <c r="W3665" t="s">
        <v>1282</v>
      </c>
      <c r="X3665" t="s">
        <v>11396</v>
      </c>
      <c r="Y3665" s="3">
        <f>VALUE(SUBSTITUTE(Table1[[#This Row],[Order Total]],"$",""))</f>
        <v>71.53</v>
      </c>
      <c r="Z3665">
        <f>VALUE(SUBSTITUTE(Table1[[#This Row],[Total]],"$",""))</f>
        <v>86.78</v>
      </c>
      <c r="AA3665" s="3">
        <f>Table1[[#This Row],[Order Total Number]]-Table1[[#This Row],[Total Number]]</f>
        <v>-15.25</v>
      </c>
      <c r="AB3665">
        <f>VALUE(SUBSTITUTE(Table1[[#This Row],[Shipping Cost]],"$",""))</f>
        <v>2.56</v>
      </c>
      <c r="AC3665">
        <f>VALUE(SUBSTITUTE(Table1[[#This Row],[Discount $]],"$",""))</f>
        <v>2.83</v>
      </c>
      <c r="AD3665">
        <f>VALUE(SUBSTITUTE(Table1[[#This Row],[Retail Price]],"$",""))</f>
        <v>2.08</v>
      </c>
      <c r="AE3665" s="4">
        <f>(Table1[[#This Row],[Retail Price Number]]*Table1[[#This Row],[Order Quantity]])-Table1[[#This Row],[Discount $ Number]]+Table1[[#This Row],[Shipping Cost Number]]</f>
        <v>62.13000000000001</v>
      </c>
      <c r="AF3665">
        <f>Table1[[#This Row],[Retail Price Number]]*Table1[[#This Row],[Order Quantity]]-Table1[[#This Row],[Discount $ Number]]</f>
        <v>59.570000000000007</v>
      </c>
      <c r="AG3665">
        <f>(Table1[[#This Row],[Retail Price Number]]*Table1[[#This Row],[Order Quantity]])-Table1[[#This Row],[Discount $ Number]]-Table1[[#This Row],[Shipping Cost Number]]</f>
        <v>57.010000000000005</v>
      </c>
      <c r="AH3665">
        <f>Table1[[#This Row],[Retail Price Number]]*Table1[[#This Row],[Order Quantity]]</f>
        <v>62.400000000000006</v>
      </c>
      <c r="AI3665">
        <f>YEAR(Table1[[#This Row],[Order Date]])</f>
        <v>2016</v>
      </c>
    </row>
    <row r="3666" spans="1:35" x14ac:dyDescent="0.3">
      <c r="A3666" t="s">
        <v>5778</v>
      </c>
      <c r="B3666" s="1">
        <v>42426</v>
      </c>
      <c r="C3666" t="s">
        <v>1310</v>
      </c>
      <c r="D3666" t="s">
        <v>240</v>
      </c>
      <c r="E3666" t="s">
        <v>27</v>
      </c>
      <c r="F3666" t="s">
        <v>28</v>
      </c>
      <c r="G3666" t="s">
        <v>77</v>
      </c>
      <c r="H3666" t="s">
        <v>241</v>
      </c>
      <c r="I3666" t="s">
        <v>92</v>
      </c>
      <c r="J3666" t="s">
        <v>1104</v>
      </c>
      <c r="K3666" t="s">
        <v>33</v>
      </c>
      <c r="L3666" t="s">
        <v>392</v>
      </c>
      <c r="M3666" t="s">
        <v>393</v>
      </c>
      <c r="N3666" s="1">
        <v>42433</v>
      </c>
      <c r="O3666" t="s">
        <v>1105</v>
      </c>
      <c r="P3666" s="3" t="s">
        <v>1106</v>
      </c>
      <c r="Q3666" t="s">
        <v>1107</v>
      </c>
      <c r="R3666">
        <v>43</v>
      </c>
      <c r="S3666" t="s">
        <v>12016</v>
      </c>
      <c r="T3666" s="2">
        <v>0.06</v>
      </c>
      <c r="U3666" t="s">
        <v>1628</v>
      </c>
      <c r="V3666" t="s">
        <v>12017</v>
      </c>
      <c r="W3666" t="s">
        <v>1109</v>
      </c>
      <c r="X3666" t="s">
        <v>5328</v>
      </c>
      <c r="Y3666" s="3">
        <f>VALUE(SUBSTITUTE(Table1[[#This Row],[Order Total]],"$",""))</f>
        <v>109.85</v>
      </c>
      <c r="Z3666">
        <f>VALUE(SUBSTITUTE(Table1[[#This Row],[Total]],"$",""))</f>
        <v>110.68</v>
      </c>
      <c r="AA3666" s="3">
        <f>Table1[[#This Row],[Order Total Number]]-Table1[[#This Row],[Total Number]]</f>
        <v>-0.83000000000001251</v>
      </c>
      <c r="AB3666">
        <f>VALUE(SUBSTITUTE(Table1[[#This Row],[Shipping Cost]],"$",""))</f>
        <v>6.97</v>
      </c>
      <c r="AC3666">
        <f>VALUE(SUBSTITUTE(Table1[[#This Row],[Discount $]],"$",""))</f>
        <v>1.1100000000000001</v>
      </c>
      <c r="AD3666">
        <f>VALUE(SUBSTITUTE(Table1[[#This Row],[Retail Price]],"$",""))</f>
        <v>6.23</v>
      </c>
      <c r="AE3666" s="4">
        <f>(Table1[[#This Row],[Retail Price Number]]*Table1[[#This Row],[Order Quantity]])-Table1[[#This Row],[Discount $ Number]]+Table1[[#This Row],[Shipping Cost Number]]</f>
        <v>273.75000000000006</v>
      </c>
      <c r="AF3666">
        <f>Table1[[#This Row],[Retail Price Number]]*Table1[[#This Row],[Order Quantity]]-Table1[[#This Row],[Discount $ Number]]</f>
        <v>266.78000000000003</v>
      </c>
      <c r="AG3666">
        <f>(Table1[[#This Row],[Retail Price Number]]*Table1[[#This Row],[Order Quantity]])-Table1[[#This Row],[Discount $ Number]]-Table1[[#This Row],[Shipping Cost Number]]</f>
        <v>259.81</v>
      </c>
      <c r="AH3666">
        <f>Table1[[#This Row],[Retail Price Number]]*Table1[[#This Row],[Order Quantity]]</f>
        <v>267.89000000000004</v>
      </c>
      <c r="AI3666">
        <f>YEAR(Table1[[#This Row],[Order Date]])</f>
        <v>2016</v>
      </c>
    </row>
    <row r="3667" spans="1:35" x14ac:dyDescent="0.3">
      <c r="A3667" t="s">
        <v>6381</v>
      </c>
      <c r="B3667" s="1">
        <v>42348</v>
      </c>
      <c r="C3667" t="s">
        <v>572</v>
      </c>
      <c r="D3667" t="s">
        <v>306</v>
      </c>
      <c r="E3667" t="s">
        <v>46</v>
      </c>
      <c r="F3667" t="s">
        <v>47</v>
      </c>
      <c r="G3667" t="s">
        <v>77</v>
      </c>
      <c r="H3667" t="s">
        <v>107</v>
      </c>
      <c r="I3667" t="s">
        <v>196</v>
      </c>
      <c r="J3667" t="s">
        <v>3156</v>
      </c>
      <c r="K3667" t="s">
        <v>33</v>
      </c>
      <c r="L3667" t="s">
        <v>34</v>
      </c>
      <c r="M3667" t="s">
        <v>156</v>
      </c>
      <c r="N3667" s="1">
        <v>42350</v>
      </c>
      <c r="O3667" t="s">
        <v>3157</v>
      </c>
      <c r="P3667" s="3" t="s">
        <v>3158</v>
      </c>
      <c r="Q3667" t="s">
        <v>3159</v>
      </c>
      <c r="R3667">
        <v>29</v>
      </c>
      <c r="S3667" t="s">
        <v>6382</v>
      </c>
      <c r="T3667" s="2">
        <v>0.03</v>
      </c>
      <c r="U3667" t="s">
        <v>6383</v>
      </c>
      <c r="V3667" t="s">
        <v>6384</v>
      </c>
      <c r="W3667" t="s">
        <v>3163</v>
      </c>
      <c r="X3667" t="s">
        <v>6385</v>
      </c>
      <c r="Y3667" s="3">
        <f>VALUE(SUBSTITUTE(Table1[[#This Row],[Order Total]],"$",""))</f>
        <v>3731.33</v>
      </c>
      <c r="Z3667">
        <f>VALUE(SUBSTITUTE(Table1[[#This Row],[Total]],"$",""))</f>
        <v>3653.62</v>
      </c>
      <c r="AA3667" s="3">
        <f>Table1[[#This Row],[Order Total Number]]-Table1[[#This Row],[Total Number]]</f>
        <v>77.710000000000036</v>
      </c>
      <c r="AB3667">
        <f>VALUE(SUBSTITUTE(Table1[[#This Row],[Shipping Cost]],"$",""))</f>
        <v>11.37</v>
      </c>
      <c r="AC3667">
        <f>VALUE(SUBSTITUTE(Table1[[#This Row],[Discount $]],"$",""))</f>
        <v>140.94999999999999</v>
      </c>
      <c r="AD3667">
        <f>VALUE(SUBSTITUTE(Table1[[#This Row],[Retail Price]],"$",""))</f>
        <v>415.88</v>
      </c>
      <c r="AE3667" s="4">
        <f>(Table1[[#This Row],[Retail Price Number]]*Table1[[#This Row],[Order Quantity]])-Table1[[#This Row],[Discount $ Number]]+Table1[[#This Row],[Shipping Cost Number]]</f>
        <v>11930.94</v>
      </c>
      <c r="AF3667">
        <f>Table1[[#This Row],[Retail Price Number]]*Table1[[#This Row],[Order Quantity]]-Table1[[#This Row],[Discount $ Number]]</f>
        <v>11919.57</v>
      </c>
      <c r="AG3667">
        <f>(Table1[[#This Row],[Retail Price Number]]*Table1[[#This Row],[Order Quantity]])-Table1[[#This Row],[Discount $ Number]]-Table1[[#This Row],[Shipping Cost Number]]</f>
        <v>11908.199999999999</v>
      </c>
      <c r="AH3667">
        <f>Table1[[#This Row],[Retail Price Number]]*Table1[[#This Row],[Order Quantity]]</f>
        <v>12060.52</v>
      </c>
      <c r="AI3667">
        <f>YEAR(Table1[[#This Row],[Order Date]])</f>
        <v>2015</v>
      </c>
    </row>
    <row r="3668" spans="1:35" x14ac:dyDescent="0.3">
      <c r="A3668" t="s">
        <v>6381</v>
      </c>
      <c r="B3668" s="1">
        <v>42531</v>
      </c>
      <c r="C3668" t="s">
        <v>1652</v>
      </c>
      <c r="D3668" t="s">
        <v>1232</v>
      </c>
      <c r="E3668" t="s">
        <v>27</v>
      </c>
      <c r="F3668" t="s">
        <v>28</v>
      </c>
      <c r="G3668" t="s">
        <v>77</v>
      </c>
      <c r="H3668" t="s">
        <v>281</v>
      </c>
      <c r="I3668" t="s">
        <v>63</v>
      </c>
      <c r="J3668" t="s">
        <v>423</v>
      </c>
      <c r="K3668" t="s">
        <v>94</v>
      </c>
      <c r="L3668" t="s">
        <v>34</v>
      </c>
      <c r="M3668" t="s">
        <v>35</v>
      </c>
      <c r="N3668" s="1">
        <v>42533</v>
      </c>
      <c r="O3668" t="s">
        <v>424</v>
      </c>
      <c r="P3668" s="3" t="s">
        <v>356</v>
      </c>
      <c r="Q3668" t="s">
        <v>341</v>
      </c>
      <c r="R3668">
        <v>42</v>
      </c>
      <c r="S3668" t="s">
        <v>9142</v>
      </c>
      <c r="T3668" s="2">
        <v>0.01</v>
      </c>
      <c r="U3668" t="s">
        <v>838</v>
      </c>
      <c r="V3668" t="s">
        <v>9143</v>
      </c>
      <c r="W3668" t="s">
        <v>428</v>
      </c>
      <c r="X3668" t="s">
        <v>6202</v>
      </c>
      <c r="Y3668" s="3">
        <f>VALUE(SUBSTITUTE(Table1[[#This Row],[Order Total]],"$",""))</f>
        <v>235.25</v>
      </c>
      <c r="Z3668">
        <f>VALUE(SUBSTITUTE(Table1[[#This Row],[Total]],"$",""))</f>
        <v>231.52</v>
      </c>
      <c r="AA3668" s="3">
        <f>Table1[[#This Row],[Order Total Number]]-Table1[[#This Row],[Total Number]]</f>
        <v>3.7299999999999898</v>
      </c>
      <c r="AB3668">
        <f>VALUE(SUBSTITUTE(Table1[[#This Row],[Shipping Cost]],"$",""))</f>
        <v>1.39</v>
      </c>
      <c r="AC3668">
        <f>VALUE(SUBSTITUTE(Table1[[#This Row],[Discount $]],"$",""))</f>
        <v>2.04</v>
      </c>
      <c r="AD3668">
        <f>VALUE(SUBSTITUTE(Table1[[#This Row],[Retail Price]],"$",""))</f>
        <v>5.68</v>
      </c>
      <c r="AE3668" s="4">
        <f>(Table1[[#This Row],[Retail Price Number]]*Table1[[#This Row],[Order Quantity]])-Table1[[#This Row],[Discount $ Number]]+Table1[[#This Row],[Shipping Cost Number]]</f>
        <v>237.91</v>
      </c>
      <c r="AF3668">
        <f>Table1[[#This Row],[Retail Price Number]]*Table1[[#This Row],[Order Quantity]]-Table1[[#This Row],[Discount $ Number]]</f>
        <v>236.52</v>
      </c>
      <c r="AG3668">
        <f>(Table1[[#This Row],[Retail Price Number]]*Table1[[#This Row],[Order Quantity]])-Table1[[#This Row],[Discount $ Number]]-Table1[[#This Row],[Shipping Cost Number]]</f>
        <v>235.13000000000002</v>
      </c>
      <c r="AH3668">
        <f>Table1[[#This Row],[Retail Price Number]]*Table1[[#This Row],[Order Quantity]]</f>
        <v>238.56</v>
      </c>
      <c r="AI3668">
        <f>YEAR(Table1[[#This Row],[Order Date]])</f>
        <v>2016</v>
      </c>
    </row>
    <row r="3669" spans="1:35" x14ac:dyDescent="0.3">
      <c r="A3669" t="s">
        <v>6538</v>
      </c>
      <c r="B3669" s="1">
        <v>42286</v>
      </c>
      <c r="C3669" t="s">
        <v>6539</v>
      </c>
      <c r="D3669" t="s">
        <v>506</v>
      </c>
      <c r="E3669" t="s">
        <v>27</v>
      </c>
      <c r="F3669" t="s">
        <v>28</v>
      </c>
      <c r="G3669" t="s">
        <v>77</v>
      </c>
      <c r="H3669" t="s">
        <v>62</v>
      </c>
      <c r="I3669" t="s">
        <v>31</v>
      </c>
      <c r="J3669" t="s">
        <v>253</v>
      </c>
      <c r="K3669" t="s">
        <v>94</v>
      </c>
      <c r="L3669" t="s">
        <v>95</v>
      </c>
      <c r="M3669" t="s">
        <v>35</v>
      </c>
      <c r="N3669" s="1">
        <v>42288</v>
      </c>
      <c r="O3669" t="s">
        <v>254</v>
      </c>
      <c r="P3669" s="3" t="s">
        <v>255</v>
      </c>
      <c r="Q3669" t="s">
        <v>256</v>
      </c>
      <c r="R3669">
        <v>39</v>
      </c>
      <c r="S3669" t="s">
        <v>6540</v>
      </c>
      <c r="T3669" s="2">
        <v>0.06</v>
      </c>
      <c r="U3669" t="s">
        <v>6541</v>
      </c>
      <c r="V3669" t="s">
        <v>6542</v>
      </c>
      <c r="W3669" t="s">
        <v>260</v>
      </c>
      <c r="X3669" t="s">
        <v>6543</v>
      </c>
      <c r="Y3669" s="3">
        <f>VALUE(SUBSTITUTE(Table1[[#This Row],[Order Total]],"$",""))</f>
        <v>163.22999999999999</v>
      </c>
      <c r="Z3669">
        <f>VALUE(SUBSTITUTE(Table1[[#This Row],[Total]],"$",""))</f>
        <v>160.19999999999999</v>
      </c>
      <c r="AA3669" s="3">
        <f>Table1[[#This Row],[Order Total Number]]-Table1[[#This Row],[Total Number]]</f>
        <v>3.0300000000000011</v>
      </c>
      <c r="AB3669">
        <f>VALUE(SUBSTITUTE(Table1[[#This Row],[Shipping Cost]],"$",""))</f>
        <v>1.34</v>
      </c>
      <c r="AC3669">
        <f>VALUE(SUBSTITUTE(Table1[[#This Row],[Discount $]],"$",""))</f>
        <v>50.79</v>
      </c>
      <c r="AD3669">
        <f>VALUE(SUBSTITUTE(Table1[[#This Row],[Retail Price]],"$",""))</f>
        <v>2.78</v>
      </c>
      <c r="AE3669" s="4">
        <f>(Table1[[#This Row],[Retail Price Number]]*Table1[[#This Row],[Order Quantity]])-Table1[[#This Row],[Discount $ Number]]+Table1[[#This Row],[Shipping Cost Number]]</f>
        <v>58.969999999999992</v>
      </c>
      <c r="AF3669">
        <f>Table1[[#This Row],[Retail Price Number]]*Table1[[#This Row],[Order Quantity]]-Table1[[#This Row],[Discount $ Number]]</f>
        <v>57.629999999999988</v>
      </c>
      <c r="AG3669">
        <f>(Table1[[#This Row],[Retail Price Number]]*Table1[[#This Row],[Order Quantity]])-Table1[[#This Row],[Discount $ Number]]-Table1[[#This Row],[Shipping Cost Number]]</f>
        <v>56.289999999999985</v>
      </c>
      <c r="AH3669">
        <f>Table1[[#This Row],[Retail Price Number]]*Table1[[#This Row],[Order Quantity]]</f>
        <v>108.41999999999999</v>
      </c>
      <c r="AI3669">
        <f>YEAR(Table1[[#This Row],[Order Date]])</f>
        <v>2015</v>
      </c>
    </row>
    <row r="3670" spans="1:35" x14ac:dyDescent="0.3">
      <c r="A3670" t="s">
        <v>6538</v>
      </c>
      <c r="B3670" s="1">
        <v>42120</v>
      </c>
      <c r="C3670" t="s">
        <v>3415</v>
      </c>
      <c r="D3670" t="s">
        <v>1198</v>
      </c>
      <c r="E3670" t="s">
        <v>46</v>
      </c>
      <c r="F3670" t="s">
        <v>47</v>
      </c>
      <c r="G3670" t="s">
        <v>29</v>
      </c>
      <c r="H3670" t="s">
        <v>48</v>
      </c>
      <c r="I3670" t="s">
        <v>63</v>
      </c>
      <c r="J3670" t="s">
        <v>1388</v>
      </c>
      <c r="K3670" t="s">
        <v>94</v>
      </c>
      <c r="L3670" t="s">
        <v>34</v>
      </c>
      <c r="M3670" t="s">
        <v>156</v>
      </c>
      <c r="N3670" s="1">
        <v>42122</v>
      </c>
      <c r="O3670" t="s">
        <v>1389</v>
      </c>
      <c r="P3670" s="3" t="s">
        <v>1390</v>
      </c>
      <c r="Q3670" t="s">
        <v>1391</v>
      </c>
      <c r="R3670">
        <v>34</v>
      </c>
      <c r="S3670" t="s">
        <v>6993</v>
      </c>
      <c r="T3670" s="2">
        <v>0.03</v>
      </c>
      <c r="U3670" t="s">
        <v>127</v>
      </c>
      <c r="V3670" t="s">
        <v>6994</v>
      </c>
      <c r="W3670" t="s">
        <v>812</v>
      </c>
      <c r="X3670" t="s">
        <v>6995</v>
      </c>
      <c r="Y3670" s="3">
        <f>VALUE(SUBSTITUTE(Table1[[#This Row],[Order Total]],"$",""))</f>
        <v>1445.68</v>
      </c>
      <c r="Z3670">
        <f>VALUE(SUBSTITUTE(Table1[[#This Row],[Total]],"$",""))</f>
        <v>1467.67</v>
      </c>
      <c r="AA3670" s="3">
        <f>Table1[[#This Row],[Order Total Number]]-Table1[[#This Row],[Total Number]]</f>
        <v>-21.990000000000009</v>
      </c>
      <c r="AB3670">
        <f>VALUE(SUBSTITUTE(Table1[[#This Row],[Shipping Cost]],"$",""))</f>
        <v>19.989999999999998</v>
      </c>
      <c r="AC3670">
        <f>VALUE(SUBSTITUTE(Table1[[#This Row],[Discount $]],"$",""))</f>
        <v>0</v>
      </c>
      <c r="AD3670">
        <f>VALUE(SUBSTITUTE(Table1[[#This Row],[Retail Price]],"$",""))</f>
        <v>90.48</v>
      </c>
      <c r="AE3670" s="4">
        <f>(Table1[[#This Row],[Retail Price Number]]*Table1[[#This Row],[Order Quantity]])-Table1[[#This Row],[Discount $ Number]]+Table1[[#This Row],[Shipping Cost Number]]</f>
        <v>3096.31</v>
      </c>
      <c r="AF3670">
        <f>Table1[[#This Row],[Retail Price Number]]*Table1[[#This Row],[Order Quantity]]-Table1[[#This Row],[Discount $ Number]]</f>
        <v>3076.32</v>
      </c>
      <c r="AG3670">
        <f>(Table1[[#This Row],[Retail Price Number]]*Table1[[#This Row],[Order Quantity]])-Table1[[#This Row],[Discount $ Number]]-Table1[[#This Row],[Shipping Cost Number]]</f>
        <v>3056.3300000000004</v>
      </c>
      <c r="AH3670">
        <f>Table1[[#This Row],[Retail Price Number]]*Table1[[#This Row],[Order Quantity]]</f>
        <v>3076.32</v>
      </c>
      <c r="AI3670">
        <f>YEAR(Table1[[#This Row],[Order Date]])</f>
        <v>2015</v>
      </c>
    </row>
    <row r="3671" spans="1:35" x14ac:dyDescent="0.3">
      <c r="A3671" t="s">
        <v>6538</v>
      </c>
      <c r="B3671" s="1">
        <v>42412</v>
      </c>
      <c r="C3671" t="s">
        <v>804</v>
      </c>
      <c r="D3671" t="s">
        <v>331</v>
      </c>
      <c r="E3671" t="s">
        <v>46</v>
      </c>
      <c r="F3671" t="s">
        <v>47</v>
      </c>
      <c r="G3671" t="s">
        <v>134</v>
      </c>
      <c r="H3671" t="s">
        <v>107</v>
      </c>
      <c r="I3671" t="s">
        <v>121</v>
      </c>
      <c r="J3671" t="s">
        <v>611</v>
      </c>
      <c r="K3671" t="s">
        <v>94</v>
      </c>
      <c r="L3671" t="s">
        <v>34</v>
      </c>
      <c r="M3671" t="s">
        <v>156</v>
      </c>
      <c r="N3671" s="1">
        <v>42413</v>
      </c>
      <c r="O3671" t="s">
        <v>612</v>
      </c>
      <c r="P3671" s="3" t="s">
        <v>613</v>
      </c>
      <c r="Q3671" t="s">
        <v>614</v>
      </c>
      <c r="R3671">
        <v>34</v>
      </c>
      <c r="S3671" t="s">
        <v>7514</v>
      </c>
      <c r="T3671" s="2">
        <v>7.0000000000000007E-2</v>
      </c>
      <c r="U3671" t="s">
        <v>7515</v>
      </c>
      <c r="V3671" t="s">
        <v>7516</v>
      </c>
      <c r="W3671" t="s">
        <v>618</v>
      </c>
      <c r="X3671" t="s">
        <v>7373</v>
      </c>
      <c r="Y3671" s="3">
        <f>VALUE(SUBSTITUTE(Table1[[#This Row],[Order Total]],"$",""))</f>
        <v>1444.67</v>
      </c>
      <c r="Z3671">
        <f>VALUE(SUBSTITUTE(Table1[[#This Row],[Total]],"$",""))</f>
        <v>1460.28</v>
      </c>
      <c r="AA3671" s="3">
        <f>Table1[[#This Row],[Order Total Number]]-Table1[[#This Row],[Total Number]]</f>
        <v>-15.6099999999999</v>
      </c>
      <c r="AB3671">
        <f>VALUE(SUBSTITUTE(Table1[[#This Row],[Shipping Cost]],"$",""))</f>
        <v>24.49</v>
      </c>
      <c r="AC3671">
        <f>VALUE(SUBSTITUTE(Table1[[#This Row],[Discount $]],"$",""))</f>
        <v>146.94999999999999</v>
      </c>
      <c r="AD3671">
        <f>VALUE(SUBSTITUTE(Table1[[#This Row],[Retail Price]],"$",""))</f>
        <v>136.97999999999999</v>
      </c>
      <c r="AE3671" s="4">
        <f>(Table1[[#This Row],[Retail Price Number]]*Table1[[#This Row],[Order Quantity]])-Table1[[#This Row],[Discount $ Number]]+Table1[[#This Row],[Shipping Cost Number]]</f>
        <v>4534.8599999999997</v>
      </c>
      <c r="AF3671">
        <f>Table1[[#This Row],[Retail Price Number]]*Table1[[#This Row],[Order Quantity]]-Table1[[#This Row],[Discount $ Number]]</f>
        <v>4510.37</v>
      </c>
      <c r="AG3671">
        <f>(Table1[[#This Row],[Retail Price Number]]*Table1[[#This Row],[Order Quantity]])-Table1[[#This Row],[Discount $ Number]]-Table1[[#This Row],[Shipping Cost Number]]</f>
        <v>4485.88</v>
      </c>
      <c r="AH3671">
        <f>Table1[[#This Row],[Retail Price Number]]*Table1[[#This Row],[Order Quantity]]</f>
        <v>4657.32</v>
      </c>
      <c r="AI3671">
        <f>YEAR(Table1[[#This Row],[Order Date]])</f>
        <v>2016</v>
      </c>
    </row>
    <row r="3672" spans="1:35" x14ac:dyDescent="0.3">
      <c r="A3672" t="s">
        <v>4872</v>
      </c>
      <c r="B3672" s="1">
        <v>42712</v>
      </c>
      <c r="C3672" t="s">
        <v>744</v>
      </c>
      <c r="D3672" t="s">
        <v>745</v>
      </c>
      <c r="E3672" t="s">
        <v>27</v>
      </c>
      <c r="F3672" t="s">
        <v>28</v>
      </c>
      <c r="G3672" t="s">
        <v>91</v>
      </c>
      <c r="H3672" t="s">
        <v>217</v>
      </c>
      <c r="I3672" t="s">
        <v>92</v>
      </c>
      <c r="J3672" t="s">
        <v>1365</v>
      </c>
      <c r="K3672" t="s">
        <v>94</v>
      </c>
      <c r="L3672" t="s">
        <v>95</v>
      </c>
      <c r="M3672" t="s">
        <v>35</v>
      </c>
      <c r="N3672" s="1">
        <v>42716</v>
      </c>
      <c r="O3672" t="s">
        <v>925</v>
      </c>
      <c r="P3672" s="3" t="s">
        <v>758</v>
      </c>
      <c r="Q3672" t="s">
        <v>254</v>
      </c>
      <c r="R3672">
        <v>36</v>
      </c>
      <c r="S3672" t="s">
        <v>4873</v>
      </c>
      <c r="T3672" s="2">
        <v>0.1</v>
      </c>
      <c r="U3672" t="s">
        <v>258</v>
      </c>
      <c r="V3672" t="s">
        <v>4874</v>
      </c>
      <c r="W3672" t="s">
        <v>1369</v>
      </c>
      <c r="X3672" t="s">
        <v>4875</v>
      </c>
      <c r="Y3672" s="3">
        <f>VALUE(SUBSTITUTE(Table1[[#This Row],[Order Total]],"$",""))</f>
        <v>61.98</v>
      </c>
      <c r="Z3672">
        <f>VALUE(SUBSTITUTE(Table1[[#This Row],[Total]],"$",""))</f>
        <v>69.349999999999994</v>
      </c>
      <c r="AA3672" s="3">
        <f>Table1[[#This Row],[Order Total Number]]-Table1[[#This Row],[Total Number]]</f>
        <v>-7.3699999999999974</v>
      </c>
      <c r="AB3672">
        <f>VALUE(SUBSTITUTE(Table1[[#This Row],[Shipping Cost]],"$",""))</f>
        <v>0.93</v>
      </c>
      <c r="AC3672">
        <f>VALUE(SUBSTITUTE(Table1[[#This Row],[Discount $]],"$",""))</f>
        <v>2.77</v>
      </c>
      <c r="AD3672">
        <f>VALUE(SUBSTITUTE(Table1[[#This Row],[Retail Price]],"$",""))</f>
        <v>2.84</v>
      </c>
      <c r="AE3672" s="4">
        <f>(Table1[[#This Row],[Retail Price Number]]*Table1[[#This Row],[Order Quantity]])-Table1[[#This Row],[Discount $ Number]]+Table1[[#This Row],[Shipping Cost Number]]</f>
        <v>100.4</v>
      </c>
      <c r="AF3672">
        <f>Table1[[#This Row],[Retail Price Number]]*Table1[[#This Row],[Order Quantity]]-Table1[[#This Row],[Discount $ Number]]</f>
        <v>99.47</v>
      </c>
      <c r="AG3672">
        <f>(Table1[[#This Row],[Retail Price Number]]*Table1[[#This Row],[Order Quantity]])-Table1[[#This Row],[Discount $ Number]]-Table1[[#This Row],[Shipping Cost Number]]</f>
        <v>98.539999999999992</v>
      </c>
      <c r="AH3672">
        <f>Table1[[#This Row],[Retail Price Number]]*Table1[[#This Row],[Order Quantity]]</f>
        <v>102.24</v>
      </c>
      <c r="AI3672">
        <f>YEAR(Table1[[#This Row],[Order Date]])</f>
        <v>2016</v>
      </c>
    </row>
    <row r="3673" spans="1:35" x14ac:dyDescent="0.3">
      <c r="A3673" t="s">
        <v>4872</v>
      </c>
      <c r="B3673" s="1">
        <v>41408</v>
      </c>
      <c r="C3673" t="s">
        <v>6114</v>
      </c>
      <c r="D3673" t="s">
        <v>331</v>
      </c>
      <c r="E3673" t="s">
        <v>46</v>
      </c>
      <c r="F3673" t="s">
        <v>47</v>
      </c>
      <c r="G3673" t="s">
        <v>91</v>
      </c>
      <c r="H3673" t="s">
        <v>107</v>
      </c>
      <c r="I3673" t="s">
        <v>196</v>
      </c>
      <c r="J3673" t="s">
        <v>1349</v>
      </c>
      <c r="K3673" t="s">
        <v>94</v>
      </c>
      <c r="L3673" t="s">
        <v>109</v>
      </c>
      <c r="M3673" t="s">
        <v>35</v>
      </c>
      <c r="N3673" s="1">
        <v>41410</v>
      </c>
      <c r="O3673" t="s">
        <v>1350</v>
      </c>
      <c r="P3673" s="3" t="s">
        <v>1351</v>
      </c>
      <c r="Q3673" t="s">
        <v>1352</v>
      </c>
      <c r="R3673">
        <v>22</v>
      </c>
      <c r="S3673" t="s">
        <v>6115</v>
      </c>
      <c r="T3673" s="2">
        <v>0.06</v>
      </c>
      <c r="U3673" t="s">
        <v>6116</v>
      </c>
      <c r="V3673" t="s">
        <v>2505</v>
      </c>
      <c r="W3673" t="s">
        <v>1353</v>
      </c>
      <c r="X3673" t="s">
        <v>6117</v>
      </c>
      <c r="Y3673" s="3">
        <f>VALUE(SUBSTITUTE(Table1[[#This Row],[Order Total]],"$",""))</f>
        <v>1548.69</v>
      </c>
      <c r="Z3673">
        <f>VALUE(SUBSTITUTE(Table1[[#This Row],[Total]],"$",""))</f>
        <v>1494.95</v>
      </c>
      <c r="AA3673" s="3">
        <f>Table1[[#This Row],[Order Total Number]]-Table1[[#This Row],[Total Number]]</f>
        <v>53.740000000000009</v>
      </c>
      <c r="AB3673">
        <f>VALUE(SUBSTITUTE(Table1[[#This Row],[Shipping Cost]],"$",""))</f>
        <v>8.99</v>
      </c>
      <c r="AC3673">
        <f>VALUE(SUBSTITUTE(Table1[[#This Row],[Discount $]],"$",""))</f>
        <v>128.6</v>
      </c>
      <c r="AD3673">
        <f>VALUE(SUBSTITUTE(Table1[[#This Row],[Retail Price]],"$",""))</f>
        <v>40.97</v>
      </c>
      <c r="AE3673" s="4">
        <f>(Table1[[#This Row],[Retail Price Number]]*Table1[[#This Row],[Order Quantity]])-Table1[[#This Row],[Discount $ Number]]+Table1[[#This Row],[Shipping Cost Number]]</f>
        <v>781.7299999999999</v>
      </c>
      <c r="AF3673">
        <f>Table1[[#This Row],[Retail Price Number]]*Table1[[#This Row],[Order Quantity]]-Table1[[#This Row],[Discount $ Number]]</f>
        <v>772.7399999999999</v>
      </c>
      <c r="AG3673">
        <f>(Table1[[#This Row],[Retail Price Number]]*Table1[[#This Row],[Order Quantity]])-Table1[[#This Row],[Discount $ Number]]-Table1[[#This Row],[Shipping Cost Number]]</f>
        <v>763.74999999999989</v>
      </c>
      <c r="AH3673">
        <f>Table1[[#This Row],[Retail Price Number]]*Table1[[#This Row],[Order Quantity]]</f>
        <v>901.33999999999992</v>
      </c>
      <c r="AI3673">
        <f>YEAR(Table1[[#This Row],[Order Date]])</f>
        <v>2013</v>
      </c>
    </row>
    <row r="3674" spans="1:35" x14ac:dyDescent="0.3">
      <c r="A3674" t="s">
        <v>4872</v>
      </c>
      <c r="B3674" s="1">
        <v>42483</v>
      </c>
      <c r="C3674" t="s">
        <v>3723</v>
      </c>
      <c r="D3674" t="s">
        <v>45</v>
      </c>
      <c r="E3674" t="s">
        <v>46</v>
      </c>
      <c r="F3674" t="s">
        <v>47</v>
      </c>
      <c r="G3674" t="s">
        <v>77</v>
      </c>
      <c r="H3674" t="s">
        <v>48</v>
      </c>
      <c r="I3674" t="s">
        <v>121</v>
      </c>
      <c r="J3674" t="s">
        <v>135</v>
      </c>
      <c r="K3674" t="s">
        <v>94</v>
      </c>
      <c r="L3674" t="s">
        <v>34</v>
      </c>
      <c r="M3674" t="s">
        <v>35</v>
      </c>
      <c r="N3674" s="1">
        <v>42484</v>
      </c>
      <c r="O3674" t="s">
        <v>136</v>
      </c>
      <c r="P3674" s="3" t="s">
        <v>137</v>
      </c>
      <c r="Q3674" t="s">
        <v>52</v>
      </c>
      <c r="R3674">
        <v>50</v>
      </c>
      <c r="S3674" t="s">
        <v>9704</v>
      </c>
      <c r="T3674" s="2">
        <v>0.02</v>
      </c>
      <c r="U3674" t="s">
        <v>4710</v>
      </c>
      <c r="V3674" t="s">
        <v>8771</v>
      </c>
      <c r="W3674" t="s">
        <v>72</v>
      </c>
      <c r="X3674" t="s">
        <v>58</v>
      </c>
      <c r="Y3674" s="3">
        <f>VALUE(SUBSTITUTE(Table1[[#This Row],[Order Total]],"$",""))</f>
        <v>22.66</v>
      </c>
      <c r="Z3674">
        <f>VALUE(SUBSTITUTE(Table1[[#This Row],[Total]],"$",""))</f>
        <v>22.63</v>
      </c>
      <c r="AA3674" s="3">
        <f>Table1[[#This Row],[Order Total Number]]-Table1[[#This Row],[Total Number]]</f>
        <v>3.0000000000001137E-2</v>
      </c>
      <c r="AB3674">
        <f>VALUE(SUBSTITUTE(Table1[[#This Row],[Shipping Cost]],"$",""))</f>
        <v>0.99</v>
      </c>
      <c r="AC3674">
        <f>VALUE(SUBSTITUTE(Table1[[#This Row],[Discount $]],"$",""))</f>
        <v>0.25</v>
      </c>
      <c r="AD3674">
        <f>VALUE(SUBSTITUTE(Table1[[#This Row],[Retail Price]],"$",""))</f>
        <v>3.08</v>
      </c>
      <c r="AE3674" s="4">
        <f>(Table1[[#This Row],[Retail Price Number]]*Table1[[#This Row],[Order Quantity]])-Table1[[#This Row],[Discount $ Number]]+Table1[[#This Row],[Shipping Cost Number]]</f>
        <v>154.74</v>
      </c>
      <c r="AF3674">
        <f>Table1[[#This Row],[Retail Price Number]]*Table1[[#This Row],[Order Quantity]]-Table1[[#This Row],[Discount $ Number]]</f>
        <v>153.75</v>
      </c>
      <c r="AG3674">
        <f>(Table1[[#This Row],[Retail Price Number]]*Table1[[#This Row],[Order Quantity]])-Table1[[#This Row],[Discount $ Number]]-Table1[[#This Row],[Shipping Cost Number]]</f>
        <v>152.76</v>
      </c>
      <c r="AH3674">
        <f>Table1[[#This Row],[Retail Price Number]]*Table1[[#This Row],[Order Quantity]]</f>
        <v>154</v>
      </c>
      <c r="AI3674">
        <f>YEAR(Table1[[#This Row],[Order Date]])</f>
        <v>2016</v>
      </c>
    </row>
    <row r="3675" spans="1:35" x14ac:dyDescent="0.3">
      <c r="A3675" t="s">
        <v>1163</v>
      </c>
      <c r="B3675" s="1">
        <v>41909</v>
      </c>
      <c r="C3675" t="s">
        <v>1112</v>
      </c>
      <c r="D3675" t="s">
        <v>133</v>
      </c>
      <c r="E3675" t="s">
        <v>27</v>
      </c>
      <c r="F3675" t="s">
        <v>28</v>
      </c>
      <c r="G3675" t="s">
        <v>29</v>
      </c>
      <c r="H3675" t="s">
        <v>62</v>
      </c>
      <c r="I3675" t="s">
        <v>92</v>
      </c>
      <c r="J3675" t="s">
        <v>1164</v>
      </c>
      <c r="K3675" t="s">
        <v>94</v>
      </c>
      <c r="L3675" t="s">
        <v>109</v>
      </c>
      <c r="M3675" t="s">
        <v>35</v>
      </c>
      <c r="N3675" s="1">
        <v>41914</v>
      </c>
      <c r="O3675" t="s">
        <v>1165</v>
      </c>
      <c r="P3675" s="3" t="s">
        <v>1166</v>
      </c>
      <c r="Q3675" t="s">
        <v>1167</v>
      </c>
      <c r="R3675">
        <v>41</v>
      </c>
      <c r="S3675" t="s">
        <v>1168</v>
      </c>
      <c r="T3675" s="2">
        <v>0.03</v>
      </c>
      <c r="U3675" t="s">
        <v>127</v>
      </c>
      <c r="V3675" t="s">
        <v>1168</v>
      </c>
      <c r="W3675" t="s">
        <v>1169</v>
      </c>
      <c r="X3675" t="s">
        <v>1170</v>
      </c>
      <c r="Y3675" s="3">
        <f>VALUE(SUBSTITUTE(Table1[[#This Row],[Order Total]],"$",""))</f>
        <v>258.3</v>
      </c>
      <c r="Z3675">
        <f>VALUE(SUBSTITUTE(Table1[[#This Row],[Total]],"$",""))</f>
        <v>243.39</v>
      </c>
      <c r="AA3675" s="3">
        <f>Table1[[#This Row],[Order Total Number]]-Table1[[#This Row],[Total Number]]</f>
        <v>14.910000000000025</v>
      </c>
      <c r="AB3675">
        <f>VALUE(SUBSTITUTE(Table1[[#This Row],[Shipping Cost]],"$",""))</f>
        <v>2.64</v>
      </c>
      <c r="AC3675">
        <f>VALUE(SUBSTITUTE(Table1[[#This Row],[Discount $]],"$",""))</f>
        <v>0</v>
      </c>
      <c r="AD3675">
        <f>VALUE(SUBSTITUTE(Table1[[#This Row],[Retail Price]],"$",""))</f>
        <v>8.34</v>
      </c>
      <c r="AE3675" s="4">
        <f>(Table1[[#This Row],[Retail Price Number]]*Table1[[#This Row],[Order Quantity]])-Table1[[#This Row],[Discount $ Number]]+Table1[[#This Row],[Shipping Cost Number]]</f>
        <v>344.58</v>
      </c>
      <c r="AF3675">
        <f>Table1[[#This Row],[Retail Price Number]]*Table1[[#This Row],[Order Quantity]]-Table1[[#This Row],[Discount $ Number]]</f>
        <v>341.94</v>
      </c>
      <c r="AG3675">
        <f>(Table1[[#This Row],[Retail Price Number]]*Table1[[#This Row],[Order Quantity]])-Table1[[#This Row],[Discount $ Number]]-Table1[[#This Row],[Shipping Cost Number]]</f>
        <v>339.3</v>
      </c>
      <c r="AH3675">
        <f>Table1[[#This Row],[Retail Price Number]]*Table1[[#This Row],[Order Quantity]]</f>
        <v>341.94</v>
      </c>
      <c r="AI3675">
        <f>YEAR(Table1[[#This Row],[Order Date]])</f>
        <v>2014</v>
      </c>
    </row>
    <row r="3676" spans="1:35" x14ac:dyDescent="0.3">
      <c r="A3676" t="s">
        <v>1163</v>
      </c>
      <c r="B3676" s="1">
        <v>42434</v>
      </c>
      <c r="C3676" t="s">
        <v>4805</v>
      </c>
      <c r="D3676" t="s">
        <v>174</v>
      </c>
      <c r="E3676" t="s">
        <v>27</v>
      </c>
      <c r="F3676" t="s">
        <v>28</v>
      </c>
      <c r="G3676" t="s">
        <v>29</v>
      </c>
      <c r="H3676" t="s">
        <v>78</v>
      </c>
      <c r="I3676" t="s">
        <v>31</v>
      </c>
      <c r="J3676" t="s">
        <v>1474</v>
      </c>
      <c r="K3676" t="s">
        <v>94</v>
      </c>
      <c r="L3676" t="s">
        <v>34</v>
      </c>
      <c r="M3676" t="s">
        <v>35</v>
      </c>
      <c r="N3676" s="1">
        <v>42438</v>
      </c>
      <c r="O3676" t="s">
        <v>1369</v>
      </c>
      <c r="P3676" s="3" t="s">
        <v>96</v>
      </c>
      <c r="Q3676" t="s">
        <v>1475</v>
      </c>
      <c r="R3676">
        <v>7</v>
      </c>
      <c r="S3676" t="s">
        <v>3484</v>
      </c>
      <c r="T3676" s="2">
        <v>0.09</v>
      </c>
      <c r="U3676" t="s">
        <v>7811</v>
      </c>
      <c r="V3676" t="s">
        <v>7812</v>
      </c>
      <c r="W3676" t="s">
        <v>1478</v>
      </c>
      <c r="X3676" t="s">
        <v>7813</v>
      </c>
      <c r="Y3676" s="3">
        <f>VALUE(SUBSTITUTE(Table1[[#This Row],[Order Total]],"$",""))</f>
        <v>68.11</v>
      </c>
      <c r="Z3676">
        <f>VALUE(SUBSTITUTE(Table1[[#This Row],[Total]],"$",""))</f>
        <v>69.400000000000006</v>
      </c>
      <c r="AA3676" s="3">
        <f>Table1[[#This Row],[Order Total Number]]-Table1[[#This Row],[Total Number]]</f>
        <v>-1.2900000000000063</v>
      </c>
      <c r="AB3676">
        <f>VALUE(SUBSTITUTE(Table1[[#This Row],[Shipping Cost]],"$",""))</f>
        <v>1.29</v>
      </c>
      <c r="AC3676">
        <f>VALUE(SUBSTITUTE(Table1[[#This Row],[Discount $]],"$",""))</f>
        <v>0.69</v>
      </c>
      <c r="AD3676">
        <f>VALUE(SUBSTITUTE(Table1[[#This Row],[Retail Price]],"$",""))</f>
        <v>1.6</v>
      </c>
      <c r="AE3676" s="4">
        <f>(Table1[[#This Row],[Retail Price Number]]*Table1[[#This Row],[Order Quantity]])-Table1[[#This Row],[Discount $ Number]]+Table1[[#This Row],[Shipping Cost Number]]</f>
        <v>11.8</v>
      </c>
      <c r="AF3676">
        <f>Table1[[#This Row],[Retail Price Number]]*Table1[[#This Row],[Order Quantity]]-Table1[[#This Row],[Discount $ Number]]</f>
        <v>10.510000000000002</v>
      </c>
      <c r="AG3676">
        <f>(Table1[[#This Row],[Retail Price Number]]*Table1[[#This Row],[Order Quantity]])-Table1[[#This Row],[Discount $ Number]]-Table1[[#This Row],[Shipping Cost Number]]</f>
        <v>9.2200000000000024</v>
      </c>
      <c r="AH3676">
        <f>Table1[[#This Row],[Retail Price Number]]*Table1[[#This Row],[Order Quantity]]</f>
        <v>11.200000000000001</v>
      </c>
      <c r="AI3676">
        <f>YEAR(Table1[[#This Row],[Order Date]])</f>
        <v>2016</v>
      </c>
    </row>
    <row r="3677" spans="1:35" x14ac:dyDescent="0.3">
      <c r="A3677" t="s">
        <v>1163</v>
      </c>
      <c r="B3677" s="1">
        <v>42434</v>
      </c>
      <c r="C3677" t="s">
        <v>4805</v>
      </c>
      <c r="D3677" t="s">
        <v>174</v>
      </c>
      <c r="E3677" t="s">
        <v>27</v>
      </c>
      <c r="F3677" t="s">
        <v>28</v>
      </c>
      <c r="G3677" t="s">
        <v>77</v>
      </c>
      <c r="H3677" t="s">
        <v>78</v>
      </c>
      <c r="I3677" t="s">
        <v>121</v>
      </c>
      <c r="J3677" t="s">
        <v>1474</v>
      </c>
      <c r="K3677" t="s">
        <v>94</v>
      </c>
      <c r="L3677" t="s">
        <v>95</v>
      </c>
      <c r="M3677" t="s">
        <v>35</v>
      </c>
      <c r="N3677" s="1">
        <v>42438</v>
      </c>
      <c r="O3677" t="s">
        <v>1369</v>
      </c>
      <c r="P3677" s="3" t="s">
        <v>96</v>
      </c>
      <c r="Q3677" t="s">
        <v>1475</v>
      </c>
      <c r="R3677">
        <v>41</v>
      </c>
      <c r="S3677" t="s">
        <v>3484</v>
      </c>
      <c r="T3677" s="2">
        <v>0.03</v>
      </c>
      <c r="U3677" t="s">
        <v>7811</v>
      </c>
      <c r="V3677" t="s">
        <v>7812</v>
      </c>
      <c r="W3677" t="s">
        <v>1478</v>
      </c>
      <c r="X3677" t="s">
        <v>7813</v>
      </c>
      <c r="Y3677" s="3">
        <f>VALUE(SUBSTITUTE(Table1[[#This Row],[Order Total]],"$",""))</f>
        <v>68.11</v>
      </c>
      <c r="Z3677">
        <f>VALUE(SUBSTITUTE(Table1[[#This Row],[Total]],"$",""))</f>
        <v>69.400000000000006</v>
      </c>
      <c r="AA3677" s="3">
        <f>Table1[[#This Row],[Order Total Number]]-Table1[[#This Row],[Total Number]]</f>
        <v>-1.2900000000000063</v>
      </c>
      <c r="AB3677">
        <f>VALUE(SUBSTITUTE(Table1[[#This Row],[Shipping Cost]],"$",""))</f>
        <v>1.29</v>
      </c>
      <c r="AC3677">
        <f>VALUE(SUBSTITUTE(Table1[[#This Row],[Discount $]],"$",""))</f>
        <v>0.69</v>
      </c>
      <c r="AD3677">
        <f>VALUE(SUBSTITUTE(Table1[[#This Row],[Retail Price]],"$",""))</f>
        <v>1.6</v>
      </c>
      <c r="AE3677" s="4">
        <f>(Table1[[#This Row],[Retail Price Number]]*Table1[[#This Row],[Order Quantity]])-Table1[[#This Row],[Discount $ Number]]+Table1[[#This Row],[Shipping Cost Number]]</f>
        <v>66.200000000000017</v>
      </c>
      <c r="AF3677">
        <f>Table1[[#This Row],[Retail Price Number]]*Table1[[#This Row],[Order Quantity]]-Table1[[#This Row],[Discount $ Number]]</f>
        <v>64.910000000000011</v>
      </c>
      <c r="AG3677">
        <f>(Table1[[#This Row],[Retail Price Number]]*Table1[[#This Row],[Order Quantity]])-Table1[[#This Row],[Discount $ Number]]-Table1[[#This Row],[Shipping Cost Number]]</f>
        <v>63.620000000000012</v>
      </c>
      <c r="AH3677">
        <f>Table1[[#This Row],[Retail Price Number]]*Table1[[#This Row],[Order Quantity]]</f>
        <v>65.600000000000009</v>
      </c>
      <c r="AI3677">
        <f>YEAR(Table1[[#This Row],[Order Date]])</f>
        <v>2016</v>
      </c>
    </row>
    <row r="3678" spans="1:35" x14ac:dyDescent="0.3">
      <c r="A3678" t="s">
        <v>5414</v>
      </c>
      <c r="B3678" s="1">
        <v>42535</v>
      </c>
      <c r="C3678" t="s">
        <v>1748</v>
      </c>
      <c r="D3678" t="s">
        <v>5415</v>
      </c>
      <c r="E3678" t="s">
        <v>27</v>
      </c>
      <c r="F3678" t="s">
        <v>28</v>
      </c>
      <c r="G3678" t="s">
        <v>134</v>
      </c>
      <c r="H3678" t="s">
        <v>205</v>
      </c>
      <c r="I3678" t="s">
        <v>31</v>
      </c>
      <c r="J3678" t="s">
        <v>423</v>
      </c>
      <c r="K3678" t="s">
        <v>33</v>
      </c>
      <c r="L3678" t="s">
        <v>34</v>
      </c>
      <c r="M3678" t="s">
        <v>156</v>
      </c>
      <c r="N3678" s="1">
        <v>42537</v>
      </c>
      <c r="O3678" t="s">
        <v>424</v>
      </c>
      <c r="P3678" s="3" t="s">
        <v>356</v>
      </c>
      <c r="Q3678" t="s">
        <v>341</v>
      </c>
      <c r="R3678">
        <v>37</v>
      </c>
      <c r="S3678" t="s">
        <v>5416</v>
      </c>
      <c r="T3678" s="2">
        <v>0.04</v>
      </c>
      <c r="U3678" t="s">
        <v>4101</v>
      </c>
      <c r="V3678" t="s">
        <v>5417</v>
      </c>
      <c r="W3678" t="s">
        <v>428</v>
      </c>
      <c r="X3678" t="s">
        <v>5418</v>
      </c>
      <c r="Y3678" s="3">
        <f>VALUE(SUBSTITUTE(Table1[[#This Row],[Order Total]],"$",""))</f>
        <v>136.03</v>
      </c>
      <c r="Z3678">
        <f>VALUE(SUBSTITUTE(Table1[[#This Row],[Total]],"$",""))</f>
        <v>137.44999999999999</v>
      </c>
      <c r="AA3678" s="3">
        <f>Table1[[#This Row],[Order Total Number]]-Table1[[#This Row],[Total Number]]</f>
        <v>-1.4199999999999875</v>
      </c>
      <c r="AB3678">
        <f>VALUE(SUBSTITUTE(Table1[[#This Row],[Shipping Cost]],"$",""))</f>
        <v>1.39</v>
      </c>
      <c r="AC3678">
        <f>VALUE(SUBSTITUTE(Table1[[#This Row],[Discount $]],"$",""))</f>
        <v>5.54</v>
      </c>
      <c r="AD3678">
        <f>VALUE(SUBSTITUTE(Table1[[#This Row],[Retail Price]],"$",""))</f>
        <v>5.68</v>
      </c>
      <c r="AE3678" s="4">
        <f>(Table1[[#This Row],[Retail Price Number]]*Table1[[#This Row],[Order Quantity]])-Table1[[#This Row],[Discount $ Number]]+Table1[[#This Row],[Shipping Cost Number]]</f>
        <v>206.01</v>
      </c>
      <c r="AF3678">
        <f>Table1[[#This Row],[Retail Price Number]]*Table1[[#This Row],[Order Quantity]]-Table1[[#This Row],[Discount $ Number]]</f>
        <v>204.62</v>
      </c>
      <c r="AG3678">
        <f>(Table1[[#This Row],[Retail Price Number]]*Table1[[#This Row],[Order Quantity]])-Table1[[#This Row],[Discount $ Number]]-Table1[[#This Row],[Shipping Cost Number]]</f>
        <v>203.23000000000002</v>
      </c>
      <c r="AH3678">
        <f>Table1[[#This Row],[Retail Price Number]]*Table1[[#This Row],[Order Quantity]]</f>
        <v>210.16</v>
      </c>
      <c r="AI3678">
        <f>YEAR(Table1[[#This Row],[Order Date]])</f>
        <v>2016</v>
      </c>
    </row>
    <row r="3679" spans="1:35" x14ac:dyDescent="0.3">
      <c r="A3679" t="s">
        <v>5414</v>
      </c>
      <c r="B3679" s="1">
        <v>42593</v>
      </c>
      <c r="C3679" t="s">
        <v>323</v>
      </c>
      <c r="D3679" t="s">
        <v>324</v>
      </c>
      <c r="E3679" t="s">
        <v>27</v>
      </c>
      <c r="F3679" t="s">
        <v>28</v>
      </c>
      <c r="G3679" t="s">
        <v>77</v>
      </c>
      <c r="H3679" t="s">
        <v>205</v>
      </c>
      <c r="I3679" t="s">
        <v>196</v>
      </c>
      <c r="J3679" t="s">
        <v>975</v>
      </c>
      <c r="K3679" t="s">
        <v>723</v>
      </c>
      <c r="L3679" t="s">
        <v>109</v>
      </c>
      <c r="M3679" t="s">
        <v>35</v>
      </c>
      <c r="N3679" s="1">
        <v>42595</v>
      </c>
      <c r="O3679" t="s">
        <v>976</v>
      </c>
      <c r="P3679" s="3" t="s">
        <v>977</v>
      </c>
      <c r="Q3679" t="s">
        <v>978</v>
      </c>
      <c r="R3679">
        <v>8</v>
      </c>
      <c r="S3679" t="s">
        <v>5786</v>
      </c>
      <c r="T3679" s="2">
        <v>0.1</v>
      </c>
      <c r="U3679" t="s">
        <v>5787</v>
      </c>
      <c r="V3679" t="s">
        <v>3360</v>
      </c>
      <c r="W3679" t="s">
        <v>982</v>
      </c>
      <c r="X3679" t="s">
        <v>2883</v>
      </c>
      <c r="Y3679" s="3">
        <f>VALUE(SUBSTITUTE(Table1[[#This Row],[Order Total]],"$",""))</f>
        <v>123.84</v>
      </c>
      <c r="Z3679">
        <f>VALUE(SUBSTITUTE(Table1[[#This Row],[Total]],"$",""))</f>
        <v>126.55</v>
      </c>
      <c r="AA3679" s="3">
        <f>Table1[[#This Row],[Order Total Number]]-Table1[[#This Row],[Total Number]]</f>
        <v>-2.7099999999999937</v>
      </c>
      <c r="AB3679">
        <f>VALUE(SUBSTITUTE(Table1[[#This Row],[Shipping Cost]],"$",""))</f>
        <v>3.14</v>
      </c>
      <c r="AC3679">
        <f>VALUE(SUBSTITUTE(Table1[[#This Row],[Discount $]],"$",""))</f>
        <v>1.24</v>
      </c>
      <c r="AD3679">
        <f>VALUE(SUBSTITUTE(Table1[[#This Row],[Retail Price]],"$",""))</f>
        <v>12.98</v>
      </c>
      <c r="AE3679" s="4">
        <f>(Table1[[#This Row],[Retail Price Number]]*Table1[[#This Row],[Order Quantity]])-Table1[[#This Row],[Discount $ Number]]+Table1[[#This Row],[Shipping Cost Number]]</f>
        <v>105.74000000000001</v>
      </c>
      <c r="AF3679">
        <f>Table1[[#This Row],[Retail Price Number]]*Table1[[#This Row],[Order Quantity]]-Table1[[#This Row],[Discount $ Number]]</f>
        <v>102.60000000000001</v>
      </c>
      <c r="AG3679">
        <f>(Table1[[#This Row],[Retail Price Number]]*Table1[[#This Row],[Order Quantity]])-Table1[[#This Row],[Discount $ Number]]-Table1[[#This Row],[Shipping Cost Number]]</f>
        <v>99.460000000000008</v>
      </c>
      <c r="AH3679">
        <f>Table1[[#This Row],[Retail Price Number]]*Table1[[#This Row],[Order Quantity]]</f>
        <v>103.84</v>
      </c>
      <c r="AI3679">
        <f>YEAR(Table1[[#This Row],[Order Date]])</f>
        <v>2016</v>
      </c>
    </row>
    <row r="3680" spans="1:35" x14ac:dyDescent="0.3">
      <c r="A3680" t="s">
        <v>5414</v>
      </c>
      <c r="B3680" s="1">
        <v>42228</v>
      </c>
      <c r="C3680" t="s">
        <v>1097</v>
      </c>
      <c r="D3680" t="s">
        <v>1098</v>
      </c>
      <c r="E3680" t="s">
        <v>27</v>
      </c>
      <c r="F3680" t="s">
        <v>28</v>
      </c>
      <c r="G3680" t="s">
        <v>134</v>
      </c>
      <c r="H3680" t="s">
        <v>78</v>
      </c>
      <c r="I3680" t="s">
        <v>121</v>
      </c>
      <c r="J3680" t="s">
        <v>355</v>
      </c>
      <c r="K3680" t="s">
        <v>94</v>
      </c>
      <c r="L3680" t="s">
        <v>34</v>
      </c>
      <c r="M3680" t="s">
        <v>35</v>
      </c>
      <c r="N3680" s="1">
        <v>42231</v>
      </c>
      <c r="O3680" t="s">
        <v>129</v>
      </c>
      <c r="P3680" s="3" t="s">
        <v>356</v>
      </c>
      <c r="Q3680" t="s">
        <v>357</v>
      </c>
      <c r="R3680">
        <v>34</v>
      </c>
      <c r="S3680" t="s">
        <v>8429</v>
      </c>
      <c r="T3680" s="2">
        <v>7.0000000000000007E-2</v>
      </c>
      <c r="U3680" t="s">
        <v>374</v>
      </c>
      <c r="V3680" t="s">
        <v>8430</v>
      </c>
      <c r="W3680" t="s">
        <v>361</v>
      </c>
      <c r="X3680" t="s">
        <v>8431</v>
      </c>
      <c r="Y3680" s="3">
        <f>VALUE(SUBSTITUTE(Table1[[#This Row],[Order Total]],"$",""))</f>
        <v>227.09</v>
      </c>
      <c r="Z3680">
        <f>VALUE(SUBSTITUTE(Table1[[#This Row],[Total]],"$",""))</f>
        <v>224.59</v>
      </c>
      <c r="AA3680" s="3">
        <f>Table1[[#This Row],[Order Total Number]]-Table1[[#This Row],[Total Number]]</f>
        <v>2.5</v>
      </c>
      <c r="AB3680">
        <f>VALUE(SUBSTITUTE(Table1[[#This Row],[Shipping Cost]],"$",""))</f>
        <v>3.6</v>
      </c>
      <c r="AC3680">
        <f>VALUE(SUBSTITUTE(Table1[[#This Row],[Discount $]],"$",""))</f>
        <v>4.79</v>
      </c>
      <c r="AD3680">
        <f>VALUE(SUBSTITUTE(Table1[[#This Row],[Retail Price]],"$",""))</f>
        <v>5.68</v>
      </c>
      <c r="AE3680" s="4">
        <f>(Table1[[#This Row],[Retail Price Number]]*Table1[[#This Row],[Order Quantity]])-Table1[[#This Row],[Discount $ Number]]+Table1[[#This Row],[Shipping Cost Number]]</f>
        <v>191.93</v>
      </c>
      <c r="AF3680">
        <f>Table1[[#This Row],[Retail Price Number]]*Table1[[#This Row],[Order Quantity]]-Table1[[#This Row],[Discount $ Number]]</f>
        <v>188.33</v>
      </c>
      <c r="AG3680">
        <f>(Table1[[#This Row],[Retail Price Number]]*Table1[[#This Row],[Order Quantity]])-Table1[[#This Row],[Discount $ Number]]-Table1[[#This Row],[Shipping Cost Number]]</f>
        <v>184.73000000000002</v>
      </c>
      <c r="AH3680">
        <f>Table1[[#This Row],[Retail Price Number]]*Table1[[#This Row],[Order Quantity]]</f>
        <v>193.12</v>
      </c>
      <c r="AI3680">
        <f>YEAR(Table1[[#This Row],[Order Date]])</f>
        <v>2015</v>
      </c>
    </row>
    <row r="3681" spans="1:35" x14ac:dyDescent="0.3">
      <c r="A3681" t="s">
        <v>5414</v>
      </c>
      <c r="B3681" s="1">
        <v>41408</v>
      </c>
      <c r="C3681" t="s">
        <v>676</v>
      </c>
      <c r="D3681" t="s">
        <v>331</v>
      </c>
      <c r="E3681" t="s">
        <v>46</v>
      </c>
      <c r="F3681" t="s">
        <v>47</v>
      </c>
      <c r="G3681" t="s">
        <v>77</v>
      </c>
      <c r="H3681" t="s">
        <v>107</v>
      </c>
      <c r="I3681" t="s">
        <v>121</v>
      </c>
      <c r="J3681" t="s">
        <v>985</v>
      </c>
      <c r="K3681" t="s">
        <v>33</v>
      </c>
      <c r="L3681" t="s">
        <v>65</v>
      </c>
      <c r="M3681" t="s">
        <v>35</v>
      </c>
      <c r="N3681" s="1">
        <v>41409</v>
      </c>
      <c r="O3681" t="s">
        <v>39</v>
      </c>
      <c r="P3681" s="3" t="s">
        <v>986</v>
      </c>
      <c r="Q3681" t="s">
        <v>489</v>
      </c>
      <c r="R3681">
        <v>25</v>
      </c>
      <c r="S3681" t="s">
        <v>10132</v>
      </c>
      <c r="T3681" s="2">
        <v>0.05</v>
      </c>
      <c r="U3681" t="s">
        <v>775</v>
      </c>
      <c r="V3681" t="s">
        <v>10133</v>
      </c>
      <c r="W3681" t="s">
        <v>990</v>
      </c>
      <c r="X3681" t="s">
        <v>10134</v>
      </c>
      <c r="Y3681" s="3">
        <f>VALUE(SUBSTITUTE(Table1[[#This Row],[Order Total]],"$",""))</f>
        <v>1648.59</v>
      </c>
      <c r="Z3681">
        <f>VALUE(SUBSTITUTE(Table1[[#This Row],[Total]],"$",""))</f>
        <v>1650.58</v>
      </c>
      <c r="AA3681" s="3">
        <f>Table1[[#This Row],[Order Total Number]]-Table1[[#This Row],[Total Number]]</f>
        <v>-1.9900000000000091</v>
      </c>
      <c r="AB3681">
        <f>VALUE(SUBSTITUTE(Table1[[#This Row],[Shipping Cost]],"$",""))</f>
        <v>1.2</v>
      </c>
      <c r="AC3681">
        <f>VALUE(SUBSTITUTE(Table1[[#This Row],[Discount $]],"$",""))</f>
        <v>128.88</v>
      </c>
      <c r="AD3681">
        <f>VALUE(SUBSTITUTE(Table1[[#This Row],[Retail Price]],"$",""))</f>
        <v>4.26</v>
      </c>
      <c r="AE3681" s="4">
        <f>(Table1[[#This Row],[Retail Price Number]]*Table1[[#This Row],[Order Quantity]])-Table1[[#This Row],[Discount $ Number]]+Table1[[#This Row],[Shipping Cost Number]]</f>
        <v>-21.179999999999996</v>
      </c>
      <c r="AF3681">
        <f>Table1[[#This Row],[Retail Price Number]]*Table1[[#This Row],[Order Quantity]]-Table1[[#This Row],[Discount $ Number]]</f>
        <v>-22.379999999999995</v>
      </c>
      <c r="AG3681">
        <f>(Table1[[#This Row],[Retail Price Number]]*Table1[[#This Row],[Order Quantity]])-Table1[[#This Row],[Discount $ Number]]-Table1[[#This Row],[Shipping Cost Number]]</f>
        <v>-23.579999999999995</v>
      </c>
      <c r="AH3681">
        <f>Table1[[#This Row],[Retail Price Number]]*Table1[[#This Row],[Order Quantity]]</f>
        <v>106.5</v>
      </c>
      <c r="AI3681">
        <f>YEAR(Table1[[#This Row],[Order Date]])</f>
        <v>2013</v>
      </c>
    </row>
    <row r="3682" spans="1:35" x14ac:dyDescent="0.3">
      <c r="A3682" t="s">
        <v>5414</v>
      </c>
      <c r="B3682" s="1">
        <v>42458</v>
      </c>
      <c r="C3682" t="s">
        <v>1509</v>
      </c>
      <c r="D3682" t="s">
        <v>1510</v>
      </c>
      <c r="E3682" t="s">
        <v>27</v>
      </c>
      <c r="F3682" t="s">
        <v>28</v>
      </c>
      <c r="G3682" t="s">
        <v>29</v>
      </c>
      <c r="H3682" t="s">
        <v>205</v>
      </c>
      <c r="I3682" t="s">
        <v>92</v>
      </c>
      <c r="J3682" t="s">
        <v>64</v>
      </c>
      <c r="K3682" t="s">
        <v>33</v>
      </c>
      <c r="L3682" t="s">
        <v>34</v>
      </c>
      <c r="M3682" t="s">
        <v>35</v>
      </c>
      <c r="N3682" s="1">
        <v>42459</v>
      </c>
      <c r="O3682" t="s">
        <v>66</v>
      </c>
      <c r="P3682" s="3" t="s">
        <v>67</v>
      </c>
      <c r="Q3682" t="s">
        <v>68</v>
      </c>
      <c r="R3682">
        <v>21</v>
      </c>
      <c r="S3682" t="s">
        <v>2633</v>
      </c>
      <c r="T3682" s="2">
        <v>0.08</v>
      </c>
      <c r="U3682" t="s">
        <v>129</v>
      </c>
      <c r="V3682" t="s">
        <v>6432</v>
      </c>
      <c r="W3682" t="s">
        <v>72</v>
      </c>
      <c r="X3682" t="s">
        <v>10557</v>
      </c>
      <c r="Y3682" s="3">
        <f>VALUE(SUBSTITUTE(Table1[[#This Row],[Order Total]],"$",""))</f>
        <v>22.19</v>
      </c>
      <c r="Z3682">
        <f>VALUE(SUBSTITUTE(Table1[[#This Row],[Total]],"$",""))</f>
        <v>23.77</v>
      </c>
      <c r="AA3682" s="3">
        <f>Table1[[#This Row],[Order Total Number]]-Table1[[#This Row],[Total Number]]</f>
        <v>-1.5799999999999983</v>
      </c>
      <c r="AB3682">
        <f>VALUE(SUBSTITUTE(Table1[[#This Row],[Shipping Cost]],"$",""))</f>
        <v>0.99</v>
      </c>
      <c r="AC3682">
        <f>VALUE(SUBSTITUTE(Table1[[#This Row],[Discount $]],"$",""))</f>
        <v>2.5</v>
      </c>
      <c r="AD3682">
        <f>VALUE(SUBSTITUTE(Table1[[#This Row],[Retail Price]],"$",""))</f>
        <v>2.88</v>
      </c>
      <c r="AE3682" s="4">
        <f>(Table1[[#This Row],[Retail Price Number]]*Table1[[#This Row],[Order Quantity]])-Table1[[#This Row],[Discount $ Number]]+Table1[[#This Row],[Shipping Cost Number]]</f>
        <v>58.97</v>
      </c>
      <c r="AF3682">
        <f>Table1[[#This Row],[Retail Price Number]]*Table1[[#This Row],[Order Quantity]]-Table1[[#This Row],[Discount $ Number]]</f>
        <v>57.98</v>
      </c>
      <c r="AG3682">
        <f>(Table1[[#This Row],[Retail Price Number]]*Table1[[#This Row],[Order Quantity]])-Table1[[#This Row],[Discount $ Number]]-Table1[[#This Row],[Shipping Cost Number]]</f>
        <v>56.989999999999995</v>
      </c>
      <c r="AH3682">
        <f>Table1[[#This Row],[Retail Price Number]]*Table1[[#This Row],[Order Quantity]]</f>
        <v>60.48</v>
      </c>
      <c r="AI3682">
        <f>YEAR(Table1[[#This Row],[Order Date]])</f>
        <v>2016</v>
      </c>
    </row>
    <row r="3683" spans="1:35" x14ac:dyDescent="0.3">
      <c r="A3683" t="s">
        <v>5414</v>
      </c>
      <c r="B3683" s="1">
        <v>42450</v>
      </c>
      <c r="C3683" t="s">
        <v>3014</v>
      </c>
      <c r="D3683" t="s">
        <v>331</v>
      </c>
      <c r="E3683" t="s">
        <v>46</v>
      </c>
      <c r="F3683" t="s">
        <v>47</v>
      </c>
      <c r="G3683" t="s">
        <v>91</v>
      </c>
      <c r="H3683" t="s">
        <v>107</v>
      </c>
      <c r="I3683" t="s">
        <v>196</v>
      </c>
      <c r="J3683" t="s">
        <v>423</v>
      </c>
      <c r="K3683" t="s">
        <v>94</v>
      </c>
      <c r="L3683" t="s">
        <v>34</v>
      </c>
      <c r="M3683" t="s">
        <v>35</v>
      </c>
      <c r="N3683" s="1">
        <v>42451</v>
      </c>
      <c r="O3683" t="s">
        <v>424</v>
      </c>
      <c r="P3683" s="3" t="s">
        <v>356</v>
      </c>
      <c r="Q3683" t="s">
        <v>341</v>
      </c>
      <c r="R3683">
        <v>48</v>
      </c>
      <c r="S3683" t="s">
        <v>12229</v>
      </c>
      <c r="T3683" s="2">
        <v>0.05</v>
      </c>
      <c r="U3683" t="s">
        <v>495</v>
      </c>
      <c r="V3683" t="s">
        <v>12230</v>
      </c>
      <c r="W3683" t="s">
        <v>428</v>
      </c>
      <c r="X3683" t="s">
        <v>897</v>
      </c>
      <c r="Y3683" s="3">
        <f>VALUE(SUBSTITUTE(Table1[[#This Row],[Order Total]],"$",""))</f>
        <v>32.049999999999997</v>
      </c>
      <c r="Z3683">
        <f>VALUE(SUBSTITUTE(Table1[[#This Row],[Total]],"$",""))</f>
        <v>36.549999999999997</v>
      </c>
      <c r="AA3683" s="3">
        <f>Table1[[#This Row],[Order Total Number]]-Table1[[#This Row],[Total Number]]</f>
        <v>-4.5</v>
      </c>
      <c r="AB3683">
        <f>VALUE(SUBSTITUTE(Table1[[#This Row],[Shipping Cost]],"$",""))</f>
        <v>1.39</v>
      </c>
      <c r="AC3683">
        <f>VALUE(SUBSTITUTE(Table1[[#This Row],[Discount $]],"$",""))</f>
        <v>2.83</v>
      </c>
      <c r="AD3683">
        <f>VALUE(SUBSTITUTE(Table1[[#This Row],[Retail Price]],"$",""))</f>
        <v>5.68</v>
      </c>
      <c r="AE3683" s="4">
        <f>(Table1[[#This Row],[Retail Price Number]]*Table1[[#This Row],[Order Quantity]])-Table1[[#This Row],[Discount $ Number]]+Table1[[#This Row],[Shipping Cost Number]]</f>
        <v>271.2</v>
      </c>
      <c r="AF3683">
        <f>Table1[[#This Row],[Retail Price Number]]*Table1[[#This Row],[Order Quantity]]-Table1[[#This Row],[Discount $ Number]]</f>
        <v>269.81</v>
      </c>
      <c r="AG3683">
        <f>(Table1[[#This Row],[Retail Price Number]]*Table1[[#This Row],[Order Quantity]])-Table1[[#This Row],[Discount $ Number]]-Table1[[#This Row],[Shipping Cost Number]]</f>
        <v>268.42</v>
      </c>
      <c r="AH3683">
        <f>Table1[[#This Row],[Retail Price Number]]*Table1[[#This Row],[Order Quantity]]</f>
        <v>272.64</v>
      </c>
      <c r="AI3683">
        <f>YEAR(Table1[[#This Row],[Order Date]])</f>
        <v>2016</v>
      </c>
    </row>
    <row r="3684" spans="1:35" x14ac:dyDescent="0.3">
      <c r="A3684" t="s">
        <v>3449</v>
      </c>
      <c r="B3684" s="1">
        <v>42274</v>
      </c>
      <c r="C3684" t="s">
        <v>3450</v>
      </c>
      <c r="D3684" t="s">
        <v>288</v>
      </c>
      <c r="E3684" t="s">
        <v>27</v>
      </c>
      <c r="F3684" t="s">
        <v>28</v>
      </c>
      <c r="G3684" t="s">
        <v>77</v>
      </c>
      <c r="H3684" t="s">
        <v>289</v>
      </c>
      <c r="I3684" t="s">
        <v>92</v>
      </c>
      <c r="J3684" t="s">
        <v>1377</v>
      </c>
      <c r="K3684" t="s">
        <v>94</v>
      </c>
      <c r="L3684" t="s">
        <v>95</v>
      </c>
      <c r="M3684" t="s">
        <v>156</v>
      </c>
      <c r="N3684" s="1">
        <v>42276</v>
      </c>
      <c r="O3684" t="s">
        <v>3451</v>
      </c>
      <c r="P3684" s="3" t="s">
        <v>2368</v>
      </c>
      <c r="Q3684" t="s">
        <v>260</v>
      </c>
      <c r="R3684">
        <v>37</v>
      </c>
      <c r="S3684" t="s">
        <v>3452</v>
      </c>
      <c r="T3684" s="2">
        <v>0.03</v>
      </c>
      <c r="U3684" t="s">
        <v>2392</v>
      </c>
      <c r="V3684" t="s">
        <v>3453</v>
      </c>
      <c r="W3684" t="s">
        <v>774</v>
      </c>
      <c r="X3684" t="s">
        <v>3454</v>
      </c>
      <c r="Y3684" s="3">
        <f>VALUE(SUBSTITUTE(Table1[[#This Row],[Order Total]],"$",""))</f>
        <v>189.14</v>
      </c>
      <c r="Z3684">
        <f>VALUE(SUBSTITUTE(Table1[[#This Row],[Total]],"$",""))</f>
        <v>196.11</v>
      </c>
      <c r="AA3684" s="3">
        <f>Table1[[#This Row],[Order Total Number]]-Table1[[#This Row],[Total Number]]</f>
        <v>-6.9700000000000273</v>
      </c>
      <c r="AB3684">
        <f>VALUE(SUBSTITUTE(Table1[[#This Row],[Shipping Cost]],"$",""))</f>
        <v>1.86</v>
      </c>
      <c r="AC3684">
        <f>VALUE(SUBSTITUTE(Table1[[#This Row],[Discount $]],"$",""))</f>
        <v>17.45</v>
      </c>
      <c r="AD3684">
        <f>VALUE(SUBSTITUTE(Table1[[#This Row],[Retail Price]],"$",""))</f>
        <v>3.26</v>
      </c>
      <c r="AE3684" s="4">
        <f>(Table1[[#This Row],[Retail Price Number]]*Table1[[#This Row],[Order Quantity]])-Table1[[#This Row],[Discount $ Number]]+Table1[[#This Row],[Shipping Cost Number]]</f>
        <v>105.02999999999999</v>
      </c>
      <c r="AF3684">
        <f>Table1[[#This Row],[Retail Price Number]]*Table1[[#This Row],[Order Quantity]]-Table1[[#This Row],[Discount $ Number]]</f>
        <v>103.16999999999999</v>
      </c>
      <c r="AG3684">
        <f>(Table1[[#This Row],[Retail Price Number]]*Table1[[#This Row],[Order Quantity]])-Table1[[#This Row],[Discount $ Number]]-Table1[[#This Row],[Shipping Cost Number]]</f>
        <v>101.30999999999999</v>
      </c>
      <c r="AH3684">
        <f>Table1[[#This Row],[Retail Price Number]]*Table1[[#This Row],[Order Quantity]]</f>
        <v>120.61999999999999</v>
      </c>
      <c r="AI3684">
        <f>YEAR(Table1[[#This Row],[Order Date]])</f>
        <v>2015</v>
      </c>
    </row>
    <row r="3685" spans="1:35" x14ac:dyDescent="0.3">
      <c r="A3685" t="s">
        <v>3449</v>
      </c>
      <c r="B3685" s="1">
        <v>42556</v>
      </c>
      <c r="C3685" t="s">
        <v>431</v>
      </c>
      <c r="D3685" t="s">
        <v>1012</v>
      </c>
      <c r="E3685" t="s">
        <v>27</v>
      </c>
      <c r="F3685" t="s">
        <v>28</v>
      </c>
      <c r="G3685" t="s">
        <v>77</v>
      </c>
      <c r="H3685" t="s">
        <v>241</v>
      </c>
      <c r="I3685" t="s">
        <v>92</v>
      </c>
      <c r="J3685" t="s">
        <v>93</v>
      </c>
      <c r="K3685" t="s">
        <v>33</v>
      </c>
      <c r="L3685" t="s">
        <v>65</v>
      </c>
      <c r="M3685" t="s">
        <v>35</v>
      </c>
      <c r="N3685" s="1">
        <v>42558</v>
      </c>
      <c r="O3685" t="s">
        <v>96</v>
      </c>
      <c r="P3685" s="3" t="s">
        <v>97</v>
      </c>
      <c r="Q3685" t="s">
        <v>98</v>
      </c>
      <c r="R3685">
        <v>3</v>
      </c>
      <c r="S3685" t="s">
        <v>4453</v>
      </c>
      <c r="T3685" s="2">
        <v>0.01</v>
      </c>
      <c r="U3685" t="s">
        <v>4454</v>
      </c>
      <c r="V3685" t="s">
        <v>4455</v>
      </c>
      <c r="W3685" t="s">
        <v>102</v>
      </c>
      <c r="X3685" t="s">
        <v>4456</v>
      </c>
      <c r="Y3685" s="3">
        <f>VALUE(SUBSTITUTE(Table1[[#This Row],[Order Total]],"$",""))</f>
        <v>57.67</v>
      </c>
      <c r="Z3685">
        <f>VALUE(SUBSTITUTE(Table1[[#This Row],[Total]],"$",""))</f>
        <v>69.59</v>
      </c>
      <c r="AA3685" s="3">
        <f>Table1[[#This Row],[Order Total Number]]-Table1[[#This Row],[Total Number]]</f>
        <v>-11.920000000000002</v>
      </c>
      <c r="AB3685">
        <f>VALUE(SUBSTITUTE(Table1[[#This Row],[Shipping Cost]],"$",""))</f>
        <v>0.8</v>
      </c>
      <c r="AC3685">
        <f>VALUE(SUBSTITUTE(Table1[[#This Row],[Discount $]],"$",""))</f>
        <v>5.75</v>
      </c>
      <c r="AD3685">
        <f>VALUE(SUBSTITUTE(Table1[[#This Row],[Retail Price]],"$",""))</f>
        <v>2.62</v>
      </c>
      <c r="AE3685" s="4">
        <f>(Table1[[#This Row],[Retail Price Number]]*Table1[[#This Row],[Order Quantity]])-Table1[[#This Row],[Discount $ Number]]+Table1[[#This Row],[Shipping Cost Number]]</f>
        <v>2.91</v>
      </c>
      <c r="AF3685">
        <f>Table1[[#This Row],[Retail Price Number]]*Table1[[#This Row],[Order Quantity]]-Table1[[#This Row],[Discount $ Number]]</f>
        <v>2.1100000000000003</v>
      </c>
      <c r="AG3685">
        <f>(Table1[[#This Row],[Retail Price Number]]*Table1[[#This Row],[Order Quantity]])-Table1[[#This Row],[Discount $ Number]]-Table1[[#This Row],[Shipping Cost Number]]</f>
        <v>1.3100000000000003</v>
      </c>
      <c r="AH3685">
        <f>Table1[[#This Row],[Retail Price Number]]*Table1[[#This Row],[Order Quantity]]</f>
        <v>7.86</v>
      </c>
      <c r="AI3685">
        <f>YEAR(Table1[[#This Row],[Order Date]])</f>
        <v>2016</v>
      </c>
    </row>
    <row r="3686" spans="1:35" x14ac:dyDescent="0.3">
      <c r="A3686" t="s">
        <v>3449</v>
      </c>
      <c r="B3686" s="1">
        <v>42722</v>
      </c>
      <c r="C3686" t="s">
        <v>1242</v>
      </c>
      <c r="D3686" t="s">
        <v>61</v>
      </c>
      <c r="E3686" t="s">
        <v>27</v>
      </c>
      <c r="F3686" t="s">
        <v>28</v>
      </c>
      <c r="G3686" t="s">
        <v>77</v>
      </c>
      <c r="H3686" t="s">
        <v>62</v>
      </c>
      <c r="I3686" t="s">
        <v>31</v>
      </c>
      <c r="J3686" t="s">
        <v>875</v>
      </c>
      <c r="K3686" t="s">
        <v>723</v>
      </c>
      <c r="L3686" t="s">
        <v>109</v>
      </c>
      <c r="M3686" t="s">
        <v>35</v>
      </c>
      <c r="N3686" s="1">
        <v>42723</v>
      </c>
      <c r="O3686" t="s">
        <v>876</v>
      </c>
      <c r="P3686" s="3" t="s">
        <v>877</v>
      </c>
      <c r="Q3686" t="s">
        <v>878</v>
      </c>
      <c r="R3686">
        <v>35</v>
      </c>
      <c r="S3686" t="s">
        <v>5254</v>
      </c>
      <c r="T3686" s="2">
        <v>0</v>
      </c>
      <c r="U3686" t="s">
        <v>5255</v>
      </c>
      <c r="V3686" t="s">
        <v>5256</v>
      </c>
      <c r="W3686" t="s">
        <v>881</v>
      </c>
      <c r="X3686" t="s">
        <v>5257</v>
      </c>
      <c r="Y3686" s="3">
        <f>VALUE(SUBSTITUTE(Table1[[#This Row],[Order Total]],"$",""))</f>
        <v>126.87</v>
      </c>
      <c r="Z3686">
        <f>VALUE(SUBSTITUTE(Table1[[#This Row],[Total]],"$",""))</f>
        <v>127.77</v>
      </c>
      <c r="AA3686" s="3">
        <f>Table1[[#This Row],[Order Total Number]]-Table1[[#This Row],[Total Number]]</f>
        <v>-0.89999999999999147</v>
      </c>
      <c r="AB3686">
        <f>VALUE(SUBSTITUTE(Table1[[#This Row],[Shipping Cost]],"$",""))</f>
        <v>6.5</v>
      </c>
      <c r="AC3686">
        <f>VALUE(SUBSTITUTE(Table1[[#This Row],[Discount $]],"$",""))</f>
        <v>9.75</v>
      </c>
      <c r="AD3686">
        <f>VALUE(SUBSTITUTE(Table1[[#This Row],[Retail Price]],"$",""))</f>
        <v>30.98</v>
      </c>
      <c r="AE3686" s="4">
        <f>(Table1[[#This Row],[Retail Price Number]]*Table1[[#This Row],[Order Quantity]])-Table1[[#This Row],[Discount $ Number]]+Table1[[#This Row],[Shipping Cost Number]]</f>
        <v>1081.05</v>
      </c>
      <c r="AF3686">
        <f>Table1[[#This Row],[Retail Price Number]]*Table1[[#This Row],[Order Quantity]]-Table1[[#This Row],[Discount $ Number]]</f>
        <v>1074.55</v>
      </c>
      <c r="AG3686">
        <f>(Table1[[#This Row],[Retail Price Number]]*Table1[[#This Row],[Order Quantity]])-Table1[[#This Row],[Discount $ Number]]-Table1[[#This Row],[Shipping Cost Number]]</f>
        <v>1068.05</v>
      </c>
      <c r="AH3686">
        <f>Table1[[#This Row],[Retail Price Number]]*Table1[[#This Row],[Order Quantity]]</f>
        <v>1084.3</v>
      </c>
      <c r="AI3686">
        <f>YEAR(Table1[[#This Row],[Order Date]])</f>
        <v>2016</v>
      </c>
    </row>
    <row r="3687" spans="1:35" x14ac:dyDescent="0.3">
      <c r="A3687" t="s">
        <v>3449</v>
      </c>
      <c r="B3687" s="1">
        <v>42262</v>
      </c>
      <c r="C3687" t="s">
        <v>8305</v>
      </c>
      <c r="D3687" t="s">
        <v>61</v>
      </c>
      <c r="E3687" t="s">
        <v>27</v>
      </c>
      <c r="F3687" t="s">
        <v>28</v>
      </c>
      <c r="G3687" t="s">
        <v>29</v>
      </c>
      <c r="H3687" t="s">
        <v>62</v>
      </c>
      <c r="I3687" t="s">
        <v>31</v>
      </c>
      <c r="J3687" t="s">
        <v>175</v>
      </c>
      <c r="K3687" t="s">
        <v>94</v>
      </c>
      <c r="L3687" t="s">
        <v>34</v>
      </c>
      <c r="M3687" t="s">
        <v>35</v>
      </c>
      <c r="N3687" s="1">
        <v>42264</v>
      </c>
      <c r="O3687" t="s">
        <v>176</v>
      </c>
      <c r="P3687" s="3" t="s">
        <v>177</v>
      </c>
      <c r="Q3687" t="s">
        <v>178</v>
      </c>
      <c r="R3687">
        <v>4</v>
      </c>
      <c r="S3687" t="s">
        <v>8306</v>
      </c>
      <c r="T3687" s="2">
        <v>0.04</v>
      </c>
      <c r="U3687" t="s">
        <v>1082</v>
      </c>
      <c r="V3687" t="s">
        <v>8307</v>
      </c>
      <c r="W3687" t="s">
        <v>182</v>
      </c>
      <c r="X3687" t="s">
        <v>8308</v>
      </c>
      <c r="Y3687" s="3">
        <f>VALUE(SUBSTITUTE(Table1[[#This Row],[Order Total]],"$",""))</f>
        <v>765.47</v>
      </c>
      <c r="Z3687">
        <f>VALUE(SUBSTITUTE(Table1[[#This Row],[Total]],"$",""))</f>
        <v>778.97</v>
      </c>
      <c r="AA3687" s="3">
        <f>Table1[[#This Row],[Order Total Number]]-Table1[[#This Row],[Total Number]]</f>
        <v>-13.5</v>
      </c>
      <c r="AB3687">
        <f>VALUE(SUBSTITUTE(Table1[[#This Row],[Shipping Cost]],"$",""))</f>
        <v>4.0999999999999996</v>
      </c>
      <c r="AC3687">
        <f>VALUE(SUBSTITUTE(Table1[[#This Row],[Discount $]],"$",""))</f>
        <v>26.21</v>
      </c>
      <c r="AD3687">
        <f>VALUE(SUBSTITUTE(Table1[[#This Row],[Retail Price]],"$",""))</f>
        <v>19.84</v>
      </c>
      <c r="AE3687" s="4">
        <f>(Table1[[#This Row],[Retail Price Number]]*Table1[[#This Row],[Order Quantity]])-Table1[[#This Row],[Discount $ Number]]+Table1[[#This Row],[Shipping Cost Number]]</f>
        <v>57.25</v>
      </c>
      <c r="AF3687">
        <f>Table1[[#This Row],[Retail Price Number]]*Table1[[#This Row],[Order Quantity]]-Table1[[#This Row],[Discount $ Number]]</f>
        <v>53.15</v>
      </c>
      <c r="AG3687">
        <f>(Table1[[#This Row],[Retail Price Number]]*Table1[[#This Row],[Order Quantity]])-Table1[[#This Row],[Discount $ Number]]-Table1[[#This Row],[Shipping Cost Number]]</f>
        <v>49.05</v>
      </c>
      <c r="AH3687">
        <f>Table1[[#This Row],[Retail Price Number]]*Table1[[#This Row],[Order Quantity]]</f>
        <v>79.36</v>
      </c>
      <c r="AI3687">
        <f>YEAR(Table1[[#This Row],[Order Date]])</f>
        <v>2015</v>
      </c>
    </row>
    <row r="3688" spans="1:35" x14ac:dyDescent="0.3">
      <c r="A3688" t="s">
        <v>3449</v>
      </c>
      <c r="B3688" s="1">
        <v>42656</v>
      </c>
      <c r="C3688" t="s">
        <v>911</v>
      </c>
      <c r="D3688" t="s">
        <v>912</v>
      </c>
      <c r="E3688" t="s">
        <v>27</v>
      </c>
      <c r="F3688" t="s">
        <v>28</v>
      </c>
      <c r="G3688" t="s">
        <v>134</v>
      </c>
      <c r="H3688" t="s">
        <v>205</v>
      </c>
      <c r="I3688" t="s">
        <v>196</v>
      </c>
      <c r="J3688" t="s">
        <v>175</v>
      </c>
      <c r="K3688" t="s">
        <v>94</v>
      </c>
      <c r="L3688" t="s">
        <v>95</v>
      </c>
      <c r="M3688" t="s">
        <v>35</v>
      </c>
      <c r="N3688" s="1">
        <v>42661</v>
      </c>
      <c r="O3688" t="s">
        <v>176</v>
      </c>
      <c r="P3688" s="3" t="s">
        <v>177</v>
      </c>
      <c r="Q3688" t="s">
        <v>178</v>
      </c>
      <c r="R3688">
        <v>34</v>
      </c>
      <c r="S3688" t="s">
        <v>12133</v>
      </c>
      <c r="T3688" s="2">
        <v>7.0000000000000007E-2</v>
      </c>
      <c r="U3688" t="s">
        <v>555</v>
      </c>
      <c r="V3688" t="s">
        <v>12134</v>
      </c>
      <c r="W3688" t="s">
        <v>182</v>
      </c>
      <c r="X3688" t="s">
        <v>12135</v>
      </c>
      <c r="Y3688" s="3">
        <f>VALUE(SUBSTITUTE(Table1[[#This Row],[Order Total]],"$",""))</f>
        <v>939.05</v>
      </c>
      <c r="Z3688">
        <f>VALUE(SUBSTITUTE(Table1[[#This Row],[Total]],"$",""))</f>
        <v>945.83</v>
      </c>
      <c r="AA3688" s="3">
        <f>Table1[[#This Row],[Order Total Number]]-Table1[[#This Row],[Total Number]]</f>
        <v>-6.7800000000000864</v>
      </c>
      <c r="AB3688">
        <f>VALUE(SUBSTITUTE(Table1[[#This Row],[Shipping Cost]],"$",""))</f>
        <v>4.0999999999999996</v>
      </c>
      <c r="AC3688">
        <f>VALUE(SUBSTITUTE(Table1[[#This Row],[Discount $]],"$",""))</f>
        <v>10.33</v>
      </c>
      <c r="AD3688">
        <f>VALUE(SUBSTITUTE(Table1[[#This Row],[Retail Price]],"$",""))</f>
        <v>19.84</v>
      </c>
      <c r="AE3688" s="4">
        <f>(Table1[[#This Row],[Retail Price Number]]*Table1[[#This Row],[Order Quantity]])-Table1[[#This Row],[Discount $ Number]]+Table1[[#This Row],[Shipping Cost Number]]</f>
        <v>668.32999999999993</v>
      </c>
      <c r="AF3688">
        <f>Table1[[#This Row],[Retail Price Number]]*Table1[[#This Row],[Order Quantity]]-Table1[[#This Row],[Discount $ Number]]</f>
        <v>664.2299999999999</v>
      </c>
      <c r="AG3688">
        <f>(Table1[[#This Row],[Retail Price Number]]*Table1[[#This Row],[Order Quantity]])-Table1[[#This Row],[Discount $ Number]]-Table1[[#This Row],[Shipping Cost Number]]</f>
        <v>660.12999999999988</v>
      </c>
      <c r="AH3688">
        <f>Table1[[#This Row],[Retail Price Number]]*Table1[[#This Row],[Order Quantity]]</f>
        <v>674.56</v>
      </c>
      <c r="AI3688">
        <f>YEAR(Table1[[#This Row],[Order Date]])</f>
        <v>2016</v>
      </c>
    </row>
    <row r="3689" spans="1:35" x14ac:dyDescent="0.3">
      <c r="A3689" t="s">
        <v>2308</v>
      </c>
      <c r="B3689" s="1">
        <v>42456</v>
      </c>
      <c r="C3689" t="s">
        <v>2309</v>
      </c>
      <c r="D3689" t="s">
        <v>1149</v>
      </c>
      <c r="E3689" t="s">
        <v>27</v>
      </c>
      <c r="F3689" t="s">
        <v>28</v>
      </c>
      <c r="G3689" t="s">
        <v>91</v>
      </c>
      <c r="H3689" t="s">
        <v>289</v>
      </c>
      <c r="I3689" t="s">
        <v>196</v>
      </c>
      <c r="J3689" t="s">
        <v>1349</v>
      </c>
      <c r="K3689" t="s">
        <v>94</v>
      </c>
      <c r="L3689" t="s">
        <v>34</v>
      </c>
      <c r="M3689" t="s">
        <v>35</v>
      </c>
      <c r="N3689" s="1">
        <v>42463</v>
      </c>
      <c r="O3689" t="s">
        <v>1350</v>
      </c>
      <c r="P3689" s="3" t="s">
        <v>1351</v>
      </c>
      <c r="Q3689" t="s">
        <v>1352</v>
      </c>
      <c r="R3689">
        <v>34</v>
      </c>
      <c r="S3689" t="s">
        <v>2310</v>
      </c>
      <c r="T3689" s="2">
        <v>7.0000000000000007E-2</v>
      </c>
      <c r="U3689" t="s">
        <v>127</v>
      </c>
      <c r="V3689" t="s">
        <v>2310</v>
      </c>
      <c r="W3689" t="s">
        <v>1353</v>
      </c>
      <c r="X3689" t="s">
        <v>2311</v>
      </c>
      <c r="Y3689" s="3">
        <f>VALUE(SUBSTITUTE(Table1[[#This Row],[Order Total]],"$",""))</f>
        <v>573.58000000000004</v>
      </c>
      <c r="Z3689">
        <f>VALUE(SUBSTITUTE(Table1[[#This Row],[Total]],"$",""))</f>
        <v>582.57000000000005</v>
      </c>
      <c r="AA3689" s="3">
        <f>Table1[[#This Row],[Order Total Number]]-Table1[[#This Row],[Total Number]]</f>
        <v>-8.9900000000000091</v>
      </c>
      <c r="AB3689">
        <f>VALUE(SUBSTITUTE(Table1[[#This Row],[Shipping Cost]],"$",""))</f>
        <v>8.99</v>
      </c>
      <c r="AC3689">
        <f>VALUE(SUBSTITUTE(Table1[[#This Row],[Discount $]],"$",""))</f>
        <v>0</v>
      </c>
      <c r="AD3689">
        <f>VALUE(SUBSTITUTE(Table1[[#This Row],[Retail Price]],"$",""))</f>
        <v>40.97</v>
      </c>
      <c r="AE3689" s="4">
        <f>(Table1[[#This Row],[Retail Price Number]]*Table1[[#This Row],[Order Quantity]])-Table1[[#This Row],[Discount $ Number]]+Table1[[#This Row],[Shipping Cost Number]]</f>
        <v>1401.97</v>
      </c>
      <c r="AF3689">
        <f>Table1[[#This Row],[Retail Price Number]]*Table1[[#This Row],[Order Quantity]]-Table1[[#This Row],[Discount $ Number]]</f>
        <v>1392.98</v>
      </c>
      <c r="AG3689">
        <f>(Table1[[#This Row],[Retail Price Number]]*Table1[[#This Row],[Order Quantity]])-Table1[[#This Row],[Discount $ Number]]-Table1[[#This Row],[Shipping Cost Number]]</f>
        <v>1383.99</v>
      </c>
      <c r="AH3689">
        <f>Table1[[#This Row],[Retail Price Number]]*Table1[[#This Row],[Order Quantity]]</f>
        <v>1392.98</v>
      </c>
      <c r="AI3689">
        <f>YEAR(Table1[[#This Row],[Order Date]])</f>
        <v>2016</v>
      </c>
    </row>
    <row r="3690" spans="1:35" x14ac:dyDescent="0.3">
      <c r="A3690" t="s">
        <v>2308</v>
      </c>
      <c r="B3690" s="1">
        <v>42436</v>
      </c>
      <c r="C3690" t="s">
        <v>2602</v>
      </c>
      <c r="D3690" t="s">
        <v>929</v>
      </c>
      <c r="E3690" t="s">
        <v>27</v>
      </c>
      <c r="F3690" t="s">
        <v>28</v>
      </c>
      <c r="G3690" t="s">
        <v>91</v>
      </c>
      <c r="H3690" t="s">
        <v>217</v>
      </c>
      <c r="I3690" t="s">
        <v>196</v>
      </c>
      <c r="J3690" t="s">
        <v>1349</v>
      </c>
      <c r="K3690" t="s">
        <v>94</v>
      </c>
      <c r="L3690" t="s">
        <v>95</v>
      </c>
      <c r="M3690" t="s">
        <v>35</v>
      </c>
      <c r="N3690" s="1">
        <v>42437</v>
      </c>
      <c r="O3690" t="s">
        <v>1350</v>
      </c>
      <c r="P3690" s="3" t="s">
        <v>1351</v>
      </c>
      <c r="Q3690" t="s">
        <v>1352</v>
      </c>
      <c r="R3690">
        <v>25</v>
      </c>
      <c r="S3690" t="s">
        <v>2310</v>
      </c>
      <c r="T3690" s="2">
        <v>0</v>
      </c>
      <c r="U3690" t="s">
        <v>127</v>
      </c>
      <c r="V3690" t="s">
        <v>2310</v>
      </c>
      <c r="W3690" t="s">
        <v>1353</v>
      </c>
      <c r="X3690" t="s">
        <v>2311</v>
      </c>
      <c r="Y3690" s="3">
        <f>VALUE(SUBSTITUTE(Table1[[#This Row],[Order Total]],"$",""))</f>
        <v>573.58000000000004</v>
      </c>
      <c r="Z3690">
        <f>VALUE(SUBSTITUTE(Table1[[#This Row],[Total]],"$",""))</f>
        <v>582.57000000000005</v>
      </c>
      <c r="AA3690" s="3">
        <f>Table1[[#This Row],[Order Total Number]]-Table1[[#This Row],[Total Number]]</f>
        <v>-8.9900000000000091</v>
      </c>
      <c r="AB3690">
        <f>VALUE(SUBSTITUTE(Table1[[#This Row],[Shipping Cost]],"$",""))</f>
        <v>8.99</v>
      </c>
      <c r="AC3690">
        <f>VALUE(SUBSTITUTE(Table1[[#This Row],[Discount $]],"$",""))</f>
        <v>0</v>
      </c>
      <c r="AD3690">
        <f>VALUE(SUBSTITUTE(Table1[[#This Row],[Retail Price]],"$",""))</f>
        <v>40.97</v>
      </c>
      <c r="AE3690" s="4">
        <f>(Table1[[#This Row],[Retail Price Number]]*Table1[[#This Row],[Order Quantity]])-Table1[[#This Row],[Discount $ Number]]+Table1[[#This Row],[Shipping Cost Number]]</f>
        <v>1033.24</v>
      </c>
      <c r="AF3690">
        <f>Table1[[#This Row],[Retail Price Number]]*Table1[[#This Row],[Order Quantity]]-Table1[[#This Row],[Discount $ Number]]</f>
        <v>1024.25</v>
      </c>
      <c r="AG3690">
        <f>(Table1[[#This Row],[Retail Price Number]]*Table1[[#This Row],[Order Quantity]])-Table1[[#This Row],[Discount $ Number]]-Table1[[#This Row],[Shipping Cost Number]]</f>
        <v>1015.26</v>
      </c>
      <c r="AH3690">
        <f>Table1[[#This Row],[Retail Price Number]]*Table1[[#This Row],[Order Quantity]]</f>
        <v>1024.25</v>
      </c>
      <c r="AI3690">
        <f>YEAR(Table1[[#This Row],[Order Date]])</f>
        <v>2016</v>
      </c>
    </row>
    <row r="3691" spans="1:35" x14ac:dyDescent="0.3">
      <c r="A3691" t="s">
        <v>2308</v>
      </c>
      <c r="B3691" s="1">
        <v>42436</v>
      </c>
      <c r="C3691" t="s">
        <v>2602</v>
      </c>
      <c r="D3691" t="s">
        <v>929</v>
      </c>
      <c r="E3691" t="s">
        <v>27</v>
      </c>
      <c r="F3691" t="s">
        <v>28</v>
      </c>
      <c r="G3691" t="s">
        <v>134</v>
      </c>
      <c r="H3691" t="s">
        <v>217</v>
      </c>
      <c r="I3691" t="s">
        <v>121</v>
      </c>
      <c r="J3691" t="s">
        <v>1349</v>
      </c>
      <c r="K3691" t="s">
        <v>94</v>
      </c>
      <c r="L3691" t="s">
        <v>95</v>
      </c>
      <c r="M3691" t="s">
        <v>35</v>
      </c>
      <c r="N3691" s="1">
        <v>42437</v>
      </c>
      <c r="O3691" t="s">
        <v>1350</v>
      </c>
      <c r="P3691" s="3" t="s">
        <v>1351</v>
      </c>
      <c r="Q3691" t="s">
        <v>1352</v>
      </c>
      <c r="R3691">
        <v>2</v>
      </c>
      <c r="S3691" t="s">
        <v>2310</v>
      </c>
      <c r="T3691" s="2">
        <v>0.03</v>
      </c>
      <c r="U3691" t="s">
        <v>127</v>
      </c>
      <c r="V3691" t="s">
        <v>2310</v>
      </c>
      <c r="W3691" t="s">
        <v>1353</v>
      </c>
      <c r="X3691" t="s">
        <v>2311</v>
      </c>
      <c r="Y3691" s="3">
        <f>VALUE(SUBSTITUTE(Table1[[#This Row],[Order Total]],"$",""))</f>
        <v>573.58000000000004</v>
      </c>
      <c r="Z3691">
        <f>VALUE(SUBSTITUTE(Table1[[#This Row],[Total]],"$",""))</f>
        <v>582.57000000000005</v>
      </c>
      <c r="AA3691" s="3">
        <f>Table1[[#This Row],[Order Total Number]]-Table1[[#This Row],[Total Number]]</f>
        <v>-8.9900000000000091</v>
      </c>
      <c r="AB3691">
        <f>VALUE(SUBSTITUTE(Table1[[#This Row],[Shipping Cost]],"$",""))</f>
        <v>8.99</v>
      </c>
      <c r="AC3691">
        <f>VALUE(SUBSTITUTE(Table1[[#This Row],[Discount $]],"$",""))</f>
        <v>0</v>
      </c>
      <c r="AD3691">
        <f>VALUE(SUBSTITUTE(Table1[[#This Row],[Retail Price]],"$",""))</f>
        <v>40.97</v>
      </c>
      <c r="AE3691" s="4">
        <f>(Table1[[#This Row],[Retail Price Number]]*Table1[[#This Row],[Order Quantity]])-Table1[[#This Row],[Discount $ Number]]+Table1[[#This Row],[Shipping Cost Number]]</f>
        <v>90.929999999999993</v>
      </c>
      <c r="AF3691">
        <f>Table1[[#This Row],[Retail Price Number]]*Table1[[#This Row],[Order Quantity]]-Table1[[#This Row],[Discount $ Number]]</f>
        <v>81.94</v>
      </c>
      <c r="AG3691">
        <f>(Table1[[#This Row],[Retail Price Number]]*Table1[[#This Row],[Order Quantity]])-Table1[[#This Row],[Discount $ Number]]-Table1[[#This Row],[Shipping Cost Number]]</f>
        <v>72.95</v>
      </c>
      <c r="AH3691">
        <f>Table1[[#This Row],[Retail Price Number]]*Table1[[#This Row],[Order Quantity]]</f>
        <v>81.94</v>
      </c>
      <c r="AI3691">
        <f>YEAR(Table1[[#This Row],[Order Date]])</f>
        <v>2016</v>
      </c>
    </row>
    <row r="3692" spans="1:35" x14ac:dyDescent="0.3">
      <c r="A3692" t="s">
        <v>2308</v>
      </c>
      <c r="B3692" s="1">
        <v>42770</v>
      </c>
      <c r="C3692" t="s">
        <v>5456</v>
      </c>
      <c r="D3692" t="s">
        <v>288</v>
      </c>
      <c r="E3692" t="s">
        <v>27</v>
      </c>
      <c r="F3692" t="s">
        <v>28</v>
      </c>
      <c r="G3692" t="s">
        <v>29</v>
      </c>
      <c r="H3692" t="s">
        <v>289</v>
      </c>
      <c r="I3692" t="s">
        <v>31</v>
      </c>
      <c r="J3692" t="s">
        <v>1164</v>
      </c>
      <c r="K3692" t="s">
        <v>33</v>
      </c>
      <c r="L3692" t="s">
        <v>50</v>
      </c>
      <c r="M3692" t="s">
        <v>35</v>
      </c>
      <c r="N3692" s="1">
        <v>42771</v>
      </c>
      <c r="O3692" t="s">
        <v>1165</v>
      </c>
      <c r="P3692" s="3" t="s">
        <v>1166</v>
      </c>
      <c r="Q3692" t="s">
        <v>1167</v>
      </c>
      <c r="R3692">
        <v>49</v>
      </c>
      <c r="S3692" t="s">
        <v>5457</v>
      </c>
      <c r="T3692" s="2">
        <v>0.06</v>
      </c>
      <c r="U3692" t="s">
        <v>1334</v>
      </c>
      <c r="V3692" t="s">
        <v>4342</v>
      </c>
      <c r="W3692" t="s">
        <v>1169</v>
      </c>
      <c r="X3692" t="s">
        <v>5458</v>
      </c>
      <c r="Y3692" s="3">
        <f>VALUE(SUBSTITUTE(Table1[[#This Row],[Order Total]],"$",""))</f>
        <v>131.46</v>
      </c>
      <c r="Z3692">
        <f>VALUE(SUBSTITUTE(Table1[[#This Row],[Total]],"$",""))</f>
        <v>134.04</v>
      </c>
      <c r="AA3692" s="3">
        <f>Table1[[#This Row],[Order Total Number]]-Table1[[#This Row],[Total Number]]</f>
        <v>-2.5799999999999841</v>
      </c>
      <c r="AB3692">
        <f>VALUE(SUBSTITUTE(Table1[[#This Row],[Shipping Cost]],"$",""))</f>
        <v>2.64</v>
      </c>
      <c r="AC3692">
        <f>VALUE(SUBSTITUTE(Table1[[#This Row],[Discount $]],"$",""))</f>
        <v>4.0599999999999996</v>
      </c>
      <c r="AD3692">
        <f>VALUE(SUBSTITUTE(Table1[[#This Row],[Retail Price]],"$",""))</f>
        <v>8.34</v>
      </c>
      <c r="AE3692" s="4">
        <f>(Table1[[#This Row],[Retail Price Number]]*Table1[[#This Row],[Order Quantity]])-Table1[[#This Row],[Discount $ Number]]+Table1[[#This Row],[Shipping Cost Number]]</f>
        <v>407.23999999999995</v>
      </c>
      <c r="AF3692">
        <f>Table1[[#This Row],[Retail Price Number]]*Table1[[#This Row],[Order Quantity]]-Table1[[#This Row],[Discount $ Number]]</f>
        <v>404.59999999999997</v>
      </c>
      <c r="AG3692">
        <f>(Table1[[#This Row],[Retail Price Number]]*Table1[[#This Row],[Order Quantity]])-Table1[[#This Row],[Discount $ Number]]-Table1[[#This Row],[Shipping Cost Number]]</f>
        <v>401.96</v>
      </c>
      <c r="AH3692">
        <f>Table1[[#This Row],[Retail Price Number]]*Table1[[#This Row],[Order Quantity]]</f>
        <v>408.65999999999997</v>
      </c>
      <c r="AI3692">
        <f>YEAR(Table1[[#This Row],[Order Date]])</f>
        <v>2017</v>
      </c>
    </row>
    <row r="3693" spans="1:35" x14ac:dyDescent="0.3">
      <c r="A3693" t="s">
        <v>2308</v>
      </c>
      <c r="B3693" s="1">
        <v>42436</v>
      </c>
      <c r="C3693" t="s">
        <v>2602</v>
      </c>
      <c r="D3693" t="s">
        <v>929</v>
      </c>
      <c r="E3693" t="s">
        <v>27</v>
      </c>
      <c r="F3693" t="s">
        <v>28</v>
      </c>
      <c r="G3693" t="s">
        <v>91</v>
      </c>
      <c r="H3693" t="s">
        <v>217</v>
      </c>
      <c r="I3693" t="s">
        <v>121</v>
      </c>
      <c r="J3693" t="s">
        <v>1349</v>
      </c>
      <c r="K3693" t="s">
        <v>33</v>
      </c>
      <c r="L3693" t="s">
        <v>34</v>
      </c>
      <c r="M3693" t="s">
        <v>35</v>
      </c>
      <c r="N3693" s="1">
        <v>42437</v>
      </c>
      <c r="O3693" t="s">
        <v>1350</v>
      </c>
      <c r="P3693" s="3" t="s">
        <v>1351</v>
      </c>
      <c r="Q3693" t="s">
        <v>1352</v>
      </c>
      <c r="R3693">
        <v>14</v>
      </c>
      <c r="S3693" t="s">
        <v>2310</v>
      </c>
      <c r="T3693" s="2">
        <v>0</v>
      </c>
      <c r="U3693" t="s">
        <v>127</v>
      </c>
      <c r="V3693" t="s">
        <v>2310</v>
      </c>
      <c r="W3693" t="s">
        <v>1353</v>
      </c>
      <c r="X3693" t="s">
        <v>2311</v>
      </c>
      <c r="Y3693" s="3">
        <f>VALUE(SUBSTITUTE(Table1[[#This Row],[Order Total]],"$",""))</f>
        <v>573.58000000000004</v>
      </c>
      <c r="Z3693">
        <f>VALUE(SUBSTITUTE(Table1[[#This Row],[Total]],"$",""))</f>
        <v>582.57000000000005</v>
      </c>
      <c r="AA3693" s="3">
        <f>Table1[[#This Row],[Order Total Number]]-Table1[[#This Row],[Total Number]]</f>
        <v>-8.9900000000000091</v>
      </c>
      <c r="AB3693">
        <f>VALUE(SUBSTITUTE(Table1[[#This Row],[Shipping Cost]],"$",""))</f>
        <v>8.99</v>
      </c>
      <c r="AC3693">
        <f>VALUE(SUBSTITUTE(Table1[[#This Row],[Discount $]],"$",""))</f>
        <v>0</v>
      </c>
      <c r="AD3693">
        <f>VALUE(SUBSTITUTE(Table1[[#This Row],[Retail Price]],"$",""))</f>
        <v>40.97</v>
      </c>
      <c r="AE3693" s="4">
        <f>(Table1[[#This Row],[Retail Price Number]]*Table1[[#This Row],[Order Quantity]])-Table1[[#This Row],[Discount $ Number]]+Table1[[#This Row],[Shipping Cost Number]]</f>
        <v>582.56999999999994</v>
      </c>
      <c r="AF3693">
        <f>Table1[[#This Row],[Retail Price Number]]*Table1[[#This Row],[Order Quantity]]-Table1[[#This Row],[Discount $ Number]]</f>
        <v>573.57999999999993</v>
      </c>
      <c r="AG3693">
        <f>(Table1[[#This Row],[Retail Price Number]]*Table1[[#This Row],[Order Quantity]])-Table1[[#This Row],[Discount $ Number]]-Table1[[#This Row],[Shipping Cost Number]]</f>
        <v>564.58999999999992</v>
      </c>
      <c r="AH3693">
        <f>Table1[[#This Row],[Retail Price Number]]*Table1[[#This Row],[Order Quantity]]</f>
        <v>573.57999999999993</v>
      </c>
      <c r="AI3693">
        <f>YEAR(Table1[[#This Row],[Order Date]])</f>
        <v>2016</v>
      </c>
    </row>
    <row r="3694" spans="1:35" x14ac:dyDescent="0.3">
      <c r="A3694" t="s">
        <v>2308</v>
      </c>
      <c r="B3694" s="1">
        <v>42436</v>
      </c>
      <c r="C3694" t="s">
        <v>2602</v>
      </c>
      <c r="D3694" t="s">
        <v>929</v>
      </c>
      <c r="E3694" t="s">
        <v>27</v>
      </c>
      <c r="F3694" t="s">
        <v>28</v>
      </c>
      <c r="G3694" t="s">
        <v>91</v>
      </c>
      <c r="H3694" t="s">
        <v>217</v>
      </c>
      <c r="I3694" t="s">
        <v>121</v>
      </c>
      <c r="J3694" t="s">
        <v>1349</v>
      </c>
      <c r="K3694" t="s">
        <v>94</v>
      </c>
      <c r="L3694" t="s">
        <v>95</v>
      </c>
      <c r="M3694" t="s">
        <v>35</v>
      </c>
      <c r="N3694" s="1">
        <v>42437</v>
      </c>
      <c r="O3694" t="s">
        <v>1350</v>
      </c>
      <c r="P3694" s="3" t="s">
        <v>1351</v>
      </c>
      <c r="Q3694" t="s">
        <v>1352</v>
      </c>
      <c r="R3694">
        <v>27</v>
      </c>
      <c r="S3694" t="s">
        <v>2310</v>
      </c>
      <c r="T3694" s="2">
        <v>0.09</v>
      </c>
      <c r="U3694" t="s">
        <v>127</v>
      </c>
      <c r="V3694" t="s">
        <v>2310</v>
      </c>
      <c r="W3694" t="s">
        <v>1353</v>
      </c>
      <c r="X3694" t="s">
        <v>2311</v>
      </c>
      <c r="Y3694" s="3">
        <f>VALUE(SUBSTITUTE(Table1[[#This Row],[Order Total]],"$",""))</f>
        <v>573.58000000000004</v>
      </c>
      <c r="Z3694">
        <f>VALUE(SUBSTITUTE(Table1[[#This Row],[Total]],"$",""))</f>
        <v>582.57000000000005</v>
      </c>
      <c r="AA3694" s="3">
        <f>Table1[[#This Row],[Order Total Number]]-Table1[[#This Row],[Total Number]]</f>
        <v>-8.9900000000000091</v>
      </c>
      <c r="AB3694">
        <f>VALUE(SUBSTITUTE(Table1[[#This Row],[Shipping Cost]],"$",""))</f>
        <v>8.99</v>
      </c>
      <c r="AC3694">
        <f>VALUE(SUBSTITUTE(Table1[[#This Row],[Discount $]],"$",""))</f>
        <v>0</v>
      </c>
      <c r="AD3694">
        <f>VALUE(SUBSTITUTE(Table1[[#This Row],[Retail Price]],"$",""))</f>
        <v>40.97</v>
      </c>
      <c r="AE3694" s="4">
        <f>(Table1[[#This Row],[Retail Price Number]]*Table1[[#This Row],[Order Quantity]])-Table1[[#This Row],[Discount $ Number]]+Table1[[#This Row],[Shipping Cost Number]]</f>
        <v>1115.18</v>
      </c>
      <c r="AF3694">
        <f>Table1[[#This Row],[Retail Price Number]]*Table1[[#This Row],[Order Quantity]]-Table1[[#This Row],[Discount $ Number]]</f>
        <v>1106.19</v>
      </c>
      <c r="AG3694">
        <f>(Table1[[#This Row],[Retail Price Number]]*Table1[[#This Row],[Order Quantity]])-Table1[[#This Row],[Discount $ Number]]-Table1[[#This Row],[Shipping Cost Number]]</f>
        <v>1097.2</v>
      </c>
      <c r="AH3694">
        <f>Table1[[#This Row],[Retail Price Number]]*Table1[[#This Row],[Order Quantity]]</f>
        <v>1106.19</v>
      </c>
      <c r="AI3694">
        <f>YEAR(Table1[[#This Row],[Order Date]])</f>
        <v>2016</v>
      </c>
    </row>
    <row r="3695" spans="1:35" x14ac:dyDescent="0.3">
      <c r="A3695" t="s">
        <v>2308</v>
      </c>
      <c r="B3695" s="1">
        <v>42455</v>
      </c>
      <c r="C3695" t="s">
        <v>8442</v>
      </c>
      <c r="D3695" t="s">
        <v>1019</v>
      </c>
      <c r="E3695" t="s">
        <v>46</v>
      </c>
      <c r="F3695" t="s">
        <v>47</v>
      </c>
      <c r="G3695" t="s">
        <v>77</v>
      </c>
      <c r="H3695" t="s">
        <v>48</v>
      </c>
      <c r="I3695" t="s">
        <v>121</v>
      </c>
      <c r="J3695" t="s">
        <v>373</v>
      </c>
      <c r="K3695" t="s">
        <v>33</v>
      </c>
      <c r="L3695" t="s">
        <v>50</v>
      </c>
      <c r="M3695" t="s">
        <v>35</v>
      </c>
      <c r="N3695" s="1">
        <v>42456</v>
      </c>
      <c r="O3695" t="s">
        <v>374</v>
      </c>
      <c r="P3695" s="3" t="s">
        <v>375</v>
      </c>
      <c r="Q3695" t="s">
        <v>376</v>
      </c>
      <c r="R3695">
        <v>30</v>
      </c>
      <c r="S3695" t="s">
        <v>3452</v>
      </c>
      <c r="T3695" s="2">
        <v>0.09</v>
      </c>
      <c r="U3695" t="s">
        <v>8443</v>
      </c>
      <c r="V3695" t="s">
        <v>8444</v>
      </c>
      <c r="W3695" t="s">
        <v>380</v>
      </c>
      <c r="X3695" t="s">
        <v>8445</v>
      </c>
      <c r="Y3695" s="3">
        <f>VALUE(SUBSTITUTE(Table1[[#This Row],[Order Total]],"$",""))</f>
        <v>189.74</v>
      </c>
      <c r="Z3695">
        <f>VALUE(SUBSTITUTE(Table1[[#This Row],[Total]],"$",""))</f>
        <v>192.03</v>
      </c>
      <c r="AA3695" s="3">
        <f>Table1[[#This Row],[Order Total Number]]-Table1[[#This Row],[Total Number]]</f>
        <v>-2.289999999999992</v>
      </c>
      <c r="AB3695">
        <f>VALUE(SUBSTITUTE(Table1[[#This Row],[Shipping Cost]],"$",""))</f>
        <v>5.81</v>
      </c>
      <c r="AC3695">
        <f>VALUE(SUBSTITUTE(Table1[[#This Row],[Discount $]],"$",""))</f>
        <v>14.25</v>
      </c>
      <c r="AD3695">
        <f>VALUE(SUBSTITUTE(Table1[[#This Row],[Retail Price]],"$",""))</f>
        <v>11.97</v>
      </c>
      <c r="AE3695" s="4">
        <f>(Table1[[#This Row],[Retail Price Number]]*Table1[[#This Row],[Order Quantity]])-Table1[[#This Row],[Discount $ Number]]+Table1[[#This Row],[Shipping Cost Number]]</f>
        <v>350.66</v>
      </c>
      <c r="AF3695">
        <f>Table1[[#This Row],[Retail Price Number]]*Table1[[#This Row],[Order Quantity]]-Table1[[#This Row],[Discount $ Number]]</f>
        <v>344.85</v>
      </c>
      <c r="AG3695">
        <f>(Table1[[#This Row],[Retail Price Number]]*Table1[[#This Row],[Order Quantity]])-Table1[[#This Row],[Discount $ Number]]-Table1[[#This Row],[Shipping Cost Number]]</f>
        <v>339.04</v>
      </c>
      <c r="AH3695">
        <f>Table1[[#This Row],[Retail Price Number]]*Table1[[#This Row],[Order Quantity]]</f>
        <v>359.1</v>
      </c>
      <c r="AI3695">
        <f>YEAR(Table1[[#This Row],[Order Date]])</f>
        <v>2016</v>
      </c>
    </row>
    <row r="3696" spans="1:35" x14ac:dyDescent="0.3">
      <c r="A3696" t="s">
        <v>2308</v>
      </c>
      <c r="B3696" s="1">
        <v>41850</v>
      </c>
      <c r="C3696" t="s">
        <v>6918</v>
      </c>
      <c r="D3696" t="s">
        <v>1019</v>
      </c>
      <c r="E3696" t="s">
        <v>46</v>
      </c>
      <c r="F3696" t="s">
        <v>47</v>
      </c>
      <c r="G3696" t="s">
        <v>77</v>
      </c>
      <c r="H3696" t="s">
        <v>107</v>
      </c>
      <c r="I3696" t="s">
        <v>63</v>
      </c>
      <c r="J3696" t="s">
        <v>197</v>
      </c>
      <c r="K3696" t="s">
        <v>94</v>
      </c>
      <c r="L3696" t="s">
        <v>34</v>
      </c>
      <c r="M3696" t="s">
        <v>35</v>
      </c>
      <c r="N3696" s="1">
        <v>41851</v>
      </c>
      <c r="O3696" t="s">
        <v>198</v>
      </c>
      <c r="P3696" s="3" t="s">
        <v>37</v>
      </c>
      <c r="Q3696" t="s">
        <v>57</v>
      </c>
      <c r="R3696">
        <v>19</v>
      </c>
      <c r="S3696" t="s">
        <v>2385</v>
      </c>
      <c r="T3696" s="2">
        <v>0.09</v>
      </c>
      <c r="U3696" t="s">
        <v>1169</v>
      </c>
      <c r="V3696" t="s">
        <v>9429</v>
      </c>
      <c r="W3696" t="s">
        <v>116</v>
      </c>
      <c r="X3696" t="s">
        <v>9430</v>
      </c>
      <c r="Y3696" s="3">
        <f>VALUE(SUBSTITUTE(Table1[[#This Row],[Order Total]],"$",""))</f>
        <v>34.33</v>
      </c>
      <c r="Z3696">
        <f>VALUE(SUBSTITUTE(Table1[[#This Row],[Total]],"$",""))</f>
        <v>39.69</v>
      </c>
      <c r="AA3696" s="3">
        <f>Table1[[#This Row],[Order Total Number]]-Table1[[#This Row],[Total Number]]</f>
        <v>-5.3599999999999994</v>
      </c>
      <c r="AB3696">
        <f>VALUE(SUBSTITUTE(Table1[[#This Row],[Shipping Cost]],"$",""))</f>
        <v>1.49</v>
      </c>
      <c r="AC3696">
        <f>VALUE(SUBSTITUTE(Table1[[#This Row],[Discount $]],"$",""))</f>
        <v>2.64</v>
      </c>
      <c r="AD3696">
        <f>VALUE(SUBSTITUTE(Table1[[#This Row],[Retail Price]],"$",""))</f>
        <v>1.88</v>
      </c>
      <c r="AE3696" s="4">
        <f>(Table1[[#This Row],[Retail Price Number]]*Table1[[#This Row],[Order Quantity]])-Table1[[#This Row],[Discount $ Number]]+Table1[[#This Row],[Shipping Cost Number]]</f>
        <v>34.57</v>
      </c>
      <c r="AF3696">
        <f>Table1[[#This Row],[Retail Price Number]]*Table1[[#This Row],[Order Quantity]]-Table1[[#This Row],[Discount $ Number]]</f>
        <v>33.08</v>
      </c>
      <c r="AG3696">
        <f>(Table1[[#This Row],[Retail Price Number]]*Table1[[#This Row],[Order Quantity]])-Table1[[#This Row],[Discount $ Number]]-Table1[[#This Row],[Shipping Cost Number]]</f>
        <v>31.59</v>
      </c>
      <c r="AH3696">
        <f>Table1[[#This Row],[Retail Price Number]]*Table1[[#This Row],[Order Quantity]]</f>
        <v>35.72</v>
      </c>
      <c r="AI3696">
        <f>YEAR(Table1[[#This Row],[Order Date]])</f>
        <v>2014</v>
      </c>
    </row>
    <row r="3697" spans="1:35" x14ac:dyDescent="0.3">
      <c r="A3697" t="s">
        <v>2308</v>
      </c>
      <c r="B3697" s="1">
        <v>42357</v>
      </c>
      <c r="C3697" t="s">
        <v>947</v>
      </c>
      <c r="D3697" t="s">
        <v>948</v>
      </c>
      <c r="E3697" t="s">
        <v>46</v>
      </c>
      <c r="F3697" t="s">
        <v>47</v>
      </c>
      <c r="G3697" t="s">
        <v>134</v>
      </c>
      <c r="H3697" t="s">
        <v>48</v>
      </c>
      <c r="I3697" t="s">
        <v>31</v>
      </c>
      <c r="J3697" t="s">
        <v>135</v>
      </c>
      <c r="K3697" t="s">
        <v>33</v>
      </c>
      <c r="L3697" t="s">
        <v>34</v>
      </c>
      <c r="M3697" t="s">
        <v>156</v>
      </c>
      <c r="N3697" s="1">
        <v>42359</v>
      </c>
      <c r="O3697" t="s">
        <v>136</v>
      </c>
      <c r="P3697" s="3" t="s">
        <v>137</v>
      </c>
      <c r="Q3697" t="s">
        <v>52</v>
      </c>
      <c r="R3697">
        <v>37</v>
      </c>
      <c r="S3697" t="s">
        <v>12512</v>
      </c>
      <c r="T3697" s="2">
        <v>0.04</v>
      </c>
      <c r="U3697" t="s">
        <v>2905</v>
      </c>
      <c r="V3697" t="s">
        <v>10454</v>
      </c>
      <c r="W3697" t="s">
        <v>72</v>
      </c>
      <c r="X3697" t="s">
        <v>12513</v>
      </c>
      <c r="Y3697" s="3">
        <f>VALUE(SUBSTITUTE(Table1[[#This Row],[Order Total]],"$",""))</f>
        <v>123.04</v>
      </c>
      <c r="Z3697">
        <f>VALUE(SUBSTITUTE(Table1[[#This Row],[Total]],"$",""))</f>
        <v>121.85</v>
      </c>
      <c r="AA3697" s="3">
        <f>Table1[[#This Row],[Order Total Number]]-Table1[[#This Row],[Total Number]]</f>
        <v>1.1900000000000119</v>
      </c>
      <c r="AB3697">
        <f>VALUE(SUBSTITUTE(Table1[[#This Row],[Shipping Cost]],"$",""))</f>
        <v>0.99</v>
      </c>
      <c r="AC3697">
        <f>VALUE(SUBSTITUTE(Table1[[#This Row],[Discount $]],"$",""))</f>
        <v>12.2</v>
      </c>
      <c r="AD3697">
        <f>VALUE(SUBSTITUTE(Table1[[#This Row],[Retail Price]],"$",""))</f>
        <v>3.08</v>
      </c>
      <c r="AE3697" s="4">
        <f>(Table1[[#This Row],[Retail Price Number]]*Table1[[#This Row],[Order Quantity]])-Table1[[#This Row],[Discount $ Number]]+Table1[[#This Row],[Shipping Cost Number]]</f>
        <v>102.75</v>
      </c>
      <c r="AF3697">
        <f>Table1[[#This Row],[Retail Price Number]]*Table1[[#This Row],[Order Quantity]]-Table1[[#This Row],[Discount $ Number]]</f>
        <v>101.76</v>
      </c>
      <c r="AG3697">
        <f>(Table1[[#This Row],[Retail Price Number]]*Table1[[#This Row],[Order Quantity]])-Table1[[#This Row],[Discount $ Number]]-Table1[[#This Row],[Shipping Cost Number]]</f>
        <v>100.77000000000001</v>
      </c>
      <c r="AH3697">
        <f>Table1[[#This Row],[Retail Price Number]]*Table1[[#This Row],[Order Quantity]]</f>
        <v>113.96000000000001</v>
      </c>
      <c r="AI3697">
        <f>YEAR(Table1[[#This Row],[Order Date]])</f>
        <v>2015</v>
      </c>
    </row>
    <row r="3698" spans="1:35" x14ac:dyDescent="0.3">
      <c r="A3698" t="s">
        <v>3796</v>
      </c>
      <c r="B3698" s="1">
        <v>42638</v>
      </c>
      <c r="C3698" t="s">
        <v>1473</v>
      </c>
      <c r="D3698" t="s">
        <v>252</v>
      </c>
      <c r="E3698" t="s">
        <v>27</v>
      </c>
      <c r="F3698" t="s">
        <v>28</v>
      </c>
      <c r="G3698" t="s">
        <v>91</v>
      </c>
      <c r="H3698" t="s">
        <v>62</v>
      </c>
      <c r="I3698" t="s">
        <v>63</v>
      </c>
      <c r="J3698" t="s">
        <v>185</v>
      </c>
      <c r="K3698" t="s">
        <v>94</v>
      </c>
      <c r="L3698" t="s">
        <v>34</v>
      </c>
      <c r="M3698" t="s">
        <v>35</v>
      </c>
      <c r="N3698" s="1">
        <v>42639</v>
      </c>
      <c r="O3698" t="s">
        <v>186</v>
      </c>
      <c r="P3698" s="3" t="s">
        <v>187</v>
      </c>
      <c r="Q3698" t="s">
        <v>188</v>
      </c>
      <c r="R3698">
        <v>46</v>
      </c>
      <c r="S3698" t="s">
        <v>3797</v>
      </c>
      <c r="T3698" s="2">
        <v>0.1</v>
      </c>
      <c r="U3698" t="s">
        <v>3798</v>
      </c>
      <c r="V3698" t="s">
        <v>3799</v>
      </c>
      <c r="W3698" t="s">
        <v>165</v>
      </c>
      <c r="X3698" t="s">
        <v>3800</v>
      </c>
      <c r="Y3698" s="3">
        <f>VALUE(SUBSTITUTE(Table1[[#This Row],[Order Total]],"$",""))</f>
        <v>740.26</v>
      </c>
      <c r="Z3698">
        <f>VALUE(SUBSTITUTE(Table1[[#This Row],[Total]],"$",""))</f>
        <v>744.26</v>
      </c>
      <c r="AA3698" s="3">
        <f>Table1[[#This Row],[Order Total Number]]-Table1[[#This Row],[Total Number]]</f>
        <v>-4</v>
      </c>
      <c r="AB3698">
        <f>VALUE(SUBSTITUTE(Table1[[#This Row],[Shipping Cost]],"$",""))</f>
        <v>4</v>
      </c>
      <c r="AC3698">
        <f>VALUE(SUBSTITUTE(Table1[[#This Row],[Discount $]],"$",""))</f>
        <v>57.96</v>
      </c>
      <c r="AD3698">
        <f>VALUE(SUBSTITUTE(Table1[[#This Row],[Retail Price]],"$",""))</f>
        <v>19.98</v>
      </c>
      <c r="AE3698" s="4">
        <f>(Table1[[#This Row],[Retail Price Number]]*Table1[[#This Row],[Order Quantity]])-Table1[[#This Row],[Discount $ Number]]+Table1[[#This Row],[Shipping Cost Number]]</f>
        <v>865.12</v>
      </c>
      <c r="AF3698">
        <f>Table1[[#This Row],[Retail Price Number]]*Table1[[#This Row],[Order Quantity]]-Table1[[#This Row],[Discount $ Number]]</f>
        <v>861.12</v>
      </c>
      <c r="AG3698">
        <f>(Table1[[#This Row],[Retail Price Number]]*Table1[[#This Row],[Order Quantity]])-Table1[[#This Row],[Discount $ Number]]-Table1[[#This Row],[Shipping Cost Number]]</f>
        <v>857.12</v>
      </c>
      <c r="AH3698">
        <f>Table1[[#This Row],[Retail Price Number]]*Table1[[#This Row],[Order Quantity]]</f>
        <v>919.08</v>
      </c>
      <c r="AI3698">
        <f>YEAR(Table1[[#This Row],[Order Date]])</f>
        <v>2016</v>
      </c>
    </row>
    <row r="3699" spans="1:35" x14ac:dyDescent="0.3">
      <c r="A3699" t="s">
        <v>3796</v>
      </c>
      <c r="B3699" s="1">
        <v>42325</v>
      </c>
      <c r="C3699" t="s">
        <v>287</v>
      </c>
      <c r="D3699" t="s">
        <v>288</v>
      </c>
      <c r="E3699" t="s">
        <v>27</v>
      </c>
      <c r="F3699" t="s">
        <v>28</v>
      </c>
      <c r="G3699" t="s">
        <v>77</v>
      </c>
      <c r="H3699" t="s">
        <v>289</v>
      </c>
      <c r="I3699" t="s">
        <v>31</v>
      </c>
      <c r="J3699" t="s">
        <v>185</v>
      </c>
      <c r="K3699" t="s">
        <v>94</v>
      </c>
      <c r="L3699" t="s">
        <v>34</v>
      </c>
      <c r="M3699" t="s">
        <v>35</v>
      </c>
      <c r="N3699" s="1">
        <v>42332</v>
      </c>
      <c r="O3699" t="s">
        <v>186</v>
      </c>
      <c r="P3699" s="3" t="s">
        <v>187</v>
      </c>
      <c r="Q3699" t="s">
        <v>188</v>
      </c>
      <c r="R3699">
        <v>15</v>
      </c>
      <c r="S3699" t="s">
        <v>294</v>
      </c>
      <c r="T3699" s="2">
        <v>0.05</v>
      </c>
      <c r="U3699" t="s">
        <v>295</v>
      </c>
      <c r="V3699" t="s">
        <v>296</v>
      </c>
      <c r="W3699" t="s">
        <v>165</v>
      </c>
      <c r="X3699" t="s">
        <v>9818</v>
      </c>
      <c r="Y3699" s="3">
        <f>VALUE(SUBSTITUTE(Table1[[#This Row],[Order Total]],"$",""))</f>
        <v>98.01</v>
      </c>
      <c r="Z3699">
        <f>VALUE(SUBSTITUTE(Table1[[#This Row],[Total]],"$",""))</f>
        <v>102.51</v>
      </c>
      <c r="AA3699" s="3">
        <f>Table1[[#This Row],[Order Total Number]]-Table1[[#This Row],[Total Number]]</f>
        <v>-4.5</v>
      </c>
      <c r="AB3699">
        <f>VALUE(SUBSTITUTE(Table1[[#This Row],[Shipping Cost]],"$",""))</f>
        <v>4</v>
      </c>
      <c r="AC3699">
        <f>VALUE(SUBSTITUTE(Table1[[#This Row],[Discount $]],"$",""))</f>
        <v>10.89</v>
      </c>
      <c r="AD3699">
        <f>VALUE(SUBSTITUTE(Table1[[#This Row],[Retail Price]],"$",""))</f>
        <v>19.98</v>
      </c>
      <c r="AE3699" s="4">
        <f>(Table1[[#This Row],[Retail Price Number]]*Table1[[#This Row],[Order Quantity]])-Table1[[#This Row],[Discount $ Number]]+Table1[[#This Row],[Shipping Cost Number]]</f>
        <v>292.81</v>
      </c>
      <c r="AF3699">
        <f>Table1[[#This Row],[Retail Price Number]]*Table1[[#This Row],[Order Quantity]]-Table1[[#This Row],[Discount $ Number]]</f>
        <v>288.81</v>
      </c>
      <c r="AG3699">
        <f>(Table1[[#This Row],[Retail Price Number]]*Table1[[#This Row],[Order Quantity]])-Table1[[#This Row],[Discount $ Number]]-Table1[[#This Row],[Shipping Cost Number]]</f>
        <v>284.81</v>
      </c>
      <c r="AH3699">
        <f>Table1[[#This Row],[Retail Price Number]]*Table1[[#This Row],[Order Quantity]]</f>
        <v>299.7</v>
      </c>
      <c r="AI3699">
        <f>YEAR(Table1[[#This Row],[Order Date]])</f>
        <v>2015</v>
      </c>
    </row>
    <row r="3700" spans="1:35" x14ac:dyDescent="0.3">
      <c r="A3700" t="s">
        <v>3796</v>
      </c>
      <c r="B3700" s="1">
        <v>42410</v>
      </c>
      <c r="C3700" t="s">
        <v>2417</v>
      </c>
      <c r="D3700" t="s">
        <v>432</v>
      </c>
      <c r="E3700" t="s">
        <v>27</v>
      </c>
      <c r="F3700" t="s">
        <v>28</v>
      </c>
      <c r="G3700" t="s">
        <v>91</v>
      </c>
      <c r="H3700" t="s">
        <v>433</v>
      </c>
      <c r="I3700" t="s">
        <v>196</v>
      </c>
      <c r="J3700" t="s">
        <v>1813</v>
      </c>
      <c r="K3700" t="s">
        <v>94</v>
      </c>
      <c r="L3700" t="s">
        <v>34</v>
      </c>
      <c r="M3700" t="s">
        <v>35</v>
      </c>
      <c r="N3700" s="1">
        <v>42411</v>
      </c>
      <c r="O3700" t="s">
        <v>1814</v>
      </c>
      <c r="P3700" s="3" t="s">
        <v>1815</v>
      </c>
      <c r="Q3700" t="s">
        <v>1107</v>
      </c>
      <c r="R3700">
        <v>33</v>
      </c>
      <c r="S3700" t="s">
        <v>12769</v>
      </c>
      <c r="T3700" s="2">
        <v>0.09</v>
      </c>
      <c r="U3700" t="s">
        <v>11029</v>
      </c>
      <c r="V3700" t="s">
        <v>12770</v>
      </c>
      <c r="W3700" t="s">
        <v>1587</v>
      </c>
      <c r="X3700" t="s">
        <v>5900</v>
      </c>
      <c r="Y3700" s="3">
        <f>VALUE(SUBSTITUTE(Table1[[#This Row],[Order Total]],"$",""))</f>
        <v>124.88</v>
      </c>
      <c r="Z3700">
        <f>VALUE(SUBSTITUTE(Table1[[#This Row],[Total]],"$",""))</f>
        <v>122.26</v>
      </c>
      <c r="AA3700" s="3">
        <f>Table1[[#This Row],[Order Total Number]]-Table1[[#This Row],[Total Number]]</f>
        <v>2.6199999999999903</v>
      </c>
      <c r="AB3700">
        <f>VALUE(SUBSTITUTE(Table1[[#This Row],[Shipping Cost]],"$",""))</f>
        <v>5.01</v>
      </c>
      <c r="AC3700">
        <f>VALUE(SUBSTITUTE(Table1[[#This Row],[Discount $]],"$",""))</f>
        <v>9.0399999999999991</v>
      </c>
      <c r="AD3700">
        <f>VALUE(SUBSTITUTE(Table1[[#This Row],[Retail Price]],"$",""))</f>
        <v>5.74</v>
      </c>
      <c r="AE3700" s="4">
        <f>(Table1[[#This Row],[Retail Price Number]]*Table1[[#This Row],[Order Quantity]])-Table1[[#This Row],[Discount $ Number]]+Table1[[#This Row],[Shipping Cost Number]]</f>
        <v>185.39000000000001</v>
      </c>
      <c r="AF3700">
        <f>Table1[[#This Row],[Retail Price Number]]*Table1[[#This Row],[Order Quantity]]-Table1[[#This Row],[Discount $ Number]]</f>
        <v>180.38000000000002</v>
      </c>
      <c r="AG3700">
        <f>(Table1[[#This Row],[Retail Price Number]]*Table1[[#This Row],[Order Quantity]])-Table1[[#This Row],[Discount $ Number]]-Table1[[#This Row],[Shipping Cost Number]]</f>
        <v>175.37000000000003</v>
      </c>
      <c r="AH3700">
        <f>Table1[[#This Row],[Retail Price Number]]*Table1[[#This Row],[Order Quantity]]</f>
        <v>189.42000000000002</v>
      </c>
      <c r="AI3700">
        <f>YEAR(Table1[[#This Row],[Order Date]])</f>
        <v>2016</v>
      </c>
    </row>
    <row r="3701" spans="1:35" x14ac:dyDescent="0.3">
      <c r="A3701" t="s">
        <v>4737</v>
      </c>
      <c r="B3701" s="1">
        <v>42563</v>
      </c>
      <c r="C3701" t="s">
        <v>2033</v>
      </c>
      <c r="D3701" t="s">
        <v>331</v>
      </c>
      <c r="E3701" t="s">
        <v>46</v>
      </c>
      <c r="F3701" t="s">
        <v>47</v>
      </c>
      <c r="G3701" t="s">
        <v>77</v>
      </c>
      <c r="H3701" t="s">
        <v>107</v>
      </c>
      <c r="I3701" t="s">
        <v>31</v>
      </c>
      <c r="J3701" t="s">
        <v>564</v>
      </c>
      <c r="K3701" t="s">
        <v>94</v>
      </c>
      <c r="L3701" t="s">
        <v>34</v>
      </c>
      <c r="M3701" t="s">
        <v>156</v>
      </c>
      <c r="N3701" s="1">
        <v>42565</v>
      </c>
      <c r="O3701" t="s">
        <v>565</v>
      </c>
      <c r="P3701" s="3" t="s">
        <v>566</v>
      </c>
      <c r="Q3701" t="s">
        <v>567</v>
      </c>
      <c r="R3701">
        <v>12</v>
      </c>
      <c r="S3701" t="s">
        <v>2881</v>
      </c>
      <c r="T3701" s="2">
        <v>0.03</v>
      </c>
      <c r="U3701" t="s">
        <v>4738</v>
      </c>
      <c r="V3701" t="s">
        <v>4739</v>
      </c>
      <c r="W3701" t="s">
        <v>224</v>
      </c>
      <c r="X3701" t="s">
        <v>4740</v>
      </c>
      <c r="Y3701" s="3">
        <f>VALUE(SUBSTITUTE(Table1[[#This Row],[Order Total]],"$",""))</f>
        <v>123.86</v>
      </c>
      <c r="Z3701">
        <f>VALUE(SUBSTITUTE(Table1[[#This Row],[Total]],"$",""))</f>
        <v>126.85</v>
      </c>
      <c r="AA3701" s="3">
        <f>Table1[[#This Row],[Order Total Number]]-Table1[[#This Row],[Total Number]]</f>
        <v>-2.9899999999999949</v>
      </c>
      <c r="AB3701">
        <f>VALUE(SUBSTITUTE(Table1[[#This Row],[Shipping Cost]],"$",""))</f>
        <v>0.5</v>
      </c>
      <c r="AC3701">
        <f>VALUE(SUBSTITUTE(Table1[[#This Row],[Discount $]],"$",""))</f>
        <v>9.2200000000000006</v>
      </c>
      <c r="AD3701">
        <f>VALUE(SUBSTITUTE(Table1[[#This Row],[Retail Price]],"$",""))</f>
        <v>6.3</v>
      </c>
      <c r="AE3701" s="4">
        <f>(Table1[[#This Row],[Retail Price Number]]*Table1[[#This Row],[Order Quantity]])-Table1[[#This Row],[Discount $ Number]]+Table1[[#This Row],[Shipping Cost Number]]</f>
        <v>66.88</v>
      </c>
      <c r="AF3701">
        <f>Table1[[#This Row],[Retail Price Number]]*Table1[[#This Row],[Order Quantity]]-Table1[[#This Row],[Discount $ Number]]</f>
        <v>66.38</v>
      </c>
      <c r="AG3701">
        <f>(Table1[[#This Row],[Retail Price Number]]*Table1[[#This Row],[Order Quantity]])-Table1[[#This Row],[Discount $ Number]]-Table1[[#This Row],[Shipping Cost Number]]</f>
        <v>65.88</v>
      </c>
      <c r="AH3701">
        <f>Table1[[#This Row],[Retail Price Number]]*Table1[[#This Row],[Order Quantity]]</f>
        <v>75.599999999999994</v>
      </c>
      <c r="AI3701">
        <f>YEAR(Table1[[#This Row],[Order Date]])</f>
        <v>2016</v>
      </c>
    </row>
    <row r="3702" spans="1:35" x14ac:dyDescent="0.3">
      <c r="A3702" t="s">
        <v>4737</v>
      </c>
      <c r="B3702" s="1">
        <v>42674</v>
      </c>
      <c r="C3702" t="s">
        <v>1887</v>
      </c>
      <c r="D3702" t="s">
        <v>2576</v>
      </c>
      <c r="E3702" t="s">
        <v>27</v>
      </c>
      <c r="F3702" t="s">
        <v>28</v>
      </c>
      <c r="G3702" t="s">
        <v>91</v>
      </c>
      <c r="H3702" t="s">
        <v>433</v>
      </c>
      <c r="I3702" t="s">
        <v>31</v>
      </c>
      <c r="J3702" t="s">
        <v>975</v>
      </c>
      <c r="K3702" t="s">
        <v>723</v>
      </c>
      <c r="L3702" t="s">
        <v>50</v>
      </c>
      <c r="M3702" t="s">
        <v>35</v>
      </c>
      <c r="N3702" s="1">
        <v>42677</v>
      </c>
      <c r="O3702" t="s">
        <v>976</v>
      </c>
      <c r="P3702" s="3" t="s">
        <v>977</v>
      </c>
      <c r="Q3702" t="s">
        <v>978</v>
      </c>
      <c r="R3702">
        <v>2</v>
      </c>
      <c r="S3702" t="s">
        <v>4248</v>
      </c>
      <c r="T3702" s="2">
        <v>0.08</v>
      </c>
      <c r="U3702" t="s">
        <v>4249</v>
      </c>
      <c r="V3702" t="s">
        <v>9785</v>
      </c>
      <c r="W3702" t="s">
        <v>982</v>
      </c>
      <c r="X3702" t="s">
        <v>9786</v>
      </c>
      <c r="Y3702" s="3">
        <f>VALUE(SUBSTITUTE(Table1[[#This Row],[Order Total]],"$",""))</f>
        <v>264.33999999999997</v>
      </c>
      <c r="Z3702">
        <f>VALUE(SUBSTITUTE(Table1[[#This Row],[Total]],"$",""))</f>
        <v>262.94</v>
      </c>
      <c r="AA3702" s="3">
        <f>Table1[[#This Row],[Order Total Number]]-Table1[[#This Row],[Total Number]]</f>
        <v>1.3999999999999773</v>
      </c>
      <c r="AB3702">
        <f>VALUE(SUBSTITUTE(Table1[[#This Row],[Shipping Cost]],"$",""))</f>
        <v>3.14</v>
      </c>
      <c r="AC3702">
        <f>VALUE(SUBSTITUTE(Table1[[#This Row],[Discount $]],"$",""))</f>
        <v>13.78</v>
      </c>
      <c r="AD3702">
        <f>VALUE(SUBSTITUTE(Table1[[#This Row],[Retail Price]],"$",""))</f>
        <v>12.98</v>
      </c>
      <c r="AE3702" s="4">
        <f>(Table1[[#This Row],[Retail Price Number]]*Table1[[#This Row],[Order Quantity]])-Table1[[#This Row],[Discount $ Number]]+Table1[[#This Row],[Shipping Cost Number]]</f>
        <v>15.320000000000002</v>
      </c>
      <c r="AF3702">
        <f>Table1[[#This Row],[Retail Price Number]]*Table1[[#This Row],[Order Quantity]]-Table1[[#This Row],[Discount $ Number]]</f>
        <v>12.180000000000001</v>
      </c>
      <c r="AG3702">
        <f>(Table1[[#This Row],[Retail Price Number]]*Table1[[#This Row],[Order Quantity]])-Table1[[#This Row],[Discount $ Number]]-Table1[[#This Row],[Shipping Cost Number]]</f>
        <v>9.0400000000000009</v>
      </c>
      <c r="AH3702">
        <f>Table1[[#This Row],[Retail Price Number]]*Table1[[#This Row],[Order Quantity]]</f>
        <v>25.96</v>
      </c>
      <c r="AI3702">
        <f>YEAR(Table1[[#This Row],[Order Date]])</f>
        <v>2016</v>
      </c>
    </row>
    <row r="3703" spans="1:35" x14ac:dyDescent="0.3">
      <c r="A3703" t="s">
        <v>4737</v>
      </c>
      <c r="B3703" s="1">
        <v>42448</v>
      </c>
      <c r="C3703" t="s">
        <v>451</v>
      </c>
      <c r="D3703" t="s">
        <v>1273</v>
      </c>
      <c r="E3703" t="s">
        <v>27</v>
      </c>
      <c r="F3703" t="s">
        <v>28</v>
      </c>
      <c r="G3703" t="s">
        <v>91</v>
      </c>
      <c r="H3703" t="s">
        <v>433</v>
      </c>
      <c r="I3703" t="s">
        <v>196</v>
      </c>
      <c r="J3703" t="s">
        <v>1533</v>
      </c>
      <c r="K3703" t="s">
        <v>94</v>
      </c>
      <c r="L3703" t="s">
        <v>34</v>
      </c>
      <c r="M3703" t="s">
        <v>35</v>
      </c>
      <c r="N3703" s="1">
        <v>42450</v>
      </c>
      <c r="O3703" t="s">
        <v>1534</v>
      </c>
      <c r="P3703" s="3" t="s">
        <v>1535</v>
      </c>
      <c r="Q3703" t="s">
        <v>1536</v>
      </c>
      <c r="R3703">
        <v>8</v>
      </c>
      <c r="S3703" t="s">
        <v>5679</v>
      </c>
      <c r="T3703" s="2">
        <v>0.02</v>
      </c>
      <c r="U3703" t="s">
        <v>127</v>
      </c>
      <c r="V3703" t="s">
        <v>5679</v>
      </c>
      <c r="W3703" t="s">
        <v>376</v>
      </c>
      <c r="X3703" t="s">
        <v>4028</v>
      </c>
      <c r="Y3703" s="3">
        <f>VALUE(SUBSTITUTE(Table1[[#This Row],[Order Total]],"$",""))</f>
        <v>939.06</v>
      </c>
      <c r="Z3703">
        <f>VALUE(SUBSTITUTE(Table1[[#This Row],[Total]],"$",""))</f>
        <v>945.84</v>
      </c>
      <c r="AA3703" s="3">
        <f>Table1[[#This Row],[Order Total Number]]-Table1[[#This Row],[Total Number]]</f>
        <v>-6.7800000000000864</v>
      </c>
      <c r="AB3703">
        <f>VALUE(SUBSTITUTE(Table1[[#This Row],[Shipping Cost]],"$",""))</f>
        <v>7.18</v>
      </c>
      <c r="AC3703">
        <f>VALUE(SUBSTITUTE(Table1[[#This Row],[Discount $]],"$",""))</f>
        <v>0</v>
      </c>
      <c r="AD3703">
        <f>VALUE(SUBSTITUTE(Table1[[#This Row],[Retail Price]],"$",""))</f>
        <v>80.98</v>
      </c>
      <c r="AE3703" s="4">
        <f>(Table1[[#This Row],[Retail Price Number]]*Table1[[#This Row],[Order Quantity]])-Table1[[#This Row],[Discount $ Number]]+Table1[[#This Row],[Shipping Cost Number]]</f>
        <v>655.02</v>
      </c>
      <c r="AF3703">
        <f>Table1[[#This Row],[Retail Price Number]]*Table1[[#This Row],[Order Quantity]]-Table1[[#This Row],[Discount $ Number]]</f>
        <v>647.84</v>
      </c>
      <c r="AG3703">
        <f>(Table1[[#This Row],[Retail Price Number]]*Table1[[#This Row],[Order Quantity]])-Table1[[#This Row],[Discount $ Number]]-Table1[[#This Row],[Shipping Cost Number]]</f>
        <v>640.66000000000008</v>
      </c>
      <c r="AH3703">
        <f>Table1[[#This Row],[Retail Price Number]]*Table1[[#This Row],[Order Quantity]]</f>
        <v>647.84</v>
      </c>
      <c r="AI3703">
        <f>YEAR(Table1[[#This Row],[Order Date]])</f>
        <v>2016</v>
      </c>
    </row>
    <row r="3704" spans="1:35" x14ac:dyDescent="0.3">
      <c r="A3704" t="s">
        <v>4737</v>
      </c>
      <c r="B3704" s="1">
        <v>42551</v>
      </c>
      <c r="C3704" t="s">
        <v>5944</v>
      </c>
      <c r="D3704" t="s">
        <v>487</v>
      </c>
      <c r="E3704" t="s">
        <v>27</v>
      </c>
      <c r="F3704" t="s">
        <v>28</v>
      </c>
      <c r="G3704" t="s">
        <v>77</v>
      </c>
      <c r="H3704" t="s">
        <v>241</v>
      </c>
      <c r="I3704" t="s">
        <v>121</v>
      </c>
      <c r="J3704" t="s">
        <v>64</v>
      </c>
      <c r="K3704" t="s">
        <v>94</v>
      </c>
      <c r="L3704" t="s">
        <v>34</v>
      </c>
      <c r="M3704" t="s">
        <v>156</v>
      </c>
      <c r="N3704" s="1">
        <v>42552</v>
      </c>
      <c r="O3704" t="s">
        <v>66</v>
      </c>
      <c r="P3704" s="3" t="s">
        <v>67</v>
      </c>
      <c r="Q3704" t="s">
        <v>68</v>
      </c>
      <c r="R3704">
        <v>23</v>
      </c>
      <c r="S3704" t="s">
        <v>4369</v>
      </c>
      <c r="T3704" s="2">
        <v>7.0000000000000007E-2</v>
      </c>
      <c r="U3704" t="s">
        <v>127</v>
      </c>
      <c r="V3704" t="s">
        <v>5563</v>
      </c>
      <c r="W3704" t="s">
        <v>72</v>
      </c>
      <c r="X3704" t="s">
        <v>1710</v>
      </c>
      <c r="Y3704" s="3">
        <f>VALUE(SUBSTITUTE(Table1[[#This Row],[Order Total]],"$",""))</f>
        <v>58.64</v>
      </c>
      <c r="Z3704">
        <f>VALUE(SUBSTITUTE(Table1[[#This Row],[Total]],"$",""))</f>
        <v>69.52</v>
      </c>
      <c r="AA3704" s="3">
        <f>Table1[[#This Row],[Order Total Number]]-Table1[[#This Row],[Total Number]]</f>
        <v>-10.879999999999995</v>
      </c>
      <c r="AB3704">
        <f>VALUE(SUBSTITUTE(Table1[[#This Row],[Shipping Cost]],"$",""))</f>
        <v>0.99</v>
      </c>
      <c r="AC3704">
        <f>VALUE(SUBSTITUTE(Table1[[#This Row],[Discount $]],"$",""))</f>
        <v>0</v>
      </c>
      <c r="AD3704">
        <f>VALUE(SUBSTITUTE(Table1[[#This Row],[Retail Price]],"$",""))</f>
        <v>2.88</v>
      </c>
      <c r="AE3704" s="4">
        <f>(Table1[[#This Row],[Retail Price Number]]*Table1[[#This Row],[Order Quantity]])-Table1[[#This Row],[Discount $ Number]]+Table1[[#This Row],[Shipping Cost Number]]</f>
        <v>67.22999999999999</v>
      </c>
      <c r="AF3704">
        <f>Table1[[#This Row],[Retail Price Number]]*Table1[[#This Row],[Order Quantity]]-Table1[[#This Row],[Discount $ Number]]</f>
        <v>66.239999999999995</v>
      </c>
      <c r="AG3704">
        <f>(Table1[[#This Row],[Retail Price Number]]*Table1[[#This Row],[Order Quantity]])-Table1[[#This Row],[Discount $ Number]]-Table1[[#This Row],[Shipping Cost Number]]</f>
        <v>65.25</v>
      </c>
      <c r="AH3704">
        <f>Table1[[#This Row],[Retail Price Number]]*Table1[[#This Row],[Order Quantity]]</f>
        <v>66.239999999999995</v>
      </c>
      <c r="AI3704">
        <f>YEAR(Table1[[#This Row],[Order Date]])</f>
        <v>2016</v>
      </c>
    </row>
    <row r="3705" spans="1:35" x14ac:dyDescent="0.3">
      <c r="A3705" t="s">
        <v>4737</v>
      </c>
      <c r="B3705" s="1">
        <v>42487</v>
      </c>
      <c r="C3705" t="s">
        <v>3731</v>
      </c>
      <c r="D3705" t="s">
        <v>1198</v>
      </c>
      <c r="E3705" t="s">
        <v>46</v>
      </c>
      <c r="F3705" t="s">
        <v>47</v>
      </c>
      <c r="G3705" t="s">
        <v>77</v>
      </c>
      <c r="H3705" t="s">
        <v>48</v>
      </c>
      <c r="I3705" t="s">
        <v>63</v>
      </c>
      <c r="J3705" t="s">
        <v>11024</v>
      </c>
      <c r="K3705" t="s">
        <v>94</v>
      </c>
      <c r="L3705" t="s">
        <v>95</v>
      </c>
      <c r="M3705" t="s">
        <v>35</v>
      </c>
      <c r="N3705" s="1">
        <v>42488</v>
      </c>
      <c r="O3705" t="s">
        <v>501</v>
      </c>
      <c r="P3705" s="3" t="s">
        <v>897</v>
      </c>
      <c r="Q3705" t="s">
        <v>898</v>
      </c>
      <c r="R3705">
        <v>33</v>
      </c>
      <c r="S3705" t="s">
        <v>11025</v>
      </c>
      <c r="T3705" s="2">
        <v>7.0000000000000007E-2</v>
      </c>
      <c r="U3705" t="s">
        <v>818</v>
      </c>
      <c r="V3705" t="s">
        <v>6602</v>
      </c>
      <c r="W3705" t="s">
        <v>902</v>
      </c>
      <c r="X3705" t="s">
        <v>9505</v>
      </c>
      <c r="Y3705" s="3">
        <f>VALUE(SUBSTITUTE(Table1[[#This Row],[Order Total]],"$",""))</f>
        <v>123.83</v>
      </c>
      <c r="Z3705">
        <f>VALUE(SUBSTITUTE(Table1[[#This Row],[Total]],"$",""))</f>
        <v>124.05</v>
      </c>
      <c r="AA3705" s="3">
        <f>Table1[[#This Row],[Order Total Number]]-Table1[[#This Row],[Total Number]]</f>
        <v>-0.21999999999999886</v>
      </c>
      <c r="AB3705">
        <f>VALUE(SUBSTITUTE(Table1[[#This Row],[Shipping Cost]],"$",""))</f>
        <v>13.89</v>
      </c>
      <c r="AC3705">
        <f>VALUE(SUBSTITUTE(Table1[[#This Row],[Discount $]],"$",""))</f>
        <v>6.19</v>
      </c>
      <c r="AD3705">
        <f>VALUE(SUBSTITUTE(Table1[[#This Row],[Retail Price]],"$",""))</f>
        <v>36.549999999999997</v>
      </c>
      <c r="AE3705" s="4">
        <f>(Table1[[#This Row],[Retail Price Number]]*Table1[[#This Row],[Order Quantity]])-Table1[[#This Row],[Discount $ Number]]+Table1[[#This Row],[Shipping Cost Number]]</f>
        <v>1213.8499999999999</v>
      </c>
      <c r="AF3705">
        <f>Table1[[#This Row],[Retail Price Number]]*Table1[[#This Row],[Order Quantity]]-Table1[[#This Row],[Discount $ Number]]</f>
        <v>1199.9599999999998</v>
      </c>
      <c r="AG3705">
        <f>(Table1[[#This Row],[Retail Price Number]]*Table1[[#This Row],[Order Quantity]])-Table1[[#This Row],[Discount $ Number]]-Table1[[#This Row],[Shipping Cost Number]]</f>
        <v>1186.0699999999997</v>
      </c>
      <c r="AH3705">
        <f>Table1[[#This Row],[Retail Price Number]]*Table1[[#This Row],[Order Quantity]]</f>
        <v>1206.1499999999999</v>
      </c>
      <c r="AI3705">
        <f>YEAR(Table1[[#This Row],[Order Date]])</f>
        <v>2016</v>
      </c>
    </row>
    <row r="3706" spans="1:35" x14ac:dyDescent="0.3">
      <c r="A3706" t="s">
        <v>4737</v>
      </c>
      <c r="B3706" s="1">
        <v>42462</v>
      </c>
      <c r="C3706" t="s">
        <v>8032</v>
      </c>
      <c r="D3706" t="s">
        <v>252</v>
      </c>
      <c r="E3706" t="s">
        <v>27</v>
      </c>
      <c r="F3706" t="s">
        <v>28</v>
      </c>
      <c r="G3706" t="s">
        <v>29</v>
      </c>
      <c r="H3706" t="s">
        <v>62</v>
      </c>
      <c r="I3706" t="s">
        <v>31</v>
      </c>
      <c r="J3706" t="s">
        <v>2237</v>
      </c>
      <c r="K3706" t="s">
        <v>94</v>
      </c>
      <c r="L3706" t="s">
        <v>95</v>
      </c>
      <c r="M3706" t="s">
        <v>35</v>
      </c>
      <c r="N3706" s="1">
        <v>42470</v>
      </c>
      <c r="O3706" t="s">
        <v>2238</v>
      </c>
      <c r="P3706" s="3" t="s">
        <v>2149</v>
      </c>
      <c r="Q3706" t="s">
        <v>2239</v>
      </c>
      <c r="R3706">
        <v>34</v>
      </c>
      <c r="S3706" t="s">
        <v>11437</v>
      </c>
      <c r="T3706" s="2">
        <v>0.1</v>
      </c>
      <c r="U3706" t="s">
        <v>11438</v>
      </c>
      <c r="V3706" t="s">
        <v>11439</v>
      </c>
      <c r="W3706" t="s">
        <v>2211</v>
      </c>
      <c r="X3706" t="s">
        <v>11440</v>
      </c>
      <c r="Y3706" s="3">
        <f>VALUE(SUBSTITUTE(Table1[[#This Row],[Order Total]],"$",""))</f>
        <v>528.67999999999995</v>
      </c>
      <c r="Z3706">
        <f>VALUE(SUBSTITUTE(Table1[[#This Row],[Total]],"$",""))</f>
        <v>533.57000000000005</v>
      </c>
      <c r="AA3706" s="3">
        <f>Table1[[#This Row],[Order Total Number]]-Table1[[#This Row],[Total Number]]</f>
        <v>-4.8900000000001</v>
      </c>
      <c r="AB3706">
        <f>VALUE(SUBSTITUTE(Table1[[#This Row],[Shipping Cost]],"$",""))</f>
        <v>12.39</v>
      </c>
      <c r="AC3706">
        <f>VALUE(SUBSTITUTE(Table1[[#This Row],[Discount $]],"$",""))</f>
        <v>37.729999999999997</v>
      </c>
      <c r="AD3706">
        <f>VALUE(SUBSTITUTE(Table1[[#This Row],[Retail Price]],"$",""))</f>
        <v>16.98</v>
      </c>
      <c r="AE3706" s="4">
        <f>(Table1[[#This Row],[Retail Price Number]]*Table1[[#This Row],[Order Quantity]])-Table1[[#This Row],[Discount $ Number]]+Table1[[#This Row],[Shipping Cost Number]]</f>
        <v>551.98</v>
      </c>
      <c r="AF3706">
        <f>Table1[[#This Row],[Retail Price Number]]*Table1[[#This Row],[Order Quantity]]-Table1[[#This Row],[Discount $ Number]]</f>
        <v>539.59</v>
      </c>
      <c r="AG3706">
        <f>(Table1[[#This Row],[Retail Price Number]]*Table1[[#This Row],[Order Quantity]])-Table1[[#This Row],[Discount $ Number]]-Table1[[#This Row],[Shipping Cost Number]]</f>
        <v>527.20000000000005</v>
      </c>
      <c r="AH3706">
        <f>Table1[[#This Row],[Retail Price Number]]*Table1[[#This Row],[Order Quantity]]</f>
        <v>577.32000000000005</v>
      </c>
      <c r="AI3706">
        <f>YEAR(Table1[[#This Row],[Order Date]])</f>
        <v>2016</v>
      </c>
    </row>
    <row r="3707" spans="1:35" x14ac:dyDescent="0.3">
      <c r="A3707" t="s">
        <v>4737</v>
      </c>
      <c r="B3707" s="1">
        <v>42728</v>
      </c>
      <c r="C3707" t="s">
        <v>477</v>
      </c>
      <c r="D3707" t="s">
        <v>465</v>
      </c>
      <c r="E3707" t="s">
        <v>27</v>
      </c>
      <c r="F3707" t="s">
        <v>28</v>
      </c>
      <c r="G3707" t="s">
        <v>91</v>
      </c>
      <c r="H3707" t="s">
        <v>205</v>
      </c>
      <c r="I3707" t="s">
        <v>63</v>
      </c>
      <c r="J3707" t="s">
        <v>12307</v>
      </c>
      <c r="K3707" t="s">
        <v>94</v>
      </c>
      <c r="L3707" t="s">
        <v>95</v>
      </c>
      <c r="M3707" t="s">
        <v>156</v>
      </c>
      <c r="N3707" s="1">
        <v>42730</v>
      </c>
      <c r="O3707" t="s">
        <v>652</v>
      </c>
      <c r="P3707" s="3" t="s">
        <v>653</v>
      </c>
      <c r="Q3707" t="s">
        <v>98</v>
      </c>
      <c r="R3707">
        <v>43</v>
      </c>
      <c r="S3707" t="s">
        <v>12308</v>
      </c>
      <c r="T3707" s="2">
        <v>0.01</v>
      </c>
      <c r="U3707" t="s">
        <v>127</v>
      </c>
      <c r="V3707" t="s">
        <v>12309</v>
      </c>
      <c r="W3707" t="s">
        <v>57</v>
      </c>
      <c r="X3707" t="s">
        <v>8285</v>
      </c>
      <c r="Y3707" s="3">
        <f>VALUE(SUBSTITUTE(Table1[[#This Row],[Order Total]],"$",""))</f>
        <v>127.82</v>
      </c>
      <c r="Z3707">
        <f>VALUE(SUBSTITUTE(Table1[[#This Row],[Total]],"$",""))</f>
        <v>128.55000000000001</v>
      </c>
      <c r="AA3707" s="3">
        <f>Table1[[#This Row],[Order Total Number]]-Table1[[#This Row],[Total Number]]</f>
        <v>-0.73000000000001819</v>
      </c>
      <c r="AB3707">
        <f>VALUE(SUBSTITUTE(Table1[[#This Row],[Shipping Cost]],"$",""))</f>
        <v>0.7</v>
      </c>
      <c r="AC3707">
        <f>VALUE(SUBSTITUTE(Table1[[#This Row],[Discount $]],"$",""))</f>
        <v>0</v>
      </c>
      <c r="AD3707">
        <f>VALUE(SUBSTITUTE(Table1[[#This Row],[Retail Price]],"$",""))</f>
        <v>1.26</v>
      </c>
      <c r="AE3707" s="4">
        <f>(Table1[[#This Row],[Retail Price Number]]*Table1[[#This Row],[Order Quantity]])-Table1[[#This Row],[Discount $ Number]]+Table1[[#This Row],[Shipping Cost Number]]</f>
        <v>54.88</v>
      </c>
      <c r="AF3707">
        <f>Table1[[#This Row],[Retail Price Number]]*Table1[[#This Row],[Order Quantity]]-Table1[[#This Row],[Discount $ Number]]</f>
        <v>54.18</v>
      </c>
      <c r="AG3707">
        <f>(Table1[[#This Row],[Retail Price Number]]*Table1[[#This Row],[Order Quantity]])-Table1[[#This Row],[Discount $ Number]]-Table1[[#This Row],[Shipping Cost Number]]</f>
        <v>53.48</v>
      </c>
      <c r="AH3707">
        <f>Table1[[#This Row],[Retail Price Number]]*Table1[[#This Row],[Order Quantity]]</f>
        <v>54.18</v>
      </c>
      <c r="AI3707">
        <f>YEAR(Table1[[#This Row],[Order Date]])</f>
        <v>2016</v>
      </c>
    </row>
    <row r="3708" spans="1:35" x14ac:dyDescent="0.3">
      <c r="A3708" t="s">
        <v>4737</v>
      </c>
      <c r="B3708" s="1">
        <v>42369</v>
      </c>
      <c r="C3708" t="s">
        <v>866</v>
      </c>
      <c r="D3708" t="s">
        <v>867</v>
      </c>
      <c r="E3708" t="s">
        <v>27</v>
      </c>
      <c r="F3708" t="s">
        <v>28</v>
      </c>
      <c r="G3708" t="s">
        <v>91</v>
      </c>
      <c r="H3708" t="s">
        <v>289</v>
      </c>
      <c r="I3708" t="s">
        <v>196</v>
      </c>
      <c r="J3708" t="s">
        <v>135</v>
      </c>
      <c r="K3708" t="s">
        <v>94</v>
      </c>
      <c r="L3708" t="s">
        <v>34</v>
      </c>
      <c r="M3708" t="s">
        <v>35</v>
      </c>
      <c r="N3708" s="1">
        <v>42370</v>
      </c>
      <c r="O3708" t="s">
        <v>136</v>
      </c>
      <c r="P3708" s="3" t="s">
        <v>137</v>
      </c>
      <c r="Q3708" t="s">
        <v>52</v>
      </c>
      <c r="R3708">
        <v>46</v>
      </c>
      <c r="S3708" t="s">
        <v>12495</v>
      </c>
      <c r="T3708" s="2">
        <v>0.04</v>
      </c>
      <c r="U3708" t="s">
        <v>717</v>
      </c>
      <c r="V3708" t="s">
        <v>1027</v>
      </c>
      <c r="W3708" t="s">
        <v>72</v>
      </c>
      <c r="X3708" t="s">
        <v>820</v>
      </c>
      <c r="Y3708" s="3">
        <f>VALUE(SUBSTITUTE(Table1[[#This Row],[Order Total]],"$",""))</f>
        <v>59.56</v>
      </c>
      <c r="Z3708">
        <f>VALUE(SUBSTITUTE(Table1[[#This Row],[Total]],"$",""))</f>
        <v>60.62</v>
      </c>
      <c r="AA3708" s="3">
        <f>Table1[[#This Row],[Order Total Number]]-Table1[[#This Row],[Total Number]]</f>
        <v>-1.0599999999999952</v>
      </c>
      <c r="AB3708">
        <f>VALUE(SUBSTITUTE(Table1[[#This Row],[Shipping Cost]],"$",""))</f>
        <v>0.99</v>
      </c>
      <c r="AC3708">
        <f>VALUE(SUBSTITUTE(Table1[[#This Row],[Discount $]],"$",""))</f>
        <v>3.41</v>
      </c>
      <c r="AD3708">
        <f>VALUE(SUBSTITUTE(Table1[[#This Row],[Retail Price]],"$",""))</f>
        <v>3.08</v>
      </c>
      <c r="AE3708" s="4">
        <f>(Table1[[#This Row],[Retail Price Number]]*Table1[[#This Row],[Order Quantity]])-Table1[[#This Row],[Discount $ Number]]+Table1[[#This Row],[Shipping Cost Number]]</f>
        <v>139.26000000000002</v>
      </c>
      <c r="AF3708">
        <f>Table1[[#This Row],[Retail Price Number]]*Table1[[#This Row],[Order Quantity]]-Table1[[#This Row],[Discount $ Number]]</f>
        <v>138.27000000000001</v>
      </c>
      <c r="AG3708">
        <f>(Table1[[#This Row],[Retail Price Number]]*Table1[[#This Row],[Order Quantity]])-Table1[[#This Row],[Discount $ Number]]-Table1[[#This Row],[Shipping Cost Number]]</f>
        <v>137.28</v>
      </c>
      <c r="AH3708">
        <f>Table1[[#This Row],[Retail Price Number]]*Table1[[#This Row],[Order Quantity]]</f>
        <v>141.68</v>
      </c>
      <c r="AI3708">
        <f>YEAR(Table1[[#This Row],[Order Date]])</f>
        <v>2015</v>
      </c>
    </row>
    <row r="3709" spans="1:35" x14ac:dyDescent="0.3">
      <c r="A3709" t="s">
        <v>4737</v>
      </c>
      <c r="B3709" s="1">
        <v>42323</v>
      </c>
      <c r="C3709" t="s">
        <v>6798</v>
      </c>
      <c r="D3709" t="s">
        <v>195</v>
      </c>
      <c r="E3709" t="s">
        <v>46</v>
      </c>
      <c r="F3709" t="s">
        <v>47</v>
      </c>
      <c r="G3709" t="s">
        <v>77</v>
      </c>
      <c r="H3709" t="s">
        <v>48</v>
      </c>
      <c r="I3709" t="s">
        <v>196</v>
      </c>
      <c r="J3709" t="s">
        <v>197</v>
      </c>
      <c r="K3709" t="s">
        <v>33</v>
      </c>
      <c r="L3709" t="s">
        <v>34</v>
      </c>
      <c r="M3709" t="s">
        <v>35</v>
      </c>
      <c r="N3709" s="1">
        <v>42332</v>
      </c>
      <c r="O3709" t="s">
        <v>198</v>
      </c>
      <c r="P3709" s="3" t="s">
        <v>37</v>
      </c>
      <c r="Q3709" t="s">
        <v>57</v>
      </c>
      <c r="R3709">
        <v>1</v>
      </c>
      <c r="S3709" t="s">
        <v>6953</v>
      </c>
      <c r="T3709" s="2">
        <v>0</v>
      </c>
      <c r="U3709" t="s">
        <v>6801</v>
      </c>
      <c r="V3709" t="s">
        <v>5007</v>
      </c>
      <c r="W3709" t="s">
        <v>116</v>
      </c>
      <c r="X3709" t="s">
        <v>12790</v>
      </c>
      <c r="Y3709" s="3">
        <f>VALUE(SUBSTITUTE(Table1[[#This Row],[Order Total]],"$",""))</f>
        <v>243.32</v>
      </c>
      <c r="Z3709">
        <f>VALUE(SUBSTITUTE(Table1[[#This Row],[Total]],"$",""))</f>
        <v>240.38</v>
      </c>
      <c r="AA3709" s="3">
        <f>Table1[[#This Row],[Order Total Number]]-Table1[[#This Row],[Total Number]]</f>
        <v>2.9399999999999977</v>
      </c>
      <c r="AB3709">
        <f>VALUE(SUBSTITUTE(Table1[[#This Row],[Shipping Cost]],"$",""))</f>
        <v>1.49</v>
      </c>
      <c r="AC3709">
        <f>VALUE(SUBSTITUTE(Table1[[#This Row],[Discount $]],"$",""))</f>
        <v>7.48</v>
      </c>
      <c r="AD3709">
        <f>VALUE(SUBSTITUTE(Table1[[#This Row],[Retail Price]],"$",""))</f>
        <v>1.88</v>
      </c>
      <c r="AE3709" s="4">
        <f>(Table1[[#This Row],[Retail Price Number]]*Table1[[#This Row],[Order Quantity]])-Table1[[#This Row],[Discount $ Number]]+Table1[[#This Row],[Shipping Cost Number]]</f>
        <v>-4.1100000000000003</v>
      </c>
      <c r="AF3709">
        <f>Table1[[#This Row],[Retail Price Number]]*Table1[[#This Row],[Order Quantity]]-Table1[[#This Row],[Discount $ Number]]</f>
        <v>-5.6000000000000005</v>
      </c>
      <c r="AG3709">
        <f>(Table1[[#This Row],[Retail Price Number]]*Table1[[#This Row],[Order Quantity]])-Table1[[#This Row],[Discount $ Number]]-Table1[[#This Row],[Shipping Cost Number]]</f>
        <v>-7.0900000000000007</v>
      </c>
      <c r="AH3709">
        <f>Table1[[#This Row],[Retail Price Number]]*Table1[[#This Row],[Order Quantity]]</f>
        <v>1.88</v>
      </c>
      <c r="AI3709">
        <f>YEAR(Table1[[#This Row],[Order Date]])</f>
        <v>2015</v>
      </c>
    </row>
    <row r="3710" spans="1:35" x14ac:dyDescent="0.3">
      <c r="A3710" t="s">
        <v>131</v>
      </c>
      <c r="B3710" s="1">
        <v>42318</v>
      </c>
      <c r="C3710" t="s">
        <v>132</v>
      </c>
      <c r="D3710" t="s">
        <v>133</v>
      </c>
      <c r="E3710" t="s">
        <v>27</v>
      </c>
      <c r="F3710" t="s">
        <v>28</v>
      </c>
      <c r="G3710" t="s">
        <v>134</v>
      </c>
      <c r="H3710" t="s">
        <v>62</v>
      </c>
      <c r="I3710" t="s">
        <v>121</v>
      </c>
      <c r="J3710" t="s">
        <v>135</v>
      </c>
      <c r="K3710" t="s">
        <v>94</v>
      </c>
      <c r="L3710" t="s">
        <v>95</v>
      </c>
      <c r="M3710" t="s">
        <v>35</v>
      </c>
      <c r="N3710" s="1">
        <v>42319</v>
      </c>
      <c r="O3710" t="s">
        <v>136</v>
      </c>
      <c r="P3710" s="3" t="s">
        <v>137</v>
      </c>
      <c r="Q3710" t="s">
        <v>52</v>
      </c>
      <c r="R3710">
        <v>22</v>
      </c>
      <c r="S3710" t="s">
        <v>138</v>
      </c>
      <c r="T3710" s="2">
        <v>7.0000000000000007E-2</v>
      </c>
      <c r="U3710" t="s">
        <v>139</v>
      </c>
      <c r="V3710" t="s">
        <v>140</v>
      </c>
      <c r="W3710" t="s">
        <v>72</v>
      </c>
      <c r="X3710" t="s">
        <v>141</v>
      </c>
      <c r="Y3710" s="3">
        <f>VALUE(SUBSTITUTE(Table1[[#This Row],[Order Total]],"$",""))</f>
        <v>106.21</v>
      </c>
      <c r="Z3710">
        <f>VALUE(SUBSTITUTE(Table1[[#This Row],[Total]],"$",""))</f>
        <v>117.72</v>
      </c>
      <c r="AA3710" s="3">
        <f>Table1[[#This Row],[Order Total Number]]-Table1[[#This Row],[Total Number]]</f>
        <v>-11.510000000000005</v>
      </c>
      <c r="AB3710">
        <f>VALUE(SUBSTITUTE(Table1[[#This Row],[Shipping Cost]],"$",""))</f>
        <v>0.99</v>
      </c>
      <c r="AC3710">
        <f>VALUE(SUBSTITUTE(Table1[[#This Row],[Discount $]],"$",""))</f>
        <v>11.25</v>
      </c>
      <c r="AD3710">
        <f>VALUE(SUBSTITUTE(Table1[[#This Row],[Retail Price]],"$",""))</f>
        <v>3.08</v>
      </c>
      <c r="AE3710" s="4">
        <f>(Table1[[#This Row],[Retail Price Number]]*Table1[[#This Row],[Order Quantity]])-Table1[[#This Row],[Discount $ Number]]+Table1[[#This Row],[Shipping Cost Number]]</f>
        <v>57.500000000000007</v>
      </c>
      <c r="AF3710">
        <f>Table1[[#This Row],[Retail Price Number]]*Table1[[#This Row],[Order Quantity]]-Table1[[#This Row],[Discount $ Number]]</f>
        <v>56.510000000000005</v>
      </c>
      <c r="AG3710">
        <f>(Table1[[#This Row],[Retail Price Number]]*Table1[[#This Row],[Order Quantity]])-Table1[[#This Row],[Discount $ Number]]-Table1[[#This Row],[Shipping Cost Number]]</f>
        <v>55.52</v>
      </c>
      <c r="AH3710">
        <f>Table1[[#This Row],[Retail Price Number]]*Table1[[#This Row],[Order Quantity]]</f>
        <v>67.760000000000005</v>
      </c>
      <c r="AI3710">
        <f>YEAR(Table1[[#This Row],[Order Date]])</f>
        <v>2015</v>
      </c>
    </row>
    <row r="3711" spans="1:35" x14ac:dyDescent="0.3">
      <c r="A3711" t="s">
        <v>131</v>
      </c>
      <c r="B3711" s="1">
        <v>42577</v>
      </c>
      <c r="C3711" t="s">
        <v>477</v>
      </c>
      <c r="D3711" t="s">
        <v>465</v>
      </c>
      <c r="E3711" t="s">
        <v>27</v>
      </c>
      <c r="F3711" t="s">
        <v>28</v>
      </c>
      <c r="G3711" t="s">
        <v>134</v>
      </c>
      <c r="H3711" t="s">
        <v>205</v>
      </c>
      <c r="I3711" t="s">
        <v>121</v>
      </c>
      <c r="J3711" t="s">
        <v>1023</v>
      </c>
      <c r="K3711" t="s">
        <v>94</v>
      </c>
      <c r="L3711" t="s">
        <v>34</v>
      </c>
      <c r="M3711" t="s">
        <v>156</v>
      </c>
      <c r="N3711" s="1">
        <v>42577</v>
      </c>
      <c r="O3711" t="s">
        <v>275</v>
      </c>
      <c r="P3711" s="3" t="s">
        <v>1024</v>
      </c>
      <c r="Q3711" t="s">
        <v>1025</v>
      </c>
      <c r="R3711">
        <v>34</v>
      </c>
      <c r="S3711" t="s">
        <v>1026</v>
      </c>
      <c r="T3711" s="2">
        <v>7.0000000000000007E-2</v>
      </c>
      <c r="U3711" t="s">
        <v>762</v>
      </c>
      <c r="V3711" t="s">
        <v>1027</v>
      </c>
      <c r="W3711" t="s">
        <v>1028</v>
      </c>
      <c r="X3711" t="s">
        <v>1029</v>
      </c>
      <c r="Y3711" s="3">
        <f>VALUE(SUBSTITUTE(Table1[[#This Row],[Order Total]],"$",""))</f>
        <v>59.56</v>
      </c>
      <c r="Z3711">
        <f>VALUE(SUBSTITUTE(Table1[[#This Row],[Total]],"$",""))</f>
        <v>60.46</v>
      </c>
      <c r="AA3711" s="3">
        <f>Table1[[#This Row],[Order Total Number]]-Table1[[#This Row],[Total Number]]</f>
        <v>-0.89999999999999858</v>
      </c>
      <c r="AB3711">
        <f>VALUE(SUBSTITUTE(Table1[[#This Row],[Shipping Cost]],"$",""))</f>
        <v>1</v>
      </c>
      <c r="AC3711">
        <f>VALUE(SUBSTITUTE(Table1[[#This Row],[Discount $]],"$",""))</f>
        <v>5.44</v>
      </c>
      <c r="AD3711">
        <f>VALUE(SUBSTITUTE(Table1[[#This Row],[Retail Price]],"$",""))</f>
        <v>1.68</v>
      </c>
      <c r="AE3711" s="4">
        <f>(Table1[[#This Row],[Retail Price Number]]*Table1[[#This Row],[Order Quantity]])-Table1[[#This Row],[Discount $ Number]]+Table1[[#This Row],[Shipping Cost Number]]</f>
        <v>52.68</v>
      </c>
      <c r="AF3711">
        <f>Table1[[#This Row],[Retail Price Number]]*Table1[[#This Row],[Order Quantity]]-Table1[[#This Row],[Discount $ Number]]</f>
        <v>51.68</v>
      </c>
      <c r="AG3711">
        <f>(Table1[[#This Row],[Retail Price Number]]*Table1[[#This Row],[Order Quantity]])-Table1[[#This Row],[Discount $ Number]]-Table1[[#This Row],[Shipping Cost Number]]</f>
        <v>50.68</v>
      </c>
      <c r="AH3711">
        <f>Table1[[#This Row],[Retail Price Number]]*Table1[[#This Row],[Order Quantity]]</f>
        <v>57.12</v>
      </c>
      <c r="AI3711">
        <f>YEAR(Table1[[#This Row],[Order Date]])</f>
        <v>2016</v>
      </c>
    </row>
    <row r="3712" spans="1:35" x14ac:dyDescent="0.3">
      <c r="A3712" t="s">
        <v>131</v>
      </c>
      <c r="B3712" s="1">
        <v>42641</v>
      </c>
      <c r="C3712" t="s">
        <v>840</v>
      </c>
      <c r="D3712" t="s">
        <v>76</v>
      </c>
      <c r="E3712" t="s">
        <v>27</v>
      </c>
      <c r="F3712" t="s">
        <v>28</v>
      </c>
      <c r="G3712" t="s">
        <v>77</v>
      </c>
      <c r="H3712" t="s">
        <v>78</v>
      </c>
      <c r="I3712" t="s">
        <v>121</v>
      </c>
      <c r="J3712" t="s">
        <v>2210</v>
      </c>
      <c r="K3712" t="s">
        <v>94</v>
      </c>
      <c r="L3712" t="s">
        <v>34</v>
      </c>
      <c r="M3712" t="s">
        <v>35</v>
      </c>
      <c r="N3712" s="1">
        <v>42643</v>
      </c>
      <c r="O3712" t="s">
        <v>2211</v>
      </c>
      <c r="P3712" s="3" t="s">
        <v>187</v>
      </c>
      <c r="Q3712" t="s">
        <v>2212</v>
      </c>
      <c r="R3712">
        <v>3</v>
      </c>
      <c r="S3712" t="s">
        <v>2213</v>
      </c>
      <c r="T3712" s="2">
        <v>0</v>
      </c>
      <c r="U3712" t="s">
        <v>2214</v>
      </c>
      <c r="V3712" t="s">
        <v>2215</v>
      </c>
      <c r="W3712" t="s">
        <v>2216</v>
      </c>
      <c r="X3712" t="s">
        <v>2217</v>
      </c>
      <c r="Y3712" s="3">
        <f>VALUE(SUBSTITUTE(Table1[[#This Row],[Order Total]],"$",""))</f>
        <v>925.2</v>
      </c>
      <c r="Z3712">
        <f>VALUE(SUBSTITUTE(Table1[[#This Row],[Total]],"$",""))</f>
        <v>944.55</v>
      </c>
      <c r="AA3712" s="3">
        <f>Table1[[#This Row],[Order Total Number]]-Table1[[#This Row],[Total Number]]</f>
        <v>-19.349999999999909</v>
      </c>
      <c r="AB3712">
        <f>VALUE(SUBSTITUTE(Table1[[#This Row],[Shipping Cost]],"$",""))</f>
        <v>5.77</v>
      </c>
      <c r="AC3712">
        <f>VALUE(SUBSTITUTE(Table1[[#This Row],[Discount $]],"$",""))</f>
        <v>29.14</v>
      </c>
      <c r="AD3712">
        <f>VALUE(SUBSTITUTE(Table1[[#This Row],[Retail Price]],"$",""))</f>
        <v>19.98</v>
      </c>
      <c r="AE3712" s="4">
        <f>(Table1[[#This Row],[Retail Price Number]]*Table1[[#This Row],[Order Quantity]])-Table1[[#This Row],[Discount $ Number]]+Table1[[#This Row],[Shipping Cost Number]]</f>
        <v>36.569999999999993</v>
      </c>
      <c r="AF3712">
        <f>Table1[[#This Row],[Retail Price Number]]*Table1[[#This Row],[Order Quantity]]-Table1[[#This Row],[Discount $ Number]]</f>
        <v>30.799999999999997</v>
      </c>
      <c r="AG3712">
        <f>(Table1[[#This Row],[Retail Price Number]]*Table1[[#This Row],[Order Quantity]])-Table1[[#This Row],[Discount $ Number]]-Table1[[#This Row],[Shipping Cost Number]]</f>
        <v>25.029999999999998</v>
      </c>
      <c r="AH3712">
        <f>Table1[[#This Row],[Retail Price Number]]*Table1[[#This Row],[Order Quantity]]</f>
        <v>59.94</v>
      </c>
      <c r="AI3712">
        <f>YEAR(Table1[[#This Row],[Order Date]])</f>
        <v>2016</v>
      </c>
    </row>
    <row r="3713" spans="1:35" x14ac:dyDescent="0.3">
      <c r="A3713" t="s">
        <v>131</v>
      </c>
      <c r="B3713" s="1">
        <v>41663</v>
      </c>
      <c r="C3713" t="s">
        <v>3752</v>
      </c>
      <c r="D3713" t="s">
        <v>399</v>
      </c>
      <c r="E3713" t="s">
        <v>27</v>
      </c>
      <c r="F3713" t="s">
        <v>28</v>
      </c>
      <c r="G3713" t="s">
        <v>29</v>
      </c>
      <c r="H3713" t="s">
        <v>62</v>
      </c>
      <c r="I3713" t="s">
        <v>121</v>
      </c>
      <c r="J3713" t="s">
        <v>2449</v>
      </c>
      <c r="K3713" t="s">
        <v>94</v>
      </c>
      <c r="L3713" t="s">
        <v>109</v>
      </c>
      <c r="M3713" t="s">
        <v>35</v>
      </c>
      <c r="N3713" s="1">
        <v>41665</v>
      </c>
      <c r="O3713" t="s">
        <v>1883</v>
      </c>
      <c r="P3713" s="3" t="s">
        <v>2450</v>
      </c>
      <c r="Q3713" t="s">
        <v>2451</v>
      </c>
      <c r="R3713">
        <v>27</v>
      </c>
      <c r="S3713" t="s">
        <v>3753</v>
      </c>
      <c r="T3713" s="2">
        <v>0.03</v>
      </c>
      <c r="U3713" t="s">
        <v>2484</v>
      </c>
      <c r="V3713" t="s">
        <v>3754</v>
      </c>
      <c r="W3713" t="s">
        <v>2454</v>
      </c>
      <c r="X3713" t="s">
        <v>3755</v>
      </c>
      <c r="Y3713" s="3">
        <f>VALUE(SUBSTITUTE(Table1[[#This Row],[Order Total]],"$",""))</f>
        <v>1497.88</v>
      </c>
      <c r="Z3713">
        <f>VALUE(SUBSTITUTE(Table1[[#This Row],[Total]],"$",""))</f>
        <v>4541.72</v>
      </c>
      <c r="AA3713" s="3">
        <f>Table1[[#This Row],[Order Total Number]]-Table1[[#This Row],[Total Number]]</f>
        <v>-3043.84</v>
      </c>
      <c r="AB3713">
        <f>VALUE(SUBSTITUTE(Table1[[#This Row],[Shipping Cost]],"$",""))</f>
        <v>8.08</v>
      </c>
      <c r="AC3713">
        <f>VALUE(SUBSTITUTE(Table1[[#This Row],[Discount $]],"$",""))</f>
        <v>62.39</v>
      </c>
      <c r="AD3713">
        <f>VALUE(SUBSTITUTE(Table1[[#This Row],[Retail Price]],"$",""))</f>
        <v>155.99</v>
      </c>
      <c r="AE3713" s="4">
        <f>(Table1[[#This Row],[Retail Price Number]]*Table1[[#This Row],[Order Quantity]])-Table1[[#This Row],[Discount $ Number]]+Table1[[#This Row],[Shipping Cost Number]]</f>
        <v>4157.42</v>
      </c>
      <c r="AF3713">
        <f>Table1[[#This Row],[Retail Price Number]]*Table1[[#This Row],[Order Quantity]]-Table1[[#This Row],[Discount $ Number]]</f>
        <v>4149.34</v>
      </c>
      <c r="AG3713">
        <f>(Table1[[#This Row],[Retail Price Number]]*Table1[[#This Row],[Order Quantity]])-Table1[[#This Row],[Discount $ Number]]-Table1[[#This Row],[Shipping Cost Number]]</f>
        <v>4141.26</v>
      </c>
      <c r="AH3713">
        <f>Table1[[#This Row],[Retail Price Number]]*Table1[[#This Row],[Order Quantity]]</f>
        <v>4211.7300000000005</v>
      </c>
      <c r="AI3713">
        <f>YEAR(Table1[[#This Row],[Order Date]])</f>
        <v>2014</v>
      </c>
    </row>
    <row r="3714" spans="1:35" x14ac:dyDescent="0.3">
      <c r="A3714" t="s">
        <v>131</v>
      </c>
      <c r="B3714" s="1">
        <v>42444</v>
      </c>
      <c r="C3714" t="s">
        <v>4025</v>
      </c>
      <c r="D3714" t="s">
        <v>1793</v>
      </c>
      <c r="E3714" t="s">
        <v>46</v>
      </c>
      <c r="F3714" t="s">
        <v>47</v>
      </c>
      <c r="G3714" t="s">
        <v>134</v>
      </c>
      <c r="H3714" t="s">
        <v>48</v>
      </c>
      <c r="I3714" t="s">
        <v>31</v>
      </c>
      <c r="J3714" t="s">
        <v>2210</v>
      </c>
      <c r="K3714" t="s">
        <v>94</v>
      </c>
      <c r="L3714" t="s">
        <v>95</v>
      </c>
      <c r="M3714" t="s">
        <v>35</v>
      </c>
      <c r="N3714" s="1">
        <v>42446</v>
      </c>
      <c r="O3714" t="s">
        <v>2211</v>
      </c>
      <c r="P3714" s="3" t="s">
        <v>187</v>
      </c>
      <c r="Q3714" t="s">
        <v>2212</v>
      </c>
      <c r="R3714">
        <v>22</v>
      </c>
      <c r="S3714" t="s">
        <v>4026</v>
      </c>
      <c r="T3714" s="2">
        <v>0.04</v>
      </c>
      <c r="U3714" t="s">
        <v>127</v>
      </c>
      <c r="V3714" t="s">
        <v>4027</v>
      </c>
      <c r="W3714" t="s">
        <v>2216</v>
      </c>
      <c r="X3714" t="s">
        <v>4028</v>
      </c>
      <c r="Y3714" s="3">
        <f>VALUE(SUBSTITUTE(Table1[[#This Row],[Order Total]],"$",""))</f>
        <v>999.01</v>
      </c>
      <c r="Z3714">
        <f>VALUE(SUBSTITUTE(Table1[[#This Row],[Total]],"$",""))</f>
        <v>945.84</v>
      </c>
      <c r="AA3714" s="3">
        <f>Table1[[#This Row],[Order Total Number]]-Table1[[#This Row],[Total Number]]</f>
        <v>53.169999999999959</v>
      </c>
      <c r="AB3714">
        <f>VALUE(SUBSTITUTE(Table1[[#This Row],[Shipping Cost]],"$",""))</f>
        <v>5.77</v>
      </c>
      <c r="AC3714">
        <f>VALUE(SUBSTITUTE(Table1[[#This Row],[Discount $]],"$",""))</f>
        <v>0</v>
      </c>
      <c r="AD3714">
        <f>VALUE(SUBSTITUTE(Table1[[#This Row],[Retail Price]],"$",""))</f>
        <v>19.98</v>
      </c>
      <c r="AE3714" s="4">
        <f>(Table1[[#This Row],[Retail Price Number]]*Table1[[#This Row],[Order Quantity]])-Table1[[#This Row],[Discount $ Number]]+Table1[[#This Row],[Shipping Cost Number]]</f>
        <v>445.33</v>
      </c>
      <c r="AF3714">
        <f>Table1[[#This Row],[Retail Price Number]]*Table1[[#This Row],[Order Quantity]]-Table1[[#This Row],[Discount $ Number]]</f>
        <v>439.56</v>
      </c>
      <c r="AG3714">
        <f>(Table1[[#This Row],[Retail Price Number]]*Table1[[#This Row],[Order Quantity]])-Table1[[#This Row],[Discount $ Number]]-Table1[[#This Row],[Shipping Cost Number]]</f>
        <v>433.79</v>
      </c>
      <c r="AH3714">
        <f>Table1[[#This Row],[Retail Price Number]]*Table1[[#This Row],[Order Quantity]]</f>
        <v>439.56</v>
      </c>
      <c r="AI3714">
        <f>YEAR(Table1[[#This Row],[Order Date]])</f>
        <v>2016</v>
      </c>
    </row>
    <row r="3715" spans="1:35" x14ac:dyDescent="0.3">
      <c r="A3715" t="s">
        <v>131</v>
      </c>
      <c r="B3715" s="1">
        <v>42409</v>
      </c>
      <c r="C3715" t="s">
        <v>2959</v>
      </c>
      <c r="D3715" t="s">
        <v>144</v>
      </c>
      <c r="E3715" t="s">
        <v>46</v>
      </c>
      <c r="F3715" t="s">
        <v>47</v>
      </c>
      <c r="G3715" t="s">
        <v>91</v>
      </c>
      <c r="H3715" t="s">
        <v>107</v>
      </c>
      <c r="I3715" t="s">
        <v>92</v>
      </c>
      <c r="J3715" t="s">
        <v>64</v>
      </c>
      <c r="K3715" t="s">
        <v>94</v>
      </c>
      <c r="L3715" t="s">
        <v>109</v>
      </c>
      <c r="M3715" t="s">
        <v>35</v>
      </c>
      <c r="N3715" s="1">
        <v>42412</v>
      </c>
      <c r="O3715" t="s">
        <v>66</v>
      </c>
      <c r="P3715" s="3" t="s">
        <v>67</v>
      </c>
      <c r="Q3715" t="s">
        <v>68</v>
      </c>
      <c r="R3715">
        <v>9</v>
      </c>
      <c r="S3715" t="s">
        <v>3484</v>
      </c>
      <c r="T3715" s="2">
        <v>0.09</v>
      </c>
      <c r="U3715" t="s">
        <v>762</v>
      </c>
      <c r="V3715" t="s">
        <v>7025</v>
      </c>
      <c r="W3715" t="s">
        <v>72</v>
      </c>
      <c r="X3715" t="s">
        <v>7026</v>
      </c>
      <c r="Y3715" s="3">
        <f>VALUE(SUBSTITUTE(Table1[[#This Row],[Order Total]],"$",""))</f>
        <v>63.86</v>
      </c>
      <c r="Z3715">
        <f>VALUE(SUBSTITUTE(Table1[[#This Row],[Total]],"$",""))</f>
        <v>63.16</v>
      </c>
      <c r="AA3715" s="3">
        <f>Table1[[#This Row],[Order Total Number]]-Table1[[#This Row],[Total Number]]</f>
        <v>0.70000000000000284</v>
      </c>
      <c r="AB3715">
        <f>VALUE(SUBSTITUTE(Table1[[#This Row],[Shipping Cost]],"$",""))</f>
        <v>0.99</v>
      </c>
      <c r="AC3715">
        <f>VALUE(SUBSTITUTE(Table1[[#This Row],[Discount $]],"$",""))</f>
        <v>5.44</v>
      </c>
      <c r="AD3715">
        <f>VALUE(SUBSTITUTE(Table1[[#This Row],[Retail Price]],"$",""))</f>
        <v>2.88</v>
      </c>
      <c r="AE3715" s="4">
        <f>(Table1[[#This Row],[Retail Price Number]]*Table1[[#This Row],[Order Quantity]])-Table1[[#This Row],[Discount $ Number]]+Table1[[#This Row],[Shipping Cost Number]]</f>
        <v>21.469999999999995</v>
      </c>
      <c r="AF3715">
        <f>Table1[[#This Row],[Retail Price Number]]*Table1[[#This Row],[Order Quantity]]-Table1[[#This Row],[Discount $ Number]]</f>
        <v>20.479999999999997</v>
      </c>
      <c r="AG3715">
        <f>(Table1[[#This Row],[Retail Price Number]]*Table1[[#This Row],[Order Quantity]])-Table1[[#This Row],[Discount $ Number]]-Table1[[#This Row],[Shipping Cost Number]]</f>
        <v>19.489999999999998</v>
      </c>
      <c r="AH3715">
        <f>Table1[[#This Row],[Retail Price Number]]*Table1[[#This Row],[Order Quantity]]</f>
        <v>25.919999999999998</v>
      </c>
      <c r="AI3715">
        <f>YEAR(Table1[[#This Row],[Order Date]])</f>
        <v>2016</v>
      </c>
    </row>
    <row r="3716" spans="1:35" x14ac:dyDescent="0.3">
      <c r="A3716" t="s">
        <v>131</v>
      </c>
      <c r="B3716" s="1">
        <v>42166</v>
      </c>
      <c r="C3716" t="s">
        <v>1958</v>
      </c>
      <c r="D3716" t="s">
        <v>591</v>
      </c>
      <c r="E3716" t="s">
        <v>27</v>
      </c>
      <c r="F3716" t="s">
        <v>28</v>
      </c>
      <c r="G3716" t="s">
        <v>91</v>
      </c>
      <c r="H3716" t="s">
        <v>241</v>
      </c>
      <c r="I3716" t="s">
        <v>196</v>
      </c>
      <c r="J3716" t="s">
        <v>985</v>
      </c>
      <c r="K3716" t="s">
        <v>94</v>
      </c>
      <c r="L3716" t="s">
        <v>95</v>
      </c>
      <c r="M3716" t="s">
        <v>35</v>
      </c>
      <c r="N3716" s="1">
        <v>42168</v>
      </c>
      <c r="O3716" t="s">
        <v>39</v>
      </c>
      <c r="P3716" s="3" t="s">
        <v>986</v>
      </c>
      <c r="Q3716" t="s">
        <v>489</v>
      </c>
      <c r="R3716">
        <v>38</v>
      </c>
      <c r="S3716" t="s">
        <v>11621</v>
      </c>
      <c r="T3716" s="2">
        <v>0</v>
      </c>
      <c r="U3716" t="s">
        <v>7590</v>
      </c>
      <c r="V3716" t="s">
        <v>11622</v>
      </c>
      <c r="W3716" t="s">
        <v>990</v>
      </c>
      <c r="X3716" t="s">
        <v>11623</v>
      </c>
      <c r="Y3716" s="3">
        <f>VALUE(SUBSTITUTE(Table1[[#This Row],[Order Total]],"$",""))</f>
        <v>188.77</v>
      </c>
      <c r="Z3716">
        <f>VALUE(SUBSTITUTE(Table1[[#This Row],[Total]],"$",""))</f>
        <v>186.75</v>
      </c>
      <c r="AA3716" s="3">
        <f>Table1[[#This Row],[Order Total Number]]-Table1[[#This Row],[Total Number]]</f>
        <v>2.0200000000000102</v>
      </c>
      <c r="AB3716">
        <f>VALUE(SUBSTITUTE(Table1[[#This Row],[Shipping Cost]],"$",""))</f>
        <v>1.2</v>
      </c>
      <c r="AC3716">
        <f>VALUE(SUBSTITUTE(Table1[[#This Row],[Discount $]],"$",""))</f>
        <v>1.85</v>
      </c>
      <c r="AD3716">
        <f>VALUE(SUBSTITUTE(Table1[[#This Row],[Retail Price]],"$",""))</f>
        <v>4.26</v>
      </c>
      <c r="AE3716" s="4">
        <f>(Table1[[#This Row],[Retail Price Number]]*Table1[[#This Row],[Order Quantity]])-Table1[[#This Row],[Discount $ Number]]+Table1[[#This Row],[Shipping Cost Number]]</f>
        <v>161.22999999999999</v>
      </c>
      <c r="AF3716">
        <f>Table1[[#This Row],[Retail Price Number]]*Table1[[#This Row],[Order Quantity]]-Table1[[#This Row],[Discount $ Number]]</f>
        <v>160.03</v>
      </c>
      <c r="AG3716">
        <f>(Table1[[#This Row],[Retail Price Number]]*Table1[[#This Row],[Order Quantity]])-Table1[[#This Row],[Discount $ Number]]-Table1[[#This Row],[Shipping Cost Number]]</f>
        <v>158.83000000000001</v>
      </c>
      <c r="AH3716">
        <f>Table1[[#This Row],[Retail Price Number]]*Table1[[#This Row],[Order Quantity]]</f>
        <v>161.88</v>
      </c>
      <c r="AI3716">
        <f>YEAR(Table1[[#This Row],[Order Date]])</f>
        <v>2015</v>
      </c>
    </row>
    <row r="3717" spans="1:35" x14ac:dyDescent="0.3">
      <c r="A3717" t="s">
        <v>4849</v>
      </c>
      <c r="B3717" s="1">
        <v>42483</v>
      </c>
      <c r="C3717" t="s">
        <v>1112</v>
      </c>
      <c r="D3717" t="s">
        <v>133</v>
      </c>
      <c r="E3717" t="s">
        <v>27</v>
      </c>
      <c r="F3717" t="s">
        <v>28</v>
      </c>
      <c r="G3717" t="s">
        <v>77</v>
      </c>
      <c r="H3717" t="s">
        <v>62</v>
      </c>
      <c r="I3717" t="s">
        <v>196</v>
      </c>
      <c r="J3717" t="s">
        <v>651</v>
      </c>
      <c r="K3717" t="s">
        <v>94</v>
      </c>
      <c r="L3717" t="s">
        <v>34</v>
      </c>
      <c r="M3717" t="s">
        <v>35</v>
      </c>
      <c r="N3717" s="1">
        <v>42484</v>
      </c>
      <c r="O3717" t="s">
        <v>652</v>
      </c>
      <c r="P3717" s="3" t="s">
        <v>653</v>
      </c>
      <c r="Q3717" t="s">
        <v>98</v>
      </c>
      <c r="R3717">
        <v>39</v>
      </c>
      <c r="S3717" t="s">
        <v>4850</v>
      </c>
      <c r="T3717" s="2">
        <v>0.03</v>
      </c>
      <c r="U3717" t="s">
        <v>127</v>
      </c>
      <c r="V3717" t="s">
        <v>4851</v>
      </c>
      <c r="W3717" t="s">
        <v>57</v>
      </c>
      <c r="X3717" t="s">
        <v>4500</v>
      </c>
      <c r="Y3717" s="3">
        <f>VALUE(SUBSTITUTE(Table1[[#This Row],[Order Total]],"$",""))</f>
        <v>13.36</v>
      </c>
      <c r="Z3717">
        <f>VALUE(SUBSTITUTE(Table1[[#This Row],[Total]],"$",""))</f>
        <v>12.59</v>
      </c>
      <c r="AA3717" s="3">
        <f>Table1[[#This Row],[Order Total Number]]-Table1[[#This Row],[Total Number]]</f>
        <v>0.76999999999999957</v>
      </c>
      <c r="AB3717">
        <f>VALUE(SUBSTITUTE(Table1[[#This Row],[Shipping Cost]],"$",""))</f>
        <v>0.7</v>
      </c>
      <c r="AC3717">
        <f>VALUE(SUBSTITUTE(Table1[[#This Row],[Discount $]],"$",""))</f>
        <v>0</v>
      </c>
      <c r="AD3717">
        <f>VALUE(SUBSTITUTE(Table1[[#This Row],[Retail Price]],"$",""))</f>
        <v>1.26</v>
      </c>
      <c r="AE3717" s="4">
        <f>(Table1[[#This Row],[Retail Price Number]]*Table1[[#This Row],[Order Quantity]])-Table1[[#This Row],[Discount $ Number]]+Table1[[#This Row],[Shipping Cost Number]]</f>
        <v>49.84</v>
      </c>
      <c r="AF3717">
        <f>Table1[[#This Row],[Retail Price Number]]*Table1[[#This Row],[Order Quantity]]-Table1[[#This Row],[Discount $ Number]]</f>
        <v>49.14</v>
      </c>
      <c r="AG3717">
        <f>(Table1[[#This Row],[Retail Price Number]]*Table1[[#This Row],[Order Quantity]])-Table1[[#This Row],[Discount $ Number]]-Table1[[#This Row],[Shipping Cost Number]]</f>
        <v>48.44</v>
      </c>
      <c r="AH3717">
        <f>Table1[[#This Row],[Retail Price Number]]*Table1[[#This Row],[Order Quantity]]</f>
        <v>49.14</v>
      </c>
      <c r="AI3717">
        <f>YEAR(Table1[[#This Row],[Order Date]])</f>
        <v>2016</v>
      </c>
    </row>
    <row r="3718" spans="1:35" x14ac:dyDescent="0.3">
      <c r="A3718" t="s">
        <v>4849</v>
      </c>
      <c r="B3718" s="1">
        <v>42458</v>
      </c>
      <c r="C3718" t="s">
        <v>1509</v>
      </c>
      <c r="D3718" t="s">
        <v>1510</v>
      </c>
      <c r="E3718" t="s">
        <v>27</v>
      </c>
      <c r="F3718" t="s">
        <v>28</v>
      </c>
      <c r="G3718" t="s">
        <v>134</v>
      </c>
      <c r="H3718" t="s">
        <v>205</v>
      </c>
      <c r="I3718" t="s">
        <v>63</v>
      </c>
      <c r="J3718" t="s">
        <v>1474</v>
      </c>
      <c r="K3718" t="s">
        <v>94</v>
      </c>
      <c r="L3718" t="s">
        <v>95</v>
      </c>
      <c r="M3718" t="s">
        <v>35</v>
      </c>
      <c r="N3718" s="1">
        <v>42459</v>
      </c>
      <c r="O3718" t="s">
        <v>1369</v>
      </c>
      <c r="P3718" s="3" t="s">
        <v>96</v>
      </c>
      <c r="Q3718" t="s">
        <v>1475</v>
      </c>
      <c r="R3718">
        <v>40</v>
      </c>
      <c r="S3718" t="s">
        <v>5084</v>
      </c>
      <c r="T3718" s="2">
        <v>0.04</v>
      </c>
      <c r="U3718" t="s">
        <v>5494</v>
      </c>
      <c r="V3718" t="s">
        <v>6079</v>
      </c>
      <c r="W3718" t="s">
        <v>1478</v>
      </c>
      <c r="X3718" t="s">
        <v>1723</v>
      </c>
      <c r="Y3718" s="3">
        <f>VALUE(SUBSTITUTE(Table1[[#This Row],[Order Total]],"$",""))</f>
        <v>63.36</v>
      </c>
      <c r="Z3718">
        <f>VALUE(SUBSTITUTE(Table1[[#This Row],[Total]],"$",""))</f>
        <v>64.650000000000006</v>
      </c>
      <c r="AA3718" s="3">
        <f>Table1[[#This Row],[Order Total Number]]-Table1[[#This Row],[Total Number]]</f>
        <v>-1.2900000000000063</v>
      </c>
      <c r="AB3718">
        <f>VALUE(SUBSTITUTE(Table1[[#This Row],[Shipping Cost]],"$",""))</f>
        <v>1.29</v>
      </c>
      <c r="AC3718">
        <f>VALUE(SUBSTITUTE(Table1[[#This Row],[Discount $]],"$",""))</f>
        <v>0.64</v>
      </c>
      <c r="AD3718">
        <f>VALUE(SUBSTITUTE(Table1[[#This Row],[Retail Price]],"$",""))</f>
        <v>1.6</v>
      </c>
      <c r="AE3718" s="4">
        <f>(Table1[[#This Row],[Retail Price Number]]*Table1[[#This Row],[Order Quantity]])-Table1[[#This Row],[Discount $ Number]]+Table1[[#This Row],[Shipping Cost Number]]</f>
        <v>64.650000000000006</v>
      </c>
      <c r="AF3718">
        <f>Table1[[#This Row],[Retail Price Number]]*Table1[[#This Row],[Order Quantity]]-Table1[[#This Row],[Discount $ Number]]</f>
        <v>63.36</v>
      </c>
      <c r="AG3718">
        <f>(Table1[[#This Row],[Retail Price Number]]*Table1[[#This Row],[Order Quantity]])-Table1[[#This Row],[Discount $ Number]]-Table1[[#This Row],[Shipping Cost Number]]</f>
        <v>62.07</v>
      </c>
      <c r="AH3718">
        <f>Table1[[#This Row],[Retail Price Number]]*Table1[[#This Row],[Order Quantity]]</f>
        <v>64</v>
      </c>
      <c r="AI3718">
        <f>YEAR(Table1[[#This Row],[Order Date]])</f>
        <v>2016</v>
      </c>
    </row>
    <row r="3719" spans="1:35" x14ac:dyDescent="0.3">
      <c r="A3719" t="s">
        <v>4849</v>
      </c>
      <c r="B3719" s="1">
        <v>42723</v>
      </c>
      <c r="C3719" t="s">
        <v>1578</v>
      </c>
      <c r="D3719" t="s">
        <v>1579</v>
      </c>
      <c r="E3719" t="s">
        <v>27</v>
      </c>
      <c r="F3719" t="s">
        <v>28</v>
      </c>
      <c r="G3719" t="s">
        <v>77</v>
      </c>
      <c r="H3719" t="s">
        <v>422</v>
      </c>
      <c r="I3719" t="s">
        <v>63</v>
      </c>
      <c r="J3719" t="s">
        <v>197</v>
      </c>
      <c r="K3719" t="s">
        <v>94</v>
      </c>
      <c r="L3719" t="s">
        <v>95</v>
      </c>
      <c r="M3719" t="s">
        <v>156</v>
      </c>
      <c r="N3719" s="1">
        <v>42725</v>
      </c>
      <c r="O3719" t="s">
        <v>198</v>
      </c>
      <c r="P3719" s="3" t="s">
        <v>37</v>
      </c>
      <c r="Q3719" t="s">
        <v>57</v>
      </c>
      <c r="R3719">
        <v>39</v>
      </c>
      <c r="S3719" t="s">
        <v>3469</v>
      </c>
      <c r="T3719" s="2">
        <v>0.05</v>
      </c>
      <c r="U3719" t="s">
        <v>1307</v>
      </c>
      <c r="V3719" t="s">
        <v>9423</v>
      </c>
      <c r="W3719" t="s">
        <v>116</v>
      </c>
      <c r="X3719" t="s">
        <v>4133</v>
      </c>
      <c r="Y3719" s="3">
        <f>VALUE(SUBSTITUTE(Table1[[#This Row],[Order Total]],"$",""))</f>
        <v>64.56</v>
      </c>
      <c r="Z3719">
        <f>VALUE(SUBSTITUTE(Table1[[#This Row],[Total]],"$",""))</f>
        <v>65.459999999999994</v>
      </c>
      <c r="AA3719" s="3">
        <f>Table1[[#This Row],[Order Total Number]]-Table1[[#This Row],[Total Number]]</f>
        <v>-0.89999999999999147</v>
      </c>
      <c r="AB3719">
        <f>VALUE(SUBSTITUTE(Table1[[#This Row],[Shipping Cost]],"$",""))</f>
        <v>1.49</v>
      </c>
      <c r="AC3719">
        <f>VALUE(SUBSTITUTE(Table1[[#This Row],[Discount $]],"$",""))</f>
        <v>4.42</v>
      </c>
      <c r="AD3719">
        <f>VALUE(SUBSTITUTE(Table1[[#This Row],[Retail Price]],"$",""))</f>
        <v>1.88</v>
      </c>
      <c r="AE3719" s="4">
        <f>(Table1[[#This Row],[Retail Price Number]]*Table1[[#This Row],[Order Quantity]])-Table1[[#This Row],[Discount $ Number]]+Table1[[#This Row],[Shipping Cost Number]]</f>
        <v>70.389999999999986</v>
      </c>
      <c r="AF3719">
        <f>Table1[[#This Row],[Retail Price Number]]*Table1[[#This Row],[Order Quantity]]-Table1[[#This Row],[Discount $ Number]]</f>
        <v>68.899999999999991</v>
      </c>
      <c r="AG3719">
        <f>(Table1[[#This Row],[Retail Price Number]]*Table1[[#This Row],[Order Quantity]])-Table1[[#This Row],[Discount $ Number]]-Table1[[#This Row],[Shipping Cost Number]]</f>
        <v>67.41</v>
      </c>
      <c r="AH3719">
        <f>Table1[[#This Row],[Retail Price Number]]*Table1[[#This Row],[Order Quantity]]</f>
        <v>73.319999999999993</v>
      </c>
      <c r="AI3719">
        <f>YEAR(Table1[[#This Row],[Order Date]])</f>
        <v>2016</v>
      </c>
    </row>
    <row r="3720" spans="1:35" x14ac:dyDescent="0.3">
      <c r="A3720" t="s">
        <v>4849</v>
      </c>
      <c r="B3720" s="1">
        <v>42587</v>
      </c>
      <c r="C3720" t="s">
        <v>1982</v>
      </c>
      <c r="D3720" t="s">
        <v>10934</v>
      </c>
      <c r="E3720" t="s">
        <v>27</v>
      </c>
      <c r="F3720" t="s">
        <v>28</v>
      </c>
      <c r="G3720" t="s">
        <v>77</v>
      </c>
      <c r="H3720" t="s">
        <v>62</v>
      </c>
      <c r="I3720" t="s">
        <v>92</v>
      </c>
      <c r="J3720" t="s">
        <v>355</v>
      </c>
      <c r="K3720" t="s">
        <v>33</v>
      </c>
      <c r="L3720" t="s">
        <v>392</v>
      </c>
      <c r="M3720" t="s">
        <v>393</v>
      </c>
      <c r="N3720" s="1">
        <v>42588</v>
      </c>
      <c r="O3720" t="s">
        <v>129</v>
      </c>
      <c r="P3720" s="3" t="s">
        <v>356</v>
      </c>
      <c r="Q3720" t="s">
        <v>357</v>
      </c>
      <c r="R3720">
        <v>16</v>
      </c>
      <c r="S3720" t="s">
        <v>10935</v>
      </c>
      <c r="T3720" s="2">
        <v>0.09</v>
      </c>
      <c r="U3720" t="s">
        <v>111</v>
      </c>
      <c r="V3720" t="s">
        <v>10936</v>
      </c>
      <c r="W3720" t="s">
        <v>361</v>
      </c>
      <c r="X3720" t="s">
        <v>10937</v>
      </c>
      <c r="Y3720" s="3">
        <f>VALUE(SUBSTITUTE(Table1[[#This Row],[Order Total]],"$",""))</f>
        <v>264.94</v>
      </c>
      <c r="Z3720">
        <f>VALUE(SUBSTITUTE(Table1[[#This Row],[Total]],"$",""))</f>
        <v>263.33999999999997</v>
      </c>
      <c r="AA3720" s="3">
        <f>Table1[[#This Row],[Order Total Number]]-Table1[[#This Row],[Total Number]]</f>
        <v>1.6000000000000227</v>
      </c>
      <c r="AB3720">
        <f>VALUE(SUBSTITUTE(Table1[[#This Row],[Shipping Cost]],"$",""))</f>
        <v>3.6</v>
      </c>
      <c r="AC3720">
        <f>VALUE(SUBSTITUTE(Table1[[#This Row],[Discount $]],"$",""))</f>
        <v>2.08</v>
      </c>
      <c r="AD3720">
        <f>VALUE(SUBSTITUTE(Table1[[#This Row],[Retail Price]],"$",""))</f>
        <v>5.68</v>
      </c>
      <c r="AE3720" s="4">
        <f>(Table1[[#This Row],[Retail Price Number]]*Table1[[#This Row],[Order Quantity]])-Table1[[#This Row],[Discount $ Number]]+Table1[[#This Row],[Shipping Cost Number]]</f>
        <v>92.399999999999991</v>
      </c>
      <c r="AF3720">
        <f>Table1[[#This Row],[Retail Price Number]]*Table1[[#This Row],[Order Quantity]]-Table1[[#This Row],[Discount $ Number]]</f>
        <v>88.8</v>
      </c>
      <c r="AG3720">
        <f>(Table1[[#This Row],[Retail Price Number]]*Table1[[#This Row],[Order Quantity]])-Table1[[#This Row],[Discount $ Number]]-Table1[[#This Row],[Shipping Cost Number]]</f>
        <v>85.2</v>
      </c>
      <c r="AH3720">
        <f>Table1[[#This Row],[Retail Price Number]]*Table1[[#This Row],[Order Quantity]]</f>
        <v>90.88</v>
      </c>
      <c r="AI3720">
        <f>YEAR(Table1[[#This Row],[Order Date]])</f>
        <v>2016</v>
      </c>
    </row>
    <row r="3721" spans="1:35" x14ac:dyDescent="0.3">
      <c r="A3721" t="s">
        <v>4849</v>
      </c>
      <c r="B3721" s="1">
        <v>42771</v>
      </c>
      <c r="C3721" t="s">
        <v>1128</v>
      </c>
      <c r="D3721" t="s">
        <v>1129</v>
      </c>
      <c r="E3721" t="s">
        <v>27</v>
      </c>
      <c r="F3721" t="s">
        <v>28</v>
      </c>
      <c r="G3721" t="s">
        <v>77</v>
      </c>
      <c r="H3721" t="s">
        <v>1130</v>
      </c>
      <c r="I3721" t="s">
        <v>196</v>
      </c>
      <c r="J3721" t="s">
        <v>1474</v>
      </c>
      <c r="K3721" t="s">
        <v>94</v>
      </c>
      <c r="L3721" t="s">
        <v>95</v>
      </c>
      <c r="M3721" t="s">
        <v>35</v>
      </c>
      <c r="N3721" s="1">
        <v>42773</v>
      </c>
      <c r="O3721" t="s">
        <v>1369</v>
      </c>
      <c r="P3721" s="3" t="s">
        <v>96</v>
      </c>
      <c r="Q3721" t="s">
        <v>1475</v>
      </c>
      <c r="R3721">
        <v>34</v>
      </c>
      <c r="S3721" t="s">
        <v>9100</v>
      </c>
      <c r="T3721" s="2">
        <v>0</v>
      </c>
      <c r="U3721" t="s">
        <v>5494</v>
      </c>
      <c r="V3721" t="s">
        <v>6079</v>
      </c>
      <c r="W3721" t="s">
        <v>1478</v>
      </c>
      <c r="X3721" t="s">
        <v>1723</v>
      </c>
      <c r="Y3721" s="3">
        <f>VALUE(SUBSTITUTE(Table1[[#This Row],[Order Total]],"$",""))</f>
        <v>63.36</v>
      </c>
      <c r="Z3721">
        <f>VALUE(SUBSTITUTE(Table1[[#This Row],[Total]],"$",""))</f>
        <v>64.650000000000006</v>
      </c>
      <c r="AA3721" s="3">
        <f>Table1[[#This Row],[Order Total Number]]-Table1[[#This Row],[Total Number]]</f>
        <v>-1.2900000000000063</v>
      </c>
      <c r="AB3721">
        <f>VALUE(SUBSTITUTE(Table1[[#This Row],[Shipping Cost]],"$",""))</f>
        <v>1.29</v>
      </c>
      <c r="AC3721">
        <f>VALUE(SUBSTITUTE(Table1[[#This Row],[Discount $]],"$",""))</f>
        <v>0.64</v>
      </c>
      <c r="AD3721">
        <f>VALUE(SUBSTITUTE(Table1[[#This Row],[Retail Price]],"$",""))</f>
        <v>1.6</v>
      </c>
      <c r="AE3721" s="4">
        <f>(Table1[[#This Row],[Retail Price Number]]*Table1[[#This Row],[Order Quantity]])-Table1[[#This Row],[Discount $ Number]]+Table1[[#This Row],[Shipping Cost Number]]</f>
        <v>55.050000000000004</v>
      </c>
      <c r="AF3721">
        <f>Table1[[#This Row],[Retail Price Number]]*Table1[[#This Row],[Order Quantity]]-Table1[[#This Row],[Discount $ Number]]</f>
        <v>53.760000000000005</v>
      </c>
      <c r="AG3721">
        <f>(Table1[[#This Row],[Retail Price Number]]*Table1[[#This Row],[Order Quantity]])-Table1[[#This Row],[Discount $ Number]]-Table1[[#This Row],[Shipping Cost Number]]</f>
        <v>52.470000000000006</v>
      </c>
      <c r="AH3721">
        <f>Table1[[#This Row],[Retail Price Number]]*Table1[[#This Row],[Order Quantity]]</f>
        <v>54.400000000000006</v>
      </c>
      <c r="AI3721">
        <f>YEAR(Table1[[#This Row],[Order Date]])</f>
        <v>2017</v>
      </c>
    </row>
    <row r="3722" spans="1:35" x14ac:dyDescent="0.3">
      <c r="A3722" t="s">
        <v>1196</v>
      </c>
      <c r="B3722" s="1">
        <v>42454</v>
      </c>
      <c r="C3722" t="s">
        <v>1197</v>
      </c>
      <c r="D3722" t="s">
        <v>1198</v>
      </c>
      <c r="E3722" t="s">
        <v>46</v>
      </c>
      <c r="F3722" t="s">
        <v>47</v>
      </c>
      <c r="G3722" t="s">
        <v>29</v>
      </c>
      <c r="H3722" t="s">
        <v>48</v>
      </c>
      <c r="I3722" t="s">
        <v>63</v>
      </c>
      <c r="J3722" t="s">
        <v>1199</v>
      </c>
      <c r="K3722" t="s">
        <v>94</v>
      </c>
      <c r="L3722" t="s">
        <v>95</v>
      </c>
      <c r="M3722" t="s">
        <v>35</v>
      </c>
      <c r="N3722" s="1">
        <v>42454</v>
      </c>
      <c r="O3722" t="s">
        <v>1200</v>
      </c>
      <c r="P3722" s="3" t="s">
        <v>1201</v>
      </c>
      <c r="Q3722" t="s">
        <v>1202</v>
      </c>
      <c r="R3722">
        <v>2</v>
      </c>
      <c r="S3722" t="s">
        <v>1203</v>
      </c>
      <c r="T3722" s="2">
        <v>0.09</v>
      </c>
      <c r="U3722" t="s">
        <v>127</v>
      </c>
      <c r="V3722" t="s">
        <v>1203</v>
      </c>
      <c r="W3722" t="s">
        <v>51</v>
      </c>
      <c r="X3722" t="s">
        <v>1204</v>
      </c>
      <c r="Y3722" s="3">
        <f>VALUE(SUBSTITUTE(Table1[[#This Row],[Order Total]],"$",""))</f>
        <v>105.84</v>
      </c>
      <c r="Z3722">
        <f>VALUE(SUBSTITUTE(Table1[[#This Row],[Total]],"$",""))</f>
        <v>106.55</v>
      </c>
      <c r="AA3722" s="3">
        <f>Table1[[#This Row],[Order Total Number]]-Table1[[#This Row],[Total Number]]</f>
        <v>-0.70999999999999375</v>
      </c>
      <c r="AB3722">
        <f>VALUE(SUBSTITUTE(Table1[[#This Row],[Shipping Cost]],"$",""))</f>
        <v>0.71</v>
      </c>
      <c r="AC3722">
        <f>VALUE(SUBSTITUTE(Table1[[#This Row],[Discount $]],"$",""))</f>
        <v>0</v>
      </c>
      <c r="AD3722">
        <f>VALUE(SUBSTITUTE(Table1[[#This Row],[Retail Price]],"$",""))</f>
        <v>3.78</v>
      </c>
      <c r="AE3722" s="4">
        <f>(Table1[[#This Row],[Retail Price Number]]*Table1[[#This Row],[Order Quantity]])-Table1[[#This Row],[Discount $ Number]]+Table1[[#This Row],[Shipping Cost Number]]</f>
        <v>8.27</v>
      </c>
      <c r="AF3722">
        <f>Table1[[#This Row],[Retail Price Number]]*Table1[[#This Row],[Order Quantity]]-Table1[[#This Row],[Discount $ Number]]</f>
        <v>7.56</v>
      </c>
      <c r="AG3722">
        <f>(Table1[[#This Row],[Retail Price Number]]*Table1[[#This Row],[Order Quantity]])-Table1[[#This Row],[Discount $ Number]]-Table1[[#This Row],[Shipping Cost Number]]</f>
        <v>6.85</v>
      </c>
      <c r="AH3722">
        <f>Table1[[#This Row],[Retail Price Number]]*Table1[[#This Row],[Order Quantity]]</f>
        <v>7.56</v>
      </c>
      <c r="AI3722">
        <f>YEAR(Table1[[#This Row],[Order Date]])</f>
        <v>2016</v>
      </c>
    </row>
    <row r="3723" spans="1:35" x14ac:dyDescent="0.3">
      <c r="A3723" t="s">
        <v>1196</v>
      </c>
      <c r="B3723" s="1">
        <v>42276</v>
      </c>
      <c r="C3723" t="s">
        <v>1301</v>
      </c>
      <c r="D3723" t="s">
        <v>228</v>
      </c>
      <c r="E3723" t="s">
        <v>46</v>
      </c>
      <c r="F3723" t="s">
        <v>47</v>
      </c>
      <c r="G3723" t="s">
        <v>77</v>
      </c>
      <c r="H3723" t="s">
        <v>107</v>
      </c>
      <c r="I3723" t="s">
        <v>92</v>
      </c>
      <c r="J3723" t="s">
        <v>1813</v>
      </c>
      <c r="K3723" t="s">
        <v>33</v>
      </c>
      <c r="L3723" t="s">
        <v>34</v>
      </c>
      <c r="M3723" t="s">
        <v>35</v>
      </c>
      <c r="N3723" s="1">
        <v>42277</v>
      </c>
      <c r="O3723" t="s">
        <v>1814</v>
      </c>
      <c r="P3723" s="3" t="s">
        <v>1815</v>
      </c>
      <c r="Q3723" t="s">
        <v>1107</v>
      </c>
      <c r="R3723">
        <v>43</v>
      </c>
      <c r="S3723" t="s">
        <v>2843</v>
      </c>
      <c r="T3723" s="2">
        <v>0.08</v>
      </c>
      <c r="U3723" t="s">
        <v>2582</v>
      </c>
      <c r="V3723" t="s">
        <v>4063</v>
      </c>
      <c r="W3723" t="s">
        <v>1587</v>
      </c>
      <c r="X3723" t="s">
        <v>4063</v>
      </c>
      <c r="Y3723" s="3">
        <f>VALUE(SUBSTITUTE(Table1[[#This Row],[Order Total]],"$",""))</f>
        <v>144.76</v>
      </c>
      <c r="Z3723">
        <f>VALUE(SUBSTITUTE(Table1[[#This Row],[Total]],"$",""))</f>
        <v>144.76</v>
      </c>
      <c r="AA3723" s="3">
        <f>Table1[[#This Row],[Order Total Number]]-Table1[[#This Row],[Total Number]]</f>
        <v>0</v>
      </c>
      <c r="AB3723">
        <f>VALUE(SUBSTITUTE(Table1[[#This Row],[Shipping Cost]],"$",""))</f>
        <v>5.01</v>
      </c>
      <c r="AC3723">
        <f>VALUE(SUBSTITUTE(Table1[[#This Row],[Discount $]],"$",""))</f>
        <v>4.4800000000000004</v>
      </c>
      <c r="AD3723">
        <f>VALUE(SUBSTITUTE(Table1[[#This Row],[Retail Price]],"$",""))</f>
        <v>5.74</v>
      </c>
      <c r="AE3723" s="4">
        <f>(Table1[[#This Row],[Retail Price Number]]*Table1[[#This Row],[Order Quantity]])-Table1[[#This Row],[Discount $ Number]]+Table1[[#This Row],[Shipping Cost Number]]</f>
        <v>247.35000000000002</v>
      </c>
      <c r="AF3723">
        <f>Table1[[#This Row],[Retail Price Number]]*Table1[[#This Row],[Order Quantity]]-Table1[[#This Row],[Discount $ Number]]</f>
        <v>242.34000000000003</v>
      </c>
      <c r="AG3723">
        <f>(Table1[[#This Row],[Retail Price Number]]*Table1[[#This Row],[Order Quantity]])-Table1[[#This Row],[Discount $ Number]]-Table1[[#This Row],[Shipping Cost Number]]</f>
        <v>237.33000000000004</v>
      </c>
      <c r="AH3723">
        <f>Table1[[#This Row],[Retail Price Number]]*Table1[[#This Row],[Order Quantity]]</f>
        <v>246.82000000000002</v>
      </c>
      <c r="AI3723">
        <f>YEAR(Table1[[#This Row],[Order Date]])</f>
        <v>2015</v>
      </c>
    </row>
    <row r="3724" spans="1:35" x14ac:dyDescent="0.3">
      <c r="A3724" t="s">
        <v>1196</v>
      </c>
      <c r="B3724" s="1">
        <v>42606</v>
      </c>
      <c r="C3724" t="s">
        <v>963</v>
      </c>
      <c r="D3724" t="s">
        <v>964</v>
      </c>
      <c r="E3724" t="s">
        <v>27</v>
      </c>
      <c r="F3724" t="s">
        <v>28</v>
      </c>
      <c r="G3724" t="s">
        <v>134</v>
      </c>
      <c r="H3724" t="s">
        <v>965</v>
      </c>
      <c r="I3724" t="s">
        <v>196</v>
      </c>
      <c r="J3724" t="s">
        <v>2210</v>
      </c>
      <c r="K3724" t="s">
        <v>94</v>
      </c>
      <c r="L3724" t="s">
        <v>34</v>
      </c>
      <c r="M3724" t="s">
        <v>35</v>
      </c>
      <c r="N3724" s="1">
        <v>42615</v>
      </c>
      <c r="O3724" t="s">
        <v>2211</v>
      </c>
      <c r="P3724" s="3" t="s">
        <v>187</v>
      </c>
      <c r="Q3724" t="s">
        <v>2212</v>
      </c>
      <c r="R3724">
        <v>16</v>
      </c>
      <c r="S3724" t="s">
        <v>5679</v>
      </c>
      <c r="T3724" s="2">
        <v>7.0000000000000007E-2</v>
      </c>
      <c r="U3724" t="s">
        <v>127</v>
      </c>
      <c r="V3724" t="s">
        <v>5679</v>
      </c>
      <c r="W3724" t="s">
        <v>2216</v>
      </c>
      <c r="X3724" t="s">
        <v>5973</v>
      </c>
      <c r="Y3724" s="3">
        <f>VALUE(SUBSTITUTE(Table1[[#This Row],[Order Total]],"$",""))</f>
        <v>939.06</v>
      </c>
      <c r="Z3724">
        <f>VALUE(SUBSTITUTE(Table1[[#This Row],[Total]],"$",""))</f>
        <v>944.83</v>
      </c>
      <c r="AA3724" s="3">
        <f>Table1[[#This Row],[Order Total Number]]-Table1[[#This Row],[Total Number]]</f>
        <v>-5.7700000000000955</v>
      </c>
      <c r="AB3724">
        <f>VALUE(SUBSTITUTE(Table1[[#This Row],[Shipping Cost]],"$",""))</f>
        <v>5.77</v>
      </c>
      <c r="AC3724">
        <f>VALUE(SUBSTITUTE(Table1[[#This Row],[Discount $]],"$",""))</f>
        <v>0</v>
      </c>
      <c r="AD3724">
        <f>VALUE(SUBSTITUTE(Table1[[#This Row],[Retail Price]],"$",""))</f>
        <v>19.98</v>
      </c>
      <c r="AE3724" s="4">
        <f>(Table1[[#This Row],[Retail Price Number]]*Table1[[#This Row],[Order Quantity]])-Table1[[#This Row],[Discount $ Number]]+Table1[[#This Row],[Shipping Cost Number]]</f>
        <v>325.45</v>
      </c>
      <c r="AF3724">
        <f>Table1[[#This Row],[Retail Price Number]]*Table1[[#This Row],[Order Quantity]]-Table1[[#This Row],[Discount $ Number]]</f>
        <v>319.68</v>
      </c>
      <c r="AG3724">
        <f>(Table1[[#This Row],[Retail Price Number]]*Table1[[#This Row],[Order Quantity]])-Table1[[#This Row],[Discount $ Number]]-Table1[[#This Row],[Shipping Cost Number]]</f>
        <v>313.91000000000003</v>
      </c>
      <c r="AH3724">
        <f>Table1[[#This Row],[Retail Price Number]]*Table1[[#This Row],[Order Quantity]]</f>
        <v>319.68</v>
      </c>
      <c r="AI3724">
        <f>YEAR(Table1[[#This Row],[Order Date]])</f>
        <v>2016</v>
      </c>
    </row>
    <row r="3725" spans="1:35" x14ac:dyDescent="0.3">
      <c r="A3725" t="s">
        <v>1196</v>
      </c>
      <c r="B3725" s="1">
        <v>42606</v>
      </c>
      <c r="C3725" t="s">
        <v>963</v>
      </c>
      <c r="D3725" t="s">
        <v>964</v>
      </c>
      <c r="E3725" t="s">
        <v>27</v>
      </c>
      <c r="F3725" t="s">
        <v>28</v>
      </c>
      <c r="G3725" t="s">
        <v>29</v>
      </c>
      <c r="H3725" t="s">
        <v>965</v>
      </c>
      <c r="I3725" t="s">
        <v>196</v>
      </c>
      <c r="J3725" t="s">
        <v>2210</v>
      </c>
      <c r="K3725" t="s">
        <v>94</v>
      </c>
      <c r="L3725" t="s">
        <v>34</v>
      </c>
      <c r="M3725" t="s">
        <v>35</v>
      </c>
      <c r="N3725" s="1">
        <v>42615</v>
      </c>
      <c r="O3725" t="s">
        <v>2211</v>
      </c>
      <c r="P3725" s="3" t="s">
        <v>187</v>
      </c>
      <c r="Q3725" t="s">
        <v>2212</v>
      </c>
      <c r="R3725">
        <v>44</v>
      </c>
      <c r="S3725" t="s">
        <v>5679</v>
      </c>
      <c r="T3725" s="2">
        <v>7.0000000000000007E-2</v>
      </c>
      <c r="U3725" t="s">
        <v>127</v>
      </c>
      <c r="V3725" t="s">
        <v>5679</v>
      </c>
      <c r="W3725" t="s">
        <v>2216</v>
      </c>
      <c r="X3725" t="s">
        <v>5973</v>
      </c>
      <c r="Y3725" s="3">
        <f>VALUE(SUBSTITUTE(Table1[[#This Row],[Order Total]],"$",""))</f>
        <v>939.06</v>
      </c>
      <c r="Z3725">
        <f>VALUE(SUBSTITUTE(Table1[[#This Row],[Total]],"$",""))</f>
        <v>944.83</v>
      </c>
      <c r="AA3725" s="3">
        <f>Table1[[#This Row],[Order Total Number]]-Table1[[#This Row],[Total Number]]</f>
        <v>-5.7700000000000955</v>
      </c>
      <c r="AB3725">
        <f>VALUE(SUBSTITUTE(Table1[[#This Row],[Shipping Cost]],"$",""))</f>
        <v>5.77</v>
      </c>
      <c r="AC3725">
        <f>VALUE(SUBSTITUTE(Table1[[#This Row],[Discount $]],"$",""))</f>
        <v>0</v>
      </c>
      <c r="AD3725">
        <f>VALUE(SUBSTITUTE(Table1[[#This Row],[Retail Price]],"$",""))</f>
        <v>19.98</v>
      </c>
      <c r="AE3725" s="4">
        <f>(Table1[[#This Row],[Retail Price Number]]*Table1[[#This Row],[Order Quantity]])-Table1[[#This Row],[Discount $ Number]]+Table1[[#This Row],[Shipping Cost Number]]</f>
        <v>884.89</v>
      </c>
      <c r="AF3725">
        <f>Table1[[#This Row],[Retail Price Number]]*Table1[[#This Row],[Order Quantity]]-Table1[[#This Row],[Discount $ Number]]</f>
        <v>879.12</v>
      </c>
      <c r="AG3725">
        <f>(Table1[[#This Row],[Retail Price Number]]*Table1[[#This Row],[Order Quantity]])-Table1[[#This Row],[Discount $ Number]]-Table1[[#This Row],[Shipping Cost Number]]</f>
        <v>873.35</v>
      </c>
      <c r="AH3725">
        <f>Table1[[#This Row],[Retail Price Number]]*Table1[[#This Row],[Order Quantity]]</f>
        <v>879.12</v>
      </c>
      <c r="AI3725">
        <f>YEAR(Table1[[#This Row],[Order Date]])</f>
        <v>2016</v>
      </c>
    </row>
    <row r="3726" spans="1:35" x14ac:dyDescent="0.3">
      <c r="A3726" t="s">
        <v>1196</v>
      </c>
      <c r="B3726" s="1">
        <v>42483</v>
      </c>
      <c r="C3726" t="s">
        <v>1112</v>
      </c>
      <c r="D3726" t="s">
        <v>11031</v>
      </c>
      <c r="E3726" t="s">
        <v>27</v>
      </c>
      <c r="F3726" t="s">
        <v>28</v>
      </c>
      <c r="G3726" t="s">
        <v>134</v>
      </c>
      <c r="H3726" t="s">
        <v>62</v>
      </c>
      <c r="I3726" t="s">
        <v>31</v>
      </c>
      <c r="J3726" t="s">
        <v>2210</v>
      </c>
      <c r="K3726" t="s">
        <v>94</v>
      </c>
      <c r="L3726" t="s">
        <v>34</v>
      </c>
      <c r="M3726" t="s">
        <v>35</v>
      </c>
      <c r="N3726" s="1">
        <v>42484</v>
      </c>
      <c r="O3726" t="s">
        <v>2211</v>
      </c>
      <c r="P3726" s="3" t="s">
        <v>187</v>
      </c>
      <c r="Q3726" t="s">
        <v>2212</v>
      </c>
      <c r="R3726">
        <v>4</v>
      </c>
      <c r="S3726" t="s">
        <v>5679</v>
      </c>
      <c r="T3726" s="2">
        <v>0.03</v>
      </c>
      <c r="U3726" t="s">
        <v>127</v>
      </c>
      <c r="V3726" t="s">
        <v>5679</v>
      </c>
      <c r="W3726" t="s">
        <v>2216</v>
      </c>
      <c r="X3726" t="s">
        <v>5973</v>
      </c>
      <c r="Y3726" s="3">
        <f>VALUE(SUBSTITUTE(Table1[[#This Row],[Order Total]],"$",""))</f>
        <v>939.06</v>
      </c>
      <c r="Z3726">
        <f>VALUE(SUBSTITUTE(Table1[[#This Row],[Total]],"$",""))</f>
        <v>944.83</v>
      </c>
      <c r="AA3726" s="3">
        <f>Table1[[#This Row],[Order Total Number]]-Table1[[#This Row],[Total Number]]</f>
        <v>-5.7700000000000955</v>
      </c>
      <c r="AB3726">
        <f>VALUE(SUBSTITUTE(Table1[[#This Row],[Shipping Cost]],"$",""))</f>
        <v>5.77</v>
      </c>
      <c r="AC3726">
        <f>VALUE(SUBSTITUTE(Table1[[#This Row],[Discount $]],"$",""))</f>
        <v>0</v>
      </c>
      <c r="AD3726">
        <f>VALUE(SUBSTITUTE(Table1[[#This Row],[Retail Price]],"$",""))</f>
        <v>19.98</v>
      </c>
      <c r="AE3726" s="4">
        <f>(Table1[[#This Row],[Retail Price Number]]*Table1[[#This Row],[Order Quantity]])-Table1[[#This Row],[Discount $ Number]]+Table1[[#This Row],[Shipping Cost Number]]</f>
        <v>85.69</v>
      </c>
      <c r="AF3726">
        <f>Table1[[#This Row],[Retail Price Number]]*Table1[[#This Row],[Order Quantity]]-Table1[[#This Row],[Discount $ Number]]</f>
        <v>79.92</v>
      </c>
      <c r="AG3726">
        <f>(Table1[[#This Row],[Retail Price Number]]*Table1[[#This Row],[Order Quantity]])-Table1[[#This Row],[Discount $ Number]]-Table1[[#This Row],[Shipping Cost Number]]</f>
        <v>74.150000000000006</v>
      </c>
      <c r="AH3726">
        <f>Table1[[#This Row],[Retail Price Number]]*Table1[[#This Row],[Order Quantity]]</f>
        <v>79.92</v>
      </c>
      <c r="AI3726">
        <f>YEAR(Table1[[#This Row],[Order Date]])</f>
        <v>2016</v>
      </c>
    </row>
    <row r="3727" spans="1:35" x14ac:dyDescent="0.3">
      <c r="A3727" t="s">
        <v>5926</v>
      </c>
      <c r="B3727" s="1">
        <v>42416</v>
      </c>
      <c r="C3727" t="s">
        <v>1527</v>
      </c>
      <c r="D3727" t="s">
        <v>76</v>
      </c>
      <c r="E3727" t="s">
        <v>27</v>
      </c>
      <c r="F3727" t="s">
        <v>28</v>
      </c>
      <c r="G3727" t="s">
        <v>77</v>
      </c>
      <c r="H3727" t="s">
        <v>78</v>
      </c>
      <c r="I3727" t="s">
        <v>196</v>
      </c>
      <c r="J3727" t="s">
        <v>1660</v>
      </c>
      <c r="K3727" t="s">
        <v>94</v>
      </c>
      <c r="L3727" t="s">
        <v>95</v>
      </c>
      <c r="M3727" t="s">
        <v>35</v>
      </c>
      <c r="N3727" s="1">
        <v>42417</v>
      </c>
      <c r="O3727" t="s">
        <v>1369</v>
      </c>
      <c r="P3727" s="3" t="s">
        <v>166</v>
      </c>
      <c r="Q3727" t="s">
        <v>1661</v>
      </c>
      <c r="R3727">
        <v>22</v>
      </c>
      <c r="S3727" t="s">
        <v>5076</v>
      </c>
      <c r="T3727" s="2">
        <v>0.05</v>
      </c>
      <c r="U3727" t="s">
        <v>3538</v>
      </c>
      <c r="V3727" t="s">
        <v>4900</v>
      </c>
      <c r="W3727" t="s">
        <v>57</v>
      </c>
      <c r="X3727" t="s">
        <v>2081</v>
      </c>
      <c r="Y3727" s="3">
        <f>VALUE(SUBSTITUTE(Table1[[#This Row],[Order Total]],"$",""))</f>
        <v>43.34</v>
      </c>
      <c r="Z3727">
        <f>VALUE(SUBSTITUTE(Table1[[#This Row],[Total]],"$",""))</f>
        <v>46.33</v>
      </c>
      <c r="AA3727" s="3">
        <f>Table1[[#This Row],[Order Total Number]]-Table1[[#This Row],[Total Number]]</f>
        <v>-2.9899999999999949</v>
      </c>
      <c r="AB3727">
        <f>VALUE(SUBSTITUTE(Table1[[#This Row],[Shipping Cost]],"$",""))</f>
        <v>0.7</v>
      </c>
      <c r="AC3727">
        <f>VALUE(SUBSTITUTE(Table1[[#This Row],[Discount $]],"$",""))</f>
        <v>0.44</v>
      </c>
      <c r="AD3727">
        <f>VALUE(SUBSTITUTE(Table1[[#This Row],[Retail Price]],"$",""))</f>
        <v>1.48</v>
      </c>
      <c r="AE3727" s="4">
        <f>(Table1[[#This Row],[Retail Price Number]]*Table1[[#This Row],[Order Quantity]])-Table1[[#This Row],[Discount $ Number]]+Table1[[#This Row],[Shipping Cost Number]]</f>
        <v>32.820000000000007</v>
      </c>
      <c r="AF3727">
        <f>Table1[[#This Row],[Retail Price Number]]*Table1[[#This Row],[Order Quantity]]-Table1[[#This Row],[Discount $ Number]]</f>
        <v>32.120000000000005</v>
      </c>
      <c r="AG3727">
        <f>(Table1[[#This Row],[Retail Price Number]]*Table1[[#This Row],[Order Quantity]])-Table1[[#This Row],[Discount $ Number]]-Table1[[#This Row],[Shipping Cost Number]]</f>
        <v>31.420000000000005</v>
      </c>
      <c r="AH3727">
        <f>Table1[[#This Row],[Retail Price Number]]*Table1[[#This Row],[Order Quantity]]</f>
        <v>32.56</v>
      </c>
      <c r="AI3727">
        <f>YEAR(Table1[[#This Row],[Order Date]])</f>
        <v>2016</v>
      </c>
    </row>
    <row r="3728" spans="1:35" x14ac:dyDescent="0.3">
      <c r="A3728" t="s">
        <v>5926</v>
      </c>
      <c r="B3728" s="1">
        <v>42712</v>
      </c>
      <c r="C3728" t="s">
        <v>744</v>
      </c>
      <c r="D3728" t="s">
        <v>745</v>
      </c>
      <c r="E3728" t="s">
        <v>27</v>
      </c>
      <c r="F3728" t="s">
        <v>28</v>
      </c>
      <c r="G3728" t="s">
        <v>29</v>
      </c>
      <c r="H3728" t="s">
        <v>217</v>
      </c>
      <c r="I3728" t="s">
        <v>63</v>
      </c>
      <c r="J3728" t="s">
        <v>197</v>
      </c>
      <c r="K3728" t="s">
        <v>94</v>
      </c>
      <c r="L3728" t="s">
        <v>95</v>
      </c>
      <c r="M3728" t="s">
        <v>35</v>
      </c>
      <c r="N3728" s="1">
        <v>42716</v>
      </c>
      <c r="O3728" t="s">
        <v>198</v>
      </c>
      <c r="P3728" s="3" t="s">
        <v>37</v>
      </c>
      <c r="Q3728" t="s">
        <v>57</v>
      </c>
      <c r="R3728">
        <v>8</v>
      </c>
      <c r="S3728" t="s">
        <v>5666</v>
      </c>
      <c r="T3728" s="2">
        <v>0.05</v>
      </c>
      <c r="U3728" t="s">
        <v>3276</v>
      </c>
      <c r="V3728" t="s">
        <v>1559</v>
      </c>
      <c r="W3728" t="s">
        <v>116</v>
      </c>
      <c r="X3728" t="s">
        <v>2271</v>
      </c>
      <c r="Y3728" s="3">
        <f>VALUE(SUBSTITUTE(Table1[[#This Row],[Order Total]],"$",""))</f>
        <v>32.869999999999997</v>
      </c>
      <c r="Z3728">
        <f>VALUE(SUBSTITUTE(Table1[[#This Row],[Total]],"$",""))</f>
        <v>33.57</v>
      </c>
      <c r="AA3728" s="3">
        <f>Table1[[#This Row],[Order Total Number]]-Table1[[#This Row],[Total Number]]</f>
        <v>-0.70000000000000284</v>
      </c>
      <c r="AB3728">
        <f>VALUE(SUBSTITUTE(Table1[[#This Row],[Shipping Cost]],"$",""))</f>
        <v>1.49</v>
      </c>
      <c r="AC3728">
        <f>VALUE(SUBSTITUTE(Table1[[#This Row],[Discount $]],"$",""))</f>
        <v>2.4700000000000002</v>
      </c>
      <c r="AD3728">
        <f>VALUE(SUBSTITUTE(Table1[[#This Row],[Retail Price]],"$",""))</f>
        <v>1.88</v>
      </c>
      <c r="AE3728" s="4">
        <f>(Table1[[#This Row],[Retail Price Number]]*Table1[[#This Row],[Order Quantity]])-Table1[[#This Row],[Discount $ Number]]+Table1[[#This Row],[Shipping Cost Number]]</f>
        <v>14.059999999999999</v>
      </c>
      <c r="AF3728">
        <f>Table1[[#This Row],[Retail Price Number]]*Table1[[#This Row],[Order Quantity]]-Table1[[#This Row],[Discount $ Number]]</f>
        <v>12.569999999999999</v>
      </c>
      <c r="AG3728">
        <f>(Table1[[#This Row],[Retail Price Number]]*Table1[[#This Row],[Order Quantity]])-Table1[[#This Row],[Discount $ Number]]-Table1[[#This Row],[Shipping Cost Number]]</f>
        <v>11.079999999999998</v>
      </c>
      <c r="AH3728">
        <f>Table1[[#This Row],[Retail Price Number]]*Table1[[#This Row],[Order Quantity]]</f>
        <v>15.04</v>
      </c>
      <c r="AI3728">
        <f>YEAR(Table1[[#This Row],[Order Date]])</f>
        <v>2016</v>
      </c>
    </row>
    <row r="3729" spans="1:35" x14ac:dyDescent="0.3">
      <c r="A3729" t="s">
        <v>5926</v>
      </c>
      <c r="B3729" s="1">
        <v>42446</v>
      </c>
      <c r="C3729" t="s">
        <v>155</v>
      </c>
      <c r="D3729" t="s">
        <v>26</v>
      </c>
      <c r="E3729" t="s">
        <v>27</v>
      </c>
      <c r="F3729" t="s">
        <v>28</v>
      </c>
      <c r="G3729" t="s">
        <v>91</v>
      </c>
      <c r="H3729" t="s">
        <v>30</v>
      </c>
      <c r="I3729" t="s">
        <v>196</v>
      </c>
      <c r="J3729" t="s">
        <v>651</v>
      </c>
      <c r="K3729" t="s">
        <v>94</v>
      </c>
      <c r="L3729" t="s">
        <v>34</v>
      </c>
      <c r="M3729" t="s">
        <v>35</v>
      </c>
      <c r="N3729" s="1">
        <v>42449</v>
      </c>
      <c r="O3729" t="s">
        <v>652</v>
      </c>
      <c r="P3729" s="3" t="s">
        <v>653</v>
      </c>
      <c r="Q3729" t="s">
        <v>98</v>
      </c>
      <c r="R3729">
        <v>22</v>
      </c>
      <c r="S3729" t="s">
        <v>2962</v>
      </c>
      <c r="T3729" s="2">
        <v>0.09</v>
      </c>
      <c r="U3729" t="s">
        <v>1775</v>
      </c>
      <c r="V3729" t="s">
        <v>2036</v>
      </c>
      <c r="W3729" t="s">
        <v>57</v>
      </c>
      <c r="X3729" t="s">
        <v>9727</v>
      </c>
      <c r="Y3729" s="3">
        <f>VALUE(SUBSTITUTE(Table1[[#This Row],[Order Total]],"$",""))</f>
        <v>55.07</v>
      </c>
      <c r="Z3729">
        <f>VALUE(SUBSTITUTE(Table1[[#This Row],[Total]],"$",""))</f>
        <v>55.77</v>
      </c>
      <c r="AA3729" s="3">
        <f>Table1[[#This Row],[Order Total Number]]-Table1[[#This Row],[Total Number]]</f>
        <v>-0.70000000000000284</v>
      </c>
      <c r="AB3729">
        <f>VALUE(SUBSTITUTE(Table1[[#This Row],[Shipping Cost]],"$",""))</f>
        <v>0.7</v>
      </c>
      <c r="AC3729">
        <f>VALUE(SUBSTITUTE(Table1[[#This Row],[Discount $]],"$",""))</f>
        <v>4.1500000000000004</v>
      </c>
      <c r="AD3729">
        <f>VALUE(SUBSTITUTE(Table1[[#This Row],[Retail Price]],"$",""))</f>
        <v>1.26</v>
      </c>
      <c r="AE3729" s="4">
        <f>(Table1[[#This Row],[Retail Price Number]]*Table1[[#This Row],[Order Quantity]])-Table1[[#This Row],[Discount $ Number]]+Table1[[#This Row],[Shipping Cost Number]]</f>
        <v>24.27</v>
      </c>
      <c r="AF3729">
        <f>Table1[[#This Row],[Retail Price Number]]*Table1[[#This Row],[Order Quantity]]-Table1[[#This Row],[Discount $ Number]]</f>
        <v>23.57</v>
      </c>
      <c r="AG3729">
        <f>(Table1[[#This Row],[Retail Price Number]]*Table1[[#This Row],[Order Quantity]])-Table1[[#This Row],[Discount $ Number]]-Table1[[#This Row],[Shipping Cost Number]]</f>
        <v>22.87</v>
      </c>
      <c r="AH3729">
        <f>Table1[[#This Row],[Retail Price Number]]*Table1[[#This Row],[Order Quantity]]</f>
        <v>27.72</v>
      </c>
      <c r="AI3729">
        <f>YEAR(Table1[[#This Row],[Order Date]])</f>
        <v>2016</v>
      </c>
    </row>
    <row r="3730" spans="1:35" x14ac:dyDescent="0.3">
      <c r="A3730" t="s">
        <v>5926</v>
      </c>
      <c r="B3730" s="1">
        <v>42661</v>
      </c>
      <c r="C3730" t="s">
        <v>132</v>
      </c>
      <c r="D3730" t="s">
        <v>133</v>
      </c>
      <c r="E3730" t="s">
        <v>27</v>
      </c>
      <c r="F3730" t="s">
        <v>28</v>
      </c>
      <c r="G3730" t="s">
        <v>91</v>
      </c>
      <c r="H3730" t="s">
        <v>62</v>
      </c>
      <c r="I3730" t="s">
        <v>63</v>
      </c>
      <c r="J3730" t="s">
        <v>229</v>
      </c>
      <c r="K3730" t="s">
        <v>94</v>
      </c>
      <c r="L3730" t="s">
        <v>95</v>
      </c>
      <c r="M3730" t="s">
        <v>156</v>
      </c>
      <c r="N3730" s="1">
        <v>42663</v>
      </c>
      <c r="O3730" t="s">
        <v>1798</v>
      </c>
      <c r="P3730" s="3" t="s">
        <v>231</v>
      </c>
      <c r="Q3730" t="s">
        <v>1799</v>
      </c>
      <c r="R3730">
        <v>31</v>
      </c>
      <c r="S3730" t="s">
        <v>5520</v>
      </c>
      <c r="T3730" s="2">
        <v>7.0000000000000007E-2</v>
      </c>
      <c r="U3730" t="s">
        <v>6353</v>
      </c>
      <c r="V3730" t="s">
        <v>10165</v>
      </c>
      <c r="W3730" t="s">
        <v>618</v>
      </c>
      <c r="X3730" t="s">
        <v>10166</v>
      </c>
      <c r="Y3730" s="3">
        <f>VALUE(SUBSTITUTE(Table1[[#This Row],[Order Total]],"$",""))</f>
        <v>2752.75</v>
      </c>
      <c r="Z3730">
        <f>VALUE(SUBSTITUTE(Table1[[#This Row],[Total]],"$",""))</f>
        <v>2550.5700000000002</v>
      </c>
      <c r="AA3730" s="3">
        <f>Table1[[#This Row],[Order Total Number]]-Table1[[#This Row],[Total Number]]</f>
        <v>202.17999999999984</v>
      </c>
      <c r="AB3730">
        <f>VALUE(SUBSTITUTE(Table1[[#This Row],[Shipping Cost]],"$",""))</f>
        <v>24.49</v>
      </c>
      <c r="AC3730">
        <f>VALUE(SUBSTITUTE(Table1[[#This Row],[Discount $]],"$",""))</f>
        <v>143.83000000000001</v>
      </c>
      <c r="AD3730">
        <f>VALUE(SUBSTITUTE(Table1[[#This Row],[Retail Price]],"$",""))</f>
        <v>449.99</v>
      </c>
      <c r="AE3730" s="4">
        <f>(Table1[[#This Row],[Retail Price Number]]*Table1[[#This Row],[Order Quantity]])-Table1[[#This Row],[Discount $ Number]]+Table1[[#This Row],[Shipping Cost Number]]</f>
        <v>13830.35</v>
      </c>
      <c r="AF3730">
        <f>Table1[[#This Row],[Retail Price Number]]*Table1[[#This Row],[Order Quantity]]-Table1[[#This Row],[Discount $ Number]]</f>
        <v>13805.86</v>
      </c>
      <c r="AG3730">
        <f>(Table1[[#This Row],[Retail Price Number]]*Table1[[#This Row],[Order Quantity]])-Table1[[#This Row],[Discount $ Number]]-Table1[[#This Row],[Shipping Cost Number]]</f>
        <v>13781.37</v>
      </c>
      <c r="AH3730">
        <f>Table1[[#This Row],[Retail Price Number]]*Table1[[#This Row],[Order Quantity]]</f>
        <v>13949.69</v>
      </c>
      <c r="AI3730">
        <f>YEAR(Table1[[#This Row],[Order Date]])</f>
        <v>2016</v>
      </c>
    </row>
    <row r="3731" spans="1:35" x14ac:dyDescent="0.3">
      <c r="A3731" t="s">
        <v>5926</v>
      </c>
      <c r="B3731" s="1">
        <v>42663</v>
      </c>
      <c r="C3731" t="s">
        <v>1748</v>
      </c>
      <c r="D3731" t="s">
        <v>2013</v>
      </c>
      <c r="E3731" t="s">
        <v>27</v>
      </c>
      <c r="F3731" t="s">
        <v>28</v>
      </c>
      <c r="G3731" t="s">
        <v>77</v>
      </c>
      <c r="H3731" t="s">
        <v>205</v>
      </c>
      <c r="I3731" t="s">
        <v>121</v>
      </c>
      <c r="J3731" t="s">
        <v>93</v>
      </c>
      <c r="K3731" t="s">
        <v>94</v>
      </c>
      <c r="L3731" t="s">
        <v>34</v>
      </c>
      <c r="M3731" t="s">
        <v>35</v>
      </c>
      <c r="N3731" s="1">
        <v>42663</v>
      </c>
      <c r="O3731" t="s">
        <v>96</v>
      </c>
      <c r="P3731" s="3" t="s">
        <v>97</v>
      </c>
      <c r="Q3731" t="s">
        <v>98</v>
      </c>
      <c r="R3731">
        <v>50</v>
      </c>
      <c r="S3731" t="s">
        <v>11022</v>
      </c>
      <c r="T3731" s="2">
        <v>0.1</v>
      </c>
      <c r="U3731" t="s">
        <v>836</v>
      </c>
      <c r="V3731" t="s">
        <v>11405</v>
      </c>
      <c r="W3731" t="s">
        <v>102</v>
      </c>
      <c r="X3731" t="s">
        <v>1529</v>
      </c>
      <c r="Y3731" s="3">
        <f>VALUE(SUBSTITUTE(Table1[[#This Row],[Order Total]],"$",""))</f>
        <v>114.48</v>
      </c>
      <c r="Z3731">
        <f>VALUE(SUBSTITUTE(Table1[[#This Row],[Total]],"$",""))</f>
        <v>127.78</v>
      </c>
      <c r="AA3731" s="3">
        <f>Table1[[#This Row],[Order Total Number]]-Table1[[#This Row],[Total Number]]</f>
        <v>-13.299999999999997</v>
      </c>
      <c r="AB3731">
        <f>VALUE(SUBSTITUTE(Table1[[#This Row],[Shipping Cost]],"$",""))</f>
        <v>0.8</v>
      </c>
      <c r="AC3731">
        <f>VALUE(SUBSTITUTE(Table1[[#This Row],[Discount $]],"$",""))</f>
        <v>8.52</v>
      </c>
      <c r="AD3731">
        <f>VALUE(SUBSTITUTE(Table1[[#This Row],[Retail Price]],"$",""))</f>
        <v>2.62</v>
      </c>
      <c r="AE3731" s="4">
        <f>(Table1[[#This Row],[Retail Price Number]]*Table1[[#This Row],[Order Quantity]])-Table1[[#This Row],[Discount $ Number]]+Table1[[#This Row],[Shipping Cost Number]]</f>
        <v>123.28</v>
      </c>
      <c r="AF3731">
        <f>Table1[[#This Row],[Retail Price Number]]*Table1[[#This Row],[Order Quantity]]-Table1[[#This Row],[Discount $ Number]]</f>
        <v>122.48</v>
      </c>
      <c r="AG3731">
        <f>(Table1[[#This Row],[Retail Price Number]]*Table1[[#This Row],[Order Quantity]])-Table1[[#This Row],[Discount $ Number]]-Table1[[#This Row],[Shipping Cost Number]]</f>
        <v>121.68</v>
      </c>
      <c r="AH3731">
        <f>Table1[[#This Row],[Retail Price Number]]*Table1[[#This Row],[Order Quantity]]</f>
        <v>131</v>
      </c>
      <c r="AI3731">
        <f>YEAR(Table1[[#This Row],[Order Date]])</f>
        <v>2016</v>
      </c>
    </row>
    <row r="3732" spans="1:35" x14ac:dyDescent="0.3">
      <c r="A3732" t="s">
        <v>1718</v>
      </c>
      <c r="B3732" s="1">
        <v>42499</v>
      </c>
      <c r="C3732" t="s">
        <v>1719</v>
      </c>
      <c r="D3732" t="s">
        <v>204</v>
      </c>
      <c r="E3732" t="s">
        <v>27</v>
      </c>
      <c r="F3732" t="s">
        <v>28</v>
      </c>
      <c r="G3732" t="s">
        <v>134</v>
      </c>
      <c r="H3732" t="s">
        <v>205</v>
      </c>
      <c r="I3732" t="s">
        <v>196</v>
      </c>
      <c r="J3732" t="s">
        <v>1259</v>
      </c>
      <c r="K3732" t="s">
        <v>94</v>
      </c>
      <c r="L3732" t="s">
        <v>34</v>
      </c>
      <c r="M3732" t="s">
        <v>35</v>
      </c>
      <c r="N3732" s="1">
        <v>42501</v>
      </c>
      <c r="O3732" t="s">
        <v>1260</v>
      </c>
      <c r="P3732" s="3" t="s">
        <v>1261</v>
      </c>
      <c r="Q3732" t="s">
        <v>1262</v>
      </c>
      <c r="R3732">
        <v>31</v>
      </c>
      <c r="S3732" t="s">
        <v>1720</v>
      </c>
      <c r="T3732" s="2">
        <v>0.01</v>
      </c>
      <c r="U3732" t="s">
        <v>1721</v>
      </c>
      <c r="V3732" t="s">
        <v>1722</v>
      </c>
      <c r="W3732" t="s">
        <v>1266</v>
      </c>
      <c r="X3732" t="s">
        <v>1723</v>
      </c>
      <c r="Y3732" s="3">
        <f>VALUE(SUBSTITUTE(Table1[[#This Row],[Order Total]],"$",""))</f>
        <v>69.37</v>
      </c>
      <c r="Z3732">
        <f>VALUE(SUBSTITUTE(Table1[[#This Row],[Total]],"$",""))</f>
        <v>64.650000000000006</v>
      </c>
      <c r="AA3732" s="3">
        <f>Table1[[#This Row],[Order Total Number]]-Table1[[#This Row],[Total Number]]</f>
        <v>4.7199999999999989</v>
      </c>
      <c r="AB3732">
        <f>VALUE(SUBSTITUTE(Table1[[#This Row],[Shipping Cost]],"$",""))</f>
        <v>1.99</v>
      </c>
      <c r="AC3732">
        <f>VALUE(SUBSTITUTE(Table1[[#This Row],[Discount $]],"$",""))</f>
        <v>4.3499999999999996</v>
      </c>
      <c r="AD3732">
        <f>VALUE(SUBSTITUTE(Table1[[#This Row],[Retail Price]],"$",""))</f>
        <v>35.409999999999997</v>
      </c>
      <c r="AE3732" s="4">
        <f>(Table1[[#This Row],[Retail Price Number]]*Table1[[#This Row],[Order Quantity]])-Table1[[#This Row],[Discount $ Number]]+Table1[[#This Row],[Shipping Cost Number]]</f>
        <v>1095.3499999999999</v>
      </c>
      <c r="AF3732">
        <f>Table1[[#This Row],[Retail Price Number]]*Table1[[#This Row],[Order Quantity]]-Table1[[#This Row],[Discount $ Number]]</f>
        <v>1093.3599999999999</v>
      </c>
      <c r="AG3732">
        <f>(Table1[[#This Row],[Retail Price Number]]*Table1[[#This Row],[Order Quantity]])-Table1[[#This Row],[Discount $ Number]]-Table1[[#This Row],[Shipping Cost Number]]</f>
        <v>1091.3699999999999</v>
      </c>
      <c r="AH3732">
        <f>Table1[[#This Row],[Retail Price Number]]*Table1[[#This Row],[Order Quantity]]</f>
        <v>1097.7099999999998</v>
      </c>
      <c r="AI3732">
        <f>YEAR(Table1[[#This Row],[Order Date]])</f>
        <v>2016</v>
      </c>
    </row>
    <row r="3733" spans="1:35" x14ac:dyDescent="0.3">
      <c r="A3733" t="s">
        <v>1718</v>
      </c>
      <c r="B3733" s="1">
        <v>42318</v>
      </c>
      <c r="C3733" t="s">
        <v>132</v>
      </c>
      <c r="D3733" t="s">
        <v>133</v>
      </c>
      <c r="E3733" t="s">
        <v>27</v>
      </c>
      <c r="F3733" t="s">
        <v>28</v>
      </c>
      <c r="G3733" t="s">
        <v>77</v>
      </c>
      <c r="H3733" t="s">
        <v>62</v>
      </c>
      <c r="I3733" t="s">
        <v>31</v>
      </c>
      <c r="J3733" t="s">
        <v>423</v>
      </c>
      <c r="K3733" t="s">
        <v>94</v>
      </c>
      <c r="L3733" t="s">
        <v>109</v>
      </c>
      <c r="M3733" t="s">
        <v>156</v>
      </c>
      <c r="N3733" s="1">
        <v>42318</v>
      </c>
      <c r="O3733" t="s">
        <v>424</v>
      </c>
      <c r="P3733" s="3" t="s">
        <v>356</v>
      </c>
      <c r="Q3733" t="s">
        <v>341</v>
      </c>
      <c r="R3733">
        <v>39</v>
      </c>
      <c r="S3733" t="s">
        <v>4766</v>
      </c>
      <c r="T3733" s="2">
        <v>0.04</v>
      </c>
      <c r="U3733" t="s">
        <v>4767</v>
      </c>
      <c r="V3733" t="s">
        <v>4768</v>
      </c>
      <c r="W3733" t="s">
        <v>428</v>
      </c>
      <c r="X3733" t="s">
        <v>4769</v>
      </c>
      <c r="Y3733" s="3">
        <f>VALUE(SUBSTITUTE(Table1[[#This Row],[Order Total]],"$",""))</f>
        <v>121.73</v>
      </c>
      <c r="Z3733">
        <f>VALUE(SUBSTITUTE(Table1[[#This Row],[Total]],"$",""))</f>
        <v>128.53</v>
      </c>
      <c r="AA3733" s="3">
        <f>Table1[[#This Row],[Order Total Number]]-Table1[[#This Row],[Total Number]]</f>
        <v>-6.7999999999999972</v>
      </c>
      <c r="AB3733">
        <f>VALUE(SUBSTITUTE(Table1[[#This Row],[Shipping Cost]],"$",""))</f>
        <v>1.39</v>
      </c>
      <c r="AC3733">
        <f>VALUE(SUBSTITUTE(Table1[[#This Row],[Discount $]],"$",""))</f>
        <v>11.59</v>
      </c>
      <c r="AD3733">
        <f>VALUE(SUBSTITUTE(Table1[[#This Row],[Retail Price]],"$",""))</f>
        <v>5.68</v>
      </c>
      <c r="AE3733" s="4">
        <f>(Table1[[#This Row],[Retail Price Number]]*Table1[[#This Row],[Order Quantity]])-Table1[[#This Row],[Discount $ Number]]+Table1[[#This Row],[Shipping Cost Number]]</f>
        <v>211.31999999999996</v>
      </c>
      <c r="AF3733">
        <f>Table1[[#This Row],[Retail Price Number]]*Table1[[#This Row],[Order Quantity]]-Table1[[#This Row],[Discount $ Number]]</f>
        <v>209.92999999999998</v>
      </c>
      <c r="AG3733">
        <f>(Table1[[#This Row],[Retail Price Number]]*Table1[[#This Row],[Order Quantity]])-Table1[[#This Row],[Discount $ Number]]-Table1[[#This Row],[Shipping Cost Number]]</f>
        <v>208.54</v>
      </c>
      <c r="AH3733">
        <f>Table1[[#This Row],[Retail Price Number]]*Table1[[#This Row],[Order Quantity]]</f>
        <v>221.51999999999998</v>
      </c>
      <c r="AI3733">
        <f>YEAR(Table1[[#This Row],[Order Date]])</f>
        <v>2015</v>
      </c>
    </row>
    <row r="3734" spans="1:35" x14ac:dyDescent="0.3">
      <c r="A3734" t="s">
        <v>1718</v>
      </c>
      <c r="B3734" s="1">
        <v>42703</v>
      </c>
      <c r="C3734" t="s">
        <v>1097</v>
      </c>
      <c r="D3734" t="s">
        <v>1098</v>
      </c>
      <c r="E3734" t="s">
        <v>27</v>
      </c>
      <c r="F3734" t="s">
        <v>28</v>
      </c>
      <c r="G3734" t="s">
        <v>77</v>
      </c>
      <c r="H3734" t="s">
        <v>78</v>
      </c>
      <c r="I3734" t="s">
        <v>121</v>
      </c>
      <c r="J3734" t="s">
        <v>2237</v>
      </c>
      <c r="K3734" t="s">
        <v>94</v>
      </c>
      <c r="L3734" t="s">
        <v>34</v>
      </c>
      <c r="M3734" t="s">
        <v>35</v>
      </c>
      <c r="N3734" s="1">
        <v>42704</v>
      </c>
      <c r="O3734" t="s">
        <v>2238</v>
      </c>
      <c r="P3734" s="3" t="s">
        <v>2149</v>
      </c>
      <c r="Q3734" t="s">
        <v>2239</v>
      </c>
      <c r="R3734">
        <v>4</v>
      </c>
      <c r="S3734" t="s">
        <v>5194</v>
      </c>
      <c r="T3734" s="2">
        <v>0.04</v>
      </c>
      <c r="U3734" t="s">
        <v>5195</v>
      </c>
      <c r="V3734" t="s">
        <v>5196</v>
      </c>
      <c r="W3734" t="s">
        <v>2211</v>
      </c>
      <c r="X3734" t="s">
        <v>5197</v>
      </c>
      <c r="Y3734" s="3">
        <f>VALUE(SUBSTITUTE(Table1[[#This Row],[Order Total]],"$",""))</f>
        <v>264.95</v>
      </c>
      <c r="Z3734">
        <f>VALUE(SUBSTITUTE(Table1[[#This Row],[Total]],"$",""))</f>
        <v>249.45</v>
      </c>
      <c r="AA3734" s="3">
        <f>Table1[[#This Row],[Order Total Number]]-Table1[[#This Row],[Total Number]]</f>
        <v>15.5</v>
      </c>
      <c r="AB3734">
        <f>VALUE(SUBSTITUTE(Table1[[#This Row],[Shipping Cost]],"$",""))</f>
        <v>12.39</v>
      </c>
      <c r="AC3734">
        <f>VALUE(SUBSTITUTE(Table1[[#This Row],[Discount $]],"$",""))</f>
        <v>23.83</v>
      </c>
      <c r="AD3734">
        <f>VALUE(SUBSTITUTE(Table1[[#This Row],[Retail Price]],"$",""))</f>
        <v>16.98</v>
      </c>
      <c r="AE3734" s="4">
        <f>(Table1[[#This Row],[Retail Price Number]]*Table1[[#This Row],[Order Quantity]])-Table1[[#This Row],[Discount $ Number]]+Table1[[#This Row],[Shipping Cost Number]]</f>
        <v>56.480000000000004</v>
      </c>
      <c r="AF3734">
        <f>Table1[[#This Row],[Retail Price Number]]*Table1[[#This Row],[Order Quantity]]-Table1[[#This Row],[Discount $ Number]]</f>
        <v>44.09</v>
      </c>
      <c r="AG3734">
        <f>(Table1[[#This Row],[Retail Price Number]]*Table1[[#This Row],[Order Quantity]])-Table1[[#This Row],[Discount $ Number]]-Table1[[#This Row],[Shipping Cost Number]]</f>
        <v>31.700000000000003</v>
      </c>
      <c r="AH3734">
        <f>Table1[[#This Row],[Retail Price Number]]*Table1[[#This Row],[Order Quantity]]</f>
        <v>67.92</v>
      </c>
      <c r="AI3734">
        <f>YEAR(Table1[[#This Row],[Order Date]])</f>
        <v>2016</v>
      </c>
    </row>
    <row r="3735" spans="1:35" x14ac:dyDescent="0.3">
      <c r="A3735" t="s">
        <v>1718</v>
      </c>
      <c r="B3735" s="1">
        <v>42037</v>
      </c>
      <c r="C3735" t="s">
        <v>2488</v>
      </c>
      <c r="D3735" t="s">
        <v>204</v>
      </c>
      <c r="E3735" t="s">
        <v>27</v>
      </c>
      <c r="F3735" t="s">
        <v>28</v>
      </c>
      <c r="G3735" t="s">
        <v>91</v>
      </c>
      <c r="H3735" t="s">
        <v>205</v>
      </c>
      <c r="I3735" t="s">
        <v>92</v>
      </c>
      <c r="J3735" t="s">
        <v>564</v>
      </c>
      <c r="K3735" t="s">
        <v>94</v>
      </c>
      <c r="L3735" t="s">
        <v>95</v>
      </c>
      <c r="M3735" t="s">
        <v>35</v>
      </c>
      <c r="N3735" s="1">
        <v>42038</v>
      </c>
      <c r="O3735" t="s">
        <v>565</v>
      </c>
      <c r="P3735" s="3" t="s">
        <v>566</v>
      </c>
      <c r="Q3735" t="s">
        <v>567</v>
      </c>
      <c r="R3735">
        <v>10</v>
      </c>
      <c r="S3735" t="s">
        <v>7669</v>
      </c>
      <c r="T3735" s="2">
        <v>0.1</v>
      </c>
      <c r="U3735" t="s">
        <v>7670</v>
      </c>
      <c r="V3735" t="s">
        <v>7671</v>
      </c>
      <c r="W3735" t="s">
        <v>224</v>
      </c>
      <c r="X3735" t="s">
        <v>2032</v>
      </c>
      <c r="Y3735" s="3">
        <f>VALUE(SUBSTITUTE(Table1[[#This Row],[Order Total]],"$",""))</f>
        <v>147.02000000000001</v>
      </c>
      <c r="Z3735">
        <f>VALUE(SUBSTITUTE(Table1[[#This Row],[Total]],"$",""))</f>
        <v>148.54</v>
      </c>
      <c r="AA3735" s="3">
        <f>Table1[[#This Row],[Order Total Number]]-Table1[[#This Row],[Total Number]]</f>
        <v>-1.5199999999999818</v>
      </c>
      <c r="AB3735">
        <f>VALUE(SUBSTITUTE(Table1[[#This Row],[Shipping Cost]],"$",""))</f>
        <v>0.5</v>
      </c>
      <c r="AC3735">
        <f>VALUE(SUBSTITUTE(Table1[[#This Row],[Discount $]],"$",""))</f>
        <v>6.48</v>
      </c>
      <c r="AD3735">
        <f>VALUE(SUBSTITUTE(Table1[[#This Row],[Retail Price]],"$",""))</f>
        <v>6.3</v>
      </c>
      <c r="AE3735" s="4">
        <f>(Table1[[#This Row],[Retail Price Number]]*Table1[[#This Row],[Order Quantity]])-Table1[[#This Row],[Discount $ Number]]+Table1[[#This Row],[Shipping Cost Number]]</f>
        <v>57.019999999999996</v>
      </c>
      <c r="AF3735">
        <f>Table1[[#This Row],[Retail Price Number]]*Table1[[#This Row],[Order Quantity]]-Table1[[#This Row],[Discount $ Number]]</f>
        <v>56.519999999999996</v>
      </c>
      <c r="AG3735">
        <f>(Table1[[#This Row],[Retail Price Number]]*Table1[[#This Row],[Order Quantity]])-Table1[[#This Row],[Discount $ Number]]-Table1[[#This Row],[Shipping Cost Number]]</f>
        <v>56.019999999999996</v>
      </c>
      <c r="AH3735">
        <f>Table1[[#This Row],[Retail Price Number]]*Table1[[#This Row],[Order Quantity]]</f>
        <v>63</v>
      </c>
      <c r="AI3735">
        <f>YEAR(Table1[[#This Row],[Order Date]])</f>
        <v>2015</v>
      </c>
    </row>
    <row r="3736" spans="1:35" x14ac:dyDescent="0.3">
      <c r="A3736" t="s">
        <v>1718</v>
      </c>
      <c r="B3736" s="1">
        <v>42668</v>
      </c>
      <c r="C3736" t="s">
        <v>3099</v>
      </c>
      <c r="D3736" t="s">
        <v>1207</v>
      </c>
      <c r="E3736" t="s">
        <v>46</v>
      </c>
      <c r="F3736" t="s">
        <v>47</v>
      </c>
      <c r="G3736" t="s">
        <v>77</v>
      </c>
      <c r="H3736" t="s">
        <v>48</v>
      </c>
      <c r="I3736" t="s">
        <v>31</v>
      </c>
      <c r="J3736" t="s">
        <v>4170</v>
      </c>
      <c r="K3736" t="s">
        <v>94</v>
      </c>
      <c r="L3736" t="s">
        <v>34</v>
      </c>
      <c r="M3736" t="s">
        <v>35</v>
      </c>
      <c r="N3736" s="1">
        <v>42670</v>
      </c>
      <c r="O3736" t="s">
        <v>4171</v>
      </c>
      <c r="P3736" s="3" t="s">
        <v>7223</v>
      </c>
      <c r="Q3736" t="s">
        <v>1280</v>
      </c>
      <c r="R3736">
        <v>47</v>
      </c>
      <c r="S3736" t="s">
        <v>8569</v>
      </c>
      <c r="T3736" s="2">
        <v>0</v>
      </c>
      <c r="U3736" t="s">
        <v>480</v>
      </c>
      <c r="V3736" t="s">
        <v>8570</v>
      </c>
      <c r="W3736" t="s">
        <v>1639</v>
      </c>
      <c r="X3736" t="s">
        <v>8571</v>
      </c>
      <c r="Y3736" s="3">
        <f>VALUE(SUBSTITUTE(Table1[[#This Row],[Order Total]],"$",""))</f>
        <v>140.66999999999999</v>
      </c>
      <c r="Z3736">
        <f>VALUE(SUBSTITUTE(Table1[[#This Row],[Total]],"$",""))</f>
        <v>142.38</v>
      </c>
      <c r="AA3736" s="3">
        <f>Table1[[#This Row],[Order Total Number]]-Table1[[#This Row],[Total Number]]</f>
        <v>-1.710000000000008</v>
      </c>
      <c r="AB3736">
        <f>VALUE(SUBSTITUTE(Table1[[#This Row],[Shipping Cost]],"$",""))</f>
        <v>6.35</v>
      </c>
      <c r="AC3736">
        <f>VALUE(SUBSTITUTE(Table1[[#This Row],[Discount $]],"$",""))</f>
        <v>2.61</v>
      </c>
      <c r="AD3736">
        <f>VALUE(SUBSTITUTE(Table1[[#This Row],[Retail Price]],"$",""))</f>
        <v>12.28</v>
      </c>
      <c r="AE3736" s="4">
        <f>(Table1[[#This Row],[Retail Price Number]]*Table1[[#This Row],[Order Quantity]])-Table1[[#This Row],[Discount $ Number]]+Table1[[#This Row],[Shipping Cost Number]]</f>
        <v>580.9</v>
      </c>
      <c r="AF3736">
        <f>Table1[[#This Row],[Retail Price Number]]*Table1[[#This Row],[Order Quantity]]-Table1[[#This Row],[Discount $ Number]]</f>
        <v>574.54999999999995</v>
      </c>
      <c r="AG3736">
        <f>(Table1[[#This Row],[Retail Price Number]]*Table1[[#This Row],[Order Quantity]])-Table1[[#This Row],[Discount $ Number]]-Table1[[#This Row],[Shipping Cost Number]]</f>
        <v>568.19999999999993</v>
      </c>
      <c r="AH3736">
        <f>Table1[[#This Row],[Retail Price Number]]*Table1[[#This Row],[Order Quantity]]</f>
        <v>577.16</v>
      </c>
      <c r="AI3736">
        <f>YEAR(Table1[[#This Row],[Order Date]])</f>
        <v>2016</v>
      </c>
    </row>
    <row r="3737" spans="1:35" x14ac:dyDescent="0.3">
      <c r="A3737" t="s">
        <v>3670</v>
      </c>
      <c r="B3737" s="1">
        <v>42708</v>
      </c>
      <c r="C3737" t="s">
        <v>1557</v>
      </c>
      <c r="D3737" t="s">
        <v>240</v>
      </c>
      <c r="E3737" t="s">
        <v>27</v>
      </c>
      <c r="F3737" t="s">
        <v>28</v>
      </c>
      <c r="G3737" t="s">
        <v>29</v>
      </c>
      <c r="H3737" t="s">
        <v>241</v>
      </c>
      <c r="I3737" t="s">
        <v>31</v>
      </c>
      <c r="J3737" t="s">
        <v>218</v>
      </c>
      <c r="K3737" t="s">
        <v>33</v>
      </c>
      <c r="L3737" t="s">
        <v>34</v>
      </c>
      <c r="M3737" t="s">
        <v>35</v>
      </c>
      <c r="N3737" s="1">
        <v>42709</v>
      </c>
      <c r="O3737" t="s">
        <v>219</v>
      </c>
      <c r="P3737" s="3" t="s">
        <v>124</v>
      </c>
      <c r="Q3737" t="s">
        <v>220</v>
      </c>
      <c r="R3737">
        <v>13</v>
      </c>
      <c r="S3737" t="s">
        <v>3671</v>
      </c>
      <c r="T3737" s="2">
        <v>0.03</v>
      </c>
      <c r="U3737" t="s">
        <v>3672</v>
      </c>
      <c r="V3737" t="s">
        <v>3673</v>
      </c>
      <c r="W3737" t="s">
        <v>224</v>
      </c>
      <c r="X3737" t="s">
        <v>3674</v>
      </c>
      <c r="Y3737" s="3">
        <f>VALUE(SUBSTITUTE(Table1[[#This Row],[Order Total]],"$",""))</f>
        <v>315.19</v>
      </c>
      <c r="Z3737">
        <f>VALUE(SUBSTITUTE(Table1[[#This Row],[Total]],"$",""))</f>
        <v>221.29</v>
      </c>
      <c r="AA3737" s="3">
        <f>Table1[[#This Row],[Order Total Number]]-Table1[[#This Row],[Total Number]]</f>
        <v>93.9</v>
      </c>
      <c r="AB3737">
        <f>VALUE(SUBSTITUTE(Table1[[#This Row],[Shipping Cost]],"$",""))</f>
        <v>0.5</v>
      </c>
      <c r="AC3737">
        <f>VALUE(SUBSTITUTE(Table1[[#This Row],[Discount $]],"$",""))</f>
        <v>31.77</v>
      </c>
      <c r="AD3737">
        <f>VALUE(SUBSTITUTE(Table1[[#This Row],[Retail Price]],"$",""))</f>
        <v>3.69</v>
      </c>
      <c r="AE3737" s="4">
        <f>(Table1[[#This Row],[Retail Price Number]]*Table1[[#This Row],[Order Quantity]])-Table1[[#This Row],[Discount $ Number]]+Table1[[#This Row],[Shipping Cost Number]]</f>
        <v>16.7</v>
      </c>
      <c r="AF3737">
        <f>Table1[[#This Row],[Retail Price Number]]*Table1[[#This Row],[Order Quantity]]-Table1[[#This Row],[Discount $ Number]]</f>
        <v>16.2</v>
      </c>
      <c r="AG3737">
        <f>(Table1[[#This Row],[Retail Price Number]]*Table1[[#This Row],[Order Quantity]])-Table1[[#This Row],[Discount $ Number]]-Table1[[#This Row],[Shipping Cost Number]]</f>
        <v>15.7</v>
      </c>
      <c r="AH3737">
        <f>Table1[[#This Row],[Retail Price Number]]*Table1[[#This Row],[Order Quantity]]</f>
        <v>47.97</v>
      </c>
      <c r="AI3737">
        <f>YEAR(Table1[[#This Row],[Order Date]])</f>
        <v>2016</v>
      </c>
    </row>
    <row r="3738" spans="1:35" x14ac:dyDescent="0.3">
      <c r="A3738" t="s">
        <v>3013</v>
      </c>
      <c r="B3738" s="1">
        <v>42450</v>
      </c>
      <c r="C3738" t="s">
        <v>3014</v>
      </c>
      <c r="D3738" t="s">
        <v>331</v>
      </c>
      <c r="E3738" t="s">
        <v>46</v>
      </c>
      <c r="F3738" t="s">
        <v>47</v>
      </c>
      <c r="G3738" t="s">
        <v>134</v>
      </c>
      <c r="H3738" t="s">
        <v>107</v>
      </c>
      <c r="I3738" t="s">
        <v>31</v>
      </c>
      <c r="J3738" t="s">
        <v>507</v>
      </c>
      <c r="K3738" t="s">
        <v>94</v>
      </c>
      <c r="L3738" t="s">
        <v>95</v>
      </c>
      <c r="M3738" t="s">
        <v>35</v>
      </c>
      <c r="N3738" s="1">
        <v>42451</v>
      </c>
      <c r="O3738" t="s">
        <v>508</v>
      </c>
      <c r="P3738" s="3" t="s">
        <v>509</v>
      </c>
      <c r="Q3738" t="s">
        <v>510</v>
      </c>
      <c r="R3738">
        <v>50</v>
      </c>
      <c r="S3738" t="s">
        <v>3015</v>
      </c>
      <c r="T3738" s="2">
        <v>0.09</v>
      </c>
      <c r="U3738" t="s">
        <v>2147</v>
      </c>
      <c r="V3738" t="s">
        <v>3016</v>
      </c>
      <c r="W3738" t="s">
        <v>514</v>
      </c>
      <c r="X3738" t="s">
        <v>3017</v>
      </c>
      <c r="Y3738" s="3">
        <f>VALUE(SUBSTITUTE(Table1[[#This Row],[Order Total]],"$",""))</f>
        <v>188.03</v>
      </c>
      <c r="Z3738">
        <f>VALUE(SUBSTITUTE(Table1[[#This Row],[Total]],"$",""))</f>
        <v>189.04</v>
      </c>
      <c r="AA3738" s="3">
        <f>Table1[[#This Row],[Order Total Number]]-Table1[[#This Row],[Total Number]]</f>
        <v>-1.0099999999999909</v>
      </c>
      <c r="AB3738">
        <f>VALUE(SUBSTITUTE(Table1[[#This Row],[Shipping Cost]],"$",""))</f>
        <v>4.68</v>
      </c>
      <c r="AC3738">
        <f>VALUE(SUBSTITUTE(Table1[[#This Row],[Discount $]],"$",""))</f>
        <v>5.95</v>
      </c>
      <c r="AD3738">
        <f>VALUE(SUBSTITUTE(Table1[[#This Row],[Retail Price]],"$",""))</f>
        <v>10.23</v>
      </c>
      <c r="AE3738" s="4">
        <f>(Table1[[#This Row],[Retail Price Number]]*Table1[[#This Row],[Order Quantity]])-Table1[[#This Row],[Discount $ Number]]+Table1[[#This Row],[Shipping Cost Number]]</f>
        <v>510.23</v>
      </c>
      <c r="AF3738">
        <f>Table1[[#This Row],[Retail Price Number]]*Table1[[#This Row],[Order Quantity]]-Table1[[#This Row],[Discount $ Number]]</f>
        <v>505.55</v>
      </c>
      <c r="AG3738">
        <f>(Table1[[#This Row],[Retail Price Number]]*Table1[[#This Row],[Order Quantity]])-Table1[[#This Row],[Discount $ Number]]-Table1[[#This Row],[Shipping Cost Number]]</f>
        <v>500.87</v>
      </c>
      <c r="AH3738">
        <f>Table1[[#This Row],[Retail Price Number]]*Table1[[#This Row],[Order Quantity]]</f>
        <v>511.5</v>
      </c>
      <c r="AI3738">
        <f>YEAR(Table1[[#This Row],[Order Date]])</f>
        <v>2016</v>
      </c>
    </row>
    <row r="3739" spans="1:35" x14ac:dyDescent="0.3">
      <c r="A3739" t="s">
        <v>3013</v>
      </c>
      <c r="B3739" s="1">
        <v>42446</v>
      </c>
      <c r="C3739" t="s">
        <v>3362</v>
      </c>
      <c r="D3739" t="s">
        <v>1198</v>
      </c>
      <c r="E3739" t="s">
        <v>46</v>
      </c>
      <c r="F3739" t="s">
        <v>47</v>
      </c>
      <c r="G3739" t="s">
        <v>29</v>
      </c>
      <c r="H3739" t="s">
        <v>48</v>
      </c>
      <c r="I3739" t="s">
        <v>196</v>
      </c>
      <c r="J3739" t="s">
        <v>2750</v>
      </c>
      <c r="K3739" t="s">
        <v>94</v>
      </c>
      <c r="L3739" t="s">
        <v>95</v>
      </c>
      <c r="M3739" t="s">
        <v>35</v>
      </c>
      <c r="N3739" s="1">
        <v>42447</v>
      </c>
      <c r="O3739" t="s">
        <v>2751</v>
      </c>
      <c r="P3739" s="3" t="s">
        <v>724</v>
      </c>
      <c r="Q3739" t="s">
        <v>41</v>
      </c>
      <c r="R3739">
        <v>23</v>
      </c>
      <c r="S3739" t="s">
        <v>3363</v>
      </c>
      <c r="T3739" s="2">
        <v>7.0000000000000007E-2</v>
      </c>
      <c r="U3739" t="s">
        <v>68</v>
      </c>
      <c r="V3739" t="s">
        <v>3364</v>
      </c>
      <c r="W3739" t="s">
        <v>2754</v>
      </c>
      <c r="X3739" t="s">
        <v>3365</v>
      </c>
      <c r="Y3739" s="3">
        <f>VALUE(SUBSTITUTE(Table1[[#This Row],[Order Total]],"$",""))</f>
        <v>50.8</v>
      </c>
      <c r="Z3739">
        <f>VALUE(SUBSTITUTE(Table1[[#This Row],[Total]],"$",""))</f>
        <v>56.13</v>
      </c>
      <c r="AA3739" s="3">
        <f>Table1[[#This Row],[Order Total Number]]-Table1[[#This Row],[Total Number]]</f>
        <v>-5.3300000000000054</v>
      </c>
      <c r="AB3739">
        <f>VALUE(SUBSTITUTE(Table1[[#This Row],[Shipping Cost]],"$",""))</f>
        <v>4.7699999999999996</v>
      </c>
      <c r="AC3739">
        <f>VALUE(SUBSTITUTE(Table1[[#This Row],[Discount $]],"$",""))</f>
        <v>1.04</v>
      </c>
      <c r="AD3739">
        <f>VALUE(SUBSTITUTE(Table1[[#This Row],[Retail Price]],"$",""))</f>
        <v>1.98</v>
      </c>
      <c r="AE3739" s="4">
        <f>(Table1[[#This Row],[Retail Price Number]]*Table1[[#This Row],[Order Quantity]])-Table1[[#This Row],[Discount $ Number]]+Table1[[#This Row],[Shipping Cost Number]]</f>
        <v>49.269999999999996</v>
      </c>
      <c r="AF3739">
        <f>Table1[[#This Row],[Retail Price Number]]*Table1[[#This Row],[Order Quantity]]-Table1[[#This Row],[Discount $ Number]]</f>
        <v>44.5</v>
      </c>
      <c r="AG3739">
        <f>(Table1[[#This Row],[Retail Price Number]]*Table1[[#This Row],[Order Quantity]])-Table1[[#This Row],[Discount $ Number]]-Table1[[#This Row],[Shipping Cost Number]]</f>
        <v>39.730000000000004</v>
      </c>
      <c r="AH3739">
        <f>Table1[[#This Row],[Retail Price Number]]*Table1[[#This Row],[Order Quantity]]</f>
        <v>45.54</v>
      </c>
      <c r="AI3739">
        <f>YEAR(Table1[[#This Row],[Order Date]])</f>
        <v>2016</v>
      </c>
    </row>
    <row r="3740" spans="1:35" x14ac:dyDescent="0.3">
      <c r="A3740" t="s">
        <v>3013</v>
      </c>
      <c r="B3740" s="1">
        <v>42481</v>
      </c>
      <c r="C3740" t="s">
        <v>2106</v>
      </c>
      <c r="D3740" t="s">
        <v>610</v>
      </c>
      <c r="E3740" t="s">
        <v>27</v>
      </c>
      <c r="F3740" t="s">
        <v>28</v>
      </c>
      <c r="G3740" t="s">
        <v>91</v>
      </c>
      <c r="H3740" t="s">
        <v>62</v>
      </c>
      <c r="I3740" t="s">
        <v>196</v>
      </c>
      <c r="J3740" t="s">
        <v>135</v>
      </c>
      <c r="K3740" t="s">
        <v>94</v>
      </c>
      <c r="L3740" t="s">
        <v>95</v>
      </c>
      <c r="M3740" t="s">
        <v>35</v>
      </c>
      <c r="N3740" s="1">
        <v>42482</v>
      </c>
      <c r="O3740" t="s">
        <v>136</v>
      </c>
      <c r="P3740" s="3" t="s">
        <v>137</v>
      </c>
      <c r="Q3740" t="s">
        <v>52</v>
      </c>
      <c r="R3740">
        <v>37</v>
      </c>
      <c r="S3740" t="s">
        <v>4915</v>
      </c>
      <c r="T3740" s="2">
        <v>0.08</v>
      </c>
      <c r="U3740" t="s">
        <v>3854</v>
      </c>
      <c r="V3740" t="s">
        <v>4916</v>
      </c>
      <c r="W3740" t="s">
        <v>72</v>
      </c>
      <c r="X3740" t="s">
        <v>4917</v>
      </c>
      <c r="Y3740" s="3">
        <f>VALUE(SUBSTITUTE(Table1[[#This Row],[Order Total]],"$",""))</f>
        <v>104.04</v>
      </c>
      <c r="Z3740">
        <f>VALUE(SUBSTITUTE(Table1[[#This Row],[Total]],"$",""))</f>
        <v>104.84</v>
      </c>
      <c r="AA3740" s="3">
        <f>Table1[[#This Row],[Order Total Number]]-Table1[[#This Row],[Total Number]]</f>
        <v>-0.79999999999999716</v>
      </c>
      <c r="AB3740">
        <f>VALUE(SUBSTITUTE(Table1[[#This Row],[Shipping Cost]],"$",""))</f>
        <v>0.99</v>
      </c>
      <c r="AC3740">
        <f>VALUE(SUBSTITUTE(Table1[[#This Row],[Discount $]],"$",""))</f>
        <v>6.32</v>
      </c>
      <c r="AD3740">
        <f>VALUE(SUBSTITUTE(Table1[[#This Row],[Retail Price]],"$",""))</f>
        <v>3.08</v>
      </c>
      <c r="AE3740" s="4">
        <f>(Table1[[#This Row],[Retail Price Number]]*Table1[[#This Row],[Order Quantity]])-Table1[[#This Row],[Discount $ Number]]+Table1[[#This Row],[Shipping Cost Number]]</f>
        <v>108.63000000000001</v>
      </c>
      <c r="AF3740">
        <f>Table1[[#This Row],[Retail Price Number]]*Table1[[#This Row],[Order Quantity]]-Table1[[#This Row],[Discount $ Number]]</f>
        <v>107.64000000000001</v>
      </c>
      <c r="AG3740">
        <f>(Table1[[#This Row],[Retail Price Number]]*Table1[[#This Row],[Order Quantity]])-Table1[[#This Row],[Discount $ Number]]-Table1[[#This Row],[Shipping Cost Number]]</f>
        <v>106.65000000000002</v>
      </c>
      <c r="AH3740">
        <f>Table1[[#This Row],[Retail Price Number]]*Table1[[#This Row],[Order Quantity]]</f>
        <v>113.96000000000001</v>
      </c>
      <c r="AI3740">
        <f>YEAR(Table1[[#This Row],[Order Date]])</f>
        <v>2016</v>
      </c>
    </row>
    <row r="3741" spans="1:35" x14ac:dyDescent="0.3">
      <c r="A3741" t="s">
        <v>3013</v>
      </c>
      <c r="B3741" s="1">
        <v>42558</v>
      </c>
      <c r="C3741" t="s">
        <v>2033</v>
      </c>
      <c r="D3741" t="s">
        <v>331</v>
      </c>
      <c r="E3741" t="s">
        <v>46</v>
      </c>
      <c r="F3741" t="s">
        <v>47</v>
      </c>
      <c r="G3741" t="s">
        <v>91</v>
      </c>
      <c r="H3741" t="s">
        <v>107</v>
      </c>
      <c r="I3741" t="s">
        <v>196</v>
      </c>
      <c r="J3741" t="s">
        <v>2750</v>
      </c>
      <c r="K3741" t="s">
        <v>33</v>
      </c>
      <c r="L3741" t="s">
        <v>50</v>
      </c>
      <c r="M3741" t="s">
        <v>35</v>
      </c>
      <c r="N3741" s="1">
        <v>42559</v>
      </c>
      <c r="O3741" t="s">
        <v>2751</v>
      </c>
      <c r="P3741" s="3" t="s">
        <v>724</v>
      </c>
      <c r="Q3741" t="s">
        <v>41</v>
      </c>
      <c r="R3741">
        <v>41</v>
      </c>
      <c r="S3741" t="s">
        <v>3363</v>
      </c>
      <c r="T3741" s="2">
        <v>0.09</v>
      </c>
      <c r="U3741" t="s">
        <v>68</v>
      </c>
      <c r="V3741" t="s">
        <v>3364</v>
      </c>
      <c r="W3741" t="s">
        <v>2754</v>
      </c>
      <c r="X3741" t="s">
        <v>3365</v>
      </c>
      <c r="Y3741" s="3">
        <f>VALUE(SUBSTITUTE(Table1[[#This Row],[Order Total]],"$",""))</f>
        <v>50.8</v>
      </c>
      <c r="Z3741">
        <f>VALUE(SUBSTITUTE(Table1[[#This Row],[Total]],"$",""))</f>
        <v>56.13</v>
      </c>
      <c r="AA3741" s="3">
        <f>Table1[[#This Row],[Order Total Number]]-Table1[[#This Row],[Total Number]]</f>
        <v>-5.3300000000000054</v>
      </c>
      <c r="AB3741">
        <f>VALUE(SUBSTITUTE(Table1[[#This Row],[Shipping Cost]],"$",""))</f>
        <v>4.7699999999999996</v>
      </c>
      <c r="AC3741">
        <f>VALUE(SUBSTITUTE(Table1[[#This Row],[Discount $]],"$",""))</f>
        <v>1.04</v>
      </c>
      <c r="AD3741">
        <f>VALUE(SUBSTITUTE(Table1[[#This Row],[Retail Price]],"$",""))</f>
        <v>1.98</v>
      </c>
      <c r="AE3741" s="4">
        <f>(Table1[[#This Row],[Retail Price Number]]*Table1[[#This Row],[Order Quantity]])-Table1[[#This Row],[Discount $ Number]]+Table1[[#This Row],[Shipping Cost Number]]</f>
        <v>84.909999999999982</v>
      </c>
      <c r="AF3741">
        <f>Table1[[#This Row],[Retail Price Number]]*Table1[[#This Row],[Order Quantity]]-Table1[[#This Row],[Discount $ Number]]</f>
        <v>80.139999999999986</v>
      </c>
      <c r="AG3741">
        <f>(Table1[[#This Row],[Retail Price Number]]*Table1[[#This Row],[Order Quantity]])-Table1[[#This Row],[Discount $ Number]]-Table1[[#This Row],[Shipping Cost Number]]</f>
        <v>75.36999999999999</v>
      </c>
      <c r="AH3741">
        <f>Table1[[#This Row],[Retail Price Number]]*Table1[[#This Row],[Order Quantity]]</f>
        <v>81.179999999999993</v>
      </c>
      <c r="AI3741">
        <f>YEAR(Table1[[#This Row],[Order Date]])</f>
        <v>2016</v>
      </c>
    </row>
    <row r="3742" spans="1:35" x14ac:dyDescent="0.3">
      <c r="A3742" t="s">
        <v>6372</v>
      </c>
      <c r="B3742" s="1">
        <v>42701</v>
      </c>
      <c r="C3742" t="s">
        <v>6373</v>
      </c>
      <c r="D3742" t="s">
        <v>766</v>
      </c>
      <c r="E3742" t="s">
        <v>27</v>
      </c>
      <c r="F3742" t="s">
        <v>28</v>
      </c>
      <c r="G3742" t="s">
        <v>134</v>
      </c>
      <c r="H3742" t="s">
        <v>217</v>
      </c>
      <c r="I3742" t="s">
        <v>63</v>
      </c>
      <c r="J3742" t="s">
        <v>355</v>
      </c>
      <c r="K3742" t="s">
        <v>94</v>
      </c>
      <c r="L3742" t="s">
        <v>34</v>
      </c>
      <c r="M3742" t="s">
        <v>35</v>
      </c>
      <c r="N3742" s="1">
        <v>42701</v>
      </c>
      <c r="O3742" t="s">
        <v>129</v>
      </c>
      <c r="P3742" s="3" t="s">
        <v>356</v>
      </c>
      <c r="Q3742" t="s">
        <v>357</v>
      </c>
      <c r="R3742">
        <v>38</v>
      </c>
      <c r="S3742" t="s">
        <v>6374</v>
      </c>
      <c r="T3742" s="2">
        <v>0.03</v>
      </c>
      <c r="U3742" t="s">
        <v>3764</v>
      </c>
      <c r="V3742" t="s">
        <v>5017</v>
      </c>
      <c r="W3742" t="s">
        <v>361</v>
      </c>
      <c r="X3742" t="s">
        <v>6375</v>
      </c>
      <c r="Y3742" s="3">
        <f>VALUE(SUBSTITUTE(Table1[[#This Row],[Order Total]],"$",""))</f>
        <v>263.32</v>
      </c>
      <c r="Z3742">
        <f>VALUE(SUBSTITUTE(Table1[[#This Row],[Total]],"$",""))</f>
        <v>238.32</v>
      </c>
      <c r="AA3742" s="3">
        <f>Table1[[#This Row],[Order Total Number]]-Table1[[#This Row],[Total Number]]</f>
        <v>25</v>
      </c>
      <c r="AB3742">
        <f>VALUE(SUBSTITUTE(Table1[[#This Row],[Shipping Cost]],"$",""))</f>
        <v>3.6</v>
      </c>
      <c r="AC3742">
        <f>VALUE(SUBSTITUTE(Table1[[#This Row],[Discount $]],"$",""))</f>
        <v>8.24</v>
      </c>
      <c r="AD3742">
        <f>VALUE(SUBSTITUTE(Table1[[#This Row],[Retail Price]],"$",""))</f>
        <v>5.68</v>
      </c>
      <c r="AE3742" s="4">
        <f>(Table1[[#This Row],[Retail Price Number]]*Table1[[#This Row],[Order Quantity]])-Table1[[#This Row],[Discount $ Number]]+Table1[[#This Row],[Shipping Cost Number]]</f>
        <v>211.19999999999996</v>
      </c>
      <c r="AF3742">
        <f>Table1[[#This Row],[Retail Price Number]]*Table1[[#This Row],[Order Quantity]]-Table1[[#This Row],[Discount $ Number]]</f>
        <v>207.59999999999997</v>
      </c>
      <c r="AG3742">
        <f>(Table1[[#This Row],[Retail Price Number]]*Table1[[#This Row],[Order Quantity]])-Table1[[#This Row],[Discount $ Number]]-Table1[[#This Row],[Shipping Cost Number]]</f>
        <v>203.99999999999997</v>
      </c>
      <c r="AH3742">
        <f>Table1[[#This Row],[Retail Price Number]]*Table1[[#This Row],[Order Quantity]]</f>
        <v>215.83999999999997</v>
      </c>
      <c r="AI3742">
        <f>YEAR(Table1[[#This Row],[Order Date]])</f>
        <v>2016</v>
      </c>
    </row>
    <row r="3743" spans="1:35" x14ac:dyDescent="0.3">
      <c r="A3743" t="s">
        <v>6372</v>
      </c>
      <c r="B3743" s="1">
        <v>42674</v>
      </c>
      <c r="C3743" t="s">
        <v>1887</v>
      </c>
      <c r="D3743" t="s">
        <v>2576</v>
      </c>
      <c r="E3743" t="s">
        <v>27</v>
      </c>
      <c r="F3743" t="s">
        <v>28</v>
      </c>
      <c r="G3743" t="s">
        <v>134</v>
      </c>
      <c r="H3743" t="s">
        <v>433</v>
      </c>
      <c r="I3743" t="s">
        <v>31</v>
      </c>
      <c r="J3743" t="s">
        <v>355</v>
      </c>
      <c r="K3743" t="s">
        <v>94</v>
      </c>
      <c r="L3743" t="s">
        <v>34</v>
      </c>
      <c r="M3743" t="s">
        <v>35</v>
      </c>
      <c r="N3743" s="1">
        <v>42677</v>
      </c>
      <c r="O3743" t="s">
        <v>129</v>
      </c>
      <c r="P3743" s="3" t="s">
        <v>356</v>
      </c>
      <c r="Q3743" t="s">
        <v>357</v>
      </c>
      <c r="R3743">
        <v>31</v>
      </c>
      <c r="S3743" t="s">
        <v>4248</v>
      </c>
      <c r="T3743" s="2">
        <v>0.03</v>
      </c>
      <c r="U3743" t="s">
        <v>1447</v>
      </c>
      <c r="V3743" t="s">
        <v>8056</v>
      </c>
      <c r="W3743" t="s">
        <v>361</v>
      </c>
      <c r="X3743" t="s">
        <v>8057</v>
      </c>
      <c r="Y3743" s="3">
        <f>VALUE(SUBSTITUTE(Table1[[#This Row],[Order Total]],"$",""))</f>
        <v>261.24</v>
      </c>
      <c r="Z3743">
        <f>VALUE(SUBSTITUTE(Table1[[#This Row],[Total]],"$",""))</f>
        <v>263.24</v>
      </c>
      <c r="AA3743" s="3">
        <f>Table1[[#This Row],[Order Total Number]]-Table1[[#This Row],[Total Number]]</f>
        <v>-2</v>
      </c>
      <c r="AB3743">
        <f>VALUE(SUBSTITUTE(Table1[[#This Row],[Shipping Cost]],"$",""))</f>
        <v>3.6</v>
      </c>
      <c r="AC3743">
        <f>VALUE(SUBSTITUTE(Table1[[#This Row],[Discount $]],"$",""))</f>
        <v>15.78</v>
      </c>
      <c r="AD3743">
        <f>VALUE(SUBSTITUTE(Table1[[#This Row],[Retail Price]],"$",""))</f>
        <v>5.68</v>
      </c>
      <c r="AE3743" s="4">
        <f>(Table1[[#This Row],[Retail Price Number]]*Table1[[#This Row],[Order Quantity]])-Table1[[#This Row],[Discount $ Number]]+Table1[[#This Row],[Shipping Cost Number]]</f>
        <v>163.89999999999998</v>
      </c>
      <c r="AF3743">
        <f>Table1[[#This Row],[Retail Price Number]]*Table1[[#This Row],[Order Quantity]]-Table1[[#This Row],[Discount $ Number]]</f>
        <v>160.29999999999998</v>
      </c>
      <c r="AG3743">
        <f>(Table1[[#This Row],[Retail Price Number]]*Table1[[#This Row],[Order Quantity]])-Table1[[#This Row],[Discount $ Number]]-Table1[[#This Row],[Shipping Cost Number]]</f>
        <v>156.69999999999999</v>
      </c>
      <c r="AH3743">
        <f>Table1[[#This Row],[Retail Price Number]]*Table1[[#This Row],[Order Quantity]]</f>
        <v>176.07999999999998</v>
      </c>
      <c r="AI3743">
        <f>YEAR(Table1[[#This Row],[Order Date]])</f>
        <v>2016</v>
      </c>
    </row>
    <row r="3744" spans="1:35" x14ac:dyDescent="0.3">
      <c r="A3744" t="s">
        <v>6372</v>
      </c>
      <c r="B3744" s="1">
        <v>42424</v>
      </c>
      <c r="C3744" t="s">
        <v>7370</v>
      </c>
      <c r="D3744" t="s">
        <v>3375</v>
      </c>
      <c r="E3744" t="s">
        <v>27</v>
      </c>
      <c r="F3744" t="s">
        <v>28</v>
      </c>
      <c r="G3744" t="s">
        <v>91</v>
      </c>
      <c r="H3744" t="s">
        <v>433</v>
      </c>
      <c r="I3744" t="s">
        <v>31</v>
      </c>
      <c r="J3744" t="s">
        <v>478</v>
      </c>
      <c r="K3744" t="s">
        <v>94</v>
      </c>
      <c r="L3744" t="s">
        <v>95</v>
      </c>
      <c r="M3744" t="s">
        <v>156</v>
      </c>
      <c r="N3744" s="1">
        <v>42426</v>
      </c>
      <c r="O3744" t="s">
        <v>479</v>
      </c>
      <c r="P3744" s="3" t="s">
        <v>480</v>
      </c>
      <c r="Q3744" t="s">
        <v>98</v>
      </c>
      <c r="R3744">
        <v>50</v>
      </c>
      <c r="S3744" t="s">
        <v>4709</v>
      </c>
      <c r="T3744" s="2">
        <v>0.09</v>
      </c>
      <c r="U3744" t="s">
        <v>652</v>
      </c>
      <c r="V3744" t="s">
        <v>4066</v>
      </c>
      <c r="W3744" t="s">
        <v>224</v>
      </c>
      <c r="X3744" t="s">
        <v>6192</v>
      </c>
      <c r="Y3744" s="3">
        <f>VALUE(SUBSTITUTE(Table1[[#This Row],[Order Total]],"$",""))</f>
        <v>22.65</v>
      </c>
      <c r="Z3744">
        <f>VALUE(SUBSTITUTE(Table1[[#This Row],[Total]],"$",""))</f>
        <v>24.44</v>
      </c>
      <c r="AA3744" s="3">
        <f>Table1[[#This Row],[Order Total Number]]-Table1[[#This Row],[Total Number]]</f>
        <v>-1.7900000000000027</v>
      </c>
      <c r="AB3744">
        <f>VALUE(SUBSTITUTE(Table1[[#This Row],[Shipping Cost]],"$",""))</f>
        <v>0.5</v>
      </c>
      <c r="AC3744">
        <f>VALUE(SUBSTITUTE(Table1[[#This Row],[Discount $]],"$",""))</f>
        <v>0.24</v>
      </c>
      <c r="AD3744">
        <f>VALUE(SUBSTITUTE(Table1[[#This Row],[Retail Price]],"$",""))</f>
        <v>2.61</v>
      </c>
      <c r="AE3744" s="4">
        <f>(Table1[[#This Row],[Retail Price Number]]*Table1[[#This Row],[Order Quantity]])-Table1[[#This Row],[Discount $ Number]]+Table1[[#This Row],[Shipping Cost Number]]</f>
        <v>130.76</v>
      </c>
      <c r="AF3744">
        <f>Table1[[#This Row],[Retail Price Number]]*Table1[[#This Row],[Order Quantity]]-Table1[[#This Row],[Discount $ Number]]</f>
        <v>130.26</v>
      </c>
      <c r="AG3744">
        <f>(Table1[[#This Row],[Retail Price Number]]*Table1[[#This Row],[Order Quantity]])-Table1[[#This Row],[Discount $ Number]]-Table1[[#This Row],[Shipping Cost Number]]</f>
        <v>129.76</v>
      </c>
      <c r="AH3744">
        <f>Table1[[#This Row],[Retail Price Number]]*Table1[[#This Row],[Order Quantity]]</f>
        <v>130.5</v>
      </c>
      <c r="AI3744">
        <f>YEAR(Table1[[#This Row],[Order Date]])</f>
        <v>2016</v>
      </c>
    </row>
    <row r="3745" spans="1:35" x14ac:dyDescent="0.3">
      <c r="A3745" t="s">
        <v>6372</v>
      </c>
      <c r="B3745" s="1">
        <v>42455</v>
      </c>
      <c r="C3745" t="s">
        <v>884</v>
      </c>
      <c r="D3745" t="s">
        <v>591</v>
      </c>
      <c r="E3745" t="s">
        <v>27</v>
      </c>
      <c r="F3745" t="s">
        <v>28</v>
      </c>
      <c r="G3745" t="s">
        <v>77</v>
      </c>
      <c r="H3745" t="s">
        <v>241</v>
      </c>
      <c r="I3745" t="s">
        <v>31</v>
      </c>
      <c r="J3745" t="s">
        <v>355</v>
      </c>
      <c r="K3745" t="s">
        <v>723</v>
      </c>
      <c r="L3745" t="s">
        <v>109</v>
      </c>
      <c r="M3745" t="s">
        <v>35</v>
      </c>
      <c r="N3745" s="1">
        <v>42457</v>
      </c>
      <c r="O3745" t="s">
        <v>129</v>
      </c>
      <c r="P3745" s="3" t="s">
        <v>356</v>
      </c>
      <c r="Q3745" t="s">
        <v>357</v>
      </c>
      <c r="R3745">
        <v>37</v>
      </c>
      <c r="S3745" t="s">
        <v>2339</v>
      </c>
      <c r="T3745" s="2">
        <v>0.09</v>
      </c>
      <c r="U3745" t="s">
        <v>3984</v>
      </c>
      <c r="V3745" t="s">
        <v>2341</v>
      </c>
      <c r="W3745" t="s">
        <v>361</v>
      </c>
      <c r="X3745" t="s">
        <v>2342</v>
      </c>
      <c r="Y3745" s="3">
        <f>VALUE(SUBSTITUTE(Table1[[#This Row],[Order Total]],"$",""))</f>
        <v>253.04</v>
      </c>
      <c r="Z3745">
        <f>VALUE(SUBSTITUTE(Table1[[#This Row],[Total]],"$",""))</f>
        <v>256.64</v>
      </c>
      <c r="AA3745" s="3">
        <f>Table1[[#This Row],[Order Total Number]]-Table1[[#This Row],[Total Number]]</f>
        <v>-3.5999999999999943</v>
      </c>
      <c r="AB3745">
        <f>VALUE(SUBSTITUTE(Table1[[#This Row],[Shipping Cost]],"$",""))</f>
        <v>3.6</v>
      </c>
      <c r="AC3745">
        <f>VALUE(SUBSTITUTE(Table1[[#This Row],[Discount $]],"$",""))</f>
        <v>2.58</v>
      </c>
      <c r="AD3745">
        <f>VALUE(SUBSTITUTE(Table1[[#This Row],[Retail Price]],"$",""))</f>
        <v>5.68</v>
      </c>
      <c r="AE3745" s="4">
        <f>(Table1[[#This Row],[Retail Price Number]]*Table1[[#This Row],[Order Quantity]])-Table1[[#This Row],[Discount $ Number]]+Table1[[#This Row],[Shipping Cost Number]]</f>
        <v>211.17999999999998</v>
      </c>
      <c r="AF3745">
        <f>Table1[[#This Row],[Retail Price Number]]*Table1[[#This Row],[Order Quantity]]-Table1[[#This Row],[Discount $ Number]]</f>
        <v>207.57999999999998</v>
      </c>
      <c r="AG3745">
        <f>(Table1[[#This Row],[Retail Price Number]]*Table1[[#This Row],[Order Quantity]])-Table1[[#This Row],[Discount $ Number]]-Table1[[#This Row],[Shipping Cost Number]]</f>
        <v>203.98</v>
      </c>
      <c r="AH3745">
        <f>Table1[[#This Row],[Retail Price Number]]*Table1[[#This Row],[Order Quantity]]</f>
        <v>210.16</v>
      </c>
      <c r="AI3745">
        <f>YEAR(Table1[[#This Row],[Order Date]])</f>
        <v>2016</v>
      </c>
    </row>
    <row r="3746" spans="1:35" x14ac:dyDescent="0.3">
      <c r="A3746" t="s">
        <v>10103</v>
      </c>
      <c r="B3746" s="1">
        <v>41913</v>
      </c>
      <c r="C3746" t="s">
        <v>2359</v>
      </c>
      <c r="D3746" t="s">
        <v>195</v>
      </c>
      <c r="E3746" t="s">
        <v>46</v>
      </c>
      <c r="F3746" t="s">
        <v>47</v>
      </c>
      <c r="G3746" t="s">
        <v>91</v>
      </c>
      <c r="H3746" t="s">
        <v>48</v>
      </c>
      <c r="I3746" t="s">
        <v>196</v>
      </c>
      <c r="J3746" t="s">
        <v>975</v>
      </c>
      <c r="K3746" t="s">
        <v>33</v>
      </c>
      <c r="L3746" t="s">
        <v>65</v>
      </c>
      <c r="M3746" t="s">
        <v>156</v>
      </c>
      <c r="N3746" s="1">
        <v>41915</v>
      </c>
      <c r="O3746" t="s">
        <v>976</v>
      </c>
      <c r="P3746" s="3" t="s">
        <v>977</v>
      </c>
      <c r="Q3746" t="s">
        <v>978</v>
      </c>
      <c r="R3746">
        <v>45</v>
      </c>
      <c r="S3746" t="s">
        <v>2035</v>
      </c>
      <c r="T3746" s="2">
        <v>0.03</v>
      </c>
      <c r="U3746" t="s">
        <v>7562</v>
      </c>
      <c r="V3746" t="s">
        <v>10104</v>
      </c>
      <c r="W3746" t="s">
        <v>982</v>
      </c>
      <c r="X3746" t="s">
        <v>10105</v>
      </c>
      <c r="Y3746" s="3">
        <f>VALUE(SUBSTITUTE(Table1[[#This Row],[Order Total]],"$",""))</f>
        <v>2650.25</v>
      </c>
      <c r="Z3746">
        <f>VALUE(SUBSTITUTE(Table1[[#This Row],[Total]],"$",""))</f>
        <v>2548.25</v>
      </c>
      <c r="AA3746" s="3">
        <f>Table1[[#This Row],[Order Total Number]]-Table1[[#This Row],[Total Number]]</f>
        <v>102</v>
      </c>
      <c r="AB3746">
        <f>VALUE(SUBSTITUTE(Table1[[#This Row],[Shipping Cost]],"$",""))</f>
        <v>3.14</v>
      </c>
      <c r="AC3746">
        <f>VALUE(SUBSTITUTE(Table1[[#This Row],[Discount $]],"$",""))</f>
        <v>2233.96</v>
      </c>
      <c r="AD3746">
        <f>VALUE(SUBSTITUTE(Table1[[#This Row],[Retail Price]],"$",""))</f>
        <v>12.98</v>
      </c>
      <c r="AE3746" s="4">
        <f>(Table1[[#This Row],[Retail Price Number]]*Table1[[#This Row],[Order Quantity]])-Table1[[#This Row],[Discount $ Number]]+Table1[[#This Row],[Shipping Cost Number]]</f>
        <v>-1646.72</v>
      </c>
      <c r="AF3746">
        <f>Table1[[#This Row],[Retail Price Number]]*Table1[[#This Row],[Order Quantity]]-Table1[[#This Row],[Discount $ Number]]</f>
        <v>-1649.8600000000001</v>
      </c>
      <c r="AG3746">
        <f>(Table1[[#This Row],[Retail Price Number]]*Table1[[#This Row],[Order Quantity]])-Table1[[#This Row],[Discount $ Number]]-Table1[[#This Row],[Shipping Cost Number]]</f>
        <v>-1653.0000000000002</v>
      </c>
      <c r="AH3746">
        <f>Table1[[#This Row],[Retail Price Number]]*Table1[[#This Row],[Order Quantity]]</f>
        <v>584.1</v>
      </c>
      <c r="AI3746">
        <f>YEAR(Table1[[#This Row],[Order Date]])</f>
        <v>2014</v>
      </c>
    </row>
    <row r="3747" spans="1:35" x14ac:dyDescent="0.3">
      <c r="A3747" t="s">
        <v>5734</v>
      </c>
      <c r="B3747" s="1">
        <v>42257</v>
      </c>
      <c r="C3747" t="s">
        <v>5735</v>
      </c>
      <c r="D3747" t="s">
        <v>3468</v>
      </c>
      <c r="E3747" t="s">
        <v>27</v>
      </c>
      <c r="F3747" t="s">
        <v>28</v>
      </c>
      <c r="G3747" t="s">
        <v>134</v>
      </c>
      <c r="H3747" t="s">
        <v>289</v>
      </c>
      <c r="I3747" t="s">
        <v>121</v>
      </c>
      <c r="J3747" t="s">
        <v>771</v>
      </c>
      <c r="K3747" t="s">
        <v>33</v>
      </c>
      <c r="L3747" t="s">
        <v>34</v>
      </c>
      <c r="M3747" t="s">
        <v>156</v>
      </c>
      <c r="N3747" s="1">
        <v>42258</v>
      </c>
      <c r="O3747" t="s">
        <v>772</v>
      </c>
      <c r="P3747" s="3" t="s">
        <v>773</v>
      </c>
      <c r="Q3747" t="s">
        <v>774</v>
      </c>
      <c r="R3747">
        <v>39</v>
      </c>
      <c r="S3747" t="s">
        <v>5736</v>
      </c>
      <c r="T3747" s="2">
        <v>0.03</v>
      </c>
      <c r="U3747" t="s">
        <v>5737</v>
      </c>
      <c r="V3747" t="s">
        <v>5738</v>
      </c>
      <c r="W3747" t="s">
        <v>778</v>
      </c>
      <c r="X3747" t="s">
        <v>5739</v>
      </c>
      <c r="Y3747" s="3">
        <f>VALUE(SUBSTITUTE(Table1[[#This Row],[Order Total]],"$",""))</f>
        <v>104.01</v>
      </c>
      <c r="Z3747">
        <f>VALUE(SUBSTITUTE(Table1[[#This Row],[Total]],"$",""))</f>
        <v>104.89</v>
      </c>
      <c r="AA3747" s="3">
        <f>Table1[[#This Row],[Order Total Number]]-Table1[[#This Row],[Total Number]]</f>
        <v>-0.87999999999999545</v>
      </c>
      <c r="AB3747">
        <f>VALUE(SUBSTITUTE(Table1[[#This Row],[Shipping Cost]],"$",""))</f>
        <v>0.88</v>
      </c>
      <c r="AC3747">
        <f>VALUE(SUBSTITUTE(Table1[[#This Row],[Discount $]],"$",""))</f>
        <v>6.45</v>
      </c>
      <c r="AD3747">
        <f>VALUE(SUBSTITUTE(Table1[[#This Row],[Retail Price]],"$",""))</f>
        <v>4.76</v>
      </c>
      <c r="AE3747" s="4">
        <f>(Table1[[#This Row],[Retail Price Number]]*Table1[[#This Row],[Order Quantity]])-Table1[[#This Row],[Discount $ Number]]+Table1[[#This Row],[Shipping Cost Number]]</f>
        <v>180.07</v>
      </c>
      <c r="AF3747">
        <f>Table1[[#This Row],[Retail Price Number]]*Table1[[#This Row],[Order Quantity]]-Table1[[#This Row],[Discount $ Number]]</f>
        <v>179.19</v>
      </c>
      <c r="AG3747">
        <f>(Table1[[#This Row],[Retail Price Number]]*Table1[[#This Row],[Order Quantity]])-Table1[[#This Row],[Discount $ Number]]-Table1[[#This Row],[Shipping Cost Number]]</f>
        <v>178.31</v>
      </c>
      <c r="AH3747">
        <f>Table1[[#This Row],[Retail Price Number]]*Table1[[#This Row],[Order Quantity]]</f>
        <v>185.64</v>
      </c>
      <c r="AI3747">
        <f>YEAR(Table1[[#This Row],[Order Date]])</f>
        <v>2015</v>
      </c>
    </row>
    <row r="3748" spans="1:35" x14ac:dyDescent="0.3">
      <c r="A3748" t="s">
        <v>5734</v>
      </c>
      <c r="B3748" s="1">
        <v>42227</v>
      </c>
      <c r="C3748" t="s">
        <v>5024</v>
      </c>
      <c r="D3748" t="s">
        <v>929</v>
      </c>
      <c r="E3748" t="s">
        <v>27</v>
      </c>
      <c r="F3748" t="s">
        <v>28</v>
      </c>
      <c r="G3748" t="s">
        <v>91</v>
      </c>
      <c r="H3748" t="s">
        <v>217</v>
      </c>
      <c r="I3748" t="s">
        <v>121</v>
      </c>
      <c r="J3748" t="s">
        <v>355</v>
      </c>
      <c r="K3748" t="s">
        <v>94</v>
      </c>
      <c r="L3748" t="s">
        <v>34</v>
      </c>
      <c r="M3748" t="s">
        <v>35</v>
      </c>
      <c r="N3748" s="1">
        <v>42228</v>
      </c>
      <c r="O3748" t="s">
        <v>129</v>
      </c>
      <c r="P3748" s="3" t="s">
        <v>356</v>
      </c>
      <c r="Q3748" t="s">
        <v>357</v>
      </c>
      <c r="R3748">
        <v>1</v>
      </c>
      <c r="S3748" t="s">
        <v>7275</v>
      </c>
      <c r="T3748" s="2">
        <v>0.02</v>
      </c>
      <c r="U3748" t="s">
        <v>84</v>
      </c>
      <c r="V3748" t="s">
        <v>7276</v>
      </c>
      <c r="W3748" t="s">
        <v>361</v>
      </c>
      <c r="X3748" t="s">
        <v>7277</v>
      </c>
      <c r="Y3748" s="3">
        <f>VALUE(SUBSTITUTE(Table1[[#This Row],[Order Total]],"$",""))</f>
        <v>123.69</v>
      </c>
      <c r="Z3748">
        <f>VALUE(SUBSTITUTE(Table1[[#This Row],[Total]],"$",""))</f>
        <v>131.69</v>
      </c>
      <c r="AA3748" s="3">
        <f>Table1[[#This Row],[Order Total Number]]-Table1[[#This Row],[Total Number]]</f>
        <v>-8</v>
      </c>
      <c r="AB3748">
        <f>VALUE(SUBSTITUTE(Table1[[#This Row],[Shipping Cost]],"$",""))</f>
        <v>3.6</v>
      </c>
      <c r="AC3748">
        <f>VALUE(SUBSTITUTE(Table1[[#This Row],[Discount $]],"$",""))</f>
        <v>4.37</v>
      </c>
      <c r="AD3748">
        <f>VALUE(SUBSTITUTE(Table1[[#This Row],[Retail Price]],"$",""))</f>
        <v>5.68</v>
      </c>
      <c r="AE3748" s="4">
        <f>(Table1[[#This Row],[Retail Price Number]]*Table1[[#This Row],[Order Quantity]])-Table1[[#This Row],[Discount $ Number]]+Table1[[#This Row],[Shipping Cost Number]]</f>
        <v>4.91</v>
      </c>
      <c r="AF3748">
        <f>Table1[[#This Row],[Retail Price Number]]*Table1[[#This Row],[Order Quantity]]-Table1[[#This Row],[Discount $ Number]]</f>
        <v>1.3099999999999996</v>
      </c>
      <c r="AG3748">
        <f>(Table1[[#This Row],[Retail Price Number]]*Table1[[#This Row],[Order Quantity]])-Table1[[#This Row],[Discount $ Number]]-Table1[[#This Row],[Shipping Cost Number]]</f>
        <v>-2.2900000000000005</v>
      </c>
      <c r="AH3748">
        <f>Table1[[#This Row],[Retail Price Number]]*Table1[[#This Row],[Order Quantity]]</f>
        <v>5.68</v>
      </c>
      <c r="AI3748">
        <f>YEAR(Table1[[#This Row],[Order Date]])</f>
        <v>2015</v>
      </c>
    </row>
    <row r="3749" spans="1:35" x14ac:dyDescent="0.3">
      <c r="A3749" t="s">
        <v>5734</v>
      </c>
      <c r="B3749" s="1">
        <v>42401</v>
      </c>
      <c r="C3749" t="s">
        <v>682</v>
      </c>
      <c r="D3749" t="s">
        <v>306</v>
      </c>
      <c r="E3749" t="s">
        <v>46</v>
      </c>
      <c r="F3749" t="s">
        <v>47</v>
      </c>
      <c r="G3749" t="s">
        <v>77</v>
      </c>
      <c r="H3749" t="s">
        <v>107</v>
      </c>
      <c r="I3749" t="s">
        <v>196</v>
      </c>
      <c r="J3749" t="s">
        <v>355</v>
      </c>
      <c r="K3749" t="s">
        <v>723</v>
      </c>
      <c r="L3749" t="s">
        <v>50</v>
      </c>
      <c r="M3749" t="s">
        <v>35</v>
      </c>
      <c r="N3749" s="1">
        <v>42402</v>
      </c>
      <c r="O3749" t="s">
        <v>129</v>
      </c>
      <c r="P3749" s="3" t="s">
        <v>356</v>
      </c>
      <c r="Q3749" t="s">
        <v>357</v>
      </c>
      <c r="R3749">
        <v>17</v>
      </c>
      <c r="S3749" t="s">
        <v>11064</v>
      </c>
      <c r="T3749" s="2">
        <v>0</v>
      </c>
      <c r="U3749" t="s">
        <v>3847</v>
      </c>
      <c r="V3749" t="s">
        <v>5272</v>
      </c>
      <c r="W3749" t="s">
        <v>361</v>
      </c>
      <c r="X3749" t="s">
        <v>8639</v>
      </c>
      <c r="Y3749" s="3">
        <f>VALUE(SUBSTITUTE(Table1[[#This Row],[Order Total]],"$",""))</f>
        <v>122.73</v>
      </c>
      <c r="Z3749">
        <f>VALUE(SUBSTITUTE(Table1[[#This Row],[Total]],"$",""))</f>
        <v>126.16</v>
      </c>
      <c r="AA3749" s="3">
        <f>Table1[[#This Row],[Order Total Number]]-Table1[[#This Row],[Total Number]]</f>
        <v>-3.4299999999999926</v>
      </c>
      <c r="AB3749">
        <f>VALUE(SUBSTITUTE(Table1[[#This Row],[Shipping Cost]],"$",""))</f>
        <v>3.6</v>
      </c>
      <c r="AC3749">
        <f>VALUE(SUBSTITUTE(Table1[[#This Row],[Discount $]],"$",""))</f>
        <v>11.69</v>
      </c>
      <c r="AD3749">
        <f>VALUE(SUBSTITUTE(Table1[[#This Row],[Retail Price]],"$",""))</f>
        <v>5.68</v>
      </c>
      <c r="AE3749" s="4">
        <f>(Table1[[#This Row],[Retail Price Number]]*Table1[[#This Row],[Order Quantity]])-Table1[[#This Row],[Discount $ Number]]+Table1[[#This Row],[Shipping Cost Number]]</f>
        <v>88.47</v>
      </c>
      <c r="AF3749">
        <f>Table1[[#This Row],[Retail Price Number]]*Table1[[#This Row],[Order Quantity]]-Table1[[#This Row],[Discount $ Number]]</f>
        <v>84.87</v>
      </c>
      <c r="AG3749">
        <f>(Table1[[#This Row],[Retail Price Number]]*Table1[[#This Row],[Order Quantity]])-Table1[[#This Row],[Discount $ Number]]-Table1[[#This Row],[Shipping Cost Number]]</f>
        <v>81.27000000000001</v>
      </c>
      <c r="AH3749">
        <f>Table1[[#This Row],[Retail Price Number]]*Table1[[#This Row],[Order Quantity]]</f>
        <v>96.56</v>
      </c>
      <c r="AI3749">
        <f>YEAR(Table1[[#This Row],[Order Date]])</f>
        <v>2016</v>
      </c>
    </row>
    <row r="3750" spans="1:35" x14ac:dyDescent="0.3">
      <c r="A3750" t="s">
        <v>2941</v>
      </c>
      <c r="B3750" s="1">
        <v>42264</v>
      </c>
      <c r="C3750" t="s">
        <v>911</v>
      </c>
      <c r="D3750" t="s">
        <v>912</v>
      </c>
      <c r="E3750" t="s">
        <v>27</v>
      </c>
      <c r="F3750" t="s">
        <v>28</v>
      </c>
      <c r="G3750" t="s">
        <v>91</v>
      </c>
      <c r="H3750" t="s">
        <v>205</v>
      </c>
      <c r="I3750" t="s">
        <v>31</v>
      </c>
      <c r="J3750" t="s">
        <v>1278</v>
      </c>
      <c r="K3750" t="s">
        <v>94</v>
      </c>
      <c r="L3750" t="s">
        <v>34</v>
      </c>
      <c r="M3750" t="s">
        <v>35</v>
      </c>
      <c r="N3750" s="1">
        <v>42264</v>
      </c>
      <c r="O3750" t="s">
        <v>36</v>
      </c>
      <c r="P3750" s="3" t="s">
        <v>111</v>
      </c>
      <c r="Q3750" t="s">
        <v>52</v>
      </c>
      <c r="R3750">
        <v>34</v>
      </c>
      <c r="S3750" t="s">
        <v>2942</v>
      </c>
      <c r="T3750" s="2">
        <v>7.0000000000000007E-2</v>
      </c>
      <c r="U3750" t="s">
        <v>2943</v>
      </c>
      <c r="V3750" t="s">
        <v>2944</v>
      </c>
      <c r="W3750" t="s">
        <v>1282</v>
      </c>
      <c r="X3750" t="s">
        <v>2945</v>
      </c>
      <c r="Y3750" s="3">
        <f>VALUE(SUBSTITUTE(Table1[[#This Row],[Order Total]],"$",""))</f>
        <v>74.459999999999994</v>
      </c>
      <c r="Z3750">
        <f>VALUE(SUBSTITUTE(Table1[[#This Row],[Total]],"$",""))</f>
        <v>76.45</v>
      </c>
      <c r="AA3750" s="3">
        <f>Table1[[#This Row],[Order Total Number]]-Table1[[#This Row],[Total Number]]</f>
        <v>-1.9900000000000091</v>
      </c>
      <c r="AB3750">
        <f>VALUE(SUBSTITUTE(Table1[[#This Row],[Shipping Cost]],"$",""))</f>
        <v>2.56</v>
      </c>
      <c r="AC3750">
        <f>VALUE(SUBSTITUTE(Table1[[#This Row],[Discount $]],"$",""))</f>
        <v>0.96</v>
      </c>
      <c r="AD3750">
        <f>VALUE(SUBSTITUTE(Table1[[#This Row],[Retail Price]],"$",""))</f>
        <v>2.08</v>
      </c>
      <c r="AE3750" s="4">
        <f>(Table1[[#This Row],[Retail Price Number]]*Table1[[#This Row],[Order Quantity]])-Table1[[#This Row],[Discount $ Number]]+Table1[[#This Row],[Shipping Cost Number]]</f>
        <v>72.320000000000007</v>
      </c>
      <c r="AF3750">
        <f>Table1[[#This Row],[Retail Price Number]]*Table1[[#This Row],[Order Quantity]]-Table1[[#This Row],[Discount $ Number]]</f>
        <v>69.760000000000005</v>
      </c>
      <c r="AG3750">
        <f>(Table1[[#This Row],[Retail Price Number]]*Table1[[#This Row],[Order Quantity]])-Table1[[#This Row],[Discount $ Number]]-Table1[[#This Row],[Shipping Cost Number]]</f>
        <v>67.2</v>
      </c>
      <c r="AH3750">
        <f>Table1[[#This Row],[Retail Price Number]]*Table1[[#This Row],[Order Quantity]]</f>
        <v>70.72</v>
      </c>
      <c r="AI3750">
        <f>YEAR(Table1[[#This Row],[Order Date]])</f>
        <v>2015</v>
      </c>
    </row>
    <row r="3751" spans="1:35" x14ac:dyDescent="0.3">
      <c r="A3751" t="s">
        <v>2941</v>
      </c>
      <c r="B3751" s="1">
        <v>42556</v>
      </c>
      <c r="C3751" t="s">
        <v>431</v>
      </c>
      <c r="D3751" t="s">
        <v>874</v>
      </c>
      <c r="E3751" t="s">
        <v>27</v>
      </c>
      <c r="F3751" t="s">
        <v>28</v>
      </c>
      <c r="G3751" t="s">
        <v>77</v>
      </c>
      <c r="H3751" t="s">
        <v>241</v>
      </c>
      <c r="I3751" t="s">
        <v>31</v>
      </c>
      <c r="J3751" t="s">
        <v>1233</v>
      </c>
      <c r="K3751" t="s">
        <v>94</v>
      </c>
      <c r="L3751" t="s">
        <v>109</v>
      </c>
      <c r="M3751" t="s">
        <v>35</v>
      </c>
      <c r="N3751" s="1">
        <v>42558</v>
      </c>
      <c r="O3751" t="s">
        <v>711</v>
      </c>
      <c r="P3751" s="3" t="s">
        <v>1234</v>
      </c>
      <c r="Q3751" t="s">
        <v>1235</v>
      </c>
      <c r="R3751">
        <v>11</v>
      </c>
      <c r="S3751" t="s">
        <v>12043</v>
      </c>
      <c r="T3751" s="2">
        <v>0.03</v>
      </c>
      <c r="U3751" t="s">
        <v>776</v>
      </c>
      <c r="V3751" t="s">
        <v>9931</v>
      </c>
      <c r="W3751" t="s">
        <v>1239</v>
      </c>
      <c r="X3751" t="s">
        <v>3674</v>
      </c>
      <c r="Y3751" s="3">
        <f>VALUE(SUBSTITUTE(Table1[[#This Row],[Order Total]],"$",""))</f>
        <v>213.29</v>
      </c>
      <c r="Z3751">
        <f>VALUE(SUBSTITUTE(Table1[[#This Row],[Total]],"$",""))</f>
        <v>221.29</v>
      </c>
      <c r="AA3751" s="3">
        <f>Table1[[#This Row],[Order Total Number]]-Table1[[#This Row],[Total Number]]</f>
        <v>-8</v>
      </c>
      <c r="AB3751">
        <f>VALUE(SUBSTITUTE(Table1[[#This Row],[Shipping Cost]],"$",""))</f>
        <v>11.15</v>
      </c>
      <c r="AC3751">
        <f>VALUE(SUBSTITUTE(Table1[[#This Row],[Discount $]],"$",""))</f>
        <v>5.16</v>
      </c>
      <c r="AD3751">
        <f>VALUE(SUBSTITUTE(Table1[[#This Row],[Retail Price]],"$",""))</f>
        <v>7.28</v>
      </c>
      <c r="AE3751" s="4">
        <f>(Table1[[#This Row],[Retail Price Number]]*Table1[[#This Row],[Order Quantity]])-Table1[[#This Row],[Discount $ Number]]+Table1[[#This Row],[Shipping Cost Number]]</f>
        <v>86.070000000000007</v>
      </c>
      <c r="AF3751">
        <f>Table1[[#This Row],[Retail Price Number]]*Table1[[#This Row],[Order Quantity]]-Table1[[#This Row],[Discount $ Number]]</f>
        <v>74.92</v>
      </c>
      <c r="AG3751">
        <f>(Table1[[#This Row],[Retail Price Number]]*Table1[[#This Row],[Order Quantity]])-Table1[[#This Row],[Discount $ Number]]-Table1[[#This Row],[Shipping Cost Number]]</f>
        <v>63.77</v>
      </c>
      <c r="AH3751">
        <f>Table1[[#This Row],[Retail Price Number]]*Table1[[#This Row],[Order Quantity]]</f>
        <v>80.08</v>
      </c>
      <c r="AI3751">
        <f>YEAR(Table1[[#This Row],[Order Date]])</f>
        <v>2016</v>
      </c>
    </row>
    <row r="3752" spans="1:35" x14ac:dyDescent="0.3">
      <c r="A3752" t="s">
        <v>4840</v>
      </c>
      <c r="B3752" s="1">
        <v>42163</v>
      </c>
      <c r="C3752" t="s">
        <v>852</v>
      </c>
      <c r="D3752" t="s">
        <v>280</v>
      </c>
      <c r="E3752" t="s">
        <v>27</v>
      </c>
      <c r="F3752" t="s">
        <v>28</v>
      </c>
      <c r="G3752" t="s">
        <v>134</v>
      </c>
      <c r="H3752" t="s">
        <v>281</v>
      </c>
      <c r="I3752" t="s">
        <v>196</v>
      </c>
      <c r="J3752" t="s">
        <v>229</v>
      </c>
      <c r="K3752" t="s">
        <v>94</v>
      </c>
      <c r="L3752" t="s">
        <v>34</v>
      </c>
      <c r="M3752" t="s">
        <v>35</v>
      </c>
      <c r="N3752" s="1">
        <v>42164</v>
      </c>
      <c r="O3752" t="s">
        <v>230</v>
      </c>
      <c r="P3752" s="3" t="s">
        <v>231</v>
      </c>
      <c r="Q3752" t="s">
        <v>232</v>
      </c>
      <c r="R3752">
        <v>49</v>
      </c>
      <c r="S3752" t="s">
        <v>857</v>
      </c>
      <c r="T3752" s="2">
        <v>0.04</v>
      </c>
      <c r="U3752" t="s">
        <v>858</v>
      </c>
      <c r="V3752" t="s">
        <v>4841</v>
      </c>
      <c r="W3752" t="s">
        <v>236</v>
      </c>
      <c r="X3752" t="s">
        <v>4842</v>
      </c>
      <c r="Y3752" s="3">
        <f>VALUE(SUBSTITUTE(Table1[[#This Row],[Order Total]],"$",""))</f>
        <v>22875.62</v>
      </c>
      <c r="Z3752">
        <f>VALUE(SUBSTITUTE(Table1[[#This Row],[Total]],"$",""))</f>
        <v>22942.15</v>
      </c>
      <c r="AA3752" s="3">
        <f>Table1[[#This Row],[Order Total Number]]-Table1[[#This Row],[Total Number]]</f>
        <v>-66.530000000002474</v>
      </c>
      <c r="AB3752">
        <f>VALUE(SUBSTITUTE(Table1[[#This Row],[Shipping Cost]],"$",""))</f>
        <v>49</v>
      </c>
      <c r="AC3752">
        <f>VALUE(SUBSTITUTE(Table1[[#This Row],[Discount $]],"$",""))</f>
        <v>2213.96</v>
      </c>
      <c r="AD3752">
        <f>VALUE(SUBSTITUTE(Table1[[#This Row],[Retail Price]],"$",""))</f>
        <v>449.99</v>
      </c>
      <c r="AE3752" s="4">
        <f>(Table1[[#This Row],[Retail Price Number]]*Table1[[#This Row],[Order Quantity]])-Table1[[#This Row],[Discount $ Number]]+Table1[[#This Row],[Shipping Cost Number]]</f>
        <v>19884.550000000003</v>
      </c>
      <c r="AF3752">
        <f>Table1[[#This Row],[Retail Price Number]]*Table1[[#This Row],[Order Quantity]]-Table1[[#This Row],[Discount $ Number]]</f>
        <v>19835.550000000003</v>
      </c>
      <c r="AG3752">
        <f>(Table1[[#This Row],[Retail Price Number]]*Table1[[#This Row],[Order Quantity]])-Table1[[#This Row],[Discount $ Number]]-Table1[[#This Row],[Shipping Cost Number]]</f>
        <v>19786.550000000003</v>
      </c>
      <c r="AH3752">
        <f>Table1[[#This Row],[Retail Price Number]]*Table1[[#This Row],[Order Quantity]]</f>
        <v>22049.510000000002</v>
      </c>
      <c r="AI3752">
        <f>YEAR(Table1[[#This Row],[Order Date]])</f>
        <v>2015</v>
      </c>
    </row>
    <row r="3753" spans="1:35" x14ac:dyDescent="0.3">
      <c r="A3753" t="s">
        <v>4840</v>
      </c>
      <c r="B3753" s="1">
        <v>41497</v>
      </c>
      <c r="C3753" t="s">
        <v>2792</v>
      </c>
      <c r="D3753" t="s">
        <v>974</v>
      </c>
      <c r="E3753" t="s">
        <v>46</v>
      </c>
      <c r="F3753" t="s">
        <v>47</v>
      </c>
      <c r="G3753" t="s">
        <v>134</v>
      </c>
      <c r="H3753" t="s">
        <v>48</v>
      </c>
      <c r="I3753" t="s">
        <v>63</v>
      </c>
      <c r="J3753" t="s">
        <v>93</v>
      </c>
      <c r="K3753" t="s">
        <v>94</v>
      </c>
      <c r="L3753" t="s">
        <v>95</v>
      </c>
      <c r="M3753" t="s">
        <v>35</v>
      </c>
      <c r="N3753" s="1">
        <v>41499</v>
      </c>
      <c r="O3753" t="s">
        <v>96</v>
      </c>
      <c r="P3753" s="3" t="s">
        <v>97</v>
      </c>
      <c r="Q3753" t="s">
        <v>98</v>
      </c>
      <c r="R3753">
        <v>8</v>
      </c>
      <c r="S3753" t="s">
        <v>7308</v>
      </c>
      <c r="T3753" s="2">
        <v>0.06</v>
      </c>
      <c r="U3753" t="s">
        <v>6064</v>
      </c>
      <c r="V3753" t="s">
        <v>5154</v>
      </c>
      <c r="W3753" t="s">
        <v>102</v>
      </c>
      <c r="X3753" t="s">
        <v>690</v>
      </c>
      <c r="Y3753" s="3">
        <f>VALUE(SUBSTITUTE(Table1[[#This Row],[Order Total]],"$",""))</f>
        <v>37.450000000000003</v>
      </c>
      <c r="Z3753">
        <f>VALUE(SUBSTITUTE(Table1[[#This Row],[Total]],"$",""))</f>
        <v>38.35</v>
      </c>
      <c r="AA3753" s="3">
        <f>Table1[[#This Row],[Order Total Number]]-Table1[[#This Row],[Total Number]]</f>
        <v>-0.89999999999999858</v>
      </c>
      <c r="AB3753">
        <f>VALUE(SUBSTITUTE(Table1[[#This Row],[Shipping Cost]],"$",""))</f>
        <v>0.8</v>
      </c>
      <c r="AC3753">
        <f>VALUE(SUBSTITUTE(Table1[[#This Row],[Discount $]],"$",""))</f>
        <v>2.73</v>
      </c>
      <c r="AD3753">
        <f>VALUE(SUBSTITUTE(Table1[[#This Row],[Retail Price]],"$",""))</f>
        <v>2.62</v>
      </c>
      <c r="AE3753" s="4">
        <f>(Table1[[#This Row],[Retail Price Number]]*Table1[[#This Row],[Order Quantity]])-Table1[[#This Row],[Discount $ Number]]+Table1[[#This Row],[Shipping Cost Number]]</f>
        <v>19.03</v>
      </c>
      <c r="AF3753">
        <f>Table1[[#This Row],[Retail Price Number]]*Table1[[#This Row],[Order Quantity]]-Table1[[#This Row],[Discount $ Number]]</f>
        <v>18.23</v>
      </c>
      <c r="AG3753">
        <f>(Table1[[#This Row],[Retail Price Number]]*Table1[[#This Row],[Order Quantity]])-Table1[[#This Row],[Discount $ Number]]-Table1[[#This Row],[Shipping Cost Number]]</f>
        <v>17.43</v>
      </c>
      <c r="AH3753">
        <f>Table1[[#This Row],[Retail Price Number]]*Table1[[#This Row],[Order Quantity]]</f>
        <v>20.96</v>
      </c>
      <c r="AI3753">
        <f>YEAR(Table1[[#This Row],[Order Date]])</f>
        <v>2013</v>
      </c>
    </row>
    <row r="3754" spans="1:35" x14ac:dyDescent="0.3">
      <c r="A3754" t="s">
        <v>4840</v>
      </c>
      <c r="B3754" s="1">
        <v>42429</v>
      </c>
      <c r="C3754" t="s">
        <v>239</v>
      </c>
      <c r="D3754" t="s">
        <v>2407</v>
      </c>
      <c r="E3754" t="s">
        <v>27</v>
      </c>
      <c r="F3754" t="s">
        <v>28</v>
      </c>
      <c r="G3754" t="s">
        <v>77</v>
      </c>
      <c r="H3754" t="s">
        <v>289</v>
      </c>
      <c r="I3754" t="s">
        <v>92</v>
      </c>
      <c r="J3754" t="s">
        <v>1474</v>
      </c>
      <c r="K3754" t="s">
        <v>723</v>
      </c>
      <c r="L3754" t="s">
        <v>109</v>
      </c>
      <c r="M3754" t="s">
        <v>35</v>
      </c>
      <c r="N3754" s="1">
        <v>42429</v>
      </c>
      <c r="O3754" t="s">
        <v>1369</v>
      </c>
      <c r="P3754" s="3" t="s">
        <v>96</v>
      </c>
      <c r="Q3754" t="s">
        <v>1475</v>
      </c>
      <c r="R3754">
        <v>10</v>
      </c>
      <c r="S3754" t="s">
        <v>7644</v>
      </c>
      <c r="T3754" s="2">
        <v>0.01</v>
      </c>
      <c r="U3754" t="s">
        <v>3473</v>
      </c>
      <c r="V3754" t="s">
        <v>10818</v>
      </c>
      <c r="W3754" t="s">
        <v>1478</v>
      </c>
      <c r="X3754" t="s">
        <v>10819</v>
      </c>
      <c r="Y3754" s="3">
        <f>VALUE(SUBSTITUTE(Table1[[#This Row],[Order Total]],"$",""))</f>
        <v>26.99</v>
      </c>
      <c r="Z3754">
        <f>VALUE(SUBSTITUTE(Table1[[#This Row],[Total]],"$",""))</f>
        <v>21.4</v>
      </c>
      <c r="AA3754" s="3">
        <f>Table1[[#This Row],[Order Total Number]]-Table1[[#This Row],[Total Number]]</f>
        <v>5.59</v>
      </c>
      <c r="AB3754">
        <f>VALUE(SUBSTITUTE(Table1[[#This Row],[Shipping Cost]],"$",""))</f>
        <v>1.29</v>
      </c>
      <c r="AC3754">
        <f>VALUE(SUBSTITUTE(Table1[[#This Row],[Discount $]],"$",""))</f>
        <v>2.0099999999999998</v>
      </c>
      <c r="AD3754">
        <f>VALUE(SUBSTITUTE(Table1[[#This Row],[Retail Price]],"$",""))</f>
        <v>1.6</v>
      </c>
      <c r="AE3754" s="4">
        <f>(Table1[[#This Row],[Retail Price Number]]*Table1[[#This Row],[Order Quantity]])-Table1[[#This Row],[Discount $ Number]]+Table1[[#This Row],[Shipping Cost Number]]</f>
        <v>15.280000000000001</v>
      </c>
      <c r="AF3754">
        <f>Table1[[#This Row],[Retail Price Number]]*Table1[[#This Row],[Order Quantity]]-Table1[[#This Row],[Discount $ Number]]</f>
        <v>13.99</v>
      </c>
      <c r="AG3754">
        <f>(Table1[[#This Row],[Retail Price Number]]*Table1[[#This Row],[Order Quantity]])-Table1[[#This Row],[Discount $ Number]]-Table1[[#This Row],[Shipping Cost Number]]</f>
        <v>12.7</v>
      </c>
      <c r="AH3754">
        <f>Table1[[#This Row],[Retail Price Number]]*Table1[[#This Row],[Order Quantity]]</f>
        <v>16</v>
      </c>
      <c r="AI3754">
        <f>YEAR(Table1[[#This Row],[Order Date]])</f>
        <v>2016</v>
      </c>
    </row>
    <row r="3755" spans="1:35" x14ac:dyDescent="0.3">
      <c r="A3755" t="s">
        <v>10490</v>
      </c>
      <c r="B3755" s="1">
        <v>42483</v>
      </c>
      <c r="C3755" t="s">
        <v>1112</v>
      </c>
      <c r="D3755" t="s">
        <v>133</v>
      </c>
      <c r="E3755" t="s">
        <v>27</v>
      </c>
      <c r="F3755" t="s">
        <v>28</v>
      </c>
      <c r="G3755" t="s">
        <v>134</v>
      </c>
      <c r="H3755" t="s">
        <v>62</v>
      </c>
      <c r="I3755" t="s">
        <v>121</v>
      </c>
      <c r="J3755" t="s">
        <v>1199</v>
      </c>
      <c r="K3755" t="s">
        <v>94</v>
      </c>
      <c r="L3755" t="s">
        <v>34</v>
      </c>
      <c r="M3755" t="s">
        <v>35</v>
      </c>
      <c r="N3755" s="1">
        <v>42484</v>
      </c>
      <c r="O3755" t="s">
        <v>1200</v>
      </c>
      <c r="P3755" s="3" t="s">
        <v>1201</v>
      </c>
      <c r="Q3755" t="s">
        <v>1202</v>
      </c>
      <c r="R3755">
        <v>40</v>
      </c>
      <c r="S3755" t="s">
        <v>1203</v>
      </c>
      <c r="T3755" s="2">
        <v>0</v>
      </c>
      <c r="U3755" t="s">
        <v>127</v>
      </c>
      <c r="V3755" t="s">
        <v>1203</v>
      </c>
      <c r="W3755" t="s">
        <v>51</v>
      </c>
      <c r="X3755" t="s">
        <v>1204</v>
      </c>
      <c r="Y3755" s="3">
        <f>VALUE(SUBSTITUTE(Table1[[#This Row],[Order Total]],"$",""))</f>
        <v>105.84</v>
      </c>
      <c r="Z3755">
        <f>VALUE(SUBSTITUTE(Table1[[#This Row],[Total]],"$",""))</f>
        <v>106.55</v>
      </c>
      <c r="AA3755" s="3">
        <f>Table1[[#This Row],[Order Total Number]]-Table1[[#This Row],[Total Number]]</f>
        <v>-0.70999999999999375</v>
      </c>
      <c r="AB3755">
        <f>VALUE(SUBSTITUTE(Table1[[#This Row],[Shipping Cost]],"$",""))</f>
        <v>0.71</v>
      </c>
      <c r="AC3755">
        <f>VALUE(SUBSTITUTE(Table1[[#This Row],[Discount $]],"$",""))</f>
        <v>0</v>
      </c>
      <c r="AD3755">
        <f>VALUE(SUBSTITUTE(Table1[[#This Row],[Retail Price]],"$",""))</f>
        <v>3.78</v>
      </c>
      <c r="AE3755" s="4">
        <f>(Table1[[#This Row],[Retail Price Number]]*Table1[[#This Row],[Order Quantity]])-Table1[[#This Row],[Discount $ Number]]+Table1[[#This Row],[Shipping Cost Number]]</f>
        <v>151.91</v>
      </c>
      <c r="AF3755">
        <f>Table1[[#This Row],[Retail Price Number]]*Table1[[#This Row],[Order Quantity]]-Table1[[#This Row],[Discount $ Number]]</f>
        <v>151.19999999999999</v>
      </c>
      <c r="AG3755">
        <f>(Table1[[#This Row],[Retail Price Number]]*Table1[[#This Row],[Order Quantity]])-Table1[[#This Row],[Discount $ Number]]-Table1[[#This Row],[Shipping Cost Number]]</f>
        <v>150.48999999999998</v>
      </c>
      <c r="AH3755">
        <f>Table1[[#This Row],[Retail Price Number]]*Table1[[#This Row],[Order Quantity]]</f>
        <v>151.19999999999999</v>
      </c>
      <c r="AI3755">
        <f>YEAR(Table1[[#This Row],[Order Date]])</f>
        <v>2016</v>
      </c>
    </row>
    <row r="3756" spans="1:35" x14ac:dyDescent="0.3">
      <c r="A3756" t="s">
        <v>43</v>
      </c>
      <c r="B3756" s="1">
        <v>42403</v>
      </c>
      <c r="C3756" t="s">
        <v>44</v>
      </c>
      <c r="D3756" t="s">
        <v>45</v>
      </c>
      <c r="E3756" t="s">
        <v>46</v>
      </c>
      <c r="F3756" t="s">
        <v>47</v>
      </c>
      <c r="G3756" t="s">
        <v>29</v>
      </c>
      <c r="H3756" t="s">
        <v>48</v>
      </c>
      <c r="I3756" t="s">
        <v>31</v>
      </c>
      <c r="J3756" t="s">
        <v>49</v>
      </c>
      <c r="K3756" t="s">
        <v>33</v>
      </c>
      <c r="L3756" t="s">
        <v>50</v>
      </c>
      <c r="M3756" t="s">
        <v>35</v>
      </c>
      <c r="N3756" s="1">
        <v>42405</v>
      </c>
      <c r="O3756" t="s">
        <v>51</v>
      </c>
      <c r="P3756" s="3" t="s">
        <v>52</v>
      </c>
      <c r="Q3756" t="s">
        <v>53</v>
      </c>
      <c r="R3756">
        <v>49</v>
      </c>
      <c r="S3756" t="s">
        <v>54</v>
      </c>
      <c r="T3756" s="2">
        <v>0.06</v>
      </c>
      <c r="U3756" t="s">
        <v>55</v>
      </c>
      <c r="V3756" t="s">
        <v>56</v>
      </c>
      <c r="W3756" t="s">
        <v>57</v>
      </c>
      <c r="X3756" t="s">
        <v>58</v>
      </c>
      <c r="Y3756" s="3">
        <f>VALUE(SUBSTITUTE(Table1[[#This Row],[Order Total]],"$",""))</f>
        <v>23.36</v>
      </c>
      <c r="Z3756">
        <f>VALUE(SUBSTITUTE(Table1[[#This Row],[Total]],"$",""))</f>
        <v>22.63</v>
      </c>
      <c r="AA3756" s="3">
        <f>Table1[[#This Row],[Order Total Number]]-Table1[[#This Row],[Total Number]]</f>
        <v>0.73000000000000043</v>
      </c>
      <c r="AB3756">
        <f>VALUE(SUBSTITUTE(Table1[[#This Row],[Shipping Cost]],"$",""))</f>
        <v>0.7</v>
      </c>
      <c r="AC3756">
        <f>VALUE(SUBSTITUTE(Table1[[#This Row],[Discount $]],"$",""))</f>
        <v>2.2799999999999998</v>
      </c>
      <c r="AD3756">
        <f>VALUE(SUBSTITUTE(Table1[[#This Row],[Retail Price]],"$",""))</f>
        <v>1.1399999999999999</v>
      </c>
      <c r="AE3756" s="4">
        <f>(Table1[[#This Row],[Retail Price Number]]*Table1[[#This Row],[Order Quantity]])-Table1[[#This Row],[Discount $ Number]]+Table1[[#This Row],[Shipping Cost Number]]</f>
        <v>54.279999999999994</v>
      </c>
      <c r="AF3756">
        <f>Table1[[#This Row],[Retail Price Number]]*Table1[[#This Row],[Order Quantity]]-Table1[[#This Row],[Discount $ Number]]</f>
        <v>53.579999999999991</v>
      </c>
      <c r="AG3756">
        <f>(Table1[[#This Row],[Retail Price Number]]*Table1[[#This Row],[Order Quantity]])-Table1[[#This Row],[Discount $ Number]]-Table1[[#This Row],[Shipping Cost Number]]</f>
        <v>52.879999999999988</v>
      </c>
      <c r="AH3756">
        <f>Table1[[#This Row],[Retail Price Number]]*Table1[[#This Row],[Order Quantity]]</f>
        <v>55.859999999999992</v>
      </c>
      <c r="AI3756">
        <f>YEAR(Table1[[#This Row],[Order Date]])</f>
        <v>2016</v>
      </c>
    </row>
    <row r="3757" spans="1:35" x14ac:dyDescent="0.3">
      <c r="A3757" t="s">
        <v>43</v>
      </c>
      <c r="B3757" s="1">
        <v>42674</v>
      </c>
      <c r="C3757" t="s">
        <v>1887</v>
      </c>
      <c r="D3757" t="s">
        <v>3758</v>
      </c>
      <c r="E3757" t="s">
        <v>27</v>
      </c>
      <c r="F3757" t="s">
        <v>28</v>
      </c>
      <c r="G3757" t="s">
        <v>77</v>
      </c>
      <c r="H3757" t="s">
        <v>205</v>
      </c>
      <c r="I3757" t="s">
        <v>92</v>
      </c>
      <c r="J3757" t="s">
        <v>1474</v>
      </c>
      <c r="K3757" t="s">
        <v>33</v>
      </c>
      <c r="L3757" t="s">
        <v>392</v>
      </c>
      <c r="M3757" t="s">
        <v>393</v>
      </c>
      <c r="N3757" s="1">
        <v>42677</v>
      </c>
      <c r="O3757" t="s">
        <v>1369</v>
      </c>
      <c r="P3757" s="3" t="s">
        <v>96</v>
      </c>
      <c r="Q3757" t="s">
        <v>1475</v>
      </c>
      <c r="R3757">
        <v>43</v>
      </c>
      <c r="S3757" t="s">
        <v>3763</v>
      </c>
      <c r="T3757" s="2">
        <v>0.06</v>
      </c>
      <c r="U3757" t="s">
        <v>3764</v>
      </c>
      <c r="V3757" t="s">
        <v>3765</v>
      </c>
      <c r="W3757" t="s">
        <v>1478</v>
      </c>
      <c r="X3757" t="s">
        <v>3766</v>
      </c>
      <c r="Y3757" s="3">
        <f>VALUE(SUBSTITUTE(Table1[[#This Row],[Order Total]],"$",""))</f>
        <v>74.94</v>
      </c>
      <c r="Z3757">
        <f>VALUE(SUBSTITUTE(Table1[[#This Row],[Total]],"$",""))</f>
        <v>77.45</v>
      </c>
      <c r="AA3757" s="3">
        <f>Table1[[#This Row],[Order Total Number]]-Table1[[#This Row],[Total Number]]</f>
        <v>-2.5100000000000051</v>
      </c>
      <c r="AB3757">
        <f>VALUE(SUBSTITUTE(Table1[[#This Row],[Shipping Cost]],"$",""))</f>
        <v>1.29</v>
      </c>
      <c r="AC3757">
        <f>VALUE(SUBSTITUTE(Table1[[#This Row],[Discount $]],"$",""))</f>
        <v>8.24</v>
      </c>
      <c r="AD3757">
        <f>VALUE(SUBSTITUTE(Table1[[#This Row],[Retail Price]],"$",""))</f>
        <v>1.6</v>
      </c>
      <c r="AE3757" s="4">
        <f>(Table1[[#This Row],[Retail Price Number]]*Table1[[#This Row],[Order Quantity]])-Table1[[#This Row],[Discount $ Number]]+Table1[[#This Row],[Shipping Cost Number]]</f>
        <v>61.849999999999994</v>
      </c>
      <c r="AF3757">
        <f>Table1[[#This Row],[Retail Price Number]]*Table1[[#This Row],[Order Quantity]]-Table1[[#This Row],[Discount $ Number]]</f>
        <v>60.559999999999995</v>
      </c>
      <c r="AG3757">
        <f>(Table1[[#This Row],[Retail Price Number]]*Table1[[#This Row],[Order Quantity]])-Table1[[#This Row],[Discount $ Number]]-Table1[[#This Row],[Shipping Cost Number]]</f>
        <v>59.269999999999996</v>
      </c>
      <c r="AH3757">
        <f>Table1[[#This Row],[Retail Price Number]]*Table1[[#This Row],[Order Quantity]]</f>
        <v>68.8</v>
      </c>
      <c r="AI3757">
        <f>YEAR(Table1[[#This Row],[Order Date]])</f>
        <v>2016</v>
      </c>
    </row>
    <row r="3758" spans="1:35" x14ac:dyDescent="0.3">
      <c r="A3758" t="s">
        <v>43</v>
      </c>
      <c r="B3758" s="1">
        <v>42455</v>
      </c>
      <c r="C3758" t="s">
        <v>884</v>
      </c>
      <c r="D3758" t="s">
        <v>591</v>
      </c>
      <c r="E3758" t="s">
        <v>27</v>
      </c>
      <c r="F3758" t="s">
        <v>28</v>
      </c>
      <c r="G3758" t="s">
        <v>29</v>
      </c>
      <c r="H3758" t="s">
        <v>241</v>
      </c>
      <c r="I3758" t="s">
        <v>31</v>
      </c>
      <c r="J3758" t="s">
        <v>355</v>
      </c>
      <c r="K3758" t="s">
        <v>94</v>
      </c>
      <c r="L3758" t="s">
        <v>95</v>
      </c>
      <c r="M3758" t="s">
        <v>35</v>
      </c>
      <c r="N3758" s="1">
        <v>42457</v>
      </c>
      <c r="O3758" t="s">
        <v>129</v>
      </c>
      <c r="P3758" s="3" t="s">
        <v>356</v>
      </c>
      <c r="Q3758" t="s">
        <v>357</v>
      </c>
      <c r="R3758">
        <v>9</v>
      </c>
      <c r="S3758" t="s">
        <v>2339</v>
      </c>
      <c r="T3758" s="2">
        <v>0.09</v>
      </c>
      <c r="U3758" t="s">
        <v>1282</v>
      </c>
      <c r="V3758" t="s">
        <v>2341</v>
      </c>
      <c r="W3758" t="s">
        <v>361</v>
      </c>
      <c r="X3758" t="s">
        <v>2342</v>
      </c>
      <c r="Y3758" s="3">
        <f>VALUE(SUBSTITUTE(Table1[[#This Row],[Order Total]],"$",""))</f>
        <v>253.04</v>
      </c>
      <c r="Z3758">
        <f>VALUE(SUBSTITUTE(Table1[[#This Row],[Total]],"$",""))</f>
        <v>256.64</v>
      </c>
      <c r="AA3758" s="3">
        <f>Table1[[#This Row],[Order Total Number]]-Table1[[#This Row],[Total Number]]</f>
        <v>-3.5999999999999943</v>
      </c>
      <c r="AB3758">
        <f>VALUE(SUBSTITUTE(Table1[[#This Row],[Shipping Cost]],"$",""))</f>
        <v>3.6</v>
      </c>
      <c r="AC3758">
        <f>VALUE(SUBSTITUTE(Table1[[#This Row],[Discount $]],"$",""))</f>
        <v>2.56</v>
      </c>
      <c r="AD3758">
        <f>VALUE(SUBSTITUTE(Table1[[#This Row],[Retail Price]],"$",""))</f>
        <v>5.68</v>
      </c>
      <c r="AE3758" s="4">
        <f>(Table1[[#This Row],[Retail Price Number]]*Table1[[#This Row],[Order Quantity]])-Table1[[#This Row],[Discount $ Number]]+Table1[[#This Row],[Shipping Cost Number]]</f>
        <v>52.16</v>
      </c>
      <c r="AF3758">
        <f>Table1[[#This Row],[Retail Price Number]]*Table1[[#This Row],[Order Quantity]]-Table1[[#This Row],[Discount $ Number]]</f>
        <v>48.559999999999995</v>
      </c>
      <c r="AG3758">
        <f>(Table1[[#This Row],[Retail Price Number]]*Table1[[#This Row],[Order Quantity]])-Table1[[#This Row],[Discount $ Number]]-Table1[[#This Row],[Shipping Cost Number]]</f>
        <v>44.959999999999994</v>
      </c>
      <c r="AH3758">
        <f>Table1[[#This Row],[Retail Price Number]]*Table1[[#This Row],[Order Quantity]]</f>
        <v>51.12</v>
      </c>
      <c r="AI3758">
        <f>YEAR(Table1[[#This Row],[Order Date]])</f>
        <v>2016</v>
      </c>
    </row>
    <row r="3759" spans="1:35" x14ac:dyDescent="0.3">
      <c r="A3759" t="s">
        <v>43</v>
      </c>
      <c r="B3759" s="1">
        <v>42455</v>
      </c>
      <c r="C3759" t="s">
        <v>884</v>
      </c>
      <c r="D3759" t="s">
        <v>591</v>
      </c>
      <c r="E3759" t="s">
        <v>27</v>
      </c>
      <c r="F3759" t="s">
        <v>28</v>
      </c>
      <c r="G3759" t="s">
        <v>77</v>
      </c>
      <c r="H3759" t="s">
        <v>241</v>
      </c>
      <c r="I3759" t="s">
        <v>63</v>
      </c>
      <c r="J3759" t="s">
        <v>355</v>
      </c>
      <c r="K3759" t="s">
        <v>94</v>
      </c>
      <c r="L3759" t="s">
        <v>95</v>
      </c>
      <c r="M3759" t="s">
        <v>35</v>
      </c>
      <c r="N3759" s="1">
        <v>42457</v>
      </c>
      <c r="O3759" t="s">
        <v>129</v>
      </c>
      <c r="P3759" s="3" t="s">
        <v>356</v>
      </c>
      <c r="Q3759" t="s">
        <v>357</v>
      </c>
      <c r="R3759">
        <v>11</v>
      </c>
      <c r="S3759" t="s">
        <v>2339</v>
      </c>
      <c r="T3759" s="2">
        <v>0.1</v>
      </c>
      <c r="U3759" t="s">
        <v>1282</v>
      </c>
      <c r="V3759" t="s">
        <v>2341</v>
      </c>
      <c r="W3759" t="s">
        <v>361</v>
      </c>
      <c r="X3759" t="s">
        <v>2342</v>
      </c>
      <c r="Y3759" s="3">
        <f>VALUE(SUBSTITUTE(Table1[[#This Row],[Order Total]],"$",""))</f>
        <v>253.04</v>
      </c>
      <c r="Z3759">
        <f>VALUE(SUBSTITUTE(Table1[[#This Row],[Total]],"$",""))</f>
        <v>256.64</v>
      </c>
      <c r="AA3759" s="3">
        <f>Table1[[#This Row],[Order Total Number]]-Table1[[#This Row],[Total Number]]</f>
        <v>-3.5999999999999943</v>
      </c>
      <c r="AB3759">
        <f>VALUE(SUBSTITUTE(Table1[[#This Row],[Shipping Cost]],"$",""))</f>
        <v>3.6</v>
      </c>
      <c r="AC3759">
        <f>VALUE(SUBSTITUTE(Table1[[#This Row],[Discount $]],"$",""))</f>
        <v>2.56</v>
      </c>
      <c r="AD3759">
        <f>VALUE(SUBSTITUTE(Table1[[#This Row],[Retail Price]],"$",""))</f>
        <v>5.68</v>
      </c>
      <c r="AE3759" s="4">
        <f>(Table1[[#This Row],[Retail Price Number]]*Table1[[#This Row],[Order Quantity]])-Table1[[#This Row],[Discount $ Number]]+Table1[[#This Row],[Shipping Cost Number]]</f>
        <v>63.519999999999996</v>
      </c>
      <c r="AF3759">
        <f>Table1[[#This Row],[Retail Price Number]]*Table1[[#This Row],[Order Quantity]]-Table1[[#This Row],[Discount $ Number]]</f>
        <v>59.919999999999995</v>
      </c>
      <c r="AG3759">
        <f>(Table1[[#This Row],[Retail Price Number]]*Table1[[#This Row],[Order Quantity]])-Table1[[#This Row],[Discount $ Number]]-Table1[[#This Row],[Shipping Cost Number]]</f>
        <v>56.319999999999993</v>
      </c>
      <c r="AH3759">
        <f>Table1[[#This Row],[Retail Price Number]]*Table1[[#This Row],[Order Quantity]]</f>
        <v>62.48</v>
      </c>
      <c r="AI3759">
        <f>YEAR(Table1[[#This Row],[Order Date]])</f>
        <v>2016</v>
      </c>
    </row>
    <row r="3760" spans="1:35" x14ac:dyDescent="0.3">
      <c r="A3760" t="s">
        <v>43</v>
      </c>
      <c r="B3760" s="1">
        <v>42713</v>
      </c>
      <c r="C3760" t="s">
        <v>3209</v>
      </c>
      <c r="D3760" t="s">
        <v>935</v>
      </c>
      <c r="E3760" t="s">
        <v>27</v>
      </c>
      <c r="F3760" t="s">
        <v>28</v>
      </c>
      <c r="G3760" t="s">
        <v>77</v>
      </c>
      <c r="H3760" t="s">
        <v>433</v>
      </c>
      <c r="I3760" t="s">
        <v>121</v>
      </c>
      <c r="J3760" t="s">
        <v>49</v>
      </c>
      <c r="K3760" t="s">
        <v>94</v>
      </c>
      <c r="L3760" t="s">
        <v>95</v>
      </c>
      <c r="M3760" t="s">
        <v>35</v>
      </c>
      <c r="N3760" s="1">
        <v>42714</v>
      </c>
      <c r="O3760" t="s">
        <v>51</v>
      </c>
      <c r="P3760" s="3" t="s">
        <v>52</v>
      </c>
      <c r="Q3760" t="s">
        <v>53</v>
      </c>
      <c r="R3760">
        <v>34</v>
      </c>
      <c r="S3760" t="s">
        <v>9717</v>
      </c>
      <c r="T3760" s="2">
        <v>0</v>
      </c>
      <c r="U3760" t="s">
        <v>646</v>
      </c>
      <c r="V3760" t="s">
        <v>10247</v>
      </c>
      <c r="W3760" t="s">
        <v>57</v>
      </c>
      <c r="X3760" t="s">
        <v>10248</v>
      </c>
      <c r="Y3760" s="3">
        <f>VALUE(SUBSTITUTE(Table1[[#This Row],[Order Total]],"$",""))</f>
        <v>22.75</v>
      </c>
      <c r="Z3760">
        <f>VALUE(SUBSTITUTE(Table1[[#This Row],[Total]],"$",""))</f>
        <v>23.64</v>
      </c>
      <c r="AA3760" s="3">
        <f>Table1[[#This Row],[Order Total Number]]-Table1[[#This Row],[Total Number]]</f>
        <v>-0.89000000000000057</v>
      </c>
      <c r="AB3760">
        <f>VALUE(SUBSTITUTE(Table1[[#This Row],[Shipping Cost]],"$",""))</f>
        <v>0.7</v>
      </c>
      <c r="AC3760">
        <f>VALUE(SUBSTITUTE(Table1[[#This Row],[Discount $]],"$",""))</f>
        <v>2.27</v>
      </c>
      <c r="AD3760">
        <f>VALUE(SUBSTITUTE(Table1[[#This Row],[Retail Price]],"$",""))</f>
        <v>1.1399999999999999</v>
      </c>
      <c r="AE3760" s="4">
        <f>(Table1[[#This Row],[Retail Price Number]]*Table1[[#This Row],[Order Quantity]])-Table1[[#This Row],[Discount $ Number]]+Table1[[#This Row],[Shipping Cost Number]]</f>
        <v>37.19</v>
      </c>
      <c r="AF3760">
        <f>Table1[[#This Row],[Retail Price Number]]*Table1[[#This Row],[Order Quantity]]-Table1[[#This Row],[Discount $ Number]]</f>
        <v>36.489999999999995</v>
      </c>
      <c r="AG3760">
        <f>(Table1[[#This Row],[Retail Price Number]]*Table1[[#This Row],[Order Quantity]])-Table1[[#This Row],[Discount $ Number]]-Table1[[#This Row],[Shipping Cost Number]]</f>
        <v>35.789999999999992</v>
      </c>
      <c r="AH3760">
        <f>Table1[[#This Row],[Retail Price Number]]*Table1[[#This Row],[Order Quantity]]</f>
        <v>38.76</v>
      </c>
      <c r="AI3760">
        <f>YEAR(Table1[[#This Row],[Order Date]])</f>
        <v>2016</v>
      </c>
    </row>
    <row r="3761" spans="1:35" x14ac:dyDescent="0.3">
      <c r="A3761" t="s">
        <v>43</v>
      </c>
      <c r="B3761" s="1">
        <v>42491</v>
      </c>
      <c r="C3761" t="s">
        <v>1948</v>
      </c>
      <c r="D3761" t="s">
        <v>1005</v>
      </c>
      <c r="E3761" t="s">
        <v>27</v>
      </c>
      <c r="F3761" t="s">
        <v>28</v>
      </c>
      <c r="G3761" t="s">
        <v>134</v>
      </c>
      <c r="H3761" t="s">
        <v>281</v>
      </c>
      <c r="I3761" t="s">
        <v>196</v>
      </c>
      <c r="J3761" t="s">
        <v>355</v>
      </c>
      <c r="K3761" t="s">
        <v>94</v>
      </c>
      <c r="L3761" t="s">
        <v>109</v>
      </c>
      <c r="M3761" t="s">
        <v>35</v>
      </c>
      <c r="N3761" s="1">
        <v>42493</v>
      </c>
      <c r="O3761" t="s">
        <v>129</v>
      </c>
      <c r="P3761" s="3" t="s">
        <v>356</v>
      </c>
      <c r="Q3761" t="s">
        <v>357</v>
      </c>
      <c r="R3761">
        <v>34</v>
      </c>
      <c r="S3761" t="s">
        <v>10502</v>
      </c>
      <c r="T3761" s="2">
        <v>0</v>
      </c>
      <c r="U3761" t="s">
        <v>10838</v>
      </c>
      <c r="V3761" t="s">
        <v>10839</v>
      </c>
      <c r="W3761" t="s">
        <v>361</v>
      </c>
      <c r="X3761" t="s">
        <v>10840</v>
      </c>
      <c r="Y3761" s="3">
        <f>VALUE(SUBSTITUTE(Table1[[#This Row],[Order Total]],"$",""))</f>
        <v>221.13</v>
      </c>
      <c r="Z3761">
        <f>VALUE(SUBSTITUTE(Table1[[#This Row],[Total]],"$",""))</f>
        <v>212.63</v>
      </c>
      <c r="AA3761" s="3">
        <f>Table1[[#This Row],[Order Total Number]]-Table1[[#This Row],[Total Number]]</f>
        <v>8.5</v>
      </c>
      <c r="AB3761">
        <f>VALUE(SUBSTITUTE(Table1[[#This Row],[Shipping Cost]],"$",""))</f>
        <v>3.6</v>
      </c>
      <c r="AC3761">
        <f>VALUE(SUBSTITUTE(Table1[[#This Row],[Discount $]],"$",""))</f>
        <v>24.57</v>
      </c>
      <c r="AD3761">
        <f>VALUE(SUBSTITUTE(Table1[[#This Row],[Retail Price]],"$",""))</f>
        <v>5.68</v>
      </c>
      <c r="AE3761" s="4">
        <f>(Table1[[#This Row],[Retail Price Number]]*Table1[[#This Row],[Order Quantity]])-Table1[[#This Row],[Discount $ Number]]+Table1[[#This Row],[Shipping Cost Number]]</f>
        <v>172.15</v>
      </c>
      <c r="AF3761">
        <f>Table1[[#This Row],[Retail Price Number]]*Table1[[#This Row],[Order Quantity]]-Table1[[#This Row],[Discount $ Number]]</f>
        <v>168.55</v>
      </c>
      <c r="AG3761">
        <f>(Table1[[#This Row],[Retail Price Number]]*Table1[[#This Row],[Order Quantity]])-Table1[[#This Row],[Discount $ Number]]-Table1[[#This Row],[Shipping Cost Number]]</f>
        <v>164.95000000000002</v>
      </c>
      <c r="AH3761">
        <f>Table1[[#This Row],[Retail Price Number]]*Table1[[#This Row],[Order Quantity]]</f>
        <v>193.12</v>
      </c>
      <c r="AI3761">
        <f>YEAR(Table1[[#This Row],[Order Date]])</f>
        <v>2016</v>
      </c>
    </row>
    <row r="3762" spans="1:35" x14ac:dyDescent="0.3">
      <c r="A3762" t="s">
        <v>43</v>
      </c>
      <c r="B3762" s="1">
        <v>42492</v>
      </c>
      <c r="C3762" t="s">
        <v>1122</v>
      </c>
      <c r="D3762" t="s">
        <v>683</v>
      </c>
      <c r="E3762" t="s">
        <v>46</v>
      </c>
      <c r="F3762" t="s">
        <v>47</v>
      </c>
      <c r="G3762" t="s">
        <v>29</v>
      </c>
      <c r="H3762" t="s">
        <v>107</v>
      </c>
      <c r="I3762" t="s">
        <v>63</v>
      </c>
      <c r="J3762" t="s">
        <v>355</v>
      </c>
      <c r="K3762" t="s">
        <v>33</v>
      </c>
      <c r="L3762" t="s">
        <v>34</v>
      </c>
      <c r="M3762" t="s">
        <v>35</v>
      </c>
      <c r="N3762" s="1">
        <v>42493</v>
      </c>
      <c r="O3762" t="s">
        <v>129</v>
      </c>
      <c r="P3762" s="3" t="s">
        <v>356</v>
      </c>
      <c r="Q3762" t="s">
        <v>357</v>
      </c>
      <c r="R3762">
        <v>37</v>
      </c>
      <c r="S3762" t="s">
        <v>2339</v>
      </c>
      <c r="T3762" s="2">
        <v>0.03</v>
      </c>
      <c r="U3762" t="s">
        <v>1282</v>
      </c>
      <c r="V3762" t="s">
        <v>2341</v>
      </c>
      <c r="W3762" t="s">
        <v>361</v>
      </c>
      <c r="X3762" t="s">
        <v>2342</v>
      </c>
      <c r="Y3762" s="3">
        <f>VALUE(SUBSTITUTE(Table1[[#This Row],[Order Total]],"$",""))</f>
        <v>253.04</v>
      </c>
      <c r="Z3762">
        <f>VALUE(SUBSTITUTE(Table1[[#This Row],[Total]],"$",""))</f>
        <v>256.64</v>
      </c>
      <c r="AA3762" s="3">
        <f>Table1[[#This Row],[Order Total Number]]-Table1[[#This Row],[Total Number]]</f>
        <v>-3.5999999999999943</v>
      </c>
      <c r="AB3762">
        <f>VALUE(SUBSTITUTE(Table1[[#This Row],[Shipping Cost]],"$",""))</f>
        <v>3.6</v>
      </c>
      <c r="AC3762">
        <f>VALUE(SUBSTITUTE(Table1[[#This Row],[Discount $]],"$",""))</f>
        <v>2.56</v>
      </c>
      <c r="AD3762">
        <f>VALUE(SUBSTITUTE(Table1[[#This Row],[Retail Price]],"$",""))</f>
        <v>5.68</v>
      </c>
      <c r="AE3762" s="4">
        <f>(Table1[[#This Row],[Retail Price Number]]*Table1[[#This Row],[Order Quantity]])-Table1[[#This Row],[Discount $ Number]]+Table1[[#This Row],[Shipping Cost Number]]</f>
        <v>211.2</v>
      </c>
      <c r="AF3762">
        <f>Table1[[#This Row],[Retail Price Number]]*Table1[[#This Row],[Order Quantity]]-Table1[[#This Row],[Discount $ Number]]</f>
        <v>207.6</v>
      </c>
      <c r="AG3762">
        <f>(Table1[[#This Row],[Retail Price Number]]*Table1[[#This Row],[Order Quantity]])-Table1[[#This Row],[Discount $ Number]]-Table1[[#This Row],[Shipping Cost Number]]</f>
        <v>204</v>
      </c>
      <c r="AH3762">
        <f>Table1[[#This Row],[Retail Price Number]]*Table1[[#This Row],[Order Quantity]]</f>
        <v>210.16</v>
      </c>
      <c r="AI3762">
        <f>YEAR(Table1[[#This Row],[Order Date]])</f>
        <v>2016</v>
      </c>
    </row>
    <row r="3763" spans="1:35" x14ac:dyDescent="0.3">
      <c r="A3763" t="s">
        <v>9226</v>
      </c>
      <c r="B3763" s="1">
        <v>42242</v>
      </c>
      <c r="C3763" t="s">
        <v>2192</v>
      </c>
      <c r="D3763" t="s">
        <v>365</v>
      </c>
      <c r="E3763" t="s">
        <v>46</v>
      </c>
      <c r="F3763" t="s">
        <v>47</v>
      </c>
      <c r="G3763" t="s">
        <v>134</v>
      </c>
      <c r="H3763" t="s">
        <v>48</v>
      </c>
      <c r="I3763" t="s">
        <v>31</v>
      </c>
      <c r="J3763" t="s">
        <v>601</v>
      </c>
      <c r="K3763" t="s">
        <v>94</v>
      </c>
      <c r="L3763" t="s">
        <v>34</v>
      </c>
      <c r="M3763" t="s">
        <v>35</v>
      </c>
      <c r="N3763" s="1">
        <v>42244</v>
      </c>
      <c r="O3763" t="s">
        <v>602</v>
      </c>
      <c r="P3763" s="3" t="s">
        <v>603</v>
      </c>
      <c r="Q3763" t="s">
        <v>258</v>
      </c>
      <c r="R3763">
        <v>37</v>
      </c>
      <c r="S3763" t="s">
        <v>9227</v>
      </c>
      <c r="T3763" s="2">
        <v>0.04</v>
      </c>
      <c r="U3763" t="s">
        <v>127</v>
      </c>
      <c r="V3763" t="s">
        <v>9228</v>
      </c>
      <c r="W3763" t="s">
        <v>606</v>
      </c>
      <c r="X3763" t="s">
        <v>6218</v>
      </c>
      <c r="Y3763" s="3">
        <f>VALUE(SUBSTITUTE(Table1[[#This Row],[Order Total]],"$",""))</f>
        <v>251.2</v>
      </c>
      <c r="Z3763">
        <f>VALUE(SUBSTITUTE(Table1[[#This Row],[Total]],"$",""))</f>
        <v>267.35000000000002</v>
      </c>
      <c r="AA3763" s="3">
        <f>Table1[[#This Row],[Order Total Number]]-Table1[[#This Row],[Total Number]]</f>
        <v>-16.150000000000034</v>
      </c>
      <c r="AB3763">
        <f>VALUE(SUBSTITUTE(Table1[[#This Row],[Shipping Cost]],"$",""))</f>
        <v>7.72</v>
      </c>
      <c r="AC3763">
        <f>VALUE(SUBSTITUTE(Table1[[#This Row],[Discount $]],"$",""))</f>
        <v>0</v>
      </c>
      <c r="AD3763">
        <f>VALUE(SUBSTITUTE(Table1[[#This Row],[Retail Price]],"$",""))</f>
        <v>7.3</v>
      </c>
      <c r="AE3763" s="4">
        <f>(Table1[[#This Row],[Retail Price Number]]*Table1[[#This Row],[Order Quantity]])-Table1[[#This Row],[Discount $ Number]]+Table1[[#This Row],[Shipping Cost Number]]</f>
        <v>277.82</v>
      </c>
      <c r="AF3763">
        <f>Table1[[#This Row],[Retail Price Number]]*Table1[[#This Row],[Order Quantity]]-Table1[[#This Row],[Discount $ Number]]</f>
        <v>270.09999999999997</v>
      </c>
      <c r="AG3763">
        <f>(Table1[[#This Row],[Retail Price Number]]*Table1[[#This Row],[Order Quantity]])-Table1[[#This Row],[Discount $ Number]]-Table1[[#This Row],[Shipping Cost Number]]</f>
        <v>262.37999999999994</v>
      </c>
      <c r="AH3763">
        <f>Table1[[#This Row],[Retail Price Number]]*Table1[[#This Row],[Order Quantity]]</f>
        <v>270.09999999999997</v>
      </c>
      <c r="AI3763">
        <f>YEAR(Table1[[#This Row],[Order Date]])</f>
        <v>2015</v>
      </c>
    </row>
    <row r="3764" spans="1:35" x14ac:dyDescent="0.3">
      <c r="A3764" t="s">
        <v>1647</v>
      </c>
      <c r="B3764" s="1">
        <v>42641</v>
      </c>
      <c r="C3764" t="s">
        <v>840</v>
      </c>
      <c r="D3764" t="s">
        <v>76</v>
      </c>
      <c r="E3764" t="s">
        <v>27</v>
      </c>
      <c r="F3764" t="s">
        <v>28</v>
      </c>
      <c r="G3764" t="s">
        <v>77</v>
      </c>
      <c r="H3764" t="s">
        <v>78</v>
      </c>
      <c r="I3764" t="s">
        <v>196</v>
      </c>
      <c r="J3764" t="s">
        <v>564</v>
      </c>
      <c r="K3764" t="s">
        <v>33</v>
      </c>
      <c r="L3764" t="s">
        <v>34</v>
      </c>
      <c r="M3764" t="s">
        <v>156</v>
      </c>
      <c r="N3764" s="1">
        <v>42643</v>
      </c>
      <c r="O3764" t="s">
        <v>565</v>
      </c>
      <c r="P3764" s="3" t="s">
        <v>566</v>
      </c>
      <c r="Q3764" t="s">
        <v>567</v>
      </c>
      <c r="R3764">
        <v>1</v>
      </c>
      <c r="S3764" t="s">
        <v>1648</v>
      </c>
      <c r="T3764" s="2">
        <v>0.04</v>
      </c>
      <c r="U3764" t="s">
        <v>842</v>
      </c>
      <c r="V3764" t="s">
        <v>1649</v>
      </c>
      <c r="W3764" t="s">
        <v>224</v>
      </c>
      <c r="X3764" t="s">
        <v>1650</v>
      </c>
      <c r="Y3764" s="3">
        <f>VALUE(SUBSTITUTE(Table1[[#This Row],[Order Total]],"$",""))</f>
        <v>219.51</v>
      </c>
      <c r="Z3764">
        <f>VALUE(SUBSTITUTE(Table1[[#This Row],[Total]],"$",""))</f>
        <v>230.9</v>
      </c>
      <c r="AA3764" s="3">
        <f>Table1[[#This Row],[Order Total Number]]-Table1[[#This Row],[Total Number]]</f>
        <v>-11.390000000000015</v>
      </c>
      <c r="AB3764">
        <f>VALUE(SUBSTITUTE(Table1[[#This Row],[Shipping Cost]],"$",""))</f>
        <v>0.5</v>
      </c>
      <c r="AC3764">
        <f>VALUE(SUBSTITUTE(Table1[[#This Row],[Discount $]],"$",""))</f>
        <v>27.88</v>
      </c>
      <c r="AD3764">
        <f>VALUE(SUBSTITUTE(Table1[[#This Row],[Retail Price]],"$",""))</f>
        <v>6.3</v>
      </c>
      <c r="AE3764" s="4">
        <f>(Table1[[#This Row],[Retail Price Number]]*Table1[[#This Row],[Order Quantity]])-Table1[[#This Row],[Discount $ Number]]+Table1[[#This Row],[Shipping Cost Number]]</f>
        <v>-21.08</v>
      </c>
      <c r="AF3764">
        <f>Table1[[#This Row],[Retail Price Number]]*Table1[[#This Row],[Order Quantity]]-Table1[[#This Row],[Discount $ Number]]</f>
        <v>-21.58</v>
      </c>
      <c r="AG3764">
        <f>(Table1[[#This Row],[Retail Price Number]]*Table1[[#This Row],[Order Quantity]])-Table1[[#This Row],[Discount $ Number]]-Table1[[#This Row],[Shipping Cost Number]]</f>
        <v>-22.08</v>
      </c>
      <c r="AH3764">
        <f>Table1[[#This Row],[Retail Price Number]]*Table1[[#This Row],[Order Quantity]]</f>
        <v>6.3</v>
      </c>
      <c r="AI3764">
        <f>YEAR(Table1[[#This Row],[Order Date]])</f>
        <v>2016</v>
      </c>
    </row>
    <row r="3765" spans="1:35" x14ac:dyDescent="0.3">
      <c r="A3765" t="s">
        <v>1647</v>
      </c>
      <c r="B3765" s="1">
        <v>42635</v>
      </c>
      <c r="C3765" t="s">
        <v>632</v>
      </c>
      <c r="D3765" t="s">
        <v>144</v>
      </c>
      <c r="E3765" t="s">
        <v>46</v>
      </c>
      <c r="F3765" t="s">
        <v>47</v>
      </c>
      <c r="G3765" t="s">
        <v>91</v>
      </c>
      <c r="H3765" t="s">
        <v>107</v>
      </c>
      <c r="I3765" t="s">
        <v>196</v>
      </c>
      <c r="J3765" t="s">
        <v>313</v>
      </c>
      <c r="K3765" t="s">
        <v>94</v>
      </c>
      <c r="L3765" t="s">
        <v>109</v>
      </c>
      <c r="M3765" t="s">
        <v>35</v>
      </c>
      <c r="N3765" s="1">
        <v>42636</v>
      </c>
      <c r="O3765" t="s">
        <v>314</v>
      </c>
      <c r="P3765" s="3" t="s">
        <v>315</v>
      </c>
      <c r="Q3765" t="s">
        <v>316</v>
      </c>
      <c r="R3765">
        <v>36</v>
      </c>
      <c r="S3765" t="s">
        <v>1778</v>
      </c>
      <c r="T3765" s="2">
        <v>0.1</v>
      </c>
      <c r="U3765" t="s">
        <v>1779</v>
      </c>
      <c r="V3765" t="s">
        <v>1780</v>
      </c>
      <c r="W3765" t="s">
        <v>320</v>
      </c>
      <c r="X3765" t="s">
        <v>1781</v>
      </c>
      <c r="Y3765" s="3">
        <f>VALUE(SUBSTITUTE(Table1[[#This Row],[Order Total]],"$",""))</f>
        <v>56.55</v>
      </c>
      <c r="Z3765">
        <f>VALUE(SUBSTITUTE(Table1[[#This Row],[Total]],"$",""))</f>
        <v>51.09</v>
      </c>
      <c r="AA3765" s="3">
        <f>Table1[[#This Row],[Order Total Number]]-Table1[[#This Row],[Total Number]]</f>
        <v>5.4599999999999937</v>
      </c>
      <c r="AB3765">
        <f>VALUE(SUBSTITUTE(Table1[[#This Row],[Shipping Cost]],"$",""))</f>
        <v>4.8099999999999996</v>
      </c>
      <c r="AC3765">
        <f>VALUE(SUBSTITUTE(Table1[[#This Row],[Discount $]],"$",""))</f>
        <v>5.27</v>
      </c>
      <c r="AD3765">
        <f>VALUE(SUBSTITUTE(Table1[[#This Row],[Retail Price]],"$",""))</f>
        <v>20.99</v>
      </c>
      <c r="AE3765" s="4">
        <f>(Table1[[#This Row],[Retail Price Number]]*Table1[[#This Row],[Order Quantity]])-Table1[[#This Row],[Discount $ Number]]+Table1[[#This Row],[Shipping Cost Number]]</f>
        <v>755.18</v>
      </c>
      <c r="AF3765">
        <f>Table1[[#This Row],[Retail Price Number]]*Table1[[#This Row],[Order Quantity]]-Table1[[#This Row],[Discount $ Number]]</f>
        <v>750.37</v>
      </c>
      <c r="AG3765">
        <f>(Table1[[#This Row],[Retail Price Number]]*Table1[[#This Row],[Order Quantity]])-Table1[[#This Row],[Discount $ Number]]-Table1[[#This Row],[Shipping Cost Number]]</f>
        <v>745.56000000000006</v>
      </c>
      <c r="AH3765">
        <f>Table1[[#This Row],[Retail Price Number]]*Table1[[#This Row],[Order Quantity]]</f>
        <v>755.64</v>
      </c>
      <c r="AI3765">
        <f>YEAR(Table1[[#This Row],[Order Date]])</f>
        <v>2016</v>
      </c>
    </row>
    <row r="3766" spans="1:35" x14ac:dyDescent="0.3">
      <c r="A3766" t="s">
        <v>1647</v>
      </c>
      <c r="B3766" s="1">
        <v>42247</v>
      </c>
      <c r="C3766" t="s">
        <v>1948</v>
      </c>
      <c r="D3766" t="s">
        <v>1005</v>
      </c>
      <c r="E3766" t="s">
        <v>27</v>
      </c>
      <c r="F3766" t="s">
        <v>28</v>
      </c>
      <c r="G3766" t="s">
        <v>77</v>
      </c>
      <c r="H3766" t="s">
        <v>281</v>
      </c>
      <c r="I3766" t="s">
        <v>31</v>
      </c>
      <c r="J3766" t="s">
        <v>832</v>
      </c>
      <c r="K3766" t="s">
        <v>94</v>
      </c>
      <c r="L3766" t="s">
        <v>95</v>
      </c>
      <c r="M3766" t="s">
        <v>35</v>
      </c>
      <c r="N3766" s="1">
        <v>42247</v>
      </c>
      <c r="O3766" t="s">
        <v>833</v>
      </c>
      <c r="P3766" s="3" t="s">
        <v>834</v>
      </c>
      <c r="Q3766" t="s">
        <v>774</v>
      </c>
      <c r="R3766">
        <v>48</v>
      </c>
      <c r="S3766" t="s">
        <v>1949</v>
      </c>
      <c r="T3766" s="2">
        <v>0.06</v>
      </c>
      <c r="U3766" t="s">
        <v>1950</v>
      </c>
      <c r="V3766" t="s">
        <v>1951</v>
      </c>
      <c r="W3766" t="s">
        <v>838</v>
      </c>
      <c r="X3766" t="s">
        <v>1952</v>
      </c>
      <c r="Y3766" s="3">
        <f>VALUE(SUBSTITUTE(Table1[[#This Row],[Order Total]],"$",""))</f>
        <v>127.72</v>
      </c>
      <c r="Z3766">
        <f>VALUE(SUBSTITUTE(Table1[[#This Row],[Total]],"$",""))</f>
        <v>128.59</v>
      </c>
      <c r="AA3766" s="3">
        <f>Table1[[#This Row],[Order Total Number]]-Table1[[#This Row],[Total Number]]</f>
        <v>-0.87000000000000455</v>
      </c>
      <c r="AB3766">
        <f>VALUE(SUBSTITUTE(Table1[[#This Row],[Shipping Cost]],"$",""))</f>
        <v>2.04</v>
      </c>
      <c r="AC3766">
        <f>VALUE(SUBSTITUTE(Table1[[#This Row],[Discount $]],"$",""))</f>
        <v>4.5199999999999996</v>
      </c>
      <c r="AD3766">
        <f>VALUE(SUBSTITUTE(Table1[[#This Row],[Retail Price]],"$",""))</f>
        <v>5.18</v>
      </c>
      <c r="AE3766" s="4">
        <f>(Table1[[#This Row],[Retail Price Number]]*Table1[[#This Row],[Order Quantity]])-Table1[[#This Row],[Discount $ Number]]+Table1[[#This Row],[Shipping Cost Number]]</f>
        <v>246.15999999999997</v>
      </c>
      <c r="AF3766">
        <f>Table1[[#This Row],[Retail Price Number]]*Table1[[#This Row],[Order Quantity]]-Table1[[#This Row],[Discount $ Number]]</f>
        <v>244.11999999999998</v>
      </c>
      <c r="AG3766">
        <f>(Table1[[#This Row],[Retail Price Number]]*Table1[[#This Row],[Order Quantity]])-Table1[[#This Row],[Discount $ Number]]-Table1[[#This Row],[Shipping Cost Number]]</f>
        <v>242.07999999999998</v>
      </c>
      <c r="AH3766">
        <f>Table1[[#This Row],[Retail Price Number]]*Table1[[#This Row],[Order Quantity]]</f>
        <v>248.64</v>
      </c>
      <c r="AI3766">
        <f>YEAR(Table1[[#This Row],[Order Date]])</f>
        <v>2015</v>
      </c>
    </row>
    <row r="3767" spans="1:35" x14ac:dyDescent="0.3">
      <c r="A3767" t="s">
        <v>1647</v>
      </c>
      <c r="B3767" s="1">
        <v>42357</v>
      </c>
      <c r="C3767" t="s">
        <v>947</v>
      </c>
      <c r="D3767" t="s">
        <v>948</v>
      </c>
      <c r="E3767" t="s">
        <v>46</v>
      </c>
      <c r="F3767" t="s">
        <v>47</v>
      </c>
      <c r="G3767" t="s">
        <v>91</v>
      </c>
      <c r="H3767" t="s">
        <v>48</v>
      </c>
      <c r="I3767" t="s">
        <v>63</v>
      </c>
      <c r="J3767" t="s">
        <v>1667</v>
      </c>
      <c r="K3767" t="s">
        <v>33</v>
      </c>
      <c r="L3767" t="s">
        <v>392</v>
      </c>
      <c r="M3767" t="s">
        <v>393</v>
      </c>
      <c r="N3767" s="1">
        <v>42359</v>
      </c>
      <c r="O3767" t="s">
        <v>982</v>
      </c>
      <c r="P3767" s="3" t="s">
        <v>1190</v>
      </c>
      <c r="Q3767" t="s">
        <v>1191</v>
      </c>
      <c r="R3767">
        <v>42</v>
      </c>
      <c r="S3767" t="s">
        <v>2149</v>
      </c>
      <c r="T3767" s="2">
        <v>0</v>
      </c>
      <c r="U3767" t="s">
        <v>110</v>
      </c>
      <c r="V3767" t="s">
        <v>2150</v>
      </c>
      <c r="W3767" t="s">
        <v>224</v>
      </c>
      <c r="X3767" t="s">
        <v>2151</v>
      </c>
      <c r="Y3767" s="3">
        <f>VALUE(SUBSTITUTE(Table1[[#This Row],[Order Total]],"$",""))</f>
        <v>14.55</v>
      </c>
      <c r="Z3767">
        <f>VALUE(SUBSTITUTE(Table1[[#This Row],[Total]],"$",""))</f>
        <v>16.47</v>
      </c>
      <c r="AA3767" s="3">
        <f>Table1[[#This Row],[Order Total Number]]-Table1[[#This Row],[Total Number]]</f>
        <v>-1.9199999999999982</v>
      </c>
      <c r="AB3767">
        <f>VALUE(SUBSTITUTE(Table1[[#This Row],[Shipping Cost]],"$",""))</f>
        <v>0.5</v>
      </c>
      <c r="AC3767">
        <f>VALUE(SUBSTITUTE(Table1[[#This Row],[Discount $]],"$",""))</f>
        <v>1.33</v>
      </c>
      <c r="AD3767">
        <f>VALUE(SUBSTITUTE(Table1[[#This Row],[Retail Price]],"$",""))</f>
        <v>4.91</v>
      </c>
      <c r="AE3767" s="4">
        <f>(Table1[[#This Row],[Retail Price Number]]*Table1[[#This Row],[Order Quantity]])-Table1[[#This Row],[Discount $ Number]]+Table1[[#This Row],[Shipping Cost Number]]</f>
        <v>205.39</v>
      </c>
      <c r="AF3767">
        <f>Table1[[#This Row],[Retail Price Number]]*Table1[[#This Row],[Order Quantity]]-Table1[[#This Row],[Discount $ Number]]</f>
        <v>204.89</v>
      </c>
      <c r="AG3767">
        <f>(Table1[[#This Row],[Retail Price Number]]*Table1[[#This Row],[Order Quantity]])-Table1[[#This Row],[Discount $ Number]]-Table1[[#This Row],[Shipping Cost Number]]</f>
        <v>204.39</v>
      </c>
      <c r="AH3767">
        <f>Table1[[#This Row],[Retail Price Number]]*Table1[[#This Row],[Order Quantity]]</f>
        <v>206.22</v>
      </c>
      <c r="AI3767">
        <f>YEAR(Table1[[#This Row],[Order Date]])</f>
        <v>2015</v>
      </c>
    </row>
    <row r="3768" spans="1:35" x14ac:dyDescent="0.3">
      <c r="A3768" t="s">
        <v>1647</v>
      </c>
      <c r="B3768" s="1">
        <v>42532</v>
      </c>
      <c r="C3768" t="s">
        <v>60</v>
      </c>
      <c r="D3768" t="s">
        <v>61</v>
      </c>
      <c r="E3768" t="s">
        <v>27</v>
      </c>
      <c r="F3768" t="s">
        <v>28</v>
      </c>
      <c r="G3768" t="s">
        <v>91</v>
      </c>
      <c r="H3768" t="s">
        <v>62</v>
      </c>
      <c r="I3768" t="s">
        <v>92</v>
      </c>
      <c r="J3768" t="s">
        <v>1906</v>
      </c>
      <c r="K3768" t="s">
        <v>94</v>
      </c>
      <c r="L3768" t="s">
        <v>34</v>
      </c>
      <c r="M3768" t="s">
        <v>35</v>
      </c>
      <c r="N3768" s="1">
        <v>42542</v>
      </c>
      <c r="O3768" t="s">
        <v>275</v>
      </c>
      <c r="P3768" s="3" t="s">
        <v>696</v>
      </c>
      <c r="Q3768" t="s">
        <v>697</v>
      </c>
      <c r="R3768">
        <v>43</v>
      </c>
      <c r="S3768" t="s">
        <v>2494</v>
      </c>
      <c r="T3768" s="2">
        <v>0.03</v>
      </c>
      <c r="U3768" t="s">
        <v>2649</v>
      </c>
      <c r="V3768" t="s">
        <v>2650</v>
      </c>
      <c r="W3768" t="s">
        <v>701</v>
      </c>
      <c r="X3768" t="s">
        <v>2651</v>
      </c>
      <c r="Y3768" s="3">
        <f>VALUE(SUBSTITUTE(Table1[[#This Row],[Order Total]],"$",""))</f>
        <v>33.369999999999997</v>
      </c>
      <c r="Z3768">
        <f>VALUE(SUBSTITUTE(Table1[[#This Row],[Total]],"$",""))</f>
        <v>35.89</v>
      </c>
      <c r="AA3768" s="3">
        <f>Table1[[#This Row],[Order Total Number]]-Table1[[#This Row],[Total Number]]</f>
        <v>-2.5200000000000031</v>
      </c>
      <c r="AB3768">
        <f>VALUE(SUBSTITUTE(Table1[[#This Row],[Shipping Cost]],"$",""))</f>
        <v>2.4</v>
      </c>
      <c r="AC3768">
        <f>VALUE(SUBSTITUTE(Table1[[#This Row],[Discount $]],"$",""))</f>
        <v>2.0499999999999998</v>
      </c>
      <c r="AD3768">
        <f>VALUE(SUBSTITUTE(Table1[[#This Row],[Retail Price]],"$",""))</f>
        <v>2.6</v>
      </c>
      <c r="AE3768" s="4">
        <f>(Table1[[#This Row],[Retail Price Number]]*Table1[[#This Row],[Order Quantity]])-Table1[[#This Row],[Discount $ Number]]+Table1[[#This Row],[Shipping Cost Number]]</f>
        <v>112.15</v>
      </c>
      <c r="AF3768">
        <f>Table1[[#This Row],[Retail Price Number]]*Table1[[#This Row],[Order Quantity]]-Table1[[#This Row],[Discount $ Number]]</f>
        <v>109.75</v>
      </c>
      <c r="AG3768">
        <f>(Table1[[#This Row],[Retail Price Number]]*Table1[[#This Row],[Order Quantity]])-Table1[[#This Row],[Discount $ Number]]-Table1[[#This Row],[Shipping Cost Number]]</f>
        <v>107.35</v>
      </c>
      <c r="AH3768">
        <f>Table1[[#This Row],[Retail Price Number]]*Table1[[#This Row],[Order Quantity]]</f>
        <v>111.8</v>
      </c>
      <c r="AI3768">
        <f>YEAR(Table1[[#This Row],[Order Date]])</f>
        <v>2016</v>
      </c>
    </row>
    <row r="3769" spans="1:35" x14ac:dyDescent="0.3">
      <c r="A3769" t="s">
        <v>1647</v>
      </c>
      <c r="B3769" s="1">
        <v>42495</v>
      </c>
      <c r="C3769" t="s">
        <v>1122</v>
      </c>
      <c r="D3769" t="s">
        <v>683</v>
      </c>
      <c r="E3769" t="s">
        <v>46</v>
      </c>
      <c r="F3769" t="s">
        <v>47</v>
      </c>
      <c r="G3769" t="s">
        <v>134</v>
      </c>
      <c r="H3769" t="s">
        <v>107</v>
      </c>
      <c r="I3769" t="s">
        <v>63</v>
      </c>
      <c r="J3769" t="s">
        <v>218</v>
      </c>
      <c r="K3769" t="s">
        <v>94</v>
      </c>
      <c r="L3769" t="s">
        <v>34</v>
      </c>
      <c r="M3769" t="s">
        <v>35</v>
      </c>
      <c r="N3769" s="1">
        <v>42497</v>
      </c>
      <c r="O3769" t="s">
        <v>219</v>
      </c>
      <c r="P3769" s="3" t="s">
        <v>124</v>
      </c>
      <c r="Q3769" t="s">
        <v>220</v>
      </c>
      <c r="R3769">
        <v>40</v>
      </c>
      <c r="S3769" t="s">
        <v>3893</v>
      </c>
      <c r="T3769" s="2">
        <v>0.05</v>
      </c>
      <c r="U3769" t="s">
        <v>711</v>
      </c>
      <c r="V3769" t="s">
        <v>3894</v>
      </c>
      <c r="W3769" t="s">
        <v>224</v>
      </c>
      <c r="X3769" t="s">
        <v>3895</v>
      </c>
      <c r="Y3769" s="3">
        <f>VALUE(SUBSTITUTE(Table1[[#This Row],[Order Total]],"$",""))</f>
        <v>127.07</v>
      </c>
      <c r="Z3769">
        <f>VALUE(SUBSTITUTE(Table1[[#This Row],[Total]],"$",""))</f>
        <v>125.96</v>
      </c>
      <c r="AA3769" s="3">
        <f>Table1[[#This Row],[Order Total Number]]-Table1[[#This Row],[Total Number]]</f>
        <v>1.1099999999999994</v>
      </c>
      <c r="AB3769">
        <f>VALUE(SUBSTITUTE(Table1[[#This Row],[Shipping Cost]],"$",""))</f>
        <v>0.5</v>
      </c>
      <c r="AC3769">
        <f>VALUE(SUBSTITUTE(Table1[[#This Row],[Discount $]],"$",""))</f>
        <v>4.59</v>
      </c>
      <c r="AD3769">
        <f>VALUE(SUBSTITUTE(Table1[[#This Row],[Retail Price]],"$",""))</f>
        <v>3.69</v>
      </c>
      <c r="AE3769" s="4">
        <f>(Table1[[#This Row],[Retail Price Number]]*Table1[[#This Row],[Order Quantity]])-Table1[[#This Row],[Discount $ Number]]+Table1[[#This Row],[Shipping Cost Number]]</f>
        <v>143.51</v>
      </c>
      <c r="AF3769">
        <f>Table1[[#This Row],[Retail Price Number]]*Table1[[#This Row],[Order Quantity]]-Table1[[#This Row],[Discount $ Number]]</f>
        <v>143.01</v>
      </c>
      <c r="AG3769">
        <f>(Table1[[#This Row],[Retail Price Number]]*Table1[[#This Row],[Order Quantity]])-Table1[[#This Row],[Discount $ Number]]-Table1[[#This Row],[Shipping Cost Number]]</f>
        <v>142.51</v>
      </c>
      <c r="AH3769">
        <f>Table1[[#This Row],[Retail Price Number]]*Table1[[#This Row],[Order Quantity]]</f>
        <v>147.6</v>
      </c>
      <c r="AI3769">
        <f>YEAR(Table1[[#This Row],[Order Date]])</f>
        <v>2016</v>
      </c>
    </row>
    <row r="3770" spans="1:35" x14ac:dyDescent="0.3">
      <c r="A3770" t="s">
        <v>1647</v>
      </c>
      <c r="B3770" s="1">
        <v>42112</v>
      </c>
      <c r="C3770" t="s">
        <v>2338</v>
      </c>
      <c r="D3770" t="s">
        <v>3961</v>
      </c>
      <c r="E3770" t="s">
        <v>46</v>
      </c>
      <c r="F3770" t="s">
        <v>47</v>
      </c>
      <c r="G3770" t="s">
        <v>77</v>
      </c>
      <c r="H3770" t="s">
        <v>48</v>
      </c>
      <c r="I3770" t="s">
        <v>121</v>
      </c>
      <c r="J3770" t="s">
        <v>3962</v>
      </c>
      <c r="K3770" t="s">
        <v>94</v>
      </c>
      <c r="L3770" t="s">
        <v>95</v>
      </c>
      <c r="M3770" t="s">
        <v>35</v>
      </c>
      <c r="N3770" s="1">
        <v>42113</v>
      </c>
      <c r="O3770" t="s">
        <v>3963</v>
      </c>
      <c r="P3770" s="3" t="s">
        <v>2072</v>
      </c>
      <c r="Q3770" t="s">
        <v>2391</v>
      </c>
      <c r="R3770">
        <v>48</v>
      </c>
      <c r="S3770" t="s">
        <v>3964</v>
      </c>
      <c r="T3770" s="2">
        <v>0.03</v>
      </c>
      <c r="U3770" t="s">
        <v>3965</v>
      </c>
      <c r="V3770" t="s">
        <v>3966</v>
      </c>
      <c r="W3770" t="s">
        <v>3967</v>
      </c>
      <c r="X3770" t="s">
        <v>3968</v>
      </c>
      <c r="Y3770" s="3">
        <f>VALUE(SUBSTITUTE(Table1[[#This Row],[Order Total]],"$",""))</f>
        <v>18.559999999999999</v>
      </c>
      <c r="Z3770">
        <f>VALUE(SUBSTITUTE(Table1[[#This Row],[Total]],"$",""))</f>
        <v>16.55</v>
      </c>
      <c r="AA3770" s="3">
        <f>Table1[[#This Row],[Order Total Number]]-Table1[[#This Row],[Total Number]]</f>
        <v>2.009999999999998</v>
      </c>
      <c r="AB3770">
        <f>VALUE(SUBSTITUTE(Table1[[#This Row],[Shipping Cost]],"$",""))</f>
        <v>0.76</v>
      </c>
      <c r="AC3770">
        <f>VALUE(SUBSTITUTE(Table1[[#This Row],[Discount $]],"$",""))</f>
        <v>1.96</v>
      </c>
      <c r="AD3770">
        <f>VALUE(SUBSTITUTE(Table1[[#This Row],[Retail Price]],"$",""))</f>
        <v>3.49</v>
      </c>
      <c r="AE3770" s="4">
        <f>(Table1[[#This Row],[Retail Price Number]]*Table1[[#This Row],[Order Quantity]])-Table1[[#This Row],[Discount $ Number]]+Table1[[#This Row],[Shipping Cost Number]]</f>
        <v>166.32</v>
      </c>
      <c r="AF3770">
        <f>Table1[[#This Row],[Retail Price Number]]*Table1[[#This Row],[Order Quantity]]-Table1[[#This Row],[Discount $ Number]]</f>
        <v>165.56</v>
      </c>
      <c r="AG3770">
        <f>(Table1[[#This Row],[Retail Price Number]]*Table1[[#This Row],[Order Quantity]])-Table1[[#This Row],[Discount $ Number]]-Table1[[#This Row],[Shipping Cost Number]]</f>
        <v>164.8</v>
      </c>
      <c r="AH3770">
        <f>Table1[[#This Row],[Retail Price Number]]*Table1[[#This Row],[Order Quantity]]</f>
        <v>167.52</v>
      </c>
      <c r="AI3770">
        <f>YEAR(Table1[[#This Row],[Order Date]])</f>
        <v>2015</v>
      </c>
    </row>
    <row r="3771" spans="1:35" x14ac:dyDescent="0.3">
      <c r="A3771" t="s">
        <v>1647</v>
      </c>
      <c r="B3771" s="1">
        <v>42455</v>
      </c>
      <c r="C3771" t="s">
        <v>884</v>
      </c>
      <c r="D3771" t="s">
        <v>591</v>
      </c>
      <c r="E3771" t="s">
        <v>27</v>
      </c>
      <c r="F3771" t="s">
        <v>28</v>
      </c>
      <c r="G3771" t="s">
        <v>134</v>
      </c>
      <c r="H3771" t="s">
        <v>241</v>
      </c>
      <c r="I3771" t="s">
        <v>196</v>
      </c>
      <c r="J3771" t="s">
        <v>478</v>
      </c>
      <c r="K3771" t="s">
        <v>94</v>
      </c>
      <c r="L3771" t="s">
        <v>109</v>
      </c>
      <c r="M3771" t="s">
        <v>35</v>
      </c>
      <c r="N3771" s="1">
        <v>42457</v>
      </c>
      <c r="O3771" t="s">
        <v>479</v>
      </c>
      <c r="P3771" s="3" t="s">
        <v>480</v>
      </c>
      <c r="Q3771" t="s">
        <v>98</v>
      </c>
      <c r="R3771">
        <v>34</v>
      </c>
      <c r="S3771" t="s">
        <v>4110</v>
      </c>
      <c r="T3771" s="2">
        <v>0</v>
      </c>
      <c r="U3771" t="s">
        <v>224</v>
      </c>
      <c r="V3771" t="s">
        <v>3885</v>
      </c>
      <c r="W3771" t="s">
        <v>224</v>
      </c>
      <c r="X3771" t="s">
        <v>210</v>
      </c>
      <c r="Y3771" s="3">
        <f>VALUE(SUBSTITUTE(Table1[[#This Row],[Order Total]],"$",""))</f>
        <v>20.36</v>
      </c>
      <c r="Z3771">
        <f>VALUE(SUBSTITUTE(Table1[[#This Row],[Total]],"$",""))</f>
        <v>20.96</v>
      </c>
      <c r="AA3771" s="3">
        <f>Table1[[#This Row],[Order Total Number]]-Table1[[#This Row],[Total Number]]</f>
        <v>-0.60000000000000142</v>
      </c>
      <c r="AB3771">
        <f>VALUE(SUBSTITUTE(Table1[[#This Row],[Shipping Cost]],"$",""))</f>
        <v>0.5</v>
      </c>
      <c r="AC3771">
        <f>VALUE(SUBSTITUTE(Table1[[#This Row],[Discount $]],"$",""))</f>
        <v>0.5</v>
      </c>
      <c r="AD3771">
        <f>VALUE(SUBSTITUTE(Table1[[#This Row],[Retail Price]],"$",""))</f>
        <v>2.61</v>
      </c>
      <c r="AE3771" s="4">
        <f>(Table1[[#This Row],[Retail Price Number]]*Table1[[#This Row],[Order Quantity]])-Table1[[#This Row],[Discount $ Number]]+Table1[[#This Row],[Shipping Cost Number]]</f>
        <v>88.74</v>
      </c>
      <c r="AF3771">
        <f>Table1[[#This Row],[Retail Price Number]]*Table1[[#This Row],[Order Quantity]]-Table1[[#This Row],[Discount $ Number]]</f>
        <v>88.24</v>
      </c>
      <c r="AG3771">
        <f>(Table1[[#This Row],[Retail Price Number]]*Table1[[#This Row],[Order Quantity]])-Table1[[#This Row],[Discount $ Number]]-Table1[[#This Row],[Shipping Cost Number]]</f>
        <v>87.74</v>
      </c>
      <c r="AH3771">
        <f>Table1[[#This Row],[Retail Price Number]]*Table1[[#This Row],[Order Quantity]]</f>
        <v>88.74</v>
      </c>
      <c r="AI3771">
        <f>YEAR(Table1[[#This Row],[Order Date]])</f>
        <v>2016</v>
      </c>
    </row>
    <row r="3772" spans="1:35" x14ac:dyDescent="0.3">
      <c r="A3772" t="s">
        <v>1647</v>
      </c>
      <c r="B3772" s="1">
        <v>42463</v>
      </c>
      <c r="C3772" t="s">
        <v>798</v>
      </c>
      <c r="D3772" t="s">
        <v>61</v>
      </c>
      <c r="E3772" t="s">
        <v>27</v>
      </c>
      <c r="F3772" t="s">
        <v>28</v>
      </c>
      <c r="G3772" t="s">
        <v>134</v>
      </c>
      <c r="H3772" t="s">
        <v>62</v>
      </c>
      <c r="I3772" t="s">
        <v>31</v>
      </c>
      <c r="J3772" t="s">
        <v>355</v>
      </c>
      <c r="K3772" t="s">
        <v>94</v>
      </c>
      <c r="L3772" t="s">
        <v>34</v>
      </c>
      <c r="M3772" t="s">
        <v>35</v>
      </c>
      <c r="N3772" s="1">
        <v>42463</v>
      </c>
      <c r="O3772" t="s">
        <v>129</v>
      </c>
      <c r="P3772" s="3" t="s">
        <v>356</v>
      </c>
      <c r="Q3772" t="s">
        <v>357</v>
      </c>
      <c r="R3772">
        <v>50</v>
      </c>
      <c r="S3772" t="s">
        <v>5130</v>
      </c>
      <c r="T3772" s="2">
        <v>0.06</v>
      </c>
      <c r="U3772" t="s">
        <v>123</v>
      </c>
      <c r="V3772" t="s">
        <v>5756</v>
      </c>
      <c r="W3772" t="s">
        <v>361</v>
      </c>
      <c r="X3772" t="s">
        <v>5757</v>
      </c>
      <c r="Y3772" s="3">
        <f>VALUE(SUBSTITUTE(Table1[[#This Row],[Order Total]],"$",""))</f>
        <v>223.16</v>
      </c>
      <c r="Z3772">
        <f>VALUE(SUBSTITUTE(Table1[[#This Row],[Total]],"$",""))</f>
        <v>231.06</v>
      </c>
      <c r="AA3772" s="3">
        <f>Table1[[#This Row],[Order Total Number]]-Table1[[#This Row],[Total Number]]</f>
        <v>-7.9000000000000057</v>
      </c>
      <c r="AB3772">
        <f>VALUE(SUBSTITUTE(Table1[[#This Row],[Shipping Cost]],"$",""))</f>
        <v>3.6</v>
      </c>
      <c r="AC3772">
        <f>VALUE(SUBSTITUTE(Table1[[#This Row],[Discount $]],"$",""))</f>
        <v>2.25</v>
      </c>
      <c r="AD3772">
        <f>VALUE(SUBSTITUTE(Table1[[#This Row],[Retail Price]],"$",""))</f>
        <v>5.68</v>
      </c>
      <c r="AE3772" s="4">
        <f>(Table1[[#This Row],[Retail Price Number]]*Table1[[#This Row],[Order Quantity]])-Table1[[#This Row],[Discount $ Number]]+Table1[[#This Row],[Shipping Cost Number]]</f>
        <v>285.35000000000002</v>
      </c>
      <c r="AF3772">
        <f>Table1[[#This Row],[Retail Price Number]]*Table1[[#This Row],[Order Quantity]]-Table1[[#This Row],[Discount $ Number]]</f>
        <v>281.75</v>
      </c>
      <c r="AG3772">
        <f>(Table1[[#This Row],[Retail Price Number]]*Table1[[#This Row],[Order Quantity]])-Table1[[#This Row],[Discount $ Number]]-Table1[[#This Row],[Shipping Cost Number]]</f>
        <v>278.14999999999998</v>
      </c>
      <c r="AH3772">
        <f>Table1[[#This Row],[Retail Price Number]]*Table1[[#This Row],[Order Quantity]]</f>
        <v>284</v>
      </c>
      <c r="AI3772">
        <f>YEAR(Table1[[#This Row],[Order Date]])</f>
        <v>2016</v>
      </c>
    </row>
    <row r="3773" spans="1:35" x14ac:dyDescent="0.3">
      <c r="A3773" t="s">
        <v>1647</v>
      </c>
      <c r="B3773" s="1">
        <v>42455</v>
      </c>
      <c r="C3773" t="s">
        <v>884</v>
      </c>
      <c r="D3773" t="s">
        <v>591</v>
      </c>
      <c r="E3773" t="s">
        <v>27</v>
      </c>
      <c r="F3773" t="s">
        <v>28</v>
      </c>
      <c r="G3773" t="s">
        <v>29</v>
      </c>
      <c r="H3773" t="s">
        <v>241</v>
      </c>
      <c r="I3773" t="s">
        <v>31</v>
      </c>
      <c r="J3773" t="s">
        <v>135</v>
      </c>
      <c r="K3773" t="s">
        <v>33</v>
      </c>
      <c r="L3773" t="s">
        <v>34</v>
      </c>
      <c r="M3773" t="s">
        <v>35</v>
      </c>
      <c r="N3773" s="1">
        <v>42457</v>
      </c>
      <c r="O3773" t="s">
        <v>136</v>
      </c>
      <c r="P3773" s="3" t="s">
        <v>137</v>
      </c>
      <c r="Q3773" t="s">
        <v>52</v>
      </c>
      <c r="R3773">
        <v>40</v>
      </c>
      <c r="S3773" t="s">
        <v>4110</v>
      </c>
      <c r="T3773" s="2">
        <v>0.03</v>
      </c>
      <c r="U3773" t="s">
        <v>1927</v>
      </c>
      <c r="V3773" t="s">
        <v>5840</v>
      </c>
      <c r="W3773" t="s">
        <v>72</v>
      </c>
      <c r="X3773" t="s">
        <v>210</v>
      </c>
      <c r="Y3773" s="3">
        <f>VALUE(SUBSTITUTE(Table1[[#This Row],[Order Total]],"$",""))</f>
        <v>20.46</v>
      </c>
      <c r="Z3773">
        <f>VALUE(SUBSTITUTE(Table1[[#This Row],[Total]],"$",""))</f>
        <v>20.96</v>
      </c>
      <c r="AA3773" s="3">
        <f>Table1[[#This Row],[Order Total Number]]-Table1[[#This Row],[Total Number]]</f>
        <v>-0.5</v>
      </c>
      <c r="AB3773">
        <f>VALUE(SUBSTITUTE(Table1[[#This Row],[Shipping Cost]],"$",""))</f>
        <v>0.99</v>
      </c>
      <c r="AC3773">
        <f>VALUE(SUBSTITUTE(Table1[[#This Row],[Discount $]],"$",""))</f>
        <v>0.42</v>
      </c>
      <c r="AD3773">
        <f>VALUE(SUBSTITUTE(Table1[[#This Row],[Retail Price]],"$",""))</f>
        <v>3.08</v>
      </c>
      <c r="AE3773" s="4">
        <f>(Table1[[#This Row],[Retail Price Number]]*Table1[[#This Row],[Order Quantity]])-Table1[[#This Row],[Discount $ Number]]+Table1[[#This Row],[Shipping Cost Number]]</f>
        <v>123.77</v>
      </c>
      <c r="AF3773">
        <f>Table1[[#This Row],[Retail Price Number]]*Table1[[#This Row],[Order Quantity]]-Table1[[#This Row],[Discount $ Number]]</f>
        <v>122.78</v>
      </c>
      <c r="AG3773">
        <f>(Table1[[#This Row],[Retail Price Number]]*Table1[[#This Row],[Order Quantity]])-Table1[[#This Row],[Discount $ Number]]-Table1[[#This Row],[Shipping Cost Number]]</f>
        <v>121.79</v>
      </c>
      <c r="AH3773">
        <f>Table1[[#This Row],[Retail Price Number]]*Table1[[#This Row],[Order Quantity]]</f>
        <v>123.2</v>
      </c>
      <c r="AI3773">
        <f>YEAR(Table1[[#This Row],[Order Date]])</f>
        <v>2016</v>
      </c>
    </row>
    <row r="3774" spans="1:35" x14ac:dyDescent="0.3">
      <c r="A3774" t="s">
        <v>1647</v>
      </c>
      <c r="B3774" s="1">
        <v>42726</v>
      </c>
      <c r="C3774" t="s">
        <v>5759</v>
      </c>
      <c r="D3774" t="s">
        <v>2407</v>
      </c>
      <c r="E3774" t="s">
        <v>27</v>
      </c>
      <c r="F3774" t="s">
        <v>28</v>
      </c>
      <c r="G3774" t="s">
        <v>77</v>
      </c>
      <c r="H3774" t="s">
        <v>289</v>
      </c>
      <c r="I3774" t="s">
        <v>121</v>
      </c>
      <c r="J3774" t="s">
        <v>1667</v>
      </c>
      <c r="K3774" t="s">
        <v>94</v>
      </c>
      <c r="L3774" t="s">
        <v>95</v>
      </c>
      <c r="M3774" t="s">
        <v>35</v>
      </c>
      <c r="N3774" s="1">
        <v>42727</v>
      </c>
      <c r="O3774" t="s">
        <v>982</v>
      </c>
      <c r="P3774" s="3" t="s">
        <v>1190</v>
      </c>
      <c r="Q3774" t="s">
        <v>1191</v>
      </c>
      <c r="R3774">
        <v>41</v>
      </c>
      <c r="S3774" t="s">
        <v>5936</v>
      </c>
      <c r="T3774" s="2">
        <v>0.03</v>
      </c>
      <c r="U3774" t="s">
        <v>1403</v>
      </c>
      <c r="V3774" t="s">
        <v>5937</v>
      </c>
      <c r="W3774" t="s">
        <v>224</v>
      </c>
      <c r="X3774" t="s">
        <v>5088</v>
      </c>
      <c r="Y3774" s="3">
        <f>VALUE(SUBSTITUTE(Table1[[#This Row],[Order Total]],"$",""))</f>
        <v>20.51</v>
      </c>
      <c r="Z3774">
        <f>VALUE(SUBSTITUTE(Table1[[#This Row],[Total]],"$",""))</f>
        <v>31.96</v>
      </c>
      <c r="AA3774" s="3">
        <f>Table1[[#This Row],[Order Total Number]]-Table1[[#This Row],[Total Number]]</f>
        <v>-11.45</v>
      </c>
      <c r="AB3774">
        <f>VALUE(SUBSTITUTE(Table1[[#This Row],[Shipping Cost]],"$",""))</f>
        <v>0.5</v>
      </c>
      <c r="AC3774">
        <f>VALUE(SUBSTITUTE(Table1[[#This Row],[Discount $]],"$",""))</f>
        <v>2.15</v>
      </c>
      <c r="AD3774">
        <f>VALUE(SUBSTITUTE(Table1[[#This Row],[Retail Price]],"$",""))</f>
        <v>4.91</v>
      </c>
      <c r="AE3774" s="4">
        <f>(Table1[[#This Row],[Retail Price Number]]*Table1[[#This Row],[Order Quantity]])-Table1[[#This Row],[Discount $ Number]]+Table1[[#This Row],[Shipping Cost Number]]</f>
        <v>199.66</v>
      </c>
      <c r="AF3774">
        <f>Table1[[#This Row],[Retail Price Number]]*Table1[[#This Row],[Order Quantity]]-Table1[[#This Row],[Discount $ Number]]</f>
        <v>199.16</v>
      </c>
      <c r="AG3774">
        <f>(Table1[[#This Row],[Retail Price Number]]*Table1[[#This Row],[Order Quantity]])-Table1[[#This Row],[Discount $ Number]]-Table1[[#This Row],[Shipping Cost Number]]</f>
        <v>198.66</v>
      </c>
      <c r="AH3774">
        <f>Table1[[#This Row],[Retail Price Number]]*Table1[[#This Row],[Order Quantity]]</f>
        <v>201.31</v>
      </c>
      <c r="AI3774">
        <f>YEAR(Table1[[#This Row],[Order Date]])</f>
        <v>2016</v>
      </c>
    </row>
    <row r="3775" spans="1:35" x14ac:dyDescent="0.3">
      <c r="A3775" t="s">
        <v>1647</v>
      </c>
      <c r="B3775" s="1">
        <v>42713</v>
      </c>
      <c r="C3775" t="s">
        <v>3209</v>
      </c>
      <c r="D3775" t="s">
        <v>935</v>
      </c>
      <c r="E3775" t="s">
        <v>27</v>
      </c>
      <c r="F3775" t="s">
        <v>28</v>
      </c>
      <c r="G3775" t="s">
        <v>77</v>
      </c>
      <c r="H3775" t="s">
        <v>433</v>
      </c>
      <c r="I3775" t="s">
        <v>31</v>
      </c>
      <c r="J3775" t="s">
        <v>478</v>
      </c>
      <c r="K3775" t="s">
        <v>94</v>
      </c>
      <c r="L3775" t="s">
        <v>34</v>
      </c>
      <c r="M3775" t="s">
        <v>35</v>
      </c>
      <c r="N3775" s="1">
        <v>42714</v>
      </c>
      <c r="O3775" t="s">
        <v>479</v>
      </c>
      <c r="P3775" s="3" t="s">
        <v>480</v>
      </c>
      <c r="Q3775" t="s">
        <v>98</v>
      </c>
      <c r="R3775">
        <v>15</v>
      </c>
      <c r="S3775" t="s">
        <v>4110</v>
      </c>
      <c r="T3775" s="2">
        <v>0.05</v>
      </c>
      <c r="U3775" t="s">
        <v>2740</v>
      </c>
      <c r="V3775" t="s">
        <v>5840</v>
      </c>
      <c r="W3775" t="s">
        <v>224</v>
      </c>
      <c r="X3775" t="s">
        <v>210</v>
      </c>
      <c r="Y3775" s="3">
        <f>VALUE(SUBSTITUTE(Table1[[#This Row],[Order Total]],"$",""))</f>
        <v>20.46</v>
      </c>
      <c r="Z3775">
        <f>VALUE(SUBSTITUTE(Table1[[#This Row],[Total]],"$",""))</f>
        <v>20.96</v>
      </c>
      <c r="AA3775" s="3">
        <f>Table1[[#This Row],[Order Total Number]]-Table1[[#This Row],[Total Number]]</f>
        <v>-0.5</v>
      </c>
      <c r="AB3775">
        <f>VALUE(SUBSTITUTE(Table1[[#This Row],[Shipping Cost]],"$",""))</f>
        <v>0.5</v>
      </c>
      <c r="AC3775">
        <f>VALUE(SUBSTITUTE(Table1[[#This Row],[Discount $]],"$",""))</f>
        <v>0.45</v>
      </c>
      <c r="AD3775">
        <f>VALUE(SUBSTITUTE(Table1[[#This Row],[Retail Price]],"$",""))</f>
        <v>2.61</v>
      </c>
      <c r="AE3775" s="4">
        <f>(Table1[[#This Row],[Retail Price Number]]*Table1[[#This Row],[Order Quantity]])-Table1[[#This Row],[Discount $ Number]]+Table1[[#This Row],[Shipping Cost Number]]</f>
        <v>39.199999999999996</v>
      </c>
      <c r="AF3775">
        <f>Table1[[#This Row],[Retail Price Number]]*Table1[[#This Row],[Order Quantity]]-Table1[[#This Row],[Discount $ Number]]</f>
        <v>38.699999999999996</v>
      </c>
      <c r="AG3775">
        <f>(Table1[[#This Row],[Retail Price Number]]*Table1[[#This Row],[Order Quantity]])-Table1[[#This Row],[Discount $ Number]]-Table1[[#This Row],[Shipping Cost Number]]</f>
        <v>38.199999999999996</v>
      </c>
      <c r="AH3775">
        <f>Table1[[#This Row],[Retail Price Number]]*Table1[[#This Row],[Order Quantity]]</f>
        <v>39.15</v>
      </c>
      <c r="AI3775">
        <f>YEAR(Table1[[#This Row],[Order Date]])</f>
        <v>2016</v>
      </c>
    </row>
    <row r="3776" spans="1:35" x14ac:dyDescent="0.3">
      <c r="A3776" t="s">
        <v>1647</v>
      </c>
      <c r="B3776" s="1">
        <v>42628</v>
      </c>
      <c r="C3776" t="s">
        <v>5745</v>
      </c>
      <c r="D3776" t="s">
        <v>3003</v>
      </c>
      <c r="E3776" t="s">
        <v>27</v>
      </c>
      <c r="F3776" t="s">
        <v>28</v>
      </c>
      <c r="G3776" t="s">
        <v>134</v>
      </c>
      <c r="H3776" t="s">
        <v>78</v>
      </c>
      <c r="I3776" t="s">
        <v>92</v>
      </c>
      <c r="J3776" t="s">
        <v>1079</v>
      </c>
      <c r="K3776" t="s">
        <v>94</v>
      </c>
      <c r="L3776" t="s">
        <v>34</v>
      </c>
      <c r="M3776" t="s">
        <v>35</v>
      </c>
      <c r="N3776" s="1">
        <v>42629</v>
      </c>
      <c r="O3776" t="s">
        <v>1080</v>
      </c>
      <c r="P3776" s="3" t="s">
        <v>1081</v>
      </c>
      <c r="Q3776" t="s">
        <v>1082</v>
      </c>
      <c r="R3776">
        <v>23</v>
      </c>
      <c r="S3776" t="s">
        <v>8040</v>
      </c>
      <c r="T3776" s="2">
        <v>0.02</v>
      </c>
      <c r="U3776" t="s">
        <v>8041</v>
      </c>
      <c r="V3776" t="s">
        <v>8042</v>
      </c>
      <c r="W3776" t="s">
        <v>1086</v>
      </c>
      <c r="X3776" t="s">
        <v>8043</v>
      </c>
      <c r="Y3776" s="3">
        <f>VALUE(SUBSTITUTE(Table1[[#This Row],[Order Total]],"$",""))</f>
        <v>25582.57</v>
      </c>
      <c r="Z3776">
        <f>VALUE(SUBSTITUTE(Table1[[#This Row],[Total]],"$",""))</f>
        <v>22589.59</v>
      </c>
      <c r="AA3776" s="3">
        <f>Table1[[#This Row],[Order Total Number]]-Table1[[#This Row],[Total Number]]</f>
        <v>2992.9799999999996</v>
      </c>
      <c r="AB3776">
        <f>VALUE(SUBSTITUTE(Table1[[#This Row],[Shipping Cost]],"$",""))</f>
        <v>4.99</v>
      </c>
      <c r="AC3776">
        <f>VALUE(SUBSTITUTE(Table1[[#This Row],[Discount $]],"$",""))</f>
        <v>707.03</v>
      </c>
      <c r="AD3776">
        <f>VALUE(SUBSTITUTE(Table1[[#This Row],[Retail Price]],"$",""))</f>
        <v>45.99</v>
      </c>
      <c r="AE3776" s="4">
        <f>(Table1[[#This Row],[Retail Price Number]]*Table1[[#This Row],[Order Quantity]])-Table1[[#This Row],[Discount $ Number]]+Table1[[#This Row],[Shipping Cost Number]]</f>
        <v>355.73</v>
      </c>
      <c r="AF3776">
        <f>Table1[[#This Row],[Retail Price Number]]*Table1[[#This Row],[Order Quantity]]-Table1[[#This Row],[Discount $ Number]]</f>
        <v>350.74</v>
      </c>
      <c r="AG3776">
        <f>(Table1[[#This Row],[Retail Price Number]]*Table1[[#This Row],[Order Quantity]])-Table1[[#This Row],[Discount $ Number]]-Table1[[#This Row],[Shipping Cost Number]]</f>
        <v>345.75</v>
      </c>
      <c r="AH3776">
        <f>Table1[[#This Row],[Retail Price Number]]*Table1[[#This Row],[Order Quantity]]</f>
        <v>1057.77</v>
      </c>
      <c r="AI3776">
        <f>YEAR(Table1[[#This Row],[Order Date]])</f>
        <v>2016</v>
      </c>
    </row>
    <row r="3777" spans="1:35" x14ac:dyDescent="0.3">
      <c r="A3777" t="s">
        <v>1647</v>
      </c>
      <c r="B3777" s="1">
        <v>42655</v>
      </c>
      <c r="C3777" t="s">
        <v>2033</v>
      </c>
      <c r="D3777" t="s">
        <v>331</v>
      </c>
      <c r="E3777" t="s">
        <v>46</v>
      </c>
      <c r="F3777" t="s">
        <v>47</v>
      </c>
      <c r="G3777" t="s">
        <v>77</v>
      </c>
      <c r="H3777" t="s">
        <v>107</v>
      </c>
      <c r="I3777" t="s">
        <v>63</v>
      </c>
      <c r="J3777" t="s">
        <v>8298</v>
      </c>
      <c r="K3777" t="s">
        <v>94</v>
      </c>
      <c r="L3777" t="s">
        <v>95</v>
      </c>
      <c r="M3777" t="s">
        <v>35</v>
      </c>
      <c r="N3777" s="1">
        <v>42657</v>
      </c>
      <c r="O3777" t="s">
        <v>8299</v>
      </c>
      <c r="P3777" s="3" t="s">
        <v>4936</v>
      </c>
      <c r="Q3777" t="s">
        <v>8300</v>
      </c>
      <c r="R3777">
        <v>44</v>
      </c>
      <c r="S3777" t="s">
        <v>8301</v>
      </c>
      <c r="T3777" s="2">
        <v>0</v>
      </c>
      <c r="U3777" t="s">
        <v>8302</v>
      </c>
      <c r="V3777" t="s">
        <v>8303</v>
      </c>
      <c r="W3777" t="s">
        <v>146</v>
      </c>
      <c r="X3777" t="s">
        <v>8304</v>
      </c>
      <c r="Y3777" s="3">
        <f>VALUE(SUBSTITUTE(Table1[[#This Row],[Order Total]],"$",""))</f>
        <v>5865.49</v>
      </c>
      <c r="Z3777">
        <f>VALUE(SUBSTITUTE(Table1[[#This Row],[Total]],"$",""))</f>
        <v>5815.07</v>
      </c>
      <c r="AA3777" s="3">
        <f>Table1[[#This Row],[Order Total Number]]-Table1[[#This Row],[Total Number]]</f>
        <v>50.420000000000073</v>
      </c>
      <c r="AB3777">
        <f>VALUE(SUBSTITUTE(Table1[[#This Row],[Shipping Cost]],"$",""))</f>
        <v>5.5</v>
      </c>
      <c r="AC3777">
        <f>VALUE(SUBSTITUTE(Table1[[#This Row],[Discount $]],"$",""))</f>
        <v>49.23</v>
      </c>
      <c r="AD3777">
        <f>VALUE(SUBSTITUTE(Table1[[#This Row],[Retail Price]],"$",""))</f>
        <v>159.99</v>
      </c>
      <c r="AE3777" s="4">
        <f>(Table1[[#This Row],[Retail Price Number]]*Table1[[#This Row],[Order Quantity]])-Table1[[#This Row],[Discount $ Number]]+Table1[[#This Row],[Shipping Cost Number]]</f>
        <v>6995.8300000000008</v>
      </c>
      <c r="AF3777">
        <f>Table1[[#This Row],[Retail Price Number]]*Table1[[#This Row],[Order Quantity]]-Table1[[#This Row],[Discount $ Number]]</f>
        <v>6990.3300000000008</v>
      </c>
      <c r="AG3777">
        <f>(Table1[[#This Row],[Retail Price Number]]*Table1[[#This Row],[Order Quantity]])-Table1[[#This Row],[Discount $ Number]]-Table1[[#This Row],[Shipping Cost Number]]</f>
        <v>6984.8300000000008</v>
      </c>
      <c r="AH3777">
        <f>Table1[[#This Row],[Retail Price Number]]*Table1[[#This Row],[Order Quantity]]</f>
        <v>7039.56</v>
      </c>
      <c r="AI3777">
        <f>YEAR(Table1[[#This Row],[Order Date]])</f>
        <v>2016</v>
      </c>
    </row>
    <row r="3778" spans="1:35" x14ac:dyDescent="0.3">
      <c r="A3778" t="s">
        <v>1647</v>
      </c>
      <c r="B3778" s="1">
        <v>42411</v>
      </c>
      <c r="C3778" t="s">
        <v>11002</v>
      </c>
      <c r="D3778" t="s">
        <v>61</v>
      </c>
      <c r="E3778" t="s">
        <v>27</v>
      </c>
      <c r="F3778" t="s">
        <v>28</v>
      </c>
      <c r="G3778" t="s">
        <v>77</v>
      </c>
      <c r="H3778" t="s">
        <v>62</v>
      </c>
      <c r="I3778" t="s">
        <v>121</v>
      </c>
      <c r="J3778" t="s">
        <v>64</v>
      </c>
      <c r="K3778" t="s">
        <v>94</v>
      </c>
      <c r="L3778" t="s">
        <v>34</v>
      </c>
      <c r="M3778" t="s">
        <v>35</v>
      </c>
      <c r="N3778" s="1">
        <v>42421</v>
      </c>
      <c r="O3778" t="s">
        <v>66</v>
      </c>
      <c r="P3778" s="3" t="s">
        <v>67</v>
      </c>
      <c r="Q3778" t="s">
        <v>68</v>
      </c>
      <c r="R3778">
        <v>24</v>
      </c>
      <c r="S3778" t="s">
        <v>2701</v>
      </c>
      <c r="T3778" s="2">
        <v>0.05</v>
      </c>
      <c r="U3778" t="s">
        <v>10039</v>
      </c>
      <c r="V3778" t="s">
        <v>11003</v>
      </c>
      <c r="W3778" t="s">
        <v>72</v>
      </c>
      <c r="X3778" t="s">
        <v>8851</v>
      </c>
      <c r="Y3778" s="3">
        <f>VALUE(SUBSTITUTE(Table1[[#This Row],[Order Total]],"$",""))</f>
        <v>132.76</v>
      </c>
      <c r="Z3778">
        <f>VALUE(SUBSTITUTE(Table1[[#This Row],[Total]],"$",""))</f>
        <v>129.55000000000001</v>
      </c>
      <c r="AA3778" s="3">
        <f>Table1[[#This Row],[Order Total Number]]-Table1[[#This Row],[Total Number]]</f>
        <v>3.2099999999999795</v>
      </c>
      <c r="AB3778">
        <f>VALUE(SUBSTITUTE(Table1[[#This Row],[Shipping Cost]],"$",""))</f>
        <v>0.99</v>
      </c>
      <c r="AC3778">
        <f>VALUE(SUBSTITUTE(Table1[[#This Row],[Discount $]],"$",""))</f>
        <v>9.32</v>
      </c>
      <c r="AD3778">
        <f>VALUE(SUBSTITUTE(Table1[[#This Row],[Retail Price]],"$",""))</f>
        <v>2.88</v>
      </c>
      <c r="AE3778" s="4">
        <f>(Table1[[#This Row],[Retail Price Number]]*Table1[[#This Row],[Order Quantity]])-Table1[[#This Row],[Discount $ Number]]+Table1[[#This Row],[Shipping Cost Number]]</f>
        <v>60.790000000000006</v>
      </c>
      <c r="AF3778">
        <f>Table1[[#This Row],[Retail Price Number]]*Table1[[#This Row],[Order Quantity]]-Table1[[#This Row],[Discount $ Number]]</f>
        <v>59.800000000000004</v>
      </c>
      <c r="AG3778">
        <f>(Table1[[#This Row],[Retail Price Number]]*Table1[[#This Row],[Order Quantity]])-Table1[[#This Row],[Discount $ Number]]-Table1[[#This Row],[Shipping Cost Number]]</f>
        <v>58.81</v>
      </c>
      <c r="AH3778">
        <f>Table1[[#This Row],[Retail Price Number]]*Table1[[#This Row],[Order Quantity]]</f>
        <v>69.12</v>
      </c>
      <c r="AI3778">
        <f>YEAR(Table1[[#This Row],[Order Date]])</f>
        <v>2016</v>
      </c>
    </row>
    <row r="3779" spans="1:35" x14ac:dyDescent="0.3">
      <c r="A3779" t="s">
        <v>1647</v>
      </c>
      <c r="B3779" s="1">
        <v>42626</v>
      </c>
      <c r="C3779" t="s">
        <v>798</v>
      </c>
      <c r="D3779" t="s">
        <v>61</v>
      </c>
      <c r="E3779" t="s">
        <v>27</v>
      </c>
      <c r="F3779" t="s">
        <v>28</v>
      </c>
      <c r="G3779" t="s">
        <v>91</v>
      </c>
      <c r="H3779" t="s">
        <v>62</v>
      </c>
      <c r="I3779" t="s">
        <v>121</v>
      </c>
      <c r="J3779" t="s">
        <v>441</v>
      </c>
      <c r="K3779" t="s">
        <v>94</v>
      </c>
      <c r="L3779" t="s">
        <v>34</v>
      </c>
      <c r="M3779" t="s">
        <v>156</v>
      </c>
      <c r="N3779" s="1">
        <v>42633</v>
      </c>
      <c r="O3779" t="s">
        <v>442</v>
      </c>
      <c r="P3779" s="3" t="s">
        <v>443</v>
      </c>
      <c r="Q3779" t="s">
        <v>444</v>
      </c>
      <c r="R3779">
        <v>50</v>
      </c>
      <c r="S3779" t="s">
        <v>11264</v>
      </c>
      <c r="T3779" s="2">
        <v>7.0000000000000007E-2</v>
      </c>
      <c r="U3779" t="s">
        <v>11265</v>
      </c>
      <c r="V3779" t="s">
        <v>11266</v>
      </c>
      <c r="W3779" t="s">
        <v>448</v>
      </c>
      <c r="X3779" t="s">
        <v>4815</v>
      </c>
      <c r="Y3779" s="3">
        <f>VALUE(SUBSTITUTE(Table1[[#This Row],[Order Total]],"$",""))</f>
        <v>597.59</v>
      </c>
      <c r="Z3779">
        <f>VALUE(SUBSTITUTE(Table1[[#This Row],[Total]],"$",""))</f>
        <v>501.38</v>
      </c>
      <c r="AA3779" s="3">
        <f>Table1[[#This Row],[Order Total Number]]-Table1[[#This Row],[Total Number]]</f>
        <v>96.210000000000036</v>
      </c>
      <c r="AB3779">
        <f>VALUE(SUBSTITUTE(Table1[[#This Row],[Shipping Cost]],"$",""))</f>
        <v>15.1</v>
      </c>
      <c r="AC3779">
        <f>VALUE(SUBSTITUTE(Table1[[#This Row],[Discount $]],"$",""))</f>
        <v>39.31</v>
      </c>
      <c r="AD3779">
        <f>VALUE(SUBSTITUTE(Table1[[#This Row],[Retail Price]],"$",""))</f>
        <v>22.38</v>
      </c>
      <c r="AE3779" s="4">
        <f>(Table1[[#This Row],[Retail Price Number]]*Table1[[#This Row],[Order Quantity]])-Table1[[#This Row],[Discount $ Number]]+Table1[[#This Row],[Shipping Cost Number]]</f>
        <v>1094.79</v>
      </c>
      <c r="AF3779">
        <f>Table1[[#This Row],[Retail Price Number]]*Table1[[#This Row],[Order Quantity]]-Table1[[#This Row],[Discount $ Number]]</f>
        <v>1079.69</v>
      </c>
      <c r="AG3779">
        <f>(Table1[[#This Row],[Retail Price Number]]*Table1[[#This Row],[Order Quantity]])-Table1[[#This Row],[Discount $ Number]]-Table1[[#This Row],[Shipping Cost Number]]</f>
        <v>1064.5900000000001</v>
      </c>
      <c r="AH3779">
        <f>Table1[[#This Row],[Retail Price Number]]*Table1[[#This Row],[Order Quantity]]</f>
        <v>1119</v>
      </c>
      <c r="AI3779">
        <f>YEAR(Table1[[#This Row],[Order Date]])</f>
        <v>2016</v>
      </c>
    </row>
    <row r="3780" spans="1:35" x14ac:dyDescent="0.3">
      <c r="A3780" t="s">
        <v>1647</v>
      </c>
      <c r="B3780" s="1">
        <v>42215</v>
      </c>
      <c r="C3780" t="s">
        <v>6617</v>
      </c>
      <c r="D3780" t="s">
        <v>1005</v>
      </c>
      <c r="E3780" t="s">
        <v>27</v>
      </c>
      <c r="F3780" t="s">
        <v>28</v>
      </c>
      <c r="G3780" t="s">
        <v>77</v>
      </c>
      <c r="H3780" t="s">
        <v>281</v>
      </c>
      <c r="I3780" t="s">
        <v>196</v>
      </c>
      <c r="J3780" t="s">
        <v>601</v>
      </c>
      <c r="K3780" t="s">
        <v>33</v>
      </c>
      <c r="L3780" t="s">
        <v>109</v>
      </c>
      <c r="M3780" t="s">
        <v>156</v>
      </c>
      <c r="N3780" s="1">
        <v>42216</v>
      </c>
      <c r="O3780" t="s">
        <v>602</v>
      </c>
      <c r="P3780" s="3" t="s">
        <v>603</v>
      </c>
      <c r="Q3780" t="s">
        <v>258</v>
      </c>
      <c r="R3780">
        <v>8</v>
      </c>
      <c r="S3780" t="s">
        <v>8917</v>
      </c>
      <c r="T3780" s="2">
        <v>0.1</v>
      </c>
      <c r="U3780" t="s">
        <v>1235</v>
      </c>
      <c r="V3780" t="s">
        <v>12299</v>
      </c>
      <c r="W3780" t="s">
        <v>606</v>
      </c>
      <c r="X3780" t="s">
        <v>12300</v>
      </c>
      <c r="Y3780" s="3">
        <f>VALUE(SUBSTITUTE(Table1[[#This Row],[Order Total]],"$",""))</f>
        <v>231.01</v>
      </c>
      <c r="Z3780">
        <f>VALUE(SUBSTITUTE(Table1[[#This Row],[Total]],"$",""))</f>
        <v>240.95</v>
      </c>
      <c r="AA3780" s="3">
        <f>Table1[[#This Row],[Order Total Number]]-Table1[[#This Row],[Total Number]]</f>
        <v>-9.9399999999999977</v>
      </c>
      <c r="AB3780">
        <f>VALUE(SUBSTITUTE(Table1[[#This Row],[Shipping Cost]],"$",""))</f>
        <v>7.72</v>
      </c>
      <c r="AC3780">
        <f>VALUE(SUBSTITUTE(Table1[[#This Row],[Discount $]],"$",""))</f>
        <v>2.69</v>
      </c>
      <c r="AD3780">
        <f>VALUE(SUBSTITUTE(Table1[[#This Row],[Retail Price]],"$",""))</f>
        <v>7.3</v>
      </c>
      <c r="AE3780" s="4">
        <f>(Table1[[#This Row],[Retail Price Number]]*Table1[[#This Row],[Order Quantity]])-Table1[[#This Row],[Discount $ Number]]+Table1[[#This Row],[Shipping Cost Number]]</f>
        <v>63.43</v>
      </c>
      <c r="AF3780">
        <f>Table1[[#This Row],[Retail Price Number]]*Table1[[#This Row],[Order Quantity]]-Table1[[#This Row],[Discount $ Number]]</f>
        <v>55.71</v>
      </c>
      <c r="AG3780">
        <f>(Table1[[#This Row],[Retail Price Number]]*Table1[[#This Row],[Order Quantity]])-Table1[[#This Row],[Discount $ Number]]-Table1[[#This Row],[Shipping Cost Number]]</f>
        <v>47.99</v>
      </c>
      <c r="AH3780">
        <f>Table1[[#This Row],[Retail Price Number]]*Table1[[#This Row],[Order Quantity]]</f>
        <v>58.4</v>
      </c>
      <c r="AI3780">
        <f>YEAR(Table1[[#This Row],[Order Date]])</f>
        <v>2015</v>
      </c>
    </row>
    <row r="3781" spans="1:35" x14ac:dyDescent="0.3">
      <c r="A3781" t="s">
        <v>12373</v>
      </c>
      <c r="B3781" s="1">
        <v>41481</v>
      </c>
      <c r="C3781" t="s">
        <v>12374</v>
      </c>
      <c r="D3781" t="s">
        <v>195</v>
      </c>
      <c r="E3781" t="s">
        <v>46</v>
      </c>
      <c r="F3781" t="s">
        <v>47</v>
      </c>
      <c r="G3781" t="s">
        <v>77</v>
      </c>
      <c r="H3781" t="s">
        <v>48</v>
      </c>
      <c r="I3781" t="s">
        <v>63</v>
      </c>
      <c r="J3781" t="s">
        <v>441</v>
      </c>
      <c r="K3781" t="s">
        <v>33</v>
      </c>
      <c r="L3781" t="s">
        <v>34</v>
      </c>
      <c r="M3781" t="s">
        <v>35</v>
      </c>
      <c r="N3781" s="1">
        <v>41483</v>
      </c>
      <c r="O3781" t="s">
        <v>442</v>
      </c>
      <c r="P3781" s="3" t="s">
        <v>443</v>
      </c>
      <c r="Q3781" t="s">
        <v>444</v>
      </c>
      <c r="R3781">
        <v>8</v>
      </c>
      <c r="S3781" t="s">
        <v>12375</v>
      </c>
      <c r="T3781" s="2">
        <v>0.01</v>
      </c>
      <c r="U3781" t="s">
        <v>2628</v>
      </c>
      <c r="V3781" t="s">
        <v>12376</v>
      </c>
      <c r="W3781" t="s">
        <v>448</v>
      </c>
      <c r="X3781" t="s">
        <v>12377</v>
      </c>
      <c r="Y3781" s="3">
        <f>VALUE(SUBSTITUTE(Table1[[#This Row],[Order Total]],"$",""))</f>
        <v>305.04000000000002</v>
      </c>
      <c r="Z3781">
        <f>VALUE(SUBSTITUTE(Table1[[#This Row],[Total]],"$",""))</f>
        <v>308.58</v>
      </c>
      <c r="AA3781" s="3">
        <f>Table1[[#This Row],[Order Total Number]]-Table1[[#This Row],[Total Number]]</f>
        <v>-3.5399999999999636</v>
      </c>
      <c r="AB3781">
        <f>VALUE(SUBSTITUTE(Table1[[#This Row],[Shipping Cost]],"$",""))</f>
        <v>15.1</v>
      </c>
      <c r="AC3781">
        <f>VALUE(SUBSTITUTE(Table1[[#This Row],[Discount $]],"$",""))</f>
        <v>3.36</v>
      </c>
      <c r="AD3781">
        <f>VALUE(SUBSTITUTE(Table1[[#This Row],[Retail Price]],"$",""))</f>
        <v>22.38</v>
      </c>
      <c r="AE3781" s="4">
        <f>(Table1[[#This Row],[Retail Price Number]]*Table1[[#This Row],[Order Quantity]])-Table1[[#This Row],[Discount $ Number]]+Table1[[#This Row],[Shipping Cost Number]]</f>
        <v>190.77999999999997</v>
      </c>
      <c r="AF3781">
        <f>Table1[[#This Row],[Retail Price Number]]*Table1[[#This Row],[Order Quantity]]-Table1[[#This Row],[Discount $ Number]]</f>
        <v>175.67999999999998</v>
      </c>
      <c r="AG3781">
        <f>(Table1[[#This Row],[Retail Price Number]]*Table1[[#This Row],[Order Quantity]])-Table1[[#This Row],[Discount $ Number]]-Table1[[#This Row],[Shipping Cost Number]]</f>
        <v>160.57999999999998</v>
      </c>
      <c r="AH3781">
        <f>Table1[[#This Row],[Retail Price Number]]*Table1[[#This Row],[Order Quantity]]</f>
        <v>179.04</v>
      </c>
      <c r="AI3781">
        <f>YEAR(Table1[[#This Row],[Order Date]])</f>
        <v>2013</v>
      </c>
    </row>
    <row r="3782" spans="1:35" x14ac:dyDescent="0.3">
      <c r="A3782" t="s">
        <v>3834</v>
      </c>
      <c r="B3782" s="1">
        <v>42244</v>
      </c>
      <c r="C3782" t="s">
        <v>2344</v>
      </c>
      <c r="D3782" t="s">
        <v>929</v>
      </c>
      <c r="E3782" t="s">
        <v>27</v>
      </c>
      <c r="F3782" t="s">
        <v>28</v>
      </c>
      <c r="G3782" t="s">
        <v>134</v>
      </c>
      <c r="H3782" t="s">
        <v>217</v>
      </c>
      <c r="I3782" t="s">
        <v>31</v>
      </c>
      <c r="J3782" t="s">
        <v>135</v>
      </c>
      <c r="K3782" t="s">
        <v>33</v>
      </c>
      <c r="L3782" t="s">
        <v>34</v>
      </c>
      <c r="M3782" t="s">
        <v>156</v>
      </c>
      <c r="N3782" s="1">
        <v>42246</v>
      </c>
      <c r="O3782" t="s">
        <v>136</v>
      </c>
      <c r="P3782" s="3" t="s">
        <v>137</v>
      </c>
      <c r="Q3782" t="s">
        <v>52</v>
      </c>
      <c r="R3782">
        <v>41</v>
      </c>
      <c r="S3782" t="s">
        <v>3835</v>
      </c>
      <c r="T3782" s="2">
        <v>0.05</v>
      </c>
      <c r="U3782" t="s">
        <v>3836</v>
      </c>
      <c r="V3782" t="s">
        <v>3837</v>
      </c>
      <c r="W3782" t="s">
        <v>72</v>
      </c>
      <c r="X3782" t="s">
        <v>3838</v>
      </c>
      <c r="Y3782" s="3">
        <f>VALUE(SUBSTITUTE(Table1[[#This Row],[Order Total]],"$",""))</f>
        <v>18.149999999999999</v>
      </c>
      <c r="Z3782">
        <f>VALUE(SUBSTITUTE(Table1[[#This Row],[Total]],"$",""))</f>
        <v>19.399999999999999</v>
      </c>
      <c r="AA3782" s="3">
        <f>Table1[[#This Row],[Order Total Number]]-Table1[[#This Row],[Total Number]]</f>
        <v>-1.25</v>
      </c>
      <c r="AB3782">
        <f>VALUE(SUBSTITUTE(Table1[[#This Row],[Shipping Cost]],"$",""))</f>
        <v>0.99</v>
      </c>
      <c r="AC3782">
        <f>VALUE(SUBSTITUTE(Table1[[#This Row],[Discount $]],"$",""))</f>
        <v>0.77</v>
      </c>
      <c r="AD3782">
        <f>VALUE(SUBSTITUTE(Table1[[#This Row],[Retail Price]],"$",""))</f>
        <v>3.08</v>
      </c>
      <c r="AE3782" s="4">
        <f>(Table1[[#This Row],[Retail Price Number]]*Table1[[#This Row],[Order Quantity]])-Table1[[#This Row],[Discount $ Number]]+Table1[[#This Row],[Shipping Cost Number]]</f>
        <v>126.5</v>
      </c>
      <c r="AF3782">
        <f>Table1[[#This Row],[Retail Price Number]]*Table1[[#This Row],[Order Quantity]]-Table1[[#This Row],[Discount $ Number]]</f>
        <v>125.51</v>
      </c>
      <c r="AG3782">
        <f>(Table1[[#This Row],[Retail Price Number]]*Table1[[#This Row],[Order Quantity]])-Table1[[#This Row],[Discount $ Number]]-Table1[[#This Row],[Shipping Cost Number]]</f>
        <v>124.52000000000001</v>
      </c>
      <c r="AH3782">
        <f>Table1[[#This Row],[Retail Price Number]]*Table1[[#This Row],[Order Quantity]]</f>
        <v>126.28</v>
      </c>
      <c r="AI3782">
        <f>YEAR(Table1[[#This Row],[Order Date]])</f>
        <v>2015</v>
      </c>
    </row>
    <row r="3783" spans="1:35" x14ac:dyDescent="0.3">
      <c r="A3783" t="s">
        <v>3834</v>
      </c>
      <c r="B3783" s="1">
        <v>42408</v>
      </c>
      <c r="C3783" t="s">
        <v>4619</v>
      </c>
      <c r="D3783" t="s">
        <v>365</v>
      </c>
      <c r="E3783" t="s">
        <v>46</v>
      </c>
      <c r="F3783" t="s">
        <v>47</v>
      </c>
      <c r="G3783" t="s">
        <v>134</v>
      </c>
      <c r="H3783" t="s">
        <v>48</v>
      </c>
      <c r="I3783" t="s">
        <v>121</v>
      </c>
      <c r="J3783" t="s">
        <v>32</v>
      </c>
      <c r="K3783" t="s">
        <v>94</v>
      </c>
      <c r="L3783" t="s">
        <v>95</v>
      </c>
      <c r="M3783" t="s">
        <v>35</v>
      </c>
      <c r="N3783" s="1">
        <v>42409</v>
      </c>
      <c r="O3783" t="s">
        <v>36</v>
      </c>
      <c r="P3783" s="3" t="s">
        <v>37</v>
      </c>
      <c r="Q3783" t="s">
        <v>36</v>
      </c>
      <c r="R3783">
        <v>31</v>
      </c>
      <c r="S3783" t="s">
        <v>5887</v>
      </c>
      <c r="T3783" s="2">
        <v>0</v>
      </c>
      <c r="U3783" t="s">
        <v>5888</v>
      </c>
      <c r="V3783" t="s">
        <v>5889</v>
      </c>
      <c r="W3783" t="s">
        <v>41</v>
      </c>
      <c r="X3783" t="s">
        <v>5890</v>
      </c>
      <c r="Y3783" s="3">
        <f>VALUE(SUBSTITUTE(Table1[[#This Row],[Order Total]],"$",""))</f>
        <v>206.61</v>
      </c>
      <c r="Z3783">
        <f>VALUE(SUBSTITUTE(Table1[[#This Row],[Total]],"$",""))</f>
        <v>261.95999999999998</v>
      </c>
      <c r="AA3783" s="3">
        <f>Table1[[#This Row],[Order Total Number]]-Table1[[#This Row],[Total Number]]</f>
        <v>-55.349999999999966</v>
      </c>
      <c r="AB3783">
        <f>VALUE(SUBSTITUTE(Table1[[#This Row],[Shipping Cost]],"$",""))</f>
        <v>0.79</v>
      </c>
      <c r="AC3783">
        <f>VALUE(SUBSTITUTE(Table1[[#This Row],[Discount $]],"$",""))</f>
        <v>26.78</v>
      </c>
      <c r="AD3783">
        <f>VALUE(SUBSTITUTE(Table1[[#This Row],[Retail Price]],"$",""))</f>
        <v>1.88</v>
      </c>
      <c r="AE3783" s="4">
        <f>(Table1[[#This Row],[Retail Price Number]]*Table1[[#This Row],[Order Quantity]])-Table1[[#This Row],[Discount $ Number]]+Table1[[#This Row],[Shipping Cost Number]]</f>
        <v>32.289999999999992</v>
      </c>
      <c r="AF3783">
        <f>Table1[[#This Row],[Retail Price Number]]*Table1[[#This Row],[Order Quantity]]-Table1[[#This Row],[Discount $ Number]]</f>
        <v>31.499999999999993</v>
      </c>
      <c r="AG3783">
        <f>(Table1[[#This Row],[Retail Price Number]]*Table1[[#This Row],[Order Quantity]])-Table1[[#This Row],[Discount $ Number]]-Table1[[#This Row],[Shipping Cost Number]]</f>
        <v>30.709999999999994</v>
      </c>
      <c r="AH3783">
        <f>Table1[[#This Row],[Retail Price Number]]*Table1[[#This Row],[Order Quantity]]</f>
        <v>58.279999999999994</v>
      </c>
      <c r="AI3783">
        <f>YEAR(Table1[[#This Row],[Order Date]])</f>
        <v>2016</v>
      </c>
    </row>
    <row r="3784" spans="1:35" x14ac:dyDescent="0.3">
      <c r="A3784" t="s">
        <v>3834</v>
      </c>
      <c r="B3784" s="1">
        <v>42767</v>
      </c>
      <c r="C3784" t="s">
        <v>918</v>
      </c>
      <c r="D3784" t="s">
        <v>745</v>
      </c>
      <c r="E3784" t="s">
        <v>27</v>
      </c>
      <c r="F3784" t="s">
        <v>28</v>
      </c>
      <c r="G3784" t="s">
        <v>77</v>
      </c>
      <c r="H3784" t="s">
        <v>217</v>
      </c>
      <c r="I3784" t="s">
        <v>31</v>
      </c>
      <c r="J3784" t="s">
        <v>994</v>
      </c>
      <c r="K3784" t="s">
        <v>94</v>
      </c>
      <c r="L3784" t="s">
        <v>95</v>
      </c>
      <c r="M3784" t="s">
        <v>35</v>
      </c>
      <c r="N3784" s="1">
        <v>42771</v>
      </c>
      <c r="O3784" t="s">
        <v>995</v>
      </c>
      <c r="P3784" s="3" t="s">
        <v>996</v>
      </c>
      <c r="Q3784" t="s">
        <v>997</v>
      </c>
      <c r="R3784">
        <v>32</v>
      </c>
      <c r="S3784" t="s">
        <v>6131</v>
      </c>
      <c r="T3784" s="2">
        <v>0.09</v>
      </c>
      <c r="U3784" t="s">
        <v>6132</v>
      </c>
      <c r="V3784" t="s">
        <v>6133</v>
      </c>
      <c r="W3784" t="s">
        <v>1001</v>
      </c>
      <c r="X3784" t="s">
        <v>6134</v>
      </c>
      <c r="Y3784" s="3">
        <f>VALUE(SUBSTITUTE(Table1[[#This Row],[Order Total]],"$",""))</f>
        <v>453.22</v>
      </c>
      <c r="Z3784">
        <f>VALUE(SUBSTITUTE(Table1[[#This Row],[Total]],"$",""))</f>
        <v>459.69</v>
      </c>
      <c r="AA3784" s="3">
        <f>Table1[[#This Row],[Order Total Number]]-Table1[[#This Row],[Total Number]]</f>
        <v>-6.4699999999999704</v>
      </c>
      <c r="AB3784">
        <f>VALUE(SUBSTITUTE(Table1[[#This Row],[Shipping Cost]],"$",""))</f>
        <v>8.2200000000000006</v>
      </c>
      <c r="AC3784">
        <f>VALUE(SUBSTITUTE(Table1[[#This Row],[Discount $]],"$",""))</f>
        <v>41.02</v>
      </c>
      <c r="AD3784">
        <f>VALUE(SUBSTITUTE(Table1[[#This Row],[Retail Price]],"$",""))</f>
        <v>34.76</v>
      </c>
      <c r="AE3784" s="4">
        <f>(Table1[[#This Row],[Retail Price Number]]*Table1[[#This Row],[Order Quantity]])-Table1[[#This Row],[Discount $ Number]]+Table1[[#This Row],[Shipping Cost Number]]</f>
        <v>1079.52</v>
      </c>
      <c r="AF3784">
        <f>Table1[[#This Row],[Retail Price Number]]*Table1[[#This Row],[Order Quantity]]-Table1[[#This Row],[Discount $ Number]]</f>
        <v>1071.3</v>
      </c>
      <c r="AG3784">
        <f>(Table1[[#This Row],[Retail Price Number]]*Table1[[#This Row],[Order Quantity]])-Table1[[#This Row],[Discount $ Number]]-Table1[[#This Row],[Shipping Cost Number]]</f>
        <v>1063.08</v>
      </c>
      <c r="AH3784">
        <f>Table1[[#This Row],[Retail Price Number]]*Table1[[#This Row],[Order Quantity]]</f>
        <v>1112.32</v>
      </c>
      <c r="AI3784">
        <f>YEAR(Table1[[#This Row],[Order Date]])</f>
        <v>2017</v>
      </c>
    </row>
    <row r="3785" spans="1:35" x14ac:dyDescent="0.3">
      <c r="A3785" t="s">
        <v>3834</v>
      </c>
      <c r="B3785" s="1">
        <v>41543</v>
      </c>
      <c r="C3785" t="s">
        <v>2181</v>
      </c>
      <c r="D3785" t="s">
        <v>506</v>
      </c>
      <c r="E3785" t="s">
        <v>27</v>
      </c>
      <c r="F3785" t="s">
        <v>28</v>
      </c>
      <c r="G3785" t="s">
        <v>77</v>
      </c>
      <c r="H3785" t="s">
        <v>62</v>
      </c>
      <c r="I3785" t="s">
        <v>63</v>
      </c>
      <c r="J3785" t="s">
        <v>722</v>
      </c>
      <c r="K3785" t="s">
        <v>94</v>
      </c>
      <c r="L3785" t="s">
        <v>95</v>
      </c>
      <c r="M3785" t="s">
        <v>35</v>
      </c>
      <c r="N3785" s="1">
        <v>41545</v>
      </c>
      <c r="O3785" t="s">
        <v>724</v>
      </c>
      <c r="P3785" s="3" t="s">
        <v>725</v>
      </c>
      <c r="Q3785" t="s">
        <v>726</v>
      </c>
      <c r="R3785">
        <v>19</v>
      </c>
      <c r="S3785" t="s">
        <v>9369</v>
      </c>
      <c r="T3785" s="2">
        <v>0</v>
      </c>
      <c r="U3785" t="s">
        <v>9370</v>
      </c>
      <c r="V3785" t="s">
        <v>9371</v>
      </c>
      <c r="W3785" t="s">
        <v>730</v>
      </c>
      <c r="X3785" t="s">
        <v>8452</v>
      </c>
      <c r="Y3785" s="3">
        <f>VALUE(SUBSTITUTE(Table1[[#This Row],[Order Total]],"$",""))</f>
        <v>20736.53</v>
      </c>
      <c r="Z3785">
        <f>VALUE(SUBSTITUTE(Table1[[#This Row],[Total]],"$",""))</f>
        <v>20751.03</v>
      </c>
      <c r="AA3785" s="3">
        <f>Table1[[#This Row],[Order Total Number]]-Table1[[#This Row],[Total Number]]</f>
        <v>-14.5</v>
      </c>
      <c r="AB3785">
        <f>VALUE(SUBSTITUTE(Table1[[#This Row],[Shipping Cost]],"$",""))</f>
        <v>0.49</v>
      </c>
      <c r="AC3785">
        <f>VALUE(SUBSTITUTE(Table1[[#This Row],[Discount $]],"$",""))</f>
        <v>39.369999999999997</v>
      </c>
      <c r="AD3785">
        <f>VALUE(SUBSTITUTE(Table1[[#This Row],[Retail Price]],"$",""))</f>
        <v>3.15</v>
      </c>
      <c r="AE3785" s="4">
        <f>(Table1[[#This Row],[Retail Price Number]]*Table1[[#This Row],[Order Quantity]])-Table1[[#This Row],[Discount $ Number]]+Table1[[#This Row],[Shipping Cost Number]]</f>
        <v>20.970000000000002</v>
      </c>
      <c r="AF3785">
        <f>Table1[[#This Row],[Retail Price Number]]*Table1[[#This Row],[Order Quantity]]-Table1[[#This Row],[Discount $ Number]]</f>
        <v>20.480000000000004</v>
      </c>
      <c r="AG3785">
        <f>(Table1[[#This Row],[Retail Price Number]]*Table1[[#This Row],[Order Quantity]])-Table1[[#This Row],[Discount $ Number]]-Table1[[#This Row],[Shipping Cost Number]]</f>
        <v>19.990000000000006</v>
      </c>
      <c r="AH3785">
        <f>Table1[[#This Row],[Retail Price Number]]*Table1[[#This Row],[Order Quantity]]</f>
        <v>59.85</v>
      </c>
      <c r="AI3785">
        <f>YEAR(Table1[[#This Row],[Order Date]])</f>
        <v>2013</v>
      </c>
    </row>
    <row r="3786" spans="1:35" x14ac:dyDescent="0.3">
      <c r="A3786" t="s">
        <v>3834</v>
      </c>
      <c r="B3786" s="1">
        <v>42404</v>
      </c>
      <c r="C3786" t="s">
        <v>884</v>
      </c>
      <c r="D3786" t="s">
        <v>591</v>
      </c>
      <c r="E3786" t="s">
        <v>27</v>
      </c>
      <c r="F3786" t="s">
        <v>28</v>
      </c>
      <c r="G3786" t="s">
        <v>134</v>
      </c>
      <c r="H3786" t="s">
        <v>241</v>
      </c>
      <c r="I3786" t="s">
        <v>196</v>
      </c>
      <c r="J3786" t="s">
        <v>564</v>
      </c>
      <c r="K3786" t="s">
        <v>94</v>
      </c>
      <c r="L3786" t="s">
        <v>34</v>
      </c>
      <c r="M3786" t="s">
        <v>35</v>
      </c>
      <c r="N3786" s="1">
        <v>42405</v>
      </c>
      <c r="O3786" t="s">
        <v>565</v>
      </c>
      <c r="P3786" s="3" t="s">
        <v>566</v>
      </c>
      <c r="Q3786" t="s">
        <v>567</v>
      </c>
      <c r="R3786">
        <v>27</v>
      </c>
      <c r="S3786" t="s">
        <v>10020</v>
      </c>
      <c r="T3786" s="2">
        <v>0.03</v>
      </c>
      <c r="U3786" t="s">
        <v>6455</v>
      </c>
      <c r="V3786" t="s">
        <v>10021</v>
      </c>
      <c r="W3786" t="s">
        <v>224</v>
      </c>
      <c r="X3786" t="s">
        <v>10022</v>
      </c>
      <c r="Y3786" s="3">
        <f>VALUE(SUBSTITUTE(Table1[[#This Row],[Order Total]],"$",""))</f>
        <v>213.19</v>
      </c>
      <c r="Z3786">
        <f>VALUE(SUBSTITUTE(Table1[[#This Row],[Total]],"$",""))</f>
        <v>124.06</v>
      </c>
      <c r="AA3786" s="3">
        <f>Table1[[#This Row],[Order Total Number]]-Table1[[#This Row],[Total Number]]</f>
        <v>89.13</v>
      </c>
      <c r="AB3786">
        <f>VALUE(SUBSTITUTE(Table1[[#This Row],[Shipping Cost]],"$",""))</f>
        <v>0.5</v>
      </c>
      <c r="AC3786">
        <f>VALUE(SUBSTITUTE(Table1[[#This Row],[Discount $]],"$",""))</f>
        <v>11.29</v>
      </c>
      <c r="AD3786">
        <f>VALUE(SUBSTITUTE(Table1[[#This Row],[Retail Price]],"$",""))</f>
        <v>6.3</v>
      </c>
      <c r="AE3786" s="4">
        <f>(Table1[[#This Row],[Retail Price Number]]*Table1[[#This Row],[Order Quantity]])-Table1[[#This Row],[Discount $ Number]]+Table1[[#This Row],[Shipping Cost Number]]</f>
        <v>159.31</v>
      </c>
      <c r="AF3786">
        <f>Table1[[#This Row],[Retail Price Number]]*Table1[[#This Row],[Order Quantity]]-Table1[[#This Row],[Discount $ Number]]</f>
        <v>158.81</v>
      </c>
      <c r="AG3786">
        <f>(Table1[[#This Row],[Retail Price Number]]*Table1[[#This Row],[Order Quantity]])-Table1[[#This Row],[Discount $ Number]]-Table1[[#This Row],[Shipping Cost Number]]</f>
        <v>158.31</v>
      </c>
      <c r="AH3786">
        <f>Table1[[#This Row],[Retail Price Number]]*Table1[[#This Row],[Order Quantity]]</f>
        <v>170.1</v>
      </c>
      <c r="AI3786">
        <f>YEAR(Table1[[#This Row],[Order Date]])</f>
        <v>2016</v>
      </c>
    </row>
    <row r="3787" spans="1:35" x14ac:dyDescent="0.3">
      <c r="A3787" t="s">
        <v>11340</v>
      </c>
      <c r="B3787" s="1">
        <v>42529</v>
      </c>
      <c r="C3787" t="s">
        <v>4185</v>
      </c>
      <c r="D3787" t="s">
        <v>288</v>
      </c>
      <c r="E3787" t="s">
        <v>27</v>
      </c>
      <c r="F3787" t="s">
        <v>28</v>
      </c>
      <c r="G3787" t="s">
        <v>77</v>
      </c>
      <c r="H3787" t="s">
        <v>289</v>
      </c>
      <c r="I3787" t="s">
        <v>121</v>
      </c>
      <c r="J3787" t="s">
        <v>1344</v>
      </c>
      <c r="K3787" t="s">
        <v>33</v>
      </c>
      <c r="L3787" t="s">
        <v>65</v>
      </c>
      <c r="M3787" t="s">
        <v>35</v>
      </c>
      <c r="N3787" s="1">
        <v>42531</v>
      </c>
      <c r="O3787" t="s">
        <v>341</v>
      </c>
      <c r="P3787" s="3" t="s">
        <v>574</v>
      </c>
      <c r="Q3787" t="s">
        <v>1345</v>
      </c>
      <c r="R3787">
        <v>33</v>
      </c>
      <c r="S3787" t="s">
        <v>7565</v>
      </c>
      <c r="T3787" s="2">
        <v>0.01</v>
      </c>
      <c r="U3787" t="s">
        <v>701</v>
      </c>
      <c r="V3787" t="s">
        <v>4954</v>
      </c>
      <c r="W3787" t="s">
        <v>57</v>
      </c>
      <c r="X3787" t="s">
        <v>4952</v>
      </c>
      <c r="Y3787" s="3">
        <f>VALUE(SUBSTITUTE(Table1[[#This Row],[Order Total]],"$",""))</f>
        <v>193.32</v>
      </c>
      <c r="Z3787">
        <f>VALUE(SUBSTITUTE(Table1[[#This Row],[Total]],"$",""))</f>
        <v>196.31</v>
      </c>
      <c r="AA3787" s="3">
        <f>Table1[[#This Row],[Order Total Number]]-Table1[[#This Row],[Total Number]]</f>
        <v>-2.9900000000000091</v>
      </c>
      <c r="AB3787">
        <f>VALUE(SUBSTITUTE(Table1[[#This Row],[Shipping Cost]],"$",""))</f>
        <v>0.7</v>
      </c>
      <c r="AC3787">
        <f>VALUE(SUBSTITUTE(Table1[[#This Row],[Discount $]],"$",""))</f>
        <v>2.4</v>
      </c>
      <c r="AD3787">
        <f>VALUE(SUBSTITUTE(Table1[[#This Row],[Retail Price]],"$",""))</f>
        <v>3.85</v>
      </c>
      <c r="AE3787" s="4">
        <f>(Table1[[#This Row],[Retail Price Number]]*Table1[[#This Row],[Order Quantity]])-Table1[[#This Row],[Discount $ Number]]+Table1[[#This Row],[Shipping Cost Number]]</f>
        <v>125.35</v>
      </c>
      <c r="AF3787">
        <f>Table1[[#This Row],[Retail Price Number]]*Table1[[#This Row],[Order Quantity]]-Table1[[#This Row],[Discount $ Number]]</f>
        <v>124.64999999999999</v>
      </c>
      <c r="AG3787">
        <f>(Table1[[#This Row],[Retail Price Number]]*Table1[[#This Row],[Order Quantity]])-Table1[[#This Row],[Discount $ Number]]-Table1[[#This Row],[Shipping Cost Number]]</f>
        <v>123.94999999999999</v>
      </c>
      <c r="AH3787">
        <f>Table1[[#This Row],[Retail Price Number]]*Table1[[#This Row],[Order Quantity]]</f>
        <v>127.05</v>
      </c>
      <c r="AI3787">
        <f>YEAR(Table1[[#This Row],[Order Date]])</f>
        <v>2016</v>
      </c>
    </row>
    <row r="3788" spans="1:35" x14ac:dyDescent="0.3">
      <c r="A3788" t="s">
        <v>11340</v>
      </c>
      <c r="B3788" s="1">
        <v>42459</v>
      </c>
      <c r="C3788" t="s">
        <v>1619</v>
      </c>
      <c r="D3788" t="s">
        <v>61</v>
      </c>
      <c r="E3788" t="s">
        <v>27</v>
      </c>
      <c r="F3788" t="s">
        <v>28</v>
      </c>
      <c r="G3788" t="s">
        <v>29</v>
      </c>
      <c r="H3788" t="s">
        <v>62</v>
      </c>
      <c r="I3788" t="s">
        <v>92</v>
      </c>
      <c r="J3788" t="s">
        <v>253</v>
      </c>
      <c r="K3788" t="s">
        <v>94</v>
      </c>
      <c r="L3788" t="s">
        <v>34</v>
      </c>
      <c r="M3788" t="s">
        <v>35</v>
      </c>
      <c r="N3788" s="1">
        <v>42460</v>
      </c>
      <c r="O3788" t="s">
        <v>254</v>
      </c>
      <c r="P3788" s="3" t="s">
        <v>255</v>
      </c>
      <c r="Q3788" t="s">
        <v>256</v>
      </c>
      <c r="R3788">
        <v>2</v>
      </c>
      <c r="S3788" t="s">
        <v>2333</v>
      </c>
      <c r="T3788" s="2">
        <v>0.02</v>
      </c>
      <c r="U3788" t="s">
        <v>2334</v>
      </c>
      <c r="V3788" t="s">
        <v>2609</v>
      </c>
      <c r="W3788" t="s">
        <v>260</v>
      </c>
      <c r="X3788" t="s">
        <v>538</v>
      </c>
      <c r="Y3788" s="3">
        <f>VALUE(SUBSTITUTE(Table1[[#This Row],[Order Total]],"$",""))</f>
        <v>4.12</v>
      </c>
      <c r="Z3788">
        <f>VALUE(SUBSTITUTE(Table1[[#This Row],[Total]],"$",""))</f>
        <v>6.66</v>
      </c>
      <c r="AA3788" s="3">
        <f>Table1[[#This Row],[Order Total Number]]-Table1[[#This Row],[Total Number]]</f>
        <v>-2.54</v>
      </c>
      <c r="AB3788">
        <f>VALUE(SUBSTITUTE(Table1[[#This Row],[Shipping Cost]],"$",""))</f>
        <v>1.34</v>
      </c>
      <c r="AC3788">
        <f>VALUE(SUBSTITUTE(Table1[[#This Row],[Discount $]],"$",""))</f>
        <v>0.04</v>
      </c>
      <c r="AD3788">
        <f>VALUE(SUBSTITUTE(Table1[[#This Row],[Retail Price]],"$",""))</f>
        <v>2.78</v>
      </c>
      <c r="AE3788" s="4">
        <f>(Table1[[#This Row],[Retail Price Number]]*Table1[[#This Row],[Order Quantity]])-Table1[[#This Row],[Discount $ Number]]+Table1[[#This Row],[Shipping Cost Number]]</f>
        <v>6.8599999999999994</v>
      </c>
      <c r="AF3788">
        <f>Table1[[#This Row],[Retail Price Number]]*Table1[[#This Row],[Order Quantity]]-Table1[[#This Row],[Discount $ Number]]</f>
        <v>5.52</v>
      </c>
      <c r="AG3788">
        <f>(Table1[[#This Row],[Retail Price Number]]*Table1[[#This Row],[Order Quantity]])-Table1[[#This Row],[Discount $ Number]]-Table1[[#This Row],[Shipping Cost Number]]</f>
        <v>4.18</v>
      </c>
      <c r="AH3788">
        <f>Table1[[#This Row],[Retail Price Number]]*Table1[[#This Row],[Order Quantity]]</f>
        <v>5.56</v>
      </c>
      <c r="AI3788">
        <f>YEAR(Table1[[#This Row],[Order Date]])</f>
        <v>2016</v>
      </c>
    </row>
    <row r="3789" spans="1:35" x14ac:dyDescent="0.3">
      <c r="A3789" t="s">
        <v>8449</v>
      </c>
      <c r="B3789" s="1">
        <v>42117</v>
      </c>
      <c r="C3789" t="s">
        <v>621</v>
      </c>
      <c r="D3789" t="s">
        <v>622</v>
      </c>
      <c r="E3789" t="s">
        <v>27</v>
      </c>
      <c r="F3789" t="s">
        <v>28</v>
      </c>
      <c r="G3789" t="s">
        <v>29</v>
      </c>
      <c r="H3789" t="s">
        <v>433</v>
      </c>
      <c r="I3789" t="s">
        <v>31</v>
      </c>
      <c r="J3789" t="s">
        <v>229</v>
      </c>
      <c r="K3789" t="s">
        <v>94</v>
      </c>
      <c r="L3789" t="s">
        <v>95</v>
      </c>
      <c r="M3789" t="s">
        <v>35</v>
      </c>
      <c r="N3789" s="1">
        <v>42117</v>
      </c>
      <c r="O3789" t="s">
        <v>230</v>
      </c>
      <c r="P3789" s="3" t="s">
        <v>231</v>
      </c>
      <c r="Q3789" t="s">
        <v>232</v>
      </c>
      <c r="R3789">
        <v>33</v>
      </c>
      <c r="S3789" t="s">
        <v>8450</v>
      </c>
      <c r="T3789" s="2">
        <v>0.06</v>
      </c>
      <c r="U3789" t="s">
        <v>8451</v>
      </c>
      <c r="V3789" t="s">
        <v>3973</v>
      </c>
      <c r="W3789" t="s">
        <v>236</v>
      </c>
      <c r="X3789" t="s">
        <v>8452</v>
      </c>
      <c r="Y3789" s="3">
        <f>VALUE(SUBSTITUTE(Table1[[#This Row],[Order Total]],"$",""))</f>
        <v>20726.54</v>
      </c>
      <c r="Z3789">
        <f>VALUE(SUBSTITUTE(Table1[[#This Row],[Total]],"$",""))</f>
        <v>20751.03</v>
      </c>
      <c r="AA3789" s="3">
        <f>Table1[[#This Row],[Order Total Number]]-Table1[[#This Row],[Total Number]]</f>
        <v>-24.489999999997963</v>
      </c>
      <c r="AB3789">
        <f>VALUE(SUBSTITUTE(Table1[[#This Row],[Shipping Cost]],"$",""))</f>
        <v>49</v>
      </c>
      <c r="AC3789">
        <f>VALUE(SUBSTITUTE(Table1[[#This Row],[Discount $]],"$",""))</f>
        <v>2999.97</v>
      </c>
      <c r="AD3789">
        <f>VALUE(SUBSTITUTE(Table1[[#This Row],[Retail Price]],"$",""))</f>
        <v>449.99</v>
      </c>
      <c r="AE3789" s="4">
        <f>(Table1[[#This Row],[Retail Price Number]]*Table1[[#This Row],[Order Quantity]])-Table1[[#This Row],[Discount $ Number]]+Table1[[#This Row],[Shipping Cost Number]]</f>
        <v>11898.7</v>
      </c>
      <c r="AF3789">
        <f>Table1[[#This Row],[Retail Price Number]]*Table1[[#This Row],[Order Quantity]]-Table1[[#This Row],[Discount $ Number]]</f>
        <v>11849.7</v>
      </c>
      <c r="AG3789">
        <f>(Table1[[#This Row],[Retail Price Number]]*Table1[[#This Row],[Order Quantity]])-Table1[[#This Row],[Discount $ Number]]-Table1[[#This Row],[Shipping Cost Number]]</f>
        <v>11800.7</v>
      </c>
      <c r="AH3789">
        <f>Table1[[#This Row],[Retail Price Number]]*Table1[[#This Row],[Order Quantity]]</f>
        <v>14849.67</v>
      </c>
      <c r="AI3789">
        <f>YEAR(Table1[[#This Row],[Order Date]])</f>
        <v>2015</v>
      </c>
    </row>
    <row r="3790" spans="1:35" x14ac:dyDescent="0.3">
      <c r="A3790" t="s">
        <v>8449</v>
      </c>
      <c r="B3790" s="1">
        <v>42619</v>
      </c>
      <c r="C3790" t="s">
        <v>8773</v>
      </c>
      <c r="D3790" t="s">
        <v>133</v>
      </c>
      <c r="E3790" t="s">
        <v>27</v>
      </c>
      <c r="F3790" t="s">
        <v>28</v>
      </c>
      <c r="G3790" t="s">
        <v>134</v>
      </c>
      <c r="H3790" t="s">
        <v>62</v>
      </c>
      <c r="I3790" t="s">
        <v>31</v>
      </c>
      <c r="J3790" t="s">
        <v>805</v>
      </c>
      <c r="K3790" t="s">
        <v>94</v>
      </c>
      <c r="L3790" t="s">
        <v>95</v>
      </c>
      <c r="M3790" t="s">
        <v>35</v>
      </c>
      <c r="N3790" s="1">
        <v>42621</v>
      </c>
      <c r="O3790" t="s">
        <v>806</v>
      </c>
      <c r="P3790" s="3" t="s">
        <v>807</v>
      </c>
      <c r="Q3790" t="s">
        <v>808</v>
      </c>
      <c r="R3790">
        <v>18</v>
      </c>
      <c r="S3790" t="s">
        <v>8774</v>
      </c>
      <c r="T3790" s="2">
        <v>0.02</v>
      </c>
      <c r="U3790" t="s">
        <v>8775</v>
      </c>
      <c r="V3790" t="s">
        <v>8776</v>
      </c>
      <c r="W3790" t="s">
        <v>812</v>
      </c>
      <c r="X3790" t="s">
        <v>8777</v>
      </c>
      <c r="Y3790" s="3">
        <f>VALUE(SUBSTITUTE(Table1[[#This Row],[Order Total]],"$",""))</f>
        <v>2576.79</v>
      </c>
      <c r="Z3790">
        <f>VALUE(SUBSTITUTE(Table1[[#This Row],[Total]],"$",""))</f>
        <v>2569.59</v>
      </c>
      <c r="AA3790" s="3">
        <f>Table1[[#This Row],[Order Total Number]]-Table1[[#This Row],[Total Number]]</f>
        <v>7.1999999999998181</v>
      </c>
      <c r="AB3790">
        <f>VALUE(SUBSTITUTE(Table1[[#This Row],[Shipping Cost]],"$",""))</f>
        <v>19.989999999999998</v>
      </c>
      <c r="AC3790">
        <f>VALUE(SUBSTITUTE(Table1[[#This Row],[Discount $]],"$",""))</f>
        <v>284.08</v>
      </c>
      <c r="AD3790">
        <f>VALUE(SUBSTITUTE(Table1[[#This Row],[Retail Price]],"$",""))</f>
        <v>162.93</v>
      </c>
      <c r="AE3790" s="4">
        <f>(Table1[[#This Row],[Retail Price Number]]*Table1[[#This Row],[Order Quantity]])-Table1[[#This Row],[Discount $ Number]]+Table1[[#This Row],[Shipping Cost Number]]</f>
        <v>2668.65</v>
      </c>
      <c r="AF3790">
        <f>Table1[[#This Row],[Retail Price Number]]*Table1[[#This Row],[Order Quantity]]-Table1[[#This Row],[Discount $ Number]]</f>
        <v>2648.6600000000003</v>
      </c>
      <c r="AG3790">
        <f>(Table1[[#This Row],[Retail Price Number]]*Table1[[#This Row],[Order Quantity]])-Table1[[#This Row],[Discount $ Number]]-Table1[[#This Row],[Shipping Cost Number]]</f>
        <v>2628.6700000000005</v>
      </c>
      <c r="AH3790">
        <f>Table1[[#This Row],[Retail Price Number]]*Table1[[#This Row],[Order Quantity]]</f>
        <v>2932.7400000000002</v>
      </c>
      <c r="AI3790">
        <f>YEAR(Table1[[#This Row],[Order Date]])</f>
        <v>2016</v>
      </c>
    </row>
    <row r="3791" spans="1:35" x14ac:dyDescent="0.3">
      <c r="A3791" t="s">
        <v>8449</v>
      </c>
      <c r="B3791" s="1">
        <v>42635</v>
      </c>
      <c r="C3791" t="s">
        <v>632</v>
      </c>
      <c r="D3791" t="s">
        <v>144</v>
      </c>
      <c r="E3791" t="s">
        <v>46</v>
      </c>
      <c r="F3791" t="s">
        <v>47</v>
      </c>
      <c r="G3791" t="s">
        <v>29</v>
      </c>
      <c r="H3791" t="s">
        <v>107</v>
      </c>
      <c r="I3791" t="s">
        <v>31</v>
      </c>
      <c r="J3791" t="s">
        <v>206</v>
      </c>
      <c r="K3791" t="s">
        <v>94</v>
      </c>
      <c r="L3791" t="s">
        <v>34</v>
      </c>
      <c r="M3791" t="s">
        <v>35</v>
      </c>
      <c r="N3791" s="1">
        <v>42636</v>
      </c>
      <c r="O3791" t="s">
        <v>207</v>
      </c>
      <c r="P3791" s="3" t="s">
        <v>208</v>
      </c>
      <c r="Q3791" t="s">
        <v>125</v>
      </c>
      <c r="R3791">
        <v>5</v>
      </c>
      <c r="S3791" t="s">
        <v>9140</v>
      </c>
      <c r="T3791" s="2">
        <v>0.08</v>
      </c>
      <c r="U3791" t="s">
        <v>1100</v>
      </c>
      <c r="V3791" t="s">
        <v>1426</v>
      </c>
      <c r="W3791" t="s">
        <v>212</v>
      </c>
      <c r="X3791" t="s">
        <v>9141</v>
      </c>
      <c r="Y3791" s="3">
        <f>VALUE(SUBSTITUTE(Table1[[#This Row],[Order Total]],"$",""))</f>
        <v>168.93</v>
      </c>
      <c r="Z3791">
        <f>VALUE(SUBSTITUTE(Table1[[#This Row],[Total]],"$",""))</f>
        <v>179.64</v>
      </c>
      <c r="AA3791" s="3">
        <f>Table1[[#This Row],[Order Total Number]]-Table1[[#This Row],[Total Number]]</f>
        <v>-10.70999999999998</v>
      </c>
      <c r="AB3791">
        <f>VALUE(SUBSTITUTE(Table1[[#This Row],[Shipping Cost]],"$",""))</f>
        <v>7.01</v>
      </c>
      <c r="AC3791">
        <f>VALUE(SUBSTITUTE(Table1[[#This Row],[Discount $]],"$",""))</f>
        <v>7.95</v>
      </c>
      <c r="AD3791">
        <f>VALUE(SUBSTITUTE(Table1[[#This Row],[Retail Price]],"$",""))</f>
        <v>3.89</v>
      </c>
      <c r="AE3791" s="4">
        <f>(Table1[[#This Row],[Retail Price Number]]*Table1[[#This Row],[Order Quantity]])-Table1[[#This Row],[Discount $ Number]]+Table1[[#This Row],[Shipping Cost Number]]</f>
        <v>18.509999999999998</v>
      </c>
      <c r="AF3791">
        <f>Table1[[#This Row],[Retail Price Number]]*Table1[[#This Row],[Order Quantity]]-Table1[[#This Row],[Discount $ Number]]</f>
        <v>11.5</v>
      </c>
      <c r="AG3791">
        <f>(Table1[[#This Row],[Retail Price Number]]*Table1[[#This Row],[Order Quantity]])-Table1[[#This Row],[Discount $ Number]]-Table1[[#This Row],[Shipping Cost Number]]</f>
        <v>4.49</v>
      </c>
      <c r="AH3791">
        <f>Table1[[#This Row],[Retail Price Number]]*Table1[[#This Row],[Order Quantity]]</f>
        <v>19.45</v>
      </c>
      <c r="AI3791">
        <f>YEAR(Table1[[#This Row],[Order Date]])</f>
        <v>2016</v>
      </c>
    </row>
    <row r="3792" spans="1:35" x14ac:dyDescent="0.3">
      <c r="A3792" t="s">
        <v>8449</v>
      </c>
      <c r="B3792" s="1">
        <v>42298</v>
      </c>
      <c r="C3792" t="s">
        <v>1509</v>
      </c>
      <c r="D3792" t="s">
        <v>1510</v>
      </c>
      <c r="E3792" t="s">
        <v>27</v>
      </c>
      <c r="F3792" t="s">
        <v>28</v>
      </c>
      <c r="G3792" t="s">
        <v>29</v>
      </c>
      <c r="H3792" t="s">
        <v>205</v>
      </c>
      <c r="I3792" t="s">
        <v>63</v>
      </c>
      <c r="J3792" t="s">
        <v>651</v>
      </c>
      <c r="K3792" t="s">
        <v>94</v>
      </c>
      <c r="L3792" t="s">
        <v>34</v>
      </c>
      <c r="M3792" t="s">
        <v>35</v>
      </c>
      <c r="N3792" s="1">
        <v>42300</v>
      </c>
      <c r="O3792" t="s">
        <v>652</v>
      </c>
      <c r="P3792" s="3" t="s">
        <v>653</v>
      </c>
      <c r="Q3792" t="s">
        <v>98</v>
      </c>
      <c r="R3792">
        <v>9</v>
      </c>
      <c r="S3792" t="s">
        <v>2682</v>
      </c>
      <c r="T3792" s="2">
        <v>0.03</v>
      </c>
      <c r="U3792" t="s">
        <v>876</v>
      </c>
      <c r="V3792" t="s">
        <v>10804</v>
      </c>
      <c r="W3792" t="s">
        <v>57</v>
      </c>
      <c r="X3792" t="s">
        <v>2009</v>
      </c>
      <c r="Y3792" s="3">
        <f>VALUE(SUBSTITUTE(Table1[[#This Row],[Order Total]],"$",""))</f>
        <v>127.83</v>
      </c>
      <c r="Z3792">
        <f>VALUE(SUBSTITUTE(Table1[[#This Row],[Total]],"$",""))</f>
        <v>127.52</v>
      </c>
      <c r="AA3792" s="3">
        <f>Table1[[#This Row],[Order Total Number]]-Table1[[#This Row],[Total Number]]</f>
        <v>0.31000000000000227</v>
      </c>
      <c r="AB3792">
        <f>VALUE(SUBSTITUTE(Table1[[#This Row],[Shipping Cost]],"$",""))</f>
        <v>0.7</v>
      </c>
      <c r="AC3792">
        <f>VALUE(SUBSTITUTE(Table1[[#This Row],[Discount $]],"$",""))</f>
        <v>6.51</v>
      </c>
      <c r="AD3792">
        <f>VALUE(SUBSTITUTE(Table1[[#This Row],[Retail Price]],"$",""))</f>
        <v>1.26</v>
      </c>
      <c r="AE3792" s="4">
        <f>(Table1[[#This Row],[Retail Price Number]]*Table1[[#This Row],[Order Quantity]])-Table1[[#This Row],[Discount $ Number]]+Table1[[#This Row],[Shipping Cost Number]]</f>
        <v>5.53</v>
      </c>
      <c r="AF3792">
        <f>Table1[[#This Row],[Retail Price Number]]*Table1[[#This Row],[Order Quantity]]-Table1[[#This Row],[Discount $ Number]]</f>
        <v>4.83</v>
      </c>
      <c r="AG3792">
        <f>(Table1[[#This Row],[Retail Price Number]]*Table1[[#This Row],[Order Quantity]])-Table1[[#This Row],[Discount $ Number]]-Table1[[#This Row],[Shipping Cost Number]]</f>
        <v>4.13</v>
      </c>
      <c r="AH3792">
        <f>Table1[[#This Row],[Retail Price Number]]*Table1[[#This Row],[Order Quantity]]</f>
        <v>11.34</v>
      </c>
      <c r="AI3792">
        <f>YEAR(Table1[[#This Row],[Order Date]])</f>
        <v>2015</v>
      </c>
    </row>
    <row r="3793" spans="1:35" x14ac:dyDescent="0.3">
      <c r="A3793" t="s">
        <v>8449</v>
      </c>
      <c r="B3793" s="1">
        <v>42249</v>
      </c>
      <c r="C3793" t="s">
        <v>1974</v>
      </c>
      <c r="D3793" t="s">
        <v>506</v>
      </c>
      <c r="E3793" t="s">
        <v>27</v>
      </c>
      <c r="F3793" t="s">
        <v>28</v>
      </c>
      <c r="G3793" t="s">
        <v>77</v>
      </c>
      <c r="H3793" t="s">
        <v>62</v>
      </c>
      <c r="I3793" t="s">
        <v>31</v>
      </c>
      <c r="J3793" t="s">
        <v>541</v>
      </c>
      <c r="K3793" t="s">
        <v>94</v>
      </c>
      <c r="L3793" t="s">
        <v>95</v>
      </c>
      <c r="M3793" t="s">
        <v>35</v>
      </c>
      <c r="N3793" s="1">
        <v>42252</v>
      </c>
      <c r="O3793" t="s">
        <v>542</v>
      </c>
      <c r="P3793" s="3" t="s">
        <v>543</v>
      </c>
      <c r="Q3793" t="s">
        <v>544</v>
      </c>
      <c r="R3793">
        <v>20</v>
      </c>
      <c r="S3793" t="s">
        <v>11080</v>
      </c>
      <c r="T3793" s="2">
        <v>0.06</v>
      </c>
      <c r="U3793" t="s">
        <v>11081</v>
      </c>
      <c r="V3793" t="s">
        <v>11082</v>
      </c>
      <c r="W3793" t="s">
        <v>547</v>
      </c>
      <c r="X3793" t="s">
        <v>11083</v>
      </c>
      <c r="Y3793" s="3">
        <f>VALUE(SUBSTITUTE(Table1[[#This Row],[Order Total]],"$",""))</f>
        <v>434.76</v>
      </c>
      <c r="Z3793">
        <f>VALUE(SUBSTITUTE(Table1[[#This Row],[Total]],"$",""))</f>
        <v>438.51</v>
      </c>
      <c r="AA3793" s="3">
        <f>Table1[[#This Row],[Order Total Number]]-Table1[[#This Row],[Total Number]]</f>
        <v>-3.75</v>
      </c>
      <c r="AB3793">
        <f>VALUE(SUBSTITUTE(Table1[[#This Row],[Shipping Cost]],"$",""))</f>
        <v>6.64</v>
      </c>
      <c r="AC3793">
        <f>VALUE(SUBSTITUTE(Table1[[#This Row],[Discount $]],"$",""))</f>
        <v>29.86</v>
      </c>
      <c r="AD3793">
        <f>VALUE(SUBSTITUTE(Table1[[#This Row],[Retail Price]],"$",""))</f>
        <v>29.74</v>
      </c>
      <c r="AE3793" s="4">
        <f>(Table1[[#This Row],[Retail Price Number]]*Table1[[#This Row],[Order Quantity]])-Table1[[#This Row],[Discount $ Number]]+Table1[[#This Row],[Shipping Cost Number]]</f>
        <v>571.57999999999993</v>
      </c>
      <c r="AF3793">
        <f>Table1[[#This Row],[Retail Price Number]]*Table1[[#This Row],[Order Quantity]]-Table1[[#This Row],[Discount $ Number]]</f>
        <v>564.93999999999994</v>
      </c>
      <c r="AG3793">
        <f>(Table1[[#This Row],[Retail Price Number]]*Table1[[#This Row],[Order Quantity]])-Table1[[#This Row],[Discount $ Number]]-Table1[[#This Row],[Shipping Cost Number]]</f>
        <v>558.29999999999995</v>
      </c>
      <c r="AH3793">
        <f>Table1[[#This Row],[Retail Price Number]]*Table1[[#This Row],[Order Quantity]]</f>
        <v>594.79999999999995</v>
      </c>
      <c r="AI3793">
        <f>YEAR(Table1[[#This Row],[Order Date]])</f>
        <v>2015</v>
      </c>
    </row>
    <row r="3794" spans="1:35" x14ac:dyDescent="0.3">
      <c r="A3794" t="s">
        <v>8449</v>
      </c>
      <c r="B3794" s="1">
        <v>42243</v>
      </c>
      <c r="C3794" t="s">
        <v>1188</v>
      </c>
      <c r="D3794" t="s">
        <v>11763</v>
      </c>
      <c r="E3794" t="s">
        <v>27</v>
      </c>
      <c r="F3794" t="s">
        <v>28</v>
      </c>
      <c r="G3794" t="s">
        <v>29</v>
      </c>
      <c r="H3794" t="s">
        <v>30</v>
      </c>
      <c r="I3794" t="s">
        <v>31</v>
      </c>
      <c r="J3794" t="s">
        <v>1079</v>
      </c>
      <c r="K3794" t="s">
        <v>94</v>
      </c>
      <c r="L3794" t="s">
        <v>34</v>
      </c>
      <c r="M3794" t="s">
        <v>35</v>
      </c>
      <c r="N3794" s="1">
        <v>42244</v>
      </c>
      <c r="O3794" t="s">
        <v>1080</v>
      </c>
      <c r="P3794" s="3" t="s">
        <v>1081</v>
      </c>
      <c r="Q3794" t="s">
        <v>1082</v>
      </c>
      <c r="R3794">
        <v>50</v>
      </c>
      <c r="S3794" t="s">
        <v>6448</v>
      </c>
      <c r="T3794" s="2">
        <v>7.0000000000000007E-2</v>
      </c>
      <c r="U3794" t="s">
        <v>6449</v>
      </c>
      <c r="V3794" t="s">
        <v>6450</v>
      </c>
      <c r="W3794" t="s">
        <v>1086</v>
      </c>
      <c r="X3794" t="s">
        <v>6451</v>
      </c>
      <c r="Y3794" s="3">
        <f>VALUE(SUBSTITUTE(Table1[[#This Row],[Order Total]],"$",""))</f>
        <v>2445.83</v>
      </c>
      <c r="Z3794">
        <f>VALUE(SUBSTITUTE(Table1[[#This Row],[Total]],"$",""))</f>
        <v>2454.8200000000002</v>
      </c>
      <c r="AA3794" s="3">
        <f>Table1[[#This Row],[Order Total Number]]-Table1[[#This Row],[Total Number]]</f>
        <v>-8.9900000000002365</v>
      </c>
      <c r="AB3794">
        <f>VALUE(SUBSTITUTE(Table1[[#This Row],[Shipping Cost]],"$",""))</f>
        <v>4.99</v>
      </c>
      <c r="AC3794">
        <f>VALUE(SUBSTITUTE(Table1[[#This Row],[Discount $]],"$",""))</f>
        <v>49.91</v>
      </c>
      <c r="AD3794">
        <f>VALUE(SUBSTITUTE(Table1[[#This Row],[Retail Price]],"$",""))</f>
        <v>45.99</v>
      </c>
      <c r="AE3794" s="4">
        <f>(Table1[[#This Row],[Retail Price Number]]*Table1[[#This Row],[Order Quantity]])-Table1[[#This Row],[Discount $ Number]]+Table1[[#This Row],[Shipping Cost Number]]</f>
        <v>2254.58</v>
      </c>
      <c r="AF3794">
        <f>Table1[[#This Row],[Retail Price Number]]*Table1[[#This Row],[Order Quantity]]-Table1[[#This Row],[Discount $ Number]]</f>
        <v>2249.59</v>
      </c>
      <c r="AG3794">
        <f>(Table1[[#This Row],[Retail Price Number]]*Table1[[#This Row],[Order Quantity]])-Table1[[#This Row],[Discount $ Number]]-Table1[[#This Row],[Shipping Cost Number]]</f>
        <v>2244.6000000000004</v>
      </c>
      <c r="AH3794">
        <f>Table1[[#This Row],[Retail Price Number]]*Table1[[#This Row],[Order Quantity]]</f>
        <v>2299.5</v>
      </c>
      <c r="AI3794">
        <f>YEAR(Table1[[#This Row],[Order Date]])</f>
        <v>2015</v>
      </c>
    </row>
    <row r="3795" spans="1:35" x14ac:dyDescent="0.3">
      <c r="A3795" t="s">
        <v>3419</v>
      </c>
      <c r="B3795" s="1">
        <v>42703</v>
      </c>
      <c r="C3795" t="s">
        <v>1097</v>
      </c>
      <c r="D3795" t="s">
        <v>3420</v>
      </c>
      <c r="E3795" t="s">
        <v>27</v>
      </c>
      <c r="F3795" t="s">
        <v>28</v>
      </c>
      <c r="G3795" t="s">
        <v>77</v>
      </c>
      <c r="H3795" t="s">
        <v>78</v>
      </c>
      <c r="I3795" t="s">
        <v>196</v>
      </c>
      <c r="J3795" t="s">
        <v>135</v>
      </c>
      <c r="K3795" t="s">
        <v>94</v>
      </c>
      <c r="L3795" t="s">
        <v>34</v>
      </c>
      <c r="M3795" t="s">
        <v>35</v>
      </c>
      <c r="N3795" s="1">
        <v>42704</v>
      </c>
      <c r="O3795" t="s">
        <v>136</v>
      </c>
      <c r="P3795" s="3" t="s">
        <v>137</v>
      </c>
      <c r="Q3795" t="s">
        <v>52</v>
      </c>
      <c r="R3795">
        <v>42</v>
      </c>
      <c r="S3795" t="s">
        <v>3421</v>
      </c>
      <c r="T3795" s="2">
        <v>0.04</v>
      </c>
      <c r="U3795" t="s">
        <v>3422</v>
      </c>
      <c r="V3795" t="s">
        <v>3423</v>
      </c>
      <c r="W3795" t="s">
        <v>72</v>
      </c>
      <c r="X3795" t="s">
        <v>3424</v>
      </c>
      <c r="Y3795" s="3">
        <f>VALUE(SUBSTITUTE(Table1[[#This Row],[Order Total]],"$",""))</f>
        <v>236.33</v>
      </c>
      <c r="Z3795">
        <f>VALUE(SUBSTITUTE(Table1[[#This Row],[Total]],"$",""))</f>
        <v>247.62</v>
      </c>
      <c r="AA3795" s="3">
        <f>Table1[[#This Row],[Order Total Number]]-Table1[[#This Row],[Total Number]]</f>
        <v>-11.289999999999992</v>
      </c>
      <c r="AB3795">
        <f>VALUE(SUBSTITUTE(Table1[[#This Row],[Shipping Cost]],"$",""))</f>
        <v>0.99</v>
      </c>
      <c r="AC3795">
        <f>VALUE(SUBSTITUTE(Table1[[#This Row],[Discount $]],"$",""))</f>
        <v>23.73</v>
      </c>
      <c r="AD3795">
        <f>VALUE(SUBSTITUTE(Table1[[#This Row],[Retail Price]],"$",""))</f>
        <v>3.08</v>
      </c>
      <c r="AE3795" s="4">
        <f>(Table1[[#This Row],[Retail Price Number]]*Table1[[#This Row],[Order Quantity]])-Table1[[#This Row],[Discount $ Number]]+Table1[[#This Row],[Shipping Cost Number]]</f>
        <v>106.62</v>
      </c>
      <c r="AF3795">
        <f>Table1[[#This Row],[Retail Price Number]]*Table1[[#This Row],[Order Quantity]]-Table1[[#This Row],[Discount $ Number]]</f>
        <v>105.63000000000001</v>
      </c>
      <c r="AG3795">
        <f>(Table1[[#This Row],[Retail Price Number]]*Table1[[#This Row],[Order Quantity]])-Table1[[#This Row],[Discount $ Number]]-Table1[[#This Row],[Shipping Cost Number]]</f>
        <v>104.64000000000001</v>
      </c>
      <c r="AH3795">
        <f>Table1[[#This Row],[Retail Price Number]]*Table1[[#This Row],[Order Quantity]]</f>
        <v>129.36000000000001</v>
      </c>
      <c r="AI3795">
        <f>YEAR(Table1[[#This Row],[Order Date]])</f>
        <v>2016</v>
      </c>
    </row>
    <row r="3796" spans="1:35" x14ac:dyDescent="0.3">
      <c r="A3796" t="s">
        <v>3419</v>
      </c>
      <c r="B3796" s="1">
        <v>42112</v>
      </c>
      <c r="C3796" t="s">
        <v>694</v>
      </c>
      <c r="D3796" t="s">
        <v>144</v>
      </c>
      <c r="E3796" t="s">
        <v>46</v>
      </c>
      <c r="F3796" t="s">
        <v>47</v>
      </c>
      <c r="G3796" t="s">
        <v>91</v>
      </c>
      <c r="H3796" t="s">
        <v>107</v>
      </c>
      <c r="I3796" t="s">
        <v>31</v>
      </c>
      <c r="J3796" t="s">
        <v>313</v>
      </c>
      <c r="K3796" t="s">
        <v>94</v>
      </c>
      <c r="L3796" t="s">
        <v>34</v>
      </c>
      <c r="M3796" t="s">
        <v>35</v>
      </c>
      <c r="N3796" s="1">
        <v>42113</v>
      </c>
      <c r="O3796" t="s">
        <v>314</v>
      </c>
      <c r="P3796" s="3" t="s">
        <v>315</v>
      </c>
      <c r="Q3796" t="s">
        <v>316</v>
      </c>
      <c r="R3796">
        <v>12</v>
      </c>
      <c r="S3796" t="s">
        <v>8316</v>
      </c>
      <c r="T3796" s="2">
        <v>0.02</v>
      </c>
      <c r="U3796" t="s">
        <v>2147</v>
      </c>
      <c r="V3796" t="s">
        <v>3501</v>
      </c>
      <c r="W3796" t="s">
        <v>320</v>
      </c>
      <c r="X3796" t="s">
        <v>8317</v>
      </c>
      <c r="Y3796" s="3">
        <f>VALUE(SUBSTITUTE(Table1[[#This Row],[Order Total]],"$",""))</f>
        <v>94.41</v>
      </c>
      <c r="Z3796">
        <f>VALUE(SUBSTITUTE(Table1[[#This Row],[Total]],"$",""))</f>
        <v>160.06</v>
      </c>
      <c r="AA3796" s="3">
        <f>Table1[[#This Row],[Order Total Number]]-Table1[[#This Row],[Total Number]]</f>
        <v>-65.650000000000006</v>
      </c>
      <c r="AB3796">
        <f>VALUE(SUBSTITUTE(Table1[[#This Row],[Shipping Cost]],"$",""))</f>
        <v>4.8099999999999996</v>
      </c>
      <c r="AC3796">
        <f>VALUE(SUBSTITUTE(Table1[[#This Row],[Discount $]],"$",""))</f>
        <v>5.95</v>
      </c>
      <c r="AD3796">
        <f>VALUE(SUBSTITUTE(Table1[[#This Row],[Retail Price]],"$",""))</f>
        <v>20.99</v>
      </c>
      <c r="AE3796" s="4">
        <f>(Table1[[#This Row],[Retail Price Number]]*Table1[[#This Row],[Order Quantity]])-Table1[[#This Row],[Discount $ Number]]+Table1[[#This Row],[Shipping Cost Number]]</f>
        <v>250.74</v>
      </c>
      <c r="AF3796">
        <f>Table1[[#This Row],[Retail Price Number]]*Table1[[#This Row],[Order Quantity]]-Table1[[#This Row],[Discount $ Number]]</f>
        <v>245.93</v>
      </c>
      <c r="AG3796">
        <f>(Table1[[#This Row],[Retail Price Number]]*Table1[[#This Row],[Order Quantity]])-Table1[[#This Row],[Discount $ Number]]-Table1[[#This Row],[Shipping Cost Number]]</f>
        <v>241.12</v>
      </c>
      <c r="AH3796">
        <f>Table1[[#This Row],[Retail Price Number]]*Table1[[#This Row],[Order Quantity]]</f>
        <v>251.88</v>
      </c>
      <c r="AI3796">
        <f>YEAR(Table1[[#This Row],[Order Date]])</f>
        <v>2015</v>
      </c>
    </row>
    <row r="3797" spans="1:35" x14ac:dyDescent="0.3">
      <c r="A3797" t="s">
        <v>3419</v>
      </c>
      <c r="B3797" s="1">
        <v>42203</v>
      </c>
      <c r="C3797" t="s">
        <v>3880</v>
      </c>
      <c r="D3797" t="s">
        <v>948</v>
      </c>
      <c r="E3797" t="s">
        <v>46</v>
      </c>
      <c r="F3797" t="s">
        <v>47</v>
      </c>
      <c r="G3797" t="s">
        <v>91</v>
      </c>
      <c r="H3797" t="s">
        <v>48</v>
      </c>
      <c r="I3797" t="s">
        <v>31</v>
      </c>
      <c r="J3797" t="s">
        <v>564</v>
      </c>
      <c r="K3797" t="s">
        <v>33</v>
      </c>
      <c r="L3797" t="s">
        <v>34</v>
      </c>
      <c r="M3797" t="s">
        <v>35</v>
      </c>
      <c r="N3797" s="1">
        <v>42205</v>
      </c>
      <c r="O3797" t="s">
        <v>565</v>
      </c>
      <c r="P3797" s="3" t="s">
        <v>566</v>
      </c>
      <c r="Q3797" t="s">
        <v>567</v>
      </c>
      <c r="R3797">
        <v>2</v>
      </c>
      <c r="S3797" t="s">
        <v>9088</v>
      </c>
      <c r="T3797" s="2">
        <v>0.03</v>
      </c>
      <c r="U3797" t="s">
        <v>9089</v>
      </c>
      <c r="V3797" t="s">
        <v>9090</v>
      </c>
      <c r="W3797" t="s">
        <v>224</v>
      </c>
      <c r="X3797" t="s">
        <v>9091</v>
      </c>
      <c r="Y3797" s="3">
        <f>VALUE(SUBSTITUTE(Table1[[#This Row],[Order Total]],"$",""))</f>
        <v>211.29</v>
      </c>
      <c r="Z3797">
        <f>VALUE(SUBSTITUTE(Table1[[#This Row],[Total]],"$",""))</f>
        <v>214.69</v>
      </c>
      <c r="AA3797" s="3">
        <f>Table1[[#This Row],[Order Total Number]]-Table1[[#This Row],[Total Number]]</f>
        <v>-3.4000000000000057</v>
      </c>
      <c r="AB3797">
        <f>VALUE(SUBSTITUTE(Table1[[#This Row],[Shipping Cost]],"$",""))</f>
        <v>0.5</v>
      </c>
      <c r="AC3797">
        <f>VALUE(SUBSTITUTE(Table1[[#This Row],[Discount $]],"$",""))</f>
        <v>8.35</v>
      </c>
      <c r="AD3797">
        <f>VALUE(SUBSTITUTE(Table1[[#This Row],[Retail Price]],"$",""))</f>
        <v>6.3</v>
      </c>
      <c r="AE3797" s="4">
        <f>(Table1[[#This Row],[Retail Price Number]]*Table1[[#This Row],[Order Quantity]])-Table1[[#This Row],[Discount $ Number]]+Table1[[#This Row],[Shipping Cost Number]]</f>
        <v>4.75</v>
      </c>
      <c r="AF3797">
        <f>Table1[[#This Row],[Retail Price Number]]*Table1[[#This Row],[Order Quantity]]-Table1[[#This Row],[Discount $ Number]]</f>
        <v>4.25</v>
      </c>
      <c r="AG3797">
        <f>(Table1[[#This Row],[Retail Price Number]]*Table1[[#This Row],[Order Quantity]])-Table1[[#This Row],[Discount $ Number]]-Table1[[#This Row],[Shipping Cost Number]]</f>
        <v>3.75</v>
      </c>
      <c r="AH3797">
        <f>Table1[[#This Row],[Retail Price Number]]*Table1[[#This Row],[Order Quantity]]</f>
        <v>12.6</v>
      </c>
      <c r="AI3797">
        <f>YEAR(Table1[[#This Row],[Order Date]])</f>
        <v>2015</v>
      </c>
    </row>
    <row r="3798" spans="1:35" x14ac:dyDescent="0.3">
      <c r="A3798" t="s">
        <v>1056</v>
      </c>
      <c r="B3798" s="1">
        <v>42504</v>
      </c>
      <c r="C3798" t="s">
        <v>1057</v>
      </c>
      <c r="D3798" t="s">
        <v>1058</v>
      </c>
      <c r="E3798" t="s">
        <v>27</v>
      </c>
      <c r="F3798" t="s">
        <v>28</v>
      </c>
      <c r="G3798" t="s">
        <v>77</v>
      </c>
      <c r="H3798" t="s">
        <v>422</v>
      </c>
      <c r="I3798" t="s">
        <v>31</v>
      </c>
      <c r="J3798" t="s">
        <v>423</v>
      </c>
      <c r="K3798" t="s">
        <v>94</v>
      </c>
      <c r="L3798" t="s">
        <v>95</v>
      </c>
      <c r="M3798" t="s">
        <v>35</v>
      </c>
      <c r="N3798" s="1">
        <v>42506</v>
      </c>
      <c r="O3798" t="s">
        <v>424</v>
      </c>
      <c r="P3798" s="3" t="s">
        <v>356</v>
      </c>
      <c r="Q3798" t="s">
        <v>341</v>
      </c>
      <c r="R3798">
        <v>33</v>
      </c>
      <c r="S3798" t="s">
        <v>1059</v>
      </c>
      <c r="T3798" s="2">
        <v>0.05</v>
      </c>
      <c r="U3798" t="s">
        <v>114</v>
      </c>
      <c r="V3798" t="s">
        <v>1060</v>
      </c>
      <c r="W3798" t="s">
        <v>428</v>
      </c>
      <c r="X3798" t="s">
        <v>1061</v>
      </c>
      <c r="Y3798" s="3">
        <f>VALUE(SUBSTITUTE(Table1[[#This Row],[Order Total]],"$",""))</f>
        <v>126.35</v>
      </c>
      <c r="Z3798">
        <f>VALUE(SUBSTITUTE(Table1[[#This Row],[Total]],"$",""))</f>
        <v>128.84</v>
      </c>
      <c r="AA3798" s="3">
        <f>Table1[[#This Row],[Order Total Number]]-Table1[[#This Row],[Total Number]]</f>
        <v>-2.4900000000000091</v>
      </c>
      <c r="AB3798">
        <f>VALUE(SUBSTITUTE(Table1[[#This Row],[Shipping Cost]],"$",""))</f>
        <v>1.39</v>
      </c>
      <c r="AC3798">
        <f>VALUE(SUBSTITUTE(Table1[[#This Row],[Discount $]],"$",""))</f>
        <v>4.47</v>
      </c>
      <c r="AD3798">
        <f>VALUE(SUBSTITUTE(Table1[[#This Row],[Retail Price]],"$",""))</f>
        <v>5.68</v>
      </c>
      <c r="AE3798" s="4">
        <f>(Table1[[#This Row],[Retail Price Number]]*Table1[[#This Row],[Order Quantity]])-Table1[[#This Row],[Discount $ Number]]+Table1[[#This Row],[Shipping Cost Number]]</f>
        <v>184.35999999999999</v>
      </c>
      <c r="AF3798">
        <f>Table1[[#This Row],[Retail Price Number]]*Table1[[#This Row],[Order Quantity]]-Table1[[#This Row],[Discount $ Number]]</f>
        <v>182.97</v>
      </c>
      <c r="AG3798">
        <f>(Table1[[#This Row],[Retail Price Number]]*Table1[[#This Row],[Order Quantity]])-Table1[[#This Row],[Discount $ Number]]-Table1[[#This Row],[Shipping Cost Number]]</f>
        <v>181.58</v>
      </c>
      <c r="AH3798">
        <f>Table1[[#This Row],[Retail Price Number]]*Table1[[#This Row],[Order Quantity]]</f>
        <v>187.44</v>
      </c>
      <c r="AI3798">
        <f>YEAR(Table1[[#This Row],[Order Date]])</f>
        <v>2016</v>
      </c>
    </row>
    <row r="3799" spans="1:35" x14ac:dyDescent="0.3">
      <c r="A3799" t="s">
        <v>1056</v>
      </c>
      <c r="B3799" s="1">
        <v>42298</v>
      </c>
      <c r="C3799" t="s">
        <v>2838</v>
      </c>
      <c r="D3799" t="s">
        <v>1617</v>
      </c>
      <c r="E3799" t="s">
        <v>27</v>
      </c>
      <c r="F3799" t="s">
        <v>28</v>
      </c>
      <c r="G3799" t="s">
        <v>77</v>
      </c>
      <c r="H3799" t="s">
        <v>78</v>
      </c>
      <c r="I3799" t="s">
        <v>196</v>
      </c>
      <c r="J3799" t="s">
        <v>135</v>
      </c>
      <c r="K3799" t="s">
        <v>94</v>
      </c>
      <c r="L3799" t="s">
        <v>95</v>
      </c>
      <c r="M3799" t="s">
        <v>35</v>
      </c>
      <c r="N3799" s="1">
        <v>42300</v>
      </c>
      <c r="O3799" t="s">
        <v>136</v>
      </c>
      <c r="P3799" s="3" t="s">
        <v>137</v>
      </c>
      <c r="Q3799" t="s">
        <v>52</v>
      </c>
      <c r="R3799">
        <v>31</v>
      </c>
      <c r="S3799" t="s">
        <v>534</v>
      </c>
      <c r="T3799" s="2">
        <v>0.08</v>
      </c>
      <c r="U3799" t="s">
        <v>1025</v>
      </c>
      <c r="V3799" t="s">
        <v>5034</v>
      </c>
      <c r="W3799" t="s">
        <v>72</v>
      </c>
      <c r="X3799" t="s">
        <v>5035</v>
      </c>
      <c r="Y3799" s="3">
        <f>VALUE(SUBSTITUTE(Table1[[#This Row],[Order Total]],"$",""))</f>
        <v>13.69</v>
      </c>
      <c r="Z3799">
        <f>VALUE(SUBSTITUTE(Table1[[#This Row],[Total]],"$",""))</f>
        <v>14.86</v>
      </c>
      <c r="AA3799" s="3">
        <f>Table1[[#This Row],[Order Total Number]]-Table1[[#This Row],[Total Number]]</f>
        <v>-1.17</v>
      </c>
      <c r="AB3799">
        <f>VALUE(SUBSTITUTE(Table1[[#This Row],[Shipping Cost]],"$",""))</f>
        <v>0.99</v>
      </c>
      <c r="AC3799">
        <f>VALUE(SUBSTITUTE(Table1[[#This Row],[Discount $]],"$",""))</f>
        <v>0.59</v>
      </c>
      <c r="AD3799">
        <f>VALUE(SUBSTITUTE(Table1[[#This Row],[Retail Price]],"$",""))</f>
        <v>3.08</v>
      </c>
      <c r="AE3799" s="4">
        <f>(Table1[[#This Row],[Retail Price Number]]*Table1[[#This Row],[Order Quantity]])-Table1[[#This Row],[Discount $ Number]]+Table1[[#This Row],[Shipping Cost Number]]</f>
        <v>95.88</v>
      </c>
      <c r="AF3799">
        <f>Table1[[#This Row],[Retail Price Number]]*Table1[[#This Row],[Order Quantity]]-Table1[[#This Row],[Discount $ Number]]</f>
        <v>94.89</v>
      </c>
      <c r="AG3799">
        <f>(Table1[[#This Row],[Retail Price Number]]*Table1[[#This Row],[Order Quantity]])-Table1[[#This Row],[Discount $ Number]]-Table1[[#This Row],[Shipping Cost Number]]</f>
        <v>93.9</v>
      </c>
      <c r="AH3799">
        <f>Table1[[#This Row],[Retail Price Number]]*Table1[[#This Row],[Order Quantity]]</f>
        <v>95.48</v>
      </c>
      <c r="AI3799">
        <f>YEAR(Table1[[#This Row],[Order Date]])</f>
        <v>2015</v>
      </c>
    </row>
    <row r="3800" spans="1:35" x14ac:dyDescent="0.3">
      <c r="A3800" t="s">
        <v>1056</v>
      </c>
      <c r="B3800" s="1">
        <v>42318</v>
      </c>
      <c r="C3800" t="s">
        <v>572</v>
      </c>
      <c r="D3800" t="s">
        <v>306</v>
      </c>
      <c r="E3800" t="s">
        <v>46</v>
      </c>
      <c r="F3800" t="s">
        <v>47</v>
      </c>
      <c r="G3800" t="s">
        <v>91</v>
      </c>
      <c r="H3800" t="s">
        <v>107</v>
      </c>
      <c r="I3800" t="s">
        <v>196</v>
      </c>
      <c r="J3800" t="s">
        <v>478</v>
      </c>
      <c r="K3800" t="s">
        <v>94</v>
      </c>
      <c r="L3800" t="s">
        <v>95</v>
      </c>
      <c r="M3800" t="s">
        <v>35</v>
      </c>
      <c r="N3800" s="1">
        <v>42320</v>
      </c>
      <c r="O3800" t="s">
        <v>479</v>
      </c>
      <c r="P3800" s="3" t="s">
        <v>480</v>
      </c>
      <c r="Q3800" t="s">
        <v>98</v>
      </c>
      <c r="R3800">
        <v>38</v>
      </c>
      <c r="S3800" t="s">
        <v>2141</v>
      </c>
      <c r="T3800" s="2">
        <v>0.09</v>
      </c>
      <c r="U3800" t="s">
        <v>6442</v>
      </c>
      <c r="V3800" t="s">
        <v>6443</v>
      </c>
      <c r="W3800" t="s">
        <v>224</v>
      </c>
      <c r="X3800" t="s">
        <v>6444</v>
      </c>
      <c r="Y3800" s="3">
        <f>VALUE(SUBSTITUTE(Table1[[#This Row],[Order Total]],"$",""))</f>
        <v>116.58</v>
      </c>
      <c r="Z3800">
        <f>VALUE(SUBSTITUTE(Table1[[#This Row],[Total]],"$",""))</f>
        <v>117.95</v>
      </c>
      <c r="AA3800" s="3">
        <f>Table1[[#This Row],[Order Total Number]]-Table1[[#This Row],[Total Number]]</f>
        <v>-1.3700000000000045</v>
      </c>
      <c r="AB3800">
        <f>VALUE(SUBSTITUTE(Table1[[#This Row],[Shipping Cost]],"$",""))</f>
        <v>0.5</v>
      </c>
      <c r="AC3800">
        <f>VALUE(SUBSTITUTE(Table1[[#This Row],[Discount $]],"$",""))</f>
        <v>7.58</v>
      </c>
      <c r="AD3800">
        <f>VALUE(SUBSTITUTE(Table1[[#This Row],[Retail Price]],"$",""))</f>
        <v>2.61</v>
      </c>
      <c r="AE3800" s="4">
        <f>(Table1[[#This Row],[Retail Price Number]]*Table1[[#This Row],[Order Quantity]])-Table1[[#This Row],[Discount $ Number]]+Table1[[#This Row],[Shipping Cost Number]]</f>
        <v>92.1</v>
      </c>
      <c r="AF3800">
        <f>Table1[[#This Row],[Retail Price Number]]*Table1[[#This Row],[Order Quantity]]-Table1[[#This Row],[Discount $ Number]]</f>
        <v>91.6</v>
      </c>
      <c r="AG3800">
        <f>(Table1[[#This Row],[Retail Price Number]]*Table1[[#This Row],[Order Quantity]])-Table1[[#This Row],[Discount $ Number]]-Table1[[#This Row],[Shipping Cost Number]]</f>
        <v>91.1</v>
      </c>
      <c r="AH3800">
        <f>Table1[[#This Row],[Retail Price Number]]*Table1[[#This Row],[Order Quantity]]</f>
        <v>99.179999999999993</v>
      </c>
      <c r="AI3800">
        <f>YEAR(Table1[[#This Row],[Order Date]])</f>
        <v>2015</v>
      </c>
    </row>
    <row r="3801" spans="1:35" x14ac:dyDescent="0.3">
      <c r="A3801" t="s">
        <v>1056</v>
      </c>
      <c r="B3801" s="1">
        <v>42521</v>
      </c>
      <c r="C3801" t="s">
        <v>10808</v>
      </c>
      <c r="D3801" t="s">
        <v>365</v>
      </c>
      <c r="E3801" t="s">
        <v>46</v>
      </c>
      <c r="F3801" t="s">
        <v>47</v>
      </c>
      <c r="G3801" t="s">
        <v>29</v>
      </c>
      <c r="H3801" t="s">
        <v>48</v>
      </c>
      <c r="I3801" t="s">
        <v>63</v>
      </c>
      <c r="J3801" t="s">
        <v>135</v>
      </c>
      <c r="K3801" t="s">
        <v>94</v>
      </c>
      <c r="L3801" t="s">
        <v>34</v>
      </c>
      <c r="M3801" t="s">
        <v>35</v>
      </c>
      <c r="N3801" s="1">
        <v>42523</v>
      </c>
      <c r="O3801" t="s">
        <v>136</v>
      </c>
      <c r="P3801" s="3" t="s">
        <v>137</v>
      </c>
      <c r="Q3801" t="s">
        <v>52</v>
      </c>
      <c r="R3801">
        <v>9</v>
      </c>
      <c r="S3801" t="s">
        <v>4633</v>
      </c>
      <c r="T3801" s="2">
        <v>0.05</v>
      </c>
      <c r="U3801" t="s">
        <v>52</v>
      </c>
      <c r="V3801" t="s">
        <v>141</v>
      </c>
      <c r="W3801" t="s">
        <v>72</v>
      </c>
      <c r="X3801" t="s">
        <v>10809</v>
      </c>
      <c r="Y3801" s="3">
        <f>VALUE(SUBSTITUTE(Table1[[#This Row],[Order Total]],"$",""))</f>
        <v>117.72</v>
      </c>
      <c r="Z3801">
        <f>VALUE(SUBSTITUTE(Table1[[#This Row],[Total]],"$",""))</f>
        <v>118.71</v>
      </c>
      <c r="AA3801" s="3">
        <f>Table1[[#This Row],[Order Total Number]]-Table1[[#This Row],[Total Number]]</f>
        <v>-0.98999999999999488</v>
      </c>
      <c r="AB3801">
        <f>VALUE(SUBSTITUTE(Table1[[#This Row],[Shipping Cost]],"$",""))</f>
        <v>0.99</v>
      </c>
      <c r="AC3801">
        <f>VALUE(SUBSTITUTE(Table1[[#This Row],[Discount $]],"$",""))</f>
        <v>1.1399999999999999</v>
      </c>
      <c r="AD3801">
        <f>VALUE(SUBSTITUTE(Table1[[#This Row],[Retail Price]],"$",""))</f>
        <v>3.08</v>
      </c>
      <c r="AE3801" s="4">
        <f>(Table1[[#This Row],[Retail Price Number]]*Table1[[#This Row],[Order Quantity]])-Table1[[#This Row],[Discount $ Number]]+Table1[[#This Row],[Shipping Cost Number]]</f>
        <v>27.569999999999997</v>
      </c>
      <c r="AF3801">
        <f>Table1[[#This Row],[Retail Price Number]]*Table1[[#This Row],[Order Quantity]]-Table1[[#This Row],[Discount $ Number]]</f>
        <v>26.58</v>
      </c>
      <c r="AG3801">
        <f>(Table1[[#This Row],[Retail Price Number]]*Table1[[#This Row],[Order Quantity]])-Table1[[#This Row],[Discount $ Number]]-Table1[[#This Row],[Shipping Cost Number]]</f>
        <v>25.59</v>
      </c>
      <c r="AH3801">
        <f>Table1[[#This Row],[Retail Price Number]]*Table1[[#This Row],[Order Quantity]]</f>
        <v>27.72</v>
      </c>
      <c r="AI3801">
        <f>YEAR(Table1[[#This Row],[Order Date]])</f>
        <v>2016</v>
      </c>
    </row>
    <row r="3802" spans="1:35" x14ac:dyDescent="0.3">
      <c r="A3802" t="s">
        <v>1056</v>
      </c>
      <c r="B3802" s="1">
        <v>42700</v>
      </c>
      <c r="C3802" t="s">
        <v>852</v>
      </c>
      <c r="D3802" t="s">
        <v>280</v>
      </c>
      <c r="E3802" t="s">
        <v>27</v>
      </c>
      <c r="F3802" t="s">
        <v>28</v>
      </c>
      <c r="G3802" t="s">
        <v>77</v>
      </c>
      <c r="H3802" t="s">
        <v>281</v>
      </c>
      <c r="I3802" t="s">
        <v>63</v>
      </c>
      <c r="J3802" t="s">
        <v>441</v>
      </c>
      <c r="K3802" t="s">
        <v>94</v>
      </c>
      <c r="L3802" t="s">
        <v>95</v>
      </c>
      <c r="M3802" t="s">
        <v>35</v>
      </c>
      <c r="N3802" s="1">
        <v>42702</v>
      </c>
      <c r="O3802" t="s">
        <v>442</v>
      </c>
      <c r="P3802" s="3" t="s">
        <v>443</v>
      </c>
      <c r="Q3802" t="s">
        <v>444</v>
      </c>
      <c r="R3802">
        <v>33</v>
      </c>
      <c r="S3802" t="s">
        <v>12200</v>
      </c>
      <c r="T3802" s="2">
        <v>7.0000000000000007E-2</v>
      </c>
      <c r="U3802" t="s">
        <v>127</v>
      </c>
      <c r="V3802" t="s">
        <v>12201</v>
      </c>
      <c r="W3802" t="s">
        <v>448</v>
      </c>
      <c r="X3802" t="s">
        <v>12202</v>
      </c>
      <c r="Y3802" s="3">
        <f>VALUE(SUBSTITUTE(Table1[[#This Row],[Order Total]],"$",""))</f>
        <v>909.52</v>
      </c>
      <c r="Z3802">
        <f>VALUE(SUBSTITUTE(Table1[[#This Row],[Total]],"$",""))</f>
        <v>921.83</v>
      </c>
      <c r="AA3802" s="3">
        <f>Table1[[#This Row],[Order Total Number]]-Table1[[#This Row],[Total Number]]</f>
        <v>-12.310000000000059</v>
      </c>
      <c r="AB3802">
        <f>VALUE(SUBSTITUTE(Table1[[#This Row],[Shipping Cost]],"$",""))</f>
        <v>15.1</v>
      </c>
      <c r="AC3802">
        <f>VALUE(SUBSTITUTE(Table1[[#This Row],[Discount $]],"$",""))</f>
        <v>0</v>
      </c>
      <c r="AD3802">
        <f>VALUE(SUBSTITUTE(Table1[[#This Row],[Retail Price]],"$",""))</f>
        <v>22.38</v>
      </c>
      <c r="AE3802" s="4">
        <f>(Table1[[#This Row],[Retail Price Number]]*Table1[[#This Row],[Order Quantity]])-Table1[[#This Row],[Discount $ Number]]+Table1[[#This Row],[Shipping Cost Number]]</f>
        <v>753.64</v>
      </c>
      <c r="AF3802">
        <f>Table1[[#This Row],[Retail Price Number]]*Table1[[#This Row],[Order Quantity]]-Table1[[#This Row],[Discount $ Number]]</f>
        <v>738.54</v>
      </c>
      <c r="AG3802">
        <f>(Table1[[#This Row],[Retail Price Number]]*Table1[[#This Row],[Order Quantity]])-Table1[[#This Row],[Discount $ Number]]-Table1[[#This Row],[Shipping Cost Number]]</f>
        <v>723.43999999999994</v>
      </c>
      <c r="AH3802">
        <f>Table1[[#This Row],[Retail Price Number]]*Table1[[#This Row],[Order Quantity]]</f>
        <v>738.54</v>
      </c>
      <c r="AI3802">
        <f>YEAR(Table1[[#This Row],[Order Date]])</f>
        <v>2016</v>
      </c>
    </row>
    <row r="3803" spans="1:35" x14ac:dyDescent="0.3">
      <c r="A3803" t="s">
        <v>12657</v>
      </c>
      <c r="B3803" s="1">
        <v>42657</v>
      </c>
      <c r="C3803" t="s">
        <v>1242</v>
      </c>
      <c r="D3803" t="s">
        <v>61</v>
      </c>
      <c r="E3803" t="s">
        <v>27</v>
      </c>
      <c r="F3803" t="s">
        <v>28</v>
      </c>
      <c r="G3803" t="s">
        <v>77</v>
      </c>
      <c r="H3803" t="s">
        <v>62</v>
      </c>
      <c r="I3803" t="s">
        <v>31</v>
      </c>
      <c r="J3803" t="s">
        <v>1853</v>
      </c>
      <c r="K3803" t="s">
        <v>94</v>
      </c>
      <c r="L3803" t="s">
        <v>95</v>
      </c>
      <c r="M3803" t="s">
        <v>156</v>
      </c>
      <c r="N3803" s="1">
        <v>42662</v>
      </c>
      <c r="O3803" t="s">
        <v>1854</v>
      </c>
      <c r="P3803" s="3" t="s">
        <v>1855</v>
      </c>
      <c r="Q3803" t="s">
        <v>1856</v>
      </c>
      <c r="R3803">
        <v>49</v>
      </c>
      <c r="S3803" t="s">
        <v>12658</v>
      </c>
      <c r="T3803" s="2">
        <v>0.03</v>
      </c>
      <c r="U3803" t="s">
        <v>12659</v>
      </c>
      <c r="V3803" t="s">
        <v>12660</v>
      </c>
      <c r="W3803" t="s">
        <v>165</v>
      </c>
      <c r="X3803" t="s">
        <v>10104</v>
      </c>
      <c r="Y3803" s="3">
        <f>VALUE(SUBSTITUTE(Table1[[#This Row],[Order Total]],"$",""))</f>
        <v>2757.76</v>
      </c>
      <c r="Z3803">
        <f>VALUE(SUBSTITUTE(Table1[[#This Row],[Total]],"$",""))</f>
        <v>2650.25</v>
      </c>
      <c r="AA3803" s="3">
        <f>Table1[[#This Row],[Order Total Number]]-Table1[[#This Row],[Total Number]]</f>
        <v>107.51000000000022</v>
      </c>
      <c r="AB3803">
        <f>VALUE(SUBSTITUTE(Table1[[#This Row],[Shipping Cost]],"$",""))</f>
        <v>4</v>
      </c>
      <c r="AC3803">
        <f>VALUE(SUBSTITUTE(Table1[[#This Row],[Discount $]],"$",""))</f>
        <v>142.83000000000001</v>
      </c>
      <c r="AD3803">
        <f>VALUE(SUBSTITUTE(Table1[[#This Row],[Retail Price]],"$",""))</f>
        <v>152.47999999999999</v>
      </c>
      <c r="AE3803" s="4">
        <f>(Table1[[#This Row],[Retail Price Number]]*Table1[[#This Row],[Order Quantity]])-Table1[[#This Row],[Discount $ Number]]+Table1[[#This Row],[Shipping Cost Number]]</f>
        <v>7332.69</v>
      </c>
      <c r="AF3803">
        <f>Table1[[#This Row],[Retail Price Number]]*Table1[[#This Row],[Order Quantity]]-Table1[[#This Row],[Discount $ Number]]</f>
        <v>7328.69</v>
      </c>
      <c r="AG3803">
        <f>(Table1[[#This Row],[Retail Price Number]]*Table1[[#This Row],[Order Quantity]])-Table1[[#This Row],[Discount $ Number]]-Table1[[#This Row],[Shipping Cost Number]]</f>
        <v>7324.69</v>
      </c>
      <c r="AH3803">
        <f>Table1[[#This Row],[Retail Price Number]]*Table1[[#This Row],[Order Quantity]]</f>
        <v>7471.5199999999995</v>
      </c>
      <c r="AI3803">
        <f>YEAR(Table1[[#This Row],[Order Date]])</f>
        <v>2016</v>
      </c>
    </row>
    <row r="3804" spans="1:35" x14ac:dyDescent="0.3">
      <c r="A3804" t="s">
        <v>9902</v>
      </c>
      <c r="B3804" s="1">
        <v>42524</v>
      </c>
      <c r="C3804" t="s">
        <v>5891</v>
      </c>
      <c r="D3804" t="s">
        <v>432</v>
      </c>
      <c r="E3804" t="s">
        <v>27</v>
      </c>
      <c r="F3804" t="s">
        <v>28</v>
      </c>
      <c r="G3804" t="s">
        <v>77</v>
      </c>
      <c r="H3804" t="s">
        <v>433</v>
      </c>
      <c r="I3804" t="s">
        <v>196</v>
      </c>
      <c r="J3804" t="s">
        <v>1278</v>
      </c>
      <c r="K3804" t="s">
        <v>94</v>
      </c>
      <c r="L3804" t="s">
        <v>34</v>
      </c>
      <c r="M3804" t="s">
        <v>35</v>
      </c>
      <c r="N3804" s="1">
        <v>42526</v>
      </c>
      <c r="O3804" t="s">
        <v>36</v>
      </c>
      <c r="P3804" s="3" t="s">
        <v>111</v>
      </c>
      <c r="Q3804" t="s">
        <v>52</v>
      </c>
      <c r="R3804">
        <v>1</v>
      </c>
      <c r="S3804" t="s">
        <v>2333</v>
      </c>
      <c r="T3804" s="2">
        <v>0</v>
      </c>
      <c r="U3804" t="s">
        <v>2334</v>
      </c>
      <c r="V3804" t="s">
        <v>2609</v>
      </c>
      <c r="W3804" t="s">
        <v>1282</v>
      </c>
      <c r="X3804" t="s">
        <v>1115</v>
      </c>
      <c r="Y3804" s="3">
        <f>VALUE(SUBSTITUTE(Table1[[#This Row],[Order Total]],"$",""))</f>
        <v>4.12</v>
      </c>
      <c r="Z3804">
        <f>VALUE(SUBSTITUTE(Table1[[#This Row],[Total]],"$",""))</f>
        <v>6.68</v>
      </c>
      <c r="AA3804" s="3">
        <f>Table1[[#This Row],[Order Total Number]]-Table1[[#This Row],[Total Number]]</f>
        <v>-2.5599999999999996</v>
      </c>
      <c r="AB3804">
        <f>VALUE(SUBSTITUTE(Table1[[#This Row],[Shipping Cost]],"$",""))</f>
        <v>2.56</v>
      </c>
      <c r="AC3804">
        <f>VALUE(SUBSTITUTE(Table1[[#This Row],[Discount $]],"$",""))</f>
        <v>0.04</v>
      </c>
      <c r="AD3804">
        <f>VALUE(SUBSTITUTE(Table1[[#This Row],[Retail Price]],"$",""))</f>
        <v>2.08</v>
      </c>
      <c r="AE3804" s="4">
        <f>(Table1[[#This Row],[Retail Price Number]]*Table1[[#This Row],[Order Quantity]])-Table1[[#This Row],[Discount $ Number]]+Table1[[#This Row],[Shipping Cost Number]]</f>
        <v>4.5999999999999996</v>
      </c>
      <c r="AF3804">
        <f>Table1[[#This Row],[Retail Price Number]]*Table1[[#This Row],[Order Quantity]]-Table1[[#This Row],[Discount $ Number]]</f>
        <v>2.04</v>
      </c>
      <c r="AG3804">
        <f>(Table1[[#This Row],[Retail Price Number]]*Table1[[#This Row],[Order Quantity]])-Table1[[#This Row],[Discount $ Number]]-Table1[[#This Row],[Shipping Cost Number]]</f>
        <v>-0.52</v>
      </c>
      <c r="AH3804">
        <f>Table1[[#This Row],[Retail Price Number]]*Table1[[#This Row],[Order Quantity]]</f>
        <v>2.08</v>
      </c>
      <c r="AI3804">
        <f>YEAR(Table1[[#This Row],[Order Date]])</f>
        <v>2016</v>
      </c>
    </row>
    <row r="3805" spans="1:35" x14ac:dyDescent="0.3">
      <c r="A3805" t="s">
        <v>9902</v>
      </c>
      <c r="B3805" s="1">
        <v>42478</v>
      </c>
      <c r="C3805" t="s">
        <v>11730</v>
      </c>
      <c r="D3805" t="s">
        <v>551</v>
      </c>
      <c r="E3805" t="s">
        <v>27</v>
      </c>
      <c r="F3805" t="s">
        <v>28</v>
      </c>
      <c r="G3805" t="s">
        <v>134</v>
      </c>
      <c r="H3805" t="s">
        <v>289</v>
      </c>
      <c r="I3805" t="s">
        <v>63</v>
      </c>
      <c r="J3805" t="s">
        <v>1278</v>
      </c>
      <c r="K3805" t="s">
        <v>94</v>
      </c>
      <c r="L3805" t="s">
        <v>34</v>
      </c>
      <c r="M3805" t="s">
        <v>156</v>
      </c>
      <c r="N3805" s="1">
        <v>42479</v>
      </c>
      <c r="O3805" t="s">
        <v>36</v>
      </c>
      <c r="P3805" s="3" t="s">
        <v>111</v>
      </c>
      <c r="Q3805" t="s">
        <v>52</v>
      </c>
      <c r="R3805">
        <v>8</v>
      </c>
      <c r="S3805" t="s">
        <v>2333</v>
      </c>
      <c r="T3805" s="2">
        <v>0</v>
      </c>
      <c r="U3805" t="s">
        <v>2334</v>
      </c>
      <c r="V3805" t="s">
        <v>2609</v>
      </c>
      <c r="W3805" t="s">
        <v>1282</v>
      </c>
      <c r="X3805" t="s">
        <v>1115</v>
      </c>
      <c r="Y3805" s="3">
        <f>VALUE(SUBSTITUTE(Table1[[#This Row],[Order Total]],"$",""))</f>
        <v>4.12</v>
      </c>
      <c r="Z3805">
        <f>VALUE(SUBSTITUTE(Table1[[#This Row],[Total]],"$",""))</f>
        <v>6.68</v>
      </c>
      <c r="AA3805" s="3">
        <f>Table1[[#This Row],[Order Total Number]]-Table1[[#This Row],[Total Number]]</f>
        <v>-2.5599999999999996</v>
      </c>
      <c r="AB3805">
        <f>VALUE(SUBSTITUTE(Table1[[#This Row],[Shipping Cost]],"$",""))</f>
        <v>2.56</v>
      </c>
      <c r="AC3805">
        <f>VALUE(SUBSTITUTE(Table1[[#This Row],[Discount $]],"$",""))</f>
        <v>0.04</v>
      </c>
      <c r="AD3805">
        <f>VALUE(SUBSTITUTE(Table1[[#This Row],[Retail Price]],"$",""))</f>
        <v>2.08</v>
      </c>
      <c r="AE3805" s="4">
        <f>(Table1[[#This Row],[Retail Price Number]]*Table1[[#This Row],[Order Quantity]])-Table1[[#This Row],[Discount $ Number]]+Table1[[#This Row],[Shipping Cost Number]]</f>
        <v>19.16</v>
      </c>
      <c r="AF3805">
        <f>Table1[[#This Row],[Retail Price Number]]*Table1[[#This Row],[Order Quantity]]-Table1[[#This Row],[Discount $ Number]]</f>
        <v>16.600000000000001</v>
      </c>
      <c r="AG3805">
        <f>(Table1[[#This Row],[Retail Price Number]]*Table1[[#This Row],[Order Quantity]])-Table1[[#This Row],[Discount $ Number]]-Table1[[#This Row],[Shipping Cost Number]]</f>
        <v>14.040000000000001</v>
      </c>
      <c r="AH3805">
        <f>Table1[[#This Row],[Retail Price Number]]*Table1[[#This Row],[Order Quantity]]</f>
        <v>16.64</v>
      </c>
      <c r="AI3805">
        <f>YEAR(Table1[[#This Row],[Order Date]])</f>
        <v>2016</v>
      </c>
    </row>
    <row r="3806" spans="1:35" x14ac:dyDescent="0.3">
      <c r="A3806" t="s">
        <v>9902</v>
      </c>
      <c r="B3806" s="1">
        <v>42435</v>
      </c>
      <c r="C3806" t="s">
        <v>2331</v>
      </c>
      <c r="D3806" t="s">
        <v>2332</v>
      </c>
      <c r="E3806" t="s">
        <v>27</v>
      </c>
      <c r="F3806" t="s">
        <v>28</v>
      </c>
      <c r="G3806" t="s">
        <v>91</v>
      </c>
      <c r="H3806" t="s">
        <v>422</v>
      </c>
      <c r="I3806" t="s">
        <v>63</v>
      </c>
      <c r="J3806" t="s">
        <v>1278</v>
      </c>
      <c r="K3806" t="s">
        <v>94</v>
      </c>
      <c r="L3806" t="s">
        <v>34</v>
      </c>
      <c r="M3806" t="s">
        <v>35</v>
      </c>
      <c r="N3806" s="1">
        <v>42436</v>
      </c>
      <c r="O3806" t="s">
        <v>36</v>
      </c>
      <c r="P3806" s="3" t="s">
        <v>111</v>
      </c>
      <c r="Q3806" t="s">
        <v>52</v>
      </c>
      <c r="R3806">
        <v>16</v>
      </c>
      <c r="S3806" t="s">
        <v>2333</v>
      </c>
      <c r="T3806" s="2">
        <v>0.02</v>
      </c>
      <c r="U3806" t="s">
        <v>2334</v>
      </c>
      <c r="V3806" t="s">
        <v>2609</v>
      </c>
      <c r="W3806" t="s">
        <v>1282</v>
      </c>
      <c r="X3806" t="s">
        <v>1115</v>
      </c>
      <c r="Y3806" s="3">
        <f>VALUE(SUBSTITUTE(Table1[[#This Row],[Order Total]],"$",""))</f>
        <v>4.12</v>
      </c>
      <c r="Z3806">
        <f>VALUE(SUBSTITUTE(Table1[[#This Row],[Total]],"$",""))</f>
        <v>6.68</v>
      </c>
      <c r="AA3806" s="3">
        <f>Table1[[#This Row],[Order Total Number]]-Table1[[#This Row],[Total Number]]</f>
        <v>-2.5599999999999996</v>
      </c>
      <c r="AB3806">
        <f>VALUE(SUBSTITUTE(Table1[[#This Row],[Shipping Cost]],"$",""))</f>
        <v>2.56</v>
      </c>
      <c r="AC3806">
        <f>VALUE(SUBSTITUTE(Table1[[#This Row],[Discount $]],"$",""))</f>
        <v>0.04</v>
      </c>
      <c r="AD3806">
        <f>VALUE(SUBSTITUTE(Table1[[#This Row],[Retail Price]],"$",""))</f>
        <v>2.08</v>
      </c>
      <c r="AE3806" s="4">
        <f>(Table1[[#This Row],[Retail Price Number]]*Table1[[#This Row],[Order Quantity]])-Table1[[#This Row],[Discount $ Number]]+Table1[[#This Row],[Shipping Cost Number]]</f>
        <v>35.800000000000004</v>
      </c>
      <c r="AF3806">
        <f>Table1[[#This Row],[Retail Price Number]]*Table1[[#This Row],[Order Quantity]]-Table1[[#This Row],[Discount $ Number]]</f>
        <v>33.24</v>
      </c>
      <c r="AG3806">
        <f>(Table1[[#This Row],[Retail Price Number]]*Table1[[#This Row],[Order Quantity]])-Table1[[#This Row],[Discount $ Number]]-Table1[[#This Row],[Shipping Cost Number]]</f>
        <v>30.680000000000003</v>
      </c>
      <c r="AH3806">
        <f>Table1[[#This Row],[Retail Price Number]]*Table1[[#This Row],[Order Quantity]]</f>
        <v>33.28</v>
      </c>
      <c r="AI3806">
        <f>YEAR(Table1[[#This Row],[Order Date]])</f>
        <v>2016</v>
      </c>
    </row>
    <row r="3807" spans="1:35" x14ac:dyDescent="0.3">
      <c r="A3807" t="s">
        <v>8111</v>
      </c>
      <c r="B3807" s="1">
        <v>41965</v>
      </c>
      <c r="C3807" t="s">
        <v>3019</v>
      </c>
      <c r="D3807" t="s">
        <v>551</v>
      </c>
      <c r="E3807" t="s">
        <v>27</v>
      </c>
      <c r="F3807" t="s">
        <v>28</v>
      </c>
      <c r="G3807" t="s">
        <v>134</v>
      </c>
      <c r="H3807" t="s">
        <v>289</v>
      </c>
      <c r="I3807" t="s">
        <v>31</v>
      </c>
      <c r="J3807" t="s">
        <v>975</v>
      </c>
      <c r="K3807" t="s">
        <v>33</v>
      </c>
      <c r="L3807" t="s">
        <v>392</v>
      </c>
      <c r="M3807" t="s">
        <v>393</v>
      </c>
      <c r="N3807" s="1">
        <v>41967</v>
      </c>
      <c r="O3807" t="s">
        <v>976</v>
      </c>
      <c r="P3807" s="3" t="s">
        <v>977</v>
      </c>
      <c r="Q3807" t="s">
        <v>978</v>
      </c>
      <c r="R3807">
        <v>44</v>
      </c>
      <c r="S3807" t="s">
        <v>8112</v>
      </c>
      <c r="T3807" s="2">
        <v>0.03</v>
      </c>
      <c r="U3807" t="s">
        <v>8113</v>
      </c>
      <c r="V3807" t="s">
        <v>8114</v>
      </c>
      <c r="W3807" t="s">
        <v>982</v>
      </c>
      <c r="X3807" t="s">
        <v>6113</v>
      </c>
      <c r="Y3807" s="3">
        <f>VALUE(SUBSTITUTE(Table1[[#This Row],[Order Total]],"$",""))</f>
        <v>283.43</v>
      </c>
      <c r="Z3807">
        <f>VALUE(SUBSTITUTE(Table1[[#This Row],[Total]],"$",""))</f>
        <v>292.63</v>
      </c>
      <c r="AA3807" s="3">
        <f>Table1[[#This Row],[Order Total Number]]-Table1[[#This Row],[Total Number]]</f>
        <v>-9.1999999999999886</v>
      </c>
      <c r="AB3807">
        <f>VALUE(SUBSTITUTE(Table1[[#This Row],[Shipping Cost]],"$",""))</f>
        <v>3.14</v>
      </c>
      <c r="AC3807">
        <f>VALUE(SUBSTITUTE(Table1[[#This Row],[Discount $]],"$",""))</f>
        <v>9.25</v>
      </c>
      <c r="AD3807">
        <f>VALUE(SUBSTITUTE(Table1[[#This Row],[Retail Price]],"$",""))</f>
        <v>12.98</v>
      </c>
      <c r="AE3807" s="4">
        <f>(Table1[[#This Row],[Retail Price Number]]*Table1[[#This Row],[Order Quantity]])-Table1[[#This Row],[Discount $ Number]]+Table1[[#This Row],[Shipping Cost Number]]</f>
        <v>565.01</v>
      </c>
      <c r="AF3807">
        <f>Table1[[#This Row],[Retail Price Number]]*Table1[[#This Row],[Order Quantity]]-Table1[[#This Row],[Discount $ Number]]</f>
        <v>561.87</v>
      </c>
      <c r="AG3807">
        <f>(Table1[[#This Row],[Retail Price Number]]*Table1[[#This Row],[Order Quantity]])-Table1[[#This Row],[Discount $ Number]]-Table1[[#This Row],[Shipping Cost Number]]</f>
        <v>558.73</v>
      </c>
      <c r="AH3807">
        <f>Table1[[#This Row],[Retail Price Number]]*Table1[[#This Row],[Order Quantity]]</f>
        <v>571.12</v>
      </c>
      <c r="AI3807">
        <f>YEAR(Table1[[#This Row],[Order Date]])</f>
        <v>2014</v>
      </c>
    </row>
    <row r="3808" spans="1:35" x14ac:dyDescent="0.3">
      <c r="A3808" t="s">
        <v>12075</v>
      </c>
      <c r="B3808" s="1">
        <v>42586</v>
      </c>
      <c r="C3808" t="s">
        <v>7117</v>
      </c>
      <c r="D3808" t="s">
        <v>551</v>
      </c>
      <c r="E3808" t="s">
        <v>27</v>
      </c>
      <c r="F3808" t="s">
        <v>28</v>
      </c>
      <c r="G3808" t="s">
        <v>29</v>
      </c>
      <c r="H3808" t="s">
        <v>289</v>
      </c>
      <c r="I3808" t="s">
        <v>92</v>
      </c>
      <c r="J3808" t="s">
        <v>423</v>
      </c>
      <c r="K3808" t="s">
        <v>94</v>
      </c>
      <c r="L3808" t="s">
        <v>34</v>
      </c>
      <c r="M3808" t="s">
        <v>35</v>
      </c>
      <c r="N3808" s="1">
        <v>42588</v>
      </c>
      <c r="O3808" t="s">
        <v>424</v>
      </c>
      <c r="P3808" s="3" t="s">
        <v>356</v>
      </c>
      <c r="Q3808" t="s">
        <v>341</v>
      </c>
      <c r="R3808">
        <v>34</v>
      </c>
      <c r="S3808" t="s">
        <v>12076</v>
      </c>
      <c r="T3808" s="2">
        <v>0.03</v>
      </c>
      <c r="U3808" t="s">
        <v>98</v>
      </c>
      <c r="V3808" t="s">
        <v>12077</v>
      </c>
      <c r="W3808" t="s">
        <v>428</v>
      </c>
      <c r="X3808" t="s">
        <v>3339</v>
      </c>
      <c r="Y3808" s="3">
        <f>VALUE(SUBSTITUTE(Table1[[#This Row],[Order Total]],"$",""))</f>
        <v>330.63</v>
      </c>
      <c r="Z3808">
        <f>VALUE(SUBSTITUTE(Table1[[#This Row],[Total]],"$",""))</f>
        <v>33.590000000000003</v>
      </c>
      <c r="AA3808" s="3">
        <f>Table1[[#This Row],[Order Total Number]]-Table1[[#This Row],[Total Number]]</f>
        <v>297.03999999999996</v>
      </c>
      <c r="AB3808">
        <f>VALUE(SUBSTITUTE(Table1[[#This Row],[Shipping Cost]],"$",""))</f>
        <v>1.39</v>
      </c>
      <c r="AC3808">
        <f>VALUE(SUBSTITUTE(Table1[[#This Row],[Discount $]],"$",""))</f>
        <v>1.02</v>
      </c>
      <c r="AD3808">
        <f>VALUE(SUBSTITUTE(Table1[[#This Row],[Retail Price]],"$",""))</f>
        <v>5.68</v>
      </c>
      <c r="AE3808" s="4">
        <f>(Table1[[#This Row],[Retail Price Number]]*Table1[[#This Row],[Order Quantity]])-Table1[[#This Row],[Discount $ Number]]+Table1[[#This Row],[Shipping Cost Number]]</f>
        <v>193.48999999999998</v>
      </c>
      <c r="AF3808">
        <f>Table1[[#This Row],[Retail Price Number]]*Table1[[#This Row],[Order Quantity]]-Table1[[#This Row],[Discount $ Number]]</f>
        <v>192.1</v>
      </c>
      <c r="AG3808">
        <f>(Table1[[#This Row],[Retail Price Number]]*Table1[[#This Row],[Order Quantity]])-Table1[[#This Row],[Discount $ Number]]-Table1[[#This Row],[Shipping Cost Number]]</f>
        <v>190.71</v>
      </c>
      <c r="AH3808">
        <f>Table1[[#This Row],[Retail Price Number]]*Table1[[#This Row],[Order Quantity]]</f>
        <v>193.12</v>
      </c>
      <c r="AI3808">
        <f>YEAR(Table1[[#This Row],[Order Date]])</f>
        <v>2016</v>
      </c>
    </row>
    <row r="3809" spans="1:35" x14ac:dyDescent="0.3">
      <c r="A3809" t="s">
        <v>12075</v>
      </c>
      <c r="B3809" s="1">
        <v>42641</v>
      </c>
      <c r="C3809" t="s">
        <v>840</v>
      </c>
      <c r="D3809" t="s">
        <v>76</v>
      </c>
      <c r="E3809" t="s">
        <v>27</v>
      </c>
      <c r="F3809" t="s">
        <v>28</v>
      </c>
      <c r="G3809" t="s">
        <v>134</v>
      </c>
      <c r="H3809" t="s">
        <v>78</v>
      </c>
      <c r="I3809" t="s">
        <v>92</v>
      </c>
      <c r="J3809" t="s">
        <v>541</v>
      </c>
      <c r="K3809" t="s">
        <v>94</v>
      </c>
      <c r="L3809" t="s">
        <v>95</v>
      </c>
      <c r="M3809" t="s">
        <v>35</v>
      </c>
      <c r="N3809" s="1">
        <v>42643</v>
      </c>
      <c r="O3809" t="s">
        <v>542</v>
      </c>
      <c r="P3809" s="3" t="s">
        <v>543</v>
      </c>
      <c r="Q3809" t="s">
        <v>544</v>
      </c>
      <c r="R3809">
        <v>35</v>
      </c>
      <c r="S3809" t="s">
        <v>12463</v>
      </c>
      <c r="T3809" s="2">
        <v>0.1</v>
      </c>
      <c r="U3809" t="s">
        <v>5703</v>
      </c>
      <c r="V3809" t="s">
        <v>12464</v>
      </c>
      <c r="W3809" t="s">
        <v>547</v>
      </c>
      <c r="X3809" t="s">
        <v>8975</v>
      </c>
      <c r="Y3809" s="3">
        <f>VALUE(SUBSTITUTE(Table1[[#This Row],[Order Total]],"$",""))</f>
        <v>900.2</v>
      </c>
      <c r="Z3809">
        <f>VALUE(SUBSTITUTE(Table1[[#This Row],[Total]],"$",""))</f>
        <v>901.5</v>
      </c>
      <c r="AA3809" s="3">
        <f>Table1[[#This Row],[Order Total Number]]-Table1[[#This Row],[Total Number]]</f>
        <v>-1.2999999999999545</v>
      </c>
      <c r="AB3809">
        <f>VALUE(SUBSTITUTE(Table1[[#This Row],[Shipping Cost]],"$",""))</f>
        <v>6.64</v>
      </c>
      <c r="AC3809">
        <f>VALUE(SUBSTITUTE(Table1[[#This Row],[Discount $]],"$",""))</f>
        <v>27.86</v>
      </c>
      <c r="AD3809">
        <f>VALUE(SUBSTITUTE(Table1[[#This Row],[Retail Price]],"$",""))</f>
        <v>29.74</v>
      </c>
      <c r="AE3809" s="4">
        <f>(Table1[[#This Row],[Retail Price Number]]*Table1[[#This Row],[Order Quantity]])-Table1[[#This Row],[Discount $ Number]]+Table1[[#This Row],[Shipping Cost Number]]</f>
        <v>1019.6799999999998</v>
      </c>
      <c r="AF3809">
        <f>Table1[[#This Row],[Retail Price Number]]*Table1[[#This Row],[Order Quantity]]-Table1[[#This Row],[Discount $ Number]]</f>
        <v>1013.0399999999998</v>
      </c>
      <c r="AG3809">
        <f>(Table1[[#This Row],[Retail Price Number]]*Table1[[#This Row],[Order Quantity]])-Table1[[#This Row],[Discount $ Number]]-Table1[[#This Row],[Shipping Cost Number]]</f>
        <v>1006.3999999999999</v>
      </c>
      <c r="AH3809">
        <f>Table1[[#This Row],[Retail Price Number]]*Table1[[#This Row],[Order Quantity]]</f>
        <v>1040.8999999999999</v>
      </c>
      <c r="AI3809">
        <f>YEAR(Table1[[#This Row],[Order Date]])</f>
        <v>2016</v>
      </c>
    </row>
    <row r="3810" spans="1:35" x14ac:dyDescent="0.3">
      <c r="A3810" t="s">
        <v>12075</v>
      </c>
      <c r="B3810" s="1">
        <v>42249</v>
      </c>
      <c r="C3810" t="s">
        <v>1974</v>
      </c>
      <c r="D3810" t="s">
        <v>506</v>
      </c>
      <c r="E3810" t="s">
        <v>27</v>
      </c>
      <c r="F3810" t="s">
        <v>28</v>
      </c>
      <c r="G3810" t="s">
        <v>77</v>
      </c>
      <c r="H3810" t="s">
        <v>62</v>
      </c>
      <c r="I3810" t="s">
        <v>31</v>
      </c>
      <c r="J3810" t="s">
        <v>2182</v>
      </c>
      <c r="K3810" t="s">
        <v>33</v>
      </c>
      <c r="L3810" t="s">
        <v>65</v>
      </c>
      <c r="M3810" t="s">
        <v>35</v>
      </c>
      <c r="N3810" s="1">
        <v>42252</v>
      </c>
      <c r="O3810" t="s">
        <v>2183</v>
      </c>
      <c r="P3810" s="3" t="s">
        <v>2184</v>
      </c>
      <c r="Q3810" t="s">
        <v>2185</v>
      </c>
      <c r="R3810">
        <v>24</v>
      </c>
      <c r="S3810" t="s">
        <v>8403</v>
      </c>
      <c r="T3810" s="2">
        <v>0.01</v>
      </c>
      <c r="U3810" t="s">
        <v>2564</v>
      </c>
      <c r="V3810" t="s">
        <v>12646</v>
      </c>
      <c r="W3810" t="s">
        <v>2189</v>
      </c>
      <c r="X3810" t="s">
        <v>12647</v>
      </c>
      <c r="Y3810" s="3">
        <f>VALUE(SUBSTITUTE(Table1[[#This Row],[Order Total]],"$",""))</f>
        <v>817.3</v>
      </c>
      <c r="Z3810">
        <f>VALUE(SUBSTITUTE(Table1[[#This Row],[Total]],"$",""))</f>
        <v>825.69</v>
      </c>
      <c r="AA3810" s="3">
        <f>Table1[[#This Row],[Order Total Number]]-Table1[[#This Row],[Total Number]]</f>
        <v>-8.3900000000001</v>
      </c>
      <c r="AB3810">
        <f>VALUE(SUBSTITUTE(Table1[[#This Row],[Shipping Cost]],"$",""))</f>
        <v>11.28</v>
      </c>
      <c r="AC3810">
        <f>VALUE(SUBSTITUTE(Table1[[#This Row],[Discount $]],"$",""))</f>
        <v>90.88</v>
      </c>
      <c r="AD3810">
        <f>VALUE(SUBSTITUTE(Table1[[#This Row],[Retail Price]],"$",""))</f>
        <v>15.99</v>
      </c>
      <c r="AE3810" s="4">
        <f>(Table1[[#This Row],[Retail Price Number]]*Table1[[#This Row],[Order Quantity]])-Table1[[#This Row],[Discount $ Number]]+Table1[[#This Row],[Shipping Cost Number]]</f>
        <v>304.15999999999997</v>
      </c>
      <c r="AF3810">
        <f>Table1[[#This Row],[Retail Price Number]]*Table1[[#This Row],[Order Quantity]]-Table1[[#This Row],[Discount $ Number]]</f>
        <v>292.88</v>
      </c>
      <c r="AG3810">
        <f>(Table1[[#This Row],[Retail Price Number]]*Table1[[#This Row],[Order Quantity]])-Table1[[#This Row],[Discount $ Number]]-Table1[[#This Row],[Shipping Cost Number]]</f>
        <v>281.60000000000002</v>
      </c>
      <c r="AH3810">
        <f>Table1[[#This Row],[Retail Price Number]]*Table1[[#This Row],[Order Quantity]]</f>
        <v>383.76</v>
      </c>
      <c r="AI3810">
        <f>YEAR(Table1[[#This Row],[Order Date]])</f>
        <v>2015</v>
      </c>
    </row>
    <row r="3811" spans="1:35" x14ac:dyDescent="0.3">
      <c r="A3811" t="s">
        <v>11783</v>
      </c>
      <c r="B3811" s="1">
        <v>42228</v>
      </c>
      <c r="C3811" t="s">
        <v>1097</v>
      </c>
      <c r="D3811" t="s">
        <v>1098</v>
      </c>
      <c r="E3811" t="s">
        <v>27</v>
      </c>
      <c r="F3811" t="s">
        <v>28</v>
      </c>
      <c r="G3811" t="s">
        <v>77</v>
      </c>
      <c r="H3811" t="s">
        <v>78</v>
      </c>
      <c r="I3811" t="s">
        <v>121</v>
      </c>
      <c r="J3811" t="s">
        <v>1104</v>
      </c>
      <c r="K3811" t="s">
        <v>33</v>
      </c>
      <c r="L3811" t="s">
        <v>34</v>
      </c>
      <c r="M3811" t="s">
        <v>35</v>
      </c>
      <c r="N3811" s="1">
        <v>42231</v>
      </c>
      <c r="O3811" t="s">
        <v>1105</v>
      </c>
      <c r="P3811" s="3" t="s">
        <v>1106</v>
      </c>
      <c r="Q3811" t="s">
        <v>1107</v>
      </c>
      <c r="R3811">
        <v>16</v>
      </c>
      <c r="S3811" t="s">
        <v>6427</v>
      </c>
      <c r="T3811" s="2">
        <v>0.1</v>
      </c>
      <c r="U3811" t="s">
        <v>9293</v>
      </c>
      <c r="V3811" t="s">
        <v>4039</v>
      </c>
      <c r="W3811" t="s">
        <v>1109</v>
      </c>
      <c r="X3811" t="s">
        <v>11784</v>
      </c>
      <c r="Y3811" s="3">
        <f>VALUE(SUBSTITUTE(Table1[[#This Row],[Order Total]],"$",""))</f>
        <v>148.78</v>
      </c>
      <c r="Z3811">
        <f>VALUE(SUBSTITUTE(Table1[[#This Row],[Total]],"$",""))</f>
        <v>140.29</v>
      </c>
      <c r="AA3811" s="3">
        <f>Table1[[#This Row],[Order Total Number]]-Table1[[#This Row],[Total Number]]</f>
        <v>8.4900000000000091</v>
      </c>
      <c r="AB3811">
        <f>VALUE(SUBSTITUTE(Table1[[#This Row],[Shipping Cost]],"$",""))</f>
        <v>6.97</v>
      </c>
      <c r="AC3811">
        <f>VALUE(SUBSTITUTE(Table1[[#This Row],[Discount $]],"$",""))</f>
        <v>9.1999999999999993</v>
      </c>
      <c r="AD3811">
        <f>VALUE(SUBSTITUTE(Table1[[#This Row],[Retail Price]],"$",""))</f>
        <v>6.23</v>
      </c>
      <c r="AE3811" s="4">
        <f>(Table1[[#This Row],[Retail Price Number]]*Table1[[#This Row],[Order Quantity]])-Table1[[#This Row],[Discount $ Number]]+Table1[[#This Row],[Shipping Cost Number]]</f>
        <v>97.45</v>
      </c>
      <c r="AF3811">
        <f>Table1[[#This Row],[Retail Price Number]]*Table1[[#This Row],[Order Quantity]]-Table1[[#This Row],[Discount $ Number]]</f>
        <v>90.48</v>
      </c>
      <c r="AG3811">
        <f>(Table1[[#This Row],[Retail Price Number]]*Table1[[#This Row],[Order Quantity]])-Table1[[#This Row],[Discount $ Number]]-Table1[[#This Row],[Shipping Cost Number]]</f>
        <v>83.51</v>
      </c>
      <c r="AH3811">
        <f>Table1[[#This Row],[Retail Price Number]]*Table1[[#This Row],[Order Quantity]]</f>
        <v>99.68</v>
      </c>
      <c r="AI3811">
        <f>YEAR(Table1[[#This Row],[Order Date]])</f>
        <v>2015</v>
      </c>
    </row>
    <row r="3812" spans="1:35" x14ac:dyDescent="0.3">
      <c r="A3812" t="s">
        <v>3694</v>
      </c>
      <c r="B3812" s="1">
        <v>42463</v>
      </c>
      <c r="C3812" t="s">
        <v>798</v>
      </c>
      <c r="D3812" t="s">
        <v>61</v>
      </c>
      <c r="E3812" t="s">
        <v>27</v>
      </c>
      <c r="F3812" t="s">
        <v>28</v>
      </c>
      <c r="G3812" t="s">
        <v>29</v>
      </c>
      <c r="H3812" t="s">
        <v>62</v>
      </c>
      <c r="I3812" t="s">
        <v>31</v>
      </c>
      <c r="J3812" t="s">
        <v>651</v>
      </c>
      <c r="K3812" t="s">
        <v>94</v>
      </c>
      <c r="L3812" t="s">
        <v>95</v>
      </c>
      <c r="M3812" t="s">
        <v>35</v>
      </c>
      <c r="N3812" s="1">
        <v>42463</v>
      </c>
      <c r="O3812" t="s">
        <v>652</v>
      </c>
      <c r="P3812" s="3" t="s">
        <v>653</v>
      </c>
      <c r="Q3812" t="s">
        <v>98</v>
      </c>
      <c r="R3812">
        <v>27</v>
      </c>
      <c r="S3812" t="s">
        <v>2360</v>
      </c>
      <c r="T3812" s="2">
        <v>7.0000000000000007E-2</v>
      </c>
      <c r="U3812" t="s">
        <v>1409</v>
      </c>
      <c r="V3812" t="s">
        <v>3695</v>
      </c>
      <c r="W3812" t="s">
        <v>57</v>
      </c>
      <c r="X3812" t="s">
        <v>3696</v>
      </c>
      <c r="Y3812" s="3">
        <f>VALUE(SUBSTITUTE(Table1[[#This Row],[Order Total]],"$",""))</f>
        <v>48.38</v>
      </c>
      <c r="Z3812">
        <f>VALUE(SUBSTITUTE(Table1[[#This Row],[Total]],"$",""))</f>
        <v>49.08</v>
      </c>
      <c r="AA3812" s="3">
        <f>Table1[[#This Row],[Order Total Number]]-Table1[[#This Row],[Total Number]]</f>
        <v>-0.69999999999999574</v>
      </c>
      <c r="AB3812">
        <f>VALUE(SUBSTITUTE(Table1[[#This Row],[Shipping Cost]],"$",""))</f>
        <v>0.7</v>
      </c>
      <c r="AC3812">
        <f>VALUE(SUBSTITUTE(Table1[[#This Row],[Discount $]],"$",""))</f>
        <v>2.02</v>
      </c>
      <c r="AD3812">
        <f>VALUE(SUBSTITUTE(Table1[[#This Row],[Retail Price]],"$",""))</f>
        <v>1.26</v>
      </c>
      <c r="AE3812" s="4">
        <f>(Table1[[#This Row],[Retail Price Number]]*Table1[[#This Row],[Order Quantity]])-Table1[[#This Row],[Discount $ Number]]+Table1[[#This Row],[Shipping Cost Number]]</f>
        <v>32.700000000000003</v>
      </c>
      <c r="AF3812">
        <f>Table1[[#This Row],[Retail Price Number]]*Table1[[#This Row],[Order Quantity]]-Table1[[#This Row],[Discount $ Number]]</f>
        <v>32</v>
      </c>
      <c r="AG3812">
        <f>(Table1[[#This Row],[Retail Price Number]]*Table1[[#This Row],[Order Quantity]])-Table1[[#This Row],[Discount $ Number]]-Table1[[#This Row],[Shipping Cost Number]]</f>
        <v>31.3</v>
      </c>
      <c r="AH3812">
        <f>Table1[[#This Row],[Retail Price Number]]*Table1[[#This Row],[Order Quantity]]</f>
        <v>34.020000000000003</v>
      </c>
      <c r="AI3812">
        <f>YEAR(Table1[[#This Row],[Order Date]])</f>
        <v>2016</v>
      </c>
    </row>
    <row r="3813" spans="1:35" x14ac:dyDescent="0.3">
      <c r="A3813" t="s">
        <v>3694</v>
      </c>
      <c r="B3813" s="1">
        <v>42381</v>
      </c>
      <c r="C3813" t="s">
        <v>530</v>
      </c>
      <c r="D3813" t="s">
        <v>1292</v>
      </c>
      <c r="E3813" t="s">
        <v>27</v>
      </c>
      <c r="F3813" t="s">
        <v>28</v>
      </c>
      <c r="G3813" t="s">
        <v>134</v>
      </c>
      <c r="H3813" t="s">
        <v>30</v>
      </c>
      <c r="I3813" t="s">
        <v>196</v>
      </c>
      <c r="J3813" t="s">
        <v>564</v>
      </c>
      <c r="K3813" t="s">
        <v>94</v>
      </c>
      <c r="L3813" t="s">
        <v>95</v>
      </c>
      <c r="M3813" t="s">
        <v>156</v>
      </c>
      <c r="N3813" s="1">
        <v>42383</v>
      </c>
      <c r="O3813" t="s">
        <v>565</v>
      </c>
      <c r="P3813" s="3" t="s">
        <v>566</v>
      </c>
      <c r="Q3813" t="s">
        <v>567</v>
      </c>
      <c r="R3813">
        <v>34</v>
      </c>
      <c r="S3813" t="s">
        <v>6491</v>
      </c>
      <c r="T3813" s="2">
        <v>7.0000000000000007E-2</v>
      </c>
      <c r="U3813" t="s">
        <v>5404</v>
      </c>
      <c r="V3813" t="s">
        <v>5183</v>
      </c>
      <c r="W3813" t="s">
        <v>224</v>
      </c>
      <c r="X3813" t="s">
        <v>8171</v>
      </c>
      <c r="Y3813" s="3">
        <f>VALUE(SUBSTITUTE(Table1[[#This Row],[Order Total]],"$",""))</f>
        <v>144.32</v>
      </c>
      <c r="Z3813">
        <f>VALUE(SUBSTITUTE(Table1[[#This Row],[Total]],"$",""))</f>
        <v>140.34</v>
      </c>
      <c r="AA3813" s="3">
        <f>Table1[[#This Row],[Order Total Number]]-Table1[[#This Row],[Total Number]]</f>
        <v>3.9799999999999898</v>
      </c>
      <c r="AB3813">
        <f>VALUE(SUBSTITUTE(Table1[[#This Row],[Shipping Cost]],"$",""))</f>
        <v>0.5</v>
      </c>
      <c r="AC3813">
        <f>VALUE(SUBSTITUTE(Table1[[#This Row],[Discount $]],"$",""))</f>
        <v>4.95</v>
      </c>
      <c r="AD3813">
        <f>VALUE(SUBSTITUTE(Table1[[#This Row],[Retail Price]],"$",""))</f>
        <v>6.3</v>
      </c>
      <c r="AE3813" s="4">
        <f>(Table1[[#This Row],[Retail Price Number]]*Table1[[#This Row],[Order Quantity]])-Table1[[#This Row],[Discount $ Number]]+Table1[[#This Row],[Shipping Cost Number]]</f>
        <v>209.75</v>
      </c>
      <c r="AF3813">
        <f>Table1[[#This Row],[Retail Price Number]]*Table1[[#This Row],[Order Quantity]]-Table1[[#This Row],[Discount $ Number]]</f>
        <v>209.25</v>
      </c>
      <c r="AG3813">
        <f>(Table1[[#This Row],[Retail Price Number]]*Table1[[#This Row],[Order Quantity]])-Table1[[#This Row],[Discount $ Number]]-Table1[[#This Row],[Shipping Cost Number]]</f>
        <v>208.75</v>
      </c>
      <c r="AH3813">
        <f>Table1[[#This Row],[Retail Price Number]]*Table1[[#This Row],[Order Quantity]]</f>
        <v>214.2</v>
      </c>
      <c r="AI3813">
        <f>YEAR(Table1[[#This Row],[Order Date]])</f>
        <v>2016</v>
      </c>
    </row>
    <row r="3814" spans="1:35" x14ac:dyDescent="0.3">
      <c r="A3814" t="s">
        <v>3694</v>
      </c>
      <c r="B3814" s="1">
        <v>42686</v>
      </c>
      <c r="C3814" t="s">
        <v>650</v>
      </c>
      <c r="D3814" t="s">
        <v>204</v>
      </c>
      <c r="E3814" t="s">
        <v>27</v>
      </c>
      <c r="F3814" t="s">
        <v>28</v>
      </c>
      <c r="G3814" t="s">
        <v>29</v>
      </c>
      <c r="H3814" t="s">
        <v>205</v>
      </c>
      <c r="I3814" t="s">
        <v>121</v>
      </c>
      <c r="J3814" t="s">
        <v>355</v>
      </c>
      <c r="K3814" t="s">
        <v>94</v>
      </c>
      <c r="L3814" t="s">
        <v>95</v>
      </c>
      <c r="M3814" t="s">
        <v>35</v>
      </c>
      <c r="N3814" s="1">
        <v>42686</v>
      </c>
      <c r="O3814" t="s">
        <v>129</v>
      </c>
      <c r="P3814" s="3" t="s">
        <v>356</v>
      </c>
      <c r="Q3814" t="s">
        <v>357</v>
      </c>
      <c r="R3814">
        <v>37</v>
      </c>
      <c r="S3814" t="s">
        <v>8198</v>
      </c>
      <c r="T3814" s="2">
        <v>0.09</v>
      </c>
      <c r="U3814" t="s">
        <v>212</v>
      </c>
      <c r="V3814" t="s">
        <v>9505</v>
      </c>
      <c r="W3814" t="s">
        <v>361</v>
      </c>
      <c r="X3814" t="s">
        <v>9506</v>
      </c>
      <c r="Y3814" s="3">
        <f>VALUE(SUBSTITUTE(Table1[[#This Row],[Order Total]],"$",""))</f>
        <v>124.05</v>
      </c>
      <c r="Z3814">
        <f>VALUE(SUBSTITUTE(Table1[[#This Row],[Total]],"$",""))</f>
        <v>124.46</v>
      </c>
      <c r="AA3814" s="3">
        <f>Table1[[#This Row],[Order Total Number]]-Table1[[#This Row],[Total Number]]</f>
        <v>-0.40999999999999659</v>
      </c>
      <c r="AB3814">
        <f>VALUE(SUBSTITUTE(Table1[[#This Row],[Shipping Cost]],"$",""))</f>
        <v>3.6</v>
      </c>
      <c r="AC3814">
        <f>VALUE(SUBSTITUTE(Table1[[#This Row],[Discount $]],"$",""))</f>
        <v>7.01</v>
      </c>
      <c r="AD3814">
        <f>VALUE(SUBSTITUTE(Table1[[#This Row],[Retail Price]],"$",""))</f>
        <v>5.68</v>
      </c>
      <c r="AE3814" s="4">
        <f>(Table1[[#This Row],[Retail Price Number]]*Table1[[#This Row],[Order Quantity]])-Table1[[#This Row],[Discount $ Number]]+Table1[[#This Row],[Shipping Cost Number]]</f>
        <v>206.75</v>
      </c>
      <c r="AF3814">
        <f>Table1[[#This Row],[Retail Price Number]]*Table1[[#This Row],[Order Quantity]]-Table1[[#This Row],[Discount $ Number]]</f>
        <v>203.15</v>
      </c>
      <c r="AG3814">
        <f>(Table1[[#This Row],[Retail Price Number]]*Table1[[#This Row],[Order Quantity]])-Table1[[#This Row],[Discount $ Number]]-Table1[[#This Row],[Shipping Cost Number]]</f>
        <v>199.55</v>
      </c>
      <c r="AH3814">
        <f>Table1[[#This Row],[Retail Price Number]]*Table1[[#This Row],[Order Quantity]]</f>
        <v>210.16</v>
      </c>
      <c r="AI3814">
        <f>YEAR(Table1[[#This Row],[Order Date]])</f>
        <v>2016</v>
      </c>
    </row>
    <row r="3815" spans="1:35" x14ac:dyDescent="0.3">
      <c r="A3815" t="s">
        <v>3694</v>
      </c>
      <c r="B3815" s="1">
        <v>42484</v>
      </c>
      <c r="C3815" t="s">
        <v>1496</v>
      </c>
      <c r="D3815" t="s">
        <v>591</v>
      </c>
      <c r="E3815" t="s">
        <v>27</v>
      </c>
      <c r="F3815" t="s">
        <v>28</v>
      </c>
      <c r="G3815" t="s">
        <v>77</v>
      </c>
      <c r="H3815" t="s">
        <v>241</v>
      </c>
      <c r="I3815" t="s">
        <v>92</v>
      </c>
      <c r="J3815" t="s">
        <v>355</v>
      </c>
      <c r="K3815" t="s">
        <v>94</v>
      </c>
      <c r="L3815" t="s">
        <v>95</v>
      </c>
      <c r="M3815" t="s">
        <v>35</v>
      </c>
      <c r="N3815" s="1">
        <v>42486</v>
      </c>
      <c r="O3815" t="s">
        <v>129</v>
      </c>
      <c r="P3815" s="3" t="s">
        <v>356</v>
      </c>
      <c r="Q3815" t="s">
        <v>357</v>
      </c>
      <c r="R3815">
        <v>42</v>
      </c>
      <c r="S3815" t="s">
        <v>8291</v>
      </c>
      <c r="T3815" s="2">
        <v>7.0000000000000007E-2</v>
      </c>
      <c r="U3815" t="s">
        <v>6442</v>
      </c>
      <c r="V3815" t="s">
        <v>11836</v>
      </c>
      <c r="W3815" t="s">
        <v>361</v>
      </c>
      <c r="X3815" t="s">
        <v>11837</v>
      </c>
      <c r="Y3815" s="3">
        <f>VALUE(SUBSTITUTE(Table1[[#This Row],[Order Total]],"$",""))</f>
        <v>265.24</v>
      </c>
      <c r="Z3815">
        <f>VALUE(SUBSTITUTE(Table1[[#This Row],[Total]],"$",""))</f>
        <v>271.24</v>
      </c>
      <c r="AA3815" s="3">
        <f>Table1[[#This Row],[Order Total Number]]-Table1[[#This Row],[Total Number]]</f>
        <v>-6</v>
      </c>
      <c r="AB3815">
        <f>VALUE(SUBSTITUTE(Table1[[#This Row],[Shipping Cost]],"$",""))</f>
        <v>3.6</v>
      </c>
      <c r="AC3815">
        <f>VALUE(SUBSTITUTE(Table1[[#This Row],[Discount $]],"$",""))</f>
        <v>7.58</v>
      </c>
      <c r="AD3815">
        <f>VALUE(SUBSTITUTE(Table1[[#This Row],[Retail Price]],"$",""))</f>
        <v>5.68</v>
      </c>
      <c r="AE3815" s="4">
        <f>(Table1[[#This Row],[Retail Price Number]]*Table1[[#This Row],[Order Quantity]])-Table1[[#This Row],[Discount $ Number]]+Table1[[#This Row],[Shipping Cost Number]]</f>
        <v>234.57999999999998</v>
      </c>
      <c r="AF3815">
        <f>Table1[[#This Row],[Retail Price Number]]*Table1[[#This Row],[Order Quantity]]-Table1[[#This Row],[Discount $ Number]]</f>
        <v>230.98</v>
      </c>
      <c r="AG3815">
        <f>(Table1[[#This Row],[Retail Price Number]]*Table1[[#This Row],[Order Quantity]])-Table1[[#This Row],[Discount $ Number]]-Table1[[#This Row],[Shipping Cost Number]]</f>
        <v>227.38</v>
      </c>
      <c r="AH3815">
        <f>Table1[[#This Row],[Retail Price Number]]*Table1[[#This Row],[Order Quantity]]</f>
        <v>238.56</v>
      </c>
      <c r="AI3815">
        <f>YEAR(Table1[[#This Row],[Order Date]])</f>
        <v>2016</v>
      </c>
    </row>
    <row r="3816" spans="1:35" x14ac:dyDescent="0.3">
      <c r="A3816" t="s">
        <v>7725</v>
      </c>
      <c r="B3816" s="1">
        <v>42553</v>
      </c>
      <c r="C3816" t="s">
        <v>2602</v>
      </c>
      <c r="D3816" t="s">
        <v>929</v>
      </c>
      <c r="E3816" t="s">
        <v>27</v>
      </c>
      <c r="F3816" t="s">
        <v>28</v>
      </c>
      <c r="G3816" t="s">
        <v>77</v>
      </c>
      <c r="H3816" t="s">
        <v>217</v>
      </c>
      <c r="I3816" t="s">
        <v>92</v>
      </c>
      <c r="J3816" t="s">
        <v>163</v>
      </c>
      <c r="K3816" t="s">
        <v>94</v>
      </c>
      <c r="L3816" t="s">
        <v>34</v>
      </c>
      <c r="M3816" t="s">
        <v>35</v>
      </c>
      <c r="N3816" s="1">
        <v>42554</v>
      </c>
      <c r="O3816" t="s">
        <v>164</v>
      </c>
      <c r="P3816" s="3" t="s">
        <v>165</v>
      </c>
      <c r="Q3816" t="s">
        <v>166</v>
      </c>
      <c r="R3816">
        <v>19</v>
      </c>
      <c r="S3816" t="s">
        <v>7726</v>
      </c>
      <c r="T3816" s="2">
        <v>0.04</v>
      </c>
      <c r="U3816" t="s">
        <v>7727</v>
      </c>
      <c r="V3816" t="s">
        <v>1636</v>
      </c>
      <c r="W3816" t="s">
        <v>170</v>
      </c>
      <c r="X3816" t="s">
        <v>7728</v>
      </c>
      <c r="Y3816" s="3">
        <f>VALUE(SUBSTITUTE(Table1[[#This Row],[Order Total]],"$",""))</f>
        <v>133.04</v>
      </c>
      <c r="Z3816">
        <f>VALUE(SUBSTITUTE(Table1[[#This Row],[Total]],"$",""))</f>
        <v>147.63999999999999</v>
      </c>
      <c r="AA3816" s="3">
        <f>Table1[[#This Row],[Order Total Number]]-Table1[[#This Row],[Total Number]]</f>
        <v>-14.599999999999994</v>
      </c>
      <c r="AB3816">
        <f>VALUE(SUBSTITUTE(Table1[[#This Row],[Shipping Cost]],"$",""))</f>
        <v>1.3</v>
      </c>
      <c r="AC3816">
        <f>VALUE(SUBSTITUTE(Table1[[#This Row],[Discount $]],"$",""))</f>
        <v>13.52</v>
      </c>
      <c r="AD3816">
        <f>VALUE(SUBSTITUTE(Table1[[#This Row],[Retail Price]],"$",""))</f>
        <v>4</v>
      </c>
      <c r="AE3816" s="4">
        <f>(Table1[[#This Row],[Retail Price Number]]*Table1[[#This Row],[Order Quantity]])-Table1[[#This Row],[Discount $ Number]]+Table1[[#This Row],[Shipping Cost Number]]</f>
        <v>63.78</v>
      </c>
      <c r="AF3816">
        <f>Table1[[#This Row],[Retail Price Number]]*Table1[[#This Row],[Order Quantity]]-Table1[[#This Row],[Discount $ Number]]</f>
        <v>62.480000000000004</v>
      </c>
      <c r="AG3816">
        <f>(Table1[[#This Row],[Retail Price Number]]*Table1[[#This Row],[Order Quantity]])-Table1[[#This Row],[Discount $ Number]]-Table1[[#This Row],[Shipping Cost Number]]</f>
        <v>61.180000000000007</v>
      </c>
      <c r="AH3816">
        <f>Table1[[#This Row],[Retail Price Number]]*Table1[[#This Row],[Order Quantity]]</f>
        <v>76</v>
      </c>
      <c r="AI3816">
        <f>YEAR(Table1[[#This Row],[Order Date]])</f>
        <v>2016</v>
      </c>
    </row>
    <row r="3817" spans="1:35" x14ac:dyDescent="0.3">
      <c r="A3817" t="s">
        <v>7725</v>
      </c>
      <c r="B3817" s="1">
        <v>42665</v>
      </c>
      <c r="C3817" t="s">
        <v>12252</v>
      </c>
      <c r="D3817" t="s">
        <v>12253</v>
      </c>
      <c r="E3817" t="s">
        <v>27</v>
      </c>
      <c r="F3817" t="s">
        <v>28</v>
      </c>
      <c r="G3817" t="s">
        <v>77</v>
      </c>
      <c r="H3817" t="s">
        <v>241</v>
      </c>
      <c r="I3817" t="s">
        <v>31</v>
      </c>
      <c r="J3817" t="s">
        <v>5373</v>
      </c>
      <c r="K3817" t="s">
        <v>33</v>
      </c>
      <c r="L3817" t="s">
        <v>34</v>
      </c>
      <c r="M3817" t="s">
        <v>35</v>
      </c>
      <c r="N3817" s="1">
        <v>42666</v>
      </c>
      <c r="O3817" t="s">
        <v>5374</v>
      </c>
      <c r="P3817" s="3" t="s">
        <v>3412</v>
      </c>
      <c r="Q3817" t="s">
        <v>1220</v>
      </c>
      <c r="R3817">
        <v>20</v>
      </c>
      <c r="S3817" t="s">
        <v>10959</v>
      </c>
      <c r="T3817" s="2">
        <v>0.04</v>
      </c>
      <c r="U3817" t="s">
        <v>8179</v>
      </c>
      <c r="V3817" t="s">
        <v>12254</v>
      </c>
      <c r="W3817" t="s">
        <v>5375</v>
      </c>
      <c r="X3817" t="s">
        <v>4342</v>
      </c>
      <c r="Y3817" s="3">
        <f>VALUE(SUBSTITUTE(Table1[[#This Row],[Order Total]],"$",""))</f>
        <v>136.86000000000001</v>
      </c>
      <c r="Z3817">
        <f>VALUE(SUBSTITUTE(Table1[[#This Row],[Total]],"$",""))</f>
        <v>131.46</v>
      </c>
      <c r="AA3817" s="3">
        <f>Table1[[#This Row],[Order Total Number]]-Table1[[#This Row],[Total Number]]</f>
        <v>5.4000000000000057</v>
      </c>
      <c r="AB3817">
        <f>VALUE(SUBSTITUTE(Table1[[#This Row],[Shipping Cost]],"$",""))</f>
        <v>6.21</v>
      </c>
      <c r="AC3817">
        <f>VALUE(SUBSTITUTE(Table1[[#This Row],[Discount $]],"$",""))</f>
        <v>8.68</v>
      </c>
      <c r="AD3817">
        <f>VALUE(SUBSTITUTE(Table1[[#This Row],[Retail Price]],"$",""))</f>
        <v>4.38</v>
      </c>
      <c r="AE3817" s="4">
        <f>(Table1[[#This Row],[Retail Price Number]]*Table1[[#This Row],[Order Quantity]])-Table1[[#This Row],[Discount $ Number]]+Table1[[#This Row],[Shipping Cost Number]]</f>
        <v>85.129999999999981</v>
      </c>
      <c r="AF3817">
        <f>Table1[[#This Row],[Retail Price Number]]*Table1[[#This Row],[Order Quantity]]-Table1[[#This Row],[Discount $ Number]]</f>
        <v>78.919999999999987</v>
      </c>
      <c r="AG3817">
        <f>(Table1[[#This Row],[Retail Price Number]]*Table1[[#This Row],[Order Quantity]])-Table1[[#This Row],[Discount $ Number]]-Table1[[#This Row],[Shipping Cost Number]]</f>
        <v>72.709999999999994</v>
      </c>
      <c r="AH3817">
        <f>Table1[[#This Row],[Retail Price Number]]*Table1[[#This Row],[Order Quantity]]</f>
        <v>87.6</v>
      </c>
      <c r="AI3817">
        <f>YEAR(Table1[[#This Row],[Order Date]])</f>
        <v>2016</v>
      </c>
    </row>
    <row r="3818" spans="1:35" x14ac:dyDescent="0.3">
      <c r="A3818" t="s">
        <v>8453</v>
      </c>
      <c r="B3818" s="1">
        <v>42119</v>
      </c>
      <c r="C3818" t="s">
        <v>227</v>
      </c>
      <c r="D3818" t="s">
        <v>228</v>
      </c>
      <c r="E3818" t="s">
        <v>46</v>
      </c>
      <c r="F3818" t="s">
        <v>47</v>
      </c>
      <c r="G3818" t="s">
        <v>77</v>
      </c>
      <c r="H3818" t="s">
        <v>107</v>
      </c>
      <c r="I3818" t="s">
        <v>63</v>
      </c>
      <c r="J3818" t="s">
        <v>896</v>
      </c>
      <c r="K3818" t="s">
        <v>94</v>
      </c>
      <c r="L3818" t="s">
        <v>95</v>
      </c>
      <c r="M3818" t="s">
        <v>35</v>
      </c>
      <c r="N3818" s="1">
        <v>42121</v>
      </c>
      <c r="O3818" t="s">
        <v>501</v>
      </c>
      <c r="P3818" s="3" t="s">
        <v>897</v>
      </c>
      <c r="Q3818" t="s">
        <v>898</v>
      </c>
      <c r="R3818">
        <v>50</v>
      </c>
      <c r="S3818" t="s">
        <v>8454</v>
      </c>
      <c r="T3818" s="2">
        <v>0.08</v>
      </c>
      <c r="U3818" t="s">
        <v>8455</v>
      </c>
      <c r="V3818" t="s">
        <v>8456</v>
      </c>
      <c r="W3818" t="s">
        <v>902</v>
      </c>
      <c r="X3818" t="s">
        <v>8457</v>
      </c>
      <c r="Y3818" s="3">
        <f>VALUE(SUBSTITUTE(Table1[[#This Row],[Order Total]],"$",""))</f>
        <v>844.24</v>
      </c>
      <c r="Z3818">
        <f>VALUE(SUBSTITUTE(Table1[[#This Row],[Total]],"$",""))</f>
        <v>495.59</v>
      </c>
      <c r="AA3818" s="3">
        <f>Table1[[#This Row],[Order Total Number]]-Table1[[#This Row],[Total Number]]</f>
        <v>348.65000000000003</v>
      </c>
      <c r="AB3818">
        <f>VALUE(SUBSTITUTE(Table1[[#This Row],[Shipping Cost]],"$",""))</f>
        <v>13.89</v>
      </c>
      <c r="AC3818">
        <f>VALUE(SUBSTITUTE(Table1[[#This Row],[Discount $]],"$",""))</f>
        <v>7.94</v>
      </c>
      <c r="AD3818">
        <f>VALUE(SUBSTITUTE(Table1[[#This Row],[Retail Price]],"$",""))</f>
        <v>36.549999999999997</v>
      </c>
      <c r="AE3818" s="4">
        <f>(Table1[[#This Row],[Retail Price Number]]*Table1[[#This Row],[Order Quantity]])-Table1[[#This Row],[Discount $ Number]]+Table1[[#This Row],[Shipping Cost Number]]</f>
        <v>1833.4499999999998</v>
      </c>
      <c r="AF3818">
        <f>Table1[[#This Row],[Retail Price Number]]*Table1[[#This Row],[Order Quantity]]-Table1[[#This Row],[Discount $ Number]]</f>
        <v>1819.5599999999997</v>
      </c>
      <c r="AG3818">
        <f>(Table1[[#This Row],[Retail Price Number]]*Table1[[#This Row],[Order Quantity]])-Table1[[#This Row],[Discount $ Number]]-Table1[[#This Row],[Shipping Cost Number]]</f>
        <v>1805.6699999999996</v>
      </c>
      <c r="AH3818">
        <f>Table1[[#This Row],[Retail Price Number]]*Table1[[#This Row],[Order Quantity]]</f>
        <v>1827.4999999999998</v>
      </c>
      <c r="AI3818">
        <f>YEAR(Table1[[#This Row],[Order Date]])</f>
        <v>2015</v>
      </c>
    </row>
    <row r="3819" spans="1:35" x14ac:dyDescent="0.3">
      <c r="A3819" t="s">
        <v>8453</v>
      </c>
      <c r="B3819" s="1">
        <v>42635</v>
      </c>
      <c r="C3819" t="s">
        <v>632</v>
      </c>
      <c r="D3819" t="s">
        <v>144</v>
      </c>
      <c r="E3819" t="s">
        <v>46</v>
      </c>
      <c r="F3819" t="s">
        <v>47</v>
      </c>
      <c r="G3819" t="s">
        <v>91</v>
      </c>
      <c r="H3819" t="s">
        <v>107</v>
      </c>
      <c r="I3819" t="s">
        <v>92</v>
      </c>
      <c r="J3819" t="s">
        <v>1533</v>
      </c>
      <c r="K3819" t="s">
        <v>33</v>
      </c>
      <c r="L3819" t="s">
        <v>65</v>
      </c>
      <c r="M3819" t="s">
        <v>35</v>
      </c>
      <c r="N3819" s="1">
        <v>42636</v>
      </c>
      <c r="O3819" t="s">
        <v>1534</v>
      </c>
      <c r="P3819" s="3" t="s">
        <v>1535</v>
      </c>
      <c r="Q3819" t="s">
        <v>1536</v>
      </c>
      <c r="R3819">
        <v>8</v>
      </c>
      <c r="S3819" t="s">
        <v>12259</v>
      </c>
      <c r="T3819" s="2">
        <v>0.09</v>
      </c>
      <c r="U3819" t="s">
        <v>12260</v>
      </c>
      <c r="V3819" t="s">
        <v>12261</v>
      </c>
      <c r="W3819" t="s">
        <v>376</v>
      </c>
      <c r="X3819" t="s">
        <v>12262</v>
      </c>
      <c r="Y3819" s="3">
        <f>VALUE(SUBSTITUTE(Table1[[#This Row],[Order Total]],"$",""))</f>
        <v>811.77</v>
      </c>
      <c r="Z3819">
        <f>VALUE(SUBSTITUTE(Table1[[#This Row],[Total]],"$",""))</f>
        <v>823.68</v>
      </c>
      <c r="AA3819" s="3">
        <f>Table1[[#This Row],[Order Total Number]]-Table1[[#This Row],[Total Number]]</f>
        <v>-11.909999999999968</v>
      </c>
      <c r="AB3819">
        <f>VALUE(SUBSTITUTE(Table1[[#This Row],[Shipping Cost]],"$",""))</f>
        <v>7.18</v>
      </c>
      <c r="AC3819">
        <f>VALUE(SUBSTITUTE(Table1[[#This Row],[Discount $]],"$",""))</f>
        <v>72.83</v>
      </c>
      <c r="AD3819">
        <f>VALUE(SUBSTITUTE(Table1[[#This Row],[Retail Price]],"$",""))</f>
        <v>80.98</v>
      </c>
      <c r="AE3819" s="4">
        <f>(Table1[[#This Row],[Retail Price Number]]*Table1[[#This Row],[Order Quantity]])-Table1[[#This Row],[Discount $ Number]]+Table1[[#This Row],[Shipping Cost Number]]</f>
        <v>582.18999999999994</v>
      </c>
      <c r="AF3819">
        <f>Table1[[#This Row],[Retail Price Number]]*Table1[[#This Row],[Order Quantity]]-Table1[[#This Row],[Discount $ Number]]</f>
        <v>575.01</v>
      </c>
      <c r="AG3819">
        <f>(Table1[[#This Row],[Retail Price Number]]*Table1[[#This Row],[Order Quantity]])-Table1[[#This Row],[Discount $ Number]]-Table1[[#This Row],[Shipping Cost Number]]</f>
        <v>567.83000000000004</v>
      </c>
      <c r="AH3819">
        <f>Table1[[#This Row],[Retail Price Number]]*Table1[[#This Row],[Order Quantity]]</f>
        <v>647.84</v>
      </c>
      <c r="AI3819">
        <f>YEAR(Table1[[#This Row],[Order Date]])</f>
        <v>2016</v>
      </c>
    </row>
    <row r="3820" spans="1:35" x14ac:dyDescent="0.3">
      <c r="A3820" t="s">
        <v>8453</v>
      </c>
      <c r="B3820" s="1">
        <v>42419</v>
      </c>
      <c r="C3820" t="s">
        <v>2417</v>
      </c>
      <c r="D3820" t="s">
        <v>432</v>
      </c>
      <c r="E3820" t="s">
        <v>27</v>
      </c>
      <c r="F3820" t="s">
        <v>28</v>
      </c>
      <c r="G3820" t="s">
        <v>134</v>
      </c>
      <c r="H3820" t="s">
        <v>433</v>
      </c>
      <c r="I3820" t="s">
        <v>196</v>
      </c>
      <c r="J3820" t="s">
        <v>975</v>
      </c>
      <c r="K3820" t="s">
        <v>94</v>
      </c>
      <c r="L3820" t="s">
        <v>34</v>
      </c>
      <c r="M3820" t="s">
        <v>35</v>
      </c>
      <c r="N3820" s="1">
        <v>42419</v>
      </c>
      <c r="O3820" t="s">
        <v>976</v>
      </c>
      <c r="P3820" s="3" t="s">
        <v>977</v>
      </c>
      <c r="Q3820" t="s">
        <v>978</v>
      </c>
      <c r="R3820">
        <v>25</v>
      </c>
      <c r="S3820" t="s">
        <v>12348</v>
      </c>
      <c r="T3820" s="2">
        <v>0.03</v>
      </c>
      <c r="U3820" t="s">
        <v>774</v>
      </c>
      <c r="V3820" t="s">
        <v>12349</v>
      </c>
      <c r="W3820" t="s">
        <v>982</v>
      </c>
      <c r="X3820" t="s">
        <v>12350</v>
      </c>
      <c r="Y3820" s="3">
        <f>VALUE(SUBSTITUTE(Table1[[#This Row],[Order Total]],"$",""))</f>
        <v>176.06</v>
      </c>
      <c r="Z3820">
        <f>VALUE(SUBSTITUTE(Table1[[#This Row],[Total]],"$",""))</f>
        <v>172.12</v>
      </c>
      <c r="AA3820" s="3">
        <f>Table1[[#This Row],[Order Total Number]]-Table1[[#This Row],[Total Number]]</f>
        <v>3.9399999999999977</v>
      </c>
      <c r="AB3820">
        <f>VALUE(SUBSTITUTE(Table1[[#This Row],[Shipping Cost]],"$",""))</f>
        <v>3.14</v>
      </c>
      <c r="AC3820">
        <f>VALUE(SUBSTITUTE(Table1[[#This Row],[Discount $]],"$",""))</f>
        <v>1.86</v>
      </c>
      <c r="AD3820">
        <f>VALUE(SUBSTITUTE(Table1[[#This Row],[Retail Price]],"$",""))</f>
        <v>12.98</v>
      </c>
      <c r="AE3820" s="4">
        <f>(Table1[[#This Row],[Retail Price Number]]*Table1[[#This Row],[Order Quantity]])-Table1[[#This Row],[Discount $ Number]]+Table1[[#This Row],[Shipping Cost Number]]</f>
        <v>325.77999999999997</v>
      </c>
      <c r="AF3820">
        <f>Table1[[#This Row],[Retail Price Number]]*Table1[[#This Row],[Order Quantity]]-Table1[[#This Row],[Discount $ Number]]</f>
        <v>322.64</v>
      </c>
      <c r="AG3820">
        <f>(Table1[[#This Row],[Retail Price Number]]*Table1[[#This Row],[Order Quantity]])-Table1[[#This Row],[Discount $ Number]]-Table1[[#This Row],[Shipping Cost Number]]</f>
        <v>319.5</v>
      </c>
      <c r="AH3820">
        <f>Table1[[#This Row],[Retail Price Number]]*Table1[[#This Row],[Order Quantity]]</f>
        <v>324.5</v>
      </c>
      <c r="AI3820">
        <f>YEAR(Table1[[#This Row],[Order Date]])</f>
        <v>2016</v>
      </c>
    </row>
    <row r="3821" spans="1:35" x14ac:dyDescent="0.3">
      <c r="A3821" t="s">
        <v>8453</v>
      </c>
      <c r="B3821" s="1">
        <v>42215</v>
      </c>
      <c r="C3821" t="s">
        <v>323</v>
      </c>
      <c r="D3821" t="s">
        <v>324</v>
      </c>
      <c r="E3821" t="s">
        <v>27</v>
      </c>
      <c r="F3821" t="s">
        <v>28</v>
      </c>
      <c r="G3821" t="s">
        <v>77</v>
      </c>
      <c r="H3821" t="s">
        <v>205</v>
      </c>
      <c r="I3821" t="s">
        <v>196</v>
      </c>
      <c r="J3821" t="s">
        <v>975</v>
      </c>
      <c r="K3821" t="s">
        <v>94</v>
      </c>
      <c r="L3821" t="s">
        <v>95</v>
      </c>
      <c r="M3821" t="s">
        <v>35</v>
      </c>
      <c r="N3821" s="1">
        <v>42216</v>
      </c>
      <c r="O3821" t="s">
        <v>976</v>
      </c>
      <c r="P3821" s="3" t="s">
        <v>977</v>
      </c>
      <c r="Q3821" t="s">
        <v>978</v>
      </c>
      <c r="R3821">
        <v>15</v>
      </c>
      <c r="S3821" t="s">
        <v>10077</v>
      </c>
      <c r="T3821" s="2">
        <v>0.03</v>
      </c>
      <c r="U3821" t="s">
        <v>12549</v>
      </c>
      <c r="V3821" t="s">
        <v>3886</v>
      </c>
      <c r="W3821" t="s">
        <v>982</v>
      </c>
      <c r="X3821" t="s">
        <v>12550</v>
      </c>
      <c r="Y3821" s="3">
        <f>VALUE(SUBSTITUTE(Table1[[#This Row],[Order Total]],"$",""))</f>
        <v>305.06</v>
      </c>
      <c r="Z3821">
        <f>VALUE(SUBSTITUTE(Table1[[#This Row],[Total]],"$",""))</f>
        <v>312.06</v>
      </c>
      <c r="AA3821" s="3">
        <f>Table1[[#This Row],[Order Total Number]]-Table1[[#This Row],[Total Number]]</f>
        <v>-7</v>
      </c>
      <c r="AB3821">
        <f>VALUE(SUBSTITUTE(Table1[[#This Row],[Shipping Cost]],"$",""))</f>
        <v>3.14</v>
      </c>
      <c r="AC3821">
        <f>VALUE(SUBSTITUTE(Table1[[#This Row],[Discount $]],"$",""))</f>
        <v>16.73</v>
      </c>
      <c r="AD3821">
        <f>VALUE(SUBSTITUTE(Table1[[#This Row],[Retail Price]],"$",""))</f>
        <v>12.98</v>
      </c>
      <c r="AE3821" s="4">
        <f>(Table1[[#This Row],[Retail Price Number]]*Table1[[#This Row],[Order Quantity]])-Table1[[#This Row],[Discount $ Number]]+Table1[[#This Row],[Shipping Cost Number]]</f>
        <v>181.11</v>
      </c>
      <c r="AF3821">
        <f>Table1[[#This Row],[Retail Price Number]]*Table1[[#This Row],[Order Quantity]]-Table1[[#This Row],[Discount $ Number]]</f>
        <v>177.97000000000003</v>
      </c>
      <c r="AG3821">
        <f>(Table1[[#This Row],[Retail Price Number]]*Table1[[#This Row],[Order Quantity]])-Table1[[#This Row],[Discount $ Number]]-Table1[[#This Row],[Shipping Cost Number]]</f>
        <v>174.83000000000004</v>
      </c>
      <c r="AH3821">
        <f>Table1[[#This Row],[Retail Price Number]]*Table1[[#This Row],[Order Quantity]]</f>
        <v>194.70000000000002</v>
      </c>
      <c r="AI3821">
        <f>YEAR(Table1[[#This Row],[Order Date]])</f>
        <v>2015</v>
      </c>
    </row>
    <row r="3822" spans="1:35" x14ac:dyDescent="0.3">
      <c r="A3822" t="s">
        <v>2745</v>
      </c>
      <c r="B3822" s="1">
        <v>42363</v>
      </c>
      <c r="C3822" t="s">
        <v>2746</v>
      </c>
      <c r="D3822" t="s">
        <v>324</v>
      </c>
      <c r="E3822" t="s">
        <v>27</v>
      </c>
      <c r="F3822" t="s">
        <v>28</v>
      </c>
      <c r="G3822" t="s">
        <v>91</v>
      </c>
      <c r="H3822" t="s">
        <v>205</v>
      </c>
      <c r="I3822" t="s">
        <v>92</v>
      </c>
      <c r="J3822" t="s">
        <v>441</v>
      </c>
      <c r="K3822" t="s">
        <v>33</v>
      </c>
      <c r="L3822" t="s">
        <v>34</v>
      </c>
      <c r="M3822" t="s">
        <v>35</v>
      </c>
      <c r="N3822" s="1">
        <v>42370</v>
      </c>
      <c r="O3822" t="s">
        <v>442</v>
      </c>
      <c r="P3822" s="3" t="s">
        <v>443</v>
      </c>
      <c r="Q3822" t="s">
        <v>444</v>
      </c>
      <c r="R3822">
        <v>9</v>
      </c>
      <c r="S3822" t="s">
        <v>2747</v>
      </c>
      <c r="T3822" s="2">
        <v>0.09</v>
      </c>
      <c r="U3822" t="s">
        <v>762</v>
      </c>
      <c r="V3822" t="s">
        <v>2748</v>
      </c>
      <c r="W3822" t="s">
        <v>448</v>
      </c>
      <c r="X3822" t="s">
        <v>385</v>
      </c>
      <c r="Y3822" s="3">
        <f>VALUE(SUBSTITUTE(Table1[[#This Row],[Order Total]],"$",""))</f>
        <v>132.83000000000001</v>
      </c>
      <c r="Z3822">
        <f>VALUE(SUBSTITUTE(Table1[[#This Row],[Total]],"$",""))</f>
        <v>136.04</v>
      </c>
      <c r="AA3822" s="3">
        <f>Table1[[#This Row],[Order Total Number]]-Table1[[#This Row],[Total Number]]</f>
        <v>-3.2099999999999795</v>
      </c>
      <c r="AB3822">
        <f>VALUE(SUBSTITUTE(Table1[[#This Row],[Shipping Cost]],"$",""))</f>
        <v>15.1</v>
      </c>
      <c r="AC3822">
        <f>VALUE(SUBSTITUTE(Table1[[#This Row],[Discount $]],"$",""))</f>
        <v>5.44</v>
      </c>
      <c r="AD3822">
        <f>VALUE(SUBSTITUTE(Table1[[#This Row],[Retail Price]],"$",""))</f>
        <v>22.38</v>
      </c>
      <c r="AE3822" s="4">
        <f>(Table1[[#This Row],[Retail Price Number]]*Table1[[#This Row],[Order Quantity]])-Table1[[#This Row],[Discount $ Number]]+Table1[[#This Row],[Shipping Cost Number]]</f>
        <v>211.07999999999998</v>
      </c>
      <c r="AF3822">
        <f>Table1[[#This Row],[Retail Price Number]]*Table1[[#This Row],[Order Quantity]]-Table1[[#This Row],[Discount $ Number]]</f>
        <v>195.98</v>
      </c>
      <c r="AG3822">
        <f>(Table1[[#This Row],[Retail Price Number]]*Table1[[#This Row],[Order Quantity]])-Table1[[#This Row],[Discount $ Number]]-Table1[[#This Row],[Shipping Cost Number]]</f>
        <v>180.88</v>
      </c>
      <c r="AH3822">
        <f>Table1[[#This Row],[Retail Price Number]]*Table1[[#This Row],[Order Quantity]]</f>
        <v>201.42</v>
      </c>
      <c r="AI3822">
        <f>YEAR(Table1[[#This Row],[Order Date]])</f>
        <v>2015</v>
      </c>
    </row>
    <row r="3823" spans="1:35" x14ac:dyDescent="0.3">
      <c r="A3823" t="s">
        <v>2745</v>
      </c>
      <c r="B3823" s="1">
        <v>42602</v>
      </c>
      <c r="C3823" t="s">
        <v>1638</v>
      </c>
      <c r="D3823" t="s">
        <v>195</v>
      </c>
      <c r="E3823" t="s">
        <v>46</v>
      </c>
      <c r="F3823" t="s">
        <v>47</v>
      </c>
      <c r="G3823" t="s">
        <v>77</v>
      </c>
      <c r="H3823" t="s">
        <v>48</v>
      </c>
      <c r="I3823" t="s">
        <v>92</v>
      </c>
      <c r="J3823" t="s">
        <v>253</v>
      </c>
      <c r="K3823" t="s">
        <v>94</v>
      </c>
      <c r="L3823" t="s">
        <v>34</v>
      </c>
      <c r="M3823" t="s">
        <v>35</v>
      </c>
      <c r="N3823" s="1">
        <v>42607</v>
      </c>
      <c r="O3823" t="s">
        <v>254</v>
      </c>
      <c r="P3823" s="3" t="s">
        <v>255</v>
      </c>
      <c r="Q3823" t="s">
        <v>256</v>
      </c>
      <c r="R3823">
        <v>23</v>
      </c>
      <c r="S3823" t="s">
        <v>7975</v>
      </c>
      <c r="T3823" s="2">
        <v>0.02</v>
      </c>
      <c r="U3823" t="s">
        <v>1639</v>
      </c>
      <c r="V3823" t="s">
        <v>7976</v>
      </c>
      <c r="W3823" t="s">
        <v>260</v>
      </c>
      <c r="X3823" t="s">
        <v>1390</v>
      </c>
      <c r="Y3823" s="3">
        <f>VALUE(SUBSTITUTE(Table1[[#This Row],[Order Total]],"$",""))</f>
        <v>99.45</v>
      </c>
      <c r="Z3823">
        <f>VALUE(SUBSTITUTE(Table1[[#This Row],[Total]],"$",""))</f>
        <v>90.48</v>
      </c>
      <c r="AA3823" s="3">
        <f>Table1[[#This Row],[Order Total Number]]-Table1[[#This Row],[Total Number]]</f>
        <v>8.9699999999999989</v>
      </c>
      <c r="AB3823">
        <f>VALUE(SUBSTITUTE(Table1[[#This Row],[Shipping Cost]],"$",""))</f>
        <v>1.34</v>
      </c>
      <c r="AC3823">
        <f>VALUE(SUBSTITUTE(Table1[[#This Row],[Discount $]],"$",""))</f>
        <v>6.35</v>
      </c>
      <c r="AD3823">
        <f>VALUE(SUBSTITUTE(Table1[[#This Row],[Retail Price]],"$",""))</f>
        <v>2.78</v>
      </c>
      <c r="AE3823" s="4">
        <f>(Table1[[#This Row],[Retail Price Number]]*Table1[[#This Row],[Order Quantity]])-Table1[[#This Row],[Discount $ Number]]+Table1[[#This Row],[Shipping Cost Number]]</f>
        <v>58.93</v>
      </c>
      <c r="AF3823">
        <f>Table1[[#This Row],[Retail Price Number]]*Table1[[#This Row],[Order Quantity]]-Table1[[#This Row],[Discount $ Number]]</f>
        <v>57.589999999999996</v>
      </c>
      <c r="AG3823">
        <f>(Table1[[#This Row],[Retail Price Number]]*Table1[[#This Row],[Order Quantity]])-Table1[[#This Row],[Discount $ Number]]-Table1[[#This Row],[Shipping Cost Number]]</f>
        <v>56.249999999999993</v>
      </c>
      <c r="AH3823">
        <f>Table1[[#This Row],[Retail Price Number]]*Table1[[#This Row],[Order Quantity]]</f>
        <v>63.94</v>
      </c>
      <c r="AI3823">
        <f>YEAR(Table1[[#This Row],[Order Date]])</f>
        <v>2016</v>
      </c>
    </row>
    <row r="3824" spans="1:35" x14ac:dyDescent="0.3">
      <c r="A3824" t="s">
        <v>2745</v>
      </c>
      <c r="B3824" s="1">
        <v>42276</v>
      </c>
      <c r="C3824" t="s">
        <v>1301</v>
      </c>
      <c r="D3824" t="s">
        <v>228</v>
      </c>
      <c r="E3824" t="s">
        <v>46</v>
      </c>
      <c r="F3824" t="s">
        <v>47</v>
      </c>
      <c r="G3824" t="s">
        <v>91</v>
      </c>
      <c r="H3824" t="s">
        <v>107</v>
      </c>
      <c r="I3824" t="s">
        <v>63</v>
      </c>
      <c r="J3824" t="s">
        <v>79</v>
      </c>
      <c r="K3824" t="s">
        <v>94</v>
      </c>
      <c r="L3824" t="s">
        <v>95</v>
      </c>
      <c r="M3824" t="s">
        <v>35</v>
      </c>
      <c r="N3824" s="1">
        <v>42277</v>
      </c>
      <c r="O3824" t="s">
        <v>80</v>
      </c>
      <c r="P3824" s="3" t="s">
        <v>81</v>
      </c>
      <c r="Q3824" t="s">
        <v>82</v>
      </c>
      <c r="R3824">
        <v>39</v>
      </c>
      <c r="S3824" t="s">
        <v>914</v>
      </c>
      <c r="T3824" s="2">
        <v>0.01</v>
      </c>
      <c r="U3824" t="s">
        <v>1235</v>
      </c>
      <c r="V3824" t="s">
        <v>8512</v>
      </c>
      <c r="W3824" t="s">
        <v>86</v>
      </c>
      <c r="X3824" t="s">
        <v>1801</v>
      </c>
      <c r="Y3824" s="3">
        <f>VALUE(SUBSTITUTE(Table1[[#This Row],[Order Total]],"$",""))</f>
        <v>44.35</v>
      </c>
      <c r="Z3824">
        <f>VALUE(SUBSTITUTE(Table1[[#This Row],[Total]],"$",""))</f>
        <v>45</v>
      </c>
      <c r="AA3824" s="3">
        <f>Table1[[#This Row],[Order Total Number]]-Table1[[#This Row],[Total Number]]</f>
        <v>-0.64999999999999858</v>
      </c>
      <c r="AB3824">
        <f>VALUE(SUBSTITUTE(Table1[[#This Row],[Shipping Cost]],"$",""))</f>
        <v>7.78</v>
      </c>
      <c r="AC3824">
        <f>VALUE(SUBSTITUTE(Table1[[#This Row],[Discount $]],"$",""))</f>
        <v>2.69</v>
      </c>
      <c r="AD3824">
        <f>VALUE(SUBSTITUTE(Table1[[#This Row],[Retail Price]],"$",""))</f>
        <v>5.4</v>
      </c>
      <c r="AE3824" s="4">
        <f>(Table1[[#This Row],[Retail Price Number]]*Table1[[#This Row],[Order Quantity]])-Table1[[#This Row],[Discount $ Number]]+Table1[[#This Row],[Shipping Cost Number]]</f>
        <v>215.69000000000003</v>
      </c>
      <c r="AF3824">
        <f>Table1[[#This Row],[Retail Price Number]]*Table1[[#This Row],[Order Quantity]]-Table1[[#This Row],[Discount $ Number]]</f>
        <v>207.91000000000003</v>
      </c>
      <c r="AG3824">
        <f>(Table1[[#This Row],[Retail Price Number]]*Table1[[#This Row],[Order Quantity]])-Table1[[#This Row],[Discount $ Number]]-Table1[[#This Row],[Shipping Cost Number]]</f>
        <v>200.13000000000002</v>
      </c>
      <c r="AH3824">
        <f>Table1[[#This Row],[Retail Price Number]]*Table1[[#This Row],[Order Quantity]]</f>
        <v>210.60000000000002</v>
      </c>
      <c r="AI3824">
        <f>YEAR(Table1[[#This Row],[Order Date]])</f>
        <v>2015</v>
      </c>
    </row>
    <row r="3825" spans="1:35" x14ac:dyDescent="0.3">
      <c r="A3825" t="s">
        <v>2745</v>
      </c>
      <c r="B3825" s="1">
        <v>42441</v>
      </c>
      <c r="C3825" t="s">
        <v>5759</v>
      </c>
      <c r="D3825" t="s">
        <v>2407</v>
      </c>
      <c r="E3825" t="s">
        <v>27</v>
      </c>
      <c r="F3825" t="s">
        <v>28</v>
      </c>
      <c r="G3825" t="s">
        <v>29</v>
      </c>
      <c r="H3825" t="s">
        <v>289</v>
      </c>
      <c r="I3825" t="s">
        <v>63</v>
      </c>
      <c r="J3825" t="s">
        <v>1474</v>
      </c>
      <c r="K3825" t="s">
        <v>33</v>
      </c>
      <c r="L3825" t="s">
        <v>34</v>
      </c>
      <c r="M3825" t="s">
        <v>35</v>
      </c>
      <c r="N3825" s="1">
        <v>42442</v>
      </c>
      <c r="O3825" t="s">
        <v>1369</v>
      </c>
      <c r="P3825" s="3" t="s">
        <v>96</v>
      </c>
      <c r="Q3825" t="s">
        <v>1475</v>
      </c>
      <c r="R3825">
        <v>35</v>
      </c>
      <c r="S3825" t="s">
        <v>4130</v>
      </c>
      <c r="T3825" s="2">
        <v>0.05</v>
      </c>
      <c r="U3825" t="s">
        <v>112</v>
      </c>
      <c r="V3825" t="s">
        <v>9756</v>
      </c>
      <c r="W3825" t="s">
        <v>1478</v>
      </c>
      <c r="X3825" t="s">
        <v>9757</v>
      </c>
      <c r="Y3825" s="3">
        <f>VALUE(SUBSTITUTE(Table1[[#This Row],[Order Total]],"$",""))</f>
        <v>64.13</v>
      </c>
      <c r="Z3825">
        <f>VALUE(SUBSTITUTE(Table1[[#This Row],[Total]],"$",""))</f>
        <v>65.760000000000005</v>
      </c>
      <c r="AA3825" s="3">
        <f>Table1[[#This Row],[Order Total Number]]-Table1[[#This Row],[Total Number]]</f>
        <v>-1.6300000000000097</v>
      </c>
      <c r="AB3825">
        <f>VALUE(SUBSTITUTE(Table1[[#This Row],[Shipping Cost]],"$",""))</f>
        <v>1.29</v>
      </c>
      <c r="AC3825">
        <f>VALUE(SUBSTITUTE(Table1[[#This Row],[Discount $]],"$",""))</f>
        <v>0.75</v>
      </c>
      <c r="AD3825">
        <f>VALUE(SUBSTITUTE(Table1[[#This Row],[Retail Price]],"$",""))</f>
        <v>1.6</v>
      </c>
      <c r="AE3825" s="4">
        <f>(Table1[[#This Row],[Retail Price Number]]*Table1[[#This Row],[Order Quantity]])-Table1[[#This Row],[Discount $ Number]]+Table1[[#This Row],[Shipping Cost Number]]</f>
        <v>56.54</v>
      </c>
      <c r="AF3825">
        <f>Table1[[#This Row],[Retail Price Number]]*Table1[[#This Row],[Order Quantity]]-Table1[[#This Row],[Discount $ Number]]</f>
        <v>55.25</v>
      </c>
      <c r="AG3825">
        <f>(Table1[[#This Row],[Retail Price Number]]*Table1[[#This Row],[Order Quantity]])-Table1[[#This Row],[Discount $ Number]]-Table1[[#This Row],[Shipping Cost Number]]</f>
        <v>53.96</v>
      </c>
      <c r="AH3825">
        <f>Table1[[#This Row],[Retail Price Number]]*Table1[[#This Row],[Order Quantity]]</f>
        <v>56</v>
      </c>
      <c r="AI3825">
        <f>YEAR(Table1[[#This Row],[Order Date]])</f>
        <v>2016</v>
      </c>
    </row>
    <row r="3826" spans="1:35" x14ac:dyDescent="0.3">
      <c r="A3826" t="s">
        <v>2745</v>
      </c>
      <c r="B3826" s="1">
        <v>42568</v>
      </c>
      <c r="C3826" t="s">
        <v>1921</v>
      </c>
      <c r="D3826" t="s">
        <v>551</v>
      </c>
      <c r="E3826" t="s">
        <v>27</v>
      </c>
      <c r="F3826" t="s">
        <v>28</v>
      </c>
      <c r="G3826" t="s">
        <v>134</v>
      </c>
      <c r="H3826" t="s">
        <v>289</v>
      </c>
      <c r="I3826" t="s">
        <v>121</v>
      </c>
      <c r="J3826" t="s">
        <v>1474</v>
      </c>
      <c r="K3826" t="s">
        <v>94</v>
      </c>
      <c r="L3826" t="s">
        <v>34</v>
      </c>
      <c r="M3826" t="s">
        <v>35</v>
      </c>
      <c r="N3826" s="1">
        <v>42569</v>
      </c>
      <c r="O3826" t="s">
        <v>1369</v>
      </c>
      <c r="P3826" s="3" t="s">
        <v>96</v>
      </c>
      <c r="Q3826" t="s">
        <v>1475</v>
      </c>
      <c r="R3826">
        <v>28</v>
      </c>
      <c r="S3826" t="s">
        <v>1883</v>
      </c>
      <c r="T3826" s="2">
        <v>0.01</v>
      </c>
      <c r="U3826" t="s">
        <v>1997</v>
      </c>
      <c r="V3826" t="s">
        <v>612</v>
      </c>
      <c r="W3826" t="s">
        <v>1478</v>
      </c>
      <c r="X3826" t="s">
        <v>9928</v>
      </c>
      <c r="Y3826" s="3">
        <f>VALUE(SUBSTITUTE(Table1[[#This Row],[Order Total]],"$",""))</f>
        <v>56.16</v>
      </c>
      <c r="Z3826">
        <f>VALUE(SUBSTITUTE(Table1[[#This Row],[Total]],"$",""))</f>
        <v>56.45</v>
      </c>
      <c r="AA3826" s="3">
        <f>Table1[[#This Row],[Order Total Number]]-Table1[[#This Row],[Total Number]]</f>
        <v>-0.29000000000000625</v>
      </c>
      <c r="AB3826">
        <f>VALUE(SUBSTITUTE(Table1[[#This Row],[Shipping Cost]],"$",""))</f>
        <v>1.29</v>
      </c>
      <c r="AC3826">
        <f>VALUE(SUBSTITUTE(Table1[[#This Row],[Discount $]],"$",""))</f>
        <v>6.24</v>
      </c>
      <c r="AD3826">
        <f>VALUE(SUBSTITUTE(Table1[[#This Row],[Retail Price]],"$",""))</f>
        <v>1.6</v>
      </c>
      <c r="AE3826" s="4">
        <f>(Table1[[#This Row],[Retail Price Number]]*Table1[[#This Row],[Order Quantity]])-Table1[[#This Row],[Discount $ Number]]+Table1[[#This Row],[Shipping Cost Number]]</f>
        <v>39.85</v>
      </c>
      <c r="AF3826">
        <f>Table1[[#This Row],[Retail Price Number]]*Table1[[#This Row],[Order Quantity]]-Table1[[#This Row],[Discount $ Number]]</f>
        <v>38.56</v>
      </c>
      <c r="AG3826">
        <f>(Table1[[#This Row],[Retail Price Number]]*Table1[[#This Row],[Order Quantity]])-Table1[[#This Row],[Discount $ Number]]-Table1[[#This Row],[Shipping Cost Number]]</f>
        <v>37.270000000000003</v>
      </c>
      <c r="AH3826">
        <f>Table1[[#This Row],[Retail Price Number]]*Table1[[#This Row],[Order Quantity]]</f>
        <v>44.800000000000004</v>
      </c>
      <c r="AI3826">
        <f>YEAR(Table1[[#This Row],[Order Date]])</f>
        <v>2016</v>
      </c>
    </row>
    <row r="3827" spans="1:35" x14ac:dyDescent="0.3">
      <c r="A3827" t="s">
        <v>2745</v>
      </c>
      <c r="B3827" s="1">
        <v>42768</v>
      </c>
      <c r="C3827" t="s">
        <v>1112</v>
      </c>
      <c r="D3827" t="s">
        <v>133</v>
      </c>
      <c r="E3827" t="s">
        <v>27</v>
      </c>
      <c r="F3827" t="s">
        <v>28</v>
      </c>
      <c r="G3827" t="s">
        <v>29</v>
      </c>
      <c r="H3827" t="s">
        <v>62</v>
      </c>
      <c r="I3827" t="s">
        <v>196</v>
      </c>
      <c r="J3827" t="s">
        <v>1278</v>
      </c>
      <c r="K3827" t="s">
        <v>94</v>
      </c>
      <c r="L3827" t="s">
        <v>95</v>
      </c>
      <c r="M3827" t="s">
        <v>35</v>
      </c>
      <c r="N3827" s="1">
        <v>42770</v>
      </c>
      <c r="O3827" t="s">
        <v>36</v>
      </c>
      <c r="P3827" s="3" t="s">
        <v>111</v>
      </c>
      <c r="Q3827" t="s">
        <v>52</v>
      </c>
      <c r="R3827">
        <v>32</v>
      </c>
      <c r="S3827" t="s">
        <v>10261</v>
      </c>
      <c r="T3827" s="2">
        <v>0.01</v>
      </c>
      <c r="U3827" t="s">
        <v>1879</v>
      </c>
      <c r="V3827" t="s">
        <v>1283</v>
      </c>
      <c r="W3827" t="s">
        <v>1282</v>
      </c>
      <c r="X3827" t="s">
        <v>10262</v>
      </c>
      <c r="Y3827" s="3">
        <f>VALUE(SUBSTITUTE(Table1[[#This Row],[Order Total]],"$",""))</f>
        <v>87.38</v>
      </c>
      <c r="Z3827">
        <f>VALUE(SUBSTITUTE(Table1[[#This Row],[Total]],"$",""))</f>
        <v>80.38</v>
      </c>
      <c r="AA3827" s="3">
        <f>Table1[[#This Row],[Order Total Number]]-Table1[[#This Row],[Total Number]]</f>
        <v>7</v>
      </c>
      <c r="AB3827">
        <f>VALUE(SUBSTITUTE(Table1[[#This Row],[Shipping Cost]],"$",""))</f>
        <v>2.56</v>
      </c>
      <c r="AC3827">
        <f>VALUE(SUBSTITUTE(Table1[[#This Row],[Discount $]],"$",""))</f>
        <v>3.57</v>
      </c>
      <c r="AD3827">
        <f>VALUE(SUBSTITUTE(Table1[[#This Row],[Retail Price]],"$",""))</f>
        <v>2.08</v>
      </c>
      <c r="AE3827" s="4">
        <f>(Table1[[#This Row],[Retail Price Number]]*Table1[[#This Row],[Order Quantity]])-Table1[[#This Row],[Discount $ Number]]+Table1[[#This Row],[Shipping Cost Number]]</f>
        <v>65.55</v>
      </c>
      <c r="AF3827">
        <f>Table1[[#This Row],[Retail Price Number]]*Table1[[#This Row],[Order Quantity]]-Table1[[#This Row],[Discount $ Number]]</f>
        <v>62.99</v>
      </c>
      <c r="AG3827">
        <f>(Table1[[#This Row],[Retail Price Number]]*Table1[[#This Row],[Order Quantity]])-Table1[[#This Row],[Discount $ Number]]-Table1[[#This Row],[Shipping Cost Number]]</f>
        <v>60.43</v>
      </c>
      <c r="AH3827">
        <f>Table1[[#This Row],[Retail Price Number]]*Table1[[#This Row],[Order Quantity]]</f>
        <v>66.56</v>
      </c>
      <c r="AI3827">
        <f>YEAR(Table1[[#This Row],[Order Date]])</f>
        <v>2017</v>
      </c>
    </row>
    <row r="3828" spans="1:35" x14ac:dyDescent="0.3">
      <c r="A3828" t="s">
        <v>12125</v>
      </c>
      <c r="B3828" s="1">
        <v>42483</v>
      </c>
      <c r="C3828" t="s">
        <v>3723</v>
      </c>
      <c r="D3828" t="s">
        <v>195</v>
      </c>
      <c r="E3828" t="s">
        <v>46</v>
      </c>
      <c r="F3828" t="s">
        <v>47</v>
      </c>
      <c r="G3828" t="s">
        <v>134</v>
      </c>
      <c r="H3828" t="s">
        <v>48</v>
      </c>
      <c r="I3828" t="s">
        <v>63</v>
      </c>
      <c r="J3828" t="s">
        <v>253</v>
      </c>
      <c r="K3828" t="s">
        <v>94</v>
      </c>
      <c r="L3828" t="s">
        <v>95</v>
      </c>
      <c r="M3828" t="s">
        <v>35</v>
      </c>
      <c r="N3828" s="1">
        <v>42484</v>
      </c>
      <c r="O3828" t="s">
        <v>254</v>
      </c>
      <c r="P3828" s="3" t="s">
        <v>255</v>
      </c>
      <c r="Q3828" t="s">
        <v>256</v>
      </c>
      <c r="R3828">
        <v>4</v>
      </c>
      <c r="S3828" t="s">
        <v>8635</v>
      </c>
      <c r="T3828" s="2">
        <v>0.09</v>
      </c>
      <c r="U3828" t="s">
        <v>3589</v>
      </c>
      <c r="V3828" t="s">
        <v>8635</v>
      </c>
      <c r="W3828" t="s">
        <v>260</v>
      </c>
      <c r="X3828" t="s">
        <v>12126</v>
      </c>
      <c r="Y3828" s="3">
        <f>VALUE(SUBSTITUTE(Table1[[#This Row],[Order Total]],"$",""))</f>
        <v>95.06</v>
      </c>
      <c r="Z3828">
        <f>VALUE(SUBSTITUTE(Table1[[#This Row],[Total]],"$",""))</f>
        <v>94.55</v>
      </c>
      <c r="AA3828" s="3">
        <f>Table1[[#This Row],[Order Total Number]]-Table1[[#This Row],[Total Number]]</f>
        <v>0.51000000000000512</v>
      </c>
      <c r="AB3828">
        <f>VALUE(SUBSTITUTE(Table1[[#This Row],[Shipping Cost]],"$",""))</f>
        <v>1.34</v>
      </c>
      <c r="AC3828">
        <f>VALUE(SUBSTITUTE(Table1[[#This Row],[Discount $]],"$",""))</f>
        <v>0.85</v>
      </c>
      <c r="AD3828">
        <f>VALUE(SUBSTITUTE(Table1[[#This Row],[Retail Price]],"$",""))</f>
        <v>2.78</v>
      </c>
      <c r="AE3828" s="4">
        <f>(Table1[[#This Row],[Retail Price Number]]*Table1[[#This Row],[Order Quantity]])-Table1[[#This Row],[Discount $ Number]]+Table1[[#This Row],[Shipping Cost Number]]</f>
        <v>11.61</v>
      </c>
      <c r="AF3828">
        <f>Table1[[#This Row],[Retail Price Number]]*Table1[[#This Row],[Order Quantity]]-Table1[[#This Row],[Discount $ Number]]</f>
        <v>10.27</v>
      </c>
      <c r="AG3828">
        <f>(Table1[[#This Row],[Retail Price Number]]*Table1[[#This Row],[Order Quantity]])-Table1[[#This Row],[Discount $ Number]]-Table1[[#This Row],[Shipping Cost Number]]</f>
        <v>8.93</v>
      </c>
      <c r="AH3828">
        <f>Table1[[#This Row],[Retail Price Number]]*Table1[[#This Row],[Order Quantity]]</f>
        <v>11.12</v>
      </c>
      <c r="AI3828">
        <f>YEAR(Table1[[#This Row],[Order Date]])</f>
        <v>2016</v>
      </c>
    </row>
    <row r="3829" spans="1:35" x14ac:dyDescent="0.3">
      <c r="A3829" t="s">
        <v>12125</v>
      </c>
      <c r="B3829" s="1">
        <v>42144</v>
      </c>
      <c r="C3829" t="s">
        <v>3642</v>
      </c>
      <c r="D3829" t="s">
        <v>929</v>
      </c>
      <c r="E3829" t="s">
        <v>27</v>
      </c>
      <c r="F3829" t="s">
        <v>28</v>
      </c>
      <c r="G3829" t="s">
        <v>91</v>
      </c>
      <c r="H3829" t="s">
        <v>217</v>
      </c>
      <c r="I3829" t="s">
        <v>92</v>
      </c>
      <c r="J3829" t="s">
        <v>3031</v>
      </c>
      <c r="K3829" t="s">
        <v>94</v>
      </c>
      <c r="L3829" t="s">
        <v>95</v>
      </c>
      <c r="M3829" t="s">
        <v>35</v>
      </c>
      <c r="N3829" s="1">
        <v>42145</v>
      </c>
      <c r="O3829" t="s">
        <v>2241</v>
      </c>
      <c r="P3829" s="3" t="s">
        <v>1882</v>
      </c>
      <c r="Q3829" t="s">
        <v>1379</v>
      </c>
      <c r="R3829">
        <v>43</v>
      </c>
      <c r="S3829" t="s">
        <v>10230</v>
      </c>
      <c r="T3829" s="2">
        <v>0.01</v>
      </c>
      <c r="U3829" t="s">
        <v>1304</v>
      </c>
      <c r="V3829" t="s">
        <v>7332</v>
      </c>
      <c r="W3829" t="s">
        <v>3034</v>
      </c>
      <c r="X3829" t="s">
        <v>12186</v>
      </c>
      <c r="Y3829" s="3">
        <f>VALUE(SUBSTITUTE(Table1[[#This Row],[Order Total]],"$",""))</f>
        <v>36.89</v>
      </c>
      <c r="Z3829">
        <f>VALUE(SUBSTITUTE(Table1[[#This Row],[Total]],"$",""))</f>
        <v>38.68</v>
      </c>
      <c r="AA3829" s="3">
        <f>Table1[[#This Row],[Order Total Number]]-Table1[[#This Row],[Total Number]]</f>
        <v>-1.7899999999999991</v>
      </c>
      <c r="AB3829">
        <f>VALUE(SUBSTITUTE(Table1[[#This Row],[Shipping Cost]],"$",""))</f>
        <v>0.95</v>
      </c>
      <c r="AC3829">
        <f>VALUE(SUBSTITUTE(Table1[[#This Row],[Discount $]],"$",""))</f>
        <v>3.97</v>
      </c>
      <c r="AD3829">
        <f>VALUE(SUBSTITUTE(Table1[[#This Row],[Retail Price]],"$",""))</f>
        <v>5.43</v>
      </c>
      <c r="AE3829" s="4">
        <f>(Table1[[#This Row],[Retail Price Number]]*Table1[[#This Row],[Order Quantity]])-Table1[[#This Row],[Discount $ Number]]+Table1[[#This Row],[Shipping Cost Number]]</f>
        <v>230.46999999999997</v>
      </c>
      <c r="AF3829">
        <f>Table1[[#This Row],[Retail Price Number]]*Table1[[#This Row],[Order Quantity]]-Table1[[#This Row],[Discount $ Number]]</f>
        <v>229.51999999999998</v>
      </c>
      <c r="AG3829">
        <f>(Table1[[#This Row],[Retail Price Number]]*Table1[[#This Row],[Order Quantity]])-Table1[[#This Row],[Discount $ Number]]-Table1[[#This Row],[Shipping Cost Number]]</f>
        <v>228.57</v>
      </c>
      <c r="AH3829">
        <f>Table1[[#This Row],[Retail Price Number]]*Table1[[#This Row],[Order Quantity]]</f>
        <v>233.48999999999998</v>
      </c>
      <c r="AI3829">
        <f>YEAR(Table1[[#This Row],[Order Date]])</f>
        <v>2015</v>
      </c>
    </row>
    <row r="3830" spans="1:35" x14ac:dyDescent="0.3">
      <c r="A3830" t="s">
        <v>12125</v>
      </c>
      <c r="B3830" s="1">
        <v>42276</v>
      </c>
      <c r="C3830" t="s">
        <v>1301</v>
      </c>
      <c r="D3830" t="s">
        <v>228</v>
      </c>
      <c r="E3830" t="s">
        <v>46</v>
      </c>
      <c r="F3830" t="s">
        <v>47</v>
      </c>
      <c r="G3830" t="s">
        <v>134</v>
      </c>
      <c r="H3830" t="s">
        <v>107</v>
      </c>
      <c r="I3830" t="s">
        <v>31</v>
      </c>
      <c r="J3830" t="s">
        <v>832</v>
      </c>
      <c r="K3830" t="s">
        <v>94</v>
      </c>
      <c r="L3830" t="s">
        <v>95</v>
      </c>
      <c r="M3830" t="s">
        <v>35</v>
      </c>
      <c r="N3830" s="1">
        <v>42277</v>
      </c>
      <c r="O3830" t="s">
        <v>833</v>
      </c>
      <c r="P3830" s="3" t="s">
        <v>834</v>
      </c>
      <c r="Q3830" t="s">
        <v>774</v>
      </c>
      <c r="R3830">
        <v>41</v>
      </c>
      <c r="S3830" t="s">
        <v>4420</v>
      </c>
      <c r="T3830" s="2">
        <v>0.02</v>
      </c>
      <c r="U3830" t="s">
        <v>986</v>
      </c>
      <c r="V3830" t="s">
        <v>7742</v>
      </c>
      <c r="W3830" t="s">
        <v>838</v>
      </c>
      <c r="X3830" t="s">
        <v>1137</v>
      </c>
      <c r="Y3830" s="3">
        <f>VALUE(SUBSTITUTE(Table1[[#This Row],[Order Total]],"$",""))</f>
        <v>51.28</v>
      </c>
      <c r="Z3830">
        <f>VALUE(SUBSTITUTE(Table1[[#This Row],[Total]],"$",""))</f>
        <v>53.32</v>
      </c>
      <c r="AA3830" s="3">
        <f>Table1[[#This Row],[Order Total Number]]-Table1[[#This Row],[Total Number]]</f>
        <v>-2.0399999999999991</v>
      </c>
      <c r="AB3830">
        <f>VALUE(SUBSTITUTE(Table1[[#This Row],[Shipping Cost]],"$",""))</f>
        <v>2.04</v>
      </c>
      <c r="AC3830">
        <f>VALUE(SUBSTITUTE(Table1[[#This Row],[Discount $]],"$",""))</f>
        <v>4.26</v>
      </c>
      <c r="AD3830">
        <f>VALUE(SUBSTITUTE(Table1[[#This Row],[Retail Price]],"$",""))</f>
        <v>5.18</v>
      </c>
      <c r="AE3830" s="4">
        <f>(Table1[[#This Row],[Retail Price Number]]*Table1[[#This Row],[Order Quantity]])-Table1[[#This Row],[Discount $ Number]]+Table1[[#This Row],[Shipping Cost Number]]</f>
        <v>210.16</v>
      </c>
      <c r="AF3830">
        <f>Table1[[#This Row],[Retail Price Number]]*Table1[[#This Row],[Order Quantity]]-Table1[[#This Row],[Discount $ Number]]</f>
        <v>208.12</v>
      </c>
      <c r="AG3830">
        <f>(Table1[[#This Row],[Retail Price Number]]*Table1[[#This Row],[Order Quantity]])-Table1[[#This Row],[Discount $ Number]]-Table1[[#This Row],[Shipping Cost Number]]</f>
        <v>206.08</v>
      </c>
      <c r="AH3830">
        <f>Table1[[#This Row],[Retail Price Number]]*Table1[[#This Row],[Order Quantity]]</f>
        <v>212.38</v>
      </c>
      <c r="AI3830">
        <f>YEAR(Table1[[#This Row],[Order Date]])</f>
        <v>2015</v>
      </c>
    </row>
    <row r="3831" spans="1:35" x14ac:dyDescent="0.3">
      <c r="A3831" t="s">
        <v>12125</v>
      </c>
      <c r="B3831" s="1">
        <v>42769</v>
      </c>
      <c r="C3831" t="s">
        <v>161</v>
      </c>
      <c r="D3831" t="s">
        <v>162</v>
      </c>
      <c r="E3831" t="s">
        <v>46</v>
      </c>
      <c r="F3831" t="s">
        <v>47</v>
      </c>
      <c r="G3831" t="s">
        <v>77</v>
      </c>
      <c r="H3831" t="s">
        <v>107</v>
      </c>
      <c r="I3831" t="s">
        <v>31</v>
      </c>
      <c r="J3831" t="s">
        <v>185</v>
      </c>
      <c r="K3831" t="s">
        <v>94</v>
      </c>
      <c r="L3831" t="s">
        <v>34</v>
      </c>
      <c r="M3831" t="s">
        <v>35</v>
      </c>
      <c r="N3831" s="1">
        <v>42771</v>
      </c>
      <c r="O3831" t="s">
        <v>186</v>
      </c>
      <c r="P3831" s="3" t="s">
        <v>187</v>
      </c>
      <c r="Q3831" t="s">
        <v>188</v>
      </c>
      <c r="R3831">
        <v>23</v>
      </c>
      <c r="S3831" t="s">
        <v>12391</v>
      </c>
      <c r="T3831" s="2">
        <v>0.02</v>
      </c>
      <c r="U3831" t="s">
        <v>6780</v>
      </c>
      <c r="V3831" t="s">
        <v>12392</v>
      </c>
      <c r="W3831" t="s">
        <v>165</v>
      </c>
      <c r="X3831" t="s">
        <v>5760</v>
      </c>
      <c r="Y3831" s="3">
        <f>VALUE(SUBSTITUTE(Table1[[#This Row],[Order Total]],"$",""))</f>
        <v>413.69</v>
      </c>
      <c r="Z3831">
        <f>VALUE(SUBSTITUTE(Table1[[#This Row],[Total]],"$",""))</f>
        <v>418.99</v>
      </c>
      <c r="AA3831" s="3">
        <f>Table1[[#This Row],[Order Total Number]]-Table1[[#This Row],[Total Number]]</f>
        <v>-5.3000000000000114</v>
      </c>
      <c r="AB3831">
        <f>VALUE(SUBSTITUTE(Table1[[#This Row],[Shipping Cost]],"$",""))</f>
        <v>4</v>
      </c>
      <c r="AC3831">
        <f>VALUE(SUBSTITUTE(Table1[[#This Row],[Discount $]],"$",""))</f>
        <v>43.53</v>
      </c>
      <c r="AD3831">
        <f>VALUE(SUBSTITUTE(Table1[[#This Row],[Retail Price]],"$",""))</f>
        <v>19.98</v>
      </c>
      <c r="AE3831" s="4">
        <f>(Table1[[#This Row],[Retail Price Number]]*Table1[[#This Row],[Order Quantity]])-Table1[[#This Row],[Discount $ Number]]+Table1[[#This Row],[Shipping Cost Number]]</f>
        <v>420.01</v>
      </c>
      <c r="AF3831">
        <f>Table1[[#This Row],[Retail Price Number]]*Table1[[#This Row],[Order Quantity]]-Table1[[#This Row],[Discount $ Number]]</f>
        <v>416.01</v>
      </c>
      <c r="AG3831">
        <f>(Table1[[#This Row],[Retail Price Number]]*Table1[[#This Row],[Order Quantity]])-Table1[[#This Row],[Discount $ Number]]-Table1[[#This Row],[Shipping Cost Number]]</f>
        <v>412.01</v>
      </c>
      <c r="AH3831">
        <f>Table1[[#This Row],[Retail Price Number]]*Table1[[#This Row],[Order Quantity]]</f>
        <v>459.54</v>
      </c>
      <c r="AI3831">
        <f>YEAR(Table1[[#This Row],[Order Date]])</f>
        <v>2017</v>
      </c>
    </row>
    <row r="3832" spans="1:35" x14ac:dyDescent="0.3">
      <c r="A3832" t="s">
        <v>7383</v>
      </c>
      <c r="B3832" s="1">
        <v>42511</v>
      </c>
      <c r="C3832" t="s">
        <v>2719</v>
      </c>
      <c r="D3832" t="s">
        <v>240</v>
      </c>
      <c r="E3832" t="s">
        <v>27</v>
      </c>
      <c r="F3832" t="s">
        <v>28</v>
      </c>
      <c r="G3832" t="s">
        <v>91</v>
      </c>
      <c r="H3832" t="s">
        <v>241</v>
      </c>
      <c r="I3832" t="s">
        <v>121</v>
      </c>
      <c r="J3832" t="s">
        <v>441</v>
      </c>
      <c r="K3832" t="s">
        <v>94</v>
      </c>
      <c r="L3832" t="s">
        <v>34</v>
      </c>
      <c r="M3832" t="s">
        <v>35</v>
      </c>
      <c r="N3832" s="1">
        <v>42511</v>
      </c>
      <c r="O3832" t="s">
        <v>442</v>
      </c>
      <c r="P3832" s="3" t="s">
        <v>443</v>
      </c>
      <c r="Q3832" t="s">
        <v>444</v>
      </c>
      <c r="R3832">
        <v>32</v>
      </c>
      <c r="S3832" t="s">
        <v>7384</v>
      </c>
      <c r="T3832" s="2">
        <v>0.09</v>
      </c>
      <c r="U3832" t="s">
        <v>2726</v>
      </c>
      <c r="V3832" t="s">
        <v>7385</v>
      </c>
      <c r="W3832" t="s">
        <v>448</v>
      </c>
      <c r="X3832" t="s">
        <v>7386</v>
      </c>
      <c r="Y3832" s="3">
        <f>VALUE(SUBSTITUTE(Table1[[#This Row],[Order Total]],"$",""))</f>
        <v>305.56</v>
      </c>
      <c r="Z3832">
        <f>VALUE(SUBSTITUTE(Table1[[#This Row],[Total]],"$",""))</f>
        <v>313.04000000000002</v>
      </c>
      <c r="AA3832" s="3">
        <f>Table1[[#This Row],[Order Total Number]]-Table1[[#This Row],[Total Number]]</f>
        <v>-7.4800000000000182</v>
      </c>
      <c r="AB3832">
        <f>VALUE(SUBSTITUTE(Table1[[#This Row],[Shipping Cost]],"$",""))</f>
        <v>15.1</v>
      </c>
      <c r="AC3832">
        <f>VALUE(SUBSTITUTE(Table1[[#This Row],[Discount $]],"$",""))</f>
        <v>23.27</v>
      </c>
      <c r="AD3832">
        <f>VALUE(SUBSTITUTE(Table1[[#This Row],[Retail Price]],"$",""))</f>
        <v>22.38</v>
      </c>
      <c r="AE3832" s="4">
        <f>(Table1[[#This Row],[Retail Price Number]]*Table1[[#This Row],[Order Quantity]])-Table1[[#This Row],[Discount $ Number]]+Table1[[#This Row],[Shipping Cost Number]]</f>
        <v>707.99</v>
      </c>
      <c r="AF3832">
        <f>Table1[[#This Row],[Retail Price Number]]*Table1[[#This Row],[Order Quantity]]-Table1[[#This Row],[Discount $ Number]]</f>
        <v>692.89</v>
      </c>
      <c r="AG3832">
        <f>(Table1[[#This Row],[Retail Price Number]]*Table1[[#This Row],[Order Quantity]])-Table1[[#This Row],[Discount $ Number]]-Table1[[#This Row],[Shipping Cost Number]]</f>
        <v>677.79</v>
      </c>
      <c r="AH3832">
        <f>Table1[[#This Row],[Retail Price Number]]*Table1[[#This Row],[Order Quantity]]</f>
        <v>716.16</v>
      </c>
      <c r="AI3832">
        <f>YEAR(Table1[[#This Row],[Order Date]])</f>
        <v>2016</v>
      </c>
    </row>
    <row r="3833" spans="1:35" x14ac:dyDescent="0.3">
      <c r="A3833" t="s">
        <v>516</v>
      </c>
      <c r="B3833" s="1">
        <v>42042</v>
      </c>
      <c r="C3833" t="s">
        <v>498</v>
      </c>
      <c r="D3833" t="s">
        <v>499</v>
      </c>
      <c r="E3833" t="s">
        <v>27</v>
      </c>
      <c r="F3833" t="s">
        <v>28</v>
      </c>
      <c r="G3833" t="s">
        <v>134</v>
      </c>
      <c r="H3833" t="s">
        <v>30</v>
      </c>
      <c r="I3833" t="s">
        <v>121</v>
      </c>
      <c r="J3833" t="s">
        <v>517</v>
      </c>
      <c r="K3833" t="s">
        <v>94</v>
      </c>
      <c r="L3833" t="s">
        <v>34</v>
      </c>
      <c r="M3833" t="s">
        <v>35</v>
      </c>
      <c r="N3833" s="1">
        <v>42053</v>
      </c>
      <c r="O3833" t="s">
        <v>170</v>
      </c>
      <c r="P3833" s="3" t="s">
        <v>67</v>
      </c>
      <c r="Q3833" t="s">
        <v>518</v>
      </c>
      <c r="R3833">
        <v>24</v>
      </c>
      <c r="S3833" t="s">
        <v>519</v>
      </c>
      <c r="T3833" s="2">
        <v>0.06</v>
      </c>
      <c r="U3833" t="s">
        <v>293</v>
      </c>
      <c r="V3833" t="s">
        <v>520</v>
      </c>
      <c r="W3833" t="s">
        <v>521</v>
      </c>
      <c r="X3833" t="s">
        <v>522</v>
      </c>
      <c r="Y3833" s="3">
        <f>VALUE(SUBSTITUTE(Table1[[#This Row],[Order Total]],"$",""))</f>
        <v>141.93</v>
      </c>
      <c r="Z3833">
        <f>VALUE(SUBSTITUTE(Table1[[#This Row],[Total]],"$",""))</f>
        <v>148.76</v>
      </c>
      <c r="AA3833" s="3">
        <f>Table1[[#This Row],[Order Total Number]]-Table1[[#This Row],[Total Number]]</f>
        <v>-6.8299999999999841</v>
      </c>
      <c r="AB3833">
        <f>VALUE(SUBSTITUTE(Table1[[#This Row],[Shipping Cost]],"$",""))</f>
        <v>1.01</v>
      </c>
      <c r="AC3833">
        <f>VALUE(SUBSTITUTE(Table1[[#This Row],[Discount $]],"$",""))</f>
        <v>5.91</v>
      </c>
      <c r="AD3833">
        <f>VALUE(SUBSTITUTE(Table1[[#This Row],[Retail Price]],"$",""))</f>
        <v>2.88</v>
      </c>
      <c r="AE3833" s="4">
        <f>(Table1[[#This Row],[Retail Price Number]]*Table1[[#This Row],[Order Quantity]])-Table1[[#This Row],[Discount $ Number]]+Table1[[#This Row],[Shipping Cost Number]]</f>
        <v>64.220000000000013</v>
      </c>
      <c r="AF3833">
        <f>Table1[[#This Row],[Retail Price Number]]*Table1[[#This Row],[Order Quantity]]-Table1[[#This Row],[Discount $ Number]]</f>
        <v>63.210000000000008</v>
      </c>
      <c r="AG3833">
        <f>(Table1[[#This Row],[Retail Price Number]]*Table1[[#This Row],[Order Quantity]])-Table1[[#This Row],[Discount $ Number]]-Table1[[#This Row],[Shipping Cost Number]]</f>
        <v>62.20000000000001</v>
      </c>
      <c r="AH3833">
        <f>Table1[[#This Row],[Retail Price Number]]*Table1[[#This Row],[Order Quantity]]</f>
        <v>69.12</v>
      </c>
      <c r="AI3833">
        <f>YEAR(Table1[[#This Row],[Order Date]])</f>
        <v>2015</v>
      </c>
    </row>
    <row r="3834" spans="1:35" x14ac:dyDescent="0.3">
      <c r="A3834" t="s">
        <v>516</v>
      </c>
      <c r="B3834" s="1">
        <v>42471</v>
      </c>
      <c r="C3834" t="s">
        <v>3458</v>
      </c>
      <c r="D3834" t="s">
        <v>1626</v>
      </c>
      <c r="E3834" t="s">
        <v>27</v>
      </c>
      <c r="F3834" t="s">
        <v>28</v>
      </c>
      <c r="G3834" t="s">
        <v>134</v>
      </c>
      <c r="H3834" t="s">
        <v>30</v>
      </c>
      <c r="I3834" t="s">
        <v>63</v>
      </c>
      <c r="J3834" t="s">
        <v>1104</v>
      </c>
      <c r="K3834" t="s">
        <v>94</v>
      </c>
      <c r="L3834" t="s">
        <v>34</v>
      </c>
      <c r="M3834" t="s">
        <v>35</v>
      </c>
      <c r="N3834" s="1">
        <v>42473</v>
      </c>
      <c r="O3834" t="s">
        <v>1105</v>
      </c>
      <c r="P3834" s="3" t="s">
        <v>1106</v>
      </c>
      <c r="Q3834" t="s">
        <v>1107</v>
      </c>
      <c r="R3834">
        <v>5</v>
      </c>
      <c r="S3834" t="s">
        <v>3459</v>
      </c>
      <c r="T3834" s="2">
        <v>0.04</v>
      </c>
      <c r="U3834" t="s">
        <v>3460</v>
      </c>
      <c r="V3834" t="s">
        <v>3461</v>
      </c>
      <c r="W3834" t="s">
        <v>1109</v>
      </c>
      <c r="X3834" t="s">
        <v>3462</v>
      </c>
      <c r="Y3834" s="3">
        <f>VALUE(SUBSTITUTE(Table1[[#This Row],[Order Total]],"$",""))</f>
        <v>124.29</v>
      </c>
      <c r="Z3834">
        <f>VALUE(SUBSTITUTE(Table1[[#This Row],[Total]],"$",""))</f>
        <v>131.26</v>
      </c>
      <c r="AA3834" s="3">
        <f>Table1[[#This Row],[Order Total Number]]-Table1[[#This Row],[Total Number]]</f>
        <v>-6.9699999999999847</v>
      </c>
      <c r="AB3834">
        <f>VALUE(SUBSTITUTE(Table1[[#This Row],[Shipping Cost]],"$",""))</f>
        <v>6.97</v>
      </c>
      <c r="AC3834">
        <f>VALUE(SUBSTITUTE(Table1[[#This Row],[Discount $]],"$",""))</f>
        <v>6.54</v>
      </c>
      <c r="AD3834">
        <f>VALUE(SUBSTITUTE(Table1[[#This Row],[Retail Price]],"$",""))</f>
        <v>6.23</v>
      </c>
      <c r="AE3834" s="4">
        <f>(Table1[[#This Row],[Retail Price Number]]*Table1[[#This Row],[Order Quantity]])-Table1[[#This Row],[Discount $ Number]]+Table1[[#This Row],[Shipping Cost Number]]</f>
        <v>31.580000000000002</v>
      </c>
      <c r="AF3834">
        <f>Table1[[#This Row],[Retail Price Number]]*Table1[[#This Row],[Order Quantity]]-Table1[[#This Row],[Discount $ Number]]</f>
        <v>24.610000000000003</v>
      </c>
      <c r="AG3834">
        <f>(Table1[[#This Row],[Retail Price Number]]*Table1[[#This Row],[Order Quantity]])-Table1[[#This Row],[Discount $ Number]]-Table1[[#This Row],[Shipping Cost Number]]</f>
        <v>17.640000000000004</v>
      </c>
      <c r="AH3834">
        <f>Table1[[#This Row],[Retail Price Number]]*Table1[[#This Row],[Order Quantity]]</f>
        <v>31.150000000000002</v>
      </c>
      <c r="AI3834">
        <f>YEAR(Table1[[#This Row],[Order Date]])</f>
        <v>2016</v>
      </c>
    </row>
    <row r="3835" spans="1:35" x14ac:dyDescent="0.3">
      <c r="A3835" t="s">
        <v>516</v>
      </c>
      <c r="B3835" s="1">
        <v>41624</v>
      </c>
      <c r="C3835" t="s">
        <v>2851</v>
      </c>
      <c r="D3835" t="s">
        <v>1207</v>
      </c>
      <c r="E3835" t="s">
        <v>46</v>
      </c>
      <c r="F3835" t="s">
        <v>47</v>
      </c>
      <c r="G3835" t="s">
        <v>91</v>
      </c>
      <c r="H3835" t="s">
        <v>48</v>
      </c>
      <c r="I3835" t="s">
        <v>63</v>
      </c>
      <c r="J3835" t="s">
        <v>229</v>
      </c>
      <c r="K3835" t="s">
        <v>94</v>
      </c>
      <c r="L3835" t="s">
        <v>34</v>
      </c>
      <c r="M3835" t="s">
        <v>35</v>
      </c>
      <c r="N3835" s="1">
        <v>41627</v>
      </c>
      <c r="O3835" t="s">
        <v>230</v>
      </c>
      <c r="P3835" s="3" t="s">
        <v>231</v>
      </c>
      <c r="Q3835" t="s">
        <v>232</v>
      </c>
      <c r="R3835">
        <v>45</v>
      </c>
      <c r="S3835" t="s">
        <v>7840</v>
      </c>
      <c r="T3835" s="2">
        <v>0.05</v>
      </c>
      <c r="U3835" t="s">
        <v>1471</v>
      </c>
      <c r="V3835" t="s">
        <v>6318</v>
      </c>
      <c r="W3835" t="s">
        <v>236</v>
      </c>
      <c r="X3835" t="s">
        <v>7841</v>
      </c>
      <c r="Y3835" s="3">
        <f>VALUE(SUBSTITUTE(Table1[[#This Row],[Order Total]],"$",""))</f>
        <v>1355</v>
      </c>
      <c r="Z3835">
        <f>VALUE(SUBSTITUTE(Table1[[#This Row],[Total]],"$",""))</f>
        <v>1369.05</v>
      </c>
      <c r="AA3835" s="3">
        <f>Table1[[#This Row],[Order Total Number]]-Table1[[#This Row],[Total Number]]</f>
        <v>-14.049999999999955</v>
      </c>
      <c r="AB3835">
        <f>VALUE(SUBSTITUTE(Table1[[#This Row],[Shipping Cost]],"$",""))</f>
        <v>49</v>
      </c>
      <c r="AC3835">
        <f>VALUE(SUBSTITUTE(Table1[[#This Row],[Discount $]],"$",""))</f>
        <v>134.5</v>
      </c>
      <c r="AD3835">
        <f>VALUE(SUBSTITUTE(Table1[[#This Row],[Retail Price]],"$",""))</f>
        <v>449.99</v>
      </c>
      <c r="AE3835" s="4">
        <f>(Table1[[#This Row],[Retail Price Number]]*Table1[[#This Row],[Order Quantity]])-Table1[[#This Row],[Discount $ Number]]+Table1[[#This Row],[Shipping Cost Number]]</f>
        <v>20164.05</v>
      </c>
      <c r="AF3835">
        <f>Table1[[#This Row],[Retail Price Number]]*Table1[[#This Row],[Order Quantity]]-Table1[[#This Row],[Discount $ Number]]</f>
        <v>20115.05</v>
      </c>
      <c r="AG3835">
        <f>(Table1[[#This Row],[Retail Price Number]]*Table1[[#This Row],[Order Quantity]])-Table1[[#This Row],[Discount $ Number]]-Table1[[#This Row],[Shipping Cost Number]]</f>
        <v>20066.05</v>
      </c>
      <c r="AH3835">
        <f>Table1[[#This Row],[Retail Price Number]]*Table1[[#This Row],[Order Quantity]]</f>
        <v>20249.55</v>
      </c>
      <c r="AI3835">
        <f>YEAR(Table1[[#This Row],[Order Date]])</f>
        <v>2013</v>
      </c>
    </row>
    <row r="3836" spans="1:35" x14ac:dyDescent="0.3">
      <c r="A3836" t="s">
        <v>516</v>
      </c>
      <c r="B3836" s="1">
        <v>42541</v>
      </c>
      <c r="C3836" t="s">
        <v>5598</v>
      </c>
      <c r="D3836" t="s">
        <v>929</v>
      </c>
      <c r="E3836" t="s">
        <v>27</v>
      </c>
      <c r="F3836" t="s">
        <v>28</v>
      </c>
      <c r="G3836" t="s">
        <v>77</v>
      </c>
      <c r="H3836" t="s">
        <v>217</v>
      </c>
      <c r="I3836" t="s">
        <v>63</v>
      </c>
      <c r="J3836" t="s">
        <v>206</v>
      </c>
      <c r="K3836" t="s">
        <v>94</v>
      </c>
      <c r="L3836" t="s">
        <v>34</v>
      </c>
      <c r="M3836" t="s">
        <v>35</v>
      </c>
      <c r="N3836" s="1">
        <v>42542</v>
      </c>
      <c r="O3836" t="s">
        <v>207</v>
      </c>
      <c r="P3836" s="3" t="s">
        <v>208</v>
      </c>
      <c r="Q3836" t="s">
        <v>125</v>
      </c>
      <c r="R3836">
        <v>39</v>
      </c>
      <c r="S3836" t="s">
        <v>9804</v>
      </c>
      <c r="T3836" s="2">
        <v>0.1</v>
      </c>
      <c r="U3836" t="s">
        <v>10931</v>
      </c>
      <c r="V3836" t="s">
        <v>10932</v>
      </c>
      <c r="W3836" t="s">
        <v>212</v>
      </c>
      <c r="X3836" t="s">
        <v>10933</v>
      </c>
      <c r="Y3836" s="3">
        <f>VALUE(SUBSTITUTE(Table1[[#This Row],[Order Total]],"$",""))</f>
        <v>131.03</v>
      </c>
      <c r="Z3836">
        <f>VALUE(SUBSTITUTE(Table1[[#This Row],[Total]],"$",""))</f>
        <v>142.33000000000001</v>
      </c>
      <c r="AA3836" s="3">
        <f>Table1[[#This Row],[Order Total Number]]-Table1[[#This Row],[Total Number]]</f>
        <v>-11.300000000000011</v>
      </c>
      <c r="AB3836">
        <f>VALUE(SUBSTITUTE(Table1[[#This Row],[Shipping Cost]],"$",""))</f>
        <v>7.01</v>
      </c>
      <c r="AC3836">
        <f>VALUE(SUBSTITUTE(Table1[[#This Row],[Discount $]],"$",""))</f>
        <v>12.07</v>
      </c>
      <c r="AD3836">
        <f>VALUE(SUBSTITUTE(Table1[[#This Row],[Retail Price]],"$",""))</f>
        <v>3.89</v>
      </c>
      <c r="AE3836" s="4">
        <f>(Table1[[#This Row],[Retail Price Number]]*Table1[[#This Row],[Order Quantity]])-Table1[[#This Row],[Discount $ Number]]+Table1[[#This Row],[Shipping Cost Number]]</f>
        <v>146.65</v>
      </c>
      <c r="AF3836">
        <f>Table1[[#This Row],[Retail Price Number]]*Table1[[#This Row],[Order Quantity]]-Table1[[#This Row],[Discount $ Number]]</f>
        <v>139.64000000000001</v>
      </c>
      <c r="AG3836">
        <f>(Table1[[#This Row],[Retail Price Number]]*Table1[[#This Row],[Order Quantity]])-Table1[[#This Row],[Discount $ Number]]-Table1[[#This Row],[Shipping Cost Number]]</f>
        <v>132.63000000000002</v>
      </c>
      <c r="AH3836">
        <f>Table1[[#This Row],[Retail Price Number]]*Table1[[#This Row],[Order Quantity]]</f>
        <v>151.71</v>
      </c>
      <c r="AI3836">
        <f>YEAR(Table1[[#This Row],[Order Date]])</f>
        <v>2016</v>
      </c>
    </row>
    <row r="3837" spans="1:35" x14ac:dyDescent="0.3">
      <c r="A3837" t="s">
        <v>516</v>
      </c>
      <c r="B3837" s="1">
        <v>42228</v>
      </c>
      <c r="C3837" t="s">
        <v>1097</v>
      </c>
      <c r="D3837" t="s">
        <v>1098</v>
      </c>
      <c r="E3837" t="s">
        <v>27</v>
      </c>
      <c r="F3837" t="s">
        <v>28</v>
      </c>
      <c r="G3837" t="s">
        <v>77</v>
      </c>
      <c r="H3837" t="s">
        <v>78</v>
      </c>
      <c r="I3837" t="s">
        <v>196</v>
      </c>
      <c r="J3837" t="s">
        <v>564</v>
      </c>
      <c r="K3837" t="s">
        <v>94</v>
      </c>
      <c r="L3837" t="s">
        <v>34</v>
      </c>
      <c r="M3837" t="s">
        <v>35</v>
      </c>
      <c r="N3837" s="1">
        <v>42231</v>
      </c>
      <c r="O3837" t="s">
        <v>565</v>
      </c>
      <c r="P3837" s="3" t="s">
        <v>566</v>
      </c>
      <c r="Q3837" t="s">
        <v>567</v>
      </c>
      <c r="R3837">
        <v>2</v>
      </c>
      <c r="S3837" t="s">
        <v>11639</v>
      </c>
      <c r="T3837" s="2">
        <v>7.0000000000000007E-2</v>
      </c>
      <c r="U3837" t="s">
        <v>11640</v>
      </c>
      <c r="V3837" t="s">
        <v>11641</v>
      </c>
      <c r="W3837" t="s">
        <v>224</v>
      </c>
      <c r="X3837" t="s">
        <v>11642</v>
      </c>
      <c r="Y3837" s="3">
        <f>VALUE(SUBSTITUTE(Table1[[#This Row],[Order Total]],"$",""))</f>
        <v>284.31</v>
      </c>
      <c r="Z3837">
        <f>VALUE(SUBSTITUTE(Table1[[#This Row],[Total]],"$",""))</f>
        <v>294.01</v>
      </c>
      <c r="AA3837" s="3">
        <f>Table1[[#This Row],[Order Total Number]]-Table1[[#This Row],[Total Number]]</f>
        <v>-9.6999999999999886</v>
      </c>
      <c r="AB3837">
        <f>VALUE(SUBSTITUTE(Table1[[#This Row],[Shipping Cost]],"$",""))</f>
        <v>0.5</v>
      </c>
      <c r="AC3837">
        <f>VALUE(SUBSTITUTE(Table1[[#This Row],[Discount $]],"$",""))</f>
        <v>24.97</v>
      </c>
      <c r="AD3837">
        <f>VALUE(SUBSTITUTE(Table1[[#This Row],[Retail Price]],"$",""))</f>
        <v>6.3</v>
      </c>
      <c r="AE3837" s="4">
        <f>(Table1[[#This Row],[Retail Price Number]]*Table1[[#This Row],[Order Quantity]])-Table1[[#This Row],[Discount $ Number]]+Table1[[#This Row],[Shipping Cost Number]]</f>
        <v>-11.87</v>
      </c>
      <c r="AF3837">
        <f>Table1[[#This Row],[Retail Price Number]]*Table1[[#This Row],[Order Quantity]]-Table1[[#This Row],[Discount $ Number]]</f>
        <v>-12.37</v>
      </c>
      <c r="AG3837">
        <f>(Table1[[#This Row],[Retail Price Number]]*Table1[[#This Row],[Order Quantity]])-Table1[[#This Row],[Discount $ Number]]-Table1[[#This Row],[Shipping Cost Number]]</f>
        <v>-12.87</v>
      </c>
      <c r="AH3837">
        <f>Table1[[#This Row],[Retail Price Number]]*Table1[[#This Row],[Order Quantity]]</f>
        <v>12.6</v>
      </c>
      <c r="AI3837">
        <f>YEAR(Table1[[#This Row],[Order Date]])</f>
        <v>2015</v>
      </c>
    </row>
    <row r="3838" spans="1:35" x14ac:dyDescent="0.3">
      <c r="A3838" t="s">
        <v>4181</v>
      </c>
      <c r="B3838" s="1">
        <v>41496</v>
      </c>
      <c r="C3838" t="s">
        <v>968</v>
      </c>
      <c r="D3838" t="s">
        <v>306</v>
      </c>
      <c r="E3838" t="s">
        <v>46</v>
      </c>
      <c r="F3838" t="s">
        <v>47</v>
      </c>
      <c r="G3838" t="s">
        <v>77</v>
      </c>
      <c r="H3838" t="s">
        <v>107</v>
      </c>
      <c r="I3838" t="s">
        <v>31</v>
      </c>
      <c r="J3838" t="s">
        <v>601</v>
      </c>
      <c r="K3838" t="s">
        <v>94</v>
      </c>
      <c r="L3838" t="s">
        <v>34</v>
      </c>
      <c r="M3838" t="s">
        <v>35</v>
      </c>
      <c r="N3838" s="1">
        <v>41498</v>
      </c>
      <c r="O3838" t="s">
        <v>602</v>
      </c>
      <c r="P3838" s="3" t="s">
        <v>603</v>
      </c>
      <c r="Q3838" t="s">
        <v>258</v>
      </c>
      <c r="R3838">
        <v>23</v>
      </c>
      <c r="S3838" t="s">
        <v>4182</v>
      </c>
      <c r="T3838" s="2">
        <v>0.02</v>
      </c>
      <c r="U3838" t="s">
        <v>3885</v>
      </c>
      <c r="V3838" t="s">
        <v>4183</v>
      </c>
      <c r="W3838" t="s">
        <v>606</v>
      </c>
      <c r="X3838" t="s">
        <v>4184</v>
      </c>
      <c r="Y3838" s="3">
        <f>VALUE(SUBSTITUTE(Table1[[#This Row],[Order Total]],"$",""))</f>
        <v>246.22</v>
      </c>
      <c r="Z3838">
        <f>VALUE(SUBSTITUTE(Table1[[#This Row],[Total]],"$",""))</f>
        <v>245.56</v>
      </c>
      <c r="AA3838" s="3">
        <f>Table1[[#This Row],[Order Total Number]]-Table1[[#This Row],[Total Number]]</f>
        <v>0.65999999999999659</v>
      </c>
      <c r="AB3838">
        <f>VALUE(SUBSTITUTE(Table1[[#This Row],[Shipping Cost]],"$",""))</f>
        <v>7.72</v>
      </c>
      <c r="AC3838">
        <f>VALUE(SUBSTITUTE(Table1[[#This Row],[Discount $]],"$",""))</f>
        <v>20.36</v>
      </c>
      <c r="AD3838">
        <f>VALUE(SUBSTITUTE(Table1[[#This Row],[Retail Price]],"$",""))</f>
        <v>7.3</v>
      </c>
      <c r="AE3838" s="4">
        <f>(Table1[[#This Row],[Retail Price Number]]*Table1[[#This Row],[Order Quantity]])-Table1[[#This Row],[Discount $ Number]]+Table1[[#This Row],[Shipping Cost Number]]</f>
        <v>155.26000000000002</v>
      </c>
      <c r="AF3838">
        <f>Table1[[#This Row],[Retail Price Number]]*Table1[[#This Row],[Order Quantity]]-Table1[[#This Row],[Discount $ Number]]</f>
        <v>147.54000000000002</v>
      </c>
      <c r="AG3838">
        <f>(Table1[[#This Row],[Retail Price Number]]*Table1[[#This Row],[Order Quantity]])-Table1[[#This Row],[Discount $ Number]]-Table1[[#This Row],[Shipping Cost Number]]</f>
        <v>139.82000000000002</v>
      </c>
      <c r="AH3838">
        <f>Table1[[#This Row],[Retail Price Number]]*Table1[[#This Row],[Order Quantity]]</f>
        <v>167.9</v>
      </c>
      <c r="AI3838">
        <f>YEAR(Table1[[#This Row],[Order Date]])</f>
        <v>2013</v>
      </c>
    </row>
    <row r="3839" spans="1:35" x14ac:dyDescent="0.3">
      <c r="A3839" t="s">
        <v>4181</v>
      </c>
      <c r="B3839" s="1">
        <v>42357</v>
      </c>
      <c r="C3839" t="s">
        <v>947</v>
      </c>
      <c r="D3839" t="s">
        <v>948</v>
      </c>
      <c r="E3839" t="s">
        <v>46</v>
      </c>
      <c r="F3839" t="s">
        <v>47</v>
      </c>
      <c r="G3839" t="s">
        <v>134</v>
      </c>
      <c r="H3839" t="s">
        <v>48</v>
      </c>
      <c r="I3839" t="s">
        <v>92</v>
      </c>
      <c r="J3839" t="s">
        <v>975</v>
      </c>
      <c r="K3839" t="s">
        <v>94</v>
      </c>
      <c r="L3839" t="s">
        <v>34</v>
      </c>
      <c r="M3839" t="s">
        <v>35</v>
      </c>
      <c r="N3839" s="1">
        <v>42359</v>
      </c>
      <c r="O3839" t="s">
        <v>976</v>
      </c>
      <c r="P3839" s="3" t="s">
        <v>977</v>
      </c>
      <c r="Q3839" t="s">
        <v>978</v>
      </c>
      <c r="R3839">
        <v>18</v>
      </c>
      <c r="S3839" t="s">
        <v>5556</v>
      </c>
      <c r="T3839" s="2">
        <v>0.02</v>
      </c>
      <c r="U3839" t="s">
        <v>5557</v>
      </c>
      <c r="V3839" t="s">
        <v>7365</v>
      </c>
      <c r="W3839" t="s">
        <v>982</v>
      </c>
      <c r="X3839" t="s">
        <v>7366</v>
      </c>
      <c r="Y3839" s="3">
        <f>VALUE(SUBSTITUTE(Table1[[#This Row],[Order Total]],"$",""))</f>
        <v>147.76</v>
      </c>
      <c r="Z3839">
        <f>VALUE(SUBSTITUTE(Table1[[#This Row],[Total]],"$",""))</f>
        <v>142.36000000000001</v>
      </c>
      <c r="AA3839" s="3">
        <f>Table1[[#This Row],[Order Total Number]]-Table1[[#This Row],[Total Number]]</f>
        <v>5.3999999999999773</v>
      </c>
      <c r="AB3839">
        <f>VALUE(SUBSTITUTE(Table1[[#This Row],[Shipping Cost]],"$",""))</f>
        <v>3.14</v>
      </c>
      <c r="AC3839">
        <f>VALUE(SUBSTITUTE(Table1[[#This Row],[Discount $]],"$",""))</f>
        <v>12.3</v>
      </c>
      <c r="AD3839">
        <f>VALUE(SUBSTITUTE(Table1[[#This Row],[Retail Price]],"$",""))</f>
        <v>12.98</v>
      </c>
      <c r="AE3839" s="4">
        <f>(Table1[[#This Row],[Retail Price Number]]*Table1[[#This Row],[Order Quantity]])-Table1[[#This Row],[Discount $ Number]]+Table1[[#This Row],[Shipping Cost Number]]</f>
        <v>224.48</v>
      </c>
      <c r="AF3839">
        <f>Table1[[#This Row],[Retail Price Number]]*Table1[[#This Row],[Order Quantity]]-Table1[[#This Row],[Discount $ Number]]</f>
        <v>221.34</v>
      </c>
      <c r="AG3839">
        <f>(Table1[[#This Row],[Retail Price Number]]*Table1[[#This Row],[Order Quantity]])-Table1[[#This Row],[Discount $ Number]]-Table1[[#This Row],[Shipping Cost Number]]</f>
        <v>218.20000000000002</v>
      </c>
      <c r="AH3839">
        <f>Table1[[#This Row],[Retail Price Number]]*Table1[[#This Row],[Order Quantity]]</f>
        <v>233.64000000000001</v>
      </c>
      <c r="AI3839">
        <f>YEAR(Table1[[#This Row],[Order Date]])</f>
        <v>2015</v>
      </c>
    </row>
    <row r="3840" spans="1:35" x14ac:dyDescent="0.3">
      <c r="A3840" t="s">
        <v>658</v>
      </c>
      <c r="B3840" s="1">
        <v>42035</v>
      </c>
      <c r="C3840" t="s">
        <v>659</v>
      </c>
      <c r="D3840" t="s">
        <v>195</v>
      </c>
      <c r="E3840" t="s">
        <v>46</v>
      </c>
      <c r="F3840" t="s">
        <v>47</v>
      </c>
      <c r="G3840" t="s">
        <v>77</v>
      </c>
      <c r="H3840" t="s">
        <v>48</v>
      </c>
      <c r="I3840" t="s">
        <v>63</v>
      </c>
      <c r="J3840" t="s">
        <v>145</v>
      </c>
      <c r="K3840" t="s">
        <v>94</v>
      </c>
      <c r="L3840" t="s">
        <v>34</v>
      </c>
      <c r="M3840" t="s">
        <v>156</v>
      </c>
      <c r="N3840" s="1">
        <v>42037</v>
      </c>
      <c r="O3840" t="s">
        <v>146</v>
      </c>
      <c r="P3840" s="3" t="s">
        <v>147</v>
      </c>
      <c r="Q3840" t="s">
        <v>148</v>
      </c>
      <c r="R3840">
        <v>34</v>
      </c>
      <c r="S3840" t="s">
        <v>660</v>
      </c>
      <c r="T3840" s="2">
        <v>0.06</v>
      </c>
      <c r="U3840" t="s">
        <v>661</v>
      </c>
      <c r="V3840" t="s">
        <v>662</v>
      </c>
      <c r="W3840" t="s">
        <v>152</v>
      </c>
      <c r="X3840" t="s">
        <v>663</v>
      </c>
      <c r="Y3840" s="3">
        <f>VALUE(SUBSTITUTE(Table1[[#This Row],[Order Total]],"$",""))</f>
        <v>112.36</v>
      </c>
      <c r="Z3840">
        <f>VALUE(SUBSTITUTE(Table1[[#This Row],[Total]],"$",""))</f>
        <v>113.97</v>
      </c>
      <c r="AA3840" s="3">
        <f>Table1[[#This Row],[Order Total Number]]-Table1[[#This Row],[Total Number]]</f>
        <v>-1.6099999999999994</v>
      </c>
      <c r="AB3840">
        <f>VALUE(SUBSTITUTE(Table1[[#This Row],[Shipping Cost]],"$",""))</f>
        <v>2.85</v>
      </c>
      <c r="AC3840">
        <f>VALUE(SUBSTITUTE(Table1[[#This Row],[Discount $]],"$",""))</f>
        <v>11.56</v>
      </c>
      <c r="AD3840">
        <f>VALUE(SUBSTITUTE(Table1[[#This Row],[Retail Price]],"$",""))</f>
        <v>12.22</v>
      </c>
      <c r="AE3840" s="4">
        <f>(Table1[[#This Row],[Retail Price Number]]*Table1[[#This Row],[Order Quantity]])-Table1[[#This Row],[Discount $ Number]]+Table1[[#This Row],[Shipping Cost Number]]</f>
        <v>406.77000000000004</v>
      </c>
      <c r="AF3840">
        <f>Table1[[#This Row],[Retail Price Number]]*Table1[[#This Row],[Order Quantity]]-Table1[[#This Row],[Discount $ Number]]</f>
        <v>403.92</v>
      </c>
      <c r="AG3840">
        <f>(Table1[[#This Row],[Retail Price Number]]*Table1[[#This Row],[Order Quantity]])-Table1[[#This Row],[Discount $ Number]]-Table1[[#This Row],[Shipping Cost Number]]</f>
        <v>401.07</v>
      </c>
      <c r="AH3840">
        <f>Table1[[#This Row],[Retail Price Number]]*Table1[[#This Row],[Order Quantity]]</f>
        <v>415.48</v>
      </c>
      <c r="AI3840">
        <f>YEAR(Table1[[#This Row],[Order Date]])</f>
        <v>2015</v>
      </c>
    </row>
    <row r="3841" spans="1:35" x14ac:dyDescent="0.3">
      <c r="A3841" t="s">
        <v>658</v>
      </c>
      <c r="B3841" s="1">
        <v>42471</v>
      </c>
      <c r="C3841" t="s">
        <v>2008</v>
      </c>
      <c r="D3841" t="s">
        <v>144</v>
      </c>
      <c r="E3841" t="s">
        <v>46</v>
      </c>
      <c r="F3841" t="s">
        <v>47</v>
      </c>
      <c r="G3841" t="s">
        <v>91</v>
      </c>
      <c r="H3841" t="s">
        <v>107</v>
      </c>
      <c r="I3841" t="s">
        <v>196</v>
      </c>
      <c r="J3841" t="s">
        <v>4852</v>
      </c>
      <c r="K3841" t="s">
        <v>33</v>
      </c>
      <c r="L3841" t="s">
        <v>392</v>
      </c>
      <c r="M3841" t="s">
        <v>393</v>
      </c>
      <c r="N3841" s="1">
        <v>42471</v>
      </c>
      <c r="O3841" t="s">
        <v>937</v>
      </c>
      <c r="P3841" s="3" t="s">
        <v>1738</v>
      </c>
      <c r="Q3841" t="s">
        <v>4853</v>
      </c>
      <c r="R3841">
        <v>3</v>
      </c>
      <c r="S3841" t="s">
        <v>4854</v>
      </c>
      <c r="T3841" s="2">
        <v>0.06</v>
      </c>
      <c r="U3841" t="s">
        <v>736</v>
      </c>
      <c r="V3841" t="s">
        <v>1227</v>
      </c>
      <c r="W3841" t="s">
        <v>4855</v>
      </c>
      <c r="X3841" t="s">
        <v>3924</v>
      </c>
      <c r="Y3841" s="3">
        <f>VALUE(SUBSTITUTE(Table1[[#This Row],[Order Total]],"$",""))</f>
        <v>36.24</v>
      </c>
      <c r="Z3841">
        <f>VALUE(SUBSTITUTE(Table1[[#This Row],[Total]],"$",""))</f>
        <v>37.799999999999997</v>
      </c>
      <c r="AA3841" s="3">
        <f>Table1[[#This Row],[Order Total Number]]-Table1[[#This Row],[Total Number]]</f>
        <v>-1.5599999999999952</v>
      </c>
      <c r="AB3841">
        <f>VALUE(SUBSTITUTE(Table1[[#This Row],[Shipping Cost]],"$",""))</f>
        <v>1.56</v>
      </c>
      <c r="AC3841">
        <f>VALUE(SUBSTITUTE(Table1[[#This Row],[Discount $]],"$",""))</f>
        <v>3.58</v>
      </c>
      <c r="AD3841">
        <f>VALUE(SUBSTITUTE(Table1[[#This Row],[Retail Price]],"$",""))</f>
        <v>1.81</v>
      </c>
      <c r="AE3841" s="4">
        <f>(Table1[[#This Row],[Retail Price Number]]*Table1[[#This Row],[Order Quantity]])-Table1[[#This Row],[Discount $ Number]]+Table1[[#This Row],[Shipping Cost Number]]</f>
        <v>3.4099999999999997</v>
      </c>
      <c r="AF3841">
        <f>Table1[[#This Row],[Retail Price Number]]*Table1[[#This Row],[Order Quantity]]-Table1[[#This Row],[Discount $ Number]]</f>
        <v>1.8499999999999996</v>
      </c>
      <c r="AG3841">
        <f>(Table1[[#This Row],[Retail Price Number]]*Table1[[#This Row],[Order Quantity]])-Table1[[#This Row],[Discount $ Number]]-Table1[[#This Row],[Shipping Cost Number]]</f>
        <v>0.28999999999999959</v>
      </c>
      <c r="AH3841">
        <f>Table1[[#This Row],[Retail Price Number]]*Table1[[#This Row],[Order Quantity]]</f>
        <v>5.43</v>
      </c>
      <c r="AI3841">
        <f>YEAR(Table1[[#This Row],[Order Date]])</f>
        <v>2016</v>
      </c>
    </row>
    <row r="3842" spans="1:35" x14ac:dyDescent="0.3">
      <c r="A3842" t="s">
        <v>658</v>
      </c>
      <c r="B3842" s="1">
        <v>42471</v>
      </c>
      <c r="C3842" t="s">
        <v>2008</v>
      </c>
      <c r="D3842" t="s">
        <v>144</v>
      </c>
      <c r="E3842" t="s">
        <v>46</v>
      </c>
      <c r="F3842" t="s">
        <v>47</v>
      </c>
      <c r="G3842" t="s">
        <v>77</v>
      </c>
      <c r="H3842" t="s">
        <v>107</v>
      </c>
      <c r="I3842" t="s">
        <v>92</v>
      </c>
      <c r="J3842" t="s">
        <v>4852</v>
      </c>
      <c r="K3842" t="s">
        <v>94</v>
      </c>
      <c r="L3842" t="s">
        <v>95</v>
      </c>
      <c r="M3842" t="s">
        <v>35</v>
      </c>
      <c r="N3842" s="1">
        <v>42471</v>
      </c>
      <c r="O3842" t="s">
        <v>937</v>
      </c>
      <c r="P3842" s="3" t="s">
        <v>1738</v>
      </c>
      <c r="Q3842" t="s">
        <v>4853</v>
      </c>
      <c r="R3842">
        <v>27</v>
      </c>
      <c r="S3842" t="s">
        <v>4854</v>
      </c>
      <c r="T3842" s="2">
        <v>0.1</v>
      </c>
      <c r="U3842" t="s">
        <v>736</v>
      </c>
      <c r="V3842" t="s">
        <v>1227</v>
      </c>
      <c r="W3842" t="s">
        <v>4855</v>
      </c>
      <c r="X3842" t="s">
        <v>3924</v>
      </c>
      <c r="Y3842" s="3">
        <f>VALUE(SUBSTITUTE(Table1[[#This Row],[Order Total]],"$",""))</f>
        <v>36.24</v>
      </c>
      <c r="Z3842">
        <f>VALUE(SUBSTITUTE(Table1[[#This Row],[Total]],"$",""))</f>
        <v>37.799999999999997</v>
      </c>
      <c r="AA3842" s="3">
        <f>Table1[[#This Row],[Order Total Number]]-Table1[[#This Row],[Total Number]]</f>
        <v>-1.5599999999999952</v>
      </c>
      <c r="AB3842">
        <f>VALUE(SUBSTITUTE(Table1[[#This Row],[Shipping Cost]],"$",""))</f>
        <v>1.56</v>
      </c>
      <c r="AC3842">
        <f>VALUE(SUBSTITUTE(Table1[[#This Row],[Discount $]],"$",""))</f>
        <v>3.58</v>
      </c>
      <c r="AD3842">
        <f>VALUE(SUBSTITUTE(Table1[[#This Row],[Retail Price]],"$",""))</f>
        <v>1.81</v>
      </c>
      <c r="AE3842" s="4">
        <f>(Table1[[#This Row],[Retail Price Number]]*Table1[[#This Row],[Order Quantity]])-Table1[[#This Row],[Discount $ Number]]+Table1[[#This Row],[Shipping Cost Number]]</f>
        <v>46.850000000000009</v>
      </c>
      <c r="AF3842">
        <f>Table1[[#This Row],[Retail Price Number]]*Table1[[#This Row],[Order Quantity]]-Table1[[#This Row],[Discount $ Number]]</f>
        <v>45.290000000000006</v>
      </c>
      <c r="AG3842">
        <f>(Table1[[#This Row],[Retail Price Number]]*Table1[[#This Row],[Order Quantity]])-Table1[[#This Row],[Discount $ Number]]-Table1[[#This Row],[Shipping Cost Number]]</f>
        <v>43.730000000000004</v>
      </c>
      <c r="AH3842">
        <f>Table1[[#This Row],[Retail Price Number]]*Table1[[#This Row],[Order Quantity]]</f>
        <v>48.870000000000005</v>
      </c>
      <c r="AI3842">
        <f>YEAR(Table1[[#This Row],[Order Date]])</f>
        <v>2016</v>
      </c>
    </row>
    <row r="3843" spans="1:35" x14ac:dyDescent="0.3">
      <c r="A3843" t="s">
        <v>658</v>
      </c>
      <c r="B3843" s="1">
        <v>42471</v>
      </c>
      <c r="C3843" t="s">
        <v>3888</v>
      </c>
      <c r="D3843" t="s">
        <v>766</v>
      </c>
      <c r="E3843" t="s">
        <v>27</v>
      </c>
      <c r="F3843" t="s">
        <v>28</v>
      </c>
      <c r="G3843" t="s">
        <v>29</v>
      </c>
      <c r="H3843" t="s">
        <v>217</v>
      </c>
      <c r="I3843" t="s">
        <v>31</v>
      </c>
      <c r="J3843" t="s">
        <v>4852</v>
      </c>
      <c r="K3843" t="s">
        <v>94</v>
      </c>
      <c r="L3843" t="s">
        <v>34</v>
      </c>
      <c r="M3843" t="s">
        <v>35</v>
      </c>
      <c r="N3843" s="1">
        <v>42472</v>
      </c>
      <c r="O3843" t="s">
        <v>937</v>
      </c>
      <c r="P3843" s="3" t="s">
        <v>1738</v>
      </c>
      <c r="Q3843" t="s">
        <v>4853</v>
      </c>
      <c r="R3843">
        <v>9</v>
      </c>
      <c r="S3843" t="s">
        <v>4854</v>
      </c>
      <c r="T3843" s="2">
        <v>0</v>
      </c>
      <c r="U3843" t="s">
        <v>736</v>
      </c>
      <c r="V3843" t="s">
        <v>1227</v>
      </c>
      <c r="W3843" t="s">
        <v>4855</v>
      </c>
      <c r="X3843" t="s">
        <v>3924</v>
      </c>
      <c r="Y3843" s="3">
        <f>VALUE(SUBSTITUTE(Table1[[#This Row],[Order Total]],"$",""))</f>
        <v>36.24</v>
      </c>
      <c r="Z3843">
        <f>VALUE(SUBSTITUTE(Table1[[#This Row],[Total]],"$",""))</f>
        <v>37.799999999999997</v>
      </c>
      <c r="AA3843" s="3">
        <f>Table1[[#This Row],[Order Total Number]]-Table1[[#This Row],[Total Number]]</f>
        <v>-1.5599999999999952</v>
      </c>
      <c r="AB3843">
        <f>VALUE(SUBSTITUTE(Table1[[#This Row],[Shipping Cost]],"$",""))</f>
        <v>1.56</v>
      </c>
      <c r="AC3843">
        <f>VALUE(SUBSTITUTE(Table1[[#This Row],[Discount $]],"$",""))</f>
        <v>3.58</v>
      </c>
      <c r="AD3843">
        <f>VALUE(SUBSTITUTE(Table1[[#This Row],[Retail Price]],"$",""))</f>
        <v>1.81</v>
      </c>
      <c r="AE3843" s="4">
        <f>(Table1[[#This Row],[Retail Price Number]]*Table1[[#This Row],[Order Quantity]])-Table1[[#This Row],[Discount $ Number]]+Table1[[#This Row],[Shipping Cost Number]]</f>
        <v>14.27</v>
      </c>
      <c r="AF3843">
        <f>Table1[[#This Row],[Retail Price Number]]*Table1[[#This Row],[Order Quantity]]-Table1[[#This Row],[Discount $ Number]]</f>
        <v>12.709999999999999</v>
      </c>
      <c r="AG3843">
        <f>(Table1[[#This Row],[Retail Price Number]]*Table1[[#This Row],[Order Quantity]])-Table1[[#This Row],[Discount $ Number]]-Table1[[#This Row],[Shipping Cost Number]]</f>
        <v>11.149999999999999</v>
      </c>
      <c r="AH3843">
        <f>Table1[[#This Row],[Retail Price Number]]*Table1[[#This Row],[Order Quantity]]</f>
        <v>16.29</v>
      </c>
      <c r="AI3843">
        <f>YEAR(Table1[[#This Row],[Order Date]])</f>
        <v>2016</v>
      </c>
    </row>
    <row r="3844" spans="1:35" x14ac:dyDescent="0.3">
      <c r="A3844" t="s">
        <v>658</v>
      </c>
      <c r="B3844" s="1">
        <v>42471</v>
      </c>
      <c r="C3844" t="s">
        <v>2008</v>
      </c>
      <c r="D3844" t="s">
        <v>144</v>
      </c>
      <c r="E3844" t="s">
        <v>46</v>
      </c>
      <c r="F3844" t="s">
        <v>47</v>
      </c>
      <c r="G3844" t="s">
        <v>29</v>
      </c>
      <c r="H3844" t="s">
        <v>107</v>
      </c>
      <c r="I3844" t="s">
        <v>92</v>
      </c>
      <c r="J3844" t="s">
        <v>122</v>
      </c>
      <c r="K3844" t="s">
        <v>33</v>
      </c>
      <c r="L3844" t="s">
        <v>34</v>
      </c>
      <c r="M3844" t="s">
        <v>35</v>
      </c>
      <c r="N3844" s="1">
        <v>42471</v>
      </c>
      <c r="O3844" t="s">
        <v>123</v>
      </c>
      <c r="P3844" s="3" t="s">
        <v>124</v>
      </c>
      <c r="Q3844" t="s">
        <v>125</v>
      </c>
      <c r="R3844">
        <v>21</v>
      </c>
      <c r="S3844" t="s">
        <v>4854</v>
      </c>
      <c r="T3844" s="2">
        <v>0.08</v>
      </c>
      <c r="U3844" t="s">
        <v>736</v>
      </c>
      <c r="V3844" t="s">
        <v>1227</v>
      </c>
      <c r="W3844" t="s">
        <v>129</v>
      </c>
      <c r="X3844" t="s">
        <v>3924</v>
      </c>
      <c r="Y3844" s="3">
        <f>VALUE(SUBSTITUTE(Table1[[#This Row],[Order Total]],"$",""))</f>
        <v>36.24</v>
      </c>
      <c r="Z3844">
        <f>VALUE(SUBSTITUTE(Table1[[#This Row],[Total]],"$",""))</f>
        <v>37.799999999999997</v>
      </c>
      <c r="AA3844" s="3">
        <f>Table1[[#This Row],[Order Total Number]]-Table1[[#This Row],[Total Number]]</f>
        <v>-1.5599999999999952</v>
      </c>
      <c r="AB3844">
        <f>VALUE(SUBSTITUTE(Table1[[#This Row],[Shipping Cost]],"$",""))</f>
        <v>2.5</v>
      </c>
      <c r="AC3844">
        <f>VALUE(SUBSTITUTE(Table1[[#This Row],[Discount $]],"$",""))</f>
        <v>3.58</v>
      </c>
      <c r="AD3844">
        <f>VALUE(SUBSTITUTE(Table1[[#This Row],[Retail Price]],"$",""))</f>
        <v>3.69</v>
      </c>
      <c r="AE3844" s="4">
        <f>(Table1[[#This Row],[Retail Price Number]]*Table1[[#This Row],[Order Quantity]])-Table1[[#This Row],[Discount $ Number]]+Table1[[#This Row],[Shipping Cost Number]]</f>
        <v>76.41</v>
      </c>
      <c r="AF3844">
        <f>Table1[[#This Row],[Retail Price Number]]*Table1[[#This Row],[Order Quantity]]-Table1[[#This Row],[Discount $ Number]]</f>
        <v>73.91</v>
      </c>
      <c r="AG3844">
        <f>(Table1[[#This Row],[Retail Price Number]]*Table1[[#This Row],[Order Quantity]])-Table1[[#This Row],[Discount $ Number]]-Table1[[#This Row],[Shipping Cost Number]]</f>
        <v>71.41</v>
      </c>
      <c r="AH3844">
        <f>Table1[[#This Row],[Retail Price Number]]*Table1[[#This Row],[Order Quantity]]</f>
        <v>77.489999999999995</v>
      </c>
      <c r="AI3844">
        <f>YEAR(Table1[[#This Row],[Order Date]])</f>
        <v>2016</v>
      </c>
    </row>
    <row r="3845" spans="1:35" x14ac:dyDescent="0.3">
      <c r="A3845" t="s">
        <v>658</v>
      </c>
      <c r="B3845" s="1">
        <v>42471</v>
      </c>
      <c r="C3845" t="s">
        <v>2008</v>
      </c>
      <c r="D3845" t="s">
        <v>144</v>
      </c>
      <c r="E3845" t="s">
        <v>46</v>
      </c>
      <c r="F3845" t="s">
        <v>47</v>
      </c>
      <c r="G3845" t="s">
        <v>77</v>
      </c>
      <c r="H3845" t="s">
        <v>107</v>
      </c>
      <c r="I3845" t="s">
        <v>31</v>
      </c>
      <c r="J3845" t="s">
        <v>4852</v>
      </c>
      <c r="K3845" t="s">
        <v>33</v>
      </c>
      <c r="L3845" t="s">
        <v>392</v>
      </c>
      <c r="M3845" t="s">
        <v>393</v>
      </c>
      <c r="N3845" s="1">
        <v>42471</v>
      </c>
      <c r="O3845" t="s">
        <v>937</v>
      </c>
      <c r="P3845" s="3" t="s">
        <v>1738</v>
      </c>
      <c r="Q3845" t="s">
        <v>4853</v>
      </c>
      <c r="R3845">
        <v>15</v>
      </c>
      <c r="S3845" t="s">
        <v>4854</v>
      </c>
      <c r="T3845" s="2">
        <v>0.04</v>
      </c>
      <c r="U3845" t="s">
        <v>736</v>
      </c>
      <c r="V3845" t="s">
        <v>1227</v>
      </c>
      <c r="W3845" t="s">
        <v>4855</v>
      </c>
      <c r="X3845" t="s">
        <v>3924</v>
      </c>
      <c r="Y3845" s="3">
        <f>VALUE(SUBSTITUTE(Table1[[#This Row],[Order Total]],"$",""))</f>
        <v>36.24</v>
      </c>
      <c r="Z3845">
        <f>VALUE(SUBSTITUTE(Table1[[#This Row],[Total]],"$",""))</f>
        <v>37.799999999999997</v>
      </c>
      <c r="AA3845" s="3">
        <f>Table1[[#This Row],[Order Total Number]]-Table1[[#This Row],[Total Number]]</f>
        <v>-1.5599999999999952</v>
      </c>
      <c r="AB3845">
        <f>VALUE(SUBSTITUTE(Table1[[#This Row],[Shipping Cost]],"$",""))</f>
        <v>1.56</v>
      </c>
      <c r="AC3845">
        <f>VALUE(SUBSTITUTE(Table1[[#This Row],[Discount $]],"$",""))</f>
        <v>3.58</v>
      </c>
      <c r="AD3845">
        <f>VALUE(SUBSTITUTE(Table1[[#This Row],[Retail Price]],"$",""))</f>
        <v>1.81</v>
      </c>
      <c r="AE3845" s="4">
        <f>(Table1[[#This Row],[Retail Price Number]]*Table1[[#This Row],[Order Quantity]])-Table1[[#This Row],[Discount $ Number]]+Table1[[#This Row],[Shipping Cost Number]]</f>
        <v>25.13</v>
      </c>
      <c r="AF3845">
        <f>Table1[[#This Row],[Retail Price Number]]*Table1[[#This Row],[Order Quantity]]-Table1[[#This Row],[Discount $ Number]]</f>
        <v>23.57</v>
      </c>
      <c r="AG3845">
        <f>(Table1[[#This Row],[Retail Price Number]]*Table1[[#This Row],[Order Quantity]])-Table1[[#This Row],[Discount $ Number]]-Table1[[#This Row],[Shipping Cost Number]]</f>
        <v>22.01</v>
      </c>
      <c r="AH3845">
        <f>Table1[[#This Row],[Retail Price Number]]*Table1[[#This Row],[Order Quantity]]</f>
        <v>27.150000000000002</v>
      </c>
      <c r="AI3845">
        <f>YEAR(Table1[[#This Row],[Order Date]])</f>
        <v>2016</v>
      </c>
    </row>
    <row r="3846" spans="1:35" x14ac:dyDescent="0.3">
      <c r="A3846" t="s">
        <v>658</v>
      </c>
      <c r="B3846" s="1">
        <v>42429</v>
      </c>
      <c r="C3846" t="s">
        <v>239</v>
      </c>
      <c r="D3846" t="s">
        <v>240</v>
      </c>
      <c r="E3846" t="s">
        <v>27</v>
      </c>
      <c r="F3846" t="s">
        <v>28</v>
      </c>
      <c r="G3846" t="s">
        <v>77</v>
      </c>
      <c r="H3846" t="s">
        <v>241</v>
      </c>
      <c r="I3846" t="s">
        <v>31</v>
      </c>
      <c r="J3846" t="s">
        <v>373</v>
      </c>
      <c r="K3846" t="s">
        <v>94</v>
      </c>
      <c r="L3846" t="s">
        <v>34</v>
      </c>
      <c r="M3846" t="s">
        <v>35</v>
      </c>
      <c r="N3846" s="1">
        <v>42429</v>
      </c>
      <c r="O3846" t="s">
        <v>374</v>
      </c>
      <c r="P3846" s="3" t="s">
        <v>375</v>
      </c>
      <c r="Q3846" t="s">
        <v>376</v>
      </c>
      <c r="R3846">
        <v>24</v>
      </c>
      <c r="S3846" t="s">
        <v>6501</v>
      </c>
      <c r="T3846" s="2">
        <v>7.0000000000000007E-2</v>
      </c>
      <c r="U3846" t="s">
        <v>127</v>
      </c>
      <c r="V3846" t="s">
        <v>6502</v>
      </c>
      <c r="W3846" t="s">
        <v>380</v>
      </c>
      <c r="X3846" t="s">
        <v>2031</v>
      </c>
      <c r="Y3846" s="3">
        <f>VALUE(SUBSTITUTE(Table1[[#This Row],[Order Total]],"$",""))</f>
        <v>137.62</v>
      </c>
      <c r="Z3846">
        <f>VALUE(SUBSTITUTE(Table1[[#This Row],[Total]],"$",""))</f>
        <v>147.66</v>
      </c>
      <c r="AA3846" s="3">
        <f>Table1[[#This Row],[Order Total Number]]-Table1[[#This Row],[Total Number]]</f>
        <v>-10.039999999999992</v>
      </c>
      <c r="AB3846">
        <f>VALUE(SUBSTITUTE(Table1[[#This Row],[Shipping Cost]],"$",""))</f>
        <v>5.81</v>
      </c>
      <c r="AC3846">
        <f>VALUE(SUBSTITUTE(Table1[[#This Row],[Discount $]],"$",""))</f>
        <v>0</v>
      </c>
      <c r="AD3846">
        <f>VALUE(SUBSTITUTE(Table1[[#This Row],[Retail Price]],"$",""))</f>
        <v>11.97</v>
      </c>
      <c r="AE3846" s="4">
        <f>(Table1[[#This Row],[Retail Price Number]]*Table1[[#This Row],[Order Quantity]])-Table1[[#This Row],[Discount $ Number]]+Table1[[#This Row],[Shipping Cost Number]]</f>
        <v>293.09000000000003</v>
      </c>
      <c r="AF3846">
        <f>Table1[[#This Row],[Retail Price Number]]*Table1[[#This Row],[Order Quantity]]-Table1[[#This Row],[Discount $ Number]]</f>
        <v>287.28000000000003</v>
      </c>
      <c r="AG3846">
        <f>(Table1[[#This Row],[Retail Price Number]]*Table1[[#This Row],[Order Quantity]])-Table1[[#This Row],[Discount $ Number]]-Table1[[#This Row],[Shipping Cost Number]]</f>
        <v>281.47000000000003</v>
      </c>
      <c r="AH3846">
        <f>Table1[[#This Row],[Retail Price Number]]*Table1[[#This Row],[Order Quantity]]</f>
        <v>287.28000000000003</v>
      </c>
      <c r="AI3846">
        <f>YEAR(Table1[[#This Row],[Order Date]])</f>
        <v>2016</v>
      </c>
    </row>
    <row r="3847" spans="1:35" x14ac:dyDescent="0.3">
      <c r="A3847" t="s">
        <v>658</v>
      </c>
      <c r="B3847" s="1">
        <v>42617</v>
      </c>
      <c r="C3847" t="s">
        <v>44</v>
      </c>
      <c r="D3847" t="s">
        <v>195</v>
      </c>
      <c r="E3847" t="s">
        <v>46</v>
      </c>
      <c r="F3847" t="s">
        <v>47</v>
      </c>
      <c r="G3847" t="s">
        <v>134</v>
      </c>
      <c r="H3847" t="s">
        <v>48</v>
      </c>
      <c r="I3847" t="s">
        <v>63</v>
      </c>
      <c r="J3847" t="s">
        <v>4852</v>
      </c>
      <c r="K3847" t="s">
        <v>94</v>
      </c>
      <c r="L3847" t="s">
        <v>95</v>
      </c>
      <c r="M3847" t="s">
        <v>35</v>
      </c>
      <c r="N3847" s="1">
        <v>42619</v>
      </c>
      <c r="O3847" t="s">
        <v>937</v>
      </c>
      <c r="P3847" s="3" t="s">
        <v>1738</v>
      </c>
      <c r="Q3847" t="s">
        <v>4853</v>
      </c>
      <c r="R3847">
        <v>4</v>
      </c>
      <c r="S3847" t="s">
        <v>4854</v>
      </c>
      <c r="T3847" s="2">
        <v>0.09</v>
      </c>
      <c r="U3847" t="s">
        <v>736</v>
      </c>
      <c r="V3847" t="s">
        <v>1227</v>
      </c>
      <c r="W3847" t="s">
        <v>4855</v>
      </c>
      <c r="X3847" t="s">
        <v>3924</v>
      </c>
      <c r="Y3847" s="3">
        <f>VALUE(SUBSTITUTE(Table1[[#This Row],[Order Total]],"$",""))</f>
        <v>36.24</v>
      </c>
      <c r="Z3847">
        <f>VALUE(SUBSTITUTE(Table1[[#This Row],[Total]],"$",""))</f>
        <v>37.799999999999997</v>
      </c>
      <c r="AA3847" s="3">
        <f>Table1[[#This Row],[Order Total Number]]-Table1[[#This Row],[Total Number]]</f>
        <v>-1.5599999999999952</v>
      </c>
      <c r="AB3847">
        <f>VALUE(SUBSTITUTE(Table1[[#This Row],[Shipping Cost]],"$",""))</f>
        <v>1.56</v>
      </c>
      <c r="AC3847">
        <f>VALUE(SUBSTITUTE(Table1[[#This Row],[Discount $]],"$",""))</f>
        <v>3.58</v>
      </c>
      <c r="AD3847">
        <f>VALUE(SUBSTITUTE(Table1[[#This Row],[Retail Price]],"$",""))</f>
        <v>1.81</v>
      </c>
      <c r="AE3847" s="4">
        <f>(Table1[[#This Row],[Retail Price Number]]*Table1[[#This Row],[Order Quantity]])-Table1[[#This Row],[Discount $ Number]]+Table1[[#This Row],[Shipping Cost Number]]</f>
        <v>5.2200000000000006</v>
      </c>
      <c r="AF3847">
        <f>Table1[[#This Row],[Retail Price Number]]*Table1[[#This Row],[Order Quantity]]-Table1[[#This Row],[Discount $ Number]]</f>
        <v>3.66</v>
      </c>
      <c r="AG3847">
        <f>(Table1[[#This Row],[Retail Price Number]]*Table1[[#This Row],[Order Quantity]])-Table1[[#This Row],[Discount $ Number]]-Table1[[#This Row],[Shipping Cost Number]]</f>
        <v>2.1</v>
      </c>
      <c r="AH3847">
        <f>Table1[[#This Row],[Retail Price Number]]*Table1[[#This Row],[Order Quantity]]</f>
        <v>7.24</v>
      </c>
      <c r="AI3847">
        <f>YEAR(Table1[[#This Row],[Order Date]])</f>
        <v>2016</v>
      </c>
    </row>
    <row r="3848" spans="1:35" x14ac:dyDescent="0.3">
      <c r="A3848" t="s">
        <v>658</v>
      </c>
      <c r="B3848" s="1">
        <v>42471</v>
      </c>
      <c r="C3848" t="s">
        <v>2008</v>
      </c>
      <c r="D3848" t="s">
        <v>144</v>
      </c>
      <c r="E3848" t="s">
        <v>46</v>
      </c>
      <c r="F3848" t="s">
        <v>47</v>
      </c>
      <c r="G3848" t="s">
        <v>91</v>
      </c>
      <c r="H3848" t="s">
        <v>107</v>
      </c>
      <c r="I3848" t="s">
        <v>196</v>
      </c>
      <c r="J3848" t="s">
        <v>4852</v>
      </c>
      <c r="K3848" t="s">
        <v>94</v>
      </c>
      <c r="L3848" t="s">
        <v>95</v>
      </c>
      <c r="M3848" t="s">
        <v>156</v>
      </c>
      <c r="N3848" s="1">
        <v>42471</v>
      </c>
      <c r="O3848" t="s">
        <v>937</v>
      </c>
      <c r="P3848" s="3" t="s">
        <v>1738</v>
      </c>
      <c r="Q3848" t="s">
        <v>4853</v>
      </c>
      <c r="R3848">
        <v>39</v>
      </c>
      <c r="S3848" t="s">
        <v>4854</v>
      </c>
      <c r="T3848" s="2">
        <v>0.08</v>
      </c>
      <c r="U3848" t="s">
        <v>736</v>
      </c>
      <c r="V3848" t="s">
        <v>1227</v>
      </c>
      <c r="W3848" t="s">
        <v>4855</v>
      </c>
      <c r="X3848" t="s">
        <v>3924</v>
      </c>
      <c r="Y3848" s="3">
        <f>VALUE(SUBSTITUTE(Table1[[#This Row],[Order Total]],"$",""))</f>
        <v>36.24</v>
      </c>
      <c r="Z3848">
        <f>VALUE(SUBSTITUTE(Table1[[#This Row],[Total]],"$",""))</f>
        <v>37.799999999999997</v>
      </c>
      <c r="AA3848" s="3">
        <f>Table1[[#This Row],[Order Total Number]]-Table1[[#This Row],[Total Number]]</f>
        <v>-1.5599999999999952</v>
      </c>
      <c r="AB3848">
        <f>VALUE(SUBSTITUTE(Table1[[#This Row],[Shipping Cost]],"$",""))</f>
        <v>1.56</v>
      </c>
      <c r="AC3848">
        <f>VALUE(SUBSTITUTE(Table1[[#This Row],[Discount $]],"$",""))</f>
        <v>3.58</v>
      </c>
      <c r="AD3848">
        <f>VALUE(SUBSTITUTE(Table1[[#This Row],[Retail Price]],"$",""))</f>
        <v>1.81</v>
      </c>
      <c r="AE3848" s="4">
        <f>(Table1[[#This Row],[Retail Price Number]]*Table1[[#This Row],[Order Quantity]])-Table1[[#This Row],[Discount $ Number]]+Table1[[#This Row],[Shipping Cost Number]]</f>
        <v>68.570000000000007</v>
      </c>
      <c r="AF3848">
        <f>Table1[[#This Row],[Retail Price Number]]*Table1[[#This Row],[Order Quantity]]-Table1[[#This Row],[Discount $ Number]]</f>
        <v>67.010000000000005</v>
      </c>
      <c r="AG3848">
        <f>(Table1[[#This Row],[Retail Price Number]]*Table1[[#This Row],[Order Quantity]])-Table1[[#This Row],[Discount $ Number]]-Table1[[#This Row],[Shipping Cost Number]]</f>
        <v>65.45</v>
      </c>
      <c r="AH3848">
        <f>Table1[[#This Row],[Retail Price Number]]*Table1[[#This Row],[Order Quantity]]</f>
        <v>70.59</v>
      </c>
      <c r="AI3848">
        <f>YEAR(Table1[[#This Row],[Order Date]])</f>
        <v>2016</v>
      </c>
    </row>
    <row r="3849" spans="1:35" x14ac:dyDescent="0.3">
      <c r="A3849" t="s">
        <v>658</v>
      </c>
      <c r="B3849" s="1">
        <v>42505</v>
      </c>
      <c r="C3849" t="s">
        <v>10527</v>
      </c>
      <c r="D3849" t="s">
        <v>365</v>
      </c>
      <c r="E3849" t="s">
        <v>46</v>
      </c>
      <c r="F3849" t="s">
        <v>47</v>
      </c>
      <c r="G3849" t="s">
        <v>29</v>
      </c>
      <c r="H3849" t="s">
        <v>48</v>
      </c>
      <c r="I3849" t="s">
        <v>92</v>
      </c>
      <c r="J3849" t="s">
        <v>3067</v>
      </c>
      <c r="K3849" t="s">
        <v>94</v>
      </c>
      <c r="L3849" t="s">
        <v>95</v>
      </c>
      <c r="M3849" t="s">
        <v>35</v>
      </c>
      <c r="N3849" s="1">
        <v>42506</v>
      </c>
      <c r="O3849" t="s">
        <v>1379</v>
      </c>
      <c r="P3849" s="3" t="s">
        <v>2119</v>
      </c>
      <c r="Q3849" t="s">
        <v>3068</v>
      </c>
      <c r="R3849">
        <v>42</v>
      </c>
      <c r="S3849" t="s">
        <v>10528</v>
      </c>
      <c r="T3849" s="2">
        <v>7.0000000000000007E-2</v>
      </c>
      <c r="U3849" t="s">
        <v>762</v>
      </c>
      <c r="V3849" t="s">
        <v>10529</v>
      </c>
      <c r="W3849" t="s">
        <v>1222</v>
      </c>
      <c r="X3849" t="s">
        <v>3959</v>
      </c>
      <c r="Y3849" s="3">
        <f>VALUE(SUBSTITUTE(Table1[[#This Row],[Order Total]],"$",""))</f>
        <v>65.69</v>
      </c>
      <c r="Z3849">
        <f>VALUE(SUBSTITUTE(Table1[[#This Row],[Total]],"$",""))</f>
        <v>61.4</v>
      </c>
      <c r="AA3849" s="3">
        <f>Table1[[#This Row],[Order Total Number]]-Table1[[#This Row],[Total Number]]</f>
        <v>4.2899999999999991</v>
      </c>
      <c r="AB3849">
        <f>VALUE(SUBSTITUTE(Table1[[#This Row],[Shipping Cost]],"$",""))</f>
        <v>0.83</v>
      </c>
      <c r="AC3849">
        <f>VALUE(SUBSTITUTE(Table1[[#This Row],[Discount $]],"$",""))</f>
        <v>5.44</v>
      </c>
      <c r="AD3849">
        <f>VALUE(SUBSTITUTE(Table1[[#This Row],[Retail Price]],"$",""))</f>
        <v>3.98</v>
      </c>
      <c r="AE3849" s="4">
        <f>(Table1[[#This Row],[Retail Price Number]]*Table1[[#This Row],[Order Quantity]])-Table1[[#This Row],[Discount $ Number]]+Table1[[#This Row],[Shipping Cost Number]]</f>
        <v>162.55000000000001</v>
      </c>
      <c r="AF3849">
        <f>Table1[[#This Row],[Retail Price Number]]*Table1[[#This Row],[Order Quantity]]-Table1[[#This Row],[Discount $ Number]]</f>
        <v>161.72</v>
      </c>
      <c r="AG3849">
        <f>(Table1[[#This Row],[Retail Price Number]]*Table1[[#This Row],[Order Quantity]])-Table1[[#This Row],[Discount $ Number]]-Table1[[#This Row],[Shipping Cost Number]]</f>
        <v>160.88999999999999</v>
      </c>
      <c r="AH3849">
        <f>Table1[[#This Row],[Retail Price Number]]*Table1[[#This Row],[Order Quantity]]</f>
        <v>167.16</v>
      </c>
      <c r="AI3849">
        <f>YEAR(Table1[[#This Row],[Order Date]])</f>
        <v>2016</v>
      </c>
    </row>
    <row r="3850" spans="1:35" x14ac:dyDescent="0.3">
      <c r="A3850" t="s">
        <v>658</v>
      </c>
      <c r="B3850" s="1">
        <v>42700</v>
      </c>
      <c r="C3850" t="s">
        <v>8483</v>
      </c>
      <c r="D3850" t="s">
        <v>531</v>
      </c>
      <c r="E3850" t="s">
        <v>27</v>
      </c>
      <c r="F3850" t="s">
        <v>28</v>
      </c>
      <c r="G3850" t="s">
        <v>91</v>
      </c>
      <c r="H3850" t="s">
        <v>30</v>
      </c>
      <c r="I3850" t="s">
        <v>31</v>
      </c>
      <c r="J3850" t="s">
        <v>1737</v>
      </c>
      <c r="K3850" t="s">
        <v>94</v>
      </c>
      <c r="L3850" t="s">
        <v>95</v>
      </c>
      <c r="M3850" t="s">
        <v>35</v>
      </c>
      <c r="N3850" s="1">
        <v>42702</v>
      </c>
      <c r="O3850" t="s">
        <v>1699</v>
      </c>
      <c r="P3850" s="3" t="s">
        <v>1738</v>
      </c>
      <c r="Q3850" t="s">
        <v>36</v>
      </c>
      <c r="R3850">
        <v>12</v>
      </c>
      <c r="S3850" t="s">
        <v>2372</v>
      </c>
      <c r="T3850" s="2">
        <v>0.1</v>
      </c>
      <c r="U3850" t="s">
        <v>68</v>
      </c>
      <c r="V3850" t="s">
        <v>11133</v>
      </c>
      <c r="W3850" t="s">
        <v>112</v>
      </c>
      <c r="X3850" t="s">
        <v>553</v>
      </c>
      <c r="Y3850" s="3">
        <f>VALUE(SUBSTITUTE(Table1[[#This Row],[Order Total]],"$",""))</f>
        <v>16.64</v>
      </c>
      <c r="Z3850">
        <f>VALUE(SUBSTITUTE(Table1[[#This Row],[Total]],"$",""))</f>
        <v>16.850000000000001</v>
      </c>
      <c r="AA3850" s="3">
        <f>Table1[[#This Row],[Order Total Number]]-Table1[[#This Row],[Total Number]]</f>
        <v>-0.21000000000000085</v>
      </c>
      <c r="AB3850">
        <f>VALUE(SUBSTITUTE(Table1[[#This Row],[Shipping Cost]],"$",""))</f>
        <v>0.75</v>
      </c>
      <c r="AC3850">
        <f>VALUE(SUBSTITUTE(Table1[[#This Row],[Discount $]],"$",""))</f>
        <v>1.04</v>
      </c>
      <c r="AD3850">
        <f>VALUE(SUBSTITUTE(Table1[[#This Row],[Retail Price]],"$",""))</f>
        <v>1.81</v>
      </c>
      <c r="AE3850" s="4">
        <f>(Table1[[#This Row],[Retail Price Number]]*Table1[[#This Row],[Order Quantity]])-Table1[[#This Row],[Discount $ Number]]+Table1[[#This Row],[Shipping Cost Number]]</f>
        <v>21.43</v>
      </c>
      <c r="AF3850">
        <f>Table1[[#This Row],[Retail Price Number]]*Table1[[#This Row],[Order Quantity]]-Table1[[#This Row],[Discount $ Number]]</f>
        <v>20.68</v>
      </c>
      <c r="AG3850">
        <f>(Table1[[#This Row],[Retail Price Number]]*Table1[[#This Row],[Order Quantity]])-Table1[[#This Row],[Discount $ Number]]-Table1[[#This Row],[Shipping Cost Number]]</f>
        <v>19.93</v>
      </c>
      <c r="AH3850">
        <f>Table1[[#This Row],[Retail Price Number]]*Table1[[#This Row],[Order Quantity]]</f>
        <v>21.72</v>
      </c>
      <c r="AI3850">
        <f>YEAR(Table1[[#This Row],[Order Date]])</f>
        <v>2016</v>
      </c>
    </row>
    <row r="3851" spans="1:35" x14ac:dyDescent="0.3">
      <c r="A3851" t="s">
        <v>658</v>
      </c>
      <c r="B3851" s="1">
        <v>42471</v>
      </c>
      <c r="C3851" t="s">
        <v>2008</v>
      </c>
      <c r="D3851" t="s">
        <v>144</v>
      </c>
      <c r="E3851" t="s">
        <v>46</v>
      </c>
      <c r="F3851" t="s">
        <v>47</v>
      </c>
      <c r="G3851" t="s">
        <v>91</v>
      </c>
      <c r="H3851" t="s">
        <v>107</v>
      </c>
      <c r="I3851" t="s">
        <v>196</v>
      </c>
      <c r="J3851" t="s">
        <v>4852</v>
      </c>
      <c r="K3851" t="s">
        <v>33</v>
      </c>
      <c r="L3851" t="s">
        <v>392</v>
      </c>
      <c r="M3851" t="s">
        <v>393</v>
      </c>
      <c r="N3851" s="1">
        <v>42471</v>
      </c>
      <c r="O3851" t="s">
        <v>937</v>
      </c>
      <c r="P3851" s="3" t="s">
        <v>1738</v>
      </c>
      <c r="Q3851" t="s">
        <v>4853</v>
      </c>
      <c r="R3851">
        <v>4</v>
      </c>
      <c r="S3851" t="s">
        <v>4854</v>
      </c>
      <c r="T3851" s="2">
        <v>7.0000000000000007E-2</v>
      </c>
      <c r="U3851" t="s">
        <v>736</v>
      </c>
      <c r="V3851" t="s">
        <v>1227</v>
      </c>
      <c r="W3851" t="s">
        <v>4855</v>
      </c>
      <c r="X3851" t="s">
        <v>3924</v>
      </c>
      <c r="Y3851" s="3">
        <f>VALUE(SUBSTITUTE(Table1[[#This Row],[Order Total]],"$",""))</f>
        <v>36.24</v>
      </c>
      <c r="Z3851">
        <f>VALUE(SUBSTITUTE(Table1[[#This Row],[Total]],"$",""))</f>
        <v>37.799999999999997</v>
      </c>
      <c r="AA3851" s="3">
        <f>Table1[[#This Row],[Order Total Number]]-Table1[[#This Row],[Total Number]]</f>
        <v>-1.5599999999999952</v>
      </c>
      <c r="AB3851">
        <f>VALUE(SUBSTITUTE(Table1[[#This Row],[Shipping Cost]],"$",""))</f>
        <v>1.56</v>
      </c>
      <c r="AC3851">
        <f>VALUE(SUBSTITUTE(Table1[[#This Row],[Discount $]],"$",""))</f>
        <v>3.58</v>
      </c>
      <c r="AD3851">
        <f>VALUE(SUBSTITUTE(Table1[[#This Row],[Retail Price]],"$",""))</f>
        <v>1.81</v>
      </c>
      <c r="AE3851" s="4">
        <f>(Table1[[#This Row],[Retail Price Number]]*Table1[[#This Row],[Order Quantity]])-Table1[[#This Row],[Discount $ Number]]+Table1[[#This Row],[Shipping Cost Number]]</f>
        <v>5.2200000000000006</v>
      </c>
      <c r="AF3851">
        <f>Table1[[#This Row],[Retail Price Number]]*Table1[[#This Row],[Order Quantity]]-Table1[[#This Row],[Discount $ Number]]</f>
        <v>3.66</v>
      </c>
      <c r="AG3851">
        <f>(Table1[[#This Row],[Retail Price Number]]*Table1[[#This Row],[Order Quantity]])-Table1[[#This Row],[Discount $ Number]]-Table1[[#This Row],[Shipping Cost Number]]</f>
        <v>2.1</v>
      </c>
      <c r="AH3851">
        <f>Table1[[#This Row],[Retail Price Number]]*Table1[[#This Row],[Order Quantity]]</f>
        <v>7.24</v>
      </c>
      <c r="AI3851">
        <f>YEAR(Table1[[#This Row],[Order Date]])</f>
        <v>2016</v>
      </c>
    </row>
    <row r="3852" spans="1:35" x14ac:dyDescent="0.3">
      <c r="A3852" t="s">
        <v>658</v>
      </c>
      <c r="B3852" s="1">
        <v>42665</v>
      </c>
      <c r="C3852" t="s">
        <v>2359</v>
      </c>
      <c r="D3852" t="s">
        <v>195</v>
      </c>
      <c r="E3852" t="s">
        <v>46</v>
      </c>
      <c r="F3852" t="s">
        <v>47</v>
      </c>
      <c r="G3852" t="s">
        <v>29</v>
      </c>
      <c r="H3852" t="s">
        <v>48</v>
      </c>
      <c r="I3852" t="s">
        <v>63</v>
      </c>
      <c r="J3852" t="s">
        <v>1702</v>
      </c>
      <c r="K3852" t="s">
        <v>94</v>
      </c>
      <c r="L3852" t="s">
        <v>95</v>
      </c>
      <c r="M3852" t="s">
        <v>35</v>
      </c>
      <c r="N3852" s="1">
        <v>42666</v>
      </c>
      <c r="O3852" t="s">
        <v>1703</v>
      </c>
      <c r="P3852" s="3" t="s">
        <v>1704</v>
      </c>
      <c r="Q3852" t="s">
        <v>1705</v>
      </c>
      <c r="R3852">
        <v>43</v>
      </c>
      <c r="S3852" t="s">
        <v>11551</v>
      </c>
      <c r="T3852" s="2">
        <v>0.03</v>
      </c>
      <c r="U3852" t="s">
        <v>11552</v>
      </c>
      <c r="V3852" t="s">
        <v>11553</v>
      </c>
      <c r="W3852" t="s">
        <v>428</v>
      </c>
      <c r="X3852" t="s">
        <v>2012</v>
      </c>
      <c r="Y3852" s="3">
        <f>VALUE(SUBSTITUTE(Table1[[#This Row],[Order Total]],"$",""))</f>
        <v>105.61</v>
      </c>
      <c r="Z3852">
        <f>VALUE(SUBSTITUTE(Table1[[#This Row],[Total]],"$",""))</f>
        <v>117.59</v>
      </c>
      <c r="AA3852" s="3">
        <f>Table1[[#This Row],[Order Total Number]]-Table1[[#This Row],[Total Number]]</f>
        <v>-11.980000000000004</v>
      </c>
      <c r="AB3852">
        <f>VALUE(SUBSTITUTE(Table1[[#This Row],[Shipping Cost]],"$",""))</f>
        <v>1.39</v>
      </c>
      <c r="AC3852">
        <f>VALUE(SUBSTITUTE(Table1[[#This Row],[Discount $]],"$",""))</f>
        <v>8.09</v>
      </c>
      <c r="AD3852">
        <f>VALUE(SUBSTITUTE(Table1[[#This Row],[Retail Price]],"$",""))</f>
        <v>7.64</v>
      </c>
      <c r="AE3852" s="4">
        <f>(Table1[[#This Row],[Retail Price Number]]*Table1[[#This Row],[Order Quantity]])-Table1[[#This Row],[Discount $ Number]]+Table1[[#This Row],[Shipping Cost Number]]</f>
        <v>321.82</v>
      </c>
      <c r="AF3852">
        <f>Table1[[#This Row],[Retail Price Number]]*Table1[[#This Row],[Order Quantity]]-Table1[[#This Row],[Discount $ Number]]</f>
        <v>320.43</v>
      </c>
      <c r="AG3852">
        <f>(Table1[[#This Row],[Retail Price Number]]*Table1[[#This Row],[Order Quantity]])-Table1[[#This Row],[Discount $ Number]]-Table1[[#This Row],[Shipping Cost Number]]</f>
        <v>319.04000000000002</v>
      </c>
      <c r="AH3852">
        <f>Table1[[#This Row],[Retail Price Number]]*Table1[[#This Row],[Order Quantity]]</f>
        <v>328.52</v>
      </c>
      <c r="AI3852">
        <f>YEAR(Table1[[#This Row],[Order Date]])</f>
        <v>2016</v>
      </c>
    </row>
    <row r="3853" spans="1:35" x14ac:dyDescent="0.3">
      <c r="A3853" t="s">
        <v>658</v>
      </c>
      <c r="B3853" s="1">
        <v>42471</v>
      </c>
      <c r="C3853" t="s">
        <v>2008</v>
      </c>
      <c r="D3853" t="s">
        <v>144</v>
      </c>
      <c r="E3853" t="s">
        <v>46</v>
      </c>
      <c r="F3853" t="s">
        <v>47</v>
      </c>
      <c r="G3853" t="s">
        <v>91</v>
      </c>
      <c r="H3853" t="s">
        <v>107</v>
      </c>
      <c r="I3853" t="s">
        <v>196</v>
      </c>
      <c r="J3853" t="s">
        <v>4852</v>
      </c>
      <c r="K3853" t="s">
        <v>723</v>
      </c>
      <c r="L3853" t="s">
        <v>50</v>
      </c>
      <c r="M3853" t="s">
        <v>35</v>
      </c>
      <c r="N3853" s="1">
        <v>42471</v>
      </c>
      <c r="O3853" t="s">
        <v>937</v>
      </c>
      <c r="P3853" s="3" t="s">
        <v>1738</v>
      </c>
      <c r="Q3853" t="s">
        <v>4853</v>
      </c>
      <c r="R3853">
        <v>7</v>
      </c>
      <c r="S3853" t="s">
        <v>4854</v>
      </c>
      <c r="T3853" s="2">
        <v>0.02</v>
      </c>
      <c r="U3853" t="s">
        <v>736</v>
      </c>
      <c r="V3853" t="s">
        <v>1227</v>
      </c>
      <c r="W3853" t="s">
        <v>4855</v>
      </c>
      <c r="X3853" t="s">
        <v>3924</v>
      </c>
      <c r="Y3853" s="3">
        <f>VALUE(SUBSTITUTE(Table1[[#This Row],[Order Total]],"$",""))</f>
        <v>36.24</v>
      </c>
      <c r="Z3853">
        <f>VALUE(SUBSTITUTE(Table1[[#This Row],[Total]],"$",""))</f>
        <v>37.799999999999997</v>
      </c>
      <c r="AA3853" s="3">
        <f>Table1[[#This Row],[Order Total Number]]-Table1[[#This Row],[Total Number]]</f>
        <v>-1.5599999999999952</v>
      </c>
      <c r="AB3853">
        <f>VALUE(SUBSTITUTE(Table1[[#This Row],[Shipping Cost]],"$",""))</f>
        <v>1.56</v>
      </c>
      <c r="AC3853">
        <f>VALUE(SUBSTITUTE(Table1[[#This Row],[Discount $]],"$",""))</f>
        <v>3.58</v>
      </c>
      <c r="AD3853">
        <f>VALUE(SUBSTITUTE(Table1[[#This Row],[Retail Price]],"$",""))</f>
        <v>1.81</v>
      </c>
      <c r="AE3853" s="4">
        <f>(Table1[[#This Row],[Retail Price Number]]*Table1[[#This Row],[Order Quantity]])-Table1[[#This Row],[Discount $ Number]]+Table1[[#This Row],[Shipping Cost Number]]</f>
        <v>10.65</v>
      </c>
      <c r="AF3853">
        <f>Table1[[#This Row],[Retail Price Number]]*Table1[[#This Row],[Order Quantity]]-Table1[[#This Row],[Discount $ Number]]</f>
        <v>9.09</v>
      </c>
      <c r="AG3853">
        <f>(Table1[[#This Row],[Retail Price Number]]*Table1[[#This Row],[Order Quantity]])-Table1[[#This Row],[Discount $ Number]]-Table1[[#This Row],[Shipping Cost Number]]</f>
        <v>7.5299999999999994</v>
      </c>
      <c r="AH3853">
        <f>Table1[[#This Row],[Retail Price Number]]*Table1[[#This Row],[Order Quantity]]</f>
        <v>12.67</v>
      </c>
      <c r="AI3853">
        <f>YEAR(Table1[[#This Row],[Order Date]])</f>
        <v>2016</v>
      </c>
    </row>
    <row r="3854" spans="1:35" x14ac:dyDescent="0.3">
      <c r="A3854" t="s">
        <v>658</v>
      </c>
      <c r="B3854" s="1">
        <v>42397</v>
      </c>
      <c r="C3854" t="s">
        <v>239</v>
      </c>
      <c r="D3854" t="s">
        <v>240</v>
      </c>
      <c r="E3854" t="s">
        <v>27</v>
      </c>
      <c r="F3854" t="s">
        <v>28</v>
      </c>
      <c r="G3854" t="s">
        <v>91</v>
      </c>
      <c r="H3854" t="s">
        <v>241</v>
      </c>
      <c r="I3854" t="s">
        <v>196</v>
      </c>
      <c r="J3854" t="s">
        <v>1259</v>
      </c>
      <c r="K3854" t="s">
        <v>94</v>
      </c>
      <c r="L3854" t="s">
        <v>34</v>
      </c>
      <c r="M3854" t="s">
        <v>35</v>
      </c>
      <c r="N3854" s="1">
        <v>42398</v>
      </c>
      <c r="O3854" t="s">
        <v>1260</v>
      </c>
      <c r="P3854" s="3" t="s">
        <v>1261</v>
      </c>
      <c r="Q3854" t="s">
        <v>1262</v>
      </c>
      <c r="R3854">
        <v>18</v>
      </c>
      <c r="S3854" t="s">
        <v>1682</v>
      </c>
      <c r="T3854" s="2">
        <v>0.09</v>
      </c>
      <c r="U3854" t="s">
        <v>8098</v>
      </c>
      <c r="V3854" t="s">
        <v>12520</v>
      </c>
      <c r="W3854" t="s">
        <v>1266</v>
      </c>
      <c r="X3854" t="s">
        <v>12521</v>
      </c>
      <c r="Y3854" s="3">
        <f>VALUE(SUBSTITUTE(Table1[[#This Row],[Order Total]],"$",""))</f>
        <v>674.69</v>
      </c>
      <c r="Z3854">
        <f>VALUE(SUBSTITUTE(Table1[[#This Row],[Total]],"$",""))</f>
        <v>68.69</v>
      </c>
      <c r="AA3854" s="3">
        <f>Table1[[#This Row],[Order Total Number]]-Table1[[#This Row],[Total Number]]</f>
        <v>606</v>
      </c>
      <c r="AB3854">
        <f>VALUE(SUBSTITUTE(Table1[[#This Row],[Shipping Cost]],"$",""))</f>
        <v>1.99</v>
      </c>
      <c r="AC3854">
        <f>VALUE(SUBSTITUTE(Table1[[#This Row],[Discount $]],"$",""))</f>
        <v>56.92</v>
      </c>
      <c r="AD3854">
        <f>VALUE(SUBSTITUTE(Table1[[#This Row],[Retail Price]],"$",""))</f>
        <v>35.409999999999997</v>
      </c>
      <c r="AE3854" s="4">
        <f>(Table1[[#This Row],[Retail Price Number]]*Table1[[#This Row],[Order Quantity]])-Table1[[#This Row],[Discount $ Number]]+Table1[[#This Row],[Shipping Cost Number]]</f>
        <v>582.44999999999993</v>
      </c>
      <c r="AF3854">
        <f>Table1[[#This Row],[Retail Price Number]]*Table1[[#This Row],[Order Quantity]]-Table1[[#This Row],[Discount $ Number]]</f>
        <v>580.45999999999992</v>
      </c>
      <c r="AG3854">
        <f>(Table1[[#This Row],[Retail Price Number]]*Table1[[#This Row],[Order Quantity]])-Table1[[#This Row],[Discount $ Number]]-Table1[[#This Row],[Shipping Cost Number]]</f>
        <v>578.46999999999991</v>
      </c>
      <c r="AH3854">
        <f>Table1[[#This Row],[Retail Price Number]]*Table1[[#This Row],[Order Quantity]]</f>
        <v>637.37999999999988</v>
      </c>
      <c r="AI3854">
        <f>YEAR(Table1[[#This Row],[Order Date]])</f>
        <v>2016</v>
      </c>
    </row>
    <row r="3855" spans="1:35" x14ac:dyDescent="0.3">
      <c r="A3855" t="s">
        <v>658</v>
      </c>
      <c r="B3855" s="1">
        <v>42754</v>
      </c>
      <c r="C3855" t="s">
        <v>5735</v>
      </c>
      <c r="D3855" t="s">
        <v>3468</v>
      </c>
      <c r="E3855" t="s">
        <v>27</v>
      </c>
      <c r="F3855" t="s">
        <v>28</v>
      </c>
      <c r="G3855" t="s">
        <v>77</v>
      </c>
      <c r="H3855" t="s">
        <v>289</v>
      </c>
      <c r="I3855" t="s">
        <v>63</v>
      </c>
      <c r="J3855" t="s">
        <v>441</v>
      </c>
      <c r="K3855" t="s">
        <v>94</v>
      </c>
      <c r="L3855" t="s">
        <v>34</v>
      </c>
      <c r="M3855" t="s">
        <v>35</v>
      </c>
      <c r="N3855" s="1">
        <v>42756</v>
      </c>
      <c r="O3855" t="s">
        <v>442</v>
      </c>
      <c r="P3855" s="3" t="s">
        <v>443</v>
      </c>
      <c r="Q3855" t="s">
        <v>444</v>
      </c>
      <c r="R3855">
        <v>40</v>
      </c>
      <c r="S3855" t="s">
        <v>12603</v>
      </c>
      <c r="T3855" s="2">
        <v>0</v>
      </c>
      <c r="U3855" t="s">
        <v>12604</v>
      </c>
      <c r="V3855" t="s">
        <v>7846</v>
      </c>
      <c r="W3855" t="s">
        <v>448</v>
      </c>
      <c r="X3855" t="s">
        <v>12605</v>
      </c>
      <c r="Y3855" s="3">
        <f>VALUE(SUBSTITUTE(Table1[[#This Row],[Order Total]],"$",""))</f>
        <v>590.45000000000005</v>
      </c>
      <c r="Z3855">
        <f>VALUE(SUBSTITUTE(Table1[[#This Row],[Total]],"$",""))</f>
        <v>595.26</v>
      </c>
      <c r="AA3855" s="3">
        <f>Table1[[#This Row],[Order Total Number]]-Table1[[#This Row],[Total Number]]</f>
        <v>-4.8099999999999454</v>
      </c>
      <c r="AB3855">
        <f>VALUE(SUBSTITUTE(Table1[[#This Row],[Shipping Cost]],"$",""))</f>
        <v>15.1</v>
      </c>
      <c r="AC3855">
        <f>VALUE(SUBSTITUTE(Table1[[#This Row],[Discount $]],"$",""))</f>
        <v>18.260000000000002</v>
      </c>
      <c r="AD3855">
        <f>VALUE(SUBSTITUTE(Table1[[#This Row],[Retail Price]],"$",""))</f>
        <v>22.38</v>
      </c>
      <c r="AE3855" s="4">
        <f>(Table1[[#This Row],[Retail Price Number]]*Table1[[#This Row],[Order Quantity]])-Table1[[#This Row],[Discount $ Number]]+Table1[[#This Row],[Shipping Cost Number]]</f>
        <v>892.04</v>
      </c>
      <c r="AF3855">
        <f>Table1[[#This Row],[Retail Price Number]]*Table1[[#This Row],[Order Quantity]]-Table1[[#This Row],[Discount $ Number]]</f>
        <v>876.93999999999994</v>
      </c>
      <c r="AG3855">
        <f>(Table1[[#This Row],[Retail Price Number]]*Table1[[#This Row],[Order Quantity]])-Table1[[#This Row],[Discount $ Number]]-Table1[[#This Row],[Shipping Cost Number]]</f>
        <v>861.83999999999992</v>
      </c>
      <c r="AH3855">
        <f>Table1[[#This Row],[Retail Price Number]]*Table1[[#This Row],[Order Quantity]]</f>
        <v>895.19999999999993</v>
      </c>
      <c r="AI3855">
        <f>YEAR(Table1[[#This Row],[Order Date]])</f>
        <v>2017</v>
      </c>
    </row>
    <row r="3856" spans="1:35" x14ac:dyDescent="0.3">
      <c r="A3856" t="s">
        <v>1773</v>
      </c>
      <c r="B3856" s="1">
        <v>42633</v>
      </c>
      <c r="C3856" t="s">
        <v>1563</v>
      </c>
      <c r="D3856" t="s">
        <v>144</v>
      </c>
      <c r="E3856" t="s">
        <v>46</v>
      </c>
      <c r="F3856" t="s">
        <v>47</v>
      </c>
      <c r="G3856" t="s">
        <v>29</v>
      </c>
      <c r="H3856" t="s">
        <v>107</v>
      </c>
      <c r="I3856" t="s">
        <v>63</v>
      </c>
      <c r="J3856" t="s">
        <v>185</v>
      </c>
      <c r="K3856" t="s">
        <v>94</v>
      </c>
      <c r="L3856" t="s">
        <v>95</v>
      </c>
      <c r="M3856" t="s">
        <v>35</v>
      </c>
      <c r="N3856" s="1">
        <v>42633</v>
      </c>
      <c r="O3856" t="s">
        <v>186</v>
      </c>
      <c r="P3856" s="3" t="s">
        <v>187</v>
      </c>
      <c r="Q3856" t="s">
        <v>188</v>
      </c>
      <c r="R3856">
        <v>34</v>
      </c>
      <c r="S3856" t="s">
        <v>1774</v>
      </c>
      <c r="T3856" s="2">
        <v>0.03</v>
      </c>
      <c r="U3856" t="s">
        <v>1775</v>
      </c>
      <c r="V3856" t="s">
        <v>1776</v>
      </c>
      <c r="W3856" t="s">
        <v>165</v>
      </c>
      <c r="X3856" t="s">
        <v>1777</v>
      </c>
      <c r="Y3856" s="3">
        <f>VALUE(SUBSTITUTE(Table1[[#This Row],[Order Total]],"$",""))</f>
        <v>423.15</v>
      </c>
      <c r="Z3856">
        <f>VALUE(SUBSTITUTE(Table1[[#This Row],[Total]],"$",""))</f>
        <v>446.85</v>
      </c>
      <c r="AA3856" s="3">
        <f>Table1[[#This Row],[Order Total Number]]-Table1[[#This Row],[Total Number]]</f>
        <v>-23.700000000000045</v>
      </c>
      <c r="AB3856">
        <f>VALUE(SUBSTITUTE(Table1[[#This Row],[Shipping Cost]],"$",""))</f>
        <v>4</v>
      </c>
      <c r="AC3856">
        <f>VALUE(SUBSTITUTE(Table1[[#This Row],[Discount $]],"$",""))</f>
        <v>4.1500000000000004</v>
      </c>
      <c r="AD3856">
        <f>VALUE(SUBSTITUTE(Table1[[#This Row],[Retail Price]],"$",""))</f>
        <v>19.98</v>
      </c>
      <c r="AE3856" s="4">
        <f>(Table1[[#This Row],[Retail Price Number]]*Table1[[#This Row],[Order Quantity]])-Table1[[#This Row],[Discount $ Number]]+Table1[[#This Row],[Shipping Cost Number]]</f>
        <v>679.17000000000007</v>
      </c>
      <c r="AF3856">
        <f>Table1[[#This Row],[Retail Price Number]]*Table1[[#This Row],[Order Quantity]]-Table1[[#This Row],[Discount $ Number]]</f>
        <v>675.17000000000007</v>
      </c>
      <c r="AG3856">
        <f>(Table1[[#This Row],[Retail Price Number]]*Table1[[#This Row],[Order Quantity]])-Table1[[#This Row],[Discount $ Number]]-Table1[[#This Row],[Shipping Cost Number]]</f>
        <v>671.17000000000007</v>
      </c>
      <c r="AH3856">
        <f>Table1[[#This Row],[Retail Price Number]]*Table1[[#This Row],[Order Quantity]]</f>
        <v>679.32</v>
      </c>
      <c r="AI3856">
        <f>YEAR(Table1[[#This Row],[Order Date]])</f>
        <v>2016</v>
      </c>
    </row>
    <row r="3857" spans="1:35" x14ac:dyDescent="0.3">
      <c r="A3857" t="s">
        <v>1773</v>
      </c>
      <c r="B3857" s="1">
        <v>42556</v>
      </c>
      <c r="C3857" t="s">
        <v>431</v>
      </c>
      <c r="D3857" t="s">
        <v>432</v>
      </c>
      <c r="E3857" t="s">
        <v>27</v>
      </c>
      <c r="F3857" t="s">
        <v>28</v>
      </c>
      <c r="G3857" t="s">
        <v>91</v>
      </c>
      <c r="H3857" t="s">
        <v>433</v>
      </c>
      <c r="I3857" t="s">
        <v>92</v>
      </c>
      <c r="J3857" t="s">
        <v>253</v>
      </c>
      <c r="K3857" t="s">
        <v>94</v>
      </c>
      <c r="L3857" t="s">
        <v>95</v>
      </c>
      <c r="M3857" t="s">
        <v>35</v>
      </c>
      <c r="N3857" s="1">
        <v>42558</v>
      </c>
      <c r="O3857" t="s">
        <v>254</v>
      </c>
      <c r="P3857" s="3" t="s">
        <v>255</v>
      </c>
      <c r="Q3857" t="s">
        <v>256</v>
      </c>
      <c r="R3857">
        <v>41</v>
      </c>
      <c r="S3857" t="s">
        <v>8017</v>
      </c>
      <c r="T3857" s="2">
        <v>0.1</v>
      </c>
      <c r="U3857" t="s">
        <v>1043</v>
      </c>
      <c r="V3857" t="s">
        <v>8018</v>
      </c>
      <c r="W3857" t="s">
        <v>260</v>
      </c>
      <c r="X3857" t="s">
        <v>8019</v>
      </c>
      <c r="Y3857" s="3">
        <f>VALUE(SUBSTITUTE(Table1[[#This Row],[Order Total]],"$",""))</f>
        <v>163.68</v>
      </c>
      <c r="Z3857">
        <f>VALUE(SUBSTITUTE(Table1[[#This Row],[Total]],"$",""))</f>
        <v>168.85</v>
      </c>
      <c r="AA3857" s="3">
        <f>Table1[[#This Row],[Order Total Number]]-Table1[[#This Row],[Total Number]]</f>
        <v>-5.1699999999999875</v>
      </c>
      <c r="AB3857">
        <f>VALUE(SUBSTITUTE(Table1[[#This Row],[Shipping Cost]],"$",""))</f>
        <v>1.34</v>
      </c>
      <c r="AC3857">
        <f>VALUE(SUBSTITUTE(Table1[[#This Row],[Discount $]],"$",""))</f>
        <v>5.36</v>
      </c>
      <c r="AD3857">
        <f>VALUE(SUBSTITUTE(Table1[[#This Row],[Retail Price]],"$",""))</f>
        <v>2.78</v>
      </c>
      <c r="AE3857" s="4">
        <f>(Table1[[#This Row],[Retail Price Number]]*Table1[[#This Row],[Order Quantity]])-Table1[[#This Row],[Discount $ Number]]+Table1[[#This Row],[Shipping Cost Number]]</f>
        <v>109.96</v>
      </c>
      <c r="AF3857">
        <f>Table1[[#This Row],[Retail Price Number]]*Table1[[#This Row],[Order Quantity]]-Table1[[#This Row],[Discount $ Number]]</f>
        <v>108.61999999999999</v>
      </c>
      <c r="AG3857">
        <f>(Table1[[#This Row],[Retail Price Number]]*Table1[[#This Row],[Order Quantity]])-Table1[[#This Row],[Discount $ Number]]-Table1[[#This Row],[Shipping Cost Number]]</f>
        <v>107.27999999999999</v>
      </c>
      <c r="AH3857">
        <f>Table1[[#This Row],[Retail Price Number]]*Table1[[#This Row],[Order Quantity]]</f>
        <v>113.97999999999999</v>
      </c>
      <c r="AI3857">
        <f>YEAR(Table1[[#This Row],[Order Date]])</f>
        <v>2016</v>
      </c>
    </row>
    <row r="3858" spans="1:35" x14ac:dyDescent="0.3">
      <c r="A3858" t="s">
        <v>3358</v>
      </c>
      <c r="B3858" s="1">
        <v>42224</v>
      </c>
      <c r="C3858" t="s">
        <v>3099</v>
      </c>
      <c r="D3858" t="s">
        <v>1207</v>
      </c>
      <c r="E3858" t="s">
        <v>46</v>
      </c>
      <c r="F3858" t="s">
        <v>47</v>
      </c>
      <c r="G3858" t="s">
        <v>134</v>
      </c>
      <c r="H3858" t="s">
        <v>48</v>
      </c>
      <c r="I3858" t="s">
        <v>31</v>
      </c>
      <c r="J3858" t="s">
        <v>355</v>
      </c>
      <c r="K3858" t="s">
        <v>33</v>
      </c>
      <c r="L3858" t="s">
        <v>109</v>
      </c>
      <c r="M3858" t="s">
        <v>35</v>
      </c>
      <c r="N3858" s="1">
        <v>42225</v>
      </c>
      <c r="O3858" t="s">
        <v>129</v>
      </c>
      <c r="P3858" s="3" t="s">
        <v>356</v>
      </c>
      <c r="Q3858" t="s">
        <v>357</v>
      </c>
      <c r="R3858">
        <v>18</v>
      </c>
      <c r="S3858" t="s">
        <v>3359</v>
      </c>
      <c r="T3858" s="2">
        <v>0.03</v>
      </c>
      <c r="U3858" t="s">
        <v>776</v>
      </c>
      <c r="V3858" t="s">
        <v>3360</v>
      </c>
      <c r="W3858" t="s">
        <v>361</v>
      </c>
      <c r="X3858" t="s">
        <v>3361</v>
      </c>
      <c r="Y3858" s="3">
        <f>VALUE(SUBSTITUTE(Table1[[#This Row],[Order Total]],"$",""))</f>
        <v>123.84</v>
      </c>
      <c r="Z3858">
        <f>VALUE(SUBSTITUTE(Table1[[#This Row],[Total]],"$",""))</f>
        <v>134.03</v>
      </c>
      <c r="AA3858" s="3">
        <f>Table1[[#This Row],[Order Total Number]]-Table1[[#This Row],[Total Number]]</f>
        <v>-10.189999999999998</v>
      </c>
      <c r="AB3858">
        <f>VALUE(SUBSTITUTE(Table1[[#This Row],[Shipping Cost]],"$",""))</f>
        <v>3.6</v>
      </c>
      <c r="AC3858">
        <f>VALUE(SUBSTITUTE(Table1[[#This Row],[Discount $]],"$",""))</f>
        <v>5.16</v>
      </c>
      <c r="AD3858">
        <f>VALUE(SUBSTITUTE(Table1[[#This Row],[Retail Price]],"$",""))</f>
        <v>5.68</v>
      </c>
      <c r="AE3858" s="4">
        <f>(Table1[[#This Row],[Retail Price Number]]*Table1[[#This Row],[Order Quantity]])-Table1[[#This Row],[Discount $ Number]]+Table1[[#This Row],[Shipping Cost Number]]</f>
        <v>100.67999999999999</v>
      </c>
      <c r="AF3858">
        <f>Table1[[#This Row],[Retail Price Number]]*Table1[[#This Row],[Order Quantity]]-Table1[[#This Row],[Discount $ Number]]</f>
        <v>97.08</v>
      </c>
      <c r="AG3858">
        <f>(Table1[[#This Row],[Retail Price Number]]*Table1[[#This Row],[Order Quantity]])-Table1[[#This Row],[Discount $ Number]]-Table1[[#This Row],[Shipping Cost Number]]</f>
        <v>93.48</v>
      </c>
      <c r="AH3858">
        <f>Table1[[#This Row],[Retail Price Number]]*Table1[[#This Row],[Order Quantity]]</f>
        <v>102.24</v>
      </c>
      <c r="AI3858">
        <f>YEAR(Table1[[#This Row],[Order Date]])</f>
        <v>2015</v>
      </c>
    </row>
    <row r="3859" spans="1:35" x14ac:dyDescent="0.3">
      <c r="A3859" t="s">
        <v>3358</v>
      </c>
      <c r="B3859" s="1">
        <v>42014</v>
      </c>
      <c r="C3859" t="s">
        <v>3337</v>
      </c>
      <c r="D3859" t="s">
        <v>195</v>
      </c>
      <c r="E3859" t="s">
        <v>46</v>
      </c>
      <c r="F3859" t="s">
        <v>47</v>
      </c>
      <c r="G3859" t="s">
        <v>91</v>
      </c>
      <c r="H3859" t="s">
        <v>48</v>
      </c>
      <c r="I3859" t="s">
        <v>196</v>
      </c>
      <c r="J3859" t="s">
        <v>355</v>
      </c>
      <c r="K3859" t="s">
        <v>94</v>
      </c>
      <c r="L3859" t="s">
        <v>34</v>
      </c>
      <c r="M3859" t="s">
        <v>35</v>
      </c>
      <c r="N3859" s="1">
        <v>42014</v>
      </c>
      <c r="O3859" t="s">
        <v>129</v>
      </c>
      <c r="P3859" s="3" t="s">
        <v>356</v>
      </c>
      <c r="Q3859" t="s">
        <v>357</v>
      </c>
      <c r="R3859">
        <v>34</v>
      </c>
      <c r="S3859" t="s">
        <v>6652</v>
      </c>
      <c r="T3859" s="2">
        <v>7.0000000000000007E-2</v>
      </c>
      <c r="U3859" t="s">
        <v>6653</v>
      </c>
      <c r="V3859" t="s">
        <v>6654</v>
      </c>
      <c r="W3859" t="s">
        <v>361</v>
      </c>
      <c r="X3859" t="s">
        <v>5458</v>
      </c>
      <c r="Y3859" s="3">
        <f>VALUE(SUBSTITUTE(Table1[[#This Row],[Order Total]],"$",""))</f>
        <v>127.8</v>
      </c>
      <c r="Z3859">
        <f>VALUE(SUBSTITUTE(Table1[[#This Row],[Total]],"$",""))</f>
        <v>134.04</v>
      </c>
      <c r="AA3859" s="3">
        <f>Table1[[#This Row],[Order Total Number]]-Table1[[#This Row],[Total Number]]</f>
        <v>-6.2399999999999949</v>
      </c>
      <c r="AB3859">
        <f>VALUE(SUBSTITUTE(Table1[[#This Row],[Shipping Cost]],"$",""))</f>
        <v>3.6</v>
      </c>
      <c r="AC3859">
        <f>VALUE(SUBSTITUTE(Table1[[#This Row],[Discount $]],"$",""))</f>
        <v>5.26</v>
      </c>
      <c r="AD3859">
        <f>VALUE(SUBSTITUTE(Table1[[#This Row],[Retail Price]],"$",""))</f>
        <v>5.68</v>
      </c>
      <c r="AE3859" s="4">
        <f>(Table1[[#This Row],[Retail Price Number]]*Table1[[#This Row],[Order Quantity]])-Table1[[#This Row],[Discount $ Number]]+Table1[[#This Row],[Shipping Cost Number]]</f>
        <v>191.46</v>
      </c>
      <c r="AF3859">
        <f>Table1[[#This Row],[Retail Price Number]]*Table1[[#This Row],[Order Quantity]]-Table1[[#This Row],[Discount $ Number]]</f>
        <v>187.86</v>
      </c>
      <c r="AG3859">
        <f>(Table1[[#This Row],[Retail Price Number]]*Table1[[#This Row],[Order Quantity]])-Table1[[#This Row],[Discount $ Number]]-Table1[[#This Row],[Shipping Cost Number]]</f>
        <v>184.26000000000002</v>
      </c>
      <c r="AH3859">
        <f>Table1[[#This Row],[Retail Price Number]]*Table1[[#This Row],[Order Quantity]]</f>
        <v>193.12</v>
      </c>
      <c r="AI3859">
        <f>YEAR(Table1[[#This Row],[Order Date]])</f>
        <v>2015</v>
      </c>
    </row>
    <row r="3860" spans="1:35" x14ac:dyDescent="0.3">
      <c r="A3860" t="s">
        <v>2765</v>
      </c>
      <c r="B3860" s="1">
        <v>42386</v>
      </c>
      <c r="C3860" t="s">
        <v>2766</v>
      </c>
      <c r="D3860" t="s">
        <v>2576</v>
      </c>
      <c r="E3860" t="s">
        <v>27</v>
      </c>
      <c r="F3860" t="s">
        <v>28</v>
      </c>
      <c r="G3860" t="s">
        <v>91</v>
      </c>
      <c r="H3860" t="s">
        <v>433</v>
      </c>
      <c r="I3860" t="s">
        <v>63</v>
      </c>
      <c r="J3860" t="s">
        <v>229</v>
      </c>
      <c r="K3860" t="s">
        <v>94</v>
      </c>
      <c r="L3860" t="s">
        <v>95</v>
      </c>
      <c r="M3860" t="s">
        <v>35</v>
      </c>
      <c r="N3860" s="1">
        <v>42389</v>
      </c>
      <c r="O3860" t="s">
        <v>230</v>
      </c>
      <c r="P3860" s="3" t="s">
        <v>231</v>
      </c>
      <c r="Q3860" t="s">
        <v>232</v>
      </c>
      <c r="R3860">
        <v>43</v>
      </c>
      <c r="S3860" t="s">
        <v>2767</v>
      </c>
      <c r="T3860" s="2">
        <v>0.01</v>
      </c>
      <c r="U3860" t="s">
        <v>2768</v>
      </c>
      <c r="V3860" t="s">
        <v>2769</v>
      </c>
      <c r="W3860" t="s">
        <v>236</v>
      </c>
      <c r="X3860" t="s">
        <v>2770</v>
      </c>
      <c r="Y3860" s="3">
        <f>VALUE(SUBSTITUTE(Table1[[#This Row],[Order Total]],"$",""))</f>
        <v>12749.67</v>
      </c>
      <c r="Z3860">
        <f>VALUE(SUBSTITUTE(Table1[[#This Row],[Total]],"$",""))</f>
        <v>15947.69</v>
      </c>
      <c r="AA3860" s="3">
        <f>Table1[[#This Row],[Order Total Number]]-Table1[[#This Row],[Total Number]]</f>
        <v>-3198.0200000000004</v>
      </c>
      <c r="AB3860">
        <f>VALUE(SUBSTITUTE(Table1[[#This Row],[Shipping Cost]],"$",""))</f>
        <v>49</v>
      </c>
      <c r="AC3860">
        <f>VALUE(SUBSTITUTE(Table1[[#This Row],[Discount $]],"$",""))</f>
        <v>1558.92</v>
      </c>
      <c r="AD3860">
        <f>VALUE(SUBSTITUTE(Table1[[#This Row],[Retail Price]],"$",""))</f>
        <v>449.99</v>
      </c>
      <c r="AE3860" s="4">
        <f>(Table1[[#This Row],[Retail Price Number]]*Table1[[#This Row],[Order Quantity]])-Table1[[#This Row],[Discount $ Number]]+Table1[[#This Row],[Shipping Cost Number]]</f>
        <v>17839.650000000001</v>
      </c>
      <c r="AF3860">
        <f>Table1[[#This Row],[Retail Price Number]]*Table1[[#This Row],[Order Quantity]]-Table1[[#This Row],[Discount $ Number]]</f>
        <v>17790.650000000001</v>
      </c>
      <c r="AG3860">
        <f>(Table1[[#This Row],[Retail Price Number]]*Table1[[#This Row],[Order Quantity]])-Table1[[#This Row],[Discount $ Number]]-Table1[[#This Row],[Shipping Cost Number]]</f>
        <v>17741.650000000001</v>
      </c>
      <c r="AH3860">
        <f>Table1[[#This Row],[Retail Price Number]]*Table1[[#This Row],[Order Quantity]]</f>
        <v>19349.57</v>
      </c>
      <c r="AI3860">
        <f>YEAR(Table1[[#This Row],[Order Date]])</f>
        <v>2016</v>
      </c>
    </row>
    <row r="3861" spans="1:35" x14ac:dyDescent="0.3">
      <c r="A3861" t="s">
        <v>2765</v>
      </c>
      <c r="B3861" s="1">
        <v>41837</v>
      </c>
      <c r="C3861" t="s">
        <v>2719</v>
      </c>
      <c r="D3861" t="s">
        <v>240</v>
      </c>
      <c r="E3861" t="s">
        <v>27</v>
      </c>
      <c r="F3861" t="s">
        <v>28</v>
      </c>
      <c r="G3861" t="s">
        <v>29</v>
      </c>
      <c r="H3861" t="s">
        <v>241</v>
      </c>
      <c r="I3861" t="s">
        <v>63</v>
      </c>
      <c r="J3861" t="s">
        <v>355</v>
      </c>
      <c r="K3861" t="s">
        <v>94</v>
      </c>
      <c r="L3861" t="s">
        <v>34</v>
      </c>
      <c r="M3861" t="s">
        <v>35</v>
      </c>
      <c r="N3861" s="1">
        <v>41838</v>
      </c>
      <c r="O3861" t="s">
        <v>129</v>
      </c>
      <c r="P3861" s="3" t="s">
        <v>356</v>
      </c>
      <c r="Q3861" t="s">
        <v>357</v>
      </c>
      <c r="R3861">
        <v>14</v>
      </c>
      <c r="S3861" t="s">
        <v>5470</v>
      </c>
      <c r="T3861" s="2">
        <v>0.02</v>
      </c>
      <c r="U3861" t="s">
        <v>5471</v>
      </c>
      <c r="V3861" t="s">
        <v>5472</v>
      </c>
      <c r="W3861" t="s">
        <v>361</v>
      </c>
      <c r="X3861" t="s">
        <v>5473</v>
      </c>
      <c r="Y3861" s="3">
        <f>VALUE(SUBSTITUTE(Table1[[#This Row],[Order Total]],"$",""))</f>
        <v>234.01</v>
      </c>
      <c r="Z3861">
        <f>VALUE(SUBSTITUTE(Table1[[#This Row],[Total]],"$",""))</f>
        <v>258.54000000000002</v>
      </c>
      <c r="AA3861" s="3">
        <f>Table1[[#This Row],[Order Total Number]]-Table1[[#This Row],[Total Number]]</f>
        <v>-24.53000000000003</v>
      </c>
      <c r="AB3861">
        <f>VALUE(SUBSTITUTE(Table1[[#This Row],[Shipping Cost]],"$",""))</f>
        <v>3.6</v>
      </c>
      <c r="AC3861">
        <f>VALUE(SUBSTITUTE(Table1[[#This Row],[Discount $]],"$",""))</f>
        <v>2.57</v>
      </c>
      <c r="AD3861">
        <f>VALUE(SUBSTITUTE(Table1[[#This Row],[Retail Price]],"$",""))</f>
        <v>5.68</v>
      </c>
      <c r="AE3861" s="4">
        <f>(Table1[[#This Row],[Retail Price Number]]*Table1[[#This Row],[Order Quantity]])-Table1[[#This Row],[Discount $ Number]]+Table1[[#This Row],[Shipping Cost Number]]</f>
        <v>80.55</v>
      </c>
      <c r="AF3861">
        <f>Table1[[#This Row],[Retail Price Number]]*Table1[[#This Row],[Order Quantity]]-Table1[[#This Row],[Discount $ Number]]</f>
        <v>76.95</v>
      </c>
      <c r="AG3861">
        <f>(Table1[[#This Row],[Retail Price Number]]*Table1[[#This Row],[Order Quantity]])-Table1[[#This Row],[Discount $ Number]]-Table1[[#This Row],[Shipping Cost Number]]</f>
        <v>73.350000000000009</v>
      </c>
      <c r="AH3861">
        <f>Table1[[#This Row],[Retail Price Number]]*Table1[[#This Row],[Order Quantity]]</f>
        <v>79.52</v>
      </c>
      <c r="AI3861">
        <f>YEAR(Table1[[#This Row],[Order Date]])</f>
        <v>2014</v>
      </c>
    </row>
    <row r="3862" spans="1:35" x14ac:dyDescent="0.3">
      <c r="A3862" t="s">
        <v>3631</v>
      </c>
      <c r="B3862" s="1">
        <v>42446</v>
      </c>
      <c r="C3862" t="s">
        <v>155</v>
      </c>
      <c r="D3862" t="s">
        <v>26</v>
      </c>
      <c r="E3862" t="s">
        <v>27</v>
      </c>
      <c r="F3862" t="s">
        <v>28</v>
      </c>
      <c r="G3862" t="s">
        <v>29</v>
      </c>
      <c r="H3862" t="s">
        <v>30</v>
      </c>
      <c r="I3862" t="s">
        <v>31</v>
      </c>
      <c r="J3862" t="s">
        <v>2581</v>
      </c>
      <c r="K3862" t="s">
        <v>33</v>
      </c>
      <c r="L3862" t="s">
        <v>50</v>
      </c>
      <c r="M3862" t="s">
        <v>35</v>
      </c>
      <c r="N3862" s="1">
        <v>42449</v>
      </c>
      <c r="O3862" t="s">
        <v>2582</v>
      </c>
      <c r="P3862" s="3" t="s">
        <v>2125</v>
      </c>
      <c r="Q3862" t="s">
        <v>2583</v>
      </c>
      <c r="R3862">
        <v>49</v>
      </c>
      <c r="S3862" t="s">
        <v>2584</v>
      </c>
      <c r="T3862" s="2">
        <v>0.06</v>
      </c>
      <c r="U3862" t="s">
        <v>2585</v>
      </c>
      <c r="V3862" t="s">
        <v>2586</v>
      </c>
      <c r="W3862" t="s">
        <v>2587</v>
      </c>
      <c r="X3862" t="s">
        <v>2588</v>
      </c>
      <c r="Y3862" s="3">
        <f>VALUE(SUBSTITUTE(Table1[[#This Row],[Order Total]],"$",""))</f>
        <v>40.81</v>
      </c>
      <c r="Z3862">
        <f>VALUE(SUBSTITUTE(Table1[[#This Row],[Total]],"$",""))</f>
        <v>42.44</v>
      </c>
      <c r="AA3862" s="3">
        <f>Table1[[#This Row],[Order Total Number]]-Table1[[#This Row],[Total Number]]</f>
        <v>-1.6299999999999955</v>
      </c>
      <c r="AB3862">
        <f>VALUE(SUBSTITUTE(Table1[[#This Row],[Shipping Cost]],"$",""))</f>
        <v>3.12</v>
      </c>
      <c r="AC3862">
        <f>VALUE(SUBSTITUTE(Table1[[#This Row],[Discount $]],"$",""))</f>
        <v>4.04</v>
      </c>
      <c r="AD3862">
        <f>VALUE(SUBSTITUTE(Table1[[#This Row],[Retail Price]],"$",""))</f>
        <v>8.14</v>
      </c>
      <c r="AE3862" s="4">
        <f>(Table1[[#This Row],[Retail Price Number]]*Table1[[#This Row],[Order Quantity]])-Table1[[#This Row],[Discount $ Number]]+Table1[[#This Row],[Shipping Cost Number]]</f>
        <v>397.94</v>
      </c>
      <c r="AF3862">
        <f>Table1[[#This Row],[Retail Price Number]]*Table1[[#This Row],[Order Quantity]]-Table1[[#This Row],[Discount $ Number]]</f>
        <v>394.82</v>
      </c>
      <c r="AG3862">
        <f>(Table1[[#This Row],[Retail Price Number]]*Table1[[#This Row],[Order Quantity]])-Table1[[#This Row],[Discount $ Number]]-Table1[[#This Row],[Shipping Cost Number]]</f>
        <v>391.7</v>
      </c>
      <c r="AH3862">
        <f>Table1[[#This Row],[Retail Price Number]]*Table1[[#This Row],[Order Quantity]]</f>
        <v>398.86</v>
      </c>
      <c r="AI3862">
        <f>YEAR(Table1[[#This Row],[Order Date]])</f>
        <v>2016</v>
      </c>
    </row>
    <row r="3863" spans="1:35" x14ac:dyDescent="0.3">
      <c r="A3863" t="s">
        <v>3631</v>
      </c>
      <c r="B3863" s="1">
        <v>42441</v>
      </c>
      <c r="C3863" t="s">
        <v>3137</v>
      </c>
      <c r="D3863" t="s">
        <v>432</v>
      </c>
      <c r="E3863" t="s">
        <v>27</v>
      </c>
      <c r="F3863" t="s">
        <v>28</v>
      </c>
      <c r="G3863" t="s">
        <v>77</v>
      </c>
      <c r="H3863" t="s">
        <v>433</v>
      </c>
      <c r="I3863" t="s">
        <v>121</v>
      </c>
      <c r="J3863" t="s">
        <v>218</v>
      </c>
      <c r="K3863" t="s">
        <v>94</v>
      </c>
      <c r="L3863" t="s">
        <v>95</v>
      </c>
      <c r="M3863" t="s">
        <v>156</v>
      </c>
      <c r="N3863" s="1">
        <v>42446</v>
      </c>
      <c r="O3863" t="s">
        <v>219</v>
      </c>
      <c r="P3863" s="3" t="s">
        <v>124</v>
      </c>
      <c r="Q3863" t="s">
        <v>220</v>
      </c>
      <c r="R3863">
        <v>6</v>
      </c>
      <c r="S3863" t="s">
        <v>4436</v>
      </c>
      <c r="T3863" s="2">
        <v>0.01</v>
      </c>
      <c r="U3863" t="s">
        <v>3538</v>
      </c>
      <c r="V3863" t="s">
        <v>165</v>
      </c>
      <c r="W3863" t="s">
        <v>224</v>
      </c>
      <c r="X3863" t="s">
        <v>4437</v>
      </c>
      <c r="Y3863" s="3">
        <f>VALUE(SUBSTITUTE(Table1[[#This Row],[Order Total]],"$",""))</f>
        <v>4</v>
      </c>
      <c r="Z3863">
        <f>VALUE(SUBSTITUTE(Table1[[#This Row],[Total]],"$",""))</f>
        <v>4.5999999999999996</v>
      </c>
      <c r="AA3863" s="3">
        <f>Table1[[#This Row],[Order Total Number]]-Table1[[#This Row],[Total Number]]</f>
        <v>-0.59999999999999964</v>
      </c>
      <c r="AB3863">
        <f>VALUE(SUBSTITUTE(Table1[[#This Row],[Shipping Cost]],"$",""))</f>
        <v>0.5</v>
      </c>
      <c r="AC3863">
        <f>VALUE(SUBSTITUTE(Table1[[#This Row],[Discount $]],"$",""))</f>
        <v>0.44</v>
      </c>
      <c r="AD3863">
        <f>VALUE(SUBSTITUTE(Table1[[#This Row],[Retail Price]],"$",""))</f>
        <v>3.69</v>
      </c>
      <c r="AE3863" s="4">
        <f>(Table1[[#This Row],[Retail Price Number]]*Table1[[#This Row],[Order Quantity]])-Table1[[#This Row],[Discount $ Number]]+Table1[[#This Row],[Shipping Cost Number]]</f>
        <v>22.2</v>
      </c>
      <c r="AF3863">
        <f>Table1[[#This Row],[Retail Price Number]]*Table1[[#This Row],[Order Quantity]]-Table1[[#This Row],[Discount $ Number]]</f>
        <v>21.7</v>
      </c>
      <c r="AG3863">
        <f>(Table1[[#This Row],[Retail Price Number]]*Table1[[#This Row],[Order Quantity]])-Table1[[#This Row],[Discount $ Number]]-Table1[[#This Row],[Shipping Cost Number]]</f>
        <v>21.2</v>
      </c>
      <c r="AH3863">
        <f>Table1[[#This Row],[Retail Price Number]]*Table1[[#This Row],[Order Quantity]]</f>
        <v>22.14</v>
      </c>
      <c r="AI3863">
        <f>YEAR(Table1[[#This Row],[Order Date]])</f>
        <v>2016</v>
      </c>
    </row>
    <row r="3864" spans="1:35" x14ac:dyDescent="0.3">
      <c r="A3864" t="s">
        <v>3631</v>
      </c>
      <c r="B3864" s="1">
        <v>42403</v>
      </c>
      <c r="C3864" t="s">
        <v>44</v>
      </c>
      <c r="D3864" t="s">
        <v>45</v>
      </c>
      <c r="E3864" t="s">
        <v>46</v>
      </c>
      <c r="F3864" t="s">
        <v>47</v>
      </c>
      <c r="G3864" t="s">
        <v>91</v>
      </c>
      <c r="H3864" t="s">
        <v>48</v>
      </c>
      <c r="I3864" t="s">
        <v>31</v>
      </c>
      <c r="J3864" t="s">
        <v>3226</v>
      </c>
      <c r="K3864" t="s">
        <v>33</v>
      </c>
      <c r="L3864" t="s">
        <v>109</v>
      </c>
      <c r="M3864" t="s">
        <v>35</v>
      </c>
      <c r="N3864" s="1">
        <v>42405</v>
      </c>
      <c r="O3864" t="s">
        <v>1378</v>
      </c>
      <c r="P3864" s="3" t="s">
        <v>1379</v>
      </c>
      <c r="Q3864" t="s">
        <v>1380</v>
      </c>
      <c r="R3864">
        <v>30</v>
      </c>
      <c r="S3864" t="s">
        <v>2739</v>
      </c>
      <c r="T3864" s="2">
        <v>0.08</v>
      </c>
      <c r="U3864" t="s">
        <v>3541</v>
      </c>
      <c r="V3864" t="s">
        <v>8190</v>
      </c>
      <c r="W3864" t="s">
        <v>1384</v>
      </c>
      <c r="X3864" t="s">
        <v>2588</v>
      </c>
      <c r="Y3864" s="3">
        <f>VALUE(SUBSTITUTE(Table1[[#This Row],[Order Total]],"$",""))</f>
        <v>39.04</v>
      </c>
      <c r="Z3864">
        <f>VALUE(SUBSTITUTE(Table1[[#This Row],[Total]],"$",""))</f>
        <v>42.44</v>
      </c>
      <c r="AA3864" s="3">
        <f>Table1[[#This Row],[Order Total Number]]-Table1[[#This Row],[Total Number]]</f>
        <v>-3.3999999999999986</v>
      </c>
      <c r="AB3864">
        <f>VALUE(SUBSTITUTE(Table1[[#This Row],[Shipping Cost]],"$",""))</f>
        <v>1.63</v>
      </c>
      <c r="AC3864">
        <f>VALUE(SUBSTITUTE(Table1[[#This Row],[Discount $]],"$",""))</f>
        <v>2.94</v>
      </c>
      <c r="AD3864">
        <f>VALUE(SUBSTITUTE(Table1[[#This Row],[Retail Price]],"$",""))</f>
        <v>1.95</v>
      </c>
      <c r="AE3864" s="4">
        <f>(Table1[[#This Row],[Retail Price Number]]*Table1[[#This Row],[Order Quantity]])-Table1[[#This Row],[Discount $ Number]]+Table1[[#This Row],[Shipping Cost Number]]</f>
        <v>57.190000000000005</v>
      </c>
      <c r="AF3864">
        <f>Table1[[#This Row],[Retail Price Number]]*Table1[[#This Row],[Order Quantity]]-Table1[[#This Row],[Discount $ Number]]</f>
        <v>55.56</v>
      </c>
      <c r="AG3864">
        <f>(Table1[[#This Row],[Retail Price Number]]*Table1[[#This Row],[Order Quantity]])-Table1[[#This Row],[Discount $ Number]]-Table1[[#This Row],[Shipping Cost Number]]</f>
        <v>53.93</v>
      </c>
      <c r="AH3864">
        <f>Table1[[#This Row],[Retail Price Number]]*Table1[[#This Row],[Order Quantity]]</f>
        <v>58.5</v>
      </c>
      <c r="AI3864">
        <f>YEAR(Table1[[#This Row],[Order Date]])</f>
        <v>2016</v>
      </c>
    </row>
    <row r="3865" spans="1:35" x14ac:dyDescent="0.3">
      <c r="A3865" t="s">
        <v>3631</v>
      </c>
      <c r="B3865" s="1">
        <v>42714</v>
      </c>
      <c r="C3865" t="s">
        <v>1112</v>
      </c>
      <c r="D3865" t="s">
        <v>133</v>
      </c>
      <c r="E3865" t="s">
        <v>27</v>
      </c>
      <c r="F3865" t="s">
        <v>28</v>
      </c>
      <c r="G3865" t="s">
        <v>77</v>
      </c>
      <c r="H3865" t="s">
        <v>62</v>
      </c>
      <c r="I3865" t="s">
        <v>31</v>
      </c>
      <c r="J3865" t="s">
        <v>975</v>
      </c>
      <c r="K3865" t="s">
        <v>94</v>
      </c>
      <c r="L3865" t="s">
        <v>34</v>
      </c>
      <c r="M3865" t="s">
        <v>35</v>
      </c>
      <c r="N3865" s="1">
        <v>42716</v>
      </c>
      <c r="O3865" t="s">
        <v>976</v>
      </c>
      <c r="P3865" s="3" t="s">
        <v>977</v>
      </c>
      <c r="Q3865" t="s">
        <v>978</v>
      </c>
      <c r="R3865">
        <v>26</v>
      </c>
      <c r="S3865" t="s">
        <v>11557</v>
      </c>
      <c r="T3865" s="2">
        <v>0.08</v>
      </c>
      <c r="U3865" t="s">
        <v>11558</v>
      </c>
      <c r="V3865" t="s">
        <v>6398</v>
      </c>
      <c r="W3865" t="s">
        <v>982</v>
      </c>
      <c r="X3865" t="s">
        <v>11559</v>
      </c>
      <c r="Y3865" s="3">
        <f>VALUE(SUBSTITUTE(Table1[[#This Row],[Order Total]],"$",""))</f>
        <v>164.04</v>
      </c>
      <c r="Z3865">
        <f>VALUE(SUBSTITUTE(Table1[[#This Row],[Total]],"$",""))</f>
        <v>165.25</v>
      </c>
      <c r="AA3865" s="3">
        <f>Table1[[#This Row],[Order Total Number]]-Table1[[#This Row],[Total Number]]</f>
        <v>-1.210000000000008</v>
      </c>
      <c r="AB3865">
        <f>VALUE(SUBSTITUTE(Table1[[#This Row],[Shipping Cost]],"$",""))</f>
        <v>3.14</v>
      </c>
      <c r="AC3865">
        <f>VALUE(SUBSTITUTE(Table1[[#This Row],[Discount $]],"$",""))</f>
        <v>15.86</v>
      </c>
      <c r="AD3865">
        <f>VALUE(SUBSTITUTE(Table1[[#This Row],[Retail Price]],"$",""))</f>
        <v>12.98</v>
      </c>
      <c r="AE3865" s="4">
        <f>(Table1[[#This Row],[Retail Price Number]]*Table1[[#This Row],[Order Quantity]])-Table1[[#This Row],[Discount $ Number]]+Table1[[#This Row],[Shipping Cost Number]]</f>
        <v>324.76</v>
      </c>
      <c r="AF3865">
        <f>Table1[[#This Row],[Retail Price Number]]*Table1[[#This Row],[Order Quantity]]-Table1[[#This Row],[Discount $ Number]]</f>
        <v>321.62</v>
      </c>
      <c r="AG3865">
        <f>(Table1[[#This Row],[Retail Price Number]]*Table1[[#This Row],[Order Quantity]])-Table1[[#This Row],[Discount $ Number]]-Table1[[#This Row],[Shipping Cost Number]]</f>
        <v>318.48</v>
      </c>
      <c r="AH3865">
        <f>Table1[[#This Row],[Retail Price Number]]*Table1[[#This Row],[Order Quantity]]</f>
        <v>337.48</v>
      </c>
      <c r="AI3865">
        <f>YEAR(Table1[[#This Row],[Order Date]])</f>
        <v>2016</v>
      </c>
    </row>
    <row r="3866" spans="1:35" x14ac:dyDescent="0.3">
      <c r="A3866" t="s">
        <v>3631</v>
      </c>
      <c r="B3866" s="1">
        <v>42477</v>
      </c>
      <c r="C3866" t="s">
        <v>1786</v>
      </c>
      <c r="D3866" t="s">
        <v>591</v>
      </c>
      <c r="E3866" t="s">
        <v>27</v>
      </c>
      <c r="F3866" t="s">
        <v>28</v>
      </c>
      <c r="G3866" t="s">
        <v>134</v>
      </c>
      <c r="H3866" t="s">
        <v>241</v>
      </c>
      <c r="I3866" t="s">
        <v>121</v>
      </c>
      <c r="J3866" t="s">
        <v>1344</v>
      </c>
      <c r="K3866" t="s">
        <v>33</v>
      </c>
      <c r="L3866" t="s">
        <v>34</v>
      </c>
      <c r="M3866" t="s">
        <v>35</v>
      </c>
      <c r="N3866" s="1">
        <v>42479</v>
      </c>
      <c r="O3866" t="s">
        <v>341</v>
      </c>
      <c r="P3866" s="3" t="s">
        <v>574</v>
      </c>
      <c r="Q3866" t="s">
        <v>1345</v>
      </c>
      <c r="R3866">
        <v>37</v>
      </c>
      <c r="S3866" t="s">
        <v>2584</v>
      </c>
      <c r="T3866" s="2">
        <v>0.01</v>
      </c>
      <c r="U3866" t="s">
        <v>2585</v>
      </c>
      <c r="V3866" t="s">
        <v>2586</v>
      </c>
      <c r="W3866" t="s">
        <v>57</v>
      </c>
      <c r="X3866" t="s">
        <v>2588</v>
      </c>
      <c r="Y3866" s="3">
        <f>VALUE(SUBSTITUTE(Table1[[#This Row],[Order Total]],"$",""))</f>
        <v>40.81</v>
      </c>
      <c r="Z3866">
        <f>VALUE(SUBSTITUTE(Table1[[#This Row],[Total]],"$",""))</f>
        <v>42.44</v>
      </c>
      <c r="AA3866" s="3">
        <f>Table1[[#This Row],[Order Total Number]]-Table1[[#This Row],[Total Number]]</f>
        <v>-1.6299999999999955</v>
      </c>
      <c r="AB3866">
        <f>VALUE(SUBSTITUTE(Table1[[#This Row],[Shipping Cost]],"$",""))</f>
        <v>0.7</v>
      </c>
      <c r="AC3866">
        <f>VALUE(SUBSTITUTE(Table1[[#This Row],[Discount $]],"$",""))</f>
        <v>4.04</v>
      </c>
      <c r="AD3866">
        <f>VALUE(SUBSTITUTE(Table1[[#This Row],[Retail Price]],"$",""))</f>
        <v>3.85</v>
      </c>
      <c r="AE3866" s="4">
        <f>(Table1[[#This Row],[Retail Price Number]]*Table1[[#This Row],[Order Quantity]])-Table1[[#This Row],[Discount $ Number]]+Table1[[#This Row],[Shipping Cost Number]]</f>
        <v>139.11000000000001</v>
      </c>
      <c r="AF3866">
        <f>Table1[[#This Row],[Retail Price Number]]*Table1[[#This Row],[Order Quantity]]-Table1[[#This Row],[Discount $ Number]]</f>
        <v>138.41000000000003</v>
      </c>
      <c r="AG3866">
        <f>(Table1[[#This Row],[Retail Price Number]]*Table1[[#This Row],[Order Quantity]])-Table1[[#This Row],[Discount $ Number]]-Table1[[#This Row],[Shipping Cost Number]]</f>
        <v>137.71000000000004</v>
      </c>
      <c r="AH3866">
        <f>Table1[[#This Row],[Retail Price Number]]*Table1[[#This Row],[Order Quantity]]</f>
        <v>142.45000000000002</v>
      </c>
      <c r="AI3866">
        <f>YEAR(Table1[[#This Row],[Order Date]])</f>
        <v>2016</v>
      </c>
    </row>
    <row r="3867" spans="1:35" x14ac:dyDescent="0.3">
      <c r="A3867" t="s">
        <v>2700</v>
      </c>
      <c r="B3867" s="1">
        <v>42556</v>
      </c>
      <c r="C3867" t="s">
        <v>431</v>
      </c>
      <c r="D3867" t="s">
        <v>432</v>
      </c>
      <c r="E3867" t="s">
        <v>27</v>
      </c>
      <c r="F3867" t="s">
        <v>28</v>
      </c>
      <c r="G3867" t="s">
        <v>134</v>
      </c>
      <c r="H3867" t="s">
        <v>433</v>
      </c>
      <c r="I3867" t="s">
        <v>31</v>
      </c>
      <c r="J3867" t="s">
        <v>253</v>
      </c>
      <c r="K3867" t="s">
        <v>94</v>
      </c>
      <c r="L3867" t="s">
        <v>95</v>
      </c>
      <c r="M3867" t="s">
        <v>35</v>
      </c>
      <c r="N3867" s="1">
        <v>42558</v>
      </c>
      <c r="O3867" t="s">
        <v>254</v>
      </c>
      <c r="P3867" s="3" t="s">
        <v>255</v>
      </c>
      <c r="Q3867" t="s">
        <v>256</v>
      </c>
      <c r="R3867">
        <v>22</v>
      </c>
      <c r="S3867" t="s">
        <v>2701</v>
      </c>
      <c r="T3867" s="2">
        <v>0.04</v>
      </c>
      <c r="U3867" t="s">
        <v>2702</v>
      </c>
      <c r="V3867" t="s">
        <v>2703</v>
      </c>
      <c r="W3867" t="s">
        <v>260</v>
      </c>
      <c r="X3867" t="s">
        <v>2704</v>
      </c>
      <c r="Y3867" s="3">
        <f>VALUE(SUBSTITUTE(Table1[[#This Row],[Order Total]],"$",""))</f>
        <v>133.65</v>
      </c>
      <c r="Z3867">
        <f>VALUE(SUBSTITUTE(Table1[[#This Row],[Total]],"$",""))</f>
        <v>143.46</v>
      </c>
      <c r="AA3867" s="3">
        <f>Table1[[#This Row],[Order Total Number]]-Table1[[#This Row],[Total Number]]</f>
        <v>-9.8100000000000023</v>
      </c>
      <c r="AB3867">
        <f>VALUE(SUBSTITUTE(Table1[[#This Row],[Shipping Cost]],"$",""))</f>
        <v>1.34</v>
      </c>
      <c r="AC3867">
        <f>VALUE(SUBSTITUTE(Table1[[#This Row],[Discount $]],"$",""))</f>
        <v>5.65</v>
      </c>
      <c r="AD3867">
        <f>VALUE(SUBSTITUTE(Table1[[#This Row],[Retail Price]],"$",""))</f>
        <v>2.78</v>
      </c>
      <c r="AE3867" s="4">
        <f>(Table1[[#This Row],[Retail Price Number]]*Table1[[#This Row],[Order Quantity]])-Table1[[#This Row],[Discount $ Number]]+Table1[[#This Row],[Shipping Cost Number]]</f>
        <v>56.85</v>
      </c>
      <c r="AF3867">
        <f>Table1[[#This Row],[Retail Price Number]]*Table1[[#This Row],[Order Quantity]]-Table1[[#This Row],[Discount $ Number]]</f>
        <v>55.51</v>
      </c>
      <c r="AG3867">
        <f>(Table1[[#This Row],[Retail Price Number]]*Table1[[#This Row],[Order Quantity]])-Table1[[#This Row],[Discount $ Number]]-Table1[[#This Row],[Shipping Cost Number]]</f>
        <v>54.169999999999995</v>
      </c>
      <c r="AH3867">
        <f>Table1[[#This Row],[Retail Price Number]]*Table1[[#This Row],[Order Quantity]]</f>
        <v>61.16</v>
      </c>
      <c r="AI3867">
        <f>YEAR(Table1[[#This Row],[Order Date]])</f>
        <v>2016</v>
      </c>
    </row>
    <row r="3868" spans="1:35" x14ac:dyDescent="0.3">
      <c r="A3868" t="s">
        <v>2700</v>
      </c>
      <c r="B3868" s="1">
        <v>42535</v>
      </c>
      <c r="C3868" t="s">
        <v>3936</v>
      </c>
      <c r="D3868" t="s">
        <v>162</v>
      </c>
      <c r="E3868" t="s">
        <v>46</v>
      </c>
      <c r="F3868" t="s">
        <v>47</v>
      </c>
      <c r="G3868" t="s">
        <v>91</v>
      </c>
      <c r="H3868" t="s">
        <v>107</v>
      </c>
      <c r="I3868" t="s">
        <v>121</v>
      </c>
      <c r="J3868" t="s">
        <v>488</v>
      </c>
      <c r="K3868" t="s">
        <v>94</v>
      </c>
      <c r="L3868" t="s">
        <v>95</v>
      </c>
      <c r="M3868" t="s">
        <v>35</v>
      </c>
      <c r="N3868" s="1">
        <v>42535</v>
      </c>
      <c r="O3868" t="s">
        <v>489</v>
      </c>
      <c r="P3868" s="3" t="s">
        <v>490</v>
      </c>
      <c r="Q3868" t="s">
        <v>491</v>
      </c>
      <c r="R3868">
        <v>30</v>
      </c>
      <c r="S3868" t="s">
        <v>7366</v>
      </c>
      <c r="T3868" s="2">
        <v>0.04</v>
      </c>
      <c r="U3868" t="s">
        <v>9791</v>
      </c>
      <c r="V3868" t="s">
        <v>6501</v>
      </c>
      <c r="W3868" t="s">
        <v>495</v>
      </c>
      <c r="X3868" t="s">
        <v>9792</v>
      </c>
      <c r="Y3868" s="3">
        <f>VALUE(SUBSTITUTE(Table1[[#This Row],[Order Total]],"$",""))</f>
        <v>135.86000000000001</v>
      </c>
      <c r="Z3868">
        <f>VALUE(SUBSTITUTE(Table1[[#This Row],[Total]],"$",""))</f>
        <v>137.46</v>
      </c>
      <c r="AA3868" s="3">
        <f>Table1[[#This Row],[Order Total Number]]-Table1[[#This Row],[Total Number]]</f>
        <v>-1.5999999999999943</v>
      </c>
      <c r="AB3868">
        <f>VALUE(SUBSTITUTE(Table1[[#This Row],[Shipping Cost]],"$",""))</f>
        <v>2.83</v>
      </c>
      <c r="AC3868">
        <f>VALUE(SUBSTITUTE(Table1[[#This Row],[Discount $]],"$",""))</f>
        <v>4.5599999999999996</v>
      </c>
      <c r="AD3868">
        <f>VALUE(SUBSTITUTE(Table1[[#This Row],[Retail Price]],"$",""))</f>
        <v>8.1199999999999992</v>
      </c>
      <c r="AE3868" s="4">
        <f>(Table1[[#This Row],[Retail Price Number]]*Table1[[#This Row],[Order Quantity]])-Table1[[#This Row],[Discount $ Number]]+Table1[[#This Row],[Shipping Cost Number]]</f>
        <v>241.86999999999998</v>
      </c>
      <c r="AF3868">
        <f>Table1[[#This Row],[Retail Price Number]]*Table1[[#This Row],[Order Quantity]]-Table1[[#This Row],[Discount $ Number]]</f>
        <v>239.03999999999996</v>
      </c>
      <c r="AG3868">
        <f>(Table1[[#This Row],[Retail Price Number]]*Table1[[#This Row],[Order Quantity]])-Table1[[#This Row],[Discount $ Number]]-Table1[[#This Row],[Shipping Cost Number]]</f>
        <v>236.20999999999995</v>
      </c>
      <c r="AH3868">
        <f>Table1[[#This Row],[Retail Price Number]]*Table1[[#This Row],[Order Quantity]]</f>
        <v>243.59999999999997</v>
      </c>
      <c r="AI3868">
        <f>YEAR(Table1[[#This Row],[Order Date]])</f>
        <v>2016</v>
      </c>
    </row>
    <row r="3869" spans="1:35" x14ac:dyDescent="0.3">
      <c r="A3869" t="s">
        <v>2700</v>
      </c>
      <c r="B3869" s="1">
        <v>42153</v>
      </c>
      <c r="C3869" t="s">
        <v>3839</v>
      </c>
      <c r="D3869" t="s">
        <v>683</v>
      </c>
      <c r="E3869" t="s">
        <v>46</v>
      </c>
      <c r="F3869" t="s">
        <v>47</v>
      </c>
      <c r="G3869" t="s">
        <v>77</v>
      </c>
      <c r="H3869" t="s">
        <v>107</v>
      </c>
      <c r="I3869" t="s">
        <v>196</v>
      </c>
      <c r="J3869" t="s">
        <v>175</v>
      </c>
      <c r="K3869" t="s">
        <v>33</v>
      </c>
      <c r="L3869" t="s">
        <v>34</v>
      </c>
      <c r="M3869" t="s">
        <v>35</v>
      </c>
      <c r="N3869" s="1">
        <v>42155</v>
      </c>
      <c r="O3869" t="s">
        <v>176</v>
      </c>
      <c r="P3869" s="3" t="s">
        <v>177</v>
      </c>
      <c r="Q3869" t="s">
        <v>178</v>
      </c>
      <c r="R3869">
        <v>7</v>
      </c>
      <c r="S3869" t="s">
        <v>113</v>
      </c>
      <c r="T3869" s="2">
        <v>0.08</v>
      </c>
      <c r="U3869" t="s">
        <v>1752</v>
      </c>
      <c r="V3869" t="s">
        <v>115</v>
      </c>
      <c r="W3869" t="s">
        <v>182</v>
      </c>
      <c r="X3869" t="s">
        <v>7018</v>
      </c>
      <c r="Y3869" s="3">
        <f>VALUE(SUBSTITUTE(Table1[[#This Row],[Order Total]],"$",""))</f>
        <v>84.97</v>
      </c>
      <c r="Z3869">
        <f>VALUE(SUBSTITUTE(Table1[[#This Row],[Total]],"$",""))</f>
        <v>82.46</v>
      </c>
      <c r="AA3869" s="3">
        <f>Table1[[#This Row],[Order Total Number]]-Table1[[#This Row],[Total Number]]</f>
        <v>2.5100000000000051</v>
      </c>
      <c r="AB3869">
        <f>VALUE(SUBSTITUTE(Table1[[#This Row],[Shipping Cost]],"$",""))</f>
        <v>4.0999999999999996</v>
      </c>
      <c r="AC3869">
        <f>VALUE(SUBSTITUTE(Table1[[#This Row],[Discount $]],"$",""))</f>
        <v>4.45</v>
      </c>
      <c r="AD3869">
        <f>VALUE(SUBSTITUTE(Table1[[#This Row],[Retail Price]],"$",""))</f>
        <v>19.84</v>
      </c>
      <c r="AE3869" s="4">
        <f>(Table1[[#This Row],[Retail Price Number]]*Table1[[#This Row],[Order Quantity]])-Table1[[#This Row],[Discount $ Number]]+Table1[[#This Row],[Shipping Cost Number]]</f>
        <v>138.53</v>
      </c>
      <c r="AF3869">
        <f>Table1[[#This Row],[Retail Price Number]]*Table1[[#This Row],[Order Quantity]]-Table1[[#This Row],[Discount $ Number]]</f>
        <v>134.43</v>
      </c>
      <c r="AG3869">
        <f>(Table1[[#This Row],[Retail Price Number]]*Table1[[#This Row],[Order Quantity]])-Table1[[#This Row],[Discount $ Number]]-Table1[[#This Row],[Shipping Cost Number]]</f>
        <v>130.33000000000001</v>
      </c>
      <c r="AH3869">
        <f>Table1[[#This Row],[Retail Price Number]]*Table1[[#This Row],[Order Quantity]]</f>
        <v>138.88</v>
      </c>
      <c r="AI3869">
        <f>YEAR(Table1[[#This Row],[Order Date]])</f>
        <v>2015</v>
      </c>
    </row>
    <row r="3870" spans="1:35" x14ac:dyDescent="0.3">
      <c r="A3870" t="s">
        <v>3200</v>
      </c>
      <c r="B3870" s="1">
        <v>42707</v>
      </c>
      <c r="C3870" t="s">
        <v>1004</v>
      </c>
      <c r="D3870" t="s">
        <v>1005</v>
      </c>
      <c r="E3870" t="s">
        <v>27</v>
      </c>
      <c r="F3870" t="s">
        <v>28</v>
      </c>
      <c r="G3870" t="s">
        <v>77</v>
      </c>
      <c r="H3870" t="s">
        <v>281</v>
      </c>
      <c r="I3870" t="s">
        <v>121</v>
      </c>
      <c r="J3870" t="s">
        <v>423</v>
      </c>
      <c r="K3870" t="s">
        <v>94</v>
      </c>
      <c r="L3870" t="s">
        <v>95</v>
      </c>
      <c r="M3870" t="s">
        <v>35</v>
      </c>
      <c r="N3870" s="1">
        <v>42709</v>
      </c>
      <c r="O3870" t="s">
        <v>424</v>
      </c>
      <c r="P3870" s="3" t="s">
        <v>356</v>
      </c>
      <c r="Q3870" t="s">
        <v>341</v>
      </c>
      <c r="R3870">
        <v>48</v>
      </c>
      <c r="S3870" t="s">
        <v>3201</v>
      </c>
      <c r="T3870" s="2">
        <v>0.1</v>
      </c>
      <c r="U3870" t="s">
        <v>127</v>
      </c>
      <c r="V3870" t="s">
        <v>3202</v>
      </c>
      <c r="W3870" t="s">
        <v>428</v>
      </c>
      <c r="X3870" t="s">
        <v>2031</v>
      </c>
      <c r="Y3870" s="3">
        <f>VALUE(SUBSTITUTE(Table1[[#This Row],[Order Total]],"$",""))</f>
        <v>137.72</v>
      </c>
      <c r="Z3870">
        <f>VALUE(SUBSTITUTE(Table1[[#This Row],[Total]],"$",""))</f>
        <v>147.66</v>
      </c>
      <c r="AA3870" s="3">
        <f>Table1[[#This Row],[Order Total Number]]-Table1[[#This Row],[Total Number]]</f>
        <v>-9.9399999999999977</v>
      </c>
      <c r="AB3870">
        <f>VALUE(SUBSTITUTE(Table1[[#This Row],[Shipping Cost]],"$",""))</f>
        <v>1.39</v>
      </c>
      <c r="AC3870">
        <f>VALUE(SUBSTITUTE(Table1[[#This Row],[Discount $]],"$",""))</f>
        <v>0</v>
      </c>
      <c r="AD3870">
        <f>VALUE(SUBSTITUTE(Table1[[#This Row],[Retail Price]],"$",""))</f>
        <v>5.68</v>
      </c>
      <c r="AE3870" s="4">
        <f>(Table1[[#This Row],[Retail Price Number]]*Table1[[#This Row],[Order Quantity]])-Table1[[#This Row],[Discount $ Number]]+Table1[[#This Row],[Shipping Cost Number]]</f>
        <v>274.02999999999997</v>
      </c>
      <c r="AF3870">
        <f>Table1[[#This Row],[Retail Price Number]]*Table1[[#This Row],[Order Quantity]]-Table1[[#This Row],[Discount $ Number]]</f>
        <v>272.64</v>
      </c>
      <c r="AG3870">
        <f>(Table1[[#This Row],[Retail Price Number]]*Table1[[#This Row],[Order Quantity]])-Table1[[#This Row],[Discount $ Number]]-Table1[[#This Row],[Shipping Cost Number]]</f>
        <v>271.25</v>
      </c>
      <c r="AH3870">
        <f>Table1[[#This Row],[Retail Price Number]]*Table1[[#This Row],[Order Quantity]]</f>
        <v>272.64</v>
      </c>
      <c r="AI3870">
        <f>YEAR(Table1[[#This Row],[Order Date]])</f>
        <v>2016</v>
      </c>
    </row>
    <row r="3871" spans="1:35" x14ac:dyDescent="0.3">
      <c r="A3871" t="s">
        <v>3200</v>
      </c>
      <c r="B3871" s="1">
        <v>42558</v>
      </c>
      <c r="C3871" t="s">
        <v>2033</v>
      </c>
      <c r="D3871" t="s">
        <v>331</v>
      </c>
      <c r="E3871" t="s">
        <v>46</v>
      </c>
      <c r="F3871" t="s">
        <v>47</v>
      </c>
      <c r="G3871" t="s">
        <v>77</v>
      </c>
      <c r="H3871" t="s">
        <v>107</v>
      </c>
      <c r="I3871" t="s">
        <v>196</v>
      </c>
      <c r="J3871" t="s">
        <v>197</v>
      </c>
      <c r="K3871" t="s">
        <v>94</v>
      </c>
      <c r="L3871" t="s">
        <v>109</v>
      </c>
      <c r="M3871" t="s">
        <v>35</v>
      </c>
      <c r="N3871" s="1">
        <v>42559</v>
      </c>
      <c r="O3871" t="s">
        <v>198</v>
      </c>
      <c r="P3871" s="3" t="s">
        <v>37</v>
      </c>
      <c r="Q3871" t="s">
        <v>57</v>
      </c>
      <c r="R3871">
        <v>7</v>
      </c>
      <c r="S3871" t="s">
        <v>8147</v>
      </c>
      <c r="T3871" s="2">
        <v>0.05</v>
      </c>
      <c r="U3871" t="s">
        <v>8148</v>
      </c>
      <c r="V3871" t="s">
        <v>8149</v>
      </c>
      <c r="W3871" t="s">
        <v>116</v>
      </c>
      <c r="X3871" t="s">
        <v>706</v>
      </c>
      <c r="Y3871" s="3">
        <f>VALUE(SUBSTITUTE(Table1[[#This Row],[Order Total]],"$",""))</f>
        <v>59.55</v>
      </c>
      <c r="Z3871">
        <f>VALUE(SUBSTITUTE(Table1[[#This Row],[Total]],"$",""))</f>
        <v>60.96</v>
      </c>
      <c r="AA3871" s="3">
        <f>Table1[[#This Row],[Order Total Number]]-Table1[[#This Row],[Total Number]]</f>
        <v>-1.4100000000000037</v>
      </c>
      <c r="AB3871">
        <f>VALUE(SUBSTITUTE(Table1[[#This Row],[Shipping Cost]],"$",""))</f>
        <v>1.49</v>
      </c>
      <c r="AC3871">
        <f>VALUE(SUBSTITUTE(Table1[[#This Row],[Discount $]],"$",""))</f>
        <v>7.25</v>
      </c>
      <c r="AD3871">
        <f>VALUE(SUBSTITUTE(Table1[[#This Row],[Retail Price]],"$",""))</f>
        <v>1.88</v>
      </c>
      <c r="AE3871" s="4">
        <f>(Table1[[#This Row],[Retail Price Number]]*Table1[[#This Row],[Order Quantity]])-Table1[[#This Row],[Discount $ Number]]+Table1[[#This Row],[Shipping Cost Number]]</f>
        <v>7.4</v>
      </c>
      <c r="AF3871">
        <f>Table1[[#This Row],[Retail Price Number]]*Table1[[#This Row],[Order Quantity]]-Table1[[#This Row],[Discount $ Number]]</f>
        <v>5.91</v>
      </c>
      <c r="AG3871">
        <f>(Table1[[#This Row],[Retail Price Number]]*Table1[[#This Row],[Order Quantity]])-Table1[[#This Row],[Discount $ Number]]-Table1[[#This Row],[Shipping Cost Number]]</f>
        <v>4.42</v>
      </c>
      <c r="AH3871">
        <f>Table1[[#This Row],[Retail Price Number]]*Table1[[#This Row],[Order Quantity]]</f>
        <v>13.16</v>
      </c>
      <c r="AI3871">
        <f>YEAR(Table1[[#This Row],[Order Date]])</f>
        <v>2016</v>
      </c>
    </row>
    <row r="3872" spans="1:35" x14ac:dyDescent="0.3">
      <c r="A3872" t="s">
        <v>3200</v>
      </c>
      <c r="B3872" s="1">
        <v>42069</v>
      </c>
      <c r="C3872" t="s">
        <v>993</v>
      </c>
      <c r="D3872" t="s">
        <v>144</v>
      </c>
      <c r="E3872" t="s">
        <v>46</v>
      </c>
      <c r="F3872" t="s">
        <v>47</v>
      </c>
      <c r="G3872" t="s">
        <v>77</v>
      </c>
      <c r="H3872" t="s">
        <v>107</v>
      </c>
      <c r="I3872" t="s">
        <v>121</v>
      </c>
      <c r="J3872" t="s">
        <v>611</v>
      </c>
      <c r="K3872" t="s">
        <v>94</v>
      </c>
      <c r="L3872" t="s">
        <v>34</v>
      </c>
      <c r="M3872" t="s">
        <v>35</v>
      </c>
      <c r="N3872" s="1">
        <v>42070</v>
      </c>
      <c r="O3872" t="s">
        <v>612</v>
      </c>
      <c r="P3872" s="3" t="s">
        <v>613</v>
      </c>
      <c r="Q3872" t="s">
        <v>614</v>
      </c>
      <c r="R3872">
        <v>30</v>
      </c>
      <c r="S3872" t="s">
        <v>9660</v>
      </c>
      <c r="T3872" s="2">
        <v>0.01</v>
      </c>
      <c r="U3872" t="s">
        <v>127</v>
      </c>
      <c r="V3872" t="s">
        <v>9661</v>
      </c>
      <c r="W3872" t="s">
        <v>618</v>
      </c>
      <c r="X3872" t="s">
        <v>9662</v>
      </c>
      <c r="Y3872" s="3">
        <f>VALUE(SUBSTITUTE(Table1[[#This Row],[Order Total]],"$",""))</f>
        <v>1912.72</v>
      </c>
      <c r="Z3872">
        <f>VALUE(SUBSTITUTE(Table1[[#This Row],[Total]],"$",""))</f>
        <v>1942.21</v>
      </c>
      <c r="AA3872" s="3">
        <f>Table1[[#This Row],[Order Total Number]]-Table1[[#This Row],[Total Number]]</f>
        <v>-29.490000000000009</v>
      </c>
      <c r="AB3872">
        <f>VALUE(SUBSTITUTE(Table1[[#This Row],[Shipping Cost]],"$",""))</f>
        <v>24.49</v>
      </c>
      <c r="AC3872">
        <f>VALUE(SUBSTITUTE(Table1[[#This Row],[Discount $]],"$",""))</f>
        <v>0</v>
      </c>
      <c r="AD3872">
        <f>VALUE(SUBSTITUTE(Table1[[#This Row],[Retail Price]],"$",""))</f>
        <v>136.97999999999999</v>
      </c>
      <c r="AE3872" s="4">
        <f>(Table1[[#This Row],[Retail Price Number]]*Table1[[#This Row],[Order Quantity]])-Table1[[#This Row],[Discount $ Number]]+Table1[[#This Row],[Shipping Cost Number]]</f>
        <v>4133.8899999999994</v>
      </c>
      <c r="AF3872">
        <f>Table1[[#This Row],[Retail Price Number]]*Table1[[#This Row],[Order Quantity]]-Table1[[#This Row],[Discount $ Number]]</f>
        <v>4109.3999999999996</v>
      </c>
      <c r="AG3872">
        <f>(Table1[[#This Row],[Retail Price Number]]*Table1[[#This Row],[Order Quantity]])-Table1[[#This Row],[Discount $ Number]]-Table1[[#This Row],[Shipping Cost Number]]</f>
        <v>4084.91</v>
      </c>
      <c r="AH3872">
        <f>Table1[[#This Row],[Retail Price Number]]*Table1[[#This Row],[Order Quantity]]</f>
        <v>4109.3999999999996</v>
      </c>
      <c r="AI3872">
        <f>YEAR(Table1[[#This Row],[Order Date]])</f>
        <v>2015</v>
      </c>
    </row>
    <row r="3873" spans="1:35" x14ac:dyDescent="0.3">
      <c r="A3873" t="s">
        <v>7732</v>
      </c>
      <c r="B3873" s="1">
        <v>42478</v>
      </c>
      <c r="C3873" t="s">
        <v>4592</v>
      </c>
      <c r="D3873" t="s">
        <v>816</v>
      </c>
      <c r="E3873" t="s">
        <v>27</v>
      </c>
      <c r="F3873" t="s">
        <v>28</v>
      </c>
      <c r="G3873" t="s">
        <v>134</v>
      </c>
      <c r="H3873" t="s">
        <v>78</v>
      </c>
      <c r="I3873" t="s">
        <v>31</v>
      </c>
      <c r="J3873" t="s">
        <v>1660</v>
      </c>
      <c r="K3873" t="s">
        <v>94</v>
      </c>
      <c r="L3873" t="s">
        <v>34</v>
      </c>
      <c r="M3873" t="s">
        <v>35</v>
      </c>
      <c r="N3873" s="1">
        <v>42480</v>
      </c>
      <c r="O3873" t="s">
        <v>1369</v>
      </c>
      <c r="P3873" s="3" t="s">
        <v>166</v>
      </c>
      <c r="Q3873" t="s">
        <v>1661</v>
      </c>
      <c r="R3873">
        <v>43</v>
      </c>
      <c r="S3873" t="s">
        <v>4436</v>
      </c>
      <c r="T3873" s="2">
        <v>0</v>
      </c>
      <c r="U3873" t="s">
        <v>3538</v>
      </c>
      <c r="V3873" t="s">
        <v>165</v>
      </c>
      <c r="W3873" t="s">
        <v>57</v>
      </c>
      <c r="X3873" t="s">
        <v>5204</v>
      </c>
      <c r="Y3873" s="3">
        <f>VALUE(SUBSTITUTE(Table1[[#This Row],[Order Total]],"$",""))</f>
        <v>4</v>
      </c>
      <c r="Z3873">
        <f>VALUE(SUBSTITUTE(Table1[[#This Row],[Total]],"$",""))</f>
        <v>4.7</v>
      </c>
      <c r="AA3873" s="3">
        <f>Table1[[#This Row],[Order Total Number]]-Table1[[#This Row],[Total Number]]</f>
        <v>-0.70000000000000018</v>
      </c>
      <c r="AB3873">
        <f>VALUE(SUBSTITUTE(Table1[[#This Row],[Shipping Cost]],"$",""))</f>
        <v>0.7</v>
      </c>
      <c r="AC3873">
        <f>VALUE(SUBSTITUTE(Table1[[#This Row],[Discount $]],"$",""))</f>
        <v>0.44</v>
      </c>
      <c r="AD3873">
        <f>VALUE(SUBSTITUTE(Table1[[#This Row],[Retail Price]],"$",""))</f>
        <v>1.48</v>
      </c>
      <c r="AE3873" s="4">
        <f>(Table1[[#This Row],[Retail Price Number]]*Table1[[#This Row],[Order Quantity]])-Table1[[#This Row],[Discount $ Number]]+Table1[[#This Row],[Shipping Cost Number]]</f>
        <v>63.900000000000006</v>
      </c>
      <c r="AF3873">
        <f>Table1[[#This Row],[Retail Price Number]]*Table1[[#This Row],[Order Quantity]]-Table1[[#This Row],[Discount $ Number]]</f>
        <v>63.2</v>
      </c>
      <c r="AG3873">
        <f>(Table1[[#This Row],[Retail Price Number]]*Table1[[#This Row],[Order Quantity]])-Table1[[#This Row],[Discount $ Number]]-Table1[[#This Row],[Shipping Cost Number]]</f>
        <v>62.5</v>
      </c>
      <c r="AH3873">
        <f>Table1[[#This Row],[Retail Price Number]]*Table1[[#This Row],[Order Quantity]]</f>
        <v>63.64</v>
      </c>
      <c r="AI3873">
        <f>YEAR(Table1[[#This Row],[Order Date]])</f>
        <v>2016</v>
      </c>
    </row>
    <row r="3874" spans="1:35" x14ac:dyDescent="0.3">
      <c r="A3874" t="s">
        <v>7732</v>
      </c>
      <c r="B3874" s="1">
        <v>42478</v>
      </c>
      <c r="C3874" t="s">
        <v>4592</v>
      </c>
      <c r="D3874" t="s">
        <v>816</v>
      </c>
      <c r="E3874" t="s">
        <v>27</v>
      </c>
      <c r="F3874" t="s">
        <v>28</v>
      </c>
      <c r="G3874" t="s">
        <v>91</v>
      </c>
      <c r="H3874" t="s">
        <v>78</v>
      </c>
      <c r="I3874" t="s">
        <v>31</v>
      </c>
      <c r="J3874" t="s">
        <v>1660</v>
      </c>
      <c r="K3874" t="s">
        <v>94</v>
      </c>
      <c r="L3874" t="s">
        <v>34</v>
      </c>
      <c r="M3874" t="s">
        <v>35</v>
      </c>
      <c r="N3874" s="1">
        <v>42479</v>
      </c>
      <c r="O3874" t="s">
        <v>1369</v>
      </c>
      <c r="P3874" s="3" t="s">
        <v>166</v>
      </c>
      <c r="Q3874" t="s">
        <v>1661</v>
      </c>
      <c r="R3874">
        <v>23</v>
      </c>
      <c r="S3874" t="s">
        <v>4436</v>
      </c>
      <c r="T3874" s="2">
        <v>0.1</v>
      </c>
      <c r="U3874" t="s">
        <v>3538</v>
      </c>
      <c r="V3874" t="s">
        <v>165</v>
      </c>
      <c r="W3874" t="s">
        <v>57</v>
      </c>
      <c r="X3874" t="s">
        <v>5204</v>
      </c>
      <c r="Y3874" s="3">
        <f>VALUE(SUBSTITUTE(Table1[[#This Row],[Order Total]],"$",""))</f>
        <v>4</v>
      </c>
      <c r="Z3874">
        <f>VALUE(SUBSTITUTE(Table1[[#This Row],[Total]],"$",""))</f>
        <v>4.7</v>
      </c>
      <c r="AA3874" s="3">
        <f>Table1[[#This Row],[Order Total Number]]-Table1[[#This Row],[Total Number]]</f>
        <v>-0.70000000000000018</v>
      </c>
      <c r="AB3874">
        <f>VALUE(SUBSTITUTE(Table1[[#This Row],[Shipping Cost]],"$",""))</f>
        <v>0.7</v>
      </c>
      <c r="AC3874">
        <f>VALUE(SUBSTITUTE(Table1[[#This Row],[Discount $]],"$",""))</f>
        <v>0.44</v>
      </c>
      <c r="AD3874">
        <f>VALUE(SUBSTITUTE(Table1[[#This Row],[Retail Price]],"$",""))</f>
        <v>1.48</v>
      </c>
      <c r="AE3874" s="4">
        <f>(Table1[[#This Row],[Retail Price Number]]*Table1[[#This Row],[Order Quantity]])-Table1[[#This Row],[Discount $ Number]]+Table1[[#This Row],[Shipping Cost Number]]</f>
        <v>34.300000000000004</v>
      </c>
      <c r="AF3874">
        <f>Table1[[#This Row],[Retail Price Number]]*Table1[[#This Row],[Order Quantity]]-Table1[[#This Row],[Discount $ Number]]</f>
        <v>33.6</v>
      </c>
      <c r="AG3874">
        <f>(Table1[[#This Row],[Retail Price Number]]*Table1[[#This Row],[Order Quantity]])-Table1[[#This Row],[Discount $ Number]]-Table1[[#This Row],[Shipping Cost Number]]</f>
        <v>32.9</v>
      </c>
      <c r="AH3874">
        <f>Table1[[#This Row],[Retail Price Number]]*Table1[[#This Row],[Order Quantity]]</f>
        <v>34.04</v>
      </c>
      <c r="AI3874">
        <f>YEAR(Table1[[#This Row],[Order Date]])</f>
        <v>2016</v>
      </c>
    </row>
    <row r="3875" spans="1:35" x14ac:dyDescent="0.3">
      <c r="A3875" t="s">
        <v>7732</v>
      </c>
      <c r="B3875" s="1">
        <v>42435</v>
      </c>
      <c r="C3875" t="s">
        <v>2331</v>
      </c>
      <c r="D3875" t="s">
        <v>2332</v>
      </c>
      <c r="E3875" t="s">
        <v>27</v>
      </c>
      <c r="F3875" t="s">
        <v>28</v>
      </c>
      <c r="G3875" t="s">
        <v>77</v>
      </c>
      <c r="H3875" t="s">
        <v>422</v>
      </c>
      <c r="I3875" t="s">
        <v>121</v>
      </c>
      <c r="J3875" t="s">
        <v>1660</v>
      </c>
      <c r="K3875" t="s">
        <v>94</v>
      </c>
      <c r="L3875" t="s">
        <v>34</v>
      </c>
      <c r="M3875" t="s">
        <v>35</v>
      </c>
      <c r="N3875" s="1">
        <v>42436</v>
      </c>
      <c r="O3875" t="s">
        <v>1369</v>
      </c>
      <c r="P3875" s="3" t="s">
        <v>166</v>
      </c>
      <c r="Q3875" t="s">
        <v>1661</v>
      </c>
      <c r="R3875">
        <v>4</v>
      </c>
      <c r="S3875" t="s">
        <v>762</v>
      </c>
      <c r="T3875" s="2">
        <v>0.05</v>
      </c>
      <c r="U3875" t="s">
        <v>2334</v>
      </c>
      <c r="V3875" t="s">
        <v>165</v>
      </c>
      <c r="W3875" t="s">
        <v>57</v>
      </c>
      <c r="X3875" t="s">
        <v>5204</v>
      </c>
      <c r="Y3875" s="3">
        <f>VALUE(SUBSTITUTE(Table1[[#This Row],[Order Total]],"$",""))</f>
        <v>4</v>
      </c>
      <c r="Z3875">
        <f>VALUE(SUBSTITUTE(Table1[[#This Row],[Total]],"$",""))</f>
        <v>4.7</v>
      </c>
      <c r="AA3875" s="3">
        <f>Table1[[#This Row],[Order Total Number]]-Table1[[#This Row],[Total Number]]</f>
        <v>-0.70000000000000018</v>
      </c>
      <c r="AB3875">
        <f>VALUE(SUBSTITUTE(Table1[[#This Row],[Shipping Cost]],"$",""))</f>
        <v>0.7</v>
      </c>
      <c r="AC3875">
        <f>VALUE(SUBSTITUTE(Table1[[#This Row],[Discount $]],"$",""))</f>
        <v>0.04</v>
      </c>
      <c r="AD3875">
        <f>VALUE(SUBSTITUTE(Table1[[#This Row],[Retail Price]],"$",""))</f>
        <v>1.48</v>
      </c>
      <c r="AE3875" s="4">
        <f>(Table1[[#This Row],[Retail Price Number]]*Table1[[#This Row],[Order Quantity]])-Table1[[#This Row],[Discount $ Number]]+Table1[[#This Row],[Shipping Cost Number]]</f>
        <v>6.58</v>
      </c>
      <c r="AF3875">
        <f>Table1[[#This Row],[Retail Price Number]]*Table1[[#This Row],[Order Quantity]]-Table1[[#This Row],[Discount $ Number]]</f>
        <v>5.88</v>
      </c>
      <c r="AG3875">
        <f>(Table1[[#This Row],[Retail Price Number]]*Table1[[#This Row],[Order Quantity]])-Table1[[#This Row],[Discount $ Number]]-Table1[[#This Row],[Shipping Cost Number]]</f>
        <v>5.18</v>
      </c>
      <c r="AH3875">
        <f>Table1[[#This Row],[Retail Price Number]]*Table1[[#This Row],[Order Quantity]]</f>
        <v>5.92</v>
      </c>
      <c r="AI3875">
        <f>YEAR(Table1[[#This Row],[Order Date]])</f>
        <v>2016</v>
      </c>
    </row>
    <row r="3876" spans="1:35" x14ac:dyDescent="0.3">
      <c r="A3876" t="s">
        <v>7739</v>
      </c>
      <c r="B3876" s="1">
        <v>42686</v>
      </c>
      <c r="C3876" t="s">
        <v>155</v>
      </c>
      <c r="D3876" t="s">
        <v>26</v>
      </c>
      <c r="E3876" t="s">
        <v>27</v>
      </c>
      <c r="F3876" t="s">
        <v>28</v>
      </c>
      <c r="G3876" t="s">
        <v>77</v>
      </c>
      <c r="H3876" t="s">
        <v>30</v>
      </c>
      <c r="I3876" t="s">
        <v>31</v>
      </c>
      <c r="J3876" t="s">
        <v>7740</v>
      </c>
      <c r="K3876" t="s">
        <v>94</v>
      </c>
      <c r="L3876" t="s">
        <v>109</v>
      </c>
      <c r="M3876" t="s">
        <v>156</v>
      </c>
      <c r="N3876" s="1">
        <v>42688</v>
      </c>
      <c r="O3876" t="s">
        <v>66</v>
      </c>
      <c r="P3876" s="3" t="s">
        <v>67</v>
      </c>
      <c r="Q3876" t="s">
        <v>68</v>
      </c>
      <c r="R3876">
        <v>23</v>
      </c>
      <c r="S3876" t="s">
        <v>7741</v>
      </c>
      <c r="T3876" s="2">
        <v>0.06</v>
      </c>
      <c r="U3876" t="s">
        <v>7686</v>
      </c>
      <c r="V3876" t="s">
        <v>7742</v>
      </c>
      <c r="W3876" t="s">
        <v>72</v>
      </c>
      <c r="X3876" t="s">
        <v>3383</v>
      </c>
      <c r="Y3876" s="3">
        <f>VALUE(SUBSTITUTE(Table1[[#This Row],[Order Total]],"$",""))</f>
        <v>51.28</v>
      </c>
      <c r="Z3876">
        <f>VALUE(SUBSTITUTE(Table1[[#This Row],[Total]],"$",""))</f>
        <v>35.33</v>
      </c>
      <c r="AA3876" s="3">
        <f>Table1[[#This Row],[Order Total Number]]-Table1[[#This Row],[Total Number]]</f>
        <v>15.950000000000003</v>
      </c>
      <c r="AB3876">
        <f>VALUE(SUBSTITUTE(Table1[[#This Row],[Shipping Cost]],"$",""))</f>
        <v>0.99</v>
      </c>
      <c r="AC3876">
        <f>VALUE(SUBSTITUTE(Table1[[#This Row],[Discount $]],"$",""))</f>
        <v>4.55</v>
      </c>
      <c r="AD3876">
        <f>VALUE(SUBSTITUTE(Table1[[#This Row],[Retail Price]],"$",""))</f>
        <v>2.88</v>
      </c>
      <c r="AE3876" s="4">
        <f>(Table1[[#This Row],[Retail Price Number]]*Table1[[#This Row],[Order Quantity]])-Table1[[#This Row],[Discount $ Number]]+Table1[[#This Row],[Shipping Cost Number]]</f>
        <v>62.68</v>
      </c>
      <c r="AF3876">
        <f>Table1[[#This Row],[Retail Price Number]]*Table1[[#This Row],[Order Quantity]]-Table1[[#This Row],[Discount $ Number]]</f>
        <v>61.69</v>
      </c>
      <c r="AG3876">
        <f>(Table1[[#This Row],[Retail Price Number]]*Table1[[#This Row],[Order Quantity]])-Table1[[#This Row],[Discount $ Number]]-Table1[[#This Row],[Shipping Cost Number]]</f>
        <v>60.699999999999996</v>
      </c>
      <c r="AH3876">
        <f>Table1[[#This Row],[Retail Price Number]]*Table1[[#This Row],[Order Quantity]]</f>
        <v>66.239999999999995</v>
      </c>
      <c r="AI3876">
        <f>YEAR(Table1[[#This Row],[Order Date]])</f>
        <v>2016</v>
      </c>
    </row>
    <row r="3877" spans="1:35" x14ac:dyDescent="0.3">
      <c r="A3877" t="s">
        <v>7739</v>
      </c>
      <c r="B3877" s="1">
        <v>42508</v>
      </c>
      <c r="C3877" t="s">
        <v>305</v>
      </c>
      <c r="D3877" t="s">
        <v>306</v>
      </c>
      <c r="E3877" t="s">
        <v>46</v>
      </c>
      <c r="F3877" t="s">
        <v>47</v>
      </c>
      <c r="G3877" t="s">
        <v>77</v>
      </c>
      <c r="H3877" t="s">
        <v>107</v>
      </c>
      <c r="I3877" t="s">
        <v>121</v>
      </c>
      <c r="J3877" t="s">
        <v>175</v>
      </c>
      <c r="K3877" t="s">
        <v>33</v>
      </c>
      <c r="L3877" t="s">
        <v>34</v>
      </c>
      <c r="M3877" t="s">
        <v>35</v>
      </c>
      <c r="N3877" s="1">
        <v>42510</v>
      </c>
      <c r="O3877" t="s">
        <v>176</v>
      </c>
      <c r="P3877" s="3" t="s">
        <v>177</v>
      </c>
      <c r="Q3877" t="s">
        <v>178</v>
      </c>
      <c r="R3877">
        <v>34</v>
      </c>
      <c r="S3877" t="s">
        <v>8295</v>
      </c>
      <c r="T3877" s="2">
        <v>7.0000000000000007E-2</v>
      </c>
      <c r="U3877" t="s">
        <v>127</v>
      </c>
      <c r="V3877" t="s">
        <v>8296</v>
      </c>
      <c r="W3877" t="s">
        <v>182</v>
      </c>
      <c r="X3877" t="s">
        <v>8297</v>
      </c>
      <c r="Y3877" s="3">
        <f>VALUE(SUBSTITUTE(Table1[[#This Row],[Order Total]],"$",""))</f>
        <v>278.08</v>
      </c>
      <c r="Z3877">
        <f>VALUE(SUBSTITUTE(Table1[[#This Row],[Total]],"$",""))</f>
        <v>285.36</v>
      </c>
      <c r="AA3877" s="3">
        <f>Table1[[#This Row],[Order Total Number]]-Table1[[#This Row],[Total Number]]</f>
        <v>-7.2800000000000296</v>
      </c>
      <c r="AB3877">
        <f>VALUE(SUBSTITUTE(Table1[[#This Row],[Shipping Cost]],"$",""))</f>
        <v>4.0999999999999996</v>
      </c>
      <c r="AC3877">
        <f>VALUE(SUBSTITUTE(Table1[[#This Row],[Discount $]],"$",""))</f>
        <v>0</v>
      </c>
      <c r="AD3877">
        <f>VALUE(SUBSTITUTE(Table1[[#This Row],[Retail Price]],"$",""))</f>
        <v>19.84</v>
      </c>
      <c r="AE3877" s="4">
        <f>(Table1[[#This Row],[Retail Price Number]]*Table1[[#This Row],[Order Quantity]])-Table1[[#This Row],[Discount $ Number]]+Table1[[#This Row],[Shipping Cost Number]]</f>
        <v>678.66</v>
      </c>
      <c r="AF3877">
        <f>Table1[[#This Row],[Retail Price Number]]*Table1[[#This Row],[Order Quantity]]-Table1[[#This Row],[Discount $ Number]]</f>
        <v>674.56</v>
      </c>
      <c r="AG3877">
        <f>(Table1[[#This Row],[Retail Price Number]]*Table1[[#This Row],[Order Quantity]])-Table1[[#This Row],[Discount $ Number]]-Table1[[#This Row],[Shipping Cost Number]]</f>
        <v>670.45999999999992</v>
      </c>
      <c r="AH3877">
        <f>Table1[[#This Row],[Retail Price Number]]*Table1[[#This Row],[Order Quantity]]</f>
        <v>674.56</v>
      </c>
      <c r="AI3877">
        <f>YEAR(Table1[[#This Row],[Order Date]])</f>
        <v>2016</v>
      </c>
    </row>
    <row r="3878" spans="1:35" x14ac:dyDescent="0.3">
      <c r="A3878" t="s">
        <v>7739</v>
      </c>
      <c r="B3878" s="1">
        <v>42536</v>
      </c>
      <c r="C3878" t="s">
        <v>590</v>
      </c>
      <c r="D3878" t="s">
        <v>591</v>
      </c>
      <c r="E3878" t="s">
        <v>27</v>
      </c>
      <c r="F3878" t="s">
        <v>28</v>
      </c>
      <c r="G3878" t="s">
        <v>29</v>
      </c>
      <c r="H3878" t="s">
        <v>241</v>
      </c>
      <c r="I3878" t="s">
        <v>121</v>
      </c>
      <c r="J3878" t="s">
        <v>734</v>
      </c>
      <c r="K3878" t="s">
        <v>94</v>
      </c>
      <c r="L3878" t="s">
        <v>34</v>
      </c>
      <c r="M3878" t="s">
        <v>35</v>
      </c>
      <c r="N3878" s="1">
        <v>42538</v>
      </c>
      <c r="O3878" t="s">
        <v>735</v>
      </c>
      <c r="P3878" s="3" t="s">
        <v>736</v>
      </c>
      <c r="Q3878" t="s">
        <v>737</v>
      </c>
      <c r="R3878">
        <v>34</v>
      </c>
      <c r="S3878" t="s">
        <v>11126</v>
      </c>
      <c r="T3878" s="2">
        <v>7.0000000000000007E-2</v>
      </c>
      <c r="U3878" t="s">
        <v>5374</v>
      </c>
      <c r="V3878" t="s">
        <v>3648</v>
      </c>
      <c r="W3878" t="s">
        <v>741</v>
      </c>
      <c r="X3878" t="s">
        <v>8779</v>
      </c>
      <c r="Y3878" s="3">
        <f>VALUE(SUBSTITUTE(Table1[[#This Row],[Order Total]],"$",""))</f>
        <v>22.6</v>
      </c>
      <c r="Z3878">
        <f>VALUE(SUBSTITUTE(Table1[[#This Row],[Total]],"$",""))</f>
        <v>26.53</v>
      </c>
      <c r="AA3878" s="3">
        <f>Table1[[#This Row],[Order Total Number]]-Table1[[#This Row],[Total Number]]</f>
        <v>-3.9299999999999997</v>
      </c>
      <c r="AB3878">
        <f>VALUE(SUBSTITUTE(Table1[[#This Row],[Shipping Cost]],"$",""))</f>
        <v>5.47</v>
      </c>
      <c r="AC3878">
        <f>VALUE(SUBSTITUTE(Table1[[#This Row],[Discount $]],"$",""))</f>
        <v>2.76</v>
      </c>
      <c r="AD3878">
        <f>VALUE(SUBSTITUTE(Table1[[#This Row],[Retail Price]],"$",""))</f>
        <v>3.58</v>
      </c>
      <c r="AE3878" s="4">
        <f>(Table1[[#This Row],[Retail Price Number]]*Table1[[#This Row],[Order Quantity]])-Table1[[#This Row],[Discount $ Number]]+Table1[[#This Row],[Shipping Cost Number]]</f>
        <v>124.42999999999999</v>
      </c>
      <c r="AF3878">
        <f>Table1[[#This Row],[Retail Price Number]]*Table1[[#This Row],[Order Quantity]]-Table1[[#This Row],[Discount $ Number]]</f>
        <v>118.96</v>
      </c>
      <c r="AG3878">
        <f>(Table1[[#This Row],[Retail Price Number]]*Table1[[#This Row],[Order Quantity]])-Table1[[#This Row],[Discount $ Number]]-Table1[[#This Row],[Shipping Cost Number]]</f>
        <v>113.49</v>
      </c>
      <c r="AH3878">
        <f>Table1[[#This Row],[Retail Price Number]]*Table1[[#This Row],[Order Quantity]]</f>
        <v>121.72</v>
      </c>
      <c r="AI3878">
        <f>YEAR(Table1[[#This Row],[Order Date]])</f>
        <v>2016</v>
      </c>
    </row>
    <row r="3879" spans="1:35" x14ac:dyDescent="0.3">
      <c r="A3879" t="s">
        <v>7739</v>
      </c>
      <c r="B3879" s="1">
        <v>42190</v>
      </c>
      <c r="C3879" t="s">
        <v>2000</v>
      </c>
      <c r="D3879" t="s">
        <v>120</v>
      </c>
      <c r="E3879" t="s">
        <v>27</v>
      </c>
      <c r="F3879" t="s">
        <v>28</v>
      </c>
      <c r="G3879" t="s">
        <v>91</v>
      </c>
      <c r="H3879" t="s">
        <v>62</v>
      </c>
      <c r="I3879" t="s">
        <v>92</v>
      </c>
      <c r="J3879" t="s">
        <v>355</v>
      </c>
      <c r="K3879" t="s">
        <v>94</v>
      </c>
      <c r="L3879" t="s">
        <v>95</v>
      </c>
      <c r="M3879" t="s">
        <v>156</v>
      </c>
      <c r="N3879" s="1">
        <v>42192</v>
      </c>
      <c r="O3879" t="s">
        <v>129</v>
      </c>
      <c r="P3879" s="3" t="s">
        <v>356</v>
      </c>
      <c r="Q3879" t="s">
        <v>357</v>
      </c>
      <c r="R3879">
        <v>10</v>
      </c>
      <c r="S3879" t="s">
        <v>11920</v>
      </c>
      <c r="T3879" s="2">
        <v>0.1</v>
      </c>
      <c r="U3879" t="s">
        <v>5774</v>
      </c>
      <c r="V3879" t="s">
        <v>970</v>
      </c>
      <c r="W3879" t="s">
        <v>361</v>
      </c>
      <c r="X3879" t="s">
        <v>3686</v>
      </c>
      <c r="Y3879" s="3">
        <f>VALUE(SUBSTITUTE(Table1[[#This Row],[Order Total]],"$",""))</f>
        <v>213.89</v>
      </c>
      <c r="Z3879">
        <f>VALUE(SUBSTITUTE(Table1[[#This Row],[Total]],"$",""))</f>
        <v>214.39</v>
      </c>
      <c r="AA3879" s="3">
        <f>Table1[[#This Row],[Order Total Number]]-Table1[[#This Row],[Total Number]]</f>
        <v>-0.5</v>
      </c>
      <c r="AB3879">
        <f>VALUE(SUBSTITUTE(Table1[[#This Row],[Shipping Cost]],"$",""))</f>
        <v>3.6</v>
      </c>
      <c r="AC3879">
        <f>VALUE(SUBSTITUTE(Table1[[#This Row],[Discount $]],"$",""))</f>
        <v>6.16</v>
      </c>
      <c r="AD3879">
        <f>VALUE(SUBSTITUTE(Table1[[#This Row],[Retail Price]],"$",""))</f>
        <v>5.68</v>
      </c>
      <c r="AE3879" s="4">
        <f>(Table1[[#This Row],[Retail Price Number]]*Table1[[#This Row],[Order Quantity]])-Table1[[#This Row],[Discount $ Number]]+Table1[[#This Row],[Shipping Cost Number]]</f>
        <v>54.24</v>
      </c>
      <c r="AF3879">
        <f>Table1[[#This Row],[Retail Price Number]]*Table1[[#This Row],[Order Quantity]]-Table1[[#This Row],[Discount $ Number]]</f>
        <v>50.64</v>
      </c>
      <c r="AG3879">
        <f>(Table1[[#This Row],[Retail Price Number]]*Table1[[#This Row],[Order Quantity]])-Table1[[#This Row],[Discount $ Number]]-Table1[[#This Row],[Shipping Cost Number]]</f>
        <v>47.04</v>
      </c>
      <c r="AH3879">
        <f>Table1[[#This Row],[Retail Price Number]]*Table1[[#This Row],[Order Quantity]]</f>
        <v>56.8</v>
      </c>
      <c r="AI3879">
        <f>YEAR(Table1[[#This Row],[Order Date]])</f>
        <v>2015</v>
      </c>
    </row>
    <row r="3880" spans="1:35" x14ac:dyDescent="0.3">
      <c r="A3880" t="s">
        <v>7739</v>
      </c>
      <c r="B3880" s="1">
        <v>42599</v>
      </c>
      <c r="C3880" t="s">
        <v>1074</v>
      </c>
      <c r="D3880" t="s">
        <v>106</v>
      </c>
      <c r="E3880" t="s">
        <v>46</v>
      </c>
      <c r="F3880" t="s">
        <v>47</v>
      </c>
      <c r="G3880" t="s">
        <v>134</v>
      </c>
      <c r="H3880" t="s">
        <v>107</v>
      </c>
      <c r="I3880" t="s">
        <v>121</v>
      </c>
      <c r="J3880" t="s">
        <v>197</v>
      </c>
      <c r="K3880" t="s">
        <v>94</v>
      </c>
      <c r="L3880" t="s">
        <v>95</v>
      </c>
      <c r="M3880" t="s">
        <v>35</v>
      </c>
      <c r="N3880" s="1">
        <v>42600</v>
      </c>
      <c r="O3880" t="s">
        <v>198</v>
      </c>
      <c r="P3880" s="3" t="s">
        <v>37</v>
      </c>
      <c r="Q3880" t="s">
        <v>57</v>
      </c>
      <c r="R3880">
        <v>2</v>
      </c>
      <c r="S3880" t="s">
        <v>1983</v>
      </c>
      <c r="T3880" s="2">
        <v>0.01</v>
      </c>
      <c r="U3880" t="s">
        <v>931</v>
      </c>
      <c r="V3880" t="s">
        <v>1984</v>
      </c>
      <c r="W3880" t="s">
        <v>116</v>
      </c>
      <c r="X3880" t="s">
        <v>277</v>
      </c>
      <c r="Y3880" s="3">
        <f>VALUE(SUBSTITUTE(Table1[[#This Row],[Order Total]],"$",""))</f>
        <v>16.510000000000002</v>
      </c>
      <c r="Z3880">
        <f>VALUE(SUBSTITUTE(Table1[[#This Row],[Total]],"$",""))</f>
        <v>17.72</v>
      </c>
      <c r="AA3880" s="3">
        <f>Table1[[#This Row],[Order Total Number]]-Table1[[#This Row],[Total Number]]</f>
        <v>-1.2099999999999973</v>
      </c>
      <c r="AB3880">
        <f>VALUE(SUBSTITUTE(Table1[[#This Row],[Shipping Cost]],"$",""))</f>
        <v>1.49</v>
      </c>
      <c r="AC3880">
        <f>VALUE(SUBSTITUTE(Table1[[#This Row],[Discount $]],"$",""))</f>
        <v>0.17</v>
      </c>
      <c r="AD3880">
        <f>VALUE(SUBSTITUTE(Table1[[#This Row],[Retail Price]],"$",""))</f>
        <v>1.88</v>
      </c>
      <c r="AE3880" s="4">
        <f>(Table1[[#This Row],[Retail Price Number]]*Table1[[#This Row],[Order Quantity]])-Table1[[#This Row],[Discount $ Number]]+Table1[[#This Row],[Shipping Cost Number]]</f>
        <v>5.08</v>
      </c>
      <c r="AF3880">
        <f>Table1[[#This Row],[Retail Price Number]]*Table1[[#This Row],[Order Quantity]]-Table1[[#This Row],[Discount $ Number]]</f>
        <v>3.59</v>
      </c>
      <c r="AG3880">
        <f>(Table1[[#This Row],[Retail Price Number]]*Table1[[#This Row],[Order Quantity]])-Table1[[#This Row],[Discount $ Number]]-Table1[[#This Row],[Shipping Cost Number]]</f>
        <v>2.0999999999999996</v>
      </c>
      <c r="AH3880">
        <f>Table1[[#This Row],[Retail Price Number]]*Table1[[#This Row],[Order Quantity]]</f>
        <v>3.76</v>
      </c>
      <c r="AI3880">
        <f>YEAR(Table1[[#This Row],[Order Date]])</f>
        <v>2016</v>
      </c>
    </row>
    <row r="3881" spans="1:35" x14ac:dyDescent="0.3">
      <c r="A3881" t="s">
        <v>9083</v>
      </c>
      <c r="B3881" s="1">
        <v>42641</v>
      </c>
      <c r="C3881" t="s">
        <v>840</v>
      </c>
      <c r="D3881" t="s">
        <v>76</v>
      </c>
      <c r="E3881" t="s">
        <v>27</v>
      </c>
      <c r="F3881" t="s">
        <v>28</v>
      </c>
      <c r="G3881" t="s">
        <v>77</v>
      </c>
      <c r="H3881" t="s">
        <v>78</v>
      </c>
      <c r="I3881" t="s">
        <v>63</v>
      </c>
      <c r="J3881" t="s">
        <v>1259</v>
      </c>
      <c r="K3881" t="s">
        <v>33</v>
      </c>
      <c r="L3881" t="s">
        <v>34</v>
      </c>
      <c r="M3881" t="s">
        <v>35</v>
      </c>
      <c r="N3881" s="1">
        <v>42643</v>
      </c>
      <c r="O3881" t="s">
        <v>1260</v>
      </c>
      <c r="P3881" s="3" t="s">
        <v>1261</v>
      </c>
      <c r="Q3881" t="s">
        <v>1262</v>
      </c>
      <c r="R3881">
        <v>29</v>
      </c>
      <c r="S3881" t="s">
        <v>9084</v>
      </c>
      <c r="T3881" s="2">
        <v>0.03</v>
      </c>
      <c r="U3881" t="s">
        <v>9085</v>
      </c>
      <c r="V3881" t="s">
        <v>4960</v>
      </c>
      <c r="W3881" t="s">
        <v>1266</v>
      </c>
      <c r="X3881" t="s">
        <v>9086</v>
      </c>
      <c r="Y3881" s="3">
        <f>VALUE(SUBSTITUTE(Table1[[#This Row],[Order Total]],"$",""))</f>
        <v>755.22</v>
      </c>
      <c r="Z3881">
        <f>VALUE(SUBSTITUTE(Table1[[#This Row],[Total]],"$",""))</f>
        <v>877.69</v>
      </c>
      <c r="AA3881" s="3">
        <f>Table1[[#This Row],[Order Total Number]]-Table1[[#This Row],[Total Number]]</f>
        <v>-122.47000000000003</v>
      </c>
      <c r="AB3881">
        <f>VALUE(SUBSTITUTE(Table1[[#This Row],[Shipping Cost]],"$",""))</f>
        <v>1.99</v>
      </c>
      <c r="AC3881">
        <f>VALUE(SUBSTITUTE(Table1[[#This Row],[Discount $]],"$",""))</f>
        <v>69.98</v>
      </c>
      <c r="AD3881">
        <f>VALUE(SUBSTITUTE(Table1[[#This Row],[Retail Price]],"$",""))</f>
        <v>35.409999999999997</v>
      </c>
      <c r="AE3881" s="4">
        <f>(Table1[[#This Row],[Retail Price Number]]*Table1[[#This Row],[Order Quantity]])-Table1[[#This Row],[Discount $ Number]]+Table1[[#This Row],[Shipping Cost Number]]</f>
        <v>958.89999999999986</v>
      </c>
      <c r="AF3881">
        <f>Table1[[#This Row],[Retail Price Number]]*Table1[[#This Row],[Order Quantity]]-Table1[[#This Row],[Discount $ Number]]</f>
        <v>956.90999999999985</v>
      </c>
      <c r="AG3881">
        <f>(Table1[[#This Row],[Retail Price Number]]*Table1[[#This Row],[Order Quantity]])-Table1[[#This Row],[Discount $ Number]]-Table1[[#This Row],[Shipping Cost Number]]</f>
        <v>954.91999999999985</v>
      </c>
      <c r="AH3881">
        <f>Table1[[#This Row],[Retail Price Number]]*Table1[[#This Row],[Order Quantity]]</f>
        <v>1026.8899999999999</v>
      </c>
      <c r="AI3881">
        <f>YEAR(Table1[[#This Row],[Order Date]])</f>
        <v>2016</v>
      </c>
    </row>
    <row r="3882" spans="1:35" x14ac:dyDescent="0.3">
      <c r="A3882" t="s">
        <v>3499</v>
      </c>
      <c r="B3882" s="1">
        <v>42473</v>
      </c>
      <c r="C3882" t="s">
        <v>958</v>
      </c>
      <c r="D3882" t="s">
        <v>162</v>
      </c>
      <c r="E3882" t="s">
        <v>46</v>
      </c>
      <c r="F3882" t="s">
        <v>47</v>
      </c>
      <c r="G3882" t="s">
        <v>77</v>
      </c>
      <c r="H3882" t="s">
        <v>107</v>
      </c>
      <c r="I3882" t="s">
        <v>196</v>
      </c>
      <c r="J3882" t="s">
        <v>2123</v>
      </c>
      <c r="K3882" t="s">
        <v>94</v>
      </c>
      <c r="L3882" t="s">
        <v>109</v>
      </c>
      <c r="M3882" t="s">
        <v>35</v>
      </c>
      <c r="N3882" s="1">
        <v>42475</v>
      </c>
      <c r="O3882" t="s">
        <v>757</v>
      </c>
      <c r="P3882" s="3" t="s">
        <v>1216</v>
      </c>
      <c r="Q3882" t="s">
        <v>2124</v>
      </c>
      <c r="R3882">
        <v>6</v>
      </c>
      <c r="S3882" t="s">
        <v>3500</v>
      </c>
      <c r="T3882" s="2">
        <v>0.01</v>
      </c>
      <c r="U3882" t="s">
        <v>3034</v>
      </c>
      <c r="V3882" t="s">
        <v>3501</v>
      </c>
      <c r="W3882" t="s">
        <v>518</v>
      </c>
      <c r="X3882" t="s">
        <v>2957</v>
      </c>
      <c r="Y3882" s="3">
        <f>VALUE(SUBSTITUTE(Table1[[#This Row],[Order Total]],"$",""))</f>
        <v>94.41</v>
      </c>
      <c r="Z3882">
        <f>VALUE(SUBSTITUTE(Table1[[#This Row],[Total]],"$",""))</f>
        <v>95.99</v>
      </c>
      <c r="AA3882" s="3">
        <f>Table1[[#This Row],[Order Total Number]]-Table1[[#This Row],[Total Number]]</f>
        <v>-1.5799999999999983</v>
      </c>
      <c r="AB3882">
        <f>VALUE(SUBSTITUTE(Table1[[#This Row],[Shipping Cost]],"$",""))</f>
        <v>1.58</v>
      </c>
      <c r="AC3882">
        <f>VALUE(SUBSTITUTE(Table1[[#This Row],[Discount $]],"$",""))</f>
        <v>0.95</v>
      </c>
      <c r="AD3882">
        <f>VALUE(SUBSTITUTE(Table1[[#This Row],[Retail Price]],"$",""))</f>
        <v>2.98</v>
      </c>
      <c r="AE3882" s="4">
        <f>(Table1[[#This Row],[Retail Price Number]]*Table1[[#This Row],[Order Quantity]])-Table1[[#This Row],[Discount $ Number]]+Table1[[#This Row],[Shipping Cost Number]]</f>
        <v>18.509999999999998</v>
      </c>
      <c r="AF3882">
        <f>Table1[[#This Row],[Retail Price Number]]*Table1[[#This Row],[Order Quantity]]-Table1[[#This Row],[Discount $ Number]]</f>
        <v>16.93</v>
      </c>
      <c r="AG3882">
        <f>(Table1[[#This Row],[Retail Price Number]]*Table1[[#This Row],[Order Quantity]])-Table1[[#This Row],[Discount $ Number]]-Table1[[#This Row],[Shipping Cost Number]]</f>
        <v>15.35</v>
      </c>
      <c r="AH3882">
        <f>Table1[[#This Row],[Retail Price Number]]*Table1[[#This Row],[Order Quantity]]</f>
        <v>17.88</v>
      </c>
      <c r="AI3882">
        <f>YEAR(Table1[[#This Row],[Order Date]])</f>
        <v>2016</v>
      </c>
    </row>
    <row r="3883" spans="1:35" x14ac:dyDescent="0.3">
      <c r="A3883" t="s">
        <v>3499</v>
      </c>
      <c r="B3883" s="1">
        <v>42745</v>
      </c>
      <c r="C3883" t="s">
        <v>530</v>
      </c>
      <c r="D3883" t="s">
        <v>531</v>
      </c>
      <c r="E3883" t="s">
        <v>27</v>
      </c>
      <c r="F3883" t="s">
        <v>28</v>
      </c>
      <c r="G3883" t="s">
        <v>29</v>
      </c>
      <c r="H3883" t="s">
        <v>30</v>
      </c>
      <c r="I3883" t="s">
        <v>31</v>
      </c>
      <c r="J3883" t="s">
        <v>2123</v>
      </c>
      <c r="K3883" t="s">
        <v>94</v>
      </c>
      <c r="L3883" t="s">
        <v>95</v>
      </c>
      <c r="M3883" t="s">
        <v>35</v>
      </c>
      <c r="N3883" s="1">
        <v>42746</v>
      </c>
      <c r="O3883" t="s">
        <v>757</v>
      </c>
      <c r="P3883" s="3" t="s">
        <v>1216</v>
      </c>
      <c r="Q3883" t="s">
        <v>2124</v>
      </c>
      <c r="R3883">
        <v>24</v>
      </c>
      <c r="S3883" t="s">
        <v>7762</v>
      </c>
      <c r="T3883" s="2">
        <v>0.04</v>
      </c>
      <c r="U3883" t="s">
        <v>1304</v>
      </c>
      <c r="V3883" t="s">
        <v>7763</v>
      </c>
      <c r="W3883" t="s">
        <v>518</v>
      </c>
      <c r="X3883" t="s">
        <v>2956</v>
      </c>
      <c r="Y3883" s="3">
        <f>VALUE(SUBSTITUTE(Table1[[#This Row],[Order Total]],"$",""))</f>
        <v>95.2</v>
      </c>
      <c r="Z3883">
        <f>VALUE(SUBSTITUTE(Table1[[#This Row],[Total]],"$",""))</f>
        <v>95.97</v>
      </c>
      <c r="AA3883" s="3">
        <f>Table1[[#This Row],[Order Total Number]]-Table1[[#This Row],[Total Number]]</f>
        <v>-0.76999999999999602</v>
      </c>
      <c r="AB3883">
        <f>VALUE(SUBSTITUTE(Table1[[#This Row],[Shipping Cost]],"$",""))</f>
        <v>1.58</v>
      </c>
      <c r="AC3883">
        <f>VALUE(SUBSTITUTE(Table1[[#This Row],[Discount $]],"$",""))</f>
        <v>3.97</v>
      </c>
      <c r="AD3883">
        <f>VALUE(SUBSTITUTE(Table1[[#This Row],[Retail Price]],"$",""))</f>
        <v>2.98</v>
      </c>
      <c r="AE3883" s="4">
        <f>(Table1[[#This Row],[Retail Price Number]]*Table1[[#This Row],[Order Quantity]])-Table1[[#This Row],[Discount $ Number]]+Table1[[#This Row],[Shipping Cost Number]]</f>
        <v>69.13</v>
      </c>
      <c r="AF3883">
        <f>Table1[[#This Row],[Retail Price Number]]*Table1[[#This Row],[Order Quantity]]-Table1[[#This Row],[Discount $ Number]]</f>
        <v>67.55</v>
      </c>
      <c r="AG3883">
        <f>(Table1[[#This Row],[Retail Price Number]]*Table1[[#This Row],[Order Quantity]])-Table1[[#This Row],[Discount $ Number]]-Table1[[#This Row],[Shipping Cost Number]]</f>
        <v>65.97</v>
      </c>
      <c r="AH3883">
        <f>Table1[[#This Row],[Retail Price Number]]*Table1[[#This Row],[Order Quantity]]</f>
        <v>71.52</v>
      </c>
      <c r="AI3883">
        <f>YEAR(Table1[[#This Row],[Order Date]])</f>
        <v>2017</v>
      </c>
    </row>
    <row r="3884" spans="1:35" x14ac:dyDescent="0.3">
      <c r="A3884" t="s">
        <v>3499</v>
      </c>
      <c r="B3884" s="1">
        <v>42388</v>
      </c>
      <c r="C3884" t="s">
        <v>2555</v>
      </c>
      <c r="D3884" t="s">
        <v>591</v>
      </c>
      <c r="E3884" t="s">
        <v>27</v>
      </c>
      <c r="F3884" t="s">
        <v>28</v>
      </c>
      <c r="G3884" t="s">
        <v>29</v>
      </c>
      <c r="H3884" t="s">
        <v>241</v>
      </c>
      <c r="I3884" t="s">
        <v>31</v>
      </c>
      <c r="J3884" t="s">
        <v>197</v>
      </c>
      <c r="K3884" t="s">
        <v>33</v>
      </c>
      <c r="L3884" t="s">
        <v>34</v>
      </c>
      <c r="M3884" t="s">
        <v>35</v>
      </c>
      <c r="N3884" s="1">
        <v>42388</v>
      </c>
      <c r="O3884" t="s">
        <v>198</v>
      </c>
      <c r="P3884" s="3" t="s">
        <v>37</v>
      </c>
      <c r="Q3884" t="s">
        <v>57</v>
      </c>
      <c r="R3884">
        <v>14</v>
      </c>
      <c r="S3884" t="s">
        <v>5084</v>
      </c>
      <c r="T3884" s="2">
        <v>0.02</v>
      </c>
      <c r="U3884" t="s">
        <v>2557</v>
      </c>
      <c r="V3884" t="s">
        <v>8469</v>
      </c>
      <c r="W3884" t="s">
        <v>116</v>
      </c>
      <c r="X3884" t="s">
        <v>8470</v>
      </c>
      <c r="Y3884" s="3">
        <f>VALUE(SUBSTITUTE(Table1[[#This Row],[Order Total]],"$",""))</f>
        <v>51.64</v>
      </c>
      <c r="Z3884">
        <f>VALUE(SUBSTITUTE(Table1[[#This Row],[Total]],"$",""))</f>
        <v>59.59</v>
      </c>
      <c r="AA3884" s="3">
        <f>Table1[[#This Row],[Order Total Number]]-Table1[[#This Row],[Total Number]]</f>
        <v>-7.9500000000000028</v>
      </c>
      <c r="AB3884">
        <f>VALUE(SUBSTITUTE(Table1[[#This Row],[Shipping Cost]],"$",""))</f>
        <v>1.49</v>
      </c>
      <c r="AC3884">
        <f>VALUE(SUBSTITUTE(Table1[[#This Row],[Discount $]],"$",""))</f>
        <v>5.24</v>
      </c>
      <c r="AD3884">
        <f>VALUE(SUBSTITUTE(Table1[[#This Row],[Retail Price]],"$",""))</f>
        <v>1.88</v>
      </c>
      <c r="AE3884" s="4">
        <f>(Table1[[#This Row],[Retail Price Number]]*Table1[[#This Row],[Order Quantity]])-Table1[[#This Row],[Discount $ Number]]+Table1[[#This Row],[Shipping Cost Number]]</f>
        <v>22.569999999999997</v>
      </c>
      <c r="AF3884">
        <f>Table1[[#This Row],[Retail Price Number]]*Table1[[#This Row],[Order Quantity]]-Table1[[#This Row],[Discount $ Number]]</f>
        <v>21.08</v>
      </c>
      <c r="AG3884">
        <f>(Table1[[#This Row],[Retail Price Number]]*Table1[[#This Row],[Order Quantity]])-Table1[[#This Row],[Discount $ Number]]-Table1[[#This Row],[Shipping Cost Number]]</f>
        <v>19.59</v>
      </c>
      <c r="AH3884">
        <f>Table1[[#This Row],[Retail Price Number]]*Table1[[#This Row],[Order Quantity]]</f>
        <v>26.32</v>
      </c>
      <c r="AI3884">
        <f>YEAR(Table1[[#This Row],[Order Date]])</f>
        <v>2016</v>
      </c>
    </row>
    <row r="3885" spans="1:35" x14ac:dyDescent="0.3">
      <c r="A3885" t="s">
        <v>6844</v>
      </c>
      <c r="B3885" s="1">
        <v>42484</v>
      </c>
      <c r="C3885" t="s">
        <v>1496</v>
      </c>
      <c r="D3885" t="s">
        <v>591</v>
      </c>
      <c r="E3885" t="s">
        <v>27</v>
      </c>
      <c r="F3885" t="s">
        <v>28</v>
      </c>
      <c r="G3885" t="s">
        <v>134</v>
      </c>
      <c r="H3885" t="s">
        <v>241</v>
      </c>
      <c r="I3885" t="s">
        <v>92</v>
      </c>
      <c r="J3885" t="s">
        <v>1135</v>
      </c>
      <c r="K3885" t="s">
        <v>94</v>
      </c>
      <c r="L3885" t="s">
        <v>95</v>
      </c>
      <c r="M3885" t="s">
        <v>35</v>
      </c>
      <c r="N3885" s="1">
        <v>42486</v>
      </c>
      <c r="O3885" t="s">
        <v>1136</v>
      </c>
      <c r="P3885" s="3" t="s">
        <v>424</v>
      </c>
      <c r="Q3885" t="s">
        <v>260</v>
      </c>
      <c r="R3885">
        <v>21</v>
      </c>
      <c r="S3885" t="s">
        <v>6845</v>
      </c>
      <c r="T3885" s="2">
        <v>0.05</v>
      </c>
      <c r="U3885" t="s">
        <v>6846</v>
      </c>
      <c r="V3885" t="s">
        <v>6847</v>
      </c>
      <c r="W3885" t="s">
        <v>1139</v>
      </c>
      <c r="X3885" t="s">
        <v>6848</v>
      </c>
      <c r="Y3885" s="3">
        <f>VALUE(SUBSTITUTE(Table1[[#This Row],[Order Total]],"$",""))</f>
        <v>104.76</v>
      </c>
      <c r="Z3885">
        <f>VALUE(SUBSTITUTE(Table1[[#This Row],[Total]],"$",""))</f>
        <v>111.59</v>
      </c>
      <c r="AA3885" s="3">
        <f>Table1[[#This Row],[Order Total Number]]-Table1[[#This Row],[Total Number]]</f>
        <v>-6.8299999999999983</v>
      </c>
      <c r="AB3885">
        <f>VALUE(SUBSTITUTE(Table1[[#This Row],[Shipping Cost]],"$",""))</f>
        <v>6.83</v>
      </c>
      <c r="AC3885">
        <f>VALUE(SUBSTITUTE(Table1[[#This Row],[Discount $]],"$",""))</f>
        <v>7.88</v>
      </c>
      <c r="AD3885">
        <f>VALUE(SUBSTITUTE(Table1[[#This Row],[Retail Price]],"$",""))</f>
        <v>3.52</v>
      </c>
      <c r="AE3885" s="4">
        <f>(Table1[[#This Row],[Retail Price Number]]*Table1[[#This Row],[Order Quantity]])-Table1[[#This Row],[Discount $ Number]]+Table1[[#This Row],[Shipping Cost Number]]</f>
        <v>72.87</v>
      </c>
      <c r="AF3885">
        <f>Table1[[#This Row],[Retail Price Number]]*Table1[[#This Row],[Order Quantity]]-Table1[[#This Row],[Discount $ Number]]</f>
        <v>66.040000000000006</v>
      </c>
      <c r="AG3885">
        <f>(Table1[[#This Row],[Retail Price Number]]*Table1[[#This Row],[Order Quantity]])-Table1[[#This Row],[Discount $ Number]]-Table1[[#This Row],[Shipping Cost Number]]</f>
        <v>59.210000000000008</v>
      </c>
      <c r="AH3885">
        <f>Table1[[#This Row],[Retail Price Number]]*Table1[[#This Row],[Order Quantity]]</f>
        <v>73.92</v>
      </c>
      <c r="AI3885">
        <f>YEAR(Table1[[#This Row],[Order Date]])</f>
        <v>2016</v>
      </c>
    </row>
    <row r="3886" spans="1:35" x14ac:dyDescent="0.3">
      <c r="A3886" t="s">
        <v>6844</v>
      </c>
      <c r="B3886" s="1">
        <v>42484</v>
      </c>
      <c r="C3886" t="s">
        <v>1496</v>
      </c>
      <c r="D3886" t="s">
        <v>591</v>
      </c>
      <c r="E3886" t="s">
        <v>27</v>
      </c>
      <c r="F3886" t="s">
        <v>28</v>
      </c>
      <c r="G3886" t="s">
        <v>134</v>
      </c>
      <c r="H3886" t="s">
        <v>241</v>
      </c>
      <c r="I3886" t="s">
        <v>63</v>
      </c>
      <c r="J3886" t="s">
        <v>1135</v>
      </c>
      <c r="K3886" t="s">
        <v>723</v>
      </c>
      <c r="L3886" t="s">
        <v>109</v>
      </c>
      <c r="M3886" t="s">
        <v>35</v>
      </c>
      <c r="N3886" s="1">
        <v>42486</v>
      </c>
      <c r="O3886" t="s">
        <v>1136</v>
      </c>
      <c r="P3886" s="3" t="s">
        <v>424</v>
      </c>
      <c r="Q3886" t="s">
        <v>260</v>
      </c>
      <c r="R3886">
        <v>8</v>
      </c>
      <c r="S3886" t="s">
        <v>6845</v>
      </c>
      <c r="T3886" s="2">
        <v>0</v>
      </c>
      <c r="U3886" t="s">
        <v>6846</v>
      </c>
      <c r="V3886" t="s">
        <v>6847</v>
      </c>
      <c r="W3886" t="s">
        <v>1139</v>
      </c>
      <c r="X3886" t="s">
        <v>6848</v>
      </c>
      <c r="Y3886" s="3">
        <f>VALUE(SUBSTITUTE(Table1[[#This Row],[Order Total]],"$",""))</f>
        <v>104.76</v>
      </c>
      <c r="Z3886">
        <f>VALUE(SUBSTITUTE(Table1[[#This Row],[Total]],"$",""))</f>
        <v>111.59</v>
      </c>
      <c r="AA3886" s="3">
        <f>Table1[[#This Row],[Order Total Number]]-Table1[[#This Row],[Total Number]]</f>
        <v>-6.8299999999999983</v>
      </c>
      <c r="AB3886">
        <f>VALUE(SUBSTITUTE(Table1[[#This Row],[Shipping Cost]],"$",""))</f>
        <v>6.83</v>
      </c>
      <c r="AC3886">
        <f>VALUE(SUBSTITUTE(Table1[[#This Row],[Discount $]],"$",""))</f>
        <v>7.88</v>
      </c>
      <c r="AD3886">
        <f>VALUE(SUBSTITUTE(Table1[[#This Row],[Retail Price]],"$",""))</f>
        <v>3.52</v>
      </c>
      <c r="AE3886" s="4">
        <f>(Table1[[#This Row],[Retail Price Number]]*Table1[[#This Row],[Order Quantity]])-Table1[[#This Row],[Discount $ Number]]+Table1[[#This Row],[Shipping Cost Number]]</f>
        <v>27.11</v>
      </c>
      <c r="AF3886">
        <f>Table1[[#This Row],[Retail Price Number]]*Table1[[#This Row],[Order Quantity]]-Table1[[#This Row],[Discount $ Number]]</f>
        <v>20.28</v>
      </c>
      <c r="AG3886">
        <f>(Table1[[#This Row],[Retail Price Number]]*Table1[[#This Row],[Order Quantity]])-Table1[[#This Row],[Discount $ Number]]-Table1[[#This Row],[Shipping Cost Number]]</f>
        <v>13.450000000000001</v>
      </c>
      <c r="AH3886">
        <f>Table1[[#This Row],[Retail Price Number]]*Table1[[#This Row],[Order Quantity]]</f>
        <v>28.16</v>
      </c>
      <c r="AI3886">
        <f>YEAR(Table1[[#This Row],[Order Date]])</f>
        <v>2016</v>
      </c>
    </row>
    <row r="3887" spans="1:35" x14ac:dyDescent="0.3">
      <c r="A3887" t="s">
        <v>6952</v>
      </c>
      <c r="B3887" s="1">
        <v>42450</v>
      </c>
      <c r="C3887" t="s">
        <v>3014</v>
      </c>
      <c r="D3887" t="s">
        <v>331</v>
      </c>
      <c r="E3887" t="s">
        <v>46</v>
      </c>
      <c r="F3887" t="s">
        <v>47</v>
      </c>
      <c r="G3887" t="s">
        <v>91</v>
      </c>
      <c r="H3887" t="s">
        <v>107</v>
      </c>
      <c r="I3887" t="s">
        <v>63</v>
      </c>
      <c r="J3887" t="s">
        <v>355</v>
      </c>
      <c r="K3887" t="s">
        <v>33</v>
      </c>
      <c r="L3887" t="s">
        <v>50</v>
      </c>
      <c r="M3887" t="s">
        <v>35</v>
      </c>
      <c r="N3887" s="1">
        <v>42451</v>
      </c>
      <c r="O3887" t="s">
        <v>129</v>
      </c>
      <c r="P3887" s="3" t="s">
        <v>356</v>
      </c>
      <c r="Q3887" t="s">
        <v>357</v>
      </c>
      <c r="R3887">
        <v>16</v>
      </c>
      <c r="S3887" t="s">
        <v>6953</v>
      </c>
      <c r="T3887" s="2">
        <v>0</v>
      </c>
      <c r="U3887" t="s">
        <v>4128</v>
      </c>
      <c r="V3887" t="s">
        <v>6954</v>
      </c>
      <c r="W3887" t="s">
        <v>361</v>
      </c>
      <c r="X3887" t="s">
        <v>6955</v>
      </c>
      <c r="Y3887" s="3">
        <f>VALUE(SUBSTITUTE(Table1[[#This Row],[Order Total]],"$",""))</f>
        <v>242.09</v>
      </c>
      <c r="Z3887">
        <f>VALUE(SUBSTITUTE(Table1[[#This Row],[Total]],"$",""))</f>
        <v>242.28</v>
      </c>
      <c r="AA3887" s="3">
        <f>Table1[[#This Row],[Order Total Number]]-Table1[[#This Row],[Total Number]]</f>
        <v>-0.18999999999999773</v>
      </c>
      <c r="AB3887">
        <f>VALUE(SUBSTITUTE(Table1[[#This Row],[Shipping Cost]],"$",""))</f>
        <v>3.6</v>
      </c>
      <c r="AC3887">
        <f>VALUE(SUBSTITUTE(Table1[[#This Row],[Discount $]],"$",""))</f>
        <v>2.4900000000000002</v>
      </c>
      <c r="AD3887">
        <f>VALUE(SUBSTITUTE(Table1[[#This Row],[Retail Price]],"$",""))</f>
        <v>5.68</v>
      </c>
      <c r="AE3887" s="4">
        <f>(Table1[[#This Row],[Retail Price Number]]*Table1[[#This Row],[Order Quantity]])-Table1[[#This Row],[Discount $ Number]]+Table1[[#This Row],[Shipping Cost Number]]</f>
        <v>91.99</v>
      </c>
      <c r="AF3887">
        <f>Table1[[#This Row],[Retail Price Number]]*Table1[[#This Row],[Order Quantity]]-Table1[[#This Row],[Discount $ Number]]</f>
        <v>88.39</v>
      </c>
      <c r="AG3887">
        <f>(Table1[[#This Row],[Retail Price Number]]*Table1[[#This Row],[Order Quantity]])-Table1[[#This Row],[Discount $ Number]]-Table1[[#This Row],[Shipping Cost Number]]</f>
        <v>84.79</v>
      </c>
      <c r="AH3887">
        <f>Table1[[#This Row],[Retail Price Number]]*Table1[[#This Row],[Order Quantity]]</f>
        <v>90.88</v>
      </c>
      <c r="AI3887">
        <f>YEAR(Table1[[#This Row],[Order Date]])</f>
        <v>2016</v>
      </c>
    </row>
    <row r="3888" spans="1:35" x14ac:dyDescent="0.3">
      <c r="A3888" t="s">
        <v>10274</v>
      </c>
      <c r="B3888" s="1">
        <v>42593</v>
      </c>
      <c r="C3888" t="s">
        <v>323</v>
      </c>
      <c r="D3888" t="s">
        <v>324</v>
      </c>
      <c r="E3888" t="s">
        <v>27</v>
      </c>
      <c r="F3888" t="s">
        <v>28</v>
      </c>
      <c r="G3888" t="s">
        <v>91</v>
      </c>
      <c r="H3888" t="s">
        <v>205</v>
      </c>
      <c r="I3888" t="s">
        <v>63</v>
      </c>
      <c r="J3888" t="s">
        <v>253</v>
      </c>
      <c r="K3888" t="s">
        <v>94</v>
      </c>
      <c r="L3888" t="s">
        <v>95</v>
      </c>
      <c r="M3888" t="s">
        <v>35</v>
      </c>
      <c r="N3888" s="1">
        <v>42595</v>
      </c>
      <c r="O3888" t="s">
        <v>254</v>
      </c>
      <c r="P3888" s="3" t="s">
        <v>255</v>
      </c>
      <c r="Q3888" t="s">
        <v>256</v>
      </c>
      <c r="R3888">
        <v>31</v>
      </c>
      <c r="S3888" t="s">
        <v>10275</v>
      </c>
      <c r="T3888" s="2">
        <v>7.0000000000000007E-2</v>
      </c>
      <c r="U3888" t="s">
        <v>6022</v>
      </c>
      <c r="V3888" t="s">
        <v>10276</v>
      </c>
      <c r="W3888" t="s">
        <v>260</v>
      </c>
      <c r="X3888" t="s">
        <v>10277</v>
      </c>
      <c r="Y3888" s="3">
        <f>VALUE(SUBSTITUTE(Table1[[#This Row],[Order Total]],"$",""))</f>
        <v>53.06</v>
      </c>
      <c r="Z3888">
        <f>VALUE(SUBSTITUTE(Table1[[#This Row],[Total]],"$",""))</f>
        <v>56.6</v>
      </c>
      <c r="AA3888" s="3">
        <f>Table1[[#This Row],[Order Total Number]]-Table1[[#This Row],[Total Number]]</f>
        <v>-3.5399999999999991</v>
      </c>
      <c r="AB3888">
        <f>VALUE(SUBSTITUTE(Table1[[#This Row],[Shipping Cost]],"$",""))</f>
        <v>1.34</v>
      </c>
      <c r="AC3888">
        <f>VALUE(SUBSTITUTE(Table1[[#This Row],[Discount $]],"$",""))</f>
        <v>1.52</v>
      </c>
      <c r="AD3888">
        <f>VALUE(SUBSTITUTE(Table1[[#This Row],[Retail Price]],"$",""))</f>
        <v>2.78</v>
      </c>
      <c r="AE3888" s="4">
        <f>(Table1[[#This Row],[Retail Price Number]]*Table1[[#This Row],[Order Quantity]])-Table1[[#This Row],[Discount $ Number]]+Table1[[#This Row],[Shipping Cost Number]]</f>
        <v>86</v>
      </c>
      <c r="AF3888">
        <f>Table1[[#This Row],[Retail Price Number]]*Table1[[#This Row],[Order Quantity]]-Table1[[#This Row],[Discount $ Number]]</f>
        <v>84.66</v>
      </c>
      <c r="AG3888">
        <f>(Table1[[#This Row],[Retail Price Number]]*Table1[[#This Row],[Order Quantity]])-Table1[[#This Row],[Discount $ Number]]-Table1[[#This Row],[Shipping Cost Number]]</f>
        <v>83.32</v>
      </c>
      <c r="AH3888">
        <f>Table1[[#This Row],[Retail Price Number]]*Table1[[#This Row],[Order Quantity]]</f>
        <v>86.179999999999993</v>
      </c>
      <c r="AI3888">
        <f>YEAR(Table1[[#This Row],[Order Date]])</f>
        <v>2016</v>
      </c>
    </row>
    <row r="3889" spans="1:35" x14ac:dyDescent="0.3">
      <c r="A3889" t="s">
        <v>3730</v>
      </c>
      <c r="B3889" s="1">
        <v>42487</v>
      </c>
      <c r="C3889" t="s">
        <v>3731</v>
      </c>
      <c r="D3889" t="s">
        <v>1198</v>
      </c>
      <c r="E3889" t="s">
        <v>46</v>
      </c>
      <c r="F3889" t="s">
        <v>47</v>
      </c>
      <c r="G3889" t="s">
        <v>134</v>
      </c>
      <c r="H3889" t="s">
        <v>107</v>
      </c>
      <c r="I3889" t="s">
        <v>196</v>
      </c>
      <c r="J3889" t="s">
        <v>290</v>
      </c>
      <c r="K3889" t="s">
        <v>94</v>
      </c>
      <c r="L3889" t="s">
        <v>109</v>
      </c>
      <c r="M3889" t="s">
        <v>35</v>
      </c>
      <c r="N3889" s="1">
        <v>42488</v>
      </c>
      <c r="O3889" t="s">
        <v>291</v>
      </c>
      <c r="P3889" s="3" t="s">
        <v>292</v>
      </c>
      <c r="Q3889" t="s">
        <v>293</v>
      </c>
      <c r="R3889">
        <v>33</v>
      </c>
      <c r="S3889" t="s">
        <v>799</v>
      </c>
      <c r="T3889" s="2">
        <v>0.05</v>
      </c>
      <c r="U3889" t="s">
        <v>3732</v>
      </c>
      <c r="V3889" t="s">
        <v>3104</v>
      </c>
      <c r="W3889" t="s">
        <v>165</v>
      </c>
      <c r="X3889" t="s">
        <v>3733</v>
      </c>
      <c r="Y3889" s="3">
        <f>VALUE(SUBSTITUTE(Table1[[#This Row],[Order Total]],"$",""))</f>
        <v>639.36</v>
      </c>
      <c r="Z3889">
        <f>VALUE(SUBSTITUTE(Table1[[#This Row],[Total]],"$",""))</f>
        <v>644.23</v>
      </c>
      <c r="AA3889" s="3">
        <f>Table1[[#This Row],[Order Total Number]]-Table1[[#This Row],[Total Number]]</f>
        <v>-4.8700000000000045</v>
      </c>
      <c r="AB3889">
        <f>VALUE(SUBSTITUTE(Table1[[#This Row],[Shipping Cost]],"$",""))</f>
        <v>4</v>
      </c>
      <c r="AC3889">
        <f>VALUE(SUBSTITUTE(Table1[[#This Row],[Discount $]],"$",""))</f>
        <v>67.98</v>
      </c>
      <c r="AD3889">
        <f>VALUE(SUBSTITUTE(Table1[[#This Row],[Retail Price]],"$",""))</f>
        <v>15.98</v>
      </c>
      <c r="AE3889" s="4">
        <f>(Table1[[#This Row],[Retail Price Number]]*Table1[[#This Row],[Order Quantity]])-Table1[[#This Row],[Discount $ Number]]+Table1[[#This Row],[Shipping Cost Number]]</f>
        <v>463.36</v>
      </c>
      <c r="AF3889">
        <f>Table1[[#This Row],[Retail Price Number]]*Table1[[#This Row],[Order Quantity]]-Table1[[#This Row],[Discount $ Number]]</f>
        <v>459.36</v>
      </c>
      <c r="AG3889">
        <f>(Table1[[#This Row],[Retail Price Number]]*Table1[[#This Row],[Order Quantity]])-Table1[[#This Row],[Discount $ Number]]-Table1[[#This Row],[Shipping Cost Number]]</f>
        <v>455.36</v>
      </c>
      <c r="AH3889">
        <f>Table1[[#This Row],[Retail Price Number]]*Table1[[#This Row],[Order Quantity]]</f>
        <v>527.34</v>
      </c>
      <c r="AI3889">
        <f>YEAR(Table1[[#This Row],[Order Date]])</f>
        <v>2016</v>
      </c>
    </row>
    <row r="3890" spans="1:35" x14ac:dyDescent="0.3">
      <c r="A3890" t="s">
        <v>3730</v>
      </c>
      <c r="B3890" s="1">
        <v>42487</v>
      </c>
      <c r="C3890" t="s">
        <v>3731</v>
      </c>
      <c r="D3890" t="s">
        <v>1198</v>
      </c>
      <c r="E3890" t="s">
        <v>46</v>
      </c>
      <c r="F3890" t="s">
        <v>47</v>
      </c>
      <c r="G3890" t="s">
        <v>29</v>
      </c>
      <c r="H3890" t="s">
        <v>48</v>
      </c>
      <c r="I3890" t="s">
        <v>121</v>
      </c>
      <c r="J3890" t="s">
        <v>122</v>
      </c>
      <c r="K3890" t="s">
        <v>94</v>
      </c>
      <c r="L3890" t="s">
        <v>95</v>
      </c>
      <c r="M3890" t="s">
        <v>156</v>
      </c>
      <c r="N3890" s="1">
        <v>42488</v>
      </c>
      <c r="O3890" t="s">
        <v>123</v>
      </c>
      <c r="P3890" s="3" t="s">
        <v>124</v>
      </c>
      <c r="Q3890" t="s">
        <v>125</v>
      </c>
      <c r="R3890">
        <v>38</v>
      </c>
      <c r="S3890" t="s">
        <v>6889</v>
      </c>
      <c r="T3890" s="2">
        <v>0.03</v>
      </c>
      <c r="U3890" t="s">
        <v>6890</v>
      </c>
      <c r="V3890" t="s">
        <v>6891</v>
      </c>
      <c r="W3890" t="s">
        <v>129</v>
      </c>
      <c r="X3890" t="s">
        <v>515</v>
      </c>
      <c r="Y3890" s="3">
        <f>VALUE(SUBSTITUTE(Table1[[#This Row],[Order Total]],"$",""))</f>
        <v>162.94999999999999</v>
      </c>
      <c r="Z3890">
        <f>VALUE(SUBSTITUTE(Table1[[#This Row],[Total]],"$",""))</f>
        <v>165.45</v>
      </c>
      <c r="AA3890" s="3">
        <f>Table1[[#This Row],[Order Total Number]]-Table1[[#This Row],[Total Number]]</f>
        <v>-2.5</v>
      </c>
      <c r="AB3890">
        <f>VALUE(SUBSTITUTE(Table1[[#This Row],[Shipping Cost]],"$",""))</f>
        <v>2.5</v>
      </c>
      <c r="AC3890">
        <f>VALUE(SUBSTITUTE(Table1[[#This Row],[Discount $]],"$",""))</f>
        <v>6.79</v>
      </c>
      <c r="AD3890">
        <f>VALUE(SUBSTITUTE(Table1[[#This Row],[Retail Price]],"$",""))</f>
        <v>3.69</v>
      </c>
      <c r="AE3890" s="4">
        <f>(Table1[[#This Row],[Retail Price Number]]*Table1[[#This Row],[Order Quantity]])-Table1[[#This Row],[Discount $ Number]]+Table1[[#This Row],[Shipping Cost Number]]</f>
        <v>135.93</v>
      </c>
      <c r="AF3890">
        <f>Table1[[#This Row],[Retail Price Number]]*Table1[[#This Row],[Order Quantity]]-Table1[[#This Row],[Discount $ Number]]</f>
        <v>133.43</v>
      </c>
      <c r="AG3890">
        <f>(Table1[[#This Row],[Retail Price Number]]*Table1[[#This Row],[Order Quantity]])-Table1[[#This Row],[Discount $ Number]]-Table1[[#This Row],[Shipping Cost Number]]</f>
        <v>130.93</v>
      </c>
      <c r="AH3890">
        <f>Table1[[#This Row],[Retail Price Number]]*Table1[[#This Row],[Order Quantity]]</f>
        <v>140.22</v>
      </c>
      <c r="AI3890">
        <f>YEAR(Table1[[#This Row],[Order Date]])</f>
        <v>2016</v>
      </c>
    </row>
    <row r="3891" spans="1:35" x14ac:dyDescent="0.3">
      <c r="A3891" t="s">
        <v>3730</v>
      </c>
      <c r="B3891" s="1">
        <v>42487</v>
      </c>
      <c r="C3891" t="s">
        <v>3731</v>
      </c>
      <c r="D3891" t="s">
        <v>1198</v>
      </c>
      <c r="E3891" t="s">
        <v>46</v>
      </c>
      <c r="F3891" t="s">
        <v>47</v>
      </c>
      <c r="G3891" t="s">
        <v>134</v>
      </c>
      <c r="H3891" t="s">
        <v>48</v>
      </c>
      <c r="I3891" t="s">
        <v>196</v>
      </c>
      <c r="J3891" t="s">
        <v>122</v>
      </c>
      <c r="K3891" t="s">
        <v>94</v>
      </c>
      <c r="L3891" t="s">
        <v>95</v>
      </c>
      <c r="M3891" t="s">
        <v>35</v>
      </c>
      <c r="N3891" s="1">
        <v>42488</v>
      </c>
      <c r="O3891" t="s">
        <v>123</v>
      </c>
      <c r="P3891" s="3" t="s">
        <v>124</v>
      </c>
      <c r="Q3891" t="s">
        <v>125</v>
      </c>
      <c r="R3891">
        <v>18</v>
      </c>
      <c r="S3891" t="s">
        <v>6889</v>
      </c>
      <c r="T3891" s="2">
        <v>0.02</v>
      </c>
      <c r="U3891" t="s">
        <v>6890</v>
      </c>
      <c r="V3891" t="s">
        <v>6891</v>
      </c>
      <c r="W3891" t="s">
        <v>129</v>
      </c>
      <c r="X3891" t="s">
        <v>515</v>
      </c>
      <c r="Y3891" s="3">
        <f>VALUE(SUBSTITUTE(Table1[[#This Row],[Order Total]],"$",""))</f>
        <v>162.94999999999999</v>
      </c>
      <c r="Z3891">
        <f>VALUE(SUBSTITUTE(Table1[[#This Row],[Total]],"$",""))</f>
        <v>165.45</v>
      </c>
      <c r="AA3891" s="3">
        <f>Table1[[#This Row],[Order Total Number]]-Table1[[#This Row],[Total Number]]</f>
        <v>-2.5</v>
      </c>
      <c r="AB3891">
        <f>VALUE(SUBSTITUTE(Table1[[#This Row],[Shipping Cost]],"$",""))</f>
        <v>2.5</v>
      </c>
      <c r="AC3891">
        <f>VALUE(SUBSTITUTE(Table1[[#This Row],[Discount $]],"$",""))</f>
        <v>6.79</v>
      </c>
      <c r="AD3891">
        <f>VALUE(SUBSTITUTE(Table1[[#This Row],[Retail Price]],"$",""))</f>
        <v>3.69</v>
      </c>
      <c r="AE3891" s="4">
        <f>(Table1[[#This Row],[Retail Price Number]]*Table1[[#This Row],[Order Quantity]])-Table1[[#This Row],[Discount $ Number]]+Table1[[#This Row],[Shipping Cost Number]]</f>
        <v>62.13</v>
      </c>
      <c r="AF3891">
        <f>Table1[[#This Row],[Retail Price Number]]*Table1[[#This Row],[Order Quantity]]-Table1[[#This Row],[Discount $ Number]]</f>
        <v>59.63</v>
      </c>
      <c r="AG3891">
        <f>(Table1[[#This Row],[Retail Price Number]]*Table1[[#This Row],[Order Quantity]])-Table1[[#This Row],[Discount $ Number]]-Table1[[#This Row],[Shipping Cost Number]]</f>
        <v>57.13</v>
      </c>
      <c r="AH3891">
        <f>Table1[[#This Row],[Retail Price Number]]*Table1[[#This Row],[Order Quantity]]</f>
        <v>66.42</v>
      </c>
      <c r="AI3891">
        <f>YEAR(Table1[[#This Row],[Order Date]])</f>
        <v>2016</v>
      </c>
    </row>
    <row r="3892" spans="1:35" x14ac:dyDescent="0.3">
      <c r="A3892" t="s">
        <v>4219</v>
      </c>
      <c r="B3892" s="1">
        <v>42491</v>
      </c>
      <c r="C3892" t="s">
        <v>1948</v>
      </c>
      <c r="D3892" t="s">
        <v>1005</v>
      </c>
      <c r="E3892" t="s">
        <v>27</v>
      </c>
      <c r="F3892" t="s">
        <v>28</v>
      </c>
      <c r="G3892" t="s">
        <v>134</v>
      </c>
      <c r="H3892" t="s">
        <v>281</v>
      </c>
      <c r="I3892" t="s">
        <v>92</v>
      </c>
      <c r="J3892" t="s">
        <v>1215</v>
      </c>
      <c r="K3892" t="s">
        <v>33</v>
      </c>
      <c r="L3892" t="s">
        <v>109</v>
      </c>
      <c r="M3892" t="s">
        <v>35</v>
      </c>
      <c r="N3892" s="1">
        <v>42493</v>
      </c>
      <c r="O3892" t="s">
        <v>1216</v>
      </c>
      <c r="P3892" s="3" t="s">
        <v>1217</v>
      </c>
      <c r="Q3892" t="s">
        <v>1218</v>
      </c>
      <c r="R3892">
        <v>45</v>
      </c>
      <c r="S3892" t="s">
        <v>4220</v>
      </c>
      <c r="T3892" s="2">
        <v>0.08</v>
      </c>
      <c r="U3892" t="s">
        <v>2512</v>
      </c>
      <c r="V3892" t="s">
        <v>4221</v>
      </c>
      <c r="W3892" t="s">
        <v>1222</v>
      </c>
      <c r="X3892" t="s">
        <v>4222</v>
      </c>
      <c r="Y3892" s="3">
        <f>VALUE(SUBSTITUTE(Table1[[#This Row],[Order Total]],"$",""))</f>
        <v>127.01</v>
      </c>
      <c r="Z3892">
        <f>VALUE(SUBSTITUTE(Table1[[#This Row],[Total]],"$",""))</f>
        <v>128.5</v>
      </c>
      <c r="AA3892" s="3">
        <f>Table1[[#This Row],[Order Total Number]]-Table1[[#This Row],[Total Number]]</f>
        <v>-1.4899999999999949</v>
      </c>
      <c r="AB3892">
        <f>VALUE(SUBSTITUTE(Table1[[#This Row],[Shipping Cost]],"$",""))</f>
        <v>0.83</v>
      </c>
      <c r="AC3892">
        <f>VALUE(SUBSTITUTE(Table1[[#This Row],[Discount $]],"$",""))</f>
        <v>2.59</v>
      </c>
      <c r="AD3892">
        <f>VALUE(SUBSTITUTE(Table1[[#This Row],[Retail Price]],"$",""))</f>
        <v>5.84</v>
      </c>
      <c r="AE3892" s="4">
        <f>(Table1[[#This Row],[Retail Price Number]]*Table1[[#This Row],[Order Quantity]])-Table1[[#This Row],[Discount $ Number]]+Table1[[#This Row],[Shipping Cost Number]]</f>
        <v>261.04000000000002</v>
      </c>
      <c r="AF3892">
        <f>Table1[[#This Row],[Retail Price Number]]*Table1[[#This Row],[Order Quantity]]-Table1[[#This Row],[Discount $ Number]]</f>
        <v>260.21000000000004</v>
      </c>
      <c r="AG3892">
        <f>(Table1[[#This Row],[Retail Price Number]]*Table1[[#This Row],[Order Quantity]])-Table1[[#This Row],[Discount $ Number]]-Table1[[#This Row],[Shipping Cost Number]]</f>
        <v>259.38000000000005</v>
      </c>
      <c r="AH3892">
        <f>Table1[[#This Row],[Retail Price Number]]*Table1[[#This Row],[Order Quantity]]</f>
        <v>262.8</v>
      </c>
      <c r="AI3892">
        <f>YEAR(Table1[[#This Row],[Order Date]])</f>
        <v>2016</v>
      </c>
    </row>
    <row r="3893" spans="1:35" x14ac:dyDescent="0.3">
      <c r="A3893" t="s">
        <v>4219</v>
      </c>
      <c r="B3893" s="1">
        <v>42491</v>
      </c>
      <c r="C3893" t="s">
        <v>1948</v>
      </c>
      <c r="D3893" t="s">
        <v>1005</v>
      </c>
      <c r="E3893" t="s">
        <v>27</v>
      </c>
      <c r="F3893" t="s">
        <v>28</v>
      </c>
      <c r="G3893" t="s">
        <v>29</v>
      </c>
      <c r="H3893" t="s">
        <v>281</v>
      </c>
      <c r="I3893" t="s">
        <v>31</v>
      </c>
      <c r="J3893" t="s">
        <v>366</v>
      </c>
      <c r="K3893" t="s">
        <v>94</v>
      </c>
      <c r="L3893" t="s">
        <v>34</v>
      </c>
      <c r="M3893" t="s">
        <v>35</v>
      </c>
      <c r="N3893" s="1">
        <v>42493</v>
      </c>
      <c r="O3893" t="s">
        <v>367</v>
      </c>
      <c r="P3893" s="3" t="s">
        <v>368</v>
      </c>
      <c r="Q3893" t="s">
        <v>301</v>
      </c>
      <c r="R3893">
        <v>32</v>
      </c>
      <c r="S3893" t="s">
        <v>4220</v>
      </c>
      <c r="T3893" s="2">
        <v>0.08</v>
      </c>
      <c r="U3893" t="s">
        <v>2512</v>
      </c>
      <c r="V3893" t="s">
        <v>4221</v>
      </c>
      <c r="W3893" t="s">
        <v>116</v>
      </c>
      <c r="X3893" t="s">
        <v>4222</v>
      </c>
      <c r="Y3893" s="3">
        <f>VALUE(SUBSTITUTE(Table1[[#This Row],[Order Total]],"$",""))</f>
        <v>127.01</v>
      </c>
      <c r="Z3893">
        <f>VALUE(SUBSTITUTE(Table1[[#This Row],[Total]],"$",""))</f>
        <v>128.5</v>
      </c>
      <c r="AA3893" s="3">
        <f>Table1[[#This Row],[Order Total Number]]-Table1[[#This Row],[Total Number]]</f>
        <v>-1.4899999999999949</v>
      </c>
      <c r="AB3893">
        <f>VALUE(SUBSTITUTE(Table1[[#This Row],[Shipping Cost]],"$",""))</f>
        <v>1.49</v>
      </c>
      <c r="AC3893">
        <f>VALUE(SUBSTITUTE(Table1[[#This Row],[Discount $]],"$",""))</f>
        <v>2.59</v>
      </c>
      <c r="AD3893">
        <f>VALUE(SUBSTITUTE(Table1[[#This Row],[Retail Price]],"$",""))</f>
        <v>5.98</v>
      </c>
      <c r="AE3893" s="4">
        <f>(Table1[[#This Row],[Retail Price Number]]*Table1[[#This Row],[Order Quantity]])-Table1[[#This Row],[Discount $ Number]]+Table1[[#This Row],[Shipping Cost Number]]</f>
        <v>190.26000000000002</v>
      </c>
      <c r="AF3893">
        <f>Table1[[#This Row],[Retail Price Number]]*Table1[[#This Row],[Order Quantity]]-Table1[[#This Row],[Discount $ Number]]</f>
        <v>188.77</v>
      </c>
      <c r="AG3893">
        <f>(Table1[[#This Row],[Retail Price Number]]*Table1[[#This Row],[Order Quantity]])-Table1[[#This Row],[Discount $ Number]]-Table1[[#This Row],[Shipping Cost Number]]</f>
        <v>187.28</v>
      </c>
      <c r="AH3893">
        <f>Table1[[#This Row],[Retail Price Number]]*Table1[[#This Row],[Order Quantity]]</f>
        <v>191.36</v>
      </c>
      <c r="AI3893">
        <f>YEAR(Table1[[#This Row],[Order Date]])</f>
        <v>2016</v>
      </c>
    </row>
    <row r="3894" spans="1:35" x14ac:dyDescent="0.3">
      <c r="A3894" t="s">
        <v>4219</v>
      </c>
      <c r="B3894" s="1">
        <v>42316</v>
      </c>
      <c r="C3894" t="s">
        <v>4012</v>
      </c>
      <c r="D3894" t="s">
        <v>591</v>
      </c>
      <c r="E3894" t="s">
        <v>27</v>
      </c>
      <c r="F3894" t="s">
        <v>28</v>
      </c>
      <c r="G3894" t="s">
        <v>77</v>
      </c>
      <c r="H3894" t="s">
        <v>241</v>
      </c>
      <c r="I3894" t="s">
        <v>31</v>
      </c>
      <c r="J3894" t="s">
        <v>253</v>
      </c>
      <c r="K3894" t="s">
        <v>94</v>
      </c>
      <c r="L3894" t="s">
        <v>34</v>
      </c>
      <c r="M3894" t="s">
        <v>35</v>
      </c>
      <c r="N3894" s="1">
        <v>42318</v>
      </c>
      <c r="O3894" t="s">
        <v>254</v>
      </c>
      <c r="P3894" s="3" t="s">
        <v>255</v>
      </c>
      <c r="Q3894" t="s">
        <v>256</v>
      </c>
      <c r="R3894">
        <v>10</v>
      </c>
      <c r="S3894" t="s">
        <v>10180</v>
      </c>
      <c r="T3894" s="2">
        <v>0.04</v>
      </c>
      <c r="U3894" t="s">
        <v>6361</v>
      </c>
      <c r="V3894" t="s">
        <v>8873</v>
      </c>
      <c r="W3894" t="s">
        <v>260</v>
      </c>
      <c r="X3894" t="s">
        <v>150</v>
      </c>
      <c r="Y3894" s="3">
        <f>VALUE(SUBSTITUTE(Table1[[#This Row],[Order Total]],"$",""))</f>
        <v>39.78</v>
      </c>
      <c r="Z3894">
        <f>VALUE(SUBSTITUTE(Table1[[#This Row],[Total]],"$",""))</f>
        <v>40.69</v>
      </c>
      <c r="AA3894" s="3">
        <f>Table1[[#This Row],[Order Total Number]]-Table1[[#This Row],[Total Number]]</f>
        <v>-0.90999999999999659</v>
      </c>
      <c r="AB3894">
        <f>VALUE(SUBSTITUTE(Table1[[#This Row],[Shipping Cost]],"$",""))</f>
        <v>1.34</v>
      </c>
      <c r="AC3894">
        <f>VALUE(SUBSTITUTE(Table1[[#This Row],[Discount $]],"$",""))</f>
        <v>4.2</v>
      </c>
      <c r="AD3894">
        <f>VALUE(SUBSTITUTE(Table1[[#This Row],[Retail Price]],"$",""))</f>
        <v>2.78</v>
      </c>
      <c r="AE3894" s="4">
        <f>(Table1[[#This Row],[Retail Price Number]]*Table1[[#This Row],[Order Quantity]])-Table1[[#This Row],[Discount $ Number]]+Table1[[#This Row],[Shipping Cost Number]]</f>
        <v>24.939999999999998</v>
      </c>
      <c r="AF3894">
        <f>Table1[[#This Row],[Retail Price Number]]*Table1[[#This Row],[Order Quantity]]-Table1[[#This Row],[Discount $ Number]]</f>
        <v>23.599999999999998</v>
      </c>
      <c r="AG3894">
        <f>(Table1[[#This Row],[Retail Price Number]]*Table1[[#This Row],[Order Quantity]])-Table1[[#This Row],[Discount $ Number]]-Table1[[#This Row],[Shipping Cost Number]]</f>
        <v>22.259999999999998</v>
      </c>
      <c r="AH3894">
        <f>Table1[[#This Row],[Retail Price Number]]*Table1[[#This Row],[Order Quantity]]</f>
        <v>27.799999999999997</v>
      </c>
      <c r="AI3894">
        <f>YEAR(Table1[[#This Row],[Order Date]])</f>
        <v>2015</v>
      </c>
    </row>
    <row r="3895" spans="1:35" x14ac:dyDescent="0.3">
      <c r="A3895" t="s">
        <v>4219</v>
      </c>
      <c r="B3895" s="1">
        <v>42492</v>
      </c>
      <c r="C3895" t="s">
        <v>2694</v>
      </c>
      <c r="D3895" t="s">
        <v>195</v>
      </c>
      <c r="E3895" t="s">
        <v>46</v>
      </c>
      <c r="F3895" t="s">
        <v>47</v>
      </c>
      <c r="G3895" t="s">
        <v>134</v>
      </c>
      <c r="H3895" t="s">
        <v>48</v>
      </c>
      <c r="I3895" t="s">
        <v>63</v>
      </c>
      <c r="J3895" t="s">
        <v>3587</v>
      </c>
      <c r="K3895" t="s">
        <v>94</v>
      </c>
      <c r="L3895" t="s">
        <v>95</v>
      </c>
      <c r="M3895" t="s">
        <v>35</v>
      </c>
      <c r="N3895" s="1">
        <v>42493</v>
      </c>
      <c r="O3895" t="s">
        <v>460</v>
      </c>
      <c r="P3895" s="3" t="s">
        <v>3588</v>
      </c>
      <c r="Q3895" t="s">
        <v>1220</v>
      </c>
      <c r="R3895">
        <v>47</v>
      </c>
      <c r="S3895" t="s">
        <v>4220</v>
      </c>
      <c r="T3895" s="2">
        <v>7.0000000000000007E-2</v>
      </c>
      <c r="U3895" t="s">
        <v>2512</v>
      </c>
      <c r="V3895" t="s">
        <v>4221</v>
      </c>
      <c r="W3895" t="s">
        <v>3589</v>
      </c>
      <c r="X3895" t="s">
        <v>4222</v>
      </c>
      <c r="Y3895" s="3">
        <f>VALUE(SUBSTITUTE(Table1[[#This Row],[Order Total]],"$",""))</f>
        <v>127.01</v>
      </c>
      <c r="Z3895">
        <f>VALUE(SUBSTITUTE(Table1[[#This Row],[Total]],"$",""))</f>
        <v>128.5</v>
      </c>
      <c r="AA3895" s="3">
        <f>Table1[[#This Row],[Order Total Number]]-Table1[[#This Row],[Total Number]]</f>
        <v>-1.4899999999999949</v>
      </c>
      <c r="AB3895">
        <f>VALUE(SUBSTITUTE(Table1[[#This Row],[Shipping Cost]],"$",""))</f>
        <v>0.85</v>
      </c>
      <c r="AC3895">
        <f>VALUE(SUBSTITUTE(Table1[[#This Row],[Discount $]],"$",""))</f>
        <v>2.59</v>
      </c>
      <c r="AD3895">
        <f>VALUE(SUBSTITUTE(Table1[[#This Row],[Retail Price]],"$",""))</f>
        <v>3.38</v>
      </c>
      <c r="AE3895" s="4">
        <f>(Table1[[#This Row],[Retail Price Number]]*Table1[[#This Row],[Order Quantity]])-Table1[[#This Row],[Discount $ Number]]+Table1[[#This Row],[Shipping Cost Number]]</f>
        <v>157.11999999999998</v>
      </c>
      <c r="AF3895">
        <f>Table1[[#This Row],[Retail Price Number]]*Table1[[#This Row],[Order Quantity]]-Table1[[#This Row],[Discount $ Number]]</f>
        <v>156.26999999999998</v>
      </c>
      <c r="AG3895">
        <f>(Table1[[#This Row],[Retail Price Number]]*Table1[[#This Row],[Order Quantity]])-Table1[[#This Row],[Discount $ Number]]-Table1[[#This Row],[Shipping Cost Number]]</f>
        <v>155.41999999999999</v>
      </c>
      <c r="AH3895">
        <f>Table1[[#This Row],[Retail Price Number]]*Table1[[#This Row],[Order Quantity]]</f>
        <v>158.85999999999999</v>
      </c>
      <c r="AI3895">
        <f>YEAR(Table1[[#This Row],[Order Date]])</f>
        <v>2016</v>
      </c>
    </row>
    <row r="3896" spans="1:35" x14ac:dyDescent="0.3">
      <c r="A3896" t="s">
        <v>4219</v>
      </c>
      <c r="B3896" s="1">
        <v>42754</v>
      </c>
      <c r="C3896" t="s">
        <v>383</v>
      </c>
      <c r="D3896" t="s">
        <v>312</v>
      </c>
      <c r="E3896" t="s">
        <v>27</v>
      </c>
      <c r="F3896" t="s">
        <v>28</v>
      </c>
      <c r="G3896" t="s">
        <v>77</v>
      </c>
      <c r="H3896" t="s">
        <v>205</v>
      </c>
      <c r="I3896" t="s">
        <v>63</v>
      </c>
      <c r="J3896" t="s">
        <v>11704</v>
      </c>
      <c r="K3896" t="s">
        <v>94</v>
      </c>
      <c r="L3896" t="s">
        <v>34</v>
      </c>
      <c r="M3896" t="s">
        <v>35</v>
      </c>
      <c r="N3896" s="1">
        <v>42756</v>
      </c>
      <c r="O3896" t="s">
        <v>11705</v>
      </c>
      <c r="P3896" s="3" t="s">
        <v>11706</v>
      </c>
      <c r="Q3896" t="s">
        <v>6893</v>
      </c>
      <c r="R3896">
        <v>10</v>
      </c>
      <c r="S3896" t="s">
        <v>11707</v>
      </c>
      <c r="T3896" s="2">
        <v>0.09</v>
      </c>
      <c r="U3896" t="s">
        <v>10365</v>
      </c>
      <c r="V3896" t="s">
        <v>6018</v>
      </c>
      <c r="W3896" t="s">
        <v>1353</v>
      </c>
      <c r="X3896" t="s">
        <v>11708</v>
      </c>
      <c r="Y3896" s="3">
        <f>VALUE(SUBSTITUTE(Table1[[#This Row],[Order Total]],"$",""))</f>
        <v>258.64999999999998</v>
      </c>
      <c r="Z3896">
        <f>VALUE(SUBSTITUTE(Table1[[#This Row],[Total]],"$",""))</f>
        <v>265.36</v>
      </c>
      <c r="AA3896" s="3">
        <f>Table1[[#This Row],[Order Total Number]]-Table1[[#This Row],[Total Number]]</f>
        <v>-6.7100000000000364</v>
      </c>
      <c r="AB3896">
        <f>VALUE(SUBSTITUTE(Table1[[#This Row],[Shipping Cost]],"$",""))</f>
        <v>8.99</v>
      </c>
      <c r="AC3896">
        <f>VALUE(SUBSTITUTE(Table1[[#This Row],[Discount $]],"$",""))</f>
        <v>18.25</v>
      </c>
      <c r="AD3896">
        <f>VALUE(SUBSTITUTE(Table1[[#This Row],[Retail Price]],"$",""))</f>
        <v>44.97</v>
      </c>
      <c r="AE3896" s="4">
        <f>(Table1[[#This Row],[Retail Price Number]]*Table1[[#This Row],[Order Quantity]])-Table1[[#This Row],[Discount $ Number]]+Table1[[#This Row],[Shipping Cost Number]]</f>
        <v>440.44</v>
      </c>
      <c r="AF3896">
        <f>Table1[[#This Row],[Retail Price Number]]*Table1[[#This Row],[Order Quantity]]-Table1[[#This Row],[Discount $ Number]]</f>
        <v>431.45</v>
      </c>
      <c r="AG3896">
        <f>(Table1[[#This Row],[Retail Price Number]]*Table1[[#This Row],[Order Quantity]])-Table1[[#This Row],[Discount $ Number]]-Table1[[#This Row],[Shipping Cost Number]]</f>
        <v>422.46</v>
      </c>
      <c r="AH3896">
        <f>Table1[[#This Row],[Retail Price Number]]*Table1[[#This Row],[Order Quantity]]</f>
        <v>449.7</v>
      </c>
      <c r="AI3896">
        <f>YEAR(Table1[[#This Row],[Order Date]])</f>
        <v>2017</v>
      </c>
    </row>
    <row r="3897" spans="1:35" x14ac:dyDescent="0.3">
      <c r="A3897" t="s">
        <v>504</v>
      </c>
      <c r="B3897" s="1">
        <v>42472</v>
      </c>
      <c r="C3897" t="s">
        <v>505</v>
      </c>
      <c r="D3897" t="s">
        <v>506</v>
      </c>
      <c r="E3897" t="s">
        <v>27</v>
      </c>
      <c r="F3897" t="s">
        <v>28</v>
      </c>
      <c r="G3897" t="s">
        <v>134</v>
      </c>
      <c r="H3897" t="s">
        <v>62</v>
      </c>
      <c r="I3897" t="s">
        <v>121</v>
      </c>
      <c r="J3897" t="s">
        <v>507</v>
      </c>
      <c r="K3897" t="s">
        <v>94</v>
      </c>
      <c r="L3897" t="s">
        <v>34</v>
      </c>
      <c r="M3897" t="s">
        <v>35</v>
      </c>
      <c r="N3897" s="1">
        <v>42481</v>
      </c>
      <c r="O3897" t="s">
        <v>508</v>
      </c>
      <c r="P3897" s="3" t="s">
        <v>509</v>
      </c>
      <c r="Q3897" t="s">
        <v>510</v>
      </c>
      <c r="R3897">
        <v>1</v>
      </c>
      <c r="S3897" t="s">
        <v>511</v>
      </c>
      <c r="T3897" s="2">
        <v>0</v>
      </c>
      <c r="U3897" t="s">
        <v>512</v>
      </c>
      <c r="V3897" t="s">
        <v>513</v>
      </c>
      <c r="W3897" t="s">
        <v>514</v>
      </c>
      <c r="X3897" t="s">
        <v>515</v>
      </c>
      <c r="Y3897" s="3">
        <f>VALUE(SUBSTITUTE(Table1[[#This Row],[Order Total]],"$",""))</f>
        <v>162.85</v>
      </c>
      <c r="Z3897">
        <f>VALUE(SUBSTITUTE(Table1[[#This Row],[Total]],"$",""))</f>
        <v>165.45</v>
      </c>
      <c r="AA3897" s="3">
        <f>Table1[[#This Row],[Order Total Number]]-Table1[[#This Row],[Total Number]]</f>
        <v>-2.5999999999999943</v>
      </c>
      <c r="AB3897">
        <f>VALUE(SUBSTITUTE(Table1[[#This Row],[Shipping Cost]],"$",""))</f>
        <v>4.68</v>
      </c>
      <c r="AC3897">
        <f>VALUE(SUBSTITUTE(Table1[[#This Row],[Discount $]],"$",""))</f>
        <v>7.45</v>
      </c>
      <c r="AD3897">
        <f>VALUE(SUBSTITUTE(Table1[[#This Row],[Retail Price]],"$",""))</f>
        <v>10.23</v>
      </c>
      <c r="AE3897" s="4">
        <f>(Table1[[#This Row],[Retail Price Number]]*Table1[[#This Row],[Order Quantity]])-Table1[[#This Row],[Discount $ Number]]+Table1[[#This Row],[Shipping Cost Number]]</f>
        <v>7.46</v>
      </c>
      <c r="AF3897">
        <f>Table1[[#This Row],[Retail Price Number]]*Table1[[#This Row],[Order Quantity]]-Table1[[#This Row],[Discount $ Number]]</f>
        <v>2.7800000000000002</v>
      </c>
      <c r="AG3897">
        <f>(Table1[[#This Row],[Retail Price Number]]*Table1[[#This Row],[Order Quantity]])-Table1[[#This Row],[Discount $ Number]]-Table1[[#This Row],[Shipping Cost Number]]</f>
        <v>-1.8999999999999995</v>
      </c>
      <c r="AH3897">
        <f>Table1[[#This Row],[Retail Price Number]]*Table1[[#This Row],[Order Quantity]]</f>
        <v>10.23</v>
      </c>
      <c r="AI3897">
        <f>YEAR(Table1[[#This Row],[Order Date]])</f>
        <v>2016</v>
      </c>
    </row>
    <row r="3898" spans="1:35" x14ac:dyDescent="0.3">
      <c r="A3898" t="s">
        <v>504</v>
      </c>
      <c r="B3898" s="1">
        <v>42674</v>
      </c>
      <c r="C3898" t="s">
        <v>1887</v>
      </c>
      <c r="D3898" t="s">
        <v>1005</v>
      </c>
      <c r="E3898" t="s">
        <v>27</v>
      </c>
      <c r="F3898" t="s">
        <v>28</v>
      </c>
      <c r="G3898" t="s">
        <v>91</v>
      </c>
      <c r="H3898" t="s">
        <v>281</v>
      </c>
      <c r="I3898" t="s">
        <v>31</v>
      </c>
      <c r="J3898" t="s">
        <v>355</v>
      </c>
      <c r="K3898" t="s">
        <v>94</v>
      </c>
      <c r="L3898" t="s">
        <v>34</v>
      </c>
      <c r="M3898" t="s">
        <v>35</v>
      </c>
      <c r="N3898" s="1">
        <v>42677</v>
      </c>
      <c r="O3898" t="s">
        <v>129</v>
      </c>
      <c r="P3898" s="3" t="s">
        <v>356</v>
      </c>
      <c r="Q3898" t="s">
        <v>357</v>
      </c>
      <c r="R3898">
        <v>22</v>
      </c>
      <c r="S3898" t="s">
        <v>11976</v>
      </c>
      <c r="T3898" s="2">
        <v>7.0000000000000007E-2</v>
      </c>
      <c r="U3898" t="s">
        <v>8221</v>
      </c>
      <c r="V3898" t="s">
        <v>11977</v>
      </c>
      <c r="W3898" t="s">
        <v>361</v>
      </c>
      <c r="X3898" t="s">
        <v>11978</v>
      </c>
      <c r="Y3898" s="3">
        <f>VALUE(SUBSTITUTE(Table1[[#This Row],[Order Total]],"$",""))</f>
        <v>252.02</v>
      </c>
      <c r="Z3898">
        <f>VALUE(SUBSTITUTE(Table1[[#This Row],[Total]],"$",""))</f>
        <v>268.54000000000002</v>
      </c>
      <c r="AA3898" s="3">
        <f>Table1[[#This Row],[Order Total Number]]-Table1[[#This Row],[Total Number]]</f>
        <v>-16.52000000000001</v>
      </c>
      <c r="AB3898">
        <f>VALUE(SUBSTITUTE(Table1[[#This Row],[Shipping Cost]],"$",""))</f>
        <v>3.6</v>
      </c>
      <c r="AC3898">
        <f>VALUE(SUBSTITUTE(Table1[[#This Row],[Discount $]],"$",""))</f>
        <v>10.78</v>
      </c>
      <c r="AD3898">
        <f>VALUE(SUBSTITUTE(Table1[[#This Row],[Retail Price]],"$",""))</f>
        <v>5.68</v>
      </c>
      <c r="AE3898" s="4">
        <f>(Table1[[#This Row],[Retail Price Number]]*Table1[[#This Row],[Order Quantity]])-Table1[[#This Row],[Discount $ Number]]+Table1[[#This Row],[Shipping Cost Number]]</f>
        <v>117.77999999999999</v>
      </c>
      <c r="AF3898">
        <f>Table1[[#This Row],[Retail Price Number]]*Table1[[#This Row],[Order Quantity]]-Table1[[#This Row],[Discount $ Number]]</f>
        <v>114.17999999999999</v>
      </c>
      <c r="AG3898">
        <f>(Table1[[#This Row],[Retail Price Number]]*Table1[[#This Row],[Order Quantity]])-Table1[[#This Row],[Discount $ Number]]-Table1[[#This Row],[Shipping Cost Number]]</f>
        <v>110.58</v>
      </c>
      <c r="AH3898">
        <f>Table1[[#This Row],[Retail Price Number]]*Table1[[#This Row],[Order Quantity]]</f>
        <v>124.96</v>
      </c>
      <c r="AI3898">
        <f>YEAR(Table1[[#This Row],[Order Date]])</f>
        <v>2016</v>
      </c>
    </row>
    <row r="3899" spans="1:35" x14ac:dyDescent="0.3">
      <c r="A3899" t="s">
        <v>504</v>
      </c>
      <c r="B3899" s="1">
        <v>42677</v>
      </c>
      <c r="C3899" t="s">
        <v>923</v>
      </c>
      <c r="D3899" t="s">
        <v>551</v>
      </c>
      <c r="E3899" t="s">
        <v>27</v>
      </c>
      <c r="F3899" t="s">
        <v>28</v>
      </c>
      <c r="G3899" t="s">
        <v>77</v>
      </c>
      <c r="H3899" t="s">
        <v>289</v>
      </c>
      <c r="I3899" t="s">
        <v>196</v>
      </c>
      <c r="J3899" t="s">
        <v>4142</v>
      </c>
      <c r="K3899" t="s">
        <v>94</v>
      </c>
      <c r="L3899" t="s">
        <v>95</v>
      </c>
      <c r="M3899" t="s">
        <v>35</v>
      </c>
      <c r="N3899" s="1">
        <v>42676</v>
      </c>
      <c r="O3899" t="s">
        <v>460</v>
      </c>
      <c r="P3899" s="3" t="s">
        <v>3541</v>
      </c>
      <c r="Q3899" t="s">
        <v>198</v>
      </c>
      <c r="R3899">
        <v>23</v>
      </c>
      <c r="S3899" t="s">
        <v>9327</v>
      </c>
      <c r="T3899" s="2">
        <v>0.05</v>
      </c>
      <c r="U3899" t="s">
        <v>3473</v>
      </c>
      <c r="V3899" t="s">
        <v>12504</v>
      </c>
      <c r="W3899" t="s">
        <v>4144</v>
      </c>
      <c r="X3899" t="s">
        <v>12505</v>
      </c>
      <c r="Y3899" s="3">
        <f>VALUE(SUBSTITUTE(Table1[[#This Row],[Order Total]],"$",""))</f>
        <v>26.69</v>
      </c>
      <c r="Z3899">
        <f>VALUE(SUBSTITUTE(Table1[[#This Row],[Total]],"$",""))</f>
        <v>31.7</v>
      </c>
      <c r="AA3899" s="3">
        <f>Table1[[#This Row],[Order Total Number]]-Table1[[#This Row],[Total Number]]</f>
        <v>-5.009999999999998</v>
      </c>
      <c r="AB3899">
        <f>VALUE(SUBSTITUTE(Table1[[#This Row],[Shipping Cost]],"$",""))</f>
        <v>0.81</v>
      </c>
      <c r="AC3899">
        <f>VALUE(SUBSTITUTE(Table1[[#This Row],[Discount $]],"$",""))</f>
        <v>2.0099999999999998</v>
      </c>
      <c r="AD3899">
        <f>VALUE(SUBSTITUTE(Table1[[#This Row],[Retail Price]],"$",""))</f>
        <v>2.94</v>
      </c>
      <c r="AE3899" s="4">
        <f>(Table1[[#This Row],[Retail Price Number]]*Table1[[#This Row],[Order Quantity]])-Table1[[#This Row],[Discount $ Number]]+Table1[[#This Row],[Shipping Cost Number]]</f>
        <v>66.42</v>
      </c>
      <c r="AF3899">
        <f>Table1[[#This Row],[Retail Price Number]]*Table1[[#This Row],[Order Quantity]]-Table1[[#This Row],[Discount $ Number]]</f>
        <v>65.61</v>
      </c>
      <c r="AG3899">
        <f>(Table1[[#This Row],[Retail Price Number]]*Table1[[#This Row],[Order Quantity]])-Table1[[#This Row],[Discount $ Number]]-Table1[[#This Row],[Shipping Cost Number]]</f>
        <v>64.8</v>
      </c>
      <c r="AH3899">
        <f>Table1[[#This Row],[Retail Price Number]]*Table1[[#This Row],[Order Quantity]]</f>
        <v>67.62</v>
      </c>
      <c r="AI3899">
        <f>YEAR(Table1[[#This Row],[Order Date]])</f>
        <v>2016</v>
      </c>
    </row>
    <row r="3900" spans="1:35" x14ac:dyDescent="0.3">
      <c r="A3900" t="s">
        <v>1438</v>
      </c>
      <c r="B3900" s="1">
        <v>42463</v>
      </c>
      <c r="C3900" t="s">
        <v>1439</v>
      </c>
      <c r="D3900" t="s">
        <v>683</v>
      </c>
      <c r="E3900" t="s">
        <v>46</v>
      </c>
      <c r="F3900" t="s">
        <v>47</v>
      </c>
      <c r="G3900" t="s">
        <v>134</v>
      </c>
      <c r="H3900" t="s">
        <v>107</v>
      </c>
      <c r="I3900" t="s">
        <v>63</v>
      </c>
      <c r="J3900" t="s">
        <v>145</v>
      </c>
      <c r="K3900" t="s">
        <v>94</v>
      </c>
      <c r="L3900" t="s">
        <v>95</v>
      </c>
      <c r="M3900" t="s">
        <v>156</v>
      </c>
      <c r="N3900" s="1">
        <v>42471</v>
      </c>
      <c r="O3900" t="s">
        <v>146</v>
      </c>
      <c r="P3900" s="3" t="s">
        <v>147</v>
      </c>
      <c r="Q3900" t="s">
        <v>148</v>
      </c>
      <c r="R3900">
        <v>40</v>
      </c>
      <c r="S3900" t="s">
        <v>1440</v>
      </c>
      <c r="T3900" s="2">
        <v>0.04</v>
      </c>
      <c r="U3900" t="s">
        <v>1441</v>
      </c>
      <c r="V3900" t="s">
        <v>1442</v>
      </c>
      <c r="W3900" t="s">
        <v>152</v>
      </c>
      <c r="X3900" t="s">
        <v>1443</v>
      </c>
      <c r="Y3900" s="3">
        <f>VALUE(SUBSTITUTE(Table1[[#This Row],[Order Total]],"$",""))</f>
        <v>528.39</v>
      </c>
      <c r="Z3900">
        <f>VALUE(SUBSTITUTE(Table1[[#This Row],[Total]],"$",""))</f>
        <v>531.24</v>
      </c>
      <c r="AA3900" s="3">
        <f>Table1[[#This Row],[Order Total Number]]-Table1[[#This Row],[Total Number]]</f>
        <v>-2.8500000000000227</v>
      </c>
      <c r="AB3900">
        <f>VALUE(SUBSTITUTE(Table1[[#This Row],[Shipping Cost]],"$",""))</f>
        <v>2.85</v>
      </c>
      <c r="AC3900">
        <f>VALUE(SUBSTITUTE(Table1[[#This Row],[Discount $]],"$",""))</f>
        <v>33.729999999999997</v>
      </c>
      <c r="AD3900">
        <f>VALUE(SUBSTITUTE(Table1[[#This Row],[Retail Price]],"$",""))</f>
        <v>12.22</v>
      </c>
      <c r="AE3900" s="4">
        <f>(Table1[[#This Row],[Retail Price Number]]*Table1[[#This Row],[Order Quantity]])-Table1[[#This Row],[Discount $ Number]]+Table1[[#This Row],[Shipping Cost Number]]</f>
        <v>457.92</v>
      </c>
      <c r="AF3900">
        <f>Table1[[#This Row],[Retail Price Number]]*Table1[[#This Row],[Order Quantity]]-Table1[[#This Row],[Discount $ Number]]</f>
        <v>455.07</v>
      </c>
      <c r="AG3900">
        <f>(Table1[[#This Row],[Retail Price Number]]*Table1[[#This Row],[Order Quantity]])-Table1[[#This Row],[Discount $ Number]]-Table1[[#This Row],[Shipping Cost Number]]</f>
        <v>452.21999999999997</v>
      </c>
      <c r="AH3900">
        <f>Table1[[#This Row],[Retail Price Number]]*Table1[[#This Row],[Order Quantity]]</f>
        <v>488.8</v>
      </c>
      <c r="AI3900">
        <f>YEAR(Table1[[#This Row],[Order Date]])</f>
        <v>2016</v>
      </c>
    </row>
    <row r="3901" spans="1:35" x14ac:dyDescent="0.3">
      <c r="A3901" t="s">
        <v>1438</v>
      </c>
      <c r="B3901" s="1">
        <v>42495</v>
      </c>
      <c r="C3901" t="s">
        <v>1643</v>
      </c>
      <c r="D3901" t="s">
        <v>1617</v>
      </c>
      <c r="E3901" t="s">
        <v>27</v>
      </c>
      <c r="F3901" t="s">
        <v>28</v>
      </c>
      <c r="G3901" t="s">
        <v>91</v>
      </c>
      <c r="H3901" t="s">
        <v>78</v>
      </c>
      <c r="I3901" t="s">
        <v>92</v>
      </c>
      <c r="J3901" t="s">
        <v>1813</v>
      </c>
      <c r="K3901" t="s">
        <v>33</v>
      </c>
      <c r="L3901" t="s">
        <v>65</v>
      </c>
      <c r="M3901" t="s">
        <v>156</v>
      </c>
      <c r="N3901" s="1">
        <v>42497</v>
      </c>
      <c r="O3901" t="s">
        <v>1814</v>
      </c>
      <c r="P3901" s="3" t="s">
        <v>1815</v>
      </c>
      <c r="Q3901" t="s">
        <v>1107</v>
      </c>
      <c r="R3901">
        <v>8</v>
      </c>
      <c r="S3901" t="s">
        <v>3251</v>
      </c>
      <c r="T3901" s="2">
        <v>0.09</v>
      </c>
      <c r="U3901" t="s">
        <v>3252</v>
      </c>
      <c r="V3901" t="s">
        <v>3253</v>
      </c>
      <c r="W3901" t="s">
        <v>1587</v>
      </c>
      <c r="X3901" t="s">
        <v>2947</v>
      </c>
      <c r="Y3901" s="3">
        <f>VALUE(SUBSTITUTE(Table1[[#This Row],[Order Total]],"$",""))</f>
        <v>430.93</v>
      </c>
      <c r="Z3901">
        <f>VALUE(SUBSTITUTE(Table1[[#This Row],[Total]],"$",""))</f>
        <v>403.93</v>
      </c>
      <c r="AA3901" s="3">
        <f>Table1[[#This Row],[Order Total Number]]-Table1[[#This Row],[Total Number]]</f>
        <v>27</v>
      </c>
      <c r="AB3901">
        <f>VALUE(SUBSTITUTE(Table1[[#This Row],[Shipping Cost]],"$",""))</f>
        <v>5.01</v>
      </c>
      <c r="AC3901">
        <f>VALUE(SUBSTITUTE(Table1[[#This Row],[Discount $]],"$",""))</f>
        <v>42.65</v>
      </c>
      <c r="AD3901">
        <f>VALUE(SUBSTITUTE(Table1[[#This Row],[Retail Price]],"$",""))</f>
        <v>5.74</v>
      </c>
      <c r="AE3901" s="4">
        <f>(Table1[[#This Row],[Retail Price Number]]*Table1[[#This Row],[Order Quantity]])-Table1[[#This Row],[Discount $ Number]]+Table1[[#This Row],[Shipping Cost Number]]</f>
        <v>8.2800000000000029</v>
      </c>
      <c r="AF3901">
        <f>Table1[[#This Row],[Retail Price Number]]*Table1[[#This Row],[Order Quantity]]-Table1[[#This Row],[Discount $ Number]]</f>
        <v>3.2700000000000031</v>
      </c>
      <c r="AG3901">
        <f>(Table1[[#This Row],[Retail Price Number]]*Table1[[#This Row],[Order Quantity]])-Table1[[#This Row],[Discount $ Number]]-Table1[[#This Row],[Shipping Cost Number]]</f>
        <v>-1.7399999999999967</v>
      </c>
      <c r="AH3901">
        <f>Table1[[#This Row],[Retail Price Number]]*Table1[[#This Row],[Order Quantity]]</f>
        <v>45.92</v>
      </c>
      <c r="AI3901">
        <f>YEAR(Table1[[#This Row],[Order Date]])</f>
        <v>2016</v>
      </c>
    </row>
    <row r="3902" spans="1:35" x14ac:dyDescent="0.3">
      <c r="A3902" t="s">
        <v>1438</v>
      </c>
      <c r="B3902" s="1">
        <v>42575</v>
      </c>
      <c r="C3902" t="s">
        <v>3536</v>
      </c>
      <c r="D3902" t="s">
        <v>1019</v>
      </c>
      <c r="E3902" t="s">
        <v>46</v>
      </c>
      <c r="F3902" t="s">
        <v>47</v>
      </c>
      <c r="G3902" t="s">
        <v>91</v>
      </c>
      <c r="H3902" t="s">
        <v>48</v>
      </c>
      <c r="I3902" t="s">
        <v>31</v>
      </c>
      <c r="J3902" t="s">
        <v>2168</v>
      </c>
      <c r="K3902" t="s">
        <v>33</v>
      </c>
      <c r="L3902" t="s">
        <v>34</v>
      </c>
      <c r="M3902" t="s">
        <v>35</v>
      </c>
      <c r="N3902" s="1">
        <v>42577</v>
      </c>
      <c r="O3902" t="s">
        <v>1728</v>
      </c>
      <c r="P3902" s="3" t="s">
        <v>2169</v>
      </c>
      <c r="Q3902" t="s">
        <v>2170</v>
      </c>
      <c r="R3902">
        <v>29</v>
      </c>
      <c r="S3902" t="s">
        <v>4709</v>
      </c>
      <c r="T3902" s="2">
        <v>0.06</v>
      </c>
      <c r="U3902" t="s">
        <v>4710</v>
      </c>
      <c r="V3902" t="s">
        <v>4711</v>
      </c>
      <c r="W3902" t="s">
        <v>818</v>
      </c>
      <c r="X3902" t="s">
        <v>4712</v>
      </c>
      <c r="Y3902" s="3">
        <f>VALUE(SUBSTITUTE(Table1[[#This Row],[Order Total]],"$",""))</f>
        <v>20.149999999999999</v>
      </c>
      <c r="Z3902">
        <f>VALUE(SUBSTITUTE(Table1[[#This Row],[Total]],"$",""))</f>
        <v>21.45</v>
      </c>
      <c r="AA3902" s="3">
        <f>Table1[[#This Row],[Order Total Number]]-Table1[[#This Row],[Total Number]]</f>
        <v>-1.3000000000000007</v>
      </c>
      <c r="AB3902">
        <f>VALUE(SUBSTITUTE(Table1[[#This Row],[Shipping Cost]],"$",""))</f>
        <v>6.19</v>
      </c>
      <c r="AC3902">
        <f>VALUE(SUBSTITUTE(Table1[[#This Row],[Discount $]],"$",""))</f>
        <v>0.25</v>
      </c>
      <c r="AD3902">
        <f>VALUE(SUBSTITUTE(Table1[[#This Row],[Retail Price]],"$",""))</f>
        <v>8.6</v>
      </c>
      <c r="AE3902" s="4">
        <f>(Table1[[#This Row],[Retail Price Number]]*Table1[[#This Row],[Order Quantity]])-Table1[[#This Row],[Discount $ Number]]+Table1[[#This Row],[Shipping Cost Number]]</f>
        <v>255.33999999999997</v>
      </c>
      <c r="AF3902">
        <f>Table1[[#This Row],[Retail Price Number]]*Table1[[#This Row],[Order Quantity]]-Table1[[#This Row],[Discount $ Number]]</f>
        <v>249.14999999999998</v>
      </c>
      <c r="AG3902">
        <f>(Table1[[#This Row],[Retail Price Number]]*Table1[[#This Row],[Order Quantity]])-Table1[[#This Row],[Discount $ Number]]-Table1[[#This Row],[Shipping Cost Number]]</f>
        <v>242.95999999999998</v>
      </c>
      <c r="AH3902">
        <f>Table1[[#This Row],[Retail Price Number]]*Table1[[#This Row],[Order Quantity]]</f>
        <v>249.39999999999998</v>
      </c>
      <c r="AI3902">
        <f>YEAR(Table1[[#This Row],[Order Date]])</f>
        <v>2016</v>
      </c>
    </row>
    <row r="3903" spans="1:35" x14ac:dyDescent="0.3">
      <c r="A3903" t="s">
        <v>1438</v>
      </c>
      <c r="B3903" s="1">
        <v>42499</v>
      </c>
      <c r="C3903" t="s">
        <v>1719</v>
      </c>
      <c r="D3903" t="s">
        <v>204</v>
      </c>
      <c r="E3903" t="s">
        <v>27</v>
      </c>
      <c r="F3903" t="s">
        <v>28</v>
      </c>
      <c r="G3903" t="s">
        <v>134</v>
      </c>
      <c r="H3903" t="s">
        <v>205</v>
      </c>
      <c r="I3903" t="s">
        <v>31</v>
      </c>
      <c r="J3903" t="s">
        <v>1959</v>
      </c>
      <c r="K3903" t="s">
        <v>94</v>
      </c>
      <c r="L3903" t="s">
        <v>95</v>
      </c>
      <c r="M3903" t="s">
        <v>35</v>
      </c>
      <c r="N3903" s="1">
        <v>42501</v>
      </c>
      <c r="O3903" t="s">
        <v>1960</v>
      </c>
      <c r="P3903" s="3" t="s">
        <v>1961</v>
      </c>
      <c r="Q3903" t="s">
        <v>1962</v>
      </c>
      <c r="R3903">
        <v>7</v>
      </c>
      <c r="S3903" t="s">
        <v>4728</v>
      </c>
      <c r="T3903" s="2">
        <v>0.02</v>
      </c>
      <c r="U3903" t="s">
        <v>1534</v>
      </c>
      <c r="V3903" t="s">
        <v>4729</v>
      </c>
      <c r="W3903" t="s">
        <v>1901</v>
      </c>
      <c r="X3903" t="s">
        <v>4730</v>
      </c>
      <c r="Y3903" s="3">
        <f>VALUE(SUBSTITUTE(Table1[[#This Row],[Order Total]],"$",""))</f>
        <v>800.09</v>
      </c>
      <c r="Z3903">
        <f>VALUE(SUBSTITUTE(Table1[[#This Row],[Total]],"$",""))</f>
        <v>810.08</v>
      </c>
      <c r="AA3903" s="3">
        <f>Table1[[#This Row],[Order Total Number]]-Table1[[#This Row],[Total Number]]</f>
        <v>-9.9900000000000091</v>
      </c>
      <c r="AB3903">
        <f>VALUE(SUBSTITUTE(Table1[[#This Row],[Shipping Cost]],"$",""))</f>
        <v>9.99</v>
      </c>
      <c r="AC3903">
        <f>VALUE(SUBSTITUTE(Table1[[#This Row],[Discount $]],"$",""))</f>
        <v>42.11</v>
      </c>
      <c r="AD3903">
        <f>VALUE(SUBSTITUTE(Table1[[#This Row],[Retail Price]],"$",""))</f>
        <v>210.55</v>
      </c>
      <c r="AE3903" s="4">
        <f>(Table1[[#This Row],[Retail Price Number]]*Table1[[#This Row],[Order Quantity]])-Table1[[#This Row],[Discount $ Number]]+Table1[[#This Row],[Shipping Cost Number]]</f>
        <v>1441.7300000000002</v>
      </c>
      <c r="AF3903">
        <f>Table1[[#This Row],[Retail Price Number]]*Table1[[#This Row],[Order Quantity]]-Table1[[#This Row],[Discount $ Number]]</f>
        <v>1431.7400000000002</v>
      </c>
      <c r="AG3903">
        <f>(Table1[[#This Row],[Retail Price Number]]*Table1[[#This Row],[Order Quantity]])-Table1[[#This Row],[Discount $ Number]]-Table1[[#This Row],[Shipping Cost Number]]</f>
        <v>1421.7500000000002</v>
      </c>
      <c r="AH3903">
        <f>Table1[[#This Row],[Retail Price Number]]*Table1[[#This Row],[Order Quantity]]</f>
        <v>1473.8500000000001</v>
      </c>
      <c r="AI3903">
        <f>YEAR(Table1[[#This Row],[Order Date]])</f>
        <v>2016</v>
      </c>
    </row>
    <row r="3904" spans="1:35" x14ac:dyDescent="0.3">
      <c r="A3904" t="s">
        <v>1438</v>
      </c>
      <c r="B3904" s="1">
        <v>42712</v>
      </c>
      <c r="C3904" t="s">
        <v>973</v>
      </c>
      <c r="D3904" t="s">
        <v>974</v>
      </c>
      <c r="E3904" t="s">
        <v>46</v>
      </c>
      <c r="F3904" t="s">
        <v>47</v>
      </c>
      <c r="G3904" t="s">
        <v>77</v>
      </c>
      <c r="H3904" t="s">
        <v>48</v>
      </c>
      <c r="I3904" t="s">
        <v>121</v>
      </c>
      <c r="J3904" t="s">
        <v>1906</v>
      </c>
      <c r="K3904" t="s">
        <v>33</v>
      </c>
      <c r="L3904" t="s">
        <v>50</v>
      </c>
      <c r="M3904" t="s">
        <v>35</v>
      </c>
      <c r="N3904" s="1">
        <v>42714</v>
      </c>
      <c r="O3904" t="s">
        <v>275</v>
      </c>
      <c r="P3904" s="3" t="s">
        <v>696</v>
      </c>
      <c r="Q3904" t="s">
        <v>697</v>
      </c>
      <c r="R3904">
        <v>41</v>
      </c>
      <c r="S3904" t="s">
        <v>4555</v>
      </c>
      <c r="T3904" s="2">
        <v>7.0000000000000007E-2</v>
      </c>
      <c r="U3904" t="s">
        <v>1927</v>
      </c>
      <c r="V3904" t="s">
        <v>4806</v>
      </c>
      <c r="W3904" t="s">
        <v>701</v>
      </c>
      <c r="X3904" t="s">
        <v>8688</v>
      </c>
      <c r="Y3904" s="3">
        <f>VALUE(SUBSTITUTE(Table1[[#This Row],[Order Total]],"$",""))</f>
        <v>26.18</v>
      </c>
      <c r="Z3904">
        <f>VALUE(SUBSTITUTE(Table1[[#This Row],[Total]],"$",""))</f>
        <v>38.58</v>
      </c>
      <c r="AA3904" s="3">
        <f>Table1[[#This Row],[Order Total Number]]-Table1[[#This Row],[Total Number]]</f>
        <v>-12.399999999999999</v>
      </c>
      <c r="AB3904">
        <f>VALUE(SUBSTITUTE(Table1[[#This Row],[Shipping Cost]],"$",""))</f>
        <v>2.4</v>
      </c>
      <c r="AC3904">
        <f>VALUE(SUBSTITUTE(Table1[[#This Row],[Discount $]],"$",""))</f>
        <v>0.42</v>
      </c>
      <c r="AD3904">
        <f>VALUE(SUBSTITUTE(Table1[[#This Row],[Retail Price]],"$",""))</f>
        <v>2.6</v>
      </c>
      <c r="AE3904" s="4">
        <f>(Table1[[#This Row],[Retail Price Number]]*Table1[[#This Row],[Order Quantity]])-Table1[[#This Row],[Discount $ Number]]+Table1[[#This Row],[Shipping Cost Number]]</f>
        <v>108.58000000000001</v>
      </c>
      <c r="AF3904">
        <f>Table1[[#This Row],[Retail Price Number]]*Table1[[#This Row],[Order Quantity]]-Table1[[#This Row],[Discount $ Number]]</f>
        <v>106.18</v>
      </c>
      <c r="AG3904">
        <f>(Table1[[#This Row],[Retail Price Number]]*Table1[[#This Row],[Order Quantity]])-Table1[[#This Row],[Discount $ Number]]-Table1[[#This Row],[Shipping Cost Number]]</f>
        <v>103.78</v>
      </c>
      <c r="AH3904">
        <f>Table1[[#This Row],[Retail Price Number]]*Table1[[#This Row],[Order Quantity]]</f>
        <v>106.60000000000001</v>
      </c>
      <c r="AI3904">
        <f>YEAR(Table1[[#This Row],[Order Date]])</f>
        <v>2016</v>
      </c>
    </row>
    <row r="3905" spans="1:35" x14ac:dyDescent="0.3">
      <c r="A3905" t="s">
        <v>1438</v>
      </c>
      <c r="B3905" s="1">
        <v>42600</v>
      </c>
      <c r="C3905" t="s">
        <v>3936</v>
      </c>
      <c r="D3905" t="s">
        <v>162</v>
      </c>
      <c r="E3905" t="s">
        <v>46</v>
      </c>
      <c r="F3905" t="s">
        <v>47</v>
      </c>
      <c r="G3905" t="s">
        <v>29</v>
      </c>
      <c r="H3905" t="s">
        <v>107</v>
      </c>
      <c r="I3905" t="s">
        <v>31</v>
      </c>
      <c r="J3905" t="s">
        <v>1660</v>
      </c>
      <c r="K3905" t="s">
        <v>94</v>
      </c>
      <c r="L3905" t="s">
        <v>34</v>
      </c>
      <c r="M3905" t="s">
        <v>35</v>
      </c>
      <c r="N3905" s="1">
        <v>42604</v>
      </c>
      <c r="O3905" t="s">
        <v>1369</v>
      </c>
      <c r="P3905" s="3" t="s">
        <v>166</v>
      </c>
      <c r="Q3905" t="s">
        <v>1661</v>
      </c>
      <c r="R3905">
        <v>50</v>
      </c>
      <c r="S3905" t="s">
        <v>6346</v>
      </c>
      <c r="T3905" s="2">
        <v>7.0000000000000007E-2</v>
      </c>
      <c r="U3905" t="s">
        <v>220</v>
      </c>
      <c r="V3905" t="s">
        <v>10270</v>
      </c>
      <c r="W3905" t="s">
        <v>57</v>
      </c>
      <c r="X3905" t="s">
        <v>10271</v>
      </c>
      <c r="Y3905" s="3">
        <f>VALUE(SUBSTITUTE(Table1[[#This Row],[Order Total]],"$",""))</f>
        <v>46.7</v>
      </c>
      <c r="Z3905">
        <f>VALUE(SUBSTITUTE(Table1[[#This Row],[Total]],"$",""))</f>
        <v>48.21</v>
      </c>
      <c r="AA3905" s="3">
        <f>Table1[[#This Row],[Order Total Number]]-Table1[[#This Row],[Total Number]]</f>
        <v>-1.509999999999998</v>
      </c>
      <c r="AB3905">
        <f>VALUE(SUBSTITUTE(Table1[[#This Row],[Shipping Cost]],"$",""))</f>
        <v>0.7</v>
      </c>
      <c r="AC3905">
        <f>VALUE(SUBSTITUTE(Table1[[#This Row],[Discount $]],"$",""))</f>
        <v>1.4</v>
      </c>
      <c r="AD3905">
        <f>VALUE(SUBSTITUTE(Table1[[#This Row],[Retail Price]],"$",""))</f>
        <v>1.48</v>
      </c>
      <c r="AE3905" s="4">
        <f>(Table1[[#This Row],[Retail Price Number]]*Table1[[#This Row],[Order Quantity]])-Table1[[#This Row],[Discount $ Number]]+Table1[[#This Row],[Shipping Cost Number]]</f>
        <v>73.3</v>
      </c>
      <c r="AF3905">
        <f>Table1[[#This Row],[Retail Price Number]]*Table1[[#This Row],[Order Quantity]]-Table1[[#This Row],[Discount $ Number]]</f>
        <v>72.599999999999994</v>
      </c>
      <c r="AG3905">
        <f>(Table1[[#This Row],[Retail Price Number]]*Table1[[#This Row],[Order Quantity]])-Table1[[#This Row],[Discount $ Number]]-Table1[[#This Row],[Shipping Cost Number]]</f>
        <v>71.899999999999991</v>
      </c>
      <c r="AH3905">
        <f>Table1[[#This Row],[Retail Price Number]]*Table1[[#This Row],[Order Quantity]]</f>
        <v>74</v>
      </c>
      <c r="AI3905">
        <f>YEAR(Table1[[#This Row],[Order Date]])</f>
        <v>2016</v>
      </c>
    </row>
    <row r="3906" spans="1:35" x14ac:dyDescent="0.3">
      <c r="A3906" t="s">
        <v>1438</v>
      </c>
      <c r="B3906" s="1">
        <v>42381</v>
      </c>
      <c r="C3906" t="s">
        <v>530</v>
      </c>
      <c r="D3906" t="s">
        <v>531</v>
      </c>
      <c r="E3906" t="s">
        <v>27</v>
      </c>
      <c r="F3906" t="s">
        <v>28</v>
      </c>
      <c r="G3906" t="s">
        <v>134</v>
      </c>
      <c r="H3906" t="s">
        <v>30</v>
      </c>
      <c r="I3906" t="s">
        <v>196</v>
      </c>
      <c r="J3906" t="s">
        <v>145</v>
      </c>
      <c r="K3906" t="s">
        <v>33</v>
      </c>
      <c r="L3906" t="s">
        <v>34</v>
      </c>
      <c r="M3906" t="s">
        <v>35</v>
      </c>
      <c r="N3906" s="1">
        <v>42383</v>
      </c>
      <c r="O3906" t="s">
        <v>146</v>
      </c>
      <c r="P3906" s="3" t="s">
        <v>147</v>
      </c>
      <c r="Q3906" t="s">
        <v>148</v>
      </c>
      <c r="R3906">
        <v>47</v>
      </c>
      <c r="S3906" t="s">
        <v>10473</v>
      </c>
      <c r="T3906" s="2">
        <v>0.06</v>
      </c>
      <c r="U3906" t="s">
        <v>11156</v>
      </c>
      <c r="V3906" t="s">
        <v>1442</v>
      </c>
      <c r="W3906" t="s">
        <v>152</v>
      </c>
      <c r="X3906" t="s">
        <v>1443</v>
      </c>
      <c r="Y3906" s="3">
        <f>VALUE(SUBSTITUTE(Table1[[#This Row],[Order Total]],"$",""))</f>
        <v>528.39</v>
      </c>
      <c r="Z3906">
        <f>VALUE(SUBSTITUTE(Table1[[#This Row],[Total]],"$",""))</f>
        <v>531.24</v>
      </c>
      <c r="AA3906" s="3">
        <f>Table1[[#This Row],[Order Total Number]]-Table1[[#This Row],[Total Number]]</f>
        <v>-2.8500000000000227</v>
      </c>
      <c r="AB3906">
        <f>VALUE(SUBSTITUTE(Table1[[#This Row],[Shipping Cost]],"$",""))</f>
        <v>2.85</v>
      </c>
      <c r="AC3906">
        <f>VALUE(SUBSTITUTE(Table1[[#This Row],[Discount $]],"$",""))</f>
        <v>49.33</v>
      </c>
      <c r="AD3906">
        <f>VALUE(SUBSTITUTE(Table1[[#This Row],[Retail Price]],"$",""))</f>
        <v>12.22</v>
      </c>
      <c r="AE3906" s="4">
        <f>(Table1[[#This Row],[Retail Price Number]]*Table1[[#This Row],[Order Quantity]])-Table1[[#This Row],[Discount $ Number]]+Table1[[#This Row],[Shipping Cost Number]]</f>
        <v>527.86</v>
      </c>
      <c r="AF3906">
        <f>Table1[[#This Row],[Retail Price Number]]*Table1[[#This Row],[Order Quantity]]-Table1[[#This Row],[Discount $ Number]]</f>
        <v>525.01</v>
      </c>
      <c r="AG3906">
        <f>(Table1[[#This Row],[Retail Price Number]]*Table1[[#This Row],[Order Quantity]])-Table1[[#This Row],[Discount $ Number]]-Table1[[#This Row],[Shipping Cost Number]]</f>
        <v>522.16</v>
      </c>
      <c r="AH3906">
        <f>Table1[[#This Row],[Retail Price Number]]*Table1[[#This Row],[Order Quantity]]</f>
        <v>574.34</v>
      </c>
      <c r="AI3906">
        <f>YEAR(Table1[[#This Row],[Order Date]])</f>
        <v>2016</v>
      </c>
    </row>
    <row r="3907" spans="1:35" x14ac:dyDescent="0.3">
      <c r="A3907" t="s">
        <v>1438</v>
      </c>
      <c r="B3907" s="1">
        <v>42264</v>
      </c>
      <c r="C3907" t="s">
        <v>12008</v>
      </c>
      <c r="D3907" t="s">
        <v>331</v>
      </c>
      <c r="E3907" t="s">
        <v>46</v>
      </c>
      <c r="F3907" t="s">
        <v>47</v>
      </c>
      <c r="G3907" t="s">
        <v>29</v>
      </c>
      <c r="H3907" t="s">
        <v>107</v>
      </c>
      <c r="I3907" t="s">
        <v>63</v>
      </c>
      <c r="J3907" t="s">
        <v>853</v>
      </c>
      <c r="K3907" t="s">
        <v>33</v>
      </c>
      <c r="L3907" t="s">
        <v>34</v>
      </c>
      <c r="M3907" t="s">
        <v>35</v>
      </c>
      <c r="N3907" s="1">
        <v>42265</v>
      </c>
      <c r="O3907" t="s">
        <v>854</v>
      </c>
      <c r="P3907" s="3" t="s">
        <v>855</v>
      </c>
      <c r="Q3907" t="s">
        <v>856</v>
      </c>
      <c r="R3907">
        <v>35</v>
      </c>
      <c r="S3907" t="s">
        <v>12009</v>
      </c>
      <c r="T3907" s="2">
        <v>0.05</v>
      </c>
      <c r="U3907" t="s">
        <v>2391</v>
      </c>
      <c r="V3907" t="s">
        <v>2786</v>
      </c>
      <c r="W3907" t="s">
        <v>618</v>
      </c>
      <c r="X3907" t="s">
        <v>1753</v>
      </c>
      <c r="Y3907" s="3">
        <f>VALUE(SUBSTITUTE(Table1[[#This Row],[Order Total]],"$",""))</f>
        <v>76.489999999999995</v>
      </c>
      <c r="Z3907">
        <f>VALUE(SUBSTITUTE(Table1[[#This Row],[Total]],"$",""))</f>
        <v>87.53</v>
      </c>
      <c r="AA3907" s="3">
        <f>Table1[[#This Row],[Order Total Number]]-Table1[[#This Row],[Total Number]]</f>
        <v>-11.040000000000006</v>
      </c>
      <c r="AB3907">
        <f>VALUE(SUBSTITUTE(Table1[[#This Row],[Shipping Cost]],"$",""))</f>
        <v>24.49</v>
      </c>
      <c r="AC3907">
        <f>VALUE(SUBSTITUTE(Table1[[#This Row],[Discount $]],"$",""))</f>
        <v>1.36</v>
      </c>
      <c r="AD3907">
        <f>VALUE(SUBSTITUTE(Table1[[#This Row],[Retail Price]],"$",""))</f>
        <v>599.99</v>
      </c>
      <c r="AE3907" s="4">
        <f>(Table1[[#This Row],[Retail Price Number]]*Table1[[#This Row],[Order Quantity]])-Table1[[#This Row],[Discount $ Number]]+Table1[[#This Row],[Shipping Cost Number]]</f>
        <v>21022.780000000002</v>
      </c>
      <c r="AF3907">
        <f>Table1[[#This Row],[Retail Price Number]]*Table1[[#This Row],[Order Quantity]]-Table1[[#This Row],[Discount $ Number]]</f>
        <v>20998.29</v>
      </c>
      <c r="AG3907">
        <f>(Table1[[#This Row],[Retail Price Number]]*Table1[[#This Row],[Order Quantity]])-Table1[[#This Row],[Discount $ Number]]-Table1[[#This Row],[Shipping Cost Number]]</f>
        <v>20973.8</v>
      </c>
      <c r="AH3907">
        <f>Table1[[#This Row],[Retail Price Number]]*Table1[[#This Row],[Order Quantity]]</f>
        <v>20999.65</v>
      </c>
      <c r="AI3907">
        <f>YEAR(Table1[[#This Row],[Order Date]])</f>
        <v>2015</v>
      </c>
    </row>
    <row r="3908" spans="1:35" x14ac:dyDescent="0.3">
      <c r="A3908" t="s">
        <v>1438</v>
      </c>
      <c r="B3908" s="1">
        <v>42626</v>
      </c>
      <c r="C3908" t="s">
        <v>5745</v>
      </c>
      <c r="D3908" t="s">
        <v>3003</v>
      </c>
      <c r="E3908" t="s">
        <v>27</v>
      </c>
      <c r="F3908" t="s">
        <v>28</v>
      </c>
      <c r="G3908" t="s">
        <v>134</v>
      </c>
      <c r="H3908" t="s">
        <v>78</v>
      </c>
      <c r="I3908" t="s">
        <v>196</v>
      </c>
      <c r="J3908" t="s">
        <v>1959</v>
      </c>
      <c r="K3908" t="s">
        <v>94</v>
      </c>
      <c r="L3908" t="s">
        <v>34</v>
      </c>
      <c r="M3908" t="s">
        <v>35</v>
      </c>
      <c r="N3908" s="1">
        <v>42629</v>
      </c>
      <c r="O3908" t="s">
        <v>1960</v>
      </c>
      <c r="P3908" s="3" t="s">
        <v>1961</v>
      </c>
      <c r="Q3908" t="s">
        <v>1962</v>
      </c>
      <c r="R3908">
        <v>24</v>
      </c>
      <c r="S3908" t="s">
        <v>12224</v>
      </c>
      <c r="T3908" s="2">
        <v>0.02</v>
      </c>
      <c r="U3908" t="s">
        <v>4212</v>
      </c>
      <c r="V3908" t="s">
        <v>12225</v>
      </c>
      <c r="W3908" t="s">
        <v>1901</v>
      </c>
      <c r="X3908" t="s">
        <v>12226</v>
      </c>
      <c r="Y3908" s="3">
        <f>VALUE(SUBSTITUTE(Table1[[#This Row],[Order Total]],"$",""))</f>
        <v>816.19</v>
      </c>
      <c r="Z3908">
        <f>VALUE(SUBSTITUTE(Table1[[#This Row],[Total]],"$",""))</f>
        <v>810</v>
      </c>
      <c r="AA3908" s="3">
        <f>Table1[[#This Row],[Order Total Number]]-Table1[[#This Row],[Total Number]]</f>
        <v>6.1900000000000546</v>
      </c>
      <c r="AB3908">
        <f>VALUE(SUBSTITUTE(Table1[[#This Row],[Shipping Cost]],"$",""))</f>
        <v>9.99</v>
      </c>
      <c r="AC3908">
        <f>VALUE(SUBSTITUTE(Table1[[#This Row],[Discount $]],"$",""))</f>
        <v>7.14</v>
      </c>
      <c r="AD3908">
        <f>VALUE(SUBSTITUTE(Table1[[#This Row],[Retail Price]],"$",""))</f>
        <v>210.55</v>
      </c>
      <c r="AE3908" s="4">
        <f>(Table1[[#This Row],[Retail Price Number]]*Table1[[#This Row],[Order Quantity]])-Table1[[#This Row],[Discount $ Number]]+Table1[[#This Row],[Shipping Cost Number]]</f>
        <v>5056.05</v>
      </c>
      <c r="AF3908">
        <f>Table1[[#This Row],[Retail Price Number]]*Table1[[#This Row],[Order Quantity]]-Table1[[#This Row],[Discount $ Number]]</f>
        <v>5046.0600000000004</v>
      </c>
      <c r="AG3908">
        <f>(Table1[[#This Row],[Retail Price Number]]*Table1[[#This Row],[Order Quantity]])-Table1[[#This Row],[Discount $ Number]]-Table1[[#This Row],[Shipping Cost Number]]</f>
        <v>5036.0700000000006</v>
      </c>
      <c r="AH3908">
        <f>Table1[[#This Row],[Retail Price Number]]*Table1[[#This Row],[Order Quantity]]</f>
        <v>5053.2000000000007</v>
      </c>
      <c r="AI3908">
        <f>YEAR(Table1[[#This Row],[Order Date]])</f>
        <v>2016</v>
      </c>
    </row>
    <row r="3909" spans="1:35" x14ac:dyDescent="0.3">
      <c r="A3909" t="s">
        <v>8322</v>
      </c>
      <c r="B3909" s="1">
        <v>42492</v>
      </c>
      <c r="C3909" t="s">
        <v>8323</v>
      </c>
      <c r="D3909" t="s">
        <v>61</v>
      </c>
      <c r="E3909" t="s">
        <v>27</v>
      </c>
      <c r="F3909" t="s">
        <v>28</v>
      </c>
      <c r="G3909" t="s">
        <v>77</v>
      </c>
      <c r="H3909" t="s">
        <v>62</v>
      </c>
      <c r="I3909" t="s">
        <v>121</v>
      </c>
      <c r="J3909" t="s">
        <v>1215</v>
      </c>
      <c r="K3909" t="s">
        <v>94</v>
      </c>
      <c r="L3909" t="s">
        <v>34</v>
      </c>
      <c r="M3909" t="s">
        <v>35</v>
      </c>
      <c r="N3909" s="1">
        <v>42493</v>
      </c>
      <c r="O3909" t="s">
        <v>1216</v>
      </c>
      <c r="P3909" s="3" t="s">
        <v>1217</v>
      </c>
      <c r="Q3909" t="s">
        <v>1218</v>
      </c>
      <c r="R3909">
        <v>17</v>
      </c>
      <c r="S3909" t="s">
        <v>8324</v>
      </c>
      <c r="T3909" s="2">
        <v>0.02</v>
      </c>
      <c r="U3909" t="s">
        <v>3984</v>
      </c>
      <c r="V3909" t="s">
        <v>1669</v>
      </c>
      <c r="W3909" t="s">
        <v>1222</v>
      </c>
      <c r="X3909" t="s">
        <v>6710</v>
      </c>
      <c r="Y3909" s="3">
        <f>VALUE(SUBSTITUTE(Table1[[#This Row],[Order Total]],"$",""))</f>
        <v>26.06</v>
      </c>
      <c r="Z3909">
        <f>VALUE(SUBSTITUTE(Table1[[#This Row],[Total]],"$",""))</f>
        <v>31.53</v>
      </c>
      <c r="AA3909" s="3">
        <f>Table1[[#This Row],[Order Total Number]]-Table1[[#This Row],[Total Number]]</f>
        <v>-5.4700000000000024</v>
      </c>
      <c r="AB3909">
        <f>VALUE(SUBSTITUTE(Table1[[#This Row],[Shipping Cost]],"$",""))</f>
        <v>0.83</v>
      </c>
      <c r="AC3909">
        <f>VALUE(SUBSTITUTE(Table1[[#This Row],[Discount $]],"$",""))</f>
        <v>2.58</v>
      </c>
      <c r="AD3909">
        <f>VALUE(SUBSTITUTE(Table1[[#This Row],[Retail Price]],"$",""))</f>
        <v>5.84</v>
      </c>
      <c r="AE3909" s="4">
        <f>(Table1[[#This Row],[Retail Price Number]]*Table1[[#This Row],[Order Quantity]])-Table1[[#This Row],[Discount $ Number]]+Table1[[#This Row],[Shipping Cost Number]]</f>
        <v>97.53</v>
      </c>
      <c r="AF3909">
        <f>Table1[[#This Row],[Retail Price Number]]*Table1[[#This Row],[Order Quantity]]-Table1[[#This Row],[Discount $ Number]]</f>
        <v>96.7</v>
      </c>
      <c r="AG3909">
        <f>(Table1[[#This Row],[Retail Price Number]]*Table1[[#This Row],[Order Quantity]])-Table1[[#This Row],[Discount $ Number]]-Table1[[#This Row],[Shipping Cost Number]]</f>
        <v>95.87</v>
      </c>
      <c r="AH3909">
        <f>Table1[[#This Row],[Retail Price Number]]*Table1[[#This Row],[Order Quantity]]</f>
        <v>99.28</v>
      </c>
      <c r="AI3909">
        <f>YEAR(Table1[[#This Row],[Order Date]])</f>
        <v>2016</v>
      </c>
    </row>
    <row r="3910" spans="1:35" x14ac:dyDescent="0.3">
      <c r="A3910" t="s">
        <v>8322</v>
      </c>
      <c r="B3910" s="1">
        <v>42492</v>
      </c>
      <c r="C3910" t="s">
        <v>2694</v>
      </c>
      <c r="D3910" t="s">
        <v>45</v>
      </c>
      <c r="E3910" t="s">
        <v>46</v>
      </c>
      <c r="F3910" t="s">
        <v>47</v>
      </c>
      <c r="G3910" t="s">
        <v>77</v>
      </c>
      <c r="H3910" t="s">
        <v>48</v>
      </c>
      <c r="I3910" t="s">
        <v>31</v>
      </c>
      <c r="J3910" t="s">
        <v>366</v>
      </c>
      <c r="K3910" t="s">
        <v>94</v>
      </c>
      <c r="L3910" t="s">
        <v>95</v>
      </c>
      <c r="M3910" t="s">
        <v>35</v>
      </c>
      <c r="N3910" s="1">
        <v>42493</v>
      </c>
      <c r="O3910" t="s">
        <v>367</v>
      </c>
      <c r="P3910" s="3" t="s">
        <v>368</v>
      </c>
      <c r="Q3910" t="s">
        <v>301</v>
      </c>
      <c r="R3910">
        <v>39</v>
      </c>
      <c r="S3910" t="s">
        <v>8324</v>
      </c>
      <c r="T3910" s="2">
        <v>0.06</v>
      </c>
      <c r="U3910" t="s">
        <v>3984</v>
      </c>
      <c r="V3910" t="s">
        <v>1669</v>
      </c>
      <c r="W3910" t="s">
        <v>116</v>
      </c>
      <c r="X3910" t="s">
        <v>6710</v>
      </c>
      <c r="Y3910" s="3">
        <f>VALUE(SUBSTITUTE(Table1[[#This Row],[Order Total]],"$",""))</f>
        <v>26.06</v>
      </c>
      <c r="Z3910">
        <f>VALUE(SUBSTITUTE(Table1[[#This Row],[Total]],"$",""))</f>
        <v>31.53</v>
      </c>
      <c r="AA3910" s="3">
        <f>Table1[[#This Row],[Order Total Number]]-Table1[[#This Row],[Total Number]]</f>
        <v>-5.4700000000000024</v>
      </c>
      <c r="AB3910">
        <f>VALUE(SUBSTITUTE(Table1[[#This Row],[Shipping Cost]],"$",""))</f>
        <v>1.49</v>
      </c>
      <c r="AC3910">
        <f>VALUE(SUBSTITUTE(Table1[[#This Row],[Discount $]],"$",""))</f>
        <v>2.58</v>
      </c>
      <c r="AD3910">
        <f>VALUE(SUBSTITUTE(Table1[[#This Row],[Retail Price]],"$",""))</f>
        <v>5.98</v>
      </c>
      <c r="AE3910" s="4">
        <f>(Table1[[#This Row],[Retail Price Number]]*Table1[[#This Row],[Order Quantity]])-Table1[[#This Row],[Discount $ Number]]+Table1[[#This Row],[Shipping Cost Number]]</f>
        <v>232.13000000000002</v>
      </c>
      <c r="AF3910">
        <f>Table1[[#This Row],[Retail Price Number]]*Table1[[#This Row],[Order Quantity]]-Table1[[#This Row],[Discount $ Number]]</f>
        <v>230.64000000000001</v>
      </c>
      <c r="AG3910">
        <f>(Table1[[#This Row],[Retail Price Number]]*Table1[[#This Row],[Order Quantity]])-Table1[[#This Row],[Discount $ Number]]-Table1[[#This Row],[Shipping Cost Number]]</f>
        <v>229.15</v>
      </c>
      <c r="AH3910">
        <f>Table1[[#This Row],[Retail Price Number]]*Table1[[#This Row],[Order Quantity]]</f>
        <v>233.22000000000003</v>
      </c>
      <c r="AI3910">
        <f>YEAR(Table1[[#This Row],[Order Date]])</f>
        <v>2016</v>
      </c>
    </row>
    <row r="3911" spans="1:35" x14ac:dyDescent="0.3">
      <c r="A3911" t="s">
        <v>8322</v>
      </c>
      <c r="B3911" s="1">
        <v>42688</v>
      </c>
      <c r="C3911" t="s">
        <v>8780</v>
      </c>
      <c r="D3911" t="s">
        <v>867</v>
      </c>
      <c r="E3911" t="s">
        <v>27</v>
      </c>
      <c r="F3911" t="s">
        <v>28</v>
      </c>
      <c r="G3911" t="s">
        <v>29</v>
      </c>
      <c r="H3911" t="s">
        <v>289</v>
      </c>
      <c r="I3911" t="s">
        <v>121</v>
      </c>
      <c r="J3911" t="s">
        <v>734</v>
      </c>
      <c r="K3911" t="s">
        <v>33</v>
      </c>
      <c r="L3911" t="s">
        <v>392</v>
      </c>
      <c r="M3911" t="s">
        <v>393</v>
      </c>
      <c r="N3911" s="1">
        <v>42689</v>
      </c>
      <c r="O3911" t="s">
        <v>735</v>
      </c>
      <c r="P3911" s="3" t="s">
        <v>736</v>
      </c>
      <c r="Q3911" t="s">
        <v>737</v>
      </c>
      <c r="R3911">
        <v>46</v>
      </c>
      <c r="S3911" t="s">
        <v>8324</v>
      </c>
      <c r="T3911" s="2">
        <v>7.0000000000000007E-2</v>
      </c>
      <c r="U3911" t="s">
        <v>3984</v>
      </c>
      <c r="V3911" t="s">
        <v>1669</v>
      </c>
      <c r="W3911" t="s">
        <v>741</v>
      </c>
      <c r="X3911" t="s">
        <v>6710</v>
      </c>
      <c r="Y3911" s="3">
        <f>VALUE(SUBSTITUTE(Table1[[#This Row],[Order Total]],"$",""))</f>
        <v>26.06</v>
      </c>
      <c r="Z3911">
        <f>VALUE(SUBSTITUTE(Table1[[#This Row],[Total]],"$",""))</f>
        <v>31.53</v>
      </c>
      <c r="AA3911" s="3">
        <f>Table1[[#This Row],[Order Total Number]]-Table1[[#This Row],[Total Number]]</f>
        <v>-5.4700000000000024</v>
      </c>
      <c r="AB3911">
        <f>VALUE(SUBSTITUTE(Table1[[#This Row],[Shipping Cost]],"$",""))</f>
        <v>5.47</v>
      </c>
      <c r="AC3911">
        <f>VALUE(SUBSTITUTE(Table1[[#This Row],[Discount $]],"$",""))</f>
        <v>2.58</v>
      </c>
      <c r="AD3911">
        <f>VALUE(SUBSTITUTE(Table1[[#This Row],[Retail Price]],"$",""))</f>
        <v>3.58</v>
      </c>
      <c r="AE3911" s="4">
        <f>(Table1[[#This Row],[Retail Price Number]]*Table1[[#This Row],[Order Quantity]])-Table1[[#This Row],[Discount $ Number]]+Table1[[#This Row],[Shipping Cost Number]]</f>
        <v>167.57</v>
      </c>
      <c r="AF3911">
        <f>Table1[[#This Row],[Retail Price Number]]*Table1[[#This Row],[Order Quantity]]-Table1[[#This Row],[Discount $ Number]]</f>
        <v>162.1</v>
      </c>
      <c r="AG3911">
        <f>(Table1[[#This Row],[Retail Price Number]]*Table1[[#This Row],[Order Quantity]])-Table1[[#This Row],[Discount $ Number]]-Table1[[#This Row],[Shipping Cost Number]]</f>
        <v>156.63</v>
      </c>
      <c r="AH3911">
        <f>Table1[[#This Row],[Retail Price Number]]*Table1[[#This Row],[Order Quantity]]</f>
        <v>164.68</v>
      </c>
      <c r="AI3911">
        <f>YEAR(Table1[[#This Row],[Order Date]])</f>
        <v>2016</v>
      </c>
    </row>
    <row r="3912" spans="1:35" x14ac:dyDescent="0.3">
      <c r="A3912" t="s">
        <v>8322</v>
      </c>
      <c r="B3912" s="1">
        <v>42492</v>
      </c>
      <c r="C3912" t="s">
        <v>2694</v>
      </c>
      <c r="D3912" t="s">
        <v>195</v>
      </c>
      <c r="E3912" t="s">
        <v>46</v>
      </c>
      <c r="F3912" t="s">
        <v>47</v>
      </c>
      <c r="G3912" t="s">
        <v>29</v>
      </c>
      <c r="H3912" t="s">
        <v>48</v>
      </c>
      <c r="I3912" t="s">
        <v>63</v>
      </c>
      <c r="J3912" t="s">
        <v>734</v>
      </c>
      <c r="K3912" t="s">
        <v>94</v>
      </c>
      <c r="L3912" t="s">
        <v>95</v>
      </c>
      <c r="M3912" t="s">
        <v>35</v>
      </c>
      <c r="N3912" s="1">
        <v>42493</v>
      </c>
      <c r="O3912" t="s">
        <v>735</v>
      </c>
      <c r="P3912" s="3" t="s">
        <v>736</v>
      </c>
      <c r="Q3912" t="s">
        <v>737</v>
      </c>
      <c r="R3912">
        <v>8</v>
      </c>
      <c r="S3912" t="s">
        <v>8324</v>
      </c>
      <c r="T3912" s="2">
        <v>0.05</v>
      </c>
      <c r="U3912" t="s">
        <v>3984</v>
      </c>
      <c r="V3912" t="s">
        <v>1669</v>
      </c>
      <c r="W3912" t="s">
        <v>741</v>
      </c>
      <c r="X3912" t="s">
        <v>6710</v>
      </c>
      <c r="Y3912" s="3">
        <f>VALUE(SUBSTITUTE(Table1[[#This Row],[Order Total]],"$",""))</f>
        <v>26.06</v>
      </c>
      <c r="Z3912">
        <f>VALUE(SUBSTITUTE(Table1[[#This Row],[Total]],"$",""))</f>
        <v>31.53</v>
      </c>
      <c r="AA3912" s="3">
        <f>Table1[[#This Row],[Order Total Number]]-Table1[[#This Row],[Total Number]]</f>
        <v>-5.4700000000000024</v>
      </c>
      <c r="AB3912">
        <f>VALUE(SUBSTITUTE(Table1[[#This Row],[Shipping Cost]],"$",""))</f>
        <v>5.47</v>
      </c>
      <c r="AC3912">
        <f>VALUE(SUBSTITUTE(Table1[[#This Row],[Discount $]],"$",""))</f>
        <v>2.58</v>
      </c>
      <c r="AD3912">
        <f>VALUE(SUBSTITUTE(Table1[[#This Row],[Retail Price]],"$",""))</f>
        <v>3.58</v>
      </c>
      <c r="AE3912" s="4">
        <f>(Table1[[#This Row],[Retail Price Number]]*Table1[[#This Row],[Order Quantity]])-Table1[[#This Row],[Discount $ Number]]+Table1[[#This Row],[Shipping Cost Number]]</f>
        <v>31.53</v>
      </c>
      <c r="AF3912">
        <f>Table1[[#This Row],[Retail Price Number]]*Table1[[#This Row],[Order Quantity]]-Table1[[#This Row],[Discount $ Number]]</f>
        <v>26.060000000000002</v>
      </c>
      <c r="AG3912">
        <f>(Table1[[#This Row],[Retail Price Number]]*Table1[[#This Row],[Order Quantity]])-Table1[[#This Row],[Discount $ Number]]-Table1[[#This Row],[Shipping Cost Number]]</f>
        <v>20.590000000000003</v>
      </c>
      <c r="AH3912">
        <f>Table1[[#This Row],[Retail Price Number]]*Table1[[#This Row],[Order Quantity]]</f>
        <v>28.64</v>
      </c>
      <c r="AI3912">
        <f>YEAR(Table1[[#This Row],[Order Date]])</f>
        <v>2016</v>
      </c>
    </row>
    <row r="3913" spans="1:35" x14ac:dyDescent="0.3">
      <c r="A3913" t="s">
        <v>8322</v>
      </c>
      <c r="B3913" s="1">
        <v>42492</v>
      </c>
      <c r="C3913" t="s">
        <v>2694</v>
      </c>
      <c r="D3913" t="s">
        <v>195</v>
      </c>
      <c r="E3913" t="s">
        <v>46</v>
      </c>
      <c r="F3913" t="s">
        <v>47</v>
      </c>
      <c r="G3913" t="s">
        <v>77</v>
      </c>
      <c r="H3913" t="s">
        <v>48</v>
      </c>
      <c r="I3913" t="s">
        <v>121</v>
      </c>
      <c r="J3913" t="s">
        <v>975</v>
      </c>
      <c r="K3913" t="s">
        <v>94</v>
      </c>
      <c r="L3913" t="s">
        <v>34</v>
      </c>
      <c r="M3913" t="s">
        <v>35</v>
      </c>
      <c r="N3913" s="1">
        <v>42494</v>
      </c>
      <c r="O3913" t="s">
        <v>976</v>
      </c>
      <c r="P3913" s="3" t="s">
        <v>977</v>
      </c>
      <c r="Q3913" t="s">
        <v>978</v>
      </c>
      <c r="R3913">
        <v>25</v>
      </c>
      <c r="S3913" t="s">
        <v>1440</v>
      </c>
      <c r="T3913" s="2">
        <v>0.04</v>
      </c>
      <c r="U3913" t="s">
        <v>1441</v>
      </c>
      <c r="V3913" t="s">
        <v>1442</v>
      </c>
      <c r="W3913" t="s">
        <v>982</v>
      </c>
      <c r="X3913" t="s">
        <v>1443</v>
      </c>
      <c r="Y3913" s="3">
        <f>VALUE(SUBSTITUTE(Table1[[#This Row],[Order Total]],"$",""))</f>
        <v>528.39</v>
      </c>
      <c r="Z3913">
        <f>VALUE(SUBSTITUTE(Table1[[#This Row],[Total]],"$",""))</f>
        <v>531.24</v>
      </c>
      <c r="AA3913" s="3">
        <f>Table1[[#This Row],[Order Total Number]]-Table1[[#This Row],[Total Number]]</f>
        <v>-2.8500000000000227</v>
      </c>
      <c r="AB3913">
        <f>VALUE(SUBSTITUTE(Table1[[#This Row],[Shipping Cost]],"$",""))</f>
        <v>3.14</v>
      </c>
      <c r="AC3913">
        <f>VALUE(SUBSTITUTE(Table1[[#This Row],[Discount $]],"$",""))</f>
        <v>33.729999999999997</v>
      </c>
      <c r="AD3913">
        <f>VALUE(SUBSTITUTE(Table1[[#This Row],[Retail Price]],"$",""))</f>
        <v>12.98</v>
      </c>
      <c r="AE3913" s="4">
        <f>(Table1[[#This Row],[Retail Price Number]]*Table1[[#This Row],[Order Quantity]])-Table1[[#This Row],[Discount $ Number]]+Table1[[#This Row],[Shipping Cost Number]]</f>
        <v>293.90999999999997</v>
      </c>
      <c r="AF3913">
        <f>Table1[[#This Row],[Retail Price Number]]*Table1[[#This Row],[Order Quantity]]-Table1[[#This Row],[Discount $ Number]]</f>
        <v>290.77</v>
      </c>
      <c r="AG3913">
        <f>(Table1[[#This Row],[Retail Price Number]]*Table1[[#This Row],[Order Quantity]])-Table1[[#This Row],[Discount $ Number]]-Table1[[#This Row],[Shipping Cost Number]]</f>
        <v>287.63</v>
      </c>
      <c r="AH3913">
        <f>Table1[[#This Row],[Retail Price Number]]*Table1[[#This Row],[Order Quantity]]</f>
        <v>324.5</v>
      </c>
      <c r="AI3913">
        <f>YEAR(Table1[[#This Row],[Order Date]])</f>
        <v>2016</v>
      </c>
    </row>
    <row r="3914" spans="1:35" x14ac:dyDescent="0.3">
      <c r="A3914" t="s">
        <v>7239</v>
      </c>
      <c r="B3914" s="1">
        <v>42403</v>
      </c>
      <c r="C3914" t="s">
        <v>44</v>
      </c>
      <c r="D3914" t="s">
        <v>45</v>
      </c>
      <c r="E3914" t="s">
        <v>46</v>
      </c>
      <c r="F3914" t="s">
        <v>47</v>
      </c>
      <c r="G3914" t="s">
        <v>77</v>
      </c>
      <c r="H3914" t="s">
        <v>48</v>
      </c>
      <c r="I3914" t="s">
        <v>92</v>
      </c>
      <c r="J3914" t="s">
        <v>441</v>
      </c>
      <c r="K3914" t="s">
        <v>94</v>
      </c>
      <c r="L3914" t="s">
        <v>34</v>
      </c>
      <c r="M3914" t="s">
        <v>35</v>
      </c>
      <c r="N3914" s="1">
        <v>42405</v>
      </c>
      <c r="O3914" t="s">
        <v>442</v>
      </c>
      <c r="P3914" s="3" t="s">
        <v>443</v>
      </c>
      <c r="Q3914" t="s">
        <v>444</v>
      </c>
      <c r="R3914">
        <v>39</v>
      </c>
      <c r="S3914" t="s">
        <v>7240</v>
      </c>
      <c r="T3914" s="2">
        <v>0.08</v>
      </c>
      <c r="U3914" t="s">
        <v>1216</v>
      </c>
      <c r="V3914" t="s">
        <v>7241</v>
      </c>
      <c r="W3914" t="s">
        <v>448</v>
      </c>
      <c r="X3914" t="s">
        <v>7242</v>
      </c>
      <c r="Y3914" s="3">
        <f>VALUE(SUBSTITUTE(Table1[[#This Row],[Order Total]],"$",""))</f>
        <v>294.83999999999997</v>
      </c>
      <c r="Z3914">
        <f>VALUE(SUBSTITUTE(Table1[[#This Row],[Total]],"$",""))</f>
        <v>304.67</v>
      </c>
      <c r="AA3914" s="3">
        <f>Table1[[#This Row],[Order Total Number]]-Table1[[#This Row],[Total Number]]</f>
        <v>-9.8300000000000409</v>
      </c>
      <c r="AB3914">
        <f>VALUE(SUBSTITUTE(Table1[[#This Row],[Shipping Cost]],"$",""))</f>
        <v>15.1</v>
      </c>
      <c r="AC3914">
        <f>VALUE(SUBSTITUTE(Table1[[#This Row],[Discount $]],"$",""))</f>
        <v>2.98</v>
      </c>
      <c r="AD3914">
        <f>VALUE(SUBSTITUTE(Table1[[#This Row],[Retail Price]],"$",""))</f>
        <v>22.38</v>
      </c>
      <c r="AE3914" s="4">
        <f>(Table1[[#This Row],[Retail Price Number]]*Table1[[#This Row],[Order Quantity]])-Table1[[#This Row],[Discount $ Number]]+Table1[[#This Row],[Shipping Cost Number]]</f>
        <v>884.93999999999994</v>
      </c>
      <c r="AF3914">
        <f>Table1[[#This Row],[Retail Price Number]]*Table1[[#This Row],[Order Quantity]]-Table1[[#This Row],[Discount $ Number]]</f>
        <v>869.83999999999992</v>
      </c>
      <c r="AG3914">
        <f>(Table1[[#This Row],[Retail Price Number]]*Table1[[#This Row],[Order Quantity]])-Table1[[#This Row],[Discount $ Number]]-Table1[[#This Row],[Shipping Cost Number]]</f>
        <v>854.7399999999999</v>
      </c>
      <c r="AH3914">
        <f>Table1[[#This Row],[Retail Price Number]]*Table1[[#This Row],[Order Quantity]]</f>
        <v>872.81999999999994</v>
      </c>
      <c r="AI3914">
        <f>YEAR(Table1[[#This Row],[Order Date]])</f>
        <v>2016</v>
      </c>
    </row>
    <row r="3915" spans="1:35" x14ac:dyDescent="0.3">
      <c r="A3915" t="s">
        <v>9137</v>
      </c>
      <c r="B3915" s="1">
        <v>41568</v>
      </c>
      <c r="C3915" t="s">
        <v>2913</v>
      </c>
      <c r="D3915" t="s">
        <v>174</v>
      </c>
      <c r="E3915" t="s">
        <v>27</v>
      </c>
      <c r="F3915" t="s">
        <v>28</v>
      </c>
      <c r="G3915" t="s">
        <v>77</v>
      </c>
      <c r="H3915" t="s">
        <v>78</v>
      </c>
      <c r="I3915" t="s">
        <v>31</v>
      </c>
      <c r="J3915" t="s">
        <v>197</v>
      </c>
      <c r="K3915" t="s">
        <v>94</v>
      </c>
      <c r="L3915" t="s">
        <v>34</v>
      </c>
      <c r="M3915" t="s">
        <v>35</v>
      </c>
      <c r="N3915" s="1">
        <v>41570</v>
      </c>
      <c r="O3915" t="s">
        <v>198</v>
      </c>
      <c r="P3915" s="3" t="s">
        <v>37</v>
      </c>
      <c r="Q3915" t="s">
        <v>57</v>
      </c>
      <c r="R3915">
        <v>43</v>
      </c>
      <c r="S3915" t="s">
        <v>3872</v>
      </c>
      <c r="T3915" s="2">
        <v>0.09</v>
      </c>
      <c r="U3915" t="s">
        <v>9138</v>
      </c>
      <c r="V3915" t="s">
        <v>3874</v>
      </c>
      <c r="W3915" t="s">
        <v>116</v>
      </c>
      <c r="X3915" t="s">
        <v>3875</v>
      </c>
      <c r="Y3915" s="3">
        <f>VALUE(SUBSTITUTE(Table1[[#This Row],[Order Total]],"$",""))</f>
        <v>57.7</v>
      </c>
      <c r="Z3915">
        <f>VALUE(SUBSTITUTE(Table1[[#This Row],[Total]],"$",""))</f>
        <v>59.19</v>
      </c>
      <c r="AA3915" s="3">
        <f>Table1[[#This Row],[Order Total Number]]-Table1[[#This Row],[Total Number]]</f>
        <v>-1.4899999999999949</v>
      </c>
      <c r="AB3915">
        <f>VALUE(SUBSTITUTE(Table1[[#This Row],[Shipping Cost]],"$",""))</f>
        <v>1.49</v>
      </c>
      <c r="AC3915">
        <f>VALUE(SUBSTITUTE(Table1[[#This Row],[Discount $]],"$",""))</f>
        <v>4.54</v>
      </c>
      <c r="AD3915">
        <f>VALUE(SUBSTITUTE(Table1[[#This Row],[Retail Price]],"$",""))</f>
        <v>1.88</v>
      </c>
      <c r="AE3915" s="4">
        <f>(Table1[[#This Row],[Retail Price Number]]*Table1[[#This Row],[Order Quantity]])-Table1[[#This Row],[Discount $ Number]]+Table1[[#This Row],[Shipping Cost Number]]</f>
        <v>77.789999999999978</v>
      </c>
      <c r="AF3915">
        <f>Table1[[#This Row],[Retail Price Number]]*Table1[[#This Row],[Order Quantity]]-Table1[[#This Row],[Discount $ Number]]</f>
        <v>76.299999999999983</v>
      </c>
      <c r="AG3915">
        <f>(Table1[[#This Row],[Retail Price Number]]*Table1[[#This Row],[Order Quantity]])-Table1[[#This Row],[Discount $ Number]]-Table1[[#This Row],[Shipping Cost Number]]</f>
        <v>74.809999999999988</v>
      </c>
      <c r="AH3915">
        <f>Table1[[#This Row],[Retail Price Number]]*Table1[[#This Row],[Order Quantity]]</f>
        <v>80.839999999999989</v>
      </c>
      <c r="AI3915">
        <f>YEAR(Table1[[#This Row],[Order Date]])</f>
        <v>2013</v>
      </c>
    </row>
    <row r="3916" spans="1:35" x14ac:dyDescent="0.3">
      <c r="A3916" t="s">
        <v>9137</v>
      </c>
      <c r="B3916" s="1">
        <v>42410</v>
      </c>
      <c r="C3916" t="s">
        <v>2417</v>
      </c>
      <c r="D3916" t="s">
        <v>432</v>
      </c>
      <c r="E3916" t="s">
        <v>27</v>
      </c>
      <c r="F3916" t="s">
        <v>28</v>
      </c>
      <c r="G3916" t="s">
        <v>91</v>
      </c>
      <c r="H3916" t="s">
        <v>433</v>
      </c>
      <c r="I3916" t="s">
        <v>31</v>
      </c>
      <c r="J3916" t="s">
        <v>64</v>
      </c>
      <c r="K3916" t="s">
        <v>94</v>
      </c>
      <c r="L3916" t="s">
        <v>95</v>
      </c>
      <c r="M3916" t="s">
        <v>35</v>
      </c>
      <c r="N3916" s="1">
        <v>42411</v>
      </c>
      <c r="O3916" t="s">
        <v>66</v>
      </c>
      <c r="P3916" s="3" t="s">
        <v>67</v>
      </c>
      <c r="Q3916" t="s">
        <v>68</v>
      </c>
      <c r="R3916">
        <v>29</v>
      </c>
      <c r="S3916" t="s">
        <v>5794</v>
      </c>
      <c r="T3916" s="2">
        <v>0.03</v>
      </c>
      <c r="U3916" t="s">
        <v>2030</v>
      </c>
      <c r="V3916" t="s">
        <v>9700</v>
      </c>
      <c r="W3916" t="s">
        <v>72</v>
      </c>
      <c r="X3916" t="s">
        <v>7574</v>
      </c>
      <c r="Y3916" s="3">
        <f>VALUE(SUBSTITUTE(Table1[[#This Row],[Order Total]],"$",""))</f>
        <v>41.57</v>
      </c>
      <c r="Z3916">
        <f>VALUE(SUBSTITUTE(Table1[[#This Row],[Total]],"$",""))</f>
        <v>48.08</v>
      </c>
      <c r="AA3916" s="3">
        <f>Table1[[#This Row],[Order Total Number]]-Table1[[#This Row],[Total Number]]</f>
        <v>-6.509999999999998</v>
      </c>
      <c r="AB3916">
        <f>VALUE(SUBSTITUTE(Table1[[#This Row],[Shipping Cost]],"$",""))</f>
        <v>0.99</v>
      </c>
      <c r="AC3916">
        <f>VALUE(SUBSTITUTE(Table1[[#This Row],[Discount $]],"$",""))</f>
        <v>9.42</v>
      </c>
      <c r="AD3916">
        <f>VALUE(SUBSTITUTE(Table1[[#This Row],[Retail Price]],"$",""))</f>
        <v>2.88</v>
      </c>
      <c r="AE3916" s="4">
        <f>(Table1[[#This Row],[Retail Price Number]]*Table1[[#This Row],[Order Quantity]])-Table1[[#This Row],[Discount $ Number]]+Table1[[#This Row],[Shipping Cost Number]]</f>
        <v>75.089999999999989</v>
      </c>
      <c r="AF3916">
        <f>Table1[[#This Row],[Retail Price Number]]*Table1[[#This Row],[Order Quantity]]-Table1[[#This Row],[Discount $ Number]]</f>
        <v>74.099999999999994</v>
      </c>
      <c r="AG3916">
        <f>(Table1[[#This Row],[Retail Price Number]]*Table1[[#This Row],[Order Quantity]])-Table1[[#This Row],[Discount $ Number]]-Table1[[#This Row],[Shipping Cost Number]]</f>
        <v>73.11</v>
      </c>
      <c r="AH3916">
        <f>Table1[[#This Row],[Retail Price Number]]*Table1[[#This Row],[Order Quantity]]</f>
        <v>83.52</v>
      </c>
      <c r="AI3916">
        <f>YEAR(Table1[[#This Row],[Order Date]])</f>
        <v>2016</v>
      </c>
    </row>
    <row r="3917" spans="1:35" x14ac:dyDescent="0.3">
      <c r="A3917" t="s">
        <v>9137</v>
      </c>
      <c r="B3917" s="1">
        <v>42196</v>
      </c>
      <c r="C3917" t="s">
        <v>1625</v>
      </c>
      <c r="D3917" t="s">
        <v>1626</v>
      </c>
      <c r="E3917" t="s">
        <v>27</v>
      </c>
      <c r="F3917" t="s">
        <v>28</v>
      </c>
      <c r="G3917" t="s">
        <v>134</v>
      </c>
      <c r="H3917" t="s">
        <v>30</v>
      </c>
      <c r="I3917" t="s">
        <v>31</v>
      </c>
      <c r="J3917" t="s">
        <v>355</v>
      </c>
      <c r="K3917" t="s">
        <v>94</v>
      </c>
      <c r="L3917" t="s">
        <v>95</v>
      </c>
      <c r="M3917" t="s">
        <v>35</v>
      </c>
      <c r="N3917" s="1">
        <v>42198</v>
      </c>
      <c r="O3917" t="s">
        <v>129</v>
      </c>
      <c r="P3917" s="3" t="s">
        <v>356</v>
      </c>
      <c r="Q3917" t="s">
        <v>357</v>
      </c>
      <c r="R3917">
        <v>5</v>
      </c>
      <c r="S3917" t="s">
        <v>11838</v>
      </c>
      <c r="T3917" s="2">
        <v>0.01</v>
      </c>
      <c r="U3917" t="s">
        <v>1235</v>
      </c>
      <c r="V3917" t="s">
        <v>10803</v>
      </c>
      <c r="W3917" t="s">
        <v>361</v>
      </c>
      <c r="X3917" t="s">
        <v>11839</v>
      </c>
      <c r="Y3917" s="3">
        <f>VALUE(SUBSTITUTE(Table1[[#This Row],[Order Total]],"$",""))</f>
        <v>221.03</v>
      </c>
      <c r="Z3917">
        <f>VALUE(SUBSTITUTE(Table1[[#This Row],[Total]],"$",""))</f>
        <v>231.02</v>
      </c>
      <c r="AA3917" s="3">
        <f>Table1[[#This Row],[Order Total Number]]-Table1[[#This Row],[Total Number]]</f>
        <v>-9.9900000000000091</v>
      </c>
      <c r="AB3917">
        <f>VALUE(SUBSTITUTE(Table1[[#This Row],[Shipping Cost]],"$",""))</f>
        <v>3.6</v>
      </c>
      <c r="AC3917">
        <f>VALUE(SUBSTITUTE(Table1[[#This Row],[Discount $]],"$",""))</f>
        <v>2.69</v>
      </c>
      <c r="AD3917">
        <f>VALUE(SUBSTITUTE(Table1[[#This Row],[Retail Price]],"$",""))</f>
        <v>5.68</v>
      </c>
      <c r="AE3917" s="4">
        <f>(Table1[[#This Row],[Retail Price Number]]*Table1[[#This Row],[Order Quantity]])-Table1[[#This Row],[Discount $ Number]]+Table1[[#This Row],[Shipping Cost Number]]</f>
        <v>29.31</v>
      </c>
      <c r="AF3917">
        <f>Table1[[#This Row],[Retail Price Number]]*Table1[[#This Row],[Order Quantity]]-Table1[[#This Row],[Discount $ Number]]</f>
        <v>25.709999999999997</v>
      </c>
      <c r="AG3917">
        <f>(Table1[[#This Row],[Retail Price Number]]*Table1[[#This Row],[Order Quantity]])-Table1[[#This Row],[Discount $ Number]]-Table1[[#This Row],[Shipping Cost Number]]</f>
        <v>22.109999999999996</v>
      </c>
      <c r="AH3917">
        <f>Table1[[#This Row],[Retail Price Number]]*Table1[[#This Row],[Order Quantity]]</f>
        <v>28.4</v>
      </c>
      <c r="AI3917">
        <f>YEAR(Table1[[#This Row],[Order Date]])</f>
        <v>2015</v>
      </c>
    </row>
    <row r="3918" spans="1:35" x14ac:dyDescent="0.3">
      <c r="A3918" t="s">
        <v>4513</v>
      </c>
      <c r="B3918" s="1">
        <v>42413</v>
      </c>
      <c r="C3918" t="s">
        <v>1074</v>
      </c>
      <c r="D3918" t="s">
        <v>683</v>
      </c>
      <c r="E3918" t="s">
        <v>46</v>
      </c>
      <c r="F3918" t="s">
        <v>47</v>
      </c>
      <c r="G3918" t="s">
        <v>77</v>
      </c>
      <c r="H3918" t="s">
        <v>107</v>
      </c>
      <c r="I3918" t="s">
        <v>121</v>
      </c>
      <c r="J3918" t="s">
        <v>1906</v>
      </c>
      <c r="K3918" t="s">
        <v>94</v>
      </c>
      <c r="L3918" t="s">
        <v>34</v>
      </c>
      <c r="M3918" t="s">
        <v>35</v>
      </c>
      <c r="N3918" s="1">
        <v>42416</v>
      </c>
      <c r="O3918" t="s">
        <v>275</v>
      </c>
      <c r="P3918" s="3" t="s">
        <v>696</v>
      </c>
      <c r="Q3918" t="s">
        <v>697</v>
      </c>
      <c r="R3918">
        <v>24</v>
      </c>
      <c r="S3918" t="s">
        <v>4514</v>
      </c>
      <c r="T3918" s="2">
        <v>0.05</v>
      </c>
      <c r="U3918" t="s">
        <v>2457</v>
      </c>
      <c r="V3918" t="s">
        <v>4515</v>
      </c>
      <c r="W3918" t="s">
        <v>701</v>
      </c>
      <c r="X3918" t="s">
        <v>4516</v>
      </c>
      <c r="Y3918" s="3">
        <f>VALUE(SUBSTITUTE(Table1[[#This Row],[Order Total]],"$",""))</f>
        <v>53.57</v>
      </c>
      <c r="Z3918">
        <f>VALUE(SUBSTITUTE(Table1[[#This Row],[Total]],"$",""))</f>
        <v>55.67</v>
      </c>
      <c r="AA3918" s="3">
        <f>Table1[[#This Row],[Order Total Number]]-Table1[[#This Row],[Total Number]]</f>
        <v>-2.1000000000000014</v>
      </c>
      <c r="AB3918">
        <f>VALUE(SUBSTITUTE(Table1[[#This Row],[Shipping Cost]],"$",""))</f>
        <v>2.4</v>
      </c>
      <c r="AC3918">
        <f>VALUE(SUBSTITUTE(Table1[[#This Row],[Discount $]],"$",""))</f>
        <v>5.45</v>
      </c>
      <c r="AD3918">
        <f>VALUE(SUBSTITUTE(Table1[[#This Row],[Retail Price]],"$",""))</f>
        <v>2.6</v>
      </c>
      <c r="AE3918" s="4">
        <f>(Table1[[#This Row],[Retail Price Number]]*Table1[[#This Row],[Order Quantity]])-Table1[[#This Row],[Discount $ Number]]+Table1[[#This Row],[Shipping Cost Number]]</f>
        <v>59.35</v>
      </c>
      <c r="AF3918">
        <f>Table1[[#This Row],[Retail Price Number]]*Table1[[#This Row],[Order Quantity]]-Table1[[#This Row],[Discount $ Number]]</f>
        <v>56.95</v>
      </c>
      <c r="AG3918">
        <f>(Table1[[#This Row],[Retail Price Number]]*Table1[[#This Row],[Order Quantity]])-Table1[[#This Row],[Discount $ Number]]-Table1[[#This Row],[Shipping Cost Number]]</f>
        <v>54.550000000000004</v>
      </c>
      <c r="AH3918">
        <f>Table1[[#This Row],[Retail Price Number]]*Table1[[#This Row],[Order Quantity]]</f>
        <v>62.400000000000006</v>
      </c>
      <c r="AI3918">
        <f>YEAR(Table1[[#This Row],[Order Date]])</f>
        <v>2016</v>
      </c>
    </row>
    <row r="3919" spans="1:35" x14ac:dyDescent="0.3">
      <c r="A3919" t="s">
        <v>4513</v>
      </c>
      <c r="B3919" s="1">
        <v>42446</v>
      </c>
      <c r="C3919" t="s">
        <v>155</v>
      </c>
      <c r="D3919" t="s">
        <v>26</v>
      </c>
      <c r="E3919" t="s">
        <v>27</v>
      </c>
      <c r="F3919" t="s">
        <v>28</v>
      </c>
      <c r="G3919" t="s">
        <v>91</v>
      </c>
      <c r="H3919" t="s">
        <v>30</v>
      </c>
      <c r="I3919" t="s">
        <v>196</v>
      </c>
      <c r="J3919" t="s">
        <v>2581</v>
      </c>
      <c r="K3919" t="s">
        <v>33</v>
      </c>
      <c r="L3919" t="s">
        <v>65</v>
      </c>
      <c r="M3919" t="s">
        <v>35</v>
      </c>
      <c r="N3919" s="1">
        <v>42449</v>
      </c>
      <c r="O3919" t="s">
        <v>2582</v>
      </c>
      <c r="P3919" s="3" t="s">
        <v>2125</v>
      </c>
      <c r="Q3919" t="s">
        <v>2583</v>
      </c>
      <c r="R3919">
        <v>45</v>
      </c>
      <c r="S3919" t="s">
        <v>9347</v>
      </c>
      <c r="T3919" s="2">
        <v>0.03</v>
      </c>
      <c r="U3919" t="s">
        <v>2582</v>
      </c>
      <c r="V3919" t="s">
        <v>9348</v>
      </c>
      <c r="W3919" t="s">
        <v>2587</v>
      </c>
      <c r="X3919" t="s">
        <v>9349</v>
      </c>
      <c r="Y3919" s="3">
        <f>VALUE(SUBSTITUTE(Table1[[#This Row],[Order Total]],"$",""))</f>
        <v>54.44</v>
      </c>
      <c r="Z3919">
        <f>VALUE(SUBSTITUTE(Table1[[#This Row],[Total]],"$",""))</f>
        <v>55.13</v>
      </c>
      <c r="AA3919" s="3">
        <f>Table1[[#This Row],[Order Total Number]]-Table1[[#This Row],[Total Number]]</f>
        <v>-0.69000000000000483</v>
      </c>
      <c r="AB3919">
        <f>VALUE(SUBSTITUTE(Table1[[#This Row],[Shipping Cost]],"$",""))</f>
        <v>3.12</v>
      </c>
      <c r="AC3919">
        <f>VALUE(SUBSTITUTE(Table1[[#This Row],[Discount $]],"$",""))</f>
        <v>4.4800000000000004</v>
      </c>
      <c r="AD3919">
        <f>VALUE(SUBSTITUTE(Table1[[#This Row],[Retail Price]],"$",""))</f>
        <v>8.14</v>
      </c>
      <c r="AE3919" s="4">
        <f>(Table1[[#This Row],[Retail Price Number]]*Table1[[#This Row],[Order Quantity]])-Table1[[#This Row],[Discount $ Number]]+Table1[[#This Row],[Shipping Cost Number]]</f>
        <v>364.94</v>
      </c>
      <c r="AF3919">
        <f>Table1[[#This Row],[Retail Price Number]]*Table1[[#This Row],[Order Quantity]]-Table1[[#This Row],[Discount $ Number]]</f>
        <v>361.82</v>
      </c>
      <c r="AG3919">
        <f>(Table1[[#This Row],[Retail Price Number]]*Table1[[#This Row],[Order Quantity]])-Table1[[#This Row],[Discount $ Number]]-Table1[[#This Row],[Shipping Cost Number]]</f>
        <v>358.7</v>
      </c>
      <c r="AH3919">
        <f>Table1[[#This Row],[Retail Price Number]]*Table1[[#This Row],[Order Quantity]]</f>
        <v>366.3</v>
      </c>
      <c r="AI3919">
        <f>YEAR(Table1[[#This Row],[Order Date]])</f>
        <v>2016</v>
      </c>
    </row>
    <row r="3920" spans="1:35" x14ac:dyDescent="0.3">
      <c r="A3920" t="s">
        <v>4513</v>
      </c>
      <c r="B3920" s="1">
        <v>42251</v>
      </c>
      <c r="C3920" t="s">
        <v>10940</v>
      </c>
      <c r="D3920" t="s">
        <v>945</v>
      </c>
      <c r="E3920" t="s">
        <v>27</v>
      </c>
      <c r="F3920" t="s">
        <v>28</v>
      </c>
      <c r="G3920" t="s">
        <v>29</v>
      </c>
      <c r="H3920" t="s">
        <v>241</v>
      </c>
      <c r="I3920" t="s">
        <v>196</v>
      </c>
      <c r="J3920" t="s">
        <v>1135</v>
      </c>
      <c r="K3920" t="s">
        <v>33</v>
      </c>
      <c r="L3920" t="s">
        <v>109</v>
      </c>
      <c r="M3920" t="s">
        <v>35</v>
      </c>
      <c r="N3920" s="1">
        <v>42253</v>
      </c>
      <c r="O3920" t="s">
        <v>1136</v>
      </c>
      <c r="P3920" s="3" t="s">
        <v>424</v>
      </c>
      <c r="Q3920" t="s">
        <v>260</v>
      </c>
      <c r="R3920">
        <v>21</v>
      </c>
      <c r="S3920" t="s">
        <v>10941</v>
      </c>
      <c r="T3920" s="2">
        <v>0.01</v>
      </c>
      <c r="U3920" t="s">
        <v>697</v>
      </c>
      <c r="V3920" t="s">
        <v>1118</v>
      </c>
      <c r="W3920" t="s">
        <v>1139</v>
      </c>
      <c r="X3920" t="s">
        <v>10942</v>
      </c>
      <c r="Y3920" s="3">
        <f>VALUE(SUBSTITUTE(Table1[[#This Row],[Order Total]],"$",""))</f>
        <v>74.13</v>
      </c>
      <c r="Z3920">
        <f>VALUE(SUBSTITUTE(Table1[[#This Row],[Total]],"$",""))</f>
        <v>74.180000000000007</v>
      </c>
      <c r="AA3920" s="3">
        <f>Table1[[#This Row],[Order Total Number]]-Table1[[#This Row],[Total Number]]</f>
        <v>-5.0000000000011369E-2</v>
      </c>
      <c r="AB3920">
        <f>VALUE(SUBSTITUTE(Table1[[#This Row],[Shipping Cost]],"$",""))</f>
        <v>6.83</v>
      </c>
      <c r="AC3920">
        <f>VALUE(SUBSTITUTE(Table1[[#This Row],[Discount $]],"$",""))</f>
        <v>1.51</v>
      </c>
      <c r="AD3920">
        <f>VALUE(SUBSTITUTE(Table1[[#This Row],[Retail Price]],"$",""))</f>
        <v>3.52</v>
      </c>
      <c r="AE3920" s="4">
        <f>(Table1[[#This Row],[Retail Price Number]]*Table1[[#This Row],[Order Quantity]])-Table1[[#This Row],[Discount $ Number]]+Table1[[#This Row],[Shipping Cost Number]]</f>
        <v>79.239999999999995</v>
      </c>
      <c r="AF3920">
        <f>Table1[[#This Row],[Retail Price Number]]*Table1[[#This Row],[Order Quantity]]-Table1[[#This Row],[Discount $ Number]]</f>
        <v>72.41</v>
      </c>
      <c r="AG3920">
        <f>(Table1[[#This Row],[Retail Price Number]]*Table1[[#This Row],[Order Quantity]])-Table1[[#This Row],[Discount $ Number]]-Table1[[#This Row],[Shipping Cost Number]]</f>
        <v>65.58</v>
      </c>
      <c r="AH3920">
        <f>Table1[[#This Row],[Retail Price Number]]*Table1[[#This Row],[Order Quantity]]</f>
        <v>73.92</v>
      </c>
      <c r="AI3920">
        <f>YEAR(Table1[[#This Row],[Order Date]])</f>
        <v>2015</v>
      </c>
    </row>
    <row r="3921" spans="1:35" x14ac:dyDescent="0.3">
      <c r="A3921" t="s">
        <v>3896</v>
      </c>
      <c r="B3921" s="1">
        <v>42606</v>
      </c>
      <c r="C3921" t="s">
        <v>2192</v>
      </c>
      <c r="D3921" t="s">
        <v>365</v>
      </c>
      <c r="E3921" t="s">
        <v>46</v>
      </c>
      <c r="F3921" t="s">
        <v>47</v>
      </c>
      <c r="G3921" t="s">
        <v>77</v>
      </c>
      <c r="H3921" t="s">
        <v>48</v>
      </c>
      <c r="I3921" t="s">
        <v>92</v>
      </c>
      <c r="J3921" t="s">
        <v>1813</v>
      </c>
      <c r="K3921" t="s">
        <v>94</v>
      </c>
      <c r="L3921" t="s">
        <v>34</v>
      </c>
      <c r="M3921" t="s">
        <v>35</v>
      </c>
      <c r="N3921" s="1">
        <v>42607</v>
      </c>
      <c r="O3921" t="s">
        <v>1814</v>
      </c>
      <c r="P3921" s="3" t="s">
        <v>1815</v>
      </c>
      <c r="Q3921" t="s">
        <v>1107</v>
      </c>
      <c r="R3921">
        <v>25</v>
      </c>
      <c r="S3921" t="s">
        <v>3897</v>
      </c>
      <c r="T3921" s="2">
        <v>0.04</v>
      </c>
      <c r="U3921" t="s">
        <v>3898</v>
      </c>
      <c r="V3921" t="s">
        <v>3899</v>
      </c>
      <c r="W3921" t="s">
        <v>1587</v>
      </c>
      <c r="X3921" t="s">
        <v>3900</v>
      </c>
      <c r="Y3921" s="3">
        <f>VALUE(SUBSTITUTE(Table1[[#This Row],[Order Total]],"$",""))</f>
        <v>225.29</v>
      </c>
      <c r="Z3921">
        <f>VALUE(SUBSTITUTE(Table1[[#This Row],[Total]],"$",""))</f>
        <v>231.26</v>
      </c>
      <c r="AA3921" s="3">
        <f>Table1[[#This Row],[Order Total Number]]-Table1[[#This Row],[Total Number]]</f>
        <v>-5.9699999999999989</v>
      </c>
      <c r="AB3921">
        <f>VALUE(SUBSTITUTE(Table1[[#This Row],[Shipping Cost]],"$",""))</f>
        <v>5.01</v>
      </c>
      <c r="AC3921">
        <f>VALUE(SUBSTITUTE(Table1[[#This Row],[Discount $]],"$",""))</f>
        <v>27.15</v>
      </c>
      <c r="AD3921">
        <f>VALUE(SUBSTITUTE(Table1[[#This Row],[Retail Price]],"$",""))</f>
        <v>5.74</v>
      </c>
      <c r="AE3921" s="4">
        <f>(Table1[[#This Row],[Retail Price Number]]*Table1[[#This Row],[Order Quantity]])-Table1[[#This Row],[Discount $ Number]]+Table1[[#This Row],[Shipping Cost Number]]</f>
        <v>121.36</v>
      </c>
      <c r="AF3921">
        <f>Table1[[#This Row],[Retail Price Number]]*Table1[[#This Row],[Order Quantity]]-Table1[[#This Row],[Discount $ Number]]</f>
        <v>116.35</v>
      </c>
      <c r="AG3921">
        <f>(Table1[[#This Row],[Retail Price Number]]*Table1[[#This Row],[Order Quantity]])-Table1[[#This Row],[Discount $ Number]]-Table1[[#This Row],[Shipping Cost Number]]</f>
        <v>111.33999999999999</v>
      </c>
      <c r="AH3921">
        <f>Table1[[#This Row],[Retail Price Number]]*Table1[[#This Row],[Order Quantity]]</f>
        <v>143.5</v>
      </c>
      <c r="AI3921">
        <f>YEAR(Table1[[#This Row],[Order Date]])</f>
        <v>2016</v>
      </c>
    </row>
    <row r="3922" spans="1:35" x14ac:dyDescent="0.3">
      <c r="A3922" t="s">
        <v>3896</v>
      </c>
      <c r="B3922" s="1">
        <v>42535</v>
      </c>
      <c r="C3922" t="s">
        <v>4185</v>
      </c>
      <c r="D3922" t="s">
        <v>766</v>
      </c>
      <c r="E3922" t="s">
        <v>27</v>
      </c>
      <c r="F3922" t="s">
        <v>28</v>
      </c>
      <c r="G3922" t="s">
        <v>77</v>
      </c>
      <c r="H3922" t="s">
        <v>217</v>
      </c>
      <c r="I3922" t="s">
        <v>31</v>
      </c>
      <c r="J3922" t="s">
        <v>771</v>
      </c>
      <c r="K3922" t="s">
        <v>94</v>
      </c>
      <c r="L3922" t="s">
        <v>34</v>
      </c>
      <c r="M3922" t="s">
        <v>35</v>
      </c>
      <c r="N3922" s="1">
        <v>42535</v>
      </c>
      <c r="O3922" t="s">
        <v>772</v>
      </c>
      <c r="P3922" s="3" t="s">
        <v>773</v>
      </c>
      <c r="Q3922" t="s">
        <v>774</v>
      </c>
      <c r="R3922">
        <v>7</v>
      </c>
      <c r="S3922" t="s">
        <v>4186</v>
      </c>
      <c r="T3922" s="2">
        <v>0.1</v>
      </c>
      <c r="U3922" t="s">
        <v>567</v>
      </c>
      <c r="V3922" t="s">
        <v>4187</v>
      </c>
      <c r="W3922" t="s">
        <v>778</v>
      </c>
      <c r="X3922" t="s">
        <v>4188</v>
      </c>
      <c r="Y3922" s="3">
        <f>VALUE(SUBSTITUTE(Table1[[#This Row],[Order Total]],"$",""))</f>
        <v>247.38</v>
      </c>
      <c r="Z3922">
        <f>VALUE(SUBSTITUTE(Table1[[#This Row],[Total]],"$",""))</f>
        <v>251.78</v>
      </c>
      <c r="AA3922" s="3">
        <f>Table1[[#This Row],[Order Total Number]]-Table1[[#This Row],[Total Number]]</f>
        <v>-4.4000000000000057</v>
      </c>
      <c r="AB3922">
        <f>VALUE(SUBSTITUTE(Table1[[#This Row],[Shipping Cost]],"$",""))</f>
        <v>0.88</v>
      </c>
      <c r="AC3922">
        <f>VALUE(SUBSTITUTE(Table1[[#This Row],[Discount $]],"$",""))</f>
        <v>2.46</v>
      </c>
      <c r="AD3922">
        <f>VALUE(SUBSTITUTE(Table1[[#This Row],[Retail Price]],"$",""))</f>
        <v>4.76</v>
      </c>
      <c r="AE3922" s="4">
        <f>(Table1[[#This Row],[Retail Price Number]]*Table1[[#This Row],[Order Quantity]])-Table1[[#This Row],[Discount $ Number]]+Table1[[#This Row],[Shipping Cost Number]]</f>
        <v>31.74</v>
      </c>
      <c r="AF3922">
        <f>Table1[[#This Row],[Retail Price Number]]*Table1[[#This Row],[Order Quantity]]-Table1[[#This Row],[Discount $ Number]]</f>
        <v>30.86</v>
      </c>
      <c r="AG3922">
        <f>(Table1[[#This Row],[Retail Price Number]]*Table1[[#This Row],[Order Quantity]])-Table1[[#This Row],[Discount $ Number]]-Table1[[#This Row],[Shipping Cost Number]]</f>
        <v>29.98</v>
      </c>
      <c r="AH3922">
        <f>Table1[[#This Row],[Retail Price Number]]*Table1[[#This Row],[Order Quantity]]</f>
        <v>33.32</v>
      </c>
      <c r="AI3922">
        <f>YEAR(Table1[[#This Row],[Order Date]])</f>
        <v>2016</v>
      </c>
    </row>
    <row r="3923" spans="1:35" x14ac:dyDescent="0.3">
      <c r="A3923" t="s">
        <v>3896</v>
      </c>
      <c r="B3923" s="1">
        <v>42600</v>
      </c>
      <c r="C3923" t="s">
        <v>3936</v>
      </c>
      <c r="D3923" t="s">
        <v>162</v>
      </c>
      <c r="E3923" t="s">
        <v>46</v>
      </c>
      <c r="F3923" t="s">
        <v>47</v>
      </c>
      <c r="G3923" t="s">
        <v>77</v>
      </c>
      <c r="H3923" t="s">
        <v>107</v>
      </c>
      <c r="I3923" t="s">
        <v>92</v>
      </c>
      <c r="J3923" t="s">
        <v>3587</v>
      </c>
      <c r="K3923" t="s">
        <v>94</v>
      </c>
      <c r="L3923" t="s">
        <v>34</v>
      </c>
      <c r="M3923" t="s">
        <v>35</v>
      </c>
      <c r="N3923" s="1">
        <v>42604</v>
      </c>
      <c r="O3923" t="s">
        <v>460</v>
      </c>
      <c r="P3923" s="3" t="s">
        <v>3588</v>
      </c>
      <c r="Q3923" t="s">
        <v>1220</v>
      </c>
      <c r="R3923">
        <v>19</v>
      </c>
      <c r="S3923" t="s">
        <v>4899</v>
      </c>
      <c r="T3923" s="2">
        <v>0</v>
      </c>
      <c r="U3923" t="s">
        <v>275</v>
      </c>
      <c r="V3923" t="s">
        <v>4900</v>
      </c>
      <c r="W3923" t="s">
        <v>3589</v>
      </c>
      <c r="X3923" t="s">
        <v>4595</v>
      </c>
      <c r="Y3923" s="3">
        <f>VALUE(SUBSTITUTE(Table1[[#This Row],[Order Total]],"$",""))</f>
        <v>43.34</v>
      </c>
      <c r="Z3923">
        <f>VALUE(SUBSTITUTE(Table1[[#This Row],[Total]],"$",""))</f>
        <v>49.03</v>
      </c>
      <c r="AA3923" s="3">
        <f>Table1[[#This Row],[Order Total Number]]-Table1[[#This Row],[Total Number]]</f>
        <v>-5.6899999999999977</v>
      </c>
      <c r="AB3923">
        <f>VALUE(SUBSTITUTE(Table1[[#This Row],[Shipping Cost]],"$",""))</f>
        <v>0.85</v>
      </c>
      <c r="AC3923">
        <f>VALUE(SUBSTITUTE(Table1[[#This Row],[Discount $]],"$",""))</f>
        <v>1.0900000000000001</v>
      </c>
      <c r="AD3923">
        <f>VALUE(SUBSTITUTE(Table1[[#This Row],[Retail Price]],"$",""))</f>
        <v>3.38</v>
      </c>
      <c r="AE3923" s="4">
        <f>(Table1[[#This Row],[Retail Price Number]]*Table1[[#This Row],[Order Quantity]])-Table1[[#This Row],[Discount $ Number]]+Table1[[#This Row],[Shipping Cost Number]]</f>
        <v>63.98</v>
      </c>
      <c r="AF3923">
        <f>Table1[[#This Row],[Retail Price Number]]*Table1[[#This Row],[Order Quantity]]-Table1[[#This Row],[Discount $ Number]]</f>
        <v>63.129999999999995</v>
      </c>
      <c r="AG3923">
        <f>(Table1[[#This Row],[Retail Price Number]]*Table1[[#This Row],[Order Quantity]])-Table1[[#This Row],[Discount $ Number]]-Table1[[#This Row],[Shipping Cost Number]]</f>
        <v>62.279999999999994</v>
      </c>
      <c r="AH3923">
        <f>Table1[[#This Row],[Retail Price Number]]*Table1[[#This Row],[Order Quantity]]</f>
        <v>64.22</v>
      </c>
      <c r="AI3923">
        <f>YEAR(Table1[[#This Row],[Order Date]])</f>
        <v>2016</v>
      </c>
    </row>
    <row r="3924" spans="1:35" x14ac:dyDescent="0.3">
      <c r="A3924" t="s">
        <v>3896</v>
      </c>
      <c r="B3924" s="1">
        <v>42455</v>
      </c>
      <c r="C3924" t="s">
        <v>884</v>
      </c>
      <c r="D3924" t="s">
        <v>591</v>
      </c>
      <c r="E3924" t="s">
        <v>27</v>
      </c>
      <c r="F3924" t="s">
        <v>28</v>
      </c>
      <c r="G3924" t="s">
        <v>29</v>
      </c>
      <c r="H3924" t="s">
        <v>241</v>
      </c>
      <c r="I3924" t="s">
        <v>63</v>
      </c>
      <c r="J3924" t="s">
        <v>4088</v>
      </c>
      <c r="K3924" t="s">
        <v>94</v>
      </c>
      <c r="L3924" t="s">
        <v>34</v>
      </c>
      <c r="M3924" t="s">
        <v>35</v>
      </c>
      <c r="N3924" s="1">
        <v>42457</v>
      </c>
      <c r="O3924" t="s">
        <v>84</v>
      </c>
      <c r="P3924" s="3" t="s">
        <v>4089</v>
      </c>
      <c r="Q3924" t="s">
        <v>4090</v>
      </c>
      <c r="R3924">
        <v>8</v>
      </c>
      <c r="S3924" t="s">
        <v>11793</v>
      </c>
      <c r="T3924" s="2">
        <v>0.09</v>
      </c>
      <c r="U3924" t="s">
        <v>701</v>
      </c>
      <c r="V3924" t="s">
        <v>1335</v>
      </c>
      <c r="W3924" t="s">
        <v>123</v>
      </c>
      <c r="X3924" t="s">
        <v>738</v>
      </c>
      <c r="Y3924" s="3">
        <f>VALUE(SUBSTITUTE(Table1[[#This Row],[Order Total]],"$",""))</f>
        <v>137.86000000000001</v>
      </c>
      <c r="Z3924">
        <f>VALUE(SUBSTITUTE(Table1[[#This Row],[Total]],"$",""))</f>
        <v>149.76</v>
      </c>
      <c r="AA3924" s="3">
        <f>Table1[[#This Row],[Order Total Number]]-Table1[[#This Row],[Total Number]]</f>
        <v>-11.899999999999977</v>
      </c>
      <c r="AB3924">
        <f>VALUE(SUBSTITUTE(Table1[[#This Row],[Shipping Cost]],"$",""))</f>
        <v>2.25</v>
      </c>
      <c r="AC3924">
        <f>VALUE(SUBSTITUTE(Table1[[#This Row],[Discount $]],"$",""))</f>
        <v>2.4</v>
      </c>
      <c r="AD3924">
        <f>VALUE(SUBSTITUTE(Table1[[#This Row],[Retail Price]],"$",""))</f>
        <v>9.11</v>
      </c>
      <c r="AE3924" s="4">
        <f>(Table1[[#This Row],[Retail Price Number]]*Table1[[#This Row],[Order Quantity]])-Table1[[#This Row],[Discount $ Number]]+Table1[[#This Row],[Shipping Cost Number]]</f>
        <v>72.72999999999999</v>
      </c>
      <c r="AF3924">
        <f>Table1[[#This Row],[Retail Price Number]]*Table1[[#This Row],[Order Quantity]]-Table1[[#This Row],[Discount $ Number]]</f>
        <v>70.47999999999999</v>
      </c>
      <c r="AG3924">
        <f>(Table1[[#This Row],[Retail Price Number]]*Table1[[#This Row],[Order Quantity]])-Table1[[#This Row],[Discount $ Number]]-Table1[[#This Row],[Shipping Cost Number]]</f>
        <v>68.22999999999999</v>
      </c>
      <c r="AH3924">
        <f>Table1[[#This Row],[Retail Price Number]]*Table1[[#This Row],[Order Quantity]]</f>
        <v>72.88</v>
      </c>
      <c r="AI3924">
        <f>YEAR(Table1[[#This Row],[Order Date]])</f>
        <v>2016</v>
      </c>
    </row>
    <row r="3925" spans="1:35" x14ac:dyDescent="0.3">
      <c r="A3925" t="s">
        <v>6681</v>
      </c>
      <c r="B3925" s="1">
        <v>42495</v>
      </c>
      <c r="C3925" t="s">
        <v>1643</v>
      </c>
      <c r="D3925" t="s">
        <v>1617</v>
      </c>
      <c r="E3925" t="s">
        <v>27</v>
      </c>
      <c r="F3925" t="s">
        <v>28</v>
      </c>
      <c r="G3925" t="s">
        <v>77</v>
      </c>
      <c r="H3925" t="s">
        <v>78</v>
      </c>
      <c r="I3925" t="s">
        <v>92</v>
      </c>
      <c r="J3925" t="s">
        <v>3226</v>
      </c>
      <c r="K3925" t="s">
        <v>33</v>
      </c>
      <c r="L3925" t="s">
        <v>65</v>
      </c>
      <c r="M3925" t="s">
        <v>35</v>
      </c>
      <c r="N3925" s="1">
        <v>42497</v>
      </c>
      <c r="O3925" t="s">
        <v>3451</v>
      </c>
      <c r="P3925" s="3" t="s">
        <v>2368</v>
      </c>
      <c r="Q3925" t="s">
        <v>260</v>
      </c>
      <c r="R3925">
        <v>3</v>
      </c>
      <c r="S3925" t="s">
        <v>6682</v>
      </c>
      <c r="T3925" s="2">
        <v>0.01</v>
      </c>
      <c r="U3925" t="s">
        <v>1721</v>
      </c>
      <c r="V3925" t="s">
        <v>2859</v>
      </c>
      <c r="W3925" t="s">
        <v>774</v>
      </c>
      <c r="X3925" t="s">
        <v>6683</v>
      </c>
      <c r="Y3925" s="3">
        <f>VALUE(SUBSTITUTE(Table1[[#This Row],[Order Total]],"$",""))</f>
        <v>68.19</v>
      </c>
      <c r="Z3925">
        <f>VALUE(SUBSTITUTE(Table1[[#This Row],[Total]],"$",""))</f>
        <v>71.180000000000007</v>
      </c>
      <c r="AA3925" s="3">
        <f>Table1[[#This Row],[Order Total Number]]-Table1[[#This Row],[Total Number]]</f>
        <v>-2.9900000000000091</v>
      </c>
      <c r="AB3925">
        <f>VALUE(SUBSTITUTE(Table1[[#This Row],[Shipping Cost]],"$",""))</f>
        <v>1.86</v>
      </c>
      <c r="AC3925">
        <f>VALUE(SUBSTITUTE(Table1[[#This Row],[Discount $]],"$",""))</f>
        <v>4.3499999999999996</v>
      </c>
      <c r="AD3925">
        <f>VALUE(SUBSTITUTE(Table1[[#This Row],[Retail Price]],"$",""))</f>
        <v>3.26</v>
      </c>
      <c r="AE3925" s="4">
        <f>(Table1[[#This Row],[Retail Price Number]]*Table1[[#This Row],[Order Quantity]])-Table1[[#This Row],[Discount $ Number]]+Table1[[#This Row],[Shipping Cost Number]]</f>
        <v>7.29</v>
      </c>
      <c r="AF3925">
        <f>Table1[[#This Row],[Retail Price Number]]*Table1[[#This Row],[Order Quantity]]-Table1[[#This Row],[Discount $ Number]]</f>
        <v>5.43</v>
      </c>
      <c r="AG3925">
        <f>(Table1[[#This Row],[Retail Price Number]]*Table1[[#This Row],[Order Quantity]])-Table1[[#This Row],[Discount $ Number]]-Table1[[#This Row],[Shipping Cost Number]]</f>
        <v>3.5699999999999994</v>
      </c>
      <c r="AH3925">
        <f>Table1[[#This Row],[Retail Price Number]]*Table1[[#This Row],[Order Quantity]]</f>
        <v>9.7799999999999994</v>
      </c>
      <c r="AI3925">
        <f>YEAR(Table1[[#This Row],[Order Date]])</f>
        <v>2016</v>
      </c>
    </row>
    <row r="3926" spans="1:35" x14ac:dyDescent="0.3">
      <c r="A3926" t="s">
        <v>6681</v>
      </c>
      <c r="B3926" s="1">
        <v>42275</v>
      </c>
      <c r="C3926" t="s">
        <v>1743</v>
      </c>
      <c r="D3926" t="s">
        <v>61</v>
      </c>
      <c r="E3926" t="s">
        <v>27</v>
      </c>
      <c r="F3926" t="s">
        <v>28</v>
      </c>
      <c r="G3926" t="s">
        <v>77</v>
      </c>
      <c r="H3926" t="s">
        <v>62</v>
      </c>
      <c r="I3926" t="s">
        <v>196</v>
      </c>
      <c r="J3926" t="s">
        <v>1215</v>
      </c>
      <c r="K3926" t="s">
        <v>94</v>
      </c>
      <c r="L3926" t="s">
        <v>34</v>
      </c>
      <c r="M3926" t="s">
        <v>35</v>
      </c>
      <c r="N3926" s="1">
        <v>42277</v>
      </c>
      <c r="O3926" t="s">
        <v>1216</v>
      </c>
      <c r="P3926" s="3" t="s">
        <v>1217</v>
      </c>
      <c r="Q3926" t="s">
        <v>1218</v>
      </c>
      <c r="R3926">
        <v>6</v>
      </c>
      <c r="S3926" t="s">
        <v>6813</v>
      </c>
      <c r="T3926" s="2">
        <v>0.08</v>
      </c>
      <c r="U3926" t="s">
        <v>772</v>
      </c>
      <c r="V3926" t="s">
        <v>2588</v>
      </c>
      <c r="W3926" t="s">
        <v>1222</v>
      </c>
      <c r="X3926" t="s">
        <v>6814</v>
      </c>
      <c r="Y3926" s="3">
        <f>VALUE(SUBSTITUTE(Table1[[#This Row],[Order Total]],"$",""))</f>
        <v>42.44</v>
      </c>
      <c r="Z3926">
        <f>VALUE(SUBSTITUTE(Table1[[#This Row],[Total]],"$",""))</f>
        <v>43.64</v>
      </c>
      <c r="AA3926" s="3">
        <f>Table1[[#This Row],[Order Total Number]]-Table1[[#This Row],[Total Number]]</f>
        <v>-1.2000000000000028</v>
      </c>
      <c r="AB3926">
        <f>VALUE(SUBSTITUTE(Table1[[#This Row],[Shipping Cost]],"$",""))</f>
        <v>0.83</v>
      </c>
      <c r="AC3926">
        <f>VALUE(SUBSTITUTE(Table1[[#This Row],[Discount $]],"$",""))</f>
        <v>2.9</v>
      </c>
      <c r="AD3926">
        <f>VALUE(SUBSTITUTE(Table1[[#This Row],[Retail Price]],"$",""))</f>
        <v>5.84</v>
      </c>
      <c r="AE3926" s="4">
        <f>(Table1[[#This Row],[Retail Price Number]]*Table1[[#This Row],[Order Quantity]])-Table1[[#This Row],[Discount $ Number]]+Table1[[#This Row],[Shipping Cost Number]]</f>
        <v>32.97</v>
      </c>
      <c r="AF3926">
        <f>Table1[[#This Row],[Retail Price Number]]*Table1[[#This Row],[Order Quantity]]-Table1[[#This Row],[Discount $ Number]]</f>
        <v>32.14</v>
      </c>
      <c r="AG3926">
        <f>(Table1[[#This Row],[Retail Price Number]]*Table1[[#This Row],[Order Quantity]])-Table1[[#This Row],[Discount $ Number]]-Table1[[#This Row],[Shipping Cost Number]]</f>
        <v>31.310000000000002</v>
      </c>
      <c r="AH3926">
        <f>Table1[[#This Row],[Retail Price Number]]*Table1[[#This Row],[Order Quantity]]</f>
        <v>35.04</v>
      </c>
      <c r="AI3926">
        <f>YEAR(Table1[[#This Row],[Order Date]])</f>
        <v>2015</v>
      </c>
    </row>
    <row r="3927" spans="1:35" x14ac:dyDescent="0.3">
      <c r="A3927" t="s">
        <v>6681</v>
      </c>
      <c r="B3927" s="1">
        <v>42536</v>
      </c>
      <c r="C3927" t="s">
        <v>590</v>
      </c>
      <c r="D3927" t="s">
        <v>591</v>
      </c>
      <c r="E3927" t="s">
        <v>27</v>
      </c>
      <c r="F3927" t="s">
        <v>28</v>
      </c>
      <c r="G3927" t="s">
        <v>77</v>
      </c>
      <c r="H3927" t="s">
        <v>241</v>
      </c>
      <c r="I3927" t="s">
        <v>63</v>
      </c>
      <c r="J3927" t="s">
        <v>366</v>
      </c>
      <c r="K3927" t="s">
        <v>94</v>
      </c>
      <c r="L3927" t="s">
        <v>109</v>
      </c>
      <c r="M3927" t="s">
        <v>35</v>
      </c>
      <c r="N3927" s="1">
        <v>42538</v>
      </c>
      <c r="O3927" t="s">
        <v>367</v>
      </c>
      <c r="P3927" s="3" t="s">
        <v>368</v>
      </c>
      <c r="Q3927" t="s">
        <v>301</v>
      </c>
      <c r="R3927">
        <v>25</v>
      </c>
      <c r="S3927" t="s">
        <v>8670</v>
      </c>
      <c r="T3927" s="2">
        <v>0.01</v>
      </c>
      <c r="U3927" t="s">
        <v>567</v>
      </c>
      <c r="V3927" t="s">
        <v>8671</v>
      </c>
      <c r="W3927" t="s">
        <v>116</v>
      </c>
      <c r="X3927" t="s">
        <v>8672</v>
      </c>
      <c r="Y3927" s="3">
        <f>VALUE(SUBSTITUTE(Table1[[#This Row],[Order Total]],"$",""))</f>
        <v>232.3</v>
      </c>
      <c r="Z3927">
        <f>VALUE(SUBSTITUTE(Table1[[#This Row],[Total]],"$",""))</f>
        <v>231.54</v>
      </c>
      <c r="AA3927" s="3">
        <f>Table1[[#This Row],[Order Total Number]]-Table1[[#This Row],[Total Number]]</f>
        <v>0.76000000000001933</v>
      </c>
      <c r="AB3927">
        <f>VALUE(SUBSTITUTE(Table1[[#This Row],[Shipping Cost]],"$",""))</f>
        <v>1.49</v>
      </c>
      <c r="AC3927">
        <f>VALUE(SUBSTITUTE(Table1[[#This Row],[Discount $]],"$",""))</f>
        <v>2.46</v>
      </c>
      <c r="AD3927">
        <f>VALUE(SUBSTITUTE(Table1[[#This Row],[Retail Price]],"$",""))</f>
        <v>5.98</v>
      </c>
      <c r="AE3927" s="4">
        <f>(Table1[[#This Row],[Retail Price Number]]*Table1[[#This Row],[Order Quantity]])-Table1[[#This Row],[Discount $ Number]]+Table1[[#This Row],[Shipping Cost Number]]</f>
        <v>148.53</v>
      </c>
      <c r="AF3927">
        <f>Table1[[#This Row],[Retail Price Number]]*Table1[[#This Row],[Order Quantity]]-Table1[[#This Row],[Discount $ Number]]</f>
        <v>147.04</v>
      </c>
      <c r="AG3927">
        <f>(Table1[[#This Row],[Retail Price Number]]*Table1[[#This Row],[Order Quantity]])-Table1[[#This Row],[Discount $ Number]]-Table1[[#This Row],[Shipping Cost Number]]</f>
        <v>145.54999999999998</v>
      </c>
      <c r="AH3927">
        <f>Table1[[#This Row],[Retail Price Number]]*Table1[[#This Row],[Order Quantity]]</f>
        <v>149.5</v>
      </c>
      <c r="AI3927">
        <f>YEAR(Table1[[#This Row],[Order Date]])</f>
        <v>2016</v>
      </c>
    </row>
    <row r="3928" spans="1:35" x14ac:dyDescent="0.3">
      <c r="A3928" t="s">
        <v>6681</v>
      </c>
      <c r="B3928" s="1">
        <v>42499</v>
      </c>
      <c r="C3928" t="s">
        <v>1719</v>
      </c>
      <c r="D3928" t="s">
        <v>204</v>
      </c>
      <c r="E3928" t="s">
        <v>27</v>
      </c>
      <c r="F3928" t="s">
        <v>28</v>
      </c>
      <c r="G3928" t="s">
        <v>77</v>
      </c>
      <c r="H3928" t="s">
        <v>205</v>
      </c>
      <c r="I3928" t="s">
        <v>63</v>
      </c>
      <c r="J3928" t="s">
        <v>3615</v>
      </c>
      <c r="K3928" t="s">
        <v>94</v>
      </c>
      <c r="L3928" t="s">
        <v>34</v>
      </c>
      <c r="M3928" t="s">
        <v>35</v>
      </c>
      <c r="N3928" s="1">
        <v>42501</v>
      </c>
      <c r="O3928" t="s">
        <v>424</v>
      </c>
      <c r="P3928" s="3" t="s">
        <v>3616</v>
      </c>
      <c r="Q3928" t="s">
        <v>3617</v>
      </c>
      <c r="R3928">
        <v>34</v>
      </c>
      <c r="S3928" t="s">
        <v>6682</v>
      </c>
      <c r="T3928" s="2">
        <v>0.06</v>
      </c>
      <c r="U3928" t="s">
        <v>1721</v>
      </c>
      <c r="V3928" t="s">
        <v>2859</v>
      </c>
      <c r="W3928" t="s">
        <v>3619</v>
      </c>
      <c r="X3928" t="s">
        <v>6683</v>
      </c>
      <c r="Y3928" s="3">
        <f>VALUE(SUBSTITUTE(Table1[[#This Row],[Order Total]],"$",""))</f>
        <v>68.19</v>
      </c>
      <c r="Z3928">
        <f>VALUE(SUBSTITUTE(Table1[[#This Row],[Total]],"$",""))</f>
        <v>71.180000000000007</v>
      </c>
      <c r="AA3928" s="3">
        <f>Table1[[#This Row],[Order Total Number]]-Table1[[#This Row],[Total Number]]</f>
        <v>-2.9900000000000091</v>
      </c>
      <c r="AB3928">
        <f>VALUE(SUBSTITUTE(Table1[[#This Row],[Shipping Cost]],"$",""))</f>
        <v>2.99</v>
      </c>
      <c r="AC3928">
        <f>VALUE(SUBSTITUTE(Table1[[#This Row],[Discount $]],"$",""))</f>
        <v>4.3499999999999996</v>
      </c>
      <c r="AD3928">
        <f>VALUE(SUBSTITUTE(Table1[[#This Row],[Retail Price]],"$",""))</f>
        <v>5.58</v>
      </c>
      <c r="AE3928" s="4">
        <f>(Table1[[#This Row],[Retail Price Number]]*Table1[[#This Row],[Order Quantity]])-Table1[[#This Row],[Discount $ Number]]+Table1[[#This Row],[Shipping Cost Number]]</f>
        <v>188.36</v>
      </c>
      <c r="AF3928">
        <f>Table1[[#This Row],[Retail Price Number]]*Table1[[#This Row],[Order Quantity]]-Table1[[#This Row],[Discount $ Number]]</f>
        <v>185.37</v>
      </c>
      <c r="AG3928">
        <f>(Table1[[#This Row],[Retail Price Number]]*Table1[[#This Row],[Order Quantity]])-Table1[[#This Row],[Discount $ Number]]-Table1[[#This Row],[Shipping Cost Number]]</f>
        <v>182.38</v>
      </c>
      <c r="AH3928">
        <f>Table1[[#This Row],[Retail Price Number]]*Table1[[#This Row],[Order Quantity]]</f>
        <v>189.72</v>
      </c>
      <c r="AI3928">
        <f>YEAR(Table1[[#This Row],[Order Date]])</f>
        <v>2016</v>
      </c>
    </row>
    <row r="3929" spans="1:35" x14ac:dyDescent="0.3">
      <c r="A3929" t="s">
        <v>3709</v>
      </c>
      <c r="B3929" s="1">
        <v>42455</v>
      </c>
      <c r="C3929" t="s">
        <v>884</v>
      </c>
      <c r="D3929" t="s">
        <v>591</v>
      </c>
      <c r="E3929" t="s">
        <v>27</v>
      </c>
      <c r="F3929" t="s">
        <v>28</v>
      </c>
      <c r="G3929" t="s">
        <v>77</v>
      </c>
      <c r="H3929" t="s">
        <v>241</v>
      </c>
      <c r="I3929" t="s">
        <v>121</v>
      </c>
      <c r="J3929" t="s">
        <v>651</v>
      </c>
      <c r="K3929" t="s">
        <v>94</v>
      </c>
      <c r="L3929" t="s">
        <v>34</v>
      </c>
      <c r="M3929" t="s">
        <v>35</v>
      </c>
      <c r="N3929" s="1">
        <v>42457</v>
      </c>
      <c r="O3929" t="s">
        <v>652</v>
      </c>
      <c r="P3929" s="3" t="s">
        <v>653</v>
      </c>
      <c r="Q3929" t="s">
        <v>98</v>
      </c>
      <c r="R3929">
        <v>46</v>
      </c>
      <c r="S3929" t="s">
        <v>2551</v>
      </c>
      <c r="T3929" s="2">
        <v>0.02</v>
      </c>
      <c r="U3929" t="s">
        <v>3710</v>
      </c>
      <c r="V3929" t="s">
        <v>3711</v>
      </c>
      <c r="W3929" t="s">
        <v>57</v>
      </c>
      <c r="X3929" t="s">
        <v>3712</v>
      </c>
      <c r="Y3929" s="3">
        <f>VALUE(SUBSTITUTE(Table1[[#This Row],[Order Total]],"$",""))</f>
        <v>21.12</v>
      </c>
      <c r="Z3929">
        <f>VALUE(SUBSTITUTE(Table1[[#This Row],[Total]],"$",""))</f>
        <v>22.05</v>
      </c>
      <c r="AA3929" s="3">
        <f>Table1[[#This Row],[Order Total Number]]-Table1[[#This Row],[Total Number]]</f>
        <v>-0.92999999999999972</v>
      </c>
      <c r="AB3929">
        <f>VALUE(SUBSTITUTE(Table1[[#This Row],[Shipping Cost]],"$",""))</f>
        <v>0.7</v>
      </c>
      <c r="AC3929">
        <f>VALUE(SUBSTITUTE(Table1[[#This Row],[Discount $]],"$",""))</f>
        <v>0.26</v>
      </c>
      <c r="AD3929">
        <f>VALUE(SUBSTITUTE(Table1[[#This Row],[Retail Price]],"$",""))</f>
        <v>1.26</v>
      </c>
      <c r="AE3929" s="4">
        <f>(Table1[[#This Row],[Retail Price Number]]*Table1[[#This Row],[Order Quantity]])-Table1[[#This Row],[Discount $ Number]]+Table1[[#This Row],[Shipping Cost Number]]</f>
        <v>58.400000000000006</v>
      </c>
      <c r="AF3929">
        <f>Table1[[#This Row],[Retail Price Number]]*Table1[[#This Row],[Order Quantity]]-Table1[[#This Row],[Discount $ Number]]</f>
        <v>57.7</v>
      </c>
      <c r="AG3929">
        <f>(Table1[[#This Row],[Retail Price Number]]*Table1[[#This Row],[Order Quantity]])-Table1[[#This Row],[Discount $ Number]]-Table1[[#This Row],[Shipping Cost Number]]</f>
        <v>57</v>
      </c>
      <c r="AH3929">
        <f>Table1[[#This Row],[Retail Price Number]]*Table1[[#This Row],[Order Quantity]]</f>
        <v>57.96</v>
      </c>
      <c r="AI3929">
        <f>YEAR(Table1[[#This Row],[Order Date]])</f>
        <v>2016</v>
      </c>
    </row>
    <row r="3930" spans="1:35" x14ac:dyDescent="0.3">
      <c r="A3930" t="s">
        <v>3709</v>
      </c>
      <c r="B3930" s="1">
        <v>42677</v>
      </c>
      <c r="C3930" t="s">
        <v>3683</v>
      </c>
      <c r="D3930" t="s">
        <v>252</v>
      </c>
      <c r="E3930" t="s">
        <v>27</v>
      </c>
      <c r="F3930" t="s">
        <v>28</v>
      </c>
      <c r="G3930" t="s">
        <v>29</v>
      </c>
      <c r="H3930" t="s">
        <v>62</v>
      </c>
      <c r="I3930" t="s">
        <v>63</v>
      </c>
      <c r="J3930" t="s">
        <v>975</v>
      </c>
      <c r="K3930" t="s">
        <v>33</v>
      </c>
      <c r="L3930" t="s">
        <v>34</v>
      </c>
      <c r="M3930" t="s">
        <v>35</v>
      </c>
      <c r="N3930" s="1">
        <v>42678</v>
      </c>
      <c r="O3930" t="s">
        <v>976</v>
      </c>
      <c r="P3930" s="3" t="s">
        <v>977</v>
      </c>
      <c r="Q3930" t="s">
        <v>978</v>
      </c>
      <c r="R3930">
        <v>37</v>
      </c>
      <c r="S3930" t="s">
        <v>3684</v>
      </c>
      <c r="T3930" s="2">
        <v>0.03</v>
      </c>
      <c r="U3930" t="s">
        <v>3685</v>
      </c>
      <c r="V3930" t="s">
        <v>970</v>
      </c>
      <c r="W3930" t="s">
        <v>982</v>
      </c>
      <c r="X3930" t="s">
        <v>8528</v>
      </c>
      <c r="Y3930" s="3">
        <f>VALUE(SUBSTITUTE(Table1[[#This Row],[Order Total]],"$",""))</f>
        <v>213.89</v>
      </c>
      <c r="Z3930">
        <f>VALUE(SUBSTITUTE(Table1[[#This Row],[Total]],"$",""))</f>
        <v>211.36</v>
      </c>
      <c r="AA3930" s="3">
        <f>Table1[[#This Row],[Order Total Number]]-Table1[[#This Row],[Total Number]]</f>
        <v>2.5299999999999727</v>
      </c>
      <c r="AB3930">
        <f>VALUE(SUBSTITUTE(Table1[[#This Row],[Shipping Cost]],"$",""))</f>
        <v>3.14</v>
      </c>
      <c r="AC3930">
        <f>VALUE(SUBSTITUTE(Table1[[#This Row],[Discount $]],"$",""))</f>
        <v>6.62</v>
      </c>
      <c r="AD3930">
        <f>VALUE(SUBSTITUTE(Table1[[#This Row],[Retail Price]],"$",""))</f>
        <v>12.98</v>
      </c>
      <c r="AE3930" s="4">
        <f>(Table1[[#This Row],[Retail Price Number]]*Table1[[#This Row],[Order Quantity]])-Table1[[#This Row],[Discount $ Number]]+Table1[[#This Row],[Shipping Cost Number]]</f>
        <v>476.78</v>
      </c>
      <c r="AF3930">
        <f>Table1[[#This Row],[Retail Price Number]]*Table1[[#This Row],[Order Quantity]]-Table1[[#This Row],[Discount $ Number]]</f>
        <v>473.64</v>
      </c>
      <c r="AG3930">
        <f>(Table1[[#This Row],[Retail Price Number]]*Table1[[#This Row],[Order Quantity]])-Table1[[#This Row],[Discount $ Number]]-Table1[[#This Row],[Shipping Cost Number]]</f>
        <v>470.5</v>
      </c>
      <c r="AH3930">
        <f>Table1[[#This Row],[Retail Price Number]]*Table1[[#This Row],[Order Quantity]]</f>
        <v>480.26</v>
      </c>
      <c r="AI3930">
        <f>YEAR(Table1[[#This Row],[Order Date]])</f>
        <v>2016</v>
      </c>
    </row>
    <row r="3931" spans="1:35" x14ac:dyDescent="0.3">
      <c r="A3931" t="s">
        <v>3709</v>
      </c>
      <c r="B3931" s="1">
        <v>41500</v>
      </c>
      <c r="C3931" t="s">
        <v>928</v>
      </c>
      <c r="D3931" t="s">
        <v>929</v>
      </c>
      <c r="E3931" t="s">
        <v>27</v>
      </c>
      <c r="F3931" t="s">
        <v>28</v>
      </c>
      <c r="G3931" t="s">
        <v>91</v>
      </c>
      <c r="H3931" t="s">
        <v>217</v>
      </c>
      <c r="I3931" t="s">
        <v>31</v>
      </c>
      <c r="J3931" t="s">
        <v>108</v>
      </c>
      <c r="K3931" t="s">
        <v>94</v>
      </c>
      <c r="L3931" t="s">
        <v>95</v>
      </c>
      <c r="M3931" t="s">
        <v>35</v>
      </c>
      <c r="N3931" s="1">
        <v>41509</v>
      </c>
      <c r="O3931" t="s">
        <v>110</v>
      </c>
      <c r="P3931" s="3" t="s">
        <v>111</v>
      </c>
      <c r="Q3931" t="s">
        <v>112</v>
      </c>
      <c r="R3931">
        <v>50</v>
      </c>
      <c r="S3931" t="s">
        <v>7332</v>
      </c>
      <c r="T3931" s="2">
        <v>0.09</v>
      </c>
      <c r="U3931" t="s">
        <v>428</v>
      </c>
      <c r="V3931" t="s">
        <v>9269</v>
      </c>
      <c r="W3931" t="s">
        <v>116</v>
      </c>
      <c r="X3931" t="s">
        <v>3743</v>
      </c>
      <c r="Y3931" s="3">
        <f>VALUE(SUBSTITUTE(Table1[[#This Row],[Order Total]],"$",""))</f>
        <v>36.07</v>
      </c>
      <c r="Z3931">
        <f>VALUE(SUBSTITUTE(Table1[[#This Row],[Total]],"$",""))</f>
        <v>34.56</v>
      </c>
      <c r="AA3931" s="3">
        <f>Table1[[#This Row],[Order Total Number]]-Table1[[#This Row],[Total Number]]</f>
        <v>1.509999999999998</v>
      </c>
      <c r="AB3931">
        <f>VALUE(SUBSTITUTE(Table1[[#This Row],[Shipping Cost]],"$",""))</f>
        <v>1.49</v>
      </c>
      <c r="AC3931">
        <f>VALUE(SUBSTITUTE(Table1[[#This Row],[Discount $]],"$",""))</f>
        <v>1.39</v>
      </c>
      <c r="AD3931">
        <f>VALUE(SUBSTITUTE(Table1[[#This Row],[Retail Price]],"$",""))</f>
        <v>2.08</v>
      </c>
      <c r="AE3931" s="4">
        <f>(Table1[[#This Row],[Retail Price Number]]*Table1[[#This Row],[Order Quantity]])-Table1[[#This Row],[Discount $ Number]]+Table1[[#This Row],[Shipping Cost Number]]</f>
        <v>104.1</v>
      </c>
      <c r="AF3931">
        <f>Table1[[#This Row],[Retail Price Number]]*Table1[[#This Row],[Order Quantity]]-Table1[[#This Row],[Discount $ Number]]</f>
        <v>102.61</v>
      </c>
      <c r="AG3931">
        <f>(Table1[[#This Row],[Retail Price Number]]*Table1[[#This Row],[Order Quantity]])-Table1[[#This Row],[Discount $ Number]]-Table1[[#This Row],[Shipping Cost Number]]</f>
        <v>101.12</v>
      </c>
      <c r="AH3931">
        <f>Table1[[#This Row],[Retail Price Number]]*Table1[[#This Row],[Order Quantity]]</f>
        <v>104</v>
      </c>
      <c r="AI3931">
        <f>YEAR(Table1[[#This Row],[Order Date]])</f>
        <v>2013</v>
      </c>
    </row>
    <row r="3932" spans="1:35" x14ac:dyDescent="0.3">
      <c r="A3932" t="s">
        <v>4507</v>
      </c>
      <c r="B3932" s="1">
        <v>42457</v>
      </c>
      <c r="C3932" t="s">
        <v>1509</v>
      </c>
      <c r="D3932" t="s">
        <v>1510</v>
      </c>
      <c r="E3932" t="s">
        <v>27</v>
      </c>
      <c r="F3932" t="s">
        <v>28</v>
      </c>
      <c r="G3932" t="s">
        <v>77</v>
      </c>
      <c r="H3932" t="s">
        <v>205</v>
      </c>
      <c r="I3932" t="s">
        <v>121</v>
      </c>
      <c r="J3932" t="s">
        <v>79</v>
      </c>
      <c r="K3932" t="s">
        <v>94</v>
      </c>
      <c r="L3932" t="s">
        <v>109</v>
      </c>
      <c r="M3932" t="s">
        <v>35</v>
      </c>
      <c r="N3932" s="1">
        <v>42459</v>
      </c>
      <c r="O3932" t="s">
        <v>80</v>
      </c>
      <c r="P3932" s="3" t="s">
        <v>81</v>
      </c>
      <c r="Q3932" t="s">
        <v>82</v>
      </c>
      <c r="R3932">
        <v>3</v>
      </c>
      <c r="S3932" t="s">
        <v>4508</v>
      </c>
      <c r="T3932" s="2">
        <v>0.03</v>
      </c>
      <c r="U3932" t="s">
        <v>2400</v>
      </c>
      <c r="V3932" t="s">
        <v>4509</v>
      </c>
      <c r="W3932" t="s">
        <v>86</v>
      </c>
      <c r="X3932" t="s">
        <v>4510</v>
      </c>
      <c r="Y3932" s="3">
        <f>VALUE(SUBSTITUTE(Table1[[#This Row],[Order Total]],"$",""))</f>
        <v>248.98</v>
      </c>
      <c r="Z3932">
        <f>VALUE(SUBSTITUTE(Table1[[#This Row],[Total]],"$",""))</f>
        <v>251.77</v>
      </c>
      <c r="AA3932" s="3">
        <f>Table1[[#This Row],[Order Total Number]]-Table1[[#This Row],[Total Number]]</f>
        <v>-2.7900000000000205</v>
      </c>
      <c r="AB3932">
        <f>VALUE(SUBSTITUTE(Table1[[#This Row],[Shipping Cost]],"$",""))</f>
        <v>7.78</v>
      </c>
      <c r="AC3932">
        <f>VALUE(SUBSTITUTE(Table1[[#This Row],[Discount $]],"$",""))</f>
        <v>12.1</v>
      </c>
      <c r="AD3932">
        <f>VALUE(SUBSTITUTE(Table1[[#This Row],[Retail Price]],"$",""))</f>
        <v>5.4</v>
      </c>
      <c r="AE3932" s="4">
        <f>(Table1[[#This Row],[Retail Price Number]]*Table1[[#This Row],[Order Quantity]])-Table1[[#This Row],[Discount $ Number]]+Table1[[#This Row],[Shipping Cost Number]]</f>
        <v>11.880000000000003</v>
      </c>
      <c r="AF3932">
        <f>Table1[[#This Row],[Retail Price Number]]*Table1[[#This Row],[Order Quantity]]-Table1[[#This Row],[Discount $ Number]]</f>
        <v>4.1000000000000032</v>
      </c>
      <c r="AG3932">
        <f>(Table1[[#This Row],[Retail Price Number]]*Table1[[#This Row],[Order Quantity]])-Table1[[#This Row],[Discount $ Number]]-Table1[[#This Row],[Shipping Cost Number]]</f>
        <v>-3.6799999999999971</v>
      </c>
      <c r="AH3932">
        <f>Table1[[#This Row],[Retail Price Number]]*Table1[[#This Row],[Order Quantity]]</f>
        <v>16.200000000000003</v>
      </c>
      <c r="AI3932">
        <f>YEAR(Table1[[#This Row],[Order Date]])</f>
        <v>2016</v>
      </c>
    </row>
    <row r="3933" spans="1:35" x14ac:dyDescent="0.3">
      <c r="A3933" t="s">
        <v>4507</v>
      </c>
      <c r="B3933" s="1">
        <v>42696</v>
      </c>
      <c r="C3933" t="s">
        <v>6039</v>
      </c>
      <c r="D3933" t="s">
        <v>816</v>
      </c>
      <c r="E3933" t="s">
        <v>27</v>
      </c>
      <c r="F3933" t="s">
        <v>28</v>
      </c>
      <c r="G3933" t="s">
        <v>77</v>
      </c>
      <c r="H3933" t="s">
        <v>78</v>
      </c>
      <c r="I3933" t="s">
        <v>121</v>
      </c>
      <c r="J3933" t="s">
        <v>896</v>
      </c>
      <c r="K3933" t="s">
        <v>33</v>
      </c>
      <c r="L3933" t="s">
        <v>50</v>
      </c>
      <c r="M3933" t="s">
        <v>35</v>
      </c>
      <c r="N3933" s="1">
        <v>42701</v>
      </c>
      <c r="O3933" t="s">
        <v>501</v>
      </c>
      <c r="P3933" s="3" t="s">
        <v>897</v>
      </c>
      <c r="Q3933" t="s">
        <v>898</v>
      </c>
      <c r="R3933">
        <v>41</v>
      </c>
      <c r="S3933" t="s">
        <v>10080</v>
      </c>
      <c r="T3933" s="2">
        <v>7.0000000000000007E-2</v>
      </c>
      <c r="U3933" t="s">
        <v>1100</v>
      </c>
      <c r="V3933" t="s">
        <v>115</v>
      </c>
      <c r="W3933" t="s">
        <v>902</v>
      </c>
      <c r="X3933" t="s">
        <v>7018</v>
      </c>
      <c r="Y3933" s="3">
        <f>VALUE(SUBSTITUTE(Table1[[#This Row],[Order Total]],"$",""))</f>
        <v>84.97</v>
      </c>
      <c r="Z3933">
        <f>VALUE(SUBSTITUTE(Table1[[#This Row],[Total]],"$",""))</f>
        <v>82.46</v>
      </c>
      <c r="AA3933" s="3">
        <f>Table1[[#This Row],[Order Total Number]]-Table1[[#This Row],[Total Number]]</f>
        <v>2.5100000000000051</v>
      </c>
      <c r="AB3933">
        <f>VALUE(SUBSTITUTE(Table1[[#This Row],[Shipping Cost]],"$",""))</f>
        <v>13.89</v>
      </c>
      <c r="AC3933">
        <f>VALUE(SUBSTITUTE(Table1[[#This Row],[Discount $]],"$",""))</f>
        <v>7.95</v>
      </c>
      <c r="AD3933">
        <f>VALUE(SUBSTITUTE(Table1[[#This Row],[Retail Price]],"$",""))</f>
        <v>36.549999999999997</v>
      </c>
      <c r="AE3933" s="4">
        <f>(Table1[[#This Row],[Retail Price Number]]*Table1[[#This Row],[Order Quantity]])-Table1[[#This Row],[Discount $ Number]]+Table1[[#This Row],[Shipping Cost Number]]</f>
        <v>1504.49</v>
      </c>
      <c r="AF3933">
        <f>Table1[[#This Row],[Retail Price Number]]*Table1[[#This Row],[Order Quantity]]-Table1[[#This Row],[Discount $ Number]]</f>
        <v>1490.6</v>
      </c>
      <c r="AG3933">
        <f>(Table1[[#This Row],[Retail Price Number]]*Table1[[#This Row],[Order Quantity]])-Table1[[#This Row],[Discount $ Number]]-Table1[[#This Row],[Shipping Cost Number]]</f>
        <v>1476.7099999999998</v>
      </c>
      <c r="AH3933">
        <f>Table1[[#This Row],[Retail Price Number]]*Table1[[#This Row],[Order Quantity]]</f>
        <v>1498.55</v>
      </c>
      <c r="AI3933">
        <f>YEAR(Table1[[#This Row],[Order Date]])</f>
        <v>2016</v>
      </c>
    </row>
    <row r="3934" spans="1:35" x14ac:dyDescent="0.3">
      <c r="A3934" t="s">
        <v>4507</v>
      </c>
      <c r="B3934" s="1">
        <v>42727</v>
      </c>
      <c r="C3934" t="s">
        <v>7065</v>
      </c>
      <c r="D3934" t="s">
        <v>174</v>
      </c>
      <c r="E3934" t="s">
        <v>27</v>
      </c>
      <c r="F3934" t="s">
        <v>28</v>
      </c>
      <c r="G3934" t="s">
        <v>77</v>
      </c>
      <c r="H3934" t="s">
        <v>78</v>
      </c>
      <c r="I3934" t="s">
        <v>31</v>
      </c>
      <c r="J3934" t="s">
        <v>49</v>
      </c>
      <c r="K3934" t="s">
        <v>94</v>
      </c>
      <c r="L3934" t="s">
        <v>95</v>
      </c>
      <c r="M3934" t="s">
        <v>35</v>
      </c>
      <c r="N3934" s="1">
        <v>42729</v>
      </c>
      <c r="O3934" t="s">
        <v>51</v>
      </c>
      <c r="P3934" s="3" t="s">
        <v>52</v>
      </c>
      <c r="Q3934" t="s">
        <v>53</v>
      </c>
      <c r="R3934">
        <v>42</v>
      </c>
      <c r="S3934" t="s">
        <v>4709</v>
      </c>
      <c r="T3934" s="2">
        <v>0.01</v>
      </c>
      <c r="U3934" t="s">
        <v>1927</v>
      </c>
      <c r="V3934" t="s">
        <v>3885</v>
      </c>
      <c r="W3934" t="s">
        <v>57</v>
      </c>
      <c r="X3934" t="s">
        <v>12677</v>
      </c>
      <c r="Y3934" s="3">
        <f>VALUE(SUBSTITUTE(Table1[[#This Row],[Order Total]],"$",""))</f>
        <v>20.36</v>
      </c>
      <c r="Z3934">
        <f>VALUE(SUBSTITUTE(Table1[[#This Row],[Total]],"$",""))</f>
        <v>22.45</v>
      </c>
      <c r="AA3934" s="3">
        <f>Table1[[#This Row],[Order Total Number]]-Table1[[#This Row],[Total Number]]</f>
        <v>-2.09</v>
      </c>
      <c r="AB3934">
        <f>VALUE(SUBSTITUTE(Table1[[#This Row],[Shipping Cost]],"$",""))</f>
        <v>0.7</v>
      </c>
      <c r="AC3934">
        <f>VALUE(SUBSTITUTE(Table1[[#This Row],[Discount $]],"$",""))</f>
        <v>0.42</v>
      </c>
      <c r="AD3934">
        <f>VALUE(SUBSTITUTE(Table1[[#This Row],[Retail Price]],"$",""))</f>
        <v>1.1399999999999999</v>
      </c>
      <c r="AE3934" s="4">
        <f>(Table1[[#This Row],[Retail Price Number]]*Table1[[#This Row],[Order Quantity]])-Table1[[#This Row],[Discount $ Number]]+Table1[[#This Row],[Shipping Cost Number]]</f>
        <v>48.16</v>
      </c>
      <c r="AF3934">
        <f>Table1[[#This Row],[Retail Price Number]]*Table1[[#This Row],[Order Quantity]]-Table1[[#This Row],[Discount $ Number]]</f>
        <v>47.459999999999994</v>
      </c>
      <c r="AG3934">
        <f>(Table1[[#This Row],[Retail Price Number]]*Table1[[#This Row],[Order Quantity]])-Table1[[#This Row],[Discount $ Number]]-Table1[[#This Row],[Shipping Cost Number]]</f>
        <v>46.759999999999991</v>
      </c>
      <c r="AH3934">
        <f>Table1[[#This Row],[Retail Price Number]]*Table1[[#This Row],[Order Quantity]]</f>
        <v>47.879999999999995</v>
      </c>
      <c r="AI3934">
        <f>YEAR(Table1[[#This Row],[Order Date]])</f>
        <v>2016</v>
      </c>
    </row>
    <row r="3935" spans="1:35" x14ac:dyDescent="0.3">
      <c r="A3935" t="s">
        <v>7998</v>
      </c>
      <c r="B3935" s="1">
        <v>42498</v>
      </c>
      <c r="C3935" t="s">
        <v>1546</v>
      </c>
      <c r="D3935" t="s">
        <v>1547</v>
      </c>
      <c r="E3935" t="s">
        <v>27</v>
      </c>
      <c r="F3935" t="s">
        <v>28</v>
      </c>
      <c r="G3935" t="s">
        <v>29</v>
      </c>
      <c r="H3935" t="s">
        <v>433</v>
      </c>
      <c r="I3935" t="s">
        <v>121</v>
      </c>
      <c r="J3935" t="s">
        <v>7999</v>
      </c>
      <c r="K3935" t="s">
        <v>94</v>
      </c>
      <c r="L3935" t="s">
        <v>34</v>
      </c>
      <c r="M3935" t="s">
        <v>35</v>
      </c>
      <c r="N3935" s="1">
        <v>42498</v>
      </c>
      <c r="O3935" t="s">
        <v>773</v>
      </c>
      <c r="P3935" s="3" t="s">
        <v>2794</v>
      </c>
      <c r="Q3935" t="s">
        <v>1202</v>
      </c>
      <c r="R3935">
        <v>32</v>
      </c>
      <c r="S3935" t="s">
        <v>4709</v>
      </c>
      <c r="T3935" s="2">
        <v>0.02</v>
      </c>
      <c r="U3935" t="s">
        <v>2649</v>
      </c>
      <c r="V3935" t="s">
        <v>8000</v>
      </c>
      <c r="W3935" t="s">
        <v>778</v>
      </c>
      <c r="X3935" t="s">
        <v>4712</v>
      </c>
      <c r="Y3935" s="3">
        <f>VALUE(SUBSTITUTE(Table1[[#This Row],[Order Total]],"$",""))</f>
        <v>20.75</v>
      </c>
      <c r="Z3935">
        <f>VALUE(SUBSTITUTE(Table1[[#This Row],[Total]],"$",""))</f>
        <v>21.45</v>
      </c>
      <c r="AA3935" s="3">
        <f>Table1[[#This Row],[Order Total Number]]-Table1[[#This Row],[Total Number]]</f>
        <v>-0.69999999999999929</v>
      </c>
      <c r="AB3935">
        <f>VALUE(SUBSTITUTE(Table1[[#This Row],[Shipping Cost]],"$",""))</f>
        <v>0.88</v>
      </c>
      <c r="AC3935">
        <f>VALUE(SUBSTITUTE(Table1[[#This Row],[Discount $]],"$",""))</f>
        <v>2.0499999999999998</v>
      </c>
      <c r="AD3935">
        <f>VALUE(SUBSTITUTE(Table1[[#This Row],[Retail Price]],"$",""))</f>
        <v>3.28</v>
      </c>
      <c r="AE3935" s="4">
        <f>(Table1[[#This Row],[Retail Price Number]]*Table1[[#This Row],[Order Quantity]])-Table1[[#This Row],[Discount $ Number]]+Table1[[#This Row],[Shipping Cost Number]]</f>
        <v>103.78999999999999</v>
      </c>
      <c r="AF3935">
        <f>Table1[[#This Row],[Retail Price Number]]*Table1[[#This Row],[Order Quantity]]-Table1[[#This Row],[Discount $ Number]]</f>
        <v>102.91</v>
      </c>
      <c r="AG3935">
        <f>(Table1[[#This Row],[Retail Price Number]]*Table1[[#This Row],[Order Quantity]])-Table1[[#This Row],[Discount $ Number]]-Table1[[#This Row],[Shipping Cost Number]]</f>
        <v>102.03</v>
      </c>
      <c r="AH3935">
        <f>Table1[[#This Row],[Retail Price Number]]*Table1[[#This Row],[Order Quantity]]</f>
        <v>104.96</v>
      </c>
      <c r="AI3935">
        <f>YEAR(Table1[[#This Row],[Order Date]])</f>
        <v>2016</v>
      </c>
    </row>
    <row r="3936" spans="1:35" x14ac:dyDescent="0.3">
      <c r="A3936" t="s">
        <v>7597</v>
      </c>
      <c r="B3936" s="1">
        <v>42499</v>
      </c>
      <c r="C3936" t="s">
        <v>1719</v>
      </c>
      <c r="D3936" t="s">
        <v>204</v>
      </c>
      <c r="E3936" t="s">
        <v>27</v>
      </c>
      <c r="F3936" t="s">
        <v>28</v>
      </c>
      <c r="G3936" t="s">
        <v>29</v>
      </c>
      <c r="H3936" t="s">
        <v>205</v>
      </c>
      <c r="I3936" t="s">
        <v>31</v>
      </c>
      <c r="J3936" t="s">
        <v>7598</v>
      </c>
      <c r="K3936" t="s">
        <v>33</v>
      </c>
      <c r="L3936" t="s">
        <v>50</v>
      </c>
      <c r="M3936" t="s">
        <v>35</v>
      </c>
      <c r="N3936" s="1">
        <v>42501</v>
      </c>
      <c r="O3936" t="s">
        <v>1136</v>
      </c>
      <c r="P3936" s="3" t="s">
        <v>424</v>
      </c>
      <c r="Q3936" t="s">
        <v>260</v>
      </c>
      <c r="R3936">
        <v>6</v>
      </c>
      <c r="S3936" t="s">
        <v>7599</v>
      </c>
      <c r="T3936" s="2">
        <v>7.0000000000000007E-2</v>
      </c>
      <c r="U3936" t="s">
        <v>7600</v>
      </c>
      <c r="V3936" t="s">
        <v>4729</v>
      </c>
      <c r="W3936" t="s">
        <v>1139</v>
      </c>
      <c r="X3936" t="s">
        <v>4730</v>
      </c>
      <c r="Y3936" s="3">
        <f>VALUE(SUBSTITUTE(Table1[[#This Row],[Order Total]],"$",""))</f>
        <v>800.09</v>
      </c>
      <c r="Z3936">
        <f>VALUE(SUBSTITUTE(Table1[[#This Row],[Total]],"$",""))</f>
        <v>810.08</v>
      </c>
      <c r="AA3936" s="3">
        <f>Table1[[#This Row],[Order Total Number]]-Table1[[#This Row],[Total Number]]</f>
        <v>-9.9900000000000091</v>
      </c>
      <c r="AB3936">
        <f>VALUE(SUBSTITUTE(Table1[[#This Row],[Shipping Cost]],"$",""))</f>
        <v>6.83</v>
      </c>
      <c r="AC3936">
        <f>VALUE(SUBSTITUTE(Table1[[#This Row],[Discount $]],"$",""))</f>
        <v>42.31</v>
      </c>
      <c r="AD3936">
        <f>VALUE(SUBSTITUTE(Table1[[#This Row],[Retail Price]],"$",""))</f>
        <v>3.52</v>
      </c>
      <c r="AE3936" s="4">
        <f>(Table1[[#This Row],[Retail Price Number]]*Table1[[#This Row],[Order Quantity]])-Table1[[#This Row],[Discount $ Number]]+Table1[[#This Row],[Shipping Cost Number]]</f>
        <v>-14.360000000000001</v>
      </c>
      <c r="AF3936">
        <f>Table1[[#This Row],[Retail Price Number]]*Table1[[#This Row],[Order Quantity]]-Table1[[#This Row],[Discount $ Number]]</f>
        <v>-21.19</v>
      </c>
      <c r="AG3936">
        <f>(Table1[[#This Row],[Retail Price Number]]*Table1[[#This Row],[Order Quantity]])-Table1[[#This Row],[Discount $ Number]]-Table1[[#This Row],[Shipping Cost Number]]</f>
        <v>-28.020000000000003</v>
      </c>
      <c r="AH3936">
        <f>Table1[[#This Row],[Retail Price Number]]*Table1[[#This Row],[Order Quantity]]</f>
        <v>21.12</v>
      </c>
      <c r="AI3936">
        <f>YEAR(Table1[[#This Row],[Order Date]])</f>
        <v>2016</v>
      </c>
    </row>
    <row r="3937" spans="1:35" x14ac:dyDescent="0.3">
      <c r="A3937" t="s">
        <v>7597</v>
      </c>
      <c r="B3937" s="1">
        <v>42182</v>
      </c>
      <c r="C3937" t="s">
        <v>9024</v>
      </c>
      <c r="D3937" t="s">
        <v>228</v>
      </c>
      <c r="E3937" t="s">
        <v>46</v>
      </c>
      <c r="F3937" t="s">
        <v>47</v>
      </c>
      <c r="G3937" t="s">
        <v>91</v>
      </c>
      <c r="H3937" t="s">
        <v>107</v>
      </c>
      <c r="I3937" t="s">
        <v>121</v>
      </c>
      <c r="J3937" t="s">
        <v>896</v>
      </c>
      <c r="K3937" t="s">
        <v>33</v>
      </c>
      <c r="L3937" t="s">
        <v>34</v>
      </c>
      <c r="M3937" t="s">
        <v>35</v>
      </c>
      <c r="N3937" s="1">
        <v>42182</v>
      </c>
      <c r="O3937" t="s">
        <v>501</v>
      </c>
      <c r="P3937" s="3" t="s">
        <v>897</v>
      </c>
      <c r="Q3937" t="s">
        <v>898</v>
      </c>
      <c r="R3937">
        <v>22</v>
      </c>
      <c r="S3937" t="s">
        <v>6857</v>
      </c>
      <c r="T3937" s="2">
        <v>0.02</v>
      </c>
      <c r="U3937" t="s">
        <v>9025</v>
      </c>
      <c r="V3937" t="s">
        <v>9026</v>
      </c>
      <c r="W3937" t="s">
        <v>902</v>
      </c>
      <c r="X3937" t="s">
        <v>9027</v>
      </c>
      <c r="Y3937" s="3">
        <f>VALUE(SUBSTITUTE(Table1[[#This Row],[Order Total]],"$",""))</f>
        <v>857.53</v>
      </c>
      <c r="Z3937">
        <f>VALUE(SUBSTITUTE(Table1[[#This Row],[Total]],"$",""))</f>
        <v>874.83</v>
      </c>
      <c r="AA3937" s="3">
        <f>Table1[[#This Row],[Order Total Number]]-Table1[[#This Row],[Total Number]]</f>
        <v>-17.300000000000068</v>
      </c>
      <c r="AB3937">
        <f>VALUE(SUBSTITUTE(Table1[[#This Row],[Shipping Cost]],"$",""))</f>
        <v>13.89</v>
      </c>
      <c r="AC3937">
        <f>VALUE(SUBSTITUTE(Table1[[#This Row],[Discount $]],"$",""))</f>
        <v>84.84</v>
      </c>
      <c r="AD3937">
        <f>VALUE(SUBSTITUTE(Table1[[#This Row],[Retail Price]],"$",""))</f>
        <v>36.549999999999997</v>
      </c>
      <c r="AE3937" s="4">
        <f>(Table1[[#This Row],[Retail Price Number]]*Table1[[#This Row],[Order Quantity]])-Table1[[#This Row],[Discount $ Number]]+Table1[[#This Row],[Shipping Cost Number]]</f>
        <v>733.14999999999986</v>
      </c>
      <c r="AF3937">
        <f>Table1[[#This Row],[Retail Price Number]]*Table1[[#This Row],[Order Quantity]]-Table1[[#This Row],[Discount $ Number]]</f>
        <v>719.25999999999988</v>
      </c>
      <c r="AG3937">
        <f>(Table1[[#This Row],[Retail Price Number]]*Table1[[#This Row],[Order Quantity]])-Table1[[#This Row],[Discount $ Number]]-Table1[[#This Row],[Shipping Cost Number]]</f>
        <v>705.36999999999989</v>
      </c>
      <c r="AH3937">
        <f>Table1[[#This Row],[Retail Price Number]]*Table1[[#This Row],[Order Quantity]]</f>
        <v>804.09999999999991</v>
      </c>
      <c r="AI3937">
        <f>YEAR(Table1[[#This Row],[Order Date]])</f>
        <v>2015</v>
      </c>
    </row>
    <row r="3938" spans="1:35" x14ac:dyDescent="0.3">
      <c r="A3938" t="s">
        <v>7597</v>
      </c>
      <c r="B3938" s="1">
        <v>42499</v>
      </c>
      <c r="C3938" t="s">
        <v>1719</v>
      </c>
      <c r="D3938" t="s">
        <v>204</v>
      </c>
      <c r="E3938" t="s">
        <v>27</v>
      </c>
      <c r="F3938" t="s">
        <v>28</v>
      </c>
      <c r="G3938" t="s">
        <v>77</v>
      </c>
      <c r="H3938" t="s">
        <v>205</v>
      </c>
      <c r="I3938" t="s">
        <v>196</v>
      </c>
      <c r="J3938" t="s">
        <v>1959</v>
      </c>
      <c r="K3938" t="s">
        <v>94</v>
      </c>
      <c r="L3938" t="s">
        <v>34</v>
      </c>
      <c r="M3938" t="s">
        <v>35</v>
      </c>
      <c r="N3938" s="1">
        <v>42501</v>
      </c>
      <c r="O3938" t="s">
        <v>1960</v>
      </c>
      <c r="P3938" s="3" t="s">
        <v>1961</v>
      </c>
      <c r="Q3938" t="s">
        <v>1962</v>
      </c>
      <c r="R3938">
        <v>18</v>
      </c>
      <c r="S3938" t="s">
        <v>4728</v>
      </c>
      <c r="T3938" s="2">
        <v>0.06</v>
      </c>
      <c r="U3938" t="s">
        <v>1534</v>
      </c>
      <c r="V3938" t="s">
        <v>4729</v>
      </c>
      <c r="W3938" t="s">
        <v>1901</v>
      </c>
      <c r="X3938" t="s">
        <v>4730</v>
      </c>
      <c r="Y3938" s="3">
        <f>VALUE(SUBSTITUTE(Table1[[#This Row],[Order Total]],"$",""))</f>
        <v>800.09</v>
      </c>
      <c r="Z3938">
        <f>VALUE(SUBSTITUTE(Table1[[#This Row],[Total]],"$",""))</f>
        <v>810.08</v>
      </c>
      <c r="AA3938" s="3">
        <f>Table1[[#This Row],[Order Total Number]]-Table1[[#This Row],[Total Number]]</f>
        <v>-9.9900000000000091</v>
      </c>
      <c r="AB3938">
        <f>VALUE(SUBSTITUTE(Table1[[#This Row],[Shipping Cost]],"$",""))</f>
        <v>9.99</v>
      </c>
      <c r="AC3938">
        <f>VALUE(SUBSTITUTE(Table1[[#This Row],[Discount $]],"$",""))</f>
        <v>42.11</v>
      </c>
      <c r="AD3938">
        <f>VALUE(SUBSTITUTE(Table1[[#This Row],[Retail Price]],"$",""))</f>
        <v>210.55</v>
      </c>
      <c r="AE3938" s="4">
        <f>(Table1[[#This Row],[Retail Price Number]]*Table1[[#This Row],[Order Quantity]])-Table1[[#This Row],[Discount $ Number]]+Table1[[#This Row],[Shipping Cost Number]]</f>
        <v>3757.7799999999997</v>
      </c>
      <c r="AF3938">
        <f>Table1[[#This Row],[Retail Price Number]]*Table1[[#This Row],[Order Quantity]]-Table1[[#This Row],[Discount $ Number]]</f>
        <v>3747.79</v>
      </c>
      <c r="AG3938">
        <f>(Table1[[#This Row],[Retail Price Number]]*Table1[[#This Row],[Order Quantity]])-Table1[[#This Row],[Discount $ Number]]-Table1[[#This Row],[Shipping Cost Number]]</f>
        <v>3737.8</v>
      </c>
      <c r="AH3938">
        <f>Table1[[#This Row],[Retail Price Number]]*Table1[[#This Row],[Order Quantity]]</f>
        <v>3789.9</v>
      </c>
      <c r="AI3938">
        <f>YEAR(Table1[[#This Row],[Order Date]])</f>
        <v>2016</v>
      </c>
    </row>
    <row r="3939" spans="1:35" x14ac:dyDescent="0.3">
      <c r="A3939" t="s">
        <v>7597</v>
      </c>
      <c r="B3939" s="1">
        <v>42369</v>
      </c>
      <c r="C3939" t="s">
        <v>866</v>
      </c>
      <c r="D3939" t="s">
        <v>867</v>
      </c>
      <c r="E3939" t="s">
        <v>27</v>
      </c>
      <c r="F3939" t="s">
        <v>28</v>
      </c>
      <c r="G3939" t="s">
        <v>91</v>
      </c>
      <c r="H3939" t="s">
        <v>289</v>
      </c>
      <c r="I3939" t="s">
        <v>63</v>
      </c>
      <c r="J3939" t="s">
        <v>832</v>
      </c>
      <c r="K3939" t="s">
        <v>94</v>
      </c>
      <c r="L3939" t="s">
        <v>95</v>
      </c>
      <c r="M3939" t="s">
        <v>156</v>
      </c>
      <c r="N3939" s="1">
        <v>42370</v>
      </c>
      <c r="O3939" t="s">
        <v>833</v>
      </c>
      <c r="P3939" s="3" t="s">
        <v>834</v>
      </c>
      <c r="Q3939" t="s">
        <v>774</v>
      </c>
      <c r="R3939">
        <v>43</v>
      </c>
      <c r="S3939" t="s">
        <v>1123</v>
      </c>
      <c r="T3939" s="2">
        <v>0.01</v>
      </c>
      <c r="U3939" t="s">
        <v>574</v>
      </c>
      <c r="V3939" t="s">
        <v>9452</v>
      </c>
      <c r="W3939" t="s">
        <v>838</v>
      </c>
      <c r="X3939" t="s">
        <v>12688</v>
      </c>
      <c r="Y3939" s="3">
        <f>VALUE(SUBSTITUTE(Table1[[#This Row],[Order Total]],"$",""))</f>
        <v>126.77</v>
      </c>
      <c r="Z3939">
        <f>VALUE(SUBSTITUTE(Table1[[#This Row],[Total]],"$",""))</f>
        <v>229.26</v>
      </c>
      <c r="AA3939" s="3">
        <f>Table1[[#This Row],[Order Total Number]]-Table1[[#This Row],[Total Number]]</f>
        <v>-102.49</v>
      </c>
      <c r="AB3939">
        <f>VALUE(SUBSTITUTE(Table1[[#This Row],[Shipping Cost]],"$",""))</f>
        <v>2.04</v>
      </c>
      <c r="AC3939">
        <f>VALUE(SUBSTITUTE(Table1[[#This Row],[Discount $]],"$",""))</f>
        <v>3.85</v>
      </c>
      <c r="AD3939">
        <f>VALUE(SUBSTITUTE(Table1[[#This Row],[Retail Price]],"$",""))</f>
        <v>5.18</v>
      </c>
      <c r="AE3939" s="4">
        <f>(Table1[[#This Row],[Retail Price Number]]*Table1[[#This Row],[Order Quantity]])-Table1[[#This Row],[Discount $ Number]]+Table1[[#This Row],[Shipping Cost Number]]</f>
        <v>220.92999999999998</v>
      </c>
      <c r="AF3939">
        <f>Table1[[#This Row],[Retail Price Number]]*Table1[[#This Row],[Order Quantity]]-Table1[[#This Row],[Discount $ Number]]</f>
        <v>218.89</v>
      </c>
      <c r="AG3939">
        <f>(Table1[[#This Row],[Retail Price Number]]*Table1[[#This Row],[Order Quantity]])-Table1[[#This Row],[Discount $ Number]]-Table1[[#This Row],[Shipping Cost Number]]</f>
        <v>216.85</v>
      </c>
      <c r="AH3939">
        <f>Table1[[#This Row],[Retail Price Number]]*Table1[[#This Row],[Order Quantity]]</f>
        <v>222.73999999999998</v>
      </c>
      <c r="AI3939">
        <f>YEAR(Table1[[#This Row],[Order Date]])</f>
        <v>2015</v>
      </c>
    </row>
    <row r="3940" spans="1:35" x14ac:dyDescent="0.3">
      <c r="A3940" t="s">
        <v>5726</v>
      </c>
      <c r="B3940" s="1">
        <v>42520</v>
      </c>
      <c r="C3940" t="s">
        <v>3431</v>
      </c>
      <c r="D3940" t="s">
        <v>240</v>
      </c>
      <c r="E3940" t="s">
        <v>27</v>
      </c>
      <c r="F3940" t="s">
        <v>28</v>
      </c>
      <c r="G3940" t="s">
        <v>29</v>
      </c>
      <c r="H3940" t="s">
        <v>241</v>
      </c>
      <c r="I3940" t="s">
        <v>63</v>
      </c>
      <c r="J3940" t="s">
        <v>1135</v>
      </c>
      <c r="K3940" t="s">
        <v>94</v>
      </c>
      <c r="L3940" t="s">
        <v>109</v>
      </c>
      <c r="M3940" t="s">
        <v>35</v>
      </c>
      <c r="N3940" s="1">
        <v>42520</v>
      </c>
      <c r="O3940" t="s">
        <v>1136</v>
      </c>
      <c r="P3940" s="3" t="s">
        <v>424</v>
      </c>
      <c r="Q3940" t="s">
        <v>260</v>
      </c>
      <c r="R3940">
        <v>35</v>
      </c>
      <c r="S3940" t="s">
        <v>5727</v>
      </c>
      <c r="T3940" s="2">
        <v>0.05</v>
      </c>
      <c r="U3940" t="s">
        <v>293</v>
      </c>
      <c r="V3940" t="s">
        <v>5728</v>
      </c>
      <c r="W3940" t="s">
        <v>1139</v>
      </c>
      <c r="X3940" t="s">
        <v>522</v>
      </c>
      <c r="Y3940" s="3">
        <f>VALUE(SUBSTITUTE(Table1[[#This Row],[Order Total]],"$",""))</f>
        <v>141.91999999999999</v>
      </c>
      <c r="Z3940">
        <f>VALUE(SUBSTITUTE(Table1[[#This Row],[Total]],"$",""))</f>
        <v>148.76</v>
      </c>
      <c r="AA3940" s="3">
        <f>Table1[[#This Row],[Order Total Number]]-Table1[[#This Row],[Total Number]]</f>
        <v>-6.8400000000000034</v>
      </c>
      <c r="AB3940">
        <f>VALUE(SUBSTITUTE(Table1[[#This Row],[Shipping Cost]],"$",""))</f>
        <v>6.83</v>
      </c>
      <c r="AC3940">
        <f>VALUE(SUBSTITUTE(Table1[[#This Row],[Discount $]],"$",""))</f>
        <v>5.91</v>
      </c>
      <c r="AD3940">
        <f>VALUE(SUBSTITUTE(Table1[[#This Row],[Retail Price]],"$",""))</f>
        <v>3.52</v>
      </c>
      <c r="AE3940" s="4">
        <f>(Table1[[#This Row],[Retail Price Number]]*Table1[[#This Row],[Order Quantity]])-Table1[[#This Row],[Discount $ Number]]+Table1[[#This Row],[Shipping Cost Number]]</f>
        <v>124.12</v>
      </c>
      <c r="AF3940">
        <f>Table1[[#This Row],[Retail Price Number]]*Table1[[#This Row],[Order Quantity]]-Table1[[#This Row],[Discount $ Number]]</f>
        <v>117.29</v>
      </c>
      <c r="AG3940">
        <f>(Table1[[#This Row],[Retail Price Number]]*Table1[[#This Row],[Order Quantity]])-Table1[[#This Row],[Discount $ Number]]-Table1[[#This Row],[Shipping Cost Number]]</f>
        <v>110.46000000000001</v>
      </c>
      <c r="AH3940">
        <f>Table1[[#This Row],[Retail Price Number]]*Table1[[#This Row],[Order Quantity]]</f>
        <v>123.2</v>
      </c>
      <c r="AI3940">
        <f>YEAR(Table1[[#This Row],[Order Date]])</f>
        <v>2016</v>
      </c>
    </row>
    <row r="3941" spans="1:35" x14ac:dyDescent="0.3">
      <c r="A3941" t="s">
        <v>5726</v>
      </c>
      <c r="B3941" s="1">
        <v>42276</v>
      </c>
      <c r="C3941" t="s">
        <v>1301</v>
      </c>
      <c r="D3941" t="s">
        <v>228</v>
      </c>
      <c r="E3941" t="s">
        <v>46</v>
      </c>
      <c r="F3941" t="s">
        <v>47</v>
      </c>
      <c r="G3941" t="s">
        <v>77</v>
      </c>
      <c r="H3941" t="s">
        <v>107</v>
      </c>
      <c r="I3941" t="s">
        <v>92</v>
      </c>
      <c r="J3941" t="s">
        <v>253</v>
      </c>
      <c r="K3941" t="s">
        <v>94</v>
      </c>
      <c r="L3941" t="s">
        <v>109</v>
      </c>
      <c r="M3941" t="s">
        <v>35</v>
      </c>
      <c r="N3941" s="1">
        <v>42277</v>
      </c>
      <c r="O3941" t="s">
        <v>254</v>
      </c>
      <c r="P3941" s="3" t="s">
        <v>255</v>
      </c>
      <c r="Q3941" t="s">
        <v>256</v>
      </c>
      <c r="R3941">
        <v>45</v>
      </c>
      <c r="S3941" t="s">
        <v>8977</v>
      </c>
      <c r="T3941" s="2">
        <v>0.05</v>
      </c>
      <c r="U3941" t="s">
        <v>1752</v>
      </c>
      <c r="V3941" t="s">
        <v>8978</v>
      </c>
      <c r="W3941" t="s">
        <v>3905</v>
      </c>
      <c r="X3941" t="s">
        <v>8979</v>
      </c>
      <c r="Y3941" s="3">
        <f>VALUE(SUBSTITUTE(Table1[[#This Row],[Order Total]],"$",""))</f>
        <v>158.69</v>
      </c>
      <c r="Z3941">
        <f>VALUE(SUBSTITUTE(Table1[[#This Row],[Total]],"$",""))</f>
        <v>154.99</v>
      </c>
      <c r="AA3941" s="3">
        <f>Table1[[#This Row],[Order Total Number]]-Table1[[#This Row],[Total Number]]</f>
        <v>3.6999999999999886</v>
      </c>
      <c r="AB3941">
        <f>VALUE(SUBSTITUTE(Table1[[#This Row],[Shipping Cost]],"$",""))</f>
        <v>2.34</v>
      </c>
      <c r="AC3941">
        <f>VALUE(SUBSTITUTE(Table1[[#This Row],[Discount $]],"$",""))</f>
        <v>4.45</v>
      </c>
      <c r="AD3941">
        <f>VALUE(SUBSTITUTE(Table1[[#This Row],[Retail Price]],"$",""))</f>
        <v>2.78</v>
      </c>
      <c r="AE3941" s="4">
        <f>(Table1[[#This Row],[Retail Price Number]]*Table1[[#This Row],[Order Quantity]])-Table1[[#This Row],[Discount $ Number]]+Table1[[#This Row],[Shipping Cost Number]]</f>
        <v>122.99</v>
      </c>
      <c r="AF3941">
        <f>Table1[[#This Row],[Retail Price Number]]*Table1[[#This Row],[Order Quantity]]-Table1[[#This Row],[Discount $ Number]]</f>
        <v>120.64999999999999</v>
      </c>
      <c r="AG3941">
        <f>(Table1[[#This Row],[Retail Price Number]]*Table1[[#This Row],[Order Quantity]])-Table1[[#This Row],[Discount $ Number]]-Table1[[#This Row],[Shipping Cost Number]]</f>
        <v>118.30999999999999</v>
      </c>
      <c r="AH3941">
        <f>Table1[[#This Row],[Retail Price Number]]*Table1[[#This Row],[Order Quantity]]</f>
        <v>125.1</v>
      </c>
      <c r="AI3941">
        <f>YEAR(Table1[[#This Row],[Order Date]])</f>
        <v>2015</v>
      </c>
    </row>
    <row r="3942" spans="1:35" x14ac:dyDescent="0.3">
      <c r="A3942" t="s">
        <v>5726</v>
      </c>
      <c r="B3942" s="1">
        <v>42553</v>
      </c>
      <c r="C3942" t="s">
        <v>3025</v>
      </c>
      <c r="D3942" t="s">
        <v>945</v>
      </c>
      <c r="E3942" t="s">
        <v>27</v>
      </c>
      <c r="F3942" t="s">
        <v>28</v>
      </c>
      <c r="G3942" t="s">
        <v>29</v>
      </c>
      <c r="H3942" t="s">
        <v>241</v>
      </c>
      <c r="I3942" t="s">
        <v>31</v>
      </c>
      <c r="J3942" t="s">
        <v>290</v>
      </c>
      <c r="K3942" t="s">
        <v>94</v>
      </c>
      <c r="L3942" t="s">
        <v>34</v>
      </c>
      <c r="M3942" t="s">
        <v>35</v>
      </c>
      <c r="N3942" s="1">
        <v>42555</v>
      </c>
      <c r="O3942" t="s">
        <v>291</v>
      </c>
      <c r="P3942" s="3" t="s">
        <v>292</v>
      </c>
      <c r="Q3942" t="s">
        <v>293</v>
      </c>
      <c r="R3942">
        <v>50</v>
      </c>
      <c r="S3942" t="s">
        <v>9409</v>
      </c>
      <c r="T3942" s="2">
        <v>7.0000000000000007E-2</v>
      </c>
      <c r="U3942" t="s">
        <v>4806</v>
      </c>
      <c r="V3942" t="s">
        <v>4943</v>
      </c>
      <c r="W3942" t="s">
        <v>165</v>
      </c>
      <c r="X3942" t="s">
        <v>9410</v>
      </c>
      <c r="Y3942" s="3">
        <f>VALUE(SUBSTITUTE(Table1[[#This Row],[Order Total]],"$",""))</f>
        <v>432.05</v>
      </c>
      <c r="Z3942">
        <f>VALUE(SUBSTITUTE(Table1[[#This Row],[Total]],"$",""))</f>
        <v>425.05</v>
      </c>
      <c r="AA3942" s="3">
        <f>Table1[[#This Row],[Order Total Number]]-Table1[[#This Row],[Total Number]]</f>
        <v>7</v>
      </c>
      <c r="AB3942">
        <f>VALUE(SUBSTITUTE(Table1[[#This Row],[Shipping Cost]],"$",""))</f>
        <v>4</v>
      </c>
      <c r="AC3942">
        <f>VALUE(SUBSTITUTE(Table1[[#This Row],[Discount $]],"$",""))</f>
        <v>26.18</v>
      </c>
      <c r="AD3942">
        <f>VALUE(SUBSTITUTE(Table1[[#This Row],[Retail Price]],"$",""))</f>
        <v>15.98</v>
      </c>
      <c r="AE3942" s="4">
        <f>(Table1[[#This Row],[Retail Price Number]]*Table1[[#This Row],[Order Quantity]])-Table1[[#This Row],[Discount $ Number]]+Table1[[#This Row],[Shipping Cost Number]]</f>
        <v>776.82</v>
      </c>
      <c r="AF3942">
        <f>Table1[[#This Row],[Retail Price Number]]*Table1[[#This Row],[Order Quantity]]-Table1[[#This Row],[Discount $ Number]]</f>
        <v>772.82</v>
      </c>
      <c r="AG3942">
        <f>(Table1[[#This Row],[Retail Price Number]]*Table1[[#This Row],[Order Quantity]])-Table1[[#This Row],[Discount $ Number]]-Table1[[#This Row],[Shipping Cost Number]]</f>
        <v>768.82</v>
      </c>
      <c r="AH3942">
        <f>Table1[[#This Row],[Retail Price Number]]*Table1[[#This Row],[Order Quantity]]</f>
        <v>799</v>
      </c>
      <c r="AI3942">
        <f>YEAR(Table1[[#This Row],[Order Date]])</f>
        <v>2016</v>
      </c>
    </row>
    <row r="3943" spans="1:35" x14ac:dyDescent="0.3">
      <c r="A3943" t="s">
        <v>5726</v>
      </c>
      <c r="B3943" s="1">
        <v>42500</v>
      </c>
      <c r="C3943" t="s">
        <v>670</v>
      </c>
      <c r="D3943" t="s">
        <v>551</v>
      </c>
      <c r="E3943" t="s">
        <v>27</v>
      </c>
      <c r="F3943" t="s">
        <v>28</v>
      </c>
      <c r="G3943" t="s">
        <v>91</v>
      </c>
      <c r="H3943" t="s">
        <v>289</v>
      </c>
      <c r="I3943" t="s">
        <v>121</v>
      </c>
      <c r="J3943" t="s">
        <v>423</v>
      </c>
      <c r="K3943" t="s">
        <v>33</v>
      </c>
      <c r="L3943" t="s">
        <v>34</v>
      </c>
      <c r="M3943" t="s">
        <v>35</v>
      </c>
      <c r="N3943" s="1">
        <v>42502</v>
      </c>
      <c r="O3943" t="s">
        <v>424</v>
      </c>
      <c r="P3943" s="3" t="s">
        <v>356</v>
      </c>
      <c r="Q3943" t="s">
        <v>341</v>
      </c>
      <c r="R3943">
        <v>29</v>
      </c>
      <c r="S3943" t="s">
        <v>1757</v>
      </c>
      <c r="T3943" s="2">
        <v>0.09</v>
      </c>
      <c r="U3943" t="s">
        <v>4767</v>
      </c>
      <c r="V3943" t="s">
        <v>10268</v>
      </c>
      <c r="W3943" t="s">
        <v>428</v>
      </c>
      <c r="X3943" t="s">
        <v>10269</v>
      </c>
      <c r="Y3943" s="3">
        <f>VALUE(SUBSTITUTE(Table1[[#This Row],[Order Total]],"$",""))</f>
        <v>181.53</v>
      </c>
      <c r="Z3943">
        <f>VALUE(SUBSTITUTE(Table1[[#This Row],[Total]],"$",""))</f>
        <v>182.92</v>
      </c>
      <c r="AA3943" s="3">
        <f>Table1[[#This Row],[Order Total Number]]-Table1[[#This Row],[Total Number]]</f>
        <v>-1.3899999999999864</v>
      </c>
      <c r="AB3943">
        <f>VALUE(SUBSTITUTE(Table1[[#This Row],[Shipping Cost]],"$",""))</f>
        <v>1.39</v>
      </c>
      <c r="AC3943">
        <f>VALUE(SUBSTITUTE(Table1[[#This Row],[Discount $]],"$",""))</f>
        <v>11.59</v>
      </c>
      <c r="AD3943">
        <f>VALUE(SUBSTITUTE(Table1[[#This Row],[Retail Price]],"$",""))</f>
        <v>5.68</v>
      </c>
      <c r="AE3943" s="4">
        <f>(Table1[[#This Row],[Retail Price Number]]*Table1[[#This Row],[Order Quantity]])-Table1[[#This Row],[Discount $ Number]]+Table1[[#This Row],[Shipping Cost Number]]</f>
        <v>154.51999999999998</v>
      </c>
      <c r="AF3943">
        <f>Table1[[#This Row],[Retail Price Number]]*Table1[[#This Row],[Order Quantity]]-Table1[[#This Row],[Discount $ Number]]</f>
        <v>153.13</v>
      </c>
      <c r="AG3943">
        <f>(Table1[[#This Row],[Retail Price Number]]*Table1[[#This Row],[Order Quantity]])-Table1[[#This Row],[Discount $ Number]]-Table1[[#This Row],[Shipping Cost Number]]</f>
        <v>151.74</v>
      </c>
      <c r="AH3943">
        <f>Table1[[#This Row],[Retail Price Number]]*Table1[[#This Row],[Order Quantity]]</f>
        <v>164.72</v>
      </c>
      <c r="AI3943">
        <f>YEAR(Table1[[#This Row],[Order Date]])</f>
        <v>2016</v>
      </c>
    </row>
    <row r="3944" spans="1:35" x14ac:dyDescent="0.3">
      <c r="A3944" t="s">
        <v>5726</v>
      </c>
      <c r="B3944" s="1">
        <v>42388</v>
      </c>
      <c r="C3944" t="s">
        <v>2555</v>
      </c>
      <c r="D3944" t="s">
        <v>591</v>
      </c>
      <c r="E3944" t="s">
        <v>27</v>
      </c>
      <c r="F3944" t="s">
        <v>28</v>
      </c>
      <c r="G3944" t="s">
        <v>77</v>
      </c>
      <c r="H3944" t="s">
        <v>241</v>
      </c>
      <c r="I3944" t="s">
        <v>92</v>
      </c>
      <c r="J3944" t="s">
        <v>175</v>
      </c>
      <c r="K3944" t="s">
        <v>94</v>
      </c>
      <c r="L3944" t="s">
        <v>34</v>
      </c>
      <c r="M3944" t="s">
        <v>35</v>
      </c>
      <c r="N3944" s="1">
        <v>42388</v>
      </c>
      <c r="O3944" t="s">
        <v>176</v>
      </c>
      <c r="P3944" s="3" t="s">
        <v>177</v>
      </c>
      <c r="Q3944" t="s">
        <v>178</v>
      </c>
      <c r="R3944">
        <v>25</v>
      </c>
      <c r="S3944" t="s">
        <v>6911</v>
      </c>
      <c r="T3944" s="2">
        <v>7.0000000000000007E-2</v>
      </c>
      <c r="U3944" t="s">
        <v>9089</v>
      </c>
      <c r="V3944" t="s">
        <v>11605</v>
      </c>
      <c r="W3944" t="s">
        <v>182</v>
      </c>
      <c r="X3944" t="s">
        <v>11606</v>
      </c>
      <c r="Y3944" s="3">
        <f>VALUE(SUBSTITUTE(Table1[[#This Row],[Order Total]],"$",""))</f>
        <v>185.85</v>
      </c>
      <c r="Z3944">
        <f>VALUE(SUBSTITUTE(Table1[[#This Row],[Total]],"$",""))</f>
        <v>189.55</v>
      </c>
      <c r="AA3944" s="3">
        <f>Table1[[#This Row],[Order Total Number]]-Table1[[#This Row],[Total Number]]</f>
        <v>-3.7000000000000171</v>
      </c>
      <c r="AB3944">
        <f>VALUE(SUBSTITUTE(Table1[[#This Row],[Shipping Cost]],"$",""))</f>
        <v>4.0999999999999996</v>
      </c>
      <c r="AC3944">
        <f>VALUE(SUBSTITUTE(Table1[[#This Row],[Discount $]],"$",""))</f>
        <v>8.35</v>
      </c>
      <c r="AD3944">
        <f>VALUE(SUBSTITUTE(Table1[[#This Row],[Retail Price]],"$",""))</f>
        <v>19.84</v>
      </c>
      <c r="AE3944" s="4">
        <f>(Table1[[#This Row],[Retail Price Number]]*Table1[[#This Row],[Order Quantity]])-Table1[[#This Row],[Discount $ Number]]+Table1[[#This Row],[Shipping Cost Number]]</f>
        <v>491.75</v>
      </c>
      <c r="AF3944">
        <f>Table1[[#This Row],[Retail Price Number]]*Table1[[#This Row],[Order Quantity]]-Table1[[#This Row],[Discount $ Number]]</f>
        <v>487.65</v>
      </c>
      <c r="AG3944">
        <f>(Table1[[#This Row],[Retail Price Number]]*Table1[[#This Row],[Order Quantity]])-Table1[[#This Row],[Discount $ Number]]-Table1[[#This Row],[Shipping Cost Number]]</f>
        <v>483.54999999999995</v>
      </c>
      <c r="AH3944">
        <f>Table1[[#This Row],[Retail Price Number]]*Table1[[#This Row],[Order Quantity]]</f>
        <v>496</v>
      </c>
      <c r="AI3944">
        <f>YEAR(Table1[[#This Row],[Order Date]])</f>
        <v>2016</v>
      </c>
    </row>
    <row r="3945" spans="1:35" x14ac:dyDescent="0.3">
      <c r="A3945" t="s">
        <v>6012</v>
      </c>
      <c r="B3945" s="1">
        <v>42412</v>
      </c>
      <c r="C3945" t="s">
        <v>804</v>
      </c>
      <c r="D3945" t="s">
        <v>331</v>
      </c>
      <c r="E3945" t="s">
        <v>46</v>
      </c>
      <c r="F3945" t="s">
        <v>47</v>
      </c>
      <c r="G3945" t="s">
        <v>29</v>
      </c>
      <c r="H3945" t="s">
        <v>107</v>
      </c>
      <c r="I3945" t="s">
        <v>31</v>
      </c>
      <c r="J3945" t="s">
        <v>2168</v>
      </c>
      <c r="K3945" t="s">
        <v>94</v>
      </c>
      <c r="L3945" t="s">
        <v>95</v>
      </c>
      <c r="M3945" t="s">
        <v>35</v>
      </c>
      <c r="N3945" s="1">
        <v>42413</v>
      </c>
      <c r="O3945" t="s">
        <v>1728</v>
      </c>
      <c r="P3945" s="3" t="s">
        <v>2169</v>
      </c>
      <c r="Q3945" t="s">
        <v>2170</v>
      </c>
      <c r="R3945">
        <v>37</v>
      </c>
      <c r="S3945" t="s">
        <v>6013</v>
      </c>
      <c r="T3945" s="2">
        <v>0.01</v>
      </c>
      <c r="U3945" t="s">
        <v>53</v>
      </c>
      <c r="V3945" t="s">
        <v>5347</v>
      </c>
      <c r="W3945" t="s">
        <v>818</v>
      </c>
      <c r="X3945" t="s">
        <v>6014</v>
      </c>
      <c r="Y3945" s="3">
        <f>VALUE(SUBSTITUTE(Table1[[#This Row],[Order Total]],"$",""))</f>
        <v>43.39</v>
      </c>
      <c r="Z3945">
        <f>VALUE(SUBSTITUTE(Table1[[#This Row],[Total]],"$",""))</f>
        <v>43.69</v>
      </c>
      <c r="AA3945" s="3">
        <f>Table1[[#This Row],[Order Total Number]]-Table1[[#This Row],[Total Number]]</f>
        <v>-0.29999999999999716</v>
      </c>
      <c r="AB3945">
        <f>VALUE(SUBSTITUTE(Table1[[#This Row],[Shipping Cost]],"$",""))</f>
        <v>6.19</v>
      </c>
      <c r="AC3945">
        <f>VALUE(SUBSTITUTE(Table1[[#This Row],[Discount $]],"$",""))</f>
        <v>0.43</v>
      </c>
      <c r="AD3945">
        <f>VALUE(SUBSTITUTE(Table1[[#This Row],[Retail Price]],"$",""))</f>
        <v>8.6</v>
      </c>
      <c r="AE3945" s="4">
        <f>(Table1[[#This Row],[Retail Price Number]]*Table1[[#This Row],[Order Quantity]])-Table1[[#This Row],[Discount $ Number]]+Table1[[#This Row],[Shipping Cost Number]]</f>
        <v>323.95999999999998</v>
      </c>
      <c r="AF3945">
        <f>Table1[[#This Row],[Retail Price Number]]*Table1[[#This Row],[Order Quantity]]-Table1[[#This Row],[Discount $ Number]]</f>
        <v>317.77</v>
      </c>
      <c r="AG3945">
        <f>(Table1[[#This Row],[Retail Price Number]]*Table1[[#This Row],[Order Quantity]])-Table1[[#This Row],[Discount $ Number]]-Table1[[#This Row],[Shipping Cost Number]]</f>
        <v>311.58</v>
      </c>
      <c r="AH3945">
        <f>Table1[[#This Row],[Retail Price Number]]*Table1[[#This Row],[Order Quantity]]</f>
        <v>318.2</v>
      </c>
      <c r="AI3945">
        <f>YEAR(Table1[[#This Row],[Order Date]])</f>
        <v>2016</v>
      </c>
    </row>
    <row r="3946" spans="1:35" x14ac:dyDescent="0.3">
      <c r="A3946" t="s">
        <v>1747</v>
      </c>
      <c r="B3946" s="1">
        <v>42502</v>
      </c>
      <c r="C3946" t="s">
        <v>143</v>
      </c>
      <c r="D3946" t="s">
        <v>144</v>
      </c>
      <c r="E3946" t="s">
        <v>46</v>
      </c>
      <c r="F3946" t="s">
        <v>47</v>
      </c>
      <c r="G3946" t="s">
        <v>134</v>
      </c>
      <c r="H3946" t="s">
        <v>107</v>
      </c>
      <c r="I3946" t="s">
        <v>196</v>
      </c>
      <c r="J3946" t="s">
        <v>1135</v>
      </c>
      <c r="K3946" t="s">
        <v>94</v>
      </c>
      <c r="L3946" t="s">
        <v>95</v>
      </c>
      <c r="M3946" t="s">
        <v>35</v>
      </c>
      <c r="N3946" s="1">
        <v>42504</v>
      </c>
      <c r="O3946" t="s">
        <v>1136</v>
      </c>
      <c r="P3946" s="3" t="s">
        <v>424</v>
      </c>
      <c r="Q3946" t="s">
        <v>260</v>
      </c>
      <c r="R3946">
        <v>49</v>
      </c>
      <c r="S3946" t="s">
        <v>519</v>
      </c>
      <c r="T3946" s="2">
        <v>7.0000000000000007E-2</v>
      </c>
      <c r="U3946" t="s">
        <v>293</v>
      </c>
      <c r="V3946" t="s">
        <v>520</v>
      </c>
      <c r="W3946" t="s">
        <v>1139</v>
      </c>
      <c r="X3946" t="s">
        <v>522</v>
      </c>
      <c r="Y3946" s="3">
        <f>VALUE(SUBSTITUTE(Table1[[#This Row],[Order Total]],"$",""))</f>
        <v>141.93</v>
      </c>
      <c r="Z3946">
        <f>VALUE(SUBSTITUTE(Table1[[#This Row],[Total]],"$",""))</f>
        <v>148.76</v>
      </c>
      <c r="AA3946" s="3">
        <f>Table1[[#This Row],[Order Total Number]]-Table1[[#This Row],[Total Number]]</f>
        <v>-6.8299999999999841</v>
      </c>
      <c r="AB3946">
        <f>VALUE(SUBSTITUTE(Table1[[#This Row],[Shipping Cost]],"$",""))</f>
        <v>6.83</v>
      </c>
      <c r="AC3946">
        <f>VALUE(SUBSTITUTE(Table1[[#This Row],[Discount $]],"$",""))</f>
        <v>5.91</v>
      </c>
      <c r="AD3946">
        <f>VALUE(SUBSTITUTE(Table1[[#This Row],[Retail Price]],"$",""))</f>
        <v>3.52</v>
      </c>
      <c r="AE3946" s="4">
        <f>(Table1[[#This Row],[Retail Price Number]]*Table1[[#This Row],[Order Quantity]])-Table1[[#This Row],[Discount $ Number]]+Table1[[#This Row],[Shipping Cost Number]]</f>
        <v>173.4</v>
      </c>
      <c r="AF3946">
        <f>Table1[[#This Row],[Retail Price Number]]*Table1[[#This Row],[Order Quantity]]-Table1[[#This Row],[Discount $ Number]]</f>
        <v>166.57</v>
      </c>
      <c r="AG3946">
        <f>(Table1[[#This Row],[Retail Price Number]]*Table1[[#This Row],[Order Quantity]])-Table1[[#This Row],[Discount $ Number]]-Table1[[#This Row],[Shipping Cost Number]]</f>
        <v>159.73999999999998</v>
      </c>
      <c r="AH3946">
        <f>Table1[[#This Row],[Retail Price Number]]*Table1[[#This Row],[Order Quantity]]</f>
        <v>172.48</v>
      </c>
      <c r="AI3946">
        <f>YEAR(Table1[[#This Row],[Order Date]])</f>
        <v>2016</v>
      </c>
    </row>
    <row r="3947" spans="1:35" x14ac:dyDescent="0.3">
      <c r="A3947" t="s">
        <v>1747</v>
      </c>
      <c r="B3947" s="1">
        <v>42502</v>
      </c>
      <c r="C3947" t="s">
        <v>143</v>
      </c>
      <c r="D3947" t="s">
        <v>144</v>
      </c>
      <c r="E3947" t="s">
        <v>46</v>
      </c>
      <c r="F3947" t="s">
        <v>47</v>
      </c>
      <c r="G3947" t="s">
        <v>29</v>
      </c>
      <c r="H3947" t="s">
        <v>107</v>
      </c>
      <c r="I3947" t="s">
        <v>31</v>
      </c>
      <c r="J3947" t="s">
        <v>1135</v>
      </c>
      <c r="K3947" t="s">
        <v>94</v>
      </c>
      <c r="L3947" t="s">
        <v>95</v>
      </c>
      <c r="M3947" t="s">
        <v>156</v>
      </c>
      <c r="N3947" s="1">
        <v>42504</v>
      </c>
      <c r="O3947" t="s">
        <v>1136</v>
      </c>
      <c r="P3947" s="3" t="s">
        <v>424</v>
      </c>
      <c r="Q3947" t="s">
        <v>260</v>
      </c>
      <c r="R3947">
        <v>37</v>
      </c>
      <c r="S3947" t="s">
        <v>519</v>
      </c>
      <c r="T3947" s="2">
        <v>0.01</v>
      </c>
      <c r="U3947" t="s">
        <v>293</v>
      </c>
      <c r="V3947" t="s">
        <v>520</v>
      </c>
      <c r="W3947" t="s">
        <v>1139</v>
      </c>
      <c r="X3947" t="s">
        <v>522</v>
      </c>
      <c r="Y3947" s="3">
        <f>VALUE(SUBSTITUTE(Table1[[#This Row],[Order Total]],"$",""))</f>
        <v>141.93</v>
      </c>
      <c r="Z3947">
        <f>VALUE(SUBSTITUTE(Table1[[#This Row],[Total]],"$",""))</f>
        <v>148.76</v>
      </c>
      <c r="AA3947" s="3">
        <f>Table1[[#This Row],[Order Total Number]]-Table1[[#This Row],[Total Number]]</f>
        <v>-6.8299999999999841</v>
      </c>
      <c r="AB3947">
        <f>VALUE(SUBSTITUTE(Table1[[#This Row],[Shipping Cost]],"$",""))</f>
        <v>6.83</v>
      </c>
      <c r="AC3947">
        <f>VALUE(SUBSTITUTE(Table1[[#This Row],[Discount $]],"$",""))</f>
        <v>5.91</v>
      </c>
      <c r="AD3947">
        <f>VALUE(SUBSTITUTE(Table1[[#This Row],[Retail Price]],"$",""))</f>
        <v>3.52</v>
      </c>
      <c r="AE3947" s="4">
        <f>(Table1[[#This Row],[Retail Price Number]]*Table1[[#This Row],[Order Quantity]])-Table1[[#This Row],[Discount $ Number]]+Table1[[#This Row],[Shipping Cost Number]]</f>
        <v>131.16000000000003</v>
      </c>
      <c r="AF3947">
        <f>Table1[[#This Row],[Retail Price Number]]*Table1[[#This Row],[Order Quantity]]-Table1[[#This Row],[Discount $ Number]]</f>
        <v>124.33000000000001</v>
      </c>
      <c r="AG3947">
        <f>(Table1[[#This Row],[Retail Price Number]]*Table1[[#This Row],[Order Quantity]])-Table1[[#This Row],[Discount $ Number]]-Table1[[#This Row],[Shipping Cost Number]]</f>
        <v>117.50000000000001</v>
      </c>
      <c r="AH3947">
        <f>Table1[[#This Row],[Retail Price Number]]*Table1[[#This Row],[Order Quantity]]</f>
        <v>130.24</v>
      </c>
      <c r="AI3947">
        <f>YEAR(Table1[[#This Row],[Order Date]])</f>
        <v>2016</v>
      </c>
    </row>
    <row r="3948" spans="1:35" x14ac:dyDescent="0.3">
      <c r="A3948" t="s">
        <v>1747</v>
      </c>
      <c r="B3948" s="1">
        <v>42502</v>
      </c>
      <c r="C3948" t="s">
        <v>143</v>
      </c>
      <c r="D3948" t="s">
        <v>144</v>
      </c>
      <c r="E3948" t="s">
        <v>46</v>
      </c>
      <c r="F3948" t="s">
        <v>47</v>
      </c>
      <c r="G3948" t="s">
        <v>134</v>
      </c>
      <c r="H3948" t="s">
        <v>107</v>
      </c>
      <c r="I3948" t="s">
        <v>92</v>
      </c>
      <c r="J3948" t="s">
        <v>1135</v>
      </c>
      <c r="K3948" t="s">
        <v>94</v>
      </c>
      <c r="L3948" t="s">
        <v>95</v>
      </c>
      <c r="M3948" t="s">
        <v>35</v>
      </c>
      <c r="N3948" s="1">
        <v>42504</v>
      </c>
      <c r="O3948" t="s">
        <v>1136</v>
      </c>
      <c r="P3948" s="3" t="s">
        <v>424</v>
      </c>
      <c r="Q3948" t="s">
        <v>260</v>
      </c>
      <c r="R3948">
        <v>34</v>
      </c>
      <c r="S3948" t="s">
        <v>519</v>
      </c>
      <c r="T3948" s="2">
        <v>0.03</v>
      </c>
      <c r="U3948" t="s">
        <v>293</v>
      </c>
      <c r="V3948" t="s">
        <v>520</v>
      </c>
      <c r="W3948" t="s">
        <v>1139</v>
      </c>
      <c r="X3948" t="s">
        <v>522</v>
      </c>
      <c r="Y3948" s="3">
        <f>VALUE(SUBSTITUTE(Table1[[#This Row],[Order Total]],"$",""))</f>
        <v>141.93</v>
      </c>
      <c r="Z3948">
        <f>VALUE(SUBSTITUTE(Table1[[#This Row],[Total]],"$",""))</f>
        <v>148.76</v>
      </c>
      <c r="AA3948" s="3">
        <f>Table1[[#This Row],[Order Total Number]]-Table1[[#This Row],[Total Number]]</f>
        <v>-6.8299999999999841</v>
      </c>
      <c r="AB3948">
        <f>VALUE(SUBSTITUTE(Table1[[#This Row],[Shipping Cost]],"$",""))</f>
        <v>6.83</v>
      </c>
      <c r="AC3948">
        <f>VALUE(SUBSTITUTE(Table1[[#This Row],[Discount $]],"$",""))</f>
        <v>5.91</v>
      </c>
      <c r="AD3948">
        <f>VALUE(SUBSTITUTE(Table1[[#This Row],[Retail Price]],"$",""))</f>
        <v>3.52</v>
      </c>
      <c r="AE3948" s="4">
        <f>(Table1[[#This Row],[Retail Price Number]]*Table1[[#This Row],[Order Quantity]])-Table1[[#This Row],[Discount $ Number]]+Table1[[#This Row],[Shipping Cost Number]]</f>
        <v>120.60000000000001</v>
      </c>
      <c r="AF3948">
        <f>Table1[[#This Row],[Retail Price Number]]*Table1[[#This Row],[Order Quantity]]-Table1[[#This Row],[Discount $ Number]]</f>
        <v>113.77000000000001</v>
      </c>
      <c r="AG3948">
        <f>(Table1[[#This Row],[Retail Price Number]]*Table1[[#This Row],[Order Quantity]])-Table1[[#This Row],[Discount $ Number]]-Table1[[#This Row],[Shipping Cost Number]]</f>
        <v>106.94000000000001</v>
      </c>
      <c r="AH3948">
        <f>Table1[[#This Row],[Retail Price Number]]*Table1[[#This Row],[Order Quantity]]</f>
        <v>119.68</v>
      </c>
      <c r="AI3948">
        <f>YEAR(Table1[[#This Row],[Order Date]])</f>
        <v>2016</v>
      </c>
    </row>
    <row r="3949" spans="1:35" x14ac:dyDescent="0.3">
      <c r="A3949" t="s">
        <v>1747</v>
      </c>
      <c r="B3949" s="1">
        <v>41413</v>
      </c>
      <c r="C3949" t="s">
        <v>1097</v>
      </c>
      <c r="D3949" t="s">
        <v>1098</v>
      </c>
      <c r="E3949" t="s">
        <v>27</v>
      </c>
      <c r="F3949" t="s">
        <v>28</v>
      </c>
      <c r="G3949" t="s">
        <v>29</v>
      </c>
      <c r="H3949" t="s">
        <v>78</v>
      </c>
      <c r="I3949" t="s">
        <v>121</v>
      </c>
      <c r="J3949" t="s">
        <v>975</v>
      </c>
      <c r="K3949" t="s">
        <v>94</v>
      </c>
      <c r="L3949" t="s">
        <v>95</v>
      </c>
      <c r="M3949" t="s">
        <v>156</v>
      </c>
      <c r="N3949" s="1">
        <v>41414</v>
      </c>
      <c r="O3949" t="s">
        <v>976</v>
      </c>
      <c r="P3949" s="3" t="s">
        <v>977</v>
      </c>
      <c r="Q3949" t="s">
        <v>978</v>
      </c>
      <c r="R3949">
        <v>46</v>
      </c>
      <c r="S3949" t="s">
        <v>8211</v>
      </c>
      <c r="T3949" s="2">
        <v>0.01</v>
      </c>
      <c r="U3949" t="s">
        <v>8212</v>
      </c>
      <c r="V3949" t="s">
        <v>8213</v>
      </c>
      <c r="W3949" t="s">
        <v>982</v>
      </c>
      <c r="X3949" t="s">
        <v>8214</v>
      </c>
      <c r="Y3949" s="3">
        <f>VALUE(SUBSTITUTE(Table1[[#This Row],[Order Total]],"$",""))</f>
        <v>267.5</v>
      </c>
      <c r="Z3949">
        <f>VALUE(SUBSTITUTE(Table1[[#This Row],[Total]],"$",""))</f>
        <v>253.24</v>
      </c>
      <c r="AA3949" s="3">
        <f>Table1[[#This Row],[Order Total Number]]-Table1[[#This Row],[Total Number]]</f>
        <v>14.259999999999991</v>
      </c>
      <c r="AB3949">
        <f>VALUE(SUBSTITUTE(Table1[[#This Row],[Shipping Cost]],"$",""))</f>
        <v>3.14</v>
      </c>
      <c r="AC3949">
        <f>VALUE(SUBSTITUTE(Table1[[#This Row],[Discount $]],"$",""))</f>
        <v>28.22</v>
      </c>
      <c r="AD3949">
        <f>VALUE(SUBSTITUTE(Table1[[#This Row],[Retail Price]],"$",""))</f>
        <v>12.98</v>
      </c>
      <c r="AE3949" s="4">
        <f>(Table1[[#This Row],[Retail Price Number]]*Table1[[#This Row],[Order Quantity]])-Table1[[#This Row],[Discount $ Number]]+Table1[[#This Row],[Shipping Cost Number]]</f>
        <v>572</v>
      </c>
      <c r="AF3949">
        <f>Table1[[#This Row],[Retail Price Number]]*Table1[[#This Row],[Order Quantity]]-Table1[[#This Row],[Discount $ Number]]</f>
        <v>568.86</v>
      </c>
      <c r="AG3949">
        <f>(Table1[[#This Row],[Retail Price Number]]*Table1[[#This Row],[Order Quantity]])-Table1[[#This Row],[Discount $ Number]]-Table1[[#This Row],[Shipping Cost Number]]</f>
        <v>565.72</v>
      </c>
      <c r="AH3949">
        <f>Table1[[#This Row],[Retail Price Number]]*Table1[[#This Row],[Order Quantity]]</f>
        <v>597.08000000000004</v>
      </c>
      <c r="AI3949">
        <f>YEAR(Table1[[#This Row],[Order Date]])</f>
        <v>2013</v>
      </c>
    </row>
    <row r="3950" spans="1:35" x14ac:dyDescent="0.3">
      <c r="A3950" t="s">
        <v>1747</v>
      </c>
      <c r="B3950" s="1">
        <v>41440</v>
      </c>
      <c r="C3950" t="s">
        <v>1122</v>
      </c>
      <c r="D3950" t="s">
        <v>683</v>
      </c>
      <c r="E3950" t="s">
        <v>46</v>
      </c>
      <c r="F3950" t="s">
        <v>47</v>
      </c>
      <c r="G3950" t="s">
        <v>134</v>
      </c>
      <c r="H3950" t="s">
        <v>107</v>
      </c>
      <c r="I3950" t="s">
        <v>63</v>
      </c>
      <c r="J3950" t="s">
        <v>1199</v>
      </c>
      <c r="K3950" t="s">
        <v>94</v>
      </c>
      <c r="L3950" t="s">
        <v>34</v>
      </c>
      <c r="M3950" t="s">
        <v>35</v>
      </c>
      <c r="N3950" s="1">
        <v>41442</v>
      </c>
      <c r="O3950" t="s">
        <v>1200</v>
      </c>
      <c r="P3950" s="3" t="s">
        <v>1201</v>
      </c>
      <c r="Q3950" t="s">
        <v>1202</v>
      </c>
      <c r="R3950">
        <v>8</v>
      </c>
      <c r="S3950" t="s">
        <v>4341</v>
      </c>
      <c r="T3950" s="2">
        <v>0</v>
      </c>
      <c r="U3950" t="s">
        <v>1124</v>
      </c>
      <c r="V3950" t="s">
        <v>2810</v>
      </c>
      <c r="W3950" t="s">
        <v>51</v>
      </c>
      <c r="X3950" t="s">
        <v>8285</v>
      </c>
      <c r="Y3950" s="3">
        <f>VALUE(SUBSTITUTE(Table1[[#This Row],[Order Total]],"$",""))</f>
        <v>127.02</v>
      </c>
      <c r="Z3950">
        <f>VALUE(SUBSTITUTE(Table1[[#This Row],[Total]],"$",""))</f>
        <v>128.55000000000001</v>
      </c>
      <c r="AA3950" s="3">
        <f>Table1[[#This Row],[Order Total Number]]-Table1[[#This Row],[Total Number]]</f>
        <v>-1.5300000000000153</v>
      </c>
      <c r="AB3950">
        <f>VALUE(SUBSTITUTE(Table1[[#This Row],[Shipping Cost]],"$",""))</f>
        <v>0.71</v>
      </c>
      <c r="AC3950">
        <f>VALUE(SUBSTITUTE(Table1[[#This Row],[Discount $]],"$",""))</f>
        <v>9</v>
      </c>
      <c r="AD3950">
        <f>VALUE(SUBSTITUTE(Table1[[#This Row],[Retail Price]],"$",""))</f>
        <v>3.78</v>
      </c>
      <c r="AE3950" s="4">
        <f>(Table1[[#This Row],[Retail Price Number]]*Table1[[#This Row],[Order Quantity]])-Table1[[#This Row],[Discount $ Number]]+Table1[[#This Row],[Shipping Cost Number]]</f>
        <v>21.95</v>
      </c>
      <c r="AF3950">
        <f>Table1[[#This Row],[Retail Price Number]]*Table1[[#This Row],[Order Quantity]]-Table1[[#This Row],[Discount $ Number]]</f>
        <v>21.24</v>
      </c>
      <c r="AG3950">
        <f>(Table1[[#This Row],[Retail Price Number]]*Table1[[#This Row],[Order Quantity]])-Table1[[#This Row],[Discount $ Number]]-Table1[[#This Row],[Shipping Cost Number]]</f>
        <v>20.529999999999998</v>
      </c>
      <c r="AH3950">
        <f>Table1[[#This Row],[Retail Price Number]]*Table1[[#This Row],[Order Quantity]]</f>
        <v>30.24</v>
      </c>
      <c r="AI3950">
        <f>YEAR(Table1[[#This Row],[Order Date]])</f>
        <v>2013</v>
      </c>
    </row>
    <row r="3951" spans="1:35" x14ac:dyDescent="0.3">
      <c r="A3951" t="s">
        <v>1747</v>
      </c>
      <c r="B3951" s="1">
        <v>42502</v>
      </c>
      <c r="C3951" t="s">
        <v>143</v>
      </c>
      <c r="D3951" t="s">
        <v>10763</v>
      </c>
      <c r="E3951" t="s">
        <v>46</v>
      </c>
      <c r="F3951" t="s">
        <v>47</v>
      </c>
      <c r="G3951" t="s">
        <v>77</v>
      </c>
      <c r="H3951" t="s">
        <v>107</v>
      </c>
      <c r="I3951" t="s">
        <v>196</v>
      </c>
      <c r="J3951" t="s">
        <v>1135</v>
      </c>
      <c r="K3951" t="s">
        <v>94</v>
      </c>
      <c r="L3951" t="s">
        <v>34</v>
      </c>
      <c r="M3951" t="s">
        <v>35</v>
      </c>
      <c r="N3951" s="1">
        <v>42504</v>
      </c>
      <c r="O3951" t="s">
        <v>1136</v>
      </c>
      <c r="P3951" s="3" t="s">
        <v>424</v>
      </c>
      <c r="Q3951" t="s">
        <v>260</v>
      </c>
      <c r="R3951">
        <v>33</v>
      </c>
      <c r="S3951" t="s">
        <v>519</v>
      </c>
      <c r="T3951" s="2">
        <v>0.08</v>
      </c>
      <c r="U3951" t="s">
        <v>293</v>
      </c>
      <c r="V3951" t="s">
        <v>520</v>
      </c>
      <c r="W3951" t="s">
        <v>1139</v>
      </c>
      <c r="X3951" t="s">
        <v>522</v>
      </c>
      <c r="Y3951" s="3">
        <f>VALUE(SUBSTITUTE(Table1[[#This Row],[Order Total]],"$",""))</f>
        <v>141.93</v>
      </c>
      <c r="Z3951">
        <f>VALUE(SUBSTITUTE(Table1[[#This Row],[Total]],"$",""))</f>
        <v>148.76</v>
      </c>
      <c r="AA3951" s="3">
        <f>Table1[[#This Row],[Order Total Number]]-Table1[[#This Row],[Total Number]]</f>
        <v>-6.8299999999999841</v>
      </c>
      <c r="AB3951">
        <f>VALUE(SUBSTITUTE(Table1[[#This Row],[Shipping Cost]],"$",""))</f>
        <v>6.83</v>
      </c>
      <c r="AC3951">
        <f>VALUE(SUBSTITUTE(Table1[[#This Row],[Discount $]],"$",""))</f>
        <v>5.91</v>
      </c>
      <c r="AD3951">
        <f>VALUE(SUBSTITUTE(Table1[[#This Row],[Retail Price]],"$",""))</f>
        <v>3.52</v>
      </c>
      <c r="AE3951" s="4">
        <f>(Table1[[#This Row],[Retail Price Number]]*Table1[[#This Row],[Order Quantity]])-Table1[[#This Row],[Discount $ Number]]+Table1[[#This Row],[Shipping Cost Number]]</f>
        <v>117.08</v>
      </c>
      <c r="AF3951">
        <f>Table1[[#This Row],[Retail Price Number]]*Table1[[#This Row],[Order Quantity]]-Table1[[#This Row],[Discount $ Number]]</f>
        <v>110.25</v>
      </c>
      <c r="AG3951">
        <f>(Table1[[#This Row],[Retail Price Number]]*Table1[[#This Row],[Order Quantity]])-Table1[[#This Row],[Discount $ Number]]-Table1[[#This Row],[Shipping Cost Number]]</f>
        <v>103.42</v>
      </c>
      <c r="AH3951">
        <f>Table1[[#This Row],[Retail Price Number]]*Table1[[#This Row],[Order Quantity]]</f>
        <v>116.16</v>
      </c>
      <c r="AI3951">
        <f>YEAR(Table1[[#This Row],[Order Date]])</f>
        <v>2016</v>
      </c>
    </row>
    <row r="3952" spans="1:35" x14ac:dyDescent="0.3">
      <c r="A3952" t="s">
        <v>1747</v>
      </c>
      <c r="B3952" s="1">
        <v>42502</v>
      </c>
      <c r="C3952" t="s">
        <v>143</v>
      </c>
      <c r="D3952" t="s">
        <v>144</v>
      </c>
      <c r="E3952" t="s">
        <v>46</v>
      </c>
      <c r="F3952" t="s">
        <v>47</v>
      </c>
      <c r="G3952" t="s">
        <v>134</v>
      </c>
      <c r="H3952" t="s">
        <v>107</v>
      </c>
      <c r="I3952" t="s">
        <v>196</v>
      </c>
      <c r="J3952" t="s">
        <v>722</v>
      </c>
      <c r="K3952" t="s">
        <v>94</v>
      </c>
      <c r="L3952" t="s">
        <v>34</v>
      </c>
      <c r="M3952" t="s">
        <v>35</v>
      </c>
      <c r="N3952" s="1">
        <v>42504</v>
      </c>
      <c r="O3952" t="s">
        <v>724</v>
      </c>
      <c r="P3952" s="3" t="s">
        <v>725</v>
      </c>
      <c r="Q3952" t="s">
        <v>726</v>
      </c>
      <c r="R3952">
        <v>21</v>
      </c>
      <c r="S3952" t="s">
        <v>519</v>
      </c>
      <c r="T3952" s="2">
        <v>0</v>
      </c>
      <c r="U3952" t="s">
        <v>293</v>
      </c>
      <c r="V3952" t="s">
        <v>520</v>
      </c>
      <c r="W3952" t="s">
        <v>730</v>
      </c>
      <c r="X3952" t="s">
        <v>522</v>
      </c>
      <c r="Y3952" s="3">
        <f>VALUE(SUBSTITUTE(Table1[[#This Row],[Order Total]],"$",""))</f>
        <v>141.93</v>
      </c>
      <c r="Z3952">
        <f>VALUE(SUBSTITUTE(Table1[[#This Row],[Total]],"$",""))</f>
        <v>148.76</v>
      </c>
      <c r="AA3952" s="3">
        <f>Table1[[#This Row],[Order Total Number]]-Table1[[#This Row],[Total Number]]</f>
        <v>-6.8299999999999841</v>
      </c>
      <c r="AB3952">
        <f>VALUE(SUBSTITUTE(Table1[[#This Row],[Shipping Cost]],"$",""))</f>
        <v>0.49</v>
      </c>
      <c r="AC3952">
        <f>VALUE(SUBSTITUTE(Table1[[#This Row],[Discount $]],"$",""))</f>
        <v>5.91</v>
      </c>
      <c r="AD3952">
        <f>VALUE(SUBSTITUTE(Table1[[#This Row],[Retail Price]],"$",""))</f>
        <v>3.15</v>
      </c>
      <c r="AE3952" s="4">
        <f>(Table1[[#This Row],[Retail Price Number]]*Table1[[#This Row],[Order Quantity]])-Table1[[#This Row],[Discount $ Number]]+Table1[[#This Row],[Shipping Cost Number]]</f>
        <v>60.73</v>
      </c>
      <c r="AF3952">
        <f>Table1[[#This Row],[Retail Price Number]]*Table1[[#This Row],[Order Quantity]]-Table1[[#This Row],[Discount $ Number]]</f>
        <v>60.239999999999995</v>
      </c>
      <c r="AG3952">
        <f>(Table1[[#This Row],[Retail Price Number]]*Table1[[#This Row],[Order Quantity]])-Table1[[#This Row],[Discount $ Number]]-Table1[[#This Row],[Shipping Cost Number]]</f>
        <v>59.749999999999993</v>
      </c>
      <c r="AH3952">
        <f>Table1[[#This Row],[Retail Price Number]]*Table1[[#This Row],[Order Quantity]]</f>
        <v>66.149999999999991</v>
      </c>
      <c r="AI3952">
        <f>YEAR(Table1[[#This Row],[Order Date]])</f>
        <v>2016</v>
      </c>
    </row>
    <row r="3953" spans="1:35" x14ac:dyDescent="0.3">
      <c r="A3953" t="s">
        <v>1747</v>
      </c>
      <c r="B3953" s="1">
        <v>42502</v>
      </c>
      <c r="C3953" t="s">
        <v>143</v>
      </c>
      <c r="D3953" t="s">
        <v>144</v>
      </c>
      <c r="E3953" t="s">
        <v>46</v>
      </c>
      <c r="F3953" t="s">
        <v>47</v>
      </c>
      <c r="G3953" t="s">
        <v>134</v>
      </c>
      <c r="H3953" t="s">
        <v>107</v>
      </c>
      <c r="I3953" t="s">
        <v>196</v>
      </c>
      <c r="J3953" t="s">
        <v>1135</v>
      </c>
      <c r="K3953" t="s">
        <v>94</v>
      </c>
      <c r="L3953" t="s">
        <v>34</v>
      </c>
      <c r="M3953" t="s">
        <v>35</v>
      </c>
      <c r="N3953" s="1">
        <v>42504</v>
      </c>
      <c r="O3953" t="s">
        <v>1136</v>
      </c>
      <c r="P3953" s="3" t="s">
        <v>424</v>
      </c>
      <c r="Q3953" t="s">
        <v>260</v>
      </c>
      <c r="R3953">
        <v>25</v>
      </c>
      <c r="S3953" t="s">
        <v>519</v>
      </c>
      <c r="T3953" s="2">
        <v>0.1</v>
      </c>
      <c r="U3953" t="s">
        <v>293</v>
      </c>
      <c r="V3953" t="s">
        <v>520</v>
      </c>
      <c r="W3953" t="s">
        <v>1139</v>
      </c>
      <c r="X3953" t="s">
        <v>522</v>
      </c>
      <c r="Y3953" s="3">
        <f>VALUE(SUBSTITUTE(Table1[[#This Row],[Order Total]],"$",""))</f>
        <v>141.93</v>
      </c>
      <c r="Z3953">
        <f>VALUE(SUBSTITUTE(Table1[[#This Row],[Total]],"$",""))</f>
        <v>148.76</v>
      </c>
      <c r="AA3953" s="3">
        <f>Table1[[#This Row],[Order Total Number]]-Table1[[#This Row],[Total Number]]</f>
        <v>-6.8299999999999841</v>
      </c>
      <c r="AB3953">
        <f>VALUE(SUBSTITUTE(Table1[[#This Row],[Shipping Cost]],"$",""))</f>
        <v>6.83</v>
      </c>
      <c r="AC3953">
        <f>VALUE(SUBSTITUTE(Table1[[#This Row],[Discount $]],"$",""))</f>
        <v>5.91</v>
      </c>
      <c r="AD3953">
        <f>VALUE(SUBSTITUTE(Table1[[#This Row],[Retail Price]],"$",""))</f>
        <v>3.52</v>
      </c>
      <c r="AE3953" s="4">
        <f>(Table1[[#This Row],[Retail Price Number]]*Table1[[#This Row],[Order Quantity]])-Table1[[#This Row],[Discount $ Number]]+Table1[[#This Row],[Shipping Cost Number]]</f>
        <v>88.92</v>
      </c>
      <c r="AF3953">
        <f>Table1[[#This Row],[Retail Price Number]]*Table1[[#This Row],[Order Quantity]]-Table1[[#This Row],[Discount $ Number]]</f>
        <v>82.09</v>
      </c>
      <c r="AG3953">
        <f>(Table1[[#This Row],[Retail Price Number]]*Table1[[#This Row],[Order Quantity]])-Table1[[#This Row],[Discount $ Number]]-Table1[[#This Row],[Shipping Cost Number]]</f>
        <v>75.260000000000005</v>
      </c>
      <c r="AH3953">
        <f>Table1[[#This Row],[Retail Price Number]]*Table1[[#This Row],[Order Quantity]]</f>
        <v>88</v>
      </c>
      <c r="AI3953">
        <f>YEAR(Table1[[#This Row],[Order Date]])</f>
        <v>2016</v>
      </c>
    </row>
    <row r="3954" spans="1:35" x14ac:dyDescent="0.3">
      <c r="A3954" t="s">
        <v>1747</v>
      </c>
      <c r="B3954" s="1">
        <v>42688</v>
      </c>
      <c r="C3954" t="s">
        <v>8780</v>
      </c>
      <c r="D3954" t="s">
        <v>867</v>
      </c>
      <c r="E3954" t="s">
        <v>27</v>
      </c>
      <c r="F3954" t="s">
        <v>28</v>
      </c>
      <c r="G3954" t="s">
        <v>91</v>
      </c>
      <c r="H3954" t="s">
        <v>289</v>
      </c>
      <c r="I3954" t="s">
        <v>196</v>
      </c>
      <c r="J3954" t="s">
        <v>1906</v>
      </c>
      <c r="K3954" t="s">
        <v>33</v>
      </c>
      <c r="L3954" t="s">
        <v>65</v>
      </c>
      <c r="M3954" t="s">
        <v>35</v>
      </c>
      <c r="N3954" s="1">
        <v>42689</v>
      </c>
      <c r="O3954" t="s">
        <v>275</v>
      </c>
      <c r="P3954" s="3" t="s">
        <v>696</v>
      </c>
      <c r="Q3954" t="s">
        <v>697</v>
      </c>
      <c r="R3954">
        <v>45</v>
      </c>
      <c r="S3954" t="s">
        <v>4302</v>
      </c>
      <c r="T3954" s="2">
        <v>0.03</v>
      </c>
      <c r="U3954" t="s">
        <v>5471</v>
      </c>
      <c r="V3954" t="s">
        <v>10806</v>
      </c>
      <c r="W3954" t="s">
        <v>701</v>
      </c>
      <c r="X3954" t="s">
        <v>2592</v>
      </c>
      <c r="Y3954" s="3">
        <f>VALUE(SUBSTITUTE(Table1[[#This Row],[Order Total]],"$",""))</f>
        <v>26.03</v>
      </c>
      <c r="Z3954">
        <f>VALUE(SUBSTITUTE(Table1[[#This Row],[Total]],"$",""))</f>
        <v>28.43</v>
      </c>
      <c r="AA3954" s="3">
        <f>Table1[[#This Row],[Order Total Number]]-Table1[[#This Row],[Total Number]]</f>
        <v>-2.3999999999999986</v>
      </c>
      <c r="AB3954">
        <f>VALUE(SUBSTITUTE(Table1[[#This Row],[Shipping Cost]],"$",""))</f>
        <v>2.4</v>
      </c>
      <c r="AC3954">
        <f>VALUE(SUBSTITUTE(Table1[[#This Row],[Discount $]],"$",""))</f>
        <v>2.57</v>
      </c>
      <c r="AD3954">
        <f>VALUE(SUBSTITUTE(Table1[[#This Row],[Retail Price]],"$",""))</f>
        <v>2.6</v>
      </c>
      <c r="AE3954" s="4">
        <f>(Table1[[#This Row],[Retail Price Number]]*Table1[[#This Row],[Order Quantity]])-Table1[[#This Row],[Discount $ Number]]+Table1[[#This Row],[Shipping Cost Number]]</f>
        <v>116.83000000000001</v>
      </c>
      <c r="AF3954">
        <f>Table1[[#This Row],[Retail Price Number]]*Table1[[#This Row],[Order Quantity]]-Table1[[#This Row],[Discount $ Number]]</f>
        <v>114.43</v>
      </c>
      <c r="AG3954">
        <f>(Table1[[#This Row],[Retail Price Number]]*Table1[[#This Row],[Order Quantity]])-Table1[[#This Row],[Discount $ Number]]-Table1[[#This Row],[Shipping Cost Number]]</f>
        <v>112.03</v>
      </c>
      <c r="AH3954">
        <f>Table1[[#This Row],[Retail Price Number]]*Table1[[#This Row],[Order Quantity]]</f>
        <v>117</v>
      </c>
      <c r="AI3954">
        <f>YEAR(Table1[[#This Row],[Order Date]])</f>
        <v>2016</v>
      </c>
    </row>
    <row r="3955" spans="1:35" x14ac:dyDescent="0.3">
      <c r="A3955" t="s">
        <v>1747</v>
      </c>
      <c r="B3955" s="1">
        <v>42676</v>
      </c>
      <c r="C3955" t="s">
        <v>1730</v>
      </c>
      <c r="D3955" t="s">
        <v>1401</v>
      </c>
      <c r="E3955" t="s">
        <v>27</v>
      </c>
      <c r="F3955" t="s">
        <v>28</v>
      </c>
      <c r="G3955" t="s">
        <v>77</v>
      </c>
      <c r="H3955" t="s">
        <v>281</v>
      </c>
      <c r="I3955" t="s">
        <v>31</v>
      </c>
      <c r="J3955" t="s">
        <v>290</v>
      </c>
      <c r="K3955" t="s">
        <v>94</v>
      </c>
      <c r="L3955" t="s">
        <v>34</v>
      </c>
      <c r="M3955" t="s">
        <v>35</v>
      </c>
      <c r="N3955" s="1">
        <v>42678</v>
      </c>
      <c r="O3955" t="s">
        <v>291</v>
      </c>
      <c r="P3955" s="3" t="s">
        <v>292</v>
      </c>
      <c r="Q3955" t="s">
        <v>293</v>
      </c>
      <c r="R3955">
        <v>2</v>
      </c>
      <c r="S3955" t="s">
        <v>11551</v>
      </c>
      <c r="T3955" s="2">
        <v>0.08</v>
      </c>
      <c r="U3955" t="s">
        <v>7699</v>
      </c>
      <c r="V3955" t="s">
        <v>1288</v>
      </c>
      <c r="W3955" t="s">
        <v>165</v>
      </c>
      <c r="X3955" t="s">
        <v>6848</v>
      </c>
      <c r="Y3955" s="3">
        <f>VALUE(SUBSTITUTE(Table1[[#This Row],[Order Total]],"$",""))</f>
        <v>107.39</v>
      </c>
      <c r="Z3955">
        <f>VALUE(SUBSTITUTE(Table1[[#This Row],[Total]],"$",""))</f>
        <v>111.59</v>
      </c>
      <c r="AA3955" s="3">
        <f>Table1[[#This Row],[Order Total Number]]-Table1[[#This Row],[Total Number]]</f>
        <v>-4.2000000000000028</v>
      </c>
      <c r="AB3955">
        <f>VALUE(SUBSTITUTE(Table1[[#This Row],[Shipping Cost]],"$",""))</f>
        <v>4</v>
      </c>
      <c r="AC3955">
        <f>VALUE(SUBSTITUTE(Table1[[#This Row],[Discount $]],"$",""))</f>
        <v>10.19</v>
      </c>
      <c r="AD3955">
        <f>VALUE(SUBSTITUTE(Table1[[#This Row],[Retail Price]],"$",""))</f>
        <v>15.98</v>
      </c>
      <c r="AE3955" s="4">
        <f>(Table1[[#This Row],[Retail Price Number]]*Table1[[#This Row],[Order Quantity]])-Table1[[#This Row],[Discount $ Number]]+Table1[[#This Row],[Shipping Cost Number]]</f>
        <v>25.770000000000003</v>
      </c>
      <c r="AF3955">
        <f>Table1[[#This Row],[Retail Price Number]]*Table1[[#This Row],[Order Quantity]]-Table1[[#This Row],[Discount $ Number]]</f>
        <v>21.770000000000003</v>
      </c>
      <c r="AG3955">
        <f>(Table1[[#This Row],[Retail Price Number]]*Table1[[#This Row],[Order Quantity]])-Table1[[#This Row],[Discount $ Number]]-Table1[[#This Row],[Shipping Cost Number]]</f>
        <v>17.770000000000003</v>
      </c>
      <c r="AH3955">
        <f>Table1[[#This Row],[Retail Price Number]]*Table1[[#This Row],[Order Quantity]]</f>
        <v>31.96</v>
      </c>
      <c r="AI3955">
        <f>YEAR(Table1[[#This Row],[Order Date]])</f>
        <v>2016</v>
      </c>
    </row>
    <row r="3956" spans="1:35" x14ac:dyDescent="0.3">
      <c r="A3956" t="s">
        <v>2375</v>
      </c>
      <c r="B3956" s="1">
        <v>42413</v>
      </c>
      <c r="C3956" t="s">
        <v>1074</v>
      </c>
      <c r="D3956" t="s">
        <v>106</v>
      </c>
      <c r="E3956" t="s">
        <v>46</v>
      </c>
      <c r="F3956" t="s">
        <v>47</v>
      </c>
      <c r="G3956" t="s">
        <v>29</v>
      </c>
      <c r="H3956" t="s">
        <v>107</v>
      </c>
      <c r="I3956" t="s">
        <v>63</v>
      </c>
      <c r="J3956" t="s">
        <v>478</v>
      </c>
      <c r="K3956" t="s">
        <v>94</v>
      </c>
      <c r="L3956" t="s">
        <v>34</v>
      </c>
      <c r="M3956" t="s">
        <v>35</v>
      </c>
      <c r="N3956" s="1">
        <v>42416</v>
      </c>
      <c r="O3956" t="s">
        <v>479</v>
      </c>
      <c r="P3956" s="3" t="s">
        <v>480</v>
      </c>
      <c r="Q3956" t="s">
        <v>98</v>
      </c>
      <c r="R3956">
        <v>8</v>
      </c>
      <c r="S3956" t="s">
        <v>2376</v>
      </c>
      <c r="T3956" s="2">
        <v>0.09</v>
      </c>
      <c r="U3956" t="s">
        <v>2377</v>
      </c>
      <c r="V3956" t="s">
        <v>2378</v>
      </c>
      <c r="W3956" t="s">
        <v>224</v>
      </c>
      <c r="X3956" t="s">
        <v>2379</v>
      </c>
      <c r="Y3956" s="3">
        <f>VALUE(SUBSTITUTE(Table1[[#This Row],[Order Total]],"$",""))</f>
        <v>48.93</v>
      </c>
      <c r="Z3956">
        <f>VALUE(SUBSTITUTE(Table1[[#This Row],[Total]],"$",""))</f>
        <v>46.26</v>
      </c>
      <c r="AA3956" s="3">
        <f>Table1[[#This Row],[Order Total Number]]-Table1[[#This Row],[Total Number]]</f>
        <v>2.6700000000000017</v>
      </c>
      <c r="AB3956">
        <f>VALUE(SUBSTITUTE(Table1[[#This Row],[Shipping Cost]],"$",""))</f>
        <v>0.5</v>
      </c>
      <c r="AC3956">
        <f>VALUE(SUBSTITUTE(Table1[[#This Row],[Discount $]],"$",""))</f>
        <v>4.09</v>
      </c>
      <c r="AD3956">
        <f>VALUE(SUBSTITUTE(Table1[[#This Row],[Retail Price]],"$",""))</f>
        <v>2.61</v>
      </c>
      <c r="AE3956" s="4">
        <f>(Table1[[#This Row],[Retail Price Number]]*Table1[[#This Row],[Order Quantity]])-Table1[[#This Row],[Discount $ Number]]+Table1[[#This Row],[Shipping Cost Number]]</f>
        <v>17.29</v>
      </c>
      <c r="AF3956">
        <f>Table1[[#This Row],[Retail Price Number]]*Table1[[#This Row],[Order Quantity]]-Table1[[#This Row],[Discount $ Number]]</f>
        <v>16.79</v>
      </c>
      <c r="AG3956">
        <f>(Table1[[#This Row],[Retail Price Number]]*Table1[[#This Row],[Order Quantity]])-Table1[[#This Row],[Discount $ Number]]-Table1[[#This Row],[Shipping Cost Number]]</f>
        <v>16.29</v>
      </c>
      <c r="AH3956">
        <f>Table1[[#This Row],[Retail Price Number]]*Table1[[#This Row],[Order Quantity]]</f>
        <v>20.88</v>
      </c>
      <c r="AI3956">
        <f>YEAR(Table1[[#This Row],[Order Date]])</f>
        <v>2016</v>
      </c>
    </row>
    <row r="3957" spans="1:35" x14ac:dyDescent="0.3">
      <c r="A3957" t="s">
        <v>2375</v>
      </c>
      <c r="B3957" s="1">
        <v>42413</v>
      </c>
      <c r="C3957" t="s">
        <v>1074</v>
      </c>
      <c r="D3957" t="s">
        <v>106</v>
      </c>
      <c r="E3957" t="s">
        <v>46</v>
      </c>
      <c r="F3957" t="s">
        <v>47</v>
      </c>
      <c r="G3957" t="s">
        <v>29</v>
      </c>
      <c r="H3957" t="s">
        <v>107</v>
      </c>
      <c r="I3957" t="s">
        <v>121</v>
      </c>
      <c r="J3957" t="s">
        <v>1938</v>
      </c>
      <c r="K3957" t="s">
        <v>33</v>
      </c>
      <c r="L3957" t="s">
        <v>34</v>
      </c>
      <c r="M3957" t="s">
        <v>35</v>
      </c>
      <c r="N3957" s="1">
        <v>42416</v>
      </c>
      <c r="O3957" t="s">
        <v>1939</v>
      </c>
      <c r="P3957" s="3" t="s">
        <v>877</v>
      </c>
      <c r="Q3957" t="s">
        <v>1239</v>
      </c>
      <c r="R3957">
        <v>12</v>
      </c>
      <c r="S3957" t="s">
        <v>7114</v>
      </c>
      <c r="T3957" s="2">
        <v>0</v>
      </c>
      <c r="U3957" t="s">
        <v>4344</v>
      </c>
      <c r="V3957" t="s">
        <v>7115</v>
      </c>
      <c r="W3957" t="s">
        <v>1942</v>
      </c>
      <c r="X3957" t="s">
        <v>7116</v>
      </c>
      <c r="Y3957" s="3">
        <f>VALUE(SUBSTITUTE(Table1[[#This Row],[Order Total]],"$",""))</f>
        <v>1283.43</v>
      </c>
      <c r="Z3957">
        <f>VALUE(SUBSTITUTE(Table1[[#This Row],[Total]],"$",""))</f>
        <v>1259.46</v>
      </c>
      <c r="AA3957" s="3">
        <f>Table1[[#This Row],[Order Total Number]]-Table1[[#This Row],[Total Number]]</f>
        <v>23.970000000000027</v>
      </c>
      <c r="AB3957">
        <f>VALUE(SUBSTITUTE(Table1[[#This Row],[Shipping Cost]],"$",""))</f>
        <v>19.510000000000002</v>
      </c>
      <c r="AC3957">
        <f>VALUE(SUBSTITUTE(Table1[[#This Row],[Discount $]],"$",""))</f>
        <v>52.51</v>
      </c>
      <c r="AD3957">
        <f>VALUE(SUBSTITUTE(Table1[[#This Row],[Retail Price]],"$",""))</f>
        <v>30.98</v>
      </c>
      <c r="AE3957" s="4">
        <f>(Table1[[#This Row],[Retail Price Number]]*Table1[[#This Row],[Order Quantity]])-Table1[[#This Row],[Discount $ Number]]+Table1[[#This Row],[Shipping Cost Number]]</f>
        <v>338.76</v>
      </c>
      <c r="AF3957">
        <f>Table1[[#This Row],[Retail Price Number]]*Table1[[#This Row],[Order Quantity]]-Table1[[#This Row],[Discount $ Number]]</f>
        <v>319.25</v>
      </c>
      <c r="AG3957">
        <f>(Table1[[#This Row],[Retail Price Number]]*Table1[[#This Row],[Order Quantity]])-Table1[[#This Row],[Discount $ Number]]-Table1[[#This Row],[Shipping Cost Number]]</f>
        <v>299.74</v>
      </c>
      <c r="AH3957">
        <f>Table1[[#This Row],[Retail Price Number]]*Table1[[#This Row],[Order Quantity]]</f>
        <v>371.76</v>
      </c>
      <c r="AI3957">
        <f>YEAR(Table1[[#This Row],[Order Date]])</f>
        <v>2016</v>
      </c>
    </row>
    <row r="3958" spans="1:35" x14ac:dyDescent="0.3">
      <c r="A3958" t="s">
        <v>2375</v>
      </c>
      <c r="B3958" s="1">
        <v>42401</v>
      </c>
      <c r="C3958" t="s">
        <v>682</v>
      </c>
      <c r="D3958" t="s">
        <v>306</v>
      </c>
      <c r="E3958" t="s">
        <v>46</v>
      </c>
      <c r="F3958" t="s">
        <v>47</v>
      </c>
      <c r="G3958" t="s">
        <v>91</v>
      </c>
      <c r="H3958" t="s">
        <v>107</v>
      </c>
      <c r="I3958" t="s">
        <v>31</v>
      </c>
      <c r="J3958" t="s">
        <v>601</v>
      </c>
      <c r="K3958" t="s">
        <v>33</v>
      </c>
      <c r="L3958" t="s">
        <v>65</v>
      </c>
      <c r="M3958" t="s">
        <v>156</v>
      </c>
      <c r="N3958" s="1">
        <v>42402</v>
      </c>
      <c r="O3958" t="s">
        <v>602</v>
      </c>
      <c r="P3958" s="3" t="s">
        <v>603</v>
      </c>
      <c r="Q3958" t="s">
        <v>258</v>
      </c>
      <c r="R3958">
        <v>7</v>
      </c>
      <c r="S3958" t="s">
        <v>9339</v>
      </c>
      <c r="T3958" s="2">
        <v>0.03</v>
      </c>
      <c r="U3958" t="s">
        <v>5471</v>
      </c>
      <c r="V3958" t="s">
        <v>9340</v>
      </c>
      <c r="W3958" t="s">
        <v>606</v>
      </c>
      <c r="X3958" t="s">
        <v>9341</v>
      </c>
      <c r="Y3958" s="3">
        <f>VALUE(SUBSTITUTE(Table1[[#This Row],[Order Total]],"$",""))</f>
        <v>226.55</v>
      </c>
      <c r="Z3958">
        <f>VALUE(SUBSTITUTE(Table1[[#This Row],[Total]],"$",""))</f>
        <v>228.57</v>
      </c>
      <c r="AA3958" s="3">
        <f>Table1[[#This Row],[Order Total Number]]-Table1[[#This Row],[Total Number]]</f>
        <v>-2.0199999999999818</v>
      </c>
      <c r="AB3958">
        <f>VALUE(SUBSTITUTE(Table1[[#This Row],[Shipping Cost]],"$",""))</f>
        <v>7.72</v>
      </c>
      <c r="AC3958">
        <f>VALUE(SUBSTITUTE(Table1[[#This Row],[Discount $]],"$",""))</f>
        <v>2.57</v>
      </c>
      <c r="AD3958">
        <f>VALUE(SUBSTITUTE(Table1[[#This Row],[Retail Price]],"$",""))</f>
        <v>7.3</v>
      </c>
      <c r="AE3958" s="4">
        <f>(Table1[[#This Row],[Retail Price Number]]*Table1[[#This Row],[Order Quantity]])-Table1[[#This Row],[Discount $ Number]]+Table1[[#This Row],[Shipping Cost Number]]</f>
        <v>56.25</v>
      </c>
      <c r="AF3958">
        <f>Table1[[#This Row],[Retail Price Number]]*Table1[[#This Row],[Order Quantity]]-Table1[[#This Row],[Discount $ Number]]</f>
        <v>48.53</v>
      </c>
      <c r="AG3958">
        <f>(Table1[[#This Row],[Retail Price Number]]*Table1[[#This Row],[Order Quantity]])-Table1[[#This Row],[Discount $ Number]]-Table1[[#This Row],[Shipping Cost Number]]</f>
        <v>40.81</v>
      </c>
      <c r="AH3958">
        <f>Table1[[#This Row],[Retail Price Number]]*Table1[[#This Row],[Order Quantity]]</f>
        <v>51.1</v>
      </c>
      <c r="AI3958">
        <f>YEAR(Table1[[#This Row],[Order Date]])</f>
        <v>2016</v>
      </c>
    </row>
    <row r="3959" spans="1:35" x14ac:dyDescent="0.3">
      <c r="A3959" t="s">
        <v>104</v>
      </c>
      <c r="B3959" s="1">
        <v>42504</v>
      </c>
      <c r="C3959" t="s">
        <v>105</v>
      </c>
      <c r="D3959" t="s">
        <v>106</v>
      </c>
      <c r="E3959" t="s">
        <v>46</v>
      </c>
      <c r="F3959" t="s">
        <v>47</v>
      </c>
      <c r="G3959" t="s">
        <v>77</v>
      </c>
      <c r="H3959" t="s">
        <v>107</v>
      </c>
      <c r="I3959" t="s">
        <v>92</v>
      </c>
      <c r="J3959" t="s">
        <v>108</v>
      </c>
      <c r="K3959" t="s">
        <v>94</v>
      </c>
      <c r="L3959" t="s">
        <v>109</v>
      </c>
      <c r="M3959" t="s">
        <v>35</v>
      </c>
      <c r="N3959" s="1">
        <v>42506</v>
      </c>
      <c r="O3959" t="s">
        <v>110</v>
      </c>
      <c r="P3959" s="3" t="s">
        <v>111</v>
      </c>
      <c r="Q3959" t="s">
        <v>112</v>
      </c>
      <c r="R3959">
        <v>35</v>
      </c>
      <c r="S3959" t="s">
        <v>113</v>
      </c>
      <c r="T3959" s="2">
        <v>0.02</v>
      </c>
      <c r="U3959" t="s">
        <v>114</v>
      </c>
      <c r="V3959" t="s">
        <v>115</v>
      </c>
      <c r="W3959" t="s">
        <v>116</v>
      </c>
      <c r="X3959" t="s">
        <v>117</v>
      </c>
      <c r="Y3959" s="3">
        <f>VALUE(SUBSTITUTE(Table1[[#This Row],[Order Total]],"$",""))</f>
        <v>84.97</v>
      </c>
      <c r="Z3959">
        <f>VALUE(SUBSTITUTE(Table1[[#This Row],[Total]],"$",""))</f>
        <v>86.46</v>
      </c>
      <c r="AA3959" s="3">
        <f>Table1[[#This Row],[Order Total Number]]-Table1[[#This Row],[Total Number]]</f>
        <v>-1.4899999999999949</v>
      </c>
      <c r="AB3959">
        <f>VALUE(SUBSTITUTE(Table1[[#This Row],[Shipping Cost]],"$",""))</f>
        <v>1.49</v>
      </c>
      <c r="AC3959">
        <f>VALUE(SUBSTITUTE(Table1[[#This Row],[Discount $]],"$",""))</f>
        <v>4.47</v>
      </c>
      <c r="AD3959">
        <f>VALUE(SUBSTITUTE(Table1[[#This Row],[Retail Price]],"$",""))</f>
        <v>2.08</v>
      </c>
      <c r="AE3959" s="4">
        <f>(Table1[[#This Row],[Retail Price Number]]*Table1[[#This Row],[Order Quantity]])-Table1[[#This Row],[Discount $ Number]]+Table1[[#This Row],[Shipping Cost Number]]</f>
        <v>69.819999999999993</v>
      </c>
      <c r="AF3959">
        <f>Table1[[#This Row],[Retail Price Number]]*Table1[[#This Row],[Order Quantity]]-Table1[[#This Row],[Discount $ Number]]</f>
        <v>68.33</v>
      </c>
      <c r="AG3959">
        <f>(Table1[[#This Row],[Retail Price Number]]*Table1[[#This Row],[Order Quantity]])-Table1[[#This Row],[Discount $ Number]]-Table1[[#This Row],[Shipping Cost Number]]</f>
        <v>66.84</v>
      </c>
      <c r="AH3959">
        <f>Table1[[#This Row],[Retail Price Number]]*Table1[[#This Row],[Order Quantity]]</f>
        <v>72.8</v>
      </c>
      <c r="AI3959">
        <f>YEAR(Table1[[#This Row],[Order Date]])</f>
        <v>2016</v>
      </c>
    </row>
    <row r="3960" spans="1:35" x14ac:dyDescent="0.3">
      <c r="A3960" t="s">
        <v>104</v>
      </c>
      <c r="B3960" s="1">
        <v>42498</v>
      </c>
      <c r="C3960" t="s">
        <v>1616</v>
      </c>
      <c r="D3960" t="s">
        <v>1617</v>
      </c>
      <c r="E3960" t="s">
        <v>27</v>
      </c>
      <c r="F3960" t="s">
        <v>28</v>
      </c>
      <c r="G3960" t="s">
        <v>91</v>
      </c>
      <c r="H3960" t="s">
        <v>78</v>
      </c>
      <c r="I3960" t="s">
        <v>196</v>
      </c>
      <c r="J3960" t="s">
        <v>108</v>
      </c>
      <c r="K3960" t="s">
        <v>94</v>
      </c>
      <c r="L3960" t="s">
        <v>95</v>
      </c>
      <c r="M3960" t="s">
        <v>35</v>
      </c>
      <c r="N3960" s="1">
        <v>42502</v>
      </c>
      <c r="O3960" t="s">
        <v>110</v>
      </c>
      <c r="P3960" s="3" t="s">
        <v>111</v>
      </c>
      <c r="Q3960" t="s">
        <v>112</v>
      </c>
      <c r="R3960">
        <v>39</v>
      </c>
      <c r="S3960" t="s">
        <v>113</v>
      </c>
      <c r="T3960" s="2">
        <v>0.08</v>
      </c>
      <c r="U3960" t="s">
        <v>114</v>
      </c>
      <c r="V3960" t="s">
        <v>115</v>
      </c>
      <c r="W3960" t="s">
        <v>116</v>
      </c>
      <c r="X3960" t="s">
        <v>117</v>
      </c>
      <c r="Y3960" s="3">
        <f>VALUE(SUBSTITUTE(Table1[[#This Row],[Order Total]],"$",""))</f>
        <v>84.97</v>
      </c>
      <c r="Z3960">
        <f>VALUE(SUBSTITUTE(Table1[[#This Row],[Total]],"$",""))</f>
        <v>86.46</v>
      </c>
      <c r="AA3960" s="3">
        <f>Table1[[#This Row],[Order Total Number]]-Table1[[#This Row],[Total Number]]</f>
        <v>-1.4899999999999949</v>
      </c>
      <c r="AB3960">
        <f>VALUE(SUBSTITUTE(Table1[[#This Row],[Shipping Cost]],"$",""))</f>
        <v>1.49</v>
      </c>
      <c r="AC3960">
        <f>VALUE(SUBSTITUTE(Table1[[#This Row],[Discount $]],"$",""))</f>
        <v>4.47</v>
      </c>
      <c r="AD3960">
        <f>VALUE(SUBSTITUTE(Table1[[#This Row],[Retail Price]],"$",""))</f>
        <v>2.08</v>
      </c>
      <c r="AE3960" s="4">
        <f>(Table1[[#This Row],[Retail Price Number]]*Table1[[#This Row],[Order Quantity]])-Table1[[#This Row],[Discount $ Number]]+Table1[[#This Row],[Shipping Cost Number]]</f>
        <v>78.14</v>
      </c>
      <c r="AF3960">
        <f>Table1[[#This Row],[Retail Price Number]]*Table1[[#This Row],[Order Quantity]]-Table1[[#This Row],[Discount $ Number]]</f>
        <v>76.650000000000006</v>
      </c>
      <c r="AG3960">
        <f>(Table1[[#This Row],[Retail Price Number]]*Table1[[#This Row],[Order Quantity]])-Table1[[#This Row],[Discount $ Number]]-Table1[[#This Row],[Shipping Cost Number]]</f>
        <v>75.160000000000011</v>
      </c>
      <c r="AH3960">
        <f>Table1[[#This Row],[Retail Price Number]]*Table1[[#This Row],[Order Quantity]]</f>
        <v>81.12</v>
      </c>
      <c r="AI3960">
        <f>YEAR(Table1[[#This Row],[Order Date]])</f>
        <v>2016</v>
      </c>
    </row>
    <row r="3961" spans="1:35" x14ac:dyDescent="0.3">
      <c r="A3961" t="s">
        <v>104</v>
      </c>
      <c r="B3961" s="1">
        <v>42728</v>
      </c>
      <c r="C3961" t="s">
        <v>1792</v>
      </c>
      <c r="D3961" t="s">
        <v>1793</v>
      </c>
      <c r="E3961" t="s">
        <v>46</v>
      </c>
      <c r="F3961" t="s">
        <v>47</v>
      </c>
      <c r="G3961" t="s">
        <v>29</v>
      </c>
      <c r="H3961" t="s">
        <v>48</v>
      </c>
      <c r="I3961" t="s">
        <v>63</v>
      </c>
      <c r="J3961" t="s">
        <v>218</v>
      </c>
      <c r="K3961" t="s">
        <v>94</v>
      </c>
      <c r="L3961" t="s">
        <v>95</v>
      </c>
      <c r="M3961" t="s">
        <v>35</v>
      </c>
      <c r="N3961" s="1">
        <v>42729</v>
      </c>
      <c r="O3961" t="s">
        <v>219</v>
      </c>
      <c r="P3961" s="3" t="s">
        <v>124</v>
      </c>
      <c r="Q3961" t="s">
        <v>220</v>
      </c>
      <c r="R3961">
        <v>8</v>
      </c>
      <c r="S3961" t="s">
        <v>1794</v>
      </c>
      <c r="T3961" s="2">
        <v>0.05</v>
      </c>
      <c r="U3961" t="s">
        <v>127</v>
      </c>
      <c r="V3961" t="s">
        <v>1795</v>
      </c>
      <c r="W3961" t="s">
        <v>224</v>
      </c>
      <c r="X3961" t="s">
        <v>1796</v>
      </c>
      <c r="Y3961" s="3">
        <f>VALUE(SUBSTITUTE(Table1[[#This Row],[Order Total]],"$",""))</f>
        <v>136.36000000000001</v>
      </c>
      <c r="Z3961">
        <f>VALUE(SUBSTITUTE(Table1[[#This Row],[Total]],"$",""))</f>
        <v>147.05000000000001</v>
      </c>
      <c r="AA3961" s="3">
        <f>Table1[[#This Row],[Order Total Number]]-Table1[[#This Row],[Total Number]]</f>
        <v>-10.689999999999998</v>
      </c>
      <c r="AB3961">
        <f>VALUE(SUBSTITUTE(Table1[[#This Row],[Shipping Cost]],"$",""))</f>
        <v>0.5</v>
      </c>
      <c r="AC3961">
        <f>VALUE(SUBSTITUTE(Table1[[#This Row],[Discount $]],"$",""))</f>
        <v>0</v>
      </c>
      <c r="AD3961">
        <f>VALUE(SUBSTITUTE(Table1[[#This Row],[Retail Price]],"$",""))</f>
        <v>3.69</v>
      </c>
      <c r="AE3961" s="4">
        <f>(Table1[[#This Row],[Retail Price Number]]*Table1[[#This Row],[Order Quantity]])-Table1[[#This Row],[Discount $ Number]]+Table1[[#This Row],[Shipping Cost Number]]</f>
        <v>30.02</v>
      </c>
      <c r="AF3961">
        <f>Table1[[#This Row],[Retail Price Number]]*Table1[[#This Row],[Order Quantity]]-Table1[[#This Row],[Discount $ Number]]</f>
        <v>29.52</v>
      </c>
      <c r="AG3961">
        <f>(Table1[[#This Row],[Retail Price Number]]*Table1[[#This Row],[Order Quantity]])-Table1[[#This Row],[Discount $ Number]]-Table1[[#This Row],[Shipping Cost Number]]</f>
        <v>29.02</v>
      </c>
      <c r="AH3961">
        <f>Table1[[#This Row],[Retail Price Number]]*Table1[[#This Row],[Order Quantity]]</f>
        <v>29.52</v>
      </c>
      <c r="AI3961">
        <f>YEAR(Table1[[#This Row],[Order Date]])</f>
        <v>2016</v>
      </c>
    </row>
    <row r="3962" spans="1:35" x14ac:dyDescent="0.3">
      <c r="A3962" t="s">
        <v>104</v>
      </c>
      <c r="B3962" s="1">
        <v>42413</v>
      </c>
      <c r="C3962" t="s">
        <v>1074</v>
      </c>
      <c r="D3962" t="s">
        <v>106</v>
      </c>
      <c r="E3962" t="s">
        <v>46</v>
      </c>
      <c r="F3962" t="s">
        <v>47</v>
      </c>
      <c r="G3962" t="s">
        <v>134</v>
      </c>
      <c r="H3962" t="s">
        <v>107</v>
      </c>
      <c r="I3962" t="s">
        <v>92</v>
      </c>
      <c r="J3962" t="s">
        <v>4088</v>
      </c>
      <c r="K3962" t="s">
        <v>94</v>
      </c>
      <c r="L3962" t="s">
        <v>109</v>
      </c>
      <c r="M3962" t="s">
        <v>35</v>
      </c>
      <c r="N3962" s="1">
        <v>42416</v>
      </c>
      <c r="O3962" t="s">
        <v>84</v>
      </c>
      <c r="P3962" s="3" t="s">
        <v>4089</v>
      </c>
      <c r="Q3962" t="s">
        <v>4090</v>
      </c>
      <c r="R3962">
        <v>28</v>
      </c>
      <c r="S3962" t="s">
        <v>4091</v>
      </c>
      <c r="T3962" s="2">
        <v>0.04</v>
      </c>
      <c r="U3962" t="s">
        <v>1950</v>
      </c>
      <c r="V3962" t="s">
        <v>115</v>
      </c>
      <c r="W3962" t="s">
        <v>123</v>
      </c>
      <c r="X3962" t="s">
        <v>117</v>
      </c>
      <c r="Y3962" s="3">
        <f>VALUE(SUBSTITUTE(Table1[[#This Row],[Order Total]],"$",""))</f>
        <v>84.97</v>
      </c>
      <c r="Z3962">
        <f>VALUE(SUBSTITUTE(Table1[[#This Row],[Total]],"$",""))</f>
        <v>86.46</v>
      </c>
      <c r="AA3962" s="3">
        <f>Table1[[#This Row],[Order Total Number]]-Table1[[#This Row],[Total Number]]</f>
        <v>-1.4899999999999949</v>
      </c>
      <c r="AB3962">
        <f>VALUE(SUBSTITUTE(Table1[[#This Row],[Shipping Cost]],"$",""))</f>
        <v>2.25</v>
      </c>
      <c r="AC3962">
        <f>VALUE(SUBSTITUTE(Table1[[#This Row],[Discount $]],"$",""))</f>
        <v>4.5199999999999996</v>
      </c>
      <c r="AD3962">
        <f>VALUE(SUBSTITUTE(Table1[[#This Row],[Retail Price]],"$",""))</f>
        <v>9.11</v>
      </c>
      <c r="AE3962" s="4">
        <f>(Table1[[#This Row],[Retail Price Number]]*Table1[[#This Row],[Order Quantity]])-Table1[[#This Row],[Discount $ Number]]+Table1[[#This Row],[Shipping Cost Number]]</f>
        <v>252.80999999999997</v>
      </c>
      <c r="AF3962">
        <f>Table1[[#This Row],[Retail Price Number]]*Table1[[#This Row],[Order Quantity]]-Table1[[#This Row],[Discount $ Number]]</f>
        <v>250.55999999999997</v>
      </c>
      <c r="AG3962">
        <f>(Table1[[#This Row],[Retail Price Number]]*Table1[[#This Row],[Order Quantity]])-Table1[[#This Row],[Discount $ Number]]-Table1[[#This Row],[Shipping Cost Number]]</f>
        <v>248.30999999999997</v>
      </c>
      <c r="AH3962">
        <f>Table1[[#This Row],[Retail Price Number]]*Table1[[#This Row],[Order Quantity]]</f>
        <v>255.07999999999998</v>
      </c>
      <c r="AI3962">
        <f>YEAR(Table1[[#This Row],[Order Date]])</f>
        <v>2016</v>
      </c>
    </row>
    <row r="3963" spans="1:35" x14ac:dyDescent="0.3">
      <c r="A3963" t="s">
        <v>104</v>
      </c>
      <c r="B3963" s="1">
        <v>42639</v>
      </c>
      <c r="C3963" t="s">
        <v>1242</v>
      </c>
      <c r="D3963" t="s">
        <v>61</v>
      </c>
      <c r="E3963" t="s">
        <v>27</v>
      </c>
      <c r="F3963" t="s">
        <v>28</v>
      </c>
      <c r="G3963" t="s">
        <v>91</v>
      </c>
      <c r="H3963" t="s">
        <v>62</v>
      </c>
      <c r="I3963" t="s">
        <v>63</v>
      </c>
      <c r="J3963" t="s">
        <v>975</v>
      </c>
      <c r="K3963" t="s">
        <v>94</v>
      </c>
      <c r="L3963" t="s">
        <v>34</v>
      </c>
      <c r="M3963" t="s">
        <v>156</v>
      </c>
      <c r="N3963" s="1">
        <v>42641</v>
      </c>
      <c r="O3963" t="s">
        <v>976</v>
      </c>
      <c r="P3963" s="3" t="s">
        <v>977</v>
      </c>
      <c r="Q3963" t="s">
        <v>978</v>
      </c>
      <c r="R3963">
        <v>37</v>
      </c>
      <c r="S3963" t="s">
        <v>5177</v>
      </c>
      <c r="T3963" s="2">
        <v>0.09</v>
      </c>
      <c r="U3963" t="s">
        <v>5178</v>
      </c>
      <c r="V3963" t="s">
        <v>5179</v>
      </c>
      <c r="W3963" t="s">
        <v>982</v>
      </c>
      <c r="X3963" t="s">
        <v>5180</v>
      </c>
      <c r="Y3963" s="3">
        <f>VALUE(SUBSTITUTE(Table1[[#This Row],[Order Total]],"$",""))</f>
        <v>493.04</v>
      </c>
      <c r="Z3963">
        <f>VALUE(SUBSTITUTE(Table1[[#This Row],[Total]],"$",""))</f>
        <v>496.73</v>
      </c>
      <c r="AA3963" s="3">
        <f>Table1[[#This Row],[Order Total Number]]-Table1[[#This Row],[Total Number]]</f>
        <v>-3.6899999999999977</v>
      </c>
      <c r="AB3963">
        <f>VALUE(SUBSTITUTE(Table1[[#This Row],[Shipping Cost]],"$",""))</f>
        <v>3.14</v>
      </c>
      <c r="AC3963">
        <f>VALUE(SUBSTITUTE(Table1[[#This Row],[Discount $]],"$",""))</f>
        <v>34.89</v>
      </c>
      <c r="AD3963">
        <f>VALUE(SUBSTITUTE(Table1[[#This Row],[Retail Price]],"$",""))</f>
        <v>12.98</v>
      </c>
      <c r="AE3963" s="4">
        <f>(Table1[[#This Row],[Retail Price Number]]*Table1[[#This Row],[Order Quantity]])-Table1[[#This Row],[Discount $ Number]]+Table1[[#This Row],[Shipping Cost Number]]</f>
        <v>448.51</v>
      </c>
      <c r="AF3963">
        <f>Table1[[#This Row],[Retail Price Number]]*Table1[[#This Row],[Order Quantity]]-Table1[[#This Row],[Discount $ Number]]</f>
        <v>445.37</v>
      </c>
      <c r="AG3963">
        <f>(Table1[[#This Row],[Retail Price Number]]*Table1[[#This Row],[Order Quantity]])-Table1[[#This Row],[Discount $ Number]]-Table1[[#This Row],[Shipping Cost Number]]</f>
        <v>442.23</v>
      </c>
      <c r="AH3963">
        <f>Table1[[#This Row],[Retail Price Number]]*Table1[[#This Row],[Order Quantity]]</f>
        <v>480.26</v>
      </c>
      <c r="AI3963">
        <f>YEAR(Table1[[#This Row],[Order Date]])</f>
        <v>2016</v>
      </c>
    </row>
    <row r="3964" spans="1:35" x14ac:dyDescent="0.3">
      <c r="A3964" t="s">
        <v>104</v>
      </c>
      <c r="B3964" s="1">
        <v>42504</v>
      </c>
      <c r="C3964" t="s">
        <v>105</v>
      </c>
      <c r="D3964" t="s">
        <v>106</v>
      </c>
      <c r="E3964" t="s">
        <v>46</v>
      </c>
      <c r="F3964" t="s">
        <v>47</v>
      </c>
      <c r="G3964" t="s">
        <v>91</v>
      </c>
      <c r="H3964" t="s">
        <v>107</v>
      </c>
      <c r="I3964" t="s">
        <v>121</v>
      </c>
      <c r="J3964" t="s">
        <v>108</v>
      </c>
      <c r="K3964" t="s">
        <v>94</v>
      </c>
      <c r="L3964" t="s">
        <v>34</v>
      </c>
      <c r="M3964" t="s">
        <v>35</v>
      </c>
      <c r="N3964" s="1">
        <v>42506</v>
      </c>
      <c r="O3964" t="s">
        <v>110</v>
      </c>
      <c r="P3964" s="3" t="s">
        <v>111</v>
      </c>
      <c r="Q3964" t="s">
        <v>112</v>
      </c>
      <c r="R3964">
        <v>19</v>
      </c>
      <c r="S3964" t="s">
        <v>113</v>
      </c>
      <c r="T3964" s="2">
        <v>7.0000000000000007E-2</v>
      </c>
      <c r="U3964" t="s">
        <v>114</v>
      </c>
      <c r="V3964" t="s">
        <v>115</v>
      </c>
      <c r="W3964" t="s">
        <v>116</v>
      </c>
      <c r="X3964" t="s">
        <v>117</v>
      </c>
      <c r="Y3964" s="3">
        <f>VALUE(SUBSTITUTE(Table1[[#This Row],[Order Total]],"$",""))</f>
        <v>84.97</v>
      </c>
      <c r="Z3964">
        <f>VALUE(SUBSTITUTE(Table1[[#This Row],[Total]],"$",""))</f>
        <v>86.46</v>
      </c>
      <c r="AA3964" s="3">
        <f>Table1[[#This Row],[Order Total Number]]-Table1[[#This Row],[Total Number]]</f>
        <v>-1.4899999999999949</v>
      </c>
      <c r="AB3964">
        <f>VALUE(SUBSTITUTE(Table1[[#This Row],[Shipping Cost]],"$",""))</f>
        <v>1.49</v>
      </c>
      <c r="AC3964">
        <f>VALUE(SUBSTITUTE(Table1[[#This Row],[Discount $]],"$",""))</f>
        <v>4.47</v>
      </c>
      <c r="AD3964">
        <f>VALUE(SUBSTITUTE(Table1[[#This Row],[Retail Price]],"$",""))</f>
        <v>2.08</v>
      </c>
      <c r="AE3964" s="4">
        <f>(Table1[[#This Row],[Retail Price Number]]*Table1[[#This Row],[Order Quantity]])-Table1[[#This Row],[Discount $ Number]]+Table1[[#This Row],[Shipping Cost Number]]</f>
        <v>36.540000000000006</v>
      </c>
      <c r="AF3964">
        <f>Table1[[#This Row],[Retail Price Number]]*Table1[[#This Row],[Order Quantity]]-Table1[[#This Row],[Discount $ Number]]</f>
        <v>35.050000000000004</v>
      </c>
      <c r="AG3964">
        <f>(Table1[[#This Row],[Retail Price Number]]*Table1[[#This Row],[Order Quantity]])-Table1[[#This Row],[Discount $ Number]]-Table1[[#This Row],[Shipping Cost Number]]</f>
        <v>33.56</v>
      </c>
      <c r="AH3964">
        <f>Table1[[#This Row],[Retail Price Number]]*Table1[[#This Row],[Order Quantity]]</f>
        <v>39.520000000000003</v>
      </c>
      <c r="AI3964">
        <f>YEAR(Table1[[#This Row],[Order Date]])</f>
        <v>2016</v>
      </c>
    </row>
    <row r="3965" spans="1:35" x14ac:dyDescent="0.3">
      <c r="A3965" t="s">
        <v>104</v>
      </c>
      <c r="B3965" s="1">
        <v>42769</v>
      </c>
      <c r="C3965" t="s">
        <v>161</v>
      </c>
      <c r="D3965" t="s">
        <v>162</v>
      </c>
      <c r="E3965" t="s">
        <v>46</v>
      </c>
      <c r="F3965" t="s">
        <v>47</v>
      </c>
      <c r="G3965" t="s">
        <v>77</v>
      </c>
      <c r="H3965" t="s">
        <v>107</v>
      </c>
      <c r="I3965" t="s">
        <v>31</v>
      </c>
      <c r="J3965" t="s">
        <v>108</v>
      </c>
      <c r="K3965" t="s">
        <v>94</v>
      </c>
      <c r="L3965" t="s">
        <v>34</v>
      </c>
      <c r="M3965" t="s">
        <v>156</v>
      </c>
      <c r="N3965" s="1">
        <v>42771</v>
      </c>
      <c r="O3965" t="s">
        <v>110</v>
      </c>
      <c r="P3965" s="3" t="s">
        <v>111</v>
      </c>
      <c r="Q3965" t="s">
        <v>112</v>
      </c>
      <c r="R3965">
        <v>11</v>
      </c>
      <c r="S3965" t="s">
        <v>6775</v>
      </c>
      <c r="T3965" s="2">
        <v>0.01</v>
      </c>
      <c r="U3965" t="s">
        <v>1114</v>
      </c>
      <c r="V3965" t="s">
        <v>115</v>
      </c>
      <c r="W3965" t="s">
        <v>116</v>
      </c>
      <c r="X3965" t="s">
        <v>117</v>
      </c>
      <c r="Y3965" s="3">
        <f>VALUE(SUBSTITUTE(Table1[[#This Row],[Order Total]],"$",""))</f>
        <v>84.97</v>
      </c>
      <c r="Z3965">
        <f>VALUE(SUBSTITUTE(Table1[[#This Row],[Total]],"$",""))</f>
        <v>86.46</v>
      </c>
      <c r="AA3965" s="3">
        <f>Table1[[#This Row],[Order Total Number]]-Table1[[#This Row],[Total Number]]</f>
        <v>-1.4899999999999949</v>
      </c>
      <c r="AB3965">
        <f>VALUE(SUBSTITUTE(Table1[[#This Row],[Shipping Cost]],"$",""))</f>
        <v>1.49</v>
      </c>
      <c r="AC3965">
        <f>VALUE(SUBSTITUTE(Table1[[#This Row],[Discount $]],"$",""))</f>
        <v>3.47</v>
      </c>
      <c r="AD3965">
        <f>VALUE(SUBSTITUTE(Table1[[#This Row],[Retail Price]],"$",""))</f>
        <v>2.08</v>
      </c>
      <c r="AE3965" s="4">
        <f>(Table1[[#This Row],[Retail Price Number]]*Table1[[#This Row],[Order Quantity]])-Table1[[#This Row],[Discount $ Number]]+Table1[[#This Row],[Shipping Cost Number]]</f>
        <v>20.900000000000002</v>
      </c>
      <c r="AF3965">
        <f>Table1[[#This Row],[Retail Price Number]]*Table1[[#This Row],[Order Quantity]]-Table1[[#This Row],[Discount $ Number]]</f>
        <v>19.410000000000004</v>
      </c>
      <c r="AG3965">
        <f>(Table1[[#This Row],[Retail Price Number]]*Table1[[#This Row],[Order Quantity]])-Table1[[#This Row],[Discount $ Number]]-Table1[[#This Row],[Shipping Cost Number]]</f>
        <v>17.920000000000005</v>
      </c>
      <c r="AH3965">
        <f>Table1[[#This Row],[Retail Price Number]]*Table1[[#This Row],[Order Quantity]]</f>
        <v>22.880000000000003</v>
      </c>
      <c r="AI3965">
        <f>YEAR(Table1[[#This Row],[Order Date]])</f>
        <v>2017</v>
      </c>
    </row>
    <row r="3966" spans="1:35" x14ac:dyDescent="0.3">
      <c r="A3966" t="s">
        <v>104</v>
      </c>
      <c r="B3966" s="1">
        <v>42504</v>
      </c>
      <c r="C3966" t="s">
        <v>9136</v>
      </c>
      <c r="D3966" t="s">
        <v>1019</v>
      </c>
      <c r="E3966" t="s">
        <v>46</v>
      </c>
      <c r="F3966" t="s">
        <v>47</v>
      </c>
      <c r="G3966" t="s">
        <v>91</v>
      </c>
      <c r="H3966" t="s">
        <v>48</v>
      </c>
      <c r="I3966" t="s">
        <v>121</v>
      </c>
      <c r="J3966" t="s">
        <v>108</v>
      </c>
      <c r="K3966" t="s">
        <v>33</v>
      </c>
      <c r="L3966" t="s">
        <v>50</v>
      </c>
      <c r="M3966" t="s">
        <v>35</v>
      </c>
      <c r="N3966" s="1">
        <v>42506</v>
      </c>
      <c r="O3966" t="s">
        <v>110</v>
      </c>
      <c r="P3966" s="3" t="s">
        <v>111</v>
      </c>
      <c r="Q3966" t="s">
        <v>112</v>
      </c>
      <c r="R3966">
        <v>21</v>
      </c>
      <c r="S3966" t="s">
        <v>113</v>
      </c>
      <c r="T3966" s="2">
        <v>0.05</v>
      </c>
      <c r="U3966" t="s">
        <v>114</v>
      </c>
      <c r="V3966" t="s">
        <v>115</v>
      </c>
      <c r="W3966" t="s">
        <v>116</v>
      </c>
      <c r="X3966" t="s">
        <v>117</v>
      </c>
      <c r="Y3966" s="3">
        <f>VALUE(SUBSTITUTE(Table1[[#This Row],[Order Total]],"$",""))</f>
        <v>84.97</v>
      </c>
      <c r="Z3966">
        <f>VALUE(SUBSTITUTE(Table1[[#This Row],[Total]],"$",""))</f>
        <v>86.46</v>
      </c>
      <c r="AA3966" s="3">
        <f>Table1[[#This Row],[Order Total Number]]-Table1[[#This Row],[Total Number]]</f>
        <v>-1.4899999999999949</v>
      </c>
      <c r="AB3966">
        <f>VALUE(SUBSTITUTE(Table1[[#This Row],[Shipping Cost]],"$",""))</f>
        <v>1.49</v>
      </c>
      <c r="AC3966">
        <f>VALUE(SUBSTITUTE(Table1[[#This Row],[Discount $]],"$",""))</f>
        <v>4.47</v>
      </c>
      <c r="AD3966">
        <f>VALUE(SUBSTITUTE(Table1[[#This Row],[Retail Price]],"$",""))</f>
        <v>2.08</v>
      </c>
      <c r="AE3966" s="4">
        <f>(Table1[[#This Row],[Retail Price Number]]*Table1[[#This Row],[Order Quantity]])-Table1[[#This Row],[Discount $ Number]]+Table1[[#This Row],[Shipping Cost Number]]</f>
        <v>40.700000000000003</v>
      </c>
      <c r="AF3966">
        <f>Table1[[#This Row],[Retail Price Number]]*Table1[[#This Row],[Order Quantity]]-Table1[[#This Row],[Discount $ Number]]</f>
        <v>39.21</v>
      </c>
      <c r="AG3966">
        <f>(Table1[[#This Row],[Retail Price Number]]*Table1[[#This Row],[Order Quantity]])-Table1[[#This Row],[Discount $ Number]]-Table1[[#This Row],[Shipping Cost Number]]</f>
        <v>37.72</v>
      </c>
      <c r="AH3966">
        <f>Table1[[#This Row],[Retail Price Number]]*Table1[[#This Row],[Order Quantity]]</f>
        <v>43.68</v>
      </c>
      <c r="AI3966">
        <f>YEAR(Table1[[#This Row],[Order Date]])</f>
        <v>2016</v>
      </c>
    </row>
    <row r="3967" spans="1:35" x14ac:dyDescent="0.3">
      <c r="A3967" t="s">
        <v>104</v>
      </c>
      <c r="B3967" s="1">
        <v>42504</v>
      </c>
      <c r="C3967" t="s">
        <v>105</v>
      </c>
      <c r="D3967" t="s">
        <v>106</v>
      </c>
      <c r="E3967" t="s">
        <v>46</v>
      </c>
      <c r="F3967" t="s">
        <v>47</v>
      </c>
      <c r="G3967" t="s">
        <v>91</v>
      </c>
      <c r="H3967" t="s">
        <v>107</v>
      </c>
      <c r="I3967" t="s">
        <v>63</v>
      </c>
      <c r="J3967" t="s">
        <v>108</v>
      </c>
      <c r="K3967" t="s">
        <v>94</v>
      </c>
      <c r="L3967" t="s">
        <v>95</v>
      </c>
      <c r="M3967" t="s">
        <v>35</v>
      </c>
      <c r="N3967" s="1">
        <v>42506</v>
      </c>
      <c r="O3967" t="s">
        <v>110</v>
      </c>
      <c r="P3967" s="3" t="s">
        <v>111</v>
      </c>
      <c r="Q3967" t="s">
        <v>112</v>
      </c>
      <c r="R3967">
        <v>39</v>
      </c>
      <c r="S3967" t="s">
        <v>113</v>
      </c>
      <c r="T3967" s="2">
        <v>0.01</v>
      </c>
      <c r="U3967" t="s">
        <v>114</v>
      </c>
      <c r="V3967" t="s">
        <v>115</v>
      </c>
      <c r="W3967" t="s">
        <v>116</v>
      </c>
      <c r="X3967" t="s">
        <v>117</v>
      </c>
      <c r="Y3967" s="3">
        <f>VALUE(SUBSTITUTE(Table1[[#This Row],[Order Total]],"$",""))</f>
        <v>84.97</v>
      </c>
      <c r="Z3967">
        <f>VALUE(SUBSTITUTE(Table1[[#This Row],[Total]],"$",""))</f>
        <v>86.46</v>
      </c>
      <c r="AA3967" s="3">
        <f>Table1[[#This Row],[Order Total Number]]-Table1[[#This Row],[Total Number]]</f>
        <v>-1.4899999999999949</v>
      </c>
      <c r="AB3967">
        <f>VALUE(SUBSTITUTE(Table1[[#This Row],[Shipping Cost]],"$",""))</f>
        <v>1.49</v>
      </c>
      <c r="AC3967">
        <f>VALUE(SUBSTITUTE(Table1[[#This Row],[Discount $]],"$",""))</f>
        <v>4.47</v>
      </c>
      <c r="AD3967">
        <f>VALUE(SUBSTITUTE(Table1[[#This Row],[Retail Price]],"$",""))</f>
        <v>2.08</v>
      </c>
      <c r="AE3967" s="4">
        <f>(Table1[[#This Row],[Retail Price Number]]*Table1[[#This Row],[Order Quantity]])-Table1[[#This Row],[Discount $ Number]]+Table1[[#This Row],[Shipping Cost Number]]</f>
        <v>78.14</v>
      </c>
      <c r="AF3967">
        <f>Table1[[#This Row],[Retail Price Number]]*Table1[[#This Row],[Order Quantity]]-Table1[[#This Row],[Discount $ Number]]</f>
        <v>76.650000000000006</v>
      </c>
      <c r="AG3967">
        <f>(Table1[[#This Row],[Retail Price Number]]*Table1[[#This Row],[Order Quantity]])-Table1[[#This Row],[Discount $ Number]]-Table1[[#This Row],[Shipping Cost Number]]</f>
        <v>75.160000000000011</v>
      </c>
      <c r="AH3967">
        <f>Table1[[#This Row],[Retail Price Number]]*Table1[[#This Row],[Order Quantity]]</f>
        <v>81.12</v>
      </c>
      <c r="AI3967">
        <f>YEAR(Table1[[#This Row],[Order Date]])</f>
        <v>2016</v>
      </c>
    </row>
    <row r="3968" spans="1:35" x14ac:dyDescent="0.3">
      <c r="A3968" t="s">
        <v>104</v>
      </c>
      <c r="B3968" s="1">
        <v>42539</v>
      </c>
      <c r="C3968" t="s">
        <v>1643</v>
      </c>
      <c r="D3968" t="s">
        <v>1617</v>
      </c>
      <c r="E3968" t="s">
        <v>27</v>
      </c>
      <c r="F3968" t="s">
        <v>28</v>
      </c>
      <c r="G3968" t="s">
        <v>134</v>
      </c>
      <c r="H3968" t="s">
        <v>78</v>
      </c>
      <c r="I3968" t="s">
        <v>121</v>
      </c>
      <c r="J3968" t="s">
        <v>108</v>
      </c>
      <c r="K3968" t="s">
        <v>94</v>
      </c>
      <c r="L3968" t="s">
        <v>34</v>
      </c>
      <c r="M3968" t="s">
        <v>35</v>
      </c>
      <c r="N3968" s="1">
        <v>42541</v>
      </c>
      <c r="O3968" t="s">
        <v>110</v>
      </c>
      <c r="P3968" s="3" t="s">
        <v>111</v>
      </c>
      <c r="Q3968" t="s">
        <v>112</v>
      </c>
      <c r="R3968">
        <v>40</v>
      </c>
      <c r="S3968" t="s">
        <v>113</v>
      </c>
      <c r="T3968" s="2">
        <v>0</v>
      </c>
      <c r="U3968" t="s">
        <v>114</v>
      </c>
      <c r="V3968" t="s">
        <v>115</v>
      </c>
      <c r="W3968" t="s">
        <v>116</v>
      </c>
      <c r="X3968" t="s">
        <v>117</v>
      </c>
      <c r="Y3968" s="3">
        <f>VALUE(SUBSTITUTE(Table1[[#This Row],[Order Total]],"$",""))</f>
        <v>84.97</v>
      </c>
      <c r="Z3968">
        <f>VALUE(SUBSTITUTE(Table1[[#This Row],[Total]],"$",""))</f>
        <v>86.46</v>
      </c>
      <c r="AA3968" s="3">
        <f>Table1[[#This Row],[Order Total Number]]-Table1[[#This Row],[Total Number]]</f>
        <v>-1.4899999999999949</v>
      </c>
      <c r="AB3968">
        <f>VALUE(SUBSTITUTE(Table1[[#This Row],[Shipping Cost]],"$",""))</f>
        <v>1.49</v>
      </c>
      <c r="AC3968">
        <f>VALUE(SUBSTITUTE(Table1[[#This Row],[Discount $]],"$",""))</f>
        <v>4.47</v>
      </c>
      <c r="AD3968">
        <f>VALUE(SUBSTITUTE(Table1[[#This Row],[Retail Price]],"$",""))</f>
        <v>2.08</v>
      </c>
      <c r="AE3968" s="4">
        <f>(Table1[[#This Row],[Retail Price Number]]*Table1[[#This Row],[Order Quantity]])-Table1[[#This Row],[Discount $ Number]]+Table1[[#This Row],[Shipping Cost Number]]</f>
        <v>80.22</v>
      </c>
      <c r="AF3968">
        <f>Table1[[#This Row],[Retail Price Number]]*Table1[[#This Row],[Order Quantity]]-Table1[[#This Row],[Discount $ Number]]</f>
        <v>78.73</v>
      </c>
      <c r="AG3968">
        <f>(Table1[[#This Row],[Retail Price Number]]*Table1[[#This Row],[Order Quantity]])-Table1[[#This Row],[Discount $ Number]]-Table1[[#This Row],[Shipping Cost Number]]</f>
        <v>77.240000000000009</v>
      </c>
      <c r="AH3968">
        <f>Table1[[#This Row],[Retail Price Number]]*Table1[[#This Row],[Order Quantity]]</f>
        <v>83.2</v>
      </c>
      <c r="AI3968">
        <f>YEAR(Table1[[#This Row],[Order Date]])</f>
        <v>2016</v>
      </c>
    </row>
    <row r="3969" spans="1:35" x14ac:dyDescent="0.3">
      <c r="A3969" t="s">
        <v>104</v>
      </c>
      <c r="B3969" s="1">
        <v>42441</v>
      </c>
      <c r="C3969" t="s">
        <v>2106</v>
      </c>
      <c r="D3969" t="s">
        <v>610</v>
      </c>
      <c r="E3969" t="s">
        <v>27</v>
      </c>
      <c r="F3969" t="s">
        <v>28</v>
      </c>
      <c r="G3969" t="s">
        <v>77</v>
      </c>
      <c r="H3969" t="s">
        <v>62</v>
      </c>
      <c r="I3969" t="s">
        <v>196</v>
      </c>
      <c r="J3969" t="s">
        <v>108</v>
      </c>
      <c r="K3969" t="s">
        <v>94</v>
      </c>
      <c r="L3969" t="s">
        <v>34</v>
      </c>
      <c r="M3969" t="s">
        <v>35</v>
      </c>
      <c r="N3969" s="1">
        <v>42441</v>
      </c>
      <c r="O3969" t="s">
        <v>110</v>
      </c>
      <c r="P3969" s="3" t="s">
        <v>111</v>
      </c>
      <c r="Q3969" t="s">
        <v>112</v>
      </c>
      <c r="R3969">
        <v>39</v>
      </c>
      <c r="S3969" t="s">
        <v>113</v>
      </c>
      <c r="T3969" s="2">
        <v>0.03</v>
      </c>
      <c r="U3969" t="s">
        <v>114</v>
      </c>
      <c r="V3969" t="s">
        <v>115</v>
      </c>
      <c r="W3969" t="s">
        <v>116</v>
      </c>
      <c r="X3969" t="s">
        <v>117</v>
      </c>
      <c r="Y3969" s="3">
        <f>VALUE(SUBSTITUTE(Table1[[#This Row],[Order Total]],"$",""))</f>
        <v>84.97</v>
      </c>
      <c r="Z3969">
        <f>VALUE(SUBSTITUTE(Table1[[#This Row],[Total]],"$",""))</f>
        <v>86.46</v>
      </c>
      <c r="AA3969" s="3">
        <f>Table1[[#This Row],[Order Total Number]]-Table1[[#This Row],[Total Number]]</f>
        <v>-1.4899999999999949</v>
      </c>
      <c r="AB3969">
        <f>VALUE(SUBSTITUTE(Table1[[#This Row],[Shipping Cost]],"$",""))</f>
        <v>1.49</v>
      </c>
      <c r="AC3969">
        <f>VALUE(SUBSTITUTE(Table1[[#This Row],[Discount $]],"$",""))</f>
        <v>4.47</v>
      </c>
      <c r="AD3969">
        <f>VALUE(SUBSTITUTE(Table1[[#This Row],[Retail Price]],"$",""))</f>
        <v>2.08</v>
      </c>
      <c r="AE3969" s="4">
        <f>(Table1[[#This Row],[Retail Price Number]]*Table1[[#This Row],[Order Quantity]])-Table1[[#This Row],[Discount $ Number]]+Table1[[#This Row],[Shipping Cost Number]]</f>
        <v>78.14</v>
      </c>
      <c r="AF3969">
        <f>Table1[[#This Row],[Retail Price Number]]*Table1[[#This Row],[Order Quantity]]-Table1[[#This Row],[Discount $ Number]]</f>
        <v>76.650000000000006</v>
      </c>
      <c r="AG3969">
        <f>(Table1[[#This Row],[Retail Price Number]]*Table1[[#This Row],[Order Quantity]])-Table1[[#This Row],[Discount $ Number]]-Table1[[#This Row],[Shipping Cost Number]]</f>
        <v>75.160000000000011</v>
      </c>
      <c r="AH3969">
        <f>Table1[[#This Row],[Retail Price Number]]*Table1[[#This Row],[Order Quantity]]</f>
        <v>81.12</v>
      </c>
      <c r="AI3969">
        <f>YEAR(Table1[[#This Row],[Order Date]])</f>
        <v>2016</v>
      </c>
    </row>
    <row r="3970" spans="1:35" x14ac:dyDescent="0.3">
      <c r="A3970" t="s">
        <v>104</v>
      </c>
      <c r="B3970" s="1">
        <v>42535</v>
      </c>
      <c r="C3970" t="s">
        <v>3936</v>
      </c>
      <c r="D3970" t="s">
        <v>162</v>
      </c>
      <c r="E3970" t="s">
        <v>46</v>
      </c>
      <c r="F3970" t="s">
        <v>47</v>
      </c>
      <c r="G3970" t="s">
        <v>91</v>
      </c>
      <c r="H3970" t="s">
        <v>107</v>
      </c>
      <c r="I3970" t="s">
        <v>196</v>
      </c>
      <c r="J3970" t="s">
        <v>108</v>
      </c>
      <c r="K3970" t="s">
        <v>94</v>
      </c>
      <c r="L3970" t="s">
        <v>95</v>
      </c>
      <c r="M3970" t="s">
        <v>35</v>
      </c>
      <c r="N3970" s="1">
        <v>42535</v>
      </c>
      <c r="O3970" t="s">
        <v>110</v>
      </c>
      <c r="P3970" s="3" t="s">
        <v>111</v>
      </c>
      <c r="Q3970" t="s">
        <v>112</v>
      </c>
      <c r="R3970">
        <v>37</v>
      </c>
      <c r="S3970" t="s">
        <v>113</v>
      </c>
      <c r="T3970" s="2">
        <v>0.08</v>
      </c>
      <c r="U3970" t="s">
        <v>114</v>
      </c>
      <c r="V3970" t="s">
        <v>115</v>
      </c>
      <c r="W3970" t="s">
        <v>116</v>
      </c>
      <c r="X3970" t="s">
        <v>117</v>
      </c>
      <c r="Y3970" s="3">
        <f>VALUE(SUBSTITUTE(Table1[[#This Row],[Order Total]],"$",""))</f>
        <v>84.97</v>
      </c>
      <c r="Z3970">
        <f>VALUE(SUBSTITUTE(Table1[[#This Row],[Total]],"$",""))</f>
        <v>86.46</v>
      </c>
      <c r="AA3970" s="3">
        <f>Table1[[#This Row],[Order Total Number]]-Table1[[#This Row],[Total Number]]</f>
        <v>-1.4899999999999949</v>
      </c>
      <c r="AB3970">
        <f>VALUE(SUBSTITUTE(Table1[[#This Row],[Shipping Cost]],"$",""))</f>
        <v>1.49</v>
      </c>
      <c r="AC3970">
        <f>VALUE(SUBSTITUTE(Table1[[#This Row],[Discount $]],"$",""))</f>
        <v>4.47</v>
      </c>
      <c r="AD3970">
        <f>VALUE(SUBSTITUTE(Table1[[#This Row],[Retail Price]],"$",""))</f>
        <v>2.08</v>
      </c>
      <c r="AE3970" s="4">
        <f>(Table1[[#This Row],[Retail Price Number]]*Table1[[#This Row],[Order Quantity]])-Table1[[#This Row],[Discount $ Number]]+Table1[[#This Row],[Shipping Cost Number]]</f>
        <v>73.98</v>
      </c>
      <c r="AF3970">
        <f>Table1[[#This Row],[Retail Price Number]]*Table1[[#This Row],[Order Quantity]]-Table1[[#This Row],[Discount $ Number]]</f>
        <v>72.490000000000009</v>
      </c>
      <c r="AG3970">
        <f>(Table1[[#This Row],[Retail Price Number]]*Table1[[#This Row],[Order Quantity]])-Table1[[#This Row],[Discount $ Number]]-Table1[[#This Row],[Shipping Cost Number]]</f>
        <v>71.000000000000014</v>
      </c>
      <c r="AH3970">
        <f>Table1[[#This Row],[Retail Price Number]]*Table1[[#This Row],[Order Quantity]]</f>
        <v>76.960000000000008</v>
      </c>
      <c r="AI3970">
        <f>YEAR(Table1[[#This Row],[Order Date]])</f>
        <v>2016</v>
      </c>
    </row>
    <row r="3971" spans="1:35" x14ac:dyDescent="0.3">
      <c r="A3971" t="s">
        <v>104</v>
      </c>
      <c r="B3971" s="1">
        <v>42682</v>
      </c>
      <c r="C3971" t="s">
        <v>1818</v>
      </c>
      <c r="D3971" t="s">
        <v>2366</v>
      </c>
      <c r="E3971" t="s">
        <v>27</v>
      </c>
      <c r="F3971" t="s">
        <v>28</v>
      </c>
      <c r="G3971" t="s">
        <v>77</v>
      </c>
      <c r="H3971" t="s">
        <v>965</v>
      </c>
      <c r="I3971" t="s">
        <v>196</v>
      </c>
      <c r="J3971" t="s">
        <v>4142</v>
      </c>
      <c r="K3971" t="s">
        <v>94</v>
      </c>
      <c r="L3971" t="s">
        <v>95</v>
      </c>
      <c r="M3971" t="s">
        <v>35</v>
      </c>
      <c r="N3971" s="1">
        <v>42684</v>
      </c>
      <c r="O3971" t="s">
        <v>460</v>
      </c>
      <c r="P3971" s="3" t="s">
        <v>3541</v>
      </c>
      <c r="Q3971" t="s">
        <v>198</v>
      </c>
      <c r="R3971">
        <v>30</v>
      </c>
      <c r="S3971" t="s">
        <v>4254</v>
      </c>
      <c r="T3971" s="2">
        <v>0.1</v>
      </c>
      <c r="U3971" t="s">
        <v>367</v>
      </c>
      <c r="V3971" t="s">
        <v>1772</v>
      </c>
      <c r="W3971" t="s">
        <v>4144</v>
      </c>
      <c r="X3971" t="s">
        <v>5903</v>
      </c>
      <c r="Y3971" s="3">
        <f>VALUE(SUBSTITUTE(Table1[[#This Row],[Order Total]],"$",""))</f>
        <v>86.79</v>
      </c>
      <c r="Z3971">
        <f>VALUE(SUBSTITUTE(Table1[[#This Row],[Total]],"$",""))</f>
        <v>88.3</v>
      </c>
      <c r="AA3971" s="3">
        <f>Table1[[#This Row],[Order Total Number]]-Table1[[#This Row],[Total Number]]</f>
        <v>-1.5099999999999909</v>
      </c>
      <c r="AB3971">
        <f>VALUE(SUBSTITUTE(Table1[[#This Row],[Shipping Cost]],"$",""))</f>
        <v>0.81</v>
      </c>
      <c r="AC3971">
        <f>VALUE(SUBSTITUTE(Table1[[#This Row],[Discount $]],"$",""))</f>
        <v>3.65</v>
      </c>
      <c r="AD3971">
        <f>VALUE(SUBSTITUTE(Table1[[#This Row],[Retail Price]],"$",""))</f>
        <v>2.94</v>
      </c>
      <c r="AE3971" s="4">
        <f>(Table1[[#This Row],[Retail Price Number]]*Table1[[#This Row],[Order Quantity]])-Table1[[#This Row],[Discount $ Number]]+Table1[[#This Row],[Shipping Cost Number]]</f>
        <v>85.36</v>
      </c>
      <c r="AF3971">
        <f>Table1[[#This Row],[Retail Price Number]]*Table1[[#This Row],[Order Quantity]]-Table1[[#This Row],[Discount $ Number]]</f>
        <v>84.55</v>
      </c>
      <c r="AG3971">
        <f>(Table1[[#This Row],[Retail Price Number]]*Table1[[#This Row],[Order Quantity]])-Table1[[#This Row],[Discount $ Number]]-Table1[[#This Row],[Shipping Cost Number]]</f>
        <v>83.74</v>
      </c>
      <c r="AH3971">
        <f>Table1[[#This Row],[Retail Price Number]]*Table1[[#This Row],[Order Quantity]]</f>
        <v>88.2</v>
      </c>
      <c r="AI3971">
        <f>YEAR(Table1[[#This Row],[Order Date]])</f>
        <v>2016</v>
      </c>
    </row>
    <row r="3972" spans="1:35" x14ac:dyDescent="0.3">
      <c r="A3972" t="s">
        <v>104</v>
      </c>
      <c r="B3972" s="1">
        <v>42718</v>
      </c>
      <c r="C3972" t="s">
        <v>4458</v>
      </c>
      <c r="D3972" t="s">
        <v>240</v>
      </c>
      <c r="E3972" t="s">
        <v>27</v>
      </c>
      <c r="F3972" t="s">
        <v>28</v>
      </c>
      <c r="G3972" t="s">
        <v>91</v>
      </c>
      <c r="H3972" t="s">
        <v>241</v>
      </c>
      <c r="I3972" t="s">
        <v>31</v>
      </c>
      <c r="J3972" t="s">
        <v>108</v>
      </c>
      <c r="K3972" t="s">
        <v>33</v>
      </c>
      <c r="L3972" t="s">
        <v>34</v>
      </c>
      <c r="M3972" t="s">
        <v>35</v>
      </c>
      <c r="N3972" s="1">
        <v>42719</v>
      </c>
      <c r="O3972" t="s">
        <v>110</v>
      </c>
      <c r="P3972" s="3" t="s">
        <v>111</v>
      </c>
      <c r="Q3972" t="s">
        <v>112</v>
      </c>
      <c r="R3972">
        <v>48</v>
      </c>
      <c r="S3972" t="s">
        <v>113</v>
      </c>
      <c r="T3972" s="2">
        <v>0.04</v>
      </c>
      <c r="U3972" t="s">
        <v>114</v>
      </c>
      <c r="V3972" t="s">
        <v>115</v>
      </c>
      <c r="W3972" t="s">
        <v>116</v>
      </c>
      <c r="X3972" t="s">
        <v>117</v>
      </c>
      <c r="Y3972" s="3">
        <f>VALUE(SUBSTITUTE(Table1[[#This Row],[Order Total]],"$",""))</f>
        <v>84.97</v>
      </c>
      <c r="Z3972">
        <f>VALUE(SUBSTITUTE(Table1[[#This Row],[Total]],"$",""))</f>
        <v>86.46</v>
      </c>
      <c r="AA3972" s="3">
        <f>Table1[[#This Row],[Order Total Number]]-Table1[[#This Row],[Total Number]]</f>
        <v>-1.4899999999999949</v>
      </c>
      <c r="AB3972">
        <f>VALUE(SUBSTITUTE(Table1[[#This Row],[Shipping Cost]],"$",""))</f>
        <v>1.49</v>
      </c>
      <c r="AC3972">
        <f>VALUE(SUBSTITUTE(Table1[[#This Row],[Discount $]],"$",""))</f>
        <v>4.47</v>
      </c>
      <c r="AD3972">
        <f>VALUE(SUBSTITUTE(Table1[[#This Row],[Retail Price]],"$",""))</f>
        <v>2.08</v>
      </c>
      <c r="AE3972" s="4">
        <f>(Table1[[#This Row],[Retail Price Number]]*Table1[[#This Row],[Order Quantity]])-Table1[[#This Row],[Discount $ Number]]+Table1[[#This Row],[Shipping Cost Number]]</f>
        <v>96.86</v>
      </c>
      <c r="AF3972">
        <f>Table1[[#This Row],[Retail Price Number]]*Table1[[#This Row],[Order Quantity]]-Table1[[#This Row],[Discount $ Number]]</f>
        <v>95.37</v>
      </c>
      <c r="AG3972">
        <f>(Table1[[#This Row],[Retail Price Number]]*Table1[[#This Row],[Order Quantity]])-Table1[[#This Row],[Discount $ Number]]-Table1[[#This Row],[Shipping Cost Number]]</f>
        <v>93.88000000000001</v>
      </c>
      <c r="AH3972">
        <f>Table1[[#This Row],[Retail Price Number]]*Table1[[#This Row],[Order Quantity]]</f>
        <v>99.84</v>
      </c>
      <c r="AI3972">
        <f>YEAR(Table1[[#This Row],[Order Date]])</f>
        <v>2016</v>
      </c>
    </row>
    <row r="3973" spans="1:35" x14ac:dyDescent="0.3">
      <c r="A3973" t="s">
        <v>104</v>
      </c>
      <c r="B3973" s="1">
        <v>42636</v>
      </c>
      <c r="C3973" t="s">
        <v>7457</v>
      </c>
      <c r="D3973" t="s">
        <v>1098</v>
      </c>
      <c r="E3973" t="s">
        <v>27</v>
      </c>
      <c r="F3973" t="s">
        <v>28</v>
      </c>
      <c r="G3973" t="s">
        <v>77</v>
      </c>
      <c r="H3973" t="s">
        <v>78</v>
      </c>
      <c r="I3973" t="s">
        <v>196</v>
      </c>
      <c r="J3973" t="s">
        <v>197</v>
      </c>
      <c r="K3973" t="s">
        <v>94</v>
      </c>
      <c r="L3973" t="s">
        <v>34</v>
      </c>
      <c r="M3973" t="s">
        <v>156</v>
      </c>
      <c r="N3973" s="1">
        <v>42639</v>
      </c>
      <c r="O3973" t="s">
        <v>198</v>
      </c>
      <c r="P3973" s="3" t="s">
        <v>37</v>
      </c>
      <c r="Q3973" t="s">
        <v>57</v>
      </c>
      <c r="R3973">
        <v>35</v>
      </c>
      <c r="S3973" t="s">
        <v>12006</v>
      </c>
      <c r="T3973" s="2">
        <v>0.03</v>
      </c>
      <c r="U3973" t="s">
        <v>4212</v>
      </c>
      <c r="V3973" t="s">
        <v>10300</v>
      </c>
      <c r="W3973" t="s">
        <v>116</v>
      </c>
      <c r="X3973" t="s">
        <v>3773</v>
      </c>
      <c r="Y3973" s="3">
        <f>VALUE(SUBSTITUTE(Table1[[#This Row],[Order Total]],"$",""))</f>
        <v>70.92</v>
      </c>
      <c r="Z3973">
        <f>VALUE(SUBSTITUTE(Table1[[#This Row],[Total]],"$",""))</f>
        <v>80.599999999999994</v>
      </c>
      <c r="AA3973" s="3">
        <f>Table1[[#This Row],[Order Total Number]]-Table1[[#This Row],[Total Number]]</f>
        <v>-9.6799999999999926</v>
      </c>
      <c r="AB3973">
        <f>VALUE(SUBSTITUTE(Table1[[#This Row],[Shipping Cost]],"$",""))</f>
        <v>1.49</v>
      </c>
      <c r="AC3973">
        <f>VALUE(SUBSTITUTE(Table1[[#This Row],[Discount $]],"$",""))</f>
        <v>7.14</v>
      </c>
      <c r="AD3973">
        <f>VALUE(SUBSTITUTE(Table1[[#This Row],[Retail Price]],"$",""))</f>
        <v>1.88</v>
      </c>
      <c r="AE3973" s="4">
        <f>(Table1[[#This Row],[Retail Price Number]]*Table1[[#This Row],[Order Quantity]])-Table1[[#This Row],[Discount $ Number]]+Table1[[#This Row],[Shipping Cost Number]]</f>
        <v>60.15</v>
      </c>
      <c r="AF3973">
        <f>Table1[[#This Row],[Retail Price Number]]*Table1[[#This Row],[Order Quantity]]-Table1[[#This Row],[Discount $ Number]]</f>
        <v>58.66</v>
      </c>
      <c r="AG3973">
        <f>(Table1[[#This Row],[Retail Price Number]]*Table1[[#This Row],[Order Quantity]])-Table1[[#This Row],[Discount $ Number]]-Table1[[#This Row],[Shipping Cost Number]]</f>
        <v>57.169999999999995</v>
      </c>
      <c r="AH3973">
        <f>Table1[[#This Row],[Retail Price Number]]*Table1[[#This Row],[Order Quantity]]</f>
        <v>65.8</v>
      </c>
      <c r="AI3973">
        <f>YEAR(Table1[[#This Row],[Order Date]])</f>
        <v>2016</v>
      </c>
    </row>
    <row r="3974" spans="1:35" x14ac:dyDescent="0.3">
      <c r="A3974" t="s">
        <v>104</v>
      </c>
      <c r="B3974" s="1">
        <v>42006</v>
      </c>
      <c r="C3974" t="s">
        <v>2299</v>
      </c>
      <c r="D3974" t="s">
        <v>133</v>
      </c>
      <c r="E3974" t="s">
        <v>27</v>
      </c>
      <c r="F3974" t="s">
        <v>28</v>
      </c>
      <c r="G3974" t="s">
        <v>77</v>
      </c>
      <c r="H3974" t="s">
        <v>62</v>
      </c>
      <c r="I3974" t="s">
        <v>63</v>
      </c>
      <c r="J3974" t="s">
        <v>197</v>
      </c>
      <c r="K3974" t="s">
        <v>94</v>
      </c>
      <c r="L3974" t="s">
        <v>95</v>
      </c>
      <c r="M3974" t="s">
        <v>35</v>
      </c>
      <c r="N3974" s="1">
        <v>42008</v>
      </c>
      <c r="O3974" t="s">
        <v>198</v>
      </c>
      <c r="P3974" s="3" t="s">
        <v>37</v>
      </c>
      <c r="Q3974" t="s">
        <v>57</v>
      </c>
      <c r="R3974">
        <v>45</v>
      </c>
      <c r="S3974" t="s">
        <v>12250</v>
      </c>
      <c r="T3974" s="2">
        <v>0.05</v>
      </c>
      <c r="U3974" t="s">
        <v>1756</v>
      </c>
      <c r="V3974" t="s">
        <v>11226</v>
      </c>
      <c r="W3974" t="s">
        <v>116</v>
      </c>
      <c r="X3974" t="s">
        <v>12251</v>
      </c>
      <c r="Y3974" s="3">
        <f>VALUE(SUBSTITUTE(Table1[[#This Row],[Order Total]],"$",""))</f>
        <v>70.42</v>
      </c>
      <c r="Z3974">
        <f>VALUE(SUBSTITUTE(Table1[[#This Row],[Total]],"$",""))</f>
        <v>83.18</v>
      </c>
      <c r="AA3974" s="3">
        <f>Table1[[#This Row],[Order Total Number]]-Table1[[#This Row],[Total Number]]</f>
        <v>-12.760000000000005</v>
      </c>
      <c r="AB3974">
        <f>VALUE(SUBSTITUTE(Table1[[#This Row],[Shipping Cost]],"$",""))</f>
        <v>1.49</v>
      </c>
      <c r="AC3974">
        <f>VALUE(SUBSTITUTE(Table1[[#This Row],[Discount $]],"$",""))</f>
        <v>6.12</v>
      </c>
      <c r="AD3974">
        <f>VALUE(SUBSTITUTE(Table1[[#This Row],[Retail Price]],"$",""))</f>
        <v>1.88</v>
      </c>
      <c r="AE3974" s="4">
        <f>(Table1[[#This Row],[Retail Price Number]]*Table1[[#This Row],[Order Quantity]])-Table1[[#This Row],[Discount $ Number]]+Table1[[#This Row],[Shipping Cost Number]]</f>
        <v>79.969999999999985</v>
      </c>
      <c r="AF3974">
        <f>Table1[[#This Row],[Retail Price Number]]*Table1[[#This Row],[Order Quantity]]-Table1[[#This Row],[Discount $ Number]]</f>
        <v>78.47999999999999</v>
      </c>
      <c r="AG3974">
        <f>(Table1[[#This Row],[Retail Price Number]]*Table1[[#This Row],[Order Quantity]])-Table1[[#This Row],[Discount $ Number]]-Table1[[#This Row],[Shipping Cost Number]]</f>
        <v>76.989999999999995</v>
      </c>
      <c r="AH3974">
        <f>Table1[[#This Row],[Retail Price Number]]*Table1[[#This Row],[Order Quantity]]</f>
        <v>84.6</v>
      </c>
      <c r="AI3974">
        <f>YEAR(Table1[[#This Row],[Order Date]])</f>
        <v>2015</v>
      </c>
    </row>
    <row r="3975" spans="1:35" x14ac:dyDescent="0.3">
      <c r="A3975" t="s">
        <v>104</v>
      </c>
      <c r="B3975" s="1">
        <v>42032</v>
      </c>
      <c r="C3975" t="s">
        <v>1231</v>
      </c>
      <c r="D3975" t="s">
        <v>1232</v>
      </c>
      <c r="E3975" t="s">
        <v>27</v>
      </c>
      <c r="F3975" t="s">
        <v>28</v>
      </c>
      <c r="G3975" t="s">
        <v>29</v>
      </c>
      <c r="H3975" t="s">
        <v>281</v>
      </c>
      <c r="I3975" t="s">
        <v>121</v>
      </c>
      <c r="J3975" t="s">
        <v>1906</v>
      </c>
      <c r="K3975" t="s">
        <v>94</v>
      </c>
      <c r="L3975" t="s">
        <v>34</v>
      </c>
      <c r="M3975" t="s">
        <v>156</v>
      </c>
      <c r="N3975" s="1">
        <v>42033</v>
      </c>
      <c r="O3975" t="s">
        <v>275</v>
      </c>
      <c r="P3975" s="3" t="s">
        <v>696</v>
      </c>
      <c r="Q3975" t="s">
        <v>697</v>
      </c>
      <c r="R3975">
        <v>19</v>
      </c>
      <c r="S3975" t="s">
        <v>3958</v>
      </c>
      <c r="T3975" s="2">
        <v>0</v>
      </c>
      <c r="U3975" t="s">
        <v>1297</v>
      </c>
      <c r="V3975" t="s">
        <v>12351</v>
      </c>
      <c r="W3975" t="s">
        <v>701</v>
      </c>
      <c r="X3975" t="s">
        <v>1998</v>
      </c>
      <c r="Y3975" s="3">
        <f>VALUE(SUBSTITUTE(Table1[[#This Row],[Order Total]],"$",""))</f>
        <v>56.46</v>
      </c>
      <c r="Z3975">
        <f>VALUE(SUBSTITUTE(Table1[[#This Row],[Total]],"$",""))</f>
        <v>57.45</v>
      </c>
      <c r="AA3975" s="3">
        <f>Table1[[#This Row],[Order Total Number]]-Table1[[#This Row],[Total Number]]</f>
        <v>-0.99000000000000199</v>
      </c>
      <c r="AB3975">
        <f>VALUE(SUBSTITUTE(Table1[[#This Row],[Shipping Cost]],"$",""))</f>
        <v>2.4</v>
      </c>
      <c r="AC3975">
        <f>VALUE(SUBSTITUTE(Table1[[#This Row],[Discount $]],"$",""))</f>
        <v>5.9</v>
      </c>
      <c r="AD3975">
        <f>VALUE(SUBSTITUTE(Table1[[#This Row],[Retail Price]],"$",""))</f>
        <v>2.6</v>
      </c>
      <c r="AE3975" s="4">
        <f>(Table1[[#This Row],[Retail Price Number]]*Table1[[#This Row],[Order Quantity]])-Table1[[#This Row],[Discount $ Number]]+Table1[[#This Row],[Shipping Cost Number]]</f>
        <v>45.9</v>
      </c>
      <c r="AF3975">
        <f>Table1[[#This Row],[Retail Price Number]]*Table1[[#This Row],[Order Quantity]]-Table1[[#This Row],[Discount $ Number]]</f>
        <v>43.5</v>
      </c>
      <c r="AG3975">
        <f>(Table1[[#This Row],[Retail Price Number]]*Table1[[#This Row],[Order Quantity]])-Table1[[#This Row],[Discount $ Number]]-Table1[[#This Row],[Shipping Cost Number]]</f>
        <v>41.1</v>
      </c>
      <c r="AH3975">
        <f>Table1[[#This Row],[Retail Price Number]]*Table1[[#This Row],[Order Quantity]]</f>
        <v>49.4</v>
      </c>
      <c r="AI3975">
        <f>YEAR(Table1[[#This Row],[Order Date]])</f>
        <v>2015</v>
      </c>
    </row>
    <row r="3976" spans="1:35" x14ac:dyDescent="0.3">
      <c r="A3976" t="s">
        <v>104</v>
      </c>
      <c r="B3976" s="1">
        <v>42410</v>
      </c>
      <c r="C3976" t="s">
        <v>2417</v>
      </c>
      <c r="D3976" t="s">
        <v>591</v>
      </c>
      <c r="E3976" t="s">
        <v>27</v>
      </c>
      <c r="F3976" t="s">
        <v>28</v>
      </c>
      <c r="G3976" t="s">
        <v>77</v>
      </c>
      <c r="H3976" t="s">
        <v>241</v>
      </c>
      <c r="I3976" t="s">
        <v>121</v>
      </c>
      <c r="J3976" t="s">
        <v>4142</v>
      </c>
      <c r="K3976" t="s">
        <v>94</v>
      </c>
      <c r="L3976" t="s">
        <v>34</v>
      </c>
      <c r="M3976" t="s">
        <v>35</v>
      </c>
      <c r="N3976" s="1">
        <v>42411</v>
      </c>
      <c r="O3976" t="s">
        <v>460</v>
      </c>
      <c r="P3976" s="3" t="s">
        <v>3541</v>
      </c>
      <c r="Q3976" t="s">
        <v>198</v>
      </c>
      <c r="R3976">
        <v>3</v>
      </c>
      <c r="S3976" t="s">
        <v>8564</v>
      </c>
      <c r="T3976" s="2">
        <v>0.01</v>
      </c>
      <c r="U3976" t="s">
        <v>5255</v>
      </c>
      <c r="V3976" t="s">
        <v>12407</v>
      </c>
      <c r="W3976" t="s">
        <v>4144</v>
      </c>
      <c r="X3976" t="s">
        <v>5903</v>
      </c>
      <c r="Y3976" s="3">
        <f>VALUE(SUBSTITUTE(Table1[[#This Row],[Order Total]],"$",""))</f>
        <v>86.09</v>
      </c>
      <c r="Z3976">
        <f>VALUE(SUBSTITUTE(Table1[[#This Row],[Total]],"$",""))</f>
        <v>88.3</v>
      </c>
      <c r="AA3976" s="3">
        <f>Table1[[#This Row],[Order Total Number]]-Table1[[#This Row],[Total Number]]</f>
        <v>-2.2099999999999937</v>
      </c>
      <c r="AB3976">
        <f>VALUE(SUBSTITUTE(Table1[[#This Row],[Shipping Cost]],"$",""))</f>
        <v>0.81</v>
      </c>
      <c r="AC3976">
        <f>VALUE(SUBSTITUTE(Table1[[#This Row],[Discount $]],"$",""))</f>
        <v>9.75</v>
      </c>
      <c r="AD3976">
        <f>VALUE(SUBSTITUTE(Table1[[#This Row],[Retail Price]],"$",""))</f>
        <v>2.94</v>
      </c>
      <c r="AE3976" s="4">
        <f>(Table1[[#This Row],[Retail Price Number]]*Table1[[#This Row],[Order Quantity]])-Table1[[#This Row],[Discount $ Number]]+Table1[[#This Row],[Shipping Cost Number]]</f>
        <v>-0.11999999999999966</v>
      </c>
      <c r="AF3976">
        <f>Table1[[#This Row],[Retail Price Number]]*Table1[[#This Row],[Order Quantity]]-Table1[[#This Row],[Discount $ Number]]</f>
        <v>-0.92999999999999972</v>
      </c>
      <c r="AG3976">
        <f>(Table1[[#This Row],[Retail Price Number]]*Table1[[#This Row],[Order Quantity]])-Table1[[#This Row],[Discount $ Number]]-Table1[[#This Row],[Shipping Cost Number]]</f>
        <v>-1.7399999999999998</v>
      </c>
      <c r="AH3976">
        <f>Table1[[#This Row],[Retail Price Number]]*Table1[[#This Row],[Order Quantity]]</f>
        <v>8.82</v>
      </c>
      <c r="AI3976">
        <f>YEAR(Table1[[#This Row],[Order Date]])</f>
        <v>2016</v>
      </c>
    </row>
    <row r="3977" spans="1:35" x14ac:dyDescent="0.3">
      <c r="A3977" t="s">
        <v>7052</v>
      </c>
      <c r="B3977" s="1">
        <v>42568</v>
      </c>
      <c r="C3977" t="s">
        <v>1921</v>
      </c>
      <c r="D3977" t="s">
        <v>551</v>
      </c>
      <c r="E3977" t="s">
        <v>27</v>
      </c>
      <c r="F3977" t="s">
        <v>28</v>
      </c>
      <c r="G3977" t="s">
        <v>91</v>
      </c>
      <c r="H3977" t="s">
        <v>289</v>
      </c>
      <c r="I3977" t="s">
        <v>121</v>
      </c>
      <c r="J3977" t="s">
        <v>197</v>
      </c>
      <c r="K3977" t="s">
        <v>94</v>
      </c>
      <c r="L3977" t="s">
        <v>109</v>
      </c>
      <c r="M3977" t="s">
        <v>35</v>
      </c>
      <c r="N3977" s="1">
        <v>42569</v>
      </c>
      <c r="O3977" t="s">
        <v>198</v>
      </c>
      <c r="P3977" s="3" t="s">
        <v>37</v>
      </c>
      <c r="Q3977" t="s">
        <v>57</v>
      </c>
      <c r="R3977">
        <v>22</v>
      </c>
      <c r="S3977" t="s">
        <v>3762</v>
      </c>
      <c r="T3977" s="2">
        <v>0.02</v>
      </c>
      <c r="U3977" t="s">
        <v>3460</v>
      </c>
      <c r="V3977" t="s">
        <v>7053</v>
      </c>
      <c r="W3977" t="s">
        <v>116</v>
      </c>
      <c r="X3977" t="s">
        <v>7054</v>
      </c>
      <c r="Y3977" s="3">
        <f>VALUE(SUBSTITUTE(Table1[[#This Row],[Order Total]],"$",""))</f>
        <v>57.19</v>
      </c>
      <c r="Z3977">
        <f>VALUE(SUBSTITUTE(Table1[[#This Row],[Total]],"$",""))</f>
        <v>55.99</v>
      </c>
      <c r="AA3977" s="3">
        <f>Table1[[#This Row],[Order Total Number]]-Table1[[#This Row],[Total Number]]</f>
        <v>1.1999999999999957</v>
      </c>
      <c r="AB3977">
        <f>VALUE(SUBSTITUTE(Table1[[#This Row],[Shipping Cost]],"$",""))</f>
        <v>1.49</v>
      </c>
      <c r="AC3977">
        <f>VALUE(SUBSTITUTE(Table1[[#This Row],[Discount $]],"$",""))</f>
        <v>6.54</v>
      </c>
      <c r="AD3977">
        <f>VALUE(SUBSTITUTE(Table1[[#This Row],[Retail Price]],"$",""))</f>
        <v>1.88</v>
      </c>
      <c r="AE3977" s="4">
        <f>(Table1[[#This Row],[Retail Price Number]]*Table1[[#This Row],[Order Quantity]])-Table1[[#This Row],[Discount $ Number]]+Table1[[#This Row],[Shipping Cost Number]]</f>
        <v>36.31</v>
      </c>
      <c r="AF3977">
        <f>Table1[[#This Row],[Retail Price Number]]*Table1[[#This Row],[Order Quantity]]-Table1[[#This Row],[Discount $ Number]]</f>
        <v>34.82</v>
      </c>
      <c r="AG3977">
        <f>(Table1[[#This Row],[Retail Price Number]]*Table1[[#This Row],[Order Quantity]])-Table1[[#This Row],[Discount $ Number]]-Table1[[#This Row],[Shipping Cost Number]]</f>
        <v>33.33</v>
      </c>
      <c r="AH3977">
        <f>Table1[[#This Row],[Retail Price Number]]*Table1[[#This Row],[Order Quantity]]</f>
        <v>41.36</v>
      </c>
      <c r="AI3977">
        <f>YEAR(Table1[[#This Row],[Order Date]])</f>
        <v>2016</v>
      </c>
    </row>
    <row r="3978" spans="1:35" x14ac:dyDescent="0.3">
      <c r="A3978" t="s">
        <v>7052</v>
      </c>
      <c r="B3978" s="1">
        <v>42765</v>
      </c>
      <c r="C3978" t="s">
        <v>2602</v>
      </c>
      <c r="D3978" t="s">
        <v>929</v>
      </c>
      <c r="E3978" t="s">
        <v>27</v>
      </c>
      <c r="F3978" t="s">
        <v>28</v>
      </c>
      <c r="G3978" t="s">
        <v>91</v>
      </c>
      <c r="H3978" t="s">
        <v>217</v>
      </c>
      <c r="I3978" t="s">
        <v>121</v>
      </c>
      <c r="J3978" t="s">
        <v>2660</v>
      </c>
      <c r="K3978" t="s">
        <v>94</v>
      </c>
      <c r="L3978" t="s">
        <v>109</v>
      </c>
      <c r="M3978" t="s">
        <v>35</v>
      </c>
      <c r="N3978" s="1">
        <v>42768</v>
      </c>
      <c r="O3978" t="s">
        <v>2661</v>
      </c>
      <c r="P3978" s="3" t="s">
        <v>2662</v>
      </c>
      <c r="Q3978" t="s">
        <v>2663</v>
      </c>
      <c r="R3978">
        <v>22</v>
      </c>
      <c r="S3978" t="s">
        <v>8291</v>
      </c>
      <c r="T3978" s="2">
        <v>0.02</v>
      </c>
      <c r="U3978" t="s">
        <v>3027</v>
      </c>
      <c r="V3978" t="s">
        <v>12301</v>
      </c>
      <c r="W3978" t="s">
        <v>116</v>
      </c>
      <c r="X3978" t="s">
        <v>12302</v>
      </c>
      <c r="Y3978" s="3">
        <f>VALUE(SUBSTITUTE(Table1[[#This Row],[Order Total]],"$",""))</f>
        <v>285.33</v>
      </c>
      <c r="Z3978">
        <f>VALUE(SUBSTITUTE(Table1[[#This Row],[Total]],"$",""))</f>
        <v>288.95</v>
      </c>
      <c r="AA3978" s="3">
        <f>Table1[[#This Row],[Order Total Number]]-Table1[[#This Row],[Total Number]]</f>
        <v>-3.6200000000000045</v>
      </c>
      <c r="AB3978">
        <f>VALUE(SUBSTITUTE(Table1[[#This Row],[Shipping Cost]],"$",""))</f>
        <v>1.49</v>
      </c>
      <c r="AC3978">
        <f>VALUE(SUBSTITUTE(Table1[[#This Row],[Discount $]],"$",""))</f>
        <v>13.99</v>
      </c>
      <c r="AD3978">
        <f>VALUE(SUBSTITUTE(Table1[[#This Row],[Retail Price]],"$",""))</f>
        <v>20.98</v>
      </c>
      <c r="AE3978" s="4">
        <f>(Table1[[#This Row],[Retail Price Number]]*Table1[[#This Row],[Order Quantity]])-Table1[[#This Row],[Discount $ Number]]+Table1[[#This Row],[Shipping Cost Number]]</f>
        <v>449.06</v>
      </c>
      <c r="AF3978">
        <f>Table1[[#This Row],[Retail Price Number]]*Table1[[#This Row],[Order Quantity]]-Table1[[#This Row],[Discount $ Number]]</f>
        <v>447.57</v>
      </c>
      <c r="AG3978">
        <f>(Table1[[#This Row],[Retail Price Number]]*Table1[[#This Row],[Order Quantity]])-Table1[[#This Row],[Discount $ Number]]-Table1[[#This Row],[Shipping Cost Number]]</f>
        <v>446.08</v>
      </c>
      <c r="AH3978">
        <f>Table1[[#This Row],[Retail Price Number]]*Table1[[#This Row],[Order Quantity]]</f>
        <v>461.56</v>
      </c>
      <c r="AI3978">
        <f>YEAR(Table1[[#This Row],[Order Date]])</f>
        <v>2017</v>
      </c>
    </row>
    <row r="3979" spans="1:35" x14ac:dyDescent="0.3">
      <c r="A3979" t="s">
        <v>5420</v>
      </c>
      <c r="B3979" s="1">
        <v>42495</v>
      </c>
      <c r="C3979" t="s">
        <v>1643</v>
      </c>
      <c r="D3979" t="s">
        <v>1617</v>
      </c>
      <c r="E3979" t="s">
        <v>27</v>
      </c>
      <c r="F3979" t="s">
        <v>28</v>
      </c>
      <c r="G3979" t="s">
        <v>134</v>
      </c>
      <c r="H3979" t="s">
        <v>78</v>
      </c>
      <c r="I3979" t="s">
        <v>196</v>
      </c>
      <c r="J3979" t="s">
        <v>253</v>
      </c>
      <c r="K3979" t="s">
        <v>94</v>
      </c>
      <c r="L3979" t="s">
        <v>34</v>
      </c>
      <c r="M3979" t="s">
        <v>35</v>
      </c>
      <c r="N3979" s="1">
        <v>42497</v>
      </c>
      <c r="O3979" t="s">
        <v>254</v>
      </c>
      <c r="P3979" s="3" t="s">
        <v>255</v>
      </c>
      <c r="Q3979" t="s">
        <v>256</v>
      </c>
      <c r="R3979">
        <v>8</v>
      </c>
      <c r="S3979" t="s">
        <v>5421</v>
      </c>
      <c r="T3979" s="2">
        <v>7.0000000000000007E-2</v>
      </c>
      <c r="U3979" t="s">
        <v>1193</v>
      </c>
      <c r="V3979" t="s">
        <v>5422</v>
      </c>
      <c r="W3979" t="s">
        <v>260</v>
      </c>
      <c r="X3979" t="s">
        <v>738</v>
      </c>
      <c r="Y3979" s="3">
        <f>VALUE(SUBSTITUTE(Table1[[#This Row],[Order Total]],"$",""))</f>
        <v>146.76</v>
      </c>
      <c r="Z3979">
        <f>VALUE(SUBSTITUTE(Table1[[#This Row],[Total]],"$",""))</f>
        <v>149.76</v>
      </c>
      <c r="AA3979" s="3">
        <f>Table1[[#This Row],[Order Total Number]]-Table1[[#This Row],[Total Number]]</f>
        <v>-3</v>
      </c>
      <c r="AB3979">
        <f>VALUE(SUBSTITUTE(Table1[[#This Row],[Shipping Cost]],"$",""))</f>
        <v>1.34</v>
      </c>
      <c r="AC3979">
        <f>VALUE(SUBSTITUTE(Table1[[#This Row],[Discount $]],"$",""))</f>
        <v>4.32</v>
      </c>
      <c r="AD3979">
        <f>VALUE(SUBSTITUTE(Table1[[#This Row],[Retail Price]],"$",""))</f>
        <v>2.78</v>
      </c>
      <c r="AE3979" s="4">
        <f>(Table1[[#This Row],[Retail Price Number]]*Table1[[#This Row],[Order Quantity]])-Table1[[#This Row],[Discount $ Number]]+Table1[[#This Row],[Shipping Cost Number]]</f>
        <v>19.259999999999998</v>
      </c>
      <c r="AF3979">
        <f>Table1[[#This Row],[Retail Price Number]]*Table1[[#This Row],[Order Quantity]]-Table1[[#This Row],[Discount $ Number]]</f>
        <v>17.919999999999998</v>
      </c>
      <c r="AG3979">
        <f>(Table1[[#This Row],[Retail Price Number]]*Table1[[#This Row],[Order Quantity]])-Table1[[#This Row],[Discount $ Number]]-Table1[[#This Row],[Shipping Cost Number]]</f>
        <v>16.579999999999998</v>
      </c>
      <c r="AH3979">
        <f>Table1[[#This Row],[Retail Price Number]]*Table1[[#This Row],[Order Quantity]]</f>
        <v>22.24</v>
      </c>
      <c r="AI3979">
        <f>YEAR(Table1[[#This Row],[Order Date]])</f>
        <v>2016</v>
      </c>
    </row>
    <row r="3980" spans="1:35" x14ac:dyDescent="0.3">
      <c r="A3980" t="s">
        <v>5420</v>
      </c>
      <c r="B3980" s="1">
        <v>42242</v>
      </c>
      <c r="C3980" t="s">
        <v>1188</v>
      </c>
      <c r="D3980" t="s">
        <v>622</v>
      </c>
      <c r="E3980" t="s">
        <v>27</v>
      </c>
      <c r="F3980" t="s">
        <v>28</v>
      </c>
      <c r="G3980" t="s">
        <v>77</v>
      </c>
      <c r="H3980" t="s">
        <v>433</v>
      </c>
      <c r="I3980" t="s">
        <v>196</v>
      </c>
      <c r="J3980" t="s">
        <v>478</v>
      </c>
      <c r="K3980" t="s">
        <v>33</v>
      </c>
      <c r="L3980" t="s">
        <v>34</v>
      </c>
      <c r="M3980" t="s">
        <v>156</v>
      </c>
      <c r="N3980" s="1">
        <v>42243</v>
      </c>
      <c r="O3980" t="s">
        <v>479</v>
      </c>
      <c r="P3980" s="3" t="s">
        <v>480</v>
      </c>
      <c r="Q3980" t="s">
        <v>98</v>
      </c>
      <c r="R3980">
        <v>29</v>
      </c>
      <c r="S3980" t="s">
        <v>6761</v>
      </c>
      <c r="T3980" s="2">
        <v>0.03</v>
      </c>
      <c r="U3980" t="s">
        <v>1950</v>
      </c>
      <c r="V3980" t="s">
        <v>5458</v>
      </c>
      <c r="W3980" t="s">
        <v>224</v>
      </c>
      <c r="X3980" t="s">
        <v>6762</v>
      </c>
      <c r="Y3980" s="3">
        <f>VALUE(SUBSTITUTE(Table1[[#This Row],[Order Total]],"$",""))</f>
        <v>134.04</v>
      </c>
      <c r="Z3980">
        <f>VALUE(SUBSTITUTE(Table1[[#This Row],[Total]],"$",""))</f>
        <v>142.16</v>
      </c>
      <c r="AA3980" s="3">
        <f>Table1[[#This Row],[Order Total Number]]-Table1[[#This Row],[Total Number]]</f>
        <v>-8.1200000000000045</v>
      </c>
      <c r="AB3980">
        <f>VALUE(SUBSTITUTE(Table1[[#This Row],[Shipping Cost]],"$",""))</f>
        <v>0.5</v>
      </c>
      <c r="AC3980">
        <f>VALUE(SUBSTITUTE(Table1[[#This Row],[Discount $]],"$",""))</f>
        <v>4.5199999999999996</v>
      </c>
      <c r="AD3980">
        <f>VALUE(SUBSTITUTE(Table1[[#This Row],[Retail Price]],"$",""))</f>
        <v>2.61</v>
      </c>
      <c r="AE3980" s="4">
        <f>(Table1[[#This Row],[Retail Price Number]]*Table1[[#This Row],[Order Quantity]])-Table1[[#This Row],[Discount $ Number]]+Table1[[#This Row],[Shipping Cost Number]]</f>
        <v>71.67</v>
      </c>
      <c r="AF3980">
        <f>Table1[[#This Row],[Retail Price Number]]*Table1[[#This Row],[Order Quantity]]-Table1[[#This Row],[Discount $ Number]]</f>
        <v>71.17</v>
      </c>
      <c r="AG3980">
        <f>(Table1[[#This Row],[Retail Price Number]]*Table1[[#This Row],[Order Quantity]])-Table1[[#This Row],[Discount $ Number]]-Table1[[#This Row],[Shipping Cost Number]]</f>
        <v>70.67</v>
      </c>
      <c r="AH3980">
        <f>Table1[[#This Row],[Retail Price Number]]*Table1[[#This Row],[Order Quantity]]</f>
        <v>75.69</v>
      </c>
      <c r="AI3980">
        <f>YEAR(Table1[[#This Row],[Order Date]])</f>
        <v>2015</v>
      </c>
    </row>
    <row r="3981" spans="1:35" x14ac:dyDescent="0.3">
      <c r="A3981" t="s">
        <v>12315</v>
      </c>
      <c r="B3981" s="1">
        <v>42664</v>
      </c>
      <c r="C3981" t="s">
        <v>2359</v>
      </c>
      <c r="D3981" t="s">
        <v>195</v>
      </c>
      <c r="E3981" t="s">
        <v>46</v>
      </c>
      <c r="F3981" t="s">
        <v>47</v>
      </c>
      <c r="G3981" t="s">
        <v>134</v>
      </c>
      <c r="H3981" t="s">
        <v>48</v>
      </c>
      <c r="I3981" t="s">
        <v>63</v>
      </c>
      <c r="J3981" t="s">
        <v>1199</v>
      </c>
      <c r="K3981" t="s">
        <v>94</v>
      </c>
      <c r="L3981" t="s">
        <v>34</v>
      </c>
      <c r="M3981" t="s">
        <v>35</v>
      </c>
      <c r="N3981" s="1">
        <v>42666</v>
      </c>
      <c r="O3981" t="s">
        <v>1200</v>
      </c>
      <c r="P3981" s="3" t="s">
        <v>1201</v>
      </c>
      <c r="Q3981" t="s">
        <v>1202</v>
      </c>
      <c r="R3981">
        <v>20</v>
      </c>
      <c r="S3981" t="s">
        <v>12316</v>
      </c>
      <c r="T3981" s="2">
        <v>0.08</v>
      </c>
      <c r="U3981" t="s">
        <v>127</v>
      </c>
      <c r="V3981" t="s">
        <v>1203</v>
      </c>
      <c r="W3981" t="s">
        <v>51</v>
      </c>
      <c r="X3981" t="s">
        <v>12317</v>
      </c>
      <c r="Y3981" s="3">
        <f>VALUE(SUBSTITUTE(Table1[[#This Row],[Order Total]],"$",""))</f>
        <v>105.84</v>
      </c>
      <c r="Z3981">
        <f>VALUE(SUBSTITUTE(Table1[[#This Row],[Total]],"$",""))</f>
        <v>106.57</v>
      </c>
      <c r="AA3981" s="3">
        <f>Table1[[#This Row],[Order Total Number]]-Table1[[#This Row],[Total Number]]</f>
        <v>-0.72999999999998977</v>
      </c>
      <c r="AB3981">
        <f>VALUE(SUBSTITUTE(Table1[[#This Row],[Shipping Cost]],"$",""))</f>
        <v>0.71</v>
      </c>
      <c r="AC3981">
        <f>VALUE(SUBSTITUTE(Table1[[#This Row],[Discount $]],"$",""))</f>
        <v>0</v>
      </c>
      <c r="AD3981">
        <f>VALUE(SUBSTITUTE(Table1[[#This Row],[Retail Price]],"$",""))</f>
        <v>3.78</v>
      </c>
      <c r="AE3981" s="4">
        <f>(Table1[[#This Row],[Retail Price Number]]*Table1[[#This Row],[Order Quantity]])-Table1[[#This Row],[Discount $ Number]]+Table1[[#This Row],[Shipping Cost Number]]</f>
        <v>76.309999999999988</v>
      </c>
      <c r="AF3981">
        <f>Table1[[#This Row],[Retail Price Number]]*Table1[[#This Row],[Order Quantity]]-Table1[[#This Row],[Discount $ Number]]</f>
        <v>75.599999999999994</v>
      </c>
      <c r="AG3981">
        <f>(Table1[[#This Row],[Retail Price Number]]*Table1[[#This Row],[Order Quantity]])-Table1[[#This Row],[Discount $ Number]]-Table1[[#This Row],[Shipping Cost Number]]</f>
        <v>74.89</v>
      </c>
      <c r="AH3981">
        <f>Table1[[#This Row],[Retail Price Number]]*Table1[[#This Row],[Order Quantity]]</f>
        <v>75.599999999999994</v>
      </c>
      <c r="AI3981">
        <f>YEAR(Table1[[#This Row],[Order Date]])</f>
        <v>2016</v>
      </c>
    </row>
    <row r="3982" spans="1:35" x14ac:dyDescent="0.3">
      <c r="A3982" t="s">
        <v>4549</v>
      </c>
      <c r="B3982" s="1">
        <v>42412</v>
      </c>
      <c r="C3982" t="s">
        <v>911</v>
      </c>
      <c r="D3982" t="s">
        <v>912</v>
      </c>
      <c r="E3982" t="s">
        <v>27</v>
      </c>
      <c r="F3982" t="s">
        <v>28</v>
      </c>
      <c r="G3982" t="s">
        <v>77</v>
      </c>
      <c r="H3982" t="s">
        <v>205</v>
      </c>
      <c r="I3982" t="s">
        <v>31</v>
      </c>
      <c r="J3982" t="s">
        <v>1215</v>
      </c>
      <c r="K3982" t="s">
        <v>94</v>
      </c>
      <c r="L3982" t="s">
        <v>95</v>
      </c>
      <c r="M3982" t="s">
        <v>35</v>
      </c>
      <c r="N3982" s="1">
        <v>42413</v>
      </c>
      <c r="O3982" t="s">
        <v>1216</v>
      </c>
      <c r="P3982" s="3" t="s">
        <v>1217</v>
      </c>
      <c r="Q3982" t="s">
        <v>1218</v>
      </c>
      <c r="R3982">
        <v>42</v>
      </c>
      <c r="S3982" t="s">
        <v>4550</v>
      </c>
      <c r="T3982" s="2">
        <v>0.01</v>
      </c>
      <c r="U3982" t="s">
        <v>1124</v>
      </c>
      <c r="V3982" t="s">
        <v>4551</v>
      </c>
      <c r="W3982" t="s">
        <v>1222</v>
      </c>
      <c r="X3982" t="s">
        <v>4552</v>
      </c>
      <c r="Y3982" s="3">
        <f>VALUE(SUBSTITUTE(Table1[[#This Row],[Order Total]],"$",""))</f>
        <v>144.88</v>
      </c>
      <c r="Z3982">
        <f>VALUE(SUBSTITUTE(Table1[[#This Row],[Total]],"$",""))</f>
        <v>141.28</v>
      </c>
      <c r="AA3982" s="3">
        <f>Table1[[#This Row],[Order Total Number]]-Table1[[#This Row],[Total Number]]</f>
        <v>3.5999999999999943</v>
      </c>
      <c r="AB3982">
        <f>VALUE(SUBSTITUTE(Table1[[#This Row],[Shipping Cost]],"$",""))</f>
        <v>0.83</v>
      </c>
      <c r="AC3982">
        <f>VALUE(SUBSTITUTE(Table1[[#This Row],[Discount $]],"$",""))</f>
        <v>9</v>
      </c>
      <c r="AD3982">
        <f>VALUE(SUBSTITUTE(Table1[[#This Row],[Retail Price]],"$",""))</f>
        <v>5.84</v>
      </c>
      <c r="AE3982" s="4">
        <f>(Table1[[#This Row],[Retail Price Number]]*Table1[[#This Row],[Order Quantity]])-Table1[[#This Row],[Discount $ Number]]+Table1[[#This Row],[Shipping Cost Number]]</f>
        <v>237.11</v>
      </c>
      <c r="AF3982">
        <f>Table1[[#This Row],[Retail Price Number]]*Table1[[#This Row],[Order Quantity]]-Table1[[#This Row],[Discount $ Number]]</f>
        <v>236.28</v>
      </c>
      <c r="AG3982">
        <f>(Table1[[#This Row],[Retail Price Number]]*Table1[[#This Row],[Order Quantity]])-Table1[[#This Row],[Discount $ Number]]-Table1[[#This Row],[Shipping Cost Number]]</f>
        <v>235.45</v>
      </c>
      <c r="AH3982">
        <f>Table1[[#This Row],[Retail Price Number]]*Table1[[#This Row],[Order Quantity]]</f>
        <v>245.28</v>
      </c>
      <c r="AI3982">
        <f>YEAR(Table1[[#This Row],[Order Date]])</f>
        <v>2016</v>
      </c>
    </row>
    <row r="3983" spans="1:35" x14ac:dyDescent="0.3">
      <c r="A3983" t="s">
        <v>4549</v>
      </c>
      <c r="B3983" s="1">
        <v>42509</v>
      </c>
      <c r="C3983" t="s">
        <v>2472</v>
      </c>
      <c r="D3983" t="s">
        <v>2473</v>
      </c>
      <c r="E3983" t="s">
        <v>27</v>
      </c>
      <c r="F3983" t="s">
        <v>28</v>
      </c>
      <c r="G3983" t="s">
        <v>29</v>
      </c>
      <c r="H3983" t="s">
        <v>1130</v>
      </c>
      <c r="I3983" t="s">
        <v>196</v>
      </c>
      <c r="J3983" t="s">
        <v>4142</v>
      </c>
      <c r="K3983" t="s">
        <v>94</v>
      </c>
      <c r="L3983" t="s">
        <v>34</v>
      </c>
      <c r="M3983" t="s">
        <v>35</v>
      </c>
      <c r="N3983" s="1">
        <v>42510</v>
      </c>
      <c r="O3983" t="s">
        <v>460</v>
      </c>
      <c r="P3983" s="3" t="s">
        <v>3541</v>
      </c>
      <c r="Q3983" t="s">
        <v>198</v>
      </c>
      <c r="R3983">
        <v>6</v>
      </c>
      <c r="S3983" t="s">
        <v>5901</v>
      </c>
      <c r="T3983" s="2">
        <v>0.02</v>
      </c>
      <c r="U3983" t="s">
        <v>367</v>
      </c>
      <c r="V3983" t="s">
        <v>5902</v>
      </c>
      <c r="W3983" t="s">
        <v>4144</v>
      </c>
      <c r="X3983" t="s">
        <v>5903</v>
      </c>
      <c r="Y3983" s="3">
        <f>VALUE(SUBSTITUTE(Table1[[#This Row],[Order Total]],"$",""))</f>
        <v>87.49</v>
      </c>
      <c r="Z3983">
        <f>VALUE(SUBSTITUTE(Table1[[#This Row],[Total]],"$",""))</f>
        <v>88.3</v>
      </c>
      <c r="AA3983" s="3">
        <f>Table1[[#This Row],[Order Total Number]]-Table1[[#This Row],[Total Number]]</f>
        <v>-0.81000000000000227</v>
      </c>
      <c r="AB3983">
        <f>VALUE(SUBSTITUTE(Table1[[#This Row],[Shipping Cost]],"$",""))</f>
        <v>0.81</v>
      </c>
      <c r="AC3983">
        <f>VALUE(SUBSTITUTE(Table1[[#This Row],[Discount $]],"$",""))</f>
        <v>3.65</v>
      </c>
      <c r="AD3983">
        <f>VALUE(SUBSTITUTE(Table1[[#This Row],[Retail Price]],"$",""))</f>
        <v>2.94</v>
      </c>
      <c r="AE3983" s="4">
        <f>(Table1[[#This Row],[Retail Price Number]]*Table1[[#This Row],[Order Quantity]])-Table1[[#This Row],[Discount $ Number]]+Table1[[#This Row],[Shipping Cost Number]]</f>
        <v>14.8</v>
      </c>
      <c r="AF3983">
        <f>Table1[[#This Row],[Retail Price Number]]*Table1[[#This Row],[Order Quantity]]-Table1[[#This Row],[Discount $ Number]]</f>
        <v>13.99</v>
      </c>
      <c r="AG3983">
        <f>(Table1[[#This Row],[Retail Price Number]]*Table1[[#This Row],[Order Quantity]])-Table1[[#This Row],[Discount $ Number]]-Table1[[#This Row],[Shipping Cost Number]]</f>
        <v>13.18</v>
      </c>
      <c r="AH3983">
        <f>Table1[[#This Row],[Retail Price Number]]*Table1[[#This Row],[Order Quantity]]</f>
        <v>17.64</v>
      </c>
      <c r="AI3983">
        <f>YEAR(Table1[[#This Row],[Order Date]])</f>
        <v>2016</v>
      </c>
    </row>
    <row r="3984" spans="1:35" x14ac:dyDescent="0.3">
      <c r="A3984" t="s">
        <v>4549</v>
      </c>
      <c r="B3984" s="1">
        <v>42441</v>
      </c>
      <c r="C3984" t="s">
        <v>3137</v>
      </c>
      <c r="D3984" t="s">
        <v>432</v>
      </c>
      <c r="E3984" t="s">
        <v>27</v>
      </c>
      <c r="F3984" t="s">
        <v>28</v>
      </c>
      <c r="G3984" t="s">
        <v>134</v>
      </c>
      <c r="H3984" t="s">
        <v>433</v>
      </c>
      <c r="I3984" t="s">
        <v>63</v>
      </c>
      <c r="J3984" t="s">
        <v>253</v>
      </c>
      <c r="K3984" t="s">
        <v>94</v>
      </c>
      <c r="L3984" t="s">
        <v>95</v>
      </c>
      <c r="M3984" t="s">
        <v>35</v>
      </c>
      <c r="N3984" s="1">
        <v>42446</v>
      </c>
      <c r="O3984" t="s">
        <v>254</v>
      </c>
      <c r="P3984" s="3" t="s">
        <v>255</v>
      </c>
      <c r="Q3984" t="s">
        <v>256</v>
      </c>
      <c r="R3984">
        <v>40</v>
      </c>
      <c r="S3984" t="s">
        <v>8217</v>
      </c>
      <c r="T3984" s="2">
        <v>0.04</v>
      </c>
      <c r="U3984" t="s">
        <v>3538</v>
      </c>
      <c r="V3984" t="s">
        <v>4900</v>
      </c>
      <c r="W3984" t="s">
        <v>260</v>
      </c>
      <c r="X3984" t="s">
        <v>8218</v>
      </c>
      <c r="Y3984" s="3">
        <f>VALUE(SUBSTITUTE(Table1[[#This Row],[Order Total]],"$",""))</f>
        <v>43.34</v>
      </c>
      <c r="Z3984">
        <f>VALUE(SUBSTITUTE(Table1[[#This Row],[Total]],"$",""))</f>
        <v>46.36</v>
      </c>
      <c r="AA3984" s="3">
        <f>Table1[[#This Row],[Order Total Number]]-Table1[[#This Row],[Total Number]]</f>
        <v>-3.019999999999996</v>
      </c>
      <c r="AB3984">
        <f>VALUE(SUBSTITUTE(Table1[[#This Row],[Shipping Cost]],"$",""))</f>
        <v>1.34</v>
      </c>
      <c r="AC3984">
        <f>VALUE(SUBSTITUTE(Table1[[#This Row],[Discount $]],"$",""))</f>
        <v>0.44</v>
      </c>
      <c r="AD3984">
        <f>VALUE(SUBSTITUTE(Table1[[#This Row],[Retail Price]],"$",""))</f>
        <v>2.78</v>
      </c>
      <c r="AE3984" s="4">
        <f>(Table1[[#This Row],[Retail Price Number]]*Table1[[#This Row],[Order Quantity]])-Table1[[#This Row],[Discount $ Number]]+Table1[[#This Row],[Shipping Cost Number]]</f>
        <v>112.1</v>
      </c>
      <c r="AF3984">
        <f>Table1[[#This Row],[Retail Price Number]]*Table1[[#This Row],[Order Quantity]]-Table1[[#This Row],[Discount $ Number]]</f>
        <v>110.75999999999999</v>
      </c>
      <c r="AG3984">
        <f>(Table1[[#This Row],[Retail Price Number]]*Table1[[#This Row],[Order Quantity]])-Table1[[#This Row],[Discount $ Number]]-Table1[[#This Row],[Shipping Cost Number]]</f>
        <v>109.41999999999999</v>
      </c>
      <c r="AH3984">
        <f>Table1[[#This Row],[Retail Price Number]]*Table1[[#This Row],[Order Quantity]]</f>
        <v>111.19999999999999</v>
      </c>
      <c r="AI3984">
        <f>YEAR(Table1[[#This Row],[Order Date]])</f>
        <v>2016</v>
      </c>
    </row>
    <row r="3985" spans="1:35" x14ac:dyDescent="0.3">
      <c r="A3985" t="s">
        <v>4549</v>
      </c>
      <c r="B3985" s="1">
        <v>42551</v>
      </c>
      <c r="C3985" t="s">
        <v>5944</v>
      </c>
      <c r="D3985" t="s">
        <v>487</v>
      </c>
      <c r="E3985" t="s">
        <v>27</v>
      </c>
      <c r="F3985" t="s">
        <v>28</v>
      </c>
      <c r="G3985" t="s">
        <v>91</v>
      </c>
      <c r="H3985" t="s">
        <v>241</v>
      </c>
      <c r="I3985" t="s">
        <v>92</v>
      </c>
      <c r="J3985" t="s">
        <v>373</v>
      </c>
      <c r="K3985" t="s">
        <v>94</v>
      </c>
      <c r="L3985" t="s">
        <v>109</v>
      </c>
      <c r="M3985" t="s">
        <v>35</v>
      </c>
      <c r="N3985" s="1">
        <v>42552</v>
      </c>
      <c r="O3985" t="s">
        <v>374</v>
      </c>
      <c r="P3985" s="3" t="s">
        <v>375</v>
      </c>
      <c r="Q3985" t="s">
        <v>376</v>
      </c>
      <c r="R3985">
        <v>24</v>
      </c>
      <c r="S3985" t="s">
        <v>9766</v>
      </c>
      <c r="T3985" s="2">
        <v>0.06</v>
      </c>
      <c r="U3985" t="s">
        <v>127</v>
      </c>
      <c r="V3985" t="s">
        <v>9767</v>
      </c>
      <c r="W3985" t="s">
        <v>380</v>
      </c>
      <c r="X3985" t="s">
        <v>9768</v>
      </c>
      <c r="Y3985" s="3">
        <f>VALUE(SUBSTITUTE(Table1[[#This Row],[Order Total]],"$",""))</f>
        <v>566.55999999999995</v>
      </c>
      <c r="Z3985">
        <f>VALUE(SUBSTITUTE(Table1[[#This Row],[Total]],"$",""))</f>
        <v>588.54999999999995</v>
      </c>
      <c r="AA3985" s="3">
        <f>Table1[[#This Row],[Order Total Number]]-Table1[[#This Row],[Total Number]]</f>
        <v>-21.990000000000009</v>
      </c>
      <c r="AB3985">
        <f>VALUE(SUBSTITUTE(Table1[[#This Row],[Shipping Cost]],"$",""))</f>
        <v>5.81</v>
      </c>
      <c r="AC3985">
        <f>VALUE(SUBSTITUTE(Table1[[#This Row],[Discount $]],"$",""))</f>
        <v>0</v>
      </c>
      <c r="AD3985">
        <f>VALUE(SUBSTITUTE(Table1[[#This Row],[Retail Price]],"$",""))</f>
        <v>11.97</v>
      </c>
      <c r="AE3985" s="4">
        <f>(Table1[[#This Row],[Retail Price Number]]*Table1[[#This Row],[Order Quantity]])-Table1[[#This Row],[Discount $ Number]]+Table1[[#This Row],[Shipping Cost Number]]</f>
        <v>293.09000000000003</v>
      </c>
      <c r="AF3985">
        <f>Table1[[#This Row],[Retail Price Number]]*Table1[[#This Row],[Order Quantity]]-Table1[[#This Row],[Discount $ Number]]</f>
        <v>287.28000000000003</v>
      </c>
      <c r="AG3985">
        <f>(Table1[[#This Row],[Retail Price Number]]*Table1[[#This Row],[Order Quantity]])-Table1[[#This Row],[Discount $ Number]]-Table1[[#This Row],[Shipping Cost Number]]</f>
        <v>281.47000000000003</v>
      </c>
      <c r="AH3985">
        <f>Table1[[#This Row],[Retail Price Number]]*Table1[[#This Row],[Order Quantity]]</f>
        <v>287.28000000000003</v>
      </c>
      <c r="AI3985">
        <f>YEAR(Table1[[#This Row],[Order Date]])</f>
        <v>2016</v>
      </c>
    </row>
    <row r="3986" spans="1:35" x14ac:dyDescent="0.3">
      <c r="A3986" t="s">
        <v>3445</v>
      </c>
      <c r="B3986" s="1">
        <v>42156</v>
      </c>
      <c r="C3986" t="s">
        <v>765</v>
      </c>
      <c r="D3986" t="s">
        <v>766</v>
      </c>
      <c r="E3986" t="s">
        <v>27</v>
      </c>
      <c r="F3986" t="s">
        <v>28</v>
      </c>
      <c r="G3986" t="s">
        <v>91</v>
      </c>
      <c r="H3986" t="s">
        <v>217</v>
      </c>
      <c r="I3986" t="s">
        <v>121</v>
      </c>
      <c r="J3986" t="s">
        <v>601</v>
      </c>
      <c r="K3986" t="s">
        <v>33</v>
      </c>
      <c r="L3986" t="s">
        <v>392</v>
      </c>
      <c r="M3986" t="s">
        <v>393</v>
      </c>
      <c r="N3986" s="1">
        <v>42160</v>
      </c>
      <c r="O3986" t="s">
        <v>602</v>
      </c>
      <c r="P3986" s="3" t="s">
        <v>603</v>
      </c>
      <c r="Q3986" t="s">
        <v>258</v>
      </c>
      <c r="R3986">
        <v>38</v>
      </c>
      <c r="S3986" t="s">
        <v>3446</v>
      </c>
      <c r="T3986" s="2">
        <v>0.09</v>
      </c>
      <c r="U3986" t="s">
        <v>1922</v>
      </c>
      <c r="V3986" t="s">
        <v>3447</v>
      </c>
      <c r="W3986" t="s">
        <v>606</v>
      </c>
      <c r="X3986" t="s">
        <v>3448</v>
      </c>
      <c r="Y3986" s="3">
        <f>VALUE(SUBSTITUTE(Table1[[#This Row],[Order Total]],"$",""))</f>
        <v>260.51</v>
      </c>
      <c r="Z3986">
        <f>VALUE(SUBSTITUTE(Table1[[#This Row],[Total]],"$",""))</f>
        <v>265.32</v>
      </c>
      <c r="AA3986" s="3">
        <f>Table1[[#This Row],[Order Total Number]]-Table1[[#This Row],[Total Number]]</f>
        <v>-4.8100000000000023</v>
      </c>
      <c r="AB3986">
        <f>VALUE(SUBSTITUTE(Table1[[#This Row],[Shipping Cost]],"$",""))</f>
        <v>7.72</v>
      </c>
      <c r="AC3986">
        <f>VALUE(SUBSTITUTE(Table1[[#This Row],[Discount $]],"$",""))</f>
        <v>3.77</v>
      </c>
      <c r="AD3986">
        <f>VALUE(SUBSTITUTE(Table1[[#This Row],[Retail Price]],"$",""))</f>
        <v>7.3</v>
      </c>
      <c r="AE3986" s="4">
        <f>(Table1[[#This Row],[Retail Price Number]]*Table1[[#This Row],[Order Quantity]])-Table1[[#This Row],[Discount $ Number]]+Table1[[#This Row],[Shipping Cost Number]]</f>
        <v>281.35000000000002</v>
      </c>
      <c r="AF3986">
        <f>Table1[[#This Row],[Retail Price Number]]*Table1[[#This Row],[Order Quantity]]-Table1[[#This Row],[Discount $ Number]]</f>
        <v>273.63</v>
      </c>
      <c r="AG3986">
        <f>(Table1[[#This Row],[Retail Price Number]]*Table1[[#This Row],[Order Quantity]])-Table1[[#This Row],[Discount $ Number]]-Table1[[#This Row],[Shipping Cost Number]]</f>
        <v>265.90999999999997</v>
      </c>
      <c r="AH3986">
        <f>Table1[[#This Row],[Retail Price Number]]*Table1[[#This Row],[Order Quantity]]</f>
        <v>277.39999999999998</v>
      </c>
      <c r="AI3986">
        <f>YEAR(Table1[[#This Row],[Order Date]])</f>
        <v>2015</v>
      </c>
    </row>
    <row r="3987" spans="1:35" x14ac:dyDescent="0.3">
      <c r="A3987" t="s">
        <v>3445</v>
      </c>
      <c r="B3987" s="1">
        <v>42190</v>
      </c>
      <c r="C3987" t="s">
        <v>2000</v>
      </c>
      <c r="D3987" t="s">
        <v>120</v>
      </c>
      <c r="E3987" t="s">
        <v>27</v>
      </c>
      <c r="F3987" t="s">
        <v>28</v>
      </c>
      <c r="G3987" t="s">
        <v>91</v>
      </c>
      <c r="H3987" t="s">
        <v>62</v>
      </c>
      <c r="I3987" t="s">
        <v>121</v>
      </c>
      <c r="J3987" t="s">
        <v>975</v>
      </c>
      <c r="K3987" t="s">
        <v>94</v>
      </c>
      <c r="L3987" t="s">
        <v>95</v>
      </c>
      <c r="M3987" t="s">
        <v>156</v>
      </c>
      <c r="N3987" s="1">
        <v>42192</v>
      </c>
      <c r="O3987" t="s">
        <v>976</v>
      </c>
      <c r="P3987" s="3" t="s">
        <v>977</v>
      </c>
      <c r="Q3987" t="s">
        <v>978</v>
      </c>
      <c r="R3987">
        <v>19</v>
      </c>
      <c r="S3987" t="s">
        <v>5118</v>
      </c>
      <c r="T3987" s="2">
        <v>0.01</v>
      </c>
      <c r="U3987" t="s">
        <v>4500</v>
      </c>
      <c r="V3987" t="s">
        <v>5119</v>
      </c>
      <c r="W3987" t="s">
        <v>982</v>
      </c>
      <c r="X3987" t="s">
        <v>1157</v>
      </c>
      <c r="Y3987" s="3">
        <f>VALUE(SUBSTITUTE(Table1[[#This Row],[Order Total]],"$",""))</f>
        <v>190.55</v>
      </c>
      <c r="Z3987">
        <f>VALUE(SUBSTITUTE(Table1[[#This Row],[Total]],"$",""))</f>
        <v>193.3</v>
      </c>
      <c r="AA3987" s="3">
        <f>Table1[[#This Row],[Order Total Number]]-Table1[[#This Row],[Total Number]]</f>
        <v>-2.75</v>
      </c>
      <c r="AB3987">
        <f>VALUE(SUBSTITUTE(Table1[[#This Row],[Shipping Cost]],"$",""))</f>
        <v>3.14</v>
      </c>
      <c r="AC3987">
        <f>VALUE(SUBSTITUTE(Table1[[#This Row],[Discount $]],"$",""))</f>
        <v>12.59</v>
      </c>
      <c r="AD3987">
        <f>VALUE(SUBSTITUTE(Table1[[#This Row],[Retail Price]],"$",""))</f>
        <v>12.98</v>
      </c>
      <c r="AE3987" s="4">
        <f>(Table1[[#This Row],[Retail Price Number]]*Table1[[#This Row],[Order Quantity]])-Table1[[#This Row],[Discount $ Number]]+Table1[[#This Row],[Shipping Cost Number]]</f>
        <v>237.17</v>
      </c>
      <c r="AF3987">
        <f>Table1[[#This Row],[Retail Price Number]]*Table1[[#This Row],[Order Quantity]]-Table1[[#This Row],[Discount $ Number]]</f>
        <v>234.03</v>
      </c>
      <c r="AG3987">
        <f>(Table1[[#This Row],[Retail Price Number]]*Table1[[#This Row],[Order Quantity]])-Table1[[#This Row],[Discount $ Number]]-Table1[[#This Row],[Shipping Cost Number]]</f>
        <v>230.89000000000001</v>
      </c>
      <c r="AH3987">
        <f>Table1[[#This Row],[Retail Price Number]]*Table1[[#This Row],[Order Quantity]]</f>
        <v>246.62</v>
      </c>
      <c r="AI3987">
        <f>YEAR(Table1[[#This Row],[Order Date]])</f>
        <v>2015</v>
      </c>
    </row>
    <row r="3988" spans="1:35" x14ac:dyDescent="0.3">
      <c r="A3988" t="s">
        <v>3445</v>
      </c>
      <c r="B3988" s="1">
        <v>42519</v>
      </c>
      <c r="C3988" t="s">
        <v>4372</v>
      </c>
      <c r="D3988" t="s">
        <v>4373</v>
      </c>
      <c r="E3988" t="s">
        <v>27</v>
      </c>
      <c r="F3988" t="s">
        <v>28</v>
      </c>
      <c r="G3988" t="s">
        <v>91</v>
      </c>
      <c r="H3988" t="s">
        <v>217</v>
      </c>
      <c r="I3988" t="s">
        <v>196</v>
      </c>
      <c r="J3988" t="s">
        <v>355</v>
      </c>
      <c r="K3988" t="s">
        <v>94</v>
      </c>
      <c r="L3988" t="s">
        <v>34</v>
      </c>
      <c r="M3988" t="s">
        <v>35</v>
      </c>
      <c r="N3988" s="1">
        <v>42520</v>
      </c>
      <c r="O3988" t="s">
        <v>129</v>
      </c>
      <c r="P3988" s="3" t="s">
        <v>356</v>
      </c>
      <c r="Q3988" t="s">
        <v>357</v>
      </c>
      <c r="R3988">
        <v>8</v>
      </c>
      <c r="S3988" t="s">
        <v>5859</v>
      </c>
      <c r="T3988" s="2">
        <v>0.01</v>
      </c>
      <c r="U3988" t="s">
        <v>2871</v>
      </c>
      <c r="V3988" t="s">
        <v>5860</v>
      </c>
      <c r="W3988" t="s">
        <v>361</v>
      </c>
      <c r="X3988" t="s">
        <v>5861</v>
      </c>
      <c r="Y3988" s="3">
        <f>VALUE(SUBSTITUTE(Table1[[#This Row],[Order Total]],"$",""))</f>
        <v>247.05</v>
      </c>
      <c r="Z3988">
        <f>VALUE(SUBSTITUTE(Table1[[#This Row],[Total]],"$",""))</f>
        <v>248.55</v>
      </c>
      <c r="AA3988" s="3">
        <f>Table1[[#This Row],[Order Total Number]]-Table1[[#This Row],[Total Number]]</f>
        <v>-1.5</v>
      </c>
      <c r="AB3988">
        <f>VALUE(SUBSTITUTE(Table1[[#This Row],[Shipping Cost]],"$",""))</f>
        <v>3.6</v>
      </c>
      <c r="AC3988">
        <f>VALUE(SUBSTITUTE(Table1[[#This Row],[Discount $]],"$",""))</f>
        <v>2.65</v>
      </c>
      <c r="AD3988">
        <f>VALUE(SUBSTITUTE(Table1[[#This Row],[Retail Price]],"$",""))</f>
        <v>5.68</v>
      </c>
      <c r="AE3988" s="4">
        <f>(Table1[[#This Row],[Retail Price Number]]*Table1[[#This Row],[Order Quantity]])-Table1[[#This Row],[Discount $ Number]]+Table1[[#This Row],[Shipping Cost Number]]</f>
        <v>46.39</v>
      </c>
      <c r="AF3988">
        <f>Table1[[#This Row],[Retail Price Number]]*Table1[[#This Row],[Order Quantity]]-Table1[[#This Row],[Discount $ Number]]</f>
        <v>42.79</v>
      </c>
      <c r="AG3988">
        <f>(Table1[[#This Row],[Retail Price Number]]*Table1[[#This Row],[Order Quantity]])-Table1[[#This Row],[Discount $ Number]]-Table1[[#This Row],[Shipping Cost Number]]</f>
        <v>39.19</v>
      </c>
      <c r="AH3988">
        <f>Table1[[#This Row],[Retail Price Number]]*Table1[[#This Row],[Order Quantity]]</f>
        <v>45.44</v>
      </c>
      <c r="AI3988">
        <f>YEAR(Table1[[#This Row],[Order Date]])</f>
        <v>2016</v>
      </c>
    </row>
    <row r="3989" spans="1:35" x14ac:dyDescent="0.3">
      <c r="A3989" t="s">
        <v>3445</v>
      </c>
      <c r="B3989" s="1">
        <v>42535</v>
      </c>
      <c r="C3989" t="s">
        <v>3936</v>
      </c>
      <c r="D3989" t="s">
        <v>162</v>
      </c>
      <c r="E3989" t="s">
        <v>46</v>
      </c>
      <c r="F3989" t="s">
        <v>47</v>
      </c>
      <c r="G3989" t="s">
        <v>29</v>
      </c>
      <c r="H3989" t="s">
        <v>107</v>
      </c>
      <c r="I3989" t="s">
        <v>31</v>
      </c>
      <c r="J3989" t="s">
        <v>253</v>
      </c>
      <c r="K3989" t="s">
        <v>94</v>
      </c>
      <c r="L3989" t="s">
        <v>34</v>
      </c>
      <c r="M3989" t="s">
        <v>35</v>
      </c>
      <c r="N3989" s="1">
        <v>42535</v>
      </c>
      <c r="O3989" t="s">
        <v>254</v>
      </c>
      <c r="P3989" s="3" t="s">
        <v>255</v>
      </c>
      <c r="Q3989" t="s">
        <v>256</v>
      </c>
      <c r="R3989">
        <v>22</v>
      </c>
      <c r="S3989" t="s">
        <v>9151</v>
      </c>
      <c r="T3989" s="2">
        <v>0.1</v>
      </c>
      <c r="U3989" t="s">
        <v>567</v>
      </c>
      <c r="V3989" t="s">
        <v>9152</v>
      </c>
      <c r="W3989" t="s">
        <v>260</v>
      </c>
      <c r="X3989" t="s">
        <v>1162</v>
      </c>
      <c r="Y3989" s="3">
        <f>VALUE(SUBSTITUTE(Table1[[#This Row],[Order Total]],"$",""))</f>
        <v>226.85</v>
      </c>
      <c r="Z3989">
        <f>VALUE(SUBSTITUTE(Table1[[#This Row],[Total]],"$",""))</f>
        <v>234.96</v>
      </c>
      <c r="AA3989" s="3">
        <f>Table1[[#This Row],[Order Total Number]]-Table1[[#This Row],[Total Number]]</f>
        <v>-8.1100000000000136</v>
      </c>
      <c r="AB3989">
        <f>VALUE(SUBSTITUTE(Table1[[#This Row],[Shipping Cost]],"$",""))</f>
        <v>1.34</v>
      </c>
      <c r="AC3989">
        <f>VALUE(SUBSTITUTE(Table1[[#This Row],[Discount $]],"$",""))</f>
        <v>2.46</v>
      </c>
      <c r="AD3989">
        <f>VALUE(SUBSTITUTE(Table1[[#This Row],[Retail Price]],"$",""))</f>
        <v>2.78</v>
      </c>
      <c r="AE3989" s="4">
        <f>(Table1[[#This Row],[Retail Price Number]]*Table1[[#This Row],[Order Quantity]])-Table1[[#This Row],[Discount $ Number]]+Table1[[#This Row],[Shipping Cost Number]]</f>
        <v>60.04</v>
      </c>
      <c r="AF3989">
        <f>Table1[[#This Row],[Retail Price Number]]*Table1[[#This Row],[Order Quantity]]-Table1[[#This Row],[Discount $ Number]]</f>
        <v>58.699999999999996</v>
      </c>
      <c r="AG3989">
        <f>(Table1[[#This Row],[Retail Price Number]]*Table1[[#This Row],[Order Quantity]])-Table1[[#This Row],[Discount $ Number]]-Table1[[#This Row],[Shipping Cost Number]]</f>
        <v>57.359999999999992</v>
      </c>
      <c r="AH3989">
        <f>Table1[[#This Row],[Retail Price Number]]*Table1[[#This Row],[Order Quantity]]</f>
        <v>61.16</v>
      </c>
      <c r="AI3989">
        <f>YEAR(Table1[[#This Row],[Order Date]])</f>
        <v>2016</v>
      </c>
    </row>
    <row r="3990" spans="1:35" x14ac:dyDescent="0.3">
      <c r="A3990" t="s">
        <v>3445</v>
      </c>
      <c r="B3990" s="1">
        <v>42301</v>
      </c>
      <c r="C3990" t="s">
        <v>600</v>
      </c>
      <c r="D3990" t="s">
        <v>365</v>
      </c>
      <c r="E3990" t="s">
        <v>46</v>
      </c>
      <c r="F3990" t="s">
        <v>47</v>
      </c>
      <c r="G3990" t="s">
        <v>77</v>
      </c>
      <c r="H3990" t="s">
        <v>48</v>
      </c>
      <c r="I3990" t="s">
        <v>196</v>
      </c>
      <c r="J3990" t="s">
        <v>822</v>
      </c>
      <c r="K3990" t="s">
        <v>94</v>
      </c>
      <c r="L3990" t="s">
        <v>34</v>
      </c>
      <c r="M3990" t="s">
        <v>35</v>
      </c>
      <c r="N3990" s="1">
        <v>42303</v>
      </c>
      <c r="O3990" t="s">
        <v>823</v>
      </c>
      <c r="P3990" s="3" t="s">
        <v>824</v>
      </c>
      <c r="Q3990" t="s">
        <v>825</v>
      </c>
      <c r="R3990">
        <v>8</v>
      </c>
      <c r="S3990" t="s">
        <v>11908</v>
      </c>
      <c r="T3990" s="2">
        <v>0.06</v>
      </c>
      <c r="U3990" t="s">
        <v>512</v>
      </c>
      <c r="V3990" t="s">
        <v>605</v>
      </c>
      <c r="W3990" t="s">
        <v>829</v>
      </c>
      <c r="X3990" t="s">
        <v>11909</v>
      </c>
      <c r="Y3990" s="3">
        <f>VALUE(SUBSTITUTE(Table1[[#This Row],[Order Total]],"$",""))</f>
        <v>240.75</v>
      </c>
      <c r="Z3990">
        <f>VALUE(SUBSTITUTE(Table1[[#This Row],[Total]],"$",""))</f>
        <v>248.46</v>
      </c>
      <c r="AA3990" s="3">
        <f>Table1[[#This Row],[Order Total Number]]-Table1[[#This Row],[Total Number]]</f>
        <v>-7.710000000000008</v>
      </c>
      <c r="AB3990">
        <f>VALUE(SUBSTITUTE(Table1[[#This Row],[Shipping Cost]],"$",""))</f>
        <v>4.82</v>
      </c>
      <c r="AC3990">
        <f>VALUE(SUBSTITUTE(Table1[[#This Row],[Discount $]],"$",""))</f>
        <v>7.45</v>
      </c>
      <c r="AD3990">
        <f>VALUE(SUBSTITUTE(Table1[[#This Row],[Retail Price]],"$",""))</f>
        <v>9.85</v>
      </c>
      <c r="AE3990" s="4">
        <f>(Table1[[#This Row],[Retail Price Number]]*Table1[[#This Row],[Order Quantity]])-Table1[[#This Row],[Discount $ Number]]+Table1[[#This Row],[Shipping Cost Number]]</f>
        <v>76.169999999999987</v>
      </c>
      <c r="AF3990">
        <f>Table1[[#This Row],[Retail Price Number]]*Table1[[#This Row],[Order Quantity]]-Table1[[#This Row],[Discount $ Number]]</f>
        <v>71.349999999999994</v>
      </c>
      <c r="AG3990">
        <f>(Table1[[#This Row],[Retail Price Number]]*Table1[[#This Row],[Order Quantity]])-Table1[[#This Row],[Discount $ Number]]-Table1[[#This Row],[Shipping Cost Number]]</f>
        <v>66.53</v>
      </c>
      <c r="AH3990">
        <f>Table1[[#This Row],[Retail Price Number]]*Table1[[#This Row],[Order Quantity]]</f>
        <v>78.8</v>
      </c>
      <c r="AI3990">
        <f>YEAR(Table1[[#This Row],[Order Date]])</f>
        <v>2015</v>
      </c>
    </row>
    <row r="3991" spans="1:35" x14ac:dyDescent="0.3">
      <c r="A3991" t="s">
        <v>3445</v>
      </c>
      <c r="B3991" s="1">
        <v>42613</v>
      </c>
      <c r="C3991" t="s">
        <v>5598</v>
      </c>
      <c r="D3991" t="s">
        <v>1579</v>
      </c>
      <c r="E3991" t="s">
        <v>27</v>
      </c>
      <c r="F3991" t="s">
        <v>28</v>
      </c>
      <c r="G3991" t="s">
        <v>77</v>
      </c>
      <c r="H3991" t="s">
        <v>422</v>
      </c>
      <c r="I3991" t="s">
        <v>121</v>
      </c>
      <c r="J3991" t="s">
        <v>1813</v>
      </c>
      <c r="K3991" t="s">
        <v>94</v>
      </c>
      <c r="L3991" t="s">
        <v>34</v>
      </c>
      <c r="M3991" t="s">
        <v>35</v>
      </c>
      <c r="N3991" s="1">
        <v>42615</v>
      </c>
      <c r="O3991" t="s">
        <v>1814</v>
      </c>
      <c r="P3991" s="3" t="s">
        <v>1815</v>
      </c>
      <c r="Q3991" t="s">
        <v>1107</v>
      </c>
      <c r="R3991">
        <v>50</v>
      </c>
      <c r="S3991" t="s">
        <v>3239</v>
      </c>
      <c r="T3991" s="2">
        <v>0.08</v>
      </c>
      <c r="U3991" t="s">
        <v>3240</v>
      </c>
      <c r="V3991" t="s">
        <v>3241</v>
      </c>
      <c r="W3991" t="s">
        <v>1587</v>
      </c>
      <c r="X3991" t="s">
        <v>3242</v>
      </c>
      <c r="Y3991" s="3">
        <f>VALUE(SUBSTITUTE(Table1[[#This Row],[Order Total]],"$",""))</f>
        <v>155.81</v>
      </c>
      <c r="Z3991">
        <f>VALUE(SUBSTITUTE(Table1[[#This Row],[Total]],"$",""))</f>
        <v>157.85</v>
      </c>
      <c r="AA3991" s="3">
        <f>Table1[[#This Row],[Order Total Number]]-Table1[[#This Row],[Total Number]]</f>
        <v>-2.039999999999992</v>
      </c>
      <c r="AB3991">
        <f>VALUE(SUBSTITUTE(Table1[[#This Row],[Shipping Cost]],"$",""))</f>
        <v>5.01</v>
      </c>
      <c r="AC3991">
        <f>VALUE(SUBSTITUTE(Table1[[#This Row],[Discount $]],"$",""))</f>
        <v>9.9499999999999993</v>
      </c>
      <c r="AD3991">
        <f>VALUE(SUBSTITUTE(Table1[[#This Row],[Retail Price]],"$",""))</f>
        <v>5.74</v>
      </c>
      <c r="AE3991" s="4">
        <f>(Table1[[#This Row],[Retail Price Number]]*Table1[[#This Row],[Order Quantity]])-Table1[[#This Row],[Discount $ Number]]+Table1[[#This Row],[Shipping Cost Number]]</f>
        <v>282.06</v>
      </c>
      <c r="AF3991">
        <f>Table1[[#This Row],[Retail Price Number]]*Table1[[#This Row],[Order Quantity]]-Table1[[#This Row],[Discount $ Number]]</f>
        <v>277.05</v>
      </c>
      <c r="AG3991">
        <f>(Table1[[#This Row],[Retail Price Number]]*Table1[[#This Row],[Order Quantity]])-Table1[[#This Row],[Discount $ Number]]-Table1[[#This Row],[Shipping Cost Number]]</f>
        <v>272.04000000000002</v>
      </c>
      <c r="AH3991">
        <f>Table1[[#This Row],[Retail Price Number]]*Table1[[#This Row],[Order Quantity]]</f>
        <v>287</v>
      </c>
      <c r="AI3991">
        <f>YEAR(Table1[[#This Row],[Order Date]])</f>
        <v>2016</v>
      </c>
    </row>
    <row r="3992" spans="1:35" x14ac:dyDescent="0.3">
      <c r="A3992" t="s">
        <v>3260</v>
      </c>
      <c r="B3992" s="1">
        <v>42759</v>
      </c>
      <c r="C3992" t="s">
        <v>1231</v>
      </c>
      <c r="D3992" t="s">
        <v>1232</v>
      </c>
      <c r="E3992" t="s">
        <v>27</v>
      </c>
      <c r="F3992" t="s">
        <v>28</v>
      </c>
      <c r="G3992" t="s">
        <v>91</v>
      </c>
      <c r="H3992" t="s">
        <v>281</v>
      </c>
      <c r="I3992" t="s">
        <v>92</v>
      </c>
      <c r="J3992" t="s">
        <v>832</v>
      </c>
      <c r="K3992" t="s">
        <v>94</v>
      </c>
      <c r="L3992" t="s">
        <v>34</v>
      </c>
      <c r="M3992" t="s">
        <v>35</v>
      </c>
      <c r="N3992" s="1">
        <v>42760</v>
      </c>
      <c r="O3992" t="s">
        <v>833</v>
      </c>
      <c r="P3992" s="3" t="s">
        <v>834</v>
      </c>
      <c r="Q3992" t="s">
        <v>774</v>
      </c>
      <c r="R3992">
        <v>41</v>
      </c>
      <c r="S3992" t="s">
        <v>3261</v>
      </c>
      <c r="T3992" s="2">
        <v>0.04</v>
      </c>
      <c r="U3992" t="s">
        <v>3262</v>
      </c>
      <c r="V3992" t="s">
        <v>3263</v>
      </c>
      <c r="W3992" t="s">
        <v>838</v>
      </c>
      <c r="X3992" t="s">
        <v>3264</v>
      </c>
      <c r="Y3992" s="3">
        <f>VALUE(SUBSTITUTE(Table1[[#This Row],[Order Total]],"$",""))</f>
        <v>65.19</v>
      </c>
      <c r="Z3992">
        <f>VALUE(SUBSTITUTE(Table1[[#This Row],[Total]],"$",""))</f>
        <v>64.59</v>
      </c>
      <c r="AA3992" s="3">
        <f>Table1[[#This Row],[Order Total Number]]-Table1[[#This Row],[Total Number]]</f>
        <v>0.59999999999999432</v>
      </c>
      <c r="AB3992">
        <f>VALUE(SUBSTITUTE(Table1[[#This Row],[Shipping Cost]],"$",""))</f>
        <v>2.04</v>
      </c>
      <c r="AC3992">
        <f>VALUE(SUBSTITUTE(Table1[[#This Row],[Discount $]],"$",""))</f>
        <v>3.72</v>
      </c>
      <c r="AD3992">
        <f>VALUE(SUBSTITUTE(Table1[[#This Row],[Retail Price]],"$",""))</f>
        <v>5.18</v>
      </c>
      <c r="AE3992" s="4">
        <f>(Table1[[#This Row],[Retail Price Number]]*Table1[[#This Row],[Order Quantity]])-Table1[[#This Row],[Discount $ Number]]+Table1[[#This Row],[Shipping Cost Number]]</f>
        <v>210.7</v>
      </c>
      <c r="AF3992">
        <f>Table1[[#This Row],[Retail Price Number]]*Table1[[#This Row],[Order Quantity]]-Table1[[#This Row],[Discount $ Number]]</f>
        <v>208.66</v>
      </c>
      <c r="AG3992">
        <f>(Table1[[#This Row],[Retail Price Number]]*Table1[[#This Row],[Order Quantity]])-Table1[[#This Row],[Discount $ Number]]-Table1[[#This Row],[Shipping Cost Number]]</f>
        <v>206.62</v>
      </c>
      <c r="AH3992">
        <f>Table1[[#This Row],[Retail Price Number]]*Table1[[#This Row],[Order Quantity]]</f>
        <v>212.38</v>
      </c>
      <c r="AI3992">
        <f>YEAR(Table1[[#This Row],[Order Date]])</f>
        <v>2017</v>
      </c>
    </row>
    <row r="3993" spans="1:35" x14ac:dyDescent="0.3">
      <c r="A3993" t="s">
        <v>3260</v>
      </c>
      <c r="B3993" s="1">
        <v>42363</v>
      </c>
      <c r="C3993" t="s">
        <v>6308</v>
      </c>
      <c r="D3993" t="s">
        <v>6309</v>
      </c>
      <c r="E3993" t="s">
        <v>27</v>
      </c>
      <c r="F3993" t="s">
        <v>28</v>
      </c>
      <c r="G3993" t="s">
        <v>134</v>
      </c>
      <c r="H3993" t="s">
        <v>217</v>
      </c>
      <c r="I3993" t="s">
        <v>31</v>
      </c>
      <c r="J3993" t="s">
        <v>145</v>
      </c>
      <c r="K3993" t="s">
        <v>94</v>
      </c>
      <c r="L3993" t="s">
        <v>109</v>
      </c>
      <c r="M3993" t="s">
        <v>35</v>
      </c>
      <c r="N3993" s="1">
        <v>42365</v>
      </c>
      <c r="O3993" t="s">
        <v>146</v>
      </c>
      <c r="P3993" s="3" t="s">
        <v>147</v>
      </c>
      <c r="Q3993" t="s">
        <v>148</v>
      </c>
      <c r="R3993">
        <v>48</v>
      </c>
      <c r="S3993" t="s">
        <v>6310</v>
      </c>
      <c r="T3993" s="2">
        <v>0.02</v>
      </c>
      <c r="U3993" t="s">
        <v>838</v>
      </c>
      <c r="V3993" t="s">
        <v>6311</v>
      </c>
      <c r="W3993" t="s">
        <v>152</v>
      </c>
      <c r="X3993" t="s">
        <v>4838</v>
      </c>
      <c r="Y3993" s="3">
        <f>VALUE(SUBSTITUTE(Table1[[#This Row],[Order Total]],"$",""))</f>
        <v>38.69</v>
      </c>
      <c r="Z3993">
        <f>VALUE(SUBSTITUTE(Table1[[#This Row],[Total]],"$",""))</f>
        <v>30.39</v>
      </c>
      <c r="AA3993" s="3">
        <f>Table1[[#This Row],[Order Total Number]]-Table1[[#This Row],[Total Number]]</f>
        <v>8.2999999999999972</v>
      </c>
      <c r="AB3993">
        <f>VALUE(SUBSTITUTE(Table1[[#This Row],[Shipping Cost]],"$",""))</f>
        <v>2.85</v>
      </c>
      <c r="AC3993">
        <f>VALUE(SUBSTITUTE(Table1[[#This Row],[Discount $]],"$",""))</f>
        <v>2.04</v>
      </c>
      <c r="AD3993">
        <f>VALUE(SUBSTITUTE(Table1[[#This Row],[Retail Price]],"$",""))</f>
        <v>12.22</v>
      </c>
      <c r="AE3993" s="4">
        <f>(Table1[[#This Row],[Retail Price Number]]*Table1[[#This Row],[Order Quantity]])-Table1[[#This Row],[Discount $ Number]]+Table1[[#This Row],[Shipping Cost Number]]</f>
        <v>587.37000000000012</v>
      </c>
      <c r="AF3993">
        <f>Table1[[#This Row],[Retail Price Number]]*Table1[[#This Row],[Order Quantity]]-Table1[[#This Row],[Discount $ Number]]</f>
        <v>584.5200000000001</v>
      </c>
      <c r="AG3993">
        <f>(Table1[[#This Row],[Retail Price Number]]*Table1[[#This Row],[Order Quantity]])-Table1[[#This Row],[Discount $ Number]]-Table1[[#This Row],[Shipping Cost Number]]</f>
        <v>581.67000000000007</v>
      </c>
      <c r="AH3993">
        <f>Table1[[#This Row],[Retail Price Number]]*Table1[[#This Row],[Order Quantity]]</f>
        <v>586.56000000000006</v>
      </c>
      <c r="AI3993">
        <f>YEAR(Table1[[#This Row],[Order Date]])</f>
        <v>2015</v>
      </c>
    </row>
    <row r="3994" spans="1:35" x14ac:dyDescent="0.3">
      <c r="A3994" t="s">
        <v>3260</v>
      </c>
      <c r="B3994" s="1">
        <v>42511</v>
      </c>
      <c r="C3994" t="s">
        <v>6600</v>
      </c>
      <c r="D3994" t="s">
        <v>252</v>
      </c>
      <c r="E3994" t="s">
        <v>27</v>
      </c>
      <c r="F3994" t="s">
        <v>28</v>
      </c>
      <c r="G3994" t="s">
        <v>77</v>
      </c>
      <c r="H3994" t="s">
        <v>62</v>
      </c>
      <c r="I3994" t="s">
        <v>92</v>
      </c>
      <c r="J3994" t="s">
        <v>145</v>
      </c>
      <c r="K3994" t="s">
        <v>94</v>
      </c>
      <c r="L3994" t="s">
        <v>34</v>
      </c>
      <c r="M3994" t="s">
        <v>35</v>
      </c>
      <c r="N3994" s="1">
        <v>42512</v>
      </c>
      <c r="O3994" t="s">
        <v>146</v>
      </c>
      <c r="P3994" s="3" t="s">
        <v>147</v>
      </c>
      <c r="Q3994" t="s">
        <v>148</v>
      </c>
      <c r="R3994">
        <v>44</v>
      </c>
      <c r="S3994" t="s">
        <v>1075</v>
      </c>
      <c r="T3994" s="2">
        <v>0.09</v>
      </c>
      <c r="U3994" t="s">
        <v>2516</v>
      </c>
      <c r="V3994" t="s">
        <v>6601</v>
      </c>
      <c r="W3994" t="s">
        <v>152</v>
      </c>
      <c r="X3994" t="s">
        <v>6602</v>
      </c>
      <c r="Y3994" s="3">
        <f>VALUE(SUBSTITUTE(Table1[[#This Row],[Order Total]],"$",""))</f>
        <v>120.98</v>
      </c>
      <c r="Z3994">
        <f>VALUE(SUBSTITUTE(Table1[[#This Row],[Total]],"$",""))</f>
        <v>123.83</v>
      </c>
      <c r="AA3994" s="3">
        <f>Table1[[#This Row],[Order Total Number]]-Table1[[#This Row],[Total Number]]</f>
        <v>-2.8499999999999943</v>
      </c>
      <c r="AB3994">
        <f>VALUE(SUBSTITUTE(Table1[[#This Row],[Shipping Cost]],"$",""))</f>
        <v>2.85</v>
      </c>
      <c r="AC3994">
        <f>VALUE(SUBSTITUTE(Table1[[#This Row],[Discount $]],"$",""))</f>
        <v>1.22</v>
      </c>
      <c r="AD3994">
        <f>VALUE(SUBSTITUTE(Table1[[#This Row],[Retail Price]],"$",""))</f>
        <v>12.22</v>
      </c>
      <c r="AE3994" s="4">
        <f>(Table1[[#This Row],[Retail Price Number]]*Table1[[#This Row],[Order Quantity]])-Table1[[#This Row],[Discount $ Number]]+Table1[[#This Row],[Shipping Cost Number]]</f>
        <v>539.31000000000006</v>
      </c>
      <c r="AF3994">
        <f>Table1[[#This Row],[Retail Price Number]]*Table1[[#This Row],[Order Quantity]]-Table1[[#This Row],[Discount $ Number]]</f>
        <v>536.46</v>
      </c>
      <c r="AG3994">
        <f>(Table1[[#This Row],[Retail Price Number]]*Table1[[#This Row],[Order Quantity]])-Table1[[#This Row],[Discount $ Number]]-Table1[[#This Row],[Shipping Cost Number]]</f>
        <v>533.61</v>
      </c>
      <c r="AH3994">
        <f>Table1[[#This Row],[Retail Price Number]]*Table1[[#This Row],[Order Quantity]]</f>
        <v>537.68000000000006</v>
      </c>
      <c r="AI3994">
        <f>YEAR(Table1[[#This Row],[Order Date]])</f>
        <v>2016</v>
      </c>
    </row>
    <row r="3995" spans="1:35" x14ac:dyDescent="0.3">
      <c r="A3995" t="s">
        <v>3260</v>
      </c>
      <c r="B3995" s="1">
        <v>42628</v>
      </c>
      <c r="C3995" t="s">
        <v>5745</v>
      </c>
      <c r="D3995" t="s">
        <v>3003</v>
      </c>
      <c r="E3995" t="s">
        <v>27</v>
      </c>
      <c r="F3995" t="s">
        <v>28</v>
      </c>
      <c r="G3995" t="s">
        <v>91</v>
      </c>
      <c r="H3995" t="s">
        <v>78</v>
      </c>
      <c r="I3995" t="s">
        <v>121</v>
      </c>
      <c r="J3995" t="s">
        <v>290</v>
      </c>
      <c r="K3995" t="s">
        <v>33</v>
      </c>
      <c r="L3995" t="s">
        <v>392</v>
      </c>
      <c r="M3995" t="s">
        <v>393</v>
      </c>
      <c r="N3995" s="1">
        <v>42629</v>
      </c>
      <c r="O3995" t="s">
        <v>291</v>
      </c>
      <c r="P3995" s="3" t="s">
        <v>292</v>
      </c>
      <c r="Q3995" t="s">
        <v>293</v>
      </c>
      <c r="R3995">
        <v>38</v>
      </c>
      <c r="S3995" t="s">
        <v>9048</v>
      </c>
      <c r="T3995" s="2">
        <v>0.09</v>
      </c>
      <c r="U3995" t="s">
        <v>9788</v>
      </c>
      <c r="V3995" t="s">
        <v>9789</v>
      </c>
      <c r="W3995" t="s">
        <v>165</v>
      </c>
      <c r="X3995" t="s">
        <v>9790</v>
      </c>
      <c r="Y3995" s="3">
        <f>VALUE(SUBSTITUTE(Table1[[#This Row],[Order Total]],"$",""))</f>
        <v>632.86</v>
      </c>
      <c r="Z3995">
        <f>VALUE(SUBSTITUTE(Table1[[#This Row],[Total]],"$",""))</f>
        <v>634.03</v>
      </c>
      <c r="AA3995" s="3">
        <f>Table1[[#This Row],[Order Total Number]]-Table1[[#This Row],[Total Number]]</f>
        <v>-1.1699999999999591</v>
      </c>
      <c r="AB3995">
        <f>VALUE(SUBSTITUTE(Table1[[#This Row],[Shipping Cost]],"$",""))</f>
        <v>4</v>
      </c>
      <c r="AC3995">
        <f>VALUE(SUBSTITUTE(Table1[[#This Row],[Discount $]],"$",""))</f>
        <v>7.7</v>
      </c>
      <c r="AD3995">
        <f>VALUE(SUBSTITUTE(Table1[[#This Row],[Retail Price]],"$",""))</f>
        <v>15.98</v>
      </c>
      <c r="AE3995" s="4">
        <f>(Table1[[#This Row],[Retail Price Number]]*Table1[[#This Row],[Order Quantity]])-Table1[[#This Row],[Discount $ Number]]+Table1[[#This Row],[Shipping Cost Number]]</f>
        <v>603.54</v>
      </c>
      <c r="AF3995">
        <f>Table1[[#This Row],[Retail Price Number]]*Table1[[#This Row],[Order Quantity]]-Table1[[#This Row],[Discount $ Number]]</f>
        <v>599.54</v>
      </c>
      <c r="AG3995">
        <f>(Table1[[#This Row],[Retail Price Number]]*Table1[[#This Row],[Order Quantity]])-Table1[[#This Row],[Discount $ Number]]-Table1[[#This Row],[Shipping Cost Number]]</f>
        <v>595.54</v>
      </c>
      <c r="AH3995">
        <f>Table1[[#This Row],[Retail Price Number]]*Table1[[#This Row],[Order Quantity]]</f>
        <v>607.24</v>
      </c>
      <c r="AI3995">
        <f>YEAR(Table1[[#This Row],[Order Date]])</f>
        <v>2016</v>
      </c>
    </row>
    <row r="3996" spans="1:35" x14ac:dyDescent="0.3">
      <c r="A3996" t="s">
        <v>3260</v>
      </c>
      <c r="B3996" s="1">
        <v>42658</v>
      </c>
      <c r="C3996" t="s">
        <v>1595</v>
      </c>
      <c r="D3996" t="s">
        <v>365</v>
      </c>
      <c r="E3996" t="s">
        <v>46</v>
      </c>
      <c r="F3996" t="s">
        <v>47</v>
      </c>
      <c r="G3996" t="s">
        <v>77</v>
      </c>
      <c r="H3996" t="s">
        <v>48</v>
      </c>
      <c r="I3996" t="s">
        <v>63</v>
      </c>
      <c r="J3996" t="s">
        <v>229</v>
      </c>
      <c r="K3996" t="s">
        <v>94</v>
      </c>
      <c r="L3996" t="s">
        <v>34</v>
      </c>
      <c r="M3996" t="s">
        <v>156</v>
      </c>
      <c r="N3996" s="1">
        <v>42658</v>
      </c>
      <c r="O3996" t="s">
        <v>230</v>
      </c>
      <c r="P3996" s="3" t="s">
        <v>231</v>
      </c>
      <c r="Q3996" t="s">
        <v>232</v>
      </c>
      <c r="R3996">
        <v>38</v>
      </c>
      <c r="S3996" t="s">
        <v>12599</v>
      </c>
      <c r="T3996" s="2">
        <v>0.05</v>
      </c>
      <c r="U3996" t="s">
        <v>1597</v>
      </c>
      <c r="V3996" t="s">
        <v>9492</v>
      </c>
      <c r="W3996" t="s">
        <v>236</v>
      </c>
      <c r="X3996" t="s">
        <v>12600</v>
      </c>
      <c r="Y3996" s="3">
        <f>VALUE(SUBSTITUTE(Table1[[#This Row],[Order Total]],"$",""))</f>
        <v>3653.32</v>
      </c>
      <c r="Z3996">
        <f>VALUE(SUBSTITUTE(Table1[[#This Row],[Total]],"$",""))</f>
        <v>3656.33</v>
      </c>
      <c r="AA3996" s="3">
        <f>Table1[[#This Row],[Order Total Number]]-Table1[[#This Row],[Total Number]]</f>
        <v>-3.0099999999997635</v>
      </c>
      <c r="AB3996">
        <f>VALUE(SUBSTITUTE(Table1[[#This Row],[Shipping Cost]],"$",""))</f>
        <v>49</v>
      </c>
      <c r="AC3996">
        <f>VALUE(SUBSTITUTE(Table1[[#This Row],[Discount $]],"$",""))</f>
        <v>332.86</v>
      </c>
      <c r="AD3996">
        <f>VALUE(SUBSTITUTE(Table1[[#This Row],[Retail Price]],"$",""))</f>
        <v>449.99</v>
      </c>
      <c r="AE3996" s="4">
        <f>(Table1[[#This Row],[Retail Price Number]]*Table1[[#This Row],[Order Quantity]])-Table1[[#This Row],[Discount $ Number]]+Table1[[#This Row],[Shipping Cost Number]]</f>
        <v>16815.759999999998</v>
      </c>
      <c r="AF3996">
        <f>Table1[[#This Row],[Retail Price Number]]*Table1[[#This Row],[Order Quantity]]-Table1[[#This Row],[Discount $ Number]]</f>
        <v>16766.759999999998</v>
      </c>
      <c r="AG3996">
        <f>(Table1[[#This Row],[Retail Price Number]]*Table1[[#This Row],[Order Quantity]])-Table1[[#This Row],[Discount $ Number]]-Table1[[#This Row],[Shipping Cost Number]]</f>
        <v>16717.759999999998</v>
      </c>
      <c r="AH3996">
        <f>Table1[[#This Row],[Retail Price Number]]*Table1[[#This Row],[Order Quantity]]</f>
        <v>17099.62</v>
      </c>
      <c r="AI3996">
        <f>YEAR(Table1[[#This Row],[Order Date]])</f>
        <v>2016</v>
      </c>
    </row>
    <row r="3997" spans="1:35" x14ac:dyDescent="0.3">
      <c r="A3997" t="s">
        <v>8818</v>
      </c>
      <c r="B3997" s="1">
        <v>42423</v>
      </c>
      <c r="C3997" t="s">
        <v>1546</v>
      </c>
      <c r="D3997" t="s">
        <v>1547</v>
      </c>
      <c r="E3997" t="s">
        <v>27</v>
      </c>
      <c r="F3997" t="s">
        <v>28</v>
      </c>
      <c r="G3997" t="s">
        <v>91</v>
      </c>
      <c r="H3997" t="s">
        <v>433</v>
      </c>
      <c r="I3997" t="s">
        <v>196</v>
      </c>
      <c r="J3997" t="s">
        <v>1580</v>
      </c>
      <c r="K3997" t="s">
        <v>94</v>
      </c>
      <c r="L3997" t="s">
        <v>34</v>
      </c>
      <c r="M3997" t="s">
        <v>35</v>
      </c>
      <c r="N3997" s="1">
        <v>42424</v>
      </c>
      <c r="O3997" t="s">
        <v>1581</v>
      </c>
      <c r="P3997" s="3" t="s">
        <v>1582</v>
      </c>
      <c r="Q3997" t="s">
        <v>1583</v>
      </c>
      <c r="R3997">
        <v>42</v>
      </c>
      <c r="S3997" t="s">
        <v>8819</v>
      </c>
      <c r="T3997" s="2">
        <v>0.1</v>
      </c>
      <c r="U3997" t="s">
        <v>8820</v>
      </c>
      <c r="V3997" t="s">
        <v>8821</v>
      </c>
      <c r="W3997" t="s">
        <v>1587</v>
      </c>
      <c r="X3997" t="s">
        <v>2572</v>
      </c>
      <c r="Y3997" s="3">
        <f>VALUE(SUBSTITUTE(Table1[[#This Row],[Order Total]],"$",""))</f>
        <v>3631.3</v>
      </c>
      <c r="Z3997">
        <f>VALUE(SUBSTITUTE(Table1[[#This Row],[Total]],"$",""))</f>
        <v>3636.31</v>
      </c>
      <c r="AA3997" s="3">
        <f>Table1[[#This Row],[Order Total Number]]-Table1[[#This Row],[Total Number]]</f>
        <v>-5.0099999999997635</v>
      </c>
      <c r="AB3997">
        <f>VALUE(SUBSTITUTE(Table1[[#This Row],[Shipping Cost]],"$",""))</f>
        <v>5.01</v>
      </c>
      <c r="AC3997">
        <f>VALUE(SUBSTITUTE(Table1[[#This Row],[Discount $]],"$",""))</f>
        <v>231.78</v>
      </c>
      <c r="AD3997">
        <f>VALUE(SUBSTITUTE(Table1[[#This Row],[Retail Price]],"$",""))</f>
        <v>83.98</v>
      </c>
      <c r="AE3997" s="4">
        <f>(Table1[[#This Row],[Retail Price Number]]*Table1[[#This Row],[Order Quantity]])-Table1[[#This Row],[Discount $ Number]]+Table1[[#This Row],[Shipping Cost Number]]</f>
        <v>3300.3900000000003</v>
      </c>
      <c r="AF3997">
        <f>Table1[[#This Row],[Retail Price Number]]*Table1[[#This Row],[Order Quantity]]-Table1[[#This Row],[Discount $ Number]]</f>
        <v>3295.38</v>
      </c>
      <c r="AG3997">
        <f>(Table1[[#This Row],[Retail Price Number]]*Table1[[#This Row],[Order Quantity]])-Table1[[#This Row],[Discount $ Number]]-Table1[[#This Row],[Shipping Cost Number]]</f>
        <v>3290.37</v>
      </c>
      <c r="AH3997">
        <f>Table1[[#This Row],[Retail Price Number]]*Table1[[#This Row],[Order Quantity]]</f>
        <v>3527.1600000000003</v>
      </c>
      <c r="AI3997">
        <f>YEAR(Table1[[#This Row],[Order Date]])</f>
        <v>2016</v>
      </c>
    </row>
    <row r="3998" spans="1:35" x14ac:dyDescent="0.3">
      <c r="A3998" t="s">
        <v>8818</v>
      </c>
      <c r="B3998" s="1">
        <v>42606</v>
      </c>
      <c r="C3998" t="s">
        <v>963</v>
      </c>
      <c r="D3998" t="s">
        <v>964</v>
      </c>
      <c r="E3998" t="s">
        <v>27</v>
      </c>
      <c r="F3998" t="s">
        <v>28</v>
      </c>
      <c r="G3998" t="s">
        <v>29</v>
      </c>
      <c r="H3998" t="s">
        <v>965</v>
      </c>
      <c r="I3998" t="s">
        <v>121</v>
      </c>
      <c r="J3998" t="s">
        <v>1580</v>
      </c>
      <c r="K3998" t="s">
        <v>94</v>
      </c>
      <c r="L3998" t="s">
        <v>34</v>
      </c>
      <c r="M3998" t="s">
        <v>35</v>
      </c>
      <c r="N3998" s="1">
        <v>42615</v>
      </c>
      <c r="O3998" t="s">
        <v>1581</v>
      </c>
      <c r="P3998" s="3" t="s">
        <v>1582</v>
      </c>
      <c r="Q3998" t="s">
        <v>1583</v>
      </c>
      <c r="R3998">
        <v>48</v>
      </c>
      <c r="S3998" t="s">
        <v>9849</v>
      </c>
      <c r="T3998" s="2">
        <v>0.01</v>
      </c>
      <c r="U3998" t="s">
        <v>210</v>
      </c>
      <c r="V3998" t="s">
        <v>9850</v>
      </c>
      <c r="W3998" t="s">
        <v>1587</v>
      </c>
      <c r="X3998" t="s">
        <v>2572</v>
      </c>
      <c r="Y3998" s="3">
        <f>VALUE(SUBSTITUTE(Table1[[#This Row],[Order Total]],"$",""))</f>
        <v>3633.3</v>
      </c>
      <c r="Z3998">
        <f>VALUE(SUBSTITUTE(Table1[[#This Row],[Total]],"$",""))</f>
        <v>3636.31</v>
      </c>
      <c r="AA3998" s="3">
        <f>Table1[[#This Row],[Order Total Number]]-Table1[[#This Row],[Total Number]]</f>
        <v>-3.0099999999997635</v>
      </c>
      <c r="AB3998">
        <f>VALUE(SUBSTITUTE(Table1[[#This Row],[Shipping Cost]],"$",""))</f>
        <v>5.01</v>
      </c>
      <c r="AC3998">
        <f>VALUE(SUBSTITUTE(Table1[[#This Row],[Discount $]],"$",""))</f>
        <v>20.96</v>
      </c>
      <c r="AD3998">
        <f>VALUE(SUBSTITUTE(Table1[[#This Row],[Retail Price]],"$",""))</f>
        <v>83.98</v>
      </c>
      <c r="AE3998" s="4">
        <f>(Table1[[#This Row],[Retail Price Number]]*Table1[[#This Row],[Order Quantity]])-Table1[[#This Row],[Discount $ Number]]+Table1[[#This Row],[Shipping Cost Number]]</f>
        <v>4015.09</v>
      </c>
      <c r="AF3998">
        <f>Table1[[#This Row],[Retail Price Number]]*Table1[[#This Row],[Order Quantity]]-Table1[[#This Row],[Discount $ Number]]</f>
        <v>4010.08</v>
      </c>
      <c r="AG3998">
        <f>(Table1[[#This Row],[Retail Price Number]]*Table1[[#This Row],[Order Quantity]])-Table1[[#This Row],[Discount $ Number]]-Table1[[#This Row],[Shipping Cost Number]]</f>
        <v>4005.0699999999997</v>
      </c>
      <c r="AH3998">
        <f>Table1[[#This Row],[Retail Price Number]]*Table1[[#This Row],[Order Quantity]]</f>
        <v>4031.04</v>
      </c>
      <c r="AI3998">
        <f>YEAR(Table1[[#This Row],[Order Date]])</f>
        <v>2016</v>
      </c>
    </row>
    <row r="3999" spans="1:35" x14ac:dyDescent="0.3">
      <c r="A3999" t="s">
        <v>8818</v>
      </c>
      <c r="B3999" s="1">
        <v>42697</v>
      </c>
      <c r="C3999" t="s">
        <v>398</v>
      </c>
      <c r="D3999" t="s">
        <v>399</v>
      </c>
      <c r="E3999" t="s">
        <v>27</v>
      </c>
      <c r="F3999" t="s">
        <v>28</v>
      </c>
      <c r="G3999" t="s">
        <v>77</v>
      </c>
      <c r="H3999" t="s">
        <v>62</v>
      </c>
      <c r="I3999" t="s">
        <v>196</v>
      </c>
      <c r="J3999" t="s">
        <v>1853</v>
      </c>
      <c r="K3999" t="s">
        <v>94</v>
      </c>
      <c r="L3999" t="s">
        <v>95</v>
      </c>
      <c r="M3999" t="s">
        <v>156</v>
      </c>
      <c r="N3999" s="1">
        <v>42699</v>
      </c>
      <c r="O3999" t="s">
        <v>1854</v>
      </c>
      <c r="P3999" s="3" t="s">
        <v>1855</v>
      </c>
      <c r="Q3999" t="s">
        <v>1856</v>
      </c>
      <c r="R3999">
        <v>18</v>
      </c>
      <c r="S3999" t="s">
        <v>11495</v>
      </c>
      <c r="T3999" s="2">
        <v>0.04</v>
      </c>
      <c r="U3999" t="s">
        <v>11496</v>
      </c>
      <c r="V3999" t="s">
        <v>8821</v>
      </c>
      <c r="W3999" t="s">
        <v>165</v>
      </c>
      <c r="X3999" t="s">
        <v>2572</v>
      </c>
      <c r="Y3999" s="3">
        <f>VALUE(SUBSTITUTE(Table1[[#This Row],[Order Total]],"$",""))</f>
        <v>3631.3</v>
      </c>
      <c r="Z3999">
        <f>VALUE(SUBSTITUTE(Table1[[#This Row],[Total]],"$",""))</f>
        <v>3636.31</v>
      </c>
      <c r="AA3999" s="3">
        <f>Table1[[#This Row],[Order Total Number]]-Table1[[#This Row],[Total Number]]</f>
        <v>-5.0099999999997635</v>
      </c>
      <c r="AB3999">
        <f>VALUE(SUBSTITUTE(Table1[[#This Row],[Shipping Cost]],"$",""))</f>
        <v>4</v>
      </c>
      <c r="AC3999">
        <f>VALUE(SUBSTITUTE(Table1[[#This Row],[Discount $]],"$",""))</f>
        <v>141.72999999999999</v>
      </c>
      <c r="AD3999">
        <f>VALUE(SUBSTITUTE(Table1[[#This Row],[Retail Price]],"$",""))</f>
        <v>152.47999999999999</v>
      </c>
      <c r="AE3999" s="4">
        <f>(Table1[[#This Row],[Retail Price Number]]*Table1[[#This Row],[Order Quantity]])-Table1[[#This Row],[Discount $ Number]]+Table1[[#This Row],[Shipping Cost Number]]</f>
        <v>2606.91</v>
      </c>
      <c r="AF3999">
        <f>Table1[[#This Row],[Retail Price Number]]*Table1[[#This Row],[Order Quantity]]-Table1[[#This Row],[Discount $ Number]]</f>
        <v>2602.91</v>
      </c>
      <c r="AG3999">
        <f>(Table1[[#This Row],[Retail Price Number]]*Table1[[#This Row],[Order Quantity]])-Table1[[#This Row],[Discount $ Number]]-Table1[[#This Row],[Shipping Cost Number]]</f>
        <v>2598.91</v>
      </c>
      <c r="AH3999">
        <f>Table1[[#This Row],[Retail Price Number]]*Table1[[#This Row],[Order Quantity]]</f>
        <v>2744.64</v>
      </c>
      <c r="AI3999">
        <f>YEAR(Table1[[#This Row],[Order Date]])</f>
        <v>2016</v>
      </c>
    </row>
    <row r="4000" spans="1:35" x14ac:dyDescent="0.3">
      <c r="A4000" t="s">
        <v>4762</v>
      </c>
      <c r="B4000" s="1">
        <v>42500</v>
      </c>
      <c r="C4000" t="s">
        <v>670</v>
      </c>
      <c r="D4000" t="s">
        <v>551</v>
      </c>
      <c r="E4000" t="s">
        <v>27</v>
      </c>
      <c r="F4000" t="s">
        <v>28</v>
      </c>
      <c r="G4000" t="s">
        <v>77</v>
      </c>
      <c r="H4000" t="s">
        <v>289</v>
      </c>
      <c r="I4000" t="s">
        <v>31</v>
      </c>
      <c r="J4000" t="s">
        <v>734</v>
      </c>
      <c r="K4000" t="s">
        <v>94</v>
      </c>
      <c r="L4000" t="s">
        <v>109</v>
      </c>
      <c r="M4000" t="s">
        <v>35</v>
      </c>
      <c r="N4000" s="1">
        <v>42502</v>
      </c>
      <c r="O4000" t="s">
        <v>735</v>
      </c>
      <c r="P4000" s="3" t="s">
        <v>736</v>
      </c>
      <c r="Q4000" t="s">
        <v>737</v>
      </c>
      <c r="R4000">
        <v>23</v>
      </c>
      <c r="S4000" t="s">
        <v>4763</v>
      </c>
      <c r="T4000" s="2">
        <v>0.01</v>
      </c>
      <c r="U4000" t="s">
        <v>1779</v>
      </c>
      <c r="V4000" t="s">
        <v>4764</v>
      </c>
      <c r="W4000" t="s">
        <v>741</v>
      </c>
      <c r="X4000" t="s">
        <v>4765</v>
      </c>
      <c r="Y4000" s="3">
        <f>VALUE(SUBSTITUTE(Table1[[#This Row],[Order Total]],"$",""))</f>
        <v>124.65</v>
      </c>
      <c r="Z4000">
        <f>VALUE(SUBSTITUTE(Table1[[#This Row],[Total]],"$",""))</f>
        <v>123.87</v>
      </c>
      <c r="AA4000" s="3">
        <f>Table1[[#This Row],[Order Total Number]]-Table1[[#This Row],[Total Number]]</f>
        <v>0.78000000000000114</v>
      </c>
      <c r="AB4000">
        <f>VALUE(SUBSTITUTE(Table1[[#This Row],[Shipping Cost]],"$",""))</f>
        <v>5.47</v>
      </c>
      <c r="AC4000">
        <f>VALUE(SUBSTITUTE(Table1[[#This Row],[Discount $]],"$",""))</f>
        <v>5.27</v>
      </c>
      <c r="AD4000">
        <f>VALUE(SUBSTITUTE(Table1[[#This Row],[Retail Price]],"$",""))</f>
        <v>3.58</v>
      </c>
      <c r="AE4000" s="4">
        <f>(Table1[[#This Row],[Retail Price Number]]*Table1[[#This Row],[Order Quantity]])-Table1[[#This Row],[Discount $ Number]]+Table1[[#This Row],[Shipping Cost Number]]</f>
        <v>82.54</v>
      </c>
      <c r="AF4000">
        <f>Table1[[#This Row],[Retail Price Number]]*Table1[[#This Row],[Order Quantity]]-Table1[[#This Row],[Discount $ Number]]</f>
        <v>77.070000000000007</v>
      </c>
      <c r="AG4000">
        <f>(Table1[[#This Row],[Retail Price Number]]*Table1[[#This Row],[Order Quantity]])-Table1[[#This Row],[Discount $ Number]]-Table1[[#This Row],[Shipping Cost Number]]</f>
        <v>71.600000000000009</v>
      </c>
      <c r="AH4000">
        <f>Table1[[#This Row],[Retail Price Number]]*Table1[[#This Row],[Order Quantity]]</f>
        <v>82.34</v>
      </c>
      <c r="AI4000">
        <f>YEAR(Table1[[#This Row],[Order Date]])</f>
        <v>2016</v>
      </c>
    </row>
    <row r="4001" spans="1:35" x14ac:dyDescent="0.3">
      <c r="A4001" t="s">
        <v>4762</v>
      </c>
      <c r="B4001" s="1">
        <v>42504</v>
      </c>
      <c r="C4001" t="s">
        <v>1911</v>
      </c>
      <c r="D4001" t="s">
        <v>120</v>
      </c>
      <c r="E4001" t="s">
        <v>27</v>
      </c>
      <c r="F4001" t="s">
        <v>28</v>
      </c>
      <c r="G4001" t="s">
        <v>91</v>
      </c>
      <c r="H4001" t="s">
        <v>62</v>
      </c>
      <c r="I4001" t="s">
        <v>121</v>
      </c>
      <c r="J4001" t="s">
        <v>985</v>
      </c>
      <c r="K4001" t="s">
        <v>94</v>
      </c>
      <c r="L4001" t="s">
        <v>34</v>
      </c>
      <c r="M4001" t="s">
        <v>35</v>
      </c>
      <c r="N4001" s="1">
        <v>42505</v>
      </c>
      <c r="O4001" t="s">
        <v>39</v>
      </c>
      <c r="P4001" s="3" t="s">
        <v>986</v>
      </c>
      <c r="Q4001" t="s">
        <v>489</v>
      </c>
      <c r="R4001">
        <v>50</v>
      </c>
      <c r="S4001" t="s">
        <v>5291</v>
      </c>
      <c r="T4001" s="2">
        <v>7.0000000000000007E-2</v>
      </c>
      <c r="U4001" t="s">
        <v>646</v>
      </c>
      <c r="V4001" t="s">
        <v>2459</v>
      </c>
      <c r="W4001" t="s">
        <v>990</v>
      </c>
      <c r="X4001" t="s">
        <v>932</v>
      </c>
      <c r="Y4001" s="3">
        <f>VALUE(SUBSTITUTE(Table1[[#This Row],[Order Total]],"$",""))</f>
        <v>59.25</v>
      </c>
      <c r="Z4001">
        <f>VALUE(SUBSTITUTE(Table1[[#This Row],[Total]],"$",""))</f>
        <v>59.33</v>
      </c>
      <c r="AA4001" s="3">
        <f>Table1[[#This Row],[Order Total Number]]-Table1[[#This Row],[Total Number]]</f>
        <v>-7.9999999999998295E-2</v>
      </c>
      <c r="AB4001">
        <f>VALUE(SUBSTITUTE(Table1[[#This Row],[Shipping Cost]],"$",""))</f>
        <v>1.2</v>
      </c>
      <c r="AC4001">
        <f>VALUE(SUBSTITUTE(Table1[[#This Row],[Discount $]],"$",""))</f>
        <v>2.27</v>
      </c>
      <c r="AD4001">
        <f>VALUE(SUBSTITUTE(Table1[[#This Row],[Retail Price]],"$",""))</f>
        <v>4.26</v>
      </c>
      <c r="AE4001" s="4">
        <f>(Table1[[#This Row],[Retail Price Number]]*Table1[[#This Row],[Order Quantity]])-Table1[[#This Row],[Discount $ Number]]+Table1[[#This Row],[Shipping Cost Number]]</f>
        <v>211.92999999999998</v>
      </c>
      <c r="AF4001">
        <f>Table1[[#This Row],[Retail Price Number]]*Table1[[#This Row],[Order Quantity]]-Table1[[#This Row],[Discount $ Number]]</f>
        <v>210.73</v>
      </c>
      <c r="AG4001">
        <f>(Table1[[#This Row],[Retail Price Number]]*Table1[[#This Row],[Order Quantity]])-Table1[[#This Row],[Discount $ Number]]-Table1[[#This Row],[Shipping Cost Number]]</f>
        <v>209.53</v>
      </c>
      <c r="AH4001">
        <f>Table1[[#This Row],[Retail Price Number]]*Table1[[#This Row],[Order Quantity]]</f>
        <v>213</v>
      </c>
      <c r="AI4001">
        <f>YEAR(Table1[[#This Row],[Order Date]])</f>
        <v>2016</v>
      </c>
    </row>
    <row r="4002" spans="1:35" x14ac:dyDescent="0.3">
      <c r="A4002" t="s">
        <v>4762</v>
      </c>
      <c r="B4002" s="1">
        <v>42584</v>
      </c>
      <c r="C4002" t="s">
        <v>2538</v>
      </c>
      <c r="D4002" t="s">
        <v>195</v>
      </c>
      <c r="E4002" t="s">
        <v>46</v>
      </c>
      <c r="F4002" t="s">
        <v>47</v>
      </c>
      <c r="G4002" t="s">
        <v>91</v>
      </c>
      <c r="H4002" t="s">
        <v>48</v>
      </c>
      <c r="I4002" t="s">
        <v>31</v>
      </c>
      <c r="J4002" t="s">
        <v>994</v>
      </c>
      <c r="K4002" t="s">
        <v>94</v>
      </c>
      <c r="L4002" t="s">
        <v>34</v>
      </c>
      <c r="M4002" t="s">
        <v>35</v>
      </c>
      <c r="N4002" s="1">
        <v>42586</v>
      </c>
      <c r="O4002" t="s">
        <v>995</v>
      </c>
      <c r="P4002" s="3" t="s">
        <v>996</v>
      </c>
      <c r="Q4002" t="s">
        <v>997</v>
      </c>
      <c r="R4002">
        <v>30</v>
      </c>
      <c r="S4002" t="s">
        <v>4193</v>
      </c>
      <c r="T4002" s="2">
        <v>0.09</v>
      </c>
      <c r="U4002" t="s">
        <v>4194</v>
      </c>
      <c r="V4002" t="s">
        <v>5629</v>
      </c>
      <c r="W4002" t="s">
        <v>1001</v>
      </c>
      <c r="X4002" t="s">
        <v>5630</v>
      </c>
      <c r="Y4002" s="3">
        <f>VALUE(SUBSTITUTE(Table1[[#This Row],[Order Total]],"$",""))</f>
        <v>1594.85</v>
      </c>
      <c r="Z4002">
        <f>VALUE(SUBSTITUTE(Table1[[#This Row],[Total]],"$",""))</f>
        <v>1508.95</v>
      </c>
      <c r="AA4002" s="3">
        <f>Table1[[#This Row],[Order Total Number]]-Table1[[#This Row],[Total Number]]</f>
        <v>85.899999999999864</v>
      </c>
      <c r="AB4002">
        <f>VALUE(SUBSTITUTE(Table1[[#This Row],[Shipping Cost]],"$",""))</f>
        <v>8.2200000000000006</v>
      </c>
      <c r="AC4002">
        <f>VALUE(SUBSTITUTE(Table1[[#This Row],[Discount $]],"$",""))</f>
        <v>66.540000000000006</v>
      </c>
      <c r="AD4002">
        <f>VALUE(SUBSTITUTE(Table1[[#This Row],[Retail Price]],"$",""))</f>
        <v>34.76</v>
      </c>
      <c r="AE4002" s="4">
        <f>(Table1[[#This Row],[Retail Price Number]]*Table1[[#This Row],[Order Quantity]])-Table1[[#This Row],[Discount $ Number]]+Table1[[#This Row],[Shipping Cost Number]]</f>
        <v>984.48</v>
      </c>
      <c r="AF4002">
        <f>Table1[[#This Row],[Retail Price Number]]*Table1[[#This Row],[Order Quantity]]-Table1[[#This Row],[Discount $ Number]]</f>
        <v>976.26</v>
      </c>
      <c r="AG4002">
        <f>(Table1[[#This Row],[Retail Price Number]]*Table1[[#This Row],[Order Quantity]])-Table1[[#This Row],[Discount $ Number]]-Table1[[#This Row],[Shipping Cost Number]]</f>
        <v>968.04</v>
      </c>
      <c r="AH4002">
        <f>Table1[[#This Row],[Retail Price Number]]*Table1[[#This Row],[Order Quantity]]</f>
        <v>1042.8</v>
      </c>
      <c r="AI4002">
        <f>YEAR(Table1[[#This Row],[Order Date]])</f>
        <v>2016</v>
      </c>
    </row>
    <row r="4003" spans="1:35" x14ac:dyDescent="0.3">
      <c r="A4003" t="s">
        <v>4762</v>
      </c>
      <c r="B4003" s="1">
        <v>41685</v>
      </c>
      <c r="C4003" t="s">
        <v>2289</v>
      </c>
      <c r="D4003" t="s">
        <v>133</v>
      </c>
      <c r="E4003" t="s">
        <v>27</v>
      </c>
      <c r="F4003" t="s">
        <v>28</v>
      </c>
      <c r="G4003" t="s">
        <v>77</v>
      </c>
      <c r="H4003" t="s">
        <v>62</v>
      </c>
      <c r="I4003" t="s">
        <v>196</v>
      </c>
      <c r="J4003" t="s">
        <v>400</v>
      </c>
      <c r="K4003" t="s">
        <v>723</v>
      </c>
      <c r="L4003" t="s">
        <v>50</v>
      </c>
      <c r="M4003" t="s">
        <v>35</v>
      </c>
      <c r="N4003" s="1">
        <v>41690</v>
      </c>
      <c r="O4003" t="s">
        <v>401</v>
      </c>
      <c r="P4003" s="3" t="s">
        <v>402</v>
      </c>
      <c r="Q4003" t="s">
        <v>403</v>
      </c>
      <c r="R4003">
        <v>27</v>
      </c>
      <c r="S4003" t="s">
        <v>6057</v>
      </c>
      <c r="T4003" s="2">
        <v>0.09</v>
      </c>
      <c r="U4003" t="s">
        <v>127</v>
      </c>
      <c r="V4003" t="s">
        <v>6058</v>
      </c>
      <c r="W4003" t="s">
        <v>407</v>
      </c>
      <c r="X4003" t="s">
        <v>6059</v>
      </c>
      <c r="Y4003" s="3">
        <f>VALUE(SUBSTITUTE(Table1[[#This Row],[Order Total]],"$",""))</f>
        <v>2449.9499999999998</v>
      </c>
      <c r="Z4003">
        <f>VALUE(SUBSTITUTE(Table1[[#This Row],[Total]],"$",""))</f>
        <v>2469.9499999999998</v>
      </c>
      <c r="AA4003" s="3">
        <f>Table1[[#This Row],[Order Total Number]]-Table1[[#This Row],[Total Number]]</f>
        <v>-20</v>
      </c>
      <c r="AB4003">
        <f>VALUE(SUBSTITUTE(Table1[[#This Row],[Shipping Cost]],"$",""))</f>
        <v>9.44</v>
      </c>
      <c r="AC4003">
        <f>VALUE(SUBSTITUTE(Table1[[#This Row],[Discount $]],"$",""))</f>
        <v>0</v>
      </c>
      <c r="AD4003">
        <f>VALUE(SUBSTITUTE(Table1[[#This Row],[Retail Price]],"$",""))</f>
        <v>12.99</v>
      </c>
      <c r="AE4003" s="4">
        <f>(Table1[[#This Row],[Retail Price Number]]*Table1[[#This Row],[Order Quantity]])-Table1[[#This Row],[Discount $ Number]]+Table1[[#This Row],[Shipping Cost Number]]</f>
        <v>360.17</v>
      </c>
      <c r="AF4003">
        <f>Table1[[#This Row],[Retail Price Number]]*Table1[[#This Row],[Order Quantity]]-Table1[[#This Row],[Discount $ Number]]</f>
        <v>350.73</v>
      </c>
      <c r="AG4003">
        <f>(Table1[[#This Row],[Retail Price Number]]*Table1[[#This Row],[Order Quantity]])-Table1[[#This Row],[Discount $ Number]]-Table1[[#This Row],[Shipping Cost Number]]</f>
        <v>341.29</v>
      </c>
      <c r="AH4003">
        <f>Table1[[#This Row],[Retail Price Number]]*Table1[[#This Row],[Order Quantity]]</f>
        <v>350.73</v>
      </c>
      <c r="AI4003">
        <f>YEAR(Table1[[#This Row],[Order Date]])</f>
        <v>2014</v>
      </c>
    </row>
    <row r="4004" spans="1:35" x14ac:dyDescent="0.3">
      <c r="A4004" t="s">
        <v>4762</v>
      </c>
      <c r="B4004" s="1">
        <v>42347</v>
      </c>
      <c r="C4004" t="s">
        <v>273</v>
      </c>
      <c r="D4004" t="s">
        <v>162</v>
      </c>
      <c r="E4004" t="s">
        <v>46</v>
      </c>
      <c r="F4004" t="s">
        <v>47</v>
      </c>
      <c r="G4004" t="s">
        <v>29</v>
      </c>
      <c r="H4004" t="s">
        <v>107</v>
      </c>
      <c r="I4004" t="s">
        <v>121</v>
      </c>
      <c r="J4004" t="s">
        <v>1667</v>
      </c>
      <c r="K4004" t="s">
        <v>33</v>
      </c>
      <c r="L4004" t="s">
        <v>34</v>
      </c>
      <c r="M4004" t="s">
        <v>35</v>
      </c>
      <c r="N4004" s="1">
        <v>42347</v>
      </c>
      <c r="O4004" t="s">
        <v>982</v>
      </c>
      <c r="P4004" s="3" t="s">
        <v>1190</v>
      </c>
      <c r="Q4004" t="s">
        <v>1191</v>
      </c>
      <c r="R4004">
        <v>12</v>
      </c>
      <c r="S4004" t="s">
        <v>6454</v>
      </c>
      <c r="T4004" s="2">
        <v>0</v>
      </c>
      <c r="U4004" t="s">
        <v>1661</v>
      </c>
      <c r="V4004" t="s">
        <v>4143</v>
      </c>
      <c r="W4004" t="s">
        <v>224</v>
      </c>
      <c r="X4004" t="s">
        <v>6455</v>
      </c>
      <c r="Y4004" s="3">
        <f>VALUE(SUBSTITUTE(Table1[[#This Row],[Order Total]],"$",""))</f>
        <v>10.49</v>
      </c>
      <c r="Z4004">
        <f>VALUE(SUBSTITUTE(Table1[[#This Row],[Total]],"$",""))</f>
        <v>11.29</v>
      </c>
      <c r="AA4004" s="3">
        <f>Table1[[#This Row],[Order Total Number]]-Table1[[#This Row],[Total Number]]</f>
        <v>-0.79999999999999893</v>
      </c>
      <c r="AB4004">
        <f>VALUE(SUBSTITUTE(Table1[[#This Row],[Shipping Cost]],"$",""))</f>
        <v>0.5</v>
      </c>
      <c r="AC4004">
        <f>VALUE(SUBSTITUTE(Table1[[#This Row],[Discount $]],"$",""))</f>
        <v>0.55000000000000004</v>
      </c>
      <c r="AD4004">
        <f>VALUE(SUBSTITUTE(Table1[[#This Row],[Retail Price]],"$",""))</f>
        <v>4.91</v>
      </c>
      <c r="AE4004" s="4">
        <f>(Table1[[#This Row],[Retail Price Number]]*Table1[[#This Row],[Order Quantity]])-Table1[[#This Row],[Discount $ Number]]+Table1[[#This Row],[Shipping Cost Number]]</f>
        <v>58.870000000000005</v>
      </c>
      <c r="AF4004">
        <f>Table1[[#This Row],[Retail Price Number]]*Table1[[#This Row],[Order Quantity]]-Table1[[#This Row],[Discount $ Number]]</f>
        <v>58.370000000000005</v>
      </c>
      <c r="AG4004">
        <f>(Table1[[#This Row],[Retail Price Number]]*Table1[[#This Row],[Order Quantity]])-Table1[[#This Row],[Discount $ Number]]-Table1[[#This Row],[Shipping Cost Number]]</f>
        <v>57.870000000000005</v>
      </c>
      <c r="AH4004">
        <f>Table1[[#This Row],[Retail Price Number]]*Table1[[#This Row],[Order Quantity]]</f>
        <v>58.92</v>
      </c>
      <c r="AI4004">
        <f>YEAR(Table1[[#This Row],[Order Date]])</f>
        <v>2015</v>
      </c>
    </row>
    <row r="4005" spans="1:35" x14ac:dyDescent="0.3">
      <c r="A4005" t="s">
        <v>4762</v>
      </c>
      <c r="B4005" s="1">
        <v>42553</v>
      </c>
      <c r="C4005" t="s">
        <v>3025</v>
      </c>
      <c r="D4005" t="s">
        <v>945</v>
      </c>
      <c r="E4005" t="s">
        <v>27</v>
      </c>
      <c r="F4005" t="s">
        <v>28</v>
      </c>
      <c r="G4005" t="s">
        <v>91</v>
      </c>
      <c r="H4005" t="s">
        <v>241</v>
      </c>
      <c r="I4005" t="s">
        <v>121</v>
      </c>
      <c r="J4005" t="s">
        <v>4142</v>
      </c>
      <c r="K4005" t="s">
        <v>94</v>
      </c>
      <c r="L4005" t="s">
        <v>95</v>
      </c>
      <c r="M4005" t="s">
        <v>35</v>
      </c>
      <c r="N4005" s="1">
        <v>42555</v>
      </c>
      <c r="O4005" t="s">
        <v>460</v>
      </c>
      <c r="P4005" s="3" t="s">
        <v>3541</v>
      </c>
      <c r="Q4005" t="s">
        <v>198</v>
      </c>
      <c r="R4005">
        <v>43</v>
      </c>
      <c r="S4005" t="s">
        <v>9279</v>
      </c>
      <c r="T4005" s="2">
        <v>0.03</v>
      </c>
      <c r="U4005" t="s">
        <v>3595</v>
      </c>
      <c r="V4005" t="s">
        <v>9280</v>
      </c>
      <c r="W4005" t="s">
        <v>4144</v>
      </c>
      <c r="X4005" t="s">
        <v>8764</v>
      </c>
      <c r="Y4005" s="3">
        <f>VALUE(SUBSTITUTE(Table1[[#This Row],[Order Total]],"$",""))</f>
        <v>39.15</v>
      </c>
      <c r="Z4005">
        <f>VALUE(SUBSTITUTE(Table1[[#This Row],[Total]],"$",""))</f>
        <v>39.950000000000003</v>
      </c>
      <c r="AA4005" s="3">
        <f>Table1[[#This Row],[Order Total Number]]-Table1[[#This Row],[Total Number]]</f>
        <v>-0.80000000000000426</v>
      </c>
      <c r="AB4005">
        <f>VALUE(SUBSTITUTE(Table1[[#This Row],[Shipping Cost]],"$",""))</f>
        <v>0.81</v>
      </c>
      <c r="AC4005">
        <f>VALUE(SUBSTITUTE(Table1[[#This Row],[Discount $]],"$",""))</f>
        <v>3.17</v>
      </c>
      <c r="AD4005">
        <f>VALUE(SUBSTITUTE(Table1[[#This Row],[Retail Price]],"$",""))</f>
        <v>2.94</v>
      </c>
      <c r="AE4005" s="4">
        <f>(Table1[[#This Row],[Retail Price Number]]*Table1[[#This Row],[Order Quantity]])-Table1[[#This Row],[Discount $ Number]]+Table1[[#This Row],[Shipping Cost Number]]</f>
        <v>124.06</v>
      </c>
      <c r="AF4005">
        <f>Table1[[#This Row],[Retail Price Number]]*Table1[[#This Row],[Order Quantity]]-Table1[[#This Row],[Discount $ Number]]</f>
        <v>123.25</v>
      </c>
      <c r="AG4005">
        <f>(Table1[[#This Row],[Retail Price Number]]*Table1[[#This Row],[Order Quantity]])-Table1[[#This Row],[Discount $ Number]]-Table1[[#This Row],[Shipping Cost Number]]</f>
        <v>122.44</v>
      </c>
      <c r="AH4005">
        <f>Table1[[#This Row],[Retail Price Number]]*Table1[[#This Row],[Order Quantity]]</f>
        <v>126.42</v>
      </c>
      <c r="AI4005">
        <f>YEAR(Table1[[#This Row],[Order Date]])</f>
        <v>2016</v>
      </c>
    </row>
    <row r="4006" spans="1:35" x14ac:dyDescent="0.3">
      <c r="A4006" t="s">
        <v>4762</v>
      </c>
      <c r="B4006" s="1">
        <v>42290</v>
      </c>
      <c r="C4006" t="s">
        <v>3970</v>
      </c>
      <c r="D4006" t="s">
        <v>1579</v>
      </c>
      <c r="E4006" t="s">
        <v>27</v>
      </c>
      <c r="F4006" t="s">
        <v>28</v>
      </c>
      <c r="G4006" t="s">
        <v>29</v>
      </c>
      <c r="H4006" t="s">
        <v>422</v>
      </c>
      <c r="I4006" t="s">
        <v>196</v>
      </c>
      <c r="J4006" t="s">
        <v>623</v>
      </c>
      <c r="K4006" t="s">
        <v>94</v>
      </c>
      <c r="L4006" t="s">
        <v>34</v>
      </c>
      <c r="M4006" t="s">
        <v>35</v>
      </c>
      <c r="N4006" s="1">
        <v>42292</v>
      </c>
      <c r="O4006" t="s">
        <v>624</v>
      </c>
      <c r="P4006" s="3" t="s">
        <v>625</v>
      </c>
      <c r="Q4006" t="s">
        <v>626</v>
      </c>
      <c r="R4006">
        <v>37</v>
      </c>
      <c r="S4006" t="s">
        <v>9350</v>
      </c>
      <c r="T4006" s="2">
        <v>0.03</v>
      </c>
      <c r="U4006" t="s">
        <v>9351</v>
      </c>
      <c r="V4006" t="s">
        <v>9352</v>
      </c>
      <c r="W4006" t="s">
        <v>376</v>
      </c>
      <c r="X4006" t="s">
        <v>9353</v>
      </c>
      <c r="Y4006" s="3">
        <f>VALUE(SUBSTITUTE(Table1[[#This Row],[Order Total]],"$",""))</f>
        <v>5487.65</v>
      </c>
      <c r="Z4006">
        <f>VALUE(SUBSTITUTE(Table1[[#This Row],[Total]],"$",""))</f>
        <v>4514.3500000000004</v>
      </c>
      <c r="AA4006" s="3">
        <f>Table1[[#This Row],[Order Total Number]]-Table1[[#This Row],[Total Number]]</f>
        <v>973.29999999999927</v>
      </c>
      <c r="AB4006">
        <f>VALUE(SUBSTITUTE(Table1[[#This Row],[Shipping Cost]],"$",""))</f>
        <v>7.18</v>
      </c>
      <c r="AC4006">
        <f>VALUE(SUBSTITUTE(Table1[[#This Row],[Discount $]],"$",""))</f>
        <v>322.99</v>
      </c>
      <c r="AD4006">
        <f>VALUE(SUBSTITUTE(Table1[[#This Row],[Retail Price]],"$",""))</f>
        <v>300.97000000000003</v>
      </c>
      <c r="AE4006" s="4">
        <f>(Table1[[#This Row],[Retail Price Number]]*Table1[[#This Row],[Order Quantity]])-Table1[[#This Row],[Discount $ Number]]+Table1[[#This Row],[Shipping Cost Number]]</f>
        <v>10820.080000000002</v>
      </c>
      <c r="AF4006">
        <f>Table1[[#This Row],[Retail Price Number]]*Table1[[#This Row],[Order Quantity]]-Table1[[#This Row],[Discount $ Number]]</f>
        <v>10812.900000000001</v>
      </c>
      <c r="AG4006">
        <f>(Table1[[#This Row],[Retail Price Number]]*Table1[[#This Row],[Order Quantity]])-Table1[[#This Row],[Discount $ Number]]-Table1[[#This Row],[Shipping Cost Number]]</f>
        <v>10805.720000000001</v>
      </c>
      <c r="AH4006">
        <f>Table1[[#This Row],[Retail Price Number]]*Table1[[#This Row],[Order Quantity]]</f>
        <v>11135.890000000001</v>
      </c>
      <c r="AI4006">
        <f>YEAR(Table1[[#This Row],[Order Date]])</f>
        <v>2015</v>
      </c>
    </row>
    <row r="4007" spans="1:35" x14ac:dyDescent="0.3">
      <c r="A4007" t="s">
        <v>4762</v>
      </c>
      <c r="B4007" s="1">
        <v>42535</v>
      </c>
      <c r="C4007" t="s">
        <v>884</v>
      </c>
      <c r="D4007" t="s">
        <v>591</v>
      </c>
      <c r="E4007" t="s">
        <v>27</v>
      </c>
      <c r="F4007" t="s">
        <v>28</v>
      </c>
      <c r="G4007" t="s">
        <v>29</v>
      </c>
      <c r="H4007" t="s">
        <v>241</v>
      </c>
      <c r="I4007" t="s">
        <v>31</v>
      </c>
      <c r="J4007" t="s">
        <v>1414</v>
      </c>
      <c r="K4007" t="s">
        <v>94</v>
      </c>
      <c r="L4007" t="s">
        <v>34</v>
      </c>
      <c r="M4007" t="s">
        <v>35</v>
      </c>
      <c r="N4007" s="1">
        <v>42539</v>
      </c>
      <c r="O4007" t="s">
        <v>1415</v>
      </c>
      <c r="P4007" s="3" t="s">
        <v>1416</v>
      </c>
      <c r="Q4007" t="s">
        <v>1417</v>
      </c>
      <c r="R4007">
        <v>42</v>
      </c>
      <c r="S4007" t="s">
        <v>10086</v>
      </c>
      <c r="T4007" s="2">
        <v>0.1</v>
      </c>
      <c r="U4007" t="s">
        <v>10087</v>
      </c>
      <c r="V4007" t="s">
        <v>10088</v>
      </c>
      <c r="W4007" t="s">
        <v>812</v>
      </c>
      <c r="X4007" t="s">
        <v>10089</v>
      </c>
      <c r="Y4007" s="3">
        <f>VALUE(SUBSTITUTE(Table1[[#This Row],[Order Total]],"$",""))</f>
        <v>1487.69</v>
      </c>
      <c r="Z4007">
        <f>VALUE(SUBSTITUTE(Table1[[#This Row],[Total]],"$",""))</f>
        <v>1494.91</v>
      </c>
      <c r="AA4007" s="3">
        <f>Table1[[#This Row],[Order Total Number]]-Table1[[#This Row],[Total Number]]</f>
        <v>-7.2200000000000273</v>
      </c>
      <c r="AB4007">
        <f>VALUE(SUBSTITUTE(Table1[[#This Row],[Shipping Cost]],"$",""))</f>
        <v>19.989999999999998</v>
      </c>
      <c r="AC4007">
        <f>VALUE(SUBSTITUTE(Table1[[#This Row],[Discount $]],"$",""))</f>
        <v>144.27000000000001</v>
      </c>
      <c r="AD4007">
        <f>VALUE(SUBSTITUTE(Table1[[#This Row],[Retail Price]],"$",""))</f>
        <v>165.2</v>
      </c>
      <c r="AE4007" s="4">
        <f>(Table1[[#This Row],[Retail Price Number]]*Table1[[#This Row],[Order Quantity]])-Table1[[#This Row],[Discount $ Number]]+Table1[[#This Row],[Shipping Cost Number]]</f>
        <v>6814.119999999999</v>
      </c>
      <c r="AF4007">
        <f>Table1[[#This Row],[Retail Price Number]]*Table1[[#This Row],[Order Quantity]]-Table1[[#This Row],[Discount $ Number]]</f>
        <v>6794.1299999999992</v>
      </c>
      <c r="AG4007">
        <f>(Table1[[#This Row],[Retail Price Number]]*Table1[[#This Row],[Order Quantity]])-Table1[[#This Row],[Discount $ Number]]-Table1[[#This Row],[Shipping Cost Number]]</f>
        <v>6774.1399999999994</v>
      </c>
      <c r="AH4007">
        <f>Table1[[#This Row],[Retail Price Number]]*Table1[[#This Row],[Order Quantity]]</f>
        <v>6938.4</v>
      </c>
      <c r="AI4007">
        <f>YEAR(Table1[[#This Row],[Order Date]])</f>
        <v>2016</v>
      </c>
    </row>
    <row r="4008" spans="1:35" x14ac:dyDescent="0.3">
      <c r="A4008" t="s">
        <v>4762</v>
      </c>
      <c r="B4008" s="1">
        <v>42728</v>
      </c>
      <c r="C4008" t="s">
        <v>1792</v>
      </c>
      <c r="D4008" t="s">
        <v>1793</v>
      </c>
      <c r="E4008" t="s">
        <v>46</v>
      </c>
      <c r="F4008" t="s">
        <v>47</v>
      </c>
      <c r="G4008" t="s">
        <v>91</v>
      </c>
      <c r="H4008" t="s">
        <v>48</v>
      </c>
      <c r="I4008" t="s">
        <v>121</v>
      </c>
      <c r="J4008" t="s">
        <v>875</v>
      </c>
      <c r="K4008" t="s">
        <v>94</v>
      </c>
      <c r="L4008" t="s">
        <v>34</v>
      </c>
      <c r="M4008" t="s">
        <v>35</v>
      </c>
      <c r="N4008" s="1">
        <v>42729</v>
      </c>
      <c r="O4008" t="s">
        <v>876</v>
      </c>
      <c r="P4008" s="3" t="s">
        <v>877</v>
      </c>
      <c r="Q4008" t="s">
        <v>878</v>
      </c>
      <c r="R4008">
        <v>8</v>
      </c>
      <c r="S4008" t="s">
        <v>5013</v>
      </c>
      <c r="T4008" s="2">
        <v>7.0000000000000007E-2</v>
      </c>
      <c r="U4008" t="s">
        <v>10358</v>
      </c>
      <c r="V4008" t="s">
        <v>3360</v>
      </c>
      <c r="W4008" t="s">
        <v>881</v>
      </c>
      <c r="X4008" t="s">
        <v>10359</v>
      </c>
      <c r="Y4008" s="3">
        <f>VALUE(SUBSTITUTE(Table1[[#This Row],[Order Total]],"$",""))</f>
        <v>123.84</v>
      </c>
      <c r="Z4008">
        <f>VALUE(SUBSTITUTE(Table1[[#This Row],[Total]],"$",""))</f>
        <v>130.93</v>
      </c>
      <c r="AA4008" s="3">
        <f>Table1[[#This Row],[Order Total Number]]-Table1[[#This Row],[Total Number]]</f>
        <v>-7.0900000000000034</v>
      </c>
      <c r="AB4008">
        <f>VALUE(SUBSTITUTE(Table1[[#This Row],[Shipping Cost]],"$",""))</f>
        <v>6.5</v>
      </c>
      <c r="AC4008">
        <f>VALUE(SUBSTITUTE(Table1[[#This Row],[Discount $]],"$",""))</f>
        <v>2</v>
      </c>
      <c r="AD4008">
        <f>VALUE(SUBSTITUTE(Table1[[#This Row],[Retail Price]],"$",""))</f>
        <v>30.98</v>
      </c>
      <c r="AE4008" s="4">
        <f>(Table1[[#This Row],[Retail Price Number]]*Table1[[#This Row],[Order Quantity]])-Table1[[#This Row],[Discount $ Number]]+Table1[[#This Row],[Shipping Cost Number]]</f>
        <v>252.34</v>
      </c>
      <c r="AF4008">
        <f>Table1[[#This Row],[Retail Price Number]]*Table1[[#This Row],[Order Quantity]]-Table1[[#This Row],[Discount $ Number]]</f>
        <v>245.84</v>
      </c>
      <c r="AG4008">
        <f>(Table1[[#This Row],[Retail Price Number]]*Table1[[#This Row],[Order Quantity]])-Table1[[#This Row],[Discount $ Number]]-Table1[[#This Row],[Shipping Cost Number]]</f>
        <v>239.34</v>
      </c>
      <c r="AH4008">
        <f>Table1[[#This Row],[Retail Price Number]]*Table1[[#This Row],[Order Quantity]]</f>
        <v>247.84</v>
      </c>
      <c r="AI4008">
        <f>YEAR(Table1[[#This Row],[Order Date]])</f>
        <v>2016</v>
      </c>
    </row>
    <row r="4009" spans="1:35" x14ac:dyDescent="0.3">
      <c r="A4009" t="s">
        <v>4762</v>
      </c>
      <c r="B4009" s="1">
        <v>42511</v>
      </c>
      <c r="C4009" t="s">
        <v>458</v>
      </c>
      <c r="D4009" t="s">
        <v>61</v>
      </c>
      <c r="E4009" t="s">
        <v>27</v>
      </c>
      <c r="F4009" t="s">
        <v>28</v>
      </c>
      <c r="G4009" t="s">
        <v>91</v>
      </c>
      <c r="H4009" t="s">
        <v>62</v>
      </c>
      <c r="I4009" t="s">
        <v>31</v>
      </c>
      <c r="J4009" t="s">
        <v>994</v>
      </c>
      <c r="K4009" t="s">
        <v>94</v>
      </c>
      <c r="L4009" t="s">
        <v>95</v>
      </c>
      <c r="M4009" t="s">
        <v>35</v>
      </c>
      <c r="N4009" s="1">
        <v>42512</v>
      </c>
      <c r="O4009" t="s">
        <v>995</v>
      </c>
      <c r="P4009" s="3" t="s">
        <v>996</v>
      </c>
      <c r="Q4009" t="s">
        <v>997</v>
      </c>
      <c r="R4009">
        <v>43</v>
      </c>
      <c r="S4009" t="s">
        <v>10562</v>
      </c>
      <c r="T4009" s="2">
        <v>7.0000000000000007E-2</v>
      </c>
      <c r="U4009" t="s">
        <v>10563</v>
      </c>
      <c r="V4009" t="s">
        <v>10564</v>
      </c>
      <c r="W4009" t="s">
        <v>1001</v>
      </c>
      <c r="X4009" t="s">
        <v>10089</v>
      </c>
      <c r="Y4009" s="3">
        <f>VALUE(SUBSTITUTE(Table1[[#This Row],[Order Total]],"$",""))</f>
        <v>1486.69</v>
      </c>
      <c r="Z4009">
        <f>VALUE(SUBSTITUTE(Table1[[#This Row],[Total]],"$",""))</f>
        <v>1494.91</v>
      </c>
      <c r="AA4009" s="3">
        <f>Table1[[#This Row],[Order Total Number]]-Table1[[#This Row],[Total Number]]</f>
        <v>-8.2200000000000273</v>
      </c>
      <c r="AB4009">
        <f>VALUE(SUBSTITUTE(Table1[[#This Row],[Shipping Cost]],"$",""))</f>
        <v>8.2200000000000006</v>
      </c>
      <c r="AC4009">
        <f>VALUE(SUBSTITUTE(Table1[[#This Row],[Discount $]],"$",""))</f>
        <v>147.03</v>
      </c>
      <c r="AD4009">
        <f>VALUE(SUBSTITUTE(Table1[[#This Row],[Retail Price]],"$",""))</f>
        <v>34.76</v>
      </c>
      <c r="AE4009" s="4">
        <f>(Table1[[#This Row],[Retail Price Number]]*Table1[[#This Row],[Order Quantity]])-Table1[[#This Row],[Discount $ Number]]+Table1[[#This Row],[Shipping Cost Number]]</f>
        <v>1355.87</v>
      </c>
      <c r="AF4009">
        <f>Table1[[#This Row],[Retail Price Number]]*Table1[[#This Row],[Order Quantity]]-Table1[[#This Row],[Discount $ Number]]</f>
        <v>1347.6499999999999</v>
      </c>
      <c r="AG4009">
        <f>(Table1[[#This Row],[Retail Price Number]]*Table1[[#This Row],[Order Quantity]])-Table1[[#This Row],[Discount $ Number]]-Table1[[#This Row],[Shipping Cost Number]]</f>
        <v>1339.4299999999998</v>
      </c>
      <c r="AH4009">
        <f>Table1[[#This Row],[Retail Price Number]]*Table1[[#This Row],[Order Quantity]]</f>
        <v>1494.6799999999998</v>
      </c>
      <c r="AI4009">
        <f>YEAR(Table1[[#This Row],[Order Date]])</f>
        <v>2016</v>
      </c>
    </row>
    <row r="4010" spans="1:35" x14ac:dyDescent="0.3">
      <c r="A4010" t="s">
        <v>4762</v>
      </c>
      <c r="B4010" s="1">
        <v>42240</v>
      </c>
      <c r="C4010" t="s">
        <v>650</v>
      </c>
      <c r="D4010" t="s">
        <v>204</v>
      </c>
      <c r="E4010" t="s">
        <v>27</v>
      </c>
      <c r="F4010" t="s">
        <v>28</v>
      </c>
      <c r="G4010" t="s">
        <v>91</v>
      </c>
      <c r="H4010" t="s">
        <v>205</v>
      </c>
      <c r="I4010" t="s">
        <v>31</v>
      </c>
      <c r="J4010" t="s">
        <v>411</v>
      </c>
      <c r="K4010" t="s">
        <v>94</v>
      </c>
      <c r="L4010" t="s">
        <v>34</v>
      </c>
      <c r="M4010" t="s">
        <v>35</v>
      </c>
      <c r="N4010" s="1">
        <v>42242</v>
      </c>
      <c r="O4010" t="s">
        <v>412</v>
      </c>
      <c r="P4010" s="3" t="s">
        <v>413</v>
      </c>
      <c r="Q4010" t="s">
        <v>414</v>
      </c>
      <c r="R4010">
        <v>22</v>
      </c>
      <c r="S4010" t="s">
        <v>10605</v>
      </c>
      <c r="T4010" s="2">
        <v>7.0000000000000007E-2</v>
      </c>
      <c r="U4010" t="s">
        <v>10606</v>
      </c>
      <c r="V4010" t="s">
        <v>10607</v>
      </c>
      <c r="W4010" t="s">
        <v>376</v>
      </c>
      <c r="X4010" t="s">
        <v>10608</v>
      </c>
      <c r="Y4010" s="3">
        <f>VALUE(SUBSTITUTE(Table1[[#This Row],[Order Total]],"$",""))</f>
        <v>1573.69</v>
      </c>
      <c r="Z4010">
        <f>VALUE(SUBSTITUTE(Table1[[#This Row],[Total]],"$",""))</f>
        <v>1650.98</v>
      </c>
      <c r="AA4010" s="3">
        <f>Table1[[#This Row],[Order Total Number]]-Table1[[#This Row],[Total Number]]</f>
        <v>-77.289999999999964</v>
      </c>
      <c r="AB4010">
        <f>VALUE(SUBSTITUTE(Table1[[#This Row],[Shipping Cost]],"$",""))</f>
        <v>7.18</v>
      </c>
      <c r="AC4010">
        <f>VALUE(SUBSTITUTE(Table1[[#This Row],[Discount $]],"$",""))</f>
        <v>66.59</v>
      </c>
      <c r="AD4010">
        <f>VALUE(SUBSTITUTE(Table1[[#This Row],[Retail Price]],"$",""))</f>
        <v>100.98</v>
      </c>
      <c r="AE4010" s="4">
        <f>(Table1[[#This Row],[Retail Price Number]]*Table1[[#This Row],[Order Quantity]])-Table1[[#This Row],[Discount $ Number]]+Table1[[#This Row],[Shipping Cost Number]]</f>
        <v>2162.1499999999996</v>
      </c>
      <c r="AF4010">
        <f>Table1[[#This Row],[Retail Price Number]]*Table1[[#This Row],[Order Quantity]]-Table1[[#This Row],[Discount $ Number]]</f>
        <v>2154.9699999999998</v>
      </c>
      <c r="AG4010">
        <f>(Table1[[#This Row],[Retail Price Number]]*Table1[[#This Row],[Order Quantity]])-Table1[[#This Row],[Discount $ Number]]-Table1[[#This Row],[Shipping Cost Number]]</f>
        <v>2147.79</v>
      </c>
      <c r="AH4010">
        <f>Table1[[#This Row],[Retail Price Number]]*Table1[[#This Row],[Order Quantity]]</f>
        <v>2221.56</v>
      </c>
      <c r="AI4010">
        <f>YEAR(Table1[[#This Row],[Order Date]])</f>
        <v>2015</v>
      </c>
    </row>
    <row r="4011" spans="1:35" x14ac:dyDescent="0.3">
      <c r="A4011" t="s">
        <v>4762</v>
      </c>
      <c r="B4011" s="1">
        <v>42362</v>
      </c>
      <c r="C4011" t="s">
        <v>1818</v>
      </c>
      <c r="D4011" t="s">
        <v>1213</v>
      </c>
      <c r="E4011" t="s">
        <v>27</v>
      </c>
      <c r="F4011" t="s">
        <v>28</v>
      </c>
      <c r="G4011" t="s">
        <v>29</v>
      </c>
      <c r="H4011" t="s">
        <v>62</v>
      </c>
      <c r="I4011" t="s">
        <v>121</v>
      </c>
      <c r="J4011" t="s">
        <v>1660</v>
      </c>
      <c r="K4011" t="s">
        <v>94</v>
      </c>
      <c r="L4011" t="s">
        <v>34</v>
      </c>
      <c r="M4011" t="s">
        <v>35</v>
      </c>
      <c r="N4011" s="1">
        <v>42362</v>
      </c>
      <c r="O4011" t="s">
        <v>1369</v>
      </c>
      <c r="P4011" s="3" t="s">
        <v>166</v>
      </c>
      <c r="Q4011" t="s">
        <v>1661</v>
      </c>
      <c r="R4011">
        <v>9</v>
      </c>
      <c r="S4011" t="s">
        <v>2494</v>
      </c>
      <c r="T4011" s="2">
        <v>0.01</v>
      </c>
      <c r="U4011" t="s">
        <v>361</v>
      </c>
      <c r="V4011" t="s">
        <v>11123</v>
      </c>
      <c r="W4011" t="s">
        <v>57</v>
      </c>
      <c r="X4011" t="s">
        <v>11124</v>
      </c>
      <c r="Y4011" s="3">
        <f>VALUE(SUBSTITUTE(Table1[[#This Row],[Order Total]],"$",""))</f>
        <v>32.93</v>
      </c>
      <c r="Z4011">
        <f>VALUE(SUBSTITUTE(Table1[[#This Row],[Total]],"$",""))</f>
        <v>33.93</v>
      </c>
      <c r="AA4011" s="3">
        <f>Table1[[#This Row],[Order Total Number]]-Table1[[#This Row],[Total Number]]</f>
        <v>-1</v>
      </c>
      <c r="AB4011">
        <f>VALUE(SUBSTITUTE(Table1[[#This Row],[Shipping Cost]],"$",""))</f>
        <v>0.7</v>
      </c>
      <c r="AC4011">
        <f>VALUE(SUBSTITUTE(Table1[[#This Row],[Discount $]],"$",""))</f>
        <v>3.6</v>
      </c>
      <c r="AD4011">
        <f>VALUE(SUBSTITUTE(Table1[[#This Row],[Retail Price]],"$",""))</f>
        <v>1.48</v>
      </c>
      <c r="AE4011" s="4">
        <f>(Table1[[#This Row],[Retail Price Number]]*Table1[[#This Row],[Order Quantity]])-Table1[[#This Row],[Discount $ Number]]+Table1[[#This Row],[Shipping Cost Number]]</f>
        <v>10.42</v>
      </c>
      <c r="AF4011">
        <f>Table1[[#This Row],[Retail Price Number]]*Table1[[#This Row],[Order Quantity]]-Table1[[#This Row],[Discount $ Number]]</f>
        <v>9.7200000000000006</v>
      </c>
      <c r="AG4011">
        <f>(Table1[[#This Row],[Retail Price Number]]*Table1[[#This Row],[Order Quantity]])-Table1[[#This Row],[Discount $ Number]]-Table1[[#This Row],[Shipping Cost Number]]</f>
        <v>9.0200000000000014</v>
      </c>
      <c r="AH4011">
        <f>Table1[[#This Row],[Retail Price Number]]*Table1[[#This Row],[Order Quantity]]</f>
        <v>13.32</v>
      </c>
      <c r="AI4011">
        <f>YEAR(Table1[[#This Row],[Order Date]])</f>
        <v>2015</v>
      </c>
    </row>
    <row r="4012" spans="1:35" x14ac:dyDescent="0.3">
      <c r="A4012" t="s">
        <v>4762</v>
      </c>
      <c r="B4012" s="1">
        <v>41643</v>
      </c>
      <c r="C4012" t="s">
        <v>1355</v>
      </c>
      <c r="D4012" t="s">
        <v>421</v>
      </c>
      <c r="E4012" t="s">
        <v>27</v>
      </c>
      <c r="F4012" t="s">
        <v>28</v>
      </c>
      <c r="G4012" t="s">
        <v>134</v>
      </c>
      <c r="H4012" t="s">
        <v>422</v>
      </c>
      <c r="I4012" t="s">
        <v>121</v>
      </c>
      <c r="J4012" t="s">
        <v>805</v>
      </c>
      <c r="K4012" t="s">
        <v>94</v>
      </c>
      <c r="L4012" t="s">
        <v>34</v>
      </c>
      <c r="M4012" t="s">
        <v>156</v>
      </c>
      <c r="N4012" s="1">
        <v>41644</v>
      </c>
      <c r="O4012" t="s">
        <v>806</v>
      </c>
      <c r="P4012" s="3" t="s">
        <v>807</v>
      </c>
      <c r="Q4012" t="s">
        <v>808</v>
      </c>
      <c r="R4012">
        <v>13</v>
      </c>
      <c r="S4012" t="s">
        <v>11492</v>
      </c>
      <c r="T4012" s="2">
        <v>0.04</v>
      </c>
      <c r="U4012" t="s">
        <v>1591</v>
      </c>
      <c r="V4012" t="s">
        <v>11493</v>
      </c>
      <c r="W4012" t="s">
        <v>812</v>
      </c>
      <c r="X4012" t="s">
        <v>11494</v>
      </c>
      <c r="Y4012" s="3">
        <f>VALUE(SUBSTITUTE(Table1[[#This Row],[Order Total]],"$",""))</f>
        <v>4353.83</v>
      </c>
      <c r="Z4012">
        <f>VALUE(SUBSTITUTE(Table1[[#This Row],[Total]],"$",""))</f>
        <v>4293.59</v>
      </c>
      <c r="AA4012" s="3">
        <f>Table1[[#This Row],[Order Total Number]]-Table1[[#This Row],[Total Number]]</f>
        <v>60.239999999999782</v>
      </c>
      <c r="AB4012">
        <f>VALUE(SUBSTITUTE(Table1[[#This Row],[Shipping Cost]],"$",""))</f>
        <v>19.989999999999998</v>
      </c>
      <c r="AC4012">
        <f>VALUE(SUBSTITUTE(Table1[[#This Row],[Discount $]],"$",""))</f>
        <v>49.61</v>
      </c>
      <c r="AD4012">
        <f>VALUE(SUBSTITUTE(Table1[[#This Row],[Retail Price]],"$",""))</f>
        <v>162.93</v>
      </c>
      <c r="AE4012" s="4">
        <f>(Table1[[#This Row],[Retail Price Number]]*Table1[[#This Row],[Order Quantity]])-Table1[[#This Row],[Discount $ Number]]+Table1[[#This Row],[Shipping Cost Number]]</f>
        <v>2088.4699999999998</v>
      </c>
      <c r="AF4012">
        <f>Table1[[#This Row],[Retail Price Number]]*Table1[[#This Row],[Order Quantity]]-Table1[[#This Row],[Discount $ Number]]</f>
        <v>2068.48</v>
      </c>
      <c r="AG4012">
        <f>(Table1[[#This Row],[Retail Price Number]]*Table1[[#This Row],[Order Quantity]])-Table1[[#This Row],[Discount $ Number]]-Table1[[#This Row],[Shipping Cost Number]]</f>
        <v>2048.4900000000002</v>
      </c>
      <c r="AH4012">
        <f>Table1[[#This Row],[Retail Price Number]]*Table1[[#This Row],[Order Quantity]]</f>
        <v>2118.09</v>
      </c>
      <c r="AI4012">
        <f>YEAR(Table1[[#This Row],[Order Date]])</f>
        <v>2014</v>
      </c>
    </row>
    <row r="4013" spans="1:35" x14ac:dyDescent="0.3">
      <c r="A4013" t="s">
        <v>1035</v>
      </c>
      <c r="B4013" s="1">
        <v>42499</v>
      </c>
      <c r="C4013" t="s">
        <v>1036</v>
      </c>
      <c r="D4013" t="s">
        <v>974</v>
      </c>
      <c r="E4013" t="s">
        <v>46</v>
      </c>
      <c r="F4013" t="s">
        <v>47</v>
      </c>
      <c r="G4013" t="s">
        <v>134</v>
      </c>
      <c r="H4013" t="s">
        <v>48</v>
      </c>
      <c r="I4013" t="s">
        <v>121</v>
      </c>
      <c r="J4013" t="s">
        <v>478</v>
      </c>
      <c r="K4013" t="s">
        <v>94</v>
      </c>
      <c r="L4013" t="s">
        <v>34</v>
      </c>
      <c r="M4013" t="s">
        <v>35</v>
      </c>
      <c r="N4013" s="1">
        <v>42500</v>
      </c>
      <c r="O4013" t="s">
        <v>479</v>
      </c>
      <c r="P4013" s="3" t="s">
        <v>480</v>
      </c>
      <c r="Q4013" t="s">
        <v>98</v>
      </c>
      <c r="R4013">
        <v>32</v>
      </c>
      <c r="S4013" t="s">
        <v>1037</v>
      </c>
      <c r="T4013" s="2">
        <v>0.1</v>
      </c>
      <c r="U4013" t="s">
        <v>1038</v>
      </c>
      <c r="V4013" t="s">
        <v>1039</v>
      </c>
      <c r="W4013" t="s">
        <v>224</v>
      </c>
      <c r="X4013" t="s">
        <v>1040</v>
      </c>
      <c r="Y4013" s="3">
        <f>VALUE(SUBSTITUTE(Table1[[#This Row],[Order Total]],"$",""))</f>
        <v>146.71</v>
      </c>
      <c r="Z4013">
        <f>VALUE(SUBSTITUTE(Table1[[#This Row],[Total]],"$",""))</f>
        <v>137.94</v>
      </c>
      <c r="AA4013" s="3">
        <f>Table1[[#This Row],[Order Total Number]]-Table1[[#This Row],[Total Number]]</f>
        <v>8.7700000000000102</v>
      </c>
      <c r="AB4013">
        <f>VALUE(SUBSTITUTE(Table1[[#This Row],[Shipping Cost]],"$",""))</f>
        <v>0.5</v>
      </c>
      <c r="AC4013">
        <f>VALUE(SUBSTITUTE(Table1[[#This Row],[Discount $]],"$",""))</f>
        <v>5.57</v>
      </c>
      <c r="AD4013">
        <f>VALUE(SUBSTITUTE(Table1[[#This Row],[Retail Price]],"$",""))</f>
        <v>2.61</v>
      </c>
      <c r="AE4013" s="4">
        <f>(Table1[[#This Row],[Retail Price Number]]*Table1[[#This Row],[Order Quantity]])-Table1[[#This Row],[Discount $ Number]]+Table1[[#This Row],[Shipping Cost Number]]</f>
        <v>78.449999999999989</v>
      </c>
      <c r="AF4013">
        <f>Table1[[#This Row],[Retail Price Number]]*Table1[[#This Row],[Order Quantity]]-Table1[[#This Row],[Discount $ Number]]</f>
        <v>77.949999999999989</v>
      </c>
      <c r="AG4013">
        <f>(Table1[[#This Row],[Retail Price Number]]*Table1[[#This Row],[Order Quantity]])-Table1[[#This Row],[Discount $ Number]]-Table1[[#This Row],[Shipping Cost Number]]</f>
        <v>77.449999999999989</v>
      </c>
      <c r="AH4013">
        <f>Table1[[#This Row],[Retail Price Number]]*Table1[[#This Row],[Order Quantity]]</f>
        <v>83.52</v>
      </c>
      <c r="AI4013">
        <f>YEAR(Table1[[#This Row],[Order Date]])</f>
        <v>2016</v>
      </c>
    </row>
    <row r="4014" spans="1:35" x14ac:dyDescent="0.3">
      <c r="A4014" t="s">
        <v>1035</v>
      </c>
      <c r="B4014" s="1">
        <v>42512</v>
      </c>
      <c r="C4014" t="s">
        <v>643</v>
      </c>
      <c r="D4014" t="s">
        <v>133</v>
      </c>
      <c r="E4014" t="s">
        <v>27</v>
      </c>
      <c r="F4014" t="s">
        <v>28</v>
      </c>
      <c r="G4014" t="s">
        <v>77</v>
      </c>
      <c r="H4014" t="s">
        <v>62</v>
      </c>
      <c r="I4014" t="s">
        <v>196</v>
      </c>
      <c r="J4014" t="s">
        <v>832</v>
      </c>
      <c r="K4014" t="s">
        <v>94</v>
      </c>
      <c r="L4014" t="s">
        <v>95</v>
      </c>
      <c r="M4014" t="s">
        <v>156</v>
      </c>
      <c r="N4014" s="1">
        <v>42514</v>
      </c>
      <c r="O4014" t="s">
        <v>833</v>
      </c>
      <c r="P4014" s="3" t="s">
        <v>834</v>
      </c>
      <c r="Q4014" t="s">
        <v>774</v>
      </c>
      <c r="R4014">
        <v>39</v>
      </c>
      <c r="S4014" t="s">
        <v>295</v>
      </c>
      <c r="T4014" s="2">
        <v>0.1</v>
      </c>
      <c r="U4014" t="s">
        <v>127</v>
      </c>
      <c r="V4014" t="s">
        <v>295</v>
      </c>
      <c r="W4014" t="s">
        <v>838</v>
      </c>
      <c r="X4014" t="s">
        <v>1806</v>
      </c>
      <c r="Y4014" s="3">
        <f>VALUE(SUBSTITUTE(Table1[[#This Row],[Order Total]],"$",""))</f>
        <v>10.89</v>
      </c>
      <c r="Z4014">
        <f>VALUE(SUBSTITUTE(Table1[[#This Row],[Total]],"$",""))</f>
        <v>15.39</v>
      </c>
      <c r="AA4014" s="3">
        <f>Table1[[#This Row],[Order Total Number]]-Table1[[#This Row],[Total Number]]</f>
        <v>-4.5</v>
      </c>
      <c r="AB4014">
        <f>VALUE(SUBSTITUTE(Table1[[#This Row],[Shipping Cost]],"$",""))</f>
        <v>2.04</v>
      </c>
      <c r="AC4014">
        <f>VALUE(SUBSTITUTE(Table1[[#This Row],[Discount $]],"$",""))</f>
        <v>0</v>
      </c>
      <c r="AD4014">
        <f>VALUE(SUBSTITUTE(Table1[[#This Row],[Retail Price]],"$",""))</f>
        <v>5.18</v>
      </c>
      <c r="AE4014" s="4">
        <f>(Table1[[#This Row],[Retail Price Number]]*Table1[[#This Row],[Order Quantity]])-Table1[[#This Row],[Discount $ Number]]+Table1[[#This Row],[Shipping Cost Number]]</f>
        <v>204.05999999999997</v>
      </c>
      <c r="AF4014">
        <f>Table1[[#This Row],[Retail Price Number]]*Table1[[#This Row],[Order Quantity]]-Table1[[#This Row],[Discount $ Number]]</f>
        <v>202.01999999999998</v>
      </c>
      <c r="AG4014">
        <f>(Table1[[#This Row],[Retail Price Number]]*Table1[[#This Row],[Order Quantity]])-Table1[[#This Row],[Discount $ Number]]-Table1[[#This Row],[Shipping Cost Number]]</f>
        <v>199.98</v>
      </c>
      <c r="AH4014">
        <f>Table1[[#This Row],[Retail Price Number]]*Table1[[#This Row],[Order Quantity]]</f>
        <v>202.01999999999998</v>
      </c>
      <c r="AI4014">
        <f>YEAR(Table1[[#This Row],[Order Date]])</f>
        <v>2016</v>
      </c>
    </row>
    <row r="4015" spans="1:35" x14ac:dyDescent="0.3">
      <c r="A4015" t="s">
        <v>1035</v>
      </c>
      <c r="B4015" s="1">
        <v>42492</v>
      </c>
      <c r="C4015" t="s">
        <v>2694</v>
      </c>
      <c r="D4015" t="s">
        <v>195</v>
      </c>
      <c r="E4015" t="s">
        <v>46</v>
      </c>
      <c r="F4015" t="s">
        <v>47</v>
      </c>
      <c r="G4015" t="s">
        <v>134</v>
      </c>
      <c r="H4015" t="s">
        <v>48</v>
      </c>
      <c r="I4015" t="s">
        <v>121</v>
      </c>
      <c r="J4015" t="s">
        <v>373</v>
      </c>
      <c r="K4015" t="s">
        <v>94</v>
      </c>
      <c r="L4015" t="s">
        <v>34</v>
      </c>
      <c r="M4015" t="s">
        <v>156</v>
      </c>
      <c r="N4015" s="1">
        <v>42494</v>
      </c>
      <c r="O4015" t="s">
        <v>374</v>
      </c>
      <c r="P4015" s="3" t="s">
        <v>375</v>
      </c>
      <c r="Q4015" t="s">
        <v>376</v>
      </c>
      <c r="R4015">
        <v>36</v>
      </c>
      <c r="S4015" t="s">
        <v>4941</v>
      </c>
      <c r="T4015" s="2">
        <v>0.03</v>
      </c>
      <c r="U4015" t="s">
        <v>4942</v>
      </c>
      <c r="V4015" t="s">
        <v>4943</v>
      </c>
      <c r="W4015" t="s">
        <v>380</v>
      </c>
      <c r="X4015" t="s">
        <v>4944</v>
      </c>
      <c r="Y4015" s="3">
        <f>VALUE(SUBSTITUTE(Table1[[#This Row],[Order Total]],"$",""))</f>
        <v>432.05</v>
      </c>
      <c r="Z4015">
        <f>VALUE(SUBSTITUTE(Table1[[#This Row],[Total]],"$",""))</f>
        <v>435.85</v>
      </c>
      <c r="AA4015" s="3">
        <f>Table1[[#This Row],[Order Total Number]]-Table1[[#This Row],[Total Number]]</f>
        <v>-3.8000000000000114</v>
      </c>
      <c r="AB4015">
        <f>VALUE(SUBSTITUTE(Table1[[#This Row],[Shipping Cost]],"$",""))</f>
        <v>5.81</v>
      </c>
      <c r="AC4015">
        <f>VALUE(SUBSTITUTE(Table1[[#This Row],[Discount $]],"$",""))</f>
        <v>34.75</v>
      </c>
      <c r="AD4015">
        <f>VALUE(SUBSTITUTE(Table1[[#This Row],[Retail Price]],"$",""))</f>
        <v>11.97</v>
      </c>
      <c r="AE4015" s="4">
        <f>(Table1[[#This Row],[Retail Price Number]]*Table1[[#This Row],[Order Quantity]])-Table1[[#This Row],[Discount $ Number]]+Table1[[#This Row],[Shipping Cost Number]]</f>
        <v>401.98</v>
      </c>
      <c r="AF4015">
        <f>Table1[[#This Row],[Retail Price Number]]*Table1[[#This Row],[Order Quantity]]-Table1[[#This Row],[Discount $ Number]]</f>
        <v>396.17</v>
      </c>
      <c r="AG4015">
        <f>(Table1[[#This Row],[Retail Price Number]]*Table1[[#This Row],[Order Quantity]])-Table1[[#This Row],[Discount $ Number]]-Table1[[#This Row],[Shipping Cost Number]]</f>
        <v>390.36</v>
      </c>
      <c r="AH4015">
        <f>Table1[[#This Row],[Retail Price Number]]*Table1[[#This Row],[Order Quantity]]</f>
        <v>430.92</v>
      </c>
      <c r="AI4015">
        <f>YEAR(Table1[[#This Row],[Order Date]])</f>
        <v>2016</v>
      </c>
    </row>
    <row r="4016" spans="1:35" x14ac:dyDescent="0.3">
      <c r="A4016" t="s">
        <v>1035</v>
      </c>
      <c r="B4016" s="1">
        <v>41914</v>
      </c>
      <c r="C4016" t="s">
        <v>894</v>
      </c>
      <c r="D4016" t="s">
        <v>895</v>
      </c>
      <c r="E4016" t="s">
        <v>27</v>
      </c>
      <c r="F4016" t="s">
        <v>28</v>
      </c>
      <c r="G4016" t="s">
        <v>91</v>
      </c>
      <c r="H4016" t="s">
        <v>289</v>
      </c>
      <c r="I4016" t="s">
        <v>92</v>
      </c>
      <c r="J4016" t="s">
        <v>290</v>
      </c>
      <c r="K4016" t="s">
        <v>33</v>
      </c>
      <c r="L4016" t="s">
        <v>34</v>
      </c>
      <c r="M4016" t="s">
        <v>156</v>
      </c>
      <c r="N4016" s="1">
        <v>41916</v>
      </c>
      <c r="O4016" t="s">
        <v>291</v>
      </c>
      <c r="P4016" s="3" t="s">
        <v>292</v>
      </c>
      <c r="Q4016" t="s">
        <v>293</v>
      </c>
      <c r="R4016">
        <v>22</v>
      </c>
      <c r="S4016" t="s">
        <v>5241</v>
      </c>
      <c r="T4016" s="2">
        <v>0.1</v>
      </c>
      <c r="U4016" t="s">
        <v>4735</v>
      </c>
      <c r="V4016" t="s">
        <v>5242</v>
      </c>
      <c r="W4016" t="s">
        <v>165</v>
      </c>
      <c r="X4016" t="s">
        <v>5243</v>
      </c>
      <c r="Y4016" s="3">
        <f>VALUE(SUBSTITUTE(Table1[[#This Row],[Order Total]],"$",""))</f>
        <v>1558.43</v>
      </c>
      <c r="Z4016">
        <f>VALUE(SUBSTITUTE(Table1[[#This Row],[Total]],"$",""))</f>
        <v>1549.65</v>
      </c>
      <c r="AA4016" s="3">
        <f>Table1[[#This Row],[Order Total Number]]-Table1[[#This Row],[Total Number]]</f>
        <v>8.7799999999999727</v>
      </c>
      <c r="AB4016">
        <f>VALUE(SUBSTITUTE(Table1[[#This Row],[Shipping Cost]],"$",""))</f>
        <v>4</v>
      </c>
      <c r="AC4016">
        <f>VALUE(SUBSTITUTE(Table1[[#This Row],[Discount $]],"$",""))</f>
        <v>30.83</v>
      </c>
      <c r="AD4016">
        <f>VALUE(SUBSTITUTE(Table1[[#This Row],[Retail Price]],"$",""))</f>
        <v>15.98</v>
      </c>
      <c r="AE4016" s="4">
        <f>(Table1[[#This Row],[Retail Price Number]]*Table1[[#This Row],[Order Quantity]])-Table1[[#This Row],[Discount $ Number]]+Table1[[#This Row],[Shipping Cost Number]]</f>
        <v>324.73</v>
      </c>
      <c r="AF4016">
        <f>Table1[[#This Row],[Retail Price Number]]*Table1[[#This Row],[Order Quantity]]-Table1[[#This Row],[Discount $ Number]]</f>
        <v>320.73</v>
      </c>
      <c r="AG4016">
        <f>(Table1[[#This Row],[Retail Price Number]]*Table1[[#This Row],[Order Quantity]])-Table1[[#This Row],[Discount $ Number]]-Table1[[#This Row],[Shipping Cost Number]]</f>
        <v>316.73</v>
      </c>
      <c r="AH4016">
        <f>Table1[[#This Row],[Retail Price Number]]*Table1[[#This Row],[Order Quantity]]</f>
        <v>351.56</v>
      </c>
      <c r="AI4016">
        <f>YEAR(Table1[[#This Row],[Order Date]])</f>
        <v>2014</v>
      </c>
    </row>
    <row r="4017" spans="1:35" x14ac:dyDescent="0.3">
      <c r="A4017" t="s">
        <v>1035</v>
      </c>
      <c r="B4017" s="1">
        <v>42512</v>
      </c>
      <c r="C4017" t="s">
        <v>643</v>
      </c>
      <c r="D4017" t="s">
        <v>133</v>
      </c>
      <c r="E4017" t="s">
        <v>27</v>
      </c>
      <c r="F4017" t="s">
        <v>28</v>
      </c>
      <c r="G4017" t="s">
        <v>77</v>
      </c>
      <c r="H4017" t="s">
        <v>62</v>
      </c>
      <c r="I4017" t="s">
        <v>92</v>
      </c>
      <c r="J4017" t="s">
        <v>885</v>
      </c>
      <c r="K4017" t="s">
        <v>94</v>
      </c>
      <c r="L4017" t="s">
        <v>95</v>
      </c>
      <c r="M4017" t="s">
        <v>35</v>
      </c>
      <c r="N4017" s="1">
        <v>42514</v>
      </c>
      <c r="O4017" t="s">
        <v>886</v>
      </c>
      <c r="P4017" s="3" t="s">
        <v>295</v>
      </c>
      <c r="Q4017" t="s">
        <v>887</v>
      </c>
      <c r="R4017">
        <v>19</v>
      </c>
      <c r="S4017" t="s">
        <v>5974</v>
      </c>
      <c r="T4017" s="2">
        <v>0.03</v>
      </c>
      <c r="U4017" t="s">
        <v>127</v>
      </c>
      <c r="V4017" t="s">
        <v>295</v>
      </c>
      <c r="W4017" t="s">
        <v>891</v>
      </c>
      <c r="X4017" t="s">
        <v>1806</v>
      </c>
      <c r="Y4017" s="3">
        <f>VALUE(SUBSTITUTE(Table1[[#This Row],[Order Total]],"$",""))</f>
        <v>10.89</v>
      </c>
      <c r="Z4017">
        <f>VALUE(SUBSTITUTE(Table1[[#This Row],[Total]],"$",""))</f>
        <v>15.39</v>
      </c>
      <c r="AA4017" s="3">
        <f>Table1[[#This Row],[Order Total Number]]-Table1[[#This Row],[Total Number]]</f>
        <v>-4.5</v>
      </c>
      <c r="AB4017">
        <f>VALUE(SUBSTITUTE(Table1[[#This Row],[Shipping Cost]],"$",""))</f>
        <v>4.5</v>
      </c>
      <c r="AC4017">
        <f>VALUE(SUBSTITUTE(Table1[[#This Row],[Discount $]],"$",""))</f>
        <v>0</v>
      </c>
      <c r="AD4017">
        <f>VALUE(SUBSTITUTE(Table1[[#This Row],[Retail Price]],"$",""))</f>
        <v>10.89</v>
      </c>
      <c r="AE4017" s="4">
        <f>(Table1[[#This Row],[Retail Price Number]]*Table1[[#This Row],[Order Quantity]])-Table1[[#This Row],[Discount $ Number]]+Table1[[#This Row],[Shipping Cost Number]]</f>
        <v>211.41000000000003</v>
      </c>
      <c r="AF4017">
        <f>Table1[[#This Row],[Retail Price Number]]*Table1[[#This Row],[Order Quantity]]-Table1[[#This Row],[Discount $ Number]]</f>
        <v>206.91000000000003</v>
      </c>
      <c r="AG4017">
        <f>(Table1[[#This Row],[Retail Price Number]]*Table1[[#This Row],[Order Quantity]])-Table1[[#This Row],[Discount $ Number]]-Table1[[#This Row],[Shipping Cost Number]]</f>
        <v>202.41000000000003</v>
      </c>
      <c r="AH4017">
        <f>Table1[[#This Row],[Retail Price Number]]*Table1[[#This Row],[Order Quantity]]</f>
        <v>206.91000000000003</v>
      </c>
      <c r="AI4017">
        <f>YEAR(Table1[[#This Row],[Order Date]])</f>
        <v>2016</v>
      </c>
    </row>
    <row r="4018" spans="1:35" x14ac:dyDescent="0.3">
      <c r="A4018" t="s">
        <v>1035</v>
      </c>
      <c r="B4018" s="1">
        <v>42439</v>
      </c>
      <c r="C4018" t="s">
        <v>6881</v>
      </c>
      <c r="D4018" t="s">
        <v>1468</v>
      </c>
      <c r="E4018" t="s">
        <v>27</v>
      </c>
      <c r="F4018" t="s">
        <v>28</v>
      </c>
      <c r="G4018" t="s">
        <v>91</v>
      </c>
      <c r="H4018" t="s">
        <v>433</v>
      </c>
      <c r="I4018" t="s">
        <v>63</v>
      </c>
      <c r="J4018" t="s">
        <v>478</v>
      </c>
      <c r="K4018" t="s">
        <v>33</v>
      </c>
      <c r="L4018" t="s">
        <v>392</v>
      </c>
      <c r="M4018" t="s">
        <v>393</v>
      </c>
      <c r="N4018" s="1">
        <v>42440</v>
      </c>
      <c r="O4018" t="s">
        <v>479</v>
      </c>
      <c r="P4018" s="3" t="s">
        <v>480</v>
      </c>
      <c r="Q4018" t="s">
        <v>98</v>
      </c>
      <c r="R4018">
        <v>42</v>
      </c>
      <c r="S4018" t="s">
        <v>1550</v>
      </c>
      <c r="T4018" s="2">
        <v>0</v>
      </c>
      <c r="U4018" t="s">
        <v>3877</v>
      </c>
      <c r="V4018" t="s">
        <v>6882</v>
      </c>
      <c r="W4018" t="s">
        <v>224</v>
      </c>
      <c r="X4018" t="s">
        <v>5666</v>
      </c>
      <c r="Y4018" s="3">
        <f>VALUE(SUBSTITUTE(Table1[[#This Row],[Order Total]],"$",""))</f>
        <v>34.25</v>
      </c>
      <c r="Z4018">
        <f>VALUE(SUBSTITUTE(Table1[[#This Row],[Total]],"$",""))</f>
        <v>35.340000000000003</v>
      </c>
      <c r="AA4018" s="3">
        <f>Table1[[#This Row],[Order Total Number]]-Table1[[#This Row],[Total Number]]</f>
        <v>-1.0900000000000034</v>
      </c>
      <c r="AB4018">
        <f>VALUE(SUBSTITUTE(Table1[[#This Row],[Shipping Cost]],"$",""))</f>
        <v>0.5</v>
      </c>
      <c r="AC4018">
        <f>VALUE(SUBSTITUTE(Table1[[#This Row],[Discount $]],"$",""))</f>
        <v>0.35</v>
      </c>
      <c r="AD4018">
        <f>VALUE(SUBSTITUTE(Table1[[#This Row],[Retail Price]],"$",""))</f>
        <v>2.61</v>
      </c>
      <c r="AE4018" s="4">
        <f>(Table1[[#This Row],[Retail Price Number]]*Table1[[#This Row],[Order Quantity]])-Table1[[#This Row],[Discount $ Number]]+Table1[[#This Row],[Shipping Cost Number]]</f>
        <v>109.77</v>
      </c>
      <c r="AF4018">
        <f>Table1[[#This Row],[Retail Price Number]]*Table1[[#This Row],[Order Quantity]]-Table1[[#This Row],[Discount $ Number]]</f>
        <v>109.27</v>
      </c>
      <c r="AG4018">
        <f>(Table1[[#This Row],[Retail Price Number]]*Table1[[#This Row],[Order Quantity]])-Table1[[#This Row],[Discount $ Number]]-Table1[[#This Row],[Shipping Cost Number]]</f>
        <v>108.77</v>
      </c>
      <c r="AH4018">
        <f>Table1[[#This Row],[Retail Price Number]]*Table1[[#This Row],[Order Quantity]]</f>
        <v>109.61999999999999</v>
      </c>
      <c r="AI4018">
        <f>YEAR(Table1[[#This Row],[Order Date]])</f>
        <v>2016</v>
      </c>
    </row>
    <row r="4019" spans="1:35" x14ac:dyDescent="0.3">
      <c r="A4019" t="s">
        <v>1035</v>
      </c>
      <c r="B4019" s="1">
        <v>42512</v>
      </c>
      <c r="C4019" t="s">
        <v>643</v>
      </c>
      <c r="D4019" t="s">
        <v>133</v>
      </c>
      <c r="E4019" t="s">
        <v>27</v>
      </c>
      <c r="F4019" t="s">
        <v>28</v>
      </c>
      <c r="G4019" t="s">
        <v>91</v>
      </c>
      <c r="H4019" t="s">
        <v>62</v>
      </c>
      <c r="I4019" t="s">
        <v>196</v>
      </c>
      <c r="J4019" t="s">
        <v>885</v>
      </c>
      <c r="K4019" t="s">
        <v>94</v>
      </c>
      <c r="L4019" t="s">
        <v>34</v>
      </c>
      <c r="M4019" t="s">
        <v>35</v>
      </c>
      <c r="N4019" s="1">
        <v>42514</v>
      </c>
      <c r="O4019" t="s">
        <v>886</v>
      </c>
      <c r="P4019" s="3" t="s">
        <v>295</v>
      </c>
      <c r="Q4019" t="s">
        <v>887</v>
      </c>
      <c r="R4019">
        <v>42</v>
      </c>
      <c r="S4019" t="s">
        <v>295</v>
      </c>
      <c r="T4019" s="2">
        <v>0</v>
      </c>
      <c r="U4019" t="s">
        <v>127</v>
      </c>
      <c r="V4019" t="s">
        <v>295</v>
      </c>
      <c r="W4019" t="s">
        <v>891</v>
      </c>
      <c r="X4019" t="s">
        <v>1806</v>
      </c>
      <c r="Y4019" s="3">
        <f>VALUE(SUBSTITUTE(Table1[[#This Row],[Order Total]],"$",""))</f>
        <v>10.89</v>
      </c>
      <c r="Z4019">
        <f>VALUE(SUBSTITUTE(Table1[[#This Row],[Total]],"$",""))</f>
        <v>15.39</v>
      </c>
      <c r="AA4019" s="3">
        <f>Table1[[#This Row],[Order Total Number]]-Table1[[#This Row],[Total Number]]</f>
        <v>-4.5</v>
      </c>
      <c r="AB4019">
        <f>VALUE(SUBSTITUTE(Table1[[#This Row],[Shipping Cost]],"$",""))</f>
        <v>4.5</v>
      </c>
      <c r="AC4019">
        <f>VALUE(SUBSTITUTE(Table1[[#This Row],[Discount $]],"$",""))</f>
        <v>0</v>
      </c>
      <c r="AD4019">
        <f>VALUE(SUBSTITUTE(Table1[[#This Row],[Retail Price]],"$",""))</f>
        <v>10.89</v>
      </c>
      <c r="AE4019" s="4">
        <f>(Table1[[#This Row],[Retail Price Number]]*Table1[[#This Row],[Order Quantity]])-Table1[[#This Row],[Discount $ Number]]+Table1[[#This Row],[Shipping Cost Number]]</f>
        <v>461.88</v>
      </c>
      <c r="AF4019">
        <f>Table1[[#This Row],[Retail Price Number]]*Table1[[#This Row],[Order Quantity]]-Table1[[#This Row],[Discount $ Number]]</f>
        <v>457.38</v>
      </c>
      <c r="AG4019">
        <f>(Table1[[#This Row],[Retail Price Number]]*Table1[[#This Row],[Order Quantity]])-Table1[[#This Row],[Discount $ Number]]-Table1[[#This Row],[Shipping Cost Number]]</f>
        <v>452.88</v>
      </c>
      <c r="AH4019">
        <f>Table1[[#This Row],[Retail Price Number]]*Table1[[#This Row],[Order Quantity]]</f>
        <v>457.38</v>
      </c>
      <c r="AI4019">
        <f>YEAR(Table1[[#This Row],[Order Date]])</f>
        <v>2016</v>
      </c>
    </row>
    <row r="4020" spans="1:35" x14ac:dyDescent="0.3">
      <c r="A4020" t="s">
        <v>1035</v>
      </c>
      <c r="B4020" s="1">
        <v>41649</v>
      </c>
      <c r="C4020" t="s">
        <v>1671</v>
      </c>
      <c r="D4020" t="s">
        <v>306</v>
      </c>
      <c r="E4020" t="s">
        <v>46</v>
      </c>
      <c r="F4020" t="s">
        <v>47</v>
      </c>
      <c r="G4020" t="s">
        <v>134</v>
      </c>
      <c r="H4020" t="s">
        <v>107</v>
      </c>
      <c r="I4020" t="s">
        <v>31</v>
      </c>
      <c r="J4020" t="s">
        <v>1388</v>
      </c>
      <c r="K4020" t="s">
        <v>33</v>
      </c>
      <c r="L4020" t="s">
        <v>392</v>
      </c>
      <c r="M4020" t="s">
        <v>393</v>
      </c>
      <c r="N4020" s="1">
        <v>41650</v>
      </c>
      <c r="O4020" t="s">
        <v>1389</v>
      </c>
      <c r="P4020" s="3" t="s">
        <v>1390</v>
      </c>
      <c r="Q4020" t="s">
        <v>1391</v>
      </c>
      <c r="R4020">
        <v>44</v>
      </c>
      <c r="S4020" t="s">
        <v>7984</v>
      </c>
      <c r="T4020" s="2">
        <v>0.03</v>
      </c>
      <c r="U4020" t="s">
        <v>768</v>
      </c>
      <c r="V4020" t="s">
        <v>7985</v>
      </c>
      <c r="W4020" t="s">
        <v>812</v>
      </c>
      <c r="X4020" t="s">
        <v>7986</v>
      </c>
      <c r="Y4020" s="3">
        <f>VALUE(SUBSTITUTE(Table1[[#This Row],[Order Total]],"$",""))</f>
        <v>1608.95</v>
      </c>
      <c r="Z4020">
        <f>VALUE(SUBSTITUTE(Table1[[#This Row],[Total]],"$",""))</f>
        <v>3394.64</v>
      </c>
      <c r="AA4020" s="3">
        <f>Table1[[#This Row],[Order Total Number]]-Table1[[#This Row],[Total Number]]</f>
        <v>-1785.6899999999998</v>
      </c>
      <c r="AB4020">
        <f>VALUE(SUBSTITUTE(Table1[[#This Row],[Shipping Cost]],"$",""))</f>
        <v>19.989999999999998</v>
      </c>
      <c r="AC4020">
        <f>VALUE(SUBSTITUTE(Table1[[#This Row],[Discount $]],"$",""))</f>
        <v>45.3</v>
      </c>
      <c r="AD4020">
        <f>VALUE(SUBSTITUTE(Table1[[#This Row],[Retail Price]],"$",""))</f>
        <v>90.48</v>
      </c>
      <c r="AE4020" s="4">
        <f>(Table1[[#This Row],[Retail Price Number]]*Table1[[#This Row],[Order Quantity]])-Table1[[#This Row],[Discount $ Number]]+Table1[[#This Row],[Shipping Cost Number]]</f>
        <v>3955.81</v>
      </c>
      <c r="AF4020">
        <f>Table1[[#This Row],[Retail Price Number]]*Table1[[#This Row],[Order Quantity]]-Table1[[#This Row],[Discount $ Number]]</f>
        <v>3935.82</v>
      </c>
      <c r="AG4020">
        <f>(Table1[[#This Row],[Retail Price Number]]*Table1[[#This Row],[Order Quantity]])-Table1[[#This Row],[Discount $ Number]]-Table1[[#This Row],[Shipping Cost Number]]</f>
        <v>3915.8300000000004</v>
      </c>
      <c r="AH4020">
        <f>Table1[[#This Row],[Retail Price Number]]*Table1[[#This Row],[Order Quantity]]</f>
        <v>3981.1200000000003</v>
      </c>
      <c r="AI4020">
        <f>YEAR(Table1[[#This Row],[Order Date]])</f>
        <v>2014</v>
      </c>
    </row>
    <row r="4021" spans="1:35" x14ac:dyDescent="0.3">
      <c r="A4021" t="s">
        <v>1035</v>
      </c>
      <c r="B4021" s="1">
        <v>42600</v>
      </c>
      <c r="C4021" t="s">
        <v>3936</v>
      </c>
      <c r="D4021" t="s">
        <v>162</v>
      </c>
      <c r="E4021" t="s">
        <v>46</v>
      </c>
      <c r="F4021" t="s">
        <v>47</v>
      </c>
      <c r="G4021" t="s">
        <v>77</v>
      </c>
      <c r="H4021" t="s">
        <v>107</v>
      </c>
      <c r="I4021" t="s">
        <v>63</v>
      </c>
      <c r="J4021" t="s">
        <v>1089</v>
      </c>
      <c r="K4021" t="s">
        <v>94</v>
      </c>
      <c r="L4021" t="s">
        <v>34</v>
      </c>
      <c r="M4021" t="s">
        <v>35</v>
      </c>
      <c r="N4021" s="1">
        <v>42604</v>
      </c>
      <c r="O4021" t="s">
        <v>1090</v>
      </c>
      <c r="P4021" s="3" t="s">
        <v>1091</v>
      </c>
      <c r="Q4021" t="s">
        <v>1092</v>
      </c>
      <c r="R4021">
        <v>34</v>
      </c>
      <c r="S4021" t="s">
        <v>10816</v>
      </c>
      <c r="T4021" s="2">
        <v>0.06</v>
      </c>
      <c r="U4021" t="s">
        <v>7643</v>
      </c>
      <c r="V4021" t="s">
        <v>3038</v>
      </c>
      <c r="W4021" t="s">
        <v>1094</v>
      </c>
      <c r="X4021" t="s">
        <v>10817</v>
      </c>
      <c r="Y4021" s="3">
        <f>VALUE(SUBSTITUTE(Table1[[#This Row],[Order Total]],"$",""))</f>
        <v>44.55</v>
      </c>
      <c r="Z4021">
        <f>VALUE(SUBSTITUTE(Table1[[#This Row],[Total]],"$",""))</f>
        <v>45.46</v>
      </c>
      <c r="AA4021" s="3">
        <f>Table1[[#This Row],[Order Total Number]]-Table1[[#This Row],[Total Number]]</f>
        <v>-0.91000000000000369</v>
      </c>
      <c r="AB4021">
        <f>VALUE(SUBSTITUTE(Table1[[#This Row],[Shipping Cost]],"$",""))</f>
        <v>6.27</v>
      </c>
      <c r="AC4021">
        <f>VALUE(SUBSTITUTE(Table1[[#This Row],[Discount $]],"$",""))</f>
        <v>1.42</v>
      </c>
      <c r="AD4021">
        <f>VALUE(SUBSTITUTE(Table1[[#This Row],[Retail Price]],"$",""))</f>
        <v>29.17</v>
      </c>
      <c r="AE4021" s="4">
        <f>(Table1[[#This Row],[Retail Price Number]]*Table1[[#This Row],[Order Quantity]])-Table1[[#This Row],[Discount $ Number]]+Table1[[#This Row],[Shipping Cost Number]]</f>
        <v>996.63000000000011</v>
      </c>
      <c r="AF4021">
        <f>Table1[[#This Row],[Retail Price Number]]*Table1[[#This Row],[Order Quantity]]-Table1[[#This Row],[Discount $ Number]]</f>
        <v>990.36000000000013</v>
      </c>
      <c r="AG4021">
        <f>(Table1[[#This Row],[Retail Price Number]]*Table1[[#This Row],[Order Quantity]])-Table1[[#This Row],[Discount $ Number]]-Table1[[#This Row],[Shipping Cost Number]]</f>
        <v>984.09000000000015</v>
      </c>
      <c r="AH4021">
        <f>Table1[[#This Row],[Retail Price Number]]*Table1[[#This Row],[Order Quantity]]</f>
        <v>991.78000000000009</v>
      </c>
      <c r="AI4021">
        <f>YEAR(Table1[[#This Row],[Order Date]])</f>
        <v>2016</v>
      </c>
    </row>
    <row r="4022" spans="1:35" x14ac:dyDescent="0.3">
      <c r="A4022" t="s">
        <v>1035</v>
      </c>
      <c r="B4022" s="1">
        <v>42512</v>
      </c>
      <c r="C4022" t="s">
        <v>643</v>
      </c>
      <c r="D4022" t="s">
        <v>133</v>
      </c>
      <c r="E4022" t="s">
        <v>27</v>
      </c>
      <c r="F4022" t="s">
        <v>28</v>
      </c>
      <c r="G4022" t="s">
        <v>134</v>
      </c>
      <c r="H4022" t="s">
        <v>62</v>
      </c>
      <c r="I4022" t="s">
        <v>31</v>
      </c>
      <c r="J4022" t="s">
        <v>832</v>
      </c>
      <c r="K4022" t="s">
        <v>94</v>
      </c>
      <c r="L4022" t="s">
        <v>34</v>
      </c>
      <c r="M4022" t="s">
        <v>35</v>
      </c>
      <c r="N4022" s="1">
        <v>42514</v>
      </c>
      <c r="O4022" t="s">
        <v>833</v>
      </c>
      <c r="P4022" s="3" t="s">
        <v>834</v>
      </c>
      <c r="Q4022" t="s">
        <v>774</v>
      </c>
      <c r="R4022">
        <v>27</v>
      </c>
      <c r="S4022" t="s">
        <v>295</v>
      </c>
      <c r="T4022" s="2">
        <v>0</v>
      </c>
      <c r="U4022" t="s">
        <v>127</v>
      </c>
      <c r="V4022" t="s">
        <v>295</v>
      </c>
      <c r="W4022" t="s">
        <v>838</v>
      </c>
      <c r="X4022" t="s">
        <v>1806</v>
      </c>
      <c r="Y4022" s="3">
        <f>VALUE(SUBSTITUTE(Table1[[#This Row],[Order Total]],"$",""))</f>
        <v>10.89</v>
      </c>
      <c r="Z4022">
        <f>VALUE(SUBSTITUTE(Table1[[#This Row],[Total]],"$",""))</f>
        <v>15.39</v>
      </c>
      <c r="AA4022" s="3">
        <f>Table1[[#This Row],[Order Total Number]]-Table1[[#This Row],[Total Number]]</f>
        <v>-4.5</v>
      </c>
      <c r="AB4022">
        <f>VALUE(SUBSTITUTE(Table1[[#This Row],[Shipping Cost]],"$",""))</f>
        <v>2.04</v>
      </c>
      <c r="AC4022">
        <f>VALUE(SUBSTITUTE(Table1[[#This Row],[Discount $]],"$",""))</f>
        <v>0</v>
      </c>
      <c r="AD4022">
        <f>VALUE(SUBSTITUTE(Table1[[#This Row],[Retail Price]],"$",""))</f>
        <v>5.18</v>
      </c>
      <c r="AE4022" s="4">
        <f>(Table1[[#This Row],[Retail Price Number]]*Table1[[#This Row],[Order Quantity]])-Table1[[#This Row],[Discount $ Number]]+Table1[[#This Row],[Shipping Cost Number]]</f>
        <v>141.89999999999998</v>
      </c>
      <c r="AF4022">
        <f>Table1[[#This Row],[Retail Price Number]]*Table1[[#This Row],[Order Quantity]]-Table1[[#This Row],[Discount $ Number]]</f>
        <v>139.85999999999999</v>
      </c>
      <c r="AG4022">
        <f>(Table1[[#This Row],[Retail Price Number]]*Table1[[#This Row],[Order Quantity]])-Table1[[#This Row],[Discount $ Number]]-Table1[[#This Row],[Shipping Cost Number]]</f>
        <v>137.82</v>
      </c>
      <c r="AH4022">
        <f>Table1[[#This Row],[Retail Price Number]]*Table1[[#This Row],[Order Quantity]]</f>
        <v>139.85999999999999</v>
      </c>
      <c r="AI4022">
        <f>YEAR(Table1[[#This Row],[Order Date]])</f>
        <v>2016</v>
      </c>
    </row>
    <row r="4023" spans="1:35" x14ac:dyDescent="0.3">
      <c r="A4023" t="s">
        <v>1035</v>
      </c>
      <c r="B4023" s="1">
        <v>42512</v>
      </c>
      <c r="C4023" t="s">
        <v>643</v>
      </c>
      <c r="D4023" t="s">
        <v>133</v>
      </c>
      <c r="E4023" t="s">
        <v>27</v>
      </c>
      <c r="F4023" t="s">
        <v>28</v>
      </c>
      <c r="G4023" t="s">
        <v>134</v>
      </c>
      <c r="H4023" t="s">
        <v>62</v>
      </c>
      <c r="I4023" t="s">
        <v>92</v>
      </c>
      <c r="J4023" t="s">
        <v>885</v>
      </c>
      <c r="K4023" t="s">
        <v>94</v>
      </c>
      <c r="L4023" t="s">
        <v>95</v>
      </c>
      <c r="M4023" t="s">
        <v>35</v>
      </c>
      <c r="N4023" s="1">
        <v>42514</v>
      </c>
      <c r="O4023" t="s">
        <v>886</v>
      </c>
      <c r="P4023" s="3" t="s">
        <v>295</v>
      </c>
      <c r="Q4023" t="s">
        <v>887</v>
      </c>
      <c r="R4023">
        <v>34</v>
      </c>
      <c r="S4023" t="s">
        <v>295</v>
      </c>
      <c r="T4023" s="2">
        <v>0.03</v>
      </c>
      <c r="U4023" t="s">
        <v>127</v>
      </c>
      <c r="V4023" t="s">
        <v>295</v>
      </c>
      <c r="W4023" t="s">
        <v>891</v>
      </c>
      <c r="X4023" t="s">
        <v>1806</v>
      </c>
      <c r="Y4023" s="3">
        <f>VALUE(SUBSTITUTE(Table1[[#This Row],[Order Total]],"$",""))</f>
        <v>10.89</v>
      </c>
      <c r="Z4023">
        <f>VALUE(SUBSTITUTE(Table1[[#This Row],[Total]],"$",""))</f>
        <v>15.39</v>
      </c>
      <c r="AA4023" s="3">
        <f>Table1[[#This Row],[Order Total Number]]-Table1[[#This Row],[Total Number]]</f>
        <v>-4.5</v>
      </c>
      <c r="AB4023">
        <f>VALUE(SUBSTITUTE(Table1[[#This Row],[Shipping Cost]],"$",""))</f>
        <v>4.5</v>
      </c>
      <c r="AC4023">
        <f>VALUE(SUBSTITUTE(Table1[[#This Row],[Discount $]],"$",""))</f>
        <v>0</v>
      </c>
      <c r="AD4023">
        <f>VALUE(SUBSTITUTE(Table1[[#This Row],[Retail Price]],"$",""))</f>
        <v>10.89</v>
      </c>
      <c r="AE4023" s="4">
        <f>(Table1[[#This Row],[Retail Price Number]]*Table1[[#This Row],[Order Quantity]])-Table1[[#This Row],[Discount $ Number]]+Table1[[#This Row],[Shipping Cost Number]]</f>
        <v>374.76</v>
      </c>
      <c r="AF4023">
        <f>Table1[[#This Row],[Retail Price Number]]*Table1[[#This Row],[Order Quantity]]-Table1[[#This Row],[Discount $ Number]]</f>
        <v>370.26</v>
      </c>
      <c r="AG4023">
        <f>(Table1[[#This Row],[Retail Price Number]]*Table1[[#This Row],[Order Quantity]])-Table1[[#This Row],[Discount $ Number]]-Table1[[#This Row],[Shipping Cost Number]]</f>
        <v>365.76</v>
      </c>
      <c r="AH4023">
        <f>Table1[[#This Row],[Retail Price Number]]*Table1[[#This Row],[Order Quantity]]</f>
        <v>370.26</v>
      </c>
      <c r="AI4023">
        <f>YEAR(Table1[[#This Row],[Order Date]])</f>
        <v>2016</v>
      </c>
    </row>
    <row r="4024" spans="1:35" x14ac:dyDescent="0.3">
      <c r="A4024" t="s">
        <v>1171</v>
      </c>
      <c r="B4024" s="1">
        <v>41506</v>
      </c>
      <c r="C4024" t="s">
        <v>1172</v>
      </c>
      <c r="D4024" t="s">
        <v>174</v>
      </c>
      <c r="E4024" t="s">
        <v>27</v>
      </c>
      <c r="F4024" t="s">
        <v>28</v>
      </c>
      <c r="G4024" t="s">
        <v>91</v>
      </c>
      <c r="H4024" t="s">
        <v>78</v>
      </c>
      <c r="I4024" t="s">
        <v>121</v>
      </c>
      <c r="J4024" t="s">
        <v>1173</v>
      </c>
      <c r="K4024" t="s">
        <v>94</v>
      </c>
      <c r="L4024" t="s">
        <v>34</v>
      </c>
      <c r="M4024" t="s">
        <v>35</v>
      </c>
      <c r="N4024" s="1">
        <v>41508</v>
      </c>
      <c r="O4024" t="s">
        <v>1174</v>
      </c>
      <c r="P4024" s="3" t="s">
        <v>1175</v>
      </c>
      <c r="Q4024" t="s">
        <v>1176</v>
      </c>
      <c r="R4024">
        <v>50</v>
      </c>
      <c r="S4024" t="s">
        <v>1177</v>
      </c>
      <c r="T4024" s="2">
        <v>7.0000000000000007E-2</v>
      </c>
      <c r="U4024" t="s">
        <v>1178</v>
      </c>
      <c r="V4024" t="s">
        <v>1179</v>
      </c>
      <c r="W4024" t="s">
        <v>1180</v>
      </c>
      <c r="X4024" t="s">
        <v>1181</v>
      </c>
      <c r="Y4024" s="3">
        <f>VALUE(SUBSTITUTE(Table1[[#This Row],[Order Total]],"$",""))</f>
        <v>3799.3</v>
      </c>
      <c r="Z4024">
        <f>VALUE(SUBSTITUTE(Table1[[#This Row],[Total]],"$",""))</f>
        <v>3616.11</v>
      </c>
      <c r="AA4024" s="3">
        <f>Table1[[#This Row],[Order Total Number]]-Table1[[#This Row],[Total Number]]</f>
        <v>183.19000000000005</v>
      </c>
      <c r="AB4024">
        <f>VALUE(SUBSTITUTE(Table1[[#This Row],[Shipping Cost]],"$",""))</f>
        <v>26.3</v>
      </c>
      <c r="AC4024">
        <f>VALUE(SUBSTITUTE(Table1[[#This Row],[Discount $]],"$",""))</f>
        <v>264.95999999999998</v>
      </c>
      <c r="AD4024">
        <f>VALUE(SUBSTITUTE(Table1[[#This Row],[Retail Price]],"$",""))</f>
        <v>120.97</v>
      </c>
      <c r="AE4024" s="4">
        <f>(Table1[[#This Row],[Retail Price Number]]*Table1[[#This Row],[Order Quantity]])-Table1[[#This Row],[Discount $ Number]]+Table1[[#This Row],[Shipping Cost Number]]</f>
        <v>5809.84</v>
      </c>
      <c r="AF4024">
        <f>Table1[[#This Row],[Retail Price Number]]*Table1[[#This Row],[Order Quantity]]-Table1[[#This Row],[Discount $ Number]]</f>
        <v>5783.54</v>
      </c>
      <c r="AG4024">
        <f>(Table1[[#This Row],[Retail Price Number]]*Table1[[#This Row],[Order Quantity]])-Table1[[#This Row],[Discount $ Number]]-Table1[[#This Row],[Shipping Cost Number]]</f>
        <v>5757.24</v>
      </c>
      <c r="AH4024">
        <f>Table1[[#This Row],[Retail Price Number]]*Table1[[#This Row],[Order Quantity]]</f>
        <v>6048.5</v>
      </c>
      <c r="AI4024">
        <f>YEAR(Table1[[#This Row],[Order Date]])</f>
        <v>2013</v>
      </c>
    </row>
    <row r="4025" spans="1:35" x14ac:dyDescent="0.3">
      <c r="A4025" t="s">
        <v>1171</v>
      </c>
      <c r="B4025" s="1">
        <v>41409</v>
      </c>
      <c r="C4025" t="s">
        <v>2004</v>
      </c>
      <c r="D4025" t="s">
        <v>399</v>
      </c>
      <c r="E4025" t="s">
        <v>27</v>
      </c>
      <c r="F4025" t="s">
        <v>28</v>
      </c>
      <c r="G4025" t="s">
        <v>91</v>
      </c>
      <c r="H4025" t="s">
        <v>62</v>
      </c>
      <c r="I4025" t="s">
        <v>63</v>
      </c>
      <c r="J4025" t="s">
        <v>611</v>
      </c>
      <c r="K4025" t="s">
        <v>94</v>
      </c>
      <c r="L4025" t="s">
        <v>34</v>
      </c>
      <c r="M4025" t="s">
        <v>35</v>
      </c>
      <c r="N4025" s="1">
        <v>41410</v>
      </c>
      <c r="O4025" t="s">
        <v>612</v>
      </c>
      <c r="P4025" s="3" t="s">
        <v>613</v>
      </c>
      <c r="Q4025" t="s">
        <v>614</v>
      </c>
      <c r="R4025">
        <v>32</v>
      </c>
      <c r="S4025" t="s">
        <v>5911</v>
      </c>
      <c r="T4025" s="2">
        <v>0.1</v>
      </c>
      <c r="U4025" t="s">
        <v>5912</v>
      </c>
      <c r="V4025" t="s">
        <v>5913</v>
      </c>
      <c r="W4025" t="s">
        <v>618</v>
      </c>
      <c r="X4025" t="s">
        <v>5914</v>
      </c>
      <c r="Y4025" s="3">
        <f>VALUE(SUBSTITUTE(Table1[[#This Row],[Order Total]],"$",""))</f>
        <v>5685.83</v>
      </c>
      <c r="Z4025">
        <f>VALUE(SUBSTITUTE(Table1[[#This Row],[Total]],"$",""))</f>
        <v>5590.54</v>
      </c>
      <c r="AA4025" s="3">
        <f>Table1[[#This Row],[Order Total Number]]-Table1[[#This Row],[Total Number]]</f>
        <v>95.289999999999964</v>
      </c>
      <c r="AB4025">
        <f>VALUE(SUBSTITUTE(Table1[[#This Row],[Shipping Cost]],"$",""))</f>
        <v>24.49</v>
      </c>
      <c r="AC4025">
        <f>VALUE(SUBSTITUTE(Table1[[#This Row],[Discount $]],"$",""))</f>
        <v>224.07</v>
      </c>
      <c r="AD4025">
        <f>VALUE(SUBSTITUTE(Table1[[#This Row],[Retail Price]],"$",""))</f>
        <v>136.97999999999999</v>
      </c>
      <c r="AE4025" s="4">
        <f>(Table1[[#This Row],[Retail Price Number]]*Table1[[#This Row],[Order Quantity]])-Table1[[#This Row],[Discount $ Number]]+Table1[[#This Row],[Shipping Cost Number]]</f>
        <v>4183.78</v>
      </c>
      <c r="AF4025">
        <f>Table1[[#This Row],[Retail Price Number]]*Table1[[#This Row],[Order Quantity]]-Table1[[#This Row],[Discount $ Number]]</f>
        <v>4159.29</v>
      </c>
      <c r="AG4025">
        <f>(Table1[[#This Row],[Retail Price Number]]*Table1[[#This Row],[Order Quantity]])-Table1[[#This Row],[Discount $ Number]]-Table1[[#This Row],[Shipping Cost Number]]</f>
        <v>4134.8</v>
      </c>
      <c r="AH4025">
        <f>Table1[[#This Row],[Retail Price Number]]*Table1[[#This Row],[Order Quantity]]</f>
        <v>4383.3599999999997</v>
      </c>
      <c r="AI4025">
        <f>YEAR(Table1[[#This Row],[Order Date]])</f>
        <v>2013</v>
      </c>
    </row>
    <row r="4026" spans="1:35" x14ac:dyDescent="0.3">
      <c r="A4026" t="s">
        <v>1171</v>
      </c>
      <c r="B4026" s="1">
        <v>42636</v>
      </c>
      <c r="C4026" t="s">
        <v>7457</v>
      </c>
      <c r="D4026" t="s">
        <v>1098</v>
      </c>
      <c r="E4026" t="s">
        <v>27</v>
      </c>
      <c r="F4026" t="s">
        <v>28</v>
      </c>
      <c r="G4026" t="s">
        <v>91</v>
      </c>
      <c r="H4026" t="s">
        <v>78</v>
      </c>
      <c r="I4026" t="s">
        <v>92</v>
      </c>
      <c r="J4026" t="s">
        <v>1853</v>
      </c>
      <c r="K4026" t="s">
        <v>94</v>
      </c>
      <c r="L4026" t="s">
        <v>34</v>
      </c>
      <c r="M4026" t="s">
        <v>35</v>
      </c>
      <c r="N4026" s="1">
        <v>42639</v>
      </c>
      <c r="O4026" t="s">
        <v>1854</v>
      </c>
      <c r="P4026" s="3" t="s">
        <v>1855</v>
      </c>
      <c r="Q4026" t="s">
        <v>1856</v>
      </c>
      <c r="R4026">
        <v>41</v>
      </c>
      <c r="S4026" t="s">
        <v>7458</v>
      </c>
      <c r="T4026" s="2">
        <v>0.04</v>
      </c>
      <c r="U4026" t="s">
        <v>7459</v>
      </c>
      <c r="V4026" t="s">
        <v>7460</v>
      </c>
      <c r="W4026" t="s">
        <v>165</v>
      </c>
      <c r="X4026" t="s">
        <v>7461</v>
      </c>
      <c r="Y4026" s="3">
        <f>VALUE(SUBSTITUTE(Table1[[#This Row],[Order Total]],"$",""))</f>
        <v>6603.1</v>
      </c>
      <c r="Z4026">
        <f>VALUE(SUBSTITUTE(Table1[[#This Row],[Total]],"$",""))</f>
        <v>6635.33</v>
      </c>
      <c r="AA4026" s="3">
        <f>Table1[[#This Row],[Order Total Number]]-Table1[[#This Row],[Total Number]]</f>
        <v>-32.229999999999563</v>
      </c>
      <c r="AB4026">
        <f>VALUE(SUBSTITUTE(Table1[[#This Row],[Shipping Cost]],"$",""))</f>
        <v>4</v>
      </c>
      <c r="AC4026">
        <f>VALUE(SUBSTITUTE(Table1[[#This Row],[Discount $]],"$",""))</f>
        <v>77.040000000000006</v>
      </c>
      <c r="AD4026">
        <f>VALUE(SUBSTITUTE(Table1[[#This Row],[Retail Price]],"$",""))</f>
        <v>152.47999999999999</v>
      </c>
      <c r="AE4026" s="4">
        <f>(Table1[[#This Row],[Retail Price Number]]*Table1[[#This Row],[Order Quantity]])-Table1[[#This Row],[Discount $ Number]]+Table1[[#This Row],[Shipping Cost Number]]</f>
        <v>6178.6399999999994</v>
      </c>
      <c r="AF4026">
        <f>Table1[[#This Row],[Retail Price Number]]*Table1[[#This Row],[Order Quantity]]-Table1[[#This Row],[Discount $ Number]]</f>
        <v>6174.6399999999994</v>
      </c>
      <c r="AG4026">
        <f>(Table1[[#This Row],[Retail Price Number]]*Table1[[#This Row],[Order Quantity]])-Table1[[#This Row],[Discount $ Number]]-Table1[[#This Row],[Shipping Cost Number]]</f>
        <v>6170.6399999999994</v>
      </c>
      <c r="AH4026">
        <f>Table1[[#This Row],[Retail Price Number]]*Table1[[#This Row],[Order Quantity]]</f>
        <v>6251.6799999999994</v>
      </c>
      <c r="AI4026">
        <f>YEAR(Table1[[#This Row],[Order Date]])</f>
        <v>2016</v>
      </c>
    </row>
    <row r="4027" spans="1:35" x14ac:dyDescent="0.3">
      <c r="A4027" t="s">
        <v>1171</v>
      </c>
      <c r="B4027" s="1">
        <v>42661</v>
      </c>
      <c r="C4027" t="s">
        <v>132</v>
      </c>
      <c r="D4027" t="s">
        <v>133</v>
      </c>
      <c r="E4027" t="s">
        <v>27</v>
      </c>
      <c r="F4027" t="s">
        <v>28</v>
      </c>
      <c r="G4027" t="s">
        <v>77</v>
      </c>
      <c r="H4027" t="s">
        <v>62</v>
      </c>
      <c r="I4027" t="s">
        <v>121</v>
      </c>
      <c r="J4027" t="s">
        <v>853</v>
      </c>
      <c r="K4027" t="s">
        <v>94</v>
      </c>
      <c r="L4027" t="s">
        <v>34</v>
      </c>
      <c r="M4027" t="s">
        <v>35</v>
      </c>
      <c r="N4027" s="1">
        <v>42663</v>
      </c>
      <c r="O4027" t="s">
        <v>854</v>
      </c>
      <c r="P4027" s="3" t="s">
        <v>855</v>
      </c>
      <c r="Q4027" t="s">
        <v>856</v>
      </c>
      <c r="R4027">
        <v>10</v>
      </c>
      <c r="S4027" t="s">
        <v>10304</v>
      </c>
      <c r="T4027" s="2">
        <v>0.01</v>
      </c>
      <c r="U4027" t="s">
        <v>10305</v>
      </c>
      <c r="V4027" t="s">
        <v>10306</v>
      </c>
      <c r="W4027" t="s">
        <v>618</v>
      </c>
      <c r="X4027" t="s">
        <v>10307</v>
      </c>
      <c r="Y4027" s="3">
        <f>VALUE(SUBSTITUTE(Table1[[#This Row],[Order Total]],"$",""))</f>
        <v>2741.55</v>
      </c>
      <c r="Z4027">
        <f>VALUE(SUBSTITUTE(Table1[[#This Row],[Total]],"$",""))</f>
        <v>2757.2</v>
      </c>
      <c r="AA4027" s="3">
        <f>Table1[[#This Row],[Order Total Number]]-Table1[[#This Row],[Total Number]]</f>
        <v>-15.649999999999636</v>
      </c>
      <c r="AB4027">
        <f>VALUE(SUBSTITUTE(Table1[[#This Row],[Shipping Cost]],"$",""))</f>
        <v>24.49</v>
      </c>
      <c r="AC4027">
        <f>VALUE(SUBSTITUTE(Table1[[#This Row],[Discount $]],"$",""))</f>
        <v>136.47</v>
      </c>
      <c r="AD4027">
        <f>VALUE(SUBSTITUTE(Table1[[#This Row],[Retail Price]],"$",""))</f>
        <v>599.99</v>
      </c>
      <c r="AE4027" s="4">
        <f>(Table1[[#This Row],[Retail Price Number]]*Table1[[#This Row],[Order Quantity]])-Table1[[#This Row],[Discount $ Number]]+Table1[[#This Row],[Shipping Cost Number]]</f>
        <v>5887.9199999999992</v>
      </c>
      <c r="AF4027">
        <f>Table1[[#This Row],[Retail Price Number]]*Table1[[#This Row],[Order Quantity]]-Table1[[#This Row],[Discount $ Number]]</f>
        <v>5863.4299999999994</v>
      </c>
      <c r="AG4027">
        <f>(Table1[[#This Row],[Retail Price Number]]*Table1[[#This Row],[Order Quantity]])-Table1[[#This Row],[Discount $ Number]]-Table1[[#This Row],[Shipping Cost Number]]</f>
        <v>5838.94</v>
      </c>
      <c r="AH4027">
        <f>Table1[[#This Row],[Retail Price Number]]*Table1[[#This Row],[Order Quantity]]</f>
        <v>5999.9</v>
      </c>
      <c r="AI4027">
        <f>YEAR(Table1[[#This Row],[Order Date]])</f>
        <v>2016</v>
      </c>
    </row>
    <row r="4028" spans="1:35" x14ac:dyDescent="0.3">
      <c r="A4028" t="s">
        <v>1171</v>
      </c>
      <c r="B4028" s="1">
        <v>42037</v>
      </c>
      <c r="C4028" t="s">
        <v>2488</v>
      </c>
      <c r="D4028" t="s">
        <v>204</v>
      </c>
      <c r="E4028" t="s">
        <v>27</v>
      </c>
      <c r="F4028" t="s">
        <v>28</v>
      </c>
      <c r="G4028" t="s">
        <v>29</v>
      </c>
      <c r="H4028" t="s">
        <v>205</v>
      </c>
      <c r="I4028" t="s">
        <v>63</v>
      </c>
      <c r="J4028" t="s">
        <v>1853</v>
      </c>
      <c r="K4028" t="s">
        <v>94</v>
      </c>
      <c r="L4028" t="s">
        <v>109</v>
      </c>
      <c r="M4028" t="s">
        <v>156</v>
      </c>
      <c r="N4028" s="1">
        <v>42038</v>
      </c>
      <c r="O4028" t="s">
        <v>1854</v>
      </c>
      <c r="P4028" s="3" t="s">
        <v>1855</v>
      </c>
      <c r="Q4028" t="s">
        <v>1856</v>
      </c>
      <c r="R4028">
        <v>49</v>
      </c>
      <c r="S4028" t="s">
        <v>11073</v>
      </c>
      <c r="T4028" s="2">
        <v>0.08</v>
      </c>
      <c r="U4028" t="s">
        <v>11074</v>
      </c>
      <c r="V4028" t="s">
        <v>11075</v>
      </c>
      <c r="W4028" t="s">
        <v>165</v>
      </c>
      <c r="X4028" t="s">
        <v>11076</v>
      </c>
      <c r="Y4028" s="3">
        <f>VALUE(SUBSTITUTE(Table1[[#This Row],[Order Total]],"$",""))</f>
        <v>6603.12</v>
      </c>
      <c r="Z4028">
        <f>VALUE(SUBSTITUTE(Table1[[#This Row],[Total]],"$",""))</f>
        <v>6633.31</v>
      </c>
      <c r="AA4028" s="3">
        <f>Table1[[#This Row],[Order Total Number]]-Table1[[#This Row],[Total Number]]</f>
        <v>-30.190000000000509</v>
      </c>
      <c r="AB4028">
        <f>VALUE(SUBSTITUTE(Table1[[#This Row],[Shipping Cost]],"$",""))</f>
        <v>4</v>
      </c>
      <c r="AC4028">
        <f>VALUE(SUBSTITUTE(Table1[[#This Row],[Discount $]],"$",""))</f>
        <v>677.72</v>
      </c>
      <c r="AD4028">
        <f>VALUE(SUBSTITUTE(Table1[[#This Row],[Retail Price]],"$",""))</f>
        <v>152.47999999999999</v>
      </c>
      <c r="AE4028" s="4">
        <f>(Table1[[#This Row],[Retail Price Number]]*Table1[[#This Row],[Order Quantity]])-Table1[[#This Row],[Discount $ Number]]+Table1[[#This Row],[Shipping Cost Number]]</f>
        <v>6797.7999999999993</v>
      </c>
      <c r="AF4028">
        <f>Table1[[#This Row],[Retail Price Number]]*Table1[[#This Row],[Order Quantity]]-Table1[[#This Row],[Discount $ Number]]</f>
        <v>6793.7999999999993</v>
      </c>
      <c r="AG4028">
        <f>(Table1[[#This Row],[Retail Price Number]]*Table1[[#This Row],[Order Quantity]])-Table1[[#This Row],[Discount $ Number]]-Table1[[#This Row],[Shipping Cost Number]]</f>
        <v>6789.7999999999993</v>
      </c>
      <c r="AH4028">
        <f>Table1[[#This Row],[Retail Price Number]]*Table1[[#This Row],[Order Quantity]]</f>
        <v>7471.5199999999995</v>
      </c>
      <c r="AI4028">
        <f>YEAR(Table1[[#This Row],[Order Date]])</f>
        <v>2015</v>
      </c>
    </row>
    <row r="4029" spans="1:35" x14ac:dyDescent="0.3">
      <c r="A4029" t="s">
        <v>2574</v>
      </c>
      <c r="B4029" s="1">
        <v>42423</v>
      </c>
      <c r="C4029" t="s">
        <v>2575</v>
      </c>
      <c r="D4029" t="s">
        <v>2576</v>
      </c>
      <c r="E4029" t="s">
        <v>27</v>
      </c>
      <c r="F4029" t="s">
        <v>28</v>
      </c>
      <c r="G4029" t="s">
        <v>77</v>
      </c>
      <c r="H4029" t="s">
        <v>433</v>
      </c>
      <c r="I4029" t="s">
        <v>92</v>
      </c>
      <c r="J4029" t="s">
        <v>994</v>
      </c>
      <c r="K4029" t="s">
        <v>94</v>
      </c>
      <c r="L4029" t="s">
        <v>34</v>
      </c>
      <c r="M4029" t="s">
        <v>35</v>
      </c>
      <c r="N4029" s="1">
        <v>42425</v>
      </c>
      <c r="O4029" t="s">
        <v>995</v>
      </c>
      <c r="P4029" s="3" t="s">
        <v>996</v>
      </c>
      <c r="Q4029" t="s">
        <v>997</v>
      </c>
      <c r="R4029">
        <v>32</v>
      </c>
      <c r="S4029" t="s">
        <v>2577</v>
      </c>
      <c r="T4029" s="2">
        <v>0.09</v>
      </c>
      <c r="U4029" t="s">
        <v>326</v>
      </c>
      <c r="V4029" t="s">
        <v>2578</v>
      </c>
      <c r="W4029" t="s">
        <v>1001</v>
      </c>
      <c r="X4029" t="s">
        <v>2579</v>
      </c>
      <c r="Y4029" s="3">
        <f>VALUE(SUBSTITUTE(Table1[[#This Row],[Order Total]],"$",""))</f>
        <v>1593.61</v>
      </c>
      <c r="Z4029">
        <f>VALUE(SUBSTITUTE(Table1[[#This Row],[Total]],"$",""))</f>
        <v>1640.58</v>
      </c>
      <c r="AA4029" s="3">
        <f>Table1[[#This Row],[Order Total Number]]-Table1[[#This Row],[Total Number]]</f>
        <v>-46.970000000000027</v>
      </c>
      <c r="AB4029">
        <f>VALUE(SUBSTITUTE(Table1[[#This Row],[Shipping Cost]],"$",""))</f>
        <v>8.2200000000000006</v>
      </c>
      <c r="AC4029">
        <f>VALUE(SUBSTITUTE(Table1[[#This Row],[Discount $]],"$",""))</f>
        <v>15.59</v>
      </c>
      <c r="AD4029">
        <f>VALUE(SUBSTITUTE(Table1[[#This Row],[Retail Price]],"$",""))</f>
        <v>34.76</v>
      </c>
      <c r="AE4029" s="4">
        <f>(Table1[[#This Row],[Retail Price Number]]*Table1[[#This Row],[Order Quantity]])-Table1[[#This Row],[Discount $ Number]]+Table1[[#This Row],[Shipping Cost Number]]</f>
        <v>1104.95</v>
      </c>
      <c r="AF4029">
        <f>Table1[[#This Row],[Retail Price Number]]*Table1[[#This Row],[Order Quantity]]-Table1[[#This Row],[Discount $ Number]]</f>
        <v>1096.73</v>
      </c>
      <c r="AG4029">
        <f>(Table1[[#This Row],[Retail Price Number]]*Table1[[#This Row],[Order Quantity]])-Table1[[#This Row],[Discount $ Number]]-Table1[[#This Row],[Shipping Cost Number]]</f>
        <v>1088.51</v>
      </c>
      <c r="AH4029">
        <f>Table1[[#This Row],[Retail Price Number]]*Table1[[#This Row],[Order Quantity]]</f>
        <v>1112.32</v>
      </c>
      <c r="AI4029">
        <f>YEAR(Table1[[#This Row],[Order Date]])</f>
        <v>2016</v>
      </c>
    </row>
    <row r="4030" spans="1:35" x14ac:dyDescent="0.3">
      <c r="A4030" t="s">
        <v>2574</v>
      </c>
      <c r="B4030" s="1">
        <v>41895</v>
      </c>
      <c r="C4030" t="s">
        <v>798</v>
      </c>
      <c r="D4030" t="s">
        <v>61</v>
      </c>
      <c r="E4030" t="s">
        <v>27</v>
      </c>
      <c r="F4030" t="s">
        <v>28</v>
      </c>
      <c r="G4030" t="s">
        <v>134</v>
      </c>
      <c r="H4030" t="s">
        <v>62</v>
      </c>
      <c r="I4030" t="s">
        <v>196</v>
      </c>
      <c r="J4030" t="s">
        <v>400</v>
      </c>
      <c r="K4030" t="s">
        <v>94</v>
      </c>
      <c r="L4030" t="s">
        <v>95</v>
      </c>
      <c r="M4030" t="s">
        <v>156</v>
      </c>
      <c r="N4030" s="1">
        <v>41899</v>
      </c>
      <c r="O4030" t="s">
        <v>401</v>
      </c>
      <c r="P4030" s="3" t="s">
        <v>402</v>
      </c>
      <c r="Q4030" t="s">
        <v>403</v>
      </c>
      <c r="R4030">
        <v>35</v>
      </c>
      <c r="S4030" t="s">
        <v>5750</v>
      </c>
      <c r="T4030" s="2">
        <v>0.01</v>
      </c>
      <c r="U4030" t="s">
        <v>5751</v>
      </c>
      <c r="V4030" t="s">
        <v>5752</v>
      </c>
      <c r="W4030" t="s">
        <v>407</v>
      </c>
      <c r="X4030" t="s">
        <v>5753</v>
      </c>
      <c r="Y4030" s="3">
        <f>VALUE(SUBSTITUTE(Table1[[#This Row],[Order Total]],"$",""))</f>
        <v>1663.93</v>
      </c>
      <c r="Z4030">
        <f>VALUE(SUBSTITUTE(Table1[[#This Row],[Total]],"$",""))</f>
        <v>1600.58</v>
      </c>
      <c r="AA4030" s="3">
        <f>Table1[[#This Row],[Order Total Number]]-Table1[[#This Row],[Total Number]]</f>
        <v>63.350000000000136</v>
      </c>
      <c r="AB4030">
        <f>VALUE(SUBSTITUTE(Table1[[#This Row],[Shipping Cost]],"$",""))</f>
        <v>9.44</v>
      </c>
      <c r="AC4030">
        <f>VALUE(SUBSTITUTE(Table1[[#This Row],[Discount $]],"$",""))</f>
        <v>169.64</v>
      </c>
      <c r="AD4030">
        <f>VALUE(SUBSTITUTE(Table1[[#This Row],[Retail Price]],"$",""))</f>
        <v>12.99</v>
      </c>
      <c r="AE4030" s="4">
        <f>(Table1[[#This Row],[Retail Price Number]]*Table1[[#This Row],[Order Quantity]])-Table1[[#This Row],[Discount $ Number]]+Table1[[#This Row],[Shipping Cost Number]]</f>
        <v>294.45000000000005</v>
      </c>
      <c r="AF4030">
        <f>Table1[[#This Row],[Retail Price Number]]*Table1[[#This Row],[Order Quantity]]-Table1[[#This Row],[Discount $ Number]]</f>
        <v>285.01000000000005</v>
      </c>
      <c r="AG4030">
        <f>(Table1[[#This Row],[Retail Price Number]]*Table1[[#This Row],[Order Quantity]])-Table1[[#This Row],[Discount $ Number]]-Table1[[#This Row],[Shipping Cost Number]]</f>
        <v>275.57000000000005</v>
      </c>
      <c r="AH4030">
        <f>Table1[[#This Row],[Retail Price Number]]*Table1[[#This Row],[Order Quantity]]</f>
        <v>454.65000000000003</v>
      </c>
      <c r="AI4030">
        <f>YEAR(Table1[[#This Row],[Order Date]])</f>
        <v>2014</v>
      </c>
    </row>
    <row r="4031" spans="1:35" x14ac:dyDescent="0.3">
      <c r="A4031" t="s">
        <v>2574</v>
      </c>
      <c r="B4031" s="1">
        <v>42700</v>
      </c>
      <c r="C4031" t="s">
        <v>2847</v>
      </c>
      <c r="D4031" t="s">
        <v>1213</v>
      </c>
      <c r="E4031" t="s">
        <v>27</v>
      </c>
      <c r="F4031" t="s">
        <v>28</v>
      </c>
      <c r="G4031" t="s">
        <v>77</v>
      </c>
      <c r="H4031" t="s">
        <v>62</v>
      </c>
      <c r="I4031" t="s">
        <v>63</v>
      </c>
      <c r="J4031" t="s">
        <v>1377</v>
      </c>
      <c r="K4031" t="s">
        <v>94</v>
      </c>
      <c r="L4031" t="s">
        <v>34</v>
      </c>
      <c r="M4031" t="s">
        <v>35</v>
      </c>
      <c r="N4031" s="1">
        <v>42704</v>
      </c>
      <c r="O4031" t="s">
        <v>3451</v>
      </c>
      <c r="P4031" s="3" t="s">
        <v>2368</v>
      </c>
      <c r="Q4031" t="s">
        <v>260</v>
      </c>
      <c r="R4031">
        <v>19</v>
      </c>
      <c r="S4031" t="s">
        <v>6096</v>
      </c>
      <c r="T4031" s="2">
        <v>0.09</v>
      </c>
      <c r="U4031" t="s">
        <v>3561</v>
      </c>
      <c r="V4031" t="s">
        <v>5581</v>
      </c>
      <c r="W4031" t="s">
        <v>774</v>
      </c>
      <c r="X4031" t="s">
        <v>6097</v>
      </c>
      <c r="Y4031" s="3">
        <f>VALUE(SUBSTITUTE(Table1[[#This Row],[Order Total]],"$",""))</f>
        <v>36.86</v>
      </c>
      <c r="Z4031">
        <f>VALUE(SUBSTITUTE(Table1[[#This Row],[Total]],"$",""))</f>
        <v>38.25</v>
      </c>
      <c r="AA4031" s="3">
        <f>Table1[[#This Row],[Order Total Number]]-Table1[[#This Row],[Total Number]]</f>
        <v>-1.3900000000000006</v>
      </c>
      <c r="AB4031">
        <f>VALUE(SUBSTITUTE(Table1[[#This Row],[Shipping Cost]],"$",""))</f>
        <v>1.86</v>
      </c>
      <c r="AC4031">
        <f>VALUE(SUBSTITUTE(Table1[[#This Row],[Discount $]],"$",""))</f>
        <v>1.54</v>
      </c>
      <c r="AD4031">
        <f>VALUE(SUBSTITUTE(Table1[[#This Row],[Retail Price]],"$",""))</f>
        <v>3.26</v>
      </c>
      <c r="AE4031" s="4">
        <f>(Table1[[#This Row],[Retail Price Number]]*Table1[[#This Row],[Order Quantity]])-Table1[[#This Row],[Discount $ Number]]+Table1[[#This Row],[Shipping Cost Number]]</f>
        <v>62.26</v>
      </c>
      <c r="AF4031">
        <f>Table1[[#This Row],[Retail Price Number]]*Table1[[#This Row],[Order Quantity]]-Table1[[#This Row],[Discount $ Number]]</f>
        <v>60.4</v>
      </c>
      <c r="AG4031">
        <f>(Table1[[#This Row],[Retail Price Number]]*Table1[[#This Row],[Order Quantity]])-Table1[[#This Row],[Discount $ Number]]-Table1[[#This Row],[Shipping Cost Number]]</f>
        <v>58.54</v>
      </c>
      <c r="AH4031">
        <f>Table1[[#This Row],[Retail Price Number]]*Table1[[#This Row],[Order Quantity]]</f>
        <v>61.94</v>
      </c>
      <c r="AI4031">
        <f>YEAR(Table1[[#This Row],[Order Date]])</f>
        <v>2016</v>
      </c>
    </row>
    <row r="4032" spans="1:35" x14ac:dyDescent="0.3">
      <c r="A4032" t="s">
        <v>2574</v>
      </c>
      <c r="B4032" s="1">
        <v>42386</v>
      </c>
      <c r="C4032" t="s">
        <v>1743</v>
      </c>
      <c r="D4032" t="s">
        <v>61</v>
      </c>
      <c r="E4032" t="s">
        <v>27</v>
      </c>
      <c r="F4032" t="s">
        <v>28</v>
      </c>
      <c r="G4032" t="s">
        <v>77</v>
      </c>
      <c r="H4032" t="s">
        <v>62</v>
      </c>
      <c r="I4032" t="s">
        <v>31</v>
      </c>
      <c r="J4032" t="s">
        <v>197</v>
      </c>
      <c r="K4032" t="s">
        <v>94</v>
      </c>
      <c r="L4032" t="s">
        <v>109</v>
      </c>
      <c r="M4032" t="s">
        <v>35</v>
      </c>
      <c r="N4032" s="1">
        <v>42388</v>
      </c>
      <c r="O4032" t="s">
        <v>198</v>
      </c>
      <c r="P4032" s="3" t="s">
        <v>37</v>
      </c>
      <c r="Q4032" t="s">
        <v>57</v>
      </c>
      <c r="R4032">
        <v>23</v>
      </c>
      <c r="S4032" t="s">
        <v>8020</v>
      </c>
      <c r="T4032" s="2">
        <v>0.01</v>
      </c>
      <c r="U4032" t="s">
        <v>467</v>
      </c>
      <c r="V4032" t="s">
        <v>7308</v>
      </c>
      <c r="W4032" t="s">
        <v>116</v>
      </c>
      <c r="X4032" t="s">
        <v>8021</v>
      </c>
      <c r="Y4032" s="3">
        <f>VALUE(SUBSTITUTE(Table1[[#This Row],[Order Total]],"$",""))</f>
        <v>37.61</v>
      </c>
      <c r="Z4032">
        <f>VALUE(SUBSTITUTE(Table1[[#This Row],[Total]],"$",""))</f>
        <v>31.94</v>
      </c>
      <c r="AA4032" s="3">
        <f>Table1[[#This Row],[Order Total Number]]-Table1[[#This Row],[Total Number]]</f>
        <v>5.6699999999999982</v>
      </c>
      <c r="AB4032">
        <f>VALUE(SUBSTITUTE(Table1[[#This Row],[Shipping Cost]],"$",""))</f>
        <v>1.49</v>
      </c>
      <c r="AC4032">
        <f>VALUE(SUBSTITUTE(Table1[[#This Row],[Discount $]],"$",""))</f>
        <v>1.65</v>
      </c>
      <c r="AD4032">
        <f>VALUE(SUBSTITUTE(Table1[[#This Row],[Retail Price]],"$",""))</f>
        <v>1.88</v>
      </c>
      <c r="AE4032" s="4">
        <f>(Table1[[#This Row],[Retail Price Number]]*Table1[[#This Row],[Order Quantity]])-Table1[[#This Row],[Discount $ Number]]+Table1[[#This Row],[Shipping Cost Number]]</f>
        <v>43.08</v>
      </c>
      <c r="AF4032">
        <f>Table1[[#This Row],[Retail Price Number]]*Table1[[#This Row],[Order Quantity]]-Table1[[#This Row],[Discount $ Number]]</f>
        <v>41.589999999999996</v>
      </c>
      <c r="AG4032">
        <f>(Table1[[#This Row],[Retail Price Number]]*Table1[[#This Row],[Order Quantity]])-Table1[[#This Row],[Discount $ Number]]-Table1[[#This Row],[Shipping Cost Number]]</f>
        <v>40.099999999999994</v>
      </c>
      <c r="AH4032">
        <f>Table1[[#This Row],[Retail Price Number]]*Table1[[#This Row],[Order Quantity]]</f>
        <v>43.239999999999995</v>
      </c>
      <c r="AI4032">
        <f>YEAR(Table1[[#This Row],[Order Date]])</f>
        <v>2016</v>
      </c>
    </row>
    <row r="4033" spans="1:35" x14ac:dyDescent="0.3">
      <c r="A4033" t="s">
        <v>2574</v>
      </c>
      <c r="B4033" s="1">
        <v>42174</v>
      </c>
      <c r="C4033" t="s">
        <v>9621</v>
      </c>
      <c r="D4033" t="s">
        <v>306</v>
      </c>
      <c r="E4033" t="s">
        <v>46</v>
      </c>
      <c r="F4033" t="s">
        <v>47</v>
      </c>
      <c r="G4033" t="s">
        <v>134</v>
      </c>
      <c r="H4033" t="s">
        <v>107</v>
      </c>
      <c r="I4033" t="s">
        <v>31</v>
      </c>
      <c r="J4033" t="s">
        <v>400</v>
      </c>
      <c r="K4033" t="s">
        <v>94</v>
      </c>
      <c r="L4033" t="s">
        <v>34</v>
      </c>
      <c r="M4033" t="s">
        <v>35</v>
      </c>
      <c r="N4033" s="1">
        <v>42176</v>
      </c>
      <c r="O4033" t="s">
        <v>401</v>
      </c>
      <c r="P4033" s="3" t="s">
        <v>402</v>
      </c>
      <c r="Q4033" t="s">
        <v>403</v>
      </c>
      <c r="R4033">
        <v>48</v>
      </c>
      <c r="S4033" t="s">
        <v>9622</v>
      </c>
      <c r="T4033" s="2">
        <v>0.02</v>
      </c>
      <c r="U4033" t="s">
        <v>9623</v>
      </c>
      <c r="V4033" t="s">
        <v>9624</v>
      </c>
      <c r="W4033" t="s">
        <v>407</v>
      </c>
      <c r="X4033" t="s">
        <v>6708</v>
      </c>
      <c r="Y4033" s="3">
        <f>VALUE(SUBSTITUTE(Table1[[#This Row],[Order Total]],"$",""))</f>
        <v>4231.8500000000004</v>
      </c>
      <c r="Z4033">
        <f>VALUE(SUBSTITUTE(Table1[[#This Row],[Total]],"$",""))</f>
        <v>3826.85</v>
      </c>
      <c r="AA4033" s="3">
        <f>Table1[[#This Row],[Order Total Number]]-Table1[[#This Row],[Total Number]]</f>
        <v>405.00000000000045</v>
      </c>
      <c r="AB4033">
        <f>VALUE(SUBSTITUTE(Table1[[#This Row],[Shipping Cost]],"$",""))</f>
        <v>9.44</v>
      </c>
      <c r="AC4033">
        <f>VALUE(SUBSTITUTE(Table1[[#This Row],[Discount $]],"$",""))</f>
        <v>224.68</v>
      </c>
      <c r="AD4033">
        <f>VALUE(SUBSTITUTE(Table1[[#This Row],[Retail Price]],"$",""))</f>
        <v>12.99</v>
      </c>
      <c r="AE4033" s="4">
        <f>(Table1[[#This Row],[Retail Price Number]]*Table1[[#This Row],[Order Quantity]])-Table1[[#This Row],[Discount $ Number]]+Table1[[#This Row],[Shipping Cost Number]]</f>
        <v>408.28</v>
      </c>
      <c r="AF4033">
        <f>Table1[[#This Row],[Retail Price Number]]*Table1[[#This Row],[Order Quantity]]-Table1[[#This Row],[Discount $ Number]]</f>
        <v>398.84</v>
      </c>
      <c r="AG4033">
        <f>(Table1[[#This Row],[Retail Price Number]]*Table1[[#This Row],[Order Quantity]])-Table1[[#This Row],[Discount $ Number]]-Table1[[#This Row],[Shipping Cost Number]]</f>
        <v>389.4</v>
      </c>
      <c r="AH4033">
        <f>Table1[[#This Row],[Retail Price Number]]*Table1[[#This Row],[Order Quantity]]</f>
        <v>623.52</v>
      </c>
      <c r="AI4033">
        <f>YEAR(Table1[[#This Row],[Order Date]])</f>
        <v>2015</v>
      </c>
    </row>
    <row r="4034" spans="1:35" x14ac:dyDescent="0.3">
      <c r="A4034" t="s">
        <v>2574</v>
      </c>
      <c r="B4034" s="1">
        <v>42495</v>
      </c>
      <c r="C4034" t="s">
        <v>1643</v>
      </c>
      <c r="D4034" t="s">
        <v>1617</v>
      </c>
      <c r="E4034" t="s">
        <v>27</v>
      </c>
      <c r="F4034" t="s">
        <v>28</v>
      </c>
      <c r="G4034" t="s">
        <v>134</v>
      </c>
      <c r="H4034" t="s">
        <v>78</v>
      </c>
      <c r="I4034" t="s">
        <v>31</v>
      </c>
      <c r="J4034" t="s">
        <v>253</v>
      </c>
      <c r="K4034" t="s">
        <v>94</v>
      </c>
      <c r="L4034" t="s">
        <v>95</v>
      </c>
      <c r="M4034" t="s">
        <v>35</v>
      </c>
      <c r="N4034" s="1">
        <v>42497</v>
      </c>
      <c r="O4034" t="s">
        <v>254</v>
      </c>
      <c r="P4034" s="3" t="s">
        <v>255</v>
      </c>
      <c r="Q4034" t="s">
        <v>256</v>
      </c>
      <c r="R4034">
        <v>22</v>
      </c>
      <c r="S4034" t="s">
        <v>11366</v>
      </c>
      <c r="T4034" s="2">
        <v>0.04</v>
      </c>
      <c r="U4034" t="s">
        <v>2585</v>
      </c>
      <c r="V4034" t="s">
        <v>2381</v>
      </c>
      <c r="W4034" t="s">
        <v>260</v>
      </c>
      <c r="X4034" t="s">
        <v>11367</v>
      </c>
      <c r="Y4034" s="3">
        <f>VALUE(SUBSTITUTE(Table1[[#This Row],[Order Total]],"$",""))</f>
        <v>46.92</v>
      </c>
      <c r="Z4034">
        <f>VALUE(SUBSTITUTE(Table1[[#This Row],[Total]],"$",""))</f>
        <v>16.059999999999999</v>
      </c>
      <c r="AA4034" s="3">
        <f>Table1[[#This Row],[Order Total Number]]-Table1[[#This Row],[Total Number]]</f>
        <v>30.860000000000003</v>
      </c>
      <c r="AB4034">
        <f>VALUE(SUBSTITUTE(Table1[[#This Row],[Shipping Cost]],"$",""))</f>
        <v>1.34</v>
      </c>
      <c r="AC4034">
        <f>VALUE(SUBSTITUTE(Table1[[#This Row],[Discount $]],"$",""))</f>
        <v>4.04</v>
      </c>
      <c r="AD4034">
        <f>VALUE(SUBSTITUTE(Table1[[#This Row],[Retail Price]],"$",""))</f>
        <v>2.78</v>
      </c>
      <c r="AE4034" s="4">
        <f>(Table1[[#This Row],[Retail Price Number]]*Table1[[#This Row],[Order Quantity]])-Table1[[#This Row],[Discount $ Number]]+Table1[[#This Row],[Shipping Cost Number]]</f>
        <v>58.46</v>
      </c>
      <c r="AF4034">
        <f>Table1[[#This Row],[Retail Price Number]]*Table1[[#This Row],[Order Quantity]]-Table1[[#This Row],[Discount $ Number]]</f>
        <v>57.12</v>
      </c>
      <c r="AG4034">
        <f>(Table1[[#This Row],[Retail Price Number]]*Table1[[#This Row],[Order Quantity]])-Table1[[#This Row],[Discount $ Number]]-Table1[[#This Row],[Shipping Cost Number]]</f>
        <v>55.779999999999994</v>
      </c>
      <c r="AH4034">
        <f>Table1[[#This Row],[Retail Price Number]]*Table1[[#This Row],[Order Quantity]]</f>
        <v>61.16</v>
      </c>
      <c r="AI4034">
        <f>YEAR(Table1[[#This Row],[Order Date]])</f>
        <v>2016</v>
      </c>
    </row>
    <row r="4035" spans="1:35" x14ac:dyDescent="0.3">
      <c r="A4035" t="s">
        <v>2574</v>
      </c>
      <c r="B4035" s="1">
        <v>42234</v>
      </c>
      <c r="C4035" t="s">
        <v>3209</v>
      </c>
      <c r="D4035" t="s">
        <v>935</v>
      </c>
      <c r="E4035" t="s">
        <v>27</v>
      </c>
      <c r="F4035" t="s">
        <v>28</v>
      </c>
      <c r="G4035" t="s">
        <v>134</v>
      </c>
      <c r="H4035" t="s">
        <v>433</v>
      </c>
      <c r="I4035" t="s">
        <v>31</v>
      </c>
      <c r="J4035" t="s">
        <v>206</v>
      </c>
      <c r="K4035" t="s">
        <v>94</v>
      </c>
      <c r="L4035" t="s">
        <v>34</v>
      </c>
      <c r="M4035" t="s">
        <v>35</v>
      </c>
      <c r="N4035" s="1">
        <v>42236</v>
      </c>
      <c r="O4035" t="s">
        <v>207</v>
      </c>
      <c r="P4035" s="3" t="s">
        <v>208</v>
      </c>
      <c r="Q4035" t="s">
        <v>125</v>
      </c>
      <c r="R4035">
        <v>47</v>
      </c>
      <c r="S4035" t="s">
        <v>6553</v>
      </c>
      <c r="T4035" s="2">
        <v>0</v>
      </c>
      <c r="U4035" t="s">
        <v>268</v>
      </c>
      <c r="V4035" t="s">
        <v>11879</v>
      </c>
      <c r="W4035" t="s">
        <v>212</v>
      </c>
      <c r="X4035" t="s">
        <v>11880</v>
      </c>
      <c r="Y4035" s="3">
        <f>VALUE(SUBSTITUTE(Table1[[#This Row],[Order Total]],"$",""))</f>
        <v>88.13</v>
      </c>
      <c r="Z4035">
        <f>VALUE(SUBSTITUTE(Table1[[#This Row],[Total]],"$",""))</f>
        <v>98.21</v>
      </c>
      <c r="AA4035" s="3">
        <f>Table1[[#This Row],[Order Total Number]]-Table1[[#This Row],[Total Number]]</f>
        <v>-10.079999999999998</v>
      </c>
      <c r="AB4035">
        <f>VALUE(SUBSTITUTE(Table1[[#This Row],[Shipping Cost]],"$",""))</f>
        <v>7.01</v>
      </c>
      <c r="AC4035">
        <f>VALUE(SUBSTITUTE(Table1[[#This Row],[Discount $]],"$",""))</f>
        <v>1.75</v>
      </c>
      <c r="AD4035">
        <f>VALUE(SUBSTITUTE(Table1[[#This Row],[Retail Price]],"$",""))</f>
        <v>3.89</v>
      </c>
      <c r="AE4035" s="4">
        <f>(Table1[[#This Row],[Retail Price Number]]*Table1[[#This Row],[Order Quantity]])-Table1[[#This Row],[Discount $ Number]]+Table1[[#This Row],[Shipping Cost Number]]</f>
        <v>188.09</v>
      </c>
      <c r="AF4035">
        <f>Table1[[#This Row],[Retail Price Number]]*Table1[[#This Row],[Order Quantity]]-Table1[[#This Row],[Discount $ Number]]</f>
        <v>181.08</v>
      </c>
      <c r="AG4035">
        <f>(Table1[[#This Row],[Retail Price Number]]*Table1[[#This Row],[Order Quantity]])-Table1[[#This Row],[Discount $ Number]]-Table1[[#This Row],[Shipping Cost Number]]</f>
        <v>174.07000000000002</v>
      </c>
      <c r="AH4035">
        <f>Table1[[#This Row],[Retail Price Number]]*Table1[[#This Row],[Order Quantity]]</f>
        <v>182.83</v>
      </c>
      <c r="AI4035">
        <f>YEAR(Table1[[#This Row],[Order Date]])</f>
        <v>2015</v>
      </c>
    </row>
    <row r="4036" spans="1:35" x14ac:dyDescent="0.3">
      <c r="A4036" t="s">
        <v>2447</v>
      </c>
      <c r="B4036" s="1">
        <v>42443</v>
      </c>
      <c r="C4036" t="s">
        <v>2448</v>
      </c>
      <c r="D4036" t="s">
        <v>240</v>
      </c>
      <c r="E4036" t="s">
        <v>27</v>
      </c>
      <c r="F4036" t="s">
        <v>28</v>
      </c>
      <c r="G4036" t="s">
        <v>134</v>
      </c>
      <c r="H4036" t="s">
        <v>241</v>
      </c>
      <c r="I4036" t="s">
        <v>31</v>
      </c>
      <c r="J4036" t="s">
        <v>2449</v>
      </c>
      <c r="K4036" t="s">
        <v>94</v>
      </c>
      <c r="L4036" t="s">
        <v>34</v>
      </c>
      <c r="M4036" t="s">
        <v>35</v>
      </c>
      <c r="N4036" s="1">
        <v>42447</v>
      </c>
      <c r="O4036" t="s">
        <v>1883</v>
      </c>
      <c r="P4036" s="3" t="s">
        <v>2450</v>
      </c>
      <c r="Q4036" t="s">
        <v>2451</v>
      </c>
      <c r="R4036">
        <v>11</v>
      </c>
      <c r="S4036" t="s">
        <v>2452</v>
      </c>
      <c r="T4036" s="2">
        <v>0.02</v>
      </c>
      <c r="U4036" t="s">
        <v>127</v>
      </c>
      <c r="V4036" t="s">
        <v>2453</v>
      </c>
      <c r="W4036" t="s">
        <v>2454</v>
      </c>
      <c r="X4036" t="s">
        <v>2455</v>
      </c>
      <c r="Y4036" s="3">
        <f>VALUE(SUBSTITUTE(Table1[[#This Row],[Order Total]],"$",""))</f>
        <v>3794.22</v>
      </c>
      <c r="Z4036">
        <f>VALUE(SUBSTITUTE(Table1[[#This Row],[Total]],"$",""))</f>
        <v>3796.2</v>
      </c>
      <c r="AA4036" s="3">
        <f>Table1[[#This Row],[Order Total Number]]-Table1[[#This Row],[Total Number]]</f>
        <v>-1.9800000000000182</v>
      </c>
      <c r="AB4036">
        <f>VALUE(SUBSTITUTE(Table1[[#This Row],[Shipping Cost]],"$",""))</f>
        <v>8.08</v>
      </c>
      <c r="AC4036">
        <f>VALUE(SUBSTITUTE(Table1[[#This Row],[Discount $]],"$",""))</f>
        <v>0</v>
      </c>
      <c r="AD4036">
        <f>VALUE(SUBSTITUTE(Table1[[#This Row],[Retail Price]],"$",""))</f>
        <v>155.99</v>
      </c>
      <c r="AE4036" s="4">
        <f>(Table1[[#This Row],[Retail Price Number]]*Table1[[#This Row],[Order Quantity]])-Table1[[#This Row],[Discount $ Number]]+Table1[[#This Row],[Shipping Cost Number]]</f>
        <v>1723.97</v>
      </c>
      <c r="AF4036">
        <f>Table1[[#This Row],[Retail Price Number]]*Table1[[#This Row],[Order Quantity]]-Table1[[#This Row],[Discount $ Number]]</f>
        <v>1715.89</v>
      </c>
      <c r="AG4036">
        <f>(Table1[[#This Row],[Retail Price Number]]*Table1[[#This Row],[Order Quantity]])-Table1[[#This Row],[Discount $ Number]]-Table1[[#This Row],[Shipping Cost Number]]</f>
        <v>1707.8100000000002</v>
      </c>
      <c r="AH4036">
        <f>Table1[[#This Row],[Retail Price Number]]*Table1[[#This Row],[Order Quantity]]</f>
        <v>1715.89</v>
      </c>
      <c r="AI4036">
        <f>YEAR(Table1[[#This Row],[Order Date]])</f>
        <v>2016</v>
      </c>
    </row>
    <row r="4037" spans="1:35" x14ac:dyDescent="0.3">
      <c r="A4037" t="s">
        <v>2447</v>
      </c>
      <c r="B4037" s="1">
        <v>42419</v>
      </c>
      <c r="C4037" t="s">
        <v>155</v>
      </c>
      <c r="D4037" t="s">
        <v>26</v>
      </c>
      <c r="E4037" t="s">
        <v>27</v>
      </c>
      <c r="F4037" t="s">
        <v>28</v>
      </c>
      <c r="G4037" t="s">
        <v>77</v>
      </c>
      <c r="H4037" t="s">
        <v>30</v>
      </c>
      <c r="I4037" t="s">
        <v>31</v>
      </c>
      <c r="J4037" t="s">
        <v>985</v>
      </c>
      <c r="K4037" t="s">
        <v>94</v>
      </c>
      <c r="L4037" t="s">
        <v>95</v>
      </c>
      <c r="M4037" t="s">
        <v>35</v>
      </c>
      <c r="N4037" s="1">
        <v>42420</v>
      </c>
      <c r="O4037" t="s">
        <v>39</v>
      </c>
      <c r="P4037" s="3" t="s">
        <v>986</v>
      </c>
      <c r="Q4037" t="s">
        <v>489</v>
      </c>
      <c r="R4037">
        <v>44</v>
      </c>
      <c r="S4037" t="s">
        <v>2530</v>
      </c>
      <c r="T4037" s="2">
        <v>7.0000000000000007E-2</v>
      </c>
      <c r="U4037" t="s">
        <v>2531</v>
      </c>
      <c r="V4037" t="s">
        <v>2532</v>
      </c>
      <c r="W4037" t="s">
        <v>990</v>
      </c>
      <c r="X4037" t="s">
        <v>2533</v>
      </c>
      <c r="Y4037" s="3">
        <f>VALUE(SUBSTITUTE(Table1[[#This Row],[Order Total]],"$",""))</f>
        <v>22.09</v>
      </c>
      <c r="Z4037">
        <f>VALUE(SUBSTITUTE(Table1[[#This Row],[Total]],"$",""))</f>
        <v>22.29</v>
      </c>
      <c r="AA4037" s="3">
        <f>Table1[[#This Row],[Order Total Number]]-Table1[[#This Row],[Total Number]]</f>
        <v>-0.19999999999999929</v>
      </c>
      <c r="AB4037">
        <f>VALUE(SUBSTITUTE(Table1[[#This Row],[Shipping Cost]],"$",""))</f>
        <v>1.2</v>
      </c>
      <c r="AC4037">
        <f>VALUE(SUBSTITUTE(Table1[[#This Row],[Discount $]],"$",""))</f>
        <v>2.48</v>
      </c>
      <c r="AD4037">
        <f>VALUE(SUBSTITUTE(Table1[[#This Row],[Retail Price]],"$",""))</f>
        <v>4.26</v>
      </c>
      <c r="AE4037" s="4">
        <f>(Table1[[#This Row],[Retail Price Number]]*Table1[[#This Row],[Order Quantity]])-Table1[[#This Row],[Discount $ Number]]+Table1[[#This Row],[Shipping Cost Number]]</f>
        <v>186.16</v>
      </c>
      <c r="AF4037">
        <f>Table1[[#This Row],[Retail Price Number]]*Table1[[#This Row],[Order Quantity]]-Table1[[#This Row],[Discount $ Number]]</f>
        <v>184.96</v>
      </c>
      <c r="AG4037">
        <f>(Table1[[#This Row],[Retail Price Number]]*Table1[[#This Row],[Order Quantity]])-Table1[[#This Row],[Discount $ Number]]-Table1[[#This Row],[Shipping Cost Number]]</f>
        <v>183.76000000000002</v>
      </c>
      <c r="AH4037">
        <f>Table1[[#This Row],[Retail Price Number]]*Table1[[#This Row],[Order Quantity]]</f>
        <v>187.44</v>
      </c>
      <c r="AI4037">
        <f>YEAR(Table1[[#This Row],[Order Date]])</f>
        <v>2016</v>
      </c>
    </row>
    <row r="4038" spans="1:35" x14ac:dyDescent="0.3">
      <c r="A4038" t="s">
        <v>2447</v>
      </c>
      <c r="B4038" s="1">
        <v>41460</v>
      </c>
      <c r="C4038" t="s">
        <v>2008</v>
      </c>
      <c r="D4038" t="s">
        <v>144</v>
      </c>
      <c r="E4038" t="s">
        <v>46</v>
      </c>
      <c r="F4038" t="s">
        <v>47</v>
      </c>
      <c r="G4038" t="s">
        <v>29</v>
      </c>
      <c r="H4038" t="s">
        <v>107</v>
      </c>
      <c r="I4038" t="s">
        <v>196</v>
      </c>
      <c r="J4038" t="s">
        <v>592</v>
      </c>
      <c r="K4038" t="s">
        <v>94</v>
      </c>
      <c r="L4038" t="s">
        <v>95</v>
      </c>
      <c r="M4038" t="s">
        <v>35</v>
      </c>
      <c r="N4038" s="1">
        <v>41462</v>
      </c>
      <c r="O4038" t="s">
        <v>593</v>
      </c>
      <c r="P4038" s="3" t="s">
        <v>594</v>
      </c>
      <c r="Q4038" t="s">
        <v>595</v>
      </c>
      <c r="R4038">
        <v>14</v>
      </c>
      <c r="S4038" t="s">
        <v>4880</v>
      </c>
      <c r="T4038" s="2">
        <v>0.09</v>
      </c>
      <c r="U4038" t="s">
        <v>4881</v>
      </c>
      <c r="V4038" t="s">
        <v>4882</v>
      </c>
      <c r="W4038" t="s">
        <v>376</v>
      </c>
      <c r="X4038" t="s">
        <v>4883</v>
      </c>
      <c r="Y4038" s="3">
        <f>VALUE(SUBSTITUTE(Table1[[#This Row],[Order Total]],"$",""))</f>
        <v>28299.51</v>
      </c>
      <c r="Z4038">
        <f>VALUE(SUBSTITUTE(Table1[[#This Row],[Total]],"$",""))</f>
        <v>2954.6</v>
      </c>
      <c r="AA4038" s="3">
        <f>Table1[[#This Row],[Order Total Number]]-Table1[[#This Row],[Total Number]]</f>
        <v>25344.91</v>
      </c>
      <c r="AB4038">
        <f>VALUE(SUBSTITUTE(Table1[[#This Row],[Shipping Cost]],"$",""))</f>
        <v>7.18</v>
      </c>
      <c r="AC4038">
        <f>VALUE(SUBSTITUTE(Table1[[#This Row],[Discount $]],"$",""))</f>
        <v>6094.9</v>
      </c>
      <c r="AD4038">
        <f>VALUE(SUBSTITUTE(Table1[[#This Row],[Retail Price]],"$",""))</f>
        <v>100.97</v>
      </c>
      <c r="AE4038" s="4">
        <f>(Table1[[#This Row],[Retail Price Number]]*Table1[[#This Row],[Order Quantity]])-Table1[[#This Row],[Discount $ Number]]+Table1[[#This Row],[Shipping Cost Number]]</f>
        <v>-4674.1399999999994</v>
      </c>
      <c r="AF4038">
        <f>Table1[[#This Row],[Retail Price Number]]*Table1[[#This Row],[Order Quantity]]-Table1[[#This Row],[Discount $ Number]]</f>
        <v>-4681.32</v>
      </c>
      <c r="AG4038">
        <f>(Table1[[#This Row],[Retail Price Number]]*Table1[[#This Row],[Order Quantity]])-Table1[[#This Row],[Discount $ Number]]-Table1[[#This Row],[Shipping Cost Number]]</f>
        <v>-4688.5</v>
      </c>
      <c r="AH4038">
        <f>Table1[[#This Row],[Retail Price Number]]*Table1[[#This Row],[Order Quantity]]</f>
        <v>1413.58</v>
      </c>
      <c r="AI4038">
        <f>YEAR(Table1[[#This Row],[Order Date]])</f>
        <v>2013</v>
      </c>
    </row>
    <row r="4039" spans="1:35" x14ac:dyDescent="0.3">
      <c r="A4039" t="s">
        <v>2447</v>
      </c>
      <c r="B4039" s="1">
        <v>42429</v>
      </c>
      <c r="C4039" t="s">
        <v>9705</v>
      </c>
      <c r="D4039" t="s">
        <v>61</v>
      </c>
      <c r="E4039" t="s">
        <v>27</v>
      </c>
      <c r="F4039" t="s">
        <v>28</v>
      </c>
      <c r="G4039" t="s">
        <v>29</v>
      </c>
      <c r="H4039" t="s">
        <v>62</v>
      </c>
      <c r="I4039" t="s">
        <v>121</v>
      </c>
      <c r="J4039" t="s">
        <v>1737</v>
      </c>
      <c r="K4039" t="s">
        <v>94</v>
      </c>
      <c r="L4039" t="s">
        <v>34</v>
      </c>
      <c r="M4039" t="s">
        <v>156</v>
      </c>
      <c r="N4039" s="1">
        <v>42429</v>
      </c>
      <c r="O4039" t="s">
        <v>1699</v>
      </c>
      <c r="P4039" s="3" t="s">
        <v>1738</v>
      </c>
      <c r="Q4039" t="s">
        <v>36</v>
      </c>
      <c r="R4039">
        <v>20</v>
      </c>
      <c r="S4039" t="s">
        <v>3980</v>
      </c>
      <c r="T4039" s="2">
        <v>0.1</v>
      </c>
      <c r="U4039" t="s">
        <v>3617</v>
      </c>
      <c r="V4039" t="s">
        <v>3023</v>
      </c>
      <c r="W4039" t="s">
        <v>112</v>
      </c>
      <c r="X4039" t="s">
        <v>6173</v>
      </c>
      <c r="Y4039" s="3">
        <f>VALUE(SUBSTITUTE(Table1[[#This Row],[Order Total]],"$",""))</f>
        <v>21.22</v>
      </c>
      <c r="Z4039">
        <f>VALUE(SUBSTITUTE(Table1[[#This Row],[Total]],"$",""))</f>
        <v>22.95</v>
      </c>
      <c r="AA4039" s="3">
        <f>Table1[[#This Row],[Order Total Number]]-Table1[[#This Row],[Total Number]]</f>
        <v>-1.7300000000000004</v>
      </c>
      <c r="AB4039">
        <f>VALUE(SUBSTITUTE(Table1[[#This Row],[Shipping Cost]],"$",""))</f>
        <v>0.75</v>
      </c>
      <c r="AC4039">
        <f>VALUE(SUBSTITUTE(Table1[[#This Row],[Discount $]],"$",""))</f>
        <v>2.06</v>
      </c>
      <c r="AD4039">
        <f>VALUE(SUBSTITUTE(Table1[[#This Row],[Retail Price]],"$",""))</f>
        <v>1.81</v>
      </c>
      <c r="AE4039" s="4">
        <f>(Table1[[#This Row],[Retail Price Number]]*Table1[[#This Row],[Order Quantity]])-Table1[[#This Row],[Discount $ Number]]+Table1[[#This Row],[Shipping Cost Number]]</f>
        <v>34.89</v>
      </c>
      <c r="AF4039">
        <f>Table1[[#This Row],[Retail Price Number]]*Table1[[#This Row],[Order Quantity]]-Table1[[#This Row],[Discount $ Number]]</f>
        <v>34.14</v>
      </c>
      <c r="AG4039">
        <f>(Table1[[#This Row],[Retail Price Number]]*Table1[[#This Row],[Order Quantity]])-Table1[[#This Row],[Discount $ Number]]-Table1[[#This Row],[Shipping Cost Number]]</f>
        <v>33.39</v>
      </c>
      <c r="AH4039">
        <f>Table1[[#This Row],[Retail Price Number]]*Table1[[#This Row],[Order Quantity]]</f>
        <v>36.200000000000003</v>
      </c>
      <c r="AI4039">
        <f>YEAR(Table1[[#This Row],[Order Date]])</f>
        <v>2016</v>
      </c>
    </row>
    <row r="4040" spans="1:35" x14ac:dyDescent="0.3">
      <c r="A4040" t="s">
        <v>2447</v>
      </c>
      <c r="B4040" s="1">
        <v>42513</v>
      </c>
      <c r="C4040" t="s">
        <v>9859</v>
      </c>
      <c r="D4040" t="s">
        <v>280</v>
      </c>
      <c r="E4040" t="s">
        <v>27</v>
      </c>
      <c r="F4040" t="s">
        <v>28</v>
      </c>
      <c r="G4040" t="s">
        <v>134</v>
      </c>
      <c r="H4040" t="s">
        <v>281</v>
      </c>
      <c r="I4040" t="s">
        <v>92</v>
      </c>
      <c r="J4040" t="s">
        <v>985</v>
      </c>
      <c r="K4040" t="s">
        <v>94</v>
      </c>
      <c r="L4040" t="s">
        <v>34</v>
      </c>
      <c r="M4040" t="s">
        <v>35</v>
      </c>
      <c r="N4040" s="1">
        <v>42514</v>
      </c>
      <c r="O4040" t="s">
        <v>39</v>
      </c>
      <c r="P4040" s="3" t="s">
        <v>986</v>
      </c>
      <c r="Q4040" t="s">
        <v>489</v>
      </c>
      <c r="R4040">
        <v>23</v>
      </c>
      <c r="S4040" t="s">
        <v>9860</v>
      </c>
      <c r="T4040" s="2">
        <v>0.02</v>
      </c>
      <c r="U4040" t="s">
        <v>8687</v>
      </c>
      <c r="V4040" t="s">
        <v>9861</v>
      </c>
      <c r="W4040" t="s">
        <v>990</v>
      </c>
      <c r="X4040" t="s">
        <v>2533</v>
      </c>
      <c r="Y4040" s="3">
        <f>VALUE(SUBSTITUTE(Table1[[#This Row],[Order Total]],"$",""))</f>
        <v>21.09</v>
      </c>
      <c r="Z4040">
        <f>VALUE(SUBSTITUTE(Table1[[#This Row],[Total]],"$",""))</f>
        <v>22.29</v>
      </c>
      <c r="AA4040" s="3">
        <f>Table1[[#This Row],[Order Total Number]]-Table1[[#This Row],[Total Number]]</f>
        <v>-1.1999999999999993</v>
      </c>
      <c r="AB4040">
        <f>VALUE(SUBSTITUTE(Table1[[#This Row],[Shipping Cost]],"$",""))</f>
        <v>1.2</v>
      </c>
      <c r="AC4040">
        <f>VALUE(SUBSTITUTE(Table1[[#This Row],[Discount $]],"$",""))</f>
        <v>0.21</v>
      </c>
      <c r="AD4040">
        <f>VALUE(SUBSTITUTE(Table1[[#This Row],[Retail Price]],"$",""))</f>
        <v>4.26</v>
      </c>
      <c r="AE4040" s="4">
        <f>(Table1[[#This Row],[Retail Price Number]]*Table1[[#This Row],[Order Quantity]])-Table1[[#This Row],[Discount $ Number]]+Table1[[#This Row],[Shipping Cost Number]]</f>
        <v>98.97</v>
      </c>
      <c r="AF4040">
        <f>Table1[[#This Row],[Retail Price Number]]*Table1[[#This Row],[Order Quantity]]-Table1[[#This Row],[Discount $ Number]]</f>
        <v>97.77</v>
      </c>
      <c r="AG4040">
        <f>(Table1[[#This Row],[Retail Price Number]]*Table1[[#This Row],[Order Quantity]])-Table1[[#This Row],[Discount $ Number]]-Table1[[#This Row],[Shipping Cost Number]]</f>
        <v>96.57</v>
      </c>
      <c r="AH4040">
        <f>Table1[[#This Row],[Retail Price Number]]*Table1[[#This Row],[Order Quantity]]</f>
        <v>97.97999999999999</v>
      </c>
      <c r="AI4040">
        <f>YEAR(Table1[[#This Row],[Order Date]])</f>
        <v>2016</v>
      </c>
    </row>
    <row r="4041" spans="1:35" x14ac:dyDescent="0.3">
      <c r="A4041" t="s">
        <v>2447</v>
      </c>
      <c r="B4041" s="1">
        <v>42513</v>
      </c>
      <c r="C4041" t="s">
        <v>9859</v>
      </c>
      <c r="D4041" t="s">
        <v>1232</v>
      </c>
      <c r="E4041" t="s">
        <v>27</v>
      </c>
      <c r="F4041" t="s">
        <v>28</v>
      </c>
      <c r="G4041" t="s">
        <v>29</v>
      </c>
      <c r="H4041" t="s">
        <v>281</v>
      </c>
      <c r="I4041" t="s">
        <v>92</v>
      </c>
      <c r="J4041" t="s">
        <v>985</v>
      </c>
      <c r="K4041" t="s">
        <v>94</v>
      </c>
      <c r="L4041" t="s">
        <v>95</v>
      </c>
      <c r="M4041" t="s">
        <v>35</v>
      </c>
      <c r="N4041" s="1">
        <v>42514</v>
      </c>
      <c r="O4041" t="s">
        <v>39</v>
      </c>
      <c r="P4041" s="3" t="s">
        <v>986</v>
      </c>
      <c r="Q4041" t="s">
        <v>489</v>
      </c>
      <c r="R4041">
        <v>43</v>
      </c>
      <c r="S4041" t="s">
        <v>9860</v>
      </c>
      <c r="T4041" s="2">
        <v>0.1</v>
      </c>
      <c r="U4041" t="s">
        <v>8687</v>
      </c>
      <c r="V4041" t="s">
        <v>9861</v>
      </c>
      <c r="W4041" t="s">
        <v>990</v>
      </c>
      <c r="X4041" t="s">
        <v>2533</v>
      </c>
      <c r="Y4041" s="3">
        <f>VALUE(SUBSTITUTE(Table1[[#This Row],[Order Total]],"$",""))</f>
        <v>21.09</v>
      </c>
      <c r="Z4041">
        <f>VALUE(SUBSTITUTE(Table1[[#This Row],[Total]],"$",""))</f>
        <v>22.29</v>
      </c>
      <c r="AA4041" s="3">
        <f>Table1[[#This Row],[Order Total Number]]-Table1[[#This Row],[Total Number]]</f>
        <v>-1.1999999999999993</v>
      </c>
      <c r="AB4041">
        <f>VALUE(SUBSTITUTE(Table1[[#This Row],[Shipping Cost]],"$",""))</f>
        <v>1.2</v>
      </c>
      <c r="AC4041">
        <f>VALUE(SUBSTITUTE(Table1[[#This Row],[Discount $]],"$",""))</f>
        <v>0.21</v>
      </c>
      <c r="AD4041">
        <f>VALUE(SUBSTITUTE(Table1[[#This Row],[Retail Price]],"$",""))</f>
        <v>4.26</v>
      </c>
      <c r="AE4041" s="4">
        <f>(Table1[[#This Row],[Retail Price Number]]*Table1[[#This Row],[Order Quantity]])-Table1[[#This Row],[Discount $ Number]]+Table1[[#This Row],[Shipping Cost Number]]</f>
        <v>184.16999999999996</v>
      </c>
      <c r="AF4041">
        <f>Table1[[#This Row],[Retail Price Number]]*Table1[[#This Row],[Order Quantity]]-Table1[[#This Row],[Discount $ Number]]</f>
        <v>182.96999999999997</v>
      </c>
      <c r="AG4041">
        <f>(Table1[[#This Row],[Retail Price Number]]*Table1[[#This Row],[Order Quantity]])-Table1[[#This Row],[Discount $ Number]]-Table1[[#This Row],[Shipping Cost Number]]</f>
        <v>181.76999999999998</v>
      </c>
      <c r="AH4041">
        <f>Table1[[#This Row],[Retail Price Number]]*Table1[[#This Row],[Order Quantity]]</f>
        <v>183.17999999999998</v>
      </c>
      <c r="AI4041">
        <f>YEAR(Table1[[#This Row],[Order Date]])</f>
        <v>2016</v>
      </c>
    </row>
    <row r="4042" spans="1:35" x14ac:dyDescent="0.3">
      <c r="A4042" t="s">
        <v>2447</v>
      </c>
      <c r="B4042" s="1">
        <v>42705</v>
      </c>
      <c r="C4042" t="s">
        <v>477</v>
      </c>
      <c r="D4042" t="s">
        <v>465</v>
      </c>
      <c r="E4042" t="s">
        <v>27</v>
      </c>
      <c r="F4042" t="s">
        <v>28</v>
      </c>
      <c r="G4042" t="s">
        <v>134</v>
      </c>
      <c r="H4042" t="s">
        <v>205</v>
      </c>
      <c r="I4042" t="s">
        <v>31</v>
      </c>
      <c r="J4042" t="s">
        <v>229</v>
      </c>
      <c r="K4042" t="s">
        <v>33</v>
      </c>
      <c r="L4042" t="s">
        <v>34</v>
      </c>
      <c r="M4042" t="s">
        <v>35</v>
      </c>
      <c r="N4042" s="1">
        <v>42706</v>
      </c>
      <c r="O4042" t="s">
        <v>230</v>
      </c>
      <c r="P4042" s="3" t="s">
        <v>231</v>
      </c>
      <c r="Q4042" t="s">
        <v>232</v>
      </c>
      <c r="R4042">
        <v>48</v>
      </c>
      <c r="S4042" t="s">
        <v>11776</v>
      </c>
      <c r="T4042" s="2">
        <v>0.02</v>
      </c>
      <c r="U4042" t="s">
        <v>5293</v>
      </c>
      <c r="V4042" t="s">
        <v>11777</v>
      </c>
      <c r="W4042" t="s">
        <v>236</v>
      </c>
      <c r="X4042" t="s">
        <v>11778</v>
      </c>
      <c r="Y4042" s="3">
        <f>VALUE(SUBSTITUTE(Table1[[#This Row],[Order Total]],"$",""))</f>
        <v>3799.59</v>
      </c>
      <c r="Z4042">
        <f>VALUE(SUBSTITUTE(Table1[[#This Row],[Total]],"$",""))</f>
        <v>3594.83</v>
      </c>
      <c r="AA4042" s="3">
        <f>Table1[[#This Row],[Order Total Number]]-Table1[[#This Row],[Total Number]]</f>
        <v>204.76000000000022</v>
      </c>
      <c r="AB4042">
        <f>VALUE(SUBSTITUTE(Table1[[#This Row],[Shipping Cost]],"$",""))</f>
        <v>49</v>
      </c>
      <c r="AC4042">
        <f>VALUE(SUBSTITUTE(Table1[[#This Row],[Discount $]],"$",""))</f>
        <v>424.07</v>
      </c>
      <c r="AD4042">
        <f>VALUE(SUBSTITUTE(Table1[[#This Row],[Retail Price]],"$",""))</f>
        <v>449.99</v>
      </c>
      <c r="AE4042" s="4">
        <f>(Table1[[#This Row],[Retail Price Number]]*Table1[[#This Row],[Order Quantity]])-Table1[[#This Row],[Discount $ Number]]+Table1[[#This Row],[Shipping Cost Number]]</f>
        <v>21224.45</v>
      </c>
      <c r="AF4042">
        <f>Table1[[#This Row],[Retail Price Number]]*Table1[[#This Row],[Order Quantity]]-Table1[[#This Row],[Discount $ Number]]</f>
        <v>21175.45</v>
      </c>
      <c r="AG4042">
        <f>(Table1[[#This Row],[Retail Price Number]]*Table1[[#This Row],[Order Quantity]])-Table1[[#This Row],[Discount $ Number]]-Table1[[#This Row],[Shipping Cost Number]]</f>
        <v>21126.45</v>
      </c>
      <c r="AH4042">
        <f>Table1[[#This Row],[Retail Price Number]]*Table1[[#This Row],[Order Quantity]]</f>
        <v>21599.52</v>
      </c>
      <c r="AI4042">
        <f>YEAR(Table1[[#This Row],[Order Date]])</f>
        <v>2016</v>
      </c>
    </row>
    <row r="4043" spans="1:35" x14ac:dyDescent="0.3">
      <c r="A4043" t="s">
        <v>2447</v>
      </c>
      <c r="B4043" s="1">
        <v>41894</v>
      </c>
      <c r="C4043" t="s">
        <v>1364</v>
      </c>
      <c r="D4043" t="s">
        <v>766</v>
      </c>
      <c r="E4043" t="s">
        <v>27</v>
      </c>
      <c r="F4043" t="s">
        <v>28</v>
      </c>
      <c r="G4043" t="s">
        <v>134</v>
      </c>
      <c r="H4043" t="s">
        <v>217</v>
      </c>
      <c r="I4043" t="s">
        <v>121</v>
      </c>
      <c r="J4043" t="s">
        <v>229</v>
      </c>
      <c r="K4043" t="s">
        <v>94</v>
      </c>
      <c r="L4043" t="s">
        <v>34</v>
      </c>
      <c r="M4043" t="s">
        <v>35</v>
      </c>
      <c r="N4043" s="1">
        <v>41895</v>
      </c>
      <c r="O4043" t="s">
        <v>230</v>
      </c>
      <c r="P4043" s="3" t="s">
        <v>231</v>
      </c>
      <c r="Q4043" t="s">
        <v>232</v>
      </c>
      <c r="R4043">
        <v>37</v>
      </c>
      <c r="S4043" t="s">
        <v>8957</v>
      </c>
      <c r="T4043" s="2">
        <v>0.01</v>
      </c>
      <c r="U4043" t="s">
        <v>12146</v>
      </c>
      <c r="V4043" t="s">
        <v>12147</v>
      </c>
      <c r="W4043" t="s">
        <v>236</v>
      </c>
      <c r="X4043" t="s">
        <v>12148</v>
      </c>
      <c r="Y4043" s="3">
        <f>VALUE(SUBSTITUTE(Table1[[#This Row],[Order Total]],"$",""))</f>
        <v>1098.19</v>
      </c>
      <c r="Z4043">
        <f>VALUE(SUBSTITUTE(Table1[[#This Row],[Total]],"$",""))</f>
        <v>1032.32</v>
      </c>
      <c r="AA4043" s="3">
        <f>Table1[[#This Row],[Order Total Number]]-Table1[[#This Row],[Total Number]]</f>
        <v>65.870000000000118</v>
      </c>
      <c r="AB4043">
        <f>VALUE(SUBSTITUTE(Table1[[#This Row],[Shipping Cost]],"$",""))</f>
        <v>49</v>
      </c>
      <c r="AC4043">
        <f>VALUE(SUBSTITUTE(Table1[[#This Row],[Discount $]],"$",""))</f>
        <v>105.79</v>
      </c>
      <c r="AD4043">
        <f>VALUE(SUBSTITUTE(Table1[[#This Row],[Retail Price]],"$",""))</f>
        <v>449.99</v>
      </c>
      <c r="AE4043" s="4">
        <f>(Table1[[#This Row],[Retail Price Number]]*Table1[[#This Row],[Order Quantity]])-Table1[[#This Row],[Discount $ Number]]+Table1[[#This Row],[Shipping Cost Number]]</f>
        <v>16592.84</v>
      </c>
      <c r="AF4043">
        <f>Table1[[#This Row],[Retail Price Number]]*Table1[[#This Row],[Order Quantity]]-Table1[[#This Row],[Discount $ Number]]</f>
        <v>16543.84</v>
      </c>
      <c r="AG4043">
        <f>(Table1[[#This Row],[Retail Price Number]]*Table1[[#This Row],[Order Quantity]])-Table1[[#This Row],[Discount $ Number]]-Table1[[#This Row],[Shipping Cost Number]]</f>
        <v>16494.84</v>
      </c>
      <c r="AH4043">
        <f>Table1[[#This Row],[Retail Price Number]]*Table1[[#This Row],[Order Quantity]]</f>
        <v>16649.63</v>
      </c>
      <c r="AI4043">
        <f>YEAR(Table1[[#This Row],[Order Date]])</f>
        <v>2014</v>
      </c>
    </row>
    <row r="4044" spans="1:35" x14ac:dyDescent="0.3">
      <c r="A4044" t="s">
        <v>6395</v>
      </c>
      <c r="B4044" s="1">
        <v>42465</v>
      </c>
      <c r="C4044" t="s">
        <v>6396</v>
      </c>
      <c r="D4044" t="s">
        <v>591</v>
      </c>
      <c r="E4044" t="s">
        <v>27</v>
      </c>
      <c r="F4044" t="s">
        <v>28</v>
      </c>
      <c r="G4044" t="s">
        <v>29</v>
      </c>
      <c r="H4044" t="s">
        <v>241</v>
      </c>
      <c r="I4044" t="s">
        <v>121</v>
      </c>
      <c r="J4044" t="s">
        <v>532</v>
      </c>
      <c r="K4044" t="s">
        <v>94</v>
      </c>
      <c r="L4044" t="s">
        <v>95</v>
      </c>
      <c r="M4044" t="s">
        <v>35</v>
      </c>
      <c r="N4044" s="1">
        <v>42471</v>
      </c>
      <c r="O4044" t="s">
        <v>501</v>
      </c>
      <c r="P4044" s="3" t="s">
        <v>533</v>
      </c>
      <c r="Q4044" t="s">
        <v>534</v>
      </c>
      <c r="R4044">
        <v>10</v>
      </c>
      <c r="S4044" t="s">
        <v>6397</v>
      </c>
      <c r="T4044" s="2">
        <v>0.1</v>
      </c>
      <c r="U4044" t="s">
        <v>6398</v>
      </c>
      <c r="V4044" t="s">
        <v>3119</v>
      </c>
      <c r="W4044" t="s">
        <v>538</v>
      </c>
      <c r="X4044" t="s">
        <v>6399</v>
      </c>
      <c r="Y4044" s="3">
        <f>VALUE(SUBSTITUTE(Table1[[#This Row],[Order Total]],"$",""))</f>
        <v>1650.78</v>
      </c>
      <c r="Z4044">
        <f>VALUE(SUBSTITUTE(Table1[[#This Row],[Total]],"$",""))</f>
        <v>1605.28</v>
      </c>
      <c r="AA4044" s="3">
        <f>Table1[[#This Row],[Order Total Number]]-Table1[[#This Row],[Total Number]]</f>
        <v>45.5</v>
      </c>
      <c r="AB4044">
        <f>VALUE(SUBSTITUTE(Table1[[#This Row],[Shipping Cost]],"$",""))</f>
        <v>6.66</v>
      </c>
      <c r="AC4044">
        <f>VALUE(SUBSTITUTE(Table1[[#This Row],[Discount $]],"$",""))</f>
        <v>164.04</v>
      </c>
      <c r="AD4044">
        <f>VALUE(SUBSTITUTE(Table1[[#This Row],[Retail Price]],"$",""))</f>
        <v>35.94</v>
      </c>
      <c r="AE4044" s="4">
        <f>(Table1[[#This Row],[Retail Price Number]]*Table1[[#This Row],[Order Quantity]])-Table1[[#This Row],[Discount $ Number]]+Table1[[#This Row],[Shipping Cost Number]]</f>
        <v>202.01999999999998</v>
      </c>
      <c r="AF4044">
        <f>Table1[[#This Row],[Retail Price Number]]*Table1[[#This Row],[Order Quantity]]-Table1[[#This Row],[Discount $ Number]]</f>
        <v>195.35999999999999</v>
      </c>
      <c r="AG4044">
        <f>(Table1[[#This Row],[Retail Price Number]]*Table1[[#This Row],[Order Quantity]])-Table1[[#This Row],[Discount $ Number]]-Table1[[#This Row],[Shipping Cost Number]]</f>
        <v>188.7</v>
      </c>
      <c r="AH4044">
        <f>Table1[[#This Row],[Retail Price Number]]*Table1[[#This Row],[Order Quantity]]</f>
        <v>359.4</v>
      </c>
      <c r="AI4044">
        <f>YEAR(Table1[[#This Row],[Order Date]])</f>
        <v>2016</v>
      </c>
    </row>
    <row r="4045" spans="1:35" x14ac:dyDescent="0.3">
      <c r="A4045" t="s">
        <v>6395</v>
      </c>
      <c r="B4045" s="1">
        <v>42292</v>
      </c>
      <c r="C4045" t="s">
        <v>1387</v>
      </c>
      <c r="D4045" t="s">
        <v>174</v>
      </c>
      <c r="E4045" t="s">
        <v>27</v>
      </c>
      <c r="F4045" t="s">
        <v>28</v>
      </c>
      <c r="G4045" t="s">
        <v>91</v>
      </c>
      <c r="H4045" t="s">
        <v>78</v>
      </c>
      <c r="I4045" t="s">
        <v>63</v>
      </c>
      <c r="J4045" t="s">
        <v>2750</v>
      </c>
      <c r="K4045" t="s">
        <v>94</v>
      </c>
      <c r="L4045" t="s">
        <v>95</v>
      </c>
      <c r="M4045" t="s">
        <v>35</v>
      </c>
      <c r="N4045" s="1">
        <v>42296</v>
      </c>
      <c r="O4045" t="s">
        <v>2751</v>
      </c>
      <c r="P4045" s="3" t="s">
        <v>724</v>
      </c>
      <c r="Q4045" t="s">
        <v>41</v>
      </c>
      <c r="R4045">
        <v>48</v>
      </c>
      <c r="S4045" t="s">
        <v>9154</v>
      </c>
      <c r="T4045" s="2">
        <v>0.1</v>
      </c>
      <c r="U4045" t="s">
        <v>127</v>
      </c>
      <c r="V4045" t="s">
        <v>9155</v>
      </c>
      <c r="W4045" t="s">
        <v>2754</v>
      </c>
      <c r="X4045" t="s">
        <v>9156</v>
      </c>
      <c r="Y4045" s="3">
        <f>VALUE(SUBSTITUTE(Table1[[#This Row],[Order Total]],"$",""))</f>
        <v>53.93</v>
      </c>
      <c r="Z4045">
        <f>VALUE(SUBSTITUTE(Table1[[#This Row],[Total]],"$",""))</f>
        <v>65.599999999999994</v>
      </c>
      <c r="AA4045" s="3">
        <f>Table1[[#This Row],[Order Total Number]]-Table1[[#This Row],[Total Number]]</f>
        <v>-11.669999999999995</v>
      </c>
      <c r="AB4045">
        <f>VALUE(SUBSTITUTE(Table1[[#This Row],[Shipping Cost]],"$",""))</f>
        <v>4.7699999999999996</v>
      </c>
      <c r="AC4045">
        <f>VALUE(SUBSTITUTE(Table1[[#This Row],[Discount $]],"$",""))</f>
        <v>0</v>
      </c>
      <c r="AD4045">
        <f>VALUE(SUBSTITUTE(Table1[[#This Row],[Retail Price]],"$",""))</f>
        <v>1.98</v>
      </c>
      <c r="AE4045" s="4">
        <f>(Table1[[#This Row],[Retail Price Number]]*Table1[[#This Row],[Order Quantity]])-Table1[[#This Row],[Discount $ Number]]+Table1[[#This Row],[Shipping Cost Number]]</f>
        <v>99.809999999999988</v>
      </c>
      <c r="AF4045">
        <f>Table1[[#This Row],[Retail Price Number]]*Table1[[#This Row],[Order Quantity]]-Table1[[#This Row],[Discount $ Number]]</f>
        <v>95.039999999999992</v>
      </c>
      <c r="AG4045">
        <f>(Table1[[#This Row],[Retail Price Number]]*Table1[[#This Row],[Order Quantity]])-Table1[[#This Row],[Discount $ Number]]-Table1[[#This Row],[Shipping Cost Number]]</f>
        <v>90.27</v>
      </c>
      <c r="AH4045">
        <f>Table1[[#This Row],[Retail Price Number]]*Table1[[#This Row],[Order Quantity]]</f>
        <v>95.039999999999992</v>
      </c>
      <c r="AI4045">
        <f>YEAR(Table1[[#This Row],[Order Date]])</f>
        <v>2015</v>
      </c>
    </row>
    <row r="4046" spans="1:35" x14ac:dyDescent="0.3">
      <c r="A4046" t="s">
        <v>6395</v>
      </c>
      <c r="B4046" s="1">
        <v>42714</v>
      </c>
      <c r="C4046" t="s">
        <v>251</v>
      </c>
      <c r="D4046" t="s">
        <v>252</v>
      </c>
      <c r="E4046" t="s">
        <v>27</v>
      </c>
      <c r="F4046" t="s">
        <v>28</v>
      </c>
      <c r="G4046" t="s">
        <v>77</v>
      </c>
      <c r="H4046" t="s">
        <v>62</v>
      </c>
      <c r="I4046" t="s">
        <v>121</v>
      </c>
      <c r="J4046" t="s">
        <v>4142</v>
      </c>
      <c r="K4046" t="s">
        <v>94</v>
      </c>
      <c r="L4046" t="s">
        <v>95</v>
      </c>
      <c r="M4046" t="s">
        <v>156</v>
      </c>
      <c r="N4046" s="1">
        <v>42719</v>
      </c>
      <c r="O4046" t="s">
        <v>460</v>
      </c>
      <c r="P4046" s="3" t="s">
        <v>3541</v>
      </c>
      <c r="Q4046" t="s">
        <v>198</v>
      </c>
      <c r="R4046">
        <v>3</v>
      </c>
      <c r="S4046" t="s">
        <v>9993</v>
      </c>
      <c r="T4046" s="2">
        <v>0.1</v>
      </c>
      <c r="U4046" t="s">
        <v>6598</v>
      </c>
      <c r="V4046" t="s">
        <v>8195</v>
      </c>
      <c r="W4046" t="s">
        <v>4144</v>
      </c>
      <c r="X4046" t="s">
        <v>932</v>
      </c>
      <c r="Y4046" s="3">
        <f>VALUE(SUBSTITUTE(Table1[[#This Row],[Order Total]],"$",""))</f>
        <v>52.64</v>
      </c>
      <c r="Z4046">
        <f>VALUE(SUBSTITUTE(Table1[[#This Row],[Total]],"$",""))</f>
        <v>59.33</v>
      </c>
      <c r="AA4046" s="3">
        <f>Table1[[#This Row],[Order Total Number]]-Table1[[#This Row],[Total Number]]</f>
        <v>-6.6899999999999977</v>
      </c>
      <c r="AB4046">
        <f>VALUE(SUBSTITUTE(Table1[[#This Row],[Shipping Cost]],"$",""))</f>
        <v>0.81</v>
      </c>
      <c r="AC4046">
        <f>VALUE(SUBSTITUTE(Table1[[#This Row],[Discount $]],"$",""))</f>
        <v>0.63</v>
      </c>
      <c r="AD4046">
        <f>VALUE(SUBSTITUTE(Table1[[#This Row],[Retail Price]],"$",""))</f>
        <v>2.94</v>
      </c>
      <c r="AE4046" s="4">
        <f>(Table1[[#This Row],[Retail Price Number]]*Table1[[#This Row],[Order Quantity]])-Table1[[#This Row],[Discount $ Number]]+Table1[[#This Row],[Shipping Cost Number]]</f>
        <v>9</v>
      </c>
      <c r="AF4046">
        <f>Table1[[#This Row],[Retail Price Number]]*Table1[[#This Row],[Order Quantity]]-Table1[[#This Row],[Discount $ Number]]</f>
        <v>8.19</v>
      </c>
      <c r="AG4046">
        <f>(Table1[[#This Row],[Retail Price Number]]*Table1[[#This Row],[Order Quantity]])-Table1[[#This Row],[Discount $ Number]]-Table1[[#This Row],[Shipping Cost Number]]</f>
        <v>7.379999999999999</v>
      </c>
      <c r="AH4046">
        <f>Table1[[#This Row],[Retail Price Number]]*Table1[[#This Row],[Order Quantity]]</f>
        <v>8.82</v>
      </c>
      <c r="AI4046">
        <f>YEAR(Table1[[#This Row],[Order Date]])</f>
        <v>2016</v>
      </c>
    </row>
    <row r="4047" spans="1:35" x14ac:dyDescent="0.3">
      <c r="A4047" t="s">
        <v>6395</v>
      </c>
      <c r="B4047" s="1">
        <v>42347</v>
      </c>
      <c r="C4047" t="s">
        <v>10439</v>
      </c>
      <c r="D4047" t="s">
        <v>1617</v>
      </c>
      <c r="E4047" t="s">
        <v>27</v>
      </c>
      <c r="F4047" t="s">
        <v>28</v>
      </c>
      <c r="G4047" t="s">
        <v>77</v>
      </c>
      <c r="H4047" t="s">
        <v>78</v>
      </c>
      <c r="I4047" t="s">
        <v>31</v>
      </c>
      <c r="J4047" t="s">
        <v>4142</v>
      </c>
      <c r="K4047" t="s">
        <v>33</v>
      </c>
      <c r="L4047" t="s">
        <v>109</v>
      </c>
      <c r="M4047" t="s">
        <v>35</v>
      </c>
      <c r="N4047" s="1">
        <v>42348</v>
      </c>
      <c r="O4047" t="s">
        <v>460</v>
      </c>
      <c r="P4047" s="3" t="s">
        <v>3541</v>
      </c>
      <c r="Q4047" t="s">
        <v>198</v>
      </c>
      <c r="R4047">
        <v>35</v>
      </c>
      <c r="S4047" t="s">
        <v>5205</v>
      </c>
      <c r="T4047" s="2">
        <v>0</v>
      </c>
      <c r="U4047" t="s">
        <v>4628</v>
      </c>
      <c r="V4047" t="s">
        <v>7285</v>
      </c>
      <c r="W4047" t="s">
        <v>4144</v>
      </c>
      <c r="X4047" t="s">
        <v>7724</v>
      </c>
      <c r="Y4047" s="3">
        <f>VALUE(SUBSTITUTE(Table1[[#This Row],[Order Total]],"$",""))</f>
        <v>62.89</v>
      </c>
      <c r="Z4047">
        <f>VALUE(SUBSTITUTE(Table1[[#This Row],[Total]],"$",""))</f>
        <v>63.7</v>
      </c>
      <c r="AA4047" s="3">
        <f>Table1[[#This Row],[Order Total Number]]-Table1[[#This Row],[Total Number]]</f>
        <v>-0.81000000000000227</v>
      </c>
      <c r="AB4047">
        <f>VALUE(SUBSTITUTE(Table1[[#This Row],[Shipping Cost]],"$",""))</f>
        <v>0.81</v>
      </c>
      <c r="AC4047">
        <f>VALUE(SUBSTITUTE(Table1[[#This Row],[Discount $]],"$",""))</f>
        <v>4.43</v>
      </c>
      <c r="AD4047">
        <f>VALUE(SUBSTITUTE(Table1[[#This Row],[Retail Price]],"$",""))</f>
        <v>2.94</v>
      </c>
      <c r="AE4047" s="4">
        <f>(Table1[[#This Row],[Retail Price Number]]*Table1[[#This Row],[Order Quantity]])-Table1[[#This Row],[Discount $ Number]]+Table1[[#This Row],[Shipping Cost Number]]</f>
        <v>99.28</v>
      </c>
      <c r="AF4047">
        <f>Table1[[#This Row],[Retail Price Number]]*Table1[[#This Row],[Order Quantity]]-Table1[[#This Row],[Discount $ Number]]</f>
        <v>98.47</v>
      </c>
      <c r="AG4047">
        <f>(Table1[[#This Row],[Retail Price Number]]*Table1[[#This Row],[Order Quantity]])-Table1[[#This Row],[Discount $ Number]]-Table1[[#This Row],[Shipping Cost Number]]</f>
        <v>97.66</v>
      </c>
      <c r="AH4047">
        <f>Table1[[#This Row],[Retail Price Number]]*Table1[[#This Row],[Order Quantity]]</f>
        <v>102.89999999999999</v>
      </c>
      <c r="AI4047">
        <f>YEAR(Table1[[#This Row],[Order Date]])</f>
        <v>2015</v>
      </c>
    </row>
    <row r="4048" spans="1:35" x14ac:dyDescent="0.3">
      <c r="A4048" t="s">
        <v>6395</v>
      </c>
      <c r="B4048" s="1">
        <v>42006</v>
      </c>
      <c r="C4048" t="s">
        <v>530</v>
      </c>
      <c r="D4048" t="s">
        <v>531</v>
      </c>
      <c r="E4048" t="s">
        <v>27</v>
      </c>
      <c r="F4048" t="s">
        <v>28</v>
      </c>
      <c r="G4048" t="s">
        <v>77</v>
      </c>
      <c r="H4048" t="s">
        <v>30</v>
      </c>
      <c r="I4048" t="s">
        <v>63</v>
      </c>
      <c r="J4048" t="s">
        <v>1667</v>
      </c>
      <c r="K4048" t="s">
        <v>94</v>
      </c>
      <c r="L4048" t="s">
        <v>109</v>
      </c>
      <c r="M4048" t="s">
        <v>35</v>
      </c>
      <c r="N4048" s="1">
        <v>42008</v>
      </c>
      <c r="O4048" t="s">
        <v>982</v>
      </c>
      <c r="P4048" s="3" t="s">
        <v>1190</v>
      </c>
      <c r="Q4048" t="s">
        <v>1191</v>
      </c>
      <c r="R4048">
        <v>50</v>
      </c>
      <c r="S4048" t="s">
        <v>11125</v>
      </c>
      <c r="T4048" s="2">
        <v>0.08</v>
      </c>
      <c r="U4048" t="s">
        <v>127</v>
      </c>
      <c r="V4048" t="s">
        <v>5146</v>
      </c>
      <c r="W4048" t="s">
        <v>224</v>
      </c>
      <c r="X4048" t="s">
        <v>11126</v>
      </c>
      <c r="Y4048" s="3">
        <f>VALUE(SUBSTITUTE(Table1[[#This Row],[Order Total]],"$",""))</f>
        <v>25.96</v>
      </c>
      <c r="Z4048">
        <f>VALUE(SUBSTITUTE(Table1[[#This Row],[Total]],"$",""))</f>
        <v>26.36</v>
      </c>
      <c r="AA4048" s="3">
        <f>Table1[[#This Row],[Order Total Number]]-Table1[[#This Row],[Total Number]]</f>
        <v>-0.39999999999999858</v>
      </c>
      <c r="AB4048">
        <f>VALUE(SUBSTITUTE(Table1[[#This Row],[Shipping Cost]],"$",""))</f>
        <v>0.5</v>
      </c>
      <c r="AC4048">
        <f>VALUE(SUBSTITUTE(Table1[[#This Row],[Discount $]],"$",""))</f>
        <v>0</v>
      </c>
      <c r="AD4048">
        <f>VALUE(SUBSTITUTE(Table1[[#This Row],[Retail Price]],"$",""))</f>
        <v>4.91</v>
      </c>
      <c r="AE4048" s="4">
        <f>(Table1[[#This Row],[Retail Price Number]]*Table1[[#This Row],[Order Quantity]])-Table1[[#This Row],[Discount $ Number]]+Table1[[#This Row],[Shipping Cost Number]]</f>
        <v>246</v>
      </c>
      <c r="AF4048">
        <f>Table1[[#This Row],[Retail Price Number]]*Table1[[#This Row],[Order Quantity]]-Table1[[#This Row],[Discount $ Number]]</f>
        <v>245.5</v>
      </c>
      <c r="AG4048">
        <f>(Table1[[#This Row],[Retail Price Number]]*Table1[[#This Row],[Order Quantity]])-Table1[[#This Row],[Discount $ Number]]-Table1[[#This Row],[Shipping Cost Number]]</f>
        <v>245</v>
      </c>
      <c r="AH4048">
        <f>Table1[[#This Row],[Retail Price Number]]*Table1[[#This Row],[Order Quantity]]</f>
        <v>245.5</v>
      </c>
      <c r="AI4048">
        <f>YEAR(Table1[[#This Row],[Order Date]])</f>
        <v>2015</v>
      </c>
    </row>
    <row r="4049" spans="1:35" x14ac:dyDescent="0.3">
      <c r="A4049" t="s">
        <v>6395</v>
      </c>
      <c r="B4049" s="1">
        <v>41899</v>
      </c>
      <c r="C4049" t="s">
        <v>1364</v>
      </c>
      <c r="D4049" t="s">
        <v>766</v>
      </c>
      <c r="E4049" t="s">
        <v>27</v>
      </c>
      <c r="F4049" t="s">
        <v>28</v>
      </c>
      <c r="G4049" t="s">
        <v>29</v>
      </c>
      <c r="H4049" t="s">
        <v>217</v>
      </c>
      <c r="I4049" t="s">
        <v>63</v>
      </c>
      <c r="J4049" t="s">
        <v>592</v>
      </c>
      <c r="K4049" t="s">
        <v>94</v>
      </c>
      <c r="L4049" t="s">
        <v>34</v>
      </c>
      <c r="M4049" t="s">
        <v>35</v>
      </c>
      <c r="N4049" s="1">
        <v>41900</v>
      </c>
      <c r="O4049" t="s">
        <v>593</v>
      </c>
      <c r="P4049" s="3" t="s">
        <v>594</v>
      </c>
      <c r="Q4049" t="s">
        <v>595</v>
      </c>
      <c r="R4049">
        <v>20</v>
      </c>
      <c r="S4049" t="s">
        <v>11284</v>
      </c>
      <c r="T4049" s="2">
        <v>0.04</v>
      </c>
      <c r="U4049" t="s">
        <v>127</v>
      </c>
      <c r="V4049" t="s">
        <v>11285</v>
      </c>
      <c r="W4049" t="s">
        <v>376</v>
      </c>
      <c r="X4049" t="s">
        <v>1976</v>
      </c>
      <c r="Y4049" s="3">
        <f>VALUE(SUBSTITUTE(Table1[[#This Row],[Order Total]],"$",""))</f>
        <v>1701.98</v>
      </c>
      <c r="Z4049">
        <f>VALUE(SUBSTITUTE(Table1[[#This Row],[Total]],"$",""))</f>
        <v>1509.95</v>
      </c>
      <c r="AA4049" s="3">
        <f>Table1[[#This Row],[Order Total Number]]-Table1[[#This Row],[Total Number]]</f>
        <v>192.02999999999997</v>
      </c>
      <c r="AB4049">
        <f>VALUE(SUBSTITUTE(Table1[[#This Row],[Shipping Cost]],"$",""))</f>
        <v>7.18</v>
      </c>
      <c r="AC4049">
        <f>VALUE(SUBSTITUTE(Table1[[#This Row],[Discount $]],"$",""))</f>
        <v>0</v>
      </c>
      <c r="AD4049">
        <f>VALUE(SUBSTITUTE(Table1[[#This Row],[Retail Price]],"$",""))</f>
        <v>100.97</v>
      </c>
      <c r="AE4049" s="4">
        <f>(Table1[[#This Row],[Retail Price Number]]*Table1[[#This Row],[Order Quantity]])-Table1[[#This Row],[Discount $ Number]]+Table1[[#This Row],[Shipping Cost Number]]</f>
        <v>2026.5800000000002</v>
      </c>
      <c r="AF4049">
        <f>Table1[[#This Row],[Retail Price Number]]*Table1[[#This Row],[Order Quantity]]-Table1[[#This Row],[Discount $ Number]]</f>
        <v>2019.4</v>
      </c>
      <c r="AG4049">
        <f>(Table1[[#This Row],[Retail Price Number]]*Table1[[#This Row],[Order Quantity]])-Table1[[#This Row],[Discount $ Number]]-Table1[[#This Row],[Shipping Cost Number]]</f>
        <v>2012.22</v>
      </c>
      <c r="AH4049">
        <f>Table1[[#This Row],[Retail Price Number]]*Table1[[#This Row],[Order Quantity]]</f>
        <v>2019.4</v>
      </c>
      <c r="AI4049">
        <f>YEAR(Table1[[#This Row],[Order Date]])</f>
        <v>2014</v>
      </c>
    </row>
    <row r="4050" spans="1:35" x14ac:dyDescent="0.3">
      <c r="A4050" t="s">
        <v>6395</v>
      </c>
      <c r="B4050" s="1">
        <v>42208</v>
      </c>
      <c r="C4050" t="s">
        <v>2106</v>
      </c>
      <c r="D4050" t="s">
        <v>610</v>
      </c>
      <c r="E4050" t="s">
        <v>27</v>
      </c>
      <c r="F4050" t="s">
        <v>28</v>
      </c>
      <c r="G4050" t="s">
        <v>77</v>
      </c>
      <c r="H4050" t="s">
        <v>62</v>
      </c>
      <c r="I4050" t="s">
        <v>196</v>
      </c>
      <c r="J4050" t="s">
        <v>592</v>
      </c>
      <c r="K4050" t="s">
        <v>94</v>
      </c>
      <c r="L4050" t="s">
        <v>34</v>
      </c>
      <c r="M4050" t="s">
        <v>35</v>
      </c>
      <c r="N4050" s="1">
        <v>42215</v>
      </c>
      <c r="O4050" t="s">
        <v>593</v>
      </c>
      <c r="P4050" s="3" t="s">
        <v>594</v>
      </c>
      <c r="Q4050" t="s">
        <v>595</v>
      </c>
      <c r="R4050">
        <v>39</v>
      </c>
      <c r="S4050" t="s">
        <v>12626</v>
      </c>
      <c r="T4050" s="2">
        <v>0.03</v>
      </c>
      <c r="U4050" t="s">
        <v>12627</v>
      </c>
      <c r="V4050" t="s">
        <v>12628</v>
      </c>
      <c r="W4050" t="s">
        <v>376</v>
      </c>
      <c r="X4050" t="s">
        <v>12629</v>
      </c>
      <c r="Y4050" s="3">
        <f>VALUE(SUBSTITUTE(Table1[[#This Row],[Order Total]],"$",""))</f>
        <v>3726.72</v>
      </c>
      <c r="Z4050">
        <f>VALUE(SUBSTITUTE(Table1[[#This Row],[Total]],"$",""))</f>
        <v>3765.24</v>
      </c>
      <c r="AA4050" s="3">
        <f>Table1[[#This Row],[Order Total Number]]-Table1[[#This Row],[Total Number]]</f>
        <v>-38.519999999999982</v>
      </c>
      <c r="AB4050">
        <f>VALUE(SUBSTITUTE(Table1[[#This Row],[Shipping Cost]],"$",""))</f>
        <v>7.18</v>
      </c>
      <c r="AC4050">
        <f>VALUE(SUBSTITUTE(Table1[[#This Row],[Discount $]],"$",""))</f>
        <v>50.66</v>
      </c>
      <c r="AD4050">
        <f>VALUE(SUBSTITUTE(Table1[[#This Row],[Retail Price]],"$",""))</f>
        <v>100.97</v>
      </c>
      <c r="AE4050" s="4">
        <f>(Table1[[#This Row],[Retail Price Number]]*Table1[[#This Row],[Order Quantity]])-Table1[[#This Row],[Discount $ Number]]+Table1[[#This Row],[Shipping Cost Number]]</f>
        <v>3894.35</v>
      </c>
      <c r="AF4050">
        <f>Table1[[#This Row],[Retail Price Number]]*Table1[[#This Row],[Order Quantity]]-Table1[[#This Row],[Discount $ Number]]</f>
        <v>3887.17</v>
      </c>
      <c r="AG4050">
        <f>(Table1[[#This Row],[Retail Price Number]]*Table1[[#This Row],[Order Quantity]])-Table1[[#This Row],[Discount $ Number]]-Table1[[#This Row],[Shipping Cost Number]]</f>
        <v>3879.9900000000002</v>
      </c>
      <c r="AH4050">
        <f>Table1[[#This Row],[Retail Price Number]]*Table1[[#This Row],[Order Quantity]]</f>
        <v>3937.83</v>
      </c>
      <c r="AI4050">
        <f>YEAR(Table1[[#This Row],[Order Date]])</f>
        <v>2015</v>
      </c>
    </row>
    <row r="4051" spans="1:35" x14ac:dyDescent="0.3">
      <c r="A4051" t="s">
        <v>2093</v>
      </c>
      <c r="B4051" s="1">
        <v>42639</v>
      </c>
      <c r="C4051" t="s">
        <v>1242</v>
      </c>
      <c r="D4051" t="s">
        <v>312</v>
      </c>
      <c r="E4051" t="s">
        <v>27</v>
      </c>
      <c r="F4051" t="s">
        <v>28</v>
      </c>
      <c r="G4051" t="s">
        <v>134</v>
      </c>
      <c r="H4051" t="s">
        <v>205</v>
      </c>
      <c r="I4051" t="s">
        <v>31</v>
      </c>
      <c r="J4051" t="s">
        <v>1533</v>
      </c>
      <c r="K4051" t="s">
        <v>94</v>
      </c>
      <c r="L4051" t="s">
        <v>95</v>
      </c>
      <c r="M4051" t="s">
        <v>35</v>
      </c>
      <c r="N4051" s="1">
        <v>42640</v>
      </c>
      <c r="O4051" t="s">
        <v>1534</v>
      </c>
      <c r="P4051" s="3" t="s">
        <v>1535</v>
      </c>
      <c r="Q4051" t="s">
        <v>1536</v>
      </c>
      <c r="R4051">
        <v>41</v>
      </c>
      <c r="S4051" t="s">
        <v>2094</v>
      </c>
      <c r="T4051" s="2">
        <v>0.02</v>
      </c>
      <c r="U4051" t="s">
        <v>1244</v>
      </c>
      <c r="V4051" t="s">
        <v>2095</v>
      </c>
      <c r="W4051" t="s">
        <v>376</v>
      </c>
      <c r="X4051" t="s">
        <v>1246</v>
      </c>
      <c r="Y4051" s="3">
        <f>VALUE(SUBSTITUTE(Table1[[#This Row],[Order Total]],"$",""))</f>
        <v>1047.6500000000001</v>
      </c>
      <c r="Z4051">
        <f>VALUE(SUBSTITUTE(Table1[[#This Row],[Total]],"$",""))</f>
        <v>1052.75</v>
      </c>
      <c r="AA4051" s="3">
        <f>Table1[[#This Row],[Order Total Number]]-Table1[[#This Row],[Total Number]]</f>
        <v>-5.0999999999999091</v>
      </c>
      <c r="AB4051">
        <f>VALUE(SUBSTITUTE(Table1[[#This Row],[Shipping Cost]],"$",""))</f>
        <v>7.18</v>
      </c>
      <c r="AC4051">
        <f>VALUE(SUBSTITUTE(Table1[[#This Row],[Discount $]],"$",""))</f>
        <v>32.39</v>
      </c>
      <c r="AD4051">
        <f>VALUE(SUBSTITUTE(Table1[[#This Row],[Retail Price]],"$",""))</f>
        <v>80.98</v>
      </c>
      <c r="AE4051" s="4">
        <f>(Table1[[#This Row],[Retail Price Number]]*Table1[[#This Row],[Order Quantity]])-Table1[[#This Row],[Discount $ Number]]+Table1[[#This Row],[Shipping Cost Number]]</f>
        <v>3294.9700000000003</v>
      </c>
      <c r="AF4051">
        <f>Table1[[#This Row],[Retail Price Number]]*Table1[[#This Row],[Order Quantity]]-Table1[[#This Row],[Discount $ Number]]</f>
        <v>3287.7900000000004</v>
      </c>
      <c r="AG4051">
        <f>(Table1[[#This Row],[Retail Price Number]]*Table1[[#This Row],[Order Quantity]])-Table1[[#This Row],[Discount $ Number]]-Table1[[#This Row],[Shipping Cost Number]]</f>
        <v>3280.6100000000006</v>
      </c>
      <c r="AH4051">
        <f>Table1[[#This Row],[Retail Price Number]]*Table1[[#This Row],[Order Quantity]]</f>
        <v>3320.1800000000003</v>
      </c>
      <c r="AI4051">
        <f>YEAR(Table1[[#This Row],[Order Date]])</f>
        <v>2016</v>
      </c>
    </row>
    <row r="4052" spans="1:35" x14ac:dyDescent="0.3">
      <c r="A4052" t="s">
        <v>2093</v>
      </c>
      <c r="B4052" s="1">
        <v>42664</v>
      </c>
      <c r="C4052" t="s">
        <v>2359</v>
      </c>
      <c r="D4052" t="s">
        <v>195</v>
      </c>
      <c r="E4052" t="s">
        <v>46</v>
      </c>
      <c r="F4052" t="s">
        <v>47</v>
      </c>
      <c r="G4052" t="s">
        <v>134</v>
      </c>
      <c r="H4052" t="s">
        <v>48</v>
      </c>
      <c r="I4052" t="s">
        <v>92</v>
      </c>
      <c r="J4052" t="s">
        <v>3148</v>
      </c>
      <c r="K4052" t="s">
        <v>94</v>
      </c>
      <c r="L4052" t="s">
        <v>34</v>
      </c>
      <c r="M4052" t="s">
        <v>35</v>
      </c>
      <c r="N4052" s="1">
        <v>42666</v>
      </c>
      <c r="O4052" t="s">
        <v>2929</v>
      </c>
      <c r="P4052" s="3" t="s">
        <v>3149</v>
      </c>
      <c r="Q4052" t="s">
        <v>3150</v>
      </c>
      <c r="R4052">
        <v>42</v>
      </c>
      <c r="S4052" t="s">
        <v>6246</v>
      </c>
      <c r="T4052" s="2">
        <v>7.0000000000000007E-2</v>
      </c>
      <c r="U4052" t="s">
        <v>889</v>
      </c>
      <c r="V4052" t="s">
        <v>6247</v>
      </c>
      <c r="W4052" t="s">
        <v>3154</v>
      </c>
      <c r="X4052" t="s">
        <v>5775</v>
      </c>
      <c r="Y4052" s="3">
        <f>VALUE(SUBSTITUTE(Table1[[#This Row],[Order Total]],"$",""))</f>
        <v>193.34</v>
      </c>
      <c r="Z4052">
        <f>VALUE(SUBSTITUTE(Table1[[#This Row],[Total]],"$",""))</f>
        <v>199.4</v>
      </c>
      <c r="AA4052" s="3">
        <f>Table1[[#This Row],[Order Total Number]]-Table1[[#This Row],[Total Number]]</f>
        <v>-6.0600000000000023</v>
      </c>
      <c r="AB4052">
        <f>VALUE(SUBSTITUTE(Table1[[#This Row],[Shipping Cost]],"$",""))</f>
        <v>6.14</v>
      </c>
      <c r="AC4052">
        <f>VALUE(SUBSTITUTE(Table1[[#This Row],[Discount $]],"$",""))</f>
        <v>8.0399999999999991</v>
      </c>
      <c r="AD4052">
        <f>VALUE(SUBSTITUTE(Table1[[#This Row],[Retail Price]],"$",""))</f>
        <v>8.57</v>
      </c>
      <c r="AE4052" s="4">
        <f>(Table1[[#This Row],[Retail Price Number]]*Table1[[#This Row],[Order Quantity]])-Table1[[#This Row],[Discount $ Number]]+Table1[[#This Row],[Shipping Cost Number]]</f>
        <v>358.03999999999996</v>
      </c>
      <c r="AF4052">
        <f>Table1[[#This Row],[Retail Price Number]]*Table1[[#This Row],[Order Quantity]]-Table1[[#This Row],[Discount $ Number]]</f>
        <v>351.9</v>
      </c>
      <c r="AG4052">
        <f>(Table1[[#This Row],[Retail Price Number]]*Table1[[#This Row],[Order Quantity]])-Table1[[#This Row],[Discount $ Number]]-Table1[[#This Row],[Shipping Cost Number]]</f>
        <v>345.76</v>
      </c>
      <c r="AH4052">
        <f>Table1[[#This Row],[Retail Price Number]]*Table1[[#This Row],[Order Quantity]]</f>
        <v>359.94</v>
      </c>
      <c r="AI4052">
        <f>YEAR(Table1[[#This Row],[Order Date]])</f>
        <v>2016</v>
      </c>
    </row>
    <row r="4053" spans="1:35" x14ac:dyDescent="0.3">
      <c r="A4053" t="s">
        <v>2093</v>
      </c>
      <c r="B4053" s="1">
        <v>42639</v>
      </c>
      <c r="C4053" t="s">
        <v>1047</v>
      </c>
      <c r="D4053" t="s">
        <v>162</v>
      </c>
      <c r="E4053" t="s">
        <v>46</v>
      </c>
      <c r="F4053" t="s">
        <v>47</v>
      </c>
      <c r="G4053" t="s">
        <v>77</v>
      </c>
      <c r="H4053" t="s">
        <v>107</v>
      </c>
      <c r="I4053" t="s">
        <v>92</v>
      </c>
      <c r="J4053" t="s">
        <v>1302</v>
      </c>
      <c r="K4053" t="s">
        <v>723</v>
      </c>
      <c r="L4053" t="s">
        <v>50</v>
      </c>
      <c r="M4053" t="s">
        <v>35</v>
      </c>
      <c r="N4053" s="1">
        <v>42648</v>
      </c>
      <c r="O4053" t="s">
        <v>1303</v>
      </c>
      <c r="P4053" s="3" t="s">
        <v>168</v>
      </c>
      <c r="Q4053" t="s">
        <v>1304</v>
      </c>
      <c r="R4053">
        <v>44</v>
      </c>
      <c r="S4053" t="s">
        <v>10888</v>
      </c>
      <c r="T4053" s="2">
        <v>0.08</v>
      </c>
      <c r="U4053" t="s">
        <v>4645</v>
      </c>
      <c r="V4053" t="s">
        <v>10889</v>
      </c>
      <c r="W4053" t="s">
        <v>1307</v>
      </c>
      <c r="X4053" t="s">
        <v>10890</v>
      </c>
      <c r="Y4053" s="3">
        <f>VALUE(SUBSTITUTE(Table1[[#This Row],[Order Total]],"$",""))</f>
        <v>182.77</v>
      </c>
      <c r="Z4053">
        <f>VALUE(SUBSTITUTE(Table1[[#This Row],[Total]],"$",""))</f>
        <v>196.97</v>
      </c>
      <c r="AA4053" s="3">
        <f>Table1[[#This Row],[Order Total Number]]-Table1[[#This Row],[Total Number]]</f>
        <v>-14.199999999999989</v>
      </c>
      <c r="AB4053">
        <f>VALUE(SUBSTITUTE(Table1[[#This Row],[Shipping Cost]],"$",""))</f>
        <v>4.42</v>
      </c>
      <c r="AC4053">
        <f>VALUE(SUBSTITUTE(Table1[[#This Row],[Discount $]],"$",""))</f>
        <v>14.47</v>
      </c>
      <c r="AD4053">
        <f>VALUE(SUBSTITUTE(Table1[[#This Row],[Retail Price]],"$",""))</f>
        <v>6.84</v>
      </c>
      <c r="AE4053" s="4">
        <f>(Table1[[#This Row],[Retail Price Number]]*Table1[[#This Row],[Order Quantity]])-Table1[[#This Row],[Discount $ Number]]+Table1[[#This Row],[Shipping Cost Number]]</f>
        <v>290.90999999999997</v>
      </c>
      <c r="AF4053">
        <f>Table1[[#This Row],[Retail Price Number]]*Table1[[#This Row],[Order Quantity]]-Table1[[#This Row],[Discount $ Number]]</f>
        <v>286.48999999999995</v>
      </c>
      <c r="AG4053">
        <f>(Table1[[#This Row],[Retail Price Number]]*Table1[[#This Row],[Order Quantity]])-Table1[[#This Row],[Discount $ Number]]-Table1[[#This Row],[Shipping Cost Number]]</f>
        <v>282.06999999999994</v>
      </c>
      <c r="AH4053">
        <f>Table1[[#This Row],[Retail Price Number]]*Table1[[#This Row],[Order Quantity]]</f>
        <v>300.95999999999998</v>
      </c>
      <c r="AI4053">
        <f>YEAR(Table1[[#This Row],[Order Date]])</f>
        <v>2016</v>
      </c>
    </row>
    <row r="4054" spans="1:35" x14ac:dyDescent="0.3">
      <c r="A4054" t="s">
        <v>3128</v>
      </c>
      <c r="B4054" s="1">
        <v>42458</v>
      </c>
      <c r="C4054" t="s">
        <v>1509</v>
      </c>
      <c r="D4054" t="s">
        <v>1510</v>
      </c>
      <c r="E4054" t="s">
        <v>27</v>
      </c>
      <c r="F4054" t="s">
        <v>28</v>
      </c>
      <c r="G4054" t="s">
        <v>29</v>
      </c>
      <c r="H4054" t="s">
        <v>205</v>
      </c>
      <c r="I4054" t="s">
        <v>121</v>
      </c>
      <c r="J4054" t="s">
        <v>507</v>
      </c>
      <c r="K4054" t="s">
        <v>33</v>
      </c>
      <c r="L4054" t="s">
        <v>109</v>
      </c>
      <c r="M4054" t="s">
        <v>35</v>
      </c>
      <c r="N4054" s="1">
        <v>42459</v>
      </c>
      <c r="O4054" t="s">
        <v>508</v>
      </c>
      <c r="P4054" s="3" t="s">
        <v>509</v>
      </c>
      <c r="Q4054" t="s">
        <v>510</v>
      </c>
      <c r="R4054">
        <v>23</v>
      </c>
      <c r="S4054" t="s">
        <v>3129</v>
      </c>
      <c r="T4054" s="2">
        <v>0.1</v>
      </c>
      <c r="U4054" t="s">
        <v>187</v>
      </c>
      <c r="V4054" t="s">
        <v>3130</v>
      </c>
      <c r="W4054" t="s">
        <v>514</v>
      </c>
      <c r="X4054" t="s">
        <v>3131</v>
      </c>
      <c r="Y4054" s="3">
        <f>VALUE(SUBSTITUTE(Table1[[#This Row],[Order Total]],"$",""))</f>
        <v>372.62</v>
      </c>
      <c r="Z4054">
        <f>VALUE(SUBSTITUTE(Table1[[#This Row],[Total]],"$",""))</f>
        <v>378.53</v>
      </c>
      <c r="AA4054" s="3">
        <f>Table1[[#This Row],[Order Total Number]]-Table1[[#This Row],[Total Number]]</f>
        <v>-5.9099999999999682</v>
      </c>
      <c r="AB4054">
        <f>VALUE(SUBSTITUTE(Table1[[#This Row],[Shipping Cost]],"$",""))</f>
        <v>4.68</v>
      </c>
      <c r="AC4054">
        <f>VALUE(SUBSTITUTE(Table1[[#This Row],[Discount $]],"$",""))</f>
        <v>19.98</v>
      </c>
      <c r="AD4054">
        <f>VALUE(SUBSTITUTE(Table1[[#This Row],[Retail Price]],"$",""))</f>
        <v>10.23</v>
      </c>
      <c r="AE4054" s="4">
        <f>(Table1[[#This Row],[Retail Price Number]]*Table1[[#This Row],[Order Quantity]])-Table1[[#This Row],[Discount $ Number]]+Table1[[#This Row],[Shipping Cost Number]]</f>
        <v>219.99000000000004</v>
      </c>
      <c r="AF4054">
        <f>Table1[[#This Row],[Retail Price Number]]*Table1[[#This Row],[Order Quantity]]-Table1[[#This Row],[Discount $ Number]]</f>
        <v>215.31000000000003</v>
      </c>
      <c r="AG4054">
        <f>(Table1[[#This Row],[Retail Price Number]]*Table1[[#This Row],[Order Quantity]])-Table1[[#This Row],[Discount $ Number]]-Table1[[#This Row],[Shipping Cost Number]]</f>
        <v>210.63000000000002</v>
      </c>
      <c r="AH4054">
        <f>Table1[[#This Row],[Retail Price Number]]*Table1[[#This Row],[Order Quantity]]</f>
        <v>235.29000000000002</v>
      </c>
      <c r="AI4054">
        <f>YEAR(Table1[[#This Row],[Order Date]])</f>
        <v>2016</v>
      </c>
    </row>
    <row r="4055" spans="1:35" x14ac:dyDescent="0.3">
      <c r="A4055" t="s">
        <v>3128</v>
      </c>
      <c r="B4055" s="1">
        <v>42613</v>
      </c>
      <c r="C4055" t="s">
        <v>5598</v>
      </c>
      <c r="D4055" t="s">
        <v>929</v>
      </c>
      <c r="E4055" t="s">
        <v>27</v>
      </c>
      <c r="F4055" t="s">
        <v>28</v>
      </c>
      <c r="G4055" t="s">
        <v>91</v>
      </c>
      <c r="H4055" t="s">
        <v>217</v>
      </c>
      <c r="I4055" t="s">
        <v>196</v>
      </c>
      <c r="J4055" t="s">
        <v>564</v>
      </c>
      <c r="K4055" t="s">
        <v>94</v>
      </c>
      <c r="L4055" t="s">
        <v>109</v>
      </c>
      <c r="M4055" t="s">
        <v>156</v>
      </c>
      <c r="N4055" s="1">
        <v>42615</v>
      </c>
      <c r="O4055" t="s">
        <v>565</v>
      </c>
      <c r="P4055" s="3" t="s">
        <v>566</v>
      </c>
      <c r="Q4055" t="s">
        <v>567</v>
      </c>
      <c r="R4055">
        <v>26</v>
      </c>
      <c r="S4055" t="s">
        <v>5769</v>
      </c>
      <c r="T4055" s="2">
        <v>0.06</v>
      </c>
      <c r="U4055" t="s">
        <v>3240</v>
      </c>
      <c r="V4055" t="s">
        <v>5770</v>
      </c>
      <c r="W4055" t="s">
        <v>224</v>
      </c>
      <c r="X4055" t="s">
        <v>5771</v>
      </c>
      <c r="Y4055" s="3">
        <f>VALUE(SUBSTITUTE(Table1[[#This Row],[Order Total]],"$",""))</f>
        <v>158.87</v>
      </c>
      <c r="Z4055">
        <f>VALUE(SUBSTITUTE(Table1[[#This Row],[Total]],"$",""))</f>
        <v>159.85</v>
      </c>
      <c r="AA4055" s="3">
        <f>Table1[[#This Row],[Order Total Number]]-Table1[[#This Row],[Total Number]]</f>
        <v>-0.97999999999998977</v>
      </c>
      <c r="AB4055">
        <f>VALUE(SUBSTITUTE(Table1[[#This Row],[Shipping Cost]],"$",""))</f>
        <v>0.5</v>
      </c>
      <c r="AC4055">
        <f>VALUE(SUBSTITUTE(Table1[[#This Row],[Discount $]],"$",""))</f>
        <v>9.9499999999999993</v>
      </c>
      <c r="AD4055">
        <f>VALUE(SUBSTITUTE(Table1[[#This Row],[Retail Price]],"$",""))</f>
        <v>6.3</v>
      </c>
      <c r="AE4055" s="4">
        <f>(Table1[[#This Row],[Retail Price Number]]*Table1[[#This Row],[Order Quantity]])-Table1[[#This Row],[Discount $ Number]]+Table1[[#This Row],[Shipping Cost Number]]</f>
        <v>154.35</v>
      </c>
      <c r="AF4055">
        <f>Table1[[#This Row],[Retail Price Number]]*Table1[[#This Row],[Order Quantity]]-Table1[[#This Row],[Discount $ Number]]</f>
        <v>153.85</v>
      </c>
      <c r="AG4055">
        <f>(Table1[[#This Row],[Retail Price Number]]*Table1[[#This Row],[Order Quantity]])-Table1[[#This Row],[Discount $ Number]]-Table1[[#This Row],[Shipping Cost Number]]</f>
        <v>153.35</v>
      </c>
      <c r="AH4055">
        <f>Table1[[#This Row],[Retail Price Number]]*Table1[[#This Row],[Order Quantity]]</f>
        <v>163.79999999999998</v>
      </c>
      <c r="AI4055">
        <f>YEAR(Table1[[#This Row],[Order Date]])</f>
        <v>2016</v>
      </c>
    </row>
    <row r="4056" spans="1:35" x14ac:dyDescent="0.3">
      <c r="A4056" t="s">
        <v>3128</v>
      </c>
      <c r="B4056" s="1">
        <v>42456</v>
      </c>
      <c r="C4056" t="s">
        <v>2309</v>
      </c>
      <c r="D4056" t="s">
        <v>1149</v>
      </c>
      <c r="E4056" t="s">
        <v>27</v>
      </c>
      <c r="F4056" t="s">
        <v>28</v>
      </c>
      <c r="G4056" t="s">
        <v>134</v>
      </c>
      <c r="H4056" t="s">
        <v>289</v>
      </c>
      <c r="I4056" t="s">
        <v>121</v>
      </c>
      <c r="J4056" t="s">
        <v>4723</v>
      </c>
      <c r="K4056" t="s">
        <v>94</v>
      </c>
      <c r="L4056" t="s">
        <v>95</v>
      </c>
      <c r="M4056" t="s">
        <v>35</v>
      </c>
      <c r="N4056" s="1">
        <v>42463</v>
      </c>
      <c r="O4056" t="s">
        <v>182</v>
      </c>
      <c r="P4056" s="3" t="s">
        <v>4724</v>
      </c>
      <c r="Q4056" t="s">
        <v>3508</v>
      </c>
      <c r="R4056">
        <v>29</v>
      </c>
      <c r="S4056" t="s">
        <v>10984</v>
      </c>
      <c r="T4056" s="2">
        <v>7.0000000000000007E-2</v>
      </c>
      <c r="U4056" t="s">
        <v>10985</v>
      </c>
      <c r="V4056" t="s">
        <v>6247</v>
      </c>
      <c r="W4056" t="s">
        <v>2119</v>
      </c>
      <c r="X4056" t="s">
        <v>10986</v>
      </c>
      <c r="Y4056" s="3">
        <f>VALUE(SUBSTITUTE(Table1[[#This Row],[Order Total]],"$",""))</f>
        <v>193.34</v>
      </c>
      <c r="Z4056">
        <f>VALUE(SUBSTITUTE(Table1[[#This Row],[Total]],"$",""))</f>
        <v>199.83</v>
      </c>
      <c r="AA4056" s="3">
        <f>Table1[[#This Row],[Order Total Number]]-Table1[[#This Row],[Total Number]]</f>
        <v>-6.4900000000000091</v>
      </c>
      <c r="AB4056">
        <f>VALUE(SUBSTITUTE(Table1[[#This Row],[Shipping Cost]],"$",""))</f>
        <v>3.98</v>
      </c>
      <c r="AC4056">
        <f>VALUE(SUBSTITUTE(Table1[[#This Row],[Discount $]],"$",""))</f>
        <v>17.350000000000001</v>
      </c>
      <c r="AD4056">
        <f>VALUE(SUBSTITUTE(Table1[[#This Row],[Retail Price]],"$",""))</f>
        <v>9.31</v>
      </c>
      <c r="AE4056" s="4">
        <f>(Table1[[#This Row],[Retail Price Number]]*Table1[[#This Row],[Order Quantity]])-Table1[[#This Row],[Discount $ Number]]+Table1[[#This Row],[Shipping Cost Number]]</f>
        <v>256.62</v>
      </c>
      <c r="AF4056">
        <f>Table1[[#This Row],[Retail Price Number]]*Table1[[#This Row],[Order Quantity]]-Table1[[#This Row],[Discount $ Number]]</f>
        <v>252.64000000000001</v>
      </c>
      <c r="AG4056">
        <f>(Table1[[#This Row],[Retail Price Number]]*Table1[[#This Row],[Order Quantity]])-Table1[[#This Row],[Discount $ Number]]-Table1[[#This Row],[Shipping Cost Number]]</f>
        <v>248.66000000000003</v>
      </c>
      <c r="AH4056">
        <f>Table1[[#This Row],[Retail Price Number]]*Table1[[#This Row],[Order Quantity]]</f>
        <v>269.99</v>
      </c>
      <c r="AI4056">
        <f>YEAR(Table1[[#This Row],[Order Date]])</f>
        <v>2016</v>
      </c>
    </row>
    <row r="4057" spans="1:35" x14ac:dyDescent="0.3">
      <c r="A4057" t="s">
        <v>3128</v>
      </c>
      <c r="B4057" s="1">
        <v>42668</v>
      </c>
      <c r="C4057" t="s">
        <v>4675</v>
      </c>
      <c r="D4057" t="s">
        <v>3332</v>
      </c>
      <c r="E4057" t="s">
        <v>27</v>
      </c>
      <c r="F4057" t="s">
        <v>28</v>
      </c>
      <c r="G4057" t="s">
        <v>29</v>
      </c>
      <c r="H4057" t="s">
        <v>241</v>
      </c>
      <c r="I4057" t="s">
        <v>92</v>
      </c>
      <c r="J4057" t="s">
        <v>1853</v>
      </c>
      <c r="K4057" t="s">
        <v>94</v>
      </c>
      <c r="L4057" t="s">
        <v>95</v>
      </c>
      <c r="M4057" t="s">
        <v>35</v>
      </c>
      <c r="N4057" s="1">
        <v>42670</v>
      </c>
      <c r="O4057" t="s">
        <v>1854</v>
      </c>
      <c r="P4057" s="3" t="s">
        <v>1855</v>
      </c>
      <c r="Q4057" t="s">
        <v>1856</v>
      </c>
      <c r="R4057">
        <v>50</v>
      </c>
      <c r="S4057" t="s">
        <v>11497</v>
      </c>
      <c r="T4057" s="2">
        <v>0.09</v>
      </c>
      <c r="U4057" t="s">
        <v>11498</v>
      </c>
      <c r="V4057" t="s">
        <v>11499</v>
      </c>
      <c r="W4057" t="s">
        <v>165</v>
      </c>
      <c r="X4057" t="s">
        <v>11500</v>
      </c>
      <c r="Y4057" s="3">
        <f>VALUE(SUBSTITUTE(Table1[[#This Row],[Order Total]],"$",""))</f>
        <v>3736.08</v>
      </c>
      <c r="Z4057">
        <f>VALUE(SUBSTITUTE(Table1[[#This Row],[Total]],"$",""))</f>
        <v>3396.1</v>
      </c>
      <c r="AA4057" s="3">
        <f>Table1[[#This Row],[Order Total Number]]-Table1[[#This Row],[Total Number]]</f>
        <v>339.98</v>
      </c>
      <c r="AB4057">
        <f>VALUE(SUBSTITUTE(Table1[[#This Row],[Shipping Cost]],"$",""))</f>
        <v>4</v>
      </c>
      <c r="AC4057">
        <f>VALUE(SUBSTITUTE(Table1[[#This Row],[Discount $]],"$",""))</f>
        <v>343.78</v>
      </c>
      <c r="AD4057">
        <f>VALUE(SUBSTITUTE(Table1[[#This Row],[Retail Price]],"$",""))</f>
        <v>152.47999999999999</v>
      </c>
      <c r="AE4057" s="4">
        <f>(Table1[[#This Row],[Retail Price Number]]*Table1[[#This Row],[Order Quantity]])-Table1[[#This Row],[Discount $ Number]]+Table1[[#This Row],[Shipping Cost Number]]</f>
        <v>7284.2199999999993</v>
      </c>
      <c r="AF4057">
        <f>Table1[[#This Row],[Retail Price Number]]*Table1[[#This Row],[Order Quantity]]-Table1[[#This Row],[Discount $ Number]]</f>
        <v>7280.2199999999993</v>
      </c>
      <c r="AG4057">
        <f>(Table1[[#This Row],[Retail Price Number]]*Table1[[#This Row],[Order Quantity]])-Table1[[#This Row],[Discount $ Number]]-Table1[[#This Row],[Shipping Cost Number]]</f>
        <v>7276.2199999999993</v>
      </c>
      <c r="AH4057">
        <f>Table1[[#This Row],[Retail Price Number]]*Table1[[#This Row],[Order Quantity]]</f>
        <v>7623.9999999999991</v>
      </c>
      <c r="AI4057">
        <f>YEAR(Table1[[#This Row],[Order Date]])</f>
        <v>2016</v>
      </c>
    </row>
    <row r="4058" spans="1:35" x14ac:dyDescent="0.3">
      <c r="A4058" t="s">
        <v>3128</v>
      </c>
      <c r="B4058" s="1">
        <v>42519</v>
      </c>
      <c r="C4058" t="s">
        <v>643</v>
      </c>
      <c r="D4058" t="s">
        <v>133</v>
      </c>
      <c r="E4058" t="s">
        <v>27</v>
      </c>
      <c r="F4058" t="s">
        <v>28</v>
      </c>
      <c r="G4058" t="s">
        <v>134</v>
      </c>
      <c r="H4058" t="s">
        <v>62</v>
      </c>
      <c r="I4058" t="s">
        <v>31</v>
      </c>
      <c r="J4058" t="s">
        <v>885</v>
      </c>
      <c r="K4058" t="s">
        <v>94</v>
      </c>
      <c r="L4058" t="s">
        <v>95</v>
      </c>
      <c r="M4058" t="s">
        <v>35</v>
      </c>
      <c r="N4058" s="1">
        <v>42519</v>
      </c>
      <c r="O4058" t="s">
        <v>886</v>
      </c>
      <c r="P4058" s="3" t="s">
        <v>295</v>
      </c>
      <c r="Q4058" t="s">
        <v>887</v>
      </c>
      <c r="R4058">
        <v>31</v>
      </c>
      <c r="S4058" t="s">
        <v>12609</v>
      </c>
      <c r="T4058" s="2">
        <v>0.06</v>
      </c>
      <c r="U4058" t="s">
        <v>127</v>
      </c>
      <c r="V4058" t="s">
        <v>12610</v>
      </c>
      <c r="W4058" t="s">
        <v>891</v>
      </c>
      <c r="X4058" t="s">
        <v>12611</v>
      </c>
      <c r="Y4058" s="3">
        <f>VALUE(SUBSTITUTE(Table1[[#This Row],[Order Total]],"$",""))</f>
        <v>190.64</v>
      </c>
      <c r="Z4058">
        <f>VALUE(SUBSTITUTE(Table1[[#This Row],[Total]],"$",""))</f>
        <v>199.03</v>
      </c>
      <c r="AA4058" s="3">
        <f>Table1[[#This Row],[Order Total Number]]-Table1[[#This Row],[Total Number]]</f>
        <v>-8.3900000000000148</v>
      </c>
      <c r="AB4058">
        <f>VALUE(SUBSTITUTE(Table1[[#This Row],[Shipping Cost]],"$",""))</f>
        <v>4.5</v>
      </c>
      <c r="AC4058">
        <f>VALUE(SUBSTITUTE(Table1[[#This Row],[Discount $]],"$",""))</f>
        <v>0</v>
      </c>
      <c r="AD4058">
        <f>VALUE(SUBSTITUTE(Table1[[#This Row],[Retail Price]],"$",""))</f>
        <v>10.89</v>
      </c>
      <c r="AE4058" s="4">
        <f>(Table1[[#This Row],[Retail Price Number]]*Table1[[#This Row],[Order Quantity]])-Table1[[#This Row],[Discount $ Number]]+Table1[[#This Row],[Shipping Cost Number]]</f>
        <v>342.09000000000003</v>
      </c>
      <c r="AF4058">
        <f>Table1[[#This Row],[Retail Price Number]]*Table1[[#This Row],[Order Quantity]]-Table1[[#This Row],[Discount $ Number]]</f>
        <v>337.59000000000003</v>
      </c>
      <c r="AG4058">
        <f>(Table1[[#This Row],[Retail Price Number]]*Table1[[#This Row],[Order Quantity]])-Table1[[#This Row],[Discount $ Number]]-Table1[[#This Row],[Shipping Cost Number]]</f>
        <v>333.09000000000003</v>
      </c>
      <c r="AH4058">
        <f>Table1[[#This Row],[Retail Price Number]]*Table1[[#This Row],[Order Quantity]]</f>
        <v>337.59000000000003</v>
      </c>
      <c r="AI4058">
        <f>YEAR(Table1[[#This Row],[Order Date]])</f>
        <v>2016</v>
      </c>
    </row>
    <row r="4059" spans="1:35" x14ac:dyDescent="0.3">
      <c r="A4059" t="s">
        <v>3786</v>
      </c>
      <c r="B4059" s="1">
        <v>42520</v>
      </c>
      <c r="C4059" t="s">
        <v>3431</v>
      </c>
      <c r="D4059" t="s">
        <v>240</v>
      </c>
      <c r="E4059" t="s">
        <v>27</v>
      </c>
      <c r="F4059" t="s">
        <v>28</v>
      </c>
      <c r="G4059" t="s">
        <v>77</v>
      </c>
      <c r="H4059" t="s">
        <v>241</v>
      </c>
      <c r="I4059" t="s">
        <v>92</v>
      </c>
      <c r="J4059" t="s">
        <v>875</v>
      </c>
      <c r="K4059" t="s">
        <v>94</v>
      </c>
      <c r="L4059" t="s">
        <v>95</v>
      </c>
      <c r="M4059" t="s">
        <v>156</v>
      </c>
      <c r="N4059" s="1">
        <v>42520</v>
      </c>
      <c r="O4059" t="s">
        <v>876</v>
      </c>
      <c r="P4059" s="3" t="s">
        <v>877</v>
      </c>
      <c r="Q4059" t="s">
        <v>878</v>
      </c>
      <c r="R4059">
        <v>6</v>
      </c>
      <c r="S4059" t="s">
        <v>3787</v>
      </c>
      <c r="T4059" s="2">
        <v>0.01</v>
      </c>
      <c r="U4059" t="s">
        <v>3788</v>
      </c>
      <c r="V4059" t="s">
        <v>3789</v>
      </c>
      <c r="W4059" t="s">
        <v>881</v>
      </c>
      <c r="X4059" t="s">
        <v>3790</v>
      </c>
      <c r="Y4059" s="3">
        <f>VALUE(SUBSTITUTE(Table1[[#This Row],[Order Total]],"$",""))</f>
        <v>684.04</v>
      </c>
      <c r="Z4059">
        <f>VALUE(SUBSTITUTE(Table1[[#This Row],[Total]],"$",""))</f>
        <v>688.04</v>
      </c>
      <c r="AA4059" s="3">
        <f>Table1[[#This Row],[Order Total Number]]-Table1[[#This Row],[Total Number]]</f>
        <v>-4</v>
      </c>
      <c r="AB4059">
        <f>VALUE(SUBSTITUTE(Table1[[#This Row],[Shipping Cost]],"$",""))</f>
        <v>6.5</v>
      </c>
      <c r="AC4059">
        <f>VALUE(SUBSTITUTE(Table1[[#This Row],[Discount $]],"$",""))</f>
        <v>59.48</v>
      </c>
      <c r="AD4059">
        <f>VALUE(SUBSTITUTE(Table1[[#This Row],[Retail Price]],"$",""))</f>
        <v>30.98</v>
      </c>
      <c r="AE4059" s="4">
        <f>(Table1[[#This Row],[Retail Price Number]]*Table1[[#This Row],[Order Quantity]])-Table1[[#This Row],[Discount $ Number]]+Table1[[#This Row],[Shipping Cost Number]]</f>
        <v>132.9</v>
      </c>
      <c r="AF4059">
        <f>Table1[[#This Row],[Retail Price Number]]*Table1[[#This Row],[Order Quantity]]-Table1[[#This Row],[Discount $ Number]]</f>
        <v>126.4</v>
      </c>
      <c r="AG4059">
        <f>(Table1[[#This Row],[Retail Price Number]]*Table1[[#This Row],[Order Quantity]])-Table1[[#This Row],[Discount $ Number]]-Table1[[#This Row],[Shipping Cost Number]]</f>
        <v>119.9</v>
      </c>
      <c r="AH4059">
        <f>Table1[[#This Row],[Retail Price Number]]*Table1[[#This Row],[Order Quantity]]</f>
        <v>185.88</v>
      </c>
      <c r="AI4059">
        <f>YEAR(Table1[[#This Row],[Order Date]])</f>
        <v>2016</v>
      </c>
    </row>
    <row r="4060" spans="1:35" x14ac:dyDescent="0.3">
      <c r="A4060" t="s">
        <v>3786</v>
      </c>
      <c r="B4060" s="1">
        <v>42154</v>
      </c>
      <c r="C4060" t="s">
        <v>3431</v>
      </c>
      <c r="D4060" t="s">
        <v>240</v>
      </c>
      <c r="E4060" t="s">
        <v>27</v>
      </c>
      <c r="F4060" t="s">
        <v>28</v>
      </c>
      <c r="G4060" t="s">
        <v>77</v>
      </c>
      <c r="H4060" t="s">
        <v>241</v>
      </c>
      <c r="I4060" t="s">
        <v>63</v>
      </c>
      <c r="J4060" t="s">
        <v>875</v>
      </c>
      <c r="K4060" t="s">
        <v>94</v>
      </c>
      <c r="L4060" t="s">
        <v>95</v>
      </c>
      <c r="M4060" t="s">
        <v>35</v>
      </c>
      <c r="N4060" s="1">
        <v>42520</v>
      </c>
      <c r="O4060" t="s">
        <v>876</v>
      </c>
      <c r="P4060" s="3" t="s">
        <v>877</v>
      </c>
      <c r="Q4060" t="s">
        <v>878</v>
      </c>
      <c r="R4060">
        <v>38</v>
      </c>
      <c r="S4060" t="s">
        <v>3787</v>
      </c>
      <c r="T4060" s="2">
        <v>0.06</v>
      </c>
      <c r="U4060" t="s">
        <v>3788</v>
      </c>
      <c r="V4060" t="s">
        <v>3789</v>
      </c>
      <c r="W4060" t="s">
        <v>881</v>
      </c>
      <c r="X4060" t="s">
        <v>3790</v>
      </c>
      <c r="Y4060" s="3">
        <f>VALUE(SUBSTITUTE(Table1[[#This Row],[Order Total]],"$",""))</f>
        <v>684.04</v>
      </c>
      <c r="Z4060">
        <f>VALUE(SUBSTITUTE(Table1[[#This Row],[Total]],"$",""))</f>
        <v>688.04</v>
      </c>
      <c r="AA4060" s="3">
        <f>Table1[[#This Row],[Order Total Number]]-Table1[[#This Row],[Total Number]]</f>
        <v>-4</v>
      </c>
      <c r="AB4060">
        <f>VALUE(SUBSTITUTE(Table1[[#This Row],[Shipping Cost]],"$",""))</f>
        <v>6.5</v>
      </c>
      <c r="AC4060">
        <f>VALUE(SUBSTITUTE(Table1[[#This Row],[Discount $]],"$",""))</f>
        <v>59.48</v>
      </c>
      <c r="AD4060">
        <f>VALUE(SUBSTITUTE(Table1[[#This Row],[Retail Price]],"$",""))</f>
        <v>30.98</v>
      </c>
      <c r="AE4060" s="4">
        <f>(Table1[[#This Row],[Retail Price Number]]*Table1[[#This Row],[Order Quantity]])-Table1[[#This Row],[Discount $ Number]]+Table1[[#This Row],[Shipping Cost Number]]</f>
        <v>1124.26</v>
      </c>
      <c r="AF4060">
        <f>Table1[[#This Row],[Retail Price Number]]*Table1[[#This Row],[Order Quantity]]-Table1[[#This Row],[Discount $ Number]]</f>
        <v>1117.76</v>
      </c>
      <c r="AG4060">
        <f>(Table1[[#This Row],[Retail Price Number]]*Table1[[#This Row],[Order Quantity]])-Table1[[#This Row],[Discount $ Number]]-Table1[[#This Row],[Shipping Cost Number]]</f>
        <v>1111.26</v>
      </c>
      <c r="AH4060">
        <f>Table1[[#This Row],[Retail Price Number]]*Table1[[#This Row],[Order Quantity]]</f>
        <v>1177.24</v>
      </c>
      <c r="AI4060">
        <f>YEAR(Table1[[#This Row],[Order Date]])</f>
        <v>2015</v>
      </c>
    </row>
    <row r="4061" spans="1:35" x14ac:dyDescent="0.3">
      <c r="A4061" t="s">
        <v>3786</v>
      </c>
      <c r="B4061" s="1">
        <v>42520</v>
      </c>
      <c r="C4061" t="s">
        <v>3431</v>
      </c>
      <c r="D4061" t="s">
        <v>240</v>
      </c>
      <c r="E4061" t="s">
        <v>27</v>
      </c>
      <c r="F4061" t="s">
        <v>28</v>
      </c>
      <c r="G4061" t="s">
        <v>77</v>
      </c>
      <c r="H4061" t="s">
        <v>241</v>
      </c>
      <c r="I4061" t="s">
        <v>92</v>
      </c>
      <c r="J4061" t="s">
        <v>875</v>
      </c>
      <c r="K4061" t="s">
        <v>94</v>
      </c>
      <c r="L4061" t="s">
        <v>34</v>
      </c>
      <c r="M4061" t="s">
        <v>35</v>
      </c>
      <c r="N4061" s="1">
        <v>42520</v>
      </c>
      <c r="O4061" t="s">
        <v>876</v>
      </c>
      <c r="P4061" s="3" t="s">
        <v>877</v>
      </c>
      <c r="Q4061" t="s">
        <v>878</v>
      </c>
      <c r="R4061">
        <v>8</v>
      </c>
      <c r="S4061" t="s">
        <v>3787</v>
      </c>
      <c r="T4061" s="2">
        <v>0.08</v>
      </c>
      <c r="U4061" t="s">
        <v>3788</v>
      </c>
      <c r="V4061" t="s">
        <v>3789</v>
      </c>
      <c r="W4061" t="s">
        <v>881</v>
      </c>
      <c r="X4061" t="s">
        <v>3790</v>
      </c>
      <c r="Y4061" s="3">
        <f>VALUE(SUBSTITUTE(Table1[[#This Row],[Order Total]],"$",""))</f>
        <v>684.04</v>
      </c>
      <c r="Z4061">
        <f>VALUE(SUBSTITUTE(Table1[[#This Row],[Total]],"$",""))</f>
        <v>688.04</v>
      </c>
      <c r="AA4061" s="3">
        <f>Table1[[#This Row],[Order Total Number]]-Table1[[#This Row],[Total Number]]</f>
        <v>-4</v>
      </c>
      <c r="AB4061">
        <f>VALUE(SUBSTITUTE(Table1[[#This Row],[Shipping Cost]],"$",""))</f>
        <v>6.5</v>
      </c>
      <c r="AC4061">
        <f>VALUE(SUBSTITUTE(Table1[[#This Row],[Discount $]],"$",""))</f>
        <v>59.48</v>
      </c>
      <c r="AD4061">
        <f>VALUE(SUBSTITUTE(Table1[[#This Row],[Retail Price]],"$",""))</f>
        <v>30.98</v>
      </c>
      <c r="AE4061" s="4">
        <f>(Table1[[#This Row],[Retail Price Number]]*Table1[[#This Row],[Order Quantity]])-Table1[[#This Row],[Discount $ Number]]+Table1[[#This Row],[Shipping Cost Number]]</f>
        <v>194.86</v>
      </c>
      <c r="AF4061">
        <f>Table1[[#This Row],[Retail Price Number]]*Table1[[#This Row],[Order Quantity]]-Table1[[#This Row],[Discount $ Number]]</f>
        <v>188.36</v>
      </c>
      <c r="AG4061">
        <f>(Table1[[#This Row],[Retail Price Number]]*Table1[[#This Row],[Order Quantity]])-Table1[[#This Row],[Discount $ Number]]-Table1[[#This Row],[Shipping Cost Number]]</f>
        <v>181.86</v>
      </c>
      <c r="AH4061">
        <f>Table1[[#This Row],[Retail Price Number]]*Table1[[#This Row],[Order Quantity]]</f>
        <v>247.84</v>
      </c>
      <c r="AI4061">
        <f>YEAR(Table1[[#This Row],[Order Date]])</f>
        <v>2016</v>
      </c>
    </row>
    <row r="4062" spans="1:35" x14ac:dyDescent="0.3">
      <c r="A4062" t="s">
        <v>3786</v>
      </c>
      <c r="B4062" s="1">
        <v>42520</v>
      </c>
      <c r="C4062" t="s">
        <v>3431</v>
      </c>
      <c r="D4062" t="s">
        <v>240</v>
      </c>
      <c r="E4062" t="s">
        <v>27</v>
      </c>
      <c r="F4062" t="s">
        <v>28</v>
      </c>
      <c r="G4062" t="s">
        <v>91</v>
      </c>
      <c r="H4062" t="s">
        <v>241</v>
      </c>
      <c r="I4062" t="s">
        <v>121</v>
      </c>
      <c r="J4062" t="s">
        <v>875</v>
      </c>
      <c r="K4062" t="s">
        <v>33</v>
      </c>
      <c r="L4062" t="s">
        <v>34</v>
      </c>
      <c r="M4062" t="s">
        <v>156</v>
      </c>
      <c r="N4062" s="1">
        <v>42520</v>
      </c>
      <c r="O4062" t="s">
        <v>876</v>
      </c>
      <c r="P4062" s="3" t="s">
        <v>877</v>
      </c>
      <c r="Q4062" t="s">
        <v>878</v>
      </c>
      <c r="R4062">
        <v>33</v>
      </c>
      <c r="S4062" t="s">
        <v>3787</v>
      </c>
      <c r="T4062" s="2">
        <v>0.01</v>
      </c>
      <c r="U4062" t="s">
        <v>3788</v>
      </c>
      <c r="V4062" t="s">
        <v>3789</v>
      </c>
      <c r="W4062" t="s">
        <v>881</v>
      </c>
      <c r="X4062" t="s">
        <v>3790</v>
      </c>
      <c r="Y4062" s="3">
        <f>VALUE(SUBSTITUTE(Table1[[#This Row],[Order Total]],"$",""))</f>
        <v>684.04</v>
      </c>
      <c r="Z4062">
        <f>VALUE(SUBSTITUTE(Table1[[#This Row],[Total]],"$",""))</f>
        <v>688.04</v>
      </c>
      <c r="AA4062" s="3">
        <f>Table1[[#This Row],[Order Total Number]]-Table1[[#This Row],[Total Number]]</f>
        <v>-4</v>
      </c>
      <c r="AB4062">
        <f>VALUE(SUBSTITUTE(Table1[[#This Row],[Shipping Cost]],"$",""))</f>
        <v>6.5</v>
      </c>
      <c r="AC4062">
        <f>VALUE(SUBSTITUTE(Table1[[#This Row],[Discount $]],"$",""))</f>
        <v>59.48</v>
      </c>
      <c r="AD4062">
        <f>VALUE(SUBSTITUTE(Table1[[#This Row],[Retail Price]],"$",""))</f>
        <v>30.98</v>
      </c>
      <c r="AE4062" s="4">
        <f>(Table1[[#This Row],[Retail Price Number]]*Table1[[#This Row],[Order Quantity]])-Table1[[#This Row],[Discount $ Number]]+Table1[[#This Row],[Shipping Cost Number]]</f>
        <v>969.36</v>
      </c>
      <c r="AF4062">
        <f>Table1[[#This Row],[Retail Price Number]]*Table1[[#This Row],[Order Quantity]]-Table1[[#This Row],[Discount $ Number]]</f>
        <v>962.86</v>
      </c>
      <c r="AG4062">
        <f>(Table1[[#This Row],[Retail Price Number]]*Table1[[#This Row],[Order Quantity]])-Table1[[#This Row],[Discount $ Number]]-Table1[[#This Row],[Shipping Cost Number]]</f>
        <v>956.36</v>
      </c>
      <c r="AH4062">
        <f>Table1[[#This Row],[Retail Price Number]]*Table1[[#This Row],[Order Quantity]]</f>
        <v>1022.34</v>
      </c>
      <c r="AI4062">
        <f>YEAR(Table1[[#This Row],[Order Date]])</f>
        <v>2016</v>
      </c>
    </row>
    <row r="4063" spans="1:35" x14ac:dyDescent="0.3">
      <c r="A4063" t="s">
        <v>3786</v>
      </c>
      <c r="B4063" s="1">
        <v>42520</v>
      </c>
      <c r="C4063" t="s">
        <v>3431</v>
      </c>
      <c r="D4063" t="s">
        <v>240</v>
      </c>
      <c r="E4063" t="s">
        <v>27</v>
      </c>
      <c r="F4063" t="s">
        <v>28</v>
      </c>
      <c r="G4063" t="s">
        <v>134</v>
      </c>
      <c r="H4063" t="s">
        <v>241</v>
      </c>
      <c r="I4063" t="s">
        <v>31</v>
      </c>
      <c r="J4063" t="s">
        <v>875</v>
      </c>
      <c r="K4063" t="s">
        <v>33</v>
      </c>
      <c r="L4063" t="s">
        <v>34</v>
      </c>
      <c r="M4063" t="s">
        <v>156</v>
      </c>
      <c r="N4063" s="1">
        <v>42520</v>
      </c>
      <c r="O4063" t="s">
        <v>876</v>
      </c>
      <c r="P4063" s="3" t="s">
        <v>877</v>
      </c>
      <c r="Q4063" t="s">
        <v>878</v>
      </c>
      <c r="R4063">
        <v>37</v>
      </c>
      <c r="S4063" t="s">
        <v>3787</v>
      </c>
      <c r="T4063" s="2">
        <v>0.04</v>
      </c>
      <c r="U4063" t="s">
        <v>3788</v>
      </c>
      <c r="V4063" t="s">
        <v>3789</v>
      </c>
      <c r="W4063" t="s">
        <v>881</v>
      </c>
      <c r="X4063" t="s">
        <v>3790</v>
      </c>
      <c r="Y4063" s="3">
        <f>VALUE(SUBSTITUTE(Table1[[#This Row],[Order Total]],"$",""))</f>
        <v>684.04</v>
      </c>
      <c r="Z4063">
        <f>VALUE(SUBSTITUTE(Table1[[#This Row],[Total]],"$",""))</f>
        <v>688.04</v>
      </c>
      <c r="AA4063" s="3">
        <f>Table1[[#This Row],[Order Total Number]]-Table1[[#This Row],[Total Number]]</f>
        <v>-4</v>
      </c>
      <c r="AB4063">
        <f>VALUE(SUBSTITUTE(Table1[[#This Row],[Shipping Cost]],"$",""))</f>
        <v>6.5</v>
      </c>
      <c r="AC4063">
        <f>VALUE(SUBSTITUTE(Table1[[#This Row],[Discount $]],"$",""))</f>
        <v>59.48</v>
      </c>
      <c r="AD4063">
        <f>VALUE(SUBSTITUTE(Table1[[#This Row],[Retail Price]],"$",""))</f>
        <v>30.98</v>
      </c>
      <c r="AE4063" s="4">
        <f>(Table1[[#This Row],[Retail Price Number]]*Table1[[#This Row],[Order Quantity]])-Table1[[#This Row],[Discount $ Number]]+Table1[[#This Row],[Shipping Cost Number]]</f>
        <v>1093.28</v>
      </c>
      <c r="AF4063">
        <f>Table1[[#This Row],[Retail Price Number]]*Table1[[#This Row],[Order Quantity]]-Table1[[#This Row],[Discount $ Number]]</f>
        <v>1086.78</v>
      </c>
      <c r="AG4063">
        <f>(Table1[[#This Row],[Retail Price Number]]*Table1[[#This Row],[Order Quantity]])-Table1[[#This Row],[Discount $ Number]]-Table1[[#This Row],[Shipping Cost Number]]</f>
        <v>1080.28</v>
      </c>
      <c r="AH4063">
        <f>Table1[[#This Row],[Retail Price Number]]*Table1[[#This Row],[Order Quantity]]</f>
        <v>1146.26</v>
      </c>
      <c r="AI4063">
        <f>YEAR(Table1[[#This Row],[Order Date]])</f>
        <v>2016</v>
      </c>
    </row>
    <row r="4064" spans="1:35" x14ac:dyDescent="0.3">
      <c r="A4064" t="s">
        <v>3786</v>
      </c>
      <c r="B4064" s="1">
        <v>42458</v>
      </c>
      <c r="C4064" t="s">
        <v>1509</v>
      </c>
      <c r="D4064" t="s">
        <v>1510</v>
      </c>
      <c r="E4064" t="s">
        <v>27</v>
      </c>
      <c r="F4064" t="s">
        <v>28</v>
      </c>
      <c r="G4064" t="s">
        <v>77</v>
      </c>
      <c r="H4064" t="s">
        <v>205</v>
      </c>
      <c r="I4064" t="s">
        <v>63</v>
      </c>
      <c r="J4064" t="s">
        <v>290</v>
      </c>
      <c r="K4064" t="s">
        <v>94</v>
      </c>
      <c r="L4064" t="s">
        <v>109</v>
      </c>
      <c r="M4064" t="s">
        <v>156</v>
      </c>
      <c r="N4064" s="1">
        <v>42459</v>
      </c>
      <c r="O4064" t="s">
        <v>291</v>
      </c>
      <c r="P4064" s="3" t="s">
        <v>292</v>
      </c>
      <c r="Q4064" t="s">
        <v>293</v>
      </c>
      <c r="R4064">
        <v>50</v>
      </c>
      <c r="S4064" t="s">
        <v>12029</v>
      </c>
      <c r="T4064" s="2">
        <v>0.08</v>
      </c>
      <c r="U4064" t="s">
        <v>3781</v>
      </c>
      <c r="V4064" t="s">
        <v>12030</v>
      </c>
      <c r="W4064" t="s">
        <v>165</v>
      </c>
      <c r="X4064" t="s">
        <v>12031</v>
      </c>
      <c r="Y4064" s="3">
        <f>VALUE(SUBSTITUTE(Table1[[#This Row],[Order Total]],"$",""))</f>
        <v>835.76</v>
      </c>
      <c r="Z4064">
        <f>VALUE(SUBSTITUTE(Table1[[#This Row],[Total]],"$",""))</f>
        <v>888.56</v>
      </c>
      <c r="AA4064" s="3">
        <f>Table1[[#This Row],[Order Total Number]]-Table1[[#This Row],[Total Number]]</f>
        <v>-52.799999999999955</v>
      </c>
      <c r="AB4064">
        <f>VALUE(SUBSTITUTE(Table1[[#This Row],[Shipping Cost]],"$",""))</f>
        <v>4</v>
      </c>
      <c r="AC4064">
        <f>VALUE(SUBSTITUTE(Table1[[#This Row],[Discount $]],"$",""))</f>
        <v>26.94</v>
      </c>
      <c r="AD4064">
        <f>VALUE(SUBSTITUTE(Table1[[#This Row],[Retail Price]],"$",""))</f>
        <v>15.98</v>
      </c>
      <c r="AE4064" s="4">
        <f>(Table1[[#This Row],[Retail Price Number]]*Table1[[#This Row],[Order Quantity]])-Table1[[#This Row],[Discount $ Number]]+Table1[[#This Row],[Shipping Cost Number]]</f>
        <v>776.06</v>
      </c>
      <c r="AF4064">
        <f>Table1[[#This Row],[Retail Price Number]]*Table1[[#This Row],[Order Quantity]]-Table1[[#This Row],[Discount $ Number]]</f>
        <v>772.06</v>
      </c>
      <c r="AG4064">
        <f>(Table1[[#This Row],[Retail Price Number]]*Table1[[#This Row],[Order Quantity]])-Table1[[#This Row],[Discount $ Number]]-Table1[[#This Row],[Shipping Cost Number]]</f>
        <v>768.06</v>
      </c>
      <c r="AH4064">
        <f>Table1[[#This Row],[Retail Price Number]]*Table1[[#This Row],[Order Quantity]]</f>
        <v>799</v>
      </c>
      <c r="AI4064">
        <f>YEAR(Table1[[#This Row],[Order Date]])</f>
        <v>2016</v>
      </c>
    </row>
    <row r="4065" spans="1:35" x14ac:dyDescent="0.3">
      <c r="A4065" t="s">
        <v>3786</v>
      </c>
      <c r="B4065" s="1">
        <v>42524</v>
      </c>
      <c r="C4065" t="s">
        <v>1899</v>
      </c>
      <c r="D4065" t="s">
        <v>1429</v>
      </c>
      <c r="E4065" t="s">
        <v>27</v>
      </c>
      <c r="F4065" t="s">
        <v>28</v>
      </c>
      <c r="G4065" t="s">
        <v>134</v>
      </c>
      <c r="H4065" t="s">
        <v>217</v>
      </c>
      <c r="I4065" t="s">
        <v>196</v>
      </c>
      <c r="J4065" t="s">
        <v>3930</v>
      </c>
      <c r="K4065" t="s">
        <v>94</v>
      </c>
      <c r="L4065" t="s">
        <v>34</v>
      </c>
      <c r="M4065" t="s">
        <v>35</v>
      </c>
      <c r="N4065" s="1">
        <v>42525</v>
      </c>
      <c r="O4065" t="s">
        <v>3931</v>
      </c>
      <c r="P4065" s="3" t="s">
        <v>988</v>
      </c>
      <c r="Q4065" t="s">
        <v>170</v>
      </c>
      <c r="R4065">
        <v>38</v>
      </c>
      <c r="S4065" t="s">
        <v>9717</v>
      </c>
      <c r="T4065" s="2">
        <v>0.04</v>
      </c>
      <c r="U4065" t="s">
        <v>838</v>
      </c>
      <c r="V4065" t="s">
        <v>12578</v>
      </c>
      <c r="W4065" t="s">
        <v>3933</v>
      </c>
      <c r="X4065" t="s">
        <v>12579</v>
      </c>
      <c r="Y4065" s="3">
        <f>VALUE(SUBSTITUTE(Table1[[#This Row],[Order Total]],"$",""))</f>
        <v>24.72</v>
      </c>
      <c r="Z4065">
        <f>VALUE(SUBSTITUTE(Table1[[#This Row],[Total]],"$",""))</f>
        <v>24.46</v>
      </c>
      <c r="AA4065" s="3">
        <f>Table1[[#This Row],[Order Total Number]]-Table1[[#This Row],[Total Number]]</f>
        <v>0.25999999999999801</v>
      </c>
      <c r="AB4065">
        <f>VALUE(SUBSTITUTE(Table1[[#This Row],[Shipping Cost]],"$",""))</f>
        <v>1.93</v>
      </c>
      <c r="AC4065">
        <f>VALUE(SUBSTITUTE(Table1[[#This Row],[Discount $]],"$",""))</f>
        <v>2.04</v>
      </c>
      <c r="AD4065">
        <f>VALUE(SUBSTITUTE(Table1[[#This Row],[Retail Price]],"$",""))</f>
        <v>3.71</v>
      </c>
      <c r="AE4065" s="4">
        <f>(Table1[[#This Row],[Retail Price Number]]*Table1[[#This Row],[Order Quantity]])-Table1[[#This Row],[Discount $ Number]]+Table1[[#This Row],[Shipping Cost Number]]</f>
        <v>140.87</v>
      </c>
      <c r="AF4065">
        <f>Table1[[#This Row],[Retail Price Number]]*Table1[[#This Row],[Order Quantity]]-Table1[[#This Row],[Discount $ Number]]</f>
        <v>138.94</v>
      </c>
      <c r="AG4065">
        <f>(Table1[[#This Row],[Retail Price Number]]*Table1[[#This Row],[Order Quantity]])-Table1[[#This Row],[Discount $ Number]]-Table1[[#This Row],[Shipping Cost Number]]</f>
        <v>137.01</v>
      </c>
      <c r="AH4065">
        <f>Table1[[#This Row],[Retail Price Number]]*Table1[[#This Row],[Order Quantity]]</f>
        <v>140.97999999999999</v>
      </c>
      <c r="AI4065">
        <f>YEAR(Table1[[#This Row],[Order Date]])</f>
        <v>2016</v>
      </c>
    </row>
    <row r="4066" spans="1:35" x14ac:dyDescent="0.3">
      <c r="A4066" t="s">
        <v>1618</v>
      </c>
      <c r="B4066" s="1">
        <v>42459</v>
      </c>
      <c r="C4066" t="s">
        <v>1619</v>
      </c>
      <c r="D4066" t="s">
        <v>61</v>
      </c>
      <c r="E4066" t="s">
        <v>27</v>
      </c>
      <c r="F4066" t="s">
        <v>28</v>
      </c>
      <c r="G4066" t="s">
        <v>91</v>
      </c>
      <c r="H4066" t="s">
        <v>62</v>
      </c>
      <c r="I4066" t="s">
        <v>196</v>
      </c>
      <c r="J4066" t="s">
        <v>478</v>
      </c>
      <c r="K4066" t="s">
        <v>94</v>
      </c>
      <c r="L4066" t="s">
        <v>34</v>
      </c>
      <c r="M4066" t="s">
        <v>35</v>
      </c>
      <c r="N4066" s="1">
        <v>42460</v>
      </c>
      <c r="O4066" t="s">
        <v>479</v>
      </c>
      <c r="P4066" s="3" t="s">
        <v>480</v>
      </c>
      <c r="Q4066" t="s">
        <v>98</v>
      </c>
      <c r="R4066">
        <v>22</v>
      </c>
      <c r="S4066" t="s">
        <v>1620</v>
      </c>
      <c r="T4066" s="2">
        <v>0.09</v>
      </c>
      <c r="U4066" t="s">
        <v>1621</v>
      </c>
      <c r="V4066" t="s">
        <v>1622</v>
      </c>
      <c r="W4066" t="s">
        <v>224</v>
      </c>
      <c r="X4066" t="s">
        <v>1623</v>
      </c>
      <c r="Y4066" s="3">
        <f>VALUE(SUBSTITUTE(Table1[[#This Row],[Order Total]],"$",""))</f>
        <v>58.93</v>
      </c>
      <c r="Z4066">
        <f>VALUE(SUBSTITUTE(Table1[[#This Row],[Total]],"$",""))</f>
        <v>69.23</v>
      </c>
      <c r="AA4066" s="3">
        <f>Table1[[#This Row],[Order Total Number]]-Table1[[#This Row],[Total Number]]</f>
        <v>-10.300000000000004</v>
      </c>
      <c r="AB4066">
        <f>VALUE(SUBSTITUTE(Table1[[#This Row],[Shipping Cost]],"$",""))</f>
        <v>0.5</v>
      </c>
      <c r="AC4066">
        <f>VALUE(SUBSTITUTE(Table1[[#This Row],[Discount $]],"$",""))</f>
        <v>0.03</v>
      </c>
      <c r="AD4066">
        <f>VALUE(SUBSTITUTE(Table1[[#This Row],[Retail Price]],"$",""))</f>
        <v>2.61</v>
      </c>
      <c r="AE4066" s="4">
        <f>(Table1[[#This Row],[Retail Price Number]]*Table1[[#This Row],[Order Quantity]])-Table1[[#This Row],[Discount $ Number]]+Table1[[#This Row],[Shipping Cost Number]]</f>
        <v>57.889999999999993</v>
      </c>
      <c r="AF4066">
        <f>Table1[[#This Row],[Retail Price Number]]*Table1[[#This Row],[Order Quantity]]-Table1[[#This Row],[Discount $ Number]]</f>
        <v>57.389999999999993</v>
      </c>
      <c r="AG4066">
        <f>(Table1[[#This Row],[Retail Price Number]]*Table1[[#This Row],[Order Quantity]])-Table1[[#This Row],[Discount $ Number]]-Table1[[#This Row],[Shipping Cost Number]]</f>
        <v>56.889999999999993</v>
      </c>
      <c r="AH4066">
        <f>Table1[[#This Row],[Retail Price Number]]*Table1[[#This Row],[Order Quantity]]</f>
        <v>57.419999999999995</v>
      </c>
      <c r="AI4066">
        <f>YEAR(Table1[[#This Row],[Order Date]])</f>
        <v>2016</v>
      </c>
    </row>
    <row r="4067" spans="1:35" x14ac:dyDescent="0.3">
      <c r="A4067" t="s">
        <v>1618</v>
      </c>
      <c r="B4067" s="1">
        <v>42386</v>
      </c>
      <c r="C4067" t="s">
        <v>1743</v>
      </c>
      <c r="D4067" t="s">
        <v>61</v>
      </c>
      <c r="E4067" t="s">
        <v>27</v>
      </c>
      <c r="F4067" t="s">
        <v>28</v>
      </c>
      <c r="G4067" t="s">
        <v>91</v>
      </c>
      <c r="H4067" t="s">
        <v>62</v>
      </c>
      <c r="I4067" t="s">
        <v>63</v>
      </c>
      <c r="J4067" t="s">
        <v>1938</v>
      </c>
      <c r="K4067" t="s">
        <v>94</v>
      </c>
      <c r="L4067" t="s">
        <v>34</v>
      </c>
      <c r="M4067" t="s">
        <v>35</v>
      </c>
      <c r="N4067" s="1">
        <v>42388</v>
      </c>
      <c r="O4067" t="s">
        <v>1939</v>
      </c>
      <c r="P4067" s="3" t="s">
        <v>877</v>
      </c>
      <c r="Q4067" t="s">
        <v>1239</v>
      </c>
      <c r="R4067">
        <v>32</v>
      </c>
      <c r="S4067" t="s">
        <v>6219</v>
      </c>
      <c r="T4067" s="2">
        <v>0.1</v>
      </c>
      <c r="U4067" t="s">
        <v>704</v>
      </c>
      <c r="V4067" t="s">
        <v>6220</v>
      </c>
      <c r="W4067" t="s">
        <v>1942</v>
      </c>
      <c r="X4067" t="s">
        <v>6221</v>
      </c>
      <c r="Y4067" s="3">
        <f>VALUE(SUBSTITUTE(Table1[[#This Row],[Order Total]],"$",""))</f>
        <v>983.12</v>
      </c>
      <c r="Z4067">
        <f>VALUE(SUBSTITUTE(Table1[[#This Row],[Total]],"$",""))</f>
        <v>944.15</v>
      </c>
      <c r="AA4067" s="3">
        <f>Table1[[#This Row],[Order Total Number]]-Table1[[#This Row],[Total Number]]</f>
        <v>38.970000000000027</v>
      </c>
      <c r="AB4067">
        <f>VALUE(SUBSTITUTE(Table1[[#This Row],[Shipping Cost]],"$",""))</f>
        <v>19.510000000000002</v>
      </c>
      <c r="AC4067">
        <f>VALUE(SUBSTITUTE(Table1[[#This Row],[Discount $]],"$",""))</f>
        <v>73.92</v>
      </c>
      <c r="AD4067">
        <f>VALUE(SUBSTITUTE(Table1[[#This Row],[Retail Price]],"$",""))</f>
        <v>30.98</v>
      </c>
      <c r="AE4067" s="4">
        <f>(Table1[[#This Row],[Retail Price Number]]*Table1[[#This Row],[Order Quantity]])-Table1[[#This Row],[Discount $ Number]]+Table1[[#This Row],[Shipping Cost Number]]</f>
        <v>936.95</v>
      </c>
      <c r="AF4067">
        <f>Table1[[#This Row],[Retail Price Number]]*Table1[[#This Row],[Order Quantity]]-Table1[[#This Row],[Discount $ Number]]</f>
        <v>917.44</v>
      </c>
      <c r="AG4067">
        <f>(Table1[[#This Row],[Retail Price Number]]*Table1[[#This Row],[Order Quantity]])-Table1[[#This Row],[Discount $ Number]]-Table1[[#This Row],[Shipping Cost Number]]</f>
        <v>897.93000000000006</v>
      </c>
      <c r="AH4067">
        <f>Table1[[#This Row],[Retail Price Number]]*Table1[[#This Row],[Order Quantity]]</f>
        <v>991.36</v>
      </c>
      <c r="AI4067">
        <f>YEAR(Table1[[#This Row],[Order Date]])</f>
        <v>2016</v>
      </c>
    </row>
    <row r="4068" spans="1:35" x14ac:dyDescent="0.3">
      <c r="A4068" t="s">
        <v>1618</v>
      </c>
      <c r="B4068" s="1">
        <v>42551</v>
      </c>
      <c r="C4068" t="s">
        <v>5944</v>
      </c>
      <c r="D4068" t="s">
        <v>487</v>
      </c>
      <c r="E4068" t="s">
        <v>27</v>
      </c>
      <c r="F4068" t="s">
        <v>28</v>
      </c>
      <c r="G4068" t="s">
        <v>134</v>
      </c>
      <c r="H4068" t="s">
        <v>241</v>
      </c>
      <c r="I4068" t="s">
        <v>121</v>
      </c>
      <c r="J4068" t="s">
        <v>564</v>
      </c>
      <c r="K4068" t="s">
        <v>94</v>
      </c>
      <c r="L4068" t="s">
        <v>34</v>
      </c>
      <c r="M4068" t="s">
        <v>35</v>
      </c>
      <c r="N4068" s="1">
        <v>42552</v>
      </c>
      <c r="O4068" t="s">
        <v>565</v>
      </c>
      <c r="P4068" s="3" t="s">
        <v>566</v>
      </c>
      <c r="Q4068" t="s">
        <v>567</v>
      </c>
      <c r="R4068">
        <v>34</v>
      </c>
      <c r="S4068" t="s">
        <v>8251</v>
      </c>
      <c r="T4068" s="2">
        <v>7.0000000000000007E-2</v>
      </c>
      <c r="U4068" t="s">
        <v>8252</v>
      </c>
      <c r="V4068" t="s">
        <v>8253</v>
      </c>
      <c r="W4068" t="s">
        <v>224</v>
      </c>
      <c r="X4068" t="s">
        <v>8254</v>
      </c>
      <c r="Y4068" s="3">
        <f>VALUE(SUBSTITUTE(Table1[[#This Row],[Order Total]],"$",""))</f>
        <v>985.97</v>
      </c>
      <c r="Z4068">
        <f>VALUE(SUBSTITUTE(Table1[[#This Row],[Total]],"$",""))</f>
        <v>170.98</v>
      </c>
      <c r="AA4068" s="3">
        <f>Table1[[#This Row],[Order Total Number]]-Table1[[#This Row],[Total Number]]</f>
        <v>814.99</v>
      </c>
      <c r="AB4068">
        <f>VALUE(SUBSTITUTE(Table1[[#This Row],[Shipping Cost]],"$",""))</f>
        <v>0.5</v>
      </c>
      <c r="AC4068">
        <f>VALUE(SUBSTITUTE(Table1[[#This Row],[Discount $]],"$",""))</f>
        <v>10.29</v>
      </c>
      <c r="AD4068">
        <f>VALUE(SUBSTITUTE(Table1[[#This Row],[Retail Price]],"$",""))</f>
        <v>6.3</v>
      </c>
      <c r="AE4068" s="4">
        <f>(Table1[[#This Row],[Retail Price Number]]*Table1[[#This Row],[Order Quantity]])-Table1[[#This Row],[Discount $ Number]]+Table1[[#This Row],[Shipping Cost Number]]</f>
        <v>204.41</v>
      </c>
      <c r="AF4068">
        <f>Table1[[#This Row],[Retail Price Number]]*Table1[[#This Row],[Order Quantity]]-Table1[[#This Row],[Discount $ Number]]</f>
        <v>203.91</v>
      </c>
      <c r="AG4068">
        <f>(Table1[[#This Row],[Retail Price Number]]*Table1[[#This Row],[Order Quantity]])-Table1[[#This Row],[Discount $ Number]]-Table1[[#This Row],[Shipping Cost Number]]</f>
        <v>203.41</v>
      </c>
      <c r="AH4068">
        <f>Table1[[#This Row],[Retail Price Number]]*Table1[[#This Row],[Order Quantity]]</f>
        <v>214.2</v>
      </c>
      <c r="AI4068">
        <f>YEAR(Table1[[#This Row],[Order Date]])</f>
        <v>2016</v>
      </c>
    </row>
    <row r="4069" spans="1:35" x14ac:dyDescent="0.3">
      <c r="A4069" t="s">
        <v>1618</v>
      </c>
      <c r="B4069" s="1">
        <v>42520</v>
      </c>
      <c r="C4069" t="s">
        <v>3431</v>
      </c>
      <c r="D4069" t="s">
        <v>240</v>
      </c>
      <c r="E4069" t="s">
        <v>27</v>
      </c>
      <c r="F4069" t="s">
        <v>28</v>
      </c>
      <c r="G4069" t="s">
        <v>134</v>
      </c>
      <c r="H4069" t="s">
        <v>241</v>
      </c>
      <c r="I4069" t="s">
        <v>121</v>
      </c>
      <c r="J4069" t="s">
        <v>896</v>
      </c>
      <c r="K4069" t="s">
        <v>94</v>
      </c>
      <c r="L4069" t="s">
        <v>34</v>
      </c>
      <c r="M4069" t="s">
        <v>35</v>
      </c>
      <c r="N4069" s="1">
        <v>42520</v>
      </c>
      <c r="O4069" t="s">
        <v>501</v>
      </c>
      <c r="P4069" s="3" t="s">
        <v>897</v>
      </c>
      <c r="Q4069" t="s">
        <v>898</v>
      </c>
      <c r="R4069">
        <v>28</v>
      </c>
      <c r="S4069" t="s">
        <v>3787</v>
      </c>
      <c r="T4069" s="2">
        <v>0.01</v>
      </c>
      <c r="U4069" t="s">
        <v>3788</v>
      </c>
      <c r="V4069" t="s">
        <v>8799</v>
      </c>
      <c r="W4069" t="s">
        <v>902</v>
      </c>
      <c r="X4069" t="s">
        <v>8800</v>
      </c>
      <c r="Y4069" s="3">
        <f>VALUE(SUBSTITUTE(Table1[[#This Row],[Order Total]],"$",""))</f>
        <v>681.06</v>
      </c>
      <c r="Z4069">
        <f>VALUE(SUBSTITUTE(Table1[[#This Row],[Total]],"$",""))</f>
        <v>618.04</v>
      </c>
      <c r="AA4069" s="3">
        <f>Table1[[#This Row],[Order Total Number]]-Table1[[#This Row],[Total Number]]</f>
        <v>63.019999999999982</v>
      </c>
      <c r="AB4069">
        <f>VALUE(SUBSTITUTE(Table1[[#This Row],[Shipping Cost]],"$",""))</f>
        <v>13.89</v>
      </c>
      <c r="AC4069">
        <f>VALUE(SUBSTITUTE(Table1[[#This Row],[Discount $]],"$",""))</f>
        <v>59.48</v>
      </c>
      <c r="AD4069">
        <f>VALUE(SUBSTITUTE(Table1[[#This Row],[Retail Price]],"$",""))</f>
        <v>36.549999999999997</v>
      </c>
      <c r="AE4069" s="4">
        <f>(Table1[[#This Row],[Retail Price Number]]*Table1[[#This Row],[Order Quantity]])-Table1[[#This Row],[Discount $ Number]]+Table1[[#This Row],[Shipping Cost Number]]</f>
        <v>977.80999999999983</v>
      </c>
      <c r="AF4069">
        <f>Table1[[#This Row],[Retail Price Number]]*Table1[[#This Row],[Order Quantity]]-Table1[[#This Row],[Discount $ Number]]</f>
        <v>963.91999999999985</v>
      </c>
      <c r="AG4069">
        <f>(Table1[[#This Row],[Retail Price Number]]*Table1[[#This Row],[Order Quantity]])-Table1[[#This Row],[Discount $ Number]]-Table1[[#This Row],[Shipping Cost Number]]</f>
        <v>950.02999999999986</v>
      </c>
      <c r="AH4069">
        <f>Table1[[#This Row],[Retail Price Number]]*Table1[[#This Row],[Order Quantity]]</f>
        <v>1023.3999999999999</v>
      </c>
      <c r="AI4069">
        <f>YEAR(Table1[[#This Row],[Order Date]])</f>
        <v>2016</v>
      </c>
    </row>
    <row r="4070" spans="1:35" x14ac:dyDescent="0.3">
      <c r="A4070" t="s">
        <v>1618</v>
      </c>
      <c r="B4070" s="1">
        <v>42707</v>
      </c>
      <c r="C4070" t="s">
        <v>1004</v>
      </c>
      <c r="D4070" t="s">
        <v>1005</v>
      </c>
      <c r="E4070" t="s">
        <v>27</v>
      </c>
      <c r="F4070" t="s">
        <v>28</v>
      </c>
      <c r="G4070" t="s">
        <v>77</v>
      </c>
      <c r="H4070" t="s">
        <v>281</v>
      </c>
      <c r="I4070" t="s">
        <v>92</v>
      </c>
      <c r="J4070" t="s">
        <v>994</v>
      </c>
      <c r="K4070" t="s">
        <v>94</v>
      </c>
      <c r="L4070" t="s">
        <v>95</v>
      </c>
      <c r="M4070" t="s">
        <v>35</v>
      </c>
      <c r="N4070" s="1">
        <v>42709</v>
      </c>
      <c r="O4070" t="s">
        <v>995</v>
      </c>
      <c r="P4070" s="3" t="s">
        <v>996</v>
      </c>
      <c r="Q4070" t="s">
        <v>997</v>
      </c>
      <c r="R4070">
        <v>37</v>
      </c>
      <c r="S4070" t="s">
        <v>11088</v>
      </c>
      <c r="T4070" s="2">
        <v>0.03</v>
      </c>
      <c r="U4070" t="s">
        <v>10148</v>
      </c>
      <c r="V4070" t="s">
        <v>11089</v>
      </c>
      <c r="W4070" t="s">
        <v>1001</v>
      </c>
      <c r="X4070" t="s">
        <v>11090</v>
      </c>
      <c r="Y4070" s="3">
        <f>VALUE(SUBSTITUTE(Table1[[#This Row],[Order Total]],"$",""))</f>
        <v>359.74</v>
      </c>
      <c r="Z4070">
        <f>VALUE(SUBSTITUTE(Table1[[#This Row],[Total]],"$",""))</f>
        <v>395.36</v>
      </c>
      <c r="AA4070" s="3">
        <f>Table1[[#This Row],[Order Total Number]]-Table1[[#This Row],[Total Number]]</f>
        <v>-35.620000000000005</v>
      </c>
      <c r="AB4070">
        <f>VALUE(SUBSTITUTE(Table1[[#This Row],[Shipping Cost]],"$",""))</f>
        <v>8.2200000000000006</v>
      </c>
      <c r="AC4070">
        <f>VALUE(SUBSTITUTE(Table1[[#This Row],[Discount $]],"$",""))</f>
        <v>30.76</v>
      </c>
      <c r="AD4070">
        <f>VALUE(SUBSTITUTE(Table1[[#This Row],[Retail Price]],"$",""))</f>
        <v>34.76</v>
      </c>
      <c r="AE4070" s="4">
        <f>(Table1[[#This Row],[Retail Price Number]]*Table1[[#This Row],[Order Quantity]])-Table1[[#This Row],[Discount $ Number]]+Table1[[#This Row],[Shipping Cost Number]]</f>
        <v>1263.58</v>
      </c>
      <c r="AF4070">
        <f>Table1[[#This Row],[Retail Price Number]]*Table1[[#This Row],[Order Quantity]]-Table1[[#This Row],[Discount $ Number]]</f>
        <v>1255.3599999999999</v>
      </c>
      <c r="AG4070">
        <f>(Table1[[#This Row],[Retail Price Number]]*Table1[[#This Row],[Order Quantity]])-Table1[[#This Row],[Discount $ Number]]-Table1[[#This Row],[Shipping Cost Number]]</f>
        <v>1247.1399999999999</v>
      </c>
      <c r="AH4070">
        <f>Table1[[#This Row],[Retail Price Number]]*Table1[[#This Row],[Order Quantity]]</f>
        <v>1286.1199999999999</v>
      </c>
      <c r="AI4070">
        <f>YEAR(Table1[[#This Row],[Order Date]])</f>
        <v>2016</v>
      </c>
    </row>
    <row r="4071" spans="1:35" x14ac:dyDescent="0.3">
      <c r="A4071" t="s">
        <v>9679</v>
      </c>
      <c r="B4071" s="1">
        <v>42410</v>
      </c>
      <c r="C4071" t="s">
        <v>2417</v>
      </c>
      <c r="D4071" t="s">
        <v>1012</v>
      </c>
      <c r="E4071" t="s">
        <v>27</v>
      </c>
      <c r="F4071" t="s">
        <v>28</v>
      </c>
      <c r="G4071" t="s">
        <v>134</v>
      </c>
      <c r="H4071" t="s">
        <v>241</v>
      </c>
      <c r="I4071" t="s">
        <v>121</v>
      </c>
      <c r="J4071" t="s">
        <v>122</v>
      </c>
      <c r="K4071" t="s">
        <v>94</v>
      </c>
      <c r="L4071" t="s">
        <v>34</v>
      </c>
      <c r="M4071" t="s">
        <v>35</v>
      </c>
      <c r="N4071" s="1">
        <v>42411</v>
      </c>
      <c r="O4071" t="s">
        <v>123</v>
      </c>
      <c r="P4071" s="3" t="s">
        <v>124</v>
      </c>
      <c r="Q4071" t="s">
        <v>125</v>
      </c>
      <c r="R4071">
        <v>22</v>
      </c>
      <c r="S4071" t="s">
        <v>9680</v>
      </c>
      <c r="T4071" s="2">
        <v>0.05</v>
      </c>
      <c r="U4071" t="s">
        <v>2030</v>
      </c>
      <c r="V4071" t="s">
        <v>9681</v>
      </c>
      <c r="W4071" t="s">
        <v>129</v>
      </c>
      <c r="X4071" t="s">
        <v>4095</v>
      </c>
      <c r="Y4071" s="3">
        <f>VALUE(SUBSTITUTE(Table1[[#This Row],[Order Total]],"$",""))</f>
        <v>86.34</v>
      </c>
      <c r="Z4071">
        <f>VALUE(SUBSTITUTE(Table1[[#This Row],[Total]],"$",""))</f>
        <v>96.33</v>
      </c>
      <c r="AA4071" s="3">
        <f>Table1[[#This Row],[Order Total Number]]-Table1[[#This Row],[Total Number]]</f>
        <v>-9.9899999999999949</v>
      </c>
      <c r="AB4071">
        <f>VALUE(SUBSTITUTE(Table1[[#This Row],[Shipping Cost]],"$",""))</f>
        <v>2.5</v>
      </c>
      <c r="AC4071">
        <f>VALUE(SUBSTITUTE(Table1[[#This Row],[Discount $]],"$",""))</f>
        <v>9.42</v>
      </c>
      <c r="AD4071">
        <f>VALUE(SUBSTITUTE(Table1[[#This Row],[Retail Price]],"$",""))</f>
        <v>3.69</v>
      </c>
      <c r="AE4071" s="4">
        <f>(Table1[[#This Row],[Retail Price Number]]*Table1[[#This Row],[Order Quantity]])-Table1[[#This Row],[Discount $ Number]]+Table1[[#This Row],[Shipping Cost Number]]</f>
        <v>74.259999999999991</v>
      </c>
      <c r="AF4071">
        <f>Table1[[#This Row],[Retail Price Number]]*Table1[[#This Row],[Order Quantity]]-Table1[[#This Row],[Discount $ Number]]</f>
        <v>71.759999999999991</v>
      </c>
      <c r="AG4071">
        <f>(Table1[[#This Row],[Retail Price Number]]*Table1[[#This Row],[Order Quantity]])-Table1[[#This Row],[Discount $ Number]]-Table1[[#This Row],[Shipping Cost Number]]</f>
        <v>69.259999999999991</v>
      </c>
      <c r="AH4071">
        <f>Table1[[#This Row],[Retail Price Number]]*Table1[[#This Row],[Order Quantity]]</f>
        <v>81.179999999999993</v>
      </c>
      <c r="AI4071">
        <f>YEAR(Table1[[#This Row],[Order Date]])</f>
        <v>2016</v>
      </c>
    </row>
    <row r="4072" spans="1:35" x14ac:dyDescent="0.3">
      <c r="A4072" t="s">
        <v>8140</v>
      </c>
      <c r="B4072" s="1">
        <v>42553</v>
      </c>
      <c r="C4072" t="s">
        <v>748</v>
      </c>
      <c r="D4072" t="s">
        <v>2013</v>
      </c>
      <c r="E4072" t="s">
        <v>27</v>
      </c>
      <c r="F4072" t="s">
        <v>28</v>
      </c>
      <c r="G4072" t="s">
        <v>91</v>
      </c>
      <c r="H4072" t="s">
        <v>205</v>
      </c>
      <c r="I4072" t="s">
        <v>121</v>
      </c>
      <c r="J4072" t="s">
        <v>1474</v>
      </c>
      <c r="K4072" t="s">
        <v>94</v>
      </c>
      <c r="L4072" t="s">
        <v>95</v>
      </c>
      <c r="M4072" t="s">
        <v>156</v>
      </c>
      <c r="N4072" s="1">
        <v>42555</v>
      </c>
      <c r="O4072" t="s">
        <v>1369</v>
      </c>
      <c r="P4072" s="3" t="s">
        <v>96</v>
      </c>
      <c r="Q4072" t="s">
        <v>1475</v>
      </c>
      <c r="R4072">
        <v>25</v>
      </c>
      <c r="S4072" t="s">
        <v>7769</v>
      </c>
      <c r="T4072" s="2">
        <v>0.1</v>
      </c>
      <c r="U4072" t="s">
        <v>7753</v>
      </c>
      <c r="V4072" t="s">
        <v>1117</v>
      </c>
      <c r="W4072" t="s">
        <v>1478</v>
      </c>
      <c r="X4072" t="s">
        <v>2134</v>
      </c>
      <c r="Y4072" s="3">
        <f>VALUE(SUBSTITUTE(Table1[[#This Row],[Order Total]],"$",""))</f>
        <v>74.88</v>
      </c>
      <c r="Z4072">
        <f>VALUE(SUBSTITUTE(Table1[[#This Row],[Total]],"$",""))</f>
        <v>79.45</v>
      </c>
      <c r="AA4072" s="3">
        <f>Table1[[#This Row],[Order Total Number]]-Table1[[#This Row],[Total Number]]</f>
        <v>-4.5700000000000074</v>
      </c>
      <c r="AB4072">
        <f>VALUE(SUBSTITUTE(Table1[[#This Row],[Shipping Cost]],"$",""))</f>
        <v>1.29</v>
      </c>
      <c r="AC4072">
        <f>VALUE(SUBSTITUTE(Table1[[#This Row],[Discount $]],"$",""))</f>
        <v>7.54</v>
      </c>
      <c r="AD4072">
        <f>VALUE(SUBSTITUTE(Table1[[#This Row],[Retail Price]],"$",""))</f>
        <v>1.6</v>
      </c>
      <c r="AE4072" s="4">
        <f>(Table1[[#This Row],[Retail Price Number]]*Table1[[#This Row],[Order Quantity]])-Table1[[#This Row],[Discount $ Number]]+Table1[[#This Row],[Shipping Cost Number]]</f>
        <v>33.75</v>
      </c>
      <c r="AF4072">
        <f>Table1[[#This Row],[Retail Price Number]]*Table1[[#This Row],[Order Quantity]]-Table1[[#This Row],[Discount $ Number]]</f>
        <v>32.46</v>
      </c>
      <c r="AG4072">
        <f>(Table1[[#This Row],[Retail Price Number]]*Table1[[#This Row],[Order Quantity]])-Table1[[#This Row],[Discount $ Number]]-Table1[[#This Row],[Shipping Cost Number]]</f>
        <v>31.17</v>
      </c>
      <c r="AH4072">
        <f>Table1[[#This Row],[Retail Price Number]]*Table1[[#This Row],[Order Quantity]]</f>
        <v>40</v>
      </c>
      <c r="AI4072">
        <f>YEAR(Table1[[#This Row],[Order Date]])</f>
        <v>2016</v>
      </c>
    </row>
    <row r="4073" spans="1:35" x14ac:dyDescent="0.3">
      <c r="A4073" t="s">
        <v>8140</v>
      </c>
      <c r="B4073" s="1">
        <v>42038</v>
      </c>
      <c r="C4073" t="s">
        <v>7489</v>
      </c>
      <c r="D4073" t="s">
        <v>1129</v>
      </c>
      <c r="E4073" t="s">
        <v>27</v>
      </c>
      <c r="F4073" t="s">
        <v>28</v>
      </c>
      <c r="G4073" t="s">
        <v>91</v>
      </c>
      <c r="H4073" t="s">
        <v>1130</v>
      </c>
      <c r="I4073" t="s">
        <v>121</v>
      </c>
      <c r="J4073" t="s">
        <v>229</v>
      </c>
      <c r="K4073" t="s">
        <v>94</v>
      </c>
      <c r="L4073" t="s">
        <v>34</v>
      </c>
      <c r="M4073" t="s">
        <v>35</v>
      </c>
      <c r="N4073" s="1">
        <v>42041</v>
      </c>
      <c r="O4073" t="s">
        <v>1798</v>
      </c>
      <c r="P4073" s="3" t="s">
        <v>231</v>
      </c>
      <c r="Q4073" t="s">
        <v>1799</v>
      </c>
      <c r="R4073">
        <v>50</v>
      </c>
      <c r="S4073" t="s">
        <v>10590</v>
      </c>
      <c r="T4073" s="2">
        <v>7.0000000000000007E-2</v>
      </c>
      <c r="U4073" t="s">
        <v>8933</v>
      </c>
      <c r="V4073" t="s">
        <v>10591</v>
      </c>
      <c r="W4073" t="s">
        <v>618</v>
      </c>
      <c r="X4073" t="s">
        <v>10592</v>
      </c>
      <c r="Y4073" s="3">
        <f>VALUE(SUBSTITUTE(Table1[[#This Row],[Order Total]],"$",""))</f>
        <v>3363.11</v>
      </c>
      <c r="Z4073">
        <f>VALUE(SUBSTITUTE(Table1[[#This Row],[Total]],"$",""))</f>
        <v>3365.62</v>
      </c>
      <c r="AA4073" s="3">
        <f>Table1[[#This Row],[Order Total Number]]-Table1[[#This Row],[Total Number]]</f>
        <v>-2.5099999999997635</v>
      </c>
      <c r="AB4073">
        <f>VALUE(SUBSTITUTE(Table1[[#This Row],[Shipping Cost]],"$",""))</f>
        <v>24.49</v>
      </c>
      <c r="AC4073">
        <f>VALUE(SUBSTITUTE(Table1[[#This Row],[Discount $]],"$",""))</f>
        <v>40.33</v>
      </c>
      <c r="AD4073">
        <f>VALUE(SUBSTITUTE(Table1[[#This Row],[Retail Price]],"$",""))</f>
        <v>449.99</v>
      </c>
      <c r="AE4073" s="4">
        <f>(Table1[[#This Row],[Retail Price Number]]*Table1[[#This Row],[Order Quantity]])-Table1[[#This Row],[Discount $ Number]]+Table1[[#This Row],[Shipping Cost Number]]</f>
        <v>22483.66</v>
      </c>
      <c r="AF4073">
        <f>Table1[[#This Row],[Retail Price Number]]*Table1[[#This Row],[Order Quantity]]-Table1[[#This Row],[Discount $ Number]]</f>
        <v>22459.17</v>
      </c>
      <c r="AG4073">
        <f>(Table1[[#This Row],[Retail Price Number]]*Table1[[#This Row],[Order Quantity]])-Table1[[#This Row],[Discount $ Number]]-Table1[[#This Row],[Shipping Cost Number]]</f>
        <v>22434.679999999997</v>
      </c>
      <c r="AH4073">
        <f>Table1[[#This Row],[Retail Price Number]]*Table1[[#This Row],[Order Quantity]]</f>
        <v>22499.5</v>
      </c>
      <c r="AI4073">
        <f>YEAR(Table1[[#This Row],[Order Date]])</f>
        <v>2015</v>
      </c>
    </row>
    <row r="4074" spans="1:35" x14ac:dyDescent="0.3">
      <c r="A4074" t="s">
        <v>9165</v>
      </c>
      <c r="B4074" s="1">
        <v>42458</v>
      </c>
      <c r="C4074" t="s">
        <v>1509</v>
      </c>
      <c r="D4074" t="s">
        <v>1510</v>
      </c>
      <c r="E4074" t="s">
        <v>27</v>
      </c>
      <c r="F4074" t="s">
        <v>28</v>
      </c>
      <c r="G4074" t="s">
        <v>91</v>
      </c>
      <c r="H4074" t="s">
        <v>205</v>
      </c>
      <c r="I4074" t="s">
        <v>92</v>
      </c>
      <c r="J4074" t="s">
        <v>423</v>
      </c>
      <c r="K4074" t="s">
        <v>33</v>
      </c>
      <c r="L4074" t="s">
        <v>65</v>
      </c>
      <c r="M4074" t="s">
        <v>35</v>
      </c>
      <c r="N4074" s="1">
        <v>42459</v>
      </c>
      <c r="O4074" t="s">
        <v>424</v>
      </c>
      <c r="P4074" s="3" t="s">
        <v>356</v>
      </c>
      <c r="Q4074" t="s">
        <v>341</v>
      </c>
      <c r="R4074">
        <v>8</v>
      </c>
      <c r="S4074" t="s">
        <v>9166</v>
      </c>
      <c r="T4074" s="2">
        <v>0.09</v>
      </c>
      <c r="U4074" t="s">
        <v>9167</v>
      </c>
      <c r="V4074" t="s">
        <v>9168</v>
      </c>
      <c r="W4074" t="s">
        <v>428</v>
      </c>
      <c r="X4074" t="s">
        <v>9169</v>
      </c>
      <c r="Y4074" s="3">
        <f>VALUE(SUBSTITUTE(Table1[[#This Row],[Order Total]],"$",""))</f>
        <v>236.65</v>
      </c>
      <c r="Z4074">
        <f>VALUE(SUBSTITUTE(Table1[[#This Row],[Total]],"$",""))</f>
        <v>248.85</v>
      </c>
      <c r="AA4074" s="3">
        <f>Table1[[#This Row],[Order Total Number]]-Table1[[#This Row],[Total Number]]</f>
        <v>-12.199999999999989</v>
      </c>
      <c r="AB4074">
        <f>VALUE(SUBSTITUTE(Table1[[#This Row],[Shipping Cost]],"$",""))</f>
        <v>1.39</v>
      </c>
      <c r="AC4074">
        <f>VALUE(SUBSTITUTE(Table1[[#This Row],[Discount $]],"$",""))</f>
        <v>29.32</v>
      </c>
      <c r="AD4074">
        <f>VALUE(SUBSTITUTE(Table1[[#This Row],[Retail Price]],"$",""))</f>
        <v>5.68</v>
      </c>
      <c r="AE4074" s="4">
        <f>(Table1[[#This Row],[Retail Price Number]]*Table1[[#This Row],[Order Quantity]])-Table1[[#This Row],[Discount $ Number]]+Table1[[#This Row],[Shipping Cost Number]]</f>
        <v>17.509999999999998</v>
      </c>
      <c r="AF4074">
        <f>Table1[[#This Row],[Retail Price Number]]*Table1[[#This Row],[Order Quantity]]-Table1[[#This Row],[Discount $ Number]]</f>
        <v>16.119999999999997</v>
      </c>
      <c r="AG4074">
        <f>(Table1[[#This Row],[Retail Price Number]]*Table1[[#This Row],[Order Quantity]])-Table1[[#This Row],[Discount $ Number]]-Table1[[#This Row],[Shipping Cost Number]]</f>
        <v>14.729999999999997</v>
      </c>
      <c r="AH4074">
        <f>Table1[[#This Row],[Retail Price Number]]*Table1[[#This Row],[Order Quantity]]</f>
        <v>45.44</v>
      </c>
      <c r="AI4074">
        <f>YEAR(Table1[[#This Row],[Order Date]])</f>
        <v>2016</v>
      </c>
    </row>
    <row r="4075" spans="1:35" x14ac:dyDescent="0.3">
      <c r="A4075" t="s">
        <v>8916</v>
      </c>
      <c r="B4075" s="1">
        <v>42511</v>
      </c>
      <c r="C4075" t="s">
        <v>2719</v>
      </c>
      <c r="D4075" t="s">
        <v>240</v>
      </c>
      <c r="E4075" t="s">
        <v>27</v>
      </c>
      <c r="F4075" t="s">
        <v>28</v>
      </c>
      <c r="G4075" t="s">
        <v>77</v>
      </c>
      <c r="H4075" t="s">
        <v>241</v>
      </c>
      <c r="I4075" t="s">
        <v>92</v>
      </c>
      <c r="J4075" t="s">
        <v>355</v>
      </c>
      <c r="K4075" t="s">
        <v>94</v>
      </c>
      <c r="L4075" t="s">
        <v>34</v>
      </c>
      <c r="M4075" t="s">
        <v>35</v>
      </c>
      <c r="N4075" s="1">
        <v>42511</v>
      </c>
      <c r="O4075" t="s">
        <v>129</v>
      </c>
      <c r="P4075" s="3" t="s">
        <v>356</v>
      </c>
      <c r="Q4075" t="s">
        <v>357</v>
      </c>
      <c r="R4075">
        <v>8</v>
      </c>
      <c r="S4075" t="s">
        <v>8917</v>
      </c>
      <c r="T4075" s="2">
        <v>0.08</v>
      </c>
      <c r="U4075" t="s">
        <v>3096</v>
      </c>
      <c r="V4075" t="s">
        <v>8918</v>
      </c>
      <c r="W4075" t="s">
        <v>361</v>
      </c>
      <c r="X4075" t="s">
        <v>8919</v>
      </c>
      <c r="Y4075" s="3">
        <f>VALUE(SUBSTITUTE(Table1[[#This Row],[Order Total]],"$",""))</f>
        <v>237.61</v>
      </c>
      <c r="Z4075">
        <f>VALUE(SUBSTITUTE(Table1[[#This Row],[Total]],"$",""))</f>
        <v>247.03</v>
      </c>
      <c r="AA4075" s="3">
        <f>Table1[[#This Row],[Order Total Number]]-Table1[[#This Row],[Total Number]]</f>
        <v>-9.4199999999999875</v>
      </c>
      <c r="AB4075">
        <f>VALUE(SUBSTITUTE(Table1[[#This Row],[Shipping Cost]],"$",""))</f>
        <v>3.6</v>
      </c>
      <c r="AC4075">
        <f>VALUE(SUBSTITUTE(Table1[[#This Row],[Discount $]],"$",""))</f>
        <v>2.19</v>
      </c>
      <c r="AD4075">
        <f>VALUE(SUBSTITUTE(Table1[[#This Row],[Retail Price]],"$",""))</f>
        <v>5.68</v>
      </c>
      <c r="AE4075" s="4">
        <f>(Table1[[#This Row],[Retail Price Number]]*Table1[[#This Row],[Order Quantity]])-Table1[[#This Row],[Discount $ Number]]+Table1[[#This Row],[Shipping Cost Number]]</f>
        <v>46.85</v>
      </c>
      <c r="AF4075">
        <f>Table1[[#This Row],[Retail Price Number]]*Table1[[#This Row],[Order Quantity]]-Table1[[#This Row],[Discount $ Number]]</f>
        <v>43.25</v>
      </c>
      <c r="AG4075">
        <f>(Table1[[#This Row],[Retail Price Number]]*Table1[[#This Row],[Order Quantity]])-Table1[[#This Row],[Discount $ Number]]-Table1[[#This Row],[Shipping Cost Number]]</f>
        <v>39.65</v>
      </c>
      <c r="AH4075">
        <f>Table1[[#This Row],[Retail Price Number]]*Table1[[#This Row],[Order Quantity]]</f>
        <v>45.44</v>
      </c>
      <c r="AI4075">
        <f>YEAR(Table1[[#This Row],[Order Date]])</f>
        <v>2016</v>
      </c>
    </row>
    <row r="4076" spans="1:35" x14ac:dyDescent="0.3">
      <c r="A4076" t="s">
        <v>8916</v>
      </c>
      <c r="B4076" s="1">
        <v>42536</v>
      </c>
      <c r="C4076" t="s">
        <v>590</v>
      </c>
      <c r="D4076" t="s">
        <v>591</v>
      </c>
      <c r="E4076" t="s">
        <v>27</v>
      </c>
      <c r="F4076" t="s">
        <v>28</v>
      </c>
      <c r="G4076" t="s">
        <v>77</v>
      </c>
      <c r="H4076" t="s">
        <v>241</v>
      </c>
      <c r="I4076" t="s">
        <v>92</v>
      </c>
      <c r="J4076" t="s">
        <v>9251</v>
      </c>
      <c r="K4076" t="s">
        <v>94</v>
      </c>
      <c r="L4076" t="s">
        <v>95</v>
      </c>
      <c r="M4076" t="s">
        <v>35</v>
      </c>
      <c r="N4076" s="1">
        <v>42538</v>
      </c>
      <c r="O4076" t="s">
        <v>602</v>
      </c>
      <c r="P4076" s="3" t="s">
        <v>603</v>
      </c>
      <c r="Q4076" t="s">
        <v>258</v>
      </c>
      <c r="R4076">
        <v>16</v>
      </c>
      <c r="S4076" t="s">
        <v>4009</v>
      </c>
      <c r="T4076" s="2">
        <v>0.09</v>
      </c>
      <c r="U4076" t="s">
        <v>567</v>
      </c>
      <c r="V4076" t="s">
        <v>5070</v>
      </c>
      <c r="W4076" t="s">
        <v>606</v>
      </c>
      <c r="X4076" t="s">
        <v>9252</v>
      </c>
      <c r="Y4076" s="3">
        <f>VALUE(SUBSTITUTE(Table1[[#This Row],[Order Total]],"$",""))</f>
        <v>243.72</v>
      </c>
      <c r="Z4076">
        <f>VALUE(SUBSTITUTE(Table1[[#This Row],[Total]],"$",""))</f>
        <v>258.82</v>
      </c>
      <c r="AA4076" s="3">
        <f>Table1[[#This Row],[Order Total Number]]-Table1[[#This Row],[Total Number]]</f>
        <v>-15.099999999999994</v>
      </c>
      <c r="AB4076">
        <f>VALUE(SUBSTITUTE(Table1[[#This Row],[Shipping Cost]],"$",""))</f>
        <v>7.72</v>
      </c>
      <c r="AC4076">
        <f>VALUE(SUBSTITUTE(Table1[[#This Row],[Discount $]],"$",""))</f>
        <v>2.46</v>
      </c>
      <c r="AD4076">
        <f>VALUE(SUBSTITUTE(Table1[[#This Row],[Retail Price]],"$",""))</f>
        <v>7.3</v>
      </c>
      <c r="AE4076" s="4">
        <f>(Table1[[#This Row],[Retail Price Number]]*Table1[[#This Row],[Order Quantity]])-Table1[[#This Row],[Discount $ Number]]+Table1[[#This Row],[Shipping Cost Number]]</f>
        <v>122.06</v>
      </c>
      <c r="AF4076">
        <f>Table1[[#This Row],[Retail Price Number]]*Table1[[#This Row],[Order Quantity]]-Table1[[#This Row],[Discount $ Number]]</f>
        <v>114.34</v>
      </c>
      <c r="AG4076">
        <f>(Table1[[#This Row],[Retail Price Number]]*Table1[[#This Row],[Order Quantity]])-Table1[[#This Row],[Discount $ Number]]-Table1[[#This Row],[Shipping Cost Number]]</f>
        <v>106.62</v>
      </c>
      <c r="AH4076">
        <f>Table1[[#This Row],[Retail Price Number]]*Table1[[#This Row],[Order Quantity]]</f>
        <v>116.8</v>
      </c>
      <c r="AI4076">
        <f>YEAR(Table1[[#This Row],[Order Date]])</f>
        <v>2016</v>
      </c>
    </row>
    <row r="4077" spans="1:35" x14ac:dyDescent="0.3">
      <c r="A4077" t="s">
        <v>8916</v>
      </c>
      <c r="B4077" s="1">
        <v>42511</v>
      </c>
      <c r="C4077" t="s">
        <v>2719</v>
      </c>
      <c r="D4077" t="s">
        <v>240</v>
      </c>
      <c r="E4077" t="s">
        <v>27</v>
      </c>
      <c r="F4077" t="s">
        <v>28</v>
      </c>
      <c r="G4077" t="s">
        <v>134</v>
      </c>
      <c r="H4077" t="s">
        <v>241</v>
      </c>
      <c r="I4077" t="s">
        <v>196</v>
      </c>
      <c r="J4077" t="s">
        <v>135</v>
      </c>
      <c r="K4077" t="s">
        <v>33</v>
      </c>
      <c r="L4077" t="s">
        <v>65</v>
      </c>
      <c r="M4077" t="s">
        <v>35</v>
      </c>
      <c r="N4077" s="1">
        <v>42511</v>
      </c>
      <c r="O4077" t="s">
        <v>136</v>
      </c>
      <c r="P4077" s="3" t="s">
        <v>137</v>
      </c>
      <c r="Q4077" t="s">
        <v>52</v>
      </c>
      <c r="R4077">
        <v>30</v>
      </c>
      <c r="S4077" t="s">
        <v>4733</v>
      </c>
      <c r="T4077" s="2">
        <v>0.03</v>
      </c>
      <c r="U4077" t="s">
        <v>98</v>
      </c>
      <c r="V4077" t="s">
        <v>5936</v>
      </c>
      <c r="W4077" t="s">
        <v>72</v>
      </c>
      <c r="X4077" t="s">
        <v>5781</v>
      </c>
      <c r="Y4077" s="3">
        <f>VALUE(SUBSTITUTE(Table1[[#This Row],[Order Total]],"$",""))</f>
        <v>32.86</v>
      </c>
      <c r="Z4077">
        <f>VALUE(SUBSTITUTE(Table1[[#This Row],[Total]],"$",""))</f>
        <v>33.85</v>
      </c>
      <c r="AA4077" s="3">
        <f>Table1[[#This Row],[Order Total Number]]-Table1[[#This Row],[Total Number]]</f>
        <v>-0.99000000000000199</v>
      </c>
      <c r="AB4077">
        <f>VALUE(SUBSTITUTE(Table1[[#This Row],[Shipping Cost]],"$",""))</f>
        <v>0.99</v>
      </c>
      <c r="AC4077">
        <f>VALUE(SUBSTITUTE(Table1[[#This Row],[Discount $]],"$",""))</f>
        <v>1.02</v>
      </c>
      <c r="AD4077">
        <f>VALUE(SUBSTITUTE(Table1[[#This Row],[Retail Price]],"$",""))</f>
        <v>3.08</v>
      </c>
      <c r="AE4077" s="4">
        <f>(Table1[[#This Row],[Retail Price Number]]*Table1[[#This Row],[Order Quantity]])-Table1[[#This Row],[Discount $ Number]]+Table1[[#This Row],[Shipping Cost Number]]</f>
        <v>92.37</v>
      </c>
      <c r="AF4077">
        <f>Table1[[#This Row],[Retail Price Number]]*Table1[[#This Row],[Order Quantity]]-Table1[[#This Row],[Discount $ Number]]</f>
        <v>91.38000000000001</v>
      </c>
      <c r="AG4077">
        <f>(Table1[[#This Row],[Retail Price Number]]*Table1[[#This Row],[Order Quantity]])-Table1[[#This Row],[Discount $ Number]]-Table1[[#This Row],[Shipping Cost Number]]</f>
        <v>90.390000000000015</v>
      </c>
      <c r="AH4077">
        <f>Table1[[#This Row],[Retail Price Number]]*Table1[[#This Row],[Order Quantity]]</f>
        <v>92.4</v>
      </c>
      <c r="AI4077">
        <f>YEAR(Table1[[#This Row],[Order Date]])</f>
        <v>2016</v>
      </c>
    </row>
    <row r="4078" spans="1:35" x14ac:dyDescent="0.3">
      <c r="A4078" t="s">
        <v>8916</v>
      </c>
      <c r="B4078" s="1">
        <v>42532</v>
      </c>
      <c r="C4078" t="s">
        <v>2919</v>
      </c>
      <c r="D4078" t="s">
        <v>144</v>
      </c>
      <c r="E4078" t="s">
        <v>46</v>
      </c>
      <c r="F4078" t="s">
        <v>47</v>
      </c>
      <c r="G4078" t="s">
        <v>134</v>
      </c>
      <c r="H4078" t="s">
        <v>107</v>
      </c>
      <c r="I4078" t="s">
        <v>92</v>
      </c>
      <c r="J4078" t="s">
        <v>135</v>
      </c>
      <c r="K4078" t="s">
        <v>94</v>
      </c>
      <c r="L4078" t="s">
        <v>95</v>
      </c>
      <c r="M4078" t="s">
        <v>35</v>
      </c>
      <c r="N4078" s="1">
        <v>42534</v>
      </c>
      <c r="O4078" t="s">
        <v>136</v>
      </c>
      <c r="P4078" s="3" t="s">
        <v>137</v>
      </c>
      <c r="Q4078" t="s">
        <v>52</v>
      </c>
      <c r="R4078">
        <v>24</v>
      </c>
      <c r="S4078" t="s">
        <v>6820</v>
      </c>
      <c r="T4078" s="2">
        <v>7.0000000000000007E-2</v>
      </c>
      <c r="U4078" t="s">
        <v>3276</v>
      </c>
      <c r="V4078" t="s">
        <v>1613</v>
      </c>
      <c r="W4078" t="s">
        <v>72</v>
      </c>
      <c r="X4078" t="s">
        <v>5781</v>
      </c>
      <c r="Y4078" s="3">
        <f>VALUE(SUBSTITUTE(Table1[[#This Row],[Order Total]],"$",""))</f>
        <v>32.85</v>
      </c>
      <c r="Z4078">
        <f>VALUE(SUBSTITUTE(Table1[[#This Row],[Total]],"$",""))</f>
        <v>33.85</v>
      </c>
      <c r="AA4078" s="3">
        <f>Table1[[#This Row],[Order Total Number]]-Table1[[#This Row],[Total Number]]</f>
        <v>-1</v>
      </c>
      <c r="AB4078">
        <f>VALUE(SUBSTITUTE(Table1[[#This Row],[Shipping Cost]],"$",""))</f>
        <v>0.99</v>
      </c>
      <c r="AC4078">
        <f>VALUE(SUBSTITUTE(Table1[[#This Row],[Discount $]],"$",""))</f>
        <v>2.4700000000000002</v>
      </c>
      <c r="AD4078">
        <f>VALUE(SUBSTITUTE(Table1[[#This Row],[Retail Price]],"$",""))</f>
        <v>3.08</v>
      </c>
      <c r="AE4078" s="4">
        <f>(Table1[[#This Row],[Retail Price Number]]*Table1[[#This Row],[Order Quantity]])-Table1[[#This Row],[Discount $ Number]]+Table1[[#This Row],[Shipping Cost Number]]</f>
        <v>72.44</v>
      </c>
      <c r="AF4078">
        <f>Table1[[#This Row],[Retail Price Number]]*Table1[[#This Row],[Order Quantity]]-Table1[[#This Row],[Discount $ Number]]</f>
        <v>71.45</v>
      </c>
      <c r="AG4078">
        <f>(Table1[[#This Row],[Retail Price Number]]*Table1[[#This Row],[Order Quantity]])-Table1[[#This Row],[Discount $ Number]]-Table1[[#This Row],[Shipping Cost Number]]</f>
        <v>70.460000000000008</v>
      </c>
      <c r="AH4078">
        <f>Table1[[#This Row],[Retail Price Number]]*Table1[[#This Row],[Order Quantity]]</f>
        <v>73.92</v>
      </c>
      <c r="AI4078">
        <f>YEAR(Table1[[#This Row],[Order Date]])</f>
        <v>2016</v>
      </c>
    </row>
    <row r="4079" spans="1:35" x14ac:dyDescent="0.3">
      <c r="A4079" t="s">
        <v>8916</v>
      </c>
      <c r="B4079" s="1">
        <v>42578</v>
      </c>
      <c r="C4079" t="s">
        <v>3374</v>
      </c>
      <c r="D4079" t="s">
        <v>4373</v>
      </c>
      <c r="E4079" t="s">
        <v>27</v>
      </c>
      <c r="F4079" t="s">
        <v>28</v>
      </c>
      <c r="G4079" t="s">
        <v>77</v>
      </c>
      <c r="H4079" t="s">
        <v>217</v>
      </c>
      <c r="I4079" t="s">
        <v>121</v>
      </c>
      <c r="J4079" t="s">
        <v>355</v>
      </c>
      <c r="K4079" t="s">
        <v>94</v>
      </c>
      <c r="L4079" t="s">
        <v>109</v>
      </c>
      <c r="M4079" t="s">
        <v>35</v>
      </c>
      <c r="N4079" s="1">
        <v>42580</v>
      </c>
      <c r="O4079" t="s">
        <v>129</v>
      </c>
      <c r="P4079" s="3" t="s">
        <v>356</v>
      </c>
      <c r="Q4079" t="s">
        <v>357</v>
      </c>
      <c r="R4079">
        <v>8</v>
      </c>
      <c r="S4079" t="s">
        <v>10117</v>
      </c>
      <c r="T4079" s="2">
        <v>0.03</v>
      </c>
      <c r="U4079" t="s">
        <v>741</v>
      </c>
      <c r="V4079" t="s">
        <v>10118</v>
      </c>
      <c r="W4079" t="s">
        <v>361</v>
      </c>
      <c r="X4079" t="s">
        <v>10119</v>
      </c>
      <c r="Y4079" s="3">
        <f>VALUE(SUBSTITUTE(Table1[[#This Row],[Order Total]],"$",""))</f>
        <v>249.69</v>
      </c>
      <c r="Z4079">
        <f>VALUE(SUBSTITUTE(Table1[[#This Row],[Total]],"$",""))</f>
        <v>239.3</v>
      </c>
      <c r="AA4079" s="3">
        <f>Table1[[#This Row],[Order Total Number]]-Table1[[#This Row],[Total Number]]</f>
        <v>10.389999999999986</v>
      </c>
      <c r="AB4079">
        <f>VALUE(SUBSTITUTE(Table1[[#This Row],[Shipping Cost]],"$",""))</f>
        <v>3.6</v>
      </c>
      <c r="AC4079">
        <f>VALUE(SUBSTITUTE(Table1[[#This Row],[Discount $]],"$",""))</f>
        <v>5.47</v>
      </c>
      <c r="AD4079">
        <f>VALUE(SUBSTITUTE(Table1[[#This Row],[Retail Price]],"$",""))</f>
        <v>5.68</v>
      </c>
      <c r="AE4079" s="4">
        <f>(Table1[[#This Row],[Retail Price Number]]*Table1[[#This Row],[Order Quantity]])-Table1[[#This Row],[Discount $ Number]]+Table1[[#This Row],[Shipping Cost Number]]</f>
        <v>43.57</v>
      </c>
      <c r="AF4079">
        <f>Table1[[#This Row],[Retail Price Number]]*Table1[[#This Row],[Order Quantity]]-Table1[[#This Row],[Discount $ Number]]</f>
        <v>39.97</v>
      </c>
      <c r="AG4079">
        <f>(Table1[[#This Row],[Retail Price Number]]*Table1[[#This Row],[Order Quantity]])-Table1[[#This Row],[Discount $ Number]]-Table1[[#This Row],[Shipping Cost Number]]</f>
        <v>36.369999999999997</v>
      </c>
      <c r="AH4079">
        <f>Table1[[#This Row],[Retail Price Number]]*Table1[[#This Row],[Order Quantity]]</f>
        <v>45.44</v>
      </c>
      <c r="AI4079">
        <f>YEAR(Table1[[#This Row],[Order Date]])</f>
        <v>2016</v>
      </c>
    </row>
    <row r="4080" spans="1:35" x14ac:dyDescent="0.3">
      <c r="A4080" t="s">
        <v>681</v>
      </c>
      <c r="B4080" s="1">
        <v>42401</v>
      </c>
      <c r="C4080" t="s">
        <v>682</v>
      </c>
      <c r="D4080" t="s">
        <v>683</v>
      </c>
      <c r="E4080" t="s">
        <v>46</v>
      </c>
      <c r="F4080" t="s">
        <v>47</v>
      </c>
      <c r="G4080" t="s">
        <v>77</v>
      </c>
      <c r="H4080" t="s">
        <v>107</v>
      </c>
      <c r="I4080" t="s">
        <v>63</v>
      </c>
      <c r="J4080" t="s">
        <v>64</v>
      </c>
      <c r="K4080" t="s">
        <v>94</v>
      </c>
      <c r="L4080" t="s">
        <v>109</v>
      </c>
      <c r="M4080" t="s">
        <v>35</v>
      </c>
      <c r="N4080" s="1">
        <v>42402</v>
      </c>
      <c r="O4080" t="s">
        <v>66</v>
      </c>
      <c r="P4080" s="3" t="s">
        <v>67</v>
      </c>
      <c r="Q4080" t="s">
        <v>68</v>
      </c>
      <c r="R4080">
        <v>50</v>
      </c>
      <c r="S4080" t="s">
        <v>684</v>
      </c>
      <c r="T4080" s="2">
        <v>0.08</v>
      </c>
      <c r="U4080" t="s">
        <v>685</v>
      </c>
      <c r="V4080" t="s">
        <v>686</v>
      </c>
      <c r="W4080" t="s">
        <v>72</v>
      </c>
      <c r="X4080" t="s">
        <v>687</v>
      </c>
      <c r="Y4080" s="3">
        <f>VALUE(SUBSTITUTE(Table1[[#This Row],[Order Total]],"$",""))</f>
        <v>22.14</v>
      </c>
      <c r="Z4080">
        <f>VALUE(SUBSTITUTE(Table1[[#This Row],[Total]],"$",""))</f>
        <v>22.83</v>
      </c>
      <c r="AA4080" s="3">
        <f>Table1[[#This Row],[Order Total Number]]-Table1[[#This Row],[Total Number]]</f>
        <v>-0.68999999999999773</v>
      </c>
      <c r="AB4080">
        <f>VALUE(SUBSTITUTE(Table1[[#This Row],[Shipping Cost]],"$",""))</f>
        <v>0.99</v>
      </c>
      <c r="AC4080">
        <f>VALUE(SUBSTITUTE(Table1[[#This Row],[Discount $]],"$",""))</f>
        <v>1.66</v>
      </c>
      <c r="AD4080">
        <f>VALUE(SUBSTITUTE(Table1[[#This Row],[Retail Price]],"$",""))</f>
        <v>2.88</v>
      </c>
      <c r="AE4080" s="4">
        <f>(Table1[[#This Row],[Retail Price Number]]*Table1[[#This Row],[Order Quantity]])-Table1[[#This Row],[Discount $ Number]]+Table1[[#This Row],[Shipping Cost Number]]</f>
        <v>143.33000000000001</v>
      </c>
      <c r="AF4080">
        <f>Table1[[#This Row],[Retail Price Number]]*Table1[[#This Row],[Order Quantity]]-Table1[[#This Row],[Discount $ Number]]</f>
        <v>142.34</v>
      </c>
      <c r="AG4080">
        <f>(Table1[[#This Row],[Retail Price Number]]*Table1[[#This Row],[Order Quantity]])-Table1[[#This Row],[Discount $ Number]]-Table1[[#This Row],[Shipping Cost Number]]</f>
        <v>141.35</v>
      </c>
      <c r="AH4080">
        <f>Table1[[#This Row],[Retail Price Number]]*Table1[[#This Row],[Order Quantity]]</f>
        <v>144</v>
      </c>
      <c r="AI4080">
        <f>YEAR(Table1[[#This Row],[Order Date]])</f>
        <v>2016</v>
      </c>
    </row>
    <row r="4081" spans="1:35" x14ac:dyDescent="0.3">
      <c r="A4081" t="s">
        <v>681</v>
      </c>
      <c r="B4081" s="1">
        <v>42722</v>
      </c>
      <c r="C4081" t="s">
        <v>1242</v>
      </c>
      <c r="D4081" t="s">
        <v>61</v>
      </c>
      <c r="E4081" t="s">
        <v>27</v>
      </c>
      <c r="F4081" t="s">
        <v>28</v>
      </c>
      <c r="G4081" t="s">
        <v>134</v>
      </c>
      <c r="H4081" t="s">
        <v>62</v>
      </c>
      <c r="I4081" t="s">
        <v>121</v>
      </c>
      <c r="J4081" t="s">
        <v>1199</v>
      </c>
      <c r="K4081" t="s">
        <v>33</v>
      </c>
      <c r="L4081" t="s">
        <v>34</v>
      </c>
      <c r="M4081" t="s">
        <v>35</v>
      </c>
      <c r="N4081" s="1">
        <v>42723</v>
      </c>
      <c r="O4081" t="s">
        <v>1200</v>
      </c>
      <c r="P4081" s="3" t="s">
        <v>1201</v>
      </c>
      <c r="Q4081" t="s">
        <v>1202</v>
      </c>
      <c r="R4081">
        <v>22</v>
      </c>
      <c r="S4081" t="s">
        <v>5379</v>
      </c>
      <c r="T4081" s="2">
        <v>7.0000000000000007E-2</v>
      </c>
      <c r="U4081" t="s">
        <v>5255</v>
      </c>
      <c r="V4081" t="s">
        <v>5380</v>
      </c>
      <c r="W4081" t="s">
        <v>51</v>
      </c>
      <c r="X4081" t="s">
        <v>4461</v>
      </c>
      <c r="Y4081" s="3">
        <f>VALUE(SUBSTITUTE(Table1[[#This Row],[Order Total]],"$",""))</f>
        <v>135.15</v>
      </c>
      <c r="Z4081">
        <f>VALUE(SUBSTITUTE(Table1[[#This Row],[Total]],"$",""))</f>
        <v>152.38999999999999</v>
      </c>
      <c r="AA4081" s="3">
        <f>Table1[[#This Row],[Order Total Number]]-Table1[[#This Row],[Total Number]]</f>
        <v>-17.239999999999981</v>
      </c>
      <c r="AB4081">
        <f>VALUE(SUBSTITUTE(Table1[[#This Row],[Shipping Cost]],"$",""))</f>
        <v>0.71</v>
      </c>
      <c r="AC4081">
        <f>VALUE(SUBSTITUTE(Table1[[#This Row],[Discount $]],"$",""))</f>
        <v>9.75</v>
      </c>
      <c r="AD4081">
        <f>VALUE(SUBSTITUTE(Table1[[#This Row],[Retail Price]],"$",""))</f>
        <v>3.78</v>
      </c>
      <c r="AE4081" s="4">
        <f>(Table1[[#This Row],[Retail Price Number]]*Table1[[#This Row],[Order Quantity]])-Table1[[#This Row],[Discount $ Number]]+Table1[[#This Row],[Shipping Cost Number]]</f>
        <v>74.11999999999999</v>
      </c>
      <c r="AF4081">
        <f>Table1[[#This Row],[Retail Price Number]]*Table1[[#This Row],[Order Quantity]]-Table1[[#This Row],[Discount $ Number]]</f>
        <v>73.41</v>
      </c>
      <c r="AG4081">
        <f>(Table1[[#This Row],[Retail Price Number]]*Table1[[#This Row],[Order Quantity]])-Table1[[#This Row],[Discount $ Number]]-Table1[[#This Row],[Shipping Cost Number]]</f>
        <v>72.7</v>
      </c>
      <c r="AH4081">
        <f>Table1[[#This Row],[Retail Price Number]]*Table1[[#This Row],[Order Quantity]]</f>
        <v>83.16</v>
      </c>
      <c r="AI4081">
        <f>YEAR(Table1[[#This Row],[Order Date]])</f>
        <v>2016</v>
      </c>
    </row>
    <row r="4082" spans="1:35" x14ac:dyDescent="0.3">
      <c r="A4082" t="s">
        <v>681</v>
      </c>
      <c r="B4082" s="1">
        <v>42458</v>
      </c>
      <c r="C4082" t="s">
        <v>1509</v>
      </c>
      <c r="D4082" t="s">
        <v>1510</v>
      </c>
      <c r="E4082" t="s">
        <v>27</v>
      </c>
      <c r="F4082" t="s">
        <v>28</v>
      </c>
      <c r="G4082" t="s">
        <v>77</v>
      </c>
      <c r="H4082" t="s">
        <v>205</v>
      </c>
      <c r="I4082" t="s">
        <v>31</v>
      </c>
      <c r="J4082" t="s">
        <v>64</v>
      </c>
      <c r="K4082" t="s">
        <v>94</v>
      </c>
      <c r="L4082" t="s">
        <v>34</v>
      </c>
      <c r="M4082" t="s">
        <v>35</v>
      </c>
      <c r="N4082" s="1">
        <v>42459</v>
      </c>
      <c r="O4082" t="s">
        <v>66</v>
      </c>
      <c r="P4082" s="3" t="s">
        <v>67</v>
      </c>
      <c r="Q4082" t="s">
        <v>68</v>
      </c>
      <c r="R4082">
        <v>7</v>
      </c>
      <c r="S4082" t="s">
        <v>5696</v>
      </c>
      <c r="T4082" s="2">
        <v>0.1</v>
      </c>
      <c r="U4082" t="s">
        <v>3802</v>
      </c>
      <c r="V4082" t="s">
        <v>5697</v>
      </c>
      <c r="W4082" t="s">
        <v>72</v>
      </c>
      <c r="X4082" t="s">
        <v>5698</v>
      </c>
      <c r="Y4082" s="3">
        <f>VALUE(SUBSTITUTE(Table1[[#This Row],[Order Total]],"$",""))</f>
        <v>126.48</v>
      </c>
      <c r="Z4082">
        <f>VALUE(SUBSTITUTE(Table1[[#This Row],[Total]],"$",""))</f>
        <v>126.98</v>
      </c>
      <c r="AA4082" s="3">
        <f>Table1[[#This Row],[Order Total Number]]-Table1[[#This Row],[Total Number]]</f>
        <v>-0.5</v>
      </c>
      <c r="AB4082">
        <f>VALUE(SUBSTITUTE(Table1[[#This Row],[Shipping Cost]],"$",""))</f>
        <v>0.99</v>
      </c>
      <c r="AC4082">
        <f>VALUE(SUBSTITUTE(Table1[[#This Row],[Discount $]],"$",""))</f>
        <v>11</v>
      </c>
      <c r="AD4082">
        <f>VALUE(SUBSTITUTE(Table1[[#This Row],[Retail Price]],"$",""))</f>
        <v>2.88</v>
      </c>
      <c r="AE4082" s="4">
        <f>(Table1[[#This Row],[Retail Price Number]]*Table1[[#This Row],[Order Quantity]])-Table1[[#This Row],[Discount $ Number]]+Table1[[#This Row],[Shipping Cost Number]]</f>
        <v>10.15</v>
      </c>
      <c r="AF4082">
        <f>Table1[[#This Row],[Retail Price Number]]*Table1[[#This Row],[Order Quantity]]-Table1[[#This Row],[Discount $ Number]]</f>
        <v>9.16</v>
      </c>
      <c r="AG4082">
        <f>(Table1[[#This Row],[Retail Price Number]]*Table1[[#This Row],[Order Quantity]])-Table1[[#This Row],[Discount $ Number]]-Table1[[#This Row],[Shipping Cost Number]]</f>
        <v>8.17</v>
      </c>
      <c r="AH4082">
        <f>Table1[[#This Row],[Retail Price Number]]*Table1[[#This Row],[Order Quantity]]</f>
        <v>20.16</v>
      </c>
      <c r="AI4082">
        <f>YEAR(Table1[[#This Row],[Order Date]])</f>
        <v>2016</v>
      </c>
    </row>
    <row r="4083" spans="1:35" x14ac:dyDescent="0.3">
      <c r="A4083" t="s">
        <v>681</v>
      </c>
      <c r="B4083" s="1">
        <v>42524</v>
      </c>
      <c r="C4083" t="s">
        <v>5895</v>
      </c>
      <c r="D4083" t="s">
        <v>306</v>
      </c>
      <c r="E4083" t="s">
        <v>46</v>
      </c>
      <c r="F4083" t="s">
        <v>47</v>
      </c>
      <c r="G4083" t="s">
        <v>91</v>
      </c>
      <c r="H4083" t="s">
        <v>107</v>
      </c>
      <c r="I4083" t="s">
        <v>92</v>
      </c>
      <c r="J4083" t="s">
        <v>49</v>
      </c>
      <c r="K4083" t="s">
        <v>94</v>
      </c>
      <c r="L4083" t="s">
        <v>95</v>
      </c>
      <c r="M4083" t="s">
        <v>35</v>
      </c>
      <c r="N4083" s="1">
        <v>42526</v>
      </c>
      <c r="O4083" t="s">
        <v>51</v>
      </c>
      <c r="P4083" s="3" t="s">
        <v>52</v>
      </c>
      <c r="Q4083" t="s">
        <v>53</v>
      </c>
      <c r="R4083">
        <v>10</v>
      </c>
      <c r="S4083" t="s">
        <v>1165</v>
      </c>
      <c r="T4083" s="2">
        <v>0.1</v>
      </c>
      <c r="U4083" t="s">
        <v>5896</v>
      </c>
      <c r="V4083" t="s">
        <v>137</v>
      </c>
      <c r="W4083" t="s">
        <v>57</v>
      </c>
      <c r="X4083" t="s">
        <v>1201</v>
      </c>
      <c r="Y4083" s="3">
        <f>VALUE(SUBSTITUTE(Table1[[#This Row],[Order Total]],"$",""))</f>
        <v>3.08</v>
      </c>
      <c r="Z4083">
        <f>VALUE(SUBSTITUTE(Table1[[#This Row],[Total]],"$",""))</f>
        <v>3.78</v>
      </c>
      <c r="AA4083" s="3">
        <f>Table1[[#This Row],[Order Total Number]]-Table1[[#This Row],[Total Number]]</f>
        <v>-0.69999999999999973</v>
      </c>
      <c r="AB4083">
        <f>VALUE(SUBSTITUTE(Table1[[#This Row],[Shipping Cost]],"$",""))</f>
        <v>0.7</v>
      </c>
      <c r="AC4083">
        <f>VALUE(SUBSTITUTE(Table1[[#This Row],[Discount $]],"$",""))</f>
        <v>0.34</v>
      </c>
      <c r="AD4083">
        <f>VALUE(SUBSTITUTE(Table1[[#This Row],[Retail Price]],"$",""))</f>
        <v>1.1399999999999999</v>
      </c>
      <c r="AE4083" s="4">
        <f>(Table1[[#This Row],[Retail Price Number]]*Table1[[#This Row],[Order Quantity]])-Table1[[#This Row],[Discount $ Number]]+Table1[[#This Row],[Shipping Cost Number]]</f>
        <v>11.759999999999998</v>
      </c>
      <c r="AF4083">
        <f>Table1[[#This Row],[Retail Price Number]]*Table1[[#This Row],[Order Quantity]]-Table1[[#This Row],[Discount $ Number]]</f>
        <v>11.059999999999999</v>
      </c>
      <c r="AG4083">
        <f>(Table1[[#This Row],[Retail Price Number]]*Table1[[#This Row],[Order Quantity]])-Table1[[#This Row],[Discount $ Number]]-Table1[[#This Row],[Shipping Cost Number]]</f>
        <v>10.36</v>
      </c>
      <c r="AH4083">
        <f>Table1[[#This Row],[Retail Price Number]]*Table1[[#This Row],[Order Quantity]]</f>
        <v>11.399999999999999</v>
      </c>
      <c r="AI4083">
        <f>YEAR(Table1[[#This Row],[Order Date]])</f>
        <v>2016</v>
      </c>
    </row>
    <row r="4084" spans="1:35" x14ac:dyDescent="0.3">
      <c r="A4084" t="s">
        <v>681</v>
      </c>
      <c r="B4084" s="1">
        <v>42726</v>
      </c>
      <c r="C4084" t="s">
        <v>5759</v>
      </c>
      <c r="D4084" t="s">
        <v>2407</v>
      </c>
      <c r="E4084" t="s">
        <v>27</v>
      </c>
      <c r="F4084" t="s">
        <v>28</v>
      </c>
      <c r="G4084" t="s">
        <v>91</v>
      </c>
      <c r="H4084" t="s">
        <v>289</v>
      </c>
      <c r="I4084" t="s">
        <v>121</v>
      </c>
      <c r="J4084" t="s">
        <v>1667</v>
      </c>
      <c r="K4084" t="s">
        <v>94</v>
      </c>
      <c r="L4084" t="s">
        <v>95</v>
      </c>
      <c r="M4084" t="s">
        <v>35</v>
      </c>
      <c r="N4084" s="1">
        <v>42727</v>
      </c>
      <c r="O4084" t="s">
        <v>982</v>
      </c>
      <c r="P4084" s="3" t="s">
        <v>1190</v>
      </c>
      <c r="Q4084" t="s">
        <v>1191</v>
      </c>
      <c r="R4084">
        <v>26</v>
      </c>
      <c r="S4084" t="s">
        <v>9717</v>
      </c>
      <c r="T4084" s="2">
        <v>0.09</v>
      </c>
      <c r="U4084" t="s">
        <v>838</v>
      </c>
      <c r="V4084" t="s">
        <v>5892</v>
      </c>
      <c r="W4084" t="s">
        <v>224</v>
      </c>
      <c r="X4084" t="s">
        <v>9718</v>
      </c>
      <c r="Y4084" s="3">
        <f>VALUE(SUBSTITUTE(Table1[[#This Row],[Order Total]],"$",""))</f>
        <v>23.6</v>
      </c>
      <c r="Z4084">
        <f>VALUE(SUBSTITUTE(Table1[[#This Row],[Total]],"$",""))</f>
        <v>24.53</v>
      </c>
      <c r="AA4084" s="3">
        <f>Table1[[#This Row],[Order Total Number]]-Table1[[#This Row],[Total Number]]</f>
        <v>-0.92999999999999972</v>
      </c>
      <c r="AB4084">
        <f>VALUE(SUBSTITUTE(Table1[[#This Row],[Shipping Cost]],"$",""))</f>
        <v>0.5</v>
      </c>
      <c r="AC4084">
        <f>VALUE(SUBSTITUTE(Table1[[#This Row],[Discount $]],"$",""))</f>
        <v>2.04</v>
      </c>
      <c r="AD4084">
        <f>VALUE(SUBSTITUTE(Table1[[#This Row],[Retail Price]],"$",""))</f>
        <v>4.91</v>
      </c>
      <c r="AE4084" s="4">
        <f>(Table1[[#This Row],[Retail Price Number]]*Table1[[#This Row],[Order Quantity]])-Table1[[#This Row],[Discount $ Number]]+Table1[[#This Row],[Shipping Cost Number]]</f>
        <v>126.11999999999999</v>
      </c>
      <c r="AF4084">
        <f>Table1[[#This Row],[Retail Price Number]]*Table1[[#This Row],[Order Quantity]]-Table1[[#This Row],[Discount $ Number]]</f>
        <v>125.61999999999999</v>
      </c>
      <c r="AG4084">
        <f>(Table1[[#This Row],[Retail Price Number]]*Table1[[#This Row],[Order Quantity]])-Table1[[#This Row],[Discount $ Number]]-Table1[[#This Row],[Shipping Cost Number]]</f>
        <v>125.11999999999999</v>
      </c>
      <c r="AH4084">
        <f>Table1[[#This Row],[Retail Price Number]]*Table1[[#This Row],[Order Quantity]]</f>
        <v>127.66</v>
      </c>
      <c r="AI4084">
        <f>YEAR(Table1[[#This Row],[Order Date]])</f>
        <v>2016</v>
      </c>
    </row>
    <row r="4085" spans="1:35" x14ac:dyDescent="0.3">
      <c r="A4085" t="s">
        <v>681</v>
      </c>
      <c r="B4085" s="1">
        <v>42524</v>
      </c>
      <c r="C4085" t="s">
        <v>1899</v>
      </c>
      <c r="D4085" t="s">
        <v>1429</v>
      </c>
      <c r="E4085" t="s">
        <v>27</v>
      </c>
      <c r="F4085" t="s">
        <v>28</v>
      </c>
      <c r="G4085" t="s">
        <v>77</v>
      </c>
      <c r="H4085" t="s">
        <v>217</v>
      </c>
      <c r="I4085" t="s">
        <v>196</v>
      </c>
      <c r="J4085" t="s">
        <v>49</v>
      </c>
      <c r="K4085" t="s">
        <v>94</v>
      </c>
      <c r="L4085" t="s">
        <v>34</v>
      </c>
      <c r="M4085" t="s">
        <v>35</v>
      </c>
      <c r="N4085" s="1">
        <v>42525</v>
      </c>
      <c r="O4085" t="s">
        <v>51</v>
      </c>
      <c r="P4085" s="3" t="s">
        <v>52</v>
      </c>
      <c r="Q4085" t="s">
        <v>53</v>
      </c>
      <c r="R4085">
        <v>34</v>
      </c>
      <c r="S4085" t="s">
        <v>1165</v>
      </c>
      <c r="T4085" s="2">
        <v>0.06</v>
      </c>
      <c r="U4085" t="s">
        <v>5896</v>
      </c>
      <c r="V4085" t="s">
        <v>137</v>
      </c>
      <c r="W4085" t="s">
        <v>57</v>
      </c>
      <c r="X4085" t="s">
        <v>1201</v>
      </c>
      <c r="Y4085" s="3">
        <f>VALUE(SUBSTITUTE(Table1[[#This Row],[Order Total]],"$",""))</f>
        <v>3.08</v>
      </c>
      <c r="Z4085">
        <f>VALUE(SUBSTITUTE(Table1[[#This Row],[Total]],"$",""))</f>
        <v>3.78</v>
      </c>
      <c r="AA4085" s="3">
        <f>Table1[[#This Row],[Order Total Number]]-Table1[[#This Row],[Total Number]]</f>
        <v>-0.69999999999999973</v>
      </c>
      <c r="AB4085">
        <f>VALUE(SUBSTITUTE(Table1[[#This Row],[Shipping Cost]],"$",""))</f>
        <v>0.7</v>
      </c>
      <c r="AC4085">
        <f>VALUE(SUBSTITUTE(Table1[[#This Row],[Discount $]],"$",""))</f>
        <v>0.34</v>
      </c>
      <c r="AD4085">
        <f>VALUE(SUBSTITUTE(Table1[[#This Row],[Retail Price]],"$",""))</f>
        <v>1.1399999999999999</v>
      </c>
      <c r="AE4085" s="4">
        <f>(Table1[[#This Row],[Retail Price Number]]*Table1[[#This Row],[Order Quantity]])-Table1[[#This Row],[Discount $ Number]]+Table1[[#This Row],[Shipping Cost Number]]</f>
        <v>39.119999999999997</v>
      </c>
      <c r="AF4085">
        <f>Table1[[#This Row],[Retail Price Number]]*Table1[[#This Row],[Order Quantity]]-Table1[[#This Row],[Discount $ Number]]</f>
        <v>38.419999999999995</v>
      </c>
      <c r="AG4085">
        <f>(Table1[[#This Row],[Retail Price Number]]*Table1[[#This Row],[Order Quantity]])-Table1[[#This Row],[Discount $ Number]]-Table1[[#This Row],[Shipping Cost Number]]</f>
        <v>37.719999999999992</v>
      </c>
      <c r="AH4085">
        <f>Table1[[#This Row],[Retail Price Number]]*Table1[[#This Row],[Order Quantity]]</f>
        <v>38.76</v>
      </c>
      <c r="AI4085">
        <f>YEAR(Table1[[#This Row],[Order Date]])</f>
        <v>2016</v>
      </c>
    </row>
    <row r="4086" spans="1:35" x14ac:dyDescent="0.3">
      <c r="A4086" t="s">
        <v>681</v>
      </c>
      <c r="B4086" s="1">
        <v>42435</v>
      </c>
      <c r="C4086" t="s">
        <v>11633</v>
      </c>
      <c r="D4086" t="s">
        <v>551</v>
      </c>
      <c r="E4086" t="s">
        <v>27</v>
      </c>
      <c r="F4086" t="s">
        <v>28</v>
      </c>
      <c r="G4086" t="s">
        <v>134</v>
      </c>
      <c r="H4086" t="s">
        <v>289</v>
      </c>
      <c r="I4086" t="s">
        <v>63</v>
      </c>
      <c r="J4086" t="s">
        <v>49</v>
      </c>
      <c r="K4086" t="s">
        <v>94</v>
      </c>
      <c r="L4086" t="s">
        <v>34</v>
      </c>
      <c r="M4086" t="s">
        <v>35</v>
      </c>
      <c r="N4086" s="1">
        <v>42436</v>
      </c>
      <c r="O4086" t="s">
        <v>51</v>
      </c>
      <c r="P4086" s="3" t="s">
        <v>52</v>
      </c>
      <c r="Q4086" t="s">
        <v>53</v>
      </c>
      <c r="R4086">
        <v>5</v>
      </c>
      <c r="S4086" t="s">
        <v>1165</v>
      </c>
      <c r="T4086" s="2">
        <v>7.0000000000000007E-2</v>
      </c>
      <c r="U4086" t="s">
        <v>5896</v>
      </c>
      <c r="V4086" t="s">
        <v>137</v>
      </c>
      <c r="W4086" t="s">
        <v>57</v>
      </c>
      <c r="X4086" t="s">
        <v>1201</v>
      </c>
      <c r="Y4086" s="3">
        <f>VALUE(SUBSTITUTE(Table1[[#This Row],[Order Total]],"$",""))</f>
        <v>3.08</v>
      </c>
      <c r="Z4086">
        <f>VALUE(SUBSTITUTE(Table1[[#This Row],[Total]],"$",""))</f>
        <v>3.78</v>
      </c>
      <c r="AA4086" s="3">
        <f>Table1[[#This Row],[Order Total Number]]-Table1[[#This Row],[Total Number]]</f>
        <v>-0.69999999999999973</v>
      </c>
      <c r="AB4086">
        <f>VALUE(SUBSTITUTE(Table1[[#This Row],[Shipping Cost]],"$",""))</f>
        <v>0.7</v>
      </c>
      <c r="AC4086">
        <f>VALUE(SUBSTITUTE(Table1[[#This Row],[Discount $]],"$",""))</f>
        <v>0.34</v>
      </c>
      <c r="AD4086">
        <f>VALUE(SUBSTITUTE(Table1[[#This Row],[Retail Price]],"$",""))</f>
        <v>1.1399999999999999</v>
      </c>
      <c r="AE4086" s="4">
        <f>(Table1[[#This Row],[Retail Price Number]]*Table1[[#This Row],[Order Quantity]])-Table1[[#This Row],[Discount $ Number]]+Table1[[#This Row],[Shipping Cost Number]]</f>
        <v>6.06</v>
      </c>
      <c r="AF4086">
        <f>Table1[[#This Row],[Retail Price Number]]*Table1[[#This Row],[Order Quantity]]-Table1[[#This Row],[Discount $ Number]]</f>
        <v>5.3599999999999994</v>
      </c>
      <c r="AG4086">
        <f>(Table1[[#This Row],[Retail Price Number]]*Table1[[#This Row],[Order Quantity]])-Table1[[#This Row],[Discount $ Number]]-Table1[[#This Row],[Shipping Cost Number]]</f>
        <v>4.6599999999999993</v>
      </c>
      <c r="AH4086">
        <f>Table1[[#This Row],[Retail Price Number]]*Table1[[#This Row],[Order Quantity]]</f>
        <v>5.6999999999999993</v>
      </c>
      <c r="AI4086">
        <f>YEAR(Table1[[#This Row],[Order Date]])</f>
        <v>2016</v>
      </c>
    </row>
    <row r="4087" spans="1:35" x14ac:dyDescent="0.3">
      <c r="A4087" t="s">
        <v>681</v>
      </c>
      <c r="B4087" s="1">
        <v>42533</v>
      </c>
      <c r="C4087" t="s">
        <v>2033</v>
      </c>
      <c r="D4087" t="s">
        <v>331</v>
      </c>
      <c r="E4087" t="s">
        <v>46</v>
      </c>
      <c r="F4087" t="s">
        <v>47</v>
      </c>
      <c r="G4087" t="s">
        <v>77</v>
      </c>
      <c r="H4087" t="s">
        <v>107</v>
      </c>
      <c r="I4087" t="s">
        <v>196</v>
      </c>
      <c r="J4087" t="s">
        <v>1365</v>
      </c>
      <c r="K4087" t="s">
        <v>94</v>
      </c>
      <c r="L4087" t="s">
        <v>34</v>
      </c>
      <c r="M4087" t="s">
        <v>35</v>
      </c>
      <c r="N4087" s="1">
        <v>42535</v>
      </c>
      <c r="O4087" t="s">
        <v>925</v>
      </c>
      <c r="P4087" s="3" t="s">
        <v>758</v>
      </c>
      <c r="Q4087" t="s">
        <v>254</v>
      </c>
      <c r="R4087">
        <v>33</v>
      </c>
      <c r="S4087" t="s">
        <v>11529</v>
      </c>
      <c r="T4087" s="2">
        <v>0.08</v>
      </c>
      <c r="U4087" t="s">
        <v>4335</v>
      </c>
      <c r="V4087" t="s">
        <v>3869</v>
      </c>
      <c r="W4087" t="s">
        <v>1369</v>
      </c>
      <c r="X4087" t="s">
        <v>1276</v>
      </c>
      <c r="Y4087" s="3">
        <f>VALUE(SUBSTITUTE(Table1[[#This Row],[Order Total]],"$",""))</f>
        <v>21.66</v>
      </c>
      <c r="Z4087">
        <f>VALUE(SUBSTITUTE(Table1[[#This Row],[Total]],"$",""))</f>
        <v>22.59</v>
      </c>
      <c r="AA4087" s="3">
        <f>Table1[[#This Row],[Order Total Number]]-Table1[[#This Row],[Total Number]]</f>
        <v>-0.92999999999999972</v>
      </c>
      <c r="AB4087">
        <f>VALUE(SUBSTITUTE(Table1[[#This Row],[Shipping Cost]],"$",""))</f>
        <v>0.93</v>
      </c>
      <c r="AC4087">
        <f>VALUE(SUBSTITUTE(Table1[[#This Row],[Discount $]],"$",""))</f>
        <v>2.14</v>
      </c>
      <c r="AD4087">
        <f>VALUE(SUBSTITUTE(Table1[[#This Row],[Retail Price]],"$",""))</f>
        <v>2.84</v>
      </c>
      <c r="AE4087" s="4">
        <f>(Table1[[#This Row],[Retail Price Number]]*Table1[[#This Row],[Order Quantity]])-Table1[[#This Row],[Discount $ Number]]+Table1[[#This Row],[Shipping Cost Number]]</f>
        <v>92.51</v>
      </c>
      <c r="AF4087">
        <f>Table1[[#This Row],[Retail Price Number]]*Table1[[#This Row],[Order Quantity]]-Table1[[#This Row],[Discount $ Number]]</f>
        <v>91.58</v>
      </c>
      <c r="AG4087">
        <f>(Table1[[#This Row],[Retail Price Number]]*Table1[[#This Row],[Order Quantity]])-Table1[[#This Row],[Discount $ Number]]-Table1[[#This Row],[Shipping Cost Number]]</f>
        <v>90.649999999999991</v>
      </c>
      <c r="AH4087">
        <f>Table1[[#This Row],[Retail Price Number]]*Table1[[#This Row],[Order Quantity]]</f>
        <v>93.72</v>
      </c>
      <c r="AI4087">
        <f>YEAR(Table1[[#This Row],[Order Date]])</f>
        <v>2016</v>
      </c>
    </row>
    <row r="4088" spans="1:35" x14ac:dyDescent="0.3">
      <c r="A4088" t="s">
        <v>2055</v>
      </c>
      <c r="B4088" s="1">
        <v>42523</v>
      </c>
      <c r="C4088" t="s">
        <v>1760</v>
      </c>
      <c r="D4088" t="s">
        <v>1232</v>
      </c>
      <c r="E4088" t="s">
        <v>27</v>
      </c>
      <c r="F4088" t="s">
        <v>28</v>
      </c>
      <c r="G4088" t="s">
        <v>134</v>
      </c>
      <c r="H4088" t="s">
        <v>281</v>
      </c>
      <c r="I4088" t="s">
        <v>121</v>
      </c>
      <c r="J4088" t="s">
        <v>1365</v>
      </c>
      <c r="K4088" t="s">
        <v>94</v>
      </c>
      <c r="L4088" t="s">
        <v>95</v>
      </c>
      <c r="M4088" t="s">
        <v>35</v>
      </c>
      <c r="N4088" s="1">
        <v>42525</v>
      </c>
      <c r="O4088" t="s">
        <v>925</v>
      </c>
      <c r="P4088" s="3" t="s">
        <v>758</v>
      </c>
      <c r="Q4088" t="s">
        <v>254</v>
      </c>
      <c r="R4088">
        <v>29</v>
      </c>
      <c r="S4088" t="s">
        <v>2056</v>
      </c>
      <c r="T4088" s="2">
        <v>7.0000000000000007E-2</v>
      </c>
      <c r="U4088" t="s">
        <v>838</v>
      </c>
      <c r="V4088" t="s">
        <v>2057</v>
      </c>
      <c r="W4088" t="s">
        <v>1369</v>
      </c>
      <c r="X4088" t="s">
        <v>2058</v>
      </c>
      <c r="Y4088" s="3">
        <f>VALUE(SUBSTITUTE(Table1[[#This Row],[Order Total]],"$",""))</f>
        <v>23.52</v>
      </c>
      <c r="Z4088">
        <f>VALUE(SUBSTITUTE(Table1[[#This Row],[Total]],"$",""))</f>
        <v>24.45</v>
      </c>
      <c r="AA4088" s="3">
        <f>Table1[[#This Row],[Order Total Number]]-Table1[[#This Row],[Total Number]]</f>
        <v>-0.92999999999999972</v>
      </c>
      <c r="AB4088">
        <f>VALUE(SUBSTITUTE(Table1[[#This Row],[Shipping Cost]],"$",""))</f>
        <v>0.93</v>
      </c>
      <c r="AC4088">
        <f>VALUE(SUBSTITUTE(Table1[[#This Row],[Discount $]],"$",""))</f>
        <v>2.04</v>
      </c>
      <c r="AD4088">
        <f>VALUE(SUBSTITUTE(Table1[[#This Row],[Retail Price]],"$",""))</f>
        <v>2.84</v>
      </c>
      <c r="AE4088" s="4">
        <f>(Table1[[#This Row],[Retail Price Number]]*Table1[[#This Row],[Order Quantity]])-Table1[[#This Row],[Discount $ Number]]+Table1[[#This Row],[Shipping Cost Number]]</f>
        <v>81.25</v>
      </c>
      <c r="AF4088">
        <f>Table1[[#This Row],[Retail Price Number]]*Table1[[#This Row],[Order Quantity]]-Table1[[#This Row],[Discount $ Number]]</f>
        <v>80.319999999999993</v>
      </c>
      <c r="AG4088">
        <f>(Table1[[#This Row],[Retail Price Number]]*Table1[[#This Row],[Order Quantity]])-Table1[[#This Row],[Discount $ Number]]-Table1[[#This Row],[Shipping Cost Number]]</f>
        <v>79.389999999999986</v>
      </c>
      <c r="AH4088">
        <f>Table1[[#This Row],[Retail Price Number]]*Table1[[#This Row],[Order Quantity]]</f>
        <v>82.36</v>
      </c>
      <c r="AI4088">
        <f>YEAR(Table1[[#This Row],[Order Date]])</f>
        <v>2016</v>
      </c>
    </row>
    <row r="4089" spans="1:35" x14ac:dyDescent="0.3">
      <c r="A4089" t="s">
        <v>2055</v>
      </c>
      <c r="B4089" s="1">
        <v>42532</v>
      </c>
      <c r="C4089" t="s">
        <v>132</v>
      </c>
      <c r="D4089" t="s">
        <v>133</v>
      </c>
      <c r="E4089" t="s">
        <v>27</v>
      </c>
      <c r="F4089" t="s">
        <v>28</v>
      </c>
      <c r="G4089" t="s">
        <v>29</v>
      </c>
      <c r="H4089" t="s">
        <v>62</v>
      </c>
      <c r="I4089" t="s">
        <v>121</v>
      </c>
      <c r="J4089" t="s">
        <v>1365</v>
      </c>
      <c r="K4089" t="s">
        <v>94</v>
      </c>
      <c r="L4089" t="s">
        <v>109</v>
      </c>
      <c r="M4089" t="s">
        <v>156</v>
      </c>
      <c r="N4089" s="1">
        <v>42533</v>
      </c>
      <c r="O4089" t="s">
        <v>925</v>
      </c>
      <c r="P4089" s="3" t="s">
        <v>758</v>
      </c>
      <c r="Q4089" t="s">
        <v>254</v>
      </c>
      <c r="R4089">
        <v>27</v>
      </c>
      <c r="S4089" t="s">
        <v>2056</v>
      </c>
      <c r="T4089" s="2">
        <v>0.03</v>
      </c>
      <c r="U4089" t="s">
        <v>838</v>
      </c>
      <c r="V4089" t="s">
        <v>2057</v>
      </c>
      <c r="W4089" t="s">
        <v>1369</v>
      </c>
      <c r="X4089" t="s">
        <v>2058</v>
      </c>
      <c r="Y4089" s="3">
        <f>VALUE(SUBSTITUTE(Table1[[#This Row],[Order Total]],"$",""))</f>
        <v>23.52</v>
      </c>
      <c r="Z4089">
        <f>VALUE(SUBSTITUTE(Table1[[#This Row],[Total]],"$",""))</f>
        <v>24.45</v>
      </c>
      <c r="AA4089" s="3">
        <f>Table1[[#This Row],[Order Total Number]]-Table1[[#This Row],[Total Number]]</f>
        <v>-0.92999999999999972</v>
      </c>
      <c r="AB4089">
        <f>VALUE(SUBSTITUTE(Table1[[#This Row],[Shipping Cost]],"$",""))</f>
        <v>0.93</v>
      </c>
      <c r="AC4089">
        <f>VALUE(SUBSTITUTE(Table1[[#This Row],[Discount $]],"$",""))</f>
        <v>2.04</v>
      </c>
      <c r="AD4089">
        <f>VALUE(SUBSTITUTE(Table1[[#This Row],[Retail Price]],"$",""))</f>
        <v>2.84</v>
      </c>
      <c r="AE4089" s="4">
        <f>(Table1[[#This Row],[Retail Price Number]]*Table1[[#This Row],[Order Quantity]])-Table1[[#This Row],[Discount $ Number]]+Table1[[#This Row],[Shipping Cost Number]]</f>
        <v>75.569999999999993</v>
      </c>
      <c r="AF4089">
        <f>Table1[[#This Row],[Retail Price Number]]*Table1[[#This Row],[Order Quantity]]-Table1[[#This Row],[Discount $ Number]]</f>
        <v>74.639999999999986</v>
      </c>
      <c r="AG4089">
        <f>(Table1[[#This Row],[Retail Price Number]]*Table1[[#This Row],[Order Quantity]])-Table1[[#This Row],[Discount $ Number]]-Table1[[#This Row],[Shipping Cost Number]]</f>
        <v>73.70999999999998</v>
      </c>
      <c r="AH4089">
        <f>Table1[[#This Row],[Retail Price Number]]*Table1[[#This Row],[Order Quantity]]</f>
        <v>76.679999999999993</v>
      </c>
      <c r="AI4089">
        <f>YEAR(Table1[[#This Row],[Order Date]])</f>
        <v>2016</v>
      </c>
    </row>
    <row r="4090" spans="1:35" x14ac:dyDescent="0.3">
      <c r="A4090" t="s">
        <v>2055</v>
      </c>
      <c r="B4090" s="1">
        <v>42535</v>
      </c>
      <c r="C4090" t="s">
        <v>3936</v>
      </c>
      <c r="D4090" t="s">
        <v>162</v>
      </c>
      <c r="E4090" t="s">
        <v>46</v>
      </c>
      <c r="F4090" t="s">
        <v>47</v>
      </c>
      <c r="G4090" t="s">
        <v>77</v>
      </c>
      <c r="H4090" t="s">
        <v>107</v>
      </c>
      <c r="I4090" t="s">
        <v>121</v>
      </c>
      <c r="J4090" t="s">
        <v>1365</v>
      </c>
      <c r="K4090" t="s">
        <v>723</v>
      </c>
      <c r="L4090" t="s">
        <v>50</v>
      </c>
      <c r="M4090" t="s">
        <v>35</v>
      </c>
      <c r="N4090" s="1">
        <v>42535</v>
      </c>
      <c r="O4090" t="s">
        <v>925</v>
      </c>
      <c r="P4090" s="3" t="s">
        <v>758</v>
      </c>
      <c r="Q4090" t="s">
        <v>254</v>
      </c>
      <c r="R4090">
        <v>14</v>
      </c>
      <c r="S4090" t="s">
        <v>2056</v>
      </c>
      <c r="T4090" s="2">
        <v>0</v>
      </c>
      <c r="U4090" t="s">
        <v>838</v>
      </c>
      <c r="V4090" t="s">
        <v>2057</v>
      </c>
      <c r="W4090" t="s">
        <v>1369</v>
      </c>
      <c r="X4090" t="s">
        <v>2058</v>
      </c>
      <c r="Y4090" s="3">
        <f>VALUE(SUBSTITUTE(Table1[[#This Row],[Order Total]],"$",""))</f>
        <v>23.52</v>
      </c>
      <c r="Z4090">
        <f>VALUE(SUBSTITUTE(Table1[[#This Row],[Total]],"$",""))</f>
        <v>24.45</v>
      </c>
      <c r="AA4090" s="3">
        <f>Table1[[#This Row],[Order Total Number]]-Table1[[#This Row],[Total Number]]</f>
        <v>-0.92999999999999972</v>
      </c>
      <c r="AB4090">
        <f>VALUE(SUBSTITUTE(Table1[[#This Row],[Shipping Cost]],"$",""))</f>
        <v>0.93</v>
      </c>
      <c r="AC4090">
        <f>VALUE(SUBSTITUTE(Table1[[#This Row],[Discount $]],"$",""))</f>
        <v>2.04</v>
      </c>
      <c r="AD4090">
        <f>VALUE(SUBSTITUTE(Table1[[#This Row],[Retail Price]],"$",""))</f>
        <v>2.84</v>
      </c>
      <c r="AE4090" s="4">
        <f>(Table1[[#This Row],[Retail Price Number]]*Table1[[#This Row],[Order Quantity]])-Table1[[#This Row],[Discount $ Number]]+Table1[[#This Row],[Shipping Cost Number]]</f>
        <v>38.65</v>
      </c>
      <c r="AF4090">
        <f>Table1[[#This Row],[Retail Price Number]]*Table1[[#This Row],[Order Quantity]]-Table1[[#This Row],[Discount $ Number]]</f>
        <v>37.72</v>
      </c>
      <c r="AG4090">
        <f>(Table1[[#This Row],[Retail Price Number]]*Table1[[#This Row],[Order Quantity]])-Table1[[#This Row],[Discount $ Number]]-Table1[[#This Row],[Shipping Cost Number]]</f>
        <v>36.79</v>
      </c>
      <c r="AH4090">
        <f>Table1[[#This Row],[Retail Price Number]]*Table1[[#This Row],[Order Quantity]]</f>
        <v>39.76</v>
      </c>
      <c r="AI4090">
        <f>YEAR(Table1[[#This Row],[Order Date]])</f>
        <v>2016</v>
      </c>
    </row>
    <row r="4091" spans="1:35" x14ac:dyDescent="0.3">
      <c r="A4091" t="s">
        <v>2055</v>
      </c>
      <c r="B4091" s="1">
        <v>42483</v>
      </c>
      <c r="C4091" t="s">
        <v>8202</v>
      </c>
      <c r="D4091" t="s">
        <v>1207</v>
      </c>
      <c r="E4091" t="s">
        <v>46</v>
      </c>
      <c r="F4091" t="s">
        <v>47</v>
      </c>
      <c r="G4091" t="s">
        <v>91</v>
      </c>
      <c r="H4091" t="s">
        <v>48</v>
      </c>
      <c r="I4091" t="s">
        <v>31</v>
      </c>
      <c r="J4091" t="s">
        <v>1938</v>
      </c>
      <c r="K4091" t="s">
        <v>94</v>
      </c>
      <c r="L4091" t="s">
        <v>34</v>
      </c>
      <c r="M4091" t="s">
        <v>35</v>
      </c>
      <c r="N4091" s="1">
        <v>42485</v>
      </c>
      <c r="O4091" t="s">
        <v>1939</v>
      </c>
      <c r="P4091" s="3" t="s">
        <v>877</v>
      </c>
      <c r="Q4091" t="s">
        <v>1239</v>
      </c>
      <c r="R4091">
        <v>40</v>
      </c>
      <c r="S4091" t="s">
        <v>8203</v>
      </c>
      <c r="T4091" s="2">
        <v>0.04</v>
      </c>
      <c r="U4091" t="s">
        <v>8204</v>
      </c>
      <c r="V4091" t="s">
        <v>8205</v>
      </c>
      <c r="W4091" t="s">
        <v>1942</v>
      </c>
      <c r="X4091" t="s">
        <v>8206</v>
      </c>
      <c r="Y4091" s="3">
        <f>VALUE(SUBSTITUTE(Table1[[#This Row],[Order Total]],"$",""))</f>
        <v>646.04999999999995</v>
      </c>
      <c r="Z4091">
        <f>VALUE(SUBSTITUTE(Table1[[#This Row],[Total]],"$",""))</f>
        <v>596.54999999999995</v>
      </c>
      <c r="AA4091" s="3">
        <f>Table1[[#This Row],[Order Total Number]]-Table1[[#This Row],[Total Number]]</f>
        <v>49.5</v>
      </c>
      <c r="AB4091">
        <f>VALUE(SUBSTITUTE(Table1[[#This Row],[Shipping Cost]],"$",""))</f>
        <v>19.510000000000002</v>
      </c>
      <c r="AC4091">
        <f>VALUE(SUBSTITUTE(Table1[[#This Row],[Discount $]],"$",""))</f>
        <v>55.92</v>
      </c>
      <c r="AD4091">
        <f>VALUE(SUBSTITUTE(Table1[[#This Row],[Retail Price]],"$",""))</f>
        <v>30.98</v>
      </c>
      <c r="AE4091" s="4">
        <f>(Table1[[#This Row],[Retail Price Number]]*Table1[[#This Row],[Order Quantity]])-Table1[[#This Row],[Discount $ Number]]+Table1[[#This Row],[Shipping Cost Number]]</f>
        <v>1202.79</v>
      </c>
      <c r="AF4091">
        <f>Table1[[#This Row],[Retail Price Number]]*Table1[[#This Row],[Order Quantity]]-Table1[[#This Row],[Discount $ Number]]</f>
        <v>1183.28</v>
      </c>
      <c r="AG4091">
        <f>(Table1[[#This Row],[Retail Price Number]]*Table1[[#This Row],[Order Quantity]])-Table1[[#This Row],[Discount $ Number]]-Table1[[#This Row],[Shipping Cost Number]]</f>
        <v>1163.77</v>
      </c>
      <c r="AH4091">
        <f>Table1[[#This Row],[Retail Price Number]]*Table1[[#This Row],[Order Quantity]]</f>
        <v>1239.2</v>
      </c>
      <c r="AI4091">
        <f>YEAR(Table1[[#This Row],[Order Date]])</f>
        <v>2016</v>
      </c>
    </row>
    <row r="4092" spans="1:35" x14ac:dyDescent="0.3">
      <c r="A4092" t="s">
        <v>2055</v>
      </c>
      <c r="B4092" s="1">
        <v>42616</v>
      </c>
      <c r="C4092" t="s">
        <v>3366</v>
      </c>
      <c r="D4092" t="s">
        <v>421</v>
      </c>
      <c r="E4092" t="s">
        <v>27</v>
      </c>
      <c r="F4092" t="s">
        <v>28</v>
      </c>
      <c r="G4092" t="s">
        <v>77</v>
      </c>
      <c r="H4092" t="s">
        <v>422</v>
      </c>
      <c r="I4092" t="s">
        <v>92</v>
      </c>
      <c r="J4092" t="s">
        <v>290</v>
      </c>
      <c r="K4092" t="s">
        <v>33</v>
      </c>
      <c r="L4092" t="s">
        <v>65</v>
      </c>
      <c r="M4092" t="s">
        <v>35</v>
      </c>
      <c r="N4092" s="1">
        <v>42618</v>
      </c>
      <c r="O4092" t="s">
        <v>291</v>
      </c>
      <c r="P4092" s="3" t="s">
        <v>292</v>
      </c>
      <c r="Q4092" t="s">
        <v>293</v>
      </c>
      <c r="R4092">
        <v>3</v>
      </c>
      <c r="S4092" t="s">
        <v>8207</v>
      </c>
      <c r="T4092" s="2">
        <v>0.01</v>
      </c>
      <c r="U4092" t="s">
        <v>690</v>
      </c>
      <c r="V4092" t="s">
        <v>8208</v>
      </c>
      <c r="W4092" t="s">
        <v>165</v>
      </c>
      <c r="X4092" t="s">
        <v>8209</v>
      </c>
      <c r="Y4092" s="3">
        <f>VALUE(SUBSTITUTE(Table1[[#This Row],[Order Total]],"$",""))</f>
        <v>444.05</v>
      </c>
      <c r="Z4092">
        <f>VALUE(SUBSTITUTE(Table1[[#This Row],[Total]],"$",""))</f>
        <v>445.55</v>
      </c>
      <c r="AA4092" s="3">
        <f>Table1[[#This Row],[Order Total Number]]-Table1[[#This Row],[Total Number]]</f>
        <v>-1.5</v>
      </c>
      <c r="AB4092">
        <f>VALUE(SUBSTITUTE(Table1[[#This Row],[Shipping Cost]],"$",""))</f>
        <v>4</v>
      </c>
      <c r="AC4092">
        <f>VALUE(SUBSTITUTE(Table1[[#This Row],[Discount $]],"$",""))</f>
        <v>38.35</v>
      </c>
      <c r="AD4092">
        <f>VALUE(SUBSTITUTE(Table1[[#This Row],[Retail Price]],"$",""))</f>
        <v>15.98</v>
      </c>
      <c r="AE4092" s="4">
        <f>(Table1[[#This Row],[Retail Price Number]]*Table1[[#This Row],[Order Quantity]])-Table1[[#This Row],[Discount $ Number]]+Table1[[#This Row],[Shipping Cost Number]]</f>
        <v>13.589999999999996</v>
      </c>
      <c r="AF4092">
        <f>Table1[[#This Row],[Retail Price Number]]*Table1[[#This Row],[Order Quantity]]-Table1[[#This Row],[Discount $ Number]]</f>
        <v>9.5899999999999963</v>
      </c>
      <c r="AG4092">
        <f>(Table1[[#This Row],[Retail Price Number]]*Table1[[#This Row],[Order Quantity]])-Table1[[#This Row],[Discount $ Number]]-Table1[[#This Row],[Shipping Cost Number]]</f>
        <v>5.5899999999999963</v>
      </c>
      <c r="AH4092">
        <f>Table1[[#This Row],[Retail Price Number]]*Table1[[#This Row],[Order Quantity]]</f>
        <v>47.94</v>
      </c>
      <c r="AI4092">
        <f>YEAR(Table1[[#This Row],[Order Date]])</f>
        <v>2016</v>
      </c>
    </row>
    <row r="4093" spans="1:35" x14ac:dyDescent="0.3">
      <c r="A4093" t="s">
        <v>2055</v>
      </c>
      <c r="B4093" s="1">
        <v>42546</v>
      </c>
      <c r="C4093" t="s">
        <v>1112</v>
      </c>
      <c r="D4093" t="s">
        <v>76</v>
      </c>
      <c r="E4093" t="s">
        <v>27</v>
      </c>
      <c r="F4093" t="s">
        <v>28</v>
      </c>
      <c r="G4093" t="s">
        <v>77</v>
      </c>
      <c r="H4093" t="s">
        <v>78</v>
      </c>
      <c r="I4093" t="s">
        <v>63</v>
      </c>
      <c r="J4093" t="s">
        <v>1365</v>
      </c>
      <c r="K4093" t="s">
        <v>94</v>
      </c>
      <c r="L4093" t="s">
        <v>34</v>
      </c>
      <c r="M4093" t="s">
        <v>35</v>
      </c>
      <c r="N4093" s="1">
        <v>42548</v>
      </c>
      <c r="O4093" t="s">
        <v>925</v>
      </c>
      <c r="P4093" s="3" t="s">
        <v>758</v>
      </c>
      <c r="Q4093" t="s">
        <v>254</v>
      </c>
      <c r="R4093">
        <v>42</v>
      </c>
      <c r="S4093" t="s">
        <v>2056</v>
      </c>
      <c r="T4093" s="2">
        <v>0.01</v>
      </c>
      <c r="U4093" t="s">
        <v>838</v>
      </c>
      <c r="V4093" t="s">
        <v>2057</v>
      </c>
      <c r="W4093" t="s">
        <v>1369</v>
      </c>
      <c r="X4093" t="s">
        <v>2058</v>
      </c>
      <c r="Y4093" s="3">
        <f>VALUE(SUBSTITUTE(Table1[[#This Row],[Order Total]],"$",""))</f>
        <v>23.52</v>
      </c>
      <c r="Z4093">
        <f>VALUE(SUBSTITUTE(Table1[[#This Row],[Total]],"$",""))</f>
        <v>24.45</v>
      </c>
      <c r="AA4093" s="3">
        <f>Table1[[#This Row],[Order Total Number]]-Table1[[#This Row],[Total Number]]</f>
        <v>-0.92999999999999972</v>
      </c>
      <c r="AB4093">
        <f>VALUE(SUBSTITUTE(Table1[[#This Row],[Shipping Cost]],"$",""))</f>
        <v>0.93</v>
      </c>
      <c r="AC4093">
        <f>VALUE(SUBSTITUTE(Table1[[#This Row],[Discount $]],"$",""))</f>
        <v>2.04</v>
      </c>
      <c r="AD4093">
        <f>VALUE(SUBSTITUTE(Table1[[#This Row],[Retail Price]],"$",""))</f>
        <v>2.84</v>
      </c>
      <c r="AE4093" s="4">
        <f>(Table1[[#This Row],[Retail Price Number]]*Table1[[#This Row],[Order Quantity]])-Table1[[#This Row],[Discount $ Number]]+Table1[[#This Row],[Shipping Cost Number]]</f>
        <v>118.17</v>
      </c>
      <c r="AF4093">
        <f>Table1[[#This Row],[Retail Price Number]]*Table1[[#This Row],[Order Quantity]]-Table1[[#This Row],[Discount $ Number]]</f>
        <v>117.24</v>
      </c>
      <c r="AG4093">
        <f>(Table1[[#This Row],[Retail Price Number]]*Table1[[#This Row],[Order Quantity]])-Table1[[#This Row],[Discount $ Number]]-Table1[[#This Row],[Shipping Cost Number]]</f>
        <v>116.30999999999999</v>
      </c>
      <c r="AH4093">
        <f>Table1[[#This Row],[Retail Price Number]]*Table1[[#This Row],[Order Quantity]]</f>
        <v>119.28</v>
      </c>
      <c r="AI4093">
        <f>YEAR(Table1[[#This Row],[Order Date]])</f>
        <v>2016</v>
      </c>
    </row>
    <row r="4094" spans="1:35" x14ac:dyDescent="0.3">
      <c r="A4094" t="s">
        <v>2055</v>
      </c>
      <c r="B4094" s="1">
        <v>42532</v>
      </c>
      <c r="C4094" t="s">
        <v>132</v>
      </c>
      <c r="D4094" t="s">
        <v>133</v>
      </c>
      <c r="E4094" t="s">
        <v>27</v>
      </c>
      <c r="F4094" t="s">
        <v>28</v>
      </c>
      <c r="G4094" t="s">
        <v>77</v>
      </c>
      <c r="H4094" t="s">
        <v>62</v>
      </c>
      <c r="I4094" t="s">
        <v>196</v>
      </c>
      <c r="J4094" t="s">
        <v>1365</v>
      </c>
      <c r="K4094" t="s">
        <v>94</v>
      </c>
      <c r="L4094" t="s">
        <v>95</v>
      </c>
      <c r="M4094" t="s">
        <v>35</v>
      </c>
      <c r="N4094" s="1">
        <v>42533</v>
      </c>
      <c r="O4094" t="s">
        <v>925</v>
      </c>
      <c r="P4094" s="3" t="s">
        <v>758</v>
      </c>
      <c r="Q4094" t="s">
        <v>254</v>
      </c>
      <c r="R4094">
        <v>4</v>
      </c>
      <c r="S4094" t="s">
        <v>2056</v>
      </c>
      <c r="T4094" s="2">
        <v>0</v>
      </c>
      <c r="U4094" t="s">
        <v>838</v>
      </c>
      <c r="V4094" t="s">
        <v>2057</v>
      </c>
      <c r="W4094" t="s">
        <v>1369</v>
      </c>
      <c r="X4094" t="s">
        <v>2058</v>
      </c>
      <c r="Y4094" s="3">
        <f>VALUE(SUBSTITUTE(Table1[[#This Row],[Order Total]],"$",""))</f>
        <v>23.52</v>
      </c>
      <c r="Z4094">
        <f>VALUE(SUBSTITUTE(Table1[[#This Row],[Total]],"$",""))</f>
        <v>24.45</v>
      </c>
      <c r="AA4094" s="3">
        <f>Table1[[#This Row],[Order Total Number]]-Table1[[#This Row],[Total Number]]</f>
        <v>-0.92999999999999972</v>
      </c>
      <c r="AB4094">
        <f>VALUE(SUBSTITUTE(Table1[[#This Row],[Shipping Cost]],"$",""))</f>
        <v>0.93</v>
      </c>
      <c r="AC4094">
        <f>VALUE(SUBSTITUTE(Table1[[#This Row],[Discount $]],"$",""))</f>
        <v>2.04</v>
      </c>
      <c r="AD4094">
        <f>VALUE(SUBSTITUTE(Table1[[#This Row],[Retail Price]],"$",""))</f>
        <v>2.84</v>
      </c>
      <c r="AE4094" s="4">
        <f>(Table1[[#This Row],[Retail Price Number]]*Table1[[#This Row],[Order Quantity]])-Table1[[#This Row],[Discount $ Number]]+Table1[[#This Row],[Shipping Cost Number]]</f>
        <v>10.25</v>
      </c>
      <c r="AF4094">
        <f>Table1[[#This Row],[Retail Price Number]]*Table1[[#This Row],[Order Quantity]]-Table1[[#This Row],[Discount $ Number]]</f>
        <v>9.32</v>
      </c>
      <c r="AG4094">
        <f>(Table1[[#This Row],[Retail Price Number]]*Table1[[#This Row],[Order Quantity]])-Table1[[#This Row],[Discount $ Number]]-Table1[[#This Row],[Shipping Cost Number]]</f>
        <v>8.39</v>
      </c>
      <c r="AH4094">
        <f>Table1[[#This Row],[Retail Price Number]]*Table1[[#This Row],[Order Quantity]]</f>
        <v>11.36</v>
      </c>
      <c r="AI4094">
        <f>YEAR(Table1[[#This Row],[Order Date]])</f>
        <v>2016</v>
      </c>
    </row>
    <row r="4095" spans="1:35" x14ac:dyDescent="0.3">
      <c r="A4095" t="s">
        <v>2055</v>
      </c>
      <c r="B4095" s="1">
        <v>42532</v>
      </c>
      <c r="C4095" t="s">
        <v>132</v>
      </c>
      <c r="D4095" t="s">
        <v>133</v>
      </c>
      <c r="E4095" t="s">
        <v>27</v>
      </c>
      <c r="F4095" t="s">
        <v>28</v>
      </c>
      <c r="G4095" t="s">
        <v>134</v>
      </c>
      <c r="H4095" t="s">
        <v>62</v>
      </c>
      <c r="I4095" t="s">
        <v>63</v>
      </c>
      <c r="J4095" t="s">
        <v>1365</v>
      </c>
      <c r="K4095" t="s">
        <v>33</v>
      </c>
      <c r="L4095" t="s">
        <v>392</v>
      </c>
      <c r="M4095" t="s">
        <v>393</v>
      </c>
      <c r="N4095" s="1">
        <v>42533</v>
      </c>
      <c r="O4095" t="s">
        <v>925</v>
      </c>
      <c r="P4095" s="3" t="s">
        <v>758</v>
      </c>
      <c r="Q4095" t="s">
        <v>254</v>
      </c>
      <c r="R4095">
        <v>18</v>
      </c>
      <c r="S4095" t="s">
        <v>2056</v>
      </c>
      <c r="T4095" s="2">
        <v>0.09</v>
      </c>
      <c r="U4095" t="s">
        <v>838</v>
      </c>
      <c r="V4095" t="s">
        <v>2057</v>
      </c>
      <c r="W4095" t="s">
        <v>1369</v>
      </c>
      <c r="X4095" t="s">
        <v>2058</v>
      </c>
      <c r="Y4095" s="3">
        <f>VALUE(SUBSTITUTE(Table1[[#This Row],[Order Total]],"$",""))</f>
        <v>23.52</v>
      </c>
      <c r="Z4095">
        <f>VALUE(SUBSTITUTE(Table1[[#This Row],[Total]],"$",""))</f>
        <v>24.45</v>
      </c>
      <c r="AA4095" s="3">
        <f>Table1[[#This Row],[Order Total Number]]-Table1[[#This Row],[Total Number]]</f>
        <v>-0.92999999999999972</v>
      </c>
      <c r="AB4095">
        <f>VALUE(SUBSTITUTE(Table1[[#This Row],[Shipping Cost]],"$",""))</f>
        <v>0.93</v>
      </c>
      <c r="AC4095">
        <f>VALUE(SUBSTITUTE(Table1[[#This Row],[Discount $]],"$",""))</f>
        <v>2.04</v>
      </c>
      <c r="AD4095">
        <f>VALUE(SUBSTITUTE(Table1[[#This Row],[Retail Price]],"$",""))</f>
        <v>2.84</v>
      </c>
      <c r="AE4095" s="4">
        <f>(Table1[[#This Row],[Retail Price Number]]*Table1[[#This Row],[Order Quantity]])-Table1[[#This Row],[Discount $ Number]]+Table1[[#This Row],[Shipping Cost Number]]</f>
        <v>50.01</v>
      </c>
      <c r="AF4095">
        <f>Table1[[#This Row],[Retail Price Number]]*Table1[[#This Row],[Order Quantity]]-Table1[[#This Row],[Discount $ Number]]</f>
        <v>49.08</v>
      </c>
      <c r="AG4095">
        <f>(Table1[[#This Row],[Retail Price Number]]*Table1[[#This Row],[Order Quantity]])-Table1[[#This Row],[Discount $ Number]]-Table1[[#This Row],[Shipping Cost Number]]</f>
        <v>48.15</v>
      </c>
      <c r="AH4095">
        <f>Table1[[#This Row],[Retail Price Number]]*Table1[[#This Row],[Order Quantity]]</f>
        <v>51.12</v>
      </c>
      <c r="AI4095">
        <f>YEAR(Table1[[#This Row],[Order Date]])</f>
        <v>2016</v>
      </c>
    </row>
    <row r="4096" spans="1:35" x14ac:dyDescent="0.3">
      <c r="A4096" t="s">
        <v>2055</v>
      </c>
      <c r="B4096" s="1">
        <v>42532</v>
      </c>
      <c r="C4096" t="s">
        <v>132</v>
      </c>
      <c r="D4096" t="s">
        <v>384</v>
      </c>
      <c r="E4096" t="s">
        <v>27</v>
      </c>
      <c r="F4096" t="s">
        <v>28</v>
      </c>
      <c r="G4096" t="s">
        <v>29</v>
      </c>
      <c r="H4096" t="s">
        <v>289</v>
      </c>
      <c r="I4096" t="s">
        <v>31</v>
      </c>
      <c r="J4096" t="s">
        <v>1365</v>
      </c>
      <c r="K4096" t="s">
        <v>94</v>
      </c>
      <c r="L4096" t="s">
        <v>95</v>
      </c>
      <c r="M4096" t="s">
        <v>35</v>
      </c>
      <c r="N4096" s="1">
        <v>42533</v>
      </c>
      <c r="O4096" t="s">
        <v>925</v>
      </c>
      <c r="P4096" s="3" t="s">
        <v>758</v>
      </c>
      <c r="Q4096" t="s">
        <v>254</v>
      </c>
      <c r="R4096">
        <v>27</v>
      </c>
      <c r="S4096" t="s">
        <v>2056</v>
      </c>
      <c r="T4096" s="2">
        <v>7.0000000000000007E-2</v>
      </c>
      <c r="U4096" t="s">
        <v>838</v>
      </c>
      <c r="V4096" t="s">
        <v>2057</v>
      </c>
      <c r="W4096" t="s">
        <v>1369</v>
      </c>
      <c r="X4096" t="s">
        <v>2058</v>
      </c>
      <c r="Y4096" s="3">
        <f>VALUE(SUBSTITUTE(Table1[[#This Row],[Order Total]],"$",""))</f>
        <v>23.52</v>
      </c>
      <c r="Z4096">
        <f>VALUE(SUBSTITUTE(Table1[[#This Row],[Total]],"$",""))</f>
        <v>24.45</v>
      </c>
      <c r="AA4096" s="3">
        <f>Table1[[#This Row],[Order Total Number]]-Table1[[#This Row],[Total Number]]</f>
        <v>-0.92999999999999972</v>
      </c>
      <c r="AB4096">
        <f>VALUE(SUBSTITUTE(Table1[[#This Row],[Shipping Cost]],"$",""))</f>
        <v>0.93</v>
      </c>
      <c r="AC4096">
        <f>VALUE(SUBSTITUTE(Table1[[#This Row],[Discount $]],"$",""))</f>
        <v>2.04</v>
      </c>
      <c r="AD4096">
        <f>VALUE(SUBSTITUTE(Table1[[#This Row],[Retail Price]],"$",""))</f>
        <v>2.84</v>
      </c>
      <c r="AE4096" s="4">
        <f>(Table1[[#This Row],[Retail Price Number]]*Table1[[#This Row],[Order Quantity]])-Table1[[#This Row],[Discount $ Number]]+Table1[[#This Row],[Shipping Cost Number]]</f>
        <v>75.569999999999993</v>
      </c>
      <c r="AF4096">
        <f>Table1[[#This Row],[Retail Price Number]]*Table1[[#This Row],[Order Quantity]]-Table1[[#This Row],[Discount $ Number]]</f>
        <v>74.639999999999986</v>
      </c>
      <c r="AG4096">
        <f>(Table1[[#This Row],[Retail Price Number]]*Table1[[#This Row],[Order Quantity]])-Table1[[#This Row],[Discount $ Number]]-Table1[[#This Row],[Shipping Cost Number]]</f>
        <v>73.70999999999998</v>
      </c>
      <c r="AH4096">
        <f>Table1[[#This Row],[Retail Price Number]]*Table1[[#This Row],[Order Quantity]]</f>
        <v>76.679999999999993</v>
      </c>
      <c r="AI4096">
        <f>YEAR(Table1[[#This Row],[Order Date]])</f>
        <v>2016</v>
      </c>
    </row>
    <row r="4097" spans="1:35" x14ac:dyDescent="0.3">
      <c r="A4097" t="s">
        <v>3005</v>
      </c>
      <c r="B4097" s="1">
        <v>42639</v>
      </c>
      <c r="C4097" t="s">
        <v>1242</v>
      </c>
      <c r="D4097" t="s">
        <v>61</v>
      </c>
      <c r="E4097" t="s">
        <v>27</v>
      </c>
      <c r="F4097" t="s">
        <v>28</v>
      </c>
      <c r="G4097" t="s">
        <v>91</v>
      </c>
      <c r="H4097" t="s">
        <v>62</v>
      </c>
      <c r="I4097" t="s">
        <v>196</v>
      </c>
      <c r="J4097" t="s">
        <v>135</v>
      </c>
      <c r="K4097" t="s">
        <v>723</v>
      </c>
      <c r="L4097" t="s">
        <v>50</v>
      </c>
      <c r="M4097" t="s">
        <v>35</v>
      </c>
      <c r="N4097" s="1">
        <v>42641</v>
      </c>
      <c r="O4097" t="s">
        <v>136</v>
      </c>
      <c r="P4097" s="3" t="s">
        <v>137</v>
      </c>
      <c r="Q4097" t="s">
        <v>52</v>
      </c>
      <c r="R4097">
        <v>7</v>
      </c>
      <c r="S4097" t="s">
        <v>3006</v>
      </c>
      <c r="T4097" s="2">
        <v>0.02</v>
      </c>
      <c r="U4097" t="s">
        <v>1868</v>
      </c>
      <c r="V4097" t="s">
        <v>3007</v>
      </c>
      <c r="W4097" t="s">
        <v>72</v>
      </c>
      <c r="X4097" t="s">
        <v>3008</v>
      </c>
      <c r="Y4097" s="3">
        <f>VALUE(SUBSTITUTE(Table1[[#This Row],[Order Total]],"$",""))</f>
        <v>161.72</v>
      </c>
      <c r="Z4097">
        <f>VALUE(SUBSTITUTE(Table1[[#This Row],[Total]],"$",""))</f>
        <v>162.05000000000001</v>
      </c>
      <c r="AA4097" s="3">
        <f>Table1[[#This Row],[Order Total Number]]-Table1[[#This Row],[Total Number]]</f>
        <v>-0.33000000000001251</v>
      </c>
      <c r="AB4097">
        <f>VALUE(SUBSTITUTE(Table1[[#This Row],[Shipping Cost]],"$",""))</f>
        <v>0.99</v>
      </c>
      <c r="AC4097">
        <f>VALUE(SUBSTITUTE(Table1[[#This Row],[Discount $]],"$",""))</f>
        <v>53.56</v>
      </c>
      <c r="AD4097">
        <f>VALUE(SUBSTITUTE(Table1[[#This Row],[Retail Price]],"$",""))</f>
        <v>3.08</v>
      </c>
      <c r="AE4097" s="4">
        <f>(Table1[[#This Row],[Retail Price Number]]*Table1[[#This Row],[Order Quantity]])-Table1[[#This Row],[Discount $ Number]]+Table1[[#This Row],[Shipping Cost Number]]</f>
        <v>-31.01</v>
      </c>
      <c r="AF4097">
        <f>Table1[[#This Row],[Retail Price Number]]*Table1[[#This Row],[Order Quantity]]-Table1[[#This Row],[Discount $ Number]]</f>
        <v>-32</v>
      </c>
      <c r="AG4097">
        <f>(Table1[[#This Row],[Retail Price Number]]*Table1[[#This Row],[Order Quantity]])-Table1[[#This Row],[Discount $ Number]]-Table1[[#This Row],[Shipping Cost Number]]</f>
        <v>-32.99</v>
      </c>
      <c r="AH4097">
        <f>Table1[[#This Row],[Retail Price Number]]*Table1[[#This Row],[Order Quantity]]</f>
        <v>21.560000000000002</v>
      </c>
      <c r="AI4097">
        <f>YEAR(Table1[[#This Row],[Order Date]])</f>
        <v>2016</v>
      </c>
    </row>
    <row r="4098" spans="1:35" x14ac:dyDescent="0.3">
      <c r="A4098" t="s">
        <v>3005</v>
      </c>
      <c r="B4098" s="1">
        <v>42534</v>
      </c>
      <c r="C4098" t="s">
        <v>2176</v>
      </c>
      <c r="D4098" t="s">
        <v>622</v>
      </c>
      <c r="E4098" t="s">
        <v>27</v>
      </c>
      <c r="F4098" t="s">
        <v>28</v>
      </c>
      <c r="G4098" t="s">
        <v>77</v>
      </c>
      <c r="H4098" t="s">
        <v>433</v>
      </c>
      <c r="I4098" t="s">
        <v>121</v>
      </c>
      <c r="J4098" t="s">
        <v>1853</v>
      </c>
      <c r="K4098" t="s">
        <v>94</v>
      </c>
      <c r="L4098" t="s">
        <v>95</v>
      </c>
      <c r="M4098" t="s">
        <v>35</v>
      </c>
      <c r="N4098" s="1">
        <v>42536</v>
      </c>
      <c r="O4098" t="s">
        <v>1854</v>
      </c>
      <c r="P4098" s="3" t="s">
        <v>1855</v>
      </c>
      <c r="Q4098" t="s">
        <v>1856</v>
      </c>
      <c r="R4098">
        <v>10</v>
      </c>
      <c r="S4098" t="s">
        <v>3116</v>
      </c>
      <c r="T4098" s="2">
        <v>0.05</v>
      </c>
      <c r="U4098" t="s">
        <v>3117</v>
      </c>
      <c r="V4098" t="s">
        <v>3118</v>
      </c>
      <c r="W4098" t="s">
        <v>165</v>
      </c>
      <c r="X4098" t="s">
        <v>3119</v>
      </c>
      <c r="Y4098" s="3">
        <f>VALUE(SUBSTITUTE(Table1[[#This Row],[Order Total]],"$",""))</f>
        <v>1646.78</v>
      </c>
      <c r="Z4098">
        <f>VALUE(SUBSTITUTE(Table1[[#This Row],[Total]],"$",""))</f>
        <v>1650.78</v>
      </c>
      <c r="AA4098" s="3">
        <f>Table1[[#This Row],[Order Total Number]]-Table1[[#This Row],[Total Number]]</f>
        <v>-4</v>
      </c>
      <c r="AB4098">
        <f>VALUE(SUBSTITUTE(Table1[[#This Row],[Shipping Cost]],"$",""))</f>
        <v>4</v>
      </c>
      <c r="AC4098">
        <f>VALUE(SUBSTITUTE(Table1[[#This Row],[Discount $]],"$",""))</f>
        <v>182.98</v>
      </c>
      <c r="AD4098">
        <f>VALUE(SUBSTITUTE(Table1[[#This Row],[Retail Price]],"$",""))</f>
        <v>152.47999999999999</v>
      </c>
      <c r="AE4098" s="4">
        <f>(Table1[[#This Row],[Retail Price Number]]*Table1[[#This Row],[Order Quantity]])-Table1[[#This Row],[Discount $ Number]]+Table1[[#This Row],[Shipping Cost Number]]</f>
        <v>1345.82</v>
      </c>
      <c r="AF4098">
        <f>Table1[[#This Row],[Retail Price Number]]*Table1[[#This Row],[Order Quantity]]-Table1[[#This Row],[Discount $ Number]]</f>
        <v>1341.82</v>
      </c>
      <c r="AG4098">
        <f>(Table1[[#This Row],[Retail Price Number]]*Table1[[#This Row],[Order Quantity]])-Table1[[#This Row],[Discount $ Number]]-Table1[[#This Row],[Shipping Cost Number]]</f>
        <v>1337.82</v>
      </c>
      <c r="AH4098">
        <f>Table1[[#This Row],[Retail Price Number]]*Table1[[#This Row],[Order Quantity]]</f>
        <v>1524.8</v>
      </c>
      <c r="AI4098">
        <f>YEAR(Table1[[#This Row],[Order Date]])</f>
        <v>2016</v>
      </c>
    </row>
    <row r="4099" spans="1:35" x14ac:dyDescent="0.3">
      <c r="A4099" t="s">
        <v>3005</v>
      </c>
      <c r="B4099" s="1">
        <v>42346</v>
      </c>
      <c r="C4099" t="s">
        <v>1467</v>
      </c>
      <c r="D4099" t="s">
        <v>1468</v>
      </c>
      <c r="E4099" t="s">
        <v>27</v>
      </c>
      <c r="F4099" t="s">
        <v>28</v>
      </c>
      <c r="G4099" t="s">
        <v>91</v>
      </c>
      <c r="H4099" t="s">
        <v>433</v>
      </c>
      <c r="I4099" t="s">
        <v>63</v>
      </c>
      <c r="J4099" t="s">
        <v>135</v>
      </c>
      <c r="K4099" t="s">
        <v>33</v>
      </c>
      <c r="L4099" t="s">
        <v>65</v>
      </c>
      <c r="M4099" t="s">
        <v>35</v>
      </c>
      <c r="N4099" s="1">
        <v>42347</v>
      </c>
      <c r="O4099" t="s">
        <v>136</v>
      </c>
      <c r="P4099" s="3" t="s">
        <v>137</v>
      </c>
      <c r="Q4099" t="s">
        <v>52</v>
      </c>
      <c r="R4099">
        <v>2</v>
      </c>
      <c r="S4099" t="s">
        <v>3681</v>
      </c>
      <c r="T4099" s="2">
        <v>0.01</v>
      </c>
      <c r="U4099" t="s">
        <v>1482</v>
      </c>
      <c r="V4099" t="s">
        <v>1483</v>
      </c>
      <c r="W4099" t="s">
        <v>72</v>
      </c>
      <c r="X4099" t="s">
        <v>1484</v>
      </c>
      <c r="Y4099" s="3">
        <f>VALUE(SUBSTITUTE(Table1[[#This Row],[Order Total]],"$",""))</f>
        <v>108.33</v>
      </c>
      <c r="Z4099">
        <f>VALUE(SUBSTITUTE(Table1[[#This Row],[Total]],"$",""))</f>
        <v>119.48</v>
      </c>
      <c r="AA4099" s="3">
        <f>Table1[[#This Row],[Order Total Number]]-Table1[[#This Row],[Total Number]]</f>
        <v>-11.150000000000006</v>
      </c>
      <c r="AB4099">
        <f>VALUE(SUBSTITUTE(Table1[[#This Row],[Shipping Cost]],"$",""))</f>
        <v>0.99</v>
      </c>
      <c r="AC4099">
        <f>VALUE(SUBSTITUTE(Table1[[#This Row],[Discount $]],"$",""))</f>
        <v>8.15</v>
      </c>
      <c r="AD4099">
        <f>VALUE(SUBSTITUTE(Table1[[#This Row],[Retail Price]],"$",""))</f>
        <v>3.08</v>
      </c>
      <c r="AE4099" s="4">
        <f>(Table1[[#This Row],[Retail Price Number]]*Table1[[#This Row],[Order Quantity]])-Table1[[#This Row],[Discount $ Number]]+Table1[[#This Row],[Shipping Cost Number]]</f>
        <v>-1.0000000000000002</v>
      </c>
      <c r="AF4099">
        <f>Table1[[#This Row],[Retail Price Number]]*Table1[[#This Row],[Order Quantity]]-Table1[[#This Row],[Discount $ Number]]</f>
        <v>-1.9900000000000002</v>
      </c>
      <c r="AG4099">
        <f>(Table1[[#This Row],[Retail Price Number]]*Table1[[#This Row],[Order Quantity]])-Table1[[#This Row],[Discount $ Number]]-Table1[[#This Row],[Shipping Cost Number]]</f>
        <v>-2.9800000000000004</v>
      </c>
      <c r="AH4099">
        <f>Table1[[#This Row],[Retail Price Number]]*Table1[[#This Row],[Order Quantity]]</f>
        <v>6.16</v>
      </c>
      <c r="AI4099">
        <f>YEAR(Table1[[#This Row],[Order Date]])</f>
        <v>2015</v>
      </c>
    </row>
    <row r="4100" spans="1:35" x14ac:dyDescent="0.3">
      <c r="A4100" t="s">
        <v>3005</v>
      </c>
      <c r="B4100" s="1">
        <v>42546</v>
      </c>
      <c r="C4100" t="s">
        <v>1112</v>
      </c>
      <c r="D4100" t="s">
        <v>133</v>
      </c>
      <c r="E4100" t="s">
        <v>27</v>
      </c>
      <c r="F4100" t="s">
        <v>28</v>
      </c>
      <c r="G4100" t="s">
        <v>77</v>
      </c>
      <c r="H4100" t="s">
        <v>62</v>
      </c>
      <c r="I4100" t="s">
        <v>31</v>
      </c>
      <c r="J4100" t="s">
        <v>122</v>
      </c>
      <c r="K4100" t="s">
        <v>33</v>
      </c>
      <c r="L4100" t="s">
        <v>109</v>
      </c>
      <c r="M4100" t="s">
        <v>35</v>
      </c>
      <c r="N4100" s="1">
        <v>42548</v>
      </c>
      <c r="O4100" t="s">
        <v>123</v>
      </c>
      <c r="P4100" s="3" t="s">
        <v>124</v>
      </c>
      <c r="Q4100" t="s">
        <v>125</v>
      </c>
      <c r="R4100">
        <v>18</v>
      </c>
      <c r="S4100" t="s">
        <v>4009</v>
      </c>
      <c r="T4100" s="2">
        <v>0.04</v>
      </c>
      <c r="U4100" t="s">
        <v>567</v>
      </c>
      <c r="V4100" t="s">
        <v>5070</v>
      </c>
      <c r="W4100" t="s">
        <v>129</v>
      </c>
      <c r="X4100" t="s">
        <v>5071</v>
      </c>
      <c r="Y4100" s="3">
        <f>VALUE(SUBSTITUTE(Table1[[#This Row],[Order Total]],"$",""))</f>
        <v>243.72</v>
      </c>
      <c r="Z4100">
        <f>VALUE(SUBSTITUTE(Table1[[#This Row],[Total]],"$",""))</f>
        <v>253.82</v>
      </c>
      <c r="AA4100" s="3">
        <f>Table1[[#This Row],[Order Total Number]]-Table1[[#This Row],[Total Number]]</f>
        <v>-10.099999999999994</v>
      </c>
      <c r="AB4100">
        <f>VALUE(SUBSTITUTE(Table1[[#This Row],[Shipping Cost]],"$",""))</f>
        <v>2.5</v>
      </c>
      <c r="AC4100">
        <f>VALUE(SUBSTITUTE(Table1[[#This Row],[Discount $]],"$",""))</f>
        <v>2.46</v>
      </c>
      <c r="AD4100">
        <f>VALUE(SUBSTITUTE(Table1[[#This Row],[Retail Price]],"$",""))</f>
        <v>3.69</v>
      </c>
      <c r="AE4100" s="4">
        <f>(Table1[[#This Row],[Retail Price Number]]*Table1[[#This Row],[Order Quantity]])-Table1[[#This Row],[Discount $ Number]]+Table1[[#This Row],[Shipping Cost Number]]</f>
        <v>66.460000000000008</v>
      </c>
      <c r="AF4100">
        <f>Table1[[#This Row],[Retail Price Number]]*Table1[[#This Row],[Order Quantity]]-Table1[[#This Row],[Discount $ Number]]</f>
        <v>63.96</v>
      </c>
      <c r="AG4100">
        <f>(Table1[[#This Row],[Retail Price Number]]*Table1[[#This Row],[Order Quantity]])-Table1[[#This Row],[Discount $ Number]]-Table1[[#This Row],[Shipping Cost Number]]</f>
        <v>61.46</v>
      </c>
      <c r="AH4100">
        <f>Table1[[#This Row],[Retail Price Number]]*Table1[[#This Row],[Order Quantity]]</f>
        <v>66.42</v>
      </c>
      <c r="AI4100">
        <f>YEAR(Table1[[#This Row],[Order Date]])</f>
        <v>2016</v>
      </c>
    </row>
    <row r="4101" spans="1:35" x14ac:dyDescent="0.3">
      <c r="A4101" t="s">
        <v>3005</v>
      </c>
      <c r="B4101" s="1">
        <v>42551</v>
      </c>
      <c r="C4101" t="s">
        <v>5944</v>
      </c>
      <c r="D4101" t="s">
        <v>487</v>
      </c>
      <c r="E4101" t="s">
        <v>27</v>
      </c>
      <c r="F4101" t="s">
        <v>28</v>
      </c>
      <c r="G4101" t="s">
        <v>91</v>
      </c>
      <c r="H4101" t="s">
        <v>241</v>
      </c>
      <c r="I4101" t="s">
        <v>92</v>
      </c>
      <c r="J4101" t="s">
        <v>64</v>
      </c>
      <c r="K4101" t="s">
        <v>94</v>
      </c>
      <c r="L4101" t="s">
        <v>34</v>
      </c>
      <c r="M4101" t="s">
        <v>156</v>
      </c>
      <c r="N4101" s="1">
        <v>42552</v>
      </c>
      <c r="O4101" t="s">
        <v>66</v>
      </c>
      <c r="P4101" s="3" t="s">
        <v>67</v>
      </c>
      <c r="Q4101" t="s">
        <v>68</v>
      </c>
      <c r="R4101">
        <v>50</v>
      </c>
      <c r="S4101" t="s">
        <v>4325</v>
      </c>
      <c r="T4101" s="2">
        <v>0.09</v>
      </c>
      <c r="U4101" t="s">
        <v>127</v>
      </c>
      <c r="V4101" t="s">
        <v>4325</v>
      </c>
      <c r="W4101" t="s">
        <v>72</v>
      </c>
      <c r="X4101" t="s">
        <v>4624</v>
      </c>
      <c r="Y4101" s="3">
        <f>VALUE(SUBSTITUTE(Table1[[#This Row],[Order Total]],"$",""))</f>
        <v>13.86</v>
      </c>
      <c r="Z4101">
        <f>VALUE(SUBSTITUTE(Table1[[#This Row],[Total]],"$",""))</f>
        <v>12.45</v>
      </c>
      <c r="AA4101" s="3">
        <f>Table1[[#This Row],[Order Total Number]]-Table1[[#This Row],[Total Number]]</f>
        <v>1.4100000000000001</v>
      </c>
      <c r="AB4101">
        <f>VALUE(SUBSTITUTE(Table1[[#This Row],[Shipping Cost]],"$",""))</f>
        <v>0.99</v>
      </c>
      <c r="AC4101">
        <f>VALUE(SUBSTITUTE(Table1[[#This Row],[Discount $]],"$",""))</f>
        <v>0</v>
      </c>
      <c r="AD4101">
        <f>VALUE(SUBSTITUTE(Table1[[#This Row],[Retail Price]],"$",""))</f>
        <v>2.88</v>
      </c>
      <c r="AE4101" s="4">
        <f>(Table1[[#This Row],[Retail Price Number]]*Table1[[#This Row],[Order Quantity]])-Table1[[#This Row],[Discount $ Number]]+Table1[[#This Row],[Shipping Cost Number]]</f>
        <v>144.99</v>
      </c>
      <c r="AF4101">
        <f>Table1[[#This Row],[Retail Price Number]]*Table1[[#This Row],[Order Quantity]]-Table1[[#This Row],[Discount $ Number]]</f>
        <v>144</v>
      </c>
      <c r="AG4101">
        <f>(Table1[[#This Row],[Retail Price Number]]*Table1[[#This Row],[Order Quantity]])-Table1[[#This Row],[Discount $ Number]]-Table1[[#This Row],[Shipping Cost Number]]</f>
        <v>143.01</v>
      </c>
      <c r="AH4101">
        <f>Table1[[#This Row],[Retail Price Number]]*Table1[[#This Row],[Order Quantity]]</f>
        <v>144</v>
      </c>
      <c r="AI4101">
        <f>YEAR(Table1[[#This Row],[Order Date]])</f>
        <v>2016</v>
      </c>
    </row>
    <row r="4102" spans="1:35" x14ac:dyDescent="0.3">
      <c r="A4102" t="s">
        <v>3005</v>
      </c>
      <c r="B4102" s="1">
        <v>42556</v>
      </c>
      <c r="C4102" t="s">
        <v>3025</v>
      </c>
      <c r="D4102" t="s">
        <v>945</v>
      </c>
      <c r="E4102" t="s">
        <v>27</v>
      </c>
      <c r="F4102" t="s">
        <v>28</v>
      </c>
      <c r="G4102" t="s">
        <v>77</v>
      </c>
      <c r="H4102" t="s">
        <v>241</v>
      </c>
      <c r="I4102" t="s">
        <v>196</v>
      </c>
      <c r="J4102" t="s">
        <v>64</v>
      </c>
      <c r="K4102" t="s">
        <v>94</v>
      </c>
      <c r="L4102" t="s">
        <v>95</v>
      </c>
      <c r="M4102" t="s">
        <v>35</v>
      </c>
      <c r="N4102" s="1">
        <v>42557</v>
      </c>
      <c r="O4102" t="s">
        <v>66</v>
      </c>
      <c r="P4102" s="3" t="s">
        <v>67</v>
      </c>
      <c r="Q4102" t="s">
        <v>68</v>
      </c>
      <c r="R4102">
        <v>18</v>
      </c>
      <c r="S4102" t="s">
        <v>8185</v>
      </c>
      <c r="T4102" s="2">
        <v>0.04</v>
      </c>
      <c r="U4102" t="s">
        <v>5925</v>
      </c>
      <c r="V4102" t="s">
        <v>2138</v>
      </c>
      <c r="W4102" t="s">
        <v>72</v>
      </c>
      <c r="X4102" t="s">
        <v>3777</v>
      </c>
      <c r="Y4102" s="3">
        <f>VALUE(SUBSTITUTE(Table1[[#This Row],[Order Total]],"$",""))</f>
        <v>57.66</v>
      </c>
      <c r="Z4102">
        <f>VALUE(SUBSTITUTE(Table1[[#This Row],[Total]],"$",""))</f>
        <v>60.51</v>
      </c>
      <c r="AA4102" s="3">
        <f>Table1[[#This Row],[Order Total Number]]-Table1[[#This Row],[Total Number]]</f>
        <v>-2.8500000000000014</v>
      </c>
      <c r="AB4102">
        <f>VALUE(SUBSTITUTE(Table1[[#This Row],[Shipping Cost]],"$",""))</f>
        <v>0.99</v>
      </c>
      <c r="AC4102">
        <f>VALUE(SUBSTITUTE(Table1[[#This Row],[Discount $]],"$",""))</f>
        <v>5.14</v>
      </c>
      <c r="AD4102">
        <f>VALUE(SUBSTITUTE(Table1[[#This Row],[Retail Price]],"$",""))</f>
        <v>2.88</v>
      </c>
      <c r="AE4102" s="4">
        <f>(Table1[[#This Row],[Retail Price Number]]*Table1[[#This Row],[Order Quantity]])-Table1[[#This Row],[Discount $ Number]]+Table1[[#This Row],[Shipping Cost Number]]</f>
        <v>47.69</v>
      </c>
      <c r="AF4102">
        <f>Table1[[#This Row],[Retail Price Number]]*Table1[[#This Row],[Order Quantity]]-Table1[[#This Row],[Discount $ Number]]</f>
        <v>46.699999999999996</v>
      </c>
      <c r="AG4102">
        <f>(Table1[[#This Row],[Retail Price Number]]*Table1[[#This Row],[Order Quantity]])-Table1[[#This Row],[Discount $ Number]]-Table1[[#This Row],[Shipping Cost Number]]</f>
        <v>45.709999999999994</v>
      </c>
      <c r="AH4102">
        <f>Table1[[#This Row],[Retail Price Number]]*Table1[[#This Row],[Order Quantity]]</f>
        <v>51.839999999999996</v>
      </c>
      <c r="AI4102">
        <f>YEAR(Table1[[#This Row],[Order Date]])</f>
        <v>2016</v>
      </c>
    </row>
    <row r="4103" spans="1:35" x14ac:dyDescent="0.3">
      <c r="A4103" t="s">
        <v>3005</v>
      </c>
      <c r="B4103" s="1">
        <v>42713</v>
      </c>
      <c r="C4103" t="s">
        <v>3209</v>
      </c>
      <c r="D4103" t="s">
        <v>935</v>
      </c>
      <c r="E4103" t="s">
        <v>27</v>
      </c>
      <c r="F4103" t="s">
        <v>28</v>
      </c>
      <c r="G4103" t="s">
        <v>134</v>
      </c>
      <c r="H4103" t="s">
        <v>433</v>
      </c>
      <c r="I4103" t="s">
        <v>196</v>
      </c>
      <c r="J4103" t="s">
        <v>651</v>
      </c>
      <c r="K4103" t="s">
        <v>94</v>
      </c>
      <c r="L4103" t="s">
        <v>95</v>
      </c>
      <c r="M4103" t="s">
        <v>156</v>
      </c>
      <c r="N4103" s="1">
        <v>42714</v>
      </c>
      <c r="O4103" t="s">
        <v>652</v>
      </c>
      <c r="P4103" s="3" t="s">
        <v>653</v>
      </c>
      <c r="Q4103" t="s">
        <v>98</v>
      </c>
      <c r="R4103">
        <v>13</v>
      </c>
      <c r="S4103" t="s">
        <v>10721</v>
      </c>
      <c r="T4103" s="2">
        <v>0.02</v>
      </c>
      <c r="U4103" t="s">
        <v>1927</v>
      </c>
      <c r="V4103" t="s">
        <v>10722</v>
      </c>
      <c r="W4103" t="s">
        <v>57</v>
      </c>
      <c r="X4103" t="s">
        <v>10723</v>
      </c>
      <c r="Y4103" s="3">
        <f>VALUE(SUBSTITUTE(Table1[[#This Row],[Order Total]],"$",""))</f>
        <v>20.38</v>
      </c>
      <c r="Z4103">
        <f>VALUE(SUBSTITUTE(Table1[[#This Row],[Total]],"$",""))</f>
        <v>22.78</v>
      </c>
      <c r="AA4103" s="3">
        <f>Table1[[#This Row],[Order Total Number]]-Table1[[#This Row],[Total Number]]</f>
        <v>-2.4000000000000021</v>
      </c>
      <c r="AB4103">
        <f>VALUE(SUBSTITUTE(Table1[[#This Row],[Shipping Cost]],"$",""))</f>
        <v>0.7</v>
      </c>
      <c r="AC4103">
        <f>VALUE(SUBSTITUTE(Table1[[#This Row],[Discount $]],"$",""))</f>
        <v>0.42</v>
      </c>
      <c r="AD4103">
        <f>VALUE(SUBSTITUTE(Table1[[#This Row],[Retail Price]],"$",""))</f>
        <v>1.26</v>
      </c>
      <c r="AE4103" s="4">
        <f>(Table1[[#This Row],[Retail Price Number]]*Table1[[#This Row],[Order Quantity]])-Table1[[#This Row],[Discount $ Number]]+Table1[[#This Row],[Shipping Cost Number]]</f>
        <v>16.66</v>
      </c>
      <c r="AF4103">
        <f>Table1[[#This Row],[Retail Price Number]]*Table1[[#This Row],[Order Quantity]]-Table1[[#This Row],[Discount $ Number]]</f>
        <v>15.959999999999999</v>
      </c>
      <c r="AG4103">
        <f>(Table1[[#This Row],[Retail Price Number]]*Table1[[#This Row],[Order Quantity]])-Table1[[#This Row],[Discount $ Number]]-Table1[[#This Row],[Shipping Cost Number]]</f>
        <v>15.26</v>
      </c>
      <c r="AH4103">
        <f>Table1[[#This Row],[Retail Price Number]]*Table1[[#This Row],[Order Quantity]]</f>
        <v>16.38</v>
      </c>
      <c r="AI4103">
        <f>YEAR(Table1[[#This Row],[Order Date]])</f>
        <v>2016</v>
      </c>
    </row>
    <row r="4104" spans="1:35" x14ac:dyDescent="0.3">
      <c r="A4104" t="s">
        <v>4264</v>
      </c>
      <c r="B4104" s="1">
        <v>42019</v>
      </c>
      <c r="C4104" t="s">
        <v>4265</v>
      </c>
      <c r="D4104" t="s">
        <v>228</v>
      </c>
      <c r="E4104" t="s">
        <v>46</v>
      </c>
      <c r="F4104" t="s">
        <v>47</v>
      </c>
      <c r="G4104" t="s">
        <v>91</v>
      </c>
      <c r="H4104" t="s">
        <v>107</v>
      </c>
      <c r="I4104" t="s">
        <v>121</v>
      </c>
      <c r="J4104" t="s">
        <v>4068</v>
      </c>
      <c r="K4104" t="s">
        <v>94</v>
      </c>
      <c r="L4104" t="s">
        <v>95</v>
      </c>
      <c r="M4104" t="s">
        <v>156</v>
      </c>
      <c r="N4104" s="1">
        <v>42021</v>
      </c>
      <c r="O4104" t="s">
        <v>2512</v>
      </c>
      <c r="P4104" s="3" t="s">
        <v>2119</v>
      </c>
      <c r="Q4104" t="s">
        <v>428</v>
      </c>
      <c r="R4104">
        <v>19</v>
      </c>
      <c r="S4104" t="s">
        <v>4266</v>
      </c>
      <c r="T4104" s="2">
        <v>0.03</v>
      </c>
      <c r="U4104" t="s">
        <v>4267</v>
      </c>
      <c r="V4104" t="s">
        <v>4268</v>
      </c>
      <c r="W4104" t="s">
        <v>4072</v>
      </c>
      <c r="X4104" t="s">
        <v>4269</v>
      </c>
      <c r="Y4104" s="3">
        <f>VALUE(SUBSTITUTE(Table1[[#This Row],[Order Total]],"$",""))</f>
        <v>21.89</v>
      </c>
      <c r="Z4104">
        <f>VALUE(SUBSTITUTE(Table1[[#This Row],[Total]],"$",""))</f>
        <v>23.94</v>
      </c>
      <c r="AA4104" s="3">
        <f>Table1[[#This Row],[Order Total Number]]-Table1[[#This Row],[Total Number]]</f>
        <v>-2.0500000000000007</v>
      </c>
      <c r="AB4104">
        <f>VALUE(SUBSTITUTE(Table1[[#This Row],[Shipping Cost]],"$",""))</f>
        <v>2.97</v>
      </c>
      <c r="AC4104">
        <f>VALUE(SUBSTITUTE(Table1[[#This Row],[Discount $]],"$",""))</f>
        <v>4.6900000000000004</v>
      </c>
      <c r="AD4104">
        <f>VALUE(SUBSTITUTE(Table1[[#This Row],[Retail Price]],"$",""))</f>
        <v>3.98</v>
      </c>
      <c r="AE4104" s="4">
        <f>(Table1[[#This Row],[Retail Price Number]]*Table1[[#This Row],[Order Quantity]])-Table1[[#This Row],[Discount $ Number]]+Table1[[#This Row],[Shipping Cost Number]]</f>
        <v>73.900000000000006</v>
      </c>
      <c r="AF4104">
        <f>Table1[[#This Row],[Retail Price Number]]*Table1[[#This Row],[Order Quantity]]-Table1[[#This Row],[Discount $ Number]]</f>
        <v>70.930000000000007</v>
      </c>
      <c r="AG4104">
        <f>(Table1[[#This Row],[Retail Price Number]]*Table1[[#This Row],[Order Quantity]])-Table1[[#This Row],[Discount $ Number]]-Table1[[#This Row],[Shipping Cost Number]]</f>
        <v>67.960000000000008</v>
      </c>
      <c r="AH4104">
        <f>Table1[[#This Row],[Retail Price Number]]*Table1[[#This Row],[Order Quantity]]</f>
        <v>75.62</v>
      </c>
      <c r="AI4104">
        <f>YEAR(Table1[[#This Row],[Order Date]])</f>
        <v>2015</v>
      </c>
    </row>
    <row r="4105" spans="1:35" x14ac:dyDescent="0.3">
      <c r="A4105" t="s">
        <v>2907</v>
      </c>
      <c r="B4105" s="1">
        <v>42357</v>
      </c>
      <c r="C4105" t="s">
        <v>1467</v>
      </c>
      <c r="D4105" t="s">
        <v>1468</v>
      </c>
      <c r="E4105" t="s">
        <v>27</v>
      </c>
      <c r="F4105" t="s">
        <v>28</v>
      </c>
      <c r="G4105" t="s">
        <v>29</v>
      </c>
      <c r="H4105" t="s">
        <v>433</v>
      </c>
      <c r="I4105" t="s">
        <v>92</v>
      </c>
      <c r="J4105" t="s">
        <v>1199</v>
      </c>
      <c r="K4105" t="s">
        <v>94</v>
      </c>
      <c r="L4105" t="s">
        <v>95</v>
      </c>
      <c r="M4105" t="s">
        <v>35</v>
      </c>
      <c r="N4105" s="1">
        <v>42359</v>
      </c>
      <c r="O4105" t="s">
        <v>1200</v>
      </c>
      <c r="P4105" s="3" t="s">
        <v>1201</v>
      </c>
      <c r="Q4105" t="s">
        <v>1202</v>
      </c>
      <c r="R4105">
        <v>32</v>
      </c>
      <c r="S4105" t="s">
        <v>2908</v>
      </c>
      <c r="T4105" s="2">
        <v>0.06</v>
      </c>
      <c r="U4105" t="s">
        <v>2909</v>
      </c>
      <c r="V4105" t="s">
        <v>2910</v>
      </c>
      <c r="W4105" t="s">
        <v>51</v>
      </c>
      <c r="X4105" t="s">
        <v>2911</v>
      </c>
      <c r="Y4105" s="3">
        <f>VALUE(SUBSTITUTE(Table1[[#This Row],[Order Total]],"$",""))</f>
        <v>123.55</v>
      </c>
      <c r="Z4105">
        <f>VALUE(SUBSTITUTE(Table1[[#This Row],[Total]],"$",""))</f>
        <v>129.47</v>
      </c>
      <c r="AA4105" s="3">
        <f>Table1[[#This Row],[Order Total Number]]-Table1[[#This Row],[Total Number]]</f>
        <v>-5.9200000000000017</v>
      </c>
      <c r="AB4105">
        <f>VALUE(SUBSTITUTE(Table1[[#This Row],[Shipping Cost]],"$",""))</f>
        <v>0.71</v>
      </c>
      <c r="AC4105">
        <f>VALUE(SUBSTITUTE(Table1[[#This Row],[Discount $]],"$",""))</f>
        <v>12.25</v>
      </c>
      <c r="AD4105">
        <f>VALUE(SUBSTITUTE(Table1[[#This Row],[Retail Price]],"$",""))</f>
        <v>3.78</v>
      </c>
      <c r="AE4105" s="4">
        <f>(Table1[[#This Row],[Retail Price Number]]*Table1[[#This Row],[Order Quantity]])-Table1[[#This Row],[Discount $ Number]]+Table1[[#This Row],[Shipping Cost Number]]</f>
        <v>109.41999999999999</v>
      </c>
      <c r="AF4105">
        <f>Table1[[#This Row],[Retail Price Number]]*Table1[[#This Row],[Order Quantity]]-Table1[[#This Row],[Discount $ Number]]</f>
        <v>108.71</v>
      </c>
      <c r="AG4105">
        <f>(Table1[[#This Row],[Retail Price Number]]*Table1[[#This Row],[Order Quantity]])-Table1[[#This Row],[Discount $ Number]]-Table1[[#This Row],[Shipping Cost Number]]</f>
        <v>108</v>
      </c>
      <c r="AH4105">
        <f>Table1[[#This Row],[Retail Price Number]]*Table1[[#This Row],[Order Quantity]]</f>
        <v>120.96</v>
      </c>
      <c r="AI4105">
        <f>YEAR(Table1[[#This Row],[Order Date]])</f>
        <v>2015</v>
      </c>
    </row>
    <row r="4106" spans="1:35" x14ac:dyDescent="0.3">
      <c r="A4106" t="s">
        <v>2907</v>
      </c>
      <c r="B4106" s="1">
        <v>42386</v>
      </c>
      <c r="C4106" t="s">
        <v>1743</v>
      </c>
      <c r="D4106" t="s">
        <v>61</v>
      </c>
      <c r="E4106" t="s">
        <v>27</v>
      </c>
      <c r="F4106" t="s">
        <v>28</v>
      </c>
      <c r="G4106" t="s">
        <v>91</v>
      </c>
      <c r="H4106" t="s">
        <v>62</v>
      </c>
      <c r="I4106" t="s">
        <v>31</v>
      </c>
      <c r="J4106" t="s">
        <v>564</v>
      </c>
      <c r="K4106" t="s">
        <v>33</v>
      </c>
      <c r="L4106" t="s">
        <v>34</v>
      </c>
      <c r="M4106" t="s">
        <v>35</v>
      </c>
      <c r="N4106" s="1">
        <v>42388</v>
      </c>
      <c r="O4106" t="s">
        <v>565</v>
      </c>
      <c r="P4106" s="3" t="s">
        <v>566</v>
      </c>
      <c r="Q4106" t="s">
        <v>567</v>
      </c>
      <c r="R4106">
        <v>37</v>
      </c>
      <c r="S4106" t="s">
        <v>4447</v>
      </c>
      <c r="T4106" s="2">
        <v>0.1</v>
      </c>
      <c r="U4106" t="s">
        <v>4448</v>
      </c>
      <c r="V4106" t="s">
        <v>4449</v>
      </c>
      <c r="W4106" t="s">
        <v>224</v>
      </c>
      <c r="X4106" t="s">
        <v>4450</v>
      </c>
      <c r="Y4106" s="3">
        <f>VALUE(SUBSTITUTE(Table1[[#This Row],[Order Total]],"$",""))</f>
        <v>203.58</v>
      </c>
      <c r="Z4106">
        <f>VALUE(SUBSTITUTE(Table1[[#This Row],[Total]],"$",""))</f>
        <v>214.77</v>
      </c>
      <c r="AA4106" s="3">
        <f>Table1[[#This Row],[Order Total Number]]-Table1[[#This Row],[Total Number]]</f>
        <v>-11.189999999999998</v>
      </c>
      <c r="AB4106">
        <f>VALUE(SUBSTITUTE(Table1[[#This Row],[Shipping Cost]],"$",""))</f>
        <v>0.5</v>
      </c>
      <c r="AC4106">
        <f>VALUE(SUBSTITUTE(Table1[[#This Row],[Discount $]],"$",""))</f>
        <v>26.26</v>
      </c>
      <c r="AD4106">
        <f>VALUE(SUBSTITUTE(Table1[[#This Row],[Retail Price]],"$",""))</f>
        <v>6.3</v>
      </c>
      <c r="AE4106" s="4">
        <f>(Table1[[#This Row],[Retail Price Number]]*Table1[[#This Row],[Order Quantity]])-Table1[[#This Row],[Discount $ Number]]+Table1[[#This Row],[Shipping Cost Number]]</f>
        <v>207.34</v>
      </c>
      <c r="AF4106">
        <f>Table1[[#This Row],[Retail Price Number]]*Table1[[#This Row],[Order Quantity]]-Table1[[#This Row],[Discount $ Number]]</f>
        <v>206.84</v>
      </c>
      <c r="AG4106">
        <f>(Table1[[#This Row],[Retail Price Number]]*Table1[[#This Row],[Order Quantity]])-Table1[[#This Row],[Discount $ Number]]-Table1[[#This Row],[Shipping Cost Number]]</f>
        <v>206.34</v>
      </c>
      <c r="AH4106">
        <f>Table1[[#This Row],[Retail Price Number]]*Table1[[#This Row],[Order Quantity]]</f>
        <v>233.1</v>
      </c>
      <c r="AI4106">
        <f>YEAR(Table1[[#This Row],[Order Date]])</f>
        <v>2016</v>
      </c>
    </row>
    <row r="4107" spans="1:35" x14ac:dyDescent="0.3">
      <c r="A4107" t="s">
        <v>2907</v>
      </c>
      <c r="B4107" s="1">
        <v>42403</v>
      </c>
      <c r="C4107" t="s">
        <v>44</v>
      </c>
      <c r="D4107" t="s">
        <v>195</v>
      </c>
      <c r="E4107" t="s">
        <v>46</v>
      </c>
      <c r="F4107" t="s">
        <v>47</v>
      </c>
      <c r="G4107" t="s">
        <v>77</v>
      </c>
      <c r="H4107" t="s">
        <v>48</v>
      </c>
      <c r="I4107" t="s">
        <v>92</v>
      </c>
      <c r="J4107" t="s">
        <v>135</v>
      </c>
      <c r="K4107" t="s">
        <v>33</v>
      </c>
      <c r="L4107" t="s">
        <v>50</v>
      </c>
      <c r="M4107" t="s">
        <v>156</v>
      </c>
      <c r="N4107" s="1">
        <v>42405</v>
      </c>
      <c r="O4107" t="s">
        <v>136</v>
      </c>
      <c r="P4107" s="3" t="s">
        <v>137</v>
      </c>
      <c r="Q4107" t="s">
        <v>52</v>
      </c>
      <c r="R4107">
        <v>44</v>
      </c>
      <c r="S4107" t="s">
        <v>6436</v>
      </c>
      <c r="T4107" s="2">
        <v>0.08</v>
      </c>
      <c r="U4107" t="s">
        <v>55</v>
      </c>
      <c r="V4107" t="s">
        <v>257</v>
      </c>
      <c r="W4107" t="s">
        <v>72</v>
      </c>
      <c r="X4107" t="s">
        <v>6437</v>
      </c>
      <c r="Y4107" s="3">
        <f>VALUE(SUBSTITUTE(Table1[[#This Row],[Order Total]],"$",""))</f>
        <v>123.28</v>
      </c>
      <c r="Z4107">
        <f>VALUE(SUBSTITUTE(Table1[[#This Row],[Total]],"$",""))</f>
        <v>123.29</v>
      </c>
      <c r="AA4107" s="3">
        <f>Table1[[#This Row],[Order Total Number]]-Table1[[#This Row],[Total Number]]</f>
        <v>-1.0000000000005116E-2</v>
      </c>
      <c r="AB4107">
        <f>VALUE(SUBSTITUTE(Table1[[#This Row],[Shipping Cost]],"$",""))</f>
        <v>0.99</v>
      </c>
      <c r="AC4107">
        <f>VALUE(SUBSTITUTE(Table1[[#This Row],[Discount $]],"$",""))</f>
        <v>2.2799999999999998</v>
      </c>
      <c r="AD4107">
        <f>VALUE(SUBSTITUTE(Table1[[#This Row],[Retail Price]],"$",""))</f>
        <v>3.08</v>
      </c>
      <c r="AE4107" s="4">
        <f>(Table1[[#This Row],[Retail Price Number]]*Table1[[#This Row],[Order Quantity]])-Table1[[#This Row],[Discount $ Number]]+Table1[[#This Row],[Shipping Cost Number]]</f>
        <v>134.23000000000002</v>
      </c>
      <c r="AF4107">
        <f>Table1[[#This Row],[Retail Price Number]]*Table1[[#This Row],[Order Quantity]]-Table1[[#This Row],[Discount $ Number]]</f>
        <v>133.24</v>
      </c>
      <c r="AG4107">
        <f>(Table1[[#This Row],[Retail Price Number]]*Table1[[#This Row],[Order Quantity]])-Table1[[#This Row],[Discount $ Number]]-Table1[[#This Row],[Shipping Cost Number]]</f>
        <v>132.25</v>
      </c>
      <c r="AH4107">
        <f>Table1[[#This Row],[Retail Price Number]]*Table1[[#This Row],[Order Quantity]]</f>
        <v>135.52000000000001</v>
      </c>
      <c r="AI4107">
        <f>YEAR(Table1[[#This Row],[Order Date]])</f>
        <v>2016</v>
      </c>
    </row>
    <row r="4108" spans="1:35" x14ac:dyDescent="0.3">
      <c r="A4108" t="s">
        <v>2907</v>
      </c>
      <c r="B4108" s="1">
        <v>42263</v>
      </c>
      <c r="C4108" t="s">
        <v>4901</v>
      </c>
      <c r="D4108" t="s">
        <v>506</v>
      </c>
      <c r="E4108" t="s">
        <v>27</v>
      </c>
      <c r="F4108" t="s">
        <v>28</v>
      </c>
      <c r="G4108" t="s">
        <v>29</v>
      </c>
      <c r="H4108" t="s">
        <v>62</v>
      </c>
      <c r="I4108" t="s">
        <v>63</v>
      </c>
      <c r="J4108" t="s">
        <v>1813</v>
      </c>
      <c r="K4108" t="s">
        <v>33</v>
      </c>
      <c r="L4108" t="s">
        <v>34</v>
      </c>
      <c r="M4108" t="s">
        <v>35</v>
      </c>
      <c r="N4108" s="1">
        <v>42268</v>
      </c>
      <c r="O4108" t="s">
        <v>1814</v>
      </c>
      <c r="P4108" s="3" t="s">
        <v>1815</v>
      </c>
      <c r="Q4108" t="s">
        <v>1107</v>
      </c>
      <c r="R4108">
        <v>17</v>
      </c>
      <c r="S4108" t="s">
        <v>7555</v>
      </c>
      <c r="T4108" s="2">
        <v>0.09</v>
      </c>
      <c r="U4108" t="s">
        <v>825</v>
      </c>
      <c r="V4108" t="s">
        <v>2673</v>
      </c>
      <c r="W4108" t="s">
        <v>1587</v>
      </c>
      <c r="X4108" t="s">
        <v>7556</v>
      </c>
      <c r="Y4108" s="3">
        <f>VALUE(SUBSTITUTE(Table1[[#This Row],[Order Total]],"$",""))</f>
        <v>48.07</v>
      </c>
      <c r="Z4108">
        <f>VALUE(SUBSTITUTE(Table1[[#This Row],[Total]],"$",""))</f>
        <v>45.65</v>
      </c>
      <c r="AA4108" s="3">
        <f>Table1[[#This Row],[Order Total Number]]-Table1[[#This Row],[Total Number]]</f>
        <v>2.4200000000000017</v>
      </c>
      <c r="AB4108">
        <f>VALUE(SUBSTITUTE(Table1[[#This Row],[Shipping Cost]],"$",""))</f>
        <v>5.01</v>
      </c>
      <c r="AC4108">
        <f>VALUE(SUBSTITUTE(Table1[[#This Row],[Discount $]],"$",""))</f>
        <v>4.63</v>
      </c>
      <c r="AD4108">
        <f>VALUE(SUBSTITUTE(Table1[[#This Row],[Retail Price]],"$",""))</f>
        <v>5.74</v>
      </c>
      <c r="AE4108" s="4">
        <f>(Table1[[#This Row],[Retail Price Number]]*Table1[[#This Row],[Order Quantity]])-Table1[[#This Row],[Discount $ Number]]+Table1[[#This Row],[Shipping Cost Number]]</f>
        <v>97.960000000000008</v>
      </c>
      <c r="AF4108">
        <f>Table1[[#This Row],[Retail Price Number]]*Table1[[#This Row],[Order Quantity]]-Table1[[#This Row],[Discount $ Number]]</f>
        <v>92.95</v>
      </c>
      <c r="AG4108">
        <f>(Table1[[#This Row],[Retail Price Number]]*Table1[[#This Row],[Order Quantity]])-Table1[[#This Row],[Discount $ Number]]-Table1[[#This Row],[Shipping Cost Number]]</f>
        <v>87.94</v>
      </c>
      <c r="AH4108">
        <f>Table1[[#This Row],[Retail Price Number]]*Table1[[#This Row],[Order Quantity]]</f>
        <v>97.58</v>
      </c>
      <c r="AI4108">
        <f>YEAR(Table1[[#This Row],[Order Date]])</f>
        <v>2015</v>
      </c>
    </row>
    <row r="4109" spans="1:35" x14ac:dyDescent="0.3">
      <c r="A4109" t="s">
        <v>2907</v>
      </c>
      <c r="B4109" s="1">
        <v>42546</v>
      </c>
      <c r="C4109" t="s">
        <v>1112</v>
      </c>
      <c r="D4109" t="s">
        <v>133</v>
      </c>
      <c r="E4109" t="s">
        <v>27</v>
      </c>
      <c r="F4109" t="s">
        <v>28</v>
      </c>
      <c r="G4109" t="s">
        <v>91</v>
      </c>
      <c r="H4109" t="s">
        <v>62</v>
      </c>
      <c r="I4109" t="s">
        <v>92</v>
      </c>
      <c r="J4109" t="s">
        <v>564</v>
      </c>
      <c r="K4109" t="s">
        <v>94</v>
      </c>
      <c r="L4109" t="s">
        <v>95</v>
      </c>
      <c r="M4109" t="s">
        <v>35</v>
      </c>
      <c r="N4109" s="1">
        <v>42548</v>
      </c>
      <c r="O4109" t="s">
        <v>565</v>
      </c>
      <c r="P4109" s="3" t="s">
        <v>566</v>
      </c>
      <c r="Q4109" t="s">
        <v>567</v>
      </c>
      <c r="R4109">
        <v>15</v>
      </c>
      <c r="S4109" t="s">
        <v>9989</v>
      </c>
      <c r="T4109" s="2">
        <v>0</v>
      </c>
      <c r="U4109" t="s">
        <v>567</v>
      </c>
      <c r="V4109" t="s">
        <v>10255</v>
      </c>
      <c r="W4109" t="s">
        <v>224</v>
      </c>
      <c r="X4109" t="s">
        <v>10256</v>
      </c>
      <c r="Y4109" s="3">
        <f>VALUE(SUBSTITUTE(Table1[[#This Row],[Order Total]],"$",""))</f>
        <v>243.7</v>
      </c>
      <c r="Z4109">
        <f>VALUE(SUBSTITUTE(Table1[[#This Row],[Total]],"$",""))</f>
        <v>249.84</v>
      </c>
      <c r="AA4109" s="3">
        <f>Table1[[#This Row],[Order Total Number]]-Table1[[#This Row],[Total Number]]</f>
        <v>-6.1400000000000148</v>
      </c>
      <c r="AB4109">
        <f>VALUE(SUBSTITUTE(Table1[[#This Row],[Shipping Cost]],"$",""))</f>
        <v>0.5</v>
      </c>
      <c r="AC4109">
        <f>VALUE(SUBSTITUTE(Table1[[#This Row],[Discount $]],"$",""))</f>
        <v>2.46</v>
      </c>
      <c r="AD4109">
        <f>VALUE(SUBSTITUTE(Table1[[#This Row],[Retail Price]],"$",""))</f>
        <v>6.3</v>
      </c>
      <c r="AE4109" s="4">
        <f>(Table1[[#This Row],[Retail Price Number]]*Table1[[#This Row],[Order Quantity]])-Table1[[#This Row],[Discount $ Number]]+Table1[[#This Row],[Shipping Cost Number]]</f>
        <v>92.54</v>
      </c>
      <c r="AF4109">
        <f>Table1[[#This Row],[Retail Price Number]]*Table1[[#This Row],[Order Quantity]]-Table1[[#This Row],[Discount $ Number]]</f>
        <v>92.04</v>
      </c>
      <c r="AG4109">
        <f>(Table1[[#This Row],[Retail Price Number]]*Table1[[#This Row],[Order Quantity]])-Table1[[#This Row],[Discount $ Number]]-Table1[[#This Row],[Shipping Cost Number]]</f>
        <v>91.54</v>
      </c>
      <c r="AH4109">
        <f>Table1[[#This Row],[Retail Price Number]]*Table1[[#This Row],[Order Quantity]]</f>
        <v>94.5</v>
      </c>
      <c r="AI4109">
        <f>YEAR(Table1[[#This Row],[Order Date]])</f>
        <v>2016</v>
      </c>
    </row>
    <row r="4110" spans="1:35" x14ac:dyDescent="0.3">
      <c r="A4110" t="s">
        <v>2907</v>
      </c>
      <c r="B4110" s="1">
        <v>42463</v>
      </c>
      <c r="C4110" t="s">
        <v>798</v>
      </c>
      <c r="D4110" t="s">
        <v>61</v>
      </c>
      <c r="E4110" t="s">
        <v>27</v>
      </c>
      <c r="F4110" t="s">
        <v>28</v>
      </c>
      <c r="G4110" t="s">
        <v>29</v>
      </c>
      <c r="H4110" t="s">
        <v>62</v>
      </c>
      <c r="I4110" t="s">
        <v>121</v>
      </c>
      <c r="J4110" t="s">
        <v>253</v>
      </c>
      <c r="K4110" t="s">
        <v>94</v>
      </c>
      <c r="L4110" t="s">
        <v>34</v>
      </c>
      <c r="M4110" t="s">
        <v>35</v>
      </c>
      <c r="N4110" s="1">
        <v>42463</v>
      </c>
      <c r="O4110" t="s">
        <v>254</v>
      </c>
      <c r="P4110" s="3" t="s">
        <v>255</v>
      </c>
      <c r="Q4110" t="s">
        <v>256</v>
      </c>
      <c r="R4110">
        <v>19</v>
      </c>
      <c r="S4110" t="s">
        <v>10281</v>
      </c>
      <c r="T4110" s="2">
        <v>0</v>
      </c>
      <c r="U4110" t="s">
        <v>219</v>
      </c>
      <c r="V4110" t="s">
        <v>10282</v>
      </c>
      <c r="W4110" t="s">
        <v>260</v>
      </c>
      <c r="X4110" t="s">
        <v>10283</v>
      </c>
      <c r="Y4110" s="3">
        <f>VALUE(SUBSTITUTE(Table1[[#This Row],[Order Total]],"$",""))</f>
        <v>60.97</v>
      </c>
      <c r="Z4110">
        <f>VALUE(SUBSTITUTE(Table1[[#This Row],[Total]],"$",""))</f>
        <v>72.62</v>
      </c>
      <c r="AA4110" s="3">
        <f>Table1[[#This Row],[Order Total Number]]-Table1[[#This Row],[Total Number]]</f>
        <v>-11.650000000000006</v>
      </c>
      <c r="AB4110">
        <f>VALUE(SUBSTITUTE(Table1[[#This Row],[Shipping Cost]],"$",""))</f>
        <v>1.34</v>
      </c>
      <c r="AC4110">
        <f>VALUE(SUBSTITUTE(Table1[[#This Row],[Discount $]],"$",""))</f>
        <v>2.29</v>
      </c>
      <c r="AD4110">
        <f>VALUE(SUBSTITUTE(Table1[[#This Row],[Retail Price]],"$",""))</f>
        <v>2.78</v>
      </c>
      <c r="AE4110" s="4">
        <f>(Table1[[#This Row],[Retail Price Number]]*Table1[[#This Row],[Order Quantity]])-Table1[[#This Row],[Discount $ Number]]+Table1[[#This Row],[Shipping Cost Number]]</f>
        <v>51.87</v>
      </c>
      <c r="AF4110">
        <f>Table1[[#This Row],[Retail Price Number]]*Table1[[#This Row],[Order Quantity]]-Table1[[#This Row],[Discount $ Number]]</f>
        <v>50.529999999999994</v>
      </c>
      <c r="AG4110">
        <f>(Table1[[#This Row],[Retail Price Number]]*Table1[[#This Row],[Order Quantity]])-Table1[[#This Row],[Discount $ Number]]-Table1[[#This Row],[Shipping Cost Number]]</f>
        <v>49.189999999999991</v>
      </c>
      <c r="AH4110">
        <f>Table1[[#This Row],[Retail Price Number]]*Table1[[#This Row],[Order Quantity]]</f>
        <v>52.819999999999993</v>
      </c>
      <c r="AI4110">
        <f>YEAR(Table1[[#This Row],[Order Date]])</f>
        <v>2016</v>
      </c>
    </row>
    <row r="4111" spans="1:35" x14ac:dyDescent="0.3">
      <c r="A4111" t="s">
        <v>2907</v>
      </c>
      <c r="B4111" s="1">
        <v>42634</v>
      </c>
      <c r="C4111" t="s">
        <v>650</v>
      </c>
      <c r="D4111" t="s">
        <v>204</v>
      </c>
      <c r="E4111" t="s">
        <v>27</v>
      </c>
      <c r="F4111" t="s">
        <v>28</v>
      </c>
      <c r="G4111" t="s">
        <v>77</v>
      </c>
      <c r="H4111" t="s">
        <v>205</v>
      </c>
      <c r="I4111" t="s">
        <v>63</v>
      </c>
      <c r="J4111" t="s">
        <v>135</v>
      </c>
      <c r="K4111" t="s">
        <v>94</v>
      </c>
      <c r="L4111" t="s">
        <v>95</v>
      </c>
      <c r="M4111" t="s">
        <v>156</v>
      </c>
      <c r="N4111" s="1">
        <v>42634</v>
      </c>
      <c r="O4111" t="s">
        <v>136</v>
      </c>
      <c r="P4111" s="3" t="s">
        <v>137</v>
      </c>
      <c r="Q4111" t="s">
        <v>52</v>
      </c>
      <c r="R4111">
        <v>33</v>
      </c>
      <c r="S4111" t="s">
        <v>10555</v>
      </c>
      <c r="T4111" s="2">
        <v>7.0000000000000007E-2</v>
      </c>
      <c r="U4111" t="s">
        <v>479</v>
      </c>
      <c r="V4111" t="s">
        <v>3344</v>
      </c>
      <c r="W4111" t="s">
        <v>72</v>
      </c>
      <c r="X4111" t="s">
        <v>10556</v>
      </c>
      <c r="Y4111" s="3">
        <f>VALUE(SUBSTITUTE(Table1[[#This Row],[Order Total]],"$",""))</f>
        <v>17.21</v>
      </c>
      <c r="Z4111">
        <f>VALUE(SUBSTITUTE(Table1[[#This Row],[Total]],"$",""))</f>
        <v>17.8</v>
      </c>
      <c r="AA4111" s="3">
        <f>Table1[[#This Row],[Order Total Number]]-Table1[[#This Row],[Total Number]]</f>
        <v>-0.58999999999999986</v>
      </c>
      <c r="AB4111">
        <f>VALUE(SUBSTITUTE(Table1[[#This Row],[Shipping Cost]],"$",""))</f>
        <v>0.99</v>
      </c>
      <c r="AC4111">
        <f>VALUE(SUBSTITUTE(Table1[[#This Row],[Discount $]],"$",""))</f>
        <v>1.59</v>
      </c>
      <c r="AD4111">
        <f>VALUE(SUBSTITUTE(Table1[[#This Row],[Retail Price]],"$",""))</f>
        <v>3.08</v>
      </c>
      <c r="AE4111" s="4">
        <f>(Table1[[#This Row],[Retail Price Number]]*Table1[[#This Row],[Order Quantity]])-Table1[[#This Row],[Discount $ Number]]+Table1[[#This Row],[Shipping Cost Number]]</f>
        <v>101.03999999999999</v>
      </c>
      <c r="AF4111">
        <f>Table1[[#This Row],[Retail Price Number]]*Table1[[#This Row],[Order Quantity]]-Table1[[#This Row],[Discount $ Number]]</f>
        <v>100.05</v>
      </c>
      <c r="AG4111">
        <f>(Table1[[#This Row],[Retail Price Number]]*Table1[[#This Row],[Order Quantity]])-Table1[[#This Row],[Discount $ Number]]-Table1[[#This Row],[Shipping Cost Number]]</f>
        <v>99.06</v>
      </c>
      <c r="AH4111">
        <f>Table1[[#This Row],[Retail Price Number]]*Table1[[#This Row],[Order Quantity]]</f>
        <v>101.64</v>
      </c>
      <c r="AI4111">
        <f>YEAR(Table1[[#This Row],[Order Date]])</f>
        <v>2016</v>
      </c>
    </row>
    <row r="4112" spans="1:35" x14ac:dyDescent="0.3">
      <c r="A4112" t="s">
        <v>2907</v>
      </c>
      <c r="B4112" s="1">
        <v>42773</v>
      </c>
      <c r="C4112" t="s">
        <v>2559</v>
      </c>
      <c r="D4112" t="s">
        <v>365</v>
      </c>
      <c r="E4112" t="s">
        <v>46</v>
      </c>
      <c r="F4112" t="s">
        <v>47</v>
      </c>
      <c r="G4112" t="s">
        <v>77</v>
      </c>
      <c r="H4112" t="s">
        <v>48</v>
      </c>
      <c r="I4112" t="s">
        <v>196</v>
      </c>
      <c r="J4112" t="s">
        <v>771</v>
      </c>
      <c r="K4112" t="s">
        <v>94</v>
      </c>
      <c r="L4112" t="s">
        <v>95</v>
      </c>
      <c r="M4112" t="s">
        <v>35</v>
      </c>
      <c r="N4112" s="1">
        <v>42773</v>
      </c>
      <c r="O4112" t="s">
        <v>772</v>
      </c>
      <c r="P4112" s="3" t="s">
        <v>773</v>
      </c>
      <c r="Q4112" t="s">
        <v>774</v>
      </c>
      <c r="R4112">
        <v>15</v>
      </c>
      <c r="S4112" t="s">
        <v>2588</v>
      </c>
      <c r="T4112" s="2">
        <v>0</v>
      </c>
      <c r="U4112" t="s">
        <v>2531</v>
      </c>
      <c r="V4112" t="s">
        <v>2800</v>
      </c>
      <c r="W4112" t="s">
        <v>778</v>
      </c>
      <c r="X4112" t="s">
        <v>1051</v>
      </c>
      <c r="Y4112" s="3">
        <f>VALUE(SUBSTITUTE(Table1[[#This Row],[Order Total]],"$",""))</f>
        <v>39.64</v>
      </c>
      <c r="Z4112">
        <f>VALUE(SUBSTITUTE(Table1[[#This Row],[Total]],"$",""))</f>
        <v>46.24</v>
      </c>
      <c r="AA4112" s="3">
        <f>Table1[[#This Row],[Order Total Number]]-Table1[[#This Row],[Total Number]]</f>
        <v>-6.6000000000000014</v>
      </c>
      <c r="AB4112">
        <f>VALUE(SUBSTITUTE(Table1[[#This Row],[Shipping Cost]],"$",""))</f>
        <v>0.88</v>
      </c>
      <c r="AC4112">
        <f>VALUE(SUBSTITUTE(Table1[[#This Row],[Discount $]],"$",""))</f>
        <v>2.48</v>
      </c>
      <c r="AD4112">
        <f>VALUE(SUBSTITUTE(Table1[[#This Row],[Retail Price]],"$",""))</f>
        <v>4.76</v>
      </c>
      <c r="AE4112" s="4">
        <f>(Table1[[#This Row],[Retail Price Number]]*Table1[[#This Row],[Order Quantity]])-Table1[[#This Row],[Discount $ Number]]+Table1[[#This Row],[Shipping Cost Number]]</f>
        <v>69.799999999999983</v>
      </c>
      <c r="AF4112">
        <f>Table1[[#This Row],[Retail Price Number]]*Table1[[#This Row],[Order Quantity]]-Table1[[#This Row],[Discount $ Number]]</f>
        <v>68.919999999999987</v>
      </c>
      <c r="AG4112">
        <f>(Table1[[#This Row],[Retail Price Number]]*Table1[[#This Row],[Order Quantity]])-Table1[[#This Row],[Discount $ Number]]-Table1[[#This Row],[Shipping Cost Number]]</f>
        <v>68.039999999999992</v>
      </c>
      <c r="AH4112">
        <f>Table1[[#This Row],[Retail Price Number]]*Table1[[#This Row],[Order Quantity]]</f>
        <v>71.399999999999991</v>
      </c>
      <c r="AI4112">
        <f>YEAR(Table1[[#This Row],[Order Date]])</f>
        <v>2017</v>
      </c>
    </row>
    <row r="4113" spans="1:35" x14ac:dyDescent="0.3">
      <c r="A4113" t="s">
        <v>2907</v>
      </c>
      <c r="B4113" s="1">
        <v>42218</v>
      </c>
      <c r="C4113" t="s">
        <v>12519</v>
      </c>
      <c r="D4113" t="s">
        <v>365</v>
      </c>
      <c r="E4113" t="s">
        <v>46</v>
      </c>
      <c r="F4113" t="s">
        <v>47</v>
      </c>
      <c r="G4113" t="s">
        <v>91</v>
      </c>
      <c r="H4113" t="s">
        <v>48</v>
      </c>
      <c r="I4113" t="s">
        <v>196</v>
      </c>
      <c r="J4113" t="s">
        <v>135</v>
      </c>
      <c r="K4113" t="s">
        <v>94</v>
      </c>
      <c r="L4113" t="s">
        <v>95</v>
      </c>
      <c r="M4113" t="s">
        <v>35</v>
      </c>
      <c r="N4113" s="1">
        <v>42220</v>
      </c>
      <c r="O4113" t="s">
        <v>136</v>
      </c>
      <c r="P4113" s="3" t="s">
        <v>137</v>
      </c>
      <c r="Q4113" t="s">
        <v>52</v>
      </c>
      <c r="R4113">
        <v>14</v>
      </c>
      <c r="S4113" t="s">
        <v>2189</v>
      </c>
      <c r="T4113" s="2">
        <v>0</v>
      </c>
      <c r="U4113" t="s">
        <v>41</v>
      </c>
      <c r="V4113" t="s">
        <v>6454</v>
      </c>
      <c r="W4113" t="s">
        <v>72</v>
      </c>
      <c r="X4113" t="s">
        <v>6883</v>
      </c>
      <c r="Y4113" s="3">
        <f>VALUE(SUBSTITUTE(Table1[[#This Row],[Order Total]],"$",""))</f>
        <v>11.08</v>
      </c>
      <c r="Z4113">
        <f>VALUE(SUBSTITUTE(Table1[[#This Row],[Total]],"$",""))</f>
        <v>12.95</v>
      </c>
      <c r="AA4113" s="3">
        <f>Table1[[#This Row],[Order Total Number]]-Table1[[#This Row],[Total Number]]</f>
        <v>-1.8699999999999992</v>
      </c>
      <c r="AB4113">
        <f>VALUE(SUBSTITUTE(Table1[[#This Row],[Shipping Cost]],"$",""))</f>
        <v>0.99</v>
      </c>
      <c r="AC4113">
        <f>VALUE(SUBSTITUTE(Table1[[#This Row],[Discount $]],"$",""))</f>
        <v>0.79</v>
      </c>
      <c r="AD4113">
        <f>VALUE(SUBSTITUTE(Table1[[#This Row],[Retail Price]],"$",""))</f>
        <v>3.08</v>
      </c>
      <c r="AE4113" s="4">
        <f>(Table1[[#This Row],[Retail Price Number]]*Table1[[#This Row],[Order Quantity]])-Table1[[#This Row],[Discount $ Number]]+Table1[[#This Row],[Shipping Cost Number]]</f>
        <v>43.320000000000007</v>
      </c>
      <c r="AF4113">
        <f>Table1[[#This Row],[Retail Price Number]]*Table1[[#This Row],[Order Quantity]]-Table1[[#This Row],[Discount $ Number]]</f>
        <v>42.330000000000005</v>
      </c>
      <c r="AG4113">
        <f>(Table1[[#This Row],[Retail Price Number]]*Table1[[#This Row],[Order Quantity]])-Table1[[#This Row],[Discount $ Number]]-Table1[[#This Row],[Shipping Cost Number]]</f>
        <v>41.34</v>
      </c>
      <c r="AH4113">
        <f>Table1[[#This Row],[Retail Price Number]]*Table1[[#This Row],[Order Quantity]]</f>
        <v>43.120000000000005</v>
      </c>
      <c r="AI4113">
        <f>YEAR(Table1[[#This Row],[Order Date]])</f>
        <v>2015</v>
      </c>
    </row>
    <row r="4114" spans="1:35" x14ac:dyDescent="0.3">
      <c r="A4114" t="s">
        <v>1459</v>
      </c>
      <c r="B4114" s="1">
        <v>42463</v>
      </c>
      <c r="C4114" t="s">
        <v>798</v>
      </c>
      <c r="D4114" t="s">
        <v>61</v>
      </c>
      <c r="E4114" t="s">
        <v>27</v>
      </c>
      <c r="F4114" t="s">
        <v>28</v>
      </c>
      <c r="G4114" t="s">
        <v>134</v>
      </c>
      <c r="H4114" t="s">
        <v>62</v>
      </c>
      <c r="I4114" t="s">
        <v>63</v>
      </c>
      <c r="J4114" t="s">
        <v>197</v>
      </c>
      <c r="K4114" t="s">
        <v>94</v>
      </c>
      <c r="L4114" t="s">
        <v>34</v>
      </c>
      <c r="M4114" t="s">
        <v>35</v>
      </c>
      <c r="N4114" s="1">
        <v>42463</v>
      </c>
      <c r="O4114" t="s">
        <v>198</v>
      </c>
      <c r="P4114" s="3" t="s">
        <v>37</v>
      </c>
      <c r="Q4114" t="s">
        <v>57</v>
      </c>
      <c r="R4114">
        <v>41</v>
      </c>
      <c r="S4114" t="s">
        <v>1460</v>
      </c>
      <c r="T4114" s="2">
        <v>0.06</v>
      </c>
      <c r="U4114" t="s">
        <v>164</v>
      </c>
      <c r="V4114" t="s">
        <v>1461</v>
      </c>
      <c r="W4114" t="s">
        <v>116</v>
      </c>
      <c r="X4114" t="s">
        <v>1462</v>
      </c>
      <c r="Y4114" s="3">
        <f>VALUE(SUBSTITUTE(Table1[[#This Row],[Order Total]],"$",""))</f>
        <v>32.78</v>
      </c>
      <c r="Z4114">
        <f>VALUE(SUBSTITUTE(Table1[[#This Row],[Total]],"$",""))</f>
        <v>33.19</v>
      </c>
      <c r="AA4114" s="3">
        <f>Table1[[#This Row],[Order Total Number]]-Table1[[#This Row],[Total Number]]</f>
        <v>-0.40999999999999659</v>
      </c>
      <c r="AB4114">
        <f>VALUE(SUBSTITUTE(Table1[[#This Row],[Shipping Cost]],"$",""))</f>
        <v>1.49</v>
      </c>
      <c r="AC4114">
        <f>VALUE(SUBSTITUTE(Table1[[#This Row],[Discount $]],"$",""))</f>
        <v>2.52</v>
      </c>
      <c r="AD4114">
        <f>VALUE(SUBSTITUTE(Table1[[#This Row],[Retail Price]],"$",""))</f>
        <v>1.88</v>
      </c>
      <c r="AE4114" s="4">
        <f>(Table1[[#This Row],[Retail Price Number]]*Table1[[#This Row],[Order Quantity]])-Table1[[#This Row],[Discount $ Number]]+Table1[[#This Row],[Shipping Cost Number]]</f>
        <v>76.05</v>
      </c>
      <c r="AF4114">
        <f>Table1[[#This Row],[Retail Price Number]]*Table1[[#This Row],[Order Quantity]]-Table1[[#This Row],[Discount $ Number]]</f>
        <v>74.56</v>
      </c>
      <c r="AG4114">
        <f>(Table1[[#This Row],[Retail Price Number]]*Table1[[#This Row],[Order Quantity]])-Table1[[#This Row],[Discount $ Number]]-Table1[[#This Row],[Shipping Cost Number]]</f>
        <v>73.070000000000007</v>
      </c>
      <c r="AH4114">
        <f>Table1[[#This Row],[Retail Price Number]]*Table1[[#This Row],[Order Quantity]]</f>
        <v>77.08</v>
      </c>
      <c r="AI4114">
        <f>YEAR(Table1[[#This Row],[Order Date]])</f>
        <v>2016</v>
      </c>
    </row>
    <row r="4115" spans="1:35" x14ac:dyDescent="0.3">
      <c r="A4115" t="s">
        <v>1459</v>
      </c>
      <c r="B4115" s="1">
        <v>42535</v>
      </c>
      <c r="C4115" t="s">
        <v>1748</v>
      </c>
      <c r="D4115" t="s">
        <v>2013</v>
      </c>
      <c r="E4115" t="s">
        <v>27</v>
      </c>
      <c r="F4115" t="s">
        <v>28</v>
      </c>
      <c r="G4115" t="s">
        <v>29</v>
      </c>
      <c r="H4115" t="s">
        <v>205</v>
      </c>
      <c r="I4115" t="s">
        <v>196</v>
      </c>
      <c r="J4115" t="s">
        <v>1853</v>
      </c>
      <c r="K4115" t="s">
        <v>723</v>
      </c>
      <c r="L4115" t="s">
        <v>109</v>
      </c>
      <c r="M4115" t="s">
        <v>35</v>
      </c>
      <c r="N4115" s="1">
        <v>42537</v>
      </c>
      <c r="O4115" t="s">
        <v>1854</v>
      </c>
      <c r="P4115" s="3" t="s">
        <v>1855</v>
      </c>
      <c r="Q4115" t="s">
        <v>1856</v>
      </c>
      <c r="R4115">
        <v>24</v>
      </c>
      <c r="S4115" t="s">
        <v>2814</v>
      </c>
      <c r="T4115" s="2">
        <v>7.0000000000000007E-2</v>
      </c>
      <c r="U4115" t="s">
        <v>2815</v>
      </c>
      <c r="V4115" t="s">
        <v>2816</v>
      </c>
      <c r="W4115" t="s">
        <v>165</v>
      </c>
      <c r="X4115" t="s">
        <v>2817</v>
      </c>
      <c r="Y4115" s="3">
        <f>VALUE(SUBSTITUTE(Table1[[#This Row],[Order Total]],"$",""))</f>
        <v>5077.58</v>
      </c>
      <c r="Z4115">
        <f>VALUE(SUBSTITUTE(Table1[[#This Row],[Total]],"$",""))</f>
        <v>5081.58</v>
      </c>
      <c r="AA4115" s="3">
        <f>Table1[[#This Row],[Order Total Number]]-Table1[[#This Row],[Total Number]]</f>
        <v>-4</v>
      </c>
      <c r="AB4115">
        <f>VALUE(SUBSTITUTE(Table1[[#This Row],[Shipping Cost]],"$",""))</f>
        <v>4</v>
      </c>
      <c r="AC4115">
        <f>VALUE(SUBSTITUTE(Table1[[#This Row],[Discount $]],"$",""))</f>
        <v>564.17999999999995</v>
      </c>
      <c r="AD4115">
        <f>VALUE(SUBSTITUTE(Table1[[#This Row],[Retail Price]],"$",""))</f>
        <v>152.47999999999999</v>
      </c>
      <c r="AE4115" s="4">
        <f>(Table1[[#This Row],[Retail Price Number]]*Table1[[#This Row],[Order Quantity]])-Table1[[#This Row],[Discount $ Number]]+Table1[[#This Row],[Shipping Cost Number]]</f>
        <v>3099.3399999999997</v>
      </c>
      <c r="AF4115">
        <f>Table1[[#This Row],[Retail Price Number]]*Table1[[#This Row],[Order Quantity]]-Table1[[#This Row],[Discount $ Number]]</f>
        <v>3095.3399999999997</v>
      </c>
      <c r="AG4115">
        <f>(Table1[[#This Row],[Retail Price Number]]*Table1[[#This Row],[Order Quantity]])-Table1[[#This Row],[Discount $ Number]]-Table1[[#This Row],[Shipping Cost Number]]</f>
        <v>3091.3399999999997</v>
      </c>
      <c r="AH4115">
        <f>Table1[[#This Row],[Retail Price Number]]*Table1[[#This Row],[Order Quantity]]</f>
        <v>3659.5199999999995</v>
      </c>
      <c r="AI4115">
        <f>YEAR(Table1[[#This Row],[Order Date]])</f>
        <v>2016</v>
      </c>
    </row>
    <row r="4116" spans="1:35" x14ac:dyDescent="0.3">
      <c r="A4116" t="s">
        <v>1459</v>
      </c>
      <c r="B4116" s="1">
        <v>42584</v>
      </c>
      <c r="C4116" t="s">
        <v>2538</v>
      </c>
      <c r="D4116" t="s">
        <v>45</v>
      </c>
      <c r="E4116" t="s">
        <v>46</v>
      </c>
      <c r="F4116" t="s">
        <v>47</v>
      </c>
      <c r="G4116" t="s">
        <v>91</v>
      </c>
      <c r="H4116" t="s">
        <v>48</v>
      </c>
      <c r="I4116" t="s">
        <v>92</v>
      </c>
      <c r="J4116" t="s">
        <v>175</v>
      </c>
      <c r="K4116" t="s">
        <v>94</v>
      </c>
      <c r="L4116" t="s">
        <v>109</v>
      </c>
      <c r="M4116" t="s">
        <v>35</v>
      </c>
      <c r="N4116" s="1">
        <v>42586</v>
      </c>
      <c r="O4116" t="s">
        <v>176</v>
      </c>
      <c r="P4116" s="3" t="s">
        <v>177</v>
      </c>
      <c r="Q4116" t="s">
        <v>178</v>
      </c>
      <c r="R4116">
        <v>49</v>
      </c>
      <c r="S4116" t="s">
        <v>4937</v>
      </c>
      <c r="T4116" s="2">
        <v>0.02</v>
      </c>
      <c r="U4116" t="s">
        <v>4938</v>
      </c>
      <c r="V4116" t="s">
        <v>4939</v>
      </c>
      <c r="W4116" t="s">
        <v>182</v>
      </c>
      <c r="X4116" t="s">
        <v>4940</v>
      </c>
      <c r="Y4116" s="3">
        <f>VALUE(SUBSTITUTE(Table1[[#This Row],[Order Total]],"$",""))</f>
        <v>926.35</v>
      </c>
      <c r="Z4116">
        <f>VALUE(SUBSTITUTE(Table1[[#This Row],[Total]],"$",""))</f>
        <v>938.53</v>
      </c>
      <c r="AA4116" s="3">
        <f>Table1[[#This Row],[Order Total Number]]-Table1[[#This Row],[Total Number]]</f>
        <v>-12.17999999999995</v>
      </c>
      <c r="AB4116">
        <f>VALUE(SUBSTITUTE(Table1[[#This Row],[Shipping Cost]],"$",""))</f>
        <v>4.0999999999999996</v>
      </c>
      <c r="AC4116">
        <f>VALUE(SUBSTITUTE(Table1[[#This Row],[Discount $]],"$",""))</f>
        <v>60.36</v>
      </c>
      <c r="AD4116">
        <f>VALUE(SUBSTITUTE(Table1[[#This Row],[Retail Price]],"$",""))</f>
        <v>19.84</v>
      </c>
      <c r="AE4116" s="4">
        <f>(Table1[[#This Row],[Retail Price Number]]*Table1[[#This Row],[Order Quantity]])-Table1[[#This Row],[Discount $ Number]]+Table1[[#This Row],[Shipping Cost Number]]</f>
        <v>915.9</v>
      </c>
      <c r="AF4116">
        <f>Table1[[#This Row],[Retail Price Number]]*Table1[[#This Row],[Order Quantity]]-Table1[[#This Row],[Discount $ Number]]</f>
        <v>911.8</v>
      </c>
      <c r="AG4116">
        <f>(Table1[[#This Row],[Retail Price Number]]*Table1[[#This Row],[Order Quantity]])-Table1[[#This Row],[Discount $ Number]]-Table1[[#This Row],[Shipping Cost Number]]</f>
        <v>907.69999999999993</v>
      </c>
      <c r="AH4116">
        <f>Table1[[#This Row],[Retail Price Number]]*Table1[[#This Row],[Order Quantity]]</f>
        <v>972.16</v>
      </c>
      <c r="AI4116">
        <f>YEAR(Table1[[#This Row],[Order Date]])</f>
        <v>2016</v>
      </c>
    </row>
    <row r="4117" spans="1:35" x14ac:dyDescent="0.3">
      <c r="A4117" t="s">
        <v>1459</v>
      </c>
      <c r="B4117" s="1">
        <v>42541</v>
      </c>
      <c r="C4117" t="s">
        <v>2622</v>
      </c>
      <c r="D4117" t="s">
        <v>133</v>
      </c>
      <c r="E4117" t="s">
        <v>27</v>
      </c>
      <c r="F4117" t="s">
        <v>28</v>
      </c>
      <c r="G4117" t="s">
        <v>29</v>
      </c>
      <c r="H4117" t="s">
        <v>62</v>
      </c>
      <c r="I4117" t="s">
        <v>31</v>
      </c>
      <c r="J4117" t="s">
        <v>4142</v>
      </c>
      <c r="K4117" t="s">
        <v>94</v>
      </c>
      <c r="L4117" t="s">
        <v>34</v>
      </c>
      <c r="M4117" t="s">
        <v>35</v>
      </c>
      <c r="N4117" s="1">
        <v>42541</v>
      </c>
      <c r="O4117" t="s">
        <v>460</v>
      </c>
      <c r="P4117" s="3" t="s">
        <v>3541</v>
      </c>
      <c r="Q4117" t="s">
        <v>198</v>
      </c>
      <c r="R4117">
        <v>22</v>
      </c>
      <c r="S4117" t="s">
        <v>5353</v>
      </c>
      <c r="T4117" s="2">
        <v>0.1</v>
      </c>
      <c r="U4117" t="s">
        <v>5354</v>
      </c>
      <c r="V4117" t="s">
        <v>5355</v>
      </c>
      <c r="W4117" t="s">
        <v>4144</v>
      </c>
      <c r="X4117" t="s">
        <v>5356</v>
      </c>
      <c r="Y4117" s="3">
        <f>VALUE(SUBSTITUTE(Table1[[#This Row],[Order Total]],"$",""))</f>
        <v>63.89</v>
      </c>
      <c r="Z4117">
        <f>VALUE(SUBSTITUTE(Table1[[#This Row],[Total]],"$",""))</f>
        <v>63.79</v>
      </c>
      <c r="AA4117" s="3">
        <f>Table1[[#This Row],[Order Total Number]]-Table1[[#This Row],[Total Number]]</f>
        <v>0.10000000000000142</v>
      </c>
      <c r="AB4117">
        <f>VALUE(SUBSTITUTE(Table1[[#This Row],[Shipping Cost]],"$",""))</f>
        <v>0.81</v>
      </c>
      <c r="AC4117">
        <f>VALUE(SUBSTITUTE(Table1[[#This Row],[Discount $]],"$",""))</f>
        <v>3.93</v>
      </c>
      <c r="AD4117">
        <f>VALUE(SUBSTITUTE(Table1[[#This Row],[Retail Price]],"$",""))</f>
        <v>2.94</v>
      </c>
      <c r="AE4117" s="4">
        <f>(Table1[[#This Row],[Retail Price Number]]*Table1[[#This Row],[Order Quantity]])-Table1[[#This Row],[Discount $ Number]]+Table1[[#This Row],[Shipping Cost Number]]</f>
        <v>61.559999999999995</v>
      </c>
      <c r="AF4117">
        <f>Table1[[#This Row],[Retail Price Number]]*Table1[[#This Row],[Order Quantity]]-Table1[[#This Row],[Discount $ Number]]</f>
        <v>60.749999999999993</v>
      </c>
      <c r="AG4117">
        <f>(Table1[[#This Row],[Retail Price Number]]*Table1[[#This Row],[Order Quantity]])-Table1[[#This Row],[Discount $ Number]]-Table1[[#This Row],[Shipping Cost Number]]</f>
        <v>59.939999999999991</v>
      </c>
      <c r="AH4117">
        <f>Table1[[#This Row],[Retail Price Number]]*Table1[[#This Row],[Order Quantity]]</f>
        <v>64.679999999999993</v>
      </c>
      <c r="AI4117">
        <f>YEAR(Table1[[#This Row],[Order Date]])</f>
        <v>2016</v>
      </c>
    </row>
    <row r="4118" spans="1:35" x14ac:dyDescent="0.3">
      <c r="A4118" t="s">
        <v>1459</v>
      </c>
      <c r="B4118" s="1">
        <v>42666</v>
      </c>
      <c r="C4118" t="s">
        <v>5782</v>
      </c>
      <c r="D4118" t="s">
        <v>531</v>
      </c>
      <c r="E4118" t="s">
        <v>27</v>
      </c>
      <c r="F4118" t="s">
        <v>28</v>
      </c>
      <c r="G4118" t="s">
        <v>91</v>
      </c>
      <c r="H4118" t="s">
        <v>30</v>
      </c>
      <c r="I4118" t="s">
        <v>121</v>
      </c>
      <c r="J4118" t="s">
        <v>1278</v>
      </c>
      <c r="K4118" t="s">
        <v>94</v>
      </c>
      <c r="L4118" t="s">
        <v>95</v>
      </c>
      <c r="M4118" t="s">
        <v>35</v>
      </c>
      <c r="N4118" s="1">
        <v>42668</v>
      </c>
      <c r="O4118" t="s">
        <v>36</v>
      </c>
      <c r="P4118" s="3" t="s">
        <v>111</v>
      </c>
      <c r="Q4118" t="s">
        <v>52</v>
      </c>
      <c r="R4118">
        <v>50</v>
      </c>
      <c r="S4118" t="s">
        <v>3759</v>
      </c>
      <c r="T4118" s="2">
        <v>0.08</v>
      </c>
      <c r="U4118" t="s">
        <v>2328</v>
      </c>
      <c r="V4118" t="s">
        <v>1915</v>
      </c>
      <c r="W4118" t="s">
        <v>1282</v>
      </c>
      <c r="X4118" t="s">
        <v>5783</v>
      </c>
      <c r="Y4118" s="3">
        <f>VALUE(SUBSTITUTE(Table1[[#This Row],[Order Total]],"$",""))</f>
        <v>62.97</v>
      </c>
      <c r="Z4118">
        <f>VALUE(SUBSTITUTE(Table1[[#This Row],[Total]],"$",""))</f>
        <v>66.75</v>
      </c>
      <c r="AA4118" s="3">
        <f>Table1[[#This Row],[Order Total Number]]-Table1[[#This Row],[Total Number]]</f>
        <v>-3.7800000000000011</v>
      </c>
      <c r="AB4118">
        <f>VALUE(SUBSTITUTE(Table1[[#This Row],[Shipping Cost]],"$",""))</f>
        <v>2.56</v>
      </c>
      <c r="AC4118">
        <f>VALUE(SUBSTITUTE(Table1[[#This Row],[Discount $]],"$",""))</f>
        <v>4.6399999999999997</v>
      </c>
      <c r="AD4118">
        <f>VALUE(SUBSTITUTE(Table1[[#This Row],[Retail Price]],"$",""))</f>
        <v>2.08</v>
      </c>
      <c r="AE4118" s="4">
        <f>(Table1[[#This Row],[Retail Price Number]]*Table1[[#This Row],[Order Quantity]])-Table1[[#This Row],[Discount $ Number]]+Table1[[#This Row],[Shipping Cost Number]]</f>
        <v>101.92</v>
      </c>
      <c r="AF4118">
        <f>Table1[[#This Row],[Retail Price Number]]*Table1[[#This Row],[Order Quantity]]-Table1[[#This Row],[Discount $ Number]]</f>
        <v>99.36</v>
      </c>
      <c r="AG4118">
        <f>(Table1[[#This Row],[Retail Price Number]]*Table1[[#This Row],[Order Quantity]])-Table1[[#This Row],[Discount $ Number]]-Table1[[#This Row],[Shipping Cost Number]]</f>
        <v>96.8</v>
      </c>
      <c r="AH4118">
        <f>Table1[[#This Row],[Retail Price Number]]*Table1[[#This Row],[Order Quantity]]</f>
        <v>104</v>
      </c>
      <c r="AI4118">
        <f>YEAR(Table1[[#This Row],[Order Date]])</f>
        <v>2016</v>
      </c>
    </row>
    <row r="4119" spans="1:35" x14ac:dyDescent="0.3">
      <c r="A4119" t="s">
        <v>1459</v>
      </c>
      <c r="B4119" s="1">
        <v>42019</v>
      </c>
      <c r="C4119" t="s">
        <v>4265</v>
      </c>
      <c r="D4119" t="s">
        <v>228</v>
      </c>
      <c r="E4119" t="s">
        <v>46</v>
      </c>
      <c r="F4119" t="s">
        <v>47</v>
      </c>
      <c r="G4119" t="s">
        <v>134</v>
      </c>
      <c r="H4119" t="s">
        <v>107</v>
      </c>
      <c r="I4119" t="s">
        <v>92</v>
      </c>
      <c r="J4119" t="s">
        <v>1906</v>
      </c>
      <c r="K4119" t="s">
        <v>94</v>
      </c>
      <c r="L4119" t="s">
        <v>34</v>
      </c>
      <c r="M4119" t="s">
        <v>156</v>
      </c>
      <c r="N4119" s="1">
        <v>42021</v>
      </c>
      <c r="O4119" t="s">
        <v>275</v>
      </c>
      <c r="P4119" s="3" t="s">
        <v>696</v>
      </c>
      <c r="Q4119" t="s">
        <v>697</v>
      </c>
      <c r="R4119">
        <v>45</v>
      </c>
      <c r="S4119" t="s">
        <v>6739</v>
      </c>
      <c r="T4119" s="2">
        <v>0.08</v>
      </c>
      <c r="U4119" t="s">
        <v>4267</v>
      </c>
      <c r="V4119" t="s">
        <v>6740</v>
      </c>
      <c r="W4119" t="s">
        <v>701</v>
      </c>
      <c r="X4119" t="s">
        <v>6741</v>
      </c>
      <c r="Y4119" s="3">
        <f>VALUE(SUBSTITUTE(Table1[[#This Row],[Order Total]],"$",""))</f>
        <v>63.27</v>
      </c>
      <c r="Z4119">
        <f>VALUE(SUBSTITUTE(Table1[[#This Row],[Total]],"$",""))</f>
        <v>63.78</v>
      </c>
      <c r="AA4119" s="3">
        <f>Table1[[#This Row],[Order Total Number]]-Table1[[#This Row],[Total Number]]</f>
        <v>-0.50999999999999801</v>
      </c>
      <c r="AB4119">
        <f>VALUE(SUBSTITUTE(Table1[[#This Row],[Shipping Cost]],"$",""))</f>
        <v>2.4</v>
      </c>
      <c r="AC4119">
        <f>VALUE(SUBSTITUTE(Table1[[#This Row],[Discount $]],"$",""))</f>
        <v>4.6900000000000004</v>
      </c>
      <c r="AD4119">
        <f>VALUE(SUBSTITUTE(Table1[[#This Row],[Retail Price]],"$",""))</f>
        <v>2.6</v>
      </c>
      <c r="AE4119" s="4">
        <f>(Table1[[#This Row],[Retail Price Number]]*Table1[[#This Row],[Order Quantity]])-Table1[[#This Row],[Discount $ Number]]+Table1[[#This Row],[Shipping Cost Number]]</f>
        <v>114.71000000000001</v>
      </c>
      <c r="AF4119">
        <f>Table1[[#This Row],[Retail Price Number]]*Table1[[#This Row],[Order Quantity]]-Table1[[#This Row],[Discount $ Number]]</f>
        <v>112.31</v>
      </c>
      <c r="AG4119">
        <f>(Table1[[#This Row],[Retail Price Number]]*Table1[[#This Row],[Order Quantity]])-Table1[[#This Row],[Discount $ Number]]-Table1[[#This Row],[Shipping Cost Number]]</f>
        <v>109.91</v>
      </c>
      <c r="AH4119">
        <f>Table1[[#This Row],[Retail Price Number]]*Table1[[#This Row],[Order Quantity]]</f>
        <v>117</v>
      </c>
      <c r="AI4119">
        <f>YEAR(Table1[[#This Row],[Order Date]])</f>
        <v>2015</v>
      </c>
    </row>
    <row r="4120" spans="1:35" x14ac:dyDescent="0.3">
      <c r="A4120" t="s">
        <v>1459</v>
      </c>
      <c r="B4120" s="1">
        <v>42694</v>
      </c>
      <c r="C4120" t="s">
        <v>364</v>
      </c>
      <c r="D4120" t="s">
        <v>365</v>
      </c>
      <c r="E4120" t="s">
        <v>46</v>
      </c>
      <c r="F4120" t="s">
        <v>47</v>
      </c>
      <c r="G4120" t="s">
        <v>91</v>
      </c>
      <c r="H4120" t="s">
        <v>48</v>
      </c>
      <c r="I4120" t="s">
        <v>121</v>
      </c>
      <c r="J4120" t="s">
        <v>1474</v>
      </c>
      <c r="K4120" t="s">
        <v>94</v>
      </c>
      <c r="L4120" t="s">
        <v>95</v>
      </c>
      <c r="M4120" t="s">
        <v>35</v>
      </c>
      <c r="N4120" s="1">
        <v>42695</v>
      </c>
      <c r="O4120" t="s">
        <v>1369</v>
      </c>
      <c r="P4120" s="3" t="s">
        <v>96</v>
      </c>
      <c r="Q4120" t="s">
        <v>1475</v>
      </c>
      <c r="R4120">
        <v>34</v>
      </c>
      <c r="S4120" t="s">
        <v>9008</v>
      </c>
      <c r="T4120" s="2">
        <v>0.03</v>
      </c>
      <c r="U4120" t="s">
        <v>8778</v>
      </c>
      <c r="V4120" t="s">
        <v>9009</v>
      </c>
      <c r="W4120" t="s">
        <v>1478</v>
      </c>
      <c r="X4120" t="s">
        <v>9010</v>
      </c>
      <c r="Y4120" s="3">
        <f>VALUE(SUBSTITUTE(Table1[[#This Row],[Order Total]],"$",""))</f>
        <v>76.290000000000006</v>
      </c>
      <c r="Z4120">
        <f>VALUE(SUBSTITUTE(Table1[[#This Row],[Total]],"$",""))</f>
        <v>76.28</v>
      </c>
      <c r="AA4120" s="3">
        <f>Table1[[#This Row],[Order Total Number]]-Table1[[#This Row],[Total Number]]</f>
        <v>1.0000000000005116E-2</v>
      </c>
      <c r="AB4120">
        <f>VALUE(SUBSTITUTE(Table1[[#This Row],[Shipping Cost]],"$",""))</f>
        <v>1.29</v>
      </c>
      <c r="AC4120">
        <f>VALUE(SUBSTITUTE(Table1[[#This Row],[Discount $]],"$",""))</f>
        <v>2.37</v>
      </c>
      <c r="AD4120">
        <f>VALUE(SUBSTITUTE(Table1[[#This Row],[Retail Price]],"$",""))</f>
        <v>1.6</v>
      </c>
      <c r="AE4120" s="4">
        <f>(Table1[[#This Row],[Retail Price Number]]*Table1[[#This Row],[Order Quantity]])-Table1[[#This Row],[Discount $ Number]]+Table1[[#This Row],[Shipping Cost Number]]</f>
        <v>53.320000000000007</v>
      </c>
      <c r="AF4120">
        <f>Table1[[#This Row],[Retail Price Number]]*Table1[[#This Row],[Order Quantity]]-Table1[[#This Row],[Discount $ Number]]</f>
        <v>52.030000000000008</v>
      </c>
      <c r="AG4120">
        <f>(Table1[[#This Row],[Retail Price Number]]*Table1[[#This Row],[Order Quantity]])-Table1[[#This Row],[Discount $ Number]]-Table1[[#This Row],[Shipping Cost Number]]</f>
        <v>50.740000000000009</v>
      </c>
      <c r="AH4120">
        <f>Table1[[#This Row],[Retail Price Number]]*Table1[[#This Row],[Order Quantity]]</f>
        <v>54.400000000000006</v>
      </c>
      <c r="AI4120">
        <f>YEAR(Table1[[#This Row],[Order Date]])</f>
        <v>2016</v>
      </c>
    </row>
    <row r="4121" spans="1:35" x14ac:dyDescent="0.3">
      <c r="A4121" t="s">
        <v>1459</v>
      </c>
      <c r="B4121" s="1">
        <v>42122</v>
      </c>
      <c r="C4121" t="s">
        <v>3839</v>
      </c>
      <c r="D4121" t="s">
        <v>306</v>
      </c>
      <c r="E4121" t="s">
        <v>46</v>
      </c>
      <c r="F4121" t="s">
        <v>47</v>
      </c>
      <c r="G4121" t="s">
        <v>29</v>
      </c>
      <c r="H4121" t="s">
        <v>107</v>
      </c>
      <c r="I4121" t="s">
        <v>121</v>
      </c>
      <c r="J4121" t="s">
        <v>853</v>
      </c>
      <c r="K4121" t="s">
        <v>94</v>
      </c>
      <c r="L4121" t="s">
        <v>95</v>
      </c>
      <c r="M4121" t="s">
        <v>35</v>
      </c>
      <c r="N4121" s="1">
        <v>42125</v>
      </c>
      <c r="O4121" t="s">
        <v>854</v>
      </c>
      <c r="P4121" s="3" t="s">
        <v>855</v>
      </c>
      <c r="Q4121" t="s">
        <v>856</v>
      </c>
      <c r="R4121">
        <v>37</v>
      </c>
      <c r="S4121" t="s">
        <v>7090</v>
      </c>
      <c r="T4121" s="2">
        <v>0.1</v>
      </c>
      <c r="U4121" t="s">
        <v>9235</v>
      </c>
      <c r="V4121" t="s">
        <v>9236</v>
      </c>
      <c r="W4121" t="s">
        <v>618</v>
      </c>
      <c r="X4121" t="s">
        <v>9237</v>
      </c>
      <c r="Y4121" s="3">
        <f>VALUE(SUBSTITUTE(Table1[[#This Row],[Order Total]],"$",""))</f>
        <v>22661.57</v>
      </c>
      <c r="Z4121">
        <f>VALUE(SUBSTITUTE(Table1[[#This Row],[Total]],"$",""))</f>
        <v>2897.59</v>
      </c>
      <c r="AA4121" s="3">
        <f>Table1[[#This Row],[Order Total Number]]-Table1[[#This Row],[Total Number]]</f>
        <v>19763.98</v>
      </c>
      <c r="AB4121">
        <f>VALUE(SUBSTITUTE(Table1[[#This Row],[Shipping Cost]],"$",""))</f>
        <v>24.49</v>
      </c>
      <c r="AC4121">
        <f>VALUE(SUBSTITUTE(Table1[[#This Row],[Discount $]],"$",""))</f>
        <v>1913.97</v>
      </c>
      <c r="AD4121">
        <f>VALUE(SUBSTITUTE(Table1[[#This Row],[Retail Price]],"$",""))</f>
        <v>599.99</v>
      </c>
      <c r="AE4121" s="4">
        <f>(Table1[[#This Row],[Retail Price Number]]*Table1[[#This Row],[Order Quantity]])-Table1[[#This Row],[Discount $ Number]]+Table1[[#This Row],[Shipping Cost Number]]</f>
        <v>20310.150000000001</v>
      </c>
      <c r="AF4121">
        <f>Table1[[#This Row],[Retail Price Number]]*Table1[[#This Row],[Order Quantity]]-Table1[[#This Row],[Discount $ Number]]</f>
        <v>20285.66</v>
      </c>
      <c r="AG4121">
        <f>(Table1[[#This Row],[Retail Price Number]]*Table1[[#This Row],[Order Quantity]])-Table1[[#This Row],[Discount $ Number]]-Table1[[#This Row],[Shipping Cost Number]]</f>
        <v>20261.169999999998</v>
      </c>
      <c r="AH4121">
        <f>Table1[[#This Row],[Retail Price Number]]*Table1[[#This Row],[Order Quantity]]</f>
        <v>22199.63</v>
      </c>
      <c r="AI4121">
        <f>YEAR(Table1[[#This Row],[Order Date]])</f>
        <v>2015</v>
      </c>
    </row>
    <row r="4122" spans="1:35" x14ac:dyDescent="0.3">
      <c r="A4122" t="s">
        <v>6903</v>
      </c>
      <c r="B4122" s="1">
        <v>42535</v>
      </c>
      <c r="C4122" t="s">
        <v>1748</v>
      </c>
      <c r="D4122" t="s">
        <v>2013</v>
      </c>
      <c r="E4122" t="s">
        <v>27</v>
      </c>
      <c r="F4122" t="s">
        <v>28</v>
      </c>
      <c r="G4122" t="s">
        <v>91</v>
      </c>
      <c r="H4122" t="s">
        <v>205</v>
      </c>
      <c r="I4122" t="s">
        <v>31</v>
      </c>
      <c r="J4122" t="s">
        <v>1259</v>
      </c>
      <c r="K4122" t="s">
        <v>94</v>
      </c>
      <c r="L4122" t="s">
        <v>95</v>
      </c>
      <c r="M4122" t="s">
        <v>35</v>
      </c>
      <c r="N4122" s="1">
        <v>42537</v>
      </c>
      <c r="O4122" t="s">
        <v>1260</v>
      </c>
      <c r="P4122" s="3" t="s">
        <v>1261</v>
      </c>
      <c r="Q4122" t="s">
        <v>1262</v>
      </c>
      <c r="R4122">
        <v>12</v>
      </c>
      <c r="S4122" t="s">
        <v>6904</v>
      </c>
      <c r="T4122" s="2">
        <v>0.1</v>
      </c>
      <c r="U4122" t="s">
        <v>6905</v>
      </c>
      <c r="V4122" t="s">
        <v>6906</v>
      </c>
      <c r="W4122" t="s">
        <v>1266</v>
      </c>
      <c r="X4122" t="s">
        <v>6907</v>
      </c>
      <c r="Y4122" s="3">
        <f>VALUE(SUBSTITUTE(Table1[[#This Row],[Order Total]],"$",""))</f>
        <v>977.32</v>
      </c>
      <c r="Z4122">
        <f>VALUE(SUBSTITUTE(Table1[[#This Row],[Total]],"$",""))</f>
        <v>979.31</v>
      </c>
      <c r="AA4122" s="3">
        <f>Table1[[#This Row],[Order Total Number]]-Table1[[#This Row],[Total Number]]</f>
        <v>-1.9899999999998954</v>
      </c>
      <c r="AB4122">
        <f>VALUE(SUBSTITUTE(Table1[[#This Row],[Shipping Cost]],"$",""))</f>
        <v>1.99</v>
      </c>
      <c r="AC4122">
        <f>VALUE(SUBSTITUTE(Table1[[#This Row],[Discount $]],"$",""))</f>
        <v>84.98</v>
      </c>
      <c r="AD4122">
        <f>VALUE(SUBSTITUTE(Table1[[#This Row],[Retail Price]],"$",""))</f>
        <v>35.409999999999997</v>
      </c>
      <c r="AE4122" s="4">
        <f>(Table1[[#This Row],[Retail Price Number]]*Table1[[#This Row],[Order Quantity]])-Table1[[#This Row],[Discount $ Number]]+Table1[[#This Row],[Shipping Cost Number]]</f>
        <v>341.92999999999995</v>
      </c>
      <c r="AF4122">
        <f>Table1[[#This Row],[Retail Price Number]]*Table1[[#This Row],[Order Quantity]]-Table1[[#This Row],[Discount $ Number]]</f>
        <v>339.93999999999994</v>
      </c>
      <c r="AG4122">
        <f>(Table1[[#This Row],[Retail Price Number]]*Table1[[#This Row],[Order Quantity]])-Table1[[#This Row],[Discount $ Number]]-Table1[[#This Row],[Shipping Cost Number]]</f>
        <v>337.94999999999993</v>
      </c>
      <c r="AH4122">
        <f>Table1[[#This Row],[Retail Price Number]]*Table1[[#This Row],[Order Quantity]]</f>
        <v>424.91999999999996</v>
      </c>
      <c r="AI4122">
        <f>YEAR(Table1[[#This Row],[Order Date]])</f>
        <v>2016</v>
      </c>
    </row>
    <row r="4123" spans="1:35" x14ac:dyDescent="0.3">
      <c r="A4123" t="s">
        <v>6903</v>
      </c>
      <c r="B4123" s="1">
        <v>42388</v>
      </c>
      <c r="C4123" t="s">
        <v>2555</v>
      </c>
      <c r="D4123" t="s">
        <v>591</v>
      </c>
      <c r="E4123" t="s">
        <v>27</v>
      </c>
      <c r="F4123" t="s">
        <v>28</v>
      </c>
      <c r="G4123" t="s">
        <v>91</v>
      </c>
      <c r="H4123" t="s">
        <v>241</v>
      </c>
      <c r="I4123" t="s">
        <v>196</v>
      </c>
      <c r="J4123" t="s">
        <v>1259</v>
      </c>
      <c r="K4123" t="s">
        <v>94</v>
      </c>
      <c r="L4123" t="s">
        <v>95</v>
      </c>
      <c r="M4123" t="s">
        <v>35</v>
      </c>
      <c r="N4123" s="1">
        <v>42388</v>
      </c>
      <c r="O4123" t="s">
        <v>1260</v>
      </c>
      <c r="P4123" s="3" t="s">
        <v>1261</v>
      </c>
      <c r="Q4123" t="s">
        <v>1262</v>
      </c>
      <c r="R4123">
        <v>15</v>
      </c>
      <c r="S4123" t="s">
        <v>6904</v>
      </c>
      <c r="T4123" s="2">
        <v>0.01</v>
      </c>
      <c r="U4123" t="s">
        <v>6905</v>
      </c>
      <c r="V4123" t="s">
        <v>6906</v>
      </c>
      <c r="W4123" t="s">
        <v>1266</v>
      </c>
      <c r="X4123" t="s">
        <v>6907</v>
      </c>
      <c r="Y4123" s="3">
        <f>VALUE(SUBSTITUTE(Table1[[#This Row],[Order Total]],"$",""))</f>
        <v>977.32</v>
      </c>
      <c r="Z4123">
        <f>VALUE(SUBSTITUTE(Table1[[#This Row],[Total]],"$",""))</f>
        <v>979.31</v>
      </c>
      <c r="AA4123" s="3">
        <f>Table1[[#This Row],[Order Total Number]]-Table1[[#This Row],[Total Number]]</f>
        <v>-1.9899999999998954</v>
      </c>
      <c r="AB4123">
        <f>VALUE(SUBSTITUTE(Table1[[#This Row],[Shipping Cost]],"$",""))</f>
        <v>1.99</v>
      </c>
      <c r="AC4123">
        <f>VALUE(SUBSTITUTE(Table1[[#This Row],[Discount $]],"$",""))</f>
        <v>84.98</v>
      </c>
      <c r="AD4123">
        <f>VALUE(SUBSTITUTE(Table1[[#This Row],[Retail Price]],"$",""))</f>
        <v>35.409999999999997</v>
      </c>
      <c r="AE4123" s="4">
        <f>(Table1[[#This Row],[Retail Price Number]]*Table1[[#This Row],[Order Quantity]])-Table1[[#This Row],[Discount $ Number]]+Table1[[#This Row],[Shipping Cost Number]]</f>
        <v>448.15999999999997</v>
      </c>
      <c r="AF4123">
        <f>Table1[[#This Row],[Retail Price Number]]*Table1[[#This Row],[Order Quantity]]-Table1[[#This Row],[Discount $ Number]]</f>
        <v>446.16999999999996</v>
      </c>
      <c r="AG4123">
        <f>(Table1[[#This Row],[Retail Price Number]]*Table1[[#This Row],[Order Quantity]])-Table1[[#This Row],[Discount $ Number]]-Table1[[#This Row],[Shipping Cost Number]]</f>
        <v>444.17999999999995</v>
      </c>
      <c r="AH4123">
        <f>Table1[[#This Row],[Retail Price Number]]*Table1[[#This Row],[Order Quantity]]</f>
        <v>531.15</v>
      </c>
      <c r="AI4123">
        <f>YEAR(Table1[[#This Row],[Order Date]])</f>
        <v>2016</v>
      </c>
    </row>
    <row r="4124" spans="1:35" x14ac:dyDescent="0.3">
      <c r="A4124" t="s">
        <v>5258</v>
      </c>
      <c r="B4124" s="1">
        <v>42712</v>
      </c>
      <c r="C4124" t="s">
        <v>744</v>
      </c>
      <c r="D4124" t="s">
        <v>745</v>
      </c>
      <c r="E4124" t="s">
        <v>27</v>
      </c>
      <c r="F4124" t="s">
        <v>28</v>
      </c>
      <c r="G4124" t="s">
        <v>77</v>
      </c>
      <c r="H4124" t="s">
        <v>217</v>
      </c>
      <c r="I4124" t="s">
        <v>92</v>
      </c>
      <c r="J4124" t="s">
        <v>5259</v>
      </c>
      <c r="K4124" t="s">
        <v>94</v>
      </c>
      <c r="L4124" t="s">
        <v>95</v>
      </c>
      <c r="M4124" t="s">
        <v>35</v>
      </c>
      <c r="N4124" s="1">
        <v>42716</v>
      </c>
      <c r="O4124" t="s">
        <v>1534</v>
      </c>
      <c r="P4124" s="3" t="s">
        <v>1535</v>
      </c>
      <c r="Q4124" t="s">
        <v>1536</v>
      </c>
      <c r="R4124">
        <v>8</v>
      </c>
      <c r="S4124" t="s">
        <v>1550</v>
      </c>
      <c r="T4124" s="2">
        <v>0.04</v>
      </c>
      <c r="U4124" t="s">
        <v>3276</v>
      </c>
      <c r="V4124" t="s">
        <v>4332</v>
      </c>
      <c r="W4124" t="s">
        <v>376</v>
      </c>
      <c r="X4124" t="s">
        <v>5260</v>
      </c>
      <c r="Y4124" s="3">
        <f>VALUE(SUBSTITUTE(Table1[[#This Row],[Order Total]],"$",""))</f>
        <v>32.770000000000003</v>
      </c>
      <c r="Z4124">
        <f>VALUE(SUBSTITUTE(Table1[[#This Row],[Total]],"$",""))</f>
        <v>33.47</v>
      </c>
      <c r="AA4124" s="3">
        <f>Table1[[#This Row],[Order Total Number]]-Table1[[#This Row],[Total Number]]</f>
        <v>-0.69999999999999574</v>
      </c>
      <c r="AB4124">
        <f>VALUE(SUBSTITUTE(Table1[[#This Row],[Shipping Cost]],"$",""))</f>
        <v>7.18</v>
      </c>
      <c r="AC4124">
        <f>VALUE(SUBSTITUTE(Table1[[#This Row],[Discount $]],"$",""))</f>
        <v>2.4700000000000002</v>
      </c>
      <c r="AD4124">
        <f>VALUE(SUBSTITUTE(Table1[[#This Row],[Retail Price]],"$",""))</f>
        <v>80.98</v>
      </c>
      <c r="AE4124" s="4">
        <f>(Table1[[#This Row],[Retail Price Number]]*Table1[[#This Row],[Order Quantity]])-Table1[[#This Row],[Discount $ Number]]+Table1[[#This Row],[Shipping Cost Number]]</f>
        <v>652.54999999999995</v>
      </c>
      <c r="AF4124">
        <f>Table1[[#This Row],[Retail Price Number]]*Table1[[#This Row],[Order Quantity]]-Table1[[#This Row],[Discount $ Number]]</f>
        <v>645.37</v>
      </c>
      <c r="AG4124">
        <f>(Table1[[#This Row],[Retail Price Number]]*Table1[[#This Row],[Order Quantity]])-Table1[[#This Row],[Discount $ Number]]-Table1[[#This Row],[Shipping Cost Number]]</f>
        <v>638.19000000000005</v>
      </c>
      <c r="AH4124">
        <f>Table1[[#This Row],[Retail Price Number]]*Table1[[#This Row],[Order Quantity]]</f>
        <v>647.84</v>
      </c>
      <c r="AI4124">
        <f>YEAR(Table1[[#This Row],[Order Date]])</f>
        <v>2016</v>
      </c>
    </row>
    <row r="4125" spans="1:35" x14ac:dyDescent="0.3">
      <c r="A4125" t="s">
        <v>5258</v>
      </c>
      <c r="B4125" s="1">
        <v>42633</v>
      </c>
      <c r="C4125" t="s">
        <v>1610</v>
      </c>
      <c r="D4125" t="s">
        <v>929</v>
      </c>
      <c r="E4125" t="s">
        <v>27</v>
      </c>
      <c r="F4125" t="s">
        <v>28</v>
      </c>
      <c r="G4125" t="s">
        <v>91</v>
      </c>
      <c r="H4125" t="s">
        <v>217</v>
      </c>
      <c r="I4125" t="s">
        <v>63</v>
      </c>
      <c r="J4125" t="s">
        <v>1474</v>
      </c>
      <c r="K4125" t="s">
        <v>94</v>
      </c>
      <c r="L4125" t="s">
        <v>34</v>
      </c>
      <c r="M4125" t="s">
        <v>35</v>
      </c>
      <c r="N4125" s="1">
        <v>42633</v>
      </c>
      <c r="O4125" t="s">
        <v>1369</v>
      </c>
      <c r="P4125" s="3" t="s">
        <v>96</v>
      </c>
      <c r="Q4125" t="s">
        <v>1475</v>
      </c>
      <c r="R4125">
        <v>50</v>
      </c>
      <c r="S4125" t="s">
        <v>8082</v>
      </c>
      <c r="T4125" s="2">
        <v>0.09</v>
      </c>
      <c r="U4125" t="s">
        <v>1661</v>
      </c>
      <c r="V4125" t="s">
        <v>8083</v>
      </c>
      <c r="W4125" t="s">
        <v>1478</v>
      </c>
      <c r="X4125" t="s">
        <v>8084</v>
      </c>
      <c r="Y4125" s="3">
        <f>VALUE(SUBSTITUTE(Table1[[#This Row],[Order Total]],"$",""))</f>
        <v>62.36</v>
      </c>
      <c r="Z4125">
        <f>VALUE(SUBSTITUTE(Table1[[#This Row],[Total]],"$",""))</f>
        <v>63.26</v>
      </c>
      <c r="AA4125" s="3">
        <f>Table1[[#This Row],[Order Total Number]]-Table1[[#This Row],[Total Number]]</f>
        <v>-0.89999999999999858</v>
      </c>
      <c r="AB4125">
        <f>VALUE(SUBSTITUTE(Table1[[#This Row],[Shipping Cost]],"$",""))</f>
        <v>1.29</v>
      </c>
      <c r="AC4125">
        <f>VALUE(SUBSTITUTE(Table1[[#This Row],[Discount $]],"$",""))</f>
        <v>0.55000000000000004</v>
      </c>
      <c r="AD4125">
        <f>VALUE(SUBSTITUTE(Table1[[#This Row],[Retail Price]],"$",""))</f>
        <v>1.6</v>
      </c>
      <c r="AE4125" s="4">
        <f>(Table1[[#This Row],[Retail Price Number]]*Table1[[#This Row],[Order Quantity]])-Table1[[#This Row],[Discount $ Number]]+Table1[[#This Row],[Shipping Cost Number]]</f>
        <v>80.740000000000009</v>
      </c>
      <c r="AF4125">
        <f>Table1[[#This Row],[Retail Price Number]]*Table1[[#This Row],[Order Quantity]]-Table1[[#This Row],[Discount $ Number]]</f>
        <v>79.45</v>
      </c>
      <c r="AG4125">
        <f>(Table1[[#This Row],[Retail Price Number]]*Table1[[#This Row],[Order Quantity]])-Table1[[#This Row],[Discount $ Number]]-Table1[[#This Row],[Shipping Cost Number]]</f>
        <v>78.16</v>
      </c>
      <c r="AH4125">
        <f>Table1[[#This Row],[Retail Price Number]]*Table1[[#This Row],[Order Quantity]]</f>
        <v>80</v>
      </c>
      <c r="AI4125">
        <f>YEAR(Table1[[#This Row],[Order Date]])</f>
        <v>2016</v>
      </c>
    </row>
    <row r="4126" spans="1:35" x14ac:dyDescent="0.3">
      <c r="A4126" t="s">
        <v>5258</v>
      </c>
      <c r="B4126" s="1">
        <v>42471</v>
      </c>
      <c r="C4126" t="s">
        <v>3888</v>
      </c>
      <c r="D4126" t="s">
        <v>766</v>
      </c>
      <c r="E4126" t="s">
        <v>27</v>
      </c>
      <c r="F4126" t="s">
        <v>28</v>
      </c>
      <c r="G4126" t="s">
        <v>91</v>
      </c>
      <c r="H4126" t="s">
        <v>217</v>
      </c>
      <c r="I4126" t="s">
        <v>63</v>
      </c>
      <c r="J4126" t="s">
        <v>2123</v>
      </c>
      <c r="K4126" t="s">
        <v>33</v>
      </c>
      <c r="L4126" t="s">
        <v>34</v>
      </c>
      <c r="M4126" t="s">
        <v>35</v>
      </c>
      <c r="N4126" s="1">
        <v>42472</v>
      </c>
      <c r="O4126" t="s">
        <v>757</v>
      </c>
      <c r="P4126" s="3" t="s">
        <v>1216</v>
      </c>
      <c r="Q4126" t="s">
        <v>2124</v>
      </c>
      <c r="R4126">
        <v>31</v>
      </c>
      <c r="S4126" t="s">
        <v>10029</v>
      </c>
      <c r="T4126" s="2">
        <v>0</v>
      </c>
      <c r="U4126" t="s">
        <v>8998</v>
      </c>
      <c r="V4126" t="s">
        <v>10030</v>
      </c>
      <c r="W4126" t="s">
        <v>518</v>
      </c>
      <c r="X4126" t="s">
        <v>2212</v>
      </c>
      <c r="Y4126" s="3">
        <f>VALUE(SUBSTITUTE(Table1[[#This Row],[Order Total]],"$",""))</f>
        <v>75.989999999999995</v>
      </c>
      <c r="Z4126">
        <f>VALUE(SUBSTITUTE(Table1[[#This Row],[Total]],"$",""))</f>
        <v>7.59</v>
      </c>
      <c r="AA4126" s="3">
        <f>Table1[[#This Row],[Order Total Number]]-Table1[[#This Row],[Total Number]]</f>
        <v>68.399999999999991</v>
      </c>
      <c r="AB4126">
        <f>VALUE(SUBSTITUTE(Table1[[#This Row],[Shipping Cost]],"$",""))</f>
        <v>1.58</v>
      </c>
      <c r="AC4126">
        <f>VALUE(SUBSTITUTE(Table1[[#This Row],[Discount $]],"$",""))</f>
        <v>4.57</v>
      </c>
      <c r="AD4126">
        <f>VALUE(SUBSTITUTE(Table1[[#This Row],[Retail Price]],"$",""))</f>
        <v>2.98</v>
      </c>
      <c r="AE4126" s="4">
        <f>(Table1[[#This Row],[Retail Price Number]]*Table1[[#This Row],[Order Quantity]])-Table1[[#This Row],[Discount $ Number]]+Table1[[#This Row],[Shipping Cost Number]]</f>
        <v>89.39</v>
      </c>
      <c r="AF4126">
        <f>Table1[[#This Row],[Retail Price Number]]*Table1[[#This Row],[Order Quantity]]-Table1[[#This Row],[Discount $ Number]]</f>
        <v>87.81</v>
      </c>
      <c r="AG4126">
        <f>(Table1[[#This Row],[Retail Price Number]]*Table1[[#This Row],[Order Quantity]])-Table1[[#This Row],[Discount $ Number]]-Table1[[#This Row],[Shipping Cost Number]]</f>
        <v>86.23</v>
      </c>
      <c r="AH4126">
        <f>Table1[[#This Row],[Retail Price Number]]*Table1[[#This Row],[Order Quantity]]</f>
        <v>92.38</v>
      </c>
      <c r="AI4126">
        <f>YEAR(Table1[[#This Row],[Order Date]])</f>
        <v>2016</v>
      </c>
    </row>
    <row r="4127" spans="1:35" x14ac:dyDescent="0.3">
      <c r="A4127" t="s">
        <v>5258</v>
      </c>
      <c r="B4127" s="1">
        <v>42297</v>
      </c>
      <c r="C4127" t="s">
        <v>2398</v>
      </c>
      <c r="D4127" t="s">
        <v>766</v>
      </c>
      <c r="E4127" t="s">
        <v>27</v>
      </c>
      <c r="F4127" t="s">
        <v>28</v>
      </c>
      <c r="G4127" t="s">
        <v>77</v>
      </c>
      <c r="H4127" t="s">
        <v>217</v>
      </c>
      <c r="I4127" t="s">
        <v>196</v>
      </c>
      <c r="J4127" t="s">
        <v>135</v>
      </c>
      <c r="K4127" t="s">
        <v>94</v>
      </c>
      <c r="L4127" t="s">
        <v>95</v>
      </c>
      <c r="M4127" t="s">
        <v>35</v>
      </c>
      <c r="N4127" s="1">
        <v>42301</v>
      </c>
      <c r="O4127" t="s">
        <v>136</v>
      </c>
      <c r="P4127" s="3" t="s">
        <v>137</v>
      </c>
      <c r="Q4127" t="s">
        <v>52</v>
      </c>
      <c r="R4127">
        <v>15</v>
      </c>
      <c r="S4127" t="s">
        <v>401</v>
      </c>
      <c r="T4127" s="2">
        <v>0.03</v>
      </c>
      <c r="U4127" t="s">
        <v>6598</v>
      </c>
      <c r="V4127" t="s">
        <v>8236</v>
      </c>
      <c r="W4127" t="s">
        <v>72</v>
      </c>
      <c r="X4127" t="s">
        <v>2909</v>
      </c>
      <c r="Y4127" s="3">
        <f>VALUE(SUBSTITUTE(Table1[[#This Row],[Order Total]],"$",""))</f>
        <v>7.29</v>
      </c>
      <c r="Z4127">
        <f>VALUE(SUBSTITUTE(Table1[[#This Row],[Total]],"$",""))</f>
        <v>12.25</v>
      </c>
      <c r="AA4127" s="3">
        <f>Table1[[#This Row],[Order Total Number]]-Table1[[#This Row],[Total Number]]</f>
        <v>-4.96</v>
      </c>
      <c r="AB4127">
        <f>VALUE(SUBSTITUTE(Table1[[#This Row],[Shipping Cost]],"$",""))</f>
        <v>0.99</v>
      </c>
      <c r="AC4127">
        <f>VALUE(SUBSTITUTE(Table1[[#This Row],[Discount $]],"$",""))</f>
        <v>0.63</v>
      </c>
      <c r="AD4127">
        <f>VALUE(SUBSTITUTE(Table1[[#This Row],[Retail Price]],"$",""))</f>
        <v>3.08</v>
      </c>
      <c r="AE4127" s="4">
        <f>(Table1[[#This Row],[Retail Price Number]]*Table1[[#This Row],[Order Quantity]])-Table1[[#This Row],[Discount $ Number]]+Table1[[#This Row],[Shipping Cost Number]]</f>
        <v>46.56</v>
      </c>
      <c r="AF4127">
        <f>Table1[[#This Row],[Retail Price Number]]*Table1[[#This Row],[Order Quantity]]-Table1[[#This Row],[Discount $ Number]]</f>
        <v>45.57</v>
      </c>
      <c r="AG4127">
        <f>(Table1[[#This Row],[Retail Price Number]]*Table1[[#This Row],[Order Quantity]])-Table1[[#This Row],[Discount $ Number]]-Table1[[#This Row],[Shipping Cost Number]]</f>
        <v>44.58</v>
      </c>
      <c r="AH4127">
        <f>Table1[[#This Row],[Retail Price Number]]*Table1[[#This Row],[Order Quantity]]</f>
        <v>46.2</v>
      </c>
      <c r="AI4127">
        <f>YEAR(Table1[[#This Row],[Order Date]])</f>
        <v>2015</v>
      </c>
    </row>
    <row r="4128" spans="1:35" x14ac:dyDescent="0.3">
      <c r="A4128" t="s">
        <v>5258</v>
      </c>
      <c r="B4128" s="1">
        <v>42463</v>
      </c>
      <c r="C4128" t="s">
        <v>798</v>
      </c>
      <c r="D4128" t="s">
        <v>61</v>
      </c>
      <c r="E4128" t="s">
        <v>27</v>
      </c>
      <c r="F4128" t="s">
        <v>28</v>
      </c>
      <c r="G4128" t="s">
        <v>77</v>
      </c>
      <c r="H4128" t="s">
        <v>62</v>
      </c>
      <c r="I4128" t="s">
        <v>31</v>
      </c>
      <c r="J4128" t="s">
        <v>896</v>
      </c>
      <c r="K4128" t="s">
        <v>94</v>
      </c>
      <c r="L4128" t="s">
        <v>34</v>
      </c>
      <c r="M4128" t="s">
        <v>35</v>
      </c>
      <c r="N4128" s="1">
        <v>42463</v>
      </c>
      <c r="O4128" t="s">
        <v>501</v>
      </c>
      <c r="P4128" s="3" t="s">
        <v>897</v>
      </c>
      <c r="Q4128" t="s">
        <v>898</v>
      </c>
      <c r="R4128">
        <v>29</v>
      </c>
      <c r="S4128" t="s">
        <v>11148</v>
      </c>
      <c r="T4128" s="2">
        <v>0.1</v>
      </c>
      <c r="U4128" t="s">
        <v>11149</v>
      </c>
      <c r="V4128" t="s">
        <v>11150</v>
      </c>
      <c r="W4128" t="s">
        <v>902</v>
      </c>
      <c r="X4128" t="s">
        <v>8024</v>
      </c>
      <c r="Y4128" s="3">
        <f>VALUE(SUBSTITUTE(Table1[[#This Row],[Order Total]],"$",""))</f>
        <v>528.75</v>
      </c>
      <c r="Z4128">
        <f>VALUE(SUBSTITUTE(Table1[[#This Row],[Total]],"$",""))</f>
        <v>536.52</v>
      </c>
      <c r="AA4128" s="3">
        <f>Table1[[#This Row],[Order Total Number]]-Table1[[#This Row],[Total Number]]</f>
        <v>-7.7699999999999818</v>
      </c>
      <c r="AB4128">
        <f>VALUE(SUBSTITUTE(Table1[[#This Row],[Shipping Cost]],"$",""))</f>
        <v>13.89</v>
      </c>
      <c r="AC4128">
        <f>VALUE(SUBSTITUTE(Table1[[#This Row],[Discount $]],"$",""))</f>
        <v>29.27</v>
      </c>
      <c r="AD4128">
        <f>VALUE(SUBSTITUTE(Table1[[#This Row],[Retail Price]],"$",""))</f>
        <v>36.549999999999997</v>
      </c>
      <c r="AE4128" s="4">
        <f>(Table1[[#This Row],[Retail Price Number]]*Table1[[#This Row],[Order Quantity]])-Table1[[#This Row],[Discount $ Number]]+Table1[[#This Row],[Shipping Cost Number]]</f>
        <v>1044.57</v>
      </c>
      <c r="AF4128">
        <f>Table1[[#This Row],[Retail Price Number]]*Table1[[#This Row],[Order Quantity]]-Table1[[#This Row],[Discount $ Number]]</f>
        <v>1030.6799999999998</v>
      </c>
      <c r="AG4128">
        <f>(Table1[[#This Row],[Retail Price Number]]*Table1[[#This Row],[Order Quantity]])-Table1[[#This Row],[Discount $ Number]]-Table1[[#This Row],[Shipping Cost Number]]</f>
        <v>1016.7899999999998</v>
      </c>
      <c r="AH4128">
        <f>Table1[[#This Row],[Retail Price Number]]*Table1[[#This Row],[Order Quantity]]</f>
        <v>1059.9499999999998</v>
      </c>
      <c r="AI4128">
        <f>YEAR(Table1[[#This Row],[Order Date]])</f>
        <v>2016</v>
      </c>
    </row>
    <row r="4129" spans="1:35" x14ac:dyDescent="0.3">
      <c r="A4129" t="s">
        <v>5258</v>
      </c>
      <c r="B4129" s="1">
        <v>42492</v>
      </c>
      <c r="C4129" t="s">
        <v>2694</v>
      </c>
      <c r="D4129" t="s">
        <v>195</v>
      </c>
      <c r="E4129" t="s">
        <v>46</v>
      </c>
      <c r="F4129" t="s">
        <v>47</v>
      </c>
      <c r="G4129" t="s">
        <v>29</v>
      </c>
      <c r="H4129" t="s">
        <v>48</v>
      </c>
      <c r="I4129" t="s">
        <v>121</v>
      </c>
      <c r="J4129" t="s">
        <v>197</v>
      </c>
      <c r="K4129" t="s">
        <v>94</v>
      </c>
      <c r="L4129" t="s">
        <v>95</v>
      </c>
      <c r="M4129" t="s">
        <v>156</v>
      </c>
      <c r="N4129" s="1">
        <v>42493</v>
      </c>
      <c r="O4129" t="s">
        <v>198</v>
      </c>
      <c r="P4129" s="3" t="s">
        <v>37</v>
      </c>
      <c r="Q4129" t="s">
        <v>57</v>
      </c>
      <c r="R4129">
        <v>30</v>
      </c>
      <c r="S4129" t="s">
        <v>11768</v>
      </c>
      <c r="T4129" s="2">
        <v>0.05</v>
      </c>
      <c r="U4129" t="s">
        <v>2531</v>
      </c>
      <c r="V4129" t="s">
        <v>2057</v>
      </c>
      <c r="W4129" t="s">
        <v>116</v>
      </c>
      <c r="X4129" t="s">
        <v>2058</v>
      </c>
      <c r="Y4129" s="3">
        <f>VALUE(SUBSTITUTE(Table1[[#This Row],[Order Total]],"$",""))</f>
        <v>23.52</v>
      </c>
      <c r="Z4129">
        <f>VALUE(SUBSTITUTE(Table1[[#This Row],[Total]],"$",""))</f>
        <v>24.45</v>
      </c>
      <c r="AA4129" s="3">
        <f>Table1[[#This Row],[Order Total Number]]-Table1[[#This Row],[Total Number]]</f>
        <v>-0.92999999999999972</v>
      </c>
      <c r="AB4129">
        <f>VALUE(SUBSTITUTE(Table1[[#This Row],[Shipping Cost]],"$",""))</f>
        <v>1.49</v>
      </c>
      <c r="AC4129">
        <f>VALUE(SUBSTITUTE(Table1[[#This Row],[Discount $]],"$",""))</f>
        <v>2.48</v>
      </c>
      <c r="AD4129">
        <f>VALUE(SUBSTITUTE(Table1[[#This Row],[Retail Price]],"$",""))</f>
        <v>1.88</v>
      </c>
      <c r="AE4129" s="4">
        <f>(Table1[[#This Row],[Retail Price Number]]*Table1[[#This Row],[Order Quantity]])-Table1[[#This Row],[Discount $ Number]]+Table1[[#This Row],[Shipping Cost Number]]</f>
        <v>55.410000000000004</v>
      </c>
      <c r="AF4129">
        <f>Table1[[#This Row],[Retail Price Number]]*Table1[[#This Row],[Order Quantity]]-Table1[[#This Row],[Discount $ Number]]</f>
        <v>53.92</v>
      </c>
      <c r="AG4129">
        <f>(Table1[[#This Row],[Retail Price Number]]*Table1[[#This Row],[Order Quantity]])-Table1[[#This Row],[Discount $ Number]]-Table1[[#This Row],[Shipping Cost Number]]</f>
        <v>52.43</v>
      </c>
      <c r="AH4129">
        <f>Table1[[#This Row],[Retail Price Number]]*Table1[[#This Row],[Order Quantity]]</f>
        <v>56.4</v>
      </c>
      <c r="AI4129">
        <f>YEAR(Table1[[#This Row],[Order Date]])</f>
        <v>2016</v>
      </c>
    </row>
    <row r="4130" spans="1:35" x14ac:dyDescent="0.3">
      <c r="A4130" t="s">
        <v>5258</v>
      </c>
      <c r="B4130" s="1">
        <v>42511</v>
      </c>
      <c r="C4130" t="s">
        <v>458</v>
      </c>
      <c r="D4130" t="s">
        <v>452</v>
      </c>
      <c r="E4130" t="s">
        <v>27</v>
      </c>
      <c r="F4130" t="s">
        <v>28</v>
      </c>
      <c r="G4130" t="s">
        <v>77</v>
      </c>
      <c r="H4130" t="s">
        <v>62</v>
      </c>
      <c r="I4130" t="s">
        <v>31</v>
      </c>
      <c r="J4130" t="s">
        <v>1388</v>
      </c>
      <c r="K4130" t="s">
        <v>33</v>
      </c>
      <c r="L4130" t="s">
        <v>109</v>
      </c>
      <c r="M4130" t="s">
        <v>156</v>
      </c>
      <c r="N4130" s="1">
        <v>42512</v>
      </c>
      <c r="O4130" t="s">
        <v>1389</v>
      </c>
      <c r="P4130" s="3" t="s">
        <v>1390</v>
      </c>
      <c r="Q4130" t="s">
        <v>1391</v>
      </c>
      <c r="R4130">
        <v>37</v>
      </c>
      <c r="S4130" t="s">
        <v>12245</v>
      </c>
      <c r="T4130" s="2">
        <v>0.09</v>
      </c>
      <c r="U4130" t="s">
        <v>9071</v>
      </c>
      <c r="V4130" t="s">
        <v>1608</v>
      </c>
      <c r="W4130" t="s">
        <v>812</v>
      </c>
      <c r="X4130" t="s">
        <v>12246</v>
      </c>
      <c r="Y4130" s="3">
        <f>VALUE(SUBSTITUTE(Table1[[#This Row],[Order Total]],"$",""))</f>
        <v>1598.64</v>
      </c>
      <c r="Z4130">
        <f>VALUE(SUBSTITUTE(Table1[[#This Row],[Total]],"$",""))</f>
        <v>1648.45</v>
      </c>
      <c r="AA4130" s="3">
        <f>Table1[[#This Row],[Order Total Number]]-Table1[[#This Row],[Total Number]]</f>
        <v>-49.809999999999945</v>
      </c>
      <c r="AB4130">
        <f>VALUE(SUBSTITUTE(Table1[[#This Row],[Shipping Cost]],"$",""))</f>
        <v>19.989999999999998</v>
      </c>
      <c r="AC4130">
        <f>VALUE(SUBSTITUTE(Table1[[#This Row],[Discount $]],"$",""))</f>
        <v>137.09</v>
      </c>
      <c r="AD4130">
        <f>VALUE(SUBSTITUTE(Table1[[#This Row],[Retail Price]],"$",""))</f>
        <v>90.48</v>
      </c>
      <c r="AE4130" s="4">
        <f>(Table1[[#This Row],[Retail Price Number]]*Table1[[#This Row],[Order Quantity]])-Table1[[#This Row],[Discount $ Number]]+Table1[[#This Row],[Shipping Cost Number]]</f>
        <v>3230.66</v>
      </c>
      <c r="AF4130">
        <f>Table1[[#This Row],[Retail Price Number]]*Table1[[#This Row],[Order Quantity]]-Table1[[#This Row],[Discount $ Number]]</f>
        <v>3210.67</v>
      </c>
      <c r="AG4130">
        <f>(Table1[[#This Row],[Retail Price Number]]*Table1[[#This Row],[Order Quantity]])-Table1[[#This Row],[Discount $ Number]]-Table1[[#This Row],[Shipping Cost Number]]</f>
        <v>3190.6800000000003</v>
      </c>
      <c r="AH4130">
        <f>Table1[[#This Row],[Retail Price Number]]*Table1[[#This Row],[Order Quantity]]</f>
        <v>3347.76</v>
      </c>
      <c r="AI4130">
        <f>YEAR(Table1[[#This Row],[Order Date]])</f>
        <v>2016</v>
      </c>
    </row>
    <row r="4131" spans="1:35" x14ac:dyDescent="0.3">
      <c r="A4131" t="s">
        <v>5258</v>
      </c>
      <c r="B4131" s="1">
        <v>42606</v>
      </c>
      <c r="C4131" t="s">
        <v>2192</v>
      </c>
      <c r="D4131" t="s">
        <v>365</v>
      </c>
      <c r="E4131" t="s">
        <v>46</v>
      </c>
      <c r="F4131" t="s">
        <v>47</v>
      </c>
      <c r="G4131" t="s">
        <v>77</v>
      </c>
      <c r="H4131" t="s">
        <v>48</v>
      </c>
      <c r="I4131" t="s">
        <v>196</v>
      </c>
      <c r="J4131" t="s">
        <v>229</v>
      </c>
      <c r="K4131" t="s">
        <v>94</v>
      </c>
      <c r="L4131" t="s">
        <v>34</v>
      </c>
      <c r="M4131" t="s">
        <v>35</v>
      </c>
      <c r="N4131" s="1">
        <v>42607</v>
      </c>
      <c r="O4131" t="s">
        <v>1798</v>
      </c>
      <c r="P4131" s="3" t="s">
        <v>231</v>
      </c>
      <c r="Q4131" t="s">
        <v>1799</v>
      </c>
      <c r="R4131">
        <v>11</v>
      </c>
      <c r="S4131" t="s">
        <v>12465</v>
      </c>
      <c r="T4131" s="2">
        <v>0.04</v>
      </c>
      <c r="U4131" t="s">
        <v>554</v>
      </c>
      <c r="V4131" t="s">
        <v>12466</v>
      </c>
      <c r="W4131" t="s">
        <v>618</v>
      </c>
      <c r="X4131" t="s">
        <v>12467</v>
      </c>
      <c r="Y4131" s="3">
        <f>VALUE(SUBSTITUTE(Table1[[#This Row],[Order Total]],"$",""))</f>
        <v>4306.5600000000004</v>
      </c>
      <c r="Z4131">
        <f>VALUE(SUBSTITUTE(Table1[[#This Row],[Total]],"$",""))</f>
        <v>3736.61</v>
      </c>
      <c r="AA4131" s="3">
        <f>Table1[[#This Row],[Order Total Number]]-Table1[[#This Row],[Total Number]]</f>
        <v>569.95000000000027</v>
      </c>
      <c r="AB4131">
        <f>VALUE(SUBSTITUTE(Table1[[#This Row],[Shipping Cost]],"$",""))</f>
        <v>24.49</v>
      </c>
      <c r="AC4131">
        <f>VALUE(SUBSTITUTE(Table1[[#This Row],[Discount $]],"$",""))</f>
        <v>27.18</v>
      </c>
      <c r="AD4131">
        <f>VALUE(SUBSTITUTE(Table1[[#This Row],[Retail Price]],"$",""))</f>
        <v>449.99</v>
      </c>
      <c r="AE4131" s="4">
        <f>(Table1[[#This Row],[Retail Price Number]]*Table1[[#This Row],[Order Quantity]])-Table1[[#This Row],[Discount $ Number]]+Table1[[#This Row],[Shipping Cost Number]]</f>
        <v>4947.2</v>
      </c>
      <c r="AF4131">
        <f>Table1[[#This Row],[Retail Price Number]]*Table1[[#This Row],[Order Quantity]]-Table1[[#This Row],[Discount $ Number]]</f>
        <v>4922.71</v>
      </c>
      <c r="AG4131">
        <f>(Table1[[#This Row],[Retail Price Number]]*Table1[[#This Row],[Order Quantity]])-Table1[[#This Row],[Discount $ Number]]-Table1[[#This Row],[Shipping Cost Number]]</f>
        <v>4898.22</v>
      </c>
      <c r="AH4131">
        <f>Table1[[#This Row],[Retail Price Number]]*Table1[[#This Row],[Order Quantity]]</f>
        <v>4949.8900000000003</v>
      </c>
      <c r="AI4131">
        <f>YEAR(Table1[[#This Row],[Order Date]])</f>
        <v>2016</v>
      </c>
    </row>
    <row r="4132" spans="1:35" x14ac:dyDescent="0.3">
      <c r="A4132" t="s">
        <v>529</v>
      </c>
      <c r="B4132" s="1">
        <v>42381</v>
      </c>
      <c r="C4132" t="s">
        <v>530</v>
      </c>
      <c r="D4132" t="s">
        <v>531</v>
      </c>
      <c r="E4132" t="s">
        <v>27</v>
      </c>
      <c r="F4132" t="s">
        <v>28</v>
      </c>
      <c r="G4132" t="s">
        <v>77</v>
      </c>
      <c r="H4132" t="s">
        <v>30</v>
      </c>
      <c r="I4132" t="s">
        <v>196</v>
      </c>
      <c r="J4132" t="s">
        <v>532</v>
      </c>
      <c r="K4132" t="s">
        <v>33</v>
      </c>
      <c r="L4132" t="s">
        <v>34</v>
      </c>
      <c r="M4132" t="s">
        <v>156</v>
      </c>
      <c r="N4132" s="1">
        <v>42383</v>
      </c>
      <c r="O4132" t="s">
        <v>501</v>
      </c>
      <c r="P4132" s="3" t="s">
        <v>533</v>
      </c>
      <c r="Q4132" t="s">
        <v>534</v>
      </c>
      <c r="R4132">
        <v>25</v>
      </c>
      <c r="S4132" t="s">
        <v>535</v>
      </c>
      <c r="T4132" s="2">
        <v>0</v>
      </c>
      <c r="U4132" t="s">
        <v>536</v>
      </c>
      <c r="V4132" t="s">
        <v>537</v>
      </c>
      <c r="W4132" t="s">
        <v>538</v>
      </c>
      <c r="X4132" t="s">
        <v>539</v>
      </c>
      <c r="Y4132" s="3">
        <f>VALUE(SUBSTITUTE(Table1[[#This Row],[Order Total]],"$",""))</f>
        <v>4514.6899999999996</v>
      </c>
      <c r="Z4132">
        <f>VALUE(SUBSTITUTE(Table1[[#This Row],[Total]],"$",""))</f>
        <v>4415.92</v>
      </c>
      <c r="AA4132" s="3">
        <f>Table1[[#This Row],[Order Total Number]]-Table1[[#This Row],[Total Number]]</f>
        <v>98.769999999999527</v>
      </c>
      <c r="AB4132">
        <f>VALUE(SUBSTITUTE(Table1[[#This Row],[Shipping Cost]],"$",""))</f>
        <v>6.66</v>
      </c>
      <c r="AC4132">
        <f>VALUE(SUBSTITUTE(Table1[[#This Row],[Discount $]],"$",""))</f>
        <v>493.37</v>
      </c>
      <c r="AD4132">
        <f>VALUE(SUBSTITUTE(Table1[[#This Row],[Retail Price]],"$",""))</f>
        <v>35.94</v>
      </c>
      <c r="AE4132" s="4">
        <f>(Table1[[#This Row],[Retail Price Number]]*Table1[[#This Row],[Order Quantity]])-Table1[[#This Row],[Discount $ Number]]+Table1[[#This Row],[Shipping Cost Number]]</f>
        <v>411.79</v>
      </c>
      <c r="AF4132">
        <f>Table1[[#This Row],[Retail Price Number]]*Table1[[#This Row],[Order Quantity]]-Table1[[#This Row],[Discount $ Number]]</f>
        <v>405.13</v>
      </c>
      <c r="AG4132">
        <f>(Table1[[#This Row],[Retail Price Number]]*Table1[[#This Row],[Order Quantity]])-Table1[[#This Row],[Discount $ Number]]-Table1[[#This Row],[Shipping Cost Number]]</f>
        <v>398.46999999999997</v>
      </c>
      <c r="AH4132">
        <f>Table1[[#This Row],[Retail Price Number]]*Table1[[#This Row],[Order Quantity]]</f>
        <v>898.5</v>
      </c>
      <c r="AI4132">
        <f>YEAR(Table1[[#This Row],[Order Date]])</f>
        <v>2016</v>
      </c>
    </row>
    <row r="4133" spans="1:35" x14ac:dyDescent="0.3">
      <c r="A4133" t="s">
        <v>529</v>
      </c>
      <c r="B4133" s="1">
        <v>42654</v>
      </c>
      <c r="C4133" t="s">
        <v>9123</v>
      </c>
      <c r="D4133" t="s">
        <v>144</v>
      </c>
      <c r="E4133" t="s">
        <v>46</v>
      </c>
      <c r="F4133" t="s">
        <v>47</v>
      </c>
      <c r="G4133" t="s">
        <v>77</v>
      </c>
      <c r="H4133" t="s">
        <v>107</v>
      </c>
      <c r="I4133" t="s">
        <v>196</v>
      </c>
      <c r="J4133" t="s">
        <v>253</v>
      </c>
      <c r="K4133" t="s">
        <v>94</v>
      </c>
      <c r="L4133" t="s">
        <v>95</v>
      </c>
      <c r="M4133" t="s">
        <v>35</v>
      </c>
      <c r="N4133" s="1">
        <v>42655</v>
      </c>
      <c r="O4133" t="s">
        <v>254</v>
      </c>
      <c r="P4133" s="3" t="s">
        <v>255</v>
      </c>
      <c r="Q4133" t="s">
        <v>256</v>
      </c>
      <c r="R4133">
        <v>40</v>
      </c>
      <c r="S4133" t="s">
        <v>9124</v>
      </c>
      <c r="T4133" s="2">
        <v>0.03</v>
      </c>
      <c r="U4133" t="s">
        <v>606</v>
      </c>
      <c r="V4133" t="s">
        <v>4695</v>
      </c>
      <c r="W4133" t="s">
        <v>260</v>
      </c>
      <c r="X4133" t="s">
        <v>2369</v>
      </c>
      <c r="Y4133" s="3">
        <f>VALUE(SUBSTITUTE(Table1[[#This Row],[Order Total]],"$",""))</f>
        <v>104.09</v>
      </c>
      <c r="Z4133">
        <f>VALUE(SUBSTITUTE(Table1[[#This Row],[Total]],"$",""))</f>
        <v>101.48</v>
      </c>
      <c r="AA4133" s="3">
        <f>Table1[[#This Row],[Order Total Number]]-Table1[[#This Row],[Total Number]]</f>
        <v>2.6099999999999994</v>
      </c>
      <c r="AB4133">
        <f>VALUE(SUBSTITUTE(Table1[[#This Row],[Shipping Cost]],"$",""))</f>
        <v>1.34</v>
      </c>
      <c r="AC4133">
        <f>VALUE(SUBSTITUTE(Table1[[#This Row],[Discount $]],"$",""))</f>
        <v>7.72</v>
      </c>
      <c r="AD4133">
        <f>VALUE(SUBSTITUTE(Table1[[#This Row],[Retail Price]],"$",""))</f>
        <v>2.78</v>
      </c>
      <c r="AE4133" s="4">
        <f>(Table1[[#This Row],[Retail Price Number]]*Table1[[#This Row],[Order Quantity]])-Table1[[#This Row],[Discount $ Number]]+Table1[[#This Row],[Shipping Cost Number]]</f>
        <v>104.82</v>
      </c>
      <c r="AF4133">
        <f>Table1[[#This Row],[Retail Price Number]]*Table1[[#This Row],[Order Quantity]]-Table1[[#This Row],[Discount $ Number]]</f>
        <v>103.47999999999999</v>
      </c>
      <c r="AG4133">
        <f>(Table1[[#This Row],[Retail Price Number]]*Table1[[#This Row],[Order Quantity]])-Table1[[#This Row],[Discount $ Number]]-Table1[[#This Row],[Shipping Cost Number]]</f>
        <v>102.13999999999999</v>
      </c>
      <c r="AH4133">
        <f>Table1[[#This Row],[Retail Price Number]]*Table1[[#This Row],[Order Quantity]]</f>
        <v>111.19999999999999</v>
      </c>
      <c r="AI4133">
        <f>YEAR(Table1[[#This Row],[Order Date]])</f>
        <v>2016</v>
      </c>
    </row>
    <row r="4134" spans="1:35" x14ac:dyDescent="0.3">
      <c r="A4134" t="s">
        <v>529</v>
      </c>
      <c r="B4134" s="1">
        <v>42404</v>
      </c>
      <c r="C4134" t="s">
        <v>884</v>
      </c>
      <c r="D4134" t="s">
        <v>591</v>
      </c>
      <c r="E4134" t="s">
        <v>27</v>
      </c>
      <c r="F4134" t="s">
        <v>28</v>
      </c>
      <c r="G4134" t="s">
        <v>77</v>
      </c>
      <c r="H4134" t="s">
        <v>241</v>
      </c>
      <c r="I4134" t="s">
        <v>196</v>
      </c>
      <c r="J4134" t="s">
        <v>1388</v>
      </c>
      <c r="K4134" t="s">
        <v>94</v>
      </c>
      <c r="L4134" t="s">
        <v>34</v>
      </c>
      <c r="M4134" t="s">
        <v>35</v>
      </c>
      <c r="N4134" s="1">
        <v>42405</v>
      </c>
      <c r="O4134" t="s">
        <v>1389</v>
      </c>
      <c r="P4134" s="3" t="s">
        <v>1390</v>
      </c>
      <c r="Q4134" t="s">
        <v>1391</v>
      </c>
      <c r="R4134">
        <v>11</v>
      </c>
      <c r="S4134" t="s">
        <v>6057</v>
      </c>
      <c r="T4134" s="2">
        <v>0.04</v>
      </c>
      <c r="U4134" t="s">
        <v>127</v>
      </c>
      <c r="V4134" t="s">
        <v>12757</v>
      </c>
      <c r="W4134" t="s">
        <v>812</v>
      </c>
      <c r="X4134" t="s">
        <v>12758</v>
      </c>
      <c r="Y4134" s="3">
        <f>VALUE(SUBSTITUTE(Table1[[#This Row],[Order Total]],"$",""))</f>
        <v>2462.96</v>
      </c>
      <c r="Z4134">
        <f>VALUE(SUBSTITUTE(Table1[[#This Row],[Total]],"$",""))</f>
        <v>2456.25</v>
      </c>
      <c r="AA4134" s="3">
        <f>Table1[[#This Row],[Order Total Number]]-Table1[[#This Row],[Total Number]]</f>
        <v>6.7100000000000364</v>
      </c>
      <c r="AB4134">
        <f>VALUE(SUBSTITUTE(Table1[[#This Row],[Shipping Cost]],"$",""))</f>
        <v>19.989999999999998</v>
      </c>
      <c r="AC4134">
        <f>VALUE(SUBSTITUTE(Table1[[#This Row],[Discount $]],"$",""))</f>
        <v>0</v>
      </c>
      <c r="AD4134">
        <f>VALUE(SUBSTITUTE(Table1[[#This Row],[Retail Price]],"$",""))</f>
        <v>90.48</v>
      </c>
      <c r="AE4134" s="4">
        <f>(Table1[[#This Row],[Retail Price Number]]*Table1[[#This Row],[Order Quantity]])-Table1[[#This Row],[Discount $ Number]]+Table1[[#This Row],[Shipping Cost Number]]</f>
        <v>1015.2700000000001</v>
      </c>
      <c r="AF4134">
        <f>Table1[[#This Row],[Retail Price Number]]*Table1[[#This Row],[Order Quantity]]-Table1[[#This Row],[Discount $ Number]]</f>
        <v>995.28000000000009</v>
      </c>
      <c r="AG4134">
        <f>(Table1[[#This Row],[Retail Price Number]]*Table1[[#This Row],[Order Quantity]])-Table1[[#This Row],[Discount $ Number]]-Table1[[#This Row],[Shipping Cost Number]]</f>
        <v>975.29000000000008</v>
      </c>
      <c r="AH4134">
        <f>Table1[[#This Row],[Retail Price Number]]*Table1[[#This Row],[Order Quantity]]</f>
        <v>995.28000000000009</v>
      </c>
      <c r="AI4134">
        <f>YEAR(Table1[[#This Row],[Order Date]])</f>
        <v>2016</v>
      </c>
    </row>
    <row r="4135" spans="1:35" x14ac:dyDescent="0.3">
      <c r="A4135" t="s">
        <v>5665</v>
      </c>
      <c r="B4135" s="1">
        <v>42535</v>
      </c>
      <c r="C4135" t="s">
        <v>3936</v>
      </c>
      <c r="D4135" t="s">
        <v>162</v>
      </c>
      <c r="E4135" t="s">
        <v>46</v>
      </c>
      <c r="F4135" t="s">
        <v>47</v>
      </c>
      <c r="G4135" t="s">
        <v>134</v>
      </c>
      <c r="H4135" t="s">
        <v>107</v>
      </c>
      <c r="I4135" t="s">
        <v>63</v>
      </c>
      <c r="J4135" t="s">
        <v>49</v>
      </c>
      <c r="K4135" t="s">
        <v>94</v>
      </c>
      <c r="L4135" t="s">
        <v>95</v>
      </c>
      <c r="M4135" t="s">
        <v>35</v>
      </c>
      <c r="N4135" s="1">
        <v>42540</v>
      </c>
      <c r="O4135" t="s">
        <v>51</v>
      </c>
      <c r="P4135" s="3" t="s">
        <v>52</v>
      </c>
      <c r="Q4135" t="s">
        <v>53</v>
      </c>
      <c r="R4135">
        <v>48</v>
      </c>
      <c r="S4135" t="s">
        <v>5666</v>
      </c>
      <c r="T4135" s="2">
        <v>0.05</v>
      </c>
      <c r="U4135" t="s">
        <v>3276</v>
      </c>
      <c r="V4135" t="s">
        <v>1559</v>
      </c>
      <c r="W4135" t="s">
        <v>57</v>
      </c>
      <c r="X4135" t="s">
        <v>2271</v>
      </c>
      <c r="Y4135" s="3">
        <f>VALUE(SUBSTITUTE(Table1[[#This Row],[Order Total]],"$",""))</f>
        <v>32.869999999999997</v>
      </c>
      <c r="Z4135">
        <f>VALUE(SUBSTITUTE(Table1[[#This Row],[Total]],"$",""))</f>
        <v>33.57</v>
      </c>
      <c r="AA4135" s="3">
        <f>Table1[[#This Row],[Order Total Number]]-Table1[[#This Row],[Total Number]]</f>
        <v>-0.70000000000000284</v>
      </c>
      <c r="AB4135">
        <f>VALUE(SUBSTITUTE(Table1[[#This Row],[Shipping Cost]],"$",""))</f>
        <v>0.7</v>
      </c>
      <c r="AC4135">
        <f>VALUE(SUBSTITUTE(Table1[[#This Row],[Discount $]],"$",""))</f>
        <v>2.4700000000000002</v>
      </c>
      <c r="AD4135">
        <f>VALUE(SUBSTITUTE(Table1[[#This Row],[Retail Price]],"$",""))</f>
        <v>1.1399999999999999</v>
      </c>
      <c r="AE4135" s="4">
        <f>(Table1[[#This Row],[Retail Price Number]]*Table1[[#This Row],[Order Quantity]])-Table1[[#This Row],[Discount $ Number]]+Table1[[#This Row],[Shipping Cost Number]]</f>
        <v>52.95</v>
      </c>
      <c r="AF4135">
        <f>Table1[[#This Row],[Retail Price Number]]*Table1[[#This Row],[Order Quantity]]-Table1[[#This Row],[Discount $ Number]]</f>
        <v>52.25</v>
      </c>
      <c r="AG4135">
        <f>(Table1[[#This Row],[Retail Price Number]]*Table1[[#This Row],[Order Quantity]])-Table1[[#This Row],[Discount $ Number]]-Table1[[#This Row],[Shipping Cost Number]]</f>
        <v>51.55</v>
      </c>
      <c r="AH4135">
        <f>Table1[[#This Row],[Retail Price Number]]*Table1[[#This Row],[Order Quantity]]</f>
        <v>54.72</v>
      </c>
      <c r="AI4135">
        <f>YEAR(Table1[[#This Row],[Order Date]])</f>
        <v>2016</v>
      </c>
    </row>
    <row r="4136" spans="1:35" x14ac:dyDescent="0.3">
      <c r="A4136" t="s">
        <v>5665</v>
      </c>
      <c r="B4136" s="1">
        <v>42441</v>
      </c>
      <c r="C4136" t="s">
        <v>2106</v>
      </c>
      <c r="D4136" t="s">
        <v>610</v>
      </c>
      <c r="E4136" t="s">
        <v>27</v>
      </c>
      <c r="F4136" t="s">
        <v>28</v>
      </c>
      <c r="G4136" t="s">
        <v>29</v>
      </c>
      <c r="H4136" t="s">
        <v>62</v>
      </c>
      <c r="I4136" t="s">
        <v>31</v>
      </c>
      <c r="J4136" t="s">
        <v>49</v>
      </c>
      <c r="K4136" t="s">
        <v>33</v>
      </c>
      <c r="L4136" t="s">
        <v>50</v>
      </c>
      <c r="M4136" t="s">
        <v>35</v>
      </c>
      <c r="N4136" s="1">
        <v>42441</v>
      </c>
      <c r="O4136" t="s">
        <v>51</v>
      </c>
      <c r="P4136" s="3" t="s">
        <v>52</v>
      </c>
      <c r="Q4136" t="s">
        <v>53</v>
      </c>
      <c r="R4136">
        <v>49</v>
      </c>
      <c r="S4136" t="s">
        <v>5666</v>
      </c>
      <c r="T4136" s="2">
        <v>0.06</v>
      </c>
      <c r="U4136" t="s">
        <v>3276</v>
      </c>
      <c r="V4136" t="s">
        <v>1559</v>
      </c>
      <c r="W4136" t="s">
        <v>57</v>
      </c>
      <c r="X4136" t="s">
        <v>2271</v>
      </c>
      <c r="Y4136" s="3">
        <f>VALUE(SUBSTITUTE(Table1[[#This Row],[Order Total]],"$",""))</f>
        <v>32.869999999999997</v>
      </c>
      <c r="Z4136">
        <f>VALUE(SUBSTITUTE(Table1[[#This Row],[Total]],"$",""))</f>
        <v>33.57</v>
      </c>
      <c r="AA4136" s="3">
        <f>Table1[[#This Row],[Order Total Number]]-Table1[[#This Row],[Total Number]]</f>
        <v>-0.70000000000000284</v>
      </c>
      <c r="AB4136">
        <f>VALUE(SUBSTITUTE(Table1[[#This Row],[Shipping Cost]],"$",""))</f>
        <v>0.7</v>
      </c>
      <c r="AC4136">
        <f>VALUE(SUBSTITUTE(Table1[[#This Row],[Discount $]],"$",""))</f>
        <v>2.4700000000000002</v>
      </c>
      <c r="AD4136">
        <f>VALUE(SUBSTITUTE(Table1[[#This Row],[Retail Price]],"$",""))</f>
        <v>1.1399999999999999</v>
      </c>
      <c r="AE4136" s="4">
        <f>(Table1[[#This Row],[Retail Price Number]]*Table1[[#This Row],[Order Quantity]])-Table1[[#This Row],[Discount $ Number]]+Table1[[#This Row],[Shipping Cost Number]]</f>
        <v>54.089999999999996</v>
      </c>
      <c r="AF4136">
        <f>Table1[[#This Row],[Retail Price Number]]*Table1[[#This Row],[Order Quantity]]-Table1[[#This Row],[Discount $ Number]]</f>
        <v>53.389999999999993</v>
      </c>
      <c r="AG4136">
        <f>(Table1[[#This Row],[Retail Price Number]]*Table1[[#This Row],[Order Quantity]])-Table1[[#This Row],[Discount $ Number]]-Table1[[#This Row],[Shipping Cost Number]]</f>
        <v>52.689999999999991</v>
      </c>
      <c r="AH4136">
        <f>Table1[[#This Row],[Retail Price Number]]*Table1[[#This Row],[Order Quantity]]</f>
        <v>55.859999999999992</v>
      </c>
      <c r="AI4136">
        <f>YEAR(Table1[[#This Row],[Order Date]])</f>
        <v>2016</v>
      </c>
    </row>
    <row r="4137" spans="1:35" x14ac:dyDescent="0.3">
      <c r="A4137" t="s">
        <v>5665</v>
      </c>
      <c r="B4137" s="1">
        <v>42535</v>
      </c>
      <c r="C4137" t="s">
        <v>4185</v>
      </c>
      <c r="D4137" t="s">
        <v>288</v>
      </c>
      <c r="E4137" t="s">
        <v>27</v>
      </c>
      <c r="F4137" t="s">
        <v>28</v>
      </c>
      <c r="G4137" t="s">
        <v>91</v>
      </c>
      <c r="H4137" t="s">
        <v>289</v>
      </c>
      <c r="I4137" t="s">
        <v>196</v>
      </c>
      <c r="J4137" t="s">
        <v>49</v>
      </c>
      <c r="K4137" t="s">
        <v>94</v>
      </c>
      <c r="L4137" t="s">
        <v>34</v>
      </c>
      <c r="M4137" t="s">
        <v>35</v>
      </c>
      <c r="N4137" s="1">
        <v>42536</v>
      </c>
      <c r="O4137" t="s">
        <v>51</v>
      </c>
      <c r="P4137" s="3" t="s">
        <v>52</v>
      </c>
      <c r="Q4137" t="s">
        <v>53</v>
      </c>
      <c r="R4137">
        <v>42</v>
      </c>
      <c r="S4137" t="s">
        <v>5666</v>
      </c>
      <c r="T4137" s="2">
        <v>0.1</v>
      </c>
      <c r="U4137" t="s">
        <v>3276</v>
      </c>
      <c r="V4137" t="s">
        <v>1559</v>
      </c>
      <c r="W4137" t="s">
        <v>57</v>
      </c>
      <c r="X4137" t="s">
        <v>2271</v>
      </c>
      <c r="Y4137" s="3">
        <f>VALUE(SUBSTITUTE(Table1[[#This Row],[Order Total]],"$",""))</f>
        <v>32.869999999999997</v>
      </c>
      <c r="Z4137">
        <f>VALUE(SUBSTITUTE(Table1[[#This Row],[Total]],"$",""))</f>
        <v>33.57</v>
      </c>
      <c r="AA4137" s="3">
        <f>Table1[[#This Row],[Order Total Number]]-Table1[[#This Row],[Total Number]]</f>
        <v>-0.70000000000000284</v>
      </c>
      <c r="AB4137">
        <f>VALUE(SUBSTITUTE(Table1[[#This Row],[Shipping Cost]],"$",""))</f>
        <v>0.7</v>
      </c>
      <c r="AC4137">
        <f>VALUE(SUBSTITUTE(Table1[[#This Row],[Discount $]],"$",""))</f>
        <v>2.4700000000000002</v>
      </c>
      <c r="AD4137">
        <f>VALUE(SUBSTITUTE(Table1[[#This Row],[Retail Price]],"$",""))</f>
        <v>1.1399999999999999</v>
      </c>
      <c r="AE4137" s="4">
        <f>(Table1[[#This Row],[Retail Price Number]]*Table1[[#This Row],[Order Quantity]])-Table1[[#This Row],[Discount $ Number]]+Table1[[#This Row],[Shipping Cost Number]]</f>
        <v>46.11</v>
      </c>
      <c r="AF4137">
        <f>Table1[[#This Row],[Retail Price Number]]*Table1[[#This Row],[Order Quantity]]-Table1[[#This Row],[Discount $ Number]]</f>
        <v>45.41</v>
      </c>
      <c r="AG4137">
        <f>(Table1[[#This Row],[Retail Price Number]]*Table1[[#This Row],[Order Quantity]])-Table1[[#This Row],[Discount $ Number]]-Table1[[#This Row],[Shipping Cost Number]]</f>
        <v>44.709999999999994</v>
      </c>
      <c r="AH4137">
        <f>Table1[[#This Row],[Retail Price Number]]*Table1[[#This Row],[Order Quantity]]</f>
        <v>47.879999999999995</v>
      </c>
      <c r="AI4137">
        <f>YEAR(Table1[[#This Row],[Order Date]])</f>
        <v>2016</v>
      </c>
    </row>
    <row r="4138" spans="1:35" x14ac:dyDescent="0.3">
      <c r="A4138" t="s">
        <v>5665</v>
      </c>
      <c r="B4138" s="1">
        <v>42413</v>
      </c>
      <c r="C4138" t="s">
        <v>6325</v>
      </c>
      <c r="D4138" t="s">
        <v>1503</v>
      </c>
      <c r="E4138" t="s">
        <v>27</v>
      </c>
      <c r="F4138" t="s">
        <v>28</v>
      </c>
      <c r="G4138" t="s">
        <v>77</v>
      </c>
      <c r="H4138" t="s">
        <v>289</v>
      </c>
      <c r="I4138" t="s">
        <v>121</v>
      </c>
      <c r="J4138" t="s">
        <v>373</v>
      </c>
      <c r="K4138" t="s">
        <v>94</v>
      </c>
      <c r="L4138" t="s">
        <v>109</v>
      </c>
      <c r="M4138" t="s">
        <v>35</v>
      </c>
      <c r="N4138" s="1">
        <v>42421</v>
      </c>
      <c r="O4138" t="s">
        <v>374</v>
      </c>
      <c r="P4138" s="3" t="s">
        <v>375</v>
      </c>
      <c r="Q4138" t="s">
        <v>376</v>
      </c>
      <c r="R4138">
        <v>46</v>
      </c>
      <c r="S4138" t="s">
        <v>6326</v>
      </c>
      <c r="T4138" s="2">
        <v>7.0000000000000007E-2</v>
      </c>
      <c r="U4138" t="s">
        <v>4294</v>
      </c>
      <c r="V4138" t="s">
        <v>6327</v>
      </c>
      <c r="W4138" t="s">
        <v>380</v>
      </c>
      <c r="X4138" t="s">
        <v>6328</v>
      </c>
      <c r="Y4138" s="3">
        <f>VALUE(SUBSTITUTE(Table1[[#This Row],[Order Total]],"$",""))</f>
        <v>221.19</v>
      </c>
      <c r="Z4138">
        <f>VALUE(SUBSTITUTE(Table1[[#This Row],[Total]],"$",""))</f>
        <v>224.76</v>
      </c>
      <c r="AA4138" s="3">
        <f>Table1[[#This Row],[Order Total Number]]-Table1[[#This Row],[Total Number]]</f>
        <v>-3.5699999999999932</v>
      </c>
      <c r="AB4138">
        <f>VALUE(SUBSTITUTE(Table1[[#This Row],[Shipping Cost]],"$",""))</f>
        <v>5.81</v>
      </c>
      <c r="AC4138">
        <f>VALUE(SUBSTITUTE(Table1[[#This Row],[Discount $]],"$",""))</f>
        <v>22.28</v>
      </c>
      <c r="AD4138">
        <f>VALUE(SUBSTITUTE(Table1[[#This Row],[Retail Price]],"$",""))</f>
        <v>11.97</v>
      </c>
      <c r="AE4138" s="4">
        <f>(Table1[[#This Row],[Retail Price Number]]*Table1[[#This Row],[Order Quantity]])-Table1[[#This Row],[Discount $ Number]]+Table1[[#This Row],[Shipping Cost Number]]</f>
        <v>534.15</v>
      </c>
      <c r="AF4138">
        <f>Table1[[#This Row],[Retail Price Number]]*Table1[[#This Row],[Order Quantity]]-Table1[[#This Row],[Discount $ Number]]</f>
        <v>528.34</v>
      </c>
      <c r="AG4138">
        <f>(Table1[[#This Row],[Retail Price Number]]*Table1[[#This Row],[Order Quantity]])-Table1[[#This Row],[Discount $ Number]]-Table1[[#This Row],[Shipping Cost Number]]</f>
        <v>522.53000000000009</v>
      </c>
      <c r="AH4138">
        <f>Table1[[#This Row],[Retail Price Number]]*Table1[[#This Row],[Order Quantity]]</f>
        <v>550.62</v>
      </c>
      <c r="AI4138">
        <f>YEAR(Table1[[#This Row],[Order Date]])</f>
        <v>2016</v>
      </c>
    </row>
    <row r="4139" spans="1:35" x14ac:dyDescent="0.3">
      <c r="A4139" t="s">
        <v>5665</v>
      </c>
      <c r="B4139" s="1">
        <v>42535</v>
      </c>
      <c r="C4139" t="s">
        <v>3936</v>
      </c>
      <c r="D4139" t="s">
        <v>162</v>
      </c>
      <c r="E4139" t="s">
        <v>46</v>
      </c>
      <c r="F4139" t="s">
        <v>47</v>
      </c>
      <c r="G4139" t="s">
        <v>77</v>
      </c>
      <c r="H4139" t="s">
        <v>107</v>
      </c>
      <c r="I4139" t="s">
        <v>31</v>
      </c>
      <c r="J4139" t="s">
        <v>49</v>
      </c>
      <c r="K4139" t="s">
        <v>94</v>
      </c>
      <c r="L4139" t="s">
        <v>34</v>
      </c>
      <c r="M4139" t="s">
        <v>35</v>
      </c>
      <c r="N4139" s="1">
        <v>42535</v>
      </c>
      <c r="O4139" t="s">
        <v>51</v>
      </c>
      <c r="P4139" s="3" t="s">
        <v>52</v>
      </c>
      <c r="Q4139" t="s">
        <v>53</v>
      </c>
      <c r="R4139">
        <v>25</v>
      </c>
      <c r="S4139" t="s">
        <v>5666</v>
      </c>
      <c r="T4139" s="2">
        <v>0.03</v>
      </c>
      <c r="U4139" t="s">
        <v>3276</v>
      </c>
      <c r="V4139" t="s">
        <v>1559</v>
      </c>
      <c r="W4139" t="s">
        <v>57</v>
      </c>
      <c r="X4139" t="s">
        <v>2271</v>
      </c>
      <c r="Y4139" s="3">
        <f>VALUE(SUBSTITUTE(Table1[[#This Row],[Order Total]],"$",""))</f>
        <v>32.869999999999997</v>
      </c>
      <c r="Z4139">
        <f>VALUE(SUBSTITUTE(Table1[[#This Row],[Total]],"$",""))</f>
        <v>33.57</v>
      </c>
      <c r="AA4139" s="3">
        <f>Table1[[#This Row],[Order Total Number]]-Table1[[#This Row],[Total Number]]</f>
        <v>-0.70000000000000284</v>
      </c>
      <c r="AB4139">
        <f>VALUE(SUBSTITUTE(Table1[[#This Row],[Shipping Cost]],"$",""))</f>
        <v>0.7</v>
      </c>
      <c r="AC4139">
        <f>VALUE(SUBSTITUTE(Table1[[#This Row],[Discount $]],"$",""))</f>
        <v>2.4700000000000002</v>
      </c>
      <c r="AD4139">
        <f>VALUE(SUBSTITUTE(Table1[[#This Row],[Retail Price]],"$",""))</f>
        <v>1.1399999999999999</v>
      </c>
      <c r="AE4139" s="4">
        <f>(Table1[[#This Row],[Retail Price Number]]*Table1[[#This Row],[Order Quantity]])-Table1[[#This Row],[Discount $ Number]]+Table1[[#This Row],[Shipping Cost Number]]</f>
        <v>26.729999999999997</v>
      </c>
      <c r="AF4139">
        <f>Table1[[#This Row],[Retail Price Number]]*Table1[[#This Row],[Order Quantity]]-Table1[[#This Row],[Discount $ Number]]</f>
        <v>26.029999999999998</v>
      </c>
      <c r="AG4139">
        <f>(Table1[[#This Row],[Retail Price Number]]*Table1[[#This Row],[Order Quantity]])-Table1[[#This Row],[Discount $ Number]]-Table1[[#This Row],[Shipping Cost Number]]</f>
        <v>25.33</v>
      </c>
      <c r="AH4139">
        <f>Table1[[#This Row],[Retail Price Number]]*Table1[[#This Row],[Order Quantity]]</f>
        <v>28.499999999999996</v>
      </c>
      <c r="AI4139">
        <f>YEAR(Table1[[#This Row],[Order Date]])</f>
        <v>2016</v>
      </c>
    </row>
    <row r="4140" spans="1:35" x14ac:dyDescent="0.3">
      <c r="A4140" t="s">
        <v>5665</v>
      </c>
      <c r="B4140" s="1">
        <v>42712</v>
      </c>
      <c r="C4140" t="s">
        <v>744</v>
      </c>
      <c r="D4140" t="s">
        <v>745</v>
      </c>
      <c r="E4140" t="s">
        <v>27</v>
      </c>
      <c r="F4140" t="s">
        <v>28</v>
      </c>
      <c r="G4140" t="s">
        <v>77</v>
      </c>
      <c r="H4140" t="s">
        <v>217</v>
      </c>
      <c r="I4140" t="s">
        <v>31</v>
      </c>
      <c r="J4140" t="s">
        <v>49</v>
      </c>
      <c r="K4140" t="s">
        <v>94</v>
      </c>
      <c r="L4140" t="s">
        <v>34</v>
      </c>
      <c r="M4140" t="s">
        <v>35</v>
      </c>
      <c r="N4140" s="1">
        <v>42716</v>
      </c>
      <c r="O4140" t="s">
        <v>51</v>
      </c>
      <c r="P4140" s="3" t="s">
        <v>52</v>
      </c>
      <c r="Q4140" t="s">
        <v>53</v>
      </c>
      <c r="R4140">
        <v>13</v>
      </c>
      <c r="S4140" t="s">
        <v>5666</v>
      </c>
      <c r="T4140" s="2">
        <v>0.03</v>
      </c>
      <c r="U4140" t="s">
        <v>3276</v>
      </c>
      <c r="V4140" t="s">
        <v>1559</v>
      </c>
      <c r="W4140" t="s">
        <v>57</v>
      </c>
      <c r="X4140" t="s">
        <v>2271</v>
      </c>
      <c r="Y4140" s="3">
        <f>VALUE(SUBSTITUTE(Table1[[#This Row],[Order Total]],"$",""))</f>
        <v>32.869999999999997</v>
      </c>
      <c r="Z4140">
        <f>VALUE(SUBSTITUTE(Table1[[#This Row],[Total]],"$",""))</f>
        <v>33.57</v>
      </c>
      <c r="AA4140" s="3">
        <f>Table1[[#This Row],[Order Total Number]]-Table1[[#This Row],[Total Number]]</f>
        <v>-0.70000000000000284</v>
      </c>
      <c r="AB4140">
        <f>VALUE(SUBSTITUTE(Table1[[#This Row],[Shipping Cost]],"$",""))</f>
        <v>0.7</v>
      </c>
      <c r="AC4140">
        <f>VALUE(SUBSTITUTE(Table1[[#This Row],[Discount $]],"$",""))</f>
        <v>2.4700000000000002</v>
      </c>
      <c r="AD4140">
        <f>VALUE(SUBSTITUTE(Table1[[#This Row],[Retail Price]],"$",""))</f>
        <v>1.1399999999999999</v>
      </c>
      <c r="AE4140" s="4">
        <f>(Table1[[#This Row],[Retail Price Number]]*Table1[[#This Row],[Order Quantity]])-Table1[[#This Row],[Discount $ Number]]+Table1[[#This Row],[Shipping Cost Number]]</f>
        <v>13.049999999999997</v>
      </c>
      <c r="AF4140">
        <f>Table1[[#This Row],[Retail Price Number]]*Table1[[#This Row],[Order Quantity]]-Table1[[#This Row],[Discount $ Number]]</f>
        <v>12.349999999999998</v>
      </c>
      <c r="AG4140">
        <f>(Table1[[#This Row],[Retail Price Number]]*Table1[[#This Row],[Order Quantity]])-Table1[[#This Row],[Discount $ Number]]-Table1[[#This Row],[Shipping Cost Number]]</f>
        <v>11.649999999999999</v>
      </c>
      <c r="AH4140">
        <f>Table1[[#This Row],[Retail Price Number]]*Table1[[#This Row],[Order Quantity]]</f>
        <v>14.819999999999999</v>
      </c>
      <c r="AI4140">
        <f>YEAR(Table1[[#This Row],[Order Date]])</f>
        <v>2016</v>
      </c>
    </row>
    <row r="4141" spans="1:35" x14ac:dyDescent="0.3">
      <c r="A4141" t="s">
        <v>5665</v>
      </c>
      <c r="B4141" s="1">
        <v>42535</v>
      </c>
      <c r="C4141" t="s">
        <v>3936</v>
      </c>
      <c r="D4141" t="s">
        <v>162</v>
      </c>
      <c r="E4141" t="s">
        <v>46</v>
      </c>
      <c r="F4141" t="s">
        <v>47</v>
      </c>
      <c r="G4141" t="s">
        <v>77</v>
      </c>
      <c r="H4141" t="s">
        <v>107</v>
      </c>
      <c r="I4141" t="s">
        <v>31</v>
      </c>
      <c r="J4141" t="s">
        <v>49</v>
      </c>
      <c r="K4141" t="s">
        <v>94</v>
      </c>
      <c r="L4141" t="s">
        <v>109</v>
      </c>
      <c r="M4141" t="s">
        <v>35</v>
      </c>
      <c r="N4141" s="1">
        <v>42535</v>
      </c>
      <c r="O4141" t="s">
        <v>51</v>
      </c>
      <c r="P4141" s="3" t="s">
        <v>52</v>
      </c>
      <c r="Q4141" t="s">
        <v>53</v>
      </c>
      <c r="R4141">
        <v>10</v>
      </c>
      <c r="S4141" t="s">
        <v>5666</v>
      </c>
      <c r="T4141" s="2">
        <v>0.01</v>
      </c>
      <c r="U4141" t="s">
        <v>3276</v>
      </c>
      <c r="V4141" t="s">
        <v>1559</v>
      </c>
      <c r="W4141" t="s">
        <v>57</v>
      </c>
      <c r="X4141" t="s">
        <v>2271</v>
      </c>
      <c r="Y4141" s="3">
        <f>VALUE(SUBSTITUTE(Table1[[#This Row],[Order Total]],"$",""))</f>
        <v>32.869999999999997</v>
      </c>
      <c r="Z4141">
        <f>VALUE(SUBSTITUTE(Table1[[#This Row],[Total]],"$",""))</f>
        <v>33.57</v>
      </c>
      <c r="AA4141" s="3">
        <f>Table1[[#This Row],[Order Total Number]]-Table1[[#This Row],[Total Number]]</f>
        <v>-0.70000000000000284</v>
      </c>
      <c r="AB4141">
        <f>VALUE(SUBSTITUTE(Table1[[#This Row],[Shipping Cost]],"$",""))</f>
        <v>0.7</v>
      </c>
      <c r="AC4141">
        <f>VALUE(SUBSTITUTE(Table1[[#This Row],[Discount $]],"$",""))</f>
        <v>2.4700000000000002</v>
      </c>
      <c r="AD4141">
        <f>VALUE(SUBSTITUTE(Table1[[#This Row],[Retail Price]],"$",""))</f>
        <v>1.1399999999999999</v>
      </c>
      <c r="AE4141" s="4">
        <f>(Table1[[#This Row],[Retail Price Number]]*Table1[[#This Row],[Order Quantity]])-Table1[[#This Row],[Discount $ Number]]+Table1[[#This Row],[Shipping Cost Number]]</f>
        <v>9.6299999999999972</v>
      </c>
      <c r="AF4141">
        <f>Table1[[#This Row],[Retail Price Number]]*Table1[[#This Row],[Order Quantity]]-Table1[[#This Row],[Discount $ Number]]</f>
        <v>8.9299999999999979</v>
      </c>
      <c r="AG4141">
        <f>(Table1[[#This Row],[Retail Price Number]]*Table1[[#This Row],[Order Quantity]])-Table1[[#This Row],[Discount $ Number]]-Table1[[#This Row],[Shipping Cost Number]]</f>
        <v>8.2299999999999986</v>
      </c>
      <c r="AH4141">
        <f>Table1[[#This Row],[Retail Price Number]]*Table1[[#This Row],[Order Quantity]]</f>
        <v>11.399999999999999</v>
      </c>
      <c r="AI4141">
        <f>YEAR(Table1[[#This Row],[Order Date]])</f>
        <v>2016</v>
      </c>
    </row>
    <row r="4142" spans="1:35" x14ac:dyDescent="0.3">
      <c r="A4142" t="s">
        <v>5665</v>
      </c>
      <c r="B4142" s="1">
        <v>42535</v>
      </c>
      <c r="C4142" t="s">
        <v>9139</v>
      </c>
      <c r="D4142" t="s">
        <v>162</v>
      </c>
      <c r="E4142" t="s">
        <v>46</v>
      </c>
      <c r="F4142" t="s">
        <v>47</v>
      </c>
      <c r="G4142" t="s">
        <v>77</v>
      </c>
      <c r="H4142" t="s">
        <v>107</v>
      </c>
      <c r="I4142" t="s">
        <v>63</v>
      </c>
      <c r="J4142" t="s">
        <v>49</v>
      </c>
      <c r="K4142" t="s">
        <v>94</v>
      </c>
      <c r="L4142" t="s">
        <v>95</v>
      </c>
      <c r="M4142" t="s">
        <v>35</v>
      </c>
      <c r="N4142" s="1">
        <v>42540</v>
      </c>
      <c r="O4142" t="s">
        <v>51</v>
      </c>
      <c r="P4142" s="3" t="s">
        <v>52</v>
      </c>
      <c r="Q4142" t="s">
        <v>53</v>
      </c>
      <c r="R4142">
        <v>50</v>
      </c>
      <c r="S4142" t="s">
        <v>5666</v>
      </c>
      <c r="T4142" s="2">
        <v>0.08</v>
      </c>
      <c r="U4142" t="s">
        <v>3276</v>
      </c>
      <c r="V4142" t="s">
        <v>1559</v>
      </c>
      <c r="W4142" t="s">
        <v>57</v>
      </c>
      <c r="X4142" t="s">
        <v>2271</v>
      </c>
      <c r="Y4142" s="3">
        <f>VALUE(SUBSTITUTE(Table1[[#This Row],[Order Total]],"$",""))</f>
        <v>32.869999999999997</v>
      </c>
      <c r="Z4142">
        <f>VALUE(SUBSTITUTE(Table1[[#This Row],[Total]],"$",""))</f>
        <v>33.57</v>
      </c>
      <c r="AA4142" s="3">
        <f>Table1[[#This Row],[Order Total Number]]-Table1[[#This Row],[Total Number]]</f>
        <v>-0.70000000000000284</v>
      </c>
      <c r="AB4142">
        <f>VALUE(SUBSTITUTE(Table1[[#This Row],[Shipping Cost]],"$",""))</f>
        <v>0.7</v>
      </c>
      <c r="AC4142">
        <f>VALUE(SUBSTITUTE(Table1[[#This Row],[Discount $]],"$",""))</f>
        <v>2.4700000000000002</v>
      </c>
      <c r="AD4142">
        <f>VALUE(SUBSTITUTE(Table1[[#This Row],[Retail Price]],"$",""))</f>
        <v>1.1399999999999999</v>
      </c>
      <c r="AE4142" s="4">
        <f>(Table1[[#This Row],[Retail Price Number]]*Table1[[#This Row],[Order Quantity]])-Table1[[#This Row],[Discount $ Number]]+Table1[[#This Row],[Shipping Cost Number]]</f>
        <v>55.23</v>
      </c>
      <c r="AF4142">
        <f>Table1[[#This Row],[Retail Price Number]]*Table1[[#This Row],[Order Quantity]]-Table1[[#This Row],[Discount $ Number]]</f>
        <v>54.529999999999994</v>
      </c>
      <c r="AG4142">
        <f>(Table1[[#This Row],[Retail Price Number]]*Table1[[#This Row],[Order Quantity]])-Table1[[#This Row],[Discount $ Number]]-Table1[[#This Row],[Shipping Cost Number]]</f>
        <v>53.829999999999991</v>
      </c>
      <c r="AH4142">
        <f>Table1[[#This Row],[Retail Price Number]]*Table1[[#This Row],[Order Quantity]]</f>
        <v>56.999999999999993</v>
      </c>
      <c r="AI4142">
        <f>YEAR(Table1[[#This Row],[Order Date]])</f>
        <v>2016</v>
      </c>
    </row>
    <row r="4143" spans="1:35" x14ac:dyDescent="0.3">
      <c r="A4143" t="s">
        <v>5665</v>
      </c>
      <c r="B4143" s="1">
        <v>42712</v>
      </c>
      <c r="C4143" t="s">
        <v>744</v>
      </c>
      <c r="D4143" t="s">
        <v>745</v>
      </c>
      <c r="E4143" t="s">
        <v>27</v>
      </c>
      <c r="F4143" t="s">
        <v>28</v>
      </c>
      <c r="G4143" t="s">
        <v>29</v>
      </c>
      <c r="H4143" t="s">
        <v>217</v>
      </c>
      <c r="I4143" t="s">
        <v>196</v>
      </c>
      <c r="J4143" t="s">
        <v>49</v>
      </c>
      <c r="K4143" t="s">
        <v>94</v>
      </c>
      <c r="L4143" t="s">
        <v>34</v>
      </c>
      <c r="M4143" t="s">
        <v>35</v>
      </c>
      <c r="N4143" s="1">
        <v>42716</v>
      </c>
      <c r="O4143" t="s">
        <v>51</v>
      </c>
      <c r="P4143" s="3" t="s">
        <v>52</v>
      </c>
      <c r="Q4143" t="s">
        <v>53</v>
      </c>
      <c r="R4143">
        <v>6</v>
      </c>
      <c r="S4143" t="s">
        <v>5666</v>
      </c>
      <c r="T4143" s="2">
        <v>0.09</v>
      </c>
      <c r="U4143" t="s">
        <v>3276</v>
      </c>
      <c r="V4143" t="s">
        <v>1559</v>
      </c>
      <c r="W4143" t="s">
        <v>57</v>
      </c>
      <c r="X4143" t="s">
        <v>2271</v>
      </c>
      <c r="Y4143" s="3">
        <f>VALUE(SUBSTITUTE(Table1[[#This Row],[Order Total]],"$",""))</f>
        <v>32.869999999999997</v>
      </c>
      <c r="Z4143">
        <f>VALUE(SUBSTITUTE(Table1[[#This Row],[Total]],"$",""))</f>
        <v>33.57</v>
      </c>
      <c r="AA4143" s="3">
        <f>Table1[[#This Row],[Order Total Number]]-Table1[[#This Row],[Total Number]]</f>
        <v>-0.70000000000000284</v>
      </c>
      <c r="AB4143">
        <f>VALUE(SUBSTITUTE(Table1[[#This Row],[Shipping Cost]],"$",""))</f>
        <v>0.7</v>
      </c>
      <c r="AC4143">
        <f>VALUE(SUBSTITUTE(Table1[[#This Row],[Discount $]],"$",""))</f>
        <v>2.4700000000000002</v>
      </c>
      <c r="AD4143">
        <f>VALUE(SUBSTITUTE(Table1[[#This Row],[Retail Price]],"$",""))</f>
        <v>1.1399999999999999</v>
      </c>
      <c r="AE4143" s="4">
        <f>(Table1[[#This Row],[Retail Price Number]]*Table1[[#This Row],[Order Quantity]])-Table1[[#This Row],[Discount $ Number]]+Table1[[#This Row],[Shipping Cost Number]]</f>
        <v>5.0699999999999994</v>
      </c>
      <c r="AF4143">
        <f>Table1[[#This Row],[Retail Price Number]]*Table1[[#This Row],[Order Quantity]]-Table1[[#This Row],[Discount $ Number]]</f>
        <v>4.3699999999999992</v>
      </c>
      <c r="AG4143">
        <f>(Table1[[#This Row],[Retail Price Number]]*Table1[[#This Row],[Order Quantity]])-Table1[[#This Row],[Discount $ Number]]-Table1[[#This Row],[Shipping Cost Number]]</f>
        <v>3.669999999999999</v>
      </c>
      <c r="AH4143">
        <f>Table1[[#This Row],[Retail Price Number]]*Table1[[#This Row],[Order Quantity]]</f>
        <v>6.84</v>
      </c>
      <c r="AI4143">
        <f>YEAR(Table1[[#This Row],[Order Date]])</f>
        <v>2016</v>
      </c>
    </row>
    <row r="4144" spans="1:35" x14ac:dyDescent="0.3">
      <c r="A4144" t="s">
        <v>5665</v>
      </c>
      <c r="B4144" s="1">
        <v>42714</v>
      </c>
      <c r="C4144" t="s">
        <v>5759</v>
      </c>
      <c r="D4144" t="s">
        <v>2407</v>
      </c>
      <c r="E4144" t="s">
        <v>27</v>
      </c>
      <c r="F4144" t="s">
        <v>28</v>
      </c>
      <c r="G4144" t="s">
        <v>91</v>
      </c>
      <c r="H4144" t="s">
        <v>289</v>
      </c>
      <c r="I4144" t="s">
        <v>121</v>
      </c>
      <c r="J4144" t="s">
        <v>49</v>
      </c>
      <c r="K4144" t="s">
        <v>94</v>
      </c>
      <c r="L4144" t="s">
        <v>95</v>
      </c>
      <c r="M4144" t="s">
        <v>35</v>
      </c>
      <c r="N4144" s="1">
        <v>42717</v>
      </c>
      <c r="O4144" t="s">
        <v>51</v>
      </c>
      <c r="P4144" s="3" t="s">
        <v>52</v>
      </c>
      <c r="Q4144" t="s">
        <v>53</v>
      </c>
      <c r="R4144">
        <v>50</v>
      </c>
      <c r="S4144" t="s">
        <v>10732</v>
      </c>
      <c r="T4144" s="2">
        <v>0.08</v>
      </c>
      <c r="U4144" t="s">
        <v>1202</v>
      </c>
      <c r="V4144" t="s">
        <v>4332</v>
      </c>
      <c r="W4144" t="s">
        <v>57</v>
      </c>
      <c r="X4144" t="s">
        <v>2271</v>
      </c>
      <c r="Y4144" s="3">
        <f>VALUE(SUBSTITUTE(Table1[[#This Row],[Order Total]],"$",""))</f>
        <v>32.770000000000003</v>
      </c>
      <c r="Z4144">
        <f>VALUE(SUBSTITUTE(Table1[[#This Row],[Total]],"$",""))</f>
        <v>33.57</v>
      </c>
      <c r="AA4144" s="3">
        <f>Table1[[#This Row],[Order Total Number]]-Table1[[#This Row],[Total Number]]</f>
        <v>-0.79999999999999716</v>
      </c>
      <c r="AB4144">
        <f>VALUE(SUBSTITUTE(Table1[[#This Row],[Shipping Cost]],"$",""))</f>
        <v>0.7</v>
      </c>
      <c r="AC4144">
        <f>VALUE(SUBSTITUTE(Table1[[#This Row],[Discount $]],"$",""))</f>
        <v>1.47</v>
      </c>
      <c r="AD4144">
        <f>VALUE(SUBSTITUTE(Table1[[#This Row],[Retail Price]],"$",""))</f>
        <v>1.1399999999999999</v>
      </c>
      <c r="AE4144" s="4">
        <f>(Table1[[#This Row],[Retail Price Number]]*Table1[[#This Row],[Order Quantity]])-Table1[[#This Row],[Discount $ Number]]+Table1[[#This Row],[Shipping Cost Number]]</f>
        <v>56.23</v>
      </c>
      <c r="AF4144">
        <f>Table1[[#This Row],[Retail Price Number]]*Table1[[#This Row],[Order Quantity]]-Table1[[#This Row],[Discount $ Number]]</f>
        <v>55.529999999999994</v>
      </c>
      <c r="AG4144">
        <f>(Table1[[#This Row],[Retail Price Number]]*Table1[[#This Row],[Order Quantity]])-Table1[[#This Row],[Discount $ Number]]-Table1[[#This Row],[Shipping Cost Number]]</f>
        <v>54.829999999999991</v>
      </c>
      <c r="AH4144">
        <f>Table1[[#This Row],[Retail Price Number]]*Table1[[#This Row],[Order Quantity]]</f>
        <v>56.999999999999993</v>
      </c>
      <c r="AI4144">
        <f>YEAR(Table1[[#This Row],[Order Date]])</f>
        <v>2016</v>
      </c>
    </row>
    <row r="4145" spans="1:35" x14ac:dyDescent="0.3">
      <c r="A4145" t="s">
        <v>5665</v>
      </c>
      <c r="B4145" s="1">
        <v>42521</v>
      </c>
      <c r="C4145" t="s">
        <v>239</v>
      </c>
      <c r="D4145" t="s">
        <v>240</v>
      </c>
      <c r="E4145" t="s">
        <v>27</v>
      </c>
      <c r="F4145" t="s">
        <v>28</v>
      </c>
      <c r="G4145" t="s">
        <v>29</v>
      </c>
      <c r="H4145" t="s">
        <v>241</v>
      </c>
      <c r="I4145" t="s">
        <v>196</v>
      </c>
      <c r="J4145" t="s">
        <v>93</v>
      </c>
      <c r="K4145" t="s">
        <v>94</v>
      </c>
      <c r="L4145" t="s">
        <v>34</v>
      </c>
      <c r="M4145" t="s">
        <v>35</v>
      </c>
      <c r="N4145" s="1">
        <v>42524</v>
      </c>
      <c r="O4145" t="s">
        <v>96</v>
      </c>
      <c r="P4145" s="3" t="s">
        <v>97</v>
      </c>
      <c r="Q4145" t="s">
        <v>98</v>
      </c>
      <c r="R4145">
        <v>47</v>
      </c>
      <c r="S4145" t="s">
        <v>9704</v>
      </c>
      <c r="T4145" s="2">
        <v>0.04</v>
      </c>
      <c r="U4145" t="s">
        <v>98</v>
      </c>
      <c r="V4145" t="s">
        <v>10788</v>
      </c>
      <c r="W4145" t="s">
        <v>102</v>
      </c>
      <c r="X4145" t="s">
        <v>10789</v>
      </c>
      <c r="Y4145" s="3">
        <f>VALUE(SUBSTITUTE(Table1[[#This Row],[Order Total]],"$",""))</f>
        <v>23.55</v>
      </c>
      <c r="Z4145">
        <f>VALUE(SUBSTITUTE(Table1[[#This Row],[Total]],"$",""))</f>
        <v>21.96</v>
      </c>
      <c r="AA4145" s="3">
        <f>Table1[[#This Row],[Order Total Number]]-Table1[[#This Row],[Total Number]]</f>
        <v>1.5899999999999999</v>
      </c>
      <c r="AB4145">
        <f>VALUE(SUBSTITUTE(Table1[[#This Row],[Shipping Cost]],"$",""))</f>
        <v>0.8</v>
      </c>
      <c r="AC4145">
        <f>VALUE(SUBSTITUTE(Table1[[#This Row],[Discount $]],"$",""))</f>
        <v>1.02</v>
      </c>
      <c r="AD4145">
        <f>VALUE(SUBSTITUTE(Table1[[#This Row],[Retail Price]],"$",""))</f>
        <v>2.62</v>
      </c>
      <c r="AE4145" s="4">
        <f>(Table1[[#This Row],[Retail Price Number]]*Table1[[#This Row],[Order Quantity]])-Table1[[#This Row],[Discount $ Number]]+Table1[[#This Row],[Shipping Cost Number]]</f>
        <v>122.92</v>
      </c>
      <c r="AF4145">
        <f>Table1[[#This Row],[Retail Price Number]]*Table1[[#This Row],[Order Quantity]]-Table1[[#This Row],[Discount $ Number]]</f>
        <v>122.12</v>
      </c>
      <c r="AG4145">
        <f>(Table1[[#This Row],[Retail Price Number]]*Table1[[#This Row],[Order Quantity]])-Table1[[#This Row],[Discount $ Number]]-Table1[[#This Row],[Shipping Cost Number]]</f>
        <v>121.32000000000001</v>
      </c>
      <c r="AH4145">
        <f>Table1[[#This Row],[Retail Price Number]]*Table1[[#This Row],[Order Quantity]]</f>
        <v>123.14</v>
      </c>
      <c r="AI4145">
        <f>YEAR(Table1[[#This Row],[Order Date]])</f>
        <v>2016</v>
      </c>
    </row>
    <row r="4146" spans="1:35" x14ac:dyDescent="0.3">
      <c r="A4146" t="s">
        <v>6269</v>
      </c>
      <c r="B4146" s="1">
        <v>42398</v>
      </c>
      <c r="C4146" t="s">
        <v>1291</v>
      </c>
      <c r="D4146" t="s">
        <v>1292</v>
      </c>
      <c r="E4146" t="s">
        <v>27</v>
      </c>
      <c r="F4146" t="s">
        <v>28</v>
      </c>
      <c r="G4146" t="s">
        <v>91</v>
      </c>
      <c r="H4146" t="s">
        <v>30</v>
      </c>
      <c r="I4146" t="s">
        <v>63</v>
      </c>
      <c r="J4146" t="s">
        <v>4480</v>
      </c>
      <c r="K4146" t="s">
        <v>94</v>
      </c>
      <c r="L4146" t="s">
        <v>95</v>
      </c>
      <c r="M4146" t="s">
        <v>35</v>
      </c>
      <c r="N4146" s="1">
        <v>42400</v>
      </c>
      <c r="O4146" t="s">
        <v>219</v>
      </c>
      <c r="P4146" s="3" t="s">
        <v>124</v>
      </c>
      <c r="Q4146" t="s">
        <v>220</v>
      </c>
      <c r="R4146">
        <v>41</v>
      </c>
      <c r="S4146" t="s">
        <v>6270</v>
      </c>
      <c r="T4146" s="2">
        <v>0.1</v>
      </c>
      <c r="U4146" t="s">
        <v>127</v>
      </c>
      <c r="V4146" t="s">
        <v>6271</v>
      </c>
      <c r="W4146" t="s">
        <v>224</v>
      </c>
      <c r="X4146" t="s">
        <v>6272</v>
      </c>
      <c r="Y4146" s="3">
        <f>VALUE(SUBSTITUTE(Table1[[#This Row],[Order Total]],"$",""))</f>
        <v>193.14</v>
      </c>
      <c r="Z4146">
        <f>VALUE(SUBSTITUTE(Table1[[#This Row],[Total]],"$",""))</f>
        <v>196.12</v>
      </c>
      <c r="AA4146" s="3">
        <f>Table1[[#This Row],[Order Total Number]]-Table1[[#This Row],[Total Number]]</f>
        <v>-2.9800000000000182</v>
      </c>
      <c r="AB4146">
        <f>VALUE(SUBSTITUTE(Table1[[#This Row],[Shipping Cost]],"$",""))</f>
        <v>0.5</v>
      </c>
      <c r="AC4146">
        <f>VALUE(SUBSTITUTE(Table1[[#This Row],[Discount $]],"$",""))</f>
        <v>0</v>
      </c>
      <c r="AD4146">
        <f>VALUE(SUBSTITUTE(Table1[[#This Row],[Retail Price]],"$",""))</f>
        <v>3.69</v>
      </c>
      <c r="AE4146" s="4">
        <f>(Table1[[#This Row],[Retail Price Number]]*Table1[[#This Row],[Order Quantity]])-Table1[[#This Row],[Discount $ Number]]+Table1[[#This Row],[Shipping Cost Number]]</f>
        <v>151.79</v>
      </c>
      <c r="AF4146">
        <f>Table1[[#This Row],[Retail Price Number]]*Table1[[#This Row],[Order Quantity]]-Table1[[#This Row],[Discount $ Number]]</f>
        <v>151.29</v>
      </c>
      <c r="AG4146">
        <f>(Table1[[#This Row],[Retail Price Number]]*Table1[[#This Row],[Order Quantity]])-Table1[[#This Row],[Discount $ Number]]-Table1[[#This Row],[Shipping Cost Number]]</f>
        <v>150.79</v>
      </c>
      <c r="AH4146">
        <f>Table1[[#This Row],[Retail Price Number]]*Table1[[#This Row],[Order Quantity]]</f>
        <v>151.29</v>
      </c>
      <c r="AI4146">
        <f>YEAR(Table1[[#This Row],[Order Date]])</f>
        <v>2016</v>
      </c>
    </row>
    <row r="4147" spans="1:35" x14ac:dyDescent="0.3">
      <c r="A4147" t="s">
        <v>6269</v>
      </c>
      <c r="B4147" s="1">
        <v>41977</v>
      </c>
      <c r="C4147" t="s">
        <v>3565</v>
      </c>
      <c r="D4147" t="s">
        <v>331</v>
      </c>
      <c r="E4147" t="s">
        <v>46</v>
      </c>
      <c r="F4147" t="s">
        <v>47</v>
      </c>
      <c r="G4147" t="s">
        <v>91</v>
      </c>
      <c r="H4147" t="s">
        <v>107</v>
      </c>
      <c r="I4147" t="s">
        <v>196</v>
      </c>
      <c r="J4147" t="s">
        <v>1259</v>
      </c>
      <c r="K4147" t="s">
        <v>94</v>
      </c>
      <c r="L4147" t="s">
        <v>95</v>
      </c>
      <c r="M4147" t="s">
        <v>35</v>
      </c>
      <c r="N4147" s="1">
        <v>41978</v>
      </c>
      <c r="O4147" t="s">
        <v>1260</v>
      </c>
      <c r="P4147" s="3" t="s">
        <v>1261</v>
      </c>
      <c r="Q4147" t="s">
        <v>1262</v>
      </c>
      <c r="R4147">
        <v>43</v>
      </c>
      <c r="S4147" t="s">
        <v>8159</v>
      </c>
      <c r="T4147" s="2">
        <v>0.02</v>
      </c>
      <c r="U4147" t="s">
        <v>8160</v>
      </c>
      <c r="V4147" t="s">
        <v>8161</v>
      </c>
      <c r="W4147" t="s">
        <v>1266</v>
      </c>
      <c r="X4147" t="s">
        <v>8162</v>
      </c>
      <c r="Y4147" s="3">
        <f>VALUE(SUBSTITUTE(Table1[[#This Row],[Order Total]],"$",""))</f>
        <v>1905.48</v>
      </c>
      <c r="Z4147">
        <f>VALUE(SUBSTITUTE(Table1[[#This Row],[Total]],"$",""))</f>
        <v>1908.95</v>
      </c>
      <c r="AA4147" s="3">
        <f>Table1[[#This Row],[Order Total Number]]-Table1[[#This Row],[Total Number]]</f>
        <v>-3.4700000000000273</v>
      </c>
      <c r="AB4147">
        <f>VALUE(SUBSTITUTE(Table1[[#This Row],[Shipping Cost]],"$",""))</f>
        <v>1.99</v>
      </c>
      <c r="AC4147">
        <f>VALUE(SUBSTITUTE(Table1[[#This Row],[Discount $]],"$",""))</f>
        <v>39.409999999999997</v>
      </c>
      <c r="AD4147">
        <f>VALUE(SUBSTITUTE(Table1[[#This Row],[Retail Price]],"$",""))</f>
        <v>35.409999999999997</v>
      </c>
      <c r="AE4147" s="4">
        <f>(Table1[[#This Row],[Retail Price Number]]*Table1[[#This Row],[Order Quantity]])-Table1[[#This Row],[Discount $ Number]]+Table1[[#This Row],[Shipping Cost Number]]</f>
        <v>1485.2099999999998</v>
      </c>
      <c r="AF4147">
        <f>Table1[[#This Row],[Retail Price Number]]*Table1[[#This Row],[Order Quantity]]-Table1[[#This Row],[Discount $ Number]]</f>
        <v>1483.2199999999998</v>
      </c>
      <c r="AG4147">
        <f>(Table1[[#This Row],[Retail Price Number]]*Table1[[#This Row],[Order Quantity]])-Table1[[#This Row],[Discount $ Number]]-Table1[[#This Row],[Shipping Cost Number]]</f>
        <v>1481.2299999999998</v>
      </c>
      <c r="AH4147">
        <f>Table1[[#This Row],[Retail Price Number]]*Table1[[#This Row],[Order Quantity]]</f>
        <v>1522.6299999999999</v>
      </c>
      <c r="AI4147">
        <f>YEAR(Table1[[#This Row],[Order Date]])</f>
        <v>2014</v>
      </c>
    </row>
    <row r="4148" spans="1:35" x14ac:dyDescent="0.3">
      <c r="A4148" t="s">
        <v>6269</v>
      </c>
      <c r="B4148" s="1">
        <v>42606</v>
      </c>
      <c r="C4148" t="s">
        <v>1546</v>
      </c>
      <c r="D4148" t="s">
        <v>1547</v>
      </c>
      <c r="E4148" t="s">
        <v>27</v>
      </c>
      <c r="F4148" t="s">
        <v>28</v>
      </c>
      <c r="G4148" t="s">
        <v>134</v>
      </c>
      <c r="H4148" t="s">
        <v>433</v>
      </c>
      <c r="I4148" t="s">
        <v>196</v>
      </c>
      <c r="J4148" t="s">
        <v>373</v>
      </c>
      <c r="K4148" t="s">
        <v>94</v>
      </c>
      <c r="L4148" t="s">
        <v>109</v>
      </c>
      <c r="M4148" t="s">
        <v>35</v>
      </c>
      <c r="N4148" s="1">
        <v>42606</v>
      </c>
      <c r="O4148" t="s">
        <v>374</v>
      </c>
      <c r="P4148" s="3" t="s">
        <v>375</v>
      </c>
      <c r="Q4148" t="s">
        <v>376</v>
      </c>
      <c r="R4148">
        <v>38</v>
      </c>
      <c r="S4148" t="s">
        <v>9781</v>
      </c>
      <c r="T4148" s="2">
        <v>0</v>
      </c>
      <c r="U4148" t="s">
        <v>6227</v>
      </c>
      <c r="V4148" t="s">
        <v>9782</v>
      </c>
      <c r="W4148" t="s">
        <v>380</v>
      </c>
      <c r="X4148" t="s">
        <v>9783</v>
      </c>
      <c r="Y4148" s="3">
        <f>VALUE(SUBSTITUTE(Table1[[#This Row],[Order Total]],"$",""))</f>
        <v>411.39</v>
      </c>
      <c r="Z4148">
        <f>VALUE(SUBSTITUTE(Table1[[#This Row],[Total]],"$",""))</f>
        <v>421.69</v>
      </c>
      <c r="AA4148" s="3">
        <f>Table1[[#This Row],[Order Total Number]]-Table1[[#This Row],[Total Number]]</f>
        <v>-10.300000000000011</v>
      </c>
      <c r="AB4148">
        <f>VALUE(SUBSTITUTE(Table1[[#This Row],[Shipping Cost]],"$",""))</f>
        <v>5.81</v>
      </c>
      <c r="AC4148">
        <f>VALUE(SUBSTITUTE(Table1[[#This Row],[Discount $]],"$",""))</f>
        <v>26.39</v>
      </c>
      <c r="AD4148">
        <f>VALUE(SUBSTITUTE(Table1[[#This Row],[Retail Price]],"$",""))</f>
        <v>11.97</v>
      </c>
      <c r="AE4148" s="4">
        <f>(Table1[[#This Row],[Retail Price Number]]*Table1[[#This Row],[Order Quantity]])-Table1[[#This Row],[Discount $ Number]]+Table1[[#This Row],[Shipping Cost Number]]</f>
        <v>434.28000000000003</v>
      </c>
      <c r="AF4148">
        <f>Table1[[#This Row],[Retail Price Number]]*Table1[[#This Row],[Order Quantity]]-Table1[[#This Row],[Discount $ Number]]</f>
        <v>428.47</v>
      </c>
      <c r="AG4148">
        <f>(Table1[[#This Row],[Retail Price Number]]*Table1[[#This Row],[Order Quantity]])-Table1[[#This Row],[Discount $ Number]]-Table1[[#This Row],[Shipping Cost Number]]</f>
        <v>422.66</v>
      </c>
      <c r="AH4148">
        <f>Table1[[#This Row],[Retail Price Number]]*Table1[[#This Row],[Order Quantity]]</f>
        <v>454.86</v>
      </c>
      <c r="AI4148">
        <f>YEAR(Table1[[#This Row],[Order Date]])</f>
        <v>2016</v>
      </c>
    </row>
    <row r="4149" spans="1:35" x14ac:dyDescent="0.3">
      <c r="A4149" t="s">
        <v>6269</v>
      </c>
      <c r="B4149" s="1">
        <v>42684</v>
      </c>
      <c r="C4149" t="s">
        <v>3053</v>
      </c>
      <c r="D4149" t="s">
        <v>766</v>
      </c>
      <c r="E4149" t="s">
        <v>27</v>
      </c>
      <c r="F4149" t="s">
        <v>28</v>
      </c>
      <c r="G4149" t="s">
        <v>91</v>
      </c>
      <c r="H4149" t="s">
        <v>217</v>
      </c>
      <c r="I4149" t="s">
        <v>196</v>
      </c>
      <c r="J4149" t="s">
        <v>734</v>
      </c>
      <c r="K4149" t="s">
        <v>33</v>
      </c>
      <c r="L4149" t="s">
        <v>392</v>
      </c>
      <c r="M4149" t="s">
        <v>393</v>
      </c>
      <c r="N4149" s="1">
        <v>42686</v>
      </c>
      <c r="O4149" t="s">
        <v>735</v>
      </c>
      <c r="P4149" s="3" t="s">
        <v>736</v>
      </c>
      <c r="Q4149" t="s">
        <v>737</v>
      </c>
      <c r="R4149">
        <v>2</v>
      </c>
      <c r="S4149" t="s">
        <v>8651</v>
      </c>
      <c r="T4149" s="2">
        <v>7.0000000000000007E-2</v>
      </c>
      <c r="U4149" t="s">
        <v>10067</v>
      </c>
      <c r="V4149" t="s">
        <v>10068</v>
      </c>
      <c r="W4149" t="s">
        <v>741</v>
      </c>
      <c r="X4149" t="s">
        <v>5273</v>
      </c>
      <c r="Y4149" s="3">
        <f>VALUE(SUBSTITUTE(Table1[[#This Row],[Order Total]],"$",""))</f>
        <v>125.73</v>
      </c>
      <c r="Z4149">
        <f>VALUE(SUBSTITUTE(Table1[[#This Row],[Total]],"$",""))</f>
        <v>126.73</v>
      </c>
      <c r="AA4149" s="3">
        <f>Table1[[#This Row],[Order Total Number]]-Table1[[#This Row],[Total Number]]</f>
        <v>-1</v>
      </c>
      <c r="AB4149">
        <f>VALUE(SUBSTITUTE(Table1[[#This Row],[Shipping Cost]],"$",""))</f>
        <v>5.47</v>
      </c>
      <c r="AC4149">
        <f>VALUE(SUBSTITUTE(Table1[[#This Row],[Discount $]],"$",""))</f>
        <v>6.29</v>
      </c>
      <c r="AD4149">
        <f>VALUE(SUBSTITUTE(Table1[[#This Row],[Retail Price]],"$",""))</f>
        <v>3.58</v>
      </c>
      <c r="AE4149" s="4">
        <f>(Table1[[#This Row],[Retail Price Number]]*Table1[[#This Row],[Order Quantity]])-Table1[[#This Row],[Discount $ Number]]+Table1[[#This Row],[Shipping Cost Number]]</f>
        <v>6.34</v>
      </c>
      <c r="AF4149">
        <f>Table1[[#This Row],[Retail Price Number]]*Table1[[#This Row],[Order Quantity]]-Table1[[#This Row],[Discount $ Number]]</f>
        <v>0.87000000000000011</v>
      </c>
      <c r="AG4149">
        <f>(Table1[[#This Row],[Retail Price Number]]*Table1[[#This Row],[Order Quantity]])-Table1[[#This Row],[Discount $ Number]]-Table1[[#This Row],[Shipping Cost Number]]</f>
        <v>-4.5999999999999996</v>
      </c>
      <c r="AH4149">
        <f>Table1[[#This Row],[Retail Price Number]]*Table1[[#This Row],[Order Quantity]]</f>
        <v>7.16</v>
      </c>
      <c r="AI4149">
        <f>YEAR(Table1[[#This Row],[Order Date]])</f>
        <v>2016</v>
      </c>
    </row>
    <row r="4150" spans="1:35" x14ac:dyDescent="0.3">
      <c r="A4150" t="s">
        <v>6269</v>
      </c>
      <c r="B4150" s="1">
        <v>42628</v>
      </c>
      <c r="C4150" t="s">
        <v>5745</v>
      </c>
      <c r="D4150" t="s">
        <v>3003</v>
      </c>
      <c r="E4150" t="s">
        <v>27</v>
      </c>
      <c r="F4150" t="s">
        <v>28</v>
      </c>
      <c r="G4150" t="s">
        <v>134</v>
      </c>
      <c r="H4150" t="s">
        <v>78</v>
      </c>
      <c r="I4150" t="s">
        <v>92</v>
      </c>
      <c r="J4150" t="s">
        <v>885</v>
      </c>
      <c r="K4150" t="s">
        <v>94</v>
      </c>
      <c r="L4150" t="s">
        <v>95</v>
      </c>
      <c r="M4150" t="s">
        <v>35</v>
      </c>
      <c r="N4150" s="1">
        <v>42629</v>
      </c>
      <c r="O4150" t="s">
        <v>886</v>
      </c>
      <c r="P4150" s="3" t="s">
        <v>295</v>
      </c>
      <c r="Q4150" t="s">
        <v>887</v>
      </c>
      <c r="R4150">
        <v>8</v>
      </c>
      <c r="S4150" t="s">
        <v>6976</v>
      </c>
      <c r="T4150" s="2">
        <v>0.1</v>
      </c>
      <c r="U4150" t="s">
        <v>3299</v>
      </c>
      <c r="V4150" t="s">
        <v>9158</v>
      </c>
      <c r="W4150" t="s">
        <v>891</v>
      </c>
      <c r="X4150" t="s">
        <v>183</v>
      </c>
      <c r="Y4150" s="3">
        <f>VALUE(SUBSTITUTE(Table1[[#This Row],[Order Total]],"$",""))</f>
        <v>410.2</v>
      </c>
      <c r="Z4150">
        <f>VALUE(SUBSTITUTE(Table1[[#This Row],[Total]],"$",""))</f>
        <v>414.39</v>
      </c>
      <c r="AA4150" s="3">
        <f>Table1[[#This Row],[Order Total Number]]-Table1[[#This Row],[Total Number]]</f>
        <v>-4.1899999999999977</v>
      </c>
      <c r="AB4150">
        <f>VALUE(SUBSTITUTE(Table1[[#This Row],[Shipping Cost]],"$",""))</f>
        <v>4.5</v>
      </c>
      <c r="AC4150">
        <f>VALUE(SUBSTITUTE(Table1[[#This Row],[Discount $]],"$",""))</f>
        <v>7.24</v>
      </c>
      <c r="AD4150">
        <f>VALUE(SUBSTITUTE(Table1[[#This Row],[Retail Price]],"$",""))</f>
        <v>10.89</v>
      </c>
      <c r="AE4150" s="4">
        <f>(Table1[[#This Row],[Retail Price Number]]*Table1[[#This Row],[Order Quantity]])-Table1[[#This Row],[Discount $ Number]]+Table1[[#This Row],[Shipping Cost Number]]</f>
        <v>84.38000000000001</v>
      </c>
      <c r="AF4150">
        <f>Table1[[#This Row],[Retail Price Number]]*Table1[[#This Row],[Order Quantity]]-Table1[[#This Row],[Discount $ Number]]</f>
        <v>79.88000000000001</v>
      </c>
      <c r="AG4150">
        <f>(Table1[[#This Row],[Retail Price Number]]*Table1[[#This Row],[Order Quantity]])-Table1[[#This Row],[Discount $ Number]]-Table1[[#This Row],[Shipping Cost Number]]</f>
        <v>75.38000000000001</v>
      </c>
      <c r="AH4150">
        <f>Table1[[#This Row],[Retail Price Number]]*Table1[[#This Row],[Order Quantity]]</f>
        <v>87.12</v>
      </c>
      <c r="AI4150">
        <f>YEAR(Table1[[#This Row],[Order Date]])</f>
        <v>2016</v>
      </c>
    </row>
    <row r="4151" spans="1:35" x14ac:dyDescent="0.3">
      <c r="A4151" t="s">
        <v>5022</v>
      </c>
      <c r="B4151" s="1">
        <v>42536</v>
      </c>
      <c r="C4151" t="s">
        <v>3936</v>
      </c>
      <c r="D4151" t="s">
        <v>162</v>
      </c>
      <c r="E4151" t="s">
        <v>46</v>
      </c>
      <c r="F4151" t="s">
        <v>47</v>
      </c>
      <c r="G4151" t="s">
        <v>91</v>
      </c>
      <c r="H4151" t="s">
        <v>107</v>
      </c>
      <c r="I4151" t="s">
        <v>196</v>
      </c>
      <c r="J4151" t="s">
        <v>2107</v>
      </c>
      <c r="K4151" t="s">
        <v>94</v>
      </c>
      <c r="L4151" t="s">
        <v>34</v>
      </c>
      <c r="M4151" t="s">
        <v>35</v>
      </c>
      <c r="N4151" s="1">
        <v>42537</v>
      </c>
      <c r="O4151" t="s">
        <v>1380</v>
      </c>
      <c r="P4151" s="3" t="s">
        <v>2108</v>
      </c>
      <c r="Q4151" t="s">
        <v>990</v>
      </c>
      <c r="R4151">
        <v>8</v>
      </c>
      <c r="S4151" t="s">
        <v>1298</v>
      </c>
      <c r="T4151" s="2">
        <v>0.01</v>
      </c>
      <c r="U4151" t="s">
        <v>3508</v>
      </c>
      <c r="V4151" t="s">
        <v>5023</v>
      </c>
      <c r="W4151" t="s">
        <v>57</v>
      </c>
      <c r="X4151" t="s">
        <v>412</v>
      </c>
      <c r="Y4151" s="3">
        <f>VALUE(SUBSTITUTE(Table1[[#This Row],[Order Total]],"$",""))</f>
        <v>59.89</v>
      </c>
      <c r="Z4151">
        <f>VALUE(SUBSTITUTE(Table1[[#This Row],[Total]],"$",""))</f>
        <v>60.59</v>
      </c>
      <c r="AA4151" s="3">
        <f>Table1[[#This Row],[Order Total Number]]-Table1[[#This Row],[Total Number]]</f>
        <v>-0.70000000000000284</v>
      </c>
      <c r="AB4151">
        <f>VALUE(SUBSTITUTE(Table1[[#This Row],[Shipping Cost]],"$",""))</f>
        <v>0.7</v>
      </c>
      <c r="AC4151">
        <f>VALUE(SUBSTITUTE(Table1[[#This Row],[Discount $]],"$",""))</f>
        <v>5.21</v>
      </c>
      <c r="AD4151">
        <f>VALUE(SUBSTITUTE(Table1[[#This Row],[Retail Price]],"$",""))</f>
        <v>2.1</v>
      </c>
      <c r="AE4151" s="4">
        <f>(Table1[[#This Row],[Retail Price Number]]*Table1[[#This Row],[Order Quantity]])-Table1[[#This Row],[Discount $ Number]]+Table1[[#This Row],[Shipping Cost Number]]</f>
        <v>12.29</v>
      </c>
      <c r="AF4151">
        <f>Table1[[#This Row],[Retail Price Number]]*Table1[[#This Row],[Order Quantity]]-Table1[[#This Row],[Discount $ Number]]</f>
        <v>11.59</v>
      </c>
      <c r="AG4151">
        <f>(Table1[[#This Row],[Retail Price Number]]*Table1[[#This Row],[Order Quantity]])-Table1[[#This Row],[Discount $ Number]]-Table1[[#This Row],[Shipping Cost Number]]</f>
        <v>10.89</v>
      </c>
      <c r="AH4151">
        <f>Table1[[#This Row],[Retail Price Number]]*Table1[[#This Row],[Order Quantity]]</f>
        <v>16.8</v>
      </c>
      <c r="AI4151">
        <f>YEAR(Table1[[#This Row],[Order Date]])</f>
        <v>2016</v>
      </c>
    </row>
    <row r="4152" spans="1:35" x14ac:dyDescent="0.3">
      <c r="A4152" t="s">
        <v>5022</v>
      </c>
      <c r="B4152" s="1">
        <v>42511</v>
      </c>
      <c r="C4152" t="s">
        <v>1112</v>
      </c>
      <c r="D4152" t="s">
        <v>133</v>
      </c>
      <c r="E4152" t="s">
        <v>27</v>
      </c>
      <c r="F4152" t="s">
        <v>28</v>
      </c>
      <c r="G4152" t="s">
        <v>91</v>
      </c>
      <c r="H4152" t="s">
        <v>62</v>
      </c>
      <c r="I4152" t="s">
        <v>31</v>
      </c>
      <c r="J4152" t="s">
        <v>832</v>
      </c>
      <c r="K4152" t="s">
        <v>94</v>
      </c>
      <c r="L4152" t="s">
        <v>34</v>
      </c>
      <c r="M4152" t="s">
        <v>35</v>
      </c>
      <c r="N4152" s="1">
        <v>42512</v>
      </c>
      <c r="O4152" t="s">
        <v>833</v>
      </c>
      <c r="P4152" s="3" t="s">
        <v>834</v>
      </c>
      <c r="Q4152" t="s">
        <v>774</v>
      </c>
      <c r="R4152">
        <v>40</v>
      </c>
      <c r="S4152" t="s">
        <v>5086</v>
      </c>
      <c r="T4152" s="2">
        <v>0.04</v>
      </c>
      <c r="U4152" t="s">
        <v>98</v>
      </c>
      <c r="V4152" t="s">
        <v>5087</v>
      </c>
      <c r="W4152" t="s">
        <v>838</v>
      </c>
      <c r="X4152" t="s">
        <v>5088</v>
      </c>
      <c r="Y4152" s="3">
        <f>VALUE(SUBSTITUTE(Table1[[#This Row],[Order Total]],"$",""))</f>
        <v>20.86</v>
      </c>
      <c r="Z4152">
        <f>VALUE(SUBSTITUTE(Table1[[#This Row],[Total]],"$",""))</f>
        <v>31.96</v>
      </c>
      <c r="AA4152" s="3">
        <f>Table1[[#This Row],[Order Total Number]]-Table1[[#This Row],[Total Number]]</f>
        <v>-11.100000000000001</v>
      </c>
      <c r="AB4152">
        <f>VALUE(SUBSTITUTE(Table1[[#This Row],[Shipping Cost]],"$",""))</f>
        <v>2.04</v>
      </c>
      <c r="AC4152">
        <f>VALUE(SUBSTITUTE(Table1[[#This Row],[Discount $]],"$",""))</f>
        <v>1.02</v>
      </c>
      <c r="AD4152">
        <f>VALUE(SUBSTITUTE(Table1[[#This Row],[Retail Price]],"$",""))</f>
        <v>5.18</v>
      </c>
      <c r="AE4152" s="4">
        <f>(Table1[[#This Row],[Retail Price Number]]*Table1[[#This Row],[Order Quantity]])-Table1[[#This Row],[Discount $ Number]]+Table1[[#This Row],[Shipping Cost Number]]</f>
        <v>208.21999999999997</v>
      </c>
      <c r="AF4152">
        <f>Table1[[#This Row],[Retail Price Number]]*Table1[[#This Row],[Order Quantity]]-Table1[[#This Row],[Discount $ Number]]</f>
        <v>206.17999999999998</v>
      </c>
      <c r="AG4152">
        <f>(Table1[[#This Row],[Retail Price Number]]*Table1[[#This Row],[Order Quantity]])-Table1[[#This Row],[Discount $ Number]]-Table1[[#This Row],[Shipping Cost Number]]</f>
        <v>204.14</v>
      </c>
      <c r="AH4152">
        <f>Table1[[#This Row],[Retail Price Number]]*Table1[[#This Row],[Order Quantity]]</f>
        <v>207.2</v>
      </c>
      <c r="AI4152">
        <f>YEAR(Table1[[#This Row],[Order Date]])</f>
        <v>2016</v>
      </c>
    </row>
    <row r="4153" spans="1:35" x14ac:dyDescent="0.3">
      <c r="A4153" t="s">
        <v>5022</v>
      </c>
      <c r="B4153" s="1">
        <v>41682</v>
      </c>
      <c r="C4153" t="s">
        <v>410</v>
      </c>
      <c r="D4153" t="s">
        <v>5590</v>
      </c>
      <c r="E4153" t="s">
        <v>27</v>
      </c>
      <c r="F4153" t="s">
        <v>28</v>
      </c>
      <c r="G4153" t="s">
        <v>91</v>
      </c>
      <c r="H4153" t="s">
        <v>289</v>
      </c>
      <c r="I4153" t="s">
        <v>121</v>
      </c>
      <c r="J4153" t="s">
        <v>592</v>
      </c>
      <c r="K4153" t="s">
        <v>94</v>
      </c>
      <c r="L4153" t="s">
        <v>95</v>
      </c>
      <c r="M4153" t="s">
        <v>35</v>
      </c>
      <c r="N4153" s="1">
        <v>41683</v>
      </c>
      <c r="O4153" t="s">
        <v>593</v>
      </c>
      <c r="P4153" s="3" t="s">
        <v>594</v>
      </c>
      <c r="Q4153" t="s">
        <v>595</v>
      </c>
      <c r="R4153">
        <v>47</v>
      </c>
      <c r="S4153" t="s">
        <v>5591</v>
      </c>
      <c r="T4153" s="2">
        <v>0.02</v>
      </c>
      <c r="U4153" t="s">
        <v>5592</v>
      </c>
      <c r="V4153" t="s">
        <v>5593</v>
      </c>
      <c r="W4153" t="s">
        <v>376</v>
      </c>
      <c r="X4153" t="s">
        <v>5594</v>
      </c>
      <c r="Y4153" s="3">
        <f>VALUE(SUBSTITUTE(Table1[[#This Row],[Order Total]],"$",""))</f>
        <v>1597.69</v>
      </c>
      <c r="Z4153">
        <f>VALUE(SUBSTITUTE(Table1[[#This Row],[Total]],"$",""))</f>
        <v>1600.38</v>
      </c>
      <c r="AA4153" s="3">
        <f>Table1[[#This Row],[Order Total Number]]-Table1[[#This Row],[Total Number]]</f>
        <v>-2.6900000000000546</v>
      </c>
      <c r="AB4153">
        <f>VALUE(SUBSTITUTE(Table1[[#This Row],[Shipping Cost]],"$",""))</f>
        <v>7.18</v>
      </c>
      <c r="AC4153">
        <f>VALUE(SUBSTITUTE(Table1[[#This Row],[Discount $]],"$",""))</f>
        <v>14.59</v>
      </c>
      <c r="AD4153">
        <f>VALUE(SUBSTITUTE(Table1[[#This Row],[Retail Price]],"$",""))</f>
        <v>100.97</v>
      </c>
      <c r="AE4153" s="4">
        <f>(Table1[[#This Row],[Retail Price Number]]*Table1[[#This Row],[Order Quantity]])-Table1[[#This Row],[Discount $ Number]]+Table1[[#This Row],[Shipping Cost Number]]</f>
        <v>4738.18</v>
      </c>
      <c r="AF4153">
        <f>Table1[[#This Row],[Retail Price Number]]*Table1[[#This Row],[Order Quantity]]-Table1[[#This Row],[Discount $ Number]]</f>
        <v>4731</v>
      </c>
      <c r="AG4153">
        <f>(Table1[[#This Row],[Retail Price Number]]*Table1[[#This Row],[Order Quantity]])-Table1[[#This Row],[Discount $ Number]]-Table1[[#This Row],[Shipping Cost Number]]</f>
        <v>4723.82</v>
      </c>
      <c r="AH4153">
        <f>Table1[[#This Row],[Retail Price Number]]*Table1[[#This Row],[Order Quantity]]</f>
        <v>4745.59</v>
      </c>
      <c r="AI4153">
        <f>YEAR(Table1[[#This Row],[Order Date]])</f>
        <v>2014</v>
      </c>
    </row>
    <row r="4154" spans="1:35" x14ac:dyDescent="0.3">
      <c r="A4154" t="s">
        <v>5022</v>
      </c>
      <c r="B4154" s="1">
        <v>42413</v>
      </c>
      <c r="C4154" t="s">
        <v>1074</v>
      </c>
      <c r="D4154" t="s">
        <v>106</v>
      </c>
      <c r="E4154" t="s">
        <v>46</v>
      </c>
      <c r="F4154" t="s">
        <v>47</v>
      </c>
      <c r="G4154" t="s">
        <v>91</v>
      </c>
      <c r="H4154" t="s">
        <v>107</v>
      </c>
      <c r="I4154" t="s">
        <v>63</v>
      </c>
      <c r="J4154" t="s">
        <v>1199</v>
      </c>
      <c r="K4154" t="s">
        <v>94</v>
      </c>
      <c r="L4154" t="s">
        <v>34</v>
      </c>
      <c r="M4154" t="s">
        <v>35</v>
      </c>
      <c r="N4154" s="1">
        <v>42416</v>
      </c>
      <c r="O4154" t="s">
        <v>1200</v>
      </c>
      <c r="P4154" s="3" t="s">
        <v>1201</v>
      </c>
      <c r="Q4154" t="s">
        <v>1202</v>
      </c>
      <c r="R4154">
        <v>22</v>
      </c>
      <c r="S4154" t="s">
        <v>5938</v>
      </c>
      <c r="T4154" s="2">
        <v>7.0000000000000007E-2</v>
      </c>
      <c r="U4154" t="s">
        <v>4344</v>
      </c>
      <c r="V4154" t="s">
        <v>4256</v>
      </c>
      <c r="W4154" t="s">
        <v>51</v>
      </c>
      <c r="X4154" t="s">
        <v>5939</v>
      </c>
      <c r="Y4154" s="3">
        <f>VALUE(SUBSTITUTE(Table1[[#This Row],[Order Total]],"$",""))</f>
        <v>89.35</v>
      </c>
      <c r="Z4154">
        <f>VALUE(SUBSTITUTE(Table1[[#This Row],[Total]],"$",""))</f>
        <v>90.99</v>
      </c>
      <c r="AA4154" s="3">
        <f>Table1[[#This Row],[Order Total Number]]-Table1[[#This Row],[Total Number]]</f>
        <v>-1.6400000000000006</v>
      </c>
      <c r="AB4154">
        <f>VALUE(SUBSTITUTE(Table1[[#This Row],[Shipping Cost]],"$",""))</f>
        <v>0.71</v>
      </c>
      <c r="AC4154">
        <f>VALUE(SUBSTITUTE(Table1[[#This Row],[Discount $]],"$",""))</f>
        <v>52.51</v>
      </c>
      <c r="AD4154">
        <f>VALUE(SUBSTITUTE(Table1[[#This Row],[Retail Price]],"$",""))</f>
        <v>3.78</v>
      </c>
      <c r="AE4154" s="4">
        <f>(Table1[[#This Row],[Retail Price Number]]*Table1[[#This Row],[Order Quantity]])-Table1[[#This Row],[Discount $ Number]]+Table1[[#This Row],[Shipping Cost Number]]</f>
        <v>31.36</v>
      </c>
      <c r="AF4154">
        <f>Table1[[#This Row],[Retail Price Number]]*Table1[[#This Row],[Order Quantity]]-Table1[[#This Row],[Discount $ Number]]</f>
        <v>30.65</v>
      </c>
      <c r="AG4154">
        <f>(Table1[[#This Row],[Retail Price Number]]*Table1[[#This Row],[Order Quantity]])-Table1[[#This Row],[Discount $ Number]]-Table1[[#This Row],[Shipping Cost Number]]</f>
        <v>29.939999999999998</v>
      </c>
      <c r="AH4154">
        <f>Table1[[#This Row],[Retail Price Number]]*Table1[[#This Row],[Order Quantity]]</f>
        <v>83.16</v>
      </c>
      <c r="AI4154">
        <f>YEAR(Table1[[#This Row],[Order Date]])</f>
        <v>2016</v>
      </c>
    </row>
    <row r="4155" spans="1:35" x14ac:dyDescent="0.3">
      <c r="A4155" t="s">
        <v>5022</v>
      </c>
      <c r="B4155" s="1">
        <v>42536</v>
      </c>
      <c r="C4155" t="s">
        <v>1911</v>
      </c>
      <c r="D4155" t="s">
        <v>120</v>
      </c>
      <c r="E4155" t="s">
        <v>27</v>
      </c>
      <c r="F4155" t="s">
        <v>28</v>
      </c>
      <c r="G4155" t="s">
        <v>77</v>
      </c>
      <c r="H4155" t="s">
        <v>62</v>
      </c>
      <c r="I4155" t="s">
        <v>63</v>
      </c>
      <c r="J4155" t="s">
        <v>2107</v>
      </c>
      <c r="K4155" t="s">
        <v>94</v>
      </c>
      <c r="L4155" t="s">
        <v>34</v>
      </c>
      <c r="M4155" t="s">
        <v>35</v>
      </c>
      <c r="N4155" s="1">
        <v>42538</v>
      </c>
      <c r="O4155" t="s">
        <v>1380</v>
      </c>
      <c r="P4155" s="3" t="s">
        <v>2108</v>
      </c>
      <c r="Q4155" t="s">
        <v>990</v>
      </c>
      <c r="R4155">
        <v>32</v>
      </c>
      <c r="S4155" t="s">
        <v>1298</v>
      </c>
      <c r="T4155" s="2">
        <v>0.1</v>
      </c>
      <c r="U4155" t="s">
        <v>3508</v>
      </c>
      <c r="V4155" t="s">
        <v>5023</v>
      </c>
      <c r="W4155" t="s">
        <v>57</v>
      </c>
      <c r="X4155" t="s">
        <v>412</v>
      </c>
      <c r="Y4155" s="3">
        <f>VALUE(SUBSTITUTE(Table1[[#This Row],[Order Total]],"$",""))</f>
        <v>59.89</v>
      </c>
      <c r="Z4155">
        <f>VALUE(SUBSTITUTE(Table1[[#This Row],[Total]],"$",""))</f>
        <v>60.59</v>
      </c>
      <c r="AA4155" s="3">
        <f>Table1[[#This Row],[Order Total Number]]-Table1[[#This Row],[Total Number]]</f>
        <v>-0.70000000000000284</v>
      </c>
      <c r="AB4155">
        <f>VALUE(SUBSTITUTE(Table1[[#This Row],[Shipping Cost]],"$",""))</f>
        <v>0.7</v>
      </c>
      <c r="AC4155">
        <f>VALUE(SUBSTITUTE(Table1[[#This Row],[Discount $]],"$",""))</f>
        <v>5.21</v>
      </c>
      <c r="AD4155">
        <f>VALUE(SUBSTITUTE(Table1[[#This Row],[Retail Price]],"$",""))</f>
        <v>2.1</v>
      </c>
      <c r="AE4155" s="4">
        <f>(Table1[[#This Row],[Retail Price Number]]*Table1[[#This Row],[Order Quantity]])-Table1[[#This Row],[Discount $ Number]]+Table1[[#This Row],[Shipping Cost Number]]</f>
        <v>62.690000000000005</v>
      </c>
      <c r="AF4155">
        <f>Table1[[#This Row],[Retail Price Number]]*Table1[[#This Row],[Order Quantity]]-Table1[[#This Row],[Discount $ Number]]</f>
        <v>61.99</v>
      </c>
      <c r="AG4155">
        <f>(Table1[[#This Row],[Retail Price Number]]*Table1[[#This Row],[Order Quantity]])-Table1[[#This Row],[Discount $ Number]]-Table1[[#This Row],[Shipping Cost Number]]</f>
        <v>61.29</v>
      </c>
      <c r="AH4155">
        <f>Table1[[#This Row],[Retail Price Number]]*Table1[[#This Row],[Order Quantity]]</f>
        <v>67.2</v>
      </c>
      <c r="AI4155">
        <f>YEAR(Table1[[#This Row],[Order Date]])</f>
        <v>2016</v>
      </c>
    </row>
    <row r="4156" spans="1:35" x14ac:dyDescent="0.3">
      <c r="A4156" t="s">
        <v>5022</v>
      </c>
      <c r="B4156" s="1">
        <v>42674</v>
      </c>
      <c r="C4156" t="s">
        <v>7318</v>
      </c>
      <c r="D4156" t="s">
        <v>1503</v>
      </c>
      <c r="E4156" t="s">
        <v>27</v>
      </c>
      <c r="F4156" t="s">
        <v>28</v>
      </c>
      <c r="G4156" t="s">
        <v>29</v>
      </c>
      <c r="H4156" t="s">
        <v>289</v>
      </c>
      <c r="I4156" t="s">
        <v>92</v>
      </c>
      <c r="J4156" t="s">
        <v>197</v>
      </c>
      <c r="K4156" t="s">
        <v>33</v>
      </c>
      <c r="L4156" t="s">
        <v>109</v>
      </c>
      <c r="M4156" t="s">
        <v>35</v>
      </c>
      <c r="N4156" s="1">
        <v>42674</v>
      </c>
      <c r="O4156" t="s">
        <v>198</v>
      </c>
      <c r="P4156" s="3" t="s">
        <v>37</v>
      </c>
      <c r="Q4156" t="s">
        <v>57</v>
      </c>
      <c r="R4156">
        <v>16</v>
      </c>
      <c r="S4156" t="s">
        <v>1298</v>
      </c>
      <c r="T4156" s="2">
        <v>0.03</v>
      </c>
      <c r="U4156" t="s">
        <v>3508</v>
      </c>
      <c r="V4156" t="s">
        <v>5023</v>
      </c>
      <c r="W4156" t="s">
        <v>116</v>
      </c>
      <c r="X4156" t="s">
        <v>412</v>
      </c>
      <c r="Y4156" s="3">
        <f>VALUE(SUBSTITUTE(Table1[[#This Row],[Order Total]],"$",""))</f>
        <v>59.89</v>
      </c>
      <c r="Z4156">
        <f>VALUE(SUBSTITUTE(Table1[[#This Row],[Total]],"$",""))</f>
        <v>60.59</v>
      </c>
      <c r="AA4156" s="3">
        <f>Table1[[#This Row],[Order Total Number]]-Table1[[#This Row],[Total Number]]</f>
        <v>-0.70000000000000284</v>
      </c>
      <c r="AB4156">
        <f>VALUE(SUBSTITUTE(Table1[[#This Row],[Shipping Cost]],"$",""))</f>
        <v>1.49</v>
      </c>
      <c r="AC4156">
        <f>VALUE(SUBSTITUTE(Table1[[#This Row],[Discount $]],"$",""))</f>
        <v>5.21</v>
      </c>
      <c r="AD4156">
        <f>VALUE(SUBSTITUTE(Table1[[#This Row],[Retail Price]],"$",""))</f>
        <v>1.88</v>
      </c>
      <c r="AE4156" s="4">
        <f>(Table1[[#This Row],[Retail Price Number]]*Table1[[#This Row],[Order Quantity]])-Table1[[#This Row],[Discount $ Number]]+Table1[[#This Row],[Shipping Cost Number]]</f>
        <v>26.359999999999996</v>
      </c>
      <c r="AF4156">
        <f>Table1[[#This Row],[Retail Price Number]]*Table1[[#This Row],[Order Quantity]]-Table1[[#This Row],[Discount $ Number]]</f>
        <v>24.869999999999997</v>
      </c>
      <c r="AG4156">
        <f>(Table1[[#This Row],[Retail Price Number]]*Table1[[#This Row],[Order Quantity]])-Table1[[#This Row],[Discount $ Number]]-Table1[[#This Row],[Shipping Cost Number]]</f>
        <v>23.38</v>
      </c>
      <c r="AH4156">
        <f>Table1[[#This Row],[Retail Price Number]]*Table1[[#This Row],[Order Quantity]]</f>
        <v>30.08</v>
      </c>
      <c r="AI4156">
        <f>YEAR(Table1[[#This Row],[Order Date]])</f>
        <v>2016</v>
      </c>
    </row>
    <row r="4157" spans="1:35" x14ac:dyDescent="0.3">
      <c r="A4157" t="s">
        <v>5022</v>
      </c>
      <c r="B4157" s="1">
        <v>42451</v>
      </c>
      <c r="C4157" t="s">
        <v>7639</v>
      </c>
      <c r="D4157" t="s">
        <v>432</v>
      </c>
      <c r="E4157" t="s">
        <v>27</v>
      </c>
      <c r="F4157" t="s">
        <v>28</v>
      </c>
      <c r="G4157" t="s">
        <v>29</v>
      </c>
      <c r="H4157" t="s">
        <v>433</v>
      </c>
      <c r="I4157" t="s">
        <v>63</v>
      </c>
      <c r="J4157" t="s">
        <v>49</v>
      </c>
      <c r="K4157" t="s">
        <v>94</v>
      </c>
      <c r="L4157" t="s">
        <v>109</v>
      </c>
      <c r="M4157" t="s">
        <v>35</v>
      </c>
      <c r="N4157" s="1">
        <v>42452</v>
      </c>
      <c r="O4157" t="s">
        <v>51</v>
      </c>
      <c r="P4157" s="3" t="s">
        <v>52</v>
      </c>
      <c r="Q4157" t="s">
        <v>53</v>
      </c>
      <c r="R4157">
        <v>49</v>
      </c>
      <c r="S4157" t="s">
        <v>357</v>
      </c>
      <c r="T4157" s="2">
        <v>0.08</v>
      </c>
      <c r="U4157" t="s">
        <v>2334</v>
      </c>
      <c r="V4157" t="s">
        <v>1897</v>
      </c>
      <c r="W4157" t="s">
        <v>57</v>
      </c>
      <c r="X4157" t="s">
        <v>7640</v>
      </c>
      <c r="Y4157" s="3">
        <f>VALUE(SUBSTITUTE(Table1[[#This Row],[Order Total]],"$",""))</f>
        <v>5.08</v>
      </c>
      <c r="Z4157">
        <f>VALUE(SUBSTITUTE(Table1[[#This Row],[Total]],"$",""))</f>
        <v>6.58</v>
      </c>
      <c r="AA4157" s="3">
        <f>Table1[[#This Row],[Order Total Number]]-Table1[[#This Row],[Total Number]]</f>
        <v>-1.5</v>
      </c>
      <c r="AB4157">
        <f>VALUE(SUBSTITUTE(Table1[[#This Row],[Shipping Cost]],"$",""))</f>
        <v>0.7</v>
      </c>
      <c r="AC4157">
        <f>VALUE(SUBSTITUTE(Table1[[#This Row],[Discount $]],"$",""))</f>
        <v>0.04</v>
      </c>
      <c r="AD4157">
        <f>VALUE(SUBSTITUTE(Table1[[#This Row],[Retail Price]],"$",""))</f>
        <v>1.1399999999999999</v>
      </c>
      <c r="AE4157" s="4">
        <f>(Table1[[#This Row],[Retail Price Number]]*Table1[[#This Row],[Order Quantity]])-Table1[[#This Row],[Discount $ Number]]+Table1[[#This Row],[Shipping Cost Number]]</f>
        <v>56.519999999999996</v>
      </c>
      <c r="AF4157">
        <f>Table1[[#This Row],[Retail Price Number]]*Table1[[#This Row],[Order Quantity]]-Table1[[#This Row],[Discount $ Number]]</f>
        <v>55.819999999999993</v>
      </c>
      <c r="AG4157">
        <f>(Table1[[#This Row],[Retail Price Number]]*Table1[[#This Row],[Order Quantity]])-Table1[[#This Row],[Discount $ Number]]-Table1[[#This Row],[Shipping Cost Number]]</f>
        <v>55.11999999999999</v>
      </c>
      <c r="AH4157">
        <f>Table1[[#This Row],[Retail Price Number]]*Table1[[#This Row],[Order Quantity]]</f>
        <v>55.859999999999992</v>
      </c>
      <c r="AI4157">
        <f>YEAR(Table1[[#This Row],[Order Date]])</f>
        <v>2016</v>
      </c>
    </row>
    <row r="4158" spans="1:35" x14ac:dyDescent="0.3">
      <c r="A4158" t="s">
        <v>5022</v>
      </c>
      <c r="B4158" s="1">
        <v>42536</v>
      </c>
      <c r="C4158" t="s">
        <v>1911</v>
      </c>
      <c r="D4158" t="s">
        <v>120</v>
      </c>
      <c r="E4158" t="s">
        <v>27</v>
      </c>
      <c r="F4158" t="s">
        <v>28</v>
      </c>
      <c r="G4158" t="s">
        <v>29</v>
      </c>
      <c r="H4158" t="s">
        <v>62</v>
      </c>
      <c r="I4158" t="s">
        <v>31</v>
      </c>
      <c r="J4158" t="s">
        <v>2107</v>
      </c>
      <c r="K4158" t="s">
        <v>33</v>
      </c>
      <c r="L4158" t="s">
        <v>34</v>
      </c>
      <c r="M4158" t="s">
        <v>35</v>
      </c>
      <c r="N4158" s="1">
        <v>42538</v>
      </c>
      <c r="O4158" t="s">
        <v>1380</v>
      </c>
      <c r="P4158" s="3" t="s">
        <v>2108</v>
      </c>
      <c r="Q4158" t="s">
        <v>990</v>
      </c>
      <c r="R4158">
        <v>7</v>
      </c>
      <c r="S4158" t="s">
        <v>1298</v>
      </c>
      <c r="T4158" s="2">
        <v>0.04</v>
      </c>
      <c r="U4158" t="s">
        <v>3508</v>
      </c>
      <c r="V4158" t="s">
        <v>5023</v>
      </c>
      <c r="W4158" t="s">
        <v>57</v>
      </c>
      <c r="X4158" t="s">
        <v>412</v>
      </c>
      <c r="Y4158" s="3">
        <f>VALUE(SUBSTITUTE(Table1[[#This Row],[Order Total]],"$",""))</f>
        <v>59.89</v>
      </c>
      <c r="Z4158">
        <f>VALUE(SUBSTITUTE(Table1[[#This Row],[Total]],"$",""))</f>
        <v>60.59</v>
      </c>
      <c r="AA4158" s="3">
        <f>Table1[[#This Row],[Order Total Number]]-Table1[[#This Row],[Total Number]]</f>
        <v>-0.70000000000000284</v>
      </c>
      <c r="AB4158">
        <f>VALUE(SUBSTITUTE(Table1[[#This Row],[Shipping Cost]],"$",""))</f>
        <v>0.7</v>
      </c>
      <c r="AC4158">
        <f>VALUE(SUBSTITUTE(Table1[[#This Row],[Discount $]],"$",""))</f>
        <v>5.21</v>
      </c>
      <c r="AD4158">
        <f>VALUE(SUBSTITUTE(Table1[[#This Row],[Retail Price]],"$",""))</f>
        <v>2.1</v>
      </c>
      <c r="AE4158" s="4">
        <f>(Table1[[#This Row],[Retail Price Number]]*Table1[[#This Row],[Order Quantity]])-Table1[[#This Row],[Discount $ Number]]+Table1[[#This Row],[Shipping Cost Number]]</f>
        <v>10.190000000000001</v>
      </c>
      <c r="AF4158">
        <f>Table1[[#This Row],[Retail Price Number]]*Table1[[#This Row],[Order Quantity]]-Table1[[#This Row],[Discount $ Number]]</f>
        <v>9.490000000000002</v>
      </c>
      <c r="AG4158">
        <f>(Table1[[#This Row],[Retail Price Number]]*Table1[[#This Row],[Order Quantity]])-Table1[[#This Row],[Discount $ Number]]-Table1[[#This Row],[Shipping Cost Number]]</f>
        <v>8.7900000000000027</v>
      </c>
      <c r="AH4158">
        <f>Table1[[#This Row],[Retail Price Number]]*Table1[[#This Row],[Order Quantity]]</f>
        <v>14.700000000000001</v>
      </c>
      <c r="AI4158">
        <f>YEAR(Table1[[#This Row],[Order Date]])</f>
        <v>2016</v>
      </c>
    </row>
    <row r="4159" spans="1:35" x14ac:dyDescent="0.3">
      <c r="A4159" t="s">
        <v>5022</v>
      </c>
      <c r="B4159" s="1">
        <v>42458</v>
      </c>
      <c r="C4159" t="s">
        <v>7675</v>
      </c>
      <c r="D4159" t="s">
        <v>10594</v>
      </c>
      <c r="E4159" t="s">
        <v>46</v>
      </c>
      <c r="F4159" t="s">
        <v>47</v>
      </c>
      <c r="G4159" t="s">
        <v>91</v>
      </c>
      <c r="H4159" t="s">
        <v>48</v>
      </c>
      <c r="I4159" t="s">
        <v>31</v>
      </c>
      <c r="J4159" t="s">
        <v>10595</v>
      </c>
      <c r="K4159" t="s">
        <v>94</v>
      </c>
      <c r="L4159" t="s">
        <v>34</v>
      </c>
      <c r="M4159" t="s">
        <v>156</v>
      </c>
      <c r="N4159" s="1">
        <v>42460</v>
      </c>
      <c r="O4159" t="s">
        <v>129</v>
      </c>
      <c r="P4159" s="3" t="s">
        <v>356</v>
      </c>
      <c r="Q4159" t="s">
        <v>357</v>
      </c>
      <c r="R4159">
        <v>21</v>
      </c>
      <c r="S4159" t="s">
        <v>10596</v>
      </c>
      <c r="T4159" s="2">
        <v>0.01</v>
      </c>
      <c r="U4159" t="s">
        <v>1235</v>
      </c>
      <c r="V4159" t="s">
        <v>10597</v>
      </c>
      <c r="W4159" t="s">
        <v>361</v>
      </c>
      <c r="X4159" t="s">
        <v>3593</v>
      </c>
      <c r="Y4159" s="3">
        <f>VALUE(SUBSTITUTE(Table1[[#This Row],[Order Total]],"$",""))</f>
        <v>236.59</v>
      </c>
      <c r="Z4159">
        <f>VALUE(SUBSTITUTE(Table1[[#This Row],[Total]],"$",""))</f>
        <v>223.29</v>
      </c>
      <c r="AA4159" s="3">
        <f>Table1[[#This Row],[Order Total Number]]-Table1[[#This Row],[Total Number]]</f>
        <v>13.300000000000011</v>
      </c>
      <c r="AB4159">
        <f>VALUE(SUBSTITUTE(Table1[[#This Row],[Shipping Cost]],"$",""))</f>
        <v>3.6</v>
      </c>
      <c r="AC4159">
        <f>VALUE(SUBSTITUTE(Table1[[#This Row],[Discount $]],"$",""))</f>
        <v>2.69</v>
      </c>
      <c r="AD4159">
        <f>VALUE(SUBSTITUTE(Table1[[#This Row],[Retail Price]],"$",""))</f>
        <v>5.68</v>
      </c>
      <c r="AE4159" s="4">
        <f>(Table1[[#This Row],[Retail Price Number]]*Table1[[#This Row],[Order Quantity]])-Table1[[#This Row],[Discount $ Number]]+Table1[[#This Row],[Shipping Cost Number]]</f>
        <v>120.19</v>
      </c>
      <c r="AF4159">
        <f>Table1[[#This Row],[Retail Price Number]]*Table1[[#This Row],[Order Quantity]]-Table1[[#This Row],[Discount $ Number]]</f>
        <v>116.59</v>
      </c>
      <c r="AG4159">
        <f>(Table1[[#This Row],[Retail Price Number]]*Table1[[#This Row],[Order Quantity]])-Table1[[#This Row],[Discount $ Number]]-Table1[[#This Row],[Shipping Cost Number]]</f>
        <v>112.99000000000001</v>
      </c>
      <c r="AH4159">
        <f>Table1[[#This Row],[Retail Price Number]]*Table1[[#This Row],[Order Quantity]]</f>
        <v>119.28</v>
      </c>
      <c r="AI4159">
        <f>YEAR(Table1[[#This Row],[Order Date]])</f>
        <v>2016</v>
      </c>
    </row>
    <row r="4160" spans="1:35" x14ac:dyDescent="0.3">
      <c r="A4160" t="s">
        <v>5022</v>
      </c>
      <c r="B4160" s="1">
        <v>42546</v>
      </c>
      <c r="C4160" t="s">
        <v>1112</v>
      </c>
      <c r="D4160" t="s">
        <v>133</v>
      </c>
      <c r="E4160" t="s">
        <v>27</v>
      </c>
      <c r="F4160" t="s">
        <v>28</v>
      </c>
      <c r="G4160" t="s">
        <v>91</v>
      </c>
      <c r="H4160" t="s">
        <v>62</v>
      </c>
      <c r="I4160" t="s">
        <v>121</v>
      </c>
      <c r="J4160" t="s">
        <v>1737</v>
      </c>
      <c r="K4160" t="s">
        <v>94</v>
      </c>
      <c r="L4160" t="s">
        <v>34</v>
      </c>
      <c r="M4160" t="s">
        <v>35</v>
      </c>
      <c r="N4160" s="1">
        <v>42548</v>
      </c>
      <c r="O4160" t="s">
        <v>1699</v>
      </c>
      <c r="P4160" s="3" t="s">
        <v>1738</v>
      </c>
      <c r="Q4160" t="s">
        <v>36</v>
      </c>
      <c r="R4160">
        <v>12</v>
      </c>
      <c r="S4160" t="s">
        <v>11529</v>
      </c>
      <c r="T4160" s="2">
        <v>0.04</v>
      </c>
      <c r="U4160" t="s">
        <v>4335</v>
      </c>
      <c r="V4160" t="s">
        <v>3869</v>
      </c>
      <c r="W4160" t="s">
        <v>112</v>
      </c>
      <c r="X4160" t="s">
        <v>1276</v>
      </c>
      <c r="Y4160" s="3">
        <f>VALUE(SUBSTITUTE(Table1[[#This Row],[Order Total]],"$",""))</f>
        <v>21.66</v>
      </c>
      <c r="Z4160">
        <f>VALUE(SUBSTITUTE(Table1[[#This Row],[Total]],"$",""))</f>
        <v>22.59</v>
      </c>
      <c r="AA4160" s="3">
        <f>Table1[[#This Row],[Order Total Number]]-Table1[[#This Row],[Total Number]]</f>
        <v>-0.92999999999999972</v>
      </c>
      <c r="AB4160">
        <f>VALUE(SUBSTITUTE(Table1[[#This Row],[Shipping Cost]],"$",""))</f>
        <v>0.75</v>
      </c>
      <c r="AC4160">
        <f>VALUE(SUBSTITUTE(Table1[[#This Row],[Discount $]],"$",""))</f>
        <v>2.14</v>
      </c>
      <c r="AD4160">
        <f>VALUE(SUBSTITUTE(Table1[[#This Row],[Retail Price]],"$",""))</f>
        <v>1.81</v>
      </c>
      <c r="AE4160" s="4">
        <f>(Table1[[#This Row],[Retail Price Number]]*Table1[[#This Row],[Order Quantity]])-Table1[[#This Row],[Discount $ Number]]+Table1[[#This Row],[Shipping Cost Number]]</f>
        <v>20.329999999999998</v>
      </c>
      <c r="AF4160">
        <f>Table1[[#This Row],[Retail Price Number]]*Table1[[#This Row],[Order Quantity]]-Table1[[#This Row],[Discount $ Number]]</f>
        <v>19.579999999999998</v>
      </c>
      <c r="AG4160">
        <f>(Table1[[#This Row],[Retail Price Number]]*Table1[[#This Row],[Order Quantity]])-Table1[[#This Row],[Discount $ Number]]-Table1[[#This Row],[Shipping Cost Number]]</f>
        <v>18.829999999999998</v>
      </c>
      <c r="AH4160">
        <f>Table1[[#This Row],[Retail Price Number]]*Table1[[#This Row],[Order Quantity]]</f>
        <v>21.72</v>
      </c>
      <c r="AI4160">
        <f>YEAR(Table1[[#This Row],[Order Date]])</f>
        <v>2016</v>
      </c>
    </row>
    <row r="4161" spans="1:35" x14ac:dyDescent="0.3">
      <c r="A4161" t="s">
        <v>5022</v>
      </c>
      <c r="B4161" s="1">
        <v>42512</v>
      </c>
      <c r="C4161" t="s">
        <v>643</v>
      </c>
      <c r="D4161" t="s">
        <v>133</v>
      </c>
      <c r="E4161" t="s">
        <v>27</v>
      </c>
      <c r="F4161" t="s">
        <v>28</v>
      </c>
      <c r="G4161" t="s">
        <v>77</v>
      </c>
      <c r="H4161" t="s">
        <v>62</v>
      </c>
      <c r="I4161" t="s">
        <v>31</v>
      </c>
      <c r="J4161" t="s">
        <v>532</v>
      </c>
      <c r="K4161" t="s">
        <v>94</v>
      </c>
      <c r="L4161" t="s">
        <v>34</v>
      </c>
      <c r="M4161" t="s">
        <v>35</v>
      </c>
      <c r="N4161" s="1">
        <v>42514</v>
      </c>
      <c r="O4161" t="s">
        <v>501</v>
      </c>
      <c r="P4161" s="3" t="s">
        <v>533</v>
      </c>
      <c r="Q4161" t="s">
        <v>534</v>
      </c>
      <c r="R4161">
        <v>4</v>
      </c>
      <c r="S4161" t="s">
        <v>11725</v>
      </c>
      <c r="T4161" s="2">
        <v>0.05</v>
      </c>
      <c r="U4161" t="s">
        <v>127</v>
      </c>
      <c r="V4161" t="s">
        <v>11726</v>
      </c>
      <c r="W4161" t="s">
        <v>538</v>
      </c>
      <c r="X4161" t="s">
        <v>11727</v>
      </c>
      <c r="Y4161" s="3">
        <f>VALUE(SUBSTITUTE(Table1[[#This Row],[Order Total]],"$",""))</f>
        <v>1028.58</v>
      </c>
      <c r="Z4161">
        <f>VALUE(SUBSTITUTE(Table1[[#This Row],[Total]],"$",""))</f>
        <v>1052.3699999999999</v>
      </c>
      <c r="AA4161" s="3">
        <f>Table1[[#This Row],[Order Total Number]]-Table1[[#This Row],[Total Number]]</f>
        <v>-23.789999999999964</v>
      </c>
      <c r="AB4161">
        <f>VALUE(SUBSTITUTE(Table1[[#This Row],[Shipping Cost]],"$",""))</f>
        <v>6.66</v>
      </c>
      <c r="AC4161">
        <f>VALUE(SUBSTITUTE(Table1[[#This Row],[Discount $]],"$",""))</f>
        <v>0</v>
      </c>
      <c r="AD4161">
        <f>VALUE(SUBSTITUTE(Table1[[#This Row],[Retail Price]],"$",""))</f>
        <v>35.94</v>
      </c>
      <c r="AE4161" s="4">
        <f>(Table1[[#This Row],[Retail Price Number]]*Table1[[#This Row],[Order Quantity]])-Table1[[#This Row],[Discount $ Number]]+Table1[[#This Row],[Shipping Cost Number]]</f>
        <v>150.41999999999999</v>
      </c>
      <c r="AF4161">
        <f>Table1[[#This Row],[Retail Price Number]]*Table1[[#This Row],[Order Quantity]]-Table1[[#This Row],[Discount $ Number]]</f>
        <v>143.76</v>
      </c>
      <c r="AG4161">
        <f>(Table1[[#This Row],[Retail Price Number]]*Table1[[#This Row],[Order Quantity]])-Table1[[#This Row],[Discount $ Number]]-Table1[[#This Row],[Shipping Cost Number]]</f>
        <v>137.1</v>
      </c>
      <c r="AH4161">
        <f>Table1[[#This Row],[Retail Price Number]]*Table1[[#This Row],[Order Quantity]]</f>
        <v>143.76</v>
      </c>
      <c r="AI4161">
        <f>YEAR(Table1[[#This Row],[Order Date]])</f>
        <v>2016</v>
      </c>
    </row>
    <row r="4162" spans="1:35" x14ac:dyDescent="0.3">
      <c r="A4162" t="s">
        <v>5022</v>
      </c>
      <c r="B4162" s="1">
        <v>42535</v>
      </c>
      <c r="C4162" t="s">
        <v>3936</v>
      </c>
      <c r="D4162" t="s">
        <v>162</v>
      </c>
      <c r="E4162" t="s">
        <v>46</v>
      </c>
      <c r="F4162" t="s">
        <v>47</v>
      </c>
      <c r="G4162" t="s">
        <v>134</v>
      </c>
      <c r="H4162" t="s">
        <v>107</v>
      </c>
      <c r="I4162" t="s">
        <v>121</v>
      </c>
      <c r="J4162" t="s">
        <v>411</v>
      </c>
      <c r="K4162" t="s">
        <v>94</v>
      </c>
      <c r="L4162" t="s">
        <v>34</v>
      </c>
      <c r="M4162" t="s">
        <v>35</v>
      </c>
      <c r="N4162" s="1">
        <v>42539</v>
      </c>
      <c r="O4162" t="s">
        <v>412</v>
      </c>
      <c r="P4162" s="3" t="s">
        <v>413</v>
      </c>
      <c r="Q4162" t="s">
        <v>414</v>
      </c>
      <c r="R4162">
        <v>22</v>
      </c>
      <c r="S4162" t="s">
        <v>12734</v>
      </c>
      <c r="T4162" s="2">
        <v>7.0000000000000007E-2</v>
      </c>
      <c r="U4162" t="s">
        <v>2531</v>
      </c>
      <c r="V4162" t="s">
        <v>12735</v>
      </c>
      <c r="W4162" t="s">
        <v>376</v>
      </c>
      <c r="X4162" t="s">
        <v>12736</v>
      </c>
      <c r="Y4162" s="3">
        <f>VALUE(SUBSTITUTE(Table1[[#This Row],[Order Total]],"$",""))</f>
        <v>230.59</v>
      </c>
      <c r="Z4162">
        <f>VALUE(SUBSTITUTE(Table1[[#This Row],[Total]],"$",""))</f>
        <v>234.99</v>
      </c>
      <c r="AA4162" s="3">
        <f>Table1[[#This Row],[Order Total Number]]-Table1[[#This Row],[Total Number]]</f>
        <v>-4.4000000000000057</v>
      </c>
      <c r="AB4162">
        <f>VALUE(SUBSTITUTE(Table1[[#This Row],[Shipping Cost]],"$",""))</f>
        <v>7.18</v>
      </c>
      <c r="AC4162">
        <f>VALUE(SUBSTITUTE(Table1[[#This Row],[Discount $]],"$",""))</f>
        <v>2.48</v>
      </c>
      <c r="AD4162">
        <f>VALUE(SUBSTITUTE(Table1[[#This Row],[Retail Price]],"$",""))</f>
        <v>100.98</v>
      </c>
      <c r="AE4162" s="4">
        <f>(Table1[[#This Row],[Retail Price Number]]*Table1[[#This Row],[Order Quantity]])-Table1[[#This Row],[Discount $ Number]]+Table1[[#This Row],[Shipping Cost Number]]</f>
        <v>2226.2599999999998</v>
      </c>
      <c r="AF4162">
        <f>Table1[[#This Row],[Retail Price Number]]*Table1[[#This Row],[Order Quantity]]-Table1[[#This Row],[Discount $ Number]]</f>
        <v>2219.08</v>
      </c>
      <c r="AG4162">
        <f>(Table1[[#This Row],[Retail Price Number]]*Table1[[#This Row],[Order Quantity]])-Table1[[#This Row],[Discount $ Number]]-Table1[[#This Row],[Shipping Cost Number]]</f>
        <v>2211.9</v>
      </c>
      <c r="AH4162">
        <f>Table1[[#This Row],[Retail Price Number]]*Table1[[#This Row],[Order Quantity]]</f>
        <v>2221.56</v>
      </c>
      <c r="AI4162">
        <f>YEAR(Table1[[#This Row],[Order Date]])</f>
        <v>2016</v>
      </c>
    </row>
    <row r="4163" spans="1:35" x14ac:dyDescent="0.3">
      <c r="A4163" t="s">
        <v>2788</v>
      </c>
      <c r="B4163" s="1">
        <v>42593</v>
      </c>
      <c r="C4163" t="s">
        <v>323</v>
      </c>
      <c r="D4163" t="s">
        <v>324</v>
      </c>
      <c r="E4163" t="s">
        <v>27</v>
      </c>
      <c r="F4163" t="s">
        <v>28</v>
      </c>
      <c r="G4163" t="s">
        <v>91</v>
      </c>
      <c r="H4163" t="s">
        <v>205</v>
      </c>
      <c r="I4163" t="s">
        <v>121</v>
      </c>
      <c r="J4163" t="s">
        <v>1215</v>
      </c>
      <c r="K4163" t="s">
        <v>94</v>
      </c>
      <c r="L4163" t="s">
        <v>95</v>
      </c>
      <c r="M4163" t="s">
        <v>35</v>
      </c>
      <c r="N4163" s="1">
        <v>42595</v>
      </c>
      <c r="O4163" t="s">
        <v>1216</v>
      </c>
      <c r="P4163" s="3" t="s">
        <v>1217</v>
      </c>
      <c r="Q4163" t="s">
        <v>1218</v>
      </c>
      <c r="R4163">
        <v>23</v>
      </c>
      <c r="S4163" t="s">
        <v>2789</v>
      </c>
      <c r="T4163" s="2">
        <v>0.05</v>
      </c>
      <c r="U4163" t="s">
        <v>127</v>
      </c>
      <c r="V4163" t="s">
        <v>2790</v>
      </c>
      <c r="W4163" t="s">
        <v>1222</v>
      </c>
      <c r="X4163" t="s">
        <v>2791</v>
      </c>
      <c r="Y4163" s="3">
        <f>VALUE(SUBSTITUTE(Table1[[#This Row],[Order Total]],"$",""))</f>
        <v>1191.52</v>
      </c>
      <c r="Z4163">
        <f>VALUE(SUBSTITUTE(Table1[[#This Row],[Total]],"$",""))</f>
        <v>1140.68</v>
      </c>
      <c r="AA4163" s="3">
        <f>Table1[[#This Row],[Order Total Number]]-Table1[[#This Row],[Total Number]]</f>
        <v>50.839999999999918</v>
      </c>
      <c r="AB4163">
        <f>VALUE(SUBSTITUTE(Table1[[#This Row],[Shipping Cost]],"$",""))</f>
        <v>0.83</v>
      </c>
      <c r="AC4163">
        <f>VALUE(SUBSTITUTE(Table1[[#This Row],[Discount $]],"$",""))</f>
        <v>0</v>
      </c>
      <c r="AD4163">
        <f>VALUE(SUBSTITUTE(Table1[[#This Row],[Retail Price]],"$",""))</f>
        <v>5.84</v>
      </c>
      <c r="AE4163" s="4">
        <f>(Table1[[#This Row],[Retail Price Number]]*Table1[[#This Row],[Order Quantity]])-Table1[[#This Row],[Discount $ Number]]+Table1[[#This Row],[Shipping Cost Number]]</f>
        <v>135.15</v>
      </c>
      <c r="AF4163">
        <f>Table1[[#This Row],[Retail Price Number]]*Table1[[#This Row],[Order Quantity]]-Table1[[#This Row],[Discount $ Number]]</f>
        <v>134.32</v>
      </c>
      <c r="AG4163">
        <f>(Table1[[#This Row],[Retail Price Number]]*Table1[[#This Row],[Order Quantity]])-Table1[[#This Row],[Discount $ Number]]-Table1[[#This Row],[Shipping Cost Number]]</f>
        <v>133.48999999999998</v>
      </c>
      <c r="AH4163">
        <f>Table1[[#This Row],[Retail Price Number]]*Table1[[#This Row],[Order Quantity]]</f>
        <v>134.32</v>
      </c>
      <c r="AI4163">
        <f>YEAR(Table1[[#This Row],[Order Date]])</f>
        <v>2016</v>
      </c>
    </row>
    <row r="4164" spans="1:35" x14ac:dyDescent="0.3">
      <c r="A4164" t="s">
        <v>2788</v>
      </c>
      <c r="B4164" s="1">
        <v>42259</v>
      </c>
      <c r="C4164" t="s">
        <v>1291</v>
      </c>
      <c r="D4164" t="s">
        <v>1292</v>
      </c>
      <c r="E4164" t="s">
        <v>27</v>
      </c>
      <c r="F4164" t="s">
        <v>28</v>
      </c>
      <c r="G4164" t="s">
        <v>77</v>
      </c>
      <c r="H4164" t="s">
        <v>30</v>
      </c>
      <c r="I4164" t="s">
        <v>92</v>
      </c>
      <c r="J4164" t="s">
        <v>135</v>
      </c>
      <c r="K4164" t="s">
        <v>94</v>
      </c>
      <c r="L4164" t="s">
        <v>95</v>
      </c>
      <c r="M4164" t="s">
        <v>35</v>
      </c>
      <c r="N4164" s="1">
        <v>42264</v>
      </c>
      <c r="O4164" t="s">
        <v>136</v>
      </c>
      <c r="P4164" s="3" t="s">
        <v>137</v>
      </c>
      <c r="Q4164" t="s">
        <v>52</v>
      </c>
      <c r="R4164">
        <v>23</v>
      </c>
      <c r="S4164" t="s">
        <v>5326</v>
      </c>
      <c r="T4164" s="2">
        <v>7.0000000000000007E-2</v>
      </c>
      <c r="U4164" t="s">
        <v>937</v>
      </c>
      <c r="V4164" t="s">
        <v>10952</v>
      </c>
      <c r="W4164" t="s">
        <v>72</v>
      </c>
      <c r="X4164" t="s">
        <v>426</v>
      </c>
      <c r="Y4164" s="3">
        <f>VALUE(SUBSTITUTE(Table1[[#This Row],[Order Total]],"$",""))</f>
        <v>10.73</v>
      </c>
      <c r="Z4164">
        <f>VALUE(SUBSTITUTE(Table1[[#This Row],[Total]],"$",""))</f>
        <v>11.93</v>
      </c>
      <c r="AA4164" s="3">
        <f>Table1[[#This Row],[Order Total Number]]-Table1[[#This Row],[Total Number]]</f>
        <v>-1.1999999999999993</v>
      </c>
      <c r="AB4164">
        <f>VALUE(SUBSTITUTE(Table1[[#This Row],[Shipping Cost]],"$",""))</f>
        <v>0.99</v>
      </c>
      <c r="AC4164">
        <f>VALUE(SUBSTITUTE(Table1[[#This Row],[Discount $]],"$",""))</f>
        <v>0.92</v>
      </c>
      <c r="AD4164">
        <f>VALUE(SUBSTITUTE(Table1[[#This Row],[Retail Price]],"$",""))</f>
        <v>3.08</v>
      </c>
      <c r="AE4164" s="4">
        <f>(Table1[[#This Row],[Retail Price Number]]*Table1[[#This Row],[Order Quantity]])-Table1[[#This Row],[Discount $ Number]]+Table1[[#This Row],[Shipping Cost Number]]</f>
        <v>70.91</v>
      </c>
      <c r="AF4164">
        <f>Table1[[#This Row],[Retail Price Number]]*Table1[[#This Row],[Order Quantity]]-Table1[[#This Row],[Discount $ Number]]</f>
        <v>69.92</v>
      </c>
      <c r="AG4164">
        <f>(Table1[[#This Row],[Retail Price Number]]*Table1[[#This Row],[Order Quantity]])-Table1[[#This Row],[Discount $ Number]]-Table1[[#This Row],[Shipping Cost Number]]</f>
        <v>68.930000000000007</v>
      </c>
      <c r="AH4164">
        <f>Table1[[#This Row],[Retail Price Number]]*Table1[[#This Row],[Order Quantity]]</f>
        <v>70.84</v>
      </c>
      <c r="AI4164">
        <f>YEAR(Table1[[#This Row],[Order Date]])</f>
        <v>2015</v>
      </c>
    </row>
    <row r="4165" spans="1:35" x14ac:dyDescent="0.3">
      <c r="A4165" t="s">
        <v>2828</v>
      </c>
      <c r="B4165" s="1">
        <v>41618</v>
      </c>
      <c r="C4165" t="s">
        <v>2719</v>
      </c>
      <c r="D4165" t="s">
        <v>240</v>
      </c>
      <c r="E4165" t="s">
        <v>27</v>
      </c>
      <c r="F4165" t="s">
        <v>28</v>
      </c>
      <c r="G4165" t="s">
        <v>91</v>
      </c>
      <c r="H4165" t="s">
        <v>241</v>
      </c>
      <c r="I4165" t="s">
        <v>121</v>
      </c>
      <c r="J4165" t="s">
        <v>623</v>
      </c>
      <c r="K4165" t="s">
        <v>94</v>
      </c>
      <c r="L4165" t="s">
        <v>34</v>
      </c>
      <c r="M4165" t="s">
        <v>156</v>
      </c>
      <c r="N4165" s="1">
        <v>41620</v>
      </c>
      <c r="O4165" t="s">
        <v>624</v>
      </c>
      <c r="P4165" s="3" t="s">
        <v>625</v>
      </c>
      <c r="Q4165" t="s">
        <v>626</v>
      </c>
      <c r="R4165">
        <v>28</v>
      </c>
      <c r="S4165" t="s">
        <v>2829</v>
      </c>
      <c r="T4165" s="2">
        <v>0.03</v>
      </c>
      <c r="U4165" t="s">
        <v>2830</v>
      </c>
      <c r="V4165" t="s">
        <v>2831</v>
      </c>
      <c r="W4165" t="s">
        <v>376</v>
      </c>
      <c r="X4165" t="s">
        <v>2832</v>
      </c>
      <c r="Y4165" s="3">
        <f>VALUE(SUBSTITUTE(Table1[[#This Row],[Order Total]],"$",""))</f>
        <v>5514.58</v>
      </c>
      <c r="Z4165">
        <f>VALUE(SUBSTITUTE(Table1[[#This Row],[Total]],"$",""))</f>
        <v>5314.55</v>
      </c>
      <c r="AA4165" s="3">
        <f>Table1[[#This Row],[Order Total Number]]-Table1[[#This Row],[Total Number]]</f>
        <v>200.02999999999975</v>
      </c>
      <c r="AB4165">
        <f>VALUE(SUBSTITUTE(Table1[[#This Row],[Shipping Cost]],"$",""))</f>
        <v>7.18</v>
      </c>
      <c r="AC4165">
        <f>VALUE(SUBSTITUTE(Table1[[#This Row],[Discount $]],"$",""))</f>
        <v>434.62</v>
      </c>
      <c r="AD4165">
        <f>VALUE(SUBSTITUTE(Table1[[#This Row],[Retail Price]],"$",""))</f>
        <v>300.97000000000003</v>
      </c>
      <c r="AE4165" s="4">
        <f>(Table1[[#This Row],[Retail Price Number]]*Table1[[#This Row],[Order Quantity]])-Table1[[#This Row],[Discount $ Number]]+Table1[[#This Row],[Shipping Cost Number]]</f>
        <v>7999.72</v>
      </c>
      <c r="AF4165">
        <f>Table1[[#This Row],[Retail Price Number]]*Table1[[#This Row],[Order Quantity]]-Table1[[#This Row],[Discount $ Number]]</f>
        <v>7992.54</v>
      </c>
      <c r="AG4165">
        <f>(Table1[[#This Row],[Retail Price Number]]*Table1[[#This Row],[Order Quantity]])-Table1[[#This Row],[Discount $ Number]]-Table1[[#This Row],[Shipping Cost Number]]</f>
        <v>7985.36</v>
      </c>
      <c r="AH4165">
        <f>Table1[[#This Row],[Retail Price Number]]*Table1[[#This Row],[Order Quantity]]</f>
        <v>8427.16</v>
      </c>
      <c r="AI4165">
        <f>YEAR(Table1[[#This Row],[Order Date]])</f>
        <v>2013</v>
      </c>
    </row>
    <row r="4166" spans="1:35" x14ac:dyDescent="0.3">
      <c r="A4166" t="s">
        <v>2828</v>
      </c>
      <c r="B4166" s="1">
        <v>42568</v>
      </c>
      <c r="C4166" t="s">
        <v>1921</v>
      </c>
      <c r="D4166" t="s">
        <v>551</v>
      </c>
      <c r="E4166" t="s">
        <v>27</v>
      </c>
      <c r="F4166" t="s">
        <v>28</v>
      </c>
      <c r="G4166" t="s">
        <v>77</v>
      </c>
      <c r="H4166" t="s">
        <v>289</v>
      </c>
      <c r="I4166" t="s">
        <v>121</v>
      </c>
      <c r="J4166" t="s">
        <v>355</v>
      </c>
      <c r="K4166" t="s">
        <v>94</v>
      </c>
      <c r="L4166" t="s">
        <v>34</v>
      </c>
      <c r="M4166" t="s">
        <v>35</v>
      </c>
      <c r="N4166" s="1">
        <v>42569</v>
      </c>
      <c r="O4166" t="s">
        <v>129</v>
      </c>
      <c r="P4166" s="3" t="s">
        <v>356</v>
      </c>
      <c r="Q4166" t="s">
        <v>357</v>
      </c>
      <c r="R4166">
        <v>1</v>
      </c>
      <c r="S4166" t="s">
        <v>6503</v>
      </c>
      <c r="T4166" s="2">
        <v>0</v>
      </c>
      <c r="U4166" t="s">
        <v>6504</v>
      </c>
      <c r="V4166" t="s">
        <v>4776</v>
      </c>
      <c r="W4166" t="s">
        <v>361</v>
      </c>
      <c r="X4166" t="s">
        <v>662</v>
      </c>
      <c r="Y4166" s="3">
        <f>VALUE(SUBSTITUTE(Table1[[#This Row],[Order Total]],"$",""))</f>
        <v>113.06</v>
      </c>
      <c r="Z4166">
        <f>VALUE(SUBSTITUTE(Table1[[#This Row],[Total]],"$",""))</f>
        <v>112.36</v>
      </c>
      <c r="AA4166" s="3">
        <f>Table1[[#This Row],[Order Total Number]]-Table1[[#This Row],[Total Number]]</f>
        <v>0.70000000000000284</v>
      </c>
      <c r="AB4166">
        <f>VALUE(SUBSTITUTE(Table1[[#This Row],[Shipping Cost]],"$",""))</f>
        <v>3.6</v>
      </c>
      <c r="AC4166">
        <f>VALUE(SUBSTITUTE(Table1[[#This Row],[Discount $]],"$",""))</f>
        <v>9.24</v>
      </c>
      <c r="AD4166">
        <f>VALUE(SUBSTITUTE(Table1[[#This Row],[Retail Price]],"$",""))</f>
        <v>5.68</v>
      </c>
      <c r="AE4166" s="4">
        <f>(Table1[[#This Row],[Retail Price Number]]*Table1[[#This Row],[Order Quantity]])-Table1[[#This Row],[Discount $ Number]]+Table1[[#This Row],[Shipping Cost Number]]</f>
        <v>3.9999999999999591E-2</v>
      </c>
      <c r="AF4166">
        <f>Table1[[#This Row],[Retail Price Number]]*Table1[[#This Row],[Order Quantity]]-Table1[[#This Row],[Discount $ Number]]</f>
        <v>-3.5600000000000005</v>
      </c>
      <c r="AG4166">
        <f>(Table1[[#This Row],[Retail Price Number]]*Table1[[#This Row],[Order Quantity]])-Table1[[#This Row],[Discount $ Number]]-Table1[[#This Row],[Shipping Cost Number]]</f>
        <v>-7.16</v>
      </c>
      <c r="AH4166">
        <f>Table1[[#This Row],[Retail Price Number]]*Table1[[#This Row],[Order Quantity]]</f>
        <v>5.68</v>
      </c>
      <c r="AI4166">
        <f>YEAR(Table1[[#This Row],[Order Date]])</f>
        <v>2016</v>
      </c>
    </row>
    <row r="4167" spans="1:35" x14ac:dyDescent="0.3">
      <c r="A4167" t="s">
        <v>2828</v>
      </c>
      <c r="B4167" s="1">
        <v>42721</v>
      </c>
      <c r="C4167" t="s">
        <v>7106</v>
      </c>
      <c r="D4167" t="s">
        <v>506</v>
      </c>
      <c r="E4167" t="s">
        <v>27</v>
      </c>
      <c r="F4167" t="s">
        <v>28</v>
      </c>
      <c r="G4167" t="s">
        <v>91</v>
      </c>
      <c r="H4167" t="s">
        <v>62</v>
      </c>
      <c r="I4167" t="s">
        <v>196</v>
      </c>
      <c r="J4167" t="s">
        <v>7723</v>
      </c>
      <c r="K4167" t="s">
        <v>94</v>
      </c>
      <c r="L4167" t="s">
        <v>34</v>
      </c>
      <c r="M4167" t="s">
        <v>35</v>
      </c>
      <c r="N4167" s="1">
        <v>42723</v>
      </c>
      <c r="O4167" t="s">
        <v>460</v>
      </c>
      <c r="P4167" s="3" t="s">
        <v>3541</v>
      </c>
      <c r="Q4167" t="s">
        <v>198</v>
      </c>
      <c r="R4167">
        <v>8</v>
      </c>
      <c r="S4167" t="s">
        <v>7107</v>
      </c>
      <c r="T4167" s="2">
        <v>0.01</v>
      </c>
      <c r="U4167" t="s">
        <v>2582</v>
      </c>
      <c r="V4167" t="s">
        <v>7108</v>
      </c>
      <c r="W4167" t="s">
        <v>4144</v>
      </c>
      <c r="X4167" t="s">
        <v>7109</v>
      </c>
      <c r="Y4167" s="3">
        <f>VALUE(SUBSTITUTE(Table1[[#This Row],[Order Total]],"$",""))</f>
        <v>107.52</v>
      </c>
      <c r="Z4167">
        <f>VALUE(SUBSTITUTE(Table1[[#This Row],[Total]],"$",""))</f>
        <v>108.82</v>
      </c>
      <c r="AA4167" s="3">
        <f>Table1[[#This Row],[Order Total Number]]-Table1[[#This Row],[Total Number]]</f>
        <v>-1.2999999999999972</v>
      </c>
      <c r="AB4167">
        <f>VALUE(SUBSTITUTE(Table1[[#This Row],[Shipping Cost]],"$",""))</f>
        <v>0.81</v>
      </c>
      <c r="AC4167">
        <f>VALUE(SUBSTITUTE(Table1[[#This Row],[Discount $]],"$",""))</f>
        <v>4.4800000000000004</v>
      </c>
      <c r="AD4167">
        <f>VALUE(SUBSTITUTE(Table1[[#This Row],[Retail Price]],"$",""))</f>
        <v>2.94</v>
      </c>
      <c r="AE4167" s="4">
        <f>(Table1[[#This Row],[Retail Price Number]]*Table1[[#This Row],[Order Quantity]])-Table1[[#This Row],[Discount $ Number]]+Table1[[#This Row],[Shipping Cost Number]]</f>
        <v>19.849999999999998</v>
      </c>
      <c r="AF4167">
        <f>Table1[[#This Row],[Retail Price Number]]*Table1[[#This Row],[Order Quantity]]-Table1[[#This Row],[Discount $ Number]]</f>
        <v>19.04</v>
      </c>
      <c r="AG4167">
        <f>(Table1[[#This Row],[Retail Price Number]]*Table1[[#This Row],[Order Quantity]])-Table1[[#This Row],[Discount $ Number]]-Table1[[#This Row],[Shipping Cost Number]]</f>
        <v>18.23</v>
      </c>
      <c r="AH4167">
        <f>Table1[[#This Row],[Retail Price Number]]*Table1[[#This Row],[Order Quantity]]</f>
        <v>23.52</v>
      </c>
      <c r="AI4167">
        <f>YEAR(Table1[[#This Row],[Order Date]])</f>
        <v>2016</v>
      </c>
    </row>
    <row r="4168" spans="1:35" x14ac:dyDescent="0.3">
      <c r="A4168" t="s">
        <v>2828</v>
      </c>
      <c r="B4168" s="1">
        <v>42694</v>
      </c>
      <c r="C4168" t="s">
        <v>364</v>
      </c>
      <c r="D4168" t="s">
        <v>365</v>
      </c>
      <c r="E4168" t="s">
        <v>46</v>
      </c>
      <c r="F4168" t="s">
        <v>47</v>
      </c>
      <c r="G4168" t="s">
        <v>77</v>
      </c>
      <c r="H4168" t="s">
        <v>48</v>
      </c>
      <c r="I4168" t="s">
        <v>63</v>
      </c>
      <c r="J4168" t="s">
        <v>1365</v>
      </c>
      <c r="K4168" t="s">
        <v>723</v>
      </c>
      <c r="L4168" t="s">
        <v>109</v>
      </c>
      <c r="M4168" t="s">
        <v>35</v>
      </c>
      <c r="N4168" s="1">
        <v>42695</v>
      </c>
      <c r="O4168" t="s">
        <v>925</v>
      </c>
      <c r="P4168" s="3" t="s">
        <v>758</v>
      </c>
      <c r="Q4168" t="s">
        <v>254</v>
      </c>
      <c r="R4168">
        <v>11</v>
      </c>
      <c r="S4168" t="s">
        <v>3554</v>
      </c>
      <c r="T4168" s="2">
        <v>0.06</v>
      </c>
      <c r="U4168" t="s">
        <v>39</v>
      </c>
      <c r="V4168" t="s">
        <v>2468</v>
      </c>
      <c r="W4168" t="s">
        <v>1369</v>
      </c>
      <c r="X4168" t="s">
        <v>3264</v>
      </c>
      <c r="Y4168" s="3">
        <f>VALUE(SUBSTITUTE(Table1[[#This Row],[Order Total]],"$",""))</f>
        <v>63.58</v>
      </c>
      <c r="Z4168">
        <f>VALUE(SUBSTITUTE(Table1[[#This Row],[Total]],"$",""))</f>
        <v>64.59</v>
      </c>
      <c r="AA4168" s="3">
        <f>Table1[[#This Row],[Order Total Number]]-Table1[[#This Row],[Total Number]]</f>
        <v>-1.0100000000000051</v>
      </c>
      <c r="AB4168">
        <f>VALUE(SUBSTITUTE(Table1[[#This Row],[Shipping Cost]],"$",""))</f>
        <v>0.93</v>
      </c>
      <c r="AC4168">
        <f>VALUE(SUBSTITUTE(Table1[[#This Row],[Discount $]],"$",""))</f>
        <v>2.39</v>
      </c>
      <c r="AD4168">
        <f>VALUE(SUBSTITUTE(Table1[[#This Row],[Retail Price]],"$",""))</f>
        <v>2.84</v>
      </c>
      <c r="AE4168" s="4">
        <f>(Table1[[#This Row],[Retail Price Number]]*Table1[[#This Row],[Order Quantity]])-Table1[[#This Row],[Discount $ Number]]+Table1[[#This Row],[Shipping Cost Number]]</f>
        <v>29.779999999999998</v>
      </c>
      <c r="AF4168">
        <f>Table1[[#This Row],[Retail Price Number]]*Table1[[#This Row],[Order Quantity]]-Table1[[#This Row],[Discount $ Number]]</f>
        <v>28.849999999999998</v>
      </c>
      <c r="AG4168">
        <f>(Table1[[#This Row],[Retail Price Number]]*Table1[[#This Row],[Order Quantity]])-Table1[[#This Row],[Discount $ Number]]-Table1[[#This Row],[Shipping Cost Number]]</f>
        <v>27.919999999999998</v>
      </c>
      <c r="AH4168">
        <f>Table1[[#This Row],[Retail Price Number]]*Table1[[#This Row],[Order Quantity]]</f>
        <v>31.24</v>
      </c>
      <c r="AI4168">
        <f>YEAR(Table1[[#This Row],[Order Date]])</f>
        <v>2016</v>
      </c>
    </row>
    <row r="4169" spans="1:35" x14ac:dyDescent="0.3">
      <c r="A4169" t="s">
        <v>2828</v>
      </c>
      <c r="B4169" s="1">
        <v>42732</v>
      </c>
      <c r="C4169" t="s">
        <v>3209</v>
      </c>
      <c r="D4169" t="s">
        <v>935</v>
      </c>
      <c r="E4169" t="s">
        <v>27</v>
      </c>
      <c r="F4169" t="s">
        <v>28</v>
      </c>
      <c r="G4169" t="s">
        <v>29</v>
      </c>
      <c r="H4169" t="s">
        <v>433</v>
      </c>
      <c r="I4169" t="s">
        <v>63</v>
      </c>
      <c r="J4169" t="s">
        <v>623</v>
      </c>
      <c r="K4169" t="s">
        <v>33</v>
      </c>
      <c r="L4169" t="s">
        <v>65</v>
      </c>
      <c r="M4169" t="s">
        <v>35</v>
      </c>
      <c r="N4169" s="1">
        <v>42733</v>
      </c>
      <c r="O4169" t="s">
        <v>624</v>
      </c>
      <c r="P4169" s="3" t="s">
        <v>625</v>
      </c>
      <c r="Q4169" t="s">
        <v>626</v>
      </c>
      <c r="R4169">
        <v>27</v>
      </c>
      <c r="S4169" t="s">
        <v>12438</v>
      </c>
      <c r="T4169" s="2">
        <v>0.01</v>
      </c>
      <c r="U4169" t="s">
        <v>7156</v>
      </c>
      <c r="V4169" t="s">
        <v>1362</v>
      </c>
      <c r="W4169" t="s">
        <v>376</v>
      </c>
      <c r="X4169" t="s">
        <v>1362</v>
      </c>
      <c r="Y4169" s="3">
        <f>VALUE(SUBSTITUTE(Table1[[#This Row],[Order Total]],"$",""))</f>
        <v>2246.75</v>
      </c>
      <c r="Z4169">
        <f>VALUE(SUBSTITUTE(Table1[[#This Row],[Total]],"$",""))</f>
        <v>2246.75</v>
      </c>
      <c r="AA4169" s="3">
        <f>Table1[[#This Row],[Order Total Number]]-Table1[[#This Row],[Total Number]]</f>
        <v>0</v>
      </c>
      <c r="AB4169">
        <f>VALUE(SUBSTITUTE(Table1[[#This Row],[Shipping Cost]],"$",""))</f>
        <v>7.18</v>
      </c>
      <c r="AC4169">
        <f>VALUE(SUBSTITUTE(Table1[[#This Row],[Discount $]],"$",""))</f>
        <v>417.2</v>
      </c>
      <c r="AD4169">
        <f>VALUE(SUBSTITUTE(Table1[[#This Row],[Retail Price]],"$",""))</f>
        <v>300.97000000000003</v>
      </c>
      <c r="AE4169" s="4">
        <f>(Table1[[#This Row],[Retail Price Number]]*Table1[[#This Row],[Order Quantity]])-Table1[[#This Row],[Discount $ Number]]+Table1[[#This Row],[Shipping Cost Number]]</f>
        <v>7716.170000000001</v>
      </c>
      <c r="AF4169">
        <f>Table1[[#This Row],[Retail Price Number]]*Table1[[#This Row],[Order Quantity]]-Table1[[#This Row],[Discount $ Number]]</f>
        <v>7708.9900000000007</v>
      </c>
      <c r="AG4169">
        <f>(Table1[[#This Row],[Retail Price Number]]*Table1[[#This Row],[Order Quantity]])-Table1[[#This Row],[Discount $ Number]]-Table1[[#This Row],[Shipping Cost Number]]</f>
        <v>7701.81</v>
      </c>
      <c r="AH4169">
        <f>Table1[[#This Row],[Retail Price Number]]*Table1[[#This Row],[Order Quantity]]</f>
        <v>8126.1900000000005</v>
      </c>
      <c r="AI4169">
        <f>YEAR(Table1[[#This Row],[Order Date]])</f>
        <v>2016</v>
      </c>
    </row>
    <row r="4170" spans="1:35" x14ac:dyDescent="0.3">
      <c r="A4170" t="s">
        <v>2828</v>
      </c>
      <c r="B4170" s="1">
        <v>42773</v>
      </c>
      <c r="C4170" t="s">
        <v>1112</v>
      </c>
      <c r="D4170" t="s">
        <v>133</v>
      </c>
      <c r="E4170" t="s">
        <v>27</v>
      </c>
      <c r="F4170" t="s">
        <v>28</v>
      </c>
      <c r="G4170" t="s">
        <v>77</v>
      </c>
      <c r="H4170" t="s">
        <v>62</v>
      </c>
      <c r="I4170" t="s">
        <v>196</v>
      </c>
      <c r="J4170" t="s">
        <v>135</v>
      </c>
      <c r="K4170" t="s">
        <v>723</v>
      </c>
      <c r="L4170" t="s">
        <v>109</v>
      </c>
      <c r="M4170" t="s">
        <v>35</v>
      </c>
      <c r="N4170" s="1">
        <v>42770</v>
      </c>
      <c r="O4170" t="s">
        <v>136</v>
      </c>
      <c r="P4170" s="3" t="s">
        <v>137</v>
      </c>
      <c r="Q4170" t="s">
        <v>52</v>
      </c>
      <c r="R4170">
        <v>44</v>
      </c>
      <c r="S4170" t="s">
        <v>1888</v>
      </c>
      <c r="T4170" s="2">
        <v>0.03</v>
      </c>
      <c r="U4170" t="s">
        <v>5285</v>
      </c>
      <c r="V4170" t="s">
        <v>955</v>
      </c>
      <c r="W4170" t="s">
        <v>72</v>
      </c>
      <c r="X4170" t="s">
        <v>12497</v>
      </c>
      <c r="Y4170" s="3">
        <f>VALUE(SUBSTITUTE(Table1[[#This Row],[Order Total]],"$",""))</f>
        <v>12.34</v>
      </c>
      <c r="Z4170">
        <f>VALUE(SUBSTITUTE(Table1[[#This Row],[Total]],"$",""))</f>
        <v>12.24</v>
      </c>
      <c r="AA4170" s="3">
        <f>Table1[[#This Row],[Order Total Number]]-Table1[[#This Row],[Total Number]]</f>
        <v>9.9999999999999645E-2</v>
      </c>
      <c r="AB4170">
        <f>VALUE(SUBSTITUTE(Table1[[#This Row],[Shipping Cost]],"$",""))</f>
        <v>0.99</v>
      </c>
      <c r="AC4170">
        <f>VALUE(SUBSTITUTE(Table1[[#This Row],[Discount $]],"$",""))</f>
        <v>2.09</v>
      </c>
      <c r="AD4170">
        <f>VALUE(SUBSTITUTE(Table1[[#This Row],[Retail Price]],"$",""))</f>
        <v>3.08</v>
      </c>
      <c r="AE4170" s="4">
        <f>(Table1[[#This Row],[Retail Price Number]]*Table1[[#This Row],[Order Quantity]])-Table1[[#This Row],[Discount $ Number]]+Table1[[#This Row],[Shipping Cost Number]]</f>
        <v>134.42000000000002</v>
      </c>
      <c r="AF4170">
        <f>Table1[[#This Row],[Retail Price Number]]*Table1[[#This Row],[Order Quantity]]-Table1[[#This Row],[Discount $ Number]]</f>
        <v>133.43</v>
      </c>
      <c r="AG4170">
        <f>(Table1[[#This Row],[Retail Price Number]]*Table1[[#This Row],[Order Quantity]])-Table1[[#This Row],[Discount $ Number]]-Table1[[#This Row],[Shipping Cost Number]]</f>
        <v>132.44</v>
      </c>
      <c r="AH4170">
        <f>Table1[[#This Row],[Retail Price Number]]*Table1[[#This Row],[Order Quantity]]</f>
        <v>135.52000000000001</v>
      </c>
      <c r="AI4170">
        <f>YEAR(Table1[[#This Row],[Order Date]])</f>
        <v>2017</v>
      </c>
    </row>
    <row r="4171" spans="1:35" x14ac:dyDescent="0.3">
      <c r="A4171" t="s">
        <v>2549</v>
      </c>
      <c r="B4171" s="1">
        <v>42458</v>
      </c>
      <c r="C4171" t="s">
        <v>2550</v>
      </c>
      <c r="D4171" t="s">
        <v>929</v>
      </c>
      <c r="E4171" t="s">
        <v>27</v>
      </c>
      <c r="F4171" t="s">
        <v>28</v>
      </c>
      <c r="G4171" t="s">
        <v>29</v>
      </c>
      <c r="H4171" t="s">
        <v>217</v>
      </c>
      <c r="I4171" t="s">
        <v>121</v>
      </c>
      <c r="J4171" t="s">
        <v>64</v>
      </c>
      <c r="K4171" t="s">
        <v>33</v>
      </c>
      <c r="L4171" t="s">
        <v>34</v>
      </c>
      <c r="M4171" t="s">
        <v>156</v>
      </c>
      <c r="N4171" s="1">
        <v>42458</v>
      </c>
      <c r="O4171" t="s">
        <v>66</v>
      </c>
      <c r="P4171" s="3" t="s">
        <v>67</v>
      </c>
      <c r="Q4171" t="s">
        <v>68</v>
      </c>
      <c r="R4171">
        <v>32</v>
      </c>
      <c r="S4171" t="s">
        <v>2551</v>
      </c>
      <c r="T4171" s="2">
        <v>0.01</v>
      </c>
      <c r="U4171" t="s">
        <v>652</v>
      </c>
      <c r="V4171" t="s">
        <v>2552</v>
      </c>
      <c r="W4171" t="s">
        <v>72</v>
      </c>
      <c r="X4171" t="s">
        <v>2553</v>
      </c>
      <c r="Y4171" s="3">
        <f>VALUE(SUBSTITUTE(Table1[[#This Row],[Order Total]],"$",""))</f>
        <v>21.65</v>
      </c>
      <c r="Z4171">
        <f>VALUE(SUBSTITUTE(Table1[[#This Row],[Total]],"$",""))</f>
        <v>22.24</v>
      </c>
      <c r="AA4171" s="3">
        <f>Table1[[#This Row],[Order Total Number]]-Table1[[#This Row],[Total Number]]</f>
        <v>-0.58999999999999986</v>
      </c>
      <c r="AB4171">
        <f>VALUE(SUBSTITUTE(Table1[[#This Row],[Shipping Cost]],"$",""))</f>
        <v>0.99</v>
      </c>
      <c r="AC4171">
        <f>VALUE(SUBSTITUTE(Table1[[#This Row],[Discount $]],"$",""))</f>
        <v>0.24</v>
      </c>
      <c r="AD4171">
        <f>VALUE(SUBSTITUTE(Table1[[#This Row],[Retail Price]],"$",""))</f>
        <v>2.88</v>
      </c>
      <c r="AE4171" s="4">
        <f>(Table1[[#This Row],[Retail Price Number]]*Table1[[#This Row],[Order Quantity]])-Table1[[#This Row],[Discount $ Number]]+Table1[[#This Row],[Shipping Cost Number]]</f>
        <v>92.91</v>
      </c>
      <c r="AF4171">
        <f>Table1[[#This Row],[Retail Price Number]]*Table1[[#This Row],[Order Quantity]]-Table1[[#This Row],[Discount $ Number]]</f>
        <v>91.92</v>
      </c>
      <c r="AG4171">
        <f>(Table1[[#This Row],[Retail Price Number]]*Table1[[#This Row],[Order Quantity]])-Table1[[#This Row],[Discount $ Number]]-Table1[[#This Row],[Shipping Cost Number]]</f>
        <v>90.93</v>
      </c>
      <c r="AH4171">
        <f>Table1[[#This Row],[Retail Price Number]]*Table1[[#This Row],[Order Quantity]]</f>
        <v>92.16</v>
      </c>
      <c r="AI4171">
        <f>YEAR(Table1[[#This Row],[Order Date]])</f>
        <v>2016</v>
      </c>
    </row>
    <row r="4172" spans="1:35" x14ac:dyDescent="0.3">
      <c r="A4172" t="s">
        <v>2549</v>
      </c>
      <c r="B4172" s="1">
        <v>42540</v>
      </c>
      <c r="C4172" t="s">
        <v>1332</v>
      </c>
      <c r="D4172" t="s">
        <v>384</v>
      </c>
      <c r="E4172" t="s">
        <v>27</v>
      </c>
      <c r="F4172" t="s">
        <v>28</v>
      </c>
      <c r="G4172" t="s">
        <v>91</v>
      </c>
      <c r="H4172" t="s">
        <v>289</v>
      </c>
      <c r="I4172" t="s">
        <v>196</v>
      </c>
      <c r="J4172" t="s">
        <v>355</v>
      </c>
      <c r="K4172" t="s">
        <v>94</v>
      </c>
      <c r="L4172" t="s">
        <v>95</v>
      </c>
      <c r="M4172" t="s">
        <v>35</v>
      </c>
      <c r="N4172" s="1">
        <v>42541</v>
      </c>
      <c r="O4172" t="s">
        <v>129</v>
      </c>
      <c r="P4172" s="3" t="s">
        <v>356</v>
      </c>
      <c r="Q4172" t="s">
        <v>357</v>
      </c>
      <c r="R4172">
        <v>38</v>
      </c>
      <c r="S4172" t="s">
        <v>5312</v>
      </c>
      <c r="T4172" s="2">
        <v>0</v>
      </c>
      <c r="U4172" t="s">
        <v>4437</v>
      </c>
      <c r="V4172" t="s">
        <v>522</v>
      </c>
      <c r="W4172" t="s">
        <v>361</v>
      </c>
      <c r="X4172" t="s">
        <v>5313</v>
      </c>
      <c r="Y4172" s="3">
        <f>VALUE(SUBSTITUTE(Table1[[#This Row],[Order Total]],"$",""))</f>
        <v>148.76</v>
      </c>
      <c r="Z4172">
        <f>VALUE(SUBSTITUTE(Table1[[#This Row],[Total]],"$",""))</f>
        <v>152.36000000000001</v>
      </c>
      <c r="AA4172" s="3">
        <f>Table1[[#This Row],[Order Total Number]]-Table1[[#This Row],[Total Number]]</f>
        <v>-3.6000000000000227</v>
      </c>
      <c r="AB4172">
        <f>VALUE(SUBSTITUTE(Table1[[#This Row],[Shipping Cost]],"$",""))</f>
        <v>3.6</v>
      </c>
      <c r="AC4172">
        <f>VALUE(SUBSTITUTE(Table1[[#This Row],[Discount $]],"$",""))</f>
        <v>4.5999999999999996</v>
      </c>
      <c r="AD4172">
        <f>VALUE(SUBSTITUTE(Table1[[#This Row],[Retail Price]],"$",""))</f>
        <v>5.68</v>
      </c>
      <c r="AE4172" s="4">
        <f>(Table1[[#This Row],[Retail Price Number]]*Table1[[#This Row],[Order Quantity]])-Table1[[#This Row],[Discount $ Number]]+Table1[[#This Row],[Shipping Cost Number]]</f>
        <v>214.83999999999997</v>
      </c>
      <c r="AF4172">
        <f>Table1[[#This Row],[Retail Price Number]]*Table1[[#This Row],[Order Quantity]]-Table1[[#This Row],[Discount $ Number]]</f>
        <v>211.23999999999998</v>
      </c>
      <c r="AG4172">
        <f>(Table1[[#This Row],[Retail Price Number]]*Table1[[#This Row],[Order Quantity]])-Table1[[#This Row],[Discount $ Number]]-Table1[[#This Row],[Shipping Cost Number]]</f>
        <v>207.64</v>
      </c>
      <c r="AH4172">
        <f>Table1[[#This Row],[Retail Price Number]]*Table1[[#This Row],[Order Quantity]]</f>
        <v>215.83999999999997</v>
      </c>
      <c r="AI4172">
        <f>YEAR(Table1[[#This Row],[Order Date]])</f>
        <v>2016</v>
      </c>
    </row>
    <row r="4173" spans="1:35" x14ac:dyDescent="0.3">
      <c r="A4173" t="s">
        <v>2549</v>
      </c>
      <c r="B4173" s="1">
        <v>42267</v>
      </c>
      <c r="C4173" t="s">
        <v>1355</v>
      </c>
      <c r="D4173" t="s">
        <v>421</v>
      </c>
      <c r="E4173" t="s">
        <v>27</v>
      </c>
      <c r="F4173" t="s">
        <v>28</v>
      </c>
      <c r="G4173" t="s">
        <v>77</v>
      </c>
      <c r="H4173" t="s">
        <v>422</v>
      </c>
      <c r="I4173" t="s">
        <v>121</v>
      </c>
      <c r="J4173" t="s">
        <v>242</v>
      </c>
      <c r="K4173" t="s">
        <v>94</v>
      </c>
      <c r="L4173" t="s">
        <v>34</v>
      </c>
      <c r="M4173" t="s">
        <v>35</v>
      </c>
      <c r="N4173" s="1">
        <v>42025</v>
      </c>
      <c r="O4173" t="s">
        <v>243</v>
      </c>
      <c r="P4173" s="3" t="s">
        <v>244</v>
      </c>
      <c r="Q4173" t="s">
        <v>245</v>
      </c>
      <c r="R4173">
        <v>44</v>
      </c>
      <c r="S4173" t="s">
        <v>3439</v>
      </c>
      <c r="T4173" s="2">
        <v>0.09</v>
      </c>
      <c r="U4173" t="s">
        <v>10323</v>
      </c>
      <c r="V4173" t="s">
        <v>11251</v>
      </c>
      <c r="W4173" t="s">
        <v>165</v>
      </c>
      <c r="X4173" t="s">
        <v>11252</v>
      </c>
      <c r="Y4173" s="3">
        <f>VALUE(SUBSTITUTE(Table1[[#This Row],[Order Total]],"$",""))</f>
        <v>435.75</v>
      </c>
      <c r="Z4173">
        <f>VALUE(SUBSTITUTE(Table1[[#This Row],[Total]],"$",""))</f>
        <v>449.51</v>
      </c>
      <c r="AA4173" s="3">
        <f>Table1[[#This Row],[Order Total Number]]-Table1[[#This Row],[Total Number]]</f>
        <v>-13.759999999999991</v>
      </c>
      <c r="AB4173">
        <f>VALUE(SUBSTITUTE(Table1[[#This Row],[Shipping Cost]],"$",""))</f>
        <v>4</v>
      </c>
      <c r="AC4173">
        <f>VALUE(SUBSTITUTE(Table1[[#This Row],[Discount $]],"$",""))</f>
        <v>39.130000000000003</v>
      </c>
      <c r="AD4173">
        <f>VALUE(SUBSTITUTE(Table1[[#This Row],[Retail Price]],"$",""))</f>
        <v>29.1</v>
      </c>
      <c r="AE4173" s="4">
        <f>(Table1[[#This Row],[Retail Price Number]]*Table1[[#This Row],[Order Quantity]])-Table1[[#This Row],[Discount $ Number]]+Table1[[#This Row],[Shipping Cost Number]]</f>
        <v>1245.27</v>
      </c>
      <c r="AF4173">
        <f>Table1[[#This Row],[Retail Price Number]]*Table1[[#This Row],[Order Quantity]]-Table1[[#This Row],[Discount $ Number]]</f>
        <v>1241.27</v>
      </c>
      <c r="AG4173">
        <f>(Table1[[#This Row],[Retail Price Number]]*Table1[[#This Row],[Order Quantity]])-Table1[[#This Row],[Discount $ Number]]-Table1[[#This Row],[Shipping Cost Number]]</f>
        <v>1237.27</v>
      </c>
      <c r="AH4173">
        <f>Table1[[#This Row],[Retail Price Number]]*Table1[[#This Row],[Order Quantity]]</f>
        <v>1280.4000000000001</v>
      </c>
      <c r="AI4173">
        <f>YEAR(Table1[[#This Row],[Order Date]])</f>
        <v>2015</v>
      </c>
    </row>
    <row r="4174" spans="1:35" x14ac:dyDescent="0.3">
      <c r="A4174" t="s">
        <v>9777</v>
      </c>
      <c r="B4174" s="1">
        <v>42639</v>
      </c>
      <c r="C4174" t="s">
        <v>1473</v>
      </c>
      <c r="D4174" t="s">
        <v>252</v>
      </c>
      <c r="E4174" t="s">
        <v>27</v>
      </c>
      <c r="F4174" t="s">
        <v>28</v>
      </c>
      <c r="G4174" t="s">
        <v>29</v>
      </c>
      <c r="H4174" t="s">
        <v>62</v>
      </c>
      <c r="I4174" t="s">
        <v>196</v>
      </c>
      <c r="J4174" t="s">
        <v>411</v>
      </c>
      <c r="K4174" t="s">
        <v>94</v>
      </c>
      <c r="L4174" t="s">
        <v>34</v>
      </c>
      <c r="M4174" t="s">
        <v>35</v>
      </c>
      <c r="N4174" s="1">
        <v>42639</v>
      </c>
      <c r="O4174" t="s">
        <v>412</v>
      </c>
      <c r="P4174" s="3" t="s">
        <v>413</v>
      </c>
      <c r="Q4174" t="s">
        <v>414</v>
      </c>
      <c r="R4174">
        <v>6</v>
      </c>
      <c r="S4174" t="s">
        <v>5870</v>
      </c>
      <c r="T4174" s="2">
        <v>0.09</v>
      </c>
      <c r="U4174" t="s">
        <v>466</v>
      </c>
      <c r="V4174" t="s">
        <v>9778</v>
      </c>
      <c r="W4174" t="s">
        <v>376</v>
      </c>
      <c r="X4174" t="s">
        <v>9779</v>
      </c>
      <c r="Y4174" s="3">
        <f>VALUE(SUBSTITUTE(Table1[[#This Row],[Order Total]],"$",""))</f>
        <v>297.62</v>
      </c>
      <c r="Z4174">
        <f>VALUE(SUBSTITUTE(Table1[[#This Row],[Total]],"$",""))</f>
        <v>290.08</v>
      </c>
      <c r="AA4174" s="3">
        <f>Table1[[#This Row],[Order Total Number]]-Table1[[#This Row],[Total Number]]</f>
        <v>7.5400000000000205</v>
      </c>
      <c r="AB4174">
        <f>VALUE(SUBSTITUTE(Table1[[#This Row],[Shipping Cost]],"$",""))</f>
        <v>7.18</v>
      </c>
      <c r="AC4174">
        <f>VALUE(SUBSTITUTE(Table1[[#This Row],[Discount $]],"$",""))</f>
        <v>18.579999999999998</v>
      </c>
      <c r="AD4174">
        <f>VALUE(SUBSTITUTE(Table1[[#This Row],[Retail Price]],"$",""))</f>
        <v>100.98</v>
      </c>
      <c r="AE4174" s="4">
        <f>(Table1[[#This Row],[Retail Price Number]]*Table1[[#This Row],[Order Quantity]])-Table1[[#This Row],[Discount $ Number]]+Table1[[#This Row],[Shipping Cost Number]]</f>
        <v>594.4799999999999</v>
      </c>
      <c r="AF4174">
        <f>Table1[[#This Row],[Retail Price Number]]*Table1[[#This Row],[Order Quantity]]-Table1[[#This Row],[Discount $ Number]]</f>
        <v>587.29999999999995</v>
      </c>
      <c r="AG4174">
        <f>(Table1[[#This Row],[Retail Price Number]]*Table1[[#This Row],[Order Quantity]])-Table1[[#This Row],[Discount $ Number]]-Table1[[#This Row],[Shipping Cost Number]]</f>
        <v>580.12</v>
      </c>
      <c r="AH4174">
        <f>Table1[[#This Row],[Retail Price Number]]*Table1[[#This Row],[Order Quantity]]</f>
        <v>605.88</v>
      </c>
      <c r="AI4174">
        <f>YEAR(Table1[[#This Row],[Order Date]])</f>
        <v>2016</v>
      </c>
    </row>
    <row r="4175" spans="1:35" x14ac:dyDescent="0.3">
      <c r="A4175" t="s">
        <v>9777</v>
      </c>
      <c r="B4175" s="1">
        <v>42381</v>
      </c>
      <c r="C4175" t="s">
        <v>530</v>
      </c>
      <c r="D4175" t="s">
        <v>531</v>
      </c>
      <c r="E4175" t="s">
        <v>27</v>
      </c>
      <c r="F4175" t="s">
        <v>28</v>
      </c>
      <c r="G4175" t="s">
        <v>77</v>
      </c>
      <c r="H4175" t="s">
        <v>30</v>
      </c>
      <c r="I4175" t="s">
        <v>63</v>
      </c>
      <c r="J4175" t="s">
        <v>9894</v>
      </c>
      <c r="K4175" t="s">
        <v>94</v>
      </c>
      <c r="L4175" t="s">
        <v>95</v>
      </c>
      <c r="M4175" t="s">
        <v>35</v>
      </c>
      <c r="N4175" s="1">
        <v>42383</v>
      </c>
      <c r="O4175" t="s">
        <v>80</v>
      </c>
      <c r="P4175" s="3" t="s">
        <v>81</v>
      </c>
      <c r="Q4175" t="s">
        <v>82</v>
      </c>
      <c r="R4175">
        <v>38</v>
      </c>
      <c r="S4175" t="s">
        <v>5205</v>
      </c>
      <c r="T4175" s="2">
        <v>0.02</v>
      </c>
      <c r="U4175" t="s">
        <v>602</v>
      </c>
      <c r="V4175" t="s">
        <v>9895</v>
      </c>
      <c r="W4175" t="s">
        <v>86</v>
      </c>
      <c r="X4175" t="s">
        <v>9896</v>
      </c>
      <c r="Y4175" s="3">
        <f>VALUE(SUBSTITUTE(Table1[[#This Row],[Order Total]],"$",""))</f>
        <v>62.99</v>
      </c>
      <c r="Z4175">
        <f>VALUE(SUBSTITUTE(Table1[[#This Row],[Total]],"$",""))</f>
        <v>62.79</v>
      </c>
      <c r="AA4175" s="3">
        <f>Table1[[#This Row],[Order Total Number]]-Table1[[#This Row],[Total Number]]</f>
        <v>0.20000000000000284</v>
      </c>
      <c r="AB4175">
        <f>VALUE(SUBSTITUTE(Table1[[#This Row],[Shipping Cost]],"$",""))</f>
        <v>7.78</v>
      </c>
      <c r="AC4175">
        <f>VALUE(SUBSTITUTE(Table1[[#This Row],[Discount $]],"$",""))</f>
        <v>4.53</v>
      </c>
      <c r="AD4175">
        <f>VALUE(SUBSTITUTE(Table1[[#This Row],[Retail Price]],"$",""))</f>
        <v>5.4</v>
      </c>
      <c r="AE4175" s="4">
        <f>(Table1[[#This Row],[Retail Price Number]]*Table1[[#This Row],[Order Quantity]])-Table1[[#This Row],[Discount $ Number]]+Table1[[#This Row],[Shipping Cost Number]]</f>
        <v>208.45000000000002</v>
      </c>
      <c r="AF4175">
        <f>Table1[[#This Row],[Retail Price Number]]*Table1[[#This Row],[Order Quantity]]-Table1[[#This Row],[Discount $ Number]]</f>
        <v>200.67000000000002</v>
      </c>
      <c r="AG4175">
        <f>(Table1[[#This Row],[Retail Price Number]]*Table1[[#This Row],[Order Quantity]])-Table1[[#This Row],[Discount $ Number]]-Table1[[#This Row],[Shipping Cost Number]]</f>
        <v>192.89000000000001</v>
      </c>
      <c r="AH4175">
        <f>Table1[[#This Row],[Retail Price Number]]*Table1[[#This Row],[Order Quantity]]</f>
        <v>205.20000000000002</v>
      </c>
      <c r="AI4175">
        <f>YEAR(Table1[[#This Row],[Order Date]])</f>
        <v>2016</v>
      </c>
    </row>
    <row r="4176" spans="1:35" x14ac:dyDescent="0.3">
      <c r="A4176" t="s">
        <v>2130</v>
      </c>
      <c r="B4176" s="1">
        <v>42692</v>
      </c>
      <c r="C4176" t="s">
        <v>155</v>
      </c>
      <c r="D4176" t="s">
        <v>26</v>
      </c>
      <c r="E4176" t="s">
        <v>27</v>
      </c>
      <c r="F4176" t="s">
        <v>28</v>
      </c>
      <c r="G4176" t="s">
        <v>77</v>
      </c>
      <c r="H4176" t="s">
        <v>30</v>
      </c>
      <c r="I4176" t="s">
        <v>196</v>
      </c>
      <c r="J4176" t="s">
        <v>1278</v>
      </c>
      <c r="K4176" t="s">
        <v>94</v>
      </c>
      <c r="L4176" t="s">
        <v>34</v>
      </c>
      <c r="M4176" t="s">
        <v>35</v>
      </c>
      <c r="N4176" s="1">
        <v>42698</v>
      </c>
      <c r="O4176" t="s">
        <v>36</v>
      </c>
      <c r="P4176" s="3" t="s">
        <v>111</v>
      </c>
      <c r="Q4176" t="s">
        <v>52</v>
      </c>
      <c r="R4176">
        <v>48</v>
      </c>
      <c r="S4176" t="s">
        <v>2131</v>
      </c>
      <c r="T4176" s="2">
        <v>0</v>
      </c>
      <c r="U4176" t="s">
        <v>2132</v>
      </c>
      <c r="V4176" t="s">
        <v>2133</v>
      </c>
      <c r="W4176" t="s">
        <v>1282</v>
      </c>
      <c r="X4176" t="s">
        <v>2134</v>
      </c>
      <c r="Y4176" s="3">
        <f>VALUE(SUBSTITUTE(Table1[[#This Row],[Order Total]],"$",""))</f>
        <v>74.67</v>
      </c>
      <c r="Z4176">
        <f>VALUE(SUBSTITUTE(Table1[[#This Row],[Total]],"$",""))</f>
        <v>79.45</v>
      </c>
      <c r="AA4176" s="3">
        <f>Table1[[#This Row],[Order Total Number]]-Table1[[#This Row],[Total Number]]</f>
        <v>-4.7800000000000011</v>
      </c>
      <c r="AB4176">
        <f>VALUE(SUBSTITUTE(Table1[[#This Row],[Shipping Cost]],"$",""))</f>
        <v>2.56</v>
      </c>
      <c r="AC4176">
        <f>VALUE(SUBSTITUTE(Table1[[#This Row],[Discount $]],"$",""))</f>
        <v>8.25</v>
      </c>
      <c r="AD4176">
        <f>VALUE(SUBSTITUTE(Table1[[#This Row],[Retail Price]],"$",""))</f>
        <v>2.08</v>
      </c>
      <c r="AE4176" s="4">
        <f>(Table1[[#This Row],[Retail Price Number]]*Table1[[#This Row],[Order Quantity]])-Table1[[#This Row],[Discount $ Number]]+Table1[[#This Row],[Shipping Cost Number]]</f>
        <v>94.15</v>
      </c>
      <c r="AF4176">
        <f>Table1[[#This Row],[Retail Price Number]]*Table1[[#This Row],[Order Quantity]]-Table1[[#This Row],[Discount $ Number]]</f>
        <v>91.59</v>
      </c>
      <c r="AG4176">
        <f>(Table1[[#This Row],[Retail Price Number]]*Table1[[#This Row],[Order Quantity]])-Table1[[#This Row],[Discount $ Number]]-Table1[[#This Row],[Shipping Cost Number]]</f>
        <v>89.03</v>
      </c>
      <c r="AH4176">
        <f>Table1[[#This Row],[Retail Price Number]]*Table1[[#This Row],[Order Quantity]]</f>
        <v>99.84</v>
      </c>
      <c r="AI4176">
        <f>YEAR(Table1[[#This Row],[Order Date]])</f>
        <v>2016</v>
      </c>
    </row>
    <row r="4177" spans="1:35" x14ac:dyDescent="0.3">
      <c r="A4177" t="s">
        <v>2130</v>
      </c>
      <c r="B4177" s="1">
        <v>42363</v>
      </c>
      <c r="C4177" t="s">
        <v>2746</v>
      </c>
      <c r="D4177" t="s">
        <v>324</v>
      </c>
      <c r="E4177" t="s">
        <v>27</v>
      </c>
      <c r="F4177" t="s">
        <v>28</v>
      </c>
      <c r="G4177" t="s">
        <v>29</v>
      </c>
      <c r="H4177" t="s">
        <v>205</v>
      </c>
      <c r="I4177" t="s">
        <v>121</v>
      </c>
      <c r="J4177" t="s">
        <v>400</v>
      </c>
      <c r="K4177" t="s">
        <v>94</v>
      </c>
      <c r="L4177" t="s">
        <v>95</v>
      </c>
      <c r="M4177" t="s">
        <v>35</v>
      </c>
      <c r="N4177" s="1">
        <v>42370</v>
      </c>
      <c r="O4177" t="s">
        <v>401</v>
      </c>
      <c r="P4177" s="3" t="s">
        <v>402</v>
      </c>
      <c r="Q4177" t="s">
        <v>403</v>
      </c>
      <c r="R4177">
        <v>38</v>
      </c>
      <c r="S4177" t="s">
        <v>4653</v>
      </c>
      <c r="T4177" s="2">
        <v>0.03</v>
      </c>
      <c r="U4177" t="s">
        <v>4654</v>
      </c>
      <c r="V4177" t="s">
        <v>4655</v>
      </c>
      <c r="W4177" t="s">
        <v>407</v>
      </c>
      <c r="X4177" t="s">
        <v>4656</v>
      </c>
      <c r="Y4177" s="3">
        <f>VALUE(SUBSTITUTE(Table1[[#This Row],[Order Total]],"$",""))</f>
        <v>2959.65</v>
      </c>
      <c r="Z4177">
        <f>VALUE(SUBSTITUTE(Table1[[#This Row],[Total]],"$",""))</f>
        <v>2740.35</v>
      </c>
      <c r="AA4177" s="3">
        <f>Table1[[#This Row],[Order Total Number]]-Table1[[#This Row],[Total Number]]</f>
        <v>219.30000000000018</v>
      </c>
      <c r="AB4177">
        <f>VALUE(SUBSTITUTE(Table1[[#This Row],[Shipping Cost]],"$",""))</f>
        <v>9.44</v>
      </c>
      <c r="AC4177">
        <f>VALUE(SUBSTITUTE(Table1[[#This Row],[Discount $]],"$",""))</f>
        <v>425.99</v>
      </c>
      <c r="AD4177">
        <f>VALUE(SUBSTITUTE(Table1[[#This Row],[Retail Price]],"$",""))</f>
        <v>12.99</v>
      </c>
      <c r="AE4177" s="4">
        <f>(Table1[[#This Row],[Retail Price Number]]*Table1[[#This Row],[Order Quantity]])-Table1[[#This Row],[Discount $ Number]]+Table1[[#This Row],[Shipping Cost Number]]</f>
        <v>77.069999999999993</v>
      </c>
      <c r="AF4177">
        <f>Table1[[#This Row],[Retail Price Number]]*Table1[[#This Row],[Order Quantity]]-Table1[[#This Row],[Discount $ Number]]</f>
        <v>67.63</v>
      </c>
      <c r="AG4177">
        <f>(Table1[[#This Row],[Retail Price Number]]*Table1[[#This Row],[Order Quantity]])-Table1[[#This Row],[Discount $ Number]]-Table1[[#This Row],[Shipping Cost Number]]</f>
        <v>58.19</v>
      </c>
      <c r="AH4177">
        <f>Table1[[#This Row],[Retail Price Number]]*Table1[[#This Row],[Order Quantity]]</f>
        <v>493.62</v>
      </c>
      <c r="AI4177">
        <f>YEAR(Table1[[#This Row],[Order Date]])</f>
        <v>2015</v>
      </c>
    </row>
    <row r="4178" spans="1:35" x14ac:dyDescent="0.3">
      <c r="A4178" t="s">
        <v>2130</v>
      </c>
      <c r="B4178" s="1">
        <v>42541</v>
      </c>
      <c r="C4178" t="s">
        <v>5598</v>
      </c>
      <c r="D4178" t="s">
        <v>1579</v>
      </c>
      <c r="E4178" t="s">
        <v>27</v>
      </c>
      <c r="F4178" t="s">
        <v>28</v>
      </c>
      <c r="G4178" t="s">
        <v>134</v>
      </c>
      <c r="H4178" t="s">
        <v>422</v>
      </c>
      <c r="I4178" t="s">
        <v>31</v>
      </c>
      <c r="J4178" t="s">
        <v>896</v>
      </c>
      <c r="K4178" t="s">
        <v>94</v>
      </c>
      <c r="L4178" t="s">
        <v>34</v>
      </c>
      <c r="M4178" t="s">
        <v>35</v>
      </c>
      <c r="N4178" s="1">
        <v>42541</v>
      </c>
      <c r="O4178" t="s">
        <v>501</v>
      </c>
      <c r="P4178" s="3" t="s">
        <v>897</v>
      </c>
      <c r="Q4178" t="s">
        <v>898</v>
      </c>
      <c r="R4178">
        <v>12</v>
      </c>
      <c r="S4178" t="s">
        <v>1861</v>
      </c>
      <c r="T4178" s="2">
        <v>0.1</v>
      </c>
      <c r="U4178" t="s">
        <v>5761</v>
      </c>
      <c r="V4178" t="s">
        <v>5762</v>
      </c>
      <c r="W4178" t="s">
        <v>902</v>
      </c>
      <c r="X4178" t="s">
        <v>5763</v>
      </c>
      <c r="Y4178" s="3">
        <f>VALUE(SUBSTITUTE(Table1[[#This Row],[Order Total]],"$",""))</f>
        <v>1118.43</v>
      </c>
      <c r="Z4178">
        <f>VALUE(SUBSTITUTE(Table1[[#This Row],[Total]],"$",""))</f>
        <v>1132.32</v>
      </c>
      <c r="AA4178" s="3">
        <f>Table1[[#This Row],[Order Total Number]]-Table1[[#This Row],[Total Number]]</f>
        <v>-13.889999999999873</v>
      </c>
      <c r="AB4178">
        <f>VALUE(SUBSTITUTE(Table1[[#This Row],[Shipping Cost]],"$",""))</f>
        <v>13.89</v>
      </c>
      <c r="AC4178">
        <f>VALUE(SUBSTITUTE(Table1[[#This Row],[Discount $]],"$",""))</f>
        <v>124.27</v>
      </c>
      <c r="AD4178">
        <f>VALUE(SUBSTITUTE(Table1[[#This Row],[Retail Price]],"$",""))</f>
        <v>36.549999999999997</v>
      </c>
      <c r="AE4178" s="4">
        <f>(Table1[[#This Row],[Retail Price Number]]*Table1[[#This Row],[Order Quantity]])-Table1[[#This Row],[Discount $ Number]]+Table1[[#This Row],[Shipping Cost Number]]</f>
        <v>328.21999999999997</v>
      </c>
      <c r="AF4178">
        <f>Table1[[#This Row],[Retail Price Number]]*Table1[[#This Row],[Order Quantity]]-Table1[[#This Row],[Discount $ Number]]</f>
        <v>314.33</v>
      </c>
      <c r="AG4178">
        <f>(Table1[[#This Row],[Retail Price Number]]*Table1[[#This Row],[Order Quantity]])-Table1[[#This Row],[Discount $ Number]]-Table1[[#This Row],[Shipping Cost Number]]</f>
        <v>300.44</v>
      </c>
      <c r="AH4178">
        <f>Table1[[#This Row],[Retail Price Number]]*Table1[[#This Row],[Order Quantity]]</f>
        <v>438.59999999999997</v>
      </c>
      <c r="AI4178">
        <f>YEAR(Table1[[#This Row],[Order Date]])</f>
        <v>2016</v>
      </c>
    </row>
    <row r="4179" spans="1:35" x14ac:dyDescent="0.3">
      <c r="A4179" t="s">
        <v>2130</v>
      </c>
      <c r="B4179" s="1">
        <v>41575</v>
      </c>
      <c r="C4179" t="s">
        <v>1197</v>
      </c>
      <c r="D4179" t="s">
        <v>1198</v>
      </c>
      <c r="E4179" t="s">
        <v>46</v>
      </c>
      <c r="F4179" t="s">
        <v>47</v>
      </c>
      <c r="G4179" t="s">
        <v>77</v>
      </c>
      <c r="H4179" t="s">
        <v>107</v>
      </c>
      <c r="I4179" t="s">
        <v>121</v>
      </c>
      <c r="J4179" t="s">
        <v>592</v>
      </c>
      <c r="K4179" t="s">
        <v>33</v>
      </c>
      <c r="L4179" t="s">
        <v>34</v>
      </c>
      <c r="M4179" t="s">
        <v>35</v>
      </c>
      <c r="N4179" s="1">
        <v>41576</v>
      </c>
      <c r="O4179" t="s">
        <v>593</v>
      </c>
      <c r="P4179" s="3" t="s">
        <v>594</v>
      </c>
      <c r="Q4179" t="s">
        <v>595</v>
      </c>
      <c r="R4179">
        <v>14</v>
      </c>
      <c r="S4179" t="s">
        <v>6827</v>
      </c>
      <c r="T4179" s="2">
        <v>0.05</v>
      </c>
      <c r="U4179" t="s">
        <v>127</v>
      </c>
      <c r="V4179" t="s">
        <v>6828</v>
      </c>
      <c r="W4179" t="s">
        <v>376</v>
      </c>
      <c r="X4179" t="s">
        <v>6829</v>
      </c>
      <c r="Y4179" s="3">
        <f>VALUE(SUBSTITUTE(Table1[[#This Row],[Order Total]],"$",""))</f>
        <v>3022.84</v>
      </c>
      <c r="Z4179">
        <f>VALUE(SUBSTITUTE(Table1[[#This Row],[Total]],"$",""))</f>
        <v>3026.84</v>
      </c>
      <c r="AA4179" s="3">
        <f>Table1[[#This Row],[Order Total Number]]-Table1[[#This Row],[Total Number]]</f>
        <v>-4</v>
      </c>
      <c r="AB4179">
        <f>VALUE(SUBSTITUTE(Table1[[#This Row],[Shipping Cost]],"$",""))</f>
        <v>7.18</v>
      </c>
      <c r="AC4179">
        <f>VALUE(SUBSTITUTE(Table1[[#This Row],[Discount $]],"$",""))</f>
        <v>0</v>
      </c>
      <c r="AD4179">
        <f>VALUE(SUBSTITUTE(Table1[[#This Row],[Retail Price]],"$",""))</f>
        <v>100.97</v>
      </c>
      <c r="AE4179" s="4">
        <f>(Table1[[#This Row],[Retail Price Number]]*Table1[[#This Row],[Order Quantity]])-Table1[[#This Row],[Discount $ Number]]+Table1[[#This Row],[Shipping Cost Number]]</f>
        <v>1420.76</v>
      </c>
      <c r="AF4179">
        <f>Table1[[#This Row],[Retail Price Number]]*Table1[[#This Row],[Order Quantity]]-Table1[[#This Row],[Discount $ Number]]</f>
        <v>1413.58</v>
      </c>
      <c r="AG4179">
        <f>(Table1[[#This Row],[Retail Price Number]]*Table1[[#This Row],[Order Quantity]])-Table1[[#This Row],[Discount $ Number]]-Table1[[#This Row],[Shipping Cost Number]]</f>
        <v>1406.3999999999999</v>
      </c>
      <c r="AH4179">
        <f>Table1[[#This Row],[Retail Price Number]]*Table1[[#This Row],[Order Quantity]]</f>
        <v>1413.58</v>
      </c>
      <c r="AI4179">
        <f>YEAR(Table1[[#This Row],[Order Date]])</f>
        <v>2013</v>
      </c>
    </row>
    <row r="4180" spans="1:35" x14ac:dyDescent="0.3">
      <c r="A4180" t="s">
        <v>708</v>
      </c>
      <c r="B4180" s="1">
        <v>42228</v>
      </c>
      <c r="C4180" t="s">
        <v>709</v>
      </c>
      <c r="D4180" t="s">
        <v>252</v>
      </c>
      <c r="E4180" t="s">
        <v>27</v>
      </c>
      <c r="F4180" t="s">
        <v>28</v>
      </c>
      <c r="G4180" t="s">
        <v>77</v>
      </c>
      <c r="H4180" t="s">
        <v>62</v>
      </c>
      <c r="I4180" t="s">
        <v>31</v>
      </c>
      <c r="J4180" t="s">
        <v>93</v>
      </c>
      <c r="K4180" t="s">
        <v>33</v>
      </c>
      <c r="L4180" t="s">
        <v>392</v>
      </c>
      <c r="M4180" t="s">
        <v>393</v>
      </c>
      <c r="N4180" s="1">
        <v>42230</v>
      </c>
      <c r="O4180" t="s">
        <v>96</v>
      </c>
      <c r="P4180" s="3" t="s">
        <v>97</v>
      </c>
      <c r="Q4180" t="s">
        <v>98</v>
      </c>
      <c r="R4180">
        <v>13</v>
      </c>
      <c r="S4180" t="s">
        <v>710</v>
      </c>
      <c r="T4180" s="2">
        <v>0.04</v>
      </c>
      <c r="U4180" t="s">
        <v>711</v>
      </c>
      <c r="V4180" t="s">
        <v>712</v>
      </c>
      <c r="W4180" t="s">
        <v>102</v>
      </c>
      <c r="X4180" t="s">
        <v>713</v>
      </c>
      <c r="Y4180" s="3">
        <f>VALUE(SUBSTITUTE(Table1[[#This Row],[Order Total]],"$",""))</f>
        <v>116.59</v>
      </c>
      <c r="Z4180">
        <f>VALUE(SUBSTITUTE(Table1[[#This Row],[Total]],"$",""))</f>
        <v>116.93</v>
      </c>
      <c r="AA4180" s="3">
        <f>Table1[[#This Row],[Order Total Number]]-Table1[[#This Row],[Total Number]]</f>
        <v>-0.34000000000000341</v>
      </c>
      <c r="AB4180">
        <f>VALUE(SUBSTITUTE(Table1[[#This Row],[Shipping Cost]],"$",""))</f>
        <v>0.8</v>
      </c>
      <c r="AC4180">
        <f>VALUE(SUBSTITUTE(Table1[[#This Row],[Discount $]],"$",""))</f>
        <v>4.59</v>
      </c>
      <c r="AD4180">
        <f>VALUE(SUBSTITUTE(Table1[[#This Row],[Retail Price]],"$",""))</f>
        <v>2.62</v>
      </c>
      <c r="AE4180" s="4">
        <f>(Table1[[#This Row],[Retail Price Number]]*Table1[[#This Row],[Order Quantity]])-Table1[[#This Row],[Discount $ Number]]+Table1[[#This Row],[Shipping Cost Number]]</f>
        <v>30.270000000000003</v>
      </c>
      <c r="AF4180">
        <f>Table1[[#This Row],[Retail Price Number]]*Table1[[#This Row],[Order Quantity]]-Table1[[#This Row],[Discount $ Number]]</f>
        <v>29.470000000000002</v>
      </c>
      <c r="AG4180">
        <f>(Table1[[#This Row],[Retail Price Number]]*Table1[[#This Row],[Order Quantity]])-Table1[[#This Row],[Discount $ Number]]-Table1[[#This Row],[Shipping Cost Number]]</f>
        <v>28.67</v>
      </c>
      <c r="AH4180">
        <f>Table1[[#This Row],[Retail Price Number]]*Table1[[#This Row],[Order Quantity]]</f>
        <v>34.06</v>
      </c>
      <c r="AI4180">
        <f>YEAR(Table1[[#This Row],[Order Date]])</f>
        <v>2015</v>
      </c>
    </row>
    <row r="4181" spans="1:35" x14ac:dyDescent="0.3">
      <c r="A4181" t="s">
        <v>708</v>
      </c>
      <c r="B4181" s="1">
        <v>41580</v>
      </c>
      <c r="C4181" t="s">
        <v>4006</v>
      </c>
      <c r="D4181" t="s">
        <v>1019</v>
      </c>
      <c r="E4181" t="s">
        <v>46</v>
      </c>
      <c r="F4181" t="s">
        <v>47</v>
      </c>
      <c r="G4181" t="s">
        <v>77</v>
      </c>
      <c r="H4181" t="s">
        <v>48</v>
      </c>
      <c r="I4181" t="s">
        <v>196</v>
      </c>
      <c r="J4181" t="s">
        <v>423</v>
      </c>
      <c r="K4181" t="s">
        <v>94</v>
      </c>
      <c r="L4181" t="s">
        <v>109</v>
      </c>
      <c r="M4181" t="s">
        <v>156</v>
      </c>
      <c r="N4181" s="1">
        <v>41581</v>
      </c>
      <c r="O4181" t="s">
        <v>424</v>
      </c>
      <c r="P4181" s="3" t="s">
        <v>356</v>
      </c>
      <c r="Q4181" t="s">
        <v>341</v>
      </c>
      <c r="R4181">
        <v>7</v>
      </c>
      <c r="S4181" t="s">
        <v>4796</v>
      </c>
      <c r="T4181" s="2">
        <v>0.05</v>
      </c>
      <c r="U4181" t="s">
        <v>4797</v>
      </c>
      <c r="V4181" t="s">
        <v>4798</v>
      </c>
      <c r="W4181" t="s">
        <v>428</v>
      </c>
      <c r="X4181" t="s">
        <v>2435</v>
      </c>
      <c r="Y4181" s="3">
        <f>VALUE(SUBSTITUTE(Table1[[#This Row],[Order Total]],"$",""))</f>
        <v>118.32</v>
      </c>
      <c r="Z4181">
        <f>VALUE(SUBSTITUTE(Table1[[#This Row],[Total]],"$",""))</f>
        <v>128.85</v>
      </c>
      <c r="AA4181" s="3">
        <f>Table1[[#This Row],[Order Total Number]]-Table1[[#This Row],[Total Number]]</f>
        <v>-10.530000000000001</v>
      </c>
      <c r="AB4181">
        <f>VALUE(SUBSTITUTE(Table1[[#This Row],[Shipping Cost]],"$",""))</f>
        <v>1.39</v>
      </c>
      <c r="AC4181">
        <f>VALUE(SUBSTITUTE(Table1[[#This Row],[Discount $]],"$",""))</f>
        <v>11.98</v>
      </c>
      <c r="AD4181">
        <f>VALUE(SUBSTITUTE(Table1[[#This Row],[Retail Price]],"$",""))</f>
        <v>5.68</v>
      </c>
      <c r="AE4181" s="4">
        <f>(Table1[[#This Row],[Retail Price Number]]*Table1[[#This Row],[Order Quantity]])-Table1[[#This Row],[Discount $ Number]]+Table1[[#This Row],[Shipping Cost Number]]</f>
        <v>29.169999999999998</v>
      </c>
      <c r="AF4181">
        <f>Table1[[#This Row],[Retail Price Number]]*Table1[[#This Row],[Order Quantity]]-Table1[[#This Row],[Discount $ Number]]</f>
        <v>27.779999999999998</v>
      </c>
      <c r="AG4181">
        <f>(Table1[[#This Row],[Retail Price Number]]*Table1[[#This Row],[Order Quantity]])-Table1[[#This Row],[Discount $ Number]]-Table1[[#This Row],[Shipping Cost Number]]</f>
        <v>26.389999999999997</v>
      </c>
      <c r="AH4181">
        <f>Table1[[#This Row],[Retail Price Number]]*Table1[[#This Row],[Order Quantity]]</f>
        <v>39.76</v>
      </c>
      <c r="AI4181">
        <f>YEAR(Table1[[#This Row],[Order Date]])</f>
        <v>2013</v>
      </c>
    </row>
    <row r="4182" spans="1:35" x14ac:dyDescent="0.3">
      <c r="A4182" t="s">
        <v>708</v>
      </c>
      <c r="B4182" s="1">
        <v>42381</v>
      </c>
      <c r="C4182" t="s">
        <v>6078</v>
      </c>
      <c r="D4182" t="s">
        <v>1207</v>
      </c>
      <c r="E4182" t="s">
        <v>46</v>
      </c>
      <c r="F4182" t="s">
        <v>47</v>
      </c>
      <c r="G4182" t="s">
        <v>29</v>
      </c>
      <c r="H4182" t="s">
        <v>48</v>
      </c>
      <c r="I4182" t="s">
        <v>121</v>
      </c>
      <c r="J4182" t="s">
        <v>1365</v>
      </c>
      <c r="K4182" t="s">
        <v>33</v>
      </c>
      <c r="L4182" t="s">
        <v>109</v>
      </c>
      <c r="M4182" t="s">
        <v>35</v>
      </c>
      <c r="N4182" s="1">
        <v>42383</v>
      </c>
      <c r="O4182" t="s">
        <v>925</v>
      </c>
      <c r="P4182" s="3" t="s">
        <v>758</v>
      </c>
      <c r="Q4182" t="s">
        <v>254</v>
      </c>
      <c r="R4182">
        <v>3</v>
      </c>
      <c r="S4182" t="s">
        <v>5205</v>
      </c>
      <c r="T4182" s="2">
        <v>0.03</v>
      </c>
      <c r="U4182" t="s">
        <v>2853</v>
      </c>
      <c r="V4182" t="s">
        <v>1915</v>
      </c>
      <c r="W4182" t="s">
        <v>1369</v>
      </c>
      <c r="X4182" t="s">
        <v>6079</v>
      </c>
      <c r="Y4182" s="3">
        <f>VALUE(SUBSTITUTE(Table1[[#This Row],[Order Total]],"$",""))</f>
        <v>62.97</v>
      </c>
      <c r="Z4182">
        <f>VALUE(SUBSTITUTE(Table1[[#This Row],[Total]],"$",""))</f>
        <v>63.36</v>
      </c>
      <c r="AA4182" s="3">
        <f>Table1[[#This Row],[Order Total Number]]-Table1[[#This Row],[Total Number]]</f>
        <v>-0.39000000000000057</v>
      </c>
      <c r="AB4182">
        <f>VALUE(SUBSTITUTE(Table1[[#This Row],[Shipping Cost]],"$",""))</f>
        <v>0.93</v>
      </c>
      <c r="AC4182">
        <f>VALUE(SUBSTITUTE(Table1[[#This Row],[Discount $]],"$",""))</f>
        <v>4.2699999999999996</v>
      </c>
      <c r="AD4182">
        <f>VALUE(SUBSTITUTE(Table1[[#This Row],[Retail Price]],"$",""))</f>
        <v>2.84</v>
      </c>
      <c r="AE4182" s="4">
        <f>(Table1[[#This Row],[Retail Price Number]]*Table1[[#This Row],[Order Quantity]])-Table1[[#This Row],[Discount $ Number]]+Table1[[#This Row],[Shipping Cost Number]]</f>
        <v>5.18</v>
      </c>
      <c r="AF4182">
        <f>Table1[[#This Row],[Retail Price Number]]*Table1[[#This Row],[Order Quantity]]-Table1[[#This Row],[Discount $ Number]]</f>
        <v>4.25</v>
      </c>
      <c r="AG4182">
        <f>(Table1[[#This Row],[Retail Price Number]]*Table1[[#This Row],[Order Quantity]])-Table1[[#This Row],[Discount $ Number]]-Table1[[#This Row],[Shipping Cost Number]]</f>
        <v>3.32</v>
      </c>
      <c r="AH4182">
        <f>Table1[[#This Row],[Retail Price Number]]*Table1[[#This Row],[Order Quantity]]</f>
        <v>8.52</v>
      </c>
      <c r="AI4182">
        <f>YEAR(Table1[[#This Row],[Order Date]])</f>
        <v>2016</v>
      </c>
    </row>
    <row r="4183" spans="1:35" x14ac:dyDescent="0.3">
      <c r="A4183" t="s">
        <v>708</v>
      </c>
      <c r="B4183" s="1">
        <v>41944</v>
      </c>
      <c r="C4183" t="s">
        <v>6727</v>
      </c>
      <c r="D4183" t="s">
        <v>591</v>
      </c>
      <c r="E4183" t="s">
        <v>27</v>
      </c>
      <c r="F4183" t="s">
        <v>28</v>
      </c>
      <c r="G4183" t="s">
        <v>91</v>
      </c>
      <c r="H4183" t="s">
        <v>241</v>
      </c>
      <c r="I4183" t="s">
        <v>92</v>
      </c>
      <c r="J4183" t="s">
        <v>1349</v>
      </c>
      <c r="K4183" t="s">
        <v>94</v>
      </c>
      <c r="L4183" t="s">
        <v>95</v>
      </c>
      <c r="M4183" t="s">
        <v>35</v>
      </c>
      <c r="N4183" s="1">
        <v>41946</v>
      </c>
      <c r="O4183" t="s">
        <v>1350</v>
      </c>
      <c r="P4183" s="3" t="s">
        <v>1351</v>
      </c>
      <c r="Q4183" t="s">
        <v>1352</v>
      </c>
      <c r="R4183">
        <v>10</v>
      </c>
      <c r="S4183" t="s">
        <v>8957</v>
      </c>
      <c r="T4183" s="2">
        <v>0.1</v>
      </c>
      <c r="U4183" t="s">
        <v>8958</v>
      </c>
      <c r="V4183" t="s">
        <v>8959</v>
      </c>
      <c r="W4183" t="s">
        <v>1353</v>
      </c>
      <c r="X4183" t="s">
        <v>8960</v>
      </c>
      <c r="Y4183" s="3">
        <f>VALUE(SUBSTITUTE(Table1[[#This Row],[Order Total]],"$",""))</f>
        <v>1098.29</v>
      </c>
      <c r="Z4183">
        <f>VALUE(SUBSTITUTE(Table1[[#This Row],[Total]],"$",""))</f>
        <v>1012.76</v>
      </c>
      <c r="AA4183" s="3">
        <f>Table1[[#This Row],[Order Total Number]]-Table1[[#This Row],[Total Number]]</f>
        <v>85.529999999999973</v>
      </c>
      <c r="AB4183">
        <f>VALUE(SUBSTITUTE(Table1[[#This Row],[Shipping Cost]],"$",""))</f>
        <v>8.99</v>
      </c>
      <c r="AC4183">
        <f>VALUE(SUBSTITUTE(Table1[[#This Row],[Discount $]],"$",""))</f>
        <v>101.79</v>
      </c>
      <c r="AD4183">
        <f>VALUE(SUBSTITUTE(Table1[[#This Row],[Retail Price]],"$",""))</f>
        <v>40.97</v>
      </c>
      <c r="AE4183" s="4">
        <f>(Table1[[#This Row],[Retail Price Number]]*Table1[[#This Row],[Order Quantity]])-Table1[[#This Row],[Discount $ Number]]+Table1[[#This Row],[Shipping Cost Number]]</f>
        <v>316.89999999999998</v>
      </c>
      <c r="AF4183">
        <f>Table1[[#This Row],[Retail Price Number]]*Table1[[#This Row],[Order Quantity]]-Table1[[#This Row],[Discount $ Number]]</f>
        <v>307.90999999999997</v>
      </c>
      <c r="AG4183">
        <f>(Table1[[#This Row],[Retail Price Number]]*Table1[[#This Row],[Order Quantity]])-Table1[[#This Row],[Discount $ Number]]-Table1[[#This Row],[Shipping Cost Number]]</f>
        <v>298.91999999999996</v>
      </c>
      <c r="AH4183">
        <f>Table1[[#This Row],[Retail Price Number]]*Table1[[#This Row],[Order Quantity]]</f>
        <v>409.7</v>
      </c>
      <c r="AI4183">
        <f>YEAR(Table1[[#This Row],[Order Date]])</f>
        <v>2014</v>
      </c>
    </row>
    <row r="4184" spans="1:35" x14ac:dyDescent="0.3">
      <c r="A4184" t="s">
        <v>708</v>
      </c>
      <c r="B4184" s="1">
        <v>42769</v>
      </c>
      <c r="C4184" t="s">
        <v>161</v>
      </c>
      <c r="D4184" t="s">
        <v>162</v>
      </c>
      <c r="E4184" t="s">
        <v>46</v>
      </c>
      <c r="F4184" t="s">
        <v>47</v>
      </c>
      <c r="G4184" t="s">
        <v>77</v>
      </c>
      <c r="H4184" t="s">
        <v>107</v>
      </c>
      <c r="I4184" t="s">
        <v>92</v>
      </c>
      <c r="J4184" t="s">
        <v>253</v>
      </c>
      <c r="K4184" t="s">
        <v>94</v>
      </c>
      <c r="L4184" t="s">
        <v>34</v>
      </c>
      <c r="M4184" t="s">
        <v>156</v>
      </c>
      <c r="N4184" s="1">
        <v>42771</v>
      </c>
      <c r="O4184" t="s">
        <v>254</v>
      </c>
      <c r="P4184" s="3" t="s">
        <v>255</v>
      </c>
      <c r="Q4184" t="s">
        <v>256</v>
      </c>
      <c r="R4184">
        <v>23</v>
      </c>
      <c r="S4184" t="s">
        <v>4733</v>
      </c>
      <c r="T4184" s="2">
        <v>0.02</v>
      </c>
      <c r="U4184" t="s">
        <v>98</v>
      </c>
      <c r="V4184" t="s">
        <v>9549</v>
      </c>
      <c r="W4184" t="s">
        <v>260</v>
      </c>
      <c r="X4184" t="s">
        <v>5412</v>
      </c>
      <c r="Y4184" s="3">
        <f>VALUE(SUBSTITUTE(Table1[[#This Row],[Order Total]],"$",""))</f>
        <v>32.06</v>
      </c>
      <c r="Z4184">
        <f>VALUE(SUBSTITUTE(Table1[[#This Row],[Total]],"$",""))</f>
        <v>33.67</v>
      </c>
      <c r="AA4184" s="3">
        <f>Table1[[#This Row],[Order Total Number]]-Table1[[#This Row],[Total Number]]</f>
        <v>-1.6099999999999994</v>
      </c>
      <c r="AB4184">
        <f>VALUE(SUBSTITUTE(Table1[[#This Row],[Shipping Cost]],"$",""))</f>
        <v>1.34</v>
      </c>
      <c r="AC4184">
        <f>VALUE(SUBSTITUTE(Table1[[#This Row],[Discount $]],"$",""))</f>
        <v>1.02</v>
      </c>
      <c r="AD4184">
        <f>VALUE(SUBSTITUTE(Table1[[#This Row],[Retail Price]],"$",""))</f>
        <v>2.78</v>
      </c>
      <c r="AE4184" s="4">
        <f>(Table1[[#This Row],[Retail Price Number]]*Table1[[#This Row],[Order Quantity]])-Table1[[#This Row],[Discount $ Number]]+Table1[[#This Row],[Shipping Cost Number]]</f>
        <v>64.259999999999991</v>
      </c>
      <c r="AF4184">
        <f>Table1[[#This Row],[Retail Price Number]]*Table1[[#This Row],[Order Quantity]]-Table1[[#This Row],[Discount $ Number]]</f>
        <v>62.919999999999995</v>
      </c>
      <c r="AG4184">
        <f>(Table1[[#This Row],[Retail Price Number]]*Table1[[#This Row],[Order Quantity]])-Table1[[#This Row],[Discount $ Number]]-Table1[[#This Row],[Shipping Cost Number]]</f>
        <v>61.579999999999991</v>
      </c>
      <c r="AH4184">
        <f>Table1[[#This Row],[Retail Price Number]]*Table1[[#This Row],[Order Quantity]]</f>
        <v>63.94</v>
      </c>
      <c r="AI4184">
        <f>YEAR(Table1[[#This Row],[Order Date]])</f>
        <v>2017</v>
      </c>
    </row>
    <row r="4185" spans="1:35" x14ac:dyDescent="0.3">
      <c r="A4185" t="s">
        <v>708</v>
      </c>
      <c r="B4185" s="1">
        <v>42769</v>
      </c>
      <c r="C4185" t="s">
        <v>161</v>
      </c>
      <c r="D4185" t="s">
        <v>162</v>
      </c>
      <c r="E4185" t="s">
        <v>46</v>
      </c>
      <c r="F4185" t="s">
        <v>47</v>
      </c>
      <c r="G4185" t="s">
        <v>77</v>
      </c>
      <c r="H4185" t="s">
        <v>107</v>
      </c>
      <c r="I4185" t="s">
        <v>92</v>
      </c>
      <c r="J4185" t="s">
        <v>253</v>
      </c>
      <c r="K4185" t="s">
        <v>94</v>
      </c>
      <c r="L4185" t="s">
        <v>34</v>
      </c>
      <c r="M4185" t="s">
        <v>35</v>
      </c>
      <c r="N4185" s="1">
        <v>42771</v>
      </c>
      <c r="O4185" t="s">
        <v>254</v>
      </c>
      <c r="P4185" s="3" t="s">
        <v>255</v>
      </c>
      <c r="Q4185" t="s">
        <v>256</v>
      </c>
      <c r="R4185">
        <v>23</v>
      </c>
      <c r="S4185" t="s">
        <v>9804</v>
      </c>
      <c r="T4185" s="2">
        <v>0.02</v>
      </c>
      <c r="U4185" t="s">
        <v>9805</v>
      </c>
      <c r="V4185" t="s">
        <v>2012</v>
      </c>
      <c r="W4185" t="s">
        <v>260</v>
      </c>
      <c r="X4185" t="s">
        <v>6435</v>
      </c>
      <c r="Y4185" s="3">
        <f>VALUE(SUBSTITUTE(Table1[[#This Row],[Order Total]],"$",""))</f>
        <v>117.59</v>
      </c>
      <c r="Z4185">
        <f>VALUE(SUBSTITUTE(Table1[[#This Row],[Total]],"$",""))</f>
        <v>118.93</v>
      </c>
      <c r="AA4185" s="3">
        <f>Table1[[#This Row],[Order Total Number]]-Table1[[#This Row],[Total Number]]</f>
        <v>-1.3400000000000034</v>
      </c>
      <c r="AB4185">
        <f>VALUE(SUBSTITUTE(Table1[[#This Row],[Shipping Cost]],"$",""))</f>
        <v>1.34</v>
      </c>
      <c r="AC4185">
        <f>VALUE(SUBSTITUTE(Table1[[#This Row],[Discount $]],"$",""))</f>
        <v>14.08</v>
      </c>
      <c r="AD4185">
        <f>VALUE(SUBSTITUTE(Table1[[#This Row],[Retail Price]],"$",""))</f>
        <v>2.78</v>
      </c>
      <c r="AE4185" s="4">
        <f>(Table1[[#This Row],[Retail Price Number]]*Table1[[#This Row],[Order Quantity]])-Table1[[#This Row],[Discount $ Number]]+Table1[[#This Row],[Shipping Cost Number]]</f>
        <v>51.2</v>
      </c>
      <c r="AF4185">
        <f>Table1[[#This Row],[Retail Price Number]]*Table1[[#This Row],[Order Quantity]]-Table1[[#This Row],[Discount $ Number]]</f>
        <v>49.86</v>
      </c>
      <c r="AG4185">
        <f>(Table1[[#This Row],[Retail Price Number]]*Table1[[#This Row],[Order Quantity]])-Table1[[#This Row],[Discount $ Number]]-Table1[[#This Row],[Shipping Cost Number]]</f>
        <v>48.519999999999996</v>
      </c>
      <c r="AH4185">
        <f>Table1[[#This Row],[Retail Price Number]]*Table1[[#This Row],[Order Quantity]]</f>
        <v>63.94</v>
      </c>
      <c r="AI4185">
        <f>YEAR(Table1[[#This Row],[Order Date]])</f>
        <v>2017</v>
      </c>
    </row>
    <row r="4186" spans="1:35" x14ac:dyDescent="0.3">
      <c r="A4186" t="s">
        <v>708</v>
      </c>
      <c r="B4186" s="1">
        <v>42541</v>
      </c>
      <c r="C4186" t="s">
        <v>5598</v>
      </c>
      <c r="D4186" t="s">
        <v>1579</v>
      </c>
      <c r="E4186" t="s">
        <v>27</v>
      </c>
      <c r="F4186" t="s">
        <v>28</v>
      </c>
      <c r="G4186" t="s">
        <v>134</v>
      </c>
      <c r="H4186" t="s">
        <v>422</v>
      </c>
      <c r="I4186" t="s">
        <v>31</v>
      </c>
      <c r="J4186" t="s">
        <v>253</v>
      </c>
      <c r="K4186" t="s">
        <v>94</v>
      </c>
      <c r="L4186" t="s">
        <v>34</v>
      </c>
      <c r="M4186" t="s">
        <v>35</v>
      </c>
      <c r="N4186" s="1">
        <v>42542</v>
      </c>
      <c r="O4186" t="s">
        <v>254</v>
      </c>
      <c r="P4186" s="3" t="s">
        <v>255</v>
      </c>
      <c r="Q4186" t="s">
        <v>256</v>
      </c>
      <c r="R4186">
        <v>42</v>
      </c>
      <c r="S4186" t="s">
        <v>9804</v>
      </c>
      <c r="T4186" s="2">
        <v>0.05</v>
      </c>
      <c r="U4186" t="s">
        <v>11803</v>
      </c>
      <c r="V4186" t="s">
        <v>2012</v>
      </c>
      <c r="W4186" t="s">
        <v>260</v>
      </c>
      <c r="X4186" t="s">
        <v>6435</v>
      </c>
      <c r="Y4186" s="3">
        <f>VALUE(SUBSTITUTE(Table1[[#This Row],[Order Total]],"$",""))</f>
        <v>117.59</v>
      </c>
      <c r="Z4186">
        <f>VALUE(SUBSTITUTE(Table1[[#This Row],[Total]],"$",""))</f>
        <v>118.93</v>
      </c>
      <c r="AA4186" s="3">
        <f>Table1[[#This Row],[Order Total Number]]-Table1[[#This Row],[Total Number]]</f>
        <v>-1.3400000000000034</v>
      </c>
      <c r="AB4186">
        <f>VALUE(SUBSTITUTE(Table1[[#This Row],[Shipping Cost]],"$",""))</f>
        <v>1.34</v>
      </c>
      <c r="AC4186">
        <f>VALUE(SUBSTITUTE(Table1[[#This Row],[Discount $]],"$",""))</f>
        <v>13.07</v>
      </c>
      <c r="AD4186">
        <f>VALUE(SUBSTITUTE(Table1[[#This Row],[Retail Price]],"$",""))</f>
        <v>2.78</v>
      </c>
      <c r="AE4186" s="4">
        <f>(Table1[[#This Row],[Retail Price Number]]*Table1[[#This Row],[Order Quantity]])-Table1[[#This Row],[Discount $ Number]]+Table1[[#This Row],[Shipping Cost Number]]</f>
        <v>105.03</v>
      </c>
      <c r="AF4186">
        <f>Table1[[#This Row],[Retail Price Number]]*Table1[[#This Row],[Order Quantity]]-Table1[[#This Row],[Discount $ Number]]</f>
        <v>103.69</v>
      </c>
      <c r="AG4186">
        <f>(Table1[[#This Row],[Retail Price Number]]*Table1[[#This Row],[Order Quantity]])-Table1[[#This Row],[Discount $ Number]]-Table1[[#This Row],[Shipping Cost Number]]</f>
        <v>102.35</v>
      </c>
      <c r="AH4186">
        <f>Table1[[#This Row],[Retail Price Number]]*Table1[[#This Row],[Order Quantity]]</f>
        <v>116.75999999999999</v>
      </c>
      <c r="AI4186">
        <f>YEAR(Table1[[#This Row],[Order Date]])</f>
        <v>2016</v>
      </c>
    </row>
    <row r="4187" spans="1:35" x14ac:dyDescent="0.3">
      <c r="A4187" t="s">
        <v>708</v>
      </c>
      <c r="B4187" s="1">
        <v>42726</v>
      </c>
      <c r="C4187" t="s">
        <v>12337</v>
      </c>
      <c r="D4187" t="s">
        <v>551</v>
      </c>
      <c r="E4187" t="s">
        <v>27</v>
      </c>
      <c r="F4187" t="s">
        <v>28</v>
      </c>
      <c r="G4187" t="s">
        <v>77</v>
      </c>
      <c r="H4187" t="s">
        <v>289</v>
      </c>
      <c r="I4187" t="s">
        <v>92</v>
      </c>
      <c r="J4187" t="s">
        <v>197</v>
      </c>
      <c r="K4187" t="s">
        <v>94</v>
      </c>
      <c r="L4187" t="s">
        <v>34</v>
      </c>
      <c r="M4187" t="s">
        <v>35</v>
      </c>
      <c r="N4187" s="1">
        <v>42726</v>
      </c>
      <c r="O4187" t="s">
        <v>198</v>
      </c>
      <c r="P4187" s="3" t="s">
        <v>37</v>
      </c>
      <c r="Q4187" t="s">
        <v>57</v>
      </c>
      <c r="R4187">
        <v>32</v>
      </c>
      <c r="S4187" t="s">
        <v>2657</v>
      </c>
      <c r="T4187" s="2">
        <v>0.09</v>
      </c>
      <c r="U4187" t="s">
        <v>4335</v>
      </c>
      <c r="V4187" t="s">
        <v>4336</v>
      </c>
      <c r="W4187" t="s">
        <v>116</v>
      </c>
      <c r="X4187" t="s">
        <v>4337</v>
      </c>
      <c r="Y4187" s="3">
        <f>VALUE(SUBSTITUTE(Table1[[#This Row],[Order Total]],"$",""))</f>
        <v>33.58</v>
      </c>
      <c r="Z4187">
        <f>VALUE(SUBSTITUTE(Table1[[#This Row],[Total]],"$",""))</f>
        <v>35.07</v>
      </c>
      <c r="AA4187" s="3">
        <f>Table1[[#This Row],[Order Total Number]]-Table1[[#This Row],[Total Number]]</f>
        <v>-1.490000000000002</v>
      </c>
      <c r="AB4187">
        <f>VALUE(SUBSTITUTE(Table1[[#This Row],[Shipping Cost]],"$",""))</f>
        <v>1.49</v>
      </c>
      <c r="AC4187">
        <f>VALUE(SUBSTITUTE(Table1[[#This Row],[Discount $]],"$",""))</f>
        <v>2.14</v>
      </c>
      <c r="AD4187">
        <f>VALUE(SUBSTITUTE(Table1[[#This Row],[Retail Price]],"$",""))</f>
        <v>1.88</v>
      </c>
      <c r="AE4187" s="4">
        <f>(Table1[[#This Row],[Retail Price Number]]*Table1[[#This Row],[Order Quantity]])-Table1[[#This Row],[Discount $ Number]]+Table1[[#This Row],[Shipping Cost Number]]</f>
        <v>59.51</v>
      </c>
      <c r="AF4187">
        <f>Table1[[#This Row],[Retail Price Number]]*Table1[[#This Row],[Order Quantity]]-Table1[[#This Row],[Discount $ Number]]</f>
        <v>58.019999999999996</v>
      </c>
      <c r="AG4187">
        <f>(Table1[[#This Row],[Retail Price Number]]*Table1[[#This Row],[Order Quantity]])-Table1[[#This Row],[Discount $ Number]]-Table1[[#This Row],[Shipping Cost Number]]</f>
        <v>56.529999999999994</v>
      </c>
      <c r="AH4187">
        <f>Table1[[#This Row],[Retail Price Number]]*Table1[[#This Row],[Order Quantity]]</f>
        <v>60.16</v>
      </c>
      <c r="AI4187">
        <f>YEAR(Table1[[#This Row],[Order Date]])</f>
        <v>2016</v>
      </c>
    </row>
    <row r="4188" spans="1:35" x14ac:dyDescent="0.3">
      <c r="A4188" t="s">
        <v>708</v>
      </c>
      <c r="B4188" s="1">
        <v>42690</v>
      </c>
      <c r="C4188" t="s">
        <v>2772</v>
      </c>
      <c r="D4188" t="s">
        <v>133</v>
      </c>
      <c r="E4188" t="s">
        <v>27</v>
      </c>
      <c r="F4188" t="s">
        <v>28</v>
      </c>
      <c r="G4188" t="s">
        <v>134</v>
      </c>
      <c r="H4188" t="s">
        <v>62</v>
      </c>
      <c r="I4188" t="s">
        <v>92</v>
      </c>
      <c r="J4188" t="s">
        <v>1150</v>
      </c>
      <c r="K4188" t="s">
        <v>94</v>
      </c>
      <c r="L4188" t="s">
        <v>34</v>
      </c>
      <c r="M4188" t="s">
        <v>35</v>
      </c>
      <c r="N4188" s="1">
        <v>42690</v>
      </c>
      <c r="O4188" t="s">
        <v>1151</v>
      </c>
      <c r="P4188" s="3" t="s">
        <v>1152</v>
      </c>
      <c r="Q4188" t="s">
        <v>1153</v>
      </c>
      <c r="R4188">
        <v>18</v>
      </c>
      <c r="S4188" t="s">
        <v>12725</v>
      </c>
      <c r="T4188" s="2">
        <v>0.02</v>
      </c>
      <c r="U4188" t="s">
        <v>127</v>
      </c>
      <c r="V4188" t="s">
        <v>12726</v>
      </c>
      <c r="W4188" t="s">
        <v>1156</v>
      </c>
      <c r="X4188" t="s">
        <v>12727</v>
      </c>
      <c r="Y4188" s="3">
        <f>VALUE(SUBSTITUTE(Table1[[#This Row],[Order Total]],"$",""))</f>
        <v>397.64</v>
      </c>
      <c r="Z4188">
        <f>VALUE(SUBSTITUTE(Table1[[#This Row],[Total]],"$",""))</f>
        <v>300.27</v>
      </c>
      <c r="AA4188" s="3">
        <f>Table1[[#This Row],[Order Total Number]]-Table1[[#This Row],[Total Number]]</f>
        <v>97.37</v>
      </c>
      <c r="AB4188">
        <f>VALUE(SUBSTITUTE(Table1[[#This Row],[Shipping Cost]],"$",""))</f>
        <v>2.35</v>
      </c>
      <c r="AC4188">
        <f>VALUE(SUBSTITUTE(Table1[[#This Row],[Discount $]],"$",""))</f>
        <v>0</v>
      </c>
      <c r="AD4188">
        <f>VALUE(SUBSTITUTE(Table1[[#This Row],[Retail Price]],"$",""))</f>
        <v>7.08</v>
      </c>
      <c r="AE4188" s="4">
        <f>(Table1[[#This Row],[Retail Price Number]]*Table1[[#This Row],[Order Quantity]])-Table1[[#This Row],[Discount $ Number]]+Table1[[#This Row],[Shipping Cost Number]]</f>
        <v>129.79</v>
      </c>
      <c r="AF4188">
        <f>Table1[[#This Row],[Retail Price Number]]*Table1[[#This Row],[Order Quantity]]-Table1[[#This Row],[Discount $ Number]]</f>
        <v>127.44</v>
      </c>
      <c r="AG4188">
        <f>(Table1[[#This Row],[Retail Price Number]]*Table1[[#This Row],[Order Quantity]])-Table1[[#This Row],[Discount $ Number]]-Table1[[#This Row],[Shipping Cost Number]]</f>
        <v>125.09</v>
      </c>
      <c r="AH4188">
        <f>Table1[[#This Row],[Retail Price Number]]*Table1[[#This Row],[Order Quantity]]</f>
        <v>127.44</v>
      </c>
      <c r="AI4188">
        <f>YEAR(Table1[[#This Row],[Order Date]])</f>
        <v>2016</v>
      </c>
    </row>
    <row r="4189" spans="1:35" x14ac:dyDescent="0.3">
      <c r="A4189" t="s">
        <v>3543</v>
      </c>
      <c r="B4189" s="1">
        <v>42702</v>
      </c>
      <c r="C4189" t="s">
        <v>1625</v>
      </c>
      <c r="D4189" t="s">
        <v>384</v>
      </c>
      <c r="E4189" t="s">
        <v>27</v>
      </c>
      <c r="F4189" t="s">
        <v>28</v>
      </c>
      <c r="G4189" t="s">
        <v>134</v>
      </c>
      <c r="H4189" t="s">
        <v>289</v>
      </c>
      <c r="I4189" t="s">
        <v>196</v>
      </c>
      <c r="J4189" t="s">
        <v>93</v>
      </c>
      <c r="K4189" t="s">
        <v>94</v>
      </c>
      <c r="L4189" t="s">
        <v>34</v>
      </c>
      <c r="M4189" t="s">
        <v>156</v>
      </c>
      <c r="N4189" s="1">
        <v>42703</v>
      </c>
      <c r="O4189" t="s">
        <v>96</v>
      </c>
      <c r="P4189" s="3" t="s">
        <v>97</v>
      </c>
      <c r="Q4189" t="s">
        <v>98</v>
      </c>
      <c r="R4189">
        <v>47</v>
      </c>
      <c r="S4189" t="s">
        <v>3544</v>
      </c>
      <c r="T4189" s="2">
        <v>0.1</v>
      </c>
      <c r="U4189" t="s">
        <v>3545</v>
      </c>
      <c r="V4189" t="s">
        <v>3546</v>
      </c>
      <c r="W4189" t="s">
        <v>102</v>
      </c>
      <c r="X4189" t="s">
        <v>3547</v>
      </c>
      <c r="Y4189" s="3">
        <f>VALUE(SUBSTITUTE(Table1[[#This Row],[Order Total]],"$",""))</f>
        <v>74.37</v>
      </c>
      <c r="Z4189">
        <f>VALUE(SUBSTITUTE(Table1[[#This Row],[Total]],"$",""))</f>
        <v>75.47</v>
      </c>
      <c r="AA4189" s="3">
        <f>Table1[[#This Row],[Order Total Number]]-Table1[[#This Row],[Total Number]]</f>
        <v>-1.0999999999999943</v>
      </c>
      <c r="AB4189">
        <f>VALUE(SUBSTITUTE(Table1[[#This Row],[Shipping Cost]],"$",""))</f>
        <v>0.8</v>
      </c>
      <c r="AC4189">
        <f>VALUE(SUBSTITUTE(Table1[[#This Row],[Discount $]],"$",""))</f>
        <v>1.41</v>
      </c>
      <c r="AD4189">
        <f>VALUE(SUBSTITUTE(Table1[[#This Row],[Retail Price]],"$",""))</f>
        <v>2.62</v>
      </c>
      <c r="AE4189" s="4">
        <f>(Table1[[#This Row],[Retail Price Number]]*Table1[[#This Row],[Order Quantity]])-Table1[[#This Row],[Discount $ Number]]+Table1[[#This Row],[Shipping Cost Number]]</f>
        <v>122.53</v>
      </c>
      <c r="AF4189">
        <f>Table1[[#This Row],[Retail Price Number]]*Table1[[#This Row],[Order Quantity]]-Table1[[#This Row],[Discount $ Number]]</f>
        <v>121.73</v>
      </c>
      <c r="AG4189">
        <f>(Table1[[#This Row],[Retail Price Number]]*Table1[[#This Row],[Order Quantity]])-Table1[[#This Row],[Discount $ Number]]-Table1[[#This Row],[Shipping Cost Number]]</f>
        <v>120.93</v>
      </c>
      <c r="AH4189">
        <f>Table1[[#This Row],[Retail Price Number]]*Table1[[#This Row],[Order Quantity]]</f>
        <v>123.14</v>
      </c>
      <c r="AI4189">
        <f>YEAR(Table1[[#This Row],[Order Date]])</f>
        <v>2016</v>
      </c>
    </row>
    <row r="4190" spans="1:35" x14ac:dyDescent="0.3">
      <c r="A4190" t="s">
        <v>5411</v>
      </c>
      <c r="B4190" s="1">
        <v>42631</v>
      </c>
      <c r="C4190" t="s">
        <v>2807</v>
      </c>
      <c r="D4190" t="s">
        <v>551</v>
      </c>
      <c r="E4190" t="s">
        <v>27</v>
      </c>
      <c r="F4190" t="s">
        <v>28</v>
      </c>
      <c r="G4190" t="s">
        <v>77</v>
      </c>
      <c r="H4190" t="s">
        <v>289</v>
      </c>
      <c r="I4190" t="s">
        <v>31</v>
      </c>
      <c r="J4190" t="s">
        <v>771</v>
      </c>
      <c r="K4190" t="s">
        <v>94</v>
      </c>
      <c r="L4190" t="s">
        <v>34</v>
      </c>
      <c r="M4190" t="s">
        <v>156</v>
      </c>
      <c r="N4190" s="1">
        <v>42638</v>
      </c>
      <c r="O4190" t="s">
        <v>772</v>
      </c>
      <c r="P4190" s="3" t="s">
        <v>773</v>
      </c>
      <c r="Q4190" t="s">
        <v>774</v>
      </c>
      <c r="R4190">
        <v>18</v>
      </c>
      <c r="S4190" t="s">
        <v>3562</v>
      </c>
      <c r="T4190" s="2">
        <v>0.05</v>
      </c>
      <c r="U4190" t="s">
        <v>378</v>
      </c>
      <c r="V4190" t="s">
        <v>5412</v>
      </c>
      <c r="W4190" t="s">
        <v>778</v>
      </c>
      <c r="X4190" t="s">
        <v>5413</v>
      </c>
      <c r="Y4190" s="3">
        <f>VALUE(SUBSTITUTE(Table1[[#This Row],[Order Total]],"$",""))</f>
        <v>33.67</v>
      </c>
      <c r="Z4190">
        <f>VALUE(SUBSTITUTE(Table1[[#This Row],[Total]],"$",""))</f>
        <v>33.659999999999997</v>
      </c>
      <c r="AA4190" s="3">
        <f>Table1[[#This Row],[Order Total Number]]-Table1[[#This Row],[Total Number]]</f>
        <v>1.0000000000005116E-2</v>
      </c>
      <c r="AB4190">
        <f>VALUE(SUBSTITUTE(Table1[[#This Row],[Shipping Cost]],"$",""))</f>
        <v>0.88</v>
      </c>
      <c r="AC4190">
        <f>VALUE(SUBSTITUTE(Table1[[#This Row],[Discount $]],"$",""))</f>
        <v>2.63</v>
      </c>
      <c r="AD4190">
        <f>VALUE(SUBSTITUTE(Table1[[#This Row],[Retail Price]],"$",""))</f>
        <v>4.76</v>
      </c>
      <c r="AE4190" s="4">
        <f>(Table1[[#This Row],[Retail Price Number]]*Table1[[#This Row],[Order Quantity]])-Table1[[#This Row],[Discount $ Number]]+Table1[[#This Row],[Shipping Cost Number]]</f>
        <v>83.929999999999993</v>
      </c>
      <c r="AF4190">
        <f>Table1[[#This Row],[Retail Price Number]]*Table1[[#This Row],[Order Quantity]]-Table1[[#This Row],[Discount $ Number]]</f>
        <v>83.05</v>
      </c>
      <c r="AG4190">
        <f>(Table1[[#This Row],[Retail Price Number]]*Table1[[#This Row],[Order Quantity]])-Table1[[#This Row],[Discount $ Number]]-Table1[[#This Row],[Shipping Cost Number]]</f>
        <v>82.17</v>
      </c>
      <c r="AH4190">
        <f>Table1[[#This Row],[Retail Price Number]]*Table1[[#This Row],[Order Quantity]]</f>
        <v>85.679999999999993</v>
      </c>
      <c r="AI4190">
        <f>YEAR(Table1[[#This Row],[Order Date]])</f>
        <v>2016</v>
      </c>
    </row>
    <row r="4191" spans="1:35" x14ac:dyDescent="0.3">
      <c r="A4191" t="s">
        <v>5411</v>
      </c>
      <c r="B4191" s="1">
        <v>42540</v>
      </c>
      <c r="C4191" t="s">
        <v>1332</v>
      </c>
      <c r="D4191" t="s">
        <v>384</v>
      </c>
      <c r="E4191" t="s">
        <v>27</v>
      </c>
      <c r="F4191" t="s">
        <v>28</v>
      </c>
      <c r="G4191" t="s">
        <v>91</v>
      </c>
      <c r="H4191" t="s">
        <v>289</v>
      </c>
      <c r="I4191" t="s">
        <v>92</v>
      </c>
      <c r="J4191" t="s">
        <v>197</v>
      </c>
      <c r="K4191" t="s">
        <v>94</v>
      </c>
      <c r="L4191" t="s">
        <v>109</v>
      </c>
      <c r="M4191" t="s">
        <v>35</v>
      </c>
      <c r="N4191" s="1">
        <v>42541</v>
      </c>
      <c r="O4191" t="s">
        <v>198</v>
      </c>
      <c r="P4191" s="3" t="s">
        <v>37</v>
      </c>
      <c r="Q4191" t="s">
        <v>57</v>
      </c>
      <c r="R4191">
        <v>16</v>
      </c>
      <c r="S4191" t="s">
        <v>9809</v>
      </c>
      <c r="T4191" s="2">
        <v>0.03</v>
      </c>
      <c r="U4191" t="s">
        <v>4267</v>
      </c>
      <c r="V4191" t="s">
        <v>8857</v>
      </c>
      <c r="W4191" t="s">
        <v>116</v>
      </c>
      <c r="X4191" t="s">
        <v>9810</v>
      </c>
      <c r="Y4191" s="3">
        <f>VALUE(SUBSTITUTE(Table1[[#This Row],[Order Total]],"$",""))</f>
        <v>33.56</v>
      </c>
      <c r="Z4191">
        <f>VALUE(SUBSTITUTE(Table1[[#This Row],[Total]],"$",""))</f>
        <v>35.86</v>
      </c>
      <c r="AA4191" s="3">
        <f>Table1[[#This Row],[Order Total Number]]-Table1[[#This Row],[Total Number]]</f>
        <v>-2.2999999999999972</v>
      </c>
      <c r="AB4191">
        <f>VALUE(SUBSTITUTE(Table1[[#This Row],[Shipping Cost]],"$",""))</f>
        <v>1.49</v>
      </c>
      <c r="AC4191">
        <f>VALUE(SUBSTITUTE(Table1[[#This Row],[Discount $]],"$",""))</f>
        <v>4.6900000000000004</v>
      </c>
      <c r="AD4191">
        <f>VALUE(SUBSTITUTE(Table1[[#This Row],[Retail Price]],"$",""))</f>
        <v>1.88</v>
      </c>
      <c r="AE4191" s="4">
        <f>(Table1[[#This Row],[Retail Price Number]]*Table1[[#This Row],[Order Quantity]])-Table1[[#This Row],[Discount $ Number]]+Table1[[#This Row],[Shipping Cost Number]]</f>
        <v>26.879999999999995</v>
      </c>
      <c r="AF4191">
        <f>Table1[[#This Row],[Retail Price Number]]*Table1[[#This Row],[Order Quantity]]-Table1[[#This Row],[Discount $ Number]]</f>
        <v>25.389999999999997</v>
      </c>
      <c r="AG4191">
        <f>(Table1[[#This Row],[Retail Price Number]]*Table1[[#This Row],[Order Quantity]])-Table1[[#This Row],[Discount $ Number]]-Table1[[#This Row],[Shipping Cost Number]]</f>
        <v>23.9</v>
      </c>
      <c r="AH4191">
        <f>Table1[[#This Row],[Retail Price Number]]*Table1[[#This Row],[Order Quantity]]</f>
        <v>30.08</v>
      </c>
      <c r="AI4191">
        <f>YEAR(Table1[[#This Row],[Order Date]])</f>
        <v>2016</v>
      </c>
    </row>
    <row r="4192" spans="1:35" x14ac:dyDescent="0.3">
      <c r="A4192" t="s">
        <v>631</v>
      </c>
      <c r="B4192" s="1">
        <v>42635</v>
      </c>
      <c r="C4192" t="s">
        <v>632</v>
      </c>
      <c r="D4192" t="s">
        <v>144</v>
      </c>
      <c r="E4192" t="s">
        <v>46</v>
      </c>
      <c r="F4192" t="s">
        <v>47</v>
      </c>
      <c r="G4192" t="s">
        <v>91</v>
      </c>
      <c r="H4192" t="s">
        <v>107</v>
      </c>
      <c r="I4192" t="s">
        <v>196</v>
      </c>
      <c r="J4192" t="s">
        <v>633</v>
      </c>
      <c r="K4192" t="s">
        <v>94</v>
      </c>
      <c r="L4192" t="s">
        <v>95</v>
      </c>
      <c r="M4192" t="s">
        <v>35</v>
      </c>
      <c r="N4192" s="1">
        <v>42636</v>
      </c>
      <c r="O4192" t="s">
        <v>634</v>
      </c>
      <c r="P4192" s="3" t="s">
        <v>635</v>
      </c>
      <c r="Q4192" t="s">
        <v>636</v>
      </c>
      <c r="R4192">
        <v>27</v>
      </c>
      <c r="S4192" t="s">
        <v>637</v>
      </c>
      <c r="T4192" s="2">
        <v>0</v>
      </c>
      <c r="U4192" t="s">
        <v>638</v>
      </c>
      <c r="V4192" t="s">
        <v>639</v>
      </c>
      <c r="W4192" t="s">
        <v>640</v>
      </c>
      <c r="X4192" t="s">
        <v>641</v>
      </c>
      <c r="Y4192" s="3">
        <f>VALUE(SUBSTITUTE(Table1[[#This Row],[Order Total]],"$",""))</f>
        <v>89.96</v>
      </c>
      <c r="Z4192">
        <f>VALUE(SUBSTITUTE(Table1[[#This Row],[Total]],"$",""))</f>
        <v>71.95</v>
      </c>
      <c r="AA4192" s="3">
        <f>Table1[[#This Row],[Order Total Number]]-Table1[[#This Row],[Total Number]]</f>
        <v>18.009999999999991</v>
      </c>
      <c r="AB4192">
        <f>VALUE(SUBSTITUTE(Table1[[#This Row],[Shipping Cost]],"$",""))</f>
        <v>69.3</v>
      </c>
      <c r="AC4192">
        <f>VALUE(SUBSTITUTE(Table1[[#This Row],[Discount $]],"$",""))</f>
        <v>7.62</v>
      </c>
      <c r="AD4192">
        <f>VALUE(SUBSTITUTE(Table1[[#This Row],[Retail Price]],"$",""))</f>
        <v>500.97</v>
      </c>
      <c r="AE4192" s="4">
        <f>(Table1[[#This Row],[Retail Price Number]]*Table1[[#This Row],[Order Quantity]])-Table1[[#This Row],[Discount $ Number]]+Table1[[#This Row],[Shipping Cost Number]]</f>
        <v>13587.869999999999</v>
      </c>
      <c r="AF4192">
        <f>Table1[[#This Row],[Retail Price Number]]*Table1[[#This Row],[Order Quantity]]-Table1[[#This Row],[Discount $ Number]]</f>
        <v>13518.57</v>
      </c>
      <c r="AG4192">
        <f>(Table1[[#This Row],[Retail Price Number]]*Table1[[#This Row],[Order Quantity]])-Table1[[#This Row],[Discount $ Number]]-Table1[[#This Row],[Shipping Cost Number]]</f>
        <v>13449.27</v>
      </c>
      <c r="AH4192">
        <f>Table1[[#This Row],[Retail Price Number]]*Table1[[#This Row],[Order Quantity]]</f>
        <v>13526.19</v>
      </c>
      <c r="AI4192">
        <f>YEAR(Table1[[#This Row],[Order Date]])</f>
        <v>2016</v>
      </c>
    </row>
    <row r="4193" spans="1:35" x14ac:dyDescent="0.3">
      <c r="A4193" t="s">
        <v>631</v>
      </c>
      <c r="B4193" s="1">
        <v>42484</v>
      </c>
      <c r="C4193" t="s">
        <v>1496</v>
      </c>
      <c r="D4193" t="s">
        <v>591</v>
      </c>
      <c r="E4193" t="s">
        <v>27</v>
      </c>
      <c r="F4193" t="s">
        <v>28</v>
      </c>
      <c r="G4193" t="s">
        <v>77</v>
      </c>
      <c r="H4193" t="s">
        <v>241</v>
      </c>
      <c r="I4193" t="s">
        <v>31</v>
      </c>
      <c r="J4193" t="s">
        <v>771</v>
      </c>
      <c r="K4193" t="s">
        <v>33</v>
      </c>
      <c r="L4193" t="s">
        <v>392</v>
      </c>
      <c r="M4193" t="s">
        <v>393</v>
      </c>
      <c r="N4193" s="1">
        <v>42486</v>
      </c>
      <c r="O4193" t="s">
        <v>772</v>
      </c>
      <c r="P4193" s="3" t="s">
        <v>773</v>
      </c>
      <c r="Q4193" t="s">
        <v>774</v>
      </c>
      <c r="R4193">
        <v>37</v>
      </c>
      <c r="S4193" t="s">
        <v>1497</v>
      </c>
      <c r="T4193" s="2">
        <v>0</v>
      </c>
      <c r="U4193" t="s">
        <v>1498</v>
      </c>
      <c r="V4193" t="s">
        <v>1499</v>
      </c>
      <c r="W4193" t="s">
        <v>778</v>
      </c>
      <c r="X4193" t="s">
        <v>1500</v>
      </c>
      <c r="Y4193" s="3">
        <f>VALUE(SUBSTITUTE(Table1[[#This Row],[Order Total]],"$",""))</f>
        <v>64.95</v>
      </c>
      <c r="Z4193">
        <f>VALUE(SUBSTITUTE(Table1[[#This Row],[Total]],"$",""))</f>
        <v>75.650000000000006</v>
      </c>
      <c r="AA4193" s="3">
        <f>Table1[[#This Row],[Order Total Number]]-Table1[[#This Row],[Total Number]]</f>
        <v>-10.700000000000003</v>
      </c>
      <c r="AB4193">
        <f>VALUE(SUBSTITUTE(Table1[[#This Row],[Shipping Cost]],"$",""))</f>
        <v>0.88</v>
      </c>
      <c r="AC4193">
        <f>VALUE(SUBSTITUTE(Table1[[#This Row],[Discount $]],"$",""))</f>
        <v>3.79</v>
      </c>
      <c r="AD4193">
        <f>VALUE(SUBSTITUTE(Table1[[#This Row],[Retail Price]],"$",""))</f>
        <v>4.76</v>
      </c>
      <c r="AE4193" s="4">
        <f>(Table1[[#This Row],[Retail Price Number]]*Table1[[#This Row],[Order Quantity]])-Table1[[#This Row],[Discount $ Number]]+Table1[[#This Row],[Shipping Cost Number]]</f>
        <v>173.21</v>
      </c>
      <c r="AF4193">
        <f>Table1[[#This Row],[Retail Price Number]]*Table1[[#This Row],[Order Quantity]]-Table1[[#This Row],[Discount $ Number]]</f>
        <v>172.33</v>
      </c>
      <c r="AG4193">
        <f>(Table1[[#This Row],[Retail Price Number]]*Table1[[#This Row],[Order Quantity]])-Table1[[#This Row],[Discount $ Number]]-Table1[[#This Row],[Shipping Cost Number]]</f>
        <v>171.45000000000002</v>
      </c>
      <c r="AH4193">
        <f>Table1[[#This Row],[Retail Price Number]]*Table1[[#This Row],[Order Quantity]]</f>
        <v>176.12</v>
      </c>
      <c r="AI4193">
        <f>YEAR(Table1[[#This Row],[Order Date]])</f>
        <v>2016</v>
      </c>
    </row>
    <row r="4194" spans="1:35" x14ac:dyDescent="0.3">
      <c r="A4194" t="s">
        <v>631</v>
      </c>
      <c r="B4194" s="1">
        <v>42723</v>
      </c>
      <c r="C4194" t="s">
        <v>155</v>
      </c>
      <c r="D4194" t="s">
        <v>5029</v>
      </c>
      <c r="E4194" t="s">
        <v>27</v>
      </c>
      <c r="F4194" t="s">
        <v>28</v>
      </c>
      <c r="G4194" t="s">
        <v>29</v>
      </c>
      <c r="H4194" t="s">
        <v>30</v>
      </c>
      <c r="I4194" t="s">
        <v>196</v>
      </c>
      <c r="J4194" t="s">
        <v>5030</v>
      </c>
      <c r="K4194" t="s">
        <v>94</v>
      </c>
      <c r="L4194" t="s">
        <v>34</v>
      </c>
      <c r="M4194" t="s">
        <v>35</v>
      </c>
      <c r="N4194" s="1">
        <v>42725</v>
      </c>
      <c r="O4194" t="s">
        <v>508</v>
      </c>
      <c r="P4194" s="3" t="s">
        <v>5031</v>
      </c>
      <c r="Q4194" t="s">
        <v>3299</v>
      </c>
      <c r="R4194">
        <v>37</v>
      </c>
      <c r="S4194" t="s">
        <v>1854</v>
      </c>
      <c r="T4194" s="2">
        <v>0.03</v>
      </c>
      <c r="U4194" t="s">
        <v>1107</v>
      </c>
      <c r="V4194" t="s">
        <v>5032</v>
      </c>
      <c r="W4194" t="s">
        <v>1705</v>
      </c>
      <c r="X4194" t="s">
        <v>5033</v>
      </c>
      <c r="Y4194" s="3">
        <f>VALUE(SUBSTITUTE(Table1[[#This Row],[Order Total]],"$",""))</f>
        <v>32.76</v>
      </c>
      <c r="Z4194">
        <f>VALUE(SUBSTITUTE(Table1[[#This Row],[Total]],"$",""))</f>
        <v>31.35</v>
      </c>
      <c r="AA4194" s="3">
        <f>Table1[[#This Row],[Order Total Number]]-Table1[[#This Row],[Total Number]]</f>
        <v>1.4099999999999966</v>
      </c>
      <c r="AB4194">
        <f>VALUE(SUBSTITUTE(Table1[[#This Row],[Shipping Cost]],"$",""))</f>
        <v>2.75</v>
      </c>
      <c r="AC4194">
        <f>VALUE(SUBSTITUTE(Table1[[#This Row],[Discount $]],"$",""))</f>
        <v>2.2400000000000002</v>
      </c>
      <c r="AD4194">
        <f>VALUE(SUBSTITUTE(Table1[[#This Row],[Retail Price]],"$",""))</f>
        <v>10.28</v>
      </c>
      <c r="AE4194" s="4">
        <f>(Table1[[#This Row],[Retail Price Number]]*Table1[[#This Row],[Order Quantity]])-Table1[[#This Row],[Discount $ Number]]+Table1[[#This Row],[Shipping Cost Number]]</f>
        <v>380.86999999999995</v>
      </c>
      <c r="AF4194">
        <f>Table1[[#This Row],[Retail Price Number]]*Table1[[#This Row],[Order Quantity]]-Table1[[#This Row],[Discount $ Number]]</f>
        <v>378.11999999999995</v>
      </c>
      <c r="AG4194">
        <f>(Table1[[#This Row],[Retail Price Number]]*Table1[[#This Row],[Order Quantity]])-Table1[[#This Row],[Discount $ Number]]-Table1[[#This Row],[Shipping Cost Number]]</f>
        <v>375.36999999999995</v>
      </c>
      <c r="AH4194">
        <f>Table1[[#This Row],[Retail Price Number]]*Table1[[#This Row],[Order Quantity]]</f>
        <v>380.35999999999996</v>
      </c>
      <c r="AI4194">
        <f>YEAR(Table1[[#This Row],[Order Date]])</f>
        <v>2016</v>
      </c>
    </row>
    <row r="4195" spans="1:35" x14ac:dyDescent="0.3">
      <c r="A4195" t="s">
        <v>631</v>
      </c>
      <c r="B4195" s="1">
        <v>42707</v>
      </c>
      <c r="C4195" t="s">
        <v>1004</v>
      </c>
      <c r="D4195" t="s">
        <v>1005</v>
      </c>
      <c r="E4195" t="s">
        <v>27</v>
      </c>
      <c r="F4195" t="s">
        <v>28</v>
      </c>
      <c r="G4195" t="s">
        <v>91</v>
      </c>
      <c r="H4195" t="s">
        <v>281</v>
      </c>
      <c r="I4195" t="s">
        <v>31</v>
      </c>
      <c r="J4195" t="s">
        <v>532</v>
      </c>
      <c r="K4195" t="s">
        <v>94</v>
      </c>
      <c r="L4195" t="s">
        <v>34</v>
      </c>
      <c r="M4195" t="s">
        <v>35</v>
      </c>
      <c r="N4195" s="1">
        <v>42709</v>
      </c>
      <c r="O4195" t="s">
        <v>501</v>
      </c>
      <c r="P4195" s="3" t="s">
        <v>533</v>
      </c>
      <c r="Q4195" t="s">
        <v>534</v>
      </c>
      <c r="R4195">
        <v>40</v>
      </c>
      <c r="S4195" t="s">
        <v>6057</v>
      </c>
      <c r="T4195" s="2">
        <v>0.03</v>
      </c>
      <c r="U4195" t="s">
        <v>127</v>
      </c>
      <c r="V4195" t="s">
        <v>6057</v>
      </c>
      <c r="W4195" t="s">
        <v>538</v>
      </c>
      <c r="X4195" t="s">
        <v>6259</v>
      </c>
      <c r="Y4195" s="3">
        <f>VALUE(SUBSTITUTE(Table1[[#This Row],[Order Total]],"$",""))</f>
        <v>2442.96</v>
      </c>
      <c r="Z4195">
        <f>VALUE(SUBSTITUTE(Table1[[#This Row],[Total]],"$",""))</f>
        <v>2465.85</v>
      </c>
      <c r="AA4195" s="3">
        <f>Table1[[#This Row],[Order Total Number]]-Table1[[#This Row],[Total Number]]</f>
        <v>-22.889999999999873</v>
      </c>
      <c r="AB4195">
        <f>VALUE(SUBSTITUTE(Table1[[#This Row],[Shipping Cost]],"$",""))</f>
        <v>6.66</v>
      </c>
      <c r="AC4195">
        <f>VALUE(SUBSTITUTE(Table1[[#This Row],[Discount $]],"$",""))</f>
        <v>0</v>
      </c>
      <c r="AD4195">
        <f>VALUE(SUBSTITUTE(Table1[[#This Row],[Retail Price]],"$",""))</f>
        <v>35.94</v>
      </c>
      <c r="AE4195" s="4">
        <f>(Table1[[#This Row],[Retail Price Number]]*Table1[[#This Row],[Order Quantity]])-Table1[[#This Row],[Discount $ Number]]+Table1[[#This Row],[Shipping Cost Number]]</f>
        <v>1444.26</v>
      </c>
      <c r="AF4195">
        <f>Table1[[#This Row],[Retail Price Number]]*Table1[[#This Row],[Order Quantity]]-Table1[[#This Row],[Discount $ Number]]</f>
        <v>1437.6</v>
      </c>
      <c r="AG4195">
        <f>(Table1[[#This Row],[Retail Price Number]]*Table1[[#This Row],[Order Quantity]])-Table1[[#This Row],[Discount $ Number]]-Table1[[#This Row],[Shipping Cost Number]]</f>
        <v>1430.9399999999998</v>
      </c>
      <c r="AH4195">
        <f>Table1[[#This Row],[Retail Price Number]]*Table1[[#This Row],[Order Quantity]]</f>
        <v>1437.6</v>
      </c>
      <c r="AI4195">
        <f>YEAR(Table1[[#This Row],[Order Date]])</f>
        <v>2016</v>
      </c>
    </row>
    <row r="4196" spans="1:35" x14ac:dyDescent="0.3">
      <c r="A4196" t="s">
        <v>9979</v>
      </c>
      <c r="B4196" s="1">
        <v>42413</v>
      </c>
      <c r="C4196" t="s">
        <v>1074</v>
      </c>
      <c r="D4196" t="s">
        <v>106</v>
      </c>
      <c r="E4196" t="s">
        <v>46</v>
      </c>
      <c r="F4196" t="s">
        <v>47</v>
      </c>
      <c r="G4196" t="s">
        <v>134</v>
      </c>
      <c r="H4196" t="s">
        <v>107</v>
      </c>
      <c r="I4196" t="s">
        <v>63</v>
      </c>
      <c r="J4196" t="s">
        <v>853</v>
      </c>
      <c r="K4196" t="s">
        <v>94</v>
      </c>
      <c r="L4196" t="s">
        <v>34</v>
      </c>
      <c r="M4196" t="s">
        <v>35</v>
      </c>
      <c r="N4196" s="1">
        <v>42416</v>
      </c>
      <c r="O4196" t="s">
        <v>854</v>
      </c>
      <c r="P4196" s="3" t="s">
        <v>855</v>
      </c>
      <c r="Q4196" t="s">
        <v>856</v>
      </c>
      <c r="R4196">
        <v>10</v>
      </c>
      <c r="S4196" t="s">
        <v>9980</v>
      </c>
      <c r="T4196" s="2">
        <v>0.1</v>
      </c>
      <c r="U4196" t="s">
        <v>980</v>
      </c>
      <c r="V4196" t="s">
        <v>9981</v>
      </c>
      <c r="W4196" t="s">
        <v>618</v>
      </c>
      <c r="X4196" t="s">
        <v>9982</v>
      </c>
      <c r="Y4196" s="3">
        <f>VALUE(SUBSTITUTE(Table1[[#This Row],[Order Total]],"$",""))</f>
        <v>3895.84</v>
      </c>
      <c r="Z4196">
        <f>VALUE(SUBSTITUTE(Table1[[#This Row],[Total]],"$",""))</f>
        <v>3925.66</v>
      </c>
      <c r="AA4196" s="3">
        <f>Table1[[#This Row],[Order Total Number]]-Table1[[#This Row],[Total Number]]</f>
        <v>-29.819999999999709</v>
      </c>
      <c r="AB4196">
        <f>VALUE(SUBSTITUTE(Table1[[#This Row],[Shipping Cost]],"$",""))</f>
        <v>24.49</v>
      </c>
      <c r="AC4196">
        <f>VALUE(SUBSTITUTE(Table1[[#This Row],[Discount $]],"$",""))</f>
        <v>42.55</v>
      </c>
      <c r="AD4196">
        <f>VALUE(SUBSTITUTE(Table1[[#This Row],[Retail Price]],"$",""))</f>
        <v>599.99</v>
      </c>
      <c r="AE4196" s="4">
        <f>(Table1[[#This Row],[Retail Price Number]]*Table1[[#This Row],[Order Quantity]])-Table1[[#This Row],[Discount $ Number]]+Table1[[#This Row],[Shipping Cost Number]]</f>
        <v>5981.8399999999992</v>
      </c>
      <c r="AF4196">
        <f>Table1[[#This Row],[Retail Price Number]]*Table1[[#This Row],[Order Quantity]]-Table1[[#This Row],[Discount $ Number]]</f>
        <v>5957.3499999999995</v>
      </c>
      <c r="AG4196">
        <f>(Table1[[#This Row],[Retail Price Number]]*Table1[[#This Row],[Order Quantity]])-Table1[[#This Row],[Discount $ Number]]-Table1[[#This Row],[Shipping Cost Number]]</f>
        <v>5932.86</v>
      </c>
      <c r="AH4196">
        <f>Table1[[#This Row],[Retail Price Number]]*Table1[[#This Row],[Order Quantity]]</f>
        <v>5999.9</v>
      </c>
      <c r="AI4196">
        <f>YEAR(Table1[[#This Row],[Order Date]])</f>
        <v>2016</v>
      </c>
    </row>
    <row r="4197" spans="1:35" x14ac:dyDescent="0.3">
      <c r="A4197" t="s">
        <v>9979</v>
      </c>
      <c r="B4197" s="1">
        <v>42404</v>
      </c>
      <c r="C4197" t="s">
        <v>884</v>
      </c>
      <c r="D4197" t="s">
        <v>591</v>
      </c>
      <c r="E4197" t="s">
        <v>27</v>
      </c>
      <c r="F4197" t="s">
        <v>28</v>
      </c>
      <c r="G4197" t="s">
        <v>77</v>
      </c>
      <c r="H4197" t="s">
        <v>241</v>
      </c>
      <c r="I4197" t="s">
        <v>121</v>
      </c>
      <c r="J4197" t="s">
        <v>1853</v>
      </c>
      <c r="K4197" t="s">
        <v>94</v>
      </c>
      <c r="L4197" t="s">
        <v>95</v>
      </c>
      <c r="M4197" t="s">
        <v>35</v>
      </c>
      <c r="N4197" s="1">
        <v>42405</v>
      </c>
      <c r="O4197" t="s">
        <v>1854</v>
      </c>
      <c r="P4197" s="3" t="s">
        <v>1855</v>
      </c>
      <c r="Q4197" t="s">
        <v>1856</v>
      </c>
      <c r="R4197">
        <v>20</v>
      </c>
      <c r="S4197" t="s">
        <v>10624</v>
      </c>
      <c r="T4197" s="2">
        <v>0.06</v>
      </c>
      <c r="U4197" t="s">
        <v>4650</v>
      </c>
      <c r="V4197" t="s">
        <v>10625</v>
      </c>
      <c r="W4197" t="s">
        <v>165</v>
      </c>
      <c r="X4197" t="s">
        <v>10626</v>
      </c>
      <c r="Y4197" s="3">
        <f>VALUE(SUBSTITUTE(Table1[[#This Row],[Order Total]],"$",""))</f>
        <v>2016.21</v>
      </c>
      <c r="Z4197">
        <f>VALUE(SUBSTITUTE(Table1[[#This Row],[Total]],"$",""))</f>
        <v>3196.2</v>
      </c>
      <c r="AA4197" s="3">
        <f>Table1[[#This Row],[Order Total Number]]-Table1[[#This Row],[Total Number]]</f>
        <v>-1179.9899999999998</v>
      </c>
      <c r="AB4197">
        <f>VALUE(SUBSTITUTE(Table1[[#This Row],[Shipping Cost]],"$",""))</f>
        <v>4</v>
      </c>
      <c r="AC4197">
        <f>VALUE(SUBSTITUTE(Table1[[#This Row],[Discount $]],"$",""))</f>
        <v>49.07</v>
      </c>
      <c r="AD4197">
        <f>VALUE(SUBSTITUTE(Table1[[#This Row],[Retail Price]],"$",""))</f>
        <v>152.47999999999999</v>
      </c>
      <c r="AE4197" s="4">
        <f>(Table1[[#This Row],[Retail Price Number]]*Table1[[#This Row],[Order Quantity]])-Table1[[#This Row],[Discount $ Number]]+Table1[[#This Row],[Shipping Cost Number]]</f>
        <v>3004.5299999999997</v>
      </c>
      <c r="AF4197">
        <f>Table1[[#This Row],[Retail Price Number]]*Table1[[#This Row],[Order Quantity]]-Table1[[#This Row],[Discount $ Number]]</f>
        <v>3000.5299999999997</v>
      </c>
      <c r="AG4197">
        <f>(Table1[[#This Row],[Retail Price Number]]*Table1[[#This Row],[Order Quantity]])-Table1[[#This Row],[Discount $ Number]]-Table1[[#This Row],[Shipping Cost Number]]</f>
        <v>2996.5299999999997</v>
      </c>
      <c r="AH4197">
        <f>Table1[[#This Row],[Retail Price Number]]*Table1[[#This Row],[Order Quantity]]</f>
        <v>3049.6</v>
      </c>
      <c r="AI4197">
        <f>YEAR(Table1[[#This Row],[Order Date]])</f>
        <v>2016</v>
      </c>
    </row>
    <row r="4198" spans="1:35" x14ac:dyDescent="0.3">
      <c r="A4198" t="s">
        <v>9979</v>
      </c>
      <c r="B4198" s="1">
        <v>42463</v>
      </c>
      <c r="C4198" t="s">
        <v>798</v>
      </c>
      <c r="D4198" t="s">
        <v>384</v>
      </c>
      <c r="E4198" t="s">
        <v>27</v>
      </c>
      <c r="F4198" t="s">
        <v>28</v>
      </c>
      <c r="G4198" t="s">
        <v>134</v>
      </c>
      <c r="H4198" t="s">
        <v>289</v>
      </c>
      <c r="I4198" t="s">
        <v>31</v>
      </c>
      <c r="J4198" t="s">
        <v>313</v>
      </c>
      <c r="K4198" t="s">
        <v>94</v>
      </c>
      <c r="L4198" t="s">
        <v>34</v>
      </c>
      <c r="M4198" t="s">
        <v>35</v>
      </c>
      <c r="N4198" s="1">
        <v>42463</v>
      </c>
      <c r="O4198" t="s">
        <v>314</v>
      </c>
      <c r="P4198" s="3" t="s">
        <v>315</v>
      </c>
      <c r="Q4198" t="s">
        <v>316</v>
      </c>
      <c r="R4198">
        <v>50</v>
      </c>
      <c r="S4198" t="s">
        <v>10682</v>
      </c>
      <c r="T4198" s="2">
        <v>0.09</v>
      </c>
      <c r="U4198" t="s">
        <v>3618</v>
      </c>
      <c r="V4198" t="s">
        <v>6699</v>
      </c>
      <c r="W4198" t="s">
        <v>320</v>
      </c>
      <c r="X4198" t="s">
        <v>4818</v>
      </c>
      <c r="Y4198" s="3">
        <f>VALUE(SUBSTITUTE(Table1[[#This Row],[Order Total]],"$",""))</f>
        <v>49.2</v>
      </c>
      <c r="Z4198">
        <f>VALUE(SUBSTITUTE(Table1[[#This Row],[Total]],"$",""))</f>
        <v>50.07</v>
      </c>
      <c r="AA4198" s="3">
        <f>Table1[[#This Row],[Order Total Number]]-Table1[[#This Row],[Total Number]]</f>
        <v>-0.86999999999999744</v>
      </c>
      <c r="AB4198">
        <f>VALUE(SUBSTITUTE(Table1[[#This Row],[Shipping Cost]],"$",""))</f>
        <v>4.8099999999999996</v>
      </c>
      <c r="AC4198">
        <f>VALUE(SUBSTITUTE(Table1[[#This Row],[Discount $]],"$",""))</f>
        <v>2.2000000000000002</v>
      </c>
      <c r="AD4198">
        <f>VALUE(SUBSTITUTE(Table1[[#This Row],[Retail Price]],"$",""))</f>
        <v>20.99</v>
      </c>
      <c r="AE4198" s="4">
        <f>(Table1[[#This Row],[Retail Price Number]]*Table1[[#This Row],[Order Quantity]])-Table1[[#This Row],[Discount $ Number]]+Table1[[#This Row],[Shipping Cost Number]]</f>
        <v>1052.1099999999999</v>
      </c>
      <c r="AF4198">
        <f>Table1[[#This Row],[Retail Price Number]]*Table1[[#This Row],[Order Quantity]]-Table1[[#This Row],[Discount $ Number]]</f>
        <v>1047.3</v>
      </c>
      <c r="AG4198">
        <f>(Table1[[#This Row],[Retail Price Number]]*Table1[[#This Row],[Order Quantity]])-Table1[[#This Row],[Discount $ Number]]-Table1[[#This Row],[Shipping Cost Number]]</f>
        <v>1042.49</v>
      </c>
      <c r="AH4198">
        <f>Table1[[#This Row],[Retail Price Number]]*Table1[[#This Row],[Order Quantity]]</f>
        <v>1049.5</v>
      </c>
      <c r="AI4198">
        <f>YEAR(Table1[[#This Row],[Order Date]])</f>
        <v>2016</v>
      </c>
    </row>
    <row r="4199" spans="1:35" x14ac:dyDescent="0.3">
      <c r="A4199" t="s">
        <v>6433</v>
      </c>
      <c r="B4199" s="1">
        <v>42230</v>
      </c>
      <c r="C4199" t="s">
        <v>471</v>
      </c>
      <c r="D4199" t="s">
        <v>399</v>
      </c>
      <c r="E4199" t="s">
        <v>27</v>
      </c>
      <c r="F4199" t="s">
        <v>28</v>
      </c>
      <c r="G4199" t="s">
        <v>77</v>
      </c>
      <c r="H4199" t="s">
        <v>62</v>
      </c>
      <c r="I4199" t="s">
        <v>31</v>
      </c>
      <c r="J4199" t="s">
        <v>478</v>
      </c>
      <c r="K4199" t="s">
        <v>94</v>
      </c>
      <c r="L4199" t="s">
        <v>34</v>
      </c>
      <c r="M4199" t="s">
        <v>35</v>
      </c>
      <c r="N4199" s="1">
        <v>42232</v>
      </c>
      <c r="O4199" t="s">
        <v>479</v>
      </c>
      <c r="P4199" s="3" t="s">
        <v>480</v>
      </c>
      <c r="Q4199" t="s">
        <v>98</v>
      </c>
      <c r="R4199">
        <v>9</v>
      </c>
      <c r="S4199" t="s">
        <v>4796</v>
      </c>
      <c r="T4199" s="2">
        <v>0.04</v>
      </c>
      <c r="U4199" t="s">
        <v>6434</v>
      </c>
      <c r="V4199" t="s">
        <v>6042</v>
      </c>
      <c r="W4199" t="s">
        <v>224</v>
      </c>
      <c r="X4199" t="s">
        <v>6435</v>
      </c>
      <c r="Y4199" s="3">
        <f>VALUE(SUBSTITUTE(Table1[[#This Row],[Order Total]],"$",""))</f>
        <v>116.55</v>
      </c>
      <c r="Z4199">
        <f>VALUE(SUBSTITUTE(Table1[[#This Row],[Total]],"$",""))</f>
        <v>118.93</v>
      </c>
      <c r="AA4199" s="3">
        <f>Table1[[#This Row],[Order Total Number]]-Table1[[#This Row],[Total Number]]</f>
        <v>-2.3800000000000097</v>
      </c>
      <c r="AB4199">
        <f>VALUE(SUBSTITUTE(Table1[[#This Row],[Shipping Cost]],"$",""))</f>
        <v>0.5</v>
      </c>
      <c r="AC4199">
        <f>VALUE(SUBSTITUTE(Table1[[#This Row],[Discount $]],"$",""))</f>
        <v>4.29</v>
      </c>
      <c r="AD4199">
        <f>VALUE(SUBSTITUTE(Table1[[#This Row],[Retail Price]],"$",""))</f>
        <v>2.61</v>
      </c>
      <c r="AE4199" s="4">
        <f>(Table1[[#This Row],[Retail Price Number]]*Table1[[#This Row],[Order Quantity]])-Table1[[#This Row],[Discount $ Number]]+Table1[[#This Row],[Shipping Cost Number]]</f>
        <v>19.7</v>
      </c>
      <c r="AF4199">
        <f>Table1[[#This Row],[Retail Price Number]]*Table1[[#This Row],[Order Quantity]]-Table1[[#This Row],[Discount $ Number]]</f>
        <v>19.2</v>
      </c>
      <c r="AG4199">
        <f>(Table1[[#This Row],[Retail Price Number]]*Table1[[#This Row],[Order Quantity]])-Table1[[#This Row],[Discount $ Number]]-Table1[[#This Row],[Shipping Cost Number]]</f>
        <v>18.7</v>
      </c>
      <c r="AH4199">
        <f>Table1[[#This Row],[Retail Price Number]]*Table1[[#This Row],[Order Quantity]]</f>
        <v>23.49</v>
      </c>
      <c r="AI4199">
        <f>YEAR(Table1[[#This Row],[Order Date]])</f>
        <v>2015</v>
      </c>
    </row>
    <row r="4200" spans="1:35" x14ac:dyDescent="0.3">
      <c r="A4200" t="s">
        <v>2207</v>
      </c>
      <c r="B4200" s="1">
        <v>42587</v>
      </c>
      <c r="C4200" t="s">
        <v>1982</v>
      </c>
      <c r="D4200" t="s">
        <v>1232</v>
      </c>
      <c r="E4200" t="s">
        <v>27</v>
      </c>
      <c r="F4200" t="s">
        <v>28</v>
      </c>
      <c r="G4200" t="s">
        <v>29</v>
      </c>
      <c r="H4200" t="s">
        <v>281</v>
      </c>
      <c r="I4200" t="s">
        <v>31</v>
      </c>
      <c r="J4200" t="s">
        <v>253</v>
      </c>
      <c r="K4200" t="s">
        <v>94</v>
      </c>
      <c r="L4200" t="s">
        <v>34</v>
      </c>
      <c r="M4200" t="s">
        <v>35</v>
      </c>
      <c r="N4200" s="1">
        <v>42588</v>
      </c>
      <c r="O4200" t="s">
        <v>254</v>
      </c>
      <c r="P4200" s="3" t="s">
        <v>255</v>
      </c>
      <c r="Q4200" t="s">
        <v>256</v>
      </c>
      <c r="R4200">
        <v>7</v>
      </c>
      <c r="S4200" t="s">
        <v>2208</v>
      </c>
      <c r="T4200" s="2">
        <v>0.09</v>
      </c>
      <c r="U4200" t="s">
        <v>1896</v>
      </c>
      <c r="V4200" t="s">
        <v>657</v>
      </c>
      <c r="W4200" t="s">
        <v>260</v>
      </c>
      <c r="X4200" t="s">
        <v>2209</v>
      </c>
      <c r="Y4200" s="3">
        <f>VALUE(SUBSTITUTE(Table1[[#This Row],[Order Total]],"$",""))</f>
        <v>11.36</v>
      </c>
      <c r="Z4200">
        <f>VALUE(SUBSTITUTE(Table1[[#This Row],[Total]],"$",""))</f>
        <v>11.64</v>
      </c>
      <c r="AA4200" s="3">
        <f>Table1[[#This Row],[Order Total Number]]-Table1[[#This Row],[Total Number]]</f>
        <v>-0.28000000000000114</v>
      </c>
      <c r="AB4200">
        <f>VALUE(SUBSTITUTE(Table1[[#This Row],[Shipping Cost]],"$",""))</f>
        <v>1.34</v>
      </c>
      <c r="AC4200">
        <f>VALUE(SUBSTITUTE(Table1[[#This Row],[Discount $]],"$",""))</f>
        <v>0.14000000000000001</v>
      </c>
      <c r="AD4200">
        <f>VALUE(SUBSTITUTE(Table1[[#This Row],[Retail Price]],"$",""))</f>
        <v>2.78</v>
      </c>
      <c r="AE4200" s="4">
        <f>(Table1[[#This Row],[Retail Price Number]]*Table1[[#This Row],[Order Quantity]])-Table1[[#This Row],[Discount $ Number]]+Table1[[#This Row],[Shipping Cost Number]]</f>
        <v>20.659999999999997</v>
      </c>
      <c r="AF4200">
        <f>Table1[[#This Row],[Retail Price Number]]*Table1[[#This Row],[Order Quantity]]-Table1[[#This Row],[Discount $ Number]]</f>
        <v>19.319999999999997</v>
      </c>
      <c r="AG4200">
        <f>(Table1[[#This Row],[Retail Price Number]]*Table1[[#This Row],[Order Quantity]])-Table1[[#This Row],[Discount $ Number]]-Table1[[#This Row],[Shipping Cost Number]]</f>
        <v>17.979999999999997</v>
      </c>
      <c r="AH4200">
        <f>Table1[[#This Row],[Retail Price Number]]*Table1[[#This Row],[Order Quantity]]</f>
        <v>19.459999999999997</v>
      </c>
      <c r="AI4200">
        <f>YEAR(Table1[[#This Row],[Order Date]])</f>
        <v>2016</v>
      </c>
    </row>
    <row r="4201" spans="1:35" x14ac:dyDescent="0.3">
      <c r="A4201" t="s">
        <v>2207</v>
      </c>
      <c r="B4201" s="1">
        <v>42600</v>
      </c>
      <c r="C4201" t="s">
        <v>3431</v>
      </c>
      <c r="D4201" t="s">
        <v>240</v>
      </c>
      <c r="E4201" t="s">
        <v>27</v>
      </c>
      <c r="F4201" t="s">
        <v>28</v>
      </c>
      <c r="G4201" t="s">
        <v>91</v>
      </c>
      <c r="H4201" t="s">
        <v>241</v>
      </c>
      <c r="I4201" t="s">
        <v>31</v>
      </c>
      <c r="J4201" t="s">
        <v>478</v>
      </c>
      <c r="K4201" t="s">
        <v>94</v>
      </c>
      <c r="L4201" t="s">
        <v>34</v>
      </c>
      <c r="M4201" t="s">
        <v>35</v>
      </c>
      <c r="N4201" s="1">
        <v>42602</v>
      </c>
      <c r="O4201" t="s">
        <v>479</v>
      </c>
      <c r="P4201" s="3" t="s">
        <v>480</v>
      </c>
      <c r="Q4201" t="s">
        <v>98</v>
      </c>
      <c r="R4201">
        <v>35</v>
      </c>
      <c r="S4201" t="s">
        <v>234</v>
      </c>
      <c r="T4201" s="2">
        <v>0.03</v>
      </c>
      <c r="U4201" t="s">
        <v>255</v>
      </c>
      <c r="V4201" t="s">
        <v>3857</v>
      </c>
      <c r="W4201" t="s">
        <v>224</v>
      </c>
      <c r="X4201" t="s">
        <v>3858</v>
      </c>
      <c r="Y4201" s="3">
        <f>VALUE(SUBSTITUTE(Table1[[#This Row],[Order Total]],"$",""))</f>
        <v>69.180000000000007</v>
      </c>
      <c r="Z4201">
        <f>VALUE(SUBSTITUTE(Table1[[#This Row],[Total]],"$",""))</f>
        <v>70.13</v>
      </c>
      <c r="AA4201" s="3">
        <f>Table1[[#This Row],[Order Total Number]]-Table1[[#This Row],[Total Number]]</f>
        <v>-0.94999999999998863</v>
      </c>
      <c r="AB4201">
        <f>VALUE(SUBSTITUTE(Table1[[#This Row],[Shipping Cost]],"$",""))</f>
        <v>0.5</v>
      </c>
      <c r="AC4201">
        <f>VALUE(SUBSTITUTE(Table1[[#This Row],[Discount $]],"$",""))</f>
        <v>2.78</v>
      </c>
      <c r="AD4201">
        <f>VALUE(SUBSTITUTE(Table1[[#This Row],[Retail Price]],"$",""))</f>
        <v>2.61</v>
      </c>
      <c r="AE4201" s="4">
        <f>(Table1[[#This Row],[Retail Price Number]]*Table1[[#This Row],[Order Quantity]])-Table1[[#This Row],[Discount $ Number]]+Table1[[#This Row],[Shipping Cost Number]]</f>
        <v>89.07</v>
      </c>
      <c r="AF4201">
        <f>Table1[[#This Row],[Retail Price Number]]*Table1[[#This Row],[Order Quantity]]-Table1[[#This Row],[Discount $ Number]]</f>
        <v>88.57</v>
      </c>
      <c r="AG4201">
        <f>(Table1[[#This Row],[Retail Price Number]]*Table1[[#This Row],[Order Quantity]])-Table1[[#This Row],[Discount $ Number]]-Table1[[#This Row],[Shipping Cost Number]]</f>
        <v>88.07</v>
      </c>
      <c r="AH4201">
        <f>Table1[[#This Row],[Retail Price Number]]*Table1[[#This Row],[Order Quantity]]</f>
        <v>91.35</v>
      </c>
      <c r="AI4201">
        <f>YEAR(Table1[[#This Row],[Order Date]])</f>
        <v>2016</v>
      </c>
    </row>
    <row r="4202" spans="1:35" x14ac:dyDescent="0.3">
      <c r="A4202" t="s">
        <v>2207</v>
      </c>
      <c r="B4202" s="1">
        <v>42551</v>
      </c>
      <c r="C4202" t="s">
        <v>1610</v>
      </c>
      <c r="D4202" t="s">
        <v>929</v>
      </c>
      <c r="E4202" t="s">
        <v>27</v>
      </c>
      <c r="F4202" t="s">
        <v>28</v>
      </c>
      <c r="G4202" t="s">
        <v>29</v>
      </c>
      <c r="H4202" t="s">
        <v>217</v>
      </c>
      <c r="I4202" t="s">
        <v>121</v>
      </c>
      <c r="J4202" t="s">
        <v>441</v>
      </c>
      <c r="K4202" t="s">
        <v>94</v>
      </c>
      <c r="L4202" t="s">
        <v>34</v>
      </c>
      <c r="M4202" t="s">
        <v>35</v>
      </c>
      <c r="N4202" s="1">
        <v>42553</v>
      </c>
      <c r="O4202" t="s">
        <v>442</v>
      </c>
      <c r="P4202" s="3" t="s">
        <v>443</v>
      </c>
      <c r="Q4202" t="s">
        <v>444</v>
      </c>
      <c r="R4202">
        <v>48</v>
      </c>
      <c r="S4202" t="s">
        <v>4579</v>
      </c>
      <c r="T4202" s="2">
        <v>0.01</v>
      </c>
      <c r="U4202" t="s">
        <v>510</v>
      </c>
      <c r="V4202" t="s">
        <v>4580</v>
      </c>
      <c r="W4202" t="s">
        <v>448</v>
      </c>
      <c r="X4202" t="s">
        <v>4581</v>
      </c>
      <c r="Y4202" s="3">
        <f>VALUE(SUBSTITUTE(Table1[[#This Row],[Order Total]],"$",""))</f>
        <v>195.38</v>
      </c>
      <c r="Z4202">
        <f>VALUE(SUBSTITUTE(Table1[[#This Row],[Total]],"$",""))</f>
        <v>210.48</v>
      </c>
      <c r="AA4202" s="3">
        <f>Table1[[#This Row],[Order Total Number]]-Table1[[#This Row],[Total Number]]</f>
        <v>-15.099999999999994</v>
      </c>
      <c r="AB4202">
        <f>VALUE(SUBSTITUTE(Table1[[#This Row],[Shipping Cost]],"$",""))</f>
        <v>15.1</v>
      </c>
      <c r="AC4202">
        <f>VALUE(SUBSTITUTE(Table1[[#This Row],[Discount $]],"$",""))</f>
        <v>6.04</v>
      </c>
      <c r="AD4202">
        <f>VALUE(SUBSTITUTE(Table1[[#This Row],[Retail Price]],"$",""))</f>
        <v>22.38</v>
      </c>
      <c r="AE4202" s="4">
        <f>(Table1[[#This Row],[Retail Price Number]]*Table1[[#This Row],[Order Quantity]])-Table1[[#This Row],[Discount $ Number]]+Table1[[#This Row],[Shipping Cost Number]]</f>
        <v>1083.3</v>
      </c>
      <c r="AF4202">
        <f>Table1[[#This Row],[Retail Price Number]]*Table1[[#This Row],[Order Quantity]]-Table1[[#This Row],[Discount $ Number]]</f>
        <v>1068.2</v>
      </c>
      <c r="AG4202">
        <f>(Table1[[#This Row],[Retail Price Number]]*Table1[[#This Row],[Order Quantity]])-Table1[[#This Row],[Discount $ Number]]-Table1[[#This Row],[Shipping Cost Number]]</f>
        <v>1053.1000000000001</v>
      </c>
      <c r="AH4202">
        <f>Table1[[#This Row],[Retail Price Number]]*Table1[[#This Row],[Order Quantity]]</f>
        <v>1074.24</v>
      </c>
      <c r="AI4202">
        <f>YEAR(Table1[[#This Row],[Order Date]])</f>
        <v>2016</v>
      </c>
    </row>
    <row r="4203" spans="1:35" x14ac:dyDescent="0.3">
      <c r="A4203" t="s">
        <v>2207</v>
      </c>
      <c r="B4203" s="1">
        <v>42551</v>
      </c>
      <c r="C4203" t="s">
        <v>1610</v>
      </c>
      <c r="D4203" t="s">
        <v>929</v>
      </c>
      <c r="E4203" t="s">
        <v>27</v>
      </c>
      <c r="F4203" t="s">
        <v>28</v>
      </c>
      <c r="G4203" t="s">
        <v>77</v>
      </c>
      <c r="H4203" t="s">
        <v>217</v>
      </c>
      <c r="I4203" t="s">
        <v>121</v>
      </c>
      <c r="J4203" t="s">
        <v>441</v>
      </c>
      <c r="K4203" t="s">
        <v>94</v>
      </c>
      <c r="L4203" t="s">
        <v>95</v>
      </c>
      <c r="M4203" t="s">
        <v>35</v>
      </c>
      <c r="N4203" s="1">
        <v>42553</v>
      </c>
      <c r="O4203" t="s">
        <v>442</v>
      </c>
      <c r="P4203" s="3" t="s">
        <v>443</v>
      </c>
      <c r="Q4203" t="s">
        <v>444</v>
      </c>
      <c r="R4203">
        <v>2</v>
      </c>
      <c r="S4203" t="s">
        <v>4579</v>
      </c>
      <c r="T4203" s="2">
        <v>0.01</v>
      </c>
      <c r="U4203" t="s">
        <v>510</v>
      </c>
      <c r="V4203" t="s">
        <v>4580</v>
      </c>
      <c r="W4203" t="s">
        <v>448</v>
      </c>
      <c r="X4203" t="s">
        <v>4581</v>
      </c>
      <c r="Y4203" s="3">
        <f>VALUE(SUBSTITUTE(Table1[[#This Row],[Order Total]],"$",""))</f>
        <v>195.38</v>
      </c>
      <c r="Z4203">
        <f>VALUE(SUBSTITUTE(Table1[[#This Row],[Total]],"$",""))</f>
        <v>210.48</v>
      </c>
      <c r="AA4203" s="3">
        <f>Table1[[#This Row],[Order Total Number]]-Table1[[#This Row],[Total Number]]</f>
        <v>-15.099999999999994</v>
      </c>
      <c r="AB4203">
        <f>VALUE(SUBSTITUTE(Table1[[#This Row],[Shipping Cost]],"$",""))</f>
        <v>15.1</v>
      </c>
      <c r="AC4203">
        <f>VALUE(SUBSTITUTE(Table1[[#This Row],[Discount $]],"$",""))</f>
        <v>6.04</v>
      </c>
      <c r="AD4203">
        <f>VALUE(SUBSTITUTE(Table1[[#This Row],[Retail Price]],"$",""))</f>
        <v>22.38</v>
      </c>
      <c r="AE4203" s="4">
        <f>(Table1[[#This Row],[Retail Price Number]]*Table1[[#This Row],[Order Quantity]])-Table1[[#This Row],[Discount $ Number]]+Table1[[#This Row],[Shipping Cost Number]]</f>
        <v>53.82</v>
      </c>
      <c r="AF4203">
        <f>Table1[[#This Row],[Retail Price Number]]*Table1[[#This Row],[Order Quantity]]-Table1[[#This Row],[Discount $ Number]]</f>
        <v>38.72</v>
      </c>
      <c r="AG4203">
        <f>(Table1[[#This Row],[Retail Price Number]]*Table1[[#This Row],[Order Quantity]])-Table1[[#This Row],[Discount $ Number]]-Table1[[#This Row],[Shipping Cost Number]]</f>
        <v>23.619999999999997</v>
      </c>
      <c r="AH4203">
        <f>Table1[[#This Row],[Retail Price Number]]*Table1[[#This Row],[Order Quantity]]</f>
        <v>44.76</v>
      </c>
      <c r="AI4203">
        <f>YEAR(Table1[[#This Row],[Order Date]])</f>
        <v>2016</v>
      </c>
    </row>
    <row r="4204" spans="1:35" x14ac:dyDescent="0.3">
      <c r="A4204" t="s">
        <v>2207</v>
      </c>
      <c r="B4204" s="1">
        <v>42551</v>
      </c>
      <c r="C4204" t="s">
        <v>1610</v>
      </c>
      <c r="D4204" t="s">
        <v>929</v>
      </c>
      <c r="E4204" t="s">
        <v>27</v>
      </c>
      <c r="F4204" t="s">
        <v>28</v>
      </c>
      <c r="G4204" t="s">
        <v>91</v>
      </c>
      <c r="H4204" t="s">
        <v>217</v>
      </c>
      <c r="I4204" t="s">
        <v>92</v>
      </c>
      <c r="J4204" t="s">
        <v>441</v>
      </c>
      <c r="K4204" t="s">
        <v>94</v>
      </c>
      <c r="L4204" t="s">
        <v>34</v>
      </c>
      <c r="M4204" t="s">
        <v>35</v>
      </c>
      <c r="N4204" s="1">
        <v>42553</v>
      </c>
      <c r="O4204" t="s">
        <v>442</v>
      </c>
      <c r="P4204" s="3" t="s">
        <v>443</v>
      </c>
      <c r="Q4204" t="s">
        <v>444</v>
      </c>
      <c r="R4204">
        <v>43</v>
      </c>
      <c r="S4204" t="s">
        <v>4579</v>
      </c>
      <c r="T4204" s="2">
        <v>0.03</v>
      </c>
      <c r="U4204" t="s">
        <v>510</v>
      </c>
      <c r="V4204" t="s">
        <v>4580</v>
      </c>
      <c r="W4204" t="s">
        <v>448</v>
      </c>
      <c r="X4204" t="s">
        <v>4581</v>
      </c>
      <c r="Y4204" s="3">
        <f>VALUE(SUBSTITUTE(Table1[[#This Row],[Order Total]],"$",""))</f>
        <v>195.38</v>
      </c>
      <c r="Z4204">
        <f>VALUE(SUBSTITUTE(Table1[[#This Row],[Total]],"$",""))</f>
        <v>210.48</v>
      </c>
      <c r="AA4204" s="3">
        <f>Table1[[#This Row],[Order Total Number]]-Table1[[#This Row],[Total Number]]</f>
        <v>-15.099999999999994</v>
      </c>
      <c r="AB4204">
        <f>VALUE(SUBSTITUTE(Table1[[#This Row],[Shipping Cost]],"$",""))</f>
        <v>15.1</v>
      </c>
      <c r="AC4204">
        <f>VALUE(SUBSTITUTE(Table1[[#This Row],[Discount $]],"$",""))</f>
        <v>6.04</v>
      </c>
      <c r="AD4204">
        <f>VALUE(SUBSTITUTE(Table1[[#This Row],[Retail Price]],"$",""))</f>
        <v>22.38</v>
      </c>
      <c r="AE4204" s="4">
        <f>(Table1[[#This Row],[Retail Price Number]]*Table1[[#This Row],[Order Quantity]])-Table1[[#This Row],[Discount $ Number]]+Table1[[#This Row],[Shipping Cost Number]]</f>
        <v>971.4</v>
      </c>
      <c r="AF4204">
        <f>Table1[[#This Row],[Retail Price Number]]*Table1[[#This Row],[Order Quantity]]-Table1[[#This Row],[Discount $ Number]]</f>
        <v>956.3</v>
      </c>
      <c r="AG4204">
        <f>(Table1[[#This Row],[Retail Price Number]]*Table1[[#This Row],[Order Quantity]])-Table1[[#This Row],[Discount $ Number]]-Table1[[#This Row],[Shipping Cost Number]]</f>
        <v>941.19999999999993</v>
      </c>
      <c r="AH4204">
        <f>Table1[[#This Row],[Retail Price Number]]*Table1[[#This Row],[Order Quantity]]</f>
        <v>962.33999999999992</v>
      </c>
      <c r="AI4204">
        <f>YEAR(Table1[[#This Row],[Order Date]])</f>
        <v>2016</v>
      </c>
    </row>
    <row r="4205" spans="1:35" x14ac:dyDescent="0.3">
      <c r="A4205" t="s">
        <v>2207</v>
      </c>
      <c r="B4205" s="1">
        <v>42630</v>
      </c>
      <c r="C4205" t="s">
        <v>1974</v>
      </c>
      <c r="D4205" t="s">
        <v>506</v>
      </c>
      <c r="E4205" t="s">
        <v>27</v>
      </c>
      <c r="F4205" t="s">
        <v>28</v>
      </c>
      <c r="G4205" t="s">
        <v>29</v>
      </c>
      <c r="H4205" t="s">
        <v>62</v>
      </c>
      <c r="I4205" t="s">
        <v>196</v>
      </c>
      <c r="J4205" t="s">
        <v>373</v>
      </c>
      <c r="K4205" t="s">
        <v>94</v>
      </c>
      <c r="L4205" t="s">
        <v>34</v>
      </c>
      <c r="M4205" t="s">
        <v>35</v>
      </c>
      <c r="N4205" s="1">
        <v>42632</v>
      </c>
      <c r="O4205" t="s">
        <v>374</v>
      </c>
      <c r="P4205" s="3" t="s">
        <v>375</v>
      </c>
      <c r="Q4205" t="s">
        <v>376</v>
      </c>
      <c r="R4205">
        <v>45</v>
      </c>
      <c r="S4205" t="s">
        <v>8409</v>
      </c>
      <c r="T4205" s="2">
        <v>0.04</v>
      </c>
      <c r="U4205" t="s">
        <v>8410</v>
      </c>
      <c r="V4205" t="s">
        <v>8411</v>
      </c>
      <c r="W4205" t="s">
        <v>380</v>
      </c>
      <c r="X4205" t="s">
        <v>8412</v>
      </c>
      <c r="Y4205" s="3">
        <f>VALUE(SUBSTITUTE(Table1[[#This Row],[Order Total]],"$",""))</f>
        <v>570.47</v>
      </c>
      <c r="Z4205">
        <f>VALUE(SUBSTITUTE(Table1[[#This Row],[Total]],"$",""))</f>
        <v>539.74</v>
      </c>
      <c r="AA4205" s="3">
        <f>Table1[[#This Row],[Order Total Number]]-Table1[[#This Row],[Total Number]]</f>
        <v>30.730000000000018</v>
      </c>
      <c r="AB4205">
        <f>VALUE(SUBSTITUTE(Table1[[#This Row],[Shipping Cost]],"$",""))</f>
        <v>5.81</v>
      </c>
      <c r="AC4205">
        <f>VALUE(SUBSTITUTE(Table1[[#This Row],[Discount $]],"$",""))</f>
        <v>26.73</v>
      </c>
      <c r="AD4205">
        <f>VALUE(SUBSTITUTE(Table1[[#This Row],[Retail Price]],"$",""))</f>
        <v>11.97</v>
      </c>
      <c r="AE4205" s="4">
        <f>(Table1[[#This Row],[Retail Price Number]]*Table1[[#This Row],[Order Quantity]])-Table1[[#This Row],[Discount $ Number]]+Table1[[#This Row],[Shipping Cost Number]]</f>
        <v>517.7299999999999</v>
      </c>
      <c r="AF4205">
        <f>Table1[[#This Row],[Retail Price Number]]*Table1[[#This Row],[Order Quantity]]-Table1[[#This Row],[Discount $ Number]]</f>
        <v>511.91999999999996</v>
      </c>
      <c r="AG4205">
        <f>(Table1[[#This Row],[Retail Price Number]]*Table1[[#This Row],[Order Quantity]])-Table1[[#This Row],[Discount $ Number]]-Table1[[#This Row],[Shipping Cost Number]]</f>
        <v>506.10999999999996</v>
      </c>
      <c r="AH4205">
        <f>Table1[[#This Row],[Retail Price Number]]*Table1[[#This Row],[Order Quantity]]</f>
        <v>538.65</v>
      </c>
      <c r="AI4205">
        <f>YEAR(Table1[[#This Row],[Order Date]])</f>
        <v>2016</v>
      </c>
    </row>
    <row r="4206" spans="1:35" x14ac:dyDescent="0.3">
      <c r="A4206" t="s">
        <v>2207</v>
      </c>
      <c r="B4206" s="1">
        <v>41575</v>
      </c>
      <c r="C4206" t="s">
        <v>8554</v>
      </c>
      <c r="D4206" t="s">
        <v>945</v>
      </c>
      <c r="E4206" t="s">
        <v>27</v>
      </c>
      <c r="F4206" t="s">
        <v>28</v>
      </c>
      <c r="G4206" t="s">
        <v>77</v>
      </c>
      <c r="H4206" t="s">
        <v>241</v>
      </c>
      <c r="I4206" t="s">
        <v>63</v>
      </c>
      <c r="J4206" t="s">
        <v>592</v>
      </c>
      <c r="K4206" t="s">
        <v>94</v>
      </c>
      <c r="L4206" t="s">
        <v>95</v>
      </c>
      <c r="M4206" t="s">
        <v>35</v>
      </c>
      <c r="N4206" s="1">
        <v>41576</v>
      </c>
      <c r="O4206" t="s">
        <v>593</v>
      </c>
      <c r="P4206" s="3" t="s">
        <v>594</v>
      </c>
      <c r="Q4206" t="s">
        <v>595</v>
      </c>
      <c r="R4206">
        <v>11</v>
      </c>
      <c r="S4206" t="s">
        <v>8555</v>
      </c>
      <c r="T4206" s="2">
        <v>0.01</v>
      </c>
      <c r="U4206" t="s">
        <v>8556</v>
      </c>
      <c r="V4206" t="s">
        <v>8557</v>
      </c>
      <c r="W4206" t="s">
        <v>376</v>
      </c>
      <c r="X4206" t="s">
        <v>8558</v>
      </c>
      <c r="Y4206" s="3">
        <f>VALUE(SUBSTITUTE(Table1[[#This Row],[Order Total]],"$",""))</f>
        <v>5507.95</v>
      </c>
      <c r="Z4206">
        <f>VALUE(SUBSTITUTE(Table1[[#This Row],[Total]],"$",""))</f>
        <v>5514.05</v>
      </c>
      <c r="AA4206" s="3">
        <f>Table1[[#This Row],[Order Total Number]]-Table1[[#This Row],[Total Number]]</f>
        <v>-6.1000000000003638</v>
      </c>
      <c r="AB4206">
        <f>VALUE(SUBSTITUTE(Table1[[#This Row],[Shipping Cost]],"$",""))</f>
        <v>7.18</v>
      </c>
      <c r="AC4206">
        <f>VALUE(SUBSTITUTE(Table1[[#This Row],[Discount $]],"$",""))</f>
        <v>415.3</v>
      </c>
      <c r="AD4206">
        <f>VALUE(SUBSTITUTE(Table1[[#This Row],[Retail Price]],"$",""))</f>
        <v>100.97</v>
      </c>
      <c r="AE4206" s="4">
        <f>(Table1[[#This Row],[Retail Price Number]]*Table1[[#This Row],[Order Quantity]])-Table1[[#This Row],[Discount $ Number]]+Table1[[#This Row],[Shipping Cost Number]]</f>
        <v>702.55000000000007</v>
      </c>
      <c r="AF4206">
        <f>Table1[[#This Row],[Retail Price Number]]*Table1[[#This Row],[Order Quantity]]-Table1[[#This Row],[Discount $ Number]]</f>
        <v>695.37000000000012</v>
      </c>
      <c r="AG4206">
        <f>(Table1[[#This Row],[Retail Price Number]]*Table1[[#This Row],[Order Quantity]])-Table1[[#This Row],[Discount $ Number]]-Table1[[#This Row],[Shipping Cost Number]]</f>
        <v>688.19000000000017</v>
      </c>
      <c r="AH4206">
        <f>Table1[[#This Row],[Retail Price Number]]*Table1[[#This Row],[Order Quantity]]</f>
        <v>1110.67</v>
      </c>
      <c r="AI4206">
        <f>YEAR(Table1[[#This Row],[Order Date]])</f>
        <v>2013</v>
      </c>
    </row>
    <row r="4207" spans="1:35" x14ac:dyDescent="0.3">
      <c r="A4207" t="s">
        <v>2207</v>
      </c>
      <c r="B4207" s="1">
        <v>42551</v>
      </c>
      <c r="C4207" t="s">
        <v>1610</v>
      </c>
      <c r="D4207" t="s">
        <v>929</v>
      </c>
      <c r="E4207" t="s">
        <v>27</v>
      </c>
      <c r="F4207" t="s">
        <v>28</v>
      </c>
      <c r="G4207" t="s">
        <v>91</v>
      </c>
      <c r="H4207" t="s">
        <v>217</v>
      </c>
      <c r="I4207" t="s">
        <v>31</v>
      </c>
      <c r="J4207" t="s">
        <v>441</v>
      </c>
      <c r="K4207" t="s">
        <v>94</v>
      </c>
      <c r="L4207" t="s">
        <v>95</v>
      </c>
      <c r="M4207" t="s">
        <v>35</v>
      </c>
      <c r="N4207" s="1">
        <v>42553</v>
      </c>
      <c r="O4207" t="s">
        <v>442</v>
      </c>
      <c r="P4207" s="3" t="s">
        <v>443</v>
      </c>
      <c r="Q4207" t="s">
        <v>444</v>
      </c>
      <c r="R4207">
        <v>23</v>
      </c>
      <c r="S4207" t="s">
        <v>4579</v>
      </c>
      <c r="T4207" s="2">
        <v>0.06</v>
      </c>
      <c r="U4207" t="s">
        <v>510</v>
      </c>
      <c r="V4207" t="s">
        <v>4580</v>
      </c>
      <c r="W4207" t="s">
        <v>448</v>
      </c>
      <c r="X4207" t="s">
        <v>4581</v>
      </c>
      <c r="Y4207" s="3">
        <f>VALUE(SUBSTITUTE(Table1[[#This Row],[Order Total]],"$",""))</f>
        <v>195.38</v>
      </c>
      <c r="Z4207">
        <f>VALUE(SUBSTITUTE(Table1[[#This Row],[Total]],"$",""))</f>
        <v>210.48</v>
      </c>
      <c r="AA4207" s="3">
        <f>Table1[[#This Row],[Order Total Number]]-Table1[[#This Row],[Total Number]]</f>
        <v>-15.099999999999994</v>
      </c>
      <c r="AB4207">
        <f>VALUE(SUBSTITUTE(Table1[[#This Row],[Shipping Cost]],"$",""))</f>
        <v>15.1</v>
      </c>
      <c r="AC4207">
        <f>VALUE(SUBSTITUTE(Table1[[#This Row],[Discount $]],"$",""))</f>
        <v>6.04</v>
      </c>
      <c r="AD4207">
        <f>VALUE(SUBSTITUTE(Table1[[#This Row],[Retail Price]],"$",""))</f>
        <v>22.38</v>
      </c>
      <c r="AE4207" s="4">
        <f>(Table1[[#This Row],[Retail Price Number]]*Table1[[#This Row],[Order Quantity]])-Table1[[#This Row],[Discount $ Number]]+Table1[[#This Row],[Shipping Cost Number]]</f>
        <v>523.79999999999995</v>
      </c>
      <c r="AF4207">
        <f>Table1[[#This Row],[Retail Price Number]]*Table1[[#This Row],[Order Quantity]]-Table1[[#This Row],[Discount $ Number]]</f>
        <v>508.7</v>
      </c>
      <c r="AG4207">
        <f>(Table1[[#This Row],[Retail Price Number]]*Table1[[#This Row],[Order Quantity]])-Table1[[#This Row],[Discount $ Number]]-Table1[[#This Row],[Shipping Cost Number]]</f>
        <v>493.59999999999997</v>
      </c>
      <c r="AH4207">
        <f>Table1[[#This Row],[Retail Price Number]]*Table1[[#This Row],[Order Quantity]]</f>
        <v>514.74</v>
      </c>
      <c r="AI4207">
        <f>YEAR(Table1[[#This Row],[Order Date]])</f>
        <v>2016</v>
      </c>
    </row>
    <row r="4208" spans="1:35" x14ac:dyDescent="0.3">
      <c r="A4208" t="s">
        <v>2207</v>
      </c>
      <c r="B4208" s="1">
        <v>42556</v>
      </c>
      <c r="C4208" t="s">
        <v>431</v>
      </c>
      <c r="D4208" t="s">
        <v>1012</v>
      </c>
      <c r="E4208" t="s">
        <v>27</v>
      </c>
      <c r="F4208" t="s">
        <v>28</v>
      </c>
      <c r="G4208" t="s">
        <v>134</v>
      </c>
      <c r="H4208" t="s">
        <v>241</v>
      </c>
      <c r="I4208" t="s">
        <v>121</v>
      </c>
      <c r="J4208" t="s">
        <v>2168</v>
      </c>
      <c r="K4208" t="s">
        <v>94</v>
      </c>
      <c r="L4208" t="s">
        <v>34</v>
      </c>
      <c r="M4208" t="s">
        <v>35</v>
      </c>
      <c r="N4208" s="1">
        <v>42558</v>
      </c>
      <c r="O4208" t="s">
        <v>1728</v>
      </c>
      <c r="P4208" s="3" t="s">
        <v>2169</v>
      </c>
      <c r="Q4208" t="s">
        <v>2170</v>
      </c>
      <c r="R4208">
        <v>48</v>
      </c>
      <c r="S4208" t="s">
        <v>775</v>
      </c>
      <c r="T4208" s="2">
        <v>0.08</v>
      </c>
      <c r="U4208" t="s">
        <v>776</v>
      </c>
      <c r="V4208" t="s">
        <v>777</v>
      </c>
      <c r="W4208" t="s">
        <v>818</v>
      </c>
      <c r="X4208" t="s">
        <v>779</v>
      </c>
      <c r="Y4208" s="3">
        <f>VALUE(SUBSTITUTE(Table1[[#This Row],[Order Total]],"$",""))</f>
        <v>123.72</v>
      </c>
      <c r="Z4208">
        <f>VALUE(SUBSTITUTE(Table1[[#This Row],[Total]],"$",""))</f>
        <v>129.19</v>
      </c>
      <c r="AA4208" s="3">
        <f>Table1[[#This Row],[Order Total Number]]-Table1[[#This Row],[Total Number]]</f>
        <v>-5.4699999999999989</v>
      </c>
      <c r="AB4208">
        <f>VALUE(SUBSTITUTE(Table1[[#This Row],[Shipping Cost]],"$",""))</f>
        <v>6.19</v>
      </c>
      <c r="AC4208">
        <f>VALUE(SUBSTITUTE(Table1[[#This Row],[Discount $]],"$",""))</f>
        <v>5.16</v>
      </c>
      <c r="AD4208">
        <f>VALUE(SUBSTITUTE(Table1[[#This Row],[Retail Price]],"$",""))</f>
        <v>8.6</v>
      </c>
      <c r="AE4208" s="4">
        <f>(Table1[[#This Row],[Retail Price Number]]*Table1[[#This Row],[Order Quantity]])-Table1[[#This Row],[Discount $ Number]]+Table1[[#This Row],[Shipping Cost Number]]</f>
        <v>413.82999999999993</v>
      </c>
      <c r="AF4208">
        <f>Table1[[#This Row],[Retail Price Number]]*Table1[[#This Row],[Order Quantity]]-Table1[[#This Row],[Discount $ Number]]</f>
        <v>407.63999999999993</v>
      </c>
      <c r="AG4208">
        <f>(Table1[[#This Row],[Retail Price Number]]*Table1[[#This Row],[Order Quantity]])-Table1[[#This Row],[Discount $ Number]]-Table1[[#This Row],[Shipping Cost Number]]</f>
        <v>401.44999999999993</v>
      </c>
      <c r="AH4208">
        <f>Table1[[#This Row],[Retail Price Number]]*Table1[[#This Row],[Order Quantity]]</f>
        <v>412.79999999999995</v>
      </c>
      <c r="AI4208">
        <f>YEAR(Table1[[#This Row],[Order Date]])</f>
        <v>2016</v>
      </c>
    </row>
    <row r="4209" spans="1:35" x14ac:dyDescent="0.3">
      <c r="A4209" t="s">
        <v>2207</v>
      </c>
      <c r="B4209" s="1">
        <v>42624</v>
      </c>
      <c r="C4209" t="s">
        <v>3053</v>
      </c>
      <c r="D4209" t="s">
        <v>766</v>
      </c>
      <c r="E4209" t="s">
        <v>27</v>
      </c>
      <c r="F4209" t="s">
        <v>28</v>
      </c>
      <c r="G4209" t="s">
        <v>91</v>
      </c>
      <c r="H4209" t="s">
        <v>217</v>
      </c>
      <c r="I4209" t="s">
        <v>92</v>
      </c>
      <c r="J4209" t="s">
        <v>411</v>
      </c>
      <c r="K4209" t="s">
        <v>33</v>
      </c>
      <c r="L4209" t="s">
        <v>34</v>
      </c>
      <c r="M4209" t="s">
        <v>35</v>
      </c>
      <c r="N4209" s="1">
        <v>42626</v>
      </c>
      <c r="O4209" t="s">
        <v>412</v>
      </c>
      <c r="P4209" s="3" t="s">
        <v>413</v>
      </c>
      <c r="Q4209" t="s">
        <v>414</v>
      </c>
      <c r="R4209">
        <v>12</v>
      </c>
      <c r="S4209" t="s">
        <v>10611</v>
      </c>
      <c r="T4209" s="2">
        <v>0.1</v>
      </c>
      <c r="U4209" t="s">
        <v>10612</v>
      </c>
      <c r="V4209" t="s">
        <v>10613</v>
      </c>
      <c r="W4209" t="s">
        <v>376</v>
      </c>
      <c r="X4209" t="s">
        <v>10614</v>
      </c>
      <c r="Y4209" s="3">
        <f>VALUE(SUBSTITUTE(Table1[[#This Row],[Order Total]],"$",""))</f>
        <v>1047.1500000000001</v>
      </c>
      <c r="Z4209">
        <f>VALUE(SUBSTITUTE(Table1[[#This Row],[Total]],"$",""))</f>
        <v>1055.74</v>
      </c>
      <c r="AA4209" s="3">
        <f>Table1[[#This Row],[Order Total Number]]-Table1[[#This Row],[Total Number]]</f>
        <v>-8.5899999999999181</v>
      </c>
      <c r="AB4209">
        <f>VALUE(SUBSTITUTE(Table1[[#This Row],[Shipping Cost]],"$",""))</f>
        <v>7.18</v>
      </c>
      <c r="AC4209">
        <f>VALUE(SUBSTITUTE(Table1[[#This Row],[Discount $]],"$",""))</f>
        <v>31.37</v>
      </c>
      <c r="AD4209">
        <f>VALUE(SUBSTITUTE(Table1[[#This Row],[Retail Price]],"$",""))</f>
        <v>100.98</v>
      </c>
      <c r="AE4209" s="4">
        <f>(Table1[[#This Row],[Retail Price Number]]*Table1[[#This Row],[Order Quantity]])-Table1[[#This Row],[Discount $ Number]]+Table1[[#This Row],[Shipping Cost Number]]</f>
        <v>1187.5700000000002</v>
      </c>
      <c r="AF4209">
        <f>Table1[[#This Row],[Retail Price Number]]*Table1[[#This Row],[Order Quantity]]-Table1[[#This Row],[Discount $ Number]]</f>
        <v>1180.3900000000001</v>
      </c>
      <c r="AG4209">
        <f>(Table1[[#This Row],[Retail Price Number]]*Table1[[#This Row],[Order Quantity]])-Table1[[#This Row],[Discount $ Number]]-Table1[[#This Row],[Shipping Cost Number]]</f>
        <v>1173.21</v>
      </c>
      <c r="AH4209">
        <f>Table1[[#This Row],[Retail Price Number]]*Table1[[#This Row],[Order Quantity]]</f>
        <v>1211.76</v>
      </c>
      <c r="AI4209">
        <f>YEAR(Table1[[#This Row],[Order Date]])</f>
        <v>2016</v>
      </c>
    </row>
    <row r="4210" spans="1:35" x14ac:dyDescent="0.3">
      <c r="A4210" t="s">
        <v>2207</v>
      </c>
      <c r="B4210" s="1">
        <v>42700</v>
      </c>
      <c r="C4210" t="s">
        <v>8483</v>
      </c>
      <c r="D4210" t="s">
        <v>531</v>
      </c>
      <c r="E4210" t="s">
        <v>27</v>
      </c>
      <c r="F4210" t="s">
        <v>28</v>
      </c>
      <c r="G4210" t="s">
        <v>77</v>
      </c>
      <c r="H4210" t="s">
        <v>30</v>
      </c>
      <c r="I4210" t="s">
        <v>121</v>
      </c>
      <c r="J4210" t="s">
        <v>64</v>
      </c>
      <c r="K4210" t="s">
        <v>94</v>
      </c>
      <c r="L4210" t="s">
        <v>34</v>
      </c>
      <c r="M4210" t="s">
        <v>35</v>
      </c>
      <c r="N4210" s="1">
        <v>42702</v>
      </c>
      <c r="O4210" t="s">
        <v>66</v>
      </c>
      <c r="P4210" s="3" t="s">
        <v>67</v>
      </c>
      <c r="Q4210" t="s">
        <v>68</v>
      </c>
      <c r="R4210">
        <v>41</v>
      </c>
      <c r="S4210" t="s">
        <v>2372</v>
      </c>
      <c r="T4210" s="2">
        <v>0.08</v>
      </c>
      <c r="U4210" t="s">
        <v>68</v>
      </c>
      <c r="V4210" t="s">
        <v>938</v>
      </c>
      <c r="W4210" t="s">
        <v>72</v>
      </c>
      <c r="X4210" t="s">
        <v>11001</v>
      </c>
      <c r="Y4210" s="3">
        <f>VALUE(SUBSTITUTE(Table1[[#This Row],[Order Total]],"$",""))</f>
        <v>16.239999999999998</v>
      </c>
      <c r="Z4210">
        <f>VALUE(SUBSTITUTE(Table1[[#This Row],[Total]],"$",""))</f>
        <v>27.23</v>
      </c>
      <c r="AA4210" s="3">
        <f>Table1[[#This Row],[Order Total Number]]-Table1[[#This Row],[Total Number]]</f>
        <v>-10.990000000000002</v>
      </c>
      <c r="AB4210">
        <f>VALUE(SUBSTITUTE(Table1[[#This Row],[Shipping Cost]],"$",""))</f>
        <v>0.99</v>
      </c>
      <c r="AC4210">
        <f>VALUE(SUBSTITUTE(Table1[[#This Row],[Discount $]],"$",""))</f>
        <v>1.04</v>
      </c>
      <c r="AD4210">
        <f>VALUE(SUBSTITUTE(Table1[[#This Row],[Retail Price]],"$",""))</f>
        <v>2.88</v>
      </c>
      <c r="AE4210" s="4">
        <f>(Table1[[#This Row],[Retail Price Number]]*Table1[[#This Row],[Order Quantity]])-Table1[[#This Row],[Discount $ Number]]+Table1[[#This Row],[Shipping Cost Number]]</f>
        <v>118.02999999999999</v>
      </c>
      <c r="AF4210">
        <f>Table1[[#This Row],[Retail Price Number]]*Table1[[#This Row],[Order Quantity]]-Table1[[#This Row],[Discount $ Number]]</f>
        <v>117.03999999999999</v>
      </c>
      <c r="AG4210">
        <f>(Table1[[#This Row],[Retail Price Number]]*Table1[[#This Row],[Order Quantity]])-Table1[[#This Row],[Discount $ Number]]-Table1[[#This Row],[Shipping Cost Number]]</f>
        <v>116.05</v>
      </c>
      <c r="AH4210">
        <f>Table1[[#This Row],[Retail Price Number]]*Table1[[#This Row],[Order Quantity]]</f>
        <v>118.08</v>
      </c>
      <c r="AI4210">
        <f>YEAR(Table1[[#This Row],[Order Date]])</f>
        <v>2016</v>
      </c>
    </row>
    <row r="4211" spans="1:35" x14ac:dyDescent="0.3">
      <c r="A4211" t="s">
        <v>2207</v>
      </c>
      <c r="B4211" s="1">
        <v>42597</v>
      </c>
      <c r="C4211" t="s">
        <v>530</v>
      </c>
      <c r="D4211" t="s">
        <v>531</v>
      </c>
      <c r="E4211" t="s">
        <v>27</v>
      </c>
      <c r="F4211" t="s">
        <v>28</v>
      </c>
      <c r="G4211" t="s">
        <v>91</v>
      </c>
      <c r="H4211" t="s">
        <v>30</v>
      </c>
      <c r="I4211" t="s">
        <v>31</v>
      </c>
      <c r="J4211" t="s">
        <v>1150</v>
      </c>
      <c r="K4211" t="s">
        <v>94</v>
      </c>
      <c r="L4211" t="s">
        <v>34</v>
      </c>
      <c r="M4211" t="s">
        <v>156</v>
      </c>
      <c r="N4211" s="1">
        <v>42602</v>
      </c>
      <c r="O4211" t="s">
        <v>1151</v>
      </c>
      <c r="P4211" s="3" t="s">
        <v>1152</v>
      </c>
      <c r="Q4211" t="s">
        <v>1153</v>
      </c>
      <c r="R4211">
        <v>30</v>
      </c>
      <c r="S4211" t="s">
        <v>1688</v>
      </c>
      <c r="T4211" s="2">
        <v>0.09</v>
      </c>
      <c r="U4211" t="s">
        <v>1689</v>
      </c>
      <c r="V4211" t="s">
        <v>1690</v>
      </c>
      <c r="W4211" t="s">
        <v>1156</v>
      </c>
      <c r="X4211" t="s">
        <v>1691</v>
      </c>
      <c r="Y4211" s="3">
        <f>VALUE(SUBSTITUTE(Table1[[#This Row],[Order Total]],"$",""))</f>
        <v>122.85</v>
      </c>
      <c r="Z4211">
        <f>VALUE(SUBSTITUTE(Table1[[#This Row],[Total]],"$",""))</f>
        <v>130.63</v>
      </c>
      <c r="AA4211" s="3">
        <f>Table1[[#This Row],[Order Total Number]]-Table1[[#This Row],[Total Number]]</f>
        <v>-7.7800000000000011</v>
      </c>
      <c r="AB4211">
        <f>VALUE(SUBSTITUTE(Table1[[#This Row],[Shipping Cost]],"$",""))</f>
        <v>2.35</v>
      </c>
      <c r="AC4211">
        <f>VALUE(SUBSTITUTE(Table1[[#This Row],[Discount $]],"$",""))</f>
        <v>12.15</v>
      </c>
      <c r="AD4211">
        <f>VALUE(SUBSTITUTE(Table1[[#This Row],[Retail Price]],"$",""))</f>
        <v>7.08</v>
      </c>
      <c r="AE4211" s="4">
        <f>(Table1[[#This Row],[Retail Price Number]]*Table1[[#This Row],[Order Quantity]])-Table1[[#This Row],[Discount $ Number]]+Table1[[#This Row],[Shipping Cost Number]]</f>
        <v>202.6</v>
      </c>
      <c r="AF4211">
        <f>Table1[[#This Row],[Retail Price Number]]*Table1[[#This Row],[Order Quantity]]-Table1[[#This Row],[Discount $ Number]]</f>
        <v>200.25</v>
      </c>
      <c r="AG4211">
        <f>(Table1[[#This Row],[Retail Price Number]]*Table1[[#This Row],[Order Quantity]])-Table1[[#This Row],[Discount $ Number]]-Table1[[#This Row],[Shipping Cost Number]]</f>
        <v>197.9</v>
      </c>
      <c r="AH4211">
        <f>Table1[[#This Row],[Retail Price Number]]*Table1[[#This Row],[Order Quantity]]</f>
        <v>212.4</v>
      </c>
      <c r="AI4211">
        <f>YEAR(Table1[[#This Row],[Order Date]])</f>
        <v>2016</v>
      </c>
    </row>
    <row r="4212" spans="1:35" x14ac:dyDescent="0.3">
      <c r="A4212" t="s">
        <v>2207</v>
      </c>
      <c r="B4212" s="1">
        <v>42425</v>
      </c>
      <c r="C4212" t="s">
        <v>2746</v>
      </c>
      <c r="D4212" t="s">
        <v>324</v>
      </c>
      <c r="E4212" t="s">
        <v>27</v>
      </c>
      <c r="F4212" t="s">
        <v>28</v>
      </c>
      <c r="G4212" t="s">
        <v>134</v>
      </c>
      <c r="H4212" t="s">
        <v>205</v>
      </c>
      <c r="I4212" t="s">
        <v>31</v>
      </c>
      <c r="J4212" t="s">
        <v>975</v>
      </c>
      <c r="K4212" t="s">
        <v>33</v>
      </c>
      <c r="L4212" t="s">
        <v>34</v>
      </c>
      <c r="M4212" t="s">
        <v>35</v>
      </c>
      <c r="N4212" s="1">
        <v>42390</v>
      </c>
      <c r="O4212" t="s">
        <v>976</v>
      </c>
      <c r="P4212" s="3" t="s">
        <v>977</v>
      </c>
      <c r="Q4212" t="s">
        <v>978</v>
      </c>
      <c r="R4212">
        <v>42</v>
      </c>
      <c r="S4212" t="s">
        <v>11751</v>
      </c>
      <c r="T4212" s="2">
        <v>0.05</v>
      </c>
      <c r="U4212" t="s">
        <v>11752</v>
      </c>
      <c r="V4212" t="s">
        <v>11753</v>
      </c>
      <c r="W4212" t="s">
        <v>982</v>
      </c>
      <c r="X4212" t="s">
        <v>5757</v>
      </c>
      <c r="Y4212" s="3">
        <f>VALUE(SUBSTITUTE(Table1[[#This Row],[Order Total]],"$",""))</f>
        <v>232.74</v>
      </c>
      <c r="Z4212">
        <f>VALUE(SUBSTITUTE(Table1[[#This Row],[Total]],"$",""))</f>
        <v>231.06</v>
      </c>
      <c r="AA4212" s="3">
        <f>Table1[[#This Row],[Order Total Number]]-Table1[[#This Row],[Total Number]]</f>
        <v>1.6800000000000068</v>
      </c>
      <c r="AB4212">
        <f>VALUE(SUBSTITUTE(Table1[[#This Row],[Shipping Cost]],"$",""))</f>
        <v>3.14</v>
      </c>
      <c r="AC4212">
        <f>VALUE(SUBSTITUTE(Table1[[#This Row],[Discount $]],"$",""))</f>
        <v>25.26</v>
      </c>
      <c r="AD4212">
        <f>VALUE(SUBSTITUTE(Table1[[#This Row],[Retail Price]],"$",""))</f>
        <v>12.98</v>
      </c>
      <c r="AE4212" s="4">
        <f>(Table1[[#This Row],[Retail Price Number]]*Table1[[#This Row],[Order Quantity]])-Table1[[#This Row],[Discount $ Number]]+Table1[[#This Row],[Shipping Cost Number]]</f>
        <v>523.04</v>
      </c>
      <c r="AF4212">
        <f>Table1[[#This Row],[Retail Price Number]]*Table1[[#This Row],[Order Quantity]]-Table1[[#This Row],[Discount $ Number]]</f>
        <v>519.9</v>
      </c>
      <c r="AG4212">
        <f>(Table1[[#This Row],[Retail Price Number]]*Table1[[#This Row],[Order Quantity]])-Table1[[#This Row],[Discount $ Number]]-Table1[[#This Row],[Shipping Cost Number]]</f>
        <v>516.76</v>
      </c>
      <c r="AH4212">
        <f>Table1[[#This Row],[Retail Price Number]]*Table1[[#This Row],[Order Quantity]]</f>
        <v>545.16</v>
      </c>
      <c r="AI4212">
        <f>YEAR(Table1[[#This Row],[Order Date]])</f>
        <v>2016</v>
      </c>
    </row>
    <row r="4213" spans="1:35" x14ac:dyDescent="0.3">
      <c r="A4213" t="s">
        <v>2207</v>
      </c>
      <c r="B4213" s="1">
        <v>42039</v>
      </c>
      <c r="C4213" t="s">
        <v>251</v>
      </c>
      <c r="D4213" t="s">
        <v>252</v>
      </c>
      <c r="E4213" t="s">
        <v>27</v>
      </c>
      <c r="F4213" t="s">
        <v>28</v>
      </c>
      <c r="G4213" t="s">
        <v>91</v>
      </c>
      <c r="H4213" t="s">
        <v>62</v>
      </c>
      <c r="I4213" t="s">
        <v>31</v>
      </c>
      <c r="J4213" t="s">
        <v>651</v>
      </c>
      <c r="K4213" t="s">
        <v>94</v>
      </c>
      <c r="L4213" t="s">
        <v>95</v>
      </c>
      <c r="M4213" t="s">
        <v>156</v>
      </c>
      <c r="N4213" s="1">
        <v>42041</v>
      </c>
      <c r="O4213" t="s">
        <v>652</v>
      </c>
      <c r="P4213" s="3" t="s">
        <v>653</v>
      </c>
      <c r="Q4213" t="s">
        <v>98</v>
      </c>
      <c r="R4213">
        <v>26</v>
      </c>
      <c r="S4213" t="s">
        <v>11999</v>
      </c>
      <c r="T4213" s="2">
        <v>7.0000000000000007E-2</v>
      </c>
      <c r="U4213" t="s">
        <v>3262</v>
      </c>
      <c r="V4213" t="s">
        <v>6957</v>
      </c>
      <c r="W4213" t="s">
        <v>57</v>
      </c>
      <c r="X4213" t="s">
        <v>12000</v>
      </c>
      <c r="Y4213" s="3">
        <f>VALUE(SUBSTITUTE(Table1[[#This Row],[Order Total]],"$",""))</f>
        <v>58.13</v>
      </c>
      <c r="Z4213">
        <f>VALUE(SUBSTITUTE(Table1[[#This Row],[Total]],"$",""))</f>
        <v>59.95</v>
      </c>
      <c r="AA4213" s="3">
        <f>Table1[[#This Row],[Order Total Number]]-Table1[[#This Row],[Total Number]]</f>
        <v>-1.8200000000000003</v>
      </c>
      <c r="AB4213">
        <f>VALUE(SUBSTITUTE(Table1[[#This Row],[Shipping Cost]],"$",""))</f>
        <v>0.7</v>
      </c>
      <c r="AC4213">
        <f>VALUE(SUBSTITUTE(Table1[[#This Row],[Discount $]],"$",""))</f>
        <v>3.72</v>
      </c>
      <c r="AD4213">
        <f>VALUE(SUBSTITUTE(Table1[[#This Row],[Retail Price]],"$",""))</f>
        <v>1.26</v>
      </c>
      <c r="AE4213" s="4">
        <f>(Table1[[#This Row],[Retail Price Number]]*Table1[[#This Row],[Order Quantity]])-Table1[[#This Row],[Discount $ Number]]+Table1[[#This Row],[Shipping Cost Number]]</f>
        <v>29.74</v>
      </c>
      <c r="AF4213">
        <f>Table1[[#This Row],[Retail Price Number]]*Table1[[#This Row],[Order Quantity]]-Table1[[#This Row],[Discount $ Number]]</f>
        <v>29.04</v>
      </c>
      <c r="AG4213">
        <f>(Table1[[#This Row],[Retail Price Number]]*Table1[[#This Row],[Order Quantity]])-Table1[[#This Row],[Discount $ Number]]-Table1[[#This Row],[Shipping Cost Number]]</f>
        <v>28.34</v>
      </c>
      <c r="AH4213">
        <f>Table1[[#This Row],[Retail Price Number]]*Table1[[#This Row],[Order Quantity]]</f>
        <v>32.76</v>
      </c>
      <c r="AI4213">
        <f>YEAR(Table1[[#This Row],[Order Date]])</f>
        <v>2015</v>
      </c>
    </row>
    <row r="4214" spans="1:35" x14ac:dyDescent="0.3">
      <c r="A4214" t="s">
        <v>2207</v>
      </c>
      <c r="B4214" s="1">
        <v>42606</v>
      </c>
      <c r="C4214" t="s">
        <v>963</v>
      </c>
      <c r="D4214" t="s">
        <v>787</v>
      </c>
      <c r="E4214" t="s">
        <v>27</v>
      </c>
      <c r="F4214" t="s">
        <v>28</v>
      </c>
      <c r="G4214" t="s">
        <v>77</v>
      </c>
      <c r="H4214" t="s">
        <v>217</v>
      </c>
      <c r="I4214" t="s">
        <v>63</v>
      </c>
      <c r="J4214" t="s">
        <v>517</v>
      </c>
      <c r="K4214" t="s">
        <v>94</v>
      </c>
      <c r="L4214" t="s">
        <v>95</v>
      </c>
      <c r="M4214" t="s">
        <v>156</v>
      </c>
      <c r="N4214" s="1">
        <v>42615</v>
      </c>
      <c r="O4214" t="s">
        <v>170</v>
      </c>
      <c r="P4214" s="3" t="s">
        <v>67</v>
      </c>
      <c r="Q4214" t="s">
        <v>518</v>
      </c>
      <c r="R4214">
        <v>41</v>
      </c>
      <c r="S4214" t="s">
        <v>3057</v>
      </c>
      <c r="T4214" s="2">
        <v>0.03</v>
      </c>
      <c r="U4214" t="s">
        <v>127</v>
      </c>
      <c r="V4214" t="s">
        <v>12040</v>
      </c>
      <c r="W4214" t="s">
        <v>521</v>
      </c>
      <c r="X4214" t="s">
        <v>12159</v>
      </c>
      <c r="Y4214" s="3">
        <f>VALUE(SUBSTITUTE(Table1[[#This Row],[Order Total]],"$",""))</f>
        <v>58.68</v>
      </c>
      <c r="Z4214">
        <f>VALUE(SUBSTITUTE(Table1[[#This Row],[Total]],"$",""))</f>
        <v>59.53</v>
      </c>
      <c r="AA4214" s="3">
        <f>Table1[[#This Row],[Order Total Number]]-Table1[[#This Row],[Total Number]]</f>
        <v>-0.85000000000000142</v>
      </c>
      <c r="AB4214">
        <f>VALUE(SUBSTITUTE(Table1[[#This Row],[Shipping Cost]],"$",""))</f>
        <v>1.01</v>
      </c>
      <c r="AC4214">
        <f>VALUE(SUBSTITUTE(Table1[[#This Row],[Discount $]],"$",""))</f>
        <v>0</v>
      </c>
      <c r="AD4214">
        <f>VALUE(SUBSTITUTE(Table1[[#This Row],[Retail Price]],"$",""))</f>
        <v>2.88</v>
      </c>
      <c r="AE4214" s="4">
        <f>(Table1[[#This Row],[Retail Price Number]]*Table1[[#This Row],[Order Quantity]])-Table1[[#This Row],[Discount $ Number]]+Table1[[#This Row],[Shipping Cost Number]]</f>
        <v>119.09</v>
      </c>
      <c r="AF4214">
        <f>Table1[[#This Row],[Retail Price Number]]*Table1[[#This Row],[Order Quantity]]-Table1[[#This Row],[Discount $ Number]]</f>
        <v>118.08</v>
      </c>
      <c r="AG4214">
        <f>(Table1[[#This Row],[Retail Price Number]]*Table1[[#This Row],[Order Quantity]])-Table1[[#This Row],[Discount $ Number]]-Table1[[#This Row],[Shipping Cost Number]]</f>
        <v>117.07</v>
      </c>
      <c r="AH4214">
        <f>Table1[[#This Row],[Retail Price Number]]*Table1[[#This Row],[Order Quantity]]</f>
        <v>118.08</v>
      </c>
      <c r="AI4214">
        <f>YEAR(Table1[[#This Row],[Order Date]])</f>
        <v>2016</v>
      </c>
    </row>
    <row r="4215" spans="1:35" x14ac:dyDescent="0.3">
      <c r="A4215" t="s">
        <v>972</v>
      </c>
      <c r="B4215" s="1">
        <v>42712</v>
      </c>
      <c r="C4215" t="s">
        <v>973</v>
      </c>
      <c r="D4215" t="s">
        <v>974</v>
      </c>
      <c r="E4215" t="s">
        <v>46</v>
      </c>
      <c r="F4215" t="s">
        <v>47</v>
      </c>
      <c r="G4215" t="s">
        <v>29</v>
      </c>
      <c r="H4215" t="s">
        <v>48</v>
      </c>
      <c r="I4215" t="s">
        <v>63</v>
      </c>
      <c r="J4215" t="s">
        <v>975</v>
      </c>
      <c r="K4215" t="s">
        <v>94</v>
      </c>
      <c r="L4215" t="s">
        <v>34</v>
      </c>
      <c r="M4215" t="s">
        <v>35</v>
      </c>
      <c r="N4215" s="1">
        <v>42714</v>
      </c>
      <c r="O4215" t="s">
        <v>976</v>
      </c>
      <c r="P4215" s="3" t="s">
        <v>977</v>
      </c>
      <c r="Q4215" t="s">
        <v>978</v>
      </c>
      <c r="R4215">
        <v>8</v>
      </c>
      <c r="S4215" t="s">
        <v>979</v>
      </c>
      <c r="T4215" s="2">
        <v>0.09</v>
      </c>
      <c r="U4215" t="s">
        <v>980</v>
      </c>
      <c r="V4215" t="s">
        <v>981</v>
      </c>
      <c r="W4215" t="s">
        <v>982</v>
      </c>
      <c r="X4215" t="s">
        <v>983</v>
      </c>
      <c r="Y4215" s="3">
        <f>VALUE(SUBSTITUTE(Table1[[#This Row],[Order Total]],"$",""))</f>
        <v>495.05</v>
      </c>
      <c r="Z4215">
        <f>VALUE(SUBSTITUTE(Table1[[#This Row],[Total]],"$",""))</f>
        <v>499.05</v>
      </c>
      <c r="AA4215" s="3">
        <f>Table1[[#This Row],[Order Total Number]]-Table1[[#This Row],[Total Number]]</f>
        <v>-4</v>
      </c>
      <c r="AB4215">
        <f>VALUE(SUBSTITUTE(Table1[[#This Row],[Shipping Cost]],"$",""))</f>
        <v>3.14</v>
      </c>
      <c r="AC4215">
        <f>VALUE(SUBSTITUTE(Table1[[#This Row],[Discount $]],"$",""))</f>
        <v>42.55</v>
      </c>
      <c r="AD4215">
        <f>VALUE(SUBSTITUTE(Table1[[#This Row],[Retail Price]],"$",""))</f>
        <v>12.98</v>
      </c>
      <c r="AE4215" s="4">
        <f>(Table1[[#This Row],[Retail Price Number]]*Table1[[#This Row],[Order Quantity]])-Table1[[#This Row],[Discount $ Number]]+Table1[[#This Row],[Shipping Cost Number]]</f>
        <v>64.430000000000007</v>
      </c>
      <c r="AF4215">
        <f>Table1[[#This Row],[Retail Price Number]]*Table1[[#This Row],[Order Quantity]]-Table1[[#This Row],[Discount $ Number]]</f>
        <v>61.290000000000006</v>
      </c>
      <c r="AG4215">
        <f>(Table1[[#This Row],[Retail Price Number]]*Table1[[#This Row],[Order Quantity]])-Table1[[#This Row],[Discount $ Number]]-Table1[[#This Row],[Shipping Cost Number]]</f>
        <v>58.150000000000006</v>
      </c>
      <c r="AH4215">
        <f>Table1[[#This Row],[Retail Price Number]]*Table1[[#This Row],[Order Quantity]]</f>
        <v>103.84</v>
      </c>
      <c r="AI4215">
        <f>YEAR(Table1[[#This Row],[Order Date]])</f>
        <v>2016</v>
      </c>
    </row>
    <row r="4216" spans="1:35" x14ac:dyDescent="0.3">
      <c r="A4216" t="s">
        <v>972</v>
      </c>
      <c r="B4216" s="1">
        <v>42240</v>
      </c>
      <c r="C4216" t="s">
        <v>471</v>
      </c>
      <c r="D4216" t="s">
        <v>399</v>
      </c>
      <c r="E4216" t="s">
        <v>27</v>
      </c>
      <c r="F4216" t="s">
        <v>28</v>
      </c>
      <c r="G4216" t="s">
        <v>134</v>
      </c>
      <c r="H4216" t="s">
        <v>62</v>
      </c>
      <c r="I4216" t="s">
        <v>196</v>
      </c>
      <c r="J4216" t="s">
        <v>885</v>
      </c>
      <c r="K4216" t="s">
        <v>94</v>
      </c>
      <c r="L4216" t="s">
        <v>34</v>
      </c>
      <c r="M4216" t="s">
        <v>35</v>
      </c>
      <c r="N4216" s="1">
        <v>42240</v>
      </c>
      <c r="O4216" t="s">
        <v>886</v>
      </c>
      <c r="P4216" s="3" t="s">
        <v>295</v>
      </c>
      <c r="Q4216" t="s">
        <v>887</v>
      </c>
      <c r="R4216">
        <v>29</v>
      </c>
      <c r="S4216" t="s">
        <v>4179</v>
      </c>
      <c r="T4216" s="2">
        <v>0.09</v>
      </c>
      <c r="U4216" t="s">
        <v>4180</v>
      </c>
      <c r="V4216" t="s">
        <v>2600</v>
      </c>
      <c r="W4216" t="s">
        <v>891</v>
      </c>
      <c r="X4216" t="s">
        <v>4774</v>
      </c>
      <c r="Y4216" s="3">
        <f>VALUE(SUBSTITUTE(Table1[[#This Row],[Order Total]],"$",""))</f>
        <v>300.56</v>
      </c>
      <c r="Z4216">
        <f>VALUE(SUBSTITUTE(Table1[[#This Row],[Total]],"$",""))</f>
        <v>315.95999999999998</v>
      </c>
      <c r="AA4216" s="3">
        <f>Table1[[#This Row],[Order Total Number]]-Table1[[#This Row],[Total Number]]</f>
        <v>-15.399999999999977</v>
      </c>
      <c r="AB4216">
        <f>VALUE(SUBSTITUTE(Table1[[#This Row],[Shipping Cost]],"$",""))</f>
        <v>4.5</v>
      </c>
      <c r="AC4216">
        <f>VALUE(SUBSTITUTE(Table1[[#This Row],[Discount $]],"$",""))</f>
        <v>26.14</v>
      </c>
      <c r="AD4216">
        <f>VALUE(SUBSTITUTE(Table1[[#This Row],[Retail Price]],"$",""))</f>
        <v>10.89</v>
      </c>
      <c r="AE4216" s="4">
        <f>(Table1[[#This Row],[Retail Price Number]]*Table1[[#This Row],[Order Quantity]])-Table1[[#This Row],[Discount $ Number]]+Table1[[#This Row],[Shipping Cost Number]]</f>
        <v>294.17</v>
      </c>
      <c r="AF4216">
        <f>Table1[[#This Row],[Retail Price Number]]*Table1[[#This Row],[Order Quantity]]-Table1[[#This Row],[Discount $ Number]]</f>
        <v>289.67</v>
      </c>
      <c r="AG4216">
        <f>(Table1[[#This Row],[Retail Price Number]]*Table1[[#This Row],[Order Quantity]])-Table1[[#This Row],[Discount $ Number]]-Table1[[#This Row],[Shipping Cost Number]]</f>
        <v>285.17</v>
      </c>
      <c r="AH4216">
        <f>Table1[[#This Row],[Retail Price Number]]*Table1[[#This Row],[Order Quantity]]</f>
        <v>315.81</v>
      </c>
      <c r="AI4216">
        <f>YEAR(Table1[[#This Row],[Order Date]])</f>
        <v>2015</v>
      </c>
    </row>
    <row r="4217" spans="1:35" x14ac:dyDescent="0.3">
      <c r="A4217" t="s">
        <v>972</v>
      </c>
      <c r="B4217" s="1">
        <v>42551</v>
      </c>
      <c r="C4217" t="s">
        <v>1610</v>
      </c>
      <c r="D4217" t="s">
        <v>929</v>
      </c>
      <c r="E4217" t="s">
        <v>27</v>
      </c>
      <c r="F4217" t="s">
        <v>28</v>
      </c>
      <c r="G4217" t="s">
        <v>77</v>
      </c>
      <c r="H4217" t="s">
        <v>217</v>
      </c>
      <c r="I4217" t="s">
        <v>121</v>
      </c>
      <c r="J4217" t="s">
        <v>541</v>
      </c>
      <c r="K4217" t="s">
        <v>94</v>
      </c>
      <c r="L4217" t="s">
        <v>34</v>
      </c>
      <c r="M4217" t="s">
        <v>35</v>
      </c>
      <c r="N4217" s="1">
        <v>42553</v>
      </c>
      <c r="O4217" t="s">
        <v>542</v>
      </c>
      <c r="P4217" s="3" t="s">
        <v>543</v>
      </c>
      <c r="Q4217" t="s">
        <v>544</v>
      </c>
      <c r="R4217">
        <v>42</v>
      </c>
      <c r="S4217" t="s">
        <v>4579</v>
      </c>
      <c r="T4217" s="2">
        <v>0.06</v>
      </c>
      <c r="U4217" t="s">
        <v>510</v>
      </c>
      <c r="V4217" t="s">
        <v>4580</v>
      </c>
      <c r="W4217" t="s">
        <v>547</v>
      </c>
      <c r="X4217" t="s">
        <v>4581</v>
      </c>
      <c r="Y4217" s="3">
        <f>VALUE(SUBSTITUTE(Table1[[#This Row],[Order Total]],"$",""))</f>
        <v>195.38</v>
      </c>
      <c r="Z4217">
        <f>VALUE(SUBSTITUTE(Table1[[#This Row],[Total]],"$",""))</f>
        <v>210.48</v>
      </c>
      <c r="AA4217" s="3">
        <f>Table1[[#This Row],[Order Total Number]]-Table1[[#This Row],[Total Number]]</f>
        <v>-15.099999999999994</v>
      </c>
      <c r="AB4217">
        <f>VALUE(SUBSTITUTE(Table1[[#This Row],[Shipping Cost]],"$",""))</f>
        <v>6.64</v>
      </c>
      <c r="AC4217">
        <f>VALUE(SUBSTITUTE(Table1[[#This Row],[Discount $]],"$",""))</f>
        <v>6.04</v>
      </c>
      <c r="AD4217">
        <f>VALUE(SUBSTITUTE(Table1[[#This Row],[Retail Price]],"$",""))</f>
        <v>29.74</v>
      </c>
      <c r="AE4217" s="4">
        <f>(Table1[[#This Row],[Retail Price Number]]*Table1[[#This Row],[Order Quantity]])-Table1[[#This Row],[Discount $ Number]]+Table1[[#This Row],[Shipping Cost Number]]</f>
        <v>1249.68</v>
      </c>
      <c r="AF4217">
        <f>Table1[[#This Row],[Retail Price Number]]*Table1[[#This Row],[Order Quantity]]-Table1[[#This Row],[Discount $ Number]]</f>
        <v>1243.04</v>
      </c>
      <c r="AG4217">
        <f>(Table1[[#This Row],[Retail Price Number]]*Table1[[#This Row],[Order Quantity]])-Table1[[#This Row],[Discount $ Number]]-Table1[[#This Row],[Shipping Cost Number]]</f>
        <v>1236.3999999999999</v>
      </c>
      <c r="AH4217">
        <f>Table1[[#This Row],[Retail Price Number]]*Table1[[#This Row],[Order Quantity]]</f>
        <v>1249.08</v>
      </c>
      <c r="AI4217">
        <f>YEAR(Table1[[#This Row],[Order Date]])</f>
        <v>2016</v>
      </c>
    </row>
    <row r="4218" spans="1:35" x14ac:dyDescent="0.3">
      <c r="A4218" t="s">
        <v>972</v>
      </c>
      <c r="B4218" s="1">
        <v>42600</v>
      </c>
      <c r="C4218" t="s">
        <v>3936</v>
      </c>
      <c r="D4218" t="s">
        <v>162</v>
      </c>
      <c r="E4218" t="s">
        <v>46</v>
      </c>
      <c r="F4218" t="s">
        <v>47</v>
      </c>
      <c r="G4218" t="s">
        <v>77</v>
      </c>
      <c r="H4218" t="s">
        <v>107</v>
      </c>
      <c r="I4218" t="s">
        <v>196</v>
      </c>
      <c r="J4218" t="s">
        <v>1853</v>
      </c>
      <c r="K4218" t="s">
        <v>33</v>
      </c>
      <c r="L4218" t="s">
        <v>34</v>
      </c>
      <c r="M4218" t="s">
        <v>35</v>
      </c>
      <c r="N4218" s="1">
        <v>42604</v>
      </c>
      <c r="O4218" t="s">
        <v>1854</v>
      </c>
      <c r="P4218" s="3" t="s">
        <v>1855</v>
      </c>
      <c r="Q4218" t="s">
        <v>1856</v>
      </c>
      <c r="R4218">
        <v>1</v>
      </c>
      <c r="S4218" t="s">
        <v>9244</v>
      </c>
      <c r="T4218" s="2">
        <v>0.04</v>
      </c>
      <c r="U4218" t="s">
        <v>5806</v>
      </c>
      <c r="V4218" t="s">
        <v>2572</v>
      </c>
      <c r="W4218" t="s">
        <v>165</v>
      </c>
      <c r="X4218" t="s">
        <v>9245</v>
      </c>
      <c r="Y4218" s="3">
        <f>VALUE(SUBSTITUTE(Table1[[#This Row],[Order Total]],"$",""))</f>
        <v>3636.31</v>
      </c>
      <c r="Z4218">
        <f>VALUE(SUBSTITUTE(Table1[[#This Row],[Total]],"$",""))</f>
        <v>3307.2</v>
      </c>
      <c r="AA4218" s="3">
        <f>Table1[[#This Row],[Order Total Number]]-Table1[[#This Row],[Total Number]]</f>
        <v>329.11000000000013</v>
      </c>
      <c r="AB4218">
        <f>VALUE(SUBSTITUTE(Table1[[#This Row],[Shipping Cost]],"$",""))</f>
        <v>4</v>
      </c>
      <c r="AC4218">
        <f>VALUE(SUBSTITUTE(Table1[[#This Row],[Discount $]],"$",""))</f>
        <v>140.65</v>
      </c>
      <c r="AD4218">
        <f>VALUE(SUBSTITUTE(Table1[[#This Row],[Retail Price]],"$",""))</f>
        <v>152.47999999999999</v>
      </c>
      <c r="AE4218" s="4">
        <f>(Table1[[#This Row],[Retail Price Number]]*Table1[[#This Row],[Order Quantity]])-Table1[[#This Row],[Discount $ Number]]+Table1[[#This Row],[Shipping Cost Number]]</f>
        <v>15.829999999999984</v>
      </c>
      <c r="AF4218">
        <f>Table1[[#This Row],[Retail Price Number]]*Table1[[#This Row],[Order Quantity]]-Table1[[#This Row],[Discount $ Number]]</f>
        <v>11.829999999999984</v>
      </c>
      <c r="AG4218">
        <f>(Table1[[#This Row],[Retail Price Number]]*Table1[[#This Row],[Order Quantity]])-Table1[[#This Row],[Discount $ Number]]-Table1[[#This Row],[Shipping Cost Number]]</f>
        <v>7.8299999999999841</v>
      </c>
      <c r="AH4218">
        <f>Table1[[#This Row],[Retail Price Number]]*Table1[[#This Row],[Order Quantity]]</f>
        <v>152.47999999999999</v>
      </c>
      <c r="AI4218">
        <f>YEAR(Table1[[#This Row],[Order Date]])</f>
        <v>2016</v>
      </c>
    </row>
    <row r="4219" spans="1:35" x14ac:dyDescent="0.3">
      <c r="A4219" t="s">
        <v>972</v>
      </c>
      <c r="B4219" s="1">
        <v>42723</v>
      </c>
      <c r="C4219" t="s">
        <v>1578</v>
      </c>
      <c r="D4219" t="s">
        <v>9886</v>
      </c>
      <c r="E4219" t="s">
        <v>27</v>
      </c>
      <c r="F4219" t="s">
        <v>28</v>
      </c>
      <c r="G4219" t="s">
        <v>29</v>
      </c>
      <c r="H4219" t="s">
        <v>217</v>
      </c>
      <c r="I4219" t="s">
        <v>63</v>
      </c>
      <c r="J4219" t="s">
        <v>1533</v>
      </c>
      <c r="K4219" t="s">
        <v>94</v>
      </c>
      <c r="L4219" t="s">
        <v>95</v>
      </c>
      <c r="M4219" t="s">
        <v>35</v>
      </c>
      <c r="N4219" s="1">
        <v>42725</v>
      </c>
      <c r="O4219" t="s">
        <v>1534</v>
      </c>
      <c r="P4219" s="3" t="s">
        <v>1535</v>
      </c>
      <c r="Q4219" t="s">
        <v>1536</v>
      </c>
      <c r="R4219">
        <v>8</v>
      </c>
      <c r="S4219" t="s">
        <v>9887</v>
      </c>
      <c r="T4219" s="2">
        <v>0.05</v>
      </c>
      <c r="U4219" t="s">
        <v>8656</v>
      </c>
      <c r="V4219" t="s">
        <v>9888</v>
      </c>
      <c r="W4219" t="s">
        <v>376</v>
      </c>
      <c r="X4219" t="s">
        <v>9889</v>
      </c>
      <c r="Y4219" s="3">
        <f>VALUE(SUBSTITUTE(Table1[[#This Row],[Order Total]],"$",""))</f>
        <v>1021.16</v>
      </c>
      <c r="Z4219">
        <f>VALUE(SUBSTITUTE(Table1[[#This Row],[Total]],"$",""))</f>
        <v>1028.3399999999999</v>
      </c>
      <c r="AA4219" s="3">
        <f>Table1[[#This Row],[Order Total Number]]-Table1[[#This Row],[Total Number]]</f>
        <v>-7.17999999999995</v>
      </c>
      <c r="AB4219">
        <f>VALUE(SUBSTITUTE(Table1[[#This Row],[Shipping Cost]],"$",""))</f>
        <v>7.18</v>
      </c>
      <c r="AC4219">
        <f>VALUE(SUBSTITUTE(Table1[[#This Row],[Discount $]],"$",""))</f>
        <v>10.35</v>
      </c>
      <c r="AD4219">
        <f>VALUE(SUBSTITUTE(Table1[[#This Row],[Retail Price]],"$",""))</f>
        <v>80.98</v>
      </c>
      <c r="AE4219" s="4">
        <f>(Table1[[#This Row],[Retail Price Number]]*Table1[[#This Row],[Order Quantity]])-Table1[[#This Row],[Discount $ Number]]+Table1[[#This Row],[Shipping Cost Number]]</f>
        <v>644.66999999999996</v>
      </c>
      <c r="AF4219">
        <f>Table1[[#This Row],[Retail Price Number]]*Table1[[#This Row],[Order Quantity]]-Table1[[#This Row],[Discount $ Number]]</f>
        <v>637.49</v>
      </c>
      <c r="AG4219">
        <f>(Table1[[#This Row],[Retail Price Number]]*Table1[[#This Row],[Order Quantity]])-Table1[[#This Row],[Discount $ Number]]-Table1[[#This Row],[Shipping Cost Number]]</f>
        <v>630.31000000000006</v>
      </c>
      <c r="AH4219">
        <f>Table1[[#This Row],[Retail Price Number]]*Table1[[#This Row],[Order Quantity]]</f>
        <v>647.84</v>
      </c>
      <c r="AI4219">
        <f>YEAR(Table1[[#This Row],[Order Date]])</f>
        <v>2016</v>
      </c>
    </row>
    <row r="4220" spans="1:35" x14ac:dyDescent="0.3">
      <c r="A4220" t="s">
        <v>972</v>
      </c>
      <c r="B4220" s="1">
        <v>42551</v>
      </c>
      <c r="C4220" t="s">
        <v>5944</v>
      </c>
      <c r="D4220" t="s">
        <v>487</v>
      </c>
      <c r="E4220" t="s">
        <v>27</v>
      </c>
      <c r="F4220" t="s">
        <v>28</v>
      </c>
      <c r="G4220" t="s">
        <v>77</v>
      </c>
      <c r="H4220" t="s">
        <v>241</v>
      </c>
      <c r="I4220" t="s">
        <v>92</v>
      </c>
      <c r="J4220" t="s">
        <v>651</v>
      </c>
      <c r="K4220" t="s">
        <v>94</v>
      </c>
      <c r="L4220" t="s">
        <v>34</v>
      </c>
      <c r="M4220" t="s">
        <v>35</v>
      </c>
      <c r="N4220" s="1">
        <v>42552</v>
      </c>
      <c r="O4220" t="s">
        <v>652</v>
      </c>
      <c r="P4220" s="3" t="s">
        <v>653</v>
      </c>
      <c r="Q4220" t="s">
        <v>98</v>
      </c>
      <c r="R4220">
        <v>8</v>
      </c>
      <c r="S4220" t="s">
        <v>2962</v>
      </c>
      <c r="T4220" s="2">
        <v>0.04</v>
      </c>
      <c r="U4220" t="s">
        <v>127</v>
      </c>
      <c r="V4220" t="s">
        <v>2962</v>
      </c>
      <c r="W4220" t="s">
        <v>57</v>
      </c>
      <c r="X4220" t="s">
        <v>7394</v>
      </c>
      <c r="Y4220" s="3">
        <f>VALUE(SUBSTITUTE(Table1[[#This Row],[Order Total]],"$",""))</f>
        <v>59.22</v>
      </c>
      <c r="Z4220">
        <f>VALUE(SUBSTITUTE(Table1[[#This Row],[Total]],"$",""))</f>
        <v>59.92</v>
      </c>
      <c r="AA4220" s="3">
        <f>Table1[[#This Row],[Order Total Number]]-Table1[[#This Row],[Total Number]]</f>
        <v>-0.70000000000000284</v>
      </c>
      <c r="AB4220">
        <f>VALUE(SUBSTITUTE(Table1[[#This Row],[Shipping Cost]],"$",""))</f>
        <v>0.7</v>
      </c>
      <c r="AC4220">
        <f>VALUE(SUBSTITUTE(Table1[[#This Row],[Discount $]],"$",""))</f>
        <v>0</v>
      </c>
      <c r="AD4220">
        <f>VALUE(SUBSTITUTE(Table1[[#This Row],[Retail Price]],"$",""))</f>
        <v>1.26</v>
      </c>
      <c r="AE4220" s="4">
        <f>(Table1[[#This Row],[Retail Price Number]]*Table1[[#This Row],[Order Quantity]])-Table1[[#This Row],[Discount $ Number]]+Table1[[#This Row],[Shipping Cost Number]]</f>
        <v>10.78</v>
      </c>
      <c r="AF4220">
        <f>Table1[[#This Row],[Retail Price Number]]*Table1[[#This Row],[Order Quantity]]-Table1[[#This Row],[Discount $ Number]]</f>
        <v>10.08</v>
      </c>
      <c r="AG4220">
        <f>(Table1[[#This Row],[Retail Price Number]]*Table1[[#This Row],[Order Quantity]])-Table1[[#This Row],[Discount $ Number]]-Table1[[#This Row],[Shipping Cost Number]]</f>
        <v>9.3800000000000008</v>
      </c>
      <c r="AH4220">
        <f>Table1[[#This Row],[Retail Price Number]]*Table1[[#This Row],[Order Quantity]]</f>
        <v>10.08</v>
      </c>
      <c r="AI4220">
        <f>YEAR(Table1[[#This Row],[Order Date]])</f>
        <v>2016</v>
      </c>
    </row>
    <row r="4221" spans="1:35" x14ac:dyDescent="0.3">
      <c r="A4221" t="s">
        <v>883</v>
      </c>
      <c r="B4221" s="1">
        <v>42404</v>
      </c>
      <c r="C4221" t="s">
        <v>884</v>
      </c>
      <c r="D4221" t="s">
        <v>591</v>
      </c>
      <c r="E4221" t="s">
        <v>27</v>
      </c>
      <c r="F4221" t="s">
        <v>28</v>
      </c>
      <c r="G4221" t="s">
        <v>134</v>
      </c>
      <c r="H4221" t="s">
        <v>241</v>
      </c>
      <c r="I4221" t="s">
        <v>121</v>
      </c>
      <c r="J4221" t="s">
        <v>885</v>
      </c>
      <c r="K4221" t="s">
        <v>94</v>
      </c>
      <c r="L4221" t="s">
        <v>34</v>
      </c>
      <c r="M4221" t="s">
        <v>35</v>
      </c>
      <c r="N4221" s="1">
        <v>42405</v>
      </c>
      <c r="O4221" t="s">
        <v>886</v>
      </c>
      <c r="P4221" s="3" t="s">
        <v>295</v>
      </c>
      <c r="Q4221" t="s">
        <v>887</v>
      </c>
      <c r="R4221">
        <v>37</v>
      </c>
      <c r="S4221" t="s">
        <v>888</v>
      </c>
      <c r="T4221" s="2">
        <v>0.01</v>
      </c>
      <c r="U4221" t="s">
        <v>889</v>
      </c>
      <c r="V4221" t="s">
        <v>890</v>
      </c>
      <c r="W4221" t="s">
        <v>891</v>
      </c>
      <c r="X4221" t="s">
        <v>892</v>
      </c>
      <c r="Y4221" s="3">
        <f>VALUE(SUBSTITUTE(Table1[[#This Row],[Order Total]],"$",""))</f>
        <v>196.98</v>
      </c>
      <c r="Z4221">
        <f>VALUE(SUBSTITUTE(Table1[[#This Row],[Total]],"$",""))</f>
        <v>192.93</v>
      </c>
      <c r="AA4221" s="3">
        <f>Table1[[#This Row],[Order Total Number]]-Table1[[#This Row],[Total Number]]</f>
        <v>4.0499999999999829</v>
      </c>
      <c r="AB4221">
        <f>VALUE(SUBSTITUTE(Table1[[#This Row],[Shipping Cost]],"$",""))</f>
        <v>4.5</v>
      </c>
      <c r="AC4221">
        <f>VALUE(SUBSTITUTE(Table1[[#This Row],[Discount $]],"$",""))</f>
        <v>8.0399999999999991</v>
      </c>
      <c r="AD4221">
        <f>VALUE(SUBSTITUTE(Table1[[#This Row],[Retail Price]],"$",""))</f>
        <v>10.89</v>
      </c>
      <c r="AE4221" s="4">
        <f>(Table1[[#This Row],[Retail Price Number]]*Table1[[#This Row],[Order Quantity]])-Table1[[#This Row],[Discount $ Number]]+Table1[[#This Row],[Shipping Cost Number]]</f>
        <v>399.39</v>
      </c>
      <c r="AF4221">
        <f>Table1[[#This Row],[Retail Price Number]]*Table1[[#This Row],[Order Quantity]]-Table1[[#This Row],[Discount $ Number]]</f>
        <v>394.89</v>
      </c>
      <c r="AG4221">
        <f>(Table1[[#This Row],[Retail Price Number]]*Table1[[#This Row],[Order Quantity]])-Table1[[#This Row],[Discount $ Number]]-Table1[[#This Row],[Shipping Cost Number]]</f>
        <v>390.39</v>
      </c>
      <c r="AH4221">
        <f>Table1[[#This Row],[Retail Price Number]]*Table1[[#This Row],[Order Quantity]]</f>
        <v>402.93</v>
      </c>
      <c r="AI4221">
        <f>YEAR(Table1[[#This Row],[Order Date]])</f>
        <v>2016</v>
      </c>
    </row>
    <row r="4222" spans="1:35" x14ac:dyDescent="0.3">
      <c r="A4222" t="s">
        <v>883</v>
      </c>
      <c r="B4222" s="1">
        <v>42247</v>
      </c>
      <c r="C4222" t="s">
        <v>2842</v>
      </c>
      <c r="D4222" t="s">
        <v>1207</v>
      </c>
      <c r="E4222" t="s">
        <v>46</v>
      </c>
      <c r="F4222" t="s">
        <v>47</v>
      </c>
      <c r="G4222" t="s">
        <v>77</v>
      </c>
      <c r="H4222" t="s">
        <v>48</v>
      </c>
      <c r="I4222" t="s">
        <v>196</v>
      </c>
      <c r="J4222" t="s">
        <v>1079</v>
      </c>
      <c r="K4222" t="s">
        <v>94</v>
      </c>
      <c r="L4222" t="s">
        <v>34</v>
      </c>
      <c r="M4222" t="s">
        <v>156</v>
      </c>
      <c r="N4222" s="1">
        <v>42248</v>
      </c>
      <c r="O4222" t="s">
        <v>1080</v>
      </c>
      <c r="P4222" s="3" t="s">
        <v>1081</v>
      </c>
      <c r="Q4222" t="s">
        <v>1082</v>
      </c>
      <c r="R4222">
        <v>21</v>
      </c>
      <c r="S4222" t="s">
        <v>6448</v>
      </c>
      <c r="T4222" s="2">
        <v>0.05</v>
      </c>
      <c r="U4222" t="s">
        <v>6449</v>
      </c>
      <c r="V4222" t="s">
        <v>6450</v>
      </c>
      <c r="W4222" t="s">
        <v>1086</v>
      </c>
      <c r="X4222" t="s">
        <v>6451</v>
      </c>
      <c r="Y4222" s="3">
        <f>VALUE(SUBSTITUTE(Table1[[#This Row],[Order Total]],"$",""))</f>
        <v>2445.83</v>
      </c>
      <c r="Z4222">
        <f>VALUE(SUBSTITUTE(Table1[[#This Row],[Total]],"$",""))</f>
        <v>2454.8200000000002</v>
      </c>
      <c r="AA4222" s="3">
        <f>Table1[[#This Row],[Order Total Number]]-Table1[[#This Row],[Total Number]]</f>
        <v>-8.9900000000002365</v>
      </c>
      <c r="AB4222">
        <f>VALUE(SUBSTITUTE(Table1[[#This Row],[Shipping Cost]],"$",""))</f>
        <v>4.99</v>
      </c>
      <c r="AC4222">
        <f>VALUE(SUBSTITUTE(Table1[[#This Row],[Discount $]],"$",""))</f>
        <v>49.91</v>
      </c>
      <c r="AD4222">
        <f>VALUE(SUBSTITUTE(Table1[[#This Row],[Retail Price]],"$",""))</f>
        <v>45.99</v>
      </c>
      <c r="AE4222" s="4">
        <f>(Table1[[#This Row],[Retail Price Number]]*Table1[[#This Row],[Order Quantity]])-Table1[[#This Row],[Discount $ Number]]+Table1[[#This Row],[Shipping Cost Number]]</f>
        <v>920.87000000000012</v>
      </c>
      <c r="AF4222">
        <f>Table1[[#This Row],[Retail Price Number]]*Table1[[#This Row],[Order Quantity]]-Table1[[#This Row],[Discount $ Number]]</f>
        <v>915.88000000000011</v>
      </c>
      <c r="AG4222">
        <f>(Table1[[#This Row],[Retail Price Number]]*Table1[[#This Row],[Order Quantity]])-Table1[[#This Row],[Discount $ Number]]-Table1[[#This Row],[Shipping Cost Number]]</f>
        <v>910.8900000000001</v>
      </c>
      <c r="AH4222">
        <f>Table1[[#This Row],[Retail Price Number]]*Table1[[#This Row],[Order Quantity]]</f>
        <v>965.79000000000008</v>
      </c>
      <c r="AI4222">
        <f>YEAR(Table1[[#This Row],[Order Date]])</f>
        <v>2015</v>
      </c>
    </row>
    <row r="4223" spans="1:35" x14ac:dyDescent="0.3">
      <c r="A4223" t="s">
        <v>883</v>
      </c>
      <c r="B4223" s="1">
        <v>42386</v>
      </c>
      <c r="C4223" t="s">
        <v>3053</v>
      </c>
      <c r="D4223" t="s">
        <v>766</v>
      </c>
      <c r="E4223" t="s">
        <v>27</v>
      </c>
      <c r="F4223" t="s">
        <v>28</v>
      </c>
      <c r="G4223" t="s">
        <v>77</v>
      </c>
      <c r="H4223" t="s">
        <v>217</v>
      </c>
      <c r="I4223" t="s">
        <v>121</v>
      </c>
      <c r="J4223" t="s">
        <v>2237</v>
      </c>
      <c r="K4223" t="s">
        <v>94</v>
      </c>
      <c r="L4223" t="s">
        <v>34</v>
      </c>
      <c r="M4223" t="s">
        <v>156</v>
      </c>
      <c r="N4223" s="1">
        <v>42386</v>
      </c>
      <c r="O4223" t="s">
        <v>2238</v>
      </c>
      <c r="P4223" s="3" t="s">
        <v>2149</v>
      </c>
      <c r="Q4223" t="s">
        <v>2239</v>
      </c>
      <c r="R4223">
        <v>23</v>
      </c>
      <c r="S4223" t="s">
        <v>9574</v>
      </c>
      <c r="T4223" s="2">
        <v>7.0000000000000007E-2</v>
      </c>
      <c r="U4223" t="s">
        <v>956</v>
      </c>
      <c r="V4223" t="s">
        <v>9575</v>
      </c>
      <c r="W4223" t="s">
        <v>2211</v>
      </c>
      <c r="X4223" t="s">
        <v>9576</v>
      </c>
      <c r="Y4223" s="3">
        <f>VALUE(SUBSTITUTE(Table1[[#This Row],[Order Total]],"$",""))</f>
        <v>207.56</v>
      </c>
      <c r="Z4223">
        <f>VALUE(SUBSTITUTE(Table1[[#This Row],[Total]],"$",""))</f>
        <v>218.08</v>
      </c>
      <c r="AA4223" s="3">
        <f>Table1[[#This Row],[Order Total Number]]-Table1[[#This Row],[Total Number]]</f>
        <v>-10.52000000000001</v>
      </c>
      <c r="AB4223">
        <f>VALUE(SUBSTITUTE(Table1[[#This Row],[Shipping Cost]],"$",""))</f>
        <v>12.39</v>
      </c>
      <c r="AC4223">
        <f>VALUE(SUBSTITUTE(Table1[[#This Row],[Discount $]],"$",""))</f>
        <v>12.04</v>
      </c>
      <c r="AD4223">
        <f>VALUE(SUBSTITUTE(Table1[[#This Row],[Retail Price]],"$",""))</f>
        <v>16.98</v>
      </c>
      <c r="AE4223" s="4">
        <f>(Table1[[#This Row],[Retail Price Number]]*Table1[[#This Row],[Order Quantity]])-Table1[[#This Row],[Discount $ Number]]+Table1[[#This Row],[Shipping Cost Number]]</f>
        <v>390.89</v>
      </c>
      <c r="AF4223">
        <f>Table1[[#This Row],[Retail Price Number]]*Table1[[#This Row],[Order Quantity]]-Table1[[#This Row],[Discount $ Number]]</f>
        <v>378.5</v>
      </c>
      <c r="AG4223">
        <f>(Table1[[#This Row],[Retail Price Number]]*Table1[[#This Row],[Order Quantity]])-Table1[[#This Row],[Discount $ Number]]-Table1[[#This Row],[Shipping Cost Number]]</f>
        <v>366.11</v>
      </c>
      <c r="AH4223">
        <f>Table1[[#This Row],[Retail Price Number]]*Table1[[#This Row],[Order Quantity]]</f>
        <v>390.54</v>
      </c>
      <c r="AI4223">
        <f>YEAR(Table1[[#This Row],[Order Date]])</f>
        <v>2016</v>
      </c>
    </row>
    <row r="4224" spans="1:35" x14ac:dyDescent="0.3">
      <c r="A4224" t="s">
        <v>883</v>
      </c>
      <c r="B4224" s="1">
        <v>42272</v>
      </c>
      <c r="C4224" t="s">
        <v>4640</v>
      </c>
      <c r="D4224" t="s">
        <v>106</v>
      </c>
      <c r="E4224" t="s">
        <v>46</v>
      </c>
      <c r="F4224" t="s">
        <v>47</v>
      </c>
      <c r="G4224" t="s">
        <v>77</v>
      </c>
      <c r="H4224" t="s">
        <v>107</v>
      </c>
      <c r="I4224" t="s">
        <v>196</v>
      </c>
      <c r="J4224" t="s">
        <v>135</v>
      </c>
      <c r="K4224" t="s">
        <v>94</v>
      </c>
      <c r="L4224" t="s">
        <v>34</v>
      </c>
      <c r="M4224" t="s">
        <v>35</v>
      </c>
      <c r="N4224" s="1">
        <v>42274</v>
      </c>
      <c r="O4224" t="s">
        <v>136</v>
      </c>
      <c r="P4224" s="3" t="s">
        <v>137</v>
      </c>
      <c r="Q4224" t="s">
        <v>52</v>
      </c>
      <c r="R4224">
        <v>7</v>
      </c>
      <c r="S4224" t="s">
        <v>4924</v>
      </c>
      <c r="T4224" s="2">
        <v>0.08</v>
      </c>
      <c r="U4224" t="s">
        <v>2583</v>
      </c>
      <c r="V4224" t="s">
        <v>5032</v>
      </c>
      <c r="W4224" t="s">
        <v>72</v>
      </c>
      <c r="X4224" t="s">
        <v>9709</v>
      </c>
      <c r="Y4224" s="3">
        <f>VALUE(SUBSTITUTE(Table1[[#This Row],[Order Total]],"$",""))</f>
        <v>32.76</v>
      </c>
      <c r="Z4224">
        <f>VALUE(SUBSTITUTE(Table1[[#This Row],[Total]],"$",""))</f>
        <v>33.03</v>
      </c>
      <c r="AA4224" s="3">
        <f>Table1[[#This Row],[Order Total Number]]-Table1[[#This Row],[Total Number]]</f>
        <v>-0.27000000000000313</v>
      </c>
      <c r="AB4224">
        <f>VALUE(SUBSTITUTE(Table1[[#This Row],[Shipping Cost]],"$",""))</f>
        <v>0.99</v>
      </c>
      <c r="AC4224">
        <f>VALUE(SUBSTITUTE(Table1[[#This Row],[Discount $]],"$",""))</f>
        <v>3.66</v>
      </c>
      <c r="AD4224">
        <f>VALUE(SUBSTITUTE(Table1[[#This Row],[Retail Price]],"$",""))</f>
        <v>3.08</v>
      </c>
      <c r="AE4224" s="4">
        <f>(Table1[[#This Row],[Retail Price Number]]*Table1[[#This Row],[Order Quantity]])-Table1[[#This Row],[Discount $ Number]]+Table1[[#This Row],[Shipping Cost Number]]</f>
        <v>18.89</v>
      </c>
      <c r="AF4224">
        <f>Table1[[#This Row],[Retail Price Number]]*Table1[[#This Row],[Order Quantity]]-Table1[[#This Row],[Discount $ Number]]</f>
        <v>17.900000000000002</v>
      </c>
      <c r="AG4224">
        <f>(Table1[[#This Row],[Retail Price Number]]*Table1[[#This Row],[Order Quantity]])-Table1[[#This Row],[Discount $ Number]]-Table1[[#This Row],[Shipping Cost Number]]</f>
        <v>16.910000000000004</v>
      </c>
      <c r="AH4224">
        <f>Table1[[#This Row],[Retail Price Number]]*Table1[[#This Row],[Order Quantity]]</f>
        <v>21.560000000000002</v>
      </c>
      <c r="AI4224">
        <f>YEAR(Table1[[#This Row],[Order Date]])</f>
        <v>2015</v>
      </c>
    </row>
    <row r="4225" spans="1:35" x14ac:dyDescent="0.3">
      <c r="A4225" t="s">
        <v>883</v>
      </c>
      <c r="B4225" s="1">
        <v>42551</v>
      </c>
      <c r="C4225" t="s">
        <v>1610</v>
      </c>
      <c r="D4225" t="s">
        <v>929</v>
      </c>
      <c r="E4225" t="s">
        <v>27</v>
      </c>
      <c r="F4225" t="s">
        <v>28</v>
      </c>
      <c r="G4225" t="s">
        <v>77</v>
      </c>
      <c r="H4225" t="s">
        <v>217</v>
      </c>
      <c r="I4225" t="s">
        <v>121</v>
      </c>
      <c r="J4225" t="s">
        <v>885</v>
      </c>
      <c r="K4225" t="s">
        <v>94</v>
      </c>
      <c r="L4225" t="s">
        <v>95</v>
      </c>
      <c r="M4225" t="s">
        <v>156</v>
      </c>
      <c r="N4225" s="1">
        <v>42553</v>
      </c>
      <c r="O4225" t="s">
        <v>886</v>
      </c>
      <c r="P4225" s="3" t="s">
        <v>295</v>
      </c>
      <c r="Q4225" t="s">
        <v>887</v>
      </c>
      <c r="R4225">
        <v>34</v>
      </c>
      <c r="S4225" t="s">
        <v>4579</v>
      </c>
      <c r="T4225" s="2">
        <v>0</v>
      </c>
      <c r="U4225" t="s">
        <v>510</v>
      </c>
      <c r="V4225" t="s">
        <v>4580</v>
      </c>
      <c r="W4225" t="s">
        <v>891</v>
      </c>
      <c r="X4225" t="s">
        <v>11965</v>
      </c>
      <c r="Y4225" s="3">
        <f>VALUE(SUBSTITUTE(Table1[[#This Row],[Order Total]],"$",""))</f>
        <v>195.38</v>
      </c>
      <c r="Z4225">
        <f>VALUE(SUBSTITUTE(Table1[[#This Row],[Total]],"$",""))</f>
        <v>210.49</v>
      </c>
      <c r="AA4225" s="3">
        <f>Table1[[#This Row],[Order Total Number]]-Table1[[#This Row],[Total Number]]</f>
        <v>-15.110000000000014</v>
      </c>
      <c r="AB4225">
        <f>VALUE(SUBSTITUTE(Table1[[#This Row],[Shipping Cost]],"$",""))</f>
        <v>4.5</v>
      </c>
      <c r="AC4225">
        <f>VALUE(SUBSTITUTE(Table1[[#This Row],[Discount $]],"$",""))</f>
        <v>6.04</v>
      </c>
      <c r="AD4225">
        <f>VALUE(SUBSTITUTE(Table1[[#This Row],[Retail Price]],"$",""))</f>
        <v>10.89</v>
      </c>
      <c r="AE4225" s="4">
        <f>(Table1[[#This Row],[Retail Price Number]]*Table1[[#This Row],[Order Quantity]])-Table1[[#This Row],[Discount $ Number]]+Table1[[#This Row],[Shipping Cost Number]]</f>
        <v>368.71999999999997</v>
      </c>
      <c r="AF4225">
        <f>Table1[[#This Row],[Retail Price Number]]*Table1[[#This Row],[Order Quantity]]-Table1[[#This Row],[Discount $ Number]]</f>
        <v>364.21999999999997</v>
      </c>
      <c r="AG4225">
        <f>(Table1[[#This Row],[Retail Price Number]]*Table1[[#This Row],[Order Quantity]])-Table1[[#This Row],[Discount $ Number]]-Table1[[#This Row],[Shipping Cost Number]]</f>
        <v>359.71999999999997</v>
      </c>
      <c r="AH4225">
        <f>Table1[[#This Row],[Retail Price Number]]*Table1[[#This Row],[Order Quantity]]</f>
        <v>370.26</v>
      </c>
      <c r="AI4225">
        <f>YEAR(Table1[[#This Row],[Order Date]])</f>
        <v>2016</v>
      </c>
    </row>
    <row r="4226" spans="1:35" x14ac:dyDescent="0.3">
      <c r="A4226" t="s">
        <v>883</v>
      </c>
      <c r="B4226" s="1">
        <v>42551</v>
      </c>
      <c r="C4226" t="s">
        <v>1610</v>
      </c>
      <c r="D4226" t="s">
        <v>929</v>
      </c>
      <c r="E4226" t="s">
        <v>27</v>
      </c>
      <c r="F4226" t="s">
        <v>28</v>
      </c>
      <c r="G4226" t="s">
        <v>77</v>
      </c>
      <c r="H4226" t="s">
        <v>217</v>
      </c>
      <c r="I4226" t="s">
        <v>121</v>
      </c>
      <c r="J4226" t="s">
        <v>875</v>
      </c>
      <c r="K4226" t="s">
        <v>33</v>
      </c>
      <c r="L4226" t="s">
        <v>65</v>
      </c>
      <c r="M4226" t="s">
        <v>35</v>
      </c>
      <c r="N4226" s="1">
        <v>42553</v>
      </c>
      <c r="O4226" t="s">
        <v>876</v>
      </c>
      <c r="P4226" s="3" t="s">
        <v>877</v>
      </c>
      <c r="Q4226" t="s">
        <v>878</v>
      </c>
      <c r="R4226">
        <v>2</v>
      </c>
      <c r="S4226" t="s">
        <v>4579</v>
      </c>
      <c r="T4226" s="2">
        <v>7.0000000000000007E-2</v>
      </c>
      <c r="U4226" t="s">
        <v>510</v>
      </c>
      <c r="V4226" t="s">
        <v>4580</v>
      </c>
      <c r="W4226" t="s">
        <v>881</v>
      </c>
      <c r="X4226" t="s">
        <v>4581</v>
      </c>
      <c r="Y4226" s="3">
        <f>VALUE(SUBSTITUTE(Table1[[#This Row],[Order Total]],"$",""))</f>
        <v>195.38</v>
      </c>
      <c r="Z4226">
        <f>VALUE(SUBSTITUTE(Table1[[#This Row],[Total]],"$",""))</f>
        <v>210.48</v>
      </c>
      <c r="AA4226" s="3">
        <f>Table1[[#This Row],[Order Total Number]]-Table1[[#This Row],[Total Number]]</f>
        <v>-15.099999999999994</v>
      </c>
      <c r="AB4226">
        <f>VALUE(SUBSTITUTE(Table1[[#This Row],[Shipping Cost]],"$",""))</f>
        <v>6.5</v>
      </c>
      <c r="AC4226">
        <f>VALUE(SUBSTITUTE(Table1[[#This Row],[Discount $]],"$",""))</f>
        <v>6.04</v>
      </c>
      <c r="AD4226">
        <f>VALUE(SUBSTITUTE(Table1[[#This Row],[Retail Price]],"$",""))</f>
        <v>30.98</v>
      </c>
      <c r="AE4226" s="4">
        <f>(Table1[[#This Row],[Retail Price Number]]*Table1[[#This Row],[Order Quantity]])-Table1[[#This Row],[Discount $ Number]]+Table1[[#This Row],[Shipping Cost Number]]</f>
        <v>62.42</v>
      </c>
      <c r="AF4226">
        <f>Table1[[#This Row],[Retail Price Number]]*Table1[[#This Row],[Order Quantity]]-Table1[[#This Row],[Discount $ Number]]</f>
        <v>55.92</v>
      </c>
      <c r="AG4226">
        <f>(Table1[[#This Row],[Retail Price Number]]*Table1[[#This Row],[Order Quantity]])-Table1[[#This Row],[Discount $ Number]]-Table1[[#This Row],[Shipping Cost Number]]</f>
        <v>49.42</v>
      </c>
      <c r="AH4226">
        <f>Table1[[#This Row],[Retail Price Number]]*Table1[[#This Row],[Order Quantity]]</f>
        <v>61.96</v>
      </c>
      <c r="AI4226">
        <f>YEAR(Table1[[#This Row],[Order Date]])</f>
        <v>2016</v>
      </c>
    </row>
    <row r="4227" spans="1:35" x14ac:dyDescent="0.3">
      <c r="A4227" t="s">
        <v>883</v>
      </c>
      <c r="B4227" s="1">
        <v>42666</v>
      </c>
      <c r="C4227" t="s">
        <v>439</v>
      </c>
      <c r="D4227" t="s">
        <v>440</v>
      </c>
      <c r="E4227" t="s">
        <v>46</v>
      </c>
      <c r="F4227" t="s">
        <v>47</v>
      </c>
      <c r="G4227" t="s">
        <v>91</v>
      </c>
      <c r="H4227" t="s">
        <v>48</v>
      </c>
      <c r="I4227" t="s">
        <v>31</v>
      </c>
      <c r="J4227" t="s">
        <v>185</v>
      </c>
      <c r="K4227" t="s">
        <v>33</v>
      </c>
      <c r="L4227" t="s">
        <v>109</v>
      </c>
      <c r="M4227" t="s">
        <v>35</v>
      </c>
      <c r="N4227" s="1">
        <v>42673</v>
      </c>
      <c r="O4227" t="s">
        <v>186</v>
      </c>
      <c r="P4227" s="3" t="s">
        <v>187</v>
      </c>
      <c r="Q4227" t="s">
        <v>188</v>
      </c>
      <c r="R4227">
        <v>30</v>
      </c>
      <c r="S4227" t="s">
        <v>12477</v>
      </c>
      <c r="T4227" s="2">
        <v>0.08</v>
      </c>
      <c r="U4227" t="s">
        <v>12478</v>
      </c>
      <c r="V4227" t="s">
        <v>12479</v>
      </c>
      <c r="W4227" t="s">
        <v>165</v>
      </c>
      <c r="X4227" t="s">
        <v>12540</v>
      </c>
      <c r="Y4227" s="3">
        <f>VALUE(SUBSTITUTE(Table1[[#This Row],[Order Total]],"$",""))</f>
        <v>369.85</v>
      </c>
      <c r="Z4227">
        <f>VALUE(SUBSTITUTE(Table1[[#This Row],[Total]],"$",""))</f>
        <v>393.34</v>
      </c>
      <c r="AA4227" s="3">
        <f>Table1[[#This Row],[Order Total Number]]-Table1[[#This Row],[Total Number]]</f>
        <v>-23.489999999999952</v>
      </c>
      <c r="AB4227">
        <f>VALUE(SUBSTITUTE(Table1[[#This Row],[Shipping Cost]],"$",""))</f>
        <v>4</v>
      </c>
      <c r="AC4227">
        <f>VALUE(SUBSTITUTE(Table1[[#This Row],[Discount $]],"$",""))</f>
        <v>41.09</v>
      </c>
      <c r="AD4227">
        <f>VALUE(SUBSTITUTE(Table1[[#This Row],[Retail Price]],"$",""))</f>
        <v>19.98</v>
      </c>
      <c r="AE4227" s="4">
        <f>(Table1[[#This Row],[Retail Price Number]]*Table1[[#This Row],[Order Quantity]])-Table1[[#This Row],[Discount $ Number]]+Table1[[#This Row],[Shipping Cost Number]]</f>
        <v>562.30999999999995</v>
      </c>
      <c r="AF4227">
        <f>Table1[[#This Row],[Retail Price Number]]*Table1[[#This Row],[Order Quantity]]-Table1[[#This Row],[Discount $ Number]]</f>
        <v>558.30999999999995</v>
      </c>
      <c r="AG4227">
        <f>(Table1[[#This Row],[Retail Price Number]]*Table1[[#This Row],[Order Quantity]])-Table1[[#This Row],[Discount $ Number]]-Table1[[#This Row],[Shipping Cost Number]]</f>
        <v>554.30999999999995</v>
      </c>
      <c r="AH4227">
        <f>Table1[[#This Row],[Retail Price Number]]*Table1[[#This Row],[Order Quantity]]</f>
        <v>599.4</v>
      </c>
      <c r="AI4227">
        <f>YEAR(Table1[[#This Row],[Order Date]])</f>
        <v>2016</v>
      </c>
    </row>
    <row r="4228" spans="1:35" x14ac:dyDescent="0.3">
      <c r="A4228" t="s">
        <v>780</v>
      </c>
      <c r="B4228" s="1">
        <v>42714</v>
      </c>
      <c r="C4228" t="s">
        <v>781</v>
      </c>
      <c r="D4228" t="s">
        <v>162</v>
      </c>
      <c r="E4228" t="s">
        <v>46</v>
      </c>
      <c r="F4228" t="s">
        <v>47</v>
      </c>
      <c r="G4228" t="s">
        <v>91</v>
      </c>
      <c r="H4228" t="s">
        <v>107</v>
      </c>
      <c r="I4228" t="s">
        <v>63</v>
      </c>
      <c r="J4228" t="s">
        <v>313</v>
      </c>
      <c r="K4228" t="s">
        <v>33</v>
      </c>
      <c r="L4228" t="s">
        <v>34</v>
      </c>
      <c r="M4228" t="s">
        <v>35</v>
      </c>
      <c r="N4228" s="1">
        <v>42718</v>
      </c>
      <c r="O4228" t="s">
        <v>314</v>
      </c>
      <c r="P4228" s="3" t="s">
        <v>315</v>
      </c>
      <c r="Q4228" t="s">
        <v>316</v>
      </c>
      <c r="R4228">
        <v>29</v>
      </c>
      <c r="S4228" t="s">
        <v>782</v>
      </c>
      <c r="T4228" s="2">
        <v>0.04</v>
      </c>
      <c r="U4228" t="s">
        <v>220</v>
      </c>
      <c r="V4228" t="s">
        <v>783</v>
      </c>
      <c r="W4228" t="s">
        <v>320</v>
      </c>
      <c r="X4228" t="s">
        <v>784</v>
      </c>
      <c r="Y4228" s="3">
        <f>VALUE(SUBSTITUTE(Table1[[#This Row],[Order Total]],"$",""))</f>
        <v>45.52</v>
      </c>
      <c r="Z4228">
        <f>VALUE(SUBSTITUTE(Table1[[#This Row],[Total]],"$",""))</f>
        <v>45.06</v>
      </c>
      <c r="AA4228" s="3">
        <f>Table1[[#This Row],[Order Total Number]]-Table1[[#This Row],[Total Number]]</f>
        <v>0.46000000000000085</v>
      </c>
      <c r="AB4228">
        <f>VALUE(SUBSTITUTE(Table1[[#This Row],[Shipping Cost]],"$",""))</f>
        <v>4.8099999999999996</v>
      </c>
      <c r="AC4228">
        <f>VALUE(SUBSTITUTE(Table1[[#This Row],[Discount $]],"$",""))</f>
        <v>1.4</v>
      </c>
      <c r="AD4228">
        <f>VALUE(SUBSTITUTE(Table1[[#This Row],[Retail Price]],"$",""))</f>
        <v>20.99</v>
      </c>
      <c r="AE4228" s="4">
        <f>(Table1[[#This Row],[Retail Price Number]]*Table1[[#This Row],[Order Quantity]])-Table1[[#This Row],[Discount $ Number]]+Table1[[#This Row],[Shipping Cost Number]]</f>
        <v>612.11999999999989</v>
      </c>
      <c r="AF4228">
        <f>Table1[[#This Row],[Retail Price Number]]*Table1[[#This Row],[Order Quantity]]-Table1[[#This Row],[Discount $ Number]]</f>
        <v>607.30999999999995</v>
      </c>
      <c r="AG4228">
        <f>(Table1[[#This Row],[Retail Price Number]]*Table1[[#This Row],[Order Quantity]])-Table1[[#This Row],[Discount $ Number]]-Table1[[#This Row],[Shipping Cost Number]]</f>
        <v>602.5</v>
      </c>
      <c r="AH4228">
        <f>Table1[[#This Row],[Retail Price Number]]*Table1[[#This Row],[Order Quantity]]</f>
        <v>608.70999999999992</v>
      </c>
      <c r="AI4228">
        <f>YEAR(Table1[[#This Row],[Order Date]])</f>
        <v>2016</v>
      </c>
    </row>
    <row r="4229" spans="1:35" x14ac:dyDescent="0.3">
      <c r="A4229" t="s">
        <v>780</v>
      </c>
      <c r="B4229" s="1">
        <v>41575</v>
      </c>
      <c r="C4229" t="s">
        <v>1197</v>
      </c>
      <c r="D4229" t="s">
        <v>1198</v>
      </c>
      <c r="E4229" t="s">
        <v>46</v>
      </c>
      <c r="F4229" t="s">
        <v>47</v>
      </c>
      <c r="G4229" t="s">
        <v>91</v>
      </c>
      <c r="H4229" t="s">
        <v>48</v>
      </c>
      <c r="I4229" t="s">
        <v>196</v>
      </c>
      <c r="J4229" t="s">
        <v>313</v>
      </c>
      <c r="K4229" t="s">
        <v>723</v>
      </c>
      <c r="L4229" t="s">
        <v>50</v>
      </c>
      <c r="M4229" t="s">
        <v>156</v>
      </c>
      <c r="N4229" s="1">
        <v>41576</v>
      </c>
      <c r="O4229" t="s">
        <v>314</v>
      </c>
      <c r="P4229" s="3" t="s">
        <v>315</v>
      </c>
      <c r="Q4229" t="s">
        <v>316</v>
      </c>
      <c r="R4229">
        <v>7</v>
      </c>
      <c r="S4229" t="s">
        <v>2697</v>
      </c>
      <c r="T4229" s="2">
        <v>0.02</v>
      </c>
      <c r="U4229" t="s">
        <v>127</v>
      </c>
      <c r="V4229" t="s">
        <v>2698</v>
      </c>
      <c r="W4229" t="s">
        <v>320</v>
      </c>
      <c r="X4229" t="s">
        <v>2699</v>
      </c>
      <c r="Y4229" s="3">
        <f>VALUE(SUBSTITUTE(Table1[[#This Row],[Order Total]],"$",""))</f>
        <v>30.96</v>
      </c>
      <c r="Z4229">
        <f>VALUE(SUBSTITUTE(Table1[[#This Row],[Total]],"$",""))</f>
        <v>30.56</v>
      </c>
      <c r="AA4229" s="3">
        <f>Table1[[#This Row],[Order Total Number]]-Table1[[#This Row],[Total Number]]</f>
        <v>0.40000000000000213</v>
      </c>
      <c r="AB4229">
        <f>VALUE(SUBSTITUTE(Table1[[#This Row],[Shipping Cost]],"$",""))</f>
        <v>4.8099999999999996</v>
      </c>
      <c r="AC4229">
        <f>VALUE(SUBSTITUTE(Table1[[#This Row],[Discount $]],"$",""))</f>
        <v>0</v>
      </c>
      <c r="AD4229">
        <f>VALUE(SUBSTITUTE(Table1[[#This Row],[Retail Price]],"$",""))</f>
        <v>20.99</v>
      </c>
      <c r="AE4229" s="4">
        <f>(Table1[[#This Row],[Retail Price Number]]*Table1[[#This Row],[Order Quantity]])-Table1[[#This Row],[Discount $ Number]]+Table1[[#This Row],[Shipping Cost Number]]</f>
        <v>151.73999999999998</v>
      </c>
      <c r="AF4229">
        <f>Table1[[#This Row],[Retail Price Number]]*Table1[[#This Row],[Order Quantity]]-Table1[[#This Row],[Discount $ Number]]</f>
        <v>146.92999999999998</v>
      </c>
      <c r="AG4229">
        <f>(Table1[[#This Row],[Retail Price Number]]*Table1[[#This Row],[Order Quantity]])-Table1[[#This Row],[Discount $ Number]]-Table1[[#This Row],[Shipping Cost Number]]</f>
        <v>142.11999999999998</v>
      </c>
      <c r="AH4229">
        <f>Table1[[#This Row],[Retail Price Number]]*Table1[[#This Row],[Order Quantity]]</f>
        <v>146.92999999999998</v>
      </c>
      <c r="AI4229">
        <f>YEAR(Table1[[#This Row],[Order Date]])</f>
        <v>2013</v>
      </c>
    </row>
    <row r="4230" spans="1:35" x14ac:dyDescent="0.3">
      <c r="A4230" t="s">
        <v>780</v>
      </c>
      <c r="B4230" s="1">
        <v>42274</v>
      </c>
      <c r="C4230" t="s">
        <v>2000</v>
      </c>
      <c r="D4230" t="s">
        <v>120</v>
      </c>
      <c r="E4230" t="s">
        <v>27</v>
      </c>
      <c r="F4230" t="s">
        <v>28</v>
      </c>
      <c r="G4230" t="s">
        <v>77</v>
      </c>
      <c r="H4230" t="s">
        <v>62</v>
      </c>
      <c r="I4230" t="s">
        <v>121</v>
      </c>
      <c r="J4230" t="s">
        <v>1233</v>
      </c>
      <c r="K4230" t="s">
        <v>33</v>
      </c>
      <c r="L4230" t="s">
        <v>65</v>
      </c>
      <c r="M4230" t="s">
        <v>35</v>
      </c>
      <c r="N4230" s="1">
        <v>42274</v>
      </c>
      <c r="O4230" t="s">
        <v>711</v>
      </c>
      <c r="P4230" s="3" t="s">
        <v>1234</v>
      </c>
      <c r="Q4230" t="s">
        <v>1235</v>
      </c>
      <c r="R4230">
        <v>9</v>
      </c>
      <c r="S4230" t="s">
        <v>8643</v>
      </c>
      <c r="T4230" s="2">
        <v>0.08</v>
      </c>
      <c r="U4230" t="s">
        <v>8644</v>
      </c>
      <c r="V4230" t="s">
        <v>3485</v>
      </c>
      <c r="W4230" t="s">
        <v>1239</v>
      </c>
      <c r="X4230" t="s">
        <v>8645</v>
      </c>
      <c r="Y4230" s="3">
        <f>VALUE(SUBSTITUTE(Table1[[#This Row],[Order Total]],"$",""))</f>
        <v>451.16</v>
      </c>
      <c r="Z4230">
        <f>VALUE(SUBSTITUTE(Table1[[#This Row],[Total]],"$",""))</f>
        <v>462.11</v>
      </c>
      <c r="AA4230" s="3">
        <f>Table1[[#This Row],[Order Total Number]]-Table1[[#This Row],[Total Number]]</f>
        <v>-10.949999999999989</v>
      </c>
      <c r="AB4230">
        <f>VALUE(SUBSTITUTE(Table1[[#This Row],[Shipping Cost]],"$",""))</f>
        <v>11.15</v>
      </c>
      <c r="AC4230">
        <f>VALUE(SUBSTITUTE(Table1[[#This Row],[Discount $]],"$",""))</f>
        <v>17.5</v>
      </c>
      <c r="AD4230">
        <f>VALUE(SUBSTITUTE(Table1[[#This Row],[Retail Price]],"$",""))</f>
        <v>7.28</v>
      </c>
      <c r="AE4230" s="4">
        <f>(Table1[[#This Row],[Retail Price Number]]*Table1[[#This Row],[Order Quantity]])-Table1[[#This Row],[Discount $ Number]]+Table1[[#This Row],[Shipping Cost Number]]</f>
        <v>59.169999999999995</v>
      </c>
      <c r="AF4230">
        <f>Table1[[#This Row],[Retail Price Number]]*Table1[[#This Row],[Order Quantity]]-Table1[[#This Row],[Discount $ Number]]</f>
        <v>48.019999999999996</v>
      </c>
      <c r="AG4230">
        <f>(Table1[[#This Row],[Retail Price Number]]*Table1[[#This Row],[Order Quantity]])-Table1[[#This Row],[Discount $ Number]]-Table1[[#This Row],[Shipping Cost Number]]</f>
        <v>36.869999999999997</v>
      </c>
      <c r="AH4230">
        <f>Table1[[#This Row],[Retail Price Number]]*Table1[[#This Row],[Order Quantity]]</f>
        <v>65.52</v>
      </c>
      <c r="AI4230">
        <f>YEAR(Table1[[#This Row],[Order Date]])</f>
        <v>2015</v>
      </c>
    </row>
    <row r="4231" spans="1:35" x14ac:dyDescent="0.3">
      <c r="A4231" t="s">
        <v>780</v>
      </c>
      <c r="B4231" s="1">
        <v>42411</v>
      </c>
      <c r="C4231" t="s">
        <v>6834</v>
      </c>
      <c r="D4231" t="s">
        <v>5501</v>
      </c>
      <c r="E4231" t="s">
        <v>27</v>
      </c>
      <c r="F4231" t="s">
        <v>28</v>
      </c>
      <c r="G4231" t="s">
        <v>29</v>
      </c>
      <c r="H4231" t="s">
        <v>30</v>
      </c>
      <c r="I4231" t="s">
        <v>92</v>
      </c>
      <c r="J4231" t="s">
        <v>896</v>
      </c>
      <c r="K4231" t="s">
        <v>33</v>
      </c>
      <c r="L4231" t="s">
        <v>109</v>
      </c>
      <c r="M4231" t="s">
        <v>35</v>
      </c>
      <c r="N4231" s="1">
        <v>42413</v>
      </c>
      <c r="O4231" t="s">
        <v>501</v>
      </c>
      <c r="P4231" s="3" t="s">
        <v>897</v>
      </c>
      <c r="Q4231" t="s">
        <v>898</v>
      </c>
      <c r="R4231">
        <v>33</v>
      </c>
      <c r="S4231" t="s">
        <v>9206</v>
      </c>
      <c r="T4231" s="2">
        <v>0.05</v>
      </c>
      <c r="U4231" t="s">
        <v>3555</v>
      </c>
      <c r="V4231" t="s">
        <v>9207</v>
      </c>
      <c r="W4231" t="s">
        <v>902</v>
      </c>
      <c r="X4231" t="s">
        <v>9208</v>
      </c>
      <c r="Y4231" s="3">
        <f>VALUE(SUBSTITUTE(Table1[[#This Row],[Order Total]],"$",""))</f>
        <v>1001.57</v>
      </c>
      <c r="Z4231">
        <f>VALUE(SUBSTITUTE(Table1[[#This Row],[Total]],"$",""))</f>
        <v>1001.3</v>
      </c>
      <c r="AA4231" s="3">
        <f>Table1[[#This Row],[Order Total Number]]-Table1[[#This Row],[Total Number]]</f>
        <v>0.2700000000000955</v>
      </c>
      <c r="AB4231">
        <f>VALUE(SUBSTITUTE(Table1[[#This Row],[Shipping Cost]],"$",""))</f>
        <v>13.89</v>
      </c>
      <c r="AC4231">
        <f>VALUE(SUBSTITUTE(Table1[[#This Row],[Discount $]],"$",""))</f>
        <v>63.59</v>
      </c>
      <c r="AD4231">
        <f>VALUE(SUBSTITUTE(Table1[[#This Row],[Retail Price]],"$",""))</f>
        <v>36.549999999999997</v>
      </c>
      <c r="AE4231" s="4">
        <f>(Table1[[#This Row],[Retail Price Number]]*Table1[[#This Row],[Order Quantity]])-Table1[[#This Row],[Discount $ Number]]+Table1[[#This Row],[Shipping Cost Number]]</f>
        <v>1156.45</v>
      </c>
      <c r="AF4231">
        <f>Table1[[#This Row],[Retail Price Number]]*Table1[[#This Row],[Order Quantity]]-Table1[[#This Row],[Discount $ Number]]</f>
        <v>1142.56</v>
      </c>
      <c r="AG4231">
        <f>(Table1[[#This Row],[Retail Price Number]]*Table1[[#This Row],[Order Quantity]])-Table1[[#This Row],[Discount $ Number]]-Table1[[#This Row],[Shipping Cost Number]]</f>
        <v>1128.6699999999998</v>
      </c>
      <c r="AH4231">
        <f>Table1[[#This Row],[Retail Price Number]]*Table1[[#This Row],[Order Quantity]]</f>
        <v>1206.1499999999999</v>
      </c>
      <c r="AI4231">
        <f>YEAR(Table1[[#This Row],[Order Date]])</f>
        <v>2016</v>
      </c>
    </row>
    <row r="4232" spans="1:35" x14ac:dyDescent="0.3">
      <c r="A4232" t="s">
        <v>780</v>
      </c>
      <c r="B4232" s="1">
        <v>42668</v>
      </c>
      <c r="C4232" t="s">
        <v>3099</v>
      </c>
      <c r="D4232" t="s">
        <v>1207</v>
      </c>
      <c r="E4232" t="s">
        <v>46</v>
      </c>
      <c r="F4232" t="s">
        <v>47</v>
      </c>
      <c r="G4232" t="s">
        <v>77</v>
      </c>
      <c r="H4232" t="s">
        <v>48</v>
      </c>
      <c r="I4232" t="s">
        <v>196</v>
      </c>
      <c r="J4232" t="s">
        <v>592</v>
      </c>
      <c r="K4232" t="s">
        <v>94</v>
      </c>
      <c r="L4232" t="s">
        <v>34</v>
      </c>
      <c r="M4232" t="s">
        <v>35</v>
      </c>
      <c r="N4232" s="1">
        <v>42670</v>
      </c>
      <c r="O4232" t="s">
        <v>593</v>
      </c>
      <c r="P4232" s="3" t="s">
        <v>594</v>
      </c>
      <c r="Q4232" t="s">
        <v>595</v>
      </c>
      <c r="R4232">
        <v>21</v>
      </c>
      <c r="S4232" t="s">
        <v>9988</v>
      </c>
      <c r="T4232" s="2">
        <v>0.05</v>
      </c>
      <c r="U4232" t="s">
        <v>9989</v>
      </c>
      <c r="V4232" t="s">
        <v>9990</v>
      </c>
      <c r="W4232" t="s">
        <v>376</v>
      </c>
      <c r="X4232" t="s">
        <v>1008</v>
      </c>
      <c r="Y4232" s="3">
        <f>VALUE(SUBSTITUTE(Table1[[#This Row],[Order Total]],"$",""))</f>
        <v>5367.51</v>
      </c>
      <c r="Z4232">
        <f>VALUE(SUBSTITUTE(Table1[[#This Row],[Total]],"$",""))</f>
        <v>5375.59</v>
      </c>
      <c r="AA4232" s="3">
        <f>Table1[[#This Row],[Order Total Number]]-Table1[[#This Row],[Total Number]]</f>
        <v>-8.0799999999999272</v>
      </c>
      <c r="AB4232">
        <f>VALUE(SUBSTITUTE(Table1[[#This Row],[Shipping Cost]],"$",""))</f>
        <v>7.18</v>
      </c>
      <c r="AC4232">
        <f>VALUE(SUBSTITUTE(Table1[[#This Row],[Discount $]],"$",""))</f>
        <v>246.16</v>
      </c>
      <c r="AD4232">
        <f>VALUE(SUBSTITUTE(Table1[[#This Row],[Retail Price]],"$",""))</f>
        <v>100.97</v>
      </c>
      <c r="AE4232" s="4">
        <f>(Table1[[#This Row],[Retail Price Number]]*Table1[[#This Row],[Order Quantity]])-Table1[[#This Row],[Discount $ Number]]+Table1[[#This Row],[Shipping Cost Number]]</f>
        <v>1881.3899999999999</v>
      </c>
      <c r="AF4232">
        <f>Table1[[#This Row],[Retail Price Number]]*Table1[[#This Row],[Order Quantity]]-Table1[[#This Row],[Discount $ Number]]</f>
        <v>1874.2099999999998</v>
      </c>
      <c r="AG4232">
        <f>(Table1[[#This Row],[Retail Price Number]]*Table1[[#This Row],[Order Quantity]])-Table1[[#This Row],[Discount $ Number]]-Table1[[#This Row],[Shipping Cost Number]]</f>
        <v>1867.0299999999997</v>
      </c>
      <c r="AH4232">
        <f>Table1[[#This Row],[Retail Price Number]]*Table1[[#This Row],[Order Quantity]]</f>
        <v>2120.37</v>
      </c>
      <c r="AI4232">
        <f>YEAR(Table1[[#This Row],[Order Date]])</f>
        <v>2016</v>
      </c>
    </row>
    <row r="4233" spans="1:35" x14ac:dyDescent="0.3">
      <c r="A4233" t="s">
        <v>780</v>
      </c>
      <c r="B4233" s="1">
        <v>42397</v>
      </c>
      <c r="C4233" t="s">
        <v>2135</v>
      </c>
      <c r="D4233" t="s">
        <v>1232</v>
      </c>
      <c r="E4233" t="s">
        <v>27</v>
      </c>
      <c r="F4233" t="s">
        <v>28</v>
      </c>
      <c r="G4233" t="s">
        <v>77</v>
      </c>
      <c r="H4233" t="s">
        <v>281</v>
      </c>
      <c r="I4233" t="s">
        <v>31</v>
      </c>
      <c r="J4233" t="s">
        <v>265</v>
      </c>
      <c r="K4233" t="s">
        <v>94</v>
      </c>
      <c r="L4233" t="s">
        <v>95</v>
      </c>
      <c r="M4233" t="s">
        <v>35</v>
      </c>
      <c r="N4233" s="1">
        <v>42399</v>
      </c>
      <c r="O4233" t="s">
        <v>266</v>
      </c>
      <c r="P4233" s="3" t="s">
        <v>267</v>
      </c>
      <c r="Q4233" t="s">
        <v>268</v>
      </c>
      <c r="R4233">
        <v>39</v>
      </c>
      <c r="S4233" t="s">
        <v>10272</v>
      </c>
      <c r="T4233" s="2">
        <v>0.06</v>
      </c>
      <c r="U4233" t="s">
        <v>5925</v>
      </c>
      <c r="V4233" t="s">
        <v>7749</v>
      </c>
      <c r="W4233" t="s">
        <v>116</v>
      </c>
      <c r="X4233" t="s">
        <v>10273</v>
      </c>
      <c r="Y4233" s="3">
        <f>VALUE(SUBSTITUTE(Table1[[#This Row],[Order Total]],"$",""))</f>
        <v>49.28</v>
      </c>
      <c r="Z4233">
        <f>VALUE(SUBSTITUTE(Table1[[#This Row],[Total]],"$",""))</f>
        <v>50.28</v>
      </c>
      <c r="AA4233" s="3">
        <f>Table1[[#This Row],[Order Total Number]]-Table1[[#This Row],[Total Number]]</f>
        <v>-1</v>
      </c>
      <c r="AB4233">
        <f>VALUE(SUBSTITUTE(Table1[[#This Row],[Shipping Cost]],"$",""))</f>
        <v>1.49</v>
      </c>
      <c r="AC4233">
        <f>VALUE(SUBSTITUTE(Table1[[#This Row],[Discount $]],"$",""))</f>
        <v>5.14</v>
      </c>
      <c r="AD4233">
        <f>VALUE(SUBSTITUTE(Table1[[#This Row],[Retail Price]],"$",""))</f>
        <v>4.49</v>
      </c>
      <c r="AE4233" s="4">
        <f>(Table1[[#This Row],[Retail Price Number]]*Table1[[#This Row],[Order Quantity]])-Table1[[#This Row],[Discount $ Number]]+Table1[[#This Row],[Shipping Cost Number]]</f>
        <v>171.46000000000004</v>
      </c>
      <c r="AF4233">
        <f>Table1[[#This Row],[Retail Price Number]]*Table1[[#This Row],[Order Quantity]]-Table1[[#This Row],[Discount $ Number]]</f>
        <v>169.97000000000003</v>
      </c>
      <c r="AG4233">
        <f>(Table1[[#This Row],[Retail Price Number]]*Table1[[#This Row],[Order Quantity]])-Table1[[#This Row],[Discount $ Number]]-Table1[[#This Row],[Shipping Cost Number]]</f>
        <v>168.48000000000002</v>
      </c>
      <c r="AH4233">
        <f>Table1[[#This Row],[Retail Price Number]]*Table1[[#This Row],[Order Quantity]]</f>
        <v>175.11</v>
      </c>
      <c r="AI4233">
        <f>YEAR(Table1[[#This Row],[Order Date]])</f>
        <v>2016</v>
      </c>
    </row>
    <row r="4234" spans="1:35" x14ac:dyDescent="0.3">
      <c r="A4234" t="s">
        <v>780</v>
      </c>
      <c r="B4234" s="1">
        <v>42456</v>
      </c>
      <c r="C4234" t="s">
        <v>4471</v>
      </c>
      <c r="D4234" t="s">
        <v>399</v>
      </c>
      <c r="E4234" t="s">
        <v>27</v>
      </c>
      <c r="F4234" t="s">
        <v>28</v>
      </c>
      <c r="G4234" t="s">
        <v>91</v>
      </c>
      <c r="H4234" t="s">
        <v>62</v>
      </c>
      <c r="I4234" t="s">
        <v>92</v>
      </c>
      <c r="J4234" t="s">
        <v>64</v>
      </c>
      <c r="K4234" t="s">
        <v>94</v>
      </c>
      <c r="L4234" t="s">
        <v>34</v>
      </c>
      <c r="M4234" t="s">
        <v>35</v>
      </c>
      <c r="N4234" s="1">
        <v>42457</v>
      </c>
      <c r="O4234" t="s">
        <v>66</v>
      </c>
      <c r="P4234" s="3" t="s">
        <v>67</v>
      </c>
      <c r="Q4234" t="s">
        <v>68</v>
      </c>
      <c r="R4234">
        <v>10</v>
      </c>
      <c r="S4234" t="s">
        <v>10481</v>
      </c>
      <c r="T4234" s="2">
        <v>0.09</v>
      </c>
      <c r="U4234" t="s">
        <v>6166</v>
      </c>
      <c r="V4234" t="s">
        <v>10482</v>
      </c>
      <c r="W4234" t="s">
        <v>72</v>
      </c>
      <c r="X4234" t="s">
        <v>10483</v>
      </c>
      <c r="Y4234" s="3">
        <f>VALUE(SUBSTITUTE(Table1[[#This Row],[Order Total]],"$",""))</f>
        <v>58.16</v>
      </c>
      <c r="Z4234">
        <f>VALUE(SUBSTITUTE(Table1[[#This Row],[Total]],"$",""))</f>
        <v>51.04</v>
      </c>
      <c r="AA4234" s="3">
        <f>Table1[[#This Row],[Order Total Number]]-Table1[[#This Row],[Total Number]]</f>
        <v>7.1199999999999974</v>
      </c>
      <c r="AB4234">
        <f>VALUE(SUBSTITUTE(Table1[[#This Row],[Shipping Cost]],"$",""))</f>
        <v>0.99</v>
      </c>
      <c r="AC4234">
        <f>VALUE(SUBSTITUTE(Table1[[#This Row],[Discount $]],"$",""))</f>
        <v>3.54</v>
      </c>
      <c r="AD4234">
        <f>VALUE(SUBSTITUTE(Table1[[#This Row],[Retail Price]],"$",""))</f>
        <v>2.88</v>
      </c>
      <c r="AE4234" s="4">
        <f>(Table1[[#This Row],[Retail Price Number]]*Table1[[#This Row],[Order Quantity]])-Table1[[#This Row],[Discount $ Number]]+Table1[[#This Row],[Shipping Cost Number]]</f>
        <v>26.249999999999996</v>
      </c>
      <c r="AF4234">
        <f>Table1[[#This Row],[Retail Price Number]]*Table1[[#This Row],[Order Quantity]]-Table1[[#This Row],[Discount $ Number]]</f>
        <v>25.259999999999998</v>
      </c>
      <c r="AG4234">
        <f>(Table1[[#This Row],[Retail Price Number]]*Table1[[#This Row],[Order Quantity]])-Table1[[#This Row],[Discount $ Number]]-Table1[[#This Row],[Shipping Cost Number]]</f>
        <v>24.27</v>
      </c>
      <c r="AH4234">
        <f>Table1[[#This Row],[Retail Price Number]]*Table1[[#This Row],[Order Quantity]]</f>
        <v>28.799999999999997</v>
      </c>
      <c r="AI4234">
        <f>YEAR(Table1[[#This Row],[Order Date]])</f>
        <v>2016</v>
      </c>
    </row>
    <row r="4235" spans="1:35" x14ac:dyDescent="0.3">
      <c r="A4235" t="s">
        <v>780</v>
      </c>
      <c r="B4235" s="1">
        <v>42369</v>
      </c>
      <c r="C4235" t="s">
        <v>866</v>
      </c>
      <c r="D4235" t="s">
        <v>867</v>
      </c>
      <c r="E4235" t="s">
        <v>27</v>
      </c>
      <c r="F4235" t="s">
        <v>28</v>
      </c>
      <c r="G4235" t="s">
        <v>77</v>
      </c>
      <c r="H4235" t="s">
        <v>289</v>
      </c>
      <c r="I4235" t="s">
        <v>31</v>
      </c>
      <c r="J4235" t="s">
        <v>1938</v>
      </c>
      <c r="K4235" t="s">
        <v>94</v>
      </c>
      <c r="L4235" t="s">
        <v>95</v>
      </c>
      <c r="M4235" t="s">
        <v>35</v>
      </c>
      <c r="N4235" s="1">
        <v>42370</v>
      </c>
      <c r="O4235" t="s">
        <v>1939</v>
      </c>
      <c r="P4235" s="3" t="s">
        <v>877</v>
      </c>
      <c r="Q4235" t="s">
        <v>1239</v>
      </c>
      <c r="R4235">
        <v>13</v>
      </c>
      <c r="S4235" t="s">
        <v>11696</v>
      </c>
      <c r="T4235" s="2">
        <v>0.01</v>
      </c>
      <c r="U4235" t="s">
        <v>11697</v>
      </c>
      <c r="V4235" t="s">
        <v>11698</v>
      </c>
      <c r="W4235" t="s">
        <v>1942</v>
      </c>
      <c r="X4235" t="s">
        <v>11699</v>
      </c>
      <c r="Y4235" s="3">
        <f>VALUE(SUBSTITUTE(Table1[[#This Row],[Order Total]],"$",""))</f>
        <v>2244.75</v>
      </c>
      <c r="Z4235">
        <f>VALUE(SUBSTITUTE(Table1[[#This Row],[Total]],"$",""))</f>
        <v>2274.4499999999998</v>
      </c>
      <c r="AA4235" s="3">
        <f>Table1[[#This Row],[Order Total Number]]-Table1[[#This Row],[Total Number]]</f>
        <v>-29.699999999999818</v>
      </c>
      <c r="AB4235">
        <f>VALUE(SUBSTITUTE(Table1[[#This Row],[Shipping Cost]],"$",""))</f>
        <v>19.510000000000002</v>
      </c>
      <c r="AC4235">
        <f>VALUE(SUBSTITUTE(Table1[[#This Row],[Discount $]],"$",""))</f>
        <v>415.93</v>
      </c>
      <c r="AD4235">
        <f>VALUE(SUBSTITUTE(Table1[[#This Row],[Retail Price]],"$",""))</f>
        <v>30.98</v>
      </c>
      <c r="AE4235" s="4">
        <f>(Table1[[#This Row],[Retail Price Number]]*Table1[[#This Row],[Order Quantity]])-Table1[[#This Row],[Discount $ Number]]+Table1[[#This Row],[Shipping Cost Number]]</f>
        <v>6.3200000000000038</v>
      </c>
      <c r="AF4235">
        <f>Table1[[#This Row],[Retail Price Number]]*Table1[[#This Row],[Order Quantity]]-Table1[[#This Row],[Discount $ Number]]</f>
        <v>-13.189999999999998</v>
      </c>
      <c r="AG4235">
        <f>(Table1[[#This Row],[Retail Price Number]]*Table1[[#This Row],[Order Quantity]])-Table1[[#This Row],[Discount $ Number]]-Table1[[#This Row],[Shipping Cost Number]]</f>
        <v>-32.700000000000003</v>
      </c>
      <c r="AH4235">
        <f>Table1[[#This Row],[Retail Price Number]]*Table1[[#This Row],[Order Quantity]]</f>
        <v>402.74</v>
      </c>
      <c r="AI4235">
        <f>YEAR(Table1[[#This Row],[Order Date]])</f>
        <v>2015</v>
      </c>
    </row>
    <row r="4236" spans="1:35" x14ac:dyDescent="0.3">
      <c r="A4236" t="s">
        <v>1920</v>
      </c>
      <c r="B4236" s="1">
        <v>42568</v>
      </c>
      <c r="C4236" t="s">
        <v>1921</v>
      </c>
      <c r="D4236" t="s">
        <v>551</v>
      </c>
      <c r="E4236" t="s">
        <v>27</v>
      </c>
      <c r="F4236" t="s">
        <v>28</v>
      </c>
      <c r="G4236" t="s">
        <v>134</v>
      </c>
      <c r="H4236" t="s">
        <v>289</v>
      </c>
      <c r="I4236" t="s">
        <v>31</v>
      </c>
      <c r="J4236" t="s">
        <v>93</v>
      </c>
      <c r="K4236" t="s">
        <v>94</v>
      </c>
      <c r="L4236" t="s">
        <v>34</v>
      </c>
      <c r="M4236" t="s">
        <v>35</v>
      </c>
      <c r="N4236" s="1">
        <v>42569</v>
      </c>
      <c r="O4236" t="s">
        <v>96</v>
      </c>
      <c r="P4236" s="3" t="s">
        <v>97</v>
      </c>
      <c r="Q4236" t="s">
        <v>98</v>
      </c>
      <c r="R4236">
        <v>47</v>
      </c>
      <c r="S4236" t="s">
        <v>1048</v>
      </c>
      <c r="T4236" s="2">
        <v>0</v>
      </c>
      <c r="U4236" t="s">
        <v>1922</v>
      </c>
      <c r="V4236" t="s">
        <v>1923</v>
      </c>
      <c r="W4236" t="s">
        <v>102</v>
      </c>
      <c r="X4236" t="s">
        <v>1924</v>
      </c>
      <c r="Y4236" s="3">
        <f>VALUE(SUBSTITUTE(Table1[[#This Row],[Order Total]],"$",""))</f>
        <v>38.15</v>
      </c>
      <c r="Z4236">
        <f>VALUE(SUBSTITUTE(Table1[[#This Row],[Total]],"$",""))</f>
        <v>38.950000000000003</v>
      </c>
      <c r="AA4236" s="3">
        <f>Table1[[#This Row],[Order Total Number]]-Table1[[#This Row],[Total Number]]</f>
        <v>-0.80000000000000426</v>
      </c>
      <c r="AB4236">
        <f>VALUE(SUBSTITUTE(Table1[[#This Row],[Shipping Cost]],"$",""))</f>
        <v>0.8</v>
      </c>
      <c r="AC4236">
        <f>VALUE(SUBSTITUTE(Table1[[#This Row],[Discount $]],"$",""))</f>
        <v>3.77</v>
      </c>
      <c r="AD4236">
        <f>VALUE(SUBSTITUTE(Table1[[#This Row],[Retail Price]],"$",""))</f>
        <v>2.62</v>
      </c>
      <c r="AE4236" s="4">
        <f>(Table1[[#This Row],[Retail Price Number]]*Table1[[#This Row],[Order Quantity]])-Table1[[#This Row],[Discount $ Number]]+Table1[[#This Row],[Shipping Cost Number]]</f>
        <v>120.17</v>
      </c>
      <c r="AF4236">
        <f>Table1[[#This Row],[Retail Price Number]]*Table1[[#This Row],[Order Quantity]]-Table1[[#This Row],[Discount $ Number]]</f>
        <v>119.37</v>
      </c>
      <c r="AG4236">
        <f>(Table1[[#This Row],[Retail Price Number]]*Table1[[#This Row],[Order Quantity]])-Table1[[#This Row],[Discount $ Number]]-Table1[[#This Row],[Shipping Cost Number]]</f>
        <v>118.57000000000001</v>
      </c>
      <c r="AH4236">
        <f>Table1[[#This Row],[Retail Price Number]]*Table1[[#This Row],[Order Quantity]]</f>
        <v>123.14</v>
      </c>
      <c r="AI4236">
        <f>YEAR(Table1[[#This Row],[Order Date]])</f>
        <v>2016</v>
      </c>
    </row>
    <row r="4237" spans="1:35" x14ac:dyDescent="0.3">
      <c r="A4237" t="s">
        <v>1920</v>
      </c>
      <c r="B4237" s="1">
        <v>42498</v>
      </c>
      <c r="C4237" t="s">
        <v>1616</v>
      </c>
      <c r="D4237" t="s">
        <v>1617</v>
      </c>
      <c r="E4237" t="s">
        <v>27</v>
      </c>
      <c r="F4237" t="s">
        <v>28</v>
      </c>
      <c r="G4237" t="s">
        <v>134</v>
      </c>
      <c r="H4237" t="s">
        <v>78</v>
      </c>
      <c r="I4237" t="s">
        <v>121</v>
      </c>
      <c r="J4237" t="s">
        <v>441</v>
      </c>
      <c r="K4237" t="s">
        <v>33</v>
      </c>
      <c r="L4237" t="s">
        <v>109</v>
      </c>
      <c r="M4237" t="s">
        <v>35</v>
      </c>
      <c r="N4237" s="1">
        <v>42502</v>
      </c>
      <c r="O4237" t="s">
        <v>442</v>
      </c>
      <c r="P4237" s="3" t="s">
        <v>443</v>
      </c>
      <c r="Q4237" t="s">
        <v>444</v>
      </c>
      <c r="R4237">
        <v>48</v>
      </c>
      <c r="S4237" t="s">
        <v>12127</v>
      </c>
      <c r="T4237" s="2">
        <v>0.08</v>
      </c>
      <c r="U4237" t="s">
        <v>1408</v>
      </c>
      <c r="V4237" t="s">
        <v>12128</v>
      </c>
      <c r="W4237" t="s">
        <v>448</v>
      </c>
      <c r="X4237" t="s">
        <v>3372</v>
      </c>
      <c r="Y4237" s="3">
        <f>VALUE(SUBSTITUTE(Table1[[#This Row],[Order Total]],"$",""))</f>
        <v>364.38</v>
      </c>
      <c r="Z4237">
        <f>VALUE(SUBSTITUTE(Table1[[#This Row],[Total]],"$",""))</f>
        <v>398.36</v>
      </c>
      <c r="AA4237" s="3">
        <f>Table1[[#This Row],[Order Total Number]]-Table1[[#This Row],[Total Number]]</f>
        <v>-33.980000000000018</v>
      </c>
      <c r="AB4237">
        <f>VALUE(SUBSTITUTE(Table1[[#This Row],[Shipping Cost]],"$",""))</f>
        <v>15.1</v>
      </c>
      <c r="AC4237">
        <f>VALUE(SUBSTITUTE(Table1[[#This Row],[Discount $]],"$",""))</f>
        <v>40.32</v>
      </c>
      <c r="AD4237">
        <f>VALUE(SUBSTITUTE(Table1[[#This Row],[Retail Price]],"$",""))</f>
        <v>22.38</v>
      </c>
      <c r="AE4237" s="4">
        <f>(Table1[[#This Row],[Retail Price Number]]*Table1[[#This Row],[Order Quantity]])-Table1[[#This Row],[Discount $ Number]]+Table1[[#This Row],[Shipping Cost Number]]</f>
        <v>1049.02</v>
      </c>
      <c r="AF4237">
        <f>Table1[[#This Row],[Retail Price Number]]*Table1[[#This Row],[Order Quantity]]-Table1[[#This Row],[Discount $ Number]]</f>
        <v>1033.92</v>
      </c>
      <c r="AG4237">
        <f>(Table1[[#This Row],[Retail Price Number]]*Table1[[#This Row],[Order Quantity]])-Table1[[#This Row],[Discount $ Number]]-Table1[[#This Row],[Shipping Cost Number]]</f>
        <v>1018.82</v>
      </c>
      <c r="AH4237">
        <f>Table1[[#This Row],[Retail Price Number]]*Table1[[#This Row],[Order Quantity]]</f>
        <v>1074.24</v>
      </c>
      <c r="AI4237">
        <f>YEAR(Table1[[#This Row],[Order Date]])</f>
        <v>2016</v>
      </c>
    </row>
    <row r="4238" spans="1:35" x14ac:dyDescent="0.3">
      <c r="A4238" t="s">
        <v>1920</v>
      </c>
      <c r="B4238" s="1">
        <v>42636</v>
      </c>
      <c r="C4238" t="s">
        <v>2616</v>
      </c>
      <c r="D4238" t="s">
        <v>622</v>
      </c>
      <c r="E4238" t="s">
        <v>27</v>
      </c>
      <c r="F4238" t="s">
        <v>28</v>
      </c>
      <c r="G4238" t="s">
        <v>91</v>
      </c>
      <c r="H4238" t="s">
        <v>433</v>
      </c>
      <c r="I4238" t="s">
        <v>63</v>
      </c>
      <c r="J4238" t="s">
        <v>853</v>
      </c>
      <c r="K4238" t="s">
        <v>33</v>
      </c>
      <c r="L4238" t="s">
        <v>34</v>
      </c>
      <c r="M4238" t="s">
        <v>35</v>
      </c>
      <c r="N4238" s="1">
        <v>42638</v>
      </c>
      <c r="O4238" t="s">
        <v>854</v>
      </c>
      <c r="P4238" s="3" t="s">
        <v>855</v>
      </c>
      <c r="Q4238" t="s">
        <v>856</v>
      </c>
      <c r="R4238">
        <v>31</v>
      </c>
      <c r="S4238" t="s">
        <v>1372</v>
      </c>
      <c r="T4238" s="2">
        <v>0</v>
      </c>
      <c r="U4238" t="s">
        <v>12256</v>
      </c>
      <c r="V4238" t="s">
        <v>12257</v>
      </c>
      <c r="W4238" t="s">
        <v>618</v>
      </c>
      <c r="X4238" t="s">
        <v>12258</v>
      </c>
      <c r="Y4238" s="3">
        <f>VALUE(SUBSTITUTE(Table1[[#This Row],[Order Total]],"$",""))</f>
        <v>2790.55</v>
      </c>
      <c r="Z4238">
        <f>VALUE(SUBSTITUTE(Table1[[#This Row],[Total]],"$",""))</f>
        <v>2757.24</v>
      </c>
      <c r="AA4238" s="3">
        <f>Table1[[#This Row],[Order Total Number]]-Table1[[#This Row],[Total Number]]</f>
        <v>33.3100000000004</v>
      </c>
      <c r="AB4238">
        <f>VALUE(SUBSTITUTE(Table1[[#This Row],[Shipping Cost]],"$",""))</f>
        <v>24.49</v>
      </c>
      <c r="AC4238">
        <f>VALUE(SUBSTITUTE(Table1[[#This Row],[Discount $]],"$",""))</f>
        <v>707.5</v>
      </c>
      <c r="AD4238">
        <f>VALUE(SUBSTITUTE(Table1[[#This Row],[Retail Price]],"$",""))</f>
        <v>599.99</v>
      </c>
      <c r="AE4238" s="4">
        <f>(Table1[[#This Row],[Retail Price Number]]*Table1[[#This Row],[Order Quantity]])-Table1[[#This Row],[Discount $ Number]]+Table1[[#This Row],[Shipping Cost Number]]</f>
        <v>17916.68</v>
      </c>
      <c r="AF4238">
        <f>Table1[[#This Row],[Retail Price Number]]*Table1[[#This Row],[Order Quantity]]-Table1[[#This Row],[Discount $ Number]]</f>
        <v>17892.189999999999</v>
      </c>
      <c r="AG4238">
        <f>(Table1[[#This Row],[Retail Price Number]]*Table1[[#This Row],[Order Quantity]])-Table1[[#This Row],[Discount $ Number]]-Table1[[#This Row],[Shipping Cost Number]]</f>
        <v>17867.699999999997</v>
      </c>
      <c r="AH4238">
        <f>Table1[[#This Row],[Retail Price Number]]*Table1[[#This Row],[Order Quantity]]</f>
        <v>18599.689999999999</v>
      </c>
      <c r="AI4238">
        <f>YEAR(Table1[[#This Row],[Order Date]])</f>
        <v>2016</v>
      </c>
    </row>
    <row r="4239" spans="1:35" x14ac:dyDescent="0.3">
      <c r="A4239" t="s">
        <v>12273</v>
      </c>
      <c r="B4239" s="1">
        <v>42662</v>
      </c>
      <c r="C4239" t="s">
        <v>132</v>
      </c>
      <c r="D4239" t="s">
        <v>133</v>
      </c>
      <c r="E4239" t="s">
        <v>27</v>
      </c>
      <c r="F4239" t="s">
        <v>28</v>
      </c>
      <c r="G4239" t="s">
        <v>77</v>
      </c>
      <c r="H4239" t="s">
        <v>62</v>
      </c>
      <c r="I4239" t="s">
        <v>121</v>
      </c>
      <c r="J4239" t="s">
        <v>2168</v>
      </c>
      <c r="K4239" t="s">
        <v>94</v>
      </c>
      <c r="L4239" t="s">
        <v>34</v>
      </c>
      <c r="M4239" t="s">
        <v>35</v>
      </c>
      <c r="N4239" s="1">
        <v>42664</v>
      </c>
      <c r="O4239" t="s">
        <v>1728</v>
      </c>
      <c r="P4239" s="3" t="s">
        <v>2169</v>
      </c>
      <c r="Q4239" t="s">
        <v>2170</v>
      </c>
      <c r="R4239">
        <v>50</v>
      </c>
      <c r="S4239" t="s">
        <v>6181</v>
      </c>
      <c r="T4239" s="2">
        <v>0.02</v>
      </c>
      <c r="U4239" t="s">
        <v>12274</v>
      </c>
      <c r="V4239" t="s">
        <v>12275</v>
      </c>
      <c r="W4239" t="s">
        <v>818</v>
      </c>
      <c r="X4239" t="s">
        <v>12276</v>
      </c>
      <c r="Y4239" s="3">
        <f>VALUE(SUBSTITUTE(Table1[[#This Row],[Order Total]],"$",""))</f>
        <v>512.36</v>
      </c>
      <c r="Z4239">
        <f>VALUE(SUBSTITUTE(Table1[[#This Row],[Total]],"$",""))</f>
        <v>523.07000000000005</v>
      </c>
      <c r="AA4239" s="3">
        <f>Table1[[#This Row],[Order Total Number]]-Table1[[#This Row],[Total Number]]</f>
        <v>-10.710000000000036</v>
      </c>
      <c r="AB4239">
        <f>VALUE(SUBSTITUTE(Table1[[#This Row],[Shipping Cost]],"$",""))</f>
        <v>6.19</v>
      </c>
      <c r="AC4239">
        <f>VALUE(SUBSTITUTE(Table1[[#This Row],[Discount $]],"$",""))</f>
        <v>57.24</v>
      </c>
      <c r="AD4239">
        <f>VALUE(SUBSTITUTE(Table1[[#This Row],[Retail Price]],"$",""))</f>
        <v>8.6</v>
      </c>
      <c r="AE4239" s="4">
        <f>(Table1[[#This Row],[Retail Price Number]]*Table1[[#This Row],[Order Quantity]])-Table1[[#This Row],[Discount $ Number]]+Table1[[#This Row],[Shipping Cost Number]]</f>
        <v>378.95</v>
      </c>
      <c r="AF4239">
        <f>Table1[[#This Row],[Retail Price Number]]*Table1[[#This Row],[Order Quantity]]-Table1[[#This Row],[Discount $ Number]]</f>
        <v>372.76</v>
      </c>
      <c r="AG4239">
        <f>(Table1[[#This Row],[Retail Price Number]]*Table1[[#This Row],[Order Quantity]])-Table1[[#This Row],[Discount $ Number]]-Table1[[#This Row],[Shipping Cost Number]]</f>
        <v>366.57</v>
      </c>
      <c r="AH4239">
        <f>Table1[[#This Row],[Retail Price Number]]*Table1[[#This Row],[Order Quantity]]</f>
        <v>430</v>
      </c>
      <c r="AI4239">
        <f>YEAR(Table1[[#This Row],[Order Date]])</f>
        <v>2016</v>
      </c>
    </row>
    <row r="4240" spans="1:35" x14ac:dyDescent="0.3">
      <c r="A4240" t="s">
        <v>6193</v>
      </c>
      <c r="B4240" s="1">
        <v>42146</v>
      </c>
      <c r="C4240" t="s">
        <v>6194</v>
      </c>
      <c r="D4240" t="s">
        <v>622</v>
      </c>
      <c r="E4240" t="s">
        <v>27</v>
      </c>
      <c r="F4240" t="s">
        <v>28</v>
      </c>
      <c r="G4240" t="s">
        <v>77</v>
      </c>
      <c r="H4240" t="s">
        <v>433</v>
      </c>
      <c r="I4240" t="s">
        <v>31</v>
      </c>
      <c r="J4240" t="s">
        <v>229</v>
      </c>
      <c r="K4240" t="s">
        <v>94</v>
      </c>
      <c r="L4240" t="s">
        <v>95</v>
      </c>
      <c r="M4240" t="s">
        <v>156</v>
      </c>
      <c r="N4240" s="1">
        <v>42147</v>
      </c>
      <c r="O4240" t="s">
        <v>1798</v>
      </c>
      <c r="P4240" s="3" t="s">
        <v>231</v>
      </c>
      <c r="Q4240" t="s">
        <v>1799</v>
      </c>
      <c r="R4240">
        <v>9</v>
      </c>
      <c r="S4240" t="s">
        <v>6195</v>
      </c>
      <c r="T4240" s="2">
        <v>0.03</v>
      </c>
      <c r="U4240" t="s">
        <v>6196</v>
      </c>
      <c r="V4240" t="s">
        <v>6197</v>
      </c>
      <c r="W4240" t="s">
        <v>618</v>
      </c>
      <c r="X4240" t="s">
        <v>6198</v>
      </c>
      <c r="Y4240" s="3">
        <f>VALUE(SUBSTITUTE(Table1[[#This Row],[Order Total]],"$",""))</f>
        <v>2758.69</v>
      </c>
      <c r="Z4240">
        <f>VALUE(SUBSTITUTE(Table1[[#This Row],[Total]],"$",""))</f>
        <v>2857.55</v>
      </c>
      <c r="AA4240" s="3">
        <f>Table1[[#This Row],[Order Total Number]]-Table1[[#This Row],[Total Number]]</f>
        <v>-98.860000000000127</v>
      </c>
      <c r="AB4240">
        <f>VALUE(SUBSTITUTE(Table1[[#This Row],[Shipping Cost]],"$",""))</f>
        <v>24.49</v>
      </c>
      <c r="AC4240">
        <f>VALUE(SUBSTITUTE(Table1[[#This Row],[Discount $]],"$",""))</f>
        <v>32.57</v>
      </c>
      <c r="AD4240">
        <f>VALUE(SUBSTITUTE(Table1[[#This Row],[Retail Price]],"$",""))</f>
        <v>449.99</v>
      </c>
      <c r="AE4240" s="4">
        <f>(Table1[[#This Row],[Retail Price Number]]*Table1[[#This Row],[Order Quantity]])-Table1[[#This Row],[Discount $ Number]]+Table1[[#This Row],[Shipping Cost Number]]</f>
        <v>4041.8299999999995</v>
      </c>
      <c r="AF4240">
        <f>Table1[[#This Row],[Retail Price Number]]*Table1[[#This Row],[Order Quantity]]-Table1[[#This Row],[Discount $ Number]]</f>
        <v>4017.3399999999997</v>
      </c>
      <c r="AG4240">
        <f>(Table1[[#This Row],[Retail Price Number]]*Table1[[#This Row],[Order Quantity]])-Table1[[#This Row],[Discount $ Number]]-Table1[[#This Row],[Shipping Cost Number]]</f>
        <v>3992.85</v>
      </c>
      <c r="AH4240">
        <f>Table1[[#This Row],[Retail Price Number]]*Table1[[#This Row],[Order Quantity]]</f>
        <v>4049.91</v>
      </c>
      <c r="AI4240">
        <f>YEAR(Table1[[#This Row],[Order Date]])</f>
        <v>2015</v>
      </c>
    </row>
    <row r="4241" spans="1:35" x14ac:dyDescent="0.3">
      <c r="A4241" t="s">
        <v>2566</v>
      </c>
      <c r="B4241" s="1">
        <v>42037</v>
      </c>
      <c r="C4241" t="s">
        <v>2488</v>
      </c>
      <c r="D4241" t="s">
        <v>204</v>
      </c>
      <c r="E4241" t="s">
        <v>27</v>
      </c>
      <c r="F4241" t="s">
        <v>28</v>
      </c>
      <c r="G4241" t="s">
        <v>91</v>
      </c>
      <c r="H4241" t="s">
        <v>205</v>
      </c>
      <c r="I4241" t="s">
        <v>121</v>
      </c>
      <c r="J4241" t="s">
        <v>611</v>
      </c>
      <c r="K4241" t="s">
        <v>94</v>
      </c>
      <c r="L4241" t="s">
        <v>95</v>
      </c>
      <c r="M4241" t="s">
        <v>35</v>
      </c>
      <c r="N4241" s="1">
        <v>42038</v>
      </c>
      <c r="O4241" t="s">
        <v>612</v>
      </c>
      <c r="P4241" s="3" t="s">
        <v>613</v>
      </c>
      <c r="Q4241" t="s">
        <v>614</v>
      </c>
      <c r="R4241">
        <v>19</v>
      </c>
      <c r="S4241" t="s">
        <v>2567</v>
      </c>
      <c r="T4241" s="2">
        <v>0.09</v>
      </c>
      <c r="U4241" t="s">
        <v>2568</v>
      </c>
      <c r="V4241" t="s">
        <v>2569</v>
      </c>
      <c r="W4241" t="s">
        <v>618</v>
      </c>
      <c r="X4241" t="s">
        <v>2570</v>
      </c>
      <c r="Y4241" s="3">
        <f>VALUE(SUBSTITUTE(Table1[[#This Row],[Order Total]],"$",""))</f>
        <v>2486.96</v>
      </c>
      <c r="Z4241">
        <f>VALUE(SUBSTITUTE(Table1[[#This Row],[Total]],"$",""))</f>
        <v>2394.65</v>
      </c>
      <c r="AA4241" s="3">
        <f>Table1[[#This Row],[Order Total Number]]-Table1[[#This Row],[Total Number]]</f>
        <v>92.309999999999945</v>
      </c>
      <c r="AB4241">
        <f>VALUE(SUBSTITUTE(Table1[[#This Row],[Shipping Cost]],"$",""))</f>
        <v>24.49</v>
      </c>
      <c r="AC4241">
        <f>VALUE(SUBSTITUTE(Table1[[#This Row],[Discount $]],"$",""))</f>
        <v>69.2</v>
      </c>
      <c r="AD4241">
        <f>VALUE(SUBSTITUTE(Table1[[#This Row],[Retail Price]],"$",""))</f>
        <v>136.97999999999999</v>
      </c>
      <c r="AE4241" s="4">
        <f>(Table1[[#This Row],[Retail Price Number]]*Table1[[#This Row],[Order Quantity]])-Table1[[#This Row],[Discount $ Number]]+Table1[[#This Row],[Shipping Cost Number]]</f>
        <v>2557.91</v>
      </c>
      <c r="AF4241">
        <f>Table1[[#This Row],[Retail Price Number]]*Table1[[#This Row],[Order Quantity]]-Table1[[#This Row],[Discount $ Number]]</f>
        <v>2533.42</v>
      </c>
      <c r="AG4241">
        <f>(Table1[[#This Row],[Retail Price Number]]*Table1[[#This Row],[Order Quantity]])-Table1[[#This Row],[Discount $ Number]]-Table1[[#This Row],[Shipping Cost Number]]</f>
        <v>2508.9300000000003</v>
      </c>
      <c r="AH4241">
        <f>Table1[[#This Row],[Retail Price Number]]*Table1[[#This Row],[Order Quantity]]</f>
        <v>2602.62</v>
      </c>
      <c r="AI4241">
        <f>YEAR(Table1[[#This Row],[Order Date]])</f>
        <v>2015</v>
      </c>
    </row>
    <row r="4242" spans="1:35" x14ac:dyDescent="0.3">
      <c r="A4242" t="s">
        <v>2566</v>
      </c>
      <c r="B4242" s="1">
        <v>41381</v>
      </c>
      <c r="C4242" t="s">
        <v>1047</v>
      </c>
      <c r="D4242" t="s">
        <v>162</v>
      </c>
      <c r="E4242" t="s">
        <v>46</v>
      </c>
      <c r="F4242" t="s">
        <v>47</v>
      </c>
      <c r="G4242" t="s">
        <v>134</v>
      </c>
      <c r="H4242" t="s">
        <v>107</v>
      </c>
      <c r="I4242" t="s">
        <v>92</v>
      </c>
      <c r="J4242" t="s">
        <v>218</v>
      </c>
      <c r="K4242" t="s">
        <v>94</v>
      </c>
      <c r="L4242" t="s">
        <v>34</v>
      </c>
      <c r="M4242" t="s">
        <v>35</v>
      </c>
      <c r="N4242" s="1">
        <v>41373</v>
      </c>
      <c r="O4242" t="s">
        <v>219</v>
      </c>
      <c r="P4242" s="3" t="s">
        <v>124</v>
      </c>
      <c r="Q4242" t="s">
        <v>220</v>
      </c>
      <c r="R4242">
        <v>15</v>
      </c>
      <c r="S4242" t="s">
        <v>3294</v>
      </c>
      <c r="T4242" s="2">
        <v>0.08</v>
      </c>
      <c r="U4242" t="s">
        <v>460</v>
      </c>
      <c r="V4242" t="s">
        <v>3295</v>
      </c>
      <c r="W4242" t="s">
        <v>224</v>
      </c>
      <c r="X4242" t="s">
        <v>3296</v>
      </c>
      <c r="Y4242" s="3">
        <f>VALUE(SUBSTITUTE(Table1[[#This Row],[Order Total]],"$",""))</f>
        <v>92.38</v>
      </c>
      <c r="Z4242">
        <f>VALUE(SUBSTITUTE(Table1[[#This Row],[Total]],"$",""))</f>
        <v>93.62</v>
      </c>
      <c r="AA4242" s="3">
        <f>Table1[[#This Row],[Order Total Number]]-Table1[[#This Row],[Total Number]]</f>
        <v>-1.2400000000000091</v>
      </c>
      <c r="AB4242">
        <f>VALUE(SUBSTITUTE(Table1[[#This Row],[Shipping Cost]],"$",""))</f>
        <v>0.5</v>
      </c>
      <c r="AC4242">
        <f>VALUE(SUBSTITUTE(Table1[[#This Row],[Discount $]],"$",""))</f>
        <v>1.76</v>
      </c>
      <c r="AD4242">
        <f>VALUE(SUBSTITUTE(Table1[[#This Row],[Retail Price]],"$",""))</f>
        <v>3.69</v>
      </c>
      <c r="AE4242" s="4">
        <f>(Table1[[#This Row],[Retail Price Number]]*Table1[[#This Row],[Order Quantity]])-Table1[[#This Row],[Discount $ Number]]+Table1[[#This Row],[Shipping Cost Number]]</f>
        <v>54.09</v>
      </c>
      <c r="AF4242">
        <f>Table1[[#This Row],[Retail Price Number]]*Table1[[#This Row],[Order Quantity]]-Table1[[#This Row],[Discount $ Number]]</f>
        <v>53.59</v>
      </c>
      <c r="AG4242">
        <f>(Table1[[#This Row],[Retail Price Number]]*Table1[[#This Row],[Order Quantity]])-Table1[[#This Row],[Discount $ Number]]-Table1[[#This Row],[Shipping Cost Number]]</f>
        <v>53.09</v>
      </c>
      <c r="AH4242">
        <f>Table1[[#This Row],[Retail Price Number]]*Table1[[#This Row],[Order Quantity]]</f>
        <v>55.35</v>
      </c>
      <c r="AI4242">
        <f>YEAR(Table1[[#This Row],[Order Date]])</f>
        <v>2013</v>
      </c>
    </row>
    <row r="4243" spans="1:35" x14ac:dyDescent="0.3">
      <c r="A4243" t="s">
        <v>2566</v>
      </c>
      <c r="B4243" s="1">
        <v>42556</v>
      </c>
      <c r="C4243" t="s">
        <v>431</v>
      </c>
      <c r="D4243" t="s">
        <v>1012</v>
      </c>
      <c r="E4243" t="s">
        <v>27</v>
      </c>
      <c r="F4243" t="s">
        <v>28</v>
      </c>
      <c r="G4243" t="s">
        <v>77</v>
      </c>
      <c r="H4243" t="s">
        <v>241</v>
      </c>
      <c r="I4243" t="s">
        <v>31</v>
      </c>
      <c r="J4243" t="s">
        <v>734</v>
      </c>
      <c r="K4243" t="s">
        <v>94</v>
      </c>
      <c r="L4243" t="s">
        <v>109</v>
      </c>
      <c r="M4243" t="s">
        <v>35</v>
      </c>
      <c r="N4243" s="1">
        <v>42558</v>
      </c>
      <c r="O4243" t="s">
        <v>735</v>
      </c>
      <c r="P4243" s="3" t="s">
        <v>736</v>
      </c>
      <c r="Q4243" t="s">
        <v>737</v>
      </c>
      <c r="R4243">
        <v>10</v>
      </c>
      <c r="S4243" t="s">
        <v>775</v>
      </c>
      <c r="T4243" s="2">
        <v>0.01</v>
      </c>
      <c r="U4243" t="s">
        <v>776</v>
      </c>
      <c r="V4243" t="s">
        <v>777</v>
      </c>
      <c r="W4243" t="s">
        <v>741</v>
      </c>
      <c r="X4243" t="s">
        <v>779</v>
      </c>
      <c r="Y4243" s="3">
        <f>VALUE(SUBSTITUTE(Table1[[#This Row],[Order Total]],"$",""))</f>
        <v>123.72</v>
      </c>
      <c r="Z4243">
        <f>VALUE(SUBSTITUTE(Table1[[#This Row],[Total]],"$",""))</f>
        <v>129.19</v>
      </c>
      <c r="AA4243" s="3">
        <f>Table1[[#This Row],[Order Total Number]]-Table1[[#This Row],[Total Number]]</f>
        <v>-5.4699999999999989</v>
      </c>
      <c r="AB4243">
        <f>VALUE(SUBSTITUTE(Table1[[#This Row],[Shipping Cost]],"$",""))</f>
        <v>5.47</v>
      </c>
      <c r="AC4243">
        <f>VALUE(SUBSTITUTE(Table1[[#This Row],[Discount $]],"$",""))</f>
        <v>5.16</v>
      </c>
      <c r="AD4243">
        <f>VALUE(SUBSTITUTE(Table1[[#This Row],[Retail Price]],"$",""))</f>
        <v>3.58</v>
      </c>
      <c r="AE4243" s="4">
        <f>(Table1[[#This Row],[Retail Price Number]]*Table1[[#This Row],[Order Quantity]])-Table1[[#This Row],[Discount $ Number]]+Table1[[#This Row],[Shipping Cost Number]]</f>
        <v>36.11</v>
      </c>
      <c r="AF4243">
        <f>Table1[[#This Row],[Retail Price Number]]*Table1[[#This Row],[Order Quantity]]-Table1[[#This Row],[Discount $ Number]]</f>
        <v>30.639999999999997</v>
      </c>
      <c r="AG4243">
        <f>(Table1[[#This Row],[Retail Price Number]]*Table1[[#This Row],[Order Quantity]])-Table1[[#This Row],[Discount $ Number]]-Table1[[#This Row],[Shipping Cost Number]]</f>
        <v>25.169999999999998</v>
      </c>
      <c r="AH4243">
        <f>Table1[[#This Row],[Retail Price Number]]*Table1[[#This Row],[Order Quantity]]</f>
        <v>35.799999999999997</v>
      </c>
      <c r="AI4243">
        <f>YEAR(Table1[[#This Row],[Order Date]])</f>
        <v>2016</v>
      </c>
    </row>
    <row r="4244" spans="1:35" x14ac:dyDescent="0.3">
      <c r="A4244" t="s">
        <v>2566</v>
      </c>
      <c r="B4244" s="1">
        <v>42697</v>
      </c>
      <c r="C4244" t="s">
        <v>2975</v>
      </c>
      <c r="D4244" t="s">
        <v>1005</v>
      </c>
      <c r="E4244" t="s">
        <v>27</v>
      </c>
      <c r="F4244" t="s">
        <v>28</v>
      </c>
      <c r="G4244" t="s">
        <v>91</v>
      </c>
      <c r="H4244" t="s">
        <v>281</v>
      </c>
      <c r="I4244" t="s">
        <v>31</v>
      </c>
      <c r="J4244" t="s">
        <v>1089</v>
      </c>
      <c r="K4244" t="s">
        <v>94</v>
      </c>
      <c r="L4244" t="s">
        <v>34</v>
      </c>
      <c r="M4244" t="s">
        <v>35</v>
      </c>
      <c r="N4244" s="1">
        <v>42699</v>
      </c>
      <c r="O4244" t="s">
        <v>1090</v>
      </c>
      <c r="P4244" s="3" t="s">
        <v>1091</v>
      </c>
      <c r="Q4244" t="s">
        <v>1092</v>
      </c>
      <c r="R4244">
        <v>3</v>
      </c>
      <c r="S4244" t="s">
        <v>5058</v>
      </c>
      <c r="T4244" s="2">
        <v>0</v>
      </c>
      <c r="U4244" t="s">
        <v>5059</v>
      </c>
      <c r="V4244" t="s">
        <v>5060</v>
      </c>
      <c r="W4244" t="s">
        <v>1094</v>
      </c>
      <c r="X4244" t="s">
        <v>5061</v>
      </c>
      <c r="Y4244" s="3">
        <f>VALUE(SUBSTITUTE(Table1[[#This Row],[Order Total]],"$",""))</f>
        <v>373.65</v>
      </c>
      <c r="Z4244">
        <f>VALUE(SUBSTITUTE(Table1[[#This Row],[Total]],"$",""))</f>
        <v>398.33</v>
      </c>
      <c r="AA4244" s="3">
        <f>Table1[[#This Row],[Order Total Number]]-Table1[[#This Row],[Total Number]]</f>
        <v>-24.680000000000007</v>
      </c>
      <c r="AB4244">
        <f>VALUE(SUBSTITUTE(Table1[[#This Row],[Shipping Cost]],"$",""))</f>
        <v>6.27</v>
      </c>
      <c r="AC4244">
        <f>VALUE(SUBSTITUTE(Table1[[#This Row],[Discount $]],"$",""))</f>
        <v>26.71</v>
      </c>
      <c r="AD4244">
        <f>VALUE(SUBSTITUTE(Table1[[#This Row],[Retail Price]],"$",""))</f>
        <v>29.17</v>
      </c>
      <c r="AE4244" s="4">
        <f>(Table1[[#This Row],[Retail Price Number]]*Table1[[#This Row],[Order Quantity]])-Table1[[#This Row],[Discount $ Number]]+Table1[[#This Row],[Shipping Cost Number]]</f>
        <v>67.070000000000007</v>
      </c>
      <c r="AF4244">
        <f>Table1[[#This Row],[Retail Price Number]]*Table1[[#This Row],[Order Quantity]]-Table1[[#This Row],[Discount $ Number]]</f>
        <v>60.800000000000004</v>
      </c>
      <c r="AG4244">
        <f>(Table1[[#This Row],[Retail Price Number]]*Table1[[#This Row],[Order Quantity]])-Table1[[#This Row],[Discount $ Number]]-Table1[[#This Row],[Shipping Cost Number]]</f>
        <v>54.53</v>
      </c>
      <c r="AH4244">
        <f>Table1[[#This Row],[Retail Price Number]]*Table1[[#This Row],[Order Quantity]]</f>
        <v>87.51</v>
      </c>
      <c r="AI4244">
        <f>YEAR(Table1[[#This Row],[Order Date]])</f>
        <v>2016</v>
      </c>
    </row>
    <row r="4245" spans="1:35" x14ac:dyDescent="0.3">
      <c r="A4245" t="s">
        <v>2566</v>
      </c>
      <c r="B4245" s="1">
        <v>42556</v>
      </c>
      <c r="C4245" t="s">
        <v>431</v>
      </c>
      <c r="D4245" t="s">
        <v>432</v>
      </c>
      <c r="E4245" t="s">
        <v>27</v>
      </c>
      <c r="F4245" t="s">
        <v>28</v>
      </c>
      <c r="G4245" t="s">
        <v>91</v>
      </c>
      <c r="H4245" t="s">
        <v>433</v>
      </c>
      <c r="I4245" t="s">
        <v>31</v>
      </c>
      <c r="J4245" t="s">
        <v>734</v>
      </c>
      <c r="K4245" t="s">
        <v>94</v>
      </c>
      <c r="L4245" t="s">
        <v>34</v>
      </c>
      <c r="M4245" t="s">
        <v>35</v>
      </c>
      <c r="N4245" s="1">
        <v>42558</v>
      </c>
      <c r="O4245" t="s">
        <v>735</v>
      </c>
      <c r="P4245" s="3" t="s">
        <v>736</v>
      </c>
      <c r="Q4245" t="s">
        <v>737</v>
      </c>
      <c r="R4245">
        <v>30</v>
      </c>
      <c r="S4245" t="s">
        <v>775</v>
      </c>
      <c r="T4245" s="2">
        <v>0.09</v>
      </c>
      <c r="U4245" t="s">
        <v>776</v>
      </c>
      <c r="V4245" t="s">
        <v>777</v>
      </c>
      <c r="W4245" t="s">
        <v>741</v>
      </c>
      <c r="X4245" t="s">
        <v>779</v>
      </c>
      <c r="Y4245" s="3">
        <f>VALUE(SUBSTITUTE(Table1[[#This Row],[Order Total]],"$",""))</f>
        <v>123.72</v>
      </c>
      <c r="Z4245">
        <f>VALUE(SUBSTITUTE(Table1[[#This Row],[Total]],"$",""))</f>
        <v>129.19</v>
      </c>
      <c r="AA4245" s="3">
        <f>Table1[[#This Row],[Order Total Number]]-Table1[[#This Row],[Total Number]]</f>
        <v>-5.4699999999999989</v>
      </c>
      <c r="AB4245">
        <f>VALUE(SUBSTITUTE(Table1[[#This Row],[Shipping Cost]],"$",""))</f>
        <v>5.47</v>
      </c>
      <c r="AC4245">
        <f>VALUE(SUBSTITUTE(Table1[[#This Row],[Discount $]],"$",""))</f>
        <v>5.16</v>
      </c>
      <c r="AD4245">
        <f>VALUE(SUBSTITUTE(Table1[[#This Row],[Retail Price]],"$",""))</f>
        <v>3.58</v>
      </c>
      <c r="AE4245" s="4">
        <f>(Table1[[#This Row],[Retail Price Number]]*Table1[[#This Row],[Order Quantity]])-Table1[[#This Row],[Discount $ Number]]+Table1[[#This Row],[Shipping Cost Number]]</f>
        <v>107.71000000000001</v>
      </c>
      <c r="AF4245">
        <f>Table1[[#This Row],[Retail Price Number]]*Table1[[#This Row],[Order Quantity]]-Table1[[#This Row],[Discount $ Number]]</f>
        <v>102.24000000000001</v>
      </c>
      <c r="AG4245">
        <f>(Table1[[#This Row],[Retail Price Number]]*Table1[[#This Row],[Order Quantity]])-Table1[[#This Row],[Discount $ Number]]-Table1[[#This Row],[Shipping Cost Number]]</f>
        <v>96.77000000000001</v>
      </c>
      <c r="AH4245">
        <f>Table1[[#This Row],[Retail Price Number]]*Table1[[#This Row],[Order Quantity]]</f>
        <v>107.4</v>
      </c>
      <c r="AI4245">
        <f>YEAR(Table1[[#This Row],[Order Date]])</f>
        <v>2016</v>
      </c>
    </row>
    <row r="4246" spans="1:35" x14ac:dyDescent="0.3">
      <c r="A4246" t="s">
        <v>2566</v>
      </c>
      <c r="B4246" s="1">
        <v>42616</v>
      </c>
      <c r="C4246" t="s">
        <v>798</v>
      </c>
      <c r="D4246" t="s">
        <v>61</v>
      </c>
      <c r="E4246" t="s">
        <v>27</v>
      </c>
      <c r="F4246" t="s">
        <v>28</v>
      </c>
      <c r="G4246" t="s">
        <v>77</v>
      </c>
      <c r="H4246" t="s">
        <v>62</v>
      </c>
      <c r="I4246" t="s">
        <v>92</v>
      </c>
      <c r="J4246" t="s">
        <v>1813</v>
      </c>
      <c r="K4246" t="s">
        <v>94</v>
      </c>
      <c r="L4246" t="s">
        <v>34</v>
      </c>
      <c r="M4246" t="s">
        <v>35</v>
      </c>
      <c r="N4246" s="1">
        <v>42616</v>
      </c>
      <c r="O4246" t="s">
        <v>1814</v>
      </c>
      <c r="P4246" s="3" t="s">
        <v>1815</v>
      </c>
      <c r="Q4246" t="s">
        <v>1107</v>
      </c>
      <c r="R4246">
        <v>1</v>
      </c>
      <c r="S4246" t="s">
        <v>777</v>
      </c>
      <c r="T4246" s="2">
        <v>0.05</v>
      </c>
      <c r="U4246" t="s">
        <v>686</v>
      </c>
      <c r="V4246" t="s">
        <v>7224</v>
      </c>
      <c r="W4246" t="s">
        <v>1587</v>
      </c>
      <c r="X4246" t="s">
        <v>9720</v>
      </c>
      <c r="Y4246" s="3">
        <f>VALUE(SUBSTITUTE(Table1[[#This Row],[Order Total]],"$",""))</f>
        <v>121.76</v>
      </c>
      <c r="Z4246">
        <f>VALUE(SUBSTITUTE(Table1[[#This Row],[Total]],"$",""))</f>
        <v>123.27</v>
      </c>
      <c r="AA4246" s="3">
        <f>Table1[[#This Row],[Order Total Number]]-Table1[[#This Row],[Total Number]]</f>
        <v>-1.5099999999999909</v>
      </c>
      <c r="AB4246">
        <f>VALUE(SUBSTITUTE(Table1[[#This Row],[Shipping Cost]],"$",""))</f>
        <v>5.01</v>
      </c>
      <c r="AC4246">
        <f>VALUE(SUBSTITUTE(Table1[[#This Row],[Discount $]],"$",""))</f>
        <v>22.14</v>
      </c>
      <c r="AD4246">
        <f>VALUE(SUBSTITUTE(Table1[[#This Row],[Retail Price]],"$",""))</f>
        <v>5.74</v>
      </c>
      <c r="AE4246" s="4">
        <f>(Table1[[#This Row],[Retail Price Number]]*Table1[[#This Row],[Order Quantity]])-Table1[[#This Row],[Discount $ Number]]+Table1[[#This Row],[Shipping Cost Number]]</f>
        <v>-11.389999999999999</v>
      </c>
      <c r="AF4246">
        <f>Table1[[#This Row],[Retail Price Number]]*Table1[[#This Row],[Order Quantity]]-Table1[[#This Row],[Discount $ Number]]</f>
        <v>-16.399999999999999</v>
      </c>
      <c r="AG4246">
        <f>(Table1[[#This Row],[Retail Price Number]]*Table1[[#This Row],[Order Quantity]])-Table1[[#This Row],[Discount $ Number]]-Table1[[#This Row],[Shipping Cost Number]]</f>
        <v>-21.409999999999997</v>
      </c>
      <c r="AH4246">
        <f>Table1[[#This Row],[Retail Price Number]]*Table1[[#This Row],[Order Quantity]]</f>
        <v>5.74</v>
      </c>
      <c r="AI4246">
        <f>YEAR(Table1[[#This Row],[Order Date]])</f>
        <v>2016</v>
      </c>
    </row>
    <row r="4247" spans="1:35" x14ac:dyDescent="0.3">
      <c r="A4247" t="s">
        <v>2566</v>
      </c>
      <c r="B4247" s="1">
        <v>42511</v>
      </c>
      <c r="C4247" t="s">
        <v>458</v>
      </c>
      <c r="D4247" t="s">
        <v>61</v>
      </c>
      <c r="E4247" t="s">
        <v>27</v>
      </c>
      <c r="F4247" t="s">
        <v>28</v>
      </c>
      <c r="G4247" t="s">
        <v>134</v>
      </c>
      <c r="H4247" t="s">
        <v>62</v>
      </c>
      <c r="I4247" t="s">
        <v>121</v>
      </c>
      <c r="J4247" t="s">
        <v>734</v>
      </c>
      <c r="K4247" t="s">
        <v>94</v>
      </c>
      <c r="L4247" t="s">
        <v>34</v>
      </c>
      <c r="M4247" t="s">
        <v>35</v>
      </c>
      <c r="N4247" s="1">
        <v>42512</v>
      </c>
      <c r="O4247" t="s">
        <v>735</v>
      </c>
      <c r="P4247" s="3" t="s">
        <v>736</v>
      </c>
      <c r="Q4247" t="s">
        <v>737</v>
      </c>
      <c r="R4247">
        <v>13</v>
      </c>
      <c r="S4247" t="s">
        <v>9769</v>
      </c>
      <c r="T4247" s="2">
        <v>0.06</v>
      </c>
      <c r="U4247" t="s">
        <v>9770</v>
      </c>
      <c r="V4247" t="s">
        <v>1951</v>
      </c>
      <c r="W4247" t="s">
        <v>741</v>
      </c>
      <c r="X4247" t="s">
        <v>9760</v>
      </c>
      <c r="Y4247" s="3">
        <f>VALUE(SUBSTITUTE(Table1[[#This Row],[Order Total]],"$",""))</f>
        <v>127.72</v>
      </c>
      <c r="Z4247">
        <f>VALUE(SUBSTITUTE(Table1[[#This Row],[Total]],"$",""))</f>
        <v>128.19</v>
      </c>
      <c r="AA4247" s="3">
        <f>Table1[[#This Row],[Order Total Number]]-Table1[[#This Row],[Total Number]]</f>
        <v>-0.46999999999999886</v>
      </c>
      <c r="AB4247">
        <f>VALUE(SUBSTITUTE(Table1[[#This Row],[Shipping Cost]],"$",""))</f>
        <v>5.47</v>
      </c>
      <c r="AC4247">
        <f>VALUE(SUBSTITUTE(Table1[[#This Row],[Discount $]],"$",""))</f>
        <v>13.29</v>
      </c>
      <c r="AD4247">
        <f>VALUE(SUBSTITUTE(Table1[[#This Row],[Retail Price]],"$",""))</f>
        <v>3.58</v>
      </c>
      <c r="AE4247" s="4">
        <f>(Table1[[#This Row],[Retail Price Number]]*Table1[[#This Row],[Order Quantity]])-Table1[[#This Row],[Discount $ Number]]+Table1[[#This Row],[Shipping Cost Number]]</f>
        <v>38.72</v>
      </c>
      <c r="AF4247">
        <f>Table1[[#This Row],[Retail Price Number]]*Table1[[#This Row],[Order Quantity]]-Table1[[#This Row],[Discount $ Number]]</f>
        <v>33.25</v>
      </c>
      <c r="AG4247">
        <f>(Table1[[#This Row],[Retail Price Number]]*Table1[[#This Row],[Order Quantity]])-Table1[[#This Row],[Discount $ Number]]-Table1[[#This Row],[Shipping Cost Number]]</f>
        <v>27.78</v>
      </c>
      <c r="AH4247">
        <f>Table1[[#This Row],[Retail Price Number]]*Table1[[#This Row],[Order Quantity]]</f>
        <v>46.54</v>
      </c>
      <c r="AI4247">
        <f>YEAR(Table1[[#This Row],[Order Date]])</f>
        <v>2016</v>
      </c>
    </row>
    <row r="4248" spans="1:35" x14ac:dyDescent="0.3">
      <c r="A4248" t="s">
        <v>2566</v>
      </c>
      <c r="B4248" s="1">
        <v>42631</v>
      </c>
      <c r="C4248" t="s">
        <v>1578</v>
      </c>
      <c r="D4248" t="s">
        <v>1579</v>
      </c>
      <c r="E4248" t="s">
        <v>27</v>
      </c>
      <c r="F4248" t="s">
        <v>28</v>
      </c>
      <c r="G4248" t="s">
        <v>29</v>
      </c>
      <c r="H4248" t="s">
        <v>422</v>
      </c>
      <c r="I4248" t="s">
        <v>63</v>
      </c>
      <c r="J4248" t="s">
        <v>2237</v>
      </c>
      <c r="K4248" t="s">
        <v>94</v>
      </c>
      <c r="L4248" t="s">
        <v>34</v>
      </c>
      <c r="M4248" t="s">
        <v>156</v>
      </c>
      <c r="N4248" s="1">
        <v>42634</v>
      </c>
      <c r="O4248" t="s">
        <v>2238</v>
      </c>
      <c r="P4248" s="3" t="s">
        <v>2149</v>
      </c>
      <c r="Q4248" t="s">
        <v>2239</v>
      </c>
      <c r="R4248">
        <v>44</v>
      </c>
      <c r="S4248" t="s">
        <v>1778</v>
      </c>
      <c r="T4248" s="2">
        <v>0.03</v>
      </c>
      <c r="U4248" t="s">
        <v>2531</v>
      </c>
      <c r="V4248" t="s">
        <v>8099</v>
      </c>
      <c r="W4248" t="s">
        <v>2211</v>
      </c>
      <c r="X4248" t="s">
        <v>10668</v>
      </c>
      <c r="Y4248" s="3">
        <f>VALUE(SUBSTITUTE(Table1[[#This Row],[Order Total]],"$",""))</f>
        <v>56.56</v>
      </c>
      <c r="Z4248">
        <f>VALUE(SUBSTITUTE(Table1[[#This Row],[Total]],"$",""))</f>
        <v>57.05</v>
      </c>
      <c r="AA4248" s="3">
        <f>Table1[[#This Row],[Order Total Number]]-Table1[[#This Row],[Total Number]]</f>
        <v>-0.48999999999999488</v>
      </c>
      <c r="AB4248">
        <f>VALUE(SUBSTITUTE(Table1[[#This Row],[Shipping Cost]],"$",""))</f>
        <v>12.39</v>
      </c>
      <c r="AC4248">
        <f>VALUE(SUBSTITUTE(Table1[[#This Row],[Discount $]],"$",""))</f>
        <v>2.48</v>
      </c>
      <c r="AD4248">
        <f>VALUE(SUBSTITUTE(Table1[[#This Row],[Retail Price]],"$",""))</f>
        <v>16.98</v>
      </c>
      <c r="AE4248" s="4">
        <f>(Table1[[#This Row],[Retail Price Number]]*Table1[[#This Row],[Order Quantity]])-Table1[[#This Row],[Discount $ Number]]+Table1[[#This Row],[Shipping Cost Number]]</f>
        <v>757.03</v>
      </c>
      <c r="AF4248">
        <f>Table1[[#This Row],[Retail Price Number]]*Table1[[#This Row],[Order Quantity]]-Table1[[#This Row],[Discount $ Number]]</f>
        <v>744.64</v>
      </c>
      <c r="AG4248">
        <f>(Table1[[#This Row],[Retail Price Number]]*Table1[[#This Row],[Order Quantity]])-Table1[[#This Row],[Discount $ Number]]-Table1[[#This Row],[Shipping Cost Number]]</f>
        <v>732.25</v>
      </c>
      <c r="AH4248">
        <f>Table1[[#This Row],[Retail Price Number]]*Table1[[#This Row],[Order Quantity]]</f>
        <v>747.12</v>
      </c>
      <c r="AI4248">
        <f>YEAR(Table1[[#This Row],[Order Date]])</f>
        <v>2016</v>
      </c>
    </row>
    <row r="4249" spans="1:35" x14ac:dyDescent="0.3">
      <c r="A4249" t="s">
        <v>2566</v>
      </c>
      <c r="B4249" s="1">
        <v>42556</v>
      </c>
      <c r="C4249" t="s">
        <v>431</v>
      </c>
      <c r="D4249" t="s">
        <v>1012</v>
      </c>
      <c r="E4249" t="s">
        <v>27</v>
      </c>
      <c r="F4249" t="s">
        <v>28</v>
      </c>
      <c r="G4249" t="s">
        <v>134</v>
      </c>
      <c r="H4249" t="s">
        <v>241</v>
      </c>
      <c r="I4249" t="s">
        <v>63</v>
      </c>
      <c r="J4249" t="s">
        <v>734</v>
      </c>
      <c r="K4249" t="s">
        <v>94</v>
      </c>
      <c r="L4249" t="s">
        <v>95</v>
      </c>
      <c r="M4249" t="s">
        <v>35</v>
      </c>
      <c r="N4249" s="1">
        <v>42558</v>
      </c>
      <c r="O4249" t="s">
        <v>735</v>
      </c>
      <c r="P4249" s="3" t="s">
        <v>736</v>
      </c>
      <c r="Q4249" t="s">
        <v>737</v>
      </c>
      <c r="R4249">
        <v>40</v>
      </c>
      <c r="S4249" t="s">
        <v>775</v>
      </c>
      <c r="T4249" s="2">
        <v>0.04</v>
      </c>
      <c r="U4249" t="s">
        <v>776</v>
      </c>
      <c r="V4249" t="s">
        <v>777</v>
      </c>
      <c r="W4249" t="s">
        <v>741</v>
      </c>
      <c r="X4249" t="s">
        <v>779</v>
      </c>
      <c r="Y4249" s="3">
        <f>VALUE(SUBSTITUTE(Table1[[#This Row],[Order Total]],"$",""))</f>
        <v>123.72</v>
      </c>
      <c r="Z4249">
        <f>VALUE(SUBSTITUTE(Table1[[#This Row],[Total]],"$",""))</f>
        <v>129.19</v>
      </c>
      <c r="AA4249" s="3">
        <f>Table1[[#This Row],[Order Total Number]]-Table1[[#This Row],[Total Number]]</f>
        <v>-5.4699999999999989</v>
      </c>
      <c r="AB4249">
        <f>VALUE(SUBSTITUTE(Table1[[#This Row],[Shipping Cost]],"$",""))</f>
        <v>5.47</v>
      </c>
      <c r="AC4249">
        <f>VALUE(SUBSTITUTE(Table1[[#This Row],[Discount $]],"$",""))</f>
        <v>5.16</v>
      </c>
      <c r="AD4249">
        <f>VALUE(SUBSTITUTE(Table1[[#This Row],[Retail Price]],"$",""))</f>
        <v>3.58</v>
      </c>
      <c r="AE4249" s="4">
        <f>(Table1[[#This Row],[Retail Price Number]]*Table1[[#This Row],[Order Quantity]])-Table1[[#This Row],[Discount $ Number]]+Table1[[#This Row],[Shipping Cost Number]]</f>
        <v>143.51</v>
      </c>
      <c r="AF4249">
        <f>Table1[[#This Row],[Retail Price Number]]*Table1[[#This Row],[Order Quantity]]-Table1[[#This Row],[Discount $ Number]]</f>
        <v>138.04</v>
      </c>
      <c r="AG4249">
        <f>(Table1[[#This Row],[Retail Price Number]]*Table1[[#This Row],[Order Quantity]])-Table1[[#This Row],[Discount $ Number]]-Table1[[#This Row],[Shipping Cost Number]]</f>
        <v>132.57</v>
      </c>
      <c r="AH4249">
        <f>Table1[[#This Row],[Retail Price Number]]*Table1[[#This Row],[Order Quantity]]</f>
        <v>143.19999999999999</v>
      </c>
      <c r="AI4249">
        <f>YEAR(Table1[[#This Row],[Order Date]])</f>
        <v>2016</v>
      </c>
    </row>
    <row r="4250" spans="1:35" x14ac:dyDescent="0.3">
      <c r="A4250" t="s">
        <v>9403</v>
      </c>
      <c r="B4250" s="1">
        <v>42021</v>
      </c>
      <c r="C4250" t="s">
        <v>9356</v>
      </c>
      <c r="D4250" t="s">
        <v>895</v>
      </c>
      <c r="E4250" t="s">
        <v>27</v>
      </c>
      <c r="F4250" t="s">
        <v>28</v>
      </c>
      <c r="G4250" t="s">
        <v>134</v>
      </c>
      <c r="H4250" t="s">
        <v>289</v>
      </c>
      <c r="I4250" t="s">
        <v>121</v>
      </c>
      <c r="J4250" t="s">
        <v>253</v>
      </c>
      <c r="K4250" t="s">
        <v>94</v>
      </c>
      <c r="L4250" t="s">
        <v>34</v>
      </c>
      <c r="M4250" t="s">
        <v>35</v>
      </c>
      <c r="N4250" s="1">
        <v>42023</v>
      </c>
      <c r="O4250" t="s">
        <v>254</v>
      </c>
      <c r="P4250" s="3" t="s">
        <v>255</v>
      </c>
      <c r="Q4250" t="s">
        <v>256</v>
      </c>
      <c r="R4250">
        <v>37</v>
      </c>
      <c r="S4250" t="s">
        <v>8506</v>
      </c>
      <c r="T4250" s="2">
        <v>0.01</v>
      </c>
      <c r="U4250" t="s">
        <v>2368</v>
      </c>
      <c r="V4250" t="s">
        <v>2494</v>
      </c>
      <c r="W4250" t="s">
        <v>260</v>
      </c>
      <c r="X4250" t="s">
        <v>2285</v>
      </c>
      <c r="Y4250" s="3">
        <f>VALUE(SUBSTITUTE(Table1[[#This Row],[Order Total]],"$",""))</f>
        <v>35.700000000000003</v>
      </c>
      <c r="Z4250">
        <f>VALUE(SUBSTITUTE(Table1[[#This Row],[Total]],"$",""))</f>
        <v>39.9</v>
      </c>
      <c r="AA4250" s="3">
        <f>Table1[[#This Row],[Order Total Number]]-Table1[[#This Row],[Total Number]]</f>
        <v>-4.1999999999999957</v>
      </c>
      <c r="AB4250">
        <f>VALUE(SUBSTITUTE(Table1[[#This Row],[Shipping Cost]],"$",""))</f>
        <v>1.34</v>
      </c>
      <c r="AC4250">
        <f>VALUE(SUBSTITUTE(Table1[[#This Row],[Discount $]],"$",""))</f>
        <v>3.26</v>
      </c>
      <c r="AD4250">
        <f>VALUE(SUBSTITUTE(Table1[[#This Row],[Retail Price]],"$",""))</f>
        <v>2.78</v>
      </c>
      <c r="AE4250" s="4">
        <f>(Table1[[#This Row],[Retail Price Number]]*Table1[[#This Row],[Order Quantity]])-Table1[[#This Row],[Discount $ Number]]+Table1[[#This Row],[Shipping Cost Number]]</f>
        <v>100.94</v>
      </c>
      <c r="AF4250">
        <f>Table1[[#This Row],[Retail Price Number]]*Table1[[#This Row],[Order Quantity]]-Table1[[#This Row],[Discount $ Number]]</f>
        <v>99.6</v>
      </c>
      <c r="AG4250">
        <f>(Table1[[#This Row],[Retail Price Number]]*Table1[[#This Row],[Order Quantity]])-Table1[[#This Row],[Discount $ Number]]-Table1[[#This Row],[Shipping Cost Number]]</f>
        <v>98.259999999999991</v>
      </c>
      <c r="AH4250">
        <f>Table1[[#This Row],[Retail Price Number]]*Table1[[#This Row],[Order Quantity]]</f>
        <v>102.86</v>
      </c>
      <c r="AI4250">
        <f>YEAR(Table1[[#This Row],[Order Date]])</f>
        <v>2015</v>
      </c>
    </row>
    <row r="4251" spans="1:35" x14ac:dyDescent="0.3">
      <c r="A4251" t="s">
        <v>7143</v>
      </c>
      <c r="B4251" s="1">
        <v>42714</v>
      </c>
      <c r="C4251" t="s">
        <v>89</v>
      </c>
      <c r="D4251" t="s">
        <v>90</v>
      </c>
      <c r="E4251" t="s">
        <v>27</v>
      </c>
      <c r="F4251" t="s">
        <v>28</v>
      </c>
      <c r="G4251" t="s">
        <v>29</v>
      </c>
      <c r="H4251" t="s">
        <v>30</v>
      </c>
      <c r="I4251" t="s">
        <v>121</v>
      </c>
      <c r="J4251" t="s">
        <v>507</v>
      </c>
      <c r="K4251" t="s">
        <v>94</v>
      </c>
      <c r="L4251" t="s">
        <v>34</v>
      </c>
      <c r="M4251" t="s">
        <v>35</v>
      </c>
      <c r="N4251" s="1">
        <v>42716</v>
      </c>
      <c r="O4251" t="s">
        <v>508</v>
      </c>
      <c r="P4251" s="3" t="s">
        <v>509</v>
      </c>
      <c r="Q4251" t="s">
        <v>510</v>
      </c>
      <c r="R4251">
        <v>41</v>
      </c>
      <c r="S4251" t="s">
        <v>1585</v>
      </c>
      <c r="T4251" s="2">
        <v>0.01</v>
      </c>
      <c r="U4251" t="s">
        <v>512</v>
      </c>
      <c r="V4251" t="s">
        <v>7144</v>
      </c>
      <c r="W4251" t="s">
        <v>514</v>
      </c>
      <c r="X4251" t="s">
        <v>7145</v>
      </c>
      <c r="Y4251" s="3">
        <f>VALUE(SUBSTITUTE(Table1[[#This Row],[Order Total]],"$",""))</f>
        <v>192.63</v>
      </c>
      <c r="Z4251">
        <f>VALUE(SUBSTITUTE(Table1[[#This Row],[Total]],"$",""))</f>
        <v>189.42</v>
      </c>
      <c r="AA4251" s="3">
        <f>Table1[[#This Row],[Order Total Number]]-Table1[[#This Row],[Total Number]]</f>
        <v>3.210000000000008</v>
      </c>
      <c r="AB4251">
        <f>VALUE(SUBSTITUTE(Table1[[#This Row],[Shipping Cost]],"$",""))</f>
        <v>4.68</v>
      </c>
      <c r="AC4251">
        <f>VALUE(SUBSTITUTE(Table1[[#This Row],[Discount $]],"$",""))</f>
        <v>7.45</v>
      </c>
      <c r="AD4251">
        <f>VALUE(SUBSTITUTE(Table1[[#This Row],[Retail Price]],"$",""))</f>
        <v>10.23</v>
      </c>
      <c r="AE4251" s="4">
        <f>(Table1[[#This Row],[Retail Price Number]]*Table1[[#This Row],[Order Quantity]])-Table1[[#This Row],[Discount $ Number]]+Table1[[#This Row],[Shipping Cost Number]]</f>
        <v>416.66</v>
      </c>
      <c r="AF4251">
        <f>Table1[[#This Row],[Retail Price Number]]*Table1[[#This Row],[Order Quantity]]-Table1[[#This Row],[Discount $ Number]]</f>
        <v>411.98</v>
      </c>
      <c r="AG4251">
        <f>(Table1[[#This Row],[Retail Price Number]]*Table1[[#This Row],[Order Quantity]])-Table1[[#This Row],[Discount $ Number]]-Table1[[#This Row],[Shipping Cost Number]]</f>
        <v>407.3</v>
      </c>
      <c r="AH4251">
        <f>Table1[[#This Row],[Retail Price Number]]*Table1[[#This Row],[Order Quantity]]</f>
        <v>419.43</v>
      </c>
      <c r="AI4251">
        <f>YEAR(Table1[[#This Row],[Order Date]])</f>
        <v>2016</v>
      </c>
    </row>
    <row r="4252" spans="1:35" x14ac:dyDescent="0.3">
      <c r="A4252" t="s">
        <v>7143</v>
      </c>
      <c r="B4252" s="1">
        <v>42524</v>
      </c>
      <c r="C4252" t="s">
        <v>143</v>
      </c>
      <c r="D4252" t="s">
        <v>144</v>
      </c>
      <c r="E4252" t="s">
        <v>46</v>
      </c>
      <c r="F4252" t="s">
        <v>47</v>
      </c>
      <c r="G4252" t="s">
        <v>77</v>
      </c>
      <c r="H4252" t="s">
        <v>107</v>
      </c>
      <c r="I4252" t="s">
        <v>92</v>
      </c>
      <c r="J4252" t="s">
        <v>3226</v>
      </c>
      <c r="K4252" t="s">
        <v>94</v>
      </c>
      <c r="L4252" t="s">
        <v>109</v>
      </c>
      <c r="M4252" t="s">
        <v>35</v>
      </c>
      <c r="N4252" s="1">
        <v>42525</v>
      </c>
      <c r="O4252" t="s">
        <v>3451</v>
      </c>
      <c r="P4252" s="3" t="s">
        <v>2368</v>
      </c>
      <c r="Q4252" t="s">
        <v>260</v>
      </c>
      <c r="R4252">
        <v>49</v>
      </c>
      <c r="S4252" t="s">
        <v>9221</v>
      </c>
      <c r="T4252" s="2">
        <v>0.02</v>
      </c>
      <c r="U4252" t="s">
        <v>3166</v>
      </c>
      <c r="V4252" t="s">
        <v>9222</v>
      </c>
      <c r="W4252" t="s">
        <v>774</v>
      </c>
      <c r="X4252" t="s">
        <v>9223</v>
      </c>
      <c r="Y4252" s="3">
        <f>VALUE(SUBSTITUTE(Table1[[#This Row],[Order Total]],"$",""))</f>
        <v>28.08</v>
      </c>
      <c r="Z4252">
        <f>VALUE(SUBSTITUTE(Table1[[#This Row],[Total]],"$",""))</f>
        <v>28.58</v>
      </c>
      <c r="AA4252" s="3">
        <f>Table1[[#This Row],[Order Total Number]]-Table1[[#This Row],[Total Number]]</f>
        <v>-0.5</v>
      </c>
      <c r="AB4252">
        <f>VALUE(SUBSTITUTE(Table1[[#This Row],[Shipping Cost]],"$",""))</f>
        <v>1.86</v>
      </c>
      <c r="AC4252">
        <f>VALUE(SUBSTITUTE(Table1[[#This Row],[Discount $]],"$",""))</f>
        <v>0.36</v>
      </c>
      <c r="AD4252">
        <f>VALUE(SUBSTITUTE(Table1[[#This Row],[Retail Price]],"$",""))</f>
        <v>3.26</v>
      </c>
      <c r="AE4252" s="4">
        <f>(Table1[[#This Row],[Retail Price Number]]*Table1[[#This Row],[Order Quantity]])-Table1[[#This Row],[Discount $ Number]]+Table1[[#This Row],[Shipping Cost Number]]</f>
        <v>161.23999999999998</v>
      </c>
      <c r="AF4252">
        <f>Table1[[#This Row],[Retail Price Number]]*Table1[[#This Row],[Order Quantity]]-Table1[[#This Row],[Discount $ Number]]</f>
        <v>159.37999999999997</v>
      </c>
      <c r="AG4252">
        <f>(Table1[[#This Row],[Retail Price Number]]*Table1[[#This Row],[Order Quantity]])-Table1[[#This Row],[Discount $ Number]]-Table1[[#This Row],[Shipping Cost Number]]</f>
        <v>157.51999999999995</v>
      </c>
      <c r="AH4252">
        <f>Table1[[#This Row],[Retail Price Number]]*Table1[[#This Row],[Order Quantity]]</f>
        <v>159.73999999999998</v>
      </c>
      <c r="AI4252">
        <f>YEAR(Table1[[#This Row],[Order Date]])</f>
        <v>2016</v>
      </c>
    </row>
    <row r="4253" spans="1:35" x14ac:dyDescent="0.3">
      <c r="A4253" t="s">
        <v>7143</v>
      </c>
      <c r="B4253" s="1">
        <v>42297</v>
      </c>
      <c r="C4253" t="s">
        <v>2398</v>
      </c>
      <c r="D4253" t="s">
        <v>766</v>
      </c>
      <c r="E4253" t="s">
        <v>27</v>
      </c>
      <c r="F4253" t="s">
        <v>28</v>
      </c>
      <c r="G4253" t="s">
        <v>29</v>
      </c>
      <c r="H4253" t="s">
        <v>217</v>
      </c>
      <c r="I4253" t="s">
        <v>31</v>
      </c>
      <c r="J4253" t="s">
        <v>1906</v>
      </c>
      <c r="K4253" t="s">
        <v>94</v>
      </c>
      <c r="L4253" t="s">
        <v>34</v>
      </c>
      <c r="M4253" t="s">
        <v>35</v>
      </c>
      <c r="N4253" s="1">
        <v>42301</v>
      </c>
      <c r="O4253" t="s">
        <v>275</v>
      </c>
      <c r="P4253" s="3" t="s">
        <v>696</v>
      </c>
      <c r="Q4253" t="s">
        <v>697</v>
      </c>
      <c r="R4253">
        <v>42</v>
      </c>
      <c r="S4253" t="s">
        <v>401</v>
      </c>
      <c r="T4253" s="2">
        <v>0</v>
      </c>
      <c r="U4253" t="s">
        <v>6598</v>
      </c>
      <c r="V4253" t="s">
        <v>8236</v>
      </c>
      <c r="W4253" t="s">
        <v>701</v>
      </c>
      <c r="X4253" t="s">
        <v>753</v>
      </c>
      <c r="Y4253" s="3">
        <f>VALUE(SUBSTITUTE(Table1[[#This Row],[Order Total]],"$",""))</f>
        <v>7.29</v>
      </c>
      <c r="Z4253">
        <f>VALUE(SUBSTITUTE(Table1[[#This Row],[Total]],"$",""))</f>
        <v>12.94</v>
      </c>
      <c r="AA4253" s="3">
        <f>Table1[[#This Row],[Order Total Number]]-Table1[[#This Row],[Total Number]]</f>
        <v>-5.6499999999999995</v>
      </c>
      <c r="AB4253">
        <f>VALUE(SUBSTITUTE(Table1[[#This Row],[Shipping Cost]],"$",""))</f>
        <v>2.4</v>
      </c>
      <c r="AC4253">
        <f>VALUE(SUBSTITUTE(Table1[[#This Row],[Discount $]],"$",""))</f>
        <v>0.63</v>
      </c>
      <c r="AD4253">
        <f>VALUE(SUBSTITUTE(Table1[[#This Row],[Retail Price]],"$",""))</f>
        <v>2.6</v>
      </c>
      <c r="AE4253" s="4">
        <f>(Table1[[#This Row],[Retail Price Number]]*Table1[[#This Row],[Order Quantity]])-Table1[[#This Row],[Discount $ Number]]+Table1[[#This Row],[Shipping Cost Number]]</f>
        <v>110.97000000000001</v>
      </c>
      <c r="AF4253">
        <f>Table1[[#This Row],[Retail Price Number]]*Table1[[#This Row],[Order Quantity]]-Table1[[#This Row],[Discount $ Number]]</f>
        <v>108.57000000000001</v>
      </c>
      <c r="AG4253">
        <f>(Table1[[#This Row],[Retail Price Number]]*Table1[[#This Row],[Order Quantity]])-Table1[[#This Row],[Discount $ Number]]-Table1[[#This Row],[Shipping Cost Number]]</f>
        <v>106.17</v>
      </c>
      <c r="AH4253">
        <f>Table1[[#This Row],[Retail Price Number]]*Table1[[#This Row],[Order Quantity]]</f>
        <v>109.2</v>
      </c>
      <c r="AI4253">
        <f>YEAR(Table1[[#This Row],[Order Date]])</f>
        <v>2015</v>
      </c>
    </row>
    <row r="4254" spans="1:35" x14ac:dyDescent="0.3">
      <c r="A4254" t="s">
        <v>7143</v>
      </c>
      <c r="B4254" s="1">
        <v>42769</v>
      </c>
      <c r="C4254" t="s">
        <v>161</v>
      </c>
      <c r="D4254" t="s">
        <v>162</v>
      </c>
      <c r="E4254" t="s">
        <v>46</v>
      </c>
      <c r="F4254" t="s">
        <v>47</v>
      </c>
      <c r="G4254" t="s">
        <v>77</v>
      </c>
      <c r="H4254" t="s">
        <v>107</v>
      </c>
      <c r="I4254" t="s">
        <v>121</v>
      </c>
      <c r="J4254" t="s">
        <v>253</v>
      </c>
      <c r="K4254" t="s">
        <v>94</v>
      </c>
      <c r="L4254" t="s">
        <v>95</v>
      </c>
      <c r="M4254" t="s">
        <v>156</v>
      </c>
      <c r="N4254" s="1">
        <v>42771</v>
      </c>
      <c r="O4254" t="s">
        <v>254</v>
      </c>
      <c r="P4254" s="3" t="s">
        <v>255</v>
      </c>
      <c r="Q4254" t="s">
        <v>256</v>
      </c>
      <c r="R4254">
        <v>34</v>
      </c>
      <c r="S4254" t="s">
        <v>12408</v>
      </c>
      <c r="T4254" s="2">
        <v>0</v>
      </c>
      <c r="U4254" t="s">
        <v>1303</v>
      </c>
      <c r="V4254" t="s">
        <v>12409</v>
      </c>
      <c r="W4254" t="s">
        <v>260</v>
      </c>
      <c r="X4254" t="s">
        <v>12410</v>
      </c>
      <c r="Y4254" s="3">
        <f>VALUE(SUBSTITUTE(Table1[[#This Row],[Order Total]],"$",""))</f>
        <v>87.21</v>
      </c>
      <c r="Z4254">
        <f>VALUE(SUBSTITUTE(Table1[[#This Row],[Total]],"$",""))</f>
        <v>95.43</v>
      </c>
      <c r="AA4254" s="3">
        <f>Table1[[#This Row],[Order Total Number]]-Table1[[#This Row],[Total Number]]</f>
        <v>-8.2200000000000131</v>
      </c>
      <c r="AB4254">
        <f>VALUE(SUBSTITUTE(Table1[[#This Row],[Shipping Cost]],"$",""))</f>
        <v>1.34</v>
      </c>
      <c r="AC4254">
        <f>VALUE(SUBSTITUTE(Table1[[#This Row],[Discount $]],"$",""))</f>
        <v>2.87</v>
      </c>
      <c r="AD4254">
        <f>VALUE(SUBSTITUTE(Table1[[#This Row],[Retail Price]],"$",""))</f>
        <v>2.78</v>
      </c>
      <c r="AE4254" s="4">
        <f>(Table1[[#This Row],[Retail Price Number]]*Table1[[#This Row],[Order Quantity]])-Table1[[#This Row],[Discount $ Number]]+Table1[[#This Row],[Shipping Cost Number]]</f>
        <v>92.99</v>
      </c>
      <c r="AF4254">
        <f>Table1[[#This Row],[Retail Price Number]]*Table1[[#This Row],[Order Quantity]]-Table1[[#This Row],[Discount $ Number]]</f>
        <v>91.649999999999991</v>
      </c>
      <c r="AG4254">
        <f>(Table1[[#This Row],[Retail Price Number]]*Table1[[#This Row],[Order Quantity]])-Table1[[#This Row],[Discount $ Number]]-Table1[[#This Row],[Shipping Cost Number]]</f>
        <v>90.309999999999988</v>
      </c>
      <c r="AH4254">
        <f>Table1[[#This Row],[Retail Price Number]]*Table1[[#This Row],[Order Quantity]]</f>
        <v>94.52</v>
      </c>
      <c r="AI4254">
        <f>YEAR(Table1[[#This Row],[Order Date]])</f>
        <v>2017</v>
      </c>
    </row>
    <row r="4255" spans="1:35" x14ac:dyDescent="0.3">
      <c r="A4255" t="s">
        <v>7143</v>
      </c>
      <c r="B4255" s="1">
        <v>42662</v>
      </c>
      <c r="C4255" t="s">
        <v>132</v>
      </c>
      <c r="D4255" t="s">
        <v>133</v>
      </c>
      <c r="E4255" t="s">
        <v>27</v>
      </c>
      <c r="F4255" t="s">
        <v>28</v>
      </c>
      <c r="G4255" t="s">
        <v>91</v>
      </c>
      <c r="H4255" t="s">
        <v>62</v>
      </c>
      <c r="I4255" t="s">
        <v>121</v>
      </c>
      <c r="J4255" t="s">
        <v>441</v>
      </c>
      <c r="K4255" t="s">
        <v>33</v>
      </c>
      <c r="L4255" t="s">
        <v>34</v>
      </c>
      <c r="M4255" t="s">
        <v>35</v>
      </c>
      <c r="N4255" s="1">
        <v>42664</v>
      </c>
      <c r="O4255" t="s">
        <v>442</v>
      </c>
      <c r="P4255" s="3" t="s">
        <v>443</v>
      </c>
      <c r="Q4255" t="s">
        <v>444</v>
      </c>
      <c r="R4255">
        <v>14</v>
      </c>
      <c r="S4255" t="s">
        <v>12583</v>
      </c>
      <c r="T4255" s="2">
        <v>0.1</v>
      </c>
      <c r="U4255" t="s">
        <v>12274</v>
      </c>
      <c r="V4255" t="s">
        <v>12584</v>
      </c>
      <c r="W4255" t="s">
        <v>448</v>
      </c>
      <c r="X4255" t="s">
        <v>12585</v>
      </c>
      <c r="Y4255" s="3">
        <f>VALUE(SUBSTITUTE(Table1[[#This Row],[Order Total]],"$",""))</f>
        <v>598.54999999999995</v>
      </c>
      <c r="Z4255">
        <f>VALUE(SUBSTITUTE(Table1[[#This Row],[Total]],"$",""))</f>
        <v>595.25</v>
      </c>
      <c r="AA4255" s="3">
        <f>Table1[[#This Row],[Order Total Number]]-Table1[[#This Row],[Total Number]]</f>
        <v>3.2999999999999545</v>
      </c>
      <c r="AB4255">
        <f>VALUE(SUBSTITUTE(Table1[[#This Row],[Shipping Cost]],"$",""))</f>
        <v>15.1</v>
      </c>
      <c r="AC4255">
        <f>VALUE(SUBSTITUTE(Table1[[#This Row],[Discount $]],"$",""))</f>
        <v>57.24</v>
      </c>
      <c r="AD4255">
        <f>VALUE(SUBSTITUTE(Table1[[#This Row],[Retail Price]],"$",""))</f>
        <v>22.38</v>
      </c>
      <c r="AE4255" s="4">
        <f>(Table1[[#This Row],[Retail Price Number]]*Table1[[#This Row],[Order Quantity]])-Table1[[#This Row],[Discount $ Number]]+Table1[[#This Row],[Shipping Cost Number]]</f>
        <v>271.18</v>
      </c>
      <c r="AF4255">
        <f>Table1[[#This Row],[Retail Price Number]]*Table1[[#This Row],[Order Quantity]]-Table1[[#This Row],[Discount $ Number]]</f>
        <v>256.08</v>
      </c>
      <c r="AG4255">
        <f>(Table1[[#This Row],[Retail Price Number]]*Table1[[#This Row],[Order Quantity]])-Table1[[#This Row],[Discount $ Number]]-Table1[[#This Row],[Shipping Cost Number]]</f>
        <v>240.98</v>
      </c>
      <c r="AH4255">
        <f>Table1[[#This Row],[Retail Price Number]]*Table1[[#This Row],[Order Quantity]]</f>
        <v>313.32</v>
      </c>
      <c r="AI4255">
        <f>YEAR(Table1[[#This Row],[Order Date]])</f>
        <v>2016</v>
      </c>
    </row>
    <row r="4256" spans="1:35" x14ac:dyDescent="0.3">
      <c r="A4256" t="s">
        <v>250</v>
      </c>
      <c r="B4256" s="1">
        <v>42714</v>
      </c>
      <c r="C4256" t="s">
        <v>251</v>
      </c>
      <c r="D4256" t="s">
        <v>252</v>
      </c>
      <c r="E4256" t="s">
        <v>27</v>
      </c>
      <c r="F4256" t="s">
        <v>28</v>
      </c>
      <c r="G4256" t="s">
        <v>77</v>
      </c>
      <c r="H4256" t="s">
        <v>62</v>
      </c>
      <c r="I4256" t="s">
        <v>121</v>
      </c>
      <c r="J4256" t="s">
        <v>253</v>
      </c>
      <c r="K4256" t="s">
        <v>94</v>
      </c>
      <c r="L4256" t="s">
        <v>95</v>
      </c>
      <c r="M4256" t="s">
        <v>35</v>
      </c>
      <c r="N4256" s="1">
        <v>42719</v>
      </c>
      <c r="O4256" t="s">
        <v>254</v>
      </c>
      <c r="P4256" s="3" t="s">
        <v>255</v>
      </c>
      <c r="Q4256" t="s">
        <v>256</v>
      </c>
      <c r="R4256">
        <v>41</v>
      </c>
      <c r="S4256" t="s">
        <v>257</v>
      </c>
      <c r="T4256" s="2">
        <v>0.03</v>
      </c>
      <c r="U4256" t="s">
        <v>258</v>
      </c>
      <c r="V4256" t="s">
        <v>259</v>
      </c>
      <c r="W4256" t="s">
        <v>260</v>
      </c>
      <c r="X4256" t="s">
        <v>261</v>
      </c>
      <c r="Y4256" s="3">
        <f>VALUE(SUBSTITUTE(Table1[[#This Row],[Order Total]],"$",""))</f>
        <v>112.77</v>
      </c>
      <c r="Z4256">
        <f>VALUE(SUBSTITUTE(Table1[[#This Row],[Total]],"$",""))</f>
        <v>113.26</v>
      </c>
      <c r="AA4256" s="3">
        <f>Table1[[#This Row],[Order Total Number]]-Table1[[#This Row],[Total Number]]</f>
        <v>-0.49000000000000909</v>
      </c>
      <c r="AB4256">
        <f>VALUE(SUBSTITUTE(Table1[[#This Row],[Shipping Cost]],"$",""))</f>
        <v>1.34</v>
      </c>
      <c r="AC4256">
        <f>VALUE(SUBSTITUTE(Table1[[#This Row],[Discount $]],"$",""))</f>
        <v>2.77</v>
      </c>
      <c r="AD4256">
        <f>VALUE(SUBSTITUTE(Table1[[#This Row],[Retail Price]],"$",""))</f>
        <v>2.78</v>
      </c>
      <c r="AE4256" s="4">
        <f>(Table1[[#This Row],[Retail Price Number]]*Table1[[#This Row],[Order Quantity]])-Table1[[#This Row],[Discount $ Number]]+Table1[[#This Row],[Shipping Cost Number]]</f>
        <v>112.55</v>
      </c>
      <c r="AF4256">
        <f>Table1[[#This Row],[Retail Price Number]]*Table1[[#This Row],[Order Quantity]]-Table1[[#This Row],[Discount $ Number]]</f>
        <v>111.21</v>
      </c>
      <c r="AG4256">
        <f>(Table1[[#This Row],[Retail Price Number]]*Table1[[#This Row],[Order Quantity]])-Table1[[#This Row],[Discount $ Number]]-Table1[[#This Row],[Shipping Cost Number]]</f>
        <v>109.86999999999999</v>
      </c>
      <c r="AH4256">
        <f>Table1[[#This Row],[Retail Price Number]]*Table1[[#This Row],[Order Quantity]]</f>
        <v>113.97999999999999</v>
      </c>
      <c r="AI4256">
        <f>YEAR(Table1[[#This Row],[Order Date]])</f>
        <v>2016</v>
      </c>
    </row>
    <row r="4257" spans="1:35" x14ac:dyDescent="0.3">
      <c r="A4257" t="s">
        <v>250</v>
      </c>
      <c r="B4257" s="1">
        <v>42597</v>
      </c>
      <c r="C4257" t="s">
        <v>530</v>
      </c>
      <c r="D4257" t="s">
        <v>531</v>
      </c>
      <c r="E4257" t="s">
        <v>27</v>
      </c>
      <c r="F4257" t="s">
        <v>28</v>
      </c>
      <c r="G4257" t="s">
        <v>91</v>
      </c>
      <c r="H4257" t="s">
        <v>30</v>
      </c>
      <c r="I4257" t="s">
        <v>92</v>
      </c>
      <c r="J4257" t="s">
        <v>175</v>
      </c>
      <c r="K4257" t="s">
        <v>94</v>
      </c>
      <c r="L4257" t="s">
        <v>95</v>
      </c>
      <c r="M4257" t="s">
        <v>35</v>
      </c>
      <c r="N4257" s="1">
        <v>42602</v>
      </c>
      <c r="O4257" t="s">
        <v>176</v>
      </c>
      <c r="P4257" s="3" t="s">
        <v>177</v>
      </c>
      <c r="Q4257" t="s">
        <v>178</v>
      </c>
      <c r="R4257">
        <v>1</v>
      </c>
      <c r="S4257" t="s">
        <v>3009</v>
      </c>
      <c r="T4257" s="2">
        <v>0.05</v>
      </c>
      <c r="U4257" t="s">
        <v>3010</v>
      </c>
      <c r="V4257" t="s">
        <v>3011</v>
      </c>
      <c r="W4257" t="s">
        <v>182</v>
      </c>
      <c r="X4257" t="s">
        <v>3012</v>
      </c>
      <c r="Y4257" s="3">
        <f>VALUE(SUBSTITUTE(Table1[[#This Row],[Order Total]],"$",""))</f>
        <v>382.7</v>
      </c>
      <c r="Z4257">
        <f>VALUE(SUBSTITUTE(Table1[[#This Row],[Total]],"$",""))</f>
        <v>398.84</v>
      </c>
      <c r="AA4257" s="3">
        <f>Table1[[#This Row],[Order Total Number]]-Table1[[#This Row],[Total Number]]</f>
        <v>-16.139999999999986</v>
      </c>
      <c r="AB4257">
        <f>VALUE(SUBSTITUTE(Table1[[#This Row],[Shipping Cost]],"$",""))</f>
        <v>4.0999999999999996</v>
      </c>
      <c r="AC4257">
        <f>VALUE(SUBSTITUTE(Table1[[#This Row],[Discount $]],"$",""))</f>
        <v>20.14</v>
      </c>
      <c r="AD4257">
        <f>VALUE(SUBSTITUTE(Table1[[#This Row],[Retail Price]],"$",""))</f>
        <v>19.84</v>
      </c>
      <c r="AE4257" s="4">
        <f>(Table1[[#This Row],[Retail Price Number]]*Table1[[#This Row],[Order Quantity]])-Table1[[#This Row],[Discount $ Number]]+Table1[[#This Row],[Shipping Cost Number]]</f>
        <v>3.7999999999999989</v>
      </c>
      <c r="AF4257">
        <f>Table1[[#This Row],[Retail Price Number]]*Table1[[#This Row],[Order Quantity]]-Table1[[#This Row],[Discount $ Number]]</f>
        <v>-0.30000000000000071</v>
      </c>
      <c r="AG4257">
        <f>(Table1[[#This Row],[Retail Price Number]]*Table1[[#This Row],[Order Quantity]])-Table1[[#This Row],[Discount $ Number]]-Table1[[#This Row],[Shipping Cost Number]]</f>
        <v>-4.4000000000000004</v>
      </c>
      <c r="AH4257">
        <f>Table1[[#This Row],[Retail Price Number]]*Table1[[#This Row],[Order Quantity]]</f>
        <v>19.84</v>
      </c>
      <c r="AI4257">
        <f>YEAR(Table1[[#This Row],[Order Date]])</f>
        <v>2016</v>
      </c>
    </row>
    <row r="4258" spans="1:35" x14ac:dyDescent="0.3">
      <c r="A4258" t="s">
        <v>250</v>
      </c>
      <c r="B4258" s="1">
        <v>42347</v>
      </c>
      <c r="C4258" t="s">
        <v>273</v>
      </c>
      <c r="D4258" t="s">
        <v>162</v>
      </c>
      <c r="E4258" t="s">
        <v>46</v>
      </c>
      <c r="F4258" t="s">
        <v>47</v>
      </c>
      <c r="G4258" t="s">
        <v>77</v>
      </c>
      <c r="H4258" t="s">
        <v>107</v>
      </c>
      <c r="I4258" t="s">
        <v>92</v>
      </c>
      <c r="J4258" t="s">
        <v>49</v>
      </c>
      <c r="K4258" t="s">
        <v>94</v>
      </c>
      <c r="L4258" t="s">
        <v>34</v>
      </c>
      <c r="M4258" t="s">
        <v>35</v>
      </c>
      <c r="N4258" s="1">
        <v>42347</v>
      </c>
      <c r="O4258" t="s">
        <v>51</v>
      </c>
      <c r="P4258" s="3" t="s">
        <v>52</v>
      </c>
      <c r="Q4258" t="s">
        <v>53</v>
      </c>
      <c r="R4258">
        <v>42</v>
      </c>
      <c r="S4258" t="s">
        <v>3876</v>
      </c>
      <c r="T4258" s="2">
        <v>0.04</v>
      </c>
      <c r="U4258" t="s">
        <v>3877</v>
      </c>
      <c r="V4258" t="s">
        <v>3878</v>
      </c>
      <c r="W4258" t="s">
        <v>57</v>
      </c>
      <c r="X4258" t="s">
        <v>3879</v>
      </c>
      <c r="Y4258" s="3">
        <f>VALUE(SUBSTITUTE(Table1[[#This Row],[Order Total]],"$",""))</f>
        <v>15.53</v>
      </c>
      <c r="Z4258">
        <f>VALUE(SUBSTITUTE(Table1[[#This Row],[Total]],"$",""))</f>
        <v>16.45</v>
      </c>
      <c r="AA4258" s="3">
        <f>Table1[[#This Row],[Order Total Number]]-Table1[[#This Row],[Total Number]]</f>
        <v>-0.91999999999999993</v>
      </c>
      <c r="AB4258">
        <f>VALUE(SUBSTITUTE(Table1[[#This Row],[Shipping Cost]],"$",""))</f>
        <v>0.7</v>
      </c>
      <c r="AC4258">
        <f>VALUE(SUBSTITUTE(Table1[[#This Row],[Discount $]],"$",""))</f>
        <v>0.35</v>
      </c>
      <c r="AD4258">
        <f>VALUE(SUBSTITUTE(Table1[[#This Row],[Retail Price]],"$",""))</f>
        <v>1.1399999999999999</v>
      </c>
      <c r="AE4258" s="4">
        <f>(Table1[[#This Row],[Retail Price Number]]*Table1[[#This Row],[Order Quantity]])-Table1[[#This Row],[Discount $ Number]]+Table1[[#This Row],[Shipping Cost Number]]</f>
        <v>48.23</v>
      </c>
      <c r="AF4258">
        <f>Table1[[#This Row],[Retail Price Number]]*Table1[[#This Row],[Order Quantity]]-Table1[[#This Row],[Discount $ Number]]</f>
        <v>47.529999999999994</v>
      </c>
      <c r="AG4258">
        <f>(Table1[[#This Row],[Retail Price Number]]*Table1[[#This Row],[Order Quantity]])-Table1[[#This Row],[Discount $ Number]]-Table1[[#This Row],[Shipping Cost Number]]</f>
        <v>46.829999999999991</v>
      </c>
      <c r="AH4258">
        <f>Table1[[#This Row],[Retail Price Number]]*Table1[[#This Row],[Order Quantity]]</f>
        <v>47.879999999999995</v>
      </c>
      <c r="AI4258">
        <f>YEAR(Table1[[#This Row],[Order Date]])</f>
        <v>2015</v>
      </c>
    </row>
    <row r="4259" spans="1:35" x14ac:dyDescent="0.3">
      <c r="A4259" t="s">
        <v>250</v>
      </c>
      <c r="B4259" s="1">
        <v>41656</v>
      </c>
      <c r="C4259" t="s">
        <v>923</v>
      </c>
      <c r="D4259" t="s">
        <v>551</v>
      </c>
      <c r="E4259" t="s">
        <v>27</v>
      </c>
      <c r="F4259" t="s">
        <v>28</v>
      </c>
      <c r="G4259" t="s">
        <v>77</v>
      </c>
      <c r="H4259" t="s">
        <v>289</v>
      </c>
      <c r="I4259" t="s">
        <v>121</v>
      </c>
      <c r="J4259" t="s">
        <v>411</v>
      </c>
      <c r="K4259" t="s">
        <v>94</v>
      </c>
      <c r="L4259" t="s">
        <v>34</v>
      </c>
      <c r="M4259" t="s">
        <v>35</v>
      </c>
      <c r="N4259" s="1">
        <v>41656</v>
      </c>
      <c r="O4259" t="s">
        <v>412</v>
      </c>
      <c r="P4259" s="3" t="s">
        <v>413</v>
      </c>
      <c r="Q4259" t="s">
        <v>414</v>
      </c>
      <c r="R4259">
        <v>24</v>
      </c>
      <c r="S4259" t="s">
        <v>5274</v>
      </c>
      <c r="T4259" s="2">
        <v>0.05</v>
      </c>
      <c r="U4259" t="s">
        <v>1032</v>
      </c>
      <c r="V4259" t="s">
        <v>5275</v>
      </c>
      <c r="W4259" t="s">
        <v>376</v>
      </c>
      <c r="X4259" t="s">
        <v>5276</v>
      </c>
      <c r="Y4259" s="3">
        <f>VALUE(SUBSTITUTE(Table1[[#This Row],[Order Total]],"$",""))</f>
        <v>1188.18</v>
      </c>
      <c r="Z4259">
        <f>VALUE(SUBSTITUTE(Table1[[#This Row],[Total]],"$",""))</f>
        <v>1218.44</v>
      </c>
      <c r="AA4259" s="3">
        <f>Table1[[#This Row],[Order Total Number]]-Table1[[#This Row],[Total Number]]</f>
        <v>-30.259999999999991</v>
      </c>
      <c r="AB4259">
        <f>VALUE(SUBSTITUTE(Table1[[#This Row],[Shipping Cost]],"$",""))</f>
        <v>7.18</v>
      </c>
      <c r="AC4259">
        <f>VALUE(SUBSTITUTE(Table1[[#This Row],[Discount $]],"$",""))</f>
        <v>8</v>
      </c>
      <c r="AD4259">
        <f>VALUE(SUBSTITUTE(Table1[[#This Row],[Retail Price]],"$",""))</f>
        <v>100.98</v>
      </c>
      <c r="AE4259" s="4">
        <f>(Table1[[#This Row],[Retail Price Number]]*Table1[[#This Row],[Order Quantity]])-Table1[[#This Row],[Discount $ Number]]+Table1[[#This Row],[Shipping Cost Number]]</f>
        <v>2422.6999999999998</v>
      </c>
      <c r="AF4259">
        <f>Table1[[#This Row],[Retail Price Number]]*Table1[[#This Row],[Order Quantity]]-Table1[[#This Row],[Discount $ Number]]</f>
        <v>2415.52</v>
      </c>
      <c r="AG4259">
        <f>(Table1[[#This Row],[Retail Price Number]]*Table1[[#This Row],[Order Quantity]])-Table1[[#This Row],[Discount $ Number]]-Table1[[#This Row],[Shipping Cost Number]]</f>
        <v>2408.34</v>
      </c>
      <c r="AH4259">
        <f>Table1[[#This Row],[Retail Price Number]]*Table1[[#This Row],[Order Quantity]]</f>
        <v>2423.52</v>
      </c>
      <c r="AI4259">
        <f>YEAR(Table1[[#This Row],[Order Date]])</f>
        <v>2014</v>
      </c>
    </row>
    <row r="4260" spans="1:35" x14ac:dyDescent="0.3">
      <c r="A4260" t="s">
        <v>250</v>
      </c>
      <c r="B4260" s="1">
        <v>42558</v>
      </c>
      <c r="C4260" t="s">
        <v>2033</v>
      </c>
      <c r="D4260" t="s">
        <v>331</v>
      </c>
      <c r="E4260" t="s">
        <v>46</v>
      </c>
      <c r="F4260" t="s">
        <v>47</v>
      </c>
      <c r="G4260" t="s">
        <v>77</v>
      </c>
      <c r="H4260" t="s">
        <v>107</v>
      </c>
      <c r="I4260" t="s">
        <v>92</v>
      </c>
      <c r="J4260" t="s">
        <v>2168</v>
      </c>
      <c r="K4260" t="s">
        <v>94</v>
      </c>
      <c r="L4260" t="s">
        <v>95</v>
      </c>
      <c r="M4260" t="s">
        <v>35</v>
      </c>
      <c r="N4260" s="1">
        <v>42559</v>
      </c>
      <c r="O4260" t="s">
        <v>1728</v>
      </c>
      <c r="P4260" s="3" t="s">
        <v>2169</v>
      </c>
      <c r="Q4260" t="s">
        <v>2170</v>
      </c>
      <c r="R4260">
        <v>11</v>
      </c>
      <c r="S4260" t="s">
        <v>6356</v>
      </c>
      <c r="T4260" s="2">
        <v>7.0000000000000007E-2</v>
      </c>
      <c r="U4260" t="s">
        <v>6357</v>
      </c>
      <c r="V4260" t="s">
        <v>6358</v>
      </c>
      <c r="W4260" t="s">
        <v>818</v>
      </c>
      <c r="X4260" t="s">
        <v>6359</v>
      </c>
      <c r="Y4260" s="3">
        <f>VALUE(SUBSTITUTE(Table1[[#This Row],[Order Total]],"$",""))</f>
        <v>199.24</v>
      </c>
      <c r="Z4260">
        <f>VALUE(SUBSTITUTE(Table1[[#This Row],[Total]],"$",""))</f>
        <v>190.62</v>
      </c>
      <c r="AA4260" s="3">
        <f>Table1[[#This Row],[Order Total Number]]-Table1[[#This Row],[Total Number]]</f>
        <v>8.6200000000000045</v>
      </c>
      <c r="AB4260">
        <f>VALUE(SUBSTITUTE(Table1[[#This Row],[Shipping Cost]],"$",""))</f>
        <v>6.19</v>
      </c>
      <c r="AC4260">
        <f>VALUE(SUBSTITUTE(Table1[[#This Row],[Discount $]],"$",""))</f>
        <v>9.26</v>
      </c>
      <c r="AD4260">
        <f>VALUE(SUBSTITUTE(Table1[[#This Row],[Retail Price]],"$",""))</f>
        <v>8.6</v>
      </c>
      <c r="AE4260" s="4">
        <f>(Table1[[#This Row],[Retail Price Number]]*Table1[[#This Row],[Order Quantity]])-Table1[[#This Row],[Discount $ Number]]+Table1[[#This Row],[Shipping Cost Number]]</f>
        <v>91.529999999999987</v>
      </c>
      <c r="AF4260">
        <f>Table1[[#This Row],[Retail Price Number]]*Table1[[#This Row],[Order Quantity]]-Table1[[#This Row],[Discount $ Number]]</f>
        <v>85.339999999999989</v>
      </c>
      <c r="AG4260">
        <f>(Table1[[#This Row],[Retail Price Number]]*Table1[[#This Row],[Order Quantity]])-Table1[[#This Row],[Discount $ Number]]-Table1[[#This Row],[Shipping Cost Number]]</f>
        <v>79.149999999999991</v>
      </c>
      <c r="AH4260">
        <f>Table1[[#This Row],[Retail Price Number]]*Table1[[#This Row],[Order Quantity]]</f>
        <v>94.6</v>
      </c>
      <c r="AI4260">
        <f>YEAR(Table1[[#This Row],[Order Date]])</f>
        <v>2016</v>
      </c>
    </row>
    <row r="4261" spans="1:35" x14ac:dyDescent="0.3">
      <c r="A4261" t="s">
        <v>250</v>
      </c>
      <c r="B4261" s="1">
        <v>42562</v>
      </c>
      <c r="C4261" t="s">
        <v>6596</v>
      </c>
      <c r="D4261" t="s">
        <v>2366</v>
      </c>
      <c r="E4261" t="s">
        <v>27</v>
      </c>
      <c r="F4261" t="s">
        <v>28</v>
      </c>
      <c r="G4261" t="s">
        <v>77</v>
      </c>
      <c r="H4261" t="s">
        <v>965</v>
      </c>
      <c r="I4261" t="s">
        <v>121</v>
      </c>
      <c r="J4261" t="s">
        <v>3031</v>
      </c>
      <c r="K4261" t="s">
        <v>94</v>
      </c>
      <c r="L4261" t="s">
        <v>34</v>
      </c>
      <c r="M4261" t="s">
        <v>35</v>
      </c>
      <c r="N4261" s="1">
        <v>42563</v>
      </c>
      <c r="O4261" t="s">
        <v>2241</v>
      </c>
      <c r="P4261" s="3" t="s">
        <v>1882</v>
      </c>
      <c r="Q4261" t="s">
        <v>1379</v>
      </c>
      <c r="R4261">
        <v>44</v>
      </c>
      <c r="S4261" t="s">
        <v>2835</v>
      </c>
      <c r="T4261" s="2">
        <v>0.09</v>
      </c>
      <c r="U4261" t="s">
        <v>9593</v>
      </c>
      <c r="V4261" t="s">
        <v>9594</v>
      </c>
      <c r="W4261" t="s">
        <v>3034</v>
      </c>
      <c r="X4261" t="s">
        <v>9595</v>
      </c>
      <c r="Y4261" s="3">
        <f>VALUE(SUBSTITUTE(Table1[[#This Row],[Order Total]],"$",""))</f>
        <v>10.53</v>
      </c>
      <c r="Z4261">
        <f>VALUE(SUBSTITUTE(Table1[[#This Row],[Total]],"$",""))</f>
        <v>11.48</v>
      </c>
      <c r="AA4261" s="3">
        <f>Table1[[#This Row],[Order Total Number]]-Table1[[#This Row],[Total Number]]</f>
        <v>-0.95000000000000107</v>
      </c>
      <c r="AB4261">
        <f>VALUE(SUBSTITUTE(Table1[[#This Row],[Shipping Cost]],"$",""))</f>
        <v>0.95</v>
      </c>
      <c r="AC4261">
        <f>VALUE(SUBSTITUTE(Table1[[#This Row],[Discount $]],"$",""))</f>
        <v>0.33</v>
      </c>
      <c r="AD4261">
        <f>VALUE(SUBSTITUTE(Table1[[#This Row],[Retail Price]],"$",""))</f>
        <v>5.43</v>
      </c>
      <c r="AE4261" s="4">
        <f>(Table1[[#This Row],[Retail Price Number]]*Table1[[#This Row],[Order Quantity]])-Table1[[#This Row],[Discount $ Number]]+Table1[[#This Row],[Shipping Cost Number]]</f>
        <v>239.53999999999996</v>
      </c>
      <c r="AF4261">
        <f>Table1[[#This Row],[Retail Price Number]]*Table1[[#This Row],[Order Quantity]]-Table1[[#This Row],[Discount $ Number]]</f>
        <v>238.58999999999997</v>
      </c>
      <c r="AG4261">
        <f>(Table1[[#This Row],[Retail Price Number]]*Table1[[#This Row],[Order Quantity]])-Table1[[#This Row],[Discount $ Number]]-Table1[[#This Row],[Shipping Cost Number]]</f>
        <v>237.64</v>
      </c>
      <c r="AH4261">
        <f>Table1[[#This Row],[Retail Price Number]]*Table1[[#This Row],[Order Quantity]]</f>
        <v>238.92</v>
      </c>
      <c r="AI4261">
        <f>YEAR(Table1[[#This Row],[Order Date]])</f>
        <v>2016</v>
      </c>
    </row>
    <row r="4262" spans="1:35" x14ac:dyDescent="0.3">
      <c r="A4262" t="s">
        <v>250</v>
      </c>
      <c r="B4262" s="1">
        <v>42347</v>
      </c>
      <c r="C4262" t="s">
        <v>4012</v>
      </c>
      <c r="D4262" t="s">
        <v>591</v>
      </c>
      <c r="E4262" t="s">
        <v>27</v>
      </c>
      <c r="F4262" t="s">
        <v>28</v>
      </c>
      <c r="G4262" t="s">
        <v>77</v>
      </c>
      <c r="H4262" t="s">
        <v>241</v>
      </c>
      <c r="I4262" t="s">
        <v>92</v>
      </c>
      <c r="J4262" t="s">
        <v>3031</v>
      </c>
      <c r="K4262" t="s">
        <v>94</v>
      </c>
      <c r="L4262" t="s">
        <v>34</v>
      </c>
      <c r="M4262" t="s">
        <v>35</v>
      </c>
      <c r="N4262" s="1">
        <v>42348</v>
      </c>
      <c r="O4262" t="s">
        <v>2241</v>
      </c>
      <c r="P4262" s="3" t="s">
        <v>1882</v>
      </c>
      <c r="Q4262" t="s">
        <v>1379</v>
      </c>
      <c r="R4262">
        <v>8</v>
      </c>
      <c r="S4262" t="s">
        <v>6428</v>
      </c>
      <c r="T4262" s="2">
        <v>0.04</v>
      </c>
      <c r="U4262" t="s">
        <v>4822</v>
      </c>
      <c r="V4262" t="s">
        <v>7112</v>
      </c>
      <c r="W4262" t="s">
        <v>3034</v>
      </c>
      <c r="X4262" t="s">
        <v>9595</v>
      </c>
      <c r="Y4262" s="3">
        <f>VALUE(SUBSTITUTE(Table1[[#This Row],[Order Total]],"$",""))</f>
        <v>19.38</v>
      </c>
      <c r="Z4262">
        <f>VALUE(SUBSTITUTE(Table1[[#This Row],[Total]],"$",""))</f>
        <v>11.48</v>
      </c>
      <c r="AA4262" s="3">
        <f>Table1[[#This Row],[Order Total Number]]-Table1[[#This Row],[Total Number]]</f>
        <v>7.8999999999999986</v>
      </c>
      <c r="AB4262">
        <f>VALUE(SUBSTITUTE(Table1[[#This Row],[Shipping Cost]],"$",""))</f>
        <v>0.95</v>
      </c>
      <c r="AC4262">
        <f>VALUE(SUBSTITUTE(Table1[[#This Row],[Discount $]],"$",""))</f>
        <v>0.62</v>
      </c>
      <c r="AD4262">
        <f>VALUE(SUBSTITUTE(Table1[[#This Row],[Retail Price]],"$",""))</f>
        <v>5.43</v>
      </c>
      <c r="AE4262" s="4">
        <f>(Table1[[#This Row],[Retail Price Number]]*Table1[[#This Row],[Order Quantity]])-Table1[[#This Row],[Discount $ Number]]+Table1[[#This Row],[Shipping Cost Number]]</f>
        <v>43.77</v>
      </c>
      <c r="AF4262">
        <f>Table1[[#This Row],[Retail Price Number]]*Table1[[#This Row],[Order Quantity]]-Table1[[#This Row],[Discount $ Number]]</f>
        <v>42.82</v>
      </c>
      <c r="AG4262">
        <f>(Table1[[#This Row],[Retail Price Number]]*Table1[[#This Row],[Order Quantity]])-Table1[[#This Row],[Discount $ Number]]-Table1[[#This Row],[Shipping Cost Number]]</f>
        <v>41.87</v>
      </c>
      <c r="AH4262">
        <f>Table1[[#This Row],[Retail Price Number]]*Table1[[#This Row],[Order Quantity]]</f>
        <v>43.44</v>
      </c>
      <c r="AI4262">
        <f>YEAR(Table1[[#This Row],[Order Date]])</f>
        <v>2015</v>
      </c>
    </row>
    <row r="4263" spans="1:35" x14ac:dyDescent="0.3">
      <c r="A4263" t="s">
        <v>250</v>
      </c>
      <c r="B4263" s="1">
        <v>42502</v>
      </c>
      <c r="C4263" t="s">
        <v>143</v>
      </c>
      <c r="D4263" t="s">
        <v>144</v>
      </c>
      <c r="E4263" t="s">
        <v>46</v>
      </c>
      <c r="F4263" t="s">
        <v>47</v>
      </c>
      <c r="G4263" t="s">
        <v>77</v>
      </c>
      <c r="H4263" t="s">
        <v>107</v>
      </c>
      <c r="I4263" t="s">
        <v>31</v>
      </c>
      <c r="J4263" t="s">
        <v>400</v>
      </c>
      <c r="K4263" t="s">
        <v>94</v>
      </c>
      <c r="L4263" t="s">
        <v>34</v>
      </c>
      <c r="M4263" t="s">
        <v>156</v>
      </c>
      <c r="N4263" s="1">
        <v>42504</v>
      </c>
      <c r="O4263" t="s">
        <v>401</v>
      </c>
      <c r="P4263" s="3" t="s">
        <v>402</v>
      </c>
      <c r="Q4263" t="s">
        <v>403</v>
      </c>
      <c r="R4263">
        <v>26</v>
      </c>
      <c r="S4263" t="s">
        <v>10579</v>
      </c>
      <c r="T4263" s="2">
        <v>7.0000000000000007E-2</v>
      </c>
      <c r="U4263" t="s">
        <v>10580</v>
      </c>
      <c r="V4263" t="s">
        <v>10581</v>
      </c>
      <c r="W4263" t="s">
        <v>407</v>
      </c>
      <c r="X4263" t="s">
        <v>10582</v>
      </c>
      <c r="Y4263" s="3">
        <f>VALUE(SUBSTITUTE(Table1[[#This Row],[Order Total]],"$",""))</f>
        <v>1243.8499999999999</v>
      </c>
      <c r="Z4263">
        <f>VALUE(SUBSTITUTE(Table1[[#This Row],[Total]],"$",""))</f>
        <v>1343.05</v>
      </c>
      <c r="AA4263" s="3">
        <f>Table1[[#This Row],[Order Total Number]]-Table1[[#This Row],[Total Number]]</f>
        <v>-99.200000000000045</v>
      </c>
      <c r="AB4263">
        <f>VALUE(SUBSTITUTE(Table1[[#This Row],[Shipping Cost]],"$",""))</f>
        <v>9.44</v>
      </c>
      <c r="AC4263">
        <f>VALUE(SUBSTITUTE(Table1[[#This Row],[Discount $]],"$",""))</f>
        <v>57.71</v>
      </c>
      <c r="AD4263">
        <f>VALUE(SUBSTITUTE(Table1[[#This Row],[Retail Price]],"$",""))</f>
        <v>12.99</v>
      </c>
      <c r="AE4263" s="4">
        <f>(Table1[[#This Row],[Retail Price Number]]*Table1[[#This Row],[Order Quantity]])-Table1[[#This Row],[Discount $ Number]]+Table1[[#This Row],[Shipping Cost Number]]</f>
        <v>289.47000000000003</v>
      </c>
      <c r="AF4263">
        <f>Table1[[#This Row],[Retail Price Number]]*Table1[[#This Row],[Order Quantity]]-Table1[[#This Row],[Discount $ Number]]</f>
        <v>280.03000000000003</v>
      </c>
      <c r="AG4263">
        <f>(Table1[[#This Row],[Retail Price Number]]*Table1[[#This Row],[Order Quantity]])-Table1[[#This Row],[Discount $ Number]]-Table1[[#This Row],[Shipping Cost Number]]</f>
        <v>270.59000000000003</v>
      </c>
      <c r="AH4263">
        <f>Table1[[#This Row],[Retail Price Number]]*Table1[[#This Row],[Order Quantity]]</f>
        <v>337.74</v>
      </c>
      <c r="AI4263">
        <f>YEAR(Table1[[#This Row],[Order Date]])</f>
        <v>2016</v>
      </c>
    </row>
    <row r="4264" spans="1:35" x14ac:dyDescent="0.3">
      <c r="A4264" t="s">
        <v>250</v>
      </c>
      <c r="B4264" s="1">
        <v>42357</v>
      </c>
      <c r="C4264" t="s">
        <v>1467</v>
      </c>
      <c r="D4264" t="s">
        <v>1468</v>
      </c>
      <c r="E4264" t="s">
        <v>27</v>
      </c>
      <c r="F4264" t="s">
        <v>28</v>
      </c>
      <c r="G4264" t="s">
        <v>91</v>
      </c>
      <c r="H4264" t="s">
        <v>433</v>
      </c>
      <c r="I4264" t="s">
        <v>31</v>
      </c>
      <c r="J4264" t="s">
        <v>771</v>
      </c>
      <c r="K4264" t="s">
        <v>33</v>
      </c>
      <c r="L4264" t="s">
        <v>34</v>
      </c>
      <c r="M4264" t="s">
        <v>35</v>
      </c>
      <c r="N4264" s="1">
        <v>42359</v>
      </c>
      <c r="O4264" t="s">
        <v>772</v>
      </c>
      <c r="P4264" s="3" t="s">
        <v>773</v>
      </c>
      <c r="Q4264" t="s">
        <v>774</v>
      </c>
      <c r="R4264">
        <v>29</v>
      </c>
      <c r="S4264" t="s">
        <v>10820</v>
      </c>
      <c r="T4264" s="2">
        <v>0.06</v>
      </c>
      <c r="U4264" t="s">
        <v>224</v>
      </c>
      <c r="V4264" t="s">
        <v>6129</v>
      </c>
      <c r="W4264" t="s">
        <v>778</v>
      </c>
      <c r="X4264" t="s">
        <v>9063</v>
      </c>
      <c r="Y4264" s="3">
        <f>VALUE(SUBSTITUTE(Table1[[#This Row],[Order Total]],"$",""))</f>
        <v>10.68</v>
      </c>
      <c r="Z4264">
        <f>VALUE(SUBSTITUTE(Table1[[#This Row],[Total]],"$",""))</f>
        <v>11.38</v>
      </c>
      <c r="AA4264" s="3">
        <f>Table1[[#This Row],[Order Total Number]]-Table1[[#This Row],[Total Number]]</f>
        <v>-0.70000000000000107</v>
      </c>
      <c r="AB4264">
        <f>VALUE(SUBSTITUTE(Table1[[#This Row],[Shipping Cost]],"$",""))</f>
        <v>0.88</v>
      </c>
      <c r="AC4264">
        <f>VALUE(SUBSTITUTE(Table1[[#This Row],[Discount $]],"$",""))</f>
        <v>0.5</v>
      </c>
      <c r="AD4264">
        <f>VALUE(SUBSTITUTE(Table1[[#This Row],[Retail Price]],"$",""))</f>
        <v>4.76</v>
      </c>
      <c r="AE4264" s="4">
        <f>(Table1[[#This Row],[Retail Price Number]]*Table1[[#This Row],[Order Quantity]])-Table1[[#This Row],[Discount $ Number]]+Table1[[#This Row],[Shipping Cost Number]]</f>
        <v>138.41999999999999</v>
      </c>
      <c r="AF4264">
        <f>Table1[[#This Row],[Retail Price Number]]*Table1[[#This Row],[Order Quantity]]-Table1[[#This Row],[Discount $ Number]]</f>
        <v>137.54</v>
      </c>
      <c r="AG4264">
        <f>(Table1[[#This Row],[Retail Price Number]]*Table1[[#This Row],[Order Quantity]])-Table1[[#This Row],[Discount $ Number]]-Table1[[#This Row],[Shipping Cost Number]]</f>
        <v>136.66</v>
      </c>
      <c r="AH4264">
        <f>Table1[[#This Row],[Retail Price Number]]*Table1[[#This Row],[Order Quantity]]</f>
        <v>138.04</v>
      </c>
      <c r="AI4264">
        <f>YEAR(Table1[[#This Row],[Order Date]])</f>
        <v>2015</v>
      </c>
    </row>
    <row r="4265" spans="1:35" x14ac:dyDescent="0.3">
      <c r="A4265" t="s">
        <v>250</v>
      </c>
      <c r="B4265" s="1">
        <v>42539</v>
      </c>
      <c r="C4265" t="s">
        <v>11118</v>
      </c>
      <c r="D4265" t="s">
        <v>133</v>
      </c>
      <c r="E4265" t="s">
        <v>27</v>
      </c>
      <c r="F4265" t="s">
        <v>28</v>
      </c>
      <c r="G4265" t="s">
        <v>77</v>
      </c>
      <c r="H4265" t="s">
        <v>62</v>
      </c>
      <c r="I4265" t="s">
        <v>121</v>
      </c>
      <c r="J4265" t="s">
        <v>366</v>
      </c>
      <c r="K4265" t="s">
        <v>94</v>
      </c>
      <c r="L4265" t="s">
        <v>34</v>
      </c>
      <c r="M4265" t="s">
        <v>35</v>
      </c>
      <c r="N4265" s="1">
        <v>42541</v>
      </c>
      <c r="O4265" t="s">
        <v>367</v>
      </c>
      <c r="P4265" s="3" t="s">
        <v>368</v>
      </c>
      <c r="Q4265" t="s">
        <v>301</v>
      </c>
      <c r="R4265">
        <v>46</v>
      </c>
      <c r="S4265" t="s">
        <v>5312</v>
      </c>
      <c r="T4265" s="2">
        <v>0.09</v>
      </c>
      <c r="U4265" t="s">
        <v>165</v>
      </c>
      <c r="V4265" t="s">
        <v>522</v>
      </c>
      <c r="W4265" t="s">
        <v>116</v>
      </c>
      <c r="X4265" t="s">
        <v>5313</v>
      </c>
      <c r="Y4265" s="3">
        <f>VALUE(SUBSTITUTE(Table1[[#This Row],[Order Total]],"$",""))</f>
        <v>148.76</v>
      </c>
      <c r="Z4265">
        <f>VALUE(SUBSTITUTE(Table1[[#This Row],[Total]],"$",""))</f>
        <v>152.36000000000001</v>
      </c>
      <c r="AA4265" s="3">
        <f>Table1[[#This Row],[Order Total Number]]-Table1[[#This Row],[Total Number]]</f>
        <v>-3.6000000000000227</v>
      </c>
      <c r="AB4265">
        <f>VALUE(SUBSTITUTE(Table1[[#This Row],[Shipping Cost]],"$",""))</f>
        <v>1.49</v>
      </c>
      <c r="AC4265">
        <f>VALUE(SUBSTITUTE(Table1[[#This Row],[Discount $]],"$",""))</f>
        <v>4</v>
      </c>
      <c r="AD4265">
        <f>VALUE(SUBSTITUTE(Table1[[#This Row],[Retail Price]],"$",""))</f>
        <v>5.98</v>
      </c>
      <c r="AE4265" s="4">
        <f>(Table1[[#This Row],[Retail Price Number]]*Table1[[#This Row],[Order Quantity]])-Table1[[#This Row],[Discount $ Number]]+Table1[[#This Row],[Shipping Cost Number]]</f>
        <v>272.57000000000005</v>
      </c>
      <c r="AF4265">
        <f>Table1[[#This Row],[Retail Price Number]]*Table1[[#This Row],[Order Quantity]]-Table1[[#This Row],[Discount $ Number]]</f>
        <v>271.08000000000004</v>
      </c>
      <c r="AG4265">
        <f>(Table1[[#This Row],[Retail Price Number]]*Table1[[#This Row],[Order Quantity]])-Table1[[#This Row],[Discount $ Number]]-Table1[[#This Row],[Shipping Cost Number]]</f>
        <v>269.59000000000003</v>
      </c>
      <c r="AH4265">
        <f>Table1[[#This Row],[Retail Price Number]]*Table1[[#This Row],[Order Quantity]]</f>
        <v>275.08000000000004</v>
      </c>
      <c r="AI4265">
        <f>YEAR(Table1[[#This Row],[Order Date]])</f>
        <v>2016</v>
      </c>
    </row>
    <row r="4266" spans="1:35" x14ac:dyDescent="0.3">
      <c r="A4266" t="s">
        <v>250</v>
      </c>
      <c r="B4266" s="1">
        <v>42211</v>
      </c>
      <c r="C4266" t="s">
        <v>852</v>
      </c>
      <c r="D4266" t="s">
        <v>280</v>
      </c>
      <c r="E4266" t="s">
        <v>27</v>
      </c>
      <c r="F4266" t="s">
        <v>28</v>
      </c>
      <c r="G4266" t="s">
        <v>91</v>
      </c>
      <c r="H4266" t="s">
        <v>281</v>
      </c>
      <c r="I4266" t="s">
        <v>196</v>
      </c>
      <c r="J4266" t="s">
        <v>441</v>
      </c>
      <c r="K4266" t="s">
        <v>94</v>
      </c>
      <c r="L4266" t="s">
        <v>95</v>
      </c>
      <c r="M4266" t="s">
        <v>35</v>
      </c>
      <c r="N4266" s="1">
        <v>42212</v>
      </c>
      <c r="O4266" t="s">
        <v>442</v>
      </c>
      <c r="P4266" s="3" t="s">
        <v>443</v>
      </c>
      <c r="Q4266" t="s">
        <v>444</v>
      </c>
      <c r="R4266">
        <v>36</v>
      </c>
      <c r="S4266" t="s">
        <v>11786</v>
      </c>
      <c r="T4266" s="2">
        <v>0.04</v>
      </c>
      <c r="U4266" t="s">
        <v>11937</v>
      </c>
      <c r="V4266" t="s">
        <v>11938</v>
      </c>
      <c r="W4266" t="s">
        <v>448</v>
      </c>
      <c r="X4266" t="s">
        <v>11939</v>
      </c>
      <c r="Y4266" s="3">
        <f>VALUE(SUBSTITUTE(Table1[[#This Row],[Order Total]],"$",""))</f>
        <v>295.04000000000002</v>
      </c>
      <c r="Z4266">
        <f>VALUE(SUBSTITUTE(Table1[[#This Row],[Total]],"$",""))</f>
        <v>281.83</v>
      </c>
      <c r="AA4266" s="3">
        <f>Table1[[#This Row],[Order Total Number]]-Table1[[#This Row],[Total Number]]</f>
        <v>13.210000000000036</v>
      </c>
      <c r="AB4266">
        <f>VALUE(SUBSTITUTE(Table1[[#This Row],[Shipping Cost]],"$",""))</f>
        <v>15.1</v>
      </c>
      <c r="AC4266">
        <f>VALUE(SUBSTITUTE(Table1[[#This Row],[Discount $]],"$",""))</f>
        <v>24.36</v>
      </c>
      <c r="AD4266">
        <f>VALUE(SUBSTITUTE(Table1[[#This Row],[Retail Price]],"$",""))</f>
        <v>22.38</v>
      </c>
      <c r="AE4266" s="4">
        <f>(Table1[[#This Row],[Retail Price Number]]*Table1[[#This Row],[Order Quantity]])-Table1[[#This Row],[Discount $ Number]]+Table1[[#This Row],[Shipping Cost Number]]</f>
        <v>796.42</v>
      </c>
      <c r="AF4266">
        <f>Table1[[#This Row],[Retail Price Number]]*Table1[[#This Row],[Order Quantity]]-Table1[[#This Row],[Discount $ Number]]</f>
        <v>781.31999999999994</v>
      </c>
      <c r="AG4266">
        <f>(Table1[[#This Row],[Retail Price Number]]*Table1[[#This Row],[Order Quantity]])-Table1[[#This Row],[Discount $ Number]]-Table1[[#This Row],[Shipping Cost Number]]</f>
        <v>766.21999999999991</v>
      </c>
      <c r="AH4266">
        <f>Table1[[#This Row],[Retail Price Number]]*Table1[[#This Row],[Order Quantity]]</f>
        <v>805.68</v>
      </c>
      <c r="AI4266">
        <f>YEAR(Table1[[#This Row],[Order Date]])</f>
        <v>2015</v>
      </c>
    </row>
    <row r="4267" spans="1:35" x14ac:dyDescent="0.3">
      <c r="A4267" t="s">
        <v>872</v>
      </c>
      <c r="B4267" s="1">
        <v>41408</v>
      </c>
      <c r="C4267" t="s">
        <v>873</v>
      </c>
      <c r="D4267" t="s">
        <v>874</v>
      </c>
      <c r="E4267" t="s">
        <v>27</v>
      </c>
      <c r="F4267" t="s">
        <v>28</v>
      </c>
      <c r="G4267" t="s">
        <v>134</v>
      </c>
      <c r="H4267" t="s">
        <v>241</v>
      </c>
      <c r="I4267" t="s">
        <v>121</v>
      </c>
      <c r="J4267" t="s">
        <v>875</v>
      </c>
      <c r="K4267" t="s">
        <v>94</v>
      </c>
      <c r="L4267" t="s">
        <v>34</v>
      </c>
      <c r="M4267" t="s">
        <v>35</v>
      </c>
      <c r="N4267" s="1">
        <v>41409</v>
      </c>
      <c r="O4267" t="s">
        <v>876</v>
      </c>
      <c r="P4267" s="3" t="s">
        <v>877</v>
      </c>
      <c r="Q4267" t="s">
        <v>878</v>
      </c>
      <c r="R4267">
        <v>16</v>
      </c>
      <c r="S4267" t="s">
        <v>879</v>
      </c>
      <c r="T4267" s="2">
        <v>0</v>
      </c>
      <c r="U4267" t="s">
        <v>511</v>
      </c>
      <c r="V4267" t="s">
        <v>880</v>
      </c>
      <c r="W4267" t="s">
        <v>881</v>
      </c>
      <c r="X4267" t="s">
        <v>882</v>
      </c>
      <c r="Y4267" s="3">
        <f>VALUE(SUBSTITUTE(Table1[[#This Row],[Order Total]],"$",""))</f>
        <v>1484.69</v>
      </c>
      <c r="Z4267">
        <f>VALUE(SUBSTITUTE(Table1[[#This Row],[Total]],"$",""))</f>
        <v>1490.48</v>
      </c>
      <c r="AA4267" s="3">
        <f>Table1[[#This Row],[Order Total Number]]-Table1[[#This Row],[Total Number]]</f>
        <v>-5.7899999999999636</v>
      </c>
      <c r="AB4267">
        <f>VALUE(SUBSTITUTE(Table1[[#This Row],[Shipping Cost]],"$",""))</f>
        <v>6.5</v>
      </c>
      <c r="AC4267">
        <f>VALUE(SUBSTITUTE(Table1[[#This Row],[Discount $]],"$",""))</f>
        <v>184.48</v>
      </c>
      <c r="AD4267">
        <f>VALUE(SUBSTITUTE(Table1[[#This Row],[Retail Price]],"$",""))</f>
        <v>30.98</v>
      </c>
      <c r="AE4267" s="4">
        <f>(Table1[[#This Row],[Retail Price Number]]*Table1[[#This Row],[Order Quantity]])-Table1[[#This Row],[Discount $ Number]]+Table1[[#This Row],[Shipping Cost Number]]</f>
        <v>317.70000000000005</v>
      </c>
      <c r="AF4267">
        <f>Table1[[#This Row],[Retail Price Number]]*Table1[[#This Row],[Order Quantity]]-Table1[[#This Row],[Discount $ Number]]</f>
        <v>311.20000000000005</v>
      </c>
      <c r="AG4267">
        <f>(Table1[[#This Row],[Retail Price Number]]*Table1[[#This Row],[Order Quantity]])-Table1[[#This Row],[Discount $ Number]]-Table1[[#This Row],[Shipping Cost Number]]</f>
        <v>304.70000000000005</v>
      </c>
      <c r="AH4267">
        <f>Table1[[#This Row],[Retail Price Number]]*Table1[[#This Row],[Order Quantity]]</f>
        <v>495.68</v>
      </c>
      <c r="AI4267">
        <f>YEAR(Table1[[#This Row],[Order Date]])</f>
        <v>2013</v>
      </c>
    </row>
    <row r="4268" spans="1:35" x14ac:dyDescent="0.3">
      <c r="A4268" t="s">
        <v>872</v>
      </c>
      <c r="B4268" s="1">
        <v>42563</v>
      </c>
      <c r="C4268" t="s">
        <v>7214</v>
      </c>
      <c r="D4268" t="s">
        <v>106</v>
      </c>
      <c r="E4268" t="s">
        <v>46</v>
      </c>
      <c r="F4268" t="s">
        <v>47</v>
      </c>
      <c r="G4268" t="s">
        <v>29</v>
      </c>
      <c r="H4268" t="s">
        <v>107</v>
      </c>
      <c r="I4268" t="s">
        <v>31</v>
      </c>
      <c r="J4268" t="s">
        <v>366</v>
      </c>
      <c r="K4268" t="s">
        <v>94</v>
      </c>
      <c r="L4268" t="s">
        <v>34</v>
      </c>
      <c r="M4268" t="s">
        <v>35</v>
      </c>
      <c r="N4268" s="1">
        <v>42564</v>
      </c>
      <c r="O4268" t="s">
        <v>367</v>
      </c>
      <c r="P4268" s="3" t="s">
        <v>368</v>
      </c>
      <c r="Q4268" t="s">
        <v>301</v>
      </c>
      <c r="R4268">
        <v>5</v>
      </c>
      <c r="S4268" t="s">
        <v>7215</v>
      </c>
      <c r="T4268" s="2">
        <v>0.08</v>
      </c>
      <c r="U4268" t="s">
        <v>7216</v>
      </c>
      <c r="V4268" t="s">
        <v>7217</v>
      </c>
      <c r="W4268" t="s">
        <v>116</v>
      </c>
      <c r="X4268" t="s">
        <v>3360</v>
      </c>
      <c r="Y4268" s="3">
        <f>VALUE(SUBSTITUTE(Table1[[#This Row],[Order Total]],"$",""))</f>
        <v>122.35</v>
      </c>
      <c r="Z4268">
        <f>VALUE(SUBSTITUTE(Table1[[#This Row],[Total]],"$",""))</f>
        <v>123.84</v>
      </c>
      <c r="AA4268" s="3">
        <f>Table1[[#This Row],[Order Total Number]]-Table1[[#This Row],[Total Number]]</f>
        <v>-1.4900000000000091</v>
      </c>
      <c r="AB4268">
        <f>VALUE(SUBSTITUTE(Table1[[#This Row],[Shipping Cost]],"$",""))</f>
        <v>1.49</v>
      </c>
      <c r="AC4268">
        <f>VALUE(SUBSTITUTE(Table1[[#This Row],[Discount $]],"$",""))</f>
        <v>9.2100000000000009</v>
      </c>
      <c r="AD4268">
        <f>VALUE(SUBSTITUTE(Table1[[#This Row],[Retail Price]],"$",""))</f>
        <v>5.98</v>
      </c>
      <c r="AE4268" s="4">
        <f>(Table1[[#This Row],[Retail Price Number]]*Table1[[#This Row],[Order Quantity]])-Table1[[#This Row],[Discount $ Number]]+Table1[[#This Row],[Shipping Cost Number]]</f>
        <v>22.18</v>
      </c>
      <c r="AF4268">
        <f>Table1[[#This Row],[Retail Price Number]]*Table1[[#This Row],[Order Quantity]]-Table1[[#This Row],[Discount $ Number]]</f>
        <v>20.69</v>
      </c>
      <c r="AG4268">
        <f>(Table1[[#This Row],[Retail Price Number]]*Table1[[#This Row],[Order Quantity]])-Table1[[#This Row],[Discount $ Number]]-Table1[[#This Row],[Shipping Cost Number]]</f>
        <v>19.200000000000003</v>
      </c>
      <c r="AH4268">
        <f>Table1[[#This Row],[Retail Price Number]]*Table1[[#This Row],[Order Quantity]]</f>
        <v>29.900000000000002</v>
      </c>
      <c r="AI4268">
        <f>YEAR(Table1[[#This Row],[Order Date]])</f>
        <v>2016</v>
      </c>
    </row>
    <row r="4269" spans="1:35" x14ac:dyDescent="0.3">
      <c r="A4269" t="s">
        <v>872</v>
      </c>
      <c r="B4269" s="1">
        <v>42471</v>
      </c>
      <c r="C4269" t="s">
        <v>3976</v>
      </c>
      <c r="D4269" t="s">
        <v>1510</v>
      </c>
      <c r="E4269" t="s">
        <v>27</v>
      </c>
      <c r="F4269" t="s">
        <v>28</v>
      </c>
      <c r="G4269" t="s">
        <v>134</v>
      </c>
      <c r="H4269" t="s">
        <v>205</v>
      </c>
      <c r="I4269" t="s">
        <v>196</v>
      </c>
      <c r="J4269" t="s">
        <v>366</v>
      </c>
      <c r="K4269" t="s">
        <v>94</v>
      </c>
      <c r="L4269" t="s">
        <v>34</v>
      </c>
      <c r="M4269" t="s">
        <v>156</v>
      </c>
      <c r="N4269" s="1">
        <v>42473</v>
      </c>
      <c r="O4269" t="s">
        <v>367</v>
      </c>
      <c r="P4269" s="3" t="s">
        <v>368</v>
      </c>
      <c r="Q4269" t="s">
        <v>301</v>
      </c>
      <c r="R4269">
        <v>46</v>
      </c>
      <c r="S4269" t="s">
        <v>4063</v>
      </c>
      <c r="T4269" s="2">
        <v>0.08</v>
      </c>
      <c r="U4269" t="s">
        <v>7686</v>
      </c>
      <c r="V4269" t="s">
        <v>7687</v>
      </c>
      <c r="W4269" t="s">
        <v>116</v>
      </c>
      <c r="X4269" t="s">
        <v>2747</v>
      </c>
      <c r="Y4269" s="3">
        <f>VALUE(SUBSTITUTE(Table1[[#This Row],[Order Total]],"$",""))</f>
        <v>143.65</v>
      </c>
      <c r="Z4269">
        <f>VALUE(SUBSTITUTE(Table1[[#This Row],[Total]],"$",""))</f>
        <v>131.36000000000001</v>
      </c>
      <c r="AA4269" s="3">
        <f>Table1[[#This Row],[Order Total Number]]-Table1[[#This Row],[Total Number]]</f>
        <v>12.289999999999992</v>
      </c>
      <c r="AB4269">
        <f>VALUE(SUBSTITUTE(Table1[[#This Row],[Shipping Cost]],"$",""))</f>
        <v>1.49</v>
      </c>
      <c r="AC4269">
        <f>VALUE(SUBSTITUTE(Table1[[#This Row],[Discount $]],"$",""))</f>
        <v>4.55</v>
      </c>
      <c r="AD4269">
        <f>VALUE(SUBSTITUTE(Table1[[#This Row],[Retail Price]],"$",""))</f>
        <v>5.98</v>
      </c>
      <c r="AE4269" s="4">
        <f>(Table1[[#This Row],[Retail Price Number]]*Table1[[#This Row],[Order Quantity]])-Table1[[#This Row],[Discount $ Number]]+Table1[[#This Row],[Shipping Cost Number]]</f>
        <v>272.02000000000004</v>
      </c>
      <c r="AF4269">
        <f>Table1[[#This Row],[Retail Price Number]]*Table1[[#This Row],[Order Quantity]]-Table1[[#This Row],[Discount $ Number]]</f>
        <v>270.53000000000003</v>
      </c>
      <c r="AG4269">
        <f>(Table1[[#This Row],[Retail Price Number]]*Table1[[#This Row],[Order Quantity]])-Table1[[#This Row],[Discount $ Number]]-Table1[[#This Row],[Shipping Cost Number]]</f>
        <v>269.04000000000002</v>
      </c>
      <c r="AH4269">
        <f>Table1[[#This Row],[Retail Price Number]]*Table1[[#This Row],[Order Quantity]]</f>
        <v>275.08000000000004</v>
      </c>
      <c r="AI4269">
        <f>YEAR(Table1[[#This Row],[Order Date]])</f>
        <v>2016</v>
      </c>
    </row>
    <row r="4270" spans="1:35" x14ac:dyDescent="0.3">
      <c r="A4270" t="s">
        <v>872</v>
      </c>
      <c r="B4270" s="1">
        <v>42553</v>
      </c>
      <c r="C4270" t="s">
        <v>3025</v>
      </c>
      <c r="D4270" t="s">
        <v>945</v>
      </c>
      <c r="E4270" t="s">
        <v>27</v>
      </c>
      <c r="F4270" t="s">
        <v>28</v>
      </c>
      <c r="G4270" t="s">
        <v>91</v>
      </c>
      <c r="H4270" t="s">
        <v>241</v>
      </c>
      <c r="I4270" t="s">
        <v>31</v>
      </c>
      <c r="J4270" t="s">
        <v>441</v>
      </c>
      <c r="K4270" t="s">
        <v>723</v>
      </c>
      <c r="L4270" t="s">
        <v>50</v>
      </c>
      <c r="M4270" t="s">
        <v>156</v>
      </c>
      <c r="N4270" s="1">
        <v>42555</v>
      </c>
      <c r="O4270" t="s">
        <v>442</v>
      </c>
      <c r="P4270" s="3" t="s">
        <v>443</v>
      </c>
      <c r="Q4270" t="s">
        <v>444</v>
      </c>
      <c r="R4270">
        <v>41</v>
      </c>
      <c r="S4270" t="s">
        <v>10417</v>
      </c>
      <c r="T4270" s="2">
        <v>0.04</v>
      </c>
      <c r="U4270" t="s">
        <v>6628</v>
      </c>
      <c r="V4270" t="s">
        <v>10418</v>
      </c>
      <c r="W4270" t="s">
        <v>448</v>
      </c>
      <c r="X4270" t="s">
        <v>10419</v>
      </c>
      <c r="Y4270" s="3">
        <f>VALUE(SUBSTITUTE(Table1[[#This Row],[Order Total]],"$",""))</f>
        <v>493.65</v>
      </c>
      <c r="Z4270">
        <f>VALUE(SUBSTITUTE(Table1[[#This Row],[Total]],"$",""))</f>
        <v>393.33</v>
      </c>
      <c r="AA4270" s="3">
        <f>Table1[[#This Row],[Order Total Number]]-Table1[[#This Row],[Total Number]]</f>
        <v>100.32</v>
      </c>
      <c r="AB4270">
        <f>VALUE(SUBSTITUTE(Table1[[#This Row],[Shipping Cost]],"$",""))</f>
        <v>15.1</v>
      </c>
      <c r="AC4270">
        <f>VALUE(SUBSTITUTE(Table1[[#This Row],[Discount $]],"$",""))</f>
        <v>17.649999999999999</v>
      </c>
      <c r="AD4270">
        <f>VALUE(SUBSTITUTE(Table1[[#This Row],[Retail Price]],"$",""))</f>
        <v>22.38</v>
      </c>
      <c r="AE4270" s="4">
        <f>(Table1[[#This Row],[Retail Price Number]]*Table1[[#This Row],[Order Quantity]])-Table1[[#This Row],[Discount $ Number]]+Table1[[#This Row],[Shipping Cost Number]]</f>
        <v>915.03</v>
      </c>
      <c r="AF4270">
        <f>Table1[[#This Row],[Retail Price Number]]*Table1[[#This Row],[Order Quantity]]-Table1[[#This Row],[Discount $ Number]]</f>
        <v>899.93</v>
      </c>
      <c r="AG4270">
        <f>(Table1[[#This Row],[Retail Price Number]]*Table1[[#This Row],[Order Quantity]])-Table1[[#This Row],[Discount $ Number]]-Table1[[#This Row],[Shipping Cost Number]]</f>
        <v>884.82999999999993</v>
      </c>
      <c r="AH4270">
        <f>Table1[[#This Row],[Retail Price Number]]*Table1[[#This Row],[Order Quantity]]</f>
        <v>917.57999999999993</v>
      </c>
      <c r="AI4270">
        <f>YEAR(Table1[[#This Row],[Order Date]])</f>
        <v>2016</v>
      </c>
    </row>
    <row r="4271" spans="1:35" x14ac:dyDescent="0.3">
      <c r="A4271" t="s">
        <v>872</v>
      </c>
      <c r="B4271" s="1">
        <v>42579</v>
      </c>
      <c r="C4271" t="s">
        <v>2444</v>
      </c>
      <c r="D4271" t="s">
        <v>1617</v>
      </c>
      <c r="E4271" t="s">
        <v>27</v>
      </c>
      <c r="F4271" t="s">
        <v>28</v>
      </c>
      <c r="G4271" t="s">
        <v>134</v>
      </c>
      <c r="H4271" t="s">
        <v>78</v>
      </c>
      <c r="I4271" t="s">
        <v>31</v>
      </c>
      <c r="J4271" t="s">
        <v>5373</v>
      </c>
      <c r="K4271" t="s">
        <v>94</v>
      </c>
      <c r="L4271" t="s">
        <v>95</v>
      </c>
      <c r="M4271" t="s">
        <v>156</v>
      </c>
      <c r="N4271" s="1">
        <v>42581</v>
      </c>
      <c r="O4271" t="s">
        <v>5374</v>
      </c>
      <c r="P4271" s="3" t="s">
        <v>3412</v>
      </c>
      <c r="Q4271" t="s">
        <v>1220</v>
      </c>
      <c r="R4271">
        <v>2</v>
      </c>
      <c r="S4271" t="s">
        <v>11006</v>
      </c>
      <c r="T4271" s="2">
        <v>0.04</v>
      </c>
      <c r="U4271" t="s">
        <v>4827</v>
      </c>
      <c r="V4271" t="s">
        <v>9000</v>
      </c>
      <c r="W4271" t="s">
        <v>5375</v>
      </c>
      <c r="X4271" t="s">
        <v>662</v>
      </c>
      <c r="Y4271" s="3">
        <f>VALUE(SUBSTITUTE(Table1[[#This Row],[Order Total]],"$",""))</f>
        <v>119.85</v>
      </c>
      <c r="Z4271">
        <f>VALUE(SUBSTITUTE(Table1[[#This Row],[Total]],"$",""))</f>
        <v>112.36</v>
      </c>
      <c r="AA4271" s="3">
        <f>Table1[[#This Row],[Order Total Number]]-Table1[[#This Row],[Total Number]]</f>
        <v>7.4899999999999949</v>
      </c>
      <c r="AB4271">
        <f>VALUE(SUBSTITUTE(Table1[[#This Row],[Shipping Cost]],"$",""))</f>
        <v>6.21</v>
      </c>
      <c r="AC4271">
        <f>VALUE(SUBSTITUTE(Table1[[#This Row],[Discount $]],"$",""))</f>
        <v>7.74</v>
      </c>
      <c r="AD4271">
        <f>VALUE(SUBSTITUTE(Table1[[#This Row],[Retail Price]],"$",""))</f>
        <v>4.38</v>
      </c>
      <c r="AE4271" s="4">
        <f>(Table1[[#This Row],[Retail Price Number]]*Table1[[#This Row],[Order Quantity]])-Table1[[#This Row],[Discount $ Number]]+Table1[[#This Row],[Shipping Cost Number]]</f>
        <v>7.2299999999999995</v>
      </c>
      <c r="AF4271">
        <f>Table1[[#This Row],[Retail Price Number]]*Table1[[#This Row],[Order Quantity]]-Table1[[#This Row],[Discount $ Number]]</f>
        <v>1.0199999999999996</v>
      </c>
      <c r="AG4271">
        <f>(Table1[[#This Row],[Retail Price Number]]*Table1[[#This Row],[Order Quantity]])-Table1[[#This Row],[Discount $ Number]]-Table1[[#This Row],[Shipping Cost Number]]</f>
        <v>-5.19</v>
      </c>
      <c r="AH4271">
        <f>Table1[[#This Row],[Retail Price Number]]*Table1[[#This Row],[Order Quantity]]</f>
        <v>8.76</v>
      </c>
      <c r="AI4271">
        <f>YEAR(Table1[[#This Row],[Order Date]])</f>
        <v>2016</v>
      </c>
    </row>
    <row r="4272" spans="1:35" x14ac:dyDescent="0.3">
      <c r="A4272" t="s">
        <v>872</v>
      </c>
      <c r="B4272" s="1">
        <v>42320</v>
      </c>
      <c r="C4272" t="s">
        <v>1301</v>
      </c>
      <c r="D4272" t="s">
        <v>228</v>
      </c>
      <c r="E4272" t="s">
        <v>46</v>
      </c>
      <c r="F4272" t="s">
        <v>47</v>
      </c>
      <c r="G4272" t="s">
        <v>134</v>
      </c>
      <c r="H4272" t="s">
        <v>107</v>
      </c>
      <c r="I4272" t="s">
        <v>31</v>
      </c>
      <c r="J4272" t="s">
        <v>206</v>
      </c>
      <c r="K4272" t="s">
        <v>94</v>
      </c>
      <c r="L4272" t="s">
        <v>34</v>
      </c>
      <c r="M4272" t="s">
        <v>35</v>
      </c>
      <c r="N4272" s="1">
        <v>42322</v>
      </c>
      <c r="O4272" t="s">
        <v>207</v>
      </c>
      <c r="P4272" s="3" t="s">
        <v>208</v>
      </c>
      <c r="Q4272" t="s">
        <v>125</v>
      </c>
      <c r="R4272">
        <v>5</v>
      </c>
      <c r="S4272" t="s">
        <v>7131</v>
      </c>
      <c r="T4272" s="2">
        <v>0.03</v>
      </c>
      <c r="U4272" t="s">
        <v>5789</v>
      </c>
      <c r="V4272" t="s">
        <v>11901</v>
      </c>
      <c r="W4272" t="s">
        <v>212</v>
      </c>
      <c r="X4272" t="s">
        <v>11902</v>
      </c>
      <c r="Y4272" s="3">
        <f>VALUE(SUBSTITUTE(Table1[[#This Row],[Order Total]],"$",""))</f>
        <v>38.65</v>
      </c>
      <c r="Z4272">
        <f>VALUE(SUBSTITUTE(Table1[[#This Row],[Total]],"$",""))</f>
        <v>39.24</v>
      </c>
      <c r="AA4272" s="3">
        <f>Table1[[#This Row],[Order Total Number]]-Table1[[#This Row],[Total Number]]</f>
        <v>-0.59000000000000341</v>
      </c>
      <c r="AB4272">
        <f>VALUE(SUBSTITUTE(Table1[[#This Row],[Shipping Cost]],"$",""))</f>
        <v>7.01</v>
      </c>
      <c r="AC4272">
        <f>VALUE(SUBSTITUTE(Table1[[#This Row],[Discount $]],"$",""))</f>
        <v>3.07</v>
      </c>
      <c r="AD4272">
        <f>VALUE(SUBSTITUTE(Table1[[#This Row],[Retail Price]],"$",""))</f>
        <v>3.89</v>
      </c>
      <c r="AE4272" s="4">
        <f>(Table1[[#This Row],[Retail Price Number]]*Table1[[#This Row],[Order Quantity]])-Table1[[#This Row],[Discount $ Number]]+Table1[[#This Row],[Shipping Cost Number]]</f>
        <v>23.39</v>
      </c>
      <c r="AF4272">
        <f>Table1[[#This Row],[Retail Price Number]]*Table1[[#This Row],[Order Quantity]]-Table1[[#This Row],[Discount $ Number]]</f>
        <v>16.38</v>
      </c>
      <c r="AG4272">
        <f>(Table1[[#This Row],[Retail Price Number]]*Table1[[#This Row],[Order Quantity]])-Table1[[#This Row],[Discount $ Number]]-Table1[[#This Row],[Shipping Cost Number]]</f>
        <v>9.3699999999999992</v>
      </c>
      <c r="AH4272">
        <f>Table1[[#This Row],[Retail Price Number]]*Table1[[#This Row],[Order Quantity]]</f>
        <v>19.45</v>
      </c>
      <c r="AI4272">
        <f>YEAR(Table1[[#This Row],[Order Date]])</f>
        <v>2015</v>
      </c>
    </row>
    <row r="4273" spans="1:35" x14ac:dyDescent="0.3">
      <c r="A4273" t="s">
        <v>7293</v>
      </c>
      <c r="B4273" s="1">
        <v>42770</v>
      </c>
      <c r="C4273" t="s">
        <v>5456</v>
      </c>
      <c r="D4273" t="s">
        <v>288</v>
      </c>
      <c r="E4273" t="s">
        <v>27</v>
      </c>
      <c r="F4273" t="s">
        <v>28</v>
      </c>
      <c r="G4273" t="s">
        <v>77</v>
      </c>
      <c r="H4273" t="s">
        <v>289</v>
      </c>
      <c r="I4273" t="s">
        <v>92</v>
      </c>
      <c r="J4273" t="s">
        <v>135</v>
      </c>
      <c r="K4273" t="s">
        <v>94</v>
      </c>
      <c r="L4273" t="s">
        <v>109</v>
      </c>
      <c r="M4273" t="s">
        <v>35</v>
      </c>
      <c r="N4273" s="1">
        <v>42771</v>
      </c>
      <c r="O4273" t="s">
        <v>136</v>
      </c>
      <c r="P4273" s="3" t="s">
        <v>137</v>
      </c>
      <c r="Q4273" t="s">
        <v>52</v>
      </c>
      <c r="R4273">
        <v>13</v>
      </c>
      <c r="S4273" t="s">
        <v>7294</v>
      </c>
      <c r="T4273" s="2">
        <v>0.08</v>
      </c>
      <c r="U4273" t="s">
        <v>7295</v>
      </c>
      <c r="V4273" t="s">
        <v>7296</v>
      </c>
      <c r="W4273" t="s">
        <v>72</v>
      </c>
      <c r="X4273" t="s">
        <v>7297</v>
      </c>
      <c r="Y4273" s="3">
        <f>VALUE(SUBSTITUTE(Table1[[#This Row],[Order Total]],"$",""))</f>
        <v>30.65</v>
      </c>
      <c r="Z4273">
        <f>VALUE(SUBSTITUTE(Table1[[#This Row],[Total]],"$",""))</f>
        <v>31.32</v>
      </c>
      <c r="AA4273" s="3">
        <f>Table1[[#This Row],[Order Total Number]]-Table1[[#This Row],[Total Number]]</f>
        <v>-0.67000000000000171</v>
      </c>
      <c r="AB4273">
        <f>VALUE(SUBSTITUTE(Table1[[#This Row],[Shipping Cost]],"$",""))</f>
        <v>0.99</v>
      </c>
      <c r="AC4273">
        <f>VALUE(SUBSTITUTE(Table1[[#This Row],[Discount $]],"$",""))</f>
        <v>3.56</v>
      </c>
      <c r="AD4273">
        <f>VALUE(SUBSTITUTE(Table1[[#This Row],[Retail Price]],"$",""))</f>
        <v>3.08</v>
      </c>
      <c r="AE4273" s="4">
        <f>(Table1[[#This Row],[Retail Price Number]]*Table1[[#This Row],[Order Quantity]])-Table1[[#This Row],[Discount $ Number]]+Table1[[#This Row],[Shipping Cost Number]]</f>
        <v>37.47</v>
      </c>
      <c r="AF4273">
        <f>Table1[[#This Row],[Retail Price Number]]*Table1[[#This Row],[Order Quantity]]-Table1[[#This Row],[Discount $ Number]]</f>
        <v>36.479999999999997</v>
      </c>
      <c r="AG4273">
        <f>(Table1[[#This Row],[Retail Price Number]]*Table1[[#This Row],[Order Quantity]])-Table1[[#This Row],[Discount $ Number]]-Table1[[#This Row],[Shipping Cost Number]]</f>
        <v>35.489999999999995</v>
      </c>
      <c r="AH4273">
        <f>Table1[[#This Row],[Retail Price Number]]*Table1[[#This Row],[Order Quantity]]</f>
        <v>40.04</v>
      </c>
      <c r="AI4273">
        <f>YEAR(Table1[[#This Row],[Order Date]])</f>
        <v>2017</v>
      </c>
    </row>
    <row r="4274" spans="1:35" x14ac:dyDescent="0.3">
      <c r="A4274" t="s">
        <v>7293</v>
      </c>
      <c r="B4274" s="1">
        <v>42633</v>
      </c>
      <c r="C4274" t="s">
        <v>1760</v>
      </c>
      <c r="D4274" t="s">
        <v>1232</v>
      </c>
      <c r="E4274" t="s">
        <v>27</v>
      </c>
      <c r="F4274" t="s">
        <v>28</v>
      </c>
      <c r="G4274" t="s">
        <v>29</v>
      </c>
      <c r="H4274" t="s">
        <v>281</v>
      </c>
      <c r="I4274" t="s">
        <v>31</v>
      </c>
      <c r="J4274" t="s">
        <v>1853</v>
      </c>
      <c r="K4274" t="s">
        <v>94</v>
      </c>
      <c r="L4274" t="s">
        <v>34</v>
      </c>
      <c r="M4274" t="s">
        <v>156</v>
      </c>
      <c r="N4274" s="1">
        <v>42390</v>
      </c>
      <c r="O4274" t="s">
        <v>2800</v>
      </c>
      <c r="P4274" s="3" t="s">
        <v>1855</v>
      </c>
      <c r="Q4274" t="s">
        <v>2801</v>
      </c>
      <c r="R4274">
        <v>7</v>
      </c>
      <c r="S4274" t="s">
        <v>2518</v>
      </c>
      <c r="T4274" s="2">
        <v>0.09</v>
      </c>
      <c r="U4274" t="s">
        <v>7571</v>
      </c>
      <c r="V4274" t="s">
        <v>7572</v>
      </c>
      <c r="W4274" t="s">
        <v>881</v>
      </c>
      <c r="X4274" t="s">
        <v>7573</v>
      </c>
      <c r="Y4274" s="3">
        <f>VALUE(SUBSTITUTE(Table1[[#This Row],[Order Total]],"$",""))</f>
        <v>295.81</v>
      </c>
      <c r="Z4274">
        <f>VALUE(SUBSTITUTE(Table1[[#This Row],[Total]],"$",""))</f>
        <v>299.81</v>
      </c>
      <c r="AA4274" s="3">
        <f>Table1[[#This Row],[Order Total Number]]-Table1[[#This Row],[Total Number]]</f>
        <v>-4</v>
      </c>
      <c r="AB4274">
        <f>VALUE(SUBSTITUTE(Table1[[#This Row],[Shipping Cost]],"$",""))</f>
        <v>6.5</v>
      </c>
      <c r="AC4274">
        <f>VALUE(SUBSTITUTE(Table1[[#This Row],[Discount $]],"$",""))</f>
        <v>9.15</v>
      </c>
      <c r="AD4274">
        <f>VALUE(SUBSTITUTE(Table1[[#This Row],[Retail Price]],"$",""))</f>
        <v>152.47999999999999</v>
      </c>
      <c r="AE4274" s="4">
        <f>(Table1[[#This Row],[Retail Price Number]]*Table1[[#This Row],[Order Quantity]])-Table1[[#This Row],[Discount $ Number]]+Table1[[#This Row],[Shipping Cost Number]]</f>
        <v>1064.7099999999998</v>
      </c>
      <c r="AF4274">
        <f>Table1[[#This Row],[Retail Price Number]]*Table1[[#This Row],[Order Quantity]]-Table1[[#This Row],[Discount $ Number]]</f>
        <v>1058.2099999999998</v>
      </c>
      <c r="AG4274">
        <f>(Table1[[#This Row],[Retail Price Number]]*Table1[[#This Row],[Order Quantity]])-Table1[[#This Row],[Discount $ Number]]-Table1[[#This Row],[Shipping Cost Number]]</f>
        <v>1051.7099999999998</v>
      </c>
      <c r="AH4274">
        <f>Table1[[#This Row],[Retail Price Number]]*Table1[[#This Row],[Order Quantity]]</f>
        <v>1067.3599999999999</v>
      </c>
      <c r="AI4274">
        <f>YEAR(Table1[[#This Row],[Order Date]])</f>
        <v>2016</v>
      </c>
    </row>
    <row r="4275" spans="1:35" x14ac:dyDescent="0.3">
      <c r="A4275" t="s">
        <v>7293</v>
      </c>
      <c r="B4275" s="1">
        <v>42767</v>
      </c>
      <c r="C4275" t="s">
        <v>918</v>
      </c>
      <c r="D4275" t="s">
        <v>745</v>
      </c>
      <c r="E4275" t="s">
        <v>27</v>
      </c>
      <c r="F4275" t="s">
        <v>28</v>
      </c>
      <c r="G4275" t="s">
        <v>134</v>
      </c>
      <c r="H4275" t="s">
        <v>217</v>
      </c>
      <c r="I4275" t="s">
        <v>121</v>
      </c>
      <c r="J4275" t="s">
        <v>411</v>
      </c>
      <c r="K4275" t="s">
        <v>94</v>
      </c>
      <c r="L4275" t="s">
        <v>34</v>
      </c>
      <c r="M4275" t="s">
        <v>35</v>
      </c>
      <c r="N4275" s="1">
        <v>42771</v>
      </c>
      <c r="O4275" t="s">
        <v>412</v>
      </c>
      <c r="P4275" s="3" t="s">
        <v>413</v>
      </c>
      <c r="Q4275" t="s">
        <v>414</v>
      </c>
      <c r="R4275">
        <v>24</v>
      </c>
      <c r="S4275" t="s">
        <v>10539</v>
      </c>
      <c r="T4275" s="2">
        <v>0.06</v>
      </c>
      <c r="U4275" t="s">
        <v>3278</v>
      </c>
      <c r="V4275" t="s">
        <v>1489</v>
      </c>
      <c r="W4275" t="s">
        <v>376</v>
      </c>
      <c r="X4275" t="s">
        <v>10540</v>
      </c>
      <c r="Y4275" s="3">
        <f>VALUE(SUBSTITUTE(Table1[[#This Row],[Order Total]],"$",""))</f>
        <v>1363.08</v>
      </c>
      <c r="Z4275">
        <f>VALUE(SUBSTITUTE(Table1[[#This Row],[Total]],"$",""))</f>
        <v>1380.28</v>
      </c>
      <c r="AA4275" s="3">
        <f>Table1[[#This Row],[Order Total Number]]-Table1[[#This Row],[Total Number]]</f>
        <v>-17.200000000000045</v>
      </c>
      <c r="AB4275">
        <f>VALUE(SUBSTITUTE(Table1[[#This Row],[Shipping Cost]],"$",""))</f>
        <v>7.18</v>
      </c>
      <c r="AC4275">
        <f>VALUE(SUBSTITUTE(Table1[[#This Row],[Discount $]],"$",""))</f>
        <v>43</v>
      </c>
      <c r="AD4275">
        <f>VALUE(SUBSTITUTE(Table1[[#This Row],[Retail Price]],"$",""))</f>
        <v>100.98</v>
      </c>
      <c r="AE4275" s="4">
        <f>(Table1[[#This Row],[Retail Price Number]]*Table1[[#This Row],[Order Quantity]])-Table1[[#This Row],[Discount $ Number]]+Table1[[#This Row],[Shipping Cost Number]]</f>
        <v>2387.6999999999998</v>
      </c>
      <c r="AF4275">
        <f>Table1[[#This Row],[Retail Price Number]]*Table1[[#This Row],[Order Quantity]]-Table1[[#This Row],[Discount $ Number]]</f>
        <v>2380.52</v>
      </c>
      <c r="AG4275">
        <f>(Table1[[#This Row],[Retail Price Number]]*Table1[[#This Row],[Order Quantity]])-Table1[[#This Row],[Discount $ Number]]-Table1[[#This Row],[Shipping Cost Number]]</f>
        <v>2373.34</v>
      </c>
      <c r="AH4275">
        <f>Table1[[#This Row],[Retail Price Number]]*Table1[[#This Row],[Order Quantity]]</f>
        <v>2423.52</v>
      </c>
      <c r="AI4275">
        <f>YEAR(Table1[[#This Row],[Order Date]])</f>
        <v>2017</v>
      </c>
    </row>
    <row r="4276" spans="1:35" x14ac:dyDescent="0.3">
      <c r="A4276" t="s">
        <v>1996</v>
      </c>
      <c r="B4276" s="1">
        <v>42568</v>
      </c>
      <c r="C4276" t="s">
        <v>1921</v>
      </c>
      <c r="D4276" t="s">
        <v>551</v>
      </c>
      <c r="E4276" t="s">
        <v>27</v>
      </c>
      <c r="F4276" t="s">
        <v>28</v>
      </c>
      <c r="G4276" t="s">
        <v>91</v>
      </c>
      <c r="H4276" t="s">
        <v>289</v>
      </c>
      <c r="I4276" t="s">
        <v>196</v>
      </c>
      <c r="J4276" t="s">
        <v>1474</v>
      </c>
      <c r="K4276" t="s">
        <v>94</v>
      </c>
      <c r="L4276" t="s">
        <v>34</v>
      </c>
      <c r="M4276" t="s">
        <v>35</v>
      </c>
      <c r="N4276" s="1">
        <v>42569</v>
      </c>
      <c r="O4276" t="s">
        <v>1369</v>
      </c>
      <c r="P4276" s="3" t="s">
        <v>96</v>
      </c>
      <c r="Q4276" t="s">
        <v>1475</v>
      </c>
      <c r="R4276">
        <v>10</v>
      </c>
      <c r="S4276" t="s">
        <v>1883</v>
      </c>
      <c r="T4276" s="2">
        <v>0.06</v>
      </c>
      <c r="U4276" t="s">
        <v>1997</v>
      </c>
      <c r="V4276" t="s">
        <v>612</v>
      </c>
      <c r="W4276" t="s">
        <v>1478</v>
      </c>
      <c r="X4276" t="s">
        <v>1998</v>
      </c>
      <c r="Y4276" s="3">
        <f>VALUE(SUBSTITUTE(Table1[[#This Row],[Order Total]],"$",""))</f>
        <v>56.16</v>
      </c>
      <c r="Z4276">
        <f>VALUE(SUBSTITUTE(Table1[[#This Row],[Total]],"$",""))</f>
        <v>57.45</v>
      </c>
      <c r="AA4276" s="3">
        <f>Table1[[#This Row],[Order Total Number]]-Table1[[#This Row],[Total Number]]</f>
        <v>-1.2900000000000063</v>
      </c>
      <c r="AB4276">
        <f>VALUE(SUBSTITUTE(Table1[[#This Row],[Shipping Cost]],"$",""))</f>
        <v>1.29</v>
      </c>
      <c r="AC4276">
        <f>VALUE(SUBSTITUTE(Table1[[#This Row],[Discount $]],"$",""))</f>
        <v>6.24</v>
      </c>
      <c r="AD4276">
        <f>VALUE(SUBSTITUTE(Table1[[#This Row],[Retail Price]],"$",""))</f>
        <v>1.6</v>
      </c>
      <c r="AE4276" s="4">
        <f>(Table1[[#This Row],[Retail Price Number]]*Table1[[#This Row],[Order Quantity]])-Table1[[#This Row],[Discount $ Number]]+Table1[[#This Row],[Shipping Cost Number]]</f>
        <v>11.05</v>
      </c>
      <c r="AF4276">
        <f>Table1[[#This Row],[Retail Price Number]]*Table1[[#This Row],[Order Quantity]]-Table1[[#This Row],[Discount $ Number]]</f>
        <v>9.76</v>
      </c>
      <c r="AG4276">
        <f>(Table1[[#This Row],[Retail Price Number]]*Table1[[#This Row],[Order Quantity]])-Table1[[#This Row],[Discount $ Number]]-Table1[[#This Row],[Shipping Cost Number]]</f>
        <v>8.4699999999999989</v>
      </c>
      <c r="AH4276">
        <f>Table1[[#This Row],[Retail Price Number]]*Table1[[#This Row],[Order Quantity]]</f>
        <v>16</v>
      </c>
      <c r="AI4276">
        <f>YEAR(Table1[[#This Row],[Order Date]])</f>
        <v>2016</v>
      </c>
    </row>
    <row r="4277" spans="1:35" x14ac:dyDescent="0.3">
      <c r="A4277" t="s">
        <v>1996</v>
      </c>
      <c r="B4277" s="1">
        <v>42558</v>
      </c>
      <c r="C4277" t="s">
        <v>2033</v>
      </c>
      <c r="D4277" t="s">
        <v>331</v>
      </c>
      <c r="E4277" t="s">
        <v>46</v>
      </c>
      <c r="F4277" t="s">
        <v>47</v>
      </c>
      <c r="G4277" t="s">
        <v>29</v>
      </c>
      <c r="H4277" t="s">
        <v>107</v>
      </c>
      <c r="I4277" t="s">
        <v>92</v>
      </c>
      <c r="J4277" t="s">
        <v>1474</v>
      </c>
      <c r="K4277" t="s">
        <v>33</v>
      </c>
      <c r="L4277" t="s">
        <v>34</v>
      </c>
      <c r="M4277" t="s">
        <v>35</v>
      </c>
      <c r="N4277" s="1">
        <v>42559</v>
      </c>
      <c r="O4277" t="s">
        <v>1369</v>
      </c>
      <c r="P4277" s="3" t="s">
        <v>96</v>
      </c>
      <c r="Q4277" t="s">
        <v>1475</v>
      </c>
      <c r="R4277">
        <v>2</v>
      </c>
      <c r="S4277" t="s">
        <v>1883</v>
      </c>
      <c r="T4277" s="2">
        <v>0.02</v>
      </c>
      <c r="U4277" t="s">
        <v>1997</v>
      </c>
      <c r="V4277" t="s">
        <v>612</v>
      </c>
      <c r="W4277" t="s">
        <v>1478</v>
      </c>
      <c r="X4277" t="s">
        <v>1998</v>
      </c>
      <c r="Y4277" s="3">
        <f>VALUE(SUBSTITUTE(Table1[[#This Row],[Order Total]],"$",""))</f>
        <v>56.16</v>
      </c>
      <c r="Z4277">
        <f>VALUE(SUBSTITUTE(Table1[[#This Row],[Total]],"$",""))</f>
        <v>57.45</v>
      </c>
      <c r="AA4277" s="3">
        <f>Table1[[#This Row],[Order Total Number]]-Table1[[#This Row],[Total Number]]</f>
        <v>-1.2900000000000063</v>
      </c>
      <c r="AB4277">
        <f>VALUE(SUBSTITUTE(Table1[[#This Row],[Shipping Cost]],"$",""))</f>
        <v>1.29</v>
      </c>
      <c r="AC4277">
        <f>VALUE(SUBSTITUTE(Table1[[#This Row],[Discount $]],"$",""))</f>
        <v>6.24</v>
      </c>
      <c r="AD4277">
        <f>VALUE(SUBSTITUTE(Table1[[#This Row],[Retail Price]],"$",""))</f>
        <v>1.6</v>
      </c>
      <c r="AE4277" s="4">
        <f>(Table1[[#This Row],[Retail Price Number]]*Table1[[#This Row],[Order Quantity]])-Table1[[#This Row],[Discount $ Number]]+Table1[[#This Row],[Shipping Cost Number]]</f>
        <v>-1.75</v>
      </c>
      <c r="AF4277">
        <f>Table1[[#This Row],[Retail Price Number]]*Table1[[#This Row],[Order Quantity]]-Table1[[#This Row],[Discount $ Number]]</f>
        <v>-3.04</v>
      </c>
      <c r="AG4277">
        <f>(Table1[[#This Row],[Retail Price Number]]*Table1[[#This Row],[Order Quantity]])-Table1[[#This Row],[Discount $ Number]]-Table1[[#This Row],[Shipping Cost Number]]</f>
        <v>-4.33</v>
      </c>
      <c r="AH4277">
        <f>Table1[[#This Row],[Retail Price Number]]*Table1[[#This Row],[Order Quantity]]</f>
        <v>3.2</v>
      </c>
      <c r="AI4277">
        <f>YEAR(Table1[[#This Row],[Order Date]])</f>
        <v>2016</v>
      </c>
    </row>
    <row r="4278" spans="1:35" x14ac:dyDescent="0.3">
      <c r="A4278" t="s">
        <v>1996</v>
      </c>
      <c r="B4278" s="1">
        <v>42042</v>
      </c>
      <c r="C4278" t="s">
        <v>498</v>
      </c>
      <c r="D4278" t="s">
        <v>499</v>
      </c>
      <c r="E4278" t="s">
        <v>27</v>
      </c>
      <c r="F4278" t="s">
        <v>28</v>
      </c>
      <c r="G4278" t="s">
        <v>91</v>
      </c>
      <c r="H4278" t="s">
        <v>30</v>
      </c>
      <c r="I4278" t="s">
        <v>121</v>
      </c>
      <c r="J4278" t="s">
        <v>93</v>
      </c>
      <c r="K4278" t="s">
        <v>94</v>
      </c>
      <c r="L4278" t="s">
        <v>109</v>
      </c>
      <c r="M4278" t="s">
        <v>35</v>
      </c>
      <c r="N4278" s="1">
        <v>42053</v>
      </c>
      <c r="O4278" t="s">
        <v>96</v>
      </c>
      <c r="P4278" s="3" t="s">
        <v>97</v>
      </c>
      <c r="Q4278" t="s">
        <v>98</v>
      </c>
      <c r="R4278">
        <v>22</v>
      </c>
      <c r="S4278" t="s">
        <v>2456</v>
      </c>
      <c r="T4278" s="2">
        <v>7.0000000000000007E-2</v>
      </c>
      <c r="U4278" t="s">
        <v>2457</v>
      </c>
      <c r="V4278" t="s">
        <v>2458</v>
      </c>
      <c r="W4278" t="s">
        <v>102</v>
      </c>
      <c r="X4278" t="s">
        <v>2459</v>
      </c>
      <c r="Y4278" s="3">
        <f>VALUE(SUBSTITUTE(Table1[[#This Row],[Order Total]],"$",""))</f>
        <v>51.58</v>
      </c>
      <c r="Z4278">
        <f>VALUE(SUBSTITUTE(Table1[[#This Row],[Total]],"$",""))</f>
        <v>59.25</v>
      </c>
      <c r="AA4278" s="3">
        <f>Table1[[#This Row],[Order Total Number]]-Table1[[#This Row],[Total Number]]</f>
        <v>-7.6700000000000017</v>
      </c>
      <c r="AB4278">
        <f>VALUE(SUBSTITUTE(Table1[[#This Row],[Shipping Cost]],"$",""))</f>
        <v>0.8</v>
      </c>
      <c r="AC4278">
        <f>VALUE(SUBSTITUTE(Table1[[#This Row],[Discount $]],"$",""))</f>
        <v>5.45</v>
      </c>
      <c r="AD4278">
        <f>VALUE(SUBSTITUTE(Table1[[#This Row],[Retail Price]],"$",""))</f>
        <v>2.62</v>
      </c>
      <c r="AE4278" s="4">
        <f>(Table1[[#This Row],[Retail Price Number]]*Table1[[#This Row],[Order Quantity]])-Table1[[#This Row],[Discount $ Number]]+Table1[[#This Row],[Shipping Cost Number]]</f>
        <v>52.989999999999995</v>
      </c>
      <c r="AF4278">
        <f>Table1[[#This Row],[Retail Price Number]]*Table1[[#This Row],[Order Quantity]]-Table1[[#This Row],[Discount $ Number]]</f>
        <v>52.19</v>
      </c>
      <c r="AG4278">
        <f>(Table1[[#This Row],[Retail Price Number]]*Table1[[#This Row],[Order Quantity]])-Table1[[#This Row],[Discount $ Number]]-Table1[[#This Row],[Shipping Cost Number]]</f>
        <v>51.39</v>
      </c>
      <c r="AH4278">
        <f>Table1[[#This Row],[Retail Price Number]]*Table1[[#This Row],[Order Quantity]]</f>
        <v>57.64</v>
      </c>
      <c r="AI4278">
        <f>YEAR(Table1[[#This Row],[Order Date]])</f>
        <v>2015</v>
      </c>
    </row>
    <row r="4279" spans="1:35" x14ac:dyDescent="0.3">
      <c r="A4279" t="s">
        <v>1996</v>
      </c>
      <c r="B4279" s="1">
        <v>42568</v>
      </c>
      <c r="C4279" t="s">
        <v>1921</v>
      </c>
      <c r="D4279" t="s">
        <v>551</v>
      </c>
      <c r="E4279" t="s">
        <v>27</v>
      </c>
      <c r="F4279" t="s">
        <v>28</v>
      </c>
      <c r="G4279" t="s">
        <v>29</v>
      </c>
      <c r="H4279" t="s">
        <v>289</v>
      </c>
      <c r="I4279" t="s">
        <v>196</v>
      </c>
      <c r="J4279" t="s">
        <v>1474</v>
      </c>
      <c r="K4279" t="s">
        <v>33</v>
      </c>
      <c r="L4279" t="s">
        <v>109</v>
      </c>
      <c r="M4279" t="s">
        <v>35</v>
      </c>
      <c r="N4279" s="1">
        <v>42569</v>
      </c>
      <c r="O4279" t="s">
        <v>1369</v>
      </c>
      <c r="P4279" s="3" t="s">
        <v>96</v>
      </c>
      <c r="Q4279" t="s">
        <v>1475</v>
      </c>
      <c r="R4279">
        <v>21</v>
      </c>
      <c r="S4279" t="s">
        <v>1883</v>
      </c>
      <c r="T4279" s="2">
        <v>0.09</v>
      </c>
      <c r="U4279" t="s">
        <v>1997</v>
      </c>
      <c r="V4279" t="s">
        <v>612</v>
      </c>
      <c r="W4279" t="s">
        <v>1478</v>
      </c>
      <c r="X4279" t="s">
        <v>1998</v>
      </c>
      <c r="Y4279" s="3">
        <f>VALUE(SUBSTITUTE(Table1[[#This Row],[Order Total]],"$",""))</f>
        <v>56.16</v>
      </c>
      <c r="Z4279">
        <f>VALUE(SUBSTITUTE(Table1[[#This Row],[Total]],"$",""))</f>
        <v>57.45</v>
      </c>
      <c r="AA4279" s="3">
        <f>Table1[[#This Row],[Order Total Number]]-Table1[[#This Row],[Total Number]]</f>
        <v>-1.2900000000000063</v>
      </c>
      <c r="AB4279">
        <f>VALUE(SUBSTITUTE(Table1[[#This Row],[Shipping Cost]],"$",""))</f>
        <v>1.29</v>
      </c>
      <c r="AC4279">
        <f>VALUE(SUBSTITUTE(Table1[[#This Row],[Discount $]],"$",""))</f>
        <v>6.24</v>
      </c>
      <c r="AD4279">
        <f>VALUE(SUBSTITUTE(Table1[[#This Row],[Retail Price]],"$",""))</f>
        <v>1.6</v>
      </c>
      <c r="AE4279" s="4">
        <f>(Table1[[#This Row],[Retail Price Number]]*Table1[[#This Row],[Order Quantity]])-Table1[[#This Row],[Discount $ Number]]+Table1[[#This Row],[Shipping Cost Number]]</f>
        <v>28.65</v>
      </c>
      <c r="AF4279">
        <f>Table1[[#This Row],[Retail Price Number]]*Table1[[#This Row],[Order Quantity]]-Table1[[#This Row],[Discount $ Number]]</f>
        <v>27.36</v>
      </c>
      <c r="AG4279">
        <f>(Table1[[#This Row],[Retail Price Number]]*Table1[[#This Row],[Order Quantity]])-Table1[[#This Row],[Discount $ Number]]-Table1[[#This Row],[Shipping Cost Number]]</f>
        <v>26.07</v>
      </c>
      <c r="AH4279">
        <f>Table1[[#This Row],[Retail Price Number]]*Table1[[#This Row],[Order Quantity]]</f>
        <v>33.6</v>
      </c>
      <c r="AI4279">
        <f>YEAR(Table1[[#This Row],[Order Date]])</f>
        <v>2016</v>
      </c>
    </row>
    <row r="4280" spans="1:35" x14ac:dyDescent="0.3">
      <c r="A4280" t="s">
        <v>1996</v>
      </c>
      <c r="B4280" s="1">
        <v>42187</v>
      </c>
      <c r="C4280" t="s">
        <v>2884</v>
      </c>
      <c r="D4280" t="s">
        <v>76</v>
      </c>
      <c r="E4280" t="s">
        <v>27</v>
      </c>
      <c r="F4280" t="s">
        <v>28</v>
      </c>
      <c r="G4280" t="s">
        <v>29</v>
      </c>
      <c r="H4280" t="s">
        <v>78</v>
      </c>
      <c r="I4280" t="s">
        <v>31</v>
      </c>
      <c r="J4280" t="s">
        <v>49</v>
      </c>
      <c r="K4280" t="s">
        <v>94</v>
      </c>
      <c r="L4280" t="s">
        <v>34</v>
      </c>
      <c r="M4280" t="s">
        <v>35</v>
      </c>
      <c r="N4280" s="1">
        <v>42189</v>
      </c>
      <c r="O4280" t="s">
        <v>51</v>
      </c>
      <c r="P4280" s="3" t="s">
        <v>52</v>
      </c>
      <c r="Q4280" t="s">
        <v>53</v>
      </c>
      <c r="R4280">
        <v>7</v>
      </c>
      <c r="S4280" t="s">
        <v>2835</v>
      </c>
      <c r="T4280" s="2">
        <v>0.09</v>
      </c>
      <c r="U4280" t="s">
        <v>730</v>
      </c>
      <c r="V4280" t="s">
        <v>2885</v>
      </c>
      <c r="W4280" t="s">
        <v>57</v>
      </c>
      <c r="X4280" t="s">
        <v>2886</v>
      </c>
      <c r="Y4280" s="3">
        <f>VALUE(SUBSTITUTE(Table1[[#This Row],[Order Total]],"$",""))</f>
        <v>10.25</v>
      </c>
      <c r="Z4280">
        <f>VALUE(SUBSTITUTE(Table1[[#This Row],[Total]],"$",""))</f>
        <v>11.4</v>
      </c>
      <c r="AA4280" s="3">
        <f>Table1[[#This Row],[Order Total Number]]-Table1[[#This Row],[Total Number]]</f>
        <v>-1.1500000000000004</v>
      </c>
      <c r="AB4280">
        <f>VALUE(SUBSTITUTE(Table1[[#This Row],[Shipping Cost]],"$",""))</f>
        <v>0.7</v>
      </c>
      <c r="AC4280">
        <f>VALUE(SUBSTITUTE(Table1[[#This Row],[Discount $]],"$",""))</f>
        <v>0.49</v>
      </c>
      <c r="AD4280">
        <f>VALUE(SUBSTITUTE(Table1[[#This Row],[Retail Price]],"$",""))</f>
        <v>1.1399999999999999</v>
      </c>
      <c r="AE4280" s="4">
        <f>(Table1[[#This Row],[Retail Price Number]]*Table1[[#This Row],[Order Quantity]])-Table1[[#This Row],[Discount $ Number]]+Table1[[#This Row],[Shipping Cost Number]]</f>
        <v>8.19</v>
      </c>
      <c r="AF4280">
        <f>Table1[[#This Row],[Retail Price Number]]*Table1[[#This Row],[Order Quantity]]-Table1[[#This Row],[Discount $ Number]]</f>
        <v>7.4899999999999993</v>
      </c>
      <c r="AG4280">
        <f>(Table1[[#This Row],[Retail Price Number]]*Table1[[#This Row],[Order Quantity]])-Table1[[#This Row],[Discount $ Number]]-Table1[[#This Row],[Shipping Cost Number]]</f>
        <v>6.7899999999999991</v>
      </c>
      <c r="AH4280">
        <f>Table1[[#This Row],[Retail Price Number]]*Table1[[#This Row],[Order Quantity]]</f>
        <v>7.9799999999999995</v>
      </c>
      <c r="AI4280">
        <f>YEAR(Table1[[#This Row],[Order Date]])</f>
        <v>2015</v>
      </c>
    </row>
    <row r="4281" spans="1:35" x14ac:dyDescent="0.3">
      <c r="A4281" t="s">
        <v>1996</v>
      </c>
      <c r="B4281" s="1">
        <v>42568</v>
      </c>
      <c r="C4281" t="s">
        <v>1921</v>
      </c>
      <c r="D4281" t="s">
        <v>551</v>
      </c>
      <c r="E4281" t="s">
        <v>27</v>
      </c>
      <c r="F4281" t="s">
        <v>28</v>
      </c>
      <c r="G4281" t="s">
        <v>29</v>
      </c>
      <c r="H4281" t="s">
        <v>289</v>
      </c>
      <c r="I4281" t="s">
        <v>63</v>
      </c>
      <c r="J4281" t="s">
        <v>1474</v>
      </c>
      <c r="K4281" t="s">
        <v>94</v>
      </c>
      <c r="L4281" t="s">
        <v>34</v>
      </c>
      <c r="M4281" t="s">
        <v>35</v>
      </c>
      <c r="N4281" s="1">
        <v>42569</v>
      </c>
      <c r="O4281" t="s">
        <v>1369</v>
      </c>
      <c r="P4281" s="3" t="s">
        <v>96</v>
      </c>
      <c r="Q4281" t="s">
        <v>1475</v>
      </c>
      <c r="R4281">
        <v>20</v>
      </c>
      <c r="S4281" t="s">
        <v>1883</v>
      </c>
      <c r="T4281" s="2">
        <v>0.04</v>
      </c>
      <c r="U4281" t="s">
        <v>1997</v>
      </c>
      <c r="V4281" t="s">
        <v>612</v>
      </c>
      <c r="W4281" t="s">
        <v>1478</v>
      </c>
      <c r="X4281" t="s">
        <v>1998</v>
      </c>
      <c r="Y4281" s="3">
        <f>VALUE(SUBSTITUTE(Table1[[#This Row],[Order Total]],"$",""))</f>
        <v>56.16</v>
      </c>
      <c r="Z4281">
        <f>VALUE(SUBSTITUTE(Table1[[#This Row],[Total]],"$",""))</f>
        <v>57.45</v>
      </c>
      <c r="AA4281" s="3">
        <f>Table1[[#This Row],[Order Total Number]]-Table1[[#This Row],[Total Number]]</f>
        <v>-1.2900000000000063</v>
      </c>
      <c r="AB4281">
        <f>VALUE(SUBSTITUTE(Table1[[#This Row],[Shipping Cost]],"$",""))</f>
        <v>1.29</v>
      </c>
      <c r="AC4281">
        <f>VALUE(SUBSTITUTE(Table1[[#This Row],[Discount $]],"$",""))</f>
        <v>6.24</v>
      </c>
      <c r="AD4281">
        <f>VALUE(SUBSTITUTE(Table1[[#This Row],[Retail Price]],"$",""))</f>
        <v>1.6</v>
      </c>
      <c r="AE4281" s="4">
        <f>(Table1[[#This Row],[Retail Price Number]]*Table1[[#This Row],[Order Quantity]])-Table1[[#This Row],[Discount $ Number]]+Table1[[#This Row],[Shipping Cost Number]]</f>
        <v>27.049999999999997</v>
      </c>
      <c r="AF4281">
        <f>Table1[[#This Row],[Retail Price Number]]*Table1[[#This Row],[Order Quantity]]-Table1[[#This Row],[Discount $ Number]]</f>
        <v>25.759999999999998</v>
      </c>
      <c r="AG4281">
        <f>(Table1[[#This Row],[Retail Price Number]]*Table1[[#This Row],[Order Quantity]])-Table1[[#This Row],[Discount $ Number]]-Table1[[#This Row],[Shipping Cost Number]]</f>
        <v>24.47</v>
      </c>
      <c r="AH4281">
        <f>Table1[[#This Row],[Retail Price Number]]*Table1[[#This Row],[Order Quantity]]</f>
        <v>32</v>
      </c>
      <c r="AI4281">
        <f>YEAR(Table1[[#This Row],[Order Date]])</f>
        <v>2016</v>
      </c>
    </row>
    <row r="4282" spans="1:35" x14ac:dyDescent="0.3">
      <c r="A4282" t="s">
        <v>1996</v>
      </c>
      <c r="B4282" s="1">
        <v>42700</v>
      </c>
      <c r="C4282" t="s">
        <v>2847</v>
      </c>
      <c r="D4282" t="s">
        <v>1213</v>
      </c>
      <c r="E4282" t="s">
        <v>27</v>
      </c>
      <c r="F4282" t="s">
        <v>28</v>
      </c>
      <c r="G4282" t="s">
        <v>77</v>
      </c>
      <c r="H4282" t="s">
        <v>62</v>
      </c>
      <c r="I4282" t="s">
        <v>63</v>
      </c>
      <c r="J4282" t="s">
        <v>1906</v>
      </c>
      <c r="K4282" t="s">
        <v>94</v>
      </c>
      <c r="L4282" t="s">
        <v>95</v>
      </c>
      <c r="M4282" t="s">
        <v>35</v>
      </c>
      <c r="N4282" s="1">
        <v>42704</v>
      </c>
      <c r="O4282" t="s">
        <v>275</v>
      </c>
      <c r="P4282" s="3" t="s">
        <v>696</v>
      </c>
      <c r="Q4282" t="s">
        <v>697</v>
      </c>
      <c r="R4282">
        <v>11</v>
      </c>
      <c r="S4282" t="s">
        <v>4444</v>
      </c>
      <c r="T4282" s="2">
        <v>0.01</v>
      </c>
      <c r="U4282" t="s">
        <v>3034</v>
      </c>
      <c r="V4282" t="s">
        <v>4445</v>
      </c>
      <c r="W4282" t="s">
        <v>701</v>
      </c>
      <c r="X4282" t="s">
        <v>4446</v>
      </c>
      <c r="Y4282" s="3">
        <f>VALUE(SUBSTITUTE(Table1[[#This Row],[Order Total]],"$",""))</f>
        <v>52.24</v>
      </c>
      <c r="Z4282">
        <f>VALUE(SUBSTITUTE(Table1[[#This Row],[Total]],"$",""))</f>
        <v>55.34</v>
      </c>
      <c r="AA4282" s="3">
        <f>Table1[[#This Row],[Order Total Number]]-Table1[[#This Row],[Total Number]]</f>
        <v>-3.1000000000000014</v>
      </c>
      <c r="AB4282">
        <f>VALUE(SUBSTITUTE(Table1[[#This Row],[Shipping Cost]],"$",""))</f>
        <v>2.4</v>
      </c>
      <c r="AC4282">
        <f>VALUE(SUBSTITUTE(Table1[[#This Row],[Discount $]],"$",""))</f>
        <v>0.95</v>
      </c>
      <c r="AD4282">
        <f>VALUE(SUBSTITUTE(Table1[[#This Row],[Retail Price]],"$",""))</f>
        <v>2.6</v>
      </c>
      <c r="AE4282" s="4">
        <f>(Table1[[#This Row],[Retail Price Number]]*Table1[[#This Row],[Order Quantity]])-Table1[[#This Row],[Discount $ Number]]+Table1[[#This Row],[Shipping Cost Number]]</f>
        <v>30.05</v>
      </c>
      <c r="AF4282">
        <f>Table1[[#This Row],[Retail Price Number]]*Table1[[#This Row],[Order Quantity]]-Table1[[#This Row],[Discount $ Number]]</f>
        <v>27.650000000000002</v>
      </c>
      <c r="AG4282">
        <f>(Table1[[#This Row],[Retail Price Number]]*Table1[[#This Row],[Order Quantity]])-Table1[[#This Row],[Discount $ Number]]-Table1[[#This Row],[Shipping Cost Number]]</f>
        <v>25.250000000000004</v>
      </c>
      <c r="AH4282">
        <f>Table1[[#This Row],[Retail Price Number]]*Table1[[#This Row],[Order Quantity]]</f>
        <v>28.6</v>
      </c>
      <c r="AI4282">
        <f>YEAR(Table1[[#This Row],[Order Date]])</f>
        <v>2016</v>
      </c>
    </row>
    <row r="4283" spans="1:35" x14ac:dyDescent="0.3">
      <c r="A4283" t="s">
        <v>1996</v>
      </c>
      <c r="B4283" s="1">
        <v>42006</v>
      </c>
      <c r="C4283" t="s">
        <v>530</v>
      </c>
      <c r="D4283" t="s">
        <v>531</v>
      </c>
      <c r="E4283" t="s">
        <v>27</v>
      </c>
      <c r="F4283" t="s">
        <v>28</v>
      </c>
      <c r="G4283" t="s">
        <v>91</v>
      </c>
      <c r="H4283" t="s">
        <v>30</v>
      </c>
      <c r="I4283" t="s">
        <v>31</v>
      </c>
      <c r="J4283" t="s">
        <v>1474</v>
      </c>
      <c r="K4283" t="s">
        <v>94</v>
      </c>
      <c r="L4283" t="s">
        <v>34</v>
      </c>
      <c r="M4283" t="s">
        <v>35</v>
      </c>
      <c r="N4283" s="1">
        <v>42008</v>
      </c>
      <c r="O4283" t="s">
        <v>1369</v>
      </c>
      <c r="P4283" s="3" t="s">
        <v>96</v>
      </c>
      <c r="Q4283" t="s">
        <v>1475</v>
      </c>
      <c r="R4283">
        <v>40</v>
      </c>
      <c r="S4283" t="s">
        <v>2136</v>
      </c>
      <c r="T4283" s="2">
        <v>0.04</v>
      </c>
      <c r="U4283" t="s">
        <v>5370</v>
      </c>
      <c r="V4283" t="s">
        <v>4873</v>
      </c>
      <c r="W4283" t="s">
        <v>1478</v>
      </c>
      <c r="X4283" t="s">
        <v>5371</v>
      </c>
      <c r="Y4283" s="3">
        <f>VALUE(SUBSTITUTE(Table1[[#This Row],[Order Total]],"$",""))</f>
        <v>65.36</v>
      </c>
      <c r="Z4283">
        <f>VALUE(SUBSTITUTE(Table1[[#This Row],[Total]],"$",""))</f>
        <v>65.239999999999995</v>
      </c>
      <c r="AA4283" s="3">
        <f>Table1[[#This Row],[Order Total Number]]-Table1[[#This Row],[Total Number]]</f>
        <v>0.12000000000000455</v>
      </c>
      <c r="AB4283">
        <f>VALUE(SUBSTITUTE(Table1[[#This Row],[Shipping Cost]],"$",""))</f>
        <v>1.29</v>
      </c>
      <c r="AC4283">
        <f>VALUE(SUBSTITUTE(Table1[[#This Row],[Discount $]],"$",""))</f>
        <v>2.2999999999999998</v>
      </c>
      <c r="AD4283">
        <f>VALUE(SUBSTITUTE(Table1[[#This Row],[Retail Price]],"$",""))</f>
        <v>1.6</v>
      </c>
      <c r="AE4283" s="4">
        <f>(Table1[[#This Row],[Retail Price Number]]*Table1[[#This Row],[Order Quantity]])-Table1[[#This Row],[Discount $ Number]]+Table1[[#This Row],[Shipping Cost Number]]</f>
        <v>62.99</v>
      </c>
      <c r="AF4283">
        <f>Table1[[#This Row],[Retail Price Number]]*Table1[[#This Row],[Order Quantity]]-Table1[[#This Row],[Discount $ Number]]</f>
        <v>61.7</v>
      </c>
      <c r="AG4283">
        <f>(Table1[[#This Row],[Retail Price Number]]*Table1[[#This Row],[Order Quantity]])-Table1[[#This Row],[Discount $ Number]]-Table1[[#This Row],[Shipping Cost Number]]</f>
        <v>60.410000000000004</v>
      </c>
      <c r="AH4283">
        <f>Table1[[#This Row],[Retail Price Number]]*Table1[[#This Row],[Order Quantity]]</f>
        <v>64</v>
      </c>
      <c r="AI4283">
        <f>YEAR(Table1[[#This Row],[Order Date]])</f>
        <v>2015</v>
      </c>
    </row>
    <row r="4284" spans="1:35" x14ac:dyDescent="0.3">
      <c r="A4284" t="s">
        <v>1996</v>
      </c>
      <c r="B4284" s="1">
        <v>42568</v>
      </c>
      <c r="C4284" t="s">
        <v>1921</v>
      </c>
      <c r="D4284" t="s">
        <v>551</v>
      </c>
      <c r="E4284" t="s">
        <v>27</v>
      </c>
      <c r="F4284" t="s">
        <v>28</v>
      </c>
      <c r="G4284" t="s">
        <v>29</v>
      </c>
      <c r="H4284" t="s">
        <v>289</v>
      </c>
      <c r="I4284" t="s">
        <v>121</v>
      </c>
      <c r="J4284" t="s">
        <v>1474</v>
      </c>
      <c r="K4284" t="s">
        <v>94</v>
      </c>
      <c r="L4284" t="s">
        <v>95</v>
      </c>
      <c r="M4284" t="s">
        <v>35</v>
      </c>
      <c r="N4284" s="1">
        <v>42569</v>
      </c>
      <c r="O4284" t="s">
        <v>1369</v>
      </c>
      <c r="P4284" s="3" t="s">
        <v>96</v>
      </c>
      <c r="Q4284" t="s">
        <v>1475</v>
      </c>
      <c r="R4284">
        <v>47</v>
      </c>
      <c r="S4284" t="s">
        <v>1883</v>
      </c>
      <c r="T4284" s="2">
        <v>0.1</v>
      </c>
      <c r="U4284" t="s">
        <v>1997</v>
      </c>
      <c r="V4284" t="s">
        <v>612</v>
      </c>
      <c r="W4284" t="s">
        <v>1478</v>
      </c>
      <c r="X4284" t="s">
        <v>1998</v>
      </c>
      <c r="Y4284" s="3">
        <f>VALUE(SUBSTITUTE(Table1[[#This Row],[Order Total]],"$",""))</f>
        <v>56.16</v>
      </c>
      <c r="Z4284">
        <f>VALUE(SUBSTITUTE(Table1[[#This Row],[Total]],"$",""))</f>
        <v>57.45</v>
      </c>
      <c r="AA4284" s="3">
        <f>Table1[[#This Row],[Order Total Number]]-Table1[[#This Row],[Total Number]]</f>
        <v>-1.2900000000000063</v>
      </c>
      <c r="AB4284">
        <f>VALUE(SUBSTITUTE(Table1[[#This Row],[Shipping Cost]],"$",""))</f>
        <v>1.29</v>
      </c>
      <c r="AC4284">
        <f>VALUE(SUBSTITUTE(Table1[[#This Row],[Discount $]],"$",""))</f>
        <v>6.24</v>
      </c>
      <c r="AD4284">
        <f>VALUE(SUBSTITUTE(Table1[[#This Row],[Retail Price]],"$",""))</f>
        <v>1.6</v>
      </c>
      <c r="AE4284" s="4">
        <f>(Table1[[#This Row],[Retail Price Number]]*Table1[[#This Row],[Order Quantity]])-Table1[[#This Row],[Discount $ Number]]+Table1[[#This Row],[Shipping Cost Number]]</f>
        <v>70.250000000000014</v>
      </c>
      <c r="AF4284">
        <f>Table1[[#This Row],[Retail Price Number]]*Table1[[#This Row],[Order Quantity]]-Table1[[#This Row],[Discount $ Number]]</f>
        <v>68.960000000000008</v>
      </c>
      <c r="AG4284">
        <f>(Table1[[#This Row],[Retail Price Number]]*Table1[[#This Row],[Order Quantity]])-Table1[[#This Row],[Discount $ Number]]-Table1[[#This Row],[Shipping Cost Number]]</f>
        <v>67.67</v>
      </c>
      <c r="AH4284">
        <f>Table1[[#This Row],[Retail Price Number]]*Table1[[#This Row],[Order Quantity]]</f>
        <v>75.2</v>
      </c>
      <c r="AI4284">
        <f>YEAR(Table1[[#This Row],[Order Date]])</f>
        <v>2016</v>
      </c>
    </row>
    <row r="4285" spans="1:35" x14ac:dyDescent="0.3">
      <c r="A4285" t="s">
        <v>1996</v>
      </c>
      <c r="B4285" s="1">
        <v>42223</v>
      </c>
      <c r="C4285" t="s">
        <v>3025</v>
      </c>
      <c r="D4285" t="s">
        <v>945</v>
      </c>
      <c r="E4285" t="s">
        <v>27</v>
      </c>
      <c r="F4285" t="s">
        <v>28</v>
      </c>
      <c r="G4285" t="s">
        <v>134</v>
      </c>
      <c r="H4285" t="s">
        <v>241</v>
      </c>
      <c r="I4285" t="s">
        <v>121</v>
      </c>
      <c r="J4285" t="s">
        <v>1474</v>
      </c>
      <c r="K4285" t="s">
        <v>94</v>
      </c>
      <c r="L4285" t="s">
        <v>34</v>
      </c>
      <c r="M4285" t="s">
        <v>35</v>
      </c>
      <c r="N4285" s="1">
        <v>42224</v>
      </c>
      <c r="O4285" t="s">
        <v>1369</v>
      </c>
      <c r="P4285" s="3" t="s">
        <v>96</v>
      </c>
      <c r="Q4285" t="s">
        <v>1475</v>
      </c>
      <c r="R4285">
        <v>13</v>
      </c>
      <c r="S4285" t="s">
        <v>6481</v>
      </c>
      <c r="T4285" s="2">
        <v>0.04</v>
      </c>
      <c r="U4285" t="s">
        <v>1815</v>
      </c>
      <c r="V4285" t="s">
        <v>6482</v>
      </c>
      <c r="W4285" t="s">
        <v>1478</v>
      </c>
      <c r="X4285" t="s">
        <v>1998</v>
      </c>
      <c r="Y4285" s="3">
        <f>VALUE(SUBSTITUTE(Table1[[#This Row],[Order Total]],"$",""))</f>
        <v>57.56</v>
      </c>
      <c r="Z4285">
        <f>VALUE(SUBSTITUTE(Table1[[#This Row],[Total]],"$",""))</f>
        <v>57.45</v>
      </c>
      <c r="AA4285" s="3">
        <f>Table1[[#This Row],[Order Total Number]]-Table1[[#This Row],[Total Number]]</f>
        <v>0.10999999999999943</v>
      </c>
      <c r="AB4285">
        <f>VALUE(SUBSTITUTE(Table1[[#This Row],[Shipping Cost]],"$",""))</f>
        <v>1.29</v>
      </c>
      <c r="AC4285">
        <f>VALUE(SUBSTITUTE(Table1[[#This Row],[Discount $]],"$",""))</f>
        <v>5.74</v>
      </c>
      <c r="AD4285">
        <f>VALUE(SUBSTITUTE(Table1[[#This Row],[Retail Price]],"$",""))</f>
        <v>1.6</v>
      </c>
      <c r="AE4285" s="4">
        <f>(Table1[[#This Row],[Retail Price Number]]*Table1[[#This Row],[Order Quantity]])-Table1[[#This Row],[Discount $ Number]]+Table1[[#This Row],[Shipping Cost Number]]</f>
        <v>16.350000000000001</v>
      </c>
      <c r="AF4285">
        <f>Table1[[#This Row],[Retail Price Number]]*Table1[[#This Row],[Order Quantity]]-Table1[[#This Row],[Discount $ Number]]</f>
        <v>15.06</v>
      </c>
      <c r="AG4285">
        <f>(Table1[[#This Row],[Retail Price Number]]*Table1[[#This Row],[Order Quantity]])-Table1[[#This Row],[Discount $ Number]]-Table1[[#This Row],[Shipping Cost Number]]</f>
        <v>13.77</v>
      </c>
      <c r="AH4285">
        <f>Table1[[#This Row],[Retail Price Number]]*Table1[[#This Row],[Order Quantity]]</f>
        <v>20.8</v>
      </c>
      <c r="AI4285">
        <f>YEAR(Table1[[#This Row],[Order Date]])</f>
        <v>2015</v>
      </c>
    </row>
    <row r="4286" spans="1:35" x14ac:dyDescent="0.3">
      <c r="A4286" t="s">
        <v>1996</v>
      </c>
      <c r="B4286" s="1">
        <v>42722</v>
      </c>
      <c r="C4286" t="s">
        <v>6556</v>
      </c>
      <c r="D4286" t="s">
        <v>306</v>
      </c>
      <c r="E4286" t="s">
        <v>46</v>
      </c>
      <c r="F4286" t="s">
        <v>47</v>
      </c>
      <c r="G4286" t="s">
        <v>77</v>
      </c>
      <c r="H4286" t="s">
        <v>107</v>
      </c>
      <c r="I4286" t="s">
        <v>121</v>
      </c>
      <c r="J4286" t="s">
        <v>1278</v>
      </c>
      <c r="K4286" t="s">
        <v>94</v>
      </c>
      <c r="L4286" t="s">
        <v>95</v>
      </c>
      <c r="M4286" t="s">
        <v>35</v>
      </c>
      <c r="N4286" s="1">
        <v>42724</v>
      </c>
      <c r="O4286" t="s">
        <v>36</v>
      </c>
      <c r="P4286" s="3" t="s">
        <v>111</v>
      </c>
      <c r="Q4286" t="s">
        <v>52</v>
      </c>
      <c r="R4286">
        <v>41</v>
      </c>
      <c r="S4286" t="s">
        <v>640</v>
      </c>
      <c r="T4286" s="2">
        <v>0.03</v>
      </c>
      <c r="U4286" t="s">
        <v>114</v>
      </c>
      <c r="V4286" t="s">
        <v>2476</v>
      </c>
      <c r="W4286" t="s">
        <v>1282</v>
      </c>
      <c r="X4286" t="s">
        <v>3775</v>
      </c>
      <c r="Y4286" s="3">
        <f>VALUE(SUBSTITUTE(Table1[[#This Row],[Order Total]],"$",""))</f>
        <v>69.97</v>
      </c>
      <c r="Z4286">
        <f>VALUE(SUBSTITUTE(Table1[[#This Row],[Total]],"$",""))</f>
        <v>70.680000000000007</v>
      </c>
      <c r="AA4286" s="3">
        <f>Table1[[#This Row],[Order Total Number]]-Table1[[#This Row],[Total Number]]</f>
        <v>-0.71000000000000796</v>
      </c>
      <c r="AB4286">
        <f>VALUE(SUBSTITUTE(Table1[[#This Row],[Shipping Cost]],"$",""))</f>
        <v>2.56</v>
      </c>
      <c r="AC4286">
        <f>VALUE(SUBSTITUTE(Table1[[#This Row],[Discount $]],"$",""))</f>
        <v>4.47</v>
      </c>
      <c r="AD4286">
        <f>VALUE(SUBSTITUTE(Table1[[#This Row],[Retail Price]],"$",""))</f>
        <v>2.08</v>
      </c>
      <c r="AE4286" s="4">
        <f>(Table1[[#This Row],[Retail Price Number]]*Table1[[#This Row],[Order Quantity]])-Table1[[#This Row],[Discount $ Number]]+Table1[[#This Row],[Shipping Cost Number]]</f>
        <v>83.37</v>
      </c>
      <c r="AF4286">
        <f>Table1[[#This Row],[Retail Price Number]]*Table1[[#This Row],[Order Quantity]]-Table1[[#This Row],[Discount $ Number]]</f>
        <v>80.81</v>
      </c>
      <c r="AG4286">
        <f>(Table1[[#This Row],[Retail Price Number]]*Table1[[#This Row],[Order Quantity]])-Table1[[#This Row],[Discount $ Number]]-Table1[[#This Row],[Shipping Cost Number]]</f>
        <v>78.25</v>
      </c>
      <c r="AH4286">
        <f>Table1[[#This Row],[Retail Price Number]]*Table1[[#This Row],[Order Quantity]]</f>
        <v>85.28</v>
      </c>
      <c r="AI4286">
        <f>YEAR(Table1[[#This Row],[Order Date]])</f>
        <v>2016</v>
      </c>
    </row>
    <row r="4287" spans="1:35" x14ac:dyDescent="0.3">
      <c r="A4287" t="s">
        <v>1996</v>
      </c>
      <c r="B4287" s="1">
        <v>42568</v>
      </c>
      <c r="C4287" t="s">
        <v>1921</v>
      </c>
      <c r="D4287" t="s">
        <v>551</v>
      </c>
      <c r="E4287" t="s">
        <v>27</v>
      </c>
      <c r="F4287" t="s">
        <v>28</v>
      </c>
      <c r="G4287" t="s">
        <v>134</v>
      </c>
      <c r="H4287" t="s">
        <v>289</v>
      </c>
      <c r="I4287" t="s">
        <v>31</v>
      </c>
      <c r="J4287" t="s">
        <v>2107</v>
      </c>
      <c r="K4287" t="s">
        <v>94</v>
      </c>
      <c r="L4287" t="s">
        <v>34</v>
      </c>
      <c r="M4287" t="s">
        <v>35</v>
      </c>
      <c r="N4287" s="1">
        <v>42569</v>
      </c>
      <c r="O4287" t="s">
        <v>1380</v>
      </c>
      <c r="P4287" s="3" t="s">
        <v>2108</v>
      </c>
      <c r="Q4287" t="s">
        <v>990</v>
      </c>
      <c r="R4287">
        <v>31</v>
      </c>
      <c r="S4287" t="s">
        <v>1883</v>
      </c>
      <c r="T4287" s="2">
        <v>0.03</v>
      </c>
      <c r="U4287" t="s">
        <v>1997</v>
      </c>
      <c r="V4287" t="s">
        <v>612</v>
      </c>
      <c r="W4287" t="s">
        <v>57</v>
      </c>
      <c r="X4287" t="s">
        <v>1998</v>
      </c>
      <c r="Y4287" s="3">
        <f>VALUE(SUBSTITUTE(Table1[[#This Row],[Order Total]],"$",""))</f>
        <v>56.16</v>
      </c>
      <c r="Z4287">
        <f>VALUE(SUBSTITUTE(Table1[[#This Row],[Total]],"$",""))</f>
        <v>57.45</v>
      </c>
      <c r="AA4287" s="3">
        <f>Table1[[#This Row],[Order Total Number]]-Table1[[#This Row],[Total Number]]</f>
        <v>-1.2900000000000063</v>
      </c>
      <c r="AB4287">
        <f>VALUE(SUBSTITUTE(Table1[[#This Row],[Shipping Cost]],"$",""))</f>
        <v>0.7</v>
      </c>
      <c r="AC4287">
        <f>VALUE(SUBSTITUTE(Table1[[#This Row],[Discount $]],"$",""))</f>
        <v>6.24</v>
      </c>
      <c r="AD4287">
        <f>VALUE(SUBSTITUTE(Table1[[#This Row],[Retail Price]],"$",""))</f>
        <v>2.1</v>
      </c>
      <c r="AE4287" s="4">
        <f>(Table1[[#This Row],[Retail Price Number]]*Table1[[#This Row],[Order Quantity]])-Table1[[#This Row],[Discount $ Number]]+Table1[[#This Row],[Shipping Cost Number]]</f>
        <v>59.560000000000009</v>
      </c>
      <c r="AF4287">
        <f>Table1[[#This Row],[Retail Price Number]]*Table1[[#This Row],[Order Quantity]]-Table1[[#This Row],[Discount $ Number]]</f>
        <v>58.860000000000007</v>
      </c>
      <c r="AG4287">
        <f>(Table1[[#This Row],[Retail Price Number]]*Table1[[#This Row],[Order Quantity]])-Table1[[#This Row],[Discount $ Number]]-Table1[[#This Row],[Shipping Cost Number]]</f>
        <v>58.160000000000004</v>
      </c>
      <c r="AH4287">
        <f>Table1[[#This Row],[Retail Price Number]]*Table1[[#This Row],[Order Quantity]]</f>
        <v>65.100000000000009</v>
      </c>
      <c r="AI4287">
        <f>YEAR(Table1[[#This Row],[Order Date]])</f>
        <v>2016</v>
      </c>
    </row>
    <row r="4288" spans="1:35" x14ac:dyDescent="0.3">
      <c r="A4288" t="s">
        <v>1996</v>
      </c>
      <c r="B4288" s="1">
        <v>42413</v>
      </c>
      <c r="C4288" t="s">
        <v>1074</v>
      </c>
      <c r="D4288" t="s">
        <v>106</v>
      </c>
      <c r="E4288" t="s">
        <v>46</v>
      </c>
      <c r="F4288" t="s">
        <v>47</v>
      </c>
      <c r="G4288" t="s">
        <v>91</v>
      </c>
      <c r="H4288" t="s">
        <v>107</v>
      </c>
      <c r="I4288" t="s">
        <v>92</v>
      </c>
      <c r="J4288" t="s">
        <v>1474</v>
      </c>
      <c r="K4288" t="s">
        <v>94</v>
      </c>
      <c r="L4288" t="s">
        <v>95</v>
      </c>
      <c r="M4288" t="s">
        <v>35</v>
      </c>
      <c r="N4288" s="1">
        <v>42416</v>
      </c>
      <c r="O4288" t="s">
        <v>1369</v>
      </c>
      <c r="P4288" s="3" t="s">
        <v>96</v>
      </c>
      <c r="Q4288" t="s">
        <v>1475</v>
      </c>
      <c r="R4288">
        <v>10</v>
      </c>
      <c r="S4288" t="s">
        <v>817</v>
      </c>
      <c r="T4288" s="2">
        <v>0.1</v>
      </c>
      <c r="U4288" t="s">
        <v>2457</v>
      </c>
      <c r="V4288" t="s">
        <v>932</v>
      </c>
      <c r="W4288" t="s">
        <v>1478</v>
      </c>
      <c r="X4288" t="s">
        <v>7078</v>
      </c>
      <c r="Y4288" s="3">
        <f>VALUE(SUBSTITUTE(Table1[[#This Row],[Order Total]],"$",""))</f>
        <v>59.33</v>
      </c>
      <c r="Z4288">
        <f>VALUE(SUBSTITUTE(Table1[[#This Row],[Total]],"$",""))</f>
        <v>69.680000000000007</v>
      </c>
      <c r="AA4288" s="3">
        <f>Table1[[#This Row],[Order Total Number]]-Table1[[#This Row],[Total Number]]</f>
        <v>-10.350000000000009</v>
      </c>
      <c r="AB4288">
        <f>VALUE(SUBSTITUTE(Table1[[#This Row],[Shipping Cost]],"$",""))</f>
        <v>1.29</v>
      </c>
      <c r="AC4288">
        <f>VALUE(SUBSTITUTE(Table1[[#This Row],[Discount $]],"$",""))</f>
        <v>5.45</v>
      </c>
      <c r="AD4288">
        <f>VALUE(SUBSTITUTE(Table1[[#This Row],[Retail Price]],"$",""))</f>
        <v>1.6</v>
      </c>
      <c r="AE4288" s="4">
        <f>(Table1[[#This Row],[Retail Price Number]]*Table1[[#This Row],[Order Quantity]])-Table1[[#This Row],[Discount $ Number]]+Table1[[#This Row],[Shipping Cost Number]]</f>
        <v>11.84</v>
      </c>
      <c r="AF4288">
        <f>Table1[[#This Row],[Retail Price Number]]*Table1[[#This Row],[Order Quantity]]-Table1[[#This Row],[Discount $ Number]]</f>
        <v>10.55</v>
      </c>
      <c r="AG4288">
        <f>(Table1[[#This Row],[Retail Price Number]]*Table1[[#This Row],[Order Quantity]])-Table1[[#This Row],[Discount $ Number]]-Table1[[#This Row],[Shipping Cost Number]]</f>
        <v>9.2600000000000016</v>
      </c>
      <c r="AH4288">
        <f>Table1[[#This Row],[Retail Price Number]]*Table1[[#This Row],[Order Quantity]]</f>
        <v>16</v>
      </c>
      <c r="AI4288">
        <f>YEAR(Table1[[#This Row],[Order Date]])</f>
        <v>2016</v>
      </c>
    </row>
    <row r="4289" spans="1:35" x14ac:dyDescent="0.3">
      <c r="A4289" t="s">
        <v>1996</v>
      </c>
      <c r="B4289" s="1">
        <v>42568</v>
      </c>
      <c r="C4289" t="s">
        <v>1921</v>
      </c>
      <c r="D4289" t="s">
        <v>551</v>
      </c>
      <c r="E4289" t="s">
        <v>27</v>
      </c>
      <c r="F4289" t="s">
        <v>28</v>
      </c>
      <c r="G4289" t="s">
        <v>77</v>
      </c>
      <c r="H4289" t="s">
        <v>289</v>
      </c>
      <c r="I4289" t="s">
        <v>92</v>
      </c>
      <c r="J4289" t="s">
        <v>1474</v>
      </c>
      <c r="K4289" t="s">
        <v>94</v>
      </c>
      <c r="L4289" t="s">
        <v>34</v>
      </c>
      <c r="M4289" t="s">
        <v>35</v>
      </c>
      <c r="N4289" s="1">
        <v>42569</v>
      </c>
      <c r="O4289" t="s">
        <v>1369</v>
      </c>
      <c r="P4289" s="3" t="s">
        <v>96</v>
      </c>
      <c r="Q4289" t="s">
        <v>1475</v>
      </c>
      <c r="R4289">
        <v>1</v>
      </c>
      <c r="S4289" t="s">
        <v>1883</v>
      </c>
      <c r="T4289" s="2">
        <v>0.05</v>
      </c>
      <c r="U4289" t="s">
        <v>1997</v>
      </c>
      <c r="V4289" t="s">
        <v>612</v>
      </c>
      <c r="W4289" t="s">
        <v>1478</v>
      </c>
      <c r="X4289" t="s">
        <v>1998</v>
      </c>
      <c r="Y4289" s="3">
        <f>VALUE(SUBSTITUTE(Table1[[#This Row],[Order Total]],"$",""))</f>
        <v>56.16</v>
      </c>
      <c r="Z4289">
        <f>VALUE(SUBSTITUTE(Table1[[#This Row],[Total]],"$",""))</f>
        <v>57.45</v>
      </c>
      <c r="AA4289" s="3">
        <f>Table1[[#This Row],[Order Total Number]]-Table1[[#This Row],[Total Number]]</f>
        <v>-1.2900000000000063</v>
      </c>
      <c r="AB4289">
        <f>VALUE(SUBSTITUTE(Table1[[#This Row],[Shipping Cost]],"$",""))</f>
        <v>1.29</v>
      </c>
      <c r="AC4289">
        <f>VALUE(SUBSTITUTE(Table1[[#This Row],[Discount $]],"$",""))</f>
        <v>6.24</v>
      </c>
      <c r="AD4289">
        <f>VALUE(SUBSTITUTE(Table1[[#This Row],[Retail Price]],"$",""))</f>
        <v>1.6</v>
      </c>
      <c r="AE4289" s="4">
        <f>(Table1[[#This Row],[Retail Price Number]]*Table1[[#This Row],[Order Quantity]])-Table1[[#This Row],[Discount $ Number]]+Table1[[#This Row],[Shipping Cost Number]]</f>
        <v>-3.3500000000000005</v>
      </c>
      <c r="AF4289">
        <f>Table1[[#This Row],[Retail Price Number]]*Table1[[#This Row],[Order Quantity]]-Table1[[#This Row],[Discount $ Number]]</f>
        <v>-4.6400000000000006</v>
      </c>
      <c r="AG4289">
        <f>(Table1[[#This Row],[Retail Price Number]]*Table1[[#This Row],[Order Quantity]])-Table1[[#This Row],[Discount $ Number]]-Table1[[#This Row],[Shipping Cost Number]]</f>
        <v>-5.9300000000000006</v>
      </c>
      <c r="AH4289">
        <f>Table1[[#This Row],[Retail Price Number]]*Table1[[#This Row],[Order Quantity]]</f>
        <v>1.6</v>
      </c>
      <c r="AI4289">
        <f>YEAR(Table1[[#This Row],[Order Date]])</f>
        <v>2016</v>
      </c>
    </row>
    <row r="4290" spans="1:35" x14ac:dyDescent="0.3">
      <c r="A4290" t="s">
        <v>1996</v>
      </c>
      <c r="B4290" s="1">
        <v>42498</v>
      </c>
      <c r="C4290" t="s">
        <v>1616</v>
      </c>
      <c r="D4290" t="s">
        <v>1617</v>
      </c>
      <c r="E4290" t="s">
        <v>27</v>
      </c>
      <c r="F4290" t="s">
        <v>28</v>
      </c>
      <c r="G4290" t="s">
        <v>77</v>
      </c>
      <c r="H4290" t="s">
        <v>78</v>
      </c>
      <c r="I4290" t="s">
        <v>196</v>
      </c>
      <c r="J4290" t="s">
        <v>64</v>
      </c>
      <c r="K4290" t="s">
        <v>723</v>
      </c>
      <c r="L4290" t="s">
        <v>109</v>
      </c>
      <c r="M4290" t="s">
        <v>35</v>
      </c>
      <c r="N4290" s="1">
        <v>42502</v>
      </c>
      <c r="O4290" t="s">
        <v>66</v>
      </c>
      <c r="P4290" s="3" t="s">
        <v>67</v>
      </c>
      <c r="Q4290" t="s">
        <v>68</v>
      </c>
      <c r="R4290">
        <v>8</v>
      </c>
      <c r="S4290" t="s">
        <v>10414</v>
      </c>
      <c r="T4290" s="2">
        <v>0.1</v>
      </c>
      <c r="U4290" t="s">
        <v>1100</v>
      </c>
      <c r="V4290" t="s">
        <v>10415</v>
      </c>
      <c r="W4290" t="s">
        <v>72</v>
      </c>
      <c r="X4290" t="s">
        <v>10416</v>
      </c>
      <c r="Y4290" s="3">
        <f>VALUE(SUBSTITUTE(Table1[[#This Row],[Order Total]],"$",""))</f>
        <v>90.65</v>
      </c>
      <c r="Z4290">
        <f>VALUE(SUBSTITUTE(Table1[[#This Row],[Total]],"$",""))</f>
        <v>97.25</v>
      </c>
      <c r="AA4290" s="3">
        <f>Table1[[#This Row],[Order Total Number]]-Table1[[#This Row],[Total Number]]</f>
        <v>-6.5999999999999943</v>
      </c>
      <c r="AB4290">
        <f>VALUE(SUBSTITUTE(Table1[[#This Row],[Shipping Cost]],"$",""))</f>
        <v>0.99</v>
      </c>
      <c r="AC4290">
        <f>VALUE(SUBSTITUTE(Table1[[#This Row],[Discount $]],"$",""))</f>
        <v>7.95</v>
      </c>
      <c r="AD4290">
        <f>VALUE(SUBSTITUTE(Table1[[#This Row],[Retail Price]],"$",""))</f>
        <v>2.88</v>
      </c>
      <c r="AE4290" s="4">
        <f>(Table1[[#This Row],[Retail Price Number]]*Table1[[#This Row],[Order Quantity]])-Table1[[#This Row],[Discount $ Number]]+Table1[[#This Row],[Shipping Cost Number]]</f>
        <v>16.079999999999998</v>
      </c>
      <c r="AF4290">
        <f>Table1[[#This Row],[Retail Price Number]]*Table1[[#This Row],[Order Quantity]]-Table1[[#This Row],[Discount $ Number]]</f>
        <v>15.09</v>
      </c>
      <c r="AG4290">
        <f>(Table1[[#This Row],[Retail Price Number]]*Table1[[#This Row],[Order Quantity]])-Table1[[#This Row],[Discount $ Number]]-Table1[[#This Row],[Shipping Cost Number]]</f>
        <v>14.1</v>
      </c>
      <c r="AH4290">
        <f>Table1[[#This Row],[Retail Price Number]]*Table1[[#This Row],[Order Quantity]]</f>
        <v>23.04</v>
      </c>
      <c r="AI4290">
        <f>YEAR(Table1[[#This Row],[Order Date]])</f>
        <v>2016</v>
      </c>
    </row>
    <row r="4291" spans="1:35" x14ac:dyDescent="0.3">
      <c r="A4291" t="s">
        <v>1996</v>
      </c>
      <c r="B4291" s="1">
        <v>42759</v>
      </c>
      <c r="C4291" t="s">
        <v>1231</v>
      </c>
      <c r="D4291" t="s">
        <v>1232</v>
      </c>
      <c r="E4291" t="s">
        <v>27</v>
      </c>
      <c r="F4291" t="s">
        <v>28</v>
      </c>
      <c r="G4291" t="s">
        <v>91</v>
      </c>
      <c r="H4291" t="s">
        <v>281</v>
      </c>
      <c r="I4291" t="s">
        <v>31</v>
      </c>
      <c r="J4291" t="s">
        <v>1365</v>
      </c>
      <c r="K4291" t="s">
        <v>94</v>
      </c>
      <c r="L4291" t="s">
        <v>95</v>
      </c>
      <c r="M4291" t="s">
        <v>35</v>
      </c>
      <c r="N4291" s="1">
        <v>42760</v>
      </c>
      <c r="O4291" t="s">
        <v>925</v>
      </c>
      <c r="P4291" s="3" t="s">
        <v>758</v>
      </c>
      <c r="Q4291" t="s">
        <v>254</v>
      </c>
      <c r="R4291">
        <v>23</v>
      </c>
      <c r="S4291" t="s">
        <v>10965</v>
      </c>
      <c r="T4291" s="2">
        <v>0.06</v>
      </c>
      <c r="U4291" t="s">
        <v>1922</v>
      </c>
      <c r="V4291" t="s">
        <v>3474</v>
      </c>
      <c r="W4291" t="s">
        <v>1369</v>
      </c>
      <c r="X4291" t="s">
        <v>10966</v>
      </c>
      <c r="Y4291" s="3">
        <f>VALUE(SUBSTITUTE(Table1[[#This Row],[Order Total]],"$",""))</f>
        <v>88.33</v>
      </c>
      <c r="Z4291">
        <f>VALUE(SUBSTITUTE(Table1[[#This Row],[Total]],"$",""))</f>
        <v>98.33</v>
      </c>
      <c r="AA4291" s="3">
        <f>Table1[[#This Row],[Order Total Number]]-Table1[[#This Row],[Total Number]]</f>
        <v>-10</v>
      </c>
      <c r="AB4291">
        <f>VALUE(SUBSTITUTE(Table1[[#This Row],[Shipping Cost]],"$",""))</f>
        <v>0.93</v>
      </c>
      <c r="AC4291">
        <f>VALUE(SUBSTITUTE(Table1[[#This Row],[Discount $]],"$",""))</f>
        <v>3.77</v>
      </c>
      <c r="AD4291">
        <f>VALUE(SUBSTITUTE(Table1[[#This Row],[Retail Price]],"$",""))</f>
        <v>2.84</v>
      </c>
      <c r="AE4291" s="4">
        <f>(Table1[[#This Row],[Retail Price Number]]*Table1[[#This Row],[Order Quantity]])-Table1[[#This Row],[Discount $ Number]]+Table1[[#This Row],[Shipping Cost Number]]</f>
        <v>62.47999999999999</v>
      </c>
      <c r="AF4291">
        <f>Table1[[#This Row],[Retail Price Number]]*Table1[[#This Row],[Order Quantity]]-Table1[[#This Row],[Discount $ Number]]</f>
        <v>61.54999999999999</v>
      </c>
      <c r="AG4291">
        <f>(Table1[[#This Row],[Retail Price Number]]*Table1[[#This Row],[Order Quantity]])-Table1[[#This Row],[Discount $ Number]]-Table1[[#This Row],[Shipping Cost Number]]</f>
        <v>60.61999999999999</v>
      </c>
      <c r="AH4291">
        <f>Table1[[#This Row],[Retail Price Number]]*Table1[[#This Row],[Order Quantity]]</f>
        <v>65.319999999999993</v>
      </c>
      <c r="AI4291">
        <f>YEAR(Table1[[#This Row],[Order Date]])</f>
        <v>2017</v>
      </c>
    </row>
    <row r="4292" spans="1:35" x14ac:dyDescent="0.3">
      <c r="A4292" t="s">
        <v>1996</v>
      </c>
      <c r="B4292" s="1">
        <v>42463</v>
      </c>
      <c r="C4292" t="s">
        <v>3431</v>
      </c>
      <c r="D4292" t="s">
        <v>240</v>
      </c>
      <c r="E4292" t="s">
        <v>27</v>
      </c>
      <c r="F4292" t="s">
        <v>28</v>
      </c>
      <c r="G4292" t="s">
        <v>91</v>
      </c>
      <c r="H4292" t="s">
        <v>241</v>
      </c>
      <c r="I4292" t="s">
        <v>196</v>
      </c>
      <c r="J4292" t="s">
        <v>197</v>
      </c>
      <c r="K4292" t="s">
        <v>94</v>
      </c>
      <c r="L4292" t="s">
        <v>34</v>
      </c>
      <c r="M4292" t="s">
        <v>35</v>
      </c>
      <c r="N4292" s="1">
        <v>42465</v>
      </c>
      <c r="O4292" t="s">
        <v>198</v>
      </c>
      <c r="P4292" s="3" t="s">
        <v>37</v>
      </c>
      <c r="Q4292" t="s">
        <v>57</v>
      </c>
      <c r="R4292">
        <v>48</v>
      </c>
      <c r="S4292" t="s">
        <v>3057</v>
      </c>
      <c r="T4292" s="2">
        <v>0.05</v>
      </c>
      <c r="U4292" t="s">
        <v>127</v>
      </c>
      <c r="V4292" t="s">
        <v>5563</v>
      </c>
      <c r="W4292" t="s">
        <v>116</v>
      </c>
      <c r="X4292" t="s">
        <v>4496</v>
      </c>
      <c r="Y4292" s="3">
        <f>VALUE(SUBSTITUTE(Table1[[#This Row],[Order Total]],"$",""))</f>
        <v>58.64</v>
      </c>
      <c r="Z4292">
        <f>VALUE(SUBSTITUTE(Table1[[#This Row],[Total]],"$",""))</f>
        <v>69.510000000000005</v>
      </c>
      <c r="AA4292" s="3">
        <f>Table1[[#This Row],[Order Total Number]]-Table1[[#This Row],[Total Number]]</f>
        <v>-10.870000000000005</v>
      </c>
      <c r="AB4292">
        <f>VALUE(SUBSTITUTE(Table1[[#This Row],[Shipping Cost]],"$",""))</f>
        <v>1.49</v>
      </c>
      <c r="AC4292">
        <f>VALUE(SUBSTITUTE(Table1[[#This Row],[Discount $]],"$",""))</f>
        <v>0</v>
      </c>
      <c r="AD4292">
        <f>VALUE(SUBSTITUTE(Table1[[#This Row],[Retail Price]],"$",""))</f>
        <v>1.88</v>
      </c>
      <c r="AE4292" s="4">
        <f>(Table1[[#This Row],[Retail Price Number]]*Table1[[#This Row],[Order Quantity]])-Table1[[#This Row],[Discount $ Number]]+Table1[[#This Row],[Shipping Cost Number]]</f>
        <v>91.72999999999999</v>
      </c>
      <c r="AF4292">
        <f>Table1[[#This Row],[Retail Price Number]]*Table1[[#This Row],[Order Quantity]]-Table1[[#This Row],[Discount $ Number]]</f>
        <v>90.24</v>
      </c>
      <c r="AG4292">
        <f>(Table1[[#This Row],[Retail Price Number]]*Table1[[#This Row],[Order Quantity]])-Table1[[#This Row],[Discount $ Number]]-Table1[[#This Row],[Shipping Cost Number]]</f>
        <v>88.75</v>
      </c>
      <c r="AH4292">
        <f>Table1[[#This Row],[Retail Price Number]]*Table1[[#This Row],[Order Quantity]]</f>
        <v>90.24</v>
      </c>
      <c r="AI4292">
        <f>YEAR(Table1[[#This Row],[Order Date]])</f>
        <v>2016</v>
      </c>
    </row>
    <row r="4293" spans="1:35" x14ac:dyDescent="0.3">
      <c r="A4293" t="s">
        <v>1996</v>
      </c>
      <c r="B4293" s="1">
        <v>42568</v>
      </c>
      <c r="C4293" t="s">
        <v>1921</v>
      </c>
      <c r="D4293" t="s">
        <v>551</v>
      </c>
      <c r="E4293" t="s">
        <v>27</v>
      </c>
      <c r="F4293" t="s">
        <v>28</v>
      </c>
      <c r="G4293" t="s">
        <v>77</v>
      </c>
      <c r="H4293" t="s">
        <v>289</v>
      </c>
      <c r="I4293" t="s">
        <v>63</v>
      </c>
      <c r="J4293" t="s">
        <v>1474</v>
      </c>
      <c r="K4293" t="s">
        <v>723</v>
      </c>
      <c r="L4293" t="s">
        <v>50</v>
      </c>
      <c r="M4293" t="s">
        <v>35</v>
      </c>
      <c r="N4293" s="1">
        <v>42569</v>
      </c>
      <c r="O4293" t="s">
        <v>1369</v>
      </c>
      <c r="P4293" s="3" t="s">
        <v>96</v>
      </c>
      <c r="Q4293" t="s">
        <v>1475</v>
      </c>
      <c r="R4293">
        <v>3</v>
      </c>
      <c r="S4293" t="s">
        <v>1883</v>
      </c>
      <c r="T4293" s="2">
        <v>0.1</v>
      </c>
      <c r="U4293" t="s">
        <v>1997</v>
      </c>
      <c r="V4293" t="s">
        <v>612</v>
      </c>
      <c r="W4293" t="s">
        <v>1478</v>
      </c>
      <c r="X4293" t="s">
        <v>1998</v>
      </c>
      <c r="Y4293" s="3">
        <f>VALUE(SUBSTITUTE(Table1[[#This Row],[Order Total]],"$",""))</f>
        <v>56.16</v>
      </c>
      <c r="Z4293">
        <f>VALUE(SUBSTITUTE(Table1[[#This Row],[Total]],"$",""))</f>
        <v>57.45</v>
      </c>
      <c r="AA4293" s="3">
        <f>Table1[[#This Row],[Order Total Number]]-Table1[[#This Row],[Total Number]]</f>
        <v>-1.2900000000000063</v>
      </c>
      <c r="AB4293">
        <f>VALUE(SUBSTITUTE(Table1[[#This Row],[Shipping Cost]],"$",""))</f>
        <v>1.29</v>
      </c>
      <c r="AC4293">
        <f>VALUE(SUBSTITUTE(Table1[[#This Row],[Discount $]],"$",""))</f>
        <v>6.24</v>
      </c>
      <c r="AD4293">
        <f>VALUE(SUBSTITUTE(Table1[[#This Row],[Retail Price]],"$",""))</f>
        <v>1.6</v>
      </c>
      <c r="AE4293" s="4">
        <f>(Table1[[#This Row],[Retail Price Number]]*Table1[[#This Row],[Order Quantity]])-Table1[[#This Row],[Discount $ Number]]+Table1[[#This Row],[Shipping Cost Number]]</f>
        <v>-0.14999999999999947</v>
      </c>
      <c r="AF4293">
        <f>Table1[[#This Row],[Retail Price Number]]*Table1[[#This Row],[Order Quantity]]-Table1[[#This Row],[Discount $ Number]]</f>
        <v>-1.4399999999999995</v>
      </c>
      <c r="AG4293">
        <f>(Table1[[#This Row],[Retail Price Number]]*Table1[[#This Row],[Order Quantity]])-Table1[[#This Row],[Discount $ Number]]-Table1[[#This Row],[Shipping Cost Number]]</f>
        <v>-2.7299999999999995</v>
      </c>
      <c r="AH4293">
        <f>Table1[[#This Row],[Retail Price Number]]*Table1[[#This Row],[Order Quantity]]</f>
        <v>4.8000000000000007</v>
      </c>
      <c r="AI4293">
        <f>YEAR(Table1[[#This Row],[Order Date]])</f>
        <v>2016</v>
      </c>
    </row>
    <row r="4294" spans="1:35" x14ac:dyDescent="0.3">
      <c r="A4294" t="s">
        <v>1996</v>
      </c>
      <c r="B4294" s="1">
        <v>42568</v>
      </c>
      <c r="C4294" t="s">
        <v>1921</v>
      </c>
      <c r="D4294" t="s">
        <v>551</v>
      </c>
      <c r="E4294" t="s">
        <v>27</v>
      </c>
      <c r="F4294" t="s">
        <v>28</v>
      </c>
      <c r="G4294" t="s">
        <v>77</v>
      </c>
      <c r="H4294" t="s">
        <v>289</v>
      </c>
      <c r="I4294" t="s">
        <v>196</v>
      </c>
      <c r="J4294" t="s">
        <v>1474</v>
      </c>
      <c r="K4294" t="s">
        <v>723</v>
      </c>
      <c r="L4294" t="s">
        <v>50</v>
      </c>
      <c r="M4294" t="s">
        <v>156</v>
      </c>
      <c r="N4294" s="1">
        <v>42569</v>
      </c>
      <c r="O4294" t="s">
        <v>1369</v>
      </c>
      <c r="P4294" s="3" t="s">
        <v>96</v>
      </c>
      <c r="Q4294" t="s">
        <v>1475</v>
      </c>
      <c r="R4294">
        <v>17</v>
      </c>
      <c r="S4294" t="s">
        <v>1883</v>
      </c>
      <c r="T4294" s="2">
        <v>0</v>
      </c>
      <c r="U4294" t="s">
        <v>1997</v>
      </c>
      <c r="V4294" t="s">
        <v>612</v>
      </c>
      <c r="W4294" t="s">
        <v>1478</v>
      </c>
      <c r="X4294" t="s">
        <v>1998</v>
      </c>
      <c r="Y4294" s="3">
        <f>VALUE(SUBSTITUTE(Table1[[#This Row],[Order Total]],"$",""))</f>
        <v>56.16</v>
      </c>
      <c r="Z4294">
        <f>VALUE(SUBSTITUTE(Table1[[#This Row],[Total]],"$",""))</f>
        <v>57.45</v>
      </c>
      <c r="AA4294" s="3">
        <f>Table1[[#This Row],[Order Total Number]]-Table1[[#This Row],[Total Number]]</f>
        <v>-1.2900000000000063</v>
      </c>
      <c r="AB4294">
        <f>VALUE(SUBSTITUTE(Table1[[#This Row],[Shipping Cost]],"$",""))</f>
        <v>1.29</v>
      </c>
      <c r="AC4294">
        <f>VALUE(SUBSTITUTE(Table1[[#This Row],[Discount $]],"$",""))</f>
        <v>6.24</v>
      </c>
      <c r="AD4294">
        <f>VALUE(SUBSTITUTE(Table1[[#This Row],[Retail Price]],"$",""))</f>
        <v>1.6</v>
      </c>
      <c r="AE4294" s="4">
        <f>(Table1[[#This Row],[Retail Price Number]]*Table1[[#This Row],[Order Quantity]])-Table1[[#This Row],[Discount $ Number]]+Table1[[#This Row],[Shipping Cost Number]]</f>
        <v>22.25</v>
      </c>
      <c r="AF4294">
        <f>Table1[[#This Row],[Retail Price Number]]*Table1[[#This Row],[Order Quantity]]-Table1[[#This Row],[Discount $ Number]]</f>
        <v>20.96</v>
      </c>
      <c r="AG4294">
        <f>(Table1[[#This Row],[Retail Price Number]]*Table1[[#This Row],[Order Quantity]])-Table1[[#This Row],[Discount $ Number]]-Table1[[#This Row],[Shipping Cost Number]]</f>
        <v>19.670000000000002</v>
      </c>
      <c r="AH4294">
        <f>Table1[[#This Row],[Retail Price Number]]*Table1[[#This Row],[Order Quantity]]</f>
        <v>27.200000000000003</v>
      </c>
      <c r="AI4294">
        <f>YEAR(Table1[[#This Row],[Order Date]])</f>
        <v>2016</v>
      </c>
    </row>
    <row r="4295" spans="1:35" x14ac:dyDescent="0.3">
      <c r="A4295" t="s">
        <v>1996</v>
      </c>
      <c r="B4295" s="1">
        <v>42636</v>
      </c>
      <c r="C4295" t="s">
        <v>1197</v>
      </c>
      <c r="D4295" t="s">
        <v>1198</v>
      </c>
      <c r="E4295" t="s">
        <v>46</v>
      </c>
      <c r="F4295" t="s">
        <v>47</v>
      </c>
      <c r="G4295" t="s">
        <v>134</v>
      </c>
      <c r="H4295" t="s">
        <v>48</v>
      </c>
      <c r="I4295" t="s">
        <v>196</v>
      </c>
      <c r="J4295" t="s">
        <v>478</v>
      </c>
      <c r="K4295" t="s">
        <v>94</v>
      </c>
      <c r="L4295" t="s">
        <v>34</v>
      </c>
      <c r="M4295" t="s">
        <v>35</v>
      </c>
      <c r="N4295" s="1">
        <v>42668</v>
      </c>
      <c r="O4295" t="s">
        <v>479</v>
      </c>
      <c r="P4295" s="3" t="s">
        <v>480</v>
      </c>
      <c r="Q4295" t="s">
        <v>98</v>
      </c>
      <c r="R4295">
        <v>1</v>
      </c>
      <c r="S4295" t="s">
        <v>7026</v>
      </c>
      <c r="T4295" s="2">
        <v>0.1</v>
      </c>
      <c r="U4295" t="s">
        <v>1169</v>
      </c>
      <c r="V4295" t="s">
        <v>1778</v>
      </c>
      <c r="W4295" t="s">
        <v>224</v>
      </c>
      <c r="X4295" t="s">
        <v>11638</v>
      </c>
      <c r="Y4295" s="3">
        <f>VALUE(SUBSTITUTE(Table1[[#This Row],[Order Total]],"$",""))</f>
        <v>62.8</v>
      </c>
      <c r="Z4295">
        <f>VALUE(SUBSTITUTE(Table1[[#This Row],[Total]],"$",""))</f>
        <v>63.04</v>
      </c>
      <c r="AA4295" s="3">
        <f>Table1[[#This Row],[Order Total Number]]-Table1[[#This Row],[Total Number]]</f>
        <v>-0.24000000000000199</v>
      </c>
      <c r="AB4295">
        <f>VALUE(SUBSTITUTE(Table1[[#This Row],[Shipping Cost]],"$",""))</f>
        <v>0.5</v>
      </c>
      <c r="AC4295">
        <f>VALUE(SUBSTITUTE(Table1[[#This Row],[Discount $]],"$",""))</f>
        <v>2.64</v>
      </c>
      <c r="AD4295">
        <f>VALUE(SUBSTITUTE(Table1[[#This Row],[Retail Price]],"$",""))</f>
        <v>2.61</v>
      </c>
      <c r="AE4295" s="4">
        <f>(Table1[[#This Row],[Retail Price Number]]*Table1[[#This Row],[Order Quantity]])-Table1[[#This Row],[Discount $ Number]]+Table1[[#This Row],[Shipping Cost Number]]</f>
        <v>0.46999999999999975</v>
      </c>
      <c r="AF4295">
        <f>Table1[[#This Row],[Retail Price Number]]*Table1[[#This Row],[Order Quantity]]-Table1[[#This Row],[Discount $ Number]]</f>
        <v>-3.0000000000000249E-2</v>
      </c>
      <c r="AG4295">
        <f>(Table1[[#This Row],[Retail Price Number]]*Table1[[#This Row],[Order Quantity]])-Table1[[#This Row],[Discount $ Number]]-Table1[[#This Row],[Shipping Cost Number]]</f>
        <v>-0.53000000000000025</v>
      </c>
      <c r="AH4295">
        <f>Table1[[#This Row],[Retail Price Number]]*Table1[[#This Row],[Order Quantity]]</f>
        <v>2.61</v>
      </c>
      <c r="AI4295">
        <f>YEAR(Table1[[#This Row],[Order Date]])</f>
        <v>2016</v>
      </c>
    </row>
    <row r="4296" spans="1:35" x14ac:dyDescent="0.3">
      <c r="A4296" t="s">
        <v>1996</v>
      </c>
      <c r="B4296" s="1">
        <v>42223</v>
      </c>
      <c r="C4296" t="s">
        <v>3025</v>
      </c>
      <c r="D4296" t="s">
        <v>945</v>
      </c>
      <c r="E4296" t="s">
        <v>27</v>
      </c>
      <c r="F4296" t="s">
        <v>28</v>
      </c>
      <c r="G4296" t="s">
        <v>91</v>
      </c>
      <c r="H4296" t="s">
        <v>241</v>
      </c>
      <c r="I4296" t="s">
        <v>31</v>
      </c>
      <c r="J4296" t="s">
        <v>1474</v>
      </c>
      <c r="K4296" t="s">
        <v>94</v>
      </c>
      <c r="L4296" t="s">
        <v>95</v>
      </c>
      <c r="M4296" t="s">
        <v>35</v>
      </c>
      <c r="N4296" s="1">
        <v>42224</v>
      </c>
      <c r="O4296" t="s">
        <v>1369</v>
      </c>
      <c r="P4296" s="3" t="s">
        <v>96</v>
      </c>
      <c r="Q4296" t="s">
        <v>1475</v>
      </c>
      <c r="R4296">
        <v>41</v>
      </c>
      <c r="S4296" t="s">
        <v>6481</v>
      </c>
      <c r="T4296" s="2">
        <v>0.05</v>
      </c>
      <c r="U4296" t="s">
        <v>1815</v>
      </c>
      <c r="V4296" t="s">
        <v>6482</v>
      </c>
      <c r="W4296" t="s">
        <v>1478</v>
      </c>
      <c r="X4296" t="s">
        <v>1998</v>
      </c>
      <c r="Y4296" s="3">
        <f>VALUE(SUBSTITUTE(Table1[[#This Row],[Order Total]],"$",""))</f>
        <v>57.56</v>
      </c>
      <c r="Z4296">
        <f>VALUE(SUBSTITUTE(Table1[[#This Row],[Total]],"$",""))</f>
        <v>57.45</v>
      </c>
      <c r="AA4296" s="3">
        <f>Table1[[#This Row],[Order Total Number]]-Table1[[#This Row],[Total Number]]</f>
        <v>0.10999999999999943</v>
      </c>
      <c r="AB4296">
        <f>VALUE(SUBSTITUTE(Table1[[#This Row],[Shipping Cost]],"$",""))</f>
        <v>1.29</v>
      </c>
      <c r="AC4296">
        <f>VALUE(SUBSTITUTE(Table1[[#This Row],[Discount $]],"$",""))</f>
        <v>5.74</v>
      </c>
      <c r="AD4296">
        <f>VALUE(SUBSTITUTE(Table1[[#This Row],[Retail Price]],"$",""))</f>
        <v>1.6</v>
      </c>
      <c r="AE4296" s="4">
        <f>(Table1[[#This Row],[Retail Price Number]]*Table1[[#This Row],[Order Quantity]])-Table1[[#This Row],[Discount $ Number]]+Table1[[#This Row],[Shipping Cost Number]]</f>
        <v>61.150000000000006</v>
      </c>
      <c r="AF4296">
        <f>Table1[[#This Row],[Retail Price Number]]*Table1[[#This Row],[Order Quantity]]-Table1[[#This Row],[Discount $ Number]]</f>
        <v>59.860000000000007</v>
      </c>
      <c r="AG4296">
        <f>(Table1[[#This Row],[Retail Price Number]]*Table1[[#This Row],[Order Quantity]])-Table1[[#This Row],[Discount $ Number]]-Table1[[#This Row],[Shipping Cost Number]]</f>
        <v>58.570000000000007</v>
      </c>
      <c r="AH4296">
        <f>Table1[[#This Row],[Retail Price Number]]*Table1[[#This Row],[Order Quantity]]</f>
        <v>65.600000000000009</v>
      </c>
      <c r="AI4296">
        <f>YEAR(Table1[[#This Row],[Order Date]])</f>
        <v>2015</v>
      </c>
    </row>
    <row r="4297" spans="1:35" x14ac:dyDescent="0.3">
      <c r="A4297" t="s">
        <v>1996</v>
      </c>
      <c r="B4297" s="1">
        <v>42568</v>
      </c>
      <c r="C4297" t="s">
        <v>1921</v>
      </c>
      <c r="D4297" t="s">
        <v>551</v>
      </c>
      <c r="E4297" t="s">
        <v>27</v>
      </c>
      <c r="F4297" t="s">
        <v>28</v>
      </c>
      <c r="G4297" t="s">
        <v>134</v>
      </c>
      <c r="H4297" t="s">
        <v>289</v>
      </c>
      <c r="I4297" t="s">
        <v>196</v>
      </c>
      <c r="J4297" t="s">
        <v>1474</v>
      </c>
      <c r="K4297" t="s">
        <v>94</v>
      </c>
      <c r="L4297" t="s">
        <v>34</v>
      </c>
      <c r="M4297" t="s">
        <v>35</v>
      </c>
      <c r="N4297" s="1">
        <v>42569</v>
      </c>
      <c r="O4297" t="s">
        <v>1369</v>
      </c>
      <c r="P4297" s="3" t="s">
        <v>96</v>
      </c>
      <c r="Q4297" t="s">
        <v>1475</v>
      </c>
      <c r="R4297">
        <v>18</v>
      </c>
      <c r="S4297" t="s">
        <v>1883</v>
      </c>
      <c r="T4297" s="2">
        <v>0.02</v>
      </c>
      <c r="U4297" t="s">
        <v>1997</v>
      </c>
      <c r="V4297" t="s">
        <v>612</v>
      </c>
      <c r="W4297" t="s">
        <v>1478</v>
      </c>
      <c r="X4297" t="s">
        <v>1998</v>
      </c>
      <c r="Y4297" s="3">
        <f>VALUE(SUBSTITUTE(Table1[[#This Row],[Order Total]],"$",""))</f>
        <v>56.16</v>
      </c>
      <c r="Z4297">
        <f>VALUE(SUBSTITUTE(Table1[[#This Row],[Total]],"$",""))</f>
        <v>57.45</v>
      </c>
      <c r="AA4297" s="3">
        <f>Table1[[#This Row],[Order Total Number]]-Table1[[#This Row],[Total Number]]</f>
        <v>-1.2900000000000063</v>
      </c>
      <c r="AB4297">
        <f>VALUE(SUBSTITUTE(Table1[[#This Row],[Shipping Cost]],"$",""))</f>
        <v>1.29</v>
      </c>
      <c r="AC4297">
        <f>VALUE(SUBSTITUTE(Table1[[#This Row],[Discount $]],"$",""))</f>
        <v>6.24</v>
      </c>
      <c r="AD4297">
        <f>VALUE(SUBSTITUTE(Table1[[#This Row],[Retail Price]],"$",""))</f>
        <v>1.6</v>
      </c>
      <c r="AE4297" s="4">
        <f>(Table1[[#This Row],[Retail Price Number]]*Table1[[#This Row],[Order Quantity]])-Table1[[#This Row],[Discount $ Number]]+Table1[[#This Row],[Shipping Cost Number]]</f>
        <v>23.85</v>
      </c>
      <c r="AF4297">
        <f>Table1[[#This Row],[Retail Price Number]]*Table1[[#This Row],[Order Quantity]]-Table1[[#This Row],[Discount $ Number]]</f>
        <v>22.560000000000002</v>
      </c>
      <c r="AG4297">
        <f>(Table1[[#This Row],[Retail Price Number]]*Table1[[#This Row],[Order Quantity]])-Table1[[#This Row],[Discount $ Number]]-Table1[[#This Row],[Shipping Cost Number]]</f>
        <v>21.270000000000003</v>
      </c>
      <c r="AH4297">
        <f>Table1[[#This Row],[Retail Price Number]]*Table1[[#This Row],[Order Quantity]]</f>
        <v>28.8</v>
      </c>
      <c r="AI4297">
        <f>YEAR(Table1[[#This Row],[Order Date]])</f>
        <v>2016</v>
      </c>
    </row>
    <row r="4298" spans="1:35" x14ac:dyDescent="0.3">
      <c r="A4298" t="s">
        <v>1422</v>
      </c>
      <c r="B4298" s="1">
        <v>42320</v>
      </c>
      <c r="C4298" t="s">
        <v>1301</v>
      </c>
      <c r="D4298" t="s">
        <v>228</v>
      </c>
      <c r="E4298" t="s">
        <v>46</v>
      </c>
      <c r="F4298" t="s">
        <v>47</v>
      </c>
      <c r="G4298" t="s">
        <v>134</v>
      </c>
      <c r="H4298" t="s">
        <v>107</v>
      </c>
      <c r="I4298" t="s">
        <v>63</v>
      </c>
      <c r="J4298" t="s">
        <v>366</v>
      </c>
      <c r="K4298" t="s">
        <v>94</v>
      </c>
      <c r="L4298" t="s">
        <v>95</v>
      </c>
      <c r="M4298" t="s">
        <v>35</v>
      </c>
      <c r="N4298" s="1">
        <v>42322</v>
      </c>
      <c r="O4298" t="s">
        <v>367</v>
      </c>
      <c r="P4298" s="3" t="s">
        <v>368</v>
      </c>
      <c r="Q4298" t="s">
        <v>301</v>
      </c>
      <c r="R4298">
        <v>42</v>
      </c>
      <c r="S4298" t="s">
        <v>1423</v>
      </c>
      <c r="T4298" s="2">
        <v>0.09</v>
      </c>
      <c r="U4298" t="s">
        <v>1424</v>
      </c>
      <c r="V4298" t="s">
        <v>1425</v>
      </c>
      <c r="W4298" t="s">
        <v>116</v>
      </c>
      <c r="X4298" t="s">
        <v>1426</v>
      </c>
      <c r="Y4298" s="3">
        <f>VALUE(SUBSTITUTE(Table1[[#This Row],[Order Total]],"$",""))</f>
        <v>166.81</v>
      </c>
      <c r="Z4298">
        <f>VALUE(SUBSTITUTE(Table1[[#This Row],[Total]],"$",""))</f>
        <v>168.93</v>
      </c>
      <c r="AA4298" s="3">
        <f>Table1[[#This Row],[Order Total Number]]-Table1[[#This Row],[Total Number]]</f>
        <v>-2.1200000000000045</v>
      </c>
      <c r="AB4298">
        <f>VALUE(SUBSTITUTE(Table1[[#This Row],[Shipping Cost]],"$",""))</f>
        <v>1.49</v>
      </c>
      <c r="AC4298">
        <f>VALUE(SUBSTITUTE(Table1[[#This Row],[Discount $]],"$",""))</f>
        <v>3.67</v>
      </c>
      <c r="AD4298">
        <f>VALUE(SUBSTITUTE(Table1[[#This Row],[Retail Price]],"$",""))</f>
        <v>5.98</v>
      </c>
      <c r="AE4298" s="4">
        <f>(Table1[[#This Row],[Retail Price Number]]*Table1[[#This Row],[Order Quantity]])-Table1[[#This Row],[Discount $ Number]]+Table1[[#This Row],[Shipping Cost Number]]</f>
        <v>248.98000000000005</v>
      </c>
      <c r="AF4298">
        <f>Table1[[#This Row],[Retail Price Number]]*Table1[[#This Row],[Order Quantity]]-Table1[[#This Row],[Discount $ Number]]</f>
        <v>247.49000000000004</v>
      </c>
      <c r="AG4298">
        <f>(Table1[[#This Row],[Retail Price Number]]*Table1[[#This Row],[Order Quantity]])-Table1[[#This Row],[Discount $ Number]]-Table1[[#This Row],[Shipping Cost Number]]</f>
        <v>246.00000000000003</v>
      </c>
      <c r="AH4298">
        <f>Table1[[#This Row],[Retail Price Number]]*Table1[[#This Row],[Order Quantity]]</f>
        <v>251.16000000000003</v>
      </c>
      <c r="AI4298">
        <f>YEAR(Table1[[#This Row],[Order Date]])</f>
        <v>2015</v>
      </c>
    </row>
    <row r="4299" spans="1:35" x14ac:dyDescent="0.3">
      <c r="A4299" t="s">
        <v>1422</v>
      </c>
      <c r="B4299" s="1">
        <v>42567</v>
      </c>
      <c r="C4299" t="s">
        <v>7408</v>
      </c>
      <c r="D4299" t="s">
        <v>228</v>
      </c>
      <c r="E4299" t="s">
        <v>46</v>
      </c>
      <c r="F4299" t="s">
        <v>47</v>
      </c>
      <c r="G4299" t="s">
        <v>134</v>
      </c>
      <c r="H4299" t="s">
        <v>107</v>
      </c>
      <c r="I4299" t="s">
        <v>31</v>
      </c>
      <c r="J4299" t="s">
        <v>853</v>
      </c>
      <c r="K4299" t="s">
        <v>94</v>
      </c>
      <c r="L4299" t="s">
        <v>34</v>
      </c>
      <c r="M4299" t="s">
        <v>35</v>
      </c>
      <c r="N4299" s="1">
        <v>42569</v>
      </c>
      <c r="O4299" t="s">
        <v>854</v>
      </c>
      <c r="P4299" s="3" t="s">
        <v>855</v>
      </c>
      <c r="Q4299" t="s">
        <v>856</v>
      </c>
      <c r="R4299">
        <v>2</v>
      </c>
      <c r="S4299" t="s">
        <v>8787</v>
      </c>
      <c r="T4299" s="2">
        <v>0.05</v>
      </c>
      <c r="U4299" t="s">
        <v>8788</v>
      </c>
      <c r="V4299" t="s">
        <v>8789</v>
      </c>
      <c r="W4299" t="s">
        <v>618</v>
      </c>
      <c r="X4299" t="s">
        <v>8790</v>
      </c>
      <c r="Y4299" s="3">
        <f>VALUE(SUBSTITUTE(Table1[[#This Row],[Order Total]],"$",""))</f>
        <v>4059.85</v>
      </c>
      <c r="Z4299">
        <f>VALUE(SUBSTITUTE(Table1[[#This Row],[Total]],"$",""))</f>
        <v>4932.54</v>
      </c>
      <c r="AA4299" s="3">
        <f>Table1[[#This Row],[Order Total Number]]-Table1[[#This Row],[Total Number]]</f>
        <v>-872.69</v>
      </c>
      <c r="AB4299">
        <f>VALUE(SUBSTITUTE(Table1[[#This Row],[Shipping Cost]],"$",""))</f>
        <v>24.49</v>
      </c>
      <c r="AC4299">
        <f>VALUE(SUBSTITUTE(Table1[[#This Row],[Discount $]],"$",""))</f>
        <v>92.31</v>
      </c>
      <c r="AD4299">
        <f>VALUE(SUBSTITUTE(Table1[[#This Row],[Retail Price]],"$",""))</f>
        <v>599.99</v>
      </c>
      <c r="AE4299" s="4">
        <f>(Table1[[#This Row],[Retail Price Number]]*Table1[[#This Row],[Order Quantity]])-Table1[[#This Row],[Discount $ Number]]+Table1[[#This Row],[Shipping Cost Number]]</f>
        <v>1132.1600000000001</v>
      </c>
      <c r="AF4299">
        <f>Table1[[#This Row],[Retail Price Number]]*Table1[[#This Row],[Order Quantity]]-Table1[[#This Row],[Discount $ Number]]</f>
        <v>1107.67</v>
      </c>
      <c r="AG4299">
        <f>(Table1[[#This Row],[Retail Price Number]]*Table1[[#This Row],[Order Quantity]])-Table1[[#This Row],[Discount $ Number]]-Table1[[#This Row],[Shipping Cost Number]]</f>
        <v>1083.18</v>
      </c>
      <c r="AH4299">
        <f>Table1[[#This Row],[Retail Price Number]]*Table1[[#This Row],[Order Quantity]]</f>
        <v>1199.98</v>
      </c>
      <c r="AI4299">
        <f>YEAR(Table1[[#This Row],[Order Date]])</f>
        <v>2016</v>
      </c>
    </row>
    <row r="4300" spans="1:35" x14ac:dyDescent="0.3">
      <c r="A4300" t="s">
        <v>1422</v>
      </c>
      <c r="B4300" s="1">
        <v>42633</v>
      </c>
      <c r="C4300" t="s">
        <v>1610</v>
      </c>
      <c r="D4300" t="s">
        <v>929</v>
      </c>
      <c r="E4300" t="s">
        <v>27</v>
      </c>
      <c r="F4300" t="s">
        <v>28</v>
      </c>
      <c r="G4300" t="s">
        <v>91</v>
      </c>
      <c r="H4300" t="s">
        <v>217</v>
      </c>
      <c r="I4300" t="s">
        <v>92</v>
      </c>
      <c r="J4300" t="s">
        <v>1853</v>
      </c>
      <c r="K4300" t="s">
        <v>94</v>
      </c>
      <c r="L4300" t="s">
        <v>34</v>
      </c>
      <c r="M4300" t="s">
        <v>35</v>
      </c>
      <c r="N4300" s="1">
        <v>42633</v>
      </c>
      <c r="O4300" t="s">
        <v>1854</v>
      </c>
      <c r="P4300" s="3" t="s">
        <v>1855</v>
      </c>
      <c r="Q4300" t="s">
        <v>1856</v>
      </c>
      <c r="R4300">
        <v>32</v>
      </c>
      <c r="S4300" t="s">
        <v>10713</v>
      </c>
      <c r="T4300" s="2">
        <v>0.04</v>
      </c>
      <c r="U4300" t="s">
        <v>9120</v>
      </c>
      <c r="V4300" t="s">
        <v>10714</v>
      </c>
      <c r="W4300" t="s">
        <v>165</v>
      </c>
      <c r="X4300" t="s">
        <v>10715</v>
      </c>
      <c r="Y4300" s="3">
        <f>VALUE(SUBSTITUTE(Table1[[#This Row],[Order Total]],"$",""))</f>
        <v>3833.43</v>
      </c>
      <c r="Z4300">
        <f>VALUE(SUBSTITUTE(Table1[[#This Row],[Total]],"$",""))</f>
        <v>3393.54</v>
      </c>
      <c r="AA4300" s="3">
        <f>Table1[[#This Row],[Order Total Number]]-Table1[[#This Row],[Total Number]]</f>
        <v>439.88999999999987</v>
      </c>
      <c r="AB4300">
        <f>VALUE(SUBSTITUTE(Table1[[#This Row],[Shipping Cost]],"$",""))</f>
        <v>4</v>
      </c>
      <c r="AC4300">
        <f>VALUE(SUBSTITUTE(Table1[[#This Row],[Discount $]],"$",""))</f>
        <v>198.86</v>
      </c>
      <c r="AD4300">
        <f>VALUE(SUBSTITUTE(Table1[[#This Row],[Retail Price]],"$",""))</f>
        <v>152.47999999999999</v>
      </c>
      <c r="AE4300" s="4">
        <f>(Table1[[#This Row],[Retail Price Number]]*Table1[[#This Row],[Order Quantity]])-Table1[[#This Row],[Discount $ Number]]+Table1[[#This Row],[Shipping Cost Number]]</f>
        <v>4684.5</v>
      </c>
      <c r="AF4300">
        <f>Table1[[#This Row],[Retail Price Number]]*Table1[[#This Row],[Order Quantity]]-Table1[[#This Row],[Discount $ Number]]</f>
        <v>4680.5</v>
      </c>
      <c r="AG4300">
        <f>(Table1[[#This Row],[Retail Price Number]]*Table1[[#This Row],[Order Quantity]])-Table1[[#This Row],[Discount $ Number]]-Table1[[#This Row],[Shipping Cost Number]]</f>
        <v>4676.5</v>
      </c>
      <c r="AH4300">
        <f>Table1[[#This Row],[Retail Price Number]]*Table1[[#This Row],[Order Quantity]]</f>
        <v>4879.3599999999997</v>
      </c>
      <c r="AI4300">
        <f>YEAR(Table1[[#This Row],[Order Date]])</f>
        <v>2016</v>
      </c>
    </row>
    <row r="4301" spans="1:35" x14ac:dyDescent="0.3">
      <c r="A4301" t="s">
        <v>1422</v>
      </c>
      <c r="B4301" s="1">
        <v>42554</v>
      </c>
      <c r="C4301" t="s">
        <v>4956</v>
      </c>
      <c r="D4301" t="s">
        <v>465</v>
      </c>
      <c r="E4301" t="s">
        <v>27</v>
      </c>
      <c r="F4301" t="s">
        <v>28</v>
      </c>
      <c r="G4301" t="s">
        <v>77</v>
      </c>
      <c r="H4301" t="s">
        <v>205</v>
      </c>
      <c r="I4301" t="s">
        <v>63</v>
      </c>
      <c r="J4301" t="s">
        <v>93</v>
      </c>
      <c r="K4301" t="s">
        <v>94</v>
      </c>
      <c r="L4301" t="s">
        <v>34</v>
      </c>
      <c r="M4301" t="s">
        <v>35</v>
      </c>
      <c r="N4301" s="1">
        <v>42556</v>
      </c>
      <c r="O4301" t="s">
        <v>96</v>
      </c>
      <c r="P4301" s="3" t="s">
        <v>97</v>
      </c>
      <c r="Q4301" t="s">
        <v>98</v>
      </c>
      <c r="R4301">
        <v>8</v>
      </c>
      <c r="S4301" t="s">
        <v>11757</v>
      </c>
      <c r="T4301" s="2">
        <v>0.05</v>
      </c>
      <c r="U4301" t="s">
        <v>7753</v>
      </c>
      <c r="V4301" t="s">
        <v>11479</v>
      </c>
      <c r="W4301" t="s">
        <v>102</v>
      </c>
      <c r="X4301" t="s">
        <v>11758</v>
      </c>
      <c r="Y4301" s="3">
        <f>VALUE(SUBSTITUTE(Table1[[#This Row],[Order Total]],"$",""))</f>
        <v>74.28</v>
      </c>
      <c r="Z4301">
        <f>VALUE(SUBSTITUTE(Table1[[#This Row],[Total]],"$",""))</f>
        <v>85.27</v>
      </c>
      <c r="AA4301" s="3">
        <f>Table1[[#This Row],[Order Total Number]]-Table1[[#This Row],[Total Number]]</f>
        <v>-10.989999999999995</v>
      </c>
      <c r="AB4301">
        <f>VALUE(SUBSTITUTE(Table1[[#This Row],[Shipping Cost]],"$",""))</f>
        <v>0.8</v>
      </c>
      <c r="AC4301">
        <f>VALUE(SUBSTITUTE(Table1[[#This Row],[Discount $]],"$",""))</f>
        <v>7.54</v>
      </c>
      <c r="AD4301">
        <f>VALUE(SUBSTITUTE(Table1[[#This Row],[Retail Price]],"$",""))</f>
        <v>2.62</v>
      </c>
      <c r="AE4301" s="4">
        <f>(Table1[[#This Row],[Retail Price Number]]*Table1[[#This Row],[Order Quantity]])-Table1[[#This Row],[Discount $ Number]]+Table1[[#This Row],[Shipping Cost Number]]</f>
        <v>14.220000000000002</v>
      </c>
      <c r="AF4301">
        <f>Table1[[#This Row],[Retail Price Number]]*Table1[[#This Row],[Order Quantity]]-Table1[[#This Row],[Discount $ Number]]</f>
        <v>13.420000000000002</v>
      </c>
      <c r="AG4301">
        <f>(Table1[[#This Row],[Retail Price Number]]*Table1[[#This Row],[Order Quantity]])-Table1[[#This Row],[Discount $ Number]]-Table1[[#This Row],[Shipping Cost Number]]</f>
        <v>12.620000000000001</v>
      </c>
      <c r="AH4301">
        <f>Table1[[#This Row],[Retail Price Number]]*Table1[[#This Row],[Order Quantity]]</f>
        <v>20.96</v>
      </c>
      <c r="AI4301">
        <f>YEAR(Table1[[#This Row],[Order Date]])</f>
        <v>2016</v>
      </c>
    </row>
    <row r="4302" spans="1:35" x14ac:dyDescent="0.3">
      <c r="A4302" t="s">
        <v>1865</v>
      </c>
      <c r="B4302" s="1">
        <v>42535</v>
      </c>
      <c r="C4302" t="s">
        <v>1748</v>
      </c>
      <c r="D4302" t="s">
        <v>945</v>
      </c>
      <c r="E4302" t="s">
        <v>27</v>
      </c>
      <c r="F4302" t="s">
        <v>28</v>
      </c>
      <c r="G4302" t="s">
        <v>91</v>
      </c>
      <c r="H4302" t="s">
        <v>241</v>
      </c>
      <c r="I4302" t="s">
        <v>63</v>
      </c>
      <c r="J4302" t="s">
        <v>49</v>
      </c>
      <c r="K4302" t="s">
        <v>33</v>
      </c>
      <c r="L4302" t="s">
        <v>50</v>
      </c>
      <c r="M4302" t="s">
        <v>156</v>
      </c>
      <c r="N4302" s="1">
        <v>42537</v>
      </c>
      <c r="O4302" t="s">
        <v>51</v>
      </c>
      <c r="P4302" s="3" t="s">
        <v>52</v>
      </c>
      <c r="Q4302" t="s">
        <v>53</v>
      </c>
      <c r="R4302">
        <v>25</v>
      </c>
      <c r="S4302" t="s">
        <v>1866</v>
      </c>
      <c r="T4302" s="2">
        <v>7.0000000000000007E-2</v>
      </c>
      <c r="U4302" t="s">
        <v>1867</v>
      </c>
      <c r="V4302" t="s">
        <v>1868</v>
      </c>
      <c r="W4302" t="s">
        <v>57</v>
      </c>
      <c r="X4302" t="s">
        <v>1869</v>
      </c>
      <c r="Y4302" s="3">
        <f>VALUE(SUBSTITUTE(Table1[[#This Row],[Order Total]],"$",""))</f>
        <v>53.56</v>
      </c>
      <c r="Z4302">
        <f>VALUE(SUBSTITUTE(Table1[[#This Row],[Total]],"$",""))</f>
        <v>54.62</v>
      </c>
      <c r="AA4302" s="3">
        <f>Table1[[#This Row],[Order Total Number]]-Table1[[#This Row],[Total Number]]</f>
        <v>-1.0599999999999952</v>
      </c>
      <c r="AB4302">
        <f>VALUE(SUBSTITUTE(Table1[[#This Row],[Shipping Cost]],"$",""))</f>
        <v>0.7</v>
      </c>
      <c r="AC4302">
        <f>VALUE(SUBSTITUTE(Table1[[#This Row],[Discount $]],"$",""))</f>
        <v>5.42</v>
      </c>
      <c r="AD4302">
        <f>VALUE(SUBSTITUTE(Table1[[#This Row],[Retail Price]],"$",""))</f>
        <v>1.1399999999999999</v>
      </c>
      <c r="AE4302" s="4">
        <f>(Table1[[#This Row],[Retail Price Number]]*Table1[[#This Row],[Order Quantity]])-Table1[[#This Row],[Discount $ Number]]+Table1[[#This Row],[Shipping Cost Number]]</f>
        <v>23.779999999999998</v>
      </c>
      <c r="AF4302">
        <f>Table1[[#This Row],[Retail Price Number]]*Table1[[#This Row],[Order Quantity]]-Table1[[#This Row],[Discount $ Number]]</f>
        <v>23.08</v>
      </c>
      <c r="AG4302">
        <f>(Table1[[#This Row],[Retail Price Number]]*Table1[[#This Row],[Order Quantity]])-Table1[[#This Row],[Discount $ Number]]-Table1[[#This Row],[Shipping Cost Number]]</f>
        <v>22.38</v>
      </c>
      <c r="AH4302">
        <f>Table1[[#This Row],[Retail Price Number]]*Table1[[#This Row],[Order Quantity]]</f>
        <v>28.499999999999996</v>
      </c>
      <c r="AI4302">
        <f>YEAR(Table1[[#This Row],[Order Date]])</f>
        <v>2016</v>
      </c>
    </row>
    <row r="4303" spans="1:35" x14ac:dyDescent="0.3">
      <c r="A4303" t="s">
        <v>1865</v>
      </c>
      <c r="B4303" s="1">
        <v>42616</v>
      </c>
      <c r="C4303" t="s">
        <v>3366</v>
      </c>
      <c r="D4303" t="s">
        <v>421</v>
      </c>
      <c r="E4303" t="s">
        <v>27</v>
      </c>
      <c r="F4303" t="s">
        <v>28</v>
      </c>
      <c r="G4303" t="s">
        <v>29</v>
      </c>
      <c r="H4303" t="s">
        <v>422</v>
      </c>
      <c r="I4303" t="s">
        <v>31</v>
      </c>
      <c r="J4303" t="s">
        <v>1853</v>
      </c>
      <c r="K4303" t="s">
        <v>94</v>
      </c>
      <c r="L4303" t="s">
        <v>34</v>
      </c>
      <c r="M4303" t="s">
        <v>35</v>
      </c>
      <c r="N4303" s="1">
        <v>42618</v>
      </c>
      <c r="O4303" t="s">
        <v>2800</v>
      </c>
      <c r="P4303" s="3" t="s">
        <v>1855</v>
      </c>
      <c r="Q4303" t="s">
        <v>2801</v>
      </c>
      <c r="R4303">
        <v>42</v>
      </c>
      <c r="S4303" t="s">
        <v>11966</v>
      </c>
      <c r="T4303" s="2">
        <v>0</v>
      </c>
      <c r="U4303" t="s">
        <v>11967</v>
      </c>
      <c r="V4303" t="s">
        <v>11968</v>
      </c>
      <c r="W4303" t="s">
        <v>881</v>
      </c>
      <c r="X4303" t="s">
        <v>11969</v>
      </c>
      <c r="Y4303" s="3">
        <f>VALUE(SUBSTITUTE(Table1[[#This Row],[Order Total]],"$",""))</f>
        <v>5535.55</v>
      </c>
      <c r="Z4303">
        <f>VALUE(SUBSTITUTE(Table1[[#This Row],[Total]],"$",""))</f>
        <v>5565.57</v>
      </c>
      <c r="AA4303" s="3">
        <f>Table1[[#This Row],[Order Total Number]]-Table1[[#This Row],[Total Number]]</f>
        <v>-30.019999999999527</v>
      </c>
      <c r="AB4303">
        <f>VALUE(SUBSTITUTE(Table1[[#This Row],[Shipping Cost]],"$",""))</f>
        <v>6.5</v>
      </c>
      <c r="AC4303">
        <f>VALUE(SUBSTITUTE(Table1[[#This Row],[Discount $]],"$",""))</f>
        <v>332.97</v>
      </c>
      <c r="AD4303">
        <f>VALUE(SUBSTITUTE(Table1[[#This Row],[Retail Price]],"$",""))</f>
        <v>152.47999999999999</v>
      </c>
      <c r="AE4303" s="4">
        <f>(Table1[[#This Row],[Retail Price Number]]*Table1[[#This Row],[Order Quantity]])-Table1[[#This Row],[Discount $ Number]]+Table1[[#This Row],[Shipping Cost Number]]</f>
        <v>6077.69</v>
      </c>
      <c r="AF4303">
        <f>Table1[[#This Row],[Retail Price Number]]*Table1[[#This Row],[Order Quantity]]-Table1[[#This Row],[Discount $ Number]]</f>
        <v>6071.19</v>
      </c>
      <c r="AG4303">
        <f>(Table1[[#This Row],[Retail Price Number]]*Table1[[#This Row],[Order Quantity]])-Table1[[#This Row],[Discount $ Number]]-Table1[[#This Row],[Shipping Cost Number]]</f>
        <v>6064.69</v>
      </c>
      <c r="AH4303">
        <f>Table1[[#This Row],[Retail Price Number]]*Table1[[#This Row],[Order Quantity]]</f>
        <v>6404.16</v>
      </c>
      <c r="AI4303">
        <f>YEAR(Table1[[#This Row],[Order Date]])</f>
        <v>2016</v>
      </c>
    </row>
    <row r="4304" spans="1:35" x14ac:dyDescent="0.3">
      <c r="A4304" t="s">
        <v>6296</v>
      </c>
      <c r="B4304" s="1">
        <v>41899</v>
      </c>
      <c r="C4304" t="s">
        <v>6297</v>
      </c>
      <c r="D4304" t="s">
        <v>1198</v>
      </c>
      <c r="E4304" t="s">
        <v>46</v>
      </c>
      <c r="F4304" t="s">
        <v>47</v>
      </c>
      <c r="G4304" t="s">
        <v>91</v>
      </c>
      <c r="H4304" t="s">
        <v>48</v>
      </c>
      <c r="I4304" t="s">
        <v>31</v>
      </c>
      <c r="J4304" t="s">
        <v>197</v>
      </c>
      <c r="K4304" t="s">
        <v>94</v>
      </c>
      <c r="L4304" t="s">
        <v>34</v>
      </c>
      <c r="M4304" t="s">
        <v>35</v>
      </c>
      <c r="N4304" s="1">
        <v>41900</v>
      </c>
      <c r="O4304" t="s">
        <v>198</v>
      </c>
      <c r="P4304" s="3" t="s">
        <v>37</v>
      </c>
      <c r="Q4304" t="s">
        <v>57</v>
      </c>
      <c r="R4304">
        <v>40</v>
      </c>
      <c r="S4304" t="s">
        <v>6298</v>
      </c>
      <c r="T4304" s="2">
        <v>0.03</v>
      </c>
      <c r="U4304" t="s">
        <v>685</v>
      </c>
      <c r="V4304" t="s">
        <v>6299</v>
      </c>
      <c r="W4304" t="s">
        <v>116</v>
      </c>
      <c r="X4304" t="s">
        <v>6300</v>
      </c>
      <c r="Y4304" s="3">
        <f>VALUE(SUBSTITUTE(Table1[[#This Row],[Order Total]],"$",""))</f>
        <v>38.76</v>
      </c>
      <c r="Z4304">
        <f>VALUE(SUBSTITUTE(Table1[[#This Row],[Total]],"$",""))</f>
        <v>48.55</v>
      </c>
      <c r="AA4304" s="3">
        <f>Table1[[#This Row],[Order Total Number]]-Table1[[#This Row],[Total Number]]</f>
        <v>-9.7899999999999991</v>
      </c>
      <c r="AB4304">
        <f>VALUE(SUBSTITUTE(Table1[[#This Row],[Shipping Cost]],"$",""))</f>
        <v>1.49</v>
      </c>
      <c r="AC4304">
        <f>VALUE(SUBSTITUTE(Table1[[#This Row],[Discount $]],"$",""))</f>
        <v>1.66</v>
      </c>
      <c r="AD4304">
        <f>VALUE(SUBSTITUTE(Table1[[#This Row],[Retail Price]],"$",""))</f>
        <v>1.88</v>
      </c>
      <c r="AE4304" s="4">
        <f>(Table1[[#This Row],[Retail Price Number]]*Table1[[#This Row],[Order Quantity]])-Table1[[#This Row],[Discount $ Number]]+Table1[[#This Row],[Shipping Cost Number]]</f>
        <v>75.029999999999987</v>
      </c>
      <c r="AF4304">
        <f>Table1[[#This Row],[Retail Price Number]]*Table1[[#This Row],[Order Quantity]]-Table1[[#This Row],[Discount $ Number]]</f>
        <v>73.539999999999992</v>
      </c>
      <c r="AG4304">
        <f>(Table1[[#This Row],[Retail Price Number]]*Table1[[#This Row],[Order Quantity]])-Table1[[#This Row],[Discount $ Number]]-Table1[[#This Row],[Shipping Cost Number]]</f>
        <v>72.05</v>
      </c>
      <c r="AH4304">
        <f>Table1[[#This Row],[Retail Price Number]]*Table1[[#This Row],[Order Quantity]]</f>
        <v>75.199999999999989</v>
      </c>
      <c r="AI4304">
        <f>YEAR(Table1[[#This Row],[Order Date]])</f>
        <v>2014</v>
      </c>
    </row>
    <row r="4305" spans="1:35" x14ac:dyDescent="0.3">
      <c r="A4305" t="s">
        <v>4191</v>
      </c>
      <c r="B4305" s="1">
        <v>42584</v>
      </c>
      <c r="C4305" t="s">
        <v>4192</v>
      </c>
      <c r="D4305" t="s">
        <v>1019</v>
      </c>
      <c r="E4305" t="s">
        <v>46</v>
      </c>
      <c r="F4305" t="s">
        <v>47</v>
      </c>
      <c r="G4305" t="s">
        <v>77</v>
      </c>
      <c r="H4305" t="s">
        <v>48</v>
      </c>
      <c r="I4305" t="s">
        <v>196</v>
      </c>
      <c r="J4305" t="s">
        <v>3156</v>
      </c>
      <c r="K4305" t="s">
        <v>33</v>
      </c>
      <c r="L4305" t="s">
        <v>34</v>
      </c>
      <c r="M4305" t="s">
        <v>35</v>
      </c>
      <c r="N4305" s="1">
        <v>42585</v>
      </c>
      <c r="O4305" t="s">
        <v>3157</v>
      </c>
      <c r="P4305" s="3" t="s">
        <v>3158</v>
      </c>
      <c r="Q4305" t="s">
        <v>3159</v>
      </c>
      <c r="R4305">
        <v>29</v>
      </c>
      <c r="S4305" t="s">
        <v>4193</v>
      </c>
      <c r="T4305" s="2">
        <v>0.03</v>
      </c>
      <c r="U4305" t="s">
        <v>4194</v>
      </c>
      <c r="V4305" t="s">
        <v>4195</v>
      </c>
      <c r="W4305" t="s">
        <v>3163</v>
      </c>
      <c r="X4305" t="s">
        <v>3634</v>
      </c>
      <c r="Y4305" s="3">
        <f>VALUE(SUBSTITUTE(Table1[[#This Row],[Order Total]],"$",""))</f>
        <v>1596.98</v>
      </c>
      <c r="Z4305">
        <f>VALUE(SUBSTITUTE(Table1[[#This Row],[Total]],"$",""))</f>
        <v>1608.35</v>
      </c>
      <c r="AA4305" s="3">
        <f>Table1[[#This Row],[Order Total Number]]-Table1[[#This Row],[Total Number]]</f>
        <v>-11.369999999999891</v>
      </c>
      <c r="AB4305">
        <f>VALUE(SUBSTITUTE(Table1[[#This Row],[Shipping Cost]],"$",""))</f>
        <v>11.37</v>
      </c>
      <c r="AC4305">
        <f>VALUE(SUBSTITUTE(Table1[[#This Row],[Discount $]],"$",""))</f>
        <v>66.540000000000006</v>
      </c>
      <c r="AD4305">
        <f>VALUE(SUBSTITUTE(Table1[[#This Row],[Retail Price]],"$",""))</f>
        <v>415.88</v>
      </c>
      <c r="AE4305" s="4">
        <f>(Table1[[#This Row],[Retail Price Number]]*Table1[[#This Row],[Order Quantity]])-Table1[[#This Row],[Discount $ Number]]+Table1[[#This Row],[Shipping Cost Number]]</f>
        <v>12005.35</v>
      </c>
      <c r="AF4305">
        <f>Table1[[#This Row],[Retail Price Number]]*Table1[[#This Row],[Order Quantity]]-Table1[[#This Row],[Discount $ Number]]</f>
        <v>11993.98</v>
      </c>
      <c r="AG4305">
        <f>(Table1[[#This Row],[Retail Price Number]]*Table1[[#This Row],[Order Quantity]])-Table1[[#This Row],[Discount $ Number]]-Table1[[#This Row],[Shipping Cost Number]]</f>
        <v>11982.609999999999</v>
      </c>
      <c r="AH4305">
        <f>Table1[[#This Row],[Retail Price Number]]*Table1[[#This Row],[Order Quantity]]</f>
        <v>12060.52</v>
      </c>
      <c r="AI4305">
        <f>YEAR(Table1[[#This Row],[Order Date]])</f>
        <v>2016</v>
      </c>
    </row>
    <row r="4306" spans="1:35" x14ac:dyDescent="0.3">
      <c r="A4306" t="s">
        <v>4191</v>
      </c>
      <c r="B4306" s="1">
        <v>42703</v>
      </c>
      <c r="C4306" t="s">
        <v>1097</v>
      </c>
      <c r="D4306" t="s">
        <v>1098</v>
      </c>
      <c r="E4306" t="s">
        <v>27</v>
      </c>
      <c r="F4306" t="s">
        <v>28</v>
      </c>
      <c r="G4306" t="s">
        <v>77</v>
      </c>
      <c r="H4306" t="s">
        <v>78</v>
      </c>
      <c r="I4306" t="s">
        <v>63</v>
      </c>
      <c r="J4306" t="s">
        <v>1414</v>
      </c>
      <c r="K4306" t="s">
        <v>94</v>
      </c>
      <c r="L4306" t="s">
        <v>95</v>
      </c>
      <c r="M4306" t="s">
        <v>35</v>
      </c>
      <c r="N4306" s="1">
        <v>42704</v>
      </c>
      <c r="O4306" t="s">
        <v>1415</v>
      </c>
      <c r="P4306" s="3" t="s">
        <v>1416</v>
      </c>
      <c r="Q4306" t="s">
        <v>1417</v>
      </c>
      <c r="R4306">
        <v>20</v>
      </c>
      <c r="S4306" t="s">
        <v>6631</v>
      </c>
      <c r="T4306" s="2">
        <v>0.09</v>
      </c>
      <c r="U4306" t="s">
        <v>6632</v>
      </c>
      <c r="V4306" t="s">
        <v>6633</v>
      </c>
      <c r="W4306" t="s">
        <v>812</v>
      </c>
      <c r="X4306" t="s">
        <v>6634</v>
      </c>
      <c r="Y4306" s="3">
        <f>VALUE(SUBSTITUTE(Table1[[#This Row],[Order Total]],"$",""))</f>
        <v>2786.82</v>
      </c>
      <c r="Z4306">
        <f>VALUE(SUBSTITUTE(Table1[[#This Row],[Total]],"$",""))</f>
        <v>2650.35</v>
      </c>
      <c r="AA4306" s="3">
        <f>Table1[[#This Row],[Order Total Number]]-Table1[[#This Row],[Total Number]]</f>
        <v>136.47000000000025</v>
      </c>
      <c r="AB4306">
        <f>VALUE(SUBSTITUTE(Table1[[#This Row],[Shipping Cost]],"$",""))</f>
        <v>19.989999999999998</v>
      </c>
      <c r="AC4306">
        <f>VALUE(SUBSTITUTE(Table1[[#This Row],[Discount $]],"$",""))</f>
        <v>235.83</v>
      </c>
      <c r="AD4306">
        <f>VALUE(SUBSTITUTE(Table1[[#This Row],[Retail Price]],"$",""))</f>
        <v>165.2</v>
      </c>
      <c r="AE4306" s="4">
        <f>(Table1[[#This Row],[Retail Price Number]]*Table1[[#This Row],[Order Quantity]])-Table1[[#This Row],[Discount $ Number]]+Table1[[#This Row],[Shipping Cost Number]]</f>
        <v>3088.16</v>
      </c>
      <c r="AF4306">
        <f>Table1[[#This Row],[Retail Price Number]]*Table1[[#This Row],[Order Quantity]]-Table1[[#This Row],[Discount $ Number]]</f>
        <v>3068.17</v>
      </c>
      <c r="AG4306">
        <f>(Table1[[#This Row],[Retail Price Number]]*Table1[[#This Row],[Order Quantity]])-Table1[[#This Row],[Discount $ Number]]-Table1[[#This Row],[Shipping Cost Number]]</f>
        <v>3048.1800000000003</v>
      </c>
      <c r="AH4306">
        <f>Table1[[#This Row],[Retail Price Number]]*Table1[[#This Row],[Order Quantity]]</f>
        <v>3304</v>
      </c>
      <c r="AI4306">
        <f>YEAR(Table1[[#This Row],[Order Date]])</f>
        <v>2016</v>
      </c>
    </row>
    <row r="4307" spans="1:35" x14ac:dyDescent="0.3">
      <c r="A4307" t="s">
        <v>4191</v>
      </c>
      <c r="B4307" s="1">
        <v>42616</v>
      </c>
      <c r="C4307" t="s">
        <v>3366</v>
      </c>
      <c r="D4307" t="s">
        <v>421</v>
      </c>
      <c r="E4307" t="s">
        <v>27</v>
      </c>
      <c r="F4307" t="s">
        <v>28</v>
      </c>
      <c r="G4307" t="s">
        <v>134</v>
      </c>
      <c r="H4307" t="s">
        <v>422</v>
      </c>
      <c r="I4307" t="s">
        <v>196</v>
      </c>
      <c r="J4307" t="s">
        <v>441</v>
      </c>
      <c r="K4307" t="s">
        <v>94</v>
      </c>
      <c r="L4307" t="s">
        <v>109</v>
      </c>
      <c r="M4307" t="s">
        <v>35</v>
      </c>
      <c r="N4307" s="1">
        <v>42618</v>
      </c>
      <c r="O4307" t="s">
        <v>442</v>
      </c>
      <c r="P4307" s="3" t="s">
        <v>443</v>
      </c>
      <c r="Q4307" t="s">
        <v>444</v>
      </c>
      <c r="R4307">
        <v>34</v>
      </c>
      <c r="S4307" t="s">
        <v>6984</v>
      </c>
      <c r="T4307" s="2">
        <v>0</v>
      </c>
      <c r="U4307" t="s">
        <v>6985</v>
      </c>
      <c r="V4307" t="s">
        <v>6986</v>
      </c>
      <c r="W4307" t="s">
        <v>448</v>
      </c>
      <c r="X4307" t="s">
        <v>6987</v>
      </c>
      <c r="Y4307" s="3">
        <f>VALUE(SUBSTITUTE(Table1[[#This Row],[Order Total]],"$",""))</f>
        <v>312.64999999999998</v>
      </c>
      <c r="Z4307">
        <f>VALUE(SUBSTITUTE(Table1[[#This Row],[Total]],"$",""))</f>
        <v>330.06</v>
      </c>
      <c r="AA4307" s="3">
        <f>Table1[[#This Row],[Order Total Number]]-Table1[[#This Row],[Total Number]]</f>
        <v>-17.410000000000025</v>
      </c>
      <c r="AB4307">
        <f>VALUE(SUBSTITUTE(Table1[[#This Row],[Shipping Cost]],"$",""))</f>
        <v>15.1</v>
      </c>
      <c r="AC4307">
        <f>VALUE(SUBSTITUTE(Table1[[#This Row],[Discount $]],"$",""))</f>
        <v>32.229999999999997</v>
      </c>
      <c r="AD4307">
        <f>VALUE(SUBSTITUTE(Table1[[#This Row],[Retail Price]],"$",""))</f>
        <v>22.38</v>
      </c>
      <c r="AE4307" s="4">
        <f>(Table1[[#This Row],[Retail Price Number]]*Table1[[#This Row],[Order Quantity]])-Table1[[#This Row],[Discount $ Number]]+Table1[[#This Row],[Shipping Cost Number]]</f>
        <v>743.79</v>
      </c>
      <c r="AF4307">
        <f>Table1[[#This Row],[Retail Price Number]]*Table1[[#This Row],[Order Quantity]]-Table1[[#This Row],[Discount $ Number]]</f>
        <v>728.68999999999994</v>
      </c>
      <c r="AG4307">
        <f>(Table1[[#This Row],[Retail Price Number]]*Table1[[#This Row],[Order Quantity]])-Table1[[#This Row],[Discount $ Number]]-Table1[[#This Row],[Shipping Cost Number]]</f>
        <v>713.58999999999992</v>
      </c>
      <c r="AH4307">
        <f>Table1[[#This Row],[Retail Price Number]]*Table1[[#This Row],[Order Quantity]]</f>
        <v>760.92</v>
      </c>
      <c r="AI4307">
        <f>YEAR(Table1[[#This Row],[Order Date]])</f>
        <v>2016</v>
      </c>
    </row>
    <row r="4308" spans="1:35" x14ac:dyDescent="0.3">
      <c r="A4308" t="s">
        <v>4191</v>
      </c>
      <c r="B4308" s="1">
        <v>42356</v>
      </c>
      <c r="C4308" t="s">
        <v>1467</v>
      </c>
      <c r="D4308" t="s">
        <v>1468</v>
      </c>
      <c r="E4308" t="s">
        <v>27</v>
      </c>
      <c r="F4308" t="s">
        <v>28</v>
      </c>
      <c r="G4308" t="s">
        <v>91</v>
      </c>
      <c r="H4308" t="s">
        <v>433</v>
      </c>
      <c r="I4308" t="s">
        <v>196</v>
      </c>
      <c r="J4308" t="s">
        <v>478</v>
      </c>
      <c r="K4308" t="s">
        <v>94</v>
      </c>
      <c r="L4308" t="s">
        <v>34</v>
      </c>
      <c r="M4308" t="s">
        <v>35</v>
      </c>
      <c r="N4308" s="1">
        <v>42359</v>
      </c>
      <c r="O4308" t="s">
        <v>479</v>
      </c>
      <c r="P4308" s="3" t="s">
        <v>480</v>
      </c>
      <c r="Q4308" t="s">
        <v>98</v>
      </c>
      <c r="R4308">
        <v>4</v>
      </c>
      <c r="S4308" t="s">
        <v>9724</v>
      </c>
      <c r="T4308" s="2">
        <v>0.09</v>
      </c>
      <c r="U4308" t="s">
        <v>8240</v>
      </c>
      <c r="V4308" t="s">
        <v>522</v>
      </c>
      <c r="W4308" t="s">
        <v>224</v>
      </c>
      <c r="X4308" t="s">
        <v>9725</v>
      </c>
      <c r="Y4308" s="3">
        <f>VALUE(SUBSTITUTE(Table1[[#This Row],[Order Total]],"$",""))</f>
        <v>148.76</v>
      </c>
      <c r="Z4308">
        <f>VALUE(SUBSTITUTE(Table1[[#This Row],[Total]],"$",""))</f>
        <v>150.29</v>
      </c>
      <c r="AA4308" s="3">
        <f>Table1[[#This Row],[Order Total Number]]-Table1[[#This Row],[Total Number]]</f>
        <v>-1.5300000000000011</v>
      </c>
      <c r="AB4308">
        <f>VALUE(SUBSTITUTE(Table1[[#This Row],[Shipping Cost]],"$",""))</f>
        <v>0.5</v>
      </c>
      <c r="AC4308">
        <f>VALUE(SUBSTITUTE(Table1[[#This Row],[Discount $]],"$",""))</f>
        <v>14.92</v>
      </c>
      <c r="AD4308">
        <f>VALUE(SUBSTITUTE(Table1[[#This Row],[Retail Price]],"$",""))</f>
        <v>2.61</v>
      </c>
      <c r="AE4308" s="4">
        <f>(Table1[[#This Row],[Retail Price Number]]*Table1[[#This Row],[Order Quantity]])-Table1[[#This Row],[Discount $ Number]]+Table1[[#This Row],[Shipping Cost Number]]</f>
        <v>-3.9800000000000004</v>
      </c>
      <c r="AF4308">
        <f>Table1[[#This Row],[Retail Price Number]]*Table1[[#This Row],[Order Quantity]]-Table1[[#This Row],[Discount $ Number]]</f>
        <v>-4.4800000000000004</v>
      </c>
      <c r="AG4308">
        <f>(Table1[[#This Row],[Retail Price Number]]*Table1[[#This Row],[Order Quantity]])-Table1[[#This Row],[Discount $ Number]]-Table1[[#This Row],[Shipping Cost Number]]</f>
        <v>-4.9800000000000004</v>
      </c>
      <c r="AH4308">
        <f>Table1[[#This Row],[Retail Price Number]]*Table1[[#This Row],[Order Quantity]]</f>
        <v>10.44</v>
      </c>
      <c r="AI4308">
        <f>YEAR(Table1[[#This Row],[Order Date]])</f>
        <v>2015</v>
      </c>
    </row>
    <row r="4309" spans="1:35" x14ac:dyDescent="0.3">
      <c r="A4309" t="s">
        <v>4191</v>
      </c>
      <c r="B4309" s="1">
        <v>42244</v>
      </c>
      <c r="C4309" t="s">
        <v>2344</v>
      </c>
      <c r="D4309" t="s">
        <v>929</v>
      </c>
      <c r="E4309" t="s">
        <v>27</v>
      </c>
      <c r="F4309" t="s">
        <v>28</v>
      </c>
      <c r="G4309" t="s">
        <v>29</v>
      </c>
      <c r="H4309" t="s">
        <v>217</v>
      </c>
      <c r="I4309" t="s">
        <v>121</v>
      </c>
      <c r="J4309" t="s">
        <v>253</v>
      </c>
      <c r="K4309" t="s">
        <v>94</v>
      </c>
      <c r="L4309" t="s">
        <v>95</v>
      </c>
      <c r="M4309" t="s">
        <v>35</v>
      </c>
      <c r="N4309" s="1">
        <v>42246</v>
      </c>
      <c r="O4309" t="s">
        <v>254</v>
      </c>
      <c r="P4309" s="3" t="s">
        <v>255</v>
      </c>
      <c r="Q4309" t="s">
        <v>256</v>
      </c>
      <c r="R4309">
        <v>37</v>
      </c>
      <c r="S4309" t="s">
        <v>2204</v>
      </c>
      <c r="T4309" s="2">
        <v>0.09</v>
      </c>
      <c r="U4309" t="s">
        <v>10193</v>
      </c>
      <c r="V4309" t="s">
        <v>8899</v>
      </c>
      <c r="W4309" t="s">
        <v>260</v>
      </c>
      <c r="X4309" t="s">
        <v>10194</v>
      </c>
      <c r="Y4309" s="3">
        <f>VALUE(SUBSTITUTE(Table1[[#This Row],[Order Total]],"$",""))</f>
        <v>11.3</v>
      </c>
      <c r="Z4309">
        <f>VALUE(SUBSTITUTE(Table1[[#This Row],[Total]],"$",""))</f>
        <v>11.2</v>
      </c>
      <c r="AA4309" s="3">
        <f>Table1[[#This Row],[Order Total Number]]-Table1[[#This Row],[Total Number]]</f>
        <v>0.10000000000000142</v>
      </c>
      <c r="AB4309">
        <f>VALUE(SUBSTITUTE(Table1[[#This Row],[Shipping Cost]],"$",""))</f>
        <v>1.34</v>
      </c>
      <c r="AC4309">
        <f>VALUE(SUBSTITUTE(Table1[[#This Row],[Discount $]],"$",""))</f>
        <v>0.78</v>
      </c>
      <c r="AD4309">
        <f>VALUE(SUBSTITUTE(Table1[[#This Row],[Retail Price]],"$",""))</f>
        <v>2.78</v>
      </c>
      <c r="AE4309" s="4">
        <f>(Table1[[#This Row],[Retail Price Number]]*Table1[[#This Row],[Order Quantity]])-Table1[[#This Row],[Discount $ Number]]+Table1[[#This Row],[Shipping Cost Number]]</f>
        <v>103.42</v>
      </c>
      <c r="AF4309">
        <f>Table1[[#This Row],[Retail Price Number]]*Table1[[#This Row],[Order Quantity]]-Table1[[#This Row],[Discount $ Number]]</f>
        <v>102.08</v>
      </c>
      <c r="AG4309">
        <f>(Table1[[#This Row],[Retail Price Number]]*Table1[[#This Row],[Order Quantity]])-Table1[[#This Row],[Discount $ Number]]-Table1[[#This Row],[Shipping Cost Number]]</f>
        <v>100.74</v>
      </c>
      <c r="AH4309">
        <f>Table1[[#This Row],[Retail Price Number]]*Table1[[#This Row],[Order Quantity]]</f>
        <v>102.86</v>
      </c>
      <c r="AI4309">
        <f>YEAR(Table1[[#This Row],[Order Date]])</f>
        <v>2015</v>
      </c>
    </row>
    <row r="4310" spans="1:35" x14ac:dyDescent="0.3">
      <c r="A4310" t="s">
        <v>4191</v>
      </c>
      <c r="B4310" s="1">
        <v>42584</v>
      </c>
      <c r="C4310" t="s">
        <v>2538</v>
      </c>
      <c r="D4310" t="s">
        <v>195</v>
      </c>
      <c r="E4310" t="s">
        <v>46</v>
      </c>
      <c r="F4310" t="s">
        <v>47</v>
      </c>
      <c r="G4310" t="s">
        <v>29</v>
      </c>
      <c r="H4310" t="s">
        <v>48</v>
      </c>
      <c r="I4310" t="s">
        <v>63</v>
      </c>
      <c r="J4310" t="s">
        <v>3156</v>
      </c>
      <c r="K4310" t="s">
        <v>94</v>
      </c>
      <c r="L4310" t="s">
        <v>95</v>
      </c>
      <c r="M4310" t="s">
        <v>35</v>
      </c>
      <c r="N4310" s="1">
        <v>42586</v>
      </c>
      <c r="O4310" t="s">
        <v>3157</v>
      </c>
      <c r="P4310" s="3" t="s">
        <v>3158</v>
      </c>
      <c r="Q4310" t="s">
        <v>3159</v>
      </c>
      <c r="R4310">
        <v>44</v>
      </c>
      <c r="S4310" t="s">
        <v>4193</v>
      </c>
      <c r="T4310" s="2">
        <v>0.01</v>
      </c>
      <c r="U4310" t="s">
        <v>4194</v>
      </c>
      <c r="V4310" t="s">
        <v>4195</v>
      </c>
      <c r="W4310" t="s">
        <v>3163</v>
      </c>
      <c r="X4310" t="s">
        <v>3634</v>
      </c>
      <c r="Y4310" s="3">
        <f>VALUE(SUBSTITUTE(Table1[[#This Row],[Order Total]],"$",""))</f>
        <v>1596.98</v>
      </c>
      <c r="Z4310">
        <f>VALUE(SUBSTITUTE(Table1[[#This Row],[Total]],"$",""))</f>
        <v>1608.35</v>
      </c>
      <c r="AA4310" s="3">
        <f>Table1[[#This Row],[Order Total Number]]-Table1[[#This Row],[Total Number]]</f>
        <v>-11.369999999999891</v>
      </c>
      <c r="AB4310">
        <f>VALUE(SUBSTITUTE(Table1[[#This Row],[Shipping Cost]],"$",""))</f>
        <v>11.37</v>
      </c>
      <c r="AC4310">
        <f>VALUE(SUBSTITUTE(Table1[[#This Row],[Discount $]],"$",""))</f>
        <v>66.540000000000006</v>
      </c>
      <c r="AD4310">
        <f>VALUE(SUBSTITUTE(Table1[[#This Row],[Retail Price]],"$",""))</f>
        <v>415.88</v>
      </c>
      <c r="AE4310" s="4">
        <f>(Table1[[#This Row],[Retail Price Number]]*Table1[[#This Row],[Order Quantity]])-Table1[[#This Row],[Discount $ Number]]+Table1[[#This Row],[Shipping Cost Number]]</f>
        <v>18243.55</v>
      </c>
      <c r="AF4310">
        <f>Table1[[#This Row],[Retail Price Number]]*Table1[[#This Row],[Order Quantity]]-Table1[[#This Row],[Discount $ Number]]</f>
        <v>18232.18</v>
      </c>
      <c r="AG4310">
        <f>(Table1[[#This Row],[Retail Price Number]]*Table1[[#This Row],[Order Quantity]])-Table1[[#This Row],[Discount $ Number]]-Table1[[#This Row],[Shipping Cost Number]]</f>
        <v>18220.810000000001</v>
      </c>
      <c r="AH4310">
        <f>Table1[[#This Row],[Retail Price Number]]*Table1[[#This Row],[Order Quantity]]</f>
        <v>18298.72</v>
      </c>
      <c r="AI4310">
        <f>YEAR(Table1[[#This Row],[Order Date]])</f>
        <v>2016</v>
      </c>
    </row>
    <row r="4311" spans="1:35" x14ac:dyDescent="0.3">
      <c r="A4311" t="s">
        <v>6281</v>
      </c>
      <c r="B4311" s="1">
        <v>42587</v>
      </c>
      <c r="C4311" t="s">
        <v>1982</v>
      </c>
      <c r="D4311" t="s">
        <v>622</v>
      </c>
      <c r="E4311" t="s">
        <v>27</v>
      </c>
      <c r="F4311" t="s">
        <v>28</v>
      </c>
      <c r="G4311" t="s">
        <v>29</v>
      </c>
      <c r="H4311" t="s">
        <v>433</v>
      </c>
      <c r="I4311" t="s">
        <v>121</v>
      </c>
      <c r="J4311" t="s">
        <v>253</v>
      </c>
      <c r="K4311" t="s">
        <v>94</v>
      </c>
      <c r="L4311" t="s">
        <v>34</v>
      </c>
      <c r="M4311" t="s">
        <v>156</v>
      </c>
      <c r="N4311" s="1">
        <v>42588</v>
      </c>
      <c r="O4311" t="s">
        <v>254</v>
      </c>
      <c r="P4311" s="3" t="s">
        <v>255</v>
      </c>
      <c r="Q4311" t="s">
        <v>256</v>
      </c>
      <c r="R4311">
        <v>20</v>
      </c>
      <c r="S4311" t="s">
        <v>1983</v>
      </c>
      <c r="T4311" s="2">
        <v>0.1</v>
      </c>
      <c r="U4311" t="s">
        <v>931</v>
      </c>
      <c r="V4311" t="s">
        <v>5884</v>
      </c>
      <c r="W4311" t="s">
        <v>260</v>
      </c>
      <c r="X4311" t="s">
        <v>6282</v>
      </c>
      <c r="Y4311" s="3">
        <f>VALUE(SUBSTITUTE(Table1[[#This Row],[Order Total]],"$",""))</f>
        <v>16.54</v>
      </c>
      <c r="Z4311">
        <f>VALUE(SUBSTITUTE(Table1[[#This Row],[Total]],"$",""))</f>
        <v>16.75</v>
      </c>
      <c r="AA4311" s="3">
        <f>Table1[[#This Row],[Order Total Number]]-Table1[[#This Row],[Total Number]]</f>
        <v>-0.21000000000000085</v>
      </c>
      <c r="AB4311">
        <f>VALUE(SUBSTITUTE(Table1[[#This Row],[Shipping Cost]],"$",""))</f>
        <v>1.34</v>
      </c>
      <c r="AC4311">
        <f>VALUE(SUBSTITUTE(Table1[[#This Row],[Discount $]],"$",""))</f>
        <v>0.17</v>
      </c>
      <c r="AD4311">
        <f>VALUE(SUBSTITUTE(Table1[[#This Row],[Retail Price]],"$",""))</f>
        <v>2.78</v>
      </c>
      <c r="AE4311" s="4">
        <f>(Table1[[#This Row],[Retail Price Number]]*Table1[[#This Row],[Order Quantity]])-Table1[[#This Row],[Discount $ Number]]+Table1[[#This Row],[Shipping Cost Number]]</f>
        <v>56.769999999999996</v>
      </c>
      <c r="AF4311">
        <f>Table1[[#This Row],[Retail Price Number]]*Table1[[#This Row],[Order Quantity]]-Table1[[#This Row],[Discount $ Number]]</f>
        <v>55.429999999999993</v>
      </c>
      <c r="AG4311">
        <f>(Table1[[#This Row],[Retail Price Number]]*Table1[[#This Row],[Order Quantity]])-Table1[[#This Row],[Discount $ Number]]-Table1[[#This Row],[Shipping Cost Number]]</f>
        <v>54.089999999999989</v>
      </c>
      <c r="AH4311">
        <f>Table1[[#This Row],[Retail Price Number]]*Table1[[#This Row],[Order Quantity]]</f>
        <v>55.599999999999994</v>
      </c>
      <c r="AI4311">
        <f>YEAR(Table1[[#This Row],[Order Date]])</f>
        <v>2016</v>
      </c>
    </row>
    <row r="4312" spans="1:35" x14ac:dyDescent="0.3">
      <c r="A4312" t="s">
        <v>6281</v>
      </c>
      <c r="B4312" s="1">
        <v>42122</v>
      </c>
      <c r="C4312" t="s">
        <v>4398</v>
      </c>
      <c r="D4312" t="s">
        <v>162</v>
      </c>
      <c r="E4312" t="s">
        <v>46</v>
      </c>
      <c r="F4312" t="s">
        <v>47</v>
      </c>
      <c r="G4312" t="s">
        <v>29</v>
      </c>
      <c r="H4312" t="s">
        <v>107</v>
      </c>
      <c r="I4312" t="s">
        <v>63</v>
      </c>
      <c r="J4312" t="s">
        <v>197</v>
      </c>
      <c r="K4312" t="s">
        <v>94</v>
      </c>
      <c r="L4312" t="s">
        <v>109</v>
      </c>
      <c r="M4312" t="s">
        <v>35</v>
      </c>
      <c r="N4312" s="1">
        <v>42124</v>
      </c>
      <c r="O4312" t="s">
        <v>198</v>
      </c>
      <c r="P4312" s="3" t="s">
        <v>37</v>
      </c>
      <c r="Q4312" t="s">
        <v>57</v>
      </c>
      <c r="R4312">
        <v>22</v>
      </c>
      <c r="S4312" t="s">
        <v>9436</v>
      </c>
      <c r="T4312" s="2">
        <v>0.1</v>
      </c>
      <c r="U4312" t="s">
        <v>2340</v>
      </c>
      <c r="V4312" t="s">
        <v>817</v>
      </c>
      <c r="W4312" t="s">
        <v>116</v>
      </c>
      <c r="X4312" t="s">
        <v>9437</v>
      </c>
      <c r="Y4312" s="3">
        <f>VALUE(SUBSTITUTE(Table1[[#This Row],[Order Total]],"$",""))</f>
        <v>62.94</v>
      </c>
      <c r="Z4312">
        <f>VALUE(SUBSTITUTE(Table1[[#This Row],[Total]],"$",""))</f>
        <v>63.94</v>
      </c>
      <c r="AA4312" s="3">
        <f>Table1[[#This Row],[Order Total Number]]-Table1[[#This Row],[Total Number]]</f>
        <v>-1</v>
      </c>
      <c r="AB4312">
        <f>VALUE(SUBSTITUTE(Table1[[#This Row],[Shipping Cost]],"$",""))</f>
        <v>1.49</v>
      </c>
      <c r="AC4312">
        <f>VALUE(SUBSTITUTE(Table1[[#This Row],[Discount $]],"$",""))</f>
        <v>2.66</v>
      </c>
      <c r="AD4312">
        <f>VALUE(SUBSTITUTE(Table1[[#This Row],[Retail Price]],"$",""))</f>
        <v>1.88</v>
      </c>
      <c r="AE4312" s="4">
        <f>(Table1[[#This Row],[Retail Price Number]]*Table1[[#This Row],[Order Quantity]])-Table1[[#This Row],[Discount $ Number]]+Table1[[#This Row],[Shipping Cost Number]]</f>
        <v>40.190000000000005</v>
      </c>
      <c r="AF4312">
        <f>Table1[[#This Row],[Retail Price Number]]*Table1[[#This Row],[Order Quantity]]-Table1[[#This Row],[Discount $ Number]]</f>
        <v>38.700000000000003</v>
      </c>
      <c r="AG4312">
        <f>(Table1[[#This Row],[Retail Price Number]]*Table1[[#This Row],[Order Quantity]])-Table1[[#This Row],[Discount $ Number]]-Table1[[#This Row],[Shipping Cost Number]]</f>
        <v>37.21</v>
      </c>
      <c r="AH4312">
        <f>Table1[[#This Row],[Retail Price Number]]*Table1[[#This Row],[Order Quantity]]</f>
        <v>41.36</v>
      </c>
      <c r="AI4312">
        <f>YEAR(Table1[[#This Row],[Order Date]])</f>
        <v>2015</v>
      </c>
    </row>
    <row r="4313" spans="1:35" x14ac:dyDescent="0.3">
      <c r="A4313" t="s">
        <v>6281</v>
      </c>
      <c r="B4313" s="1">
        <v>42585</v>
      </c>
      <c r="C4313" t="s">
        <v>2481</v>
      </c>
      <c r="D4313" t="s">
        <v>174</v>
      </c>
      <c r="E4313" t="s">
        <v>27</v>
      </c>
      <c r="F4313" t="s">
        <v>28</v>
      </c>
      <c r="G4313" t="s">
        <v>77</v>
      </c>
      <c r="H4313" t="s">
        <v>78</v>
      </c>
      <c r="I4313" t="s">
        <v>63</v>
      </c>
      <c r="J4313" t="s">
        <v>373</v>
      </c>
      <c r="K4313" t="s">
        <v>94</v>
      </c>
      <c r="L4313" t="s">
        <v>95</v>
      </c>
      <c r="M4313" t="s">
        <v>35</v>
      </c>
      <c r="N4313" s="1">
        <v>42586</v>
      </c>
      <c r="O4313" t="s">
        <v>374</v>
      </c>
      <c r="P4313" s="3" t="s">
        <v>375</v>
      </c>
      <c r="Q4313" t="s">
        <v>376</v>
      </c>
      <c r="R4313">
        <v>19</v>
      </c>
      <c r="S4313" t="s">
        <v>12168</v>
      </c>
      <c r="T4313" s="2">
        <v>0</v>
      </c>
      <c r="U4313" t="s">
        <v>12169</v>
      </c>
      <c r="V4313" t="s">
        <v>12170</v>
      </c>
      <c r="W4313" t="s">
        <v>380</v>
      </c>
      <c r="X4313" t="s">
        <v>12171</v>
      </c>
      <c r="Y4313" s="3">
        <f>VALUE(SUBSTITUTE(Table1[[#This Row],[Order Total]],"$",""))</f>
        <v>533.74</v>
      </c>
      <c r="Z4313">
        <f>VALUE(SUBSTITUTE(Table1[[#This Row],[Total]],"$",""))</f>
        <v>539.75</v>
      </c>
      <c r="AA4313" s="3">
        <f>Table1[[#This Row],[Order Total Number]]-Table1[[#This Row],[Total Number]]</f>
        <v>-6.0099999999999909</v>
      </c>
      <c r="AB4313">
        <f>VALUE(SUBSTITUTE(Table1[[#This Row],[Shipping Cost]],"$",""))</f>
        <v>5.81</v>
      </c>
      <c r="AC4313">
        <f>VALUE(SUBSTITUTE(Table1[[#This Row],[Discount $]],"$",""))</f>
        <v>52.79</v>
      </c>
      <c r="AD4313">
        <f>VALUE(SUBSTITUTE(Table1[[#This Row],[Retail Price]],"$",""))</f>
        <v>11.97</v>
      </c>
      <c r="AE4313" s="4">
        <f>(Table1[[#This Row],[Retail Price Number]]*Table1[[#This Row],[Order Quantity]])-Table1[[#This Row],[Discount $ Number]]+Table1[[#This Row],[Shipping Cost Number]]</f>
        <v>180.45000000000002</v>
      </c>
      <c r="AF4313">
        <f>Table1[[#This Row],[Retail Price Number]]*Table1[[#This Row],[Order Quantity]]-Table1[[#This Row],[Discount $ Number]]</f>
        <v>174.64000000000001</v>
      </c>
      <c r="AG4313">
        <f>(Table1[[#This Row],[Retail Price Number]]*Table1[[#This Row],[Order Quantity]])-Table1[[#This Row],[Discount $ Number]]-Table1[[#This Row],[Shipping Cost Number]]</f>
        <v>168.83</v>
      </c>
      <c r="AH4313">
        <f>Table1[[#This Row],[Retail Price Number]]*Table1[[#This Row],[Order Quantity]]</f>
        <v>227.43</v>
      </c>
      <c r="AI4313">
        <f>YEAR(Table1[[#This Row],[Order Date]])</f>
        <v>2016</v>
      </c>
    </row>
    <row r="4314" spans="1:35" x14ac:dyDescent="0.3">
      <c r="A4314" t="s">
        <v>6925</v>
      </c>
      <c r="B4314" s="1">
        <v>42758</v>
      </c>
      <c r="C4314" t="s">
        <v>1231</v>
      </c>
      <c r="D4314" t="s">
        <v>1232</v>
      </c>
      <c r="E4314" t="s">
        <v>27</v>
      </c>
      <c r="F4314" t="s">
        <v>28</v>
      </c>
      <c r="G4314" t="s">
        <v>134</v>
      </c>
      <c r="H4314" t="s">
        <v>281</v>
      </c>
      <c r="I4314" t="s">
        <v>92</v>
      </c>
      <c r="J4314" t="s">
        <v>1113</v>
      </c>
      <c r="K4314" t="s">
        <v>94</v>
      </c>
      <c r="L4314" t="s">
        <v>34</v>
      </c>
      <c r="M4314" t="s">
        <v>35</v>
      </c>
      <c r="N4314" s="1">
        <v>42760</v>
      </c>
      <c r="O4314" t="s">
        <v>1114</v>
      </c>
      <c r="P4314" s="3" t="s">
        <v>1115</v>
      </c>
      <c r="Q4314" t="s">
        <v>1116</v>
      </c>
      <c r="R4314">
        <v>39</v>
      </c>
      <c r="S4314" t="s">
        <v>6926</v>
      </c>
      <c r="T4314" s="2">
        <v>0</v>
      </c>
      <c r="U4314" t="s">
        <v>2127</v>
      </c>
      <c r="V4314" t="s">
        <v>6927</v>
      </c>
      <c r="W4314" t="s">
        <v>1119</v>
      </c>
      <c r="X4314" t="s">
        <v>6928</v>
      </c>
      <c r="Y4314" s="3">
        <f>VALUE(SUBSTITUTE(Table1[[#This Row],[Order Total]],"$",""))</f>
        <v>36.65</v>
      </c>
      <c r="Z4314">
        <f>VALUE(SUBSTITUTE(Table1[[#This Row],[Total]],"$",""))</f>
        <v>37.89</v>
      </c>
      <c r="AA4314" s="3">
        <f>Table1[[#This Row],[Order Total Number]]-Table1[[#This Row],[Total Number]]</f>
        <v>-1.240000000000002</v>
      </c>
      <c r="AB4314">
        <f>VALUE(SUBSTITUTE(Table1[[#This Row],[Shipping Cost]],"$",""))</f>
        <v>1.5</v>
      </c>
      <c r="AC4314">
        <f>VALUE(SUBSTITUTE(Table1[[#This Row],[Discount $]],"$",""))</f>
        <v>2.67</v>
      </c>
      <c r="AD4314">
        <f>VALUE(SUBSTITUTE(Table1[[#This Row],[Retail Price]],"$",""))</f>
        <v>6.68</v>
      </c>
      <c r="AE4314" s="4">
        <f>(Table1[[#This Row],[Retail Price Number]]*Table1[[#This Row],[Order Quantity]])-Table1[[#This Row],[Discount $ Number]]+Table1[[#This Row],[Shipping Cost Number]]</f>
        <v>259.34999999999997</v>
      </c>
      <c r="AF4314">
        <f>Table1[[#This Row],[Retail Price Number]]*Table1[[#This Row],[Order Quantity]]-Table1[[#This Row],[Discount $ Number]]</f>
        <v>257.84999999999997</v>
      </c>
      <c r="AG4314">
        <f>(Table1[[#This Row],[Retail Price Number]]*Table1[[#This Row],[Order Quantity]])-Table1[[#This Row],[Discount $ Number]]-Table1[[#This Row],[Shipping Cost Number]]</f>
        <v>256.34999999999997</v>
      </c>
      <c r="AH4314">
        <f>Table1[[#This Row],[Retail Price Number]]*Table1[[#This Row],[Order Quantity]]</f>
        <v>260.52</v>
      </c>
      <c r="AI4314">
        <f>YEAR(Table1[[#This Row],[Order Date]])</f>
        <v>2017</v>
      </c>
    </row>
    <row r="4315" spans="1:35" x14ac:dyDescent="0.3">
      <c r="A4315" t="s">
        <v>6925</v>
      </c>
      <c r="B4315" s="1">
        <v>42471</v>
      </c>
      <c r="C4315" t="s">
        <v>2008</v>
      </c>
      <c r="D4315" t="s">
        <v>144</v>
      </c>
      <c r="E4315" t="s">
        <v>46</v>
      </c>
      <c r="F4315" t="s">
        <v>47</v>
      </c>
      <c r="G4315" t="s">
        <v>77</v>
      </c>
      <c r="H4315" t="s">
        <v>107</v>
      </c>
      <c r="I4315" t="s">
        <v>121</v>
      </c>
      <c r="J4315" t="s">
        <v>4142</v>
      </c>
      <c r="K4315" t="s">
        <v>94</v>
      </c>
      <c r="L4315" t="s">
        <v>34</v>
      </c>
      <c r="M4315" t="s">
        <v>35</v>
      </c>
      <c r="N4315" s="1">
        <v>42471</v>
      </c>
      <c r="O4315" t="s">
        <v>460</v>
      </c>
      <c r="P4315" s="3" t="s">
        <v>3541</v>
      </c>
      <c r="Q4315" t="s">
        <v>198</v>
      </c>
      <c r="R4315">
        <v>44</v>
      </c>
      <c r="S4315" t="s">
        <v>4854</v>
      </c>
      <c r="T4315" s="2">
        <v>0.09</v>
      </c>
      <c r="U4315" t="s">
        <v>736</v>
      </c>
      <c r="V4315" t="s">
        <v>11379</v>
      </c>
      <c r="W4315" t="s">
        <v>4144</v>
      </c>
      <c r="X4315" t="s">
        <v>11380</v>
      </c>
      <c r="Y4315" s="3">
        <f>VALUE(SUBSTITUTE(Table1[[#This Row],[Order Total]],"$",""))</f>
        <v>66.239999999999995</v>
      </c>
      <c r="Z4315">
        <f>VALUE(SUBSTITUTE(Table1[[#This Row],[Total]],"$",""))</f>
        <v>77.59</v>
      </c>
      <c r="AA4315" s="3">
        <f>Table1[[#This Row],[Order Total Number]]-Table1[[#This Row],[Total Number]]</f>
        <v>-11.350000000000009</v>
      </c>
      <c r="AB4315">
        <f>VALUE(SUBSTITUTE(Table1[[#This Row],[Shipping Cost]],"$",""))</f>
        <v>0.81</v>
      </c>
      <c r="AC4315">
        <f>VALUE(SUBSTITUTE(Table1[[#This Row],[Discount $]],"$",""))</f>
        <v>3.58</v>
      </c>
      <c r="AD4315">
        <f>VALUE(SUBSTITUTE(Table1[[#This Row],[Retail Price]],"$",""))</f>
        <v>2.94</v>
      </c>
      <c r="AE4315" s="4">
        <f>(Table1[[#This Row],[Retail Price Number]]*Table1[[#This Row],[Order Quantity]])-Table1[[#This Row],[Discount $ Number]]+Table1[[#This Row],[Shipping Cost Number]]</f>
        <v>126.58999999999999</v>
      </c>
      <c r="AF4315">
        <f>Table1[[#This Row],[Retail Price Number]]*Table1[[#This Row],[Order Quantity]]-Table1[[#This Row],[Discount $ Number]]</f>
        <v>125.77999999999999</v>
      </c>
      <c r="AG4315">
        <f>(Table1[[#This Row],[Retail Price Number]]*Table1[[#This Row],[Order Quantity]])-Table1[[#This Row],[Discount $ Number]]-Table1[[#This Row],[Shipping Cost Number]]</f>
        <v>124.96999999999998</v>
      </c>
      <c r="AH4315">
        <f>Table1[[#This Row],[Retail Price Number]]*Table1[[#This Row],[Order Quantity]]</f>
        <v>129.35999999999999</v>
      </c>
      <c r="AI4315">
        <f>YEAR(Table1[[#This Row],[Order Date]])</f>
        <v>2016</v>
      </c>
    </row>
    <row r="4316" spans="1:35" x14ac:dyDescent="0.3">
      <c r="A4316" t="s">
        <v>8432</v>
      </c>
      <c r="B4316" s="1">
        <v>42444</v>
      </c>
      <c r="C4316" t="s">
        <v>5745</v>
      </c>
      <c r="D4316" t="s">
        <v>8433</v>
      </c>
      <c r="E4316" t="s">
        <v>27</v>
      </c>
      <c r="F4316" t="s">
        <v>28</v>
      </c>
      <c r="G4316" t="s">
        <v>77</v>
      </c>
      <c r="H4316" t="s">
        <v>289</v>
      </c>
      <c r="I4316" t="s">
        <v>63</v>
      </c>
      <c r="J4316" t="s">
        <v>253</v>
      </c>
      <c r="K4316" t="s">
        <v>33</v>
      </c>
      <c r="L4316" t="s">
        <v>34</v>
      </c>
      <c r="M4316" t="s">
        <v>156</v>
      </c>
      <c r="N4316" s="1">
        <v>42445</v>
      </c>
      <c r="O4316" t="s">
        <v>254</v>
      </c>
      <c r="P4316" s="3" t="s">
        <v>255</v>
      </c>
      <c r="Q4316" t="s">
        <v>256</v>
      </c>
      <c r="R4316">
        <v>38</v>
      </c>
      <c r="S4316" t="s">
        <v>4325</v>
      </c>
      <c r="T4316" s="2">
        <v>0.09</v>
      </c>
      <c r="U4316" t="s">
        <v>1878</v>
      </c>
      <c r="V4316" t="s">
        <v>8434</v>
      </c>
      <c r="W4316" t="s">
        <v>260</v>
      </c>
      <c r="X4316" t="s">
        <v>8435</v>
      </c>
      <c r="Y4316" s="3">
        <f>VALUE(SUBSTITUTE(Table1[[#This Row],[Order Total]],"$",""))</f>
        <v>13.04</v>
      </c>
      <c r="Z4316">
        <f>VALUE(SUBSTITUTE(Table1[[#This Row],[Total]],"$",""))</f>
        <v>14.66</v>
      </c>
      <c r="AA4316" s="3">
        <f>Table1[[#This Row],[Order Total Number]]-Table1[[#This Row],[Total Number]]</f>
        <v>-1.620000000000001</v>
      </c>
      <c r="AB4316">
        <f>VALUE(SUBSTITUTE(Table1[[#This Row],[Shipping Cost]],"$",""))</f>
        <v>1.34</v>
      </c>
      <c r="AC4316">
        <f>VALUE(SUBSTITUTE(Table1[[#This Row],[Discount $]],"$",""))</f>
        <v>1.46</v>
      </c>
      <c r="AD4316">
        <f>VALUE(SUBSTITUTE(Table1[[#This Row],[Retail Price]],"$",""))</f>
        <v>2.78</v>
      </c>
      <c r="AE4316" s="4">
        <f>(Table1[[#This Row],[Retail Price Number]]*Table1[[#This Row],[Order Quantity]])-Table1[[#This Row],[Discount $ Number]]+Table1[[#This Row],[Shipping Cost Number]]</f>
        <v>105.52</v>
      </c>
      <c r="AF4316">
        <f>Table1[[#This Row],[Retail Price Number]]*Table1[[#This Row],[Order Quantity]]-Table1[[#This Row],[Discount $ Number]]</f>
        <v>104.17999999999999</v>
      </c>
      <c r="AG4316">
        <f>(Table1[[#This Row],[Retail Price Number]]*Table1[[#This Row],[Order Quantity]])-Table1[[#This Row],[Discount $ Number]]-Table1[[#This Row],[Shipping Cost Number]]</f>
        <v>102.83999999999999</v>
      </c>
      <c r="AH4316">
        <f>Table1[[#This Row],[Retail Price Number]]*Table1[[#This Row],[Order Quantity]]</f>
        <v>105.63999999999999</v>
      </c>
      <c r="AI4316">
        <f>YEAR(Table1[[#This Row],[Order Date]])</f>
        <v>2016</v>
      </c>
    </row>
    <row r="4317" spans="1:35" x14ac:dyDescent="0.3">
      <c r="A4317" t="s">
        <v>8432</v>
      </c>
      <c r="B4317" s="1">
        <v>42230</v>
      </c>
      <c r="C4317" t="s">
        <v>1574</v>
      </c>
      <c r="D4317" t="s">
        <v>144</v>
      </c>
      <c r="E4317" t="s">
        <v>46</v>
      </c>
      <c r="F4317" t="s">
        <v>47</v>
      </c>
      <c r="G4317" t="s">
        <v>91</v>
      </c>
      <c r="H4317" t="s">
        <v>107</v>
      </c>
      <c r="I4317" t="s">
        <v>63</v>
      </c>
      <c r="J4317" t="s">
        <v>1938</v>
      </c>
      <c r="K4317" t="s">
        <v>94</v>
      </c>
      <c r="L4317" t="s">
        <v>34</v>
      </c>
      <c r="M4317" t="s">
        <v>35</v>
      </c>
      <c r="N4317" s="1">
        <v>42231</v>
      </c>
      <c r="O4317" t="s">
        <v>1939</v>
      </c>
      <c r="P4317" s="3" t="s">
        <v>877</v>
      </c>
      <c r="Q4317" t="s">
        <v>1239</v>
      </c>
      <c r="R4317">
        <v>47</v>
      </c>
      <c r="S4317" t="s">
        <v>11475</v>
      </c>
      <c r="T4317" s="2">
        <v>0</v>
      </c>
      <c r="U4317" t="s">
        <v>11476</v>
      </c>
      <c r="V4317" t="s">
        <v>8320</v>
      </c>
      <c r="W4317" t="s">
        <v>1942</v>
      </c>
      <c r="X4317" t="s">
        <v>11477</v>
      </c>
      <c r="Y4317" s="3">
        <f>VALUE(SUBSTITUTE(Table1[[#This Row],[Order Total]],"$",""))</f>
        <v>1110.27</v>
      </c>
      <c r="Z4317">
        <f>VALUE(SUBSTITUTE(Table1[[#This Row],[Total]],"$",""))</f>
        <v>1118.69</v>
      </c>
      <c r="AA4317" s="3">
        <f>Table1[[#This Row],[Order Total Number]]-Table1[[#This Row],[Total Number]]</f>
        <v>-8.4200000000000728</v>
      </c>
      <c r="AB4317">
        <f>VALUE(SUBSTITUTE(Table1[[#This Row],[Shipping Cost]],"$",""))</f>
        <v>19.510000000000002</v>
      </c>
      <c r="AC4317">
        <f>VALUE(SUBSTITUTE(Table1[[#This Row],[Discount $]],"$",""))</f>
        <v>45.89</v>
      </c>
      <c r="AD4317">
        <f>VALUE(SUBSTITUTE(Table1[[#This Row],[Retail Price]],"$",""))</f>
        <v>30.98</v>
      </c>
      <c r="AE4317" s="4">
        <f>(Table1[[#This Row],[Retail Price Number]]*Table1[[#This Row],[Order Quantity]])-Table1[[#This Row],[Discount $ Number]]+Table1[[#This Row],[Shipping Cost Number]]</f>
        <v>1429.6799999999998</v>
      </c>
      <c r="AF4317">
        <f>Table1[[#This Row],[Retail Price Number]]*Table1[[#This Row],[Order Quantity]]-Table1[[#This Row],[Discount $ Number]]</f>
        <v>1410.1699999999998</v>
      </c>
      <c r="AG4317">
        <f>(Table1[[#This Row],[Retail Price Number]]*Table1[[#This Row],[Order Quantity]])-Table1[[#This Row],[Discount $ Number]]-Table1[[#This Row],[Shipping Cost Number]]</f>
        <v>1390.6599999999999</v>
      </c>
      <c r="AH4317">
        <f>Table1[[#This Row],[Retail Price Number]]*Table1[[#This Row],[Order Quantity]]</f>
        <v>1456.06</v>
      </c>
      <c r="AI4317">
        <f>YEAR(Table1[[#This Row],[Order Date]])</f>
        <v>2015</v>
      </c>
    </row>
    <row r="4318" spans="1:35" x14ac:dyDescent="0.3">
      <c r="A4318" t="s">
        <v>1981</v>
      </c>
      <c r="B4318" s="1">
        <v>42587</v>
      </c>
      <c r="C4318" t="s">
        <v>1982</v>
      </c>
      <c r="D4318" t="s">
        <v>1232</v>
      </c>
      <c r="E4318" t="s">
        <v>27</v>
      </c>
      <c r="F4318" t="s">
        <v>28</v>
      </c>
      <c r="G4318" t="s">
        <v>134</v>
      </c>
      <c r="H4318" t="s">
        <v>281</v>
      </c>
      <c r="I4318" t="s">
        <v>63</v>
      </c>
      <c r="J4318" t="s">
        <v>253</v>
      </c>
      <c r="K4318" t="s">
        <v>94</v>
      </c>
      <c r="L4318" t="s">
        <v>34</v>
      </c>
      <c r="M4318" t="s">
        <v>35</v>
      </c>
      <c r="N4318" s="1">
        <v>42588</v>
      </c>
      <c r="O4318" t="s">
        <v>254</v>
      </c>
      <c r="P4318" s="3" t="s">
        <v>255</v>
      </c>
      <c r="Q4318" t="s">
        <v>256</v>
      </c>
      <c r="R4318">
        <v>26</v>
      </c>
      <c r="S4318" t="s">
        <v>1983</v>
      </c>
      <c r="T4318" s="2">
        <v>0.03</v>
      </c>
      <c r="U4318" t="s">
        <v>931</v>
      </c>
      <c r="V4318" t="s">
        <v>1984</v>
      </c>
      <c r="W4318" t="s">
        <v>260</v>
      </c>
      <c r="X4318" t="s">
        <v>1985</v>
      </c>
      <c r="Y4318" s="3">
        <f>VALUE(SUBSTITUTE(Table1[[#This Row],[Order Total]],"$",""))</f>
        <v>16.510000000000002</v>
      </c>
      <c r="Z4318">
        <f>VALUE(SUBSTITUTE(Table1[[#This Row],[Total]],"$",""))</f>
        <v>17.71</v>
      </c>
      <c r="AA4318" s="3">
        <f>Table1[[#This Row],[Order Total Number]]-Table1[[#This Row],[Total Number]]</f>
        <v>-1.1999999999999993</v>
      </c>
      <c r="AB4318">
        <f>VALUE(SUBSTITUTE(Table1[[#This Row],[Shipping Cost]],"$",""))</f>
        <v>1.34</v>
      </c>
      <c r="AC4318">
        <f>VALUE(SUBSTITUTE(Table1[[#This Row],[Discount $]],"$",""))</f>
        <v>0.17</v>
      </c>
      <c r="AD4318">
        <f>VALUE(SUBSTITUTE(Table1[[#This Row],[Retail Price]],"$",""))</f>
        <v>2.78</v>
      </c>
      <c r="AE4318" s="4">
        <f>(Table1[[#This Row],[Retail Price Number]]*Table1[[#This Row],[Order Quantity]])-Table1[[#This Row],[Discount $ Number]]+Table1[[#This Row],[Shipping Cost Number]]</f>
        <v>73.45</v>
      </c>
      <c r="AF4318">
        <f>Table1[[#This Row],[Retail Price Number]]*Table1[[#This Row],[Order Quantity]]-Table1[[#This Row],[Discount $ Number]]</f>
        <v>72.11</v>
      </c>
      <c r="AG4318">
        <f>(Table1[[#This Row],[Retail Price Number]]*Table1[[#This Row],[Order Quantity]])-Table1[[#This Row],[Discount $ Number]]-Table1[[#This Row],[Shipping Cost Number]]</f>
        <v>70.77</v>
      </c>
      <c r="AH4318">
        <f>Table1[[#This Row],[Retail Price Number]]*Table1[[#This Row],[Order Quantity]]</f>
        <v>72.28</v>
      </c>
      <c r="AI4318">
        <f>YEAR(Table1[[#This Row],[Order Date]])</f>
        <v>2016</v>
      </c>
    </row>
    <row r="4319" spans="1:35" x14ac:dyDescent="0.3">
      <c r="A4319" t="s">
        <v>1981</v>
      </c>
      <c r="B4319" s="1">
        <v>42587</v>
      </c>
      <c r="C4319" t="s">
        <v>1982</v>
      </c>
      <c r="D4319" t="s">
        <v>1232</v>
      </c>
      <c r="E4319" t="s">
        <v>27</v>
      </c>
      <c r="F4319" t="s">
        <v>28</v>
      </c>
      <c r="G4319" t="s">
        <v>77</v>
      </c>
      <c r="H4319" t="s">
        <v>281</v>
      </c>
      <c r="I4319" t="s">
        <v>31</v>
      </c>
      <c r="J4319" t="s">
        <v>253</v>
      </c>
      <c r="K4319" t="s">
        <v>94</v>
      </c>
      <c r="L4319" t="s">
        <v>109</v>
      </c>
      <c r="M4319" t="s">
        <v>35</v>
      </c>
      <c r="N4319" s="1">
        <v>42588</v>
      </c>
      <c r="O4319" t="s">
        <v>254</v>
      </c>
      <c r="P4319" s="3" t="s">
        <v>255</v>
      </c>
      <c r="Q4319" t="s">
        <v>256</v>
      </c>
      <c r="R4319">
        <v>21</v>
      </c>
      <c r="S4319" t="s">
        <v>1983</v>
      </c>
      <c r="T4319" s="2">
        <v>7.0000000000000007E-2</v>
      </c>
      <c r="U4319" t="s">
        <v>931</v>
      </c>
      <c r="V4319" t="s">
        <v>1984</v>
      </c>
      <c r="W4319" t="s">
        <v>260</v>
      </c>
      <c r="X4319" t="s">
        <v>1985</v>
      </c>
      <c r="Y4319" s="3">
        <f>VALUE(SUBSTITUTE(Table1[[#This Row],[Order Total]],"$",""))</f>
        <v>16.510000000000002</v>
      </c>
      <c r="Z4319">
        <f>VALUE(SUBSTITUTE(Table1[[#This Row],[Total]],"$",""))</f>
        <v>17.71</v>
      </c>
      <c r="AA4319" s="3">
        <f>Table1[[#This Row],[Order Total Number]]-Table1[[#This Row],[Total Number]]</f>
        <v>-1.1999999999999993</v>
      </c>
      <c r="AB4319">
        <f>VALUE(SUBSTITUTE(Table1[[#This Row],[Shipping Cost]],"$",""))</f>
        <v>1.34</v>
      </c>
      <c r="AC4319">
        <f>VALUE(SUBSTITUTE(Table1[[#This Row],[Discount $]],"$",""))</f>
        <v>0.17</v>
      </c>
      <c r="AD4319">
        <f>VALUE(SUBSTITUTE(Table1[[#This Row],[Retail Price]],"$",""))</f>
        <v>2.78</v>
      </c>
      <c r="AE4319" s="4">
        <f>(Table1[[#This Row],[Retail Price Number]]*Table1[[#This Row],[Order Quantity]])-Table1[[#This Row],[Discount $ Number]]+Table1[[#This Row],[Shipping Cost Number]]</f>
        <v>59.55</v>
      </c>
      <c r="AF4319">
        <f>Table1[[#This Row],[Retail Price Number]]*Table1[[#This Row],[Order Quantity]]-Table1[[#This Row],[Discount $ Number]]</f>
        <v>58.209999999999994</v>
      </c>
      <c r="AG4319">
        <f>(Table1[[#This Row],[Retail Price Number]]*Table1[[#This Row],[Order Quantity]])-Table1[[#This Row],[Discount $ Number]]-Table1[[#This Row],[Shipping Cost Number]]</f>
        <v>56.86999999999999</v>
      </c>
      <c r="AH4319">
        <f>Table1[[#This Row],[Retail Price Number]]*Table1[[#This Row],[Order Quantity]]</f>
        <v>58.379999999999995</v>
      </c>
      <c r="AI4319">
        <f>YEAR(Table1[[#This Row],[Order Date]])</f>
        <v>2016</v>
      </c>
    </row>
    <row r="4320" spans="1:35" x14ac:dyDescent="0.3">
      <c r="A4320" t="s">
        <v>1981</v>
      </c>
      <c r="B4320" s="1">
        <v>42606</v>
      </c>
      <c r="C4320" t="s">
        <v>963</v>
      </c>
      <c r="D4320" t="s">
        <v>964</v>
      </c>
      <c r="E4320" t="s">
        <v>27</v>
      </c>
      <c r="F4320" t="s">
        <v>28</v>
      </c>
      <c r="G4320" t="s">
        <v>91</v>
      </c>
      <c r="H4320" t="s">
        <v>965</v>
      </c>
      <c r="I4320" t="s">
        <v>63</v>
      </c>
      <c r="J4320" t="s">
        <v>253</v>
      </c>
      <c r="K4320" t="s">
        <v>94</v>
      </c>
      <c r="L4320" t="s">
        <v>95</v>
      </c>
      <c r="M4320" t="s">
        <v>35</v>
      </c>
      <c r="N4320" s="1">
        <v>42615</v>
      </c>
      <c r="O4320" t="s">
        <v>726</v>
      </c>
      <c r="P4320" s="3" t="s">
        <v>255</v>
      </c>
      <c r="Q4320" t="s">
        <v>2618</v>
      </c>
      <c r="R4320">
        <v>31</v>
      </c>
      <c r="S4320" t="s">
        <v>1983</v>
      </c>
      <c r="T4320" s="2">
        <v>7.0000000000000007E-2</v>
      </c>
      <c r="U4320" t="s">
        <v>931</v>
      </c>
      <c r="V4320" t="s">
        <v>1984</v>
      </c>
      <c r="W4320" t="s">
        <v>990</v>
      </c>
      <c r="X4320" t="s">
        <v>1985</v>
      </c>
      <c r="Y4320" s="3">
        <f>VALUE(SUBSTITUTE(Table1[[#This Row],[Order Total]],"$",""))</f>
        <v>16.510000000000002</v>
      </c>
      <c r="Z4320">
        <f>VALUE(SUBSTITUTE(Table1[[#This Row],[Total]],"$",""))</f>
        <v>17.71</v>
      </c>
      <c r="AA4320" s="3">
        <f>Table1[[#This Row],[Order Total Number]]-Table1[[#This Row],[Total Number]]</f>
        <v>-1.1999999999999993</v>
      </c>
      <c r="AB4320">
        <f>VALUE(SUBSTITUTE(Table1[[#This Row],[Shipping Cost]],"$",""))</f>
        <v>1.2</v>
      </c>
      <c r="AC4320">
        <f>VALUE(SUBSTITUTE(Table1[[#This Row],[Discount $]],"$",""))</f>
        <v>0.17</v>
      </c>
      <c r="AD4320">
        <f>VALUE(SUBSTITUTE(Table1[[#This Row],[Retail Price]],"$",""))</f>
        <v>2.78</v>
      </c>
      <c r="AE4320" s="4">
        <f>(Table1[[#This Row],[Retail Price Number]]*Table1[[#This Row],[Order Quantity]])-Table1[[#This Row],[Discount $ Number]]+Table1[[#This Row],[Shipping Cost Number]]</f>
        <v>87.21</v>
      </c>
      <c r="AF4320">
        <f>Table1[[#This Row],[Retail Price Number]]*Table1[[#This Row],[Order Quantity]]-Table1[[#This Row],[Discount $ Number]]</f>
        <v>86.009999999999991</v>
      </c>
      <c r="AG4320">
        <f>(Table1[[#This Row],[Retail Price Number]]*Table1[[#This Row],[Order Quantity]])-Table1[[#This Row],[Discount $ Number]]-Table1[[#This Row],[Shipping Cost Number]]</f>
        <v>84.809999999999988</v>
      </c>
      <c r="AH4320">
        <f>Table1[[#This Row],[Retail Price Number]]*Table1[[#This Row],[Order Quantity]]</f>
        <v>86.179999999999993</v>
      </c>
      <c r="AI4320">
        <f>YEAR(Table1[[#This Row],[Order Date]])</f>
        <v>2016</v>
      </c>
    </row>
    <row r="4321" spans="1:35" x14ac:dyDescent="0.3">
      <c r="A4321" t="s">
        <v>1981</v>
      </c>
      <c r="B4321" s="1">
        <v>42587</v>
      </c>
      <c r="C4321" t="s">
        <v>1982</v>
      </c>
      <c r="D4321" t="s">
        <v>1232</v>
      </c>
      <c r="E4321" t="s">
        <v>27</v>
      </c>
      <c r="F4321" t="s">
        <v>28</v>
      </c>
      <c r="G4321" t="s">
        <v>134</v>
      </c>
      <c r="H4321" t="s">
        <v>281</v>
      </c>
      <c r="I4321" t="s">
        <v>31</v>
      </c>
      <c r="J4321" t="s">
        <v>253</v>
      </c>
      <c r="K4321" t="s">
        <v>94</v>
      </c>
      <c r="L4321" t="s">
        <v>95</v>
      </c>
      <c r="M4321" t="s">
        <v>35</v>
      </c>
      <c r="N4321" s="1">
        <v>42588</v>
      </c>
      <c r="O4321" t="s">
        <v>254</v>
      </c>
      <c r="P4321" s="3" t="s">
        <v>255</v>
      </c>
      <c r="Q4321" t="s">
        <v>256</v>
      </c>
      <c r="R4321">
        <v>50</v>
      </c>
      <c r="S4321" t="s">
        <v>1983</v>
      </c>
      <c r="T4321" s="2">
        <v>0.09</v>
      </c>
      <c r="U4321" t="s">
        <v>931</v>
      </c>
      <c r="V4321" t="s">
        <v>1984</v>
      </c>
      <c r="W4321" t="s">
        <v>260</v>
      </c>
      <c r="X4321" t="s">
        <v>1985</v>
      </c>
      <c r="Y4321" s="3">
        <f>VALUE(SUBSTITUTE(Table1[[#This Row],[Order Total]],"$",""))</f>
        <v>16.510000000000002</v>
      </c>
      <c r="Z4321">
        <f>VALUE(SUBSTITUTE(Table1[[#This Row],[Total]],"$",""))</f>
        <v>17.71</v>
      </c>
      <c r="AA4321" s="3">
        <f>Table1[[#This Row],[Order Total Number]]-Table1[[#This Row],[Total Number]]</f>
        <v>-1.1999999999999993</v>
      </c>
      <c r="AB4321">
        <f>VALUE(SUBSTITUTE(Table1[[#This Row],[Shipping Cost]],"$",""))</f>
        <v>1.34</v>
      </c>
      <c r="AC4321">
        <f>VALUE(SUBSTITUTE(Table1[[#This Row],[Discount $]],"$",""))</f>
        <v>0.17</v>
      </c>
      <c r="AD4321">
        <f>VALUE(SUBSTITUTE(Table1[[#This Row],[Retail Price]],"$",""))</f>
        <v>2.78</v>
      </c>
      <c r="AE4321" s="4">
        <f>(Table1[[#This Row],[Retail Price Number]]*Table1[[#This Row],[Order Quantity]])-Table1[[#This Row],[Discount $ Number]]+Table1[[#This Row],[Shipping Cost Number]]</f>
        <v>140.17000000000002</v>
      </c>
      <c r="AF4321">
        <f>Table1[[#This Row],[Retail Price Number]]*Table1[[#This Row],[Order Quantity]]-Table1[[#This Row],[Discount $ Number]]</f>
        <v>138.83000000000001</v>
      </c>
      <c r="AG4321">
        <f>(Table1[[#This Row],[Retail Price Number]]*Table1[[#This Row],[Order Quantity]])-Table1[[#This Row],[Discount $ Number]]-Table1[[#This Row],[Shipping Cost Number]]</f>
        <v>137.49</v>
      </c>
      <c r="AH4321">
        <f>Table1[[#This Row],[Retail Price Number]]*Table1[[#This Row],[Order Quantity]]</f>
        <v>139</v>
      </c>
      <c r="AI4321">
        <f>YEAR(Table1[[#This Row],[Order Date]])</f>
        <v>2016</v>
      </c>
    </row>
    <row r="4322" spans="1:35" x14ac:dyDescent="0.3">
      <c r="A4322" t="s">
        <v>1981</v>
      </c>
      <c r="B4322" s="1">
        <v>42397</v>
      </c>
      <c r="C4322" t="s">
        <v>2135</v>
      </c>
      <c r="D4322" t="s">
        <v>1232</v>
      </c>
      <c r="E4322" t="s">
        <v>27</v>
      </c>
      <c r="F4322" t="s">
        <v>28</v>
      </c>
      <c r="G4322" t="s">
        <v>91</v>
      </c>
      <c r="H4322" t="s">
        <v>281</v>
      </c>
      <c r="I4322" t="s">
        <v>196</v>
      </c>
      <c r="J4322" t="s">
        <v>1474</v>
      </c>
      <c r="K4322" t="s">
        <v>94</v>
      </c>
      <c r="L4322" t="s">
        <v>34</v>
      </c>
      <c r="M4322" t="s">
        <v>35</v>
      </c>
      <c r="N4322" s="1">
        <v>42399</v>
      </c>
      <c r="O4322" t="s">
        <v>1369</v>
      </c>
      <c r="P4322" s="3" t="s">
        <v>96</v>
      </c>
      <c r="Q4322" t="s">
        <v>1475</v>
      </c>
      <c r="R4322">
        <v>38</v>
      </c>
      <c r="S4322" t="s">
        <v>640</v>
      </c>
      <c r="T4322" s="2">
        <v>0</v>
      </c>
      <c r="U4322" t="s">
        <v>1922</v>
      </c>
      <c r="V4322" t="s">
        <v>7004</v>
      </c>
      <c r="W4322" t="s">
        <v>1478</v>
      </c>
      <c r="X4322" t="s">
        <v>11289</v>
      </c>
      <c r="Y4322" s="3">
        <f>VALUE(SUBSTITUTE(Table1[[#This Row],[Order Total]],"$",""))</f>
        <v>67.819999999999993</v>
      </c>
      <c r="Z4322">
        <f>VALUE(SUBSTITUTE(Table1[[#This Row],[Total]],"$",""))</f>
        <v>68.430000000000007</v>
      </c>
      <c r="AA4322" s="3">
        <f>Table1[[#This Row],[Order Total Number]]-Table1[[#This Row],[Total Number]]</f>
        <v>-0.61000000000001364</v>
      </c>
      <c r="AB4322">
        <f>VALUE(SUBSTITUTE(Table1[[#This Row],[Shipping Cost]],"$",""))</f>
        <v>1.29</v>
      </c>
      <c r="AC4322">
        <f>VALUE(SUBSTITUTE(Table1[[#This Row],[Discount $]],"$",""))</f>
        <v>3.77</v>
      </c>
      <c r="AD4322">
        <f>VALUE(SUBSTITUTE(Table1[[#This Row],[Retail Price]],"$",""))</f>
        <v>1.6</v>
      </c>
      <c r="AE4322" s="4">
        <f>(Table1[[#This Row],[Retail Price Number]]*Table1[[#This Row],[Order Quantity]])-Table1[[#This Row],[Discount $ Number]]+Table1[[#This Row],[Shipping Cost Number]]</f>
        <v>58.32</v>
      </c>
      <c r="AF4322">
        <f>Table1[[#This Row],[Retail Price Number]]*Table1[[#This Row],[Order Quantity]]-Table1[[#This Row],[Discount $ Number]]</f>
        <v>57.03</v>
      </c>
      <c r="AG4322">
        <f>(Table1[[#This Row],[Retail Price Number]]*Table1[[#This Row],[Order Quantity]])-Table1[[#This Row],[Discount $ Number]]-Table1[[#This Row],[Shipping Cost Number]]</f>
        <v>55.74</v>
      </c>
      <c r="AH4322">
        <f>Table1[[#This Row],[Retail Price Number]]*Table1[[#This Row],[Order Quantity]]</f>
        <v>60.800000000000004</v>
      </c>
      <c r="AI4322">
        <f>YEAR(Table1[[#This Row],[Order Date]])</f>
        <v>2016</v>
      </c>
    </row>
    <row r="4323" spans="1:35" x14ac:dyDescent="0.3">
      <c r="A4323" t="s">
        <v>1751</v>
      </c>
      <c r="B4323" s="1">
        <v>42499</v>
      </c>
      <c r="C4323" t="s">
        <v>1719</v>
      </c>
      <c r="D4323" t="s">
        <v>204</v>
      </c>
      <c r="E4323" t="s">
        <v>27</v>
      </c>
      <c r="F4323" t="s">
        <v>28</v>
      </c>
      <c r="G4323" t="s">
        <v>77</v>
      </c>
      <c r="H4323" t="s">
        <v>205</v>
      </c>
      <c r="I4323" t="s">
        <v>63</v>
      </c>
      <c r="J4323" t="s">
        <v>253</v>
      </c>
      <c r="K4323" t="s">
        <v>33</v>
      </c>
      <c r="L4323" t="s">
        <v>50</v>
      </c>
      <c r="M4323" t="s">
        <v>35</v>
      </c>
      <c r="N4323" s="1">
        <v>42501</v>
      </c>
      <c r="O4323" t="s">
        <v>254</v>
      </c>
      <c r="P4323" s="3" t="s">
        <v>255</v>
      </c>
      <c r="Q4323" t="s">
        <v>256</v>
      </c>
      <c r="R4323">
        <v>17</v>
      </c>
      <c r="S4323" t="s">
        <v>113</v>
      </c>
      <c r="T4323" s="2">
        <v>0.08</v>
      </c>
      <c r="U4323" t="s">
        <v>1752</v>
      </c>
      <c r="V4323" t="s">
        <v>115</v>
      </c>
      <c r="W4323" t="s">
        <v>260</v>
      </c>
      <c r="X4323" t="s">
        <v>1753</v>
      </c>
      <c r="Y4323" s="3">
        <f>VALUE(SUBSTITUTE(Table1[[#This Row],[Order Total]],"$",""))</f>
        <v>84.97</v>
      </c>
      <c r="Z4323">
        <f>VALUE(SUBSTITUTE(Table1[[#This Row],[Total]],"$",""))</f>
        <v>87.53</v>
      </c>
      <c r="AA4323" s="3">
        <f>Table1[[#This Row],[Order Total Number]]-Table1[[#This Row],[Total Number]]</f>
        <v>-2.5600000000000023</v>
      </c>
      <c r="AB4323">
        <f>VALUE(SUBSTITUTE(Table1[[#This Row],[Shipping Cost]],"$",""))</f>
        <v>1.34</v>
      </c>
      <c r="AC4323">
        <f>VALUE(SUBSTITUTE(Table1[[#This Row],[Discount $]],"$",""))</f>
        <v>4.45</v>
      </c>
      <c r="AD4323">
        <f>VALUE(SUBSTITUTE(Table1[[#This Row],[Retail Price]],"$",""))</f>
        <v>2.78</v>
      </c>
      <c r="AE4323" s="4">
        <f>(Table1[[#This Row],[Retail Price Number]]*Table1[[#This Row],[Order Quantity]])-Table1[[#This Row],[Discount $ Number]]+Table1[[#This Row],[Shipping Cost Number]]</f>
        <v>44.15</v>
      </c>
      <c r="AF4323">
        <f>Table1[[#This Row],[Retail Price Number]]*Table1[[#This Row],[Order Quantity]]-Table1[[#This Row],[Discount $ Number]]</f>
        <v>42.809999999999995</v>
      </c>
      <c r="AG4323">
        <f>(Table1[[#This Row],[Retail Price Number]]*Table1[[#This Row],[Order Quantity]])-Table1[[#This Row],[Discount $ Number]]-Table1[[#This Row],[Shipping Cost Number]]</f>
        <v>41.469999999999992</v>
      </c>
      <c r="AH4323">
        <f>Table1[[#This Row],[Retail Price Number]]*Table1[[#This Row],[Order Quantity]]</f>
        <v>47.26</v>
      </c>
      <c r="AI4323">
        <f>YEAR(Table1[[#This Row],[Order Date]])</f>
        <v>2016</v>
      </c>
    </row>
    <row r="4324" spans="1:35" x14ac:dyDescent="0.3">
      <c r="A4324" t="s">
        <v>1751</v>
      </c>
      <c r="B4324" s="1">
        <v>42144</v>
      </c>
      <c r="C4324" t="s">
        <v>1047</v>
      </c>
      <c r="D4324" t="s">
        <v>162</v>
      </c>
      <c r="E4324" t="s">
        <v>46</v>
      </c>
      <c r="F4324" t="s">
        <v>47</v>
      </c>
      <c r="G4324" t="s">
        <v>77</v>
      </c>
      <c r="H4324" t="s">
        <v>107</v>
      </c>
      <c r="I4324" t="s">
        <v>196</v>
      </c>
      <c r="J4324" t="s">
        <v>64</v>
      </c>
      <c r="K4324" t="s">
        <v>94</v>
      </c>
      <c r="L4324" t="s">
        <v>95</v>
      </c>
      <c r="M4324" t="s">
        <v>35</v>
      </c>
      <c r="N4324" s="1">
        <v>42147</v>
      </c>
      <c r="O4324" t="s">
        <v>66</v>
      </c>
      <c r="P4324" s="3" t="s">
        <v>67</v>
      </c>
      <c r="Q4324" t="s">
        <v>68</v>
      </c>
      <c r="R4324">
        <v>18</v>
      </c>
      <c r="S4324" t="s">
        <v>4897</v>
      </c>
      <c r="T4324" s="2">
        <v>0.04</v>
      </c>
      <c r="U4324" t="s">
        <v>4898</v>
      </c>
      <c r="V4324" t="s">
        <v>2245</v>
      </c>
      <c r="W4324" t="s">
        <v>72</v>
      </c>
      <c r="X4324" t="s">
        <v>1469</v>
      </c>
      <c r="Y4324" s="3">
        <f>VALUE(SUBSTITUTE(Table1[[#This Row],[Order Total]],"$",""))</f>
        <v>30.67</v>
      </c>
      <c r="Z4324">
        <f>VALUE(SUBSTITUTE(Table1[[#This Row],[Total]],"$",""))</f>
        <v>31.86</v>
      </c>
      <c r="AA4324" s="3">
        <f>Table1[[#This Row],[Order Total Number]]-Table1[[#This Row],[Total Number]]</f>
        <v>-1.1899999999999977</v>
      </c>
      <c r="AB4324">
        <f>VALUE(SUBSTITUTE(Table1[[#This Row],[Shipping Cost]],"$",""))</f>
        <v>0.99</v>
      </c>
      <c r="AC4324">
        <f>VALUE(SUBSTITUTE(Table1[[#This Row],[Discount $]],"$",""))</f>
        <v>3.45</v>
      </c>
      <c r="AD4324">
        <f>VALUE(SUBSTITUTE(Table1[[#This Row],[Retail Price]],"$",""))</f>
        <v>2.88</v>
      </c>
      <c r="AE4324" s="4">
        <f>(Table1[[#This Row],[Retail Price Number]]*Table1[[#This Row],[Order Quantity]])-Table1[[#This Row],[Discount $ Number]]+Table1[[#This Row],[Shipping Cost Number]]</f>
        <v>49.379999999999995</v>
      </c>
      <c r="AF4324">
        <f>Table1[[#This Row],[Retail Price Number]]*Table1[[#This Row],[Order Quantity]]-Table1[[#This Row],[Discount $ Number]]</f>
        <v>48.389999999999993</v>
      </c>
      <c r="AG4324">
        <f>(Table1[[#This Row],[Retail Price Number]]*Table1[[#This Row],[Order Quantity]])-Table1[[#This Row],[Discount $ Number]]-Table1[[#This Row],[Shipping Cost Number]]</f>
        <v>47.399999999999991</v>
      </c>
      <c r="AH4324">
        <f>Table1[[#This Row],[Retail Price Number]]*Table1[[#This Row],[Order Quantity]]</f>
        <v>51.839999999999996</v>
      </c>
      <c r="AI4324">
        <f>YEAR(Table1[[#This Row],[Order Date]])</f>
        <v>2015</v>
      </c>
    </row>
    <row r="4325" spans="1:35" x14ac:dyDescent="0.3">
      <c r="A4325" t="s">
        <v>1751</v>
      </c>
      <c r="B4325" s="1">
        <v>42113</v>
      </c>
      <c r="C4325" t="s">
        <v>643</v>
      </c>
      <c r="D4325" t="s">
        <v>133</v>
      </c>
      <c r="E4325" t="s">
        <v>27</v>
      </c>
      <c r="F4325" t="s">
        <v>28</v>
      </c>
      <c r="G4325" t="s">
        <v>77</v>
      </c>
      <c r="H4325" t="s">
        <v>62</v>
      </c>
      <c r="I4325" t="s">
        <v>121</v>
      </c>
      <c r="J4325" t="s">
        <v>253</v>
      </c>
      <c r="K4325" t="s">
        <v>94</v>
      </c>
      <c r="L4325" t="s">
        <v>34</v>
      </c>
      <c r="M4325" t="s">
        <v>35</v>
      </c>
      <c r="N4325" s="1">
        <v>42113</v>
      </c>
      <c r="O4325" t="s">
        <v>254</v>
      </c>
      <c r="P4325" s="3" t="s">
        <v>255</v>
      </c>
      <c r="Q4325" t="s">
        <v>256</v>
      </c>
      <c r="R4325">
        <v>3</v>
      </c>
      <c r="S4325" t="s">
        <v>4105</v>
      </c>
      <c r="T4325" s="2">
        <v>0.03</v>
      </c>
      <c r="U4325" t="s">
        <v>1313</v>
      </c>
      <c r="V4325" t="s">
        <v>4106</v>
      </c>
      <c r="W4325" t="s">
        <v>260</v>
      </c>
      <c r="X4325" t="s">
        <v>4107</v>
      </c>
      <c r="Y4325" s="3">
        <f>VALUE(SUBSTITUTE(Table1[[#This Row],[Order Total]],"$",""))</f>
        <v>110.29</v>
      </c>
      <c r="Z4325">
        <f>VALUE(SUBSTITUTE(Table1[[#This Row],[Total]],"$",""))</f>
        <v>114.29</v>
      </c>
      <c r="AA4325" s="3">
        <f>Table1[[#This Row],[Order Total Number]]-Table1[[#This Row],[Total Number]]</f>
        <v>-4</v>
      </c>
      <c r="AB4325">
        <f>VALUE(SUBSTITUTE(Table1[[#This Row],[Shipping Cost]],"$",""))</f>
        <v>1.34</v>
      </c>
      <c r="AC4325">
        <f>VALUE(SUBSTITUTE(Table1[[#This Row],[Discount $]],"$",""))</f>
        <v>9.59</v>
      </c>
      <c r="AD4325">
        <f>VALUE(SUBSTITUTE(Table1[[#This Row],[Retail Price]],"$",""))</f>
        <v>2.78</v>
      </c>
      <c r="AE4325" s="4">
        <f>(Table1[[#This Row],[Retail Price Number]]*Table1[[#This Row],[Order Quantity]])-Table1[[#This Row],[Discount $ Number]]+Table1[[#This Row],[Shipping Cost Number]]</f>
        <v>9.000000000000008E-2</v>
      </c>
      <c r="AF4325">
        <f>Table1[[#This Row],[Retail Price Number]]*Table1[[#This Row],[Order Quantity]]-Table1[[#This Row],[Discount $ Number]]</f>
        <v>-1.25</v>
      </c>
      <c r="AG4325">
        <f>(Table1[[#This Row],[Retail Price Number]]*Table1[[#This Row],[Order Quantity]])-Table1[[#This Row],[Discount $ Number]]-Table1[[#This Row],[Shipping Cost Number]]</f>
        <v>-2.59</v>
      </c>
      <c r="AH4325">
        <f>Table1[[#This Row],[Retail Price Number]]*Table1[[#This Row],[Order Quantity]]</f>
        <v>8.34</v>
      </c>
      <c r="AI4325">
        <f>YEAR(Table1[[#This Row],[Order Date]])</f>
        <v>2015</v>
      </c>
    </row>
    <row r="4326" spans="1:35" x14ac:dyDescent="0.3">
      <c r="A4326" t="s">
        <v>1751</v>
      </c>
      <c r="B4326" s="1">
        <v>41627</v>
      </c>
      <c r="C4326" t="s">
        <v>3337</v>
      </c>
      <c r="D4326" t="s">
        <v>195</v>
      </c>
      <c r="E4326" t="s">
        <v>46</v>
      </c>
      <c r="F4326" t="s">
        <v>47</v>
      </c>
      <c r="G4326" t="s">
        <v>29</v>
      </c>
      <c r="H4326" t="s">
        <v>48</v>
      </c>
      <c r="I4326" t="s">
        <v>121</v>
      </c>
      <c r="J4326" t="s">
        <v>517</v>
      </c>
      <c r="K4326" t="s">
        <v>94</v>
      </c>
      <c r="L4326" t="s">
        <v>95</v>
      </c>
      <c r="M4326" t="s">
        <v>35</v>
      </c>
      <c r="N4326" s="1">
        <v>41629</v>
      </c>
      <c r="O4326" t="s">
        <v>170</v>
      </c>
      <c r="P4326" s="3" t="s">
        <v>67</v>
      </c>
      <c r="Q4326" t="s">
        <v>518</v>
      </c>
      <c r="R4326">
        <v>38</v>
      </c>
      <c r="S4326" t="s">
        <v>12196</v>
      </c>
      <c r="T4326" s="2">
        <v>0.03</v>
      </c>
      <c r="U4326" t="s">
        <v>12197</v>
      </c>
      <c r="V4326" t="s">
        <v>9603</v>
      </c>
      <c r="W4326" t="s">
        <v>521</v>
      </c>
      <c r="X4326" t="s">
        <v>12198</v>
      </c>
      <c r="Y4326" s="3">
        <f>VALUE(SUBSTITUTE(Table1[[#This Row],[Order Total]],"$",""))</f>
        <v>162.57</v>
      </c>
      <c r="Z4326">
        <f>VALUE(SUBSTITUTE(Table1[[#This Row],[Total]],"$",""))</f>
        <v>177.66</v>
      </c>
      <c r="AA4326" s="3">
        <f>Table1[[#This Row],[Order Total Number]]-Table1[[#This Row],[Total Number]]</f>
        <v>-15.090000000000003</v>
      </c>
      <c r="AB4326">
        <f>VALUE(SUBSTITUTE(Table1[[#This Row],[Shipping Cost]],"$",""))</f>
        <v>1.01</v>
      </c>
      <c r="AC4326">
        <f>VALUE(SUBSTITUTE(Table1[[#This Row],[Discount $]],"$",""))</f>
        <v>30.59</v>
      </c>
      <c r="AD4326">
        <f>VALUE(SUBSTITUTE(Table1[[#This Row],[Retail Price]],"$",""))</f>
        <v>2.88</v>
      </c>
      <c r="AE4326" s="4">
        <f>(Table1[[#This Row],[Retail Price Number]]*Table1[[#This Row],[Order Quantity]])-Table1[[#This Row],[Discount $ Number]]+Table1[[#This Row],[Shipping Cost Number]]</f>
        <v>79.86</v>
      </c>
      <c r="AF4326">
        <f>Table1[[#This Row],[Retail Price Number]]*Table1[[#This Row],[Order Quantity]]-Table1[[#This Row],[Discount $ Number]]</f>
        <v>78.849999999999994</v>
      </c>
      <c r="AG4326">
        <f>(Table1[[#This Row],[Retail Price Number]]*Table1[[#This Row],[Order Quantity]])-Table1[[#This Row],[Discount $ Number]]-Table1[[#This Row],[Shipping Cost Number]]</f>
        <v>77.839999999999989</v>
      </c>
      <c r="AH4326">
        <f>Table1[[#This Row],[Retail Price Number]]*Table1[[#This Row],[Order Quantity]]</f>
        <v>109.44</v>
      </c>
      <c r="AI4326">
        <f>YEAR(Table1[[#This Row],[Order Date]])</f>
        <v>2013</v>
      </c>
    </row>
    <row r="4327" spans="1:35" x14ac:dyDescent="0.3">
      <c r="A4327" t="s">
        <v>12760</v>
      </c>
      <c r="B4327" s="1">
        <v>42524</v>
      </c>
      <c r="C4327" t="s">
        <v>11431</v>
      </c>
      <c r="D4327" t="s">
        <v>929</v>
      </c>
      <c r="E4327" t="s">
        <v>27</v>
      </c>
      <c r="F4327" t="s">
        <v>28</v>
      </c>
      <c r="G4327" t="s">
        <v>91</v>
      </c>
      <c r="H4327" t="s">
        <v>217</v>
      </c>
      <c r="I4327" t="s">
        <v>196</v>
      </c>
      <c r="J4327" t="s">
        <v>197</v>
      </c>
      <c r="K4327" t="s">
        <v>94</v>
      </c>
      <c r="L4327" t="s">
        <v>95</v>
      </c>
      <c r="M4327" t="s">
        <v>35</v>
      </c>
      <c r="N4327" s="1">
        <v>42524</v>
      </c>
      <c r="O4327" t="s">
        <v>198</v>
      </c>
      <c r="P4327" s="3" t="s">
        <v>37</v>
      </c>
      <c r="Q4327" t="s">
        <v>57</v>
      </c>
      <c r="R4327">
        <v>1</v>
      </c>
      <c r="S4327" t="s">
        <v>9100</v>
      </c>
      <c r="T4327" s="2">
        <v>0.1</v>
      </c>
      <c r="U4327" t="s">
        <v>12761</v>
      </c>
      <c r="V4327" t="s">
        <v>6079</v>
      </c>
      <c r="W4327" t="s">
        <v>116</v>
      </c>
      <c r="X4327" t="s">
        <v>706</v>
      </c>
      <c r="Y4327" s="3">
        <f>VALUE(SUBSTITUTE(Table1[[#This Row],[Order Total]],"$",""))</f>
        <v>63.36</v>
      </c>
      <c r="Z4327">
        <f>VALUE(SUBSTITUTE(Table1[[#This Row],[Total]],"$",""))</f>
        <v>60.96</v>
      </c>
      <c r="AA4327" s="3">
        <f>Table1[[#This Row],[Order Total Number]]-Table1[[#This Row],[Total Number]]</f>
        <v>2.3999999999999986</v>
      </c>
      <c r="AB4327">
        <f>VALUE(SUBSTITUTE(Table1[[#This Row],[Shipping Cost]],"$",""))</f>
        <v>1.49</v>
      </c>
      <c r="AC4327">
        <f>VALUE(SUBSTITUTE(Table1[[#This Row],[Discount $]],"$",""))</f>
        <v>0.74</v>
      </c>
      <c r="AD4327">
        <f>VALUE(SUBSTITUTE(Table1[[#This Row],[Retail Price]],"$",""))</f>
        <v>1.88</v>
      </c>
      <c r="AE4327" s="4">
        <f>(Table1[[#This Row],[Retail Price Number]]*Table1[[#This Row],[Order Quantity]])-Table1[[#This Row],[Discount $ Number]]+Table1[[#This Row],[Shipping Cost Number]]</f>
        <v>2.63</v>
      </c>
      <c r="AF4327">
        <f>Table1[[#This Row],[Retail Price Number]]*Table1[[#This Row],[Order Quantity]]-Table1[[#This Row],[Discount $ Number]]</f>
        <v>1.1399999999999999</v>
      </c>
      <c r="AG4327">
        <f>(Table1[[#This Row],[Retail Price Number]]*Table1[[#This Row],[Order Quantity]])-Table1[[#This Row],[Discount $ Number]]-Table1[[#This Row],[Shipping Cost Number]]</f>
        <v>-0.35000000000000009</v>
      </c>
      <c r="AH4327">
        <f>Table1[[#This Row],[Retail Price Number]]*Table1[[#This Row],[Order Quantity]]</f>
        <v>1.88</v>
      </c>
      <c r="AI4327">
        <f>YEAR(Table1[[#This Row],[Order Date]])</f>
        <v>2016</v>
      </c>
    </row>
    <row r="4328" spans="1:35" x14ac:dyDescent="0.3">
      <c r="A4328" t="s">
        <v>8406</v>
      </c>
      <c r="B4328" s="1">
        <v>42758</v>
      </c>
      <c r="C4328" t="s">
        <v>1231</v>
      </c>
      <c r="D4328" t="s">
        <v>1232</v>
      </c>
      <c r="E4328" t="s">
        <v>27</v>
      </c>
      <c r="F4328" t="s">
        <v>28</v>
      </c>
      <c r="G4328" t="s">
        <v>134</v>
      </c>
      <c r="H4328" t="s">
        <v>281</v>
      </c>
      <c r="I4328" t="s">
        <v>31</v>
      </c>
      <c r="J4328" t="s">
        <v>3226</v>
      </c>
      <c r="K4328" t="s">
        <v>723</v>
      </c>
      <c r="L4328" t="s">
        <v>109</v>
      </c>
      <c r="M4328" t="s">
        <v>35</v>
      </c>
      <c r="N4328" s="1">
        <v>42760</v>
      </c>
      <c r="O4328" t="s">
        <v>1378</v>
      </c>
      <c r="P4328" s="3" t="s">
        <v>1379</v>
      </c>
      <c r="Q4328" t="s">
        <v>1380</v>
      </c>
      <c r="R4328">
        <v>43</v>
      </c>
      <c r="S4328" t="s">
        <v>640</v>
      </c>
      <c r="T4328" s="2">
        <v>0</v>
      </c>
      <c r="U4328" t="s">
        <v>258</v>
      </c>
      <c r="V4328" t="s">
        <v>3198</v>
      </c>
      <c r="W4328" t="s">
        <v>1384</v>
      </c>
      <c r="X4328" t="s">
        <v>3199</v>
      </c>
      <c r="Y4328" s="3">
        <f>VALUE(SUBSTITUTE(Table1[[#This Row],[Order Total]],"$",""))</f>
        <v>66.53</v>
      </c>
      <c r="Z4328">
        <f>VALUE(SUBSTITUTE(Table1[[#This Row],[Total]],"$",""))</f>
        <v>67.23</v>
      </c>
      <c r="AA4328" s="3">
        <f>Table1[[#This Row],[Order Total Number]]-Table1[[#This Row],[Total Number]]</f>
        <v>-0.70000000000000284</v>
      </c>
      <c r="AB4328">
        <f>VALUE(SUBSTITUTE(Table1[[#This Row],[Shipping Cost]],"$",""))</f>
        <v>1.63</v>
      </c>
      <c r="AC4328">
        <f>VALUE(SUBSTITUTE(Table1[[#This Row],[Discount $]],"$",""))</f>
        <v>2.77</v>
      </c>
      <c r="AD4328">
        <f>VALUE(SUBSTITUTE(Table1[[#This Row],[Retail Price]],"$",""))</f>
        <v>1.95</v>
      </c>
      <c r="AE4328" s="4">
        <f>(Table1[[#This Row],[Retail Price Number]]*Table1[[#This Row],[Order Quantity]])-Table1[[#This Row],[Discount $ Number]]+Table1[[#This Row],[Shipping Cost Number]]</f>
        <v>82.71</v>
      </c>
      <c r="AF4328">
        <f>Table1[[#This Row],[Retail Price Number]]*Table1[[#This Row],[Order Quantity]]-Table1[[#This Row],[Discount $ Number]]</f>
        <v>81.08</v>
      </c>
      <c r="AG4328">
        <f>(Table1[[#This Row],[Retail Price Number]]*Table1[[#This Row],[Order Quantity]])-Table1[[#This Row],[Discount $ Number]]-Table1[[#This Row],[Shipping Cost Number]]</f>
        <v>79.45</v>
      </c>
      <c r="AH4328">
        <f>Table1[[#This Row],[Retail Price Number]]*Table1[[#This Row],[Order Quantity]]</f>
        <v>83.85</v>
      </c>
      <c r="AI4328">
        <f>YEAR(Table1[[#This Row],[Order Date]])</f>
        <v>2017</v>
      </c>
    </row>
    <row r="4329" spans="1:35" x14ac:dyDescent="0.3">
      <c r="A4329" t="s">
        <v>8406</v>
      </c>
      <c r="B4329" s="1">
        <v>42758</v>
      </c>
      <c r="C4329" t="s">
        <v>1231</v>
      </c>
      <c r="D4329" t="s">
        <v>1232</v>
      </c>
      <c r="E4329" t="s">
        <v>27</v>
      </c>
      <c r="F4329" t="s">
        <v>28</v>
      </c>
      <c r="G4329" t="s">
        <v>91</v>
      </c>
      <c r="H4329" t="s">
        <v>281</v>
      </c>
      <c r="I4329" t="s">
        <v>196</v>
      </c>
      <c r="J4329" t="s">
        <v>3587</v>
      </c>
      <c r="K4329" t="s">
        <v>33</v>
      </c>
      <c r="L4329" t="s">
        <v>392</v>
      </c>
      <c r="M4329" t="s">
        <v>393</v>
      </c>
      <c r="N4329" s="1">
        <v>42760</v>
      </c>
      <c r="O4329" t="s">
        <v>460</v>
      </c>
      <c r="P4329" s="3" t="s">
        <v>3588</v>
      </c>
      <c r="Q4329" t="s">
        <v>1220</v>
      </c>
      <c r="R4329">
        <v>38</v>
      </c>
      <c r="S4329" t="s">
        <v>640</v>
      </c>
      <c r="T4329" s="2">
        <v>0</v>
      </c>
      <c r="U4329" t="s">
        <v>258</v>
      </c>
      <c r="V4329" t="s">
        <v>3198</v>
      </c>
      <c r="W4329" t="s">
        <v>3589</v>
      </c>
      <c r="X4329" t="s">
        <v>3199</v>
      </c>
      <c r="Y4329" s="3">
        <f>VALUE(SUBSTITUTE(Table1[[#This Row],[Order Total]],"$",""))</f>
        <v>66.53</v>
      </c>
      <c r="Z4329">
        <f>VALUE(SUBSTITUTE(Table1[[#This Row],[Total]],"$",""))</f>
        <v>67.23</v>
      </c>
      <c r="AA4329" s="3">
        <f>Table1[[#This Row],[Order Total Number]]-Table1[[#This Row],[Total Number]]</f>
        <v>-0.70000000000000284</v>
      </c>
      <c r="AB4329">
        <f>VALUE(SUBSTITUTE(Table1[[#This Row],[Shipping Cost]],"$",""))</f>
        <v>0.85</v>
      </c>
      <c r="AC4329">
        <f>VALUE(SUBSTITUTE(Table1[[#This Row],[Discount $]],"$",""))</f>
        <v>2.77</v>
      </c>
      <c r="AD4329">
        <f>VALUE(SUBSTITUTE(Table1[[#This Row],[Retail Price]],"$",""))</f>
        <v>3.38</v>
      </c>
      <c r="AE4329" s="4">
        <f>(Table1[[#This Row],[Retail Price Number]]*Table1[[#This Row],[Order Quantity]])-Table1[[#This Row],[Discount $ Number]]+Table1[[#This Row],[Shipping Cost Number]]</f>
        <v>126.52</v>
      </c>
      <c r="AF4329">
        <f>Table1[[#This Row],[Retail Price Number]]*Table1[[#This Row],[Order Quantity]]-Table1[[#This Row],[Discount $ Number]]</f>
        <v>125.67</v>
      </c>
      <c r="AG4329">
        <f>(Table1[[#This Row],[Retail Price Number]]*Table1[[#This Row],[Order Quantity]])-Table1[[#This Row],[Discount $ Number]]-Table1[[#This Row],[Shipping Cost Number]]</f>
        <v>124.82000000000001</v>
      </c>
      <c r="AH4329">
        <f>Table1[[#This Row],[Retail Price Number]]*Table1[[#This Row],[Order Quantity]]</f>
        <v>128.44</v>
      </c>
      <c r="AI4329">
        <f>YEAR(Table1[[#This Row],[Order Date]])</f>
        <v>2017</v>
      </c>
    </row>
    <row r="4330" spans="1:35" x14ac:dyDescent="0.3">
      <c r="A4330" t="s">
        <v>10423</v>
      </c>
      <c r="B4330" s="1">
        <v>42245</v>
      </c>
      <c r="C4330" t="s">
        <v>1532</v>
      </c>
      <c r="D4330" t="s">
        <v>421</v>
      </c>
      <c r="E4330" t="s">
        <v>27</v>
      </c>
      <c r="F4330" t="s">
        <v>28</v>
      </c>
      <c r="G4330" t="s">
        <v>77</v>
      </c>
      <c r="H4330" t="s">
        <v>422</v>
      </c>
      <c r="I4330" t="s">
        <v>196</v>
      </c>
      <c r="J4330" t="s">
        <v>313</v>
      </c>
      <c r="K4330" t="s">
        <v>94</v>
      </c>
      <c r="L4330" t="s">
        <v>109</v>
      </c>
      <c r="M4330" t="s">
        <v>35</v>
      </c>
      <c r="N4330" s="1">
        <v>42247</v>
      </c>
      <c r="O4330" t="s">
        <v>314</v>
      </c>
      <c r="P4330" s="3" t="s">
        <v>315</v>
      </c>
      <c r="Q4330" t="s">
        <v>316</v>
      </c>
      <c r="R4330">
        <v>44</v>
      </c>
      <c r="S4330" t="s">
        <v>3076</v>
      </c>
      <c r="T4330" s="2">
        <v>0.06</v>
      </c>
      <c r="U4330" t="s">
        <v>739</v>
      </c>
      <c r="V4330" t="s">
        <v>1209</v>
      </c>
      <c r="W4330" t="s">
        <v>320</v>
      </c>
      <c r="X4330" t="s">
        <v>5125</v>
      </c>
      <c r="Y4330" s="3">
        <f>VALUE(SUBSTITUTE(Table1[[#This Row],[Order Total]],"$",""))</f>
        <v>136.01</v>
      </c>
      <c r="Z4330">
        <f>VALUE(SUBSTITUTE(Table1[[#This Row],[Total]],"$",""))</f>
        <v>147.69</v>
      </c>
      <c r="AA4330" s="3">
        <f>Table1[[#This Row],[Order Total Number]]-Table1[[#This Row],[Total Number]]</f>
        <v>-11.680000000000007</v>
      </c>
      <c r="AB4330">
        <f>VALUE(SUBSTITUTE(Table1[[#This Row],[Shipping Cost]],"$",""))</f>
        <v>4.8099999999999996</v>
      </c>
      <c r="AC4330">
        <f>VALUE(SUBSTITUTE(Table1[[#This Row],[Discount $]],"$",""))</f>
        <v>4.3899999999999997</v>
      </c>
      <c r="AD4330">
        <f>VALUE(SUBSTITUTE(Table1[[#This Row],[Retail Price]],"$",""))</f>
        <v>20.99</v>
      </c>
      <c r="AE4330" s="4">
        <f>(Table1[[#This Row],[Retail Price Number]]*Table1[[#This Row],[Order Quantity]])-Table1[[#This Row],[Discount $ Number]]+Table1[[#This Row],[Shipping Cost Number]]</f>
        <v>923.9799999999999</v>
      </c>
      <c r="AF4330">
        <f>Table1[[#This Row],[Retail Price Number]]*Table1[[#This Row],[Order Quantity]]-Table1[[#This Row],[Discount $ Number]]</f>
        <v>919.17</v>
      </c>
      <c r="AG4330">
        <f>(Table1[[#This Row],[Retail Price Number]]*Table1[[#This Row],[Order Quantity]])-Table1[[#This Row],[Discount $ Number]]-Table1[[#This Row],[Shipping Cost Number]]</f>
        <v>914.36</v>
      </c>
      <c r="AH4330">
        <f>Table1[[#This Row],[Retail Price Number]]*Table1[[#This Row],[Order Quantity]]</f>
        <v>923.56</v>
      </c>
      <c r="AI4330">
        <f>YEAR(Table1[[#This Row],[Order Date]])</f>
        <v>2015</v>
      </c>
    </row>
    <row r="4331" spans="1:35" x14ac:dyDescent="0.3">
      <c r="A4331" t="s">
        <v>12514</v>
      </c>
      <c r="B4331" s="1">
        <v>42634</v>
      </c>
      <c r="C4331" t="s">
        <v>650</v>
      </c>
      <c r="D4331" t="s">
        <v>204</v>
      </c>
      <c r="E4331" t="s">
        <v>27</v>
      </c>
      <c r="F4331" t="s">
        <v>28</v>
      </c>
      <c r="G4331" t="s">
        <v>29</v>
      </c>
      <c r="H4331" t="s">
        <v>205</v>
      </c>
      <c r="I4331" t="s">
        <v>121</v>
      </c>
      <c r="J4331" t="s">
        <v>218</v>
      </c>
      <c r="K4331" t="s">
        <v>94</v>
      </c>
      <c r="L4331" t="s">
        <v>95</v>
      </c>
      <c r="M4331" t="s">
        <v>35</v>
      </c>
      <c r="N4331" s="1">
        <v>42634</v>
      </c>
      <c r="O4331" t="s">
        <v>219</v>
      </c>
      <c r="P4331" s="3" t="s">
        <v>124</v>
      </c>
      <c r="Q4331" t="s">
        <v>220</v>
      </c>
      <c r="R4331">
        <v>48</v>
      </c>
      <c r="S4331" t="s">
        <v>4612</v>
      </c>
      <c r="T4331" s="2">
        <v>7.0000000000000007E-2</v>
      </c>
      <c r="U4331" t="s">
        <v>3451</v>
      </c>
      <c r="V4331" t="s">
        <v>12515</v>
      </c>
      <c r="W4331" t="s">
        <v>224</v>
      </c>
      <c r="X4331" t="s">
        <v>9098</v>
      </c>
      <c r="Y4331" s="3">
        <f>VALUE(SUBSTITUTE(Table1[[#This Row],[Order Total]],"$",""))</f>
        <v>46.05</v>
      </c>
      <c r="Z4331">
        <f>VALUE(SUBSTITUTE(Table1[[#This Row],[Total]],"$",""))</f>
        <v>46.55</v>
      </c>
      <c r="AA4331" s="3">
        <f>Table1[[#This Row],[Order Total Number]]-Table1[[#This Row],[Total Number]]</f>
        <v>-0.5</v>
      </c>
      <c r="AB4331">
        <f>VALUE(SUBSTITUTE(Table1[[#This Row],[Shipping Cost]],"$",""))</f>
        <v>0.5</v>
      </c>
      <c r="AC4331">
        <f>VALUE(SUBSTITUTE(Table1[[#This Row],[Discount $]],"$",""))</f>
        <v>1.92</v>
      </c>
      <c r="AD4331">
        <f>VALUE(SUBSTITUTE(Table1[[#This Row],[Retail Price]],"$",""))</f>
        <v>3.69</v>
      </c>
      <c r="AE4331" s="4">
        <f>(Table1[[#This Row],[Retail Price Number]]*Table1[[#This Row],[Order Quantity]])-Table1[[#This Row],[Discount $ Number]]+Table1[[#This Row],[Shipping Cost Number]]</f>
        <v>175.70000000000002</v>
      </c>
      <c r="AF4331">
        <f>Table1[[#This Row],[Retail Price Number]]*Table1[[#This Row],[Order Quantity]]-Table1[[#This Row],[Discount $ Number]]</f>
        <v>175.20000000000002</v>
      </c>
      <c r="AG4331">
        <f>(Table1[[#This Row],[Retail Price Number]]*Table1[[#This Row],[Order Quantity]])-Table1[[#This Row],[Discount $ Number]]-Table1[[#This Row],[Shipping Cost Number]]</f>
        <v>174.70000000000002</v>
      </c>
      <c r="AH4331">
        <f>Table1[[#This Row],[Retail Price Number]]*Table1[[#This Row],[Order Quantity]]</f>
        <v>177.12</v>
      </c>
      <c r="AI4331">
        <f>YEAR(Table1[[#This Row],[Order Date]])</f>
        <v>2016</v>
      </c>
    </row>
    <row r="4332" spans="1:35" x14ac:dyDescent="0.3">
      <c r="A4332" t="s">
        <v>12255</v>
      </c>
      <c r="B4332" s="1">
        <v>42606</v>
      </c>
      <c r="C4332" t="s">
        <v>1945</v>
      </c>
      <c r="D4332" t="s">
        <v>1300</v>
      </c>
      <c r="E4332" t="s">
        <v>27</v>
      </c>
      <c r="F4332" t="s">
        <v>28</v>
      </c>
      <c r="G4332" t="s">
        <v>77</v>
      </c>
      <c r="H4332" t="s">
        <v>217</v>
      </c>
      <c r="I4332" t="s">
        <v>31</v>
      </c>
      <c r="J4332" t="s">
        <v>651</v>
      </c>
      <c r="K4332" t="s">
        <v>33</v>
      </c>
      <c r="L4332" t="s">
        <v>34</v>
      </c>
      <c r="M4332" t="s">
        <v>35</v>
      </c>
      <c r="N4332" s="1">
        <v>42606</v>
      </c>
      <c r="O4332" t="s">
        <v>652</v>
      </c>
      <c r="P4332" s="3" t="s">
        <v>653</v>
      </c>
      <c r="Q4332" t="s">
        <v>98</v>
      </c>
      <c r="R4332">
        <v>36</v>
      </c>
      <c r="S4332" t="s">
        <v>7136</v>
      </c>
      <c r="T4332" s="2">
        <v>0</v>
      </c>
      <c r="U4332" t="s">
        <v>127</v>
      </c>
      <c r="V4332" t="s">
        <v>7136</v>
      </c>
      <c r="W4332" t="s">
        <v>57</v>
      </c>
      <c r="X4332" t="s">
        <v>5045</v>
      </c>
      <c r="Y4332" s="3">
        <f>VALUE(SUBSTITUTE(Table1[[#This Row],[Order Total]],"$",""))</f>
        <v>42.84</v>
      </c>
      <c r="Z4332">
        <f>VALUE(SUBSTITUTE(Table1[[#This Row],[Total]],"$",""))</f>
        <v>43.54</v>
      </c>
      <c r="AA4332" s="3">
        <f>Table1[[#This Row],[Order Total Number]]-Table1[[#This Row],[Total Number]]</f>
        <v>-0.69999999999999574</v>
      </c>
      <c r="AB4332">
        <f>VALUE(SUBSTITUTE(Table1[[#This Row],[Shipping Cost]],"$",""))</f>
        <v>0.7</v>
      </c>
      <c r="AC4332">
        <f>VALUE(SUBSTITUTE(Table1[[#This Row],[Discount $]],"$",""))</f>
        <v>0</v>
      </c>
      <c r="AD4332">
        <f>VALUE(SUBSTITUTE(Table1[[#This Row],[Retail Price]],"$",""))</f>
        <v>1.26</v>
      </c>
      <c r="AE4332" s="4">
        <f>(Table1[[#This Row],[Retail Price Number]]*Table1[[#This Row],[Order Quantity]])-Table1[[#This Row],[Discount $ Number]]+Table1[[#This Row],[Shipping Cost Number]]</f>
        <v>46.06</v>
      </c>
      <c r="AF4332">
        <f>Table1[[#This Row],[Retail Price Number]]*Table1[[#This Row],[Order Quantity]]-Table1[[#This Row],[Discount $ Number]]</f>
        <v>45.36</v>
      </c>
      <c r="AG4332">
        <f>(Table1[[#This Row],[Retail Price Number]]*Table1[[#This Row],[Order Quantity]])-Table1[[#This Row],[Discount $ Number]]-Table1[[#This Row],[Shipping Cost Number]]</f>
        <v>44.66</v>
      </c>
      <c r="AH4332">
        <f>Table1[[#This Row],[Retail Price Number]]*Table1[[#This Row],[Order Quantity]]</f>
        <v>45.36</v>
      </c>
      <c r="AI4332">
        <f>YEAR(Table1[[#This Row],[Order Date]])</f>
        <v>2016</v>
      </c>
    </row>
    <row r="4333" spans="1:35" x14ac:dyDescent="0.3">
      <c r="A4333" t="s">
        <v>11921</v>
      </c>
      <c r="B4333" s="1">
        <v>42634</v>
      </c>
      <c r="C4333" t="s">
        <v>650</v>
      </c>
      <c r="D4333" t="s">
        <v>204</v>
      </c>
      <c r="E4333" t="s">
        <v>27</v>
      </c>
      <c r="F4333" t="s">
        <v>28</v>
      </c>
      <c r="G4333" t="s">
        <v>134</v>
      </c>
      <c r="H4333" t="s">
        <v>205</v>
      </c>
      <c r="I4333" t="s">
        <v>31</v>
      </c>
      <c r="J4333" t="s">
        <v>771</v>
      </c>
      <c r="K4333" t="s">
        <v>94</v>
      </c>
      <c r="L4333" t="s">
        <v>109</v>
      </c>
      <c r="M4333" t="s">
        <v>35</v>
      </c>
      <c r="N4333" s="1">
        <v>42634</v>
      </c>
      <c r="O4333" t="s">
        <v>772</v>
      </c>
      <c r="P4333" s="3" t="s">
        <v>773</v>
      </c>
      <c r="Q4333" t="s">
        <v>774</v>
      </c>
      <c r="R4333">
        <v>48</v>
      </c>
      <c r="S4333" t="s">
        <v>4612</v>
      </c>
      <c r="T4333" s="2">
        <v>0.02</v>
      </c>
      <c r="U4333" t="s">
        <v>3451</v>
      </c>
      <c r="V4333" t="s">
        <v>11922</v>
      </c>
      <c r="W4333" t="s">
        <v>778</v>
      </c>
      <c r="X4333" t="s">
        <v>11923</v>
      </c>
      <c r="Y4333" s="3">
        <f>VALUE(SUBSTITUTE(Table1[[#This Row],[Order Total]],"$",""))</f>
        <v>86.65</v>
      </c>
      <c r="Z4333">
        <f>VALUE(SUBSTITUTE(Table1[[#This Row],[Total]],"$",""))</f>
        <v>97.43</v>
      </c>
      <c r="AA4333" s="3">
        <f>Table1[[#This Row],[Order Total Number]]-Table1[[#This Row],[Total Number]]</f>
        <v>-10.780000000000001</v>
      </c>
      <c r="AB4333">
        <f>VALUE(SUBSTITUTE(Table1[[#This Row],[Shipping Cost]],"$",""))</f>
        <v>0.88</v>
      </c>
      <c r="AC4333">
        <f>VALUE(SUBSTITUTE(Table1[[#This Row],[Discount $]],"$",""))</f>
        <v>1.92</v>
      </c>
      <c r="AD4333">
        <f>VALUE(SUBSTITUTE(Table1[[#This Row],[Retail Price]],"$",""))</f>
        <v>4.76</v>
      </c>
      <c r="AE4333" s="4">
        <f>(Table1[[#This Row],[Retail Price Number]]*Table1[[#This Row],[Order Quantity]])-Table1[[#This Row],[Discount $ Number]]+Table1[[#This Row],[Shipping Cost Number]]</f>
        <v>227.44</v>
      </c>
      <c r="AF4333">
        <f>Table1[[#This Row],[Retail Price Number]]*Table1[[#This Row],[Order Quantity]]-Table1[[#This Row],[Discount $ Number]]</f>
        <v>226.56</v>
      </c>
      <c r="AG4333">
        <f>(Table1[[#This Row],[Retail Price Number]]*Table1[[#This Row],[Order Quantity]])-Table1[[#This Row],[Discount $ Number]]-Table1[[#This Row],[Shipping Cost Number]]</f>
        <v>225.68</v>
      </c>
      <c r="AH4333">
        <f>Table1[[#This Row],[Retail Price Number]]*Table1[[#This Row],[Order Quantity]]</f>
        <v>228.48</v>
      </c>
      <c r="AI4333">
        <f>YEAR(Table1[[#This Row],[Order Date]])</f>
        <v>2016</v>
      </c>
    </row>
    <row r="4334" spans="1:35" x14ac:dyDescent="0.3">
      <c r="A4334" t="s">
        <v>10960</v>
      </c>
      <c r="B4334" s="1">
        <v>42674</v>
      </c>
      <c r="C4334" t="s">
        <v>4640</v>
      </c>
      <c r="D4334" t="s">
        <v>106</v>
      </c>
      <c r="E4334" t="s">
        <v>46</v>
      </c>
      <c r="F4334" t="s">
        <v>47</v>
      </c>
      <c r="G4334" t="s">
        <v>134</v>
      </c>
      <c r="H4334" t="s">
        <v>107</v>
      </c>
      <c r="I4334" t="s">
        <v>31</v>
      </c>
      <c r="J4334" t="s">
        <v>355</v>
      </c>
      <c r="K4334" t="s">
        <v>94</v>
      </c>
      <c r="L4334" t="s">
        <v>95</v>
      </c>
      <c r="M4334" t="s">
        <v>35</v>
      </c>
      <c r="N4334" s="1">
        <v>42675</v>
      </c>
      <c r="O4334" t="s">
        <v>129</v>
      </c>
      <c r="P4334" s="3" t="s">
        <v>356</v>
      </c>
      <c r="Q4334" t="s">
        <v>357</v>
      </c>
      <c r="R4334">
        <v>13</v>
      </c>
      <c r="S4334" t="s">
        <v>10961</v>
      </c>
      <c r="T4334" s="2">
        <v>0.06</v>
      </c>
      <c r="U4334" t="s">
        <v>10962</v>
      </c>
      <c r="V4334" t="s">
        <v>10963</v>
      </c>
      <c r="W4334" t="s">
        <v>361</v>
      </c>
      <c r="X4334" t="s">
        <v>10964</v>
      </c>
      <c r="Y4334" s="3">
        <f>VALUE(SUBSTITUTE(Table1[[#This Row],[Order Total]],"$",""))</f>
        <v>200.82</v>
      </c>
      <c r="Z4334">
        <f>VALUE(SUBSTITUTE(Table1[[#This Row],[Total]],"$",""))</f>
        <v>209.06</v>
      </c>
      <c r="AA4334" s="3">
        <f>Table1[[#This Row],[Order Total Number]]-Table1[[#This Row],[Total Number]]</f>
        <v>-8.2400000000000091</v>
      </c>
      <c r="AB4334">
        <f>VALUE(SUBSTITUTE(Table1[[#This Row],[Shipping Cost]],"$",""))</f>
        <v>3.6</v>
      </c>
      <c r="AC4334">
        <f>VALUE(SUBSTITUTE(Table1[[#This Row],[Discount $]],"$",""))</f>
        <v>1343.38</v>
      </c>
      <c r="AD4334">
        <f>VALUE(SUBSTITUTE(Table1[[#This Row],[Retail Price]],"$",""))</f>
        <v>5.68</v>
      </c>
      <c r="AE4334" s="4">
        <f>(Table1[[#This Row],[Retail Price Number]]*Table1[[#This Row],[Order Quantity]])-Table1[[#This Row],[Discount $ Number]]+Table1[[#This Row],[Shipping Cost Number]]</f>
        <v>-1265.9400000000003</v>
      </c>
      <c r="AF4334">
        <f>Table1[[#This Row],[Retail Price Number]]*Table1[[#This Row],[Order Quantity]]-Table1[[#This Row],[Discount $ Number]]</f>
        <v>-1269.5400000000002</v>
      </c>
      <c r="AG4334">
        <f>(Table1[[#This Row],[Retail Price Number]]*Table1[[#This Row],[Order Quantity]])-Table1[[#This Row],[Discount $ Number]]-Table1[[#This Row],[Shipping Cost Number]]</f>
        <v>-1273.1400000000001</v>
      </c>
      <c r="AH4334">
        <f>Table1[[#This Row],[Retail Price Number]]*Table1[[#This Row],[Order Quantity]]</f>
        <v>73.84</v>
      </c>
      <c r="AI4334">
        <f>YEAR(Table1[[#This Row],[Order Date]])</f>
        <v>2016</v>
      </c>
    </row>
    <row r="4335" spans="1:35" x14ac:dyDescent="0.3">
      <c r="A4335" t="s">
        <v>8685</v>
      </c>
      <c r="B4335" s="1">
        <v>42739</v>
      </c>
      <c r="C4335" t="s">
        <v>524</v>
      </c>
      <c r="D4335" t="s">
        <v>506</v>
      </c>
      <c r="E4335" t="s">
        <v>27</v>
      </c>
      <c r="F4335" t="s">
        <v>28</v>
      </c>
      <c r="G4335" t="s">
        <v>134</v>
      </c>
      <c r="H4335" t="s">
        <v>62</v>
      </c>
      <c r="I4335" t="s">
        <v>31</v>
      </c>
      <c r="J4335" t="s">
        <v>4142</v>
      </c>
      <c r="K4335" t="s">
        <v>94</v>
      </c>
      <c r="L4335" t="s">
        <v>95</v>
      </c>
      <c r="M4335" t="s">
        <v>35</v>
      </c>
      <c r="N4335" s="1">
        <v>42741</v>
      </c>
      <c r="O4335" t="s">
        <v>460</v>
      </c>
      <c r="P4335" s="3" t="s">
        <v>3541</v>
      </c>
      <c r="Q4335" t="s">
        <v>198</v>
      </c>
      <c r="R4335">
        <v>12</v>
      </c>
      <c r="S4335" t="s">
        <v>2739</v>
      </c>
      <c r="T4335" s="2">
        <v>0.1</v>
      </c>
      <c r="U4335" t="s">
        <v>2740</v>
      </c>
      <c r="V4335" t="s">
        <v>2741</v>
      </c>
      <c r="W4335" t="s">
        <v>4144</v>
      </c>
      <c r="X4335" t="s">
        <v>1398</v>
      </c>
      <c r="Y4335" s="3">
        <f>VALUE(SUBSTITUTE(Table1[[#This Row],[Order Total]],"$",""))</f>
        <v>41.56</v>
      </c>
      <c r="Z4335">
        <f>VALUE(SUBSTITUTE(Table1[[#This Row],[Total]],"$",""))</f>
        <v>46.93</v>
      </c>
      <c r="AA4335" s="3">
        <f>Table1[[#This Row],[Order Total Number]]-Table1[[#This Row],[Total Number]]</f>
        <v>-5.3699999999999974</v>
      </c>
      <c r="AB4335">
        <f>VALUE(SUBSTITUTE(Table1[[#This Row],[Shipping Cost]],"$",""))</f>
        <v>0.81</v>
      </c>
      <c r="AC4335">
        <f>VALUE(SUBSTITUTE(Table1[[#This Row],[Discount $]],"$",""))</f>
        <v>0.45</v>
      </c>
      <c r="AD4335">
        <f>VALUE(SUBSTITUTE(Table1[[#This Row],[Retail Price]],"$",""))</f>
        <v>2.94</v>
      </c>
      <c r="AE4335" s="4">
        <f>(Table1[[#This Row],[Retail Price Number]]*Table1[[#This Row],[Order Quantity]])-Table1[[#This Row],[Discount $ Number]]+Table1[[#This Row],[Shipping Cost Number]]</f>
        <v>35.64</v>
      </c>
      <c r="AF4335">
        <f>Table1[[#This Row],[Retail Price Number]]*Table1[[#This Row],[Order Quantity]]-Table1[[#This Row],[Discount $ Number]]</f>
        <v>34.83</v>
      </c>
      <c r="AG4335">
        <f>(Table1[[#This Row],[Retail Price Number]]*Table1[[#This Row],[Order Quantity]])-Table1[[#This Row],[Discount $ Number]]-Table1[[#This Row],[Shipping Cost Number]]</f>
        <v>34.019999999999996</v>
      </c>
      <c r="AH4335">
        <f>Table1[[#This Row],[Retail Price Number]]*Table1[[#This Row],[Order Quantity]]</f>
        <v>35.28</v>
      </c>
      <c r="AI4335">
        <f>YEAR(Table1[[#This Row],[Order Date]])</f>
        <v>2017</v>
      </c>
    </row>
    <row r="4336" spans="1:35" x14ac:dyDescent="0.3">
      <c r="A4336" t="s">
        <v>8685</v>
      </c>
      <c r="B4336" s="1">
        <v>42767</v>
      </c>
      <c r="C4336" t="s">
        <v>918</v>
      </c>
      <c r="D4336" t="s">
        <v>745</v>
      </c>
      <c r="E4336" t="s">
        <v>27</v>
      </c>
      <c r="F4336" t="s">
        <v>28</v>
      </c>
      <c r="G4336" t="s">
        <v>77</v>
      </c>
      <c r="H4336" t="s">
        <v>217</v>
      </c>
      <c r="I4336" t="s">
        <v>31</v>
      </c>
      <c r="J4336" t="s">
        <v>122</v>
      </c>
      <c r="K4336" t="s">
        <v>94</v>
      </c>
      <c r="L4336" t="s">
        <v>34</v>
      </c>
      <c r="M4336" t="s">
        <v>35</v>
      </c>
      <c r="N4336" s="1">
        <v>42771</v>
      </c>
      <c r="O4336" t="s">
        <v>123</v>
      </c>
      <c r="P4336" s="3" t="s">
        <v>124</v>
      </c>
      <c r="Q4336" t="s">
        <v>125</v>
      </c>
      <c r="R4336">
        <v>36</v>
      </c>
      <c r="S4336" t="s">
        <v>9560</v>
      </c>
      <c r="T4336" s="2">
        <v>0.05</v>
      </c>
      <c r="U4336" t="s">
        <v>165</v>
      </c>
      <c r="V4336" t="s">
        <v>8104</v>
      </c>
      <c r="W4336" t="s">
        <v>129</v>
      </c>
      <c r="X4336" t="s">
        <v>2285</v>
      </c>
      <c r="Y4336" s="3">
        <f>VALUE(SUBSTITUTE(Table1[[#This Row],[Order Total]],"$",""))</f>
        <v>35.39</v>
      </c>
      <c r="Z4336">
        <f>VALUE(SUBSTITUTE(Table1[[#This Row],[Total]],"$",""))</f>
        <v>39.9</v>
      </c>
      <c r="AA4336" s="3">
        <f>Table1[[#This Row],[Order Total Number]]-Table1[[#This Row],[Total Number]]</f>
        <v>-4.509999999999998</v>
      </c>
      <c r="AB4336">
        <f>VALUE(SUBSTITUTE(Table1[[#This Row],[Shipping Cost]],"$",""))</f>
        <v>2.5</v>
      </c>
      <c r="AC4336">
        <f>VALUE(SUBSTITUTE(Table1[[#This Row],[Discount $]],"$",""))</f>
        <v>4</v>
      </c>
      <c r="AD4336">
        <f>VALUE(SUBSTITUTE(Table1[[#This Row],[Retail Price]],"$",""))</f>
        <v>3.69</v>
      </c>
      <c r="AE4336" s="4">
        <f>(Table1[[#This Row],[Retail Price Number]]*Table1[[#This Row],[Order Quantity]])-Table1[[#This Row],[Discount $ Number]]+Table1[[#This Row],[Shipping Cost Number]]</f>
        <v>131.34</v>
      </c>
      <c r="AF4336">
        <f>Table1[[#This Row],[Retail Price Number]]*Table1[[#This Row],[Order Quantity]]-Table1[[#This Row],[Discount $ Number]]</f>
        <v>128.84</v>
      </c>
      <c r="AG4336">
        <f>(Table1[[#This Row],[Retail Price Number]]*Table1[[#This Row],[Order Quantity]])-Table1[[#This Row],[Discount $ Number]]-Table1[[#This Row],[Shipping Cost Number]]</f>
        <v>126.34</v>
      </c>
      <c r="AH4336">
        <f>Table1[[#This Row],[Retail Price Number]]*Table1[[#This Row],[Order Quantity]]</f>
        <v>132.84</v>
      </c>
      <c r="AI4336">
        <f>YEAR(Table1[[#This Row],[Order Date]])</f>
        <v>2017</v>
      </c>
    </row>
    <row r="4337" spans="1:35" x14ac:dyDescent="0.3">
      <c r="A4337" t="s">
        <v>8685</v>
      </c>
      <c r="B4337" s="1">
        <v>42600</v>
      </c>
      <c r="C4337" t="s">
        <v>3431</v>
      </c>
      <c r="D4337" t="s">
        <v>240</v>
      </c>
      <c r="E4337" t="s">
        <v>27</v>
      </c>
      <c r="F4337" t="s">
        <v>28</v>
      </c>
      <c r="G4337" t="s">
        <v>91</v>
      </c>
      <c r="H4337" t="s">
        <v>241</v>
      </c>
      <c r="I4337" t="s">
        <v>63</v>
      </c>
      <c r="J4337" t="s">
        <v>122</v>
      </c>
      <c r="K4337" t="s">
        <v>33</v>
      </c>
      <c r="L4337" t="s">
        <v>34</v>
      </c>
      <c r="M4337" t="s">
        <v>35</v>
      </c>
      <c r="N4337" s="1">
        <v>42602</v>
      </c>
      <c r="O4337" t="s">
        <v>123</v>
      </c>
      <c r="P4337" s="3" t="s">
        <v>124</v>
      </c>
      <c r="Q4337" t="s">
        <v>125</v>
      </c>
      <c r="R4337">
        <v>12</v>
      </c>
      <c r="S4337" t="s">
        <v>761</v>
      </c>
      <c r="T4337" s="2">
        <v>0.04</v>
      </c>
      <c r="U4337" t="s">
        <v>198</v>
      </c>
      <c r="V4337" t="s">
        <v>9586</v>
      </c>
      <c r="W4337" t="s">
        <v>129</v>
      </c>
      <c r="X4337" t="s">
        <v>4938</v>
      </c>
      <c r="Y4337" s="3">
        <f>VALUE(SUBSTITUTE(Table1[[#This Row],[Order Total]],"$",""))</f>
        <v>57.86</v>
      </c>
      <c r="Z4337">
        <f>VALUE(SUBSTITUTE(Table1[[#This Row],[Total]],"$",""))</f>
        <v>60.36</v>
      </c>
      <c r="AA4337" s="3">
        <f>Table1[[#This Row],[Order Total Number]]-Table1[[#This Row],[Total Number]]</f>
        <v>-2.5</v>
      </c>
      <c r="AB4337">
        <f>VALUE(SUBSTITUTE(Table1[[#This Row],[Shipping Cost]],"$",""))</f>
        <v>2.5</v>
      </c>
      <c r="AC4337">
        <f>VALUE(SUBSTITUTE(Table1[[#This Row],[Discount $]],"$",""))</f>
        <v>1.18</v>
      </c>
      <c r="AD4337">
        <f>VALUE(SUBSTITUTE(Table1[[#This Row],[Retail Price]],"$",""))</f>
        <v>3.69</v>
      </c>
      <c r="AE4337" s="4">
        <f>(Table1[[#This Row],[Retail Price Number]]*Table1[[#This Row],[Order Quantity]])-Table1[[#This Row],[Discount $ Number]]+Table1[[#This Row],[Shipping Cost Number]]</f>
        <v>45.6</v>
      </c>
      <c r="AF4337">
        <f>Table1[[#This Row],[Retail Price Number]]*Table1[[#This Row],[Order Quantity]]-Table1[[#This Row],[Discount $ Number]]</f>
        <v>43.1</v>
      </c>
      <c r="AG4337">
        <f>(Table1[[#This Row],[Retail Price Number]]*Table1[[#This Row],[Order Quantity]])-Table1[[#This Row],[Discount $ Number]]-Table1[[#This Row],[Shipping Cost Number]]</f>
        <v>40.6</v>
      </c>
      <c r="AH4337">
        <f>Table1[[#This Row],[Retail Price Number]]*Table1[[#This Row],[Order Quantity]]</f>
        <v>44.28</v>
      </c>
      <c r="AI4337">
        <f>YEAR(Table1[[#This Row],[Order Date]])</f>
        <v>2016</v>
      </c>
    </row>
    <row r="4338" spans="1:35" x14ac:dyDescent="0.3">
      <c r="A4338" t="s">
        <v>8685</v>
      </c>
      <c r="B4338" s="1">
        <v>42702</v>
      </c>
      <c r="C4338" t="s">
        <v>1625</v>
      </c>
      <c r="D4338" t="s">
        <v>1626</v>
      </c>
      <c r="E4338" t="s">
        <v>27</v>
      </c>
      <c r="F4338" t="s">
        <v>28</v>
      </c>
      <c r="G4338" t="s">
        <v>91</v>
      </c>
      <c r="H4338" t="s">
        <v>30</v>
      </c>
      <c r="I4338" t="s">
        <v>196</v>
      </c>
      <c r="J4338" t="s">
        <v>253</v>
      </c>
      <c r="K4338" t="s">
        <v>94</v>
      </c>
      <c r="L4338" t="s">
        <v>34</v>
      </c>
      <c r="M4338" t="s">
        <v>35</v>
      </c>
      <c r="N4338" s="1">
        <v>42703</v>
      </c>
      <c r="O4338" t="s">
        <v>254</v>
      </c>
      <c r="P4338" s="3" t="s">
        <v>255</v>
      </c>
      <c r="Q4338" t="s">
        <v>256</v>
      </c>
      <c r="R4338">
        <v>50</v>
      </c>
      <c r="S4338" t="s">
        <v>4109</v>
      </c>
      <c r="T4338" s="2">
        <v>0.02</v>
      </c>
      <c r="U4338" t="s">
        <v>166</v>
      </c>
      <c r="V4338" t="s">
        <v>8435</v>
      </c>
      <c r="W4338" t="s">
        <v>260</v>
      </c>
      <c r="X4338" t="s">
        <v>10424</v>
      </c>
      <c r="Y4338" s="3">
        <f>VALUE(SUBSTITUTE(Table1[[#This Row],[Order Total]],"$",""))</f>
        <v>14.66</v>
      </c>
      <c r="Z4338">
        <f>VALUE(SUBSTITUTE(Table1[[#This Row],[Total]],"$",""))</f>
        <v>14.62</v>
      </c>
      <c r="AA4338" s="3">
        <f>Table1[[#This Row],[Order Total Number]]-Table1[[#This Row],[Total Number]]</f>
        <v>4.0000000000000924E-2</v>
      </c>
      <c r="AB4338">
        <f>VALUE(SUBSTITUTE(Table1[[#This Row],[Shipping Cost]],"$",""))</f>
        <v>1.34</v>
      </c>
      <c r="AC4338">
        <f>VALUE(SUBSTITUTE(Table1[[#This Row],[Discount $]],"$",""))</f>
        <v>1.48</v>
      </c>
      <c r="AD4338">
        <f>VALUE(SUBSTITUTE(Table1[[#This Row],[Retail Price]],"$",""))</f>
        <v>2.78</v>
      </c>
      <c r="AE4338" s="4">
        <f>(Table1[[#This Row],[Retail Price Number]]*Table1[[#This Row],[Order Quantity]])-Table1[[#This Row],[Discount $ Number]]+Table1[[#This Row],[Shipping Cost Number]]</f>
        <v>138.86000000000001</v>
      </c>
      <c r="AF4338">
        <f>Table1[[#This Row],[Retail Price Number]]*Table1[[#This Row],[Order Quantity]]-Table1[[#This Row],[Discount $ Number]]</f>
        <v>137.52000000000001</v>
      </c>
      <c r="AG4338">
        <f>(Table1[[#This Row],[Retail Price Number]]*Table1[[#This Row],[Order Quantity]])-Table1[[#This Row],[Discount $ Number]]-Table1[[#This Row],[Shipping Cost Number]]</f>
        <v>136.18</v>
      </c>
      <c r="AH4338">
        <f>Table1[[#This Row],[Retail Price Number]]*Table1[[#This Row],[Order Quantity]]</f>
        <v>139</v>
      </c>
      <c r="AI4338">
        <f>YEAR(Table1[[#This Row],[Order Date]])</f>
        <v>2016</v>
      </c>
    </row>
    <row r="4339" spans="1:35" x14ac:dyDescent="0.3">
      <c r="A4339" t="s">
        <v>8685</v>
      </c>
      <c r="B4339" s="1">
        <v>42606</v>
      </c>
      <c r="C4339" t="s">
        <v>2192</v>
      </c>
      <c r="D4339" t="s">
        <v>365</v>
      </c>
      <c r="E4339" t="s">
        <v>46</v>
      </c>
      <c r="F4339" t="s">
        <v>47</v>
      </c>
      <c r="G4339" t="s">
        <v>134</v>
      </c>
      <c r="H4339" t="s">
        <v>48</v>
      </c>
      <c r="I4339" t="s">
        <v>63</v>
      </c>
      <c r="J4339" t="s">
        <v>253</v>
      </c>
      <c r="K4339" t="s">
        <v>94</v>
      </c>
      <c r="L4339" t="s">
        <v>95</v>
      </c>
      <c r="M4339" t="s">
        <v>35</v>
      </c>
      <c r="N4339" s="1">
        <v>42607</v>
      </c>
      <c r="O4339" t="s">
        <v>254</v>
      </c>
      <c r="P4339" s="3" t="s">
        <v>255</v>
      </c>
      <c r="Q4339" t="s">
        <v>256</v>
      </c>
      <c r="R4339">
        <v>17</v>
      </c>
      <c r="S4339" t="s">
        <v>5084</v>
      </c>
      <c r="T4339" s="2">
        <v>0.09</v>
      </c>
      <c r="U4339" t="s">
        <v>1169</v>
      </c>
      <c r="V4339" t="s">
        <v>6079</v>
      </c>
      <c r="W4339" t="s">
        <v>260</v>
      </c>
      <c r="X4339" t="s">
        <v>11668</v>
      </c>
      <c r="Y4339" s="3">
        <f>VALUE(SUBSTITUTE(Table1[[#This Row],[Order Total]],"$",""))</f>
        <v>63.36</v>
      </c>
      <c r="Z4339">
        <f>VALUE(SUBSTITUTE(Table1[[#This Row],[Total]],"$",""))</f>
        <v>62.93</v>
      </c>
      <c r="AA4339" s="3">
        <f>Table1[[#This Row],[Order Total Number]]-Table1[[#This Row],[Total Number]]</f>
        <v>0.42999999999999972</v>
      </c>
      <c r="AB4339">
        <f>VALUE(SUBSTITUTE(Table1[[#This Row],[Shipping Cost]],"$",""))</f>
        <v>1.34</v>
      </c>
      <c r="AC4339">
        <f>VALUE(SUBSTITUTE(Table1[[#This Row],[Discount $]],"$",""))</f>
        <v>2.64</v>
      </c>
      <c r="AD4339">
        <f>VALUE(SUBSTITUTE(Table1[[#This Row],[Retail Price]],"$",""))</f>
        <v>2.78</v>
      </c>
      <c r="AE4339" s="4">
        <f>(Table1[[#This Row],[Retail Price Number]]*Table1[[#This Row],[Order Quantity]])-Table1[[#This Row],[Discount $ Number]]+Table1[[#This Row],[Shipping Cost Number]]</f>
        <v>45.96</v>
      </c>
      <c r="AF4339">
        <f>Table1[[#This Row],[Retail Price Number]]*Table1[[#This Row],[Order Quantity]]-Table1[[#This Row],[Discount $ Number]]</f>
        <v>44.62</v>
      </c>
      <c r="AG4339">
        <f>(Table1[[#This Row],[Retail Price Number]]*Table1[[#This Row],[Order Quantity]])-Table1[[#This Row],[Discount $ Number]]-Table1[[#This Row],[Shipping Cost Number]]</f>
        <v>43.279999999999994</v>
      </c>
      <c r="AH4339">
        <f>Table1[[#This Row],[Retail Price Number]]*Table1[[#This Row],[Order Quantity]]</f>
        <v>47.26</v>
      </c>
      <c r="AI4339">
        <f>YEAR(Table1[[#This Row],[Order Date]])</f>
        <v>2016</v>
      </c>
    </row>
    <row r="4340" spans="1:35" x14ac:dyDescent="0.3">
      <c r="A4340" t="s">
        <v>1637</v>
      </c>
      <c r="B4340" s="1">
        <v>42602</v>
      </c>
      <c r="C4340" t="s">
        <v>1638</v>
      </c>
      <c r="D4340" t="s">
        <v>195</v>
      </c>
      <c r="E4340" t="s">
        <v>46</v>
      </c>
      <c r="F4340" t="s">
        <v>47</v>
      </c>
      <c r="G4340" t="s">
        <v>77</v>
      </c>
      <c r="H4340" t="s">
        <v>48</v>
      </c>
      <c r="I4340" t="s">
        <v>121</v>
      </c>
      <c r="J4340" t="s">
        <v>1199</v>
      </c>
      <c r="K4340" t="s">
        <v>94</v>
      </c>
      <c r="L4340" t="s">
        <v>34</v>
      </c>
      <c r="M4340" t="s">
        <v>35</v>
      </c>
      <c r="N4340" s="1">
        <v>42607</v>
      </c>
      <c r="O4340" t="s">
        <v>1200</v>
      </c>
      <c r="P4340" s="3" t="s">
        <v>1201</v>
      </c>
      <c r="Q4340" t="s">
        <v>1202</v>
      </c>
      <c r="R4340">
        <v>44</v>
      </c>
      <c r="S4340" t="s">
        <v>1203</v>
      </c>
      <c r="T4340" s="2">
        <v>0.09</v>
      </c>
      <c r="U4340" t="s">
        <v>1639</v>
      </c>
      <c r="V4340" t="s">
        <v>1640</v>
      </c>
      <c r="W4340" t="s">
        <v>51</v>
      </c>
      <c r="X4340" t="s">
        <v>1641</v>
      </c>
      <c r="Y4340" s="3">
        <f>VALUE(SUBSTITUTE(Table1[[#This Row],[Order Total]],"$",""))</f>
        <v>99.49</v>
      </c>
      <c r="Z4340">
        <f>VALUE(SUBSTITUTE(Table1[[#This Row],[Total]],"$",""))</f>
        <v>100.2</v>
      </c>
      <c r="AA4340" s="3">
        <f>Table1[[#This Row],[Order Total Number]]-Table1[[#This Row],[Total Number]]</f>
        <v>-0.71000000000000796</v>
      </c>
      <c r="AB4340">
        <f>VALUE(SUBSTITUTE(Table1[[#This Row],[Shipping Cost]],"$",""))</f>
        <v>0.71</v>
      </c>
      <c r="AC4340">
        <f>VALUE(SUBSTITUTE(Table1[[#This Row],[Discount $]],"$",""))</f>
        <v>6.35</v>
      </c>
      <c r="AD4340">
        <f>VALUE(SUBSTITUTE(Table1[[#This Row],[Retail Price]],"$",""))</f>
        <v>3.78</v>
      </c>
      <c r="AE4340" s="4">
        <f>(Table1[[#This Row],[Retail Price Number]]*Table1[[#This Row],[Order Quantity]])-Table1[[#This Row],[Discount $ Number]]+Table1[[#This Row],[Shipping Cost Number]]</f>
        <v>160.68</v>
      </c>
      <c r="AF4340">
        <f>Table1[[#This Row],[Retail Price Number]]*Table1[[#This Row],[Order Quantity]]-Table1[[#This Row],[Discount $ Number]]</f>
        <v>159.97</v>
      </c>
      <c r="AG4340">
        <f>(Table1[[#This Row],[Retail Price Number]]*Table1[[#This Row],[Order Quantity]])-Table1[[#This Row],[Discount $ Number]]-Table1[[#This Row],[Shipping Cost Number]]</f>
        <v>159.26</v>
      </c>
      <c r="AH4340">
        <f>Table1[[#This Row],[Retail Price Number]]*Table1[[#This Row],[Order Quantity]]</f>
        <v>166.32</v>
      </c>
      <c r="AI4340">
        <f>YEAR(Table1[[#This Row],[Order Date]])</f>
        <v>2016</v>
      </c>
    </row>
    <row r="4341" spans="1:35" x14ac:dyDescent="0.3">
      <c r="A4341" t="s">
        <v>1637</v>
      </c>
      <c r="B4341" s="1">
        <v>42602</v>
      </c>
      <c r="C4341" t="s">
        <v>1638</v>
      </c>
      <c r="D4341" t="s">
        <v>195</v>
      </c>
      <c r="E4341" t="s">
        <v>46</v>
      </c>
      <c r="F4341" t="s">
        <v>47</v>
      </c>
      <c r="G4341" t="s">
        <v>91</v>
      </c>
      <c r="H4341" t="s">
        <v>48</v>
      </c>
      <c r="I4341" t="s">
        <v>121</v>
      </c>
      <c r="J4341" t="s">
        <v>1199</v>
      </c>
      <c r="K4341" t="s">
        <v>94</v>
      </c>
      <c r="L4341" t="s">
        <v>34</v>
      </c>
      <c r="M4341" t="s">
        <v>156</v>
      </c>
      <c r="N4341" s="1">
        <v>42607</v>
      </c>
      <c r="O4341" t="s">
        <v>1200</v>
      </c>
      <c r="P4341" s="3" t="s">
        <v>1201</v>
      </c>
      <c r="Q4341" t="s">
        <v>1202</v>
      </c>
      <c r="R4341">
        <v>2</v>
      </c>
      <c r="S4341" t="s">
        <v>1203</v>
      </c>
      <c r="T4341" s="2">
        <v>0.01</v>
      </c>
      <c r="U4341" t="s">
        <v>1639</v>
      </c>
      <c r="V4341" t="s">
        <v>1640</v>
      </c>
      <c r="W4341" t="s">
        <v>51</v>
      </c>
      <c r="X4341" t="s">
        <v>3467</v>
      </c>
      <c r="Y4341" s="3">
        <f>VALUE(SUBSTITUTE(Table1[[#This Row],[Order Total]],"$",""))</f>
        <v>99.49</v>
      </c>
      <c r="Z4341">
        <f>VALUE(SUBSTITUTE(Table1[[#This Row],[Total]],"$",""))</f>
        <v>104.2</v>
      </c>
      <c r="AA4341" s="3">
        <f>Table1[[#This Row],[Order Total Number]]-Table1[[#This Row],[Total Number]]</f>
        <v>-4.710000000000008</v>
      </c>
      <c r="AB4341">
        <f>VALUE(SUBSTITUTE(Table1[[#This Row],[Shipping Cost]],"$",""))</f>
        <v>0.71</v>
      </c>
      <c r="AC4341">
        <f>VALUE(SUBSTITUTE(Table1[[#This Row],[Discount $]],"$",""))</f>
        <v>6.35</v>
      </c>
      <c r="AD4341">
        <f>VALUE(SUBSTITUTE(Table1[[#This Row],[Retail Price]],"$",""))</f>
        <v>3.78</v>
      </c>
      <c r="AE4341" s="4">
        <f>(Table1[[#This Row],[Retail Price Number]]*Table1[[#This Row],[Order Quantity]])-Table1[[#This Row],[Discount $ Number]]+Table1[[#This Row],[Shipping Cost Number]]</f>
        <v>1.92</v>
      </c>
      <c r="AF4341">
        <f>Table1[[#This Row],[Retail Price Number]]*Table1[[#This Row],[Order Quantity]]-Table1[[#This Row],[Discount $ Number]]</f>
        <v>1.21</v>
      </c>
      <c r="AG4341">
        <f>(Table1[[#This Row],[Retail Price Number]]*Table1[[#This Row],[Order Quantity]])-Table1[[#This Row],[Discount $ Number]]-Table1[[#This Row],[Shipping Cost Number]]</f>
        <v>0.5</v>
      </c>
      <c r="AH4341">
        <f>Table1[[#This Row],[Retail Price Number]]*Table1[[#This Row],[Order Quantity]]</f>
        <v>7.56</v>
      </c>
      <c r="AI4341">
        <f>YEAR(Table1[[#This Row],[Order Date]])</f>
        <v>2016</v>
      </c>
    </row>
    <row r="4342" spans="1:35" x14ac:dyDescent="0.3">
      <c r="A4342" t="s">
        <v>1637</v>
      </c>
      <c r="B4342" s="1">
        <v>42459</v>
      </c>
      <c r="C4342" t="s">
        <v>1619</v>
      </c>
      <c r="D4342" t="s">
        <v>61</v>
      </c>
      <c r="E4342" t="s">
        <v>27</v>
      </c>
      <c r="F4342" t="s">
        <v>28</v>
      </c>
      <c r="G4342" t="s">
        <v>77</v>
      </c>
      <c r="H4342" t="s">
        <v>62</v>
      </c>
      <c r="I4342" t="s">
        <v>31</v>
      </c>
      <c r="J4342" t="s">
        <v>1278</v>
      </c>
      <c r="K4342" t="s">
        <v>33</v>
      </c>
      <c r="L4342" t="s">
        <v>65</v>
      </c>
      <c r="M4342" t="s">
        <v>35</v>
      </c>
      <c r="N4342" s="1">
        <v>42460</v>
      </c>
      <c r="O4342" t="s">
        <v>36</v>
      </c>
      <c r="P4342" s="3" t="s">
        <v>111</v>
      </c>
      <c r="Q4342" t="s">
        <v>52</v>
      </c>
      <c r="R4342">
        <v>24</v>
      </c>
      <c r="S4342" t="s">
        <v>8500</v>
      </c>
      <c r="T4342" s="2">
        <v>0.01</v>
      </c>
      <c r="U4342" t="s">
        <v>2585</v>
      </c>
      <c r="V4342" t="s">
        <v>8501</v>
      </c>
      <c r="W4342" t="s">
        <v>1282</v>
      </c>
      <c r="X4342" t="s">
        <v>8502</v>
      </c>
      <c r="Y4342" s="3">
        <f>VALUE(SUBSTITUTE(Table1[[#This Row],[Order Total]],"$",""))</f>
        <v>48.95</v>
      </c>
      <c r="Z4342">
        <f>VALUE(SUBSTITUTE(Table1[[#This Row],[Total]],"$",""))</f>
        <v>49.25</v>
      </c>
      <c r="AA4342" s="3">
        <f>Table1[[#This Row],[Order Total Number]]-Table1[[#This Row],[Total Number]]</f>
        <v>-0.29999999999999716</v>
      </c>
      <c r="AB4342">
        <f>VALUE(SUBSTITUTE(Table1[[#This Row],[Shipping Cost]],"$",""))</f>
        <v>2.56</v>
      </c>
      <c r="AC4342">
        <f>VALUE(SUBSTITUTE(Table1[[#This Row],[Discount $]],"$",""))</f>
        <v>4.04</v>
      </c>
      <c r="AD4342">
        <f>VALUE(SUBSTITUTE(Table1[[#This Row],[Retail Price]],"$",""))</f>
        <v>2.08</v>
      </c>
      <c r="AE4342" s="4">
        <f>(Table1[[#This Row],[Retail Price Number]]*Table1[[#This Row],[Order Quantity]])-Table1[[#This Row],[Discount $ Number]]+Table1[[#This Row],[Shipping Cost Number]]</f>
        <v>48.440000000000005</v>
      </c>
      <c r="AF4342">
        <f>Table1[[#This Row],[Retail Price Number]]*Table1[[#This Row],[Order Quantity]]-Table1[[#This Row],[Discount $ Number]]</f>
        <v>45.88</v>
      </c>
      <c r="AG4342">
        <f>(Table1[[#This Row],[Retail Price Number]]*Table1[[#This Row],[Order Quantity]])-Table1[[#This Row],[Discount $ Number]]-Table1[[#This Row],[Shipping Cost Number]]</f>
        <v>43.32</v>
      </c>
      <c r="AH4342">
        <f>Table1[[#This Row],[Retail Price Number]]*Table1[[#This Row],[Order Quantity]]</f>
        <v>49.92</v>
      </c>
      <c r="AI4342">
        <f>YEAR(Table1[[#This Row],[Order Date]])</f>
        <v>2016</v>
      </c>
    </row>
    <row r="4343" spans="1:35" x14ac:dyDescent="0.3">
      <c r="A4343" t="s">
        <v>172</v>
      </c>
      <c r="B4343" s="1">
        <v>42605</v>
      </c>
      <c r="C4343" t="s">
        <v>173</v>
      </c>
      <c r="D4343" t="s">
        <v>174</v>
      </c>
      <c r="E4343" t="s">
        <v>27</v>
      </c>
      <c r="F4343" t="s">
        <v>28</v>
      </c>
      <c r="G4343" t="s">
        <v>134</v>
      </c>
      <c r="H4343" t="s">
        <v>78</v>
      </c>
      <c r="I4343" t="s">
        <v>121</v>
      </c>
      <c r="J4343" t="s">
        <v>175</v>
      </c>
      <c r="K4343" t="s">
        <v>94</v>
      </c>
      <c r="L4343" t="s">
        <v>95</v>
      </c>
      <c r="M4343" t="s">
        <v>35</v>
      </c>
      <c r="N4343" s="1">
        <v>42607</v>
      </c>
      <c r="O4343" t="s">
        <v>176</v>
      </c>
      <c r="P4343" s="3" t="s">
        <v>177</v>
      </c>
      <c r="Q4343" t="s">
        <v>178</v>
      </c>
      <c r="R4343">
        <v>2</v>
      </c>
      <c r="S4343" t="s">
        <v>179</v>
      </c>
      <c r="T4343" s="2">
        <v>0.1</v>
      </c>
      <c r="U4343" t="s">
        <v>180</v>
      </c>
      <c r="V4343" t="s">
        <v>181</v>
      </c>
      <c r="W4343" t="s">
        <v>182</v>
      </c>
      <c r="X4343" t="s">
        <v>183</v>
      </c>
      <c r="Y4343" s="3">
        <f>VALUE(SUBSTITUTE(Table1[[#This Row],[Order Total]],"$",""))</f>
        <v>410.29</v>
      </c>
      <c r="Z4343">
        <f>VALUE(SUBSTITUTE(Table1[[#This Row],[Total]],"$",""))</f>
        <v>414.39</v>
      </c>
      <c r="AA4343" s="3">
        <f>Table1[[#This Row],[Order Total Number]]-Table1[[#This Row],[Total Number]]</f>
        <v>-4.0999999999999659</v>
      </c>
      <c r="AB4343">
        <f>VALUE(SUBSTITUTE(Table1[[#This Row],[Shipping Cost]],"$",""))</f>
        <v>4.0999999999999996</v>
      </c>
      <c r="AC4343">
        <f>VALUE(SUBSTITUTE(Table1[[#This Row],[Discount $]],"$",""))</f>
        <v>26.19</v>
      </c>
      <c r="AD4343">
        <f>VALUE(SUBSTITUTE(Table1[[#This Row],[Retail Price]],"$",""))</f>
        <v>19.84</v>
      </c>
      <c r="AE4343" s="4">
        <f>(Table1[[#This Row],[Retail Price Number]]*Table1[[#This Row],[Order Quantity]])-Table1[[#This Row],[Discount $ Number]]+Table1[[#This Row],[Shipping Cost Number]]</f>
        <v>17.589999999999996</v>
      </c>
      <c r="AF4343">
        <f>Table1[[#This Row],[Retail Price Number]]*Table1[[#This Row],[Order Quantity]]-Table1[[#This Row],[Discount $ Number]]</f>
        <v>13.489999999999998</v>
      </c>
      <c r="AG4343">
        <f>(Table1[[#This Row],[Retail Price Number]]*Table1[[#This Row],[Order Quantity]])-Table1[[#This Row],[Discount $ Number]]-Table1[[#This Row],[Shipping Cost Number]]</f>
        <v>9.3899999999999988</v>
      </c>
      <c r="AH4343">
        <f>Table1[[#This Row],[Retail Price Number]]*Table1[[#This Row],[Order Quantity]]</f>
        <v>39.68</v>
      </c>
      <c r="AI4343">
        <f>YEAR(Table1[[#This Row],[Order Date]])</f>
        <v>2016</v>
      </c>
    </row>
    <row r="4344" spans="1:35" x14ac:dyDescent="0.3">
      <c r="A4344" t="s">
        <v>172</v>
      </c>
      <c r="B4344" s="1">
        <v>42227</v>
      </c>
      <c r="C4344" t="s">
        <v>2506</v>
      </c>
      <c r="D4344" t="s">
        <v>1005</v>
      </c>
      <c r="E4344" t="s">
        <v>27</v>
      </c>
      <c r="F4344" t="s">
        <v>28</v>
      </c>
      <c r="G4344" t="s">
        <v>77</v>
      </c>
      <c r="H4344" t="s">
        <v>281</v>
      </c>
      <c r="I4344" t="s">
        <v>31</v>
      </c>
      <c r="J4344" t="s">
        <v>734</v>
      </c>
      <c r="K4344" t="s">
        <v>94</v>
      </c>
      <c r="L4344" t="s">
        <v>34</v>
      </c>
      <c r="M4344" t="s">
        <v>35</v>
      </c>
      <c r="N4344" s="1">
        <v>42228</v>
      </c>
      <c r="O4344" t="s">
        <v>735</v>
      </c>
      <c r="P4344" s="3" t="s">
        <v>736</v>
      </c>
      <c r="Q4344" t="s">
        <v>737</v>
      </c>
      <c r="R4344">
        <v>3</v>
      </c>
      <c r="S4344" t="s">
        <v>1287</v>
      </c>
      <c r="T4344" s="2">
        <v>0.08</v>
      </c>
      <c r="U4344" t="s">
        <v>114</v>
      </c>
      <c r="V4344" t="s">
        <v>1288</v>
      </c>
      <c r="W4344" t="s">
        <v>741</v>
      </c>
      <c r="X4344" t="s">
        <v>2507</v>
      </c>
      <c r="Y4344" s="3">
        <f>VALUE(SUBSTITUTE(Table1[[#This Row],[Order Total]],"$",""))</f>
        <v>107.39</v>
      </c>
      <c r="Z4344">
        <f>VALUE(SUBSTITUTE(Table1[[#This Row],[Total]],"$",""))</f>
        <v>111.43</v>
      </c>
      <c r="AA4344" s="3">
        <f>Table1[[#This Row],[Order Total Number]]-Table1[[#This Row],[Total Number]]</f>
        <v>-4.0400000000000063</v>
      </c>
      <c r="AB4344">
        <f>VALUE(SUBSTITUTE(Table1[[#This Row],[Shipping Cost]],"$",""))</f>
        <v>5.47</v>
      </c>
      <c r="AC4344">
        <f>VALUE(SUBSTITUTE(Table1[[#This Row],[Discount $]],"$",""))</f>
        <v>4.47</v>
      </c>
      <c r="AD4344">
        <f>VALUE(SUBSTITUTE(Table1[[#This Row],[Retail Price]],"$",""))</f>
        <v>3.58</v>
      </c>
      <c r="AE4344" s="4">
        <f>(Table1[[#This Row],[Retail Price Number]]*Table1[[#This Row],[Order Quantity]])-Table1[[#This Row],[Discount $ Number]]+Table1[[#This Row],[Shipping Cost Number]]</f>
        <v>11.74</v>
      </c>
      <c r="AF4344">
        <f>Table1[[#This Row],[Retail Price Number]]*Table1[[#This Row],[Order Quantity]]-Table1[[#This Row],[Discount $ Number]]</f>
        <v>6.2700000000000005</v>
      </c>
      <c r="AG4344">
        <f>(Table1[[#This Row],[Retail Price Number]]*Table1[[#This Row],[Order Quantity]])-Table1[[#This Row],[Discount $ Number]]-Table1[[#This Row],[Shipping Cost Number]]</f>
        <v>0.80000000000000071</v>
      </c>
      <c r="AH4344">
        <f>Table1[[#This Row],[Retail Price Number]]*Table1[[#This Row],[Order Quantity]]</f>
        <v>10.74</v>
      </c>
      <c r="AI4344">
        <f>YEAR(Table1[[#This Row],[Order Date]])</f>
        <v>2015</v>
      </c>
    </row>
    <row r="4345" spans="1:35" x14ac:dyDescent="0.3">
      <c r="A4345" t="s">
        <v>172</v>
      </c>
      <c r="B4345" s="1">
        <v>42605</v>
      </c>
      <c r="C4345" t="s">
        <v>173</v>
      </c>
      <c r="D4345" t="s">
        <v>174</v>
      </c>
      <c r="E4345" t="s">
        <v>27</v>
      </c>
      <c r="F4345" t="s">
        <v>28</v>
      </c>
      <c r="G4345" t="s">
        <v>77</v>
      </c>
      <c r="H4345" t="s">
        <v>78</v>
      </c>
      <c r="I4345" t="s">
        <v>63</v>
      </c>
      <c r="J4345" t="s">
        <v>175</v>
      </c>
      <c r="K4345" t="s">
        <v>94</v>
      </c>
      <c r="L4345" t="s">
        <v>109</v>
      </c>
      <c r="M4345" t="s">
        <v>35</v>
      </c>
      <c r="N4345" s="1">
        <v>42607</v>
      </c>
      <c r="O4345" t="s">
        <v>176</v>
      </c>
      <c r="P4345" s="3" t="s">
        <v>177</v>
      </c>
      <c r="Q4345" t="s">
        <v>178</v>
      </c>
      <c r="R4345">
        <v>36</v>
      </c>
      <c r="S4345" t="s">
        <v>179</v>
      </c>
      <c r="T4345" s="2">
        <v>0.01</v>
      </c>
      <c r="U4345" t="s">
        <v>180</v>
      </c>
      <c r="V4345" t="s">
        <v>181</v>
      </c>
      <c r="W4345" t="s">
        <v>182</v>
      </c>
      <c r="X4345" t="s">
        <v>183</v>
      </c>
      <c r="Y4345" s="3">
        <f>VALUE(SUBSTITUTE(Table1[[#This Row],[Order Total]],"$",""))</f>
        <v>410.29</v>
      </c>
      <c r="Z4345">
        <f>VALUE(SUBSTITUTE(Table1[[#This Row],[Total]],"$",""))</f>
        <v>414.39</v>
      </c>
      <c r="AA4345" s="3">
        <f>Table1[[#This Row],[Order Total Number]]-Table1[[#This Row],[Total Number]]</f>
        <v>-4.0999999999999659</v>
      </c>
      <c r="AB4345">
        <f>VALUE(SUBSTITUTE(Table1[[#This Row],[Shipping Cost]],"$",""))</f>
        <v>4.0999999999999996</v>
      </c>
      <c r="AC4345">
        <f>VALUE(SUBSTITUTE(Table1[[#This Row],[Discount $]],"$",""))</f>
        <v>26.19</v>
      </c>
      <c r="AD4345">
        <f>VALUE(SUBSTITUTE(Table1[[#This Row],[Retail Price]],"$",""))</f>
        <v>19.84</v>
      </c>
      <c r="AE4345" s="4">
        <f>(Table1[[#This Row],[Retail Price Number]]*Table1[[#This Row],[Order Quantity]])-Table1[[#This Row],[Discount $ Number]]+Table1[[#This Row],[Shipping Cost Number]]</f>
        <v>692.15</v>
      </c>
      <c r="AF4345">
        <f>Table1[[#This Row],[Retail Price Number]]*Table1[[#This Row],[Order Quantity]]-Table1[[#This Row],[Discount $ Number]]</f>
        <v>688.05</v>
      </c>
      <c r="AG4345">
        <f>(Table1[[#This Row],[Retail Price Number]]*Table1[[#This Row],[Order Quantity]])-Table1[[#This Row],[Discount $ Number]]-Table1[[#This Row],[Shipping Cost Number]]</f>
        <v>683.94999999999993</v>
      </c>
      <c r="AH4345">
        <f>Table1[[#This Row],[Retail Price Number]]*Table1[[#This Row],[Order Quantity]]</f>
        <v>714.24</v>
      </c>
      <c r="AI4345">
        <f>YEAR(Table1[[#This Row],[Order Date]])</f>
        <v>2016</v>
      </c>
    </row>
    <row r="4346" spans="1:35" x14ac:dyDescent="0.3">
      <c r="A4346" t="s">
        <v>172</v>
      </c>
      <c r="B4346" s="1">
        <v>42628</v>
      </c>
      <c r="C4346" t="s">
        <v>8666</v>
      </c>
      <c r="D4346" t="s">
        <v>1198</v>
      </c>
      <c r="E4346" t="s">
        <v>46</v>
      </c>
      <c r="F4346" t="s">
        <v>47</v>
      </c>
      <c r="G4346" t="s">
        <v>29</v>
      </c>
      <c r="H4346" t="s">
        <v>48</v>
      </c>
      <c r="I4346" t="s">
        <v>31</v>
      </c>
      <c r="J4346" t="s">
        <v>441</v>
      </c>
      <c r="K4346" t="s">
        <v>94</v>
      </c>
      <c r="L4346" t="s">
        <v>95</v>
      </c>
      <c r="M4346" t="s">
        <v>35</v>
      </c>
      <c r="N4346" s="1">
        <v>42476</v>
      </c>
      <c r="O4346" t="s">
        <v>442</v>
      </c>
      <c r="P4346" s="3" t="s">
        <v>443</v>
      </c>
      <c r="Q4346" t="s">
        <v>444</v>
      </c>
      <c r="R4346">
        <v>31</v>
      </c>
      <c r="S4346" t="s">
        <v>8667</v>
      </c>
      <c r="T4346" s="2">
        <v>0.09</v>
      </c>
      <c r="U4346" t="s">
        <v>2531</v>
      </c>
      <c r="V4346" t="s">
        <v>8668</v>
      </c>
      <c r="W4346" t="s">
        <v>448</v>
      </c>
      <c r="X4346" t="s">
        <v>8669</v>
      </c>
      <c r="Y4346" s="3">
        <f>VALUE(SUBSTITUTE(Table1[[#This Row],[Order Total]],"$",""))</f>
        <v>244.7</v>
      </c>
      <c r="Z4346">
        <f>VALUE(SUBSTITUTE(Table1[[#This Row],[Total]],"$",""))</f>
        <v>258.33999999999997</v>
      </c>
      <c r="AA4346" s="3">
        <f>Table1[[#This Row],[Order Total Number]]-Table1[[#This Row],[Total Number]]</f>
        <v>-13.639999999999986</v>
      </c>
      <c r="AB4346">
        <f>VALUE(SUBSTITUTE(Table1[[#This Row],[Shipping Cost]],"$",""))</f>
        <v>15.1</v>
      </c>
      <c r="AC4346">
        <f>VALUE(SUBSTITUTE(Table1[[#This Row],[Discount $]],"$",""))</f>
        <v>2.48</v>
      </c>
      <c r="AD4346">
        <f>VALUE(SUBSTITUTE(Table1[[#This Row],[Retail Price]],"$",""))</f>
        <v>22.38</v>
      </c>
      <c r="AE4346" s="4">
        <f>(Table1[[#This Row],[Retail Price Number]]*Table1[[#This Row],[Order Quantity]])-Table1[[#This Row],[Discount $ Number]]+Table1[[#This Row],[Shipping Cost Number]]</f>
        <v>706.4</v>
      </c>
      <c r="AF4346">
        <f>Table1[[#This Row],[Retail Price Number]]*Table1[[#This Row],[Order Quantity]]-Table1[[#This Row],[Discount $ Number]]</f>
        <v>691.3</v>
      </c>
      <c r="AG4346">
        <f>(Table1[[#This Row],[Retail Price Number]]*Table1[[#This Row],[Order Quantity]])-Table1[[#This Row],[Discount $ Number]]-Table1[[#This Row],[Shipping Cost Number]]</f>
        <v>676.19999999999993</v>
      </c>
      <c r="AH4346">
        <f>Table1[[#This Row],[Retail Price Number]]*Table1[[#This Row],[Order Quantity]]</f>
        <v>693.78</v>
      </c>
      <c r="AI4346">
        <f>YEAR(Table1[[#This Row],[Order Date]])</f>
        <v>2016</v>
      </c>
    </row>
    <row r="4347" spans="1:35" x14ac:dyDescent="0.3">
      <c r="A4347" t="s">
        <v>3975</v>
      </c>
      <c r="B4347" s="1">
        <v>42485</v>
      </c>
      <c r="C4347" t="s">
        <v>3976</v>
      </c>
      <c r="D4347" t="s">
        <v>1510</v>
      </c>
      <c r="E4347" t="s">
        <v>27</v>
      </c>
      <c r="F4347" t="s">
        <v>28</v>
      </c>
      <c r="G4347" t="s">
        <v>29</v>
      </c>
      <c r="H4347" t="s">
        <v>205</v>
      </c>
      <c r="I4347" t="s">
        <v>196</v>
      </c>
      <c r="J4347" t="s">
        <v>373</v>
      </c>
      <c r="K4347" t="s">
        <v>94</v>
      </c>
      <c r="L4347" t="s">
        <v>95</v>
      </c>
      <c r="M4347" t="s">
        <v>156</v>
      </c>
      <c r="N4347" s="1">
        <v>42486</v>
      </c>
      <c r="O4347" t="s">
        <v>374</v>
      </c>
      <c r="P4347" s="3" t="s">
        <v>375</v>
      </c>
      <c r="Q4347" t="s">
        <v>376</v>
      </c>
      <c r="R4347">
        <v>23</v>
      </c>
      <c r="S4347" t="s">
        <v>3977</v>
      </c>
      <c r="T4347" s="2">
        <v>7.0000000000000007E-2</v>
      </c>
      <c r="U4347" t="s">
        <v>3978</v>
      </c>
      <c r="V4347" t="s">
        <v>1893</v>
      </c>
      <c r="W4347" t="s">
        <v>380</v>
      </c>
      <c r="X4347" t="s">
        <v>3979</v>
      </c>
      <c r="Y4347" s="3">
        <f>VALUE(SUBSTITUTE(Table1[[#This Row],[Order Total]],"$",""))</f>
        <v>267.52</v>
      </c>
      <c r="Z4347">
        <f>VALUE(SUBSTITUTE(Table1[[#This Row],[Total]],"$",""))</f>
        <v>274.02999999999997</v>
      </c>
      <c r="AA4347" s="3">
        <f>Table1[[#This Row],[Order Total Number]]-Table1[[#This Row],[Total Number]]</f>
        <v>-6.5099999999999909</v>
      </c>
      <c r="AB4347">
        <f>VALUE(SUBSTITUTE(Table1[[#This Row],[Shipping Cost]],"$",""))</f>
        <v>5.81</v>
      </c>
      <c r="AC4347">
        <f>VALUE(SUBSTITUTE(Table1[[#This Row],[Discount $]],"$",""))</f>
        <v>18.28</v>
      </c>
      <c r="AD4347">
        <f>VALUE(SUBSTITUTE(Table1[[#This Row],[Retail Price]],"$",""))</f>
        <v>11.97</v>
      </c>
      <c r="AE4347" s="4">
        <f>(Table1[[#This Row],[Retail Price Number]]*Table1[[#This Row],[Order Quantity]])-Table1[[#This Row],[Discount $ Number]]+Table1[[#This Row],[Shipping Cost Number]]</f>
        <v>262.83999999999997</v>
      </c>
      <c r="AF4347">
        <f>Table1[[#This Row],[Retail Price Number]]*Table1[[#This Row],[Order Quantity]]-Table1[[#This Row],[Discount $ Number]]</f>
        <v>257.02999999999997</v>
      </c>
      <c r="AG4347">
        <f>(Table1[[#This Row],[Retail Price Number]]*Table1[[#This Row],[Order Quantity]])-Table1[[#This Row],[Discount $ Number]]-Table1[[#This Row],[Shipping Cost Number]]</f>
        <v>251.21999999999997</v>
      </c>
      <c r="AH4347">
        <f>Table1[[#This Row],[Retail Price Number]]*Table1[[#This Row],[Order Quantity]]</f>
        <v>275.31</v>
      </c>
      <c r="AI4347">
        <f>YEAR(Table1[[#This Row],[Order Date]])</f>
        <v>2016</v>
      </c>
    </row>
    <row r="4348" spans="1:35" x14ac:dyDescent="0.3">
      <c r="A4348" t="s">
        <v>3975</v>
      </c>
      <c r="B4348" s="1">
        <v>42584</v>
      </c>
      <c r="C4348" t="s">
        <v>2538</v>
      </c>
      <c r="D4348" t="s">
        <v>195</v>
      </c>
      <c r="E4348" t="s">
        <v>46</v>
      </c>
      <c r="F4348" t="s">
        <v>47</v>
      </c>
      <c r="G4348" t="s">
        <v>91</v>
      </c>
      <c r="H4348" t="s">
        <v>48</v>
      </c>
      <c r="I4348" t="s">
        <v>31</v>
      </c>
      <c r="J4348" t="s">
        <v>896</v>
      </c>
      <c r="K4348" t="s">
        <v>94</v>
      </c>
      <c r="L4348" t="s">
        <v>34</v>
      </c>
      <c r="M4348" t="s">
        <v>35</v>
      </c>
      <c r="N4348" s="1">
        <v>42586</v>
      </c>
      <c r="O4348" t="s">
        <v>501</v>
      </c>
      <c r="P4348" s="3" t="s">
        <v>897</v>
      </c>
      <c r="Q4348" t="s">
        <v>898</v>
      </c>
      <c r="R4348">
        <v>18</v>
      </c>
      <c r="S4348" t="s">
        <v>6344</v>
      </c>
      <c r="T4348" s="2">
        <v>0.04</v>
      </c>
      <c r="U4348" t="s">
        <v>4194</v>
      </c>
      <c r="V4348" t="s">
        <v>6345</v>
      </c>
      <c r="W4348" t="s">
        <v>902</v>
      </c>
      <c r="X4348" t="s">
        <v>5630</v>
      </c>
      <c r="Y4348" s="3">
        <f>VALUE(SUBSTITUTE(Table1[[#This Row],[Order Total]],"$",""))</f>
        <v>1598.98</v>
      </c>
      <c r="Z4348">
        <f>VALUE(SUBSTITUTE(Table1[[#This Row],[Total]],"$",""))</f>
        <v>1508.95</v>
      </c>
      <c r="AA4348" s="3">
        <f>Table1[[#This Row],[Order Total Number]]-Table1[[#This Row],[Total Number]]</f>
        <v>90.029999999999973</v>
      </c>
      <c r="AB4348">
        <f>VALUE(SUBSTITUTE(Table1[[#This Row],[Shipping Cost]],"$",""))</f>
        <v>13.89</v>
      </c>
      <c r="AC4348">
        <f>VALUE(SUBSTITUTE(Table1[[#This Row],[Discount $]],"$",""))</f>
        <v>66.540000000000006</v>
      </c>
      <c r="AD4348">
        <f>VALUE(SUBSTITUTE(Table1[[#This Row],[Retail Price]],"$",""))</f>
        <v>36.549999999999997</v>
      </c>
      <c r="AE4348" s="4">
        <f>(Table1[[#This Row],[Retail Price Number]]*Table1[[#This Row],[Order Quantity]])-Table1[[#This Row],[Discount $ Number]]+Table1[[#This Row],[Shipping Cost Number]]</f>
        <v>605.25</v>
      </c>
      <c r="AF4348">
        <f>Table1[[#This Row],[Retail Price Number]]*Table1[[#This Row],[Order Quantity]]-Table1[[#This Row],[Discount $ Number]]</f>
        <v>591.36</v>
      </c>
      <c r="AG4348">
        <f>(Table1[[#This Row],[Retail Price Number]]*Table1[[#This Row],[Order Quantity]])-Table1[[#This Row],[Discount $ Number]]-Table1[[#This Row],[Shipping Cost Number]]</f>
        <v>577.47</v>
      </c>
      <c r="AH4348">
        <f>Table1[[#This Row],[Retail Price Number]]*Table1[[#This Row],[Order Quantity]]</f>
        <v>657.9</v>
      </c>
      <c r="AI4348">
        <f>YEAR(Table1[[#This Row],[Order Date]])</f>
        <v>2016</v>
      </c>
    </row>
    <row r="4349" spans="1:35" x14ac:dyDescent="0.3">
      <c r="A4349" t="s">
        <v>3975</v>
      </c>
      <c r="B4349" s="1">
        <v>42771</v>
      </c>
      <c r="C4349" t="s">
        <v>1128</v>
      </c>
      <c r="D4349" t="s">
        <v>1129</v>
      </c>
      <c r="E4349" t="s">
        <v>27</v>
      </c>
      <c r="F4349" t="s">
        <v>28</v>
      </c>
      <c r="G4349" t="s">
        <v>91</v>
      </c>
      <c r="H4349" t="s">
        <v>1130</v>
      </c>
      <c r="I4349" t="s">
        <v>92</v>
      </c>
      <c r="J4349" t="s">
        <v>338</v>
      </c>
      <c r="K4349" t="s">
        <v>94</v>
      </c>
      <c r="L4349" t="s">
        <v>34</v>
      </c>
      <c r="M4349" t="s">
        <v>35</v>
      </c>
      <c r="N4349" s="1">
        <v>42773</v>
      </c>
      <c r="O4349" t="s">
        <v>339</v>
      </c>
      <c r="P4349" s="3" t="s">
        <v>340</v>
      </c>
      <c r="Q4349" t="s">
        <v>341</v>
      </c>
      <c r="R4349">
        <v>41</v>
      </c>
      <c r="S4349" t="s">
        <v>1926</v>
      </c>
      <c r="T4349" s="2">
        <v>0.04</v>
      </c>
      <c r="U4349" t="s">
        <v>1927</v>
      </c>
      <c r="V4349" t="s">
        <v>1928</v>
      </c>
      <c r="W4349" t="s">
        <v>345</v>
      </c>
      <c r="X4349" t="s">
        <v>1929</v>
      </c>
      <c r="Y4349" s="3">
        <f>VALUE(SUBSTITUTE(Table1[[#This Row],[Order Total]],"$",""))</f>
        <v>41.54</v>
      </c>
      <c r="Z4349">
        <f>VALUE(SUBSTITUTE(Table1[[#This Row],[Total]],"$",""))</f>
        <v>43.03</v>
      </c>
      <c r="AA4349" s="3">
        <f>Table1[[#This Row],[Order Total Number]]-Table1[[#This Row],[Total Number]]</f>
        <v>-1.490000000000002</v>
      </c>
      <c r="AB4349">
        <f>VALUE(SUBSTITUTE(Table1[[#This Row],[Shipping Cost]],"$",""))</f>
        <v>6.98</v>
      </c>
      <c r="AC4349">
        <f>VALUE(SUBSTITUTE(Table1[[#This Row],[Discount $]],"$",""))</f>
        <v>0.42</v>
      </c>
      <c r="AD4349">
        <f>VALUE(SUBSTITUTE(Table1[[#This Row],[Retail Price]],"$",""))</f>
        <v>5.53</v>
      </c>
      <c r="AE4349" s="4">
        <f>(Table1[[#This Row],[Retail Price Number]]*Table1[[#This Row],[Order Quantity]])-Table1[[#This Row],[Discount $ Number]]+Table1[[#This Row],[Shipping Cost Number]]</f>
        <v>233.29000000000002</v>
      </c>
      <c r="AF4349">
        <f>Table1[[#This Row],[Retail Price Number]]*Table1[[#This Row],[Order Quantity]]-Table1[[#This Row],[Discount $ Number]]</f>
        <v>226.31000000000003</v>
      </c>
      <c r="AG4349">
        <f>(Table1[[#This Row],[Retail Price Number]]*Table1[[#This Row],[Order Quantity]])-Table1[[#This Row],[Discount $ Number]]-Table1[[#This Row],[Shipping Cost Number]]</f>
        <v>219.33000000000004</v>
      </c>
      <c r="AH4349">
        <f>Table1[[#This Row],[Retail Price Number]]*Table1[[#This Row],[Order Quantity]]</f>
        <v>226.73000000000002</v>
      </c>
      <c r="AI4349">
        <f>YEAR(Table1[[#This Row],[Order Date]])</f>
        <v>2017</v>
      </c>
    </row>
    <row r="4350" spans="1:35" x14ac:dyDescent="0.3">
      <c r="A4350" t="s">
        <v>3975</v>
      </c>
      <c r="B4350" s="1">
        <v>42606</v>
      </c>
      <c r="C4350" t="s">
        <v>963</v>
      </c>
      <c r="D4350" t="s">
        <v>964</v>
      </c>
      <c r="E4350" t="s">
        <v>27</v>
      </c>
      <c r="F4350" t="s">
        <v>28</v>
      </c>
      <c r="G4350" t="s">
        <v>91</v>
      </c>
      <c r="H4350" t="s">
        <v>965</v>
      </c>
      <c r="I4350" t="s">
        <v>92</v>
      </c>
      <c r="J4350" t="s">
        <v>253</v>
      </c>
      <c r="K4350" t="s">
        <v>94</v>
      </c>
      <c r="L4350" t="s">
        <v>95</v>
      </c>
      <c r="M4350" t="s">
        <v>156</v>
      </c>
      <c r="N4350" s="1">
        <v>42615</v>
      </c>
      <c r="O4350" t="s">
        <v>254</v>
      </c>
      <c r="P4350" s="3" t="s">
        <v>255</v>
      </c>
      <c r="Q4350" t="s">
        <v>256</v>
      </c>
      <c r="R4350">
        <v>41</v>
      </c>
      <c r="S4350" t="s">
        <v>8012</v>
      </c>
      <c r="T4350" s="2">
        <v>0.1</v>
      </c>
      <c r="U4350" t="s">
        <v>127</v>
      </c>
      <c r="V4350" t="s">
        <v>8012</v>
      </c>
      <c r="W4350" t="s">
        <v>260</v>
      </c>
      <c r="X4350" t="s">
        <v>8013</v>
      </c>
      <c r="Y4350" s="3">
        <f>VALUE(SUBSTITUTE(Table1[[#This Row],[Order Total]],"$",""))</f>
        <v>88.74</v>
      </c>
      <c r="Z4350">
        <f>VALUE(SUBSTITUTE(Table1[[#This Row],[Total]],"$",""))</f>
        <v>89.24</v>
      </c>
      <c r="AA4350" s="3">
        <f>Table1[[#This Row],[Order Total Number]]-Table1[[#This Row],[Total Number]]</f>
        <v>-0.5</v>
      </c>
      <c r="AB4350">
        <f>VALUE(SUBSTITUTE(Table1[[#This Row],[Shipping Cost]],"$",""))</f>
        <v>1.34</v>
      </c>
      <c r="AC4350">
        <f>VALUE(SUBSTITUTE(Table1[[#This Row],[Discount $]],"$",""))</f>
        <v>0</v>
      </c>
      <c r="AD4350">
        <f>VALUE(SUBSTITUTE(Table1[[#This Row],[Retail Price]],"$",""))</f>
        <v>2.78</v>
      </c>
      <c r="AE4350" s="4">
        <f>(Table1[[#This Row],[Retail Price Number]]*Table1[[#This Row],[Order Quantity]])-Table1[[#This Row],[Discount $ Number]]+Table1[[#This Row],[Shipping Cost Number]]</f>
        <v>115.32</v>
      </c>
      <c r="AF4350">
        <f>Table1[[#This Row],[Retail Price Number]]*Table1[[#This Row],[Order Quantity]]-Table1[[#This Row],[Discount $ Number]]</f>
        <v>113.97999999999999</v>
      </c>
      <c r="AG4350">
        <f>(Table1[[#This Row],[Retail Price Number]]*Table1[[#This Row],[Order Quantity]])-Table1[[#This Row],[Discount $ Number]]-Table1[[#This Row],[Shipping Cost Number]]</f>
        <v>112.63999999999999</v>
      </c>
      <c r="AH4350">
        <f>Table1[[#This Row],[Retail Price Number]]*Table1[[#This Row],[Order Quantity]]</f>
        <v>113.97999999999999</v>
      </c>
      <c r="AI4350">
        <f>YEAR(Table1[[#This Row],[Order Date]])</f>
        <v>2016</v>
      </c>
    </row>
    <row r="4351" spans="1:35" x14ac:dyDescent="0.3">
      <c r="A4351" t="s">
        <v>3975</v>
      </c>
      <c r="B4351" s="1">
        <v>42536</v>
      </c>
      <c r="C4351" t="s">
        <v>590</v>
      </c>
      <c r="D4351" t="s">
        <v>591</v>
      </c>
      <c r="E4351" t="s">
        <v>27</v>
      </c>
      <c r="F4351" t="s">
        <v>28</v>
      </c>
      <c r="G4351" t="s">
        <v>77</v>
      </c>
      <c r="H4351" t="s">
        <v>241</v>
      </c>
      <c r="I4351" t="s">
        <v>63</v>
      </c>
      <c r="J4351" t="s">
        <v>206</v>
      </c>
      <c r="K4351" t="s">
        <v>94</v>
      </c>
      <c r="L4351" t="s">
        <v>95</v>
      </c>
      <c r="M4351" t="s">
        <v>35</v>
      </c>
      <c r="N4351" s="1">
        <v>42538</v>
      </c>
      <c r="O4351" t="s">
        <v>207</v>
      </c>
      <c r="P4351" s="3" t="s">
        <v>208</v>
      </c>
      <c r="Q4351" t="s">
        <v>125</v>
      </c>
      <c r="R4351">
        <v>46</v>
      </c>
      <c r="S4351" t="s">
        <v>9824</v>
      </c>
      <c r="T4351" s="2">
        <v>0.04</v>
      </c>
      <c r="U4351" t="s">
        <v>111</v>
      </c>
      <c r="V4351" t="s">
        <v>10669</v>
      </c>
      <c r="W4351" t="s">
        <v>212</v>
      </c>
      <c r="X4351" t="s">
        <v>4600</v>
      </c>
      <c r="Y4351" s="3">
        <f>VALUE(SUBSTITUTE(Table1[[#This Row],[Order Total]],"$",""))</f>
        <v>25.52</v>
      </c>
      <c r="Z4351">
        <f>VALUE(SUBSTITUTE(Table1[[#This Row],[Total]],"$",""))</f>
        <v>26.43</v>
      </c>
      <c r="AA4351" s="3">
        <f>Table1[[#This Row],[Order Total Number]]-Table1[[#This Row],[Total Number]]</f>
        <v>-0.91000000000000014</v>
      </c>
      <c r="AB4351">
        <f>VALUE(SUBSTITUTE(Table1[[#This Row],[Shipping Cost]],"$",""))</f>
        <v>7.01</v>
      </c>
      <c r="AC4351">
        <f>VALUE(SUBSTITUTE(Table1[[#This Row],[Discount $]],"$",""))</f>
        <v>2.08</v>
      </c>
      <c r="AD4351">
        <f>VALUE(SUBSTITUTE(Table1[[#This Row],[Retail Price]],"$",""))</f>
        <v>3.89</v>
      </c>
      <c r="AE4351" s="4">
        <f>(Table1[[#This Row],[Retail Price Number]]*Table1[[#This Row],[Order Quantity]])-Table1[[#This Row],[Discount $ Number]]+Table1[[#This Row],[Shipping Cost Number]]</f>
        <v>183.86999999999998</v>
      </c>
      <c r="AF4351">
        <f>Table1[[#This Row],[Retail Price Number]]*Table1[[#This Row],[Order Quantity]]-Table1[[#This Row],[Discount $ Number]]</f>
        <v>176.85999999999999</v>
      </c>
      <c r="AG4351">
        <f>(Table1[[#This Row],[Retail Price Number]]*Table1[[#This Row],[Order Quantity]])-Table1[[#This Row],[Discount $ Number]]-Table1[[#This Row],[Shipping Cost Number]]</f>
        <v>169.85</v>
      </c>
      <c r="AH4351">
        <f>Table1[[#This Row],[Retail Price Number]]*Table1[[#This Row],[Order Quantity]]</f>
        <v>178.94</v>
      </c>
      <c r="AI4351">
        <f>YEAR(Table1[[#This Row],[Order Date]])</f>
        <v>2016</v>
      </c>
    </row>
    <row r="4352" spans="1:35" x14ac:dyDescent="0.3">
      <c r="A4352" t="s">
        <v>9582</v>
      </c>
      <c r="B4352" s="1">
        <v>42599</v>
      </c>
      <c r="C4352" t="s">
        <v>1074</v>
      </c>
      <c r="D4352" t="s">
        <v>106</v>
      </c>
      <c r="E4352" t="s">
        <v>46</v>
      </c>
      <c r="F4352" t="s">
        <v>47</v>
      </c>
      <c r="G4352" t="s">
        <v>134</v>
      </c>
      <c r="H4352" t="s">
        <v>107</v>
      </c>
      <c r="I4352" t="s">
        <v>121</v>
      </c>
      <c r="J4352" t="s">
        <v>651</v>
      </c>
      <c r="K4352" t="s">
        <v>33</v>
      </c>
      <c r="L4352" t="s">
        <v>34</v>
      </c>
      <c r="M4352" t="s">
        <v>35</v>
      </c>
      <c r="N4352" s="1">
        <v>42600</v>
      </c>
      <c r="O4352" t="s">
        <v>652</v>
      </c>
      <c r="P4352" s="3" t="s">
        <v>653</v>
      </c>
      <c r="Q4352" t="s">
        <v>98</v>
      </c>
      <c r="R4352">
        <v>22</v>
      </c>
      <c r="S4352" t="s">
        <v>9583</v>
      </c>
      <c r="T4352" s="2">
        <v>7.0000000000000007E-2</v>
      </c>
      <c r="U4352" t="s">
        <v>751</v>
      </c>
      <c r="V4352" t="s">
        <v>9584</v>
      </c>
      <c r="W4352" t="s">
        <v>57</v>
      </c>
      <c r="X4352" t="s">
        <v>6478</v>
      </c>
      <c r="Y4352" s="3">
        <f>VALUE(SUBSTITUTE(Table1[[#This Row],[Order Total]],"$",""))</f>
        <v>32.65</v>
      </c>
      <c r="Z4352">
        <f>VALUE(SUBSTITUTE(Table1[[#This Row],[Total]],"$",""))</f>
        <v>33.340000000000003</v>
      </c>
      <c r="AA4352" s="3">
        <f>Table1[[#This Row],[Order Total Number]]-Table1[[#This Row],[Total Number]]</f>
        <v>-0.69000000000000483</v>
      </c>
      <c r="AB4352">
        <f>VALUE(SUBSTITUTE(Table1[[#This Row],[Shipping Cost]],"$",""))</f>
        <v>0.7</v>
      </c>
      <c r="AC4352">
        <f>VALUE(SUBSTITUTE(Table1[[#This Row],[Discount $]],"$",""))</f>
        <v>0.37</v>
      </c>
      <c r="AD4352">
        <f>VALUE(SUBSTITUTE(Table1[[#This Row],[Retail Price]],"$",""))</f>
        <v>1.26</v>
      </c>
      <c r="AE4352" s="4">
        <f>(Table1[[#This Row],[Retail Price Number]]*Table1[[#This Row],[Order Quantity]])-Table1[[#This Row],[Discount $ Number]]+Table1[[#This Row],[Shipping Cost Number]]</f>
        <v>28.049999999999997</v>
      </c>
      <c r="AF4352">
        <f>Table1[[#This Row],[Retail Price Number]]*Table1[[#This Row],[Order Quantity]]-Table1[[#This Row],[Discount $ Number]]</f>
        <v>27.349999999999998</v>
      </c>
      <c r="AG4352">
        <f>(Table1[[#This Row],[Retail Price Number]]*Table1[[#This Row],[Order Quantity]])-Table1[[#This Row],[Discount $ Number]]-Table1[[#This Row],[Shipping Cost Number]]</f>
        <v>26.65</v>
      </c>
      <c r="AH4352">
        <f>Table1[[#This Row],[Retail Price Number]]*Table1[[#This Row],[Order Quantity]]</f>
        <v>27.72</v>
      </c>
      <c r="AI4352">
        <f>YEAR(Table1[[#This Row],[Order Date]])</f>
        <v>2016</v>
      </c>
    </row>
    <row r="4353" spans="1:35" x14ac:dyDescent="0.3">
      <c r="A4353" t="s">
        <v>2443</v>
      </c>
      <c r="B4353" s="1">
        <v>42579</v>
      </c>
      <c r="C4353" t="s">
        <v>2444</v>
      </c>
      <c r="D4353" t="s">
        <v>1617</v>
      </c>
      <c r="E4353" t="s">
        <v>27</v>
      </c>
      <c r="F4353" t="s">
        <v>28</v>
      </c>
      <c r="G4353" t="s">
        <v>91</v>
      </c>
      <c r="H4353" t="s">
        <v>78</v>
      </c>
      <c r="I4353" t="s">
        <v>121</v>
      </c>
      <c r="J4353" t="s">
        <v>853</v>
      </c>
      <c r="K4353" t="s">
        <v>94</v>
      </c>
      <c r="L4353" t="s">
        <v>109</v>
      </c>
      <c r="M4353" t="s">
        <v>156</v>
      </c>
      <c r="N4353" s="1">
        <v>42581</v>
      </c>
      <c r="O4353" t="s">
        <v>854</v>
      </c>
      <c r="P4353" s="3" t="s">
        <v>855</v>
      </c>
      <c r="Q4353" t="s">
        <v>856</v>
      </c>
      <c r="R4353">
        <v>11</v>
      </c>
      <c r="S4353" t="s">
        <v>2445</v>
      </c>
      <c r="T4353" s="2">
        <v>0.08</v>
      </c>
      <c r="U4353" t="s">
        <v>127</v>
      </c>
      <c r="V4353" t="s">
        <v>2445</v>
      </c>
      <c r="W4353" t="s">
        <v>618</v>
      </c>
      <c r="X4353" t="s">
        <v>2446</v>
      </c>
      <c r="Y4353" s="3">
        <f>VALUE(SUBSTITUTE(Table1[[#This Row],[Order Total]],"$",""))</f>
        <v>9599.84</v>
      </c>
      <c r="Z4353">
        <f>VALUE(SUBSTITUTE(Table1[[#This Row],[Total]],"$",""))</f>
        <v>9624.33</v>
      </c>
      <c r="AA4353" s="3">
        <f>Table1[[#This Row],[Order Total Number]]-Table1[[#This Row],[Total Number]]</f>
        <v>-24.489999999999782</v>
      </c>
      <c r="AB4353">
        <f>VALUE(SUBSTITUTE(Table1[[#This Row],[Shipping Cost]],"$",""))</f>
        <v>24.49</v>
      </c>
      <c r="AC4353">
        <f>VALUE(SUBSTITUTE(Table1[[#This Row],[Discount $]],"$",""))</f>
        <v>0</v>
      </c>
      <c r="AD4353">
        <f>VALUE(SUBSTITUTE(Table1[[#This Row],[Retail Price]],"$",""))</f>
        <v>599.99</v>
      </c>
      <c r="AE4353" s="4">
        <f>(Table1[[#This Row],[Retail Price Number]]*Table1[[#This Row],[Order Quantity]])-Table1[[#This Row],[Discount $ Number]]+Table1[[#This Row],[Shipping Cost Number]]</f>
        <v>6624.38</v>
      </c>
      <c r="AF4353">
        <f>Table1[[#This Row],[Retail Price Number]]*Table1[[#This Row],[Order Quantity]]-Table1[[#This Row],[Discount $ Number]]</f>
        <v>6599.89</v>
      </c>
      <c r="AG4353">
        <f>(Table1[[#This Row],[Retail Price Number]]*Table1[[#This Row],[Order Quantity]])-Table1[[#This Row],[Discount $ Number]]-Table1[[#This Row],[Shipping Cost Number]]</f>
        <v>6575.4000000000005</v>
      </c>
      <c r="AH4353">
        <f>Table1[[#This Row],[Retail Price Number]]*Table1[[#This Row],[Order Quantity]]</f>
        <v>6599.89</v>
      </c>
      <c r="AI4353">
        <f>YEAR(Table1[[#This Row],[Order Date]])</f>
        <v>2016</v>
      </c>
    </row>
    <row r="4354" spans="1:35" x14ac:dyDescent="0.3">
      <c r="A4354" t="s">
        <v>2443</v>
      </c>
      <c r="B4354" s="1">
        <v>42079</v>
      </c>
      <c r="C4354" t="s">
        <v>2464</v>
      </c>
      <c r="D4354" t="s">
        <v>144</v>
      </c>
      <c r="E4354" t="s">
        <v>46</v>
      </c>
      <c r="F4354" t="s">
        <v>47</v>
      </c>
      <c r="G4354" t="s">
        <v>91</v>
      </c>
      <c r="H4354" t="s">
        <v>107</v>
      </c>
      <c r="I4354" t="s">
        <v>63</v>
      </c>
      <c r="J4354" t="s">
        <v>853</v>
      </c>
      <c r="K4354" t="s">
        <v>33</v>
      </c>
      <c r="L4354" t="s">
        <v>34</v>
      </c>
      <c r="M4354" t="s">
        <v>35</v>
      </c>
      <c r="N4354" s="1">
        <v>42079</v>
      </c>
      <c r="O4354" t="s">
        <v>854</v>
      </c>
      <c r="P4354" s="3" t="s">
        <v>855</v>
      </c>
      <c r="Q4354" t="s">
        <v>856</v>
      </c>
      <c r="R4354">
        <v>14</v>
      </c>
      <c r="S4354" t="s">
        <v>2465</v>
      </c>
      <c r="T4354" s="2">
        <v>0.03</v>
      </c>
      <c r="U4354" t="s">
        <v>127</v>
      </c>
      <c r="V4354" t="s">
        <v>2445</v>
      </c>
      <c r="W4354" t="s">
        <v>618</v>
      </c>
      <c r="X4354" t="s">
        <v>2446</v>
      </c>
      <c r="Y4354" s="3">
        <f>VALUE(SUBSTITUTE(Table1[[#This Row],[Order Total]],"$",""))</f>
        <v>9599.84</v>
      </c>
      <c r="Z4354">
        <f>VALUE(SUBSTITUTE(Table1[[#This Row],[Total]],"$",""))</f>
        <v>9624.33</v>
      </c>
      <c r="AA4354" s="3">
        <f>Table1[[#This Row],[Order Total Number]]-Table1[[#This Row],[Total Number]]</f>
        <v>-24.489999999999782</v>
      </c>
      <c r="AB4354">
        <f>VALUE(SUBSTITUTE(Table1[[#This Row],[Shipping Cost]],"$",""))</f>
        <v>24.49</v>
      </c>
      <c r="AC4354">
        <f>VALUE(SUBSTITUTE(Table1[[#This Row],[Discount $]],"$",""))</f>
        <v>0</v>
      </c>
      <c r="AD4354">
        <f>VALUE(SUBSTITUTE(Table1[[#This Row],[Retail Price]],"$",""))</f>
        <v>599.99</v>
      </c>
      <c r="AE4354" s="4">
        <f>(Table1[[#This Row],[Retail Price Number]]*Table1[[#This Row],[Order Quantity]])-Table1[[#This Row],[Discount $ Number]]+Table1[[#This Row],[Shipping Cost Number]]</f>
        <v>8424.35</v>
      </c>
      <c r="AF4354">
        <f>Table1[[#This Row],[Retail Price Number]]*Table1[[#This Row],[Order Quantity]]-Table1[[#This Row],[Discount $ Number]]</f>
        <v>8399.86</v>
      </c>
      <c r="AG4354">
        <f>(Table1[[#This Row],[Retail Price Number]]*Table1[[#This Row],[Order Quantity]])-Table1[[#This Row],[Discount $ Number]]-Table1[[#This Row],[Shipping Cost Number]]</f>
        <v>8375.3700000000008</v>
      </c>
      <c r="AH4354">
        <f>Table1[[#This Row],[Retail Price Number]]*Table1[[#This Row],[Order Quantity]]</f>
        <v>8399.86</v>
      </c>
      <c r="AI4354">
        <f>YEAR(Table1[[#This Row],[Order Date]])</f>
        <v>2015</v>
      </c>
    </row>
    <row r="4355" spans="1:35" x14ac:dyDescent="0.3">
      <c r="A4355" t="s">
        <v>2443</v>
      </c>
      <c r="B4355" s="1">
        <v>42441</v>
      </c>
      <c r="C4355" t="s">
        <v>3137</v>
      </c>
      <c r="D4355" t="s">
        <v>432</v>
      </c>
      <c r="E4355" t="s">
        <v>27</v>
      </c>
      <c r="F4355" t="s">
        <v>28</v>
      </c>
      <c r="G4355" t="s">
        <v>134</v>
      </c>
      <c r="H4355" t="s">
        <v>433</v>
      </c>
      <c r="I4355" t="s">
        <v>63</v>
      </c>
      <c r="J4355" t="s">
        <v>853</v>
      </c>
      <c r="K4355" t="s">
        <v>94</v>
      </c>
      <c r="L4355" t="s">
        <v>34</v>
      </c>
      <c r="M4355" t="s">
        <v>35</v>
      </c>
      <c r="N4355" s="1">
        <v>42446</v>
      </c>
      <c r="O4355" t="s">
        <v>854</v>
      </c>
      <c r="P4355" s="3" t="s">
        <v>855</v>
      </c>
      <c r="Q4355" t="s">
        <v>856</v>
      </c>
      <c r="R4355">
        <v>38</v>
      </c>
      <c r="S4355" t="s">
        <v>4526</v>
      </c>
      <c r="T4355" s="2">
        <v>0.03</v>
      </c>
      <c r="U4355" t="s">
        <v>127</v>
      </c>
      <c r="V4355" t="s">
        <v>2445</v>
      </c>
      <c r="W4355" t="s">
        <v>618</v>
      </c>
      <c r="X4355" t="s">
        <v>2446</v>
      </c>
      <c r="Y4355" s="3">
        <f>VALUE(SUBSTITUTE(Table1[[#This Row],[Order Total]],"$",""))</f>
        <v>9599.84</v>
      </c>
      <c r="Z4355">
        <f>VALUE(SUBSTITUTE(Table1[[#This Row],[Total]],"$",""))</f>
        <v>9624.33</v>
      </c>
      <c r="AA4355" s="3">
        <f>Table1[[#This Row],[Order Total Number]]-Table1[[#This Row],[Total Number]]</f>
        <v>-24.489999999999782</v>
      </c>
      <c r="AB4355">
        <f>VALUE(SUBSTITUTE(Table1[[#This Row],[Shipping Cost]],"$",""))</f>
        <v>24.49</v>
      </c>
      <c r="AC4355">
        <f>VALUE(SUBSTITUTE(Table1[[#This Row],[Discount $]],"$",""))</f>
        <v>0</v>
      </c>
      <c r="AD4355">
        <f>VALUE(SUBSTITUTE(Table1[[#This Row],[Retail Price]],"$",""))</f>
        <v>599.99</v>
      </c>
      <c r="AE4355" s="4">
        <f>(Table1[[#This Row],[Retail Price Number]]*Table1[[#This Row],[Order Quantity]])-Table1[[#This Row],[Discount $ Number]]+Table1[[#This Row],[Shipping Cost Number]]</f>
        <v>22824.11</v>
      </c>
      <c r="AF4355">
        <f>Table1[[#This Row],[Retail Price Number]]*Table1[[#This Row],[Order Quantity]]-Table1[[#This Row],[Discount $ Number]]</f>
        <v>22799.62</v>
      </c>
      <c r="AG4355">
        <f>(Table1[[#This Row],[Retail Price Number]]*Table1[[#This Row],[Order Quantity]])-Table1[[#This Row],[Discount $ Number]]-Table1[[#This Row],[Shipping Cost Number]]</f>
        <v>22775.129999999997</v>
      </c>
      <c r="AH4355">
        <f>Table1[[#This Row],[Retail Price Number]]*Table1[[#This Row],[Order Quantity]]</f>
        <v>22799.62</v>
      </c>
      <c r="AI4355">
        <f>YEAR(Table1[[#This Row],[Order Date]])</f>
        <v>2016</v>
      </c>
    </row>
    <row r="4356" spans="1:35" x14ac:dyDescent="0.3">
      <c r="A4356" t="s">
        <v>2443</v>
      </c>
      <c r="B4356" s="1">
        <v>42487</v>
      </c>
      <c r="C4356" t="s">
        <v>4816</v>
      </c>
      <c r="E4356" t="s">
        <v>27</v>
      </c>
      <c r="F4356" t="s">
        <v>28</v>
      </c>
      <c r="G4356" t="s">
        <v>134</v>
      </c>
      <c r="H4356" t="s">
        <v>62</v>
      </c>
      <c r="I4356" t="s">
        <v>31</v>
      </c>
      <c r="J4356" t="s">
        <v>853</v>
      </c>
      <c r="K4356" t="s">
        <v>94</v>
      </c>
      <c r="L4356" t="s">
        <v>34</v>
      </c>
      <c r="M4356" t="s">
        <v>35</v>
      </c>
      <c r="N4356" s="1">
        <v>42489</v>
      </c>
      <c r="O4356" t="s">
        <v>854</v>
      </c>
      <c r="P4356" s="3" t="s">
        <v>855</v>
      </c>
      <c r="Q4356" t="s">
        <v>856</v>
      </c>
      <c r="R4356">
        <v>47</v>
      </c>
      <c r="S4356" t="s">
        <v>2445</v>
      </c>
      <c r="T4356" s="2">
        <v>0</v>
      </c>
      <c r="U4356" t="s">
        <v>127</v>
      </c>
      <c r="V4356" t="s">
        <v>2445</v>
      </c>
      <c r="W4356" t="s">
        <v>618</v>
      </c>
      <c r="X4356" t="s">
        <v>2446</v>
      </c>
      <c r="Y4356" s="3">
        <f>VALUE(SUBSTITUTE(Table1[[#This Row],[Order Total]],"$",""))</f>
        <v>9599.84</v>
      </c>
      <c r="Z4356">
        <f>VALUE(SUBSTITUTE(Table1[[#This Row],[Total]],"$",""))</f>
        <v>9624.33</v>
      </c>
      <c r="AA4356" s="3">
        <f>Table1[[#This Row],[Order Total Number]]-Table1[[#This Row],[Total Number]]</f>
        <v>-24.489999999999782</v>
      </c>
      <c r="AB4356">
        <f>VALUE(SUBSTITUTE(Table1[[#This Row],[Shipping Cost]],"$",""))</f>
        <v>24.49</v>
      </c>
      <c r="AC4356">
        <f>VALUE(SUBSTITUTE(Table1[[#This Row],[Discount $]],"$",""))</f>
        <v>0</v>
      </c>
      <c r="AD4356">
        <f>VALUE(SUBSTITUTE(Table1[[#This Row],[Retail Price]],"$",""))</f>
        <v>599.99</v>
      </c>
      <c r="AE4356" s="4">
        <f>(Table1[[#This Row],[Retail Price Number]]*Table1[[#This Row],[Order Quantity]])-Table1[[#This Row],[Discount $ Number]]+Table1[[#This Row],[Shipping Cost Number]]</f>
        <v>28224.02</v>
      </c>
      <c r="AF4356">
        <f>Table1[[#This Row],[Retail Price Number]]*Table1[[#This Row],[Order Quantity]]-Table1[[#This Row],[Discount $ Number]]</f>
        <v>28199.53</v>
      </c>
      <c r="AG4356">
        <f>(Table1[[#This Row],[Retail Price Number]]*Table1[[#This Row],[Order Quantity]])-Table1[[#This Row],[Discount $ Number]]-Table1[[#This Row],[Shipping Cost Number]]</f>
        <v>28175.039999999997</v>
      </c>
      <c r="AH4356">
        <f>Table1[[#This Row],[Retail Price Number]]*Table1[[#This Row],[Order Quantity]]</f>
        <v>28199.53</v>
      </c>
      <c r="AI4356">
        <f>YEAR(Table1[[#This Row],[Order Date]])</f>
        <v>2016</v>
      </c>
    </row>
    <row r="4357" spans="1:35" x14ac:dyDescent="0.3">
      <c r="A4357" t="s">
        <v>2443</v>
      </c>
      <c r="B4357" s="1">
        <v>42597</v>
      </c>
      <c r="C4357" t="s">
        <v>530</v>
      </c>
      <c r="D4357" t="s">
        <v>531</v>
      </c>
      <c r="E4357" t="s">
        <v>27</v>
      </c>
      <c r="F4357" t="s">
        <v>28</v>
      </c>
      <c r="G4357" t="s">
        <v>29</v>
      </c>
      <c r="H4357" t="s">
        <v>30</v>
      </c>
      <c r="I4357" t="s">
        <v>31</v>
      </c>
      <c r="J4357" t="s">
        <v>853</v>
      </c>
      <c r="K4357" t="s">
        <v>94</v>
      </c>
      <c r="L4357" t="s">
        <v>95</v>
      </c>
      <c r="M4357" t="s">
        <v>35</v>
      </c>
      <c r="N4357" s="1">
        <v>42602</v>
      </c>
      <c r="O4357" t="s">
        <v>854</v>
      </c>
      <c r="P4357" s="3" t="s">
        <v>855</v>
      </c>
      <c r="Q4357" t="s">
        <v>856</v>
      </c>
      <c r="R4357">
        <v>33</v>
      </c>
      <c r="S4357" t="s">
        <v>5427</v>
      </c>
      <c r="T4357" s="2">
        <v>0</v>
      </c>
      <c r="U4357" t="s">
        <v>127</v>
      </c>
      <c r="V4357" t="s">
        <v>2445</v>
      </c>
      <c r="W4357" t="s">
        <v>618</v>
      </c>
      <c r="X4357" t="s">
        <v>2446</v>
      </c>
      <c r="Y4357" s="3">
        <f>VALUE(SUBSTITUTE(Table1[[#This Row],[Order Total]],"$",""))</f>
        <v>9599.84</v>
      </c>
      <c r="Z4357">
        <f>VALUE(SUBSTITUTE(Table1[[#This Row],[Total]],"$",""))</f>
        <v>9624.33</v>
      </c>
      <c r="AA4357" s="3">
        <f>Table1[[#This Row],[Order Total Number]]-Table1[[#This Row],[Total Number]]</f>
        <v>-24.489999999999782</v>
      </c>
      <c r="AB4357">
        <f>VALUE(SUBSTITUTE(Table1[[#This Row],[Shipping Cost]],"$",""))</f>
        <v>24.49</v>
      </c>
      <c r="AC4357">
        <f>VALUE(SUBSTITUTE(Table1[[#This Row],[Discount $]],"$",""))</f>
        <v>0</v>
      </c>
      <c r="AD4357">
        <f>VALUE(SUBSTITUTE(Table1[[#This Row],[Retail Price]],"$",""))</f>
        <v>599.99</v>
      </c>
      <c r="AE4357" s="4">
        <f>(Table1[[#This Row],[Retail Price Number]]*Table1[[#This Row],[Order Quantity]])-Table1[[#This Row],[Discount $ Number]]+Table1[[#This Row],[Shipping Cost Number]]</f>
        <v>19824.160000000003</v>
      </c>
      <c r="AF4357">
        <f>Table1[[#This Row],[Retail Price Number]]*Table1[[#This Row],[Order Quantity]]-Table1[[#This Row],[Discount $ Number]]</f>
        <v>19799.670000000002</v>
      </c>
      <c r="AG4357">
        <f>(Table1[[#This Row],[Retail Price Number]]*Table1[[#This Row],[Order Quantity]])-Table1[[#This Row],[Discount $ Number]]-Table1[[#This Row],[Shipping Cost Number]]</f>
        <v>19775.18</v>
      </c>
      <c r="AH4357">
        <f>Table1[[#This Row],[Retail Price Number]]*Table1[[#This Row],[Order Quantity]]</f>
        <v>19799.670000000002</v>
      </c>
      <c r="AI4357">
        <f>YEAR(Table1[[#This Row],[Order Date]])</f>
        <v>2016</v>
      </c>
    </row>
    <row r="4358" spans="1:35" x14ac:dyDescent="0.3">
      <c r="A4358" t="s">
        <v>2443</v>
      </c>
      <c r="B4358" s="1">
        <v>42593</v>
      </c>
      <c r="C4358" t="s">
        <v>1509</v>
      </c>
      <c r="D4358" t="s">
        <v>1510</v>
      </c>
      <c r="E4358" t="s">
        <v>27</v>
      </c>
      <c r="F4358" t="s">
        <v>28</v>
      </c>
      <c r="G4358" t="s">
        <v>29</v>
      </c>
      <c r="H4358" t="s">
        <v>205</v>
      </c>
      <c r="I4358" t="s">
        <v>31</v>
      </c>
      <c r="J4358" t="s">
        <v>853</v>
      </c>
      <c r="K4358" t="s">
        <v>33</v>
      </c>
      <c r="L4358" t="s">
        <v>34</v>
      </c>
      <c r="M4358" t="s">
        <v>35</v>
      </c>
      <c r="N4358" s="1">
        <v>42595</v>
      </c>
      <c r="O4358" t="s">
        <v>854</v>
      </c>
      <c r="P4358" s="3" t="s">
        <v>855</v>
      </c>
      <c r="Q4358" t="s">
        <v>856</v>
      </c>
      <c r="R4358">
        <v>40</v>
      </c>
      <c r="S4358" t="s">
        <v>2445</v>
      </c>
      <c r="T4358" s="2">
        <v>0.03</v>
      </c>
      <c r="U4358" t="s">
        <v>127</v>
      </c>
      <c r="V4358" t="s">
        <v>2445</v>
      </c>
      <c r="W4358" t="s">
        <v>618</v>
      </c>
      <c r="X4358" t="s">
        <v>2446</v>
      </c>
      <c r="Y4358" s="3">
        <f>VALUE(SUBSTITUTE(Table1[[#This Row],[Order Total]],"$",""))</f>
        <v>9599.84</v>
      </c>
      <c r="Z4358">
        <f>VALUE(SUBSTITUTE(Table1[[#This Row],[Total]],"$",""))</f>
        <v>9624.33</v>
      </c>
      <c r="AA4358" s="3">
        <f>Table1[[#This Row],[Order Total Number]]-Table1[[#This Row],[Total Number]]</f>
        <v>-24.489999999999782</v>
      </c>
      <c r="AB4358">
        <f>VALUE(SUBSTITUTE(Table1[[#This Row],[Shipping Cost]],"$",""))</f>
        <v>24.49</v>
      </c>
      <c r="AC4358">
        <f>VALUE(SUBSTITUTE(Table1[[#This Row],[Discount $]],"$",""))</f>
        <v>0</v>
      </c>
      <c r="AD4358">
        <f>VALUE(SUBSTITUTE(Table1[[#This Row],[Retail Price]],"$",""))</f>
        <v>599.99</v>
      </c>
      <c r="AE4358" s="4">
        <f>(Table1[[#This Row],[Retail Price Number]]*Table1[[#This Row],[Order Quantity]])-Table1[[#This Row],[Discount $ Number]]+Table1[[#This Row],[Shipping Cost Number]]</f>
        <v>24024.09</v>
      </c>
      <c r="AF4358">
        <f>Table1[[#This Row],[Retail Price Number]]*Table1[[#This Row],[Order Quantity]]-Table1[[#This Row],[Discount $ Number]]</f>
        <v>23999.599999999999</v>
      </c>
      <c r="AG4358">
        <f>(Table1[[#This Row],[Retail Price Number]]*Table1[[#This Row],[Order Quantity]])-Table1[[#This Row],[Discount $ Number]]-Table1[[#This Row],[Shipping Cost Number]]</f>
        <v>23975.109999999997</v>
      </c>
      <c r="AH4358">
        <f>Table1[[#This Row],[Retail Price Number]]*Table1[[#This Row],[Order Quantity]]</f>
        <v>23999.599999999999</v>
      </c>
      <c r="AI4358">
        <f>YEAR(Table1[[#This Row],[Order Date]])</f>
        <v>2016</v>
      </c>
    </row>
    <row r="4359" spans="1:35" x14ac:dyDescent="0.3">
      <c r="A4359" t="s">
        <v>2443</v>
      </c>
      <c r="B4359" s="1">
        <v>42606</v>
      </c>
      <c r="C4359" t="s">
        <v>1546</v>
      </c>
      <c r="D4359" t="s">
        <v>1547</v>
      </c>
      <c r="E4359" t="s">
        <v>27</v>
      </c>
      <c r="F4359" t="s">
        <v>28</v>
      </c>
      <c r="G4359" t="s">
        <v>77</v>
      </c>
      <c r="H4359" t="s">
        <v>433</v>
      </c>
      <c r="I4359" t="s">
        <v>92</v>
      </c>
      <c r="J4359" t="s">
        <v>853</v>
      </c>
      <c r="K4359" t="s">
        <v>94</v>
      </c>
      <c r="L4359" t="s">
        <v>34</v>
      </c>
      <c r="M4359" t="s">
        <v>35</v>
      </c>
      <c r="N4359" s="1">
        <v>42606</v>
      </c>
      <c r="O4359" t="s">
        <v>854</v>
      </c>
      <c r="P4359" s="3" t="s">
        <v>855</v>
      </c>
      <c r="Q4359" t="s">
        <v>856</v>
      </c>
      <c r="R4359">
        <v>39</v>
      </c>
      <c r="S4359" t="s">
        <v>2445</v>
      </c>
      <c r="T4359" s="2">
        <v>0.08</v>
      </c>
      <c r="U4359" t="s">
        <v>127</v>
      </c>
      <c r="V4359" t="s">
        <v>2445</v>
      </c>
      <c r="W4359" t="s">
        <v>618</v>
      </c>
      <c r="X4359" t="s">
        <v>2446</v>
      </c>
      <c r="Y4359" s="3">
        <f>VALUE(SUBSTITUTE(Table1[[#This Row],[Order Total]],"$",""))</f>
        <v>9599.84</v>
      </c>
      <c r="Z4359">
        <f>VALUE(SUBSTITUTE(Table1[[#This Row],[Total]],"$",""))</f>
        <v>9624.33</v>
      </c>
      <c r="AA4359" s="3">
        <f>Table1[[#This Row],[Order Total Number]]-Table1[[#This Row],[Total Number]]</f>
        <v>-24.489999999999782</v>
      </c>
      <c r="AB4359">
        <f>VALUE(SUBSTITUTE(Table1[[#This Row],[Shipping Cost]],"$",""))</f>
        <v>24.49</v>
      </c>
      <c r="AC4359">
        <f>VALUE(SUBSTITUTE(Table1[[#This Row],[Discount $]],"$",""))</f>
        <v>0</v>
      </c>
      <c r="AD4359">
        <f>VALUE(SUBSTITUTE(Table1[[#This Row],[Retail Price]],"$",""))</f>
        <v>599.99</v>
      </c>
      <c r="AE4359" s="4">
        <f>(Table1[[#This Row],[Retail Price Number]]*Table1[[#This Row],[Order Quantity]])-Table1[[#This Row],[Discount $ Number]]+Table1[[#This Row],[Shipping Cost Number]]</f>
        <v>23424.100000000002</v>
      </c>
      <c r="AF4359">
        <f>Table1[[#This Row],[Retail Price Number]]*Table1[[#This Row],[Order Quantity]]-Table1[[#This Row],[Discount $ Number]]</f>
        <v>23399.61</v>
      </c>
      <c r="AG4359">
        <f>(Table1[[#This Row],[Retail Price Number]]*Table1[[#This Row],[Order Quantity]])-Table1[[#This Row],[Discount $ Number]]-Table1[[#This Row],[Shipping Cost Number]]</f>
        <v>23375.119999999999</v>
      </c>
      <c r="AH4359">
        <f>Table1[[#This Row],[Retail Price Number]]*Table1[[#This Row],[Order Quantity]]</f>
        <v>23399.61</v>
      </c>
      <c r="AI4359">
        <f>YEAR(Table1[[#This Row],[Order Date]])</f>
        <v>2016</v>
      </c>
    </row>
    <row r="4360" spans="1:35" x14ac:dyDescent="0.3">
      <c r="A4360" t="s">
        <v>2443</v>
      </c>
      <c r="B4360" s="1">
        <v>42606</v>
      </c>
      <c r="C4360" t="s">
        <v>963</v>
      </c>
      <c r="D4360" t="s">
        <v>964</v>
      </c>
      <c r="E4360" t="s">
        <v>27</v>
      </c>
      <c r="F4360" t="s">
        <v>28</v>
      </c>
      <c r="G4360" t="s">
        <v>134</v>
      </c>
      <c r="H4360" t="s">
        <v>965</v>
      </c>
      <c r="I4360" t="s">
        <v>92</v>
      </c>
      <c r="J4360" t="s">
        <v>853</v>
      </c>
      <c r="K4360" t="s">
        <v>33</v>
      </c>
      <c r="L4360" t="s">
        <v>34</v>
      </c>
      <c r="M4360" t="s">
        <v>35</v>
      </c>
      <c r="N4360" s="1">
        <v>42615</v>
      </c>
      <c r="O4360" t="s">
        <v>854</v>
      </c>
      <c r="P4360" s="3" t="s">
        <v>855</v>
      </c>
      <c r="Q4360" t="s">
        <v>856</v>
      </c>
      <c r="R4360">
        <v>15</v>
      </c>
      <c r="S4360" t="s">
        <v>2445</v>
      </c>
      <c r="T4360" s="2">
        <v>0.08</v>
      </c>
      <c r="U4360" t="s">
        <v>127</v>
      </c>
      <c r="V4360" t="s">
        <v>2445</v>
      </c>
      <c r="W4360" t="s">
        <v>618</v>
      </c>
      <c r="X4360" t="s">
        <v>2446</v>
      </c>
      <c r="Y4360" s="3">
        <f>VALUE(SUBSTITUTE(Table1[[#This Row],[Order Total]],"$",""))</f>
        <v>9599.84</v>
      </c>
      <c r="Z4360">
        <f>VALUE(SUBSTITUTE(Table1[[#This Row],[Total]],"$",""))</f>
        <v>9624.33</v>
      </c>
      <c r="AA4360" s="3">
        <f>Table1[[#This Row],[Order Total Number]]-Table1[[#This Row],[Total Number]]</f>
        <v>-24.489999999999782</v>
      </c>
      <c r="AB4360">
        <f>VALUE(SUBSTITUTE(Table1[[#This Row],[Shipping Cost]],"$",""))</f>
        <v>24.49</v>
      </c>
      <c r="AC4360">
        <f>VALUE(SUBSTITUTE(Table1[[#This Row],[Discount $]],"$",""))</f>
        <v>0</v>
      </c>
      <c r="AD4360">
        <f>VALUE(SUBSTITUTE(Table1[[#This Row],[Retail Price]],"$",""))</f>
        <v>599.99</v>
      </c>
      <c r="AE4360" s="4">
        <f>(Table1[[#This Row],[Retail Price Number]]*Table1[[#This Row],[Order Quantity]])-Table1[[#This Row],[Discount $ Number]]+Table1[[#This Row],[Shipping Cost Number]]</f>
        <v>9024.34</v>
      </c>
      <c r="AF4360">
        <f>Table1[[#This Row],[Retail Price Number]]*Table1[[#This Row],[Order Quantity]]-Table1[[#This Row],[Discount $ Number]]</f>
        <v>8999.85</v>
      </c>
      <c r="AG4360">
        <f>(Table1[[#This Row],[Retail Price Number]]*Table1[[#This Row],[Order Quantity]])-Table1[[#This Row],[Discount $ Number]]-Table1[[#This Row],[Shipping Cost Number]]</f>
        <v>8975.36</v>
      </c>
      <c r="AH4360">
        <f>Table1[[#This Row],[Retail Price Number]]*Table1[[#This Row],[Order Quantity]]</f>
        <v>8999.85</v>
      </c>
      <c r="AI4360">
        <f>YEAR(Table1[[#This Row],[Order Date]])</f>
        <v>2016</v>
      </c>
    </row>
    <row r="4361" spans="1:35" x14ac:dyDescent="0.3">
      <c r="A4361" t="s">
        <v>2443</v>
      </c>
      <c r="B4361" s="1">
        <v>42478</v>
      </c>
      <c r="C4361" t="s">
        <v>4592</v>
      </c>
      <c r="D4361" t="s">
        <v>816</v>
      </c>
      <c r="E4361" t="s">
        <v>27</v>
      </c>
      <c r="F4361" t="s">
        <v>28</v>
      </c>
      <c r="G4361" t="s">
        <v>91</v>
      </c>
      <c r="H4361" t="s">
        <v>78</v>
      </c>
      <c r="I4361" t="s">
        <v>31</v>
      </c>
      <c r="J4361" t="s">
        <v>623</v>
      </c>
      <c r="K4361" t="s">
        <v>94</v>
      </c>
      <c r="L4361" t="s">
        <v>95</v>
      </c>
      <c r="M4361" t="s">
        <v>35</v>
      </c>
      <c r="N4361" s="1">
        <v>42479</v>
      </c>
      <c r="O4361" t="s">
        <v>624</v>
      </c>
      <c r="P4361" s="3" t="s">
        <v>625</v>
      </c>
      <c r="Q4361" t="s">
        <v>626</v>
      </c>
      <c r="R4361">
        <v>16</v>
      </c>
      <c r="S4361" t="s">
        <v>10972</v>
      </c>
      <c r="T4361" s="2">
        <v>0.1</v>
      </c>
      <c r="U4361" t="s">
        <v>127</v>
      </c>
      <c r="V4361" t="s">
        <v>10973</v>
      </c>
      <c r="W4361" t="s">
        <v>376</v>
      </c>
      <c r="X4361" t="s">
        <v>10974</v>
      </c>
      <c r="Y4361" s="3">
        <f>VALUE(SUBSTITUTE(Table1[[#This Row],[Order Total]],"$",""))</f>
        <v>1088.6400000000001</v>
      </c>
      <c r="Z4361">
        <f>VALUE(SUBSTITUTE(Table1[[#This Row],[Total]],"$",""))</f>
        <v>1012.7</v>
      </c>
      <c r="AA4361" s="3">
        <f>Table1[[#This Row],[Order Total Number]]-Table1[[#This Row],[Total Number]]</f>
        <v>75.940000000000055</v>
      </c>
      <c r="AB4361">
        <f>VALUE(SUBSTITUTE(Table1[[#This Row],[Shipping Cost]],"$",""))</f>
        <v>7.18</v>
      </c>
      <c r="AC4361">
        <f>VALUE(SUBSTITUTE(Table1[[#This Row],[Discount $]],"$",""))</f>
        <v>0</v>
      </c>
      <c r="AD4361">
        <f>VALUE(SUBSTITUTE(Table1[[#This Row],[Retail Price]],"$",""))</f>
        <v>300.97000000000003</v>
      </c>
      <c r="AE4361" s="4">
        <f>(Table1[[#This Row],[Retail Price Number]]*Table1[[#This Row],[Order Quantity]])-Table1[[#This Row],[Discount $ Number]]+Table1[[#This Row],[Shipping Cost Number]]</f>
        <v>4822.7000000000007</v>
      </c>
      <c r="AF4361">
        <f>Table1[[#This Row],[Retail Price Number]]*Table1[[#This Row],[Order Quantity]]-Table1[[#This Row],[Discount $ Number]]</f>
        <v>4815.5200000000004</v>
      </c>
      <c r="AG4361">
        <f>(Table1[[#This Row],[Retail Price Number]]*Table1[[#This Row],[Order Quantity]])-Table1[[#This Row],[Discount $ Number]]-Table1[[#This Row],[Shipping Cost Number]]</f>
        <v>4808.34</v>
      </c>
      <c r="AH4361">
        <f>Table1[[#This Row],[Retail Price Number]]*Table1[[#This Row],[Order Quantity]]</f>
        <v>4815.5200000000004</v>
      </c>
      <c r="AI4361">
        <f>YEAR(Table1[[#This Row],[Order Date]])</f>
        <v>2016</v>
      </c>
    </row>
    <row r="4362" spans="1:35" x14ac:dyDescent="0.3">
      <c r="A4362" t="s">
        <v>2443</v>
      </c>
      <c r="B4362" s="1">
        <v>42512</v>
      </c>
      <c r="C4362" t="s">
        <v>2398</v>
      </c>
      <c r="D4362" t="s">
        <v>766</v>
      </c>
      <c r="E4362" t="s">
        <v>27</v>
      </c>
      <c r="F4362" t="s">
        <v>28</v>
      </c>
      <c r="G4362" t="s">
        <v>134</v>
      </c>
      <c r="H4362" t="s">
        <v>217</v>
      </c>
      <c r="I4362" t="s">
        <v>92</v>
      </c>
      <c r="J4362" t="s">
        <v>478</v>
      </c>
      <c r="K4362" t="s">
        <v>94</v>
      </c>
      <c r="L4362" t="s">
        <v>34</v>
      </c>
      <c r="M4362" t="s">
        <v>35</v>
      </c>
      <c r="N4362" s="1">
        <v>42513</v>
      </c>
      <c r="O4362" t="s">
        <v>479</v>
      </c>
      <c r="P4362" s="3" t="s">
        <v>480</v>
      </c>
      <c r="Q4362" t="s">
        <v>98</v>
      </c>
      <c r="R4362">
        <v>6</v>
      </c>
      <c r="S4362" t="s">
        <v>11393</v>
      </c>
      <c r="T4362" s="2">
        <v>0.03</v>
      </c>
      <c r="U4362" t="s">
        <v>424</v>
      </c>
      <c r="V4362" t="s">
        <v>6407</v>
      </c>
      <c r="W4362" t="s">
        <v>224</v>
      </c>
      <c r="X4362" t="s">
        <v>11394</v>
      </c>
      <c r="Y4362" s="3">
        <f>VALUE(SUBSTITUTE(Table1[[#This Row],[Order Total]],"$",""))</f>
        <v>30.66</v>
      </c>
      <c r="Z4362">
        <f>VALUE(SUBSTITUTE(Table1[[#This Row],[Total]],"$",""))</f>
        <v>31.06</v>
      </c>
      <c r="AA4362" s="3">
        <f>Table1[[#This Row],[Order Total Number]]-Table1[[#This Row],[Total Number]]</f>
        <v>-0.39999999999999858</v>
      </c>
      <c r="AB4362">
        <f>VALUE(SUBSTITUTE(Table1[[#This Row],[Shipping Cost]],"$",""))</f>
        <v>0.5</v>
      </c>
      <c r="AC4362">
        <f>VALUE(SUBSTITUTE(Table1[[#This Row],[Discount $]],"$",""))</f>
        <v>3.52</v>
      </c>
      <c r="AD4362">
        <f>VALUE(SUBSTITUTE(Table1[[#This Row],[Retail Price]],"$",""))</f>
        <v>2.61</v>
      </c>
      <c r="AE4362" s="4">
        <f>(Table1[[#This Row],[Retail Price Number]]*Table1[[#This Row],[Order Quantity]])-Table1[[#This Row],[Discount $ Number]]+Table1[[#This Row],[Shipping Cost Number]]</f>
        <v>12.64</v>
      </c>
      <c r="AF4362">
        <f>Table1[[#This Row],[Retail Price Number]]*Table1[[#This Row],[Order Quantity]]-Table1[[#This Row],[Discount $ Number]]</f>
        <v>12.14</v>
      </c>
      <c r="AG4362">
        <f>(Table1[[#This Row],[Retail Price Number]]*Table1[[#This Row],[Order Quantity]])-Table1[[#This Row],[Discount $ Number]]-Table1[[#This Row],[Shipping Cost Number]]</f>
        <v>11.64</v>
      </c>
      <c r="AH4362">
        <f>Table1[[#This Row],[Retail Price Number]]*Table1[[#This Row],[Order Quantity]]</f>
        <v>15.66</v>
      </c>
      <c r="AI4362">
        <f>YEAR(Table1[[#This Row],[Order Date]])</f>
        <v>2016</v>
      </c>
    </row>
    <row r="4363" spans="1:35" x14ac:dyDescent="0.3">
      <c r="A4363" t="s">
        <v>4092</v>
      </c>
      <c r="B4363" s="1">
        <v>42606</v>
      </c>
      <c r="C4363" t="s">
        <v>963</v>
      </c>
      <c r="D4363" t="s">
        <v>964</v>
      </c>
      <c r="E4363" t="s">
        <v>27</v>
      </c>
      <c r="F4363" t="s">
        <v>28</v>
      </c>
      <c r="G4363" t="s">
        <v>91</v>
      </c>
      <c r="H4363" t="s">
        <v>965</v>
      </c>
      <c r="I4363" t="s">
        <v>196</v>
      </c>
      <c r="J4363" t="s">
        <v>163</v>
      </c>
      <c r="K4363" t="s">
        <v>94</v>
      </c>
      <c r="L4363" t="s">
        <v>95</v>
      </c>
      <c r="M4363" t="s">
        <v>35</v>
      </c>
      <c r="N4363" s="1">
        <v>42615</v>
      </c>
      <c r="O4363" t="s">
        <v>164</v>
      </c>
      <c r="P4363" s="3" t="s">
        <v>165</v>
      </c>
      <c r="Q4363" t="s">
        <v>166</v>
      </c>
      <c r="R4363">
        <v>11</v>
      </c>
      <c r="S4363" t="s">
        <v>4093</v>
      </c>
      <c r="T4363" s="2">
        <v>7.0000000000000007E-2</v>
      </c>
      <c r="U4363" t="s">
        <v>127</v>
      </c>
      <c r="V4363" t="s">
        <v>4094</v>
      </c>
      <c r="W4363" t="s">
        <v>170</v>
      </c>
      <c r="X4363" t="s">
        <v>4095</v>
      </c>
      <c r="Y4363" s="3">
        <f>VALUE(SUBSTITUTE(Table1[[#This Row],[Order Total]],"$",""))</f>
        <v>93.66</v>
      </c>
      <c r="Z4363">
        <f>VALUE(SUBSTITUTE(Table1[[#This Row],[Total]],"$",""))</f>
        <v>96.33</v>
      </c>
      <c r="AA4363" s="3">
        <f>Table1[[#This Row],[Order Total Number]]-Table1[[#This Row],[Total Number]]</f>
        <v>-2.6700000000000017</v>
      </c>
      <c r="AB4363">
        <f>VALUE(SUBSTITUTE(Table1[[#This Row],[Shipping Cost]],"$",""))</f>
        <v>1.3</v>
      </c>
      <c r="AC4363">
        <f>VALUE(SUBSTITUTE(Table1[[#This Row],[Discount $]],"$",""))</f>
        <v>0</v>
      </c>
      <c r="AD4363">
        <f>VALUE(SUBSTITUTE(Table1[[#This Row],[Retail Price]],"$",""))</f>
        <v>4</v>
      </c>
      <c r="AE4363" s="4">
        <f>(Table1[[#This Row],[Retail Price Number]]*Table1[[#This Row],[Order Quantity]])-Table1[[#This Row],[Discount $ Number]]+Table1[[#This Row],[Shipping Cost Number]]</f>
        <v>45.3</v>
      </c>
      <c r="AF4363">
        <f>Table1[[#This Row],[Retail Price Number]]*Table1[[#This Row],[Order Quantity]]-Table1[[#This Row],[Discount $ Number]]</f>
        <v>44</v>
      </c>
      <c r="AG4363">
        <f>(Table1[[#This Row],[Retail Price Number]]*Table1[[#This Row],[Order Quantity]])-Table1[[#This Row],[Discount $ Number]]-Table1[[#This Row],[Shipping Cost Number]]</f>
        <v>42.7</v>
      </c>
      <c r="AH4363">
        <f>Table1[[#This Row],[Retail Price Number]]*Table1[[#This Row],[Order Quantity]]</f>
        <v>44</v>
      </c>
      <c r="AI4363">
        <f>YEAR(Table1[[#This Row],[Order Date]])</f>
        <v>2016</v>
      </c>
    </row>
    <row r="4364" spans="1:35" x14ac:dyDescent="0.3">
      <c r="A4364" t="s">
        <v>4092</v>
      </c>
      <c r="B4364" s="1">
        <v>42511</v>
      </c>
      <c r="C4364" t="s">
        <v>458</v>
      </c>
      <c r="D4364" t="s">
        <v>61</v>
      </c>
      <c r="E4364" t="s">
        <v>27</v>
      </c>
      <c r="F4364" t="s">
        <v>28</v>
      </c>
      <c r="G4364" t="s">
        <v>77</v>
      </c>
      <c r="H4364" t="s">
        <v>62</v>
      </c>
      <c r="I4364" t="s">
        <v>92</v>
      </c>
      <c r="J4364" t="s">
        <v>478</v>
      </c>
      <c r="K4364" t="s">
        <v>94</v>
      </c>
      <c r="L4364" t="s">
        <v>34</v>
      </c>
      <c r="M4364" t="s">
        <v>35</v>
      </c>
      <c r="N4364" s="1">
        <v>42512</v>
      </c>
      <c r="O4364" t="s">
        <v>479</v>
      </c>
      <c r="P4364" s="3" t="s">
        <v>480</v>
      </c>
      <c r="Q4364" t="s">
        <v>98</v>
      </c>
      <c r="R4364">
        <v>8</v>
      </c>
      <c r="S4364" t="s">
        <v>4657</v>
      </c>
      <c r="T4364" s="2">
        <v>0.02</v>
      </c>
      <c r="U4364" t="s">
        <v>219</v>
      </c>
      <c r="V4364" t="s">
        <v>4658</v>
      </c>
      <c r="W4364" t="s">
        <v>224</v>
      </c>
      <c r="X4364" t="s">
        <v>2999</v>
      </c>
      <c r="Y4364" s="3">
        <f>VALUE(SUBSTITUTE(Table1[[#This Row],[Order Total]],"$",""))</f>
        <v>21.05</v>
      </c>
      <c r="Z4364">
        <f>VALUE(SUBSTITUTE(Table1[[#This Row],[Total]],"$",""))</f>
        <v>22.25</v>
      </c>
      <c r="AA4364" s="3">
        <f>Table1[[#This Row],[Order Total Number]]-Table1[[#This Row],[Total Number]]</f>
        <v>-1.1999999999999993</v>
      </c>
      <c r="AB4364">
        <f>VALUE(SUBSTITUTE(Table1[[#This Row],[Shipping Cost]],"$",""))</f>
        <v>0.5</v>
      </c>
      <c r="AC4364">
        <f>VALUE(SUBSTITUTE(Table1[[#This Row],[Discount $]],"$",""))</f>
        <v>2.29</v>
      </c>
      <c r="AD4364">
        <f>VALUE(SUBSTITUTE(Table1[[#This Row],[Retail Price]],"$",""))</f>
        <v>2.61</v>
      </c>
      <c r="AE4364" s="4">
        <f>(Table1[[#This Row],[Retail Price Number]]*Table1[[#This Row],[Order Quantity]])-Table1[[#This Row],[Discount $ Number]]+Table1[[#This Row],[Shipping Cost Number]]</f>
        <v>19.09</v>
      </c>
      <c r="AF4364">
        <f>Table1[[#This Row],[Retail Price Number]]*Table1[[#This Row],[Order Quantity]]-Table1[[#This Row],[Discount $ Number]]</f>
        <v>18.59</v>
      </c>
      <c r="AG4364">
        <f>(Table1[[#This Row],[Retail Price Number]]*Table1[[#This Row],[Order Quantity]])-Table1[[#This Row],[Discount $ Number]]-Table1[[#This Row],[Shipping Cost Number]]</f>
        <v>18.09</v>
      </c>
      <c r="AH4364">
        <f>Table1[[#This Row],[Retail Price Number]]*Table1[[#This Row],[Order Quantity]]</f>
        <v>20.88</v>
      </c>
      <c r="AI4364">
        <f>YEAR(Table1[[#This Row],[Order Date]])</f>
        <v>2016</v>
      </c>
    </row>
    <row r="4365" spans="1:35" x14ac:dyDescent="0.3">
      <c r="A4365" t="s">
        <v>4092</v>
      </c>
      <c r="B4365" s="1">
        <v>42769</v>
      </c>
      <c r="C4365" t="s">
        <v>6774</v>
      </c>
      <c r="D4365" t="s">
        <v>1019</v>
      </c>
      <c r="E4365" t="s">
        <v>46</v>
      </c>
      <c r="F4365" t="s">
        <v>47</v>
      </c>
      <c r="G4365" t="s">
        <v>91</v>
      </c>
      <c r="H4365" t="s">
        <v>107</v>
      </c>
      <c r="I4365" t="s">
        <v>196</v>
      </c>
      <c r="J4365" t="s">
        <v>1278</v>
      </c>
      <c r="K4365" t="s">
        <v>94</v>
      </c>
      <c r="L4365" t="s">
        <v>95</v>
      </c>
      <c r="M4365" t="s">
        <v>35</v>
      </c>
      <c r="N4365" s="1">
        <v>42771</v>
      </c>
      <c r="O4365" t="s">
        <v>36</v>
      </c>
      <c r="P4365" s="3" t="s">
        <v>111</v>
      </c>
      <c r="Q4365" t="s">
        <v>52</v>
      </c>
      <c r="R4365">
        <v>1</v>
      </c>
      <c r="S4365" t="s">
        <v>6775</v>
      </c>
      <c r="T4365" s="2">
        <v>0.1</v>
      </c>
      <c r="U4365" t="s">
        <v>1114</v>
      </c>
      <c r="V4365" t="s">
        <v>5049</v>
      </c>
      <c r="W4365" t="s">
        <v>1282</v>
      </c>
      <c r="X4365" t="s">
        <v>5717</v>
      </c>
      <c r="Y4365" s="3">
        <f>VALUE(SUBSTITUTE(Table1[[#This Row],[Order Total]],"$",""))</f>
        <v>86.88</v>
      </c>
      <c r="Z4365">
        <f>VALUE(SUBSTITUTE(Table1[[#This Row],[Total]],"$",""))</f>
        <v>88.38</v>
      </c>
      <c r="AA4365" s="3">
        <f>Table1[[#This Row],[Order Total Number]]-Table1[[#This Row],[Total Number]]</f>
        <v>-1.5</v>
      </c>
      <c r="AB4365">
        <f>VALUE(SUBSTITUTE(Table1[[#This Row],[Shipping Cost]],"$",""))</f>
        <v>2.56</v>
      </c>
      <c r="AC4365">
        <f>VALUE(SUBSTITUTE(Table1[[#This Row],[Discount $]],"$",""))</f>
        <v>3.47</v>
      </c>
      <c r="AD4365">
        <f>VALUE(SUBSTITUTE(Table1[[#This Row],[Retail Price]],"$",""))</f>
        <v>2.08</v>
      </c>
      <c r="AE4365" s="4">
        <f>(Table1[[#This Row],[Retail Price Number]]*Table1[[#This Row],[Order Quantity]])-Table1[[#This Row],[Discount $ Number]]+Table1[[#This Row],[Shipping Cost Number]]</f>
        <v>1.17</v>
      </c>
      <c r="AF4365">
        <f>Table1[[#This Row],[Retail Price Number]]*Table1[[#This Row],[Order Quantity]]-Table1[[#This Row],[Discount $ Number]]</f>
        <v>-1.3900000000000001</v>
      </c>
      <c r="AG4365">
        <f>(Table1[[#This Row],[Retail Price Number]]*Table1[[#This Row],[Order Quantity]])-Table1[[#This Row],[Discount $ Number]]-Table1[[#This Row],[Shipping Cost Number]]</f>
        <v>-3.95</v>
      </c>
      <c r="AH4365">
        <f>Table1[[#This Row],[Retail Price Number]]*Table1[[#This Row],[Order Quantity]]</f>
        <v>2.08</v>
      </c>
      <c r="AI4365">
        <f>YEAR(Table1[[#This Row],[Order Date]])</f>
        <v>2017</v>
      </c>
    </row>
    <row r="4366" spans="1:35" x14ac:dyDescent="0.3">
      <c r="A4366" t="s">
        <v>4092</v>
      </c>
      <c r="B4366" s="1">
        <v>42483</v>
      </c>
      <c r="C4366" t="s">
        <v>3723</v>
      </c>
      <c r="D4366" t="s">
        <v>45</v>
      </c>
      <c r="E4366" t="s">
        <v>46</v>
      </c>
      <c r="F4366" t="s">
        <v>47</v>
      </c>
      <c r="G4366" t="s">
        <v>77</v>
      </c>
      <c r="H4366" t="s">
        <v>48</v>
      </c>
      <c r="I4366" t="s">
        <v>92</v>
      </c>
      <c r="J4366" t="s">
        <v>64</v>
      </c>
      <c r="K4366" t="s">
        <v>94</v>
      </c>
      <c r="L4366" t="s">
        <v>95</v>
      </c>
      <c r="M4366" t="s">
        <v>35</v>
      </c>
      <c r="N4366" s="1">
        <v>42484</v>
      </c>
      <c r="O4366" t="s">
        <v>66</v>
      </c>
      <c r="P4366" s="3" t="s">
        <v>67</v>
      </c>
      <c r="Q4366" t="s">
        <v>68</v>
      </c>
      <c r="R4366">
        <v>36</v>
      </c>
      <c r="S4366" t="s">
        <v>1279</v>
      </c>
      <c r="T4366" s="2">
        <v>0</v>
      </c>
      <c r="U4366" t="s">
        <v>127</v>
      </c>
      <c r="V4366" t="s">
        <v>7018</v>
      </c>
      <c r="W4366" t="s">
        <v>72</v>
      </c>
      <c r="X4366" t="s">
        <v>7019</v>
      </c>
      <c r="Y4366" s="3">
        <f>VALUE(SUBSTITUTE(Table1[[#This Row],[Order Total]],"$",""))</f>
        <v>82.46</v>
      </c>
      <c r="Z4366">
        <f>VALUE(SUBSTITUTE(Table1[[#This Row],[Total]],"$",""))</f>
        <v>88.14</v>
      </c>
      <c r="AA4366" s="3">
        <f>Table1[[#This Row],[Order Total Number]]-Table1[[#This Row],[Total Number]]</f>
        <v>-5.6800000000000068</v>
      </c>
      <c r="AB4366">
        <f>VALUE(SUBSTITUTE(Table1[[#This Row],[Shipping Cost]],"$",""))</f>
        <v>0.99</v>
      </c>
      <c r="AC4366">
        <f>VALUE(SUBSTITUTE(Table1[[#This Row],[Discount $]],"$",""))</f>
        <v>0</v>
      </c>
      <c r="AD4366">
        <f>VALUE(SUBSTITUTE(Table1[[#This Row],[Retail Price]],"$",""))</f>
        <v>2.88</v>
      </c>
      <c r="AE4366" s="4">
        <f>(Table1[[#This Row],[Retail Price Number]]*Table1[[#This Row],[Order Quantity]])-Table1[[#This Row],[Discount $ Number]]+Table1[[#This Row],[Shipping Cost Number]]</f>
        <v>104.66999999999999</v>
      </c>
      <c r="AF4366">
        <f>Table1[[#This Row],[Retail Price Number]]*Table1[[#This Row],[Order Quantity]]-Table1[[#This Row],[Discount $ Number]]</f>
        <v>103.67999999999999</v>
      </c>
      <c r="AG4366">
        <f>(Table1[[#This Row],[Retail Price Number]]*Table1[[#This Row],[Order Quantity]])-Table1[[#This Row],[Discount $ Number]]-Table1[[#This Row],[Shipping Cost Number]]</f>
        <v>102.69</v>
      </c>
      <c r="AH4366">
        <f>Table1[[#This Row],[Retail Price Number]]*Table1[[#This Row],[Order Quantity]]</f>
        <v>103.67999999999999</v>
      </c>
      <c r="AI4366">
        <f>YEAR(Table1[[#This Row],[Order Date]])</f>
        <v>2016</v>
      </c>
    </row>
    <row r="4367" spans="1:35" x14ac:dyDescent="0.3">
      <c r="A4367" t="s">
        <v>4092</v>
      </c>
      <c r="B4367" s="1">
        <v>42626</v>
      </c>
      <c r="C4367" t="s">
        <v>798</v>
      </c>
      <c r="D4367" t="s">
        <v>61</v>
      </c>
      <c r="E4367" t="s">
        <v>27</v>
      </c>
      <c r="F4367" t="s">
        <v>28</v>
      </c>
      <c r="G4367" t="s">
        <v>77</v>
      </c>
      <c r="H4367" t="s">
        <v>62</v>
      </c>
      <c r="I4367" t="s">
        <v>92</v>
      </c>
      <c r="J4367" t="s">
        <v>253</v>
      </c>
      <c r="K4367" t="s">
        <v>94</v>
      </c>
      <c r="L4367" t="s">
        <v>95</v>
      </c>
      <c r="M4367" t="s">
        <v>35</v>
      </c>
      <c r="N4367" s="1">
        <v>42633</v>
      </c>
      <c r="O4367" t="s">
        <v>254</v>
      </c>
      <c r="P4367" s="3" t="s">
        <v>255</v>
      </c>
      <c r="Q4367" t="s">
        <v>256</v>
      </c>
      <c r="R4367">
        <v>11</v>
      </c>
      <c r="S4367" t="s">
        <v>6079</v>
      </c>
      <c r="T4367" s="2">
        <v>7.0000000000000007E-2</v>
      </c>
      <c r="U4367" t="s">
        <v>5374</v>
      </c>
      <c r="V4367" t="s">
        <v>8761</v>
      </c>
      <c r="W4367" t="s">
        <v>260</v>
      </c>
      <c r="X4367" t="s">
        <v>8762</v>
      </c>
      <c r="Y4367" s="3">
        <f>VALUE(SUBSTITUTE(Table1[[#This Row],[Order Total]],"$",""))</f>
        <v>62.98</v>
      </c>
      <c r="Z4367">
        <f>VALUE(SUBSTITUTE(Table1[[#This Row],[Total]],"$",""))</f>
        <v>66.28</v>
      </c>
      <c r="AA4367" s="3">
        <f>Table1[[#This Row],[Order Total Number]]-Table1[[#This Row],[Total Number]]</f>
        <v>-3.3000000000000043</v>
      </c>
      <c r="AB4367">
        <f>VALUE(SUBSTITUTE(Table1[[#This Row],[Shipping Cost]],"$",""))</f>
        <v>1.34</v>
      </c>
      <c r="AC4367">
        <f>VALUE(SUBSTITUTE(Table1[[#This Row],[Discount $]],"$",""))</f>
        <v>2.76</v>
      </c>
      <c r="AD4367">
        <f>VALUE(SUBSTITUTE(Table1[[#This Row],[Retail Price]],"$",""))</f>
        <v>2.78</v>
      </c>
      <c r="AE4367" s="4">
        <f>(Table1[[#This Row],[Retail Price Number]]*Table1[[#This Row],[Order Quantity]])-Table1[[#This Row],[Discount $ Number]]+Table1[[#This Row],[Shipping Cost Number]]</f>
        <v>29.16</v>
      </c>
      <c r="AF4367">
        <f>Table1[[#This Row],[Retail Price Number]]*Table1[[#This Row],[Order Quantity]]-Table1[[#This Row],[Discount $ Number]]</f>
        <v>27.82</v>
      </c>
      <c r="AG4367">
        <f>(Table1[[#This Row],[Retail Price Number]]*Table1[[#This Row],[Order Quantity]])-Table1[[#This Row],[Discount $ Number]]-Table1[[#This Row],[Shipping Cost Number]]</f>
        <v>26.48</v>
      </c>
      <c r="AH4367">
        <f>Table1[[#This Row],[Retail Price Number]]*Table1[[#This Row],[Order Quantity]]</f>
        <v>30.58</v>
      </c>
      <c r="AI4367">
        <f>YEAR(Table1[[#This Row],[Order Date]])</f>
        <v>2016</v>
      </c>
    </row>
    <row r="4368" spans="1:35" x14ac:dyDescent="0.3">
      <c r="A4368" t="s">
        <v>4092</v>
      </c>
      <c r="B4368" s="1">
        <v>42551</v>
      </c>
      <c r="C4368" t="s">
        <v>5944</v>
      </c>
      <c r="D4368" t="s">
        <v>487</v>
      </c>
      <c r="E4368" t="s">
        <v>27</v>
      </c>
      <c r="F4368" t="s">
        <v>28</v>
      </c>
      <c r="G4368" t="s">
        <v>91</v>
      </c>
      <c r="H4368" t="s">
        <v>241</v>
      </c>
      <c r="I4368" t="s">
        <v>121</v>
      </c>
      <c r="J4368" t="s">
        <v>64</v>
      </c>
      <c r="K4368" t="s">
        <v>94</v>
      </c>
      <c r="L4368" t="s">
        <v>95</v>
      </c>
      <c r="M4368" t="s">
        <v>156</v>
      </c>
      <c r="N4368" s="1">
        <v>42552</v>
      </c>
      <c r="O4368" t="s">
        <v>66</v>
      </c>
      <c r="P4368" s="3" t="s">
        <v>67</v>
      </c>
      <c r="Q4368" t="s">
        <v>68</v>
      </c>
      <c r="R4368">
        <v>27</v>
      </c>
      <c r="S4368" t="s">
        <v>9281</v>
      </c>
      <c r="T4368" s="2">
        <v>0.09</v>
      </c>
      <c r="U4368" t="s">
        <v>127</v>
      </c>
      <c r="V4368" t="s">
        <v>1874</v>
      </c>
      <c r="W4368" t="s">
        <v>72</v>
      </c>
      <c r="X4368" t="s">
        <v>9282</v>
      </c>
      <c r="Y4368" s="3">
        <f>VALUE(SUBSTITUTE(Table1[[#This Row],[Order Total]],"$",""))</f>
        <v>88.84</v>
      </c>
      <c r="Z4368">
        <f>VALUE(SUBSTITUTE(Table1[[#This Row],[Total]],"$",""))</f>
        <v>88.24</v>
      </c>
      <c r="AA4368" s="3">
        <f>Table1[[#This Row],[Order Total Number]]-Table1[[#This Row],[Total Number]]</f>
        <v>0.60000000000000853</v>
      </c>
      <c r="AB4368">
        <f>VALUE(SUBSTITUTE(Table1[[#This Row],[Shipping Cost]],"$",""))</f>
        <v>0.99</v>
      </c>
      <c r="AC4368">
        <f>VALUE(SUBSTITUTE(Table1[[#This Row],[Discount $]],"$",""))</f>
        <v>0</v>
      </c>
      <c r="AD4368">
        <f>VALUE(SUBSTITUTE(Table1[[#This Row],[Retail Price]],"$",""))</f>
        <v>2.88</v>
      </c>
      <c r="AE4368" s="4">
        <f>(Table1[[#This Row],[Retail Price Number]]*Table1[[#This Row],[Order Quantity]])-Table1[[#This Row],[Discount $ Number]]+Table1[[#This Row],[Shipping Cost Number]]</f>
        <v>78.749999999999986</v>
      </c>
      <c r="AF4368">
        <f>Table1[[#This Row],[Retail Price Number]]*Table1[[#This Row],[Order Quantity]]-Table1[[#This Row],[Discount $ Number]]</f>
        <v>77.759999999999991</v>
      </c>
      <c r="AG4368">
        <f>(Table1[[#This Row],[Retail Price Number]]*Table1[[#This Row],[Order Quantity]])-Table1[[#This Row],[Discount $ Number]]-Table1[[#This Row],[Shipping Cost Number]]</f>
        <v>76.77</v>
      </c>
      <c r="AH4368">
        <f>Table1[[#This Row],[Retail Price Number]]*Table1[[#This Row],[Order Quantity]]</f>
        <v>77.759999999999991</v>
      </c>
      <c r="AI4368">
        <f>YEAR(Table1[[#This Row],[Order Date]])</f>
        <v>2016</v>
      </c>
    </row>
    <row r="4369" spans="1:35" x14ac:dyDescent="0.3">
      <c r="A4369" t="s">
        <v>4092</v>
      </c>
      <c r="B4369" s="1">
        <v>42546</v>
      </c>
      <c r="C4369" t="s">
        <v>1112</v>
      </c>
      <c r="D4369" t="s">
        <v>133</v>
      </c>
      <c r="E4369" t="s">
        <v>27</v>
      </c>
      <c r="F4369" t="s">
        <v>28</v>
      </c>
      <c r="G4369" t="s">
        <v>91</v>
      </c>
      <c r="H4369" t="s">
        <v>62</v>
      </c>
      <c r="I4369" t="s">
        <v>121</v>
      </c>
      <c r="J4369" t="s">
        <v>2123</v>
      </c>
      <c r="K4369" t="s">
        <v>94</v>
      </c>
      <c r="L4369" t="s">
        <v>34</v>
      </c>
      <c r="M4369" t="s">
        <v>35</v>
      </c>
      <c r="N4369" s="1">
        <v>42548</v>
      </c>
      <c r="O4369" t="s">
        <v>757</v>
      </c>
      <c r="P4369" s="3" t="s">
        <v>1216</v>
      </c>
      <c r="Q4369" t="s">
        <v>2124</v>
      </c>
      <c r="R4369">
        <v>38</v>
      </c>
      <c r="S4369" t="s">
        <v>3500</v>
      </c>
      <c r="T4369" s="2">
        <v>0.03</v>
      </c>
      <c r="U4369" t="s">
        <v>774</v>
      </c>
      <c r="V4369" t="s">
        <v>9974</v>
      </c>
      <c r="W4369" t="s">
        <v>518</v>
      </c>
      <c r="X4369" t="s">
        <v>9975</v>
      </c>
      <c r="Y4369" s="3">
        <f>VALUE(SUBSTITUTE(Table1[[#This Row],[Order Total]],"$",""))</f>
        <v>93.64</v>
      </c>
      <c r="Z4369">
        <f>VALUE(SUBSTITUTE(Table1[[#This Row],[Total]],"$",""))</f>
        <v>96.44</v>
      </c>
      <c r="AA4369" s="3">
        <f>Table1[[#This Row],[Order Total Number]]-Table1[[#This Row],[Total Number]]</f>
        <v>-2.7999999999999972</v>
      </c>
      <c r="AB4369">
        <f>VALUE(SUBSTITUTE(Table1[[#This Row],[Shipping Cost]],"$",""))</f>
        <v>1.58</v>
      </c>
      <c r="AC4369">
        <f>VALUE(SUBSTITUTE(Table1[[#This Row],[Discount $]],"$",""))</f>
        <v>1.86</v>
      </c>
      <c r="AD4369">
        <f>VALUE(SUBSTITUTE(Table1[[#This Row],[Retail Price]],"$",""))</f>
        <v>2.98</v>
      </c>
      <c r="AE4369" s="4">
        <f>(Table1[[#This Row],[Retail Price Number]]*Table1[[#This Row],[Order Quantity]])-Table1[[#This Row],[Discount $ Number]]+Table1[[#This Row],[Shipping Cost Number]]</f>
        <v>112.96</v>
      </c>
      <c r="AF4369">
        <f>Table1[[#This Row],[Retail Price Number]]*Table1[[#This Row],[Order Quantity]]-Table1[[#This Row],[Discount $ Number]]</f>
        <v>111.38</v>
      </c>
      <c r="AG4369">
        <f>(Table1[[#This Row],[Retail Price Number]]*Table1[[#This Row],[Order Quantity]])-Table1[[#This Row],[Discount $ Number]]-Table1[[#This Row],[Shipping Cost Number]]</f>
        <v>109.8</v>
      </c>
      <c r="AH4369">
        <f>Table1[[#This Row],[Retail Price Number]]*Table1[[#This Row],[Order Quantity]]</f>
        <v>113.24</v>
      </c>
      <c r="AI4369">
        <f>YEAR(Table1[[#This Row],[Order Date]])</f>
        <v>2016</v>
      </c>
    </row>
    <row r="4370" spans="1:35" x14ac:dyDescent="0.3">
      <c r="A4370" t="s">
        <v>4092</v>
      </c>
      <c r="B4370" s="1">
        <v>42739</v>
      </c>
      <c r="C4370" t="s">
        <v>2198</v>
      </c>
      <c r="D4370" t="s">
        <v>12221</v>
      </c>
      <c r="E4370" t="s">
        <v>27</v>
      </c>
      <c r="F4370" t="s">
        <v>28</v>
      </c>
      <c r="G4370" t="s">
        <v>77</v>
      </c>
      <c r="H4370" t="s">
        <v>281</v>
      </c>
      <c r="I4370" t="s">
        <v>196</v>
      </c>
      <c r="J4370" t="s">
        <v>2107</v>
      </c>
      <c r="K4370" t="s">
        <v>94</v>
      </c>
      <c r="L4370" t="s">
        <v>34</v>
      </c>
      <c r="M4370" t="s">
        <v>35</v>
      </c>
      <c r="N4370" s="1">
        <v>42740</v>
      </c>
      <c r="O4370" t="s">
        <v>1380</v>
      </c>
      <c r="P4370" s="3" t="s">
        <v>2108</v>
      </c>
      <c r="Q4370" t="s">
        <v>990</v>
      </c>
      <c r="R4370">
        <v>21</v>
      </c>
      <c r="S4370" t="s">
        <v>1117</v>
      </c>
      <c r="T4370" s="2">
        <v>0.03</v>
      </c>
      <c r="U4370" t="s">
        <v>112</v>
      </c>
      <c r="V4370" t="s">
        <v>1118</v>
      </c>
      <c r="W4370" t="s">
        <v>57</v>
      </c>
      <c r="X4370" t="s">
        <v>12222</v>
      </c>
      <c r="Y4370" s="3">
        <f>VALUE(SUBSTITUTE(Table1[[#This Row],[Order Total]],"$",""))</f>
        <v>74.13</v>
      </c>
      <c r="Z4370">
        <f>VALUE(SUBSTITUTE(Table1[[#This Row],[Total]],"$",""))</f>
        <v>75.260000000000005</v>
      </c>
      <c r="AA4370" s="3">
        <f>Table1[[#This Row],[Order Total Number]]-Table1[[#This Row],[Total Number]]</f>
        <v>-1.1300000000000097</v>
      </c>
      <c r="AB4370">
        <f>VALUE(SUBSTITUTE(Table1[[#This Row],[Shipping Cost]],"$",""))</f>
        <v>0.7</v>
      </c>
      <c r="AC4370">
        <f>VALUE(SUBSTITUTE(Table1[[#This Row],[Discount $]],"$",""))</f>
        <v>0.75</v>
      </c>
      <c r="AD4370">
        <f>VALUE(SUBSTITUTE(Table1[[#This Row],[Retail Price]],"$",""))</f>
        <v>2.1</v>
      </c>
      <c r="AE4370" s="4">
        <f>(Table1[[#This Row],[Retail Price Number]]*Table1[[#This Row],[Order Quantity]])-Table1[[#This Row],[Discount $ Number]]+Table1[[#This Row],[Shipping Cost Number]]</f>
        <v>44.050000000000004</v>
      </c>
      <c r="AF4370">
        <f>Table1[[#This Row],[Retail Price Number]]*Table1[[#This Row],[Order Quantity]]-Table1[[#This Row],[Discount $ Number]]</f>
        <v>43.35</v>
      </c>
      <c r="AG4370">
        <f>(Table1[[#This Row],[Retail Price Number]]*Table1[[#This Row],[Order Quantity]])-Table1[[#This Row],[Discount $ Number]]-Table1[[#This Row],[Shipping Cost Number]]</f>
        <v>42.65</v>
      </c>
      <c r="AH4370">
        <f>Table1[[#This Row],[Retail Price Number]]*Table1[[#This Row],[Order Quantity]]</f>
        <v>44.1</v>
      </c>
      <c r="AI4370">
        <f>YEAR(Table1[[#This Row],[Order Date]])</f>
        <v>2017</v>
      </c>
    </row>
    <row r="4371" spans="1:35" x14ac:dyDescent="0.3">
      <c r="A4371" t="s">
        <v>4092</v>
      </c>
      <c r="B4371" s="1">
        <v>42241</v>
      </c>
      <c r="C4371" t="s">
        <v>1188</v>
      </c>
      <c r="D4371" t="s">
        <v>622</v>
      </c>
      <c r="E4371" t="s">
        <v>27</v>
      </c>
      <c r="F4371" t="s">
        <v>28</v>
      </c>
      <c r="G4371" t="s">
        <v>91</v>
      </c>
      <c r="H4371" t="s">
        <v>433</v>
      </c>
      <c r="I4371" t="s">
        <v>63</v>
      </c>
      <c r="J4371" t="s">
        <v>771</v>
      </c>
      <c r="K4371" t="s">
        <v>33</v>
      </c>
      <c r="L4371" t="s">
        <v>34</v>
      </c>
      <c r="M4371" t="s">
        <v>35</v>
      </c>
      <c r="N4371" s="1">
        <v>42243</v>
      </c>
      <c r="O4371" t="s">
        <v>772</v>
      </c>
      <c r="P4371" s="3" t="s">
        <v>773</v>
      </c>
      <c r="Q4371" t="s">
        <v>774</v>
      </c>
      <c r="R4371">
        <v>29</v>
      </c>
      <c r="S4371" t="s">
        <v>11475</v>
      </c>
      <c r="T4371" s="2">
        <v>0.04</v>
      </c>
      <c r="U4371" t="s">
        <v>11476</v>
      </c>
      <c r="V4371" t="s">
        <v>12448</v>
      </c>
      <c r="W4371" t="s">
        <v>778</v>
      </c>
      <c r="X4371" t="s">
        <v>12449</v>
      </c>
      <c r="Y4371" s="3">
        <f>VALUE(SUBSTITUTE(Table1[[#This Row],[Order Total]],"$",""))</f>
        <v>1101.27</v>
      </c>
      <c r="Z4371">
        <f>VALUE(SUBSTITUTE(Table1[[#This Row],[Total]],"$",""))</f>
        <v>1112.28</v>
      </c>
      <c r="AA4371" s="3">
        <f>Table1[[#This Row],[Order Total Number]]-Table1[[#This Row],[Total Number]]</f>
        <v>-11.009999999999991</v>
      </c>
      <c r="AB4371">
        <f>VALUE(SUBSTITUTE(Table1[[#This Row],[Shipping Cost]],"$",""))</f>
        <v>0.88</v>
      </c>
      <c r="AC4371">
        <f>VALUE(SUBSTITUTE(Table1[[#This Row],[Discount $]],"$",""))</f>
        <v>45.89</v>
      </c>
      <c r="AD4371">
        <f>VALUE(SUBSTITUTE(Table1[[#This Row],[Retail Price]],"$",""))</f>
        <v>4.76</v>
      </c>
      <c r="AE4371" s="4">
        <f>(Table1[[#This Row],[Retail Price Number]]*Table1[[#This Row],[Order Quantity]])-Table1[[#This Row],[Discount $ Number]]+Table1[[#This Row],[Shipping Cost Number]]</f>
        <v>93.029999999999987</v>
      </c>
      <c r="AF4371">
        <f>Table1[[#This Row],[Retail Price Number]]*Table1[[#This Row],[Order Quantity]]-Table1[[#This Row],[Discount $ Number]]</f>
        <v>92.149999999999991</v>
      </c>
      <c r="AG4371">
        <f>(Table1[[#This Row],[Retail Price Number]]*Table1[[#This Row],[Order Quantity]])-Table1[[#This Row],[Discount $ Number]]-Table1[[#This Row],[Shipping Cost Number]]</f>
        <v>91.27</v>
      </c>
      <c r="AH4371">
        <f>Table1[[#This Row],[Retail Price Number]]*Table1[[#This Row],[Order Quantity]]</f>
        <v>138.04</v>
      </c>
      <c r="AI4371">
        <f>YEAR(Table1[[#This Row],[Order Date]])</f>
        <v>2015</v>
      </c>
    </row>
    <row r="4372" spans="1:35" x14ac:dyDescent="0.3">
      <c r="A4372" t="s">
        <v>4270</v>
      </c>
      <c r="B4372" s="1">
        <v>42463</v>
      </c>
      <c r="C4372" t="s">
        <v>798</v>
      </c>
      <c r="D4372" t="s">
        <v>61</v>
      </c>
      <c r="E4372" t="s">
        <v>27</v>
      </c>
      <c r="F4372" t="s">
        <v>28</v>
      </c>
      <c r="G4372" t="s">
        <v>134</v>
      </c>
      <c r="H4372" t="s">
        <v>62</v>
      </c>
      <c r="I4372" t="s">
        <v>92</v>
      </c>
      <c r="J4372" t="s">
        <v>122</v>
      </c>
      <c r="K4372" t="s">
        <v>33</v>
      </c>
      <c r="L4372" t="s">
        <v>34</v>
      </c>
      <c r="M4372" t="s">
        <v>35</v>
      </c>
      <c r="N4372" s="1">
        <v>42463</v>
      </c>
      <c r="O4372" t="s">
        <v>123</v>
      </c>
      <c r="P4372" s="3" t="s">
        <v>124</v>
      </c>
      <c r="Q4372" t="s">
        <v>125</v>
      </c>
      <c r="R4372">
        <v>2</v>
      </c>
      <c r="S4372" t="s">
        <v>759</v>
      </c>
      <c r="T4372" s="2">
        <v>0.08</v>
      </c>
      <c r="U4372" t="s">
        <v>3618</v>
      </c>
      <c r="V4372" t="s">
        <v>4271</v>
      </c>
      <c r="W4372" t="s">
        <v>129</v>
      </c>
      <c r="X4372" t="s">
        <v>4272</v>
      </c>
      <c r="Y4372" s="3">
        <f>VALUE(SUBSTITUTE(Table1[[#This Row],[Order Total]],"$",""))</f>
        <v>59.66</v>
      </c>
      <c r="Z4372">
        <f>VALUE(SUBSTITUTE(Table1[[#This Row],[Total]],"$",""))</f>
        <v>50.49</v>
      </c>
      <c r="AA4372" s="3">
        <f>Table1[[#This Row],[Order Total Number]]-Table1[[#This Row],[Total Number]]</f>
        <v>9.1699999999999946</v>
      </c>
      <c r="AB4372">
        <f>VALUE(SUBSTITUTE(Table1[[#This Row],[Shipping Cost]],"$",""))</f>
        <v>2.5</v>
      </c>
      <c r="AC4372">
        <f>VALUE(SUBSTITUTE(Table1[[#This Row],[Discount $]],"$",""))</f>
        <v>2.2000000000000002</v>
      </c>
      <c r="AD4372">
        <f>VALUE(SUBSTITUTE(Table1[[#This Row],[Retail Price]],"$",""))</f>
        <v>3.69</v>
      </c>
      <c r="AE4372" s="4">
        <f>(Table1[[#This Row],[Retail Price Number]]*Table1[[#This Row],[Order Quantity]])-Table1[[#This Row],[Discount $ Number]]+Table1[[#This Row],[Shipping Cost Number]]</f>
        <v>7.68</v>
      </c>
      <c r="AF4372">
        <f>Table1[[#This Row],[Retail Price Number]]*Table1[[#This Row],[Order Quantity]]-Table1[[#This Row],[Discount $ Number]]</f>
        <v>5.18</v>
      </c>
      <c r="AG4372">
        <f>(Table1[[#This Row],[Retail Price Number]]*Table1[[#This Row],[Order Quantity]])-Table1[[#This Row],[Discount $ Number]]-Table1[[#This Row],[Shipping Cost Number]]</f>
        <v>2.6799999999999997</v>
      </c>
      <c r="AH4372">
        <f>Table1[[#This Row],[Retail Price Number]]*Table1[[#This Row],[Order Quantity]]</f>
        <v>7.38</v>
      </c>
      <c r="AI4372">
        <f>YEAR(Table1[[#This Row],[Order Date]])</f>
        <v>2016</v>
      </c>
    </row>
    <row r="4373" spans="1:35" x14ac:dyDescent="0.3">
      <c r="A4373" t="s">
        <v>4270</v>
      </c>
      <c r="B4373" s="1">
        <v>42738</v>
      </c>
      <c r="C4373" t="s">
        <v>1492</v>
      </c>
      <c r="D4373" t="s">
        <v>2013</v>
      </c>
      <c r="E4373" t="s">
        <v>27</v>
      </c>
      <c r="F4373" t="s">
        <v>28</v>
      </c>
      <c r="G4373" t="s">
        <v>77</v>
      </c>
      <c r="H4373" t="s">
        <v>205</v>
      </c>
      <c r="I4373" t="s">
        <v>92</v>
      </c>
      <c r="J4373" t="s">
        <v>3031</v>
      </c>
      <c r="K4373" t="s">
        <v>94</v>
      </c>
      <c r="L4373" t="s">
        <v>95</v>
      </c>
      <c r="M4373" t="s">
        <v>35</v>
      </c>
      <c r="N4373" s="1">
        <v>42739</v>
      </c>
      <c r="O4373" t="s">
        <v>2241</v>
      </c>
      <c r="P4373" s="3" t="s">
        <v>1882</v>
      </c>
      <c r="Q4373" t="s">
        <v>1379</v>
      </c>
      <c r="R4373">
        <v>11</v>
      </c>
      <c r="S4373" t="s">
        <v>8536</v>
      </c>
      <c r="T4373" s="2">
        <v>7.0000000000000007E-2</v>
      </c>
      <c r="U4373" t="s">
        <v>3984</v>
      </c>
      <c r="V4373" t="s">
        <v>2245</v>
      </c>
      <c r="W4373" t="s">
        <v>3034</v>
      </c>
      <c r="X4373" t="s">
        <v>1469</v>
      </c>
      <c r="Y4373" s="3">
        <f>VALUE(SUBSTITUTE(Table1[[#This Row],[Order Total]],"$",""))</f>
        <v>30.67</v>
      </c>
      <c r="Z4373">
        <f>VALUE(SUBSTITUTE(Table1[[#This Row],[Total]],"$",""))</f>
        <v>31.86</v>
      </c>
      <c r="AA4373" s="3">
        <f>Table1[[#This Row],[Order Total Number]]-Table1[[#This Row],[Total Number]]</f>
        <v>-1.1899999999999977</v>
      </c>
      <c r="AB4373">
        <f>VALUE(SUBSTITUTE(Table1[[#This Row],[Shipping Cost]],"$",""))</f>
        <v>0.95</v>
      </c>
      <c r="AC4373">
        <f>VALUE(SUBSTITUTE(Table1[[#This Row],[Discount $]],"$",""))</f>
        <v>2.58</v>
      </c>
      <c r="AD4373">
        <f>VALUE(SUBSTITUTE(Table1[[#This Row],[Retail Price]],"$",""))</f>
        <v>5.43</v>
      </c>
      <c r="AE4373" s="4">
        <f>(Table1[[#This Row],[Retail Price Number]]*Table1[[#This Row],[Order Quantity]])-Table1[[#This Row],[Discount $ Number]]+Table1[[#This Row],[Shipping Cost Number]]</f>
        <v>58.1</v>
      </c>
      <c r="AF4373">
        <f>Table1[[#This Row],[Retail Price Number]]*Table1[[#This Row],[Order Quantity]]-Table1[[#This Row],[Discount $ Number]]</f>
        <v>57.15</v>
      </c>
      <c r="AG4373">
        <f>(Table1[[#This Row],[Retail Price Number]]*Table1[[#This Row],[Order Quantity]])-Table1[[#This Row],[Discount $ Number]]-Table1[[#This Row],[Shipping Cost Number]]</f>
        <v>56.199999999999996</v>
      </c>
      <c r="AH4373">
        <f>Table1[[#This Row],[Retail Price Number]]*Table1[[#This Row],[Order Quantity]]</f>
        <v>59.73</v>
      </c>
      <c r="AI4373">
        <f>YEAR(Table1[[#This Row],[Order Date]])</f>
        <v>2017</v>
      </c>
    </row>
    <row r="4374" spans="1:35" x14ac:dyDescent="0.3">
      <c r="A4374" t="s">
        <v>4819</v>
      </c>
      <c r="B4374" s="1">
        <v>42644</v>
      </c>
      <c r="C4374" t="s">
        <v>4820</v>
      </c>
      <c r="D4374" t="s">
        <v>964</v>
      </c>
      <c r="E4374" t="s">
        <v>27</v>
      </c>
      <c r="F4374" t="s">
        <v>28</v>
      </c>
      <c r="G4374" t="s">
        <v>134</v>
      </c>
      <c r="H4374" t="s">
        <v>965</v>
      </c>
      <c r="I4374" t="s">
        <v>63</v>
      </c>
      <c r="J4374" t="s">
        <v>218</v>
      </c>
      <c r="K4374" t="s">
        <v>94</v>
      </c>
      <c r="L4374" t="s">
        <v>95</v>
      </c>
      <c r="M4374" t="s">
        <v>156</v>
      </c>
      <c r="N4374" s="1">
        <v>42647</v>
      </c>
      <c r="O4374" t="s">
        <v>219</v>
      </c>
      <c r="P4374" s="3" t="s">
        <v>124</v>
      </c>
      <c r="Q4374" t="s">
        <v>220</v>
      </c>
      <c r="R4374">
        <v>48</v>
      </c>
      <c r="S4374" t="s">
        <v>4821</v>
      </c>
      <c r="T4374" s="2">
        <v>0.05</v>
      </c>
      <c r="U4374" t="s">
        <v>4822</v>
      </c>
      <c r="V4374" t="s">
        <v>4823</v>
      </c>
      <c r="W4374" t="s">
        <v>224</v>
      </c>
      <c r="X4374" t="s">
        <v>4824</v>
      </c>
      <c r="Y4374" s="3">
        <f>VALUE(SUBSTITUTE(Table1[[#This Row],[Order Total]],"$",""))</f>
        <v>63.6</v>
      </c>
      <c r="Z4374">
        <f>VALUE(SUBSTITUTE(Table1[[#This Row],[Total]],"$",""))</f>
        <v>64.63</v>
      </c>
      <c r="AA4374" s="3">
        <f>Table1[[#This Row],[Order Total Number]]-Table1[[#This Row],[Total Number]]</f>
        <v>-1.029999999999994</v>
      </c>
      <c r="AB4374">
        <f>VALUE(SUBSTITUTE(Table1[[#This Row],[Shipping Cost]],"$",""))</f>
        <v>0.5</v>
      </c>
      <c r="AC4374">
        <f>VALUE(SUBSTITUTE(Table1[[#This Row],[Discount $]],"$",""))</f>
        <v>0.62</v>
      </c>
      <c r="AD4374">
        <f>VALUE(SUBSTITUTE(Table1[[#This Row],[Retail Price]],"$",""))</f>
        <v>3.69</v>
      </c>
      <c r="AE4374" s="4">
        <f>(Table1[[#This Row],[Retail Price Number]]*Table1[[#This Row],[Order Quantity]])-Table1[[#This Row],[Discount $ Number]]+Table1[[#This Row],[Shipping Cost Number]]</f>
        <v>177</v>
      </c>
      <c r="AF4374">
        <f>Table1[[#This Row],[Retail Price Number]]*Table1[[#This Row],[Order Quantity]]-Table1[[#This Row],[Discount $ Number]]</f>
        <v>176.5</v>
      </c>
      <c r="AG4374">
        <f>(Table1[[#This Row],[Retail Price Number]]*Table1[[#This Row],[Order Quantity]])-Table1[[#This Row],[Discount $ Number]]-Table1[[#This Row],[Shipping Cost Number]]</f>
        <v>176</v>
      </c>
      <c r="AH4374">
        <f>Table1[[#This Row],[Retail Price Number]]*Table1[[#This Row],[Order Quantity]]</f>
        <v>177.12</v>
      </c>
      <c r="AI4374">
        <f>YEAR(Table1[[#This Row],[Order Date]])</f>
        <v>2016</v>
      </c>
    </row>
    <row r="4375" spans="1:35" x14ac:dyDescent="0.3">
      <c r="A4375" t="s">
        <v>10554</v>
      </c>
      <c r="B4375" s="1">
        <v>42771</v>
      </c>
      <c r="C4375" t="s">
        <v>1128</v>
      </c>
      <c r="D4375" t="s">
        <v>1129</v>
      </c>
      <c r="E4375" t="s">
        <v>27</v>
      </c>
      <c r="F4375" t="s">
        <v>28</v>
      </c>
      <c r="G4375" t="s">
        <v>29</v>
      </c>
      <c r="H4375" t="s">
        <v>1130</v>
      </c>
      <c r="I4375" t="s">
        <v>31</v>
      </c>
      <c r="J4375" t="s">
        <v>1660</v>
      </c>
      <c r="K4375" t="s">
        <v>94</v>
      </c>
      <c r="L4375" t="s">
        <v>34</v>
      </c>
      <c r="M4375" t="s">
        <v>35</v>
      </c>
      <c r="N4375" s="1">
        <v>42773</v>
      </c>
      <c r="O4375" t="s">
        <v>1369</v>
      </c>
      <c r="P4375" s="3" t="s">
        <v>166</v>
      </c>
      <c r="Q4375" t="s">
        <v>1661</v>
      </c>
      <c r="R4375">
        <v>5</v>
      </c>
      <c r="S4375" t="s">
        <v>1926</v>
      </c>
      <c r="T4375" s="2">
        <v>0.08</v>
      </c>
      <c r="U4375" t="s">
        <v>1927</v>
      </c>
      <c r="V4375" t="s">
        <v>1928</v>
      </c>
      <c r="W4375" t="s">
        <v>57</v>
      </c>
      <c r="X4375" t="s">
        <v>2732</v>
      </c>
      <c r="Y4375" s="3">
        <f>VALUE(SUBSTITUTE(Table1[[#This Row],[Order Total]],"$",""))</f>
        <v>41.54</v>
      </c>
      <c r="Z4375">
        <f>VALUE(SUBSTITUTE(Table1[[#This Row],[Total]],"$",""))</f>
        <v>43.93</v>
      </c>
      <c r="AA4375" s="3">
        <f>Table1[[#This Row],[Order Total Number]]-Table1[[#This Row],[Total Number]]</f>
        <v>-2.3900000000000006</v>
      </c>
      <c r="AB4375">
        <f>VALUE(SUBSTITUTE(Table1[[#This Row],[Shipping Cost]],"$",""))</f>
        <v>0.7</v>
      </c>
      <c r="AC4375">
        <f>VALUE(SUBSTITUTE(Table1[[#This Row],[Discount $]],"$",""))</f>
        <v>0.42</v>
      </c>
      <c r="AD4375">
        <f>VALUE(SUBSTITUTE(Table1[[#This Row],[Retail Price]],"$",""))</f>
        <v>1.48</v>
      </c>
      <c r="AE4375" s="4">
        <f>(Table1[[#This Row],[Retail Price Number]]*Table1[[#This Row],[Order Quantity]])-Table1[[#This Row],[Discount $ Number]]+Table1[[#This Row],[Shipping Cost Number]]</f>
        <v>7.6800000000000006</v>
      </c>
      <c r="AF4375">
        <f>Table1[[#This Row],[Retail Price Number]]*Table1[[#This Row],[Order Quantity]]-Table1[[#This Row],[Discount $ Number]]</f>
        <v>6.98</v>
      </c>
      <c r="AG4375">
        <f>(Table1[[#This Row],[Retail Price Number]]*Table1[[#This Row],[Order Quantity]])-Table1[[#This Row],[Discount $ Number]]-Table1[[#This Row],[Shipping Cost Number]]</f>
        <v>6.28</v>
      </c>
      <c r="AH4375">
        <f>Table1[[#This Row],[Retail Price Number]]*Table1[[#This Row],[Order Quantity]]</f>
        <v>7.4</v>
      </c>
      <c r="AI4375">
        <f>YEAR(Table1[[#This Row],[Order Date]])</f>
        <v>2017</v>
      </c>
    </row>
    <row r="4376" spans="1:35" x14ac:dyDescent="0.3">
      <c r="A4376" t="s">
        <v>803</v>
      </c>
      <c r="B4376" s="1">
        <v>42412</v>
      </c>
      <c r="C4376" t="s">
        <v>804</v>
      </c>
      <c r="D4376" t="s">
        <v>331</v>
      </c>
      <c r="E4376" t="s">
        <v>46</v>
      </c>
      <c r="F4376" t="s">
        <v>47</v>
      </c>
      <c r="G4376" t="s">
        <v>77</v>
      </c>
      <c r="H4376" t="s">
        <v>107</v>
      </c>
      <c r="I4376" t="s">
        <v>121</v>
      </c>
      <c r="J4376" t="s">
        <v>805</v>
      </c>
      <c r="K4376" t="s">
        <v>94</v>
      </c>
      <c r="L4376" t="s">
        <v>34</v>
      </c>
      <c r="M4376" t="s">
        <v>35</v>
      </c>
      <c r="N4376" s="1">
        <v>42413</v>
      </c>
      <c r="O4376" t="s">
        <v>806</v>
      </c>
      <c r="P4376" s="3" t="s">
        <v>807</v>
      </c>
      <c r="Q4376" t="s">
        <v>808</v>
      </c>
      <c r="R4376">
        <v>16</v>
      </c>
      <c r="S4376" t="s">
        <v>809</v>
      </c>
      <c r="T4376" s="2">
        <v>0.04</v>
      </c>
      <c r="U4376" t="s">
        <v>810</v>
      </c>
      <c r="V4376" t="s">
        <v>811</v>
      </c>
      <c r="W4376" t="s">
        <v>812</v>
      </c>
      <c r="X4376" t="s">
        <v>813</v>
      </c>
      <c r="Y4376" s="3">
        <f>VALUE(SUBSTITUTE(Table1[[#This Row],[Order Total]],"$",""))</f>
        <v>4494</v>
      </c>
      <c r="Z4376">
        <f>VALUE(SUBSTITUTE(Table1[[#This Row],[Total]],"$",""))</f>
        <v>4400.5</v>
      </c>
      <c r="AA4376" s="3">
        <f>Table1[[#This Row],[Order Total Number]]-Table1[[#This Row],[Total Number]]</f>
        <v>93.5</v>
      </c>
      <c r="AB4376">
        <f>VALUE(SUBSTITUTE(Table1[[#This Row],[Shipping Cost]],"$",""))</f>
        <v>19.989999999999998</v>
      </c>
      <c r="AC4376">
        <f>VALUE(SUBSTITUTE(Table1[[#This Row],[Discount $]],"$",""))</f>
        <v>49.5</v>
      </c>
      <c r="AD4376">
        <f>VALUE(SUBSTITUTE(Table1[[#This Row],[Retail Price]],"$",""))</f>
        <v>162.93</v>
      </c>
      <c r="AE4376" s="4">
        <f>(Table1[[#This Row],[Retail Price Number]]*Table1[[#This Row],[Order Quantity]])-Table1[[#This Row],[Discount $ Number]]+Table1[[#This Row],[Shipping Cost Number]]</f>
        <v>2577.37</v>
      </c>
      <c r="AF4376">
        <f>Table1[[#This Row],[Retail Price Number]]*Table1[[#This Row],[Order Quantity]]-Table1[[#This Row],[Discount $ Number]]</f>
        <v>2557.38</v>
      </c>
      <c r="AG4376">
        <f>(Table1[[#This Row],[Retail Price Number]]*Table1[[#This Row],[Order Quantity]])-Table1[[#This Row],[Discount $ Number]]-Table1[[#This Row],[Shipping Cost Number]]</f>
        <v>2537.3900000000003</v>
      </c>
      <c r="AH4376">
        <f>Table1[[#This Row],[Retail Price Number]]*Table1[[#This Row],[Order Quantity]]</f>
        <v>2606.88</v>
      </c>
      <c r="AI4376">
        <f>YEAR(Table1[[#This Row],[Order Date]])</f>
        <v>2016</v>
      </c>
    </row>
    <row r="4377" spans="1:35" x14ac:dyDescent="0.3">
      <c r="A4377" t="s">
        <v>803</v>
      </c>
      <c r="B4377" s="1">
        <v>42458</v>
      </c>
      <c r="C4377" t="s">
        <v>1509</v>
      </c>
      <c r="D4377" t="s">
        <v>1510</v>
      </c>
      <c r="E4377" t="s">
        <v>27</v>
      </c>
      <c r="F4377" t="s">
        <v>28</v>
      </c>
      <c r="G4377" t="s">
        <v>77</v>
      </c>
      <c r="H4377" t="s">
        <v>205</v>
      </c>
      <c r="I4377" t="s">
        <v>196</v>
      </c>
      <c r="J4377" t="s">
        <v>532</v>
      </c>
      <c r="K4377" t="s">
        <v>94</v>
      </c>
      <c r="L4377" t="s">
        <v>109</v>
      </c>
      <c r="M4377" t="s">
        <v>35</v>
      </c>
      <c r="N4377" s="1">
        <v>42459</v>
      </c>
      <c r="O4377" t="s">
        <v>501</v>
      </c>
      <c r="P4377" s="3" t="s">
        <v>533</v>
      </c>
      <c r="Q4377" t="s">
        <v>534</v>
      </c>
      <c r="R4377">
        <v>2</v>
      </c>
      <c r="S4377" t="s">
        <v>7629</v>
      </c>
      <c r="T4377" s="2">
        <v>0.01</v>
      </c>
      <c r="U4377" t="s">
        <v>554</v>
      </c>
      <c r="V4377" t="s">
        <v>7630</v>
      </c>
      <c r="W4377" t="s">
        <v>538</v>
      </c>
      <c r="X4377" t="s">
        <v>7631</v>
      </c>
      <c r="Y4377" s="3">
        <f>VALUE(SUBSTITUTE(Table1[[#This Row],[Order Total]],"$",""))</f>
        <v>1331.82</v>
      </c>
      <c r="Z4377">
        <f>VALUE(SUBSTITUTE(Table1[[#This Row],[Total]],"$",""))</f>
        <v>1340.05</v>
      </c>
      <c r="AA4377" s="3">
        <f>Table1[[#This Row],[Order Total Number]]-Table1[[#This Row],[Total Number]]</f>
        <v>-8.2300000000000182</v>
      </c>
      <c r="AB4377">
        <f>VALUE(SUBSTITUTE(Table1[[#This Row],[Shipping Cost]],"$",""))</f>
        <v>6.66</v>
      </c>
      <c r="AC4377">
        <f>VALUE(SUBSTITUTE(Table1[[#This Row],[Discount $]],"$",""))</f>
        <v>27.18</v>
      </c>
      <c r="AD4377">
        <f>VALUE(SUBSTITUTE(Table1[[#This Row],[Retail Price]],"$",""))</f>
        <v>35.94</v>
      </c>
      <c r="AE4377" s="4">
        <f>(Table1[[#This Row],[Retail Price Number]]*Table1[[#This Row],[Order Quantity]])-Table1[[#This Row],[Discount $ Number]]+Table1[[#This Row],[Shipping Cost Number]]</f>
        <v>51.36</v>
      </c>
      <c r="AF4377">
        <f>Table1[[#This Row],[Retail Price Number]]*Table1[[#This Row],[Order Quantity]]-Table1[[#This Row],[Discount $ Number]]</f>
        <v>44.699999999999996</v>
      </c>
      <c r="AG4377">
        <f>(Table1[[#This Row],[Retail Price Number]]*Table1[[#This Row],[Order Quantity]])-Table1[[#This Row],[Discount $ Number]]-Table1[[#This Row],[Shipping Cost Number]]</f>
        <v>38.039999999999992</v>
      </c>
      <c r="AH4377">
        <f>Table1[[#This Row],[Retail Price Number]]*Table1[[#This Row],[Order Quantity]]</f>
        <v>71.88</v>
      </c>
      <c r="AI4377">
        <f>YEAR(Table1[[#This Row],[Order Date]])</f>
        <v>2016</v>
      </c>
    </row>
    <row r="4378" spans="1:35" x14ac:dyDescent="0.3">
      <c r="A4378" t="s">
        <v>803</v>
      </c>
      <c r="B4378" s="1">
        <v>42127</v>
      </c>
      <c r="C4378" t="s">
        <v>1890</v>
      </c>
      <c r="D4378" t="s">
        <v>3758</v>
      </c>
      <c r="E4378" t="s">
        <v>27</v>
      </c>
      <c r="F4378" t="s">
        <v>28</v>
      </c>
      <c r="G4378" t="s">
        <v>77</v>
      </c>
      <c r="H4378" t="s">
        <v>205</v>
      </c>
      <c r="I4378" t="s">
        <v>92</v>
      </c>
      <c r="J4378" t="s">
        <v>592</v>
      </c>
      <c r="K4378" t="s">
        <v>94</v>
      </c>
      <c r="L4378" t="s">
        <v>34</v>
      </c>
      <c r="M4378" t="s">
        <v>156</v>
      </c>
      <c r="N4378" s="1">
        <v>42126</v>
      </c>
      <c r="O4378" t="s">
        <v>593</v>
      </c>
      <c r="P4378" s="3" t="s">
        <v>594</v>
      </c>
      <c r="Q4378" t="s">
        <v>595</v>
      </c>
      <c r="R4378">
        <v>8</v>
      </c>
      <c r="S4378" t="s">
        <v>7903</v>
      </c>
      <c r="T4378" s="2">
        <v>0.08</v>
      </c>
      <c r="U4378" t="s">
        <v>7904</v>
      </c>
      <c r="V4378" t="s">
        <v>7905</v>
      </c>
      <c r="W4378" t="s">
        <v>376</v>
      </c>
      <c r="X4378" t="s">
        <v>7906</v>
      </c>
      <c r="Y4378" s="3">
        <f>VALUE(SUBSTITUTE(Table1[[#This Row],[Order Total]],"$",""))</f>
        <v>2296.5700000000002</v>
      </c>
      <c r="Z4378">
        <f>VALUE(SUBSTITUTE(Table1[[#This Row],[Total]],"$",""))</f>
        <v>2404.5500000000002</v>
      </c>
      <c r="AA4378" s="3">
        <f>Table1[[#This Row],[Order Total Number]]-Table1[[#This Row],[Total Number]]</f>
        <v>-107.98000000000002</v>
      </c>
      <c r="AB4378">
        <f>VALUE(SUBSTITUTE(Table1[[#This Row],[Shipping Cost]],"$",""))</f>
        <v>7.18</v>
      </c>
      <c r="AC4378">
        <f>VALUE(SUBSTITUTE(Table1[[#This Row],[Discount $]],"$",""))</f>
        <v>230.79</v>
      </c>
      <c r="AD4378">
        <f>VALUE(SUBSTITUTE(Table1[[#This Row],[Retail Price]],"$",""))</f>
        <v>100.97</v>
      </c>
      <c r="AE4378" s="4">
        <f>(Table1[[#This Row],[Retail Price Number]]*Table1[[#This Row],[Order Quantity]])-Table1[[#This Row],[Discount $ Number]]+Table1[[#This Row],[Shipping Cost Number]]</f>
        <v>584.15</v>
      </c>
      <c r="AF4378">
        <f>Table1[[#This Row],[Retail Price Number]]*Table1[[#This Row],[Order Quantity]]-Table1[[#This Row],[Discount $ Number]]</f>
        <v>576.97</v>
      </c>
      <c r="AG4378">
        <f>(Table1[[#This Row],[Retail Price Number]]*Table1[[#This Row],[Order Quantity]])-Table1[[#This Row],[Discount $ Number]]-Table1[[#This Row],[Shipping Cost Number]]</f>
        <v>569.79000000000008</v>
      </c>
      <c r="AH4378">
        <f>Table1[[#This Row],[Retail Price Number]]*Table1[[#This Row],[Order Quantity]]</f>
        <v>807.76</v>
      </c>
      <c r="AI4378">
        <f>YEAR(Table1[[#This Row],[Order Date]])</f>
        <v>2015</v>
      </c>
    </row>
    <row r="4379" spans="1:35" x14ac:dyDescent="0.3">
      <c r="A4379" t="s">
        <v>803</v>
      </c>
      <c r="B4379" s="1">
        <v>42199</v>
      </c>
      <c r="C4379" t="s">
        <v>10237</v>
      </c>
      <c r="D4379" t="s">
        <v>264</v>
      </c>
      <c r="E4379" t="s">
        <v>27</v>
      </c>
      <c r="F4379" t="s">
        <v>28</v>
      </c>
      <c r="G4379" t="s">
        <v>29</v>
      </c>
      <c r="H4379" t="s">
        <v>30</v>
      </c>
      <c r="I4379" t="s">
        <v>31</v>
      </c>
      <c r="J4379" t="s">
        <v>552</v>
      </c>
      <c r="K4379" t="s">
        <v>94</v>
      </c>
      <c r="L4379" t="s">
        <v>34</v>
      </c>
      <c r="M4379" t="s">
        <v>35</v>
      </c>
      <c r="N4379" s="1">
        <v>42204</v>
      </c>
      <c r="O4379" t="s">
        <v>553</v>
      </c>
      <c r="P4379" s="3" t="s">
        <v>554</v>
      </c>
      <c r="Q4379" t="s">
        <v>555</v>
      </c>
      <c r="R4379">
        <v>4</v>
      </c>
      <c r="S4379" t="s">
        <v>10238</v>
      </c>
      <c r="T4379" s="2">
        <v>0.04</v>
      </c>
      <c r="U4379" t="s">
        <v>188</v>
      </c>
      <c r="V4379" t="s">
        <v>10239</v>
      </c>
      <c r="W4379" t="s">
        <v>559</v>
      </c>
      <c r="X4379" t="s">
        <v>7631</v>
      </c>
      <c r="Y4379" s="3">
        <f>VALUE(SUBSTITUTE(Table1[[#This Row],[Order Total]],"$",""))</f>
        <v>1343.68</v>
      </c>
      <c r="Z4379">
        <f>VALUE(SUBSTITUTE(Table1[[#This Row],[Total]],"$",""))</f>
        <v>1340.05</v>
      </c>
      <c r="AA4379" s="3">
        <f>Table1[[#This Row],[Order Total Number]]-Table1[[#This Row],[Total Number]]</f>
        <v>3.6300000000001091</v>
      </c>
      <c r="AB4379">
        <f>VALUE(SUBSTITUTE(Table1[[#This Row],[Shipping Cost]],"$",""))</f>
        <v>8.23</v>
      </c>
      <c r="AC4379">
        <f>VALUE(SUBSTITUTE(Table1[[#This Row],[Discount $]],"$",""))</f>
        <v>13.59</v>
      </c>
      <c r="AD4379">
        <f>VALUE(SUBSTITUTE(Table1[[#This Row],[Retail Price]],"$",""))</f>
        <v>27.18</v>
      </c>
      <c r="AE4379" s="4">
        <f>(Table1[[#This Row],[Retail Price Number]]*Table1[[#This Row],[Order Quantity]])-Table1[[#This Row],[Discount $ Number]]+Table1[[#This Row],[Shipping Cost Number]]</f>
        <v>103.36</v>
      </c>
      <c r="AF4379">
        <f>Table1[[#This Row],[Retail Price Number]]*Table1[[#This Row],[Order Quantity]]-Table1[[#This Row],[Discount $ Number]]</f>
        <v>95.13</v>
      </c>
      <c r="AG4379">
        <f>(Table1[[#This Row],[Retail Price Number]]*Table1[[#This Row],[Order Quantity]])-Table1[[#This Row],[Discount $ Number]]-Table1[[#This Row],[Shipping Cost Number]]</f>
        <v>86.899999999999991</v>
      </c>
      <c r="AH4379">
        <f>Table1[[#This Row],[Retail Price Number]]*Table1[[#This Row],[Order Quantity]]</f>
        <v>108.72</v>
      </c>
      <c r="AI4379">
        <f>YEAR(Table1[[#This Row],[Order Date]])</f>
        <v>2015</v>
      </c>
    </row>
    <row r="4380" spans="1:35" x14ac:dyDescent="0.3">
      <c r="A4380" t="s">
        <v>803</v>
      </c>
      <c r="B4380" s="1">
        <v>42606</v>
      </c>
      <c r="C4380" t="s">
        <v>2192</v>
      </c>
      <c r="D4380" t="s">
        <v>365</v>
      </c>
      <c r="E4380" t="s">
        <v>46</v>
      </c>
      <c r="F4380" t="s">
        <v>47</v>
      </c>
      <c r="G4380" t="s">
        <v>134</v>
      </c>
      <c r="H4380" t="s">
        <v>48</v>
      </c>
      <c r="I4380" t="s">
        <v>196</v>
      </c>
      <c r="J4380" t="s">
        <v>552</v>
      </c>
      <c r="K4380" t="s">
        <v>94</v>
      </c>
      <c r="L4380" t="s">
        <v>34</v>
      </c>
      <c r="M4380" t="s">
        <v>35</v>
      </c>
      <c r="N4380" s="1">
        <v>42607</v>
      </c>
      <c r="O4380" t="s">
        <v>553</v>
      </c>
      <c r="P4380" s="3" t="s">
        <v>554</v>
      </c>
      <c r="Q4380" t="s">
        <v>555</v>
      </c>
      <c r="R4380">
        <v>18</v>
      </c>
      <c r="S4380" t="s">
        <v>7629</v>
      </c>
      <c r="T4380" s="2">
        <v>0.1</v>
      </c>
      <c r="U4380" t="s">
        <v>554</v>
      </c>
      <c r="V4380" t="s">
        <v>7630</v>
      </c>
      <c r="W4380" t="s">
        <v>559</v>
      </c>
      <c r="X4380" t="s">
        <v>7631</v>
      </c>
      <c r="Y4380" s="3">
        <f>VALUE(SUBSTITUTE(Table1[[#This Row],[Order Total]],"$",""))</f>
        <v>1331.82</v>
      </c>
      <c r="Z4380">
        <f>VALUE(SUBSTITUTE(Table1[[#This Row],[Total]],"$",""))</f>
        <v>1340.05</v>
      </c>
      <c r="AA4380" s="3">
        <f>Table1[[#This Row],[Order Total Number]]-Table1[[#This Row],[Total Number]]</f>
        <v>-8.2300000000000182</v>
      </c>
      <c r="AB4380">
        <f>VALUE(SUBSTITUTE(Table1[[#This Row],[Shipping Cost]],"$",""))</f>
        <v>8.23</v>
      </c>
      <c r="AC4380">
        <f>VALUE(SUBSTITUTE(Table1[[#This Row],[Discount $]],"$",""))</f>
        <v>27.18</v>
      </c>
      <c r="AD4380">
        <f>VALUE(SUBSTITUTE(Table1[[#This Row],[Retail Price]],"$",""))</f>
        <v>27.18</v>
      </c>
      <c r="AE4380" s="4">
        <f>(Table1[[#This Row],[Retail Price Number]]*Table1[[#This Row],[Order Quantity]])-Table1[[#This Row],[Discount $ Number]]+Table1[[#This Row],[Shipping Cost Number]]</f>
        <v>470.29</v>
      </c>
      <c r="AF4380">
        <f>Table1[[#This Row],[Retail Price Number]]*Table1[[#This Row],[Order Quantity]]-Table1[[#This Row],[Discount $ Number]]</f>
        <v>462.06</v>
      </c>
      <c r="AG4380">
        <f>(Table1[[#This Row],[Retail Price Number]]*Table1[[#This Row],[Order Quantity]])-Table1[[#This Row],[Discount $ Number]]-Table1[[#This Row],[Shipping Cost Number]]</f>
        <v>453.83</v>
      </c>
      <c r="AH4380">
        <f>Table1[[#This Row],[Retail Price Number]]*Table1[[#This Row],[Order Quantity]]</f>
        <v>489.24</v>
      </c>
      <c r="AI4380">
        <f>YEAR(Table1[[#This Row],[Order Date]])</f>
        <v>2016</v>
      </c>
    </row>
    <row r="4381" spans="1:35" x14ac:dyDescent="0.3">
      <c r="A4381" t="s">
        <v>5597</v>
      </c>
      <c r="B4381" s="1">
        <v>42613</v>
      </c>
      <c r="C4381" t="s">
        <v>5598</v>
      </c>
      <c r="D4381" t="s">
        <v>929</v>
      </c>
      <c r="E4381" t="s">
        <v>27</v>
      </c>
      <c r="F4381" t="s">
        <v>28</v>
      </c>
      <c r="G4381" t="s">
        <v>77</v>
      </c>
      <c r="H4381" t="s">
        <v>217</v>
      </c>
      <c r="I4381" t="s">
        <v>92</v>
      </c>
      <c r="J4381" t="s">
        <v>832</v>
      </c>
      <c r="K4381" t="s">
        <v>94</v>
      </c>
      <c r="L4381" t="s">
        <v>95</v>
      </c>
      <c r="M4381" t="s">
        <v>35</v>
      </c>
      <c r="N4381" s="1">
        <v>42615</v>
      </c>
      <c r="O4381" t="s">
        <v>833</v>
      </c>
      <c r="P4381" s="3" t="s">
        <v>834</v>
      </c>
      <c r="Q4381" t="s">
        <v>774</v>
      </c>
      <c r="R4381">
        <v>11</v>
      </c>
      <c r="S4381" t="s">
        <v>3239</v>
      </c>
      <c r="T4381" s="2">
        <v>7.0000000000000007E-2</v>
      </c>
      <c r="U4381" t="s">
        <v>3240</v>
      </c>
      <c r="V4381" t="s">
        <v>3241</v>
      </c>
      <c r="W4381" t="s">
        <v>838</v>
      </c>
      <c r="X4381" t="s">
        <v>3242</v>
      </c>
      <c r="Y4381" s="3">
        <f>VALUE(SUBSTITUTE(Table1[[#This Row],[Order Total]],"$",""))</f>
        <v>155.81</v>
      </c>
      <c r="Z4381">
        <f>VALUE(SUBSTITUTE(Table1[[#This Row],[Total]],"$",""))</f>
        <v>157.85</v>
      </c>
      <c r="AA4381" s="3">
        <f>Table1[[#This Row],[Order Total Number]]-Table1[[#This Row],[Total Number]]</f>
        <v>-2.039999999999992</v>
      </c>
      <c r="AB4381">
        <f>VALUE(SUBSTITUTE(Table1[[#This Row],[Shipping Cost]],"$",""))</f>
        <v>2.04</v>
      </c>
      <c r="AC4381">
        <f>VALUE(SUBSTITUTE(Table1[[#This Row],[Discount $]],"$",""))</f>
        <v>9.9499999999999993</v>
      </c>
      <c r="AD4381">
        <f>VALUE(SUBSTITUTE(Table1[[#This Row],[Retail Price]],"$",""))</f>
        <v>5.18</v>
      </c>
      <c r="AE4381" s="4">
        <f>(Table1[[#This Row],[Retail Price Number]]*Table1[[#This Row],[Order Quantity]])-Table1[[#This Row],[Discount $ Number]]+Table1[[#This Row],[Shipping Cost Number]]</f>
        <v>49.07</v>
      </c>
      <c r="AF4381">
        <f>Table1[[#This Row],[Retail Price Number]]*Table1[[#This Row],[Order Quantity]]-Table1[[#This Row],[Discount $ Number]]</f>
        <v>47.03</v>
      </c>
      <c r="AG4381">
        <f>(Table1[[#This Row],[Retail Price Number]]*Table1[[#This Row],[Order Quantity]])-Table1[[#This Row],[Discount $ Number]]-Table1[[#This Row],[Shipping Cost Number]]</f>
        <v>44.99</v>
      </c>
      <c r="AH4381">
        <f>Table1[[#This Row],[Retail Price Number]]*Table1[[#This Row],[Order Quantity]]</f>
        <v>56.98</v>
      </c>
      <c r="AI4381">
        <f>YEAR(Table1[[#This Row],[Order Date]])</f>
        <v>2016</v>
      </c>
    </row>
    <row r="4382" spans="1:35" x14ac:dyDescent="0.3">
      <c r="A4382" t="s">
        <v>5597</v>
      </c>
      <c r="B4382" s="1">
        <v>42684</v>
      </c>
      <c r="C4382" t="s">
        <v>12683</v>
      </c>
      <c r="D4382" t="s">
        <v>12684</v>
      </c>
      <c r="E4382" t="s">
        <v>27</v>
      </c>
      <c r="F4382" t="s">
        <v>28</v>
      </c>
      <c r="G4382" t="s">
        <v>29</v>
      </c>
      <c r="H4382" t="s">
        <v>289</v>
      </c>
      <c r="I4382" t="s">
        <v>63</v>
      </c>
      <c r="J4382" t="s">
        <v>2623</v>
      </c>
      <c r="K4382" t="s">
        <v>94</v>
      </c>
      <c r="L4382" t="s">
        <v>109</v>
      </c>
      <c r="M4382" t="s">
        <v>35</v>
      </c>
      <c r="N4382" s="1">
        <v>42686</v>
      </c>
      <c r="O4382" t="s">
        <v>2624</v>
      </c>
      <c r="P4382" s="3" t="s">
        <v>2625</v>
      </c>
      <c r="Q4382" t="s">
        <v>2626</v>
      </c>
      <c r="R4382">
        <v>22</v>
      </c>
      <c r="S4382" t="s">
        <v>12685</v>
      </c>
      <c r="T4382" s="2">
        <v>0.1</v>
      </c>
      <c r="U4382" t="s">
        <v>10135</v>
      </c>
      <c r="V4382" t="s">
        <v>12686</v>
      </c>
      <c r="W4382" t="s">
        <v>1234</v>
      </c>
      <c r="X4382" t="s">
        <v>12687</v>
      </c>
      <c r="Y4382" s="3">
        <f>VALUE(SUBSTITUTE(Table1[[#This Row],[Order Total]],"$",""))</f>
        <v>193.94</v>
      </c>
      <c r="Z4382">
        <f>VALUE(SUBSTITUTE(Table1[[#This Row],[Total]],"$",""))</f>
        <v>290.98</v>
      </c>
      <c r="AA4382" s="3">
        <f>Table1[[#This Row],[Order Total Number]]-Table1[[#This Row],[Total Number]]</f>
        <v>-97.04000000000002</v>
      </c>
      <c r="AB4382">
        <f>VALUE(SUBSTITUTE(Table1[[#This Row],[Shipping Cost]],"$",""))</f>
        <v>7.28</v>
      </c>
      <c r="AC4382">
        <f>VALUE(SUBSTITUTE(Table1[[#This Row],[Discount $]],"$",""))</f>
        <v>8.02</v>
      </c>
      <c r="AD4382">
        <f>VALUE(SUBSTITUTE(Table1[[#This Row],[Retail Price]],"$",""))</f>
        <v>9.3800000000000008</v>
      </c>
      <c r="AE4382" s="4">
        <f>(Table1[[#This Row],[Retail Price Number]]*Table1[[#This Row],[Order Quantity]])-Table1[[#This Row],[Discount $ Number]]+Table1[[#This Row],[Shipping Cost Number]]</f>
        <v>205.62</v>
      </c>
      <c r="AF4382">
        <f>Table1[[#This Row],[Retail Price Number]]*Table1[[#This Row],[Order Quantity]]-Table1[[#This Row],[Discount $ Number]]</f>
        <v>198.34</v>
      </c>
      <c r="AG4382">
        <f>(Table1[[#This Row],[Retail Price Number]]*Table1[[#This Row],[Order Quantity]])-Table1[[#This Row],[Discount $ Number]]-Table1[[#This Row],[Shipping Cost Number]]</f>
        <v>191.06</v>
      </c>
      <c r="AH4382">
        <f>Table1[[#This Row],[Retail Price Number]]*Table1[[#This Row],[Order Quantity]]</f>
        <v>206.36</v>
      </c>
      <c r="AI4382">
        <f>YEAR(Table1[[#This Row],[Order Date]])</f>
        <v>2016</v>
      </c>
    </row>
    <row r="4383" spans="1:35" x14ac:dyDescent="0.3">
      <c r="A4383" t="s">
        <v>688</v>
      </c>
      <c r="B4383" s="1">
        <v>42617</v>
      </c>
      <c r="C4383" t="s">
        <v>44</v>
      </c>
      <c r="D4383" t="s">
        <v>195</v>
      </c>
      <c r="E4383" t="s">
        <v>46</v>
      </c>
      <c r="F4383" t="s">
        <v>47</v>
      </c>
      <c r="G4383" t="s">
        <v>77</v>
      </c>
      <c r="H4383" t="s">
        <v>48</v>
      </c>
      <c r="I4383" t="s">
        <v>63</v>
      </c>
      <c r="J4383" t="s">
        <v>290</v>
      </c>
      <c r="K4383" t="s">
        <v>94</v>
      </c>
      <c r="L4383" t="s">
        <v>95</v>
      </c>
      <c r="M4383" t="s">
        <v>35</v>
      </c>
      <c r="N4383" s="1">
        <v>42619</v>
      </c>
      <c r="O4383" t="s">
        <v>291</v>
      </c>
      <c r="P4383" s="3" t="s">
        <v>292</v>
      </c>
      <c r="Q4383" t="s">
        <v>293</v>
      </c>
      <c r="R4383">
        <v>41</v>
      </c>
      <c r="S4383" t="s">
        <v>689</v>
      </c>
      <c r="T4383" s="2">
        <v>0.03</v>
      </c>
      <c r="U4383" t="s">
        <v>690</v>
      </c>
      <c r="V4383" t="s">
        <v>691</v>
      </c>
      <c r="W4383" t="s">
        <v>165</v>
      </c>
      <c r="X4383" t="s">
        <v>692</v>
      </c>
      <c r="Y4383" s="3">
        <f>VALUE(SUBSTITUTE(Table1[[#This Row],[Order Total]],"$",""))</f>
        <v>442.05</v>
      </c>
      <c r="Z4383">
        <f>VALUE(SUBSTITUTE(Table1[[#This Row],[Total]],"$",""))</f>
        <v>445.05</v>
      </c>
      <c r="AA4383" s="3">
        <f>Table1[[#This Row],[Order Total Number]]-Table1[[#This Row],[Total Number]]</f>
        <v>-3</v>
      </c>
      <c r="AB4383">
        <f>VALUE(SUBSTITUTE(Table1[[#This Row],[Shipping Cost]],"$",""))</f>
        <v>4</v>
      </c>
      <c r="AC4383">
        <f>VALUE(SUBSTITUTE(Table1[[#This Row],[Discount $]],"$",""))</f>
        <v>38.35</v>
      </c>
      <c r="AD4383">
        <f>VALUE(SUBSTITUTE(Table1[[#This Row],[Retail Price]],"$",""))</f>
        <v>15.98</v>
      </c>
      <c r="AE4383" s="4">
        <f>(Table1[[#This Row],[Retail Price Number]]*Table1[[#This Row],[Order Quantity]])-Table1[[#This Row],[Discount $ Number]]+Table1[[#This Row],[Shipping Cost Number]]</f>
        <v>620.83000000000004</v>
      </c>
      <c r="AF4383">
        <f>Table1[[#This Row],[Retail Price Number]]*Table1[[#This Row],[Order Quantity]]-Table1[[#This Row],[Discount $ Number]]</f>
        <v>616.83000000000004</v>
      </c>
      <c r="AG4383">
        <f>(Table1[[#This Row],[Retail Price Number]]*Table1[[#This Row],[Order Quantity]])-Table1[[#This Row],[Discount $ Number]]-Table1[[#This Row],[Shipping Cost Number]]</f>
        <v>612.83000000000004</v>
      </c>
      <c r="AH4383">
        <f>Table1[[#This Row],[Retail Price Number]]*Table1[[#This Row],[Order Quantity]]</f>
        <v>655.18000000000006</v>
      </c>
      <c r="AI4383">
        <f>YEAR(Table1[[#This Row],[Order Date]])</f>
        <v>2016</v>
      </c>
    </row>
    <row r="4384" spans="1:35" x14ac:dyDescent="0.3">
      <c r="A4384" t="s">
        <v>688</v>
      </c>
      <c r="B4384" s="1">
        <v>42492</v>
      </c>
      <c r="C4384" t="s">
        <v>2694</v>
      </c>
      <c r="D4384" t="s">
        <v>195</v>
      </c>
      <c r="E4384" t="s">
        <v>46</v>
      </c>
      <c r="F4384" t="s">
        <v>47</v>
      </c>
      <c r="G4384" t="s">
        <v>134</v>
      </c>
      <c r="H4384" t="s">
        <v>48</v>
      </c>
      <c r="I4384" t="s">
        <v>63</v>
      </c>
      <c r="J4384" t="s">
        <v>290</v>
      </c>
      <c r="K4384" t="s">
        <v>94</v>
      </c>
      <c r="L4384" t="s">
        <v>95</v>
      </c>
      <c r="M4384" t="s">
        <v>35</v>
      </c>
      <c r="N4384" s="1">
        <v>42494</v>
      </c>
      <c r="O4384" t="s">
        <v>291</v>
      </c>
      <c r="P4384" s="3" t="s">
        <v>292</v>
      </c>
      <c r="Q4384" t="s">
        <v>293</v>
      </c>
      <c r="R4384">
        <v>37</v>
      </c>
      <c r="S4384" t="s">
        <v>2695</v>
      </c>
      <c r="T4384" s="2">
        <v>0.04</v>
      </c>
      <c r="U4384" t="s">
        <v>2604</v>
      </c>
      <c r="V4384" t="s">
        <v>1560</v>
      </c>
      <c r="W4384" t="s">
        <v>165</v>
      </c>
      <c r="X4384" t="s">
        <v>2696</v>
      </c>
      <c r="Y4384" s="3">
        <f>VALUE(SUBSTITUTE(Table1[[#This Row],[Order Total]],"$",""))</f>
        <v>430.05</v>
      </c>
      <c r="Z4384">
        <f>VALUE(SUBSTITUTE(Table1[[#This Row],[Total]],"$",""))</f>
        <v>485.23</v>
      </c>
      <c r="AA4384" s="3">
        <f>Table1[[#This Row],[Order Total Number]]-Table1[[#This Row],[Total Number]]</f>
        <v>-55.180000000000007</v>
      </c>
      <c r="AB4384">
        <f>VALUE(SUBSTITUTE(Table1[[#This Row],[Shipping Cost]],"$",""))</f>
        <v>4</v>
      </c>
      <c r="AC4384">
        <f>VALUE(SUBSTITUTE(Table1[[#This Row],[Discount $]],"$",""))</f>
        <v>33.869999999999997</v>
      </c>
      <c r="AD4384">
        <f>VALUE(SUBSTITUTE(Table1[[#This Row],[Retail Price]],"$",""))</f>
        <v>15.98</v>
      </c>
      <c r="AE4384" s="4">
        <f>(Table1[[#This Row],[Retail Price Number]]*Table1[[#This Row],[Order Quantity]])-Table1[[#This Row],[Discount $ Number]]+Table1[[#This Row],[Shipping Cost Number]]</f>
        <v>561.39</v>
      </c>
      <c r="AF4384">
        <f>Table1[[#This Row],[Retail Price Number]]*Table1[[#This Row],[Order Quantity]]-Table1[[#This Row],[Discount $ Number]]</f>
        <v>557.39</v>
      </c>
      <c r="AG4384">
        <f>(Table1[[#This Row],[Retail Price Number]]*Table1[[#This Row],[Order Quantity]])-Table1[[#This Row],[Discount $ Number]]-Table1[[#This Row],[Shipping Cost Number]]</f>
        <v>553.39</v>
      </c>
      <c r="AH4384">
        <f>Table1[[#This Row],[Retail Price Number]]*Table1[[#This Row],[Order Quantity]]</f>
        <v>591.26</v>
      </c>
      <c r="AI4384">
        <f>YEAR(Table1[[#This Row],[Order Date]])</f>
        <v>2016</v>
      </c>
    </row>
    <row r="4385" spans="1:35" x14ac:dyDescent="0.3">
      <c r="A4385" t="s">
        <v>688</v>
      </c>
      <c r="B4385" s="1">
        <v>42613</v>
      </c>
      <c r="C4385" t="s">
        <v>5598</v>
      </c>
      <c r="D4385" t="s">
        <v>1579</v>
      </c>
      <c r="E4385" t="s">
        <v>27</v>
      </c>
      <c r="F4385" t="s">
        <v>28</v>
      </c>
      <c r="G4385" t="s">
        <v>91</v>
      </c>
      <c r="H4385" t="s">
        <v>422</v>
      </c>
      <c r="I4385" t="s">
        <v>31</v>
      </c>
      <c r="J4385" t="s">
        <v>832</v>
      </c>
      <c r="K4385" t="s">
        <v>94</v>
      </c>
      <c r="L4385" t="s">
        <v>109</v>
      </c>
      <c r="M4385" t="s">
        <v>35</v>
      </c>
      <c r="N4385" s="1">
        <v>42615</v>
      </c>
      <c r="O4385" t="s">
        <v>833</v>
      </c>
      <c r="P4385" s="3" t="s">
        <v>834</v>
      </c>
      <c r="Q4385" t="s">
        <v>774</v>
      </c>
      <c r="R4385">
        <v>19</v>
      </c>
      <c r="S4385" t="s">
        <v>3239</v>
      </c>
      <c r="T4385" s="2">
        <v>0.08</v>
      </c>
      <c r="U4385" t="s">
        <v>3240</v>
      </c>
      <c r="V4385" t="s">
        <v>3241</v>
      </c>
      <c r="W4385" t="s">
        <v>838</v>
      </c>
      <c r="X4385" t="s">
        <v>3242</v>
      </c>
      <c r="Y4385" s="3">
        <f>VALUE(SUBSTITUTE(Table1[[#This Row],[Order Total]],"$",""))</f>
        <v>155.81</v>
      </c>
      <c r="Z4385">
        <f>VALUE(SUBSTITUTE(Table1[[#This Row],[Total]],"$",""))</f>
        <v>157.85</v>
      </c>
      <c r="AA4385" s="3">
        <f>Table1[[#This Row],[Order Total Number]]-Table1[[#This Row],[Total Number]]</f>
        <v>-2.039999999999992</v>
      </c>
      <c r="AB4385">
        <f>VALUE(SUBSTITUTE(Table1[[#This Row],[Shipping Cost]],"$",""))</f>
        <v>2.04</v>
      </c>
      <c r="AC4385">
        <f>VALUE(SUBSTITUTE(Table1[[#This Row],[Discount $]],"$",""))</f>
        <v>9.9499999999999993</v>
      </c>
      <c r="AD4385">
        <f>VALUE(SUBSTITUTE(Table1[[#This Row],[Retail Price]],"$",""))</f>
        <v>5.18</v>
      </c>
      <c r="AE4385" s="4">
        <f>(Table1[[#This Row],[Retail Price Number]]*Table1[[#This Row],[Order Quantity]])-Table1[[#This Row],[Discount $ Number]]+Table1[[#This Row],[Shipping Cost Number]]</f>
        <v>90.509999999999991</v>
      </c>
      <c r="AF4385">
        <f>Table1[[#This Row],[Retail Price Number]]*Table1[[#This Row],[Order Quantity]]-Table1[[#This Row],[Discount $ Number]]</f>
        <v>88.469999999999985</v>
      </c>
      <c r="AG4385">
        <f>(Table1[[#This Row],[Retail Price Number]]*Table1[[#This Row],[Order Quantity]])-Table1[[#This Row],[Discount $ Number]]-Table1[[#This Row],[Shipping Cost Number]]</f>
        <v>86.429999999999978</v>
      </c>
      <c r="AH4385">
        <f>Table1[[#This Row],[Retail Price Number]]*Table1[[#This Row],[Order Quantity]]</f>
        <v>98.419999999999987</v>
      </c>
      <c r="AI4385">
        <f>YEAR(Table1[[#This Row],[Order Date]])</f>
        <v>2016</v>
      </c>
    </row>
    <row r="4386" spans="1:35" x14ac:dyDescent="0.3">
      <c r="A4386" t="s">
        <v>688</v>
      </c>
      <c r="B4386" s="1">
        <v>42626</v>
      </c>
      <c r="C4386" t="s">
        <v>798</v>
      </c>
      <c r="D4386" t="s">
        <v>61</v>
      </c>
      <c r="E4386" t="s">
        <v>27</v>
      </c>
      <c r="F4386" t="s">
        <v>28</v>
      </c>
      <c r="G4386" t="s">
        <v>77</v>
      </c>
      <c r="H4386" t="s">
        <v>62</v>
      </c>
      <c r="I4386" t="s">
        <v>196</v>
      </c>
      <c r="J4386" t="s">
        <v>290</v>
      </c>
      <c r="K4386" t="s">
        <v>94</v>
      </c>
      <c r="L4386" t="s">
        <v>95</v>
      </c>
      <c r="M4386" t="s">
        <v>35</v>
      </c>
      <c r="N4386" s="1">
        <v>42633</v>
      </c>
      <c r="O4386" t="s">
        <v>291</v>
      </c>
      <c r="P4386" s="3" t="s">
        <v>292</v>
      </c>
      <c r="Q4386" t="s">
        <v>293</v>
      </c>
      <c r="R4386">
        <v>23</v>
      </c>
      <c r="S4386" t="s">
        <v>8207</v>
      </c>
      <c r="T4386" s="2">
        <v>0.05</v>
      </c>
      <c r="U4386" t="s">
        <v>690</v>
      </c>
      <c r="V4386" t="s">
        <v>11570</v>
      </c>
      <c r="W4386" t="s">
        <v>165</v>
      </c>
      <c r="X4386" t="s">
        <v>692</v>
      </c>
      <c r="Y4386" s="3">
        <f>VALUE(SUBSTITUTE(Table1[[#This Row],[Order Total]],"$",""))</f>
        <v>441.05</v>
      </c>
      <c r="Z4386">
        <f>VALUE(SUBSTITUTE(Table1[[#This Row],[Total]],"$",""))</f>
        <v>445.05</v>
      </c>
      <c r="AA4386" s="3">
        <f>Table1[[#This Row],[Order Total Number]]-Table1[[#This Row],[Total Number]]</f>
        <v>-4</v>
      </c>
      <c r="AB4386">
        <f>VALUE(SUBSTITUTE(Table1[[#This Row],[Shipping Cost]],"$",""))</f>
        <v>4</v>
      </c>
      <c r="AC4386">
        <f>VALUE(SUBSTITUTE(Table1[[#This Row],[Discount $]],"$",""))</f>
        <v>38.35</v>
      </c>
      <c r="AD4386">
        <f>VALUE(SUBSTITUTE(Table1[[#This Row],[Retail Price]],"$",""))</f>
        <v>15.98</v>
      </c>
      <c r="AE4386" s="4">
        <f>(Table1[[#This Row],[Retail Price Number]]*Table1[[#This Row],[Order Quantity]])-Table1[[#This Row],[Discount $ Number]]+Table1[[#This Row],[Shipping Cost Number]]</f>
        <v>333.19</v>
      </c>
      <c r="AF4386">
        <f>Table1[[#This Row],[Retail Price Number]]*Table1[[#This Row],[Order Quantity]]-Table1[[#This Row],[Discount $ Number]]</f>
        <v>329.19</v>
      </c>
      <c r="AG4386">
        <f>(Table1[[#This Row],[Retail Price Number]]*Table1[[#This Row],[Order Quantity]])-Table1[[#This Row],[Discount $ Number]]-Table1[[#This Row],[Shipping Cost Number]]</f>
        <v>325.19</v>
      </c>
      <c r="AH4386">
        <f>Table1[[#This Row],[Retail Price Number]]*Table1[[#This Row],[Order Quantity]]</f>
        <v>367.54</v>
      </c>
      <c r="AI4386">
        <f>YEAR(Table1[[#This Row],[Order Date]])</f>
        <v>2016</v>
      </c>
    </row>
    <row r="4387" spans="1:35" x14ac:dyDescent="0.3">
      <c r="A4387" t="s">
        <v>688</v>
      </c>
      <c r="B4387" s="1">
        <v>42643</v>
      </c>
      <c r="C4387" t="s">
        <v>4717</v>
      </c>
      <c r="D4387" t="s">
        <v>683</v>
      </c>
      <c r="E4387" t="s">
        <v>46</v>
      </c>
      <c r="F4387" t="s">
        <v>47</v>
      </c>
      <c r="G4387" t="s">
        <v>29</v>
      </c>
      <c r="H4387" t="s">
        <v>107</v>
      </c>
      <c r="I4387" t="s">
        <v>31</v>
      </c>
      <c r="J4387" t="s">
        <v>756</v>
      </c>
      <c r="K4387" t="s">
        <v>94</v>
      </c>
      <c r="L4387" t="s">
        <v>34</v>
      </c>
      <c r="M4387" t="s">
        <v>35</v>
      </c>
      <c r="N4387" s="1">
        <v>42645</v>
      </c>
      <c r="O4387" t="s">
        <v>757</v>
      </c>
      <c r="P4387" s="3" t="s">
        <v>758</v>
      </c>
      <c r="Q4387" t="s">
        <v>98</v>
      </c>
      <c r="R4387">
        <v>42</v>
      </c>
      <c r="S4387" t="s">
        <v>4609</v>
      </c>
      <c r="T4387" s="2">
        <v>0</v>
      </c>
      <c r="U4387" t="s">
        <v>8257</v>
      </c>
      <c r="V4387" t="s">
        <v>11804</v>
      </c>
      <c r="W4387" t="s">
        <v>762</v>
      </c>
      <c r="X4387" t="s">
        <v>11805</v>
      </c>
      <c r="Y4387" s="3">
        <f>VALUE(SUBSTITUTE(Table1[[#This Row],[Order Total]],"$",""))</f>
        <v>51.68</v>
      </c>
      <c r="Z4387">
        <f>VALUE(SUBSTITUTE(Table1[[#This Row],[Total]],"$",""))</f>
        <v>57.27</v>
      </c>
      <c r="AA4387" s="3">
        <f>Table1[[#This Row],[Order Total Number]]-Table1[[#This Row],[Total Number]]</f>
        <v>-5.5900000000000034</v>
      </c>
      <c r="AB4387">
        <f>VALUE(SUBSTITUTE(Table1[[#This Row],[Shipping Cost]],"$",""))</f>
        <v>5.44</v>
      </c>
      <c r="AC4387">
        <f>VALUE(SUBSTITUTE(Table1[[#This Row],[Discount $]],"$",""))</f>
        <v>3.04</v>
      </c>
      <c r="AD4387">
        <f>VALUE(SUBSTITUTE(Table1[[#This Row],[Retail Price]],"$",""))</f>
        <v>2.84</v>
      </c>
      <c r="AE4387" s="4">
        <f>(Table1[[#This Row],[Retail Price Number]]*Table1[[#This Row],[Order Quantity]])-Table1[[#This Row],[Discount $ Number]]+Table1[[#This Row],[Shipping Cost Number]]</f>
        <v>121.67999999999999</v>
      </c>
      <c r="AF4387">
        <f>Table1[[#This Row],[Retail Price Number]]*Table1[[#This Row],[Order Quantity]]-Table1[[#This Row],[Discount $ Number]]</f>
        <v>116.24</v>
      </c>
      <c r="AG4387">
        <f>(Table1[[#This Row],[Retail Price Number]]*Table1[[#This Row],[Order Quantity]])-Table1[[#This Row],[Discount $ Number]]-Table1[[#This Row],[Shipping Cost Number]]</f>
        <v>110.8</v>
      </c>
      <c r="AH4387">
        <f>Table1[[#This Row],[Retail Price Number]]*Table1[[#This Row],[Order Quantity]]</f>
        <v>119.28</v>
      </c>
      <c r="AI4387">
        <f>YEAR(Table1[[#This Row],[Order Date]])</f>
        <v>2016</v>
      </c>
    </row>
    <row r="4388" spans="1:35" x14ac:dyDescent="0.3">
      <c r="A4388" t="s">
        <v>688</v>
      </c>
      <c r="B4388" s="1">
        <v>42616</v>
      </c>
      <c r="C4388" t="s">
        <v>3366</v>
      </c>
      <c r="D4388" t="s">
        <v>421</v>
      </c>
      <c r="E4388" t="s">
        <v>27</v>
      </c>
      <c r="F4388" t="s">
        <v>28</v>
      </c>
      <c r="G4388" t="s">
        <v>77</v>
      </c>
      <c r="H4388" t="s">
        <v>422</v>
      </c>
      <c r="I4388" t="s">
        <v>196</v>
      </c>
      <c r="J4388" t="s">
        <v>290</v>
      </c>
      <c r="K4388" t="s">
        <v>94</v>
      </c>
      <c r="L4388" t="s">
        <v>95</v>
      </c>
      <c r="M4388" t="s">
        <v>35</v>
      </c>
      <c r="N4388" s="1">
        <v>42618</v>
      </c>
      <c r="O4388" t="s">
        <v>291</v>
      </c>
      <c r="P4388" s="3" t="s">
        <v>292</v>
      </c>
      <c r="Q4388" t="s">
        <v>293</v>
      </c>
      <c r="R4388">
        <v>30</v>
      </c>
      <c r="S4388" t="s">
        <v>8207</v>
      </c>
      <c r="T4388" s="2">
        <v>0.1</v>
      </c>
      <c r="U4388" t="s">
        <v>690</v>
      </c>
      <c r="V4388" t="s">
        <v>11570</v>
      </c>
      <c r="W4388" t="s">
        <v>165</v>
      </c>
      <c r="X4388" t="s">
        <v>692</v>
      </c>
      <c r="Y4388" s="3">
        <f>VALUE(SUBSTITUTE(Table1[[#This Row],[Order Total]],"$",""))</f>
        <v>441.05</v>
      </c>
      <c r="Z4388">
        <f>VALUE(SUBSTITUTE(Table1[[#This Row],[Total]],"$",""))</f>
        <v>445.05</v>
      </c>
      <c r="AA4388" s="3">
        <f>Table1[[#This Row],[Order Total Number]]-Table1[[#This Row],[Total Number]]</f>
        <v>-4</v>
      </c>
      <c r="AB4388">
        <f>VALUE(SUBSTITUTE(Table1[[#This Row],[Shipping Cost]],"$",""))</f>
        <v>4</v>
      </c>
      <c r="AC4388">
        <f>VALUE(SUBSTITUTE(Table1[[#This Row],[Discount $]],"$",""))</f>
        <v>38.35</v>
      </c>
      <c r="AD4388">
        <f>VALUE(SUBSTITUTE(Table1[[#This Row],[Retail Price]],"$",""))</f>
        <v>15.98</v>
      </c>
      <c r="AE4388" s="4">
        <f>(Table1[[#This Row],[Retail Price Number]]*Table1[[#This Row],[Order Quantity]])-Table1[[#This Row],[Discount $ Number]]+Table1[[#This Row],[Shipping Cost Number]]</f>
        <v>445.05</v>
      </c>
      <c r="AF4388">
        <f>Table1[[#This Row],[Retail Price Number]]*Table1[[#This Row],[Order Quantity]]-Table1[[#This Row],[Discount $ Number]]</f>
        <v>441.05</v>
      </c>
      <c r="AG4388">
        <f>(Table1[[#This Row],[Retail Price Number]]*Table1[[#This Row],[Order Quantity]])-Table1[[#This Row],[Discount $ Number]]-Table1[[#This Row],[Shipping Cost Number]]</f>
        <v>437.05</v>
      </c>
      <c r="AH4388">
        <f>Table1[[#This Row],[Retail Price Number]]*Table1[[#This Row],[Order Quantity]]</f>
        <v>479.40000000000003</v>
      </c>
      <c r="AI4388">
        <f>YEAR(Table1[[#This Row],[Order Date]])</f>
        <v>2016</v>
      </c>
    </row>
    <row r="4389" spans="1:35" x14ac:dyDescent="0.3">
      <c r="A4389" t="s">
        <v>3238</v>
      </c>
      <c r="B4389" s="1">
        <v>42633</v>
      </c>
      <c r="C4389" t="s">
        <v>1610</v>
      </c>
      <c r="D4389" t="s">
        <v>929</v>
      </c>
      <c r="E4389" t="s">
        <v>27</v>
      </c>
      <c r="F4389" t="s">
        <v>28</v>
      </c>
      <c r="G4389" t="s">
        <v>77</v>
      </c>
      <c r="H4389" t="s">
        <v>217</v>
      </c>
      <c r="I4389" t="s">
        <v>63</v>
      </c>
      <c r="J4389" t="s">
        <v>1344</v>
      </c>
      <c r="K4389" t="s">
        <v>94</v>
      </c>
      <c r="L4389" t="s">
        <v>109</v>
      </c>
      <c r="M4389" t="s">
        <v>35</v>
      </c>
      <c r="N4389" s="1">
        <v>42633</v>
      </c>
      <c r="O4389" t="s">
        <v>341</v>
      </c>
      <c r="P4389" s="3" t="s">
        <v>574</v>
      </c>
      <c r="Q4389" t="s">
        <v>1345</v>
      </c>
      <c r="R4389">
        <v>49</v>
      </c>
      <c r="S4389" t="s">
        <v>3239</v>
      </c>
      <c r="T4389" s="2">
        <v>0.1</v>
      </c>
      <c r="U4389" t="s">
        <v>3240</v>
      </c>
      <c r="V4389" t="s">
        <v>3241</v>
      </c>
      <c r="W4389" t="s">
        <v>57</v>
      </c>
      <c r="X4389" t="s">
        <v>3242</v>
      </c>
      <c r="Y4389" s="3">
        <f>VALUE(SUBSTITUTE(Table1[[#This Row],[Order Total]],"$",""))</f>
        <v>155.81</v>
      </c>
      <c r="Z4389">
        <f>VALUE(SUBSTITUTE(Table1[[#This Row],[Total]],"$",""))</f>
        <v>157.85</v>
      </c>
      <c r="AA4389" s="3">
        <f>Table1[[#This Row],[Order Total Number]]-Table1[[#This Row],[Total Number]]</f>
        <v>-2.039999999999992</v>
      </c>
      <c r="AB4389">
        <f>VALUE(SUBSTITUTE(Table1[[#This Row],[Shipping Cost]],"$",""))</f>
        <v>0.7</v>
      </c>
      <c r="AC4389">
        <f>VALUE(SUBSTITUTE(Table1[[#This Row],[Discount $]],"$",""))</f>
        <v>9.9499999999999993</v>
      </c>
      <c r="AD4389">
        <f>VALUE(SUBSTITUTE(Table1[[#This Row],[Retail Price]],"$",""))</f>
        <v>3.85</v>
      </c>
      <c r="AE4389" s="4">
        <f>(Table1[[#This Row],[Retail Price Number]]*Table1[[#This Row],[Order Quantity]])-Table1[[#This Row],[Discount $ Number]]+Table1[[#This Row],[Shipping Cost Number]]</f>
        <v>179.4</v>
      </c>
      <c r="AF4389">
        <f>Table1[[#This Row],[Retail Price Number]]*Table1[[#This Row],[Order Quantity]]-Table1[[#This Row],[Discount $ Number]]</f>
        <v>178.70000000000002</v>
      </c>
      <c r="AG4389">
        <f>(Table1[[#This Row],[Retail Price Number]]*Table1[[#This Row],[Order Quantity]])-Table1[[#This Row],[Discount $ Number]]-Table1[[#This Row],[Shipping Cost Number]]</f>
        <v>178.00000000000003</v>
      </c>
      <c r="AH4389">
        <f>Table1[[#This Row],[Retail Price Number]]*Table1[[#This Row],[Order Quantity]]</f>
        <v>188.65</v>
      </c>
      <c r="AI4389">
        <f>YEAR(Table1[[#This Row],[Order Date]])</f>
        <v>2016</v>
      </c>
    </row>
    <row r="4390" spans="1:35" x14ac:dyDescent="0.3">
      <c r="A4390" t="s">
        <v>3238</v>
      </c>
      <c r="B4390" s="1">
        <v>42532</v>
      </c>
      <c r="C4390" t="s">
        <v>132</v>
      </c>
      <c r="D4390" t="s">
        <v>133</v>
      </c>
      <c r="E4390" t="s">
        <v>27</v>
      </c>
      <c r="F4390" t="s">
        <v>28</v>
      </c>
      <c r="G4390" t="s">
        <v>77</v>
      </c>
      <c r="H4390" t="s">
        <v>62</v>
      </c>
      <c r="I4390" t="s">
        <v>92</v>
      </c>
      <c r="J4390" t="s">
        <v>135</v>
      </c>
      <c r="K4390" t="s">
        <v>94</v>
      </c>
      <c r="L4390" t="s">
        <v>34</v>
      </c>
      <c r="M4390" t="s">
        <v>35</v>
      </c>
      <c r="N4390" s="1">
        <v>42533</v>
      </c>
      <c r="O4390" t="s">
        <v>136</v>
      </c>
      <c r="P4390" s="3" t="s">
        <v>137</v>
      </c>
      <c r="Q4390" t="s">
        <v>52</v>
      </c>
      <c r="R4390">
        <v>8</v>
      </c>
      <c r="S4390" t="s">
        <v>2056</v>
      </c>
      <c r="T4390" s="2">
        <v>0.02</v>
      </c>
      <c r="U4390" t="s">
        <v>838</v>
      </c>
      <c r="V4390" t="s">
        <v>2057</v>
      </c>
      <c r="W4390" t="s">
        <v>72</v>
      </c>
      <c r="X4390" t="s">
        <v>2058</v>
      </c>
      <c r="Y4390" s="3">
        <f>VALUE(SUBSTITUTE(Table1[[#This Row],[Order Total]],"$",""))</f>
        <v>23.52</v>
      </c>
      <c r="Z4390">
        <f>VALUE(SUBSTITUTE(Table1[[#This Row],[Total]],"$",""))</f>
        <v>24.45</v>
      </c>
      <c r="AA4390" s="3">
        <f>Table1[[#This Row],[Order Total Number]]-Table1[[#This Row],[Total Number]]</f>
        <v>-0.92999999999999972</v>
      </c>
      <c r="AB4390">
        <f>VALUE(SUBSTITUTE(Table1[[#This Row],[Shipping Cost]],"$",""))</f>
        <v>0.99</v>
      </c>
      <c r="AC4390">
        <f>VALUE(SUBSTITUTE(Table1[[#This Row],[Discount $]],"$",""))</f>
        <v>2.04</v>
      </c>
      <c r="AD4390">
        <f>VALUE(SUBSTITUTE(Table1[[#This Row],[Retail Price]],"$",""))</f>
        <v>3.08</v>
      </c>
      <c r="AE4390" s="4">
        <f>(Table1[[#This Row],[Retail Price Number]]*Table1[[#This Row],[Order Quantity]])-Table1[[#This Row],[Discount $ Number]]+Table1[[#This Row],[Shipping Cost Number]]</f>
        <v>23.59</v>
      </c>
      <c r="AF4390">
        <f>Table1[[#This Row],[Retail Price Number]]*Table1[[#This Row],[Order Quantity]]-Table1[[#This Row],[Discount $ Number]]</f>
        <v>22.6</v>
      </c>
      <c r="AG4390">
        <f>(Table1[[#This Row],[Retail Price Number]]*Table1[[#This Row],[Order Quantity]])-Table1[[#This Row],[Discount $ Number]]-Table1[[#This Row],[Shipping Cost Number]]</f>
        <v>21.610000000000003</v>
      </c>
      <c r="AH4390">
        <f>Table1[[#This Row],[Retail Price Number]]*Table1[[#This Row],[Order Quantity]]</f>
        <v>24.64</v>
      </c>
      <c r="AI4390">
        <f>YEAR(Table1[[#This Row],[Order Date]])</f>
        <v>2016</v>
      </c>
    </row>
    <row r="4391" spans="1:35" x14ac:dyDescent="0.3">
      <c r="A4391" t="s">
        <v>1485</v>
      </c>
      <c r="B4391" s="1">
        <v>42058</v>
      </c>
      <c r="C4391" t="s">
        <v>1486</v>
      </c>
      <c r="D4391" t="s">
        <v>1273</v>
      </c>
      <c r="E4391" t="s">
        <v>27</v>
      </c>
      <c r="F4391" t="s">
        <v>28</v>
      </c>
      <c r="G4391" t="s">
        <v>91</v>
      </c>
      <c r="H4391" t="s">
        <v>433</v>
      </c>
      <c r="I4391" t="s">
        <v>121</v>
      </c>
      <c r="J4391" t="s">
        <v>411</v>
      </c>
      <c r="K4391" t="s">
        <v>94</v>
      </c>
      <c r="L4391" t="s">
        <v>95</v>
      </c>
      <c r="M4391" t="s">
        <v>35</v>
      </c>
      <c r="N4391" s="1">
        <v>42061</v>
      </c>
      <c r="O4391" t="s">
        <v>412</v>
      </c>
      <c r="P4391" s="3" t="s">
        <v>413</v>
      </c>
      <c r="Q4391" t="s">
        <v>414</v>
      </c>
      <c r="R4391">
        <v>43</v>
      </c>
      <c r="S4391" t="s">
        <v>1487</v>
      </c>
      <c r="T4391" s="2">
        <v>0.06</v>
      </c>
      <c r="U4391" t="s">
        <v>1488</v>
      </c>
      <c r="V4391" t="s">
        <v>1489</v>
      </c>
      <c r="W4391" t="s">
        <v>376</v>
      </c>
      <c r="X4391" t="s">
        <v>1490</v>
      </c>
      <c r="Y4391" s="3">
        <f>VALUE(SUBSTITUTE(Table1[[#This Row],[Order Total]],"$",""))</f>
        <v>1363.08</v>
      </c>
      <c r="Z4391">
        <f>VALUE(SUBSTITUTE(Table1[[#This Row],[Total]],"$",""))</f>
        <v>1380.58</v>
      </c>
      <c r="AA4391" s="3">
        <f>Table1[[#This Row],[Order Total Number]]-Table1[[#This Row],[Total Number]]</f>
        <v>-17.5</v>
      </c>
      <c r="AB4391">
        <f>VALUE(SUBSTITUTE(Table1[[#This Row],[Shipping Cost]],"$",""))</f>
        <v>7.18</v>
      </c>
      <c r="AC4391">
        <f>VALUE(SUBSTITUTE(Table1[[#This Row],[Discount $]],"$",""))</f>
        <v>141.94999999999999</v>
      </c>
      <c r="AD4391">
        <f>VALUE(SUBSTITUTE(Table1[[#This Row],[Retail Price]],"$",""))</f>
        <v>100.98</v>
      </c>
      <c r="AE4391" s="4">
        <f>(Table1[[#This Row],[Retail Price Number]]*Table1[[#This Row],[Order Quantity]])-Table1[[#This Row],[Discount $ Number]]+Table1[[#This Row],[Shipping Cost Number]]</f>
        <v>4207.3700000000008</v>
      </c>
      <c r="AF4391">
        <f>Table1[[#This Row],[Retail Price Number]]*Table1[[#This Row],[Order Quantity]]-Table1[[#This Row],[Discount $ Number]]</f>
        <v>4200.1900000000005</v>
      </c>
      <c r="AG4391">
        <f>(Table1[[#This Row],[Retail Price Number]]*Table1[[#This Row],[Order Quantity]])-Table1[[#This Row],[Discount $ Number]]-Table1[[#This Row],[Shipping Cost Number]]</f>
        <v>4193.01</v>
      </c>
      <c r="AH4391">
        <f>Table1[[#This Row],[Retail Price Number]]*Table1[[#This Row],[Order Quantity]]</f>
        <v>4342.1400000000003</v>
      </c>
      <c r="AI4391">
        <f>YEAR(Table1[[#This Row],[Order Date]])</f>
        <v>2015</v>
      </c>
    </row>
    <row r="4392" spans="1:35" x14ac:dyDescent="0.3">
      <c r="A4392" t="s">
        <v>1485</v>
      </c>
      <c r="B4392" s="1">
        <v>42765</v>
      </c>
      <c r="C4392" t="s">
        <v>2602</v>
      </c>
      <c r="D4392" t="s">
        <v>929</v>
      </c>
      <c r="E4392" t="s">
        <v>27</v>
      </c>
      <c r="F4392" t="s">
        <v>28</v>
      </c>
      <c r="G4392" t="s">
        <v>91</v>
      </c>
      <c r="H4392" t="s">
        <v>217</v>
      </c>
      <c r="I4392" t="s">
        <v>92</v>
      </c>
      <c r="J4392" t="s">
        <v>290</v>
      </c>
      <c r="K4392" t="s">
        <v>94</v>
      </c>
      <c r="L4392" t="s">
        <v>34</v>
      </c>
      <c r="M4392" t="s">
        <v>35</v>
      </c>
      <c r="N4392" s="1">
        <v>42768</v>
      </c>
      <c r="O4392" t="s">
        <v>1285</v>
      </c>
      <c r="P4392" s="3" t="s">
        <v>292</v>
      </c>
      <c r="Q4392" t="s">
        <v>1286</v>
      </c>
      <c r="R4392">
        <v>10</v>
      </c>
      <c r="S4392" t="s">
        <v>7507</v>
      </c>
      <c r="T4392" s="2">
        <v>0.09</v>
      </c>
      <c r="U4392" t="s">
        <v>7508</v>
      </c>
      <c r="V4392" t="s">
        <v>7509</v>
      </c>
      <c r="W4392" t="s">
        <v>881</v>
      </c>
      <c r="X4392" t="s">
        <v>7510</v>
      </c>
      <c r="Y4392" s="3">
        <f>VALUE(SUBSTITUTE(Table1[[#This Row],[Order Total]],"$",""))</f>
        <v>432.75</v>
      </c>
      <c r="Z4392">
        <f>VALUE(SUBSTITUTE(Table1[[#This Row],[Total]],"$",""))</f>
        <v>434.55</v>
      </c>
      <c r="AA4392" s="3">
        <f>Table1[[#This Row],[Order Total Number]]-Table1[[#This Row],[Total Number]]</f>
        <v>-1.8000000000000114</v>
      </c>
      <c r="AB4392">
        <f>VALUE(SUBSTITUTE(Table1[[#This Row],[Shipping Cost]],"$",""))</f>
        <v>6.5</v>
      </c>
      <c r="AC4392">
        <f>VALUE(SUBSTITUTE(Table1[[#This Row],[Discount $]],"$",""))</f>
        <v>33.770000000000003</v>
      </c>
      <c r="AD4392">
        <f>VALUE(SUBSTITUTE(Table1[[#This Row],[Retail Price]],"$",""))</f>
        <v>15.98</v>
      </c>
      <c r="AE4392" s="4">
        <f>(Table1[[#This Row],[Retail Price Number]]*Table1[[#This Row],[Order Quantity]])-Table1[[#This Row],[Discount $ Number]]+Table1[[#This Row],[Shipping Cost Number]]</f>
        <v>132.53</v>
      </c>
      <c r="AF4392">
        <f>Table1[[#This Row],[Retail Price Number]]*Table1[[#This Row],[Order Quantity]]-Table1[[#This Row],[Discount $ Number]]</f>
        <v>126.03</v>
      </c>
      <c r="AG4392">
        <f>(Table1[[#This Row],[Retail Price Number]]*Table1[[#This Row],[Order Quantity]])-Table1[[#This Row],[Discount $ Number]]-Table1[[#This Row],[Shipping Cost Number]]</f>
        <v>119.53</v>
      </c>
      <c r="AH4392">
        <f>Table1[[#This Row],[Retail Price Number]]*Table1[[#This Row],[Order Quantity]]</f>
        <v>159.80000000000001</v>
      </c>
      <c r="AI4392">
        <f>YEAR(Table1[[#This Row],[Order Date]])</f>
        <v>2017</v>
      </c>
    </row>
    <row r="4393" spans="1:35" x14ac:dyDescent="0.3">
      <c r="A4393" t="s">
        <v>1485</v>
      </c>
      <c r="B4393" s="1">
        <v>42619</v>
      </c>
      <c r="C4393" t="s">
        <v>8773</v>
      </c>
      <c r="D4393" t="s">
        <v>465</v>
      </c>
      <c r="E4393" t="s">
        <v>27</v>
      </c>
      <c r="F4393" t="s">
        <v>28</v>
      </c>
      <c r="G4393" t="s">
        <v>134</v>
      </c>
      <c r="H4393" t="s">
        <v>205</v>
      </c>
      <c r="I4393" t="s">
        <v>63</v>
      </c>
      <c r="J4393" t="s">
        <v>2449</v>
      </c>
      <c r="K4393" t="s">
        <v>94</v>
      </c>
      <c r="L4393" t="s">
        <v>95</v>
      </c>
      <c r="M4393" t="s">
        <v>35</v>
      </c>
      <c r="N4393" s="1">
        <v>42621</v>
      </c>
      <c r="O4393" t="s">
        <v>1883</v>
      </c>
      <c r="P4393" s="3" t="s">
        <v>2450</v>
      </c>
      <c r="Q4393" t="s">
        <v>2451</v>
      </c>
      <c r="R4393">
        <v>40</v>
      </c>
      <c r="S4393" t="s">
        <v>9612</v>
      </c>
      <c r="T4393" s="2">
        <v>0.04</v>
      </c>
      <c r="U4393" t="s">
        <v>1603</v>
      </c>
      <c r="V4393" t="s">
        <v>9613</v>
      </c>
      <c r="W4393" t="s">
        <v>2454</v>
      </c>
      <c r="X4393" t="s">
        <v>9614</v>
      </c>
      <c r="Y4393" s="3">
        <f>VALUE(SUBSTITUTE(Table1[[#This Row],[Order Total]],"$",""))</f>
        <v>3363.14</v>
      </c>
      <c r="Z4393">
        <f>VALUE(SUBSTITUTE(Table1[[#This Row],[Total]],"$",""))</f>
        <v>3371.22</v>
      </c>
      <c r="AA4393" s="3">
        <f>Table1[[#This Row],[Order Total Number]]-Table1[[#This Row],[Total Number]]</f>
        <v>-8.0799999999999272</v>
      </c>
      <c r="AB4393">
        <f>VALUE(SUBSTITUTE(Table1[[#This Row],[Shipping Cost]],"$",""))</f>
        <v>8.08</v>
      </c>
      <c r="AC4393">
        <f>VALUE(SUBSTITUTE(Table1[[#This Row],[Discount $]],"$",""))</f>
        <v>68.84</v>
      </c>
      <c r="AD4393">
        <f>VALUE(SUBSTITUTE(Table1[[#This Row],[Retail Price]],"$",""))</f>
        <v>155.99</v>
      </c>
      <c r="AE4393" s="4">
        <f>(Table1[[#This Row],[Retail Price Number]]*Table1[[#This Row],[Order Quantity]])-Table1[[#This Row],[Discount $ Number]]+Table1[[#This Row],[Shipping Cost Number]]</f>
        <v>6178.84</v>
      </c>
      <c r="AF4393">
        <f>Table1[[#This Row],[Retail Price Number]]*Table1[[#This Row],[Order Quantity]]-Table1[[#This Row],[Discount $ Number]]</f>
        <v>6170.76</v>
      </c>
      <c r="AG4393">
        <f>(Table1[[#This Row],[Retail Price Number]]*Table1[[#This Row],[Order Quantity]])-Table1[[#This Row],[Discount $ Number]]-Table1[[#This Row],[Shipping Cost Number]]</f>
        <v>6162.68</v>
      </c>
      <c r="AH4393">
        <f>Table1[[#This Row],[Retail Price Number]]*Table1[[#This Row],[Order Quantity]]</f>
        <v>6239.6</v>
      </c>
      <c r="AI4393">
        <f>YEAR(Table1[[#This Row],[Order Date]])</f>
        <v>2016</v>
      </c>
    </row>
    <row r="4394" spans="1:35" x14ac:dyDescent="0.3">
      <c r="A4394" t="s">
        <v>6020</v>
      </c>
      <c r="B4394" s="1">
        <v>42378</v>
      </c>
      <c r="C4394" t="s">
        <v>1467</v>
      </c>
      <c r="D4394" t="s">
        <v>1468</v>
      </c>
      <c r="E4394" t="s">
        <v>27</v>
      </c>
      <c r="F4394" t="s">
        <v>28</v>
      </c>
      <c r="G4394" t="s">
        <v>77</v>
      </c>
      <c r="H4394" t="s">
        <v>433</v>
      </c>
      <c r="I4394" t="s">
        <v>31</v>
      </c>
      <c r="J4394" t="s">
        <v>1667</v>
      </c>
      <c r="K4394" t="s">
        <v>94</v>
      </c>
      <c r="L4394" t="s">
        <v>95</v>
      </c>
      <c r="M4394" t="s">
        <v>35</v>
      </c>
      <c r="N4394" s="1">
        <v>42380</v>
      </c>
      <c r="O4394" t="s">
        <v>982</v>
      </c>
      <c r="P4394" s="3" t="s">
        <v>1190</v>
      </c>
      <c r="Q4394" t="s">
        <v>1191</v>
      </c>
      <c r="R4394">
        <v>48</v>
      </c>
      <c r="S4394" t="s">
        <v>6021</v>
      </c>
      <c r="T4394" s="2">
        <v>0.06</v>
      </c>
      <c r="U4394" t="s">
        <v>6022</v>
      </c>
      <c r="V4394" t="s">
        <v>5554</v>
      </c>
      <c r="W4394" t="s">
        <v>224</v>
      </c>
      <c r="X4394" t="s">
        <v>1707</v>
      </c>
      <c r="Y4394" s="3">
        <f>VALUE(SUBSTITUTE(Table1[[#This Row],[Order Total]],"$",""))</f>
        <v>49.22</v>
      </c>
      <c r="Z4394">
        <f>VALUE(SUBSTITUTE(Table1[[#This Row],[Total]],"$",""))</f>
        <v>50.27</v>
      </c>
      <c r="AA4394" s="3">
        <f>Table1[[#This Row],[Order Total Number]]-Table1[[#This Row],[Total Number]]</f>
        <v>-1.0500000000000043</v>
      </c>
      <c r="AB4394">
        <f>VALUE(SUBSTITUTE(Table1[[#This Row],[Shipping Cost]],"$",""))</f>
        <v>0.5</v>
      </c>
      <c r="AC4394">
        <f>VALUE(SUBSTITUTE(Table1[[#This Row],[Discount $]],"$",""))</f>
        <v>1.52</v>
      </c>
      <c r="AD4394">
        <f>VALUE(SUBSTITUTE(Table1[[#This Row],[Retail Price]],"$",""))</f>
        <v>4.91</v>
      </c>
      <c r="AE4394" s="4">
        <f>(Table1[[#This Row],[Retail Price Number]]*Table1[[#This Row],[Order Quantity]])-Table1[[#This Row],[Discount $ Number]]+Table1[[#This Row],[Shipping Cost Number]]</f>
        <v>234.66</v>
      </c>
      <c r="AF4394">
        <f>Table1[[#This Row],[Retail Price Number]]*Table1[[#This Row],[Order Quantity]]-Table1[[#This Row],[Discount $ Number]]</f>
        <v>234.16</v>
      </c>
      <c r="AG4394">
        <f>(Table1[[#This Row],[Retail Price Number]]*Table1[[#This Row],[Order Quantity]])-Table1[[#This Row],[Discount $ Number]]-Table1[[#This Row],[Shipping Cost Number]]</f>
        <v>233.66</v>
      </c>
      <c r="AH4394">
        <f>Table1[[#This Row],[Retail Price Number]]*Table1[[#This Row],[Order Quantity]]</f>
        <v>235.68</v>
      </c>
      <c r="AI4394">
        <f>YEAR(Table1[[#This Row],[Order Date]])</f>
        <v>2016</v>
      </c>
    </row>
    <row r="4395" spans="1:35" x14ac:dyDescent="0.3">
      <c r="A4395" t="s">
        <v>6020</v>
      </c>
      <c r="B4395" s="1">
        <v>42471</v>
      </c>
      <c r="C4395" t="s">
        <v>2008</v>
      </c>
      <c r="D4395" t="s">
        <v>144</v>
      </c>
      <c r="E4395" t="s">
        <v>46</v>
      </c>
      <c r="F4395" t="s">
        <v>47</v>
      </c>
      <c r="G4395" t="s">
        <v>77</v>
      </c>
      <c r="H4395" t="s">
        <v>107</v>
      </c>
      <c r="I4395" t="s">
        <v>63</v>
      </c>
      <c r="J4395" t="s">
        <v>175</v>
      </c>
      <c r="K4395" t="s">
        <v>94</v>
      </c>
      <c r="L4395" t="s">
        <v>95</v>
      </c>
      <c r="M4395" t="s">
        <v>35</v>
      </c>
      <c r="N4395" s="1">
        <v>42471</v>
      </c>
      <c r="O4395" t="s">
        <v>176</v>
      </c>
      <c r="P4395" s="3" t="s">
        <v>177</v>
      </c>
      <c r="Q4395" t="s">
        <v>178</v>
      </c>
      <c r="R4395">
        <v>38</v>
      </c>
      <c r="S4395" t="s">
        <v>6182</v>
      </c>
      <c r="T4395" s="2">
        <v>0.06</v>
      </c>
      <c r="U4395" t="s">
        <v>6183</v>
      </c>
      <c r="V4395" t="s">
        <v>6184</v>
      </c>
      <c r="W4395" t="s">
        <v>182</v>
      </c>
      <c r="X4395" t="s">
        <v>648</v>
      </c>
      <c r="Y4395" s="3">
        <f>VALUE(SUBSTITUTE(Table1[[#This Row],[Order Total]],"$",""))</f>
        <v>310.67</v>
      </c>
      <c r="Z4395">
        <f>VALUE(SUBSTITUTE(Table1[[#This Row],[Total]],"$",""))</f>
        <v>33.979999999999997</v>
      </c>
      <c r="AA4395" s="3">
        <f>Table1[[#This Row],[Order Total Number]]-Table1[[#This Row],[Total Number]]</f>
        <v>276.69</v>
      </c>
      <c r="AB4395">
        <f>VALUE(SUBSTITUTE(Table1[[#This Row],[Shipping Cost]],"$",""))</f>
        <v>4.0999999999999996</v>
      </c>
      <c r="AC4395">
        <f>VALUE(SUBSTITUTE(Table1[[#This Row],[Discount $]],"$",""))</f>
        <v>32.83</v>
      </c>
      <c r="AD4395">
        <f>VALUE(SUBSTITUTE(Table1[[#This Row],[Retail Price]],"$",""))</f>
        <v>19.84</v>
      </c>
      <c r="AE4395" s="4">
        <f>(Table1[[#This Row],[Retail Price Number]]*Table1[[#This Row],[Order Quantity]])-Table1[[#This Row],[Discount $ Number]]+Table1[[#This Row],[Shipping Cost Number]]</f>
        <v>725.18999999999994</v>
      </c>
      <c r="AF4395">
        <f>Table1[[#This Row],[Retail Price Number]]*Table1[[#This Row],[Order Quantity]]-Table1[[#This Row],[Discount $ Number]]</f>
        <v>721.08999999999992</v>
      </c>
      <c r="AG4395">
        <f>(Table1[[#This Row],[Retail Price Number]]*Table1[[#This Row],[Order Quantity]])-Table1[[#This Row],[Discount $ Number]]-Table1[[#This Row],[Shipping Cost Number]]</f>
        <v>716.9899999999999</v>
      </c>
      <c r="AH4395">
        <f>Table1[[#This Row],[Retail Price Number]]*Table1[[#This Row],[Order Quantity]]</f>
        <v>753.92</v>
      </c>
      <c r="AI4395">
        <f>YEAR(Table1[[#This Row],[Order Date]])</f>
        <v>2016</v>
      </c>
    </row>
    <row r="4396" spans="1:35" x14ac:dyDescent="0.3">
      <c r="A4396" t="s">
        <v>6020</v>
      </c>
      <c r="B4396" s="1">
        <v>42388</v>
      </c>
      <c r="C4396" t="s">
        <v>3907</v>
      </c>
      <c r="D4396" t="s">
        <v>622</v>
      </c>
      <c r="E4396" t="s">
        <v>27</v>
      </c>
      <c r="F4396" t="s">
        <v>28</v>
      </c>
      <c r="G4396" t="s">
        <v>134</v>
      </c>
      <c r="H4396" t="s">
        <v>433</v>
      </c>
      <c r="I4396" t="s">
        <v>196</v>
      </c>
      <c r="J4396" t="s">
        <v>1023</v>
      </c>
      <c r="K4396" t="s">
        <v>94</v>
      </c>
      <c r="L4396" t="s">
        <v>34</v>
      </c>
      <c r="M4396" t="s">
        <v>156</v>
      </c>
      <c r="N4396" s="1">
        <v>42388</v>
      </c>
      <c r="O4396" t="s">
        <v>275</v>
      </c>
      <c r="P4396" s="3" t="s">
        <v>1024</v>
      </c>
      <c r="Q4396" t="s">
        <v>1025</v>
      </c>
      <c r="R4396">
        <v>36</v>
      </c>
      <c r="S4396" t="s">
        <v>3997</v>
      </c>
      <c r="T4396" s="2">
        <v>0.1</v>
      </c>
      <c r="U4396" t="s">
        <v>2239</v>
      </c>
      <c r="V4396" t="s">
        <v>8971</v>
      </c>
      <c r="W4396" t="s">
        <v>1028</v>
      </c>
      <c r="X4396" t="s">
        <v>3077</v>
      </c>
      <c r="Y4396" s="3">
        <f>VALUE(SUBSTITUTE(Table1[[#This Row],[Order Total]],"$",""))</f>
        <v>14.6</v>
      </c>
      <c r="Z4396">
        <f>VALUE(SUBSTITUTE(Table1[[#This Row],[Total]],"$",""))</f>
        <v>14.49</v>
      </c>
      <c r="AA4396" s="3">
        <f>Table1[[#This Row],[Order Total Number]]-Table1[[#This Row],[Total Number]]</f>
        <v>0.10999999999999943</v>
      </c>
      <c r="AB4396">
        <f>VALUE(SUBSTITUTE(Table1[[#This Row],[Shipping Cost]],"$",""))</f>
        <v>1</v>
      </c>
      <c r="AC4396">
        <f>VALUE(SUBSTITUTE(Table1[[#This Row],[Discount $]],"$",""))</f>
        <v>5.94</v>
      </c>
      <c r="AD4396">
        <f>VALUE(SUBSTITUTE(Table1[[#This Row],[Retail Price]],"$",""))</f>
        <v>1.68</v>
      </c>
      <c r="AE4396" s="4">
        <f>(Table1[[#This Row],[Retail Price Number]]*Table1[[#This Row],[Order Quantity]])-Table1[[#This Row],[Discount $ Number]]+Table1[[#This Row],[Shipping Cost Number]]</f>
        <v>55.54</v>
      </c>
      <c r="AF4396">
        <f>Table1[[#This Row],[Retail Price Number]]*Table1[[#This Row],[Order Quantity]]-Table1[[#This Row],[Discount $ Number]]</f>
        <v>54.54</v>
      </c>
      <c r="AG4396">
        <f>(Table1[[#This Row],[Retail Price Number]]*Table1[[#This Row],[Order Quantity]])-Table1[[#This Row],[Discount $ Number]]-Table1[[#This Row],[Shipping Cost Number]]</f>
        <v>53.54</v>
      </c>
      <c r="AH4396">
        <f>Table1[[#This Row],[Retail Price Number]]*Table1[[#This Row],[Order Quantity]]</f>
        <v>60.48</v>
      </c>
      <c r="AI4396">
        <f>YEAR(Table1[[#This Row],[Order Date]])</f>
        <v>2016</v>
      </c>
    </row>
    <row r="4397" spans="1:35" x14ac:dyDescent="0.3">
      <c r="A4397" t="s">
        <v>6020</v>
      </c>
      <c r="B4397" s="1">
        <v>42551</v>
      </c>
      <c r="C4397" t="s">
        <v>1610</v>
      </c>
      <c r="D4397" t="s">
        <v>929</v>
      </c>
      <c r="E4397" t="s">
        <v>27</v>
      </c>
      <c r="F4397" t="s">
        <v>28</v>
      </c>
      <c r="G4397" t="s">
        <v>91</v>
      </c>
      <c r="H4397" t="s">
        <v>217</v>
      </c>
      <c r="I4397" t="s">
        <v>31</v>
      </c>
      <c r="J4397" t="s">
        <v>185</v>
      </c>
      <c r="K4397" t="s">
        <v>94</v>
      </c>
      <c r="L4397" t="s">
        <v>95</v>
      </c>
      <c r="M4397" t="s">
        <v>35</v>
      </c>
      <c r="N4397" s="1">
        <v>42553</v>
      </c>
      <c r="O4397" t="s">
        <v>186</v>
      </c>
      <c r="P4397" s="3" t="s">
        <v>187</v>
      </c>
      <c r="Q4397" t="s">
        <v>188</v>
      </c>
      <c r="R4397">
        <v>10</v>
      </c>
      <c r="S4397" t="s">
        <v>10992</v>
      </c>
      <c r="T4397" s="2">
        <v>0.08</v>
      </c>
      <c r="U4397" t="s">
        <v>10993</v>
      </c>
      <c r="V4397" t="s">
        <v>10994</v>
      </c>
      <c r="W4397" t="s">
        <v>165</v>
      </c>
      <c r="X4397" t="s">
        <v>10995</v>
      </c>
      <c r="Y4397" s="3">
        <f>VALUE(SUBSTITUTE(Table1[[#This Row],[Order Total]],"$",""))</f>
        <v>508.46</v>
      </c>
      <c r="Z4397">
        <f>VALUE(SUBSTITUTE(Table1[[#This Row],[Total]],"$",""))</f>
        <v>521.59</v>
      </c>
      <c r="AA4397" s="3">
        <f>Table1[[#This Row],[Order Total Number]]-Table1[[#This Row],[Total Number]]</f>
        <v>-13.130000000000052</v>
      </c>
      <c r="AB4397">
        <f>VALUE(SUBSTITUTE(Table1[[#This Row],[Shipping Cost]],"$",""))</f>
        <v>4</v>
      </c>
      <c r="AC4397">
        <f>VALUE(SUBSTITUTE(Table1[[#This Row],[Discount $]],"$",""))</f>
        <v>60</v>
      </c>
      <c r="AD4397">
        <f>VALUE(SUBSTITUTE(Table1[[#This Row],[Retail Price]],"$",""))</f>
        <v>19.98</v>
      </c>
      <c r="AE4397" s="4">
        <f>(Table1[[#This Row],[Retail Price Number]]*Table1[[#This Row],[Order Quantity]])-Table1[[#This Row],[Discount $ Number]]+Table1[[#This Row],[Shipping Cost Number]]</f>
        <v>143.80000000000001</v>
      </c>
      <c r="AF4397">
        <f>Table1[[#This Row],[Retail Price Number]]*Table1[[#This Row],[Order Quantity]]-Table1[[#This Row],[Discount $ Number]]</f>
        <v>139.80000000000001</v>
      </c>
      <c r="AG4397">
        <f>(Table1[[#This Row],[Retail Price Number]]*Table1[[#This Row],[Order Quantity]])-Table1[[#This Row],[Discount $ Number]]-Table1[[#This Row],[Shipping Cost Number]]</f>
        <v>135.80000000000001</v>
      </c>
      <c r="AH4397">
        <f>Table1[[#This Row],[Retail Price Number]]*Table1[[#This Row],[Order Quantity]]</f>
        <v>199.8</v>
      </c>
      <c r="AI4397">
        <f>YEAR(Table1[[#This Row],[Order Date]])</f>
        <v>2016</v>
      </c>
    </row>
    <row r="4398" spans="1:35" x14ac:dyDescent="0.3">
      <c r="A4398" t="s">
        <v>6020</v>
      </c>
      <c r="B4398" s="1">
        <v>42240</v>
      </c>
      <c r="C4398" t="s">
        <v>650</v>
      </c>
      <c r="D4398" t="s">
        <v>204</v>
      </c>
      <c r="E4398" t="s">
        <v>27</v>
      </c>
      <c r="F4398" t="s">
        <v>28</v>
      </c>
      <c r="G4398" t="s">
        <v>134</v>
      </c>
      <c r="H4398" t="s">
        <v>205</v>
      </c>
      <c r="I4398" t="s">
        <v>196</v>
      </c>
      <c r="J4398" t="s">
        <v>253</v>
      </c>
      <c r="K4398" t="s">
        <v>94</v>
      </c>
      <c r="L4398" t="s">
        <v>34</v>
      </c>
      <c r="M4398" t="s">
        <v>35</v>
      </c>
      <c r="N4398" s="1">
        <v>42242</v>
      </c>
      <c r="O4398" t="s">
        <v>254</v>
      </c>
      <c r="P4398" s="3" t="s">
        <v>255</v>
      </c>
      <c r="Q4398" t="s">
        <v>256</v>
      </c>
      <c r="R4398">
        <v>25</v>
      </c>
      <c r="S4398" t="s">
        <v>710</v>
      </c>
      <c r="T4398" s="2">
        <v>0.03</v>
      </c>
      <c r="U4398" t="s">
        <v>711</v>
      </c>
      <c r="V4398" t="s">
        <v>9110</v>
      </c>
      <c r="W4398" t="s">
        <v>260</v>
      </c>
      <c r="X4398" t="s">
        <v>11567</v>
      </c>
      <c r="Y4398" s="3">
        <f>VALUE(SUBSTITUTE(Table1[[#This Row],[Order Total]],"$",""))</f>
        <v>116.09</v>
      </c>
      <c r="Z4398">
        <f>VALUE(SUBSTITUTE(Table1[[#This Row],[Total]],"$",""))</f>
        <v>118.98</v>
      </c>
      <c r="AA4398" s="3">
        <f>Table1[[#This Row],[Order Total Number]]-Table1[[#This Row],[Total Number]]</f>
        <v>-2.8900000000000006</v>
      </c>
      <c r="AB4398">
        <f>VALUE(SUBSTITUTE(Table1[[#This Row],[Shipping Cost]],"$",""))</f>
        <v>1.34</v>
      </c>
      <c r="AC4398">
        <f>VALUE(SUBSTITUTE(Table1[[#This Row],[Discount $]],"$",""))</f>
        <v>4.59</v>
      </c>
      <c r="AD4398">
        <f>VALUE(SUBSTITUTE(Table1[[#This Row],[Retail Price]],"$",""))</f>
        <v>2.78</v>
      </c>
      <c r="AE4398" s="4">
        <f>(Table1[[#This Row],[Retail Price Number]]*Table1[[#This Row],[Order Quantity]])-Table1[[#This Row],[Discount $ Number]]+Table1[[#This Row],[Shipping Cost Number]]</f>
        <v>66.25</v>
      </c>
      <c r="AF4398">
        <f>Table1[[#This Row],[Retail Price Number]]*Table1[[#This Row],[Order Quantity]]-Table1[[#This Row],[Discount $ Number]]</f>
        <v>64.91</v>
      </c>
      <c r="AG4398">
        <f>(Table1[[#This Row],[Retail Price Number]]*Table1[[#This Row],[Order Quantity]])-Table1[[#This Row],[Discount $ Number]]-Table1[[#This Row],[Shipping Cost Number]]</f>
        <v>63.569999999999993</v>
      </c>
      <c r="AH4398">
        <f>Table1[[#This Row],[Retail Price Number]]*Table1[[#This Row],[Order Quantity]]</f>
        <v>69.5</v>
      </c>
      <c r="AI4398">
        <f>YEAR(Table1[[#This Row],[Order Date]])</f>
        <v>2015</v>
      </c>
    </row>
    <row r="4399" spans="1:35" x14ac:dyDescent="0.3">
      <c r="A4399" t="s">
        <v>6020</v>
      </c>
      <c r="B4399" s="1">
        <v>42667</v>
      </c>
      <c r="C4399" t="s">
        <v>12652</v>
      </c>
      <c r="D4399" t="s">
        <v>144</v>
      </c>
      <c r="E4399" t="s">
        <v>46</v>
      </c>
      <c r="F4399" t="s">
        <v>47</v>
      </c>
      <c r="G4399" t="s">
        <v>134</v>
      </c>
      <c r="H4399" t="s">
        <v>107</v>
      </c>
      <c r="I4399" t="s">
        <v>63</v>
      </c>
      <c r="J4399" t="s">
        <v>601</v>
      </c>
      <c r="K4399" t="s">
        <v>33</v>
      </c>
      <c r="L4399" t="s">
        <v>34</v>
      </c>
      <c r="M4399" t="s">
        <v>35</v>
      </c>
      <c r="N4399" s="1">
        <v>42669</v>
      </c>
      <c r="O4399" t="s">
        <v>602</v>
      </c>
      <c r="P4399" s="3" t="s">
        <v>603</v>
      </c>
      <c r="Q4399" t="s">
        <v>258</v>
      </c>
      <c r="R4399">
        <v>38</v>
      </c>
      <c r="S4399" t="s">
        <v>10360</v>
      </c>
      <c r="T4399" s="2">
        <v>0.02</v>
      </c>
      <c r="U4399" t="s">
        <v>7887</v>
      </c>
      <c r="V4399" t="s">
        <v>12653</v>
      </c>
      <c r="W4399" t="s">
        <v>606</v>
      </c>
      <c r="X4399" t="s">
        <v>3298</v>
      </c>
      <c r="Y4399" s="3">
        <f>VALUE(SUBSTITUTE(Table1[[#This Row],[Order Total]],"$",""))</f>
        <v>164.93</v>
      </c>
      <c r="Z4399">
        <f>VALUE(SUBSTITUTE(Table1[[#This Row],[Total]],"$",""))</f>
        <v>175.93</v>
      </c>
      <c r="AA4399" s="3">
        <f>Table1[[#This Row],[Order Total Number]]-Table1[[#This Row],[Total Number]]</f>
        <v>-11</v>
      </c>
      <c r="AB4399">
        <f>VALUE(SUBSTITUTE(Table1[[#This Row],[Shipping Cost]],"$",""))</f>
        <v>7.72</v>
      </c>
      <c r="AC4399">
        <f>VALUE(SUBSTITUTE(Table1[[#This Row],[Discount $]],"$",""))</f>
        <v>10.39</v>
      </c>
      <c r="AD4399">
        <f>VALUE(SUBSTITUTE(Table1[[#This Row],[Retail Price]],"$",""))</f>
        <v>7.3</v>
      </c>
      <c r="AE4399" s="4">
        <f>(Table1[[#This Row],[Retail Price Number]]*Table1[[#This Row],[Order Quantity]])-Table1[[#This Row],[Discount $ Number]]+Table1[[#This Row],[Shipping Cost Number]]</f>
        <v>274.73</v>
      </c>
      <c r="AF4399">
        <f>Table1[[#This Row],[Retail Price Number]]*Table1[[#This Row],[Order Quantity]]-Table1[[#This Row],[Discount $ Number]]</f>
        <v>267.01</v>
      </c>
      <c r="AG4399">
        <f>(Table1[[#This Row],[Retail Price Number]]*Table1[[#This Row],[Order Quantity]])-Table1[[#This Row],[Discount $ Number]]-Table1[[#This Row],[Shipping Cost Number]]</f>
        <v>259.28999999999996</v>
      </c>
      <c r="AH4399">
        <f>Table1[[#This Row],[Retail Price Number]]*Table1[[#This Row],[Order Quantity]]</f>
        <v>277.39999999999998</v>
      </c>
      <c r="AI4399">
        <f>YEAR(Table1[[#This Row],[Order Date]])</f>
        <v>2016</v>
      </c>
    </row>
    <row r="4400" spans="1:35" x14ac:dyDescent="0.3">
      <c r="A4400" t="s">
        <v>4462</v>
      </c>
      <c r="B4400" s="1">
        <v>42769</v>
      </c>
      <c r="C4400" t="s">
        <v>4463</v>
      </c>
      <c r="D4400" t="s">
        <v>306</v>
      </c>
      <c r="E4400" t="s">
        <v>46</v>
      </c>
      <c r="F4400" t="s">
        <v>47</v>
      </c>
      <c r="G4400" t="s">
        <v>91</v>
      </c>
      <c r="H4400" t="s">
        <v>107</v>
      </c>
      <c r="I4400" t="s">
        <v>92</v>
      </c>
      <c r="J4400" t="s">
        <v>2623</v>
      </c>
      <c r="K4400" t="s">
        <v>33</v>
      </c>
      <c r="L4400" t="s">
        <v>65</v>
      </c>
      <c r="M4400" t="s">
        <v>35</v>
      </c>
      <c r="N4400" s="1">
        <v>42771</v>
      </c>
      <c r="O4400" t="s">
        <v>2624</v>
      </c>
      <c r="P4400" s="3" t="s">
        <v>2625</v>
      </c>
      <c r="Q4400" t="s">
        <v>2626</v>
      </c>
      <c r="R4400">
        <v>8</v>
      </c>
      <c r="S4400" t="s">
        <v>4464</v>
      </c>
      <c r="T4400" s="2">
        <v>0.09</v>
      </c>
      <c r="U4400" t="s">
        <v>4465</v>
      </c>
      <c r="V4400" t="s">
        <v>4464</v>
      </c>
      <c r="W4400" t="s">
        <v>1234</v>
      </c>
      <c r="X4400" t="s">
        <v>4466</v>
      </c>
      <c r="Y4400" s="3">
        <f>VALUE(SUBSTITUTE(Table1[[#This Row],[Order Total]],"$",""))</f>
        <v>600.98</v>
      </c>
      <c r="Z4400">
        <f>VALUE(SUBSTITUTE(Table1[[#This Row],[Total]],"$",""))</f>
        <v>603.98</v>
      </c>
      <c r="AA4400" s="3">
        <f>Table1[[#This Row],[Order Total Number]]-Table1[[#This Row],[Total Number]]</f>
        <v>-3</v>
      </c>
      <c r="AB4400">
        <f>VALUE(SUBSTITUTE(Table1[[#This Row],[Shipping Cost]],"$",""))</f>
        <v>7.28</v>
      </c>
      <c r="AC4400">
        <f>VALUE(SUBSTITUTE(Table1[[#This Row],[Discount $]],"$",""))</f>
        <v>43.31</v>
      </c>
      <c r="AD4400">
        <f>VALUE(SUBSTITUTE(Table1[[#This Row],[Retail Price]],"$",""))</f>
        <v>9.3800000000000008</v>
      </c>
      <c r="AE4400" s="4">
        <f>(Table1[[#This Row],[Retail Price Number]]*Table1[[#This Row],[Order Quantity]])-Table1[[#This Row],[Discount $ Number]]+Table1[[#This Row],[Shipping Cost Number]]</f>
        <v>39.010000000000005</v>
      </c>
      <c r="AF4400">
        <f>Table1[[#This Row],[Retail Price Number]]*Table1[[#This Row],[Order Quantity]]-Table1[[#This Row],[Discount $ Number]]</f>
        <v>31.730000000000004</v>
      </c>
      <c r="AG4400">
        <f>(Table1[[#This Row],[Retail Price Number]]*Table1[[#This Row],[Order Quantity]])-Table1[[#This Row],[Discount $ Number]]-Table1[[#This Row],[Shipping Cost Number]]</f>
        <v>24.450000000000003</v>
      </c>
      <c r="AH4400">
        <f>Table1[[#This Row],[Retail Price Number]]*Table1[[#This Row],[Order Quantity]]</f>
        <v>75.040000000000006</v>
      </c>
      <c r="AI4400">
        <f>YEAR(Table1[[#This Row],[Order Date]])</f>
        <v>2017</v>
      </c>
    </row>
    <row r="4401" spans="1:35" x14ac:dyDescent="0.3">
      <c r="A4401" t="s">
        <v>4462</v>
      </c>
      <c r="B4401" s="1">
        <v>42769</v>
      </c>
      <c r="C4401" t="s">
        <v>161</v>
      </c>
      <c r="D4401" t="s">
        <v>162</v>
      </c>
      <c r="E4401" t="s">
        <v>46</v>
      </c>
      <c r="F4401" t="s">
        <v>47</v>
      </c>
      <c r="G4401" t="s">
        <v>91</v>
      </c>
      <c r="H4401" t="s">
        <v>107</v>
      </c>
      <c r="I4401" t="s">
        <v>63</v>
      </c>
      <c r="J4401" t="s">
        <v>1233</v>
      </c>
      <c r="K4401" t="s">
        <v>94</v>
      </c>
      <c r="L4401" t="s">
        <v>95</v>
      </c>
      <c r="M4401" t="s">
        <v>35</v>
      </c>
      <c r="N4401" s="1">
        <v>42771</v>
      </c>
      <c r="O4401" t="s">
        <v>711</v>
      </c>
      <c r="P4401" s="3" t="s">
        <v>1234</v>
      </c>
      <c r="Q4401" t="s">
        <v>1235</v>
      </c>
      <c r="R4401">
        <v>39</v>
      </c>
      <c r="S4401" t="s">
        <v>1969</v>
      </c>
      <c r="T4401" s="2">
        <v>0.01</v>
      </c>
      <c r="U4401" t="s">
        <v>1970</v>
      </c>
      <c r="V4401" t="s">
        <v>1972</v>
      </c>
      <c r="W4401" t="s">
        <v>1239</v>
      </c>
      <c r="X4401" t="s">
        <v>10547</v>
      </c>
      <c r="Y4401" s="3">
        <f>VALUE(SUBSTITUTE(Table1[[#This Row],[Order Total]],"$",""))</f>
        <v>548.65</v>
      </c>
      <c r="Z4401">
        <f>VALUE(SUBSTITUTE(Table1[[#This Row],[Total]],"$",""))</f>
        <v>549.65</v>
      </c>
      <c r="AA4401" s="3">
        <f>Table1[[#This Row],[Order Total Number]]-Table1[[#This Row],[Total Number]]</f>
        <v>-1</v>
      </c>
      <c r="AB4401">
        <f>VALUE(SUBSTITUTE(Table1[[#This Row],[Shipping Cost]],"$",""))</f>
        <v>11.15</v>
      </c>
      <c r="AC4401">
        <f>VALUE(SUBSTITUTE(Table1[[#This Row],[Discount $]],"$",""))</f>
        <v>34.770000000000003</v>
      </c>
      <c r="AD4401">
        <f>VALUE(SUBSTITUTE(Table1[[#This Row],[Retail Price]],"$",""))</f>
        <v>7.28</v>
      </c>
      <c r="AE4401" s="4">
        <f>(Table1[[#This Row],[Retail Price Number]]*Table1[[#This Row],[Order Quantity]])-Table1[[#This Row],[Discount $ Number]]+Table1[[#This Row],[Shipping Cost Number]]</f>
        <v>260.3</v>
      </c>
      <c r="AF4401">
        <f>Table1[[#This Row],[Retail Price Number]]*Table1[[#This Row],[Order Quantity]]-Table1[[#This Row],[Discount $ Number]]</f>
        <v>249.15</v>
      </c>
      <c r="AG4401">
        <f>(Table1[[#This Row],[Retail Price Number]]*Table1[[#This Row],[Order Quantity]])-Table1[[#This Row],[Discount $ Number]]-Table1[[#This Row],[Shipping Cost Number]]</f>
        <v>238</v>
      </c>
      <c r="AH4401">
        <f>Table1[[#This Row],[Retail Price Number]]*Table1[[#This Row],[Order Quantity]]</f>
        <v>283.92</v>
      </c>
      <c r="AI4401">
        <f>YEAR(Table1[[#This Row],[Order Date]])</f>
        <v>2017</v>
      </c>
    </row>
    <row r="4402" spans="1:35" x14ac:dyDescent="0.3">
      <c r="A4402" t="s">
        <v>4462</v>
      </c>
      <c r="B4402" s="1">
        <v>42758</v>
      </c>
      <c r="C4402" t="s">
        <v>1231</v>
      </c>
      <c r="D4402" t="s">
        <v>1232</v>
      </c>
      <c r="E4402" t="s">
        <v>27</v>
      </c>
      <c r="F4402" t="s">
        <v>28</v>
      </c>
      <c r="G4402" t="s">
        <v>29</v>
      </c>
      <c r="H4402" t="s">
        <v>281</v>
      </c>
      <c r="I4402" t="s">
        <v>121</v>
      </c>
      <c r="J4402" t="s">
        <v>2123</v>
      </c>
      <c r="K4402" t="s">
        <v>94</v>
      </c>
      <c r="L4402" t="s">
        <v>95</v>
      </c>
      <c r="M4402" t="s">
        <v>35</v>
      </c>
      <c r="N4402" s="1">
        <v>42760</v>
      </c>
      <c r="O4402" t="s">
        <v>757</v>
      </c>
      <c r="P4402" s="3" t="s">
        <v>1216</v>
      </c>
      <c r="Q4402" t="s">
        <v>2124</v>
      </c>
      <c r="R4402">
        <v>30</v>
      </c>
      <c r="S4402" t="s">
        <v>12516</v>
      </c>
      <c r="T4402" s="2">
        <v>0.05</v>
      </c>
      <c r="U4402" t="s">
        <v>1303</v>
      </c>
      <c r="V4402" t="s">
        <v>12517</v>
      </c>
      <c r="W4402" t="s">
        <v>518</v>
      </c>
      <c r="X4402" t="s">
        <v>3277</v>
      </c>
      <c r="Y4402" s="3">
        <f>VALUE(SUBSTITUTE(Table1[[#This Row],[Order Total]],"$",""))</f>
        <v>45.23</v>
      </c>
      <c r="Z4402">
        <f>VALUE(SUBSTITUTE(Table1[[#This Row],[Total]],"$",""))</f>
        <v>47.28</v>
      </c>
      <c r="AA4402" s="3">
        <f>Table1[[#This Row],[Order Total Number]]-Table1[[#This Row],[Total Number]]</f>
        <v>-2.0500000000000043</v>
      </c>
      <c r="AB4402">
        <f>VALUE(SUBSTITUTE(Table1[[#This Row],[Shipping Cost]],"$",""))</f>
        <v>1.58</v>
      </c>
      <c r="AC4402">
        <f>VALUE(SUBSTITUTE(Table1[[#This Row],[Discount $]],"$",""))</f>
        <v>2.87</v>
      </c>
      <c r="AD4402">
        <f>VALUE(SUBSTITUTE(Table1[[#This Row],[Retail Price]],"$",""))</f>
        <v>2.98</v>
      </c>
      <c r="AE4402" s="4">
        <f>(Table1[[#This Row],[Retail Price Number]]*Table1[[#This Row],[Order Quantity]])-Table1[[#This Row],[Discount $ Number]]+Table1[[#This Row],[Shipping Cost Number]]</f>
        <v>88.11</v>
      </c>
      <c r="AF4402">
        <f>Table1[[#This Row],[Retail Price Number]]*Table1[[#This Row],[Order Quantity]]-Table1[[#This Row],[Discount $ Number]]</f>
        <v>86.53</v>
      </c>
      <c r="AG4402">
        <f>(Table1[[#This Row],[Retail Price Number]]*Table1[[#This Row],[Order Quantity]])-Table1[[#This Row],[Discount $ Number]]-Table1[[#This Row],[Shipping Cost Number]]</f>
        <v>84.95</v>
      </c>
      <c r="AH4402">
        <f>Table1[[#This Row],[Retail Price Number]]*Table1[[#This Row],[Order Quantity]]</f>
        <v>89.4</v>
      </c>
      <c r="AI4402">
        <f>YEAR(Table1[[#This Row],[Order Date]])</f>
        <v>2017</v>
      </c>
    </row>
    <row r="4403" spans="1:35" x14ac:dyDescent="0.3">
      <c r="A4403" t="s">
        <v>4083</v>
      </c>
      <c r="B4403" s="1">
        <v>42639</v>
      </c>
      <c r="C4403" t="s">
        <v>1242</v>
      </c>
      <c r="D4403" t="s">
        <v>4084</v>
      </c>
      <c r="E4403" t="s">
        <v>27</v>
      </c>
      <c r="F4403" t="s">
        <v>28</v>
      </c>
      <c r="G4403" t="s">
        <v>91</v>
      </c>
      <c r="H4403" t="s">
        <v>62</v>
      </c>
      <c r="I4403" t="s">
        <v>196</v>
      </c>
      <c r="J4403" t="s">
        <v>2623</v>
      </c>
      <c r="K4403" t="s">
        <v>94</v>
      </c>
      <c r="L4403" t="s">
        <v>95</v>
      </c>
      <c r="M4403" t="s">
        <v>35</v>
      </c>
      <c r="N4403" s="1">
        <v>42641</v>
      </c>
      <c r="O4403" t="s">
        <v>2624</v>
      </c>
      <c r="P4403" s="3" t="s">
        <v>2625</v>
      </c>
      <c r="Q4403" t="s">
        <v>2626</v>
      </c>
      <c r="R4403">
        <v>23</v>
      </c>
      <c r="S4403" t="s">
        <v>4085</v>
      </c>
      <c r="T4403" s="2">
        <v>0.06</v>
      </c>
      <c r="U4403" t="s">
        <v>2428</v>
      </c>
      <c r="V4403" t="s">
        <v>4086</v>
      </c>
      <c r="W4403" t="s">
        <v>1234</v>
      </c>
      <c r="X4403" t="s">
        <v>4087</v>
      </c>
      <c r="Y4403" s="3">
        <f>VALUE(SUBSTITUTE(Table1[[#This Row],[Order Total]],"$",""))</f>
        <v>392.65</v>
      </c>
      <c r="Z4403">
        <f>VALUE(SUBSTITUTE(Table1[[#This Row],[Total]],"$",""))</f>
        <v>399.93</v>
      </c>
      <c r="AA4403" s="3">
        <f>Table1[[#This Row],[Order Total Number]]-Table1[[#This Row],[Total Number]]</f>
        <v>-7.2800000000000296</v>
      </c>
      <c r="AB4403">
        <f>VALUE(SUBSTITUTE(Table1[[#This Row],[Shipping Cost]],"$",""))</f>
        <v>7.28</v>
      </c>
      <c r="AC4403">
        <f>VALUE(SUBSTITUTE(Table1[[#This Row],[Discount $]],"$",""))</f>
        <v>38.83</v>
      </c>
      <c r="AD4403">
        <f>VALUE(SUBSTITUTE(Table1[[#This Row],[Retail Price]],"$",""))</f>
        <v>9.3800000000000008</v>
      </c>
      <c r="AE4403" s="4">
        <f>(Table1[[#This Row],[Retail Price Number]]*Table1[[#This Row],[Order Quantity]])-Table1[[#This Row],[Discount $ Number]]+Table1[[#This Row],[Shipping Cost Number]]</f>
        <v>184.19000000000003</v>
      </c>
      <c r="AF4403">
        <f>Table1[[#This Row],[Retail Price Number]]*Table1[[#This Row],[Order Quantity]]-Table1[[#This Row],[Discount $ Number]]</f>
        <v>176.91000000000003</v>
      </c>
      <c r="AG4403">
        <f>(Table1[[#This Row],[Retail Price Number]]*Table1[[#This Row],[Order Quantity]])-Table1[[#This Row],[Discount $ Number]]-Table1[[#This Row],[Shipping Cost Number]]</f>
        <v>169.63000000000002</v>
      </c>
      <c r="AH4403">
        <f>Table1[[#This Row],[Retail Price Number]]*Table1[[#This Row],[Order Quantity]]</f>
        <v>215.74</v>
      </c>
      <c r="AI4403">
        <f>YEAR(Table1[[#This Row],[Order Date]])</f>
        <v>2016</v>
      </c>
    </row>
    <row r="4404" spans="1:35" x14ac:dyDescent="0.3">
      <c r="A4404" t="s">
        <v>4083</v>
      </c>
      <c r="B4404" s="1">
        <v>42720</v>
      </c>
      <c r="C4404" t="s">
        <v>792</v>
      </c>
      <c r="D4404" t="s">
        <v>610</v>
      </c>
      <c r="E4404" t="s">
        <v>27</v>
      </c>
      <c r="F4404" t="s">
        <v>28</v>
      </c>
      <c r="G4404" t="s">
        <v>134</v>
      </c>
      <c r="H4404" t="s">
        <v>62</v>
      </c>
      <c r="I4404" t="s">
        <v>31</v>
      </c>
      <c r="J4404" t="s">
        <v>1853</v>
      </c>
      <c r="K4404" t="s">
        <v>94</v>
      </c>
      <c r="L4404" t="s">
        <v>95</v>
      </c>
      <c r="M4404" t="s">
        <v>35</v>
      </c>
      <c r="N4404" s="1">
        <v>42722</v>
      </c>
      <c r="O4404" t="s">
        <v>1854</v>
      </c>
      <c r="P4404" s="3" t="s">
        <v>1855</v>
      </c>
      <c r="Q4404" t="s">
        <v>1856</v>
      </c>
      <c r="R4404">
        <v>39</v>
      </c>
      <c r="S4404" t="s">
        <v>5292</v>
      </c>
      <c r="T4404" s="2">
        <v>0.04</v>
      </c>
      <c r="U4404" t="s">
        <v>5293</v>
      </c>
      <c r="V4404" t="s">
        <v>5294</v>
      </c>
      <c r="W4404" t="s">
        <v>165</v>
      </c>
      <c r="X4404" t="s">
        <v>5295</v>
      </c>
      <c r="Y4404" s="3">
        <f>VALUE(SUBSTITUTE(Table1[[#This Row],[Order Total]],"$",""))</f>
        <v>4296.5600000000004</v>
      </c>
      <c r="Z4404">
        <f>VALUE(SUBSTITUTE(Table1[[#This Row],[Total]],"$",""))</f>
        <v>3713.56</v>
      </c>
      <c r="AA4404" s="3">
        <f>Table1[[#This Row],[Order Total Number]]-Table1[[#This Row],[Total Number]]</f>
        <v>583.00000000000045</v>
      </c>
      <c r="AB4404">
        <f>VALUE(SUBSTITUTE(Table1[[#This Row],[Shipping Cost]],"$",""))</f>
        <v>4</v>
      </c>
      <c r="AC4404">
        <f>VALUE(SUBSTITUTE(Table1[[#This Row],[Discount $]],"$",""))</f>
        <v>424.07</v>
      </c>
      <c r="AD4404">
        <f>VALUE(SUBSTITUTE(Table1[[#This Row],[Retail Price]],"$",""))</f>
        <v>152.47999999999999</v>
      </c>
      <c r="AE4404" s="4">
        <f>(Table1[[#This Row],[Retail Price Number]]*Table1[[#This Row],[Order Quantity]])-Table1[[#This Row],[Discount $ Number]]+Table1[[#This Row],[Shipping Cost Number]]</f>
        <v>5526.65</v>
      </c>
      <c r="AF4404">
        <f>Table1[[#This Row],[Retail Price Number]]*Table1[[#This Row],[Order Quantity]]-Table1[[#This Row],[Discount $ Number]]</f>
        <v>5522.65</v>
      </c>
      <c r="AG4404">
        <f>(Table1[[#This Row],[Retail Price Number]]*Table1[[#This Row],[Order Quantity]])-Table1[[#This Row],[Discount $ Number]]-Table1[[#This Row],[Shipping Cost Number]]</f>
        <v>5518.65</v>
      </c>
      <c r="AH4404">
        <f>Table1[[#This Row],[Retail Price Number]]*Table1[[#This Row],[Order Quantity]]</f>
        <v>5946.7199999999993</v>
      </c>
      <c r="AI4404">
        <f>YEAR(Table1[[#This Row],[Order Date]])</f>
        <v>2016</v>
      </c>
    </row>
    <row r="4405" spans="1:35" x14ac:dyDescent="0.3">
      <c r="A4405" t="s">
        <v>4083</v>
      </c>
      <c r="B4405" s="1">
        <v>42626</v>
      </c>
      <c r="C4405" t="s">
        <v>798</v>
      </c>
      <c r="D4405" t="s">
        <v>61</v>
      </c>
      <c r="E4405" t="s">
        <v>27</v>
      </c>
      <c r="F4405" t="s">
        <v>28</v>
      </c>
      <c r="G4405" t="s">
        <v>77</v>
      </c>
      <c r="H4405" t="s">
        <v>62</v>
      </c>
      <c r="I4405" t="s">
        <v>92</v>
      </c>
      <c r="J4405" t="s">
        <v>2623</v>
      </c>
      <c r="K4405" t="s">
        <v>94</v>
      </c>
      <c r="L4405" t="s">
        <v>34</v>
      </c>
      <c r="M4405" t="s">
        <v>35</v>
      </c>
      <c r="N4405" s="1">
        <v>42633</v>
      </c>
      <c r="O4405" t="s">
        <v>2624</v>
      </c>
      <c r="P4405" s="3" t="s">
        <v>2625</v>
      </c>
      <c r="Q4405" t="s">
        <v>2626</v>
      </c>
      <c r="R4405">
        <v>24</v>
      </c>
      <c r="S4405" t="s">
        <v>4085</v>
      </c>
      <c r="T4405" s="2">
        <v>0.02</v>
      </c>
      <c r="U4405" t="s">
        <v>2428</v>
      </c>
      <c r="V4405" t="s">
        <v>4086</v>
      </c>
      <c r="W4405" t="s">
        <v>1234</v>
      </c>
      <c r="X4405" t="s">
        <v>4087</v>
      </c>
      <c r="Y4405" s="3">
        <f>VALUE(SUBSTITUTE(Table1[[#This Row],[Order Total]],"$",""))</f>
        <v>392.65</v>
      </c>
      <c r="Z4405">
        <f>VALUE(SUBSTITUTE(Table1[[#This Row],[Total]],"$",""))</f>
        <v>399.93</v>
      </c>
      <c r="AA4405" s="3">
        <f>Table1[[#This Row],[Order Total Number]]-Table1[[#This Row],[Total Number]]</f>
        <v>-7.2800000000000296</v>
      </c>
      <c r="AB4405">
        <f>VALUE(SUBSTITUTE(Table1[[#This Row],[Shipping Cost]],"$",""))</f>
        <v>7.28</v>
      </c>
      <c r="AC4405">
        <f>VALUE(SUBSTITUTE(Table1[[#This Row],[Discount $]],"$",""))</f>
        <v>38.83</v>
      </c>
      <c r="AD4405">
        <f>VALUE(SUBSTITUTE(Table1[[#This Row],[Retail Price]],"$",""))</f>
        <v>9.3800000000000008</v>
      </c>
      <c r="AE4405" s="4">
        <f>(Table1[[#This Row],[Retail Price Number]]*Table1[[#This Row],[Order Quantity]])-Table1[[#This Row],[Discount $ Number]]+Table1[[#This Row],[Shipping Cost Number]]</f>
        <v>193.57000000000002</v>
      </c>
      <c r="AF4405">
        <f>Table1[[#This Row],[Retail Price Number]]*Table1[[#This Row],[Order Quantity]]-Table1[[#This Row],[Discount $ Number]]</f>
        <v>186.29000000000002</v>
      </c>
      <c r="AG4405">
        <f>(Table1[[#This Row],[Retail Price Number]]*Table1[[#This Row],[Order Quantity]])-Table1[[#This Row],[Discount $ Number]]-Table1[[#This Row],[Shipping Cost Number]]</f>
        <v>179.01000000000002</v>
      </c>
      <c r="AH4405">
        <f>Table1[[#This Row],[Retail Price Number]]*Table1[[#This Row],[Order Quantity]]</f>
        <v>225.12</v>
      </c>
      <c r="AI4405">
        <f>YEAR(Table1[[#This Row],[Order Date]])</f>
        <v>2016</v>
      </c>
    </row>
    <row r="4406" spans="1:35" x14ac:dyDescent="0.3">
      <c r="A4406" t="s">
        <v>4083</v>
      </c>
      <c r="B4406" s="1">
        <v>42626</v>
      </c>
      <c r="C4406" t="s">
        <v>798</v>
      </c>
      <c r="D4406" t="s">
        <v>61</v>
      </c>
      <c r="E4406" t="s">
        <v>27</v>
      </c>
      <c r="F4406" t="s">
        <v>28</v>
      </c>
      <c r="G4406" t="s">
        <v>91</v>
      </c>
      <c r="H4406" t="s">
        <v>62</v>
      </c>
      <c r="I4406" t="s">
        <v>121</v>
      </c>
      <c r="J4406" t="s">
        <v>2623</v>
      </c>
      <c r="K4406" t="s">
        <v>94</v>
      </c>
      <c r="L4406" t="s">
        <v>34</v>
      </c>
      <c r="M4406" t="s">
        <v>35</v>
      </c>
      <c r="N4406" s="1">
        <v>42633</v>
      </c>
      <c r="O4406" t="s">
        <v>2624</v>
      </c>
      <c r="P4406" s="3" t="s">
        <v>2625</v>
      </c>
      <c r="Q4406" t="s">
        <v>2626</v>
      </c>
      <c r="R4406">
        <v>48</v>
      </c>
      <c r="S4406" t="s">
        <v>4085</v>
      </c>
      <c r="T4406" s="2">
        <v>0.04</v>
      </c>
      <c r="U4406" t="s">
        <v>2428</v>
      </c>
      <c r="V4406" t="s">
        <v>4086</v>
      </c>
      <c r="W4406" t="s">
        <v>1234</v>
      </c>
      <c r="X4406" t="s">
        <v>4087</v>
      </c>
      <c r="Y4406" s="3">
        <f>VALUE(SUBSTITUTE(Table1[[#This Row],[Order Total]],"$",""))</f>
        <v>392.65</v>
      </c>
      <c r="Z4406">
        <f>VALUE(SUBSTITUTE(Table1[[#This Row],[Total]],"$",""))</f>
        <v>399.93</v>
      </c>
      <c r="AA4406" s="3">
        <f>Table1[[#This Row],[Order Total Number]]-Table1[[#This Row],[Total Number]]</f>
        <v>-7.2800000000000296</v>
      </c>
      <c r="AB4406">
        <f>VALUE(SUBSTITUTE(Table1[[#This Row],[Shipping Cost]],"$",""))</f>
        <v>7.28</v>
      </c>
      <c r="AC4406">
        <f>VALUE(SUBSTITUTE(Table1[[#This Row],[Discount $]],"$",""))</f>
        <v>38.83</v>
      </c>
      <c r="AD4406">
        <f>VALUE(SUBSTITUTE(Table1[[#This Row],[Retail Price]],"$",""))</f>
        <v>9.3800000000000008</v>
      </c>
      <c r="AE4406" s="4">
        <f>(Table1[[#This Row],[Retail Price Number]]*Table1[[#This Row],[Order Quantity]])-Table1[[#This Row],[Discount $ Number]]+Table1[[#This Row],[Shipping Cost Number]]</f>
        <v>418.69</v>
      </c>
      <c r="AF4406">
        <f>Table1[[#This Row],[Retail Price Number]]*Table1[[#This Row],[Order Quantity]]-Table1[[#This Row],[Discount $ Number]]</f>
        <v>411.41</v>
      </c>
      <c r="AG4406">
        <f>(Table1[[#This Row],[Retail Price Number]]*Table1[[#This Row],[Order Quantity]])-Table1[[#This Row],[Discount $ Number]]-Table1[[#This Row],[Shipping Cost Number]]</f>
        <v>404.13000000000005</v>
      </c>
      <c r="AH4406">
        <f>Table1[[#This Row],[Retail Price Number]]*Table1[[#This Row],[Order Quantity]]</f>
        <v>450.24</v>
      </c>
      <c r="AI4406">
        <f>YEAR(Table1[[#This Row],[Order Date]])</f>
        <v>2016</v>
      </c>
    </row>
    <row r="4407" spans="1:35" x14ac:dyDescent="0.3">
      <c r="A4407" t="s">
        <v>4083</v>
      </c>
      <c r="B4407" s="1">
        <v>42432</v>
      </c>
      <c r="C4407" t="s">
        <v>798</v>
      </c>
      <c r="D4407" t="s">
        <v>61</v>
      </c>
      <c r="E4407" t="s">
        <v>27</v>
      </c>
      <c r="F4407" t="s">
        <v>28</v>
      </c>
      <c r="G4407" t="s">
        <v>77</v>
      </c>
      <c r="H4407" t="s">
        <v>62</v>
      </c>
      <c r="I4407" t="s">
        <v>92</v>
      </c>
      <c r="J4407" t="s">
        <v>611</v>
      </c>
      <c r="K4407" t="s">
        <v>94</v>
      </c>
      <c r="L4407" t="s">
        <v>34</v>
      </c>
      <c r="M4407" t="s">
        <v>35</v>
      </c>
      <c r="N4407" s="1">
        <v>42432</v>
      </c>
      <c r="O4407" t="s">
        <v>612</v>
      </c>
      <c r="P4407" s="3" t="s">
        <v>613</v>
      </c>
      <c r="Q4407" t="s">
        <v>614</v>
      </c>
      <c r="R4407">
        <v>32</v>
      </c>
      <c r="S4407" t="s">
        <v>8073</v>
      </c>
      <c r="T4407" s="2">
        <v>0.09</v>
      </c>
      <c r="U4407" t="s">
        <v>6930</v>
      </c>
      <c r="V4407" t="s">
        <v>8074</v>
      </c>
      <c r="W4407" t="s">
        <v>618</v>
      </c>
      <c r="X4407" t="s">
        <v>8075</v>
      </c>
      <c r="Y4407" s="3">
        <f>VALUE(SUBSTITUTE(Table1[[#This Row],[Order Total]],"$",""))</f>
        <v>3361.14</v>
      </c>
      <c r="Z4407">
        <f>VALUE(SUBSTITUTE(Table1[[#This Row],[Total]],"$",""))</f>
        <v>3373.24</v>
      </c>
      <c r="AA4407" s="3">
        <f>Table1[[#This Row],[Order Total Number]]-Table1[[#This Row],[Total Number]]</f>
        <v>-12.099999999999909</v>
      </c>
      <c r="AB4407">
        <f>VALUE(SUBSTITUTE(Table1[[#This Row],[Shipping Cost]],"$",""))</f>
        <v>24.49</v>
      </c>
      <c r="AC4407">
        <f>VALUE(SUBSTITUTE(Table1[[#This Row],[Discount $]],"$",""))</f>
        <v>20.66</v>
      </c>
      <c r="AD4407">
        <f>VALUE(SUBSTITUTE(Table1[[#This Row],[Retail Price]],"$",""))</f>
        <v>136.97999999999999</v>
      </c>
      <c r="AE4407" s="4">
        <f>(Table1[[#This Row],[Retail Price Number]]*Table1[[#This Row],[Order Quantity]])-Table1[[#This Row],[Discount $ Number]]+Table1[[#This Row],[Shipping Cost Number]]</f>
        <v>4387.1899999999996</v>
      </c>
      <c r="AF4407">
        <f>Table1[[#This Row],[Retail Price Number]]*Table1[[#This Row],[Order Quantity]]-Table1[[#This Row],[Discount $ Number]]</f>
        <v>4362.7</v>
      </c>
      <c r="AG4407">
        <f>(Table1[[#This Row],[Retail Price Number]]*Table1[[#This Row],[Order Quantity]])-Table1[[#This Row],[Discount $ Number]]-Table1[[#This Row],[Shipping Cost Number]]</f>
        <v>4338.21</v>
      </c>
      <c r="AH4407">
        <f>Table1[[#This Row],[Retail Price Number]]*Table1[[#This Row],[Order Quantity]]</f>
        <v>4383.3599999999997</v>
      </c>
      <c r="AI4407">
        <f>YEAR(Table1[[#This Row],[Order Date]])</f>
        <v>2016</v>
      </c>
    </row>
    <row r="4408" spans="1:35" x14ac:dyDescent="0.3">
      <c r="A4408" t="s">
        <v>4083</v>
      </c>
      <c r="B4408" s="1">
        <v>42658</v>
      </c>
      <c r="C4408" t="s">
        <v>8756</v>
      </c>
      <c r="D4408" t="s">
        <v>1626</v>
      </c>
      <c r="E4408" t="s">
        <v>27</v>
      </c>
      <c r="F4408" t="s">
        <v>28</v>
      </c>
      <c r="G4408" t="s">
        <v>91</v>
      </c>
      <c r="H4408" t="s">
        <v>30</v>
      </c>
      <c r="I4408" t="s">
        <v>121</v>
      </c>
      <c r="J4408" t="s">
        <v>853</v>
      </c>
      <c r="K4408" t="s">
        <v>94</v>
      </c>
      <c r="L4408" t="s">
        <v>95</v>
      </c>
      <c r="M4408" t="s">
        <v>35</v>
      </c>
      <c r="N4408" s="1">
        <v>42662</v>
      </c>
      <c r="O4408" t="s">
        <v>854</v>
      </c>
      <c r="P4408" s="3" t="s">
        <v>855</v>
      </c>
      <c r="Q4408" t="s">
        <v>856</v>
      </c>
      <c r="R4408">
        <v>43</v>
      </c>
      <c r="S4408" t="s">
        <v>8757</v>
      </c>
      <c r="T4408" s="2">
        <v>0.03</v>
      </c>
      <c r="U4408" t="s">
        <v>8758</v>
      </c>
      <c r="V4408" t="s">
        <v>8759</v>
      </c>
      <c r="W4408" t="s">
        <v>618</v>
      </c>
      <c r="X4408" t="s">
        <v>8760</v>
      </c>
      <c r="Y4408" s="3">
        <f>VALUE(SUBSTITUTE(Table1[[#This Row],[Order Total]],"$",""))</f>
        <v>4294.8500000000004</v>
      </c>
      <c r="Z4408">
        <f>VALUE(SUBSTITUTE(Table1[[#This Row],[Total]],"$",""))</f>
        <v>4299.3500000000004</v>
      </c>
      <c r="AA4408" s="3">
        <f>Table1[[#This Row],[Order Total Number]]-Table1[[#This Row],[Total Number]]</f>
        <v>-4.5</v>
      </c>
      <c r="AB4408">
        <f>VALUE(SUBSTITUTE(Table1[[#This Row],[Shipping Cost]],"$",""))</f>
        <v>24.49</v>
      </c>
      <c r="AC4408">
        <f>VALUE(SUBSTITUTE(Table1[[#This Row],[Discount $]],"$",""))</f>
        <v>343.87</v>
      </c>
      <c r="AD4408">
        <f>VALUE(SUBSTITUTE(Table1[[#This Row],[Retail Price]],"$",""))</f>
        <v>599.99</v>
      </c>
      <c r="AE4408" s="4">
        <f>(Table1[[#This Row],[Retail Price Number]]*Table1[[#This Row],[Order Quantity]])-Table1[[#This Row],[Discount $ Number]]+Table1[[#This Row],[Shipping Cost Number]]</f>
        <v>25480.190000000002</v>
      </c>
      <c r="AF4408">
        <f>Table1[[#This Row],[Retail Price Number]]*Table1[[#This Row],[Order Quantity]]-Table1[[#This Row],[Discount $ Number]]</f>
        <v>25455.7</v>
      </c>
      <c r="AG4408">
        <f>(Table1[[#This Row],[Retail Price Number]]*Table1[[#This Row],[Order Quantity]])-Table1[[#This Row],[Discount $ Number]]-Table1[[#This Row],[Shipping Cost Number]]</f>
        <v>25431.21</v>
      </c>
      <c r="AH4408">
        <f>Table1[[#This Row],[Retail Price Number]]*Table1[[#This Row],[Order Quantity]]</f>
        <v>25799.57</v>
      </c>
      <c r="AI4408">
        <f>YEAR(Table1[[#This Row],[Order Date]])</f>
        <v>2016</v>
      </c>
    </row>
    <row r="4409" spans="1:35" x14ac:dyDescent="0.3">
      <c r="A4409" t="s">
        <v>4083</v>
      </c>
      <c r="B4409" s="1">
        <v>42412</v>
      </c>
      <c r="C4409" t="s">
        <v>804</v>
      </c>
      <c r="D4409" t="s">
        <v>331</v>
      </c>
      <c r="E4409" t="s">
        <v>46</v>
      </c>
      <c r="F4409" t="s">
        <v>47</v>
      </c>
      <c r="G4409" t="s">
        <v>77</v>
      </c>
      <c r="H4409" t="s">
        <v>107</v>
      </c>
      <c r="I4409" t="s">
        <v>121</v>
      </c>
      <c r="J4409" t="s">
        <v>93</v>
      </c>
      <c r="K4409" t="s">
        <v>94</v>
      </c>
      <c r="L4409" t="s">
        <v>95</v>
      </c>
      <c r="M4409" t="s">
        <v>35</v>
      </c>
      <c r="N4409" s="1">
        <v>42413</v>
      </c>
      <c r="O4409" t="s">
        <v>96</v>
      </c>
      <c r="P4409" s="3" t="s">
        <v>97</v>
      </c>
      <c r="Q4409" t="s">
        <v>98</v>
      </c>
      <c r="R4409">
        <v>21</v>
      </c>
      <c r="S4409" t="s">
        <v>9160</v>
      </c>
      <c r="T4409" s="2">
        <v>0.06</v>
      </c>
      <c r="U4409" t="s">
        <v>2457</v>
      </c>
      <c r="V4409" t="s">
        <v>9161</v>
      </c>
      <c r="W4409" t="s">
        <v>102</v>
      </c>
      <c r="X4409" t="s">
        <v>9162</v>
      </c>
      <c r="Y4409" s="3">
        <f>VALUE(SUBSTITUTE(Table1[[#This Row],[Order Total]],"$",""))</f>
        <v>51.22</v>
      </c>
      <c r="Z4409">
        <f>VALUE(SUBSTITUTE(Table1[[#This Row],[Total]],"$",""))</f>
        <v>52.35</v>
      </c>
      <c r="AA4409" s="3">
        <f>Table1[[#This Row],[Order Total Number]]-Table1[[#This Row],[Total Number]]</f>
        <v>-1.1300000000000026</v>
      </c>
      <c r="AB4409">
        <f>VALUE(SUBSTITUTE(Table1[[#This Row],[Shipping Cost]],"$",""))</f>
        <v>0.8</v>
      </c>
      <c r="AC4409">
        <f>VALUE(SUBSTITUTE(Table1[[#This Row],[Discount $]],"$",""))</f>
        <v>5.45</v>
      </c>
      <c r="AD4409">
        <f>VALUE(SUBSTITUTE(Table1[[#This Row],[Retail Price]],"$",""))</f>
        <v>2.62</v>
      </c>
      <c r="AE4409" s="4">
        <f>(Table1[[#This Row],[Retail Price Number]]*Table1[[#This Row],[Order Quantity]])-Table1[[#This Row],[Discount $ Number]]+Table1[[#This Row],[Shipping Cost Number]]</f>
        <v>50.37</v>
      </c>
      <c r="AF4409">
        <f>Table1[[#This Row],[Retail Price Number]]*Table1[[#This Row],[Order Quantity]]-Table1[[#This Row],[Discount $ Number]]</f>
        <v>49.57</v>
      </c>
      <c r="AG4409">
        <f>(Table1[[#This Row],[Retail Price Number]]*Table1[[#This Row],[Order Quantity]])-Table1[[#This Row],[Discount $ Number]]-Table1[[#This Row],[Shipping Cost Number]]</f>
        <v>48.77</v>
      </c>
      <c r="AH4409">
        <f>Table1[[#This Row],[Retail Price Number]]*Table1[[#This Row],[Order Quantity]]</f>
        <v>55.02</v>
      </c>
      <c r="AI4409">
        <f>YEAR(Table1[[#This Row],[Order Date]])</f>
        <v>2016</v>
      </c>
    </row>
    <row r="4410" spans="1:35" x14ac:dyDescent="0.3">
      <c r="A4410" t="s">
        <v>4083</v>
      </c>
      <c r="B4410" s="1">
        <v>42215</v>
      </c>
      <c r="C4410" t="s">
        <v>1736</v>
      </c>
      <c r="D4410" t="s">
        <v>622</v>
      </c>
      <c r="E4410" t="s">
        <v>27</v>
      </c>
      <c r="F4410" t="s">
        <v>28</v>
      </c>
      <c r="G4410" t="s">
        <v>91</v>
      </c>
      <c r="H4410" t="s">
        <v>433</v>
      </c>
      <c r="I4410" t="s">
        <v>31</v>
      </c>
      <c r="J4410" t="s">
        <v>32</v>
      </c>
      <c r="K4410" t="s">
        <v>94</v>
      </c>
      <c r="L4410" t="s">
        <v>95</v>
      </c>
      <c r="M4410" t="s">
        <v>35</v>
      </c>
      <c r="N4410" s="1">
        <v>42216</v>
      </c>
      <c r="O4410" t="s">
        <v>36</v>
      </c>
      <c r="P4410" s="3" t="s">
        <v>37</v>
      </c>
      <c r="Q4410" t="s">
        <v>36</v>
      </c>
      <c r="R4410">
        <v>16</v>
      </c>
      <c r="S4410" t="s">
        <v>5815</v>
      </c>
      <c r="T4410" s="2">
        <v>0.02</v>
      </c>
      <c r="U4410" t="s">
        <v>1025</v>
      </c>
      <c r="V4410" t="s">
        <v>9497</v>
      </c>
      <c r="W4410" t="s">
        <v>41</v>
      </c>
      <c r="X4410" t="s">
        <v>9498</v>
      </c>
      <c r="Y4410" s="3">
        <f>VALUE(SUBSTITUTE(Table1[[#This Row],[Order Total]],"$",""))</f>
        <v>18.57</v>
      </c>
      <c r="Z4410">
        <f>VALUE(SUBSTITUTE(Table1[[#This Row],[Total]],"$",""))</f>
        <v>110.59</v>
      </c>
      <c r="AA4410" s="3">
        <f>Table1[[#This Row],[Order Total Number]]-Table1[[#This Row],[Total Number]]</f>
        <v>-92.02000000000001</v>
      </c>
      <c r="AB4410">
        <f>VALUE(SUBSTITUTE(Table1[[#This Row],[Shipping Cost]],"$",""))</f>
        <v>0.79</v>
      </c>
      <c r="AC4410">
        <f>VALUE(SUBSTITUTE(Table1[[#This Row],[Discount $]],"$",""))</f>
        <v>0.59</v>
      </c>
      <c r="AD4410">
        <f>VALUE(SUBSTITUTE(Table1[[#This Row],[Retail Price]],"$",""))</f>
        <v>1.88</v>
      </c>
      <c r="AE4410" s="4">
        <f>(Table1[[#This Row],[Retail Price Number]]*Table1[[#This Row],[Order Quantity]])-Table1[[#This Row],[Discount $ Number]]+Table1[[#This Row],[Shipping Cost Number]]</f>
        <v>30.279999999999998</v>
      </c>
      <c r="AF4410">
        <f>Table1[[#This Row],[Retail Price Number]]*Table1[[#This Row],[Order Quantity]]-Table1[[#This Row],[Discount $ Number]]</f>
        <v>29.49</v>
      </c>
      <c r="AG4410">
        <f>(Table1[[#This Row],[Retail Price Number]]*Table1[[#This Row],[Order Quantity]])-Table1[[#This Row],[Discount $ Number]]-Table1[[#This Row],[Shipping Cost Number]]</f>
        <v>28.7</v>
      </c>
      <c r="AH4410">
        <f>Table1[[#This Row],[Retail Price Number]]*Table1[[#This Row],[Order Quantity]]</f>
        <v>30.08</v>
      </c>
      <c r="AI4410">
        <f>YEAR(Table1[[#This Row],[Order Date]])</f>
        <v>2015</v>
      </c>
    </row>
    <row r="4411" spans="1:35" x14ac:dyDescent="0.3">
      <c r="A4411" t="s">
        <v>4083</v>
      </c>
      <c r="B4411" s="1">
        <v>42687</v>
      </c>
      <c r="C4411" t="s">
        <v>9507</v>
      </c>
      <c r="D4411" t="s">
        <v>174</v>
      </c>
      <c r="E4411" t="s">
        <v>27</v>
      </c>
      <c r="F4411" t="s">
        <v>28</v>
      </c>
      <c r="G4411" t="s">
        <v>77</v>
      </c>
      <c r="H4411" t="s">
        <v>78</v>
      </c>
      <c r="I4411" t="s">
        <v>63</v>
      </c>
      <c r="J4411" t="s">
        <v>1349</v>
      </c>
      <c r="K4411" t="s">
        <v>94</v>
      </c>
      <c r="L4411" t="s">
        <v>34</v>
      </c>
      <c r="M4411" t="s">
        <v>156</v>
      </c>
      <c r="N4411" s="1">
        <v>42689</v>
      </c>
      <c r="O4411" t="s">
        <v>1350</v>
      </c>
      <c r="P4411" s="3" t="s">
        <v>1351</v>
      </c>
      <c r="Q4411" t="s">
        <v>1352</v>
      </c>
      <c r="R4411">
        <v>32</v>
      </c>
      <c r="S4411" t="s">
        <v>9508</v>
      </c>
      <c r="T4411" s="2">
        <v>0.1</v>
      </c>
      <c r="U4411" t="s">
        <v>9509</v>
      </c>
      <c r="V4411" t="s">
        <v>9510</v>
      </c>
      <c r="W4411" t="s">
        <v>1353</v>
      </c>
      <c r="X4411" t="s">
        <v>9511</v>
      </c>
      <c r="Y4411" s="3">
        <f>VALUE(SUBSTITUTE(Table1[[#This Row],[Order Total]],"$",""))</f>
        <v>1306.01</v>
      </c>
      <c r="Z4411">
        <f>VALUE(SUBSTITUTE(Table1[[#This Row],[Total]],"$",""))</f>
        <v>1399.85</v>
      </c>
      <c r="AA4411" s="3">
        <f>Table1[[#This Row],[Order Total Number]]-Table1[[#This Row],[Total Number]]</f>
        <v>-93.839999999999918</v>
      </c>
      <c r="AB4411">
        <f>VALUE(SUBSTITUTE(Table1[[#This Row],[Shipping Cost]],"$",""))</f>
        <v>8.99</v>
      </c>
      <c r="AC4411">
        <f>VALUE(SUBSTITUTE(Table1[[#This Row],[Discount $]],"$",""))</f>
        <v>76.72</v>
      </c>
      <c r="AD4411">
        <f>VALUE(SUBSTITUTE(Table1[[#This Row],[Retail Price]],"$",""))</f>
        <v>40.97</v>
      </c>
      <c r="AE4411" s="4">
        <f>(Table1[[#This Row],[Retail Price Number]]*Table1[[#This Row],[Order Quantity]])-Table1[[#This Row],[Discount $ Number]]+Table1[[#This Row],[Shipping Cost Number]]</f>
        <v>1243.31</v>
      </c>
      <c r="AF4411">
        <f>Table1[[#This Row],[Retail Price Number]]*Table1[[#This Row],[Order Quantity]]-Table1[[#This Row],[Discount $ Number]]</f>
        <v>1234.32</v>
      </c>
      <c r="AG4411">
        <f>(Table1[[#This Row],[Retail Price Number]]*Table1[[#This Row],[Order Quantity]])-Table1[[#This Row],[Discount $ Number]]-Table1[[#This Row],[Shipping Cost Number]]</f>
        <v>1225.33</v>
      </c>
      <c r="AH4411">
        <f>Table1[[#This Row],[Retail Price Number]]*Table1[[#This Row],[Order Quantity]]</f>
        <v>1311.04</v>
      </c>
      <c r="AI4411">
        <f>YEAR(Table1[[#This Row],[Order Date]])</f>
        <v>2016</v>
      </c>
    </row>
    <row r="4412" spans="1:35" x14ac:dyDescent="0.3">
      <c r="A4412" t="s">
        <v>4083</v>
      </c>
      <c r="B4412" s="1">
        <v>42677</v>
      </c>
      <c r="C4412" t="s">
        <v>12541</v>
      </c>
      <c r="D4412" t="s">
        <v>2576</v>
      </c>
      <c r="E4412" t="s">
        <v>27</v>
      </c>
      <c r="F4412" t="s">
        <v>28</v>
      </c>
      <c r="G4412" t="s">
        <v>77</v>
      </c>
      <c r="H4412" t="s">
        <v>433</v>
      </c>
      <c r="I4412" t="s">
        <v>63</v>
      </c>
      <c r="J4412" t="s">
        <v>197</v>
      </c>
      <c r="K4412" t="s">
        <v>94</v>
      </c>
      <c r="L4412" t="s">
        <v>95</v>
      </c>
      <c r="M4412" t="s">
        <v>35</v>
      </c>
      <c r="N4412" s="1">
        <v>42686</v>
      </c>
      <c r="O4412" t="s">
        <v>198</v>
      </c>
      <c r="P4412" s="3" t="s">
        <v>37</v>
      </c>
      <c r="Q4412" t="s">
        <v>57</v>
      </c>
      <c r="R4412">
        <v>31</v>
      </c>
      <c r="S4412" t="s">
        <v>12542</v>
      </c>
      <c r="T4412" s="2">
        <v>0.02</v>
      </c>
      <c r="U4412" t="s">
        <v>1107</v>
      </c>
      <c r="V4412" t="s">
        <v>12543</v>
      </c>
      <c r="W4412" t="s">
        <v>116</v>
      </c>
      <c r="X4412" t="s">
        <v>12544</v>
      </c>
      <c r="Y4412" s="3">
        <f>VALUE(SUBSTITUTE(Table1[[#This Row],[Order Total]],"$",""))</f>
        <v>28.66</v>
      </c>
      <c r="Z4412">
        <f>VALUE(SUBSTITUTE(Table1[[#This Row],[Total]],"$",""))</f>
        <v>29.04</v>
      </c>
      <c r="AA4412" s="3">
        <f>Table1[[#This Row],[Order Total Number]]-Table1[[#This Row],[Total Number]]</f>
        <v>-0.37999999999999901</v>
      </c>
      <c r="AB4412">
        <f>VALUE(SUBSTITUTE(Table1[[#This Row],[Shipping Cost]],"$",""))</f>
        <v>1.49</v>
      </c>
      <c r="AC4412">
        <f>VALUE(SUBSTITUTE(Table1[[#This Row],[Discount $]],"$",""))</f>
        <v>2.2400000000000002</v>
      </c>
      <c r="AD4412">
        <f>VALUE(SUBSTITUTE(Table1[[#This Row],[Retail Price]],"$",""))</f>
        <v>1.88</v>
      </c>
      <c r="AE4412" s="4">
        <f>(Table1[[#This Row],[Retail Price Number]]*Table1[[#This Row],[Order Quantity]])-Table1[[#This Row],[Discount $ Number]]+Table1[[#This Row],[Shipping Cost Number]]</f>
        <v>57.529999999999994</v>
      </c>
      <c r="AF4412">
        <f>Table1[[#This Row],[Retail Price Number]]*Table1[[#This Row],[Order Quantity]]-Table1[[#This Row],[Discount $ Number]]</f>
        <v>56.039999999999992</v>
      </c>
      <c r="AG4412">
        <f>(Table1[[#This Row],[Retail Price Number]]*Table1[[#This Row],[Order Quantity]])-Table1[[#This Row],[Discount $ Number]]-Table1[[#This Row],[Shipping Cost Number]]</f>
        <v>54.54999999999999</v>
      </c>
      <c r="AH4412">
        <f>Table1[[#This Row],[Retail Price Number]]*Table1[[#This Row],[Order Quantity]]</f>
        <v>58.279999999999994</v>
      </c>
      <c r="AI4412">
        <f>YEAR(Table1[[#This Row],[Order Date]])</f>
        <v>2016</v>
      </c>
    </row>
    <row r="4413" spans="1:35" x14ac:dyDescent="0.3">
      <c r="A4413" t="s">
        <v>1309</v>
      </c>
      <c r="B4413" s="1">
        <v>41982</v>
      </c>
      <c r="C4413" t="s">
        <v>1310</v>
      </c>
      <c r="D4413" t="s">
        <v>240</v>
      </c>
      <c r="E4413" t="s">
        <v>27</v>
      </c>
      <c r="F4413" t="s">
        <v>28</v>
      </c>
      <c r="G4413" t="s">
        <v>91</v>
      </c>
      <c r="H4413" t="s">
        <v>241</v>
      </c>
      <c r="I4413" t="s">
        <v>63</v>
      </c>
      <c r="J4413" t="s">
        <v>1311</v>
      </c>
      <c r="K4413" t="s">
        <v>94</v>
      </c>
      <c r="L4413" t="s">
        <v>34</v>
      </c>
      <c r="M4413" t="s">
        <v>35</v>
      </c>
      <c r="N4413" s="1">
        <v>41984</v>
      </c>
      <c r="O4413" t="s">
        <v>542</v>
      </c>
      <c r="P4413" s="3" t="s">
        <v>543</v>
      </c>
      <c r="Q4413" t="s">
        <v>544</v>
      </c>
      <c r="R4413">
        <v>37</v>
      </c>
      <c r="S4413" t="s">
        <v>1312</v>
      </c>
      <c r="T4413" s="2">
        <v>0.04</v>
      </c>
      <c r="U4413" t="s">
        <v>1313</v>
      </c>
      <c r="V4413" t="s">
        <v>1314</v>
      </c>
      <c r="W4413" t="s">
        <v>547</v>
      </c>
      <c r="X4413" t="s">
        <v>1315</v>
      </c>
      <c r="Y4413" s="3">
        <f>VALUE(SUBSTITUTE(Table1[[#This Row],[Order Total]],"$",""))</f>
        <v>849.45</v>
      </c>
      <c r="Z4413">
        <f>VALUE(SUBSTITUTE(Table1[[#This Row],[Total]],"$",""))</f>
        <v>855.24</v>
      </c>
      <c r="AA4413" s="3">
        <f>Table1[[#This Row],[Order Total Number]]-Table1[[#This Row],[Total Number]]</f>
        <v>-5.7899999999999636</v>
      </c>
      <c r="AB4413">
        <f>VALUE(SUBSTITUTE(Table1[[#This Row],[Shipping Cost]],"$",""))</f>
        <v>6.64</v>
      </c>
      <c r="AC4413">
        <f>VALUE(SUBSTITUTE(Table1[[#This Row],[Discount $]],"$",""))</f>
        <v>9.59</v>
      </c>
      <c r="AD4413">
        <f>VALUE(SUBSTITUTE(Table1[[#This Row],[Retail Price]],"$",""))</f>
        <v>29.74</v>
      </c>
      <c r="AE4413" s="4">
        <f>(Table1[[#This Row],[Retail Price Number]]*Table1[[#This Row],[Order Quantity]])-Table1[[#This Row],[Discount $ Number]]+Table1[[#This Row],[Shipping Cost Number]]</f>
        <v>1097.43</v>
      </c>
      <c r="AF4413">
        <f>Table1[[#This Row],[Retail Price Number]]*Table1[[#This Row],[Order Quantity]]-Table1[[#This Row],[Discount $ Number]]</f>
        <v>1090.79</v>
      </c>
      <c r="AG4413">
        <f>(Table1[[#This Row],[Retail Price Number]]*Table1[[#This Row],[Order Quantity]])-Table1[[#This Row],[Discount $ Number]]-Table1[[#This Row],[Shipping Cost Number]]</f>
        <v>1084.1499999999999</v>
      </c>
      <c r="AH4413">
        <f>Table1[[#This Row],[Retail Price Number]]*Table1[[#This Row],[Order Quantity]]</f>
        <v>1100.3799999999999</v>
      </c>
      <c r="AI4413">
        <f>YEAR(Table1[[#This Row],[Order Date]])</f>
        <v>2014</v>
      </c>
    </row>
    <row r="4414" spans="1:35" x14ac:dyDescent="0.3">
      <c r="A4414" t="s">
        <v>1309</v>
      </c>
      <c r="B4414" s="1">
        <v>42773</v>
      </c>
      <c r="C4414" t="s">
        <v>4476</v>
      </c>
      <c r="D4414" t="s">
        <v>683</v>
      </c>
      <c r="E4414" t="s">
        <v>46</v>
      </c>
      <c r="F4414" t="s">
        <v>47</v>
      </c>
      <c r="G4414" t="s">
        <v>91</v>
      </c>
      <c r="H4414" t="s">
        <v>107</v>
      </c>
      <c r="I4414" t="s">
        <v>121</v>
      </c>
      <c r="J4414" t="s">
        <v>64</v>
      </c>
      <c r="K4414" t="s">
        <v>33</v>
      </c>
      <c r="L4414" t="s">
        <v>34</v>
      </c>
      <c r="M4414" t="s">
        <v>35</v>
      </c>
      <c r="N4414" s="1">
        <v>42773</v>
      </c>
      <c r="O4414" t="s">
        <v>66</v>
      </c>
      <c r="P4414" s="3" t="s">
        <v>67</v>
      </c>
      <c r="Q4414" t="s">
        <v>68</v>
      </c>
      <c r="R4414">
        <v>24</v>
      </c>
      <c r="S4414" t="s">
        <v>4477</v>
      </c>
      <c r="T4414" s="2">
        <v>0.08</v>
      </c>
      <c r="U4414" t="s">
        <v>3276</v>
      </c>
      <c r="V4414" t="s">
        <v>4478</v>
      </c>
      <c r="W4414" t="s">
        <v>72</v>
      </c>
      <c r="X4414" t="s">
        <v>4479</v>
      </c>
      <c r="Y4414" s="3">
        <f>VALUE(SUBSTITUTE(Table1[[#This Row],[Order Total]],"$",""))</f>
        <v>34.549999999999997</v>
      </c>
      <c r="Z4414">
        <f>VALUE(SUBSTITUTE(Table1[[#This Row],[Total]],"$",""))</f>
        <v>35.83</v>
      </c>
      <c r="AA4414" s="3">
        <f>Table1[[#This Row],[Order Total Number]]-Table1[[#This Row],[Total Number]]</f>
        <v>-1.2800000000000011</v>
      </c>
      <c r="AB4414">
        <f>VALUE(SUBSTITUTE(Table1[[#This Row],[Shipping Cost]],"$",""))</f>
        <v>0.99</v>
      </c>
      <c r="AC4414">
        <f>VALUE(SUBSTITUTE(Table1[[#This Row],[Discount $]],"$",""))</f>
        <v>2.4700000000000002</v>
      </c>
      <c r="AD4414">
        <f>VALUE(SUBSTITUTE(Table1[[#This Row],[Retail Price]],"$",""))</f>
        <v>2.88</v>
      </c>
      <c r="AE4414" s="4">
        <f>(Table1[[#This Row],[Retail Price Number]]*Table1[[#This Row],[Order Quantity]])-Table1[[#This Row],[Discount $ Number]]+Table1[[#This Row],[Shipping Cost Number]]</f>
        <v>67.64</v>
      </c>
      <c r="AF4414">
        <f>Table1[[#This Row],[Retail Price Number]]*Table1[[#This Row],[Order Quantity]]-Table1[[#This Row],[Discount $ Number]]</f>
        <v>66.650000000000006</v>
      </c>
      <c r="AG4414">
        <f>(Table1[[#This Row],[Retail Price Number]]*Table1[[#This Row],[Order Quantity]])-Table1[[#This Row],[Discount $ Number]]-Table1[[#This Row],[Shipping Cost Number]]</f>
        <v>65.660000000000011</v>
      </c>
      <c r="AH4414">
        <f>Table1[[#This Row],[Retail Price Number]]*Table1[[#This Row],[Order Quantity]]</f>
        <v>69.12</v>
      </c>
      <c r="AI4414">
        <f>YEAR(Table1[[#This Row],[Order Date]])</f>
        <v>2017</v>
      </c>
    </row>
    <row r="4415" spans="1:35" x14ac:dyDescent="0.3">
      <c r="A4415" t="s">
        <v>2050</v>
      </c>
      <c r="B4415" s="1">
        <v>42183</v>
      </c>
      <c r="C4415" t="s">
        <v>2051</v>
      </c>
      <c r="D4415" t="s">
        <v>76</v>
      </c>
      <c r="E4415" t="s">
        <v>27</v>
      </c>
      <c r="F4415" t="s">
        <v>28</v>
      </c>
      <c r="G4415" t="s">
        <v>77</v>
      </c>
      <c r="H4415" t="s">
        <v>78</v>
      </c>
      <c r="I4415" t="s">
        <v>196</v>
      </c>
      <c r="J4415" t="s">
        <v>355</v>
      </c>
      <c r="K4415" t="s">
        <v>33</v>
      </c>
      <c r="L4415" t="s">
        <v>109</v>
      </c>
      <c r="M4415" t="s">
        <v>35</v>
      </c>
      <c r="N4415" s="1">
        <v>42185</v>
      </c>
      <c r="O4415" t="s">
        <v>129</v>
      </c>
      <c r="P4415" s="3" t="s">
        <v>356</v>
      </c>
      <c r="Q4415" t="s">
        <v>357</v>
      </c>
      <c r="R4415">
        <v>8</v>
      </c>
      <c r="S4415" t="s">
        <v>2052</v>
      </c>
      <c r="T4415" s="2">
        <v>0.1</v>
      </c>
      <c r="U4415" t="s">
        <v>1689</v>
      </c>
      <c r="V4415" t="s">
        <v>2053</v>
      </c>
      <c r="W4415" t="s">
        <v>361</v>
      </c>
      <c r="X4415" t="s">
        <v>2054</v>
      </c>
      <c r="Y4415" s="3">
        <f>VALUE(SUBSTITUTE(Table1[[#This Row],[Order Total]],"$",""))</f>
        <v>124.18</v>
      </c>
      <c r="Z4415">
        <f>VALUE(SUBSTITUTE(Table1[[#This Row],[Total]],"$",""))</f>
        <v>131.93</v>
      </c>
      <c r="AA4415" s="3">
        <f>Table1[[#This Row],[Order Total Number]]-Table1[[#This Row],[Total Number]]</f>
        <v>-7.75</v>
      </c>
      <c r="AB4415">
        <f>VALUE(SUBSTITUTE(Table1[[#This Row],[Shipping Cost]],"$",""))</f>
        <v>3.6</v>
      </c>
      <c r="AC4415">
        <f>VALUE(SUBSTITUTE(Table1[[#This Row],[Discount $]],"$",""))</f>
        <v>12.15</v>
      </c>
      <c r="AD4415">
        <f>VALUE(SUBSTITUTE(Table1[[#This Row],[Retail Price]],"$",""))</f>
        <v>5.68</v>
      </c>
      <c r="AE4415" s="4">
        <f>(Table1[[#This Row],[Retail Price Number]]*Table1[[#This Row],[Order Quantity]])-Table1[[#This Row],[Discount $ Number]]+Table1[[#This Row],[Shipping Cost Number]]</f>
        <v>36.89</v>
      </c>
      <c r="AF4415">
        <f>Table1[[#This Row],[Retail Price Number]]*Table1[[#This Row],[Order Quantity]]-Table1[[#This Row],[Discount $ Number]]</f>
        <v>33.29</v>
      </c>
      <c r="AG4415">
        <f>(Table1[[#This Row],[Retail Price Number]]*Table1[[#This Row],[Order Quantity]])-Table1[[#This Row],[Discount $ Number]]-Table1[[#This Row],[Shipping Cost Number]]</f>
        <v>29.689999999999998</v>
      </c>
      <c r="AH4415">
        <f>Table1[[#This Row],[Retail Price Number]]*Table1[[#This Row],[Order Quantity]]</f>
        <v>45.44</v>
      </c>
      <c r="AI4415">
        <f>YEAR(Table1[[#This Row],[Order Date]])</f>
        <v>2015</v>
      </c>
    </row>
    <row r="4416" spans="1:35" x14ac:dyDescent="0.3">
      <c r="A4416" t="s">
        <v>2050</v>
      </c>
      <c r="B4416" s="1">
        <v>42630</v>
      </c>
      <c r="C4416" t="s">
        <v>1974</v>
      </c>
      <c r="D4416" t="s">
        <v>506</v>
      </c>
      <c r="E4416" t="s">
        <v>27</v>
      </c>
      <c r="F4416" t="s">
        <v>28</v>
      </c>
      <c r="G4416" t="s">
        <v>77</v>
      </c>
      <c r="H4416" t="s">
        <v>62</v>
      </c>
      <c r="I4416" t="s">
        <v>121</v>
      </c>
      <c r="J4416" t="s">
        <v>185</v>
      </c>
      <c r="K4416" t="s">
        <v>94</v>
      </c>
      <c r="L4416" t="s">
        <v>95</v>
      </c>
      <c r="M4416" t="s">
        <v>35</v>
      </c>
      <c r="N4416" s="1">
        <v>42632</v>
      </c>
      <c r="O4416" t="s">
        <v>186</v>
      </c>
      <c r="P4416" s="3" t="s">
        <v>187</v>
      </c>
      <c r="Q4416" t="s">
        <v>188</v>
      </c>
      <c r="R4416">
        <v>48</v>
      </c>
      <c r="S4416" t="s">
        <v>6857</v>
      </c>
      <c r="T4416" s="2">
        <v>0.03</v>
      </c>
      <c r="U4416" t="s">
        <v>6858</v>
      </c>
      <c r="V4416" t="s">
        <v>6859</v>
      </c>
      <c r="W4416" t="s">
        <v>165</v>
      </c>
      <c r="X4416" t="s">
        <v>6860</v>
      </c>
      <c r="Y4416" s="3">
        <f>VALUE(SUBSTITUTE(Table1[[#This Row],[Order Total]],"$",""))</f>
        <v>852.75</v>
      </c>
      <c r="Z4416">
        <f>VALUE(SUBSTITUTE(Table1[[#This Row],[Total]],"$",""))</f>
        <v>856.75</v>
      </c>
      <c r="AA4416" s="3">
        <f>Table1[[#This Row],[Order Total Number]]-Table1[[#This Row],[Total Number]]</f>
        <v>-4</v>
      </c>
      <c r="AB4416">
        <f>VALUE(SUBSTITUTE(Table1[[#This Row],[Shipping Cost]],"$",""))</f>
        <v>4</v>
      </c>
      <c r="AC4416">
        <f>VALUE(SUBSTITUTE(Table1[[#This Row],[Discount $]],"$",""))</f>
        <v>26.37</v>
      </c>
      <c r="AD4416">
        <f>VALUE(SUBSTITUTE(Table1[[#This Row],[Retail Price]],"$",""))</f>
        <v>19.98</v>
      </c>
      <c r="AE4416" s="4">
        <f>(Table1[[#This Row],[Retail Price Number]]*Table1[[#This Row],[Order Quantity]])-Table1[[#This Row],[Discount $ Number]]+Table1[[#This Row],[Shipping Cost Number]]</f>
        <v>936.67</v>
      </c>
      <c r="AF4416">
        <f>Table1[[#This Row],[Retail Price Number]]*Table1[[#This Row],[Order Quantity]]-Table1[[#This Row],[Discount $ Number]]</f>
        <v>932.67</v>
      </c>
      <c r="AG4416">
        <f>(Table1[[#This Row],[Retail Price Number]]*Table1[[#This Row],[Order Quantity]])-Table1[[#This Row],[Discount $ Number]]-Table1[[#This Row],[Shipping Cost Number]]</f>
        <v>928.67</v>
      </c>
      <c r="AH4416">
        <f>Table1[[#This Row],[Retail Price Number]]*Table1[[#This Row],[Order Quantity]]</f>
        <v>959.04</v>
      </c>
      <c r="AI4416">
        <f>YEAR(Table1[[#This Row],[Order Date]])</f>
        <v>2016</v>
      </c>
    </row>
    <row r="4417" spans="1:35" x14ac:dyDescent="0.3">
      <c r="A4417" t="s">
        <v>2050</v>
      </c>
      <c r="B4417" s="1">
        <v>42738</v>
      </c>
      <c r="C4417" t="s">
        <v>1231</v>
      </c>
      <c r="D4417" t="s">
        <v>7243</v>
      </c>
      <c r="E4417" t="s">
        <v>27</v>
      </c>
      <c r="F4417" t="s">
        <v>28</v>
      </c>
      <c r="G4417" t="s">
        <v>77</v>
      </c>
      <c r="H4417" t="s">
        <v>241</v>
      </c>
      <c r="I4417" t="s">
        <v>92</v>
      </c>
      <c r="J4417" t="s">
        <v>853</v>
      </c>
      <c r="K4417" t="s">
        <v>94</v>
      </c>
      <c r="L4417" t="s">
        <v>34</v>
      </c>
      <c r="M4417" t="s">
        <v>35</v>
      </c>
      <c r="N4417" s="1">
        <v>42760</v>
      </c>
      <c r="O4417" t="s">
        <v>854</v>
      </c>
      <c r="P4417" s="3" t="s">
        <v>855</v>
      </c>
      <c r="Q4417" t="s">
        <v>856</v>
      </c>
      <c r="R4417">
        <v>11</v>
      </c>
      <c r="S4417" t="s">
        <v>7244</v>
      </c>
      <c r="T4417" s="2">
        <v>0.08</v>
      </c>
      <c r="U4417" t="s">
        <v>7245</v>
      </c>
      <c r="V4417" t="s">
        <v>7246</v>
      </c>
      <c r="W4417" t="s">
        <v>618</v>
      </c>
      <c r="X4417" t="s">
        <v>7247</v>
      </c>
      <c r="Y4417" s="3">
        <f>VALUE(SUBSTITUTE(Table1[[#This Row],[Order Total]],"$",""))</f>
        <v>6733.82</v>
      </c>
      <c r="Z4417">
        <f>VALUE(SUBSTITUTE(Table1[[#This Row],[Total]],"$",""))</f>
        <v>6536.85</v>
      </c>
      <c r="AA4417" s="3">
        <f>Table1[[#This Row],[Order Total Number]]-Table1[[#This Row],[Total Number]]</f>
        <v>196.96999999999935</v>
      </c>
      <c r="AB4417">
        <f>VALUE(SUBSTITUTE(Table1[[#This Row],[Shipping Cost]],"$",""))</f>
        <v>24.49</v>
      </c>
      <c r="AC4417">
        <f>VALUE(SUBSTITUTE(Table1[[#This Row],[Discount $]],"$",""))</f>
        <v>280.56</v>
      </c>
      <c r="AD4417">
        <f>VALUE(SUBSTITUTE(Table1[[#This Row],[Retail Price]],"$",""))</f>
        <v>599.99</v>
      </c>
      <c r="AE4417" s="4">
        <f>(Table1[[#This Row],[Retail Price Number]]*Table1[[#This Row],[Order Quantity]])-Table1[[#This Row],[Discount $ Number]]+Table1[[#This Row],[Shipping Cost Number]]</f>
        <v>6343.82</v>
      </c>
      <c r="AF4417">
        <f>Table1[[#This Row],[Retail Price Number]]*Table1[[#This Row],[Order Quantity]]-Table1[[#This Row],[Discount $ Number]]</f>
        <v>6319.33</v>
      </c>
      <c r="AG4417">
        <f>(Table1[[#This Row],[Retail Price Number]]*Table1[[#This Row],[Order Quantity]])-Table1[[#This Row],[Discount $ Number]]-Table1[[#This Row],[Shipping Cost Number]]</f>
        <v>6294.84</v>
      </c>
      <c r="AH4417">
        <f>Table1[[#This Row],[Retail Price Number]]*Table1[[#This Row],[Order Quantity]]</f>
        <v>6599.89</v>
      </c>
      <c r="AI4417">
        <f>YEAR(Table1[[#This Row],[Order Date]])</f>
        <v>2017</v>
      </c>
    </row>
    <row r="4418" spans="1:35" x14ac:dyDescent="0.3">
      <c r="A4418" t="s">
        <v>2050</v>
      </c>
      <c r="B4418" s="1">
        <v>42240</v>
      </c>
      <c r="C4418" t="s">
        <v>815</v>
      </c>
      <c r="D4418" t="s">
        <v>816</v>
      </c>
      <c r="E4418" t="s">
        <v>27</v>
      </c>
      <c r="F4418" t="s">
        <v>28</v>
      </c>
      <c r="G4418" t="s">
        <v>29</v>
      </c>
      <c r="H4418" t="s">
        <v>78</v>
      </c>
      <c r="I4418" t="s">
        <v>31</v>
      </c>
      <c r="J4418" t="s">
        <v>10347</v>
      </c>
      <c r="K4418" t="s">
        <v>94</v>
      </c>
      <c r="L4418" t="s">
        <v>34</v>
      </c>
      <c r="M4418" t="s">
        <v>35</v>
      </c>
      <c r="N4418" s="1">
        <v>42244</v>
      </c>
      <c r="O4418" t="s">
        <v>424</v>
      </c>
      <c r="P4418" s="3" t="s">
        <v>3616</v>
      </c>
      <c r="Q4418" t="s">
        <v>3617</v>
      </c>
      <c r="R4418">
        <v>46</v>
      </c>
      <c r="S4418" t="s">
        <v>10348</v>
      </c>
      <c r="T4418" s="2">
        <v>0.04</v>
      </c>
      <c r="U4418" t="s">
        <v>10349</v>
      </c>
      <c r="V4418" t="s">
        <v>10350</v>
      </c>
      <c r="W4418" t="s">
        <v>3619</v>
      </c>
      <c r="X4418" t="s">
        <v>10351</v>
      </c>
      <c r="Y4418" s="3">
        <f>VALUE(SUBSTITUTE(Table1[[#This Row],[Order Total]],"$",""))</f>
        <v>69.14</v>
      </c>
      <c r="Z4418">
        <f>VALUE(SUBSTITUTE(Table1[[#This Row],[Total]],"$",""))</f>
        <v>60.44</v>
      </c>
      <c r="AA4418" s="3">
        <f>Table1[[#This Row],[Order Total Number]]-Table1[[#This Row],[Total Number]]</f>
        <v>8.7000000000000028</v>
      </c>
      <c r="AB4418">
        <f>VALUE(SUBSTITUTE(Table1[[#This Row],[Shipping Cost]],"$",""))</f>
        <v>2.99</v>
      </c>
      <c r="AC4418">
        <f>VALUE(SUBSTITUTE(Table1[[#This Row],[Discount $]],"$",""))</f>
        <v>5.12</v>
      </c>
      <c r="AD4418">
        <f>VALUE(SUBSTITUTE(Table1[[#This Row],[Retail Price]],"$",""))</f>
        <v>5.58</v>
      </c>
      <c r="AE4418" s="4">
        <f>(Table1[[#This Row],[Retail Price Number]]*Table1[[#This Row],[Order Quantity]])-Table1[[#This Row],[Discount $ Number]]+Table1[[#This Row],[Shipping Cost Number]]</f>
        <v>254.55</v>
      </c>
      <c r="AF4418">
        <f>Table1[[#This Row],[Retail Price Number]]*Table1[[#This Row],[Order Quantity]]-Table1[[#This Row],[Discount $ Number]]</f>
        <v>251.56</v>
      </c>
      <c r="AG4418">
        <f>(Table1[[#This Row],[Retail Price Number]]*Table1[[#This Row],[Order Quantity]])-Table1[[#This Row],[Discount $ Number]]-Table1[[#This Row],[Shipping Cost Number]]</f>
        <v>248.57</v>
      </c>
      <c r="AH4418">
        <f>Table1[[#This Row],[Retail Price Number]]*Table1[[#This Row],[Order Quantity]]</f>
        <v>256.68</v>
      </c>
      <c r="AI4418">
        <f>YEAR(Table1[[#This Row],[Order Date]])</f>
        <v>2015</v>
      </c>
    </row>
    <row r="4419" spans="1:35" x14ac:dyDescent="0.3">
      <c r="A4419" t="s">
        <v>3597</v>
      </c>
      <c r="B4419" s="1">
        <v>42274</v>
      </c>
      <c r="C4419" t="s">
        <v>650</v>
      </c>
      <c r="D4419" t="s">
        <v>204</v>
      </c>
      <c r="E4419" t="s">
        <v>27</v>
      </c>
      <c r="F4419" t="s">
        <v>28</v>
      </c>
      <c r="G4419" t="s">
        <v>77</v>
      </c>
      <c r="H4419" t="s">
        <v>205</v>
      </c>
      <c r="I4419" t="s">
        <v>31</v>
      </c>
      <c r="J4419" t="s">
        <v>875</v>
      </c>
      <c r="K4419" t="s">
        <v>94</v>
      </c>
      <c r="L4419" t="s">
        <v>34</v>
      </c>
      <c r="M4419" t="s">
        <v>35</v>
      </c>
      <c r="N4419" s="1">
        <v>42274</v>
      </c>
      <c r="O4419" t="s">
        <v>876</v>
      </c>
      <c r="P4419" s="3" t="s">
        <v>877</v>
      </c>
      <c r="Q4419" t="s">
        <v>878</v>
      </c>
      <c r="R4419">
        <v>23</v>
      </c>
      <c r="S4419" t="s">
        <v>3598</v>
      </c>
      <c r="T4419" s="2">
        <v>0.02</v>
      </c>
      <c r="U4419" t="s">
        <v>3599</v>
      </c>
      <c r="V4419" t="s">
        <v>1442</v>
      </c>
      <c r="W4419" t="s">
        <v>881</v>
      </c>
      <c r="X4419" t="s">
        <v>3600</v>
      </c>
      <c r="Y4419" s="3">
        <f>VALUE(SUBSTITUTE(Table1[[#This Row],[Order Total]],"$",""))</f>
        <v>528.39</v>
      </c>
      <c r="Z4419">
        <f>VALUE(SUBSTITUTE(Table1[[#This Row],[Total]],"$",""))</f>
        <v>539.69000000000005</v>
      </c>
      <c r="AA4419" s="3">
        <f>Table1[[#This Row],[Order Total Number]]-Table1[[#This Row],[Total Number]]</f>
        <v>-11.300000000000068</v>
      </c>
      <c r="AB4419">
        <f>VALUE(SUBSTITUTE(Table1[[#This Row],[Shipping Cost]],"$",""))</f>
        <v>6.5</v>
      </c>
      <c r="AC4419">
        <f>VALUE(SUBSTITUTE(Table1[[#This Row],[Discount $]],"$",""))</f>
        <v>41.76</v>
      </c>
      <c r="AD4419">
        <f>VALUE(SUBSTITUTE(Table1[[#This Row],[Retail Price]],"$",""))</f>
        <v>30.98</v>
      </c>
      <c r="AE4419" s="4">
        <f>(Table1[[#This Row],[Retail Price Number]]*Table1[[#This Row],[Order Quantity]])-Table1[[#This Row],[Discount $ Number]]+Table1[[#This Row],[Shipping Cost Number]]</f>
        <v>677.28</v>
      </c>
      <c r="AF4419">
        <f>Table1[[#This Row],[Retail Price Number]]*Table1[[#This Row],[Order Quantity]]-Table1[[#This Row],[Discount $ Number]]</f>
        <v>670.78</v>
      </c>
      <c r="AG4419">
        <f>(Table1[[#This Row],[Retail Price Number]]*Table1[[#This Row],[Order Quantity]])-Table1[[#This Row],[Discount $ Number]]-Table1[[#This Row],[Shipping Cost Number]]</f>
        <v>664.28</v>
      </c>
      <c r="AH4419">
        <f>Table1[[#This Row],[Retail Price Number]]*Table1[[#This Row],[Order Quantity]]</f>
        <v>712.54</v>
      </c>
      <c r="AI4419">
        <f>YEAR(Table1[[#This Row],[Order Date]])</f>
        <v>2015</v>
      </c>
    </row>
    <row r="4420" spans="1:35" x14ac:dyDescent="0.3">
      <c r="A4420" t="s">
        <v>3597</v>
      </c>
      <c r="B4420" s="1">
        <v>42272</v>
      </c>
      <c r="C4420" t="s">
        <v>299</v>
      </c>
      <c r="D4420" t="s">
        <v>228</v>
      </c>
      <c r="E4420" t="s">
        <v>46</v>
      </c>
      <c r="F4420" t="s">
        <v>47</v>
      </c>
      <c r="G4420" t="s">
        <v>91</v>
      </c>
      <c r="H4420" t="s">
        <v>107</v>
      </c>
      <c r="I4420" t="s">
        <v>121</v>
      </c>
      <c r="J4420" t="s">
        <v>975</v>
      </c>
      <c r="K4420" t="s">
        <v>94</v>
      </c>
      <c r="L4420" t="s">
        <v>95</v>
      </c>
      <c r="M4420" t="s">
        <v>156</v>
      </c>
      <c r="N4420" s="1">
        <v>42273</v>
      </c>
      <c r="O4420" t="s">
        <v>976</v>
      </c>
      <c r="P4420" s="3" t="s">
        <v>977</v>
      </c>
      <c r="Q4420" t="s">
        <v>978</v>
      </c>
      <c r="R4420">
        <v>2</v>
      </c>
      <c r="S4420" t="s">
        <v>7226</v>
      </c>
      <c r="T4420" s="2">
        <v>0.03</v>
      </c>
      <c r="U4420" t="s">
        <v>6455</v>
      </c>
      <c r="V4420" t="s">
        <v>7227</v>
      </c>
      <c r="W4420" t="s">
        <v>982</v>
      </c>
      <c r="X4420" t="s">
        <v>7228</v>
      </c>
      <c r="Y4420" s="3">
        <f>VALUE(SUBSTITUTE(Table1[[#This Row],[Order Total]],"$",""))</f>
        <v>572.51</v>
      </c>
      <c r="Z4420">
        <f>VALUE(SUBSTITUTE(Table1[[#This Row],[Total]],"$",""))</f>
        <v>565.04</v>
      </c>
      <c r="AA4420" s="3">
        <f>Table1[[#This Row],[Order Total Number]]-Table1[[#This Row],[Total Number]]</f>
        <v>7.4700000000000273</v>
      </c>
      <c r="AB4420">
        <f>VALUE(SUBSTITUTE(Table1[[#This Row],[Shipping Cost]],"$",""))</f>
        <v>3.14</v>
      </c>
      <c r="AC4420">
        <f>VALUE(SUBSTITUTE(Table1[[#This Row],[Discount $]],"$",""))</f>
        <v>11.29</v>
      </c>
      <c r="AD4420">
        <f>VALUE(SUBSTITUTE(Table1[[#This Row],[Retail Price]],"$",""))</f>
        <v>12.98</v>
      </c>
      <c r="AE4420" s="4">
        <f>(Table1[[#This Row],[Retail Price Number]]*Table1[[#This Row],[Order Quantity]])-Table1[[#This Row],[Discount $ Number]]+Table1[[#This Row],[Shipping Cost Number]]</f>
        <v>17.810000000000002</v>
      </c>
      <c r="AF4420">
        <f>Table1[[#This Row],[Retail Price Number]]*Table1[[#This Row],[Order Quantity]]-Table1[[#This Row],[Discount $ Number]]</f>
        <v>14.670000000000002</v>
      </c>
      <c r="AG4420">
        <f>(Table1[[#This Row],[Retail Price Number]]*Table1[[#This Row],[Order Quantity]])-Table1[[#This Row],[Discount $ Number]]-Table1[[#This Row],[Shipping Cost Number]]</f>
        <v>11.530000000000001</v>
      </c>
      <c r="AH4420">
        <f>Table1[[#This Row],[Retail Price Number]]*Table1[[#This Row],[Order Quantity]]</f>
        <v>25.96</v>
      </c>
      <c r="AI4420">
        <f>YEAR(Table1[[#This Row],[Order Date]])</f>
        <v>2015</v>
      </c>
    </row>
    <row r="4421" spans="1:35" x14ac:dyDescent="0.3">
      <c r="A4421" t="s">
        <v>3597</v>
      </c>
      <c r="B4421" s="1">
        <v>42658</v>
      </c>
      <c r="C4421" t="s">
        <v>1760</v>
      </c>
      <c r="D4421" t="s">
        <v>1232</v>
      </c>
      <c r="E4421" t="s">
        <v>27</v>
      </c>
      <c r="F4421" t="s">
        <v>28</v>
      </c>
      <c r="G4421" t="s">
        <v>134</v>
      </c>
      <c r="H4421" t="s">
        <v>281</v>
      </c>
      <c r="I4421" t="s">
        <v>92</v>
      </c>
      <c r="J4421" t="s">
        <v>8298</v>
      </c>
      <c r="K4421" t="s">
        <v>94</v>
      </c>
      <c r="L4421" t="s">
        <v>34</v>
      </c>
      <c r="M4421" t="s">
        <v>35</v>
      </c>
      <c r="N4421" s="1">
        <v>42660</v>
      </c>
      <c r="O4421" t="s">
        <v>8299</v>
      </c>
      <c r="P4421" s="3" t="s">
        <v>4936</v>
      </c>
      <c r="Q4421" t="s">
        <v>8300</v>
      </c>
      <c r="R4421">
        <v>1</v>
      </c>
      <c r="S4421" t="s">
        <v>8740</v>
      </c>
      <c r="T4421" s="2">
        <v>0.09</v>
      </c>
      <c r="U4421" t="s">
        <v>8741</v>
      </c>
      <c r="V4421" t="s">
        <v>8742</v>
      </c>
      <c r="W4421" t="s">
        <v>146</v>
      </c>
      <c r="X4421" t="s">
        <v>8743</v>
      </c>
      <c r="Y4421" s="3">
        <f>VALUE(SUBSTITUTE(Table1[[#This Row],[Order Total]],"$",""))</f>
        <v>4369.21</v>
      </c>
      <c r="Z4421">
        <f>VALUE(SUBSTITUTE(Table1[[#This Row],[Total]],"$",""))</f>
        <v>4592.29</v>
      </c>
      <c r="AA4421" s="3">
        <f>Table1[[#This Row],[Order Total Number]]-Table1[[#This Row],[Total Number]]</f>
        <v>-223.07999999999993</v>
      </c>
      <c r="AB4421">
        <f>VALUE(SUBSTITUTE(Table1[[#This Row],[Shipping Cost]],"$",""))</f>
        <v>5.5</v>
      </c>
      <c r="AC4421">
        <f>VALUE(SUBSTITUTE(Table1[[#This Row],[Discount $]],"$",""))</f>
        <v>343.27</v>
      </c>
      <c r="AD4421">
        <f>VALUE(SUBSTITUTE(Table1[[#This Row],[Retail Price]],"$",""))</f>
        <v>159.99</v>
      </c>
      <c r="AE4421" s="4">
        <f>(Table1[[#This Row],[Retail Price Number]]*Table1[[#This Row],[Order Quantity]])-Table1[[#This Row],[Discount $ Number]]+Table1[[#This Row],[Shipping Cost Number]]</f>
        <v>-177.77999999999997</v>
      </c>
      <c r="AF4421">
        <f>Table1[[#This Row],[Retail Price Number]]*Table1[[#This Row],[Order Quantity]]-Table1[[#This Row],[Discount $ Number]]</f>
        <v>-183.27999999999997</v>
      </c>
      <c r="AG4421">
        <f>(Table1[[#This Row],[Retail Price Number]]*Table1[[#This Row],[Order Quantity]])-Table1[[#This Row],[Discount $ Number]]-Table1[[#This Row],[Shipping Cost Number]]</f>
        <v>-188.77999999999997</v>
      </c>
      <c r="AH4421">
        <f>Table1[[#This Row],[Retail Price Number]]*Table1[[#This Row],[Order Quantity]]</f>
        <v>159.99</v>
      </c>
      <c r="AI4421">
        <f>YEAR(Table1[[#This Row],[Order Date]])</f>
        <v>2016</v>
      </c>
    </row>
    <row r="4422" spans="1:35" x14ac:dyDescent="0.3">
      <c r="A4422" t="s">
        <v>3597</v>
      </c>
      <c r="B4422" s="1">
        <v>42436</v>
      </c>
      <c r="C4422" t="s">
        <v>2602</v>
      </c>
      <c r="D4422" t="s">
        <v>929</v>
      </c>
      <c r="E4422" t="s">
        <v>27</v>
      </c>
      <c r="F4422" t="s">
        <v>28</v>
      </c>
      <c r="G4422" t="s">
        <v>91</v>
      </c>
      <c r="H4422" t="s">
        <v>217</v>
      </c>
      <c r="I4422" t="s">
        <v>196</v>
      </c>
      <c r="J4422" t="s">
        <v>623</v>
      </c>
      <c r="K4422" t="s">
        <v>94</v>
      </c>
      <c r="L4422" t="s">
        <v>34</v>
      </c>
      <c r="M4422" t="s">
        <v>35</v>
      </c>
      <c r="N4422" s="1">
        <v>42437</v>
      </c>
      <c r="O4422" t="s">
        <v>624</v>
      </c>
      <c r="P4422" s="3" t="s">
        <v>625</v>
      </c>
      <c r="Q4422" t="s">
        <v>626</v>
      </c>
      <c r="R4422">
        <v>38</v>
      </c>
      <c r="S4422" t="s">
        <v>9264</v>
      </c>
      <c r="T4422" s="2">
        <v>0.09</v>
      </c>
      <c r="U4422" t="s">
        <v>127</v>
      </c>
      <c r="V4422" t="s">
        <v>9265</v>
      </c>
      <c r="W4422" t="s">
        <v>376</v>
      </c>
      <c r="X4422" t="s">
        <v>9266</v>
      </c>
      <c r="Y4422" s="3">
        <f>VALUE(SUBSTITUTE(Table1[[#This Row],[Order Total]],"$",""))</f>
        <v>5945.54</v>
      </c>
      <c r="Z4422">
        <f>VALUE(SUBSTITUTE(Table1[[#This Row],[Total]],"$",""))</f>
        <v>4599.84</v>
      </c>
      <c r="AA4422" s="3">
        <f>Table1[[#This Row],[Order Total Number]]-Table1[[#This Row],[Total Number]]</f>
        <v>1345.6999999999998</v>
      </c>
      <c r="AB4422">
        <f>VALUE(SUBSTITUTE(Table1[[#This Row],[Shipping Cost]],"$",""))</f>
        <v>7.18</v>
      </c>
      <c r="AC4422">
        <f>VALUE(SUBSTITUTE(Table1[[#This Row],[Discount $]],"$",""))</f>
        <v>0</v>
      </c>
      <c r="AD4422">
        <f>VALUE(SUBSTITUTE(Table1[[#This Row],[Retail Price]],"$",""))</f>
        <v>300.97000000000003</v>
      </c>
      <c r="AE4422" s="4">
        <f>(Table1[[#This Row],[Retail Price Number]]*Table1[[#This Row],[Order Quantity]])-Table1[[#This Row],[Discount $ Number]]+Table1[[#This Row],[Shipping Cost Number]]</f>
        <v>11444.04</v>
      </c>
      <c r="AF4422">
        <f>Table1[[#This Row],[Retail Price Number]]*Table1[[#This Row],[Order Quantity]]-Table1[[#This Row],[Discount $ Number]]</f>
        <v>11436.86</v>
      </c>
      <c r="AG4422">
        <f>(Table1[[#This Row],[Retail Price Number]]*Table1[[#This Row],[Order Quantity]])-Table1[[#This Row],[Discount $ Number]]-Table1[[#This Row],[Shipping Cost Number]]</f>
        <v>11429.68</v>
      </c>
      <c r="AH4422">
        <f>Table1[[#This Row],[Retail Price Number]]*Table1[[#This Row],[Order Quantity]]</f>
        <v>11436.86</v>
      </c>
      <c r="AI4422">
        <f>YEAR(Table1[[#This Row],[Order Date]])</f>
        <v>2016</v>
      </c>
    </row>
    <row r="4423" spans="1:35" x14ac:dyDescent="0.3">
      <c r="A4423" t="s">
        <v>3597</v>
      </c>
      <c r="B4423" s="1">
        <v>42579</v>
      </c>
      <c r="C4423" t="s">
        <v>2444</v>
      </c>
      <c r="D4423" t="s">
        <v>1617</v>
      </c>
      <c r="E4423" t="s">
        <v>27</v>
      </c>
      <c r="F4423" t="s">
        <v>28</v>
      </c>
      <c r="G4423" t="s">
        <v>77</v>
      </c>
      <c r="H4423" t="s">
        <v>78</v>
      </c>
      <c r="I4423" t="s">
        <v>196</v>
      </c>
      <c r="J4423" t="s">
        <v>478</v>
      </c>
      <c r="K4423" t="s">
        <v>94</v>
      </c>
      <c r="L4423" t="s">
        <v>95</v>
      </c>
      <c r="M4423" t="s">
        <v>35</v>
      </c>
      <c r="N4423" s="1">
        <v>42581</v>
      </c>
      <c r="O4423" t="s">
        <v>479</v>
      </c>
      <c r="P4423" s="3" t="s">
        <v>480</v>
      </c>
      <c r="Q4423" t="s">
        <v>98</v>
      </c>
      <c r="R4423">
        <v>11</v>
      </c>
      <c r="S4423" t="s">
        <v>6079</v>
      </c>
      <c r="T4423" s="2">
        <v>0</v>
      </c>
      <c r="U4423" t="s">
        <v>4698</v>
      </c>
      <c r="V4423" t="s">
        <v>3273</v>
      </c>
      <c r="W4423" t="s">
        <v>224</v>
      </c>
      <c r="X4423" t="s">
        <v>9685</v>
      </c>
      <c r="Y4423" s="3">
        <f>VALUE(SUBSTITUTE(Table1[[#This Row],[Order Total]],"$",""))</f>
        <v>62.19</v>
      </c>
      <c r="Z4423">
        <f>VALUE(SUBSTITUTE(Table1[[#This Row],[Total]],"$",""))</f>
        <v>63.08</v>
      </c>
      <c r="AA4423" s="3">
        <f>Table1[[#This Row],[Order Total Number]]-Table1[[#This Row],[Total Number]]</f>
        <v>-0.89000000000000057</v>
      </c>
      <c r="AB4423">
        <f>VALUE(SUBSTITUTE(Table1[[#This Row],[Shipping Cost]],"$",""))</f>
        <v>0.5</v>
      </c>
      <c r="AC4423">
        <f>VALUE(SUBSTITUTE(Table1[[#This Row],[Discount $]],"$",""))</f>
        <v>1.27</v>
      </c>
      <c r="AD4423">
        <f>VALUE(SUBSTITUTE(Table1[[#This Row],[Retail Price]],"$",""))</f>
        <v>2.61</v>
      </c>
      <c r="AE4423" s="4">
        <f>(Table1[[#This Row],[Retail Price Number]]*Table1[[#This Row],[Order Quantity]])-Table1[[#This Row],[Discount $ Number]]+Table1[[#This Row],[Shipping Cost Number]]</f>
        <v>27.939999999999998</v>
      </c>
      <c r="AF4423">
        <f>Table1[[#This Row],[Retail Price Number]]*Table1[[#This Row],[Order Quantity]]-Table1[[#This Row],[Discount $ Number]]</f>
        <v>27.439999999999998</v>
      </c>
      <c r="AG4423">
        <f>(Table1[[#This Row],[Retail Price Number]]*Table1[[#This Row],[Order Quantity]])-Table1[[#This Row],[Discount $ Number]]-Table1[[#This Row],[Shipping Cost Number]]</f>
        <v>26.939999999999998</v>
      </c>
      <c r="AH4423">
        <f>Table1[[#This Row],[Retail Price Number]]*Table1[[#This Row],[Order Quantity]]</f>
        <v>28.709999999999997</v>
      </c>
      <c r="AI4423">
        <f>YEAR(Table1[[#This Row],[Order Date]])</f>
        <v>2016</v>
      </c>
    </row>
    <row r="4424" spans="1:35" x14ac:dyDescent="0.3">
      <c r="A4424" t="s">
        <v>3597</v>
      </c>
      <c r="B4424" s="1">
        <v>42643</v>
      </c>
      <c r="C4424" t="s">
        <v>4717</v>
      </c>
      <c r="D4424" t="s">
        <v>683</v>
      </c>
      <c r="E4424" t="s">
        <v>46</v>
      </c>
      <c r="F4424" t="s">
        <v>47</v>
      </c>
      <c r="G4424" t="s">
        <v>134</v>
      </c>
      <c r="H4424" t="s">
        <v>107</v>
      </c>
      <c r="I4424" t="s">
        <v>31</v>
      </c>
      <c r="J4424" t="s">
        <v>4142</v>
      </c>
      <c r="K4424" t="s">
        <v>94</v>
      </c>
      <c r="L4424" t="s">
        <v>109</v>
      </c>
      <c r="M4424" t="s">
        <v>35</v>
      </c>
      <c r="N4424" s="1">
        <v>42645</v>
      </c>
      <c r="O4424" t="s">
        <v>460</v>
      </c>
      <c r="P4424" s="3" t="s">
        <v>3541</v>
      </c>
      <c r="Q4424" t="s">
        <v>198</v>
      </c>
      <c r="R4424">
        <v>9</v>
      </c>
      <c r="S4424" t="s">
        <v>10074</v>
      </c>
      <c r="T4424" s="2">
        <v>0.03</v>
      </c>
      <c r="U4424" t="s">
        <v>5494</v>
      </c>
      <c r="V4424" t="s">
        <v>10075</v>
      </c>
      <c r="W4424" t="s">
        <v>4144</v>
      </c>
      <c r="X4424" t="s">
        <v>10076</v>
      </c>
      <c r="Y4424" s="3">
        <f>VALUE(SUBSTITUTE(Table1[[#This Row],[Order Total]],"$",""))</f>
        <v>63.19</v>
      </c>
      <c r="Z4424">
        <f>VALUE(SUBSTITUTE(Table1[[#This Row],[Total]],"$",""))</f>
        <v>63.69</v>
      </c>
      <c r="AA4424" s="3">
        <f>Table1[[#This Row],[Order Total Number]]-Table1[[#This Row],[Total Number]]</f>
        <v>-0.5</v>
      </c>
      <c r="AB4424">
        <f>VALUE(SUBSTITUTE(Table1[[#This Row],[Shipping Cost]],"$",""))</f>
        <v>0.81</v>
      </c>
      <c r="AC4424">
        <f>VALUE(SUBSTITUTE(Table1[[#This Row],[Discount $]],"$",""))</f>
        <v>0.64</v>
      </c>
      <c r="AD4424">
        <f>VALUE(SUBSTITUTE(Table1[[#This Row],[Retail Price]],"$",""))</f>
        <v>2.94</v>
      </c>
      <c r="AE4424" s="4">
        <f>(Table1[[#This Row],[Retail Price Number]]*Table1[[#This Row],[Order Quantity]])-Table1[[#This Row],[Discount $ Number]]+Table1[[#This Row],[Shipping Cost Number]]</f>
        <v>26.63</v>
      </c>
      <c r="AF4424">
        <f>Table1[[#This Row],[Retail Price Number]]*Table1[[#This Row],[Order Quantity]]-Table1[[#This Row],[Discount $ Number]]</f>
        <v>25.82</v>
      </c>
      <c r="AG4424">
        <f>(Table1[[#This Row],[Retail Price Number]]*Table1[[#This Row],[Order Quantity]])-Table1[[#This Row],[Discount $ Number]]-Table1[[#This Row],[Shipping Cost Number]]</f>
        <v>25.01</v>
      </c>
      <c r="AH4424">
        <f>Table1[[#This Row],[Retail Price Number]]*Table1[[#This Row],[Order Quantity]]</f>
        <v>26.46</v>
      </c>
      <c r="AI4424">
        <f>YEAR(Table1[[#This Row],[Order Date]])</f>
        <v>2016</v>
      </c>
    </row>
    <row r="4425" spans="1:35" x14ac:dyDescent="0.3">
      <c r="A4425" t="s">
        <v>59</v>
      </c>
      <c r="B4425" s="1">
        <v>42587</v>
      </c>
      <c r="C4425" t="s">
        <v>60</v>
      </c>
      <c r="D4425" t="s">
        <v>61</v>
      </c>
      <c r="E4425" t="s">
        <v>27</v>
      </c>
      <c r="F4425" t="s">
        <v>28</v>
      </c>
      <c r="G4425" t="s">
        <v>29</v>
      </c>
      <c r="H4425" t="s">
        <v>62</v>
      </c>
      <c r="I4425" t="s">
        <v>63</v>
      </c>
      <c r="J4425" t="s">
        <v>64</v>
      </c>
      <c r="K4425" t="s">
        <v>33</v>
      </c>
      <c r="L4425" t="s">
        <v>65</v>
      </c>
      <c r="M4425" t="s">
        <v>35</v>
      </c>
      <c r="N4425" s="1">
        <v>42589</v>
      </c>
      <c r="O4425" t="s">
        <v>66</v>
      </c>
      <c r="P4425" s="3" t="s">
        <v>67</v>
      </c>
      <c r="Q4425" t="s">
        <v>68</v>
      </c>
      <c r="R4425">
        <v>27</v>
      </c>
      <c r="S4425" t="s">
        <v>69</v>
      </c>
      <c r="T4425" s="2">
        <v>0.01</v>
      </c>
      <c r="U4425" t="s">
        <v>70</v>
      </c>
      <c r="V4425" t="s">
        <v>71</v>
      </c>
      <c r="W4425" t="s">
        <v>72</v>
      </c>
      <c r="X4425" t="s">
        <v>73</v>
      </c>
      <c r="Y4425" s="3">
        <f>VALUE(SUBSTITUTE(Table1[[#This Row],[Order Total]],"$",""))</f>
        <v>57.2</v>
      </c>
      <c r="Z4425">
        <f>VALUE(SUBSTITUTE(Table1[[#This Row],[Total]],"$",""))</f>
        <v>54.19</v>
      </c>
      <c r="AA4425" s="3">
        <f>Table1[[#This Row],[Order Total Number]]-Table1[[#This Row],[Total Number]]</f>
        <v>3.0100000000000051</v>
      </c>
      <c r="AB4425">
        <f>VALUE(SUBSTITUTE(Table1[[#This Row],[Shipping Cost]],"$",""))</f>
        <v>0.99</v>
      </c>
      <c r="AC4425">
        <f>VALUE(SUBSTITUTE(Table1[[#This Row],[Discount $]],"$",""))</f>
        <v>0.16</v>
      </c>
      <c r="AD4425">
        <f>VALUE(SUBSTITUTE(Table1[[#This Row],[Retail Price]],"$",""))</f>
        <v>2.88</v>
      </c>
      <c r="AE4425" s="4">
        <f>(Table1[[#This Row],[Retail Price Number]]*Table1[[#This Row],[Order Quantity]])-Table1[[#This Row],[Discount $ Number]]+Table1[[#This Row],[Shipping Cost Number]]</f>
        <v>78.589999999999989</v>
      </c>
      <c r="AF4425">
        <f>Table1[[#This Row],[Retail Price Number]]*Table1[[#This Row],[Order Quantity]]-Table1[[#This Row],[Discount $ Number]]</f>
        <v>77.599999999999994</v>
      </c>
      <c r="AG4425">
        <f>(Table1[[#This Row],[Retail Price Number]]*Table1[[#This Row],[Order Quantity]])-Table1[[#This Row],[Discount $ Number]]-Table1[[#This Row],[Shipping Cost Number]]</f>
        <v>76.61</v>
      </c>
      <c r="AH4425">
        <f>Table1[[#This Row],[Retail Price Number]]*Table1[[#This Row],[Order Quantity]]</f>
        <v>77.759999999999991</v>
      </c>
      <c r="AI4425">
        <f>YEAR(Table1[[#This Row],[Order Date]])</f>
        <v>2016</v>
      </c>
    </row>
    <row r="4426" spans="1:35" x14ac:dyDescent="0.3">
      <c r="A4426" t="s">
        <v>59</v>
      </c>
      <c r="B4426" s="1">
        <v>42039</v>
      </c>
      <c r="C4426" t="s">
        <v>251</v>
      </c>
      <c r="D4426" t="s">
        <v>252</v>
      </c>
      <c r="E4426" t="s">
        <v>27</v>
      </c>
      <c r="F4426" t="s">
        <v>28</v>
      </c>
      <c r="G4426" t="s">
        <v>134</v>
      </c>
      <c r="H4426" t="s">
        <v>62</v>
      </c>
      <c r="I4426" t="s">
        <v>63</v>
      </c>
      <c r="J4426" t="s">
        <v>994</v>
      </c>
      <c r="K4426" t="s">
        <v>94</v>
      </c>
      <c r="L4426" t="s">
        <v>95</v>
      </c>
      <c r="M4426" t="s">
        <v>35</v>
      </c>
      <c r="N4426" s="1">
        <v>42041</v>
      </c>
      <c r="O4426" t="s">
        <v>995</v>
      </c>
      <c r="P4426" s="3" t="s">
        <v>996</v>
      </c>
      <c r="Q4426" t="s">
        <v>997</v>
      </c>
      <c r="R4426">
        <v>26</v>
      </c>
      <c r="S4426" t="s">
        <v>1606</v>
      </c>
      <c r="T4426" s="2">
        <v>0.09</v>
      </c>
      <c r="U4426" t="s">
        <v>1607</v>
      </c>
      <c r="V4426" t="s">
        <v>1606</v>
      </c>
      <c r="W4426" t="s">
        <v>1001</v>
      </c>
      <c r="X4426" t="s">
        <v>1608</v>
      </c>
      <c r="Y4426" s="3">
        <f>VALUE(SUBSTITUTE(Table1[[#This Row],[Order Total]],"$",""))</f>
        <v>1919.75</v>
      </c>
      <c r="Z4426">
        <f>VALUE(SUBSTITUTE(Table1[[#This Row],[Total]],"$",""))</f>
        <v>1598.64</v>
      </c>
      <c r="AA4426" s="3">
        <f>Table1[[#This Row],[Order Total Number]]-Table1[[#This Row],[Total Number]]</f>
        <v>321.1099999999999</v>
      </c>
      <c r="AB4426">
        <f>VALUE(SUBSTITUTE(Table1[[#This Row],[Shipping Cost]],"$",""))</f>
        <v>8.2200000000000006</v>
      </c>
      <c r="AC4426">
        <f>VALUE(SUBSTITUTE(Table1[[#This Row],[Discount $]],"$",""))</f>
        <v>39.880000000000003</v>
      </c>
      <c r="AD4426">
        <f>VALUE(SUBSTITUTE(Table1[[#This Row],[Retail Price]],"$",""))</f>
        <v>34.76</v>
      </c>
      <c r="AE4426" s="4">
        <f>(Table1[[#This Row],[Retail Price Number]]*Table1[[#This Row],[Order Quantity]])-Table1[[#This Row],[Discount $ Number]]+Table1[[#This Row],[Shipping Cost Number]]</f>
        <v>872.1</v>
      </c>
      <c r="AF4426">
        <f>Table1[[#This Row],[Retail Price Number]]*Table1[[#This Row],[Order Quantity]]-Table1[[#This Row],[Discount $ Number]]</f>
        <v>863.88</v>
      </c>
      <c r="AG4426">
        <f>(Table1[[#This Row],[Retail Price Number]]*Table1[[#This Row],[Order Quantity]])-Table1[[#This Row],[Discount $ Number]]-Table1[[#This Row],[Shipping Cost Number]]</f>
        <v>855.66</v>
      </c>
      <c r="AH4426">
        <f>Table1[[#This Row],[Retail Price Number]]*Table1[[#This Row],[Order Quantity]]</f>
        <v>903.76</v>
      </c>
      <c r="AI4426">
        <f>YEAR(Table1[[#This Row],[Order Date]])</f>
        <v>2015</v>
      </c>
    </row>
    <row r="4427" spans="1:35" x14ac:dyDescent="0.3">
      <c r="A4427" t="s">
        <v>59</v>
      </c>
      <c r="B4427" s="1">
        <v>42043</v>
      </c>
      <c r="C4427" t="s">
        <v>7410</v>
      </c>
      <c r="D4427" t="s">
        <v>195</v>
      </c>
      <c r="E4427" t="s">
        <v>46</v>
      </c>
      <c r="F4427" t="s">
        <v>47</v>
      </c>
      <c r="G4427" t="s">
        <v>91</v>
      </c>
      <c r="H4427" t="s">
        <v>48</v>
      </c>
      <c r="I4427" t="s">
        <v>196</v>
      </c>
      <c r="J4427" t="s">
        <v>229</v>
      </c>
      <c r="K4427" t="s">
        <v>94</v>
      </c>
      <c r="L4427" t="s">
        <v>34</v>
      </c>
      <c r="M4427" t="s">
        <v>35</v>
      </c>
      <c r="N4427" s="1">
        <v>42045</v>
      </c>
      <c r="O4427" t="s">
        <v>230</v>
      </c>
      <c r="P4427" s="3" t="s">
        <v>231</v>
      </c>
      <c r="Q4427" t="s">
        <v>232</v>
      </c>
      <c r="R4427">
        <v>34</v>
      </c>
      <c r="S4427" t="s">
        <v>7411</v>
      </c>
      <c r="T4427" s="2">
        <v>7.0000000000000007E-2</v>
      </c>
      <c r="U4427" t="s">
        <v>7412</v>
      </c>
      <c r="V4427" t="s">
        <v>7413</v>
      </c>
      <c r="W4427" t="s">
        <v>236</v>
      </c>
      <c r="X4427" t="s">
        <v>7414</v>
      </c>
      <c r="Y4427" s="3">
        <f>VALUE(SUBSTITUTE(Table1[[#This Row],[Order Total]],"$",""))</f>
        <v>6503.95</v>
      </c>
      <c r="Z4427">
        <f>VALUE(SUBSTITUTE(Table1[[#This Row],[Total]],"$",""))</f>
        <v>6516.35</v>
      </c>
      <c r="AA4427" s="3">
        <f>Table1[[#This Row],[Order Total Number]]-Table1[[#This Row],[Total Number]]</f>
        <v>-12.400000000000546</v>
      </c>
      <c r="AB4427">
        <f>VALUE(SUBSTITUTE(Table1[[#This Row],[Shipping Cost]],"$",""))</f>
        <v>49</v>
      </c>
      <c r="AC4427">
        <f>VALUE(SUBSTITUTE(Table1[[#This Row],[Discount $]],"$",""))</f>
        <v>190.63</v>
      </c>
      <c r="AD4427">
        <f>VALUE(SUBSTITUTE(Table1[[#This Row],[Retail Price]],"$",""))</f>
        <v>449.99</v>
      </c>
      <c r="AE4427" s="4">
        <f>(Table1[[#This Row],[Retail Price Number]]*Table1[[#This Row],[Order Quantity]])-Table1[[#This Row],[Discount $ Number]]+Table1[[#This Row],[Shipping Cost Number]]</f>
        <v>15158.03</v>
      </c>
      <c r="AF4427">
        <f>Table1[[#This Row],[Retail Price Number]]*Table1[[#This Row],[Order Quantity]]-Table1[[#This Row],[Discount $ Number]]</f>
        <v>15109.03</v>
      </c>
      <c r="AG4427">
        <f>(Table1[[#This Row],[Retail Price Number]]*Table1[[#This Row],[Order Quantity]])-Table1[[#This Row],[Discount $ Number]]-Table1[[#This Row],[Shipping Cost Number]]</f>
        <v>15060.03</v>
      </c>
      <c r="AH4427">
        <f>Table1[[#This Row],[Retail Price Number]]*Table1[[#This Row],[Order Quantity]]</f>
        <v>15299.66</v>
      </c>
      <c r="AI4427">
        <f>YEAR(Table1[[#This Row],[Order Date]])</f>
        <v>2015</v>
      </c>
    </row>
    <row r="4428" spans="1:35" x14ac:dyDescent="0.3">
      <c r="A4428" t="s">
        <v>59</v>
      </c>
      <c r="B4428" s="1">
        <v>42714</v>
      </c>
      <c r="C4428" t="s">
        <v>1112</v>
      </c>
      <c r="D4428" t="s">
        <v>133</v>
      </c>
      <c r="E4428" t="s">
        <v>27</v>
      </c>
      <c r="F4428" t="s">
        <v>28</v>
      </c>
      <c r="G4428" t="s">
        <v>91</v>
      </c>
      <c r="H4428" t="s">
        <v>62</v>
      </c>
      <c r="I4428" t="s">
        <v>92</v>
      </c>
      <c r="J4428" t="s">
        <v>1667</v>
      </c>
      <c r="K4428" t="s">
        <v>94</v>
      </c>
      <c r="L4428" t="s">
        <v>95</v>
      </c>
      <c r="M4428" t="s">
        <v>156</v>
      </c>
      <c r="N4428" s="1">
        <v>42716</v>
      </c>
      <c r="O4428" t="s">
        <v>982</v>
      </c>
      <c r="P4428" s="3" t="s">
        <v>1190</v>
      </c>
      <c r="Q4428" t="s">
        <v>1191</v>
      </c>
      <c r="R4428">
        <v>41</v>
      </c>
      <c r="S4428" t="s">
        <v>3958</v>
      </c>
      <c r="T4428" s="2">
        <v>0.1</v>
      </c>
      <c r="U4428" t="s">
        <v>1202</v>
      </c>
      <c r="V4428" t="s">
        <v>2484</v>
      </c>
      <c r="W4428" t="s">
        <v>224</v>
      </c>
      <c r="X4428" t="s">
        <v>4760</v>
      </c>
      <c r="Y4428" s="3">
        <f>VALUE(SUBSTITUTE(Table1[[#This Row],[Order Total]],"$",""))</f>
        <v>62.39</v>
      </c>
      <c r="Z4428">
        <f>VALUE(SUBSTITUTE(Table1[[#This Row],[Total]],"$",""))</f>
        <v>63.98</v>
      </c>
      <c r="AA4428" s="3">
        <f>Table1[[#This Row],[Order Total Number]]-Table1[[#This Row],[Total Number]]</f>
        <v>-1.5899999999999963</v>
      </c>
      <c r="AB4428">
        <f>VALUE(SUBSTITUTE(Table1[[#This Row],[Shipping Cost]],"$",""))</f>
        <v>0.5</v>
      </c>
      <c r="AC4428">
        <f>VALUE(SUBSTITUTE(Table1[[#This Row],[Discount $]],"$",""))</f>
        <v>1.47</v>
      </c>
      <c r="AD4428">
        <f>VALUE(SUBSTITUTE(Table1[[#This Row],[Retail Price]],"$",""))</f>
        <v>4.91</v>
      </c>
      <c r="AE4428" s="4">
        <f>(Table1[[#This Row],[Retail Price Number]]*Table1[[#This Row],[Order Quantity]])-Table1[[#This Row],[Discount $ Number]]+Table1[[#This Row],[Shipping Cost Number]]</f>
        <v>200.34</v>
      </c>
      <c r="AF4428">
        <f>Table1[[#This Row],[Retail Price Number]]*Table1[[#This Row],[Order Quantity]]-Table1[[#This Row],[Discount $ Number]]</f>
        <v>199.84</v>
      </c>
      <c r="AG4428">
        <f>(Table1[[#This Row],[Retail Price Number]]*Table1[[#This Row],[Order Quantity]])-Table1[[#This Row],[Discount $ Number]]-Table1[[#This Row],[Shipping Cost Number]]</f>
        <v>199.34</v>
      </c>
      <c r="AH4428">
        <f>Table1[[#This Row],[Retail Price Number]]*Table1[[#This Row],[Order Quantity]]</f>
        <v>201.31</v>
      </c>
      <c r="AI4428">
        <f>YEAR(Table1[[#This Row],[Order Date]])</f>
        <v>2016</v>
      </c>
    </row>
    <row r="4429" spans="1:35" x14ac:dyDescent="0.3">
      <c r="A4429" t="s">
        <v>59</v>
      </c>
      <c r="B4429" s="1">
        <v>42301</v>
      </c>
      <c r="C4429" t="s">
        <v>9668</v>
      </c>
      <c r="D4429" t="s">
        <v>610</v>
      </c>
      <c r="E4429" t="s">
        <v>27</v>
      </c>
      <c r="F4429" t="s">
        <v>28</v>
      </c>
      <c r="G4429" t="s">
        <v>91</v>
      </c>
      <c r="H4429" t="s">
        <v>62</v>
      </c>
      <c r="I4429" t="s">
        <v>92</v>
      </c>
      <c r="J4429" t="s">
        <v>3226</v>
      </c>
      <c r="K4429" t="s">
        <v>94</v>
      </c>
      <c r="L4429" t="s">
        <v>95</v>
      </c>
      <c r="M4429" t="s">
        <v>35</v>
      </c>
      <c r="N4429" s="1">
        <v>42301</v>
      </c>
      <c r="O4429" t="s">
        <v>3451</v>
      </c>
      <c r="P4429" s="3" t="s">
        <v>2368</v>
      </c>
      <c r="Q4429" t="s">
        <v>260</v>
      </c>
      <c r="R4429">
        <v>15</v>
      </c>
      <c r="S4429" t="s">
        <v>2839</v>
      </c>
      <c r="T4429" s="2">
        <v>0.05</v>
      </c>
      <c r="U4429" t="s">
        <v>127</v>
      </c>
      <c r="V4429" t="s">
        <v>4380</v>
      </c>
      <c r="W4429" t="s">
        <v>774</v>
      </c>
      <c r="X4429" t="s">
        <v>6606</v>
      </c>
      <c r="Y4429" s="3">
        <f>VALUE(SUBSTITUTE(Table1[[#This Row],[Order Total]],"$",""))</f>
        <v>28.34</v>
      </c>
      <c r="Z4429">
        <f>VALUE(SUBSTITUTE(Table1[[#This Row],[Total]],"$",""))</f>
        <v>29.43</v>
      </c>
      <c r="AA4429" s="3">
        <f>Table1[[#This Row],[Order Total Number]]-Table1[[#This Row],[Total Number]]</f>
        <v>-1.0899999999999999</v>
      </c>
      <c r="AB4429">
        <f>VALUE(SUBSTITUTE(Table1[[#This Row],[Shipping Cost]],"$",""))</f>
        <v>1.86</v>
      </c>
      <c r="AC4429">
        <f>VALUE(SUBSTITUTE(Table1[[#This Row],[Discount $]],"$",""))</f>
        <v>0</v>
      </c>
      <c r="AD4429">
        <f>VALUE(SUBSTITUTE(Table1[[#This Row],[Retail Price]],"$",""))</f>
        <v>3.26</v>
      </c>
      <c r="AE4429" s="4">
        <f>(Table1[[#This Row],[Retail Price Number]]*Table1[[#This Row],[Order Quantity]])-Table1[[#This Row],[Discount $ Number]]+Table1[[#This Row],[Shipping Cost Number]]</f>
        <v>50.76</v>
      </c>
      <c r="AF4429">
        <f>Table1[[#This Row],[Retail Price Number]]*Table1[[#This Row],[Order Quantity]]-Table1[[#This Row],[Discount $ Number]]</f>
        <v>48.9</v>
      </c>
      <c r="AG4429">
        <f>(Table1[[#This Row],[Retail Price Number]]*Table1[[#This Row],[Order Quantity]])-Table1[[#This Row],[Discount $ Number]]-Table1[[#This Row],[Shipping Cost Number]]</f>
        <v>47.04</v>
      </c>
      <c r="AH4429">
        <f>Table1[[#This Row],[Retail Price Number]]*Table1[[#This Row],[Order Quantity]]</f>
        <v>48.9</v>
      </c>
      <c r="AI4429">
        <f>YEAR(Table1[[#This Row],[Order Date]])</f>
        <v>2015</v>
      </c>
    </row>
    <row r="4430" spans="1:35" x14ac:dyDescent="0.3">
      <c r="A4430" t="s">
        <v>59</v>
      </c>
      <c r="B4430" s="1">
        <v>42666</v>
      </c>
      <c r="C4430" t="s">
        <v>439</v>
      </c>
      <c r="D4430" t="s">
        <v>440</v>
      </c>
      <c r="E4430" t="s">
        <v>46</v>
      </c>
      <c r="F4430" t="s">
        <v>47</v>
      </c>
      <c r="G4430" t="s">
        <v>29</v>
      </c>
      <c r="H4430" t="s">
        <v>48</v>
      </c>
      <c r="I4430" t="s">
        <v>31</v>
      </c>
      <c r="J4430" t="s">
        <v>1813</v>
      </c>
      <c r="K4430" t="s">
        <v>94</v>
      </c>
      <c r="L4430" t="s">
        <v>95</v>
      </c>
      <c r="M4430" t="s">
        <v>35</v>
      </c>
      <c r="N4430" s="1">
        <v>42673</v>
      </c>
      <c r="O4430" t="s">
        <v>1814</v>
      </c>
      <c r="P4430" s="3" t="s">
        <v>1815</v>
      </c>
      <c r="Q4430" t="s">
        <v>1107</v>
      </c>
      <c r="R4430">
        <v>9</v>
      </c>
      <c r="S4430" t="s">
        <v>11738</v>
      </c>
      <c r="T4430" s="2">
        <v>0.09</v>
      </c>
      <c r="U4430" t="s">
        <v>11739</v>
      </c>
      <c r="V4430" t="s">
        <v>10468</v>
      </c>
      <c r="W4430" t="s">
        <v>1587</v>
      </c>
      <c r="X4430" t="s">
        <v>11740</v>
      </c>
      <c r="Y4430" s="3">
        <f>VALUE(SUBSTITUTE(Table1[[#This Row],[Order Total]],"$",""))</f>
        <v>1663.75</v>
      </c>
      <c r="Z4430">
        <f>VALUE(SUBSTITUTE(Table1[[#This Row],[Total]],"$",""))</f>
        <v>1657.25</v>
      </c>
      <c r="AA4430" s="3">
        <f>Table1[[#This Row],[Order Total Number]]-Table1[[#This Row],[Total Number]]</f>
        <v>6.5</v>
      </c>
      <c r="AB4430">
        <f>VALUE(SUBSTITUTE(Table1[[#This Row],[Shipping Cost]],"$",""))</f>
        <v>5.01</v>
      </c>
      <c r="AC4430">
        <f>VALUE(SUBSTITUTE(Table1[[#This Row],[Discount $]],"$",""))</f>
        <v>81.02</v>
      </c>
      <c r="AD4430">
        <f>VALUE(SUBSTITUTE(Table1[[#This Row],[Retail Price]],"$",""))</f>
        <v>5.74</v>
      </c>
      <c r="AE4430" s="4">
        <f>(Table1[[#This Row],[Retail Price Number]]*Table1[[#This Row],[Order Quantity]])-Table1[[#This Row],[Discount $ Number]]+Table1[[#This Row],[Shipping Cost Number]]</f>
        <v>-24.349999999999994</v>
      </c>
      <c r="AF4430">
        <f>Table1[[#This Row],[Retail Price Number]]*Table1[[#This Row],[Order Quantity]]-Table1[[#This Row],[Discount $ Number]]</f>
        <v>-29.359999999999992</v>
      </c>
      <c r="AG4430">
        <f>(Table1[[#This Row],[Retail Price Number]]*Table1[[#This Row],[Order Quantity]])-Table1[[#This Row],[Discount $ Number]]-Table1[[#This Row],[Shipping Cost Number]]</f>
        <v>-34.36999999999999</v>
      </c>
      <c r="AH4430">
        <f>Table1[[#This Row],[Retail Price Number]]*Table1[[#This Row],[Order Quantity]]</f>
        <v>51.660000000000004</v>
      </c>
      <c r="AI4430">
        <f>YEAR(Table1[[#This Row],[Order Date]])</f>
        <v>2016</v>
      </c>
    </row>
    <row r="4431" spans="1:35" x14ac:dyDescent="0.3">
      <c r="A4431" t="s">
        <v>59</v>
      </c>
      <c r="B4431" s="1">
        <v>42658</v>
      </c>
      <c r="C4431" t="s">
        <v>1595</v>
      </c>
      <c r="D4431" t="s">
        <v>365</v>
      </c>
      <c r="E4431" t="s">
        <v>46</v>
      </c>
      <c r="F4431" t="s">
        <v>47</v>
      </c>
      <c r="G4431" t="s">
        <v>134</v>
      </c>
      <c r="H4431" t="s">
        <v>48</v>
      </c>
      <c r="I4431" t="s">
        <v>121</v>
      </c>
      <c r="J4431" t="s">
        <v>9825</v>
      </c>
      <c r="K4431" t="s">
        <v>94</v>
      </c>
      <c r="L4431" t="s">
        <v>95</v>
      </c>
      <c r="M4431" t="s">
        <v>156</v>
      </c>
      <c r="N4431" s="1">
        <v>42658</v>
      </c>
      <c r="O4431" t="s">
        <v>4687</v>
      </c>
      <c r="P4431" s="3" t="s">
        <v>9826</v>
      </c>
      <c r="Q4431" t="s">
        <v>9827</v>
      </c>
      <c r="R4431">
        <v>12</v>
      </c>
      <c r="S4431" t="s">
        <v>1596</v>
      </c>
      <c r="T4431" s="2">
        <v>0.05</v>
      </c>
      <c r="U4431" t="s">
        <v>1597</v>
      </c>
      <c r="V4431" t="s">
        <v>12803</v>
      </c>
      <c r="W4431" t="s">
        <v>812</v>
      </c>
      <c r="X4431" t="s">
        <v>5531</v>
      </c>
      <c r="Y4431" s="3">
        <f>VALUE(SUBSTITUTE(Table1[[#This Row],[Order Total]],"$",""))</f>
        <v>3375.64</v>
      </c>
      <c r="Z4431">
        <f>VALUE(SUBSTITUTE(Table1[[#This Row],[Total]],"$",""))</f>
        <v>3353.64</v>
      </c>
      <c r="AA4431" s="3">
        <f>Table1[[#This Row],[Order Total Number]]-Table1[[#This Row],[Total Number]]</f>
        <v>22</v>
      </c>
      <c r="AB4431">
        <f>VALUE(SUBSTITUTE(Table1[[#This Row],[Shipping Cost]],"$",""))</f>
        <v>19.989999999999998</v>
      </c>
      <c r="AC4431">
        <f>VALUE(SUBSTITUTE(Table1[[#This Row],[Discount $]],"$",""))</f>
        <v>332.86</v>
      </c>
      <c r="AD4431">
        <f>VALUE(SUBSTITUTE(Table1[[#This Row],[Retail Price]],"$",""))</f>
        <v>83.93</v>
      </c>
      <c r="AE4431" s="4">
        <f>(Table1[[#This Row],[Retail Price Number]]*Table1[[#This Row],[Order Quantity]])-Table1[[#This Row],[Discount $ Number]]+Table1[[#This Row],[Shipping Cost Number]]</f>
        <v>694.29000000000008</v>
      </c>
      <c r="AF4431">
        <f>Table1[[#This Row],[Retail Price Number]]*Table1[[#This Row],[Order Quantity]]-Table1[[#This Row],[Discount $ Number]]</f>
        <v>674.30000000000007</v>
      </c>
      <c r="AG4431">
        <f>(Table1[[#This Row],[Retail Price Number]]*Table1[[#This Row],[Order Quantity]])-Table1[[#This Row],[Discount $ Number]]-Table1[[#This Row],[Shipping Cost Number]]</f>
        <v>654.31000000000006</v>
      </c>
      <c r="AH4431">
        <f>Table1[[#This Row],[Retail Price Number]]*Table1[[#This Row],[Order Quantity]]</f>
        <v>1007.1600000000001</v>
      </c>
      <c r="AI4431">
        <f>YEAR(Table1[[#This Row],[Order Date]])</f>
        <v>2016</v>
      </c>
    </row>
    <row r="4432" spans="1:35" x14ac:dyDescent="0.3">
      <c r="A4432" t="s">
        <v>3325</v>
      </c>
      <c r="B4432" s="1">
        <v>41613</v>
      </c>
      <c r="C4432" t="s">
        <v>993</v>
      </c>
      <c r="D4432" t="s">
        <v>144</v>
      </c>
      <c r="E4432" t="s">
        <v>46</v>
      </c>
      <c r="F4432" t="s">
        <v>47</v>
      </c>
      <c r="G4432" t="s">
        <v>91</v>
      </c>
      <c r="H4432" t="s">
        <v>107</v>
      </c>
      <c r="I4432" t="s">
        <v>196</v>
      </c>
      <c r="J4432" t="s">
        <v>1414</v>
      </c>
      <c r="K4432" t="s">
        <v>94</v>
      </c>
      <c r="L4432" t="s">
        <v>95</v>
      </c>
      <c r="M4432" t="s">
        <v>35</v>
      </c>
      <c r="N4432" s="1">
        <v>41615</v>
      </c>
      <c r="O4432" t="s">
        <v>1415</v>
      </c>
      <c r="P4432" s="3" t="s">
        <v>1416</v>
      </c>
      <c r="Q4432" t="s">
        <v>1417</v>
      </c>
      <c r="R4432">
        <v>10</v>
      </c>
      <c r="S4432" t="s">
        <v>3326</v>
      </c>
      <c r="T4432" s="2">
        <v>0.01</v>
      </c>
      <c r="U4432" t="s">
        <v>3327</v>
      </c>
      <c r="V4432" t="s">
        <v>3328</v>
      </c>
      <c r="W4432" t="s">
        <v>812</v>
      </c>
      <c r="X4432" t="s">
        <v>3329</v>
      </c>
      <c r="Y4432" s="3">
        <f>VALUE(SUBSTITUTE(Table1[[#This Row],[Order Total]],"$",""))</f>
        <v>1519.84</v>
      </c>
      <c r="Z4432">
        <f>VALUE(SUBSTITUTE(Table1[[#This Row],[Total]],"$",""))</f>
        <v>1539.83</v>
      </c>
      <c r="AA4432" s="3">
        <f>Table1[[#This Row],[Order Total Number]]-Table1[[#This Row],[Total Number]]</f>
        <v>-19.990000000000009</v>
      </c>
      <c r="AB4432">
        <f>VALUE(SUBSTITUTE(Table1[[#This Row],[Shipping Cost]],"$",""))</f>
        <v>19.989999999999998</v>
      </c>
      <c r="AC4432">
        <f>VALUE(SUBSTITUTE(Table1[[#This Row],[Discount $]],"$",""))</f>
        <v>146.97999999999999</v>
      </c>
      <c r="AD4432">
        <f>VALUE(SUBSTITUTE(Table1[[#This Row],[Retail Price]],"$",""))</f>
        <v>165.2</v>
      </c>
      <c r="AE4432" s="4">
        <f>(Table1[[#This Row],[Retail Price Number]]*Table1[[#This Row],[Order Quantity]])-Table1[[#This Row],[Discount $ Number]]+Table1[[#This Row],[Shipping Cost Number]]</f>
        <v>1525.01</v>
      </c>
      <c r="AF4432">
        <f>Table1[[#This Row],[Retail Price Number]]*Table1[[#This Row],[Order Quantity]]-Table1[[#This Row],[Discount $ Number]]</f>
        <v>1505.02</v>
      </c>
      <c r="AG4432">
        <f>(Table1[[#This Row],[Retail Price Number]]*Table1[[#This Row],[Order Quantity]])-Table1[[#This Row],[Discount $ Number]]-Table1[[#This Row],[Shipping Cost Number]]</f>
        <v>1485.03</v>
      </c>
      <c r="AH4432">
        <f>Table1[[#This Row],[Retail Price Number]]*Table1[[#This Row],[Order Quantity]]</f>
        <v>1652</v>
      </c>
      <c r="AI4432">
        <f>YEAR(Table1[[#This Row],[Order Date]])</f>
        <v>2013</v>
      </c>
    </row>
    <row r="4433" spans="1:35" x14ac:dyDescent="0.3">
      <c r="A4433" t="s">
        <v>4338</v>
      </c>
      <c r="B4433" s="1">
        <v>42242</v>
      </c>
      <c r="C4433" t="s">
        <v>1188</v>
      </c>
      <c r="D4433" t="s">
        <v>1149</v>
      </c>
      <c r="E4433" t="s">
        <v>27</v>
      </c>
      <c r="F4433" t="s">
        <v>28</v>
      </c>
      <c r="G4433" t="s">
        <v>77</v>
      </c>
      <c r="H4433" t="s">
        <v>289</v>
      </c>
      <c r="I4433" t="s">
        <v>196</v>
      </c>
      <c r="J4433" t="s">
        <v>3031</v>
      </c>
      <c r="K4433" t="s">
        <v>94</v>
      </c>
      <c r="L4433" t="s">
        <v>95</v>
      </c>
      <c r="M4433" t="s">
        <v>35</v>
      </c>
      <c r="N4433" s="1">
        <v>42243</v>
      </c>
      <c r="O4433" t="s">
        <v>2241</v>
      </c>
      <c r="P4433" s="3" t="s">
        <v>1882</v>
      </c>
      <c r="Q4433" t="s">
        <v>1379</v>
      </c>
      <c r="R4433">
        <v>15</v>
      </c>
      <c r="S4433" t="s">
        <v>3759</v>
      </c>
      <c r="T4433" s="2">
        <v>0.03</v>
      </c>
      <c r="U4433" t="s">
        <v>3545</v>
      </c>
      <c r="V4433" t="s">
        <v>4339</v>
      </c>
      <c r="W4433" t="s">
        <v>3034</v>
      </c>
      <c r="X4433" t="s">
        <v>4340</v>
      </c>
      <c r="Y4433" s="3">
        <f>VALUE(SUBSTITUTE(Table1[[#This Row],[Order Total]],"$",""))</f>
        <v>64.430000000000007</v>
      </c>
      <c r="Z4433">
        <f>VALUE(SUBSTITUTE(Table1[[#This Row],[Total]],"$",""))</f>
        <v>65.53</v>
      </c>
      <c r="AA4433" s="3">
        <f>Table1[[#This Row],[Order Total Number]]-Table1[[#This Row],[Total Number]]</f>
        <v>-1.0999999999999943</v>
      </c>
      <c r="AB4433">
        <f>VALUE(SUBSTITUTE(Table1[[#This Row],[Shipping Cost]],"$",""))</f>
        <v>0.95</v>
      </c>
      <c r="AC4433">
        <f>VALUE(SUBSTITUTE(Table1[[#This Row],[Discount $]],"$",""))</f>
        <v>1.41</v>
      </c>
      <c r="AD4433">
        <f>VALUE(SUBSTITUTE(Table1[[#This Row],[Retail Price]],"$",""))</f>
        <v>5.43</v>
      </c>
      <c r="AE4433" s="4">
        <f>(Table1[[#This Row],[Retail Price Number]]*Table1[[#This Row],[Order Quantity]])-Table1[[#This Row],[Discount $ Number]]+Table1[[#This Row],[Shipping Cost Number]]</f>
        <v>80.989999999999995</v>
      </c>
      <c r="AF4433">
        <f>Table1[[#This Row],[Retail Price Number]]*Table1[[#This Row],[Order Quantity]]-Table1[[#This Row],[Discount $ Number]]</f>
        <v>80.039999999999992</v>
      </c>
      <c r="AG4433">
        <f>(Table1[[#This Row],[Retail Price Number]]*Table1[[#This Row],[Order Quantity]])-Table1[[#This Row],[Discount $ Number]]-Table1[[#This Row],[Shipping Cost Number]]</f>
        <v>79.089999999999989</v>
      </c>
      <c r="AH4433">
        <f>Table1[[#This Row],[Retail Price Number]]*Table1[[#This Row],[Order Quantity]]</f>
        <v>81.449999999999989</v>
      </c>
      <c r="AI4433">
        <f>YEAR(Table1[[#This Row],[Order Date]])</f>
        <v>2015</v>
      </c>
    </row>
    <row r="4434" spans="1:35" x14ac:dyDescent="0.3">
      <c r="A4434" t="s">
        <v>4961</v>
      </c>
      <c r="B4434" s="1">
        <v>42446</v>
      </c>
      <c r="C4434" t="s">
        <v>4962</v>
      </c>
      <c r="D4434" t="s">
        <v>399</v>
      </c>
      <c r="E4434" t="s">
        <v>27</v>
      </c>
      <c r="F4434" t="s">
        <v>28</v>
      </c>
      <c r="G4434" t="s">
        <v>134</v>
      </c>
      <c r="H4434" t="s">
        <v>62</v>
      </c>
      <c r="I4434" t="s">
        <v>196</v>
      </c>
      <c r="J4434" t="s">
        <v>1414</v>
      </c>
      <c r="K4434" t="s">
        <v>94</v>
      </c>
      <c r="L4434" t="s">
        <v>34</v>
      </c>
      <c r="M4434" t="s">
        <v>35</v>
      </c>
      <c r="N4434" s="1">
        <v>42448</v>
      </c>
      <c r="O4434" t="s">
        <v>1415</v>
      </c>
      <c r="P4434" s="3" t="s">
        <v>1416</v>
      </c>
      <c r="Q4434" t="s">
        <v>1417</v>
      </c>
      <c r="R4434">
        <v>33</v>
      </c>
      <c r="S4434" t="s">
        <v>4427</v>
      </c>
      <c r="T4434" s="2">
        <v>7.0000000000000007E-2</v>
      </c>
      <c r="U4434" t="s">
        <v>127</v>
      </c>
      <c r="V4434" t="s">
        <v>4963</v>
      </c>
      <c r="W4434" t="s">
        <v>812</v>
      </c>
      <c r="X4434" t="s">
        <v>4964</v>
      </c>
      <c r="Y4434" s="3">
        <f>VALUE(SUBSTITUTE(Table1[[#This Row],[Order Total]],"$",""))</f>
        <v>5788.42</v>
      </c>
      <c r="Z4434">
        <f>VALUE(SUBSTITUTE(Table1[[#This Row],[Total]],"$",""))</f>
        <v>5062.58</v>
      </c>
      <c r="AA4434" s="3">
        <f>Table1[[#This Row],[Order Total Number]]-Table1[[#This Row],[Total Number]]</f>
        <v>725.84000000000015</v>
      </c>
      <c r="AB4434">
        <f>VALUE(SUBSTITUTE(Table1[[#This Row],[Shipping Cost]],"$",""))</f>
        <v>19.989999999999998</v>
      </c>
      <c r="AC4434">
        <f>VALUE(SUBSTITUTE(Table1[[#This Row],[Discount $]],"$",""))</f>
        <v>0</v>
      </c>
      <c r="AD4434">
        <f>VALUE(SUBSTITUTE(Table1[[#This Row],[Retail Price]],"$",""))</f>
        <v>165.2</v>
      </c>
      <c r="AE4434" s="4">
        <f>(Table1[[#This Row],[Retail Price Number]]*Table1[[#This Row],[Order Quantity]])-Table1[[#This Row],[Discount $ Number]]+Table1[[#This Row],[Shipping Cost Number]]</f>
        <v>5471.5899999999992</v>
      </c>
      <c r="AF4434">
        <f>Table1[[#This Row],[Retail Price Number]]*Table1[[#This Row],[Order Quantity]]-Table1[[#This Row],[Discount $ Number]]</f>
        <v>5451.5999999999995</v>
      </c>
      <c r="AG4434">
        <f>(Table1[[#This Row],[Retail Price Number]]*Table1[[#This Row],[Order Quantity]])-Table1[[#This Row],[Discount $ Number]]-Table1[[#This Row],[Shipping Cost Number]]</f>
        <v>5431.61</v>
      </c>
      <c r="AH4434">
        <f>Table1[[#This Row],[Retail Price Number]]*Table1[[#This Row],[Order Quantity]]</f>
        <v>5451.5999999999995</v>
      </c>
      <c r="AI4434">
        <f>YEAR(Table1[[#This Row],[Order Date]])</f>
        <v>2016</v>
      </c>
    </row>
    <row r="4435" spans="1:35" x14ac:dyDescent="0.3">
      <c r="A4435" t="s">
        <v>4961</v>
      </c>
      <c r="B4435" s="1">
        <v>42446</v>
      </c>
      <c r="C4435" t="s">
        <v>7964</v>
      </c>
      <c r="D4435" t="s">
        <v>3740</v>
      </c>
      <c r="E4435" t="s">
        <v>27</v>
      </c>
      <c r="F4435" t="s">
        <v>28</v>
      </c>
      <c r="G4435" t="s">
        <v>134</v>
      </c>
      <c r="H4435" t="s">
        <v>30</v>
      </c>
      <c r="I4435" t="s">
        <v>31</v>
      </c>
      <c r="J4435" t="s">
        <v>985</v>
      </c>
      <c r="K4435" t="s">
        <v>94</v>
      </c>
      <c r="L4435" t="s">
        <v>95</v>
      </c>
      <c r="M4435" t="s">
        <v>35</v>
      </c>
      <c r="N4435" s="1">
        <v>42447</v>
      </c>
      <c r="O4435" t="s">
        <v>39</v>
      </c>
      <c r="P4435" s="3" t="s">
        <v>986</v>
      </c>
      <c r="Q4435" t="s">
        <v>489</v>
      </c>
      <c r="R4435">
        <v>39</v>
      </c>
      <c r="S4435" t="s">
        <v>7965</v>
      </c>
      <c r="T4435" s="2">
        <v>0.04</v>
      </c>
      <c r="U4435" t="s">
        <v>5908</v>
      </c>
      <c r="V4435" t="s">
        <v>7966</v>
      </c>
      <c r="W4435" t="s">
        <v>990</v>
      </c>
      <c r="X4435" t="s">
        <v>321</v>
      </c>
      <c r="Y4435" s="3">
        <f>VALUE(SUBSTITUTE(Table1[[#This Row],[Order Total]],"$",""))</f>
        <v>401.83</v>
      </c>
      <c r="Z4435">
        <f>VALUE(SUBSTITUTE(Table1[[#This Row],[Total]],"$",""))</f>
        <v>415.33</v>
      </c>
      <c r="AA4435" s="3">
        <f>Table1[[#This Row],[Order Total Number]]-Table1[[#This Row],[Total Number]]</f>
        <v>-13.5</v>
      </c>
      <c r="AB4435">
        <f>VALUE(SUBSTITUTE(Table1[[#This Row],[Shipping Cost]],"$",""))</f>
        <v>1.2</v>
      </c>
      <c r="AC4435">
        <f>VALUE(SUBSTITUTE(Table1[[#This Row],[Discount $]],"$",""))</f>
        <v>4.8499999999999996</v>
      </c>
      <c r="AD4435">
        <f>VALUE(SUBSTITUTE(Table1[[#This Row],[Retail Price]],"$",""))</f>
        <v>4.26</v>
      </c>
      <c r="AE4435" s="4">
        <f>(Table1[[#This Row],[Retail Price Number]]*Table1[[#This Row],[Order Quantity]])-Table1[[#This Row],[Discount $ Number]]+Table1[[#This Row],[Shipping Cost Number]]</f>
        <v>162.48999999999998</v>
      </c>
      <c r="AF4435">
        <f>Table1[[#This Row],[Retail Price Number]]*Table1[[#This Row],[Order Quantity]]-Table1[[#This Row],[Discount $ Number]]</f>
        <v>161.29</v>
      </c>
      <c r="AG4435">
        <f>(Table1[[#This Row],[Retail Price Number]]*Table1[[#This Row],[Order Quantity]])-Table1[[#This Row],[Discount $ Number]]-Table1[[#This Row],[Shipping Cost Number]]</f>
        <v>160.09</v>
      </c>
      <c r="AH4435">
        <f>Table1[[#This Row],[Retail Price Number]]*Table1[[#This Row],[Order Quantity]]</f>
        <v>166.14</v>
      </c>
      <c r="AI4435">
        <f>YEAR(Table1[[#This Row],[Order Date]])</f>
        <v>2016</v>
      </c>
    </row>
    <row r="4436" spans="1:35" x14ac:dyDescent="0.3">
      <c r="A4436" t="s">
        <v>11267</v>
      </c>
      <c r="B4436" s="1">
        <v>42397</v>
      </c>
      <c r="C4436" t="s">
        <v>1355</v>
      </c>
      <c r="D4436" t="s">
        <v>421</v>
      </c>
      <c r="E4436" t="s">
        <v>27</v>
      </c>
      <c r="F4436" t="s">
        <v>28</v>
      </c>
      <c r="G4436" t="s">
        <v>77</v>
      </c>
      <c r="H4436" t="s">
        <v>422</v>
      </c>
      <c r="I4436" t="s">
        <v>92</v>
      </c>
      <c r="J4436" t="s">
        <v>2660</v>
      </c>
      <c r="K4436" t="s">
        <v>94</v>
      </c>
      <c r="L4436" t="s">
        <v>34</v>
      </c>
      <c r="M4436" t="s">
        <v>35</v>
      </c>
      <c r="N4436" s="1">
        <v>42398</v>
      </c>
      <c r="O4436" t="s">
        <v>2661</v>
      </c>
      <c r="P4436" s="3" t="s">
        <v>2662</v>
      </c>
      <c r="Q4436" t="s">
        <v>2663</v>
      </c>
      <c r="R4436">
        <v>23</v>
      </c>
      <c r="S4436" t="s">
        <v>11268</v>
      </c>
      <c r="T4436" s="2">
        <v>0.02</v>
      </c>
      <c r="U4436" t="s">
        <v>11269</v>
      </c>
      <c r="V4436" t="s">
        <v>11270</v>
      </c>
      <c r="W4436" t="s">
        <v>116</v>
      </c>
      <c r="X4436" t="s">
        <v>11271</v>
      </c>
      <c r="Y4436" s="3">
        <f>VALUE(SUBSTITUTE(Table1[[#This Row],[Order Total]],"$",""))</f>
        <v>379.68</v>
      </c>
      <c r="Z4436">
        <f>VALUE(SUBSTITUTE(Table1[[#This Row],[Total]],"$",""))</f>
        <v>395.93</v>
      </c>
      <c r="AA4436" s="3">
        <f>Table1[[#This Row],[Order Total Number]]-Table1[[#This Row],[Total Number]]</f>
        <v>-16.25</v>
      </c>
      <c r="AB4436">
        <f>VALUE(SUBSTITUTE(Table1[[#This Row],[Shipping Cost]],"$",""))</f>
        <v>1.49</v>
      </c>
      <c r="AC4436">
        <f>VALUE(SUBSTITUTE(Table1[[#This Row],[Discount $]],"$",""))</f>
        <v>91.82</v>
      </c>
      <c r="AD4436">
        <f>VALUE(SUBSTITUTE(Table1[[#This Row],[Retail Price]],"$",""))</f>
        <v>20.98</v>
      </c>
      <c r="AE4436" s="4">
        <f>(Table1[[#This Row],[Retail Price Number]]*Table1[[#This Row],[Order Quantity]])-Table1[[#This Row],[Discount $ Number]]+Table1[[#This Row],[Shipping Cost Number]]</f>
        <v>392.21000000000004</v>
      </c>
      <c r="AF4436">
        <f>Table1[[#This Row],[Retail Price Number]]*Table1[[#This Row],[Order Quantity]]-Table1[[#This Row],[Discount $ Number]]</f>
        <v>390.72</v>
      </c>
      <c r="AG4436">
        <f>(Table1[[#This Row],[Retail Price Number]]*Table1[[#This Row],[Order Quantity]])-Table1[[#This Row],[Discount $ Number]]-Table1[[#This Row],[Shipping Cost Number]]</f>
        <v>389.23</v>
      </c>
      <c r="AH4436">
        <f>Table1[[#This Row],[Retail Price Number]]*Table1[[#This Row],[Order Quantity]]</f>
        <v>482.54</v>
      </c>
      <c r="AI4436">
        <f>YEAR(Table1[[#This Row],[Order Date]])</f>
        <v>2016</v>
      </c>
    </row>
    <row r="4437" spans="1:35" x14ac:dyDescent="0.3">
      <c r="A4437" t="s">
        <v>4741</v>
      </c>
      <c r="B4437" s="1">
        <v>42318</v>
      </c>
      <c r="C4437" t="s">
        <v>132</v>
      </c>
      <c r="D4437" t="s">
        <v>133</v>
      </c>
      <c r="E4437" t="s">
        <v>27</v>
      </c>
      <c r="F4437" t="s">
        <v>28</v>
      </c>
      <c r="G4437" t="s">
        <v>77</v>
      </c>
      <c r="H4437" t="s">
        <v>62</v>
      </c>
      <c r="I4437" t="s">
        <v>31</v>
      </c>
      <c r="J4437" t="s">
        <v>206</v>
      </c>
      <c r="K4437" t="s">
        <v>94</v>
      </c>
      <c r="L4437" t="s">
        <v>34</v>
      </c>
      <c r="M4437" t="s">
        <v>35</v>
      </c>
      <c r="N4437" s="1">
        <v>42318</v>
      </c>
      <c r="O4437" t="s">
        <v>207</v>
      </c>
      <c r="P4437" s="3" t="s">
        <v>208</v>
      </c>
      <c r="Q4437" t="s">
        <v>125</v>
      </c>
      <c r="R4437">
        <v>10</v>
      </c>
      <c r="S4437" t="s">
        <v>4742</v>
      </c>
      <c r="T4437" s="2">
        <v>0.04</v>
      </c>
      <c r="U4437" t="s">
        <v>4743</v>
      </c>
      <c r="V4437" t="s">
        <v>4744</v>
      </c>
      <c r="W4437" t="s">
        <v>212</v>
      </c>
      <c r="X4437" t="s">
        <v>4745</v>
      </c>
      <c r="Y4437" s="3">
        <f>VALUE(SUBSTITUTE(Table1[[#This Row],[Order Total]],"$",""))</f>
        <v>209.51</v>
      </c>
      <c r="Z4437">
        <f>VALUE(SUBSTITUTE(Table1[[#This Row],[Total]],"$",""))</f>
        <v>293.2</v>
      </c>
      <c r="AA4437" s="3">
        <f>Table1[[#This Row],[Order Total Number]]-Table1[[#This Row],[Total Number]]</f>
        <v>-83.69</v>
      </c>
      <c r="AB4437">
        <f>VALUE(SUBSTITUTE(Table1[[#This Row],[Shipping Cost]],"$",""))</f>
        <v>7.01</v>
      </c>
      <c r="AC4437">
        <f>VALUE(SUBSTITUTE(Table1[[#This Row],[Discount $]],"$",""))</f>
        <v>12.29</v>
      </c>
      <c r="AD4437">
        <f>VALUE(SUBSTITUTE(Table1[[#This Row],[Retail Price]],"$",""))</f>
        <v>3.89</v>
      </c>
      <c r="AE4437" s="4">
        <f>(Table1[[#This Row],[Retail Price Number]]*Table1[[#This Row],[Order Quantity]])-Table1[[#This Row],[Discount $ Number]]+Table1[[#This Row],[Shipping Cost Number]]</f>
        <v>33.619999999999997</v>
      </c>
      <c r="AF4437">
        <f>Table1[[#This Row],[Retail Price Number]]*Table1[[#This Row],[Order Quantity]]-Table1[[#This Row],[Discount $ Number]]</f>
        <v>26.61</v>
      </c>
      <c r="AG4437">
        <f>(Table1[[#This Row],[Retail Price Number]]*Table1[[#This Row],[Order Quantity]])-Table1[[#This Row],[Discount $ Number]]-Table1[[#This Row],[Shipping Cost Number]]</f>
        <v>19.600000000000001</v>
      </c>
      <c r="AH4437">
        <f>Table1[[#This Row],[Retail Price Number]]*Table1[[#This Row],[Order Quantity]]</f>
        <v>38.9</v>
      </c>
      <c r="AI4437">
        <f>YEAR(Table1[[#This Row],[Order Date]])</f>
        <v>2015</v>
      </c>
    </row>
    <row r="4438" spans="1:35" x14ac:dyDescent="0.3">
      <c r="A4438" t="s">
        <v>4741</v>
      </c>
      <c r="B4438" s="1">
        <v>42633</v>
      </c>
      <c r="C4438" t="s">
        <v>1563</v>
      </c>
      <c r="D4438" t="s">
        <v>144</v>
      </c>
      <c r="E4438" t="s">
        <v>46</v>
      </c>
      <c r="F4438" t="s">
        <v>47</v>
      </c>
      <c r="G4438" t="s">
        <v>134</v>
      </c>
      <c r="H4438" t="s">
        <v>107</v>
      </c>
      <c r="I4438" t="s">
        <v>121</v>
      </c>
      <c r="J4438" t="s">
        <v>373</v>
      </c>
      <c r="K4438" t="s">
        <v>94</v>
      </c>
      <c r="L4438" t="s">
        <v>34</v>
      </c>
      <c r="M4438" t="s">
        <v>35</v>
      </c>
      <c r="N4438" s="1">
        <v>42633</v>
      </c>
      <c r="O4438" t="s">
        <v>374</v>
      </c>
      <c r="P4438" s="3" t="s">
        <v>375</v>
      </c>
      <c r="Q4438" t="s">
        <v>376</v>
      </c>
      <c r="R4438">
        <v>27</v>
      </c>
      <c r="S4438" t="s">
        <v>6321</v>
      </c>
      <c r="T4438" s="2">
        <v>0.1</v>
      </c>
      <c r="U4438" t="s">
        <v>6322</v>
      </c>
      <c r="V4438" t="s">
        <v>6323</v>
      </c>
      <c r="W4438" t="s">
        <v>380</v>
      </c>
      <c r="X4438" t="s">
        <v>6324</v>
      </c>
      <c r="Y4438" s="3">
        <f>VALUE(SUBSTITUTE(Table1[[#This Row],[Order Total]],"$",""))</f>
        <v>445.76</v>
      </c>
      <c r="Z4438">
        <f>VALUE(SUBSTITUTE(Table1[[#This Row],[Total]],"$",""))</f>
        <v>451.57</v>
      </c>
      <c r="AA4438" s="3">
        <f>Table1[[#This Row],[Order Total Number]]-Table1[[#This Row],[Total Number]]</f>
        <v>-5.8100000000000023</v>
      </c>
      <c r="AB4438">
        <f>VALUE(SUBSTITUTE(Table1[[#This Row],[Shipping Cost]],"$",""))</f>
        <v>5.81</v>
      </c>
      <c r="AC4438">
        <f>VALUE(SUBSTITUTE(Table1[[#This Row],[Discount $]],"$",""))</f>
        <v>9.1</v>
      </c>
      <c r="AD4438">
        <f>VALUE(SUBSTITUTE(Table1[[#This Row],[Retail Price]],"$",""))</f>
        <v>11.97</v>
      </c>
      <c r="AE4438" s="4">
        <f>(Table1[[#This Row],[Retail Price Number]]*Table1[[#This Row],[Order Quantity]])-Table1[[#This Row],[Discount $ Number]]+Table1[[#This Row],[Shipping Cost Number]]</f>
        <v>319.89999999999998</v>
      </c>
      <c r="AF4438">
        <f>Table1[[#This Row],[Retail Price Number]]*Table1[[#This Row],[Order Quantity]]-Table1[[#This Row],[Discount $ Number]]</f>
        <v>314.08999999999997</v>
      </c>
      <c r="AG4438">
        <f>(Table1[[#This Row],[Retail Price Number]]*Table1[[#This Row],[Order Quantity]])-Table1[[#This Row],[Discount $ Number]]-Table1[[#This Row],[Shipping Cost Number]]</f>
        <v>308.27999999999997</v>
      </c>
      <c r="AH4438">
        <f>Table1[[#This Row],[Retail Price Number]]*Table1[[#This Row],[Order Quantity]]</f>
        <v>323.19</v>
      </c>
      <c r="AI4438">
        <f>YEAR(Table1[[#This Row],[Order Date]])</f>
        <v>2016</v>
      </c>
    </row>
    <row r="4439" spans="1:35" x14ac:dyDescent="0.3">
      <c r="A4439" t="s">
        <v>4741</v>
      </c>
      <c r="B4439" s="1">
        <v>42504</v>
      </c>
      <c r="C4439" t="s">
        <v>1057</v>
      </c>
      <c r="D4439" t="s">
        <v>1058</v>
      </c>
      <c r="E4439" t="s">
        <v>27</v>
      </c>
      <c r="F4439" t="s">
        <v>28</v>
      </c>
      <c r="G4439" t="s">
        <v>29</v>
      </c>
      <c r="H4439" t="s">
        <v>422</v>
      </c>
      <c r="I4439" t="s">
        <v>121</v>
      </c>
      <c r="J4439" t="s">
        <v>2168</v>
      </c>
      <c r="K4439" t="s">
        <v>723</v>
      </c>
      <c r="L4439" t="s">
        <v>109</v>
      </c>
      <c r="M4439" t="s">
        <v>35</v>
      </c>
      <c r="N4439" s="1">
        <v>42506</v>
      </c>
      <c r="O4439" t="s">
        <v>1728</v>
      </c>
      <c r="P4439" s="3" t="s">
        <v>2169</v>
      </c>
      <c r="Q4439" t="s">
        <v>2170</v>
      </c>
      <c r="R4439">
        <v>18</v>
      </c>
      <c r="S4439" t="s">
        <v>7103</v>
      </c>
      <c r="T4439" s="2">
        <v>0.04</v>
      </c>
      <c r="U4439" t="s">
        <v>7104</v>
      </c>
      <c r="V4439" t="s">
        <v>7105</v>
      </c>
      <c r="W4439" t="s">
        <v>818</v>
      </c>
      <c r="X4439" t="s">
        <v>3820</v>
      </c>
      <c r="Y4439" s="3">
        <f>VALUE(SUBSTITUTE(Table1[[#This Row],[Order Total]],"$",""))</f>
        <v>400.89</v>
      </c>
      <c r="Z4439">
        <f>VALUE(SUBSTITUTE(Table1[[#This Row],[Total]],"$",""))</f>
        <v>403.83</v>
      </c>
      <c r="AA4439" s="3">
        <f>Table1[[#This Row],[Order Total Number]]-Table1[[#This Row],[Total Number]]</f>
        <v>-2.9399999999999977</v>
      </c>
      <c r="AB4439">
        <f>VALUE(SUBSTITUTE(Table1[[#This Row],[Shipping Cost]],"$",""))</f>
        <v>6.19</v>
      </c>
      <c r="AC4439">
        <f>VALUE(SUBSTITUTE(Table1[[#This Row],[Discount $]],"$",""))</f>
        <v>12.49</v>
      </c>
      <c r="AD4439">
        <f>VALUE(SUBSTITUTE(Table1[[#This Row],[Retail Price]],"$",""))</f>
        <v>8.6</v>
      </c>
      <c r="AE4439" s="4">
        <f>(Table1[[#This Row],[Retail Price Number]]*Table1[[#This Row],[Order Quantity]])-Table1[[#This Row],[Discount $ Number]]+Table1[[#This Row],[Shipping Cost Number]]</f>
        <v>148.49999999999997</v>
      </c>
      <c r="AF4439">
        <f>Table1[[#This Row],[Retail Price Number]]*Table1[[#This Row],[Order Quantity]]-Table1[[#This Row],[Discount $ Number]]</f>
        <v>142.30999999999997</v>
      </c>
      <c r="AG4439">
        <f>(Table1[[#This Row],[Retail Price Number]]*Table1[[#This Row],[Order Quantity]])-Table1[[#This Row],[Discount $ Number]]-Table1[[#This Row],[Shipping Cost Number]]</f>
        <v>136.11999999999998</v>
      </c>
      <c r="AH4439">
        <f>Table1[[#This Row],[Retail Price Number]]*Table1[[#This Row],[Order Quantity]]</f>
        <v>154.79999999999998</v>
      </c>
      <c r="AI4439">
        <f>YEAR(Table1[[#This Row],[Order Date]])</f>
        <v>2016</v>
      </c>
    </row>
    <row r="4440" spans="1:35" x14ac:dyDescent="0.3">
      <c r="A4440" t="s">
        <v>4741</v>
      </c>
      <c r="B4440" s="1">
        <v>42446</v>
      </c>
      <c r="C4440" t="s">
        <v>3362</v>
      </c>
      <c r="D4440" t="s">
        <v>1198</v>
      </c>
      <c r="E4440" t="s">
        <v>46</v>
      </c>
      <c r="F4440" t="s">
        <v>47</v>
      </c>
      <c r="G4440" t="s">
        <v>77</v>
      </c>
      <c r="H4440" t="s">
        <v>48</v>
      </c>
      <c r="I4440" t="s">
        <v>92</v>
      </c>
      <c r="J4440" t="s">
        <v>564</v>
      </c>
      <c r="K4440" t="s">
        <v>94</v>
      </c>
      <c r="L4440" t="s">
        <v>95</v>
      </c>
      <c r="M4440" t="s">
        <v>35</v>
      </c>
      <c r="N4440" s="1">
        <v>42445</v>
      </c>
      <c r="O4440" t="s">
        <v>565</v>
      </c>
      <c r="P4440" s="3" t="s">
        <v>566</v>
      </c>
      <c r="Q4440" t="s">
        <v>567</v>
      </c>
      <c r="R4440">
        <v>16</v>
      </c>
      <c r="S4440" t="s">
        <v>2584</v>
      </c>
      <c r="T4440" s="2">
        <v>0.06</v>
      </c>
      <c r="U4440" t="s">
        <v>2585</v>
      </c>
      <c r="V4440" t="s">
        <v>5441</v>
      </c>
      <c r="W4440" t="s">
        <v>224</v>
      </c>
      <c r="X4440" t="s">
        <v>2753</v>
      </c>
      <c r="Y4440" s="3">
        <f>VALUE(SUBSTITUTE(Table1[[#This Row],[Order Total]],"$",""))</f>
        <v>40.01</v>
      </c>
      <c r="Z4440">
        <f>VALUE(SUBSTITUTE(Table1[[#This Row],[Total]],"$",""))</f>
        <v>42.47</v>
      </c>
      <c r="AA4440" s="3">
        <f>Table1[[#This Row],[Order Total Number]]-Table1[[#This Row],[Total Number]]</f>
        <v>-2.4600000000000009</v>
      </c>
      <c r="AB4440">
        <f>VALUE(SUBSTITUTE(Table1[[#This Row],[Shipping Cost]],"$",""))</f>
        <v>0.5</v>
      </c>
      <c r="AC4440">
        <f>VALUE(SUBSTITUTE(Table1[[#This Row],[Discount $]],"$",""))</f>
        <v>4.04</v>
      </c>
      <c r="AD4440">
        <f>VALUE(SUBSTITUTE(Table1[[#This Row],[Retail Price]],"$",""))</f>
        <v>6.3</v>
      </c>
      <c r="AE4440" s="4">
        <f>(Table1[[#This Row],[Retail Price Number]]*Table1[[#This Row],[Order Quantity]])-Table1[[#This Row],[Discount $ Number]]+Table1[[#This Row],[Shipping Cost Number]]</f>
        <v>97.259999999999991</v>
      </c>
      <c r="AF4440">
        <f>Table1[[#This Row],[Retail Price Number]]*Table1[[#This Row],[Order Quantity]]-Table1[[#This Row],[Discount $ Number]]</f>
        <v>96.759999999999991</v>
      </c>
      <c r="AG4440">
        <f>(Table1[[#This Row],[Retail Price Number]]*Table1[[#This Row],[Order Quantity]])-Table1[[#This Row],[Discount $ Number]]-Table1[[#This Row],[Shipping Cost Number]]</f>
        <v>96.259999999999991</v>
      </c>
      <c r="AH4440">
        <f>Table1[[#This Row],[Retail Price Number]]*Table1[[#This Row],[Order Quantity]]</f>
        <v>100.8</v>
      </c>
      <c r="AI4440">
        <f>YEAR(Table1[[#This Row],[Order Date]])</f>
        <v>2016</v>
      </c>
    </row>
    <row r="4441" spans="1:35" x14ac:dyDescent="0.3">
      <c r="A4441" t="s">
        <v>4741</v>
      </c>
      <c r="B4441" s="1">
        <v>42309</v>
      </c>
      <c r="C4441" t="s">
        <v>4403</v>
      </c>
      <c r="D4441" t="s">
        <v>280</v>
      </c>
      <c r="E4441" t="s">
        <v>27</v>
      </c>
      <c r="F4441" t="s">
        <v>28</v>
      </c>
      <c r="G4441" t="s">
        <v>77</v>
      </c>
      <c r="H4441" t="s">
        <v>281</v>
      </c>
      <c r="I4441" t="s">
        <v>92</v>
      </c>
      <c r="J4441" t="s">
        <v>1474</v>
      </c>
      <c r="K4441" t="s">
        <v>94</v>
      </c>
      <c r="L4441" t="s">
        <v>95</v>
      </c>
      <c r="M4441" t="s">
        <v>35</v>
      </c>
      <c r="N4441" s="1">
        <v>42311</v>
      </c>
      <c r="O4441" t="s">
        <v>1369</v>
      </c>
      <c r="P4441" s="3" t="s">
        <v>96</v>
      </c>
      <c r="Q4441" t="s">
        <v>1475</v>
      </c>
      <c r="R4441">
        <v>36</v>
      </c>
      <c r="S4441" t="s">
        <v>11119</v>
      </c>
      <c r="T4441" s="2">
        <v>0</v>
      </c>
      <c r="U4441" t="s">
        <v>182</v>
      </c>
      <c r="V4441" t="s">
        <v>1410</v>
      </c>
      <c r="W4441" t="s">
        <v>1478</v>
      </c>
      <c r="X4441" t="s">
        <v>3235</v>
      </c>
      <c r="Y4441" s="3">
        <f>VALUE(SUBSTITUTE(Table1[[#This Row],[Order Total]],"$",""))</f>
        <v>38.36</v>
      </c>
      <c r="Z4441">
        <f>VALUE(SUBSTITUTE(Table1[[#This Row],[Total]],"$",""))</f>
        <v>49.53</v>
      </c>
      <c r="AA4441" s="3">
        <f>Table1[[#This Row],[Order Total Number]]-Table1[[#This Row],[Total Number]]</f>
        <v>-11.170000000000002</v>
      </c>
      <c r="AB4441">
        <f>VALUE(SUBSTITUTE(Table1[[#This Row],[Shipping Cost]],"$",""))</f>
        <v>1.29</v>
      </c>
      <c r="AC4441">
        <f>VALUE(SUBSTITUTE(Table1[[#This Row],[Discount $]],"$",""))</f>
        <v>4.0999999999999996</v>
      </c>
      <c r="AD4441">
        <f>VALUE(SUBSTITUTE(Table1[[#This Row],[Retail Price]],"$",""))</f>
        <v>1.6</v>
      </c>
      <c r="AE4441" s="4">
        <f>(Table1[[#This Row],[Retail Price Number]]*Table1[[#This Row],[Order Quantity]])-Table1[[#This Row],[Discount $ Number]]+Table1[[#This Row],[Shipping Cost Number]]</f>
        <v>54.79</v>
      </c>
      <c r="AF4441">
        <f>Table1[[#This Row],[Retail Price Number]]*Table1[[#This Row],[Order Quantity]]-Table1[[#This Row],[Discount $ Number]]</f>
        <v>53.5</v>
      </c>
      <c r="AG4441">
        <f>(Table1[[#This Row],[Retail Price Number]]*Table1[[#This Row],[Order Quantity]])-Table1[[#This Row],[Discount $ Number]]-Table1[[#This Row],[Shipping Cost Number]]</f>
        <v>52.21</v>
      </c>
      <c r="AH4441">
        <f>Table1[[#This Row],[Retail Price Number]]*Table1[[#This Row],[Order Quantity]]</f>
        <v>57.6</v>
      </c>
      <c r="AI4441">
        <f>YEAR(Table1[[#This Row],[Order Date]])</f>
        <v>2015</v>
      </c>
    </row>
    <row r="4442" spans="1:35" x14ac:dyDescent="0.3">
      <c r="A4442" t="s">
        <v>4741</v>
      </c>
      <c r="B4442" s="1">
        <v>42633</v>
      </c>
      <c r="C4442" t="s">
        <v>1563</v>
      </c>
      <c r="D4442" t="s">
        <v>144</v>
      </c>
      <c r="E4442" t="s">
        <v>46</v>
      </c>
      <c r="F4442" t="s">
        <v>47</v>
      </c>
      <c r="G4442" t="s">
        <v>134</v>
      </c>
      <c r="H4442" t="s">
        <v>107</v>
      </c>
      <c r="I4442" t="s">
        <v>63</v>
      </c>
      <c r="J4442" t="s">
        <v>373</v>
      </c>
      <c r="K4442" t="s">
        <v>94</v>
      </c>
      <c r="L4442" t="s">
        <v>109</v>
      </c>
      <c r="M4442" t="s">
        <v>156</v>
      </c>
      <c r="N4442" s="1">
        <v>42633</v>
      </c>
      <c r="O4442" t="s">
        <v>374</v>
      </c>
      <c r="P4442" s="3" t="s">
        <v>375</v>
      </c>
      <c r="Q4442" t="s">
        <v>376</v>
      </c>
      <c r="R4442">
        <v>41</v>
      </c>
      <c r="S4442" t="s">
        <v>6321</v>
      </c>
      <c r="T4442" s="2">
        <v>0.08</v>
      </c>
      <c r="U4442" t="s">
        <v>6322</v>
      </c>
      <c r="V4442" t="s">
        <v>6323</v>
      </c>
      <c r="W4442" t="s">
        <v>380</v>
      </c>
      <c r="X4442" t="s">
        <v>6324</v>
      </c>
      <c r="Y4442" s="3">
        <f>VALUE(SUBSTITUTE(Table1[[#This Row],[Order Total]],"$",""))</f>
        <v>445.76</v>
      </c>
      <c r="Z4442">
        <f>VALUE(SUBSTITUTE(Table1[[#This Row],[Total]],"$",""))</f>
        <v>451.57</v>
      </c>
      <c r="AA4442" s="3">
        <f>Table1[[#This Row],[Order Total Number]]-Table1[[#This Row],[Total Number]]</f>
        <v>-5.8100000000000023</v>
      </c>
      <c r="AB4442">
        <f>VALUE(SUBSTITUTE(Table1[[#This Row],[Shipping Cost]],"$",""))</f>
        <v>5.81</v>
      </c>
      <c r="AC4442">
        <f>VALUE(SUBSTITUTE(Table1[[#This Row],[Discount $]],"$",""))</f>
        <v>9.1</v>
      </c>
      <c r="AD4442">
        <f>VALUE(SUBSTITUTE(Table1[[#This Row],[Retail Price]],"$",""))</f>
        <v>11.97</v>
      </c>
      <c r="AE4442" s="4">
        <f>(Table1[[#This Row],[Retail Price Number]]*Table1[[#This Row],[Order Quantity]])-Table1[[#This Row],[Discount $ Number]]+Table1[[#This Row],[Shipping Cost Number]]</f>
        <v>487.48</v>
      </c>
      <c r="AF4442">
        <f>Table1[[#This Row],[Retail Price Number]]*Table1[[#This Row],[Order Quantity]]-Table1[[#This Row],[Discount $ Number]]</f>
        <v>481.67</v>
      </c>
      <c r="AG4442">
        <f>(Table1[[#This Row],[Retail Price Number]]*Table1[[#This Row],[Order Quantity]])-Table1[[#This Row],[Discount $ Number]]-Table1[[#This Row],[Shipping Cost Number]]</f>
        <v>475.86</v>
      </c>
      <c r="AH4442">
        <f>Table1[[#This Row],[Retail Price Number]]*Table1[[#This Row],[Order Quantity]]</f>
        <v>490.77000000000004</v>
      </c>
      <c r="AI4442">
        <f>YEAR(Table1[[#This Row],[Order Date]])</f>
        <v>2016</v>
      </c>
    </row>
    <row r="4443" spans="1:35" x14ac:dyDescent="0.3">
      <c r="A4443" t="s">
        <v>7601</v>
      </c>
      <c r="B4443" s="1">
        <v>41962</v>
      </c>
      <c r="C4443" t="s">
        <v>7271</v>
      </c>
      <c r="D4443" t="s">
        <v>1012</v>
      </c>
      <c r="E4443" t="s">
        <v>27</v>
      </c>
      <c r="F4443" t="s">
        <v>28</v>
      </c>
      <c r="G4443" t="s">
        <v>91</v>
      </c>
      <c r="H4443" t="s">
        <v>241</v>
      </c>
      <c r="I4443" t="s">
        <v>63</v>
      </c>
      <c r="J4443" t="s">
        <v>1938</v>
      </c>
      <c r="K4443" t="s">
        <v>33</v>
      </c>
      <c r="L4443" t="s">
        <v>34</v>
      </c>
      <c r="M4443" t="s">
        <v>35</v>
      </c>
      <c r="N4443" s="1">
        <v>41964</v>
      </c>
      <c r="O4443" t="s">
        <v>1939</v>
      </c>
      <c r="P4443" s="3" t="s">
        <v>877</v>
      </c>
      <c r="Q4443" t="s">
        <v>1239</v>
      </c>
      <c r="R4443">
        <v>5</v>
      </c>
      <c r="S4443" t="s">
        <v>7602</v>
      </c>
      <c r="T4443" s="2">
        <v>0.09</v>
      </c>
      <c r="U4443" t="s">
        <v>7603</v>
      </c>
      <c r="V4443" t="s">
        <v>7604</v>
      </c>
      <c r="W4443" t="s">
        <v>1942</v>
      </c>
      <c r="X4443" t="s">
        <v>7605</v>
      </c>
      <c r="Y4443" s="3">
        <f>VALUE(SUBSTITUTE(Table1[[#This Row],[Order Total]],"$",""))</f>
        <v>1581.87</v>
      </c>
      <c r="Z4443">
        <f>VALUE(SUBSTITUTE(Table1[[#This Row],[Total]],"$",""))</f>
        <v>1549.95</v>
      </c>
      <c r="AA4443" s="3">
        <f>Table1[[#This Row],[Order Total Number]]-Table1[[#This Row],[Total Number]]</f>
        <v>31.919999999999845</v>
      </c>
      <c r="AB4443">
        <f>VALUE(SUBSTITUTE(Table1[[#This Row],[Shipping Cost]],"$",""))</f>
        <v>19.510000000000002</v>
      </c>
      <c r="AC4443">
        <f>VALUE(SUBSTITUTE(Table1[[#This Row],[Discount $]],"$",""))</f>
        <v>191.98</v>
      </c>
      <c r="AD4443">
        <f>VALUE(SUBSTITUTE(Table1[[#This Row],[Retail Price]],"$",""))</f>
        <v>30.98</v>
      </c>
      <c r="AE4443" s="4">
        <f>(Table1[[#This Row],[Retail Price Number]]*Table1[[#This Row],[Order Quantity]])-Table1[[#This Row],[Discount $ Number]]+Table1[[#This Row],[Shipping Cost Number]]</f>
        <v>-17.569999999999983</v>
      </c>
      <c r="AF4443">
        <f>Table1[[#This Row],[Retail Price Number]]*Table1[[#This Row],[Order Quantity]]-Table1[[#This Row],[Discount $ Number]]</f>
        <v>-37.079999999999984</v>
      </c>
      <c r="AG4443">
        <f>(Table1[[#This Row],[Retail Price Number]]*Table1[[#This Row],[Order Quantity]])-Table1[[#This Row],[Discount $ Number]]-Table1[[#This Row],[Shipping Cost Number]]</f>
        <v>-56.589999999999989</v>
      </c>
      <c r="AH4443">
        <f>Table1[[#This Row],[Retail Price Number]]*Table1[[#This Row],[Order Quantity]]</f>
        <v>154.9</v>
      </c>
      <c r="AI4443">
        <f>YEAR(Table1[[#This Row],[Order Date]])</f>
        <v>2014</v>
      </c>
    </row>
    <row r="4444" spans="1:35" x14ac:dyDescent="0.3">
      <c r="A4444" t="s">
        <v>2380</v>
      </c>
      <c r="B4444" s="1">
        <v>42441</v>
      </c>
      <c r="C4444" t="s">
        <v>2106</v>
      </c>
      <c r="D4444" t="s">
        <v>610</v>
      </c>
      <c r="E4444" t="s">
        <v>27</v>
      </c>
      <c r="F4444" t="s">
        <v>28</v>
      </c>
      <c r="G4444" t="s">
        <v>29</v>
      </c>
      <c r="H4444" t="s">
        <v>62</v>
      </c>
      <c r="I4444" t="s">
        <v>92</v>
      </c>
      <c r="J4444" t="s">
        <v>1667</v>
      </c>
      <c r="K4444" t="s">
        <v>33</v>
      </c>
      <c r="L4444" t="s">
        <v>34</v>
      </c>
      <c r="M4444" t="s">
        <v>35</v>
      </c>
      <c r="N4444" s="1">
        <v>42441</v>
      </c>
      <c r="O4444" t="s">
        <v>982</v>
      </c>
      <c r="P4444" s="3" t="s">
        <v>1190</v>
      </c>
      <c r="Q4444" t="s">
        <v>1191</v>
      </c>
      <c r="R4444">
        <v>21</v>
      </c>
      <c r="S4444" t="s">
        <v>2381</v>
      </c>
      <c r="T4444" s="2">
        <v>0.08</v>
      </c>
      <c r="U4444" t="s">
        <v>1307</v>
      </c>
      <c r="V4444" t="s">
        <v>2382</v>
      </c>
      <c r="W4444" t="s">
        <v>224</v>
      </c>
      <c r="X4444" t="s">
        <v>2383</v>
      </c>
      <c r="Y4444" s="3">
        <f>VALUE(SUBSTITUTE(Table1[[#This Row],[Order Total]],"$",""))</f>
        <v>45.42</v>
      </c>
      <c r="Z4444">
        <f>VALUE(SUBSTITUTE(Table1[[#This Row],[Total]],"$",""))</f>
        <v>45.94</v>
      </c>
      <c r="AA4444" s="3">
        <f>Table1[[#This Row],[Order Total Number]]-Table1[[#This Row],[Total Number]]</f>
        <v>-0.51999999999999602</v>
      </c>
      <c r="AB4444">
        <f>VALUE(SUBSTITUTE(Table1[[#This Row],[Shipping Cost]],"$",""))</f>
        <v>0.5</v>
      </c>
      <c r="AC4444">
        <f>VALUE(SUBSTITUTE(Table1[[#This Row],[Discount $]],"$",""))</f>
        <v>4.42</v>
      </c>
      <c r="AD4444">
        <f>VALUE(SUBSTITUTE(Table1[[#This Row],[Retail Price]],"$",""))</f>
        <v>4.91</v>
      </c>
      <c r="AE4444" s="4">
        <f>(Table1[[#This Row],[Retail Price Number]]*Table1[[#This Row],[Order Quantity]])-Table1[[#This Row],[Discount $ Number]]+Table1[[#This Row],[Shipping Cost Number]]</f>
        <v>99.19</v>
      </c>
      <c r="AF4444">
        <f>Table1[[#This Row],[Retail Price Number]]*Table1[[#This Row],[Order Quantity]]-Table1[[#This Row],[Discount $ Number]]</f>
        <v>98.69</v>
      </c>
      <c r="AG4444">
        <f>(Table1[[#This Row],[Retail Price Number]]*Table1[[#This Row],[Order Quantity]])-Table1[[#This Row],[Discount $ Number]]-Table1[[#This Row],[Shipping Cost Number]]</f>
        <v>98.19</v>
      </c>
      <c r="AH4444">
        <f>Table1[[#This Row],[Retail Price Number]]*Table1[[#This Row],[Order Quantity]]</f>
        <v>103.11</v>
      </c>
      <c r="AI4444">
        <f>YEAR(Table1[[#This Row],[Order Date]])</f>
        <v>2016</v>
      </c>
    </row>
    <row r="4445" spans="1:35" x14ac:dyDescent="0.3">
      <c r="A4445" t="s">
        <v>2380</v>
      </c>
      <c r="B4445" s="1">
        <v>42633</v>
      </c>
      <c r="C4445" t="s">
        <v>1563</v>
      </c>
      <c r="D4445" t="s">
        <v>144</v>
      </c>
      <c r="E4445" t="s">
        <v>46</v>
      </c>
      <c r="F4445" t="s">
        <v>47</v>
      </c>
      <c r="G4445" t="s">
        <v>77</v>
      </c>
      <c r="H4445" t="s">
        <v>107</v>
      </c>
      <c r="I4445" t="s">
        <v>31</v>
      </c>
      <c r="J4445" t="s">
        <v>3031</v>
      </c>
      <c r="K4445" t="s">
        <v>94</v>
      </c>
      <c r="L4445" t="s">
        <v>95</v>
      </c>
      <c r="M4445" t="s">
        <v>35</v>
      </c>
      <c r="N4445" s="1">
        <v>42633</v>
      </c>
      <c r="O4445" t="s">
        <v>2241</v>
      </c>
      <c r="P4445" s="3" t="s">
        <v>1882</v>
      </c>
      <c r="Q4445" t="s">
        <v>1379</v>
      </c>
      <c r="R4445">
        <v>38</v>
      </c>
      <c r="S4445" t="s">
        <v>4130</v>
      </c>
      <c r="T4445" s="2">
        <v>0.1</v>
      </c>
      <c r="U4445" t="s">
        <v>4131</v>
      </c>
      <c r="V4445" t="s">
        <v>4132</v>
      </c>
      <c r="W4445" t="s">
        <v>3034</v>
      </c>
      <c r="X4445" t="s">
        <v>4133</v>
      </c>
      <c r="Y4445" s="3">
        <f>VALUE(SUBSTITUTE(Table1[[#This Row],[Order Total]],"$",""))</f>
        <v>64.510000000000005</v>
      </c>
      <c r="Z4445">
        <f>VALUE(SUBSTITUTE(Table1[[#This Row],[Total]],"$",""))</f>
        <v>65.459999999999994</v>
      </c>
      <c r="AA4445" s="3">
        <f>Table1[[#This Row],[Order Total Number]]-Table1[[#This Row],[Total Number]]</f>
        <v>-0.94999999999998863</v>
      </c>
      <c r="AB4445">
        <f>VALUE(SUBSTITUTE(Table1[[#This Row],[Shipping Cost]],"$",""))</f>
        <v>0.95</v>
      </c>
      <c r="AC4445">
        <f>VALUE(SUBSTITUTE(Table1[[#This Row],[Discount $]],"$",""))</f>
        <v>0.65</v>
      </c>
      <c r="AD4445">
        <f>VALUE(SUBSTITUTE(Table1[[#This Row],[Retail Price]],"$",""))</f>
        <v>5.43</v>
      </c>
      <c r="AE4445" s="4">
        <f>(Table1[[#This Row],[Retail Price Number]]*Table1[[#This Row],[Order Quantity]])-Table1[[#This Row],[Discount $ Number]]+Table1[[#This Row],[Shipping Cost Number]]</f>
        <v>206.63999999999996</v>
      </c>
      <c r="AF4445">
        <f>Table1[[#This Row],[Retail Price Number]]*Table1[[#This Row],[Order Quantity]]-Table1[[#This Row],[Discount $ Number]]</f>
        <v>205.68999999999997</v>
      </c>
      <c r="AG4445">
        <f>(Table1[[#This Row],[Retail Price Number]]*Table1[[#This Row],[Order Quantity]])-Table1[[#This Row],[Discount $ Number]]-Table1[[#This Row],[Shipping Cost Number]]</f>
        <v>204.73999999999998</v>
      </c>
      <c r="AH4445">
        <f>Table1[[#This Row],[Retail Price Number]]*Table1[[#This Row],[Order Quantity]]</f>
        <v>206.33999999999997</v>
      </c>
      <c r="AI4445">
        <f>YEAR(Table1[[#This Row],[Order Date]])</f>
        <v>2016</v>
      </c>
    </row>
    <row r="4446" spans="1:35" x14ac:dyDescent="0.3">
      <c r="A4446" t="s">
        <v>2380</v>
      </c>
      <c r="B4446" s="1">
        <v>42453</v>
      </c>
      <c r="C4446" t="s">
        <v>5496</v>
      </c>
      <c r="D4446" t="s">
        <v>867</v>
      </c>
      <c r="E4446" t="s">
        <v>27</v>
      </c>
      <c r="F4446" t="s">
        <v>28</v>
      </c>
      <c r="G4446" t="s">
        <v>91</v>
      </c>
      <c r="H4446" t="s">
        <v>289</v>
      </c>
      <c r="I4446" t="s">
        <v>92</v>
      </c>
      <c r="J4446" t="s">
        <v>3031</v>
      </c>
      <c r="K4446" t="s">
        <v>33</v>
      </c>
      <c r="L4446" t="s">
        <v>34</v>
      </c>
      <c r="M4446" t="s">
        <v>35</v>
      </c>
      <c r="N4446" s="1">
        <v>42454</v>
      </c>
      <c r="O4446" t="s">
        <v>2241</v>
      </c>
      <c r="P4446" s="3" t="s">
        <v>1882</v>
      </c>
      <c r="Q4446" t="s">
        <v>3933</v>
      </c>
      <c r="R4446">
        <v>12</v>
      </c>
      <c r="S4446" t="s">
        <v>4130</v>
      </c>
      <c r="T4446" s="2">
        <v>7.0000000000000007E-2</v>
      </c>
      <c r="U4446" t="s">
        <v>112</v>
      </c>
      <c r="V4446" t="s">
        <v>4132</v>
      </c>
      <c r="W4446" t="s">
        <v>3034</v>
      </c>
      <c r="X4446" t="s">
        <v>4133</v>
      </c>
      <c r="Y4446" s="3">
        <f>VALUE(SUBSTITUTE(Table1[[#This Row],[Order Total]],"$",""))</f>
        <v>64.510000000000005</v>
      </c>
      <c r="Z4446">
        <f>VALUE(SUBSTITUTE(Table1[[#This Row],[Total]],"$",""))</f>
        <v>65.459999999999994</v>
      </c>
      <c r="AA4446" s="3">
        <f>Table1[[#This Row],[Order Total Number]]-Table1[[#This Row],[Total Number]]</f>
        <v>-0.94999999999998863</v>
      </c>
      <c r="AB4446">
        <f>VALUE(SUBSTITUTE(Table1[[#This Row],[Shipping Cost]],"$",""))</f>
        <v>0.95</v>
      </c>
      <c r="AC4446">
        <f>VALUE(SUBSTITUTE(Table1[[#This Row],[Discount $]],"$",""))</f>
        <v>0.75</v>
      </c>
      <c r="AD4446">
        <f>VALUE(SUBSTITUTE(Table1[[#This Row],[Retail Price]],"$",""))</f>
        <v>5.43</v>
      </c>
      <c r="AE4446" s="4">
        <f>(Table1[[#This Row],[Retail Price Number]]*Table1[[#This Row],[Order Quantity]])-Table1[[#This Row],[Discount $ Number]]+Table1[[#This Row],[Shipping Cost Number]]</f>
        <v>65.36</v>
      </c>
      <c r="AF4446">
        <f>Table1[[#This Row],[Retail Price Number]]*Table1[[#This Row],[Order Quantity]]-Table1[[#This Row],[Discount $ Number]]</f>
        <v>64.41</v>
      </c>
      <c r="AG4446">
        <f>(Table1[[#This Row],[Retail Price Number]]*Table1[[#This Row],[Order Quantity]])-Table1[[#This Row],[Discount $ Number]]-Table1[[#This Row],[Shipping Cost Number]]</f>
        <v>63.459999999999994</v>
      </c>
      <c r="AH4446">
        <f>Table1[[#This Row],[Retail Price Number]]*Table1[[#This Row],[Order Quantity]]</f>
        <v>65.16</v>
      </c>
      <c r="AI4446">
        <f>YEAR(Table1[[#This Row],[Order Date]])</f>
        <v>2016</v>
      </c>
    </row>
    <row r="4447" spans="1:35" x14ac:dyDescent="0.3">
      <c r="A4447" t="s">
        <v>2380</v>
      </c>
      <c r="B4447" s="1">
        <v>42728</v>
      </c>
      <c r="C4447" t="s">
        <v>1948</v>
      </c>
      <c r="D4447" t="s">
        <v>1005</v>
      </c>
      <c r="E4447" t="s">
        <v>27</v>
      </c>
      <c r="F4447" t="s">
        <v>28</v>
      </c>
      <c r="G4447" t="s">
        <v>134</v>
      </c>
      <c r="H4447" t="s">
        <v>281</v>
      </c>
      <c r="I4447" t="s">
        <v>196</v>
      </c>
      <c r="J4447" t="s">
        <v>1199</v>
      </c>
      <c r="K4447" t="s">
        <v>94</v>
      </c>
      <c r="L4447" t="s">
        <v>95</v>
      </c>
      <c r="M4447" t="s">
        <v>35</v>
      </c>
      <c r="N4447" s="1">
        <v>42373</v>
      </c>
      <c r="O4447" t="s">
        <v>1200</v>
      </c>
      <c r="P4447" s="3" t="s">
        <v>1201</v>
      </c>
      <c r="Q4447" t="s">
        <v>1202</v>
      </c>
      <c r="R4447">
        <v>31</v>
      </c>
      <c r="S4447" t="s">
        <v>671</v>
      </c>
      <c r="T4447" s="2">
        <v>0.01</v>
      </c>
      <c r="U4447" t="s">
        <v>672</v>
      </c>
      <c r="V4447" t="s">
        <v>5611</v>
      </c>
      <c r="W4447" t="s">
        <v>51</v>
      </c>
      <c r="X4447" t="s">
        <v>5612</v>
      </c>
      <c r="Y4447" s="3">
        <f>VALUE(SUBSTITUTE(Table1[[#This Row],[Order Total]],"$",""))</f>
        <v>112.18</v>
      </c>
      <c r="Z4447">
        <f>VALUE(SUBSTITUTE(Table1[[#This Row],[Total]],"$",""))</f>
        <v>113.93</v>
      </c>
      <c r="AA4447" s="3">
        <f>Table1[[#This Row],[Order Total Number]]-Table1[[#This Row],[Total Number]]</f>
        <v>-1.75</v>
      </c>
      <c r="AB4447">
        <f>VALUE(SUBSTITUTE(Table1[[#This Row],[Shipping Cost]],"$",""))</f>
        <v>0.71</v>
      </c>
      <c r="AC4447">
        <f>VALUE(SUBSTITUTE(Table1[[#This Row],[Discount $]],"$",""))</f>
        <v>12.58</v>
      </c>
      <c r="AD4447">
        <f>VALUE(SUBSTITUTE(Table1[[#This Row],[Retail Price]],"$",""))</f>
        <v>3.78</v>
      </c>
      <c r="AE4447" s="4">
        <f>(Table1[[#This Row],[Retail Price Number]]*Table1[[#This Row],[Order Quantity]])-Table1[[#This Row],[Discount $ Number]]+Table1[[#This Row],[Shipping Cost Number]]</f>
        <v>105.30999999999999</v>
      </c>
      <c r="AF4447">
        <f>Table1[[#This Row],[Retail Price Number]]*Table1[[#This Row],[Order Quantity]]-Table1[[#This Row],[Discount $ Number]]</f>
        <v>104.6</v>
      </c>
      <c r="AG4447">
        <f>(Table1[[#This Row],[Retail Price Number]]*Table1[[#This Row],[Order Quantity]])-Table1[[#This Row],[Discount $ Number]]-Table1[[#This Row],[Shipping Cost Number]]</f>
        <v>103.89</v>
      </c>
      <c r="AH4447">
        <f>Table1[[#This Row],[Retail Price Number]]*Table1[[#This Row],[Order Quantity]]</f>
        <v>117.17999999999999</v>
      </c>
      <c r="AI4447">
        <f>YEAR(Table1[[#This Row],[Order Date]])</f>
        <v>2016</v>
      </c>
    </row>
    <row r="4448" spans="1:35" x14ac:dyDescent="0.3">
      <c r="A4448" t="s">
        <v>2380</v>
      </c>
      <c r="B4448" s="1">
        <v>42651</v>
      </c>
      <c r="C4448" t="s">
        <v>1225</v>
      </c>
      <c r="D4448" t="s">
        <v>252</v>
      </c>
      <c r="E4448" t="s">
        <v>27</v>
      </c>
      <c r="F4448" t="s">
        <v>28</v>
      </c>
      <c r="G4448" t="s">
        <v>91</v>
      </c>
      <c r="H4448" t="s">
        <v>62</v>
      </c>
      <c r="I4448" t="s">
        <v>121</v>
      </c>
      <c r="J4448" t="s">
        <v>2237</v>
      </c>
      <c r="K4448" t="s">
        <v>94</v>
      </c>
      <c r="L4448" t="s">
        <v>95</v>
      </c>
      <c r="M4448" t="s">
        <v>35</v>
      </c>
      <c r="N4448" s="1">
        <v>42651</v>
      </c>
      <c r="O4448" t="s">
        <v>2238</v>
      </c>
      <c r="P4448" s="3" t="s">
        <v>2149</v>
      </c>
      <c r="Q4448" t="s">
        <v>2239</v>
      </c>
      <c r="R4448">
        <v>4</v>
      </c>
      <c r="S4448" t="s">
        <v>5218</v>
      </c>
      <c r="T4448" s="2">
        <v>0.09</v>
      </c>
      <c r="U4448" t="s">
        <v>5219</v>
      </c>
      <c r="V4448" t="s">
        <v>5220</v>
      </c>
      <c r="W4448" t="s">
        <v>2211</v>
      </c>
      <c r="X4448" t="s">
        <v>5742</v>
      </c>
      <c r="Y4448" s="3">
        <f>VALUE(SUBSTITUTE(Table1[[#This Row],[Order Total]],"$",""))</f>
        <v>664.43</v>
      </c>
      <c r="Z4448">
        <f>VALUE(SUBSTITUTE(Table1[[#This Row],[Total]],"$",""))</f>
        <v>667.85</v>
      </c>
      <c r="AA4448" s="3">
        <f>Table1[[#This Row],[Order Total Number]]-Table1[[#This Row],[Total Number]]</f>
        <v>-3.4200000000000728</v>
      </c>
      <c r="AB4448">
        <f>VALUE(SUBSTITUTE(Table1[[#This Row],[Shipping Cost]],"$",""))</f>
        <v>12.39</v>
      </c>
      <c r="AC4448">
        <f>VALUE(SUBSTITUTE(Table1[[#This Row],[Discount $]],"$",""))</f>
        <v>65.709999999999994</v>
      </c>
      <c r="AD4448">
        <f>VALUE(SUBSTITUTE(Table1[[#This Row],[Retail Price]],"$",""))</f>
        <v>16.98</v>
      </c>
      <c r="AE4448" s="4">
        <f>(Table1[[#This Row],[Retail Price Number]]*Table1[[#This Row],[Order Quantity]])-Table1[[#This Row],[Discount $ Number]]+Table1[[#This Row],[Shipping Cost Number]]</f>
        <v>14.600000000000009</v>
      </c>
      <c r="AF4448">
        <f>Table1[[#This Row],[Retail Price Number]]*Table1[[#This Row],[Order Quantity]]-Table1[[#This Row],[Discount $ Number]]</f>
        <v>2.210000000000008</v>
      </c>
      <c r="AG4448">
        <f>(Table1[[#This Row],[Retail Price Number]]*Table1[[#This Row],[Order Quantity]])-Table1[[#This Row],[Discount $ Number]]-Table1[[#This Row],[Shipping Cost Number]]</f>
        <v>-10.179999999999993</v>
      </c>
      <c r="AH4448">
        <f>Table1[[#This Row],[Retail Price Number]]*Table1[[#This Row],[Order Quantity]]</f>
        <v>67.92</v>
      </c>
      <c r="AI4448">
        <f>YEAR(Table1[[#This Row],[Order Date]])</f>
        <v>2016</v>
      </c>
    </row>
    <row r="4449" spans="1:35" x14ac:dyDescent="0.3">
      <c r="A4449" t="s">
        <v>2380</v>
      </c>
      <c r="B4449" s="1">
        <v>42633</v>
      </c>
      <c r="C4449" t="s">
        <v>1610</v>
      </c>
      <c r="D4449" t="s">
        <v>929</v>
      </c>
      <c r="E4449" t="s">
        <v>27</v>
      </c>
      <c r="F4449" t="s">
        <v>28</v>
      </c>
      <c r="G4449" t="s">
        <v>77</v>
      </c>
      <c r="H4449" t="s">
        <v>217</v>
      </c>
      <c r="I4449" t="s">
        <v>63</v>
      </c>
      <c r="J4449" t="s">
        <v>3031</v>
      </c>
      <c r="K4449" t="s">
        <v>94</v>
      </c>
      <c r="L4449" t="s">
        <v>34</v>
      </c>
      <c r="M4449" t="s">
        <v>35</v>
      </c>
      <c r="N4449" s="1">
        <v>42633</v>
      </c>
      <c r="O4449" t="s">
        <v>2241</v>
      </c>
      <c r="P4449" s="3" t="s">
        <v>1882</v>
      </c>
      <c r="Q4449" t="s">
        <v>1379</v>
      </c>
      <c r="R4449">
        <v>40</v>
      </c>
      <c r="S4449" t="s">
        <v>4130</v>
      </c>
      <c r="T4449" s="2">
        <v>0</v>
      </c>
      <c r="U4449" t="s">
        <v>4131</v>
      </c>
      <c r="V4449" t="s">
        <v>4132</v>
      </c>
      <c r="W4449" t="s">
        <v>3034</v>
      </c>
      <c r="X4449" t="s">
        <v>4133</v>
      </c>
      <c r="Y4449" s="3">
        <f>VALUE(SUBSTITUTE(Table1[[#This Row],[Order Total]],"$",""))</f>
        <v>64.510000000000005</v>
      </c>
      <c r="Z4449">
        <f>VALUE(SUBSTITUTE(Table1[[#This Row],[Total]],"$",""))</f>
        <v>65.459999999999994</v>
      </c>
      <c r="AA4449" s="3">
        <f>Table1[[#This Row],[Order Total Number]]-Table1[[#This Row],[Total Number]]</f>
        <v>-0.94999999999998863</v>
      </c>
      <c r="AB4449">
        <f>VALUE(SUBSTITUTE(Table1[[#This Row],[Shipping Cost]],"$",""))</f>
        <v>0.95</v>
      </c>
      <c r="AC4449">
        <f>VALUE(SUBSTITUTE(Table1[[#This Row],[Discount $]],"$",""))</f>
        <v>0.65</v>
      </c>
      <c r="AD4449">
        <f>VALUE(SUBSTITUTE(Table1[[#This Row],[Retail Price]],"$",""))</f>
        <v>5.43</v>
      </c>
      <c r="AE4449" s="4">
        <f>(Table1[[#This Row],[Retail Price Number]]*Table1[[#This Row],[Order Quantity]])-Table1[[#This Row],[Discount $ Number]]+Table1[[#This Row],[Shipping Cost Number]]</f>
        <v>217.49999999999997</v>
      </c>
      <c r="AF4449">
        <f>Table1[[#This Row],[Retail Price Number]]*Table1[[#This Row],[Order Quantity]]-Table1[[#This Row],[Discount $ Number]]</f>
        <v>216.54999999999998</v>
      </c>
      <c r="AG4449">
        <f>(Table1[[#This Row],[Retail Price Number]]*Table1[[#This Row],[Order Quantity]])-Table1[[#This Row],[Discount $ Number]]-Table1[[#This Row],[Shipping Cost Number]]</f>
        <v>215.6</v>
      </c>
      <c r="AH4449">
        <f>Table1[[#This Row],[Retail Price Number]]*Table1[[#This Row],[Order Quantity]]</f>
        <v>217.2</v>
      </c>
      <c r="AI4449">
        <f>YEAR(Table1[[#This Row],[Order Date]])</f>
        <v>2016</v>
      </c>
    </row>
    <row r="4450" spans="1:35" x14ac:dyDescent="0.3">
      <c r="A4450" t="s">
        <v>2380</v>
      </c>
      <c r="B4450" s="1">
        <v>41550</v>
      </c>
      <c r="C4450" t="s">
        <v>7398</v>
      </c>
      <c r="D4450" t="s">
        <v>228</v>
      </c>
      <c r="E4450" t="s">
        <v>46</v>
      </c>
      <c r="F4450" t="s">
        <v>47</v>
      </c>
      <c r="G4450" t="s">
        <v>91</v>
      </c>
      <c r="H4450" t="s">
        <v>107</v>
      </c>
      <c r="I4450" t="s">
        <v>31</v>
      </c>
      <c r="J4450" t="s">
        <v>623</v>
      </c>
      <c r="K4450" t="s">
        <v>94</v>
      </c>
      <c r="L4450" t="s">
        <v>34</v>
      </c>
      <c r="M4450" t="s">
        <v>156</v>
      </c>
      <c r="N4450" s="1">
        <v>41552</v>
      </c>
      <c r="O4450" t="s">
        <v>624</v>
      </c>
      <c r="P4450" s="3" t="s">
        <v>625</v>
      </c>
      <c r="Q4450" t="s">
        <v>626</v>
      </c>
      <c r="R4450">
        <v>30</v>
      </c>
      <c r="S4450" t="s">
        <v>8485</v>
      </c>
      <c r="T4450" s="2">
        <v>0.09</v>
      </c>
      <c r="U4450" t="s">
        <v>7580</v>
      </c>
      <c r="V4450" t="s">
        <v>8486</v>
      </c>
      <c r="W4450" t="s">
        <v>376</v>
      </c>
      <c r="X4450" t="s">
        <v>8487</v>
      </c>
      <c r="Y4450" s="3">
        <f>VALUE(SUBSTITUTE(Table1[[#This Row],[Order Total]],"$",""))</f>
        <v>1263.94</v>
      </c>
      <c r="Z4450">
        <f>VALUE(SUBSTITUTE(Table1[[#This Row],[Total]],"$",""))</f>
        <v>1299.4000000000001</v>
      </c>
      <c r="AA4450" s="3">
        <f>Table1[[#This Row],[Order Total Number]]-Table1[[#This Row],[Total Number]]</f>
        <v>-35.460000000000036</v>
      </c>
      <c r="AB4450">
        <f>VALUE(SUBSTITUTE(Table1[[#This Row],[Shipping Cost]],"$",""))</f>
        <v>7.18</v>
      </c>
      <c r="AC4450">
        <f>VALUE(SUBSTITUTE(Table1[[#This Row],[Discount $]],"$",""))</f>
        <v>54.07</v>
      </c>
      <c r="AD4450">
        <f>VALUE(SUBSTITUTE(Table1[[#This Row],[Retail Price]],"$",""))</f>
        <v>300.97000000000003</v>
      </c>
      <c r="AE4450" s="4">
        <f>(Table1[[#This Row],[Retail Price Number]]*Table1[[#This Row],[Order Quantity]])-Table1[[#This Row],[Discount $ Number]]+Table1[[#This Row],[Shipping Cost Number]]</f>
        <v>8982.2100000000009</v>
      </c>
      <c r="AF4450">
        <f>Table1[[#This Row],[Retail Price Number]]*Table1[[#This Row],[Order Quantity]]-Table1[[#This Row],[Discount $ Number]]</f>
        <v>8975.0300000000007</v>
      </c>
      <c r="AG4450">
        <f>(Table1[[#This Row],[Retail Price Number]]*Table1[[#This Row],[Order Quantity]])-Table1[[#This Row],[Discount $ Number]]-Table1[[#This Row],[Shipping Cost Number]]</f>
        <v>8967.85</v>
      </c>
      <c r="AH4450">
        <f>Table1[[#This Row],[Retail Price Number]]*Table1[[#This Row],[Order Quantity]]</f>
        <v>9029.1</v>
      </c>
      <c r="AI4450">
        <f>YEAR(Table1[[#This Row],[Order Date]])</f>
        <v>2013</v>
      </c>
    </row>
    <row r="4451" spans="1:35" x14ac:dyDescent="0.3">
      <c r="A4451" t="s">
        <v>2380</v>
      </c>
      <c r="B4451" s="1">
        <v>42633</v>
      </c>
      <c r="C4451" t="s">
        <v>1563</v>
      </c>
      <c r="D4451" t="s">
        <v>144</v>
      </c>
      <c r="E4451" t="s">
        <v>46</v>
      </c>
      <c r="F4451" t="s">
        <v>47</v>
      </c>
      <c r="G4451" t="s">
        <v>77</v>
      </c>
      <c r="H4451" t="s">
        <v>107</v>
      </c>
      <c r="I4451" t="s">
        <v>196</v>
      </c>
      <c r="J4451" t="s">
        <v>3031</v>
      </c>
      <c r="K4451" t="s">
        <v>94</v>
      </c>
      <c r="L4451" t="s">
        <v>34</v>
      </c>
      <c r="M4451" t="s">
        <v>35</v>
      </c>
      <c r="N4451" s="1">
        <v>42633</v>
      </c>
      <c r="O4451" t="s">
        <v>2241</v>
      </c>
      <c r="P4451" s="3" t="s">
        <v>1882</v>
      </c>
      <c r="Q4451" t="s">
        <v>1379</v>
      </c>
      <c r="R4451">
        <v>8</v>
      </c>
      <c r="S4451" t="s">
        <v>4130</v>
      </c>
      <c r="T4451" s="2">
        <v>0</v>
      </c>
      <c r="U4451" t="s">
        <v>112</v>
      </c>
      <c r="V4451" t="s">
        <v>4132</v>
      </c>
      <c r="W4451" t="s">
        <v>3034</v>
      </c>
      <c r="X4451" t="s">
        <v>4133</v>
      </c>
      <c r="Y4451" s="3">
        <f>VALUE(SUBSTITUTE(Table1[[#This Row],[Order Total]],"$",""))</f>
        <v>64.510000000000005</v>
      </c>
      <c r="Z4451">
        <f>VALUE(SUBSTITUTE(Table1[[#This Row],[Total]],"$",""))</f>
        <v>65.459999999999994</v>
      </c>
      <c r="AA4451" s="3">
        <f>Table1[[#This Row],[Order Total Number]]-Table1[[#This Row],[Total Number]]</f>
        <v>-0.94999999999998863</v>
      </c>
      <c r="AB4451">
        <f>VALUE(SUBSTITUTE(Table1[[#This Row],[Shipping Cost]],"$",""))</f>
        <v>0.95</v>
      </c>
      <c r="AC4451">
        <f>VALUE(SUBSTITUTE(Table1[[#This Row],[Discount $]],"$",""))</f>
        <v>0.75</v>
      </c>
      <c r="AD4451">
        <f>VALUE(SUBSTITUTE(Table1[[#This Row],[Retail Price]],"$",""))</f>
        <v>5.43</v>
      </c>
      <c r="AE4451" s="4">
        <f>(Table1[[#This Row],[Retail Price Number]]*Table1[[#This Row],[Order Quantity]])-Table1[[#This Row],[Discount $ Number]]+Table1[[#This Row],[Shipping Cost Number]]</f>
        <v>43.64</v>
      </c>
      <c r="AF4451">
        <f>Table1[[#This Row],[Retail Price Number]]*Table1[[#This Row],[Order Quantity]]-Table1[[#This Row],[Discount $ Number]]</f>
        <v>42.69</v>
      </c>
      <c r="AG4451">
        <f>(Table1[[#This Row],[Retail Price Number]]*Table1[[#This Row],[Order Quantity]])-Table1[[#This Row],[Discount $ Number]]-Table1[[#This Row],[Shipping Cost Number]]</f>
        <v>41.739999999999995</v>
      </c>
      <c r="AH4451">
        <f>Table1[[#This Row],[Retail Price Number]]*Table1[[#This Row],[Order Quantity]]</f>
        <v>43.44</v>
      </c>
      <c r="AI4451">
        <f>YEAR(Table1[[#This Row],[Order Date]])</f>
        <v>2016</v>
      </c>
    </row>
    <row r="4452" spans="1:35" x14ac:dyDescent="0.3">
      <c r="A4452" t="s">
        <v>2380</v>
      </c>
      <c r="B4452" s="1">
        <v>42369</v>
      </c>
      <c r="C4452" t="s">
        <v>866</v>
      </c>
      <c r="D4452" t="s">
        <v>867</v>
      </c>
      <c r="E4452" t="s">
        <v>27</v>
      </c>
      <c r="F4452" t="s">
        <v>28</v>
      </c>
      <c r="G4452" t="s">
        <v>134</v>
      </c>
      <c r="H4452" t="s">
        <v>289</v>
      </c>
      <c r="I4452" t="s">
        <v>92</v>
      </c>
      <c r="J4452" t="s">
        <v>1667</v>
      </c>
      <c r="K4452" t="s">
        <v>94</v>
      </c>
      <c r="L4452" t="s">
        <v>34</v>
      </c>
      <c r="M4452" t="s">
        <v>35</v>
      </c>
      <c r="N4452" s="1">
        <v>42370</v>
      </c>
      <c r="O4452" t="s">
        <v>982</v>
      </c>
      <c r="P4452" s="3" t="s">
        <v>1190</v>
      </c>
      <c r="Q4452" t="s">
        <v>1191</v>
      </c>
      <c r="R4452">
        <v>20</v>
      </c>
      <c r="S4452" t="s">
        <v>9156</v>
      </c>
      <c r="T4452" s="2">
        <v>7.0000000000000007E-2</v>
      </c>
      <c r="U4452" t="s">
        <v>3272</v>
      </c>
      <c r="V4452" t="s">
        <v>2484</v>
      </c>
      <c r="W4452" t="s">
        <v>224</v>
      </c>
      <c r="X4452" t="s">
        <v>4069</v>
      </c>
      <c r="Y4452" s="3">
        <f>VALUE(SUBSTITUTE(Table1[[#This Row],[Order Total]],"$",""))</f>
        <v>62.39</v>
      </c>
      <c r="Z4452">
        <f>VALUE(SUBSTITUTE(Table1[[#This Row],[Total]],"$",""))</f>
        <v>63.68</v>
      </c>
      <c r="AA4452" s="3">
        <f>Table1[[#This Row],[Order Total Number]]-Table1[[#This Row],[Total Number]]</f>
        <v>-1.2899999999999991</v>
      </c>
      <c r="AB4452">
        <f>VALUE(SUBSTITUTE(Table1[[#This Row],[Shipping Cost]],"$",""))</f>
        <v>0.5</v>
      </c>
      <c r="AC4452">
        <f>VALUE(SUBSTITUTE(Table1[[#This Row],[Discount $]],"$",""))</f>
        <v>5.41</v>
      </c>
      <c r="AD4452">
        <f>VALUE(SUBSTITUTE(Table1[[#This Row],[Retail Price]],"$",""))</f>
        <v>4.91</v>
      </c>
      <c r="AE4452" s="4">
        <f>(Table1[[#This Row],[Retail Price Number]]*Table1[[#This Row],[Order Quantity]])-Table1[[#This Row],[Discount $ Number]]+Table1[[#This Row],[Shipping Cost Number]]</f>
        <v>93.29</v>
      </c>
      <c r="AF4452">
        <f>Table1[[#This Row],[Retail Price Number]]*Table1[[#This Row],[Order Quantity]]-Table1[[#This Row],[Discount $ Number]]</f>
        <v>92.79</v>
      </c>
      <c r="AG4452">
        <f>(Table1[[#This Row],[Retail Price Number]]*Table1[[#This Row],[Order Quantity]])-Table1[[#This Row],[Discount $ Number]]-Table1[[#This Row],[Shipping Cost Number]]</f>
        <v>92.29</v>
      </c>
      <c r="AH4452">
        <f>Table1[[#This Row],[Retail Price Number]]*Table1[[#This Row],[Order Quantity]]</f>
        <v>98.2</v>
      </c>
      <c r="AI4452">
        <f>YEAR(Table1[[#This Row],[Order Date]])</f>
        <v>2015</v>
      </c>
    </row>
    <row r="4453" spans="1:35" x14ac:dyDescent="0.3">
      <c r="A4453" t="s">
        <v>2380</v>
      </c>
      <c r="B4453" s="1">
        <v>42633</v>
      </c>
      <c r="C4453" t="s">
        <v>1610</v>
      </c>
      <c r="D4453" t="s">
        <v>929</v>
      </c>
      <c r="E4453" t="s">
        <v>27</v>
      </c>
      <c r="F4453" t="s">
        <v>28</v>
      </c>
      <c r="G4453" t="s">
        <v>134</v>
      </c>
      <c r="H4453" t="s">
        <v>217</v>
      </c>
      <c r="I4453" t="s">
        <v>196</v>
      </c>
      <c r="J4453" t="s">
        <v>3031</v>
      </c>
      <c r="K4453" t="s">
        <v>94</v>
      </c>
      <c r="L4453" t="s">
        <v>34</v>
      </c>
      <c r="M4453" t="s">
        <v>156</v>
      </c>
      <c r="N4453" s="1">
        <v>42633</v>
      </c>
      <c r="O4453" t="s">
        <v>2241</v>
      </c>
      <c r="P4453" s="3" t="s">
        <v>1882</v>
      </c>
      <c r="Q4453" t="s">
        <v>3933</v>
      </c>
      <c r="R4453">
        <v>37</v>
      </c>
      <c r="S4453" t="s">
        <v>4130</v>
      </c>
      <c r="T4453" s="2">
        <v>7.0000000000000007E-2</v>
      </c>
      <c r="U4453" t="s">
        <v>4131</v>
      </c>
      <c r="V4453" t="s">
        <v>4132</v>
      </c>
      <c r="W4453" t="s">
        <v>3034</v>
      </c>
      <c r="X4453" t="s">
        <v>4133</v>
      </c>
      <c r="Y4453" s="3">
        <f>VALUE(SUBSTITUTE(Table1[[#This Row],[Order Total]],"$",""))</f>
        <v>64.510000000000005</v>
      </c>
      <c r="Z4453">
        <f>VALUE(SUBSTITUTE(Table1[[#This Row],[Total]],"$",""))</f>
        <v>65.459999999999994</v>
      </c>
      <c r="AA4453" s="3">
        <f>Table1[[#This Row],[Order Total Number]]-Table1[[#This Row],[Total Number]]</f>
        <v>-0.94999999999998863</v>
      </c>
      <c r="AB4453">
        <f>VALUE(SUBSTITUTE(Table1[[#This Row],[Shipping Cost]],"$",""))</f>
        <v>0.95</v>
      </c>
      <c r="AC4453">
        <f>VALUE(SUBSTITUTE(Table1[[#This Row],[Discount $]],"$",""))</f>
        <v>0.65</v>
      </c>
      <c r="AD4453">
        <f>VALUE(SUBSTITUTE(Table1[[#This Row],[Retail Price]],"$",""))</f>
        <v>5.43</v>
      </c>
      <c r="AE4453" s="4">
        <f>(Table1[[#This Row],[Retail Price Number]]*Table1[[#This Row],[Order Quantity]])-Table1[[#This Row],[Discount $ Number]]+Table1[[#This Row],[Shipping Cost Number]]</f>
        <v>201.20999999999998</v>
      </c>
      <c r="AF4453">
        <f>Table1[[#This Row],[Retail Price Number]]*Table1[[#This Row],[Order Quantity]]-Table1[[#This Row],[Discount $ Number]]</f>
        <v>200.26</v>
      </c>
      <c r="AG4453">
        <f>(Table1[[#This Row],[Retail Price Number]]*Table1[[#This Row],[Order Quantity]])-Table1[[#This Row],[Discount $ Number]]-Table1[[#This Row],[Shipping Cost Number]]</f>
        <v>199.31</v>
      </c>
      <c r="AH4453">
        <f>Table1[[#This Row],[Retail Price Number]]*Table1[[#This Row],[Order Quantity]]</f>
        <v>200.91</v>
      </c>
      <c r="AI4453">
        <f>YEAR(Table1[[#This Row],[Order Date]])</f>
        <v>2016</v>
      </c>
    </row>
    <row r="4454" spans="1:35" x14ac:dyDescent="0.3">
      <c r="A4454" t="s">
        <v>1540</v>
      </c>
      <c r="B4454" s="1">
        <v>42135</v>
      </c>
      <c r="C4454" t="s">
        <v>1541</v>
      </c>
      <c r="D4454" t="s">
        <v>61</v>
      </c>
      <c r="E4454" t="s">
        <v>27</v>
      </c>
      <c r="F4454" t="s">
        <v>28</v>
      </c>
      <c r="G4454" t="s">
        <v>77</v>
      </c>
      <c r="H4454" t="s">
        <v>62</v>
      </c>
      <c r="I4454" t="s">
        <v>196</v>
      </c>
      <c r="J4454" t="s">
        <v>1377</v>
      </c>
      <c r="K4454" t="s">
        <v>94</v>
      </c>
      <c r="L4454" t="s">
        <v>34</v>
      </c>
      <c r="M4454" t="s">
        <v>35</v>
      </c>
      <c r="N4454" s="1">
        <v>42137</v>
      </c>
      <c r="O4454" t="s">
        <v>1378</v>
      </c>
      <c r="P4454" s="3" t="s">
        <v>1379</v>
      </c>
      <c r="Q4454" t="s">
        <v>1380</v>
      </c>
      <c r="R4454">
        <v>48</v>
      </c>
      <c r="S4454" t="s">
        <v>1542</v>
      </c>
      <c r="T4454" s="2">
        <v>0</v>
      </c>
      <c r="U4454" t="s">
        <v>1235</v>
      </c>
      <c r="V4454" t="s">
        <v>1543</v>
      </c>
      <c r="W4454" t="s">
        <v>1384</v>
      </c>
      <c r="X4454" t="s">
        <v>1544</v>
      </c>
      <c r="Y4454" s="3">
        <f>VALUE(SUBSTITUTE(Table1[[#This Row],[Order Total]],"$",""))</f>
        <v>40.93</v>
      </c>
      <c r="Z4454">
        <f>VALUE(SUBSTITUTE(Table1[[#This Row],[Total]],"$",""))</f>
        <v>43.85</v>
      </c>
      <c r="AA4454" s="3">
        <f>Table1[[#This Row],[Order Total Number]]-Table1[[#This Row],[Total Number]]</f>
        <v>-2.9200000000000017</v>
      </c>
      <c r="AB4454">
        <f>VALUE(SUBSTITUTE(Table1[[#This Row],[Shipping Cost]],"$",""))</f>
        <v>1.63</v>
      </c>
      <c r="AC4454">
        <f>VALUE(SUBSTITUTE(Table1[[#This Row],[Discount $]],"$",""))</f>
        <v>2.69</v>
      </c>
      <c r="AD4454">
        <f>VALUE(SUBSTITUTE(Table1[[#This Row],[Retail Price]],"$",""))</f>
        <v>1.95</v>
      </c>
      <c r="AE4454" s="4">
        <f>(Table1[[#This Row],[Retail Price Number]]*Table1[[#This Row],[Order Quantity]])-Table1[[#This Row],[Discount $ Number]]+Table1[[#This Row],[Shipping Cost Number]]</f>
        <v>92.539999999999992</v>
      </c>
      <c r="AF4454">
        <f>Table1[[#This Row],[Retail Price Number]]*Table1[[#This Row],[Order Quantity]]-Table1[[#This Row],[Discount $ Number]]</f>
        <v>90.91</v>
      </c>
      <c r="AG4454">
        <f>(Table1[[#This Row],[Retail Price Number]]*Table1[[#This Row],[Order Quantity]])-Table1[[#This Row],[Discount $ Number]]-Table1[[#This Row],[Shipping Cost Number]]</f>
        <v>89.28</v>
      </c>
      <c r="AH4454">
        <f>Table1[[#This Row],[Retail Price Number]]*Table1[[#This Row],[Order Quantity]]</f>
        <v>93.6</v>
      </c>
      <c r="AI4454">
        <f>YEAR(Table1[[#This Row],[Order Date]])</f>
        <v>2015</v>
      </c>
    </row>
    <row r="4455" spans="1:35" x14ac:dyDescent="0.3">
      <c r="A4455" t="s">
        <v>1540</v>
      </c>
      <c r="B4455" s="1">
        <v>42651</v>
      </c>
      <c r="C4455" t="s">
        <v>1225</v>
      </c>
      <c r="D4455" t="s">
        <v>252</v>
      </c>
      <c r="E4455" t="s">
        <v>27</v>
      </c>
      <c r="F4455" t="s">
        <v>28</v>
      </c>
      <c r="G4455" t="s">
        <v>91</v>
      </c>
      <c r="H4455" t="s">
        <v>62</v>
      </c>
      <c r="I4455" t="s">
        <v>121</v>
      </c>
      <c r="J4455" t="s">
        <v>185</v>
      </c>
      <c r="K4455" t="s">
        <v>94</v>
      </c>
      <c r="L4455" t="s">
        <v>34</v>
      </c>
      <c r="M4455" t="s">
        <v>35</v>
      </c>
      <c r="N4455" s="1">
        <v>42651</v>
      </c>
      <c r="O4455" t="s">
        <v>186</v>
      </c>
      <c r="P4455" s="3" t="s">
        <v>187</v>
      </c>
      <c r="Q4455" t="s">
        <v>188</v>
      </c>
      <c r="R4455">
        <v>48</v>
      </c>
      <c r="S4455" t="s">
        <v>5218</v>
      </c>
      <c r="T4455" s="2">
        <v>0.04</v>
      </c>
      <c r="U4455" t="s">
        <v>5219</v>
      </c>
      <c r="V4455" t="s">
        <v>5220</v>
      </c>
      <c r="W4455" t="s">
        <v>165</v>
      </c>
      <c r="X4455" t="s">
        <v>5221</v>
      </c>
      <c r="Y4455" s="3">
        <f>VALUE(SUBSTITUTE(Table1[[#This Row],[Order Total]],"$",""))</f>
        <v>664.43</v>
      </c>
      <c r="Z4455">
        <f>VALUE(SUBSTITUTE(Table1[[#This Row],[Total]],"$",""))</f>
        <v>676.82</v>
      </c>
      <c r="AA4455" s="3">
        <f>Table1[[#This Row],[Order Total Number]]-Table1[[#This Row],[Total Number]]</f>
        <v>-12.3900000000001</v>
      </c>
      <c r="AB4455">
        <f>VALUE(SUBSTITUTE(Table1[[#This Row],[Shipping Cost]],"$",""))</f>
        <v>4</v>
      </c>
      <c r="AC4455">
        <f>VALUE(SUBSTITUTE(Table1[[#This Row],[Discount $]],"$",""))</f>
        <v>65.709999999999994</v>
      </c>
      <c r="AD4455">
        <f>VALUE(SUBSTITUTE(Table1[[#This Row],[Retail Price]],"$",""))</f>
        <v>19.98</v>
      </c>
      <c r="AE4455" s="4">
        <f>(Table1[[#This Row],[Retail Price Number]]*Table1[[#This Row],[Order Quantity]])-Table1[[#This Row],[Discount $ Number]]+Table1[[#This Row],[Shipping Cost Number]]</f>
        <v>897.32999999999993</v>
      </c>
      <c r="AF4455">
        <f>Table1[[#This Row],[Retail Price Number]]*Table1[[#This Row],[Order Quantity]]-Table1[[#This Row],[Discount $ Number]]</f>
        <v>893.32999999999993</v>
      </c>
      <c r="AG4455">
        <f>(Table1[[#This Row],[Retail Price Number]]*Table1[[#This Row],[Order Quantity]])-Table1[[#This Row],[Discount $ Number]]-Table1[[#This Row],[Shipping Cost Number]]</f>
        <v>889.32999999999993</v>
      </c>
      <c r="AH4455">
        <f>Table1[[#This Row],[Retail Price Number]]*Table1[[#This Row],[Order Quantity]]</f>
        <v>959.04</v>
      </c>
      <c r="AI4455">
        <f>YEAR(Table1[[#This Row],[Order Date]])</f>
        <v>2016</v>
      </c>
    </row>
    <row r="4456" spans="1:35" x14ac:dyDescent="0.3">
      <c r="A4456" t="s">
        <v>9932</v>
      </c>
      <c r="B4456" s="1">
        <v>42483</v>
      </c>
      <c r="C4456" t="s">
        <v>1112</v>
      </c>
      <c r="D4456" t="s">
        <v>133</v>
      </c>
      <c r="E4456" t="s">
        <v>27</v>
      </c>
      <c r="F4456" t="s">
        <v>28</v>
      </c>
      <c r="G4456" t="s">
        <v>77</v>
      </c>
      <c r="H4456" t="s">
        <v>62</v>
      </c>
      <c r="I4456" t="s">
        <v>196</v>
      </c>
      <c r="J4456" t="s">
        <v>507</v>
      </c>
      <c r="K4456" t="s">
        <v>94</v>
      </c>
      <c r="L4456" t="s">
        <v>95</v>
      </c>
      <c r="M4456" t="s">
        <v>156</v>
      </c>
      <c r="N4456" s="1">
        <v>42484</v>
      </c>
      <c r="O4456" t="s">
        <v>508</v>
      </c>
      <c r="P4456" s="3" t="s">
        <v>509</v>
      </c>
      <c r="Q4456" t="s">
        <v>510</v>
      </c>
      <c r="R4456">
        <v>15</v>
      </c>
      <c r="S4456" t="s">
        <v>5392</v>
      </c>
      <c r="T4456" s="2">
        <v>0.03</v>
      </c>
      <c r="U4456" t="s">
        <v>127</v>
      </c>
      <c r="V4456" t="s">
        <v>9933</v>
      </c>
      <c r="W4456" t="s">
        <v>514</v>
      </c>
      <c r="X4456" t="s">
        <v>9934</v>
      </c>
      <c r="Y4456" s="3">
        <f>VALUE(SUBSTITUTE(Table1[[#This Row],[Order Total]],"$",""))</f>
        <v>1345.84</v>
      </c>
      <c r="Z4456">
        <f>VALUE(SUBSTITUTE(Table1[[#This Row],[Total]],"$",""))</f>
        <v>1559.85</v>
      </c>
      <c r="AA4456" s="3">
        <f>Table1[[#This Row],[Order Total Number]]-Table1[[#This Row],[Total Number]]</f>
        <v>-214.01</v>
      </c>
      <c r="AB4456">
        <f>VALUE(SUBSTITUTE(Table1[[#This Row],[Shipping Cost]],"$",""))</f>
        <v>4.68</v>
      </c>
      <c r="AC4456">
        <f>VALUE(SUBSTITUTE(Table1[[#This Row],[Discount $]],"$",""))</f>
        <v>0</v>
      </c>
      <c r="AD4456">
        <f>VALUE(SUBSTITUTE(Table1[[#This Row],[Retail Price]],"$",""))</f>
        <v>10.23</v>
      </c>
      <c r="AE4456" s="4">
        <f>(Table1[[#This Row],[Retail Price Number]]*Table1[[#This Row],[Order Quantity]])-Table1[[#This Row],[Discount $ Number]]+Table1[[#This Row],[Shipping Cost Number]]</f>
        <v>158.13000000000002</v>
      </c>
      <c r="AF4456">
        <f>Table1[[#This Row],[Retail Price Number]]*Table1[[#This Row],[Order Quantity]]-Table1[[#This Row],[Discount $ Number]]</f>
        <v>153.45000000000002</v>
      </c>
      <c r="AG4456">
        <f>(Table1[[#This Row],[Retail Price Number]]*Table1[[#This Row],[Order Quantity]])-Table1[[#This Row],[Discount $ Number]]-Table1[[#This Row],[Shipping Cost Number]]</f>
        <v>148.77000000000001</v>
      </c>
      <c r="AH4456">
        <f>Table1[[#This Row],[Retail Price Number]]*Table1[[#This Row],[Order Quantity]]</f>
        <v>153.45000000000002</v>
      </c>
      <c r="AI4456">
        <f>YEAR(Table1[[#This Row],[Order Date]])</f>
        <v>2016</v>
      </c>
    </row>
    <row r="4457" spans="1:35" x14ac:dyDescent="0.3">
      <c r="A4457" t="s">
        <v>6329</v>
      </c>
      <c r="B4457" s="1">
        <v>42485</v>
      </c>
      <c r="C4457" t="s">
        <v>3976</v>
      </c>
      <c r="D4457" t="s">
        <v>1510</v>
      </c>
      <c r="E4457" t="s">
        <v>27</v>
      </c>
      <c r="F4457" t="s">
        <v>28</v>
      </c>
      <c r="G4457" t="s">
        <v>77</v>
      </c>
      <c r="H4457" t="s">
        <v>205</v>
      </c>
      <c r="I4457" t="s">
        <v>92</v>
      </c>
      <c r="J4457" t="s">
        <v>411</v>
      </c>
      <c r="K4457" t="s">
        <v>94</v>
      </c>
      <c r="L4457" t="s">
        <v>95</v>
      </c>
      <c r="M4457" t="s">
        <v>35</v>
      </c>
      <c r="N4457" s="1">
        <v>42486</v>
      </c>
      <c r="O4457" t="s">
        <v>412</v>
      </c>
      <c r="P4457" s="3" t="s">
        <v>413</v>
      </c>
      <c r="Q4457" t="s">
        <v>414</v>
      </c>
      <c r="R4457">
        <v>12</v>
      </c>
      <c r="S4457" t="s">
        <v>6102</v>
      </c>
      <c r="T4457" s="2">
        <v>0.1</v>
      </c>
      <c r="U4457" t="s">
        <v>3245</v>
      </c>
      <c r="V4457" t="s">
        <v>6330</v>
      </c>
      <c r="W4457" t="s">
        <v>376</v>
      </c>
      <c r="X4457" t="s">
        <v>6331</v>
      </c>
      <c r="Y4457" s="3">
        <f>VALUE(SUBSTITUTE(Table1[[#This Row],[Order Total]],"$",""))</f>
        <v>192.43</v>
      </c>
      <c r="Z4457">
        <f>VALUE(SUBSTITUTE(Table1[[#This Row],[Total]],"$",""))</f>
        <v>196.93</v>
      </c>
      <c r="AA4457" s="3">
        <f>Table1[[#This Row],[Order Total Number]]-Table1[[#This Row],[Total Number]]</f>
        <v>-4.5</v>
      </c>
      <c r="AB4457">
        <f>VALUE(SUBSTITUTE(Table1[[#This Row],[Shipping Cost]],"$",""))</f>
        <v>7.18</v>
      </c>
      <c r="AC4457">
        <f>VALUE(SUBSTITUTE(Table1[[#This Row],[Discount $]],"$",""))</f>
        <v>14.48</v>
      </c>
      <c r="AD4457">
        <f>VALUE(SUBSTITUTE(Table1[[#This Row],[Retail Price]],"$",""))</f>
        <v>100.98</v>
      </c>
      <c r="AE4457" s="4">
        <f>(Table1[[#This Row],[Retail Price Number]]*Table1[[#This Row],[Order Quantity]])-Table1[[#This Row],[Discount $ Number]]+Table1[[#This Row],[Shipping Cost Number]]</f>
        <v>1204.46</v>
      </c>
      <c r="AF4457">
        <f>Table1[[#This Row],[Retail Price Number]]*Table1[[#This Row],[Order Quantity]]-Table1[[#This Row],[Discount $ Number]]</f>
        <v>1197.28</v>
      </c>
      <c r="AG4457">
        <f>(Table1[[#This Row],[Retail Price Number]]*Table1[[#This Row],[Order Quantity]])-Table1[[#This Row],[Discount $ Number]]-Table1[[#This Row],[Shipping Cost Number]]</f>
        <v>1190.0999999999999</v>
      </c>
      <c r="AH4457">
        <f>Table1[[#This Row],[Retail Price Number]]*Table1[[#This Row],[Order Quantity]]</f>
        <v>1211.76</v>
      </c>
      <c r="AI4457">
        <f>YEAR(Table1[[#This Row],[Order Date]])</f>
        <v>2016</v>
      </c>
    </row>
    <row r="4458" spans="1:35" x14ac:dyDescent="0.3">
      <c r="A4458" t="s">
        <v>6329</v>
      </c>
      <c r="B4458" s="1">
        <v>42719</v>
      </c>
      <c r="C4458" t="s">
        <v>155</v>
      </c>
      <c r="D4458" t="s">
        <v>26</v>
      </c>
      <c r="E4458" t="s">
        <v>27</v>
      </c>
      <c r="F4458" t="s">
        <v>28</v>
      </c>
      <c r="G4458" t="s">
        <v>29</v>
      </c>
      <c r="H4458" t="s">
        <v>30</v>
      </c>
      <c r="I4458" t="s">
        <v>92</v>
      </c>
      <c r="J4458" t="s">
        <v>1474</v>
      </c>
      <c r="K4458" t="s">
        <v>94</v>
      </c>
      <c r="L4458" t="s">
        <v>95</v>
      </c>
      <c r="M4458" t="s">
        <v>35</v>
      </c>
      <c r="N4458" s="1">
        <v>42728</v>
      </c>
      <c r="O4458" t="s">
        <v>1369</v>
      </c>
      <c r="P4458" s="3" t="s">
        <v>96</v>
      </c>
      <c r="Q4458" t="s">
        <v>1475</v>
      </c>
      <c r="R4458">
        <v>17</v>
      </c>
      <c r="S4458" t="s">
        <v>157</v>
      </c>
      <c r="T4458" s="2">
        <v>0.03</v>
      </c>
      <c r="U4458" t="s">
        <v>6103</v>
      </c>
      <c r="V4458" t="s">
        <v>9149</v>
      </c>
      <c r="W4458" t="s">
        <v>1478</v>
      </c>
      <c r="X4458" t="s">
        <v>9150</v>
      </c>
      <c r="Y4458" s="3">
        <f>VALUE(SUBSTITUTE(Table1[[#This Row],[Order Total]],"$",""))</f>
        <v>205.65</v>
      </c>
      <c r="Z4458">
        <f>VALUE(SUBSTITUTE(Table1[[#This Row],[Total]],"$",""))</f>
        <v>208.57</v>
      </c>
      <c r="AA4458" s="3">
        <f>Table1[[#This Row],[Order Total Number]]-Table1[[#This Row],[Total Number]]</f>
        <v>-2.9199999999999875</v>
      </c>
      <c r="AB4458">
        <f>VALUE(SUBSTITUTE(Table1[[#This Row],[Shipping Cost]],"$",""))</f>
        <v>1.29</v>
      </c>
      <c r="AC4458">
        <f>VALUE(SUBSTITUTE(Table1[[#This Row],[Discount $]],"$",""))</f>
        <v>2.0699999999999998</v>
      </c>
      <c r="AD4458">
        <f>VALUE(SUBSTITUTE(Table1[[#This Row],[Retail Price]],"$",""))</f>
        <v>1.6</v>
      </c>
      <c r="AE4458" s="4">
        <f>(Table1[[#This Row],[Retail Price Number]]*Table1[[#This Row],[Order Quantity]])-Table1[[#This Row],[Discount $ Number]]+Table1[[#This Row],[Shipping Cost Number]]</f>
        <v>26.42</v>
      </c>
      <c r="AF4458">
        <f>Table1[[#This Row],[Retail Price Number]]*Table1[[#This Row],[Order Quantity]]-Table1[[#This Row],[Discount $ Number]]</f>
        <v>25.130000000000003</v>
      </c>
      <c r="AG4458">
        <f>(Table1[[#This Row],[Retail Price Number]]*Table1[[#This Row],[Order Quantity]])-Table1[[#This Row],[Discount $ Number]]-Table1[[#This Row],[Shipping Cost Number]]</f>
        <v>23.840000000000003</v>
      </c>
      <c r="AH4458">
        <f>Table1[[#This Row],[Retail Price Number]]*Table1[[#This Row],[Order Quantity]]</f>
        <v>27.200000000000003</v>
      </c>
      <c r="AI4458">
        <f>YEAR(Table1[[#This Row],[Order Date]])</f>
        <v>2016</v>
      </c>
    </row>
    <row r="4459" spans="1:35" x14ac:dyDescent="0.3">
      <c r="A4459" t="s">
        <v>6329</v>
      </c>
      <c r="B4459" s="1">
        <v>41663</v>
      </c>
      <c r="C4459" t="s">
        <v>3752</v>
      </c>
      <c r="D4459" t="s">
        <v>399</v>
      </c>
      <c r="E4459" t="s">
        <v>27</v>
      </c>
      <c r="F4459" t="s">
        <v>28</v>
      </c>
      <c r="G4459" t="s">
        <v>77</v>
      </c>
      <c r="H4459" t="s">
        <v>62</v>
      </c>
      <c r="I4459" t="s">
        <v>31</v>
      </c>
      <c r="J4459" t="s">
        <v>1938</v>
      </c>
      <c r="K4459" t="s">
        <v>94</v>
      </c>
      <c r="L4459" t="s">
        <v>34</v>
      </c>
      <c r="M4459" t="s">
        <v>35</v>
      </c>
      <c r="N4459" s="1">
        <v>41665</v>
      </c>
      <c r="O4459" t="s">
        <v>1939</v>
      </c>
      <c r="P4459" s="3" t="s">
        <v>877</v>
      </c>
      <c r="Q4459" t="s">
        <v>1239</v>
      </c>
      <c r="R4459">
        <v>13</v>
      </c>
      <c r="S4459" t="s">
        <v>10171</v>
      </c>
      <c r="T4459" s="2">
        <v>0.03</v>
      </c>
      <c r="U4459" t="s">
        <v>2484</v>
      </c>
      <c r="V4459" t="s">
        <v>10172</v>
      </c>
      <c r="W4459" t="s">
        <v>1942</v>
      </c>
      <c r="X4459" t="s">
        <v>10173</v>
      </c>
      <c r="Y4459" s="3">
        <f>VALUE(SUBSTITUTE(Table1[[#This Row],[Order Total]],"$",""))</f>
        <v>1497.65</v>
      </c>
      <c r="Z4459">
        <f>VALUE(SUBSTITUTE(Table1[[#This Row],[Total]],"$",""))</f>
        <v>1548.65</v>
      </c>
      <c r="AA4459" s="3">
        <f>Table1[[#This Row],[Order Total Number]]-Table1[[#This Row],[Total Number]]</f>
        <v>-51</v>
      </c>
      <c r="AB4459">
        <f>VALUE(SUBSTITUTE(Table1[[#This Row],[Shipping Cost]],"$",""))</f>
        <v>19.510000000000002</v>
      </c>
      <c r="AC4459">
        <f>VALUE(SUBSTITUTE(Table1[[#This Row],[Discount $]],"$",""))</f>
        <v>62.39</v>
      </c>
      <c r="AD4459">
        <f>VALUE(SUBSTITUTE(Table1[[#This Row],[Retail Price]],"$",""))</f>
        <v>30.98</v>
      </c>
      <c r="AE4459" s="4">
        <f>(Table1[[#This Row],[Retail Price Number]]*Table1[[#This Row],[Order Quantity]])-Table1[[#This Row],[Discount $ Number]]+Table1[[#This Row],[Shipping Cost Number]]</f>
        <v>359.86</v>
      </c>
      <c r="AF4459">
        <f>Table1[[#This Row],[Retail Price Number]]*Table1[[#This Row],[Order Quantity]]-Table1[[#This Row],[Discount $ Number]]</f>
        <v>340.35</v>
      </c>
      <c r="AG4459">
        <f>(Table1[[#This Row],[Retail Price Number]]*Table1[[#This Row],[Order Quantity]])-Table1[[#This Row],[Discount $ Number]]-Table1[[#This Row],[Shipping Cost Number]]</f>
        <v>320.84000000000003</v>
      </c>
      <c r="AH4459">
        <f>Table1[[#This Row],[Retail Price Number]]*Table1[[#This Row],[Order Quantity]]</f>
        <v>402.74</v>
      </c>
      <c r="AI4459">
        <f>YEAR(Table1[[#This Row],[Order Date]])</f>
        <v>2014</v>
      </c>
    </row>
    <row r="4460" spans="1:35" x14ac:dyDescent="0.3">
      <c r="A4460" t="s">
        <v>6329</v>
      </c>
      <c r="B4460" s="1">
        <v>42752</v>
      </c>
      <c r="C4460" t="s">
        <v>12737</v>
      </c>
      <c r="D4460" t="s">
        <v>216</v>
      </c>
      <c r="E4460" t="s">
        <v>27</v>
      </c>
      <c r="F4460" t="s">
        <v>28</v>
      </c>
      <c r="G4460" t="s">
        <v>134</v>
      </c>
      <c r="H4460" t="s">
        <v>217</v>
      </c>
      <c r="I4460" t="s">
        <v>121</v>
      </c>
      <c r="J4460" t="s">
        <v>185</v>
      </c>
      <c r="K4460" t="s">
        <v>94</v>
      </c>
      <c r="L4460" t="s">
        <v>34</v>
      </c>
      <c r="M4460" t="s">
        <v>35</v>
      </c>
      <c r="N4460" s="1">
        <v>42753</v>
      </c>
      <c r="O4460" t="s">
        <v>186</v>
      </c>
      <c r="P4460" s="3" t="s">
        <v>187</v>
      </c>
      <c r="Q4460" t="s">
        <v>188</v>
      </c>
      <c r="R4460">
        <v>32</v>
      </c>
      <c r="S4460" t="s">
        <v>12738</v>
      </c>
      <c r="T4460" s="2">
        <v>0.05</v>
      </c>
      <c r="U4460" t="s">
        <v>5059</v>
      </c>
      <c r="V4460" t="s">
        <v>11722</v>
      </c>
      <c r="W4460" t="s">
        <v>165</v>
      </c>
      <c r="X4460" t="s">
        <v>9035</v>
      </c>
      <c r="Y4460" s="3">
        <f>VALUE(SUBSTITUTE(Table1[[#This Row],[Order Total]],"$",""))</f>
        <v>359.95</v>
      </c>
      <c r="Z4460">
        <f>VALUE(SUBSTITUTE(Table1[[#This Row],[Total]],"$",""))</f>
        <v>393.63</v>
      </c>
      <c r="AA4460" s="3">
        <f>Table1[[#This Row],[Order Total Number]]-Table1[[#This Row],[Total Number]]</f>
        <v>-33.680000000000007</v>
      </c>
      <c r="AB4460">
        <f>VALUE(SUBSTITUTE(Table1[[#This Row],[Shipping Cost]],"$",""))</f>
        <v>4</v>
      </c>
      <c r="AC4460">
        <f>VALUE(SUBSTITUTE(Table1[[#This Row],[Discount $]],"$",""))</f>
        <v>26.71</v>
      </c>
      <c r="AD4460">
        <f>VALUE(SUBSTITUTE(Table1[[#This Row],[Retail Price]],"$",""))</f>
        <v>19.98</v>
      </c>
      <c r="AE4460" s="4">
        <f>(Table1[[#This Row],[Retail Price Number]]*Table1[[#This Row],[Order Quantity]])-Table1[[#This Row],[Discount $ Number]]+Table1[[#This Row],[Shipping Cost Number]]</f>
        <v>616.65</v>
      </c>
      <c r="AF4460">
        <f>Table1[[#This Row],[Retail Price Number]]*Table1[[#This Row],[Order Quantity]]-Table1[[#This Row],[Discount $ Number]]</f>
        <v>612.65</v>
      </c>
      <c r="AG4460">
        <f>(Table1[[#This Row],[Retail Price Number]]*Table1[[#This Row],[Order Quantity]])-Table1[[#This Row],[Discount $ Number]]-Table1[[#This Row],[Shipping Cost Number]]</f>
        <v>608.65</v>
      </c>
      <c r="AH4460">
        <f>Table1[[#This Row],[Retail Price Number]]*Table1[[#This Row],[Order Quantity]]</f>
        <v>639.36</v>
      </c>
      <c r="AI4460">
        <f>YEAR(Table1[[#This Row],[Order Date]])</f>
        <v>2017</v>
      </c>
    </row>
    <row r="4461" spans="1:35" x14ac:dyDescent="0.3">
      <c r="A4461" t="s">
        <v>9555</v>
      </c>
      <c r="B4461" s="1">
        <v>42226</v>
      </c>
      <c r="C4461" t="s">
        <v>1578</v>
      </c>
      <c r="D4461" t="s">
        <v>1579</v>
      </c>
      <c r="E4461" t="s">
        <v>27</v>
      </c>
      <c r="F4461" t="s">
        <v>28</v>
      </c>
      <c r="G4461" t="s">
        <v>77</v>
      </c>
      <c r="H4461" t="s">
        <v>422</v>
      </c>
      <c r="I4461" t="s">
        <v>121</v>
      </c>
      <c r="J4461" t="s">
        <v>564</v>
      </c>
      <c r="K4461" t="s">
        <v>94</v>
      </c>
      <c r="L4461" t="s">
        <v>34</v>
      </c>
      <c r="M4461" t="s">
        <v>35</v>
      </c>
      <c r="N4461" s="1">
        <v>42229</v>
      </c>
      <c r="O4461" t="s">
        <v>565</v>
      </c>
      <c r="P4461" s="3" t="s">
        <v>566</v>
      </c>
      <c r="Q4461" t="s">
        <v>567</v>
      </c>
      <c r="R4461">
        <v>1</v>
      </c>
      <c r="S4461" t="s">
        <v>4017</v>
      </c>
      <c r="T4461" s="2">
        <v>0</v>
      </c>
      <c r="U4461" t="s">
        <v>4018</v>
      </c>
      <c r="V4461" t="s">
        <v>5335</v>
      </c>
      <c r="W4461" t="s">
        <v>224</v>
      </c>
      <c r="X4461" t="s">
        <v>4263</v>
      </c>
      <c r="Y4461" s="3">
        <f>VALUE(SUBSTITUTE(Table1[[#This Row],[Order Total]],"$",""))</f>
        <v>270.92</v>
      </c>
      <c r="Z4461">
        <f>VALUE(SUBSTITUTE(Table1[[#This Row],[Total]],"$",""))</f>
        <v>274.89999999999998</v>
      </c>
      <c r="AA4461" s="3">
        <f>Table1[[#This Row],[Order Total Number]]-Table1[[#This Row],[Total Number]]</f>
        <v>-3.9799999999999613</v>
      </c>
      <c r="AB4461">
        <f>VALUE(SUBSTITUTE(Table1[[#This Row],[Shipping Cost]],"$",""))</f>
        <v>0.5</v>
      </c>
      <c r="AC4461">
        <f>VALUE(SUBSTITUTE(Table1[[#This Row],[Discount $]],"$",""))</f>
        <v>8.3800000000000008</v>
      </c>
      <c r="AD4461">
        <f>VALUE(SUBSTITUTE(Table1[[#This Row],[Retail Price]],"$",""))</f>
        <v>6.3</v>
      </c>
      <c r="AE4461" s="4">
        <f>(Table1[[#This Row],[Retail Price Number]]*Table1[[#This Row],[Order Quantity]])-Table1[[#This Row],[Discount $ Number]]+Table1[[#This Row],[Shipping Cost Number]]</f>
        <v>-1.580000000000001</v>
      </c>
      <c r="AF4461">
        <f>Table1[[#This Row],[Retail Price Number]]*Table1[[#This Row],[Order Quantity]]-Table1[[#This Row],[Discount $ Number]]</f>
        <v>-2.080000000000001</v>
      </c>
      <c r="AG4461">
        <f>(Table1[[#This Row],[Retail Price Number]]*Table1[[#This Row],[Order Quantity]])-Table1[[#This Row],[Discount $ Number]]-Table1[[#This Row],[Shipping Cost Number]]</f>
        <v>-2.580000000000001</v>
      </c>
      <c r="AH4461">
        <f>Table1[[#This Row],[Retail Price Number]]*Table1[[#This Row],[Order Quantity]]</f>
        <v>6.3</v>
      </c>
      <c r="AI4461">
        <f>YEAR(Table1[[#This Row],[Order Date]])</f>
        <v>2015</v>
      </c>
    </row>
    <row r="4462" spans="1:35" x14ac:dyDescent="0.3">
      <c r="A4462" t="s">
        <v>9555</v>
      </c>
      <c r="B4462" s="1">
        <v>41978</v>
      </c>
      <c r="C4462" t="s">
        <v>2675</v>
      </c>
      <c r="D4462" t="s">
        <v>964</v>
      </c>
      <c r="E4462" t="s">
        <v>27</v>
      </c>
      <c r="F4462" t="s">
        <v>28</v>
      </c>
      <c r="G4462" t="s">
        <v>134</v>
      </c>
      <c r="H4462" t="s">
        <v>965</v>
      </c>
      <c r="I4462" t="s">
        <v>31</v>
      </c>
      <c r="J4462" t="s">
        <v>32</v>
      </c>
      <c r="K4462" t="s">
        <v>94</v>
      </c>
      <c r="L4462" t="s">
        <v>34</v>
      </c>
      <c r="M4462" t="s">
        <v>35</v>
      </c>
      <c r="N4462" s="1">
        <v>41979</v>
      </c>
      <c r="O4462" t="s">
        <v>36</v>
      </c>
      <c r="P4462" s="3" t="s">
        <v>37</v>
      </c>
      <c r="Q4462" t="s">
        <v>36</v>
      </c>
      <c r="R4462">
        <v>31</v>
      </c>
      <c r="S4462" t="s">
        <v>2551</v>
      </c>
      <c r="T4462" s="2">
        <v>0.03</v>
      </c>
      <c r="U4462" t="s">
        <v>68</v>
      </c>
      <c r="V4462" t="s">
        <v>11514</v>
      </c>
      <c r="W4462" t="s">
        <v>41</v>
      </c>
      <c r="X4462" t="s">
        <v>4740</v>
      </c>
      <c r="Y4462" s="3">
        <f>VALUE(SUBSTITUTE(Table1[[#This Row],[Order Total]],"$",""))</f>
        <v>110.56</v>
      </c>
      <c r="Z4462">
        <f>VALUE(SUBSTITUTE(Table1[[#This Row],[Total]],"$",""))</f>
        <v>126.85</v>
      </c>
      <c r="AA4462" s="3">
        <f>Table1[[#This Row],[Order Total Number]]-Table1[[#This Row],[Total Number]]</f>
        <v>-16.289999999999992</v>
      </c>
      <c r="AB4462">
        <f>VALUE(SUBSTITUTE(Table1[[#This Row],[Shipping Cost]],"$",""))</f>
        <v>0.79</v>
      </c>
      <c r="AC4462">
        <f>VALUE(SUBSTITUTE(Table1[[#This Row],[Discount $]],"$",""))</f>
        <v>1.04</v>
      </c>
      <c r="AD4462">
        <f>VALUE(SUBSTITUTE(Table1[[#This Row],[Retail Price]],"$",""))</f>
        <v>1.88</v>
      </c>
      <c r="AE4462" s="4">
        <f>(Table1[[#This Row],[Retail Price Number]]*Table1[[#This Row],[Order Quantity]])-Table1[[#This Row],[Discount $ Number]]+Table1[[#This Row],[Shipping Cost Number]]</f>
        <v>58.029999999999994</v>
      </c>
      <c r="AF4462">
        <f>Table1[[#This Row],[Retail Price Number]]*Table1[[#This Row],[Order Quantity]]-Table1[[#This Row],[Discount $ Number]]</f>
        <v>57.239999999999995</v>
      </c>
      <c r="AG4462">
        <f>(Table1[[#This Row],[Retail Price Number]]*Table1[[#This Row],[Order Quantity]])-Table1[[#This Row],[Discount $ Number]]-Table1[[#This Row],[Shipping Cost Number]]</f>
        <v>56.449999999999996</v>
      </c>
      <c r="AH4462">
        <f>Table1[[#This Row],[Retail Price Number]]*Table1[[#This Row],[Order Quantity]]</f>
        <v>58.279999999999994</v>
      </c>
      <c r="AI4462">
        <f>YEAR(Table1[[#This Row],[Order Date]])</f>
        <v>2014</v>
      </c>
    </row>
    <row r="4463" spans="1:35" x14ac:dyDescent="0.3">
      <c r="A4463" t="s">
        <v>1832</v>
      </c>
      <c r="B4463" s="1">
        <v>42412</v>
      </c>
      <c r="C4463" t="s">
        <v>804</v>
      </c>
      <c r="D4463" t="s">
        <v>331</v>
      </c>
      <c r="E4463" t="s">
        <v>46</v>
      </c>
      <c r="F4463" t="s">
        <v>47</v>
      </c>
      <c r="G4463" t="s">
        <v>77</v>
      </c>
      <c r="H4463" t="s">
        <v>107</v>
      </c>
      <c r="I4463" t="s">
        <v>63</v>
      </c>
      <c r="J4463" t="s">
        <v>229</v>
      </c>
      <c r="K4463" t="s">
        <v>94</v>
      </c>
      <c r="L4463" t="s">
        <v>95</v>
      </c>
      <c r="M4463" t="s">
        <v>35</v>
      </c>
      <c r="N4463" s="1">
        <v>42413</v>
      </c>
      <c r="O4463" t="s">
        <v>1798</v>
      </c>
      <c r="P4463" s="3" t="s">
        <v>231</v>
      </c>
      <c r="Q4463" t="s">
        <v>1799</v>
      </c>
      <c r="R4463">
        <v>40</v>
      </c>
      <c r="S4463" t="s">
        <v>1833</v>
      </c>
      <c r="T4463" s="2">
        <v>0.09</v>
      </c>
      <c r="U4463" t="s">
        <v>1834</v>
      </c>
      <c r="V4463" t="s">
        <v>1835</v>
      </c>
      <c r="W4463" t="s">
        <v>618</v>
      </c>
      <c r="X4463" t="s">
        <v>1836</v>
      </c>
      <c r="Y4463" s="3">
        <f>VALUE(SUBSTITUTE(Table1[[#This Row],[Order Total]],"$",""))</f>
        <v>5577.29</v>
      </c>
      <c r="Z4463">
        <f>VALUE(SUBSTITUTE(Table1[[#This Row],[Total]],"$",""))</f>
        <v>5593.52</v>
      </c>
      <c r="AA4463" s="3">
        <f>Table1[[#This Row],[Order Total Number]]-Table1[[#This Row],[Total Number]]</f>
        <v>-16.230000000000473</v>
      </c>
      <c r="AB4463">
        <f>VALUE(SUBSTITUTE(Table1[[#This Row],[Shipping Cost]],"$",""))</f>
        <v>24.49</v>
      </c>
      <c r="AC4463">
        <f>VALUE(SUBSTITUTE(Table1[[#This Row],[Discount $]],"$",""))</f>
        <v>49.51</v>
      </c>
      <c r="AD4463">
        <f>VALUE(SUBSTITUTE(Table1[[#This Row],[Retail Price]],"$",""))</f>
        <v>449.99</v>
      </c>
      <c r="AE4463" s="4">
        <f>(Table1[[#This Row],[Retail Price Number]]*Table1[[#This Row],[Order Quantity]])-Table1[[#This Row],[Discount $ Number]]+Table1[[#This Row],[Shipping Cost Number]]</f>
        <v>17974.580000000002</v>
      </c>
      <c r="AF4463">
        <f>Table1[[#This Row],[Retail Price Number]]*Table1[[#This Row],[Order Quantity]]-Table1[[#This Row],[Discount $ Number]]</f>
        <v>17950.09</v>
      </c>
      <c r="AG4463">
        <f>(Table1[[#This Row],[Retail Price Number]]*Table1[[#This Row],[Order Quantity]])-Table1[[#This Row],[Discount $ Number]]-Table1[[#This Row],[Shipping Cost Number]]</f>
        <v>17925.599999999999</v>
      </c>
      <c r="AH4463">
        <f>Table1[[#This Row],[Retail Price Number]]*Table1[[#This Row],[Order Quantity]]</f>
        <v>17999.599999999999</v>
      </c>
      <c r="AI4463">
        <f>YEAR(Table1[[#This Row],[Order Date]])</f>
        <v>2016</v>
      </c>
    </row>
    <row r="4464" spans="1:35" x14ac:dyDescent="0.3">
      <c r="A4464" t="s">
        <v>1832</v>
      </c>
      <c r="B4464" s="1">
        <v>42674</v>
      </c>
      <c r="C4464" t="s">
        <v>1887</v>
      </c>
      <c r="D4464" t="s">
        <v>1503</v>
      </c>
      <c r="E4464" t="s">
        <v>27</v>
      </c>
      <c r="F4464" t="s">
        <v>28</v>
      </c>
      <c r="G4464" t="s">
        <v>91</v>
      </c>
      <c r="H4464" t="s">
        <v>289</v>
      </c>
      <c r="I4464" t="s">
        <v>92</v>
      </c>
      <c r="J4464" t="s">
        <v>185</v>
      </c>
      <c r="K4464" t="s">
        <v>33</v>
      </c>
      <c r="L4464" t="s">
        <v>65</v>
      </c>
      <c r="M4464" t="s">
        <v>35</v>
      </c>
      <c r="N4464" s="1">
        <v>42677</v>
      </c>
      <c r="O4464" t="s">
        <v>186</v>
      </c>
      <c r="P4464" s="3" t="s">
        <v>187</v>
      </c>
      <c r="Q4464" t="s">
        <v>188</v>
      </c>
      <c r="R4464">
        <v>8</v>
      </c>
      <c r="S4464" t="s">
        <v>6102</v>
      </c>
      <c r="T4464" s="2">
        <v>0.09</v>
      </c>
      <c r="U4464" t="s">
        <v>7685</v>
      </c>
      <c r="V4464" t="s">
        <v>6330</v>
      </c>
      <c r="W4464" t="s">
        <v>165</v>
      </c>
      <c r="X4464" t="s">
        <v>6331</v>
      </c>
      <c r="Y4464" s="3">
        <f>VALUE(SUBSTITUTE(Table1[[#This Row],[Order Total]],"$",""))</f>
        <v>192.43</v>
      </c>
      <c r="Z4464">
        <f>VALUE(SUBSTITUTE(Table1[[#This Row],[Total]],"$",""))</f>
        <v>196.93</v>
      </c>
      <c r="AA4464" s="3">
        <f>Table1[[#This Row],[Order Total Number]]-Table1[[#This Row],[Total Number]]</f>
        <v>-4.5</v>
      </c>
      <c r="AB4464">
        <f>VALUE(SUBSTITUTE(Table1[[#This Row],[Shipping Cost]],"$",""))</f>
        <v>4</v>
      </c>
      <c r="AC4464">
        <f>VALUE(SUBSTITUTE(Table1[[#This Row],[Discount $]],"$",""))</f>
        <v>13.83</v>
      </c>
      <c r="AD4464">
        <f>VALUE(SUBSTITUTE(Table1[[#This Row],[Retail Price]],"$",""))</f>
        <v>19.98</v>
      </c>
      <c r="AE4464" s="4">
        <f>(Table1[[#This Row],[Retail Price Number]]*Table1[[#This Row],[Order Quantity]])-Table1[[#This Row],[Discount $ Number]]+Table1[[#This Row],[Shipping Cost Number]]</f>
        <v>150.01</v>
      </c>
      <c r="AF4464">
        <f>Table1[[#This Row],[Retail Price Number]]*Table1[[#This Row],[Order Quantity]]-Table1[[#This Row],[Discount $ Number]]</f>
        <v>146.01</v>
      </c>
      <c r="AG4464">
        <f>(Table1[[#This Row],[Retail Price Number]]*Table1[[#This Row],[Order Quantity]])-Table1[[#This Row],[Discount $ Number]]-Table1[[#This Row],[Shipping Cost Number]]</f>
        <v>142.01</v>
      </c>
      <c r="AH4464">
        <f>Table1[[#This Row],[Retail Price Number]]*Table1[[#This Row],[Order Quantity]]</f>
        <v>159.84</v>
      </c>
      <c r="AI4464">
        <f>YEAR(Table1[[#This Row],[Order Date]])</f>
        <v>2016</v>
      </c>
    </row>
    <row r="4465" spans="1:35" x14ac:dyDescent="0.3">
      <c r="A4465" t="s">
        <v>1832</v>
      </c>
      <c r="B4465" s="1">
        <v>42378</v>
      </c>
      <c r="C4465" t="s">
        <v>1467</v>
      </c>
      <c r="D4465" t="s">
        <v>1468</v>
      </c>
      <c r="E4465" t="s">
        <v>27</v>
      </c>
      <c r="F4465" t="s">
        <v>28</v>
      </c>
      <c r="G4465" t="s">
        <v>77</v>
      </c>
      <c r="H4465" t="s">
        <v>433</v>
      </c>
      <c r="I4465" t="s">
        <v>92</v>
      </c>
      <c r="J4465" t="s">
        <v>2623</v>
      </c>
      <c r="K4465" t="s">
        <v>94</v>
      </c>
      <c r="L4465" t="s">
        <v>109</v>
      </c>
      <c r="M4465" t="s">
        <v>35</v>
      </c>
      <c r="N4465" s="1">
        <v>42380</v>
      </c>
      <c r="O4465" t="s">
        <v>2624</v>
      </c>
      <c r="P4465" s="3" t="s">
        <v>2625</v>
      </c>
      <c r="Q4465" t="s">
        <v>2626</v>
      </c>
      <c r="R4465">
        <v>9</v>
      </c>
      <c r="S4465" t="s">
        <v>8105</v>
      </c>
      <c r="T4465" s="2">
        <v>7.0000000000000007E-2</v>
      </c>
      <c r="U4465" t="s">
        <v>2239</v>
      </c>
      <c r="V4465" t="s">
        <v>5358</v>
      </c>
      <c r="W4465" t="s">
        <v>1234</v>
      </c>
      <c r="X4465" t="s">
        <v>8106</v>
      </c>
      <c r="Y4465" s="3">
        <f>VALUE(SUBSTITUTE(Table1[[#This Row],[Order Total]],"$",""))</f>
        <v>193.64</v>
      </c>
      <c r="Z4465">
        <f>VALUE(SUBSTITUTE(Table1[[#This Row],[Total]],"$",""))</f>
        <v>196.33</v>
      </c>
      <c r="AA4465" s="3">
        <f>Table1[[#This Row],[Order Total Number]]-Table1[[#This Row],[Total Number]]</f>
        <v>-2.6900000000000261</v>
      </c>
      <c r="AB4465">
        <f>VALUE(SUBSTITUTE(Table1[[#This Row],[Shipping Cost]],"$",""))</f>
        <v>7.28</v>
      </c>
      <c r="AC4465">
        <f>VALUE(SUBSTITUTE(Table1[[#This Row],[Discount $]],"$",""))</f>
        <v>5.94</v>
      </c>
      <c r="AD4465">
        <f>VALUE(SUBSTITUTE(Table1[[#This Row],[Retail Price]],"$",""))</f>
        <v>9.3800000000000008</v>
      </c>
      <c r="AE4465" s="4">
        <f>(Table1[[#This Row],[Retail Price Number]]*Table1[[#This Row],[Order Quantity]])-Table1[[#This Row],[Discount $ Number]]+Table1[[#This Row],[Shipping Cost Number]]</f>
        <v>85.76</v>
      </c>
      <c r="AF4465">
        <f>Table1[[#This Row],[Retail Price Number]]*Table1[[#This Row],[Order Quantity]]-Table1[[#This Row],[Discount $ Number]]</f>
        <v>78.48</v>
      </c>
      <c r="AG4465">
        <f>(Table1[[#This Row],[Retail Price Number]]*Table1[[#This Row],[Order Quantity]])-Table1[[#This Row],[Discount $ Number]]-Table1[[#This Row],[Shipping Cost Number]]</f>
        <v>71.2</v>
      </c>
      <c r="AH4465">
        <f>Table1[[#This Row],[Retail Price Number]]*Table1[[#This Row],[Order Quantity]]</f>
        <v>84.42</v>
      </c>
      <c r="AI4465">
        <f>YEAR(Table1[[#This Row],[Order Date]])</f>
        <v>2016</v>
      </c>
    </row>
    <row r="4466" spans="1:35" x14ac:dyDescent="0.3">
      <c r="A4466" t="s">
        <v>1832</v>
      </c>
      <c r="B4466" s="1">
        <v>42441</v>
      </c>
      <c r="C4466" t="s">
        <v>9892</v>
      </c>
      <c r="D4466" t="s">
        <v>1292</v>
      </c>
      <c r="E4466" t="s">
        <v>27</v>
      </c>
      <c r="F4466" t="s">
        <v>28</v>
      </c>
      <c r="G4466" t="s">
        <v>29</v>
      </c>
      <c r="H4466" t="s">
        <v>30</v>
      </c>
      <c r="I4466" t="s">
        <v>63</v>
      </c>
      <c r="J4466" t="s">
        <v>564</v>
      </c>
      <c r="K4466" t="s">
        <v>94</v>
      </c>
      <c r="L4466" t="s">
        <v>95</v>
      </c>
      <c r="M4466" t="s">
        <v>35</v>
      </c>
      <c r="N4466" s="1">
        <v>42450</v>
      </c>
      <c r="O4466" t="s">
        <v>565</v>
      </c>
      <c r="P4466" s="3" t="s">
        <v>566</v>
      </c>
      <c r="Q4466" t="s">
        <v>567</v>
      </c>
      <c r="R4466">
        <v>12</v>
      </c>
      <c r="S4466" t="s">
        <v>4173</v>
      </c>
      <c r="T4466" s="2">
        <v>0.01</v>
      </c>
      <c r="U4466" t="s">
        <v>3061</v>
      </c>
      <c r="V4466" t="s">
        <v>9893</v>
      </c>
      <c r="W4466" t="s">
        <v>224</v>
      </c>
      <c r="X4466" t="s">
        <v>8918</v>
      </c>
      <c r="Y4466" s="3">
        <f>VALUE(SUBSTITUTE(Table1[[#This Row],[Order Total]],"$",""))</f>
        <v>217.21</v>
      </c>
      <c r="Z4466">
        <f>VALUE(SUBSTITUTE(Table1[[#This Row],[Total]],"$",""))</f>
        <v>237.61</v>
      </c>
      <c r="AA4466" s="3">
        <f>Table1[[#This Row],[Order Total Number]]-Table1[[#This Row],[Total Number]]</f>
        <v>-20.400000000000006</v>
      </c>
      <c r="AB4466">
        <f>VALUE(SUBSTITUTE(Table1[[#This Row],[Shipping Cost]],"$",""))</f>
        <v>0.5</v>
      </c>
      <c r="AC4466">
        <f>VALUE(SUBSTITUTE(Table1[[#This Row],[Discount $]],"$",""))</f>
        <v>2.79</v>
      </c>
      <c r="AD4466">
        <f>VALUE(SUBSTITUTE(Table1[[#This Row],[Retail Price]],"$",""))</f>
        <v>6.3</v>
      </c>
      <c r="AE4466" s="4">
        <f>(Table1[[#This Row],[Retail Price Number]]*Table1[[#This Row],[Order Quantity]])-Table1[[#This Row],[Discount $ Number]]+Table1[[#This Row],[Shipping Cost Number]]</f>
        <v>73.309999999999988</v>
      </c>
      <c r="AF4466">
        <f>Table1[[#This Row],[Retail Price Number]]*Table1[[#This Row],[Order Quantity]]-Table1[[#This Row],[Discount $ Number]]</f>
        <v>72.809999999999988</v>
      </c>
      <c r="AG4466">
        <f>(Table1[[#This Row],[Retail Price Number]]*Table1[[#This Row],[Order Quantity]])-Table1[[#This Row],[Discount $ Number]]-Table1[[#This Row],[Shipping Cost Number]]</f>
        <v>72.309999999999988</v>
      </c>
      <c r="AH4466">
        <f>Table1[[#This Row],[Retail Price Number]]*Table1[[#This Row],[Order Quantity]]</f>
        <v>75.599999999999994</v>
      </c>
      <c r="AI4466">
        <f>YEAR(Table1[[#This Row],[Order Date]])</f>
        <v>2016</v>
      </c>
    </row>
    <row r="4467" spans="1:35" x14ac:dyDescent="0.3">
      <c r="A4467" t="s">
        <v>1832</v>
      </c>
      <c r="B4467" s="1">
        <v>42395</v>
      </c>
      <c r="C4467" t="s">
        <v>2181</v>
      </c>
      <c r="D4467" t="s">
        <v>506</v>
      </c>
      <c r="E4467" t="s">
        <v>27</v>
      </c>
      <c r="F4467" t="s">
        <v>28</v>
      </c>
      <c r="G4467" t="s">
        <v>134</v>
      </c>
      <c r="H4467" t="s">
        <v>62</v>
      </c>
      <c r="I4467" t="s">
        <v>92</v>
      </c>
      <c r="J4467" t="s">
        <v>885</v>
      </c>
      <c r="K4467" t="s">
        <v>94</v>
      </c>
      <c r="L4467" t="s">
        <v>95</v>
      </c>
      <c r="M4467" t="s">
        <v>35</v>
      </c>
      <c r="N4467" s="1">
        <v>42397</v>
      </c>
      <c r="O4467" t="s">
        <v>886</v>
      </c>
      <c r="P4467" s="3" t="s">
        <v>295</v>
      </c>
      <c r="Q4467" t="s">
        <v>887</v>
      </c>
      <c r="R4467">
        <v>8</v>
      </c>
      <c r="S4467" t="s">
        <v>11522</v>
      </c>
      <c r="T4467" s="2">
        <v>0.1</v>
      </c>
      <c r="U4467" t="s">
        <v>889</v>
      </c>
      <c r="V4467" t="s">
        <v>11523</v>
      </c>
      <c r="W4467" t="s">
        <v>891</v>
      </c>
      <c r="X4467" t="s">
        <v>6331</v>
      </c>
      <c r="Y4467" s="3">
        <f>VALUE(SUBSTITUTE(Table1[[#This Row],[Order Total]],"$",""))</f>
        <v>196.94</v>
      </c>
      <c r="Z4467">
        <f>VALUE(SUBSTITUTE(Table1[[#This Row],[Total]],"$",""))</f>
        <v>196.93</v>
      </c>
      <c r="AA4467" s="3">
        <f>Table1[[#This Row],[Order Total Number]]-Table1[[#This Row],[Total Number]]</f>
        <v>9.9999999999909051E-3</v>
      </c>
      <c r="AB4467">
        <f>VALUE(SUBSTITUTE(Table1[[#This Row],[Shipping Cost]],"$",""))</f>
        <v>4.5</v>
      </c>
      <c r="AC4467">
        <f>VALUE(SUBSTITUTE(Table1[[#This Row],[Discount $]],"$",""))</f>
        <v>8.0399999999999991</v>
      </c>
      <c r="AD4467">
        <f>VALUE(SUBSTITUTE(Table1[[#This Row],[Retail Price]],"$",""))</f>
        <v>10.89</v>
      </c>
      <c r="AE4467" s="4">
        <f>(Table1[[#This Row],[Retail Price Number]]*Table1[[#This Row],[Order Quantity]])-Table1[[#This Row],[Discount $ Number]]+Table1[[#This Row],[Shipping Cost Number]]</f>
        <v>83.580000000000013</v>
      </c>
      <c r="AF4467">
        <f>Table1[[#This Row],[Retail Price Number]]*Table1[[#This Row],[Order Quantity]]-Table1[[#This Row],[Discount $ Number]]</f>
        <v>79.080000000000013</v>
      </c>
      <c r="AG4467">
        <f>(Table1[[#This Row],[Retail Price Number]]*Table1[[#This Row],[Order Quantity]])-Table1[[#This Row],[Discount $ Number]]-Table1[[#This Row],[Shipping Cost Number]]</f>
        <v>74.580000000000013</v>
      </c>
      <c r="AH4467">
        <f>Table1[[#This Row],[Retail Price Number]]*Table1[[#This Row],[Order Quantity]]</f>
        <v>87.12</v>
      </c>
      <c r="AI4467">
        <f>YEAR(Table1[[#This Row],[Order Date]])</f>
        <v>2016</v>
      </c>
    </row>
    <row r="4468" spans="1:35" x14ac:dyDescent="0.3">
      <c r="A4468" t="s">
        <v>9738</v>
      </c>
      <c r="B4468" s="1">
        <v>42677</v>
      </c>
      <c r="C4468" t="s">
        <v>9739</v>
      </c>
      <c r="D4468" t="s">
        <v>174</v>
      </c>
      <c r="E4468" t="s">
        <v>27</v>
      </c>
      <c r="F4468" t="s">
        <v>28</v>
      </c>
      <c r="G4468" t="s">
        <v>29</v>
      </c>
      <c r="H4468" t="s">
        <v>78</v>
      </c>
      <c r="I4468" t="s">
        <v>196</v>
      </c>
      <c r="J4468" t="s">
        <v>313</v>
      </c>
      <c r="K4468" t="s">
        <v>94</v>
      </c>
      <c r="L4468" t="s">
        <v>95</v>
      </c>
      <c r="M4468" t="s">
        <v>35</v>
      </c>
      <c r="N4468" s="1">
        <v>42678</v>
      </c>
      <c r="O4468" t="s">
        <v>314</v>
      </c>
      <c r="P4468" s="3" t="s">
        <v>315</v>
      </c>
      <c r="Q4468" t="s">
        <v>316</v>
      </c>
      <c r="R4468">
        <v>47</v>
      </c>
      <c r="S4468" t="s">
        <v>9740</v>
      </c>
      <c r="T4468" s="2">
        <v>0.04</v>
      </c>
      <c r="U4468" t="s">
        <v>9741</v>
      </c>
      <c r="V4468" t="s">
        <v>9742</v>
      </c>
      <c r="W4468" t="s">
        <v>320</v>
      </c>
      <c r="X4468" t="s">
        <v>9743</v>
      </c>
      <c r="Y4468" s="3">
        <f>VALUE(SUBSTITUTE(Table1[[#This Row],[Order Total]],"$",""))</f>
        <v>371.43</v>
      </c>
      <c r="Z4468">
        <f>VALUE(SUBSTITUTE(Table1[[#This Row],[Total]],"$",""))</f>
        <v>357.63</v>
      </c>
      <c r="AA4468" s="3">
        <f>Table1[[#This Row],[Order Total Number]]-Table1[[#This Row],[Total Number]]</f>
        <v>13.800000000000011</v>
      </c>
      <c r="AB4468">
        <f>VALUE(SUBSTITUTE(Table1[[#This Row],[Shipping Cost]],"$",""))</f>
        <v>4.8099999999999996</v>
      </c>
      <c r="AC4468">
        <f>VALUE(SUBSTITUTE(Table1[[#This Row],[Discount $]],"$",""))</f>
        <v>20.71</v>
      </c>
      <c r="AD4468">
        <f>VALUE(SUBSTITUTE(Table1[[#This Row],[Retail Price]],"$",""))</f>
        <v>20.99</v>
      </c>
      <c r="AE4468" s="4">
        <f>(Table1[[#This Row],[Retail Price Number]]*Table1[[#This Row],[Order Quantity]])-Table1[[#This Row],[Discount $ Number]]+Table1[[#This Row],[Shipping Cost Number]]</f>
        <v>970.62999999999988</v>
      </c>
      <c r="AF4468">
        <f>Table1[[#This Row],[Retail Price Number]]*Table1[[#This Row],[Order Quantity]]-Table1[[#This Row],[Discount $ Number]]</f>
        <v>965.81999999999994</v>
      </c>
      <c r="AG4468">
        <f>(Table1[[#This Row],[Retail Price Number]]*Table1[[#This Row],[Order Quantity]])-Table1[[#This Row],[Discount $ Number]]-Table1[[#This Row],[Shipping Cost Number]]</f>
        <v>961.01</v>
      </c>
      <c r="AH4468">
        <f>Table1[[#This Row],[Retail Price Number]]*Table1[[#This Row],[Order Quantity]]</f>
        <v>986.53</v>
      </c>
      <c r="AI4468">
        <f>YEAR(Table1[[#This Row],[Order Date]])</f>
        <v>2016</v>
      </c>
    </row>
    <row r="4469" spans="1:35" x14ac:dyDescent="0.3">
      <c r="A4469" t="s">
        <v>9738</v>
      </c>
      <c r="B4469" s="1">
        <v>42397</v>
      </c>
      <c r="C4469" t="s">
        <v>3002</v>
      </c>
      <c r="D4469" t="s">
        <v>3003</v>
      </c>
      <c r="E4469" t="s">
        <v>27</v>
      </c>
      <c r="F4469" t="s">
        <v>28</v>
      </c>
      <c r="G4469" t="s">
        <v>77</v>
      </c>
      <c r="H4469" t="s">
        <v>78</v>
      </c>
      <c r="I4469" t="s">
        <v>196</v>
      </c>
      <c r="J4469" t="s">
        <v>2496</v>
      </c>
      <c r="K4469" t="s">
        <v>33</v>
      </c>
      <c r="L4469" t="s">
        <v>392</v>
      </c>
      <c r="M4469" t="s">
        <v>393</v>
      </c>
      <c r="N4469" s="1">
        <v>42398</v>
      </c>
      <c r="O4469" t="s">
        <v>2497</v>
      </c>
      <c r="P4469" s="3" t="s">
        <v>2498</v>
      </c>
      <c r="Q4469" t="s">
        <v>2499</v>
      </c>
      <c r="R4469">
        <v>24</v>
      </c>
      <c r="S4469" t="s">
        <v>11230</v>
      </c>
      <c r="T4469" s="2">
        <v>0.02</v>
      </c>
      <c r="U4469" t="s">
        <v>11231</v>
      </c>
      <c r="V4469" t="s">
        <v>11232</v>
      </c>
      <c r="W4469" t="s">
        <v>146</v>
      </c>
      <c r="X4469" t="s">
        <v>11233</v>
      </c>
      <c r="Y4469" s="3">
        <f>VALUE(SUBSTITUTE(Table1[[#This Row],[Order Total]],"$",""))</f>
        <v>309.31</v>
      </c>
      <c r="Z4469">
        <f>VALUE(SUBSTITUTE(Table1[[#This Row],[Total]],"$",""))</f>
        <v>331.93</v>
      </c>
      <c r="AA4469" s="3">
        <f>Table1[[#This Row],[Order Total Number]]-Table1[[#This Row],[Total Number]]</f>
        <v>-22.620000000000005</v>
      </c>
      <c r="AB4469">
        <f>VALUE(SUBSTITUTE(Table1[[#This Row],[Shipping Cost]],"$",""))</f>
        <v>5.5</v>
      </c>
      <c r="AC4469">
        <f>VALUE(SUBSTITUTE(Table1[[#This Row],[Discount $]],"$",""))</f>
        <v>9.1300000000000008</v>
      </c>
      <c r="AD4469">
        <f>VALUE(SUBSTITUTE(Table1[[#This Row],[Retail Price]],"$",""))</f>
        <v>29.99</v>
      </c>
      <c r="AE4469" s="4">
        <f>(Table1[[#This Row],[Retail Price Number]]*Table1[[#This Row],[Order Quantity]])-Table1[[#This Row],[Discount $ Number]]+Table1[[#This Row],[Shipping Cost Number]]</f>
        <v>716.13</v>
      </c>
      <c r="AF4469">
        <f>Table1[[#This Row],[Retail Price Number]]*Table1[[#This Row],[Order Quantity]]-Table1[[#This Row],[Discount $ Number]]</f>
        <v>710.63</v>
      </c>
      <c r="AG4469">
        <f>(Table1[[#This Row],[Retail Price Number]]*Table1[[#This Row],[Order Quantity]])-Table1[[#This Row],[Discount $ Number]]-Table1[[#This Row],[Shipping Cost Number]]</f>
        <v>705.13</v>
      </c>
      <c r="AH4469">
        <f>Table1[[#This Row],[Retail Price Number]]*Table1[[#This Row],[Order Quantity]]</f>
        <v>719.76</v>
      </c>
      <c r="AI4469">
        <f>YEAR(Table1[[#This Row],[Order Date]])</f>
        <v>2016</v>
      </c>
    </row>
    <row r="4470" spans="1:35" x14ac:dyDescent="0.3">
      <c r="A4470" t="s">
        <v>5434</v>
      </c>
      <c r="B4470" s="1">
        <v>42484</v>
      </c>
      <c r="C4470" t="s">
        <v>1496</v>
      </c>
      <c r="D4470" t="s">
        <v>591</v>
      </c>
      <c r="E4470" t="s">
        <v>27</v>
      </c>
      <c r="F4470" t="s">
        <v>28</v>
      </c>
      <c r="G4470" t="s">
        <v>29</v>
      </c>
      <c r="H4470" t="s">
        <v>241</v>
      </c>
      <c r="I4470" t="s">
        <v>63</v>
      </c>
      <c r="J4470" t="s">
        <v>564</v>
      </c>
      <c r="K4470" t="s">
        <v>94</v>
      </c>
      <c r="L4470" t="s">
        <v>95</v>
      </c>
      <c r="M4470" t="s">
        <v>35</v>
      </c>
      <c r="N4470" s="1">
        <v>42486</v>
      </c>
      <c r="O4470" t="s">
        <v>565</v>
      </c>
      <c r="P4470" s="3" t="s">
        <v>566</v>
      </c>
      <c r="Q4470" t="s">
        <v>567</v>
      </c>
      <c r="R4470">
        <v>28</v>
      </c>
      <c r="S4470" t="s">
        <v>3387</v>
      </c>
      <c r="T4470" s="2">
        <v>0.06</v>
      </c>
      <c r="U4470" t="s">
        <v>5435</v>
      </c>
      <c r="V4470" t="s">
        <v>5436</v>
      </c>
      <c r="W4470" t="s">
        <v>224</v>
      </c>
      <c r="X4470" t="s">
        <v>5437</v>
      </c>
      <c r="Y4470" s="3">
        <f>VALUE(SUBSTITUTE(Table1[[#This Row],[Order Total]],"$",""))</f>
        <v>184.74</v>
      </c>
      <c r="Z4470">
        <f>VALUE(SUBSTITUTE(Table1[[#This Row],[Total]],"$",""))</f>
        <v>190.54</v>
      </c>
      <c r="AA4470" s="3">
        <f>Table1[[#This Row],[Order Total Number]]-Table1[[#This Row],[Total Number]]</f>
        <v>-5.7999999999999829</v>
      </c>
      <c r="AB4470">
        <f>VALUE(SUBSTITUTE(Table1[[#This Row],[Shipping Cost]],"$",""))</f>
        <v>0.5</v>
      </c>
      <c r="AC4470">
        <f>VALUE(SUBSTITUTE(Table1[[#This Row],[Discount $]],"$",""))</f>
        <v>6.86</v>
      </c>
      <c r="AD4470">
        <f>VALUE(SUBSTITUTE(Table1[[#This Row],[Retail Price]],"$",""))</f>
        <v>6.3</v>
      </c>
      <c r="AE4470" s="4">
        <f>(Table1[[#This Row],[Retail Price Number]]*Table1[[#This Row],[Order Quantity]])-Table1[[#This Row],[Discount $ Number]]+Table1[[#This Row],[Shipping Cost Number]]</f>
        <v>170.04</v>
      </c>
      <c r="AF4470">
        <f>Table1[[#This Row],[Retail Price Number]]*Table1[[#This Row],[Order Quantity]]-Table1[[#This Row],[Discount $ Number]]</f>
        <v>169.54</v>
      </c>
      <c r="AG4470">
        <f>(Table1[[#This Row],[Retail Price Number]]*Table1[[#This Row],[Order Quantity]])-Table1[[#This Row],[Discount $ Number]]-Table1[[#This Row],[Shipping Cost Number]]</f>
        <v>169.04</v>
      </c>
      <c r="AH4470">
        <f>Table1[[#This Row],[Retail Price Number]]*Table1[[#This Row],[Order Quantity]]</f>
        <v>176.4</v>
      </c>
      <c r="AI4470">
        <f>YEAR(Table1[[#This Row],[Order Date]])</f>
        <v>2016</v>
      </c>
    </row>
    <row r="4471" spans="1:35" x14ac:dyDescent="0.3">
      <c r="A4471" t="s">
        <v>5434</v>
      </c>
      <c r="B4471" s="1">
        <v>42446</v>
      </c>
      <c r="C4471" t="s">
        <v>155</v>
      </c>
      <c r="D4471" t="s">
        <v>26</v>
      </c>
      <c r="E4471" t="s">
        <v>27</v>
      </c>
      <c r="F4471" t="s">
        <v>28</v>
      </c>
      <c r="G4471" t="s">
        <v>77</v>
      </c>
      <c r="H4471" t="s">
        <v>30</v>
      </c>
      <c r="I4471" t="s">
        <v>63</v>
      </c>
      <c r="J4471" t="s">
        <v>1853</v>
      </c>
      <c r="K4471" t="s">
        <v>94</v>
      </c>
      <c r="L4471" t="s">
        <v>95</v>
      </c>
      <c r="M4471" t="s">
        <v>35</v>
      </c>
      <c r="N4471" s="1">
        <v>42449</v>
      </c>
      <c r="O4471" t="s">
        <v>1854</v>
      </c>
      <c r="P4471" s="3" t="s">
        <v>1855</v>
      </c>
      <c r="Q4471" t="s">
        <v>1856</v>
      </c>
      <c r="R4471">
        <v>19</v>
      </c>
      <c r="S4471" t="s">
        <v>8561</v>
      </c>
      <c r="T4471" s="2">
        <v>0.09</v>
      </c>
      <c r="U4471" t="s">
        <v>127</v>
      </c>
      <c r="V4471" t="s">
        <v>8562</v>
      </c>
      <c r="W4471" t="s">
        <v>165</v>
      </c>
      <c r="X4471" t="s">
        <v>8563</v>
      </c>
      <c r="Y4471" s="3">
        <f>VALUE(SUBSTITUTE(Table1[[#This Row],[Order Total]],"$",""))</f>
        <v>5085.54</v>
      </c>
      <c r="Z4471">
        <f>VALUE(SUBSTITUTE(Table1[[#This Row],[Total]],"$",""))</f>
        <v>5106.0200000000004</v>
      </c>
      <c r="AA4471" s="3">
        <f>Table1[[#This Row],[Order Total Number]]-Table1[[#This Row],[Total Number]]</f>
        <v>-20.480000000000473</v>
      </c>
      <c r="AB4471">
        <f>VALUE(SUBSTITUTE(Table1[[#This Row],[Shipping Cost]],"$",""))</f>
        <v>4</v>
      </c>
      <c r="AC4471">
        <f>VALUE(SUBSTITUTE(Table1[[#This Row],[Discount $]],"$",""))</f>
        <v>0</v>
      </c>
      <c r="AD4471">
        <f>VALUE(SUBSTITUTE(Table1[[#This Row],[Retail Price]],"$",""))</f>
        <v>152.47999999999999</v>
      </c>
      <c r="AE4471" s="4">
        <f>(Table1[[#This Row],[Retail Price Number]]*Table1[[#This Row],[Order Quantity]])-Table1[[#This Row],[Discount $ Number]]+Table1[[#This Row],[Shipping Cost Number]]</f>
        <v>2901.12</v>
      </c>
      <c r="AF4471">
        <f>Table1[[#This Row],[Retail Price Number]]*Table1[[#This Row],[Order Quantity]]-Table1[[#This Row],[Discount $ Number]]</f>
        <v>2897.12</v>
      </c>
      <c r="AG4471">
        <f>(Table1[[#This Row],[Retail Price Number]]*Table1[[#This Row],[Order Quantity]])-Table1[[#This Row],[Discount $ Number]]-Table1[[#This Row],[Shipping Cost Number]]</f>
        <v>2893.12</v>
      </c>
      <c r="AH4471">
        <f>Table1[[#This Row],[Retail Price Number]]*Table1[[#This Row],[Order Quantity]]</f>
        <v>2897.12</v>
      </c>
      <c r="AI4471">
        <f>YEAR(Table1[[#This Row],[Order Date]])</f>
        <v>2016</v>
      </c>
    </row>
    <row r="4472" spans="1:35" x14ac:dyDescent="0.3">
      <c r="A4472" t="s">
        <v>5434</v>
      </c>
      <c r="B4472" s="1">
        <v>42325</v>
      </c>
      <c r="C4472" t="s">
        <v>287</v>
      </c>
      <c r="D4472" t="s">
        <v>288</v>
      </c>
      <c r="E4472" t="s">
        <v>27</v>
      </c>
      <c r="F4472" t="s">
        <v>28</v>
      </c>
      <c r="G4472" t="s">
        <v>91</v>
      </c>
      <c r="H4472" t="s">
        <v>289</v>
      </c>
      <c r="I4472" t="s">
        <v>121</v>
      </c>
      <c r="J4472" t="s">
        <v>9406</v>
      </c>
      <c r="K4472" t="s">
        <v>33</v>
      </c>
      <c r="L4472" t="s">
        <v>34</v>
      </c>
      <c r="M4472" t="s">
        <v>156</v>
      </c>
      <c r="N4472" s="1">
        <v>42332</v>
      </c>
      <c r="O4472" t="s">
        <v>146</v>
      </c>
      <c r="P4472" s="3" t="s">
        <v>147</v>
      </c>
      <c r="Q4472" t="s">
        <v>148</v>
      </c>
      <c r="R4472">
        <v>29</v>
      </c>
      <c r="S4472" t="s">
        <v>9407</v>
      </c>
      <c r="T4472" s="2">
        <v>0.09</v>
      </c>
      <c r="U4472" t="s">
        <v>295</v>
      </c>
      <c r="V4472" t="s">
        <v>9408</v>
      </c>
      <c r="W4472" t="s">
        <v>152</v>
      </c>
      <c r="X4472" t="s">
        <v>8658</v>
      </c>
      <c r="Y4472" s="3">
        <f>VALUE(SUBSTITUTE(Table1[[#This Row],[Order Total]],"$",""))</f>
        <v>95.07</v>
      </c>
      <c r="Z4472">
        <f>VALUE(SUBSTITUTE(Table1[[#This Row],[Total]],"$",""))</f>
        <v>90.69</v>
      </c>
      <c r="AA4472" s="3">
        <f>Table1[[#This Row],[Order Total Number]]-Table1[[#This Row],[Total Number]]</f>
        <v>4.3799999999999955</v>
      </c>
      <c r="AB4472">
        <f>VALUE(SUBSTITUTE(Table1[[#This Row],[Shipping Cost]],"$",""))</f>
        <v>2.85</v>
      </c>
      <c r="AC4472">
        <f>VALUE(SUBSTITUTE(Table1[[#This Row],[Discount $]],"$",""))</f>
        <v>10.89</v>
      </c>
      <c r="AD4472">
        <f>VALUE(SUBSTITUTE(Table1[[#This Row],[Retail Price]],"$",""))</f>
        <v>12.22</v>
      </c>
      <c r="AE4472" s="4">
        <f>(Table1[[#This Row],[Retail Price Number]]*Table1[[#This Row],[Order Quantity]])-Table1[[#This Row],[Discount $ Number]]+Table1[[#This Row],[Shipping Cost Number]]</f>
        <v>346.34000000000003</v>
      </c>
      <c r="AF4472">
        <f>Table1[[#This Row],[Retail Price Number]]*Table1[[#This Row],[Order Quantity]]-Table1[[#This Row],[Discount $ Number]]</f>
        <v>343.49</v>
      </c>
      <c r="AG4472">
        <f>(Table1[[#This Row],[Retail Price Number]]*Table1[[#This Row],[Order Quantity]])-Table1[[#This Row],[Discount $ Number]]-Table1[[#This Row],[Shipping Cost Number]]</f>
        <v>340.64</v>
      </c>
      <c r="AH4472">
        <f>Table1[[#This Row],[Retail Price Number]]*Table1[[#This Row],[Order Quantity]]</f>
        <v>354.38</v>
      </c>
      <c r="AI4472">
        <f>YEAR(Table1[[#This Row],[Order Date]])</f>
        <v>2015</v>
      </c>
    </row>
    <row r="4473" spans="1:35" x14ac:dyDescent="0.3">
      <c r="A4473" t="s">
        <v>5434</v>
      </c>
      <c r="B4473" s="1">
        <v>42491</v>
      </c>
      <c r="C4473" t="s">
        <v>1948</v>
      </c>
      <c r="D4473" t="s">
        <v>1005</v>
      </c>
      <c r="E4473" t="s">
        <v>27</v>
      </c>
      <c r="F4473" t="s">
        <v>28</v>
      </c>
      <c r="G4473" t="s">
        <v>134</v>
      </c>
      <c r="H4473" t="s">
        <v>281</v>
      </c>
      <c r="I4473" t="s">
        <v>196</v>
      </c>
      <c r="J4473" t="s">
        <v>994</v>
      </c>
      <c r="K4473" t="s">
        <v>33</v>
      </c>
      <c r="L4473" t="s">
        <v>34</v>
      </c>
      <c r="M4473" t="s">
        <v>35</v>
      </c>
      <c r="N4473" s="1">
        <v>42493</v>
      </c>
      <c r="O4473" t="s">
        <v>995</v>
      </c>
      <c r="P4473" s="3" t="s">
        <v>996</v>
      </c>
      <c r="Q4473" t="s">
        <v>997</v>
      </c>
      <c r="R4473">
        <v>27</v>
      </c>
      <c r="S4473" t="s">
        <v>12490</v>
      </c>
      <c r="T4473" s="2">
        <v>0.03</v>
      </c>
      <c r="U4473" t="s">
        <v>3649</v>
      </c>
      <c r="V4473" t="s">
        <v>12491</v>
      </c>
      <c r="W4473" t="s">
        <v>1001</v>
      </c>
      <c r="X4473" t="s">
        <v>12492</v>
      </c>
      <c r="Y4473" s="3">
        <f>VALUE(SUBSTITUTE(Table1[[#This Row],[Order Total]],"$",""))</f>
        <v>412.83</v>
      </c>
      <c r="Z4473">
        <f>VALUE(SUBSTITUTE(Table1[[#This Row],[Total]],"$",""))</f>
        <v>414.63</v>
      </c>
      <c r="AA4473" s="3">
        <f>Table1[[#This Row],[Order Total Number]]-Table1[[#This Row],[Total Number]]</f>
        <v>-1.8000000000000114</v>
      </c>
      <c r="AB4473">
        <f>VALUE(SUBSTITUTE(Table1[[#This Row],[Shipping Cost]],"$",""))</f>
        <v>8.2200000000000006</v>
      </c>
      <c r="AC4473">
        <f>VALUE(SUBSTITUTE(Table1[[#This Row],[Discount $]],"$",""))</f>
        <v>24.29</v>
      </c>
      <c r="AD4473">
        <f>VALUE(SUBSTITUTE(Table1[[#This Row],[Retail Price]],"$",""))</f>
        <v>34.76</v>
      </c>
      <c r="AE4473" s="4">
        <f>(Table1[[#This Row],[Retail Price Number]]*Table1[[#This Row],[Order Quantity]])-Table1[[#This Row],[Discount $ Number]]+Table1[[#This Row],[Shipping Cost Number]]</f>
        <v>922.45</v>
      </c>
      <c r="AF4473">
        <f>Table1[[#This Row],[Retail Price Number]]*Table1[[#This Row],[Order Quantity]]-Table1[[#This Row],[Discount $ Number]]</f>
        <v>914.23</v>
      </c>
      <c r="AG4473">
        <f>(Table1[[#This Row],[Retail Price Number]]*Table1[[#This Row],[Order Quantity]])-Table1[[#This Row],[Discount $ Number]]-Table1[[#This Row],[Shipping Cost Number]]</f>
        <v>906.01</v>
      </c>
      <c r="AH4473">
        <f>Table1[[#This Row],[Retail Price Number]]*Table1[[#This Row],[Order Quantity]]</f>
        <v>938.52</v>
      </c>
      <c r="AI4473">
        <f>YEAR(Table1[[#This Row],[Order Date]])</f>
        <v>2016</v>
      </c>
    </row>
    <row r="4474" spans="1:35" x14ac:dyDescent="0.3">
      <c r="A4474" t="s">
        <v>1241</v>
      </c>
      <c r="B4474" s="1">
        <v>42639</v>
      </c>
      <c r="C4474" t="s">
        <v>1242</v>
      </c>
      <c r="D4474" t="s">
        <v>61</v>
      </c>
      <c r="E4474" t="s">
        <v>27</v>
      </c>
      <c r="F4474" t="s">
        <v>28</v>
      </c>
      <c r="G4474" t="s">
        <v>134</v>
      </c>
      <c r="H4474" t="s">
        <v>62</v>
      </c>
      <c r="I4474" t="s">
        <v>92</v>
      </c>
      <c r="J4474" t="s">
        <v>411</v>
      </c>
      <c r="K4474" t="s">
        <v>94</v>
      </c>
      <c r="L4474" t="s">
        <v>95</v>
      </c>
      <c r="M4474" t="s">
        <v>35</v>
      </c>
      <c r="N4474" s="1">
        <v>42641</v>
      </c>
      <c r="O4474" t="s">
        <v>412</v>
      </c>
      <c r="P4474" s="3" t="s">
        <v>413</v>
      </c>
      <c r="Q4474" t="s">
        <v>414</v>
      </c>
      <c r="R4474">
        <v>38</v>
      </c>
      <c r="S4474" t="s">
        <v>1243</v>
      </c>
      <c r="T4474" s="2">
        <v>7.0000000000000007E-2</v>
      </c>
      <c r="U4474" t="s">
        <v>1244</v>
      </c>
      <c r="V4474" t="s">
        <v>1245</v>
      </c>
      <c r="W4474" t="s">
        <v>376</v>
      </c>
      <c r="X4474" t="s">
        <v>1246</v>
      </c>
      <c r="Y4474" s="3">
        <f>VALUE(SUBSTITUTE(Table1[[#This Row],[Order Total]],"$",""))</f>
        <v>1047.25</v>
      </c>
      <c r="Z4474">
        <f>VALUE(SUBSTITUTE(Table1[[#This Row],[Total]],"$",""))</f>
        <v>1052.75</v>
      </c>
      <c r="AA4474" s="3">
        <f>Table1[[#This Row],[Order Total Number]]-Table1[[#This Row],[Total Number]]</f>
        <v>-5.5</v>
      </c>
      <c r="AB4474">
        <f>VALUE(SUBSTITUTE(Table1[[#This Row],[Shipping Cost]],"$",""))</f>
        <v>7.18</v>
      </c>
      <c r="AC4474">
        <f>VALUE(SUBSTITUTE(Table1[[#This Row],[Discount $]],"$",""))</f>
        <v>32.39</v>
      </c>
      <c r="AD4474">
        <f>VALUE(SUBSTITUTE(Table1[[#This Row],[Retail Price]],"$",""))</f>
        <v>100.98</v>
      </c>
      <c r="AE4474" s="4">
        <f>(Table1[[#This Row],[Retail Price Number]]*Table1[[#This Row],[Order Quantity]])-Table1[[#This Row],[Discount $ Number]]+Table1[[#This Row],[Shipping Cost Number]]</f>
        <v>3812.03</v>
      </c>
      <c r="AF4474">
        <f>Table1[[#This Row],[Retail Price Number]]*Table1[[#This Row],[Order Quantity]]-Table1[[#This Row],[Discount $ Number]]</f>
        <v>3804.8500000000004</v>
      </c>
      <c r="AG4474">
        <f>(Table1[[#This Row],[Retail Price Number]]*Table1[[#This Row],[Order Quantity]])-Table1[[#This Row],[Discount $ Number]]-Table1[[#This Row],[Shipping Cost Number]]</f>
        <v>3797.6700000000005</v>
      </c>
      <c r="AH4474">
        <f>Table1[[#This Row],[Retail Price Number]]*Table1[[#This Row],[Order Quantity]]</f>
        <v>3837.2400000000002</v>
      </c>
      <c r="AI4474">
        <f>YEAR(Table1[[#This Row],[Order Date]])</f>
        <v>2016</v>
      </c>
    </row>
    <row r="4475" spans="1:35" x14ac:dyDescent="0.3">
      <c r="A4475" t="s">
        <v>1241</v>
      </c>
      <c r="B4475" s="1">
        <v>42639</v>
      </c>
      <c r="C4475" t="s">
        <v>1242</v>
      </c>
      <c r="D4475" t="s">
        <v>61</v>
      </c>
      <c r="E4475" t="s">
        <v>27</v>
      </c>
      <c r="F4475" t="s">
        <v>28</v>
      </c>
      <c r="G4475" t="s">
        <v>77</v>
      </c>
      <c r="H4475" t="s">
        <v>62</v>
      </c>
      <c r="I4475" t="s">
        <v>121</v>
      </c>
      <c r="J4475" t="s">
        <v>411</v>
      </c>
      <c r="K4475" t="s">
        <v>33</v>
      </c>
      <c r="L4475" t="s">
        <v>34</v>
      </c>
      <c r="M4475" t="s">
        <v>35</v>
      </c>
      <c r="N4475" s="1">
        <v>42640</v>
      </c>
      <c r="O4475" t="s">
        <v>412</v>
      </c>
      <c r="P4475" s="3" t="s">
        <v>413</v>
      </c>
      <c r="Q4475" t="s">
        <v>414</v>
      </c>
      <c r="R4475">
        <v>9</v>
      </c>
      <c r="S4475" t="s">
        <v>1243</v>
      </c>
      <c r="T4475" s="2">
        <v>0.06</v>
      </c>
      <c r="U4475" t="s">
        <v>1244</v>
      </c>
      <c r="V4475" t="s">
        <v>1245</v>
      </c>
      <c r="W4475" t="s">
        <v>376</v>
      </c>
      <c r="X4475" t="s">
        <v>1246</v>
      </c>
      <c r="Y4475" s="3">
        <f>VALUE(SUBSTITUTE(Table1[[#This Row],[Order Total]],"$",""))</f>
        <v>1047.25</v>
      </c>
      <c r="Z4475">
        <f>VALUE(SUBSTITUTE(Table1[[#This Row],[Total]],"$",""))</f>
        <v>1052.75</v>
      </c>
      <c r="AA4475" s="3">
        <f>Table1[[#This Row],[Order Total Number]]-Table1[[#This Row],[Total Number]]</f>
        <v>-5.5</v>
      </c>
      <c r="AB4475">
        <f>VALUE(SUBSTITUTE(Table1[[#This Row],[Shipping Cost]],"$",""))</f>
        <v>7.18</v>
      </c>
      <c r="AC4475">
        <f>VALUE(SUBSTITUTE(Table1[[#This Row],[Discount $]],"$",""))</f>
        <v>32.39</v>
      </c>
      <c r="AD4475">
        <f>VALUE(SUBSTITUTE(Table1[[#This Row],[Retail Price]],"$",""))</f>
        <v>100.98</v>
      </c>
      <c r="AE4475" s="4">
        <f>(Table1[[#This Row],[Retail Price Number]]*Table1[[#This Row],[Order Quantity]])-Table1[[#This Row],[Discount $ Number]]+Table1[[#This Row],[Shipping Cost Number]]</f>
        <v>883.61</v>
      </c>
      <c r="AF4475">
        <f>Table1[[#This Row],[Retail Price Number]]*Table1[[#This Row],[Order Quantity]]-Table1[[#This Row],[Discount $ Number]]</f>
        <v>876.43000000000006</v>
      </c>
      <c r="AG4475">
        <f>(Table1[[#This Row],[Retail Price Number]]*Table1[[#This Row],[Order Quantity]])-Table1[[#This Row],[Discount $ Number]]-Table1[[#This Row],[Shipping Cost Number]]</f>
        <v>869.25000000000011</v>
      </c>
      <c r="AH4475">
        <f>Table1[[#This Row],[Retail Price Number]]*Table1[[#This Row],[Order Quantity]]</f>
        <v>908.82</v>
      </c>
      <c r="AI4475">
        <f>YEAR(Table1[[#This Row],[Order Date]])</f>
        <v>2016</v>
      </c>
    </row>
    <row r="4476" spans="1:35" x14ac:dyDescent="0.3">
      <c r="A4476" t="s">
        <v>1241</v>
      </c>
      <c r="B4476" s="1">
        <v>41663</v>
      </c>
      <c r="C4476" t="s">
        <v>8575</v>
      </c>
      <c r="D4476" t="s">
        <v>591</v>
      </c>
      <c r="E4476" t="s">
        <v>27</v>
      </c>
      <c r="F4476" t="s">
        <v>28</v>
      </c>
      <c r="G4476" t="s">
        <v>91</v>
      </c>
      <c r="H4476" t="s">
        <v>241</v>
      </c>
      <c r="I4476" t="s">
        <v>31</v>
      </c>
      <c r="J4476" t="s">
        <v>1533</v>
      </c>
      <c r="K4476" t="s">
        <v>94</v>
      </c>
      <c r="L4476" t="s">
        <v>34</v>
      </c>
      <c r="M4476" t="s">
        <v>156</v>
      </c>
      <c r="N4476" s="1">
        <v>41672</v>
      </c>
      <c r="O4476" t="s">
        <v>1534</v>
      </c>
      <c r="P4476" s="3" t="s">
        <v>1535</v>
      </c>
      <c r="Q4476" t="s">
        <v>1536</v>
      </c>
      <c r="R4476">
        <v>35</v>
      </c>
      <c r="S4476" t="s">
        <v>8576</v>
      </c>
      <c r="T4476" s="2">
        <v>0.03</v>
      </c>
      <c r="U4476" t="s">
        <v>8577</v>
      </c>
      <c r="V4476" t="s">
        <v>8578</v>
      </c>
      <c r="W4476" t="s">
        <v>376</v>
      </c>
      <c r="X4476" t="s">
        <v>1246</v>
      </c>
      <c r="Y4476" s="3">
        <f>VALUE(SUBSTITUTE(Table1[[#This Row],[Order Total]],"$",""))</f>
        <v>1047.1400000000001</v>
      </c>
      <c r="Z4476">
        <f>VALUE(SUBSTITUTE(Table1[[#This Row],[Total]],"$",""))</f>
        <v>1052.75</v>
      </c>
      <c r="AA4476" s="3">
        <f>Table1[[#This Row],[Order Total Number]]-Table1[[#This Row],[Total Number]]</f>
        <v>-5.6099999999999</v>
      </c>
      <c r="AB4476">
        <f>VALUE(SUBSTITUTE(Table1[[#This Row],[Shipping Cost]],"$",""))</f>
        <v>7.18</v>
      </c>
      <c r="AC4476">
        <f>VALUE(SUBSTITUTE(Table1[[#This Row],[Discount $]],"$",""))</f>
        <v>10.96</v>
      </c>
      <c r="AD4476">
        <f>VALUE(SUBSTITUTE(Table1[[#This Row],[Retail Price]],"$",""))</f>
        <v>80.98</v>
      </c>
      <c r="AE4476" s="4">
        <f>(Table1[[#This Row],[Retail Price Number]]*Table1[[#This Row],[Order Quantity]])-Table1[[#This Row],[Discount $ Number]]+Table1[[#This Row],[Shipping Cost Number]]</f>
        <v>2830.52</v>
      </c>
      <c r="AF4476">
        <f>Table1[[#This Row],[Retail Price Number]]*Table1[[#This Row],[Order Quantity]]-Table1[[#This Row],[Discount $ Number]]</f>
        <v>2823.34</v>
      </c>
      <c r="AG4476">
        <f>(Table1[[#This Row],[Retail Price Number]]*Table1[[#This Row],[Order Quantity]])-Table1[[#This Row],[Discount $ Number]]-Table1[[#This Row],[Shipping Cost Number]]</f>
        <v>2816.1600000000003</v>
      </c>
      <c r="AH4476">
        <f>Table1[[#This Row],[Retail Price Number]]*Table1[[#This Row],[Order Quantity]]</f>
        <v>2834.3</v>
      </c>
      <c r="AI4476">
        <f>YEAR(Table1[[#This Row],[Order Date]])</f>
        <v>2014</v>
      </c>
    </row>
    <row r="4477" spans="1:35" x14ac:dyDescent="0.3">
      <c r="A4477" t="s">
        <v>1241</v>
      </c>
      <c r="B4477" s="1">
        <v>42639</v>
      </c>
      <c r="C4477" t="s">
        <v>1242</v>
      </c>
      <c r="D4477" t="s">
        <v>61</v>
      </c>
      <c r="E4477" t="s">
        <v>27</v>
      </c>
      <c r="F4477" t="s">
        <v>28</v>
      </c>
      <c r="G4477" t="s">
        <v>77</v>
      </c>
      <c r="H4477" t="s">
        <v>62</v>
      </c>
      <c r="I4477" t="s">
        <v>31</v>
      </c>
      <c r="J4477" t="s">
        <v>2496</v>
      </c>
      <c r="K4477" t="s">
        <v>94</v>
      </c>
      <c r="L4477" t="s">
        <v>95</v>
      </c>
      <c r="M4477" t="s">
        <v>35</v>
      </c>
      <c r="N4477" s="1">
        <v>42640</v>
      </c>
      <c r="O4477" t="s">
        <v>1285</v>
      </c>
      <c r="P4477" s="3" t="s">
        <v>292</v>
      </c>
      <c r="Q4477" t="s">
        <v>1286</v>
      </c>
      <c r="R4477">
        <v>35</v>
      </c>
      <c r="S4477" t="s">
        <v>1243</v>
      </c>
      <c r="T4477" s="2">
        <v>0.09</v>
      </c>
      <c r="U4477" t="s">
        <v>1244</v>
      </c>
      <c r="V4477" t="s">
        <v>1245</v>
      </c>
      <c r="W4477" t="s">
        <v>881</v>
      </c>
      <c r="X4477" t="s">
        <v>1246</v>
      </c>
      <c r="Y4477" s="3">
        <f>VALUE(SUBSTITUTE(Table1[[#This Row],[Order Total]],"$",""))</f>
        <v>1047.25</v>
      </c>
      <c r="Z4477">
        <f>VALUE(SUBSTITUTE(Table1[[#This Row],[Total]],"$",""))</f>
        <v>1052.75</v>
      </c>
      <c r="AA4477" s="3">
        <f>Table1[[#This Row],[Order Total Number]]-Table1[[#This Row],[Total Number]]</f>
        <v>-5.5</v>
      </c>
      <c r="AB4477">
        <f>VALUE(SUBSTITUTE(Table1[[#This Row],[Shipping Cost]],"$",""))</f>
        <v>6.5</v>
      </c>
      <c r="AC4477">
        <f>VALUE(SUBSTITUTE(Table1[[#This Row],[Discount $]],"$",""))</f>
        <v>32.39</v>
      </c>
      <c r="AD4477">
        <f>VALUE(SUBSTITUTE(Table1[[#This Row],[Retail Price]],"$",""))</f>
        <v>15.98</v>
      </c>
      <c r="AE4477" s="4">
        <f>(Table1[[#This Row],[Retail Price Number]]*Table1[[#This Row],[Order Quantity]])-Table1[[#This Row],[Discount $ Number]]+Table1[[#This Row],[Shipping Cost Number]]</f>
        <v>533.41000000000008</v>
      </c>
      <c r="AF4477">
        <f>Table1[[#This Row],[Retail Price Number]]*Table1[[#This Row],[Order Quantity]]-Table1[[#This Row],[Discount $ Number]]</f>
        <v>526.91000000000008</v>
      </c>
      <c r="AG4477">
        <f>(Table1[[#This Row],[Retail Price Number]]*Table1[[#This Row],[Order Quantity]])-Table1[[#This Row],[Discount $ Number]]-Table1[[#This Row],[Shipping Cost Number]]</f>
        <v>520.41000000000008</v>
      </c>
      <c r="AH4477">
        <f>Table1[[#This Row],[Retail Price Number]]*Table1[[#This Row],[Order Quantity]]</f>
        <v>559.30000000000007</v>
      </c>
      <c r="AI4477">
        <f>YEAR(Table1[[#This Row],[Order Date]])</f>
        <v>2016</v>
      </c>
    </row>
    <row r="4478" spans="1:35" x14ac:dyDescent="0.3">
      <c r="A4478" t="s">
        <v>1241</v>
      </c>
      <c r="B4478" s="1">
        <v>42639</v>
      </c>
      <c r="C4478" t="s">
        <v>1242</v>
      </c>
      <c r="D4478" t="s">
        <v>61</v>
      </c>
      <c r="E4478" t="s">
        <v>27</v>
      </c>
      <c r="F4478" t="s">
        <v>28</v>
      </c>
      <c r="G4478" t="s">
        <v>29</v>
      </c>
      <c r="H4478" t="s">
        <v>62</v>
      </c>
      <c r="I4478" t="s">
        <v>121</v>
      </c>
      <c r="J4478" t="s">
        <v>2496</v>
      </c>
      <c r="K4478" t="s">
        <v>94</v>
      </c>
      <c r="L4478" t="s">
        <v>95</v>
      </c>
      <c r="M4478" t="s">
        <v>35</v>
      </c>
      <c r="N4478" s="1">
        <v>42641</v>
      </c>
      <c r="O4478" t="s">
        <v>2497</v>
      </c>
      <c r="P4478" s="3" t="s">
        <v>2498</v>
      </c>
      <c r="Q4478" t="s">
        <v>2499</v>
      </c>
      <c r="R4478">
        <v>30</v>
      </c>
      <c r="S4478" t="s">
        <v>1243</v>
      </c>
      <c r="T4478" s="2">
        <v>0.05</v>
      </c>
      <c r="U4478" t="s">
        <v>1244</v>
      </c>
      <c r="V4478" t="s">
        <v>1245</v>
      </c>
      <c r="W4478" t="s">
        <v>146</v>
      </c>
      <c r="X4478" t="s">
        <v>1246</v>
      </c>
      <c r="Y4478" s="3">
        <f>VALUE(SUBSTITUTE(Table1[[#This Row],[Order Total]],"$",""))</f>
        <v>1047.25</v>
      </c>
      <c r="Z4478">
        <f>VALUE(SUBSTITUTE(Table1[[#This Row],[Total]],"$",""))</f>
        <v>1052.75</v>
      </c>
      <c r="AA4478" s="3">
        <f>Table1[[#This Row],[Order Total Number]]-Table1[[#This Row],[Total Number]]</f>
        <v>-5.5</v>
      </c>
      <c r="AB4478">
        <f>VALUE(SUBSTITUTE(Table1[[#This Row],[Shipping Cost]],"$",""))</f>
        <v>5.5</v>
      </c>
      <c r="AC4478">
        <f>VALUE(SUBSTITUTE(Table1[[#This Row],[Discount $]],"$",""))</f>
        <v>32.39</v>
      </c>
      <c r="AD4478">
        <f>VALUE(SUBSTITUTE(Table1[[#This Row],[Retail Price]],"$",""))</f>
        <v>29.99</v>
      </c>
      <c r="AE4478" s="4">
        <f>(Table1[[#This Row],[Retail Price Number]]*Table1[[#This Row],[Order Quantity]])-Table1[[#This Row],[Discount $ Number]]+Table1[[#This Row],[Shipping Cost Number]]</f>
        <v>872.81</v>
      </c>
      <c r="AF4478">
        <f>Table1[[#This Row],[Retail Price Number]]*Table1[[#This Row],[Order Quantity]]-Table1[[#This Row],[Discount $ Number]]</f>
        <v>867.31</v>
      </c>
      <c r="AG4478">
        <f>(Table1[[#This Row],[Retail Price Number]]*Table1[[#This Row],[Order Quantity]])-Table1[[#This Row],[Discount $ Number]]-Table1[[#This Row],[Shipping Cost Number]]</f>
        <v>861.81</v>
      </c>
      <c r="AH4478">
        <f>Table1[[#This Row],[Retail Price Number]]*Table1[[#This Row],[Order Quantity]]</f>
        <v>899.69999999999993</v>
      </c>
      <c r="AI4478">
        <f>YEAR(Table1[[#This Row],[Order Date]])</f>
        <v>2016</v>
      </c>
    </row>
    <row r="4479" spans="1:35" x14ac:dyDescent="0.3">
      <c r="A4479" t="s">
        <v>2500</v>
      </c>
      <c r="B4479" s="1">
        <v>41472</v>
      </c>
      <c r="C4479" t="s">
        <v>2501</v>
      </c>
      <c r="D4479" t="s">
        <v>365</v>
      </c>
      <c r="E4479" t="s">
        <v>46</v>
      </c>
      <c r="F4479" t="s">
        <v>47</v>
      </c>
      <c r="G4479" t="s">
        <v>77</v>
      </c>
      <c r="H4479" t="s">
        <v>48</v>
      </c>
      <c r="I4479" t="s">
        <v>31</v>
      </c>
      <c r="J4479" t="s">
        <v>229</v>
      </c>
      <c r="K4479" t="s">
        <v>94</v>
      </c>
      <c r="L4479" t="s">
        <v>95</v>
      </c>
      <c r="M4479" t="s">
        <v>35</v>
      </c>
      <c r="N4479" s="1">
        <v>41472</v>
      </c>
      <c r="O4479" t="s">
        <v>230</v>
      </c>
      <c r="P4479" s="3" t="s">
        <v>231</v>
      </c>
      <c r="Q4479" t="s">
        <v>232</v>
      </c>
      <c r="R4479">
        <v>33</v>
      </c>
      <c r="S4479" t="s">
        <v>2502</v>
      </c>
      <c r="T4479" s="2">
        <v>0.05</v>
      </c>
      <c r="U4479" t="s">
        <v>2503</v>
      </c>
      <c r="V4479" t="s">
        <v>2504</v>
      </c>
      <c r="W4479" t="s">
        <v>236</v>
      </c>
      <c r="X4479" t="s">
        <v>2505</v>
      </c>
      <c r="Y4479" s="3">
        <f>VALUE(SUBSTITUTE(Table1[[#This Row],[Order Total]],"$",""))</f>
        <v>1598.68</v>
      </c>
      <c r="Z4479">
        <f>VALUE(SUBSTITUTE(Table1[[#This Row],[Total]],"$",""))</f>
        <v>1548.69</v>
      </c>
      <c r="AA4479" s="3">
        <f>Table1[[#This Row],[Order Total Number]]-Table1[[#This Row],[Total Number]]</f>
        <v>49.990000000000009</v>
      </c>
      <c r="AB4479">
        <f>VALUE(SUBSTITUTE(Table1[[#This Row],[Shipping Cost]],"$",""))</f>
        <v>49</v>
      </c>
      <c r="AC4479">
        <f>VALUE(SUBSTITUTE(Table1[[#This Row],[Discount $]],"$",""))</f>
        <v>176.4</v>
      </c>
      <c r="AD4479">
        <f>VALUE(SUBSTITUTE(Table1[[#This Row],[Retail Price]],"$",""))</f>
        <v>449.99</v>
      </c>
      <c r="AE4479" s="4">
        <f>(Table1[[#This Row],[Retail Price Number]]*Table1[[#This Row],[Order Quantity]])-Table1[[#This Row],[Discount $ Number]]+Table1[[#This Row],[Shipping Cost Number]]</f>
        <v>14722.27</v>
      </c>
      <c r="AF4479">
        <f>Table1[[#This Row],[Retail Price Number]]*Table1[[#This Row],[Order Quantity]]-Table1[[#This Row],[Discount $ Number]]</f>
        <v>14673.27</v>
      </c>
      <c r="AG4479">
        <f>(Table1[[#This Row],[Retail Price Number]]*Table1[[#This Row],[Order Quantity]])-Table1[[#This Row],[Discount $ Number]]-Table1[[#This Row],[Shipping Cost Number]]</f>
        <v>14624.27</v>
      </c>
      <c r="AH4479">
        <f>Table1[[#This Row],[Retail Price Number]]*Table1[[#This Row],[Order Quantity]]</f>
        <v>14849.67</v>
      </c>
      <c r="AI4479">
        <f>YEAR(Table1[[#This Row],[Order Date]])</f>
        <v>2013</v>
      </c>
    </row>
    <row r="4480" spans="1:35" x14ac:dyDescent="0.3">
      <c r="A4480" t="s">
        <v>2500</v>
      </c>
      <c r="B4480" s="1">
        <v>42639</v>
      </c>
      <c r="C4480" t="s">
        <v>1047</v>
      </c>
      <c r="D4480" t="s">
        <v>162</v>
      </c>
      <c r="E4480" t="s">
        <v>46</v>
      </c>
      <c r="F4480" t="s">
        <v>47</v>
      </c>
      <c r="G4480" t="s">
        <v>29</v>
      </c>
      <c r="H4480" t="s">
        <v>107</v>
      </c>
      <c r="I4480" t="s">
        <v>92</v>
      </c>
      <c r="J4480" t="s">
        <v>1938</v>
      </c>
      <c r="K4480" t="s">
        <v>94</v>
      </c>
      <c r="L4480" t="s">
        <v>109</v>
      </c>
      <c r="M4480" t="s">
        <v>35</v>
      </c>
      <c r="N4480" s="1">
        <v>42648</v>
      </c>
      <c r="O4480" t="s">
        <v>1939</v>
      </c>
      <c r="P4480" s="3" t="s">
        <v>877</v>
      </c>
      <c r="Q4480" t="s">
        <v>1239</v>
      </c>
      <c r="R4480">
        <v>26</v>
      </c>
      <c r="S4480" t="s">
        <v>325</v>
      </c>
      <c r="T4480" s="2">
        <v>0.06</v>
      </c>
      <c r="U4480" t="s">
        <v>326</v>
      </c>
      <c r="V4480" t="s">
        <v>2821</v>
      </c>
      <c r="W4480" t="s">
        <v>1942</v>
      </c>
      <c r="X4480" t="s">
        <v>2505</v>
      </c>
      <c r="Y4480" s="3">
        <f>VALUE(SUBSTITUTE(Table1[[#This Row],[Order Total]],"$",""))</f>
        <v>1543.77</v>
      </c>
      <c r="Z4480">
        <f>VALUE(SUBSTITUTE(Table1[[#This Row],[Total]],"$",""))</f>
        <v>1548.69</v>
      </c>
      <c r="AA4480" s="3">
        <f>Table1[[#This Row],[Order Total Number]]-Table1[[#This Row],[Total Number]]</f>
        <v>-4.9200000000000728</v>
      </c>
      <c r="AB4480">
        <f>VALUE(SUBSTITUTE(Table1[[#This Row],[Shipping Cost]],"$",""))</f>
        <v>19.510000000000002</v>
      </c>
      <c r="AC4480">
        <f>VALUE(SUBSTITUTE(Table1[[#This Row],[Discount $]],"$",""))</f>
        <v>15.59</v>
      </c>
      <c r="AD4480">
        <f>VALUE(SUBSTITUTE(Table1[[#This Row],[Retail Price]],"$",""))</f>
        <v>30.98</v>
      </c>
      <c r="AE4480" s="4">
        <f>(Table1[[#This Row],[Retail Price Number]]*Table1[[#This Row],[Order Quantity]])-Table1[[#This Row],[Discount $ Number]]+Table1[[#This Row],[Shipping Cost Number]]</f>
        <v>809.4</v>
      </c>
      <c r="AF4480">
        <f>Table1[[#This Row],[Retail Price Number]]*Table1[[#This Row],[Order Quantity]]-Table1[[#This Row],[Discount $ Number]]</f>
        <v>789.89</v>
      </c>
      <c r="AG4480">
        <f>(Table1[[#This Row],[Retail Price Number]]*Table1[[#This Row],[Order Quantity]])-Table1[[#This Row],[Discount $ Number]]-Table1[[#This Row],[Shipping Cost Number]]</f>
        <v>770.38</v>
      </c>
      <c r="AH4480">
        <f>Table1[[#This Row],[Retail Price Number]]*Table1[[#This Row],[Order Quantity]]</f>
        <v>805.48</v>
      </c>
      <c r="AI4480">
        <f>YEAR(Table1[[#This Row],[Order Date]])</f>
        <v>2016</v>
      </c>
    </row>
    <row r="4481" spans="1:35" x14ac:dyDescent="0.3">
      <c r="A4481" t="s">
        <v>2500</v>
      </c>
      <c r="B4481" s="1">
        <v>42597</v>
      </c>
      <c r="C4481" t="s">
        <v>530</v>
      </c>
      <c r="D4481" t="s">
        <v>531</v>
      </c>
      <c r="E4481" t="s">
        <v>27</v>
      </c>
      <c r="F4481" t="s">
        <v>28</v>
      </c>
      <c r="G4481" t="s">
        <v>134</v>
      </c>
      <c r="H4481" t="s">
        <v>30</v>
      </c>
      <c r="I4481" t="s">
        <v>121</v>
      </c>
      <c r="J4481" t="s">
        <v>1938</v>
      </c>
      <c r="K4481" t="s">
        <v>94</v>
      </c>
      <c r="L4481" t="s">
        <v>95</v>
      </c>
      <c r="M4481" t="s">
        <v>35</v>
      </c>
      <c r="N4481" s="1">
        <v>42602</v>
      </c>
      <c r="O4481" t="s">
        <v>1939</v>
      </c>
      <c r="P4481" s="3" t="s">
        <v>877</v>
      </c>
      <c r="Q4481" t="s">
        <v>1239</v>
      </c>
      <c r="R4481">
        <v>22</v>
      </c>
      <c r="S4481" t="s">
        <v>325</v>
      </c>
      <c r="T4481" s="2">
        <v>0.09</v>
      </c>
      <c r="U4481" t="s">
        <v>326</v>
      </c>
      <c r="V4481" t="s">
        <v>2821</v>
      </c>
      <c r="W4481" t="s">
        <v>1942</v>
      </c>
      <c r="X4481" t="s">
        <v>2505</v>
      </c>
      <c r="Y4481" s="3">
        <f>VALUE(SUBSTITUTE(Table1[[#This Row],[Order Total]],"$",""))</f>
        <v>1543.77</v>
      </c>
      <c r="Z4481">
        <f>VALUE(SUBSTITUTE(Table1[[#This Row],[Total]],"$",""))</f>
        <v>1548.69</v>
      </c>
      <c r="AA4481" s="3">
        <f>Table1[[#This Row],[Order Total Number]]-Table1[[#This Row],[Total Number]]</f>
        <v>-4.9200000000000728</v>
      </c>
      <c r="AB4481">
        <f>VALUE(SUBSTITUTE(Table1[[#This Row],[Shipping Cost]],"$",""))</f>
        <v>19.510000000000002</v>
      </c>
      <c r="AC4481">
        <f>VALUE(SUBSTITUTE(Table1[[#This Row],[Discount $]],"$",""))</f>
        <v>15.59</v>
      </c>
      <c r="AD4481">
        <f>VALUE(SUBSTITUTE(Table1[[#This Row],[Retail Price]],"$",""))</f>
        <v>30.98</v>
      </c>
      <c r="AE4481" s="4">
        <f>(Table1[[#This Row],[Retail Price Number]]*Table1[[#This Row],[Order Quantity]])-Table1[[#This Row],[Discount $ Number]]+Table1[[#This Row],[Shipping Cost Number]]</f>
        <v>685.48</v>
      </c>
      <c r="AF4481">
        <f>Table1[[#This Row],[Retail Price Number]]*Table1[[#This Row],[Order Quantity]]-Table1[[#This Row],[Discount $ Number]]</f>
        <v>665.97</v>
      </c>
      <c r="AG4481">
        <f>(Table1[[#This Row],[Retail Price Number]]*Table1[[#This Row],[Order Quantity]])-Table1[[#This Row],[Discount $ Number]]-Table1[[#This Row],[Shipping Cost Number]]</f>
        <v>646.46</v>
      </c>
      <c r="AH4481">
        <f>Table1[[#This Row],[Retail Price Number]]*Table1[[#This Row],[Order Quantity]]</f>
        <v>681.56000000000006</v>
      </c>
      <c r="AI4481">
        <f>YEAR(Table1[[#This Row],[Order Date]])</f>
        <v>2016</v>
      </c>
    </row>
    <row r="4482" spans="1:35" x14ac:dyDescent="0.3">
      <c r="A4482" t="s">
        <v>6975</v>
      </c>
      <c r="B4482" s="1">
        <v>42643</v>
      </c>
      <c r="C4482" t="s">
        <v>4717</v>
      </c>
      <c r="D4482" t="s">
        <v>683</v>
      </c>
      <c r="E4482" t="s">
        <v>46</v>
      </c>
      <c r="F4482" t="s">
        <v>47</v>
      </c>
      <c r="G4482" t="s">
        <v>134</v>
      </c>
      <c r="H4482" t="s">
        <v>107</v>
      </c>
      <c r="I4482" t="s">
        <v>196</v>
      </c>
      <c r="J4482" t="s">
        <v>2496</v>
      </c>
      <c r="K4482" t="s">
        <v>94</v>
      </c>
      <c r="L4482" t="s">
        <v>34</v>
      </c>
      <c r="M4482" t="s">
        <v>35</v>
      </c>
      <c r="N4482" s="1">
        <v>42645</v>
      </c>
      <c r="O4482" t="s">
        <v>2497</v>
      </c>
      <c r="P4482" s="3" t="s">
        <v>2498</v>
      </c>
      <c r="Q4482" t="s">
        <v>2499</v>
      </c>
      <c r="R4482">
        <v>8</v>
      </c>
      <c r="S4482" t="s">
        <v>6976</v>
      </c>
      <c r="T4482" s="2">
        <v>7.0000000000000007E-2</v>
      </c>
      <c r="U4482" t="s">
        <v>6977</v>
      </c>
      <c r="V4482" t="s">
        <v>6978</v>
      </c>
      <c r="W4482" t="s">
        <v>146</v>
      </c>
      <c r="X4482" t="s">
        <v>6979</v>
      </c>
      <c r="Y4482" s="3">
        <f>VALUE(SUBSTITUTE(Table1[[#This Row],[Order Total]],"$",""))</f>
        <v>405.06</v>
      </c>
      <c r="Z4482">
        <f>VALUE(SUBSTITUTE(Table1[[#This Row],[Total]],"$",""))</f>
        <v>400.04</v>
      </c>
      <c r="AA4482" s="3">
        <f>Table1[[#This Row],[Order Total Number]]-Table1[[#This Row],[Total Number]]</f>
        <v>5.0199999999999818</v>
      </c>
      <c r="AB4482">
        <f>VALUE(SUBSTITUTE(Table1[[#This Row],[Shipping Cost]],"$",""))</f>
        <v>5.5</v>
      </c>
      <c r="AC4482">
        <f>VALUE(SUBSTITUTE(Table1[[#This Row],[Discount $]],"$",""))</f>
        <v>38.53</v>
      </c>
      <c r="AD4482">
        <f>VALUE(SUBSTITUTE(Table1[[#This Row],[Retail Price]],"$",""))</f>
        <v>29.99</v>
      </c>
      <c r="AE4482" s="4">
        <f>(Table1[[#This Row],[Retail Price Number]]*Table1[[#This Row],[Order Quantity]])-Table1[[#This Row],[Discount $ Number]]+Table1[[#This Row],[Shipping Cost Number]]</f>
        <v>206.89</v>
      </c>
      <c r="AF4482">
        <f>Table1[[#This Row],[Retail Price Number]]*Table1[[#This Row],[Order Quantity]]-Table1[[#This Row],[Discount $ Number]]</f>
        <v>201.39</v>
      </c>
      <c r="AG4482">
        <f>(Table1[[#This Row],[Retail Price Number]]*Table1[[#This Row],[Order Quantity]])-Table1[[#This Row],[Discount $ Number]]-Table1[[#This Row],[Shipping Cost Number]]</f>
        <v>195.89</v>
      </c>
      <c r="AH4482">
        <f>Table1[[#This Row],[Retail Price Number]]*Table1[[#This Row],[Order Quantity]]</f>
        <v>239.92</v>
      </c>
      <c r="AI4482">
        <f>YEAR(Table1[[#This Row],[Order Date]])</f>
        <v>2016</v>
      </c>
    </row>
    <row r="4483" spans="1:35" x14ac:dyDescent="0.3">
      <c r="A4483" t="s">
        <v>7733</v>
      </c>
      <c r="B4483" s="1">
        <v>42674</v>
      </c>
      <c r="C4483" t="s">
        <v>4640</v>
      </c>
      <c r="D4483" t="s">
        <v>106</v>
      </c>
      <c r="E4483" t="s">
        <v>46</v>
      </c>
      <c r="F4483" t="s">
        <v>47</v>
      </c>
      <c r="G4483" t="s">
        <v>91</v>
      </c>
      <c r="H4483" t="s">
        <v>107</v>
      </c>
      <c r="I4483" t="s">
        <v>31</v>
      </c>
      <c r="J4483" t="s">
        <v>1813</v>
      </c>
      <c r="K4483" t="s">
        <v>94</v>
      </c>
      <c r="L4483" t="s">
        <v>95</v>
      </c>
      <c r="M4483" t="s">
        <v>35</v>
      </c>
      <c r="N4483" s="1">
        <v>42675</v>
      </c>
      <c r="O4483" t="s">
        <v>1814</v>
      </c>
      <c r="P4483" s="3" t="s">
        <v>1815</v>
      </c>
      <c r="Q4483" t="s">
        <v>1107</v>
      </c>
      <c r="R4483">
        <v>16</v>
      </c>
      <c r="S4483" t="s">
        <v>7734</v>
      </c>
      <c r="T4483" s="2">
        <v>0.02</v>
      </c>
      <c r="U4483" t="s">
        <v>7709</v>
      </c>
      <c r="V4483" t="s">
        <v>7735</v>
      </c>
      <c r="W4483" t="s">
        <v>1587</v>
      </c>
      <c r="X4483" t="s">
        <v>7736</v>
      </c>
      <c r="Y4483" s="3">
        <f>VALUE(SUBSTITUTE(Table1[[#This Row],[Order Total]],"$",""))</f>
        <v>267.31</v>
      </c>
      <c r="Z4483">
        <f>VALUE(SUBSTITUTE(Table1[[#This Row],[Total]],"$",""))</f>
        <v>266.93</v>
      </c>
      <c r="AA4483" s="3">
        <f>Table1[[#This Row],[Order Total Number]]-Table1[[#This Row],[Total Number]]</f>
        <v>0.37999999999999545</v>
      </c>
      <c r="AB4483">
        <f>VALUE(SUBSTITUTE(Table1[[#This Row],[Shipping Cost]],"$",""))</f>
        <v>5.01</v>
      </c>
      <c r="AC4483">
        <f>VALUE(SUBSTITUTE(Table1[[#This Row],[Discount $]],"$",""))</f>
        <v>13.87</v>
      </c>
      <c r="AD4483">
        <f>VALUE(SUBSTITUTE(Table1[[#This Row],[Retail Price]],"$",""))</f>
        <v>5.74</v>
      </c>
      <c r="AE4483" s="4">
        <f>(Table1[[#This Row],[Retail Price Number]]*Table1[[#This Row],[Order Quantity]])-Table1[[#This Row],[Discount $ Number]]+Table1[[#This Row],[Shipping Cost Number]]</f>
        <v>82.98</v>
      </c>
      <c r="AF4483">
        <f>Table1[[#This Row],[Retail Price Number]]*Table1[[#This Row],[Order Quantity]]-Table1[[#This Row],[Discount $ Number]]</f>
        <v>77.97</v>
      </c>
      <c r="AG4483">
        <f>(Table1[[#This Row],[Retail Price Number]]*Table1[[#This Row],[Order Quantity]])-Table1[[#This Row],[Discount $ Number]]-Table1[[#This Row],[Shipping Cost Number]]</f>
        <v>72.959999999999994</v>
      </c>
      <c r="AH4483">
        <f>Table1[[#This Row],[Retail Price Number]]*Table1[[#This Row],[Order Quantity]]</f>
        <v>91.84</v>
      </c>
      <c r="AI4483">
        <f>YEAR(Table1[[#This Row],[Order Date]])</f>
        <v>2016</v>
      </c>
    </row>
    <row r="4484" spans="1:35" x14ac:dyDescent="0.3">
      <c r="A4484" t="s">
        <v>7733</v>
      </c>
      <c r="B4484" s="1">
        <v>42674</v>
      </c>
      <c r="C4484" t="s">
        <v>7318</v>
      </c>
      <c r="D4484" t="s">
        <v>3758</v>
      </c>
      <c r="E4484" t="s">
        <v>27</v>
      </c>
      <c r="F4484" t="s">
        <v>28</v>
      </c>
      <c r="G4484" t="s">
        <v>29</v>
      </c>
      <c r="H4484" t="s">
        <v>205</v>
      </c>
      <c r="I4484" t="s">
        <v>31</v>
      </c>
      <c r="J4484" t="s">
        <v>1906</v>
      </c>
      <c r="K4484" t="s">
        <v>33</v>
      </c>
      <c r="L4484" t="s">
        <v>34</v>
      </c>
      <c r="M4484" t="s">
        <v>35</v>
      </c>
      <c r="N4484" s="1">
        <v>42674</v>
      </c>
      <c r="O4484" t="s">
        <v>275</v>
      </c>
      <c r="P4484" s="3" t="s">
        <v>696</v>
      </c>
      <c r="Q4484" t="s">
        <v>697</v>
      </c>
      <c r="R4484">
        <v>13</v>
      </c>
      <c r="S4484" t="s">
        <v>3271</v>
      </c>
      <c r="T4484" s="2">
        <v>0.03</v>
      </c>
      <c r="U4484" t="s">
        <v>3508</v>
      </c>
      <c r="V4484" t="s">
        <v>9087</v>
      </c>
      <c r="W4484" t="s">
        <v>701</v>
      </c>
      <c r="X4484" t="s">
        <v>3856</v>
      </c>
      <c r="Y4484" s="3">
        <f>VALUE(SUBSTITUTE(Table1[[#This Row],[Order Total]],"$",""))</f>
        <v>61.43</v>
      </c>
      <c r="Z4484">
        <f>VALUE(SUBSTITUTE(Table1[[#This Row],[Total]],"$",""))</f>
        <v>66.290000000000006</v>
      </c>
      <c r="AA4484" s="3">
        <f>Table1[[#This Row],[Order Total Number]]-Table1[[#This Row],[Total Number]]</f>
        <v>-4.8600000000000065</v>
      </c>
      <c r="AB4484">
        <f>VALUE(SUBSTITUTE(Table1[[#This Row],[Shipping Cost]],"$",""))</f>
        <v>2.4</v>
      </c>
      <c r="AC4484">
        <f>VALUE(SUBSTITUTE(Table1[[#This Row],[Discount $]],"$",""))</f>
        <v>5.21</v>
      </c>
      <c r="AD4484">
        <f>VALUE(SUBSTITUTE(Table1[[#This Row],[Retail Price]],"$",""))</f>
        <v>2.6</v>
      </c>
      <c r="AE4484" s="4">
        <f>(Table1[[#This Row],[Retail Price Number]]*Table1[[#This Row],[Order Quantity]])-Table1[[#This Row],[Discount $ Number]]+Table1[[#This Row],[Shipping Cost Number]]</f>
        <v>30.990000000000002</v>
      </c>
      <c r="AF4484">
        <f>Table1[[#This Row],[Retail Price Number]]*Table1[[#This Row],[Order Quantity]]-Table1[[#This Row],[Discount $ Number]]</f>
        <v>28.590000000000003</v>
      </c>
      <c r="AG4484">
        <f>(Table1[[#This Row],[Retail Price Number]]*Table1[[#This Row],[Order Quantity]])-Table1[[#This Row],[Discount $ Number]]-Table1[[#This Row],[Shipping Cost Number]]</f>
        <v>26.190000000000005</v>
      </c>
      <c r="AH4484">
        <f>Table1[[#This Row],[Retail Price Number]]*Table1[[#This Row],[Order Quantity]]</f>
        <v>33.800000000000004</v>
      </c>
      <c r="AI4484">
        <f>YEAR(Table1[[#This Row],[Order Date]])</f>
        <v>2016</v>
      </c>
    </row>
    <row r="4485" spans="1:35" x14ac:dyDescent="0.3">
      <c r="A4485" t="s">
        <v>7733</v>
      </c>
      <c r="B4485" s="1">
        <v>42635</v>
      </c>
      <c r="C4485" t="s">
        <v>632</v>
      </c>
      <c r="D4485" t="s">
        <v>144</v>
      </c>
      <c r="E4485" t="s">
        <v>46</v>
      </c>
      <c r="F4485" t="s">
        <v>47</v>
      </c>
      <c r="G4485" t="s">
        <v>91</v>
      </c>
      <c r="H4485" t="s">
        <v>107</v>
      </c>
      <c r="I4485" t="s">
        <v>31</v>
      </c>
      <c r="J4485" t="s">
        <v>771</v>
      </c>
      <c r="K4485" t="s">
        <v>94</v>
      </c>
      <c r="L4485" t="s">
        <v>95</v>
      </c>
      <c r="M4485" t="s">
        <v>35</v>
      </c>
      <c r="N4485" s="1">
        <v>42636</v>
      </c>
      <c r="O4485" t="s">
        <v>772</v>
      </c>
      <c r="P4485" s="3" t="s">
        <v>773</v>
      </c>
      <c r="Q4485" t="s">
        <v>774</v>
      </c>
      <c r="R4485">
        <v>10</v>
      </c>
      <c r="S4485" t="s">
        <v>12107</v>
      </c>
      <c r="T4485" s="2">
        <v>0.08</v>
      </c>
      <c r="U4485" t="s">
        <v>1997</v>
      </c>
      <c r="V4485" t="s">
        <v>3428</v>
      </c>
      <c r="W4485" t="s">
        <v>778</v>
      </c>
      <c r="X4485" t="s">
        <v>5790</v>
      </c>
      <c r="Y4485" s="3">
        <f>VALUE(SUBSTITUTE(Table1[[#This Row],[Order Total]],"$",""))</f>
        <v>113.76</v>
      </c>
      <c r="Z4485">
        <f>VALUE(SUBSTITUTE(Table1[[#This Row],[Total]],"$",""))</f>
        <v>115.79</v>
      </c>
      <c r="AA4485" s="3">
        <f>Table1[[#This Row],[Order Total Number]]-Table1[[#This Row],[Total Number]]</f>
        <v>-2.0300000000000011</v>
      </c>
      <c r="AB4485">
        <f>VALUE(SUBSTITUTE(Table1[[#This Row],[Shipping Cost]],"$",""))</f>
        <v>0.88</v>
      </c>
      <c r="AC4485">
        <f>VALUE(SUBSTITUTE(Table1[[#This Row],[Discount $]],"$",""))</f>
        <v>6.24</v>
      </c>
      <c r="AD4485">
        <f>VALUE(SUBSTITUTE(Table1[[#This Row],[Retail Price]],"$",""))</f>
        <v>4.76</v>
      </c>
      <c r="AE4485" s="4">
        <f>(Table1[[#This Row],[Retail Price Number]]*Table1[[#This Row],[Order Quantity]])-Table1[[#This Row],[Discount $ Number]]+Table1[[#This Row],[Shipping Cost Number]]</f>
        <v>42.239999999999995</v>
      </c>
      <c r="AF4485">
        <f>Table1[[#This Row],[Retail Price Number]]*Table1[[#This Row],[Order Quantity]]-Table1[[#This Row],[Discount $ Number]]</f>
        <v>41.359999999999992</v>
      </c>
      <c r="AG4485">
        <f>(Table1[[#This Row],[Retail Price Number]]*Table1[[#This Row],[Order Quantity]])-Table1[[#This Row],[Discount $ Number]]-Table1[[#This Row],[Shipping Cost Number]]</f>
        <v>40.47999999999999</v>
      </c>
      <c r="AH4485">
        <f>Table1[[#This Row],[Retail Price Number]]*Table1[[#This Row],[Order Quantity]]</f>
        <v>47.599999999999994</v>
      </c>
      <c r="AI4485">
        <f>YEAR(Table1[[#This Row],[Order Date]])</f>
        <v>2016</v>
      </c>
    </row>
    <row r="4486" spans="1:35" x14ac:dyDescent="0.3">
      <c r="A4486" t="s">
        <v>8259</v>
      </c>
      <c r="B4486" s="1">
        <v>42694</v>
      </c>
      <c r="C4486" t="s">
        <v>364</v>
      </c>
      <c r="D4486" t="s">
        <v>365</v>
      </c>
      <c r="E4486" t="s">
        <v>46</v>
      </c>
      <c r="F4486" t="s">
        <v>47</v>
      </c>
      <c r="G4486" t="s">
        <v>77</v>
      </c>
      <c r="H4486" t="s">
        <v>48</v>
      </c>
      <c r="I4486" t="s">
        <v>196</v>
      </c>
      <c r="J4486" t="s">
        <v>1667</v>
      </c>
      <c r="K4486" t="s">
        <v>94</v>
      </c>
      <c r="L4486" t="s">
        <v>95</v>
      </c>
      <c r="M4486" t="s">
        <v>35</v>
      </c>
      <c r="N4486" s="1">
        <v>42695</v>
      </c>
      <c r="O4486" t="s">
        <v>982</v>
      </c>
      <c r="P4486" s="3" t="s">
        <v>1190</v>
      </c>
      <c r="Q4486" t="s">
        <v>1191</v>
      </c>
      <c r="R4486">
        <v>4</v>
      </c>
      <c r="S4486" t="s">
        <v>8260</v>
      </c>
      <c r="T4486" s="2">
        <v>0</v>
      </c>
      <c r="U4486" t="s">
        <v>2663</v>
      </c>
      <c r="V4486" t="s">
        <v>8261</v>
      </c>
      <c r="W4486" t="s">
        <v>224</v>
      </c>
      <c r="X4486" t="s">
        <v>8262</v>
      </c>
      <c r="Y4486" s="3">
        <f>VALUE(SUBSTITUTE(Table1[[#This Row],[Order Total]],"$",""))</f>
        <v>85.72</v>
      </c>
      <c r="Z4486">
        <f>VALUE(SUBSTITUTE(Table1[[#This Row],[Total]],"$",""))</f>
        <v>95.33</v>
      </c>
      <c r="AA4486" s="3">
        <f>Table1[[#This Row],[Order Total Number]]-Table1[[#This Row],[Total Number]]</f>
        <v>-9.61</v>
      </c>
      <c r="AB4486">
        <f>VALUE(SUBSTITUTE(Table1[[#This Row],[Shipping Cost]],"$",""))</f>
        <v>0.5</v>
      </c>
      <c r="AC4486">
        <f>VALUE(SUBSTITUTE(Table1[[#This Row],[Discount $]],"$",""))</f>
        <v>7.34</v>
      </c>
      <c r="AD4486">
        <f>VALUE(SUBSTITUTE(Table1[[#This Row],[Retail Price]],"$",""))</f>
        <v>4.91</v>
      </c>
      <c r="AE4486" s="4">
        <f>(Table1[[#This Row],[Retail Price Number]]*Table1[[#This Row],[Order Quantity]])-Table1[[#This Row],[Discount $ Number]]+Table1[[#This Row],[Shipping Cost Number]]</f>
        <v>12.8</v>
      </c>
      <c r="AF4486">
        <f>Table1[[#This Row],[Retail Price Number]]*Table1[[#This Row],[Order Quantity]]-Table1[[#This Row],[Discount $ Number]]</f>
        <v>12.3</v>
      </c>
      <c r="AG4486">
        <f>(Table1[[#This Row],[Retail Price Number]]*Table1[[#This Row],[Order Quantity]])-Table1[[#This Row],[Discount $ Number]]-Table1[[#This Row],[Shipping Cost Number]]</f>
        <v>11.8</v>
      </c>
      <c r="AH4486">
        <f>Table1[[#This Row],[Retail Price Number]]*Table1[[#This Row],[Order Quantity]]</f>
        <v>19.64</v>
      </c>
      <c r="AI4486">
        <f>YEAR(Table1[[#This Row],[Order Date]])</f>
        <v>2016</v>
      </c>
    </row>
    <row r="4487" spans="1:35" x14ac:dyDescent="0.3">
      <c r="A4487" t="s">
        <v>8259</v>
      </c>
      <c r="B4487" s="1">
        <v>42354</v>
      </c>
      <c r="C4487" t="s">
        <v>792</v>
      </c>
      <c r="D4487" t="s">
        <v>591</v>
      </c>
      <c r="E4487" t="s">
        <v>27</v>
      </c>
      <c r="F4487" t="s">
        <v>28</v>
      </c>
      <c r="G4487" t="s">
        <v>91</v>
      </c>
      <c r="H4487" t="s">
        <v>241</v>
      </c>
      <c r="I4487" t="s">
        <v>31</v>
      </c>
      <c r="J4487" t="s">
        <v>1580</v>
      </c>
      <c r="K4487" t="s">
        <v>94</v>
      </c>
      <c r="L4487" t="s">
        <v>34</v>
      </c>
      <c r="M4487" t="s">
        <v>35</v>
      </c>
      <c r="N4487" s="1">
        <v>42356</v>
      </c>
      <c r="O4487" t="s">
        <v>1581</v>
      </c>
      <c r="P4487" s="3" t="s">
        <v>1582</v>
      </c>
      <c r="Q4487" t="s">
        <v>1583</v>
      </c>
      <c r="R4487">
        <v>48</v>
      </c>
      <c r="S4487" t="s">
        <v>10466</v>
      </c>
      <c r="T4487" s="2">
        <v>0.1</v>
      </c>
      <c r="U4487" t="s">
        <v>10467</v>
      </c>
      <c r="V4487" t="s">
        <v>10468</v>
      </c>
      <c r="W4487" t="s">
        <v>1587</v>
      </c>
      <c r="X4487" t="s">
        <v>10469</v>
      </c>
      <c r="Y4487" s="3">
        <f>VALUE(SUBSTITUTE(Table1[[#This Row],[Order Total]],"$",""))</f>
        <v>1663.75</v>
      </c>
      <c r="Z4487">
        <f>VALUE(SUBSTITUTE(Table1[[#This Row],[Total]],"$",""))</f>
        <v>1659.64</v>
      </c>
      <c r="AA4487" s="3">
        <f>Table1[[#This Row],[Order Total Number]]-Table1[[#This Row],[Total Number]]</f>
        <v>4.1099999999999</v>
      </c>
      <c r="AB4487">
        <f>VALUE(SUBSTITUTE(Table1[[#This Row],[Shipping Cost]],"$",""))</f>
        <v>5.01</v>
      </c>
      <c r="AC4487">
        <f>VALUE(SUBSTITUTE(Table1[[#This Row],[Discount $]],"$",""))</f>
        <v>163.91</v>
      </c>
      <c r="AD4487">
        <f>VALUE(SUBSTITUTE(Table1[[#This Row],[Retail Price]],"$",""))</f>
        <v>83.98</v>
      </c>
      <c r="AE4487" s="4">
        <f>(Table1[[#This Row],[Retail Price Number]]*Table1[[#This Row],[Order Quantity]])-Table1[[#This Row],[Discount $ Number]]+Table1[[#This Row],[Shipping Cost Number]]</f>
        <v>3872.1400000000003</v>
      </c>
      <c r="AF4487">
        <f>Table1[[#This Row],[Retail Price Number]]*Table1[[#This Row],[Order Quantity]]-Table1[[#This Row],[Discount $ Number]]</f>
        <v>3867.13</v>
      </c>
      <c r="AG4487">
        <f>(Table1[[#This Row],[Retail Price Number]]*Table1[[#This Row],[Order Quantity]])-Table1[[#This Row],[Discount $ Number]]-Table1[[#This Row],[Shipping Cost Number]]</f>
        <v>3862.12</v>
      </c>
      <c r="AH4487">
        <f>Table1[[#This Row],[Retail Price Number]]*Table1[[#This Row],[Order Quantity]]</f>
        <v>4031.04</v>
      </c>
      <c r="AI4487">
        <f>YEAR(Table1[[#This Row],[Order Date]])</f>
        <v>2015</v>
      </c>
    </row>
    <row r="4488" spans="1:35" x14ac:dyDescent="0.3">
      <c r="A4488" t="s">
        <v>8259</v>
      </c>
      <c r="B4488" s="1">
        <v>42458</v>
      </c>
      <c r="C4488" t="s">
        <v>1509</v>
      </c>
      <c r="D4488" t="s">
        <v>1510</v>
      </c>
      <c r="E4488" t="s">
        <v>27</v>
      </c>
      <c r="F4488" t="s">
        <v>28</v>
      </c>
      <c r="G4488" t="s">
        <v>29</v>
      </c>
      <c r="H4488" t="s">
        <v>205</v>
      </c>
      <c r="I4488" t="s">
        <v>196</v>
      </c>
      <c r="J4488" t="s">
        <v>564</v>
      </c>
      <c r="K4488" t="s">
        <v>94</v>
      </c>
      <c r="L4488" t="s">
        <v>95</v>
      </c>
      <c r="M4488" t="s">
        <v>35</v>
      </c>
      <c r="N4488" s="1">
        <v>42459</v>
      </c>
      <c r="O4488" t="s">
        <v>565</v>
      </c>
      <c r="P4488" s="3" t="s">
        <v>566</v>
      </c>
      <c r="Q4488" t="s">
        <v>567</v>
      </c>
      <c r="R4488">
        <v>47</v>
      </c>
      <c r="S4488" t="s">
        <v>56</v>
      </c>
      <c r="T4488" s="2">
        <v>0.04</v>
      </c>
      <c r="U4488" t="s">
        <v>467</v>
      </c>
      <c r="V4488" t="s">
        <v>7217</v>
      </c>
      <c r="W4488" t="s">
        <v>224</v>
      </c>
      <c r="X4488" t="s">
        <v>11907</v>
      </c>
      <c r="Y4488" s="3">
        <f>VALUE(SUBSTITUTE(Table1[[#This Row],[Order Total]],"$",""))</f>
        <v>122.35</v>
      </c>
      <c r="Z4488">
        <f>VALUE(SUBSTITUTE(Table1[[#This Row],[Total]],"$",""))</f>
        <v>129.44999999999999</v>
      </c>
      <c r="AA4488" s="3">
        <f>Table1[[#This Row],[Order Total Number]]-Table1[[#This Row],[Total Number]]</f>
        <v>-7.0999999999999943</v>
      </c>
      <c r="AB4488">
        <f>VALUE(SUBSTITUTE(Table1[[#This Row],[Shipping Cost]],"$",""))</f>
        <v>0.5</v>
      </c>
      <c r="AC4488">
        <f>VALUE(SUBSTITUTE(Table1[[#This Row],[Discount $]],"$",""))</f>
        <v>1.65</v>
      </c>
      <c r="AD4488">
        <f>VALUE(SUBSTITUTE(Table1[[#This Row],[Retail Price]],"$",""))</f>
        <v>6.3</v>
      </c>
      <c r="AE4488" s="4">
        <f>(Table1[[#This Row],[Retail Price Number]]*Table1[[#This Row],[Order Quantity]])-Table1[[#This Row],[Discount $ Number]]+Table1[[#This Row],[Shipping Cost Number]]</f>
        <v>294.95</v>
      </c>
      <c r="AF4488">
        <f>Table1[[#This Row],[Retail Price Number]]*Table1[[#This Row],[Order Quantity]]-Table1[[#This Row],[Discount $ Number]]</f>
        <v>294.45</v>
      </c>
      <c r="AG4488">
        <f>(Table1[[#This Row],[Retail Price Number]]*Table1[[#This Row],[Order Quantity]])-Table1[[#This Row],[Discount $ Number]]-Table1[[#This Row],[Shipping Cost Number]]</f>
        <v>293.95</v>
      </c>
      <c r="AH4488">
        <f>Table1[[#This Row],[Retail Price Number]]*Table1[[#This Row],[Order Quantity]]</f>
        <v>296.09999999999997</v>
      </c>
      <c r="AI4488">
        <f>YEAR(Table1[[#This Row],[Order Date]])</f>
        <v>2016</v>
      </c>
    </row>
    <row r="4489" spans="1:35" x14ac:dyDescent="0.3">
      <c r="A4489" t="s">
        <v>11013</v>
      </c>
      <c r="B4489" s="1">
        <v>42386</v>
      </c>
      <c r="C4489" t="s">
        <v>11014</v>
      </c>
      <c r="D4489" t="s">
        <v>306</v>
      </c>
      <c r="E4489" t="s">
        <v>46</v>
      </c>
      <c r="F4489" t="s">
        <v>47</v>
      </c>
      <c r="G4489" t="s">
        <v>91</v>
      </c>
      <c r="H4489" t="s">
        <v>107</v>
      </c>
      <c r="I4489" t="s">
        <v>31</v>
      </c>
      <c r="J4489" t="s">
        <v>478</v>
      </c>
      <c r="K4489" t="s">
        <v>33</v>
      </c>
      <c r="L4489" t="s">
        <v>392</v>
      </c>
      <c r="M4489" t="s">
        <v>393</v>
      </c>
      <c r="N4489" s="1">
        <v>42388</v>
      </c>
      <c r="O4489" t="s">
        <v>479</v>
      </c>
      <c r="P4489" s="3" t="s">
        <v>480</v>
      </c>
      <c r="Q4489" t="s">
        <v>98</v>
      </c>
      <c r="R4489">
        <v>6</v>
      </c>
      <c r="S4489" t="s">
        <v>11015</v>
      </c>
      <c r="T4489" s="2">
        <v>0.08</v>
      </c>
      <c r="U4489" t="s">
        <v>1470</v>
      </c>
      <c r="V4489" t="s">
        <v>1346</v>
      </c>
      <c r="W4489" t="s">
        <v>224</v>
      </c>
      <c r="X4489" t="s">
        <v>8410</v>
      </c>
      <c r="Y4489" s="3">
        <f>VALUE(SUBSTITUTE(Table1[[#This Row],[Order Total]],"$",""))</f>
        <v>26.6</v>
      </c>
      <c r="Z4489">
        <f>VALUE(SUBSTITUTE(Table1[[#This Row],[Total]],"$",""))</f>
        <v>26.73</v>
      </c>
      <c r="AA4489" s="3">
        <f>Table1[[#This Row],[Order Total Number]]-Table1[[#This Row],[Total Number]]</f>
        <v>-0.12999999999999901</v>
      </c>
      <c r="AB4489">
        <f>VALUE(SUBSTITUTE(Table1[[#This Row],[Shipping Cost]],"$",""))</f>
        <v>0.5</v>
      </c>
      <c r="AC4489">
        <f>VALUE(SUBSTITUTE(Table1[[#This Row],[Discount $]],"$",""))</f>
        <v>2.54</v>
      </c>
      <c r="AD4489">
        <f>VALUE(SUBSTITUTE(Table1[[#This Row],[Retail Price]],"$",""))</f>
        <v>2.61</v>
      </c>
      <c r="AE4489" s="4">
        <f>(Table1[[#This Row],[Retail Price Number]]*Table1[[#This Row],[Order Quantity]])-Table1[[#This Row],[Discount $ Number]]+Table1[[#This Row],[Shipping Cost Number]]</f>
        <v>13.620000000000001</v>
      </c>
      <c r="AF4489">
        <f>Table1[[#This Row],[Retail Price Number]]*Table1[[#This Row],[Order Quantity]]-Table1[[#This Row],[Discount $ Number]]</f>
        <v>13.120000000000001</v>
      </c>
      <c r="AG4489">
        <f>(Table1[[#This Row],[Retail Price Number]]*Table1[[#This Row],[Order Quantity]])-Table1[[#This Row],[Discount $ Number]]-Table1[[#This Row],[Shipping Cost Number]]</f>
        <v>12.620000000000001</v>
      </c>
      <c r="AH4489">
        <f>Table1[[#This Row],[Retail Price Number]]*Table1[[#This Row],[Order Quantity]]</f>
        <v>15.66</v>
      </c>
      <c r="AI4489">
        <f>YEAR(Table1[[#This Row],[Order Date]])</f>
        <v>2016</v>
      </c>
    </row>
    <row r="4490" spans="1:35" x14ac:dyDescent="0.3">
      <c r="A4490" t="s">
        <v>11013</v>
      </c>
      <c r="B4490" s="1">
        <v>42754</v>
      </c>
      <c r="C4490" t="s">
        <v>383</v>
      </c>
      <c r="D4490" t="s">
        <v>384</v>
      </c>
      <c r="E4490" t="s">
        <v>27</v>
      </c>
      <c r="F4490" t="s">
        <v>28</v>
      </c>
      <c r="G4490" t="s">
        <v>77</v>
      </c>
      <c r="H4490" t="s">
        <v>289</v>
      </c>
      <c r="I4490" t="s">
        <v>121</v>
      </c>
      <c r="J4490" t="s">
        <v>507</v>
      </c>
      <c r="K4490" t="s">
        <v>94</v>
      </c>
      <c r="L4490" t="s">
        <v>34</v>
      </c>
      <c r="M4490" t="s">
        <v>35</v>
      </c>
      <c r="N4490" s="1">
        <v>42756</v>
      </c>
      <c r="O4490" t="s">
        <v>508</v>
      </c>
      <c r="P4490" s="3" t="s">
        <v>509</v>
      </c>
      <c r="Q4490" t="s">
        <v>510</v>
      </c>
      <c r="R4490">
        <v>23</v>
      </c>
      <c r="S4490" t="s">
        <v>11173</v>
      </c>
      <c r="T4490" s="2">
        <v>0.1</v>
      </c>
      <c r="U4490" t="s">
        <v>2990</v>
      </c>
      <c r="V4490" t="s">
        <v>12722</v>
      </c>
      <c r="W4490" t="s">
        <v>514</v>
      </c>
      <c r="X4490" t="s">
        <v>12723</v>
      </c>
      <c r="Y4490" s="3">
        <f>VALUE(SUBSTITUTE(Table1[[#This Row],[Order Total]],"$",""))</f>
        <v>189.83</v>
      </c>
      <c r="Z4490">
        <f>VALUE(SUBSTITUTE(Table1[[#This Row],[Total]],"$",""))</f>
        <v>186.55</v>
      </c>
      <c r="AA4490" s="3">
        <f>Table1[[#This Row],[Order Total Number]]-Table1[[#This Row],[Total Number]]</f>
        <v>3.2800000000000011</v>
      </c>
      <c r="AB4490">
        <f>VALUE(SUBSTITUTE(Table1[[#This Row],[Shipping Cost]],"$",""))</f>
        <v>4.68</v>
      </c>
      <c r="AC4490">
        <f>VALUE(SUBSTITUTE(Table1[[#This Row],[Discount $]],"$",""))</f>
        <v>6.49</v>
      </c>
      <c r="AD4490">
        <f>VALUE(SUBSTITUTE(Table1[[#This Row],[Retail Price]],"$",""))</f>
        <v>10.23</v>
      </c>
      <c r="AE4490" s="4">
        <f>(Table1[[#This Row],[Retail Price Number]]*Table1[[#This Row],[Order Quantity]])-Table1[[#This Row],[Discount $ Number]]+Table1[[#This Row],[Shipping Cost Number]]</f>
        <v>233.48000000000002</v>
      </c>
      <c r="AF4490">
        <f>Table1[[#This Row],[Retail Price Number]]*Table1[[#This Row],[Order Quantity]]-Table1[[#This Row],[Discount $ Number]]</f>
        <v>228.8</v>
      </c>
      <c r="AG4490">
        <f>(Table1[[#This Row],[Retail Price Number]]*Table1[[#This Row],[Order Quantity]])-Table1[[#This Row],[Discount $ Number]]-Table1[[#This Row],[Shipping Cost Number]]</f>
        <v>224.12</v>
      </c>
      <c r="AH4490">
        <f>Table1[[#This Row],[Retail Price Number]]*Table1[[#This Row],[Order Quantity]]</f>
        <v>235.29000000000002</v>
      </c>
      <c r="AI4490">
        <f>YEAR(Table1[[#This Row],[Order Date]])</f>
        <v>2017</v>
      </c>
    </row>
    <row r="4491" spans="1:35" x14ac:dyDescent="0.3">
      <c r="A4491" t="s">
        <v>3948</v>
      </c>
      <c r="B4491" s="1">
        <v>42553</v>
      </c>
      <c r="C4491" t="s">
        <v>3025</v>
      </c>
      <c r="D4491" t="s">
        <v>945</v>
      </c>
      <c r="E4491" t="s">
        <v>27</v>
      </c>
      <c r="F4491" t="s">
        <v>28</v>
      </c>
      <c r="G4491" t="s">
        <v>77</v>
      </c>
      <c r="H4491" t="s">
        <v>241</v>
      </c>
      <c r="I4491" t="s">
        <v>121</v>
      </c>
      <c r="J4491" t="s">
        <v>771</v>
      </c>
      <c r="K4491" t="s">
        <v>94</v>
      </c>
      <c r="L4491" t="s">
        <v>95</v>
      </c>
      <c r="M4491" t="s">
        <v>35</v>
      </c>
      <c r="N4491" s="1">
        <v>42555</v>
      </c>
      <c r="O4491" t="s">
        <v>772</v>
      </c>
      <c r="P4491" s="3" t="s">
        <v>773</v>
      </c>
      <c r="Q4491" t="s">
        <v>774</v>
      </c>
      <c r="R4491">
        <v>34</v>
      </c>
      <c r="S4491" t="s">
        <v>3949</v>
      </c>
      <c r="T4491" s="2">
        <v>0</v>
      </c>
      <c r="U4491" t="s">
        <v>2924</v>
      </c>
      <c r="V4491" t="s">
        <v>3950</v>
      </c>
      <c r="W4491" t="s">
        <v>778</v>
      </c>
      <c r="X4491" t="s">
        <v>3951</v>
      </c>
      <c r="Y4491" s="3">
        <f>VALUE(SUBSTITUTE(Table1[[#This Row],[Order Total]],"$",""))</f>
        <v>114.46</v>
      </c>
      <c r="Z4491">
        <f>VALUE(SUBSTITUTE(Table1[[#This Row],[Total]],"$",""))</f>
        <v>124.47</v>
      </c>
      <c r="AA4491" s="3">
        <f>Table1[[#This Row],[Order Total Number]]-Table1[[#This Row],[Total Number]]</f>
        <v>-10.010000000000005</v>
      </c>
      <c r="AB4491">
        <f>VALUE(SUBSTITUTE(Table1[[#This Row],[Shipping Cost]],"$",""))</f>
        <v>0.88</v>
      </c>
      <c r="AC4491">
        <f>VALUE(SUBSTITUTE(Table1[[#This Row],[Discount $]],"$",""))</f>
        <v>12.48</v>
      </c>
      <c r="AD4491">
        <f>VALUE(SUBSTITUTE(Table1[[#This Row],[Retail Price]],"$",""))</f>
        <v>4.76</v>
      </c>
      <c r="AE4491" s="4">
        <f>(Table1[[#This Row],[Retail Price Number]]*Table1[[#This Row],[Order Quantity]])-Table1[[#This Row],[Discount $ Number]]+Table1[[#This Row],[Shipping Cost Number]]</f>
        <v>150.24</v>
      </c>
      <c r="AF4491">
        <f>Table1[[#This Row],[Retail Price Number]]*Table1[[#This Row],[Order Quantity]]-Table1[[#This Row],[Discount $ Number]]</f>
        <v>149.36000000000001</v>
      </c>
      <c r="AG4491">
        <f>(Table1[[#This Row],[Retail Price Number]]*Table1[[#This Row],[Order Quantity]])-Table1[[#This Row],[Discount $ Number]]-Table1[[#This Row],[Shipping Cost Number]]</f>
        <v>148.48000000000002</v>
      </c>
      <c r="AH4491">
        <f>Table1[[#This Row],[Retail Price Number]]*Table1[[#This Row],[Order Quantity]]</f>
        <v>161.84</v>
      </c>
      <c r="AI4491">
        <f>YEAR(Table1[[#This Row],[Order Date]])</f>
        <v>2016</v>
      </c>
    </row>
    <row r="4492" spans="1:35" x14ac:dyDescent="0.3">
      <c r="A4492" t="s">
        <v>3948</v>
      </c>
      <c r="B4492" s="1">
        <v>41550</v>
      </c>
      <c r="C4492" t="s">
        <v>2719</v>
      </c>
      <c r="D4492" t="s">
        <v>240</v>
      </c>
      <c r="E4492" t="s">
        <v>27</v>
      </c>
      <c r="F4492" t="s">
        <v>28</v>
      </c>
      <c r="G4492" t="s">
        <v>77</v>
      </c>
      <c r="H4492" t="s">
        <v>241</v>
      </c>
      <c r="I4492" t="s">
        <v>63</v>
      </c>
      <c r="J4492" t="s">
        <v>1938</v>
      </c>
      <c r="K4492" t="s">
        <v>94</v>
      </c>
      <c r="L4492" t="s">
        <v>95</v>
      </c>
      <c r="M4492" t="s">
        <v>156</v>
      </c>
      <c r="N4492" s="1">
        <v>41551</v>
      </c>
      <c r="O4492" t="s">
        <v>1939</v>
      </c>
      <c r="P4492" s="3" t="s">
        <v>877</v>
      </c>
      <c r="Q4492" t="s">
        <v>1239</v>
      </c>
      <c r="R4492">
        <v>38</v>
      </c>
      <c r="S4492" t="s">
        <v>841</v>
      </c>
      <c r="T4492" s="2">
        <v>0.02</v>
      </c>
      <c r="U4492" t="s">
        <v>7014</v>
      </c>
      <c r="V4492" t="s">
        <v>9983</v>
      </c>
      <c r="W4492" t="s">
        <v>1942</v>
      </c>
      <c r="X4492" t="s">
        <v>1270</v>
      </c>
      <c r="Y4492" s="3">
        <f>VALUE(SUBSTITUTE(Table1[[#This Row],[Order Total]],"$",""))</f>
        <v>901.51</v>
      </c>
      <c r="Z4492">
        <f>VALUE(SUBSTITUTE(Table1[[#This Row],[Total]],"$",""))</f>
        <v>921.03</v>
      </c>
      <c r="AA4492" s="3">
        <f>Table1[[#This Row],[Order Total Number]]-Table1[[#This Row],[Total Number]]</f>
        <v>-19.519999999999982</v>
      </c>
      <c r="AB4492">
        <f>VALUE(SUBSTITUTE(Table1[[#This Row],[Shipping Cost]],"$",""))</f>
        <v>19.510000000000002</v>
      </c>
      <c r="AC4492">
        <f>VALUE(SUBSTITUTE(Table1[[#This Row],[Discount $]],"$",""))</f>
        <v>36.56</v>
      </c>
      <c r="AD4492">
        <f>VALUE(SUBSTITUTE(Table1[[#This Row],[Retail Price]],"$",""))</f>
        <v>30.98</v>
      </c>
      <c r="AE4492" s="4">
        <f>(Table1[[#This Row],[Retail Price Number]]*Table1[[#This Row],[Order Quantity]])-Table1[[#This Row],[Discount $ Number]]+Table1[[#This Row],[Shipping Cost Number]]</f>
        <v>1160.19</v>
      </c>
      <c r="AF4492">
        <f>Table1[[#This Row],[Retail Price Number]]*Table1[[#This Row],[Order Quantity]]-Table1[[#This Row],[Discount $ Number]]</f>
        <v>1140.68</v>
      </c>
      <c r="AG4492">
        <f>(Table1[[#This Row],[Retail Price Number]]*Table1[[#This Row],[Order Quantity]])-Table1[[#This Row],[Discount $ Number]]-Table1[[#This Row],[Shipping Cost Number]]</f>
        <v>1121.17</v>
      </c>
      <c r="AH4492">
        <f>Table1[[#This Row],[Retail Price Number]]*Table1[[#This Row],[Order Quantity]]</f>
        <v>1177.24</v>
      </c>
      <c r="AI4492">
        <f>YEAR(Table1[[#This Row],[Order Date]])</f>
        <v>2013</v>
      </c>
    </row>
    <row r="4493" spans="1:35" x14ac:dyDescent="0.3">
      <c r="A4493" t="s">
        <v>1046</v>
      </c>
      <c r="B4493" s="1">
        <v>42639</v>
      </c>
      <c r="C4493" t="s">
        <v>1047</v>
      </c>
      <c r="D4493" t="s">
        <v>162</v>
      </c>
      <c r="E4493" t="s">
        <v>46</v>
      </c>
      <c r="F4493" t="s">
        <v>47</v>
      </c>
      <c r="G4493" t="s">
        <v>134</v>
      </c>
      <c r="H4493" t="s">
        <v>107</v>
      </c>
      <c r="I4493" t="s">
        <v>92</v>
      </c>
      <c r="J4493" t="s">
        <v>135</v>
      </c>
      <c r="K4493" t="s">
        <v>94</v>
      </c>
      <c r="L4493" t="s">
        <v>95</v>
      </c>
      <c r="M4493" t="s">
        <v>156</v>
      </c>
      <c r="N4493" s="1">
        <v>42648</v>
      </c>
      <c r="O4493" t="s">
        <v>136</v>
      </c>
      <c r="P4493" s="3" t="s">
        <v>137</v>
      </c>
      <c r="Q4493" t="s">
        <v>52</v>
      </c>
      <c r="R4493">
        <v>38</v>
      </c>
      <c r="S4493" t="s">
        <v>1048</v>
      </c>
      <c r="T4493" s="2">
        <v>7.0000000000000007E-2</v>
      </c>
      <c r="U4493" t="s">
        <v>1049</v>
      </c>
      <c r="V4493" t="s">
        <v>1050</v>
      </c>
      <c r="W4493" t="s">
        <v>72</v>
      </c>
      <c r="X4493" t="s">
        <v>1051</v>
      </c>
      <c r="Y4493" s="3">
        <f>VALUE(SUBSTITUTE(Table1[[#This Row],[Order Total]],"$",""))</f>
        <v>48.94</v>
      </c>
      <c r="Z4493">
        <f>VALUE(SUBSTITUTE(Table1[[#This Row],[Total]],"$",""))</f>
        <v>46.24</v>
      </c>
      <c r="AA4493" s="3">
        <f>Table1[[#This Row],[Order Total Number]]-Table1[[#This Row],[Total Number]]</f>
        <v>2.6999999999999957</v>
      </c>
      <c r="AB4493">
        <f>VALUE(SUBSTITUTE(Table1[[#This Row],[Shipping Cost]],"$",""))</f>
        <v>0.99</v>
      </c>
      <c r="AC4493">
        <f>VALUE(SUBSTITUTE(Table1[[#This Row],[Discount $]],"$",""))</f>
        <v>2.93</v>
      </c>
      <c r="AD4493">
        <f>VALUE(SUBSTITUTE(Table1[[#This Row],[Retail Price]],"$",""))</f>
        <v>3.08</v>
      </c>
      <c r="AE4493" s="4">
        <f>(Table1[[#This Row],[Retail Price Number]]*Table1[[#This Row],[Order Quantity]])-Table1[[#This Row],[Discount $ Number]]+Table1[[#This Row],[Shipping Cost Number]]</f>
        <v>115.1</v>
      </c>
      <c r="AF4493">
        <f>Table1[[#This Row],[Retail Price Number]]*Table1[[#This Row],[Order Quantity]]-Table1[[#This Row],[Discount $ Number]]</f>
        <v>114.11</v>
      </c>
      <c r="AG4493">
        <f>(Table1[[#This Row],[Retail Price Number]]*Table1[[#This Row],[Order Quantity]])-Table1[[#This Row],[Discount $ Number]]-Table1[[#This Row],[Shipping Cost Number]]</f>
        <v>113.12</v>
      </c>
      <c r="AH4493">
        <f>Table1[[#This Row],[Retail Price Number]]*Table1[[#This Row],[Order Quantity]]</f>
        <v>117.04</v>
      </c>
      <c r="AI4493">
        <f>YEAR(Table1[[#This Row],[Order Date]])</f>
        <v>2016</v>
      </c>
    </row>
    <row r="4494" spans="1:35" x14ac:dyDescent="0.3">
      <c r="A4494" t="s">
        <v>1046</v>
      </c>
      <c r="B4494" s="1">
        <v>42386</v>
      </c>
      <c r="C4494" t="s">
        <v>3053</v>
      </c>
      <c r="D4494" t="s">
        <v>766</v>
      </c>
      <c r="E4494" t="s">
        <v>27</v>
      </c>
      <c r="F4494" t="s">
        <v>28</v>
      </c>
      <c r="G4494" t="s">
        <v>134</v>
      </c>
      <c r="H4494" t="s">
        <v>217</v>
      </c>
      <c r="I4494" t="s">
        <v>196</v>
      </c>
      <c r="J4494" t="s">
        <v>49</v>
      </c>
      <c r="K4494" t="s">
        <v>94</v>
      </c>
      <c r="L4494" t="s">
        <v>34</v>
      </c>
      <c r="M4494" t="s">
        <v>35</v>
      </c>
      <c r="N4494" s="1">
        <v>42386</v>
      </c>
      <c r="O4494" t="s">
        <v>51</v>
      </c>
      <c r="P4494" s="3" t="s">
        <v>52</v>
      </c>
      <c r="Q4494" t="s">
        <v>53</v>
      </c>
      <c r="R4494">
        <v>8</v>
      </c>
      <c r="S4494" t="s">
        <v>472</v>
      </c>
      <c r="T4494" s="2">
        <v>7.0000000000000007E-2</v>
      </c>
      <c r="U4494" t="s">
        <v>3299</v>
      </c>
      <c r="V4494" t="s">
        <v>3300</v>
      </c>
      <c r="W4494" t="s">
        <v>57</v>
      </c>
      <c r="X4494" t="s">
        <v>3301</v>
      </c>
      <c r="Y4494" s="3">
        <f>VALUE(SUBSTITUTE(Table1[[#This Row],[Order Total]],"$",""))</f>
        <v>85.26</v>
      </c>
      <c r="Z4494">
        <f>VALUE(SUBSTITUTE(Table1[[#This Row],[Total]],"$",""))</f>
        <v>84.76</v>
      </c>
      <c r="AA4494" s="3">
        <f>Table1[[#This Row],[Order Total Number]]-Table1[[#This Row],[Total Number]]</f>
        <v>0.5</v>
      </c>
      <c r="AB4494">
        <f>VALUE(SUBSTITUTE(Table1[[#This Row],[Shipping Cost]],"$",""))</f>
        <v>0.7</v>
      </c>
      <c r="AC4494">
        <f>VALUE(SUBSTITUTE(Table1[[#This Row],[Discount $]],"$",""))</f>
        <v>7.24</v>
      </c>
      <c r="AD4494">
        <f>VALUE(SUBSTITUTE(Table1[[#This Row],[Retail Price]],"$",""))</f>
        <v>1.1399999999999999</v>
      </c>
      <c r="AE4494" s="4">
        <f>(Table1[[#This Row],[Retail Price Number]]*Table1[[#This Row],[Order Quantity]])-Table1[[#This Row],[Discount $ Number]]+Table1[[#This Row],[Shipping Cost Number]]</f>
        <v>2.5799999999999992</v>
      </c>
      <c r="AF4494">
        <f>Table1[[#This Row],[Retail Price Number]]*Table1[[#This Row],[Order Quantity]]-Table1[[#This Row],[Discount $ Number]]</f>
        <v>1.879999999999999</v>
      </c>
      <c r="AG4494">
        <f>(Table1[[#This Row],[Retail Price Number]]*Table1[[#This Row],[Order Quantity]])-Table1[[#This Row],[Discount $ Number]]-Table1[[#This Row],[Shipping Cost Number]]</f>
        <v>1.179999999999999</v>
      </c>
      <c r="AH4494">
        <f>Table1[[#This Row],[Retail Price Number]]*Table1[[#This Row],[Order Quantity]]</f>
        <v>9.1199999999999992</v>
      </c>
      <c r="AI4494">
        <f>YEAR(Table1[[#This Row],[Order Date]])</f>
        <v>2016</v>
      </c>
    </row>
    <row r="4495" spans="1:35" x14ac:dyDescent="0.3">
      <c r="A4495" t="s">
        <v>1046</v>
      </c>
      <c r="B4495" s="1">
        <v>42495</v>
      </c>
      <c r="C4495" t="s">
        <v>1643</v>
      </c>
      <c r="D4495" t="s">
        <v>1617</v>
      </c>
      <c r="E4495" t="s">
        <v>27</v>
      </c>
      <c r="F4495" t="s">
        <v>28</v>
      </c>
      <c r="G4495" t="s">
        <v>134</v>
      </c>
      <c r="H4495" t="s">
        <v>78</v>
      </c>
      <c r="I4495" t="s">
        <v>31</v>
      </c>
      <c r="J4495" t="s">
        <v>1660</v>
      </c>
      <c r="K4495" t="s">
        <v>33</v>
      </c>
      <c r="L4495" t="s">
        <v>34</v>
      </c>
      <c r="M4495" t="s">
        <v>35</v>
      </c>
      <c r="N4495" s="1">
        <v>42497</v>
      </c>
      <c r="O4495" t="s">
        <v>1369</v>
      </c>
      <c r="P4495" s="3" t="s">
        <v>166</v>
      </c>
      <c r="Q4495" t="s">
        <v>1661</v>
      </c>
      <c r="R4495">
        <v>42</v>
      </c>
      <c r="S4495" t="s">
        <v>5079</v>
      </c>
      <c r="T4495" s="2">
        <v>0.1</v>
      </c>
      <c r="U4495" t="s">
        <v>4437</v>
      </c>
      <c r="V4495" t="s">
        <v>5080</v>
      </c>
      <c r="W4495" t="s">
        <v>57</v>
      </c>
      <c r="X4495" t="s">
        <v>3058</v>
      </c>
      <c r="Y4495" s="3">
        <f>VALUE(SUBSTITUTE(Table1[[#This Row],[Order Total]],"$",""))</f>
        <v>74.08</v>
      </c>
      <c r="Z4495">
        <f>VALUE(SUBSTITUTE(Table1[[#This Row],[Total]],"$",""))</f>
        <v>74.58</v>
      </c>
      <c r="AA4495" s="3">
        <f>Table1[[#This Row],[Order Total Number]]-Table1[[#This Row],[Total Number]]</f>
        <v>-0.5</v>
      </c>
      <c r="AB4495">
        <f>VALUE(SUBSTITUTE(Table1[[#This Row],[Shipping Cost]],"$",""))</f>
        <v>0.7</v>
      </c>
      <c r="AC4495">
        <f>VALUE(SUBSTITUTE(Table1[[#This Row],[Discount $]],"$",""))</f>
        <v>4.5999999999999996</v>
      </c>
      <c r="AD4495">
        <f>VALUE(SUBSTITUTE(Table1[[#This Row],[Retail Price]],"$",""))</f>
        <v>1.48</v>
      </c>
      <c r="AE4495" s="4">
        <f>(Table1[[#This Row],[Retail Price Number]]*Table1[[#This Row],[Order Quantity]])-Table1[[#This Row],[Discount $ Number]]+Table1[[#This Row],[Shipping Cost Number]]</f>
        <v>58.26</v>
      </c>
      <c r="AF4495">
        <f>Table1[[#This Row],[Retail Price Number]]*Table1[[#This Row],[Order Quantity]]-Table1[[#This Row],[Discount $ Number]]</f>
        <v>57.559999999999995</v>
      </c>
      <c r="AG4495">
        <f>(Table1[[#This Row],[Retail Price Number]]*Table1[[#This Row],[Order Quantity]])-Table1[[#This Row],[Discount $ Number]]-Table1[[#This Row],[Shipping Cost Number]]</f>
        <v>56.859999999999992</v>
      </c>
      <c r="AH4495">
        <f>Table1[[#This Row],[Retail Price Number]]*Table1[[#This Row],[Order Quantity]]</f>
        <v>62.16</v>
      </c>
      <c r="AI4495">
        <f>YEAR(Table1[[#This Row],[Order Date]])</f>
        <v>2016</v>
      </c>
    </row>
    <row r="4496" spans="1:35" x14ac:dyDescent="0.3">
      <c r="A4496" t="s">
        <v>1046</v>
      </c>
      <c r="B4496" s="1">
        <v>42635</v>
      </c>
      <c r="C4496" t="s">
        <v>632</v>
      </c>
      <c r="D4496" t="s">
        <v>144</v>
      </c>
      <c r="E4496" t="s">
        <v>46</v>
      </c>
      <c r="F4496" t="s">
        <v>47</v>
      </c>
      <c r="G4496" t="s">
        <v>77</v>
      </c>
      <c r="H4496" t="s">
        <v>107</v>
      </c>
      <c r="I4496" t="s">
        <v>63</v>
      </c>
      <c r="J4496" t="s">
        <v>1278</v>
      </c>
      <c r="K4496" t="s">
        <v>94</v>
      </c>
      <c r="L4496" t="s">
        <v>95</v>
      </c>
      <c r="M4496" t="s">
        <v>156</v>
      </c>
      <c r="N4496" s="1">
        <v>42636</v>
      </c>
      <c r="O4496" t="s">
        <v>36</v>
      </c>
      <c r="P4496" s="3" t="s">
        <v>111</v>
      </c>
      <c r="Q4496" t="s">
        <v>52</v>
      </c>
      <c r="R4496">
        <v>19</v>
      </c>
      <c r="S4496" t="s">
        <v>5133</v>
      </c>
      <c r="T4496" s="2">
        <v>0</v>
      </c>
      <c r="U4496" t="s">
        <v>401</v>
      </c>
      <c r="V4496" t="s">
        <v>5134</v>
      </c>
      <c r="W4496" t="s">
        <v>1282</v>
      </c>
      <c r="X4496" t="s">
        <v>5135</v>
      </c>
      <c r="Y4496" s="3">
        <f>VALUE(SUBSTITUTE(Table1[[#This Row],[Order Total]],"$",""))</f>
        <v>80.08</v>
      </c>
      <c r="Z4496">
        <f>VALUE(SUBSTITUTE(Table1[[#This Row],[Total]],"$",""))</f>
        <v>81.38</v>
      </c>
      <c r="AA4496" s="3">
        <f>Table1[[#This Row],[Order Total Number]]-Table1[[#This Row],[Total Number]]</f>
        <v>-1.2999999999999972</v>
      </c>
      <c r="AB4496">
        <f>VALUE(SUBSTITUTE(Table1[[#This Row],[Shipping Cost]],"$",""))</f>
        <v>2.56</v>
      </c>
      <c r="AC4496">
        <f>VALUE(SUBSTITUTE(Table1[[#This Row],[Discount $]],"$",""))</f>
        <v>7.92</v>
      </c>
      <c r="AD4496">
        <f>VALUE(SUBSTITUTE(Table1[[#This Row],[Retail Price]],"$",""))</f>
        <v>2.08</v>
      </c>
      <c r="AE4496" s="4">
        <f>(Table1[[#This Row],[Retail Price Number]]*Table1[[#This Row],[Order Quantity]])-Table1[[#This Row],[Discount $ Number]]+Table1[[#This Row],[Shipping Cost Number]]</f>
        <v>34.160000000000004</v>
      </c>
      <c r="AF4496">
        <f>Table1[[#This Row],[Retail Price Number]]*Table1[[#This Row],[Order Quantity]]-Table1[[#This Row],[Discount $ Number]]</f>
        <v>31.6</v>
      </c>
      <c r="AG4496">
        <f>(Table1[[#This Row],[Retail Price Number]]*Table1[[#This Row],[Order Quantity]])-Table1[[#This Row],[Discount $ Number]]-Table1[[#This Row],[Shipping Cost Number]]</f>
        <v>29.040000000000003</v>
      </c>
      <c r="AH4496">
        <f>Table1[[#This Row],[Retail Price Number]]*Table1[[#This Row],[Order Quantity]]</f>
        <v>39.520000000000003</v>
      </c>
      <c r="AI4496">
        <f>YEAR(Table1[[#This Row],[Order Date]])</f>
        <v>2016</v>
      </c>
    </row>
    <row r="4497" spans="1:35" x14ac:dyDescent="0.3">
      <c r="A4497" t="s">
        <v>1046</v>
      </c>
      <c r="B4497" s="1">
        <v>42247</v>
      </c>
      <c r="C4497" t="s">
        <v>1948</v>
      </c>
      <c r="D4497" t="s">
        <v>1005</v>
      </c>
      <c r="E4497" t="s">
        <v>27</v>
      </c>
      <c r="F4497" t="s">
        <v>28</v>
      </c>
      <c r="G4497" t="s">
        <v>134</v>
      </c>
      <c r="H4497" t="s">
        <v>281</v>
      </c>
      <c r="I4497" t="s">
        <v>63</v>
      </c>
      <c r="J4497" t="s">
        <v>1813</v>
      </c>
      <c r="K4497" t="s">
        <v>94</v>
      </c>
      <c r="L4497" t="s">
        <v>95</v>
      </c>
      <c r="M4497" t="s">
        <v>35</v>
      </c>
      <c r="N4497" s="1">
        <v>42247</v>
      </c>
      <c r="O4497" t="s">
        <v>1814</v>
      </c>
      <c r="P4497" s="3" t="s">
        <v>1815</v>
      </c>
      <c r="Q4497" t="s">
        <v>1107</v>
      </c>
      <c r="R4497">
        <v>4</v>
      </c>
      <c r="S4497" t="s">
        <v>6568</v>
      </c>
      <c r="T4497" s="2">
        <v>0.09</v>
      </c>
      <c r="U4497" t="s">
        <v>4767</v>
      </c>
      <c r="V4497" t="s">
        <v>6569</v>
      </c>
      <c r="W4497" t="s">
        <v>1587</v>
      </c>
      <c r="X4497" t="s">
        <v>6570</v>
      </c>
      <c r="Y4497" s="3">
        <f>VALUE(SUBSTITUTE(Table1[[#This Row],[Order Total]],"$",""))</f>
        <v>122.43</v>
      </c>
      <c r="Z4497">
        <f>VALUE(SUBSTITUTE(Table1[[#This Row],[Total]],"$",""))</f>
        <v>126.75</v>
      </c>
      <c r="AA4497" s="3">
        <f>Table1[[#This Row],[Order Total Number]]-Table1[[#This Row],[Total Number]]</f>
        <v>-4.3199999999999932</v>
      </c>
      <c r="AB4497">
        <f>VALUE(SUBSTITUTE(Table1[[#This Row],[Shipping Cost]],"$",""))</f>
        <v>5.01</v>
      </c>
      <c r="AC4497">
        <f>VALUE(SUBSTITUTE(Table1[[#This Row],[Discount $]],"$",""))</f>
        <v>11.59</v>
      </c>
      <c r="AD4497">
        <f>VALUE(SUBSTITUTE(Table1[[#This Row],[Retail Price]],"$",""))</f>
        <v>5.74</v>
      </c>
      <c r="AE4497" s="4">
        <f>(Table1[[#This Row],[Retail Price Number]]*Table1[[#This Row],[Order Quantity]])-Table1[[#This Row],[Discount $ Number]]+Table1[[#This Row],[Shipping Cost Number]]</f>
        <v>16.380000000000003</v>
      </c>
      <c r="AF4497">
        <f>Table1[[#This Row],[Retail Price Number]]*Table1[[#This Row],[Order Quantity]]-Table1[[#This Row],[Discount $ Number]]</f>
        <v>11.370000000000001</v>
      </c>
      <c r="AG4497">
        <f>(Table1[[#This Row],[Retail Price Number]]*Table1[[#This Row],[Order Quantity]])-Table1[[#This Row],[Discount $ Number]]-Table1[[#This Row],[Shipping Cost Number]]</f>
        <v>6.3600000000000012</v>
      </c>
      <c r="AH4497">
        <f>Table1[[#This Row],[Retail Price Number]]*Table1[[#This Row],[Order Quantity]]</f>
        <v>22.96</v>
      </c>
      <c r="AI4497">
        <f>YEAR(Table1[[#This Row],[Order Date]])</f>
        <v>2015</v>
      </c>
    </row>
    <row r="4498" spans="1:35" x14ac:dyDescent="0.3">
      <c r="A4498" t="s">
        <v>1046</v>
      </c>
      <c r="B4498" s="1">
        <v>42691</v>
      </c>
      <c r="C4498" t="s">
        <v>1849</v>
      </c>
      <c r="D4498" t="s">
        <v>106</v>
      </c>
      <c r="E4498" t="s">
        <v>46</v>
      </c>
      <c r="F4498" t="s">
        <v>47</v>
      </c>
      <c r="G4498" t="s">
        <v>77</v>
      </c>
      <c r="H4498" t="s">
        <v>107</v>
      </c>
      <c r="I4498" t="s">
        <v>63</v>
      </c>
      <c r="J4498" t="s">
        <v>478</v>
      </c>
      <c r="K4498" t="s">
        <v>94</v>
      </c>
      <c r="L4498" t="s">
        <v>95</v>
      </c>
      <c r="M4498" t="s">
        <v>35</v>
      </c>
      <c r="N4498" s="1">
        <v>42693</v>
      </c>
      <c r="O4498" t="s">
        <v>479</v>
      </c>
      <c r="P4498" s="3" t="s">
        <v>480</v>
      </c>
      <c r="Q4498" t="s">
        <v>98</v>
      </c>
      <c r="R4498">
        <v>46</v>
      </c>
      <c r="S4498" t="s">
        <v>3773</v>
      </c>
      <c r="T4498" s="2">
        <v>0.04</v>
      </c>
      <c r="U4498" t="s">
        <v>10135</v>
      </c>
      <c r="V4498" t="s">
        <v>4255</v>
      </c>
      <c r="W4498" t="s">
        <v>224</v>
      </c>
      <c r="X4498" t="s">
        <v>5717</v>
      </c>
      <c r="Y4498" s="3">
        <f>VALUE(SUBSTITUTE(Table1[[#This Row],[Order Total]],"$",""))</f>
        <v>87.86</v>
      </c>
      <c r="Z4498">
        <f>VALUE(SUBSTITUTE(Table1[[#This Row],[Total]],"$",""))</f>
        <v>88.38</v>
      </c>
      <c r="AA4498" s="3">
        <f>Table1[[#This Row],[Order Total Number]]-Table1[[#This Row],[Total Number]]</f>
        <v>-0.51999999999999602</v>
      </c>
      <c r="AB4498">
        <f>VALUE(SUBSTITUTE(Table1[[#This Row],[Shipping Cost]],"$",""))</f>
        <v>0.5</v>
      </c>
      <c r="AC4498">
        <f>VALUE(SUBSTITUTE(Table1[[#This Row],[Discount $]],"$",""))</f>
        <v>8.02</v>
      </c>
      <c r="AD4498">
        <f>VALUE(SUBSTITUTE(Table1[[#This Row],[Retail Price]],"$",""))</f>
        <v>2.61</v>
      </c>
      <c r="AE4498" s="4">
        <f>(Table1[[#This Row],[Retail Price Number]]*Table1[[#This Row],[Order Quantity]])-Table1[[#This Row],[Discount $ Number]]+Table1[[#This Row],[Shipping Cost Number]]</f>
        <v>112.53999999999999</v>
      </c>
      <c r="AF4498">
        <f>Table1[[#This Row],[Retail Price Number]]*Table1[[#This Row],[Order Quantity]]-Table1[[#This Row],[Discount $ Number]]</f>
        <v>112.03999999999999</v>
      </c>
      <c r="AG4498">
        <f>(Table1[[#This Row],[Retail Price Number]]*Table1[[#This Row],[Order Quantity]])-Table1[[#This Row],[Discount $ Number]]-Table1[[#This Row],[Shipping Cost Number]]</f>
        <v>111.53999999999999</v>
      </c>
      <c r="AH4498">
        <f>Table1[[#This Row],[Retail Price Number]]*Table1[[#This Row],[Order Quantity]]</f>
        <v>120.05999999999999</v>
      </c>
      <c r="AI4498">
        <f>YEAR(Table1[[#This Row],[Order Date]])</f>
        <v>2016</v>
      </c>
    </row>
    <row r="4499" spans="1:35" x14ac:dyDescent="0.3">
      <c r="A4499" t="s">
        <v>1463</v>
      </c>
      <c r="B4499" s="1">
        <v>42084</v>
      </c>
      <c r="C4499" t="s">
        <v>1355</v>
      </c>
      <c r="D4499" t="s">
        <v>421</v>
      </c>
      <c r="E4499" t="s">
        <v>27</v>
      </c>
      <c r="F4499" t="s">
        <v>28</v>
      </c>
      <c r="G4499" t="s">
        <v>77</v>
      </c>
      <c r="H4499" t="s">
        <v>422</v>
      </c>
      <c r="I4499" t="s">
        <v>121</v>
      </c>
      <c r="J4499" t="s">
        <v>135</v>
      </c>
      <c r="K4499" t="s">
        <v>94</v>
      </c>
      <c r="L4499" t="s">
        <v>95</v>
      </c>
      <c r="M4499" t="s">
        <v>156</v>
      </c>
      <c r="N4499" s="1">
        <v>42084</v>
      </c>
      <c r="O4499" t="s">
        <v>136</v>
      </c>
      <c r="P4499" s="3" t="s">
        <v>137</v>
      </c>
      <c r="Q4499" t="s">
        <v>52</v>
      </c>
      <c r="R4499">
        <v>48</v>
      </c>
      <c r="S4499" t="s">
        <v>1464</v>
      </c>
      <c r="T4499" s="2">
        <v>0.03</v>
      </c>
      <c r="U4499" t="s">
        <v>139</v>
      </c>
      <c r="V4499" t="s">
        <v>1069</v>
      </c>
      <c r="W4499" t="s">
        <v>72</v>
      </c>
      <c r="X4499" t="s">
        <v>1465</v>
      </c>
      <c r="Y4499" s="3">
        <f>VALUE(SUBSTITUTE(Table1[[#This Row],[Order Total]],"$",""))</f>
        <v>119.45</v>
      </c>
      <c r="Z4499">
        <f>VALUE(SUBSTITUTE(Table1[[#This Row],[Total]],"$",""))</f>
        <v>122.49</v>
      </c>
      <c r="AA4499" s="3">
        <f>Table1[[#This Row],[Order Total Number]]-Table1[[#This Row],[Total Number]]</f>
        <v>-3.039999999999992</v>
      </c>
      <c r="AB4499">
        <f>VALUE(SUBSTITUTE(Table1[[#This Row],[Shipping Cost]],"$",""))</f>
        <v>0.99</v>
      </c>
      <c r="AC4499">
        <f>VALUE(SUBSTITUTE(Table1[[#This Row],[Discount $]],"$",""))</f>
        <v>11.25</v>
      </c>
      <c r="AD4499">
        <f>VALUE(SUBSTITUTE(Table1[[#This Row],[Retail Price]],"$",""))</f>
        <v>3.08</v>
      </c>
      <c r="AE4499" s="4">
        <f>(Table1[[#This Row],[Retail Price Number]]*Table1[[#This Row],[Order Quantity]])-Table1[[#This Row],[Discount $ Number]]+Table1[[#This Row],[Shipping Cost Number]]</f>
        <v>137.58000000000001</v>
      </c>
      <c r="AF4499">
        <f>Table1[[#This Row],[Retail Price Number]]*Table1[[#This Row],[Order Quantity]]-Table1[[#This Row],[Discount $ Number]]</f>
        <v>136.59</v>
      </c>
      <c r="AG4499">
        <f>(Table1[[#This Row],[Retail Price Number]]*Table1[[#This Row],[Order Quantity]])-Table1[[#This Row],[Discount $ Number]]-Table1[[#This Row],[Shipping Cost Number]]</f>
        <v>135.6</v>
      </c>
      <c r="AH4499">
        <f>Table1[[#This Row],[Retail Price Number]]*Table1[[#This Row],[Order Quantity]]</f>
        <v>147.84</v>
      </c>
      <c r="AI4499">
        <f>YEAR(Table1[[#This Row],[Order Date]])</f>
        <v>2015</v>
      </c>
    </row>
    <row r="4500" spans="1:35" x14ac:dyDescent="0.3">
      <c r="A4500" t="s">
        <v>1463</v>
      </c>
      <c r="B4500" s="1">
        <v>42441</v>
      </c>
      <c r="C4500" t="s">
        <v>155</v>
      </c>
      <c r="D4500" t="s">
        <v>26</v>
      </c>
      <c r="E4500" t="s">
        <v>27</v>
      </c>
      <c r="F4500" t="s">
        <v>28</v>
      </c>
      <c r="G4500" t="s">
        <v>91</v>
      </c>
      <c r="H4500" t="s">
        <v>30</v>
      </c>
      <c r="I4500" t="s">
        <v>121</v>
      </c>
      <c r="J4500" t="s">
        <v>135</v>
      </c>
      <c r="K4500" t="s">
        <v>94</v>
      </c>
      <c r="L4500" t="s">
        <v>95</v>
      </c>
      <c r="M4500" t="s">
        <v>35</v>
      </c>
      <c r="N4500" s="1">
        <v>42442</v>
      </c>
      <c r="O4500" t="s">
        <v>136</v>
      </c>
      <c r="P4500" s="3" t="s">
        <v>137</v>
      </c>
      <c r="Q4500" t="s">
        <v>52</v>
      </c>
      <c r="R4500">
        <v>19</v>
      </c>
      <c r="S4500" t="s">
        <v>5695</v>
      </c>
      <c r="T4500" s="2">
        <v>0.09</v>
      </c>
      <c r="U4500" t="s">
        <v>3276</v>
      </c>
      <c r="V4500" t="s">
        <v>7010</v>
      </c>
      <c r="W4500" t="s">
        <v>72</v>
      </c>
      <c r="X4500" t="s">
        <v>7011</v>
      </c>
      <c r="Y4500" s="3">
        <f>VALUE(SUBSTITUTE(Table1[[#This Row],[Order Total]],"$",""))</f>
        <v>128.65</v>
      </c>
      <c r="Z4500">
        <f>VALUE(SUBSTITUTE(Table1[[#This Row],[Total]],"$",""))</f>
        <v>128.93</v>
      </c>
      <c r="AA4500" s="3">
        <f>Table1[[#This Row],[Order Total Number]]-Table1[[#This Row],[Total Number]]</f>
        <v>-0.28000000000000114</v>
      </c>
      <c r="AB4500">
        <f>VALUE(SUBSTITUTE(Table1[[#This Row],[Shipping Cost]],"$",""))</f>
        <v>0.99</v>
      </c>
      <c r="AC4500">
        <f>VALUE(SUBSTITUTE(Table1[[#This Row],[Discount $]],"$",""))</f>
        <v>2.4700000000000002</v>
      </c>
      <c r="AD4500">
        <f>VALUE(SUBSTITUTE(Table1[[#This Row],[Retail Price]],"$",""))</f>
        <v>3.08</v>
      </c>
      <c r="AE4500" s="4">
        <f>(Table1[[#This Row],[Retail Price Number]]*Table1[[#This Row],[Order Quantity]])-Table1[[#This Row],[Discount $ Number]]+Table1[[#This Row],[Shipping Cost Number]]</f>
        <v>57.040000000000006</v>
      </c>
      <c r="AF4500">
        <f>Table1[[#This Row],[Retail Price Number]]*Table1[[#This Row],[Order Quantity]]-Table1[[#This Row],[Discount $ Number]]</f>
        <v>56.050000000000004</v>
      </c>
      <c r="AG4500">
        <f>(Table1[[#This Row],[Retail Price Number]]*Table1[[#This Row],[Order Quantity]])-Table1[[#This Row],[Discount $ Number]]-Table1[[#This Row],[Shipping Cost Number]]</f>
        <v>55.06</v>
      </c>
      <c r="AH4500">
        <f>Table1[[#This Row],[Retail Price Number]]*Table1[[#This Row],[Order Quantity]]</f>
        <v>58.52</v>
      </c>
      <c r="AI4500">
        <f>YEAR(Table1[[#This Row],[Order Date]])</f>
        <v>2016</v>
      </c>
    </row>
    <row r="4501" spans="1:35" x14ac:dyDescent="0.3">
      <c r="A4501" t="s">
        <v>1463</v>
      </c>
      <c r="B4501" s="1">
        <v>41862</v>
      </c>
      <c r="C4501" t="s">
        <v>1248</v>
      </c>
      <c r="D4501" t="s">
        <v>144</v>
      </c>
      <c r="E4501" t="s">
        <v>46</v>
      </c>
      <c r="F4501" t="s">
        <v>47</v>
      </c>
      <c r="G4501" t="s">
        <v>134</v>
      </c>
      <c r="H4501" t="s">
        <v>107</v>
      </c>
      <c r="I4501" t="s">
        <v>196</v>
      </c>
      <c r="J4501" t="s">
        <v>218</v>
      </c>
      <c r="K4501" t="s">
        <v>94</v>
      </c>
      <c r="L4501" t="s">
        <v>34</v>
      </c>
      <c r="M4501" t="s">
        <v>35</v>
      </c>
      <c r="N4501" s="1">
        <v>41864</v>
      </c>
      <c r="O4501" t="s">
        <v>219</v>
      </c>
      <c r="P4501" s="3" t="s">
        <v>124</v>
      </c>
      <c r="Q4501" t="s">
        <v>220</v>
      </c>
      <c r="R4501">
        <v>8</v>
      </c>
      <c r="S4501" t="s">
        <v>10426</v>
      </c>
      <c r="T4501" s="2">
        <v>7.0000000000000007E-2</v>
      </c>
      <c r="U4501" t="s">
        <v>1280</v>
      </c>
      <c r="V4501" t="s">
        <v>10427</v>
      </c>
      <c r="W4501" t="s">
        <v>224</v>
      </c>
      <c r="X4501" t="s">
        <v>10428</v>
      </c>
      <c r="Y4501" s="3">
        <f>VALUE(SUBSTITUTE(Table1[[#This Row],[Order Total]],"$",""))</f>
        <v>216.83</v>
      </c>
      <c r="Z4501">
        <f>VALUE(SUBSTITUTE(Table1[[#This Row],[Total]],"$",""))</f>
        <v>218.93</v>
      </c>
      <c r="AA4501" s="3">
        <f>Table1[[#This Row],[Order Total Number]]-Table1[[#This Row],[Total Number]]</f>
        <v>-2.0999999999999943</v>
      </c>
      <c r="AB4501">
        <f>VALUE(SUBSTITUTE(Table1[[#This Row],[Shipping Cost]],"$",""))</f>
        <v>0.5</v>
      </c>
      <c r="AC4501">
        <f>VALUE(SUBSTITUTE(Table1[[#This Row],[Discount $]],"$",""))</f>
        <v>4.67</v>
      </c>
      <c r="AD4501">
        <f>VALUE(SUBSTITUTE(Table1[[#This Row],[Retail Price]],"$",""))</f>
        <v>3.69</v>
      </c>
      <c r="AE4501" s="4">
        <f>(Table1[[#This Row],[Retail Price Number]]*Table1[[#This Row],[Order Quantity]])-Table1[[#This Row],[Discount $ Number]]+Table1[[#This Row],[Shipping Cost Number]]</f>
        <v>25.35</v>
      </c>
      <c r="AF4501">
        <f>Table1[[#This Row],[Retail Price Number]]*Table1[[#This Row],[Order Quantity]]-Table1[[#This Row],[Discount $ Number]]</f>
        <v>24.85</v>
      </c>
      <c r="AG4501">
        <f>(Table1[[#This Row],[Retail Price Number]]*Table1[[#This Row],[Order Quantity]])-Table1[[#This Row],[Discount $ Number]]-Table1[[#This Row],[Shipping Cost Number]]</f>
        <v>24.35</v>
      </c>
      <c r="AH4501">
        <f>Table1[[#This Row],[Retail Price Number]]*Table1[[#This Row],[Order Quantity]]</f>
        <v>29.52</v>
      </c>
      <c r="AI4501">
        <f>YEAR(Table1[[#This Row],[Order Date]])</f>
        <v>2014</v>
      </c>
    </row>
    <row r="4502" spans="1:35" x14ac:dyDescent="0.3">
      <c r="A4502" t="s">
        <v>1463</v>
      </c>
      <c r="B4502" s="1">
        <v>42397</v>
      </c>
      <c r="C4502" t="s">
        <v>3002</v>
      </c>
      <c r="D4502" t="s">
        <v>3003</v>
      </c>
      <c r="E4502" t="s">
        <v>27</v>
      </c>
      <c r="F4502" t="s">
        <v>28</v>
      </c>
      <c r="G4502" t="s">
        <v>77</v>
      </c>
      <c r="H4502" t="s">
        <v>78</v>
      </c>
      <c r="I4502" t="s">
        <v>196</v>
      </c>
      <c r="J4502" t="s">
        <v>206</v>
      </c>
      <c r="K4502" t="s">
        <v>33</v>
      </c>
      <c r="L4502" t="s">
        <v>109</v>
      </c>
      <c r="M4502" t="s">
        <v>35</v>
      </c>
      <c r="N4502" s="1">
        <v>42398</v>
      </c>
      <c r="O4502" t="s">
        <v>207</v>
      </c>
      <c r="P4502" s="3" t="s">
        <v>208</v>
      </c>
      <c r="Q4502" t="s">
        <v>125</v>
      </c>
      <c r="R4502">
        <v>8</v>
      </c>
      <c r="S4502" t="s">
        <v>3354</v>
      </c>
      <c r="T4502" s="2">
        <v>0.1</v>
      </c>
      <c r="U4502" t="s">
        <v>8954</v>
      </c>
      <c r="V4502" t="s">
        <v>8914</v>
      </c>
      <c r="W4502" t="s">
        <v>212</v>
      </c>
      <c r="X4502" t="s">
        <v>5358</v>
      </c>
      <c r="Y4502" s="3">
        <f>VALUE(SUBSTITUTE(Table1[[#This Row],[Order Total]],"$",""))</f>
        <v>182.58</v>
      </c>
      <c r="Z4502">
        <f>VALUE(SUBSTITUTE(Table1[[#This Row],[Total]],"$",""))</f>
        <v>193.64</v>
      </c>
      <c r="AA4502" s="3">
        <f>Table1[[#This Row],[Order Total Number]]-Table1[[#This Row],[Total Number]]</f>
        <v>-11.059999999999974</v>
      </c>
      <c r="AB4502">
        <f>VALUE(SUBSTITUTE(Table1[[#This Row],[Shipping Cost]],"$",""))</f>
        <v>7.01</v>
      </c>
      <c r="AC4502">
        <f>VALUE(SUBSTITUTE(Table1[[#This Row],[Discount $]],"$",""))</f>
        <v>16.350000000000001</v>
      </c>
      <c r="AD4502">
        <f>VALUE(SUBSTITUTE(Table1[[#This Row],[Retail Price]],"$",""))</f>
        <v>3.89</v>
      </c>
      <c r="AE4502" s="4">
        <f>(Table1[[#This Row],[Retail Price Number]]*Table1[[#This Row],[Order Quantity]])-Table1[[#This Row],[Discount $ Number]]+Table1[[#This Row],[Shipping Cost Number]]</f>
        <v>21.78</v>
      </c>
      <c r="AF4502">
        <f>Table1[[#This Row],[Retail Price Number]]*Table1[[#This Row],[Order Quantity]]-Table1[[#This Row],[Discount $ Number]]</f>
        <v>14.77</v>
      </c>
      <c r="AG4502">
        <f>(Table1[[#This Row],[Retail Price Number]]*Table1[[#This Row],[Order Quantity]])-Table1[[#This Row],[Discount $ Number]]-Table1[[#This Row],[Shipping Cost Number]]</f>
        <v>7.76</v>
      </c>
      <c r="AH4502">
        <f>Table1[[#This Row],[Retail Price Number]]*Table1[[#This Row],[Order Quantity]]</f>
        <v>31.12</v>
      </c>
      <c r="AI4502">
        <f>YEAR(Table1[[#This Row],[Order Date]])</f>
        <v>2016</v>
      </c>
    </row>
    <row r="4503" spans="1:35" x14ac:dyDescent="0.3">
      <c r="A4503" t="s">
        <v>4299</v>
      </c>
      <c r="B4503" s="1">
        <v>42166</v>
      </c>
      <c r="C4503" t="s">
        <v>464</v>
      </c>
      <c r="D4503" t="s">
        <v>1468</v>
      </c>
      <c r="E4503" t="s">
        <v>27</v>
      </c>
      <c r="F4503" t="s">
        <v>28</v>
      </c>
      <c r="G4503" t="s">
        <v>29</v>
      </c>
      <c r="H4503" t="s">
        <v>433</v>
      </c>
      <c r="I4503" t="s">
        <v>31</v>
      </c>
      <c r="J4503" t="s">
        <v>4300</v>
      </c>
      <c r="K4503" t="s">
        <v>94</v>
      </c>
      <c r="L4503" t="s">
        <v>95</v>
      </c>
      <c r="M4503" t="s">
        <v>35</v>
      </c>
      <c r="N4503" s="1">
        <v>42166</v>
      </c>
      <c r="O4503" t="s">
        <v>4244</v>
      </c>
      <c r="P4503" s="3" t="s">
        <v>2662</v>
      </c>
      <c r="Q4503" t="s">
        <v>4301</v>
      </c>
      <c r="R4503">
        <v>33</v>
      </c>
      <c r="S4503" t="s">
        <v>4302</v>
      </c>
      <c r="T4503" s="2">
        <v>0.06</v>
      </c>
      <c r="U4503" t="s">
        <v>2998</v>
      </c>
      <c r="V4503" t="s">
        <v>4303</v>
      </c>
      <c r="W4503" t="s">
        <v>1867</v>
      </c>
      <c r="X4503" t="s">
        <v>4304</v>
      </c>
      <c r="Y4503" s="3">
        <f>VALUE(SUBSTITUTE(Table1[[#This Row],[Order Total]],"$",""))</f>
        <v>26.63</v>
      </c>
      <c r="Z4503">
        <f>VALUE(SUBSTITUTE(Table1[[#This Row],[Total]],"$",""))</f>
        <v>26.62</v>
      </c>
      <c r="AA4503" s="3">
        <f>Table1[[#This Row],[Order Total Number]]-Table1[[#This Row],[Total Number]]</f>
        <v>9.9999999999980105E-3</v>
      </c>
      <c r="AB4503">
        <f>VALUE(SUBSTITUTE(Table1[[#This Row],[Shipping Cost]],"$",""))</f>
        <v>5.42</v>
      </c>
      <c r="AC4503">
        <f>VALUE(SUBSTITUTE(Table1[[#This Row],[Discount $]],"$",""))</f>
        <v>1.67</v>
      </c>
      <c r="AD4503">
        <f>VALUE(SUBSTITUTE(Table1[[#This Row],[Retail Price]],"$",""))</f>
        <v>20.98</v>
      </c>
      <c r="AE4503" s="4">
        <f>(Table1[[#This Row],[Retail Price Number]]*Table1[[#This Row],[Order Quantity]])-Table1[[#This Row],[Discount $ Number]]+Table1[[#This Row],[Shipping Cost Number]]</f>
        <v>696.09</v>
      </c>
      <c r="AF4503">
        <f>Table1[[#This Row],[Retail Price Number]]*Table1[[#This Row],[Order Quantity]]-Table1[[#This Row],[Discount $ Number]]</f>
        <v>690.67000000000007</v>
      </c>
      <c r="AG4503">
        <f>(Table1[[#This Row],[Retail Price Number]]*Table1[[#This Row],[Order Quantity]])-Table1[[#This Row],[Discount $ Number]]-Table1[[#This Row],[Shipping Cost Number]]</f>
        <v>685.25000000000011</v>
      </c>
      <c r="AH4503">
        <f>Table1[[#This Row],[Retail Price Number]]*Table1[[#This Row],[Order Quantity]]</f>
        <v>692.34</v>
      </c>
      <c r="AI4503">
        <f>YEAR(Table1[[#This Row],[Order Date]])</f>
        <v>2015</v>
      </c>
    </row>
    <row r="4504" spans="1:35" x14ac:dyDescent="0.3">
      <c r="A4504" t="s">
        <v>4299</v>
      </c>
      <c r="B4504" s="1">
        <v>42483</v>
      </c>
      <c r="C4504" t="s">
        <v>1068</v>
      </c>
      <c r="D4504" t="s">
        <v>974</v>
      </c>
      <c r="E4504" t="s">
        <v>46</v>
      </c>
      <c r="F4504" t="s">
        <v>47</v>
      </c>
      <c r="G4504" t="s">
        <v>29</v>
      </c>
      <c r="H4504" t="s">
        <v>48</v>
      </c>
      <c r="I4504" t="s">
        <v>121</v>
      </c>
      <c r="J4504" t="s">
        <v>6163</v>
      </c>
      <c r="K4504" t="s">
        <v>94</v>
      </c>
      <c r="L4504" t="s">
        <v>34</v>
      </c>
      <c r="M4504" t="s">
        <v>35</v>
      </c>
      <c r="N4504" s="1">
        <v>42485</v>
      </c>
      <c r="O4504" t="s">
        <v>275</v>
      </c>
      <c r="P4504" s="3" t="s">
        <v>696</v>
      </c>
      <c r="Q4504" t="s">
        <v>697</v>
      </c>
      <c r="R4504">
        <v>5</v>
      </c>
      <c r="S4504" t="s">
        <v>2355</v>
      </c>
      <c r="T4504" s="2">
        <v>0.05</v>
      </c>
      <c r="U4504" t="s">
        <v>1216</v>
      </c>
      <c r="V4504" t="s">
        <v>1746</v>
      </c>
      <c r="W4504" t="s">
        <v>701</v>
      </c>
      <c r="X4504" t="s">
        <v>1227</v>
      </c>
      <c r="Y4504" s="3">
        <f>VALUE(SUBSTITUTE(Table1[[#This Row],[Order Total]],"$",""))</f>
        <v>36.46</v>
      </c>
      <c r="Z4504">
        <f>VALUE(SUBSTITUTE(Table1[[#This Row],[Total]],"$",""))</f>
        <v>36.24</v>
      </c>
      <c r="AA4504" s="3">
        <f>Table1[[#This Row],[Order Total Number]]-Table1[[#This Row],[Total Number]]</f>
        <v>0.21999999999999886</v>
      </c>
      <c r="AB4504">
        <f>VALUE(SUBSTITUTE(Table1[[#This Row],[Shipping Cost]],"$",""))</f>
        <v>2.4</v>
      </c>
      <c r="AC4504">
        <f>VALUE(SUBSTITUTE(Table1[[#This Row],[Discount $]],"$",""))</f>
        <v>2.98</v>
      </c>
      <c r="AD4504">
        <f>VALUE(SUBSTITUTE(Table1[[#This Row],[Retail Price]],"$",""))</f>
        <v>2.6</v>
      </c>
      <c r="AE4504" s="4">
        <f>(Table1[[#This Row],[Retail Price Number]]*Table1[[#This Row],[Order Quantity]])-Table1[[#This Row],[Discount $ Number]]+Table1[[#This Row],[Shipping Cost Number]]</f>
        <v>12.42</v>
      </c>
      <c r="AF4504">
        <f>Table1[[#This Row],[Retail Price Number]]*Table1[[#This Row],[Order Quantity]]-Table1[[#This Row],[Discount $ Number]]</f>
        <v>10.02</v>
      </c>
      <c r="AG4504">
        <f>(Table1[[#This Row],[Retail Price Number]]*Table1[[#This Row],[Order Quantity]])-Table1[[#This Row],[Discount $ Number]]-Table1[[#This Row],[Shipping Cost Number]]</f>
        <v>7.6199999999999992</v>
      </c>
      <c r="AH4504">
        <f>Table1[[#This Row],[Retail Price Number]]*Table1[[#This Row],[Order Quantity]]</f>
        <v>13</v>
      </c>
      <c r="AI4504">
        <f>YEAR(Table1[[#This Row],[Order Date]])</f>
        <v>2016</v>
      </c>
    </row>
    <row r="4505" spans="1:35" x14ac:dyDescent="0.3">
      <c r="A4505" t="s">
        <v>4299</v>
      </c>
      <c r="B4505" s="1">
        <v>42246</v>
      </c>
      <c r="C4505" t="s">
        <v>4843</v>
      </c>
      <c r="D4505" t="s">
        <v>3758</v>
      </c>
      <c r="E4505" t="s">
        <v>27</v>
      </c>
      <c r="F4505" t="s">
        <v>28</v>
      </c>
      <c r="G4505" t="s">
        <v>91</v>
      </c>
      <c r="H4505" t="s">
        <v>205</v>
      </c>
      <c r="I4505" t="s">
        <v>31</v>
      </c>
      <c r="J4505" t="s">
        <v>3587</v>
      </c>
      <c r="K4505" t="s">
        <v>94</v>
      </c>
      <c r="L4505" t="s">
        <v>34</v>
      </c>
      <c r="M4505" t="s">
        <v>35</v>
      </c>
      <c r="N4505" s="1">
        <v>42248</v>
      </c>
      <c r="O4505" t="s">
        <v>460</v>
      </c>
      <c r="P4505" s="3" t="s">
        <v>3588</v>
      </c>
      <c r="Q4505" t="s">
        <v>1220</v>
      </c>
      <c r="R4505">
        <v>10</v>
      </c>
      <c r="S4505" t="s">
        <v>6557</v>
      </c>
      <c r="T4505" s="2">
        <v>0.01</v>
      </c>
      <c r="U4505" t="s">
        <v>6434</v>
      </c>
      <c r="V4505" t="s">
        <v>6558</v>
      </c>
      <c r="W4505" t="s">
        <v>3589</v>
      </c>
      <c r="X4505" t="s">
        <v>6559</v>
      </c>
      <c r="Y4505" s="3">
        <f>VALUE(SUBSTITUTE(Table1[[#This Row],[Order Total]],"$",""))</f>
        <v>113.25</v>
      </c>
      <c r="Z4505">
        <f>VALUE(SUBSTITUTE(Table1[[#This Row],[Total]],"$",""))</f>
        <v>128.72</v>
      </c>
      <c r="AA4505" s="3">
        <f>Table1[[#This Row],[Order Total Number]]-Table1[[#This Row],[Total Number]]</f>
        <v>-15.469999999999999</v>
      </c>
      <c r="AB4505">
        <f>VALUE(SUBSTITUTE(Table1[[#This Row],[Shipping Cost]],"$",""))</f>
        <v>0.85</v>
      </c>
      <c r="AC4505">
        <f>VALUE(SUBSTITUTE(Table1[[#This Row],[Discount $]],"$",""))</f>
        <v>4.29</v>
      </c>
      <c r="AD4505">
        <f>VALUE(SUBSTITUTE(Table1[[#This Row],[Retail Price]],"$",""))</f>
        <v>3.38</v>
      </c>
      <c r="AE4505" s="4">
        <f>(Table1[[#This Row],[Retail Price Number]]*Table1[[#This Row],[Order Quantity]])-Table1[[#This Row],[Discount $ Number]]+Table1[[#This Row],[Shipping Cost Number]]</f>
        <v>30.36</v>
      </c>
      <c r="AF4505">
        <f>Table1[[#This Row],[Retail Price Number]]*Table1[[#This Row],[Order Quantity]]-Table1[[#This Row],[Discount $ Number]]</f>
        <v>29.509999999999998</v>
      </c>
      <c r="AG4505">
        <f>(Table1[[#This Row],[Retail Price Number]]*Table1[[#This Row],[Order Quantity]])-Table1[[#This Row],[Discount $ Number]]-Table1[[#This Row],[Shipping Cost Number]]</f>
        <v>28.659999999999997</v>
      </c>
      <c r="AH4505">
        <f>Table1[[#This Row],[Retail Price Number]]*Table1[[#This Row],[Order Quantity]]</f>
        <v>33.799999999999997</v>
      </c>
      <c r="AI4505">
        <f>YEAR(Table1[[#This Row],[Order Date]])</f>
        <v>2015</v>
      </c>
    </row>
    <row r="4506" spans="1:35" x14ac:dyDescent="0.3">
      <c r="A4506" t="s">
        <v>4299</v>
      </c>
      <c r="B4506" s="1">
        <v>42643</v>
      </c>
      <c r="C4506" t="s">
        <v>4717</v>
      </c>
      <c r="D4506" t="s">
        <v>683</v>
      </c>
      <c r="E4506" t="s">
        <v>46</v>
      </c>
      <c r="F4506" t="s">
        <v>47</v>
      </c>
      <c r="G4506" t="s">
        <v>77</v>
      </c>
      <c r="H4506" t="s">
        <v>107</v>
      </c>
      <c r="I4506" t="s">
        <v>63</v>
      </c>
      <c r="J4506" t="s">
        <v>975</v>
      </c>
      <c r="K4506" t="s">
        <v>94</v>
      </c>
      <c r="L4506" t="s">
        <v>34</v>
      </c>
      <c r="M4506" t="s">
        <v>35</v>
      </c>
      <c r="N4506" s="1">
        <v>42645</v>
      </c>
      <c r="O4506" t="s">
        <v>976</v>
      </c>
      <c r="P4506" s="3" t="s">
        <v>977</v>
      </c>
      <c r="Q4506" t="s">
        <v>978</v>
      </c>
      <c r="R4506">
        <v>42</v>
      </c>
      <c r="S4506" t="s">
        <v>7855</v>
      </c>
      <c r="T4506" s="2">
        <v>0.01</v>
      </c>
      <c r="U4506" t="s">
        <v>3769</v>
      </c>
      <c r="V4506" t="s">
        <v>7856</v>
      </c>
      <c r="W4506" t="s">
        <v>982</v>
      </c>
      <c r="X4506" t="s">
        <v>7857</v>
      </c>
      <c r="Y4506" s="3">
        <f>VALUE(SUBSTITUTE(Table1[[#This Row],[Order Total]],"$",""))</f>
        <v>360.36</v>
      </c>
      <c r="Z4506">
        <f>VALUE(SUBSTITUTE(Table1[[#This Row],[Total]],"$",""))</f>
        <v>371.53</v>
      </c>
      <c r="AA4506" s="3">
        <f>Table1[[#This Row],[Order Total Number]]-Table1[[#This Row],[Total Number]]</f>
        <v>-11.169999999999959</v>
      </c>
      <c r="AB4506">
        <f>VALUE(SUBSTITUTE(Table1[[#This Row],[Shipping Cost]],"$",""))</f>
        <v>3.14</v>
      </c>
      <c r="AC4506">
        <f>VALUE(SUBSTITUTE(Table1[[#This Row],[Discount $]],"$",""))</f>
        <v>3.63</v>
      </c>
      <c r="AD4506">
        <f>VALUE(SUBSTITUTE(Table1[[#This Row],[Retail Price]],"$",""))</f>
        <v>12.98</v>
      </c>
      <c r="AE4506" s="4">
        <f>(Table1[[#This Row],[Retail Price Number]]*Table1[[#This Row],[Order Quantity]])-Table1[[#This Row],[Discount $ Number]]+Table1[[#This Row],[Shipping Cost Number]]</f>
        <v>544.66999999999996</v>
      </c>
      <c r="AF4506">
        <f>Table1[[#This Row],[Retail Price Number]]*Table1[[#This Row],[Order Quantity]]-Table1[[#This Row],[Discount $ Number]]</f>
        <v>541.53</v>
      </c>
      <c r="AG4506">
        <f>(Table1[[#This Row],[Retail Price Number]]*Table1[[#This Row],[Order Quantity]])-Table1[[#This Row],[Discount $ Number]]-Table1[[#This Row],[Shipping Cost Number]]</f>
        <v>538.39</v>
      </c>
      <c r="AH4506">
        <f>Table1[[#This Row],[Retail Price Number]]*Table1[[#This Row],[Order Quantity]]</f>
        <v>545.16</v>
      </c>
      <c r="AI4506">
        <f>YEAR(Table1[[#This Row],[Order Date]])</f>
        <v>2016</v>
      </c>
    </row>
    <row r="4507" spans="1:35" x14ac:dyDescent="0.3">
      <c r="A4507" t="s">
        <v>4299</v>
      </c>
      <c r="B4507" s="1">
        <v>42636</v>
      </c>
      <c r="C4507" t="s">
        <v>1974</v>
      </c>
      <c r="D4507" t="s">
        <v>8271</v>
      </c>
      <c r="E4507" t="s">
        <v>27</v>
      </c>
      <c r="F4507" t="s">
        <v>28</v>
      </c>
      <c r="G4507" t="s">
        <v>134</v>
      </c>
      <c r="H4507" t="s">
        <v>62</v>
      </c>
      <c r="I4507" t="s">
        <v>92</v>
      </c>
      <c r="J4507" t="s">
        <v>541</v>
      </c>
      <c r="K4507" t="s">
        <v>94</v>
      </c>
      <c r="L4507" t="s">
        <v>95</v>
      </c>
      <c r="M4507" t="s">
        <v>35</v>
      </c>
      <c r="N4507" s="1">
        <v>42638</v>
      </c>
      <c r="O4507" t="s">
        <v>542</v>
      </c>
      <c r="P4507" s="3" t="s">
        <v>543</v>
      </c>
      <c r="Q4507" t="s">
        <v>544</v>
      </c>
      <c r="R4507">
        <v>8</v>
      </c>
      <c r="S4507" t="s">
        <v>8272</v>
      </c>
      <c r="T4507" s="2">
        <v>0.1</v>
      </c>
      <c r="U4507" t="s">
        <v>8273</v>
      </c>
      <c r="V4507" t="s">
        <v>8274</v>
      </c>
      <c r="W4507" t="s">
        <v>547</v>
      </c>
      <c r="X4507" t="s">
        <v>8275</v>
      </c>
      <c r="Y4507" s="3">
        <f>VALUE(SUBSTITUTE(Table1[[#This Row],[Order Total]],"$",""))</f>
        <v>761.61</v>
      </c>
      <c r="Z4507">
        <f>VALUE(SUBSTITUTE(Table1[[#This Row],[Total]],"$",""))</f>
        <v>756.72</v>
      </c>
      <c r="AA4507" s="3">
        <f>Table1[[#This Row],[Order Total Number]]-Table1[[#This Row],[Total Number]]</f>
        <v>4.8899999999999864</v>
      </c>
      <c r="AB4507">
        <f>VALUE(SUBSTITUTE(Table1[[#This Row],[Shipping Cost]],"$",""))</f>
        <v>6.64</v>
      </c>
      <c r="AC4507">
        <f>VALUE(SUBSTITUTE(Table1[[#This Row],[Discount $]],"$",""))</f>
        <v>26.79</v>
      </c>
      <c r="AD4507">
        <f>VALUE(SUBSTITUTE(Table1[[#This Row],[Retail Price]],"$",""))</f>
        <v>29.74</v>
      </c>
      <c r="AE4507" s="4">
        <f>(Table1[[#This Row],[Retail Price Number]]*Table1[[#This Row],[Order Quantity]])-Table1[[#This Row],[Discount $ Number]]+Table1[[#This Row],[Shipping Cost Number]]</f>
        <v>217.76999999999998</v>
      </c>
      <c r="AF4507">
        <f>Table1[[#This Row],[Retail Price Number]]*Table1[[#This Row],[Order Quantity]]-Table1[[#This Row],[Discount $ Number]]</f>
        <v>211.13</v>
      </c>
      <c r="AG4507">
        <f>(Table1[[#This Row],[Retail Price Number]]*Table1[[#This Row],[Order Quantity]])-Table1[[#This Row],[Discount $ Number]]-Table1[[#This Row],[Shipping Cost Number]]</f>
        <v>204.49</v>
      </c>
      <c r="AH4507">
        <f>Table1[[#This Row],[Retail Price Number]]*Table1[[#This Row],[Order Quantity]]</f>
        <v>237.92</v>
      </c>
      <c r="AI4507">
        <f>YEAR(Table1[[#This Row],[Order Date]])</f>
        <v>2016</v>
      </c>
    </row>
    <row r="4508" spans="1:35" x14ac:dyDescent="0.3">
      <c r="A4508" t="s">
        <v>4299</v>
      </c>
      <c r="B4508" s="1">
        <v>41503</v>
      </c>
      <c r="C4508" t="s">
        <v>1473</v>
      </c>
      <c r="D4508" t="s">
        <v>252</v>
      </c>
      <c r="E4508" t="s">
        <v>27</v>
      </c>
      <c r="F4508" t="s">
        <v>28</v>
      </c>
      <c r="G4508" t="s">
        <v>134</v>
      </c>
      <c r="H4508" t="s">
        <v>62</v>
      </c>
      <c r="I4508" t="s">
        <v>63</v>
      </c>
      <c r="J4508" t="s">
        <v>1938</v>
      </c>
      <c r="K4508" t="s">
        <v>33</v>
      </c>
      <c r="L4508" t="s">
        <v>50</v>
      </c>
      <c r="M4508" t="s">
        <v>35</v>
      </c>
      <c r="N4508" s="1">
        <v>41503</v>
      </c>
      <c r="O4508" t="s">
        <v>1939</v>
      </c>
      <c r="P4508" s="3" t="s">
        <v>877</v>
      </c>
      <c r="Q4508" t="s">
        <v>1239</v>
      </c>
      <c r="R4508">
        <v>40</v>
      </c>
      <c r="S4508" t="s">
        <v>8398</v>
      </c>
      <c r="T4508" s="2">
        <v>0.04</v>
      </c>
      <c r="U4508" t="s">
        <v>8399</v>
      </c>
      <c r="V4508" t="s">
        <v>8400</v>
      </c>
      <c r="W4508" t="s">
        <v>1942</v>
      </c>
      <c r="X4508" t="s">
        <v>8401</v>
      </c>
      <c r="Y4508" s="3">
        <f>VALUE(SUBSTITUTE(Table1[[#This Row],[Order Total]],"$",""))</f>
        <v>1154.8</v>
      </c>
      <c r="Z4508">
        <f>VALUE(SUBSTITUTE(Table1[[#This Row],[Total]],"$",""))</f>
        <v>1154.31</v>
      </c>
      <c r="AA4508" s="3">
        <f>Table1[[#This Row],[Order Total Number]]-Table1[[#This Row],[Total Number]]</f>
        <v>0.49000000000000909</v>
      </c>
      <c r="AB4508">
        <f>VALUE(SUBSTITUTE(Table1[[#This Row],[Shipping Cost]],"$",""))</f>
        <v>19.510000000000002</v>
      </c>
      <c r="AC4508">
        <f>VALUE(SUBSTITUTE(Table1[[#This Row],[Discount $]],"$",""))</f>
        <v>3.22</v>
      </c>
      <c r="AD4508">
        <f>VALUE(SUBSTITUTE(Table1[[#This Row],[Retail Price]],"$",""))</f>
        <v>30.98</v>
      </c>
      <c r="AE4508" s="4">
        <f>(Table1[[#This Row],[Retail Price Number]]*Table1[[#This Row],[Order Quantity]])-Table1[[#This Row],[Discount $ Number]]+Table1[[#This Row],[Shipping Cost Number]]</f>
        <v>1255.49</v>
      </c>
      <c r="AF4508">
        <f>Table1[[#This Row],[Retail Price Number]]*Table1[[#This Row],[Order Quantity]]-Table1[[#This Row],[Discount $ Number]]</f>
        <v>1235.98</v>
      </c>
      <c r="AG4508">
        <f>(Table1[[#This Row],[Retail Price Number]]*Table1[[#This Row],[Order Quantity]])-Table1[[#This Row],[Discount $ Number]]-Table1[[#This Row],[Shipping Cost Number]]</f>
        <v>1216.47</v>
      </c>
      <c r="AH4508">
        <f>Table1[[#This Row],[Retail Price Number]]*Table1[[#This Row],[Order Quantity]]</f>
        <v>1239.2</v>
      </c>
      <c r="AI4508">
        <f>YEAR(Table1[[#This Row],[Order Date]])</f>
        <v>2013</v>
      </c>
    </row>
    <row r="4509" spans="1:35" x14ac:dyDescent="0.3">
      <c r="A4509" t="s">
        <v>4299</v>
      </c>
      <c r="B4509" s="1">
        <v>42683</v>
      </c>
      <c r="C4509" t="s">
        <v>8813</v>
      </c>
      <c r="D4509" t="s">
        <v>4373</v>
      </c>
      <c r="E4509" t="s">
        <v>27</v>
      </c>
      <c r="F4509" t="s">
        <v>28</v>
      </c>
      <c r="G4509" t="s">
        <v>77</v>
      </c>
      <c r="H4509" t="s">
        <v>217</v>
      </c>
      <c r="I4509" t="s">
        <v>92</v>
      </c>
      <c r="J4509" t="s">
        <v>1278</v>
      </c>
      <c r="K4509" t="s">
        <v>33</v>
      </c>
      <c r="L4509" t="s">
        <v>34</v>
      </c>
      <c r="M4509" t="s">
        <v>35</v>
      </c>
      <c r="N4509" s="1">
        <v>42685</v>
      </c>
      <c r="O4509" t="s">
        <v>36</v>
      </c>
      <c r="P4509" s="3" t="s">
        <v>111</v>
      </c>
      <c r="Q4509" t="s">
        <v>52</v>
      </c>
      <c r="R4509">
        <v>48</v>
      </c>
      <c r="S4509" t="s">
        <v>5955</v>
      </c>
      <c r="T4509" s="2">
        <v>0.04</v>
      </c>
      <c r="U4509" t="s">
        <v>10810</v>
      </c>
      <c r="V4509" t="s">
        <v>10811</v>
      </c>
      <c r="W4509" t="s">
        <v>1282</v>
      </c>
      <c r="X4509" t="s">
        <v>10812</v>
      </c>
      <c r="Y4509" s="3">
        <f>VALUE(SUBSTITUTE(Table1[[#This Row],[Order Total]],"$",""))</f>
        <v>77.88</v>
      </c>
      <c r="Z4509">
        <f>VALUE(SUBSTITUTE(Table1[[#This Row],[Total]],"$",""))</f>
        <v>82.78</v>
      </c>
      <c r="AA4509" s="3">
        <f>Table1[[#This Row],[Order Total Number]]-Table1[[#This Row],[Total Number]]</f>
        <v>-4.9000000000000057</v>
      </c>
      <c r="AB4509">
        <f>VALUE(SUBSTITUTE(Table1[[#This Row],[Shipping Cost]],"$",""))</f>
        <v>2.56</v>
      </c>
      <c r="AC4509">
        <f>VALUE(SUBSTITUTE(Table1[[#This Row],[Discount $]],"$",""))</f>
        <v>3.24</v>
      </c>
      <c r="AD4509">
        <f>VALUE(SUBSTITUTE(Table1[[#This Row],[Retail Price]],"$",""))</f>
        <v>2.08</v>
      </c>
      <c r="AE4509" s="4">
        <f>(Table1[[#This Row],[Retail Price Number]]*Table1[[#This Row],[Order Quantity]])-Table1[[#This Row],[Discount $ Number]]+Table1[[#This Row],[Shipping Cost Number]]</f>
        <v>99.160000000000011</v>
      </c>
      <c r="AF4509">
        <f>Table1[[#This Row],[Retail Price Number]]*Table1[[#This Row],[Order Quantity]]-Table1[[#This Row],[Discount $ Number]]</f>
        <v>96.600000000000009</v>
      </c>
      <c r="AG4509">
        <f>(Table1[[#This Row],[Retail Price Number]]*Table1[[#This Row],[Order Quantity]])-Table1[[#This Row],[Discount $ Number]]-Table1[[#This Row],[Shipping Cost Number]]</f>
        <v>94.04</v>
      </c>
      <c r="AH4509">
        <f>Table1[[#This Row],[Retail Price Number]]*Table1[[#This Row],[Order Quantity]]</f>
        <v>99.84</v>
      </c>
      <c r="AI4509">
        <f>YEAR(Table1[[#This Row],[Order Date]])</f>
        <v>2016</v>
      </c>
    </row>
    <row r="4510" spans="1:35" x14ac:dyDescent="0.3">
      <c r="A4510" t="s">
        <v>4299</v>
      </c>
      <c r="B4510" s="1">
        <v>42651</v>
      </c>
      <c r="C4510" t="s">
        <v>1225</v>
      </c>
      <c r="D4510" t="s">
        <v>252</v>
      </c>
      <c r="E4510" t="s">
        <v>27</v>
      </c>
      <c r="F4510" t="s">
        <v>28</v>
      </c>
      <c r="G4510" t="s">
        <v>29</v>
      </c>
      <c r="H4510" t="s">
        <v>62</v>
      </c>
      <c r="I4510" t="s">
        <v>92</v>
      </c>
      <c r="J4510" t="s">
        <v>313</v>
      </c>
      <c r="K4510" t="s">
        <v>33</v>
      </c>
      <c r="L4510" t="s">
        <v>109</v>
      </c>
      <c r="M4510" t="s">
        <v>35</v>
      </c>
      <c r="N4510" s="1">
        <v>42651</v>
      </c>
      <c r="O4510" t="s">
        <v>314</v>
      </c>
      <c r="P4510" s="3" t="s">
        <v>315</v>
      </c>
      <c r="Q4510" t="s">
        <v>316</v>
      </c>
      <c r="R4510">
        <v>16</v>
      </c>
      <c r="S4510" t="s">
        <v>5218</v>
      </c>
      <c r="T4510" s="2">
        <v>0.03</v>
      </c>
      <c r="U4510" t="s">
        <v>5219</v>
      </c>
      <c r="V4510" t="s">
        <v>5220</v>
      </c>
      <c r="W4510" t="s">
        <v>320</v>
      </c>
      <c r="X4510" t="s">
        <v>5221</v>
      </c>
      <c r="Y4510" s="3">
        <f>VALUE(SUBSTITUTE(Table1[[#This Row],[Order Total]],"$",""))</f>
        <v>664.43</v>
      </c>
      <c r="Z4510">
        <f>VALUE(SUBSTITUTE(Table1[[#This Row],[Total]],"$",""))</f>
        <v>676.82</v>
      </c>
      <c r="AA4510" s="3">
        <f>Table1[[#This Row],[Order Total Number]]-Table1[[#This Row],[Total Number]]</f>
        <v>-12.3900000000001</v>
      </c>
      <c r="AB4510">
        <f>VALUE(SUBSTITUTE(Table1[[#This Row],[Shipping Cost]],"$",""))</f>
        <v>4.8099999999999996</v>
      </c>
      <c r="AC4510">
        <f>VALUE(SUBSTITUTE(Table1[[#This Row],[Discount $]],"$",""))</f>
        <v>65.709999999999994</v>
      </c>
      <c r="AD4510">
        <f>VALUE(SUBSTITUTE(Table1[[#This Row],[Retail Price]],"$",""))</f>
        <v>20.99</v>
      </c>
      <c r="AE4510" s="4">
        <f>(Table1[[#This Row],[Retail Price Number]]*Table1[[#This Row],[Order Quantity]])-Table1[[#This Row],[Discount $ Number]]+Table1[[#This Row],[Shipping Cost Number]]</f>
        <v>274.94</v>
      </c>
      <c r="AF4510">
        <f>Table1[[#This Row],[Retail Price Number]]*Table1[[#This Row],[Order Quantity]]-Table1[[#This Row],[Discount $ Number]]</f>
        <v>270.13</v>
      </c>
      <c r="AG4510">
        <f>(Table1[[#This Row],[Retail Price Number]]*Table1[[#This Row],[Order Quantity]])-Table1[[#This Row],[Discount $ Number]]-Table1[[#This Row],[Shipping Cost Number]]</f>
        <v>265.32</v>
      </c>
      <c r="AH4510">
        <f>Table1[[#This Row],[Retail Price Number]]*Table1[[#This Row],[Order Quantity]]</f>
        <v>335.84</v>
      </c>
      <c r="AI4510">
        <f>YEAR(Table1[[#This Row],[Order Date]])</f>
        <v>2016</v>
      </c>
    </row>
    <row r="4511" spans="1:35" x14ac:dyDescent="0.3">
      <c r="A4511" t="s">
        <v>4299</v>
      </c>
      <c r="B4511" s="1">
        <v>41761</v>
      </c>
      <c r="C4511" t="s">
        <v>1765</v>
      </c>
      <c r="D4511" t="s">
        <v>144</v>
      </c>
      <c r="E4511" t="s">
        <v>46</v>
      </c>
      <c r="F4511" t="s">
        <v>47</v>
      </c>
      <c r="G4511" t="s">
        <v>91</v>
      </c>
      <c r="H4511" t="s">
        <v>107</v>
      </c>
      <c r="I4511" t="s">
        <v>63</v>
      </c>
      <c r="J4511" t="s">
        <v>12747</v>
      </c>
      <c r="K4511" t="s">
        <v>33</v>
      </c>
      <c r="L4511" t="s">
        <v>34</v>
      </c>
      <c r="M4511" t="s">
        <v>156</v>
      </c>
      <c r="N4511" s="1">
        <v>41762</v>
      </c>
      <c r="O4511" t="s">
        <v>339</v>
      </c>
      <c r="P4511" s="3" t="s">
        <v>340</v>
      </c>
      <c r="Q4511" t="s">
        <v>341</v>
      </c>
      <c r="R4511">
        <v>31</v>
      </c>
      <c r="S4511" t="s">
        <v>6835</v>
      </c>
      <c r="T4511" s="2">
        <v>0.01</v>
      </c>
      <c r="U4511" t="s">
        <v>5174</v>
      </c>
      <c r="V4511" t="s">
        <v>10804</v>
      </c>
      <c r="W4511" t="s">
        <v>345</v>
      </c>
      <c r="X4511" t="s">
        <v>8285</v>
      </c>
      <c r="Y4511" s="3">
        <f>VALUE(SUBSTITUTE(Table1[[#This Row],[Order Total]],"$",""))</f>
        <v>127.83</v>
      </c>
      <c r="Z4511">
        <f>VALUE(SUBSTITUTE(Table1[[#This Row],[Total]],"$",""))</f>
        <v>128.55000000000001</v>
      </c>
      <c r="AA4511" s="3">
        <f>Table1[[#This Row],[Order Total Number]]-Table1[[#This Row],[Total Number]]</f>
        <v>-0.72000000000001307</v>
      </c>
      <c r="AB4511">
        <f>VALUE(SUBSTITUTE(Table1[[#This Row],[Shipping Cost]],"$",""))</f>
        <v>6.98</v>
      </c>
      <c r="AC4511">
        <f>VALUE(SUBSTITUTE(Table1[[#This Row],[Discount $]],"$",""))</f>
        <v>6.33</v>
      </c>
      <c r="AD4511">
        <f>VALUE(SUBSTITUTE(Table1[[#This Row],[Retail Price]],"$",""))</f>
        <v>5.53</v>
      </c>
      <c r="AE4511" s="4">
        <f>(Table1[[#This Row],[Retail Price Number]]*Table1[[#This Row],[Order Quantity]])-Table1[[#This Row],[Discount $ Number]]+Table1[[#This Row],[Shipping Cost Number]]</f>
        <v>172.07999999999998</v>
      </c>
      <c r="AF4511">
        <f>Table1[[#This Row],[Retail Price Number]]*Table1[[#This Row],[Order Quantity]]-Table1[[#This Row],[Discount $ Number]]</f>
        <v>165.1</v>
      </c>
      <c r="AG4511">
        <f>(Table1[[#This Row],[Retail Price Number]]*Table1[[#This Row],[Order Quantity]])-Table1[[#This Row],[Discount $ Number]]-Table1[[#This Row],[Shipping Cost Number]]</f>
        <v>158.12</v>
      </c>
      <c r="AH4511">
        <f>Table1[[#This Row],[Retail Price Number]]*Table1[[#This Row],[Order Quantity]]</f>
        <v>171.43</v>
      </c>
      <c r="AI4511">
        <f>YEAR(Table1[[#This Row],[Order Date]])</f>
        <v>2014</v>
      </c>
    </row>
    <row r="4512" spans="1:35" x14ac:dyDescent="0.3">
      <c r="A4512" t="s">
        <v>8889</v>
      </c>
      <c r="B4512" s="1">
        <v>42651</v>
      </c>
      <c r="C4512" t="s">
        <v>1225</v>
      </c>
      <c r="D4512" t="s">
        <v>252</v>
      </c>
      <c r="E4512" t="s">
        <v>27</v>
      </c>
      <c r="F4512" t="s">
        <v>28</v>
      </c>
      <c r="G4512" t="s">
        <v>77</v>
      </c>
      <c r="H4512" t="s">
        <v>62</v>
      </c>
      <c r="I4512" t="s">
        <v>196</v>
      </c>
      <c r="J4512" t="s">
        <v>2210</v>
      </c>
      <c r="K4512" t="s">
        <v>94</v>
      </c>
      <c r="L4512" t="s">
        <v>95</v>
      </c>
      <c r="M4512" t="s">
        <v>35</v>
      </c>
      <c r="N4512" s="1">
        <v>42651</v>
      </c>
      <c r="O4512" t="s">
        <v>428</v>
      </c>
      <c r="P4512" s="3" t="s">
        <v>724</v>
      </c>
      <c r="Q4512" t="s">
        <v>41</v>
      </c>
      <c r="R4512">
        <v>41</v>
      </c>
      <c r="S4512" t="s">
        <v>5218</v>
      </c>
      <c r="T4512" s="2">
        <v>0.02</v>
      </c>
      <c r="U4512" t="s">
        <v>5219</v>
      </c>
      <c r="V4512" t="s">
        <v>5220</v>
      </c>
      <c r="W4512" t="s">
        <v>2754</v>
      </c>
      <c r="X4512" t="s">
        <v>5221</v>
      </c>
      <c r="Y4512" s="3">
        <f>VALUE(SUBSTITUTE(Table1[[#This Row],[Order Total]],"$",""))</f>
        <v>664.43</v>
      </c>
      <c r="Z4512">
        <f>VALUE(SUBSTITUTE(Table1[[#This Row],[Total]],"$",""))</f>
        <v>676.82</v>
      </c>
      <c r="AA4512" s="3">
        <f>Table1[[#This Row],[Order Total Number]]-Table1[[#This Row],[Total Number]]</f>
        <v>-12.3900000000001</v>
      </c>
      <c r="AB4512">
        <f>VALUE(SUBSTITUTE(Table1[[#This Row],[Shipping Cost]],"$",""))</f>
        <v>4.7699999999999996</v>
      </c>
      <c r="AC4512">
        <f>VALUE(SUBSTITUTE(Table1[[#This Row],[Discount $]],"$",""))</f>
        <v>65.709999999999994</v>
      </c>
      <c r="AD4512">
        <f>VALUE(SUBSTITUTE(Table1[[#This Row],[Retail Price]],"$",""))</f>
        <v>1.98</v>
      </c>
      <c r="AE4512" s="4">
        <f>(Table1[[#This Row],[Retail Price Number]]*Table1[[#This Row],[Order Quantity]])-Table1[[#This Row],[Discount $ Number]]+Table1[[#This Row],[Shipping Cost Number]]</f>
        <v>20.239999999999998</v>
      </c>
      <c r="AF4512">
        <f>Table1[[#This Row],[Retail Price Number]]*Table1[[#This Row],[Order Quantity]]-Table1[[#This Row],[Discount $ Number]]</f>
        <v>15.469999999999999</v>
      </c>
      <c r="AG4512">
        <f>(Table1[[#This Row],[Retail Price Number]]*Table1[[#This Row],[Order Quantity]])-Table1[[#This Row],[Discount $ Number]]-Table1[[#This Row],[Shipping Cost Number]]</f>
        <v>10.7</v>
      </c>
      <c r="AH4512">
        <f>Table1[[#This Row],[Retail Price Number]]*Table1[[#This Row],[Order Quantity]]</f>
        <v>81.179999999999993</v>
      </c>
      <c r="AI4512">
        <f>YEAR(Table1[[#This Row],[Order Date]])</f>
        <v>2016</v>
      </c>
    </row>
    <row r="4513" spans="1:35" x14ac:dyDescent="0.3">
      <c r="A4513" t="s">
        <v>8889</v>
      </c>
      <c r="B4513" s="1">
        <v>42644</v>
      </c>
      <c r="C4513" t="s">
        <v>5545</v>
      </c>
      <c r="D4513" t="s">
        <v>766</v>
      </c>
      <c r="E4513" t="s">
        <v>27</v>
      </c>
      <c r="F4513" t="s">
        <v>28</v>
      </c>
      <c r="G4513" t="s">
        <v>134</v>
      </c>
      <c r="H4513" t="s">
        <v>217</v>
      </c>
      <c r="I4513" t="s">
        <v>196</v>
      </c>
      <c r="J4513" t="s">
        <v>9209</v>
      </c>
      <c r="K4513" t="s">
        <v>94</v>
      </c>
      <c r="L4513" t="s">
        <v>95</v>
      </c>
      <c r="M4513" t="s">
        <v>35</v>
      </c>
      <c r="N4513" s="1">
        <v>42645</v>
      </c>
      <c r="O4513" t="s">
        <v>367</v>
      </c>
      <c r="P4513" s="3" t="s">
        <v>368</v>
      </c>
      <c r="Q4513" t="s">
        <v>301</v>
      </c>
      <c r="R4513">
        <v>15</v>
      </c>
      <c r="S4513" t="s">
        <v>1528</v>
      </c>
      <c r="T4513" s="2">
        <v>0</v>
      </c>
      <c r="U4513" t="s">
        <v>3685</v>
      </c>
      <c r="V4513" t="s">
        <v>2882</v>
      </c>
      <c r="W4513" t="s">
        <v>116</v>
      </c>
      <c r="X4513" t="s">
        <v>5256</v>
      </c>
      <c r="Y4513" s="3">
        <f>VALUE(SUBSTITUTE(Table1[[#This Row],[Order Total]],"$",""))</f>
        <v>125.86</v>
      </c>
      <c r="Z4513">
        <f>VALUE(SUBSTITUTE(Table1[[#This Row],[Total]],"$",""))</f>
        <v>126.87</v>
      </c>
      <c r="AA4513" s="3">
        <f>Table1[[#This Row],[Order Total Number]]-Table1[[#This Row],[Total Number]]</f>
        <v>-1.0100000000000051</v>
      </c>
      <c r="AB4513">
        <f>VALUE(SUBSTITUTE(Table1[[#This Row],[Shipping Cost]],"$",""))</f>
        <v>1.49</v>
      </c>
      <c r="AC4513">
        <f>VALUE(SUBSTITUTE(Table1[[#This Row],[Discount $]],"$",""))</f>
        <v>6.62</v>
      </c>
      <c r="AD4513">
        <f>VALUE(SUBSTITUTE(Table1[[#This Row],[Retail Price]],"$",""))</f>
        <v>5.98</v>
      </c>
      <c r="AE4513" s="4">
        <f>(Table1[[#This Row],[Retail Price Number]]*Table1[[#This Row],[Order Quantity]])-Table1[[#This Row],[Discount $ Number]]+Table1[[#This Row],[Shipping Cost Number]]</f>
        <v>84.57</v>
      </c>
      <c r="AF4513">
        <f>Table1[[#This Row],[Retail Price Number]]*Table1[[#This Row],[Order Quantity]]-Table1[[#This Row],[Discount $ Number]]</f>
        <v>83.08</v>
      </c>
      <c r="AG4513">
        <f>(Table1[[#This Row],[Retail Price Number]]*Table1[[#This Row],[Order Quantity]])-Table1[[#This Row],[Discount $ Number]]-Table1[[#This Row],[Shipping Cost Number]]</f>
        <v>81.59</v>
      </c>
      <c r="AH4513">
        <f>Table1[[#This Row],[Retail Price Number]]*Table1[[#This Row],[Order Quantity]]</f>
        <v>89.7</v>
      </c>
      <c r="AI4513">
        <f>YEAR(Table1[[#This Row],[Order Date]])</f>
        <v>2016</v>
      </c>
    </row>
    <row r="4514" spans="1:35" x14ac:dyDescent="0.3">
      <c r="A4514" t="s">
        <v>3887</v>
      </c>
      <c r="B4514" s="1">
        <v>42471</v>
      </c>
      <c r="C4514" t="s">
        <v>3888</v>
      </c>
      <c r="D4514" t="s">
        <v>766</v>
      </c>
      <c r="E4514" t="s">
        <v>27</v>
      </c>
      <c r="F4514" t="s">
        <v>28</v>
      </c>
      <c r="G4514" t="s">
        <v>134</v>
      </c>
      <c r="H4514" t="s">
        <v>217</v>
      </c>
      <c r="I4514" t="s">
        <v>63</v>
      </c>
      <c r="J4514" t="s">
        <v>1813</v>
      </c>
      <c r="K4514" t="s">
        <v>94</v>
      </c>
      <c r="L4514" t="s">
        <v>34</v>
      </c>
      <c r="M4514" t="s">
        <v>35</v>
      </c>
      <c r="N4514" s="1">
        <v>42472</v>
      </c>
      <c r="O4514" t="s">
        <v>1814</v>
      </c>
      <c r="P4514" s="3" t="s">
        <v>1815</v>
      </c>
      <c r="Q4514" t="s">
        <v>1107</v>
      </c>
      <c r="R4514">
        <v>40</v>
      </c>
      <c r="S4514" t="s">
        <v>3889</v>
      </c>
      <c r="T4514" s="2">
        <v>0.05</v>
      </c>
      <c r="U4514" t="s">
        <v>3890</v>
      </c>
      <c r="V4514" t="s">
        <v>3891</v>
      </c>
      <c r="W4514" t="s">
        <v>1587</v>
      </c>
      <c r="X4514" t="s">
        <v>3892</v>
      </c>
      <c r="Y4514" s="3">
        <f>VALUE(SUBSTITUTE(Table1[[#This Row],[Order Total]],"$",""))</f>
        <v>140.36000000000001</v>
      </c>
      <c r="Z4514">
        <f>VALUE(SUBSTITUTE(Table1[[#This Row],[Total]],"$",""))</f>
        <v>145.38999999999999</v>
      </c>
      <c r="AA4514" s="3">
        <f>Table1[[#This Row],[Order Total Number]]-Table1[[#This Row],[Total Number]]</f>
        <v>-5.0299999999999727</v>
      </c>
      <c r="AB4514">
        <f>VALUE(SUBSTITUTE(Table1[[#This Row],[Shipping Cost]],"$",""))</f>
        <v>5.01</v>
      </c>
      <c r="AC4514">
        <f>VALUE(SUBSTITUTE(Table1[[#This Row],[Discount $]],"$",""))</f>
        <v>4.58</v>
      </c>
      <c r="AD4514">
        <f>VALUE(SUBSTITUTE(Table1[[#This Row],[Retail Price]],"$",""))</f>
        <v>5.74</v>
      </c>
      <c r="AE4514" s="4">
        <f>(Table1[[#This Row],[Retail Price Number]]*Table1[[#This Row],[Order Quantity]])-Table1[[#This Row],[Discount $ Number]]+Table1[[#This Row],[Shipping Cost Number]]</f>
        <v>230.03</v>
      </c>
      <c r="AF4514">
        <f>Table1[[#This Row],[Retail Price Number]]*Table1[[#This Row],[Order Quantity]]-Table1[[#This Row],[Discount $ Number]]</f>
        <v>225.02</v>
      </c>
      <c r="AG4514">
        <f>(Table1[[#This Row],[Retail Price Number]]*Table1[[#This Row],[Order Quantity]])-Table1[[#This Row],[Discount $ Number]]-Table1[[#This Row],[Shipping Cost Number]]</f>
        <v>220.01000000000002</v>
      </c>
      <c r="AH4514">
        <f>Table1[[#This Row],[Retail Price Number]]*Table1[[#This Row],[Order Quantity]]</f>
        <v>229.60000000000002</v>
      </c>
      <c r="AI4514">
        <f>YEAR(Table1[[#This Row],[Order Date]])</f>
        <v>2016</v>
      </c>
    </row>
    <row r="4515" spans="1:35" x14ac:dyDescent="0.3">
      <c r="A4515" t="s">
        <v>3887</v>
      </c>
      <c r="B4515" s="1">
        <v>42651</v>
      </c>
      <c r="C4515" t="s">
        <v>1225</v>
      </c>
      <c r="D4515" t="s">
        <v>252</v>
      </c>
      <c r="E4515" t="s">
        <v>27</v>
      </c>
      <c r="F4515" t="s">
        <v>28</v>
      </c>
      <c r="G4515" t="s">
        <v>77</v>
      </c>
      <c r="H4515" t="s">
        <v>62</v>
      </c>
      <c r="I4515" t="s">
        <v>196</v>
      </c>
      <c r="J4515" t="s">
        <v>2182</v>
      </c>
      <c r="K4515" t="s">
        <v>723</v>
      </c>
      <c r="L4515" t="s">
        <v>50</v>
      </c>
      <c r="M4515" t="s">
        <v>35</v>
      </c>
      <c r="N4515" s="1">
        <v>42651</v>
      </c>
      <c r="O4515" t="s">
        <v>2183</v>
      </c>
      <c r="P4515" s="3" t="s">
        <v>2184</v>
      </c>
      <c r="Q4515" t="s">
        <v>2185</v>
      </c>
      <c r="R4515">
        <v>17</v>
      </c>
      <c r="S4515" t="s">
        <v>5218</v>
      </c>
      <c r="T4515" s="2">
        <v>0</v>
      </c>
      <c r="U4515" t="s">
        <v>5219</v>
      </c>
      <c r="V4515" t="s">
        <v>5220</v>
      </c>
      <c r="W4515" t="s">
        <v>2189</v>
      </c>
      <c r="X4515" t="s">
        <v>5221</v>
      </c>
      <c r="Y4515" s="3">
        <f>VALUE(SUBSTITUTE(Table1[[#This Row],[Order Total]],"$",""))</f>
        <v>664.43</v>
      </c>
      <c r="Z4515">
        <f>VALUE(SUBSTITUTE(Table1[[#This Row],[Total]],"$",""))</f>
        <v>676.82</v>
      </c>
      <c r="AA4515" s="3">
        <f>Table1[[#This Row],[Order Total Number]]-Table1[[#This Row],[Total Number]]</f>
        <v>-12.3900000000001</v>
      </c>
      <c r="AB4515">
        <f>VALUE(SUBSTITUTE(Table1[[#This Row],[Shipping Cost]],"$",""))</f>
        <v>11.28</v>
      </c>
      <c r="AC4515">
        <f>VALUE(SUBSTITUTE(Table1[[#This Row],[Discount $]],"$",""))</f>
        <v>65.709999999999994</v>
      </c>
      <c r="AD4515">
        <f>VALUE(SUBSTITUTE(Table1[[#This Row],[Retail Price]],"$",""))</f>
        <v>15.99</v>
      </c>
      <c r="AE4515" s="4">
        <f>(Table1[[#This Row],[Retail Price Number]]*Table1[[#This Row],[Order Quantity]])-Table1[[#This Row],[Discount $ Number]]+Table1[[#This Row],[Shipping Cost Number]]</f>
        <v>217.4</v>
      </c>
      <c r="AF4515">
        <f>Table1[[#This Row],[Retail Price Number]]*Table1[[#This Row],[Order Quantity]]-Table1[[#This Row],[Discount $ Number]]</f>
        <v>206.12</v>
      </c>
      <c r="AG4515">
        <f>(Table1[[#This Row],[Retail Price Number]]*Table1[[#This Row],[Order Quantity]])-Table1[[#This Row],[Discount $ Number]]-Table1[[#This Row],[Shipping Cost Number]]</f>
        <v>194.84</v>
      </c>
      <c r="AH4515">
        <f>Table1[[#This Row],[Retail Price Number]]*Table1[[#This Row],[Order Quantity]]</f>
        <v>271.83</v>
      </c>
      <c r="AI4515">
        <f>YEAR(Table1[[#This Row],[Order Date]])</f>
        <v>2016</v>
      </c>
    </row>
    <row r="4516" spans="1:35" x14ac:dyDescent="0.3">
      <c r="A4516" t="s">
        <v>10181</v>
      </c>
      <c r="B4516" s="1">
        <v>42619</v>
      </c>
      <c r="C4516" t="s">
        <v>354</v>
      </c>
      <c r="D4516" t="s">
        <v>61</v>
      </c>
      <c r="E4516" t="s">
        <v>27</v>
      </c>
      <c r="F4516" t="s">
        <v>28</v>
      </c>
      <c r="G4516" t="s">
        <v>91</v>
      </c>
      <c r="H4516" t="s">
        <v>62</v>
      </c>
      <c r="I4516" t="s">
        <v>31</v>
      </c>
      <c r="J4516" t="s">
        <v>1938</v>
      </c>
      <c r="K4516" t="s">
        <v>33</v>
      </c>
      <c r="L4516" t="s">
        <v>392</v>
      </c>
      <c r="M4516" t="s">
        <v>393</v>
      </c>
      <c r="N4516" s="1">
        <v>42621</v>
      </c>
      <c r="O4516" t="s">
        <v>1939</v>
      </c>
      <c r="P4516" s="3" t="s">
        <v>877</v>
      </c>
      <c r="Q4516" t="s">
        <v>1239</v>
      </c>
      <c r="R4516">
        <v>6</v>
      </c>
      <c r="S4516" t="s">
        <v>10182</v>
      </c>
      <c r="T4516" s="2">
        <v>0.08</v>
      </c>
      <c r="U4516" t="s">
        <v>4555</v>
      </c>
      <c r="V4516" t="s">
        <v>10183</v>
      </c>
      <c r="W4516" t="s">
        <v>1942</v>
      </c>
      <c r="X4516" t="s">
        <v>10184</v>
      </c>
      <c r="Y4516" s="3">
        <f>VALUE(SUBSTITUTE(Table1[[#This Row],[Order Total]],"$",""))</f>
        <v>736.06</v>
      </c>
      <c r="Z4516">
        <f>VALUE(SUBSTITUTE(Table1[[#This Row],[Total]],"$",""))</f>
        <v>774.16</v>
      </c>
      <c r="AA4516" s="3">
        <f>Table1[[#This Row],[Order Total Number]]-Table1[[#This Row],[Total Number]]</f>
        <v>-38.100000000000023</v>
      </c>
      <c r="AB4516">
        <f>VALUE(SUBSTITUTE(Table1[[#This Row],[Shipping Cost]],"$",""))</f>
        <v>19.510000000000002</v>
      </c>
      <c r="AC4516">
        <f>VALUE(SUBSTITUTE(Table1[[#This Row],[Discount $]],"$",""))</f>
        <v>28.76</v>
      </c>
      <c r="AD4516">
        <f>VALUE(SUBSTITUTE(Table1[[#This Row],[Retail Price]],"$",""))</f>
        <v>30.98</v>
      </c>
      <c r="AE4516" s="4">
        <f>(Table1[[#This Row],[Retail Price Number]]*Table1[[#This Row],[Order Quantity]])-Table1[[#This Row],[Discount $ Number]]+Table1[[#This Row],[Shipping Cost Number]]</f>
        <v>176.63</v>
      </c>
      <c r="AF4516">
        <f>Table1[[#This Row],[Retail Price Number]]*Table1[[#This Row],[Order Quantity]]-Table1[[#This Row],[Discount $ Number]]</f>
        <v>157.12</v>
      </c>
      <c r="AG4516">
        <f>(Table1[[#This Row],[Retail Price Number]]*Table1[[#This Row],[Order Quantity]])-Table1[[#This Row],[Discount $ Number]]-Table1[[#This Row],[Shipping Cost Number]]</f>
        <v>137.61000000000001</v>
      </c>
      <c r="AH4516">
        <f>Table1[[#This Row],[Retail Price Number]]*Table1[[#This Row],[Order Quantity]]</f>
        <v>185.88</v>
      </c>
      <c r="AI4516">
        <f>YEAR(Table1[[#This Row],[Order Date]])</f>
        <v>2016</v>
      </c>
    </row>
    <row r="4517" spans="1:35" x14ac:dyDescent="0.3">
      <c r="A4517" t="s">
        <v>10181</v>
      </c>
      <c r="B4517" s="1">
        <v>42643</v>
      </c>
      <c r="C4517" t="s">
        <v>4717</v>
      </c>
      <c r="D4517" t="s">
        <v>683</v>
      </c>
      <c r="E4517" t="s">
        <v>46</v>
      </c>
      <c r="F4517" t="s">
        <v>47</v>
      </c>
      <c r="G4517" t="s">
        <v>29</v>
      </c>
      <c r="H4517" t="s">
        <v>107</v>
      </c>
      <c r="I4517" t="s">
        <v>121</v>
      </c>
      <c r="J4517" t="s">
        <v>771</v>
      </c>
      <c r="K4517" t="s">
        <v>94</v>
      </c>
      <c r="L4517" t="s">
        <v>109</v>
      </c>
      <c r="M4517" t="s">
        <v>35</v>
      </c>
      <c r="N4517" s="1">
        <v>42645</v>
      </c>
      <c r="O4517" t="s">
        <v>772</v>
      </c>
      <c r="P4517" s="3" t="s">
        <v>773</v>
      </c>
      <c r="Q4517" t="s">
        <v>774</v>
      </c>
      <c r="R4517">
        <v>22</v>
      </c>
      <c r="S4517" t="s">
        <v>10308</v>
      </c>
      <c r="T4517" s="2">
        <v>0.03</v>
      </c>
      <c r="U4517" t="s">
        <v>4131</v>
      </c>
      <c r="V4517" t="s">
        <v>10309</v>
      </c>
      <c r="W4517" t="s">
        <v>778</v>
      </c>
      <c r="X4517" t="s">
        <v>3228</v>
      </c>
      <c r="Y4517" s="3">
        <f>VALUE(SUBSTITUTE(Table1[[#This Row],[Order Total]],"$",""))</f>
        <v>64.97</v>
      </c>
      <c r="Z4517">
        <f>VALUE(SUBSTITUTE(Table1[[#This Row],[Total]],"$",""))</f>
        <v>63.46</v>
      </c>
      <c r="AA4517" s="3">
        <f>Table1[[#This Row],[Order Total Number]]-Table1[[#This Row],[Total Number]]</f>
        <v>1.509999999999998</v>
      </c>
      <c r="AB4517">
        <f>VALUE(SUBSTITUTE(Table1[[#This Row],[Shipping Cost]],"$",""))</f>
        <v>0.88</v>
      </c>
      <c r="AC4517">
        <f>VALUE(SUBSTITUTE(Table1[[#This Row],[Discount $]],"$",""))</f>
        <v>0.65</v>
      </c>
      <c r="AD4517">
        <f>VALUE(SUBSTITUTE(Table1[[#This Row],[Retail Price]],"$",""))</f>
        <v>4.76</v>
      </c>
      <c r="AE4517" s="4">
        <f>(Table1[[#This Row],[Retail Price Number]]*Table1[[#This Row],[Order Quantity]])-Table1[[#This Row],[Discount $ Number]]+Table1[[#This Row],[Shipping Cost Number]]</f>
        <v>104.94999999999999</v>
      </c>
      <c r="AF4517">
        <f>Table1[[#This Row],[Retail Price Number]]*Table1[[#This Row],[Order Quantity]]-Table1[[#This Row],[Discount $ Number]]</f>
        <v>104.07</v>
      </c>
      <c r="AG4517">
        <f>(Table1[[#This Row],[Retail Price Number]]*Table1[[#This Row],[Order Quantity]])-Table1[[#This Row],[Discount $ Number]]-Table1[[#This Row],[Shipping Cost Number]]</f>
        <v>103.19</v>
      </c>
      <c r="AH4517">
        <f>Table1[[#This Row],[Retail Price Number]]*Table1[[#This Row],[Order Quantity]]</f>
        <v>104.72</v>
      </c>
      <c r="AI4517">
        <f>YEAR(Table1[[#This Row],[Order Date]])</f>
        <v>2016</v>
      </c>
    </row>
    <row r="4518" spans="1:35" x14ac:dyDescent="0.3">
      <c r="A4518" t="s">
        <v>10181</v>
      </c>
      <c r="B4518" s="1">
        <v>42502</v>
      </c>
      <c r="C4518" t="s">
        <v>12044</v>
      </c>
      <c r="D4518" t="s">
        <v>622</v>
      </c>
      <c r="E4518" t="s">
        <v>27</v>
      </c>
      <c r="F4518" t="s">
        <v>28</v>
      </c>
      <c r="G4518" t="s">
        <v>77</v>
      </c>
      <c r="H4518" t="s">
        <v>433</v>
      </c>
      <c r="I4518" t="s">
        <v>121</v>
      </c>
      <c r="J4518" t="s">
        <v>601</v>
      </c>
      <c r="K4518" t="s">
        <v>94</v>
      </c>
      <c r="L4518" t="s">
        <v>95</v>
      </c>
      <c r="M4518" t="s">
        <v>156</v>
      </c>
      <c r="N4518" s="1">
        <v>42504</v>
      </c>
      <c r="O4518" t="s">
        <v>602</v>
      </c>
      <c r="P4518" s="3" t="s">
        <v>603</v>
      </c>
      <c r="Q4518" t="s">
        <v>258</v>
      </c>
      <c r="R4518">
        <v>34</v>
      </c>
      <c r="S4518" t="s">
        <v>12045</v>
      </c>
      <c r="T4518" s="2">
        <v>0</v>
      </c>
      <c r="U4518" t="s">
        <v>3056</v>
      </c>
      <c r="V4518" t="s">
        <v>660</v>
      </c>
      <c r="W4518" t="s">
        <v>606</v>
      </c>
      <c r="X4518" t="s">
        <v>12046</v>
      </c>
      <c r="Y4518" s="3">
        <f>VALUE(SUBSTITUTE(Table1[[#This Row],[Order Total]],"$",""))</f>
        <v>124.76</v>
      </c>
      <c r="Z4518">
        <f>VALUE(SUBSTITUTE(Table1[[#This Row],[Total]],"$",""))</f>
        <v>126.57</v>
      </c>
      <c r="AA4518" s="3">
        <f>Table1[[#This Row],[Order Total Number]]-Table1[[#This Row],[Total Number]]</f>
        <v>-1.8099999999999881</v>
      </c>
      <c r="AB4518">
        <f>VALUE(SUBSTITUTE(Table1[[#This Row],[Shipping Cost]],"$",""))</f>
        <v>7.72</v>
      </c>
      <c r="AC4518">
        <f>VALUE(SUBSTITUTE(Table1[[#This Row],[Discount $]],"$",""))</f>
        <v>3.76</v>
      </c>
      <c r="AD4518">
        <f>VALUE(SUBSTITUTE(Table1[[#This Row],[Retail Price]],"$",""))</f>
        <v>7.3</v>
      </c>
      <c r="AE4518" s="4">
        <f>(Table1[[#This Row],[Retail Price Number]]*Table1[[#This Row],[Order Quantity]])-Table1[[#This Row],[Discount $ Number]]+Table1[[#This Row],[Shipping Cost Number]]</f>
        <v>252.16</v>
      </c>
      <c r="AF4518">
        <f>Table1[[#This Row],[Retail Price Number]]*Table1[[#This Row],[Order Quantity]]-Table1[[#This Row],[Discount $ Number]]</f>
        <v>244.44</v>
      </c>
      <c r="AG4518">
        <f>(Table1[[#This Row],[Retail Price Number]]*Table1[[#This Row],[Order Quantity]])-Table1[[#This Row],[Discount $ Number]]-Table1[[#This Row],[Shipping Cost Number]]</f>
        <v>236.72</v>
      </c>
      <c r="AH4518">
        <f>Table1[[#This Row],[Retail Price Number]]*Table1[[#This Row],[Order Quantity]]</f>
        <v>248.2</v>
      </c>
      <c r="AI4518">
        <f>YEAR(Table1[[#This Row],[Order Date]])</f>
        <v>2016</v>
      </c>
    </row>
    <row r="4519" spans="1:35" x14ac:dyDescent="0.3">
      <c r="A4519" t="s">
        <v>4021</v>
      </c>
      <c r="B4519" s="1">
        <v>42627</v>
      </c>
      <c r="C4519" t="s">
        <v>1578</v>
      </c>
      <c r="D4519" t="s">
        <v>1579</v>
      </c>
      <c r="E4519" t="s">
        <v>27</v>
      </c>
      <c r="F4519" t="s">
        <v>28</v>
      </c>
      <c r="G4519" t="s">
        <v>29</v>
      </c>
      <c r="H4519" t="s">
        <v>422</v>
      </c>
      <c r="I4519" t="s">
        <v>196</v>
      </c>
      <c r="J4519" t="s">
        <v>2168</v>
      </c>
      <c r="K4519" t="s">
        <v>33</v>
      </c>
      <c r="L4519" t="s">
        <v>109</v>
      </c>
      <c r="M4519" t="s">
        <v>35</v>
      </c>
      <c r="N4519" s="1">
        <v>42629</v>
      </c>
      <c r="O4519" t="s">
        <v>1728</v>
      </c>
      <c r="P4519" s="3" t="s">
        <v>2169</v>
      </c>
      <c r="Q4519" t="s">
        <v>2170</v>
      </c>
      <c r="R4519">
        <v>21</v>
      </c>
      <c r="S4519" t="s">
        <v>4022</v>
      </c>
      <c r="T4519" s="2">
        <v>0.09</v>
      </c>
      <c r="U4519" t="s">
        <v>1805</v>
      </c>
      <c r="V4519" t="s">
        <v>4023</v>
      </c>
      <c r="W4519" t="s">
        <v>818</v>
      </c>
      <c r="X4519" t="s">
        <v>4024</v>
      </c>
      <c r="Y4519" s="3">
        <f>VALUE(SUBSTITUTE(Table1[[#This Row],[Order Total]],"$",""))</f>
        <v>790.96</v>
      </c>
      <c r="Z4519">
        <f>VALUE(SUBSTITUTE(Table1[[#This Row],[Total]],"$",""))</f>
        <v>794.63</v>
      </c>
      <c r="AA4519" s="3">
        <f>Table1[[#This Row],[Order Total Number]]-Table1[[#This Row],[Total Number]]</f>
        <v>-3.6699999999999591</v>
      </c>
      <c r="AB4519">
        <f>VALUE(SUBSTITUTE(Table1[[#This Row],[Shipping Cost]],"$",""))</f>
        <v>6.19</v>
      </c>
      <c r="AC4519">
        <f>VALUE(SUBSTITUTE(Table1[[#This Row],[Discount $]],"$",""))</f>
        <v>7.22</v>
      </c>
      <c r="AD4519">
        <f>VALUE(SUBSTITUTE(Table1[[#This Row],[Retail Price]],"$",""))</f>
        <v>8.6</v>
      </c>
      <c r="AE4519" s="4">
        <f>(Table1[[#This Row],[Retail Price Number]]*Table1[[#This Row],[Order Quantity]])-Table1[[#This Row],[Discount $ Number]]+Table1[[#This Row],[Shipping Cost Number]]</f>
        <v>179.57</v>
      </c>
      <c r="AF4519">
        <f>Table1[[#This Row],[Retail Price Number]]*Table1[[#This Row],[Order Quantity]]-Table1[[#This Row],[Discount $ Number]]</f>
        <v>173.38</v>
      </c>
      <c r="AG4519">
        <f>(Table1[[#This Row],[Retail Price Number]]*Table1[[#This Row],[Order Quantity]])-Table1[[#This Row],[Discount $ Number]]-Table1[[#This Row],[Shipping Cost Number]]</f>
        <v>167.19</v>
      </c>
      <c r="AH4519">
        <f>Table1[[#This Row],[Retail Price Number]]*Table1[[#This Row],[Order Quantity]]</f>
        <v>180.6</v>
      </c>
      <c r="AI4519">
        <f>YEAR(Table1[[#This Row],[Order Date]])</f>
        <v>2016</v>
      </c>
    </row>
    <row r="4520" spans="1:35" x14ac:dyDescent="0.3">
      <c r="A4520" t="s">
        <v>4021</v>
      </c>
      <c r="B4520" s="1">
        <v>42651</v>
      </c>
      <c r="C4520" t="s">
        <v>1225</v>
      </c>
      <c r="D4520" t="s">
        <v>252</v>
      </c>
      <c r="E4520" t="s">
        <v>27</v>
      </c>
      <c r="F4520" t="s">
        <v>28</v>
      </c>
      <c r="G4520" t="s">
        <v>77</v>
      </c>
      <c r="H4520" t="s">
        <v>62</v>
      </c>
      <c r="I4520" t="s">
        <v>92</v>
      </c>
      <c r="J4520" t="s">
        <v>2182</v>
      </c>
      <c r="K4520" t="s">
        <v>94</v>
      </c>
      <c r="L4520" t="s">
        <v>95</v>
      </c>
      <c r="M4520" t="s">
        <v>35</v>
      </c>
      <c r="N4520" s="1">
        <v>42651</v>
      </c>
      <c r="O4520" t="s">
        <v>2183</v>
      </c>
      <c r="P4520" s="3" t="s">
        <v>2184</v>
      </c>
      <c r="Q4520" t="s">
        <v>2185</v>
      </c>
      <c r="R4520">
        <v>36</v>
      </c>
      <c r="S4520" t="s">
        <v>5218</v>
      </c>
      <c r="T4520" s="2">
        <v>0</v>
      </c>
      <c r="U4520" t="s">
        <v>5219</v>
      </c>
      <c r="V4520" t="s">
        <v>5220</v>
      </c>
      <c r="W4520" t="s">
        <v>2189</v>
      </c>
      <c r="X4520" t="s">
        <v>5221</v>
      </c>
      <c r="Y4520" s="3">
        <f>VALUE(SUBSTITUTE(Table1[[#This Row],[Order Total]],"$",""))</f>
        <v>664.43</v>
      </c>
      <c r="Z4520">
        <f>VALUE(SUBSTITUTE(Table1[[#This Row],[Total]],"$",""))</f>
        <v>676.82</v>
      </c>
      <c r="AA4520" s="3">
        <f>Table1[[#This Row],[Order Total Number]]-Table1[[#This Row],[Total Number]]</f>
        <v>-12.3900000000001</v>
      </c>
      <c r="AB4520">
        <f>VALUE(SUBSTITUTE(Table1[[#This Row],[Shipping Cost]],"$",""))</f>
        <v>11.28</v>
      </c>
      <c r="AC4520">
        <f>VALUE(SUBSTITUTE(Table1[[#This Row],[Discount $]],"$",""))</f>
        <v>65.709999999999994</v>
      </c>
      <c r="AD4520">
        <f>VALUE(SUBSTITUTE(Table1[[#This Row],[Retail Price]],"$",""))</f>
        <v>15.99</v>
      </c>
      <c r="AE4520" s="4">
        <f>(Table1[[#This Row],[Retail Price Number]]*Table1[[#This Row],[Order Quantity]])-Table1[[#This Row],[Discount $ Number]]+Table1[[#This Row],[Shipping Cost Number]]</f>
        <v>521.21</v>
      </c>
      <c r="AF4520">
        <f>Table1[[#This Row],[Retail Price Number]]*Table1[[#This Row],[Order Quantity]]-Table1[[#This Row],[Discount $ Number]]</f>
        <v>509.93</v>
      </c>
      <c r="AG4520">
        <f>(Table1[[#This Row],[Retail Price Number]]*Table1[[#This Row],[Order Quantity]])-Table1[[#This Row],[Discount $ Number]]-Table1[[#This Row],[Shipping Cost Number]]</f>
        <v>498.65000000000003</v>
      </c>
      <c r="AH4520">
        <f>Table1[[#This Row],[Retail Price Number]]*Table1[[#This Row],[Order Quantity]]</f>
        <v>575.64</v>
      </c>
      <c r="AI4520">
        <f>YEAR(Table1[[#This Row],[Order Date]])</f>
        <v>2016</v>
      </c>
    </row>
    <row r="4521" spans="1:35" x14ac:dyDescent="0.3">
      <c r="A4521" t="s">
        <v>4021</v>
      </c>
      <c r="B4521" s="1">
        <v>42712</v>
      </c>
      <c r="C4521" t="s">
        <v>973</v>
      </c>
      <c r="D4521" t="s">
        <v>974</v>
      </c>
      <c r="E4521" t="s">
        <v>46</v>
      </c>
      <c r="F4521" t="s">
        <v>47</v>
      </c>
      <c r="G4521" t="s">
        <v>91</v>
      </c>
      <c r="H4521" t="s">
        <v>48</v>
      </c>
      <c r="I4521" t="s">
        <v>121</v>
      </c>
      <c r="J4521" t="s">
        <v>564</v>
      </c>
      <c r="K4521" t="s">
        <v>94</v>
      </c>
      <c r="L4521" t="s">
        <v>34</v>
      </c>
      <c r="M4521" t="s">
        <v>35</v>
      </c>
      <c r="N4521" s="1">
        <v>42714</v>
      </c>
      <c r="O4521" t="s">
        <v>565</v>
      </c>
      <c r="P4521" s="3" t="s">
        <v>566</v>
      </c>
      <c r="Q4521" t="s">
        <v>567</v>
      </c>
      <c r="R4521">
        <v>8</v>
      </c>
      <c r="S4521" t="s">
        <v>6425</v>
      </c>
      <c r="T4521" s="2">
        <v>7.0000000000000007E-2</v>
      </c>
      <c r="U4521" t="s">
        <v>6183</v>
      </c>
      <c r="V4521" t="s">
        <v>6426</v>
      </c>
      <c r="W4521" t="s">
        <v>224</v>
      </c>
      <c r="X4521" t="s">
        <v>1419</v>
      </c>
      <c r="Y4521" s="3">
        <f>VALUE(SUBSTITUTE(Table1[[#This Row],[Order Total]],"$",""))</f>
        <v>260.91000000000003</v>
      </c>
      <c r="Z4521">
        <f>VALUE(SUBSTITUTE(Table1[[#This Row],[Total]],"$",""))</f>
        <v>265.97000000000003</v>
      </c>
      <c r="AA4521" s="3">
        <f>Table1[[#This Row],[Order Total Number]]-Table1[[#This Row],[Total Number]]</f>
        <v>-5.0600000000000023</v>
      </c>
      <c r="AB4521">
        <f>VALUE(SUBSTITUTE(Table1[[#This Row],[Shipping Cost]],"$",""))</f>
        <v>0.5</v>
      </c>
      <c r="AC4521">
        <f>VALUE(SUBSTITUTE(Table1[[#This Row],[Discount $]],"$",""))</f>
        <v>32.83</v>
      </c>
      <c r="AD4521">
        <f>VALUE(SUBSTITUTE(Table1[[#This Row],[Retail Price]],"$",""))</f>
        <v>6.3</v>
      </c>
      <c r="AE4521" s="4">
        <f>(Table1[[#This Row],[Retail Price Number]]*Table1[[#This Row],[Order Quantity]])-Table1[[#This Row],[Discount $ Number]]+Table1[[#This Row],[Shipping Cost Number]]</f>
        <v>18.07</v>
      </c>
      <c r="AF4521">
        <f>Table1[[#This Row],[Retail Price Number]]*Table1[[#This Row],[Order Quantity]]-Table1[[#This Row],[Discount $ Number]]</f>
        <v>17.57</v>
      </c>
      <c r="AG4521">
        <f>(Table1[[#This Row],[Retail Price Number]]*Table1[[#This Row],[Order Quantity]])-Table1[[#This Row],[Discount $ Number]]-Table1[[#This Row],[Shipping Cost Number]]</f>
        <v>17.07</v>
      </c>
      <c r="AH4521">
        <f>Table1[[#This Row],[Retail Price Number]]*Table1[[#This Row],[Order Quantity]]</f>
        <v>50.4</v>
      </c>
      <c r="AI4521">
        <f>YEAR(Table1[[#This Row],[Order Date]])</f>
        <v>2016</v>
      </c>
    </row>
    <row r="4522" spans="1:35" x14ac:dyDescent="0.3">
      <c r="A4522" t="s">
        <v>4021</v>
      </c>
      <c r="B4522" s="1">
        <v>42628</v>
      </c>
      <c r="C4522" t="s">
        <v>5745</v>
      </c>
      <c r="D4522" t="s">
        <v>3003</v>
      </c>
      <c r="E4522" t="s">
        <v>27</v>
      </c>
      <c r="F4522" t="s">
        <v>28</v>
      </c>
      <c r="G4522" t="s">
        <v>77</v>
      </c>
      <c r="H4522" t="s">
        <v>78</v>
      </c>
      <c r="I4522" t="s">
        <v>196</v>
      </c>
      <c r="J4522" t="s">
        <v>366</v>
      </c>
      <c r="K4522" t="s">
        <v>94</v>
      </c>
      <c r="L4522" t="s">
        <v>95</v>
      </c>
      <c r="M4522" t="s">
        <v>35</v>
      </c>
      <c r="N4522" s="1">
        <v>42629</v>
      </c>
      <c r="O4522" t="s">
        <v>367</v>
      </c>
      <c r="P4522" s="3" t="s">
        <v>368</v>
      </c>
      <c r="Q4522" t="s">
        <v>301</v>
      </c>
      <c r="R4522">
        <v>6</v>
      </c>
      <c r="S4522" t="s">
        <v>6483</v>
      </c>
      <c r="T4522" s="2">
        <v>0.04</v>
      </c>
      <c r="U4522" t="s">
        <v>1612</v>
      </c>
      <c r="V4522" t="s">
        <v>6484</v>
      </c>
      <c r="W4522" t="s">
        <v>116</v>
      </c>
      <c r="X4522" t="s">
        <v>6485</v>
      </c>
      <c r="Y4522" s="3">
        <f>VALUE(SUBSTITUTE(Table1[[#This Row],[Order Total]],"$",""))</f>
        <v>246.61</v>
      </c>
      <c r="Z4522">
        <f>VALUE(SUBSTITUTE(Table1[[#This Row],[Total]],"$",""))</f>
        <v>256.94</v>
      </c>
      <c r="AA4522" s="3">
        <f>Table1[[#This Row],[Order Total Number]]-Table1[[#This Row],[Total Number]]</f>
        <v>-10.329999999999984</v>
      </c>
      <c r="AB4522">
        <f>VALUE(SUBSTITUTE(Table1[[#This Row],[Shipping Cost]],"$",""))</f>
        <v>1.49</v>
      </c>
      <c r="AC4522">
        <f>VALUE(SUBSTITUTE(Table1[[#This Row],[Discount $]],"$",""))</f>
        <v>7.04</v>
      </c>
      <c r="AD4522">
        <f>VALUE(SUBSTITUTE(Table1[[#This Row],[Retail Price]],"$",""))</f>
        <v>5.98</v>
      </c>
      <c r="AE4522" s="4">
        <f>(Table1[[#This Row],[Retail Price Number]]*Table1[[#This Row],[Order Quantity]])-Table1[[#This Row],[Discount $ Number]]+Table1[[#This Row],[Shipping Cost Number]]</f>
        <v>30.330000000000002</v>
      </c>
      <c r="AF4522">
        <f>Table1[[#This Row],[Retail Price Number]]*Table1[[#This Row],[Order Quantity]]-Table1[[#This Row],[Discount $ Number]]</f>
        <v>28.840000000000003</v>
      </c>
      <c r="AG4522">
        <f>(Table1[[#This Row],[Retail Price Number]]*Table1[[#This Row],[Order Quantity]])-Table1[[#This Row],[Discount $ Number]]-Table1[[#This Row],[Shipping Cost Number]]</f>
        <v>27.350000000000005</v>
      </c>
      <c r="AH4522">
        <f>Table1[[#This Row],[Retail Price Number]]*Table1[[#This Row],[Order Quantity]]</f>
        <v>35.880000000000003</v>
      </c>
      <c r="AI4522">
        <f>YEAR(Table1[[#This Row],[Order Date]])</f>
        <v>2016</v>
      </c>
    </row>
    <row r="4523" spans="1:35" x14ac:dyDescent="0.3">
      <c r="A4523" t="s">
        <v>4021</v>
      </c>
      <c r="B4523" s="1">
        <v>42347</v>
      </c>
      <c r="C4523" t="s">
        <v>273</v>
      </c>
      <c r="D4523" t="s">
        <v>162</v>
      </c>
      <c r="E4523" t="s">
        <v>46</v>
      </c>
      <c r="F4523" t="s">
        <v>47</v>
      </c>
      <c r="G4523" t="s">
        <v>91</v>
      </c>
      <c r="H4523" t="s">
        <v>107</v>
      </c>
      <c r="I4523" t="s">
        <v>196</v>
      </c>
      <c r="J4523" t="s">
        <v>2237</v>
      </c>
      <c r="K4523" t="s">
        <v>94</v>
      </c>
      <c r="L4523" t="s">
        <v>109</v>
      </c>
      <c r="M4523" t="s">
        <v>35</v>
      </c>
      <c r="N4523" s="1">
        <v>42347</v>
      </c>
      <c r="O4523" t="s">
        <v>2238</v>
      </c>
      <c r="P4523" s="3" t="s">
        <v>2149</v>
      </c>
      <c r="Q4523" t="s">
        <v>2239</v>
      </c>
      <c r="R4523">
        <v>34</v>
      </c>
      <c r="S4523" t="s">
        <v>5853</v>
      </c>
      <c r="T4523" s="2">
        <v>0</v>
      </c>
      <c r="U4523" t="s">
        <v>7592</v>
      </c>
      <c r="V4523" t="s">
        <v>7593</v>
      </c>
      <c r="W4523" t="s">
        <v>2211</v>
      </c>
      <c r="X4523" t="s">
        <v>6644</v>
      </c>
      <c r="Y4523" s="3">
        <f>VALUE(SUBSTITUTE(Table1[[#This Row],[Order Total]],"$",""))</f>
        <v>120.48</v>
      </c>
      <c r="Z4523">
        <f>VALUE(SUBSTITUTE(Table1[[#This Row],[Total]],"$",""))</f>
        <v>122.98</v>
      </c>
      <c r="AA4523" s="3">
        <f>Table1[[#This Row],[Order Total Number]]-Table1[[#This Row],[Total Number]]</f>
        <v>-2.5</v>
      </c>
      <c r="AB4523">
        <f>VALUE(SUBSTITUTE(Table1[[#This Row],[Shipping Cost]],"$",""))</f>
        <v>12.39</v>
      </c>
      <c r="AC4523">
        <f>VALUE(SUBSTITUTE(Table1[[#This Row],[Discount $]],"$",""))</f>
        <v>12.52</v>
      </c>
      <c r="AD4523">
        <f>VALUE(SUBSTITUTE(Table1[[#This Row],[Retail Price]],"$",""))</f>
        <v>16.98</v>
      </c>
      <c r="AE4523" s="4">
        <f>(Table1[[#This Row],[Retail Price Number]]*Table1[[#This Row],[Order Quantity]])-Table1[[#This Row],[Discount $ Number]]+Table1[[#This Row],[Shipping Cost Number]]</f>
        <v>577.19000000000005</v>
      </c>
      <c r="AF4523">
        <f>Table1[[#This Row],[Retail Price Number]]*Table1[[#This Row],[Order Quantity]]-Table1[[#This Row],[Discount $ Number]]</f>
        <v>564.80000000000007</v>
      </c>
      <c r="AG4523">
        <f>(Table1[[#This Row],[Retail Price Number]]*Table1[[#This Row],[Order Quantity]])-Table1[[#This Row],[Discount $ Number]]-Table1[[#This Row],[Shipping Cost Number]]</f>
        <v>552.41000000000008</v>
      </c>
      <c r="AH4523">
        <f>Table1[[#This Row],[Retail Price Number]]*Table1[[#This Row],[Order Quantity]]</f>
        <v>577.32000000000005</v>
      </c>
      <c r="AI4523">
        <f>YEAR(Table1[[#This Row],[Order Date]])</f>
        <v>2015</v>
      </c>
    </row>
    <row r="4524" spans="1:35" x14ac:dyDescent="0.3">
      <c r="A4524" t="s">
        <v>4021</v>
      </c>
      <c r="B4524" s="1">
        <v>42606</v>
      </c>
      <c r="C4524" t="s">
        <v>963</v>
      </c>
      <c r="D4524" t="s">
        <v>787</v>
      </c>
      <c r="E4524" t="s">
        <v>27</v>
      </c>
      <c r="F4524" t="s">
        <v>28</v>
      </c>
      <c r="G4524" t="s">
        <v>134</v>
      </c>
      <c r="H4524" t="s">
        <v>217</v>
      </c>
      <c r="I4524" t="s">
        <v>63</v>
      </c>
      <c r="J4524" t="s">
        <v>366</v>
      </c>
      <c r="K4524" t="s">
        <v>94</v>
      </c>
      <c r="L4524" t="s">
        <v>95</v>
      </c>
      <c r="M4524" t="s">
        <v>35</v>
      </c>
      <c r="N4524" s="1">
        <v>42615</v>
      </c>
      <c r="O4524" t="s">
        <v>367</v>
      </c>
      <c r="P4524" s="3" t="s">
        <v>368</v>
      </c>
      <c r="Q4524" t="s">
        <v>301</v>
      </c>
      <c r="R4524">
        <v>42</v>
      </c>
      <c r="S4524" t="s">
        <v>10141</v>
      </c>
      <c r="T4524" s="2">
        <v>0.09</v>
      </c>
      <c r="U4524" t="s">
        <v>4212</v>
      </c>
      <c r="V4524" t="s">
        <v>10142</v>
      </c>
      <c r="W4524" t="s">
        <v>116</v>
      </c>
      <c r="X4524" t="s">
        <v>10143</v>
      </c>
      <c r="Y4524" s="3">
        <f>VALUE(SUBSTITUTE(Table1[[#This Row],[Order Total]],"$",""))</f>
        <v>767.22</v>
      </c>
      <c r="Z4524">
        <f>VALUE(SUBSTITUTE(Table1[[#This Row],[Total]],"$",""))</f>
        <v>776.22</v>
      </c>
      <c r="AA4524" s="3">
        <f>Table1[[#This Row],[Order Total Number]]-Table1[[#This Row],[Total Number]]</f>
        <v>-9</v>
      </c>
      <c r="AB4524">
        <f>VALUE(SUBSTITUTE(Table1[[#This Row],[Shipping Cost]],"$",""))</f>
        <v>1.49</v>
      </c>
      <c r="AC4524">
        <f>VALUE(SUBSTITUTE(Table1[[#This Row],[Discount $]],"$",""))</f>
        <v>7.14</v>
      </c>
      <c r="AD4524">
        <f>VALUE(SUBSTITUTE(Table1[[#This Row],[Retail Price]],"$",""))</f>
        <v>5.98</v>
      </c>
      <c r="AE4524" s="4">
        <f>(Table1[[#This Row],[Retail Price Number]]*Table1[[#This Row],[Order Quantity]])-Table1[[#This Row],[Discount $ Number]]+Table1[[#This Row],[Shipping Cost Number]]</f>
        <v>245.51000000000005</v>
      </c>
      <c r="AF4524">
        <f>Table1[[#This Row],[Retail Price Number]]*Table1[[#This Row],[Order Quantity]]-Table1[[#This Row],[Discount $ Number]]</f>
        <v>244.02000000000004</v>
      </c>
      <c r="AG4524">
        <f>(Table1[[#This Row],[Retail Price Number]]*Table1[[#This Row],[Order Quantity]])-Table1[[#This Row],[Discount $ Number]]-Table1[[#This Row],[Shipping Cost Number]]</f>
        <v>242.53000000000003</v>
      </c>
      <c r="AH4524">
        <f>Table1[[#This Row],[Retail Price Number]]*Table1[[#This Row],[Order Quantity]]</f>
        <v>251.16000000000003</v>
      </c>
      <c r="AI4524">
        <f>YEAR(Table1[[#This Row],[Order Date]])</f>
        <v>2016</v>
      </c>
    </row>
    <row r="4525" spans="1:35" x14ac:dyDescent="0.3">
      <c r="A4525" t="s">
        <v>4021</v>
      </c>
      <c r="B4525" s="1">
        <v>42638</v>
      </c>
      <c r="C4525" t="s">
        <v>1473</v>
      </c>
      <c r="D4525" t="s">
        <v>252</v>
      </c>
      <c r="E4525" t="s">
        <v>27</v>
      </c>
      <c r="F4525" t="s">
        <v>28</v>
      </c>
      <c r="G4525" t="s">
        <v>77</v>
      </c>
      <c r="H4525" t="s">
        <v>62</v>
      </c>
      <c r="I4525" t="s">
        <v>63</v>
      </c>
      <c r="J4525" t="s">
        <v>564</v>
      </c>
      <c r="K4525" t="s">
        <v>94</v>
      </c>
      <c r="L4525" t="s">
        <v>95</v>
      </c>
      <c r="M4525" t="s">
        <v>35</v>
      </c>
      <c r="N4525" s="1">
        <v>42639</v>
      </c>
      <c r="O4525" t="s">
        <v>565</v>
      </c>
      <c r="P4525" s="3" t="s">
        <v>566</v>
      </c>
      <c r="Q4525" t="s">
        <v>567</v>
      </c>
      <c r="R4525">
        <v>27</v>
      </c>
      <c r="S4525" t="s">
        <v>6377</v>
      </c>
      <c r="T4525" s="2">
        <v>0.06</v>
      </c>
      <c r="U4525" t="s">
        <v>10909</v>
      </c>
      <c r="V4525" t="s">
        <v>5542</v>
      </c>
      <c r="W4525" t="s">
        <v>224</v>
      </c>
      <c r="X4525" t="s">
        <v>10910</v>
      </c>
      <c r="Y4525" s="3">
        <f>VALUE(SUBSTITUTE(Table1[[#This Row],[Order Total]],"$",""))</f>
        <v>261.97000000000003</v>
      </c>
      <c r="Z4525">
        <f>VALUE(SUBSTITUTE(Table1[[#This Row],[Total]],"$",""))</f>
        <v>268.76</v>
      </c>
      <c r="AA4525" s="3">
        <f>Table1[[#This Row],[Order Total Number]]-Table1[[#This Row],[Total Number]]</f>
        <v>-6.7899999999999636</v>
      </c>
      <c r="AB4525">
        <f>VALUE(SUBSTITUTE(Table1[[#This Row],[Shipping Cost]],"$",""))</f>
        <v>0.5</v>
      </c>
      <c r="AC4525">
        <f>VALUE(SUBSTITUTE(Table1[[#This Row],[Discount $]],"$",""))</f>
        <v>18.87</v>
      </c>
      <c r="AD4525">
        <f>VALUE(SUBSTITUTE(Table1[[#This Row],[Retail Price]],"$",""))</f>
        <v>6.3</v>
      </c>
      <c r="AE4525" s="4">
        <f>(Table1[[#This Row],[Retail Price Number]]*Table1[[#This Row],[Order Quantity]])-Table1[[#This Row],[Discount $ Number]]+Table1[[#This Row],[Shipping Cost Number]]</f>
        <v>151.72999999999999</v>
      </c>
      <c r="AF4525">
        <f>Table1[[#This Row],[Retail Price Number]]*Table1[[#This Row],[Order Quantity]]-Table1[[#This Row],[Discount $ Number]]</f>
        <v>151.22999999999999</v>
      </c>
      <c r="AG4525">
        <f>(Table1[[#This Row],[Retail Price Number]]*Table1[[#This Row],[Order Quantity]])-Table1[[#This Row],[Discount $ Number]]-Table1[[#This Row],[Shipping Cost Number]]</f>
        <v>150.72999999999999</v>
      </c>
      <c r="AH4525">
        <f>Table1[[#This Row],[Retail Price Number]]*Table1[[#This Row],[Order Quantity]]</f>
        <v>170.1</v>
      </c>
      <c r="AI4525">
        <f>YEAR(Table1[[#This Row],[Order Date]])</f>
        <v>2016</v>
      </c>
    </row>
    <row r="4526" spans="1:35" x14ac:dyDescent="0.3">
      <c r="A4526" t="s">
        <v>4021</v>
      </c>
      <c r="B4526" s="1">
        <v>42644</v>
      </c>
      <c r="C4526" t="s">
        <v>5545</v>
      </c>
      <c r="D4526" t="s">
        <v>766</v>
      </c>
      <c r="E4526" t="s">
        <v>27</v>
      </c>
      <c r="F4526" t="s">
        <v>28</v>
      </c>
      <c r="G4526" t="s">
        <v>77</v>
      </c>
      <c r="H4526" t="s">
        <v>217</v>
      </c>
      <c r="I4526" t="s">
        <v>63</v>
      </c>
      <c r="J4526" t="s">
        <v>651</v>
      </c>
      <c r="K4526" t="s">
        <v>94</v>
      </c>
      <c r="L4526" t="s">
        <v>95</v>
      </c>
      <c r="M4526" t="s">
        <v>35</v>
      </c>
      <c r="N4526" s="1">
        <v>42645</v>
      </c>
      <c r="O4526" t="s">
        <v>652</v>
      </c>
      <c r="P4526" s="3" t="s">
        <v>653</v>
      </c>
      <c r="Q4526" t="s">
        <v>98</v>
      </c>
      <c r="R4526">
        <v>38</v>
      </c>
      <c r="S4526" t="s">
        <v>1528</v>
      </c>
      <c r="T4526" s="2">
        <v>0.02</v>
      </c>
      <c r="U4526" t="s">
        <v>3685</v>
      </c>
      <c r="V4526" t="s">
        <v>2882</v>
      </c>
      <c r="W4526" t="s">
        <v>57</v>
      </c>
      <c r="X4526" t="s">
        <v>9452</v>
      </c>
      <c r="Y4526" s="3">
        <f>VALUE(SUBSTITUTE(Table1[[#This Row],[Order Total]],"$",""))</f>
        <v>125.86</v>
      </c>
      <c r="Z4526">
        <f>VALUE(SUBSTITUTE(Table1[[#This Row],[Total]],"$",""))</f>
        <v>126.77</v>
      </c>
      <c r="AA4526" s="3">
        <f>Table1[[#This Row],[Order Total Number]]-Table1[[#This Row],[Total Number]]</f>
        <v>-0.90999999999999659</v>
      </c>
      <c r="AB4526">
        <f>VALUE(SUBSTITUTE(Table1[[#This Row],[Shipping Cost]],"$",""))</f>
        <v>0.7</v>
      </c>
      <c r="AC4526">
        <f>VALUE(SUBSTITUTE(Table1[[#This Row],[Discount $]],"$",""))</f>
        <v>6.62</v>
      </c>
      <c r="AD4526">
        <f>VALUE(SUBSTITUTE(Table1[[#This Row],[Retail Price]],"$",""))</f>
        <v>1.26</v>
      </c>
      <c r="AE4526" s="4">
        <f>(Table1[[#This Row],[Retail Price Number]]*Table1[[#This Row],[Order Quantity]])-Table1[[#This Row],[Discount $ Number]]+Table1[[#This Row],[Shipping Cost Number]]</f>
        <v>41.960000000000008</v>
      </c>
      <c r="AF4526">
        <f>Table1[[#This Row],[Retail Price Number]]*Table1[[#This Row],[Order Quantity]]-Table1[[#This Row],[Discount $ Number]]</f>
        <v>41.260000000000005</v>
      </c>
      <c r="AG4526">
        <f>(Table1[[#This Row],[Retail Price Number]]*Table1[[#This Row],[Order Quantity]])-Table1[[#This Row],[Discount $ Number]]-Table1[[#This Row],[Shipping Cost Number]]</f>
        <v>40.56</v>
      </c>
      <c r="AH4526">
        <f>Table1[[#This Row],[Retail Price Number]]*Table1[[#This Row],[Order Quantity]]</f>
        <v>47.88</v>
      </c>
      <c r="AI4526">
        <f>YEAR(Table1[[#This Row],[Order Date]])</f>
        <v>2016</v>
      </c>
    </row>
    <row r="4527" spans="1:35" x14ac:dyDescent="0.3">
      <c r="A4527" t="s">
        <v>4021</v>
      </c>
      <c r="B4527" s="1">
        <v>42125</v>
      </c>
      <c r="C4527" t="s">
        <v>1890</v>
      </c>
      <c r="D4527" t="s">
        <v>1503</v>
      </c>
      <c r="E4527" t="s">
        <v>27</v>
      </c>
      <c r="F4527" t="s">
        <v>28</v>
      </c>
      <c r="G4527" t="s">
        <v>77</v>
      </c>
      <c r="H4527" t="s">
        <v>289</v>
      </c>
      <c r="I4527" t="s">
        <v>92</v>
      </c>
      <c r="J4527" t="s">
        <v>2237</v>
      </c>
      <c r="K4527" t="s">
        <v>94</v>
      </c>
      <c r="L4527" t="s">
        <v>34</v>
      </c>
      <c r="M4527" t="s">
        <v>35</v>
      </c>
      <c r="N4527" s="1">
        <v>42126</v>
      </c>
      <c r="O4527" t="s">
        <v>2238</v>
      </c>
      <c r="P4527" s="3" t="s">
        <v>2149</v>
      </c>
      <c r="Q4527" t="s">
        <v>2239</v>
      </c>
      <c r="R4527">
        <v>8</v>
      </c>
      <c r="S4527" t="s">
        <v>12613</v>
      </c>
      <c r="T4527" s="2">
        <v>0.04</v>
      </c>
      <c r="U4527" t="s">
        <v>8794</v>
      </c>
      <c r="V4527" t="s">
        <v>12614</v>
      </c>
      <c r="W4527" t="s">
        <v>2211</v>
      </c>
      <c r="X4527" t="s">
        <v>12615</v>
      </c>
      <c r="Y4527" s="3">
        <f>VALUE(SUBSTITUTE(Table1[[#This Row],[Order Total]],"$",""))</f>
        <v>2763.27</v>
      </c>
      <c r="Z4527">
        <f>VALUE(SUBSTITUTE(Table1[[#This Row],[Total]],"$",""))</f>
        <v>2659.21</v>
      </c>
      <c r="AA4527" s="3">
        <f>Table1[[#This Row],[Order Total Number]]-Table1[[#This Row],[Total Number]]</f>
        <v>104.05999999999995</v>
      </c>
      <c r="AB4527">
        <f>VALUE(SUBSTITUTE(Table1[[#This Row],[Shipping Cost]],"$",""))</f>
        <v>12.39</v>
      </c>
      <c r="AC4527">
        <f>VALUE(SUBSTITUTE(Table1[[#This Row],[Discount $]],"$",""))</f>
        <v>233.69</v>
      </c>
      <c r="AD4527">
        <f>VALUE(SUBSTITUTE(Table1[[#This Row],[Retail Price]],"$",""))</f>
        <v>16.98</v>
      </c>
      <c r="AE4527" s="4">
        <f>(Table1[[#This Row],[Retail Price Number]]*Table1[[#This Row],[Order Quantity]])-Table1[[#This Row],[Discount $ Number]]+Table1[[#This Row],[Shipping Cost Number]]</f>
        <v>-85.46</v>
      </c>
      <c r="AF4527">
        <f>Table1[[#This Row],[Retail Price Number]]*Table1[[#This Row],[Order Quantity]]-Table1[[#This Row],[Discount $ Number]]</f>
        <v>-97.85</v>
      </c>
      <c r="AG4527">
        <f>(Table1[[#This Row],[Retail Price Number]]*Table1[[#This Row],[Order Quantity]])-Table1[[#This Row],[Discount $ Number]]-Table1[[#This Row],[Shipping Cost Number]]</f>
        <v>-110.24</v>
      </c>
      <c r="AH4527">
        <f>Table1[[#This Row],[Retail Price Number]]*Table1[[#This Row],[Order Quantity]]</f>
        <v>135.84</v>
      </c>
      <c r="AI4527">
        <f>YEAR(Table1[[#This Row],[Order Date]])</f>
        <v>2015</v>
      </c>
    </row>
    <row r="4528" spans="1:35" x14ac:dyDescent="0.3">
      <c r="A4528" t="s">
        <v>4021</v>
      </c>
      <c r="B4528" s="1">
        <v>42722</v>
      </c>
      <c r="C4528" t="s">
        <v>12762</v>
      </c>
      <c r="D4528" t="s">
        <v>1213</v>
      </c>
      <c r="E4528" t="s">
        <v>27</v>
      </c>
      <c r="F4528" t="s">
        <v>28</v>
      </c>
      <c r="G4528" t="s">
        <v>91</v>
      </c>
      <c r="H4528" t="s">
        <v>62</v>
      </c>
      <c r="I4528" t="s">
        <v>196</v>
      </c>
      <c r="J4528" t="s">
        <v>32</v>
      </c>
      <c r="K4528" t="s">
        <v>33</v>
      </c>
      <c r="L4528" t="s">
        <v>392</v>
      </c>
      <c r="M4528" t="s">
        <v>393</v>
      </c>
      <c r="N4528" s="1">
        <v>42724</v>
      </c>
      <c r="O4528" t="s">
        <v>36</v>
      </c>
      <c r="P4528" s="3" t="s">
        <v>37</v>
      </c>
      <c r="Q4528" t="s">
        <v>36</v>
      </c>
      <c r="R4528">
        <v>31</v>
      </c>
      <c r="S4528" t="s">
        <v>12763</v>
      </c>
      <c r="T4528" s="2">
        <v>0.06</v>
      </c>
      <c r="U4528" t="s">
        <v>3988</v>
      </c>
      <c r="V4528" t="s">
        <v>12764</v>
      </c>
      <c r="W4528" t="s">
        <v>41</v>
      </c>
      <c r="X4528" t="s">
        <v>12765</v>
      </c>
      <c r="Y4528" s="3">
        <f>VALUE(SUBSTITUTE(Table1[[#This Row],[Order Total]],"$",""))</f>
        <v>128.38999999999999</v>
      </c>
      <c r="Z4528">
        <f>VALUE(SUBSTITUTE(Table1[[#This Row],[Total]],"$",""))</f>
        <v>136.94999999999999</v>
      </c>
      <c r="AA4528" s="3">
        <f>Table1[[#This Row],[Order Total Number]]-Table1[[#This Row],[Total Number]]</f>
        <v>-8.5600000000000023</v>
      </c>
      <c r="AB4528">
        <f>VALUE(SUBSTITUTE(Table1[[#This Row],[Shipping Cost]],"$",""))</f>
        <v>0.79</v>
      </c>
      <c r="AC4528">
        <f>VALUE(SUBSTITUTE(Table1[[#This Row],[Discount $]],"$",""))</f>
        <v>7.75</v>
      </c>
      <c r="AD4528">
        <f>VALUE(SUBSTITUTE(Table1[[#This Row],[Retail Price]],"$",""))</f>
        <v>1.88</v>
      </c>
      <c r="AE4528" s="4">
        <f>(Table1[[#This Row],[Retail Price Number]]*Table1[[#This Row],[Order Quantity]])-Table1[[#This Row],[Discount $ Number]]+Table1[[#This Row],[Shipping Cost Number]]</f>
        <v>51.319999999999993</v>
      </c>
      <c r="AF4528">
        <f>Table1[[#This Row],[Retail Price Number]]*Table1[[#This Row],[Order Quantity]]-Table1[[#This Row],[Discount $ Number]]</f>
        <v>50.529999999999994</v>
      </c>
      <c r="AG4528">
        <f>(Table1[[#This Row],[Retail Price Number]]*Table1[[#This Row],[Order Quantity]])-Table1[[#This Row],[Discount $ Number]]-Table1[[#This Row],[Shipping Cost Number]]</f>
        <v>49.739999999999995</v>
      </c>
      <c r="AH4528">
        <f>Table1[[#This Row],[Retail Price Number]]*Table1[[#This Row],[Order Quantity]]</f>
        <v>58.279999999999994</v>
      </c>
      <c r="AI4528">
        <f>YEAR(Table1[[#This Row],[Order Date]])</f>
        <v>2016</v>
      </c>
    </row>
    <row r="4529" spans="1:35" x14ac:dyDescent="0.3">
      <c r="A4529" t="s">
        <v>1735</v>
      </c>
      <c r="B4529" s="1">
        <v>42243</v>
      </c>
      <c r="C4529" t="s">
        <v>1736</v>
      </c>
      <c r="D4529" t="s">
        <v>1273</v>
      </c>
      <c r="E4529" t="s">
        <v>27</v>
      </c>
      <c r="F4529" t="s">
        <v>28</v>
      </c>
      <c r="G4529" t="s">
        <v>29</v>
      </c>
      <c r="H4529" t="s">
        <v>433</v>
      </c>
      <c r="I4529" t="s">
        <v>31</v>
      </c>
      <c r="J4529" t="s">
        <v>1737</v>
      </c>
      <c r="K4529" t="s">
        <v>33</v>
      </c>
      <c r="L4529" t="s">
        <v>34</v>
      </c>
      <c r="M4529" t="s">
        <v>35</v>
      </c>
      <c r="N4529" s="1">
        <v>42244</v>
      </c>
      <c r="O4529" t="s">
        <v>1699</v>
      </c>
      <c r="P4529" s="3" t="s">
        <v>1738</v>
      </c>
      <c r="Q4529" t="s">
        <v>36</v>
      </c>
      <c r="R4529">
        <v>13</v>
      </c>
      <c r="S4529" t="s">
        <v>1739</v>
      </c>
      <c r="T4529" s="2">
        <v>0.03</v>
      </c>
      <c r="U4529" t="s">
        <v>127</v>
      </c>
      <c r="V4529" t="s">
        <v>1740</v>
      </c>
      <c r="W4529" t="s">
        <v>112</v>
      </c>
      <c r="X4529" t="s">
        <v>1741</v>
      </c>
      <c r="Y4529" s="3">
        <f>VALUE(SUBSTITUTE(Table1[[#This Row],[Order Total]],"$",""))</f>
        <v>59.24</v>
      </c>
      <c r="Z4529">
        <f>VALUE(SUBSTITUTE(Table1[[#This Row],[Total]],"$",""))</f>
        <v>60.67</v>
      </c>
      <c r="AA4529" s="3">
        <f>Table1[[#This Row],[Order Total Number]]-Table1[[#This Row],[Total Number]]</f>
        <v>-1.4299999999999997</v>
      </c>
      <c r="AB4529">
        <f>VALUE(SUBSTITUTE(Table1[[#This Row],[Shipping Cost]],"$",""))</f>
        <v>0.75</v>
      </c>
      <c r="AC4529">
        <f>VALUE(SUBSTITUTE(Table1[[#This Row],[Discount $]],"$",""))</f>
        <v>0</v>
      </c>
      <c r="AD4529">
        <f>VALUE(SUBSTITUTE(Table1[[#This Row],[Retail Price]],"$",""))</f>
        <v>1.81</v>
      </c>
      <c r="AE4529" s="4">
        <f>(Table1[[#This Row],[Retail Price Number]]*Table1[[#This Row],[Order Quantity]])-Table1[[#This Row],[Discount $ Number]]+Table1[[#This Row],[Shipping Cost Number]]</f>
        <v>24.28</v>
      </c>
      <c r="AF4529">
        <f>Table1[[#This Row],[Retail Price Number]]*Table1[[#This Row],[Order Quantity]]-Table1[[#This Row],[Discount $ Number]]</f>
        <v>23.53</v>
      </c>
      <c r="AG4529">
        <f>(Table1[[#This Row],[Retail Price Number]]*Table1[[#This Row],[Order Quantity]])-Table1[[#This Row],[Discount $ Number]]-Table1[[#This Row],[Shipping Cost Number]]</f>
        <v>22.78</v>
      </c>
      <c r="AH4529">
        <f>Table1[[#This Row],[Retail Price Number]]*Table1[[#This Row],[Order Quantity]]</f>
        <v>23.53</v>
      </c>
      <c r="AI4529">
        <f>YEAR(Table1[[#This Row],[Order Date]])</f>
        <v>2015</v>
      </c>
    </row>
    <row r="4530" spans="1:35" x14ac:dyDescent="0.3">
      <c r="A4530" t="s">
        <v>1735</v>
      </c>
      <c r="B4530" s="1">
        <v>42654</v>
      </c>
      <c r="C4530" t="s">
        <v>364</v>
      </c>
      <c r="D4530" t="s">
        <v>365</v>
      </c>
      <c r="E4530" t="s">
        <v>46</v>
      </c>
      <c r="F4530" t="s">
        <v>47</v>
      </c>
      <c r="G4530" t="s">
        <v>91</v>
      </c>
      <c r="H4530" t="s">
        <v>48</v>
      </c>
      <c r="I4530" t="s">
        <v>63</v>
      </c>
      <c r="J4530" t="s">
        <v>1199</v>
      </c>
      <c r="K4530" t="s">
        <v>94</v>
      </c>
      <c r="L4530" t="s">
        <v>34</v>
      </c>
      <c r="M4530" t="s">
        <v>35</v>
      </c>
      <c r="N4530" s="1">
        <v>42658</v>
      </c>
      <c r="O4530" t="s">
        <v>1200</v>
      </c>
      <c r="P4530" s="3" t="s">
        <v>1201</v>
      </c>
      <c r="Q4530" t="s">
        <v>1202</v>
      </c>
      <c r="R4530">
        <v>4</v>
      </c>
      <c r="S4530" t="s">
        <v>7784</v>
      </c>
      <c r="T4530" s="2">
        <v>0.08</v>
      </c>
      <c r="U4530" t="s">
        <v>7785</v>
      </c>
      <c r="V4530" t="s">
        <v>7786</v>
      </c>
      <c r="W4530" t="s">
        <v>51</v>
      </c>
      <c r="X4530" t="s">
        <v>7787</v>
      </c>
      <c r="Y4530" s="3">
        <f>VALUE(SUBSTITUTE(Table1[[#This Row],[Order Total]],"$",""))</f>
        <v>74.84</v>
      </c>
      <c r="Z4530">
        <f>VALUE(SUBSTITUTE(Table1[[#This Row],[Total]],"$",""))</f>
        <v>75.55</v>
      </c>
      <c r="AA4530" s="3">
        <f>Table1[[#This Row],[Order Total Number]]-Table1[[#This Row],[Total Number]]</f>
        <v>-0.70999999999999375</v>
      </c>
      <c r="AB4530">
        <f>VALUE(SUBSTITUTE(Table1[[#This Row],[Shipping Cost]],"$",""))</f>
        <v>0.71</v>
      </c>
      <c r="AC4530">
        <f>VALUE(SUBSTITUTE(Table1[[#This Row],[Discount $]],"$",""))</f>
        <v>8.32</v>
      </c>
      <c r="AD4530">
        <f>VALUE(SUBSTITUTE(Table1[[#This Row],[Retail Price]],"$",""))</f>
        <v>3.78</v>
      </c>
      <c r="AE4530" s="4">
        <f>(Table1[[#This Row],[Retail Price Number]]*Table1[[#This Row],[Order Quantity]])-Table1[[#This Row],[Discount $ Number]]+Table1[[#This Row],[Shipping Cost Number]]</f>
        <v>7.5099999999999989</v>
      </c>
      <c r="AF4530">
        <f>Table1[[#This Row],[Retail Price Number]]*Table1[[#This Row],[Order Quantity]]-Table1[[#This Row],[Discount $ Number]]</f>
        <v>6.7999999999999989</v>
      </c>
      <c r="AG4530">
        <f>(Table1[[#This Row],[Retail Price Number]]*Table1[[#This Row],[Order Quantity]])-Table1[[#This Row],[Discount $ Number]]-Table1[[#This Row],[Shipping Cost Number]]</f>
        <v>6.089999999999999</v>
      </c>
      <c r="AH4530">
        <f>Table1[[#This Row],[Retail Price Number]]*Table1[[#This Row],[Order Quantity]]</f>
        <v>15.12</v>
      </c>
      <c r="AI4530">
        <f>YEAR(Table1[[#This Row],[Order Date]])</f>
        <v>2016</v>
      </c>
    </row>
    <row r="4531" spans="1:35" x14ac:dyDescent="0.3">
      <c r="A4531" t="s">
        <v>1735</v>
      </c>
      <c r="B4531" s="1">
        <v>42556</v>
      </c>
      <c r="C4531" t="s">
        <v>431</v>
      </c>
      <c r="D4531" t="s">
        <v>1012</v>
      </c>
      <c r="E4531" t="s">
        <v>27</v>
      </c>
      <c r="F4531" t="s">
        <v>28</v>
      </c>
      <c r="G4531" t="s">
        <v>134</v>
      </c>
      <c r="H4531" t="s">
        <v>241</v>
      </c>
      <c r="I4531" t="s">
        <v>31</v>
      </c>
      <c r="J4531" t="s">
        <v>1474</v>
      </c>
      <c r="K4531" t="s">
        <v>94</v>
      </c>
      <c r="L4531" t="s">
        <v>34</v>
      </c>
      <c r="M4531" t="s">
        <v>35</v>
      </c>
      <c r="N4531" s="1">
        <v>42558</v>
      </c>
      <c r="O4531" t="s">
        <v>1369</v>
      </c>
      <c r="P4531" s="3" t="s">
        <v>96</v>
      </c>
      <c r="Q4531" t="s">
        <v>1475</v>
      </c>
      <c r="R4531">
        <v>50</v>
      </c>
      <c r="S4531" t="s">
        <v>3227</v>
      </c>
      <c r="T4531" s="2">
        <v>0.09</v>
      </c>
      <c r="U4531" t="s">
        <v>4050</v>
      </c>
      <c r="V4531" t="s">
        <v>8010</v>
      </c>
      <c r="W4531" t="s">
        <v>1478</v>
      </c>
      <c r="X4531" t="s">
        <v>8011</v>
      </c>
      <c r="Y4531" s="3">
        <f>VALUE(SUBSTITUTE(Table1[[#This Row],[Order Total]],"$",""))</f>
        <v>52.08</v>
      </c>
      <c r="Z4531">
        <f>VALUE(SUBSTITUTE(Table1[[#This Row],[Total]],"$",""))</f>
        <v>62.58</v>
      </c>
      <c r="AA4531" s="3">
        <f>Table1[[#This Row],[Order Total Number]]-Table1[[#This Row],[Total Number]]</f>
        <v>-10.5</v>
      </c>
      <c r="AB4531">
        <f>VALUE(SUBSTITUTE(Table1[[#This Row],[Shipping Cost]],"$",""))</f>
        <v>1.29</v>
      </c>
      <c r="AC4531">
        <f>VALUE(SUBSTITUTE(Table1[[#This Row],[Discount $]],"$",""))</f>
        <v>5.46</v>
      </c>
      <c r="AD4531">
        <f>VALUE(SUBSTITUTE(Table1[[#This Row],[Retail Price]],"$",""))</f>
        <v>1.6</v>
      </c>
      <c r="AE4531" s="4">
        <f>(Table1[[#This Row],[Retail Price Number]]*Table1[[#This Row],[Order Quantity]])-Table1[[#This Row],[Discount $ Number]]+Table1[[#This Row],[Shipping Cost Number]]</f>
        <v>75.830000000000013</v>
      </c>
      <c r="AF4531">
        <f>Table1[[#This Row],[Retail Price Number]]*Table1[[#This Row],[Order Quantity]]-Table1[[#This Row],[Discount $ Number]]</f>
        <v>74.540000000000006</v>
      </c>
      <c r="AG4531">
        <f>(Table1[[#This Row],[Retail Price Number]]*Table1[[#This Row],[Order Quantity]])-Table1[[#This Row],[Discount $ Number]]-Table1[[#This Row],[Shipping Cost Number]]</f>
        <v>73.25</v>
      </c>
      <c r="AH4531">
        <f>Table1[[#This Row],[Retail Price Number]]*Table1[[#This Row],[Order Quantity]]</f>
        <v>80</v>
      </c>
      <c r="AI4531">
        <f>YEAR(Table1[[#This Row],[Order Date]])</f>
        <v>2016</v>
      </c>
    </row>
    <row r="4532" spans="1:35" x14ac:dyDescent="0.3">
      <c r="A4532" t="s">
        <v>1735</v>
      </c>
      <c r="B4532" s="1">
        <v>42606</v>
      </c>
      <c r="C4532" t="s">
        <v>1945</v>
      </c>
      <c r="D4532" t="s">
        <v>391</v>
      </c>
      <c r="E4532" t="s">
        <v>27</v>
      </c>
      <c r="F4532" t="s">
        <v>28</v>
      </c>
      <c r="G4532" t="s">
        <v>29</v>
      </c>
      <c r="H4532" t="s">
        <v>217</v>
      </c>
      <c r="I4532" t="s">
        <v>121</v>
      </c>
      <c r="J4532" t="s">
        <v>2107</v>
      </c>
      <c r="K4532" t="s">
        <v>94</v>
      </c>
      <c r="L4532" t="s">
        <v>34</v>
      </c>
      <c r="M4532" t="s">
        <v>35</v>
      </c>
      <c r="N4532" s="1">
        <v>42606</v>
      </c>
      <c r="O4532" t="s">
        <v>1380</v>
      </c>
      <c r="P4532" s="3" t="s">
        <v>2108</v>
      </c>
      <c r="Q4532" t="s">
        <v>990</v>
      </c>
      <c r="R4532">
        <v>19</v>
      </c>
      <c r="S4532" t="s">
        <v>2915</v>
      </c>
      <c r="T4532" s="2">
        <v>0</v>
      </c>
      <c r="U4532" t="s">
        <v>5494</v>
      </c>
      <c r="V4532" t="s">
        <v>8338</v>
      </c>
      <c r="W4532" t="s">
        <v>57</v>
      </c>
      <c r="X4532" t="s">
        <v>8339</v>
      </c>
      <c r="Y4532" s="3">
        <f>VALUE(SUBSTITUTE(Table1[[#This Row],[Order Total]],"$",""))</f>
        <v>63.1</v>
      </c>
      <c r="Z4532">
        <f>VALUE(SUBSTITUTE(Table1[[#This Row],[Total]],"$",""))</f>
        <v>66.69</v>
      </c>
      <c r="AA4532" s="3">
        <f>Table1[[#This Row],[Order Total Number]]-Table1[[#This Row],[Total Number]]</f>
        <v>-3.5899999999999963</v>
      </c>
      <c r="AB4532">
        <f>VALUE(SUBSTITUTE(Table1[[#This Row],[Shipping Cost]],"$",""))</f>
        <v>0.7</v>
      </c>
      <c r="AC4532">
        <f>VALUE(SUBSTITUTE(Table1[[#This Row],[Discount $]],"$",""))</f>
        <v>0.64</v>
      </c>
      <c r="AD4532">
        <f>VALUE(SUBSTITUTE(Table1[[#This Row],[Retail Price]],"$",""))</f>
        <v>2.1</v>
      </c>
      <c r="AE4532" s="4">
        <f>(Table1[[#This Row],[Retail Price Number]]*Table1[[#This Row],[Order Quantity]])-Table1[[#This Row],[Discount $ Number]]+Table1[[#This Row],[Shipping Cost Number]]</f>
        <v>39.96</v>
      </c>
      <c r="AF4532">
        <f>Table1[[#This Row],[Retail Price Number]]*Table1[[#This Row],[Order Quantity]]-Table1[[#This Row],[Discount $ Number]]</f>
        <v>39.26</v>
      </c>
      <c r="AG4532">
        <f>(Table1[[#This Row],[Retail Price Number]]*Table1[[#This Row],[Order Quantity]])-Table1[[#This Row],[Discount $ Number]]-Table1[[#This Row],[Shipping Cost Number]]</f>
        <v>38.559999999999995</v>
      </c>
      <c r="AH4532">
        <f>Table1[[#This Row],[Retail Price Number]]*Table1[[#This Row],[Order Quantity]]</f>
        <v>39.9</v>
      </c>
      <c r="AI4532">
        <f>YEAR(Table1[[#This Row],[Order Date]])</f>
        <v>2016</v>
      </c>
    </row>
    <row r="4533" spans="1:35" x14ac:dyDescent="0.3">
      <c r="A4533" t="s">
        <v>1735</v>
      </c>
      <c r="B4533" s="1">
        <v>42183</v>
      </c>
      <c r="C4533" t="s">
        <v>4623</v>
      </c>
      <c r="D4533" t="s">
        <v>622</v>
      </c>
      <c r="E4533" t="s">
        <v>27</v>
      </c>
      <c r="F4533" t="s">
        <v>28</v>
      </c>
      <c r="G4533" t="s">
        <v>91</v>
      </c>
      <c r="H4533" t="s">
        <v>433</v>
      </c>
      <c r="I4533" t="s">
        <v>63</v>
      </c>
      <c r="J4533" t="s">
        <v>6799</v>
      </c>
      <c r="K4533" t="s">
        <v>94</v>
      </c>
      <c r="L4533" t="s">
        <v>95</v>
      </c>
      <c r="M4533" t="s">
        <v>35</v>
      </c>
      <c r="N4533" s="1">
        <v>42184</v>
      </c>
      <c r="O4533" t="s">
        <v>526</v>
      </c>
      <c r="P4533" s="3" t="s">
        <v>2185</v>
      </c>
      <c r="Q4533" t="s">
        <v>3963</v>
      </c>
      <c r="R4533">
        <v>41</v>
      </c>
      <c r="S4533" t="s">
        <v>9415</v>
      </c>
      <c r="T4533" s="2">
        <v>0</v>
      </c>
      <c r="U4533" t="s">
        <v>774</v>
      </c>
      <c r="V4533" t="s">
        <v>9416</v>
      </c>
      <c r="W4533" t="s">
        <v>757</v>
      </c>
      <c r="X4533" t="s">
        <v>9417</v>
      </c>
      <c r="Y4533" s="3">
        <f>VALUE(SUBSTITUTE(Table1[[#This Row],[Order Total]],"$",""))</f>
        <v>269.39</v>
      </c>
      <c r="Z4533">
        <f>VALUE(SUBSTITUTE(Table1[[#This Row],[Total]],"$",""))</f>
        <v>259.39</v>
      </c>
      <c r="AA4533" s="3">
        <f>Table1[[#This Row],[Order Total Number]]-Table1[[#This Row],[Total Number]]</f>
        <v>10</v>
      </c>
      <c r="AB4533">
        <f>VALUE(SUBSTITUTE(Table1[[#This Row],[Shipping Cost]],"$",""))</f>
        <v>1.82</v>
      </c>
      <c r="AC4533">
        <f>VALUE(SUBSTITUTE(Table1[[#This Row],[Discount $]],"$",""))</f>
        <v>1.86</v>
      </c>
      <c r="AD4533">
        <f>VALUE(SUBSTITUTE(Table1[[#This Row],[Retail Price]],"$",""))</f>
        <v>6.08</v>
      </c>
      <c r="AE4533" s="4">
        <f>(Table1[[#This Row],[Retail Price Number]]*Table1[[#This Row],[Order Quantity]])-Table1[[#This Row],[Discount $ Number]]+Table1[[#This Row],[Shipping Cost Number]]</f>
        <v>249.23999999999998</v>
      </c>
      <c r="AF4533">
        <f>Table1[[#This Row],[Retail Price Number]]*Table1[[#This Row],[Order Quantity]]-Table1[[#This Row],[Discount $ Number]]</f>
        <v>247.42</v>
      </c>
      <c r="AG4533">
        <f>(Table1[[#This Row],[Retail Price Number]]*Table1[[#This Row],[Order Quantity]])-Table1[[#This Row],[Discount $ Number]]-Table1[[#This Row],[Shipping Cost Number]]</f>
        <v>245.6</v>
      </c>
      <c r="AH4533">
        <f>Table1[[#This Row],[Retail Price Number]]*Table1[[#This Row],[Order Quantity]]</f>
        <v>249.28</v>
      </c>
      <c r="AI4533">
        <f>YEAR(Table1[[#This Row],[Order Date]])</f>
        <v>2015</v>
      </c>
    </row>
    <row r="4534" spans="1:35" x14ac:dyDescent="0.3">
      <c r="A4534" t="s">
        <v>1735</v>
      </c>
      <c r="B4534" s="1">
        <v>42769</v>
      </c>
      <c r="C4534" t="s">
        <v>161</v>
      </c>
      <c r="D4534" t="s">
        <v>162</v>
      </c>
      <c r="E4534" t="s">
        <v>46</v>
      </c>
      <c r="F4534" t="s">
        <v>47</v>
      </c>
      <c r="G4534" t="s">
        <v>134</v>
      </c>
      <c r="H4534" t="s">
        <v>107</v>
      </c>
      <c r="I4534" t="s">
        <v>121</v>
      </c>
      <c r="J4534" t="s">
        <v>1474</v>
      </c>
      <c r="K4534" t="s">
        <v>94</v>
      </c>
      <c r="L4534" t="s">
        <v>34</v>
      </c>
      <c r="M4534" t="s">
        <v>156</v>
      </c>
      <c r="N4534" s="1">
        <v>42771</v>
      </c>
      <c r="O4534" t="s">
        <v>1369</v>
      </c>
      <c r="P4534" s="3" t="s">
        <v>96</v>
      </c>
      <c r="Q4534" t="s">
        <v>1475</v>
      </c>
      <c r="R4534">
        <v>34</v>
      </c>
      <c r="S4534" t="s">
        <v>5509</v>
      </c>
      <c r="T4534" s="2">
        <v>7.0000000000000007E-2</v>
      </c>
      <c r="U4534" t="s">
        <v>6022</v>
      </c>
      <c r="V4534" t="s">
        <v>11052</v>
      </c>
      <c r="W4534" t="s">
        <v>1478</v>
      </c>
      <c r="X4534" t="s">
        <v>11053</v>
      </c>
      <c r="Y4534" s="3">
        <f>VALUE(SUBSTITUTE(Table1[[#This Row],[Order Total]],"$",""))</f>
        <v>33.200000000000003</v>
      </c>
      <c r="Z4534">
        <f>VALUE(SUBSTITUTE(Table1[[#This Row],[Total]],"$",""))</f>
        <v>33.69</v>
      </c>
      <c r="AA4534" s="3">
        <f>Table1[[#This Row],[Order Total Number]]-Table1[[#This Row],[Total Number]]</f>
        <v>-0.48999999999999488</v>
      </c>
      <c r="AB4534">
        <f>VALUE(SUBSTITUTE(Table1[[#This Row],[Shipping Cost]],"$",""))</f>
        <v>1.29</v>
      </c>
      <c r="AC4534">
        <f>VALUE(SUBSTITUTE(Table1[[#This Row],[Discount $]],"$",""))</f>
        <v>1.52</v>
      </c>
      <c r="AD4534">
        <f>VALUE(SUBSTITUTE(Table1[[#This Row],[Retail Price]],"$",""))</f>
        <v>1.6</v>
      </c>
      <c r="AE4534" s="4">
        <f>(Table1[[#This Row],[Retail Price Number]]*Table1[[#This Row],[Order Quantity]])-Table1[[#This Row],[Discount $ Number]]+Table1[[#This Row],[Shipping Cost Number]]</f>
        <v>54.17</v>
      </c>
      <c r="AF4534">
        <f>Table1[[#This Row],[Retail Price Number]]*Table1[[#This Row],[Order Quantity]]-Table1[[#This Row],[Discount $ Number]]</f>
        <v>52.88</v>
      </c>
      <c r="AG4534">
        <f>(Table1[[#This Row],[Retail Price Number]]*Table1[[#This Row],[Order Quantity]])-Table1[[#This Row],[Discount $ Number]]-Table1[[#This Row],[Shipping Cost Number]]</f>
        <v>51.59</v>
      </c>
      <c r="AH4534">
        <f>Table1[[#This Row],[Retail Price Number]]*Table1[[#This Row],[Order Quantity]]</f>
        <v>54.400000000000006</v>
      </c>
      <c r="AI4534">
        <f>YEAR(Table1[[#This Row],[Order Date]])</f>
        <v>2017</v>
      </c>
    </row>
    <row r="4535" spans="1:35" x14ac:dyDescent="0.3">
      <c r="A4535" t="s">
        <v>3233</v>
      </c>
      <c r="B4535" s="1">
        <v>42412</v>
      </c>
      <c r="C4535" t="s">
        <v>804</v>
      </c>
      <c r="D4535" t="s">
        <v>331</v>
      </c>
      <c r="E4535" t="s">
        <v>46</v>
      </c>
      <c r="F4535" t="s">
        <v>47</v>
      </c>
      <c r="G4535" t="s">
        <v>91</v>
      </c>
      <c r="H4535" t="s">
        <v>107</v>
      </c>
      <c r="I4535" t="s">
        <v>92</v>
      </c>
      <c r="J4535" t="s">
        <v>552</v>
      </c>
      <c r="K4535" t="s">
        <v>94</v>
      </c>
      <c r="L4535" t="s">
        <v>34</v>
      </c>
      <c r="M4535" t="s">
        <v>35</v>
      </c>
      <c r="N4535" s="1">
        <v>42413</v>
      </c>
      <c r="O4535" t="s">
        <v>553</v>
      </c>
      <c r="P4535" s="3" t="s">
        <v>554</v>
      </c>
      <c r="Q4535" t="s">
        <v>555</v>
      </c>
      <c r="R4535">
        <v>14</v>
      </c>
      <c r="S4535" t="s">
        <v>3234</v>
      </c>
      <c r="T4535" s="2">
        <v>0.09</v>
      </c>
      <c r="U4535" t="s">
        <v>3235</v>
      </c>
      <c r="V4535" t="s">
        <v>3236</v>
      </c>
      <c r="W4535" t="s">
        <v>559</v>
      </c>
      <c r="X4535" t="s">
        <v>3237</v>
      </c>
      <c r="Y4535" s="3">
        <f>VALUE(SUBSTITUTE(Table1[[#This Row],[Order Total]],"$",""))</f>
        <v>2003.52</v>
      </c>
      <c r="Z4535">
        <f>VALUE(SUBSTITUTE(Table1[[#This Row],[Total]],"$",""))</f>
        <v>1032.74</v>
      </c>
      <c r="AA4535" s="3">
        <f>Table1[[#This Row],[Order Total Number]]-Table1[[#This Row],[Total Number]]</f>
        <v>970.78</v>
      </c>
      <c r="AB4535">
        <f>VALUE(SUBSTITUTE(Table1[[#This Row],[Shipping Cost]],"$",""))</f>
        <v>8.23</v>
      </c>
      <c r="AC4535">
        <f>VALUE(SUBSTITUTE(Table1[[#This Row],[Discount $]],"$",""))</f>
        <v>49.53</v>
      </c>
      <c r="AD4535">
        <f>VALUE(SUBSTITUTE(Table1[[#This Row],[Retail Price]],"$",""))</f>
        <v>27.18</v>
      </c>
      <c r="AE4535" s="4">
        <f>(Table1[[#This Row],[Retail Price Number]]*Table1[[#This Row],[Order Quantity]])-Table1[[#This Row],[Discount $ Number]]+Table1[[#This Row],[Shipping Cost Number]]</f>
        <v>339.22</v>
      </c>
      <c r="AF4535">
        <f>Table1[[#This Row],[Retail Price Number]]*Table1[[#This Row],[Order Quantity]]-Table1[[#This Row],[Discount $ Number]]</f>
        <v>330.99</v>
      </c>
      <c r="AG4535">
        <f>(Table1[[#This Row],[Retail Price Number]]*Table1[[#This Row],[Order Quantity]])-Table1[[#This Row],[Discount $ Number]]-Table1[[#This Row],[Shipping Cost Number]]</f>
        <v>322.76</v>
      </c>
      <c r="AH4535">
        <f>Table1[[#This Row],[Retail Price Number]]*Table1[[#This Row],[Order Quantity]]</f>
        <v>380.52</v>
      </c>
      <c r="AI4535">
        <f>YEAR(Table1[[#This Row],[Order Date]])</f>
        <v>2016</v>
      </c>
    </row>
    <row r="4536" spans="1:35" x14ac:dyDescent="0.3">
      <c r="A4536" t="s">
        <v>5027</v>
      </c>
      <c r="B4536" s="1">
        <v>42655</v>
      </c>
      <c r="C4536" t="s">
        <v>2033</v>
      </c>
      <c r="D4536" t="s">
        <v>331</v>
      </c>
      <c r="E4536" t="s">
        <v>46</v>
      </c>
      <c r="F4536" t="s">
        <v>47</v>
      </c>
      <c r="G4536" t="s">
        <v>134</v>
      </c>
      <c r="H4536" t="s">
        <v>107</v>
      </c>
      <c r="I4536" t="s">
        <v>196</v>
      </c>
      <c r="J4536" t="s">
        <v>532</v>
      </c>
      <c r="K4536" t="s">
        <v>94</v>
      </c>
      <c r="L4536" t="s">
        <v>34</v>
      </c>
      <c r="M4536" t="s">
        <v>35</v>
      </c>
      <c r="N4536" s="1">
        <v>42657</v>
      </c>
      <c r="O4536" t="s">
        <v>501</v>
      </c>
      <c r="P4536" s="3" t="s">
        <v>533</v>
      </c>
      <c r="Q4536" t="s">
        <v>534</v>
      </c>
      <c r="R4536">
        <v>38</v>
      </c>
      <c r="S4536" t="s">
        <v>434</v>
      </c>
      <c r="T4536" s="2">
        <v>0.1</v>
      </c>
      <c r="U4536" t="s">
        <v>914</v>
      </c>
      <c r="V4536" t="s">
        <v>5028</v>
      </c>
      <c r="W4536" t="s">
        <v>538</v>
      </c>
      <c r="X4536" t="s">
        <v>4832</v>
      </c>
      <c r="Y4536" s="3">
        <f>VALUE(SUBSTITUTE(Table1[[#This Row],[Order Total]],"$",""))</f>
        <v>2216.7600000000002</v>
      </c>
      <c r="Z4536">
        <f>VALUE(SUBSTITUTE(Table1[[#This Row],[Total]],"$",""))</f>
        <v>2236.75</v>
      </c>
      <c r="AA4536" s="3">
        <f>Table1[[#This Row],[Order Total Number]]-Table1[[#This Row],[Total Number]]</f>
        <v>-19.989999999999782</v>
      </c>
      <c r="AB4536">
        <f>VALUE(SUBSTITUTE(Table1[[#This Row],[Shipping Cost]],"$",""))</f>
        <v>6.66</v>
      </c>
      <c r="AC4536">
        <f>VALUE(SUBSTITUTE(Table1[[#This Row],[Discount $]],"$",""))</f>
        <v>45.24</v>
      </c>
      <c r="AD4536">
        <f>VALUE(SUBSTITUTE(Table1[[#This Row],[Retail Price]],"$",""))</f>
        <v>35.94</v>
      </c>
      <c r="AE4536" s="4">
        <f>(Table1[[#This Row],[Retail Price Number]]*Table1[[#This Row],[Order Quantity]])-Table1[[#This Row],[Discount $ Number]]+Table1[[#This Row],[Shipping Cost Number]]</f>
        <v>1327.1399999999999</v>
      </c>
      <c r="AF4536">
        <f>Table1[[#This Row],[Retail Price Number]]*Table1[[#This Row],[Order Quantity]]-Table1[[#This Row],[Discount $ Number]]</f>
        <v>1320.4799999999998</v>
      </c>
      <c r="AG4536">
        <f>(Table1[[#This Row],[Retail Price Number]]*Table1[[#This Row],[Order Quantity]])-Table1[[#This Row],[Discount $ Number]]-Table1[[#This Row],[Shipping Cost Number]]</f>
        <v>1313.8199999999997</v>
      </c>
      <c r="AH4536">
        <f>Table1[[#This Row],[Retail Price Number]]*Table1[[#This Row],[Order Quantity]]</f>
        <v>1365.7199999999998</v>
      </c>
      <c r="AI4536">
        <f>YEAR(Table1[[#This Row],[Order Date]])</f>
        <v>2016</v>
      </c>
    </row>
    <row r="4537" spans="1:35" x14ac:dyDescent="0.3">
      <c r="A4537" t="s">
        <v>5027</v>
      </c>
      <c r="B4537" s="1">
        <v>42596</v>
      </c>
      <c r="C4537" t="s">
        <v>928</v>
      </c>
      <c r="D4537" t="s">
        <v>929</v>
      </c>
      <c r="E4537" t="s">
        <v>27</v>
      </c>
      <c r="F4537" t="s">
        <v>28</v>
      </c>
      <c r="G4537" t="s">
        <v>91</v>
      </c>
      <c r="H4537" t="s">
        <v>217</v>
      </c>
      <c r="I4537" t="s">
        <v>92</v>
      </c>
      <c r="J4537" t="s">
        <v>1388</v>
      </c>
      <c r="K4537" t="s">
        <v>94</v>
      </c>
      <c r="L4537" t="s">
        <v>109</v>
      </c>
      <c r="M4537" t="s">
        <v>35</v>
      </c>
      <c r="N4537" s="1">
        <v>42605</v>
      </c>
      <c r="O4537" t="s">
        <v>1389</v>
      </c>
      <c r="P4537" s="3" t="s">
        <v>1390</v>
      </c>
      <c r="Q4537" t="s">
        <v>1391</v>
      </c>
      <c r="R4537">
        <v>15</v>
      </c>
      <c r="S4537" t="s">
        <v>6621</v>
      </c>
      <c r="T4537" s="2">
        <v>0</v>
      </c>
      <c r="U4537" t="s">
        <v>6622</v>
      </c>
      <c r="V4537" t="s">
        <v>436</v>
      </c>
      <c r="W4537" t="s">
        <v>812</v>
      </c>
      <c r="X4537" t="s">
        <v>4715</v>
      </c>
      <c r="Y4537" s="3">
        <f>VALUE(SUBSTITUTE(Table1[[#This Row],[Order Total]],"$",""))</f>
        <v>2206.0500000000002</v>
      </c>
      <c r="Z4537">
        <f>VALUE(SUBSTITUTE(Table1[[#This Row],[Total]],"$",""))</f>
        <v>2226.75</v>
      </c>
      <c r="AA4537" s="3">
        <f>Table1[[#This Row],[Order Total Number]]-Table1[[#This Row],[Total Number]]</f>
        <v>-20.699999999999818</v>
      </c>
      <c r="AB4537">
        <f>VALUE(SUBSTITUTE(Table1[[#This Row],[Shipping Cost]],"$",""))</f>
        <v>19.989999999999998</v>
      </c>
      <c r="AC4537">
        <f>VALUE(SUBSTITUTE(Table1[[#This Row],[Discount $]],"$",""))</f>
        <v>212.55</v>
      </c>
      <c r="AD4537">
        <f>VALUE(SUBSTITUTE(Table1[[#This Row],[Retail Price]],"$",""))</f>
        <v>90.48</v>
      </c>
      <c r="AE4537" s="4">
        <f>(Table1[[#This Row],[Retail Price Number]]*Table1[[#This Row],[Order Quantity]])-Table1[[#This Row],[Discount $ Number]]+Table1[[#This Row],[Shipping Cost Number]]</f>
        <v>1164.6400000000001</v>
      </c>
      <c r="AF4537">
        <f>Table1[[#This Row],[Retail Price Number]]*Table1[[#This Row],[Order Quantity]]-Table1[[#This Row],[Discount $ Number]]</f>
        <v>1144.6500000000001</v>
      </c>
      <c r="AG4537">
        <f>(Table1[[#This Row],[Retail Price Number]]*Table1[[#This Row],[Order Quantity]])-Table1[[#This Row],[Discount $ Number]]-Table1[[#This Row],[Shipping Cost Number]]</f>
        <v>1124.6600000000001</v>
      </c>
      <c r="AH4537">
        <f>Table1[[#This Row],[Retail Price Number]]*Table1[[#This Row],[Order Quantity]]</f>
        <v>1357.2</v>
      </c>
      <c r="AI4537">
        <f>YEAR(Table1[[#This Row],[Order Date]])</f>
        <v>2016</v>
      </c>
    </row>
    <row r="4538" spans="1:35" x14ac:dyDescent="0.3">
      <c r="A4538" t="s">
        <v>5027</v>
      </c>
      <c r="B4538" s="1">
        <v>42670</v>
      </c>
      <c r="C4538" t="s">
        <v>2359</v>
      </c>
      <c r="D4538" t="s">
        <v>6724</v>
      </c>
      <c r="E4538" t="s">
        <v>27</v>
      </c>
      <c r="F4538" t="s">
        <v>28</v>
      </c>
      <c r="G4538" t="s">
        <v>91</v>
      </c>
      <c r="H4538" t="s">
        <v>241</v>
      </c>
      <c r="I4538" t="s">
        <v>92</v>
      </c>
      <c r="J4538" t="s">
        <v>1388</v>
      </c>
      <c r="K4538" t="s">
        <v>94</v>
      </c>
      <c r="L4538" t="s">
        <v>109</v>
      </c>
      <c r="M4538" t="s">
        <v>35</v>
      </c>
      <c r="N4538" s="1">
        <v>42671</v>
      </c>
      <c r="O4538" t="s">
        <v>1389</v>
      </c>
      <c r="P4538" s="3" t="s">
        <v>1390</v>
      </c>
      <c r="Q4538" t="s">
        <v>1391</v>
      </c>
      <c r="R4538">
        <v>4</v>
      </c>
      <c r="S4538" t="s">
        <v>6725</v>
      </c>
      <c r="T4538" s="2">
        <v>0.03</v>
      </c>
      <c r="U4538" t="s">
        <v>6353</v>
      </c>
      <c r="V4538" t="s">
        <v>6726</v>
      </c>
      <c r="W4538" t="s">
        <v>812</v>
      </c>
      <c r="X4538" t="s">
        <v>1362</v>
      </c>
      <c r="Y4538" s="3">
        <f>VALUE(SUBSTITUTE(Table1[[#This Row],[Order Total]],"$",""))</f>
        <v>2245.75</v>
      </c>
      <c r="Z4538">
        <f>VALUE(SUBSTITUTE(Table1[[#This Row],[Total]],"$",""))</f>
        <v>2246.75</v>
      </c>
      <c r="AA4538" s="3">
        <f>Table1[[#This Row],[Order Total Number]]-Table1[[#This Row],[Total Number]]</f>
        <v>-1</v>
      </c>
      <c r="AB4538">
        <f>VALUE(SUBSTITUTE(Table1[[#This Row],[Shipping Cost]],"$",""))</f>
        <v>19.989999999999998</v>
      </c>
      <c r="AC4538">
        <f>VALUE(SUBSTITUTE(Table1[[#This Row],[Discount $]],"$",""))</f>
        <v>143.83000000000001</v>
      </c>
      <c r="AD4538">
        <f>VALUE(SUBSTITUTE(Table1[[#This Row],[Retail Price]],"$",""))</f>
        <v>90.48</v>
      </c>
      <c r="AE4538" s="4">
        <f>(Table1[[#This Row],[Retail Price Number]]*Table1[[#This Row],[Order Quantity]])-Table1[[#This Row],[Discount $ Number]]+Table1[[#This Row],[Shipping Cost Number]]</f>
        <v>238.08</v>
      </c>
      <c r="AF4538">
        <f>Table1[[#This Row],[Retail Price Number]]*Table1[[#This Row],[Order Quantity]]-Table1[[#This Row],[Discount $ Number]]</f>
        <v>218.09</v>
      </c>
      <c r="AG4538">
        <f>(Table1[[#This Row],[Retail Price Number]]*Table1[[#This Row],[Order Quantity]])-Table1[[#This Row],[Discount $ Number]]-Table1[[#This Row],[Shipping Cost Number]]</f>
        <v>198.1</v>
      </c>
      <c r="AH4538">
        <f>Table1[[#This Row],[Retail Price Number]]*Table1[[#This Row],[Order Quantity]]</f>
        <v>361.92</v>
      </c>
      <c r="AI4538">
        <f>YEAR(Table1[[#This Row],[Order Date]])</f>
        <v>2016</v>
      </c>
    </row>
    <row r="4539" spans="1:35" x14ac:dyDescent="0.3">
      <c r="A4539" t="s">
        <v>5027</v>
      </c>
      <c r="B4539" s="1">
        <v>42423</v>
      </c>
      <c r="C4539" t="s">
        <v>1546</v>
      </c>
      <c r="D4539" t="s">
        <v>1547</v>
      </c>
      <c r="E4539" t="s">
        <v>27</v>
      </c>
      <c r="F4539" t="s">
        <v>28</v>
      </c>
      <c r="G4539" t="s">
        <v>91</v>
      </c>
      <c r="H4539" t="s">
        <v>433</v>
      </c>
      <c r="I4539" t="s">
        <v>92</v>
      </c>
      <c r="J4539" t="s">
        <v>1388</v>
      </c>
      <c r="K4539" t="s">
        <v>94</v>
      </c>
      <c r="L4539" t="s">
        <v>34</v>
      </c>
      <c r="M4539" t="s">
        <v>35</v>
      </c>
      <c r="N4539" s="1">
        <v>42424</v>
      </c>
      <c r="O4539" t="s">
        <v>1389</v>
      </c>
      <c r="P4539" s="3" t="s">
        <v>1390</v>
      </c>
      <c r="Q4539" t="s">
        <v>1391</v>
      </c>
      <c r="R4539">
        <v>32</v>
      </c>
      <c r="S4539" t="s">
        <v>434</v>
      </c>
      <c r="T4539" s="2">
        <v>0.04</v>
      </c>
      <c r="U4539" t="s">
        <v>1892</v>
      </c>
      <c r="V4539" t="s">
        <v>5028</v>
      </c>
      <c r="W4539" t="s">
        <v>812</v>
      </c>
      <c r="X4539" t="s">
        <v>4832</v>
      </c>
      <c r="Y4539" s="3">
        <f>VALUE(SUBSTITUTE(Table1[[#This Row],[Order Total]],"$",""))</f>
        <v>2216.7600000000002</v>
      </c>
      <c r="Z4539">
        <f>VALUE(SUBSTITUTE(Table1[[#This Row],[Total]],"$",""))</f>
        <v>2236.75</v>
      </c>
      <c r="AA4539" s="3">
        <f>Table1[[#This Row],[Order Total Number]]-Table1[[#This Row],[Total Number]]</f>
        <v>-19.989999999999782</v>
      </c>
      <c r="AB4539">
        <f>VALUE(SUBSTITUTE(Table1[[#This Row],[Shipping Cost]],"$",""))</f>
        <v>19.989999999999998</v>
      </c>
      <c r="AC4539">
        <f>VALUE(SUBSTITUTE(Table1[[#This Row],[Discount $]],"$",""))</f>
        <v>23.26</v>
      </c>
      <c r="AD4539">
        <f>VALUE(SUBSTITUTE(Table1[[#This Row],[Retail Price]],"$",""))</f>
        <v>90.48</v>
      </c>
      <c r="AE4539" s="4">
        <f>(Table1[[#This Row],[Retail Price Number]]*Table1[[#This Row],[Order Quantity]])-Table1[[#This Row],[Discount $ Number]]+Table1[[#This Row],[Shipping Cost Number]]</f>
        <v>2892.0899999999997</v>
      </c>
      <c r="AF4539">
        <f>Table1[[#This Row],[Retail Price Number]]*Table1[[#This Row],[Order Quantity]]-Table1[[#This Row],[Discount $ Number]]</f>
        <v>2872.1</v>
      </c>
      <c r="AG4539">
        <f>(Table1[[#This Row],[Retail Price Number]]*Table1[[#This Row],[Order Quantity]])-Table1[[#This Row],[Discount $ Number]]-Table1[[#This Row],[Shipping Cost Number]]</f>
        <v>2852.11</v>
      </c>
      <c r="AH4539">
        <f>Table1[[#This Row],[Retail Price Number]]*Table1[[#This Row],[Order Quantity]]</f>
        <v>2895.36</v>
      </c>
      <c r="AI4539">
        <f>YEAR(Table1[[#This Row],[Order Date]])</f>
        <v>2016</v>
      </c>
    </row>
    <row r="4540" spans="1:35" x14ac:dyDescent="0.3">
      <c r="A4540" t="s">
        <v>5027</v>
      </c>
      <c r="B4540" s="1">
        <v>42454</v>
      </c>
      <c r="C4540" t="s">
        <v>9474</v>
      </c>
      <c r="D4540" t="s">
        <v>1198</v>
      </c>
      <c r="E4540" t="s">
        <v>46</v>
      </c>
      <c r="F4540" t="s">
        <v>47</v>
      </c>
      <c r="G4540" t="s">
        <v>134</v>
      </c>
      <c r="H4540" t="s">
        <v>48</v>
      </c>
      <c r="I4540" t="s">
        <v>196</v>
      </c>
      <c r="J4540" t="s">
        <v>623</v>
      </c>
      <c r="K4540" t="s">
        <v>94</v>
      </c>
      <c r="L4540" t="s">
        <v>34</v>
      </c>
      <c r="M4540" t="s">
        <v>35</v>
      </c>
      <c r="N4540" s="1">
        <v>42454</v>
      </c>
      <c r="O4540" t="s">
        <v>624</v>
      </c>
      <c r="P4540" s="3" t="s">
        <v>625</v>
      </c>
      <c r="Q4540" t="s">
        <v>626</v>
      </c>
      <c r="R4540">
        <v>33</v>
      </c>
      <c r="S4540" t="s">
        <v>9475</v>
      </c>
      <c r="T4540" s="2">
        <v>0.08</v>
      </c>
      <c r="U4540" t="s">
        <v>127</v>
      </c>
      <c r="V4540" t="s">
        <v>9476</v>
      </c>
      <c r="W4540" t="s">
        <v>376</v>
      </c>
      <c r="X4540" t="s">
        <v>3441</v>
      </c>
      <c r="Y4540" s="3">
        <f>VALUE(SUBSTITUTE(Table1[[#This Row],[Order Total]],"$",""))</f>
        <v>2346.9499999999998</v>
      </c>
      <c r="Z4540">
        <f>VALUE(SUBSTITUTE(Table1[[#This Row],[Total]],"$",""))</f>
        <v>2249.75</v>
      </c>
      <c r="AA4540" s="3">
        <f>Table1[[#This Row],[Order Total Number]]-Table1[[#This Row],[Total Number]]</f>
        <v>97.199999999999818</v>
      </c>
      <c r="AB4540">
        <f>VALUE(SUBSTITUTE(Table1[[#This Row],[Shipping Cost]],"$",""))</f>
        <v>7.18</v>
      </c>
      <c r="AC4540">
        <f>VALUE(SUBSTITUTE(Table1[[#This Row],[Discount $]],"$",""))</f>
        <v>0</v>
      </c>
      <c r="AD4540">
        <f>VALUE(SUBSTITUTE(Table1[[#This Row],[Retail Price]],"$",""))</f>
        <v>300.97000000000003</v>
      </c>
      <c r="AE4540" s="4">
        <f>(Table1[[#This Row],[Retail Price Number]]*Table1[[#This Row],[Order Quantity]])-Table1[[#This Row],[Discount $ Number]]+Table1[[#This Row],[Shipping Cost Number]]</f>
        <v>9939.19</v>
      </c>
      <c r="AF4540">
        <f>Table1[[#This Row],[Retail Price Number]]*Table1[[#This Row],[Order Quantity]]-Table1[[#This Row],[Discount $ Number]]</f>
        <v>9932.01</v>
      </c>
      <c r="AG4540">
        <f>(Table1[[#This Row],[Retail Price Number]]*Table1[[#This Row],[Order Quantity]])-Table1[[#This Row],[Discount $ Number]]-Table1[[#This Row],[Shipping Cost Number]]</f>
        <v>9924.83</v>
      </c>
      <c r="AH4540">
        <f>Table1[[#This Row],[Retail Price Number]]*Table1[[#This Row],[Order Quantity]]</f>
        <v>9932.01</v>
      </c>
      <c r="AI4540">
        <f>YEAR(Table1[[#This Row],[Order Date]])</f>
        <v>2016</v>
      </c>
    </row>
    <row r="4541" spans="1:35" x14ac:dyDescent="0.3">
      <c r="A4541" t="s">
        <v>5027</v>
      </c>
      <c r="B4541" s="1">
        <v>42655</v>
      </c>
      <c r="C4541" t="s">
        <v>2033</v>
      </c>
      <c r="D4541" t="s">
        <v>331</v>
      </c>
      <c r="E4541" t="s">
        <v>46</v>
      </c>
      <c r="F4541" t="s">
        <v>47</v>
      </c>
      <c r="G4541" t="s">
        <v>91</v>
      </c>
      <c r="H4541" t="s">
        <v>107</v>
      </c>
      <c r="I4541" t="s">
        <v>121</v>
      </c>
      <c r="J4541" t="s">
        <v>1388</v>
      </c>
      <c r="K4541" t="s">
        <v>94</v>
      </c>
      <c r="L4541" t="s">
        <v>95</v>
      </c>
      <c r="M4541" t="s">
        <v>35</v>
      </c>
      <c r="N4541" s="1">
        <v>42657</v>
      </c>
      <c r="O4541" t="s">
        <v>1389</v>
      </c>
      <c r="P4541" s="3" t="s">
        <v>1390</v>
      </c>
      <c r="Q4541" t="s">
        <v>1391</v>
      </c>
      <c r="R4541">
        <v>30</v>
      </c>
      <c r="S4541" t="s">
        <v>434</v>
      </c>
      <c r="T4541" s="2">
        <v>0.04</v>
      </c>
      <c r="U4541" t="s">
        <v>914</v>
      </c>
      <c r="V4541" t="s">
        <v>5028</v>
      </c>
      <c r="W4541" t="s">
        <v>812</v>
      </c>
      <c r="X4541" t="s">
        <v>4832</v>
      </c>
      <c r="Y4541" s="3">
        <f>VALUE(SUBSTITUTE(Table1[[#This Row],[Order Total]],"$",""))</f>
        <v>2216.7600000000002</v>
      </c>
      <c r="Z4541">
        <f>VALUE(SUBSTITUTE(Table1[[#This Row],[Total]],"$",""))</f>
        <v>2236.75</v>
      </c>
      <c r="AA4541" s="3">
        <f>Table1[[#This Row],[Order Total Number]]-Table1[[#This Row],[Total Number]]</f>
        <v>-19.989999999999782</v>
      </c>
      <c r="AB4541">
        <f>VALUE(SUBSTITUTE(Table1[[#This Row],[Shipping Cost]],"$",""))</f>
        <v>19.989999999999998</v>
      </c>
      <c r="AC4541">
        <f>VALUE(SUBSTITUTE(Table1[[#This Row],[Discount $]],"$",""))</f>
        <v>45.24</v>
      </c>
      <c r="AD4541">
        <f>VALUE(SUBSTITUTE(Table1[[#This Row],[Retail Price]],"$",""))</f>
        <v>90.48</v>
      </c>
      <c r="AE4541" s="4">
        <f>(Table1[[#This Row],[Retail Price Number]]*Table1[[#This Row],[Order Quantity]])-Table1[[#This Row],[Discount $ Number]]+Table1[[#This Row],[Shipping Cost Number]]</f>
        <v>2689.15</v>
      </c>
      <c r="AF4541">
        <f>Table1[[#This Row],[Retail Price Number]]*Table1[[#This Row],[Order Quantity]]-Table1[[#This Row],[Discount $ Number]]</f>
        <v>2669.1600000000003</v>
      </c>
      <c r="AG4541">
        <f>(Table1[[#This Row],[Retail Price Number]]*Table1[[#This Row],[Order Quantity]])-Table1[[#This Row],[Discount $ Number]]-Table1[[#This Row],[Shipping Cost Number]]</f>
        <v>2649.1700000000005</v>
      </c>
      <c r="AH4541">
        <f>Table1[[#This Row],[Retail Price Number]]*Table1[[#This Row],[Order Quantity]]</f>
        <v>2714.4</v>
      </c>
      <c r="AI4541">
        <f>YEAR(Table1[[#This Row],[Order Date]])</f>
        <v>2016</v>
      </c>
    </row>
    <row r="4542" spans="1:35" x14ac:dyDescent="0.3">
      <c r="A4542" t="s">
        <v>4828</v>
      </c>
      <c r="B4542" s="1">
        <v>42403</v>
      </c>
      <c r="C4542" t="s">
        <v>44</v>
      </c>
      <c r="D4542" t="s">
        <v>45</v>
      </c>
      <c r="E4542" t="s">
        <v>46</v>
      </c>
      <c r="F4542" t="s">
        <v>47</v>
      </c>
      <c r="G4542" t="s">
        <v>77</v>
      </c>
      <c r="H4542" t="s">
        <v>48</v>
      </c>
      <c r="I4542" t="s">
        <v>92</v>
      </c>
      <c r="J4542" t="s">
        <v>532</v>
      </c>
      <c r="K4542" t="s">
        <v>94</v>
      </c>
      <c r="L4542" t="s">
        <v>95</v>
      </c>
      <c r="M4542" t="s">
        <v>156</v>
      </c>
      <c r="N4542" s="1">
        <v>42405</v>
      </c>
      <c r="O4542" t="s">
        <v>501</v>
      </c>
      <c r="P4542" s="3" t="s">
        <v>533</v>
      </c>
      <c r="Q4542" t="s">
        <v>534</v>
      </c>
      <c r="R4542">
        <v>47</v>
      </c>
      <c r="S4542" t="s">
        <v>4829</v>
      </c>
      <c r="T4542" s="2">
        <v>7.0000000000000007E-2</v>
      </c>
      <c r="U4542" t="s">
        <v>4830</v>
      </c>
      <c r="V4542" t="s">
        <v>4831</v>
      </c>
      <c r="W4542" t="s">
        <v>538</v>
      </c>
      <c r="X4542" t="s">
        <v>4832</v>
      </c>
      <c r="Y4542" s="3">
        <f>VALUE(SUBSTITUTE(Table1[[#This Row],[Order Total]],"$",""))</f>
        <v>2216.75</v>
      </c>
      <c r="Z4542">
        <f>VALUE(SUBSTITUTE(Table1[[#This Row],[Total]],"$",""))</f>
        <v>2236.75</v>
      </c>
      <c r="AA4542" s="3">
        <f>Table1[[#This Row],[Order Total Number]]-Table1[[#This Row],[Total Number]]</f>
        <v>-20</v>
      </c>
      <c r="AB4542">
        <f>VALUE(SUBSTITUTE(Table1[[#This Row],[Shipping Cost]],"$",""))</f>
        <v>6.66</v>
      </c>
      <c r="AC4542">
        <f>VALUE(SUBSTITUTE(Table1[[#This Row],[Discount $]],"$",""))</f>
        <v>24.78</v>
      </c>
      <c r="AD4542">
        <f>VALUE(SUBSTITUTE(Table1[[#This Row],[Retail Price]],"$",""))</f>
        <v>35.94</v>
      </c>
      <c r="AE4542" s="4">
        <f>(Table1[[#This Row],[Retail Price Number]]*Table1[[#This Row],[Order Quantity]])-Table1[[#This Row],[Discount $ Number]]+Table1[[#This Row],[Shipping Cost Number]]</f>
        <v>1671.06</v>
      </c>
      <c r="AF4542">
        <f>Table1[[#This Row],[Retail Price Number]]*Table1[[#This Row],[Order Quantity]]-Table1[[#This Row],[Discount $ Number]]</f>
        <v>1664.3999999999999</v>
      </c>
      <c r="AG4542">
        <f>(Table1[[#This Row],[Retail Price Number]]*Table1[[#This Row],[Order Quantity]])-Table1[[#This Row],[Discount $ Number]]-Table1[[#This Row],[Shipping Cost Number]]</f>
        <v>1657.7399999999998</v>
      </c>
      <c r="AH4542">
        <f>Table1[[#This Row],[Retail Price Number]]*Table1[[#This Row],[Order Quantity]]</f>
        <v>1689.1799999999998</v>
      </c>
      <c r="AI4542">
        <f>YEAR(Table1[[#This Row],[Order Date]])</f>
        <v>2016</v>
      </c>
    </row>
    <row r="4543" spans="1:35" x14ac:dyDescent="0.3">
      <c r="A4543" t="s">
        <v>4828</v>
      </c>
      <c r="B4543" s="1">
        <v>42710</v>
      </c>
      <c r="C4543" t="s">
        <v>1467</v>
      </c>
      <c r="D4543" t="s">
        <v>1468</v>
      </c>
      <c r="E4543" t="s">
        <v>27</v>
      </c>
      <c r="F4543" t="s">
        <v>28</v>
      </c>
      <c r="G4543" t="s">
        <v>77</v>
      </c>
      <c r="H4543" t="s">
        <v>433</v>
      </c>
      <c r="I4543" t="s">
        <v>92</v>
      </c>
      <c r="J4543" t="s">
        <v>1278</v>
      </c>
      <c r="K4543" t="s">
        <v>33</v>
      </c>
      <c r="L4543" t="s">
        <v>392</v>
      </c>
      <c r="M4543" t="s">
        <v>393</v>
      </c>
      <c r="N4543" s="1">
        <v>42712</v>
      </c>
      <c r="O4543" t="s">
        <v>36</v>
      </c>
      <c r="P4543" s="3" t="s">
        <v>111</v>
      </c>
      <c r="Q4543" t="s">
        <v>52</v>
      </c>
      <c r="R4543">
        <v>16</v>
      </c>
      <c r="S4543" t="s">
        <v>5126</v>
      </c>
      <c r="T4543" s="2">
        <v>0.09</v>
      </c>
      <c r="U4543" t="s">
        <v>1898</v>
      </c>
      <c r="V4543" t="s">
        <v>4079</v>
      </c>
      <c r="W4543" t="s">
        <v>1282</v>
      </c>
      <c r="X4543" t="s">
        <v>5127</v>
      </c>
      <c r="Y4543" s="3">
        <f>VALUE(SUBSTITUTE(Table1[[#This Row],[Order Total]],"$",""))</f>
        <v>79.92</v>
      </c>
      <c r="Z4543">
        <f>VALUE(SUBSTITUTE(Table1[[#This Row],[Total]],"$",""))</f>
        <v>70.63</v>
      </c>
      <c r="AA4543" s="3">
        <f>Table1[[#This Row],[Order Total Number]]-Table1[[#This Row],[Total Number]]</f>
        <v>9.2900000000000063</v>
      </c>
      <c r="AB4543">
        <f>VALUE(SUBSTITUTE(Table1[[#This Row],[Shipping Cost]],"$",""))</f>
        <v>2.56</v>
      </c>
      <c r="AC4543">
        <f>VALUE(SUBSTITUTE(Table1[[#This Row],[Discount $]],"$",""))</f>
        <v>7.02</v>
      </c>
      <c r="AD4543">
        <f>VALUE(SUBSTITUTE(Table1[[#This Row],[Retail Price]],"$",""))</f>
        <v>2.08</v>
      </c>
      <c r="AE4543" s="4">
        <f>(Table1[[#This Row],[Retail Price Number]]*Table1[[#This Row],[Order Quantity]])-Table1[[#This Row],[Discount $ Number]]+Table1[[#This Row],[Shipping Cost Number]]</f>
        <v>28.82</v>
      </c>
      <c r="AF4543">
        <f>Table1[[#This Row],[Retail Price Number]]*Table1[[#This Row],[Order Quantity]]-Table1[[#This Row],[Discount $ Number]]</f>
        <v>26.26</v>
      </c>
      <c r="AG4543">
        <f>(Table1[[#This Row],[Retail Price Number]]*Table1[[#This Row],[Order Quantity]])-Table1[[#This Row],[Discount $ Number]]-Table1[[#This Row],[Shipping Cost Number]]</f>
        <v>23.700000000000003</v>
      </c>
      <c r="AH4543">
        <f>Table1[[#This Row],[Retail Price Number]]*Table1[[#This Row],[Order Quantity]]</f>
        <v>33.28</v>
      </c>
      <c r="AI4543">
        <f>YEAR(Table1[[#This Row],[Order Date]])</f>
        <v>2016</v>
      </c>
    </row>
    <row r="4544" spans="1:35" x14ac:dyDescent="0.3">
      <c r="A4544" t="s">
        <v>4828</v>
      </c>
      <c r="B4544" s="1">
        <v>42498</v>
      </c>
      <c r="C4544" t="s">
        <v>1616</v>
      </c>
      <c r="D4544" t="s">
        <v>1617</v>
      </c>
      <c r="E4544" t="s">
        <v>27</v>
      </c>
      <c r="F4544" t="s">
        <v>28</v>
      </c>
      <c r="G4544" t="s">
        <v>91</v>
      </c>
      <c r="H4544" t="s">
        <v>78</v>
      </c>
      <c r="I4544" t="s">
        <v>196</v>
      </c>
      <c r="J4544" t="s">
        <v>2496</v>
      </c>
      <c r="K4544" t="s">
        <v>94</v>
      </c>
      <c r="L4544" t="s">
        <v>34</v>
      </c>
      <c r="M4544" t="s">
        <v>35</v>
      </c>
      <c r="N4544" s="1">
        <v>42502</v>
      </c>
      <c r="O4544" t="s">
        <v>2497</v>
      </c>
      <c r="P4544" s="3" t="s">
        <v>2498</v>
      </c>
      <c r="Q4544" t="s">
        <v>2499</v>
      </c>
      <c r="R4544">
        <v>42</v>
      </c>
      <c r="S4544" t="s">
        <v>6804</v>
      </c>
      <c r="T4544" s="2">
        <v>0.1</v>
      </c>
      <c r="U4544" t="s">
        <v>6805</v>
      </c>
      <c r="V4544" t="s">
        <v>6806</v>
      </c>
      <c r="W4544" t="s">
        <v>146</v>
      </c>
      <c r="X4544" t="s">
        <v>6807</v>
      </c>
      <c r="Y4544" s="3">
        <f>VALUE(SUBSTITUTE(Table1[[#This Row],[Order Total]],"$",""))</f>
        <v>508.83</v>
      </c>
      <c r="Z4544">
        <f>VALUE(SUBSTITUTE(Table1[[#This Row],[Total]],"$",""))</f>
        <v>515.69000000000005</v>
      </c>
      <c r="AA4544" s="3">
        <f>Table1[[#This Row],[Order Total Number]]-Table1[[#This Row],[Total Number]]</f>
        <v>-6.8600000000000705</v>
      </c>
      <c r="AB4544">
        <f>VALUE(SUBSTITUTE(Table1[[#This Row],[Shipping Cost]],"$",""))</f>
        <v>5.5</v>
      </c>
      <c r="AC4544">
        <f>VALUE(SUBSTITUTE(Table1[[#This Row],[Discount $]],"$",""))</f>
        <v>59.41</v>
      </c>
      <c r="AD4544">
        <f>VALUE(SUBSTITUTE(Table1[[#This Row],[Retail Price]],"$",""))</f>
        <v>29.99</v>
      </c>
      <c r="AE4544" s="4">
        <f>(Table1[[#This Row],[Retail Price Number]]*Table1[[#This Row],[Order Quantity]])-Table1[[#This Row],[Discount $ Number]]+Table1[[#This Row],[Shipping Cost Number]]</f>
        <v>1205.6699999999998</v>
      </c>
      <c r="AF4544">
        <f>Table1[[#This Row],[Retail Price Number]]*Table1[[#This Row],[Order Quantity]]-Table1[[#This Row],[Discount $ Number]]</f>
        <v>1200.1699999999998</v>
      </c>
      <c r="AG4544">
        <f>(Table1[[#This Row],[Retail Price Number]]*Table1[[#This Row],[Order Quantity]])-Table1[[#This Row],[Discount $ Number]]-Table1[[#This Row],[Shipping Cost Number]]</f>
        <v>1194.6699999999998</v>
      </c>
      <c r="AH4544">
        <f>Table1[[#This Row],[Retail Price Number]]*Table1[[#This Row],[Order Quantity]]</f>
        <v>1259.58</v>
      </c>
      <c r="AI4544">
        <f>YEAR(Table1[[#This Row],[Order Date]])</f>
        <v>2016</v>
      </c>
    </row>
    <row r="4545" spans="1:35" x14ac:dyDescent="0.3">
      <c r="A4545" t="s">
        <v>4828</v>
      </c>
      <c r="B4545" s="1">
        <v>42575</v>
      </c>
      <c r="C4545" t="s">
        <v>3536</v>
      </c>
      <c r="D4545" t="s">
        <v>1019</v>
      </c>
      <c r="E4545" t="s">
        <v>46</v>
      </c>
      <c r="F4545" t="s">
        <v>47</v>
      </c>
      <c r="G4545" t="s">
        <v>77</v>
      </c>
      <c r="H4545" t="s">
        <v>48</v>
      </c>
      <c r="I4545" t="s">
        <v>92</v>
      </c>
      <c r="J4545" t="s">
        <v>478</v>
      </c>
      <c r="K4545" t="s">
        <v>33</v>
      </c>
      <c r="L4545" t="s">
        <v>34</v>
      </c>
      <c r="M4545" t="s">
        <v>35</v>
      </c>
      <c r="N4545" s="1">
        <v>42577</v>
      </c>
      <c r="O4545" t="s">
        <v>479</v>
      </c>
      <c r="P4545" s="3" t="s">
        <v>480</v>
      </c>
      <c r="Q4545" t="s">
        <v>98</v>
      </c>
      <c r="R4545">
        <v>48</v>
      </c>
      <c r="S4545" t="s">
        <v>9397</v>
      </c>
      <c r="T4545" s="2">
        <v>0.04</v>
      </c>
      <c r="U4545" t="s">
        <v>4822</v>
      </c>
      <c r="V4545" t="s">
        <v>2120</v>
      </c>
      <c r="W4545" t="s">
        <v>224</v>
      </c>
      <c r="X4545" t="s">
        <v>9398</v>
      </c>
      <c r="Y4545" s="3">
        <f>VALUE(SUBSTITUTE(Table1[[#This Row],[Order Total]],"$",""))</f>
        <v>62.38</v>
      </c>
      <c r="Z4545">
        <f>VALUE(SUBSTITUTE(Table1[[#This Row],[Total]],"$",""))</f>
        <v>63.17</v>
      </c>
      <c r="AA4545" s="3">
        <f>Table1[[#This Row],[Order Total Number]]-Table1[[#This Row],[Total Number]]</f>
        <v>-0.78999999999999915</v>
      </c>
      <c r="AB4545">
        <f>VALUE(SUBSTITUTE(Table1[[#This Row],[Shipping Cost]],"$",""))</f>
        <v>0.5</v>
      </c>
      <c r="AC4545">
        <f>VALUE(SUBSTITUTE(Table1[[#This Row],[Discount $]],"$",""))</f>
        <v>0.62</v>
      </c>
      <c r="AD4545">
        <f>VALUE(SUBSTITUTE(Table1[[#This Row],[Retail Price]],"$",""))</f>
        <v>2.61</v>
      </c>
      <c r="AE4545" s="4">
        <f>(Table1[[#This Row],[Retail Price Number]]*Table1[[#This Row],[Order Quantity]])-Table1[[#This Row],[Discount $ Number]]+Table1[[#This Row],[Shipping Cost Number]]</f>
        <v>125.16</v>
      </c>
      <c r="AF4545">
        <f>Table1[[#This Row],[Retail Price Number]]*Table1[[#This Row],[Order Quantity]]-Table1[[#This Row],[Discount $ Number]]</f>
        <v>124.66</v>
      </c>
      <c r="AG4545">
        <f>(Table1[[#This Row],[Retail Price Number]]*Table1[[#This Row],[Order Quantity]])-Table1[[#This Row],[Discount $ Number]]-Table1[[#This Row],[Shipping Cost Number]]</f>
        <v>124.16</v>
      </c>
      <c r="AH4545">
        <f>Table1[[#This Row],[Retail Price Number]]*Table1[[#This Row],[Order Quantity]]</f>
        <v>125.28</v>
      </c>
      <c r="AI4545">
        <f>YEAR(Table1[[#This Row],[Order Date]])</f>
        <v>2016</v>
      </c>
    </row>
    <row r="4546" spans="1:35" x14ac:dyDescent="0.3">
      <c r="A4546" t="s">
        <v>4828</v>
      </c>
      <c r="B4546" s="1">
        <v>42258</v>
      </c>
      <c r="C4546" t="s">
        <v>3053</v>
      </c>
      <c r="D4546" t="s">
        <v>766</v>
      </c>
      <c r="E4546" t="s">
        <v>27</v>
      </c>
      <c r="F4546" t="s">
        <v>28</v>
      </c>
      <c r="G4546" t="s">
        <v>77</v>
      </c>
      <c r="H4546" t="s">
        <v>217</v>
      </c>
      <c r="I4546" t="s">
        <v>31</v>
      </c>
      <c r="J4546" t="s">
        <v>478</v>
      </c>
      <c r="K4546" t="s">
        <v>94</v>
      </c>
      <c r="L4546" t="s">
        <v>95</v>
      </c>
      <c r="M4546" t="s">
        <v>35</v>
      </c>
      <c r="N4546" s="1">
        <v>42258</v>
      </c>
      <c r="O4546" t="s">
        <v>479</v>
      </c>
      <c r="P4546" s="3" t="s">
        <v>480</v>
      </c>
      <c r="Q4546" t="s">
        <v>98</v>
      </c>
      <c r="R4546">
        <v>35</v>
      </c>
      <c r="S4546" t="s">
        <v>10007</v>
      </c>
      <c r="T4546" s="2">
        <v>0.09</v>
      </c>
      <c r="U4546" t="s">
        <v>1470</v>
      </c>
      <c r="V4546" t="s">
        <v>10008</v>
      </c>
      <c r="W4546" t="s">
        <v>224</v>
      </c>
      <c r="X4546" t="s">
        <v>6162</v>
      </c>
      <c r="Y4546" s="3">
        <f>VALUE(SUBSTITUTE(Table1[[#This Row],[Order Total]],"$",""))</f>
        <v>30.26</v>
      </c>
      <c r="Z4546">
        <f>VALUE(SUBSTITUTE(Table1[[#This Row],[Total]],"$",""))</f>
        <v>31.38</v>
      </c>
      <c r="AA4546" s="3">
        <f>Table1[[#This Row],[Order Total Number]]-Table1[[#This Row],[Total Number]]</f>
        <v>-1.1199999999999974</v>
      </c>
      <c r="AB4546">
        <f>VALUE(SUBSTITUTE(Table1[[#This Row],[Shipping Cost]],"$",""))</f>
        <v>0.5</v>
      </c>
      <c r="AC4546">
        <f>VALUE(SUBSTITUTE(Table1[[#This Row],[Discount $]],"$",""))</f>
        <v>2.54</v>
      </c>
      <c r="AD4546">
        <f>VALUE(SUBSTITUTE(Table1[[#This Row],[Retail Price]],"$",""))</f>
        <v>2.61</v>
      </c>
      <c r="AE4546" s="4">
        <f>(Table1[[#This Row],[Retail Price Number]]*Table1[[#This Row],[Order Quantity]])-Table1[[#This Row],[Discount $ Number]]+Table1[[#This Row],[Shipping Cost Number]]</f>
        <v>89.309999999999988</v>
      </c>
      <c r="AF4546">
        <f>Table1[[#This Row],[Retail Price Number]]*Table1[[#This Row],[Order Quantity]]-Table1[[#This Row],[Discount $ Number]]</f>
        <v>88.809999999999988</v>
      </c>
      <c r="AG4546">
        <f>(Table1[[#This Row],[Retail Price Number]]*Table1[[#This Row],[Order Quantity]])-Table1[[#This Row],[Discount $ Number]]-Table1[[#This Row],[Shipping Cost Number]]</f>
        <v>88.309999999999988</v>
      </c>
      <c r="AH4546">
        <f>Table1[[#This Row],[Retail Price Number]]*Table1[[#This Row],[Order Quantity]]</f>
        <v>91.35</v>
      </c>
      <c r="AI4546">
        <f>YEAR(Table1[[#This Row],[Order Date]])</f>
        <v>2015</v>
      </c>
    </row>
    <row r="4547" spans="1:35" x14ac:dyDescent="0.3">
      <c r="A4547" t="s">
        <v>4828</v>
      </c>
      <c r="B4547" s="1">
        <v>42579</v>
      </c>
      <c r="C4547" t="s">
        <v>2444</v>
      </c>
      <c r="D4547" t="s">
        <v>1617</v>
      </c>
      <c r="E4547" t="s">
        <v>27</v>
      </c>
      <c r="F4547" t="s">
        <v>28</v>
      </c>
      <c r="G4547" t="s">
        <v>134</v>
      </c>
      <c r="H4547" t="s">
        <v>78</v>
      </c>
      <c r="I4547" t="s">
        <v>121</v>
      </c>
      <c r="J4547" t="s">
        <v>1853</v>
      </c>
      <c r="K4547" t="s">
        <v>94</v>
      </c>
      <c r="L4547" t="s">
        <v>34</v>
      </c>
      <c r="M4547" t="s">
        <v>35</v>
      </c>
      <c r="N4547" s="1">
        <v>42581</v>
      </c>
      <c r="O4547" t="s">
        <v>1854</v>
      </c>
      <c r="P4547" s="3" t="s">
        <v>1855</v>
      </c>
      <c r="Q4547" t="s">
        <v>1856</v>
      </c>
      <c r="R4547">
        <v>27</v>
      </c>
      <c r="S4547" t="s">
        <v>4427</v>
      </c>
      <c r="T4547" s="2">
        <v>0.1</v>
      </c>
      <c r="U4547" t="s">
        <v>127</v>
      </c>
      <c r="V4547" t="s">
        <v>7059</v>
      </c>
      <c r="W4547" t="s">
        <v>165</v>
      </c>
      <c r="X4547" t="s">
        <v>10783</v>
      </c>
      <c r="Y4547" s="3">
        <f>VALUE(SUBSTITUTE(Table1[[#This Row],[Order Total]],"$",""))</f>
        <v>5080.54</v>
      </c>
      <c r="Z4547">
        <f>VALUE(SUBSTITUTE(Table1[[#This Row],[Total]],"$",""))</f>
        <v>5027.04</v>
      </c>
      <c r="AA4547" s="3">
        <f>Table1[[#This Row],[Order Total Number]]-Table1[[#This Row],[Total Number]]</f>
        <v>53.5</v>
      </c>
      <c r="AB4547">
        <f>VALUE(SUBSTITUTE(Table1[[#This Row],[Shipping Cost]],"$",""))</f>
        <v>4</v>
      </c>
      <c r="AC4547">
        <f>VALUE(SUBSTITUTE(Table1[[#This Row],[Discount $]],"$",""))</f>
        <v>0</v>
      </c>
      <c r="AD4547">
        <f>VALUE(SUBSTITUTE(Table1[[#This Row],[Retail Price]],"$",""))</f>
        <v>152.47999999999999</v>
      </c>
      <c r="AE4547" s="4">
        <f>(Table1[[#This Row],[Retail Price Number]]*Table1[[#This Row],[Order Quantity]])-Table1[[#This Row],[Discount $ Number]]+Table1[[#This Row],[Shipping Cost Number]]</f>
        <v>4120.96</v>
      </c>
      <c r="AF4547">
        <f>Table1[[#This Row],[Retail Price Number]]*Table1[[#This Row],[Order Quantity]]-Table1[[#This Row],[Discount $ Number]]</f>
        <v>4116.96</v>
      </c>
      <c r="AG4547">
        <f>(Table1[[#This Row],[Retail Price Number]]*Table1[[#This Row],[Order Quantity]])-Table1[[#This Row],[Discount $ Number]]-Table1[[#This Row],[Shipping Cost Number]]</f>
        <v>4112.96</v>
      </c>
      <c r="AH4547">
        <f>Table1[[#This Row],[Retail Price Number]]*Table1[[#This Row],[Order Quantity]]</f>
        <v>4116.96</v>
      </c>
      <c r="AI4547">
        <f>YEAR(Table1[[#This Row],[Order Date]])</f>
        <v>2016</v>
      </c>
    </row>
    <row r="4548" spans="1:35" x14ac:dyDescent="0.3">
      <c r="A4548" t="s">
        <v>4828</v>
      </c>
      <c r="B4548" s="1">
        <v>42492</v>
      </c>
      <c r="C4548" t="s">
        <v>1122</v>
      </c>
      <c r="D4548" t="s">
        <v>683</v>
      </c>
      <c r="E4548" t="s">
        <v>46</v>
      </c>
      <c r="F4548" t="s">
        <v>47</v>
      </c>
      <c r="G4548" t="s">
        <v>134</v>
      </c>
      <c r="H4548" t="s">
        <v>107</v>
      </c>
      <c r="I4548" t="s">
        <v>31</v>
      </c>
      <c r="J4548" t="s">
        <v>1388</v>
      </c>
      <c r="K4548" t="s">
        <v>94</v>
      </c>
      <c r="L4548" t="s">
        <v>95</v>
      </c>
      <c r="M4548" t="s">
        <v>35</v>
      </c>
      <c r="N4548" s="1">
        <v>42493</v>
      </c>
      <c r="O4548" t="s">
        <v>1389</v>
      </c>
      <c r="P4548" s="3" t="s">
        <v>1390</v>
      </c>
      <c r="Q4548" t="s">
        <v>1391</v>
      </c>
      <c r="R4548">
        <v>45</v>
      </c>
      <c r="S4548" t="s">
        <v>11535</v>
      </c>
      <c r="T4548" s="2">
        <v>0.06</v>
      </c>
      <c r="U4548" t="s">
        <v>11536</v>
      </c>
      <c r="V4548" t="s">
        <v>5608</v>
      </c>
      <c r="W4548" t="s">
        <v>812</v>
      </c>
      <c r="X4548" t="s">
        <v>11537</v>
      </c>
      <c r="Y4548" s="3">
        <f>VALUE(SUBSTITUTE(Table1[[#This Row],[Order Total]],"$",""))</f>
        <v>2303.9699999999998</v>
      </c>
      <c r="Z4548">
        <f>VALUE(SUBSTITUTE(Table1[[#This Row],[Total]],"$",""))</f>
        <v>2775.63</v>
      </c>
      <c r="AA4548" s="3">
        <f>Table1[[#This Row],[Order Total Number]]-Table1[[#This Row],[Total Number]]</f>
        <v>-471.66000000000031</v>
      </c>
      <c r="AB4548">
        <f>VALUE(SUBSTITUTE(Table1[[#This Row],[Shipping Cost]],"$",""))</f>
        <v>19.989999999999998</v>
      </c>
      <c r="AC4548">
        <f>VALUE(SUBSTITUTE(Table1[[#This Row],[Discount $]],"$",""))</f>
        <v>25.79</v>
      </c>
      <c r="AD4548">
        <f>VALUE(SUBSTITUTE(Table1[[#This Row],[Retail Price]],"$",""))</f>
        <v>90.48</v>
      </c>
      <c r="AE4548" s="4">
        <f>(Table1[[#This Row],[Retail Price Number]]*Table1[[#This Row],[Order Quantity]])-Table1[[#This Row],[Discount $ Number]]+Table1[[#This Row],[Shipping Cost Number]]</f>
        <v>4065.8</v>
      </c>
      <c r="AF4548">
        <f>Table1[[#This Row],[Retail Price Number]]*Table1[[#This Row],[Order Quantity]]-Table1[[#This Row],[Discount $ Number]]</f>
        <v>4045.8100000000004</v>
      </c>
      <c r="AG4548">
        <f>(Table1[[#This Row],[Retail Price Number]]*Table1[[#This Row],[Order Quantity]])-Table1[[#This Row],[Discount $ Number]]-Table1[[#This Row],[Shipping Cost Number]]</f>
        <v>4025.8200000000006</v>
      </c>
      <c r="AH4548">
        <f>Table1[[#This Row],[Retail Price Number]]*Table1[[#This Row],[Order Quantity]]</f>
        <v>4071.6000000000004</v>
      </c>
      <c r="AI4548">
        <f>YEAR(Table1[[#This Row],[Order Date]])</f>
        <v>2016</v>
      </c>
    </row>
    <row r="4549" spans="1:35" x14ac:dyDescent="0.3">
      <c r="A4549" t="s">
        <v>4828</v>
      </c>
      <c r="B4549" s="1">
        <v>42017</v>
      </c>
      <c r="C4549" t="s">
        <v>1317</v>
      </c>
      <c r="D4549" t="s">
        <v>683</v>
      </c>
      <c r="E4549" t="s">
        <v>46</v>
      </c>
      <c r="F4549" t="s">
        <v>47</v>
      </c>
      <c r="G4549" t="s">
        <v>134</v>
      </c>
      <c r="H4549" t="s">
        <v>107</v>
      </c>
      <c r="I4549" t="s">
        <v>31</v>
      </c>
      <c r="J4549" t="s">
        <v>1813</v>
      </c>
      <c r="K4549" t="s">
        <v>33</v>
      </c>
      <c r="L4549" t="s">
        <v>50</v>
      </c>
      <c r="M4549" t="s">
        <v>156</v>
      </c>
      <c r="N4549" s="1">
        <v>42019</v>
      </c>
      <c r="O4549" t="s">
        <v>1814</v>
      </c>
      <c r="P4549" s="3" t="s">
        <v>1815</v>
      </c>
      <c r="Q4549" t="s">
        <v>1107</v>
      </c>
      <c r="R4549">
        <v>50</v>
      </c>
      <c r="S4549" t="s">
        <v>10066</v>
      </c>
      <c r="T4549" s="2">
        <v>0.09</v>
      </c>
      <c r="U4549" t="s">
        <v>2077</v>
      </c>
      <c r="V4549" t="s">
        <v>11769</v>
      </c>
      <c r="W4549" t="s">
        <v>1587</v>
      </c>
      <c r="X4549" t="s">
        <v>11770</v>
      </c>
      <c r="Y4549" s="3">
        <f>VALUE(SUBSTITUTE(Table1[[#This Row],[Order Total]],"$",""))</f>
        <v>145.05000000000001</v>
      </c>
      <c r="Z4549">
        <f>VALUE(SUBSTITUTE(Table1[[#This Row],[Total]],"$",""))</f>
        <v>147.86000000000001</v>
      </c>
      <c r="AA4549" s="3">
        <f>Table1[[#This Row],[Order Total Number]]-Table1[[#This Row],[Total Number]]</f>
        <v>-2.8100000000000023</v>
      </c>
      <c r="AB4549">
        <f>VALUE(SUBSTITUTE(Table1[[#This Row],[Shipping Cost]],"$",""))</f>
        <v>5.01</v>
      </c>
      <c r="AC4549">
        <f>VALUE(SUBSTITUTE(Table1[[#This Row],[Discount $]],"$",""))</f>
        <v>14.33</v>
      </c>
      <c r="AD4549">
        <f>VALUE(SUBSTITUTE(Table1[[#This Row],[Retail Price]],"$",""))</f>
        <v>5.74</v>
      </c>
      <c r="AE4549" s="4">
        <f>(Table1[[#This Row],[Retail Price Number]]*Table1[[#This Row],[Order Quantity]])-Table1[[#This Row],[Discount $ Number]]+Table1[[#This Row],[Shipping Cost Number]]</f>
        <v>277.68</v>
      </c>
      <c r="AF4549">
        <f>Table1[[#This Row],[Retail Price Number]]*Table1[[#This Row],[Order Quantity]]-Table1[[#This Row],[Discount $ Number]]</f>
        <v>272.67</v>
      </c>
      <c r="AG4549">
        <f>(Table1[[#This Row],[Retail Price Number]]*Table1[[#This Row],[Order Quantity]])-Table1[[#This Row],[Discount $ Number]]-Table1[[#This Row],[Shipping Cost Number]]</f>
        <v>267.66000000000003</v>
      </c>
      <c r="AH4549">
        <f>Table1[[#This Row],[Retail Price Number]]*Table1[[#This Row],[Order Quantity]]</f>
        <v>287</v>
      </c>
      <c r="AI4549">
        <f>YEAR(Table1[[#This Row],[Order Date]])</f>
        <v>2015</v>
      </c>
    </row>
    <row r="4550" spans="1:35" x14ac:dyDescent="0.3">
      <c r="A4550" t="s">
        <v>8939</v>
      </c>
      <c r="B4550" s="1">
        <v>42551</v>
      </c>
      <c r="C4550" t="s">
        <v>8940</v>
      </c>
      <c r="D4550" t="s">
        <v>174</v>
      </c>
      <c r="E4550" t="s">
        <v>27</v>
      </c>
      <c r="F4550" t="s">
        <v>28</v>
      </c>
      <c r="G4550" t="s">
        <v>77</v>
      </c>
      <c r="H4550" t="s">
        <v>78</v>
      </c>
      <c r="I4550" t="s">
        <v>196</v>
      </c>
      <c r="J4550" t="s">
        <v>832</v>
      </c>
      <c r="K4550" t="s">
        <v>94</v>
      </c>
      <c r="L4550" t="s">
        <v>95</v>
      </c>
      <c r="M4550" t="s">
        <v>35</v>
      </c>
      <c r="N4550" s="1">
        <v>42553</v>
      </c>
      <c r="O4550" t="s">
        <v>833</v>
      </c>
      <c r="P4550" s="3" t="s">
        <v>834</v>
      </c>
      <c r="Q4550" t="s">
        <v>774</v>
      </c>
      <c r="R4550">
        <v>28</v>
      </c>
      <c r="S4550" t="s">
        <v>4579</v>
      </c>
      <c r="T4550" s="2">
        <v>0</v>
      </c>
      <c r="U4550" t="s">
        <v>510</v>
      </c>
      <c r="V4550" t="s">
        <v>8941</v>
      </c>
      <c r="W4550" t="s">
        <v>838</v>
      </c>
      <c r="X4550" t="s">
        <v>8942</v>
      </c>
      <c r="Y4550" s="3">
        <f>VALUE(SUBSTITUTE(Table1[[#This Row],[Order Total]],"$",""))</f>
        <v>195.68</v>
      </c>
      <c r="Z4550">
        <f>VALUE(SUBSTITUTE(Table1[[#This Row],[Total]],"$",""))</f>
        <v>210.07</v>
      </c>
      <c r="AA4550" s="3">
        <f>Table1[[#This Row],[Order Total Number]]-Table1[[#This Row],[Total Number]]</f>
        <v>-14.389999999999986</v>
      </c>
      <c r="AB4550">
        <f>VALUE(SUBSTITUTE(Table1[[#This Row],[Shipping Cost]],"$",""))</f>
        <v>2.04</v>
      </c>
      <c r="AC4550">
        <f>VALUE(SUBSTITUTE(Table1[[#This Row],[Discount $]],"$",""))</f>
        <v>6.04</v>
      </c>
      <c r="AD4550">
        <f>VALUE(SUBSTITUTE(Table1[[#This Row],[Retail Price]],"$",""))</f>
        <v>5.18</v>
      </c>
      <c r="AE4550" s="4">
        <f>(Table1[[#This Row],[Retail Price Number]]*Table1[[#This Row],[Order Quantity]])-Table1[[#This Row],[Discount $ Number]]+Table1[[#This Row],[Shipping Cost Number]]</f>
        <v>141.04</v>
      </c>
      <c r="AF4550">
        <f>Table1[[#This Row],[Retail Price Number]]*Table1[[#This Row],[Order Quantity]]-Table1[[#This Row],[Discount $ Number]]</f>
        <v>139</v>
      </c>
      <c r="AG4550">
        <f>(Table1[[#This Row],[Retail Price Number]]*Table1[[#This Row],[Order Quantity]])-Table1[[#This Row],[Discount $ Number]]-Table1[[#This Row],[Shipping Cost Number]]</f>
        <v>136.96</v>
      </c>
      <c r="AH4550">
        <f>Table1[[#This Row],[Retail Price Number]]*Table1[[#This Row],[Order Quantity]]</f>
        <v>145.04</v>
      </c>
      <c r="AI4550">
        <f>YEAR(Table1[[#This Row],[Order Date]])</f>
        <v>2016</v>
      </c>
    </row>
    <row r="4551" spans="1:35" x14ac:dyDescent="0.3">
      <c r="A4551" t="s">
        <v>8939</v>
      </c>
      <c r="B4551" s="1">
        <v>41363</v>
      </c>
      <c r="C4551" t="s">
        <v>928</v>
      </c>
      <c r="D4551" t="s">
        <v>929</v>
      </c>
      <c r="E4551" t="s">
        <v>27</v>
      </c>
      <c r="F4551" t="s">
        <v>28</v>
      </c>
      <c r="G4551" t="s">
        <v>29</v>
      </c>
      <c r="H4551" t="s">
        <v>217</v>
      </c>
      <c r="I4551" t="s">
        <v>196</v>
      </c>
      <c r="J4551" t="s">
        <v>3481</v>
      </c>
      <c r="K4551" t="s">
        <v>723</v>
      </c>
      <c r="L4551" t="s">
        <v>109</v>
      </c>
      <c r="M4551" t="s">
        <v>35</v>
      </c>
      <c r="N4551" s="1">
        <v>41364</v>
      </c>
      <c r="O4551" t="s">
        <v>3482</v>
      </c>
      <c r="P4551" s="3" t="s">
        <v>2262</v>
      </c>
      <c r="Q4551" t="s">
        <v>2240</v>
      </c>
      <c r="R4551">
        <v>25</v>
      </c>
      <c r="S4551" t="s">
        <v>9673</v>
      </c>
      <c r="T4551" s="2">
        <v>0</v>
      </c>
      <c r="U4551" t="s">
        <v>127</v>
      </c>
      <c r="V4551" t="s">
        <v>9674</v>
      </c>
      <c r="W4551" t="s">
        <v>3486</v>
      </c>
      <c r="X4551" t="s">
        <v>9675</v>
      </c>
      <c r="Y4551" s="3">
        <f>VALUE(SUBSTITUTE(Table1[[#This Row],[Order Total]],"$",""))</f>
        <v>2057.84</v>
      </c>
      <c r="Z4551">
        <f>VALUE(SUBSTITUTE(Table1[[#This Row],[Total]],"$",""))</f>
        <v>20458.84</v>
      </c>
      <c r="AA4551" s="3">
        <f>Table1[[#This Row],[Order Total Number]]-Table1[[#This Row],[Total Number]]</f>
        <v>-18401</v>
      </c>
      <c r="AB4551">
        <f>VALUE(SUBSTITUTE(Table1[[#This Row],[Shipping Cost]],"$",""))</f>
        <v>14</v>
      </c>
      <c r="AC4551">
        <f>VALUE(SUBSTITUTE(Table1[[#This Row],[Discount $]],"$",""))</f>
        <v>0</v>
      </c>
      <c r="AD4551">
        <f>VALUE(SUBSTITUTE(Table1[[#This Row],[Retail Price]],"$",""))</f>
        <v>119.99</v>
      </c>
      <c r="AE4551" s="4">
        <f>(Table1[[#This Row],[Retail Price Number]]*Table1[[#This Row],[Order Quantity]])-Table1[[#This Row],[Discount $ Number]]+Table1[[#This Row],[Shipping Cost Number]]</f>
        <v>3013.75</v>
      </c>
      <c r="AF4551">
        <f>Table1[[#This Row],[Retail Price Number]]*Table1[[#This Row],[Order Quantity]]-Table1[[#This Row],[Discount $ Number]]</f>
        <v>2999.75</v>
      </c>
      <c r="AG4551">
        <f>(Table1[[#This Row],[Retail Price Number]]*Table1[[#This Row],[Order Quantity]])-Table1[[#This Row],[Discount $ Number]]-Table1[[#This Row],[Shipping Cost Number]]</f>
        <v>2985.75</v>
      </c>
      <c r="AH4551">
        <f>Table1[[#This Row],[Retail Price Number]]*Table1[[#This Row],[Order Quantity]]</f>
        <v>2999.75</v>
      </c>
      <c r="AI4551">
        <f>YEAR(Table1[[#This Row],[Order Date]])</f>
        <v>2013</v>
      </c>
    </row>
    <row r="4552" spans="1:35" x14ac:dyDescent="0.3">
      <c r="A4552" t="s">
        <v>8939</v>
      </c>
      <c r="B4552" s="1">
        <v>42371</v>
      </c>
      <c r="C4552" t="s">
        <v>530</v>
      </c>
      <c r="D4552" t="s">
        <v>531</v>
      </c>
      <c r="E4552" t="s">
        <v>27</v>
      </c>
      <c r="F4552" t="s">
        <v>28</v>
      </c>
      <c r="G4552" t="s">
        <v>77</v>
      </c>
      <c r="H4552" t="s">
        <v>30</v>
      </c>
      <c r="I4552" t="s">
        <v>196</v>
      </c>
      <c r="J4552" t="s">
        <v>185</v>
      </c>
      <c r="K4552" t="s">
        <v>94</v>
      </c>
      <c r="L4552" t="s">
        <v>34</v>
      </c>
      <c r="M4552" t="s">
        <v>156</v>
      </c>
      <c r="N4552" s="1">
        <v>42373</v>
      </c>
      <c r="O4552" t="s">
        <v>186</v>
      </c>
      <c r="P4552" s="3" t="s">
        <v>187</v>
      </c>
      <c r="Q4552" t="s">
        <v>188</v>
      </c>
      <c r="R4552">
        <v>2</v>
      </c>
      <c r="S4552" t="s">
        <v>10360</v>
      </c>
      <c r="T4552" s="2">
        <v>7.0000000000000007E-2</v>
      </c>
      <c r="U4552" t="s">
        <v>1092</v>
      </c>
      <c r="V4552" t="s">
        <v>10361</v>
      </c>
      <c r="W4552" t="s">
        <v>165</v>
      </c>
      <c r="X4552" t="s">
        <v>10362</v>
      </c>
      <c r="Y4552" s="3">
        <f>VALUE(SUBSTITUTE(Table1[[#This Row],[Order Total]],"$",""))</f>
        <v>169.03</v>
      </c>
      <c r="Z4552">
        <f>VALUE(SUBSTITUTE(Table1[[#This Row],[Total]],"$",""))</f>
        <v>173.03</v>
      </c>
      <c r="AA4552" s="3">
        <f>Table1[[#This Row],[Order Total Number]]-Table1[[#This Row],[Total Number]]</f>
        <v>-4</v>
      </c>
      <c r="AB4552">
        <f>VALUE(SUBSTITUTE(Table1[[#This Row],[Shipping Cost]],"$",""))</f>
        <v>4</v>
      </c>
      <c r="AC4552">
        <f>VALUE(SUBSTITUTE(Table1[[#This Row],[Discount $]],"$",""))</f>
        <v>10.79</v>
      </c>
      <c r="AD4552">
        <f>VALUE(SUBSTITUTE(Table1[[#This Row],[Retail Price]],"$",""))</f>
        <v>19.98</v>
      </c>
      <c r="AE4552" s="4">
        <f>(Table1[[#This Row],[Retail Price Number]]*Table1[[#This Row],[Order Quantity]])-Table1[[#This Row],[Discount $ Number]]+Table1[[#This Row],[Shipping Cost Number]]</f>
        <v>33.17</v>
      </c>
      <c r="AF4552">
        <f>Table1[[#This Row],[Retail Price Number]]*Table1[[#This Row],[Order Quantity]]-Table1[[#This Row],[Discount $ Number]]</f>
        <v>29.17</v>
      </c>
      <c r="AG4552">
        <f>(Table1[[#This Row],[Retail Price Number]]*Table1[[#This Row],[Order Quantity]])-Table1[[#This Row],[Discount $ Number]]-Table1[[#This Row],[Shipping Cost Number]]</f>
        <v>25.17</v>
      </c>
      <c r="AH4552">
        <f>Table1[[#This Row],[Retail Price Number]]*Table1[[#This Row],[Order Quantity]]</f>
        <v>39.96</v>
      </c>
      <c r="AI4552">
        <f>YEAR(Table1[[#This Row],[Order Date]])</f>
        <v>2016</v>
      </c>
    </row>
    <row r="4553" spans="1:35" x14ac:dyDescent="0.3">
      <c r="A4553" t="s">
        <v>7799</v>
      </c>
      <c r="B4553" s="1">
        <v>42344</v>
      </c>
      <c r="C4553" t="s">
        <v>1557</v>
      </c>
      <c r="D4553" t="s">
        <v>945</v>
      </c>
      <c r="E4553" t="s">
        <v>27</v>
      </c>
      <c r="F4553" t="s">
        <v>28</v>
      </c>
      <c r="G4553" t="s">
        <v>77</v>
      </c>
      <c r="H4553" t="s">
        <v>241</v>
      </c>
      <c r="I4553" t="s">
        <v>63</v>
      </c>
      <c r="J4553" t="s">
        <v>1906</v>
      </c>
      <c r="K4553" t="s">
        <v>94</v>
      </c>
      <c r="L4553" t="s">
        <v>95</v>
      </c>
      <c r="M4553" t="s">
        <v>35</v>
      </c>
      <c r="N4553" s="1">
        <v>42346</v>
      </c>
      <c r="O4553" t="s">
        <v>275</v>
      </c>
      <c r="P4553" s="3" t="s">
        <v>696</v>
      </c>
      <c r="Q4553" t="s">
        <v>697</v>
      </c>
      <c r="R4553">
        <v>39</v>
      </c>
      <c r="S4553" t="s">
        <v>7800</v>
      </c>
      <c r="T4553" s="2">
        <v>0.05</v>
      </c>
      <c r="U4553" t="s">
        <v>2457</v>
      </c>
      <c r="V4553" t="s">
        <v>7801</v>
      </c>
      <c r="W4553" t="s">
        <v>701</v>
      </c>
      <c r="X4553" t="s">
        <v>3775</v>
      </c>
      <c r="Y4553" s="3">
        <f>VALUE(SUBSTITUTE(Table1[[#This Row],[Order Total]],"$",""))</f>
        <v>69.11</v>
      </c>
      <c r="Z4553">
        <f>VALUE(SUBSTITUTE(Table1[[#This Row],[Total]],"$",""))</f>
        <v>70.680000000000007</v>
      </c>
      <c r="AA4553" s="3">
        <f>Table1[[#This Row],[Order Total Number]]-Table1[[#This Row],[Total Number]]</f>
        <v>-1.5700000000000074</v>
      </c>
      <c r="AB4553">
        <f>VALUE(SUBSTITUTE(Table1[[#This Row],[Shipping Cost]],"$",""))</f>
        <v>2.4</v>
      </c>
      <c r="AC4553">
        <f>VALUE(SUBSTITUTE(Table1[[#This Row],[Discount $]],"$",""))</f>
        <v>5.45</v>
      </c>
      <c r="AD4553">
        <f>VALUE(SUBSTITUTE(Table1[[#This Row],[Retail Price]],"$",""))</f>
        <v>2.6</v>
      </c>
      <c r="AE4553" s="4">
        <f>(Table1[[#This Row],[Retail Price Number]]*Table1[[#This Row],[Order Quantity]])-Table1[[#This Row],[Discount $ Number]]+Table1[[#This Row],[Shipping Cost Number]]</f>
        <v>98.350000000000009</v>
      </c>
      <c r="AF4553">
        <f>Table1[[#This Row],[Retail Price Number]]*Table1[[#This Row],[Order Quantity]]-Table1[[#This Row],[Discount $ Number]]</f>
        <v>95.95</v>
      </c>
      <c r="AG4553">
        <f>(Table1[[#This Row],[Retail Price Number]]*Table1[[#This Row],[Order Quantity]])-Table1[[#This Row],[Discount $ Number]]-Table1[[#This Row],[Shipping Cost Number]]</f>
        <v>93.55</v>
      </c>
      <c r="AH4553">
        <f>Table1[[#This Row],[Retail Price Number]]*Table1[[#This Row],[Order Quantity]]</f>
        <v>101.4</v>
      </c>
      <c r="AI4553">
        <f>YEAR(Table1[[#This Row],[Order Date]])</f>
        <v>2015</v>
      </c>
    </row>
    <row r="4554" spans="1:35" x14ac:dyDescent="0.3">
      <c r="A4554" t="s">
        <v>7799</v>
      </c>
      <c r="B4554" s="1">
        <v>42684</v>
      </c>
      <c r="C4554" t="s">
        <v>3053</v>
      </c>
      <c r="D4554" t="s">
        <v>766</v>
      </c>
      <c r="E4554" t="s">
        <v>27</v>
      </c>
      <c r="F4554" t="s">
        <v>28</v>
      </c>
      <c r="G4554" t="s">
        <v>77</v>
      </c>
      <c r="H4554" t="s">
        <v>217</v>
      </c>
      <c r="I4554" t="s">
        <v>31</v>
      </c>
      <c r="J4554" t="s">
        <v>2107</v>
      </c>
      <c r="K4554" t="s">
        <v>94</v>
      </c>
      <c r="L4554" t="s">
        <v>34</v>
      </c>
      <c r="M4554" t="s">
        <v>35</v>
      </c>
      <c r="N4554" s="1">
        <v>42686</v>
      </c>
      <c r="O4554" t="s">
        <v>1380</v>
      </c>
      <c r="P4554" s="3" t="s">
        <v>2108</v>
      </c>
      <c r="Q4554" t="s">
        <v>990</v>
      </c>
      <c r="R4554">
        <v>9</v>
      </c>
      <c r="S4554" t="s">
        <v>2131</v>
      </c>
      <c r="T4554" s="2">
        <v>0.03</v>
      </c>
      <c r="U4554" t="s">
        <v>3854</v>
      </c>
      <c r="V4554" t="s">
        <v>9607</v>
      </c>
      <c r="W4554" t="s">
        <v>57</v>
      </c>
      <c r="X4554" t="s">
        <v>9608</v>
      </c>
      <c r="Y4554" s="3">
        <f>VALUE(SUBSTITUTE(Table1[[#This Row],[Order Total]],"$",""))</f>
        <v>74.36</v>
      </c>
      <c r="Z4554">
        <f>VALUE(SUBSTITUTE(Table1[[#This Row],[Total]],"$",""))</f>
        <v>74.55</v>
      </c>
      <c r="AA4554" s="3">
        <f>Table1[[#This Row],[Order Total Number]]-Table1[[#This Row],[Total Number]]</f>
        <v>-0.18999999999999773</v>
      </c>
      <c r="AB4554">
        <f>VALUE(SUBSTITUTE(Table1[[#This Row],[Shipping Cost]],"$",""))</f>
        <v>0.7</v>
      </c>
      <c r="AC4554">
        <f>VALUE(SUBSTITUTE(Table1[[#This Row],[Discount $]],"$",""))</f>
        <v>6.32</v>
      </c>
      <c r="AD4554">
        <f>VALUE(SUBSTITUTE(Table1[[#This Row],[Retail Price]],"$",""))</f>
        <v>2.1</v>
      </c>
      <c r="AE4554" s="4">
        <f>(Table1[[#This Row],[Retail Price Number]]*Table1[[#This Row],[Order Quantity]])-Table1[[#This Row],[Discount $ Number]]+Table1[[#This Row],[Shipping Cost Number]]</f>
        <v>13.280000000000001</v>
      </c>
      <c r="AF4554">
        <f>Table1[[#This Row],[Retail Price Number]]*Table1[[#This Row],[Order Quantity]]-Table1[[#This Row],[Discount $ Number]]</f>
        <v>12.580000000000002</v>
      </c>
      <c r="AG4554">
        <f>(Table1[[#This Row],[Retail Price Number]]*Table1[[#This Row],[Order Quantity]])-Table1[[#This Row],[Discount $ Number]]-Table1[[#This Row],[Shipping Cost Number]]</f>
        <v>11.880000000000003</v>
      </c>
      <c r="AH4554">
        <f>Table1[[#This Row],[Retail Price Number]]*Table1[[#This Row],[Order Quantity]]</f>
        <v>18.900000000000002</v>
      </c>
      <c r="AI4554">
        <f>YEAR(Table1[[#This Row],[Order Date]])</f>
        <v>2016</v>
      </c>
    </row>
    <row r="4555" spans="1:35" x14ac:dyDescent="0.3">
      <c r="A4555" t="s">
        <v>7799</v>
      </c>
      <c r="B4555" s="1">
        <v>42635</v>
      </c>
      <c r="C4555" t="s">
        <v>632</v>
      </c>
      <c r="D4555" t="s">
        <v>144</v>
      </c>
      <c r="E4555" t="s">
        <v>46</v>
      </c>
      <c r="F4555" t="s">
        <v>47</v>
      </c>
      <c r="G4555" t="s">
        <v>77</v>
      </c>
      <c r="H4555" t="s">
        <v>107</v>
      </c>
      <c r="I4555" t="s">
        <v>121</v>
      </c>
      <c r="J4555" t="s">
        <v>218</v>
      </c>
      <c r="K4555" t="s">
        <v>94</v>
      </c>
      <c r="L4555" t="s">
        <v>34</v>
      </c>
      <c r="M4555" t="s">
        <v>35</v>
      </c>
      <c r="N4555" s="1">
        <v>42636</v>
      </c>
      <c r="O4555" t="s">
        <v>219</v>
      </c>
      <c r="P4555" s="3" t="s">
        <v>124</v>
      </c>
      <c r="Q4555" t="s">
        <v>220</v>
      </c>
      <c r="R4555">
        <v>42</v>
      </c>
      <c r="S4555" t="s">
        <v>10327</v>
      </c>
      <c r="T4555" s="2">
        <v>0.06</v>
      </c>
      <c r="U4555" t="s">
        <v>401</v>
      </c>
      <c r="V4555" t="s">
        <v>10328</v>
      </c>
      <c r="W4555" t="s">
        <v>224</v>
      </c>
      <c r="X4555" t="s">
        <v>2441</v>
      </c>
      <c r="Y4555" s="3">
        <f>VALUE(SUBSTITUTE(Table1[[#This Row],[Order Total]],"$",""))</f>
        <v>165.6</v>
      </c>
      <c r="Z4555">
        <f>VALUE(SUBSTITUTE(Table1[[#This Row],[Total]],"$",""))</f>
        <v>168.04</v>
      </c>
      <c r="AA4555" s="3">
        <f>Table1[[#This Row],[Order Total Number]]-Table1[[#This Row],[Total Number]]</f>
        <v>-2.4399999999999977</v>
      </c>
      <c r="AB4555">
        <f>VALUE(SUBSTITUTE(Table1[[#This Row],[Shipping Cost]],"$",""))</f>
        <v>0.5</v>
      </c>
      <c r="AC4555">
        <f>VALUE(SUBSTITUTE(Table1[[#This Row],[Discount $]],"$",""))</f>
        <v>7.92</v>
      </c>
      <c r="AD4555">
        <f>VALUE(SUBSTITUTE(Table1[[#This Row],[Retail Price]],"$",""))</f>
        <v>3.69</v>
      </c>
      <c r="AE4555" s="4">
        <f>(Table1[[#This Row],[Retail Price Number]]*Table1[[#This Row],[Order Quantity]])-Table1[[#This Row],[Discount $ Number]]+Table1[[#This Row],[Shipping Cost Number]]</f>
        <v>147.56</v>
      </c>
      <c r="AF4555">
        <f>Table1[[#This Row],[Retail Price Number]]*Table1[[#This Row],[Order Quantity]]-Table1[[#This Row],[Discount $ Number]]</f>
        <v>147.06</v>
      </c>
      <c r="AG4555">
        <f>(Table1[[#This Row],[Retail Price Number]]*Table1[[#This Row],[Order Quantity]])-Table1[[#This Row],[Discount $ Number]]-Table1[[#This Row],[Shipping Cost Number]]</f>
        <v>146.56</v>
      </c>
      <c r="AH4555">
        <f>Table1[[#This Row],[Retail Price Number]]*Table1[[#This Row],[Order Quantity]]</f>
        <v>154.97999999999999</v>
      </c>
      <c r="AI4555">
        <f>YEAR(Table1[[#This Row],[Order Date]])</f>
        <v>2016</v>
      </c>
    </row>
    <row r="4556" spans="1:35" x14ac:dyDescent="0.3">
      <c r="A4556" t="s">
        <v>1594</v>
      </c>
      <c r="B4556" s="1">
        <v>42658</v>
      </c>
      <c r="C4556" t="s">
        <v>1595</v>
      </c>
      <c r="D4556" t="s">
        <v>365</v>
      </c>
      <c r="E4556" t="s">
        <v>46</v>
      </c>
      <c r="F4556" t="s">
        <v>47</v>
      </c>
      <c r="G4556" t="s">
        <v>77</v>
      </c>
      <c r="H4556" t="s">
        <v>48</v>
      </c>
      <c r="I4556" t="s">
        <v>92</v>
      </c>
      <c r="J4556" t="s">
        <v>611</v>
      </c>
      <c r="K4556" t="s">
        <v>94</v>
      </c>
      <c r="L4556" t="s">
        <v>34</v>
      </c>
      <c r="M4556" t="s">
        <v>35</v>
      </c>
      <c r="N4556" s="1">
        <v>42658</v>
      </c>
      <c r="O4556" t="s">
        <v>612</v>
      </c>
      <c r="P4556" s="3" t="s">
        <v>613</v>
      </c>
      <c r="Q4556" t="s">
        <v>614</v>
      </c>
      <c r="R4556">
        <v>8</v>
      </c>
      <c r="S4556" t="s">
        <v>1596</v>
      </c>
      <c r="T4556" s="2">
        <v>0.02</v>
      </c>
      <c r="U4556" t="s">
        <v>1597</v>
      </c>
      <c r="V4556" t="s">
        <v>1598</v>
      </c>
      <c r="W4556" t="s">
        <v>618</v>
      </c>
      <c r="X4556" t="s">
        <v>1599</v>
      </c>
      <c r="Y4556" s="3">
        <f>VALUE(SUBSTITUTE(Table1[[#This Row],[Order Total]],"$",""))</f>
        <v>3355.6</v>
      </c>
      <c r="Z4556">
        <f>VALUE(SUBSTITUTE(Table1[[#This Row],[Total]],"$",""))</f>
        <v>3390.09</v>
      </c>
      <c r="AA4556" s="3">
        <f>Table1[[#This Row],[Order Total Number]]-Table1[[#This Row],[Total Number]]</f>
        <v>-34.490000000000236</v>
      </c>
      <c r="AB4556">
        <f>VALUE(SUBSTITUTE(Table1[[#This Row],[Shipping Cost]],"$",""))</f>
        <v>24.49</v>
      </c>
      <c r="AC4556">
        <f>VALUE(SUBSTITUTE(Table1[[#This Row],[Discount $]],"$",""))</f>
        <v>332.86</v>
      </c>
      <c r="AD4556">
        <f>VALUE(SUBSTITUTE(Table1[[#This Row],[Retail Price]],"$",""))</f>
        <v>136.97999999999999</v>
      </c>
      <c r="AE4556" s="4">
        <f>(Table1[[#This Row],[Retail Price Number]]*Table1[[#This Row],[Order Quantity]])-Table1[[#This Row],[Discount $ Number]]+Table1[[#This Row],[Shipping Cost Number]]</f>
        <v>787.46999999999991</v>
      </c>
      <c r="AF4556">
        <f>Table1[[#This Row],[Retail Price Number]]*Table1[[#This Row],[Order Quantity]]-Table1[[#This Row],[Discount $ Number]]</f>
        <v>762.9799999999999</v>
      </c>
      <c r="AG4556">
        <f>(Table1[[#This Row],[Retail Price Number]]*Table1[[#This Row],[Order Quantity]])-Table1[[#This Row],[Discount $ Number]]-Table1[[#This Row],[Shipping Cost Number]]</f>
        <v>738.4899999999999</v>
      </c>
      <c r="AH4556">
        <f>Table1[[#This Row],[Retail Price Number]]*Table1[[#This Row],[Order Quantity]]</f>
        <v>1095.8399999999999</v>
      </c>
      <c r="AI4556">
        <f>YEAR(Table1[[#This Row],[Order Date]])</f>
        <v>2016</v>
      </c>
    </row>
    <row r="4557" spans="1:35" x14ac:dyDescent="0.3">
      <c r="A4557" t="s">
        <v>1594</v>
      </c>
      <c r="B4557" s="1">
        <v>42658</v>
      </c>
      <c r="C4557" t="s">
        <v>1595</v>
      </c>
      <c r="D4557" t="s">
        <v>365</v>
      </c>
      <c r="E4557" t="s">
        <v>46</v>
      </c>
      <c r="F4557" t="s">
        <v>47</v>
      </c>
      <c r="G4557" t="s">
        <v>29</v>
      </c>
      <c r="H4557" t="s">
        <v>48</v>
      </c>
      <c r="I4557" t="s">
        <v>196</v>
      </c>
      <c r="J4557" t="s">
        <v>611</v>
      </c>
      <c r="K4557" t="s">
        <v>33</v>
      </c>
      <c r="L4557" t="s">
        <v>109</v>
      </c>
      <c r="M4557" t="s">
        <v>35</v>
      </c>
      <c r="N4557" s="1">
        <v>42658</v>
      </c>
      <c r="O4557" t="s">
        <v>612</v>
      </c>
      <c r="P4557" s="3" t="s">
        <v>613</v>
      </c>
      <c r="Q4557" t="s">
        <v>614</v>
      </c>
      <c r="R4557">
        <v>21</v>
      </c>
      <c r="S4557" t="s">
        <v>1596</v>
      </c>
      <c r="T4557" s="2">
        <v>0.09</v>
      </c>
      <c r="U4557" t="s">
        <v>1597</v>
      </c>
      <c r="V4557" t="s">
        <v>6760</v>
      </c>
      <c r="W4557" t="s">
        <v>618</v>
      </c>
      <c r="X4557" t="s">
        <v>1599</v>
      </c>
      <c r="Y4557" s="3">
        <f>VALUE(SUBSTITUTE(Table1[[#This Row],[Order Total]],"$",""))</f>
        <v>3365.6</v>
      </c>
      <c r="Z4557">
        <f>VALUE(SUBSTITUTE(Table1[[#This Row],[Total]],"$",""))</f>
        <v>3390.09</v>
      </c>
      <c r="AA4557" s="3">
        <f>Table1[[#This Row],[Order Total Number]]-Table1[[#This Row],[Total Number]]</f>
        <v>-24.490000000000236</v>
      </c>
      <c r="AB4557">
        <f>VALUE(SUBSTITUTE(Table1[[#This Row],[Shipping Cost]],"$",""))</f>
        <v>24.49</v>
      </c>
      <c r="AC4557">
        <f>VALUE(SUBSTITUTE(Table1[[#This Row],[Discount $]],"$",""))</f>
        <v>332.86</v>
      </c>
      <c r="AD4557">
        <f>VALUE(SUBSTITUTE(Table1[[#This Row],[Retail Price]],"$",""))</f>
        <v>136.97999999999999</v>
      </c>
      <c r="AE4557" s="4">
        <f>(Table1[[#This Row],[Retail Price Number]]*Table1[[#This Row],[Order Quantity]])-Table1[[#This Row],[Discount $ Number]]+Table1[[#This Row],[Shipping Cost Number]]</f>
        <v>2568.2099999999996</v>
      </c>
      <c r="AF4557">
        <f>Table1[[#This Row],[Retail Price Number]]*Table1[[#This Row],[Order Quantity]]-Table1[[#This Row],[Discount $ Number]]</f>
        <v>2543.7199999999998</v>
      </c>
      <c r="AG4557">
        <f>(Table1[[#This Row],[Retail Price Number]]*Table1[[#This Row],[Order Quantity]])-Table1[[#This Row],[Discount $ Number]]-Table1[[#This Row],[Shipping Cost Number]]</f>
        <v>2519.23</v>
      </c>
      <c r="AH4557">
        <f>Table1[[#This Row],[Retail Price Number]]*Table1[[#This Row],[Order Quantity]]</f>
        <v>2876.58</v>
      </c>
      <c r="AI4557">
        <f>YEAR(Table1[[#This Row],[Order Date]])</f>
        <v>2016</v>
      </c>
    </row>
    <row r="4558" spans="1:35" x14ac:dyDescent="0.3">
      <c r="A4558" t="s">
        <v>1594</v>
      </c>
      <c r="B4558" s="1">
        <v>42658</v>
      </c>
      <c r="C4558" t="s">
        <v>524</v>
      </c>
      <c r="D4558" t="s">
        <v>506</v>
      </c>
      <c r="E4558" t="s">
        <v>27</v>
      </c>
      <c r="F4558" t="s">
        <v>28</v>
      </c>
      <c r="G4558" t="s">
        <v>77</v>
      </c>
      <c r="H4558" t="s">
        <v>62</v>
      </c>
      <c r="I4558" t="s">
        <v>196</v>
      </c>
      <c r="J4558" t="s">
        <v>611</v>
      </c>
      <c r="K4558" t="s">
        <v>33</v>
      </c>
      <c r="L4558" t="s">
        <v>109</v>
      </c>
      <c r="M4558" t="s">
        <v>156</v>
      </c>
      <c r="N4558" s="1">
        <v>42659</v>
      </c>
      <c r="O4558" t="s">
        <v>612</v>
      </c>
      <c r="P4558" s="3" t="s">
        <v>613</v>
      </c>
      <c r="Q4558" t="s">
        <v>614</v>
      </c>
      <c r="R4558">
        <v>1</v>
      </c>
      <c r="S4558" t="s">
        <v>1596</v>
      </c>
      <c r="T4558" s="2">
        <v>0</v>
      </c>
      <c r="U4558" t="s">
        <v>1597</v>
      </c>
      <c r="V4558" t="s">
        <v>6760</v>
      </c>
      <c r="W4558" t="s">
        <v>618</v>
      </c>
      <c r="X4558" t="s">
        <v>1599</v>
      </c>
      <c r="Y4558" s="3">
        <f>VALUE(SUBSTITUTE(Table1[[#This Row],[Order Total]],"$",""))</f>
        <v>3365.6</v>
      </c>
      <c r="Z4558">
        <f>VALUE(SUBSTITUTE(Table1[[#This Row],[Total]],"$",""))</f>
        <v>3390.09</v>
      </c>
      <c r="AA4558" s="3">
        <f>Table1[[#This Row],[Order Total Number]]-Table1[[#This Row],[Total Number]]</f>
        <v>-24.490000000000236</v>
      </c>
      <c r="AB4558">
        <f>VALUE(SUBSTITUTE(Table1[[#This Row],[Shipping Cost]],"$",""))</f>
        <v>24.49</v>
      </c>
      <c r="AC4558">
        <f>VALUE(SUBSTITUTE(Table1[[#This Row],[Discount $]],"$",""))</f>
        <v>332.86</v>
      </c>
      <c r="AD4558">
        <f>VALUE(SUBSTITUTE(Table1[[#This Row],[Retail Price]],"$",""))</f>
        <v>136.97999999999999</v>
      </c>
      <c r="AE4558" s="4">
        <f>(Table1[[#This Row],[Retail Price Number]]*Table1[[#This Row],[Order Quantity]])-Table1[[#This Row],[Discount $ Number]]+Table1[[#This Row],[Shipping Cost Number]]</f>
        <v>-171.39000000000001</v>
      </c>
      <c r="AF4558">
        <f>Table1[[#This Row],[Retail Price Number]]*Table1[[#This Row],[Order Quantity]]-Table1[[#This Row],[Discount $ Number]]</f>
        <v>-195.88000000000002</v>
      </c>
      <c r="AG4558">
        <f>(Table1[[#This Row],[Retail Price Number]]*Table1[[#This Row],[Order Quantity]])-Table1[[#This Row],[Discount $ Number]]-Table1[[#This Row],[Shipping Cost Number]]</f>
        <v>-220.37000000000003</v>
      </c>
      <c r="AH4558">
        <f>Table1[[#This Row],[Retail Price Number]]*Table1[[#This Row],[Order Quantity]]</f>
        <v>136.97999999999999</v>
      </c>
      <c r="AI4558">
        <f>YEAR(Table1[[#This Row],[Order Date]])</f>
        <v>2016</v>
      </c>
    </row>
    <row r="4559" spans="1:35" x14ac:dyDescent="0.3">
      <c r="A4559" t="s">
        <v>1594</v>
      </c>
      <c r="B4559" s="1">
        <v>42397</v>
      </c>
      <c r="C4559" t="s">
        <v>3002</v>
      </c>
      <c r="D4559" t="s">
        <v>3003</v>
      </c>
      <c r="E4559" t="s">
        <v>27</v>
      </c>
      <c r="F4559" t="s">
        <v>28</v>
      </c>
      <c r="G4559" t="s">
        <v>29</v>
      </c>
      <c r="H4559" t="s">
        <v>78</v>
      </c>
      <c r="I4559" t="s">
        <v>121</v>
      </c>
      <c r="J4559" t="s">
        <v>206</v>
      </c>
      <c r="K4559" t="s">
        <v>94</v>
      </c>
      <c r="L4559" t="s">
        <v>34</v>
      </c>
      <c r="M4559" t="s">
        <v>156</v>
      </c>
      <c r="N4559" s="1">
        <v>42398</v>
      </c>
      <c r="O4559" t="s">
        <v>207</v>
      </c>
      <c r="P4559" s="3" t="s">
        <v>208</v>
      </c>
      <c r="Q4559" t="s">
        <v>125</v>
      </c>
      <c r="R4559">
        <v>32</v>
      </c>
      <c r="S4559" t="s">
        <v>1881</v>
      </c>
      <c r="T4559" s="2">
        <v>0.05</v>
      </c>
      <c r="U4559" t="s">
        <v>4628</v>
      </c>
      <c r="V4559" t="s">
        <v>9540</v>
      </c>
      <c r="W4559" t="s">
        <v>212</v>
      </c>
      <c r="X4559" t="s">
        <v>5920</v>
      </c>
      <c r="Y4559" s="3">
        <f>VALUE(SUBSTITUTE(Table1[[#This Row],[Order Total]],"$",""))</f>
        <v>60.86</v>
      </c>
      <c r="Z4559">
        <f>VALUE(SUBSTITUTE(Table1[[#This Row],[Total]],"$",""))</f>
        <v>62.87</v>
      </c>
      <c r="AA4559" s="3">
        <f>Table1[[#This Row],[Order Total Number]]-Table1[[#This Row],[Total Number]]</f>
        <v>-2.009999999999998</v>
      </c>
      <c r="AB4559">
        <f>VALUE(SUBSTITUTE(Table1[[#This Row],[Shipping Cost]],"$",""))</f>
        <v>7.01</v>
      </c>
      <c r="AC4559">
        <f>VALUE(SUBSTITUTE(Table1[[#This Row],[Discount $]],"$",""))</f>
        <v>4.43</v>
      </c>
      <c r="AD4559">
        <f>VALUE(SUBSTITUTE(Table1[[#This Row],[Retail Price]],"$",""))</f>
        <v>3.89</v>
      </c>
      <c r="AE4559" s="4">
        <f>(Table1[[#This Row],[Retail Price Number]]*Table1[[#This Row],[Order Quantity]])-Table1[[#This Row],[Discount $ Number]]+Table1[[#This Row],[Shipping Cost Number]]</f>
        <v>127.06000000000002</v>
      </c>
      <c r="AF4559">
        <f>Table1[[#This Row],[Retail Price Number]]*Table1[[#This Row],[Order Quantity]]-Table1[[#This Row],[Discount $ Number]]</f>
        <v>120.05000000000001</v>
      </c>
      <c r="AG4559">
        <f>(Table1[[#This Row],[Retail Price Number]]*Table1[[#This Row],[Order Quantity]])-Table1[[#This Row],[Discount $ Number]]-Table1[[#This Row],[Shipping Cost Number]]</f>
        <v>113.04</v>
      </c>
      <c r="AH4559">
        <f>Table1[[#This Row],[Retail Price Number]]*Table1[[#This Row],[Order Quantity]]</f>
        <v>124.48</v>
      </c>
      <c r="AI4559">
        <f>YEAR(Table1[[#This Row],[Order Date]])</f>
        <v>2016</v>
      </c>
    </row>
    <row r="4560" spans="1:35" x14ac:dyDescent="0.3">
      <c r="A4560" t="s">
        <v>1594</v>
      </c>
      <c r="B4560" s="1">
        <v>42492</v>
      </c>
      <c r="C4560" t="s">
        <v>1122</v>
      </c>
      <c r="D4560" t="s">
        <v>683</v>
      </c>
      <c r="E4560" t="s">
        <v>46</v>
      </c>
      <c r="F4560" t="s">
        <v>47</v>
      </c>
      <c r="G4560" t="s">
        <v>134</v>
      </c>
      <c r="H4560" t="s">
        <v>107</v>
      </c>
      <c r="I4560" t="s">
        <v>121</v>
      </c>
      <c r="J4560" t="s">
        <v>975</v>
      </c>
      <c r="K4560" t="s">
        <v>94</v>
      </c>
      <c r="L4560" t="s">
        <v>34</v>
      </c>
      <c r="M4560" t="s">
        <v>35</v>
      </c>
      <c r="N4560" s="1">
        <v>42493</v>
      </c>
      <c r="O4560" t="s">
        <v>976</v>
      </c>
      <c r="P4560" s="3" t="s">
        <v>977</v>
      </c>
      <c r="Q4560" t="s">
        <v>978</v>
      </c>
      <c r="R4560">
        <v>48</v>
      </c>
      <c r="S4560" t="s">
        <v>9929</v>
      </c>
      <c r="T4560" s="2">
        <v>0.08</v>
      </c>
      <c r="U4560" t="s">
        <v>123</v>
      </c>
      <c r="V4560" t="s">
        <v>9930</v>
      </c>
      <c r="W4560" t="s">
        <v>982</v>
      </c>
      <c r="X4560" t="s">
        <v>9931</v>
      </c>
      <c r="Y4560" s="3">
        <f>VALUE(SUBSTITUTE(Table1[[#This Row],[Order Total]],"$",""))</f>
        <v>213.2</v>
      </c>
      <c r="Z4560">
        <f>VALUE(SUBSTITUTE(Table1[[#This Row],[Total]],"$",""))</f>
        <v>213.29</v>
      </c>
      <c r="AA4560" s="3">
        <f>Table1[[#This Row],[Order Total Number]]-Table1[[#This Row],[Total Number]]</f>
        <v>-9.0000000000003411E-2</v>
      </c>
      <c r="AB4560">
        <f>VALUE(SUBSTITUTE(Table1[[#This Row],[Shipping Cost]],"$",""))</f>
        <v>3.14</v>
      </c>
      <c r="AC4560">
        <f>VALUE(SUBSTITUTE(Table1[[#This Row],[Discount $]],"$",""))</f>
        <v>2.25</v>
      </c>
      <c r="AD4560">
        <f>VALUE(SUBSTITUTE(Table1[[#This Row],[Retail Price]],"$",""))</f>
        <v>12.98</v>
      </c>
      <c r="AE4560" s="4">
        <f>(Table1[[#This Row],[Retail Price Number]]*Table1[[#This Row],[Order Quantity]])-Table1[[#This Row],[Discount $ Number]]+Table1[[#This Row],[Shipping Cost Number]]</f>
        <v>623.92999999999995</v>
      </c>
      <c r="AF4560">
        <f>Table1[[#This Row],[Retail Price Number]]*Table1[[#This Row],[Order Quantity]]-Table1[[#This Row],[Discount $ Number]]</f>
        <v>620.79</v>
      </c>
      <c r="AG4560">
        <f>(Table1[[#This Row],[Retail Price Number]]*Table1[[#This Row],[Order Quantity]])-Table1[[#This Row],[Discount $ Number]]-Table1[[#This Row],[Shipping Cost Number]]</f>
        <v>617.65</v>
      </c>
      <c r="AH4560">
        <f>Table1[[#This Row],[Retail Price Number]]*Table1[[#This Row],[Order Quantity]]</f>
        <v>623.04</v>
      </c>
      <c r="AI4560">
        <f>YEAR(Table1[[#This Row],[Order Date]])</f>
        <v>2016</v>
      </c>
    </row>
    <row r="4561" spans="1:35" x14ac:dyDescent="0.3">
      <c r="A4561" t="s">
        <v>5463</v>
      </c>
      <c r="B4561" s="1">
        <v>42112</v>
      </c>
      <c r="C4561" t="s">
        <v>5464</v>
      </c>
      <c r="D4561" t="s">
        <v>5161</v>
      </c>
      <c r="E4561" t="s">
        <v>27</v>
      </c>
      <c r="F4561" t="s">
        <v>28</v>
      </c>
      <c r="G4561" t="s">
        <v>77</v>
      </c>
      <c r="H4561" t="s">
        <v>422</v>
      </c>
      <c r="I4561" t="s">
        <v>63</v>
      </c>
      <c r="J4561" t="s">
        <v>135</v>
      </c>
      <c r="K4561" t="s">
        <v>94</v>
      </c>
      <c r="L4561" t="s">
        <v>95</v>
      </c>
      <c r="M4561" t="s">
        <v>156</v>
      </c>
      <c r="N4561" s="1">
        <v>42112</v>
      </c>
      <c r="O4561" t="s">
        <v>136</v>
      </c>
      <c r="P4561" s="3" t="s">
        <v>137</v>
      </c>
      <c r="Q4561" t="s">
        <v>52</v>
      </c>
      <c r="R4561">
        <v>19</v>
      </c>
      <c r="S4561" t="s">
        <v>1368</v>
      </c>
      <c r="T4561" s="2">
        <v>0</v>
      </c>
      <c r="U4561" t="s">
        <v>5465</v>
      </c>
      <c r="V4561" t="s">
        <v>4916</v>
      </c>
      <c r="W4561" t="s">
        <v>72</v>
      </c>
      <c r="X4561" t="s">
        <v>5466</v>
      </c>
      <c r="Y4561" s="3">
        <f>VALUE(SUBSTITUTE(Table1[[#This Row],[Order Total]],"$",""))</f>
        <v>104.04</v>
      </c>
      <c r="Z4561">
        <f>VALUE(SUBSTITUTE(Table1[[#This Row],[Total]],"$",""))</f>
        <v>109.84</v>
      </c>
      <c r="AA4561" s="3">
        <f>Table1[[#This Row],[Order Total Number]]-Table1[[#This Row],[Total Number]]</f>
        <v>-5.7999999999999972</v>
      </c>
      <c r="AB4561">
        <f>VALUE(SUBSTITUTE(Table1[[#This Row],[Shipping Cost]],"$",""))</f>
        <v>0.99</v>
      </c>
      <c r="AC4561">
        <f>VALUE(SUBSTITUTE(Table1[[#This Row],[Discount $]],"$",""))</f>
        <v>7.36</v>
      </c>
      <c r="AD4561">
        <f>VALUE(SUBSTITUTE(Table1[[#This Row],[Retail Price]],"$",""))</f>
        <v>3.08</v>
      </c>
      <c r="AE4561" s="4">
        <f>(Table1[[#This Row],[Retail Price Number]]*Table1[[#This Row],[Order Quantity]])-Table1[[#This Row],[Discount $ Number]]+Table1[[#This Row],[Shipping Cost Number]]</f>
        <v>52.150000000000006</v>
      </c>
      <c r="AF4561">
        <f>Table1[[#This Row],[Retail Price Number]]*Table1[[#This Row],[Order Quantity]]-Table1[[#This Row],[Discount $ Number]]</f>
        <v>51.160000000000004</v>
      </c>
      <c r="AG4561">
        <f>(Table1[[#This Row],[Retail Price Number]]*Table1[[#This Row],[Order Quantity]])-Table1[[#This Row],[Discount $ Number]]-Table1[[#This Row],[Shipping Cost Number]]</f>
        <v>50.17</v>
      </c>
      <c r="AH4561">
        <f>Table1[[#This Row],[Retail Price Number]]*Table1[[#This Row],[Order Quantity]]</f>
        <v>58.52</v>
      </c>
      <c r="AI4561">
        <f>YEAR(Table1[[#This Row],[Order Date]])</f>
        <v>2015</v>
      </c>
    </row>
    <row r="4562" spans="1:35" x14ac:dyDescent="0.3">
      <c r="A4562" t="s">
        <v>7340</v>
      </c>
      <c r="B4562" s="1">
        <v>42670</v>
      </c>
      <c r="C4562" t="s">
        <v>2359</v>
      </c>
      <c r="D4562" t="s">
        <v>45</v>
      </c>
      <c r="E4562" t="s">
        <v>46</v>
      </c>
      <c r="F4562" t="s">
        <v>47</v>
      </c>
      <c r="G4562" t="s">
        <v>91</v>
      </c>
      <c r="H4562" t="s">
        <v>48</v>
      </c>
      <c r="I4562" t="s">
        <v>121</v>
      </c>
      <c r="J4562" t="s">
        <v>1906</v>
      </c>
      <c r="K4562" t="s">
        <v>94</v>
      </c>
      <c r="L4562" t="s">
        <v>95</v>
      </c>
      <c r="M4562" t="s">
        <v>35</v>
      </c>
      <c r="N4562" s="1">
        <v>42671</v>
      </c>
      <c r="O4562" t="s">
        <v>275</v>
      </c>
      <c r="P4562" s="3" t="s">
        <v>696</v>
      </c>
      <c r="Q4562" t="s">
        <v>697</v>
      </c>
      <c r="R4562">
        <v>6</v>
      </c>
      <c r="S4562" t="s">
        <v>7341</v>
      </c>
      <c r="T4562" s="2">
        <v>0.05</v>
      </c>
      <c r="U4562" t="s">
        <v>4855</v>
      </c>
      <c r="V4562" t="s">
        <v>7342</v>
      </c>
      <c r="W4562" t="s">
        <v>701</v>
      </c>
      <c r="X4562" t="s">
        <v>7343</v>
      </c>
      <c r="Y4562" s="3">
        <f>VALUE(SUBSTITUTE(Table1[[#This Row],[Order Total]],"$",""))</f>
        <v>29.64</v>
      </c>
      <c r="Z4562">
        <f>VALUE(SUBSTITUTE(Table1[[#This Row],[Total]],"$",""))</f>
        <v>32.04</v>
      </c>
      <c r="AA4562" s="3">
        <f>Table1[[#This Row],[Order Total Number]]-Table1[[#This Row],[Total Number]]</f>
        <v>-2.3999999999999986</v>
      </c>
      <c r="AB4562">
        <f>VALUE(SUBSTITUTE(Table1[[#This Row],[Shipping Cost]],"$",""))</f>
        <v>2.4</v>
      </c>
      <c r="AC4562">
        <f>VALUE(SUBSTITUTE(Table1[[#This Row],[Discount $]],"$",""))</f>
        <v>1.56</v>
      </c>
      <c r="AD4562">
        <f>VALUE(SUBSTITUTE(Table1[[#This Row],[Retail Price]],"$",""))</f>
        <v>2.6</v>
      </c>
      <c r="AE4562" s="4">
        <f>(Table1[[#This Row],[Retail Price Number]]*Table1[[#This Row],[Order Quantity]])-Table1[[#This Row],[Discount $ Number]]+Table1[[#This Row],[Shipping Cost Number]]</f>
        <v>16.440000000000001</v>
      </c>
      <c r="AF4562">
        <f>Table1[[#This Row],[Retail Price Number]]*Table1[[#This Row],[Order Quantity]]-Table1[[#This Row],[Discount $ Number]]</f>
        <v>14.040000000000001</v>
      </c>
      <c r="AG4562">
        <f>(Table1[[#This Row],[Retail Price Number]]*Table1[[#This Row],[Order Quantity]])-Table1[[#This Row],[Discount $ Number]]-Table1[[#This Row],[Shipping Cost Number]]</f>
        <v>11.64</v>
      </c>
      <c r="AH4562">
        <f>Table1[[#This Row],[Retail Price Number]]*Table1[[#This Row],[Order Quantity]]</f>
        <v>15.600000000000001</v>
      </c>
      <c r="AI4562">
        <f>YEAR(Table1[[#This Row],[Order Date]])</f>
        <v>2016</v>
      </c>
    </row>
    <row r="4563" spans="1:35" x14ac:dyDescent="0.3">
      <c r="A4563" t="s">
        <v>7340</v>
      </c>
      <c r="B4563" s="1">
        <v>42718</v>
      </c>
      <c r="C4563" t="s">
        <v>4458</v>
      </c>
      <c r="D4563" t="s">
        <v>240</v>
      </c>
      <c r="E4563" t="s">
        <v>27</v>
      </c>
      <c r="F4563" t="s">
        <v>28</v>
      </c>
      <c r="G4563" t="s">
        <v>29</v>
      </c>
      <c r="H4563" t="s">
        <v>241</v>
      </c>
      <c r="I4563" t="s">
        <v>31</v>
      </c>
      <c r="J4563" t="s">
        <v>1150</v>
      </c>
      <c r="K4563" t="s">
        <v>33</v>
      </c>
      <c r="L4563" t="s">
        <v>34</v>
      </c>
      <c r="M4563" t="s">
        <v>35</v>
      </c>
      <c r="N4563" s="1">
        <v>42719</v>
      </c>
      <c r="O4563" t="s">
        <v>1151</v>
      </c>
      <c r="P4563" s="3" t="s">
        <v>1152</v>
      </c>
      <c r="Q4563" t="s">
        <v>1153</v>
      </c>
      <c r="R4563">
        <v>13</v>
      </c>
      <c r="S4563" t="s">
        <v>9758</v>
      </c>
      <c r="T4563" s="2">
        <v>0.03</v>
      </c>
      <c r="U4563" t="s">
        <v>2582</v>
      </c>
      <c r="V4563" t="s">
        <v>4400</v>
      </c>
      <c r="W4563" t="s">
        <v>1156</v>
      </c>
      <c r="X4563" t="s">
        <v>9759</v>
      </c>
      <c r="Y4563" s="3">
        <f>VALUE(SUBSTITUTE(Table1[[#This Row],[Order Total]],"$",""))</f>
        <v>152.07</v>
      </c>
      <c r="Z4563">
        <f>VALUE(SUBSTITUTE(Table1[[#This Row],[Total]],"$",""))</f>
        <v>156.87</v>
      </c>
      <c r="AA4563" s="3">
        <f>Table1[[#This Row],[Order Total Number]]-Table1[[#This Row],[Total Number]]</f>
        <v>-4.8000000000000114</v>
      </c>
      <c r="AB4563">
        <f>VALUE(SUBSTITUTE(Table1[[#This Row],[Shipping Cost]],"$",""))</f>
        <v>2.35</v>
      </c>
      <c r="AC4563">
        <f>VALUE(SUBSTITUTE(Table1[[#This Row],[Discount $]],"$",""))</f>
        <v>4.4800000000000004</v>
      </c>
      <c r="AD4563">
        <f>VALUE(SUBSTITUTE(Table1[[#This Row],[Retail Price]],"$",""))</f>
        <v>7.08</v>
      </c>
      <c r="AE4563" s="4">
        <f>(Table1[[#This Row],[Retail Price Number]]*Table1[[#This Row],[Order Quantity]])-Table1[[#This Row],[Discount $ Number]]+Table1[[#This Row],[Shipping Cost Number]]</f>
        <v>89.91</v>
      </c>
      <c r="AF4563">
        <f>Table1[[#This Row],[Retail Price Number]]*Table1[[#This Row],[Order Quantity]]-Table1[[#This Row],[Discount $ Number]]</f>
        <v>87.56</v>
      </c>
      <c r="AG4563">
        <f>(Table1[[#This Row],[Retail Price Number]]*Table1[[#This Row],[Order Quantity]])-Table1[[#This Row],[Discount $ Number]]-Table1[[#This Row],[Shipping Cost Number]]</f>
        <v>85.210000000000008</v>
      </c>
      <c r="AH4563">
        <f>Table1[[#This Row],[Retail Price Number]]*Table1[[#This Row],[Order Quantity]]</f>
        <v>92.04</v>
      </c>
      <c r="AI4563">
        <f>YEAR(Table1[[#This Row],[Order Date]])</f>
        <v>2016</v>
      </c>
    </row>
    <row r="4564" spans="1:35" x14ac:dyDescent="0.3">
      <c r="A4564" t="s">
        <v>7340</v>
      </c>
      <c r="B4564" s="1">
        <v>42504</v>
      </c>
      <c r="C4564" t="s">
        <v>1057</v>
      </c>
      <c r="D4564" t="s">
        <v>1058</v>
      </c>
      <c r="E4564" t="s">
        <v>27</v>
      </c>
      <c r="F4564" t="s">
        <v>28</v>
      </c>
      <c r="G4564" t="s">
        <v>134</v>
      </c>
      <c r="H4564" t="s">
        <v>422</v>
      </c>
      <c r="I4564" t="s">
        <v>196</v>
      </c>
      <c r="J4564" t="s">
        <v>1906</v>
      </c>
      <c r="K4564" t="s">
        <v>94</v>
      </c>
      <c r="L4564" t="s">
        <v>95</v>
      </c>
      <c r="M4564" t="s">
        <v>35</v>
      </c>
      <c r="N4564" s="1">
        <v>42506</v>
      </c>
      <c r="O4564" t="s">
        <v>275</v>
      </c>
      <c r="P4564" s="3" t="s">
        <v>696</v>
      </c>
      <c r="Q4564" t="s">
        <v>697</v>
      </c>
      <c r="R4564">
        <v>37</v>
      </c>
      <c r="S4564" t="s">
        <v>5215</v>
      </c>
      <c r="T4564" s="2">
        <v>7.0000000000000007E-2</v>
      </c>
      <c r="U4564" t="s">
        <v>2457</v>
      </c>
      <c r="V4564" t="s">
        <v>5920</v>
      </c>
      <c r="W4564" t="s">
        <v>701</v>
      </c>
      <c r="X4564" t="s">
        <v>3228</v>
      </c>
      <c r="Y4564" s="3">
        <f>VALUE(SUBSTITUTE(Table1[[#This Row],[Order Total]],"$",""))</f>
        <v>62.87</v>
      </c>
      <c r="Z4564">
        <f>VALUE(SUBSTITUTE(Table1[[#This Row],[Total]],"$",""))</f>
        <v>63.46</v>
      </c>
      <c r="AA4564" s="3">
        <f>Table1[[#This Row],[Order Total Number]]-Table1[[#This Row],[Total Number]]</f>
        <v>-0.59000000000000341</v>
      </c>
      <c r="AB4564">
        <f>VALUE(SUBSTITUTE(Table1[[#This Row],[Shipping Cost]],"$",""))</f>
        <v>2.4</v>
      </c>
      <c r="AC4564">
        <f>VALUE(SUBSTITUTE(Table1[[#This Row],[Discount $]],"$",""))</f>
        <v>5.45</v>
      </c>
      <c r="AD4564">
        <f>VALUE(SUBSTITUTE(Table1[[#This Row],[Retail Price]],"$",""))</f>
        <v>2.6</v>
      </c>
      <c r="AE4564" s="4">
        <f>(Table1[[#This Row],[Retail Price Number]]*Table1[[#This Row],[Order Quantity]])-Table1[[#This Row],[Discount $ Number]]+Table1[[#This Row],[Shipping Cost Number]]</f>
        <v>93.15</v>
      </c>
      <c r="AF4564">
        <f>Table1[[#This Row],[Retail Price Number]]*Table1[[#This Row],[Order Quantity]]-Table1[[#This Row],[Discount $ Number]]</f>
        <v>90.75</v>
      </c>
      <c r="AG4564">
        <f>(Table1[[#This Row],[Retail Price Number]]*Table1[[#This Row],[Order Quantity]])-Table1[[#This Row],[Discount $ Number]]-Table1[[#This Row],[Shipping Cost Number]]</f>
        <v>88.35</v>
      </c>
      <c r="AH4564">
        <f>Table1[[#This Row],[Retail Price Number]]*Table1[[#This Row],[Order Quantity]]</f>
        <v>96.2</v>
      </c>
      <c r="AI4564">
        <f>YEAR(Table1[[#This Row],[Order Date]])</f>
        <v>2016</v>
      </c>
    </row>
    <row r="4565" spans="1:35" x14ac:dyDescent="0.3">
      <c r="A4565" t="s">
        <v>7340</v>
      </c>
      <c r="B4565" s="1">
        <v>42671</v>
      </c>
      <c r="C4565" t="s">
        <v>5283</v>
      </c>
      <c r="D4565" t="s">
        <v>195</v>
      </c>
      <c r="E4565" t="s">
        <v>46</v>
      </c>
      <c r="F4565" t="s">
        <v>47</v>
      </c>
      <c r="G4565" t="s">
        <v>77</v>
      </c>
      <c r="H4565" t="s">
        <v>48</v>
      </c>
      <c r="I4565" t="s">
        <v>121</v>
      </c>
      <c r="J4565" t="s">
        <v>1906</v>
      </c>
      <c r="K4565" t="s">
        <v>33</v>
      </c>
      <c r="L4565" t="s">
        <v>65</v>
      </c>
      <c r="M4565" t="s">
        <v>35</v>
      </c>
      <c r="N4565" s="1">
        <v>42673</v>
      </c>
      <c r="O4565" t="s">
        <v>275</v>
      </c>
      <c r="P4565" s="3" t="s">
        <v>696</v>
      </c>
      <c r="Q4565" t="s">
        <v>697</v>
      </c>
      <c r="R4565">
        <v>25</v>
      </c>
      <c r="S4565" t="s">
        <v>7341</v>
      </c>
      <c r="T4565" s="2">
        <v>0.05</v>
      </c>
      <c r="U4565" t="s">
        <v>4855</v>
      </c>
      <c r="V4565" t="s">
        <v>7342</v>
      </c>
      <c r="W4565" t="s">
        <v>701</v>
      </c>
      <c r="X4565" t="s">
        <v>7343</v>
      </c>
      <c r="Y4565" s="3">
        <f>VALUE(SUBSTITUTE(Table1[[#This Row],[Order Total]],"$",""))</f>
        <v>29.64</v>
      </c>
      <c r="Z4565">
        <f>VALUE(SUBSTITUTE(Table1[[#This Row],[Total]],"$",""))</f>
        <v>32.04</v>
      </c>
      <c r="AA4565" s="3">
        <f>Table1[[#This Row],[Order Total Number]]-Table1[[#This Row],[Total Number]]</f>
        <v>-2.3999999999999986</v>
      </c>
      <c r="AB4565">
        <f>VALUE(SUBSTITUTE(Table1[[#This Row],[Shipping Cost]],"$",""))</f>
        <v>2.4</v>
      </c>
      <c r="AC4565">
        <f>VALUE(SUBSTITUTE(Table1[[#This Row],[Discount $]],"$",""))</f>
        <v>1.56</v>
      </c>
      <c r="AD4565">
        <f>VALUE(SUBSTITUTE(Table1[[#This Row],[Retail Price]],"$",""))</f>
        <v>2.6</v>
      </c>
      <c r="AE4565" s="4">
        <f>(Table1[[#This Row],[Retail Price Number]]*Table1[[#This Row],[Order Quantity]])-Table1[[#This Row],[Discount $ Number]]+Table1[[#This Row],[Shipping Cost Number]]</f>
        <v>65.84</v>
      </c>
      <c r="AF4565">
        <f>Table1[[#This Row],[Retail Price Number]]*Table1[[#This Row],[Order Quantity]]-Table1[[#This Row],[Discount $ Number]]</f>
        <v>63.44</v>
      </c>
      <c r="AG4565">
        <f>(Table1[[#This Row],[Retail Price Number]]*Table1[[#This Row],[Order Quantity]])-Table1[[#This Row],[Discount $ Number]]-Table1[[#This Row],[Shipping Cost Number]]</f>
        <v>61.04</v>
      </c>
      <c r="AH4565">
        <f>Table1[[#This Row],[Retail Price Number]]*Table1[[#This Row],[Order Quantity]]</f>
        <v>65</v>
      </c>
      <c r="AI4565">
        <f>YEAR(Table1[[#This Row],[Order Date]])</f>
        <v>2016</v>
      </c>
    </row>
    <row r="4566" spans="1:35" x14ac:dyDescent="0.3">
      <c r="A4566" t="s">
        <v>1371</v>
      </c>
      <c r="B4566" s="1">
        <v>42242</v>
      </c>
      <c r="C4566" t="s">
        <v>1188</v>
      </c>
      <c r="D4566" t="s">
        <v>622</v>
      </c>
      <c r="E4566" t="s">
        <v>27</v>
      </c>
      <c r="F4566" t="s">
        <v>28</v>
      </c>
      <c r="G4566" t="s">
        <v>134</v>
      </c>
      <c r="H4566" t="s">
        <v>433</v>
      </c>
      <c r="I4566" t="s">
        <v>121</v>
      </c>
      <c r="J4566" t="s">
        <v>623</v>
      </c>
      <c r="K4566" t="s">
        <v>33</v>
      </c>
      <c r="L4566" t="s">
        <v>34</v>
      </c>
      <c r="M4566" t="s">
        <v>156</v>
      </c>
      <c r="N4566" s="1">
        <v>42243</v>
      </c>
      <c r="O4566" t="s">
        <v>624</v>
      </c>
      <c r="P4566" s="3" t="s">
        <v>625</v>
      </c>
      <c r="Q4566" t="s">
        <v>626</v>
      </c>
      <c r="R4566">
        <v>24</v>
      </c>
      <c r="S4566" t="s">
        <v>1372</v>
      </c>
      <c r="T4566" s="2">
        <v>0.06</v>
      </c>
      <c r="U4566" t="s">
        <v>1373</v>
      </c>
      <c r="V4566" t="s">
        <v>1374</v>
      </c>
      <c r="W4566" t="s">
        <v>376</v>
      </c>
      <c r="X4566" t="s">
        <v>1375</v>
      </c>
      <c r="Y4566" s="3">
        <f>VALUE(SUBSTITUTE(Table1[[#This Row],[Order Total]],"$",""))</f>
        <v>2600.9499999999998</v>
      </c>
      <c r="Z4566">
        <f>VALUE(SUBSTITUTE(Table1[[#This Row],[Total]],"$",""))</f>
        <v>2749.75</v>
      </c>
      <c r="AA4566" s="3">
        <f>Table1[[#This Row],[Order Total Number]]-Table1[[#This Row],[Total Number]]</f>
        <v>-148.80000000000018</v>
      </c>
      <c r="AB4566">
        <f>VALUE(SUBSTITUTE(Table1[[#This Row],[Shipping Cost]],"$",""))</f>
        <v>7.18</v>
      </c>
      <c r="AC4566">
        <f>VALUE(SUBSTITUTE(Table1[[#This Row],[Discount $]],"$",""))</f>
        <v>42.01</v>
      </c>
      <c r="AD4566">
        <f>VALUE(SUBSTITUTE(Table1[[#This Row],[Retail Price]],"$",""))</f>
        <v>300.97000000000003</v>
      </c>
      <c r="AE4566" s="4">
        <f>(Table1[[#This Row],[Retail Price Number]]*Table1[[#This Row],[Order Quantity]])-Table1[[#This Row],[Discount $ Number]]+Table1[[#This Row],[Shipping Cost Number]]</f>
        <v>7188.4500000000007</v>
      </c>
      <c r="AF4566">
        <f>Table1[[#This Row],[Retail Price Number]]*Table1[[#This Row],[Order Quantity]]-Table1[[#This Row],[Discount $ Number]]</f>
        <v>7181.27</v>
      </c>
      <c r="AG4566">
        <f>(Table1[[#This Row],[Retail Price Number]]*Table1[[#This Row],[Order Quantity]])-Table1[[#This Row],[Discount $ Number]]-Table1[[#This Row],[Shipping Cost Number]]</f>
        <v>7174.09</v>
      </c>
      <c r="AH4566">
        <f>Table1[[#This Row],[Retail Price Number]]*Table1[[#This Row],[Order Quantity]]</f>
        <v>7223.2800000000007</v>
      </c>
      <c r="AI4566">
        <f>YEAR(Table1[[#This Row],[Order Date]])</f>
        <v>2015</v>
      </c>
    </row>
    <row r="4567" spans="1:35" x14ac:dyDescent="0.3">
      <c r="A4567" t="s">
        <v>1371</v>
      </c>
      <c r="B4567" s="1">
        <v>42628</v>
      </c>
      <c r="C4567" t="s">
        <v>5745</v>
      </c>
      <c r="D4567" t="s">
        <v>3003</v>
      </c>
      <c r="E4567" t="s">
        <v>27</v>
      </c>
      <c r="F4567" t="s">
        <v>28</v>
      </c>
      <c r="G4567" t="s">
        <v>134</v>
      </c>
      <c r="H4567" t="s">
        <v>10873</v>
      </c>
      <c r="I4567" t="s">
        <v>121</v>
      </c>
      <c r="J4567" t="s">
        <v>1667</v>
      </c>
      <c r="K4567" t="s">
        <v>94</v>
      </c>
      <c r="L4567" t="s">
        <v>34</v>
      </c>
      <c r="M4567" t="s">
        <v>35</v>
      </c>
      <c r="N4567" s="1">
        <v>42629</v>
      </c>
      <c r="O4567" t="s">
        <v>982</v>
      </c>
      <c r="P4567" s="3" t="s">
        <v>1190</v>
      </c>
      <c r="Q4567" t="s">
        <v>1191</v>
      </c>
      <c r="R4567">
        <v>22</v>
      </c>
      <c r="S4567" t="s">
        <v>10874</v>
      </c>
      <c r="T4567" s="2">
        <v>0.08</v>
      </c>
      <c r="U4567" t="s">
        <v>3299</v>
      </c>
      <c r="V4567" t="s">
        <v>2138</v>
      </c>
      <c r="W4567" t="s">
        <v>224</v>
      </c>
      <c r="X4567" t="s">
        <v>10875</v>
      </c>
      <c r="Y4567" s="3">
        <f>VALUE(SUBSTITUTE(Table1[[#This Row],[Order Total]],"$",""))</f>
        <v>57.66</v>
      </c>
      <c r="Z4567">
        <f>VALUE(SUBSTITUTE(Table1[[#This Row],[Total]],"$",""))</f>
        <v>73.569999999999993</v>
      </c>
      <c r="AA4567" s="3">
        <f>Table1[[#This Row],[Order Total Number]]-Table1[[#This Row],[Total Number]]</f>
        <v>-15.909999999999997</v>
      </c>
      <c r="AB4567">
        <f>VALUE(SUBSTITUTE(Table1[[#This Row],[Shipping Cost]],"$",""))</f>
        <v>0.5</v>
      </c>
      <c r="AC4567">
        <f>VALUE(SUBSTITUTE(Table1[[#This Row],[Discount $]],"$",""))</f>
        <v>7.24</v>
      </c>
      <c r="AD4567">
        <f>VALUE(SUBSTITUTE(Table1[[#This Row],[Retail Price]],"$",""))</f>
        <v>4.91</v>
      </c>
      <c r="AE4567" s="4">
        <f>(Table1[[#This Row],[Retail Price Number]]*Table1[[#This Row],[Order Quantity]])-Table1[[#This Row],[Discount $ Number]]+Table1[[#This Row],[Shipping Cost Number]]</f>
        <v>101.28000000000002</v>
      </c>
      <c r="AF4567">
        <f>Table1[[#This Row],[Retail Price Number]]*Table1[[#This Row],[Order Quantity]]-Table1[[#This Row],[Discount $ Number]]</f>
        <v>100.78000000000002</v>
      </c>
      <c r="AG4567">
        <f>(Table1[[#This Row],[Retail Price Number]]*Table1[[#This Row],[Order Quantity]])-Table1[[#This Row],[Discount $ Number]]-Table1[[#This Row],[Shipping Cost Number]]</f>
        <v>100.28000000000002</v>
      </c>
      <c r="AH4567">
        <f>Table1[[#This Row],[Retail Price Number]]*Table1[[#This Row],[Order Quantity]]</f>
        <v>108.02000000000001</v>
      </c>
      <c r="AI4567">
        <f>YEAR(Table1[[#This Row],[Order Date]])</f>
        <v>2016</v>
      </c>
    </row>
    <row r="4568" spans="1:35" x14ac:dyDescent="0.3">
      <c r="A4568" t="s">
        <v>1371</v>
      </c>
      <c r="B4568" s="1">
        <v>42455</v>
      </c>
      <c r="C4568" t="s">
        <v>884</v>
      </c>
      <c r="D4568" t="s">
        <v>591</v>
      </c>
      <c r="E4568" t="s">
        <v>27</v>
      </c>
      <c r="F4568" t="s">
        <v>28</v>
      </c>
      <c r="G4568" t="s">
        <v>77</v>
      </c>
      <c r="H4568" t="s">
        <v>241</v>
      </c>
      <c r="I4568" t="s">
        <v>121</v>
      </c>
      <c r="J4568" t="s">
        <v>885</v>
      </c>
      <c r="K4568" t="s">
        <v>94</v>
      </c>
      <c r="L4568" t="s">
        <v>34</v>
      </c>
      <c r="M4568" t="s">
        <v>35</v>
      </c>
      <c r="N4568" s="1">
        <v>42457</v>
      </c>
      <c r="O4568" t="s">
        <v>886</v>
      </c>
      <c r="P4568" s="3" t="s">
        <v>295</v>
      </c>
      <c r="Q4568" t="s">
        <v>887</v>
      </c>
      <c r="R4568">
        <v>23</v>
      </c>
      <c r="S4568" t="s">
        <v>10969</v>
      </c>
      <c r="T4568" s="2">
        <v>0.01</v>
      </c>
      <c r="U4568" t="s">
        <v>127</v>
      </c>
      <c r="V4568" t="s">
        <v>10970</v>
      </c>
      <c r="W4568" t="s">
        <v>891</v>
      </c>
      <c r="X4568" t="s">
        <v>10971</v>
      </c>
      <c r="Y4568" s="3">
        <f>VALUE(SUBSTITUTE(Table1[[#This Row],[Order Total]],"$",""))</f>
        <v>251.74</v>
      </c>
      <c r="Z4568">
        <f>VALUE(SUBSTITUTE(Table1[[#This Row],[Total]],"$",""))</f>
        <v>257.35000000000002</v>
      </c>
      <c r="AA4568" s="3">
        <f>Table1[[#This Row],[Order Total Number]]-Table1[[#This Row],[Total Number]]</f>
        <v>-5.6100000000000136</v>
      </c>
      <c r="AB4568">
        <f>VALUE(SUBSTITUTE(Table1[[#This Row],[Shipping Cost]],"$",""))</f>
        <v>4.5</v>
      </c>
      <c r="AC4568">
        <f>VALUE(SUBSTITUTE(Table1[[#This Row],[Discount $]],"$",""))</f>
        <v>0</v>
      </c>
      <c r="AD4568">
        <f>VALUE(SUBSTITUTE(Table1[[#This Row],[Retail Price]],"$",""))</f>
        <v>10.89</v>
      </c>
      <c r="AE4568" s="4">
        <f>(Table1[[#This Row],[Retail Price Number]]*Table1[[#This Row],[Order Quantity]])-Table1[[#This Row],[Discount $ Number]]+Table1[[#This Row],[Shipping Cost Number]]</f>
        <v>254.97000000000003</v>
      </c>
      <c r="AF4568">
        <f>Table1[[#This Row],[Retail Price Number]]*Table1[[#This Row],[Order Quantity]]-Table1[[#This Row],[Discount $ Number]]</f>
        <v>250.47000000000003</v>
      </c>
      <c r="AG4568">
        <f>(Table1[[#This Row],[Retail Price Number]]*Table1[[#This Row],[Order Quantity]])-Table1[[#This Row],[Discount $ Number]]-Table1[[#This Row],[Shipping Cost Number]]</f>
        <v>245.97000000000003</v>
      </c>
      <c r="AH4568">
        <f>Table1[[#This Row],[Retail Price Number]]*Table1[[#This Row],[Order Quantity]]</f>
        <v>250.47000000000003</v>
      </c>
      <c r="AI4568">
        <f>YEAR(Table1[[#This Row],[Order Date]])</f>
        <v>2016</v>
      </c>
    </row>
    <row r="4569" spans="1:35" x14ac:dyDescent="0.3">
      <c r="A4569" t="s">
        <v>7608</v>
      </c>
      <c r="B4569" s="1">
        <v>42401</v>
      </c>
      <c r="C4569" t="s">
        <v>682</v>
      </c>
      <c r="D4569" t="s">
        <v>683</v>
      </c>
      <c r="E4569" t="s">
        <v>46</v>
      </c>
      <c r="F4569" t="s">
        <v>47</v>
      </c>
      <c r="G4569" t="s">
        <v>134</v>
      </c>
      <c r="H4569" t="s">
        <v>107</v>
      </c>
      <c r="I4569" t="s">
        <v>92</v>
      </c>
      <c r="J4569" t="s">
        <v>885</v>
      </c>
      <c r="K4569" t="s">
        <v>94</v>
      </c>
      <c r="L4569" t="s">
        <v>109</v>
      </c>
      <c r="M4569" t="s">
        <v>35</v>
      </c>
      <c r="N4569" s="1">
        <v>42402</v>
      </c>
      <c r="O4569" t="s">
        <v>886</v>
      </c>
      <c r="P4569" s="3" t="s">
        <v>295</v>
      </c>
      <c r="Q4569" t="s">
        <v>887</v>
      </c>
      <c r="R4569">
        <v>16</v>
      </c>
      <c r="S4569" t="s">
        <v>7609</v>
      </c>
      <c r="T4569" s="2">
        <v>0.02</v>
      </c>
      <c r="U4569" t="s">
        <v>443</v>
      </c>
      <c r="V4569" t="s">
        <v>2600</v>
      </c>
      <c r="W4569" t="s">
        <v>891</v>
      </c>
      <c r="X4569" t="s">
        <v>3886</v>
      </c>
      <c r="Y4569" s="3">
        <f>VALUE(SUBSTITUTE(Table1[[#This Row],[Order Total]],"$",""))</f>
        <v>300.56</v>
      </c>
      <c r="Z4569">
        <f>VALUE(SUBSTITUTE(Table1[[#This Row],[Total]],"$",""))</f>
        <v>305.06</v>
      </c>
      <c r="AA4569" s="3">
        <f>Table1[[#This Row],[Order Total Number]]-Table1[[#This Row],[Total Number]]</f>
        <v>-4.5</v>
      </c>
      <c r="AB4569">
        <f>VALUE(SUBSTITUTE(Table1[[#This Row],[Shipping Cost]],"$",""))</f>
        <v>4.5</v>
      </c>
      <c r="AC4569">
        <f>VALUE(SUBSTITUTE(Table1[[#This Row],[Discount $]],"$",""))</f>
        <v>22.38</v>
      </c>
      <c r="AD4569">
        <f>VALUE(SUBSTITUTE(Table1[[#This Row],[Retail Price]],"$",""))</f>
        <v>10.89</v>
      </c>
      <c r="AE4569" s="4">
        <f>(Table1[[#This Row],[Retail Price Number]]*Table1[[#This Row],[Order Quantity]])-Table1[[#This Row],[Discount $ Number]]+Table1[[#This Row],[Shipping Cost Number]]</f>
        <v>156.36000000000001</v>
      </c>
      <c r="AF4569">
        <f>Table1[[#This Row],[Retail Price Number]]*Table1[[#This Row],[Order Quantity]]-Table1[[#This Row],[Discount $ Number]]</f>
        <v>151.86000000000001</v>
      </c>
      <c r="AG4569">
        <f>(Table1[[#This Row],[Retail Price Number]]*Table1[[#This Row],[Order Quantity]])-Table1[[#This Row],[Discount $ Number]]-Table1[[#This Row],[Shipping Cost Number]]</f>
        <v>147.36000000000001</v>
      </c>
      <c r="AH4569">
        <f>Table1[[#This Row],[Retail Price Number]]*Table1[[#This Row],[Order Quantity]]</f>
        <v>174.24</v>
      </c>
      <c r="AI4569">
        <f>YEAR(Table1[[#This Row],[Order Date]])</f>
        <v>2016</v>
      </c>
    </row>
    <row r="4570" spans="1:35" x14ac:dyDescent="0.3">
      <c r="A4570" t="s">
        <v>7608</v>
      </c>
      <c r="B4570" s="1">
        <v>42606</v>
      </c>
      <c r="C4570" t="s">
        <v>804</v>
      </c>
      <c r="D4570" t="s">
        <v>331</v>
      </c>
      <c r="E4570" t="s">
        <v>46</v>
      </c>
      <c r="F4570" t="s">
        <v>47</v>
      </c>
      <c r="G4570" t="s">
        <v>77</v>
      </c>
      <c r="H4570" t="s">
        <v>107</v>
      </c>
      <c r="I4570" t="s">
        <v>121</v>
      </c>
      <c r="J4570" t="s">
        <v>1813</v>
      </c>
      <c r="K4570" t="s">
        <v>94</v>
      </c>
      <c r="L4570" t="s">
        <v>34</v>
      </c>
      <c r="M4570" t="s">
        <v>35</v>
      </c>
      <c r="N4570" s="1">
        <v>42607</v>
      </c>
      <c r="O4570" t="s">
        <v>1814</v>
      </c>
      <c r="P4570" s="3" t="s">
        <v>1815</v>
      </c>
      <c r="Q4570" t="s">
        <v>1107</v>
      </c>
      <c r="R4570">
        <v>10</v>
      </c>
      <c r="S4570" t="s">
        <v>4179</v>
      </c>
      <c r="T4570" s="2">
        <v>0.1</v>
      </c>
      <c r="U4570" t="s">
        <v>4180</v>
      </c>
      <c r="V4570" t="s">
        <v>2600</v>
      </c>
      <c r="W4570" t="s">
        <v>1587</v>
      </c>
      <c r="X4570" t="s">
        <v>3886</v>
      </c>
      <c r="Y4570" s="3">
        <f>VALUE(SUBSTITUTE(Table1[[#This Row],[Order Total]],"$",""))</f>
        <v>300.56</v>
      </c>
      <c r="Z4570">
        <f>VALUE(SUBSTITUTE(Table1[[#This Row],[Total]],"$",""))</f>
        <v>305.06</v>
      </c>
      <c r="AA4570" s="3">
        <f>Table1[[#This Row],[Order Total Number]]-Table1[[#This Row],[Total Number]]</f>
        <v>-4.5</v>
      </c>
      <c r="AB4570">
        <f>VALUE(SUBSTITUTE(Table1[[#This Row],[Shipping Cost]],"$",""))</f>
        <v>5.01</v>
      </c>
      <c r="AC4570">
        <f>VALUE(SUBSTITUTE(Table1[[#This Row],[Discount $]],"$",""))</f>
        <v>26.14</v>
      </c>
      <c r="AD4570">
        <f>VALUE(SUBSTITUTE(Table1[[#This Row],[Retail Price]],"$",""))</f>
        <v>5.74</v>
      </c>
      <c r="AE4570" s="4">
        <f>(Table1[[#This Row],[Retail Price Number]]*Table1[[#This Row],[Order Quantity]])-Table1[[#This Row],[Discount $ Number]]+Table1[[#This Row],[Shipping Cost Number]]</f>
        <v>36.270000000000003</v>
      </c>
      <c r="AF4570">
        <f>Table1[[#This Row],[Retail Price Number]]*Table1[[#This Row],[Order Quantity]]-Table1[[#This Row],[Discount $ Number]]</f>
        <v>31.260000000000005</v>
      </c>
      <c r="AG4570">
        <f>(Table1[[#This Row],[Retail Price Number]]*Table1[[#This Row],[Order Quantity]])-Table1[[#This Row],[Discount $ Number]]-Table1[[#This Row],[Shipping Cost Number]]</f>
        <v>26.250000000000007</v>
      </c>
      <c r="AH4570">
        <f>Table1[[#This Row],[Retail Price Number]]*Table1[[#This Row],[Order Quantity]]</f>
        <v>57.400000000000006</v>
      </c>
      <c r="AI4570">
        <f>YEAR(Table1[[#This Row],[Order Date]])</f>
        <v>2016</v>
      </c>
    </row>
    <row r="4571" spans="1:35" x14ac:dyDescent="0.3">
      <c r="A4571" t="s">
        <v>7608</v>
      </c>
      <c r="B4571" s="1">
        <v>42661</v>
      </c>
      <c r="C4571" t="s">
        <v>9356</v>
      </c>
      <c r="D4571" t="s">
        <v>895</v>
      </c>
      <c r="E4571" t="s">
        <v>27</v>
      </c>
      <c r="F4571" t="s">
        <v>28</v>
      </c>
      <c r="G4571" t="s">
        <v>77</v>
      </c>
      <c r="H4571" t="s">
        <v>289</v>
      </c>
      <c r="I4571" t="s">
        <v>196</v>
      </c>
      <c r="J4571" t="s">
        <v>611</v>
      </c>
      <c r="K4571" t="s">
        <v>94</v>
      </c>
      <c r="L4571" t="s">
        <v>34</v>
      </c>
      <c r="M4571" t="s">
        <v>35</v>
      </c>
      <c r="N4571" s="1">
        <v>42664</v>
      </c>
      <c r="O4571" t="s">
        <v>612</v>
      </c>
      <c r="P4571" s="3" t="s">
        <v>613</v>
      </c>
      <c r="Q4571" t="s">
        <v>614</v>
      </c>
      <c r="R4571">
        <v>20</v>
      </c>
      <c r="S4571" t="s">
        <v>9357</v>
      </c>
      <c r="T4571" s="2">
        <v>0</v>
      </c>
      <c r="U4571" t="s">
        <v>6353</v>
      </c>
      <c r="V4571" t="s">
        <v>9358</v>
      </c>
      <c r="W4571" t="s">
        <v>618</v>
      </c>
      <c r="X4571" t="s">
        <v>9359</v>
      </c>
      <c r="Y4571" s="3">
        <f>VALUE(SUBSTITUTE(Table1[[#This Row],[Order Total]],"$",""))</f>
        <v>2731.75</v>
      </c>
      <c r="Z4571">
        <f>VALUE(SUBSTITUTE(Table1[[#This Row],[Total]],"$",""))</f>
        <v>2757.25</v>
      </c>
      <c r="AA4571" s="3">
        <f>Table1[[#This Row],[Order Total Number]]-Table1[[#This Row],[Total Number]]</f>
        <v>-25.5</v>
      </c>
      <c r="AB4571">
        <f>VALUE(SUBSTITUTE(Table1[[#This Row],[Shipping Cost]],"$",""))</f>
        <v>24.49</v>
      </c>
      <c r="AC4571">
        <f>VALUE(SUBSTITUTE(Table1[[#This Row],[Discount $]],"$",""))</f>
        <v>143.83000000000001</v>
      </c>
      <c r="AD4571">
        <f>VALUE(SUBSTITUTE(Table1[[#This Row],[Retail Price]],"$",""))</f>
        <v>136.97999999999999</v>
      </c>
      <c r="AE4571" s="4">
        <f>(Table1[[#This Row],[Retail Price Number]]*Table1[[#This Row],[Order Quantity]])-Table1[[#This Row],[Discount $ Number]]+Table1[[#This Row],[Shipping Cost Number]]</f>
        <v>2620.2599999999998</v>
      </c>
      <c r="AF4571">
        <f>Table1[[#This Row],[Retail Price Number]]*Table1[[#This Row],[Order Quantity]]-Table1[[#This Row],[Discount $ Number]]</f>
        <v>2595.77</v>
      </c>
      <c r="AG4571">
        <f>(Table1[[#This Row],[Retail Price Number]]*Table1[[#This Row],[Order Quantity]])-Table1[[#This Row],[Discount $ Number]]-Table1[[#This Row],[Shipping Cost Number]]</f>
        <v>2571.2800000000002</v>
      </c>
      <c r="AH4571">
        <f>Table1[[#This Row],[Retail Price Number]]*Table1[[#This Row],[Order Quantity]]</f>
        <v>2739.6</v>
      </c>
      <c r="AI4571">
        <f>YEAR(Table1[[#This Row],[Order Date]])</f>
        <v>2016</v>
      </c>
    </row>
    <row r="4572" spans="1:35" x14ac:dyDescent="0.3">
      <c r="A4572" t="s">
        <v>4918</v>
      </c>
      <c r="B4572" s="1">
        <v>42297</v>
      </c>
      <c r="C4572" t="s">
        <v>2398</v>
      </c>
      <c r="D4572" t="s">
        <v>766</v>
      </c>
      <c r="E4572" t="s">
        <v>27</v>
      </c>
      <c r="F4572" t="s">
        <v>28</v>
      </c>
      <c r="G4572" t="s">
        <v>91</v>
      </c>
      <c r="H4572" t="s">
        <v>217</v>
      </c>
      <c r="I4572" t="s">
        <v>196</v>
      </c>
      <c r="J4572" t="s">
        <v>64</v>
      </c>
      <c r="K4572" t="s">
        <v>94</v>
      </c>
      <c r="L4572" t="s">
        <v>95</v>
      </c>
      <c r="M4572" t="s">
        <v>156</v>
      </c>
      <c r="N4572" s="1">
        <v>42301</v>
      </c>
      <c r="O4572" t="s">
        <v>66</v>
      </c>
      <c r="P4572" s="3" t="s">
        <v>67</v>
      </c>
      <c r="Q4572" t="s">
        <v>68</v>
      </c>
      <c r="R4572">
        <v>41</v>
      </c>
      <c r="S4572" t="s">
        <v>4149</v>
      </c>
      <c r="T4572" s="2">
        <v>7.0000000000000007E-2</v>
      </c>
      <c r="U4572" t="s">
        <v>760</v>
      </c>
      <c r="V4572" t="s">
        <v>4075</v>
      </c>
      <c r="W4572" t="s">
        <v>72</v>
      </c>
      <c r="X4572" t="s">
        <v>4919</v>
      </c>
      <c r="Y4572" s="3">
        <f>VALUE(SUBSTITUTE(Table1[[#This Row],[Order Total]],"$",""))</f>
        <v>8.16</v>
      </c>
      <c r="Z4572">
        <f>VALUE(SUBSTITUTE(Table1[[#This Row],[Total]],"$",""))</f>
        <v>10.24</v>
      </c>
      <c r="AA4572" s="3">
        <f>Table1[[#This Row],[Order Total Number]]-Table1[[#This Row],[Total Number]]</f>
        <v>-2.08</v>
      </c>
      <c r="AB4572">
        <f>VALUE(SUBSTITUTE(Table1[[#This Row],[Shipping Cost]],"$",""))</f>
        <v>0.99</v>
      </c>
      <c r="AC4572">
        <f>VALUE(SUBSTITUTE(Table1[[#This Row],[Discount $]],"$",""))</f>
        <v>0.6</v>
      </c>
      <c r="AD4572">
        <f>VALUE(SUBSTITUTE(Table1[[#This Row],[Retail Price]],"$",""))</f>
        <v>2.88</v>
      </c>
      <c r="AE4572" s="4">
        <f>(Table1[[#This Row],[Retail Price Number]]*Table1[[#This Row],[Order Quantity]])-Table1[[#This Row],[Discount $ Number]]+Table1[[#This Row],[Shipping Cost Number]]</f>
        <v>118.47</v>
      </c>
      <c r="AF4572">
        <f>Table1[[#This Row],[Retail Price Number]]*Table1[[#This Row],[Order Quantity]]-Table1[[#This Row],[Discount $ Number]]</f>
        <v>117.48</v>
      </c>
      <c r="AG4572">
        <f>(Table1[[#This Row],[Retail Price Number]]*Table1[[#This Row],[Order Quantity]])-Table1[[#This Row],[Discount $ Number]]-Table1[[#This Row],[Shipping Cost Number]]</f>
        <v>116.49000000000001</v>
      </c>
      <c r="AH4572">
        <f>Table1[[#This Row],[Retail Price Number]]*Table1[[#This Row],[Order Quantity]]</f>
        <v>118.08</v>
      </c>
      <c r="AI4572">
        <f>YEAR(Table1[[#This Row],[Order Date]])</f>
        <v>2015</v>
      </c>
    </row>
    <row r="4573" spans="1:35" x14ac:dyDescent="0.3">
      <c r="A4573" t="s">
        <v>4918</v>
      </c>
      <c r="B4573" s="1">
        <v>42354</v>
      </c>
      <c r="C4573" t="s">
        <v>792</v>
      </c>
      <c r="D4573" t="s">
        <v>610</v>
      </c>
      <c r="E4573" t="s">
        <v>27</v>
      </c>
      <c r="F4573" t="s">
        <v>28</v>
      </c>
      <c r="G4573" t="s">
        <v>29</v>
      </c>
      <c r="H4573" t="s">
        <v>62</v>
      </c>
      <c r="I4573" t="s">
        <v>63</v>
      </c>
      <c r="J4573" t="s">
        <v>185</v>
      </c>
      <c r="K4573" t="s">
        <v>94</v>
      </c>
      <c r="L4573" t="s">
        <v>109</v>
      </c>
      <c r="M4573" t="s">
        <v>35</v>
      </c>
      <c r="N4573" s="1">
        <v>42356</v>
      </c>
      <c r="O4573" t="s">
        <v>186</v>
      </c>
      <c r="P4573" s="3" t="s">
        <v>187</v>
      </c>
      <c r="Q4573" t="s">
        <v>188</v>
      </c>
      <c r="R4573">
        <v>49</v>
      </c>
      <c r="S4573" t="s">
        <v>3321</v>
      </c>
      <c r="T4573" s="2">
        <v>0.08</v>
      </c>
      <c r="U4573" t="s">
        <v>3322</v>
      </c>
      <c r="V4573" t="s">
        <v>3323</v>
      </c>
      <c r="W4573" t="s">
        <v>165</v>
      </c>
      <c r="X4573" t="s">
        <v>3324</v>
      </c>
      <c r="Y4573" s="3">
        <f>VALUE(SUBSTITUTE(Table1[[#This Row],[Order Total]],"$",""))</f>
        <v>345.25</v>
      </c>
      <c r="Z4573">
        <f>VALUE(SUBSTITUTE(Table1[[#This Row],[Total]],"$",""))</f>
        <v>349.25</v>
      </c>
      <c r="AA4573" s="3">
        <f>Table1[[#This Row],[Order Total Number]]-Table1[[#This Row],[Total Number]]</f>
        <v>-4</v>
      </c>
      <c r="AB4573">
        <f>VALUE(SUBSTITUTE(Table1[[#This Row],[Shipping Cost]],"$",""))</f>
        <v>4</v>
      </c>
      <c r="AC4573">
        <f>VALUE(SUBSTITUTE(Table1[[#This Row],[Discount $]],"$",""))</f>
        <v>14.39</v>
      </c>
      <c r="AD4573">
        <f>VALUE(SUBSTITUTE(Table1[[#This Row],[Retail Price]],"$",""))</f>
        <v>19.98</v>
      </c>
      <c r="AE4573" s="4">
        <f>(Table1[[#This Row],[Retail Price Number]]*Table1[[#This Row],[Order Quantity]])-Table1[[#This Row],[Discount $ Number]]+Table1[[#This Row],[Shipping Cost Number]]</f>
        <v>968.63</v>
      </c>
      <c r="AF4573">
        <f>Table1[[#This Row],[Retail Price Number]]*Table1[[#This Row],[Order Quantity]]-Table1[[#This Row],[Discount $ Number]]</f>
        <v>964.63</v>
      </c>
      <c r="AG4573">
        <f>(Table1[[#This Row],[Retail Price Number]]*Table1[[#This Row],[Order Quantity]])-Table1[[#This Row],[Discount $ Number]]-Table1[[#This Row],[Shipping Cost Number]]</f>
        <v>960.63</v>
      </c>
      <c r="AH4573">
        <f>Table1[[#This Row],[Retail Price Number]]*Table1[[#This Row],[Order Quantity]]</f>
        <v>979.02</v>
      </c>
      <c r="AI4573">
        <f>YEAR(Table1[[#This Row],[Order Date]])</f>
        <v>2015</v>
      </c>
    </row>
    <row r="4574" spans="1:35" x14ac:dyDescent="0.3">
      <c r="A4574" t="s">
        <v>430</v>
      </c>
      <c r="B4574" s="1">
        <v>42180</v>
      </c>
      <c r="C4574" t="s">
        <v>431</v>
      </c>
      <c r="D4574" t="s">
        <v>432</v>
      </c>
      <c r="E4574" t="s">
        <v>27</v>
      </c>
      <c r="F4574" t="s">
        <v>28</v>
      </c>
      <c r="G4574" t="s">
        <v>91</v>
      </c>
      <c r="H4574" t="s">
        <v>433</v>
      </c>
      <c r="I4574" t="s">
        <v>121</v>
      </c>
      <c r="J4574" t="s">
        <v>185</v>
      </c>
      <c r="K4574" t="s">
        <v>33</v>
      </c>
      <c r="L4574" t="s">
        <v>34</v>
      </c>
      <c r="M4574" t="s">
        <v>35</v>
      </c>
      <c r="N4574" s="1">
        <v>42182</v>
      </c>
      <c r="O4574" t="s">
        <v>186</v>
      </c>
      <c r="P4574" s="3" t="s">
        <v>187</v>
      </c>
      <c r="Q4574" t="s">
        <v>188</v>
      </c>
      <c r="R4574">
        <v>29</v>
      </c>
      <c r="S4574" t="s">
        <v>434</v>
      </c>
      <c r="T4574" s="2">
        <v>0.09</v>
      </c>
      <c r="U4574" t="s">
        <v>435</v>
      </c>
      <c r="V4574" t="s">
        <v>436</v>
      </c>
      <c r="W4574" t="s">
        <v>165</v>
      </c>
      <c r="X4574" t="s">
        <v>437</v>
      </c>
      <c r="Y4574" s="3">
        <f>VALUE(SUBSTITUTE(Table1[[#This Row],[Order Total]],"$",""))</f>
        <v>2206.0500000000002</v>
      </c>
      <c r="Z4574">
        <f>VALUE(SUBSTITUTE(Table1[[#This Row],[Total]],"$",""))</f>
        <v>2266.75</v>
      </c>
      <c r="AA4574" s="3">
        <f>Table1[[#This Row],[Order Total Number]]-Table1[[#This Row],[Total Number]]</f>
        <v>-60.699999999999818</v>
      </c>
      <c r="AB4574">
        <f>VALUE(SUBSTITUTE(Table1[[#This Row],[Shipping Cost]],"$",""))</f>
        <v>4</v>
      </c>
      <c r="AC4574">
        <f>VALUE(SUBSTITUTE(Table1[[#This Row],[Discount $]],"$",""))</f>
        <v>55.36</v>
      </c>
      <c r="AD4574">
        <f>VALUE(SUBSTITUTE(Table1[[#This Row],[Retail Price]],"$",""))</f>
        <v>19.98</v>
      </c>
      <c r="AE4574" s="4">
        <f>(Table1[[#This Row],[Retail Price Number]]*Table1[[#This Row],[Order Quantity]])-Table1[[#This Row],[Discount $ Number]]+Table1[[#This Row],[Shipping Cost Number]]</f>
        <v>528.05999999999995</v>
      </c>
      <c r="AF4574">
        <f>Table1[[#This Row],[Retail Price Number]]*Table1[[#This Row],[Order Quantity]]-Table1[[#This Row],[Discount $ Number]]</f>
        <v>524.05999999999995</v>
      </c>
      <c r="AG4574">
        <f>(Table1[[#This Row],[Retail Price Number]]*Table1[[#This Row],[Order Quantity]])-Table1[[#This Row],[Discount $ Number]]-Table1[[#This Row],[Shipping Cost Number]]</f>
        <v>520.05999999999995</v>
      </c>
      <c r="AH4574">
        <f>Table1[[#This Row],[Retail Price Number]]*Table1[[#This Row],[Order Quantity]]</f>
        <v>579.41999999999996</v>
      </c>
      <c r="AI4574">
        <f>YEAR(Table1[[#This Row],[Order Date]])</f>
        <v>2015</v>
      </c>
    </row>
    <row r="4575" spans="1:35" x14ac:dyDescent="0.3">
      <c r="A4575" t="s">
        <v>430</v>
      </c>
      <c r="B4575" s="1">
        <v>42641</v>
      </c>
      <c r="C4575" t="s">
        <v>840</v>
      </c>
      <c r="D4575" t="s">
        <v>76</v>
      </c>
      <c r="E4575" t="s">
        <v>27</v>
      </c>
      <c r="F4575" t="s">
        <v>28</v>
      </c>
      <c r="G4575" t="s">
        <v>91</v>
      </c>
      <c r="H4575" t="s">
        <v>78</v>
      </c>
      <c r="I4575" t="s">
        <v>92</v>
      </c>
      <c r="J4575" t="s">
        <v>441</v>
      </c>
      <c r="K4575" t="s">
        <v>94</v>
      </c>
      <c r="L4575" t="s">
        <v>34</v>
      </c>
      <c r="M4575" t="s">
        <v>35</v>
      </c>
      <c r="N4575" s="1">
        <v>42643</v>
      </c>
      <c r="O4575" t="s">
        <v>442</v>
      </c>
      <c r="P4575" s="3" t="s">
        <v>443</v>
      </c>
      <c r="Q4575" t="s">
        <v>444</v>
      </c>
      <c r="R4575">
        <v>46</v>
      </c>
      <c r="S4575" t="s">
        <v>841</v>
      </c>
      <c r="T4575" s="2">
        <v>0.09</v>
      </c>
      <c r="U4575" t="s">
        <v>842</v>
      </c>
      <c r="V4575" t="s">
        <v>843</v>
      </c>
      <c r="W4575" t="s">
        <v>448</v>
      </c>
      <c r="X4575" t="s">
        <v>844</v>
      </c>
      <c r="Y4575" s="3">
        <f>VALUE(SUBSTITUTE(Table1[[#This Row],[Order Total]],"$",""))</f>
        <v>907.52</v>
      </c>
      <c r="Z4575">
        <f>VALUE(SUBSTITUTE(Table1[[#This Row],[Total]],"$",""))</f>
        <v>928.63</v>
      </c>
      <c r="AA4575" s="3">
        <f>Table1[[#This Row],[Order Total Number]]-Table1[[#This Row],[Total Number]]</f>
        <v>-21.110000000000014</v>
      </c>
      <c r="AB4575">
        <f>VALUE(SUBSTITUTE(Table1[[#This Row],[Shipping Cost]],"$",""))</f>
        <v>15.1</v>
      </c>
      <c r="AC4575">
        <f>VALUE(SUBSTITUTE(Table1[[#This Row],[Discount $]],"$",""))</f>
        <v>27.88</v>
      </c>
      <c r="AD4575">
        <f>VALUE(SUBSTITUTE(Table1[[#This Row],[Retail Price]],"$",""))</f>
        <v>22.38</v>
      </c>
      <c r="AE4575" s="4">
        <f>(Table1[[#This Row],[Retail Price Number]]*Table1[[#This Row],[Order Quantity]])-Table1[[#This Row],[Discount $ Number]]+Table1[[#This Row],[Shipping Cost Number]]</f>
        <v>1016.7</v>
      </c>
      <c r="AF4575">
        <f>Table1[[#This Row],[Retail Price Number]]*Table1[[#This Row],[Order Quantity]]-Table1[[#This Row],[Discount $ Number]]</f>
        <v>1001.6</v>
      </c>
      <c r="AG4575">
        <f>(Table1[[#This Row],[Retail Price Number]]*Table1[[#This Row],[Order Quantity]])-Table1[[#This Row],[Discount $ Number]]-Table1[[#This Row],[Shipping Cost Number]]</f>
        <v>986.5</v>
      </c>
      <c r="AH4575">
        <f>Table1[[#This Row],[Retail Price Number]]*Table1[[#This Row],[Order Quantity]]</f>
        <v>1029.48</v>
      </c>
      <c r="AI4575">
        <f>YEAR(Table1[[#This Row],[Order Date]])</f>
        <v>2016</v>
      </c>
    </row>
    <row r="4576" spans="1:35" x14ac:dyDescent="0.3">
      <c r="A4576" t="s">
        <v>430</v>
      </c>
      <c r="B4576" s="1">
        <v>42550</v>
      </c>
      <c r="C4576" t="s">
        <v>3431</v>
      </c>
      <c r="D4576" t="s">
        <v>240</v>
      </c>
      <c r="E4576" t="s">
        <v>27</v>
      </c>
      <c r="F4576" t="s">
        <v>28</v>
      </c>
      <c r="G4576" t="s">
        <v>91</v>
      </c>
      <c r="H4576" t="s">
        <v>241</v>
      </c>
      <c r="I4576" t="s">
        <v>63</v>
      </c>
      <c r="J4576" t="s">
        <v>2168</v>
      </c>
      <c r="K4576" t="s">
        <v>94</v>
      </c>
      <c r="L4576" t="s">
        <v>34</v>
      </c>
      <c r="M4576" t="s">
        <v>35</v>
      </c>
      <c r="N4576" s="1">
        <v>42551</v>
      </c>
      <c r="O4576" t="s">
        <v>1728</v>
      </c>
      <c r="P4576" s="3" t="s">
        <v>2169</v>
      </c>
      <c r="Q4576" t="s">
        <v>2170</v>
      </c>
      <c r="R4576">
        <v>43</v>
      </c>
      <c r="S4576" t="s">
        <v>4579</v>
      </c>
      <c r="T4576" s="2">
        <v>0.08</v>
      </c>
      <c r="U4576" t="s">
        <v>510</v>
      </c>
      <c r="V4576" t="s">
        <v>4580</v>
      </c>
      <c r="W4576" t="s">
        <v>818</v>
      </c>
      <c r="X4576" t="s">
        <v>4581</v>
      </c>
      <c r="Y4576" s="3">
        <f>VALUE(SUBSTITUTE(Table1[[#This Row],[Order Total]],"$",""))</f>
        <v>195.38</v>
      </c>
      <c r="Z4576">
        <f>VALUE(SUBSTITUTE(Table1[[#This Row],[Total]],"$",""))</f>
        <v>210.48</v>
      </c>
      <c r="AA4576" s="3">
        <f>Table1[[#This Row],[Order Total Number]]-Table1[[#This Row],[Total Number]]</f>
        <v>-15.099999999999994</v>
      </c>
      <c r="AB4576">
        <f>VALUE(SUBSTITUTE(Table1[[#This Row],[Shipping Cost]],"$",""))</f>
        <v>6.19</v>
      </c>
      <c r="AC4576">
        <f>VALUE(SUBSTITUTE(Table1[[#This Row],[Discount $]],"$",""))</f>
        <v>6.04</v>
      </c>
      <c r="AD4576">
        <f>VALUE(SUBSTITUTE(Table1[[#This Row],[Retail Price]],"$",""))</f>
        <v>8.6</v>
      </c>
      <c r="AE4576" s="4">
        <f>(Table1[[#This Row],[Retail Price Number]]*Table1[[#This Row],[Order Quantity]])-Table1[[#This Row],[Discount $ Number]]+Table1[[#This Row],[Shipping Cost Number]]</f>
        <v>369.95</v>
      </c>
      <c r="AF4576">
        <f>Table1[[#This Row],[Retail Price Number]]*Table1[[#This Row],[Order Quantity]]-Table1[[#This Row],[Discount $ Number]]</f>
        <v>363.76</v>
      </c>
      <c r="AG4576">
        <f>(Table1[[#This Row],[Retail Price Number]]*Table1[[#This Row],[Order Quantity]])-Table1[[#This Row],[Discount $ Number]]-Table1[[#This Row],[Shipping Cost Number]]</f>
        <v>357.57</v>
      </c>
      <c r="AH4576">
        <f>Table1[[#This Row],[Retail Price Number]]*Table1[[#This Row],[Order Quantity]]</f>
        <v>369.8</v>
      </c>
      <c r="AI4576">
        <f>YEAR(Table1[[#This Row],[Order Date]])</f>
        <v>2016</v>
      </c>
    </row>
    <row r="4577" spans="1:35" x14ac:dyDescent="0.3">
      <c r="A4577" t="s">
        <v>430</v>
      </c>
      <c r="B4577" s="1">
        <v>42556</v>
      </c>
      <c r="C4577" t="s">
        <v>431</v>
      </c>
      <c r="D4577" t="s">
        <v>432</v>
      </c>
      <c r="E4577" t="s">
        <v>27</v>
      </c>
      <c r="F4577" t="s">
        <v>28</v>
      </c>
      <c r="G4577" t="s">
        <v>77</v>
      </c>
      <c r="H4577" t="s">
        <v>433</v>
      </c>
      <c r="I4577" t="s">
        <v>196</v>
      </c>
      <c r="J4577" t="s">
        <v>478</v>
      </c>
      <c r="K4577" t="s">
        <v>33</v>
      </c>
      <c r="L4577" t="s">
        <v>34</v>
      </c>
      <c r="M4577" t="s">
        <v>35</v>
      </c>
      <c r="N4577" s="1">
        <v>42558</v>
      </c>
      <c r="O4577" t="s">
        <v>479</v>
      </c>
      <c r="P4577" s="3" t="s">
        <v>480</v>
      </c>
      <c r="Q4577" t="s">
        <v>98</v>
      </c>
      <c r="R4577">
        <v>20</v>
      </c>
      <c r="S4577" t="s">
        <v>3266</v>
      </c>
      <c r="T4577" s="2">
        <v>7.0000000000000007E-2</v>
      </c>
      <c r="U4577" t="s">
        <v>1815</v>
      </c>
      <c r="V4577" t="s">
        <v>9973</v>
      </c>
      <c r="W4577" t="s">
        <v>224</v>
      </c>
      <c r="X4577" t="s">
        <v>8468</v>
      </c>
      <c r="Y4577" s="3">
        <f>VALUE(SUBSTITUTE(Table1[[#This Row],[Order Total]],"$",""))</f>
        <v>127.14</v>
      </c>
      <c r="Z4577">
        <f>VALUE(SUBSTITUTE(Table1[[#This Row],[Total]],"$",""))</f>
        <v>129.57</v>
      </c>
      <c r="AA4577" s="3">
        <f>Table1[[#This Row],[Order Total Number]]-Table1[[#This Row],[Total Number]]</f>
        <v>-2.4299999999999926</v>
      </c>
      <c r="AB4577">
        <f>VALUE(SUBSTITUTE(Table1[[#This Row],[Shipping Cost]],"$",""))</f>
        <v>0.5</v>
      </c>
      <c r="AC4577">
        <f>VALUE(SUBSTITUTE(Table1[[#This Row],[Discount $]],"$",""))</f>
        <v>5.74</v>
      </c>
      <c r="AD4577">
        <f>VALUE(SUBSTITUTE(Table1[[#This Row],[Retail Price]],"$",""))</f>
        <v>2.61</v>
      </c>
      <c r="AE4577" s="4">
        <f>(Table1[[#This Row],[Retail Price Number]]*Table1[[#This Row],[Order Quantity]])-Table1[[#This Row],[Discount $ Number]]+Table1[[#This Row],[Shipping Cost Number]]</f>
        <v>46.959999999999994</v>
      </c>
      <c r="AF4577">
        <f>Table1[[#This Row],[Retail Price Number]]*Table1[[#This Row],[Order Quantity]]-Table1[[#This Row],[Discount $ Number]]</f>
        <v>46.459999999999994</v>
      </c>
      <c r="AG4577">
        <f>(Table1[[#This Row],[Retail Price Number]]*Table1[[#This Row],[Order Quantity]])-Table1[[#This Row],[Discount $ Number]]-Table1[[#This Row],[Shipping Cost Number]]</f>
        <v>45.959999999999994</v>
      </c>
      <c r="AH4577">
        <f>Table1[[#This Row],[Retail Price Number]]*Table1[[#This Row],[Order Quantity]]</f>
        <v>52.199999999999996</v>
      </c>
      <c r="AI4577">
        <f>YEAR(Table1[[#This Row],[Order Date]])</f>
        <v>2016</v>
      </c>
    </row>
    <row r="4578" spans="1:35" x14ac:dyDescent="0.3">
      <c r="A4578" t="s">
        <v>430</v>
      </c>
      <c r="B4578" s="1">
        <v>42721</v>
      </c>
      <c r="C4578" t="s">
        <v>7106</v>
      </c>
      <c r="D4578" t="s">
        <v>506</v>
      </c>
      <c r="E4578" t="s">
        <v>27</v>
      </c>
      <c r="F4578" t="s">
        <v>28</v>
      </c>
      <c r="G4578" t="s">
        <v>77</v>
      </c>
      <c r="H4578" t="s">
        <v>62</v>
      </c>
      <c r="I4578" t="s">
        <v>31</v>
      </c>
      <c r="J4578" t="s">
        <v>734</v>
      </c>
      <c r="K4578" t="s">
        <v>94</v>
      </c>
      <c r="L4578" t="s">
        <v>34</v>
      </c>
      <c r="M4578" t="s">
        <v>35</v>
      </c>
      <c r="N4578" s="1">
        <v>42723</v>
      </c>
      <c r="O4578" t="s">
        <v>735</v>
      </c>
      <c r="P4578" s="3" t="s">
        <v>736</v>
      </c>
      <c r="Q4578" t="s">
        <v>737</v>
      </c>
      <c r="R4578">
        <v>29</v>
      </c>
      <c r="S4578" t="s">
        <v>3266</v>
      </c>
      <c r="T4578" s="2">
        <v>0.1</v>
      </c>
      <c r="U4578" t="s">
        <v>2582</v>
      </c>
      <c r="V4578" t="s">
        <v>3268</v>
      </c>
      <c r="W4578" t="s">
        <v>741</v>
      </c>
      <c r="X4578" t="s">
        <v>3269</v>
      </c>
      <c r="Y4578" s="3">
        <f>VALUE(SUBSTITUTE(Table1[[#This Row],[Order Total]],"$",""))</f>
        <v>128.13999999999999</v>
      </c>
      <c r="Z4578">
        <f>VALUE(SUBSTITUTE(Table1[[#This Row],[Total]],"$",""))</f>
        <v>129.53</v>
      </c>
      <c r="AA4578" s="3">
        <f>Table1[[#This Row],[Order Total Number]]-Table1[[#This Row],[Total Number]]</f>
        <v>-1.3900000000000148</v>
      </c>
      <c r="AB4578">
        <f>VALUE(SUBSTITUTE(Table1[[#This Row],[Shipping Cost]],"$",""))</f>
        <v>5.47</v>
      </c>
      <c r="AC4578">
        <f>VALUE(SUBSTITUTE(Table1[[#This Row],[Discount $]],"$",""))</f>
        <v>4.4800000000000004</v>
      </c>
      <c r="AD4578">
        <f>VALUE(SUBSTITUTE(Table1[[#This Row],[Retail Price]],"$",""))</f>
        <v>3.58</v>
      </c>
      <c r="AE4578" s="4">
        <f>(Table1[[#This Row],[Retail Price Number]]*Table1[[#This Row],[Order Quantity]])-Table1[[#This Row],[Discount $ Number]]+Table1[[#This Row],[Shipping Cost Number]]</f>
        <v>104.81</v>
      </c>
      <c r="AF4578">
        <f>Table1[[#This Row],[Retail Price Number]]*Table1[[#This Row],[Order Quantity]]-Table1[[#This Row],[Discount $ Number]]</f>
        <v>99.34</v>
      </c>
      <c r="AG4578">
        <f>(Table1[[#This Row],[Retail Price Number]]*Table1[[#This Row],[Order Quantity]])-Table1[[#This Row],[Discount $ Number]]-Table1[[#This Row],[Shipping Cost Number]]</f>
        <v>93.87</v>
      </c>
      <c r="AH4578">
        <f>Table1[[#This Row],[Retail Price Number]]*Table1[[#This Row],[Order Quantity]]</f>
        <v>103.82000000000001</v>
      </c>
      <c r="AI4578">
        <f>YEAR(Table1[[#This Row],[Order Date]])</f>
        <v>2016</v>
      </c>
    </row>
    <row r="4579" spans="1:35" x14ac:dyDescent="0.3">
      <c r="A4579" t="s">
        <v>430</v>
      </c>
      <c r="B4579" s="1">
        <v>42393</v>
      </c>
      <c r="C4579" t="s">
        <v>11332</v>
      </c>
      <c r="D4579" t="s">
        <v>421</v>
      </c>
      <c r="E4579" t="s">
        <v>27</v>
      </c>
      <c r="F4579" t="s">
        <v>28</v>
      </c>
      <c r="G4579" t="s">
        <v>91</v>
      </c>
      <c r="H4579" t="s">
        <v>422</v>
      </c>
      <c r="I4579" t="s">
        <v>63</v>
      </c>
      <c r="J4579" t="s">
        <v>2705</v>
      </c>
      <c r="K4579" t="s">
        <v>33</v>
      </c>
      <c r="L4579" t="s">
        <v>392</v>
      </c>
      <c r="M4579" t="s">
        <v>393</v>
      </c>
      <c r="N4579" s="1">
        <v>42394</v>
      </c>
      <c r="O4579" t="s">
        <v>2706</v>
      </c>
      <c r="P4579" s="3" t="s">
        <v>2707</v>
      </c>
      <c r="Q4579" t="s">
        <v>2708</v>
      </c>
      <c r="R4579">
        <v>42</v>
      </c>
      <c r="S4579" t="s">
        <v>11443</v>
      </c>
      <c r="T4579" s="2">
        <v>0</v>
      </c>
      <c r="U4579" t="s">
        <v>11444</v>
      </c>
      <c r="V4579" t="s">
        <v>7763</v>
      </c>
      <c r="W4579" t="s">
        <v>116</v>
      </c>
      <c r="X4579" t="s">
        <v>11445</v>
      </c>
      <c r="Y4579" s="3">
        <f>VALUE(SUBSTITUTE(Table1[[#This Row],[Order Total]],"$",""))</f>
        <v>95.2</v>
      </c>
      <c r="Z4579">
        <f>VALUE(SUBSTITUTE(Table1[[#This Row],[Total]],"$",""))</f>
        <v>93.01</v>
      </c>
      <c r="AA4579" s="3">
        <f>Table1[[#This Row],[Order Total Number]]-Table1[[#This Row],[Total Number]]</f>
        <v>2.1899999999999977</v>
      </c>
      <c r="AB4579">
        <f>VALUE(SUBSTITUTE(Table1[[#This Row],[Shipping Cost]],"$",""))</f>
        <v>1.49</v>
      </c>
      <c r="AC4579">
        <f>VALUE(SUBSTITUTE(Table1[[#This Row],[Discount $]],"$",""))</f>
        <v>0.02</v>
      </c>
      <c r="AD4579">
        <f>VALUE(SUBSTITUTE(Table1[[#This Row],[Retail Price]],"$",""))</f>
        <v>58.1</v>
      </c>
      <c r="AE4579" s="4">
        <f>(Table1[[#This Row],[Retail Price Number]]*Table1[[#This Row],[Order Quantity]])-Table1[[#This Row],[Discount $ Number]]+Table1[[#This Row],[Shipping Cost Number]]</f>
        <v>2441.67</v>
      </c>
      <c r="AF4579">
        <f>Table1[[#This Row],[Retail Price Number]]*Table1[[#This Row],[Order Quantity]]-Table1[[#This Row],[Discount $ Number]]</f>
        <v>2440.1800000000003</v>
      </c>
      <c r="AG4579">
        <f>(Table1[[#This Row],[Retail Price Number]]*Table1[[#This Row],[Order Quantity]])-Table1[[#This Row],[Discount $ Number]]-Table1[[#This Row],[Shipping Cost Number]]</f>
        <v>2438.6900000000005</v>
      </c>
      <c r="AH4579">
        <f>Table1[[#This Row],[Retail Price Number]]*Table1[[#This Row],[Order Quantity]]</f>
        <v>2440.2000000000003</v>
      </c>
      <c r="AI4579">
        <f>YEAR(Table1[[#This Row],[Order Date]])</f>
        <v>2016</v>
      </c>
    </row>
    <row r="4580" spans="1:35" x14ac:dyDescent="0.3">
      <c r="A4580" t="s">
        <v>430</v>
      </c>
      <c r="B4580" s="1">
        <v>42551</v>
      </c>
      <c r="C4580" t="s">
        <v>5944</v>
      </c>
      <c r="D4580" t="s">
        <v>487</v>
      </c>
      <c r="E4580" t="s">
        <v>27</v>
      </c>
      <c r="F4580" t="s">
        <v>28</v>
      </c>
      <c r="G4580" t="s">
        <v>29</v>
      </c>
      <c r="H4580" t="s">
        <v>241</v>
      </c>
      <c r="I4580" t="s">
        <v>31</v>
      </c>
      <c r="J4580" t="s">
        <v>1853</v>
      </c>
      <c r="K4580" t="s">
        <v>94</v>
      </c>
      <c r="L4580" t="s">
        <v>109</v>
      </c>
      <c r="M4580" t="s">
        <v>35</v>
      </c>
      <c r="N4580" s="1">
        <v>42552</v>
      </c>
      <c r="O4580" t="s">
        <v>1854</v>
      </c>
      <c r="P4580" s="3" t="s">
        <v>1855</v>
      </c>
      <c r="Q4580" t="s">
        <v>1856</v>
      </c>
      <c r="R4580">
        <v>24</v>
      </c>
      <c r="S4580" t="s">
        <v>4427</v>
      </c>
      <c r="T4580" s="2">
        <v>0.1</v>
      </c>
      <c r="U4580" t="s">
        <v>127</v>
      </c>
      <c r="V4580" t="s">
        <v>11483</v>
      </c>
      <c r="W4580" t="s">
        <v>165</v>
      </c>
      <c r="X4580" t="s">
        <v>11484</v>
      </c>
      <c r="Y4580" s="3">
        <f>VALUE(SUBSTITUTE(Table1[[#This Row],[Order Total]],"$",""))</f>
        <v>5885.84</v>
      </c>
      <c r="Z4580">
        <f>VALUE(SUBSTITUTE(Table1[[#This Row],[Total]],"$",""))</f>
        <v>5054.78</v>
      </c>
      <c r="AA4580" s="3">
        <f>Table1[[#This Row],[Order Total Number]]-Table1[[#This Row],[Total Number]]</f>
        <v>831.0600000000004</v>
      </c>
      <c r="AB4580">
        <f>VALUE(SUBSTITUTE(Table1[[#This Row],[Shipping Cost]],"$",""))</f>
        <v>4</v>
      </c>
      <c r="AC4580">
        <f>VALUE(SUBSTITUTE(Table1[[#This Row],[Discount $]],"$",""))</f>
        <v>0</v>
      </c>
      <c r="AD4580">
        <f>VALUE(SUBSTITUTE(Table1[[#This Row],[Retail Price]],"$",""))</f>
        <v>152.47999999999999</v>
      </c>
      <c r="AE4580" s="4">
        <f>(Table1[[#This Row],[Retail Price Number]]*Table1[[#This Row],[Order Quantity]])-Table1[[#This Row],[Discount $ Number]]+Table1[[#This Row],[Shipping Cost Number]]</f>
        <v>3663.5199999999995</v>
      </c>
      <c r="AF4580">
        <f>Table1[[#This Row],[Retail Price Number]]*Table1[[#This Row],[Order Quantity]]-Table1[[#This Row],[Discount $ Number]]</f>
        <v>3659.5199999999995</v>
      </c>
      <c r="AG4580">
        <f>(Table1[[#This Row],[Retail Price Number]]*Table1[[#This Row],[Order Quantity]])-Table1[[#This Row],[Discount $ Number]]-Table1[[#This Row],[Shipping Cost Number]]</f>
        <v>3655.5199999999995</v>
      </c>
      <c r="AH4580">
        <f>Table1[[#This Row],[Retail Price Number]]*Table1[[#This Row],[Order Quantity]]</f>
        <v>3659.5199999999995</v>
      </c>
      <c r="AI4580">
        <f>YEAR(Table1[[#This Row],[Order Date]])</f>
        <v>2016</v>
      </c>
    </row>
    <row r="4581" spans="1:35" x14ac:dyDescent="0.3">
      <c r="A4581" t="s">
        <v>910</v>
      </c>
      <c r="B4581" s="1">
        <v>42656</v>
      </c>
      <c r="C4581" t="s">
        <v>911</v>
      </c>
      <c r="D4581" t="s">
        <v>912</v>
      </c>
      <c r="E4581" t="s">
        <v>27</v>
      </c>
      <c r="F4581" t="s">
        <v>28</v>
      </c>
      <c r="G4581" t="s">
        <v>134</v>
      </c>
      <c r="H4581" t="s">
        <v>205</v>
      </c>
      <c r="I4581" t="s">
        <v>92</v>
      </c>
      <c r="J4581" t="s">
        <v>885</v>
      </c>
      <c r="K4581" t="s">
        <v>94</v>
      </c>
      <c r="L4581" t="s">
        <v>34</v>
      </c>
      <c r="M4581" t="s">
        <v>35</v>
      </c>
      <c r="N4581" s="1">
        <v>42658</v>
      </c>
      <c r="O4581" t="s">
        <v>886</v>
      </c>
      <c r="P4581" s="3" t="s">
        <v>295</v>
      </c>
      <c r="Q4581" t="s">
        <v>887</v>
      </c>
      <c r="R4581">
        <v>8</v>
      </c>
      <c r="S4581" t="s">
        <v>913</v>
      </c>
      <c r="T4581" s="2">
        <v>0.02</v>
      </c>
      <c r="U4581" t="s">
        <v>914</v>
      </c>
      <c r="V4581" t="s">
        <v>915</v>
      </c>
      <c r="W4581" t="s">
        <v>891</v>
      </c>
      <c r="X4581" t="s">
        <v>916</v>
      </c>
      <c r="Y4581" s="3">
        <f>VALUE(SUBSTITUTE(Table1[[#This Row],[Order Total]],"$",""))</f>
        <v>2216.6999999999998</v>
      </c>
      <c r="Z4581">
        <f>VALUE(SUBSTITUTE(Table1[[#This Row],[Total]],"$",""))</f>
        <v>2219.04</v>
      </c>
      <c r="AA4581" s="3">
        <f>Table1[[#This Row],[Order Total Number]]-Table1[[#This Row],[Total Number]]</f>
        <v>-2.3400000000001455</v>
      </c>
      <c r="AB4581">
        <f>VALUE(SUBSTITUTE(Table1[[#This Row],[Shipping Cost]],"$",""))</f>
        <v>4.5</v>
      </c>
      <c r="AC4581">
        <f>VALUE(SUBSTITUTE(Table1[[#This Row],[Discount $]],"$",""))</f>
        <v>45.24</v>
      </c>
      <c r="AD4581">
        <f>VALUE(SUBSTITUTE(Table1[[#This Row],[Retail Price]],"$",""))</f>
        <v>10.89</v>
      </c>
      <c r="AE4581" s="4">
        <f>(Table1[[#This Row],[Retail Price Number]]*Table1[[#This Row],[Order Quantity]])-Table1[[#This Row],[Discount $ Number]]+Table1[[#This Row],[Shipping Cost Number]]</f>
        <v>46.38</v>
      </c>
      <c r="AF4581">
        <f>Table1[[#This Row],[Retail Price Number]]*Table1[[#This Row],[Order Quantity]]-Table1[[#This Row],[Discount $ Number]]</f>
        <v>41.88</v>
      </c>
      <c r="AG4581">
        <f>(Table1[[#This Row],[Retail Price Number]]*Table1[[#This Row],[Order Quantity]])-Table1[[#This Row],[Discount $ Number]]-Table1[[#This Row],[Shipping Cost Number]]</f>
        <v>37.380000000000003</v>
      </c>
      <c r="AH4581">
        <f>Table1[[#This Row],[Retail Price Number]]*Table1[[#This Row],[Order Quantity]]</f>
        <v>87.12</v>
      </c>
      <c r="AI4581">
        <f>YEAR(Table1[[#This Row],[Order Date]])</f>
        <v>2016</v>
      </c>
    </row>
    <row r="4582" spans="1:35" x14ac:dyDescent="0.3">
      <c r="A4582" t="s">
        <v>910</v>
      </c>
      <c r="B4582" s="1">
        <v>42663</v>
      </c>
      <c r="C4582" t="s">
        <v>1748</v>
      </c>
      <c r="D4582" t="s">
        <v>945</v>
      </c>
      <c r="E4582" t="s">
        <v>27</v>
      </c>
      <c r="F4582" t="s">
        <v>28</v>
      </c>
      <c r="G4582" t="s">
        <v>134</v>
      </c>
      <c r="H4582" t="s">
        <v>241</v>
      </c>
      <c r="I4582" t="s">
        <v>196</v>
      </c>
      <c r="J4582" t="s">
        <v>734</v>
      </c>
      <c r="K4582" t="s">
        <v>94</v>
      </c>
      <c r="L4582" t="s">
        <v>34</v>
      </c>
      <c r="M4582" t="s">
        <v>156</v>
      </c>
      <c r="N4582" s="1">
        <v>42663</v>
      </c>
      <c r="O4582" t="s">
        <v>735</v>
      </c>
      <c r="P4582" s="3" t="s">
        <v>736</v>
      </c>
      <c r="Q4582" t="s">
        <v>737</v>
      </c>
      <c r="R4582">
        <v>20</v>
      </c>
      <c r="S4582" t="s">
        <v>835</v>
      </c>
      <c r="T4582" s="2">
        <v>0.05</v>
      </c>
      <c r="U4582" t="s">
        <v>836</v>
      </c>
      <c r="V4582" t="s">
        <v>1749</v>
      </c>
      <c r="W4582" t="s">
        <v>741</v>
      </c>
      <c r="X4582" t="s">
        <v>1750</v>
      </c>
      <c r="Y4582" s="3">
        <f>VALUE(SUBSTITUTE(Table1[[#This Row],[Order Total]],"$",""))</f>
        <v>113.2</v>
      </c>
      <c r="Z4582">
        <f>VALUE(SUBSTITUTE(Table1[[#This Row],[Total]],"$",""))</f>
        <v>118.67</v>
      </c>
      <c r="AA4582" s="3">
        <f>Table1[[#This Row],[Order Total Number]]-Table1[[#This Row],[Total Number]]</f>
        <v>-5.4699999999999989</v>
      </c>
      <c r="AB4582">
        <f>VALUE(SUBSTITUTE(Table1[[#This Row],[Shipping Cost]],"$",""))</f>
        <v>5.47</v>
      </c>
      <c r="AC4582">
        <f>VALUE(SUBSTITUTE(Table1[[#This Row],[Discount $]],"$",""))</f>
        <v>8.52</v>
      </c>
      <c r="AD4582">
        <f>VALUE(SUBSTITUTE(Table1[[#This Row],[Retail Price]],"$",""))</f>
        <v>3.58</v>
      </c>
      <c r="AE4582" s="4">
        <f>(Table1[[#This Row],[Retail Price Number]]*Table1[[#This Row],[Order Quantity]])-Table1[[#This Row],[Discount $ Number]]+Table1[[#This Row],[Shipping Cost Number]]</f>
        <v>68.55</v>
      </c>
      <c r="AF4582">
        <f>Table1[[#This Row],[Retail Price Number]]*Table1[[#This Row],[Order Quantity]]-Table1[[#This Row],[Discount $ Number]]</f>
        <v>63.08</v>
      </c>
      <c r="AG4582">
        <f>(Table1[[#This Row],[Retail Price Number]]*Table1[[#This Row],[Order Quantity]])-Table1[[#This Row],[Discount $ Number]]-Table1[[#This Row],[Shipping Cost Number]]</f>
        <v>57.61</v>
      </c>
      <c r="AH4582">
        <f>Table1[[#This Row],[Retail Price Number]]*Table1[[#This Row],[Order Quantity]]</f>
        <v>71.599999999999994</v>
      </c>
      <c r="AI4582">
        <f>YEAR(Table1[[#This Row],[Order Date]])</f>
        <v>2016</v>
      </c>
    </row>
    <row r="4583" spans="1:35" x14ac:dyDescent="0.3">
      <c r="A4583" t="s">
        <v>910</v>
      </c>
      <c r="B4583" s="1">
        <v>42663</v>
      </c>
      <c r="C4583" t="s">
        <v>1748</v>
      </c>
      <c r="D4583" t="s">
        <v>2013</v>
      </c>
      <c r="E4583" t="s">
        <v>27</v>
      </c>
      <c r="F4583" t="s">
        <v>28</v>
      </c>
      <c r="G4583" t="s">
        <v>91</v>
      </c>
      <c r="H4583" t="s">
        <v>205</v>
      </c>
      <c r="I4583" t="s">
        <v>31</v>
      </c>
      <c r="J4583" t="s">
        <v>734</v>
      </c>
      <c r="K4583" t="s">
        <v>723</v>
      </c>
      <c r="L4583" t="s">
        <v>50</v>
      </c>
      <c r="M4583" t="s">
        <v>35</v>
      </c>
      <c r="N4583" s="1">
        <v>42663</v>
      </c>
      <c r="O4583" t="s">
        <v>735</v>
      </c>
      <c r="P4583" s="3" t="s">
        <v>736</v>
      </c>
      <c r="Q4583" t="s">
        <v>737</v>
      </c>
      <c r="R4583">
        <v>41</v>
      </c>
      <c r="S4583" t="s">
        <v>835</v>
      </c>
      <c r="T4583" s="2">
        <v>0.04</v>
      </c>
      <c r="U4583" t="s">
        <v>2014</v>
      </c>
      <c r="V4583" t="s">
        <v>1749</v>
      </c>
      <c r="W4583" t="s">
        <v>741</v>
      </c>
      <c r="X4583" t="s">
        <v>1750</v>
      </c>
      <c r="Y4583" s="3">
        <f>VALUE(SUBSTITUTE(Table1[[#This Row],[Order Total]],"$",""))</f>
        <v>113.2</v>
      </c>
      <c r="Z4583">
        <f>VALUE(SUBSTITUTE(Table1[[#This Row],[Total]],"$",""))</f>
        <v>118.67</v>
      </c>
      <c r="AA4583" s="3">
        <f>Table1[[#This Row],[Order Total Number]]-Table1[[#This Row],[Total Number]]</f>
        <v>-5.4699999999999989</v>
      </c>
      <c r="AB4583">
        <f>VALUE(SUBSTITUTE(Table1[[#This Row],[Shipping Cost]],"$",""))</f>
        <v>5.47</v>
      </c>
      <c r="AC4583">
        <f>VALUE(SUBSTITUTE(Table1[[#This Row],[Discount $]],"$",""))</f>
        <v>8.6199999999999992</v>
      </c>
      <c r="AD4583">
        <f>VALUE(SUBSTITUTE(Table1[[#This Row],[Retail Price]],"$",""))</f>
        <v>3.58</v>
      </c>
      <c r="AE4583" s="4">
        <f>(Table1[[#This Row],[Retail Price Number]]*Table1[[#This Row],[Order Quantity]])-Table1[[#This Row],[Discount $ Number]]+Table1[[#This Row],[Shipping Cost Number]]</f>
        <v>143.63</v>
      </c>
      <c r="AF4583">
        <f>Table1[[#This Row],[Retail Price Number]]*Table1[[#This Row],[Order Quantity]]-Table1[[#This Row],[Discount $ Number]]</f>
        <v>138.16</v>
      </c>
      <c r="AG4583">
        <f>(Table1[[#This Row],[Retail Price Number]]*Table1[[#This Row],[Order Quantity]])-Table1[[#This Row],[Discount $ Number]]-Table1[[#This Row],[Shipping Cost Number]]</f>
        <v>132.69</v>
      </c>
      <c r="AH4583">
        <f>Table1[[#This Row],[Retail Price Number]]*Table1[[#This Row],[Order Quantity]]</f>
        <v>146.78</v>
      </c>
      <c r="AI4583">
        <f>YEAR(Table1[[#This Row],[Order Date]])</f>
        <v>2016</v>
      </c>
    </row>
    <row r="4584" spans="1:35" x14ac:dyDescent="0.3">
      <c r="A4584" t="s">
        <v>910</v>
      </c>
      <c r="B4584" s="1">
        <v>42550</v>
      </c>
      <c r="C4584" t="s">
        <v>2162</v>
      </c>
      <c r="D4584" t="s">
        <v>174</v>
      </c>
      <c r="E4584" t="s">
        <v>27</v>
      </c>
      <c r="F4584" t="s">
        <v>28</v>
      </c>
      <c r="G4584" t="s">
        <v>91</v>
      </c>
      <c r="H4584" t="s">
        <v>78</v>
      </c>
      <c r="I4584" t="s">
        <v>92</v>
      </c>
      <c r="J4584" t="s">
        <v>1089</v>
      </c>
      <c r="K4584" t="s">
        <v>33</v>
      </c>
      <c r="L4584" t="s">
        <v>65</v>
      </c>
      <c r="M4584" t="s">
        <v>35</v>
      </c>
      <c r="N4584" s="1">
        <v>42552</v>
      </c>
      <c r="O4584" t="s">
        <v>1090</v>
      </c>
      <c r="P4584" s="3" t="s">
        <v>1091</v>
      </c>
      <c r="Q4584" t="s">
        <v>1092</v>
      </c>
      <c r="R4584">
        <v>49</v>
      </c>
      <c r="S4584" t="s">
        <v>2163</v>
      </c>
      <c r="T4584" s="2">
        <v>0.06</v>
      </c>
      <c r="U4584" t="s">
        <v>1028</v>
      </c>
      <c r="V4584" t="s">
        <v>2164</v>
      </c>
      <c r="W4584" t="s">
        <v>1094</v>
      </c>
      <c r="X4584" t="s">
        <v>2165</v>
      </c>
      <c r="Y4584" s="3">
        <f>VALUE(SUBSTITUTE(Table1[[#This Row],[Order Total]],"$",""))</f>
        <v>356.83</v>
      </c>
      <c r="Z4584">
        <f>VALUE(SUBSTITUTE(Table1[[#This Row],[Total]],"$",""))</f>
        <v>361.64</v>
      </c>
      <c r="AA4584" s="3">
        <f>Table1[[#This Row],[Order Total Number]]-Table1[[#This Row],[Total Number]]</f>
        <v>-4.8100000000000023</v>
      </c>
      <c r="AB4584">
        <f>VALUE(SUBSTITUTE(Table1[[#This Row],[Shipping Cost]],"$",""))</f>
        <v>6.27</v>
      </c>
      <c r="AC4584">
        <f>VALUE(SUBSTITUTE(Table1[[#This Row],[Discount $]],"$",""))</f>
        <v>1</v>
      </c>
      <c r="AD4584">
        <f>VALUE(SUBSTITUTE(Table1[[#This Row],[Retail Price]],"$",""))</f>
        <v>29.17</v>
      </c>
      <c r="AE4584" s="4">
        <f>(Table1[[#This Row],[Retail Price Number]]*Table1[[#This Row],[Order Quantity]])-Table1[[#This Row],[Discount $ Number]]+Table1[[#This Row],[Shipping Cost Number]]</f>
        <v>1434.6000000000001</v>
      </c>
      <c r="AF4584">
        <f>Table1[[#This Row],[Retail Price Number]]*Table1[[#This Row],[Order Quantity]]-Table1[[#This Row],[Discount $ Number]]</f>
        <v>1428.3300000000002</v>
      </c>
      <c r="AG4584">
        <f>(Table1[[#This Row],[Retail Price Number]]*Table1[[#This Row],[Order Quantity]])-Table1[[#This Row],[Discount $ Number]]-Table1[[#This Row],[Shipping Cost Number]]</f>
        <v>1422.0600000000002</v>
      </c>
      <c r="AH4584">
        <f>Table1[[#This Row],[Retail Price Number]]*Table1[[#This Row],[Order Quantity]]</f>
        <v>1429.3300000000002</v>
      </c>
      <c r="AI4584">
        <f>YEAR(Table1[[#This Row],[Order Date]])</f>
        <v>2016</v>
      </c>
    </row>
    <row r="4585" spans="1:35" x14ac:dyDescent="0.3">
      <c r="A4585" t="s">
        <v>910</v>
      </c>
      <c r="B4585" s="1">
        <v>42395</v>
      </c>
      <c r="C4585" t="s">
        <v>2181</v>
      </c>
      <c r="D4585" t="s">
        <v>506</v>
      </c>
      <c r="E4585" t="s">
        <v>27</v>
      </c>
      <c r="F4585" t="s">
        <v>28</v>
      </c>
      <c r="G4585" t="s">
        <v>29</v>
      </c>
      <c r="H4585" t="s">
        <v>62</v>
      </c>
      <c r="I4585" t="s">
        <v>31</v>
      </c>
      <c r="J4585" t="s">
        <v>218</v>
      </c>
      <c r="K4585" t="s">
        <v>94</v>
      </c>
      <c r="L4585" t="s">
        <v>34</v>
      </c>
      <c r="M4585" t="s">
        <v>35</v>
      </c>
      <c r="N4585" s="1">
        <v>42397</v>
      </c>
      <c r="O4585" t="s">
        <v>219</v>
      </c>
      <c r="P4585" s="3" t="s">
        <v>124</v>
      </c>
      <c r="Q4585" t="s">
        <v>220</v>
      </c>
      <c r="R4585">
        <v>43</v>
      </c>
      <c r="S4585" t="s">
        <v>3621</v>
      </c>
      <c r="T4585" s="2">
        <v>7.0000000000000007E-2</v>
      </c>
      <c r="U4585" t="s">
        <v>3622</v>
      </c>
      <c r="V4585" t="s">
        <v>3623</v>
      </c>
      <c r="W4585" t="s">
        <v>224</v>
      </c>
      <c r="X4585" t="s">
        <v>3624</v>
      </c>
      <c r="Y4585" s="3">
        <f>VALUE(SUBSTITUTE(Table1[[#This Row],[Order Total]],"$",""))</f>
        <v>116.76</v>
      </c>
      <c r="Z4585">
        <f>VALUE(SUBSTITUTE(Table1[[#This Row],[Total]],"$",""))</f>
        <v>118.27</v>
      </c>
      <c r="AA4585" s="3">
        <f>Table1[[#This Row],[Order Total Number]]-Table1[[#This Row],[Total Number]]</f>
        <v>-1.5099999999999909</v>
      </c>
      <c r="AB4585">
        <f>VALUE(SUBSTITUTE(Table1[[#This Row],[Shipping Cost]],"$",""))</f>
        <v>0.5</v>
      </c>
      <c r="AC4585">
        <f>VALUE(SUBSTITUTE(Table1[[#This Row],[Discount $]],"$",""))</f>
        <v>8.66</v>
      </c>
      <c r="AD4585">
        <f>VALUE(SUBSTITUTE(Table1[[#This Row],[Retail Price]],"$",""))</f>
        <v>3.69</v>
      </c>
      <c r="AE4585" s="4">
        <f>(Table1[[#This Row],[Retail Price Number]]*Table1[[#This Row],[Order Quantity]])-Table1[[#This Row],[Discount $ Number]]+Table1[[#This Row],[Shipping Cost Number]]</f>
        <v>150.51</v>
      </c>
      <c r="AF4585">
        <f>Table1[[#This Row],[Retail Price Number]]*Table1[[#This Row],[Order Quantity]]-Table1[[#This Row],[Discount $ Number]]</f>
        <v>150.01</v>
      </c>
      <c r="AG4585">
        <f>(Table1[[#This Row],[Retail Price Number]]*Table1[[#This Row],[Order Quantity]])-Table1[[#This Row],[Discount $ Number]]-Table1[[#This Row],[Shipping Cost Number]]</f>
        <v>149.51</v>
      </c>
      <c r="AH4585">
        <f>Table1[[#This Row],[Retail Price Number]]*Table1[[#This Row],[Order Quantity]]</f>
        <v>158.66999999999999</v>
      </c>
      <c r="AI4585">
        <f>YEAR(Table1[[#This Row],[Order Date]])</f>
        <v>2016</v>
      </c>
    </row>
    <row r="4586" spans="1:35" x14ac:dyDescent="0.3">
      <c r="A4586" t="s">
        <v>910</v>
      </c>
      <c r="B4586" s="1">
        <v>42670</v>
      </c>
      <c r="C4586" t="s">
        <v>2359</v>
      </c>
      <c r="D4586" t="s">
        <v>195</v>
      </c>
      <c r="E4586" t="s">
        <v>46</v>
      </c>
      <c r="F4586" t="s">
        <v>47</v>
      </c>
      <c r="G4586" t="s">
        <v>134</v>
      </c>
      <c r="H4586" t="s">
        <v>48</v>
      </c>
      <c r="I4586" t="s">
        <v>63</v>
      </c>
      <c r="J4586" t="s">
        <v>1853</v>
      </c>
      <c r="K4586" t="s">
        <v>94</v>
      </c>
      <c r="L4586" t="s">
        <v>95</v>
      </c>
      <c r="M4586" t="s">
        <v>35</v>
      </c>
      <c r="N4586" s="1">
        <v>42671</v>
      </c>
      <c r="O4586" t="s">
        <v>1854</v>
      </c>
      <c r="P4586" s="3" t="s">
        <v>1855</v>
      </c>
      <c r="Q4586" t="s">
        <v>1856</v>
      </c>
      <c r="R4586">
        <v>40</v>
      </c>
      <c r="S4586" t="s">
        <v>5520</v>
      </c>
      <c r="T4586" s="2">
        <v>0.04</v>
      </c>
      <c r="U4586" t="s">
        <v>6353</v>
      </c>
      <c r="V4586" t="s">
        <v>6354</v>
      </c>
      <c r="W4586" t="s">
        <v>165</v>
      </c>
      <c r="X4586" t="s">
        <v>6355</v>
      </c>
      <c r="Y4586" s="3">
        <f>VALUE(SUBSTITUTE(Table1[[#This Row],[Order Total]],"$",""))</f>
        <v>2732.75</v>
      </c>
      <c r="Z4586">
        <f>VALUE(SUBSTITUTE(Table1[[#This Row],[Total]],"$",""))</f>
        <v>2757.54</v>
      </c>
      <c r="AA4586" s="3">
        <f>Table1[[#This Row],[Order Total Number]]-Table1[[#This Row],[Total Number]]</f>
        <v>-24.789999999999964</v>
      </c>
      <c r="AB4586">
        <f>VALUE(SUBSTITUTE(Table1[[#This Row],[Shipping Cost]],"$",""))</f>
        <v>4</v>
      </c>
      <c r="AC4586">
        <f>VALUE(SUBSTITUTE(Table1[[#This Row],[Discount $]],"$",""))</f>
        <v>143.83000000000001</v>
      </c>
      <c r="AD4586">
        <f>VALUE(SUBSTITUTE(Table1[[#This Row],[Retail Price]],"$",""))</f>
        <v>152.47999999999999</v>
      </c>
      <c r="AE4586" s="4">
        <f>(Table1[[#This Row],[Retail Price Number]]*Table1[[#This Row],[Order Quantity]])-Table1[[#This Row],[Discount $ Number]]+Table1[[#This Row],[Shipping Cost Number]]</f>
        <v>5959.37</v>
      </c>
      <c r="AF4586">
        <f>Table1[[#This Row],[Retail Price Number]]*Table1[[#This Row],[Order Quantity]]-Table1[[#This Row],[Discount $ Number]]</f>
        <v>5955.37</v>
      </c>
      <c r="AG4586">
        <f>(Table1[[#This Row],[Retail Price Number]]*Table1[[#This Row],[Order Quantity]])-Table1[[#This Row],[Discount $ Number]]-Table1[[#This Row],[Shipping Cost Number]]</f>
        <v>5951.37</v>
      </c>
      <c r="AH4586">
        <f>Table1[[#This Row],[Retail Price Number]]*Table1[[#This Row],[Order Quantity]]</f>
        <v>6099.2</v>
      </c>
      <c r="AI4586">
        <f>YEAR(Table1[[#This Row],[Order Date]])</f>
        <v>2016</v>
      </c>
    </row>
    <row r="4587" spans="1:35" x14ac:dyDescent="0.3">
      <c r="A4587" t="s">
        <v>910</v>
      </c>
      <c r="B4587" s="1">
        <v>42664</v>
      </c>
      <c r="C4587" t="s">
        <v>2359</v>
      </c>
      <c r="D4587" t="s">
        <v>45</v>
      </c>
      <c r="E4587" t="s">
        <v>46</v>
      </c>
      <c r="F4587" t="s">
        <v>47</v>
      </c>
      <c r="G4587" t="s">
        <v>77</v>
      </c>
      <c r="H4587" t="s">
        <v>48</v>
      </c>
      <c r="I4587" t="s">
        <v>196</v>
      </c>
      <c r="J4587" t="s">
        <v>218</v>
      </c>
      <c r="K4587" t="s">
        <v>94</v>
      </c>
      <c r="L4587" t="s">
        <v>34</v>
      </c>
      <c r="M4587" t="s">
        <v>156</v>
      </c>
      <c r="N4587" s="1">
        <v>42666</v>
      </c>
      <c r="O4587" t="s">
        <v>219</v>
      </c>
      <c r="P4587" s="3" t="s">
        <v>124</v>
      </c>
      <c r="Q4587" t="s">
        <v>220</v>
      </c>
      <c r="R4587">
        <v>2</v>
      </c>
      <c r="S4587" t="s">
        <v>835</v>
      </c>
      <c r="T4587" s="2">
        <v>7.0000000000000007E-2</v>
      </c>
      <c r="U4587" t="s">
        <v>836</v>
      </c>
      <c r="V4587" t="s">
        <v>261</v>
      </c>
      <c r="W4587" t="s">
        <v>224</v>
      </c>
      <c r="X4587" t="s">
        <v>9903</v>
      </c>
      <c r="Y4587" s="3">
        <f>VALUE(SUBSTITUTE(Table1[[#This Row],[Order Total]],"$",""))</f>
        <v>113.26</v>
      </c>
      <c r="Z4587">
        <f>VALUE(SUBSTITUTE(Table1[[#This Row],[Total]],"$",""))</f>
        <v>118.77</v>
      </c>
      <c r="AA4587" s="3">
        <f>Table1[[#This Row],[Order Total Number]]-Table1[[#This Row],[Total Number]]</f>
        <v>-5.5099999999999909</v>
      </c>
      <c r="AB4587">
        <f>VALUE(SUBSTITUTE(Table1[[#This Row],[Shipping Cost]],"$",""))</f>
        <v>0.5</v>
      </c>
      <c r="AC4587">
        <f>VALUE(SUBSTITUTE(Table1[[#This Row],[Discount $]],"$",""))</f>
        <v>8.52</v>
      </c>
      <c r="AD4587">
        <f>VALUE(SUBSTITUTE(Table1[[#This Row],[Retail Price]],"$",""))</f>
        <v>3.69</v>
      </c>
      <c r="AE4587" s="4">
        <f>(Table1[[#This Row],[Retail Price Number]]*Table1[[#This Row],[Order Quantity]])-Table1[[#This Row],[Discount $ Number]]+Table1[[#This Row],[Shipping Cost Number]]</f>
        <v>-0.63999999999999968</v>
      </c>
      <c r="AF4587">
        <f>Table1[[#This Row],[Retail Price Number]]*Table1[[#This Row],[Order Quantity]]-Table1[[#This Row],[Discount $ Number]]</f>
        <v>-1.1399999999999997</v>
      </c>
      <c r="AG4587">
        <f>(Table1[[#This Row],[Retail Price Number]]*Table1[[#This Row],[Order Quantity]])-Table1[[#This Row],[Discount $ Number]]-Table1[[#This Row],[Shipping Cost Number]]</f>
        <v>-1.6399999999999997</v>
      </c>
      <c r="AH4587">
        <f>Table1[[#This Row],[Retail Price Number]]*Table1[[#This Row],[Order Quantity]]</f>
        <v>7.38</v>
      </c>
      <c r="AI4587">
        <f>YEAR(Table1[[#This Row],[Order Date]])</f>
        <v>2016</v>
      </c>
    </row>
    <row r="4588" spans="1:35" x14ac:dyDescent="0.3">
      <c r="A4588" t="s">
        <v>910</v>
      </c>
      <c r="B4588" s="1">
        <v>42674</v>
      </c>
      <c r="C4588" t="s">
        <v>7318</v>
      </c>
      <c r="D4588" t="s">
        <v>288</v>
      </c>
      <c r="E4588" t="s">
        <v>27</v>
      </c>
      <c r="F4588" t="s">
        <v>28</v>
      </c>
      <c r="G4588" t="s">
        <v>29</v>
      </c>
      <c r="H4588" t="s">
        <v>289</v>
      </c>
      <c r="I4588" t="s">
        <v>63</v>
      </c>
      <c r="J4588" t="s">
        <v>218</v>
      </c>
      <c r="K4588" t="s">
        <v>94</v>
      </c>
      <c r="L4588" t="s">
        <v>34</v>
      </c>
      <c r="M4588" t="s">
        <v>156</v>
      </c>
      <c r="N4588" s="1">
        <v>42674</v>
      </c>
      <c r="O4588" t="s">
        <v>219</v>
      </c>
      <c r="P4588" s="3" t="s">
        <v>124</v>
      </c>
      <c r="Q4588" t="s">
        <v>220</v>
      </c>
      <c r="R4588">
        <v>8</v>
      </c>
      <c r="S4588" t="s">
        <v>835</v>
      </c>
      <c r="T4588" s="2">
        <v>0.09</v>
      </c>
      <c r="U4588" t="s">
        <v>1001</v>
      </c>
      <c r="V4588" t="s">
        <v>1749</v>
      </c>
      <c r="W4588" t="s">
        <v>224</v>
      </c>
      <c r="X4588" t="s">
        <v>1750</v>
      </c>
      <c r="Y4588" s="3">
        <f>VALUE(SUBSTITUTE(Table1[[#This Row],[Order Total]],"$",""))</f>
        <v>113.2</v>
      </c>
      <c r="Z4588">
        <f>VALUE(SUBSTITUTE(Table1[[#This Row],[Total]],"$",""))</f>
        <v>118.67</v>
      </c>
      <c r="AA4588" s="3">
        <f>Table1[[#This Row],[Order Total Number]]-Table1[[#This Row],[Total Number]]</f>
        <v>-5.4699999999999989</v>
      </c>
      <c r="AB4588">
        <f>VALUE(SUBSTITUTE(Table1[[#This Row],[Shipping Cost]],"$",""))</f>
        <v>0.5</v>
      </c>
      <c r="AC4588">
        <f>VALUE(SUBSTITUTE(Table1[[#This Row],[Discount $]],"$",""))</f>
        <v>8.2200000000000006</v>
      </c>
      <c r="AD4588">
        <f>VALUE(SUBSTITUTE(Table1[[#This Row],[Retail Price]],"$",""))</f>
        <v>3.69</v>
      </c>
      <c r="AE4588" s="4">
        <f>(Table1[[#This Row],[Retail Price Number]]*Table1[[#This Row],[Order Quantity]])-Table1[[#This Row],[Discount $ Number]]+Table1[[#This Row],[Shipping Cost Number]]</f>
        <v>21.799999999999997</v>
      </c>
      <c r="AF4588">
        <f>Table1[[#This Row],[Retail Price Number]]*Table1[[#This Row],[Order Quantity]]-Table1[[#This Row],[Discount $ Number]]</f>
        <v>21.299999999999997</v>
      </c>
      <c r="AG4588">
        <f>(Table1[[#This Row],[Retail Price Number]]*Table1[[#This Row],[Order Quantity]])-Table1[[#This Row],[Discount $ Number]]-Table1[[#This Row],[Shipping Cost Number]]</f>
        <v>20.799999999999997</v>
      </c>
      <c r="AH4588">
        <f>Table1[[#This Row],[Retail Price Number]]*Table1[[#This Row],[Order Quantity]]</f>
        <v>29.52</v>
      </c>
      <c r="AI4588">
        <f>YEAR(Table1[[#This Row],[Order Date]])</f>
        <v>2016</v>
      </c>
    </row>
    <row r="4589" spans="1:35" x14ac:dyDescent="0.3">
      <c r="A4589" t="s">
        <v>910</v>
      </c>
      <c r="B4589" s="1">
        <v>42639</v>
      </c>
      <c r="C4589" t="s">
        <v>1047</v>
      </c>
      <c r="D4589" t="s">
        <v>162</v>
      </c>
      <c r="E4589" t="s">
        <v>46</v>
      </c>
      <c r="F4589" t="s">
        <v>47</v>
      </c>
      <c r="G4589" t="s">
        <v>91</v>
      </c>
      <c r="H4589" t="s">
        <v>107</v>
      </c>
      <c r="I4589" t="s">
        <v>196</v>
      </c>
      <c r="J4589" t="s">
        <v>1660</v>
      </c>
      <c r="K4589" t="s">
        <v>94</v>
      </c>
      <c r="L4589" t="s">
        <v>109</v>
      </c>
      <c r="M4589" t="s">
        <v>35</v>
      </c>
      <c r="N4589" s="1">
        <v>42648</v>
      </c>
      <c r="O4589" t="s">
        <v>1369</v>
      </c>
      <c r="P4589" s="3" t="s">
        <v>166</v>
      </c>
      <c r="Q4589" t="s">
        <v>1661</v>
      </c>
      <c r="R4589">
        <v>36</v>
      </c>
      <c r="S4589" t="s">
        <v>11193</v>
      </c>
      <c r="T4589" s="2">
        <v>0.1</v>
      </c>
      <c r="U4589" t="s">
        <v>7320</v>
      </c>
      <c r="V4589" t="s">
        <v>11194</v>
      </c>
      <c r="W4589" t="s">
        <v>57</v>
      </c>
      <c r="X4589" t="s">
        <v>11195</v>
      </c>
      <c r="Y4589" s="3">
        <f>VALUE(SUBSTITUTE(Table1[[#This Row],[Order Total]],"$",""))</f>
        <v>48.45</v>
      </c>
      <c r="Z4589">
        <f>VALUE(SUBSTITUTE(Table1[[#This Row],[Total]],"$",""))</f>
        <v>45.03</v>
      </c>
      <c r="AA4589" s="3">
        <f>Table1[[#This Row],[Order Total Number]]-Table1[[#This Row],[Total Number]]</f>
        <v>3.4200000000000017</v>
      </c>
      <c r="AB4589">
        <f>VALUE(SUBSTITUTE(Table1[[#This Row],[Shipping Cost]],"$",""))</f>
        <v>0.7</v>
      </c>
      <c r="AC4589">
        <f>VALUE(SUBSTITUTE(Table1[[#This Row],[Discount $]],"$",""))</f>
        <v>3.43</v>
      </c>
      <c r="AD4589">
        <f>VALUE(SUBSTITUTE(Table1[[#This Row],[Retail Price]],"$",""))</f>
        <v>1.48</v>
      </c>
      <c r="AE4589" s="4">
        <f>(Table1[[#This Row],[Retail Price Number]]*Table1[[#This Row],[Order Quantity]])-Table1[[#This Row],[Discount $ Number]]+Table1[[#This Row],[Shipping Cost Number]]</f>
        <v>50.550000000000004</v>
      </c>
      <c r="AF4589">
        <f>Table1[[#This Row],[Retail Price Number]]*Table1[[#This Row],[Order Quantity]]-Table1[[#This Row],[Discount $ Number]]</f>
        <v>49.85</v>
      </c>
      <c r="AG4589">
        <f>(Table1[[#This Row],[Retail Price Number]]*Table1[[#This Row],[Order Quantity]])-Table1[[#This Row],[Discount $ Number]]-Table1[[#This Row],[Shipping Cost Number]]</f>
        <v>49.15</v>
      </c>
      <c r="AH4589">
        <f>Table1[[#This Row],[Retail Price Number]]*Table1[[#This Row],[Order Quantity]]</f>
        <v>53.28</v>
      </c>
      <c r="AI4589">
        <f>YEAR(Table1[[#This Row],[Order Date]])</f>
        <v>2016</v>
      </c>
    </row>
    <row r="4590" spans="1:35" x14ac:dyDescent="0.3">
      <c r="A4590" t="s">
        <v>910</v>
      </c>
      <c r="B4590" s="1">
        <v>42702</v>
      </c>
      <c r="C4590" t="s">
        <v>1625</v>
      </c>
      <c r="D4590" t="s">
        <v>1626</v>
      </c>
      <c r="E4590" t="s">
        <v>27</v>
      </c>
      <c r="F4590" t="s">
        <v>28</v>
      </c>
      <c r="G4590" t="s">
        <v>91</v>
      </c>
      <c r="H4590" t="s">
        <v>30</v>
      </c>
      <c r="I4590" t="s">
        <v>196</v>
      </c>
      <c r="J4590" t="s">
        <v>885</v>
      </c>
      <c r="K4590" t="s">
        <v>94</v>
      </c>
      <c r="L4590" t="s">
        <v>34</v>
      </c>
      <c r="M4590" t="s">
        <v>35</v>
      </c>
      <c r="N4590" s="1">
        <v>42703</v>
      </c>
      <c r="O4590" t="s">
        <v>886</v>
      </c>
      <c r="P4590" s="3" t="s">
        <v>295</v>
      </c>
      <c r="Q4590" t="s">
        <v>887</v>
      </c>
      <c r="R4590">
        <v>25</v>
      </c>
      <c r="S4590" t="s">
        <v>11216</v>
      </c>
      <c r="T4590" s="2">
        <v>0.1</v>
      </c>
      <c r="U4590" t="s">
        <v>3545</v>
      </c>
      <c r="V4590" t="s">
        <v>10823</v>
      </c>
      <c r="W4590" t="s">
        <v>891</v>
      </c>
      <c r="X4590" t="s">
        <v>11217</v>
      </c>
      <c r="Y4590" s="3">
        <f>VALUE(SUBSTITUTE(Table1[[#This Row],[Order Total]],"$",""))</f>
        <v>74.17</v>
      </c>
      <c r="Z4590">
        <f>VALUE(SUBSTITUTE(Table1[[#This Row],[Total]],"$",""))</f>
        <v>75.67</v>
      </c>
      <c r="AA4590" s="3">
        <f>Table1[[#This Row],[Order Total Number]]-Table1[[#This Row],[Total Number]]</f>
        <v>-1.5</v>
      </c>
      <c r="AB4590">
        <f>VALUE(SUBSTITUTE(Table1[[#This Row],[Shipping Cost]],"$",""))</f>
        <v>4.5</v>
      </c>
      <c r="AC4590">
        <f>VALUE(SUBSTITUTE(Table1[[#This Row],[Discount $]],"$",""))</f>
        <v>1.41</v>
      </c>
      <c r="AD4590">
        <f>VALUE(SUBSTITUTE(Table1[[#This Row],[Retail Price]],"$",""))</f>
        <v>10.89</v>
      </c>
      <c r="AE4590" s="4">
        <f>(Table1[[#This Row],[Retail Price Number]]*Table1[[#This Row],[Order Quantity]])-Table1[[#This Row],[Discount $ Number]]+Table1[[#This Row],[Shipping Cost Number]]</f>
        <v>275.33999999999997</v>
      </c>
      <c r="AF4590">
        <f>Table1[[#This Row],[Retail Price Number]]*Table1[[#This Row],[Order Quantity]]-Table1[[#This Row],[Discount $ Number]]</f>
        <v>270.83999999999997</v>
      </c>
      <c r="AG4590">
        <f>(Table1[[#This Row],[Retail Price Number]]*Table1[[#This Row],[Order Quantity]])-Table1[[#This Row],[Discount $ Number]]-Table1[[#This Row],[Shipping Cost Number]]</f>
        <v>266.33999999999997</v>
      </c>
      <c r="AH4590">
        <f>Table1[[#This Row],[Retail Price Number]]*Table1[[#This Row],[Order Quantity]]</f>
        <v>272.25</v>
      </c>
      <c r="AI4590">
        <f>YEAR(Table1[[#This Row],[Order Date]])</f>
        <v>2016</v>
      </c>
    </row>
    <row r="4591" spans="1:35" x14ac:dyDescent="0.3">
      <c r="A4591" t="s">
        <v>5869</v>
      </c>
      <c r="B4591" s="1">
        <v>42691</v>
      </c>
      <c r="C4591" t="s">
        <v>1355</v>
      </c>
      <c r="D4591" t="s">
        <v>421</v>
      </c>
      <c r="E4591" t="s">
        <v>27</v>
      </c>
      <c r="F4591" t="s">
        <v>28</v>
      </c>
      <c r="G4591" t="s">
        <v>91</v>
      </c>
      <c r="H4591" t="s">
        <v>422</v>
      </c>
      <c r="I4591" t="s">
        <v>196</v>
      </c>
      <c r="J4591" t="s">
        <v>2237</v>
      </c>
      <c r="K4591" t="s">
        <v>94</v>
      </c>
      <c r="L4591" t="s">
        <v>95</v>
      </c>
      <c r="M4591" t="s">
        <v>35</v>
      </c>
      <c r="N4591" s="1">
        <v>42693</v>
      </c>
      <c r="O4591" t="s">
        <v>2238</v>
      </c>
      <c r="P4591" s="3" t="s">
        <v>2149</v>
      </c>
      <c r="Q4591" t="s">
        <v>2239</v>
      </c>
      <c r="R4591">
        <v>42</v>
      </c>
      <c r="S4591" t="s">
        <v>5746</v>
      </c>
      <c r="T4591" s="2">
        <v>0</v>
      </c>
      <c r="U4591" t="s">
        <v>5747</v>
      </c>
      <c r="V4591" t="s">
        <v>5748</v>
      </c>
      <c r="W4591" t="s">
        <v>2211</v>
      </c>
      <c r="X4591" t="s">
        <v>5749</v>
      </c>
      <c r="Y4591" s="3">
        <f>VALUE(SUBSTITUTE(Table1[[#This Row],[Order Total]],"$",""))</f>
        <v>710.78</v>
      </c>
      <c r="Z4591">
        <f>VALUE(SUBSTITUTE(Table1[[#This Row],[Total]],"$",""))</f>
        <v>723.17</v>
      </c>
      <c r="AA4591" s="3">
        <f>Table1[[#This Row],[Order Total Number]]-Table1[[#This Row],[Total Number]]</f>
        <v>-12.389999999999986</v>
      </c>
      <c r="AB4591">
        <f>VALUE(SUBSTITUTE(Table1[[#This Row],[Shipping Cost]],"$",""))</f>
        <v>12.39</v>
      </c>
      <c r="AC4591">
        <f>VALUE(SUBSTITUTE(Table1[[#This Row],[Discount $]],"$",""))</f>
        <v>70.3</v>
      </c>
      <c r="AD4591">
        <f>VALUE(SUBSTITUTE(Table1[[#This Row],[Retail Price]],"$",""))</f>
        <v>16.98</v>
      </c>
      <c r="AE4591" s="4">
        <f>(Table1[[#This Row],[Retail Price Number]]*Table1[[#This Row],[Order Quantity]])-Table1[[#This Row],[Discount $ Number]]+Table1[[#This Row],[Shipping Cost Number]]</f>
        <v>655.25</v>
      </c>
      <c r="AF4591">
        <f>Table1[[#This Row],[Retail Price Number]]*Table1[[#This Row],[Order Quantity]]-Table1[[#This Row],[Discount $ Number]]</f>
        <v>642.86</v>
      </c>
      <c r="AG4591">
        <f>(Table1[[#This Row],[Retail Price Number]]*Table1[[#This Row],[Order Quantity]])-Table1[[#This Row],[Discount $ Number]]-Table1[[#This Row],[Shipping Cost Number]]</f>
        <v>630.47</v>
      </c>
      <c r="AH4591">
        <f>Table1[[#This Row],[Retail Price Number]]*Table1[[#This Row],[Order Quantity]]</f>
        <v>713.16</v>
      </c>
      <c r="AI4591">
        <f>YEAR(Table1[[#This Row],[Order Date]])</f>
        <v>2016</v>
      </c>
    </row>
    <row r="4592" spans="1:35" x14ac:dyDescent="0.3">
      <c r="A4592" t="s">
        <v>1088</v>
      </c>
      <c r="B4592" s="1">
        <v>41819</v>
      </c>
      <c r="C4592" t="s">
        <v>239</v>
      </c>
      <c r="D4592" t="s">
        <v>240</v>
      </c>
      <c r="E4592" t="s">
        <v>27</v>
      </c>
      <c r="F4592" t="s">
        <v>28</v>
      </c>
      <c r="G4592" t="s">
        <v>29</v>
      </c>
      <c r="H4592" t="s">
        <v>241</v>
      </c>
      <c r="I4592" t="s">
        <v>196</v>
      </c>
      <c r="J4592" t="s">
        <v>1089</v>
      </c>
      <c r="K4592" t="s">
        <v>33</v>
      </c>
      <c r="L4592" t="s">
        <v>34</v>
      </c>
      <c r="M4592" t="s">
        <v>35</v>
      </c>
      <c r="N4592" s="1">
        <v>41818</v>
      </c>
      <c r="O4592" t="s">
        <v>1090</v>
      </c>
      <c r="P4592" s="3" t="s">
        <v>1091</v>
      </c>
      <c r="Q4592" t="s">
        <v>1092</v>
      </c>
      <c r="R4592">
        <v>39</v>
      </c>
      <c r="S4592" t="s">
        <v>1093</v>
      </c>
      <c r="T4592" s="2">
        <v>0.09</v>
      </c>
      <c r="U4592" t="s">
        <v>127</v>
      </c>
      <c r="V4592" t="s">
        <v>1093</v>
      </c>
      <c r="W4592" t="s">
        <v>1094</v>
      </c>
      <c r="X4592" t="s">
        <v>1095</v>
      </c>
      <c r="Y4592" s="3">
        <f>VALUE(SUBSTITUTE(Table1[[#This Row],[Order Total]],"$",""))</f>
        <v>599.79999999999995</v>
      </c>
      <c r="Z4592">
        <f>VALUE(SUBSTITUTE(Table1[[#This Row],[Total]],"$",""))</f>
        <v>505</v>
      </c>
      <c r="AA4592" s="3">
        <f>Table1[[#This Row],[Order Total Number]]-Table1[[#This Row],[Total Number]]</f>
        <v>94.799999999999955</v>
      </c>
      <c r="AB4592">
        <f>VALUE(SUBSTITUTE(Table1[[#This Row],[Shipping Cost]],"$",""))</f>
        <v>6.27</v>
      </c>
      <c r="AC4592">
        <f>VALUE(SUBSTITUTE(Table1[[#This Row],[Discount $]],"$",""))</f>
        <v>0</v>
      </c>
      <c r="AD4592">
        <f>VALUE(SUBSTITUTE(Table1[[#This Row],[Retail Price]],"$",""))</f>
        <v>29.17</v>
      </c>
      <c r="AE4592" s="4">
        <f>(Table1[[#This Row],[Retail Price Number]]*Table1[[#This Row],[Order Quantity]])-Table1[[#This Row],[Discount $ Number]]+Table1[[#This Row],[Shipping Cost Number]]</f>
        <v>1143.9000000000001</v>
      </c>
      <c r="AF4592">
        <f>Table1[[#This Row],[Retail Price Number]]*Table1[[#This Row],[Order Quantity]]-Table1[[#This Row],[Discount $ Number]]</f>
        <v>1137.6300000000001</v>
      </c>
      <c r="AG4592">
        <f>(Table1[[#This Row],[Retail Price Number]]*Table1[[#This Row],[Order Quantity]])-Table1[[#This Row],[Discount $ Number]]-Table1[[#This Row],[Shipping Cost Number]]</f>
        <v>1131.3600000000001</v>
      </c>
      <c r="AH4592">
        <f>Table1[[#This Row],[Retail Price Number]]*Table1[[#This Row],[Order Quantity]]</f>
        <v>1137.6300000000001</v>
      </c>
      <c r="AI4592">
        <f>YEAR(Table1[[#This Row],[Order Date]])</f>
        <v>2014</v>
      </c>
    </row>
    <row r="4593" spans="1:35" x14ac:dyDescent="0.3">
      <c r="A4593" t="s">
        <v>1088</v>
      </c>
      <c r="B4593" s="1">
        <v>42665</v>
      </c>
      <c r="C4593" t="s">
        <v>420</v>
      </c>
      <c r="D4593" t="s">
        <v>421</v>
      </c>
      <c r="E4593" t="s">
        <v>27</v>
      </c>
      <c r="F4593" t="s">
        <v>28</v>
      </c>
      <c r="G4593" t="s">
        <v>134</v>
      </c>
      <c r="H4593" t="s">
        <v>422</v>
      </c>
      <c r="I4593" t="s">
        <v>63</v>
      </c>
      <c r="J4593" t="s">
        <v>2818</v>
      </c>
      <c r="K4593" t="s">
        <v>94</v>
      </c>
      <c r="L4593" t="s">
        <v>34</v>
      </c>
      <c r="M4593" t="s">
        <v>156</v>
      </c>
      <c r="N4593" s="1">
        <v>42667</v>
      </c>
      <c r="O4593" t="s">
        <v>219</v>
      </c>
      <c r="P4593" s="3" t="s">
        <v>736</v>
      </c>
      <c r="Q4593" t="s">
        <v>1478</v>
      </c>
      <c r="R4593">
        <v>23</v>
      </c>
      <c r="S4593" t="s">
        <v>481</v>
      </c>
      <c r="T4593" s="2">
        <v>7.0000000000000007E-2</v>
      </c>
      <c r="U4593" t="s">
        <v>889</v>
      </c>
      <c r="V4593" t="s">
        <v>2819</v>
      </c>
      <c r="W4593" t="s">
        <v>1384</v>
      </c>
      <c r="X4593" t="s">
        <v>2820</v>
      </c>
      <c r="Y4593" s="3">
        <f>VALUE(SUBSTITUTE(Table1[[#This Row],[Order Total]],"$",""))</f>
        <v>106.8</v>
      </c>
      <c r="Z4593">
        <f>VALUE(SUBSTITUTE(Table1[[#This Row],[Total]],"$",""))</f>
        <v>107.3</v>
      </c>
      <c r="AA4593" s="3">
        <f>Table1[[#This Row],[Order Total Number]]-Table1[[#This Row],[Total Number]]</f>
        <v>-0.5</v>
      </c>
      <c r="AB4593">
        <f>VALUE(SUBSTITUTE(Table1[[#This Row],[Shipping Cost]],"$",""))</f>
        <v>1.63</v>
      </c>
      <c r="AC4593">
        <f>VALUE(SUBSTITUTE(Table1[[#This Row],[Discount $]],"$",""))</f>
        <v>8.0399999999999991</v>
      </c>
      <c r="AD4593">
        <f>VALUE(SUBSTITUTE(Table1[[#This Row],[Retail Price]],"$",""))</f>
        <v>3.58</v>
      </c>
      <c r="AE4593" s="4">
        <f>(Table1[[#This Row],[Retail Price Number]]*Table1[[#This Row],[Order Quantity]])-Table1[[#This Row],[Discount $ Number]]+Table1[[#This Row],[Shipping Cost Number]]</f>
        <v>75.930000000000007</v>
      </c>
      <c r="AF4593">
        <f>Table1[[#This Row],[Retail Price Number]]*Table1[[#This Row],[Order Quantity]]-Table1[[#This Row],[Discount $ Number]]</f>
        <v>74.300000000000011</v>
      </c>
      <c r="AG4593">
        <f>(Table1[[#This Row],[Retail Price Number]]*Table1[[#This Row],[Order Quantity]])-Table1[[#This Row],[Discount $ Number]]-Table1[[#This Row],[Shipping Cost Number]]</f>
        <v>72.670000000000016</v>
      </c>
      <c r="AH4593">
        <f>Table1[[#This Row],[Retail Price Number]]*Table1[[#This Row],[Order Quantity]]</f>
        <v>82.34</v>
      </c>
      <c r="AI4593">
        <f>YEAR(Table1[[#This Row],[Order Date]])</f>
        <v>2016</v>
      </c>
    </row>
    <row r="4594" spans="1:35" x14ac:dyDescent="0.3">
      <c r="A4594" t="s">
        <v>1088</v>
      </c>
      <c r="B4594" s="1">
        <v>42665</v>
      </c>
      <c r="C4594" t="s">
        <v>4759</v>
      </c>
      <c r="D4594" t="s">
        <v>240</v>
      </c>
      <c r="E4594" t="s">
        <v>27</v>
      </c>
      <c r="F4594" t="s">
        <v>28</v>
      </c>
      <c r="G4594" t="s">
        <v>29</v>
      </c>
      <c r="H4594" t="s">
        <v>241</v>
      </c>
      <c r="I4594" t="s">
        <v>121</v>
      </c>
      <c r="J4594" t="s">
        <v>478</v>
      </c>
      <c r="K4594" t="s">
        <v>94</v>
      </c>
      <c r="L4594" t="s">
        <v>34</v>
      </c>
      <c r="M4594" t="s">
        <v>35</v>
      </c>
      <c r="N4594" s="1">
        <v>42666</v>
      </c>
      <c r="O4594" t="s">
        <v>479</v>
      </c>
      <c r="P4594" s="3" t="s">
        <v>480</v>
      </c>
      <c r="Q4594" t="s">
        <v>98</v>
      </c>
      <c r="R4594">
        <v>20</v>
      </c>
      <c r="S4594" t="s">
        <v>481</v>
      </c>
      <c r="T4594" s="2">
        <v>0.1</v>
      </c>
      <c r="U4594" t="s">
        <v>889</v>
      </c>
      <c r="V4594" t="s">
        <v>2819</v>
      </c>
      <c r="W4594" t="s">
        <v>224</v>
      </c>
      <c r="X4594" t="s">
        <v>2820</v>
      </c>
      <c r="Y4594" s="3">
        <f>VALUE(SUBSTITUTE(Table1[[#This Row],[Order Total]],"$",""))</f>
        <v>106.8</v>
      </c>
      <c r="Z4594">
        <f>VALUE(SUBSTITUTE(Table1[[#This Row],[Total]],"$",""))</f>
        <v>107.3</v>
      </c>
      <c r="AA4594" s="3">
        <f>Table1[[#This Row],[Order Total Number]]-Table1[[#This Row],[Total Number]]</f>
        <v>-0.5</v>
      </c>
      <c r="AB4594">
        <f>VALUE(SUBSTITUTE(Table1[[#This Row],[Shipping Cost]],"$",""))</f>
        <v>0.5</v>
      </c>
      <c r="AC4594">
        <f>VALUE(SUBSTITUTE(Table1[[#This Row],[Discount $]],"$",""))</f>
        <v>8.0399999999999991</v>
      </c>
      <c r="AD4594">
        <f>VALUE(SUBSTITUTE(Table1[[#This Row],[Retail Price]],"$",""))</f>
        <v>2.61</v>
      </c>
      <c r="AE4594" s="4">
        <f>(Table1[[#This Row],[Retail Price Number]]*Table1[[#This Row],[Order Quantity]])-Table1[[#This Row],[Discount $ Number]]+Table1[[#This Row],[Shipping Cost Number]]</f>
        <v>44.66</v>
      </c>
      <c r="AF4594">
        <f>Table1[[#This Row],[Retail Price Number]]*Table1[[#This Row],[Order Quantity]]-Table1[[#This Row],[Discount $ Number]]</f>
        <v>44.16</v>
      </c>
      <c r="AG4594">
        <f>(Table1[[#This Row],[Retail Price Number]]*Table1[[#This Row],[Order Quantity]])-Table1[[#This Row],[Discount $ Number]]-Table1[[#This Row],[Shipping Cost Number]]</f>
        <v>43.66</v>
      </c>
      <c r="AH4594">
        <f>Table1[[#This Row],[Retail Price Number]]*Table1[[#This Row],[Order Quantity]]</f>
        <v>52.199999999999996</v>
      </c>
      <c r="AI4594">
        <f>YEAR(Table1[[#This Row],[Order Date]])</f>
        <v>2016</v>
      </c>
    </row>
    <row r="4595" spans="1:35" x14ac:dyDescent="0.3">
      <c r="A4595" t="s">
        <v>1088</v>
      </c>
      <c r="B4595" s="1">
        <v>42450</v>
      </c>
      <c r="C4595" t="s">
        <v>3014</v>
      </c>
      <c r="D4595" t="s">
        <v>331</v>
      </c>
      <c r="E4595" t="s">
        <v>46</v>
      </c>
      <c r="F4595" t="s">
        <v>47</v>
      </c>
      <c r="G4595" t="s">
        <v>91</v>
      </c>
      <c r="H4595" t="s">
        <v>107</v>
      </c>
      <c r="I4595" t="s">
        <v>196</v>
      </c>
      <c r="J4595" t="s">
        <v>478</v>
      </c>
      <c r="K4595" t="s">
        <v>33</v>
      </c>
      <c r="L4595" t="s">
        <v>65</v>
      </c>
      <c r="M4595" t="s">
        <v>35</v>
      </c>
      <c r="N4595" s="1">
        <v>42451</v>
      </c>
      <c r="O4595" t="s">
        <v>479</v>
      </c>
      <c r="P4595" s="3" t="s">
        <v>480</v>
      </c>
      <c r="Q4595" t="s">
        <v>98</v>
      </c>
      <c r="R4595">
        <v>45</v>
      </c>
      <c r="S4595" t="s">
        <v>5352</v>
      </c>
      <c r="T4595" s="2">
        <v>0.03</v>
      </c>
      <c r="U4595" t="s">
        <v>3585</v>
      </c>
      <c r="V4595" t="s">
        <v>140</v>
      </c>
      <c r="W4595" t="s">
        <v>224</v>
      </c>
      <c r="X4595" t="s">
        <v>2820</v>
      </c>
      <c r="Y4595" s="3">
        <f>VALUE(SUBSTITUTE(Table1[[#This Row],[Order Total]],"$",""))</f>
        <v>106.21</v>
      </c>
      <c r="Z4595">
        <f>VALUE(SUBSTITUTE(Table1[[#This Row],[Total]],"$",""))</f>
        <v>107.3</v>
      </c>
      <c r="AA4595" s="3">
        <f>Table1[[#This Row],[Order Total Number]]-Table1[[#This Row],[Total Number]]</f>
        <v>-1.0900000000000034</v>
      </c>
      <c r="AB4595">
        <f>VALUE(SUBSTITUTE(Table1[[#This Row],[Shipping Cost]],"$",""))</f>
        <v>0.5</v>
      </c>
      <c r="AC4595">
        <f>VALUE(SUBSTITUTE(Table1[[#This Row],[Discount $]],"$",""))</f>
        <v>9.49</v>
      </c>
      <c r="AD4595">
        <f>VALUE(SUBSTITUTE(Table1[[#This Row],[Retail Price]],"$",""))</f>
        <v>2.61</v>
      </c>
      <c r="AE4595" s="4">
        <f>(Table1[[#This Row],[Retail Price Number]]*Table1[[#This Row],[Order Quantity]])-Table1[[#This Row],[Discount $ Number]]+Table1[[#This Row],[Shipping Cost Number]]</f>
        <v>108.46</v>
      </c>
      <c r="AF4595">
        <f>Table1[[#This Row],[Retail Price Number]]*Table1[[#This Row],[Order Quantity]]-Table1[[#This Row],[Discount $ Number]]</f>
        <v>107.96</v>
      </c>
      <c r="AG4595">
        <f>(Table1[[#This Row],[Retail Price Number]]*Table1[[#This Row],[Order Quantity]])-Table1[[#This Row],[Discount $ Number]]-Table1[[#This Row],[Shipping Cost Number]]</f>
        <v>107.46</v>
      </c>
      <c r="AH4595">
        <f>Table1[[#This Row],[Retail Price Number]]*Table1[[#This Row],[Order Quantity]]</f>
        <v>117.44999999999999</v>
      </c>
      <c r="AI4595">
        <f>YEAR(Table1[[#This Row],[Order Date]])</f>
        <v>2016</v>
      </c>
    </row>
    <row r="4596" spans="1:35" x14ac:dyDescent="0.3">
      <c r="A4596" t="s">
        <v>1088</v>
      </c>
      <c r="B4596" s="1">
        <v>42535</v>
      </c>
      <c r="C4596" t="s">
        <v>3936</v>
      </c>
      <c r="D4596" t="s">
        <v>162</v>
      </c>
      <c r="E4596" t="s">
        <v>46</v>
      </c>
      <c r="F4596" t="s">
        <v>47</v>
      </c>
      <c r="G4596" t="s">
        <v>134</v>
      </c>
      <c r="H4596" t="s">
        <v>107</v>
      </c>
      <c r="I4596" t="s">
        <v>31</v>
      </c>
      <c r="J4596" t="s">
        <v>478</v>
      </c>
      <c r="K4596" t="s">
        <v>94</v>
      </c>
      <c r="L4596" t="s">
        <v>95</v>
      </c>
      <c r="M4596" t="s">
        <v>35</v>
      </c>
      <c r="N4596" s="1">
        <v>42537</v>
      </c>
      <c r="O4596" t="s">
        <v>479</v>
      </c>
      <c r="P4596" s="3" t="s">
        <v>480</v>
      </c>
      <c r="Q4596" t="s">
        <v>98</v>
      </c>
      <c r="R4596">
        <v>50</v>
      </c>
      <c r="S4596" t="s">
        <v>481</v>
      </c>
      <c r="T4596" s="2">
        <v>0.09</v>
      </c>
      <c r="U4596" t="s">
        <v>889</v>
      </c>
      <c r="V4596" t="s">
        <v>2819</v>
      </c>
      <c r="W4596" t="s">
        <v>224</v>
      </c>
      <c r="X4596" t="s">
        <v>2820</v>
      </c>
      <c r="Y4596" s="3">
        <f>VALUE(SUBSTITUTE(Table1[[#This Row],[Order Total]],"$",""))</f>
        <v>106.8</v>
      </c>
      <c r="Z4596">
        <f>VALUE(SUBSTITUTE(Table1[[#This Row],[Total]],"$",""))</f>
        <v>107.3</v>
      </c>
      <c r="AA4596" s="3">
        <f>Table1[[#This Row],[Order Total Number]]-Table1[[#This Row],[Total Number]]</f>
        <v>-0.5</v>
      </c>
      <c r="AB4596">
        <f>VALUE(SUBSTITUTE(Table1[[#This Row],[Shipping Cost]],"$",""))</f>
        <v>0.5</v>
      </c>
      <c r="AC4596">
        <f>VALUE(SUBSTITUTE(Table1[[#This Row],[Discount $]],"$",""))</f>
        <v>8.0399999999999991</v>
      </c>
      <c r="AD4596">
        <f>VALUE(SUBSTITUTE(Table1[[#This Row],[Retail Price]],"$",""))</f>
        <v>2.61</v>
      </c>
      <c r="AE4596" s="4">
        <f>(Table1[[#This Row],[Retail Price Number]]*Table1[[#This Row],[Order Quantity]])-Table1[[#This Row],[Discount $ Number]]+Table1[[#This Row],[Shipping Cost Number]]</f>
        <v>122.96000000000001</v>
      </c>
      <c r="AF4596">
        <f>Table1[[#This Row],[Retail Price Number]]*Table1[[#This Row],[Order Quantity]]-Table1[[#This Row],[Discount $ Number]]</f>
        <v>122.46000000000001</v>
      </c>
      <c r="AG4596">
        <f>(Table1[[#This Row],[Retail Price Number]]*Table1[[#This Row],[Order Quantity]])-Table1[[#This Row],[Discount $ Number]]-Table1[[#This Row],[Shipping Cost Number]]</f>
        <v>121.96000000000001</v>
      </c>
      <c r="AH4596">
        <f>Table1[[#This Row],[Retail Price Number]]*Table1[[#This Row],[Order Quantity]]</f>
        <v>130.5</v>
      </c>
      <c r="AI4596">
        <f>YEAR(Table1[[#This Row],[Order Date]])</f>
        <v>2016</v>
      </c>
    </row>
    <row r="4597" spans="1:35" x14ac:dyDescent="0.3">
      <c r="A4597" t="s">
        <v>1088</v>
      </c>
      <c r="B4597" s="1">
        <v>42388</v>
      </c>
      <c r="C4597" t="s">
        <v>3907</v>
      </c>
      <c r="D4597" t="s">
        <v>622</v>
      </c>
      <c r="E4597" t="s">
        <v>27</v>
      </c>
      <c r="F4597" t="s">
        <v>28</v>
      </c>
      <c r="G4597" t="s">
        <v>77</v>
      </c>
      <c r="H4597" t="s">
        <v>433</v>
      </c>
      <c r="I4597" t="s">
        <v>92</v>
      </c>
      <c r="J4597" t="s">
        <v>2660</v>
      </c>
      <c r="K4597" t="s">
        <v>94</v>
      </c>
      <c r="L4597" t="s">
        <v>95</v>
      </c>
      <c r="M4597" t="s">
        <v>35</v>
      </c>
      <c r="N4597" s="1">
        <v>42388</v>
      </c>
      <c r="O4597" t="s">
        <v>2661</v>
      </c>
      <c r="P4597" s="3" t="s">
        <v>2662</v>
      </c>
      <c r="Q4597" t="s">
        <v>2663</v>
      </c>
      <c r="R4597">
        <v>16</v>
      </c>
      <c r="S4597" t="s">
        <v>8752</v>
      </c>
      <c r="T4597" s="2">
        <v>0.06</v>
      </c>
      <c r="U4597" t="s">
        <v>8753</v>
      </c>
      <c r="V4597" t="s">
        <v>8754</v>
      </c>
      <c r="W4597" t="s">
        <v>116</v>
      </c>
      <c r="X4597" t="s">
        <v>8755</v>
      </c>
      <c r="Y4597" s="3">
        <f>VALUE(SUBSTITUTE(Table1[[#This Row],[Order Total]],"$",""))</f>
        <v>764.34</v>
      </c>
      <c r="Z4597">
        <f>VALUE(SUBSTITUTE(Table1[[#This Row],[Total]],"$",""))</f>
        <v>779.63</v>
      </c>
      <c r="AA4597" s="3">
        <f>Table1[[#This Row],[Order Total Number]]-Table1[[#This Row],[Total Number]]</f>
        <v>-15.289999999999964</v>
      </c>
      <c r="AB4597">
        <f>VALUE(SUBSTITUTE(Table1[[#This Row],[Shipping Cost]],"$",""))</f>
        <v>1.49</v>
      </c>
      <c r="AC4597">
        <f>VALUE(SUBSTITUTE(Table1[[#This Row],[Discount $]],"$",""))</f>
        <v>78.239999999999995</v>
      </c>
      <c r="AD4597">
        <f>VALUE(SUBSTITUTE(Table1[[#This Row],[Retail Price]],"$",""))</f>
        <v>20.98</v>
      </c>
      <c r="AE4597" s="4">
        <f>(Table1[[#This Row],[Retail Price Number]]*Table1[[#This Row],[Order Quantity]])-Table1[[#This Row],[Discount $ Number]]+Table1[[#This Row],[Shipping Cost Number]]</f>
        <v>258.93</v>
      </c>
      <c r="AF4597">
        <f>Table1[[#This Row],[Retail Price Number]]*Table1[[#This Row],[Order Quantity]]-Table1[[#This Row],[Discount $ Number]]</f>
        <v>257.44</v>
      </c>
      <c r="AG4597">
        <f>(Table1[[#This Row],[Retail Price Number]]*Table1[[#This Row],[Order Quantity]])-Table1[[#This Row],[Discount $ Number]]-Table1[[#This Row],[Shipping Cost Number]]</f>
        <v>255.95</v>
      </c>
      <c r="AH4597">
        <f>Table1[[#This Row],[Retail Price Number]]*Table1[[#This Row],[Order Quantity]]</f>
        <v>335.68</v>
      </c>
      <c r="AI4597">
        <f>YEAR(Table1[[#This Row],[Order Date]])</f>
        <v>2016</v>
      </c>
    </row>
    <row r="4598" spans="1:35" x14ac:dyDescent="0.3">
      <c r="A4598" t="s">
        <v>1088</v>
      </c>
      <c r="B4598" s="1">
        <v>42769</v>
      </c>
      <c r="C4598" t="s">
        <v>161</v>
      </c>
      <c r="D4598" t="s">
        <v>162</v>
      </c>
      <c r="E4598" t="s">
        <v>46</v>
      </c>
      <c r="F4598" t="s">
        <v>47</v>
      </c>
      <c r="G4598" t="s">
        <v>91</v>
      </c>
      <c r="H4598" t="s">
        <v>107</v>
      </c>
      <c r="I4598" t="s">
        <v>121</v>
      </c>
      <c r="J4598" t="s">
        <v>771</v>
      </c>
      <c r="K4598" t="s">
        <v>94</v>
      </c>
      <c r="L4598" t="s">
        <v>34</v>
      </c>
      <c r="M4598" t="s">
        <v>35</v>
      </c>
      <c r="N4598" s="1">
        <v>42771</v>
      </c>
      <c r="O4598" t="s">
        <v>772</v>
      </c>
      <c r="P4598" s="3" t="s">
        <v>773</v>
      </c>
      <c r="Q4598" t="s">
        <v>774</v>
      </c>
      <c r="R4598">
        <v>9</v>
      </c>
      <c r="S4598" t="s">
        <v>4976</v>
      </c>
      <c r="T4598" s="2">
        <v>0.09</v>
      </c>
      <c r="U4598" t="s">
        <v>51</v>
      </c>
      <c r="V4598" t="s">
        <v>4303</v>
      </c>
      <c r="W4598" t="s">
        <v>778</v>
      </c>
      <c r="X4598" t="s">
        <v>4977</v>
      </c>
      <c r="Y4598" s="3">
        <f>VALUE(SUBSTITUTE(Table1[[#This Row],[Order Total]],"$",""))</f>
        <v>26.63</v>
      </c>
      <c r="Z4598">
        <f>VALUE(SUBSTITUTE(Table1[[#This Row],[Total]],"$",""))</f>
        <v>27.62</v>
      </c>
      <c r="AA4598" s="3">
        <f>Table1[[#This Row],[Order Total Number]]-Table1[[#This Row],[Total Number]]</f>
        <v>-0.99000000000000199</v>
      </c>
      <c r="AB4598">
        <f>VALUE(SUBSTITUTE(Table1[[#This Row],[Shipping Cost]],"$",""))</f>
        <v>0.88</v>
      </c>
      <c r="AC4598">
        <f>VALUE(SUBSTITUTE(Table1[[#This Row],[Discount $]],"$",""))</f>
        <v>0.71</v>
      </c>
      <c r="AD4598">
        <f>VALUE(SUBSTITUTE(Table1[[#This Row],[Retail Price]],"$",""))</f>
        <v>4.76</v>
      </c>
      <c r="AE4598" s="4">
        <f>(Table1[[#This Row],[Retail Price Number]]*Table1[[#This Row],[Order Quantity]])-Table1[[#This Row],[Discount $ Number]]+Table1[[#This Row],[Shipping Cost Number]]</f>
        <v>43.01</v>
      </c>
      <c r="AF4598">
        <f>Table1[[#This Row],[Retail Price Number]]*Table1[[#This Row],[Order Quantity]]-Table1[[#This Row],[Discount $ Number]]</f>
        <v>42.129999999999995</v>
      </c>
      <c r="AG4598">
        <f>(Table1[[#This Row],[Retail Price Number]]*Table1[[#This Row],[Order Quantity]])-Table1[[#This Row],[Discount $ Number]]-Table1[[#This Row],[Shipping Cost Number]]</f>
        <v>41.249999999999993</v>
      </c>
      <c r="AH4598">
        <f>Table1[[#This Row],[Retail Price Number]]*Table1[[#This Row],[Order Quantity]]</f>
        <v>42.839999999999996</v>
      </c>
      <c r="AI4598">
        <f>YEAR(Table1[[#This Row],[Order Date]])</f>
        <v>2017</v>
      </c>
    </row>
    <row r="4599" spans="1:35" x14ac:dyDescent="0.3">
      <c r="A4599" t="s">
        <v>1088</v>
      </c>
      <c r="B4599" s="1">
        <v>42606</v>
      </c>
      <c r="C4599" t="s">
        <v>1760</v>
      </c>
      <c r="D4599" t="s">
        <v>1232</v>
      </c>
      <c r="E4599" t="s">
        <v>27</v>
      </c>
      <c r="F4599" t="s">
        <v>28</v>
      </c>
      <c r="G4599" t="s">
        <v>77</v>
      </c>
      <c r="H4599" t="s">
        <v>281</v>
      </c>
      <c r="I4599" t="s">
        <v>92</v>
      </c>
      <c r="J4599" t="s">
        <v>373</v>
      </c>
      <c r="K4599" t="s">
        <v>94</v>
      </c>
      <c r="L4599" t="s">
        <v>109</v>
      </c>
      <c r="M4599" t="s">
        <v>35</v>
      </c>
      <c r="N4599" s="1">
        <v>42606</v>
      </c>
      <c r="O4599" t="s">
        <v>374</v>
      </c>
      <c r="P4599" s="3" t="s">
        <v>375</v>
      </c>
      <c r="Q4599" t="s">
        <v>376</v>
      </c>
      <c r="R4599">
        <v>35</v>
      </c>
      <c r="S4599" t="s">
        <v>10077</v>
      </c>
      <c r="T4599" s="2">
        <v>0.02</v>
      </c>
      <c r="U4599" t="s">
        <v>4180</v>
      </c>
      <c r="V4599" t="s">
        <v>10078</v>
      </c>
      <c r="W4599" t="s">
        <v>380</v>
      </c>
      <c r="X4599" t="s">
        <v>10079</v>
      </c>
      <c r="Y4599" s="3">
        <f>VALUE(SUBSTITUTE(Table1[[#This Row],[Order Total]],"$",""))</f>
        <v>320.76</v>
      </c>
      <c r="Z4599">
        <f>VALUE(SUBSTITUTE(Table1[[#This Row],[Total]],"$",""))</f>
        <v>310.97000000000003</v>
      </c>
      <c r="AA4599" s="3">
        <f>Table1[[#This Row],[Order Total Number]]-Table1[[#This Row],[Total Number]]</f>
        <v>9.7899999999999636</v>
      </c>
      <c r="AB4599">
        <f>VALUE(SUBSTITUTE(Table1[[#This Row],[Shipping Cost]],"$",""))</f>
        <v>5.81</v>
      </c>
      <c r="AC4599">
        <f>VALUE(SUBSTITUTE(Table1[[#This Row],[Discount $]],"$",""))</f>
        <v>26.14</v>
      </c>
      <c r="AD4599">
        <f>VALUE(SUBSTITUTE(Table1[[#This Row],[Retail Price]],"$",""))</f>
        <v>11.97</v>
      </c>
      <c r="AE4599" s="4">
        <f>(Table1[[#This Row],[Retail Price Number]]*Table1[[#This Row],[Order Quantity]])-Table1[[#This Row],[Discount $ Number]]+Table1[[#This Row],[Shipping Cost Number]]</f>
        <v>398.62000000000006</v>
      </c>
      <c r="AF4599">
        <f>Table1[[#This Row],[Retail Price Number]]*Table1[[#This Row],[Order Quantity]]-Table1[[#This Row],[Discount $ Number]]</f>
        <v>392.81000000000006</v>
      </c>
      <c r="AG4599">
        <f>(Table1[[#This Row],[Retail Price Number]]*Table1[[#This Row],[Order Quantity]])-Table1[[#This Row],[Discount $ Number]]-Table1[[#This Row],[Shipping Cost Number]]</f>
        <v>387.00000000000006</v>
      </c>
      <c r="AH4599">
        <f>Table1[[#This Row],[Retail Price Number]]*Table1[[#This Row],[Order Quantity]]</f>
        <v>418.95000000000005</v>
      </c>
      <c r="AI4599">
        <f>YEAR(Table1[[#This Row],[Order Date]])</f>
        <v>2016</v>
      </c>
    </row>
    <row r="4600" spans="1:35" x14ac:dyDescent="0.3">
      <c r="A4600" t="s">
        <v>1088</v>
      </c>
      <c r="B4600" s="1">
        <v>42388</v>
      </c>
      <c r="C4600" t="s">
        <v>3907</v>
      </c>
      <c r="D4600" t="s">
        <v>622</v>
      </c>
      <c r="E4600" t="s">
        <v>27</v>
      </c>
      <c r="F4600" t="s">
        <v>28</v>
      </c>
      <c r="G4600" t="s">
        <v>29</v>
      </c>
      <c r="H4600" t="s">
        <v>11400</v>
      </c>
      <c r="I4600" t="s">
        <v>92</v>
      </c>
      <c r="J4600" t="s">
        <v>313</v>
      </c>
      <c r="K4600" t="s">
        <v>94</v>
      </c>
      <c r="L4600" t="s">
        <v>95</v>
      </c>
      <c r="M4600" t="s">
        <v>35</v>
      </c>
      <c r="N4600" s="1">
        <v>42388</v>
      </c>
      <c r="O4600" t="s">
        <v>314</v>
      </c>
      <c r="P4600" s="3" t="s">
        <v>315</v>
      </c>
      <c r="Q4600" t="s">
        <v>316</v>
      </c>
      <c r="R4600">
        <v>50</v>
      </c>
      <c r="S4600" t="s">
        <v>11401</v>
      </c>
      <c r="T4600" s="2">
        <v>0.09</v>
      </c>
      <c r="U4600" t="s">
        <v>2137</v>
      </c>
      <c r="V4600" t="s">
        <v>11402</v>
      </c>
      <c r="W4600" t="s">
        <v>320</v>
      </c>
      <c r="X4600" t="s">
        <v>11403</v>
      </c>
      <c r="Y4600" s="3">
        <f>VALUE(SUBSTITUTE(Table1[[#This Row],[Order Total]],"$",""))</f>
        <v>54.46</v>
      </c>
      <c r="Z4600">
        <f>VALUE(SUBSTITUTE(Table1[[#This Row],[Total]],"$",""))</f>
        <v>55.12</v>
      </c>
      <c r="AA4600" s="3">
        <f>Table1[[#This Row],[Order Total Number]]-Table1[[#This Row],[Total Number]]</f>
        <v>-0.65999999999999659</v>
      </c>
      <c r="AB4600">
        <f>VALUE(SUBSTITUTE(Table1[[#This Row],[Shipping Cost]],"$",""))</f>
        <v>4.8099999999999996</v>
      </c>
      <c r="AC4600">
        <f>VALUE(SUBSTITUTE(Table1[[#This Row],[Discount $]],"$",""))</f>
        <v>3.94</v>
      </c>
      <c r="AD4600">
        <f>VALUE(SUBSTITUTE(Table1[[#This Row],[Retail Price]],"$",""))</f>
        <v>20.99</v>
      </c>
      <c r="AE4600" s="4">
        <f>(Table1[[#This Row],[Retail Price Number]]*Table1[[#This Row],[Order Quantity]])-Table1[[#This Row],[Discount $ Number]]+Table1[[#This Row],[Shipping Cost Number]]</f>
        <v>1050.3699999999999</v>
      </c>
      <c r="AF4600">
        <f>Table1[[#This Row],[Retail Price Number]]*Table1[[#This Row],[Order Quantity]]-Table1[[#This Row],[Discount $ Number]]</f>
        <v>1045.56</v>
      </c>
      <c r="AG4600">
        <f>(Table1[[#This Row],[Retail Price Number]]*Table1[[#This Row],[Order Quantity]])-Table1[[#This Row],[Discount $ Number]]-Table1[[#This Row],[Shipping Cost Number]]</f>
        <v>1040.75</v>
      </c>
      <c r="AH4600">
        <f>Table1[[#This Row],[Retail Price Number]]*Table1[[#This Row],[Order Quantity]]</f>
        <v>1049.5</v>
      </c>
      <c r="AI4600">
        <f>YEAR(Table1[[#This Row],[Order Date]])</f>
        <v>2016</v>
      </c>
    </row>
    <row r="4601" spans="1:35" x14ac:dyDescent="0.3">
      <c r="A4601" t="s">
        <v>1088</v>
      </c>
      <c r="B4601" s="1">
        <v>42665</v>
      </c>
      <c r="C4601" t="s">
        <v>420</v>
      </c>
      <c r="D4601" t="s">
        <v>421</v>
      </c>
      <c r="E4601" t="s">
        <v>27</v>
      </c>
      <c r="F4601" t="s">
        <v>28</v>
      </c>
      <c r="G4601" t="s">
        <v>91</v>
      </c>
      <c r="H4601" t="s">
        <v>422</v>
      </c>
      <c r="I4601" t="s">
        <v>63</v>
      </c>
      <c r="J4601" t="s">
        <v>478</v>
      </c>
      <c r="K4601" t="s">
        <v>94</v>
      </c>
      <c r="L4601" t="s">
        <v>95</v>
      </c>
      <c r="M4601" t="s">
        <v>35</v>
      </c>
      <c r="N4601" s="1">
        <v>42666</v>
      </c>
      <c r="O4601" t="s">
        <v>479</v>
      </c>
      <c r="P4601" s="3" t="s">
        <v>480</v>
      </c>
      <c r="Q4601" t="s">
        <v>98</v>
      </c>
      <c r="R4601">
        <v>31</v>
      </c>
      <c r="S4601" t="s">
        <v>481</v>
      </c>
      <c r="T4601" s="2">
        <v>7.0000000000000007E-2</v>
      </c>
      <c r="U4601" t="s">
        <v>889</v>
      </c>
      <c r="V4601" t="s">
        <v>2819</v>
      </c>
      <c r="W4601" t="s">
        <v>224</v>
      </c>
      <c r="X4601" t="s">
        <v>2820</v>
      </c>
      <c r="Y4601" s="3">
        <f>VALUE(SUBSTITUTE(Table1[[#This Row],[Order Total]],"$",""))</f>
        <v>106.8</v>
      </c>
      <c r="Z4601">
        <f>VALUE(SUBSTITUTE(Table1[[#This Row],[Total]],"$",""))</f>
        <v>107.3</v>
      </c>
      <c r="AA4601" s="3">
        <f>Table1[[#This Row],[Order Total Number]]-Table1[[#This Row],[Total Number]]</f>
        <v>-0.5</v>
      </c>
      <c r="AB4601">
        <f>VALUE(SUBSTITUTE(Table1[[#This Row],[Shipping Cost]],"$",""))</f>
        <v>0.5</v>
      </c>
      <c r="AC4601">
        <f>VALUE(SUBSTITUTE(Table1[[#This Row],[Discount $]],"$",""))</f>
        <v>8.0399999999999991</v>
      </c>
      <c r="AD4601">
        <f>VALUE(SUBSTITUTE(Table1[[#This Row],[Retail Price]],"$",""))</f>
        <v>2.61</v>
      </c>
      <c r="AE4601" s="4">
        <f>(Table1[[#This Row],[Retail Price Number]]*Table1[[#This Row],[Order Quantity]])-Table1[[#This Row],[Discount $ Number]]+Table1[[#This Row],[Shipping Cost Number]]</f>
        <v>73.37</v>
      </c>
      <c r="AF4601">
        <f>Table1[[#This Row],[Retail Price Number]]*Table1[[#This Row],[Order Quantity]]-Table1[[#This Row],[Discount $ Number]]</f>
        <v>72.87</v>
      </c>
      <c r="AG4601">
        <f>(Table1[[#This Row],[Retail Price Number]]*Table1[[#This Row],[Order Quantity]])-Table1[[#This Row],[Discount $ Number]]-Table1[[#This Row],[Shipping Cost Number]]</f>
        <v>72.37</v>
      </c>
      <c r="AH4601">
        <f>Table1[[#This Row],[Retail Price Number]]*Table1[[#This Row],[Order Quantity]]</f>
        <v>80.91</v>
      </c>
      <c r="AI4601">
        <f>YEAR(Table1[[#This Row],[Order Date]])</f>
        <v>2016</v>
      </c>
    </row>
    <row r="4602" spans="1:35" x14ac:dyDescent="0.3">
      <c r="A4602" t="s">
        <v>7477</v>
      </c>
      <c r="B4602" s="1">
        <v>42510</v>
      </c>
      <c r="C4602" t="s">
        <v>7478</v>
      </c>
      <c r="D4602" t="s">
        <v>1510</v>
      </c>
      <c r="E4602" t="s">
        <v>27</v>
      </c>
      <c r="F4602" t="s">
        <v>28</v>
      </c>
      <c r="G4602" t="s">
        <v>134</v>
      </c>
      <c r="H4602" t="s">
        <v>205</v>
      </c>
      <c r="I4602" t="s">
        <v>196</v>
      </c>
      <c r="J4602" t="s">
        <v>541</v>
      </c>
      <c r="K4602" t="s">
        <v>33</v>
      </c>
      <c r="L4602" t="s">
        <v>34</v>
      </c>
      <c r="M4602" t="s">
        <v>35</v>
      </c>
      <c r="N4602" s="1">
        <v>42512</v>
      </c>
      <c r="O4602" t="s">
        <v>542</v>
      </c>
      <c r="P4602" s="3" t="s">
        <v>543</v>
      </c>
      <c r="Q4602" t="s">
        <v>544</v>
      </c>
      <c r="R4602">
        <v>33</v>
      </c>
      <c r="S4602" t="s">
        <v>7479</v>
      </c>
      <c r="T4602" s="2">
        <v>0.05</v>
      </c>
      <c r="U4602" t="s">
        <v>7480</v>
      </c>
      <c r="V4602" t="s">
        <v>7481</v>
      </c>
      <c r="W4602" t="s">
        <v>547</v>
      </c>
      <c r="X4602" t="s">
        <v>7482</v>
      </c>
      <c r="Y4602" s="3">
        <f>VALUE(SUBSTITUTE(Table1[[#This Row],[Order Total]],"$",""))</f>
        <v>518.67999999999995</v>
      </c>
      <c r="Z4602">
        <f>VALUE(SUBSTITUTE(Table1[[#This Row],[Total]],"$",""))</f>
        <v>531.91999999999996</v>
      </c>
      <c r="AA4602" s="3">
        <f>Table1[[#This Row],[Order Total Number]]-Table1[[#This Row],[Total Number]]</f>
        <v>-13.240000000000009</v>
      </c>
      <c r="AB4602">
        <f>VALUE(SUBSTITUTE(Table1[[#This Row],[Shipping Cost]],"$",""))</f>
        <v>6.64</v>
      </c>
      <c r="AC4602">
        <f>VALUE(SUBSTITUTE(Table1[[#This Row],[Discount $]],"$",""))</f>
        <v>57.78</v>
      </c>
      <c r="AD4602">
        <f>VALUE(SUBSTITUTE(Table1[[#This Row],[Retail Price]],"$",""))</f>
        <v>29.74</v>
      </c>
      <c r="AE4602" s="4">
        <f>(Table1[[#This Row],[Retail Price Number]]*Table1[[#This Row],[Order Quantity]])-Table1[[#This Row],[Discount $ Number]]+Table1[[#This Row],[Shipping Cost Number]]</f>
        <v>930.28</v>
      </c>
      <c r="AF4602">
        <f>Table1[[#This Row],[Retail Price Number]]*Table1[[#This Row],[Order Quantity]]-Table1[[#This Row],[Discount $ Number]]</f>
        <v>923.64</v>
      </c>
      <c r="AG4602">
        <f>(Table1[[#This Row],[Retail Price Number]]*Table1[[#This Row],[Order Quantity]])-Table1[[#This Row],[Discount $ Number]]-Table1[[#This Row],[Shipping Cost Number]]</f>
        <v>917</v>
      </c>
      <c r="AH4602">
        <f>Table1[[#This Row],[Retail Price Number]]*Table1[[#This Row],[Order Quantity]]</f>
        <v>981.42</v>
      </c>
      <c r="AI4602">
        <f>YEAR(Table1[[#This Row],[Order Date]])</f>
        <v>2016</v>
      </c>
    </row>
    <row r="4603" spans="1:35" x14ac:dyDescent="0.3">
      <c r="A4603" t="s">
        <v>7477</v>
      </c>
      <c r="B4603" s="1">
        <v>42663</v>
      </c>
      <c r="C4603" t="s">
        <v>1748</v>
      </c>
      <c r="D4603" t="s">
        <v>2013</v>
      </c>
      <c r="E4603" t="s">
        <v>27</v>
      </c>
      <c r="F4603" t="s">
        <v>28</v>
      </c>
      <c r="G4603" t="s">
        <v>77</v>
      </c>
      <c r="H4603" t="s">
        <v>205</v>
      </c>
      <c r="I4603" t="s">
        <v>92</v>
      </c>
      <c r="J4603" t="s">
        <v>722</v>
      </c>
      <c r="K4603" t="s">
        <v>94</v>
      </c>
      <c r="L4603" t="s">
        <v>109</v>
      </c>
      <c r="M4603" t="s">
        <v>35</v>
      </c>
      <c r="N4603" s="1">
        <v>42663</v>
      </c>
      <c r="O4603" t="s">
        <v>724</v>
      </c>
      <c r="P4603" s="3" t="s">
        <v>725</v>
      </c>
      <c r="Q4603" t="s">
        <v>726</v>
      </c>
      <c r="R4603">
        <v>49</v>
      </c>
      <c r="S4603" t="s">
        <v>835</v>
      </c>
      <c r="T4603" s="2">
        <v>0.02</v>
      </c>
      <c r="U4603" t="s">
        <v>836</v>
      </c>
      <c r="V4603" t="s">
        <v>1749</v>
      </c>
      <c r="W4603" t="s">
        <v>730</v>
      </c>
      <c r="X4603" t="s">
        <v>9501</v>
      </c>
      <c r="Y4603" s="3">
        <f>VALUE(SUBSTITUTE(Table1[[#This Row],[Order Total]],"$",""))</f>
        <v>113.2</v>
      </c>
      <c r="Z4603">
        <f>VALUE(SUBSTITUTE(Table1[[#This Row],[Total]],"$",""))</f>
        <v>116.67</v>
      </c>
      <c r="AA4603" s="3">
        <f>Table1[[#This Row],[Order Total Number]]-Table1[[#This Row],[Total Number]]</f>
        <v>-3.4699999999999989</v>
      </c>
      <c r="AB4603">
        <f>VALUE(SUBSTITUTE(Table1[[#This Row],[Shipping Cost]],"$",""))</f>
        <v>0.49</v>
      </c>
      <c r="AC4603">
        <f>VALUE(SUBSTITUTE(Table1[[#This Row],[Discount $]],"$",""))</f>
        <v>8.52</v>
      </c>
      <c r="AD4603">
        <f>VALUE(SUBSTITUTE(Table1[[#This Row],[Retail Price]],"$",""))</f>
        <v>3.15</v>
      </c>
      <c r="AE4603" s="4">
        <f>(Table1[[#This Row],[Retail Price Number]]*Table1[[#This Row],[Order Quantity]])-Table1[[#This Row],[Discount $ Number]]+Table1[[#This Row],[Shipping Cost Number]]</f>
        <v>146.32</v>
      </c>
      <c r="AF4603">
        <f>Table1[[#This Row],[Retail Price Number]]*Table1[[#This Row],[Order Quantity]]-Table1[[#This Row],[Discount $ Number]]</f>
        <v>145.82999999999998</v>
      </c>
      <c r="AG4603">
        <f>(Table1[[#This Row],[Retail Price Number]]*Table1[[#This Row],[Order Quantity]])-Table1[[#This Row],[Discount $ Number]]-Table1[[#This Row],[Shipping Cost Number]]</f>
        <v>145.33999999999997</v>
      </c>
      <c r="AH4603">
        <f>Table1[[#This Row],[Retail Price Number]]*Table1[[#This Row],[Order Quantity]]</f>
        <v>154.35</v>
      </c>
      <c r="AI4603">
        <f>YEAR(Table1[[#This Row],[Order Date]])</f>
        <v>2016</v>
      </c>
    </row>
    <row r="4604" spans="1:35" x14ac:dyDescent="0.3">
      <c r="A4604" t="s">
        <v>6519</v>
      </c>
      <c r="B4604" s="1">
        <v>41613</v>
      </c>
      <c r="C4604" t="s">
        <v>993</v>
      </c>
      <c r="D4604" t="s">
        <v>144</v>
      </c>
      <c r="E4604" t="s">
        <v>46</v>
      </c>
      <c r="F4604" t="s">
        <v>47</v>
      </c>
      <c r="G4604" t="s">
        <v>134</v>
      </c>
      <c r="H4604" t="s">
        <v>107</v>
      </c>
      <c r="I4604" t="s">
        <v>31</v>
      </c>
      <c r="J4604" t="s">
        <v>853</v>
      </c>
      <c r="K4604" t="s">
        <v>94</v>
      </c>
      <c r="L4604" t="s">
        <v>34</v>
      </c>
      <c r="M4604" t="s">
        <v>35</v>
      </c>
      <c r="N4604" s="1">
        <v>41615</v>
      </c>
      <c r="O4604" t="s">
        <v>854</v>
      </c>
      <c r="P4604" s="3" t="s">
        <v>855</v>
      </c>
      <c r="Q4604" t="s">
        <v>856</v>
      </c>
      <c r="R4604">
        <v>37</v>
      </c>
      <c r="S4604" t="s">
        <v>6520</v>
      </c>
      <c r="T4604" s="2">
        <v>0.04</v>
      </c>
      <c r="U4604" t="s">
        <v>999</v>
      </c>
      <c r="V4604" t="s">
        <v>6521</v>
      </c>
      <c r="W4604" t="s">
        <v>618</v>
      </c>
      <c r="X4604" t="s">
        <v>6522</v>
      </c>
      <c r="Y4604" s="3">
        <f>VALUE(SUBSTITUTE(Table1[[#This Row],[Order Total]],"$",""))</f>
        <v>20028.54</v>
      </c>
      <c r="Z4604">
        <f>VALUE(SUBSTITUTE(Table1[[#This Row],[Total]],"$",""))</f>
        <v>20725.54</v>
      </c>
      <c r="AA4604" s="3">
        <f>Table1[[#This Row],[Order Total Number]]-Table1[[#This Row],[Total Number]]</f>
        <v>-697</v>
      </c>
      <c r="AB4604">
        <f>VALUE(SUBSTITUTE(Table1[[#This Row],[Shipping Cost]],"$",""))</f>
        <v>24.49</v>
      </c>
      <c r="AC4604">
        <f>VALUE(SUBSTITUTE(Table1[[#This Row],[Discount $]],"$",""))</f>
        <v>180.68</v>
      </c>
      <c r="AD4604">
        <f>VALUE(SUBSTITUTE(Table1[[#This Row],[Retail Price]],"$",""))</f>
        <v>599.99</v>
      </c>
      <c r="AE4604" s="4">
        <f>(Table1[[#This Row],[Retail Price Number]]*Table1[[#This Row],[Order Quantity]])-Table1[[#This Row],[Discount $ Number]]+Table1[[#This Row],[Shipping Cost Number]]</f>
        <v>22043.440000000002</v>
      </c>
      <c r="AF4604">
        <f>Table1[[#This Row],[Retail Price Number]]*Table1[[#This Row],[Order Quantity]]-Table1[[#This Row],[Discount $ Number]]</f>
        <v>22018.95</v>
      </c>
      <c r="AG4604">
        <f>(Table1[[#This Row],[Retail Price Number]]*Table1[[#This Row],[Order Quantity]])-Table1[[#This Row],[Discount $ Number]]-Table1[[#This Row],[Shipping Cost Number]]</f>
        <v>21994.46</v>
      </c>
      <c r="AH4604">
        <f>Table1[[#This Row],[Retail Price Number]]*Table1[[#This Row],[Order Quantity]]</f>
        <v>22199.63</v>
      </c>
      <c r="AI4604">
        <f>YEAR(Table1[[#This Row],[Order Date]])</f>
        <v>2013</v>
      </c>
    </row>
    <row r="4605" spans="1:35" x14ac:dyDescent="0.3">
      <c r="A4605" t="s">
        <v>6519</v>
      </c>
      <c r="B4605" s="1">
        <v>42628</v>
      </c>
      <c r="C4605" t="s">
        <v>5745</v>
      </c>
      <c r="D4605" t="s">
        <v>3003</v>
      </c>
      <c r="E4605" t="s">
        <v>27</v>
      </c>
      <c r="F4605" t="s">
        <v>28</v>
      </c>
      <c r="G4605" t="s">
        <v>77</v>
      </c>
      <c r="H4605" t="s">
        <v>78</v>
      </c>
      <c r="I4605" t="s">
        <v>121</v>
      </c>
      <c r="J4605" t="s">
        <v>734</v>
      </c>
      <c r="K4605" t="s">
        <v>94</v>
      </c>
      <c r="L4605" t="s">
        <v>95</v>
      </c>
      <c r="M4605" t="s">
        <v>35</v>
      </c>
      <c r="N4605" s="1">
        <v>42629</v>
      </c>
      <c r="O4605" t="s">
        <v>735</v>
      </c>
      <c r="P4605" s="3" t="s">
        <v>736</v>
      </c>
      <c r="Q4605" t="s">
        <v>737</v>
      </c>
      <c r="R4605">
        <v>47</v>
      </c>
      <c r="S4605" t="s">
        <v>6568</v>
      </c>
      <c r="T4605" s="2">
        <v>0.1</v>
      </c>
      <c r="U4605" t="s">
        <v>8638</v>
      </c>
      <c r="V4605" t="s">
        <v>8639</v>
      </c>
      <c r="W4605" t="s">
        <v>741</v>
      </c>
      <c r="X4605" t="s">
        <v>8640</v>
      </c>
      <c r="Y4605" s="3">
        <f>VALUE(SUBSTITUTE(Table1[[#This Row],[Order Total]],"$",""))</f>
        <v>126.16</v>
      </c>
      <c r="Z4605">
        <f>VALUE(SUBSTITUTE(Table1[[#This Row],[Total]],"$",""))</f>
        <v>125.64</v>
      </c>
      <c r="AA4605" s="3">
        <f>Table1[[#This Row],[Order Total Number]]-Table1[[#This Row],[Total Number]]</f>
        <v>0.51999999999999602</v>
      </c>
      <c r="AB4605">
        <f>VALUE(SUBSTITUTE(Table1[[#This Row],[Shipping Cost]],"$",""))</f>
        <v>5.47</v>
      </c>
      <c r="AC4605">
        <f>VALUE(SUBSTITUTE(Table1[[#This Row],[Discount $]],"$",""))</f>
        <v>7.76</v>
      </c>
      <c r="AD4605">
        <f>VALUE(SUBSTITUTE(Table1[[#This Row],[Retail Price]],"$",""))</f>
        <v>3.58</v>
      </c>
      <c r="AE4605" s="4">
        <f>(Table1[[#This Row],[Retail Price Number]]*Table1[[#This Row],[Order Quantity]])-Table1[[#This Row],[Discount $ Number]]+Table1[[#This Row],[Shipping Cost Number]]</f>
        <v>165.97</v>
      </c>
      <c r="AF4605">
        <f>Table1[[#This Row],[Retail Price Number]]*Table1[[#This Row],[Order Quantity]]-Table1[[#This Row],[Discount $ Number]]</f>
        <v>160.5</v>
      </c>
      <c r="AG4605">
        <f>(Table1[[#This Row],[Retail Price Number]]*Table1[[#This Row],[Order Quantity]])-Table1[[#This Row],[Discount $ Number]]-Table1[[#This Row],[Shipping Cost Number]]</f>
        <v>155.03</v>
      </c>
      <c r="AH4605">
        <f>Table1[[#This Row],[Retail Price Number]]*Table1[[#This Row],[Order Quantity]]</f>
        <v>168.26</v>
      </c>
      <c r="AI4605">
        <f>YEAR(Table1[[#This Row],[Order Date]])</f>
        <v>2016</v>
      </c>
    </row>
    <row r="4606" spans="1:35" x14ac:dyDescent="0.3">
      <c r="A4606" t="s">
        <v>6519</v>
      </c>
      <c r="B4606" s="1">
        <v>42226</v>
      </c>
      <c r="C4606" t="s">
        <v>10265</v>
      </c>
      <c r="D4606" t="s">
        <v>1579</v>
      </c>
      <c r="E4606" t="s">
        <v>27</v>
      </c>
      <c r="F4606" t="s">
        <v>28</v>
      </c>
      <c r="G4606" t="s">
        <v>29</v>
      </c>
      <c r="H4606" t="s">
        <v>422</v>
      </c>
      <c r="I4606" t="s">
        <v>31</v>
      </c>
      <c r="J4606" t="s">
        <v>218</v>
      </c>
      <c r="K4606" t="s">
        <v>94</v>
      </c>
      <c r="L4606" t="s">
        <v>34</v>
      </c>
      <c r="M4606" t="s">
        <v>35</v>
      </c>
      <c r="N4606" s="1">
        <v>42227</v>
      </c>
      <c r="O4606" t="s">
        <v>219</v>
      </c>
      <c r="P4606" s="3" t="s">
        <v>124</v>
      </c>
      <c r="Q4606" t="s">
        <v>220</v>
      </c>
      <c r="R4606">
        <v>42</v>
      </c>
      <c r="S4606" t="s">
        <v>10266</v>
      </c>
      <c r="T4606" s="2">
        <v>0</v>
      </c>
      <c r="U4606" t="s">
        <v>1043</v>
      </c>
      <c r="V4606" t="s">
        <v>5271</v>
      </c>
      <c r="W4606" t="s">
        <v>224</v>
      </c>
      <c r="X4606" t="s">
        <v>10267</v>
      </c>
      <c r="Y4606" s="3">
        <f>VALUE(SUBSTITUTE(Table1[[#This Row],[Order Total]],"$",""))</f>
        <v>137.32</v>
      </c>
      <c r="Z4606">
        <f>VALUE(SUBSTITUTE(Table1[[#This Row],[Total]],"$",""))</f>
        <v>138.69</v>
      </c>
      <c r="AA4606" s="3">
        <f>Table1[[#This Row],[Order Total Number]]-Table1[[#This Row],[Total Number]]</f>
        <v>-1.3700000000000045</v>
      </c>
      <c r="AB4606">
        <f>VALUE(SUBSTITUTE(Table1[[#This Row],[Shipping Cost]],"$",""))</f>
        <v>0.5</v>
      </c>
      <c r="AC4606">
        <f>VALUE(SUBSTITUTE(Table1[[#This Row],[Discount $]],"$",""))</f>
        <v>5.36</v>
      </c>
      <c r="AD4606">
        <f>VALUE(SUBSTITUTE(Table1[[#This Row],[Retail Price]],"$",""))</f>
        <v>3.69</v>
      </c>
      <c r="AE4606" s="4">
        <f>(Table1[[#This Row],[Retail Price Number]]*Table1[[#This Row],[Order Quantity]])-Table1[[#This Row],[Discount $ Number]]+Table1[[#This Row],[Shipping Cost Number]]</f>
        <v>150.11999999999998</v>
      </c>
      <c r="AF4606">
        <f>Table1[[#This Row],[Retail Price Number]]*Table1[[#This Row],[Order Quantity]]-Table1[[#This Row],[Discount $ Number]]</f>
        <v>149.61999999999998</v>
      </c>
      <c r="AG4606">
        <f>(Table1[[#This Row],[Retail Price Number]]*Table1[[#This Row],[Order Quantity]])-Table1[[#This Row],[Discount $ Number]]-Table1[[#This Row],[Shipping Cost Number]]</f>
        <v>149.11999999999998</v>
      </c>
      <c r="AH4606">
        <f>Table1[[#This Row],[Retail Price Number]]*Table1[[#This Row],[Order Quantity]]</f>
        <v>154.97999999999999</v>
      </c>
      <c r="AI4606">
        <f>YEAR(Table1[[#This Row],[Order Date]])</f>
        <v>2015</v>
      </c>
    </row>
    <row r="4607" spans="1:35" x14ac:dyDescent="0.3">
      <c r="A4607" t="s">
        <v>6122</v>
      </c>
      <c r="B4607" s="1">
        <v>42657</v>
      </c>
      <c r="C4607" t="s">
        <v>524</v>
      </c>
      <c r="D4607" t="s">
        <v>506</v>
      </c>
      <c r="E4607" t="s">
        <v>27</v>
      </c>
      <c r="F4607" t="s">
        <v>28</v>
      </c>
      <c r="G4607" t="s">
        <v>29</v>
      </c>
      <c r="H4607" t="s">
        <v>62</v>
      </c>
      <c r="I4607" t="s">
        <v>63</v>
      </c>
      <c r="J4607" t="s">
        <v>885</v>
      </c>
      <c r="K4607" t="s">
        <v>33</v>
      </c>
      <c r="L4607" t="s">
        <v>34</v>
      </c>
      <c r="M4607" t="s">
        <v>35</v>
      </c>
      <c r="N4607" s="1">
        <v>42660</v>
      </c>
      <c r="O4607" t="s">
        <v>886</v>
      </c>
      <c r="P4607" s="3" t="s">
        <v>295</v>
      </c>
      <c r="Q4607" t="s">
        <v>887</v>
      </c>
      <c r="R4607">
        <v>17</v>
      </c>
      <c r="S4607" t="s">
        <v>6123</v>
      </c>
      <c r="T4607" s="2">
        <v>0.09</v>
      </c>
      <c r="U4607" t="s">
        <v>6124</v>
      </c>
      <c r="V4607" t="s">
        <v>6125</v>
      </c>
      <c r="W4607" t="s">
        <v>891</v>
      </c>
      <c r="X4607" t="s">
        <v>6126</v>
      </c>
      <c r="Y4607" s="3">
        <f>VALUE(SUBSTITUTE(Table1[[#This Row],[Order Total]],"$",""))</f>
        <v>264.35000000000002</v>
      </c>
      <c r="Z4607">
        <f>VALUE(SUBSTITUTE(Table1[[#This Row],[Total]],"$",""))</f>
        <v>258.76</v>
      </c>
      <c r="AA4607" s="3">
        <f>Table1[[#This Row],[Order Total Number]]-Table1[[#This Row],[Total Number]]</f>
        <v>5.5900000000000318</v>
      </c>
      <c r="AB4607">
        <f>VALUE(SUBSTITUTE(Table1[[#This Row],[Shipping Cost]],"$",""))</f>
        <v>4.5</v>
      </c>
      <c r="AC4607">
        <f>VALUE(SUBSTITUTE(Table1[[#This Row],[Discount $]],"$",""))</f>
        <v>24.73</v>
      </c>
      <c r="AD4607">
        <f>VALUE(SUBSTITUTE(Table1[[#This Row],[Retail Price]],"$",""))</f>
        <v>10.89</v>
      </c>
      <c r="AE4607" s="4">
        <f>(Table1[[#This Row],[Retail Price Number]]*Table1[[#This Row],[Order Quantity]])-Table1[[#This Row],[Discount $ Number]]+Table1[[#This Row],[Shipping Cost Number]]</f>
        <v>164.9</v>
      </c>
      <c r="AF4607">
        <f>Table1[[#This Row],[Retail Price Number]]*Table1[[#This Row],[Order Quantity]]-Table1[[#This Row],[Discount $ Number]]</f>
        <v>160.4</v>
      </c>
      <c r="AG4607">
        <f>(Table1[[#This Row],[Retail Price Number]]*Table1[[#This Row],[Order Quantity]])-Table1[[#This Row],[Discount $ Number]]-Table1[[#This Row],[Shipping Cost Number]]</f>
        <v>155.9</v>
      </c>
      <c r="AH4607">
        <f>Table1[[#This Row],[Retail Price Number]]*Table1[[#This Row],[Order Quantity]]</f>
        <v>185.13</v>
      </c>
      <c r="AI4607">
        <f>YEAR(Table1[[#This Row],[Order Date]])</f>
        <v>2016</v>
      </c>
    </row>
    <row r="4608" spans="1:35" x14ac:dyDescent="0.3">
      <c r="A4608" t="s">
        <v>6122</v>
      </c>
      <c r="B4608" s="1">
        <v>42556</v>
      </c>
      <c r="C4608" t="s">
        <v>9181</v>
      </c>
      <c r="D4608" t="s">
        <v>61</v>
      </c>
      <c r="E4608" t="s">
        <v>27</v>
      </c>
      <c r="F4608" t="s">
        <v>28</v>
      </c>
      <c r="G4608" t="s">
        <v>134</v>
      </c>
      <c r="H4608" t="s">
        <v>62</v>
      </c>
      <c r="I4608" t="s">
        <v>121</v>
      </c>
      <c r="J4608" t="s">
        <v>2168</v>
      </c>
      <c r="K4608" t="s">
        <v>94</v>
      </c>
      <c r="L4608" t="s">
        <v>95</v>
      </c>
      <c r="M4608" t="s">
        <v>35</v>
      </c>
      <c r="N4608" s="1">
        <v>42558</v>
      </c>
      <c r="O4608" t="s">
        <v>1728</v>
      </c>
      <c r="P4608" s="3" t="s">
        <v>2169</v>
      </c>
      <c r="Q4608" t="s">
        <v>2170</v>
      </c>
      <c r="R4608">
        <v>22</v>
      </c>
      <c r="S4608" t="s">
        <v>775</v>
      </c>
      <c r="T4608" s="2">
        <v>7.0000000000000007E-2</v>
      </c>
      <c r="U4608" t="s">
        <v>776</v>
      </c>
      <c r="V4608" t="s">
        <v>777</v>
      </c>
      <c r="W4608" t="s">
        <v>818</v>
      </c>
      <c r="X4608" t="s">
        <v>779</v>
      </c>
      <c r="Y4608" s="3">
        <f>VALUE(SUBSTITUTE(Table1[[#This Row],[Order Total]],"$",""))</f>
        <v>123.72</v>
      </c>
      <c r="Z4608">
        <f>VALUE(SUBSTITUTE(Table1[[#This Row],[Total]],"$",""))</f>
        <v>129.19</v>
      </c>
      <c r="AA4608" s="3">
        <f>Table1[[#This Row],[Order Total Number]]-Table1[[#This Row],[Total Number]]</f>
        <v>-5.4699999999999989</v>
      </c>
      <c r="AB4608">
        <f>VALUE(SUBSTITUTE(Table1[[#This Row],[Shipping Cost]],"$",""))</f>
        <v>6.19</v>
      </c>
      <c r="AC4608">
        <f>VALUE(SUBSTITUTE(Table1[[#This Row],[Discount $]],"$",""))</f>
        <v>5.16</v>
      </c>
      <c r="AD4608">
        <f>VALUE(SUBSTITUTE(Table1[[#This Row],[Retail Price]],"$",""))</f>
        <v>8.6</v>
      </c>
      <c r="AE4608" s="4">
        <f>(Table1[[#This Row],[Retail Price Number]]*Table1[[#This Row],[Order Quantity]])-Table1[[#This Row],[Discount $ Number]]+Table1[[#This Row],[Shipping Cost Number]]</f>
        <v>190.23</v>
      </c>
      <c r="AF4608">
        <f>Table1[[#This Row],[Retail Price Number]]*Table1[[#This Row],[Order Quantity]]-Table1[[#This Row],[Discount $ Number]]</f>
        <v>184.04</v>
      </c>
      <c r="AG4608">
        <f>(Table1[[#This Row],[Retail Price Number]]*Table1[[#This Row],[Order Quantity]])-Table1[[#This Row],[Discount $ Number]]-Table1[[#This Row],[Shipping Cost Number]]</f>
        <v>177.85</v>
      </c>
      <c r="AH4608">
        <f>Table1[[#This Row],[Retail Price Number]]*Table1[[#This Row],[Order Quantity]]</f>
        <v>189.2</v>
      </c>
      <c r="AI4608">
        <f>YEAR(Table1[[#This Row],[Order Date]])</f>
        <v>2016</v>
      </c>
    </row>
    <row r="4609" spans="1:35" x14ac:dyDescent="0.3">
      <c r="A4609" t="s">
        <v>6122</v>
      </c>
      <c r="B4609" s="1">
        <v>42000</v>
      </c>
      <c r="C4609" t="s">
        <v>420</v>
      </c>
      <c r="D4609" t="s">
        <v>421</v>
      </c>
      <c r="E4609" t="s">
        <v>27</v>
      </c>
      <c r="F4609" t="s">
        <v>28</v>
      </c>
      <c r="G4609" t="s">
        <v>77</v>
      </c>
      <c r="H4609" t="s">
        <v>422</v>
      </c>
      <c r="I4609" t="s">
        <v>92</v>
      </c>
      <c r="J4609" t="s">
        <v>1580</v>
      </c>
      <c r="K4609" t="s">
        <v>94</v>
      </c>
      <c r="L4609" t="s">
        <v>34</v>
      </c>
      <c r="M4609" t="s">
        <v>35</v>
      </c>
      <c r="N4609" s="1">
        <v>42002</v>
      </c>
      <c r="O4609" t="s">
        <v>1581</v>
      </c>
      <c r="P4609" s="3" t="s">
        <v>1582</v>
      </c>
      <c r="Q4609" t="s">
        <v>1583</v>
      </c>
      <c r="R4609">
        <v>32</v>
      </c>
      <c r="S4609" t="s">
        <v>12296</v>
      </c>
      <c r="T4609" s="2">
        <v>0.09</v>
      </c>
      <c r="U4609" t="s">
        <v>2245</v>
      </c>
      <c r="V4609" t="s">
        <v>12297</v>
      </c>
      <c r="W4609" t="s">
        <v>1587</v>
      </c>
      <c r="X4609" t="s">
        <v>12298</v>
      </c>
      <c r="Y4609" s="3">
        <f>VALUE(SUBSTITUTE(Table1[[#This Row],[Order Total]],"$",""))</f>
        <v>2927.75</v>
      </c>
      <c r="Z4609">
        <f>VALUE(SUBSTITUTE(Table1[[#This Row],[Total]],"$",""))</f>
        <v>2856.25</v>
      </c>
      <c r="AA4609" s="3">
        <f>Table1[[#This Row],[Order Total Number]]-Table1[[#This Row],[Total Number]]</f>
        <v>71.5</v>
      </c>
      <c r="AB4609">
        <f>VALUE(SUBSTITUTE(Table1[[#This Row],[Shipping Cost]],"$",""))</f>
        <v>5.01</v>
      </c>
      <c r="AC4609">
        <f>VALUE(SUBSTITUTE(Table1[[#This Row],[Discount $]],"$",""))</f>
        <v>30.67</v>
      </c>
      <c r="AD4609">
        <f>VALUE(SUBSTITUTE(Table1[[#This Row],[Retail Price]],"$",""))</f>
        <v>83.98</v>
      </c>
      <c r="AE4609" s="4">
        <f>(Table1[[#This Row],[Retail Price Number]]*Table1[[#This Row],[Order Quantity]])-Table1[[#This Row],[Discount $ Number]]+Table1[[#This Row],[Shipping Cost Number]]</f>
        <v>2661.7000000000003</v>
      </c>
      <c r="AF4609">
        <f>Table1[[#This Row],[Retail Price Number]]*Table1[[#This Row],[Order Quantity]]-Table1[[#This Row],[Discount $ Number]]</f>
        <v>2656.69</v>
      </c>
      <c r="AG4609">
        <f>(Table1[[#This Row],[Retail Price Number]]*Table1[[#This Row],[Order Quantity]])-Table1[[#This Row],[Discount $ Number]]-Table1[[#This Row],[Shipping Cost Number]]</f>
        <v>2651.68</v>
      </c>
      <c r="AH4609">
        <f>Table1[[#This Row],[Retail Price Number]]*Table1[[#This Row],[Order Quantity]]</f>
        <v>2687.36</v>
      </c>
      <c r="AI4609">
        <f>YEAR(Table1[[#This Row],[Order Date]])</f>
        <v>2014</v>
      </c>
    </row>
    <row r="4610" spans="1:35" x14ac:dyDescent="0.3">
      <c r="A4610" t="s">
        <v>6122</v>
      </c>
      <c r="B4610" s="1">
        <v>42666</v>
      </c>
      <c r="C4610" t="s">
        <v>439</v>
      </c>
      <c r="D4610" t="s">
        <v>440</v>
      </c>
      <c r="E4610" t="s">
        <v>46</v>
      </c>
      <c r="F4610" t="s">
        <v>47</v>
      </c>
      <c r="G4610" t="s">
        <v>91</v>
      </c>
      <c r="H4610" t="s">
        <v>48</v>
      </c>
      <c r="I4610" t="s">
        <v>31</v>
      </c>
      <c r="J4610" t="s">
        <v>611</v>
      </c>
      <c r="K4610" t="s">
        <v>33</v>
      </c>
      <c r="L4610" t="s">
        <v>34</v>
      </c>
      <c r="M4610" t="s">
        <v>35</v>
      </c>
      <c r="N4610" s="1">
        <v>42673</v>
      </c>
      <c r="O4610" t="s">
        <v>612</v>
      </c>
      <c r="P4610" s="3" t="s">
        <v>613</v>
      </c>
      <c r="Q4610" t="s">
        <v>614</v>
      </c>
      <c r="R4610">
        <v>29</v>
      </c>
      <c r="S4610" t="s">
        <v>12477</v>
      </c>
      <c r="T4610" s="2">
        <v>0.06</v>
      </c>
      <c r="U4610" t="s">
        <v>12478</v>
      </c>
      <c r="V4610" t="s">
        <v>12479</v>
      </c>
      <c r="W4610" t="s">
        <v>618</v>
      </c>
      <c r="X4610" t="s">
        <v>12480</v>
      </c>
      <c r="Y4610" s="3">
        <f>VALUE(SUBSTITUTE(Table1[[#This Row],[Order Total]],"$",""))</f>
        <v>369.85</v>
      </c>
      <c r="Z4610">
        <f>VALUE(SUBSTITUTE(Table1[[#This Row],[Total]],"$",""))</f>
        <v>394.34</v>
      </c>
      <c r="AA4610" s="3">
        <f>Table1[[#This Row],[Order Total Number]]-Table1[[#This Row],[Total Number]]</f>
        <v>-24.489999999999952</v>
      </c>
      <c r="AB4610">
        <f>VALUE(SUBSTITUTE(Table1[[#This Row],[Shipping Cost]],"$",""))</f>
        <v>24.49</v>
      </c>
      <c r="AC4610">
        <f>VALUE(SUBSTITUTE(Table1[[#This Row],[Discount $]],"$",""))</f>
        <v>41.09</v>
      </c>
      <c r="AD4610">
        <f>VALUE(SUBSTITUTE(Table1[[#This Row],[Retail Price]],"$",""))</f>
        <v>136.97999999999999</v>
      </c>
      <c r="AE4610" s="4">
        <f>(Table1[[#This Row],[Retail Price Number]]*Table1[[#This Row],[Order Quantity]])-Table1[[#This Row],[Discount $ Number]]+Table1[[#This Row],[Shipping Cost Number]]</f>
        <v>3955.8199999999993</v>
      </c>
      <c r="AF4610">
        <f>Table1[[#This Row],[Retail Price Number]]*Table1[[#This Row],[Order Quantity]]-Table1[[#This Row],[Discount $ Number]]</f>
        <v>3931.3299999999995</v>
      </c>
      <c r="AG4610">
        <f>(Table1[[#This Row],[Retail Price Number]]*Table1[[#This Row],[Order Quantity]])-Table1[[#This Row],[Discount $ Number]]-Table1[[#This Row],[Shipping Cost Number]]</f>
        <v>3906.8399999999997</v>
      </c>
      <c r="AH4610">
        <f>Table1[[#This Row],[Retail Price Number]]*Table1[[#This Row],[Order Quantity]]</f>
        <v>3972.4199999999996</v>
      </c>
      <c r="AI4610">
        <f>YEAR(Table1[[#This Row],[Order Date]])</f>
        <v>2016</v>
      </c>
    </row>
    <row r="4611" spans="1:35" x14ac:dyDescent="0.3">
      <c r="A4611" t="s">
        <v>6577</v>
      </c>
      <c r="B4611" s="1">
        <v>42666</v>
      </c>
      <c r="C4611" t="s">
        <v>6578</v>
      </c>
      <c r="D4611" t="s">
        <v>1058</v>
      </c>
      <c r="E4611" t="s">
        <v>27</v>
      </c>
      <c r="F4611" t="s">
        <v>28</v>
      </c>
      <c r="G4611" t="s">
        <v>77</v>
      </c>
      <c r="H4611" t="s">
        <v>422</v>
      </c>
      <c r="I4611" t="s">
        <v>92</v>
      </c>
      <c r="J4611" t="s">
        <v>1676</v>
      </c>
      <c r="K4611" t="s">
        <v>94</v>
      </c>
      <c r="L4611" t="s">
        <v>109</v>
      </c>
      <c r="M4611" t="s">
        <v>35</v>
      </c>
      <c r="N4611" s="1">
        <v>42668</v>
      </c>
      <c r="O4611" t="s">
        <v>66</v>
      </c>
      <c r="P4611" s="3" t="s">
        <v>67</v>
      </c>
      <c r="Q4611" t="s">
        <v>68</v>
      </c>
      <c r="R4611">
        <v>9</v>
      </c>
      <c r="S4611" t="s">
        <v>6579</v>
      </c>
      <c r="T4611" s="2">
        <v>7.0000000000000007E-2</v>
      </c>
      <c r="U4611" t="s">
        <v>937</v>
      </c>
      <c r="V4611" t="s">
        <v>5460</v>
      </c>
      <c r="W4611" t="s">
        <v>116</v>
      </c>
      <c r="X4611" t="s">
        <v>6580</v>
      </c>
      <c r="Y4611" s="3">
        <f>VALUE(SUBSTITUTE(Table1[[#This Row],[Order Total]],"$",""))</f>
        <v>91.24</v>
      </c>
      <c r="Z4611">
        <f>VALUE(SUBSTITUTE(Table1[[#This Row],[Total]],"$",""))</f>
        <v>92.73</v>
      </c>
      <c r="AA4611" s="3">
        <f>Table1[[#This Row],[Order Total Number]]-Table1[[#This Row],[Total Number]]</f>
        <v>-1.4900000000000091</v>
      </c>
      <c r="AB4611">
        <f>VALUE(SUBSTITUTE(Table1[[#This Row],[Shipping Cost]],"$",""))</f>
        <v>1.49</v>
      </c>
      <c r="AC4611">
        <f>VALUE(SUBSTITUTE(Table1[[#This Row],[Discount $]],"$",""))</f>
        <v>0.92</v>
      </c>
      <c r="AD4611">
        <f>VALUE(SUBSTITUTE(Table1[[#This Row],[Retail Price]],"$",""))</f>
        <v>2.88</v>
      </c>
      <c r="AE4611" s="4">
        <f>(Table1[[#This Row],[Retail Price Number]]*Table1[[#This Row],[Order Quantity]])-Table1[[#This Row],[Discount $ Number]]+Table1[[#This Row],[Shipping Cost Number]]</f>
        <v>26.489999999999995</v>
      </c>
      <c r="AF4611">
        <f>Table1[[#This Row],[Retail Price Number]]*Table1[[#This Row],[Order Quantity]]-Table1[[#This Row],[Discount $ Number]]</f>
        <v>24.999999999999996</v>
      </c>
      <c r="AG4611">
        <f>(Table1[[#This Row],[Retail Price Number]]*Table1[[#This Row],[Order Quantity]])-Table1[[#This Row],[Discount $ Number]]-Table1[[#This Row],[Shipping Cost Number]]</f>
        <v>23.509999999999998</v>
      </c>
      <c r="AH4611">
        <f>Table1[[#This Row],[Retail Price Number]]*Table1[[#This Row],[Order Quantity]]</f>
        <v>25.919999999999998</v>
      </c>
      <c r="AI4611">
        <f>YEAR(Table1[[#This Row],[Order Date]])</f>
        <v>2016</v>
      </c>
    </row>
    <row r="4612" spans="1:35" x14ac:dyDescent="0.3">
      <c r="A4612" t="s">
        <v>6577</v>
      </c>
      <c r="B4612" s="1">
        <v>42666</v>
      </c>
      <c r="C4612" t="s">
        <v>9191</v>
      </c>
      <c r="D4612" t="s">
        <v>591</v>
      </c>
      <c r="E4612" t="s">
        <v>27</v>
      </c>
      <c r="F4612" t="s">
        <v>28</v>
      </c>
      <c r="G4612" t="s">
        <v>134</v>
      </c>
      <c r="H4612" t="s">
        <v>241</v>
      </c>
      <c r="I4612" t="s">
        <v>92</v>
      </c>
      <c r="J4612" t="s">
        <v>1676</v>
      </c>
      <c r="K4612" t="s">
        <v>94</v>
      </c>
      <c r="L4612" t="s">
        <v>34</v>
      </c>
      <c r="M4612" t="s">
        <v>35</v>
      </c>
      <c r="N4612" s="1">
        <v>42668</v>
      </c>
      <c r="O4612" t="s">
        <v>66</v>
      </c>
      <c r="P4612" s="3" t="s">
        <v>67</v>
      </c>
      <c r="Q4612" t="s">
        <v>68</v>
      </c>
      <c r="R4612">
        <v>23</v>
      </c>
      <c r="S4612" t="s">
        <v>6579</v>
      </c>
      <c r="T4612" s="2">
        <v>0.02</v>
      </c>
      <c r="U4612" t="s">
        <v>937</v>
      </c>
      <c r="V4612" t="s">
        <v>5460</v>
      </c>
      <c r="W4612" t="s">
        <v>116</v>
      </c>
      <c r="X4612" t="s">
        <v>6580</v>
      </c>
      <c r="Y4612" s="3">
        <f>VALUE(SUBSTITUTE(Table1[[#This Row],[Order Total]],"$",""))</f>
        <v>91.24</v>
      </c>
      <c r="Z4612">
        <f>VALUE(SUBSTITUTE(Table1[[#This Row],[Total]],"$",""))</f>
        <v>92.73</v>
      </c>
      <c r="AA4612" s="3">
        <f>Table1[[#This Row],[Order Total Number]]-Table1[[#This Row],[Total Number]]</f>
        <v>-1.4900000000000091</v>
      </c>
      <c r="AB4612">
        <f>VALUE(SUBSTITUTE(Table1[[#This Row],[Shipping Cost]],"$",""))</f>
        <v>1.49</v>
      </c>
      <c r="AC4612">
        <f>VALUE(SUBSTITUTE(Table1[[#This Row],[Discount $]],"$",""))</f>
        <v>0.92</v>
      </c>
      <c r="AD4612">
        <f>VALUE(SUBSTITUTE(Table1[[#This Row],[Retail Price]],"$",""))</f>
        <v>2.88</v>
      </c>
      <c r="AE4612" s="4">
        <f>(Table1[[#This Row],[Retail Price Number]]*Table1[[#This Row],[Order Quantity]])-Table1[[#This Row],[Discount $ Number]]+Table1[[#This Row],[Shipping Cost Number]]</f>
        <v>66.809999999999988</v>
      </c>
      <c r="AF4612">
        <f>Table1[[#This Row],[Retail Price Number]]*Table1[[#This Row],[Order Quantity]]-Table1[[#This Row],[Discount $ Number]]</f>
        <v>65.319999999999993</v>
      </c>
      <c r="AG4612">
        <f>(Table1[[#This Row],[Retail Price Number]]*Table1[[#This Row],[Order Quantity]])-Table1[[#This Row],[Discount $ Number]]-Table1[[#This Row],[Shipping Cost Number]]</f>
        <v>63.829999999999991</v>
      </c>
      <c r="AH4612">
        <f>Table1[[#This Row],[Retail Price Number]]*Table1[[#This Row],[Order Quantity]]</f>
        <v>66.239999999999995</v>
      </c>
      <c r="AI4612">
        <f>YEAR(Table1[[#This Row],[Order Date]])</f>
        <v>2016</v>
      </c>
    </row>
    <row r="4613" spans="1:35" x14ac:dyDescent="0.3">
      <c r="A4613" t="s">
        <v>6577</v>
      </c>
      <c r="B4613" s="1">
        <v>42666</v>
      </c>
      <c r="C4613" t="s">
        <v>6578</v>
      </c>
      <c r="D4613" t="s">
        <v>1058</v>
      </c>
      <c r="E4613" t="s">
        <v>27</v>
      </c>
      <c r="F4613" t="s">
        <v>28</v>
      </c>
      <c r="G4613" t="s">
        <v>77</v>
      </c>
      <c r="H4613" t="s">
        <v>422</v>
      </c>
      <c r="I4613" t="s">
        <v>31</v>
      </c>
      <c r="J4613" t="s">
        <v>1676</v>
      </c>
      <c r="K4613" t="s">
        <v>94</v>
      </c>
      <c r="L4613" t="s">
        <v>34</v>
      </c>
      <c r="M4613" t="s">
        <v>35</v>
      </c>
      <c r="N4613" s="1">
        <v>42668</v>
      </c>
      <c r="O4613" t="s">
        <v>66</v>
      </c>
      <c r="P4613" s="3" t="s">
        <v>67</v>
      </c>
      <c r="Q4613" t="s">
        <v>68</v>
      </c>
      <c r="R4613">
        <v>50</v>
      </c>
      <c r="S4613" t="s">
        <v>6579</v>
      </c>
      <c r="T4613" s="2">
        <v>0.05</v>
      </c>
      <c r="U4613" t="s">
        <v>937</v>
      </c>
      <c r="V4613" t="s">
        <v>5460</v>
      </c>
      <c r="W4613" t="s">
        <v>116</v>
      </c>
      <c r="X4613" t="s">
        <v>6580</v>
      </c>
      <c r="Y4613" s="3">
        <f>VALUE(SUBSTITUTE(Table1[[#This Row],[Order Total]],"$",""))</f>
        <v>91.24</v>
      </c>
      <c r="Z4613">
        <f>VALUE(SUBSTITUTE(Table1[[#This Row],[Total]],"$",""))</f>
        <v>92.73</v>
      </c>
      <c r="AA4613" s="3">
        <f>Table1[[#This Row],[Order Total Number]]-Table1[[#This Row],[Total Number]]</f>
        <v>-1.4900000000000091</v>
      </c>
      <c r="AB4613">
        <f>VALUE(SUBSTITUTE(Table1[[#This Row],[Shipping Cost]],"$",""))</f>
        <v>1.49</v>
      </c>
      <c r="AC4613">
        <f>VALUE(SUBSTITUTE(Table1[[#This Row],[Discount $]],"$",""))</f>
        <v>0.92</v>
      </c>
      <c r="AD4613">
        <f>VALUE(SUBSTITUTE(Table1[[#This Row],[Retail Price]],"$",""))</f>
        <v>2.88</v>
      </c>
      <c r="AE4613" s="4">
        <f>(Table1[[#This Row],[Retail Price Number]]*Table1[[#This Row],[Order Quantity]])-Table1[[#This Row],[Discount $ Number]]+Table1[[#This Row],[Shipping Cost Number]]</f>
        <v>144.57000000000002</v>
      </c>
      <c r="AF4613">
        <f>Table1[[#This Row],[Retail Price Number]]*Table1[[#This Row],[Order Quantity]]-Table1[[#This Row],[Discount $ Number]]</f>
        <v>143.08000000000001</v>
      </c>
      <c r="AG4613">
        <f>(Table1[[#This Row],[Retail Price Number]]*Table1[[#This Row],[Order Quantity]])-Table1[[#This Row],[Discount $ Number]]-Table1[[#This Row],[Shipping Cost Number]]</f>
        <v>141.59</v>
      </c>
      <c r="AH4613">
        <f>Table1[[#This Row],[Retail Price Number]]*Table1[[#This Row],[Order Quantity]]</f>
        <v>144</v>
      </c>
      <c r="AI4613">
        <f>YEAR(Table1[[#This Row],[Order Date]])</f>
        <v>2016</v>
      </c>
    </row>
    <row r="4614" spans="1:35" x14ac:dyDescent="0.3">
      <c r="A4614" t="s">
        <v>6577</v>
      </c>
      <c r="B4614" s="1">
        <v>42666</v>
      </c>
      <c r="C4614" t="s">
        <v>6578</v>
      </c>
      <c r="D4614" t="s">
        <v>465</v>
      </c>
      <c r="E4614" t="s">
        <v>27</v>
      </c>
      <c r="F4614" t="s">
        <v>28</v>
      </c>
      <c r="G4614" t="s">
        <v>77</v>
      </c>
      <c r="H4614" t="s">
        <v>205</v>
      </c>
      <c r="I4614" t="s">
        <v>121</v>
      </c>
      <c r="J4614" t="s">
        <v>338</v>
      </c>
      <c r="K4614" t="s">
        <v>94</v>
      </c>
      <c r="L4614" t="s">
        <v>34</v>
      </c>
      <c r="M4614" t="s">
        <v>35</v>
      </c>
      <c r="N4614" s="1">
        <v>42668</v>
      </c>
      <c r="O4614" t="s">
        <v>339</v>
      </c>
      <c r="P4614" s="3" t="s">
        <v>340</v>
      </c>
      <c r="Q4614" t="s">
        <v>341</v>
      </c>
      <c r="R4614">
        <v>50</v>
      </c>
      <c r="S4614" t="s">
        <v>6579</v>
      </c>
      <c r="T4614" s="2">
        <v>0.1</v>
      </c>
      <c r="U4614" t="s">
        <v>937</v>
      </c>
      <c r="V4614" t="s">
        <v>5460</v>
      </c>
      <c r="W4614" t="s">
        <v>345</v>
      </c>
      <c r="X4614" t="s">
        <v>6580</v>
      </c>
      <c r="Y4614" s="3">
        <f>VALUE(SUBSTITUTE(Table1[[#This Row],[Order Total]],"$",""))</f>
        <v>91.24</v>
      </c>
      <c r="Z4614">
        <f>VALUE(SUBSTITUTE(Table1[[#This Row],[Total]],"$",""))</f>
        <v>92.73</v>
      </c>
      <c r="AA4614" s="3">
        <f>Table1[[#This Row],[Order Total Number]]-Table1[[#This Row],[Total Number]]</f>
        <v>-1.4900000000000091</v>
      </c>
      <c r="AB4614">
        <f>VALUE(SUBSTITUTE(Table1[[#This Row],[Shipping Cost]],"$",""))</f>
        <v>6.98</v>
      </c>
      <c r="AC4614">
        <f>VALUE(SUBSTITUTE(Table1[[#This Row],[Discount $]],"$",""))</f>
        <v>0.92</v>
      </c>
      <c r="AD4614">
        <f>VALUE(SUBSTITUTE(Table1[[#This Row],[Retail Price]],"$",""))</f>
        <v>5.53</v>
      </c>
      <c r="AE4614" s="4">
        <f>(Table1[[#This Row],[Retail Price Number]]*Table1[[#This Row],[Order Quantity]])-Table1[[#This Row],[Discount $ Number]]+Table1[[#This Row],[Shipping Cost Number]]</f>
        <v>282.56</v>
      </c>
      <c r="AF4614">
        <f>Table1[[#This Row],[Retail Price Number]]*Table1[[#This Row],[Order Quantity]]-Table1[[#This Row],[Discount $ Number]]</f>
        <v>275.58</v>
      </c>
      <c r="AG4614">
        <f>(Table1[[#This Row],[Retail Price Number]]*Table1[[#This Row],[Order Quantity]])-Table1[[#This Row],[Discount $ Number]]-Table1[[#This Row],[Shipping Cost Number]]</f>
        <v>268.59999999999997</v>
      </c>
      <c r="AH4614">
        <f>Table1[[#This Row],[Retail Price Number]]*Table1[[#This Row],[Order Quantity]]</f>
        <v>276.5</v>
      </c>
      <c r="AI4614">
        <f>YEAR(Table1[[#This Row],[Order Date]])</f>
        <v>2016</v>
      </c>
    </row>
    <row r="4615" spans="1:35" x14ac:dyDescent="0.3">
      <c r="A4615" t="s">
        <v>6577</v>
      </c>
      <c r="B4615" s="1">
        <v>42666</v>
      </c>
      <c r="C4615" t="s">
        <v>3099</v>
      </c>
      <c r="D4615" t="s">
        <v>1207</v>
      </c>
      <c r="E4615" t="s">
        <v>46</v>
      </c>
      <c r="F4615" t="s">
        <v>47</v>
      </c>
      <c r="G4615" t="s">
        <v>91</v>
      </c>
      <c r="H4615" t="s">
        <v>48</v>
      </c>
      <c r="I4615" t="s">
        <v>31</v>
      </c>
      <c r="J4615" t="s">
        <v>338</v>
      </c>
      <c r="K4615" t="s">
        <v>94</v>
      </c>
      <c r="L4615" t="s">
        <v>34</v>
      </c>
      <c r="M4615" t="s">
        <v>35</v>
      </c>
      <c r="N4615" s="1">
        <v>42670</v>
      </c>
      <c r="O4615" t="s">
        <v>339</v>
      </c>
      <c r="P4615" s="3" t="s">
        <v>340</v>
      </c>
      <c r="Q4615" t="s">
        <v>341</v>
      </c>
      <c r="R4615">
        <v>18</v>
      </c>
      <c r="S4615" t="s">
        <v>6579</v>
      </c>
      <c r="T4615" s="2">
        <v>0.04</v>
      </c>
      <c r="U4615" t="s">
        <v>937</v>
      </c>
      <c r="V4615" t="s">
        <v>5460</v>
      </c>
      <c r="W4615" t="s">
        <v>345</v>
      </c>
      <c r="X4615" t="s">
        <v>6580</v>
      </c>
      <c r="Y4615" s="3">
        <f>VALUE(SUBSTITUTE(Table1[[#This Row],[Order Total]],"$",""))</f>
        <v>91.24</v>
      </c>
      <c r="Z4615">
        <f>VALUE(SUBSTITUTE(Table1[[#This Row],[Total]],"$",""))</f>
        <v>92.73</v>
      </c>
      <c r="AA4615" s="3">
        <f>Table1[[#This Row],[Order Total Number]]-Table1[[#This Row],[Total Number]]</f>
        <v>-1.4900000000000091</v>
      </c>
      <c r="AB4615">
        <f>VALUE(SUBSTITUTE(Table1[[#This Row],[Shipping Cost]],"$",""))</f>
        <v>6.98</v>
      </c>
      <c r="AC4615">
        <f>VALUE(SUBSTITUTE(Table1[[#This Row],[Discount $]],"$",""))</f>
        <v>0.92</v>
      </c>
      <c r="AD4615">
        <f>VALUE(SUBSTITUTE(Table1[[#This Row],[Retail Price]],"$",""))</f>
        <v>5.53</v>
      </c>
      <c r="AE4615" s="4">
        <f>(Table1[[#This Row],[Retail Price Number]]*Table1[[#This Row],[Order Quantity]])-Table1[[#This Row],[Discount $ Number]]+Table1[[#This Row],[Shipping Cost Number]]</f>
        <v>105.60000000000001</v>
      </c>
      <c r="AF4615">
        <f>Table1[[#This Row],[Retail Price Number]]*Table1[[#This Row],[Order Quantity]]-Table1[[#This Row],[Discount $ Number]]</f>
        <v>98.62</v>
      </c>
      <c r="AG4615">
        <f>(Table1[[#This Row],[Retail Price Number]]*Table1[[#This Row],[Order Quantity]])-Table1[[#This Row],[Discount $ Number]]-Table1[[#This Row],[Shipping Cost Number]]</f>
        <v>91.64</v>
      </c>
      <c r="AH4615">
        <f>Table1[[#This Row],[Retail Price Number]]*Table1[[#This Row],[Order Quantity]]</f>
        <v>99.54</v>
      </c>
      <c r="AI4615">
        <f>YEAR(Table1[[#This Row],[Order Date]])</f>
        <v>2016</v>
      </c>
    </row>
    <row r="4616" spans="1:35" x14ac:dyDescent="0.3">
      <c r="A4616" t="s">
        <v>6577</v>
      </c>
      <c r="B4616" s="1">
        <v>42639</v>
      </c>
      <c r="C4616" t="s">
        <v>1242</v>
      </c>
      <c r="D4616" t="s">
        <v>61</v>
      </c>
      <c r="E4616" t="s">
        <v>27</v>
      </c>
      <c r="F4616" t="s">
        <v>28</v>
      </c>
      <c r="G4616" t="s">
        <v>134</v>
      </c>
      <c r="H4616" t="s">
        <v>62</v>
      </c>
      <c r="I4616" t="s">
        <v>196</v>
      </c>
      <c r="J4616" t="s">
        <v>218</v>
      </c>
      <c r="K4616" t="s">
        <v>94</v>
      </c>
      <c r="L4616" t="s">
        <v>34</v>
      </c>
      <c r="M4616" t="s">
        <v>35</v>
      </c>
      <c r="N4616" s="1">
        <v>42641</v>
      </c>
      <c r="O4616" t="s">
        <v>219</v>
      </c>
      <c r="P4616" s="3" t="s">
        <v>124</v>
      </c>
      <c r="Q4616" t="s">
        <v>220</v>
      </c>
      <c r="R4616">
        <v>30</v>
      </c>
      <c r="S4616" t="s">
        <v>11187</v>
      </c>
      <c r="T4616" s="2">
        <v>0.03</v>
      </c>
      <c r="U4616" t="s">
        <v>834</v>
      </c>
      <c r="V4616" t="s">
        <v>11188</v>
      </c>
      <c r="W4616" t="s">
        <v>224</v>
      </c>
      <c r="X4616" t="s">
        <v>11189</v>
      </c>
      <c r="Y4616" s="3">
        <f>VALUE(SUBSTITUTE(Table1[[#This Row],[Order Total]],"$",""))</f>
        <v>67.34</v>
      </c>
      <c r="Z4616">
        <f>VALUE(SUBSTITUTE(Table1[[#This Row],[Total]],"$",""))</f>
        <v>70.31</v>
      </c>
      <c r="AA4616" s="3">
        <f>Table1[[#This Row],[Order Total Number]]-Table1[[#This Row],[Total Number]]</f>
        <v>-2.9699999999999989</v>
      </c>
      <c r="AB4616">
        <f>VALUE(SUBSTITUTE(Table1[[#This Row],[Shipping Cost]],"$",""))</f>
        <v>0.5</v>
      </c>
      <c r="AC4616">
        <f>VALUE(SUBSTITUTE(Table1[[#This Row],[Discount $]],"$",""))</f>
        <v>5.18</v>
      </c>
      <c r="AD4616">
        <f>VALUE(SUBSTITUTE(Table1[[#This Row],[Retail Price]],"$",""))</f>
        <v>3.69</v>
      </c>
      <c r="AE4616" s="4">
        <f>(Table1[[#This Row],[Retail Price Number]]*Table1[[#This Row],[Order Quantity]])-Table1[[#This Row],[Discount $ Number]]+Table1[[#This Row],[Shipping Cost Number]]</f>
        <v>106.02000000000001</v>
      </c>
      <c r="AF4616">
        <f>Table1[[#This Row],[Retail Price Number]]*Table1[[#This Row],[Order Quantity]]-Table1[[#This Row],[Discount $ Number]]</f>
        <v>105.52000000000001</v>
      </c>
      <c r="AG4616">
        <f>(Table1[[#This Row],[Retail Price Number]]*Table1[[#This Row],[Order Quantity]])-Table1[[#This Row],[Discount $ Number]]-Table1[[#This Row],[Shipping Cost Number]]</f>
        <v>105.02000000000001</v>
      </c>
      <c r="AH4616">
        <f>Table1[[#This Row],[Retail Price Number]]*Table1[[#This Row],[Order Quantity]]</f>
        <v>110.7</v>
      </c>
      <c r="AI4616">
        <f>YEAR(Table1[[#This Row],[Order Date]])</f>
        <v>2016</v>
      </c>
    </row>
    <row r="4617" spans="1:35" x14ac:dyDescent="0.3">
      <c r="A4617" t="s">
        <v>6577</v>
      </c>
      <c r="B4617" s="1">
        <v>42666</v>
      </c>
      <c r="C4617" t="s">
        <v>6578</v>
      </c>
      <c r="D4617" t="s">
        <v>61</v>
      </c>
      <c r="E4617" t="s">
        <v>27</v>
      </c>
      <c r="F4617" t="s">
        <v>28</v>
      </c>
      <c r="G4617" t="s">
        <v>77</v>
      </c>
      <c r="H4617" t="s">
        <v>62</v>
      </c>
      <c r="I4617" t="s">
        <v>196</v>
      </c>
      <c r="J4617" t="s">
        <v>3226</v>
      </c>
      <c r="K4617" t="s">
        <v>94</v>
      </c>
      <c r="L4617" t="s">
        <v>109</v>
      </c>
      <c r="M4617" t="s">
        <v>35</v>
      </c>
      <c r="N4617" s="1">
        <v>42668</v>
      </c>
      <c r="O4617" t="s">
        <v>1378</v>
      </c>
      <c r="P4617" s="3" t="s">
        <v>1379</v>
      </c>
      <c r="Q4617" t="s">
        <v>1380</v>
      </c>
      <c r="R4617">
        <v>7</v>
      </c>
      <c r="S4617" t="s">
        <v>6579</v>
      </c>
      <c r="T4617" s="2">
        <v>0.05</v>
      </c>
      <c r="U4617" t="s">
        <v>937</v>
      </c>
      <c r="V4617" t="s">
        <v>5460</v>
      </c>
      <c r="W4617" t="s">
        <v>1384</v>
      </c>
      <c r="X4617" t="s">
        <v>6580</v>
      </c>
      <c r="Y4617" s="3">
        <f>VALUE(SUBSTITUTE(Table1[[#This Row],[Order Total]],"$",""))</f>
        <v>91.24</v>
      </c>
      <c r="Z4617">
        <f>VALUE(SUBSTITUTE(Table1[[#This Row],[Total]],"$",""))</f>
        <v>92.73</v>
      </c>
      <c r="AA4617" s="3">
        <f>Table1[[#This Row],[Order Total Number]]-Table1[[#This Row],[Total Number]]</f>
        <v>-1.4900000000000091</v>
      </c>
      <c r="AB4617">
        <f>VALUE(SUBSTITUTE(Table1[[#This Row],[Shipping Cost]],"$",""))</f>
        <v>1.63</v>
      </c>
      <c r="AC4617">
        <f>VALUE(SUBSTITUTE(Table1[[#This Row],[Discount $]],"$",""))</f>
        <v>0.92</v>
      </c>
      <c r="AD4617">
        <f>VALUE(SUBSTITUTE(Table1[[#This Row],[Retail Price]],"$",""))</f>
        <v>1.95</v>
      </c>
      <c r="AE4617" s="4">
        <f>(Table1[[#This Row],[Retail Price Number]]*Table1[[#This Row],[Order Quantity]])-Table1[[#This Row],[Discount $ Number]]+Table1[[#This Row],[Shipping Cost Number]]</f>
        <v>14.36</v>
      </c>
      <c r="AF4617">
        <f>Table1[[#This Row],[Retail Price Number]]*Table1[[#This Row],[Order Quantity]]-Table1[[#This Row],[Discount $ Number]]</f>
        <v>12.73</v>
      </c>
      <c r="AG4617">
        <f>(Table1[[#This Row],[Retail Price Number]]*Table1[[#This Row],[Order Quantity]])-Table1[[#This Row],[Discount $ Number]]-Table1[[#This Row],[Shipping Cost Number]]</f>
        <v>11.100000000000001</v>
      </c>
      <c r="AH4617">
        <f>Table1[[#This Row],[Retail Price Number]]*Table1[[#This Row],[Order Quantity]]</f>
        <v>13.65</v>
      </c>
      <c r="AI4617">
        <f>YEAR(Table1[[#This Row],[Order Date]])</f>
        <v>2016</v>
      </c>
    </row>
    <row r="4618" spans="1:35" x14ac:dyDescent="0.3">
      <c r="A4618" t="s">
        <v>3553</v>
      </c>
      <c r="B4618" s="1">
        <v>42606</v>
      </c>
      <c r="C4618" t="s">
        <v>963</v>
      </c>
      <c r="D4618" t="s">
        <v>964</v>
      </c>
      <c r="E4618" t="s">
        <v>27</v>
      </c>
      <c r="F4618" t="s">
        <v>28</v>
      </c>
      <c r="G4618" t="s">
        <v>91</v>
      </c>
      <c r="H4618" t="s">
        <v>965</v>
      </c>
      <c r="I4618" t="s">
        <v>121</v>
      </c>
      <c r="J4618" t="s">
        <v>1474</v>
      </c>
      <c r="K4618" t="s">
        <v>94</v>
      </c>
      <c r="L4618" t="s">
        <v>95</v>
      </c>
      <c r="M4618" t="s">
        <v>35</v>
      </c>
      <c r="N4618" s="1">
        <v>42615</v>
      </c>
      <c r="O4618" t="s">
        <v>1369</v>
      </c>
      <c r="P4618" s="3" t="s">
        <v>96</v>
      </c>
      <c r="Q4618" t="s">
        <v>1475</v>
      </c>
      <c r="R4618">
        <v>6</v>
      </c>
      <c r="S4618" t="s">
        <v>3554</v>
      </c>
      <c r="T4618" s="2">
        <v>0.05</v>
      </c>
      <c r="U4618" t="s">
        <v>3061</v>
      </c>
      <c r="V4618" t="s">
        <v>3555</v>
      </c>
      <c r="W4618" t="s">
        <v>1478</v>
      </c>
      <c r="X4618" t="s">
        <v>3556</v>
      </c>
      <c r="Y4618" s="3">
        <f>VALUE(SUBSTITUTE(Table1[[#This Row],[Order Total]],"$",""))</f>
        <v>63.59</v>
      </c>
      <c r="Z4618">
        <f>VALUE(SUBSTITUTE(Table1[[#This Row],[Total]],"$",""))</f>
        <v>63.48</v>
      </c>
      <c r="AA4618" s="3">
        <f>Table1[[#This Row],[Order Total Number]]-Table1[[#This Row],[Total Number]]</f>
        <v>0.11000000000000654</v>
      </c>
      <c r="AB4618">
        <f>VALUE(SUBSTITUTE(Table1[[#This Row],[Shipping Cost]],"$",""))</f>
        <v>1.29</v>
      </c>
      <c r="AC4618">
        <f>VALUE(SUBSTITUTE(Table1[[#This Row],[Discount $]],"$",""))</f>
        <v>2.79</v>
      </c>
      <c r="AD4618">
        <f>VALUE(SUBSTITUTE(Table1[[#This Row],[Retail Price]],"$",""))</f>
        <v>1.6</v>
      </c>
      <c r="AE4618" s="4">
        <f>(Table1[[#This Row],[Retail Price Number]]*Table1[[#This Row],[Order Quantity]])-Table1[[#This Row],[Discount $ Number]]+Table1[[#This Row],[Shipping Cost Number]]</f>
        <v>8.1000000000000014</v>
      </c>
      <c r="AF4618">
        <f>Table1[[#This Row],[Retail Price Number]]*Table1[[#This Row],[Order Quantity]]-Table1[[#This Row],[Discount $ Number]]</f>
        <v>6.8100000000000014</v>
      </c>
      <c r="AG4618">
        <f>(Table1[[#This Row],[Retail Price Number]]*Table1[[#This Row],[Order Quantity]])-Table1[[#This Row],[Discount $ Number]]-Table1[[#This Row],[Shipping Cost Number]]</f>
        <v>5.5200000000000014</v>
      </c>
      <c r="AH4618">
        <f>Table1[[#This Row],[Retail Price Number]]*Table1[[#This Row],[Order Quantity]]</f>
        <v>9.6000000000000014</v>
      </c>
      <c r="AI4618">
        <f>YEAR(Table1[[#This Row],[Order Date]])</f>
        <v>2016</v>
      </c>
    </row>
    <row r="4619" spans="1:35" x14ac:dyDescent="0.3">
      <c r="A4619" t="s">
        <v>3553</v>
      </c>
      <c r="B4619" s="1">
        <v>42436</v>
      </c>
      <c r="C4619" t="s">
        <v>2602</v>
      </c>
      <c r="D4619" t="s">
        <v>929</v>
      </c>
      <c r="E4619" t="s">
        <v>27</v>
      </c>
      <c r="F4619" t="s">
        <v>28</v>
      </c>
      <c r="G4619" t="s">
        <v>77</v>
      </c>
      <c r="H4619" t="s">
        <v>217</v>
      </c>
      <c r="I4619" t="s">
        <v>121</v>
      </c>
      <c r="J4619" t="s">
        <v>1853</v>
      </c>
      <c r="K4619" t="s">
        <v>94</v>
      </c>
      <c r="L4619" t="s">
        <v>95</v>
      </c>
      <c r="M4619" t="s">
        <v>35</v>
      </c>
      <c r="N4619" s="1">
        <v>42437</v>
      </c>
      <c r="O4619" t="s">
        <v>1854</v>
      </c>
      <c r="P4619" s="3" t="s">
        <v>1855</v>
      </c>
      <c r="Q4619" t="s">
        <v>1856</v>
      </c>
      <c r="R4619">
        <v>48</v>
      </c>
      <c r="S4619" t="s">
        <v>4427</v>
      </c>
      <c r="T4619" s="2">
        <v>0.1</v>
      </c>
      <c r="U4619" t="s">
        <v>127</v>
      </c>
      <c r="V4619" t="s">
        <v>7059</v>
      </c>
      <c r="W4619" t="s">
        <v>165</v>
      </c>
      <c r="X4619" t="s">
        <v>7059</v>
      </c>
      <c r="Y4619" s="3">
        <f>VALUE(SUBSTITUTE(Table1[[#This Row],[Order Total]],"$",""))</f>
        <v>5080.54</v>
      </c>
      <c r="Z4619">
        <f>VALUE(SUBSTITUTE(Table1[[#This Row],[Total]],"$",""))</f>
        <v>5080.54</v>
      </c>
      <c r="AA4619" s="3">
        <f>Table1[[#This Row],[Order Total Number]]-Table1[[#This Row],[Total Number]]</f>
        <v>0</v>
      </c>
      <c r="AB4619">
        <f>VALUE(SUBSTITUTE(Table1[[#This Row],[Shipping Cost]],"$",""))</f>
        <v>4</v>
      </c>
      <c r="AC4619">
        <f>VALUE(SUBSTITUTE(Table1[[#This Row],[Discount $]],"$",""))</f>
        <v>0</v>
      </c>
      <c r="AD4619">
        <f>VALUE(SUBSTITUTE(Table1[[#This Row],[Retail Price]],"$",""))</f>
        <v>152.47999999999999</v>
      </c>
      <c r="AE4619" s="4">
        <f>(Table1[[#This Row],[Retail Price Number]]*Table1[[#This Row],[Order Quantity]])-Table1[[#This Row],[Discount $ Number]]+Table1[[#This Row],[Shipping Cost Number]]</f>
        <v>7323.0399999999991</v>
      </c>
      <c r="AF4619">
        <f>Table1[[#This Row],[Retail Price Number]]*Table1[[#This Row],[Order Quantity]]-Table1[[#This Row],[Discount $ Number]]</f>
        <v>7319.0399999999991</v>
      </c>
      <c r="AG4619">
        <f>(Table1[[#This Row],[Retail Price Number]]*Table1[[#This Row],[Order Quantity]])-Table1[[#This Row],[Discount $ Number]]-Table1[[#This Row],[Shipping Cost Number]]</f>
        <v>7315.0399999999991</v>
      </c>
      <c r="AH4619">
        <f>Table1[[#This Row],[Retail Price Number]]*Table1[[#This Row],[Order Quantity]]</f>
        <v>7319.0399999999991</v>
      </c>
      <c r="AI4619">
        <f>YEAR(Table1[[#This Row],[Order Date]])</f>
        <v>2016</v>
      </c>
    </row>
    <row r="4620" spans="1:35" x14ac:dyDescent="0.3">
      <c r="A4620" t="s">
        <v>3553</v>
      </c>
      <c r="B4620" s="1">
        <v>42436</v>
      </c>
      <c r="C4620" t="s">
        <v>2602</v>
      </c>
      <c r="D4620" t="s">
        <v>929</v>
      </c>
      <c r="E4620" t="s">
        <v>27</v>
      </c>
      <c r="F4620" t="s">
        <v>28</v>
      </c>
      <c r="G4620" t="s">
        <v>91</v>
      </c>
      <c r="H4620" t="s">
        <v>217</v>
      </c>
      <c r="I4620" t="s">
        <v>196</v>
      </c>
      <c r="J4620" t="s">
        <v>1853</v>
      </c>
      <c r="K4620" t="s">
        <v>94</v>
      </c>
      <c r="L4620" t="s">
        <v>34</v>
      </c>
      <c r="M4620" t="s">
        <v>35</v>
      </c>
      <c r="N4620" s="1">
        <v>42437</v>
      </c>
      <c r="O4620" t="s">
        <v>1854</v>
      </c>
      <c r="P4620" s="3" t="s">
        <v>1855</v>
      </c>
      <c r="Q4620" t="s">
        <v>1856</v>
      </c>
      <c r="R4620">
        <v>8</v>
      </c>
      <c r="S4620" t="s">
        <v>11318</v>
      </c>
      <c r="T4620" s="2">
        <v>0.01</v>
      </c>
      <c r="U4620" t="s">
        <v>127</v>
      </c>
      <c r="V4620" t="s">
        <v>11319</v>
      </c>
      <c r="W4620" t="s">
        <v>165</v>
      </c>
      <c r="X4620" t="s">
        <v>11320</v>
      </c>
      <c r="Y4620" s="3">
        <f>VALUE(SUBSTITUTE(Table1[[#This Row],[Order Total]],"$",""))</f>
        <v>5246.7</v>
      </c>
      <c r="Z4620">
        <f>VALUE(SUBSTITUTE(Table1[[#This Row],[Total]],"$",""))</f>
        <v>5290.54</v>
      </c>
      <c r="AA4620" s="3">
        <f>Table1[[#This Row],[Order Total Number]]-Table1[[#This Row],[Total Number]]</f>
        <v>-43.840000000000146</v>
      </c>
      <c r="AB4620">
        <f>VALUE(SUBSTITUTE(Table1[[#This Row],[Shipping Cost]],"$",""))</f>
        <v>4</v>
      </c>
      <c r="AC4620">
        <f>VALUE(SUBSTITUTE(Table1[[#This Row],[Discount $]],"$",""))</f>
        <v>0</v>
      </c>
      <c r="AD4620">
        <f>VALUE(SUBSTITUTE(Table1[[#This Row],[Retail Price]],"$",""))</f>
        <v>152.47999999999999</v>
      </c>
      <c r="AE4620" s="4">
        <f>(Table1[[#This Row],[Retail Price Number]]*Table1[[#This Row],[Order Quantity]])-Table1[[#This Row],[Discount $ Number]]+Table1[[#This Row],[Shipping Cost Number]]</f>
        <v>1223.8399999999999</v>
      </c>
      <c r="AF4620">
        <f>Table1[[#This Row],[Retail Price Number]]*Table1[[#This Row],[Order Quantity]]-Table1[[#This Row],[Discount $ Number]]</f>
        <v>1219.8399999999999</v>
      </c>
      <c r="AG4620">
        <f>(Table1[[#This Row],[Retail Price Number]]*Table1[[#This Row],[Order Quantity]])-Table1[[#This Row],[Discount $ Number]]-Table1[[#This Row],[Shipping Cost Number]]</f>
        <v>1215.8399999999999</v>
      </c>
      <c r="AH4620">
        <f>Table1[[#This Row],[Retail Price Number]]*Table1[[#This Row],[Order Quantity]]</f>
        <v>1219.8399999999999</v>
      </c>
      <c r="AI4620">
        <f>YEAR(Table1[[#This Row],[Order Date]])</f>
        <v>2016</v>
      </c>
    </row>
    <row r="4621" spans="1:35" x14ac:dyDescent="0.3">
      <c r="A4621" t="s">
        <v>2197</v>
      </c>
      <c r="B4621" s="1">
        <v>42739</v>
      </c>
      <c r="C4621" t="s">
        <v>2198</v>
      </c>
      <c r="D4621" t="s">
        <v>2199</v>
      </c>
      <c r="E4621" t="s">
        <v>27</v>
      </c>
      <c r="F4621" t="s">
        <v>28</v>
      </c>
      <c r="G4621" t="s">
        <v>29</v>
      </c>
      <c r="H4621" t="s">
        <v>217</v>
      </c>
      <c r="I4621" t="s">
        <v>31</v>
      </c>
      <c r="J4621" t="s">
        <v>1278</v>
      </c>
      <c r="K4621" t="s">
        <v>94</v>
      </c>
      <c r="L4621" t="s">
        <v>95</v>
      </c>
      <c r="M4621" t="s">
        <v>35</v>
      </c>
      <c r="N4621" s="1">
        <v>42740</v>
      </c>
      <c r="O4621" t="s">
        <v>36</v>
      </c>
      <c r="P4621" s="3" t="s">
        <v>111</v>
      </c>
      <c r="Q4621" t="s">
        <v>52</v>
      </c>
      <c r="R4621">
        <v>9</v>
      </c>
      <c r="S4621" t="s">
        <v>2200</v>
      </c>
      <c r="T4621" s="2">
        <v>0.09</v>
      </c>
      <c r="U4621" t="s">
        <v>1705</v>
      </c>
      <c r="V4621" t="s">
        <v>2201</v>
      </c>
      <c r="W4621" t="s">
        <v>1282</v>
      </c>
      <c r="X4621" t="s">
        <v>2202</v>
      </c>
      <c r="Y4621" s="3">
        <f>VALUE(SUBSTITUTE(Table1[[#This Row],[Order Total]],"$",""))</f>
        <v>74.59</v>
      </c>
      <c r="Z4621">
        <f>VALUE(SUBSTITUTE(Table1[[#This Row],[Total]],"$",""))</f>
        <v>73.680000000000007</v>
      </c>
      <c r="AA4621" s="3">
        <f>Table1[[#This Row],[Order Total Number]]-Table1[[#This Row],[Total Number]]</f>
        <v>0.90999999999999659</v>
      </c>
      <c r="AB4621">
        <f>VALUE(SUBSTITUTE(Table1[[#This Row],[Shipping Cost]],"$",""))</f>
        <v>2.56</v>
      </c>
      <c r="AC4621">
        <f>VALUE(SUBSTITUTE(Table1[[#This Row],[Discount $]],"$",""))</f>
        <v>2.75</v>
      </c>
      <c r="AD4621">
        <f>VALUE(SUBSTITUTE(Table1[[#This Row],[Retail Price]],"$",""))</f>
        <v>2.08</v>
      </c>
      <c r="AE4621" s="4">
        <f>(Table1[[#This Row],[Retail Price Number]]*Table1[[#This Row],[Order Quantity]])-Table1[[#This Row],[Discount $ Number]]+Table1[[#This Row],[Shipping Cost Number]]</f>
        <v>18.529999999999998</v>
      </c>
      <c r="AF4621">
        <f>Table1[[#This Row],[Retail Price Number]]*Table1[[#This Row],[Order Quantity]]-Table1[[#This Row],[Discount $ Number]]</f>
        <v>15.969999999999999</v>
      </c>
      <c r="AG4621">
        <f>(Table1[[#This Row],[Retail Price Number]]*Table1[[#This Row],[Order Quantity]])-Table1[[#This Row],[Discount $ Number]]-Table1[[#This Row],[Shipping Cost Number]]</f>
        <v>13.409999999999998</v>
      </c>
      <c r="AH4621">
        <f>Table1[[#This Row],[Retail Price Number]]*Table1[[#This Row],[Order Quantity]]</f>
        <v>18.72</v>
      </c>
      <c r="AI4621">
        <f>YEAR(Table1[[#This Row],[Order Date]])</f>
        <v>2017</v>
      </c>
    </row>
    <row r="4622" spans="1:35" x14ac:dyDescent="0.3">
      <c r="A4622" t="s">
        <v>2197</v>
      </c>
      <c r="B4622" s="1">
        <v>42723</v>
      </c>
      <c r="C4622" t="s">
        <v>1578</v>
      </c>
      <c r="D4622" t="s">
        <v>1579</v>
      </c>
      <c r="E4622" t="s">
        <v>27</v>
      </c>
      <c r="F4622" t="s">
        <v>28</v>
      </c>
      <c r="G4622" t="s">
        <v>29</v>
      </c>
      <c r="H4622" t="s">
        <v>422</v>
      </c>
      <c r="I4622" t="s">
        <v>196</v>
      </c>
      <c r="J4622" t="s">
        <v>651</v>
      </c>
      <c r="K4622" t="s">
        <v>94</v>
      </c>
      <c r="L4622" t="s">
        <v>34</v>
      </c>
      <c r="M4622" t="s">
        <v>35</v>
      </c>
      <c r="N4622" s="1">
        <v>42725</v>
      </c>
      <c r="O4622" t="s">
        <v>652</v>
      </c>
      <c r="P4622" s="3" t="s">
        <v>653</v>
      </c>
      <c r="Q4622" t="s">
        <v>98</v>
      </c>
      <c r="R4622">
        <v>42</v>
      </c>
      <c r="S4622" t="s">
        <v>3281</v>
      </c>
      <c r="T4622" s="2">
        <v>0.06</v>
      </c>
      <c r="U4622" t="s">
        <v>495</v>
      </c>
      <c r="V4622" t="s">
        <v>3282</v>
      </c>
      <c r="W4622" t="s">
        <v>57</v>
      </c>
      <c r="X4622" t="s">
        <v>3283</v>
      </c>
      <c r="Y4622" s="3">
        <f>VALUE(SUBSTITUTE(Table1[[#This Row],[Order Total]],"$",""))</f>
        <v>34.06</v>
      </c>
      <c r="Z4622">
        <f>VALUE(SUBSTITUTE(Table1[[#This Row],[Total]],"$",""))</f>
        <v>35.03</v>
      </c>
      <c r="AA4622" s="3">
        <f>Table1[[#This Row],[Order Total Number]]-Table1[[#This Row],[Total Number]]</f>
        <v>-0.96999999999999886</v>
      </c>
      <c r="AB4622">
        <f>VALUE(SUBSTITUTE(Table1[[#This Row],[Shipping Cost]],"$",""))</f>
        <v>0.7</v>
      </c>
      <c r="AC4622">
        <f>VALUE(SUBSTITUTE(Table1[[#This Row],[Discount $]],"$",""))</f>
        <v>2.83</v>
      </c>
      <c r="AD4622">
        <f>VALUE(SUBSTITUTE(Table1[[#This Row],[Retail Price]],"$",""))</f>
        <v>1.26</v>
      </c>
      <c r="AE4622" s="4">
        <f>(Table1[[#This Row],[Retail Price Number]]*Table1[[#This Row],[Order Quantity]])-Table1[[#This Row],[Discount $ Number]]+Table1[[#This Row],[Shipping Cost Number]]</f>
        <v>50.790000000000006</v>
      </c>
      <c r="AF4622">
        <f>Table1[[#This Row],[Retail Price Number]]*Table1[[#This Row],[Order Quantity]]-Table1[[#This Row],[Discount $ Number]]</f>
        <v>50.09</v>
      </c>
      <c r="AG4622">
        <f>(Table1[[#This Row],[Retail Price Number]]*Table1[[#This Row],[Order Quantity]])-Table1[[#This Row],[Discount $ Number]]-Table1[[#This Row],[Shipping Cost Number]]</f>
        <v>49.39</v>
      </c>
      <c r="AH4622">
        <f>Table1[[#This Row],[Retail Price Number]]*Table1[[#This Row],[Order Quantity]]</f>
        <v>52.92</v>
      </c>
      <c r="AI4622">
        <f>YEAR(Table1[[#This Row],[Order Date]])</f>
        <v>2016</v>
      </c>
    </row>
    <row r="4623" spans="1:35" x14ac:dyDescent="0.3">
      <c r="A4623" t="s">
        <v>2197</v>
      </c>
      <c r="B4623" s="1">
        <v>42381</v>
      </c>
      <c r="C4623" t="s">
        <v>530</v>
      </c>
      <c r="D4623" t="s">
        <v>531</v>
      </c>
      <c r="E4623" t="s">
        <v>27</v>
      </c>
      <c r="F4623" t="s">
        <v>28</v>
      </c>
      <c r="G4623" t="s">
        <v>77</v>
      </c>
      <c r="H4623" t="s">
        <v>30</v>
      </c>
      <c r="I4623" t="s">
        <v>92</v>
      </c>
      <c r="J4623" t="s">
        <v>1215</v>
      </c>
      <c r="K4623" t="s">
        <v>94</v>
      </c>
      <c r="L4623" t="s">
        <v>34</v>
      </c>
      <c r="M4623" t="s">
        <v>35</v>
      </c>
      <c r="N4623" s="1">
        <v>42383</v>
      </c>
      <c r="O4623" t="s">
        <v>1216</v>
      </c>
      <c r="P4623" s="3" t="s">
        <v>1217</v>
      </c>
      <c r="Q4623" t="s">
        <v>1218</v>
      </c>
      <c r="R4623">
        <v>8</v>
      </c>
      <c r="S4623" t="s">
        <v>7250</v>
      </c>
      <c r="T4623" s="2">
        <v>0.02</v>
      </c>
      <c r="U4623" t="s">
        <v>9547</v>
      </c>
      <c r="V4623" t="s">
        <v>9548</v>
      </c>
      <c r="W4623" t="s">
        <v>1222</v>
      </c>
      <c r="X4623" t="s">
        <v>1811</v>
      </c>
      <c r="Y4623" s="3">
        <f>VALUE(SUBSTITUTE(Table1[[#This Row],[Order Total]],"$",""))</f>
        <v>52.38</v>
      </c>
      <c r="Z4623">
        <f>VALUE(SUBSTITUTE(Table1[[#This Row],[Total]],"$",""))</f>
        <v>53.24</v>
      </c>
      <c r="AA4623" s="3">
        <f>Table1[[#This Row],[Order Total Number]]-Table1[[#This Row],[Total Number]]</f>
        <v>-0.85999999999999943</v>
      </c>
      <c r="AB4623">
        <f>VALUE(SUBSTITUTE(Table1[[#This Row],[Shipping Cost]],"$",""))</f>
        <v>0.83</v>
      </c>
      <c r="AC4623">
        <f>VALUE(SUBSTITUTE(Table1[[#This Row],[Discount $]],"$",""))</f>
        <v>4.72</v>
      </c>
      <c r="AD4623">
        <f>VALUE(SUBSTITUTE(Table1[[#This Row],[Retail Price]],"$",""))</f>
        <v>5.84</v>
      </c>
      <c r="AE4623" s="4">
        <f>(Table1[[#This Row],[Retail Price Number]]*Table1[[#This Row],[Order Quantity]])-Table1[[#This Row],[Discount $ Number]]+Table1[[#This Row],[Shipping Cost Number]]</f>
        <v>42.83</v>
      </c>
      <c r="AF4623">
        <f>Table1[[#This Row],[Retail Price Number]]*Table1[[#This Row],[Order Quantity]]-Table1[[#This Row],[Discount $ Number]]</f>
        <v>42</v>
      </c>
      <c r="AG4623">
        <f>(Table1[[#This Row],[Retail Price Number]]*Table1[[#This Row],[Order Quantity]])-Table1[[#This Row],[Discount $ Number]]-Table1[[#This Row],[Shipping Cost Number]]</f>
        <v>41.17</v>
      </c>
      <c r="AH4623">
        <f>Table1[[#This Row],[Retail Price Number]]*Table1[[#This Row],[Order Quantity]]</f>
        <v>46.72</v>
      </c>
      <c r="AI4623">
        <f>YEAR(Table1[[#This Row],[Order Date]])</f>
        <v>2016</v>
      </c>
    </row>
    <row r="4624" spans="1:35" x14ac:dyDescent="0.3">
      <c r="A4624" t="s">
        <v>2197</v>
      </c>
      <c r="B4624" s="1">
        <v>42541</v>
      </c>
      <c r="C4624" t="s">
        <v>2622</v>
      </c>
      <c r="D4624" t="s">
        <v>133</v>
      </c>
      <c r="E4624" t="s">
        <v>27</v>
      </c>
      <c r="F4624" t="s">
        <v>28</v>
      </c>
      <c r="G4624" t="s">
        <v>29</v>
      </c>
      <c r="H4624" t="s">
        <v>62</v>
      </c>
      <c r="I4624" t="s">
        <v>63</v>
      </c>
      <c r="J4624" t="s">
        <v>1667</v>
      </c>
      <c r="K4624" t="s">
        <v>33</v>
      </c>
      <c r="L4624" t="s">
        <v>34</v>
      </c>
      <c r="M4624" t="s">
        <v>35</v>
      </c>
      <c r="N4624" s="1">
        <v>42544</v>
      </c>
      <c r="O4624" t="s">
        <v>982</v>
      </c>
      <c r="P4624" s="3" t="s">
        <v>1190</v>
      </c>
      <c r="Q4624" t="s">
        <v>1191</v>
      </c>
      <c r="R4624">
        <v>35</v>
      </c>
      <c r="S4624" t="s">
        <v>5487</v>
      </c>
      <c r="T4624" s="2">
        <v>0.05</v>
      </c>
      <c r="U4624" t="s">
        <v>833</v>
      </c>
      <c r="V4624" t="s">
        <v>8195</v>
      </c>
      <c r="W4624" t="s">
        <v>224</v>
      </c>
      <c r="X4624" t="s">
        <v>9437</v>
      </c>
      <c r="Y4624" s="3">
        <f>VALUE(SUBSTITUTE(Table1[[#This Row],[Order Total]],"$",""))</f>
        <v>52.64</v>
      </c>
      <c r="Z4624">
        <f>VALUE(SUBSTITUTE(Table1[[#This Row],[Total]],"$",""))</f>
        <v>63.94</v>
      </c>
      <c r="AA4624" s="3">
        <f>Table1[[#This Row],[Order Total Number]]-Table1[[#This Row],[Total Number]]</f>
        <v>-11.299999999999997</v>
      </c>
      <c r="AB4624">
        <f>VALUE(SUBSTITUTE(Table1[[#This Row],[Shipping Cost]],"$",""))</f>
        <v>0.5</v>
      </c>
      <c r="AC4624">
        <f>VALUE(SUBSTITUTE(Table1[[#This Row],[Discount $]],"$",""))</f>
        <v>3.32</v>
      </c>
      <c r="AD4624">
        <f>VALUE(SUBSTITUTE(Table1[[#This Row],[Retail Price]],"$",""))</f>
        <v>4.91</v>
      </c>
      <c r="AE4624" s="4">
        <f>(Table1[[#This Row],[Retail Price Number]]*Table1[[#This Row],[Order Quantity]])-Table1[[#This Row],[Discount $ Number]]+Table1[[#This Row],[Shipping Cost Number]]</f>
        <v>169.03</v>
      </c>
      <c r="AF4624">
        <f>Table1[[#This Row],[Retail Price Number]]*Table1[[#This Row],[Order Quantity]]-Table1[[#This Row],[Discount $ Number]]</f>
        <v>168.53</v>
      </c>
      <c r="AG4624">
        <f>(Table1[[#This Row],[Retail Price Number]]*Table1[[#This Row],[Order Quantity]])-Table1[[#This Row],[Discount $ Number]]-Table1[[#This Row],[Shipping Cost Number]]</f>
        <v>168.03</v>
      </c>
      <c r="AH4624">
        <f>Table1[[#This Row],[Retail Price Number]]*Table1[[#This Row],[Order Quantity]]</f>
        <v>171.85</v>
      </c>
      <c r="AI4624">
        <f>YEAR(Table1[[#This Row],[Order Date]])</f>
        <v>2016</v>
      </c>
    </row>
    <row r="4625" spans="1:35" x14ac:dyDescent="0.3">
      <c r="A4625" t="s">
        <v>2197</v>
      </c>
      <c r="B4625" s="1">
        <v>42579</v>
      </c>
      <c r="C4625" t="s">
        <v>2444</v>
      </c>
      <c r="D4625" t="s">
        <v>1617</v>
      </c>
      <c r="E4625" t="s">
        <v>27</v>
      </c>
      <c r="F4625" t="s">
        <v>28</v>
      </c>
      <c r="G4625" t="s">
        <v>29</v>
      </c>
      <c r="H4625" t="s">
        <v>78</v>
      </c>
      <c r="I4625" t="s">
        <v>31</v>
      </c>
      <c r="J4625" t="s">
        <v>135</v>
      </c>
      <c r="K4625" t="s">
        <v>33</v>
      </c>
      <c r="L4625" t="s">
        <v>34</v>
      </c>
      <c r="M4625" t="s">
        <v>35</v>
      </c>
      <c r="N4625" s="1">
        <v>42581</v>
      </c>
      <c r="O4625" t="s">
        <v>136</v>
      </c>
      <c r="P4625" s="3" t="s">
        <v>137</v>
      </c>
      <c r="Q4625" t="s">
        <v>52</v>
      </c>
      <c r="R4625">
        <v>40</v>
      </c>
      <c r="S4625" t="s">
        <v>12809</v>
      </c>
      <c r="T4625" s="2">
        <v>0.03</v>
      </c>
      <c r="U4625" t="s">
        <v>127</v>
      </c>
      <c r="V4625" t="s">
        <v>11262</v>
      </c>
      <c r="W4625" t="s">
        <v>72</v>
      </c>
      <c r="X4625" t="s">
        <v>10350</v>
      </c>
      <c r="Y4625" s="3">
        <f>VALUE(SUBSTITUTE(Table1[[#This Row],[Order Total]],"$",""))</f>
        <v>68.98</v>
      </c>
      <c r="Z4625">
        <f>VALUE(SUBSTITUTE(Table1[[#This Row],[Total]],"$",""))</f>
        <v>69.14</v>
      </c>
      <c r="AA4625" s="3">
        <f>Table1[[#This Row],[Order Total Number]]-Table1[[#This Row],[Total Number]]</f>
        <v>-0.15999999999999659</v>
      </c>
      <c r="AB4625">
        <f>VALUE(SUBSTITUTE(Table1[[#This Row],[Shipping Cost]],"$",""))</f>
        <v>0.99</v>
      </c>
      <c r="AC4625">
        <f>VALUE(SUBSTITUTE(Table1[[#This Row],[Discount $]],"$",""))</f>
        <v>0</v>
      </c>
      <c r="AD4625">
        <f>VALUE(SUBSTITUTE(Table1[[#This Row],[Retail Price]],"$",""))</f>
        <v>3.08</v>
      </c>
      <c r="AE4625" s="4">
        <f>(Table1[[#This Row],[Retail Price Number]]*Table1[[#This Row],[Order Quantity]])-Table1[[#This Row],[Discount $ Number]]+Table1[[#This Row],[Shipping Cost Number]]</f>
        <v>124.19</v>
      </c>
      <c r="AF4625">
        <f>Table1[[#This Row],[Retail Price Number]]*Table1[[#This Row],[Order Quantity]]-Table1[[#This Row],[Discount $ Number]]</f>
        <v>123.2</v>
      </c>
      <c r="AG4625">
        <f>(Table1[[#This Row],[Retail Price Number]]*Table1[[#This Row],[Order Quantity]])-Table1[[#This Row],[Discount $ Number]]-Table1[[#This Row],[Shipping Cost Number]]</f>
        <v>122.21000000000001</v>
      </c>
      <c r="AH4625">
        <f>Table1[[#This Row],[Retail Price Number]]*Table1[[#This Row],[Order Quantity]]</f>
        <v>123.2</v>
      </c>
      <c r="AI4625">
        <f>YEAR(Table1[[#This Row],[Order Date]])</f>
        <v>2016</v>
      </c>
    </row>
    <row r="4626" spans="1:35" x14ac:dyDescent="0.3">
      <c r="A4626" t="s">
        <v>6029</v>
      </c>
      <c r="B4626" s="1">
        <v>42665</v>
      </c>
      <c r="C4626" t="s">
        <v>420</v>
      </c>
      <c r="D4626" t="s">
        <v>421</v>
      </c>
      <c r="E4626" t="s">
        <v>27</v>
      </c>
      <c r="F4626" t="s">
        <v>28</v>
      </c>
      <c r="G4626" t="s">
        <v>77</v>
      </c>
      <c r="H4626" t="s">
        <v>422</v>
      </c>
      <c r="I4626" t="s">
        <v>121</v>
      </c>
      <c r="J4626" t="s">
        <v>135</v>
      </c>
      <c r="K4626" t="s">
        <v>33</v>
      </c>
      <c r="L4626" t="s">
        <v>34</v>
      </c>
      <c r="M4626" t="s">
        <v>35</v>
      </c>
      <c r="N4626" s="1">
        <v>42667</v>
      </c>
      <c r="O4626" t="s">
        <v>136</v>
      </c>
      <c r="P4626" s="3" t="s">
        <v>137</v>
      </c>
      <c r="Q4626" t="s">
        <v>52</v>
      </c>
      <c r="R4626">
        <v>39</v>
      </c>
      <c r="S4626" t="s">
        <v>481</v>
      </c>
      <c r="T4626" s="2">
        <v>0.05</v>
      </c>
      <c r="U4626" t="s">
        <v>889</v>
      </c>
      <c r="V4626" t="s">
        <v>2819</v>
      </c>
      <c r="W4626" t="s">
        <v>72</v>
      </c>
      <c r="X4626" t="s">
        <v>2820</v>
      </c>
      <c r="Y4626" s="3">
        <f>VALUE(SUBSTITUTE(Table1[[#This Row],[Order Total]],"$",""))</f>
        <v>106.8</v>
      </c>
      <c r="Z4626">
        <f>VALUE(SUBSTITUTE(Table1[[#This Row],[Total]],"$",""))</f>
        <v>107.3</v>
      </c>
      <c r="AA4626" s="3">
        <f>Table1[[#This Row],[Order Total Number]]-Table1[[#This Row],[Total Number]]</f>
        <v>-0.5</v>
      </c>
      <c r="AB4626">
        <f>VALUE(SUBSTITUTE(Table1[[#This Row],[Shipping Cost]],"$",""))</f>
        <v>0.99</v>
      </c>
      <c r="AC4626">
        <f>VALUE(SUBSTITUTE(Table1[[#This Row],[Discount $]],"$",""))</f>
        <v>8.0399999999999991</v>
      </c>
      <c r="AD4626">
        <f>VALUE(SUBSTITUTE(Table1[[#This Row],[Retail Price]],"$",""))</f>
        <v>3.08</v>
      </c>
      <c r="AE4626" s="4">
        <f>(Table1[[#This Row],[Retail Price Number]]*Table1[[#This Row],[Order Quantity]])-Table1[[#This Row],[Discount $ Number]]+Table1[[#This Row],[Shipping Cost Number]]</f>
        <v>113.07000000000001</v>
      </c>
      <c r="AF4626">
        <f>Table1[[#This Row],[Retail Price Number]]*Table1[[#This Row],[Order Quantity]]-Table1[[#This Row],[Discount $ Number]]</f>
        <v>112.08000000000001</v>
      </c>
      <c r="AG4626">
        <f>(Table1[[#This Row],[Retail Price Number]]*Table1[[#This Row],[Order Quantity]])-Table1[[#This Row],[Discount $ Number]]-Table1[[#This Row],[Shipping Cost Number]]</f>
        <v>111.09000000000002</v>
      </c>
      <c r="AH4626">
        <f>Table1[[#This Row],[Retail Price Number]]*Table1[[#This Row],[Order Quantity]]</f>
        <v>120.12</v>
      </c>
      <c r="AI4626">
        <f>YEAR(Table1[[#This Row],[Order Date]])</f>
        <v>2016</v>
      </c>
    </row>
    <row r="4627" spans="1:35" x14ac:dyDescent="0.3">
      <c r="A4627" t="s">
        <v>6029</v>
      </c>
      <c r="B4627" s="1">
        <v>42668</v>
      </c>
      <c r="C4627" t="s">
        <v>3099</v>
      </c>
      <c r="D4627" t="s">
        <v>1207</v>
      </c>
      <c r="E4627" t="s">
        <v>46</v>
      </c>
      <c r="F4627" t="s">
        <v>47</v>
      </c>
      <c r="G4627" t="s">
        <v>77</v>
      </c>
      <c r="H4627" t="s">
        <v>48</v>
      </c>
      <c r="I4627" t="s">
        <v>121</v>
      </c>
      <c r="J4627" t="s">
        <v>2107</v>
      </c>
      <c r="K4627" t="s">
        <v>94</v>
      </c>
      <c r="L4627" t="s">
        <v>109</v>
      </c>
      <c r="M4627" t="s">
        <v>35</v>
      </c>
      <c r="N4627" s="1">
        <v>42670</v>
      </c>
      <c r="O4627" t="s">
        <v>1380</v>
      </c>
      <c r="P4627" s="3" t="s">
        <v>2108</v>
      </c>
      <c r="Q4627" t="s">
        <v>990</v>
      </c>
      <c r="R4627">
        <v>46</v>
      </c>
      <c r="S4627" t="s">
        <v>6535</v>
      </c>
      <c r="T4627" s="2">
        <v>0.05</v>
      </c>
      <c r="U4627" t="s">
        <v>480</v>
      </c>
      <c r="V4627" t="s">
        <v>6536</v>
      </c>
      <c r="W4627" t="s">
        <v>57</v>
      </c>
      <c r="X4627" t="s">
        <v>808</v>
      </c>
      <c r="Y4627" s="3">
        <f>VALUE(SUBSTITUTE(Table1[[#This Row],[Order Total]],"$",""))</f>
        <v>62.9</v>
      </c>
      <c r="Z4627">
        <f>VALUE(SUBSTITUTE(Table1[[#This Row],[Total]],"$",""))</f>
        <v>63.54</v>
      </c>
      <c r="AA4627" s="3">
        <f>Table1[[#This Row],[Order Total Number]]-Table1[[#This Row],[Total Number]]</f>
        <v>-0.64000000000000057</v>
      </c>
      <c r="AB4627">
        <f>VALUE(SUBSTITUTE(Table1[[#This Row],[Shipping Cost]],"$",""))</f>
        <v>0.7</v>
      </c>
      <c r="AC4627">
        <f>VALUE(SUBSTITUTE(Table1[[#This Row],[Discount $]],"$",""))</f>
        <v>2.61</v>
      </c>
      <c r="AD4627">
        <f>VALUE(SUBSTITUTE(Table1[[#This Row],[Retail Price]],"$",""))</f>
        <v>2.1</v>
      </c>
      <c r="AE4627" s="4">
        <f>(Table1[[#This Row],[Retail Price Number]]*Table1[[#This Row],[Order Quantity]])-Table1[[#This Row],[Discount $ Number]]+Table1[[#This Row],[Shipping Cost Number]]</f>
        <v>94.690000000000012</v>
      </c>
      <c r="AF4627">
        <f>Table1[[#This Row],[Retail Price Number]]*Table1[[#This Row],[Order Quantity]]-Table1[[#This Row],[Discount $ Number]]</f>
        <v>93.990000000000009</v>
      </c>
      <c r="AG4627">
        <f>(Table1[[#This Row],[Retail Price Number]]*Table1[[#This Row],[Order Quantity]])-Table1[[#This Row],[Discount $ Number]]-Table1[[#This Row],[Shipping Cost Number]]</f>
        <v>93.29</v>
      </c>
      <c r="AH4627">
        <f>Table1[[#This Row],[Retail Price Number]]*Table1[[#This Row],[Order Quantity]]</f>
        <v>96.600000000000009</v>
      </c>
      <c r="AI4627">
        <f>YEAR(Table1[[#This Row],[Order Date]])</f>
        <v>2016</v>
      </c>
    </row>
    <row r="4628" spans="1:35" x14ac:dyDescent="0.3">
      <c r="A4628" t="s">
        <v>6029</v>
      </c>
      <c r="B4628" s="1">
        <v>42770</v>
      </c>
      <c r="C4628" t="s">
        <v>5456</v>
      </c>
      <c r="D4628" t="s">
        <v>288</v>
      </c>
      <c r="E4628" t="s">
        <v>27</v>
      </c>
      <c r="F4628" t="s">
        <v>28</v>
      </c>
      <c r="G4628" t="s">
        <v>91</v>
      </c>
      <c r="H4628" t="s">
        <v>289</v>
      </c>
      <c r="I4628" t="s">
        <v>31</v>
      </c>
      <c r="J4628" t="s">
        <v>3156</v>
      </c>
      <c r="K4628" t="s">
        <v>94</v>
      </c>
      <c r="L4628" t="s">
        <v>34</v>
      </c>
      <c r="M4628" t="s">
        <v>35</v>
      </c>
      <c r="N4628" s="1">
        <v>42771</v>
      </c>
      <c r="O4628" t="s">
        <v>3157</v>
      </c>
      <c r="P4628" s="3" t="s">
        <v>3158</v>
      </c>
      <c r="Q4628" t="s">
        <v>3159</v>
      </c>
      <c r="R4628">
        <v>11</v>
      </c>
      <c r="S4628" t="s">
        <v>6564</v>
      </c>
      <c r="T4628" s="2">
        <v>0.05</v>
      </c>
      <c r="U4628" t="s">
        <v>6565</v>
      </c>
      <c r="V4628" t="s">
        <v>6566</v>
      </c>
      <c r="W4628" t="s">
        <v>3163</v>
      </c>
      <c r="X4628" t="s">
        <v>6567</v>
      </c>
      <c r="Y4628" s="3">
        <f>VALUE(SUBSTITUTE(Table1[[#This Row],[Order Total]],"$",""))</f>
        <v>1291.6500000000001</v>
      </c>
      <c r="Z4628">
        <f>VALUE(SUBSTITUTE(Table1[[#This Row],[Total]],"$",""))</f>
        <v>1268.33</v>
      </c>
      <c r="AA4628" s="3">
        <f>Table1[[#This Row],[Order Total Number]]-Table1[[#This Row],[Total Number]]</f>
        <v>23.320000000000164</v>
      </c>
      <c r="AB4628">
        <f>VALUE(SUBSTITUTE(Table1[[#This Row],[Shipping Cost]],"$",""))</f>
        <v>11.37</v>
      </c>
      <c r="AC4628">
        <f>VALUE(SUBSTITUTE(Table1[[#This Row],[Discount $]],"$",""))</f>
        <v>40.89</v>
      </c>
      <c r="AD4628">
        <f>VALUE(SUBSTITUTE(Table1[[#This Row],[Retail Price]],"$",""))</f>
        <v>415.88</v>
      </c>
      <c r="AE4628" s="4">
        <f>(Table1[[#This Row],[Retail Price Number]]*Table1[[#This Row],[Order Quantity]])-Table1[[#This Row],[Discount $ Number]]+Table1[[#This Row],[Shipping Cost Number]]</f>
        <v>4545.16</v>
      </c>
      <c r="AF4628">
        <f>Table1[[#This Row],[Retail Price Number]]*Table1[[#This Row],[Order Quantity]]-Table1[[#This Row],[Discount $ Number]]</f>
        <v>4533.79</v>
      </c>
      <c r="AG4628">
        <f>(Table1[[#This Row],[Retail Price Number]]*Table1[[#This Row],[Order Quantity]])-Table1[[#This Row],[Discount $ Number]]-Table1[[#This Row],[Shipping Cost Number]]</f>
        <v>4522.42</v>
      </c>
      <c r="AH4628">
        <f>Table1[[#This Row],[Retail Price Number]]*Table1[[#This Row],[Order Quantity]]</f>
        <v>4574.68</v>
      </c>
      <c r="AI4628">
        <f>YEAR(Table1[[#This Row],[Order Date]])</f>
        <v>2017</v>
      </c>
    </row>
    <row r="4629" spans="1:35" x14ac:dyDescent="0.3">
      <c r="A4629" t="s">
        <v>6029</v>
      </c>
      <c r="B4629" s="1">
        <v>42471</v>
      </c>
      <c r="C4629" t="s">
        <v>3888</v>
      </c>
      <c r="D4629" t="s">
        <v>766</v>
      </c>
      <c r="E4629" t="s">
        <v>27</v>
      </c>
      <c r="F4629" t="s">
        <v>28</v>
      </c>
      <c r="G4629" t="s">
        <v>91</v>
      </c>
      <c r="H4629" t="s">
        <v>217</v>
      </c>
      <c r="I4629" t="s">
        <v>121</v>
      </c>
      <c r="J4629" t="s">
        <v>3031</v>
      </c>
      <c r="K4629" t="s">
        <v>94</v>
      </c>
      <c r="L4629" t="s">
        <v>95</v>
      </c>
      <c r="M4629" t="s">
        <v>156</v>
      </c>
      <c r="N4629" s="1">
        <v>42472</v>
      </c>
      <c r="O4629" t="s">
        <v>2241</v>
      </c>
      <c r="P4629" s="3" t="s">
        <v>1882</v>
      </c>
      <c r="Q4629" t="s">
        <v>1379</v>
      </c>
      <c r="R4629">
        <v>16</v>
      </c>
      <c r="S4629" t="s">
        <v>10679</v>
      </c>
      <c r="T4629" s="2">
        <v>0.02</v>
      </c>
      <c r="U4629" t="s">
        <v>1950</v>
      </c>
      <c r="V4629" t="s">
        <v>7546</v>
      </c>
      <c r="W4629" t="s">
        <v>3034</v>
      </c>
      <c r="X4629" t="s">
        <v>10680</v>
      </c>
      <c r="Y4629" s="3">
        <f>VALUE(SUBSTITUTE(Table1[[#This Row],[Order Total]],"$",""))</f>
        <v>74.47</v>
      </c>
      <c r="Z4629">
        <f>VALUE(SUBSTITUTE(Table1[[#This Row],[Total]],"$",""))</f>
        <v>85.64</v>
      </c>
      <c r="AA4629" s="3">
        <f>Table1[[#This Row],[Order Total Number]]-Table1[[#This Row],[Total Number]]</f>
        <v>-11.170000000000002</v>
      </c>
      <c r="AB4629">
        <f>VALUE(SUBSTITUTE(Table1[[#This Row],[Shipping Cost]],"$",""))</f>
        <v>0.95</v>
      </c>
      <c r="AC4629">
        <f>VALUE(SUBSTITUTE(Table1[[#This Row],[Discount $]],"$",""))</f>
        <v>4.5199999999999996</v>
      </c>
      <c r="AD4629">
        <f>VALUE(SUBSTITUTE(Table1[[#This Row],[Retail Price]],"$",""))</f>
        <v>5.43</v>
      </c>
      <c r="AE4629" s="4">
        <f>(Table1[[#This Row],[Retail Price Number]]*Table1[[#This Row],[Order Quantity]])-Table1[[#This Row],[Discount $ Number]]+Table1[[#This Row],[Shipping Cost Number]]</f>
        <v>83.31</v>
      </c>
      <c r="AF4629">
        <f>Table1[[#This Row],[Retail Price Number]]*Table1[[#This Row],[Order Quantity]]-Table1[[#This Row],[Discount $ Number]]</f>
        <v>82.36</v>
      </c>
      <c r="AG4629">
        <f>(Table1[[#This Row],[Retail Price Number]]*Table1[[#This Row],[Order Quantity]])-Table1[[#This Row],[Discount $ Number]]-Table1[[#This Row],[Shipping Cost Number]]</f>
        <v>81.41</v>
      </c>
      <c r="AH4629">
        <f>Table1[[#This Row],[Retail Price Number]]*Table1[[#This Row],[Order Quantity]]</f>
        <v>86.88</v>
      </c>
      <c r="AI4629">
        <f>YEAR(Table1[[#This Row],[Order Date]])</f>
        <v>2016</v>
      </c>
    </row>
    <row r="4630" spans="1:35" x14ac:dyDescent="0.3">
      <c r="A4630" t="s">
        <v>6029</v>
      </c>
      <c r="B4630" s="1">
        <v>42668</v>
      </c>
      <c r="C4630" t="s">
        <v>4675</v>
      </c>
      <c r="D4630" t="s">
        <v>3332</v>
      </c>
      <c r="E4630" t="s">
        <v>27</v>
      </c>
      <c r="F4630" t="s">
        <v>28</v>
      </c>
      <c r="G4630" t="s">
        <v>29</v>
      </c>
      <c r="H4630" t="s">
        <v>241</v>
      </c>
      <c r="I4630" t="s">
        <v>31</v>
      </c>
      <c r="J4630" t="s">
        <v>11781</v>
      </c>
      <c r="K4630" t="s">
        <v>94</v>
      </c>
      <c r="L4630" t="s">
        <v>95</v>
      </c>
      <c r="M4630" t="s">
        <v>35</v>
      </c>
      <c r="N4630" s="1">
        <v>42670</v>
      </c>
      <c r="O4630" t="s">
        <v>198</v>
      </c>
      <c r="P4630" s="3" t="s">
        <v>37</v>
      </c>
      <c r="Q4630" t="s">
        <v>57</v>
      </c>
      <c r="R4630">
        <v>43</v>
      </c>
      <c r="S4630" t="s">
        <v>640</v>
      </c>
      <c r="T4630" s="2">
        <v>0.03</v>
      </c>
      <c r="U4630" t="s">
        <v>1114</v>
      </c>
      <c r="V4630" t="s">
        <v>11782</v>
      </c>
      <c r="W4630" t="s">
        <v>116</v>
      </c>
      <c r="X4630" t="s">
        <v>4194</v>
      </c>
      <c r="Y4630" s="3">
        <f>VALUE(SUBSTITUTE(Table1[[#This Row],[Order Total]],"$",""))</f>
        <v>65.84</v>
      </c>
      <c r="Z4630">
        <f>VALUE(SUBSTITUTE(Table1[[#This Row],[Total]],"$",""))</f>
        <v>66.540000000000006</v>
      </c>
      <c r="AA4630" s="3">
        <f>Table1[[#This Row],[Order Total Number]]-Table1[[#This Row],[Total Number]]</f>
        <v>-0.70000000000000284</v>
      </c>
      <c r="AB4630">
        <f>VALUE(SUBSTITUTE(Table1[[#This Row],[Shipping Cost]],"$",""))</f>
        <v>1.49</v>
      </c>
      <c r="AC4630">
        <f>VALUE(SUBSTITUTE(Table1[[#This Row],[Discount $]],"$",""))</f>
        <v>3.47</v>
      </c>
      <c r="AD4630">
        <f>VALUE(SUBSTITUTE(Table1[[#This Row],[Retail Price]],"$",""))</f>
        <v>1.88</v>
      </c>
      <c r="AE4630" s="4">
        <f>(Table1[[#This Row],[Retail Price Number]]*Table1[[#This Row],[Order Quantity]])-Table1[[#This Row],[Discount $ Number]]+Table1[[#This Row],[Shipping Cost Number]]</f>
        <v>78.859999999999985</v>
      </c>
      <c r="AF4630">
        <f>Table1[[#This Row],[Retail Price Number]]*Table1[[#This Row],[Order Quantity]]-Table1[[#This Row],[Discount $ Number]]</f>
        <v>77.36999999999999</v>
      </c>
      <c r="AG4630">
        <f>(Table1[[#This Row],[Retail Price Number]]*Table1[[#This Row],[Order Quantity]])-Table1[[#This Row],[Discount $ Number]]-Table1[[#This Row],[Shipping Cost Number]]</f>
        <v>75.88</v>
      </c>
      <c r="AH4630">
        <f>Table1[[#This Row],[Retail Price Number]]*Table1[[#This Row],[Order Quantity]]</f>
        <v>80.839999999999989</v>
      </c>
      <c r="AI4630">
        <f>YEAR(Table1[[#This Row],[Order Date]])</f>
        <v>2016</v>
      </c>
    </row>
    <row r="4631" spans="1:35" x14ac:dyDescent="0.3">
      <c r="A4631" t="s">
        <v>6029</v>
      </c>
      <c r="B4631" s="1">
        <v>42633</v>
      </c>
      <c r="C4631" t="s">
        <v>1563</v>
      </c>
      <c r="D4631" t="s">
        <v>144</v>
      </c>
      <c r="E4631" t="s">
        <v>46</v>
      </c>
      <c r="F4631" t="s">
        <v>47</v>
      </c>
      <c r="G4631" t="s">
        <v>29</v>
      </c>
      <c r="H4631" t="s">
        <v>107</v>
      </c>
      <c r="I4631" t="s">
        <v>121</v>
      </c>
      <c r="J4631" t="s">
        <v>541</v>
      </c>
      <c r="K4631" t="s">
        <v>94</v>
      </c>
      <c r="L4631" t="s">
        <v>34</v>
      </c>
      <c r="M4631" t="s">
        <v>35</v>
      </c>
      <c r="N4631" s="1">
        <v>42633</v>
      </c>
      <c r="O4631" t="s">
        <v>542</v>
      </c>
      <c r="P4631" s="3" t="s">
        <v>543</v>
      </c>
      <c r="Q4631" t="s">
        <v>544</v>
      </c>
      <c r="R4631">
        <v>19</v>
      </c>
      <c r="S4631" t="s">
        <v>11813</v>
      </c>
      <c r="T4631" s="2">
        <v>0</v>
      </c>
      <c r="U4631" t="s">
        <v>6852</v>
      </c>
      <c r="V4631" t="s">
        <v>11814</v>
      </c>
      <c r="W4631" t="s">
        <v>547</v>
      </c>
      <c r="X4631" t="s">
        <v>11815</v>
      </c>
      <c r="Y4631" s="3">
        <f>VALUE(SUBSTITUTE(Table1[[#This Row],[Order Total]],"$",""))</f>
        <v>974.44</v>
      </c>
      <c r="Z4631">
        <f>VALUE(SUBSTITUTE(Table1[[#This Row],[Total]],"$",""))</f>
        <v>954.24</v>
      </c>
      <c r="AA4631" s="3">
        <f>Table1[[#This Row],[Order Total Number]]-Table1[[#This Row],[Total Number]]</f>
        <v>20.200000000000045</v>
      </c>
      <c r="AB4631">
        <f>VALUE(SUBSTITUTE(Table1[[#This Row],[Shipping Cost]],"$",""))</f>
        <v>6.64</v>
      </c>
      <c r="AC4631">
        <f>VALUE(SUBSTITUTE(Table1[[#This Row],[Discount $]],"$",""))</f>
        <v>9.52</v>
      </c>
      <c r="AD4631">
        <f>VALUE(SUBSTITUTE(Table1[[#This Row],[Retail Price]],"$",""))</f>
        <v>29.74</v>
      </c>
      <c r="AE4631" s="4">
        <f>(Table1[[#This Row],[Retail Price Number]]*Table1[[#This Row],[Order Quantity]])-Table1[[#This Row],[Discount $ Number]]+Table1[[#This Row],[Shipping Cost Number]]</f>
        <v>562.17999999999995</v>
      </c>
      <c r="AF4631">
        <f>Table1[[#This Row],[Retail Price Number]]*Table1[[#This Row],[Order Quantity]]-Table1[[#This Row],[Discount $ Number]]</f>
        <v>555.54</v>
      </c>
      <c r="AG4631">
        <f>(Table1[[#This Row],[Retail Price Number]]*Table1[[#This Row],[Order Quantity]])-Table1[[#This Row],[Discount $ Number]]-Table1[[#This Row],[Shipping Cost Number]]</f>
        <v>548.9</v>
      </c>
      <c r="AH4631">
        <f>Table1[[#This Row],[Retail Price Number]]*Table1[[#This Row],[Order Quantity]]</f>
        <v>565.05999999999995</v>
      </c>
      <c r="AI4631">
        <f>YEAR(Table1[[#This Row],[Order Date]])</f>
        <v>2016</v>
      </c>
    </row>
    <row r="4632" spans="1:35" x14ac:dyDescent="0.3">
      <c r="A4632" t="s">
        <v>11931</v>
      </c>
      <c r="B4632" s="1">
        <v>42435</v>
      </c>
      <c r="C4632" t="s">
        <v>451</v>
      </c>
      <c r="D4632" t="s">
        <v>76</v>
      </c>
      <c r="E4632" t="s">
        <v>27</v>
      </c>
      <c r="F4632" t="s">
        <v>28</v>
      </c>
      <c r="G4632" t="s">
        <v>29</v>
      </c>
      <c r="H4632" t="s">
        <v>78</v>
      </c>
      <c r="I4632" t="s">
        <v>196</v>
      </c>
      <c r="J4632" t="s">
        <v>1173</v>
      </c>
      <c r="K4632" t="s">
        <v>94</v>
      </c>
      <c r="L4632" t="s">
        <v>34</v>
      </c>
      <c r="M4632" t="s">
        <v>35</v>
      </c>
      <c r="N4632" s="1">
        <v>42440</v>
      </c>
      <c r="O4632" t="s">
        <v>1174</v>
      </c>
      <c r="P4632" s="3" t="s">
        <v>1175</v>
      </c>
      <c r="Q4632" t="s">
        <v>1176</v>
      </c>
      <c r="R4632">
        <v>44</v>
      </c>
      <c r="S4632" t="s">
        <v>11932</v>
      </c>
      <c r="T4632" s="2">
        <v>0.01</v>
      </c>
      <c r="U4632" t="s">
        <v>11933</v>
      </c>
      <c r="V4632" t="s">
        <v>11934</v>
      </c>
      <c r="W4632" t="s">
        <v>1180</v>
      </c>
      <c r="X4632" t="s">
        <v>11935</v>
      </c>
      <c r="Y4632" s="3">
        <f>VALUE(SUBSTITUTE(Table1[[#This Row],[Order Total]],"$",""))</f>
        <v>1647.65</v>
      </c>
      <c r="Z4632">
        <f>VALUE(SUBSTITUTE(Table1[[#This Row],[Total]],"$",""))</f>
        <v>1658.67</v>
      </c>
      <c r="AA4632" s="3">
        <f>Table1[[#This Row],[Order Total Number]]-Table1[[#This Row],[Total Number]]</f>
        <v>-11.019999999999982</v>
      </c>
      <c r="AB4632">
        <f>VALUE(SUBSTITUTE(Table1[[#This Row],[Shipping Cost]],"$",""))</f>
        <v>26.3</v>
      </c>
      <c r="AC4632">
        <f>VALUE(SUBSTITUTE(Table1[[#This Row],[Discount $]],"$",""))</f>
        <v>142.91</v>
      </c>
      <c r="AD4632">
        <f>VALUE(SUBSTITUTE(Table1[[#This Row],[Retail Price]],"$",""))</f>
        <v>120.97</v>
      </c>
      <c r="AE4632" s="4">
        <f>(Table1[[#This Row],[Retail Price Number]]*Table1[[#This Row],[Order Quantity]])-Table1[[#This Row],[Discount $ Number]]+Table1[[#This Row],[Shipping Cost Number]]</f>
        <v>5206.0700000000006</v>
      </c>
      <c r="AF4632">
        <f>Table1[[#This Row],[Retail Price Number]]*Table1[[#This Row],[Order Quantity]]-Table1[[#This Row],[Discount $ Number]]</f>
        <v>5179.7700000000004</v>
      </c>
      <c r="AG4632">
        <f>(Table1[[#This Row],[Retail Price Number]]*Table1[[#This Row],[Order Quantity]])-Table1[[#This Row],[Discount $ Number]]-Table1[[#This Row],[Shipping Cost Number]]</f>
        <v>5153.47</v>
      </c>
      <c r="AH4632">
        <f>Table1[[#This Row],[Retail Price Number]]*Table1[[#This Row],[Order Quantity]]</f>
        <v>5322.68</v>
      </c>
      <c r="AI4632">
        <f>YEAR(Table1[[#This Row],[Order Date]])</f>
        <v>2016</v>
      </c>
    </row>
    <row r="4633" spans="1:35" x14ac:dyDescent="0.3">
      <c r="A4633" t="s">
        <v>5999</v>
      </c>
      <c r="B4633" s="1">
        <v>42673</v>
      </c>
      <c r="C4633" t="s">
        <v>1253</v>
      </c>
      <c r="D4633" t="s">
        <v>974</v>
      </c>
      <c r="E4633" t="s">
        <v>46</v>
      </c>
      <c r="F4633" t="s">
        <v>47</v>
      </c>
      <c r="G4633" t="s">
        <v>29</v>
      </c>
      <c r="H4633" t="s">
        <v>48</v>
      </c>
      <c r="I4633" t="s">
        <v>121</v>
      </c>
      <c r="J4633" t="s">
        <v>592</v>
      </c>
      <c r="K4633" t="s">
        <v>94</v>
      </c>
      <c r="L4633" t="s">
        <v>34</v>
      </c>
      <c r="M4633" t="s">
        <v>35</v>
      </c>
      <c r="N4633" s="1">
        <v>42705</v>
      </c>
      <c r="O4633" t="s">
        <v>593</v>
      </c>
      <c r="P4633" s="3" t="s">
        <v>594</v>
      </c>
      <c r="Q4633" t="s">
        <v>595</v>
      </c>
      <c r="R4633">
        <v>11</v>
      </c>
      <c r="S4633" t="s">
        <v>6000</v>
      </c>
      <c r="T4633" s="2">
        <v>0.09</v>
      </c>
      <c r="U4633" t="s">
        <v>6001</v>
      </c>
      <c r="V4633" t="s">
        <v>6002</v>
      </c>
      <c r="W4633" t="s">
        <v>376</v>
      </c>
      <c r="X4633" t="s">
        <v>6003</v>
      </c>
      <c r="Y4633" s="3">
        <f>VALUE(SUBSTITUTE(Table1[[#This Row],[Order Total]],"$",""))</f>
        <v>2781.72</v>
      </c>
      <c r="Z4633">
        <f>VALUE(SUBSTITUTE(Table1[[#This Row],[Total]],"$",""))</f>
        <v>2788.9</v>
      </c>
      <c r="AA4633" s="3">
        <f>Table1[[#This Row],[Order Total Number]]-Table1[[#This Row],[Total Number]]</f>
        <v>-7.180000000000291</v>
      </c>
      <c r="AB4633">
        <f>VALUE(SUBSTITUTE(Table1[[#This Row],[Shipping Cost]],"$",""))</f>
        <v>7.18</v>
      </c>
      <c r="AC4633">
        <f>VALUE(SUBSTITUTE(Table1[[#This Row],[Discount $]],"$",""))</f>
        <v>146.41</v>
      </c>
      <c r="AD4633">
        <f>VALUE(SUBSTITUTE(Table1[[#This Row],[Retail Price]],"$",""))</f>
        <v>100.97</v>
      </c>
      <c r="AE4633" s="4">
        <f>(Table1[[#This Row],[Retail Price Number]]*Table1[[#This Row],[Order Quantity]])-Table1[[#This Row],[Discount $ Number]]+Table1[[#This Row],[Shipping Cost Number]]</f>
        <v>971.44</v>
      </c>
      <c r="AF4633">
        <f>Table1[[#This Row],[Retail Price Number]]*Table1[[#This Row],[Order Quantity]]-Table1[[#This Row],[Discount $ Number]]</f>
        <v>964.2600000000001</v>
      </c>
      <c r="AG4633">
        <f>(Table1[[#This Row],[Retail Price Number]]*Table1[[#This Row],[Order Quantity]])-Table1[[#This Row],[Discount $ Number]]-Table1[[#This Row],[Shipping Cost Number]]</f>
        <v>957.08000000000015</v>
      </c>
      <c r="AH4633">
        <f>Table1[[#This Row],[Retail Price Number]]*Table1[[#This Row],[Order Quantity]]</f>
        <v>1110.67</v>
      </c>
      <c r="AI4633">
        <f>YEAR(Table1[[#This Row],[Order Date]])</f>
        <v>2016</v>
      </c>
    </row>
    <row r="4634" spans="1:35" x14ac:dyDescent="0.3">
      <c r="A4634" t="s">
        <v>4333</v>
      </c>
      <c r="B4634" s="1">
        <v>42727</v>
      </c>
      <c r="C4634" t="s">
        <v>4334</v>
      </c>
      <c r="D4634" t="s">
        <v>622</v>
      </c>
      <c r="E4634" t="s">
        <v>27</v>
      </c>
      <c r="F4634" t="s">
        <v>28</v>
      </c>
      <c r="G4634" t="s">
        <v>134</v>
      </c>
      <c r="H4634" t="s">
        <v>433</v>
      </c>
      <c r="I4634" t="s">
        <v>121</v>
      </c>
      <c r="J4634" t="s">
        <v>197</v>
      </c>
      <c r="K4634" t="s">
        <v>94</v>
      </c>
      <c r="L4634" t="s">
        <v>34</v>
      </c>
      <c r="M4634" t="s">
        <v>35</v>
      </c>
      <c r="N4634" s="1">
        <v>42729</v>
      </c>
      <c r="O4634" t="s">
        <v>198</v>
      </c>
      <c r="P4634" s="3" t="s">
        <v>37</v>
      </c>
      <c r="Q4634" t="s">
        <v>57</v>
      </c>
      <c r="R4634">
        <v>39</v>
      </c>
      <c r="S4634" t="s">
        <v>2657</v>
      </c>
      <c r="T4634" s="2">
        <v>0.03</v>
      </c>
      <c r="U4634" t="s">
        <v>4335</v>
      </c>
      <c r="V4634" t="s">
        <v>4336</v>
      </c>
      <c r="W4634" t="s">
        <v>116</v>
      </c>
      <c r="X4634" t="s">
        <v>4337</v>
      </c>
      <c r="Y4634" s="3">
        <f>VALUE(SUBSTITUTE(Table1[[#This Row],[Order Total]],"$",""))</f>
        <v>33.58</v>
      </c>
      <c r="Z4634">
        <f>VALUE(SUBSTITUTE(Table1[[#This Row],[Total]],"$",""))</f>
        <v>35.07</v>
      </c>
      <c r="AA4634" s="3">
        <f>Table1[[#This Row],[Order Total Number]]-Table1[[#This Row],[Total Number]]</f>
        <v>-1.490000000000002</v>
      </c>
      <c r="AB4634">
        <f>VALUE(SUBSTITUTE(Table1[[#This Row],[Shipping Cost]],"$",""))</f>
        <v>1.49</v>
      </c>
      <c r="AC4634">
        <f>VALUE(SUBSTITUTE(Table1[[#This Row],[Discount $]],"$",""))</f>
        <v>2.14</v>
      </c>
      <c r="AD4634">
        <f>VALUE(SUBSTITUTE(Table1[[#This Row],[Retail Price]],"$",""))</f>
        <v>1.88</v>
      </c>
      <c r="AE4634" s="4">
        <f>(Table1[[#This Row],[Retail Price Number]]*Table1[[#This Row],[Order Quantity]])-Table1[[#This Row],[Discount $ Number]]+Table1[[#This Row],[Shipping Cost Number]]</f>
        <v>72.669999999999987</v>
      </c>
      <c r="AF4634">
        <f>Table1[[#This Row],[Retail Price Number]]*Table1[[#This Row],[Order Quantity]]-Table1[[#This Row],[Discount $ Number]]</f>
        <v>71.179999999999993</v>
      </c>
      <c r="AG4634">
        <f>(Table1[[#This Row],[Retail Price Number]]*Table1[[#This Row],[Order Quantity]])-Table1[[#This Row],[Discount $ Number]]-Table1[[#This Row],[Shipping Cost Number]]</f>
        <v>69.69</v>
      </c>
      <c r="AH4634">
        <f>Table1[[#This Row],[Retail Price Number]]*Table1[[#This Row],[Order Quantity]]</f>
        <v>73.319999999999993</v>
      </c>
      <c r="AI4634">
        <f>YEAR(Table1[[#This Row],[Order Date]])</f>
        <v>2016</v>
      </c>
    </row>
    <row r="4635" spans="1:35" x14ac:dyDescent="0.3">
      <c r="A4635" t="s">
        <v>4333</v>
      </c>
      <c r="B4635" s="1">
        <v>42215</v>
      </c>
      <c r="C4635" t="s">
        <v>6918</v>
      </c>
      <c r="D4635" t="s">
        <v>1019</v>
      </c>
      <c r="E4635" t="s">
        <v>46</v>
      </c>
      <c r="F4635" t="s">
        <v>47</v>
      </c>
      <c r="G4635" t="s">
        <v>29</v>
      </c>
      <c r="H4635" t="s">
        <v>107</v>
      </c>
      <c r="I4635" t="s">
        <v>31</v>
      </c>
      <c r="J4635" t="s">
        <v>441</v>
      </c>
      <c r="K4635" t="s">
        <v>33</v>
      </c>
      <c r="L4635" t="s">
        <v>34</v>
      </c>
      <c r="M4635" t="s">
        <v>156</v>
      </c>
      <c r="N4635" s="1">
        <v>42216</v>
      </c>
      <c r="O4635" t="s">
        <v>442</v>
      </c>
      <c r="P4635" s="3" t="s">
        <v>443</v>
      </c>
      <c r="Q4635" t="s">
        <v>444</v>
      </c>
      <c r="R4635">
        <v>42</v>
      </c>
      <c r="S4635" t="s">
        <v>8474</v>
      </c>
      <c r="T4635" s="2">
        <v>0.1</v>
      </c>
      <c r="U4635" t="s">
        <v>150</v>
      </c>
      <c r="V4635" t="s">
        <v>9324</v>
      </c>
      <c r="W4635" t="s">
        <v>448</v>
      </c>
      <c r="X4635" t="s">
        <v>9325</v>
      </c>
      <c r="Y4635" s="3">
        <f>VALUE(SUBSTITUTE(Table1[[#This Row],[Order Total]],"$",""))</f>
        <v>369.36</v>
      </c>
      <c r="Z4635">
        <f>VALUE(SUBSTITUTE(Table1[[#This Row],[Total]],"$",""))</f>
        <v>391.64</v>
      </c>
      <c r="AA4635" s="3">
        <f>Table1[[#This Row],[Order Total Number]]-Table1[[#This Row],[Total Number]]</f>
        <v>-22.279999999999973</v>
      </c>
      <c r="AB4635">
        <f>VALUE(SUBSTITUTE(Table1[[#This Row],[Shipping Cost]],"$",""))</f>
        <v>15.1</v>
      </c>
      <c r="AC4635">
        <f>VALUE(SUBSTITUTE(Table1[[#This Row],[Discount $]],"$",""))</f>
        <v>40.69</v>
      </c>
      <c r="AD4635">
        <f>VALUE(SUBSTITUTE(Table1[[#This Row],[Retail Price]],"$",""))</f>
        <v>22.38</v>
      </c>
      <c r="AE4635" s="4">
        <f>(Table1[[#This Row],[Retail Price Number]]*Table1[[#This Row],[Order Quantity]])-Table1[[#This Row],[Discount $ Number]]+Table1[[#This Row],[Shipping Cost Number]]</f>
        <v>914.37</v>
      </c>
      <c r="AF4635">
        <f>Table1[[#This Row],[Retail Price Number]]*Table1[[#This Row],[Order Quantity]]-Table1[[#This Row],[Discount $ Number]]</f>
        <v>899.27</v>
      </c>
      <c r="AG4635">
        <f>(Table1[[#This Row],[Retail Price Number]]*Table1[[#This Row],[Order Quantity]])-Table1[[#This Row],[Discount $ Number]]-Table1[[#This Row],[Shipping Cost Number]]</f>
        <v>884.17</v>
      </c>
      <c r="AH4635">
        <f>Table1[[#This Row],[Retail Price Number]]*Table1[[#This Row],[Order Quantity]]</f>
        <v>939.95999999999992</v>
      </c>
      <c r="AI4635">
        <f>YEAR(Table1[[#This Row],[Order Date]])</f>
        <v>2015</v>
      </c>
    </row>
    <row r="4636" spans="1:35" x14ac:dyDescent="0.3">
      <c r="A4636" t="s">
        <v>6716</v>
      </c>
      <c r="B4636" s="1">
        <v>42666</v>
      </c>
      <c r="C4636" t="s">
        <v>2444</v>
      </c>
      <c r="D4636" t="s">
        <v>1617</v>
      </c>
      <c r="E4636" t="s">
        <v>27</v>
      </c>
      <c r="F4636" t="s">
        <v>28</v>
      </c>
      <c r="G4636" t="s">
        <v>77</v>
      </c>
      <c r="H4636" t="s">
        <v>78</v>
      </c>
      <c r="I4636" t="s">
        <v>63</v>
      </c>
      <c r="J4636" t="s">
        <v>1349</v>
      </c>
      <c r="K4636" t="s">
        <v>33</v>
      </c>
      <c r="L4636" t="s">
        <v>392</v>
      </c>
      <c r="M4636" t="s">
        <v>393</v>
      </c>
      <c r="N4636" s="1">
        <v>42668</v>
      </c>
      <c r="O4636" t="s">
        <v>1350</v>
      </c>
      <c r="P4636" s="3" t="s">
        <v>1351</v>
      </c>
      <c r="Q4636" t="s">
        <v>1352</v>
      </c>
      <c r="R4636">
        <v>50</v>
      </c>
      <c r="S4636" t="s">
        <v>6717</v>
      </c>
      <c r="T4636" s="2">
        <v>0.08</v>
      </c>
      <c r="U4636" t="s">
        <v>127</v>
      </c>
      <c r="V4636" t="s">
        <v>6718</v>
      </c>
      <c r="W4636" t="s">
        <v>1353</v>
      </c>
      <c r="X4636" t="s">
        <v>6719</v>
      </c>
      <c r="Y4636" s="3">
        <f>VALUE(SUBSTITUTE(Table1[[#This Row],[Order Total]],"$",""))</f>
        <v>1247.95</v>
      </c>
      <c r="Z4636">
        <f>VALUE(SUBSTITUTE(Table1[[#This Row],[Total]],"$",""))</f>
        <v>1248.96</v>
      </c>
      <c r="AA4636" s="3">
        <f>Table1[[#This Row],[Order Total Number]]-Table1[[#This Row],[Total Number]]</f>
        <v>-1.0099999999999909</v>
      </c>
      <c r="AB4636">
        <f>VALUE(SUBSTITUTE(Table1[[#This Row],[Shipping Cost]],"$",""))</f>
        <v>8.99</v>
      </c>
      <c r="AC4636">
        <f>VALUE(SUBSTITUTE(Table1[[#This Row],[Discount $]],"$",""))</f>
        <v>0</v>
      </c>
      <c r="AD4636">
        <f>VALUE(SUBSTITUTE(Table1[[#This Row],[Retail Price]],"$",""))</f>
        <v>40.97</v>
      </c>
      <c r="AE4636" s="4">
        <f>(Table1[[#This Row],[Retail Price Number]]*Table1[[#This Row],[Order Quantity]])-Table1[[#This Row],[Discount $ Number]]+Table1[[#This Row],[Shipping Cost Number]]</f>
        <v>2057.4899999999998</v>
      </c>
      <c r="AF4636">
        <f>Table1[[#This Row],[Retail Price Number]]*Table1[[#This Row],[Order Quantity]]-Table1[[#This Row],[Discount $ Number]]</f>
        <v>2048.5</v>
      </c>
      <c r="AG4636">
        <f>(Table1[[#This Row],[Retail Price Number]]*Table1[[#This Row],[Order Quantity]])-Table1[[#This Row],[Discount $ Number]]-Table1[[#This Row],[Shipping Cost Number]]</f>
        <v>2039.51</v>
      </c>
      <c r="AH4636">
        <f>Table1[[#This Row],[Retail Price Number]]*Table1[[#This Row],[Order Quantity]]</f>
        <v>2048.5</v>
      </c>
      <c r="AI4636">
        <f>YEAR(Table1[[#This Row],[Order Date]])</f>
        <v>2016</v>
      </c>
    </row>
    <row r="4637" spans="1:35" x14ac:dyDescent="0.3">
      <c r="A4637" t="s">
        <v>6716</v>
      </c>
      <c r="B4637" s="1">
        <v>42330</v>
      </c>
      <c r="C4637" t="s">
        <v>2299</v>
      </c>
      <c r="D4637" t="s">
        <v>133</v>
      </c>
      <c r="E4637" t="s">
        <v>27</v>
      </c>
      <c r="F4637" t="s">
        <v>28</v>
      </c>
      <c r="G4637" t="s">
        <v>91</v>
      </c>
      <c r="H4637" t="s">
        <v>62</v>
      </c>
      <c r="I4637" t="s">
        <v>196</v>
      </c>
      <c r="J4637" t="s">
        <v>1667</v>
      </c>
      <c r="K4637" t="s">
        <v>94</v>
      </c>
      <c r="L4637" t="s">
        <v>95</v>
      </c>
      <c r="M4637" t="s">
        <v>35</v>
      </c>
      <c r="N4637" s="1">
        <v>42331</v>
      </c>
      <c r="O4637" t="s">
        <v>982</v>
      </c>
      <c r="P4637" s="3" t="s">
        <v>1190</v>
      </c>
      <c r="Q4637" t="s">
        <v>1191</v>
      </c>
      <c r="R4637">
        <v>38</v>
      </c>
      <c r="S4637" t="s">
        <v>9550</v>
      </c>
      <c r="T4637" s="2">
        <v>0.09</v>
      </c>
      <c r="U4637" t="s">
        <v>3567</v>
      </c>
      <c r="V4637" t="s">
        <v>2619</v>
      </c>
      <c r="W4637" t="s">
        <v>224</v>
      </c>
      <c r="X4637" t="s">
        <v>2620</v>
      </c>
      <c r="Y4637" s="3">
        <f>VALUE(SUBSTITUTE(Table1[[#This Row],[Order Total]],"$",""))</f>
        <v>158.93</v>
      </c>
      <c r="Z4637">
        <f>VALUE(SUBSTITUTE(Table1[[#This Row],[Total]],"$",""))</f>
        <v>159.69</v>
      </c>
      <c r="AA4637" s="3">
        <f>Table1[[#This Row],[Order Total Number]]-Table1[[#This Row],[Total Number]]</f>
        <v>-0.75999999999999091</v>
      </c>
      <c r="AB4637">
        <f>VALUE(SUBSTITUTE(Table1[[#This Row],[Shipping Cost]],"$",""))</f>
        <v>0.5</v>
      </c>
      <c r="AC4637">
        <f>VALUE(SUBSTITUTE(Table1[[#This Row],[Discount $]],"$",""))</f>
        <v>3.61</v>
      </c>
      <c r="AD4637">
        <f>VALUE(SUBSTITUTE(Table1[[#This Row],[Retail Price]],"$",""))</f>
        <v>4.91</v>
      </c>
      <c r="AE4637" s="4">
        <f>(Table1[[#This Row],[Retail Price Number]]*Table1[[#This Row],[Order Quantity]])-Table1[[#This Row],[Discount $ Number]]+Table1[[#This Row],[Shipping Cost Number]]</f>
        <v>183.47</v>
      </c>
      <c r="AF4637">
        <f>Table1[[#This Row],[Retail Price Number]]*Table1[[#This Row],[Order Quantity]]-Table1[[#This Row],[Discount $ Number]]</f>
        <v>182.97</v>
      </c>
      <c r="AG4637">
        <f>(Table1[[#This Row],[Retail Price Number]]*Table1[[#This Row],[Order Quantity]])-Table1[[#This Row],[Discount $ Number]]-Table1[[#This Row],[Shipping Cost Number]]</f>
        <v>182.47</v>
      </c>
      <c r="AH4637">
        <f>Table1[[#This Row],[Retail Price Number]]*Table1[[#This Row],[Order Quantity]]</f>
        <v>186.58</v>
      </c>
      <c r="AI4637">
        <f>YEAR(Table1[[#This Row],[Order Date]])</f>
        <v>2015</v>
      </c>
    </row>
    <row r="4638" spans="1:35" x14ac:dyDescent="0.3">
      <c r="A4638" t="s">
        <v>6716</v>
      </c>
      <c r="B4638" s="1">
        <v>42674</v>
      </c>
      <c r="C4638" t="s">
        <v>4640</v>
      </c>
      <c r="D4638" t="s">
        <v>106</v>
      </c>
      <c r="E4638" t="s">
        <v>46</v>
      </c>
      <c r="F4638" t="s">
        <v>47</v>
      </c>
      <c r="G4638" t="s">
        <v>77</v>
      </c>
      <c r="H4638" t="s">
        <v>107</v>
      </c>
      <c r="I4638" t="s">
        <v>31</v>
      </c>
      <c r="J4638" t="s">
        <v>218</v>
      </c>
      <c r="K4638" t="s">
        <v>94</v>
      </c>
      <c r="L4638" t="s">
        <v>95</v>
      </c>
      <c r="M4638" t="s">
        <v>35</v>
      </c>
      <c r="N4638" s="1">
        <v>42675</v>
      </c>
      <c r="O4638" t="s">
        <v>219</v>
      </c>
      <c r="P4638" s="3" t="s">
        <v>124</v>
      </c>
      <c r="Q4638" t="s">
        <v>220</v>
      </c>
      <c r="R4638">
        <v>8</v>
      </c>
      <c r="S4638" t="s">
        <v>7142</v>
      </c>
      <c r="T4638" s="2">
        <v>0.02</v>
      </c>
      <c r="U4638" t="s">
        <v>737</v>
      </c>
      <c r="V4638" t="s">
        <v>10647</v>
      </c>
      <c r="W4638" t="s">
        <v>224</v>
      </c>
      <c r="X4638" t="s">
        <v>10648</v>
      </c>
      <c r="Y4638" s="3">
        <f>VALUE(SUBSTITUTE(Table1[[#This Row],[Order Total]],"$",""))</f>
        <v>147.30000000000001</v>
      </c>
      <c r="Z4638">
        <f>VALUE(SUBSTITUTE(Table1[[#This Row],[Total]],"$",""))</f>
        <v>147.4</v>
      </c>
      <c r="AA4638" s="3">
        <f>Table1[[#This Row],[Order Total Number]]-Table1[[#This Row],[Total Number]]</f>
        <v>-9.9999999999994316E-2</v>
      </c>
      <c r="AB4638">
        <f>VALUE(SUBSTITUTE(Table1[[#This Row],[Shipping Cost]],"$",""))</f>
        <v>0.5</v>
      </c>
      <c r="AC4638">
        <f>VALUE(SUBSTITUTE(Table1[[#This Row],[Discount $]],"$",""))</f>
        <v>1.32</v>
      </c>
      <c r="AD4638">
        <f>VALUE(SUBSTITUTE(Table1[[#This Row],[Retail Price]],"$",""))</f>
        <v>3.69</v>
      </c>
      <c r="AE4638" s="4">
        <f>(Table1[[#This Row],[Retail Price Number]]*Table1[[#This Row],[Order Quantity]])-Table1[[#This Row],[Discount $ Number]]+Table1[[#This Row],[Shipping Cost Number]]</f>
        <v>28.7</v>
      </c>
      <c r="AF4638">
        <f>Table1[[#This Row],[Retail Price Number]]*Table1[[#This Row],[Order Quantity]]-Table1[[#This Row],[Discount $ Number]]</f>
        <v>28.2</v>
      </c>
      <c r="AG4638">
        <f>(Table1[[#This Row],[Retail Price Number]]*Table1[[#This Row],[Order Quantity]])-Table1[[#This Row],[Discount $ Number]]-Table1[[#This Row],[Shipping Cost Number]]</f>
        <v>27.7</v>
      </c>
      <c r="AH4638">
        <f>Table1[[#This Row],[Retail Price Number]]*Table1[[#This Row],[Order Quantity]]</f>
        <v>29.52</v>
      </c>
      <c r="AI4638">
        <f>YEAR(Table1[[#This Row],[Order Date]])</f>
        <v>2016</v>
      </c>
    </row>
    <row r="4639" spans="1:35" x14ac:dyDescent="0.3">
      <c r="A4639" t="s">
        <v>2621</v>
      </c>
      <c r="B4639" s="1">
        <v>42541</v>
      </c>
      <c r="C4639" t="s">
        <v>2622</v>
      </c>
      <c r="D4639" t="s">
        <v>133</v>
      </c>
      <c r="E4639" t="s">
        <v>27</v>
      </c>
      <c r="F4639" t="s">
        <v>28</v>
      </c>
      <c r="G4639" t="s">
        <v>77</v>
      </c>
      <c r="H4639" t="s">
        <v>62</v>
      </c>
      <c r="I4639" t="s">
        <v>121</v>
      </c>
      <c r="J4639" t="s">
        <v>2623</v>
      </c>
      <c r="K4639" t="s">
        <v>94</v>
      </c>
      <c r="L4639" t="s">
        <v>34</v>
      </c>
      <c r="M4639" t="s">
        <v>35</v>
      </c>
      <c r="N4639" s="1">
        <v>42541</v>
      </c>
      <c r="O4639" t="s">
        <v>2624</v>
      </c>
      <c r="P4639" s="3" t="s">
        <v>2625</v>
      </c>
      <c r="Q4639" t="s">
        <v>2626</v>
      </c>
      <c r="R4639">
        <v>27</v>
      </c>
      <c r="S4639" t="s">
        <v>2627</v>
      </c>
      <c r="T4639" s="2">
        <v>0.08</v>
      </c>
      <c r="U4639" t="s">
        <v>2628</v>
      </c>
      <c r="V4639" t="s">
        <v>2629</v>
      </c>
      <c r="W4639" t="s">
        <v>1234</v>
      </c>
      <c r="X4639" t="s">
        <v>2630</v>
      </c>
      <c r="Y4639" s="3">
        <f>VALUE(SUBSTITUTE(Table1[[#This Row],[Order Total]],"$",""))</f>
        <v>327.85</v>
      </c>
      <c r="Z4639">
        <f>VALUE(SUBSTITUTE(Table1[[#This Row],[Total]],"$",""))</f>
        <v>330.96</v>
      </c>
      <c r="AA4639" s="3">
        <f>Table1[[#This Row],[Order Total Number]]-Table1[[#This Row],[Total Number]]</f>
        <v>-3.1099999999999568</v>
      </c>
      <c r="AB4639">
        <f>VALUE(SUBSTITUTE(Table1[[#This Row],[Shipping Cost]],"$",""))</f>
        <v>7.28</v>
      </c>
      <c r="AC4639">
        <f>VALUE(SUBSTITUTE(Table1[[#This Row],[Discount $]],"$",""))</f>
        <v>3.36</v>
      </c>
      <c r="AD4639">
        <f>VALUE(SUBSTITUTE(Table1[[#This Row],[Retail Price]],"$",""))</f>
        <v>9.3800000000000008</v>
      </c>
      <c r="AE4639" s="4">
        <f>(Table1[[#This Row],[Retail Price Number]]*Table1[[#This Row],[Order Quantity]])-Table1[[#This Row],[Discount $ Number]]+Table1[[#This Row],[Shipping Cost Number]]</f>
        <v>257.18</v>
      </c>
      <c r="AF4639">
        <f>Table1[[#This Row],[Retail Price Number]]*Table1[[#This Row],[Order Quantity]]-Table1[[#This Row],[Discount $ Number]]</f>
        <v>249.9</v>
      </c>
      <c r="AG4639">
        <f>(Table1[[#This Row],[Retail Price Number]]*Table1[[#This Row],[Order Quantity]])-Table1[[#This Row],[Discount $ Number]]-Table1[[#This Row],[Shipping Cost Number]]</f>
        <v>242.62</v>
      </c>
      <c r="AH4639">
        <f>Table1[[#This Row],[Retail Price Number]]*Table1[[#This Row],[Order Quantity]]</f>
        <v>253.26000000000002</v>
      </c>
      <c r="AI4639">
        <f>YEAR(Table1[[#This Row],[Order Date]])</f>
        <v>2016</v>
      </c>
    </row>
    <row r="4640" spans="1:35" x14ac:dyDescent="0.3">
      <c r="A4640" t="s">
        <v>2621</v>
      </c>
      <c r="B4640" s="1">
        <v>42606</v>
      </c>
      <c r="C4640" t="s">
        <v>2192</v>
      </c>
      <c r="D4640" t="s">
        <v>365</v>
      </c>
      <c r="E4640" t="s">
        <v>46</v>
      </c>
      <c r="F4640" t="s">
        <v>47</v>
      </c>
      <c r="G4640" t="s">
        <v>77</v>
      </c>
      <c r="H4640" t="s">
        <v>48</v>
      </c>
      <c r="I4640" t="s">
        <v>31</v>
      </c>
      <c r="J4640" t="s">
        <v>885</v>
      </c>
      <c r="K4640" t="s">
        <v>94</v>
      </c>
      <c r="L4640" t="s">
        <v>34</v>
      </c>
      <c r="M4640" t="s">
        <v>156</v>
      </c>
      <c r="N4640" s="1">
        <v>42607</v>
      </c>
      <c r="O4640" t="s">
        <v>886</v>
      </c>
      <c r="P4640" s="3" t="s">
        <v>295</v>
      </c>
      <c r="Q4640" t="s">
        <v>887</v>
      </c>
      <c r="R4640">
        <v>3</v>
      </c>
      <c r="S4640" t="s">
        <v>4179</v>
      </c>
      <c r="T4640" s="2">
        <v>0.08</v>
      </c>
      <c r="U4640" t="s">
        <v>4180</v>
      </c>
      <c r="V4640" t="s">
        <v>2600</v>
      </c>
      <c r="W4640" t="s">
        <v>891</v>
      </c>
      <c r="X4640" t="s">
        <v>3886</v>
      </c>
      <c r="Y4640" s="3">
        <f>VALUE(SUBSTITUTE(Table1[[#This Row],[Order Total]],"$",""))</f>
        <v>300.56</v>
      </c>
      <c r="Z4640">
        <f>VALUE(SUBSTITUTE(Table1[[#This Row],[Total]],"$",""))</f>
        <v>305.06</v>
      </c>
      <c r="AA4640" s="3">
        <f>Table1[[#This Row],[Order Total Number]]-Table1[[#This Row],[Total Number]]</f>
        <v>-4.5</v>
      </c>
      <c r="AB4640">
        <f>VALUE(SUBSTITUTE(Table1[[#This Row],[Shipping Cost]],"$",""))</f>
        <v>4.5</v>
      </c>
      <c r="AC4640">
        <f>VALUE(SUBSTITUTE(Table1[[#This Row],[Discount $]],"$",""))</f>
        <v>26.14</v>
      </c>
      <c r="AD4640">
        <f>VALUE(SUBSTITUTE(Table1[[#This Row],[Retail Price]],"$",""))</f>
        <v>10.89</v>
      </c>
      <c r="AE4640" s="4">
        <f>(Table1[[#This Row],[Retail Price Number]]*Table1[[#This Row],[Order Quantity]])-Table1[[#This Row],[Discount $ Number]]+Table1[[#This Row],[Shipping Cost Number]]</f>
        <v>11.030000000000001</v>
      </c>
      <c r="AF4640">
        <f>Table1[[#This Row],[Retail Price Number]]*Table1[[#This Row],[Order Quantity]]-Table1[[#This Row],[Discount $ Number]]</f>
        <v>6.5300000000000011</v>
      </c>
      <c r="AG4640">
        <f>(Table1[[#This Row],[Retail Price Number]]*Table1[[#This Row],[Order Quantity]])-Table1[[#This Row],[Discount $ Number]]-Table1[[#This Row],[Shipping Cost Number]]</f>
        <v>2.0300000000000011</v>
      </c>
      <c r="AH4640">
        <f>Table1[[#This Row],[Retail Price Number]]*Table1[[#This Row],[Order Quantity]]</f>
        <v>32.67</v>
      </c>
      <c r="AI4640">
        <f>YEAR(Table1[[#This Row],[Order Date]])</f>
        <v>2016</v>
      </c>
    </row>
    <row r="4641" spans="1:35" x14ac:dyDescent="0.3">
      <c r="A4641" t="s">
        <v>2621</v>
      </c>
      <c r="B4641" s="1">
        <v>42434</v>
      </c>
      <c r="C4641" t="s">
        <v>4805</v>
      </c>
      <c r="D4641" t="s">
        <v>2482</v>
      </c>
      <c r="E4641" t="s">
        <v>27</v>
      </c>
      <c r="F4641" t="s">
        <v>28</v>
      </c>
      <c r="G4641" t="s">
        <v>77</v>
      </c>
      <c r="H4641" t="s">
        <v>281</v>
      </c>
      <c r="I4641" t="s">
        <v>196</v>
      </c>
      <c r="J4641" t="s">
        <v>885</v>
      </c>
      <c r="K4641" t="s">
        <v>94</v>
      </c>
      <c r="L4641" t="s">
        <v>34</v>
      </c>
      <c r="M4641" t="s">
        <v>35</v>
      </c>
      <c r="N4641" s="1">
        <v>42438</v>
      </c>
      <c r="O4641" t="s">
        <v>886</v>
      </c>
      <c r="P4641" s="3" t="s">
        <v>295</v>
      </c>
      <c r="Q4641" t="s">
        <v>887</v>
      </c>
      <c r="R4641">
        <v>42</v>
      </c>
      <c r="S4641" t="s">
        <v>4179</v>
      </c>
      <c r="T4641" s="2">
        <v>0.04</v>
      </c>
      <c r="U4641" t="s">
        <v>4806</v>
      </c>
      <c r="V4641" t="s">
        <v>2600</v>
      </c>
      <c r="W4641" t="s">
        <v>891</v>
      </c>
      <c r="X4641" t="s">
        <v>3886</v>
      </c>
      <c r="Y4641" s="3">
        <f>VALUE(SUBSTITUTE(Table1[[#This Row],[Order Total]],"$",""))</f>
        <v>300.56</v>
      </c>
      <c r="Z4641">
        <f>VALUE(SUBSTITUTE(Table1[[#This Row],[Total]],"$",""))</f>
        <v>305.06</v>
      </c>
      <c r="AA4641" s="3">
        <f>Table1[[#This Row],[Order Total Number]]-Table1[[#This Row],[Total Number]]</f>
        <v>-4.5</v>
      </c>
      <c r="AB4641">
        <f>VALUE(SUBSTITUTE(Table1[[#This Row],[Shipping Cost]],"$",""))</f>
        <v>4.5</v>
      </c>
      <c r="AC4641">
        <f>VALUE(SUBSTITUTE(Table1[[#This Row],[Discount $]],"$",""))</f>
        <v>26.18</v>
      </c>
      <c r="AD4641">
        <f>VALUE(SUBSTITUTE(Table1[[#This Row],[Retail Price]],"$",""))</f>
        <v>10.89</v>
      </c>
      <c r="AE4641" s="4">
        <f>(Table1[[#This Row],[Retail Price Number]]*Table1[[#This Row],[Order Quantity]])-Table1[[#This Row],[Discount $ Number]]+Table1[[#This Row],[Shipping Cost Number]]</f>
        <v>435.7</v>
      </c>
      <c r="AF4641">
        <f>Table1[[#This Row],[Retail Price Number]]*Table1[[#This Row],[Order Quantity]]-Table1[[#This Row],[Discount $ Number]]</f>
        <v>431.2</v>
      </c>
      <c r="AG4641">
        <f>(Table1[[#This Row],[Retail Price Number]]*Table1[[#This Row],[Order Quantity]])-Table1[[#This Row],[Discount $ Number]]-Table1[[#This Row],[Shipping Cost Number]]</f>
        <v>426.7</v>
      </c>
      <c r="AH4641">
        <f>Table1[[#This Row],[Retail Price Number]]*Table1[[#This Row],[Order Quantity]]</f>
        <v>457.38</v>
      </c>
      <c r="AI4641">
        <f>YEAR(Table1[[#This Row],[Order Date]])</f>
        <v>2016</v>
      </c>
    </row>
    <row r="4642" spans="1:35" x14ac:dyDescent="0.3">
      <c r="A4642" t="s">
        <v>2621</v>
      </c>
      <c r="B4642" s="1">
        <v>42631</v>
      </c>
      <c r="C4642" t="s">
        <v>1272</v>
      </c>
      <c r="D4642" t="s">
        <v>1273</v>
      </c>
      <c r="E4642" t="s">
        <v>27</v>
      </c>
      <c r="F4642" t="s">
        <v>28</v>
      </c>
      <c r="G4642" t="s">
        <v>77</v>
      </c>
      <c r="H4642" t="s">
        <v>433</v>
      </c>
      <c r="I4642" t="s">
        <v>92</v>
      </c>
      <c r="J4642" t="s">
        <v>885</v>
      </c>
      <c r="K4642" t="s">
        <v>33</v>
      </c>
      <c r="L4642" t="s">
        <v>34</v>
      </c>
      <c r="M4642" t="s">
        <v>35</v>
      </c>
      <c r="N4642" s="1">
        <v>42631</v>
      </c>
      <c r="O4642" t="s">
        <v>886</v>
      </c>
      <c r="P4642" s="3" t="s">
        <v>295</v>
      </c>
      <c r="Q4642" t="s">
        <v>887</v>
      </c>
      <c r="R4642">
        <v>8</v>
      </c>
      <c r="S4642" t="s">
        <v>4179</v>
      </c>
      <c r="T4642" s="2">
        <v>0.05</v>
      </c>
      <c r="U4642" t="s">
        <v>4180</v>
      </c>
      <c r="V4642" t="s">
        <v>2600</v>
      </c>
      <c r="W4642" t="s">
        <v>891</v>
      </c>
      <c r="X4642" t="s">
        <v>3886</v>
      </c>
      <c r="Y4642" s="3">
        <f>VALUE(SUBSTITUTE(Table1[[#This Row],[Order Total]],"$",""))</f>
        <v>300.56</v>
      </c>
      <c r="Z4642">
        <f>VALUE(SUBSTITUTE(Table1[[#This Row],[Total]],"$",""))</f>
        <v>305.06</v>
      </c>
      <c r="AA4642" s="3">
        <f>Table1[[#This Row],[Order Total Number]]-Table1[[#This Row],[Total Number]]</f>
        <v>-4.5</v>
      </c>
      <c r="AB4642">
        <f>VALUE(SUBSTITUTE(Table1[[#This Row],[Shipping Cost]],"$",""))</f>
        <v>4.5</v>
      </c>
      <c r="AC4642">
        <f>VALUE(SUBSTITUTE(Table1[[#This Row],[Discount $]],"$",""))</f>
        <v>26.14</v>
      </c>
      <c r="AD4642">
        <f>VALUE(SUBSTITUTE(Table1[[#This Row],[Retail Price]],"$",""))</f>
        <v>10.89</v>
      </c>
      <c r="AE4642" s="4">
        <f>(Table1[[#This Row],[Retail Price Number]]*Table1[[#This Row],[Order Quantity]])-Table1[[#This Row],[Discount $ Number]]+Table1[[#This Row],[Shipping Cost Number]]</f>
        <v>65.48</v>
      </c>
      <c r="AF4642">
        <f>Table1[[#This Row],[Retail Price Number]]*Table1[[#This Row],[Order Quantity]]-Table1[[#This Row],[Discount $ Number]]</f>
        <v>60.980000000000004</v>
      </c>
      <c r="AG4642">
        <f>(Table1[[#This Row],[Retail Price Number]]*Table1[[#This Row],[Order Quantity]])-Table1[[#This Row],[Discount $ Number]]-Table1[[#This Row],[Shipping Cost Number]]</f>
        <v>56.480000000000004</v>
      </c>
      <c r="AH4642">
        <f>Table1[[#This Row],[Retail Price Number]]*Table1[[#This Row],[Order Quantity]]</f>
        <v>87.12</v>
      </c>
      <c r="AI4642">
        <f>YEAR(Table1[[#This Row],[Order Date]])</f>
        <v>2016</v>
      </c>
    </row>
    <row r="4643" spans="1:35" x14ac:dyDescent="0.3">
      <c r="A4643" t="s">
        <v>2621</v>
      </c>
      <c r="B4643" s="1">
        <v>42435</v>
      </c>
      <c r="C4643" t="s">
        <v>7456</v>
      </c>
      <c r="D4643" t="s">
        <v>895</v>
      </c>
      <c r="E4643" t="s">
        <v>27</v>
      </c>
      <c r="F4643" t="s">
        <v>28</v>
      </c>
      <c r="G4643" t="s">
        <v>134</v>
      </c>
      <c r="H4643" t="s">
        <v>289</v>
      </c>
      <c r="I4643" t="s">
        <v>121</v>
      </c>
      <c r="J4643" t="s">
        <v>885</v>
      </c>
      <c r="K4643" t="s">
        <v>94</v>
      </c>
      <c r="L4643" t="s">
        <v>95</v>
      </c>
      <c r="M4643" t="s">
        <v>35</v>
      </c>
      <c r="N4643" s="1">
        <v>42437</v>
      </c>
      <c r="O4643" t="s">
        <v>886</v>
      </c>
      <c r="P4643" s="3" t="s">
        <v>295</v>
      </c>
      <c r="Q4643" t="s">
        <v>887</v>
      </c>
      <c r="R4643">
        <v>39</v>
      </c>
      <c r="S4643" t="s">
        <v>4179</v>
      </c>
      <c r="T4643" s="2">
        <v>0.08</v>
      </c>
      <c r="U4643" t="s">
        <v>4180</v>
      </c>
      <c r="V4643" t="s">
        <v>2600</v>
      </c>
      <c r="W4643" t="s">
        <v>891</v>
      </c>
      <c r="X4643" t="s">
        <v>3886</v>
      </c>
      <c r="Y4643" s="3">
        <f>VALUE(SUBSTITUTE(Table1[[#This Row],[Order Total]],"$",""))</f>
        <v>300.56</v>
      </c>
      <c r="Z4643">
        <f>VALUE(SUBSTITUTE(Table1[[#This Row],[Total]],"$",""))</f>
        <v>305.06</v>
      </c>
      <c r="AA4643" s="3">
        <f>Table1[[#This Row],[Order Total Number]]-Table1[[#This Row],[Total Number]]</f>
        <v>-4.5</v>
      </c>
      <c r="AB4643">
        <f>VALUE(SUBSTITUTE(Table1[[#This Row],[Shipping Cost]],"$",""))</f>
        <v>4.5</v>
      </c>
      <c r="AC4643">
        <f>VALUE(SUBSTITUTE(Table1[[#This Row],[Discount $]],"$",""))</f>
        <v>26.14</v>
      </c>
      <c r="AD4643">
        <f>VALUE(SUBSTITUTE(Table1[[#This Row],[Retail Price]],"$",""))</f>
        <v>10.89</v>
      </c>
      <c r="AE4643" s="4">
        <f>(Table1[[#This Row],[Retail Price Number]]*Table1[[#This Row],[Order Quantity]])-Table1[[#This Row],[Discount $ Number]]+Table1[[#This Row],[Shipping Cost Number]]</f>
        <v>403.07000000000005</v>
      </c>
      <c r="AF4643">
        <f>Table1[[#This Row],[Retail Price Number]]*Table1[[#This Row],[Order Quantity]]-Table1[[#This Row],[Discount $ Number]]</f>
        <v>398.57000000000005</v>
      </c>
      <c r="AG4643">
        <f>(Table1[[#This Row],[Retail Price Number]]*Table1[[#This Row],[Order Quantity]])-Table1[[#This Row],[Discount $ Number]]-Table1[[#This Row],[Shipping Cost Number]]</f>
        <v>394.07000000000005</v>
      </c>
      <c r="AH4643">
        <f>Table1[[#This Row],[Retail Price Number]]*Table1[[#This Row],[Order Quantity]]</f>
        <v>424.71000000000004</v>
      </c>
      <c r="AI4643">
        <f>YEAR(Table1[[#This Row],[Order Date]])</f>
        <v>2016</v>
      </c>
    </row>
    <row r="4644" spans="1:35" x14ac:dyDescent="0.3">
      <c r="A4644" t="s">
        <v>2621</v>
      </c>
      <c r="B4644" s="1">
        <v>42671</v>
      </c>
      <c r="C4644" t="s">
        <v>8364</v>
      </c>
      <c r="D4644" t="s">
        <v>8365</v>
      </c>
      <c r="E4644" t="s">
        <v>27</v>
      </c>
      <c r="F4644" t="s">
        <v>28</v>
      </c>
      <c r="G4644" t="s">
        <v>91</v>
      </c>
      <c r="H4644" t="s">
        <v>241</v>
      </c>
      <c r="I4644" t="s">
        <v>92</v>
      </c>
      <c r="J4644" t="s">
        <v>885</v>
      </c>
      <c r="K4644" t="s">
        <v>94</v>
      </c>
      <c r="L4644" t="s">
        <v>109</v>
      </c>
      <c r="M4644" t="s">
        <v>35</v>
      </c>
      <c r="N4644" s="1">
        <v>42680</v>
      </c>
      <c r="O4644" t="s">
        <v>886</v>
      </c>
      <c r="P4644" s="3" t="s">
        <v>295</v>
      </c>
      <c r="Q4644" t="s">
        <v>887</v>
      </c>
      <c r="R4644">
        <v>43</v>
      </c>
      <c r="S4644" t="s">
        <v>4179</v>
      </c>
      <c r="T4644" s="2">
        <v>0.05</v>
      </c>
      <c r="U4644" t="s">
        <v>4180</v>
      </c>
      <c r="V4644" t="s">
        <v>2600</v>
      </c>
      <c r="W4644" t="s">
        <v>891</v>
      </c>
      <c r="X4644" t="s">
        <v>3886</v>
      </c>
      <c r="Y4644" s="3">
        <f>VALUE(SUBSTITUTE(Table1[[#This Row],[Order Total]],"$",""))</f>
        <v>300.56</v>
      </c>
      <c r="Z4644">
        <f>VALUE(SUBSTITUTE(Table1[[#This Row],[Total]],"$",""))</f>
        <v>305.06</v>
      </c>
      <c r="AA4644" s="3">
        <f>Table1[[#This Row],[Order Total Number]]-Table1[[#This Row],[Total Number]]</f>
        <v>-4.5</v>
      </c>
      <c r="AB4644">
        <f>VALUE(SUBSTITUTE(Table1[[#This Row],[Shipping Cost]],"$",""))</f>
        <v>4.5</v>
      </c>
      <c r="AC4644">
        <f>VALUE(SUBSTITUTE(Table1[[#This Row],[Discount $]],"$",""))</f>
        <v>26.14</v>
      </c>
      <c r="AD4644">
        <f>VALUE(SUBSTITUTE(Table1[[#This Row],[Retail Price]],"$",""))</f>
        <v>10.89</v>
      </c>
      <c r="AE4644" s="4">
        <f>(Table1[[#This Row],[Retail Price Number]]*Table1[[#This Row],[Order Quantity]])-Table1[[#This Row],[Discount $ Number]]+Table1[[#This Row],[Shipping Cost Number]]</f>
        <v>446.63000000000005</v>
      </c>
      <c r="AF4644">
        <f>Table1[[#This Row],[Retail Price Number]]*Table1[[#This Row],[Order Quantity]]-Table1[[#This Row],[Discount $ Number]]</f>
        <v>442.13000000000005</v>
      </c>
      <c r="AG4644">
        <f>(Table1[[#This Row],[Retail Price Number]]*Table1[[#This Row],[Order Quantity]])-Table1[[#This Row],[Discount $ Number]]-Table1[[#This Row],[Shipping Cost Number]]</f>
        <v>437.63000000000005</v>
      </c>
      <c r="AH4644">
        <f>Table1[[#This Row],[Retail Price Number]]*Table1[[#This Row],[Order Quantity]]</f>
        <v>468.27000000000004</v>
      </c>
      <c r="AI4644">
        <f>YEAR(Table1[[#This Row],[Order Date]])</f>
        <v>2016</v>
      </c>
    </row>
    <row r="4645" spans="1:35" x14ac:dyDescent="0.3">
      <c r="A4645" t="s">
        <v>12110</v>
      </c>
      <c r="B4645" s="1">
        <v>42701</v>
      </c>
      <c r="C4645" t="s">
        <v>1258</v>
      </c>
      <c r="D4645" t="s">
        <v>465</v>
      </c>
      <c r="E4645" t="s">
        <v>27</v>
      </c>
      <c r="F4645" t="s">
        <v>28</v>
      </c>
      <c r="G4645" t="s">
        <v>91</v>
      </c>
      <c r="H4645" t="s">
        <v>205</v>
      </c>
      <c r="I4645" t="s">
        <v>31</v>
      </c>
      <c r="J4645" t="s">
        <v>853</v>
      </c>
      <c r="K4645" t="s">
        <v>94</v>
      </c>
      <c r="L4645" t="s">
        <v>34</v>
      </c>
      <c r="M4645" t="s">
        <v>35</v>
      </c>
      <c r="N4645" s="1">
        <v>42703</v>
      </c>
      <c r="O4645" t="s">
        <v>854</v>
      </c>
      <c r="P4645" s="3" t="s">
        <v>855</v>
      </c>
      <c r="Q4645" t="s">
        <v>856</v>
      </c>
      <c r="R4645">
        <v>3</v>
      </c>
      <c r="S4645" t="s">
        <v>6789</v>
      </c>
      <c r="T4645" s="2">
        <v>0</v>
      </c>
      <c r="U4645" t="s">
        <v>12111</v>
      </c>
      <c r="V4645" t="s">
        <v>12112</v>
      </c>
      <c r="W4645" t="s">
        <v>618</v>
      </c>
      <c r="X4645" t="s">
        <v>12113</v>
      </c>
      <c r="Y4645" s="3">
        <f>VALUE(SUBSTITUTE(Table1[[#This Row],[Order Total]],"$",""))</f>
        <v>2554.0300000000002</v>
      </c>
      <c r="Z4645">
        <f>VALUE(SUBSTITUTE(Table1[[#This Row],[Total]],"$",""))</f>
        <v>2659.71</v>
      </c>
      <c r="AA4645" s="3">
        <f>Table1[[#This Row],[Order Total Number]]-Table1[[#This Row],[Total Number]]</f>
        <v>-105.67999999999984</v>
      </c>
      <c r="AB4645">
        <f>VALUE(SUBSTITUTE(Table1[[#This Row],[Shipping Cost]],"$",""))</f>
        <v>24.49</v>
      </c>
      <c r="AC4645">
        <f>VALUE(SUBSTITUTE(Table1[[#This Row],[Discount $]],"$",""))</f>
        <v>149.75</v>
      </c>
      <c r="AD4645">
        <f>VALUE(SUBSTITUTE(Table1[[#This Row],[Retail Price]],"$",""))</f>
        <v>599.99</v>
      </c>
      <c r="AE4645" s="4">
        <f>(Table1[[#This Row],[Retail Price Number]]*Table1[[#This Row],[Order Quantity]])-Table1[[#This Row],[Discount $ Number]]+Table1[[#This Row],[Shipping Cost Number]]</f>
        <v>1674.71</v>
      </c>
      <c r="AF4645">
        <f>Table1[[#This Row],[Retail Price Number]]*Table1[[#This Row],[Order Quantity]]-Table1[[#This Row],[Discount $ Number]]</f>
        <v>1650.22</v>
      </c>
      <c r="AG4645">
        <f>(Table1[[#This Row],[Retail Price Number]]*Table1[[#This Row],[Order Quantity]])-Table1[[#This Row],[Discount $ Number]]-Table1[[#This Row],[Shipping Cost Number]]</f>
        <v>1625.73</v>
      </c>
      <c r="AH4645">
        <f>Table1[[#This Row],[Retail Price Number]]*Table1[[#This Row],[Order Quantity]]</f>
        <v>1799.97</v>
      </c>
      <c r="AI4645">
        <f>YEAR(Table1[[#This Row],[Order Date]])</f>
        <v>2016</v>
      </c>
    </row>
    <row r="4646" spans="1:35" x14ac:dyDescent="0.3">
      <c r="A4646" t="s">
        <v>7427</v>
      </c>
      <c r="B4646" s="1">
        <v>42127</v>
      </c>
      <c r="C4646" t="s">
        <v>2279</v>
      </c>
      <c r="D4646" t="s">
        <v>1198</v>
      </c>
      <c r="E4646" t="s">
        <v>46</v>
      </c>
      <c r="F4646" t="s">
        <v>47</v>
      </c>
      <c r="G4646" t="s">
        <v>134</v>
      </c>
      <c r="H4646" t="s">
        <v>107</v>
      </c>
      <c r="I4646" t="s">
        <v>63</v>
      </c>
      <c r="J4646" t="s">
        <v>229</v>
      </c>
      <c r="K4646" t="s">
        <v>94</v>
      </c>
      <c r="L4646" t="s">
        <v>34</v>
      </c>
      <c r="M4646" t="s">
        <v>35</v>
      </c>
      <c r="N4646" s="1">
        <v>42129</v>
      </c>
      <c r="O4646" t="s">
        <v>230</v>
      </c>
      <c r="P4646" s="3" t="s">
        <v>231</v>
      </c>
      <c r="Q4646" t="s">
        <v>232</v>
      </c>
      <c r="R4646">
        <v>49</v>
      </c>
      <c r="S4646" t="s">
        <v>7428</v>
      </c>
      <c r="T4646" s="2">
        <v>0.05</v>
      </c>
      <c r="U4646" t="s">
        <v>7429</v>
      </c>
      <c r="V4646" t="s">
        <v>7430</v>
      </c>
      <c r="W4646" t="s">
        <v>236</v>
      </c>
      <c r="X4646" t="s">
        <v>7431</v>
      </c>
      <c r="Y4646" s="3">
        <f>VALUE(SUBSTITUTE(Table1[[#This Row],[Order Total]],"$",""))</f>
        <v>11185.25</v>
      </c>
      <c r="Z4646">
        <f>VALUE(SUBSTITUTE(Table1[[#This Row],[Total]],"$",""))</f>
        <v>11194.51</v>
      </c>
      <c r="AA4646" s="3">
        <f>Table1[[#This Row],[Order Total Number]]-Table1[[#This Row],[Total Number]]</f>
        <v>-9.2600000000002183</v>
      </c>
      <c r="AB4646">
        <f>VALUE(SUBSTITUTE(Table1[[#This Row],[Shipping Cost]],"$",""))</f>
        <v>49</v>
      </c>
      <c r="AC4646">
        <f>VALUE(SUBSTITUTE(Table1[[#This Row],[Discount $]],"$",""))</f>
        <v>1291.96</v>
      </c>
      <c r="AD4646">
        <f>VALUE(SUBSTITUTE(Table1[[#This Row],[Retail Price]],"$",""))</f>
        <v>449.99</v>
      </c>
      <c r="AE4646" s="4">
        <f>(Table1[[#This Row],[Retail Price Number]]*Table1[[#This Row],[Order Quantity]])-Table1[[#This Row],[Discount $ Number]]+Table1[[#This Row],[Shipping Cost Number]]</f>
        <v>20806.550000000003</v>
      </c>
      <c r="AF4646">
        <f>Table1[[#This Row],[Retail Price Number]]*Table1[[#This Row],[Order Quantity]]-Table1[[#This Row],[Discount $ Number]]</f>
        <v>20757.550000000003</v>
      </c>
      <c r="AG4646">
        <f>(Table1[[#This Row],[Retail Price Number]]*Table1[[#This Row],[Order Quantity]])-Table1[[#This Row],[Discount $ Number]]-Table1[[#This Row],[Shipping Cost Number]]</f>
        <v>20708.550000000003</v>
      </c>
      <c r="AH4646">
        <f>Table1[[#This Row],[Retail Price Number]]*Table1[[#This Row],[Order Quantity]]</f>
        <v>22049.510000000002</v>
      </c>
      <c r="AI4646">
        <f>YEAR(Table1[[#This Row],[Order Date]])</f>
        <v>2015</v>
      </c>
    </row>
    <row r="4647" spans="1:35" x14ac:dyDescent="0.3">
      <c r="A4647" t="s">
        <v>8642</v>
      </c>
      <c r="B4647" s="1">
        <v>42671</v>
      </c>
      <c r="C4647" t="s">
        <v>5283</v>
      </c>
      <c r="D4647" t="s">
        <v>195</v>
      </c>
      <c r="E4647" t="s">
        <v>46</v>
      </c>
      <c r="F4647" t="s">
        <v>47</v>
      </c>
      <c r="G4647" t="s">
        <v>29</v>
      </c>
      <c r="H4647" t="s">
        <v>48</v>
      </c>
      <c r="I4647" t="s">
        <v>92</v>
      </c>
      <c r="J4647" t="s">
        <v>197</v>
      </c>
      <c r="K4647" t="s">
        <v>33</v>
      </c>
      <c r="L4647" t="s">
        <v>34</v>
      </c>
      <c r="M4647" t="s">
        <v>35</v>
      </c>
      <c r="N4647" s="1">
        <v>42673</v>
      </c>
      <c r="O4647" t="s">
        <v>198</v>
      </c>
      <c r="P4647" s="3" t="s">
        <v>37</v>
      </c>
      <c r="Q4647" t="s">
        <v>57</v>
      </c>
      <c r="R4647">
        <v>2</v>
      </c>
      <c r="S4647" t="s">
        <v>7176</v>
      </c>
      <c r="T4647" s="2">
        <v>0.02</v>
      </c>
      <c r="U4647" t="s">
        <v>697</v>
      </c>
      <c r="V4647" t="s">
        <v>3721</v>
      </c>
      <c r="W4647" t="s">
        <v>116</v>
      </c>
      <c r="X4647" t="s">
        <v>8263</v>
      </c>
      <c r="Y4647" s="3">
        <f>VALUE(SUBSTITUTE(Table1[[#This Row],[Order Total]],"$",""))</f>
        <v>74.09</v>
      </c>
      <c r="Z4647">
        <f>VALUE(SUBSTITUTE(Table1[[#This Row],[Total]],"$",""))</f>
        <v>74.48</v>
      </c>
      <c r="AA4647" s="3">
        <f>Table1[[#This Row],[Order Total Number]]-Table1[[#This Row],[Total Number]]</f>
        <v>-0.39000000000000057</v>
      </c>
      <c r="AB4647">
        <f>VALUE(SUBSTITUTE(Table1[[#This Row],[Shipping Cost]],"$",""))</f>
        <v>1.49</v>
      </c>
      <c r="AC4647">
        <f>VALUE(SUBSTITUTE(Table1[[#This Row],[Discount $]],"$",""))</f>
        <v>1.51</v>
      </c>
      <c r="AD4647">
        <f>VALUE(SUBSTITUTE(Table1[[#This Row],[Retail Price]],"$",""))</f>
        <v>1.88</v>
      </c>
      <c r="AE4647" s="4">
        <f>(Table1[[#This Row],[Retail Price Number]]*Table1[[#This Row],[Order Quantity]])-Table1[[#This Row],[Discount $ Number]]+Table1[[#This Row],[Shipping Cost Number]]</f>
        <v>3.74</v>
      </c>
      <c r="AF4647">
        <f>Table1[[#This Row],[Retail Price Number]]*Table1[[#This Row],[Order Quantity]]-Table1[[#This Row],[Discount $ Number]]</f>
        <v>2.25</v>
      </c>
      <c r="AG4647">
        <f>(Table1[[#This Row],[Retail Price Number]]*Table1[[#This Row],[Order Quantity]])-Table1[[#This Row],[Discount $ Number]]-Table1[[#This Row],[Shipping Cost Number]]</f>
        <v>0.76</v>
      </c>
      <c r="AH4647">
        <f>Table1[[#This Row],[Retail Price Number]]*Table1[[#This Row],[Order Quantity]]</f>
        <v>3.76</v>
      </c>
      <c r="AI4647">
        <f>YEAR(Table1[[#This Row],[Order Date]])</f>
        <v>2016</v>
      </c>
    </row>
    <row r="4648" spans="1:35" x14ac:dyDescent="0.3">
      <c r="A4648" t="s">
        <v>8642</v>
      </c>
      <c r="B4648" s="1">
        <v>42648</v>
      </c>
      <c r="C4648" t="s">
        <v>3431</v>
      </c>
      <c r="D4648" t="s">
        <v>240</v>
      </c>
      <c r="E4648" t="s">
        <v>27</v>
      </c>
      <c r="F4648" t="s">
        <v>28</v>
      </c>
      <c r="G4648" t="s">
        <v>29</v>
      </c>
      <c r="H4648" t="s">
        <v>241</v>
      </c>
      <c r="I4648" t="s">
        <v>196</v>
      </c>
      <c r="J4648" t="s">
        <v>1853</v>
      </c>
      <c r="K4648" t="s">
        <v>33</v>
      </c>
      <c r="L4648" t="s">
        <v>109</v>
      </c>
      <c r="M4648" t="s">
        <v>35</v>
      </c>
      <c r="N4648" s="1">
        <v>42649</v>
      </c>
      <c r="O4648" t="s">
        <v>1854</v>
      </c>
      <c r="P4648" s="3" t="s">
        <v>1855</v>
      </c>
      <c r="Q4648" t="s">
        <v>1856</v>
      </c>
      <c r="R4648">
        <v>21</v>
      </c>
      <c r="S4648" t="s">
        <v>11824</v>
      </c>
      <c r="T4648" s="2">
        <v>0.09</v>
      </c>
      <c r="U4648" t="s">
        <v>11825</v>
      </c>
      <c r="V4648" t="s">
        <v>11826</v>
      </c>
      <c r="W4648" t="s">
        <v>165</v>
      </c>
      <c r="X4648" t="s">
        <v>9359</v>
      </c>
      <c r="Y4648" s="3">
        <f>VALUE(SUBSTITUTE(Table1[[#This Row],[Order Total]],"$",""))</f>
        <v>2730.73</v>
      </c>
      <c r="Z4648">
        <f>VALUE(SUBSTITUTE(Table1[[#This Row],[Total]],"$",""))</f>
        <v>2757.25</v>
      </c>
      <c r="AA4648" s="3">
        <f>Table1[[#This Row],[Order Total Number]]-Table1[[#This Row],[Total Number]]</f>
        <v>-26.519999999999982</v>
      </c>
      <c r="AB4648">
        <f>VALUE(SUBSTITUTE(Table1[[#This Row],[Shipping Cost]],"$",""))</f>
        <v>4</v>
      </c>
      <c r="AC4648">
        <f>VALUE(SUBSTITUTE(Table1[[#This Row],[Discount $]],"$",""))</f>
        <v>23.17</v>
      </c>
      <c r="AD4648">
        <f>VALUE(SUBSTITUTE(Table1[[#This Row],[Retail Price]],"$",""))</f>
        <v>152.47999999999999</v>
      </c>
      <c r="AE4648" s="4">
        <f>(Table1[[#This Row],[Retail Price Number]]*Table1[[#This Row],[Order Quantity]])-Table1[[#This Row],[Discount $ Number]]+Table1[[#This Row],[Shipping Cost Number]]</f>
        <v>3182.91</v>
      </c>
      <c r="AF4648">
        <f>Table1[[#This Row],[Retail Price Number]]*Table1[[#This Row],[Order Quantity]]-Table1[[#This Row],[Discount $ Number]]</f>
        <v>3178.91</v>
      </c>
      <c r="AG4648">
        <f>(Table1[[#This Row],[Retail Price Number]]*Table1[[#This Row],[Order Quantity]])-Table1[[#This Row],[Discount $ Number]]-Table1[[#This Row],[Shipping Cost Number]]</f>
        <v>3174.91</v>
      </c>
      <c r="AH4648">
        <f>Table1[[#This Row],[Retail Price Number]]*Table1[[#This Row],[Order Quantity]]</f>
        <v>3202.08</v>
      </c>
      <c r="AI4648">
        <f>YEAR(Table1[[#This Row],[Order Date]])</f>
        <v>2016</v>
      </c>
    </row>
    <row r="4649" spans="1:35" x14ac:dyDescent="0.3">
      <c r="A4649" t="s">
        <v>8642</v>
      </c>
      <c r="B4649" s="1">
        <v>41932</v>
      </c>
      <c r="C4649" t="s">
        <v>105</v>
      </c>
      <c r="D4649" t="s">
        <v>106</v>
      </c>
      <c r="E4649" t="s">
        <v>46</v>
      </c>
      <c r="F4649" t="s">
        <v>47</v>
      </c>
      <c r="G4649" t="s">
        <v>91</v>
      </c>
      <c r="H4649" t="s">
        <v>107</v>
      </c>
      <c r="I4649" t="s">
        <v>31</v>
      </c>
      <c r="J4649" t="s">
        <v>853</v>
      </c>
      <c r="K4649" t="s">
        <v>94</v>
      </c>
      <c r="L4649" t="s">
        <v>34</v>
      </c>
      <c r="M4649" t="s">
        <v>35</v>
      </c>
      <c r="N4649" s="1">
        <v>41934</v>
      </c>
      <c r="O4649" t="s">
        <v>854</v>
      </c>
      <c r="P4649" s="3" t="s">
        <v>855</v>
      </c>
      <c r="Q4649" t="s">
        <v>856</v>
      </c>
      <c r="R4649">
        <v>30</v>
      </c>
      <c r="S4649" t="s">
        <v>5245</v>
      </c>
      <c r="T4649" s="2">
        <v>0.09</v>
      </c>
      <c r="U4649" t="s">
        <v>5246</v>
      </c>
      <c r="V4649" t="s">
        <v>5247</v>
      </c>
      <c r="W4649" t="s">
        <v>618</v>
      </c>
      <c r="X4649" t="s">
        <v>5248</v>
      </c>
      <c r="Y4649" s="3">
        <f>VALUE(SUBSTITUTE(Table1[[#This Row],[Order Total]],"$",""))</f>
        <v>14993.67</v>
      </c>
      <c r="Z4649">
        <f>VALUE(SUBSTITUTE(Table1[[#This Row],[Total]],"$",""))</f>
        <v>15042.67</v>
      </c>
      <c r="AA4649" s="3">
        <f>Table1[[#This Row],[Order Total Number]]-Table1[[#This Row],[Total Number]]</f>
        <v>-49</v>
      </c>
      <c r="AB4649">
        <f>VALUE(SUBSTITUTE(Table1[[#This Row],[Shipping Cost]],"$",""))</f>
        <v>24.49</v>
      </c>
      <c r="AC4649">
        <f>VALUE(SUBSTITUTE(Table1[[#This Row],[Discount $]],"$",""))</f>
        <v>305.99</v>
      </c>
      <c r="AD4649">
        <f>VALUE(SUBSTITUTE(Table1[[#This Row],[Retail Price]],"$",""))</f>
        <v>599.99</v>
      </c>
      <c r="AE4649" s="4">
        <f>(Table1[[#This Row],[Retail Price Number]]*Table1[[#This Row],[Order Quantity]])-Table1[[#This Row],[Discount $ Number]]+Table1[[#This Row],[Shipping Cost Number]]</f>
        <v>17718.2</v>
      </c>
      <c r="AF4649">
        <f>Table1[[#This Row],[Retail Price Number]]*Table1[[#This Row],[Order Quantity]]-Table1[[#This Row],[Discount $ Number]]</f>
        <v>17693.71</v>
      </c>
      <c r="AG4649">
        <f>(Table1[[#This Row],[Retail Price Number]]*Table1[[#This Row],[Order Quantity]])-Table1[[#This Row],[Discount $ Number]]-Table1[[#This Row],[Shipping Cost Number]]</f>
        <v>17669.219999999998</v>
      </c>
      <c r="AH4649">
        <f>Table1[[#This Row],[Retail Price Number]]*Table1[[#This Row],[Order Quantity]]</f>
        <v>17999.7</v>
      </c>
      <c r="AI4649">
        <f>YEAR(Table1[[#This Row],[Order Date]])</f>
        <v>2014</v>
      </c>
    </row>
    <row r="4650" spans="1:35" x14ac:dyDescent="0.3">
      <c r="A4650" t="s">
        <v>9596</v>
      </c>
      <c r="B4650" s="1">
        <v>42556</v>
      </c>
      <c r="C4650" t="s">
        <v>431</v>
      </c>
      <c r="D4650" t="s">
        <v>432</v>
      </c>
      <c r="E4650" t="s">
        <v>27</v>
      </c>
      <c r="F4650" t="s">
        <v>28</v>
      </c>
      <c r="G4650" t="s">
        <v>77</v>
      </c>
      <c r="H4650" t="s">
        <v>433</v>
      </c>
      <c r="I4650" t="s">
        <v>121</v>
      </c>
      <c r="J4650" t="s">
        <v>722</v>
      </c>
      <c r="K4650" t="s">
        <v>94</v>
      </c>
      <c r="L4650" t="s">
        <v>34</v>
      </c>
      <c r="M4650" t="s">
        <v>35</v>
      </c>
      <c r="N4650" s="1">
        <v>42558</v>
      </c>
      <c r="O4650" t="s">
        <v>724</v>
      </c>
      <c r="P4650" s="3" t="s">
        <v>725</v>
      </c>
      <c r="Q4650" t="s">
        <v>726</v>
      </c>
      <c r="R4650">
        <v>23</v>
      </c>
      <c r="S4650" t="s">
        <v>9017</v>
      </c>
      <c r="T4650" s="2">
        <v>7.0000000000000007E-2</v>
      </c>
      <c r="U4650" t="s">
        <v>1043</v>
      </c>
      <c r="V4650" t="s">
        <v>9597</v>
      </c>
      <c r="W4650" t="s">
        <v>730</v>
      </c>
      <c r="X4650" t="s">
        <v>9598</v>
      </c>
      <c r="Y4650" s="3">
        <f>VALUE(SUBSTITUTE(Table1[[#This Row],[Order Total]],"$",""))</f>
        <v>137.16</v>
      </c>
      <c r="Z4650">
        <f>VALUE(SUBSTITUTE(Table1[[#This Row],[Total]],"$",""))</f>
        <v>137.35</v>
      </c>
      <c r="AA4650" s="3">
        <f>Table1[[#This Row],[Order Total Number]]-Table1[[#This Row],[Total Number]]</f>
        <v>-0.18999999999999773</v>
      </c>
      <c r="AB4650">
        <f>VALUE(SUBSTITUTE(Table1[[#This Row],[Shipping Cost]],"$",""))</f>
        <v>0.49</v>
      </c>
      <c r="AC4650">
        <f>VALUE(SUBSTITUTE(Table1[[#This Row],[Discount $]],"$",""))</f>
        <v>5.36</v>
      </c>
      <c r="AD4650">
        <f>VALUE(SUBSTITUTE(Table1[[#This Row],[Retail Price]],"$",""))</f>
        <v>3.15</v>
      </c>
      <c r="AE4650" s="4">
        <f>(Table1[[#This Row],[Retail Price Number]]*Table1[[#This Row],[Order Quantity]])-Table1[[#This Row],[Discount $ Number]]+Table1[[#This Row],[Shipping Cost Number]]</f>
        <v>67.58</v>
      </c>
      <c r="AF4650">
        <f>Table1[[#This Row],[Retail Price Number]]*Table1[[#This Row],[Order Quantity]]-Table1[[#This Row],[Discount $ Number]]</f>
        <v>67.09</v>
      </c>
      <c r="AG4650">
        <f>(Table1[[#This Row],[Retail Price Number]]*Table1[[#This Row],[Order Quantity]])-Table1[[#This Row],[Discount $ Number]]-Table1[[#This Row],[Shipping Cost Number]]</f>
        <v>66.600000000000009</v>
      </c>
      <c r="AH4650">
        <f>Table1[[#This Row],[Retail Price Number]]*Table1[[#This Row],[Order Quantity]]</f>
        <v>72.45</v>
      </c>
      <c r="AI4650">
        <f>YEAR(Table1[[#This Row],[Order Date]])</f>
        <v>2016</v>
      </c>
    </row>
    <row r="4651" spans="1:35" x14ac:dyDescent="0.3">
      <c r="A4651" t="s">
        <v>9832</v>
      </c>
      <c r="B4651" s="1">
        <v>41576</v>
      </c>
      <c r="C4651" t="s">
        <v>3209</v>
      </c>
      <c r="D4651" t="s">
        <v>216</v>
      </c>
      <c r="E4651" t="s">
        <v>27</v>
      </c>
      <c r="F4651" t="s">
        <v>28</v>
      </c>
      <c r="G4651" t="s">
        <v>77</v>
      </c>
      <c r="H4651" t="s">
        <v>217</v>
      </c>
      <c r="I4651" t="s">
        <v>92</v>
      </c>
      <c r="J4651" t="s">
        <v>1150</v>
      </c>
      <c r="K4651" t="s">
        <v>94</v>
      </c>
      <c r="L4651" t="s">
        <v>95</v>
      </c>
      <c r="M4651" t="s">
        <v>35</v>
      </c>
      <c r="N4651" s="1">
        <v>41577</v>
      </c>
      <c r="O4651" t="s">
        <v>1151</v>
      </c>
      <c r="P4651" s="3" t="s">
        <v>1152</v>
      </c>
      <c r="Q4651" t="s">
        <v>1153</v>
      </c>
      <c r="R4651">
        <v>47</v>
      </c>
      <c r="S4651" t="s">
        <v>9833</v>
      </c>
      <c r="T4651" s="2">
        <v>7.0000000000000007E-2</v>
      </c>
      <c r="U4651" t="s">
        <v>127</v>
      </c>
      <c r="V4651" t="s">
        <v>9834</v>
      </c>
      <c r="W4651" t="s">
        <v>1156</v>
      </c>
      <c r="X4651" t="s">
        <v>9835</v>
      </c>
      <c r="Y4651" s="3">
        <f>VALUE(SUBSTITUTE(Table1[[#This Row],[Order Total]],"$",""))</f>
        <v>277.02</v>
      </c>
      <c r="Z4651">
        <f>VALUE(SUBSTITUTE(Table1[[#This Row],[Total]],"$",""))</f>
        <v>177.4</v>
      </c>
      <c r="AA4651" s="3">
        <f>Table1[[#This Row],[Order Total Number]]-Table1[[#This Row],[Total Number]]</f>
        <v>99.619999999999976</v>
      </c>
      <c r="AB4651">
        <f>VALUE(SUBSTITUTE(Table1[[#This Row],[Shipping Cost]],"$",""))</f>
        <v>2.35</v>
      </c>
      <c r="AC4651">
        <f>VALUE(SUBSTITUTE(Table1[[#This Row],[Discount $]],"$",""))</f>
        <v>0</v>
      </c>
      <c r="AD4651">
        <f>VALUE(SUBSTITUTE(Table1[[#This Row],[Retail Price]],"$",""))</f>
        <v>7.08</v>
      </c>
      <c r="AE4651" s="4">
        <f>(Table1[[#This Row],[Retail Price Number]]*Table1[[#This Row],[Order Quantity]])-Table1[[#This Row],[Discount $ Number]]+Table1[[#This Row],[Shipping Cost Number]]</f>
        <v>335.11</v>
      </c>
      <c r="AF4651">
        <f>Table1[[#This Row],[Retail Price Number]]*Table1[[#This Row],[Order Quantity]]-Table1[[#This Row],[Discount $ Number]]</f>
        <v>332.76</v>
      </c>
      <c r="AG4651">
        <f>(Table1[[#This Row],[Retail Price Number]]*Table1[[#This Row],[Order Quantity]])-Table1[[#This Row],[Discount $ Number]]-Table1[[#This Row],[Shipping Cost Number]]</f>
        <v>330.40999999999997</v>
      </c>
      <c r="AH4651">
        <f>Table1[[#This Row],[Retail Price Number]]*Table1[[#This Row],[Order Quantity]]</f>
        <v>332.76</v>
      </c>
      <c r="AI4651">
        <f>YEAR(Table1[[#This Row],[Order Date]])</f>
        <v>2013</v>
      </c>
    </row>
    <row r="4652" spans="1:35" x14ac:dyDescent="0.3">
      <c r="A4652" t="s">
        <v>9832</v>
      </c>
      <c r="B4652" s="1">
        <v>42190</v>
      </c>
      <c r="C4652" t="s">
        <v>2000</v>
      </c>
      <c r="D4652" t="s">
        <v>120</v>
      </c>
      <c r="E4652" t="s">
        <v>27</v>
      </c>
      <c r="F4652" t="s">
        <v>28</v>
      </c>
      <c r="G4652" t="s">
        <v>134</v>
      </c>
      <c r="H4652" t="s">
        <v>62</v>
      </c>
      <c r="I4652" t="s">
        <v>121</v>
      </c>
      <c r="J4652" t="s">
        <v>1365</v>
      </c>
      <c r="K4652" t="s">
        <v>33</v>
      </c>
      <c r="L4652" t="s">
        <v>34</v>
      </c>
      <c r="M4652" t="s">
        <v>35</v>
      </c>
      <c r="N4652" s="1">
        <v>42192</v>
      </c>
      <c r="O4652" t="s">
        <v>925</v>
      </c>
      <c r="P4652" s="3" t="s">
        <v>758</v>
      </c>
      <c r="Q4652" t="s">
        <v>254</v>
      </c>
      <c r="R4652">
        <v>27</v>
      </c>
      <c r="S4652" t="s">
        <v>11100</v>
      </c>
      <c r="T4652" s="2">
        <v>0.1</v>
      </c>
      <c r="U4652" t="s">
        <v>5774</v>
      </c>
      <c r="V4652" t="s">
        <v>11101</v>
      </c>
      <c r="W4652" t="s">
        <v>1369</v>
      </c>
      <c r="X4652" t="s">
        <v>11102</v>
      </c>
      <c r="Y4652" s="3">
        <f>VALUE(SUBSTITUTE(Table1[[#This Row],[Order Total]],"$",""))</f>
        <v>110.89</v>
      </c>
      <c r="Z4652">
        <f>VALUE(SUBSTITUTE(Table1[[#This Row],[Total]],"$",""))</f>
        <v>113.89</v>
      </c>
      <c r="AA4652" s="3">
        <f>Table1[[#This Row],[Order Total Number]]-Table1[[#This Row],[Total Number]]</f>
        <v>-3</v>
      </c>
      <c r="AB4652">
        <f>VALUE(SUBSTITUTE(Table1[[#This Row],[Shipping Cost]],"$",""))</f>
        <v>0.93</v>
      </c>
      <c r="AC4652">
        <f>VALUE(SUBSTITUTE(Table1[[#This Row],[Discount $]],"$",""))</f>
        <v>6.16</v>
      </c>
      <c r="AD4652">
        <f>VALUE(SUBSTITUTE(Table1[[#This Row],[Retail Price]],"$",""))</f>
        <v>2.84</v>
      </c>
      <c r="AE4652" s="4">
        <f>(Table1[[#This Row],[Retail Price Number]]*Table1[[#This Row],[Order Quantity]])-Table1[[#This Row],[Discount $ Number]]+Table1[[#This Row],[Shipping Cost Number]]</f>
        <v>71.45</v>
      </c>
      <c r="AF4652">
        <f>Table1[[#This Row],[Retail Price Number]]*Table1[[#This Row],[Order Quantity]]-Table1[[#This Row],[Discount $ Number]]</f>
        <v>70.52</v>
      </c>
      <c r="AG4652">
        <f>(Table1[[#This Row],[Retail Price Number]]*Table1[[#This Row],[Order Quantity]])-Table1[[#This Row],[Discount $ Number]]-Table1[[#This Row],[Shipping Cost Number]]</f>
        <v>69.589999999999989</v>
      </c>
      <c r="AH4652">
        <f>Table1[[#This Row],[Retail Price Number]]*Table1[[#This Row],[Order Quantity]]</f>
        <v>76.679999999999993</v>
      </c>
      <c r="AI4652">
        <f>YEAR(Table1[[#This Row],[Order Date]])</f>
        <v>2015</v>
      </c>
    </row>
    <row r="4653" spans="1:35" x14ac:dyDescent="0.3">
      <c r="A4653" t="s">
        <v>4788</v>
      </c>
      <c r="B4653" s="1">
        <v>42441</v>
      </c>
      <c r="C4653" t="s">
        <v>3137</v>
      </c>
      <c r="D4653" t="s">
        <v>432</v>
      </c>
      <c r="E4653" t="s">
        <v>27</v>
      </c>
      <c r="F4653" t="s">
        <v>28</v>
      </c>
      <c r="G4653" t="s">
        <v>91</v>
      </c>
      <c r="H4653" t="s">
        <v>433</v>
      </c>
      <c r="I4653" t="s">
        <v>63</v>
      </c>
      <c r="J4653" t="s">
        <v>313</v>
      </c>
      <c r="K4653" t="s">
        <v>94</v>
      </c>
      <c r="L4653" t="s">
        <v>34</v>
      </c>
      <c r="M4653" t="s">
        <v>35</v>
      </c>
      <c r="N4653" s="1">
        <v>42446</v>
      </c>
      <c r="O4653" t="s">
        <v>314</v>
      </c>
      <c r="P4653" s="3" t="s">
        <v>315</v>
      </c>
      <c r="Q4653" t="s">
        <v>316</v>
      </c>
      <c r="R4653">
        <v>50</v>
      </c>
      <c r="S4653" t="s">
        <v>4789</v>
      </c>
      <c r="T4653" s="2">
        <v>0.09</v>
      </c>
      <c r="U4653" t="s">
        <v>1475</v>
      </c>
      <c r="V4653" t="s">
        <v>4790</v>
      </c>
      <c r="W4653" t="s">
        <v>320</v>
      </c>
      <c r="X4653" t="s">
        <v>4791</v>
      </c>
      <c r="Y4653" s="3">
        <f>VALUE(SUBSTITUTE(Table1[[#This Row],[Order Total]],"$",""))</f>
        <v>64.33</v>
      </c>
      <c r="Z4653">
        <f>VALUE(SUBSTITUTE(Table1[[#This Row],[Total]],"$",""))</f>
        <v>65.23</v>
      </c>
      <c r="AA4653" s="3">
        <f>Table1[[#This Row],[Order Total Number]]-Table1[[#This Row],[Total Number]]</f>
        <v>-0.90000000000000568</v>
      </c>
      <c r="AB4653">
        <f>VALUE(SUBSTITUTE(Table1[[#This Row],[Shipping Cost]],"$",""))</f>
        <v>4.8099999999999996</v>
      </c>
      <c r="AC4653">
        <f>VALUE(SUBSTITUTE(Table1[[#This Row],[Discount $]],"$",""))</f>
        <v>0.67</v>
      </c>
      <c r="AD4653">
        <f>VALUE(SUBSTITUTE(Table1[[#This Row],[Retail Price]],"$",""))</f>
        <v>20.99</v>
      </c>
      <c r="AE4653" s="4">
        <f>(Table1[[#This Row],[Retail Price Number]]*Table1[[#This Row],[Order Quantity]])-Table1[[#This Row],[Discount $ Number]]+Table1[[#This Row],[Shipping Cost Number]]</f>
        <v>1053.6399999999999</v>
      </c>
      <c r="AF4653">
        <f>Table1[[#This Row],[Retail Price Number]]*Table1[[#This Row],[Order Quantity]]-Table1[[#This Row],[Discount $ Number]]</f>
        <v>1048.83</v>
      </c>
      <c r="AG4653">
        <f>(Table1[[#This Row],[Retail Price Number]]*Table1[[#This Row],[Order Quantity]])-Table1[[#This Row],[Discount $ Number]]-Table1[[#This Row],[Shipping Cost Number]]</f>
        <v>1044.02</v>
      </c>
      <c r="AH4653">
        <f>Table1[[#This Row],[Retail Price Number]]*Table1[[#This Row],[Order Quantity]]</f>
        <v>1049.5</v>
      </c>
      <c r="AI4653">
        <f>YEAR(Table1[[#This Row],[Order Date]])</f>
        <v>2016</v>
      </c>
    </row>
    <row r="4654" spans="1:35" x14ac:dyDescent="0.3">
      <c r="A4654" t="s">
        <v>4788</v>
      </c>
      <c r="B4654" s="1">
        <v>42674</v>
      </c>
      <c r="C4654" t="s">
        <v>4640</v>
      </c>
      <c r="D4654" t="s">
        <v>106</v>
      </c>
      <c r="E4654" t="s">
        <v>46</v>
      </c>
      <c r="F4654" t="s">
        <v>47</v>
      </c>
      <c r="G4654" t="s">
        <v>134</v>
      </c>
      <c r="H4654" t="s">
        <v>107</v>
      </c>
      <c r="I4654" t="s">
        <v>121</v>
      </c>
      <c r="J4654" t="s">
        <v>366</v>
      </c>
      <c r="K4654" t="s">
        <v>94</v>
      </c>
      <c r="L4654" t="s">
        <v>95</v>
      </c>
      <c r="M4654" t="s">
        <v>35</v>
      </c>
      <c r="N4654" s="1">
        <v>42675</v>
      </c>
      <c r="O4654" t="s">
        <v>367</v>
      </c>
      <c r="P4654" s="3" t="s">
        <v>368</v>
      </c>
      <c r="Q4654" t="s">
        <v>301</v>
      </c>
      <c r="R4654">
        <v>22</v>
      </c>
      <c r="S4654" t="s">
        <v>7036</v>
      </c>
      <c r="T4654" s="2">
        <v>0.09</v>
      </c>
      <c r="U4654" t="s">
        <v>2386</v>
      </c>
      <c r="V4654" t="s">
        <v>7037</v>
      </c>
      <c r="W4654" t="s">
        <v>116</v>
      </c>
      <c r="X4654" t="s">
        <v>7038</v>
      </c>
      <c r="Y4654" s="3">
        <f>VALUE(SUBSTITUTE(Table1[[#This Row],[Order Total]],"$",""))</f>
        <v>136.16</v>
      </c>
      <c r="Z4654">
        <f>VALUE(SUBSTITUTE(Table1[[#This Row],[Total]],"$",""))</f>
        <v>137.65</v>
      </c>
      <c r="AA4654" s="3">
        <f>Table1[[#This Row],[Order Total Number]]-Table1[[#This Row],[Total Number]]</f>
        <v>-1.4900000000000091</v>
      </c>
      <c r="AB4654">
        <f>VALUE(SUBSTITUTE(Table1[[#This Row],[Shipping Cost]],"$",""))</f>
        <v>1.49</v>
      </c>
      <c r="AC4654">
        <f>VALUE(SUBSTITUTE(Table1[[#This Row],[Discount $]],"$",""))</f>
        <v>1.38</v>
      </c>
      <c r="AD4654">
        <f>VALUE(SUBSTITUTE(Table1[[#This Row],[Retail Price]],"$",""))</f>
        <v>5.98</v>
      </c>
      <c r="AE4654" s="4">
        <f>(Table1[[#This Row],[Retail Price Number]]*Table1[[#This Row],[Order Quantity]])-Table1[[#This Row],[Discount $ Number]]+Table1[[#This Row],[Shipping Cost Number]]</f>
        <v>131.67000000000002</v>
      </c>
      <c r="AF4654">
        <f>Table1[[#This Row],[Retail Price Number]]*Table1[[#This Row],[Order Quantity]]-Table1[[#This Row],[Discount $ Number]]</f>
        <v>130.18</v>
      </c>
      <c r="AG4654">
        <f>(Table1[[#This Row],[Retail Price Number]]*Table1[[#This Row],[Order Quantity]])-Table1[[#This Row],[Discount $ Number]]-Table1[[#This Row],[Shipping Cost Number]]</f>
        <v>128.69</v>
      </c>
      <c r="AH4654">
        <f>Table1[[#This Row],[Retail Price Number]]*Table1[[#This Row],[Order Quantity]]</f>
        <v>131.56</v>
      </c>
      <c r="AI4654">
        <f>YEAR(Table1[[#This Row],[Order Date]])</f>
        <v>2016</v>
      </c>
    </row>
    <row r="4655" spans="1:35" x14ac:dyDescent="0.3">
      <c r="A4655" t="s">
        <v>4788</v>
      </c>
      <c r="B4655" s="1">
        <v>42590</v>
      </c>
      <c r="C4655" t="s">
        <v>11412</v>
      </c>
      <c r="D4655" t="s">
        <v>76</v>
      </c>
      <c r="E4655" t="s">
        <v>27</v>
      </c>
      <c r="F4655" t="s">
        <v>28</v>
      </c>
      <c r="G4655" t="s">
        <v>77</v>
      </c>
      <c r="H4655" t="s">
        <v>78</v>
      </c>
      <c r="I4655" t="s">
        <v>31</v>
      </c>
      <c r="J4655" t="s">
        <v>373</v>
      </c>
      <c r="K4655" t="s">
        <v>33</v>
      </c>
      <c r="L4655" t="s">
        <v>392</v>
      </c>
      <c r="M4655" t="s">
        <v>393</v>
      </c>
      <c r="N4655" s="1">
        <v>42591</v>
      </c>
      <c r="O4655" t="s">
        <v>374</v>
      </c>
      <c r="P4655" s="3" t="s">
        <v>375</v>
      </c>
      <c r="Q4655" t="s">
        <v>376</v>
      </c>
      <c r="R4655">
        <v>8</v>
      </c>
      <c r="S4655" t="s">
        <v>11413</v>
      </c>
      <c r="T4655" s="2">
        <v>0.09</v>
      </c>
      <c r="U4655" t="s">
        <v>774</v>
      </c>
      <c r="V4655" t="s">
        <v>11414</v>
      </c>
      <c r="W4655" t="s">
        <v>380</v>
      </c>
      <c r="X4655" t="s">
        <v>11415</v>
      </c>
      <c r="Y4655" s="3">
        <f>VALUE(SUBSTITUTE(Table1[[#This Row],[Order Total]],"$",""))</f>
        <v>165.14</v>
      </c>
      <c r="Z4655">
        <f>VALUE(SUBSTITUTE(Table1[[#This Row],[Total]],"$",""))</f>
        <v>176.75</v>
      </c>
      <c r="AA4655" s="3">
        <f>Table1[[#This Row],[Order Total Number]]-Table1[[#This Row],[Total Number]]</f>
        <v>-11.610000000000014</v>
      </c>
      <c r="AB4655">
        <f>VALUE(SUBSTITUTE(Table1[[#This Row],[Shipping Cost]],"$",""))</f>
        <v>5.81</v>
      </c>
      <c r="AC4655">
        <f>VALUE(SUBSTITUTE(Table1[[#This Row],[Discount $]],"$",""))</f>
        <v>1.86</v>
      </c>
      <c r="AD4655">
        <f>VALUE(SUBSTITUTE(Table1[[#This Row],[Retail Price]],"$",""))</f>
        <v>11.97</v>
      </c>
      <c r="AE4655" s="4">
        <f>(Table1[[#This Row],[Retail Price Number]]*Table1[[#This Row],[Order Quantity]])-Table1[[#This Row],[Discount $ Number]]+Table1[[#This Row],[Shipping Cost Number]]</f>
        <v>99.710000000000008</v>
      </c>
      <c r="AF4655">
        <f>Table1[[#This Row],[Retail Price Number]]*Table1[[#This Row],[Order Quantity]]-Table1[[#This Row],[Discount $ Number]]</f>
        <v>93.9</v>
      </c>
      <c r="AG4655">
        <f>(Table1[[#This Row],[Retail Price Number]]*Table1[[#This Row],[Order Quantity]])-Table1[[#This Row],[Discount $ Number]]-Table1[[#This Row],[Shipping Cost Number]]</f>
        <v>88.09</v>
      </c>
      <c r="AH4655">
        <f>Table1[[#This Row],[Retail Price Number]]*Table1[[#This Row],[Order Quantity]]</f>
        <v>95.76</v>
      </c>
      <c r="AI4655">
        <f>YEAR(Table1[[#This Row],[Order Date]])</f>
        <v>2016</v>
      </c>
    </row>
    <row r="4656" spans="1:35" x14ac:dyDescent="0.3">
      <c r="A4656" t="s">
        <v>4247</v>
      </c>
      <c r="B4656" s="1">
        <v>42674</v>
      </c>
      <c r="C4656" t="s">
        <v>1887</v>
      </c>
      <c r="D4656" t="s">
        <v>2576</v>
      </c>
      <c r="E4656" t="s">
        <v>27</v>
      </c>
      <c r="F4656" t="s">
        <v>28</v>
      </c>
      <c r="G4656" t="s">
        <v>29</v>
      </c>
      <c r="H4656" t="s">
        <v>433</v>
      </c>
      <c r="I4656" t="s">
        <v>121</v>
      </c>
      <c r="J4656" t="s">
        <v>1813</v>
      </c>
      <c r="K4656" t="s">
        <v>33</v>
      </c>
      <c r="L4656" t="s">
        <v>109</v>
      </c>
      <c r="M4656" t="s">
        <v>35</v>
      </c>
      <c r="N4656" s="1">
        <v>42677</v>
      </c>
      <c r="O4656" t="s">
        <v>1814</v>
      </c>
      <c r="P4656" s="3" t="s">
        <v>1815</v>
      </c>
      <c r="Q4656" t="s">
        <v>1107</v>
      </c>
      <c r="R4656">
        <v>3</v>
      </c>
      <c r="S4656" t="s">
        <v>4248</v>
      </c>
      <c r="T4656" s="2">
        <v>0.03</v>
      </c>
      <c r="U4656" t="s">
        <v>4249</v>
      </c>
      <c r="V4656" t="s">
        <v>4250</v>
      </c>
      <c r="W4656" t="s">
        <v>1587</v>
      </c>
      <c r="X4656" t="s">
        <v>4251</v>
      </c>
      <c r="Y4656" s="3">
        <f>VALUE(SUBSTITUTE(Table1[[#This Row],[Order Total]],"$",""))</f>
        <v>261.74</v>
      </c>
      <c r="Z4656">
        <f>VALUE(SUBSTITUTE(Table1[[#This Row],[Total]],"$",""))</f>
        <v>266.75</v>
      </c>
      <c r="AA4656" s="3">
        <f>Table1[[#This Row],[Order Total Number]]-Table1[[#This Row],[Total Number]]</f>
        <v>-5.0099999999999909</v>
      </c>
      <c r="AB4656">
        <f>VALUE(SUBSTITUTE(Table1[[#This Row],[Shipping Cost]],"$",""))</f>
        <v>5.01</v>
      </c>
      <c r="AC4656">
        <f>VALUE(SUBSTITUTE(Table1[[#This Row],[Discount $]],"$",""))</f>
        <v>13.78</v>
      </c>
      <c r="AD4656">
        <f>VALUE(SUBSTITUTE(Table1[[#This Row],[Retail Price]],"$",""))</f>
        <v>5.74</v>
      </c>
      <c r="AE4656" s="4">
        <f>(Table1[[#This Row],[Retail Price Number]]*Table1[[#This Row],[Order Quantity]])-Table1[[#This Row],[Discount $ Number]]+Table1[[#This Row],[Shipping Cost Number]]</f>
        <v>8.4499999999999993</v>
      </c>
      <c r="AF4656">
        <f>Table1[[#This Row],[Retail Price Number]]*Table1[[#This Row],[Order Quantity]]-Table1[[#This Row],[Discount $ Number]]</f>
        <v>3.4399999999999995</v>
      </c>
      <c r="AG4656">
        <f>(Table1[[#This Row],[Retail Price Number]]*Table1[[#This Row],[Order Quantity]])-Table1[[#This Row],[Discount $ Number]]-Table1[[#This Row],[Shipping Cost Number]]</f>
        <v>-1.5700000000000003</v>
      </c>
      <c r="AH4656">
        <f>Table1[[#This Row],[Retail Price Number]]*Table1[[#This Row],[Order Quantity]]</f>
        <v>17.22</v>
      </c>
      <c r="AI4656">
        <f>YEAR(Table1[[#This Row],[Order Date]])</f>
        <v>2016</v>
      </c>
    </row>
    <row r="4657" spans="1:35" x14ac:dyDescent="0.3">
      <c r="A4657" t="s">
        <v>4247</v>
      </c>
      <c r="B4657" s="1">
        <v>42674</v>
      </c>
      <c r="C4657" t="s">
        <v>1887</v>
      </c>
      <c r="D4657" t="s">
        <v>2576</v>
      </c>
      <c r="E4657" t="s">
        <v>27</v>
      </c>
      <c r="F4657" t="s">
        <v>28</v>
      </c>
      <c r="G4657" t="s">
        <v>91</v>
      </c>
      <c r="H4657" t="s">
        <v>433</v>
      </c>
      <c r="I4657" t="s">
        <v>92</v>
      </c>
      <c r="J4657" t="s">
        <v>1813</v>
      </c>
      <c r="K4657" t="s">
        <v>94</v>
      </c>
      <c r="L4657" t="s">
        <v>34</v>
      </c>
      <c r="M4657" t="s">
        <v>35</v>
      </c>
      <c r="N4657" s="1">
        <v>42677</v>
      </c>
      <c r="O4657" t="s">
        <v>1814</v>
      </c>
      <c r="P4657" s="3" t="s">
        <v>1815</v>
      </c>
      <c r="Q4657" t="s">
        <v>1107</v>
      </c>
      <c r="R4657">
        <v>43</v>
      </c>
      <c r="S4657" t="s">
        <v>4248</v>
      </c>
      <c r="T4657" s="2">
        <v>0.03</v>
      </c>
      <c r="U4657" t="s">
        <v>4249</v>
      </c>
      <c r="V4657" t="s">
        <v>4250</v>
      </c>
      <c r="W4657" t="s">
        <v>1587</v>
      </c>
      <c r="X4657" t="s">
        <v>4251</v>
      </c>
      <c r="Y4657" s="3">
        <f>VALUE(SUBSTITUTE(Table1[[#This Row],[Order Total]],"$",""))</f>
        <v>261.74</v>
      </c>
      <c r="Z4657">
        <f>VALUE(SUBSTITUTE(Table1[[#This Row],[Total]],"$",""))</f>
        <v>266.75</v>
      </c>
      <c r="AA4657" s="3">
        <f>Table1[[#This Row],[Order Total Number]]-Table1[[#This Row],[Total Number]]</f>
        <v>-5.0099999999999909</v>
      </c>
      <c r="AB4657">
        <f>VALUE(SUBSTITUTE(Table1[[#This Row],[Shipping Cost]],"$",""))</f>
        <v>5.01</v>
      </c>
      <c r="AC4657">
        <f>VALUE(SUBSTITUTE(Table1[[#This Row],[Discount $]],"$",""))</f>
        <v>13.78</v>
      </c>
      <c r="AD4657">
        <f>VALUE(SUBSTITUTE(Table1[[#This Row],[Retail Price]],"$",""))</f>
        <v>5.74</v>
      </c>
      <c r="AE4657" s="4">
        <f>(Table1[[#This Row],[Retail Price Number]]*Table1[[#This Row],[Order Quantity]])-Table1[[#This Row],[Discount $ Number]]+Table1[[#This Row],[Shipping Cost Number]]</f>
        <v>238.05</v>
      </c>
      <c r="AF4657">
        <f>Table1[[#This Row],[Retail Price Number]]*Table1[[#This Row],[Order Quantity]]-Table1[[#This Row],[Discount $ Number]]</f>
        <v>233.04000000000002</v>
      </c>
      <c r="AG4657">
        <f>(Table1[[#This Row],[Retail Price Number]]*Table1[[#This Row],[Order Quantity]])-Table1[[#This Row],[Discount $ Number]]-Table1[[#This Row],[Shipping Cost Number]]</f>
        <v>228.03000000000003</v>
      </c>
      <c r="AH4657">
        <f>Table1[[#This Row],[Retail Price Number]]*Table1[[#This Row],[Order Quantity]]</f>
        <v>246.82000000000002</v>
      </c>
      <c r="AI4657">
        <f>YEAR(Table1[[#This Row],[Order Date]])</f>
        <v>2016</v>
      </c>
    </row>
    <row r="4658" spans="1:35" x14ac:dyDescent="0.3">
      <c r="A4658" t="s">
        <v>4247</v>
      </c>
      <c r="B4658" s="1">
        <v>42674</v>
      </c>
      <c r="C4658" t="s">
        <v>1887</v>
      </c>
      <c r="D4658" t="s">
        <v>3758</v>
      </c>
      <c r="E4658" t="s">
        <v>27</v>
      </c>
      <c r="F4658" t="s">
        <v>28</v>
      </c>
      <c r="G4658" t="s">
        <v>29</v>
      </c>
      <c r="H4658" t="s">
        <v>205</v>
      </c>
      <c r="I4658" t="s">
        <v>63</v>
      </c>
      <c r="J4658" t="s">
        <v>1813</v>
      </c>
      <c r="K4658" t="s">
        <v>94</v>
      </c>
      <c r="L4658" t="s">
        <v>95</v>
      </c>
      <c r="M4658" t="s">
        <v>35</v>
      </c>
      <c r="N4658" s="1">
        <v>42677</v>
      </c>
      <c r="O4658" t="s">
        <v>1814</v>
      </c>
      <c r="P4658" s="3" t="s">
        <v>1815</v>
      </c>
      <c r="Q4658" t="s">
        <v>1107</v>
      </c>
      <c r="R4658">
        <v>23</v>
      </c>
      <c r="S4658" t="s">
        <v>4248</v>
      </c>
      <c r="T4658" s="2">
        <v>0.09</v>
      </c>
      <c r="U4658" t="s">
        <v>4249</v>
      </c>
      <c r="V4658" t="s">
        <v>4250</v>
      </c>
      <c r="W4658" t="s">
        <v>1587</v>
      </c>
      <c r="X4658" t="s">
        <v>4251</v>
      </c>
      <c r="Y4658" s="3">
        <f>VALUE(SUBSTITUTE(Table1[[#This Row],[Order Total]],"$",""))</f>
        <v>261.74</v>
      </c>
      <c r="Z4658">
        <f>VALUE(SUBSTITUTE(Table1[[#This Row],[Total]],"$",""))</f>
        <v>266.75</v>
      </c>
      <c r="AA4658" s="3">
        <f>Table1[[#This Row],[Order Total Number]]-Table1[[#This Row],[Total Number]]</f>
        <v>-5.0099999999999909</v>
      </c>
      <c r="AB4658">
        <f>VALUE(SUBSTITUTE(Table1[[#This Row],[Shipping Cost]],"$",""))</f>
        <v>5.01</v>
      </c>
      <c r="AC4658">
        <f>VALUE(SUBSTITUTE(Table1[[#This Row],[Discount $]],"$",""))</f>
        <v>13.78</v>
      </c>
      <c r="AD4658">
        <f>VALUE(SUBSTITUTE(Table1[[#This Row],[Retail Price]],"$",""))</f>
        <v>5.74</v>
      </c>
      <c r="AE4658" s="4">
        <f>(Table1[[#This Row],[Retail Price Number]]*Table1[[#This Row],[Order Quantity]])-Table1[[#This Row],[Discount $ Number]]+Table1[[#This Row],[Shipping Cost Number]]</f>
        <v>123.25000000000001</v>
      </c>
      <c r="AF4658">
        <f>Table1[[#This Row],[Retail Price Number]]*Table1[[#This Row],[Order Quantity]]-Table1[[#This Row],[Discount $ Number]]</f>
        <v>118.24000000000001</v>
      </c>
      <c r="AG4658">
        <f>(Table1[[#This Row],[Retail Price Number]]*Table1[[#This Row],[Order Quantity]])-Table1[[#This Row],[Discount $ Number]]-Table1[[#This Row],[Shipping Cost Number]]</f>
        <v>113.23</v>
      </c>
      <c r="AH4658">
        <f>Table1[[#This Row],[Retail Price Number]]*Table1[[#This Row],[Order Quantity]]</f>
        <v>132.02000000000001</v>
      </c>
      <c r="AI4658">
        <f>YEAR(Table1[[#This Row],[Order Date]])</f>
        <v>2016</v>
      </c>
    </row>
    <row r="4659" spans="1:35" x14ac:dyDescent="0.3">
      <c r="A4659" t="s">
        <v>4247</v>
      </c>
      <c r="B4659" s="1">
        <v>42674</v>
      </c>
      <c r="C4659" t="s">
        <v>4640</v>
      </c>
      <c r="D4659" t="s">
        <v>106</v>
      </c>
      <c r="E4659" t="s">
        <v>46</v>
      </c>
      <c r="F4659" t="s">
        <v>47</v>
      </c>
      <c r="G4659" t="s">
        <v>77</v>
      </c>
      <c r="H4659" t="s">
        <v>107</v>
      </c>
      <c r="I4659" t="s">
        <v>196</v>
      </c>
      <c r="J4659" t="s">
        <v>1813</v>
      </c>
      <c r="K4659" t="s">
        <v>94</v>
      </c>
      <c r="L4659" t="s">
        <v>95</v>
      </c>
      <c r="M4659" t="s">
        <v>35</v>
      </c>
      <c r="N4659" s="1">
        <v>42675</v>
      </c>
      <c r="O4659" t="s">
        <v>1814</v>
      </c>
      <c r="P4659" s="3" t="s">
        <v>1815</v>
      </c>
      <c r="Q4659" t="s">
        <v>1107</v>
      </c>
      <c r="R4659">
        <v>39</v>
      </c>
      <c r="S4659" t="s">
        <v>4248</v>
      </c>
      <c r="T4659" s="2">
        <v>0.1</v>
      </c>
      <c r="U4659" t="s">
        <v>4249</v>
      </c>
      <c r="V4659" t="s">
        <v>4250</v>
      </c>
      <c r="W4659" t="s">
        <v>1587</v>
      </c>
      <c r="X4659" t="s">
        <v>4251</v>
      </c>
      <c r="Y4659" s="3">
        <f>VALUE(SUBSTITUTE(Table1[[#This Row],[Order Total]],"$",""))</f>
        <v>261.74</v>
      </c>
      <c r="Z4659">
        <f>VALUE(SUBSTITUTE(Table1[[#This Row],[Total]],"$",""))</f>
        <v>266.75</v>
      </c>
      <c r="AA4659" s="3">
        <f>Table1[[#This Row],[Order Total Number]]-Table1[[#This Row],[Total Number]]</f>
        <v>-5.0099999999999909</v>
      </c>
      <c r="AB4659">
        <f>VALUE(SUBSTITUTE(Table1[[#This Row],[Shipping Cost]],"$",""))</f>
        <v>5.01</v>
      </c>
      <c r="AC4659">
        <f>VALUE(SUBSTITUTE(Table1[[#This Row],[Discount $]],"$",""))</f>
        <v>13.78</v>
      </c>
      <c r="AD4659">
        <f>VALUE(SUBSTITUTE(Table1[[#This Row],[Retail Price]],"$",""))</f>
        <v>5.74</v>
      </c>
      <c r="AE4659" s="4">
        <f>(Table1[[#This Row],[Retail Price Number]]*Table1[[#This Row],[Order Quantity]])-Table1[[#This Row],[Discount $ Number]]+Table1[[#This Row],[Shipping Cost Number]]</f>
        <v>215.09</v>
      </c>
      <c r="AF4659">
        <f>Table1[[#This Row],[Retail Price Number]]*Table1[[#This Row],[Order Quantity]]-Table1[[#This Row],[Discount $ Number]]</f>
        <v>210.08</v>
      </c>
      <c r="AG4659">
        <f>(Table1[[#This Row],[Retail Price Number]]*Table1[[#This Row],[Order Quantity]])-Table1[[#This Row],[Discount $ Number]]-Table1[[#This Row],[Shipping Cost Number]]</f>
        <v>205.07000000000002</v>
      </c>
      <c r="AH4659">
        <f>Table1[[#This Row],[Retail Price Number]]*Table1[[#This Row],[Order Quantity]]</f>
        <v>223.86</v>
      </c>
      <c r="AI4659">
        <f>YEAR(Table1[[#This Row],[Order Date]])</f>
        <v>2016</v>
      </c>
    </row>
    <row r="4660" spans="1:35" x14ac:dyDescent="0.3">
      <c r="A4660" t="s">
        <v>4629</v>
      </c>
      <c r="B4660" s="1">
        <v>42410</v>
      </c>
      <c r="C4660" t="s">
        <v>2417</v>
      </c>
      <c r="D4660" t="s">
        <v>432</v>
      </c>
      <c r="E4660" t="s">
        <v>27</v>
      </c>
      <c r="F4660" t="s">
        <v>28</v>
      </c>
      <c r="G4660" t="s">
        <v>77</v>
      </c>
      <c r="H4660" t="s">
        <v>433</v>
      </c>
      <c r="I4660" t="s">
        <v>92</v>
      </c>
      <c r="J4660" t="s">
        <v>507</v>
      </c>
      <c r="K4660" t="s">
        <v>94</v>
      </c>
      <c r="L4660" t="s">
        <v>34</v>
      </c>
      <c r="M4660" t="s">
        <v>35</v>
      </c>
      <c r="N4660" s="1">
        <v>42411</v>
      </c>
      <c r="O4660" t="s">
        <v>508</v>
      </c>
      <c r="P4660" s="3" t="s">
        <v>509</v>
      </c>
      <c r="Q4660" t="s">
        <v>510</v>
      </c>
      <c r="R4660">
        <v>24</v>
      </c>
      <c r="S4660" t="s">
        <v>2418</v>
      </c>
      <c r="T4660" s="2">
        <v>0.02</v>
      </c>
      <c r="U4660" t="s">
        <v>2419</v>
      </c>
      <c r="V4660" t="s">
        <v>2420</v>
      </c>
      <c r="W4660" t="s">
        <v>514</v>
      </c>
      <c r="X4660" t="s">
        <v>4630</v>
      </c>
      <c r="Y4660" s="3">
        <f>VALUE(SUBSTITUTE(Table1[[#This Row],[Order Total]],"$",""))</f>
        <v>188.48</v>
      </c>
      <c r="Z4660">
        <f>VALUE(SUBSTITUTE(Table1[[#This Row],[Total]],"$",""))</f>
        <v>192.15</v>
      </c>
      <c r="AA4660" s="3">
        <f>Table1[[#This Row],[Order Total Number]]-Table1[[#This Row],[Total Number]]</f>
        <v>-3.6700000000000159</v>
      </c>
      <c r="AB4660">
        <f>VALUE(SUBSTITUTE(Table1[[#This Row],[Shipping Cost]],"$",""))</f>
        <v>4.68</v>
      </c>
      <c r="AC4660">
        <f>VALUE(SUBSTITUTE(Table1[[#This Row],[Discount $]],"$",""))</f>
        <v>9.92</v>
      </c>
      <c r="AD4660">
        <f>VALUE(SUBSTITUTE(Table1[[#This Row],[Retail Price]],"$",""))</f>
        <v>10.23</v>
      </c>
      <c r="AE4660" s="4">
        <f>(Table1[[#This Row],[Retail Price Number]]*Table1[[#This Row],[Order Quantity]])-Table1[[#This Row],[Discount $ Number]]+Table1[[#This Row],[Shipping Cost Number]]</f>
        <v>240.28000000000003</v>
      </c>
      <c r="AF4660">
        <f>Table1[[#This Row],[Retail Price Number]]*Table1[[#This Row],[Order Quantity]]-Table1[[#This Row],[Discount $ Number]]</f>
        <v>235.60000000000002</v>
      </c>
      <c r="AG4660">
        <f>(Table1[[#This Row],[Retail Price Number]]*Table1[[#This Row],[Order Quantity]])-Table1[[#This Row],[Discount $ Number]]-Table1[[#This Row],[Shipping Cost Number]]</f>
        <v>230.92000000000002</v>
      </c>
      <c r="AH4660">
        <f>Table1[[#This Row],[Retail Price Number]]*Table1[[#This Row],[Order Quantity]]</f>
        <v>245.52</v>
      </c>
      <c r="AI4660">
        <f>YEAR(Table1[[#This Row],[Order Date]])</f>
        <v>2016</v>
      </c>
    </row>
    <row r="4661" spans="1:35" x14ac:dyDescent="0.3">
      <c r="A4661" t="s">
        <v>4629</v>
      </c>
      <c r="B4661" s="1">
        <v>41761</v>
      </c>
      <c r="C4661" t="s">
        <v>4927</v>
      </c>
      <c r="D4661" t="s">
        <v>252</v>
      </c>
      <c r="E4661" t="s">
        <v>27</v>
      </c>
      <c r="F4661" t="s">
        <v>28</v>
      </c>
      <c r="G4661" t="s">
        <v>77</v>
      </c>
      <c r="H4661" t="s">
        <v>62</v>
      </c>
      <c r="I4661" t="s">
        <v>92</v>
      </c>
      <c r="J4661" t="s">
        <v>2449</v>
      </c>
      <c r="K4661" t="s">
        <v>33</v>
      </c>
      <c r="L4661" t="s">
        <v>65</v>
      </c>
      <c r="M4661" t="s">
        <v>35</v>
      </c>
      <c r="N4661" s="1">
        <v>41762</v>
      </c>
      <c r="O4661" t="s">
        <v>1883</v>
      </c>
      <c r="P4661" s="3" t="s">
        <v>2450</v>
      </c>
      <c r="Q4661" t="s">
        <v>2451</v>
      </c>
      <c r="R4661">
        <v>10</v>
      </c>
      <c r="S4661" t="s">
        <v>6072</v>
      </c>
      <c r="T4661" s="2">
        <v>0</v>
      </c>
      <c r="U4661" t="s">
        <v>6073</v>
      </c>
      <c r="V4661" t="s">
        <v>6074</v>
      </c>
      <c r="W4661" t="s">
        <v>2454</v>
      </c>
      <c r="X4661" t="s">
        <v>6075</v>
      </c>
      <c r="Y4661" s="3">
        <f>VALUE(SUBSTITUTE(Table1[[#This Row],[Order Total]],"$",""))</f>
        <v>7516.38</v>
      </c>
      <c r="Z4661">
        <f>VALUE(SUBSTITUTE(Table1[[#This Row],[Total]],"$",""))</f>
        <v>6524.83</v>
      </c>
      <c r="AA4661" s="3">
        <f>Table1[[#This Row],[Order Total Number]]-Table1[[#This Row],[Total Number]]</f>
        <v>991.55000000000018</v>
      </c>
      <c r="AB4661">
        <f>VALUE(SUBSTITUTE(Table1[[#This Row],[Shipping Cost]],"$",""))</f>
        <v>8.08</v>
      </c>
      <c r="AC4661">
        <f>VALUE(SUBSTITUTE(Table1[[#This Row],[Discount $]],"$",""))</f>
        <v>292.77999999999997</v>
      </c>
      <c r="AD4661">
        <f>VALUE(SUBSTITUTE(Table1[[#This Row],[Retail Price]],"$",""))</f>
        <v>155.99</v>
      </c>
      <c r="AE4661" s="4">
        <f>(Table1[[#This Row],[Retail Price Number]]*Table1[[#This Row],[Order Quantity]])-Table1[[#This Row],[Discount $ Number]]+Table1[[#This Row],[Shipping Cost Number]]</f>
        <v>1275.2</v>
      </c>
      <c r="AF4661">
        <f>Table1[[#This Row],[Retail Price Number]]*Table1[[#This Row],[Order Quantity]]-Table1[[#This Row],[Discount $ Number]]</f>
        <v>1267.1200000000001</v>
      </c>
      <c r="AG4661">
        <f>(Table1[[#This Row],[Retail Price Number]]*Table1[[#This Row],[Order Quantity]])-Table1[[#This Row],[Discount $ Number]]-Table1[[#This Row],[Shipping Cost Number]]</f>
        <v>1259.0400000000002</v>
      </c>
      <c r="AH4661">
        <f>Table1[[#This Row],[Retail Price Number]]*Table1[[#This Row],[Order Quantity]]</f>
        <v>1559.9</v>
      </c>
      <c r="AI4661">
        <f>YEAR(Table1[[#This Row],[Order Date]])</f>
        <v>2014</v>
      </c>
    </row>
    <row r="4662" spans="1:35" x14ac:dyDescent="0.3">
      <c r="A4662" t="s">
        <v>4629</v>
      </c>
      <c r="B4662" s="1">
        <v>42712</v>
      </c>
      <c r="C4662" t="s">
        <v>744</v>
      </c>
      <c r="D4662" t="s">
        <v>745</v>
      </c>
      <c r="E4662" t="s">
        <v>27</v>
      </c>
      <c r="F4662" t="s">
        <v>28</v>
      </c>
      <c r="G4662" t="s">
        <v>77</v>
      </c>
      <c r="H4662" t="s">
        <v>217</v>
      </c>
      <c r="I4662" t="s">
        <v>31</v>
      </c>
      <c r="J4662" t="s">
        <v>4723</v>
      </c>
      <c r="K4662" t="s">
        <v>94</v>
      </c>
      <c r="L4662" t="s">
        <v>109</v>
      </c>
      <c r="M4662" t="s">
        <v>35</v>
      </c>
      <c r="N4662" s="1">
        <v>42716</v>
      </c>
      <c r="O4662" t="s">
        <v>182</v>
      </c>
      <c r="P4662" s="3" t="s">
        <v>4724</v>
      </c>
      <c r="Q4662" t="s">
        <v>3508</v>
      </c>
      <c r="R4662">
        <v>10</v>
      </c>
      <c r="S4662" t="s">
        <v>5889</v>
      </c>
      <c r="T4662" s="2">
        <v>0.01</v>
      </c>
      <c r="U4662" t="s">
        <v>6103</v>
      </c>
      <c r="V4662" t="s">
        <v>4952</v>
      </c>
      <c r="W4662" t="s">
        <v>2119</v>
      </c>
      <c r="X4662" t="s">
        <v>7930</v>
      </c>
      <c r="Y4662" s="3">
        <f>VALUE(SUBSTITUTE(Table1[[#This Row],[Order Total]],"$",""))</f>
        <v>196.31</v>
      </c>
      <c r="Z4662">
        <f>VALUE(SUBSTITUTE(Table1[[#This Row],[Total]],"$",""))</f>
        <v>196.74</v>
      </c>
      <c r="AA4662" s="3">
        <f>Table1[[#This Row],[Order Total Number]]-Table1[[#This Row],[Total Number]]</f>
        <v>-0.43000000000000682</v>
      </c>
      <c r="AB4662">
        <f>VALUE(SUBSTITUTE(Table1[[#This Row],[Shipping Cost]],"$",""))</f>
        <v>3.98</v>
      </c>
      <c r="AC4662">
        <f>VALUE(SUBSTITUTE(Table1[[#This Row],[Discount $]],"$",""))</f>
        <v>2.0699999999999998</v>
      </c>
      <c r="AD4662">
        <f>VALUE(SUBSTITUTE(Table1[[#This Row],[Retail Price]],"$",""))</f>
        <v>9.31</v>
      </c>
      <c r="AE4662" s="4">
        <f>(Table1[[#This Row],[Retail Price Number]]*Table1[[#This Row],[Order Quantity]])-Table1[[#This Row],[Discount $ Number]]+Table1[[#This Row],[Shipping Cost Number]]</f>
        <v>95.010000000000019</v>
      </c>
      <c r="AF4662">
        <f>Table1[[#This Row],[Retail Price Number]]*Table1[[#This Row],[Order Quantity]]-Table1[[#This Row],[Discount $ Number]]</f>
        <v>91.030000000000015</v>
      </c>
      <c r="AG4662">
        <f>(Table1[[#This Row],[Retail Price Number]]*Table1[[#This Row],[Order Quantity]])-Table1[[#This Row],[Discount $ Number]]-Table1[[#This Row],[Shipping Cost Number]]</f>
        <v>87.050000000000011</v>
      </c>
      <c r="AH4662">
        <f>Table1[[#This Row],[Retail Price Number]]*Table1[[#This Row],[Order Quantity]]</f>
        <v>93.100000000000009</v>
      </c>
      <c r="AI4662">
        <f>YEAR(Table1[[#This Row],[Order Date]])</f>
        <v>2016</v>
      </c>
    </row>
    <row r="4663" spans="1:35" x14ac:dyDescent="0.3">
      <c r="A4663" t="s">
        <v>4629</v>
      </c>
      <c r="B4663" s="1">
        <v>42674</v>
      </c>
      <c r="C4663" t="s">
        <v>1887</v>
      </c>
      <c r="D4663" t="s">
        <v>2576</v>
      </c>
      <c r="E4663" t="s">
        <v>27</v>
      </c>
      <c r="F4663" t="s">
        <v>28</v>
      </c>
      <c r="G4663" t="s">
        <v>77</v>
      </c>
      <c r="H4663" t="s">
        <v>433</v>
      </c>
      <c r="I4663" t="s">
        <v>121</v>
      </c>
      <c r="J4663" t="s">
        <v>1853</v>
      </c>
      <c r="K4663" t="s">
        <v>94</v>
      </c>
      <c r="L4663" t="s">
        <v>34</v>
      </c>
      <c r="M4663" t="s">
        <v>35</v>
      </c>
      <c r="N4663" s="1">
        <v>42677</v>
      </c>
      <c r="O4663" t="s">
        <v>2800</v>
      </c>
      <c r="P4663" s="3" t="s">
        <v>1855</v>
      </c>
      <c r="Q4663" t="s">
        <v>2801</v>
      </c>
      <c r="R4663">
        <v>3</v>
      </c>
      <c r="S4663" t="s">
        <v>11485</v>
      </c>
      <c r="T4663" s="2">
        <v>0.03</v>
      </c>
      <c r="U4663" t="s">
        <v>11486</v>
      </c>
      <c r="V4663" t="s">
        <v>11487</v>
      </c>
      <c r="W4663" t="s">
        <v>881</v>
      </c>
      <c r="X4663" t="s">
        <v>6548</v>
      </c>
      <c r="Y4663" s="3">
        <f>VALUE(SUBSTITUTE(Table1[[#This Row],[Order Total]],"$",""))</f>
        <v>6507.84</v>
      </c>
      <c r="Z4663">
        <f>VALUE(SUBSTITUTE(Table1[[#This Row],[Total]],"$",""))</f>
        <v>6514.35</v>
      </c>
      <c r="AA4663" s="3">
        <f>Table1[[#This Row],[Order Total Number]]-Table1[[#This Row],[Total Number]]</f>
        <v>-6.5100000000002183</v>
      </c>
      <c r="AB4663">
        <f>VALUE(SUBSTITUTE(Table1[[#This Row],[Shipping Cost]],"$",""))</f>
        <v>6.5</v>
      </c>
      <c r="AC4663">
        <f>VALUE(SUBSTITUTE(Table1[[#This Row],[Discount $]],"$",""))</f>
        <v>161.44</v>
      </c>
      <c r="AD4663">
        <f>VALUE(SUBSTITUTE(Table1[[#This Row],[Retail Price]],"$",""))</f>
        <v>152.47999999999999</v>
      </c>
      <c r="AE4663" s="4">
        <f>(Table1[[#This Row],[Retail Price Number]]*Table1[[#This Row],[Order Quantity]])-Table1[[#This Row],[Discount $ Number]]+Table1[[#This Row],[Shipping Cost Number]]</f>
        <v>302.49999999999994</v>
      </c>
      <c r="AF4663">
        <f>Table1[[#This Row],[Retail Price Number]]*Table1[[#This Row],[Order Quantity]]-Table1[[#This Row],[Discount $ Number]]</f>
        <v>295.99999999999994</v>
      </c>
      <c r="AG4663">
        <f>(Table1[[#This Row],[Retail Price Number]]*Table1[[#This Row],[Order Quantity]])-Table1[[#This Row],[Discount $ Number]]-Table1[[#This Row],[Shipping Cost Number]]</f>
        <v>289.49999999999994</v>
      </c>
      <c r="AH4663">
        <f>Table1[[#This Row],[Retail Price Number]]*Table1[[#This Row],[Order Quantity]]</f>
        <v>457.43999999999994</v>
      </c>
      <c r="AI4663">
        <f>YEAR(Table1[[#This Row],[Order Date]])</f>
        <v>2016</v>
      </c>
    </row>
    <row r="4664" spans="1:35" x14ac:dyDescent="0.3">
      <c r="A4664" t="s">
        <v>11245</v>
      </c>
      <c r="B4664" s="1">
        <v>42521</v>
      </c>
      <c r="C4664" t="s">
        <v>239</v>
      </c>
      <c r="D4664" t="s">
        <v>240</v>
      </c>
      <c r="E4664" t="s">
        <v>27</v>
      </c>
      <c r="F4664" t="s">
        <v>28</v>
      </c>
      <c r="G4664" t="s">
        <v>134</v>
      </c>
      <c r="H4664" t="s">
        <v>241</v>
      </c>
      <c r="I4664" t="s">
        <v>121</v>
      </c>
      <c r="J4664" t="s">
        <v>355</v>
      </c>
      <c r="K4664" t="s">
        <v>94</v>
      </c>
      <c r="L4664" t="s">
        <v>34</v>
      </c>
      <c r="M4664" t="s">
        <v>35</v>
      </c>
      <c r="N4664" s="1">
        <v>42524</v>
      </c>
      <c r="O4664" t="s">
        <v>129</v>
      </c>
      <c r="P4664" s="3" t="s">
        <v>356</v>
      </c>
      <c r="Q4664" t="s">
        <v>357</v>
      </c>
      <c r="R4664">
        <v>40</v>
      </c>
      <c r="S4664" t="s">
        <v>11246</v>
      </c>
      <c r="T4664" s="2">
        <v>0</v>
      </c>
      <c r="U4664" t="s">
        <v>3901</v>
      </c>
      <c r="V4664" t="s">
        <v>11247</v>
      </c>
      <c r="W4664" t="s">
        <v>361</v>
      </c>
      <c r="X4664" t="s">
        <v>7113</v>
      </c>
      <c r="Y4664" s="3">
        <f>VALUE(SUBSTITUTE(Table1[[#This Row],[Order Total]],"$",""))</f>
        <v>193.52</v>
      </c>
      <c r="Z4664">
        <f>VALUE(SUBSTITUTE(Table1[[#This Row],[Total]],"$",""))</f>
        <v>196.72</v>
      </c>
      <c r="AA4664" s="3">
        <f>Table1[[#This Row],[Order Total Number]]-Table1[[#This Row],[Total Number]]</f>
        <v>-3.1999999999999886</v>
      </c>
      <c r="AB4664">
        <f>VALUE(SUBSTITUTE(Table1[[#This Row],[Shipping Cost]],"$",""))</f>
        <v>3.6</v>
      </c>
      <c r="AC4664">
        <f>VALUE(SUBSTITUTE(Table1[[#This Row],[Discount $]],"$",""))</f>
        <v>8.06</v>
      </c>
      <c r="AD4664">
        <f>VALUE(SUBSTITUTE(Table1[[#This Row],[Retail Price]],"$",""))</f>
        <v>5.68</v>
      </c>
      <c r="AE4664" s="4">
        <f>(Table1[[#This Row],[Retail Price Number]]*Table1[[#This Row],[Order Quantity]])-Table1[[#This Row],[Discount $ Number]]+Table1[[#This Row],[Shipping Cost Number]]</f>
        <v>222.73999999999998</v>
      </c>
      <c r="AF4664">
        <f>Table1[[#This Row],[Retail Price Number]]*Table1[[#This Row],[Order Quantity]]-Table1[[#This Row],[Discount $ Number]]</f>
        <v>219.14</v>
      </c>
      <c r="AG4664">
        <f>(Table1[[#This Row],[Retail Price Number]]*Table1[[#This Row],[Order Quantity]])-Table1[[#This Row],[Discount $ Number]]-Table1[[#This Row],[Shipping Cost Number]]</f>
        <v>215.54</v>
      </c>
      <c r="AH4664">
        <f>Table1[[#This Row],[Retail Price Number]]*Table1[[#This Row],[Order Quantity]]</f>
        <v>227.2</v>
      </c>
      <c r="AI4664">
        <f>YEAR(Table1[[#This Row],[Order Date]])</f>
        <v>2016</v>
      </c>
    </row>
    <row r="4665" spans="1:35" x14ac:dyDescent="0.3">
      <c r="A4665" t="s">
        <v>11245</v>
      </c>
      <c r="B4665" s="1">
        <v>42676</v>
      </c>
      <c r="C4665" t="s">
        <v>3255</v>
      </c>
      <c r="D4665" t="s">
        <v>1012</v>
      </c>
      <c r="E4665" t="s">
        <v>27</v>
      </c>
      <c r="F4665" t="s">
        <v>28</v>
      </c>
      <c r="G4665" t="s">
        <v>77</v>
      </c>
      <c r="H4665" t="s">
        <v>241</v>
      </c>
      <c r="I4665" t="s">
        <v>31</v>
      </c>
      <c r="J4665" t="s">
        <v>975</v>
      </c>
      <c r="K4665" t="s">
        <v>94</v>
      </c>
      <c r="L4665" t="s">
        <v>109</v>
      </c>
      <c r="M4665" t="s">
        <v>156</v>
      </c>
      <c r="N4665" s="1">
        <v>42677</v>
      </c>
      <c r="O4665" t="s">
        <v>976</v>
      </c>
      <c r="P4665" s="3" t="s">
        <v>977</v>
      </c>
      <c r="Q4665" t="s">
        <v>978</v>
      </c>
      <c r="R4665">
        <v>11</v>
      </c>
      <c r="S4665" t="s">
        <v>1757</v>
      </c>
      <c r="T4665" s="2">
        <v>0.03</v>
      </c>
      <c r="U4665" t="s">
        <v>127</v>
      </c>
      <c r="V4665" t="s">
        <v>1757</v>
      </c>
      <c r="W4665" t="s">
        <v>982</v>
      </c>
      <c r="X4665" t="s">
        <v>7113</v>
      </c>
      <c r="Y4665" s="3">
        <f>VALUE(SUBSTITUTE(Table1[[#This Row],[Order Total]],"$",""))</f>
        <v>193.12</v>
      </c>
      <c r="Z4665">
        <f>VALUE(SUBSTITUTE(Table1[[#This Row],[Total]],"$",""))</f>
        <v>196.72</v>
      </c>
      <c r="AA4665" s="3">
        <f>Table1[[#This Row],[Order Total Number]]-Table1[[#This Row],[Total Number]]</f>
        <v>-3.5999999999999943</v>
      </c>
      <c r="AB4665">
        <f>VALUE(SUBSTITUTE(Table1[[#This Row],[Shipping Cost]],"$",""))</f>
        <v>3.14</v>
      </c>
      <c r="AC4665">
        <f>VALUE(SUBSTITUTE(Table1[[#This Row],[Discount $]],"$",""))</f>
        <v>0</v>
      </c>
      <c r="AD4665">
        <f>VALUE(SUBSTITUTE(Table1[[#This Row],[Retail Price]],"$",""))</f>
        <v>12.98</v>
      </c>
      <c r="AE4665" s="4">
        <f>(Table1[[#This Row],[Retail Price Number]]*Table1[[#This Row],[Order Quantity]])-Table1[[#This Row],[Discount $ Number]]+Table1[[#This Row],[Shipping Cost Number]]</f>
        <v>145.91999999999999</v>
      </c>
      <c r="AF4665">
        <f>Table1[[#This Row],[Retail Price Number]]*Table1[[#This Row],[Order Quantity]]-Table1[[#This Row],[Discount $ Number]]</f>
        <v>142.78</v>
      </c>
      <c r="AG4665">
        <f>(Table1[[#This Row],[Retail Price Number]]*Table1[[#This Row],[Order Quantity]])-Table1[[#This Row],[Discount $ Number]]-Table1[[#This Row],[Shipping Cost Number]]</f>
        <v>139.64000000000001</v>
      </c>
      <c r="AH4665">
        <f>Table1[[#This Row],[Retail Price Number]]*Table1[[#This Row],[Order Quantity]]</f>
        <v>142.78</v>
      </c>
      <c r="AI4665">
        <f>YEAR(Table1[[#This Row],[Order Date]])</f>
        <v>2016</v>
      </c>
    </row>
    <row r="4666" spans="1:35" x14ac:dyDescent="0.3">
      <c r="A4666" t="s">
        <v>10895</v>
      </c>
      <c r="B4666" s="1">
        <v>42738</v>
      </c>
      <c r="C4666" t="s">
        <v>1492</v>
      </c>
      <c r="D4666" t="s">
        <v>945</v>
      </c>
      <c r="E4666" t="s">
        <v>27</v>
      </c>
      <c r="F4666" t="s">
        <v>28</v>
      </c>
      <c r="G4666" t="s">
        <v>77</v>
      </c>
      <c r="H4666" t="s">
        <v>241</v>
      </c>
      <c r="I4666" t="s">
        <v>31</v>
      </c>
      <c r="J4666" t="s">
        <v>1853</v>
      </c>
      <c r="K4666" t="s">
        <v>94</v>
      </c>
      <c r="L4666" t="s">
        <v>95</v>
      </c>
      <c r="M4666" t="s">
        <v>35</v>
      </c>
      <c r="N4666" s="1">
        <v>42739</v>
      </c>
      <c r="O4666" t="s">
        <v>1854</v>
      </c>
      <c r="P4666" s="3" t="s">
        <v>1855</v>
      </c>
      <c r="Q4666" t="s">
        <v>1856</v>
      </c>
      <c r="R4666">
        <v>35</v>
      </c>
      <c r="S4666" t="s">
        <v>7244</v>
      </c>
      <c r="T4666" s="2">
        <v>0.09</v>
      </c>
      <c r="U4666" t="s">
        <v>7245</v>
      </c>
      <c r="V4666" t="s">
        <v>10896</v>
      </c>
      <c r="W4666" t="s">
        <v>165</v>
      </c>
      <c r="X4666" t="s">
        <v>10897</v>
      </c>
      <c r="Y4666" s="3">
        <f>VALUE(SUBSTITUTE(Table1[[#This Row],[Order Total]],"$",""))</f>
        <v>6739.42</v>
      </c>
      <c r="Z4666">
        <f>VALUE(SUBSTITUTE(Table1[[#This Row],[Total]],"$",""))</f>
        <v>6547.33</v>
      </c>
      <c r="AA4666" s="3">
        <f>Table1[[#This Row],[Order Total Number]]-Table1[[#This Row],[Total Number]]</f>
        <v>192.09000000000015</v>
      </c>
      <c r="AB4666">
        <f>VALUE(SUBSTITUTE(Table1[[#This Row],[Shipping Cost]],"$",""))</f>
        <v>4</v>
      </c>
      <c r="AC4666">
        <f>VALUE(SUBSTITUTE(Table1[[#This Row],[Discount $]],"$",""))</f>
        <v>280.56</v>
      </c>
      <c r="AD4666">
        <f>VALUE(SUBSTITUTE(Table1[[#This Row],[Retail Price]],"$",""))</f>
        <v>152.47999999999999</v>
      </c>
      <c r="AE4666" s="4">
        <f>(Table1[[#This Row],[Retail Price Number]]*Table1[[#This Row],[Order Quantity]])-Table1[[#This Row],[Discount $ Number]]+Table1[[#This Row],[Shipping Cost Number]]</f>
        <v>5060.2399999999989</v>
      </c>
      <c r="AF4666">
        <f>Table1[[#This Row],[Retail Price Number]]*Table1[[#This Row],[Order Quantity]]-Table1[[#This Row],[Discount $ Number]]</f>
        <v>5056.2399999999989</v>
      </c>
      <c r="AG4666">
        <f>(Table1[[#This Row],[Retail Price Number]]*Table1[[#This Row],[Order Quantity]])-Table1[[#This Row],[Discount $ Number]]-Table1[[#This Row],[Shipping Cost Number]]</f>
        <v>5052.2399999999989</v>
      </c>
      <c r="AH4666">
        <f>Table1[[#This Row],[Retail Price Number]]*Table1[[#This Row],[Order Quantity]]</f>
        <v>5336.7999999999993</v>
      </c>
      <c r="AI4666">
        <f>YEAR(Table1[[#This Row],[Order Date]])</f>
        <v>2017</v>
      </c>
    </row>
    <row r="4667" spans="1:35" x14ac:dyDescent="0.3">
      <c r="A4667" t="s">
        <v>10895</v>
      </c>
      <c r="B4667" s="1">
        <v>42516</v>
      </c>
      <c r="C4667" t="s">
        <v>11691</v>
      </c>
      <c r="D4667" t="s">
        <v>591</v>
      </c>
      <c r="E4667" t="s">
        <v>27</v>
      </c>
      <c r="F4667" t="s">
        <v>28</v>
      </c>
      <c r="G4667" t="s">
        <v>77</v>
      </c>
      <c r="H4667" t="s">
        <v>241</v>
      </c>
      <c r="I4667" t="s">
        <v>31</v>
      </c>
      <c r="J4667" t="s">
        <v>771</v>
      </c>
      <c r="K4667" t="s">
        <v>33</v>
      </c>
      <c r="L4667" t="s">
        <v>34</v>
      </c>
      <c r="M4667" t="s">
        <v>35</v>
      </c>
      <c r="N4667" s="1">
        <v>42516</v>
      </c>
      <c r="O4667" t="s">
        <v>772</v>
      </c>
      <c r="P4667" s="3" t="s">
        <v>773</v>
      </c>
      <c r="Q4667" t="s">
        <v>774</v>
      </c>
      <c r="R4667">
        <v>2</v>
      </c>
      <c r="S4667" t="s">
        <v>8004</v>
      </c>
      <c r="T4667" s="2">
        <v>0.08</v>
      </c>
      <c r="U4667" t="s">
        <v>1049</v>
      </c>
      <c r="V4667" t="s">
        <v>11692</v>
      </c>
      <c r="W4667" t="s">
        <v>778</v>
      </c>
      <c r="X4667" t="s">
        <v>6977</v>
      </c>
      <c r="Y4667" s="3">
        <f>VALUE(SUBSTITUTE(Table1[[#This Row],[Order Total]],"$",""))</f>
        <v>36.06</v>
      </c>
      <c r="Z4667">
        <f>VALUE(SUBSTITUTE(Table1[[#This Row],[Total]],"$",""))</f>
        <v>38.53</v>
      </c>
      <c r="AA4667" s="3">
        <f>Table1[[#This Row],[Order Total Number]]-Table1[[#This Row],[Total Number]]</f>
        <v>-2.4699999999999989</v>
      </c>
      <c r="AB4667">
        <f>VALUE(SUBSTITUTE(Table1[[#This Row],[Shipping Cost]],"$",""))</f>
        <v>0.88</v>
      </c>
      <c r="AC4667">
        <f>VALUE(SUBSTITUTE(Table1[[#This Row],[Discount $]],"$",""))</f>
        <v>2.93</v>
      </c>
      <c r="AD4667">
        <f>VALUE(SUBSTITUTE(Table1[[#This Row],[Retail Price]],"$",""))</f>
        <v>4.76</v>
      </c>
      <c r="AE4667" s="4">
        <f>(Table1[[#This Row],[Retail Price Number]]*Table1[[#This Row],[Order Quantity]])-Table1[[#This Row],[Discount $ Number]]+Table1[[#This Row],[Shipping Cost Number]]</f>
        <v>7.47</v>
      </c>
      <c r="AF4667">
        <f>Table1[[#This Row],[Retail Price Number]]*Table1[[#This Row],[Order Quantity]]-Table1[[#This Row],[Discount $ Number]]</f>
        <v>6.59</v>
      </c>
      <c r="AG4667">
        <f>(Table1[[#This Row],[Retail Price Number]]*Table1[[#This Row],[Order Quantity]])-Table1[[#This Row],[Discount $ Number]]-Table1[[#This Row],[Shipping Cost Number]]</f>
        <v>5.71</v>
      </c>
      <c r="AH4667">
        <f>Table1[[#This Row],[Retail Price Number]]*Table1[[#This Row],[Order Quantity]]</f>
        <v>9.52</v>
      </c>
      <c r="AI4667">
        <f>YEAR(Table1[[#This Row],[Order Date]])</f>
        <v>2016</v>
      </c>
    </row>
    <row r="4668" spans="1:35" x14ac:dyDescent="0.3">
      <c r="A4668" t="s">
        <v>10895</v>
      </c>
      <c r="B4668" s="1">
        <v>42458</v>
      </c>
      <c r="C4668" t="s">
        <v>1509</v>
      </c>
      <c r="D4668" t="s">
        <v>1510</v>
      </c>
      <c r="E4668" t="s">
        <v>27</v>
      </c>
      <c r="F4668" t="s">
        <v>28</v>
      </c>
      <c r="G4668" t="s">
        <v>77</v>
      </c>
      <c r="H4668" t="s">
        <v>205</v>
      </c>
      <c r="I4668" t="s">
        <v>31</v>
      </c>
      <c r="J4668" t="s">
        <v>1349</v>
      </c>
      <c r="K4668" t="s">
        <v>94</v>
      </c>
      <c r="L4668" t="s">
        <v>95</v>
      </c>
      <c r="M4668" t="s">
        <v>156</v>
      </c>
      <c r="N4668" s="1">
        <v>42459</v>
      </c>
      <c r="O4668" t="s">
        <v>1350</v>
      </c>
      <c r="P4668" s="3" t="s">
        <v>1351</v>
      </c>
      <c r="Q4668" t="s">
        <v>1352</v>
      </c>
      <c r="R4668">
        <v>50</v>
      </c>
      <c r="S4668" t="s">
        <v>9887</v>
      </c>
      <c r="T4668" s="2">
        <v>0</v>
      </c>
      <c r="U4668" t="s">
        <v>4523</v>
      </c>
      <c r="V4668" t="s">
        <v>12755</v>
      </c>
      <c r="W4668" t="s">
        <v>1353</v>
      </c>
      <c r="X4668" t="s">
        <v>12756</v>
      </c>
      <c r="Y4668" s="3">
        <f>VALUE(SUBSTITUTE(Table1[[#This Row],[Order Total]],"$",""))</f>
        <v>1011.16</v>
      </c>
      <c r="Z4668">
        <f>VALUE(SUBSTITUTE(Table1[[#This Row],[Total]],"$",""))</f>
        <v>1027.3</v>
      </c>
      <c r="AA4668" s="3">
        <f>Table1[[#This Row],[Order Total Number]]-Table1[[#This Row],[Total Number]]</f>
        <v>-16.139999999999986</v>
      </c>
      <c r="AB4668">
        <f>VALUE(SUBSTITUTE(Table1[[#This Row],[Shipping Cost]],"$",""))</f>
        <v>8.99</v>
      </c>
      <c r="AC4668">
        <f>VALUE(SUBSTITUTE(Table1[[#This Row],[Discount $]],"$",""))</f>
        <v>38.159999999999997</v>
      </c>
      <c r="AD4668">
        <f>VALUE(SUBSTITUTE(Table1[[#This Row],[Retail Price]],"$",""))</f>
        <v>40.97</v>
      </c>
      <c r="AE4668" s="4">
        <f>(Table1[[#This Row],[Retail Price Number]]*Table1[[#This Row],[Order Quantity]])-Table1[[#This Row],[Discount $ Number]]+Table1[[#This Row],[Shipping Cost Number]]</f>
        <v>2019.33</v>
      </c>
      <c r="AF4668">
        <f>Table1[[#This Row],[Retail Price Number]]*Table1[[#This Row],[Order Quantity]]-Table1[[#This Row],[Discount $ Number]]</f>
        <v>2010.34</v>
      </c>
      <c r="AG4668">
        <f>(Table1[[#This Row],[Retail Price Number]]*Table1[[#This Row],[Order Quantity]])-Table1[[#This Row],[Discount $ Number]]-Table1[[#This Row],[Shipping Cost Number]]</f>
        <v>2001.35</v>
      </c>
      <c r="AH4668">
        <f>Table1[[#This Row],[Retail Price Number]]*Table1[[#This Row],[Order Quantity]]</f>
        <v>2048.5</v>
      </c>
      <c r="AI4668">
        <f>YEAR(Table1[[#This Row],[Order Date]])</f>
        <v>2016</v>
      </c>
    </row>
    <row r="4669" spans="1:35" x14ac:dyDescent="0.3">
      <c r="A4669" t="s">
        <v>8366</v>
      </c>
      <c r="B4669" s="1">
        <v>42713</v>
      </c>
      <c r="C4669" t="s">
        <v>3209</v>
      </c>
      <c r="D4669" t="s">
        <v>174</v>
      </c>
      <c r="E4669" t="s">
        <v>27</v>
      </c>
      <c r="F4669" t="s">
        <v>28</v>
      </c>
      <c r="G4669" t="s">
        <v>134</v>
      </c>
      <c r="H4669" t="s">
        <v>78</v>
      </c>
      <c r="I4669" t="s">
        <v>121</v>
      </c>
      <c r="J4669" t="s">
        <v>601</v>
      </c>
      <c r="K4669" t="s">
        <v>94</v>
      </c>
      <c r="L4669" t="s">
        <v>34</v>
      </c>
      <c r="M4669" t="s">
        <v>156</v>
      </c>
      <c r="N4669" s="1">
        <v>42714</v>
      </c>
      <c r="O4669" t="s">
        <v>602</v>
      </c>
      <c r="P4669" s="3" t="s">
        <v>603</v>
      </c>
      <c r="Q4669" t="s">
        <v>258</v>
      </c>
      <c r="R4669">
        <v>34</v>
      </c>
      <c r="S4669" t="s">
        <v>8367</v>
      </c>
      <c r="T4669" s="2">
        <v>7.0000000000000007E-2</v>
      </c>
      <c r="U4669" t="s">
        <v>8368</v>
      </c>
      <c r="V4669" t="s">
        <v>6594</v>
      </c>
      <c r="W4669" t="s">
        <v>606</v>
      </c>
      <c r="X4669" t="s">
        <v>6595</v>
      </c>
      <c r="Y4669" s="3">
        <f>VALUE(SUBSTITUTE(Table1[[#This Row],[Order Total]],"$",""))</f>
        <v>261.95</v>
      </c>
      <c r="Z4669">
        <f>VALUE(SUBSTITUTE(Table1[[#This Row],[Total]],"$",""))</f>
        <v>278.92</v>
      </c>
      <c r="AA4669" s="3">
        <f>Table1[[#This Row],[Order Total Number]]-Table1[[#This Row],[Total Number]]</f>
        <v>-16.970000000000027</v>
      </c>
      <c r="AB4669">
        <f>VALUE(SUBSTITUTE(Table1[[#This Row],[Shipping Cost]],"$",""))</f>
        <v>7.72</v>
      </c>
      <c r="AC4669">
        <f>VALUE(SUBSTITUTE(Table1[[#This Row],[Discount $]],"$",""))</f>
        <v>24.77</v>
      </c>
      <c r="AD4669">
        <f>VALUE(SUBSTITUTE(Table1[[#This Row],[Retail Price]],"$",""))</f>
        <v>7.3</v>
      </c>
      <c r="AE4669" s="4">
        <f>(Table1[[#This Row],[Retail Price Number]]*Table1[[#This Row],[Order Quantity]])-Table1[[#This Row],[Discount $ Number]]+Table1[[#This Row],[Shipping Cost Number]]</f>
        <v>231.14999999999998</v>
      </c>
      <c r="AF4669">
        <f>Table1[[#This Row],[Retail Price Number]]*Table1[[#This Row],[Order Quantity]]-Table1[[#This Row],[Discount $ Number]]</f>
        <v>223.42999999999998</v>
      </c>
      <c r="AG4669">
        <f>(Table1[[#This Row],[Retail Price Number]]*Table1[[#This Row],[Order Quantity]])-Table1[[#This Row],[Discount $ Number]]-Table1[[#This Row],[Shipping Cost Number]]</f>
        <v>215.70999999999998</v>
      </c>
      <c r="AH4669">
        <f>Table1[[#This Row],[Retail Price Number]]*Table1[[#This Row],[Order Quantity]]</f>
        <v>248.2</v>
      </c>
      <c r="AI4669">
        <f>YEAR(Table1[[#This Row],[Order Date]])</f>
        <v>2016</v>
      </c>
    </row>
    <row r="4670" spans="1:35" x14ac:dyDescent="0.3">
      <c r="A4670" t="s">
        <v>4174</v>
      </c>
      <c r="B4670" s="1">
        <v>41945</v>
      </c>
      <c r="C4670" t="s">
        <v>1945</v>
      </c>
      <c r="D4670" t="s">
        <v>391</v>
      </c>
      <c r="E4670" t="s">
        <v>27</v>
      </c>
      <c r="F4670" t="s">
        <v>28</v>
      </c>
      <c r="G4670" t="s">
        <v>77</v>
      </c>
      <c r="H4670" t="s">
        <v>217</v>
      </c>
      <c r="I4670" t="s">
        <v>92</v>
      </c>
      <c r="J4670" t="s">
        <v>313</v>
      </c>
      <c r="K4670" t="s">
        <v>723</v>
      </c>
      <c r="L4670" t="s">
        <v>109</v>
      </c>
      <c r="M4670" t="s">
        <v>35</v>
      </c>
      <c r="N4670" s="1">
        <v>41947</v>
      </c>
      <c r="O4670" t="s">
        <v>314</v>
      </c>
      <c r="P4670" s="3" t="s">
        <v>315</v>
      </c>
      <c r="Q4670" t="s">
        <v>316</v>
      </c>
      <c r="R4670">
        <v>10</v>
      </c>
      <c r="S4670" t="s">
        <v>4175</v>
      </c>
      <c r="T4670" s="2">
        <v>0.01</v>
      </c>
      <c r="U4670" t="s">
        <v>4176</v>
      </c>
      <c r="V4670" t="s">
        <v>4177</v>
      </c>
      <c r="W4670" t="s">
        <v>320</v>
      </c>
      <c r="X4670" t="s">
        <v>4178</v>
      </c>
      <c r="Y4670" s="3">
        <f>VALUE(SUBSTITUTE(Table1[[#This Row],[Order Total]],"$",""))</f>
        <v>89.85</v>
      </c>
      <c r="Z4670">
        <f>VALUE(SUBSTITUTE(Table1[[#This Row],[Total]],"$",""))</f>
        <v>92.75</v>
      </c>
      <c r="AA4670" s="3">
        <f>Table1[[#This Row],[Order Total Number]]-Table1[[#This Row],[Total Number]]</f>
        <v>-2.9000000000000057</v>
      </c>
      <c r="AB4670">
        <f>VALUE(SUBSTITUTE(Table1[[#This Row],[Shipping Cost]],"$",""))</f>
        <v>4.8099999999999996</v>
      </c>
      <c r="AC4670">
        <f>VALUE(SUBSTITUTE(Table1[[#This Row],[Discount $]],"$",""))</f>
        <v>1.83</v>
      </c>
      <c r="AD4670">
        <f>VALUE(SUBSTITUTE(Table1[[#This Row],[Retail Price]],"$",""))</f>
        <v>20.99</v>
      </c>
      <c r="AE4670" s="4">
        <f>(Table1[[#This Row],[Retail Price Number]]*Table1[[#This Row],[Order Quantity]])-Table1[[#This Row],[Discount $ Number]]+Table1[[#This Row],[Shipping Cost Number]]</f>
        <v>212.87999999999997</v>
      </c>
      <c r="AF4670">
        <f>Table1[[#This Row],[Retail Price Number]]*Table1[[#This Row],[Order Quantity]]-Table1[[#This Row],[Discount $ Number]]</f>
        <v>208.06999999999996</v>
      </c>
      <c r="AG4670">
        <f>(Table1[[#This Row],[Retail Price Number]]*Table1[[#This Row],[Order Quantity]])-Table1[[#This Row],[Discount $ Number]]-Table1[[#This Row],[Shipping Cost Number]]</f>
        <v>203.25999999999996</v>
      </c>
      <c r="AH4670">
        <f>Table1[[#This Row],[Retail Price Number]]*Table1[[#This Row],[Order Quantity]]</f>
        <v>209.89999999999998</v>
      </c>
      <c r="AI4670">
        <f>YEAR(Table1[[#This Row],[Order Date]])</f>
        <v>2014</v>
      </c>
    </row>
    <row r="4671" spans="1:35" x14ac:dyDescent="0.3">
      <c r="A4671" t="s">
        <v>6544</v>
      </c>
      <c r="B4671" s="1">
        <v>41575</v>
      </c>
      <c r="C4671" t="s">
        <v>2362</v>
      </c>
      <c r="D4671" t="s">
        <v>1019</v>
      </c>
      <c r="E4671" t="s">
        <v>46</v>
      </c>
      <c r="F4671" t="s">
        <v>47</v>
      </c>
      <c r="G4671" t="s">
        <v>77</v>
      </c>
      <c r="H4671" t="s">
        <v>107</v>
      </c>
      <c r="I4671" t="s">
        <v>92</v>
      </c>
      <c r="J4671" t="s">
        <v>1853</v>
      </c>
      <c r="K4671" t="s">
        <v>33</v>
      </c>
      <c r="L4671" t="s">
        <v>34</v>
      </c>
      <c r="M4671" t="s">
        <v>35</v>
      </c>
      <c r="N4671" s="1">
        <v>41576</v>
      </c>
      <c r="O4671" t="s">
        <v>2800</v>
      </c>
      <c r="P4671" s="3" t="s">
        <v>1855</v>
      </c>
      <c r="Q4671" t="s">
        <v>2801</v>
      </c>
      <c r="R4671">
        <v>42</v>
      </c>
      <c r="S4671" t="s">
        <v>6545</v>
      </c>
      <c r="T4671" s="2">
        <v>7.0000000000000007E-2</v>
      </c>
      <c r="U4671" t="s">
        <v>6546</v>
      </c>
      <c r="V4671" t="s">
        <v>6547</v>
      </c>
      <c r="W4671" t="s">
        <v>881</v>
      </c>
      <c r="X4671" t="s">
        <v>6548</v>
      </c>
      <c r="Y4671" s="3">
        <f>VALUE(SUBSTITUTE(Table1[[#This Row],[Order Total]],"$",""))</f>
        <v>6534.86</v>
      </c>
      <c r="Z4671">
        <f>VALUE(SUBSTITUTE(Table1[[#This Row],[Total]],"$",""))</f>
        <v>6514.35</v>
      </c>
      <c r="AA4671" s="3">
        <f>Table1[[#This Row],[Order Total Number]]-Table1[[#This Row],[Total Number]]</f>
        <v>20.509999999999309</v>
      </c>
      <c r="AB4671">
        <f>VALUE(SUBSTITUTE(Table1[[#This Row],[Shipping Cost]],"$",""))</f>
        <v>6.5</v>
      </c>
      <c r="AC4671">
        <f>VALUE(SUBSTITUTE(Table1[[#This Row],[Discount $]],"$",""))</f>
        <v>314.98</v>
      </c>
      <c r="AD4671">
        <f>VALUE(SUBSTITUTE(Table1[[#This Row],[Retail Price]],"$",""))</f>
        <v>152.47999999999999</v>
      </c>
      <c r="AE4671" s="4">
        <f>(Table1[[#This Row],[Retail Price Number]]*Table1[[#This Row],[Order Quantity]])-Table1[[#This Row],[Discount $ Number]]+Table1[[#This Row],[Shipping Cost Number]]</f>
        <v>6095.68</v>
      </c>
      <c r="AF4671">
        <f>Table1[[#This Row],[Retail Price Number]]*Table1[[#This Row],[Order Quantity]]-Table1[[#This Row],[Discount $ Number]]</f>
        <v>6089.18</v>
      </c>
      <c r="AG4671">
        <f>(Table1[[#This Row],[Retail Price Number]]*Table1[[#This Row],[Order Quantity]])-Table1[[#This Row],[Discount $ Number]]-Table1[[#This Row],[Shipping Cost Number]]</f>
        <v>6082.68</v>
      </c>
      <c r="AH4671">
        <f>Table1[[#This Row],[Retail Price Number]]*Table1[[#This Row],[Order Quantity]]</f>
        <v>6404.16</v>
      </c>
      <c r="AI4671">
        <f>YEAR(Table1[[#This Row],[Order Date]])</f>
        <v>2013</v>
      </c>
    </row>
    <row r="4672" spans="1:35" x14ac:dyDescent="0.3">
      <c r="A4672" t="s">
        <v>3682</v>
      </c>
      <c r="B4672" s="1">
        <v>42677</v>
      </c>
      <c r="C4672" t="s">
        <v>3683</v>
      </c>
      <c r="D4672" t="s">
        <v>252</v>
      </c>
      <c r="E4672" t="s">
        <v>27</v>
      </c>
      <c r="F4672" t="s">
        <v>28</v>
      </c>
      <c r="G4672" t="s">
        <v>29</v>
      </c>
      <c r="H4672" t="s">
        <v>62</v>
      </c>
      <c r="I4672" t="s">
        <v>63</v>
      </c>
      <c r="J4672" t="s">
        <v>564</v>
      </c>
      <c r="K4672" t="s">
        <v>94</v>
      </c>
      <c r="L4672" t="s">
        <v>95</v>
      </c>
      <c r="M4672" t="s">
        <v>35</v>
      </c>
      <c r="N4672" s="1">
        <v>42678</v>
      </c>
      <c r="O4672" t="s">
        <v>565</v>
      </c>
      <c r="P4672" s="3" t="s">
        <v>566</v>
      </c>
      <c r="Q4672" t="s">
        <v>567</v>
      </c>
      <c r="R4672">
        <v>28</v>
      </c>
      <c r="S4672" t="s">
        <v>3684</v>
      </c>
      <c r="T4672" s="2">
        <v>0.06</v>
      </c>
      <c r="U4672" t="s">
        <v>3685</v>
      </c>
      <c r="V4672" t="s">
        <v>970</v>
      </c>
      <c r="W4672" t="s">
        <v>224</v>
      </c>
      <c r="X4672" t="s">
        <v>3686</v>
      </c>
      <c r="Y4672" s="3">
        <f>VALUE(SUBSTITUTE(Table1[[#This Row],[Order Total]],"$",""))</f>
        <v>213.89</v>
      </c>
      <c r="Z4672">
        <f>VALUE(SUBSTITUTE(Table1[[#This Row],[Total]],"$",""))</f>
        <v>214.39</v>
      </c>
      <c r="AA4672" s="3">
        <f>Table1[[#This Row],[Order Total Number]]-Table1[[#This Row],[Total Number]]</f>
        <v>-0.5</v>
      </c>
      <c r="AB4672">
        <f>VALUE(SUBSTITUTE(Table1[[#This Row],[Shipping Cost]],"$",""))</f>
        <v>0.5</v>
      </c>
      <c r="AC4672">
        <f>VALUE(SUBSTITUTE(Table1[[#This Row],[Discount $]],"$",""))</f>
        <v>6.62</v>
      </c>
      <c r="AD4672">
        <f>VALUE(SUBSTITUTE(Table1[[#This Row],[Retail Price]],"$",""))</f>
        <v>6.3</v>
      </c>
      <c r="AE4672" s="4">
        <f>(Table1[[#This Row],[Retail Price Number]]*Table1[[#This Row],[Order Quantity]])-Table1[[#This Row],[Discount $ Number]]+Table1[[#This Row],[Shipping Cost Number]]</f>
        <v>170.28</v>
      </c>
      <c r="AF4672">
        <f>Table1[[#This Row],[Retail Price Number]]*Table1[[#This Row],[Order Quantity]]-Table1[[#This Row],[Discount $ Number]]</f>
        <v>169.78</v>
      </c>
      <c r="AG4672">
        <f>(Table1[[#This Row],[Retail Price Number]]*Table1[[#This Row],[Order Quantity]])-Table1[[#This Row],[Discount $ Number]]-Table1[[#This Row],[Shipping Cost Number]]</f>
        <v>169.28</v>
      </c>
      <c r="AH4672">
        <f>Table1[[#This Row],[Retail Price Number]]*Table1[[#This Row],[Order Quantity]]</f>
        <v>176.4</v>
      </c>
      <c r="AI4672">
        <f>YEAR(Table1[[#This Row],[Order Date]])</f>
        <v>2016</v>
      </c>
    </row>
    <row r="4673" spans="1:35" x14ac:dyDescent="0.3">
      <c r="A4673" t="s">
        <v>3682</v>
      </c>
      <c r="B4673" s="1">
        <v>42644</v>
      </c>
      <c r="C4673" t="s">
        <v>5545</v>
      </c>
      <c r="D4673" t="s">
        <v>766</v>
      </c>
      <c r="E4673" t="s">
        <v>27</v>
      </c>
      <c r="F4673" t="s">
        <v>28</v>
      </c>
      <c r="G4673" t="s">
        <v>29</v>
      </c>
      <c r="H4673" t="s">
        <v>217</v>
      </c>
      <c r="I4673" t="s">
        <v>31</v>
      </c>
      <c r="J4673" t="s">
        <v>975</v>
      </c>
      <c r="K4673" t="s">
        <v>94</v>
      </c>
      <c r="L4673" t="s">
        <v>95</v>
      </c>
      <c r="M4673" t="s">
        <v>35</v>
      </c>
      <c r="N4673" s="1">
        <v>42645</v>
      </c>
      <c r="O4673" t="s">
        <v>976</v>
      </c>
      <c r="P4673" s="3" t="s">
        <v>977</v>
      </c>
      <c r="Q4673" t="s">
        <v>978</v>
      </c>
      <c r="R4673">
        <v>46</v>
      </c>
      <c r="S4673" t="s">
        <v>5546</v>
      </c>
      <c r="T4673" s="2">
        <v>0</v>
      </c>
      <c r="U4673" t="s">
        <v>5547</v>
      </c>
      <c r="V4673" t="s">
        <v>5548</v>
      </c>
      <c r="W4673" t="s">
        <v>982</v>
      </c>
      <c r="X4673" t="s">
        <v>5549</v>
      </c>
      <c r="Y4673" s="3">
        <f>VALUE(SUBSTITUTE(Table1[[#This Row],[Order Total]],"$",""))</f>
        <v>693.36</v>
      </c>
      <c r="Z4673">
        <f>VALUE(SUBSTITUTE(Table1[[#This Row],[Total]],"$",""))</f>
        <v>644.33000000000004</v>
      </c>
      <c r="AA4673" s="3">
        <f>Table1[[#This Row],[Order Total Number]]-Table1[[#This Row],[Total Number]]</f>
        <v>49.029999999999973</v>
      </c>
      <c r="AB4673">
        <f>VALUE(SUBSTITUTE(Table1[[#This Row],[Shipping Cost]],"$",""))</f>
        <v>3.14</v>
      </c>
      <c r="AC4673">
        <f>VALUE(SUBSTITUTE(Table1[[#This Row],[Discount $]],"$",""))</f>
        <v>68.72</v>
      </c>
      <c r="AD4673">
        <f>VALUE(SUBSTITUTE(Table1[[#This Row],[Retail Price]],"$",""))</f>
        <v>12.98</v>
      </c>
      <c r="AE4673" s="4">
        <f>(Table1[[#This Row],[Retail Price Number]]*Table1[[#This Row],[Order Quantity]])-Table1[[#This Row],[Discount $ Number]]+Table1[[#This Row],[Shipping Cost Number]]</f>
        <v>531.5</v>
      </c>
      <c r="AF4673">
        <f>Table1[[#This Row],[Retail Price Number]]*Table1[[#This Row],[Order Quantity]]-Table1[[#This Row],[Discount $ Number]]</f>
        <v>528.36</v>
      </c>
      <c r="AG4673">
        <f>(Table1[[#This Row],[Retail Price Number]]*Table1[[#This Row],[Order Quantity]])-Table1[[#This Row],[Discount $ Number]]-Table1[[#This Row],[Shipping Cost Number]]</f>
        <v>525.22</v>
      </c>
      <c r="AH4673">
        <f>Table1[[#This Row],[Retail Price Number]]*Table1[[#This Row],[Order Quantity]]</f>
        <v>597.08000000000004</v>
      </c>
      <c r="AI4673">
        <f>YEAR(Table1[[#This Row],[Order Date]])</f>
        <v>2016</v>
      </c>
    </row>
    <row r="4674" spans="1:35" x14ac:dyDescent="0.3">
      <c r="A4674" t="s">
        <v>3682</v>
      </c>
      <c r="B4674" s="1">
        <v>42768</v>
      </c>
      <c r="C4674" t="s">
        <v>2602</v>
      </c>
      <c r="D4674" t="s">
        <v>929</v>
      </c>
      <c r="E4674" t="s">
        <v>27</v>
      </c>
      <c r="F4674" t="s">
        <v>28</v>
      </c>
      <c r="G4674" t="s">
        <v>91</v>
      </c>
      <c r="H4674" t="s">
        <v>217</v>
      </c>
      <c r="I4674" t="s">
        <v>31</v>
      </c>
      <c r="J4674" t="s">
        <v>2660</v>
      </c>
      <c r="K4674" t="s">
        <v>94</v>
      </c>
      <c r="L4674" t="s">
        <v>34</v>
      </c>
      <c r="M4674" t="s">
        <v>35</v>
      </c>
      <c r="N4674" s="1">
        <v>42769</v>
      </c>
      <c r="O4674" t="s">
        <v>2661</v>
      </c>
      <c r="P4674" s="3" t="s">
        <v>2662</v>
      </c>
      <c r="Q4674" t="s">
        <v>2663</v>
      </c>
      <c r="R4674">
        <v>30</v>
      </c>
      <c r="S4674" t="s">
        <v>6870</v>
      </c>
      <c r="T4674" s="2">
        <v>0.09</v>
      </c>
      <c r="U4674" t="s">
        <v>6871</v>
      </c>
      <c r="V4674" t="s">
        <v>2757</v>
      </c>
      <c r="W4674" t="s">
        <v>116</v>
      </c>
      <c r="X4674" t="s">
        <v>6872</v>
      </c>
      <c r="Y4674" s="3">
        <f>VALUE(SUBSTITUTE(Table1[[#This Row],[Order Total]],"$",""))</f>
        <v>275.31</v>
      </c>
      <c r="Z4674">
        <f>VALUE(SUBSTITUTE(Table1[[#This Row],[Total]],"$",""))</f>
        <v>293.26</v>
      </c>
      <c r="AA4674" s="3">
        <f>Table1[[#This Row],[Order Total Number]]-Table1[[#This Row],[Total Number]]</f>
        <v>-17.949999999999989</v>
      </c>
      <c r="AB4674">
        <f>VALUE(SUBSTITUTE(Table1[[#This Row],[Shipping Cost]],"$",""))</f>
        <v>1.49</v>
      </c>
      <c r="AC4674">
        <f>VALUE(SUBSTITUTE(Table1[[#This Row],[Discount $]],"$",""))</f>
        <v>23.97</v>
      </c>
      <c r="AD4674">
        <f>VALUE(SUBSTITUTE(Table1[[#This Row],[Retail Price]],"$",""))</f>
        <v>20.98</v>
      </c>
      <c r="AE4674" s="4">
        <f>(Table1[[#This Row],[Retail Price Number]]*Table1[[#This Row],[Order Quantity]])-Table1[[#This Row],[Discount $ Number]]+Table1[[#This Row],[Shipping Cost Number]]</f>
        <v>606.91999999999996</v>
      </c>
      <c r="AF4674">
        <f>Table1[[#This Row],[Retail Price Number]]*Table1[[#This Row],[Order Quantity]]-Table1[[#This Row],[Discount $ Number]]</f>
        <v>605.42999999999995</v>
      </c>
      <c r="AG4674">
        <f>(Table1[[#This Row],[Retail Price Number]]*Table1[[#This Row],[Order Quantity]])-Table1[[#This Row],[Discount $ Number]]-Table1[[#This Row],[Shipping Cost Number]]</f>
        <v>603.93999999999994</v>
      </c>
      <c r="AH4674">
        <f>Table1[[#This Row],[Retail Price Number]]*Table1[[#This Row],[Order Quantity]]</f>
        <v>629.4</v>
      </c>
      <c r="AI4674">
        <f>YEAR(Table1[[#This Row],[Order Date]])</f>
        <v>2017</v>
      </c>
    </row>
    <row r="4675" spans="1:35" x14ac:dyDescent="0.3">
      <c r="A4675" t="s">
        <v>3682</v>
      </c>
      <c r="B4675" s="1">
        <v>42677</v>
      </c>
      <c r="C4675" t="s">
        <v>3683</v>
      </c>
      <c r="D4675" t="s">
        <v>252</v>
      </c>
      <c r="E4675" t="s">
        <v>27</v>
      </c>
      <c r="F4675" t="s">
        <v>28</v>
      </c>
      <c r="G4675" t="s">
        <v>134</v>
      </c>
      <c r="H4675" t="s">
        <v>62</v>
      </c>
      <c r="I4675" t="s">
        <v>31</v>
      </c>
      <c r="J4675" t="s">
        <v>564</v>
      </c>
      <c r="K4675" t="s">
        <v>33</v>
      </c>
      <c r="L4675" t="s">
        <v>34</v>
      </c>
      <c r="M4675" t="s">
        <v>35</v>
      </c>
      <c r="N4675" s="1">
        <v>42678</v>
      </c>
      <c r="O4675" t="s">
        <v>565</v>
      </c>
      <c r="P4675" s="3" t="s">
        <v>566</v>
      </c>
      <c r="Q4675" t="s">
        <v>567</v>
      </c>
      <c r="R4675">
        <v>1</v>
      </c>
      <c r="S4675" t="s">
        <v>3684</v>
      </c>
      <c r="T4675" s="2">
        <v>0.04</v>
      </c>
      <c r="U4675" t="s">
        <v>3685</v>
      </c>
      <c r="V4675" t="s">
        <v>970</v>
      </c>
      <c r="W4675" t="s">
        <v>224</v>
      </c>
      <c r="X4675" t="s">
        <v>3686</v>
      </c>
      <c r="Y4675" s="3">
        <f>VALUE(SUBSTITUTE(Table1[[#This Row],[Order Total]],"$",""))</f>
        <v>213.89</v>
      </c>
      <c r="Z4675">
        <f>VALUE(SUBSTITUTE(Table1[[#This Row],[Total]],"$",""))</f>
        <v>214.39</v>
      </c>
      <c r="AA4675" s="3">
        <f>Table1[[#This Row],[Order Total Number]]-Table1[[#This Row],[Total Number]]</f>
        <v>-0.5</v>
      </c>
      <c r="AB4675">
        <f>VALUE(SUBSTITUTE(Table1[[#This Row],[Shipping Cost]],"$",""))</f>
        <v>0.5</v>
      </c>
      <c r="AC4675">
        <f>VALUE(SUBSTITUTE(Table1[[#This Row],[Discount $]],"$",""))</f>
        <v>6.62</v>
      </c>
      <c r="AD4675">
        <f>VALUE(SUBSTITUTE(Table1[[#This Row],[Retail Price]],"$",""))</f>
        <v>6.3</v>
      </c>
      <c r="AE4675" s="4">
        <f>(Table1[[#This Row],[Retail Price Number]]*Table1[[#This Row],[Order Quantity]])-Table1[[#This Row],[Discount $ Number]]+Table1[[#This Row],[Shipping Cost Number]]</f>
        <v>0.17999999999999972</v>
      </c>
      <c r="AF4675">
        <f>Table1[[#This Row],[Retail Price Number]]*Table1[[#This Row],[Order Quantity]]-Table1[[#This Row],[Discount $ Number]]</f>
        <v>-0.32000000000000028</v>
      </c>
      <c r="AG4675">
        <f>(Table1[[#This Row],[Retail Price Number]]*Table1[[#This Row],[Order Quantity]])-Table1[[#This Row],[Discount $ Number]]-Table1[[#This Row],[Shipping Cost Number]]</f>
        <v>-0.82000000000000028</v>
      </c>
      <c r="AH4675">
        <f>Table1[[#This Row],[Retail Price Number]]*Table1[[#This Row],[Order Quantity]]</f>
        <v>6.3</v>
      </c>
      <c r="AI4675">
        <f>YEAR(Table1[[#This Row],[Order Date]])</f>
        <v>2016</v>
      </c>
    </row>
    <row r="4676" spans="1:35" x14ac:dyDescent="0.3">
      <c r="A4676" t="s">
        <v>10476</v>
      </c>
      <c r="B4676" s="1">
        <v>42696</v>
      </c>
      <c r="C4676" t="s">
        <v>6039</v>
      </c>
      <c r="D4676" t="s">
        <v>816</v>
      </c>
      <c r="E4676" t="s">
        <v>27</v>
      </c>
      <c r="F4676" t="s">
        <v>28</v>
      </c>
      <c r="G4676" t="s">
        <v>134</v>
      </c>
      <c r="H4676" t="s">
        <v>78</v>
      </c>
      <c r="I4676" t="s">
        <v>92</v>
      </c>
      <c r="J4676" t="s">
        <v>517</v>
      </c>
      <c r="K4676" t="s">
        <v>94</v>
      </c>
      <c r="L4676" t="s">
        <v>34</v>
      </c>
      <c r="M4676" t="s">
        <v>35</v>
      </c>
      <c r="N4676" s="1">
        <v>42701</v>
      </c>
      <c r="O4676" t="s">
        <v>170</v>
      </c>
      <c r="P4676" s="3" t="s">
        <v>67</v>
      </c>
      <c r="Q4676" t="s">
        <v>518</v>
      </c>
      <c r="R4676">
        <v>34</v>
      </c>
      <c r="S4676" t="s">
        <v>8107</v>
      </c>
      <c r="T4676" s="2">
        <v>0.09</v>
      </c>
      <c r="U4676" t="s">
        <v>8108</v>
      </c>
      <c r="V4676" t="s">
        <v>8109</v>
      </c>
      <c r="W4676" t="s">
        <v>521</v>
      </c>
      <c r="X4676" t="s">
        <v>10477</v>
      </c>
      <c r="Y4676" s="3">
        <f>VALUE(SUBSTITUTE(Table1[[#This Row],[Order Total]],"$",""))</f>
        <v>51.69</v>
      </c>
      <c r="Z4676">
        <f>VALUE(SUBSTITUTE(Table1[[#This Row],[Total]],"$",""))</f>
        <v>53.09</v>
      </c>
      <c r="AA4676" s="3">
        <f>Table1[[#This Row],[Order Total Number]]-Table1[[#This Row],[Total Number]]</f>
        <v>-1.4000000000000057</v>
      </c>
      <c r="AB4676">
        <f>VALUE(SUBSTITUTE(Table1[[#This Row],[Shipping Cost]],"$",""))</f>
        <v>1.01</v>
      </c>
      <c r="AC4676">
        <f>VALUE(SUBSTITUTE(Table1[[#This Row],[Discount $]],"$",""))</f>
        <v>5.1100000000000003</v>
      </c>
      <c r="AD4676">
        <f>VALUE(SUBSTITUTE(Table1[[#This Row],[Retail Price]],"$",""))</f>
        <v>2.88</v>
      </c>
      <c r="AE4676" s="4">
        <f>(Table1[[#This Row],[Retail Price Number]]*Table1[[#This Row],[Order Quantity]])-Table1[[#This Row],[Discount $ Number]]+Table1[[#This Row],[Shipping Cost Number]]</f>
        <v>93.820000000000007</v>
      </c>
      <c r="AF4676">
        <f>Table1[[#This Row],[Retail Price Number]]*Table1[[#This Row],[Order Quantity]]-Table1[[#This Row],[Discount $ Number]]</f>
        <v>92.81</v>
      </c>
      <c r="AG4676">
        <f>(Table1[[#This Row],[Retail Price Number]]*Table1[[#This Row],[Order Quantity]])-Table1[[#This Row],[Discount $ Number]]-Table1[[#This Row],[Shipping Cost Number]]</f>
        <v>91.8</v>
      </c>
      <c r="AH4676">
        <f>Table1[[#This Row],[Retail Price Number]]*Table1[[#This Row],[Order Quantity]]</f>
        <v>97.92</v>
      </c>
      <c r="AI4676">
        <f>YEAR(Table1[[#This Row],[Order Date]])</f>
        <v>2016</v>
      </c>
    </row>
    <row r="4677" spans="1:35" x14ac:dyDescent="0.3">
      <c r="A4677" t="s">
        <v>6106</v>
      </c>
      <c r="B4677" s="1">
        <v>42413</v>
      </c>
      <c r="C4677" t="s">
        <v>1074</v>
      </c>
      <c r="D4677" t="s">
        <v>106</v>
      </c>
      <c r="E4677" t="s">
        <v>46</v>
      </c>
      <c r="F4677" t="s">
        <v>47</v>
      </c>
      <c r="G4677" t="s">
        <v>29</v>
      </c>
      <c r="H4677" t="s">
        <v>107</v>
      </c>
      <c r="I4677" t="s">
        <v>63</v>
      </c>
      <c r="J4677" t="s">
        <v>601</v>
      </c>
      <c r="K4677" t="s">
        <v>94</v>
      </c>
      <c r="L4677" t="s">
        <v>34</v>
      </c>
      <c r="M4677" t="s">
        <v>35</v>
      </c>
      <c r="N4677" s="1">
        <v>42416</v>
      </c>
      <c r="O4677" t="s">
        <v>602</v>
      </c>
      <c r="P4677" s="3" t="s">
        <v>603</v>
      </c>
      <c r="Q4677" t="s">
        <v>258</v>
      </c>
      <c r="R4677">
        <v>9</v>
      </c>
      <c r="S4677" t="s">
        <v>6107</v>
      </c>
      <c r="T4677" s="2">
        <v>0.03</v>
      </c>
      <c r="U4677" t="s">
        <v>6108</v>
      </c>
      <c r="V4677" t="s">
        <v>6109</v>
      </c>
      <c r="W4677" t="s">
        <v>606</v>
      </c>
      <c r="X4677" t="s">
        <v>6110</v>
      </c>
      <c r="Y4677" s="3">
        <f>VALUE(SUBSTITUTE(Table1[[#This Row],[Order Total]],"$",""))</f>
        <v>264.02999999999997</v>
      </c>
      <c r="Z4677">
        <f>VALUE(SUBSTITUTE(Table1[[#This Row],[Total]],"$",""))</f>
        <v>276.25</v>
      </c>
      <c r="AA4677" s="3">
        <f>Table1[[#This Row],[Order Total Number]]-Table1[[#This Row],[Total Number]]</f>
        <v>-12.220000000000027</v>
      </c>
      <c r="AB4677">
        <f>VALUE(SUBSTITUTE(Table1[[#This Row],[Shipping Cost]],"$",""))</f>
        <v>7.72</v>
      </c>
      <c r="AC4677">
        <f>VALUE(SUBSTITUTE(Table1[[#This Row],[Discount $]],"$",""))</f>
        <v>25.95</v>
      </c>
      <c r="AD4677">
        <f>VALUE(SUBSTITUTE(Table1[[#This Row],[Retail Price]],"$",""))</f>
        <v>7.3</v>
      </c>
      <c r="AE4677" s="4">
        <f>(Table1[[#This Row],[Retail Price Number]]*Table1[[#This Row],[Order Quantity]])-Table1[[#This Row],[Discount $ Number]]+Table1[[#This Row],[Shipping Cost Number]]</f>
        <v>47.47</v>
      </c>
      <c r="AF4677">
        <f>Table1[[#This Row],[Retail Price Number]]*Table1[[#This Row],[Order Quantity]]-Table1[[#This Row],[Discount $ Number]]</f>
        <v>39.75</v>
      </c>
      <c r="AG4677">
        <f>(Table1[[#This Row],[Retail Price Number]]*Table1[[#This Row],[Order Quantity]])-Table1[[#This Row],[Discount $ Number]]-Table1[[#This Row],[Shipping Cost Number]]</f>
        <v>32.03</v>
      </c>
      <c r="AH4677">
        <f>Table1[[#This Row],[Retail Price Number]]*Table1[[#This Row],[Order Quantity]]</f>
        <v>65.7</v>
      </c>
      <c r="AI4677">
        <f>YEAR(Table1[[#This Row],[Order Date]])</f>
        <v>2016</v>
      </c>
    </row>
    <row r="4678" spans="1:35" x14ac:dyDescent="0.3">
      <c r="A4678" t="s">
        <v>6106</v>
      </c>
      <c r="B4678" s="1">
        <v>42258</v>
      </c>
      <c r="C4678" t="s">
        <v>3053</v>
      </c>
      <c r="D4678" t="s">
        <v>766</v>
      </c>
      <c r="E4678" t="s">
        <v>27</v>
      </c>
      <c r="F4678" t="s">
        <v>28</v>
      </c>
      <c r="G4678" t="s">
        <v>77</v>
      </c>
      <c r="H4678" t="s">
        <v>217</v>
      </c>
      <c r="I4678" t="s">
        <v>196</v>
      </c>
      <c r="J4678" t="s">
        <v>93</v>
      </c>
      <c r="K4678" t="s">
        <v>94</v>
      </c>
      <c r="L4678" t="s">
        <v>95</v>
      </c>
      <c r="M4678" t="s">
        <v>156</v>
      </c>
      <c r="N4678" s="1">
        <v>42258</v>
      </c>
      <c r="O4678" t="s">
        <v>96</v>
      </c>
      <c r="P4678" s="3" t="s">
        <v>97</v>
      </c>
      <c r="Q4678" t="s">
        <v>98</v>
      </c>
      <c r="R4678">
        <v>30</v>
      </c>
      <c r="S4678" t="s">
        <v>6662</v>
      </c>
      <c r="T4678" s="2">
        <v>0.03</v>
      </c>
      <c r="U4678" t="s">
        <v>6663</v>
      </c>
      <c r="V4678" t="s">
        <v>6664</v>
      </c>
      <c r="W4678" t="s">
        <v>102</v>
      </c>
      <c r="X4678" t="s">
        <v>6665</v>
      </c>
      <c r="Y4678" s="3">
        <f>VALUE(SUBSTITUTE(Table1[[#This Row],[Order Total]],"$",""))</f>
        <v>258.31</v>
      </c>
      <c r="Z4678">
        <f>VALUE(SUBSTITUTE(Table1[[#This Row],[Total]],"$",""))</f>
        <v>265.92</v>
      </c>
      <c r="AA4678" s="3">
        <f>Table1[[#This Row],[Order Total Number]]-Table1[[#This Row],[Total Number]]</f>
        <v>-7.6100000000000136</v>
      </c>
      <c r="AB4678">
        <f>VALUE(SUBSTITUTE(Table1[[#This Row],[Shipping Cost]],"$",""))</f>
        <v>0.8</v>
      </c>
      <c r="AC4678">
        <f>VALUE(SUBSTITUTE(Table1[[#This Row],[Discount $]],"$",""))</f>
        <v>22.91</v>
      </c>
      <c r="AD4678">
        <f>VALUE(SUBSTITUTE(Table1[[#This Row],[Retail Price]],"$",""))</f>
        <v>2.62</v>
      </c>
      <c r="AE4678" s="4">
        <f>(Table1[[#This Row],[Retail Price Number]]*Table1[[#This Row],[Order Quantity]])-Table1[[#This Row],[Discount $ Number]]+Table1[[#This Row],[Shipping Cost Number]]</f>
        <v>56.490000000000009</v>
      </c>
      <c r="AF4678">
        <f>Table1[[#This Row],[Retail Price Number]]*Table1[[#This Row],[Order Quantity]]-Table1[[#This Row],[Discount $ Number]]</f>
        <v>55.690000000000012</v>
      </c>
      <c r="AG4678">
        <f>(Table1[[#This Row],[Retail Price Number]]*Table1[[#This Row],[Order Quantity]])-Table1[[#This Row],[Discount $ Number]]-Table1[[#This Row],[Shipping Cost Number]]</f>
        <v>54.890000000000015</v>
      </c>
      <c r="AH4678">
        <f>Table1[[#This Row],[Retail Price Number]]*Table1[[#This Row],[Order Quantity]]</f>
        <v>78.600000000000009</v>
      </c>
      <c r="AI4678">
        <f>YEAR(Table1[[#This Row],[Order Date]])</f>
        <v>2015</v>
      </c>
    </row>
    <row r="4679" spans="1:35" x14ac:dyDescent="0.3">
      <c r="A4679" t="s">
        <v>6106</v>
      </c>
      <c r="B4679" s="1">
        <v>42492</v>
      </c>
      <c r="C4679" t="s">
        <v>1122</v>
      </c>
      <c r="D4679" t="s">
        <v>683</v>
      </c>
      <c r="E4679" t="s">
        <v>46</v>
      </c>
      <c r="F4679" t="s">
        <v>47</v>
      </c>
      <c r="G4679" t="s">
        <v>77</v>
      </c>
      <c r="H4679" t="s">
        <v>107</v>
      </c>
      <c r="I4679" t="s">
        <v>121</v>
      </c>
      <c r="J4679" t="s">
        <v>366</v>
      </c>
      <c r="K4679" t="s">
        <v>94</v>
      </c>
      <c r="L4679" t="s">
        <v>34</v>
      </c>
      <c r="M4679" t="s">
        <v>35</v>
      </c>
      <c r="N4679" s="1">
        <v>42493</v>
      </c>
      <c r="O4679" t="s">
        <v>367</v>
      </c>
      <c r="P4679" s="3" t="s">
        <v>368</v>
      </c>
      <c r="Q4679" t="s">
        <v>301</v>
      </c>
      <c r="R4679">
        <v>1</v>
      </c>
      <c r="S4679" t="s">
        <v>8355</v>
      </c>
      <c r="T4679" s="2">
        <v>0</v>
      </c>
      <c r="U4679" t="s">
        <v>8356</v>
      </c>
      <c r="V4679" t="s">
        <v>8357</v>
      </c>
      <c r="W4679" t="s">
        <v>116</v>
      </c>
      <c r="X4679" t="s">
        <v>4557</v>
      </c>
      <c r="Y4679" s="3">
        <f>VALUE(SUBSTITUTE(Table1[[#This Row],[Order Total]],"$",""))</f>
        <v>255.86</v>
      </c>
      <c r="Z4679">
        <f>VALUE(SUBSTITUTE(Table1[[#This Row],[Total]],"$",""))</f>
        <v>265.37</v>
      </c>
      <c r="AA4679" s="3">
        <f>Table1[[#This Row],[Order Total Number]]-Table1[[#This Row],[Total Number]]</f>
        <v>-9.5099999999999909</v>
      </c>
      <c r="AB4679">
        <f>VALUE(SUBSTITUTE(Table1[[#This Row],[Shipping Cost]],"$",""))</f>
        <v>1.49</v>
      </c>
      <c r="AC4679">
        <f>VALUE(SUBSTITUTE(Table1[[#This Row],[Discount $]],"$",""))</f>
        <v>26.25</v>
      </c>
      <c r="AD4679">
        <f>VALUE(SUBSTITUTE(Table1[[#This Row],[Retail Price]],"$",""))</f>
        <v>5.98</v>
      </c>
      <c r="AE4679" s="4">
        <f>(Table1[[#This Row],[Retail Price Number]]*Table1[[#This Row],[Order Quantity]])-Table1[[#This Row],[Discount $ Number]]+Table1[[#This Row],[Shipping Cost Number]]</f>
        <v>-18.78</v>
      </c>
      <c r="AF4679">
        <f>Table1[[#This Row],[Retail Price Number]]*Table1[[#This Row],[Order Quantity]]-Table1[[#This Row],[Discount $ Number]]</f>
        <v>-20.27</v>
      </c>
      <c r="AG4679">
        <f>(Table1[[#This Row],[Retail Price Number]]*Table1[[#This Row],[Order Quantity]])-Table1[[#This Row],[Discount $ Number]]-Table1[[#This Row],[Shipping Cost Number]]</f>
        <v>-21.759999999999998</v>
      </c>
      <c r="AH4679">
        <f>Table1[[#This Row],[Retail Price Number]]*Table1[[#This Row],[Order Quantity]]</f>
        <v>5.98</v>
      </c>
      <c r="AI4679">
        <f>YEAR(Table1[[#This Row],[Order Date]])</f>
        <v>2016</v>
      </c>
    </row>
    <row r="4680" spans="1:35" x14ac:dyDescent="0.3">
      <c r="A4680" t="s">
        <v>6106</v>
      </c>
      <c r="B4680" s="1">
        <v>42203</v>
      </c>
      <c r="C4680" t="s">
        <v>1945</v>
      </c>
      <c r="D4680" t="s">
        <v>391</v>
      </c>
      <c r="E4680" t="s">
        <v>27</v>
      </c>
      <c r="F4680" t="s">
        <v>28</v>
      </c>
      <c r="G4680" t="s">
        <v>134</v>
      </c>
      <c r="H4680" t="s">
        <v>217</v>
      </c>
      <c r="I4680" t="s">
        <v>92</v>
      </c>
      <c r="J4680" t="s">
        <v>771</v>
      </c>
      <c r="K4680" t="s">
        <v>33</v>
      </c>
      <c r="L4680" t="s">
        <v>34</v>
      </c>
      <c r="M4680" t="s">
        <v>35</v>
      </c>
      <c r="N4680" s="1">
        <v>42204</v>
      </c>
      <c r="O4680" t="s">
        <v>772</v>
      </c>
      <c r="P4680" s="3" t="s">
        <v>773</v>
      </c>
      <c r="Q4680" t="s">
        <v>774</v>
      </c>
      <c r="R4680">
        <v>39</v>
      </c>
      <c r="S4680" t="s">
        <v>11607</v>
      </c>
      <c r="T4680" s="2">
        <v>0</v>
      </c>
      <c r="U4680" t="s">
        <v>685</v>
      </c>
      <c r="V4680" t="s">
        <v>8853</v>
      </c>
      <c r="W4680" t="s">
        <v>778</v>
      </c>
      <c r="X4680" t="s">
        <v>11608</v>
      </c>
      <c r="Y4680" s="3">
        <f>VALUE(SUBSTITUTE(Table1[[#This Row],[Order Total]],"$",""))</f>
        <v>17.48</v>
      </c>
      <c r="Z4680">
        <f>VALUE(SUBSTITUTE(Table1[[#This Row],[Total]],"$",""))</f>
        <v>17.68</v>
      </c>
      <c r="AA4680" s="3">
        <f>Table1[[#This Row],[Order Total Number]]-Table1[[#This Row],[Total Number]]</f>
        <v>-0.19999999999999929</v>
      </c>
      <c r="AB4680">
        <f>VALUE(SUBSTITUTE(Table1[[#This Row],[Shipping Cost]],"$",""))</f>
        <v>0.88</v>
      </c>
      <c r="AC4680">
        <f>VALUE(SUBSTITUTE(Table1[[#This Row],[Discount $]],"$",""))</f>
        <v>1.66</v>
      </c>
      <c r="AD4680">
        <f>VALUE(SUBSTITUTE(Table1[[#This Row],[Retail Price]],"$",""))</f>
        <v>4.76</v>
      </c>
      <c r="AE4680" s="4">
        <f>(Table1[[#This Row],[Retail Price Number]]*Table1[[#This Row],[Order Quantity]])-Table1[[#This Row],[Discount $ Number]]+Table1[[#This Row],[Shipping Cost Number]]</f>
        <v>184.85999999999999</v>
      </c>
      <c r="AF4680">
        <f>Table1[[#This Row],[Retail Price Number]]*Table1[[#This Row],[Order Quantity]]-Table1[[#This Row],[Discount $ Number]]</f>
        <v>183.98</v>
      </c>
      <c r="AG4680">
        <f>(Table1[[#This Row],[Retail Price Number]]*Table1[[#This Row],[Order Quantity]])-Table1[[#This Row],[Discount $ Number]]-Table1[[#This Row],[Shipping Cost Number]]</f>
        <v>183.1</v>
      </c>
      <c r="AH4680">
        <f>Table1[[#This Row],[Retail Price Number]]*Table1[[#This Row],[Order Quantity]]</f>
        <v>185.64</v>
      </c>
      <c r="AI4680">
        <f>YEAR(Table1[[#This Row],[Order Date]])</f>
        <v>2015</v>
      </c>
    </row>
    <row r="4681" spans="1:35" x14ac:dyDescent="0.3">
      <c r="A4681" t="s">
        <v>7451</v>
      </c>
      <c r="B4681" s="1">
        <v>42483</v>
      </c>
      <c r="C4681" t="s">
        <v>1112</v>
      </c>
      <c r="D4681" t="s">
        <v>7452</v>
      </c>
      <c r="E4681" t="s">
        <v>27</v>
      </c>
      <c r="F4681" t="s">
        <v>28</v>
      </c>
      <c r="G4681" t="s">
        <v>77</v>
      </c>
      <c r="H4681" t="s">
        <v>62</v>
      </c>
      <c r="I4681" t="s">
        <v>121</v>
      </c>
      <c r="J4681" t="s">
        <v>541</v>
      </c>
      <c r="K4681" t="s">
        <v>94</v>
      </c>
      <c r="L4681" t="s">
        <v>109</v>
      </c>
      <c r="M4681" t="s">
        <v>35</v>
      </c>
      <c r="N4681" s="1">
        <v>42484</v>
      </c>
      <c r="O4681" t="s">
        <v>542</v>
      </c>
      <c r="P4681" s="3" t="s">
        <v>543</v>
      </c>
      <c r="Q4681" t="s">
        <v>544</v>
      </c>
      <c r="R4681">
        <v>34</v>
      </c>
      <c r="S4681" t="s">
        <v>7453</v>
      </c>
      <c r="T4681" s="2">
        <v>0.04</v>
      </c>
      <c r="U4681" t="s">
        <v>127</v>
      </c>
      <c r="V4681" t="s">
        <v>7454</v>
      </c>
      <c r="W4681" t="s">
        <v>547</v>
      </c>
      <c r="X4681" t="s">
        <v>7455</v>
      </c>
      <c r="Y4681" s="3">
        <f>VALUE(SUBSTITUTE(Table1[[#This Row],[Order Total]],"$",""))</f>
        <v>901.94</v>
      </c>
      <c r="Z4681">
        <f>VALUE(SUBSTITUTE(Table1[[#This Row],[Total]],"$",""))</f>
        <v>928.58</v>
      </c>
      <c r="AA4681" s="3">
        <f>Table1[[#This Row],[Order Total Number]]-Table1[[#This Row],[Total Number]]</f>
        <v>-26.639999999999986</v>
      </c>
      <c r="AB4681">
        <f>VALUE(SUBSTITUTE(Table1[[#This Row],[Shipping Cost]],"$",""))</f>
        <v>6.64</v>
      </c>
      <c r="AC4681">
        <f>VALUE(SUBSTITUTE(Table1[[#This Row],[Discount $]],"$",""))</f>
        <v>0</v>
      </c>
      <c r="AD4681">
        <f>VALUE(SUBSTITUTE(Table1[[#This Row],[Retail Price]],"$",""))</f>
        <v>29.74</v>
      </c>
      <c r="AE4681" s="4">
        <f>(Table1[[#This Row],[Retail Price Number]]*Table1[[#This Row],[Order Quantity]])-Table1[[#This Row],[Discount $ Number]]+Table1[[#This Row],[Shipping Cost Number]]</f>
        <v>1017.8</v>
      </c>
      <c r="AF4681">
        <f>Table1[[#This Row],[Retail Price Number]]*Table1[[#This Row],[Order Quantity]]-Table1[[#This Row],[Discount $ Number]]</f>
        <v>1011.16</v>
      </c>
      <c r="AG4681">
        <f>(Table1[[#This Row],[Retail Price Number]]*Table1[[#This Row],[Order Quantity]])-Table1[[#This Row],[Discount $ Number]]-Table1[[#This Row],[Shipping Cost Number]]</f>
        <v>1004.52</v>
      </c>
      <c r="AH4681">
        <f>Table1[[#This Row],[Retail Price Number]]*Table1[[#This Row],[Order Quantity]]</f>
        <v>1011.16</v>
      </c>
      <c r="AI4681">
        <f>YEAR(Table1[[#This Row],[Order Date]])</f>
        <v>2016</v>
      </c>
    </row>
    <row r="4682" spans="1:35" x14ac:dyDescent="0.3">
      <c r="A4682" t="s">
        <v>2084</v>
      </c>
      <c r="B4682" s="1">
        <v>42524</v>
      </c>
      <c r="C4682" t="s">
        <v>1899</v>
      </c>
      <c r="D4682" t="s">
        <v>1429</v>
      </c>
      <c r="E4682" t="s">
        <v>27</v>
      </c>
      <c r="F4682" t="s">
        <v>28</v>
      </c>
      <c r="G4682" t="s">
        <v>91</v>
      </c>
      <c r="H4682" t="s">
        <v>217</v>
      </c>
      <c r="I4682" t="s">
        <v>121</v>
      </c>
      <c r="J4682" t="s">
        <v>1365</v>
      </c>
      <c r="K4682" t="s">
        <v>94</v>
      </c>
      <c r="L4682" t="s">
        <v>34</v>
      </c>
      <c r="M4682" t="s">
        <v>156</v>
      </c>
      <c r="N4682" s="1">
        <v>42525</v>
      </c>
      <c r="O4682" t="s">
        <v>925</v>
      </c>
      <c r="P4682" s="3" t="s">
        <v>758</v>
      </c>
      <c r="Q4682" t="s">
        <v>254</v>
      </c>
      <c r="R4682">
        <v>27</v>
      </c>
      <c r="S4682" t="s">
        <v>2085</v>
      </c>
      <c r="T4682" s="2">
        <v>0.05</v>
      </c>
      <c r="U4682" t="s">
        <v>1409</v>
      </c>
      <c r="V4682" t="s">
        <v>2086</v>
      </c>
      <c r="W4682" t="s">
        <v>1369</v>
      </c>
      <c r="X4682" t="s">
        <v>2087</v>
      </c>
      <c r="Y4682" s="3">
        <f>VALUE(SUBSTITUTE(Table1[[#This Row],[Order Total]],"$",""))</f>
        <v>103.62</v>
      </c>
      <c r="Z4682">
        <f>VALUE(SUBSTITUTE(Table1[[#This Row],[Total]],"$",""))</f>
        <v>197.32</v>
      </c>
      <c r="AA4682" s="3">
        <f>Table1[[#This Row],[Order Total Number]]-Table1[[#This Row],[Total Number]]</f>
        <v>-93.699999999999989</v>
      </c>
      <c r="AB4682">
        <f>VALUE(SUBSTITUTE(Table1[[#This Row],[Shipping Cost]],"$",""))</f>
        <v>0.93</v>
      </c>
      <c r="AC4682">
        <f>VALUE(SUBSTITUTE(Table1[[#This Row],[Discount $]],"$",""))</f>
        <v>2.02</v>
      </c>
      <c r="AD4682">
        <f>VALUE(SUBSTITUTE(Table1[[#This Row],[Retail Price]],"$",""))</f>
        <v>2.84</v>
      </c>
      <c r="AE4682" s="4">
        <f>(Table1[[#This Row],[Retail Price Number]]*Table1[[#This Row],[Order Quantity]])-Table1[[#This Row],[Discount $ Number]]+Table1[[#This Row],[Shipping Cost Number]]</f>
        <v>75.59</v>
      </c>
      <c r="AF4682">
        <f>Table1[[#This Row],[Retail Price Number]]*Table1[[#This Row],[Order Quantity]]-Table1[[#This Row],[Discount $ Number]]</f>
        <v>74.66</v>
      </c>
      <c r="AG4682">
        <f>(Table1[[#This Row],[Retail Price Number]]*Table1[[#This Row],[Order Quantity]])-Table1[[#This Row],[Discount $ Number]]-Table1[[#This Row],[Shipping Cost Number]]</f>
        <v>73.72999999999999</v>
      </c>
      <c r="AH4682">
        <f>Table1[[#This Row],[Retail Price Number]]*Table1[[#This Row],[Order Quantity]]</f>
        <v>76.679999999999993</v>
      </c>
      <c r="AI4682">
        <f>YEAR(Table1[[#This Row],[Order Date]])</f>
        <v>2016</v>
      </c>
    </row>
    <row r="4683" spans="1:35" x14ac:dyDescent="0.3">
      <c r="A4683" t="s">
        <v>2084</v>
      </c>
      <c r="B4683" s="1">
        <v>42664</v>
      </c>
      <c r="C4683" t="s">
        <v>2359</v>
      </c>
      <c r="D4683" t="s">
        <v>195</v>
      </c>
      <c r="E4683" t="s">
        <v>46</v>
      </c>
      <c r="F4683" t="s">
        <v>47</v>
      </c>
      <c r="G4683" t="s">
        <v>77</v>
      </c>
      <c r="H4683" t="s">
        <v>48</v>
      </c>
      <c r="I4683" t="s">
        <v>92</v>
      </c>
      <c r="J4683" t="s">
        <v>2623</v>
      </c>
      <c r="K4683" t="s">
        <v>94</v>
      </c>
      <c r="L4683" t="s">
        <v>34</v>
      </c>
      <c r="M4683" t="s">
        <v>35</v>
      </c>
      <c r="N4683" s="1">
        <v>42666</v>
      </c>
      <c r="O4683" t="s">
        <v>2624</v>
      </c>
      <c r="P4683" s="3" t="s">
        <v>2625</v>
      </c>
      <c r="Q4683" t="s">
        <v>2626</v>
      </c>
      <c r="R4683">
        <v>8</v>
      </c>
      <c r="S4683" t="s">
        <v>7015</v>
      </c>
      <c r="T4683" s="2">
        <v>0.08</v>
      </c>
      <c r="U4683" t="s">
        <v>889</v>
      </c>
      <c r="V4683" t="s">
        <v>7016</v>
      </c>
      <c r="W4683" t="s">
        <v>1234</v>
      </c>
      <c r="X4683" t="s">
        <v>7017</v>
      </c>
      <c r="Y4683" s="3">
        <f>VALUE(SUBSTITUTE(Table1[[#This Row],[Order Total]],"$",""))</f>
        <v>216.3</v>
      </c>
      <c r="Z4683">
        <f>VALUE(SUBSTITUTE(Table1[[#This Row],[Total]],"$",""))</f>
        <v>234.09</v>
      </c>
      <c r="AA4683" s="3">
        <f>Table1[[#This Row],[Order Total Number]]-Table1[[#This Row],[Total Number]]</f>
        <v>-17.789999999999992</v>
      </c>
      <c r="AB4683">
        <f>VALUE(SUBSTITUTE(Table1[[#This Row],[Shipping Cost]],"$",""))</f>
        <v>7.28</v>
      </c>
      <c r="AC4683">
        <f>VALUE(SUBSTITUTE(Table1[[#This Row],[Discount $]],"$",""))</f>
        <v>8.0399999999999991</v>
      </c>
      <c r="AD4683">
        <f>VALUE(SUBSTITUTE(Table1[[#This Row],[Retail Price]],"$",""))</f>
        <v>9.3800000000000008</v>
      </c>
      <c r="AE4683" s="4">
        <f>(Table1[[#This Row],[Retail Price Number]]*Table1[[#This Row],[Order Quantity]])-Table1[[#This Row],[Discount $ Number]]+Table1[[#This Row],[Shipping Cost Number]]</f>
        <v>74.28</v>
      </c>
      <c r="AF4683">
        <f>Table1[[#This Row],[Retail Price Number]]*Table1[[#This Row],[Order Quantity]]-Table1[[#This Row],[Discount $ Number]]</f>
        <v>67</v>
      </c>
      <c r="AG4683">
        <f>(Table1[[#This Row],[Retail Price Number]]*Table1[[#This Row],[Order Quantity]])-Table1[[#This Row],[Discount $ Number]]-Table1[[#This Row],[Shipping Cost Number]]</f>
        <v>59.72</v>
      </c>
      <c r="AH4683">
        <f>Table1[[#This Row],[Retail Price Number]]*Table1[[#This Row],[Order Quantity]]</f>
        <v>75.040000000000006</v>
      </c>
      <c r="AI4683">
        <f>YEAR(Table1[[#This Row],[Order Date]])</f>
        <v>2016</v>
      </c>
    </row>
    <row r="4684" spans="1:35" x14ac:dyDescent="0.3">
      <c r="A4684" t="s">
        <v>2084</v>
      </c>
      <c r="B4684" s="1">
        <v>42397</v>
      </c>
      <c r="C4684" t="s">
        <v>1743</v>
      </c>
      <c r="D4684" t="s">
        <v>61</v>
      </c>
      <c r="E4684" t="s">
        <v>27</v>
      </c>
      <c r="F4684" t="s">
        <v>28</v>
      </c>
      <c r="G4684" t="s">
        <v>134</v>
      </c>
      <c r="H4684" t="s">
        <v>62</v>
      </c>
      <c r="I4684" t="s">
        <v>63</v>
      </c>
      <c r="J4684" t="s">
        <v>93</v>
      </c>
      <c r="K4684" t="s">
        <v>94</v>
      </c>
      <c r="L4684" t="s">
        <v>34</v>
      </c>
      <c r="M4684" t="s">
        <v>156</v>
      </c>
      <c r="N4684" s="1">
        <v>42398</v>
      </c>
      <c r="O4684" t="s">
        <v>96</v>
      </c>
      <c r="P4684" s="3" t="s">
        <v>97</v>
      </c>
      <c r="Q4684" t="s">
        <v>98</v>
      </c>
      <c r="R4684">
        <v>18</v>
      </c>
      <c r="S4684" t="s">
        <v>7738</v>
      </c>
      <c r="T4684" s="2">
        <v>0.09</v>
      </c>
      <c r="U4684" t="s">
        <v>12334</v>
      </c>
      <c r="V4684" t="s">
        <v>12335</v>
      </c>
      <c r="W4684" t="s">
        <v>102</v>
      </c>
      <c r="X4684" t="s">
        <v>12336</v>
      </c>
      <c r="Y4684" s="3">
        <f>VALUE(SUBSTITUTE(Table1[[#This Row],[Order Total]],"$",""))</f>
        <v>101.62</v>
      </c>
      <c r="Z4684">
        <f>VALUE(SUBSTITUTE(Table1[[#This Row],[Total]],"$",""))</f>
        <v>107.24</v>
      </c>
      <c r="AA4684" s="3">
        <f>Table1[[#This Row],[Order Total Number]]-Table1[[#This Row],[Total Number]]</f>
        <v>-5.6199999999999903</v>
      </c>
      <c r="AB4684">
        <f>VALUE(SUBSTITUTE(Table1[[#This Row],[Shipping Cost]],"$",""))</f>
        <v>0.8</v>
      </c>
      <c r="AC4684">
        <f>VALUE(SUBSTITUTE(Table1[[#This Row],[Discount $]],"$",""))</f>
        <v>9.34</v>
      </c>
      <c r="AD4684">
        <f>VALUE(SUBSTITUTE(Table1[[#This Row],[Retail Price]],"$",""))</f>
        <v>2.62</v>
      </c>
      <c r="AE4684" s="4">
        <f>(Table1[[#This Row],[Retail Price Number]]*Table1[[#This Row],[Order Quantity]])-Table1[[#This Row],[Discount $ Number]]+Table1[[#This Row],[Shipping Cost Number]]</f>
        <v>38.620000000000005</v>
      </c>
      <c r="AF4684">
        <f>Table1[[#This Row],[Retail Price Number]]*Table1[[#This Row],[Order Quantity]]-Table1[[#This Row],[Discount $ Number]]</f>
        <v>37.820000000000007</v>
      </c>
      <c r="AG4684">
        <f>(Table1[[#This Row],[Retail Price Number]]*Table1[[#This Row],[Order Quantity]])-Table1[[#This Row],[Discount $ Number]]-Table1[[#This Row],[Shipping Cost Number]]</f>
        <v>37.02000000000001</v>
      </c>
      <c r="AH4684">
        <f>Table1[[#This Row],[Retail Price Number]]*Table1[[#This Row],[Order Quantity]]</f>
        <v>47.160000000000004</v>
      </c>
      <c r="AI4684">
        <f>YEAR(Table1[[#This Row],[Order Date]])</f>
        <v>2016</v>
      </c>
    </row>
    <row r="4685" spans="1:35" x14ac:dyDescent="0.3">
      <c r="A4685" t="s">
        <v>6023</v>
      </c>
      <c r="B4685" s="1">
        <v>42682</v>
      </c>
      <c r="C4685" t="s">
        <v>1818</v>
      </c>
      <c r="D4685" t="s">
        <v>1626</v>
      </c>
      <c r="E4685" t="s">
        <v>27</v>
      </c>
      <c r="F4685" t="s">
        <v>28</v>
      </c>
      <c r="G4685" t="s">
        <v>77</v>
      </c>
      <c r="H4685" t="s">
        <v>30</v>
      </c>
      <c r="I4685" t="s">
        <v>31</v>
      </c>
      <c r="J4685" t="s">
        <v>2402</v>
      </c>
      <c r="K4685" t="s">
        <v>723</v>
      </c>
      <c r="L4685" t="s">
        <v>109</v>
      </c>
      <c r="M4685" t="s">
        <v>35</v>
      </c>
      <c r="N4685" s="1">
        <v>42684</v>
      </c>
      <c r="O4685" t="s">
        <v>275</v>
      </c>
      <c r="P4685" s="3" t="s">
        <v>757</v>
      </c>
      <c r="Q4685" t="s">
        <v>2403</v>
      </c>
      <c r="R4685">
        <v>1</v>
      </c>
      <c r="S4685" t="s">
        <v>699</v>
      </c>
      <c r="T4685" s="2">
        <v>0.1</v>
      </c>
      <c r="U4685" t="s">
        <v>2255</v>
      </c>
      <c r="V4685" t="s">
        <v>169</v>
      </c>
      <c r="W4685" t="s">
        <v>1028</v>
      </c>
      <c r="X4685" t="s">
        <v>6024</v>
      </c>
      <c r="Y4685" s="3">
        <f>VALUE(SUBSTITUTE(Table1[[#This Row],[Order Total]],"$",""))</f>
        <v>69.16</v>
      </c>
      <c r="Z4685">
        <f>VALUE(SUBSTITUTE(Table1[[#This Row],[Total]],"$",""))</f>
        <v>70.16</v>
      </c>
      <c r="AA4685" s="3">
        <f>Table1[[#This Row],[Order Total Number]]-Table1[[#This Row],[Total Number]]</f>
        <v>-1</v>
      </c>
      <c r="AB4685">
        <f>VALUE(SUBSTITUTE(Table1[[#This Row],[Shipping Cost]],"$",""))</f>
        <v>1</v>
      </c>
      <c r="AC4685">
        <f>VALUE(SUBSTITUTE(Table1[[#This Row],[Discount $]],"$",""))</f>
        <v>3.64</v>
      </c>
      <c r="AD4685">
        <f>VALUE(SUBSTITUTE(Table1[[#This Row],[Retail Price]],"$",""))</f>
        <v>1.82</v>
      </c>
      <c r="AE4685" s="4">
        <f>(Table1[[#This Row],[Retail Price Number]]*Table1[[#This Row],[Order Quantity]])-Table1[[#This Row],[Discount $ Number]]+Table1[[#This Row],[Shipping Cost Number]]</f>
        <v>-0.82000000000000006</v>
      </c>
      <c r="AF4685">
        <f>Table1[[#This Row],[Retail Price Number]]*Table1[[#This Row],[Order Quantity]]-Table1[[#This Row],[Discount $ Number]]</f>
        <v>-1.82</v>
      </c>
      <c r="AG4685">
        <f>(Table1[[#This Row],[Retail Price Number]]*Table1[[#This Row],[Order Quantity]])-Table1[[#This Row],[Discount $ Number]]-Table1[[#This Row],[Shipping Cost Number]]</f>
        <v>-2.8200000000000003</v>
      </c>
      <c r="AH4685">
        <f>Table1[[#This Row],[Retail Price Number]]*Table1[[#This Row],[Order Quantity]]</f>
        <v>1.82</v>
      </c>
      <c r="AI4685">
        <f>YEAR(Table1[[#This Row],[Order Date]])</f>
        <v>2016</v>
      </c>
    </row>
    <row r="4686" spans="1:35" x14ac:dyDescent="0.3">
      <c r="A4686" t="s">
        <v>6023</v>
      </c>
      <c r="B4686" s="1">
        <v>42714</v>
      </c>
      <c r="C4686" t="s">
        <v>781</v>
      </c>
      <c r="D4686" t="s">
        <v>162</v>
      </c>
      <c r="E4686" t="s">
        <v>46</v>
      </c>
      <c r="F4686" t="s">
        <v>47</v>
      </c>
      <c r="G4686" t="s">
        <v>91</v>
      </c>
      <c r="H4686" t="s">
        <v>107</v>
      </c>
      <c r="I4686" t="s">
        <v>63</v>
      </c>
      <c r="J4686" t="s">
        <v>366</v>
      </c>
      <c r="K4686" t="s">
        <v>94</v>
      </c>
      <c r="L4686" t="s">
        <v>95</v>
      </c>
      <c r="M4686" t="s">
        <v>35</v>
      </c>
      <c r="N4686" s="1">
        <v>42718</v>
      </c>
      <c r="O4686" t="s">
        <v>367</v>
      </c>
      <c r="P4686" s="3" t="s">
        <v>368</v>
      </c>
      <c r="Q4686" t="s">
        <v>301</v>
      </c>
      <c r="R4686">
        <v>47</v>
      </c>
      <c r="S4686" t="s">
        <v>8281</v>
      </c>
      <c r="T4686" s="2">
        <v>0.1</v>
      </c>
      <c r="U4686" t="s">
        <v>166</v>
      </c>
      <c r="V4686" t="s">
        <v>8350</v>
      </c>
      <c r="W4686" t="s">
        <v>116</v>
      </c>
      <c r="X4686" t="s">
        <v>8351</v>
      </c>
      <c r="Y4686" s="3">
        <f>VALUE(SUBSTITUTE(Table1[[#This Row],[Order Total]],"$",""))</f>
        <v>144.62</v>
      </c>
      <c r="Z4686">
        <f>VALUE(SUBSTITUTE(Table1[[#This Row],[Total]],"$",""))</f>
        <v>149.62</v>
      </c>
      <c r="AA4686" s="3">
        <f>Table1[[#This Row],[Order Total Number]]-Table1[[#This Row],[Total Number]]</f>
        <v>-5</v>
      </c>
      <c r="AB4686">
        <f>VALUE(SUBSTITUTE(Table1[[#This Row],[Shipping Cost]],"$",""))</f>
        <v>1.49</v>
      </c>
      <c r="AC4686">
        <f>VALUE(SUBSTITUTE(Table1[[#This Row],[Discount $]],"$",""))</f>
        <v>1.48</v>
      </c>
      <c r="AD4686">
        <f>VALUE(SUBSTITUTE(Table1[[#This Row],[Retail Price]],"$",""))</f>
        <v>5.98</v>
      </c>
      <c r="AE4686" s="4">
        <f>(Table1[[#This Row],[Retail Price Number]]*Table1[[#This Row],[Order Quantity]])-Table1[[#This Row],[Discount $ Number]]+Table1[[#This Row],[Shipping Cost Number]]</f>
        <v>281.07</v>
      </c>
      <c r="AF4686">
        <f>Table1[[#This Row],[Retail Price Number]]*Table1[[#This Row],[Order Quantity]]-Table1[[#This Row],[Discount $ Number]]</f>
        <v>279.58</v>
      </c>
      <c r="AG4686">
        <f>(Table1[[#This Row],[Retail Price Number]]*Table1[[#This Row],[Order Quantity]])-Table1[[#This Row],[Discount $ Number]]-Table1[[#This Row],[Shipping Cost Number]]</f>
        <v>278.08999999999997</v>
      </c>
      <c r="AH4686">
        <f>Table1[[#This Row],[Retail Price Number]]*Table1[[#This Row],[Order Quantity]]</f>
        <v>281.06</v>
      </c>
      <c r="AI4686">
        <f>YEAR(Table1[[#This Row],[Order Date]])</f>
        <v>2016</v>
      </c>
    </row>
    <row r="4687" spans="1:35" x14ac:dyDescent="0.3">
      <c r="A4687" t="s">
        <v>6023</v>
      </c>
      <c r="B4687" s="1">
        <v>42683</v>
      </c>
      <c r="C4687" t="s">
        <v>1968</v>
      </c>
      <c r="D4687" t="s">
        <v>912</v>
      </c>
      <c r="E4687" t="s">
        <v>27</v>
      </c>
      <c r="F4687" t="s">
        <v>28</v>
      </c>
      <c r="G4687" t="s">
        <v>77</v>
      </c>
      <c r="H4687" t="s">
        <v>205</v>
      </c>
      <c r="I4687" t="s">
        <v>92</v>
      </c>
      <c r="J4687" t="s">
        <v>2402</v>
      </c>
      <c r="K4687" t="s">
        <v>94</v>
      </c>
      <c r="L4687" t="s">
        <v>34</v>
      </c>
      <c r="M4687" t="s">
        <v>156</v>
      </c>
      <c r="N4687" s="1">
        <v>42677</v>
      </c>
      <c r="O4687" t="s">
        <v>275</v>
      </c>
      <c r="P4687" s="3" t="s">
        <v>757</v>
      </c>
      <c r="Q4687" t="s">
        <v>2403</v>
      </c>
      <c r="R4687">
        <v>8</v>
      </c>
      <c r="S4687" t="s">
        <v>699</v>
      </c>
      <c r="T4687" s="2">
        <v>0.04</v>
      </c>
      <c r="U4687" t="s">
        <v>2255</v>
      </c>
      <c r="V4687" t="s">
        <v>169</v>
      </c>
      <c r="W4687" t="s">
        <v>1028</v>
      </c>
      <c r="X4687" t="s">
        <v>6024</v>
      </c>
      <c r="Y4687" s="3">
        <f>VALUE(SUBSTITUTE(Table1[[#This Row],[Order Total]],"$",""))</f>
        <v>69.16</v>
      </c>
      <c r="Z4687">
        <f>VALUE(SUBSTITUTE(Table1[[#This Row],[Total]],"$",""))</f>
        <v>70.16</v>
      </c>
      <c r="AA4687" s="3">
        <f>Table1[[#This Row],[Order Total Number]]-Table1[[#This Row],[Total Number]]</f>
        <v>-1</v>
      </c>
      <c r="AB4687">
        <f>VALUE(SUBSTITUTE(Table1[[#This Row],[Shipping Cost]],"$",""))</f>
        <v>1</v>
      </c>
      <c r="AC4687">
        <f>VALUE(SUBSTITUTE(Table1[[#This Row],[Discount $]],"$",""))</f>
        <v>3.64</v>
      </c>
      <c r="AD4687">
        <f>VALUE(SUBSTITUTE(Table1[[#This Row],[Retail Price]],"$",""))</f>
        <v>1.82</v>
      </c>
      <c r="AE4687" s="4">
        <f>(Table1[[#This Row],[Retail Price Number]]*Table1[[#This Row],[Order Quantity]])-Table1[[#This Row],[Discount $ Number]]+Table1[[#This Row],[Shipping Cost Number]]</f>
        <v>11.92</v>
      </c>
      <c r="AF4687">
        <f>Table1[[#This Row],[Retail Price Number]]*Table1[[#This Row],[Order Quantity]]-Table1[[#This Row],[Discount $ Number]]</f>
        <v>10.92</v>
      </c>
      <c r="AG4687">
        <f>(Table1[[#This Row],[Retail Price Number]]*Table1[[#This Row],[Order Quantity]])-Table1[[#This Row],[Discount $ Number]]-Table1[[#This Row],[Shipping Cost Number]]</f>
        <v>9.92</v>
      </c>
      <c r="AH4687">
        <f>Table1[[#This Row],[Retail Price Number]]*Table1[[#This Row],[Order Quantity]]</f>
        <v>14.56</v>
      </c>
      <c r="AI4687">
        <f>YEAR(Table1[[#This Row],[Order Date]])</f>
        <v>2016</v>
      </c>
    </row>
    <row r="4688" spans="1:35" x14ac:dyDescent="0.3">
      <c r="A4688" t="s">
        <v>6023</v>
      </c>
      <c r="B4688" s="1">
        <v>42682</v>
      </c>
      <c r="C4688" t="s">
        <v>8813</v>
      </c>
      <c r="D4688" t="s">
        <v>4373</v>
      </c>
      <c r="E4688" t="s">
        <v>27</v>
      </c>
      <c r="F4688" t="s">
        <v>28</v>
      </c>
      <c r="G4688" t="s">
        <v>77</v>
      </c>
      <c r="H4688" t="s">
        <v>217</v>
      </c>
      <c r="I4688" t="s">
        <v>31</v>
      </c>
      <c r="J4688" t="s">
        <v>2402</v>
      </c>
      <c r="K4688" t="s">
        <v>94</v>
      </c>
      <c r="L4688" t="s">
        <v>95</v>
      </c>
      <c r="M4688" t="s">
        <v>35</v>
      </c>
      <c r="N4688" s="1">
        <v>42685</v>
      </c>
      <c r="O4688" t="s">
        <v>275</v>
      </c>
      <c r="P4688" s="3" t="s">
        <v>757</v>
      </c>
      <c r="Q4688" t="s">
        <v>2403</v>
      </c>
      <c r="R4688">
        <v>36</v>
      </c>
      <c r="S4688" t="s">
        <v>699</v>
      </c>
      <c r="T4688" s="2">
        <v>0.09</v>
      </c>
      <c r="U4688" t="s">
        <v>2255</v>
      </c>
      <c r="V4688" t="s">
        <v>169</v>
      </c>
      <c r="W4688" t="s">
        <v>1028</v>
      </c>
      <c r="X4688" t="s">
        <v>6024</v>
      </c>
      <c r="Y4688" s="3">
        <f>VALUE(SUBSTITUTE(Table1[[#This Row],[Order Total]],"$",""))</f>
        <v>69.16</v>
      </c>
      <c r="Z4688">
        <f>VALUE(SUBSTITUTE(Table1[[#This Row],[Total]],"$",""))</f>
        <v>70.16</v>
      </c>
      <c r="AA4688" s="3">
        <f>Table1[[#This Row],[Order Total Number]]-Table1[[#This Row],[Total Number]]</f>
        <v>-1</v>
      </c>
      <c r="AB4688">
        <f>VALUE(SUBSTITUTE(Table1[[#This Row],[Shipping Cost]],"$",""))</f>
        <v>1</v>
      </c>
      <c r="AC4688">
        <f>VALUE(SUBSTITUTE(Table1[[#This Row],[Discount $]],"$",""))</f>
        <v>3.64</v>
      </c>
      <c r="AD4688">
        <f>VALUE(SUBSTITUTE(Table1[[#This Row],[Retail Price]],"$",""))</f>
        <v>1.82</v>
      </c>
      <c r="AE4688" s="4">
        <f>(Table1[[#This Row],[Retail Price Number]]*Table1[[#This Row],[Order Quantity]])-Table1[[#This Row],[Discount $ Number]]+Table1[[#This Row],[Shipping Cost Number]]</f>
        <v>62.879999999999995</v>
      </c>
      <c r="AF4688">
        <f>Table1[[#This Row],[Retail Price Number]]*Table1[[#This Row],[Order Quantity]]-Table1[[#This Row],[Discount $ Number]]</f>
        <v>61.879999999999995</v>
      </c>
      <c r="AG4688">
        <f>(Table1[[#This Row],[Retail Price Number]]*Table1[[#This Row],[Order Quantity]])-Table1[[#This Row],[Discount $ Number]]-Table1[[#This Row],[Shipping Cost Number]]</f>
        <v>60.879999999999995</v>
      </c>
      <c r="AH4688">
        <f>Table1[[#This Row],[Retail Price Number]]*Table1[[#This Row],[Order Quantity]]</f>
        <v>65.52</v>
      </c>
      <c r="AI4688">
        <f>YEAR(Table1[[#This Row],[Order Date]])</f>
        <v>2016</v>
      </c>
    </row>
    <row r="4689" spans="1:35" x14ac:dyDescent="0.3">
      <c r="A4689" t="s">
        <v>8610</v>
      </c>
      <c r="B4689" s="1">
        <v>42325</v>
      </c>
      <c r="C4689" t="s">
        <v>8611</v>
      </c>
      <c r="D4689" t="s">
        <v>591</v>
      </c>
      <c r="E4689" t="s">
        <v>27</v>
      </c>
      <c r="F4689" t="s">
        <v>28</v>
      </c>
      <c r="G4689" t="s">
        <v>29</v>
      </c>
      <c r="H4689" t="s">
        <v>241</v>
      </c>
      <c r="I4689" t="s">
        <v>31</v>
      </c>
      <c r="J4689" t="s">
        <v>1813</v>
      </c>
      <c r="K4689" t="s">
        <v>94</v>
      </c>
      <c r="L4689" t="s">
        <v>95</v>
      </c>
      <c r="M4689" t="s">
        <v>35</v>
      </c>
      <c r="N4689" s="1">
        <v>42327</v>
      </c>
      <c r="O4689" t="s">
        <v>1814</v>
      </c>
      <c r="P4689" s="3" t="s">
        <v>1815</v>
      </c>
      <c r="Q4689" t="s">
        <v>1107</v>
      </c>
      <c r="R4689">
        <v>27</v>
      </c>
      <c r="S4689" t="s">
        <v>7849</v>
      </c>
      <c r="T4689" s="2">
        <v>7.0000000000000007E-2</v>
      </c>
      <c r="U4689" t="s">
        <v>4437</v>
      </c>
      <c r="V4689" t="s">
        <v>5440</v>
      </c>
      <c r="W4689" t="s">
        <v>1587</v>
      </c>
      <c r="X4689" t="s">
        <v>4595</v>
      </c>
      <c r="Y4689" s="3">
        <f>VALUE(SUBSTITUTE(Table1[[#This Row],[Order Total]],"$",""))</f>
        <v>49.24</v>
      </c>
      <c r="Z4689">
        <f>VALUE(SUBSTITUTE(Table1[[#This Row],[Total]],"$",""))</f>
        <v>49.03</v>
      </c>
      <c r="AA4689" s="3">
        <f>Table1[[#This Row],[Order Total Number]]-Table1[[#This Row],[Total Number]]</f>
        <v>0.21000000000000085</v>
      </c>
      <c r="AB4689">
        <f>VALUE(SUBSTITUTE(Table1[[#This Row],[Shipping Cost]],"$",""))</f>
        <v>5.01</v>
      </c>
      <c r="AC4689">
        <f>VALUE(SUBSTITUTE(Table1[[#This Row],[Discount $]],"$",""))</f>
        <v>4.5999999999999996</v>
      </c>
      <c r="AD4689">
        <f>VALUE(SUBSTITUTE(Table1[[#This Row],[Retail Price]],"$",""))</f>
        <v>5.74</v>
      </c>
      <c r="AE4689" s="4">
        <f>(Table1[[#This Row],[Retail Price Number]]*Table1[[#This Row],[Order Quantity]])-Table1[[#This Row],[Discount $ Number]]+Table1[[#This Row],[Shipping Cost Number]]</f>
        <v>155.39000000000001</v>
      </c>
      <c r="AF4689">
        <f>Table1[[#This Row],[Retail Price Number]]*Table1[[#This Row],[Order Quantity]]-Table1[[#This Row],[Discount $ Number]]</f>
        <v>150.38000000000002</v>
      </c>
      <c r="AG4689">
        <f>(Table1[[#This Row],[Retail Price Number]]*Table1[[#This Row],[Order Quantity]])-Table1[[#This Row],[Discount $ Number]]-Table1[[#This Row],[Shipping Cost Number]]</f>
        <v>145.37000000000003</v>
      </c>
      <c r="AH4689">
        <f>Table1[[#This Row],[Retail Price Number]]*Table1[[#This Row],[Order Quantity]]</f>
        <v>154.98000000000002</v>
      </c>
      <c r="AI4689">
        <f>YEAR(Table1[[#This Row],[Order Date]])</f>
        <v>2015</v>
      </c>
    </row>
    <row r="4690" spans="1:35" x14ac:dyDescent="0.3">
      <c r="A4690" t="s">
        <v>5128</v>
      </c>
      <c r="B4690" s="1">
        <v>42576</v>
      </c>
      <c r="C4690" t="s">
        <v>5129</v>
      </c>
      <c r="D4690" t="s">
        <v>174</v>
      </c>
      <c r="E4690" t="s">
        <v>27</v>
      </c>
      <c r="F4690" t="s">
        <v>28</v>
      </c>
      <c r="G4690" t="s">
        <v>77</v>
      </c>
      <c r="H4690" t="s">
        <v>78</v>
      </c>
      <c r="I4690" t="s">
        <v>63</v>
      </c>
      <c r="J4690" t="s">
        <v>366</v>
      </c>
      <c r="K4690" t="s">
        <v>33</v>
      </c>
      <c r="L4690" t="s">
        <v>392</v>
      </c>
      <c r="M4690" t="s">
        <v>393</v>
      </c>
      <c r="N4690" s="1">
        <v>42578</v>
      </c>
      <c r="O4690" t="s">
        <v>367</v>
      </c>
      <c r="P4690" s="3" t="s">
        <v>368</v>
      </c>
      <c r="Q4690" t="s">
        <v>301</v>
      </c>
      <c r="R4690">
        <v>35</v>
      </c>
      <c r="S4690" t="s">
        <v>5130</v>
      </c>
      <c r="T4690" s="2">
        <v>0.08</v>
      </c>
      <c r="U4690" t="s">
        <v>219</v>
      </c>
      <c r="V4690" t="s">
        <v>5131</v>
      </c>
      <c r="W4690" t="s">
        <v>116</v>
      </c>
      <c r="X4690" t="s">
        <v>5132</v>
      </c>
      <c r="Y4690" s="3">
        <f>VALUE(SUBSTITUTE(Table1[[#This Row],[Order Total]],"$",""))</f>
        <v>213.51</v>
      </c>
      <c r="Z4690">
        <f>VALUE(SUBSTITUTE(Table1[[#This Row],[Total]],"$",""))</f>
        <v>221.52</v>
      </c>
      <c r="AA4690" s="3">
        <f>Table1[[#This Row],[Order Total Number]]-Table1[[#This Row],[Total Number]]</f>
        <v>-8.0100000000000193</v>
      </c>
      <c r="AB4690">
        <f>VALUE(SUBSTITUTE(Table1[[#This Row],[Shipping Cost]],"$",""))</f>
        <v>1.49</v>
      </c>
      <c r="AC4690">
        <f>VALUE(SUBSTITUTE(Table1[[#This Row],[Discount $]],"$",""))</f>
        <v>2.29</v>
      </c>
      <c r="AD4690">
        <f>VALUE(SUBSTITUTE(Table1[[#This Row],[Retail Price]],"$",""))</f>
        <v>5.98</v>
      </c>
      <c r="AE4690" s="4">
        <f>(Table1[[#This Row],[Retail Price Number]]*Table1[[#This Row],[Order Quantity]])-Table1[[#This Row],[Discount $ Number]]+Table1[[#This Row],[Shipping Cost Number]]</f>
        <v>208.50000000000003</v>
      </c>
      <c r="AF4690">
        <f>Table1[[#This Row],[Retail Price Number]]*Table1[[#This Row],[Order Quantity]]-Table1[[#This Row],[Discount $ Number]]</f>
        <v>207.01000000000002</v>
      </c>
      <c r="AG4690">
        <f>(Table1[[#This Row],[Retail Price Number]]*Table1[[#This Row],[Order Quantity]])-Table1[[#This Row],[Discount $ Number]]-Table1[[#This Row],[Shipping Cost Number]]</f>
        <v>205.52</v>
      </c>
      <c r="AH4690">
        <f>Table1[[#This Row],[Retail Price Number]]*Table1[[#This Row],[Order Quantity]]</f>
        <v>209.3</v>
      </c>
      <c r="AI4690">
        <f>YEAR(Table1[[#This Row],[Order Date]])</f>
        <v>2016</v>
      </c>
    </row>
    <row r="4691" spans="1:35" x14ac:dyDescent="0.3">
      <c r="A4691" t="s">
        <v>5128</v>
      </c>
      <c r="B4691" s="1">
        <v>42674</v>
      </c>
      <c r="C4691" t="s">
        <v>1887</v>
      </c>
      <c r="D4691" t="s">
        <v>2576</v>
      </c>
      <c r="E4691" t="s">
        <v>27</v>
      </c>
      <c r="F4691" t="s">
        <v>28</v>
      </c>
      <c r="G4691" t="s">
        <v>77</v>
      </c>
      <c r="H4691" t="s">
        <v>433</v>
      </c>
      <c r="I4691" t="s">
        <v>31</v>
      </c>
      <c r="J4691" t="s">
        <v>1150</v>
      </c>
      <c r="K4691" t="s">
        <v>33</v>
      </c>
      <c r="L4691" t="s">
        <v>34</v>
      </c>
      <c r="M4691" t="s">
        <v>35</v>
      </c>
      <c r="N4691" s="1">
        <v>42677</v>
      </c>
      <c r="O4691" t="s">
        <v>1151</v>
      </c>
      <c r="P4691" s="3" t="s">
        <v>1152</v>
      </c>
      <c r="Q4691" t="s">
        <v>1153</v>
      </c>
      <c r="R4691">
        <v>36</v>
      </c>
      <c r="S4691" t="s">
        <v>7565</v>
      </c>
      <c r="T4691" s="2">
        <v>0</v>
      </c>
      <c r="U4691" t="s">
        <v>4236</v>
      </c>
      <c r="V4691" t="s">
        <v>7566</v>
      </c>
      <c r="W4691" t="s">
        <v>1156</v>
      </c>
      <c r="X4691" t="s">
        <v>6247</v>
      </c>
      <c r="Y4691" s="3">
        <f>VALUE(SUBSTITUTE(Table1[[#This Row],[Order Total]],"$",""))</f>
        <v>193.93</v>
      </c>
      <c r="Z4691">
        <f>VALUE(SUBSTITUTE(Table1[[#This Row],[Total]],"$",""))</f>
        <v>193.34</v>
      </c>
      <c r="AA4691" s="3">
        <f>Table1[[#This Row],[Order Total Number]]-Table1[[#This Row],[Total Number]]</f>
        <v>0.59000000000000341</v>
      </c>
      <c r="AB4691">
        <f>VALUE(SUBSTITUTE(Table1[[#This Row],[Shipping Cost]],"$",""))</f>
        <v>2.35</v>
      </c>
      <c r="AC4691">
        <f>VALUE(SUBSTITUTE(Table1[[#This Row],[Discount $]],"$",""))</f>
        <v>13.38</v>
      </c>
      <c r="AD4691">
        <f>VALUE(SUBSTITUTE(Table1[[#This Row],[Retail Price]],"$",""))</f>
        <v>7.08</v>
      </c>
      <c r="AE4691" s="4">
        <f>(Table1[[#This Row],[Retail Price Number]]*Table1[[#This Row],[Order Quantity]])-Table1[[#This Row],[Discount $ Number]]+Table1[[#This Row],[Shipping Cost Number]]</f>
        <v>243.85</v>
      </c>
      <c r="AF4691">
        <f>Table1[[#This Row],[Retail Price Number]]*Table1[[#This Row],[Order Quantity]]-Table1[[#This Row],[Discount $ Number]]</f>
        <v>241.5</v>
      </c>
      <c r="AG4691">
        <f>(Table1[[#This Row],[Retail Price Number]]*Table1[[#This Row],[Order Quantity]])-Table1[[#This Row],[Discount $ Number]]-Table1[[#This Row],[Shipping Cost Number]]</f>
        <v>239.15</v>
      </c>
      <c r="AH4691">
        <f>Table1[[#This Row],[Retail Price Number]]*Table1[[#This Row],[Order Quantity]]</f>
        <v>254.88</v>
      </c>
      <c r="AI4691">
        <f>YEAR(Table1[[#This Row],[Order Date]])</f>
        <v>2016</v>
      </c>
    </row>
    <row r="4692" spans="1:35" x14ac:dyDescent="0.3">
      <c r="A4692" t="s">
        <v>5128</v>
      </c>
      <c r="B4692" s="1">
        <v>42627</v>
      </c>
      <c r="C4692" t="s">
        <v>6078</v>
      </c>
      <c r="D4692" t="s">
        <v>195</v>
      </c>
      <c r="E4692" t="s">
        <v>46</v>
      </c>
      <c r="F4692" t="s">
        <v>47</v>
      </c>
      <c r="G4692" t="s">
        <v>77</v>
      </c>
      <c r="H4692" t="s">
        <v>48</v>
      </c>
      <c r="I4692" t="s">
        <v>196</v>
      </c>
      <c r="J4692" t="s">
        <v>8006</v>
      </c>
      <c r="K4692" t="s">
        <v>94</v>
      </c>
      <c r="L4692" t="s">
        <v>34</v>
      </c>
      <c r="M4692" t="s">
        <v>35</v>
      </c>
      <c r="N4692" s="1">
        <v>42629</v>
      </c>
      <c r="O4692" t="s">
        <v>5985</v>
      </c>
      <c r="P4692" s="3" t="s">
        <v>2185</v>
      </c>
      <c r="Q4692" t="s">
        <v>80</v>
      </c>
      <c r="R4692">
        <v>21</v>
      </c>
      <c r="S4692" t="s">
        <v>8417</v>
      </c>
      <c r="T4692" s="2">
        <v>0.03</v>
      </c>
      <c r="U4692" t="s">
        <v>8356</v>
      </c>
      <c r="V4692" t="s">
        <v>8418</v>
      </c>
      <c r="W4692" t="s">
        <v>726</v>
      </c>
      <c r="X4692" t="s">
        <v>8419</v>
      </c>
      <c r="Y4692" s="3">
        <f>VALUE(SUBSTITUTE(Table1[[#This Row],[Order Total]],"$",""))</f>
        <v>705.39</v>
      </c>
      <c r="Z4692">
        <f>VALUE(SUBSTITUTE(Table1[[#This Row],[Total]],"$",""))</f>
        <v>713.38</v>
      </c>
      <c r="AA4692" s="3">
        <f>Table1[[#This Row],[Order Total Number]]-Table1[[#This Row],[Total Number]]</f>
        <v>-7.9900000000000091</v>
      </c>
      <c r="AB4692">
        <f>VALUE(SUBSTITUTE(Table1[[#This Row],[Shipping Cost]],"$",""))</f>
        <v>1.17</v>
      </c>
      <c r="AC4692">
        <f>VALUE(SUBSTITUTE(Table1[[#This Row],[Discount $]],"$",""))</f>
        <v>26.25</v>
      </c>
      <c r="AD4692">
        <f>VALUE(SUBSTITUTE(Table1[[#This Row],[Retail Price]],"$",""))</f>
        <v>6.08</v>
      </c>
      <c r="AE4692" s="4">
        <f>(Table1[[#This Row],[Retail Price Number]]*Table1[[#This Row],[Order Quantity]])-Table1[[#This Row],[Discount $ Number]]+Table1[[#This Row],[Shipping Cost Number]]</f>
        <v>102.60000000000001</v>
      </c>
      <c r="AF4692">
        <f>Table1[[#This Row],[Retail Price Number]]*Table1[[#This Row],[Order Quantity]]-Table1[[#This Row],[Discount $ Number]]</f>
        <v>101.43</v>
      </c>
      <c r="AG4692">
        <f>(Table1[[#This Row],[Retail Price Number]]*Table1[[#This Row],[Order Quantity]])-Table1[[#This Row],[Discount $ Number]]-Table1[[#This Row],[Shipping Cost Number]]</f>
        <v>100.26</v>
      </c>
      <c r="AH4692">
        <f>Table1[[#This Row],[Retail Price Number]]*Table1[[#This Row],[Order Quantity]]</f>
        <v>127.68</v>
      </c>
      <c r="AI4692">
        <f>YEAR(Table1[[#This Row],[Order Date]])</f>
        <v>2016</v>
      </c>
    </row>
    <row r="4693" spans="1:35" x14ac:dyDescent="0.3">
      <c r="A4693" t="s">
        <v>5128</v>
      </c>
      <c r="B4693" s="1">
        <v>42595</v>
      </c>
      <c r="C4693" t="s">
        <v>1574</v>
      </c>
      <c r="D4693" t="s">
        <v>144</v>
      </c>
      <c r="E4693" t="s">
        <v>46</v>
      </c>
      <c r="F4693" t="s">
        <v>47</v>
      </c>
      <c r="G4693" t="s">
        <v>77</v>
      </c>
      <c r="H4693" t="s">
        <v>107</v>
      </c>
      <c r="I4693" t="s">
        <v>63</v>
      </c>
      <c r="J4693" t="s">
        <v>564</v>
      </c>
      <c r="K4693" t="s">
        <v>33</v>
      </c>
      <c r="L4693" t="s">
        <v>34</v>
      </c>
      <c r="M4693" t="s">
        <v>35</v>
      </c>
      <c r="N4693" s="1">
        <v>42597</v>
      </c>
      <c r="O4693" t="s">
        <v>565</v>
      </c>
      <c r="P4693" s="3" t="s">
        <v>566</v>
      </c>
      <c r="Q4693" t="s">
        <v>567</v>
      </c>
      <c r="R4693">
        <v>29</v>
      </c>
      <c r="S4693" t="s">
        <v>9094</v>
      </c>
      <c r="T4693" s="2">
        <v>0.03</v>
      </c>
      <c r="U4693" t="s">
        <v>7107</v>
      </c>
      <c r="V4693" t="s">
        <v>9095</v>
      </c>
      <c r="W4693" t="s">
        <v>224</v>
      </c>
      <c r="X4693" t="s">
        <v>9096</v>
      </c>
      <c r="Y4693" s="3">
        <f>VALUE(SUBSTITUTE(Table1[[#This Row],[Order Total]],"$",""))</f>
        <v>1001.37</v>
      </c>
      <c r="Z4693">
        <f>VALUE(SUBSTITUTE(Table1[[#This Row],[Total]],"$",""))</f>
        <v>937.68</v>
      </c>
      <c r="AA4693" s="3">
        <f>Table1[[#This Row],[Order Total Number]]-Table1[[#This Row],[Total Number]]</f>
        <v>63.690000000000055</v>
      </c>
      <c r="AB4693">
        <f>VALUE(SUBSTITUTE(Table1[[#This Row],[Shipping Cost]],"$",""))</f>
        <v>0.5</v>
      </c>
      <c r="AC4693">
        <f>VALUE(SUBSTITUTE(Table1[[#This Row],[Discount $]],"$",""))</f>
        <v>112</v>
      </c>
      <c r="AD4693">
        <f>VALUE(SUBSTITUTE(Table1[[#This Row],[Retail Price]],"$",""))</f>
        <v>6.3</v>
      </c>
      <c r="AE4693" s="4">
        <f>(Table1[[#This Row],[Retail Price Number]]*Table1[[#This Row],[Order Quantity]])-Table1[[#This Row],[Discount $ Number]]+Table1[[#This Row],[Shipping Cost Number]]</f>
        <v>71.199999999999989</v>
      </c>
      <c r="AF4693">
        <f>Table1[[#This Row],[Retail Price Number]]*Table1[[#This Row],[Order Quantity]]-Table1[[#This Row],[Discount $ Number]]</f>
        <v>70.699999999999989</v>
      </c>
      <c r="AG4693">
        <f>(Table1[[#This Row],[Retail Price Number]]*Table1[[#This Row],[Order Quantity]])-Table1[[#This Row],[Discount $ Number]]-Table1[[#This Row],[Shipping Cost Number]]</f>
        <v>70.199999999999989</v>
      </c>
      <c r="AH4693">
        <f>Table1[[#This Row],[Retail Price Number]]*Table1[[#This Row],[Order Quantity]]</f>
        <v>182.7</v>
      </c>
      <c r="AI4693">
        <f>YEAR(Table1[[#This Row],[Order Date]])</f>
        <v>2016</v>
      </c>
    </row>
    <row r="4694" spans="1:35" x14ac:dyDescent="0.3">
      <c r="A4694" t="s">
        <v>8276</v>
      </c>
      <c r="B4694" s="1">
        <v>42691</v>
      </c>
      <c r="C4694" t="s">
        <v>1355</v>
      </c>
      <c r="D4694" t="s">
        <v>421</v>
      </c>
      <c r="E4694" t="s">
        <v>27</v>
      </c>
      <c r="F4694" t="s">
        <v>28</v>
      </c>
      <c r="G4694" t="s">
        <v>77</v>
      </c>
      <c r="H4694" t="s">
        <v>422</v>
      </c>
      <c r="I4694" t="s">
        <v>196</v>
      </c>
      <c r="J4694" t="s">
        <v>885</v>
      </c>
      <c r="K4694" t="s">
        <v>94</v>
      </c>
      <c r="L4694" t="s">
        <v>34</v>
      </c>
      <c r="M4694" t="s">
        <v>35</v>
      </c>
      <c r="N4694" s="1">
        <v>42693</v>
      </c>
      <c r="O4694" t="s">
        <v>886</v>
      </c>
      <c r="P4694" s="3" t="s">
        <v>295</v>
      </c>
      <c r="Q4694" t="s">
        <v>887</v>
      </c>
      <c r="R4694">
        <v>21</v>
      </c>
      <c r="S4694" t="s">
        <v>5746</v>
      </c>
      <c r="T4694" s="2">
        <v>0.05</v>
      </c>
      <c r="U4694" t="s">
        <v>5747</v>
      </c>
      <c r="V4694" t="s">
        <v>8277</v>
      </c>
      <c r="W4694" t="s">
        <v>891</v>
      </c>
      <c r="X4694" t="s">
        <v>5749</v>
      </c>
      <c r="Y4694" s="3">
        <f>VALUE(SUBSTITUTE(Table1[[#This Row],[Order Total]],"$",""))</f>
        <v>710.88</v>
      </c>
      <c r="Z4694">
        <f>VALUE(SUBSTITUTE(Table1[[#This Row],[Total]],"$",""))</f>
        <v>723.17</v>
      </c>
      <c r="AA4694" s="3">
        <f>Table1[[#This Row],[Order Total Number]]-Table1[[#This Row],[Total Number]]</f>
        <v>-12.289999999999964</v>
      </c>
      <c r="AB4694">
        <f>VALUE(SUBSTITUTE(Table1[[#This Row],[Shipping Cost]],"$",""))</f>
        <v>4.5</v>
      </c>
      <c r="AC4694">
        <f>VALUE(SUBSTITUTE(Table1[[#This Row],[Discount $]],"$",""))</f>
        <v>70.3</v>
      </c>
      <c r="AD4694">
        <f>VALUE(SUBSTITUTE(Table1[[#This Row],[Retail Price]],"$",""))</f>
        <v>10.89</v>
      </c>
      <c r="AE4694" s="4">
        <f>(Table1[[#This Row],[Retail Price Number]]*Table1[[#This Row],[Order Quantity]])-Table1[[#This Row],[Discount $ Number]]+Table1[[#This Row],[Shipping Cost Number]]</f>
        <v>162.88999999999999</v>
      </c>
      <c r="AF4694">
        <f>Table1[[#This Row],[Retail Price Number]]*Table1[[#This Row],[Order Quantity]]-Table1[[#This Row],[Discount $ Number]]</f>
        <v>158.38999999999999</v>
      </c>
      <c r="AG4694">
        <f>(Table1[[#This Row],[Retail Price Number]]*Table1[[#This Row],[Order Quantity]])-Table1[[#This Row],[Discount $ Number]]-Table1[[#This Row],[Shipping Cost Number]]</f>
        <v>153.88999999999999</v>
      </c>
      <c r="AH4694">
        <f>Table1[[#This Row],[Retail Price Number]]*Table1[[#This Row],[Order Quantity]]</f>
        <v>228.69</v>
      </c>
      <c r="AI4694">
        <f>YEAR(Table1[[#This Row],[Order Date]])</f>
        <v>2016</v>
      </c>
    </row>
    <row r="4695" spans="1:35" x14ac:dyDescent="0.3">
      <c r="A4695" t="s">
        <v>8276</v>
      </c>
      <c r="B4695" s="1">
        <v>42551</v>
      </c>
      <c r="C4695" t="s">
        <v>1610</v>
      </c>
      <c r="D4695" t="s">
        <v>929</v>
      </c>
      <c r="E4695" t="s">
        <v>27</v>
      </c>
      <c r="F4695" t="s">
        <v>28</v>
      </c>
      <c r="G4695" t="s">
        <v>77</v>
      </c>
      <c r="H4695" t="s">
        <v>217</v>
      </c>
      <c r="I4695" t="s">
        <v>196</v>
      </c>
      <c r="J4695" t="s">
        <v>373</v>
      </c>
      <c r="K4695" t="s">
        <v>94</v>
      </c>
      <c r="L4695" t="s">
        <v>34</v>
      </c>
      <c r="M4695" t="s">
        <v>35</v>
      </c>
      <c r="N4695" s="1">
        <v>42553</v>
      </c>
      <c r="O4695" t="s">
        <v>374</v>
      </c>
      <c r="P4695" s="3" t="s">
        <v>375</v>
      </c>
      <c r="Q4695" t="s">
        <v>376</v>
      </c>
      <c r="R4695">
        <v>11</v>
      </c>
      <c r="S4695" t="s">
        <v>9375</v>
      </c>
      <c r="T4695" s="2">
        <v>0.04</v>
      </c>
      <c r="U4695" t="s">
        <v>510</v>
      </c>
      <c r="V4695" t="s">
        <v>9376</v>
      </c>
      <c r="W4695" t="s">
        <v>380</v>
      </c>
      <c r="X4695" t="s">
        <v>9377</v>
      </c>
      <c r="Y4695" s="3">
        <f>VALUE(SUBSTITUTE(Table1[[#This Row],[Order Total]],"$",""))</f>
        <v>199.16</v>
      </c>
      <c r="Z4695">
        <f>VALUE(SUBSTITUTE(Table1[[#This Row],[Total]],"$",""))</f>
        <v>201.02</v>
      </c>
      <c r="AA4695" s="3">
        <f>Table1[[#This Row],[Order Total Number]]-Table1[[#This Row],[Total Number]]</f>
        <v>-1.8600000000000136</v>
      </c>
      <c r="AB4695">
        <f>VALUE(SUBSTITUTE(Table1[[#This Row],[Shipping Cost]],"$",""))</f>
        <v>5.81</v>
      </c>
      <c r="AC4695">
        <f>VALUE(SUBSTITUTE(Table1[[#This Row],[Discount $]],"$",""))</f>
        <v>6.04</v>
      </c>
      <c r="AD4695">
        <f>VALUE(SUBSTITUTE(Table1[[#This Row],[Retail Price]],"$",""))</f>
        <v>11.97</v>
      </c>
      <c r="AE4695" s="4">
        <f>(Table1[[#This Row],[Retail Price Number]]*Table1[[#This Row],[Order Quantity]])-Table1[[#This Row],[Discount $ Number]]+Table1[[#This Row],[Shipping Cost Number]]</f>
        <v>131.44</v>
      </c>
      <c r="AF4695">
        <f>Table1[[#This Row],[Retail Price Number]]*Table1[[#This Row],[Order Quantity]]-Table1[[#This Row],[Discount $ Number]]</f>
        <v>125.63000000000001</v>
      </c>
      <c r="AG4695">
        <f>(Table1[[#This Row],[Retail Price Number]]*Table1[[#This Row],[Order Quantity]])-Table1[[#This Row],[Discount $ Number]]-Table1[[#This Row],[Shipping Cost Number]]</f>
        <v>119.82000000000001</v>
      </c>
      <c r="AH4695">
        <f>Table1[[#This Row],[Retail Price Number]]*Table1[[#This Row],[Order Quantity]]</f>
        <v>131.67000000000002</v>
      </c>
      <c r="AI4695">
        <f>YEAR(Table1[[#This Row],[Order Date]])</f>
        <v>2016</v>
      </c>
    </row>
    <row r="4696" spans="1:35" x14ac:dyDescent="0.3">
      <c r="A4696" t="s">
        <v>3882</v>
      </c>
      <c r="B4696" s="1">
        <v>42682</v>
      </c>
      <c r="C4696" t="s">
        <v>3883</v>
      </c>
      <c r="D4696" t="s">
        <v>440</v>
      </c>
      <c r="E4696" t="s">
        <v>46</v>
      </c>
      <c r="F4696" t="s">
        <v>47</v>
      </c>
      <c r="G4696" t="s">
        <v>91</v>
      </c>
      <c r="H4696" t="s">
        <v>48</v>
      </c>
      <c r="I4696" t="s">
        <v>92</v>
      </c>
      <c r="J4696" t="s">
        <v>2623</v>
      </c>
      <c r="K4696" t="s">
        <v>94</v>
      </c>
      <c r="L4696" t="s">
        <v>95</v>
      </c>
      <c r="M4696" t="s">
        <v>35</v>
      </c>
      <c r="N4696" s="1">
        <v>42682</v>
      </c>
      <c r="O4696" t="s">
        <v>2624</v>
      </c>
      <c r="P4696" s="3" t="s">
        <v>2625</v>
      </c>
      <c r="Q4696" t="s">
        <v>2626</v>
      </c>
      <c r="R4696">
        <v>43</v>
      </c>
      <c r="S4696" t="s">
        <v>3884</v>
      </c>
      <c r="T4696" s="2">
        <v>0.01</v>
      </c>
      <c r="U4696" t="s">
        <v>3885</v>
      </c>
      <c r="V4696" t="s">
        <v>3886</v>
      </c>
      <c r="W4696" t="s">
        <v>1234</v>
      </c>
      <c r="X4696" t="s">
        <v>3886</v>
      </c>
      <c r="Y4696" s="3">
        <f>VALUE(SUBSTITUTE(Table1[[#This Row],[Order Total]],"$",""))</f>
        <v>305.06</v>
      </c>
      <c r="Z4696">
        <f>VALUE(SUBSTITUTE(Table1[[#This Row],[Total]],"$",""))</f>
        <v>305.06</v>
      </c>
      <c r="AA4696" s="3">
        <f>Table1[[#This Row],[Order Total Number]]-Table1[[#This Row],[Total Number]]</f>
        <v>0</v>
      </c>
      <c r="AB4696">
        <f>VALUE(SUBSTITUTE(Table1[[#This Row],[Shipping Cost]],"$",""))</f>
        <v>7.28</v>
      </c>
      <c r="AC4696">
        <f>VALUE(SUBSTITUTE(Table1[[#This Row],[Discount $]],"$",""))</f>
        <v>20.36</v>
      </c>
      <c r="AD4696">
        <f>VALUE(SUBSTITUTE(Table1[[#This Row],[Retail Price]],"$",""))</f>
        <v>9.3800000000000008</v>
      </c>
      <c r="AE4696" s="4">
        <f>(Table1[[#This Row],[Retail Price Number]]*Table1[[#This Row],[Order Quantity]])-Table1[[#This Row],[Discount $ Number]]+Table1[[#This Row],[Shipping Cost Number]]</f>
        <v>390.26</v>
      </c>
      <c r="AF4696">
        <f>Table1[[#This Row],[Retail Price Number]]*Table1[[#This Row],[Order Quantity]]-Table1[[#This Row],[Discount $ Number]]</f>
        <v>382.98</v>
      </c>
      <c r="AG4696">
        <f>(Table1[[#This Row],[Retail Price Number]]*Table1[[#This Row],[Order Quantity]])-Table1[[#This Row],[Discount $ Number]]-Table1[[#This Row],[Shipping Cost Number]]</f>
        <v>375.70000000000005</v>
      </c>
      <c r="AH4696">
        <f>Table1[[#This Row],[Retail Price Number]]*Table1[[#This Row],[Order Quantity]]</f>
        <v>403.34000000000003</v>
      </c>
      <c r="AI4696">
        <f>YEAR(Table1[[#This Row],[Order Date]])</f>
        <v>2016</v>
      </c>
    </row>
    <row r="4697" spans="1:35" x14ac:dyDescent="0.3">
      <c r="A4697" t="s">
        <v>10954</v>
      </c>
      <c r="B4697" s="1">
        <v>42535</v>
      </c>
      <c r="C4697" t="s">
        <v>3936</v>
      </c>
      <c r="D4697" t="s">
        <v>162</v>
      </c>
      <c r="E4697" t="s">
        <v>46</v>
      </c>
      <c r="F4697" t="s">
        <v>47</v>
      </c>
      <c r="G4697" t="s">
        <v>77</v>
      </c>
      <c r="H4697" t="s">
        <v>107</v>
      </c>
      <c r="I4697" t="s">
        <v>92</v>
      </c>
      <c r="J4697" t="s">
        <v>1150</v>
      </c>
      <c r="K4697" t="s">
        <v>94</v>
      </c>
      <c r="L4697" t="s">
        <v>34</v>
      </c>
      <c r="M4697" t="s">
        <v>35</v>
      </c>
      <c r="N4697" s="1">
        <v>42535</v>
      </c>
      <c r="O4697" t="s">
        <v>1151</v>
      </c>
      <c r="P4697" s="3" t="s">
        <v>1152</v>
      </c>
      <c r="Q4697" t="s">
        <v>1153</v>
      </c>
      <c r="R4697">
        <v>19</v>
      </c>
      <c r="S4697" t="s">
        <v>10955</v>
      </c>
      <c r="T4697" s="2">
        <v>0</v>
      </c>
      <c r="U4697" t="s">
        <v>1107</v>
      </c>
      <c r="V4697" t="s">
        <v>1494</v>
      </c>
      <c r="W4697" t="s">
        <v>1156</v>
      </c>
      <c r="X4697" t="s">
        <v>10956</v>
      </c>
      <c r="Y4697" s="3">
        <f>VALUE(SUBSTITUTE(Table1[[#This Row],[Order Total]],"$",""))</f>
        <v>221.56</v>
      </c>
      <c r="Z4697">
        <f>VALUE(SUBSTITUTE(Table1[[#This Row],[Total]],"$",""))</f>
        <v>226.66</v>
      </c>
      <c r="AA4697" s="3">
        <f>Table1[[#This Row],[Order Total Number]]-Table1[[#This Row],[Total Number]]</f>
        <v>-5.0999999999999943</v>
      </c>
      <c r="AB4697">
        <f>VALUE(SUBSTITUTE(Table1[[#This Row],[Shipping Cost]],"$",""))</f>
        <v>2.35</v>
      </c>
      <c r="AC4697">
        <f>VALUE(SUBSTITUTE(Table1[[#This Row],[Discount $]],"$",""))</f>
        <v>2.2400000000000002</v>
      </c>
      <c r="AD4697">
        <f>VALUE(SUBSTITUTE(Table1[[#This Row],[Retail Price]],"$",""))</f>
        <v>7.08</v>
      </c>
      <c r="AE4697" s="4">
        <f>(Table1[[#This Row],[Retail Price Number]]*Table1[[#This Row],[Order Quantity]])-Table1[[#This Row],[Discount $ Number]]+Table1[[#This Row],[Shipping Cost Number]]</f>
        <v>134.63</v>
      </c>
      <c r="AF4697">
        <f>Table1[[#This Row],[Retail Price Number]]*Table1[[#This Row],[Order Quantity]]-Table1[[#This Row],[Discount $ Number]]</f>
        <v>132.28</v>
      </c>
      <c r="AG4697">
        <f>(Table1[[#This Row],[Retail Price Number]]*Table1[[#This Row],[Order Quantity]])-Table1[[#This Row],[Discount $ Number]]-Table1[[#This Row],[Shipping Cost Number]]</f>
        <v>129.93</v>
      </c>
      <c r="AH4697">
        <f>Table1[[#This Row],[Retail Price Number]]*Table1[[#This Row],[Order Quantity]]</f>
        <v>134.52000000000001</v>
      </c>
      <c r="AI4697">
        <f>YEAR(Table1[[#This Row],[Order Date]])</f>
        <v>2016</v>
      </c>
    </row>
    <row r="4698" spans="1:35" x14ac:dyDescent="0.3">
      <c r="A4698" t="s">
        <v>5330</v>
      </c>
      <c r="B4698" s="1">
        <v>42319</v>
      </c>
      <c r="C4698" t="s">
        <v>1578</v>
      </c>
      <c r="D4698" t="s">
        <v>1579</v>
      </c>
      <c r="E4698" t="s">
        <v>27</v>
      </c>
      <c r="F4698" t="s">
        <v>28</v>
      </c>
      <c r="G4698" t="s">
        <v>134</v>
      </c>
      <c r="H4698" t="s">
        <v>422</v>
      </c>
      <c r="I4698" t="s">
        <v>63</v>
      </c>
      <c r="J4698" t="s">
        <v>1365</v>
      </c>
      <c r="K4698" t="s">
        <v>94</v>
      </c>
      <c r="L4698" t="s">
        <v>34</v>
      </c>
      <c r="M4698" t="s">
        <v>35</v>
      </c>
      <c r="N4698" s="1">
        <v>42321</v>
      </c>
      <c r="O4698" t="s">
        <v>925</v>
      </c>
      <c r="P4698" s="3" t="s">
        <v>758</v>
      </c>
      <c r="Q4698" t="s">
        <v>254</v>
      </c>
      <c r="R4698">
        <v>41</v>
      </c>
      <c r="S4698" t="s">
        <v>5331</v>
      </c>
      <c r="T4698" s="2">
        <v>0.04</v>
      </c>
      <c r="U4698" t="s">
        <v>725</v>
      </c>
      <c r="V4698" t="s">
        <v>5332</v>
      </c>
      <c r="W4698" t="s">
        <v>1369</v>
      </c>
      <c r="X4698" t="s">
        <v>5333</v>
      </c>
      <c r="Y4698" s="3">
        <f>VALUE(SUBSTITUTE(Table1[[#This Row],[Order Total]],"$",""))</f>
        <v>123.73</v>
      </c>
      <c r="Z4698">
        <f>VALUE(SUBSTITUTE(Table1[[#This Row],[Total]],"$",""))</f>
        <v>126.93</v>
      </c>
      <c r="AA4698" s="3">
        <f>Table1[[#This Row],[Order Total Number]]-Table1[[#This Row],[Total Number]]</f>
        <v>-3.2000000000000028</v>
      </c>
      <c r="AB4698">
        <f>VALUE(SUBSTITUTE(Table1[[#This Row],[Shipping Cost]],"$",""))</f>
        <v>0.93</v>
      </c>
      <c r="AC4698">
        <f>VALUE(SUBSTITUTE(Table1[[#This Row],[Discount $]],"$",""))</f>
        <v>3.15</v>
      </c>
      <c r="AD4698">
        <f>VALUE(SUBSTITUTE(Table1[[#This Row],[Retail Price]],"$",""))</f>
        <v>2.84</v>
      </c>
      <c r="AE4698" s="4">
        <f>(Table1[[#This Row],[Retail Price Number]]*Table1[[#This Row],[Order Quantity]])-Table1[[#This Row],[Discount $ Number]]+Table1[[#This Row],[Shipping Cost Number]]</f>
        <v>114.22</v>
      </c>
      <c r="AF4698">
        <f>Table1[[#This Row],[Retail Price Number]]*Table1[[#This Row],[Order Quantity]]-Table1[[#This Row],[Discount $ Number]]</f>
        <v>113.28999999999999</v>
      </c>
      <c r="AG4698">
        <f>(Table1[[#This Row],[Retail Price Number]]*Table1[[#This Row],[Order Quantity]])-Table1[[#This Row],[Discount $ Number]]-Table1[[#This Row],[Shipping Cost Number]]</f>
        <v>112.35999999999999</v>
      </c>
      <c r="AH4698">
        <f>Table1[[#This Row],[Retail Price Number]]*Table1[[#This Row],[Order Quantity]]</f>
        <v>116.44</v>
      </c>
      <c r="AI4698">
        <f>YEAR(Table1[[#This Row],[Order Date]])</f>
        <v>2015</v>
      </c>
    </row>
    <row r="4699" spans="1:35" x14ac:dyDescent="0.3">
      <c r="A4699" t="s">
        <v>6873</v>
      </c>
      <c r="B4699" s="1">
        <v>42541</v>
      </c>
      <c r="C4699" t="s">
        <v>2622</v>
      </c>
      <c r="D4699" t="s">
        <v>133</v>
      </c>
      <c r="E4699" t="s">
        <v>27</v>
      </c>
      <c r="F4699" t="s">
        <v>28</v>
      </c>
      <c r="G4699" t="s">
        <v>29</v>
      </c>
      <c r="H4699" t="s">
        <v>62</v>
      </c>
      <c r="I4699" t="s">
        <v>63</v>
      </c>
      <c r="J4699" t="s">
        <v>1813</v>
      </c>
      <c r="K4699" t="s">
        <v>94</v>
      </c>
      <c r="L4699" t="s">
        <v>109</v>
      </c>
      <c r="M4699" t="s">
        <v>35</v>
      </c>
      <c r="N4699" s="1">
        <v>42541</v>
      </c>
      <c r="O4699" t="s">
        <v>1814</v>
      </c>
      <c r="P4699" s="3" t="s">
        <v>1815</v>
      </c>
      <c r="Q4699" t="s">
        <v>1107</v>
      </c>
      <c r="R4699">
        <v>22</v>
      </c>
      <c r="S4699" t="s">
        <v>6808</v>
      </c>
      <c r="T4699" s="2">
        <v>0.1</v>
      </c>
      <c r="U4699" t="s">
        <v>5354</v>
      </c>
      <c r="V4699" t="s">
        <v>6874</v>
      </c>
      <c r="W4699" t="s">
        <v>1587</v>
      </c>
      <c r="X4699" t="s">
        <v>4415</v>
      </c>
      <c r="Y4699" s="3">
        <f>VALUE(SUBSTITUTE(Table1[[#This Row],[Order Total]],"$",""))</f>
        <v>74.97</v>
      </c>
      <c r="Z4699">
        <f>VALUE(SUBSTITUTE(Table1[[#This Row],[Total]],"$",""))</f>
        <v>75.680000000000007</v>
      </c>
      <c r="AA4699" s="3">
        <f>Table1[[#This Row],[Order Total Number]]-Table1[[#This Row],[Total Number]]</f>
        <v>-0.71000000000000796</v>
      </c>
      <c r="AB4699">
        <f>VALUE(SUBSTITUTE(Table1[[#This Row],[Shipping Cost]],"$",""))</f>
        <v>5.01</v>
      </c>
      <c r="AC4699">
        <f>VALUE(SUBSTITUTE(Table1[[#This Row],[Discount $]],"$",""))</f>
        <v>3.93</v>
      </c>
      <c r="AD4699">
        <f>VALUE(SUBSTITUTE(Table1[[#This Row],[Retail Price]],"$",""))</f>
        <v>5.74</v>
      </c>
      <c r="AE4699" s="4">
        <f>(Table1[[#This Row],[Retail Price Number]]*Table1[[#This Row],[Order Quantity]])-Table1[[#This Row],[Discount $ Number]]+Table1[[#This Row],[Shipping Cost Number]]</f>
        <v>127.36</v>
      </c>
      <c r="AF4699">
        <f>Table1[[#This Row],[Retail Price Number]]*Table1[[#This Row],[Order Quantity]]-Table1[[#This Row],[Discount $ Number]]</f>
        <v>122.35</v>
      </c>
      <c r="AG4699">
        <f>(Table1[[#This Row],[Retail Price Number]]*Table1[[#This Row],[Order Quantity]])-Table1[[#This Row],[Discount $ Number]]-Table1[[#This Row],[Shipping Cost Number]]</f>
        <v>117.33999999999999</v>
      </c>
      <c r="AH4699">
        <f>Table1[[#This Row],[Retail Price Number]]*Table1[[#This Row],[Order Quantity]]</f>
        <v>126.28</v>
      </c>
      <c r="AI4699">
        <f>YEAR(Table1[[#This Row],[Order Date]])</f>
        <v>2016</v>
      </c>
    </row>
    <row r="4700" spans="1:35" x14ac:dyDescent="0.3">
      <c r="A4700" t="s">
        <v>6873</v>
      </c>
      <c r="B4700" s="1">
        <v>42696</v>
      </c>
      <c r="C4700" t="s">
        <v>3002</v>
      </c>
      <c r="D4700" t="s">
        <v>3003</v>
      </c>
      <c r="E4700" t="s">
        <v>27</v>
      </c>
      <c r="F4700" t="s">
        <v>28</v>
      </c>
      <c r="G4700" t="s">
        <v>134</v>
      </c>
      <c r="H4700" t="s">
        <v>78</v>
      </c>
      <c r="I4700" t="s">
        <v>92</v>
      </c>
      <c r="J4700" t="s">
        <v>1199</v>
      </c>
      <c r="K4700" t="s">
        <v>33</v>
      </c>
      <c r="L4700" t="s">
        <v>34</v>
      </c>
      <c r="M4700" t="s">
        <v>35</v>
      </c>
      <c r="N4700" s="1">
        <v>42698</v>
      </c>
      <c r="O4700" t="s">
        <v>1200</v>
      </c>
      <c r="P4700" s="3" t="s">
        <v>1201</v>
      </c>
      <c r="Q4700" t="s">
        <v>1202</v>
      </c>
      <c r="R4700">
        <v>28</v>
      </c>
      <c r="S4700" t="s">
        <v>8107</v>
      </c>
      <c r="T4700" s="2">
        <v>0.04</v>
      </c>
      <c r="U4700" t="s">
        <v>8108</v>
      </c>
      <c r="V4700" t="s">
        <v>8109</v>
      </c>
      <c r="W4700" t="s">
        <v>51</v>
      </c>
      <c r="X4700" t="s">
        <v>8110</v>
      </c>
      <c r="Y4700" s="3">
        <f>VALUE(SUBSTITUTE(Table1[[#This Row],[Order Total]],"$",""))</f>
        <v>51.69</v>
      </c>
      <c r="Z4700">
        <f>VALUE(SUBSTITUTE(Table1[[#This Row],[Total]],"$",""))</f>
        <v>53.08</v>
      </c>
      <c r="AA4700" s="3">
        <f>Table1[[#This Row],[Order Total Number]]-Table1[[#This Row],[Total Number]]</f>
        <v>-1.3900000000000006</v>
      </c>
      <c r="AB4700">
        <f>VALUE(SUBSTITUTE(Table1[[#This Row],[Shipping Cost]],"$",""))</f>
        <v>0.71</v>
      </c>
      <c r="AC4700">
        <f>VALUE(SUBSTITUTE(Table1[[#This Row],[Discount $]],"$",""))</f>
        <v>5.1100000000000003</v>
      </c>
      <c r="AD4700">
        <f>VALUE(SUBSTITUTE(Table1[[#This Row],[Retail Price]],"$",""))</f>
        <v>3.78</v>
      </c>
      <c r="AE4700" s="4">
        <f>(Table1[[#This Row],[Retail Price Number]]*Table1[[#This Row],[Order Quantity]])-Table1[[#This Row],[Discount $ Number]]+Table1[[#This Row],[Shipping Cost Number]]</f>
        <v>101.43999999999998</v>
      </c>
      <c r="AF4700">
        <f>Table1[[#This Row],[Retail Price Number]]*Table1[[#This Row],[Order Quantity]]-Table1[[#This Row],[Discount $ Number]]</f>
        <v>100.72999999999999</v>
      </c>
      <c r="AG4700">
        <f>(Table1[[#This Row],[Retail Price Number]]*Table1[[#This Row],[Order Quantity]])-Table1[[#This Row],[Discount $ Number]]-Table1[[#This Row],[Shipping Cost Number]]</f>
        <v>100.02</v>
      </c>
      <c r="AH4700">
        <f>Table1[[#This Row],[Retail Price Number]]*Table1[[#This Row],[Order Quantity]]</f>
        <v>105.83999999999999</v>
      </c>
      <c r="AI4700">
        <f>YEAR(Table1[[#This Row],[Order Date]])</f>
        <v>2016</v>
      </c>
    </row>
    <row r="4701" spans="1:35" x14ac:dyDescent="0.3">
      <c r="A4701" t="s">
        <v>6873</v>
      </c>
      <c r="B4701" s="1">
        <v>42143</v>
      </c>
      <c r="C4701" t="s">
        <v>4611</v>
      </c>
      <c r="D4701" t="s">
        <v>252</v>
      </c>
      <c r="E4701" t="s">
        <v>27</v>
      </c>
      <c r="F4701" t="s">
        <v>28</v>
      </c>
      <c r="G4701" t="s">
        <v>77</v>
      </c>
      <c r="H4701" t="s">
        <v>62</v>
      </c>
      <c r="I4701" t="s">
        <v>196</v>
      </c>
      <c r="J4701" t="s">
        <v>3275</v>
      </c>
      <c r="K4701" t="s">
        <v>723</v>
      </c>
      <c r="L4701" t="s">
        <v>109</v>
      </c>
      <c r="M4701" t="s">
        <v>35</v>
      </c>
      <c r="N4701" s="1">
        <v>42144</v>
      </c>
      <c r="O4701" t="s">
        <v>254</v>
      </c>
      <c r="P4701" s="3" t="s">
        <v>3276</v>
      </c>
      <c r="Q4701" t="s">
        <v>36</v>
      </c>
      <c r="R4701">
        <v>21</v>
      </c>
      <c r="S4701" t="s">
        <v>8863</v>
      </c>
      <c r="T4701" s="2">
        <v>0.03</v>
      </c>
      <c r="U4701" t="s">
        <v>3068</v>
      </c>
      <c r="V4701" t="s">
        <v>8864</v>
      </c>
      <c r="W4701" t="s">
        <v>98</v>
      </c>
      <c r="X4701" t="s">
        <v>8865</v>
      </c>
      <c r="Y4701" s="3">
        <f>VALUE(SUBSTITUTE(Table1[[#This Row],[Order Total]],"$",""))</f>
        <v>182.53</v>
      </c>
      <c r="Z4701">
        <f>VALUE(SUBSTITUTE(Table1[[#This Row],[Total]],"$",""))</f>
        <v>184.98</v>
      </c>
      <c r="AA4701" s="3">
        <f>Table1[[#This Row],[Order Total Number]]-Table1[[#This Row],[Total Number]]</f>
        <v>-2.4499999999999886</v>
      </c>
      <c r="AB4701">
        <f>VALUE(SUBSTITUTE(Table1[[#This Row],[Shipping Cost]],"$",""))</f>
        <v>1.02</v>
      </c>
      <c r="AC4701">
        <f>VALUE(SUBSTITUTE(Table1[[#This Row],[Discount $]],"$",""))</f>
        <v>2.0299999999999998</v>
      </c>
      <c r="AD4701">
        <f>VALUE(SUBSTITUTE(Table1[[#This Row],[Retail Price]],"$",""))</f>
        <v>2.4700000000000002</v>
      </c>
      <c r="AE4701" s="4">
        <f>(Table1[[#This Row],[Retail Price Number]]*Table1[[#This Row],[Order Quantity]])-Table1[[#This Row],[Discount $ Number]]+Table1[[#This Row],[Shipping Cost Number]]</f>
        <v>50.860000000000007</v>
      </c>
      <c r="AF4701">
        <f>Table1[[#This Row],[Retail Price Number]]*Table1[[#This Row],[Order Quantity]]-Table1[[#This Row],[Discount $ Number]]</f>
        <v>49.84</v>
      </c>
      <c r="AG4701">
        <f>(Table1[[#This Row],[Retail Price Number]]*Table1[[#This Row],[Order Quantity]])-Table1[[#This Row],[Discount $ Number]]-Table1[[#This Row],[Shipping Cost Number]]</f>
        <v>48.82</v>
      </c>
      <c r="AH4701">
        <f>Table1[[#This Row],[Retail Price Number]]*Table1[[#This Row],[Order Quantity]]</f>
        <v>51.870000000000005</v>
      </c>
      <c r="AI4701">
        <f>YEAR(Table1[[#This Row],[Order Date]])</f>
        <v>2015</v>
      </c>
    </row>
    <row r="4702" spans="1:35" x14ac:dyDescent="0.3">
      <c r="A4702" t="s">
        <v>6873</v>
      </c>
      <c r="B4702" s="1">
        <v>42690</v>
      </c>
      <c r="C4702" t="s">
        <v>2772</v>
      </c>
      <c r="D4702" t="s">
        <v>133</v>
      </c>
      <c r="E4702" t="s">
        <v>27</v>
      </c>
      <c r="F4702" t="s">
        <v>28</v>
      </c>
      <c r="G4702" t="s">
        <v>77</v>
      </c>
      <c r="H4702" t="s">
        <v>62</v>
      </c>
      <c r="I4702" t="s">
        <v>121</v>
      </c>
      <c r="J4702" t="s">
        <v>2818</v>
      </c>
      <c r="K4702" t="s">
        <v>94</v>
      </c>
      <c r="L4702" t="s">
        <v>34</v>
      </c>
      <c r="M4702" t="s">
        <v>35</v>
      </c>
      <c r="N4702" s="1">
        <v>42690</v>
      </c>
      <c r="O4702" t="s">
        <v>219</v>
      </c>
      <c r="P4702" s="3" t="s">
        <v>736</v>
      </c>
      <c r="Q4702" t="s">
        <v>1478</v>
      </c>
      <c r="R4702">
        <v>41</v>
      </c>
      <c r="S4702" t="s">
        <v>12398</v>
      </c>
      <c r="T4702" s="2">
        <v>0.08</v>
      </c>
      <c r="U4702" t="s">
        <v>12399</v>
      </c>
      <c r="V4702" t="s">
        <v>12400</v>
      </c>
      <c r="W4702" t="s">
        <v>1384</v>
      </c>
      <c r="X4702" t="s">
        <v>12401</v>
      </c>
      <c r="Y4702" s="3">
        <f>VALUE(SUBSTITUTE(Table1[[#This Row],[Order Total]],"$",""))</f>
        <v>104.25</v>
      </c>
      <c r="Z4702">
        <f>VALUE(SUBSTITUTE(Table1[[#This Row],[Total]],"$",""))</f>
        <v>105.88</v>
      </c>
      <c r="AA4702" s="3">
        <f>Table1[[#This Row],[Order Total Number]]-Table1[[#This Row],[Total Number]]</f>
        <v>-1.6299999999999955</v>
      </c>
      <c r="AB4702">
        <f>VALUE(SUBSTITUTE(Table1[[#This Row],[Shipping Cost]],"$",""))</f>
        <v>1.63</v>
      </c>
      <c r="AC4702">
        <f>VALUE(SUBSTITUTE(Table1[[#This Row],[Discount $]],"$",""))</f>
        <v>10.31</v>
      </c>
      <c r="AD4702">
        <f>VALUE(SUBSTITUTE(Table1[[#This Row],[Retail Price]],"$",""))</f>
        <v>3.58</v>
      </c>
      <c r="AE4702" s="4">
        <f>(Table1[[#This Row],[Retail Price Number]]*Table1[[#This Row],[Order Quantity]])-Table1[[#This Row],[Discount $ Number]]+Table1[[#This Row],[Shipping Cost Number]]</f>
        <v>138.1</v>
      </c>
      <c r="AF4702">
        <f>Table1[[#This Row],[Retail Price Number]]*Table1[[#This Row],[Order Quantity]]-Table1[[#This Row],[Discount $ Number]]</f>
        <v>136.47</v>
      </c>
      <c r="AG4702">
        <f>(Table1[[#This Row],[Retail Price Number]]*Table1[[#This Row],[Order Quantity]])-Table1[[#This Row],[Discount $ Number]]-Table1[[#This Row],[Shipping Cost Number]]</f>
        <v>134.84</v>
      </c>
      <c r="AH4702">
        <f>Table1[[#This Row],[Retail Price Number]]*Table1[[#This Row],[Order Quantity]]</f>
        <v>146.78</v>
      </c>
      <c r="AI4702">
        <f>YEAR(Table1[[#This Row],[Order Date]])</f>
        <v>2016</v>
      </c>
    </row>
    <row r="4703" spans="1:35" x14ac:dyDescent="0.3">
      <c r="A4703" t="s">
        <v>6873</v>
      </c>
      <c r="B4703" s="1">
        <v>42087</v>
      </c>
      <c r="C4703" t="s">
        <v>3025</v>
      </c>
      <c r="D4703" t="s">
        <v>2013</v>
      </c>
      <c r="E4703" t="s">
        <v>27</v>
      </c>
      <c r="F4703" t="s">
        <v>28</v>
      </c>
      <c r="G4703" t="s">
        <v>29</v>
      </c>
      <c r="H4703" t="s">
        <v>205</v>
      </c>
      <c r="I4703" t="s">
        <v>63</v>
      </c>
      <c r="J4703" t="s">
        <v>1938</v>
      </c>
      <c r="K4703" t="s">
        <v>94</v>
      </c>
      <c r="L4703" t="s">
        <v>34</v>
      </c>
      <c r="M4703" t="s">
        <v>35</v>
      </c>
      <c r="N4703" s="1">
        <v>42089</v>
      </c>
      <c r="O4703" t="s">
        <v>1939</v>
      </c>
      <c r="P4703" s="3" t="s">
        <v>877</v>
      </c>
      <c r="Q4703" t="s">
        <v>1239</v>
      </c>
      <c r="R4703">
        <v>49</v>
      </c>
      <c r="S4703" t="s">
        <v>12649</v>
      </c>
      <c r="T4703" s="2">
        <v>0.09</v>
      </c>
      <c r="U4703" t="s">
        <v>12239</v>
      </c>
      <c r="V4703" t="s">
        <v>12650</v>
      </c>
      <c r="W4703" t="s">
        <v>1942</v>
      </c>
      <c r="X4703" t="s">
        <v>12651</v>
      </c>
      <c r="Y4703" s="3">
        <f>VALUE(SUBSTITUTE(Table1[[#This Row],[Order Total]],"$",""))</f>
        <v>1243.3900000000001</v>
      </c>
      <c r="Z4703">
        <f>VALUE(SUBSTITUTE(Table1[[#This Row],[Total]],"$",""))</f>
        <v>1259.68</v>
      </c>
      <c r="AA4703" s="3">
        <f>Table1[[#This Row],[Order Total Number]]-Table1[[#This Row],[Total Number]]</f>
        <v>-16.289999999999964</v>
      </c>
      <c r="AB4703">
        <f>VALUE(SUBSTITUTE(Table1[[#This Row],[Shipping Cost]],"$",""))</f>
        <v>19.510000000000002</v>
      </c>
      <c r="AC4703">
        <f>VALUE(SUBSTITUTE(Table1[[#This Row],[Discount $]],"$",""))</f>
        <v>12.73</v>
      </c>
      <c r="AD4703">
        <f>VALUE(SUBSTITUTE(Table1[[#This Row],[Retail Price]],"$",""))</f>
        <v>30.98</v>
      </c>
      <c r="AE4703" s="4">
        <f>(Table1[[#This Row],[Retail Price Number]]*Table1[[#This Row],[Order Quantity]])-Table1[[#This Row],[Discount $ Number]]+Table1[[#This Row],[Shipping Cost Number]]</f>
        <v>1524.8</v>
      </c>
      <c r="AF4703">
        <f>Table1[[#This Row],[Retail Price Number]]*Table1[[#This Row],[Order Quantity]]-Table1[[#This Row],[Discount $ Number]]</f>
        <v>1505.29</v>
      </c>
      <c r="AG4703">
        <f>(Table1[[#This Row],[Retail Price Number]]*Table1[[#This Row],[Order Quantity]])-Table1[[#This Row],[Discount $ Number]]-Table1[[#This Row],[Shipping Cost Number]]</f>
        <v>1485.78</v>
      </c>
      <c r="AH4703">
        <f>Table1[[#This Row],[Retail Price Number]]*Table1[[#This Row],[Order Quantity]]</f>
        <v>1518.02</v>
      </c>
      <c r="AI4703">
        <f>YEAR(Table1[[#This Row],[Order Date]])</f>
        <v>2015</v>
      </c>
    </row>
    <row r="4704" spans="1:35" x14ac:dyDescent="0.3">
      <c r="A4704" t="s">
        <v>3381</v>
      </c>
      <c r="B4704" s="1">
        <v>42639</v>
      </c>
      <c r="C4704" t="s">
        <v>1242</v>
      </c>
      <c r="D4704" t="s">
        <v>61</v>
      </c>
      <c r="E4704" t="s">
        <v>27</v>
      </c>
      <c r="F4704" t="s">
        <v>28</v>
      </c>
      <c r="G4704" t="s">
        <v>77</v>
      </c>
      <c r="H4704" t="s">
        <v>62</v>
      </c>
      <c r="I4704" t="s">
        <v>63</v>
      </c>
      <c r="J4704" t="s">
        <v>1233</v>
      </c>
      <c r="K4704" t="s">
        <v>94</v>
      </c>
      <c r="L4704" t="s">
        <v>95</v>
      </c>
      <c r="M4704" t="s">
        <v>35</v>
      </c>
      <c r="N4704" s="1">
        <v>42640</v>
      </c>
      <c r="O4704" t="s">
        <v>711</v>
      </c>
      <c r="P4704" s="3" t="s">
        <v>1234</v>
      </c>
      <c r="Q4704" t="s">
        <v>1235</v>
      </c>
      <c r="R4704">
        <v>38</v>
      </c>
      <c r="S4704" t="s">
        <v>3382</v>
      </c>
      <c r="T4704" s="2">
        <v>0.02</v>
      </c>
      <c r="U4704" t="s">
        <v>3383</v>
      </c>
      <c r="V4704" t="s">
        <v>3384</v>
      </c>
      <c r="W4704" t="s">
        <v>1239</v>
      </c>
      <c r="X4704" t="s">
        <v>3385</v>
      </c>
      <c r="Y4704" s="3">
        <f>VALUE(SUBSTITUTE(Table1[[#This Row],[Order Total]],"$",""))</f>
        <v>511.39</v>
      </c>
      <c r="Z4704">
        <f>VALUE(SUBSTITUTE(Table1[[#This Row],[Total]],"$",""))</f>
        <v>532.69000000000005</v>
      </c>
      <c r="AA4704" s="3">
        <f>Table1[[#This Row],[Order Total Number]]-Table1[[#This Row],[Total Number]]</f>
        <v>-21.300000000000068</v>
      </c>
      <c r="AB4704">
        <f>VALUE(SUBSTITUTE(Table1[[#This Row],[Shipping Cost]],"$",""))</f>
        <v>11.15</v>
      </c>
      <c r="AC4704">
        <f>VALUE(SUBSTITUTE(Table1[[#This Row],[Discount $]],"$",""))</f>
        <v>35.33</v>
      </c>
      <c r="AD4704">
        <f>VALUE(SUBSTITUTE(Table1[[#This Row],[Retail Price]],"$",""))</f>
        <v>7.28</v>
      </c>
      <c r="AE4704" s="4">
        <f>(Table1[[#This Row],[Retail Price Number]]*Table1[[#This Row],[Order Quantity]])-Table1[[#This Row],[Discount $ Number]]+Table1[[#This Row],[Shipping Cost Number]]</f>
        <v>252.46</v>
      </c>
      <c r="AF4704">
        <f>Table1[[#This Row],[Retail Price Number]]*Table1[[#This Row],[Order Quantity]]-Table1[[#This Row],[Discount $ Number]]</f>
        <v>241.31</v>
      </c>
      <c r="AG4704">
        <f>(Table1[[#This Row],[Retail Price Number]]*Table1[[#This Row],[Order Quantity]])-Table1[[#This Row],[Discount $ Number]]-Table1[[#This Row],[Shipping Cost Number]]</f>
        <v>230.16</v>
      </c>
      <c r="AH4704">
        <f>Table1[[#This Row],[Retail Price Number]]*Table1[[#This Row],[Order Quantity]]</f>
        <v>276.64</v>
      </c>
      <c r="AI4704">
        <f>YEAR(Table1[[#This Row],[Order Date]])</f>
        <v>2016</v>
      </c>
    </row>
    <row r="4705" spans="1:35" x14ac:dyDescent="0.3">
      <c r="A4705" t="s">
        <v>5160</v>
      </c>
      <c r="B4705" s="1">
        <v>42606</v>
      </c>
      <c r="C4705" t="s">
        <v>963</v>
      </c>
      <c r="D4705" t="s">
        <v>5161</v>
      </c>
      <c r="E4705" t="s">
        <v>27</v>
      </c>
      <c r="F4705" t="s">
        <v>28</v>
      </c>
      <c r="G4705" t="s">
        <v>134</v>
      </c>
      <c r="H4705" t="s">
        <v>422</v>
      </c>
      <c r="I4705" t="s">
        <v>196</v>
      </c>
      <c r="J4705" t="s">
        <v>1278</v>
      </c>
      <c r="K4705" t="s">
        <v>723</v>
      </c>
      <c r="L4705" t="s">
        <v>50</v>
      </c>
      <c r="M4705" t="s">
        <v>35</v>
      </c>
      <c r="N4705" s="1">
        <v>42615</v>
      </c>
      <c r="O4705" t="s">
        <v>36</v>
      </c>
      <c r="P4705" s="3" t="s">
        <v>111</v>
      </c>
      <c r="Q4705" t="s">
        <v>52</v>
      </c>
      <c r="R4705">
        <v>35</v>
      </c>
      <c r="S4705" t="s">
        <v>5162</v>
      </c>
      <c r="T4705" s="2">
        <v>0.01</v>
      </c>
      <c r="U4705" t="s">
        <v>2663</v>
      </c>
      <c r="V4705" t="s">
        <v>5163</v>
      </c>
      <c r="W4705" t="s">
        <v>1282</v>
      </c>
      <c r="X4705" t="s">
        <v>5164</v>
      </c>
      <c r="Y4705" s="3">
        <f>VALUE(SUBSTITUTE(Table1[[#This Row],[Order Total]],"$",""))</f>
        <v>61.66</v>
      </c>
      <c r="Z4705">
        <f>VALUE(SUBSTITUTE(Table1[[#This Row],[Total]],"$",""))</f>
        <v>68.459999999999994</v>
      </c>
      <c r="AA4705" s="3">
        <f>Table1[[#This Row],[Order Total Number]]-Table1[[#This Row],[Total Number]]</f>
        <v>-6.7999999999999972</v>
      </c>
      <c r="AB4705">
        <f>VALUE(SUBSTITUTE(Table1[[#This Row],[Shipping Cost]],"$",""))</f>
        <v>2.56</v>
      </c>
      <c r="AC4705">
        <f>VALUE(SUBSTITUTE(Table1[[#This Row],[Discount $]],"$",""))</f>
        <v>7.34</v>
      </c>
      <c r="AD4705">
        <f>VALUE(SUBSTITUTE(Table1[[#This Row],[Retail Price]],"$",""))</f>
        <v>2.08</v>
      </c>
      <c r="AE4705" s="4">
        <f>(Table1[[#This Row],[Retail Price Number]]*Table1[[#This Row],[Order Quantity]])-Table1[[#This Row],[Discount $ Number]]+Table1[[#This Row],[Shipping Cost Number]]</f>
        <v>68.02</v>
      </c>
      <c r="AF4705">
        <f>Table1[[#This Row],[Retail Price Number]]*Table1[[#This Row],[Order Quantity]]-Table1[[#This Row],[Discount $ Number]]</f>
        <v>65.459999999999994</v>
      </c>
      <c r="AG4705">
        <f>(Table1[[#This Row],[Retail Price Number]]*Table1[[#This Row],[Order Quantity]])-Table1[[#This Row],[Discount $ Number]]-Table1[[#This Row],[Shipping Cost Number]]</f>
        <v>62.899999999999991</v>
      </c>
      <c r="AH4705">
        <f>Table1[[#This Row],[Retail Price Number]]*Table1[[#This Row],[Order Quantity]]</f>
        <v>72.8</v>
      </c>
      <c r="AI4705">
        <f>YEAR(Table1[[#This Row],[Order Date]])</f>
        <v>2016</v>
      </c>
    </row>
    <row r="4706" spans="1:35" x14ac:dyDescent="0.3">
      <c r="A4706" t="s">
        <v>5160</v>
      </c>
      <c r="B4706" s="1">
        <v>41479</v>
      </c>
      <c r="C4706" t="s">
        <v>471</v>
      </c>
      <c r="D4706" t="s">
        <v>399</v>
      </c>
      <c r="E4706" t="s">
        <v>27</v>
      </c>
      <c r="F4706" t="s">
        <v>28</v>
      </c>
      <c r="G4706" t="s">
        <v>77</v>
      </c>
      <c r="H4706" t="s">
        <v>62</v>
      </c>
      <c r="I4706" t="s">
        <v>31</v>
      </c>
      <c r="J4706" t="s">
        <v>1215</v>
      </c>
      <c r="K4706" t="s">
        <v>94</v>
      </c>
      <c r="L4706" t="s">
        <v>34</v>
      </c>
      <c r="M4706" t="s">
        <v>35</v>
      </c>
      <c r="N4706" s="1">
        <v>41481</v>
      </c>
      <c r="O4706" t="s">
        <v>1216</v>
      </c>
      <c r="P4706" s="3" t="s">
        <v>1217</v>
      </c>
      <c r="Q4706" t="s">
        <v>1218</v>
      </c>
      <c r="R4706">
        <v>43</v>
      </c>
      <c r="S4706" t="s">
        <v>6498</v>
      </c>
      <c r="T4706" s="2">
        <v>0.08</v>
      </c>
      <c r="U4706" t="s">
        <v>6499</v>
      </c>
      <c r="V4706" t="s">
        <v>6500</v>
      </c>
      <c r="W4706" t="s">
        <v>1222</v>
      </c>
      <c r="X4706" t="s">
        <v>6130</v>
      </c>
      <c r="Y4706" s="3">
        <f>VALUE(SUBSTITUTE(Table1[[#This Row],[Order Total]],"$",""))</f>
        <v>98.76</v>
      </c>
      <c r="Z4706">
        <f>VALUE(SUBSTITUTE(Table1[[#This Row],[Total]],"$",""))</f>
        <v>92.83</v>
      </c>
      <c r="AA4706" s="3">
        <f>Table1[[#This Row],[Order Total Number]]-Table1[[#This Row],[Total Number]]</f>
        <v>5.9300000000000068</v>
      </c>
      <c r="AB4706">
        <f>VALUE(SUBSTITUTE(Table1[[#This Row],[Shipping Cost]],"$",""))</f>
        <v>0.83</v>
      </c>
      <c r="AC4706">
        <f>VALUE(SUBSTITUTE(Table1[[#This Row],[Discount $]],"$",""))</f>
        <v>3.87</v>
      </c>
      <c r="AD4706">
        <f>VALUE(SUBSTITUTE(Table1[[#This Row],[Retail Price]],"$",""))</f>
        <v>5.84</v>
      </c>
      <c r="AE4706" s="4">
        <f>(Table1[[#This Row],[Retail Price Number]]*Table1[[#This Row],[Order Quantity]])-Table1[[#This Row],[Discount $ Number]]+Table1[[#This Row],[Shipping Cost Number]]</f>
        <v>248.08</v>
      </c>
      <c r="AF4706">
        <f>Table1[[#This Row],[Retail Price Number]]*Table1[[#This Row],[Order Quantity]]-Table1[[#This Row],[Discount $ Number]]</f>
        <v>247.25</v>
      </c>
      <c r="AG4706">
        <f>(Table1[[#This Row],[Retail Price Number]]*Table1[[#This Row],[Order Quantity]])-Table1[[#This Row],[Discount $ Number]]-Table1[[#This Row],[Shipping Cost Number]]</f>
        <v>246.42</v>
      </c>
      <c r="AH4706">
        <f>Table1[[#This Row],[Retail Price Number]]*Table1[[#This Row],[Order Quantity]]</f>
        <v>251.12</v>
      </c>
      <c r="AI4706">
        <f>YEAR(Table1[[#This Row],[Order Date]])</f>
        <v>2013</v>
      </c>
    </row>
    <row r="4707" spans="1:35" x14ac:dyDescent="0.3">
      <c r="A4707" t="s">
        <v>5160</v>
      </c>
      <c r="B4707" s="1">
        <v>42509</v>
      </c>
      <c r="C4707" t="s">
        <v>8032</v>
      </c>
      <c r="D4707" t="s">
        <v>252</v>
      </c>
      <c r="E4707" t="s">
        <v>27</v>
      </c>
      <c r="F4707" t="s">
        <v>28</v>
      </c>
      <c r="G4707" t="s">
        <v>77</v>
      </c>
      <c r="H4707" t="s">
        <v>62</v>
      </c>
      <c r="I4707" t="s">
        <v>196</v>
      </c>
      <c r="J4707" t="s">
        <v>3962</v>
      </c>
      <c r="K4707" t="s">
        <v>94</v>
      </c>
      <c r="L4707" t="s">
        <v>95</v>
      </c>
      <c r="M4707" t="s">
        <v>35</v>
      </c>
      <c r="N4707" s="1">
        <v>42510</v>
      </c>
      <c r="O4707" t="s">
        <v>526</v>
      </c>
      <c r="P4707" s="3" t="s">
        <v>2185</v>
      </c>
      <c r="Q4707" t="s">
        <v>3963</v>
      </c>
      <c r="R4707">
        <v>15</v>
      </c>
      <c r="S4707" t="s">
        <v>8033</v>
      </c>
      <c r="T4707" s="2">
        <v>0</v>
      </c>
      <c r="U4707" t="s">
        <v>2222</v>
      </c>
      <c r="V4707" t="s">
        <v>3774</v>
      </c>
      <c r="W4707" t="s">
        <v>757</v>
      </c>
      <c r="X4707" t="s">
        <v>8034</v>
      </c>
      <c r="Y4707" s="3">
        <f>VALUE(SUBSTITUTE(Table1[[#This Row],[Order Total]],"$",""))</f>
        <v>74.930000000000007</v>
      </c>
      <c r="Z4707">
        <f>VALUE(SUBSTITUTE(Table1[[#This Row],[Total]],"$",""))</f>
        <v>75.28</v>
      </c>
      <c r="AA4707" s="3">
        <f>Table1[[#This Row],[Order Total Number]]-Table1[[#This Row],[Total Number]]</f>
        <v>-0.34999999999999432</v>
      </c>
      <c r="AB4707">
        <f>VALUE(SUBSTITUTE(Table1[[#This Row],[Shipping Cost]],"$",""))</f>
        <v>1.82</v>
      </c>
      <c r="AC4707">
        <f>VALUE(SUBSTITUTE(Table1[[#This Row],[Discount $]],"$",""))</f>
        <v>4.6500000000000004</v>
      </c>
      <c r="AD4707">
        <f>VALUE(SUBSTITUTE(Table1[[#This Row],[Retail Price]],"$",""))</f>
        <v>6.08</v>
      </c>
      <c r="AE4707" s="4">
        <f>(Table1[[#This Row],[Retail Price Number]]*Table1[[#This Row],[Order Quantity]])-Table1[[#This Row],[Discount $ Number]]+Table1[[#This Row],[Shipping Cost Number]]</f>
        <v>88.36999999999999</v>
      </c>
      <c r="AF4707">
        <f>Table1[[#This Row],[Retail Price Number]]*Table1[[#This Row],[Order Quantity]]-Table1[[#This Row],[Discount $ Number]]</f>
        <v>86.55</v>
      </c>
      <c r="AG4707">
        <f>(Table1[[#This Row],[Retail Price Number]]*Table1[[#This Row],[Order Quantity]])-Table1[[#This Row],[Discount $ Number]]-Table1[[#This Row],[Shipping Cost Number]]</f>
        <v>84.73</v>
      </c>
      <c r="AH4707">
        <f>Table1[[#This Row],[Retail Price Number]]*Table1[[#This Row],[Order Quantity]]</f>
        <v>91.2</v>
      </c>
      <c r="AI4707">
        <f>YEAR(Table1[[#This Row],[Order Date]])</f>
        <v>2016</v>
      </c>
    </row>
    <row r="4708" spans="1:35" x14ac:dyDescent="0.3">
      <c r="A4708" t="s">
        <v>5160</v>
      </c>
      <c r="B4708" s="1">
        <v>42554</v>
      </c>
      <c r="C4708" t="s">
        <v>4956</v>
      </c>
      <c r="D4708" t="s">
        <v>1213</v>
      </c>
      <c r="E4708" t="s">
        <v>27</v>
      </c>
      <c r="F4708" t="s">
        <v>28</v>
      </c>
      <c r="G4708" t="s">
        <v>29</v>
      </c>
      <c r="H4708" t="s">
        <v>62</v>
      </c>
      <c r="I4708" t="s">
        <v>196</v>
      </c>
      <c r="J4708" t="s">
        <v>1278</v>
      </c>
      <c r="K4708" t="s">
        <v>94</v>
      </c>
      <c r="L4708" t="s">
        <v>34</v>
      </c>
      <c r="M4708" t="s">
        <v>35</v>
      </c>
      <c r="N4708" s="1">
        <v>42556</v>
      </c>
      <c r="O4708" t="s">
        <v>36</v>
      </c>
      <c r="P4708" s="3" t="s">
        <v>111</v>
      </c>
      <c r="Q4708" t="s">
        <v>52</v>
      </c>
      <c r="R4708">
        <v>40</v>
      </c>
      <c r="S4708" t="s">
        <v>9923</v>
      </c>
      <c r="T4708" s="2">
        <v>0</v>
      </c>
      <c r="U4708" t="s">
        <v>3299</v>
      </c>
      <c r="V4708" t="s">
        <v>282</v>
      </c>
      <c r="W4708" t="s">
        <v>1282</v>
      </c>
      <c r="X4708" t="s">
        <v>282</v>
      </c>
      <c r="Y4708" s="3">
        <f>VALUE(SUBSTITUTE(Table1[[#This Row],[Order Total]],"$",""))</f>
        <v>88.36</v>
      </c>
      <c r="Z4708">
        <f>VALUE(SUBSTITUTE(Table1[[#This Row],[Total]],"$",""))</f>
        <v>88.36</v>
      </c>
      <c r="AA4708" s="3">
        <f>Table1[[#This Row],[Order Total Number]]-Table1[[#This Row],[Total Number]]</f>
        <v>0</v>
      </c>
      <c r="AB4708">
        <f>VALUE(SUBSTITUTE(Table1[[#This Row],[Shipping Cost]],"$",""))</f>
        <v>2.56</v>
      </c>
      <c r="AC4708">
        <f>VALUE(SUBSTITUTE(Table1[[#This Row],[Discount $]],"$",""))</f>
        <v>7.24</v>
      </c>
      <c r="AD4708">
        <f>VALUE(SUBSTITUTE(Table1[[#This Row],[Retail Price]],"$",""))</f>
        <v>2.08</v>
      </c>
      <c r="AE4708" s="4">
        <f>(Table1[[#This Row],[Retail Price Number]]*Table1[[#This Row],[Order Quantity]])-Table1[[#This Row],[Discount $ Number]]+Table1[[#This Row],[Shipping Cost Number]]</f>
        <v>78.52000000000001</v>
      </c>
      <c r="AF4708">
        <f>Table1[[#This Row],[Retail Price Number]]*Table1[[#This Row],[Order Quantity]]-Table1[[#This Row],[Discount $ Number]]</f>
        <v>75.960000000000008</v>
      </c>
      <c r="AG4708">
        <f>(Table1[[#This Row],[Retail Price Number]]*Table1[[#This Row],[Order Quantity]])-Table1[[#This Row],[Discount $ Number]]-Table1[[#This Row],[Shipping Cost Number]]</f>
        <v>73.400000000000006</v>
      </c>
      <c r="AH4708">
        <f>Table1[[#This Row],[Retail Price Number]]*Table1[[#This Row],[Order Quantity]]</f>
        <v>83.2</v>
      </c>
      <c r="AI4708">
        <f>YEAR(Table1[[#This Row],[Order Date]])</f>
        <v>2016</v>
      </c>
    </row>
    <row r="4709" spans="1:35" x14ac:dyDescent="0.3">
      <c r="A4709" t="s">
        <v>5160</v>
      </c>
      <c r="B4709" s="1">
        <v>42134</v>
      </c>
      <c r="C4709" t="s">
        <v>2167</v>
      </c>
      <c r="D4709" t="s">
        <v>365</v>
      </c>
      <c r="E4709" t="s">
        <v>46</v>
      </c>
      <c r="F4709" t="s">
        <v>47</v>
      </c>
      <c r="G4709" t="s">
        <v>91</v>
      </c>
      <c r="H4709" t="s">
        <v>48</v>
      </c>
      <c r="I4709" t="s">
        <v>121</v>
      </c>
      <c r="J4709" t="s">
        <v>313</v>
      </c>
      <c r="K4709" t="s">
        <v>94</v>
      </c>
      <c r="L4709" t="s">
        <v>34</v>
      </c>
      <c r="M4709" t="s">
        <v>35</v>
      </c>
      <c r="N4709" s="1">
        <v>42139</v>
      </c>
      <c r="O4709" t="s">
        <v>314</v>
      </c>
      <c r="P4709" s="3" t="s">
        <v>315</v>
      </c>
      <c r="Q4709" t="s">
        <v>316</v>
      </c>
      <c r="R4709">
        <v>22</v>
      </c>
      <c r="S4709" t="s">
        <v>11165</v>
      </c>
      <c r="T4709" s="2">
        <v>0.02</v>
      </c>
      <c r="U4709" t="s">
        <v>6686</v>
      </c>
      <c r="V4709" t="s">
        <v>11166</v>
      </c>
      <c r="W4709" t="s">
        <v>320</v>
      </c>
      <c r="X4709" t="s">
        <v>11167</v>
      </c>
      <c r="Y4709" s="3">
        <f>VALUE(SUBSTITUTE(Table1[[#This Row],[Order Total]],"$",""))</f>
        <v>480.48</v>
      </c>
      <c r="Z4709">
        <f>VALUE(SUBSTITUTE(Table1[[#This Row],[Total]],"$",""))</f>
        <v>482.37</v>
      </c>
      <c r="AA4709" s="3">
        <f>Table1[[#This Row],[Order Total Number]]-Table1[[#This Row],[Total Number]]</f>
        <v>-1.8899999999999864</v>
      </c>
      <c r="AB4709">
        <f>VALUE(SUBSTITUTE(Table1[[#This Row],[Shipping Cost]],"$",""))</f>
        <v>4.8099999999999996</v>
      </c>
      <c r="AC4709">
        <f>VALUE(SUBSTITUTE(Table1[[#This Row],[Discount $]],"$",""))</f>
        <v>200.79</v>
      </c>
      <c r="AD4709">
        <f>VALUE(SUBSTITUTE(Table1[[#This Row],[Retail Price]],"$",""))</f>
        <v>20.99</v>
      </c>
      <c r="AE4709" s="4">
        <f>(Table1[[#This Row],[Retail Price Number]]*Table1[[#This Row],[Order Quantity]])-Table1[[#This Row],[Discount $ Number]]+Table1[[#This Row],[Shipping Cost Number]]</f>
        <v>265.8</v>
      </c>
      <c r="AF4709">
        <f>Table1[[#This Row],[Retail Price Number]]*Table1[[#This Row],[Order Quantity]]-Table1[[#This Row],[Discount $ Number]]</f>
        <v>260.99</v>
      </c>
      <c r="AG4709">
        <f>(Table1[[#This Row],[Retail Price Number]]*Table1[[#This Row],[Order Quantity]])-Table1[[#This Row],[Discount $ Number]]-Table1[[#This Row],[Shipping Cost Number]]</f>
        <v>256.18</v>
      </c>
      <c r="AH4709">
        <f>Table1[[#This Row],[Retail Price Number]]*Table1[[#This Row],[Order Quantity]]</f>
        <v>461.78</v>
      </c>
      <c r="AI4709">
        <f>YEAR(Table1[[#This Row],[Order Date]])</f>
        <v>2015</v>
      </c>
    </row>
    <row r="4710" spans="1:35" x14ac:dyDescent="0.3">
      <c r="A4710" t="s">
        <v>5744</v>
      </c>
      <c r="B4710" s="1">
        <v>42628</v>
      </c>
      <c r="C4710" t="s">
        <v>5745</v>
      </c>
      <c r="D4710" t="s">
        <v>3003</v>
      </c>
      <c r="E4710" t="s">
        <v>27</v>
      </c>
      <c r="F4710" t="s">
        <v>28</v>
      </c>
      <c r="G4710" t="s">
        <v>91</v>
      </c>
      <c r="H4710" t="s">
        <v>78</v>
      </c>
      <c r="I4710" t="s">
        <v>196</v>
      </c>
      <c r="J4710" t="s">
        <v>885</v>
      </c>
      <c r="K4710" t="s">
        <v>94</v>
      </c>
      <c r="L4710" t="s">
        <v>34</v>
      </c>
      <c r="M4710" t="s">
        <v>35</v>
      </c>
      <c r="N4710" s="1">
        <v>42629</v>
      </c>
      <c r="O4710" t="s">
        <v>886</v>
      </c>
      <c r="P4710" s="3" t="s">
        <v>295</v>
      </c>
      <c r="Q4710" t="s">
        <v>887</v>
      </c>
      <c r="R4710">
        <v>34</v>
      </c>
      <c r="S4710" t="s">
        <v>5746</v>
      </c>
      <c r="T4710" s="2">
        <v>7.0000000000000007E-2</v>
      </c>
      <c r="U4710" t="s">
        <v>5747</v>
      </c>
      <c r="V4710" t="s">
        <v>5748</v>
      </c>
      <c r="W4710" t="s">
        <v>891</v>
      </c>
      <c r="X4710" t="s">
        <v>5749</v>
      </c>
      <c r="Y4710" s="3">
        <f>VALUE(SUBSTITUTE(Table1[[#This Row],[Order Total]],"$",""))</f>
        <v>710.78</v>
      </c>
      <c r="Z4710">
        <f>VALUE(SUBSTITUTE(Table1[[#This Row],[Total]],"$",""))</f>
        <v>723.17</v>
      </c>
      <c r="AA4710" s="3">
        <f>Table1[[#This Row],[Order Total Number]]-Table1[[#This Row],[Total Number]]</f>
        <v>-12.389999999999986</v>
      </c>
      <c r="AB4710">
        <f>VALUE(SUBSTITUTE(Table1[[#This Row],[Shipping Cost]],"$",""))</f>
        <v>4.5</v>
      </c>
      <c r="AC4710">
        <f>VALUE(SUBSTITUTE(Table1[[#This Row],[Discount $]],"$",""))</f>
        <v>70.3</v>
      </c>
      <c r="AD4710">
        <f>VALUE(SUBSTITUTE(Table1[[#This Row],[Retail Price]],"$",""))</f>
        <v>10.89</v>
      </c>
      <c r="AE4710" s="4">
        <f>(Table1[[#This Row],[Retail Price Number]]*Table1[[#This Row],[Order Quantity]])-Table1[[#This Row],[Discount $ Number]]+Table1[[#This Row],[Shipping Cost Number]]</f>
        <v>304.45999999999998</v>
      </c>
      <c r="AF4710">
        <f>Table1[[#This Row],[Retail Price Number]]*Table1[[#This Row],[Order Quantity]]-Table1[[#This Row],[Discount $ Number]]</f>
        <v>299.95999999999998</v>
      </c>
      <c r="AG4710">
        <f>(Table1[[#This Row],[Retail Price Number]]*Table1[[#This Row],[Order Quantity]])-Table1[[#This Row],[Discount $ Number]]-Table1[[#This Row],[Shipping Cost Number]]</f>
        <v>295.45999999999998</v>
      </c>
      <c r="AH4710">
        <f>Table1[[#This Row],[Retail Price Number]]*Table1[[#This Row],[Order Quantity]]</f>
        <v>370.26</v>
      </c>
      <c r="AI4710">
        <f>YEAR(Table1[[#This Row],[Order Date]])</f>
        <v>2016</v>
      </c>
    </row>
    <row r="4711" spans="1:35" x14ac:dyDescent="0.3">
      <c r="A4711" t="s">
        <v>5744</v>
      </c>
      <c r="B4711" s="1">
        <v>42691</v>
      </c>
      <c r="C4711" t="s">
        <v>1355</v>
      </c>
      <c r="D4711" t="s">
        <v>421</v>
      </c>
      <c r="E4711" t="s">
        <v>27</v>
      </c>
      <c r="F4711" t="s">
        <v>28</v>
      </c>
      <c r="G4711" t="s">
        <v>29</v>
      </c>
      <c r="H4711" t="s">
        <v>422</v>
      </c>
      <c r="I4711" t="s">
        <v>63</v>
      </c>
      <c r="J4711" t="s">
        <v>2237</v>
      </c>
      <c r="K4711" t="s">
        <v>94</v>
      </c>
      <c r="L4711" t="s">
        <v>34</v>
      </c>
      <c r="M4711" t="s">
        <v>35</v>
      </c>
      <c r="N4711" s="1">
        <v>42693</v>
      </c>
      <c r="O4711" t="s">
        <v>2238</v>
      </c>
      <c r="P4711" s="3" t="s">
        <v>2149</v>
      </c>
      <c r="Q4711" t="s">
        <v>2239</v>
      </c>
      <c r="R4711">
        <v>9</v>
      </c>
      <c r="S4711" t="s">
        <v>5746</v>
      </c>
      <c r="T4711" s="2">
        <v>0.03</v>
      </c>
      <c r="U4711" t="s">
        <v>5747</v>
      </c>
      <c r="V4711" t="s">
        <v>5748</v>
      </c>
      <c r="W4711" t="s">
        <v>2211</v>
      </c>
      <c r="X4711" t="s">
        <v>5749</v>
      </c>
      <c r="Y4711" s="3">
        <f>VALUE(SUBSTITUTE(Table1[[#This Row],[Order Total]],"$",""))</f>
        <v>710.78</v>
      </c>
      <c r="Z4711">
        <f>VALUE(SUBSTITUTE(Table1[[#This Row],[Total]],"$",""))</f>
        <v>723.17</v>
      </c>
      <c r="AA4711" s="3">
        <f>Table1[[#This Row],[Order Total Number]]-Table1[[#This Row],[Total Number]]</f>
        <v>-12.389999999999986</v>
      </c>
      <c r="AB4711">
        <f>VALUE(SUBSTITUTE(Table1[[#This Row],[Shipping Cost]],"$",""))</f>
        <v>12.39</v>
      </c>
      <c r="AC4711">
        <f>VALUE(SUBSTITUTE(Table1[[#This Row],[Discount $]],"$",""))</f>
        <v>70.3</v>
      </c>
      <c r="AD4711">
        <f>VALUE(SUBSTITUTE(Table1[[#This Row],[Retail Price]],"$",""))</f>
        <v>16.98</v>
      </c>
      <c r="AE4711" s="4">
        <f>(Table1[[#This Row],[Retail Price Number]]*Table1[[#This Row],[Order Quantity]])-Table1[[#This Row],[Discount $ Number]]+Table1[[#This Row],[Shipping Cost Number]]</f>
        <v>94.91</v>
      </c>
      <c r="AF4711">
        <f>Table1[[#This Row],[Retail Price Number]]*Table1[[#This Row],[Order Quantity]]-Table1[[#This Row],[Discount $ Number]]</f>
        <v>82.52</v>
      </c>
      <c r="AG4711">
        <f>(Table1[[#This Row],[Retail Price Number]]*Table1[[#This Row],[Order Quantity]])-Table1[[#This Row],[Discount $ Number]]-Table1[[#This Row],[Shipping Cost Number]]</f>
        <v>70.13</v>
      </c>
      <c r="AH4711">
        <f>Table1[[#This Row],[Retail Price Number]]*Table1[[#This Row],[Order Quantity]]</f>
        <v>152.82</v>
      </c>
      <c r="AI4711">
        <f>YEAR(Table1[[#This Row],[Order Date]])</f>
        <v>2016</v>
      </c>
    </row>
    <row r="4712" spans="1:35" x14ac:dyDescent="0.3">
      <c r="A4712" t="s">
        <v>5744</v>
      </c>
      <c r="B4712" s="1">
        <v>42247</v>
      </c>
      <c r="C4712" t="s">
        <v>7704</v>
      </c>
      <c r="D4712" t="s">
        <v>2482</v>
      </c>
      <c r="E4712" t="s">
        <v>27</v>
      </c>
      <c r="F4712" t="s">
        <v>28</v>
      </c>
      <c r="G4712" t="s">
        <v>77</v>
      </c>
      <c r="H4712" t="s">
        <v>281</v>
      </c>
      <c r="I4712" t="s">
        <v>121</v>
      </c>
      <c r="J4712" t="s">
        <v>601</v>
      </c>
      <c r="K4712" t="s">
        <v>723</v>
      </c>
      <c r="L4712" t="s">
        <v>109</v>
      </c>
      <c r="M4712" t="s">
        <v>35</v>
      </c>
      <c r="N4712" s="1">
        <v>42217</v>
      </c>
      <c r="O4712" t="s">
        <v>602</v>
      </c>
      <c r="P4712" s="3" t="s">
        <v>603</v>
      </c>
      <c r="Q4712" t="s">
        <v>258</v>
      </c>
      <c r="R4712">
        <v>41</v>
      </c>
      <c r="S4712" t="s">
        <v>3104</v>
      </c>
      <c r="T4712" s="2">
        <v>0.06</v>
      </c>
      <c r="U4712" t="s">
        <v>7705</v>
      </c>
      <c r="V4712" t="s">
        <v>7706</v>
      </c>
      <c r="W4712" t="s">
        <v>606</v>
      </c>
      <c r="X4712" t="s">
        <v>7707</v>
      </c>
      <c r="Y4712" s="3">
        <f>VALUE(SUBSTITUTE(Table1[[#This Row],[Order Total]],"$",""))</f>
        <v>691.56</v>
      </c>
      <c r="Z4712">
        <f>VALUE(SUBSTITUTE(Table1[[#This Row],[Total]],"$",""))</f>
        <v>628.37</v>
      </c>
      <c r="AA4712" s="3">
        <f>Table1[[#This Row],[Order Total Number]]-Table1[[#This Row],[Total Number]]</f>
        <v>63.189999999999941</v>
      </c>
      <c r="AB4712">
        <f>VALUE(SUBSTITUTE(Table1[[#This Row],[Shipping Cost]],"$",""))</f>
        <v>7.72</v>
      </c>
      <c r="AC4712">
        <f>VALUE(SUBSTITUTE(Table1[[#This Row],[Discount $]],"$",""))</f>
        <v>40.76</v>
      </c>
      <c r="AD4712">
        <f>VALUE(SUBSTITUTE(Table1[[#This Row],[Retail Price]],"$",""))</f>
        <v>7.3</v>
      </c>
      <c r="AE4712" s="4">
        <f>(Table1[[#This Row],[Retail Price Number]]*Table1[[#This Row],[Order Quantity]])-Table1[[#This Row],[Discount $ Number]]+Table1[[#This Row],[Shipping Cost Number]]</f>
        <v>266.26000000000005</v>
      </c>
      <c r="AF4712">
        <f>Table1[[#This Row],[Retail Price Number]]*Table1[[#This Row],[Order Quantity]]-Table1[[#This Row],[Discount $ Number]]</f>
        <v>258.54000000000002</v>
      </c>
      <c r="AG4712">
        <f>(Table1[[#This Row],[Retail Price Number]]*Table1[[#This Row],[Order Quantity]])-Table1[[#This Row],[Discount $ Number]]-Table1[[#This Row],[Shipping Cost Number]]</f>
        <v>250.82000000000002</v>
      </c>
      <c r="AH4712">
        <f>Table1[[#This Row],[Retail Price Number]]*Table1[[#This Row],[Order Quantity]]</f>
        <v>299.3</v>
      </c>
      <c r="AI4712">
        <f>YEAR(Table1[[#This Row],[Order Date]])</f>
        <v>2015</v>
      </c>
    </row>
    <row r="4713" spans="1:35" x14ac:dyDescent="0.3">
      <c r="A4713" t="s">
        <v>5744</v>
      </c>
      <c r="B4713" s="1">
        <v>42729</v>
      </c>
      <c r="C4713" t="s">
        <v>477</v>
      </c>
      <c r="D4713" t="s">
        <v>465</v>
      </c>
      <c r="E4713" t="s">
        <v>27</v>
      </c>
      <c r="F4713" t="s">
        <v>28</v>
      </c>
      <c r="G4713" t="s">
        <v>134</v>
      </c>
      <c r="H4713" t="s">
        <v>205</v>
      </c>
      <c r="I4713" t="s">
        <v>196</v>
      </c>
      <c r="J4713" t="s">
        <v>1199</v>
      </c>
      <c r="K4713" t="s">
        <v>33</v>
      </c>
      <c r="L4713" t="s">
        <v>392</v>
      </c>
      <c r="M4713" t="s">
        <v>393</v>
      </c>
      <c r="N4713" s="1">
        <v>42730</v>
      </c>
      <c r="O4713" t="s">
        <v>1200</v>
      </c>
      <c r="P4713" s="3" t="s">
        <v>1201</v>
      </c>
      <c r="Q4713" t="s">
        <v>1202</v>
      </c>
      <c r="R4713">
        <v>49</v>
      </c>
      <c r="S4713" t="s">
        <v>8172</v>
      </c>
      <c r="T4713" s="2">
        <v>0.09</v>
      </c>
      <c r="U4713" t="s">
        <v>127</v>
      </c>
      <c r="V4713" t="s">
        <v>8172</v>
      </c>
      <c r="W4713" t="s">
        <v>51</v>
      </c>
      <c r="X4713" t="s">
        <v>8173</v>
      </c>
      <c r="Y4713" s="3">
        <f>VALUE(SUBSTITUTE(Table1[[#This Row],[Order Total]],"$",""))</f>
        <v>116.2</v>
      </c>
      <c r="Z4713">
        <f>VALUE(SUBSTITUTE(Table1[[#This Row],[Total]],"$",""))</f>
        <v>116.98</v>
      </c>
      <c r="AA4713" s="3">
        <f>Table1[[#This Row],[Order Total Number]]-Table1[[#This Row],[Total Number]]</f>
        <v>-0.78000000000000114</v>
      </c>
      <c r="AB4713">
        <f>VALUE(SUBSTITUTE(Table1[[#This Row],[Shipping Cost]],"$",""))</f>
        <v>0.71</v>
      </c>
      <c r="AC4713">
        <f>VALUE(SUBSTITUTE(Table1[[#This Row],[Discount $]],"$",""))</f>
        <v>0</v>
      </c>
      <c r="AD4713">
        <f>VALUE(SUBSTITUTE(Table1[[#This Row],[Retail Price]],"$",""))</f>
        <v>3.78</v>
      </c>
      <c r="AE4713" s="4">
        <f>(Table1[[#This Row],[Retail Price Number]]*Table1[[#This Row],[Order Quantity]])-Table1[[#This Row],[Discount $ Number]]+Table1[[#This Row],[Shipping Cost Number]]</f>
        <v>185.93</v>
      </c>
      <c r="AF4713">
        <f>Table1[[#This Row],[Retail Price Number]]*Table1[[#This Row],[Order Quantity]]-Table1[[#This Row],[Discount $ Number]]</f>
        <v>185.22</v>
      </c>
      <c r="AG4713">
        <f>(Table1[[#This Row],[Retail Price Number]]*Table1[[#This Row],[Order Quantity]])-Table1[[#This Row],[Discount $ Number]]-Table1[[#This Row],[Shipping Cost Number]]</f>
        <v>184.51</v>
      </c>
      <c r="AH4713">
        <f>Table1[[#This Row],[Retail Price Number]]*Table1[[#This Row],[Order Quantity]]</f>
        <v>185.22</v>
      </c>
      <c r="AI4713">
        <f>YEAR(Table1[[#This Row],[Order Date]])</f>
        <v>2016</v>
      </c>
    </row>
    <row r="4714" spans="1:35" x14ac:dyDescent="0.3">
      <c r="A4714" t="s">
        <v>5744</v>
      </c>
      <c r="B4714" s="1">
        <v>42691</v>
      </c>
      <c r="C4714" t="s">
        <v>1849</v>
      </c>
      <c r="D4714" t="s">
        <v>106</v>
      </c>
      <c r="E4714" t="s">
        <v>46</v>
      </c>
      <c r="F4714" t="s">
        <v>47</v>
      </c>
      <c r="G4714" t="s">
        <v>134</v>
      </c>
      <c r="H4714" t="s">
        <v>107</v>
      </c>
      <c r="I4714" t="s">
        <v>196</v>
      </c>
      <c r="J4714" t="s">
        <v>2237</v>
      </c>
      <c r="K4714" t="s">
        <v>94</v>
      </c>
      <c r="L4714" t="s">
        <v>34</v>
      </c>
      <c r="M4714" t="s">
        <v>156</v>
      </c>
      <c r="N4714" s="1">
        <v>42693</v>
      </c>
      <c r="O4714" t="s">
        <v>2238</v>
      </c>
      <c r="P4714" s="3" t="s">
        <v>2149</v>
      </c>
      <c r="Q4714" t="s">
        <v>2239</v>
      </c>
      <c r="R4714">
        <v>47</v>
      </c>
      <c r="S4714" t="s">
        <v>5746</v>
      </c>
      <c r="T4714" s="2">
        <v>0.1</v>
      </c>
      <c r="U4714" t="s">
        <v>5747</v>
      </c>
      <c r="V4714" t="s">
        <v>5748</v>
      </c>
      <c r="W4714" t="s">
        <v>2211</v>
      </c>
      <c r="X4714" t="s">
        <v>5749</v>
      </c>
      <c r="Y4714" s="3">
        <f>VALUE(SUBSTITUTE(Table1[[#This Row],[Order Total]],"$",""))</f>
        <v>710.78</v>
      </c>
      <c r="Z4714">
        <f>VALUE(SUBSTITUTE(Table1[[#This Row],[Total]],"$",""))</f>
        <v>723.17</v>
      </c>
      <c r="AA4714" s="3">
        <f>Table1[[#This Row],[Order Total Number]]-Table1[[#This Row],[Total Number]]</f>
        <v>-12.389999999999986</v>
      </c>
      <c r="AB4714">
        <f>VALUE(SUBSTITUTE(Table1[[#This Row],[Shipping Cost]],"$",""))</f>
        <v>12.39</v>
      </c>
      <c r="AC4714">
        <f>VALUE(SUBSTITUTE(Table1[[#This Row],[Discount $]],"$",""))</f>
        <v>70.3</v>
      </c>
      <c r="AD4714">
        <f>VALUE(SUBSTITUTE(Table1[[#This Row],[Retail Price]],"$",""))</f>
        <v>16.98</v>
      </c>
      <c r="AE4714" s="4">
        <f>(Table1[[#This Row],[Retail Price Number]]*Table1[[#This Row],[Order Quantity]])-Table1[[#This Row],[Discount $ Number]]+Table1[[#This Row],[Shipping Cost Number]]</f>
        <v>740.15000000000009</v>
      </c>
      <c r="AF4714">
        <f>Table1[[#This Row],[Retail Price Number]]*Table1[[#This Row],[Order Quantity]]-Table1[[#This Row],[Discount $ Number]]</f>
        <v>727.7600000000001</v>
      </c>
      <c r="AG4714">
        <f>(Table1[[#This Row],[Retail Price Number]]*Table1[[#This Row],[Order Quantity]])-Table1[[#This Row],[Discount $ Number]]-Table1[[#This Row],[Shipping Cost Number]]</f>
        <v>715.37000000000012</v>
      </c>
      <c r="AH4714">
        <f>Table1[[#This Row],[Retail Price Number]]*Table1[[#This Row],[Order Quantity]]</f>
        <v>798.06000000000006</v>
      </c>
      <c r="AI4714">
        <f>YEAR(Table1[[#This Row],[Order Date]])</f>
        <v>2016</v>
      </c>
    </row>
    <row r="4715" spans="1:35" x14ac:dyDescent="0.3">
      <c r="A4715" t="s">
        <v>3904</v>
      </c>
      <c r="B4715" s="1">
        <v>42694</v>
      </c>
      <c r="C4715" t="s">
        <v>364</v>
      </c>
      <c r="D4715" t="s">
        <v>365</v>
      </c>
      <c r="E4715" t="s">
        <v>46</v>
      </c>
      <c r="F4715" t="s">
        <v>47</v>
      </c>
      <c r="G4715" t="s">
        <v>134</v>
      </c>
      <c r="H4715" t="s">
        <v>48</v>
      </c>
      <c r="I4715" t="s">
        <v>31</v>
      </c>
      <c r="J4715" t="s">
        <v>206</v>
      </c>
      <c r="K4715" t="s">
        <v>33</v>
      </c>
      <c r="L4715" t="s">
        <v>34</v>
      </c>
      <c r="M4715" t="s">
        <v>35</v>
      </c>
      <c r="N4715" s="1">
        <v>42695</v>
      </c>
      <c r="O4715" t="s">
        <v>207</v>
      </c>
      <c r="P4715" s="3" t="s">
        <v>208</v>
      </c>
      <c r="Q4715" t="s">
        <v>125</v>
      </c>
      <c r="R4715">
        <v>5</v>
      </c>
      <c r="S4715" t="s">
        <v>716</v>
      </c>
      <c r="T4715" s="2">
        <v>0.03</v>
      </c>
      <c r="U4715" t="s">
        <v>3905</v>
      </c>
      <c r="V4715" t="s">
        <v>718</v>
      </c>
      <c r="W4715" t="s">
        <v>212</v>
      </c>
      <c r="X4715" t="s">
        <v>719</v>
      </c>
      <c r="Y4715" s="3">
        <f>VALUE(SUBSTITUTE(Table1[[#This Row],[Order Total]],"$",""))</f>
        <v>36.659999999999997</v>
      </c>
      <c r="Z4715">
        <f>VALUE(SUBSTITUTE(Table1[[#This Row],[Total]],"$",""))</f>
        <v>38.29</v>
      </c>
      <c r="AA4715" s="3">
        <f>Table1[[#This Row],[Order Total Number]]-Table1[[#This Row],[Total Number]]</f>
        <v>-1.6300000000000026</v>
      </c>
      <c r="AB4715">
        <f>VALUE(SUBSTITUTE(Table1[[#This Row],[Shipping Cost]],"$",""))</f>
        <v>7.01</v>
      </c>
      <c r="AC4715">
        <f>VALUE(SUBSTITUTE(Table1[[#This Row],[Discount $]],"$",""))</f>
        <v>2.34</v>
      </c>
      <c r="AD4715">
        <f>VALUE(SUBSTITUTE(Table1[[#This Row],[Retail Price]],"$",""))</f>
        <v>3.89</v>
      </c>
      <c r="AE4715" s="4">
        <f>(Table1[[#This Row],[Retail Price Number]]*Table1[[#This Row],[Order Quantity]])-Table1[[#This Row],[Discount $ Number]]+Table1[[#This Row],[Shipping Cost Number]]</f>
        <v>24.119999999999997</v>
      </c>
      <c r="AF4715">
        <f>Table1[[#This Row],[Retail Price Number]]*Table1[[#This Row],[Order Quantity]]-Table1[[#This Row],[Discount $ Number]]</f>
        <v>17.11</v>
      </c>
      <c r="AG4715">
        <f>(Table1[[#This Row],[Retail Price Number]]*Table1[[#This Row],[Order Quantity]])-Table1[[#This Row],[Discount $ Number]]-Table1[[#This Row],[Shipping Cost Number]]</f>
        <v>10.1</v>
      </c>
      <c r="AH4715">
        <f>Table1[[#This Row],[Retail Price Number]]*Table1[[#This Row],[Order Quantity]]</f>
        <v>19.45</v>
      </c>
      <c r="AI4715">
        <f>YEAR(Table1[[#This Row],[Order Date]])</f>
        <v>2016</v>
      </c>
    </row>
    <row r="4716" spans="1:35" x14ac:dyDescent="0.3">
      <c r="A4716" t="s">
        <v>3904</v>
      </c>
      <c r="B4716" s="1">
        <v>42718</v>
      </c>
      <c r="C4716" t="s">
        <v>1242</v>
      </c>
      <c r="D4716" t="s">
        <v>61</v>
      </c>
      <c r="E4716" t="s">
        <v>27</v>
      </c>
      <c r="F4716" t="s">
        <v>28</v>
      </c>
      <c r="G4716" t="s">
        <v>91</v>
      </c>
      <c r="H4716" t="s">
        <v>62</v>
      </c>
      <c r="I4716" t="s">
        <v>63</v>
      </c>
      <c r="J4716" t="s">
        <v>478</v>
      </c>
      <c r="K4716" t="s">
        <v>94</v>
      </c>
      <c r="L4716" t="s">
        <v>95</v>
      </c>
      <c r="M4716" t="s">
        <v>35</v>
      </c>
      <c r="N4716" s="1">
        <v>42721</v>
      </c>
      <c r="O4716" t="s">
        <v>479</v>
      </c>
      <c r="P4716" s="3" t="s">
        <v>480</v>
      </c>
      <c r="Q4716" t="s">
        <v>98</v>
      </c>
      <c r="R4716">
        <v>10</v>
      </c>
      <c r="S4716" t="s">
        <v>716</v>
      </c>
      <c r="T4716" s="2">
        <v>0.08</v>
      </c>
      <c r="U4716" t="s">
        <v>3905</v>
      </c>
      <c r="V4716" t="s">
        <v>718</v>
      </c>
      <c r="W4716" t="s">
        <v>224</v>
      </c>
      <c r="X4716" t="s">
        <v>719</v>
      </c>
      <c r="Y4716" s="3">
        <f>VALUE(SUBSTITUTE(Table1[[#This Row],[Order Total]],"$",""))</f>
        <v>36.659999999999997</v>
      </c>
      <c r="Z4716">
        <f>VALUE(SUBSTITUTE(Table1[[#This Row],[Total]],"$",""))</f>
        <v>38.29</v>
      </c>
      <c r="AA4716" s="3">
        <f>Table1[[#This Row],[Order Total Number]]-Table1[[#This Row],[Total Number]]</f>
        <v>-1.6300000000000026</v>
      </c>
      <c r="AB4716">
        <f>VALUE(SUBSTITUTE(Table1[[#This Row],[Shipping Cost]],"$",""))</f>
        <v>0.5</v>
      </c>
      <c r="AC4716">
        <f>VALUE(SUBSTITUTE(Table1[[#This Row],[Discount $]],"$",""))</f>
        <v>2.34</v>
      </c>
      <c r="AD4716">
        <f>VALUE(SUBSTITUTE(Table1[[#This Row],[Retail Price]],"$",""))</f>
        <v>2.61</v>
      </c>
      <c r="AE4716" s="4">
        <f>(Table1[[#This Row],[Retail Price Number]]*Table1[[#This Row],[Order Quantity]])-Table1[[#This Row],[Discount $ Number]]+Table1[[#This Row],[Shipping Cost Number]]</f>
        <v>24.259999999999998</v>
      </c>
      <c r="AF4716">
        <f>Table1[[#This Row],[Retail Price Number]]*Table1[[#This Row],[Order Quantity]]-Table1[[#This Row],[Discount $ Number]]</f>
        <v>23.759999999999998</v>
      </c>
      <c r="AG4716">
        <f>(Table1[[#This Row],[Retail Price Number]]*Table1[[#This Row],[Order Quantity]])-Table1[[#This Row],[Discount $ Number]]-Table1[[#This Row],[Shipping Cost Number]]</f>
        <v>23.259999999999998</v>
      </c>
      <c r="AH4716">
        <f>Table1[[#This Row],[Retail Price Number]]*Table1[[#This Row],[Order Quantity]]</f>
        <v>26.099999999999998</v>
      </c>
      <c r="AI4716">
        <f>YEAR(Table1[[#This Row],[Order Date]])</f>
        <v>2016</v>
      </c>
    </row>
    <row r="4717" spans="1:35" x14ac:dyDescent="0.3">
      <c r="A4717" t="s">
        <v>3904</v>
      </c>
      <c r="B4717" s="1">
        <v>42318</v>
      </c>
      <c r="C4717" t="s">
        <v>132</v>
      </c>
      <c r="D4717" t="s">
        <v>133</v>
      </c>
      <c r="E4717" t="s">
        <v>27</v>
      </c>
      <c r="F4717" t="s">
        <v>28</v>
      </c>
      <c r="G4717" t="s">
        <v>77</v>
      </c>
      <c r="H4717" t="s">
        <v>62</v>
      </c>
      <c r="I4717" t="s">
        <v>31</v>
      </c>
      <c r="J4717" t="s">
        <v>2210</v>
      </c>
      <c r="K4717" t="s">
        <v>94</v>
      </c>
      <c r="L4717" t="s">
        <v>34</v>
      </c>
      <c r="M4717" t="s">
        <v>35</v>
      </c>
      <c r="N4717" s="1">
        <v>42318</v>
      </c>
      <c r="O4717" t="s">
        <v>2211</v>
      </c>
      <c r="P4717" s="3" t="s">
        <v>187</v>
      </c>
      <c r="Q4717" t="s">
        <v>2212</v>
      </c>
      <c r="R4717">
        <v>13</v>
      </c>
      <c r="S4717" t="s">
        <v>7780</v>
      </c>
      <c r="T4717" s="2">
        <v>0.03</v>
      </c>
      <c r="U4717" t="s">
        <v>7781</v>
      </c>
      <c r="V4717" t="s">
        <v>7782</v>
      </c>
      <c r="W4717" t="s">
        <v>2216</v>
      </c>
      <c r="X4717" t="s">
        <v>7783</v>
      </c>
      <c r="Y4717" s="3">
        <f>VALUE(SUBSTITUTE(Table1[[#This Row],[Order Total]],"$",""))</f>
        <v>85</v>
      </c>
      <c r="Z4717">
        <f>VALUE(SUBSTITUTE(Table1[[#This Row],[Total]],"$",""))</f>
        <v>857.91</v>
      </c>
      <c r="AA4717" s="3">
        <f>Table1[[#This Row],[Order Total Number]]-Table1[[#This Row],[Total Number]]</f>
        <v>-772.91</v>
      </c>
      <c r="AB4717">
        <f>VALUE(SUBSTITUTE(Table1[[#This Row],[Shipping Cost]],"$",""))</f>
        <v>5.77</v>
      </c>
      <c r="AC4717">
        <f>VALUE(SUBSTITUTE(Table1[[#This Row],[Discount $]],"$",""))</f>
        <v>71</v>
      </c>
      <c r="AD4717">
        <f>VALUE(SUBSTITUTE(Table1[[#This Row],[Retail Price]],"$",""))</f>
        <v>19.98</v>
      </c>
      <c r="AE4717" s="4">
        <f>(Table1[[#This Row],[Retail Price Number]]*Table1[[#This Row],[Order Quantity]])-Table1[[#This Row],[Discount $ Number]]+Table1[[#This Row],[Shipping Cost Number]]</f>
        <v>194.51000000000002</v>
      </c>
      <c r="AF4717">
        <f>Table1[[#This Row],[Retail Price Number]]*Table1[[#This Row],[Order Quantity]]-Table1[[#This Row],[Discount $ Number]]</f>
        <v>188.74</v>
      </c>
      <c r="AG4717">
        <f>(Table1[[#This Row],[Retail Price Number]]*Table1[[#This Row],[Order Quantity]])-Table1[[#This Row],[Discount $ Number]]-Table1[[#This Row],[Shipping Cost Number]]</f>
        <v>182.97</v>
      </c>
      <c r="AH4717">
        <f>Table1[[#This Row],[Retail Price Number]]*Table1[[#This Row],[Order Quantity]]</f>
        <v>259.74</v>
      </c>
      <c r="AI4717">
        <f>YEAR(Table1[[#This Row],[Order Date]])</f>
        <v>2015</v>
      </c>
    </row>
    <row r="4718" spans="1:35" x14ac:dyDescent="0.3">
      <c r="A4718" t="s">
        <v>3904</v>
      </c>
      <c r="B4718" s="1">
        <v>42732</v>
      </c>
      <c r="C4718" t="s">
        <v>3209</v>
      </c>
      <c r="D4718" t="s">
        <v>935</v>
      </c>
      <c r="E4718" t="s">
        <v>27</v>
      </c>
      <c r="F4718" t="s">
        <v>28</v>
      </c>
      <c r="G4718" t="s">
        <v>134</v>
      </c>
      <c r="H4718" t="s">
        <v>433</v>
      </c>
      <c r="I4718" t="s">
        <v>121</v>
      </c>
      <c r="J4718" t="s">
        <v>507</v>
      </c>
      <c r="K4718" t="s">
        <v>94</v>
      </c>
      <c r="L4718" t="s">
        <v>34</v>
      </c>
      <c r="M4718" t="s">
        <v>35</v>
      </c>
      <c r="N4718" s="1">
        <v>42733</v>
      </c>
      <c r="O4718" t="s">
        <v>508</v>
      </c>
      <c r="P4718" s="3" t="s">
        <v>509</v>
      </c>
      <c r="Q4718" t="s">
        <v>510</v>
      </c>
      <c r="R4718">
        <v>24</v>
      </c>
      <c r="S4718" t="s">
        <v>8115</v>
      </c>
      <c r="T4718" s="2">
        <v>0.06</v>
      </c>
      <c r="U4718" t="s">
        <v>8116</v>
      </c>
      <c r="V4718" t="s">
        <v>8117</v>
      </c>
      <c r="W4718" t="s">
        <v>514</v>
      </c>
      <c r="X4718" t="s">
        <v>6027</v>
      </c>
      <c r="Y4718" s="3">
        <f>VALUE(SUBSTITUTE(Table1[[#This Row],[Order Total]],"$",""))</f>
        <v>490.24</v>
      </c>
      <c r="Z4718">
        <f>VALUE(SUBSTITUTE(Table1[[#This Row],[Total]],"$",""))</f>
        <v>403.03</v>
      </c>
      <c r="AA4718" s="3">
        <f>Table1[[#This Row],[Order Total Number]]-Table1[[#This Row],[Total Number]]</f>
        <v>87.210000000000036</v>
      </c>
      <c r="AB4718">
        <f>VALUE(SUBSTITUTE(Table1[[#This Row],[Shipping Cost]],"$",""))</f>
        <v>4.68</v>
      </c>
      <c r="AC4718">
        <f>VALUE(SUBSTITUTE(Table1[[#This Row],[Discount $]],"$",""))</f>
        <v>41.06</v>
      </c>
      <c r="AD4718">
        <f>VALUE(SUBSTITUTE(Table1[[#This Row],[Retail Price]],"$",""))</f>
        <v>10.23</v>
      </c>
      <c r="AE4718" s="4">
        <f>(Table1[[#This Row],[Retail Price Number]]*Table1[[#This Row],[Order Quantity]])-Table1[[#This Row],[Discount $ Number]]+Table1[[#This Row],[Shipping Cost Number]]</f>
        <v>209.14000000000001</v>
      </c>
      <c r="AF4718">
        <f>Table1[[#This Row],[Retail Price Number]]*Table1[[#This Row],[Order Quantity]]-Table1[[#This Row],[Discount $ Number]]</f>
        <v>204.46</v>
      </c>
      <c r="AG4718">
        <f>(Table1[[#This Row],[Retail Price Number]]*Table1[[#This Row],[Order Quantity]])-Table1[[#This Row],[Discount $ Number]]-Table1[[#This Row],[Shipping Cost Number]]</f>
        <v>199.78</v>
      </c>
      <c r="AH4718">
        <f>Table1[[#This Row],[Retail Price Number]]*Table1[[#This Row],[Order Quantity]]</f>
        <v>245.52</v>
      </c>
      <c r="AI4718">
        <f>YEAR(Table1[[#This Row],[Order Date]])</f>
        <v>2016</v>
      </c>
    </row>
    <row r="4719" spans="1:35" x14ac:dyDescent="0.3">
      <c r="A4719" t="s">
        <v>3904</v>
      </c>
      <c r="B4719" s="1">
        <v>42347</v>
      </c>
      <c r="C4719" t="s">
        <v>3936</v>
      </c>
      <c r="D4719" t="s">
        <v>162</v>
      </c>
      <c r="E4719" t="s">
        <v>46</v>
      </c>
      <c r="F4719" t="s">
        <v>47</v>
      </c>
      <c r="G4719" t="s">
        <v>91</v>
      </c>
      <c r="H4719" t="s">
        <v>107</v>
      </c>
      <c r="I4719" t="s">
        <v>31</v>
      </c>
      <c r="J4719" t="s">
        <v>2581</v>
      </c>
      <c r="K4719" t="s">
        <v>94</v>
      </c>
      <c r="L4719" t="s">
        <v>34</v>
      </c>
      <c r="M4719" t="s">
        <v>156</v>
      </c>
      <c r="N4719" s="1">
        <v>42348</v>
      </c>
      <c r="O4719" t="s">
        <v>2582</v>
      </c>
      <c r="P4719" s="3" t="s">
        <v>2125</v>
      </c>
      <c r="Q4719" t="s">
        <v>2583</v>
      </c>
      <c r="R4719">
        <v>3</v>
      </c>
      <c r="S4719" t="s">
        <v>716</v>
      </c>
      <c r="T4719" s="2">
        <v>0</v>
      </c>
      <c r="U4719" t="s">
        <v>3541</v>
      </c>
      <c r="V4719" t="s">
        <v>718</v>
      </c>
      <c r="W4719" t="s">
        <v>2587</v>
      </c>
      <c r="X4719" t="s">
        <v>719</v>
      </c>
      <c r="Y4719" s="3">
        <f>VALUE(SUBSTITUTE(Table1[[#This Row],[Order Total]],"$",""))</f>
        <v>36.659999999999997</v>
      </c>
      <c r="Z4719">
        <f>VALUE(SUBSTITUTE(Table1[[#This Row],[Total]],"$",""))</f>
        <v>38.29</v>
      </c>
      <c r="AA4719" s="3">
        <f>Table1[[#This Row],[Order Total Number]]-Table1[[#This Row],[Total Number]]</f>
        <v>-1.6300000000000026</v>
      </c>
      <c r="AB4719">
        <f>VALUE(SUBSTITUTE(Table1[[#This Row],[Shipping Cost]],"$",""))</f>
        <v>3.12</v>
      </c>
      <c r="AC4719">
        <f>VALUE(SUBSTITUTE(Table1[[#This Row],[Discount $]],"$",""))</f>
        <v>2.94</v>
      </c>
      <c r="AD4719">
        <f>VALUE(SUBSTITUTE(Table1[[#This Row],[Retail Price]],"$",""))</f>
        <v>8.14</v>
      </c>
      <c r="AE4719" s="4">
        <f>(Table1[[#This Row],[Retail Price Number]]*Table1[[#This Row],[Order Quantity]])-Table1[[#This Row],[Discount $ Number]]+Table1[[#This Row],[Shipping Cost Number]]</f>
        <v>24.6</v>
      </c>
      <c r="AF4719">
        <f>Table1[[#This Row],[Retail Price Number]]*Table1[[#This Row],[Order Quantity]]-Table1[[#This Row],[Discount $ Number]]</f>
        <v>21.48</v>
      </c>
      <c r="AG4719">
        <f>(Table1[[#This Row],[Retail Price Number]]*Table1[[#This Row],[Order Quantity]])-Table1[[#This Row],[Discount $ Number]]-Table1[[#This Row],[Shipping Cost Number]]</f>
        <v>18.36</v>
      </c>
      <c r="AH4719">
        <f>Table1[[#This Row],[Retail Price Number]]*Table1[[#This Row],[Order Quantity]]</f>
        <v>24.42</v>
      </c>
      <c r="AI4719">
        <f>YEAR(Table1[[#This Row],[Order Date]])</f>
        <v>2015</v>
      </c>
    </row>
    <row r="4720" spans="1:35" x14ac:dyDescent="0.3">
      <c r="A4720" t="s">
        <v>3904</v>
      </c>
      <c r="B4720" s="1">
        <v>42683</v>
      </c>
      <c r="C4720" t="s">
        <v>8813</v>
      </c>
      <c r="D4720" t="s">
        <v>4373</v>
      </c>
      <c r="E4720" t="s">
        <v>27</v>
      </c>
      <c r="F4720" t="s">
        <v>28</v>
      </c>
      <c r="G4720" t="s">
        <v>91</v>
      </c>
      <c r="H4720" t="s">
        <v>217</v>
      </c>
      <c r="I4720" t="s">
        <v>196</v>
      </c>
      <c r="J4720" t="s">
        <v>2237</v>
      </c>
      <c r="K4720" t="s">
        <v>94</v>
      </c>
      <c r="L4720" t="s">
        <v>34</v>
      </c>
      <c r="M4720" t="s">
        <v>35</v>
      </c>
      <c r="N4720" s="1">
        <v>42685</v>
      </c>
      <c r="O4720" t="s">
        <v>2238</v>
      </c>
      <c r="P4720" s="3" t="s">
        <v>2149</v>
      </c>
      <c r="Q4720" t="s">
        <v>2239</v>
      </c>
      <c r="R4720">
        <v>38</v>
      </c>
      <c r="S4720" t="s">
        <v>8814</v>
      </c>
      <c r="T4720" s="2">
        <v>0</v>
      </c>
      <c r="U4720" t="s">
        <v>8815</v>
      </c>
      <c r="V4720" t="s">
        <v>8816</v>
      </c>
      <c r="W4720" t="s">
        <v>2211</v>
      </c>
      <c r="X4720" t="s">
        <v>8817</v>
      </c>
      <c r="Y4720" s="3">
        <f>VALUE(SUBSTITUTE(Table1[[#This Row],[Order Total]],"$",""))</f>
        <v>725.84</v>
      </c>
      <c r="Z4720">
        <f>VALUE(SUBSTITUTE(Table1[[#This Row],[Total]],"$",""))</f>
        <v>723.76</v>
      </c>
      <c r="AA4720" s="3">
        <f>Table1[[#This Row],[Order Total Number]]-Table1[[#This Row],[Total Number]]</f>
        <v>2.0800000000000409</v>
      </c>
      <c r="AB4720">
        <f>VALUE(SUBSTITUTE(Table1[[#This Row],[Shipping Cost]],"$",""))</f>
        <v>12.39</v>
      </c>
      <c r="AC4720">
        <f>VALUE(SUBSTITUTE(Table1[[#This Row],[Discount $]],"$",""))</f>
        <v>32.25</v>
      </c>
      <c r="AD4720">
        <f>VALUE(SUBSTITUTE(Table1[[#This Row],[Retail Price]],"$",""))</f>
        <v>16.98</v>
      </c>
      <c r="AE4720" s="4">
        <f>(Table1[[#This Row],[Retail Price Number]]*Table1[[#This Row],[Order Quantity]])-Table1[[#This Row],[Discount $ Number]]+Table1[[#This Row],[Shipping Cost Number]]</f>
        <v>625.38</v>
      </c>
      <c r="AF4720">
        <f>Table1[[#This Row],[Retail Price Number]]*Table1[[#This Row],[Order Quantity]]-Table1[[#This Row],[Discount $ Number]]</f>
        <v>612.99</v>
      </c>
      <c r="AG4720">
        <f>(Table1[[#This Row],[Retail Price Number]]*Table1[[#This Row],[Order Quantity]])-Table1[[#This Row],[Discount $ Number]]-Table1[[#This Row],[Shipping Cost Number]]</f>
        <v>600.6</v>
      </c>
      <c r="AH4720">
        <f>Table1[[#This Row],[Retail Price Number]]*Table1[[#This Row],[Order Quantity]]</f>
        <v>645.24</v>
      </c>
      <c r="AI4720">
        <f>YEAR(Table1[[#This Row],[Order Date]])</f>
        <v>2016</v>
      </c>
    </row>
    <row r="4721" spans="1:35" x14ac:dyDescent="0.3">
      <c r="A4721" t="s">
        <v>3904</v>
      </c>
      <c r="B4721" s="1">
        <v>42263</v>
      </c>
      <c r="C4721" t="s">
        <v>4901</v>
      </c>
      <c r="D4721" t="s">
        <v>506</v>
      </c>
      <c r="E4721" t="s">
        <v>27</v>
      </c>
      <c r="F4721" t="s">
        <v>28</v>
      </c>
      <c r="G4721" t="s">
        <v>77</v>
      </c>
      <c r="H4721" t="s">
        <v>62</v>
      </c>
      <c r="I4721" t="s">
        <v>63</v>
      </c>
      <c r="J4721" t="s">
        <v>2660</v>
      </c>
      <c r="K4721" t="s">
        <v>94</v>
      </c>
      <c r="L4721" t="s">
        <v>34</v>
      </c>
      <c r="M4721" t="s">
        <v>35</v>
      </c>
      <c r="N4721" s="1">
        <v>42268</v>
      </c>
      <c r="O4721" t="s">
        <v>2661</v>
      </c>
      <c r="P4721" s="3" t="s">
        <v>2662</v>
      </c>
      <c r="Q4721" t="s">
        <v>2663</v>
      </c>
      <c r="R4721">
        <v>34</v>
      </c>
      <c r="S4721" t="s">
        <v>11715</v>
      </c>
      <c r="T4721" s="2">
        <v>0.06</v>
      </c>
      <c r="U4721" t="s">
        <v>4437</v>
      </c>
      <c r="V4721" t="s">
        <v>8556</v>
      </c>
      <c r="W4721" t="s">
        <v>116</v>
      </c>
      <c r="X4721" t="s">
        <v>11716</v>
      </c>
      <c r="Y4721" s="3">
        <f>VALUE(SUBSTITUTE(Table1[[#This Row],[Order Total]],"$",""))</f>
        <v>415.3</v>
      </c>
      <c r="Z4721">
        <f>VALUE(SUBSTITUTE(Table1[[#This Row],[Total]],"$",""))</f>
        <v>485.39</v>
      </c>
      <c r="AA4721" s="3">
        <f>Table1[[#This Row],[Order Total Number]]-Table1[[#This Row],[Total Number]]</f>
        <v>-70.089999999999975</v>
      </c>
      <c r="AB4721">
        <f>VALUE(SUBSTITUTE(Table1[[#This Row],[Shipping Cost]],"$",""))</f>
        <v>1.49</v>
      </c>
      <c r="AC4721">
        <f>VALUE(SUBSTITUTE(Table1[[#This Row],[Discount $]],"$",""))</f>
        <v>4.5999999999999996</v>
      </c>
      <c r="AD4721">
        <f>VALUE(SUBSTITUTE(Table1[[#This Row],[Retail Price]],"$",""))</f>
        <v>20.98</v>
      </c>
      <c r="AE4721" s="4">
        <f>(Table1[[#This Row],[Retail Price Number]]*Table1[[#This Row],[Order Quantity]])-Table1[[#This Row],[Discount $ Number]]+Table1[[#This Row],[Shipping Cost Number]]</f>
        <v>710.21</v>
      </c>
      <c r="AF4721">
        <f>Table1[[#This Row],[Retail Price Number]]*Table1[[#This Row],[Order Quantity]]-Table1[[#This Row],[Discount $ Number]]</f>
        <v>708.72</v>
      </c>
      <c r="AG4721">
        <f>(Table1[[#This Row],[Retail Price Number]]*Table1[[#This Row],[Order Quantity]])-Table1[[#This Row],[Discount $ Number]]-Table1[[#This Row],[Shipping Cost Number]]</f>
        <v>707.23</v>
      </c>
      <c r="AH4721">
        <f>Table1[[#This Row],[Retail Price Number]]*Table1[[#This Row],[Order Quantity]]</f>
        <v>713.32</v>
      </c>
      <c r="AI4721">
        <f>YEAR(Table1[[#This Row],[Order Date]])</f>
        <v>2015</v>
      </c>
    </row>
    <row r="4722" spans="1:35" x14ac:dyDescent="0.3">
      <c r="A4722" t="s">
        <v>770</v>
      </c>
      <c r="B4722" s="1">
        <v>42556</v>
      </c>
      <c r="C4722" t="s">
        <v>431</v>
      </c>
      <c r="D4722" t="s">
        <v>432</v>
      </c>
      <c r="E4722" t="s">
        <v>27</v>
      </c>
      <c r="F4722" t="s">
        <v>28</v>
      </c>
      <c r="G4722" t="s">
        <v>29</v>
      </c>
      <c r="H4722" t="s">
        <v>433</v>
      </c>
      <c r="I4722" t="s">
        <v>121</v>
      </c>
      <c r="J4722" t="s">
        <v>771</v>
      </c>
      <c r="K4722" t="s">
        <v>723</v>
      </c>
      <c r="L4722" t="s">
        <v>109</v>
      </c>
      <c r="M4722" t="s">
        <v>35</v>
      </c>
      <c r="N4722" s="1">
        <v>42558</v>
      </c>
      <c r="O4722" t="s">
        <v>772</v>
      </c>
      <c r="P4722" s="3" t="s">
        <v>773</v>
      </c>
      <c r="Q4722" t="s">
        <v>774</v>
      </c>
      <c r="R4722">
        <v>18</v>
      </c>
      <c r="S4722" t="s">
        <v>775</v>
      </c>
      <c r="T4722" s="2">
        <v>0.04</v>
      </c>
      <c r="U4722" t="s">
        <v>776</v>
      </c>
      <c r="V4722" t="s">
        <v>777</v>
      </c>
      <c r="W4722" t="s">
        <v>778</v>
      </c>
      <c r="X4722" t="s">
        <v>779</v>
      </c>
      <c r="Y4722" s="3">
        <f>VALUE(SUBSTITUTE(Table1[[#This Row],[Order Total]],"$",""))</f>
        <v>123.72</v>
      </c>
      <c r="Z4722">
        <f>VALUE(SUBSTITUTE(Table1[[#This Row],[Total]],"$",""))</f>
        <v>129.19</v>
      </c>
      <c r="AA4722" s="3">
        <f>Table1[[#This Row],[Order Total Number]]-Table1[[#This Row],[Total Number]]</f>
        <v>-5.4699999999999989</v>
      </c>
      <c r="AB4722">
        <f>VALUE(SUBSTITUTE(Table1[[#This Row],[Shipping Cost]],"$",""))</f>
        <v>0.88</v>
      </c>
      <c r="AC4722">
        <f>VALUE(SUBSTITUTE(Table1[[#This Row],[Discount $]],"$",""))</f>
        <v>5.16</v>
      </c>
      <c r="AD4722">
        <f>VALUE(SUBSTITUTE(Table1[[#This Row],[Retail Price]],"$",""))</f>
        <v>4.76</v>
      </c>
      <c r="AE4722" s="4">
        <f>(Table1[[#This Row],[Retail Price Number]]*Table1[[#This Row],[Order Quantity]])-Table1[[#This Row],[Discount $ Number]]+Table1[[#This Row],[Shipping Cost Number]]</f>
        <v>81.399999999999991</v>
      </c>
      <c r="AF4722">
        <f>Table1[[#This Row],[Retail Price Number]]*Table1[[#This Row],[Order Quantity]]-Table1[[#This Row],[Discount $ Number]]</f>
        <v>80.52</v>
      </c>
      <c r="AG4722">
        <f>(Table1[[#This Row],[Retail Price Number]]*Table1[[#This Row],[Order Quantity]])-Table1[[#This Row],[Discount $ Number]]-Table1[[#This Row],[Shipping Cost Number]]</f>
        <v>79.64</v>
      </c>
      <c r="AH4722">
        <f>Table1[[#This Row],[Retail Price Number]]*Table1[[#This Row],[Order Quantity]]</f>
        <v>85.679999999999993</v>
      </c>
      <c r="AI4722">
        <f>YEAR(Table1[[#This Row],[Order Date]])</f>
        <v>2016</v>
      </c>
    </row>
    <row r="4723" spans="1:35" x14ac:dyDescent="0.3">
      <c r="A4723" t="s">
        <v>770</v>
      </c>
      <c r="B4723" s="1">
        <v>42674</v>
      </c>
      <c r="C4723" t="s">
        <v>4640</v>
      </c>
      <c r="D4723" t="s">
        <v>106</v>
      </c>
      <c r="E4723" t="s">
        <v>46</v>
      </c>
      <c r="F4723" t="s">
        <v>47</v>
      </c>
      <c r="G4723" t="s">
        <v>77</v>
      </c>
      <c r="H4723" t="s">
        <v>107</v>
      </c>
      <c r="I4723" t="s">
        <v>196</v>
      </c>
      <c r="J4723" t="s">
        <v>1150</v>
      </c>
      <c r="K4723" t="s">
        <v>723</v>
      </c>
      <c r="L4723" t="s">
        <v>50</v>
      </c>
      <c r="M4723" t="s">
        <v>35</v>
      </c>
      <c r="N4723" s="1">
        <v>42675</v>
      </c>
      <c r="O4723" t="s">
        <v>1151</v>
      </c>
      <c r="P4723" s="3" t="s">
        <v>1152</v>
      </c>
      <c r="Q4723" t="s">
        <v>1153</v>
      </c>
      <c r="R4723">
        <v>17</v>
      </c>
      <c r="S4723" t="s">
        <v>888</v>
      </c>
      <c r="T4723" s="2">
        <v>0</v>
      </c>
      <c r="U4723" t="s">
        <v>1154</v>
      </c>
      <c r="V4723" t="s">
        <v>1155</v>
      </c>
      <c r="W4723" t="s">
        <v>1156</v>
      </c>
      <c r="X4723" t="s">
        <v>1157</v>
      </c>
      <c r="Y4723" s="3">
        <f>VALUE(SUBSTITUTE(Table1[[#This Row],[Order Total]],"$",""))</f>
        <v>190.95</v>
      </c>
      <c r="Z4723">
        <f>VALUE(SUBSTITUTE(Table1[[#This Row],[Total]],"$",""))</f>
        <v>193.3</v>
      </c>
      <c r="AA4723" s="3">
        <f>Table1[[#This Row],[Order Total Number]]-Table1[[#This Row],[Total Number]]</f>
        <v>-2.3500000000000227</v>
      </c>
      <c r="AB4723">
        <f>VALUE(SUBSTITUTE(Table1[[#This Row],[Shipping Cost]],"$",""))</f>
        <v>2.35</v>
      </c>
      <c r="AC4723">
        <f>VALUE(SUBSTITUTE(Table1[[#This Row],[Discount $]],"$",""))</f>
        <v>14.37</v>
      </c>
      <c r="AD4723">
        <f>VALUE(SUBSTITUTE(Table1[[#This Row],[Retail Price]],"$",""))</f>
        <v>7.08</v>
      </c>
      <c r="AE4723" s="4">
        <f>(Table1[[#This Row],[Retail Price Number]]*Table1[[#This Row],[Order Quantity]])-Table1[[#This Row],[Discount $ Number]]+Table1[[#This Row],[Shipping Cost Number]]</f>
        <v>108.33999999999999</v>
      </c>
      <c r="AF4723">
        <f>Table1[[#This Row],[Retail Price Number]]*Table1[[#This Row],[Order Quantity]]-Table1[[#This Row],[Discount $ Number]]</f>
        <v>105.99</v>
      </c>
      <c r="AG4723">
        <f>(Table1[[#This Row],[Retail Price Number]]*Table1[[#This Row],[Order Quantity]])-Table1[[#This Row],[Discount $ Number]]-Table1[[#This Row],[Shipping Cost Number]]</f>
        <v>103.64</v>
      </c>
      <c r="AH4723">
        <f>Table1[[#This Row],[Retail Price Number]]*Table1[[#This Row],[Order Quantity]]</f>
        <v>120.36</v>
      </c>
      <c r="AI4723">
        <f>YEAR(Table1[[#This Row],[Order Date]])</f>
        <v>2016</v>
      </c>
    </row>
    <row r="4724" spans="1:35" x14ac:dyDescent="0.3">
      <c r="A4724" t="s">
        <v>770</v>
      </c>
      <c r="B4724" s="1">
        <v>42674</v>
      </c>
      <c r="C4724" t="s">
        <v>4640</v>
      </c>
      <c r="D4724" t="s">
        <v>106</v>
      </c>
      <c r="E4724" t="s">
        <v>46</v>
      </c>
      <c r="F4724" t="s">
        <v>47</v>
      </c>
      <c r="G4724" t="s">
        <v>77</v>
      </c>
      <c r="H4724" t="s">
        <v>107</v>
      </c>
      <c r="I4724" t="s">
        <v>196</v>
      </c>
      <c r="J4724" t="s">
        <v>1150</v>
      </c>
      <c r="K4724" t="s">
        <v>33</v>
      </c>
      <c r="L4724" t="s">
        <v>65</v>
      </c>
      <c r="M4724" t="s">
        <v>156</v>
      </c>
      <c r="N4724" s="1">
        <v>42675</v>
      </c>
      <c r="O4724" t="s">
        <v>1151</v>
      </c>
      <c r="P4724" s="3" t="s">
        <v>1152</v>
      </c>
      <c r="Q4724" t="s">
        <v>1153</v>
      </c>
      <c r="R4724">
        <v>18</v>
      </c>
      <c r="S4724" t="s">
        <v>888</v>
      </c>
      <c r="T4724" s="2">
        <v>0</v>
      </c>
      <c r="U4724" t="s">
        <v>1154</v>
      </c>
      <c r="V4724" t="s">
        <v>1155</v>
      </c>
      <c r="W4724" t="s">
        <v>1156</v>
      </c>
      <c r="X4724" t="s">
        <v>1157</v>
      </c>
      <c r="Y4724" s="3">
        <f>VALUE(SUBSTITUTE(Table1[[#This Row],[Order Total]],"$",""))</f>
        <v>190.95</v>
      </c>
      <c r="Z4724">
        <f>VALUE(SUBSTITUTE(Table1[[#This Row],[Total]],"$",""))</f>
        <v>193.3</v>
      </c>
      <c r="AA4724" s="3">
        <f>Table1[[#This Row],[Order Total Number]]-Table1[[#This Row],[Total Number]]</f>
        <v>-2.3500000000000227</v>
      </c>
      <c r="AB4724">
        <f>VALUE(SUBSTITUTE(Table1[[#This Row],[Shipping Cost]],"$",""))</f>
        <v>2.35</v>
      </c>
      <c r="AC4724">
        <f>VALUE(SUBSTITUTE(Table1[[#This Row],[Discount $]],"$",""))</f>
        <v>14.37</v>
      </c>
      <c r="AD4724">
        <f>VALUE(SUBSTITUTE(Table1[[#This Row],[Retail Price]],"$",""))</f>
        <v>7.08</v>
      </c>
      <c r="AE4724" s="4">
        <f>(Table1[[#This Row],[Retail Price Number]]*Table1[[#This Row],[Order Quantity]])-Table1[[#This Row],[Discount $ Number]]+Table1[[#This Row],[Shipping Cost Number]]</f>
        <v>115.41999999999999</v>
      </c>
      <c r="AF4724">
        <f>Table1[[#This Row],[Retail Price Number]]*Table1[[#This Row],[Order Quantity]]-Table1[[#This Row],[Discount $ Number]]</f>
        <v>113.07</v>
      </c>
      <c r="AG4724">
        <f>(Table1[[#This Row],[Retail Price Number]]*Table1[[#This Row],[Order Quantity]])-Table1[[#This Row],[Discount $ Number]]-Table1[[#This Row],[Shipping Cost Number]]</f>
        <v>110.72</v>
      </c>
      <c r="AH4724">
        <f>Table1[[#This Row],[Retail Price Number]]*Table1[[#This Row],[Order Quantity]]</f>
        <v>127.44</v>
      </c>
      <c r="AI4724">
        <f>YEAR(Table1[[#This Row],[Order Date]])</f>
        <v>2016</v>
      </c>
    </row>
    <row r="4725" spans="1:35" x14ac:dyDescent="0.3">
      <c r="A4725" t="s">
        <v>770</v>
      </c>
      <c r="B4725" s="1">
        <v>41999</v>
      </c>
      <c r="C4725" t="s">
        <v>7158</v>
      </c>
      <c r="D4725" t="s">
        <v>174</v>
      </c>
      <c r="E4725" t="s">
        <v>27</v>
      </c>
      <c r="F4725" t="s">
        <v>28</v>
      </c>
      <c r="G4725" t="s">
        <v>91</v>
      </c>
      <c r="H4725" t="s">
        <v>78</v>
      </c>
      <c r="I4725" t="s">
        <v>92</v>
      </c>
      <c r="J4725" t="s">
        <v>218</v>
      </c>
      <c r="K4725" t="s">
        <v>94</v>
      </c>
      <c r="L4725" t="s">
        <v>95</v>
      </c>
      <c r="M4725" t="s">
        <v>35</v>
      </c>
      <c r="N4725" s="1">
        <v>42002</v>
      </c>
      <c r="O4725" t="s">
        <v>219</v>
      </c>
      <c r="P4725" s="3" t="s">
        <v>124</v>
      </c>
      <c r="Q4725" t="s">
        <v>220</v>
      </c>
      <c r="R4725">
        <v>33</v>
      </c>
      <c r="S4725" t="s">
        <v>425</v>
      </c>
      <c r="T4725" s="2">
        <v>0.03</v>
      </c>
      <c r="U4725" t="s">
        <v>426</v>
      </c>
      <c r="V4725" t="s">
        <v>427</v>
      </c>
      <c r="W4725" t="s">
        <v>224</v>
      </c>
      <c r="X4725" t="s">
        <v>7967</v>
      </c>
      <c r="Y4725" s="3">
        <f>VALUE(SUBSTITUTE(Table1[[#This Row],[Order Total]],"$",""))</f>
        <v>226.63</v>
      </c>
      <c r="Z4725">
        <f>VALUE(SUBSTITUTE(Table1[[#This Row],[Total]],"$",""))</f>
        <v>228.52</v>
      </c>
      <c r="AA4725" s="3">
        <f>Table1[[#This Row],[Order Total Number]]-Table1[[#This Row],[Total Number]]</f>
        <v>-1.8900000000000148</v>
      </c>
      <c r="AB4725">
        <f>VALUE(SUBSTITUTE(Table1[[#This Row],[Shipping Cost]],"$",""))</f>
        <v>0.5</v>
      </c>
      <c r="AC4725">
        <f>VALUE(SUBSTITUTE(Table1[[#This Row],[Discount $]],"$",""))</f>
        <v>11.93</v>
      </c>
      <c r="AD4725">
        <f>VALUE(SUBSTITUTE(Table1[[#This Row],[Retail Price]],"$",""))</f>
        <v>3.69</v>
      </c>
      <c r="AE4725" s="4">
        <f>(Table1[[#This Row],[Retail Price Number]]*Table1[[#This Row],[Order Quantity]])-Table1[[#This Row],[Discount $ Number]]+Table1[[#This Row],[Shipping Cost Number]]</f>
        <v>110.34</v>
      </c>
      <c r="AF4725">
        <f>Table1[[#This Row],[Retail Price Number]]*Table1[[#This Row],[Order Quantity]]-Table1[[#This Row],[Discount $ Number]]</f>
        <v>109.84</v>
      </c>
      <c r="AG4725">
        <f>(Table1[[#This Row],[Retail Price Number]]*Table1[[#This Row],[Order Quantity]])-Table1[[#This Row],[Discount $ Number]]-Table1[[#This Row],[Shipping Cost Number]]</f>
        <v>109.34</v>
      </c>
      <c r="AH4725">
        <f>Table1[[#This Row],[Retail Price Number]]*Table1[[#This Row],[Order Quantity]]</f>
        <v>121.77</v>
      </c>
      <c r="AI4725">
        <f>YEAR(Table1[[#This Row],[Order Date]])</f>
        <v>2014</v>
      </c>
    </row>
    <row r="4726" spans="1:35" x14ac:dyDescent="0.3">
      <c r="A4726" t="s">
        <v>770</v>
      </c>
      <c r="B4726" s="1">
        <v>42657</v>
      </c>
      <c r="C4726" t="s">
        <v>524</v>
      </c>
      <c r="D4726" t="s">
        <v>506</v>
      </c>
      <c r="E4726" t="s">
        <v>27</v>
      </c>
      <c r="F4726" t="s">
        <v>28</v>
      </c>
      <c r="G4726" t="s">
        <v>77</v>
      </c>
      <c r="H4726" t="s">
        <v>62</v>
      </c>
      <c r="I4726" t="s">
        <v>196</v>
      </c>
      <c r="J4726" t="s">
        <v>1150</v>
      </c>
      <c r="K4726" t="s">
        <v>94</v>
      </c>
      <c r="L4726" t="s">
        <v>34</v>
      </c>
      <c r="M4726" t="s">
        <v>35</v>
      </c>
      <c r="N4726" s="1">
        <v>42660</v>
      </c>
      <c r="O4726" t="s">
        <v>1151</v>
      </c>
      <c r="P4726" s="3" t="s">
        <v>1152</v>
      </c>
      <c r="Q4726" t="s">
        <v>1153</v>
      </c>
      <c r="R4726">
        <v>18</v>
      </c>
      <c r="S4726" t="s">
        <v>888</v>
      </c>
      <c r="T4726" s="2">
        <v>0.06</v>
      </c>
      <c r="U4726" t="s">
        <v>1154</v>
      </c>
      <c r="V4726" t="s">
        <v>1155</v>
      </c>
      <c r="W4726" t="s">
        <v>1156</v>
      </c>
      <c r="X4726" t="s">
        <v>1157</v>
      </c>
      <c r="Y4726" s="3">
        <f>VALUE(SUBSTITUTE(Table1[[#This Row],[Order Total]],"$",""))</f>
        <v>190.95</v>
      </c>
      <c r="Z4726">
        <f>VALUE(SUBSTITUTE(Table1[[#This Row],[Total]],"$",""))</f>
        <v>193.3</v>
      </c>
      <c r="AA4726" s="3">
        <f>Table1[[#This Row],[Order Total Number]]-Table1[[#This Row],[Total Number]]</f>
        <v>-2.3500000000000227</v>
      </c>
      <c r="AB4726">
        <f>VALUE(SUBSTITUTE(Table1[[#This Row],[Shipping Cost]],"$",""))</f>
        <v>2.35</v>
      </c>
      <c r="AC4726">
        <f>VALUE(SUBSTITUTE(Table1[[#This Row],[Discount $]],"$",""))</f>
        <v>14.37</v>
      </c>
      <c r="AD4726">
        <f>VALUE(SUBSTITUTE(Table1[[#This Row],[Retail Price]],"$",""))</f>
        <v>7.08</v>
      </c>
      <c r="AE4726" s="4">
        <f>(Table1[[#This Row],[Retail Price Number]]*Table1[[#This Row],[Order Quantity]])-Table1[[#This Row],[Discount $ Number]]+Table1[[#This Row],[Shipping Cost Number]]</f>
        <v>115.41999999999999</v>
      </c>
      <c r="AF4726">
        <f>Table1[[#This Row],[Retail Price Number]]*Table1[[#This Row],[Order Quantity]]-Table1[[#This Row],[Discount $ Number]]</f>
        <v>113.07</v>
      </c>
      <c r="AG4726">
        <f>(Table1[[#This Row],[Retail Price Number]]*Table1[[#This Row],[Order Quantity]])-Table1[[#This Row],[Discount $ Number]]-Table1[[#This Row],[Shipping Cost Number]]</f>
        <v>110.72</v>
      </c>
      <c r="AH4726">
        <f>Table1[[#This Row],[Retail Price Number]]*Table1[[#This Row],[Order Quantity]]</f>
        <v>127.44</v>
      </c>
      <c r="AI4726">
        <f>YEAR(Table1[[#This Row],[Order Date]])</f>
        <v>2016</v>
      </c>
    </row>
    <row r="4727" spans="1:35" x14ac:dyDescent="0.3">
      <c r="A4727" t="s">
        <v>770</v>
      </c>
      <c r="B4727" s="1">
        <v>42397</v>
      </c>
      <c r="C4727" t="s">
        <v>3002</v>
      </c>
      <c r="D4727" t="s">
        <v>3003</v>
      </c>
      <c r="E4727" t="s">
        <v>27</v>
      </c>
      <c r="F4727" t="s">
        <v>28</v>
      </c>
      <c r="G4727" t="s">
        <v>91</v>
      </c>
      <c r="H4727" t="s">
        <v>78</v>
      </c>
      <c r="I4727" t="s">
        <v>31</v>
      </c>
      <c r="J4727" t="s">
        <v>1150</v>
      </c>
      <c r="K4727" t="s">
        <v>94</v>
      </c>
      <c r="L4727" t="s">
        <v>34</v>
      </c>
      <c r="M4727" t="s">
        <v>35</v>
      </c>
      <c r="N4727" s="1">
        <v>42398</v>
      </c>
      <c r="O4727" t="s">
        <v>1151</v>
      </c>
      <c r="P4727" s="3" t="s">
        <v>1152</v>
      </c>
      <c r="Q4727" t="s">
        <v>1153</v>
      </c>
      <c r="R4727">
        <v>10</v>
      </c>
      <c r="S4727" t="s">
        <v>9004</v>
      </c>
      <c r="T4727" s="2">
        <v>0.01</v>
      </c>
      <c r="U4727" t="s">
        <v>3876</v>
      </c>
      <c r="V4727" t="s">
        <v>9005</v>
      </c>
      <c r="W4727" t="s">
        <v>1156</v>
      </c>
      <c r="X4727" t="s">
        <v>9006</v>
      </c>
      <c r="Y4727" s="3">
        <f>VALUE(SUBSTITUTE(Table1[[#This Row],[Order Total]],"$",""))</f>
        <v>262.04000000000002</v>
      </c>
      <c r="Z4727">
        <f>VALUE(SUBSTITUTE(Table1[[#This Row],[Total]],"$",""))</f>
        <v>266.85000000000002</v>
      </c>
      <c r="AA4727" s="3">
        <f>Table1[[#This Row],[Order Total Number]]-Table1[[#This Row],[Total Number]]</f>
        <v>-4.8100000000000023</v>
      </c>
      <c r="AB4727">
        <f>VALUE(SUBSTITUTE(Table1[[#This Row],[Shipping Cost]],"$",""))</f>
        <v>2.35</v>
      </c>
      <c r="AC4727">
        <f>VALUE(SUBSTITUTE(Table1[[#This Row],[Discount $]],"$",""))</f>
        <v>16.920000000000002</v>
      </c>
      <c r="AD4727">
        <f>VALUE(SUBSTITUTE(Table1[[#This Row],[Retail Price]],"$",""))</f>
        <v>7.08</v>
      </c>
      <c r="AE4727" s="4">
        <f>(Table1[[#This Row],[Retail Price Number]]*Table1[[#This Row],[Order Quantity]])-Table1[[#This Row],[Discount $ Number]]+Table1[[#This Row],[Shipping Cost Number]]</f>
        <v>56.23</v>
      </c>
      <c r="AF4727">
        <f>Table1[[#This Row],[Retail Price Number]]*Table1[[#This Row],[Order Quantity]]-Table1[[#This Row],[Discount $ Number]]</f>
        <v>53.879999999999995</v>
      </c>
      <c r="AG4727">
        <f>(Table1[[#This Row],[Retail Price Number]]*Table1[[#This Row],[Order Quantity]])-Table1[[#This Row],[Discount $ Number]]-Table1[[#This Row],[Shipping Cost Number]]</f>
        <v>51.529999999999994</v>
      </c>
      <c r="AH4727">
        <f>Table1[[#This Row],[Retail Price Number]]*Table1[[#This Row],[Order Quantity]]</f>
        <v>70.8</v>
      </c>
      <c r="AI4727">
        <f>YEAR(Table1[[#This Row],[Order Date]])</f>
        <v>2016</v>
      </c>
    </row>
    <row r="4728" spans="1:35" x14ac:dyDescent="0.3">
      <c r="A4728" t="s">
        <v>770</v>
      </c>
      <c r="B4728" s="1">
        <v>42674</v>
      </c>
      <c r="C4728" t="s">
        <v>4640</v>
      </c>
      <c r="D4728" t="s">
        <v>106</v>
      </c>
      <c r="E4728" t="s">
        <v>46</v>
      </c>
      <c r="F4728" t="s">
        <v>47</v>
      </c>
      <c r="G4728" t="s">
        <v>91</v>
      </c>
      <c r="H4728" t="s">
        <v>107</v>
      </c>
      <c r="I4728" t="s">
        <v>31</v>
      </c>
      <c r="J4728" t="s">
        <v>1150</v>
      </c>
      <c r="K4728" t="s">
        <v>94</v>
      </c>
      <c r="L4728" t="s">
        <v>34</v>
      </c>
      <c r="M4728" t="s">
        <v>35</v>
      </c>
      <c r="N4728" s="1">
        <v>42675</v>
      </c>
      <c r="O4728" t="s">
        <v>1151</v>
      </c>
      <c r="P4728" s="3" t="s">
        <v>1152</v>
      </c>
      <c r="Q4728" t="s">
        <v>1153</v>
      </c>
      <c r="R4728">
        <v>30</v>
      </c>
      <c r="S4728" t="s">
        <v>888</v>
      </c>
      <c r="T4728" s="2">
        <v>0.09</v>
      </c>
      <c r="U4728" t="s">
        <v>4645</v>
      </c>
      <c r="V4728" t="s">
        <v>1155</v>
      </c>
      <c r="W4728" t="s">
        <v>1156</v>
      </c>
      <c r="X4728" t="s">
        <v>1157</v>
      </c>
      <c r="Y4728" s="3">
        <f>VALUE(SUBSTITUTE(Table1[[#This Row],[Order Total]],"$",""))</f>
        <v>190.95</v>
      </c>
      <c r="Z4728">
        <f>VALUE(SUBSTITUTE(Table1[[#This Row],[Total]],"$",""))</f>
        <v>193.3</v>
      </c>
      <c r="AA4728" s="3">
        <f>Table1[[#This Row],[Order Total Number]]-Table1[[#This Row],[Total Number]]</f>
        <v>-2.3500000000000227</v>
      </c>
      <c r="AB4728">
        <f>VALUE(SUBSTITUTE(Table1[[#This Row],[Shipping Cost]],"$",""))</f>
        <v>2.35</v>
      </c>
      <c r="AC4728">
        <f>VALUE(SUBSTITUTE(Table1[[#This Row],[Discount $]],"$",""))</f>
        <v>14.47</v>
      </c>
      <c r="AD4728">
        <f>VALUE(SUBSTITUTE(Table1[[#This Row],[Retail Price]],"$",""))</f>
        <v>7.08</v>
      </c>
      <c r="AE4728" s="4">
        <f>(Table1[[#This Row],[Retail Price Number]]*Table1[[#This Row],[Order Quantity]])-Table1[[#This Row],[Discount $ Number]]+Table1[[#This Row],[Shipping Cost Number]]</f>
        <v>200.28</v>
      </c>
      <c r="AF4728">
        <f>Table1[[#This Row],[Retail Price Number]]*Table1[[#This Row],[Order Quantity]]-Table1[[#This Row],[Discount $ Number]]</f>
        <v>197.93</v>
      </c>
      <c r="AG4728">
        <f>(Table1[[#This Row],[Retail Price Number]]*Table1[[#This Row],[Order Quantity]])-Table1[[#This Row],[Discount $ Number]]-Table1[[#This Row],[Shipping Cost Number]]</f>
        <v>195.58</v>
      </c>
      <c r="AH4728">
        <f>Table1[[#This Row],[Retail Price Number]]*Table1[[#This Row],[Order Quantity]]</f>
        <v>212.4</v>
      </c>
      <c r="AI4728">
        <f>YEAR(Table1[[#This Row],[Order Date]])</f>
        <v>2016</v>
      </c>
    </row>
    <row r="4729" spans="1:35" x14ac:dyDescent="0.3">
      <c r="A4729" t="s">
        <v>770</v>
      </c>
      <c r="B4729" s="1">
        <v>42697</v>
      </c>
      <c r="C4729" t="s">
        <v>12802</v>
      </c>
      <c r="D4729" t="s">
        <v>1579</v>
      </c>
      <c r="E4729" t="s">
        <v>27</v>
      </c>
      <c r="F4729" t="s">
        <v>28</v>
      </c>
      <c r="G4729" t="s">
        <v>77</v>
      </c>
      <c r="H4729" t="s">
        <v>422</v>
      </c>
      <c r="I4729" t="s">
        <v>196</v>
      </c>
      <c r="J4729" t="s">
        <v>1150</v>
      </c>
      <c r="K4729" t="s">
        <v>723</v>
      </c>
      <c r="L4729" t="s">
        <v>109</v>
      </c>
      <c r="M4729" t="s">
        <v>35</v>
      </c>
      <c r="N4729" s="1">
        <v>42699</v>
      </c>
      <c r="O4729" t="s">
        <v>1151</v>
      </c>
      <c r="P4729" s="3" t="s">
        <v>1152</v>
      </c>
      <c r="Q4729" t="s">
        <v>1153</v>
      </c>
      <c r="R4729">
        <v>8</v>
      </c>
      <c r="S4729" t="s">
        <v>888</v>
      </c>
      <c r="T4729" s="2">
        <v>0.1</v>
      </c>
      <c r="U4729" t="s">
        <v>1154</v>
      </c>
      <c r="V4729" t="s">
        <v>1155</v>
      </c>
      <c r="W4729" t="s">
        <v>1156</v>
      </c>
      <c r="X4729" t="s">
        <v>1157</v>
      </c>
      <c r="Y4729" s="3">
        <f>VALUE(SUBSTITUTE(Table1[[#This Row],[Order Total]],"$",""))</f>
        <v>190.95</v>
      </c>
      <c r="Z4729">
        <f>VALUE(SUBSTITUTE(Table1[[#This Row],[Total]],"$",""))</f>
        <v>193.3</v>
      </c>
      <c r="AA4729" s="3">
        <f>Table1[[#This Row],[Order Total Number]]-Table1[[#This Row],[Total Number]]</f>
        <v>-2.3500000000000227</v>
      </c>
      <c r="AB4729">
        <f>VALUE(SUBSTITUTE(Table1[[#This Row],[Shipping Cost]],"$",""))</f>
        <v>2.35</v>
      </c>
      <c r="AC4729">
        <f>VALUE(SUBSTITUTE(Table1[[#This Row],[Discount $]],"$",""))</f>
        <v>14.37</v>
      </c>
      <c r="AD4729">
        <f>VALUE(SUBSTITUTE(Table1[[#This Row],[Retail Price]],"$",""))</f>
        <v>7.08</v>
      </c>
      <c r="AE4729" s="4">
        <f>(Table1[[#This Row],[Retail Price Number]]*Table1[[#This Row],[Order Quantity]])-Table1[[#This Row],[Discount $ Number]]+Table1[[#This Row],[Shipping Cost Number]]</f>
        <v>44.620000000000005</v>
      </c>
      <c r="AF4729">
        <f>Table1[[#This Row],[Retail Price Number]]*Table1[[#This Row],[Order Quantity]]-Table1[[#This Row],[Discount $ Number]]</f>
        <v>42.27</v>
      </c>
      <c r="AG4729">
        <f>(Table1[[#This Row],[Retail Price Number]]*Table1[[#This Row],[Order Quantity]])-Table1[[#This Row],[Discount $ Number]]-Table1[[#This Row],[Shipping Cost Number]]</f>
        <v>39.92</v>
      </c>
      <c r="AH4729">
        <f>Table1[[#This Row],[Retail Price Number]]*Table1[[#This Row],[Order Quantity]]</f>
        <v>56.64</v>
      </c>
      <c r="AI4729">
        <f>YEAR(Table1[[#This Row],[Order Date]])</f>
        <v>2016</v>
      </c>
    </row>
    <row r="4730" spans="1:35" x14ac:dyDescent="0.3">
      <c r="A4730" t="s">
        <v>9277</v>
      </c>
      <c r="B4730" s="1">
        <v>42708</v>
      </c>
      <c r="C4730" t="s">
        <v>3565</v>
      </c>
      <c r="D4730" t="s">
        <v>1198</v>
      </c>
      <c r="E4730" t="s">
        <v>46</v>
      </c>
      <c r="F4730" t="s">
        <v>47</v>
      </c>
      <c r="G4730" t="s">
        <v>29</v>
      </c>
      <c r="H4730" t="s">
        <v>48</v>
      </c>
      <c r="I4730" t="s">
        <v>31</v>
      </c>
      <c r="J4730" t="s">
        <v>79</v>
      </c>
      <c r="K4730" t="s">
        <v>94</v>
      </c>
      <c r="L4730" t="s">
        <v>34</v>
      </c>
      <c r="M4730" t="s">
        <v>35</v>
      </c>
      <c r="N4730" s="1">
        <v>42709</v>
      </c>
      <c r="O4730" t="s">
        <v>80</v>
      </c>
      <c r="P4730" s="3" t="s">
        <v>81</v>
      </c>
      <c r="Q4730" t="s">
        <v>82</v>
      </c>
      <c r="R4730">
        <v>42</v>
      </c>
      <c r="S4730" t="s">
        <v>81</v>
      </c>
      <c r="T4730" s="2">
        <v>0.1</v>
      </c>
      <c r="U4730" t="s">
        <v>127</v>
      </c>
      <c r="V4730" t="s">
        <v>81</v>
      </c>
      <c r="W4730" t="s">
        <v>86</v>
      </c>
      <c r="X4730" t="s">
        <v>9278</v>
      </c>
      <c r="Y4730" s="3">
        <f>VALUE(SUBSTITUTE(Table1[[#This Row],[Order Total]],"$",""))</f>
        <v>5.4</v>
      </c>
      <c r="Z4730">
        <f>VALUE(SUBSTITUTE(Table1[[#This Row],[Total]],"$",""))</f>
        <v>13.18</v>
      </c>
      <c r="AA4730" s="3">
        <f>Table1[[#This Row],[Order Total Number]]-Table1[[#This Row],[Total Number]]</f>
        <v>-7.7799999999999994</v>
      </c>
      <c r="AB4730">
        <f>VALUE(SUBSTITUTE(Table1[[#This Row],[Shipping Cost]],"$",""))</f>
        <v>7.78</v>
      </c>
      <c r="AC4730">
        <f>VALUE(SUBSTITUTE(Table1[[#This Row],[Discount $]],"$",""))</f>
        <v>0</v>
      </c>
      <c r="AD4730">
        <f>VALUE(SUBSTITUTE(Table1[[#This Row],[Retail Price]],"$",""))</f>
        <v>5.4</v>
      </c>
      <c r="AE4730" s="4">
        <f>(Table1[[#This Row],[Retail Price Number]]*Table1[[#This Row],[Order Quantity]])-Table1[[#This Row],[Discount $ Number]]+Table1[[#This Row],[Shipping Cost Number]]</f>
        <v>234.58</v>
      </c>
      <c r="AF4730">
        <f>Table1[[#This Row],[Retail Price Number]]*Table1[[#This Row],[Order Quantity]]-Table1[[#This Row],[Discount $ Number]]</f>
        <v>226.8</v>
      </c>
      <c r="AG4730">
        <f>(Table1[[#This Row],[Retail Price Number]]*Table1[[#This Row],[Order Quantity]])-Table1[[#This Row],[Discount $ Number]]-Table1[[#This Row],[Shipping Cost Number]]</f>
        <v>219.02</v>
      </c>
      <c r="AH4730">
        <f>Table1[[#This Row],[Retail Price Number]]*Table1[[#This Row],[Order Quantity]]</f>
        <v>226.8</v>
      </c>
      <c r="AI4730">
        <f>YEAR(Table1[[#This Row],[Order Date]])</f>
        <v>2016</v>
      </c>
    </row>
    <row r="4731" spans="1:35" x14ac:dyDescent="0.3">
      <c r="A4731" t="s">
        <v>9277</v>
      </c>
      <c r="B4731" s="1">
        <v>41929</v>
      </c>
      <c r="C4731" t="s">
        <v>2042</v>
      </c>
      <c r="D4731" t="s">
        <v>228</v>
      </c>
      <c r="E4731" t="s">
        <v>46</v>
      </c>
      <c r="F4731" t="s">
        <v>47</v>
      </c>
      <c r="G4731" t="s">
        <v>77</v>
      </c>
      <c r="H4731" t="s">
        <v>107</v>
      </c>
      <c r="I4731" t="s">
        <v>121</v>
      </c>
      <c r="J4731" t="s">
        <v>79</v>
      </c>
      <c r="K4731" t="s">
        <v>94</v>
      </c>
      <c r="L4731" t="s">
        <v>34</v>
      </c>
      <c r="M4731" t="s">
        <v>35</v>
      </c>
      <c r="N4731" s="1">
        <v>41931</v>
      </c>
      <c r="O4731" t="s">
        <v>80</v>
      </c>
      <c r="P4731" s="3" t="s">
        <v>81</v>
      </c>
      <c r="Q4731" t="s">
        <v>82</v>
      </c>
      <c r="R4731">
        <v>4</v>
      </c>
      <c r="S4731" t="s">
        <v>81</v>
      </c>
      <c r="T4731" s="2">
        <v>7.0000000000000007E-2</v>
      </c>
      <c r="U4731" t="s">
        <v>127</v>
      </c>
      <c r="V4731" t="s">
        <v>81</v>
      </c>
      <c r="W4731" t="s">
        <v>86</v>
      </c>
      <c r="X4731" t="s">
        <v>9278</v>
      </c>
      <c r="Y4731" s="3">
        <f>VALUE(SUBSTITUTE(Table1[[#This Row],[Order Total]],"$",""))</f>
        <v>5.4</v>
      </c>
      <c r="Z4731">
        <f>VALUE(SUBSTITUTE(Table1[[#This Row],[Total]],"$",""))</f>
        <v>13.18</v>
      </c>
      <c r="AA4731" s="3">
        <f>Table1[[#This Row],[Order Total Number]]-Table1[[#This Row],[Total Number]]</f>
        <v>-7.7799999999999994</v>
      </c>
      <c r="AB4731">
        <f>VALUE(SUBSTITUTE(Table1[[#This Row],[Shipping Cost]],"$",""))</f>
        <v>7.78</v>
      </c>
      <c r="AC4731">
        <f>VALUE(SUBSTITUTE(Table1[[#This Row],[Discount $]],"$",""))</f>
        <v>0</v>
      </c>
      <c r="AD4731">
        <f>VALUE(SUBSTITUTE(Table1[[#This Row],[Retail Price]],"$",""))</f>
        <v>5.4</v>
      </c>
      <c r="AE4731" s="4">
        <f>(Table1[[#This Row],[Retail Price Number]]*Table1[[#This Row],[Order Quantity]])-Table1[[#This Row],[Discount $ Number]]+Table1[[#This Row],[Shipping Cost Number]]</f>
        <v>29.380000000000003</v>
      </c>
      <c r="AF4731">
        <f>Table1[[#This Row],[Retail Price Number]]*Table1[[#This Row],[Order Quantity]]-Table1[[#This Row],[Discount $ Number]]</f>
        <v>21.6</v>
      </c>
      <c r="AG4731">
        <f>(Table1[[#This Row],[Retail Price Number]]*Table1[[#This Row],[Order Quantity]])-Table1[[#This Row],[Discount $ Number]]-Table1[[#This Row],[Shipping Cost Number]]</f>
        <v>13.82</v>
      </c>
      <c r="AH4731">
        <f>Table1[[#This Row],[Retail Price Number]]*Table1[[#This Row],[Order Quantity]]</f>
        <v>21.6</v>
      </c>
      <c r="AI4731">
        <f>YEAR(Table1[[#This Row],[Order Date]])</f>
        <v>2014</v>
      </c>
    </row>
    <row r="4732" spans="1:35" x14ac:dyDescent="0.3">
      <c r="A4732" t="s">
        <v>322</v>
      </c>
      <c r="B4732" s="1">
        <v>42593</v>
      </c>
      <c r="C4732" t="s">
        <v>323</v>
      </c>
      <c r="D4732" t="s">
        <v>324</v>
      </c>
      <c r="E4732" t="s">
        <v>27</v>
      </c>
      <c r="F4732" t="s">
        <v>28</v>
      </c>
      <c r="G4732" t="s">
        <v>134</v>
      </c>
      <c r="H4732" t="s">
        <v>205</v>
      </c>
      <c r="I4732" t="s">
        <v>121</v>
      </c>
      <c r="J4732" t="s">
        <v>229</v>
      </c>
      <c r="K4732" t="s">
        <v>33</v>
      </c>
      <c r="L4732" t="s">
        <v>34</v>
      </c>
      <c r="M4732" t="s">
        <v>35</v>
      </c>
      <c r="N4732" s="1">
        <v>42595</v>
      </c>
      <c r="O4732" t="s">
        <v>230</v>
      </c>
      <c r="P4732" s="3" t="s">
        <v>231</v>
      </c>
      <c r="Q4732" t="s">
        <v>232</v>
      </c>
      <c r="R4732">
        <v>9</v>
      </c>
      <c r="S4732" t="s">
        <v>325</v>
      </c>
      <c r="T4732" s="2">
        <v>0.06</v>
      </c>
      <c r="U4732" t="s">
        <v>326</v>
      </c>
      <c r="V4732" t="s">
        <v>327</v>
      </c>
      <c r="W4732" t="s">
        <v>236</v>
      </c>
      <c r="X4732" t="s">
        <v>328</v>
      </c>
      <c r="Y4732" s="3">
        <f>VALUE(SUBSTITUTE(Table1[[#This Row],[Order Total]],"$",""))</f>
        <v>1345.66</v>
      </c>
      <c r="Z4732">
        <f>VALUE(SUBSTITUTE(Table1[[#This Row],[Total]],"$",""))</f>
        <v>1562.31</v>
      </c>
      <c r="AA4732" s="3">
        <f>Table1[[#This Row],[Order Total Number]]-Table1[[#This Row],[Total Number]]</f>
        <v>-216.64999999999986</v>
      </c>
      <c r="AB4732">
        <f>VALUE(SUBSTITUTE(Table1[[#This Row],[Shipping Cost]],"$",""))</f>
        <v>49</v>
      </c>
      <c r="AC4732">
        <f>VALUE(SUBSTITUTE(Table1[[#This Row],[Discount $]],"$",""))</f>
        <v>15.59</v>
      </c>
      <c r="AD4732">
        <f>VALUE(SUBSTITUTE(Table1[[#This Row],[Retail Price]],"$",""))</f>
        <v>449.99</v>
      </c>
      <c r="AE4732" s="4">
        <f>(Table1[[#This Row],[Retail Price Number]]*Table1[[#This Row],[Order Quantity]])-Table1[[#This Row],[Discount $ Number]]+Table1[[#This Row],[Shipping Cost Number]]</f>
        <v>4083.3199999999997</v>
      </c>
      <c r="AF4732">
        <f>Table1[[#This Row],[Retail Price Number]]*Table1[[#This Row],[Order Quantity]]-Table1[[#This Row],[Discount $ Number]]</f>
        <v>4034.3199999999997</v>
      </c>
      <c r="AG4732">
        <f>(Table1[[#This Row],[Retail Price Number]]*Table1[[#This Row],[Order Quantity]])-Table1[[#This Row],[Discount $ Number]]-Table1[[#This Row],[Shipping Cost Number]]</f>
        <v>3985.3199999999997</v>
      </c>
      <c r="AH4732">
        <f>Table1[[#This Row],[Retail Price Number]]*Table1[[#This Row],[Order Quantity]]</f>
        <v>4049.91</v>
      </c>
      <c r="AI4732">
        <f>YEAR(Table1[[#This Row],[Order Date]])</f>
        <v>2016</v>
      </c>
    </row>
    <row r="4733" spans="1:35" x14ac:dyDescent="0.3">
      <c r="A4733" t="s">
        <v>322</v>
      </c>
      <c r="B4733" s="1">
        <v>42026</v>
      </c>
      <c r="C4733" t="s">
        <v>239</v>
      </c>
      <c r="D4733" t="s">
        <v>240</v>
      </c>
      <c r="E4733" t="s">
        <v>27</v>
      </c>
      <c r="F4733" t="s">
        <v>28</v>
      </c>
      <c r="G4733" t="s">
        <v>91</v>
      </c>
      <c r="H4733" t="s">
        <v>241</v>
      </c>
      <c r="I4733" t="s">
        <v>92</v>
      </c>
      <c r="J4733" t="s">
        <v>975</v>
      </c>
      <c r="K4733" t="s">
        <v>94</v>
      </c>
      <c r="L4733" t="s">
        <v>34</v>
      </c>
      <c r="M4733" t="s">
        <v>35</v>
      </c>
      <c r="N4733" s="1">
        <v>42027</v>
      </c>
      <c r="O4733" t="s">
        <v>976</v>
      </c>
      <c r="P4733" s="3" t="s">
        <v>977</v>
      </c>
      <c r="Q4733" t="s">
        <v>978</v>
      </c>
      <c r="R4733">
        <v>32</v>
      </c>
      <c r="S4733" t="s">
        <v>4488</v>
      </c>
      <c r="T4733" s="2">
        <v>0.06</v>
      </c>
      <c r="U4733" t="s">
        <v>4489</v>
      </c>
      <c r="V4733" t="s">
        <v>4490</v>
      </c>
      <c r="W4733" t="s">
        <v>982</v>
      </c>
      <c r="X4733" t="s">
        <v>4491</v>
      </c>
      <c r="Y4733" s="3">
        <f>VALUE(SUBSTITUTE(Table1[[#This Row],[Order Total]],"$",""))</f>
        <v>175.29</v>
      </c>
      <c r="Z4733">
        <f>VALUE(SUBSTITUTE(Table1[[#This Row],[Total]],"$",""))</f>
        <v>176.25</v>
      </c>
      <c r="AA4733" s="3">
        <f>Table1[[#This Row],[Order Total Number]]-Table1[[#This Row],[Total Number]]</f>
        <v>-0.96000000000000796</v>
      </c>
      <c r="AB4733">
        <f>VALUE(SUBSTITUTE(Table1[[#This Row],[Shipping Cost]],"$",""))</f>
        <v>3.14</v>
      </c>
      <c r="AC4733">
        <f>VALUE(SUBSTITUTE(Table1[[#This Row],[Discount $]],"$",""))</f>
        <v>54.95</v>
      </c>
      <c r="AD4733">
        <f>VALUE(SUBSTITUTE(Table1[[#This Row],[Retail Price]],"$",""))</f>
        <v>12.98</v>
      </c>
      <c r="AE4733" s="4">
        <f>(Table1[[#This Row],[Retail Price Number]]*Table1[[#This Row],[Order Quantity]])-Table1[[#This Row],[Discount $ Number]]+Table1[[#This Row],[Shipping Cost Number]]</f>
        <v>363.55</v>
      </c>
      <c r="AF4733">
        <f>Table1[[#This Row],[Retail Price Number]]*Table1[[#This Row],[Order Quantity]]-Table1[[#This Row],[Discount $ Number]]</f>
        <v>360.41</v>
      </c>
      <c r="AG4733">
        <f>(Table1[[#This Row],[Retail Price Number]]*Table1[[#This Row],[Order Quantity]])-Table1[[#This Row],[Discount $ Number]]-Table1[[#This Row],[Shipping Cost Number]]</f>
        <v>357.27000000000004</v>
      </c>
      <c r="AH4733">
        <f>Table1[[#This Row],[Retail Price Number]]*Table1[[#This Row],[Order Quantity]]</f>
        <v>415.36</v>
      </c>
      <c r="AI4733">
        <f>YEAR(Table1[[#This Row],[Order Date]])</f>
        <v>2015</v>
      </c>
    </row>
    <row r="4734" spans="1:35" x14ac:dyDescent="0.3">
      <c r="A4734" t="s">
        <v>322</v>
      </c>
      <c r="B4734" s="1">
        <v>42223</v>
      </c>
      <c r="C4734" t="s">
        <v>3025</v>
      </c>
      <c r="D4734" t="s">
        <v>2013</v>
      </c>
      <c r="E4734" t="s">
        <v>27</v>
      </c>
      <c r="F4734" t="s">
        <v>28</v>
      </c>
      <c r="G4734" t="s">
        <v>91</v>
      </c>
      <c r="H4734" t="s">
        <v>205</v>
      </c>
      <c r="I4734" t="s">
        <v>63</v>
      </c>
      <c r="J4734" t="s">
        <v>229</v>
      </c>
      <c r="K4734" t="s">
        <v>33</v>
      </c>
      <c r="L4734" t="s">
        <v>392</v>
      </c>
      <c r="M4734" t="s">
        <v>393</v>
      </c>
      <c r="N4734" s="1">
        <v>42224</v>
      </c>
      <c r="O4734" t="s">
        <v>1798</v>
      </c>
      <c r="P4734" s="3" t="s">
        <v>231</v>
      </c>
      <c r="Q4734" t="s">
        <v>1799</v>
      </c>
      <c r="R4734">
        <v>42</v>
      </c>
      <c r="S4734" t="s">
        <v>10512</v>
      </c>
      <c r="T4734" s="2">
        <v>0</v>
      </c>
      <c r="U4734" t="s">
        <v>10513</v>
      </c>
      <c r="V4734" t="s">
        <v>2790</v>
      </c>
      <c r="W4734" t="s">
        <v>618</v>
      </c>
      <c r="X4734" t="s">
        <v>10514</v>
      </c>
      <c r="Y4734" s="3">
        <f>VALUE(SUBSTITUTE(Table1[[#This Row],[Order Total]],"$",""))</f>
        <v>1191.52</v>
      </c>
      <c r="Z4734">
        <f>VALUE(SUBSTITUTE(Table1[[#This Row],[Total]],"$",""))</f>
        <v>1184.3</v>
      </c>
      <c r="AA4734" s="3">
        <f>Table1[[#This Row],[Order Total Number]]-Table1[[#This Row],[Total Number]]</f>
        <v>7.2200000000000273</v>
      </c>
      <c r="AB4734">
        <f>VALUE(SUBSTITUTE(Table1[[#This Row],[Shipping Cost]],"$",""))</f>
        <v>24.49</v>
      </c>
      <c r="AC4734">
        <f>VALUE(SUBSTITUTE(Table1[[#This Row],[Discount $]],"$",""))</f>
        <v>547.99</v>
      </c>
      <c r="AD4734">
        <f>VALUE(SUBSTITUTE(Table1[[#This Row],[Retail Price]],"$",""))</f>
        <v>449.99</v>
      </c>
      <c r="AE4734" s="4">
        <f>(Table1[[#This Row],[Retail Price Number]]*Table1[[#This Row],[Order Quantity]])-Table1[[#This Row],[Discount $ Number]]+Table1[[#This Row],[Shipping Cost Number]]</f>
        <v>18376.080000000002</v>
      </c>
      <c r="AF4734">
        <f>Table1[[#This Row],[Retail Price Number]]*Table1[[#This Row],[Order Quantity]]-Table1[[#This Row],[Discount $ Number]]</f>
        <v>18351.59</v>
      </c>
      <c r="AG4734">
        <f>(Table1[[#This Row],[Retail Price Number]]*Table1[[#This Row],[Order Quantity]])-Table1[[#This Row],[Discount $ Number]]-Table1[[#This Row],[Shipping Cost Number]]</f>
        <v>18327.099999999999</v>
      </c>
      <c r="AH4734">
        <f>Table1[[#This Row],[Retail Price Number]]*Table1[[#This Row],[Order Quantity]]</f>
        <v>18899.580000000002</v>
      </c>
      <c r="AI4734">
        <f>YEAR(Table1[[#This Row],[Order Date]])</f>
        <v>2015</v>
      </c>
    </row>
    <row r="4735" spans="1:35" x14ac:dyDescent="0.3">
      <c r="A4735" t="s">
        <v>322</v>
      </c>
      <c r="B4735" s="1">
        <v>42212</v>
      </c>
      <c r="C4735" t="s">
        <v>1301</v>
      </c>
      <c r="D4735" t="s">
        <v>228</v>
      </c>
      <c r="E4735" t="s">
        <v>46</v>
      </c>
      <c r="F4735" t="s">
        <v>47</v>
      </c>
      <c r="G4735" t="s">
        <v>91</v>
      </c>
      <c r="H4735" t="s">
        <v>107</v>
      </c>
      <c r="I4735" t="s">
        <v>63</v>
      </c>
      <c r="J4735" t="s">
        <v>756</v>
      </c>
      <c r="K4735" t="s">
        <v>94</v>
      </c>
      <c r="L4735" t="s">
        <v>34</v>
      </c>
      <c r="M4735" t="s">
        <v>35</v>
      </c>
      <c r="N4735" s="1">
        <v>42216</v>
      </c>
      <c r="O4735" t="s">
        <v>757</v>
      </c>
      <c r="P4735" s="3" t="s">
        <v>758</v>
      </c>
      <c r="Q4735" t="s">
        <v>98</v>
      </c>
      <c r="R4735">
        <v>43</v>
      </c>
      <c r="S4735" t="s">
        <v>12104</v>
      </c>
      <c r="T4735" s="2">
        <v>0.08</v>
      </c>
      <c r="U4735" t="s">
        <v>5570</v>
      </c>
      <c r="V4735" t="s">
        <v>1727</v>
      </c>
      <c r="W4735" t="s">
        <v>762</v>
      </c>
      <c r="X4735" t="s">
        <v>12105</v>
      </c>
      <c r="Y4735" s="3">
        <f>VALUE(SUBSTITUTE(Table1[[#This Row],[Order Total]],"$",""))</f>
        <v>34.43</v>
      </c>
      <c r="Z4735">
        <f>VALUE(SUBSTITUTE(Table1[[#This Row],[Total]],"$",""))</f>
        <v>35.909999999999997</v>
      </c>
      <c r="AA4735" s="3">
        <f>Table1[[#This Row],[Order Total Number]]-Table1[[#This Row],[Total Number]]</f>
        <v>-1.4799999999999969</v>
      </c>
      <c r="AB4735">
        <f>VALUE(SUBSTITUTE(Table1[[#This Row],[Shipping Cost]],"$",""))</f>
        <v>5.44</v>
      </c>
      <c r="AC4735">
        <f>VALUE(SUBSTITUTE(Table1[[#This Row],[Discount $]],"$",""))</f>
        <v>2.91</v>
      </c>
      <c r="AD4735">
        <f>VALUE(SUBSTITUTE(Table1[[#This Row],[Retail Price]],"$",""))</f>
        <v>2.84</v>
      </c>
      <c r="AE4735" s="4">
        <f>(Table1[[#This Row],[Retail Price Number]]*Table1[[#This Row],[Order Quantity]])-Table1[[#This Row],[Discount $ Number]]+Table1[[#This Row],[Shipping Cost Number]]</f>
        <v>124.64999999999999</v>
      </c>
      <c r="AF4735">
        <f>Table1[[#This Row],[Retail Price Number]]*Table1[[#This Row],[Order Quantity]]-Table1[[#This Row],[Discount $ Number]]</f>
        <v>119.21</v>
      </c>
      <c r="AG4735">
        <f>(Table1[[#This Row],[Retail Price Number]]*Table1[[#This Row],[Order Quantity]])-Table1[[#This Row],[Discount $ Number]]-Table1[[#This Row],[Shipping Cost Number]]</f>
        <v>113.77</v>
      </c>
      <c r="AH4735">
        <f>Table1[[#This Row],[Retail Price Number]]*Table1[[#This Row],[Order Quantity]]</f>
        <v>122.11999999999999</v>
      </c>
      <c r="AI4735">
        <f>YEAR(Table1[[#This Row],[Order Date]])</f>
        <v>2015</v>
      </c>
    </row>
    <row r="4736" spans="1:35" x14ac:dyDescent="0.3">
      <c r="A4736" t="s">
        <v>2846</v>
      </c>
      <c r="B4736" s="1">
        <v>42700</v>
      </c>
      <c r="C4736" t="s">
        <v>2847</v>
      </c>
      <c r="D4736" t="s">
        <v>465</v>
      </c>
      <c r="E4736" t="s">
        <v>27</v>
      </c>
      <c r="F4736" t="s">
        <v>28</v>
      </c>
      <c r="G4736" t="s">
        <v>91</v>
      </c>
      <c r="H4736" t="s">
        <v>205</v>
      </c>
      <c r="I4736" t="s">
        <v>92</v>
      </c>
      <c r="J4736" t="s">
        <v>64</v>
      </c>
      <c r="K4736" t="s">
        <v>33</v>
      </c>
      <c r="L4736" t="s">
        <v>65</v>
      </c>
      <c r="M4736" t="s">
        <v>35</v>
      </c>
      <c r="N4736" s="1">
        <v>42704</v>
      </c>
      <c r="O4736" t="s">
        <v>66</v>
      </c>
      <c r="P4736" s="3" t="s">
        <v>67</v>
      </c>
      <c r="Q4736" t="s">
        <v>68</v>
      </c>
      <c r="R4736">
        <v>8</v>
      </c>
      <c r="S4736" t="s">
        <v>2372</v>
      </c>
      <c r="T4736" s="2">
        <v>0.09</v>
      </c>
      <c r="U4736" t="s">
        <v>68</v>
      </c>
      <c r="V4736" t="s">
        <v>938</v>
      </c>
      <c r="W4736" t="s">
        <v>72</v>
      </c>
      <c r="X4736" t="s">
        <v>2848</v>
      </c>
      <c r="Y4736" s="3">
        <f>VALUE(SUBSTITUTE(Table1[[#This Row],[Order Total]],"$",""))</f>
        <v>16.239999999999998</v>
      </c>
      <c r="Z4736">
        <f>VALUE(SUBSTITUTE(Table1[[#This Row],[Total]],"$",""))</f>
        <v>17.23</v>
      </c>
      <c r="AA4736" s="3">
        <f>Table1[[#This Row],[Order Total Number]]-Table1[[#This Row],[Total Number]]</f>
        <v>-0.99000000000000199</v>
      </c>
      <c r="AB4736">
        <f>VALUE(SUBSTITUTE(Table1[[#This Row],[Shipping Cost]],"$",""))</f>
        <v>0.99</v>
      </c>
      <c r="AC4736">
        <f>VALUE(SUBSTITUTE(Table1[[#This Row],[Discount $]],"$",""))</f>
        <v>1.04</v>
      </c>
      <c r="AD4736">
        <f>VALUE(SUBSTITUTE(Table1[[#This Row],[Retail Price]],"$",""))</f>
        <v>2.88</v>
      </c>
      <c r="AE4736" s="4">
        <f>(Table1[[#This Row],[Retail Price Number]]*Table1[[#This Row],[Order Quantity]])-Table1[[#This Row],[Discount $ Number]]+Table1[[#This Row],[Shipping Cost Number]]</f>
        <v>22.99</v>
      </c>
      <c r="AF4736">
        <f>Table1[[#This Row],[Retail Price Number]]*Table1[[#This Row],[Order Quantity]]-Table1[[#This Row],[Discount $ Number]]</f>
        <v>22</v>
      </c>
      <c r="AG4736">
        <f>(Table1[[#This Row],[Retail Price Number]]*Table1[[#This Row],[Order Quantity]])-Table1[[#This Row],[Discount $ Number]]-Table1[[#This Row],[Shipping Cost Number]]</f>
        <v>21.01</v>
      </c>
      <c r="AH4736">
        <f>Table1[[#This Row],[Retail Price Number]]*Table1[[#This Row],[Order Quantity]]</f>
        <v>23.04</v>
      </c>
      <c r="AI4736">
        <f>YEAR(Table1[[#This Row],[Order Date]])</f>
        <v>2016</v>
      </c>
    </row>
    <row r="4737" spans="1:35" x14ac:dyDescent="0.3">
      <c r="A4737" t="s">
        <v>2846</v>
      </c>
      <c r="B4737" s="1">
        <v>42553</v>
      </c>
      <c r="C4737" t="s">
        <v>2870</v>
      </c>
      <c r="D4737" t="s">
        <v>106</v>
      </c>
      <c r="E4737" t="s">
        <v>46</v>
      </c>
      <c r="F4737" t="s">
        <v>47</v>
      </c>
      <c r="G4737" t="s">
        <v>29</v>
      </c>
      <c r="H4737" t="s">
        <v>107</v>
      </c>
      <c r="I4737" t="s">
        <v>63</v>
      </c>
      <c r="J4737" t="s">
        <v>64</v>
      </c>
      <c r="K4737" t="s">
        <v>94</v>
      </c>
      <c r="L4737" t="s">
        <v>95</v>
      </c>
      <c r="M4737" t="s">
        <v>35</v>
      </c>
      <c r="N4737" s="1">
        <v>42554</v>
      </c>
      <c r="O4737" t="s">
        <v>66</v>
      </c>
      <c r="P4737" s="3" t="s">
        <v>67</v>
      </c>
      <c r="Q4737" t="s">
        <v>68</v>
      </c>
      <c r="R4737">
        <v>35</v>
      </c>
      <c r="S4737" t="s">
        <v>1801</v>
      </c>
      <c r="T4737" s="2">
        <v>7.0000000000000007E-2</v>
      </c>
      <c r="U4737" t="s">
        <v>2871</v>
      </c>
      <c r="V4737" t="s">
        <v>2872</v>
      </c>
      <c r="W4737" t="s">
        <v>72</v>
      </c>
      <c r="X4737" t="s">
        <v>2873</v>
      </c>
      <c r="Y4737" s="3">
        <f>VALUE(SUBSTITUTE(Table1[[#This Row],[Order Total]],"$",""))</f>
        <v>43.59</v>
      </c>
      <c r="Z4737">
        <f>VALUE(SUBSTITUTE(Table1[[#This Row],[Total]],"$",""))</f>
        <v>43.28</v>
      </c>
      <c r="AA4737" s="3">
        <f>Table1[[#This Row],[Order Total Number]]-Table1[[#This Row],[Total Number]]</f>
        <v>0.31000000000000227</v>
      </c>
      <c r="AB4737">
        <f>VALUE(SUBSTITUTE(Table1[[#This Row],[Shipping Cost]],"$",""))</f>
        <v>0.99</v>
      </c>
      <c r="AC4737">
        <f>VALUE(SUBSTITUTE(Table1[[#This Row],[Discount $]],"$",""))</f>
        <v>2.65</v>
      </c>
      <c r="AD4737">
        <f>VALUE(SUBSTITUTE(Table1[[#This Row],[Retail Price]],"$",""))</f>
        <v>2.88</v>
      </c>
      <c r="AE4737" s="4">
        <f>(Table1[[#This Row],[Retail Price Number]]*Table1[[#This Row],[Order Quantity]])-Table1[[#This Row],[Discount $ Number]]+Table1[[#This Row],[Shipping Cost Number]]</f>
        <v>99.139999999999986</v>
      </c>
      <c r="AF4737">
        <f>Table1[[#This Row],[Retail Price Number]]*Table1[[#This Row],[Order Quantity]]-Table1[[#This Row],[Discount $ Number]]</f>
        <v>98.149999999999991</v>
      </c>
      <c r="AG4737">
        <f>(Table1[[#This Row],[Retail Price Number]]*Table1[[#This Row],[Order Quantity]])-Table1[[#This Row],[Discount $ Number]]-Table1[[#This Row],[Shipping Cost Number]]</f>
        <v>97.16</v>
      </c>
      <c r="AH4737">
        <f>Table1[[#This Row],[Retail Price Number]]*Table1[[#This Row],[Order Quantity]]</f>
        <v>100.8</v>
      </c>
      <c r="AI4737">
        <f>YEAR(Table1[[#This Row],[Order Date]])</f>
        <v>2016</v>
      </c>
    </row>
    <row r="4738" spans="1:35" x14ac:dyDescent="0.3">
      <c r="A4738" t="s">
        <v>2846</v>
      </c>
      <c r="B4738" s="1">
        <v>42700</v>
      </c>
      <c r="C4738" t="s">
        <v>2847</v>
      </c>
      <c r="D4738" t="s">
        <v>465</v>
      </c>
      <c r="E4738" t="s">
        <v>27</v>
      </c>
      <c r="F4738" t="s">
        <v>28</v>
      </c>
      <c r="G4738" t="s">
        <v>91</v>
      </c>
      <c r="H4738" t="s">
        <v>205</v>
      </c>
      <c r="I4738" t="s">
        <v>121</v>
      </c>
      <c r="J4738" t="s">
        <v>64</v>
      </c>
      <c r="K4738" t="s">
        <v>94</v>
      </c>
      <c r="L4738" t="s">
        <v>109</v>
      </c>
      <c r="M4738" t="s">
        <v>35</v>
      </c>
      <c r="N4738" s="1">
        <v>42704</v>
      </c>
      <c r="O4738" t="s">
        <v>66</v>
      </c>
      <c r="P4738" s="3" t="s">
        <v>67</v>
      </c>
      <c r="Q4738" t="s">
        <v>68</v>
      </c>
      <c r="R4738">
        <v>14</v>
      </c>
      <c r="S4738" t="s">
        <v>2372</v>
      </c>
      <c r="T4738" s="2">
        <v>0</v>
      </c>
      <c r="U4738" t="s">
        <v>68</v>
      </c>
      <c r="V4738" t="s">
        <v>938</v>
      </c>
      <c r="W4738" t="s">
        <v>72</v>
      </c>
      <c r="X4738" t="s">
        <v>2848</v>
      </c>
      <c r="Y4738" s="3">
        <f>VALUE(SUBSTITUTE(Table1[[#This Row],[Order Total]],"$",""))</f>
        <v>16.239999999999998</v>
      </c>
      <c r="Z4738">
        <f>VALUE(SUBSTITUTE(Table1[[#This Row],[Total]],"$",""))</f>
        <v>17.23</v>
      </c>
      <c r="AA4738" s="3">
        <f>Table1[[#This Row],[Order Total Number]]-Table1[[#This Row],[Total Number]]</f>
        <v>-0.99000000000000199</v>
      </c>
      <c r="AB4738">
        <f>VALUE(SUBSTITUTE(Table1[[#This Row],[Shipping Cost]],"$",""))</f>
        <v>0.99</v>
      </c>
      <c r="AC4738">
        <f>VALUE(SUBSTITUTE(Table1[[#This Row],[Discount $]],"$",""))</f>
        <v>1.04</v>
      </c>
      <c r="AD4738">
        <f>VALUE(SUBSTITUTE(Table1[[#This Row],[Retail Price]],"$",""))</f>
        <v>2.88</v>
      </c>
      <c r="AE4738" s="4">
        <f>(Table1[[#This Row],[Retail Price Number]]*Table1[[#This Row],[Order Quantity]])-Table1[[#This Row],[Discount $ Number]]+Table1[[#This Row],[Shipping Cost Number]]</f>
        <v>40.270000000000003</v>
      </c>
      <c r="AF4738">
        <f>Table1[[#This Row],[Retail Price Number]]*Table1[[#This Row],[Order Quantity]]-Table1[[#This Row],[Discount $ Number]]</f>
        <v>39.28</v>
      </c>
      <c r="AG4738">
        <f>(Table1[[#This Row],[Retail Price Number]]*Table1[[#This Row],[Order Quantity]])-Table1[[#This Row],[Discount $ Number]]-Table1[[#This Row],[Shipping Cost Number]]</f>
        <v>38.29</v>
      </c>
      <c r="AH4738">
        <f>Table1[[#This Row],[Retail Price Number]]*Table1[[#This Row],[Order Quantity]]</f>
        <v>40.32</v>
      </c>
      <c r="AI4738">
        <f>YEAR(Table1[[#This Row],[Order Date]])</f>
        <v>2016</v>
      </c>
    </row>
    <row r="4739" spans="1:35" x14ac:dyDescent="0.3">
      <c r="A4739" t="s">
        <v>2846</v>
      </c>
      <c r="B4739" s="1">
        <v>42700</v>
      </c>
      <c r="C4739" t="s">
        <v>2847</v>
      </c>
      <c r="D4739" t="s">
        <v>465</v>
      </c>
      <c r="E4739" t="s">
        <v>27</v>
      </c>
      <c r="F4739" t="s">
        <v>28</v>
      </c>
      <c r="G4739" t="s">
        <v>134</v>
      </c>
      <c r="H4739" t="s">
        <v>205</v>
      </c>
      <c r="I4739" t="s">
        <v>121</v>
      </c>
      <c r="J4739" t="s">
        <v>64</v>
      </c>
      <c r="K4739" t="s">
        <v>94</v>
      </c>
      <c r="L4739" t="s">
        <v>34</v>
      </c>
      <c r="M4739" t="s">
        <v>35</v>
      </c>
      <c r="N4739" s="1">
        <v>42704</v>
      </c>
      <c r="O4739" t="s">
        <v>66</v>
      </c>
      <c r="P4739" s="3" t="s">
        <v>67</v>
      </c>
      <c r="Q4739" t="s">
        <v>68</v>
      </c>
      <c r="R4739">
        <v>24</v>
      </c>
      <c r="S4739" t="s">
        <v>2372</v>
      </c>
      <c r="T4739" s="2">
        <v>0.06</v>
      </c>
      <c r="U4739" t="s">
        <v>68</v>
      </c>
      <c r="V4739" t="s">
        <v>938</v>
      </c>
      <c r="W4739" t="s">
        <v>72</v>
      </c>
      <c r="X4739" t="s">
        <v>2848</v>
      </c>
      <c r="Y4739" s="3">
        <f>VALUE(SUBSTITUTE(Table1[[#This Row],[Order Total]],"$",""))</f>
        <v>16.239999999999998</v>
      </c>
      <c r="Z4739">
        <f>VALUE(SUBSTITUTE(Table1[[#This Row],[Total]],"$",""))</f>
        <v>17.23</v>
      </c>
      <c r="AA4739" s="3">
        <f>Table1[[#This Row],[Order Total Number]]-Table1[[#This Row],[Total Number]]</f>
        <v>-0.99000000000000199</v>
      </c>
      <c r="AB4739">
        <f>VALUE(SUBSTITUTE(Table1[[#This Row],[Shipping Cost]],"$",""))</f>
        <v>0.99</v>
      </c>
      <c r="AC4739">
        <f>VALUE(SUBSTITUTE(Table1[[#This Row],[Discount $]],"$",""))</f>
        <v>1.04</v>
      </c>
      <c r="AD4739">
        <f>VALUE(SUBSTITUTE(Table1[[#This Row],[Retail Price]],"$",""))</f>
        <v>2.88</v>
      </c>
      <c r="AE4739" s="4">
        <f>(Table1[[#This Row],[Retail Price Number]]*Table1[[#This Row],[Order Quantity]])-Table1[[#This Row],[Discount $ Number]]+Table1[[#This Row],[Shipping Cost Number]]</f>
        <v>69.069999999999993</v>
      </c>
      <c r="AF4739">
        <f>Table1[[#This Row],[Retail Price Number]]*Table1[[#This Row],[Order Quantity]]-Table1[[#This Row],[Discount $ Number]]</f>
        <v>68.08</v>
      </c>
      <c r="AG4739">
        <f>(Table1[[#This Row],[Retail Price Number]]*Table1[[#This Row],[Order Quantity]])-Table1[[#This Row],[Discount $ Number]]-Table1[[#This Row],[Shipping Cost Number]]</f>
        <v>67.09</v>
      </c>
      <c r="AH4739">
        <f>Table1[[#This Row],[Retail Price Number]]*Table1[[#This Row],[Order Quantity]]</f>
        <v>69.12</v>
      </c>
      <c r="AI4739">
        <f>YEAR(Table1[[#This Row],[Order Date]])</f>
        <v>2016</v>
      </c>
    </row>
    <row r="4740" spans="1:35" x14ac:dyDescent="0.3">
      <c r="A4740" t="s">
        <v>2846</v>
      </c>
      <c r="B4740" s="1">
        <v>41646</v>
      </c>
      <c r="C4740" t="s">
        <v>2669</v>
      </c>
      <c r="D4740" t="s">
        <v>2332</v>
      </c>
      <c r="E4740" t="s">
        <v>27</v>
      </c>
      <c r="F4740" t="s">
        <v>28</v>
      </c>
      <c r="G4740" t="s">
        <v>77</v>
      </c>
      <c r="H4740" t="s">
        <v>422</v>
      </c>
      <c r="I4740" t="s">
        <v>196</v>
      </c>
      <c r="J4740" t="s">
        <v>1853</v>
      </c>
      <c r="K4740" t="s">
        <v>94</v>
      </c>
      <c r="L4740" t="s">
        <v>34</v>
      </c>
      <c r="M4740" t="s">
        <v>35</v>
      </c>
      <c r="N4740" s="1">
        <v>41647</v>
      </c>
      <c r="O4740" t="s">
        <v>1854</v>
      </c>
      <c r="P4740" s="3" t="s">
        <v>1855</v>
      </c>
      <c r="Q4740" t="s">
        <v>1856</v>
      </c>
      <c r="R4740">
        <v>20</v>
      </c>
      <c r="S4740" t="s">
        <v>8058</v>
      </c>
      <c r="T4740" s="2">
        <v>0</v>
      </c>
      <c r="U4740" t="s">
        <v>8059</v>
      </c>
      <c r="V4740" t="s">
        <v>8060</v>
      </c>
      <c r="W4740" t="s">
        <v>165</v>
      </c>
      <c r="X4740" t="s">
        <v>8061</v>
      </c>
      <c r="Y4740" s="3">
        <f>VALUE(SUBSTITUTE(Table1[[#This Row],[Order Total]],"$",""))</f>
        <v>1506.95</v>
      </c>
      <c r="Z4740">
        <f>VALUE(SUBSTITUTE(Table1[[#This Row],[Total]],"$",""))</f>
        <v>1297.1500000000001</v>
      </c>
      <c r="AA4740" s="3">
        <f>Table1[[#This Row],[Order Total Number]]-Table1[[#This Row],[Total Number]]</f>
        <v>209.79999999999995</v>
      </c>
      <c r="AB4740">
        <f>VALUE(SUBSTITUTE(Table1[[#This Row],[Shipping Cost]],"$",""))</f>
        <v>4</v>
      </c>
      <c r="AC4740">
        <f>VALUE(SUBSTITUTE(Table1[[#This Row],[Discount $]],"$",""))</f>
        <v>40.369999999999997</v>
      </c>
      <c r="AD4740">
        <f>VALUE(SUBSTITUTE(Table1[[#This Row],[Retail Price]],"$",""))</f>
        <v>152.47999999999999</v>
      </c>
      <c r="AE4740" s="4">
        <f>(Table1[[#This Row],[Retail Price Number]]*Table1[[#This Row],[Order Quantity]])-Table1[[#This Row],[Discount $ Number]]+Table1[[#This Row],[Shipping Cost Number]]</f>
        <v>3013.23</v>
      </c>
      <c r="AF4740">
        <f>Table1[[#This Row],[Retail Price Number]]*Table1[[#This Row],[Order Quantity]]-Table1[[#This Row],[Discount $ Number]]</f>
        <v>3009.23</v>
      </c>
      <c r="AG4740">
        <f>(Table1[[#This Row],[Retail Price Number]]*Table1[[#This Row],[Order Quantity]])-Table1[[#This Row],[Discount $ Number]]-Table1[[#This Row],[Shipping Cost Number]]</f>
        <v>3005.23</v>
      </c>
      <c r="AH4740">
        <f>Table1[[#This Row],[Retail Price Number]]*Table1[[#This Row],[Order Quantity]]</f>
        <v>3049.6</v>
      </c>
      <c r="AI4740">
        <f>YEAR(Table1[[#This Row],[Order Date]])</f>
        <v>2014</v>
      </c>
    </row>
    <row r="4741" spans="1:35" x14ac:dyDescent="0.3">
      <c r="A4741" t="s">
        <v>2846</v>
      </c>
      <c r="B4741" s="1">
        <v>42700</v>
      </c>
      <c r="C4741" t="s">
        <v>8483</v>
      </c>
      <c r="D4741" t="s">
        <v>531</v>
      </c>
      <c r="E4741" t="s">
        <v>27</v>
      </c>
      <c r="F4741" t="s">
        <v>28</v>
      </c>
      <c r="G4741" t="s">
        <v>91</v>
      </c>
      <c r="H4741" t="s">
        <v>30</v>
      </c>
      <c r="I4741" t="s">
        <v>92</v>
      </c>
      <c r="J4741" t="s">
        <v>64</v>
      </c>
      <c r="K4741" t="s">
        <v>94</v>
      </c>
      <c r="L4741" t="s">
        <v>95</v>
      </c>
      <c r="M4741" t="s">
        <v>35</v>
      </c>
      <c r="N4741" s="1">
        <v>42702</v>
      </c>
      <c r="O4741" t="s">
        <v>66</v>
      </c>
      <c r="P4741" s="3" t="s">
        <v>67</v>
      </c>
      <c r="Q4741" t="s">
        <v>68</v>
      </c>
      <c r="R4741">
        <v>15</v>
      </c>
      <c r="S4741" t="s">
        <v>2372</v>
      </c>
      <c r="T4741" s="2">
        <v>0.03</v>
      </c>
      <c r="U4741" t="s">
        <v>68</v>
      </c>
      <c r="V4741" t="s">
        <v>938</v>
      </c>
      <c r="W4741" t="s">
        <v>72</v>
      </c>
      <c r="X4741" t="s">
        <v>2848</v>
      </c>
      <c r="Y4741" s="3">
        <f>VALUE(SUBSTITUTE(Table1[[#This Row],[Order Total]],"$",""))</f>
        <v>16.239999999999998</v>
      </c>
      <c r="Z4741">
        <f>VALUE(SUBSTITUTE(Table1[[#This Row],[Total]],"$",""))</f>
        <v>17.23</v>
      </c>
      <c r="AA4741" s="3">
        <f>Table1[[#This Row],[Order Total Number]]-Table1[[#This Row],[Total Number]]</f>
        <v>-0.99000000000000199</v>
      </c>
      <c r="AB4741">
        <f>VALUE(SUBSTITUTE(Table1[[#This Row],[Shipping Cost]],"$",""))</f>
        <v>0.99</v>
      </c>
      <c r="AC4741">
        <f>VALUE(SUBSTITUTE(Table1[[#This Row],[Discount $]],"$",""))</f>
        <v>1.04</v>
      </c>
      <c r="AD4741">
        <f>VALUE(SUBSTITUTE(Table1[[#This Row],[Retail Price]],"$",""))</f>
        <v>2.88</v>
      </c>
      <c r="AE4741" s="4">
        <f>(Table1[[#This Row],[Retail Price Number]]*Table1[[#This Row],[Order Quantity]])-Table1[[#This Row],[Discount $ Number]]+Table1[[#This Row],[Shipping Cost Number]]</f>
        <v>43.15</v>
      </c>
      <c r="AF4741">
        <f>Table1[[#This Row],[Retail Price Number]]*Table1[[#This Row],[Order Quantity]]-Table1[[#This Row],[Discount $ Number]]</f>
        <v>42.16</v>
      </c>
      <c r="AG4741">
        <f>(Table1[[#This Row],[Retail Price Number]]*Table1[[#This Row],[Order Quantity]])-Table1[[#This Row],[Discount $ Number]]-Table1[[#This Row],[Shipping Cost Number]]</f>
        <v>41.169999999999995</v>
      </c>
      <c r="AH4741">
        <f>Table1[[#This Row],[Retail Price Number]]*Table1[[#This Row],[Order Quantity]]</f>
        <v>43.199999999999996</v>
      </c>
      <c r="AI4741">
        <f>YEAR(Table1[[#This Row],[Order Date]])</f>
        <v>2016</v>
      </c>
    </row>
    <row r="4742" spans="1:35" x14ac:dyDescent="0.3">
      <c r="A4742" t="s">
        <v>2846</v>
      </c>
      <c r="B4742" s="1">
        <v>42700</v>
      </c>
      <c r="C4742" t="s">
        <v>8483</v>
      </c>
      <c r="D4742" t="s">
        <v>531</v>
      </c>
      <c r="E4742" t="s">
        <v>27</v>
      </c>
      <c r="F4742" t="s">
        <v>28</v>
      </c>
      <c r="G4742" t="s">
        <v>77</v>
      </c>
      <c r="H4742" t="s">
        <v>30</v>
      </c>
      <c r="I4742" t="s">
        <v>92</v>
      </c>
      <c r="J4742" t="s">
        <v>478</v>
      </c>
      <c r="K4742" t="s">
        <v>94</v>
      </c>
      <c r="L4742" t="s">
        <v>109</v>
      </c>
      <c r="M4742" t="s">
        <v>156</v>
      </c>
      <c r="N4742" s="1">
        <v>42702</v>
      </c>
      <c r="O4742" t="s">
        <v>479</v>
      </c>
      <c r="P4742" s="3" t="s">
        <v>480</v>
      </c>
      <c r="Q4742" t="s">
        <v>98</v>
      </c>
      <c r="R4742">
        <v>35</v>
      </c>
      <c r="S4742" t="s">
        <v>2372</v>
      </c>
      <c r="T4742" s="2">
        <v>0.02</v>
      </c>
      <c r="U4742" t="s">
        <v>68</v>
      </c>
      <c r="V4742" t="s">
        <v>938</v>
      </c>
      <c r="W4742" t="s">
        <v>224</v>
      </c>
      <c r="X4742" t="s">
        <v>2848</v>
      </c>
      <c r="Y4742" s="3">
        <f>VALUE(SUBSTITUTE(Table1[[#This Row],[Order Total]],"$",""))</f>
        <v>16.239999999999998</v>
      </c>
      <c r="Z4742">
        <f>VALUE(SUBSTITUTE(Table1[[#This Row],[Total]],"$",""))</f>
        <v>17.23</v>
      </c>
      <c r="AA4742" s="3">
        <f>Table1[[#This Row],[Order Total Number]]-Table1[[#This Row],[Total Number]]</f>
        <v>-0.99000000000000199</v>
      </c>
      <c r="AB4742">
        <f>VALUE(SUBSTITUTE(Table1[[#This Row],[Shipping Cost]],"$",""))</f>
        <v>0.5</v>
      </c>
      <c r="AC4742">
        <f>VALUE(SUBSTITUTE(Table1[[#This Row],[Discount $]],"$",""))</f>
        <v>1.04</v>
      </c>
      <c r="AD4742">
        <f>VALUE(SUBSTITUTE(Table1[[#This Row],[Retail Price]],"$",""))</f>
        <v>2.61</v>
      </c>
      <c r="AE4742" s="4">
        <f>(Table1[[#This Row],[Retail Price Number]]*Table1[[#This Row],[Order Quantity]])-Table1[[#This Row],[Discount $ Number]]+Table1[[#This Row],[Shipping Cost Number]]</f>
        <v>90.809999999999988</v>
      </c>
      <c r="AF4742">
        <f>Table1[[#This Row],[Retail Price Number]]*Table1[[#This Row],[Order Quantity]]-Table1[[#This Row],[Discount $ Number]]</f>
        <v>90.309999999999988</v>
      </c>
      <c r="AG4742">
        <f>(Table1[[#This Row],[Retail Price Number]]*Table1[[#This Row],[Order Quantity]])-Table1[[#This Row],[Discount $ Number]]-Table1[[#This Row],[Shipping Cost Number]]</f>
        <v>89.809999999999988</v>
      </c>
      <c r="AH4742">
        <f>Table1[[#This Row],[Retail Price Number]]*Table1[[#This Row],[Order Quantity]]</f>
        <v>91.35</v>
      </c>
      <c r="AI4742">
        <f>YEAR(Table1[[#This Row],[Order Date]])</f>
        <v>2016</v>
      </c>
    </row>
    <row r="4743" spans="1:35" x14ac:dyDescent="0.3">
      <c r="A4743" t="s">
        <v>2846</v>
      </c>
      <c r="B4743" s="1">
        <v>42714</v>
      </c>
      <c r="C4743" t="s">
        <v>251</v>
      </c>
      <c r="D4743" t="s">
        <v>252</v>
      </c>
      <c r="E4743" t="s">
        <v>27</v>
      </c>
      <c r="F4743" t="s">
        <v>28</v>
      </c>
      <c r="G4743" t="s">
        <v>91</v>
      </c>
      <c r="H4743" t="s">
        <v>62</v>
      </c>
      <c r="I4743" t="s">
        <v>196</v>
      </c>
      <c r="J4743" t="s">
        <v>478</v>
      </c>
      <c r="K4743" t="s">
        <v>94</v>
      </c>
      <c r="L4743" t="s">
        <v>95</v>
      </c>
      <c r="M4743" t="s">
        <v>35</v>
      </c>
      <c r="N4743" s="1">
        <v>42719</v>
      </c>
      <c r="O4743" t="s">
        <v>479</v>
      </c>
      <c r="P4743" s="3" t="s">
        <v>480</v>
      </c>
      <c r="Q4743" t="s">
        <v>98</v>
      </c>
      <c r="R4743">
        <v>25</v>
      </c>
      <c r="S4743" t="s">
        <v>5874</v>
      </c>
      <c r="T4743" s="2">
        <v>0.1</v>
      </c>
      <c r="U4743" t="s">
        <v>3665</v>
      </c>
      <c r="V4743" t="s">
        <v>9079</v>
      </c>
      <c r="W4743" t="s">
        <v>224</v>
      </c>
      <c r="X4743" t="s">
        <v>9080</v>
      </c>
      <c r="Y4743" s="3">
        <f>VALUE(SUBSTITUTE(Table1[[#This Row],[Order Total]],"$",""))</f>
        <v>35.24</v>
      </c>
      <c r="Z4743">
        <f>VALUE(SUBSTITUTE(Table1[[#This Row],[Total]],"$",""))</f>
        <v>37.409999999999997</v>
      </c>
      <c r="AA4743" s="3">
        <f>Table1[[#This Row],[Order Total Number]]-Table1[[#This Row],[Total Number]]</f>
        <v>-2.1699999999999946</v>
      </c>
      <c r="AB4743">
        <f>VALUE(SUBSTITUTE(Table1[[#This Row],[Shipping Cost]],"$",""))</f>
        <v>0.5</v>
      </c>
      <c r="AC4743">
        <f>VALUE(SUBSTITUTE(Table1[[#This Row],[Discount $]],"$",""))</f>
        <v>1.7</v>
      </c>
      <c r="AD4743">
        <f>VALUE(SUBSTITUTE(Table1[[#This Row],[Retail Price]],"$",""))</f>
        <v>2.61</v>
      </c>
      <c r="AE4743" s="4">
        <f>(Table1[[#This Row],[Retail Price Number]]*Table1[[#This Row],[Order Quantity]])-Table1[[#This Row],[Discount $ Number]]+Table1[[#This Row],[Shipping Cost Number]]</f>
        <v>64.05</v>
      </c>
      <c r="AF4743">
        <f>Table1[[#This Row],[Retail Price Number]]*Table1[[#This Row],[Order Quantity]]-Table1[[#This Row],[Discount $ Number]]</f>
        <v>63.55</v>
      </c>
      <c r="AG4743">
        <f>(Table1[[#This Row],[Retail Price Number]]*Table1[[#This Row],[Order Quantity]])-Table1[[#This Row],[Discount $ Number]]-Table1[[#This Row],[Shipping Cost Number]]</f>
        <v>63.05</v>
      </c>
      <c r="AH4743">
        <f>Table1[[#This Row],[Retail Price Number]]*Table1[[#This Row],[Order Quantity]]</f>
        <v>65.25</v>
      </c>
      <c r="AI4743">
        <f>YEAR(Table1[[#This Row],[Order Date]])</f>
        <v>2016</v>
      </c>
    </row>
    <row r="4744" spans="1:35" x14ac:dyDescent="0.3">
      <c r="A4744" t="s">
        <v>2846</v>
      </c>
      <c r="B4744" s="1">
        <v>42700</v>
      </c>
      <c r="C4744" t="s">
        <v>2847</v>
      </c>
      <c r="D4744" t="s">
        <v>465</v>
      </c>
      <c r="E4744" t="s">
        <v>27</v>
      </c>
      <c r="F4744" t="s">
        <v>28</v>
      </c>
      <c r="G4744" t="s">
        <v>77</v>
      </c>
      <c r="H4744" t="s">
        <v>205</v>
      </c>
      <c r="I4744" t="s">
        <v>196</v>
      </c>
      <c r="J4744" t="s">
        <v>64</v>
      </c>
      <c r="K4744" t="s">
        <v>94</v>
      </c>
      <c r="L4744" t="s">
        <v>95</v>
      </c>
      <c r="M4744" t="s">
        <v>35</v>
      </c>
      <c r="N4744" s="1">
        <v>42704</v>
      </c>
      <c r="O4744" t="s">
        <v>66</v>
      </c>
      <c r="P4744" s="3" t="s">
        <v>67</v>
      </c>
      <c r="Q4744" t="s">
        <v>68</v>
      </c>
      <c r="R4744">
        <v>40</v>
      </c>
      <c r="S4744" t="s">
        <v>2372</v>
      </c>
      <c r="T4744" s="2">
        <v>0.03</v>
      </c>
      <c r="U4744" t="s">
        <v>68</v>
      </c>
      <c r="V4744" t="s">
        <v>938</v>
      </c>
      <c r="W4744" t="s">
        <v>72</v>
      </c>
      <c r="X4744" t="s">
        <v>2848</v>
      </c>
      <c r="Y4744" s="3">
        <f>VALUE(SUBSTITUTE(Table1[[#This Row],[Order Total]],"$",""))</f>
        <v>16.239999999999998</v>
      </c>
      <c r="Z4744">
        <f>VALUE(SUBSTITUTE(Table1[[#This Row],[Total]],"$",""))</f>
        <v>17.23</v>
      </c>
      <c r="AA4744" s="3">
        <f>Table1[[#This Row],[Order Total Number]]-Table1[[#This Row],[Total Number]]</f>
        <v>-0.99000000000000199</v>
      </c>
      <c r="AB4744">
        <f>VALUE(SUBSTITUTE(Table1[[#This Row],[Shipping Cost]],"$",""))</f>
        <v>0.99</v>
      </c>
      <c r="AC4744">
        <f>VALUE(SUBSTITUTE(Table1[[#This Row],[Discount $]],"$",""))</f>
        <v>1.04</v>
      </c>
      <c r="AD4744">
        <f>VALUE(SUBSTITUTE(Table1[[#This Row],[Retail Price]],"$",""))</f>
        <v>2.88</v>
      </c>
      <c r="AE4744" s="4">
        <f>(Table1[[#This Row],[Retail Price Number]]*Table1[[#This Row],[Order Quantity]])-Table1[[#This Row],[Discount $ Number]]+Table1[[#This Row],[Shipping Cost Number]]</f>
        <v>115.14999999999998</v>
      </c>
      <c r="AF4744">
        <f>Table1[[#This Row],[Retail Price Number]]*Table1[[#This Row],[Order Quantity]]-Table1[[#This Row],[Discount $ Number]]</f>
        <v>114.15999999999998</v>
      </c>
      <c r="AG4744">
        <f>(Table1[[#This Row],[Retail Price Number]]*Table1[[#This Row],[Order Quantity]])-Table1[[#This Row],[Discount $ Number]]-Table1[[#This Row],[Shipping Cost Number]]</f>
        <v>113.16999999999999</v>
      </c>
      <c r="AH4744">
        <f>Table1[[#This Row],[Retail Price Number]]*Table1[[#This Row],[Order Quantity]]</f>
        <v>115.19999999999999</v>
      </c>
      <c r="AI4744">
        <f>YEAR(Table1[[#This Row],[Order Date]])</f>
        <v>2016</v>
      </c>
    </row>
    <row r="4745" spans="1:35" x14ac:dyDescent="0.3">
      <c r="A4745" t="s">
        <v>2846</v>
      </c>
      <c r="B4745" s="1">
        <v>42143</v>
      </c>
      <c r="C4745" t="s">
        <v>4611</v>
      </c>
      <c r="D4745" t="s">
        <v>252</v>
      </c>
      <c r="E4745" t="s">
        <v>27</v>
      </c>
      <c r="F4745" t="s">
        <v>28</v>
      </c>
      <c r="G4745" t="s">
        <v>134</v>
      </c>
      <c r="H4745" t="s">
        <v>62</v>
      </c>
      <c r="I4745" t="s">
        <v>31</v>
      </c>
      <c r="J4745" t="s">
        <v>9690</v>
      </c>
      <c r="K4745" t="s">
        <v>33</v>
      </c>
      <c r="L4745" t="s">
        <v>34</v>
      </c>
      <c r="M4745" t="s">
        <v>35</v>
      </c>
      <c r="N4745" s="1">
        <v>42144</v>
      </c>
      <c r="O4745" t="s">
        <v>66</v>
      </c>
      <c r="P4745" s="3" t="s">
        <v>67</v>
      </c>
      <c r="Q4745" t="s">
        <v>68</v>
      </c>
      <c r="R4745">
        <v>27</v>
      </c>
      <c r="S4745" t="s">
        <v>6037</v>
      </c>
      <c r="T4745" s="2">
        <v>0</v>
      </c>
      <c r="U4745" t="s">
        <v>4128</v>
      </c>
      <c r="V4745" t="s">
        <v>6831</v>
      </c>
      <c r="W4745" t="s">
        <v>72</v>
      </c>
      <c r="X4745" t="s">
        <v>10323</v>
      </c>
      <c r="Y4745" s="3">
        <f>VALUE(SUBSTITUTE(Table1[[#This Row],[Order Total]],"$",""))</f>
        <v>38.729999999999997</v>
      </c>
      <c r="Z4745">
        <f>VALUE(SUBSTITUTE(Table1[[#This Row],[Total]],"$",""))</f>
        <v>39.130000000000003</v>
      </c>
      <c r="AA4745" s="3">
        <f>Table1[[#This Row],[Order Total Number]]-Table1[[#This Row],[Total Number]]</f>
        <v>-0.40000000000000568</v>
      </c>
      <c r="AB4745">
        <f>VALUE(SUBSTITUTE(Table1[[#This Row],[Shipping Cost]],"$",""))</f>
        <v>0.99</v>
      </c>
      <c r="AC4745">
        <f>VALUE(SUBSTITUTE(Table1[[#This Row],[Discount $]],"$",""))</f>
        <v>2.4900000000000002</v>
      </c>
      <c r="AD4745">
        <f>VALUE(SUBSTITUTE(Table1[[#This Row],[Retail Price]],"$",""))</f>
        <v>2.88</v>
      </c>
      <c r="AE4745" s="4">
        <f>(Table1[[#This Row],[Retail Price Number]]*Table1[[#This Row],[Order Quantity]])-Table1[[#This Row],[Discount $ Number]]+Table1[[#This Row],[Shipping Cost Number]]</f>
        <v>76.259999999999991</v>
      </c>
      <c r="AF4745">
        <f>Table1[[#This Row],[Retail Price Number]]*Table1[[#This Row],[Order Quantity]]-Table1[[#This Row],[Discount $ Number]]</f>
        <v>75.27</v>
      </c>
      <c r="AG4745">
        <f>(Table1[[#This Row],[Retail Price Number]]*Table1[[#This Row],[Order Quantity]])-Table1[[#This Row],[Discount $ Number]]-Table1[[#This Row],[Shipping Cost Number]]</f>
        <v>74.28</v>
      </c>
      <c r="AH4745">
        <f>Table1[[#This Row],[Retail Price Number]]*Table1[[#This Row],[Order Quantity]]</f>
        <v>77.759999999999991</v>
      </c>
      <c r="AI4745">
        <f>YEAR(Table1[[#This Row],[Order Date]])</f>
        <v>2015</v>
      </c>
    </row>
    <row r="4746" spans="1:35" x14ac:dyDescent="0.3">
      <c r="A4746" t="s">
        <v>2846</v>
      </c>
      <c r="B4746" s="1">
        <v>42700</v>
      </c>
      <c r="C4746" t="s">
        <v>8483</v>
      </c>
      <c r="D4746" t="s">
        <v>531</v>
      </c>
      <c r="E4746" t="s">
        <v>27</v>
      </c>
      <c r="F4746" t="s">
        <v>28</v>
      </c>
      <c r="G4746" t="s">
        <v>29</v>
      </c>
      <c r="H4746" t="s">
        <v>30</v>
      </c>
      <c r="I4746" t="s">
        <v>63</v>
      </c>
      <c r="J4746" t="s">
        <v>1667</v>
      </c>
      <c r="K4746" t="s">
        <v>33</v>
      </c>
      <c r="L4746" t="s">
        <v>34</v>
      </c>
      <c r="M4746" t="s">
        <v>35</v>
      </c>
      <c r="N4746" s="1">
        <v>42702</v>
      </c>
      <c r="O4746" t="s">
        <v>982</v>
      </c>
      <c r="P4746" s="3" t="s">
        <v>1190</v>
      </c>
      <c r="Q4746" t="s">
        <v>1191</v>
      </c>
      <c r="R4746">
        <v>17</v>
      </c>
      <c r="S4746" t="s">
        <v>2372</v>
      </c>
      <c r="T4746" s="2">
        <v>0.09</v>
      </c>
      <c r="U4746" t="s">
        <v>68</v>
      </c>
      <c r="V4746" t="s">
        <v>938</v>
      </c>
      <c r="W4746" t="s">
        <v>224</v>
      </c>
      <c r="X4746" t="s">
        <v>2848</v>
      </c>
      <c r="Y4746" s="3">
        <f>VALUE(SUBSTITUTE(Table1[[#This Row],[Order Total]],"$",""))</f>
        <v>16.239999999999998</v>
      </c>
      <c r="Z4746">
        <f>VALUE(SUBSTITUTE(Table1[[#This Row],[Total]],"$",""))</f>
        <v>17.23</v>
      </c>
      <c r="AA4746" s="3">
        <f>Table1[[#This Row],[Order Total Number]]-Table1[[#This Row],[Total Number]]</f>
        <v>-0.99000000000000199</v>
      </c>
      <c r="AB4746">
        <f>VALUE(SUBSTITUTE(Table1[[#This Row],[Shipping Cost]],"$",""))</f>
        <v>0.5</v>
      </c>
      <c r="AC4746">
        <f>VALUE(SUBSTITUTE(Table1[[#This Row],[Discount $]],"$",""))</f>
        <v>1.04</v>
      </c>
      <c r="AD4746">
        <f>VALUE(SUBSTITUTE(Table1[[#This Row],[Retail Price]],"$",""))</f>
        <v>4.91</v>
      </c>
      <c r="AE4746" s="4">
        <f>(Table1[[#This Row],[Retail Price Number]]*Table1[[#This Row],[Order Quantity]])-Table1[[#This Row],[Discount $ Number]]+Table1[[#This Row],[Shipping Cost Number]]</f>
        <v>82.929999999999993</v>
      </c>
      <c r="AF4746">
        <f>Table1[[#This Row],[Retail Price Number]]*Table1[[#This Row],[Order Quantity]]-Table1[[#This Row],[Discount $ Number]]</f>
        <v>82.429999999999993</v>
      </c>
      <c r="AG4746">
        <f>(Table1[[#This Row],[Retail Price Number]]*Table1[[#This Row],[Order Quantity]])-Table1[[#This Row],[Discount $ Number]]-Table1[[#This Row],[Shipping Cost Number]]</f>
        <v>81.929999999999993</v>
      </c>
      <c r="AH4746">
        <f>Table1[[#This Row],[Retail Price Number]]*Table1[[#This Row],[Order Quantity]]</f>
        <v>83.47</v>
      </c>
      <c r="AI4746">
        <f>YEAR(Table1[[#This Row],[Order Date]])</f>
        <v>2016</v>
      </c>
    </row>
    <row r="4747" spans="1:35" x14ac:dyDescent="0.3">
      <c r="A4747" t="s">
        <v>5222</v>
      </c>
      <c r="B4747" s="1">
        <v>42767</v>
      </c>
      <c r="C4747" t="s">
        <v>918</v>
      </c>
      <c r="D4747" t="s">
        <v>745</v>
      </c>
      <c r="E4747" t="s">
        <v>27</v>
      </c>
      <c r="F4747" t="s">
        <v>28</v>
      </c>
      <c r="G4747" t="s">
        <v>134</v>
      </c>
      <c r="H4747" t="s">
        <v>217</v>
      </c>
      <c r="I4747" t="s">
        <v>121</v>
      </c>
      <c r="J4747" t="s">
        <v>229</v>
      </c>
      <c r="K4747" t="s">
        <v>33</v>
      </c>
      <c r="L4747" t="s">
        <v>109</v>
      </c>
      <c r="M4747" t="s">
        <v>156</v>
      </c>
      <c r="N4747" s="1">
        <v>42771</v>
      </c>
      <c r="O4747" t="s">
        <v>230</v>
      </c>
      <c r="P4747" s="3" t="s">
        <v>231</v>
      </c>
      <c r="Q4747" t="s">
        <v>232</v>
      </c>
      <c r="R4747">
        <v>32</v>
      </c>
      <c r="S4747" t="s">
        <v>5223</v>
      </c>
      <c r="T4747" s="2">
        <v>0.05</v>
      </c>
      <c r="U4747" t="s">
        <v>5224</v>
      </c>
      <c r="V4747" t="s">
        <v>5225</v>
      </c>
      <c r="W4747" t="s">
        <v>236</v>
      </c>
      <c r="X4747" t="s">
        <v>5226</v>
      </c>
      <c r="Y4747" s="3">
        <f>VALUE(SUBSTITUTE(Table1[[#This Row],[Order Total]],"$",""))</f>
        <v>7599.53</v>
      </c>
      <c r="Z4747">
        <f>VALUE(SUBSTITUTE(Table1[[#This Row],[Total]],"$",""))</f>
        <v>6925.84</v>
      </c>
      <c r="AA4747" s="3">
        <f>Table1[[#This Row],[Order Total Number]]-Table1[[#This Row],[Total Number]]</f>
        <v>673.6899999999996</v>
      </c>
      <c r="AB4747">
        <f>VALUE(SUBSTITUTE(Table1[[#This Row],[Shipping Cost]],"$",""))</f>
        <v>49</v>
      </c>
      <c r="AC4747">
        <f>VALUE(SUBSTITUTE(Table1[[#This Row],[Discount $]],"$",""))</f>
        <v>49.02</v>
      </c>
      <c r="AD4747">
        <f>VALUE(SUBSTITUTE(Table1[[#This Row],[Retail Price]],"$",""))</f>
        <v>449.99</v>
      </c>
      <c r="AE4747" s="4">
        <f>(Table1[[#This Row],[Retail Price Number]]*Table1[[#This Row],[Order Quantity]])-Table1[[#This Row],[Discount $ Number]]+Table1[[#This Row],[Shipping Cost Number]]</f>
        <v>14399.66</v>
      </c>
      <c r="AF4747">
        <f>Table1[[#This Row],[Retail Price Number]]*Table1[[#This Row],[Order Quantity]]-Table1[[#This Row],[Discount $ Number]]</f>
        <v>14350.66</v>
      </c>
      <c r="AG4747">
        <f>(Table1[[#This Row],[Retail Price Number]]*Table1[[#This Row],[Order Quantity]])-Table1[[#This Row],[Discount $ Number]]-Table1[[#This Row],[Shipping Cost Number]]</f>
        <v>14301.66</v>
      </c>
      <c r="AH4747">
        <f>Table1[[#This Row],[Retail Price Number]]*Table1[[#This Row],[Order Quantity]]</f>
        <v>14399.68</v>
      </c>
      <c r="AI4747">
        <f>YEAR(Table1[[#This Row],[Order Date]])</f>
        <v>2017</v>
      </c>
    </row>
    <row r="4748" spans="1:35" x14ac:dyDescent="0.3">
      <c r="A4748" t="s">
        <v>5222</v>
      </c>
      <c r="B4748" s="1">
        <v>42671</v>
      </c>
      <c r="C4748" t="s">
        <v>5283</v>
      </c>
      <c r="D4748" t="s">
        <v>6158</v>
      </c>
      <c r="E4748" t="s">
        <v>27</v>
      </c>
      <c r="F4748" t="s">
        <v>28</v>
      </c>
      <c r="G4748" t="s">
        <v>77</v>
      </c>
      <c r="H4748" t="s">
        <v>78</v>
      </c>
      <c r="I4748" t="s">
        <v>31</v>
      </c>
      <c r="J4748" t="s">
        <v>1737</v>
      </c>
      <c r="K4748" t="s">
        <v>94</v>
      </c>
      <c r="L4748" t="s">
        <v>34</v>
      </c>
      <c r="M4748" t="s">
        <v>35</v>
      </c>
      <c r="N4748" s="1">
        <v>42673</v>
      </c>
      <c r="O4748" t="s">
        <v>1699</v>
      </c>
      <c r="P4748" s="3" t="s">
        <v>1738</v>
      </c>
      <c r="Q4748" t="s">
        <v>36</v>
      </c>
      <c r="R4748">
        <v>43</v>
      </c>
      <c r="S4748" t="s">
        <v>6159</v>
      </c>
      <c r="T4748" s="2">
        <v>0.08</v>
      </c>
      <c r="U4748" t="s">
        <v>6160</v>
      </c>
      <c r="V4748" t="s">
        <v>6161</v>
      </c>
      <c r="W4748" t="s">
        <v>112</v>
      </c>
      <c r="X4748" t="s">
        <v>6162</v>
      </c>
      <c r="Y4748" s="3">
        <f>VALUE(SUBSTITUTE(Table1[[#This Row],[Order Total]],"$",""))</f>
        <v>30.63</v>
      </c>
      <c r="Z4748">
        <f>VALUE(SUBSTITUTE(Table1[[#This Row],[Total]],"$",""))</f>
        <v>31.38</v>
      </c>
      <c r="AA4748" s="3">
        <f>Table1[[#This Row],[Order Total Number]]-Table1[[#This Row],[Total Number]]</f>
        <v>-0.75</v>
      </c>
      <c r="AB4748">
        <f>VALUE(SUBSTITUTE(Table1[[#This Row],[Shipping Cost]],"$",""))</f>
        <v>0.75</v>
      </c>
      <c r="AC4748">
        <f>VALUE(SUBSTITUTE(Table1[[#This Row],[Discount $]],"$",""))</f>
        <v>1.55</v>
      </c>
      <c r="AD4748">
        <f>VALUE(SUBSTITUTE(Table1[[#This Row],[Retail Price]],"$",""))</f>
        <v>1.81</v>
      </c>
      <c r="AE4748" s="4">
        <f>(Table1[[#This Row],[Retail Price Number]]*Table1[[#This Row],[Order Quantity]])-Table1[[#This Row],[Discount $ Number]]+Table1[[#This Row],[Shipping Cost Number]]</f>
        <v>77.03</v>
      </c>
      <c r="AF4748">
        <f>Table1[[#This Row],[Retail Price Number]]*Table1[[#This Row],[Order Quantity]]-Table1[[#This Row],[Discount $ Number]]</f>
        <v>76.28</v>
      </c>
      <c r="AG4748">
        <f>(Table1[[#This Row],[Retail Price Number]]*Table1[[#This Row],[Order Quantity]])-Table1[[#This Row],[Discount $ Number]]-Table1[[#This Row],[Shipping Cost Number]]</f>
        <v>75.53</v>
      </c>
      <c r="AH4748">
        <f>Table1[[#This Row],[Retail Price Number]]*Table1[[#This Row],[Order Quantity]]</f>
        <v>77.83</v>
      </c>
      <c r="AI4748">
        <f>YEAR(Table1[[#This Row],[Order Date]])</f>
        <v>2016</v>
      </c>
    </row>
    <row r="4749" spans="1:35" x14ac:dyDescent="0.3">
      <c r="A4749" t="s">
        <v>5222</v>
      </c>
      <c r="B4749" s="1">
        <v>42705</v>
      </c>
      <c r="C4749" t="s">
        <v>894</v>
      </c>
      <c r="D4749" t="s">
        <v>895</v>
      </c>
      <c r="E4749" t="s">
        <v>27</v>
      </c>
      <c r="F4749" t="s">
        <v>28</v>
      </c>
      <c r="G4749" t="s">
        <v>29</v>
      </c>
      <c r="H4749" t="s">
        <v>289</v>
      </c>
      <c r="I4749" t="s">
        <v>92</v>
      </c>
      <c r="J4749" t="s">
        <v>3156</v>
      </c>
      <c r="K4749" t="s">
        <v>94</v>
      </c>
      <c r="L4749" t="s">
        <v>95</v>
      </c>
      <c r="M4749" t="s">
        <v>35</v>
      </c>
      <c r="N4749" s="1">
        <v>42709</v>
      </c>
      <c r="O4749" t="s">
        <v>3157</v>
      </c>
      <c r="P4749" s="3" t="s">
        <v>3158</v>
      </c>
      <c r="Q4749" t="s">
        <v>3159</v>
      </c>
      <c r="R4749">
        <v>50</v>
      </c>
      <c r="S4749" t="s">
        <v>7931</v>
      </c>
      <c r="T4749" s="2">
        <v>0.09</v>
      </c>
      <c r="U4749" t="s">
        <v>3230</v>
      </c>
      <c r="V4749" t="s">
        <v>7932</v>
      </c>
      <c r="W4749" t="s">
        <v>3163</v>
      </c>
      <c r="X4749" t="s">
        <v>7933</v>
      </c>
      <c r="Y4749" s="3">
        <f>VALUE(SUBSTITUTE(Table1[[#This Row],[Order Total]],"$",""))</f>
        <v>3744.73</v>
      </c>
      <c r="Z4749">
        <f>VALUE(SUBSTITUTE(Table1[[#This Row],[Total]],"$",""))</f>
        <v>3694.61</v>
      </c>
      <c r="AA4749" s="3">
        <f>Table1[[#This Row],[Order Total Number]]-Table1[[#This Row],[Total Number]]</f>
        <v>50.119999999999891</v>
      </c>
      <c r="AB4749">
        <f>VALUE(SUBSTITUTE(Table1[[#This Row],[Shipping Cost]],"$",""))</f>
        <v>11.37</v>
      </c>
      <c r="AC4749">
        <f>VALUE(SUBSTITUTE(Table1[[#This Row],[Discount $]],"$",""))</f>
        <v>40</v>
      </c>
      <c r="AD4749">
        <f>VALUE(SUBSTITUTE(Table1[[#This Row],[Retail Price]],"$",""))</f>
        <v>415.88</v>
      </c>
      <c r="AE4749" s="4">
        <f>(Table1[[#This Row],[Retail Price Number]]*Table1[[#This Row],[Order Quantity]])-Table1[[#This Row],[Discount $ Number]]+Table1[[#This Row],[Shipping Cost Number]]</f>
        <v>20765.37</v>
      </c>
      <c r="AF4749">
        <f>Table1[[#This Row],[Retail Price Number]]*Table1[[#This Row],[Order Quantity]]-Table1[[#This Row],[Discount $ Number]]</f>
        <v>20754</v>
      </c>
      <c r="AG4749">
        <f>(Table1[[#This Row],[Retail Price Number]]*Table1[[#This Row],[Order Quantity]])-Table1[[#This Row],[Discount $ Number]]-Table1[[#This Row],[Shipping Cost Number]]</f>
        <v>20742.63</v>
      </c>
      <c r="AH4749">
        <f>Table1[[#This Row],[Retail Price Number]]*Table1[[#This Row],[Order Quantity]]</f>
        <v>20794</v>
      </c>
      <c r="AI4749">
        <f>YEAR(Table1[[#This Row],[Order Date]])</f>
        <v>2016</v>
      </c>
    </row>
    <row r="4750" spans="1:35" x14ac:dyDescent="0.3">
      <c r="A4750" t="s">
        <v>5222</v>
      </c>
      <c r="B4750" s="1">
        <v>42450</v>
      </c>
      <c r="C4750" t="s">
        <v>3014</v>
      </c>
      <c r="D4750" t="s">
        <v>331</v>
      </c>
      <c r="E4750" t="s">
        <v>46</v>
      </c>
      <c r="F4750" t="s">
        <v>47</v>
      </c>
      <c r="G4750" t="s">
        <v>77</v>
      </c>
      <c r="H4750" t="s">
        <v>107</v>
      </c>
      <c r="I4750" t="s">
        <v>63</v>
      </c>
      <c r="J4750" t="s">
        <v>1365</v>
      </c>
      <c r="K4750" t="s">
        <v>94</v>
      </c>
      <c r="L4750" t="s">
        <v>95</v>
      </c>
      <c r="M4750" t="s">
        <v>35</v>
      </c>
      <c r="N4750" s="1">
        <v>42451</v>
      </c>
      <c r="O4750" t="s">
        <v>925</v>
      </c>
      <c r="P4750" s="3" t="s">
        <v>758</v>
      </c>
      <c r="Q4750" t="s">
        <v>254</v>
      </c>
      <c r="R4750">
        <v>38</v>
      </c>
      <c r="S4750" t="s">
        <v>794</v>
      </c>
      <c r="T4750" s="2">
        <v>0.02</v>
      </c>
      <c r="U4750" t="s">
        <v>1379</v>
      </c>
      <c r="V4750" t="s">
        <v>6161</v>
      </c>
      <c r="W4750" t="s">
        <v>1369</v>
      </c>
      <c r="X4750" t="s">
        <v>6162</v>
      </c>
      <c r="Y4750" s="3">
        <f>VALUE(SUBSTITUTE(Table1[[#This Row],[Order Total]],"$",""))</f>
        <v>30.63</v>
      </c>
      <c r="Z4750">
        <f>VALUE(SUBSTITUTE(Table1[[#This Row],[Total]],"$",""))</f>
        <v>31.38</v>
      </c>
      <c r="AA4750" s="3">
        <f>Table1[[#This Row],[Order Total Number]]-Table1[[#This Row],[Total Number]]</f>
        <v>-0.75</v>
      </c>
      <c r="AB4750">
        <f>VALUE(SUBSTITUTE(Table1[[#This Row],[Shipping Cost]],"$",""))</f>
        <v>0.93</v>
      </c>
      <c r="AC4750">
        <f>VALUE(SUBSTITUTE(Table1[[#This Row],[Discount $]],"$",""))</f>
        <v>1.95</v>
      </c>
      <c r="AD4750">
        <f>VALUE(SUBSTITUTE(Table1[[#This Row],[Retail Price]],"$",""))</f>
        <v>2.84</v>
      </c>
      <c r="AE4750" s="4">
        <f>(Table1[[#This Row],[Retail Price Number]]*Table1[[#This Row],[Order Quantity]])-Table1[[#This Row],[Discount $ Number]]+Table1[[#This Row],[Shipping Cost Number]]</f>
        <v>106.89999999999999</v>
      </c>
      <c r="AF4750">
        <f>Table1[[#This Row],[Retail Price Number]]*Table1[[#This Row],[Order Quantity]]-Table1[[#This Row],[Discount $ Number]]</f>
        <v>105.96999999999998</v>
      </c>
      <c r="AG4750">
        <f>(Table1[[#This Row],[Retail Price Number]]*Table1[[#This Row],[Order Quantity]])-Table1[[#This Row],[Discount $ Number]]-Table1[[#This Row],[Shipping Cost Number]]</f>
        <v>105.03999999999998</v>
      </c>
      <c r="AH4750">
        <f>Table1[[#This Row],[Retail Price Number]]*Table1[[#This Row],[Order Quantity]]</f>
        <v>107.91999999999999</v>
      </c>
      <c r="AI4750">
        <f>YEAR(Table1[[#This Row],[Order Date]])</f>
        <v>2016</v>
      </c>
    </row>
    <row r="4751" spans="1:35" x14ac:dyDescent="0.3">
      <c r="A4751" t="s">
        <v>2288</v>
      </c>
      <c r="B4751" s="1">
        <v>42483</v>
      </c>
      <c r="C4751" t="s">
        <v>2289</v>
      </c>
      <c r="D4751" t="s">
        <v>133</v>
      </c>
      <c r="E4751" t="s">
        <v>27</v>
      </c>
      <c r="F4751" t="s">
        <v>28</v>
      </c>
      <c r="G4751" t="s">
        <v>91</v>
      </c>
      <c r="H4751" t="s">
        <v>62</v>
      </c>
      <c r="I4751" t="s">
        <v>63</v>
      </c>
      <c r="J4751" t="s">
        <v>441</v>
      </c>
      <c r="K4751" t="s">
        <v>94</v>
      </c>
      <c r="L4751" t="s">
        <v>34</v>
      </c>
      <c r="M4751" t="s">
        <v>35</v>
      </c>
      <c r="N4751" s="1">
        <v>42490</v>
      </c>
      <c r="O4751" t="s">
        <v>442</v>
      </c>
      <c r="P4751" s="3" t="s">
        <v>443</v>
      </c>
      <c r="Q4751" t="s">
        <v>444</v>
      </c>
      <c r="R4751">
        <v>37</v>
      </c>
      <c r="S4751" t="s">
        <v>2290</v>
      </c>
      <c r="T4751" s="2">
        <v>0.09</v>
      </c>
      <c r="U4751" t="s">
        <v>2291</v>
      </c>
      <c r="V4751" t="s">
        <v>2292</v>
      </c>
      <c r="W4751" t="s">
        <v>448</v>
      </c>
      <c r="X4751" t="s">
        <v>2293</v>
      </c>
      <c r="Y4751" s="3">
        <f>VALUE(SUBSTITUTE(Table1[[#This Row],[Order Total]],"$",""))</f>
        <v>575.4</v>
      </c>
      <c r="Z4751">
        <f>VALUE(SUBSTITUTE(Table1[[#This Row],[Total]],"$",""))</f>
        <v>558.08000000000004</v>
      </c>
      <c r="AA4751" s="3">
        <f>Table1[[#This Row],[Order Total Number]]-Table1[[#This Row],[Total Number]]</f>
        <v>17.319999999999936</v>
      </c>
      <c r="AB4751">
        <f>VALUE(SUBSTITUTE(Table1[[#This Row],[Shipping Cost]],"$",""))</f>
        <v>15.1</v>
      </c>
      <c r="AC4751">
        <f>VALUE(SUBSTITUTE(Table1[[#This Row],[Discount $]],"$",""))</f>
        <v>29.21</v>
      </c>
      <c r="AD4751">
        <f>VALUE(SUBSTITUTE(Table1[[#This Row],[Retail Price]],"$",""))</f>
        <v>22.38</v>
      </c>
      <c r="AE4751" s="4">
        <f>(Table1[[#This Row],[Retail Price Number]]*Table1[[#This Row],[Order Quantity]])-Table1[[#This Row],[Discount $ Number]]+Table1[[#This Row],[Shipping Cost Number]]</f>
        <v>813.94999999999993</v>
      </c>
      <c r="AF4751">
        <f>Table1[[#This Row],[Retail Price Number]]*Table1[[#This Row],[Order Quantity]]-Table1[[#This Row],[Discount $ Number]]</f>
        <v>798.84999999999991</v>
      </c>
      <c r="AG4751">
        <f>(Table1[[#This Row],[Retail Price Number]]*Table1[[#This Row],[Order Quantity]])-Table1[[#This Row],[Discount $ Number]]-Table1[[#This Row],[Shipping Cost Number]]</f>
        <v>783.74999999999989</v>
      </c>
      <c r="AH4751">
        <f>Table1[[#This Row],[Retail Price Number]]*Table1[[#This Row],[Order Quantity]]</f>
        <v>828.06</v>
      </c>
      <c r="AI4751">
        <f>YEAR(Table1[[#This Row],[Order Date]])</f>
        <v>2016</v>
      </c>
    </row>
    <row r="4752" spans="1:35" x14ac:dyDescent="0.3">
      <c r="A4752" t="s">
        <v>2288</v>
      </c>
      <c r="B4752" s="1">
        <v>42701</v>
      </c>
      <c r="C4752" t="s">
        <v>1258</v>
      </c>
      <c r="D4752" t="s">
        <v>622</v>
      </c>
      <c r="E4752" t="s">
        <v>27</v>
      </c>
      <c r="F4752" t="s">
        <v>28</v>
      </c>
      <c r="G4752" t="s">
        <v>29</v>
      </c>
      <c r="H4752" t="s">
        <v>433</v>
      </c>
      <c r="I4752" t="s">
        <v>196</v>
      </c>
      <c r="J4752" t="s">
        <v>2449</v>
      </c>
      <c r="K4752" t="s">
        <v>33</v>
      </c>
      <c r="L4752" t="s">
        <v>34</v>
      </c>
      <c r="M4752" t="s">
        <v>35</v>
      </c>
      <c r="N4752" s="1">
        <v>42703</v>
      </c>
      <c r="O4752" t="s">
        <v>1883</v>
      </c>
      <c r="P4752" s="3" t="s">
        <v>2450</v>
      </c>
      <c r="Q4752" t="s">
        <v>2451</v>
      </c>
      <c r="R4752">
        <v>21</v>
      </c>
      <c r="S4752" t="s">
        <v>6789</v>
      </c>
      <c r="T4752" s="2">
        <v>0.01</v>
      </c>
      <c r="U4752" t="s">
        <v>6790</v>
      </c>
      <c r="V4752" t="s">
        <v>6791</v>
      </c>
      <c r="W4752" t="s">
        <v>2454</v>
      </c>
      <c r="X4752" t="s">
        <v>6792</v>
      </c>
      <c r="Y4752" s="3">
        <f>VALUE(SUBSTITUTE(Table1[[#This Row],[Order Total]],"$",""))</f>
        <v>3594.01</v>
      </c>
      <c r="Z4752">
        <f>VALUE(SUBSTITUTE(Table1[[#This Row],[Total]],"$",""))</f>
        <v>3602.09</v>
      </c>
      <c r="AA4752" s="3">
        <f>Table1[[#This Row],[Order Total Number]]-Table1[[#This Row],[Total Number]]</f>
        <v>-8.0799999999999272</v>
      </c>
      <c r="AB4752">
        <f>VALUE(SUBSTITUTE(Table1[[#This Row],[Shipping Cost]],"$",""))</f>
        <v>8.08</v>
      </c>
      <c r="AC4752">
        <f>VALUE(SUBSTITUTE(Table1[[#This Row],[Discount $]],"$",""))</f>
        <v>179.75</v>
      </c>
      <c r="AD4752">
        <f>VALUE(SUBSTITUTE(Table1[[#This Row],[Retail Price]],"$",""))</f>
        <v>155.99</v>
      </c>
      <c r="AE4752" s="4">
        <f>(Table1[[#This Row],[Retail Price Number]]*Table1[[#This Row],[Order Quantity]])-Table1[[#This Row],[Discount $ Number]]+Table1[[#This Row],[Shipping Cost Number]]</f>
        <v>3104.12</v>
      </c>
      <c r="AF4752">
        <f>Table1[[#This Row],[Retail Price Number]]*Table1[[#This Row],[Order Quantity]]-Table1[[#This Row],[Discount $ Number]]</f>
        <v>3096.04</v>
      </c>
      <c r="AG4752">
        <f>(Table1[[#This Row],[Retail Price Number]]*Table1[[#This Row],[Order Quantity]])-Table1[[#This Row],[Discount $ Number]]-Table1[[#This Row],[Shipping Cost Number]]</f>
        <v>3087.96</v>
      </c>
      <c r="AH4752">
        <f>Table1[[#This Row],[Retail Price Number]]*Table1[[#This Row],[Order Quantity]]</f>
        <v>3275.79</v>
      </c>
      <c r="AI4752">
        <f>YEAR(Table1[[#This Row],[Order Date]])</f>
        <v>2016</v>
      </c>
    </row>
    <row r="4753" spans="1:35" x14ac:dyDescent="0.3">
      <c r="A4753" t="s">
        <v>2288</v>
      </c>
      <c r="B4753" s="1">
        <v>41404</v>
      </c>
      <c r="C4753" t="s">
        <v>1172</v>
      </c>
      <c r="D4753" t="s">
        <v>306</v>
      </c>
      <c r="E4753" t="s">
        <v>46</v>
      </c>
      <c r="F4753" t="s">
        <v>47</v>
      </c>
      <c r="G4753" t="s">
        <v>77</v>
      </c>
      <c r="H4753" t="s">
        <v>107</v>
      </c>
      <c r="I4753" t="s">
        <v>121</v>
      </c>
      <c r="J4753" t="s">
        <v>1853</v>
      </c>
      <c r="K4753" t="s">
        <v>94</v>
      </c>
      <c r="L4753" t="s">
        <v>95</v>
      </c>
      <c r="M4753" t="s">
        <v>35</v>
      </c>
      <c r="N4753" s="1">
        <v>41406</v>
      </c>
      <c r="O4753" t="s">
        <v>2800</v>
      </c>
      <c r="P4753" s="3" t="s">
        <v>1855</v>
      </c>
      <c r="Q4753" t="s">
        <v>2801</v>
      </c>
      <c r="R4753">
        <v>35</v>
      </c>
      <c r="S4753" t="s">
        <v>3326</v>
      </c>
      <c r="T4753" s="2">
        <v>0.06</v>
      </c>
      <c r="U4753" t="s">
        <v>8572</v>
      </c>
      <c r="V4753" t="s">
        <v>8573</v>
      </c>
      <c r="W4753" t="s">
        <v>881</v>
      </c>
      <c r="X4753" t="s">
        <v>6990</v>
      </c>
      <c r="Y4753" s="3">
        <f>VALUE(SUBSTITUTE(Table1[[#This Row],[Order Total]],"$",""))</f>
        <v>1529.85</v>
      </c>
      <c r="Z4753">
        <f>VALUE(SUBSTITUTE(Table1[[#This Row],[Total]],"$",""))</f>
        <v>1368.08</v>
      </c>
      <c r="AA4753" s="3">
        <f>Table1[[#This Row],[Order Total Number]]-Table1[[#This Row],[Total Number]]</f>
        <v>161.76999999999998</v>
      </c>
      <c r="AB4753">
        <f>VALUE(SUBSTITUTE(Table1[[#This Row],[Shipping Cost]],"$",""))</f>
        <v>6.5</v>
      </c>
      <c r="AC4753">
        <f>VALUE(SUBSTITUTE(Table1[[#This Row],[Discount $]],"$",""))</f>
        <v>156.44999999999999</v>
      </c>
      <c r="AD4753">
        <f>VALUE(SUBSTITUTE(Table1[[#This Row],[Retail Price]],"$",""))</f>
        <v>152.47999999999999</v>
      </c>
      <c r="AE4753" s="4">
        <f>(Table1[[#This Row],[Retail Price Number]]*Table1[[#This Row],[Order Quantity]])-Table1[[#This Row],[Discount $ Number]]+Table1[[#This Row],[Shipping Cost Number]]</f>
        <v>5186.8499999999995</v>
      </c>
      <c r="AF4753">
        <f>Table1[[#This Row],[Retail Price Number]]*Table1[[#This Row],[Order Quantity]]-Table1[[#This Row],[Discount $ Number]]</f>
        <v>5180.3499999999995</v>
      </c>
      <c r="AG4753">
        <f>(Table1[[#This Row],[Retail Price Number]]*Table1[[#This Row],[Order Quantity]])-Table1[[#This Row],[Discount $ Number]]-Table1[[#This Row],[Shipping Cost Number]]</f>
        <v>5173.8499999999995</v>
      </c>
      <c r="AH4753">
        <f>Table1[[#This Row],[Retail Price Number]]*Table1[[#This Row],[Order Quantity]]</f>
        <v>5336.7999999999993</v>
      </c>
      <c r="AI4753">
        <f>YEAR(Table1[[#This Row],[Order Date]])</f>
        <v>2013</v>
      </c>
    </row>
    <row r="4754" spans="1:35" x14ac:dyDescent="0.3">
      <c r="A4754" t="s">
        <v>2288</v>
      </c>
      <c r="B4754" s="1">
        <v>42398</v>
      </c>
      <c r="C4754" t="s">
        <v>1291</v>
      </c>
      <c r="D4754" t="s">
        <v>1292</v>
      </c>
      <c r="E4754" t="s">
        <v>27</v>
      </c>
      <c r="F4754" t="s">
        <v>28</v>
      </c>
      <c r="G4754" t="s">
        <v>91</v>
      </c>
      <c r="H4754" t="s">
        <v>30</v>
      </c>
      <c r="I4754" t="s">
        <v>121</v>
      </c>
      <c r="J4754" t="s">
        <v>478</v>
      </c>
      <c r="K4754" t="s">
        <v>94</v>
      </c>
      <c r="L4754" t="s">
        <v>95</v>
      </c>
      <c r="M4754" t="s">
        <v>35</v>
      </c>
      <c r="N4754" s="1">
        <v>42400</v>
      </c>
      <c r="O4754" t="s">
        <v>479</v>
      </c>
      <c r="P4754" s="3" t="s">
        <v>480</v>
      </c>
      <c r="Q4754" t="s">
        <v>98</v>
      </c>
      <c r="R4754">
        <v>43</v>
      </c>
      <c r="S4754" t="s">
        <v>6628</v>
      </c>
      <c r="T4754" s="2">
        <v>0.03</v>
      </c>
      <c r="U4754" t="s">
        <v>127</v>
      </c>
      <c r="V4754" t="s">
        <v>8946</v>
      </c>
      <c r="W4754" t="s">
        <v>224</v>
      </c>
      <c r="X4754" t="s">
        <v>8245</v>
      </c>
      <c r="Y4754" s="3">
        <f>VALUE(SUBSTITUTE(Table1[[#This Row],[Order Total]],"$",""))</f>
        <v>17.440000000000001</v>
      </c>
      <c r="Z4754">
        <f>VALUE(SUBSTITUTE(Table1[[#This Row],[Total]],"$",""))</f>
        <v>15.93</v>
      </c>
      <c r="AA4754" s="3">
        <f>Table1[[#This Row],[Order Total Number]]-Table1[[#This Row],[Total Number]]</f>
        <v>1.5100000000000016</v>
      </c>
      <c r="AB4754">
        <f>VALUE(SUBSTITUTE(Table1[[#This Row],[Shipping Cost]],"$",""))</f>
        <v>0.5</v>
      </c>
      <c r="AC4754">
        <f>VALUE(SUBSTITUTE(Table1[[#This Row],[Discount $]],"$",""))</f>
        <v>0</v>
      </c>
      <c r="AD4754">
        <f>VALUE(SUBSTITUTE(Table1[[#This Row],[Retail Price]],"$",""))</f>
        <v>2.61</v>
      </c>
      <c r="AE4754" s="4">
        <f>(Table1[[#This Row],[Retail Price Number]]*Table1[[#This Row],[Order Quantity]])-Table1[[#This Row],[Discount $ Number]]+Table1[[#This Row],[Shipping Cost Number]]</f>
        <v>112.72999999999999</v>
      </c>
      <c r="AF4754">
        <f>Table1[[#This Row],[Retail Price Number]]*Table1[[#This Row],[Order Quantity]]-Table1[[#This Row],[Discount $ Number]]</f>
        <v>112.22999999999999</v>
      </c>
      <c r="AG4754">
        <f>(Table1[[#This Row],[Retail Price Number]]*Table1[[#This Row],[Order Quantity]])-Table1[[#This Row],[Discount $ Number]]-Table1[[#This Row],[Shipping Cost Number]]</f>
        <v>111.72999999999999</v>
      </c>
      <c r="AH4754">
        <f>Table1[[#This Row],[Retail Price Number]]*Table1[[#This Row],[Order Quantity]]</f>
        <v>112.22999999999999</v>
      </c>
      <c r="AI4754">
        <f>YEAR(Table1[[#This Row],[Order Date]])</f>
        <v>2016</v>
      </c>
    </row>
    <row r="4755" spans="1:35" x14ac:dyDescent="0.3">
      <c r="A4755" t="s">
        <v>2288</v>
      </c>
      <c r="B4755" s="1">
        <v>42759</v>
      </c>
      <c r="C4755" t="s">
        <v>4201</v>
      </c>
      <c r="D4755" t="s">
        <v>288</v>
      </c>
      <c r="E4755" t="s">
        <v>27</v>
      </c>
      <c r="F4755" t="s">
        <v>28</v>
      </c>
      <c r="G4755" t="s">
        <v>91</v>
      </c>
      <c r="H4755" t="s">
        <v>289</v>
      </c>
      <c r="I4755" t="s">
        <v>31</v>
      </c>
      <c r="J4755" t="s">
        <v>771</v>
      </c>
      <c r="K4755" t="s">
        <v>33</v>
      </c>
      <c r="L4755" t="s">
        <v>50</v>
      </c>
      <c r="M4755" t="s">
        <v>35</v>
      </c>
      <c r="N4755" s="1">
        <v>42761</v>
      </c>
      <c r="O4755" t="s">
        <v>772</v>
      </c>
      <c r="P4755" s="3" t="s">
        <v>773</v>
      </c>
      <c r="Q4755" t="s">
        <v>774</v>
      </c>
      <c r="R4755">
        <v>20</v>
      </c>
      <c r="S4755" t="s">
        <v>9542</v>
      </c>
      <c r="T4755" s="2">
        <v>7.0000000000000007E-2</v>
      </c>
      <c r="U4755" t="s">
        <v>3355</v>
      </c>
      <c r="V4755" t="s">
        <v>10821</v>
      </c>
      <c r="W4755" t="s">
        <v>778</v>
      </c>
      <c r="X4755" t="s">
        <v>9336</v>
      </c>
      <c r="Y4755" s="3">
        <f>VALUE(SUBSTITUTE(Table1[[#This Row],[Order Total]],"$",""))</f>
        <v>98.07</v>
      </c>
      <c r="Z4755">
        <f>VALUE(SUBSTITUTE(Table1[[#This Row],[Total]],"$",""))</f>
        <v>98.62</v>
      </c>
      <c r="AA4755" s="3">
        <f>Table1[[#This Row],[Order Total Number]]-Table1[[#This Row],[Total Number]]</f>
        <v>-0.55000000000001137</v>
      </c>
      <c r="AB4755">
        <f>VALUE(SUBSTITUTE(Table1[[#This Row],[Shipping Cost]],"$",""))</f>
        <v>0.88</v>
      </c>
      <c r="AC4755">
        <f>VALUE(SUBSTITUTE(Table1[[#This Row],[Discount $]],"$",""))</f>
        <v>10.69</v>
      </c>
      <c r="AD4755">
        <f>VALUE(SUBSTITUTE(Table1[[#This Row],[Retail Price]],"$",""))</f>
        <v>4.76</v>
      </c>
      <c r="AE4755" s="4">
        <f>(Table1[[#This Row],[Retail Price Number]]*Table1[[#This Row],[Order Quantity]])-Table1[[#This Row],[Discount $ Number]]+Table1[[#This Row],[Shipping Cost Number]]</f>
        <v>85.389999999999986</v>
      </c>
      <c r="AF4755">
        <f>Table1[[#This Row],[Retail Price Number]]*Table1[[#This Row],[Order Quantity]]-Table1[[#This Row],[Discount $ Number]]</f>
        <v>84.509999999999991</v>
      </c>
      <c r="AG4755">
        <f>(Table1[[#This Row],[Retail Price Number]]*Table1[[#This Row],[Order Quantity]])-Table1[[#This Row],[Discount $ Number]]-Table1[[#This Row],[Shipping Cost Number]]</f>
        <v>83.63</v>
      </c>
      <c r="AH4755">
        <f>Table1[[#This Row],[Retail Price Number]]*Table1[[#This Row],[Order Quantity]]</f>
        <v>95.199999999999989</v>
      </c>
      <c r="AI4755">
        <f>YEAR(Table1[[#This Row],[Order Date]])</f>
        <v>2017</v>
      </c>
    </row>
    <row r="4756" spans="1:35" x14ac:dyDescent="0.3">
      <c r="A4756" t="s">
        <v>2288</v>
      </c>
      <c r="B4756" s="1">
        <v>42227</v>
      </c>
      <c r="C4756" t="s">
        <v>6530</v>
      </c>
      <c r="D4756" t="s">
        <v>3003</v>
      </c>
      <c r="E4756" t="s">
        <v>27</v>
      </c>
      <c r="F4756" t="s">
        <v>28</v>
      </c>
      <c r="G4756" t="s">
        <v>77</v>
      </c>
      <c r="H4756" t="s">
        <v>78</v>
      </c>
      <c r="I4756" t="s">
        <v>63</v>
      </c>
      <c r="J4756" t="s">
        <v>12283</v>
      </c>
      <c r="K4756" t="s">
        <v>94</v>
      </c>
      <c r="L4756" t="s">
        <v>95</v>
      </c>
      <c r="M4756" t="s">
        <v>35</v>
      </c>
      <c r="N4756" s="1">
        <v>42229</v>
      </c>
      <c r="O4756" t="s">
        <v>1854</v>
      </c>
      <c r="P4756" s="3" t="s">
        <v>1855</v>
      </c>
      <c r="Q4756" t="s">
        <v>1856</v>
      </c>
      <c r="R4756">
        <v>38</v>
      </c>
      <c r="S4756" t="s">
        <v>12284</v>
      </c>
      <c r="T4756" s="2">
        <v>0.06</v>
      </c>
      <c r="U4756" t="s">
        <v>12285</v>
      </c>
      <c r="V4756" t="s">
        <v>12286</v>
      </c>
      <c r="W4756" t="s">
        <v>165</v>
      </c>
      <c r="X4756" t="s">
        <v>12287</v>
      </c>
      <c r="Y4756" s="3">
        <f>VALUE(SUBSTITUTE(Table1[[#This Row],[Order Total]],"$",""))</f>
        <v>3716.65</v>
      </c>
      <c r="Z4756">
        <f>VALUE(SUBSTITUTE(Table1[[#This Row],[Total]],"$",""))</f>
        <v>3726.63</v>
      </c>
      <c r="AA4756" s="3">
        <f>Table1[[#This Row],[Order Total Number]]-Table1[[#This Row],[Total Number]]</f>
        <v>-9.9800000000000182</v>
      </c>
      <c r="AB4756">
        <f>VALUE(SUBSTITUTE(Table1[[#This Row],[Shipping Cost]],"$",""))</f>
        <v>4</v>
      </c>
      <c r="AC4756">
        <f>VALUE(SUBSTITUTE(Table1[[#This Row],[Discount $]],"$",""))</f>
        <v>414.49</v>
      </c>
      <c r="AD4756">
        <f>VALUE(SUBSTITUTE(Table1[[#This Row],[Retail Price]],"$",""))</f>
        <v>152.47999999999999</v>
      </c>
      <c r="AE4756" s="4">
        <f>(Table1[[#This Row],[Retail Price Number]]*Table1[[#This Row],[Order Quantity]])-Table1[[#This Row],[Discount $ Number]]+Table1[[#This Row],[Shipping Cost Number]]</f>
        <v>5383.75</v>
      </c>
      <c r="AF4756">
        <f>Table1[[#This Row],[Retail Price Number]]*Table1[[#This Row],[Order Quantity]]-Table1[[#This Row],[Discount $ Number]]</f>
        <v>5379.75</v>
      </c>
      <c r="AG4756">
        <f>(Table1[[#This Row],[Retail Price Number]]*Table1[[#This Row],[Order Quantity]])-Table1[[#This Row],[Discount $ Number]]-Table1[[#This Row],[Shipping Cost Number]]</f>
        <v>5375.75</v>
      </c>
      <c r="AH4756">
        <f>Table1[[#This Row],[Retail Price Number]]*Table1[[#This Row],[Order Quantity]]</f>
        <v>5794.24</v>
      </c>
      <c r="AI4756">
        <f>YEAR(Table1[[#This Row],[Order Date]])</f>
        <v>2015</v>
      </c>
    </row>
    <row r="4757" spans="1:35" x14ac:dyDescent="0.3">
      <c r="A4757" t="s">
        <v>1624</v>
      </c>
      <c r="B4757" s="1">
        <v>42702</v>
      </c>
      <c r="C4757" t="s">
        <v>1625</v>
      </c>
      <c r="D4757" t="s">
        <v>1626</v>
      </c>
      <c r="E4757" t="s">
        <v>27</v>
      </c>
      <c r="F4757" t="s">
        <v>28</v>
      </c>
      <c r="G4757" t="s">
        <v>91</v>
      </c>
      <c r="H4757" t="s">
        <v>30</v>
      </c>
      <c r="I4757" t="s">
        <v>196</v>
      </c>
      <c r="J4757" t="s">
        <v>478</v>
      </c>
      <c r="K4757" t="s">
        <v>94</v>
      </c>
      <c r="L4757" t="s">
        <v>109</v>
      </c>
      <c r="M4757" t="s">
        <v>35</v>
      </c>
      <c r="N4757" s="1">
        <v>42703</v>
      </c>
      <c r="O4757" t="s">
        <v>479</v>
      </c>
      <c r="P4757" s="3" t="s">
        <v>480</v>
      </c>
      <c r="Q4757" t="s">
        <v>98</v>
      </c>
      <c r="R4757">
        <v>45</v>
      </c>
      <c r="S4757" t="s">
        <v>1627</v>
      </c>
      <c r="T4757" s="2">
        <v>0.02</v>
      </c>
      <c r="U4757" t="s">
        <v>1628</v>
      </c>
      <c r="V4757" t="s">
        <v>1629</v>
      </c>
      <c r="W4757" t="s">
        <v>224</v>
      </c>
      <c r="X4757" t="s">
        <v>1630</v>
      </c>
      <c r="Y4757" s="3">
        <f>VALUE(SUBSTITUTE(Table1[[#This Row],[Order Total]],"$",""))</f>
        <v>54.31</v>
      </c>
      <c r="Z4757">
        <f>VALUE(SUBSTITUTE(Table1[[#This Row],[Total]],"$",""))</f>
        <v>55.62</v>
      </c>
      <c r="AA4757" s="3">
        <f>Table1[[#This Row],[Order Total Number]]-Table1[[#This Row],[Total Number]]</f>
        <v>-1.3099999999999952</v>
      </c>
      <c r="AB4757">
        <f>VALUE(SUBSTITUTE(Table1[[#This Row],[Shipping Cost]],"$",""))</f>
        <v>0.5</v>
      </c>
      <c r="AC4757">
        <f>VALUE(SUBSTITUTE(Table1[[#This Row],[Discount $]],"$",""))</f>
        <v>1.1100000000000001</v>
      </c>
      <c r="AD4757">
        <f>VALUE(SUBSTITUTE(Table1[[#This Row],[Retail Price]],"$",""))</f>
        <v>2.61</v>
      </c>
      <c r="AE4757" s="4">
        <f>(Table1[[#This Row],[Retail Price Number]]*Table1[[#This Row],[Order Quantity]])-Table1[[#This Row],[Discount $ Number]]+Table1[[#This Row],[Shipping Cost Number]]</f>
        <v>116.83999999999999</v>
      </c>
      <c r="AF4757">
        <f>Table1[[#This Row],[Retail Price Number]]*Table1[[#This Row],[Order Quantity]]-Table1[[#This Row],[Discount $ Number]]</f>
        <v>116.33999999999999</v>
      </c>
      <c r="AG4757">
        <f>(Table1[[#This Row],[Retail Price Number]]*Table1[[#This Row],[Order Quantity]])-Table1[[#This Row],[Discount $ Number]]-Table1[[#This Row],[Shipping Cost Number]]</f>
        <v>115.83999999999999</v>
      </c>
      <c r="AH4757">
        <f>Table1[[#This Row],[Retail Price Number]]*Table1[[#This Row],[Order Quantity]]</f>
        <v>117.44999999999999</v>
      </c>
      <c r="AI4757">
        <f>YEAR(Table1[[#This Row],[Order Date]])</f>
        <v>2016</v>
      </c>
    </row>
    <row r="4758" spans="1:35" x14ac:dyDescent="0.3">
      <c r="A4758" t="s">
        <v>1624</v>
      </c>
      <c r="B4758" s="1">
        <v>42701</v>
      </c>
      <c r="C4758" t="s">
        <v>6727</v>
      </c>
      <c r="D4758" t="s">
        <v>591</v>
      </c>
      <c r="E4758" t="s">
        <v>27</v>
      </c>
      <c r="F4758" t="s">
        <v>28</v>
      </c>
      <c r="G4758" t="s">
        <v>91</v>
      </c>
      <c r="H4758" t="s">
        <v>241</v>
      </c>
      <c r="I4758" t="s">
        <v>92</v>
      </c>
      <c r="J4758" t="s">
        <v>229</v>
      </c>
      <c r="K4758" t="s">
        <v>94</v>
      </c>
      <c r="L4758" t="s">
        <v>34</v>
      </c>
      <c r="M4758" t="s">
        <v>35</v>
      </c>
      <c r="N4758" s="1">
        <v>42701</v>
      </c>
      <c r="O4758" t="s">
        <v>1798</v>
      </c>
      <c r="P4758" s="3" t="s">
        <v>231</v>
      </c>
      <c r="Q4758" t="s">
        <v>1799</v>
      </c>
      <c r="R4758">
        <v>32</v>
      </c>
      <c r="S4758" t="s">
        <v>12633</v>
      </c>
      <c r="T4758" s="2">
        <v>0.04</v>
      </c>
      <c r="U4758" t="s">
        <v>12634</v>
      </c>
      <c r="V4758" t="s">
        <v>12635</v>
      </c>
      <c r="W4758" t="s">
        <v>618</v>
      </c>
      <c r="X4758" t="s">
        <v>12636</v>
      </c>
      <c r="Y4758" s="3">
        <f>VALUE(SUBSTITUTE(Table1[[#This Row],[Order Total]],"$",""))</f>
        <v>7370.84</v>
      </c>
      <c r="Z4758">
        <f>VALUE(SUBSTITUTE(Table1[[#This Row],[Total]],"$",""))</f>
        <v>7429.84</v>
      </c>
      <c r="AA4758" s="3">
        <f>Table1[[#This Row],[Order Total Number]]-Table1[[#This Row],[Total Number]]</f>
        <v>-59</v>
      </c>
      <c r="AB4758">
        <f>VALUE(SUBSTITUTE(Table1[[#This Row],[Shipping Cost]],"$",""))</f>
        <v>24.49</v>
      </c>
      <c r="AC4758">
        <f>VALUE(SUBSTITUTE(Table1[[#This Row],[Discount $]],"$",""))</f>
        <v>728.98</v>
      </c>
      <c r="AD4758">
        <f>VALUE(SUBSTITUTE(Table1[[#This Row],[Retail Price]],"$",""))</f>
        <v>449.99</v>
      </c>
      <c r="AE4758" s="4">
        <f>(Table1[[#This Row],[Retail Price Number]]*Table1[[#This Row],[Order Quantity]])-Table1[[#This Row],[Discount $ Number]]+Table1[[#This Row],[Shipping Cost Number]]</f>
        <v>13695.19</v>
      </c>
      <c r="AF4758">
        <f>Table1[[#This Row],[Retail Price Number]]*Table1[[#This Row],[Order Quantity]]-Table1[[#This Row],[Discount $ Number]]</f>
        <v>13670.7</v>
      </c>
      <c r="AG4758">
        <f>(Table1[[#This Row],[Retail Price Number]]*Table1[[#This Row],[Order Quantity]])-Table1[[#This Row],[Discount $ Number]]-Table1[[#This Row],[Shipping Cost Number]]</f>
        <v>13646.210000000001</v>
      </c>
      <c r="AH4758">
        <f>Table1[[#This Row],[Retail Price Number]]*Table1[[#This Row],[Order Quantity]]</f>
        <v>14399.68</v>
      </c>
      <c r="AI4758">
        <f>YEAR(Table1[[#This Row],[Order Date]])</f>
        <v>2016</v>
      </c>
    </row>
    <row r="4759" spans="1:35" x14ac:dyDescent="0.3">
      <c r="A4759" t="s">
        <v>2878</v>
      </c>
      <c r="B4759" s="1">
        <v>42702</v>
      </c>
      <c r="C4759" t="s">
        <v>1625</v>
      </c>
      <c r="D4759" t="s">
        <v>1626</v>
      </c>
      <c r="E4759" t="s">
        <v>27</v>
      </c>
      <c r="F4759" t="s">
        <v>28</v>
      </c>
      <c r="G4759" t="s">
        <v>77</v>
      </c>
      <c r="H4759" t="s">
        <v>30</v>
      </c>
      <c r="I4759" t="s">
        <v>63</v>
      </c>
      <c r="J4759" t="s">
        <v>135</v>
      </c>
      <c r="K4759" t="s">
        <v>94</v>
      </c>
      <c r="L4759" t="s">
        <v>95</v>
      </c>
      <c r="M4759" t="s">
        <v>35</v>
      </c>
      <c r="N4759" s="1">
        <v>42703</v>
      </c>
      <c r="O4759" t="s">
        <v>136</v>
      </c>
      <c r="P4759" s="3" t="s">
        <v>137</v>
      </c>
      <c r="Q4759" t="s">
        <v>52</v>
      </c>
      <c r="R4759">
        <v>40</v>
      </c>
      <c r="S4759" t="s">
        <v>1627</v>
      </c>
      <c r="T4759" s="2">
        <v>0.01</v>
      </c>
      <c r="U4759" t="s">
        <v>1628</v>
      </c>
      <c r="V4759" t="s">
        <v>2879</v>
      </c>
      <c r="W4759" t="s">
        <v>72</v>
      </c>
      <c r="X4759" t="s">
        <v>2880</v>
      </c>
      <c r="Y4759" s="3">
        <f>VALUE(SUBSTITUTE(Table1[[#This Row],[Order Total]],"$",""))</f>
        <v>54.33</v>
      </c>
      <c r="Z4759">
        <f>VALUE(SUBSTITUTE(Table1[[#This Row],[Total]],"$",""))</f>
        <v>55.32</v>
      </c>
      <c r="AA4759" s="3">
        <f>Table1[[#This Row],[Order Total Number]]-Table1[[#This Row],[Total Number]]</f>
        <v>-0.99000000000000199</v>
      </c>
      <c r="AB4759">
        <f>VALUE(SUBSTITUTE(Table1[[#This Row],[Shipping Cost]],"$",""))</f>
        <v>0.99</v>
      </c>
      <c r="AC4759">
        <f>VALUE(SUBSTITUTE(Table1[[#This Row],[Discount $]],"$",""))</f>
        <v>1.1100000000000001</v>
      </c>
      <c r="AD4759">
        <f>VALUE(SUBSTITUTE(Table1[[#This Row],[Retail Price]],"$",""))</f>
        <v>3.08</v>
      </c>
      <c r="AE4759" s="4">
        <f>(Table1[[#This Row],[Retail Price Number]]*Table1[[#This Row],[Order Quantity]])-Table1[[#This Row],[Discount $ Number]]+Table1[[#This Row],[Shipping Cost Number]]</f>
        <v>123.08</v>
      </c>
      <c r="AF4759">
        <f>Table1[[#This Row],[Retail Price Number]]*Table1[[#This Row],[Order Quantity]]-Table1[[#This Row],[Discount $ Number]]</f>
        <v>122.09</v>
      </c>
      <c r="AG4759">
        <f>(Table1[[#This Row],[Retail Price Number]]*Table1[[#This Row],[Order Quantity]])-Table1[[#This Row],[Discount $ Number]]-Table1[[#This Row],[Shipping Cost Number]]</f>
        <v>121.10000000000001</v>
      </c>
      <c r="AH4759">
        <f>Table1[[#This Row],[Retail Price Number]]*Table1[[#This Row],[Order Quantity]]</f>
        <v>123.2</v>
      </c>
      <c r="AI4759">
        <f>YEAR(Table1[[#This Row],[Order Date]])</f>
        <v>2016</v>
      </c>
    </row>
    <row r="4760" spans="1:35" x14ac:dyDescent="0.3">
      <c r="A4760" t="s">
        <v>2878</v>
      </c>
      <c r="B4760" s="1">
        <v>42639</v>
      </c>
      <c r="C4760" t="s">
        <v>1242</v>
      </c>
      <c r="D4760" t="s">
        <v>61</v>
      </c>
      <c r="E4760" t="s">
        <v>27</v>
      </c>
      <c r="F4760" t="s">
        <v>28</v>
      </c>
      <c r="G4760" t="s">
        <v>134</v>
      </c>
      <c r="H4760" t="s">
        <v>62</v>
      </c>
      <c r="I4760" t="s">
        <v>121</v>
      </c>
      <c r="J4760" t="s">
        <v>3156</v>
      </c>
      <c r="K4760" t="s">
        <v>94</v>
      </c>
      <c r="L4760" t="s">
        <v>95</v>
      </c>
      <c r="M4760" t="s">
        <v>35</v>
      </c>
      <c r="N4760" s="1">
        <v>42640</v>
      </c>
      <c r="O4760" t="s">
        <v>3157</v>
      </c>
      <c r="P4760" s="3" t="s">
        <v>3158</v>
      </c>
      <c r="Q4760" t="s">
        <v>3159</v>
      </c>
      <c r="R4760">
        <v>39</v>
      </c>
      <c r="S4760" t="s">
        <v>3160</v>
      </c>
      <c r="T4760" s="2">
        <v>0.08</v>
      </c>
      <c r="U4760" t="s">
        <v>3161</v>
      </c>
      <c r="V4760" t="s">
        <v>3162</v>
      </c>
      <c r="W4760" t="s">
        <v>3163</v>
      </c>
      <c r="X4760" t="s">
        <v>3164</v>
      </c>
      <c r="Y4760" s="3">
        <f>VALUE(SUBSTITUTE(Table1[[#This Row],[Order Total]],"$",""))</f>
        <v>3826.97</v>
      </c>
      <c r="Z4760">
        <f>VALUE(SUBSTITUTE(Table1[[#This Row],[Total]],"$",""))</f>
        <v>3823.95</v>
      </c>
      <c r="AA4760" s="3">
        <f>Table1[[#This Row],[Order Total Number]]-Table1[[#This Row],[Total Number]]</f>
        <v>3.0199999999999818</v>
      </c>
      <c r="AB4760">
        <f>VALUE(SUBSTITUTE(Table1[[#This Row],[Shipping Cost]],"$",""))</f>
        <v>11.37</v>
      </c>
      <c r="AC4760">
        <f>VALUE(SUBSTITUTE(Table1[[#This Row],[Discount $]],"$",""))</f>
        <v>32.29</v>
      </c>
      <c r="AD4760">
        <f>VALUE(SUBSTITUTE(Table1[[#This Row],[Retail Price]],"$",""))</f>
        <v>415.88</v>
      </c>
      <c r="AE4760" s="4">
        <f>(Table1[[#This Row],[Retail Price Number]]*Table1[[#This Row],[Order Quantity]])-Table1[[#This Row],[Discount $ Number]]+Table1[[#This Row],[Shipping Cost Number]]</f>
        <v>16198.4</v>
      </c>
      <c r="AF4760">
        <f>Table1[[#This Row],[Retail Price Number]]*Table1[[#This Row],[Order Quantity]]-Table1[[#This Row],[Discount $ Number]]</f>
        <v>16187.029999999999</v>
      </c>
      <c r="AG4760">
        <f>(Table1[[#This Row],[Retail Price Number]]*Table1[[#This Row],[Order Quantity]])-Table1[[#This Row],[Discount $ Number]]-Table1[[#This Row],[Shipping Cost Number]]</f>
        <v>16175.659999999998</v>
      </c>
      <c r="AH4760">
        <f>Table1[[#This Row],[Retail Price Number]]*Table1[[#This Row],[Order Quantity]]</f>
        <v>16219.32</v>
      </c>
      <c r="AI4760">
        <f>YEAR(Table1[[#This Row],[Order Date]])</f>
        <v>2016</v>
      </c>
    </row>
    <row r="4761" spans="1:35" x14ac:dyDescent="0.3">
      <c r="A4761" t="s">
        <v>2878</v>
      </c>
      <c r="B4761" s="1">
        <v>42606</v>
      </c>
      <c r="C4761" t="s">
        <v>963</v>
      </c>
      <c r="D4761" t="s">
        <v>964</v>
      </c>
      <c r="E4761" t="s">
        <v>27</v>
      </c>
      <c r="F4761" t="s">
        <v>28</v>
      </c>
      <c r="G4761" t="s">
        <v>134</v>
      </c>
      <c r="H4761" t="s">
        <v>965</v>
      </c>
      <c r="I4761" t="s">
        <v>121</v>
      </c>
      <c r="J4761" t="s">
        <v>229</v>
      </c>
      <c r="K4761" t="s">
        <v>94</v>
      </c>
      <c r="L4761" t="s">
        <v>34</v>
      </c>
      <c r="M4761" t="s">
        <v>35</v>
      </c>
      <c r="N4761" s="1">
        <v>42615</v>
      </c>
      <c r="O4761" t="s">
        <v>230</v>
      </c>
      <c r="P4761" s="3" t="s">
        <v>231</v>
      </c>
      <c r="Q4761" t="s">
        <v>232</v>
      </c>
      <c r="R4761">
        <v>28</v>
      </c>
      <c r="S4761" t="s">
        <v>3168</v>
      </c>
      <c r="T4761" s="2">
        <v>0.01</v>
      </c>
      <c r="U4761" t="s">
        <v>3169</v>
      </c>
      <c r="V4761" t="s">
        <v>3170</v>
      </c>
      <c r="W4761" t="s">
        <v>236</v>
      </c>
      <c r="X4761" t="s">
        <v>3171</v>
      </c>
      <c r="Y4761" s="3">
        <f>VALUE(SUBSTITUTE(Table1[[#This Row],[Order Total]],"$",""))</f>
        <v>1501.98</v>
      </c>
      <c r="Z4761">
        <f>VALUE(SUBSTITUTE(Table1[[#This Row],[Total]],"$",""))</f>
        <v>1705.38</v>
      </c>
      <c r="AA4761" s="3">
        <f>Table1[[#This Row],[Order Total Number]]-Table1[[#This Row],[Total Number]]</f>
        <v>-203.40000000000009</v>
      </c>
      <c r="AB4761">
        <f>VALUE(SUBSTITUTE(Table1[[#This Row],[Shipping Cost]],"$",""))</f>
        <v>49</v>
      </c>
      <c r="AC4761">
        <f>VALUE(SUBSTITUTE(Table1[[#This Row],[Discount $]],"$",""))</f>
        <v>87.04</v>
      </c>
      <c r="AD4761">
        <f>VALUE(SUBSTITUTE(Table1[[#This Row],[Retail Price]],"$",""))</f>
        <v>449.99</v>
      </c>
      <c r="AE4761" s="4">
        <f>(Table1[[#This Row],[Retail Price Number]]*Table1[[#This Row],[Order Quantity]])-Table1[[#This Row],[Discount $ Number]]+Table1[[#This Row],[Shipping Cost Number]]</f>
        <v>12561.68</v>
      </c>
      <c r="AF4761">
        <f>Table1[[#This Row],[Retail Price Number]]*Table1[[#This Row],[Order Quantity]]-Table1[[#This Row],[Discount $ Number]]</f>
        <v>12512.68</v>
      </c>
      <c r="AG4761">
        <f>(Table1[[#This Row],[Retail Price Number]]*Table1[[#This Row],[Order Quantity]])-Table1[[#This Row],[Discount $ Number]]-Table1[[#This Row],[Shipping Cost Number]]</f>
        <v>12463.68</v>
      </c>
      <c r="AH4761">
        <f>Table1[[#This Row],[Retail Price Number]]*Table1[[#This Row],[Order Quantity]]</f>
        <v>12599.720000000001</v>
      </c>
      <c r="AI4761">
        <f>YEAR(Table1[[#This Row],[Order Date]])</f>
        <v>2016</v>
      </c>
    </row>
    <row r="4762" spans="1:35" x14ac:dyDescent="0.3">
      <c r="A4762" t="s">
        <v>2878</v>
      </c>
      <c r="B4762" s="1">
        <v>42093</v>
      </c>
      <c r="C4762" t="s">
        <v>1047</v>
      </c>
      <c r="D4762" t="s">
        <v>162</v>
      </c>
      <c r="E4762" t="s">
        <v>46</v>
      </c>
      <c r="F4762" t="s">
        <v>47</v>
      </c>
      <c r="G4762" t="s">
        <v>29</v>
      </c>
      <c r="H4762" t="s">
        <v>107</v>
      </c>
      <c r="I4762" t="s">
        <v>31</v>
      </c>
      <c r="J4762" t="s">
        <v>1853</v>
      </c>
      <c r="K4762" t="s">
        <v>94</v>
      </c>
      <c r="L4762" t="s">
        <v>109</v>
      </c>
      <c r="M4762" t="s">
        <v>35</v>
      </c>
      <c r="N4762" s="1">
        <v>42095</v>
      </c>
      <c r="O4762" t="s">
        <v>1854</v>
      </c>
      <c r="P4762" s="3" t="s">
        <v>1855</v>
      </c>
      <c r="Q4762" t="s">
        <v>1856</v>
      </c>
      <c r="R4762">
        <v>37</v>
      </c>
      <c r="S4762" t="s">
        <v>3193</v>
      </c>
      <c r="T4762" s="2">
        <v>0.08</v>
      </c>
      <c r="U4762" t="s">
        <v>3194</v>
      </c>
      <c r="V4762" t="s">
        <v>3195</v>
      </c>
      <c r="W4762" t="s">
        <v>165</v>
      </c>
      <c r="X4762" t="s">
        <v>3196</v>
      </c>
      <c r="Y4762" s="3">
        <f>VALUE(SUBSTITUTE(Table1[[#This Row],[Order Total]],"$",""))</f>
        <v>8999.5400000000009</v>
      </c>
      <c r="Z4762">
        <f>VALUE(SUBSTITUTE(Table1[[#This Row],[Total]],"$",""))</f>
        <v>7524.35</v>
      </c>
      <c r="AA4762" s="3">
        <f>Table1[[#This Row],[Order Total Number]]-Table1[[#This Row],[Total Number]]</f>
        <v>1475.1900000000005</v>
      </c>
      <c r="AB4762">
        <f>VALUE(SUBSTITUTE(Table1[[#This Row],[Shipping Cost]],"$",""))</f>
        <v>4</v>
      </c>
      <c r="AC4762">
        <f>VALUE(SUBSTITUTE(Table1[[#This Row],[Discount $]],"$",""))</f>
        <v>78.66</v>
      </c>
      <c r="AD4762">
        <f>VALUE(SUBSTITUTE(Table1[[#This Row],[Retail Price]],"$",""))</f>
        <v>152.47999999999999</v>
      </c>
      <c r="AE4762" s="4">
        <f>(Table1[[#This Row],[Retail Price Number]]*Table1[[#This Row],[Order Quantity]])-Table1[[#This Row],[Discount $ Number]]+Table1[[#This Row],[Shipping Cost Number]]</f>
        <v>5567.0999999999995</v>
      </c>
      <c r="AF4762">
        <f>Table1[[#This Row],[Retail Price Number]]*Table1[[#This Row],[Order Quantity]]-Table1[[#This Row],[Discount $ Number]]</f>
        <v>5563.0999999999995</v>
      </c>
      <c r="AG4762">
        <f>(Table1[[#This Row],[Retail Price Number]]*Table1[[#This Row],[Order Quantity]])-Table1[[#This Row],[Discount $ Number]]-Table1[[#This Row],[Shipping Cost Number]]</f>
        <v>5559.0999999999995</v>
      </c>
      <c r="AH4762">
        <f>Table1[[#This Row],[Retail Price Number]]*Table1[[#This Row],[Order Quantity]]</f>
        <v>5641.7599999999993</v>
      </c>
      <c r="AI4762">
        <f>YEAR(Table1[[#This Row],[Order Date]])</f>
        <v>2015</v>
      </c>
    </row>
    <row r="4763" spans="1:35" x14ac:dyDescent="0.3">
      <c r="A4763" t="s">
        <v>2878</v>
      </c>
      <c r="B4763" s="1">
        <v>42212</v>
      </c>
      <c r="C4763" t="s">
        <v>1301</v>
      </c>
      <c r="D4763" t="s">
        <v>228</v>
      </c>
      <c r="E4763" t="s">
        <v>46</v>
      </c>
      <c r="F4763" t="s">
        <v>47</v>
      </c>
      <c r="G4763" t="s">
        <v>91</v>
      </c>
      <c r="H4763" t="s">
        <v>107</v>
      </c>
      <c r="I4763" t="s">
        <v>121</v>
      </c>
      <c r="J4763" t="s">
        <v>9825</v>
      </c>
      <c r="K4763" t="s">
        <v>94</v>
      </c>
      <c r="L4763" t="s">
        <v>34</v>
      </c>
      <c r="M4763" t="s">
        <v>35</v>
      </c>
      <c r="N4763" s="1">
        <v>42217</v>
      </c>
      <c r="O4763" t="s">
        <v>4687</v>
      </c>
      <c r="P4763" s="3" t="s">
        <v>9826</v>
      </c>
      <c r="Q4763" t="s">
        <v>9827</v>
      </c>
      <c r="R4763">
        <v>48</v>
      </c>
      <c r="S4763" t="s">
        <v>3321</v>
      </c>
      <c r="T4763" s="2">
        <v>0.04</v>
      </c>
      <c r="U4763" t="s">
        <v>5592</v>
      </c>
      <c r="V4763" t="s">
        <v>9918</v>
      </c>
      <c r="W4763" t="s">
        <v>812</v>
      </c>
      <c r="X4763" t="s">
        <v>2054</v>
      </c>
      <c r="Y4763" s="3">
        <f>VALUE(SUBSTITUTE(Table1[[#This Row],[Order Total]],"$",""))</f>
        <v>315.63</v>
      </c>
      <c r="Z4763">
        <f>VALUE(SUBSTITUTE(Table1[[#This Row],[Total]],"$",""))</f>
        <v>131.93</v>
      </c>
      <c r="AA4763" s="3">
        <f>Table1[[#This Row],[Order Total Number]]-Table1[[#This Row],[Total Number]]</f>
        <v>183.7</v>
      </c>
      <c r="AB4763">
        <f>VALUE(SUBSTITUTE(Table1[[#This Row],[Shipping Cost]],"$",""))</f>
        <v>19.989999999999998</v>
      </c>
      <c r="AC4763">
        <f>VALUE(SUBSTITUTE(Table1[[#This Row],[Discount $]],"$",""))</f>
        <v>14.59</v>
      </c>
      <c r="AD4763">
        <f>VALUE(SUBSTITUTE(Table1[[#This Row],[Retail Price]],"$",""))</f>
        <v>83.93</v>
      </c>
      <c r="AE4763" s="4">
        <f>(Table1[[#This Row],[Retail Price Number]]*Table1[[#This Row],[Order Quantity]])-Table1[[#This Row],[Discount $ Number]]+Table1[[#This Row],[Shipping Cost Number]]</f>
        <v>4034.04</v>
      </c>
      <c r="AF4763">
        <f>Table1[[#This Row],[Retail Price Number]]*Table1[[#This Row],[Order Quantity]]-Table1[[#This Row],[Discount $ Number]]</f>
        <v>4014.05</v>
      </c>
      <c r="AG4763">
        <f>(Table1[[#This Row],[Retail Price Number]]*Table1[[#This Row],[Order Quantity]])-Table1[[#This Row],[Discount $ Number]]-Table1[[#This Row],[Shipping Cost Number]]</f>
        <v>3994.0600000000004</v>
      </c>
      <c r="AH4763">
        <f>Table1[[#This Row],[Retail Price Number]]*Table1[[#This Row],[Order Quantity]]</f>
        <v>4028.6400000000003</v>
      </c>
      <c r="AI4763">
        <f>YEAR(Table1[[#This Row],[Order Date]])</f>
        <v>2015</v>
      </c>
    </row>
    <row r="4764" spans="1:35" x14ac:dyDescent="0.3">
      <c r="A4764" t="s">
        <v>2878</v>
      </c>
      <c r="B4764" s="1">
        <v>42702</v>
      </c>
      <c r="C4764" t="s">
        <v>1625</v>
      </c>
      <c r="D4764" t="s">
        <v>12506</v>
      </c>
      <c r="E4764" t="s">
        <v>27</v>
      </c>
      <c r="F4764" t="s">
        <v>28</v>
      </c>
      <c r="G4764" t="s">
        <v>77</v>
      </c>
      <c r="H4764" t="s">
        <v>30</v>
      </c>
      <c r="I4764" t="s">
        <v>196</v>
      </c>
      <c r="J4764" t="s">
        <v>135</v>
      </c>
      <c r="K4764" t="s">
        <v>94</v>
      </c>
      <c r="L4764" t="s">
        <v>95</v>
      </c>
      <c r="M4764" t="s">
        <v>35</v>
      </c>
      <c r="N4764" s="1">
        <v>42703</v>
      </c>
      <c r="O4764" t="s">
        <v>136</v>
      </c>
      <c r="P4764" s="3" t="s">
        <v>137</v>
      </c>
      <c r="Q4764" t="s">
        <v>52</v>
      </c>
      <c r="R4764">
        <v>11</v>
      </c>
      <c r="S4764" t="s">
        <v>1627</v>
      </c>
      <c r="T4764" s="2">
        <v>0.01</v>
      </c>
      <c r="U4764" t="s">
        <v>1628</v>
      </c>
      <c r="V4764" t="s">
        <v>2879</v>
      </c>
      <c r="W4764" t="s">
        <v>72</v>
      </c>
      <c r="X4764" t="s">
        <v>2880</v>
      </c>
      <c r="Y4764" s="3">
        <f>VALUE(SUBSTITUTE(Table1[[#This Row],[Order Total]],"$",""))</f>
        <v>54.33</v>
      </c>
      <c r="Z4764">
        <f>VALUE(SUBSTITUTE(Table1[[#This Row],[Total]],"$",""))</f>
        <v>55.32</v>
      </c>
      <c r="AA4764" s="3">
        <f>Table1[[#This Row],[Order Total Number]]-Table1[[#This Row],[Total Number]]</f>
        <v>-0.99000000000000199</v>
      </c>
      <c r="AB4764">
        <f>VALUE(SUBSTITUTE(Table1[[#This Row],[Shipping Cost]],"$",""))</f>
        <v>0.99</v>
      </c>
      <c r="AC4764">
        <f>VALUE(SUBSTITUTE(Table1[[#This Row],[Discount $]],"$",""))</f>
        <v>1.1100000000000001</v>
      </c>
      <c r="AD4764">
        <f>VALUE(SUBSTITUTE(Table1[[#This Row],[Retail Price]],"$",""))</f>
        <v>3.08</v>
      </c>
      <c r="AE4764" s="4">
        <f>(Table1[[#This Row],[Retail Price Number]]*Table1[[#This Row],[Order Quantity]])-Table1[[#This Row],[Discount $ Number]]+Table1[[#This Row],[Shipping Cost Number]]</f>
        <v>33.760000000000005</v>
      </c>
      <c r="AF4764">
        <f>Table1[[#This Row],[Retail Price Number]]*Table1[[#This Row],[Order Quantity]]-Table1[[#This Row],[Discount $ Number]]</f>
        <v>32.770000000000003</v>
      </c>
      <c r="AG4764">
        <f>(Table1[[#This Row],[Retail Price Number]]*Table1[[#This Row],[Order Quantity]])-Table1[[#This Row],[Discount $ Number]]-Table1[[#This Row],[Shipping Cost Number]]</f>
        <v>31.780000000000005</v>
      </c>
      <c r="AH4764">
        <f>Table1[[#This Row],[Retail Price Number]]*Table1[[#This Row],[Order Quantity]]</f>
        <v>33.880000000000003</v>
      </c>
      <c r="AI4764">
        <f>YEAR(Table1[[#This Row],[Order Date]])</f>
        <v>2016</v>
      </c>
    </row>
    <row r="4765" spans="1:35" x14ac:dyDescent="0.3">
      <c r="A4765" t="s">
        <v>2878</v>
      </c>
      <c r="B4765" s="1">
        <v>42626</v>
      </c>
      <c r="C4765" t="s">
        <v>798</v>
      </c>
      <c r="D4765" t="s">
        <v>61</v>
      </c>
      <c r="E4765" t="s">
        <v>27</v>
      </c>
      <c r="F4765" t="s">
        <v>28</v>
      </c>
      <c r="G4765" t="s">
        <v>91</v>
      </c>
      <c r="H4765" t="s">
        <v>62</v>
      </c>
      <c r="I4765" t="s">
        <v>196</v>
      </c>
      <c r="J4765" t="s">
        <v>2660</v>
      </c>
      <c r="K4765" t="s">
        <v>33</v>
      </c>
      <c r="L4765" t="s">
        <v>392</v>
      </c>
      <c r="M4765" t="s">
        <v>393</v>
      </c>
      <c r="N4765" s="1">
        <v>42633</v>
      </c>
      <c r="O4765" t="s">
        <v>2661</v>
      </c>
      <c r="P4765" s="3" t="s">
        <v>2662</v>
      </c>
      <c r="Q4765" t="s">
        <v>2663</v>
      </c>
      <c r="R4765">
        <v>3</v>
      </c>
      <c r="S4765" t="s">
        <v>12728</v>
      </c>
      <c r="T4765" s="2">
        <v>0.06</v>
      </c>
      <c r="U4765" t="s">
        <v>6831</v>
      </c>
      <c r="V4765" t="s">
        <v>12729</v>
      </c>
      <c r="W4765" t="s">
        <v>116</v>
      </c>
      <c r="X4765" t="s">
        <v>12730</v>
      </c>
      <c r="Y4765" s="3">
        <f>VALUE(SUBSTITUTE(Table1[[#This Row],[Order Total]],"$",""))</f>
        <v>548.61</v>
      </c>
      <c r="Z4765">
        <f>VALUE(SUBSTITUTE(Table1[[#This Row],[Total]],"$",""))</f>
        <v>558.32000000000005</v>
      </c>
      <c r="AA4765" s="3">
        <f>Table1[[#This Row],[Order Total Number]]-Table1[[#This Row],[Total Number]]</f>
        <v>-9.7100000000000364</v>
      </c>
      <c r="AB4765">
        <f>VALUE(SUBSTITUTE(Table1[[#This Row],[Shipping Cost]],"$",""))</f>
        <v>1.49</v>
      </c>
      <c r="AC4765">
        <f>VALUE(SUBSTITUTE(Table1[[#This Row],[Discount $]],"$",""))</f>
        <v>38.729999999999997</v>
      </c>
      <c r="AD4765">
        <f>VALUE(SUBSTITUTE(Table1[[#This Row],[Retail Price]],"$",""))</f>
        <v>20.98</v>
      </c>
      <c r="AE4765" s="4">
        <f>(Table1[[#This Row],[Retail Price Number]]*Table1[[#This Row],[Order Quantity]])-Table1[[#This Row],[Discount $ Number]]+Table1[[#This Row],[Shipping Cost Number]]</f>
        <v>25.7</v>
      </c>
      <c r="AF4765">
        <f>Table1[[#This Row],[Retail Price Number]]*Table1[[#This Row],[Order Quantity]]-Table1[[#This Row],[Discount $ Number]]</f>
        <v>24.21</v>
      </c>
      <c r="AG4765">
        <f>(Table1[[#This Row],[Retail Price Number]]*Table1[[#This Row],[Order Quantity]])-Table1[[#This Row],[Discount $ Number]]-Table1[[#This Row],[Shipping Cost Number]]</f>
        <v>22.720000000000002</v>
      </c>
      <c r="AH4765">
        <f>Table1[[#This Row],[Retail Price Number]]*Table1[[#This Row],[Order Quantity]]</f>
        <v>62.94</v>
      </c>
      <c r="AI4765">
        <f>YEAR(Table1[[#This Row],[Order Date]])</f>
        <v>2016</v>
      </c>
    </row>
    <row r="4766" spans="1:35" x14ac:dyDescent="0.3">
      <c r="A4766" t="s">
        <v>5648</v>
      </c>
      <c r="B4766" s="1">
        <v>42703</v>
      </c>
      <c r="C4766" t="s">
        <v>1097</v>
      </c>
      <c r="D4766" t="s">
        <v>1098</v>
      </c>
      <c r="E4766" t="s">
        <v>27</v>
      </c>
      <c r="F4766" t="s">
        <v>28</v>
      </c>
      <c r="G4766" t="s">
        <v>91</v>
      </c>
      <c r="H4766" t="s">
        <v>78</v>
      </c>
      <c r="I4766" t="s">
        <v>63</v>
      </c>
      <c r="J4766" t="s">
        <v>122</v>
      </c>
      <c r="K4766" t="s">
        <v>94</v>
      </c>
      <c r="L4766" t="s">
        <v>95</v>
      </c>
      <c r="M4766" t="s">
        <v>35</v>
      </c>
      <c r="N4766" s="1">
        <v>42704</v>
      </c>
      <c r="O4766" t="s">
        <v>123</v>
      </c>
      <c r="P4766" s="3" t="s">
        <v>124</v>
      </c>
      <c r="Q4766" t="s">
        <v>125</v>
      </c>
      <c r="R4766">
        <v>47</v>
      </c>
      <c r="S4766" t="s">
        <v>5194</v>
      </c>
      <c r="T4766" s="2">
        <v>0.1</v>
      </c>
      <c r="U4766" t="s">
        <v>5195</v>
      </c>
      <c r="V4766" t="s">
        <v>5649</v>
      </c>
      <c r="W4766" t="s">
        <v>129</v>
      </c>
      <c r="X4766" t="s">
        <v>5650</v>
      </c>
      <c r="Y4766" s="3">
        <f>VALUE(SUBSTITUTE(Table1[[#This Row],[Order Total]],"$",""))</f>
        <v>274.08999999999997</v>
      </c>
      <c r="Z4766">
        <f>VALUE(SUBSTITUTE(Table1[[#This Row],[Total]],"$",""))</f>
        <v>275.26</v>
      </c>
      <c r="AA4766" s="3">
        <f>Table1[[#This Row],[Order Total Number]]-Table1[[#This Row],[Total Number]]</f>
        <v>-1.1700000000000159</v>
      </c>
      <c r="AB4766">
        <f>VALUE(SUBSTITUTE(Table1[[#This Row],[Shipping Cost]],"$",""))</f>
        <v>2.5</v>
      </c>
      <c r="AC4766">
        <f>VALUE(SUBSTITUTE(Table1[[#This Row],[Discount $]],"$",""))</f>
        <v>23.83</v>
      </c>
      <c r="AD4766">
        <f>VALUE(SUBSTITUTE(Table1[[#This Row],[Retail Price]],"$",""))</f>
        <v>3.69</v>
      </c>
      <c r="AE4766" s="4">
        <f>(Table1[[#This Row],[Retail Price Number]]*Table1[[#This Row],[Order Quantity]])-Table1[[#This Row],[Discount $ Number]]+Table1[[#This Row],[Shipping Cost Number]]</f>
        <v>152.10000000000002</v>
      </c>
      <c r="AF4766">
        <f>Table1[[#This Row],[Retail Price Number]]*Table1[[#This Row],[Order Quantity]]-Table1[[#This Row],[Discount $ Number]]</f>
        <v>149.60000000000002</v>
      </c>
      <c r="AG4766">
        <f>(Table1[[#This Row],[Retail Price Number]]*Table1[[#This Row],[Order Quantity]])-Table1[[#This Row],[Discount $ Number]]-Table1[[#This Row],[Shipping Cost Number]]</f>
        <v>147.10000000000002</v>
      </c>
      <c r="AH4766">
        <f>Table1[[#This Row],[Retail Price Number]]*Table1[[#This Row],[Order Quantity]]</f>
        <v>173.43</v>
      </c>
      <c r="AI4766">
        <f>YEAR(Table1[[#This Row],[Order Date]])</f>
        <v>2016</v>
      </c>
    </row>
    <row r="4767" spans="1:35" x14ac:dyDescent="0.3">
      <c r="A4767" t="s">
        <v>5648</v>
      </c>
      <c r="B4767" s="1">
        <v>42410</v>
      </c>
      <c r="C4767" t="s">
        <v>2417</v>
      </c>
      <c r="D4767" t="s">
        <v>1012</v>
      </c>
      <c r="E4767" t="s">
        <v>27</v>
      </c>
      <c r="F4767" t="s">
        <v>28</v>
      </c>
      <c r="G4767" t="s">
        <v>134</v>
      </c>
      <c r="H4767" t="s">
        <v>241</v>
      </c>
      <c r="I4767" t="s">
        <v>63</v>
      </c>
      <c r="J4767" t="s">
        <v>896</v>
      </c>
      <c r="K4767" t="s">
        <v>94</v>
      </c>
      <c r="L4767" t="s">
        <v>34</v>
      </c>
      <c r="M4767" t="s">
        <v>35</v>
      </c>
      <c r="N4767" s="1">
        <v>42411</v>
      </c>
      <c r="O4767" t="s">
        <v>501</v>
      </c>
      <c r="P4767" s="3" t="s">
        <v>897</v>
      </c>
      <c r="Q4767" t="s">
        <v>898</v>
      </c>
      <c r="R4767">
        <v>5</v>
      </c>
      <c r="S4767" t="s">
        <v>5801</v>
      </c>
      <c r="T4767" s="2">
        <v>7.0000000000000007E-2</v>
      </c>
      <c r="U4767" t="s">
        <v>4312</v>
      </c>
      <c r="V4767" t="s">
        <v>5802</v>
      </c>
      <c r="W4767" t="s">
        <v>902</v>
      </c>
      <c r="X4767" t="s">
        <v>5803</v>
      </c>
      <c r="Y4767" s="3">
        <f>VALUE(SUBSTITUTE(Table1[[#This Row],[Order Total]],"$",""))</f>
        <v>323.70999999999998</v>
      </c>
      <c r="Z4767">
        <f>VALUE(SUBSTITUTE(Table1[[#This Row],[Total]],"$",""))</f>
        <v>334.96</v>
      </c>
      <c r="AA4767" s="3">
        <f>Table1[[#This Row],[Order Total Number]]-Table1[[#This Row],[Total Number]]</f>
        <v>-11.25</v>
      </c>
      <c r="AB4767">
        <f>VALUE(SUBSTITUTE(Table1[[#This Row],[Shipping Cost]],"$",""))</f>
        <v>13.89</v>
      </c>
      <c r="AC4767">
        <f>VALUE(SUBSTITUTE(Table1[[#This Row],[Discount $]],"$",""))</f>
        <v>9.6199999999999992</v>
      </c>
      <c r="AD4767">
        <f>VALUE(SUBSTITUTE(Table1[[#This Row],[Retail Price]],"$",""))</f>
        <v>36.549999999999997</v>
      </c>
      <c r="AE4767" s="4">
        <f>(Table1[[#This Row],[Retail Price Number]]*Table1[[#This Row],[Order Quantity]])-Table1[[#This Row],[Discount $ Number]]+Table1[[#This Row],[Shipping Cost Number]]</f>
        <v>187.01999999999998</v>
      </c>
      <c r="AF4767">
        <f>Table1[[#This Row],[Retail Price Number]]*Table1[[#This Row],[Order Quantity]]-Table1[[#This Row],[Discount $ Number]]</f>
        <v>173.13</v>
      </c>
      <c r="AG4767">
        <f>(Table1[[#This Row],[Retail Price Number]]*Table1[[#This Row],[Order Quantity]])-Table1[[#This Row],[Discount $ Number]]-Table1[[#This Row],[Shipping Cost Number]]</f>
        <v>159.24</v>
      </c>
      <c r="AH4767">
        <f>Table1[[#This Row],[Retail Price Number]]*Table1[[#This Row],[Order Quantity]]</f>
        <v>182.75</v>
      </c>
      <c r="AI4767">
        <f>YEAR(Table1[[#This Row],[Order Date]])</f>
        <v>2016</v>
      </c>
    </row>
    <row r="4768" spans="1:35" x14ac:dyDescent="0.3">
      <c r="A4768" t="s">
        <v>5648</v>
      </c>
      <c r="B4768" s="1">
        <v>42218</v>
      </c>
      <c r="C4768" t="s">
        <v>390</v>
      </c>
      <c r="D4768" t="s">
        <v>391</v>
      </c>
      <c r="E4768" t="s">
        <v>27</v>
      </c>
      <c r="F4768" t="s">
        <v>28</v>
      </c>
      <c r="G4768" t="s">
        <v>77</v>
      </c>
      <c r="H4768" t="s">
        <v>217</v>
      </c>
      <c r="I4768" t="s">
        <v>121</v>
      </c>
      <c r="J4768" t="s">
        <v>1667</v>
      </c>
      <c r="K4768" t="s">
        <v>94</v>
      </c>
      <c r="L4768" t="s">
        <v>109</v>
      </c>
      <c r="M4768" t="s">
        <v>35</v>
      </c>
      <c r="N4768" s="1">
        <v>42220</v>
      </c>
      <c r="O4768" t="s">
        <v>982</v>
      </c>
      <c r="P4768" s="3" t="s">
        <v>1190</v>
      </c>
      <c r="Q4768" t="s">
        <v>1191</v>
      </c>
      <c r="R4768">
        <v>8</v>
      </c>
      <c r="S4768" t="s">
        <v>5815</v>
      </c>
      <c r="T4768" s="2">
        <v>0.03</v>
      </c>
      <c r="U4768" t="s">
        <v>5816</v>
      </c>
      <c r="V4768" t="s">
        <v>5817</v>
      </c>
      <c r="W4768" t="s">
        <v>224</v>
      </c>
      <c r="X4768" t="s">
        <v>2372</v>
      </c>
      <c r="Y4768" s="3">
        <f>VALUE(SUBSTITUTE(Table1[[#This Row],[Order Total]],"$",""))</f>
        <v>16.29</v>
      </c>
      <c r="Z4768">
        <f>VALUE(SUBSTITUTE(Table1[[#This Row],[Total]],"$",""))</f>
        <v>17.28</v>
      </c>
      <c r="AA4768" s="3">
        <f>Table1[[#This Row],[Order Total Number]]-Table1[[#This Row],[Total Number]]</f>
        <v>-0.99000000000000199</v>
      </c>
      <c r="AB4768">
        <f>VALUE(SUBSTITUTE(Table1[[#This Row],[Shipping Cost]],"$",""))</f>
        <v>0.5</v>
      </c>
      <c r="AC4768">
        <f>VALUE(SUBSTITUTE(Table1[[#This Row],[Discount $]],"$",""))</f>
        <v>0.57999999999999996</v>
      </c>
      <c r="AD4768">
        <f>VALUE(SUBSTITUTE(Table1[[#This Row],[Retail Price]],"$",""))</f>
        <v>4.91</v>
      </c>
      <c r="AE4768" s="4">
        <f>(Table1[[#This Row],[Retail Price Number]]*Table1[[#This Row],[Order Quantity]])-Table1[[#This Row],[Discount $ Number]]+Table1[[#This Row],[Shipping Cost Number]]</f>
        <v>39.200000000000003</v>
      </c>
      <c r="AF4768">
        <f>Table1[[#This Row],[Retail Price Number]]*Table1[[#This Row],[Order Quantity]]-Table1[[#This Row],[Discount $ Number]]</f>
        <v>38.700000000000003</v>
      </c>
      <c r="AG4768">
        <f>(Table1[[#This Row],[Retail Price Number]]*Table1[[#This Row],[Order Quantity]])-Table1[[#This Row],[Discount $ Number]]-Table1[[#This Row],[Shipping Cost Number]]</f>
        <v>38.200000000000003</v>
      </c>
      <c r="AH4768">
        <f>Table1[[#This Row],[Retail Price Number]]*Table1[[#This Row],[Order Quantity]]</f>
        <v>39.28</v>
      </c>
      <c r="AI4768">
        <f>YEAR(Table1[[#This Row],[Order Date]])</f>
        <v>2015</v>
      </c>
    </row>
    <row r="4769" spans="1:35" x14ac:dyDescent="0.3">
      <c r="A4769" t="s">
        <v>5648</v>
      </c>
      <c r="B4769" s="1">
        <v>42705</v>
      </c>
      <c r="C4769" t="s">
        <v>477</v>
      </c>
      <c r="D4769" t="s">
        <v>465</v>
      </c>
      <c r="E4769" t="s">
        <v>27</v>
      </c>
      <c r="F4769" t="s">
        <v>28</v>
      </c>
      <c r="G4769" t="s">
        <v>77</v>
      </c>
      <c r="H4769" t="s">
        <v>205</v>
      </c>
      <c r="I4769" t="s">
        <v>92</v>
      </c>
      <c r="J4769" t="s">
        <v>400</v>
      </c>
      <c r="K4769" t="s">
        <v>94</v>
      </c>
      <c r="L4769" t="s">
        <v>34</v>
      </c>
      <c r="M4769" t="s">
        <v>156</v>
      </c>
      <c r="N4769" s="1">
        <v>42706</v>
      </c>
      <c r="O4769" t="s">
        <v>401</v>
      </c>
      <c r="P4769" s="3" t="s">
        <v>402</v>
      </c>
      <c r="Q4769" t="s">
        <v>403</v>
      </c>
      <c r="R4769">
        <v>30</v>
      </c>
      <c r="S4769" t="s">
        <v>9302</v>
      </c>
      <c r="T4769" s="2">
        <v>0.08</v>
      </c>
      <c r="U4769" t="s">
        <v>5293</v>
      </c>
      <c r="V4769" t="s">
        <v>9303</v>
      </c>
      <c r="W4769" t="s">
        <v>407</v>
      </c>
      <c r="X4769" t="s">
        <v>9304</v>
      </c>
      <c r="Y4769" s="3">
        <f>VALUE(SUBSTITUTE(Table1[[#This Row],[Order Total]],"$",""))</f>
        <v>3816.67</v>
      </c>
      <c r="Z4769">
        <f>VALUE(SUBSTITUTE(Table1[[#This Row],[Total]],"$",""))</f>
        <v>3823.65</v>
      </c>
      <c r="AA4769" s="3">
        <f>Table1[[#This Row],[Order Total Number]]-Table1[[#This Row],[Total Number]]</f>
        <v>-6.9800000000000182</v>
      </c>
      <c r="AB4769">
        <f>VALUE(SUBSTITUTE(Table1[[#This Row],[Shipping Cost]],"$",""))</f>
        <v>9.44</v>
      </c>
      <c r="AC4769">
        <f>VALUE(SUBSTITUTE(Table1[[#This Row],[Discount $]],"$",""))</f>
        <v>424.07</v>
      </c>
      <c r="AD4769">
        <f>VALUE(SUBSTITUTE(Table1[[#This Row],[Retail Price]],"$",""))</f>
        <v>12.99</v>
      </c>
      <c r="AE4769" s="4">
        <f>(Table1[[#This Row],[Retail Price Number]]*Table1[[#This Row],[Order Quantity]])-Table1[[#This Row],[Discount $ Number]]+Table1[[#This Row],[Shipping Cost Number]]</f>
        <v>-24.930000000000007</v>
      </c>
      <c r="AF4769">
        <f>Table1[[#This Row],[Retail Price Number]]*Table1[[#This Row],[Order Quantity]]-Table1[[#This Row],[Discount $ Number]]</f>
        <v>-34.370000000000005</v>
      </c>
      <c r="AG4769">
        <f>(Table1[[#This Row],[Retail Price Number]]*Table1[[#This Row],[Order Quantity]])-Table1[[#This Row],[Discount $ Number]]-Table1[[#This Row],[Shipping Cost Number]]</f>
        <v>-43.81</v>
      </c>
      <c r="AH4769">
        <f>Table1[[#This Row],[Retail Price Number]]*Table1[[#This Row],[Order Quantity]]</f>
        <v>389.7</v>
      </c>
      <c r="AI4769">
        <f>YEAR(Table1[[#This Row],[Order Date]])</f>
        <v>2016</v>
      </c>
    </row>
    <row r="4770" spans="1:35" x14ac:dyDescent="0.3">
      <c r="A4770" t="s">
        <v>5648</v>
      </c>
      <c r="B4770" s="1">
        <v>42520</v>
      </c>
      <c r="C4770" t="s">
        <v>3431</v>
      </c>
      <c r="D4770" t="s">
        <v>240</v>
      </c>
      <c r="E4770" t="s">
        <v>27</v>
      </c>
      <c r="F4770" t="s">
        <v>28</v>
      </c>
      <c r="G4770" t="s">
        <v>91</v>
      </c>
      <c r="H4770" t="s">
        <v>241</v>
      </c>
      <c r="I4770" t="s">
        <v>196</v>
      </c>
      <c r="J4770" t="s">
        <v>896</v>
      </c>
      <c r="K4770" t="s">
        <v>33</v>
      </c>
      <c r="L4770" t="s">
        <v>34</v>
      </c>
      <c r="M4770" t="s">
        <v>35</v>
      </c>
      <c r="N4770" s="1">
        <v>42520</v>
      </c>
      <c r="O4770" t="s">
        <v>501</v>
      </c>
      <c r="P4770" s="3" t="s">
        <v>897</v>
      </c>
      <c r="Q4770" t="s">
        <v>898</v>
      </c>
      <c r="R4770">
        <v>46</v>
      </c>
      <c r="S4770" t="s">
        <v>10536</v>
      </c>
      <c r="T4770" s="2">
        <v>0.04</v>
      </c>
      <c r="U4770" t="s">
        <v>6805</v>
      </c>
      <c r="V4770" t="s">
        <v>10537</v>
      </c>
      <c r="W4770" t="s">
        <v>902</v>
      </c>
      <c r="X4770" t="s">
        <v>10538</v>
      </c>
      <c r="Y4770" s="3">
        <f>VALUE(SUBSTITUTE(Table1[[#This Row],[Order Total]],"$",""))</f>
        <v>541.15</v>
      </c>
      <c r="Z4770">
        <f>VALUE(SUBSTITUTE(Table1[[#This Row],[Total]],"$",""))</f>
        <v>555.25</v>
      </c>
      <c r="AA4770" s="3">
        <f>Table1[[#This Row],[Order Total Number]]-Table1[[#This Row],[Total Number]]</f>
        <v>-14.100000000000023</v>
      </c>
      <c r="AB4770">
        <f>VALUE(SUBSTITUTE(Table1[[#This Row],[Shipping Cost]],"$",""))</f>
        <v>13.89</v>
      </c>
      <c r="AC4770">
        <f>VALUE(SUBSTITUTE(Table1[[#This Row],[Discount $]],"$",""))</f>
        <v>59.41</v>
      </c>
      <c r="AD4770">
        <f>VALUE(SUBSTITUTE(Table1[[#This Row],[Retail Price]],"$",""))</f>
        <v>36.549999999999997</v>
      </c>
      <c r="AE4770" s="4">
        <f>(Table1[[#This Row],[Retail Price Number]]*Table1[[#This Row],[Order Quantity]])-Table1[[#This Row],[Discount $ Number]]+Table1[[#This Row],[Shipping Cost Number]]</f>
        <v>1635.78</v>
      </c>
      <c r="AF4770">
        <f>Table1[[#This Row],[Retail Price Number]]*Table1[[#This Row],[Order Quantity]]-Table1[[#This Row],[Discount $ Number]]</f>
        <v>1621.8899999999999</v>
      </c>
      <c r="AG4770">
        <f>(Table1[[#This Row],[Retail Price Number]]*Table1[[#This Row],[Order Quantity]])-Table1[[#This Row],[Discount $ Number]]-Table1[[#This Row],[Shipping Cost Number]]</f>
        <v>1607.9999999999998</v>
      </c>
      <c r="AH4770">
        <f>Table1[[#This Row],[Retail Price Number]]*Table1[[#This Row],[Order Quantity]]</f>
        <v>1681.3</v>
      </c>
      <c r="AI4770">
        <f>YEAR(Table1[[#This Row],[Order Date]])</f>
        <v>2016</v>
      </c>
    </row>
    <row r="4771" spans="1:35" x14ac:dyDescent="0.3">
      <c r="A4771" t="s">
        <v>11820</v>
      </c>
      <c r="B4771" s="1">
        <v>42511</v>
      </c>
      <c r="C4771" t="s">
        <v>2719</v>
      </c>
      <c r="D4771" t="s">
        <v>240</v>
      </c>
      <c r="E4771" t="s">
        <v>27</v>
      </c>
      <c r="F4771" t="s">
        <v>28</v>
      </c>
      <c r="G4771" t="s">
        <v>91</v>
      </c>
      <c r="H4771" t="s">
        <v>241</v>
      </c>
      <c r="I4771" t="s">
        <v>121</v>
      </c>
      <c r="J4771" t="s">
        <v>875</v>
      </c>
      <c r="K4771" t="s">
        <v>94</v>
      </c>
      <c r="L4771" t="s">
        <v>95</v>
      </c>
      <c r="M4771" t="s">
        <v>35</v>
      </c>
      <c r="N4771" s="1">
        <v>42511</v>
      </c>
      <c r="O4771" t="s">
        <v>876</v>
      </c>
      <c r="P4771" s="3" t="s">
        <v>877</v>
      </c>
      <c r="Q4771" t="s">
        <v>878</v>
      </c>
      <c r="R4771">
        <v>25</v>
      </c>
      <c r="S4771" t="s">
        <v>11821</v>
      </c>
      <c r="T4771" s="2">
        <v>0.1</v>
      </c>
      <c r="U4771" t="s">
        <v>9071</v>
      </c>
      <c r="V4771" t="s">
        <v>11822</v>
      </c>
      <c r="W4771" t="s">
        <v>881</v>
      </c>
      <c r="X4771" t="s">
        <v>11823</v>
      </c>
      <c r="Y4771" s="3">
        <f>VALUE(SUBSTITUTE(Table1[[#This Row],[Order Total]],"$",""))</f>
        <v>1335.29</v>
      </c>
      <c r="Z4771">
        <f>VALUE(SUBSTITUTE(Table1[[#This Row],[Total]],"$",""))</f>
        <v>1380.38</v>
      </c>
      <c r="AA4771" s="3">
        <f>Table1[[#This Row],[Order Total Number]]-Table1[[#This Row],[Total Number]]</f>
        <v>-45.090000000000146</v>
      </c>
      <c r="AB4771">
        <f>VALUE(SUBSTITUTE(Table1[[#This Row],[Shipping Cost]],"$",""))</f>
        <v>6.5</v>
      </c>
      <c r="AC4771">
        <f>VALUE(SUBSTITUTE(Table1[[#This Row],[Discount $]],"$",""))</f>
        <v>137.09</v>
      </c>
      <c r="AD4771">
        <f>VALUE(SUBSTITUTE(Table1[[#This Row],[Retail Price]],"$",""))</f>
        <v>30.98</v>
      </c>
      <c r="AE4771" s="4">
        <f>(Table1[[#This Row],[Retail Price Number]]*Table1[[#This Row],[Order Quantity]])-Table1[[#This Row],[Discount $ Number]]+Table1[[#This Row],[Shipping Cost Number]]</f>
        <v>643.91</v>
      </c>
      <c r="AF4771">
        <f>Table1[[#This Row],[Retail Price Number]]*Table1[[#This Row],[Order Quantity]]-Table1[[#This Row],[Discount $ Number]]</f>
        <v>637.41</v>
      </c>
      <c r="AG4771">
        <f>(Table1[[#This Row],[Retail Price Number]]*Table1[[#This Row],[Order Quantity]])-Table1[[#This Row],[Discount $ Number]]-Table1[[#This Row],[Shipping Cost Number]]</f>
        <v>630.91</v>
      </c>
      <c r="AH4771">
        <f>Table1[[#This Row],[Retail Price Number]]*Table1[[#This Row],[Order Quantity]]</f>
        <v>774.5</v>
      </c>
      <c r="AI4771">
        <f>YEAR(Table1[[#This Row],[Order Date]])</f>
        <v>2016</v>
      </c>
    </row>
    <row r="4772" spans="1:35" x14ac:dyDescent="0.3">
      <c r="A4772" t="s">
        <v>6830</v>
      </c>
      <c r="B4772" s="1">
        <v>42638</v>
      </c>
      <c r="C4772" t="s">
        <v>1242</v>
      </c>
      <c r="D4772" t="s">
        <v>61</v>
      </c>
      <c r="E4772" t="s">
        <v>27</v>
      </c>
      <c r="F4772" t="s">
        <v>28</v>
      </c>
      <c r="G4772" t="s">
        <v>134</v>
      </c>
      <c r="H4772" t="s">
        <v>62</v>
      </c>
      <c r="I4772" t="s">
        <v>121</v>
      </c>
      <c r="J4772" t="s">
        <v>1233</v>
      </c>
      <c r="K4772" t="s">
        <v>94</v>
      </c>
      <c r="L4772" t="s">
        <v>34</v>
      </c>
      <c r="M4772" t="s">
        <v>35</v>
      </c>
      <c r="N4772" s="1">
        <v>42639</v>
      </c>
      <c r="O4772" t="s">
        <v>711</v>
      </c>
      <c r="P4772" s="3" t="s">
        <v>1234</v>
      </c>
      <c r="Q4772" t="s">
        <v>1235</v>
      </c>
      <c r="R4772">
        <v>13</v>
      </c>
      <c r="S4772" t="s">
        <v>6223</v>
      </c>
      <c r="T4772" s="2">
        <v>0.04</v>
      </c>
      <c r="U4772" t="s">
        <v>6831</v>
      </c>
      <c r="V4772" t="s">
        <v>6832</v>
      </c>
      <c r="W4772" t="s">
        <v>1239</v>
      </c>
      <c r="X4772" t="s">
        <v>6833</v>
      </c>
      <c r="Y4772" s="3">
        <f>VALUE(SUBSTITUTE(Table1[[#This Row],[Order Total]],"$",""))</f>
        <v>620.09</v>
      </c>
      <c r="Z4772">
        <f>VALUE(SUBSTITUTE(Table1[[#This Row],[Total]],"$",""))</f>
        <v>615.32000000000005</v>
      </c>
      <c r="AA4772" s="3">
        <f>Table1[[#This Row],[Order Total Number]]-Table1[[#This Row],[Total Number]]</f>
        <v>4.7699999999999818</v>
      </c>
      <c r="AB4772">
        <f>VALUE(SUBSTITUTE(Table1[[#This Row],[Shipping Cost]],"$",""))</f>
        <v>11.15</v>
      </c>
      <c r="AC4772">
        <f>VALUE(SUBSTITUTE(Table1[[#This Row],[Discount $]],"$",""))</f>
        <v>38.729999999999997</v>
      </c>
      <c r="AD4772">
        <f>VALUE(SUBSTITUTE(Table1[[#This Row],[Retail Price]],"$",""))</f>
        <v>7.28</v>
      </c>
      <c r="AE4772" s="4">
        <f>(Table1[[#This Row],[Retail Price Number]]*Table1[[#This Row],[Order Quantity]])-Table1[[#This Row],[Discount $ Number]]+Table1[[#This Row],[Shipping Cost Number]]</f>
        <v>67.06</v>
      </c>
      <c r="AF4772">
        <f>Table1[[#This Row],[Retail Price Number]]*Table1[[#This Row],[Order Quantity]]-Table1[[#This Row],[Discount $ Number]]</f>
        <v>55.910000000000004</v>
      </c>
      <c r="AG4772">
        <f>(Table1[[#This Row],[Retail Price Number]]*Table1[[#This Row],[Order Quantity]])-Table1[[#This Row],[Discount $ Number]]-Table1[[#This Row],[Shipping Cost Number]]</f>
        <v>44.760000000000005</v>
      </c>
      <c r="AH4772">
        <f>Table1[[#This Row],[Retail Price Number]]*Table1[[#This Row],[Order Quantity]]</f>
        <v>94.64</v>
      </c>
      <c r="AI4772">
        <f>YEAR(Table1[[#This Row],[Order Date]])</f>
        <v>2016</v>
      </c>
    </row>
    <row r="4773" spans="1:35" x14ac:dyDescent="0.3">
      <c r="A4773" t="s">
        <v>6830</v>
      </c>
      <c r="B4773" s="1">
        <v>42606</v>
      </c>
      <c r="C4773" t="s">
        <v>963</v>
      </c>
      <c r="D4773" t="s">
        <v>964</v>
      </c>
      <c r="E4773" t="s">
        <v>27</v>
      </c>
      <c r="F4773" t="s">
        <v>28</v>
      </c>
      <c r="G4773" t="s">
        <v>77</v>
      </c>
      <c r="H4773" t="s">
        <v>965</v>
      </c>
      <c r="I4773" t="s">
        <v>92</v>
      </c>
      <c r="J4773" t="s">
        <v>853</v>
      </c>
      <c r="K4773" t="s">
        <v>33</v>
      </c>
      <c r="L4773" t="s">
        <v>34</v>
      </c>
      <c r="M4773" t="s">
        <v>35</v>
      </c>
      <c r="N4773" s="1">
        <v>42615</v>
      </c>
      <c r="O4773" t="s">
        <v>854</v>
      </c>
      <c r="P4773" s="3" t="s">
        <v>855</v>
      </c>
      <c r="Q4773" t="s">
        <v>856</v>
      </c>
      <c r="R4773">
        <v>36</v>
      </c>
      <c r="S4773" t="s">
        <v>12203</v>
      </c>
      <c r="T4773" s="2">
        <v>0.09</v>
      </c>
      <c r="U4773" t="s">
        <v>127</v>
      </c>
      <c r="V4773" t="s">
        <v>12204</v>
      </c>
      <c r="W4773" t="s">
        <v>618</v>
      </c>
      <c r="X4773" t="s">
        <v>12205</v>
      </c>
      <c r="Y4773" s="3">
        <f>VALUE(SUBSTITUTE(Table1[[#This Row],[Order Total]],"$",""))</f>
        <v>4732.84</v>
      </c>
      <c r="Z4773">
        <f>VALUE(SUBSTITUTE(Table1[[#This Row],[Total]],"$",""))</f>
        <v>4721.8500000000004</v>
      </c>
      <c r="AA4773" s="3">
        <f>Table1[[#This Row],[Order Total Number]]-Table1[[#This Row],[Total Number]]</f>
        <v>10.989999999999782</v>
      </c>
      <c r="AB4773">
        <f>VALUE(SUBSTITUTE(Table1[[#This Row],[Shipping Cost]],"$",""))</f>
        <v>24.49</v>
      </c>
      <c r="AC4773">
        <f>VALUE(SUBSTITUTE(Table1[[#This Row],[Discount $]],"$",""))</f>
        <v>0</v>
      </c>
      <c r="AD4773">
        <f>VALUE(SUBSTITUTE(Table1[[#This Row],[Retail Price]],"$",""))</f>
        <v>599.99</v>
      </c>
      <c r="AE4773" s="4">
        <f>(Table1[[#This Row],[Retail Price Number]]*Table1[[#This Row],[Order Quantity]])-Table1[[#This Row],[Discount $ Number]]+Table1[[#This Row],[Shipping Cost Number]]</f>
        <v>21624.13</v>
      </c>
      <c r="AF4773">
        <f>Table1[[#This Row],[Retail Price Number]]*Table1[[#This Row],[Order Quantity]]-Table1[[#This Row],[Discount $ Number]]</f>
        <v>21599.64</v>
      </c>
      <c r="AG4773">
        <f>(Table1[[#This Row],[Retail Price Number]]*Table1[[#This Row],[Order Quantity]])-Table1[[#This Row],[Discount $ Number]]-Table1[[#This Row],[Shipping Cost Number]]</f>
        <v>21575.149999999998</v>
      </c>
      <c r="AH4773">
        <f>Table1[[#This Row],[Retail Price Number]]*Table1[[#This Row],[Order Quantity]]</f>
        <v>21599.64</v>
      </c>
      <c r="AI4773">
        <f>YEAR(Table1[[#This Row],[Order Date]])</f>
        <v>2016</v>
      </c>
    </row>
    <row r="4774" spans="1:35" x14ac:dyDescent="0.3">
      <c r="A4774" t="s">
        <v>3564</v>
      </c>
      <c r="B4774" s="1">
        <v>42708</v>
      </c>
      <c r="C4774" t="s">
        <v>3565</v>
      </c>
      <c r="D4774" t="s">
        <v>1198</v>
      </c>
      <c r="E4774" t="s">
        <v>46</v>
      </c>
      <c r="F4774" t="s">
        <v>47</v>
      </c>
      <c r="G4774" t="s">
        <v>29</v>
      </c>
      <c r="H4774" t="s">
        <v>107</v>
      </c>
      <c r="I4774" t="s">
        <v>92</v>
      </c>
      <c r="J4774" t="s">
        <v>185</v>
      </c>
      <c r="K4774" t="s">
        <v>94</v>
      </c>
      <c r="L4774" t="s">
        <v>34</v>
      </c>
      <c r="M4774" t="s">
        <v>35</v>
      </c>
      <c r="N4774" s="1">
        <v>42709</v>
      </c>
      <c r="O4774" t="s">
        <v>186</v>
      </c>
      <c r="P4774" s="3" t="s">
        <v>187</v>
      </c>
      <c r="Q4774" t="s">
        <v>188</v>
      </c>
      <c r="R4774">
        <v>46</v>
      </c>
      <c r="S4774" t="s">
        <v>1969</v>
      </c>
      <c r="T4774" s="2">
        <v>0.04</v>
      </c>
      <c r="U4774" t="s">
        <v>1970</v>
      </c>
      <c r="V4774" t="s">
        <v>1971</v>
      </c>
      <c r="W4774" t="s">
        <v>165</v>
      </c>
      <c r="X4774" t="s">
        <v>1972</v>
      </c>
      <c r="Y4774" s="3">
        <f>VALUE(SUBSTITUTE(Table1[[#This Row],[Order Total]],"$",""))</f>
        <v>544.65</v>
      </c>
      <c r="Z4774">
        <f>VALUE(SUBSTITUTE(Table1[[#This Row],[Total]],"$",""))</f>
        <v>548.65</v>
      </c>
      <c r="AA4774" s="3">
        <f>Table1[[#This Row],[Order Total Number]]-Table1[[#This Row],[Total Number]]</f>
        <v>-4</v>
      </c>
      <c r="AB4774">
        <f>VALUE(SUBSTITUTE(Table1[[#This Row],[Shipping Cost]],"$",""))</f>
        <v>4</v>
      </c>
      <c r="AC4774">
        <f>VALUE(SUBSTITUTE(Table1[[#This Row],[Discount $]],"$",""))</f>
        <v>34.770000000000003</v>
      </c>
      <c r="AD4774">
        <f>VALUE(SUBSTITUTE(Table1[[#This Row],[Retail Price]],"$",""))</f>
        <v>19.98</v>
      </c>
      <c r="AE4774" s="4">
        <f>(Table1[[#This Row],[Retail Price Number]]*Table1[[#This Row],[Order Quantity]])-Table1[[#This Row],[Discount $ Number]]+Table1[[#This Row],[Shipping Cost Number]]</f>
        <v>888.31000000000006</v>
      </c>
      <c r="AF4774">
        <f>Table1[[#This Row],[Retail Price Number]]*Table1[[#This Row],[Order Quantity]]-Table1[[#This Row],[Discount $ Number]]</f>
        <v>884.31000000000006</v>
      </c>
      <c r="AG4774">
        <f>(Table1[[#This Row],[Retail Price Number]]*Table1[[#This Row],[Order Quantity]])-Table1[[#This Row],[Discount $ Number]]-Table1[[#This Row],[Shipping Cost Number]]</f>
        <v>880.31000000000006</v>
      </c>
      <c r="AH4774">
        <f>Table1[[#This Row],[Retail Price Number]]*Table1[[#This Row],[Order Quantity]]</f>
        <v>919.08</v>
      </c>
      <c r="AI4774">
        <f>YEAR(Table1[[#This Row],[Order Date]])</f>
        <v>2016</v>
      </c>
    </row>
    <row r="4775" spans="1:35" x14ac:dyDescent="0.3">
      <c r="A4775" t="s">
        <v>3564</v>
      </c>
      <c r="B4775" s="1">
        <v>42708</v>
      </c>
      <c r="C4775" t="s">
        <v>3565</v>
      </c>
      <c r="D4775" t="s">
        <v>1198</v>
      </c>
      <c r="E4775" t="s">
        <v>46</v>
      </c>
      <c r="F4775" t="s">
        <v>47</v>
      </c>
      <c r="G4775" t="s">
        <v>77</v>
      </c>
      <c r="H4775" t="s">
        <v>107</v>
      </c>
      <c r="I4775" t="s">
        <v>92</v>
      </c>
      <c r="J4775" t="s">
        <v>185</v>
      </c>
      <c r="K4775" t="s">
        <v>94</v>
      </c>
      <c r="L4775" t="s">
        <v>109</v>
      </c>
      <c r="M4775" t="s">
        <v>156</v>
      </c>
      <c r="N4775" s="1">
        <v>42709</v>
      </c>
      <c r="O4775" t="s">
        <v>186</v>
      </c>
      <c r="P4775" s="3" t="s">
        <v>187</v>
      </c>
      <c r="Q4775" t="s">
        <v>188</v>
      </c>
      <c r="R4775">
        <v>35</v>
      </c>
      <c r="S4775" t="s">
        <v>1969</v>
      </c>
      <c r="T4775" s="2">
        <v>0.02</v>
      </c>
      <c r="U4775" t="s">
        <v>1970</v>
      </c>
      <c r="V4775" t="s">
        <v>1971</v>
      </c>
      <c r="W4775" t="s">
        <v>165</v>
      </c>
      <c r="X4775" t="s">
        <v>1972</v>
      </c>
      <c r="Y4775" s="3">
        <f>VALUE(SUBSTITUTE(Table1[[#This Row],[Order Total]],"$",""))</f>
        <v>544.65</v>
      </c>
      <c r="Z4775">
        <f>VALUE(SUBSTITUTE(Table1[[#This Row],[Total]],"$",""))</f>
        <v>548.65</v>
      </c>
      <c r="AA4775" s="3">
        <f>Table1[[#This Row],[Order Total Number]]-Table1[[#This Row],[Total Number]]</f>
        <v>-4</v>
      </c>
      <c r="AB4775">
        <f>VALUE(SUBSTITUTE(Table1[[#This Row],[Shipping Cost]],"$",""))</f>
        <v>4</v>
      </c>
      <c r="AC4775">
        <f>VALUE(SUBSTITUTE(Table1[[#This Row],[Discount $]],"$",""))</f>
        <v>34.770000000000003</v>
      </c>
      <c r="AD4775">
        <f>VALUE(SUBSTITUTE(Table1[[#This Row],[Retail Price]],"$",""))</f>
        <v>19.98</v>
      </c>
      <c r="AE4775" s="4">
        <f>(Table1[[#This Row],[Retail Price Number]]*Table1[[#This Row],[Order Quantity]])-Table1[[#This Row],[Discount $ Number]]+Table1[[#This Row],[Shipping Cost Number]]</f>
        <v>668.53000000000009</v>
      </c>
      <c r="AF4775">
        <f>Table1[[#This Row],[Retail Price Number]]*Table1[[#This Row],[Order Quantity]]-Table1[[#This Row],[Discount $ Number]]</f>
        <v>664.53000000000009</v>
      </c>
      <c r="AG4775">
        <f>(Table1[[#This Row],[Retail Price Number]]*Table1[[#This Row],[Order Quantity]])-Table1[[#This Row],[Discount $ Number]]-Table1[[#This Row],[Shipping Cost Number]]</f>
        <v>660.53000000000009</v>
      </c>
      <c r="AH4775">
        <f>Table1[[#This Row],[Retail Price Number]]*Table1[[#This Row],[Order Quantity]]</f>
        <v>699.30000000000007</v>
      </c>
      <c r="AI4775">
        <f>YEAR(Table1[[#This Row],[Order Date]])</f>
        <v>2016</v>
      </c>
    </row>
    <row r="4776" spans="1:35" x14ac:dyDescent="0.3">
      <c r="A4776" t="s">
        <v>3564</v>
      </c>
      <c r="B4776" s="1">
        <v>42541</v>
      </c>
      <c r="C4776" t="s">
        <v>8513</v>
      </c>
      <c r="D4776" t="s">
        <v>133</v>
      </c>
      <c r="E4776" t="s">
        <v>27</v>
      </c>
      <c r="F4776" t="s">
        <v>28</v>
      </c>
      <c r="G4776" t="s">
        <v>77</v>
      </c>
      <c r="H4776" t="s">
        <v>62</v>
      </c>
      <c r="I4776" t="s">
        <v>31</v>
      </c>
      <c r="J4776" t="s">
        <v>1023</v>
      </c>
      <c r="K4776" t="s">
        <v>94</v>
      </c>
      <c r="L4776" t="s">
        <v>34</v>
      </c>
      <c r="M4776" t="s">
        <v>35</v>
      </c>
      <c r="N4776" s="1">
        <v>42543</v>
      </c>
      <c r="O4776" t="s">
        <v>275</v>
      </c>
      <c r="P4776" s="3" t="s">
        <v>1024</v>
      </c>
      <c r="Q4776" t="s">
        <v>1025</v>
      </c>
      <c r="R4776">
        <v>19</v>
      </c>
      <c r="S4776" t="s">
        <v>8514</v>
      </c>
      <c r="T4776" s="2">
        <v>0.09</v>
      </c>
      <c r="U4776" t="s">
        <v>7320</v>
      </c>
      <c r="V4776" t="s">
        <v>8515</v>
      </c>
      <c r="W4776" t="s">
        <v>1028</v>
      </c>
      <c r="X4776" t="s">
        <v>8516</v>
      </c>
      <c r="Y4776" s="3">
        <f>VALUE(SUBSTITUTE(Table1[[#This Row],[Order Total]],"$",""))</f>
        <v>76.3</v>
      </c>
      <c r="Z4776">
        <f>VALUE(SUBSTITUTE(Table1[[#This Row],[Total]],"$",""))</f>
        <v>76.430000000000007</v>
      </c>
      <c r="AA4776" s="3">
        <f>Table1[[#This Row],[Order Total Number]]-Table1[[#This Row],[Total Number]]</f>
        <v>-0.13000000000000966</v>
      </c>
      <c r="AB4776">
        <f>VALUE(SUBSTITUTE(Table1[[#This Row],[Shipping Cost]],"$",""))</f>
        <v>1</v>
      </c>
      <c r="AC4776">
        <f>VALUE(SUBSTITUTE(Table1[[#This Row],[Discount $]],"$",""))</f>
        <v>3.43</v>
      </c>
      <c r="AD4776">
        <f>VALUE(SUBSTITUTE(Table1[[#This Row],[Retail Price]],"$",""))</f>
        <v>1.68</v>
      </c>
      <c r="AE4776" s="4">
        <f>(Table1[[#This Row],[Retail Price Number]]*Table1[[#This Row],[Order Quantity]])-Table1[[#This Row],[Discount $ Number]]+Table1[[#This Row],[Shipping Cost Number]]</f>
        <v>29.49</v>
      </c>
      <c r="AF4776">
        <f>Table1[[#This Row],[Retail Price Number]]*Table1[[#This Row],[Order Quantity]]-Table1[[#This Row],[Discount $ Number]]</f>
        <v>28.49</v>
      </c>
      <c r="AG4776">
        <f>(Table1[[#This Row],[Retail Price Number]]*Table1[[#This Row],[Order Quantity]])-Table1[[#This Row],[Discount $ Number]]-Table1[[#This Row],[Shipping Cost Number]]</f>
        <v>27.49</v>
      </c>
      <c r="AH4776">
        <f>Table1[[#This Row],[Retail Price Number]]*Table1[[#This Row],[Order Quantity]]</f>
        <v>31.919999999999998</v>
      </c>
      <c r="AI4776">
        <f>YEAR(Table1[[#This Row],[Order Date]])</f>
        <v>2016</v>
      </c>
    </row>
    <row r="4777" spans="1:35" x14ac:dyDescent="0.3">
      <c r="A4777" t="s">
        <v>3564</v>
      </c>
      <c r="B4777" s="1">
        <v>42436</v>
      </c>
      <c r="C4777" t="s">
        <v>2602</v>
      </c>
      <c r="D4777" t="s">
        <v>929</v>
      </c>
      <c r="E4777" t="s">
        <v>27</v>
      </c>
      <c r="F4777" t="s">
        <v>28</v>
      </c>
      <c r="G4777" t="s">
        <v>77</v>
      </c>
      <c r="H4777" t="s">
        <v>217</v>
      </c>
      <c r="I4777" t="s">
        <v>196</v>
      </c>
      <c r="J4777" t="s">
        <v>206</v>
      </c>
      <c r="K4777" t="s">
        <v>94</v>
      </c>
      <c r="L4777" t="s">
        <v>95</v>
      </c>
      <c r="M4777" t="s">
        <v>35</v>
      </c>
      <c r="N4777" s="1">
        <v>42437</v>
      </c>
      <c r="O4777" t="s">
        <v>207</v>
      </c>
      <c r="P4777" s="3" t="s">
        <v>208</v>
      </c>
      <c r="Q4777" t="s">
        <v>125</v>
      </c>
      <c r="R4777">
        <v>28</v>
      </c>
      <c r="S4777" t="s">
        <v>1293</v>
      </c>
      <c r="T4777" s="2">
        <v>0</v>
      </c>
      <c r="U4777" t="s">
        <v>8656</v>
      </c>
      <c r="V4777" t="s">
        <v>9354</v>
      </c>
      <c r="W4777" t="s">
        <v>212</v>
      </c>
      <c r="X4777" t="s">
        <v>9355</v>
      </c>
      <c r="Y4777" s="3">
        <f>VALUE(SUBSTITUTE(Table1[[#This Row],[Order Total]],"$",""))</f>
        <v>190.57</v>
      </c>
      <c r="Z4777">
        <f>VALUE(SUBSTITUTE(Table1[[#This Row],[Total]],"$",""))</f>
        <v>190.48</v>
      </c>
      <c r="AA4777" s="3">
        <f>Table1[[#This Row],[Order Total Number]]-Table1[[#This Row],[Total Number]]</f>
        <v>9.0000000000003411E-2</v>
      </c>
      <c r="AB4777">
        <f>VALUE(SUBSTITUTE(Table1[[#This Row],[Shipping Cost]],"$",""))</f>
        <v>7.01</v>
      </c>
      <c r="AC4777">
        <f>VALUE(SUBSTITUTE(Table1[[#This Row],[Discount $]],"$",""))</f>
        <v>10.35</v>
      </c>
      <c r="AD4777">
        <f>VALUE(SUBSTITUTE(Table1[[#This Row],[Retail Price]],"$",""))</f>
        <v>3.89</v>
      </c>
      <c r="AE4777" s="4">
        <f>(Table1[[#This Row],[Retail Price Number]]*Table1[[#This Row],[Order Quantity]])-Table1[[#This Row],[Discount $ Number]]+Table1[[#This Row],[Shipping Cost Number]]</f>
        <v>105.58000000000001</v>
      </c>
      <c r="AF4777">
        <f>Table1[[#This Row],[Retail Price Number]]*Table1[[#This Row],[Order Quantity]]-Table1[[#This Row],[Discount $ Number]]</f>
        <v>98.570000000000007</v>
      </c>
      <c r="AG4777">
        <f>(Table1[[#This Row],[Retail Price Number]]*Table1[[#This Row],[Order Quantity]])-Table1[[#This Row],[Discount $ Number]]-Table1[[#This Row],[Shipping Cost Number]]</f>
        <v>91.56</v>
      </c>
      <c r="AH4777">
        <f>Table1[[#This Row],[Retail Price Number]]*Table1[[#This Row],[Order Quantity]]</f>
        <v>108.92</v>
      </c>
      <c r="AI4777">
        <f>YEAR(Table1[[#This Row],[Order Date]])</f>
        <v>2016</v>
      </c>
    </row>
    <row r="4778" spans="1:35" x14ac:dyDescent="0.3">
      <c r="A4778" t="s">
        <v>3844</v>
      </c>
      <c r="B4778" s="1">
        <v>42606</v>
      </c>
      <c r="C4778" t="s">
        <v>1945</v>
      </c>
      <c r="D4778" t="s">
        <v>1300</v>
      </c>
      <c r="E4778" t="s">
        <v>27</v>
      </c>
      <c r="F4778" t="s">
        <v>28</v>
      </c>
      <c r="G4778" t="s">
        <v>91</v>
      </c>
      <c r="H4778" t="s">
        <v>217</v>
      </c>
      <c r="I4778" t="s">
        <v>63</v>
      </c>
      <c r="J4778" t="s">
        <v>3845</v>
      </c>
      <c r="K4778" t="s">
        <v>94</v>
      </c>
      <c r="L4778" t="s">
        <v>34</v>
      </c>
      <c r="M4778" t="s">
        <v>35</v>
      </c>
      <c r="N4778" s="1">
        <v>42606</v>
      </c>
      <c r="O4778" t="s">
        <v>1378</v>
      </c>
      <c r="P4778" s="3" t="s">
        <v>1379</v>
      </c>
      <c r="Q4778" t="s">
        <v>1380</v>
      </c>
      <c r="R4778">
        <v>13</v>
      </c>
      <c r="S4778" t="s">
        <v>3846</v>
      </c>
      <c r="T4778" s="2">
        <v>0.09</v>
      </c>
      <c r="U4778" t="s">
        <v>3847</v>
      </c>
      <c r="V4778" t="s">
        <v>3848</v>
      </c>
      <c r="W4778" t="s">
        <v>1384</v>
      </c>
      <c r="X4778" t="s">
        <v>3849</v>
      </c>
      <c r="Y4778" s="3">
        <f>VALUE(SUBSTITUTE(Table1[[#This Row],[Order Total]],"$",""))</f>
        <v>118.21</v>
      </c>
      <c r="Z4778">
        <f>VALUE(SUBSTITUTE(Table1[[#This Row],[Total]],"$",""))</f>
        <v>116.63</v>
      </c>
      <c r="AA4778" s="3">
        <f>Table1[[#This Row],[Order Total Number]]-Table1[[#This Row],[Total Number]]</f>
        <v>1.5799999999999983</v>
      </c>
      <c r="AB4778">
        <f>VALUE(SUBSTITUTE(Table1[[#This Row],[Shipping Cost]],"$",""))</f>
        <v>1.63</v>
      </c>
      <c r="AC4778">
        <f>VALUE(SUBSTITUTE(Table1[[#This Row],[Discount $]],"$",""))</f>
        <v>11.69</v>
      </c>
      <c r="AD4778">
        <f>VALUE(SUBSTITUTE(Table1[[#This Row],[Retail Price]],"$",""))</f>
        <v>1.95</v>
      </c>
      <c r="AE4778" s="4">
        <f>(Table1[[#This Row],[Retail Price Number]]*Table1[[#This Row],[Order Quantity]])-Table1[[#This Row],[Discount $ Number]]+Table1[[#This Row],[Shipping Cost Number]]</f>
        <v>15.29</v>
      </c>
      <c r="AF4778">
        <f>Table1[[#This Row],[Retail Price Number]]*Table1[[#This Row],[Order Quantity]]-Table1[[#This Row],[Discount $ Number]]</f>
        <v>13.659999999999998</v>
      </c>
      <c r="AG4778">
        <f>(Table1[[#This Row],[Retail Price Number]]*Table1[[#This Row],[Order Quantity]])-Table1[[#This Row],[Discount $ Number]]-Table1[[#This Row],[Shipping Cost Number]]</f>
        <v>12.029999999999998</v>
      </c>
      <c r="AH4778">
        <f>Table1[[#This Row],[Retail Price Number]]*Table1[[#This Row],[Order Quantity]]</f>
        <v>25.349999999999998</v>
      </c>
      <c r="AI4778">
        <f>YEAR(Table1[[#This Row],[Order Date]])</f>
        <v>2016</v>
      </c>
    </row>
    <row r="4779" spans="1:35" x14ac:dyDescent="0.3">
      <c r="A4779" t="s">
        <v>3844</v>
      </c>
      <c r="B4779" s="1">
        <v>42639</v>
      </c>
      <c r="C4779" t="s">
        <v>755</v>
      </c>
      <c r="D4779" t="s">
        <v>610</v>
      </c>
      <c r="E4779" t="s">
        <v>27</v>
      </c>
      <c r="F4779" t="s">
        <v>28</v>
      </c>
      <c r="G4779" t="s">
        <v>77</v>
      </c>
      <c r="H4779" t="s">
        <v>62</v>
      </c>
      <c r="I4779" t="s">
        <v>31</v>
      </c>
      <c r="J4779" t="s">
        <v>975</v>
      </c>
      <c r="K4779" t="s">
        <v>94</v>
      </c>
      <c r="L4779" t="s">
        <v>95</v>
      </c>
      <c r="M4779" t="s">
        <v>35</v>
      </c>
      <c r="N4779" s="1">
        <v>42641</v>
      </c>
      <c r="O4779" t="s">
        <v>976</v>
      </c>
      <c r="P4779" s="3" t="s">
        <v>977</v>
      </c>
      <c r="Q4779" t="s">
        <v>978</v>
      </c>
      <c r="R4779">
        <v>33</v>
      </c>
      <c r="S4779" t="s">
        <v>3918</v>
      </c>
      <c r="T4779" s="2">
        <v>0.05</v>
      </c>
      <c r="U4779" t="s">
        <v>3919</v>
      </c>
      <c r="V4779" t="s">
        <v>3920</v>
      </c>
      <c r="W4779" t="s">
        <v>982</v>
      </c>
      <c r="X4779" t="s">
        <v>3921</v>
      </c>
      <c r="Y4779" s="3">
        <f>VALUE(SUBSTITUTE(Table1[[#This Row],[Order Total]],"$",""))</f>
        <v>373.25</v>
      </c>
      <c r="Z4779">
        <f>VALUE(SUBSTITUTE(Table1[[#This Row],[Total]],"$",""))</f>
        <v>398.53</v>
      </c>
      <c r="AA4779" s="3">
        <f>Table1[[#This Row],[Order Total Number]]-Table1[[#This Row],[Total Number]]</f>
        <v>-25.279999999999973</v>
      </c>
      <c r="AB4779">
        <f>VALUE(SUBSTITUTE(Table1[[#This Row],[Shipping Cost]],"$",""))</f>
        <v>3.14</v>
      </c>
      <c r="AC4779">
        <f>VALUE(SUBSTITUTE(Table1[[#This Row],[Discount $]],"$",""))</f>
        <v>50.74</v>
      </c>
      <c r="AD4779">
        <f>VALUE(SUBSTITUTE(Table1[[#This Row],[Retail Price]],"$",""))</f>
        <v>12.98</v>
      </c>
      <c r="AE4779" s="4">
        <f>(Table1[[#This Row],[Retail Price Number]]*Table1[[#This Row],[Order Quantity]])-Table1[[#This Row],[Discount $ Number]]+Table1[[#This Row],[Shipping Cost Number]]</f>
        <v>380.74</v>
      </c>
      <c r="AF4779">
        <f>Table1[[#This Row],[Retail Price Number]]*Table1[[#This Row],[Order Quantity]]-Table1[[#This Row],[Discount $ Number]]</f>
        <v>377.6</v>
      </c>
      <c r="AG4779">
        <f>(Table1[[#This Row],[Retail Price Number]]*Table1[[#This Row],[Order Quantity]])-Table1[[#This Row],[Discount $ Number]]-Table1[[#This Row],[Shipping Cost Number]]</f>
        <v>374.46000000000004</v>
      </c>
      <c r="AH4779">
        <f>Table1[[#This Row],[Retail Price Number]]*Table1[[#This Row],[Order Quantity]]</f>
        <v>428.34000000000003</v>
      </c>
      <c r="AI4779">
        <f>YEAR(Table1[[#This Row],[Order Date]])</f>
        <v>2016</v>
      </c>
    </row>
    <row r="4780" spans="1:35" x14ac:dyDescent="0.3">
      <c r="A4780" t="s">
        <v>3844</v>
      </c>
      <c r="B4780" s="1">
        <v>41913</v>
      </c>
      <c r="C4780" t="s">
        <v>2359</v>
      </c>
      <c r="D4780" t="s">
        <v>195</v>
      </c>
      <c r="E4780" t="s">
        <v>46</v>
      </c>
      <c r="F4780" t="s">
        <v>47</v>
      </c>
      <c r="G4780" t="s">
        <v>77</v>
      </c>
      <c r="H4780" t="s">
        <v>48</v>
      </c>
      <c r="I4780" t="s">
        <v>196</v>
      </c>
      <c r="J4780" t="s">
        <v>3148</v>
      </c>
      <c r="K4780" t="s">
        <v>94</v>
      </c>
      <c r="L4780" t="s">
        <v>95</v>
      </c>
      <c r="M4780" t="s">
        <v>35</v>
      </c>
      <c r="N4780" s="1">
        <v>41915</v>
      </c>
      <c r="O4780" t="s">
        <v>2929</v>
      </c>
      <c r="P4780" s="3" t="s">
        <v>3149</v>
      </c>
      <c r="Q4780" t="s">
        <v>3150</v>
      </c>
      <c r="R4780">
        <v>30</v>
      </c>
      <c r="S4780" t="s">
        <v>5015</v>
      </c>
      <c r="T4780" s="2">
        <v>0.03</v>
      </c>
      <c r="U4780" t="s">
        <v>5016</v>
      </c>
      <c r="V4780" t="s">
        <v>5017</v>
      </c>
      <c r="W4780" t="s">
        <v>3154</v>
      </c>
      <c r="X4780" t="s">
        <v>5018</v>
      </c>
      <c r="Y4780" s="3">
        <f>VALUE(SUBSTITUTE(Table1[[#This Row],[Order Total]],"$",""))</f>
        <v>263.32</v>
      </c>
      <c r="Z4780">
        <f>VALUE(SUBSTITUTE(Table1[[#This Row],[Total]],"$",""))</f>
        <v>266.33</v>
      </c>
      <c r="AA4780" s="3">
        <f>Table1[[#This Row],[Order Total Number]]-Table1[[#This Row],[Total Number]]</f>
        <v>-3.0099999999999909</v>
      </c>
      <c r="AB4780">
        <f>VALUE(SUBSTITUTE(Table1[[#This Row],[Shipping Cost]],"$",""))</f>
        <v>6.14</v>
      </c>
      <c r="AC4780">
        <f>VALUE(SUBSTITUTE(Table1[[#This Row],[Discount $]],"$",""))</f>
        <v>20.239999999999998</v>
      </c>
      <c r="AD4780">
        <f>VALUE(SUBSTITUTE(Table1[[#This Row],[Retail Price]],"$",""))</f>
        <v>8.57</v>
      </c>
      <c r="AE4780" s="4">
        <f>(Table1[[#This Row],[Retail Price Number]]*Table1[[#This Row],[Order Quantity]])-Table1[[#This Row],[Discount $ Number]]+Table1[[#This Row],[Shipping Cost Number]]</f>
        <v>243</v>
      </c>
      <c r="AF4780">
        <f>Table1[[#This Row],[Retail Price Number]]*Table1[[#This Row],[Order Quantity]]-Table1[[#This Row],[Discount $ Number]]</f>
        <v>236.86</v>
      </c>
      <c r="AG4780">
        <f>(Table1[[#This Row],[Retail Price Number]]*Table1[[#This Row],[Order Quantity]])-Table1[[#This Row],[Discount $ Number]]-Table1[[#This Row],[Shipping Cost Number]]</f>
        <v>230.72000000000003</v>
      </c>
      <c r="AH4780">
        <f>Table1[[#This Row],[Retail Price Number]]*Table1[[#This Row],[Order Quantity]]</f>
        <v>257.10000000000002</v>
      </c>
      <c r="AI4780">
        <f>YEAR(Table1[[#This Row],[Order Date]])</f>
        <v>2014</v>
      </c>
    </row>
    <row r="4781" spans="1:35" x14ac:dyDescent="0.3">
      <c r="A4781" t="s">
        <v>3844</v>
      </c>
      <c r="B4781" s="1">
        <v>42722</v>
      </c>
      <c r="C4781" t="s">
        <v>1242</v>
      </c>
      <c r="D4781" t="s">
        <v>61</v>
      </c>
      <c r="E4781" t="s">
        <v>27</v>
      </c>
      <c r="F4781" t="s">
        <v>28</v>
      </c>
      <c r="G4781" t="s">
        <v>77</v>
      </c>
      <c r="H4781" t="s">
        <v>62</v>
      </c>
      <c r="I4781" t="s">
        <v>63</v>
      </c>
      <c r="J4781" t="s">
        <v>507</v>
      </c>
      <c r="K4781" t="s">
        <v>94</v>
      </c>
      <c r="L4781" t="s">
        <v>95</v>
      </c>
      <c r="M4781" t="s">
        <v>35</v>
      </c>
      <c r="N4781" s="1">
        <v>42723</v>
      </c>
      <c r="O4781" t="s">
        <v>508</v>
      </c>
      <c r="P4781" s="3" t="s">
        <v>509</v>
      </c>
      <c r="Q4781" t="s">
        <v>510</v>
      </c>
      <c r="R4781">
        <v>38</v>
      </c>
      <c r="S4781" t="s">
        <v>1434</v>
      </c>
      <c r="T4781" s="2">
        <v>0.02</v>
      </c>
      <c r="U4781" t="s">
        <v>1431</v>
      </c>
      <c r="V4781" t="s">
        <v>3310</v>
      </c>
      <c r="W4781" t="s">
        <v>514</v>
      </c>
      <c r="X4781" t="s">
        <v>5185</v>
      </c>
      <c r="Y4781" s="3">
        <f>VALUE(SUBSTITUTE(Table1[[#This Row],[Order Total]],"$",""))</f>
        <v>184.65</v>
      </c>
      <c r="Z4781">
        <f>VALUE(SUBSTITUTE(Table1[[#This Row],[Total]],"$",""))</f>
        <v>189.35</v>
      </c>
      <c r="AA4781" s="3">
        <f>Table1[[#This Row],[Order Total Number]]-Table1[[#This Row],[Total Number]]</f>
        <v>-4.6999999999999886</v>
      </c>
      <c r="AB4781">
        <f>VALUE(SUBSTITUTE(Table1[[#This Row],[Shipping Cost]],"$",""))</f>
        <v>4.68</v>
      </c>
      <c r="AC4781">
        <f>VALUE(SUBSTITUTE(Table1[[#This Row],[Discount $]],"$",""))</f>
        <v>9.7200000000000006</v>
      </c>
      <c r="AD4781">
        <f>VALUE(SUBSTITUTE(Table1[[#This Row],[Retail Price]],"$",""))</f>
        <v>10.23</v>
      </c>
      <c r="AE4781" s="4">
        <f>(Table1[[#This Row],[Retail Price Number]]*Table1[[#This Row],[Order Quantity]])-Table1[[#This Row],[Discount $ Number]]+Table1[[#This Row],[Shipping Cost Number]]</f>
        <v>383.7</v>
      </c>
      <c r="AF4781">
        <f>Table1[[#This Row],[Retail Price Number]]*Table1[[#This Row],[Order Quantity]]-Table1[[#This Row],[Discount $ Number]]</f>
        <v>379.02</v>
      </c>
      <c r="AG4781">
        <f>(Table1[[#This Row],[Retail Price Number]]*Table1[[#This Row],[Order Quantity]])-Table1[[#This Row],[Discount $ Number]]-Table1[[#This Row],[Shipping Cost Number]]</f>
        <v>374.34</v>
      </c>
      <c r="AH4781">
        <f>Table1[[#This Row],[Retail Price Number]]*Table1[[#This Row],[Order Quantity]]</f>
        <v>388.74</v>
      </c>
      <c r="AI4781">
        <f>YEAR(Table1[[#This Row],[Order Date]])</f>
        <v>2016</v>
      </c>
    </row>
    <row r="4782" spans="1:35" x14ac:dyDescent="0.3">
      <c r="A4782" t="s">
        <v>3844</v>
      </c>
      <c r="B4782" s="1">
        <v>42473</v>
      </c>
      <c r="C4782" t="s">
        <v>958</v>
      </c>
      <c r="D4782" t="s">
        <v>162</v>
      </c>
      <c r="E4782" t="s">
        <v>46</v>
      </c>
      <c r="F4782" t="s">
        <v>47</v>
      </c>
      <c r="G4782" t="s">
        <v>77</v>
      </c>
      <c r="H4782" t="s">
        <v>107</v>
      </c>
      <c r="I4782" t="s">
        <v>31</v>
      </c>
      <c r="J4782" t="s">
        <v>478</v>
      </c>
      <c r="K4782" t="s">
        <v>94</v>
      </c>
      <c r="L4782" t="s">
        <v>95</v>
      </c>
      <c r="M4782" t="s">
        <v>35</v>
      </c>
      <c r="N4782" s="1">
        <v>42475</v>
      </c>
      <c r="O4782" t="s">
        <v>479</v>
      </c>
      <c r="P4782" s="3" t="s">
        <v>480</v>
      </c>
      <c r="Q4782" t="s">
        <v>98</v>
      </c>
      <c r="R4782">
        <v>6</v>
      </c>
      <c r="S4782" t="s">
        <v>9100</v>
      </c>
      <c r="T4782" s="2">
        <v>0.01</v>
      </c>
      <c r="U4782" t="s">
        <v>762</v>
      </c>
      <c r="V4782" t="s">
        <v>1935</v>
      </c>
      <c r="W4782" t="s">
        <v>224</v>
      </c>
      <c r="X4782" t="s">
        <v>1299</v>
      </c>
      <c r="Y4782" s="3">
        <f>VALUE(SUBSTITUTE(Table1[[#This Row],[Order Total]],"$",""))</f>
        <v>59.61</v>
      </c>
      <c r="Z4782">
        <f>VALUE(SUBSTITUTE(Table1[[#This Row],[Total]],"$",""))</f>
        <v>60.41</v>
      </c>
      <c r="AA4782" s="3">
        <f>Table1[[#This Row],[Order Total Number]]-Table1[[#This Row],[Total Number]]</f>
        <v>-0.79999999999999716</v>
      </c>
      <c r="AB4782">
        <f>VALUE(SUBSTITUTE(Table1[[#This Row],[Shipping Cost]],"$",""))</f>
        <v>0.5</v>
      </c>
      <c r="AC4782">
        <f>VALUE(SUBSTITUTE(Table1[[#This Row],[Discount $]],"$",""))</f>
        <v>5.44</v>
      </c>
      <c r="AD4782">
        <f>VALUE(SUBSTITUTE(Table1[[#This Row],[Retail Price]],"$",""))</f>
        <v>2.61</v>
      </c>
      <c r="AE4782" s="4">
        <f>(Table1[[#This Row],[Retail Price Number]]*Table1[[#This Row],[Order Quantity]])-Table1[[#This Row],[Discount $ Number]]+Table1[[#This Row],[Shipping Cost Number]]</f>
        <v>10.719999999999999</v>
      </c>
      <c r="AF4782">
        <f>Table1[[#This Row],[Retail Price Number]]*Table1[[#This Row],[Order Quantity]]-Table1[[#This Row],[Discount $ Number]]</f>
        <v>10.219999999999999</v>
      </c>
      <c r="AG4782">
        <f>(Table1[[#This Row],[Retail Price Number]]*Table1[[#This Row],[Order Quantity]])-Table1[[#This Row],[Discount $ Number]]-Table1[[#This Row],[Shipping Cost Number]]</f>
        <v>9.7199999999999989</v>
      </c>
      <c r="AH4782">
        <f>Table1[[#This Row],[Retail Price Number]]*Table1[[#This Row],[Order Quantity]]</f>
        <v>15.66</v>
      </c>
      <c r="AI4782">
        <f>YEAR(Table1[[#This Row],[Order Date]])</f>
        <v>2016</v>
      </c>
    </row>
    <row r="4783" spans="1:35" x14ac:dyDescent="0.3">
      <c r="A4783" t="s">
        <v>3844</v>
      </c>
      <c r="B4783" s="1">
        <v>42709</v>
      </c>
      <c r="C4783" t="s">
        <v>60</v>
      </c>
      <c r="D4783" t="s">
        <v>61</v>
      </c>
      <c r="E4783" t="s">
        <v>27</v>
      </c>
      <c r="F4783" t="s">
        <v>28</v>
      </c>
      <c r="G4783" t="s">
        <v>77</v>
      </c>
      <c r="H4783" t="s">
        <v>62</v>
      </c>
      <c r="I4783" t="s">
        <v>121</v>
      </c>
      <c r="J4783" t="s">
        <v>1877</v>
      </c>
      <c r="K4783" t="s">
        <v>723</v>
      </c>
      <c r="L4783" t="s">
        <v>50</v>
      </c>
      <c r="M4783" t="s">
        <v>35</v>
      </c>
      <c r="N4783" s="1">
        <v>42711</v>
      </c>
      <c r="O4783" t="s">
        <v>1878</v>
      </c>
      <c r="P4783" s="3" t="s">
        <v>1879</v>
      </c>
      <c r="Q4783" t="s">
        <v>1880</v>
      </c>
      <c r="R4783">
        <v>20</v>
      </c>
      <c r="S4783" t="s">
        <v>2494</v>
      </c>
      <c r="T4783" s="2">
        <v>0.05</v>
      </c>
      <c r="U4783" t="s">
        <v>3166</v>
      </c>
      <c r="V4783" t="s">
        <v>5666</v>
      </c>
      <c r="W4783" t="s">
        <v>1884</v>
      </c>
      <c r="X4783" t="s">
        <v>9487</v>
      </c>
      <c r="Y4783" s="3">
        <f>VALUE(SUBSTITUTE(Table1[[#This Row],[Order Total]],"$",""))</f>
        <v>35.340000000000003</v>
      </c>
      <c r="Z4783">
        <f>VALUE(SUBSTITUTE(Table1[[#This Row],[Total]],"$",""))</f>
        <v>39.51</v>
      </c>
      <c r="AA4783" s="3">
        <f>Table1[[#This Row],[Order Total Number]]-Table1[[#This Row],[Total Number]]</f>
        <v>-4.1699999999999946</v>
      </c>
      <c r="AB4783">
        <f>VALUE(SUBSTITUTE(Table1[[#This Row],[Shipping Cost]],"$",""))</f>
        <v>4.17</v>
      </c>
      <c r="AC4783">
        <f>VALUE(SUBSTITUTE(Table1[[#This Row],[Discount $]],"$",""))</f>
        <v>0.36</v>
      </c>
      <c r="AD4783">
        <f>VALUE(SUBSTITUTE(Table1[[#This Row],[Retail Price]],"$",""))</f>
        <v>3.57</v>
      </c>
      <c r="AE4783" s="4">
        <f>(Table1[[#This Row],[Retail Price Number]]*Table1[[#This Row],[Order Quantity]])-Table1[[#This Row],[Discount $ Number]]+Table1[[#This Row],[Shipping Cost Number]]</f>
        <v>75.209999999999994</v>
      </c>
      <c r="AF4783">
        <f>Table1[[#This Row],[Retail Price Number]]*Table1[[#This Row],[Order Quantity]]-Table1[[#This Row],[Discount $ Number]]</f>
        <v>71.039999999999992</v>
      </c>
      <c r="AG4783">
        <f>(Table1[[#This Row],[Retail Price Number]]*Table1[[#This Row],[Order Quantity]])-Table1[[#This Row],[Discount $ Number]]-Table1[[#This Row],[Shipping Cost Number]]</f>
        <v>66.86999999999999</v>
      </c>
      <c r="AH4783">
        <f>Table1[[#This Row],[Retail Price Number]]*Table1[[#This Row],[Order Quantity]]</f>
        <v>71.399999999999991</v>
      </c>
      <c r="AI4783">
        <f>YEAR(Table1[[#This Row],[Order Date]])</f>
        <v>2016</v>
      </c>
    </row>
    <row r="4784" spans="1:35" x14ac:dyDescent="0.3">
      <c r="A4784" t="s">
        <v>2901</v>
      </c>
      <c r="B4784" s="1">
        <v>42700</v>
      </c>
      <c r="C4784" t="s">
        <v>2847</v>
      </c>
      <c r="D4784" t="s">
        <v>1213</v>
      </c>
      <c r="E4784" t="s">
        <v>27</v>
      </c>
      <c r="F4784" t="s">
        <v>28</v>
      </c>
      <c r="G4784" t="s">
        <v>134</v>
      </c>
      <c r="H4784" t="s">
        <v>62</v>
      </c>
      <c r="I4784" t="s">
        <v>92</v>
      </c>
      <c r="J4784" t="s">
        <v>197</v>
      </c>
      <c r="K4784" t="s">
        <v>94</v>
      </c>
      <c r="L4784" t="s">
        <v>95</v>
      </c>
      <c r="M4784" t="s">
        <v>35</v>
      </c>
      <c r="N4784" s="1">
        <v>42704</v>
      </c>
      <c r="O4784" t="s">
        <v>198</v>
      </c>
      <c r="P4784" s="3" t="s">
        <v>37</v>
      </c>
      <c r="Q4784" t="s">
        <v>57</v>
      </c>
      <c r="R4784">
        <v>24</v>
      </c>
      <c r="S4784" t="s">
        <v>81</v>
      </c>
      <c r="T4784" s="2">
        <v>7.0000000000000007E-2</v>
      </c>
      <c r="U4784" t="s">
        <v>127</v>
      </c>
      <c r="V4784" t="s">
        <v>81</v>
      </c>
      <c r="W4784" t="s">
        <v>116</v>
      </c>
      <c r="X4784" t="s">
        <v>2902</v>
      </c>
      <c r="Y4784" s="3">
        <f>VALUE(SUBSTITUTE(Table1[[#This Row],[Order Total]],"$",""))</f>
        <v>5.4</v>
      </c>
      <c r="Z4784">
        <f>VALUE(SUBSTITUTE(Table1[[#This Row],[Total]],"$",""))</f>
        <v>13.1</v>
      </c>
      <c r="AA4784" s="3">
        <f>Table1[[#This Row],[Order Total Number]]-Table1[[#This Row],[Total Number]]</f>
        <v>-7.6999999999999993</v>
      </c>
      <c r="AB4784">
        <f>VALUE(SUBSTITUTE(Table1[[#This Row],[Shipping Cost]],"$",""))</f>
        <v>1.49</v>
      </c>
      <c r="AC4784">
        <f>VALUE(SUBSTITUTE(Table1[[#This Row],[Discount $]],"$",""))</f>
        <v>0</v>
      </c>
      <c r="AD4784">
        <f>VALUE(SUBSTITUTE(Table1[[#This Row],[Retail Price]],"$",""))</f>
        <v>1.88</v>
      </c>
      <c r="AE4784" s="4">
        <f>(Table1[[#This Row],[Retail Price Number]]*Table1[[#This Row],[Order Quantity]])-Table1[[#This Row],[Discount $ Number]]+Table1[[#This Row],[Shipping Cost Number]]</f>
        <v>46.61</v>
      </c>
      <c r="AF4784">
        <f>Table1[[#This Row],[Retail Price Number]]*Table1[[#This Row],[Order Quantity]]-Table1[[#This Row],[Discount $ Number]]</f>
        <v>45.12</v>
      </c>
      <c r="AG4784">
        <f>(Table1[[#This Row],[Retail Price Number]]*Table1[[#This Row],[Order Quantity]])-Table1[[#This Row],[Discount $ Number]]-Table1[[#This Row],[Shipping Cost Number]]</f>
        <v>43.629999999999995</v>
      </c>
      <c r="AH4784">
        <f>Table1[[#This Row],[Retail Price Number]]*Table1[[#This Row],[Order Quantity]]</f>
        <v>45.12</v>
      </c>
      <c r="AI4784">
        <f>YEAR(Table1[[#This Row],[Order Date]])</f>
        <v>2016</v>
      </c>
    </row>
    <row r="4785" spans="1:35" x14ac:dyDescent="0.3">
      <c r="A4785" t="s">
        <v>2901</v>
      </c>
      <c r="B4785" s="1">
        <v>41485</v>
      </c>
      <c r="C4785" t="s">
        <v>2543</v>
      </c>
      <c r="D4785" t="s">
        <v>2544</v>
      </c>
      <c r="E4785" t="s">
        <v>27</v>
      </c>
      <c r="F4785" t="s">
        <v>28</v>
      </c>
      <c r="G4785" t="s">
        <v>134</v>
      </c>
      <c r="H4785" t="s">
        <v>217</v>
      </c>
      <c r="I4785" t="s">
        <v>31</v>
      </c>
      <c r="J4785" t="s">
        <v>229</v>
      </c>
      <c r="K4785" t="s">
        <v>33</v>
      </c>
      <c r="L4785" t="s">
        <v>109</v>
      </c>
      <c r="M4785" t="s">
        <v>35</v>
      </c>
      <c r="N4785" s="1">
        <v>41486</v>
      </c>
      <c r="O4785" t="s">
        <v>230</v>
      </c>
      <c r="P4785" s="3" t="s">
        <v>231</v>
      </c>
      <c r="Q4785" t="s">
        <v>232</v>
      </c>
      <c r="R4785">
        <v>29</v>
      </c>
      <c r="S4785" t="s">
        <v>3113</v>
      </c>
      <c r="T4785" s="2">
        <v>0.03</v>
      </c>
      <c r="U4785" t="s">
        <v>3114</v>
      </c>
      <c r="V4785" t="s">
        <v>1362</v>
      </c>
      <c r="W4785" t="s">
        <v>236</v>
      </c>
      <c r="X4785" t="s">
        <v>3115</v>
      </c>
      <c r="Y4785" s="3">
        <f>VALUE(SUBSTITUTE(Table1[[#This Row],[Order Total]],"$",""))</f>
        <v>2246.75</v>
      </c>
      <c r="Z4785">
        <f>VALUE(SUBSTITUTE(Table1[[#This Row],[Total]],"$",""))</f>
        <v>2276.4499999999998</v>
      </c>
      <c r="AA4785" s="3">
        <f>Table1[[#This Row],[Order Total Number]]-Table1[[#This Row],[Total Number]]</f>
        <v>-29.699999999999818</v>
      </c>
      <c r="AB4785">
        <f>VALUE(SUBSTITUTE(Table1[[#This Row],[Shipping Cost]],"$",""))</f>
        <v>49</v>
      </c>
      <c r="AC4785">
        <f>VALUE(SUBSTITUTE(Table1[[#This Row],[Discount $]],"$",""))</f>
        <v>53.68</v>
      </c>
      <c r="AD4785">
        <f>VALUE(SUBSTITUTE(Table1[[#This Row],[Retail Price]],"$",""))</f>
        <v>449.99</v>
      </c>
      <c r="AE4785" s="4">
        <f>(Table1[[#This Row],[Retail Price Number]]*Table1[[#This Row],[Order Quantity]])-Table1[[#This Row],[Discount $ Number]]+Table1[[#This Row],[Shipping Cost Number]]</f>
        <v>13045.03</v>
      </c>
      <c r="AF4785">
        <f>Table1[[#This Row],[Retail Price Number]]*Table1[[#This Row],[Order Quantity]]-Table1[[#This Row],[Discount $ Number]]</f>
        <v>12996.03</v>
      </c>
      <c r="AG4785">
        <f>(Table1[[#This Row],[Retail Price Number]]*Table1[[#This Row],[Order Quantity]])-Table1[[#This Row],[Discount $ Number]]-Table1[[#This Row],[Shipping Cost Number]]</f>
        <v>12947.03</v>
      </c>
      <c r="AH4785">
        <f>Table1[[#This Row],[Retail Price Number]]*Table1[[#This Row],[Order Quantity]]</f>
        <v>13049.710000000001</v>
      </c>
      <c r="AI4785">
        <f>YEAR(Table1[[#This Row],[Order Date]])</f>
        <v>2013</v>
      </c>
    </row>
    <row r="4786" spans="1:35" x14ac:dyDescent="0.3">
      <c r="A4786" t="s">
        <v>2901</v>
      </c>
      <c r="B4786" s="1">
        <v>42473</v>
      </c>
      <c r="C4786" t="s">
        <v>958</v>
      </c>
      <c r="D4786" t="s">
        <v>162</v>
      </c>
      <c r="E4786" t="s">
        <v>46</v>
      </c>
      <c r="F4786" t="s">
        <v>47</v>
      </c>
      <c r="G4786" t="s">
        <v>91</v>
      </c>
      <c r="H4786" t="s">
        <v>107</v>
      </c>
      <c r="I4786" t="s">
        <v>92</v>
      </c>
      <c r="J4786" t="s">
        <v>1853</v>
      </c>
      <c r="K4786" t="s">
        <v>94</v>
      </c>
      <c r="L4786" t="s">
        <v>109</v>
      </c>
      <c r="M4786" t="s">
        <v>35</v>
      </c>
      <c r="N4786" s="1">
        <v>42475</v>
      </c>
      <c r="O4786" t="s">
        <v>1854</v>
      </c>
      <c r="P4786" s="3" t="s">
        <v>1855</v>
      </c>
      <c r="Q4786" t="s">
        <v>1856</v>
      </c>
      <c r="R4786">
        <v>50</v>
      </c>
      <c r="S4786" t="s">
        <v>5009</v>
      </c>
      <c r="T4786" s="2">
        <v>0.08</v>
      </c>
      <c r="U4786" t="s">
        <v>127</v>
      </c>
      <c r="V4786" t="s">
        <v>5010</v>
      </c>
      <c r="W4786" t="s">
        <v>165</v>
      </c>
      <c r="X4786" t="s">
        <v>5011</v>
      </c>
      <c r="Y4786" s="3">
        <f>VALUE(SUBSTITUTE(Table1[[#This Row],[Order Total]],"$",""))</f>
        <v>6943.94</v>
      </c>
      <c r="Z4786">
        <f>VALUE(SUBSTITUTE(Table1[[#This Row],[Total]],"$",""))</f>
        <v>6947.94</v>
      </c>
      <c r="AA4786" s="3">
        <f>Table1[[#This Row],[Order Total Number]]-Table1[[#This Row],[Total Number]]</f>
        <v>-4</v>
      </c>
      <c r="AB4786">
        <f>VALUE(SUBSTITUTE(Table1[[#This Row],[Shipping Cost]],"$",""))</f>
        <v>4</v>
      </c>
      <c r="AC4786">
        <f>VALUE(SUBSTITUTE(Table1[[#This Row],[Discount $]],"$",""))</f>
        <v>0</v>
      </c>
      <c r="AD4786">
        <f>VALUE(SUBSTITUTE(Table1[[#This Row],[Retail Price]],"$",""))</f>
        <v>152.47999999999999</v>
      </c>
      <c r="AE4786" s="4">
        <f>(Table1[[#This Row],[Retail Price Number]]*Table1[[#This Row],[Order Quantity]])-Table1[[#This Row],[Discount $ Number]]+Table1[[#This Row],[Shipping Cost Number]]</f>
        <v>7627.9999999999991</v>
      </c>
      <c r="AF4786">
        <f>Table1[[#This Row],[Retail Price Number]]*Table1[[#This Row],[Order Quantity]]-Table1[[#This Row],[Discount $ Number]]</f>
        <v>7623.9999999999991</v>
      </c>
      <c r="AG4786">
        <f>(Table1[[#This Row],[Retail Price Number]]*Table1[[#This Row],[Order Quantity]])-Table1[[#This Row],[Discount $ Number]]-Table1[[#This Row],[Shipping Cost Number]]</f>
        <v>7619.9999999999991</v>
      </c>
      <c r="AH4786">
        <f>Table1[[#This Row],[Retail Price Number]]*Table1[[#This Row],[Order Quantity]]</f>
        <v>7623.9999999999991</v>
      </c>
      <c r="AI4786">
        <f>YEAR(Table1[[#This Row],[Order Date]])</f>
        <v>2016</v>
      </c>
    </row>
    <row r="4787" spans="1:35" x14ac:dyDescent="0.3">
      <c r="A4787" t="s">
        <v>2901</v>
      </c>
      <c r="B4787" s="1">
        <v>41932</v>
      </c>
      <c r="C4787" t="s">
        <v>105</v>
      </c>
      <c r="D4787" t="s">
        <v>106</v>
      </c>
      <c r="E4787" t="s">
        <v>46</v>
      </c>
      <c r="F4787" t="s">
        <v>47</v>
      </c>
      <c r="G4787" t="s">
        <v>29</v>
      </c>
      <c r="H4787" t="s">
        <v>107</v>
      </c>
      <c r="I4787" t="s">
        <v>121</v>
      </c>
      <c r="J4787" t="s">
        <v>1853</v>
      </c>
      <c r="K4787" t="s">
        <v>33</v>
      </c>
      <c r="L4787" t="s">
        <v>34</v>
      </c>
      <c r="M4787" t="s">
        <v>35</v>
      </c>
      <c r="N4787" s="1">
        <v>41934</v>
      </c>
      <c r="O4787" t="s">
        <v>1854</v>
      </c>
      <c r="P4787" s="3" t="s">
        <v>1855</v>
      </c>
      <c r="Q4787" t="s">
        <v>1856</v>
      </c>
      <c r="R4787">
        <v>32</v>
      </c>
      <c r="S4787" t="s">
        <v>10693</v>
      </c>
      <c r="T4787" s="2">
        <v>0.01</v>
      </c>
      <c r="U4787" t="s">
        <v>3959</v>
      </c>
      <c r="V4787" t="s">
        <v>2284</v>
      </c>
      <c r="W4787" t="s">
        <v>165</v>
      </c>
      <c r="X4787" t="s">
        <v>5010</v>
      </c>
      <c r="Y4787" s="3">
        <f>VALUE(SUBSTITUTE(Table1[[#This Row],[Order Total]],"$",""))</f>
        <v>7599.84</v>
      </c>
      <c r="Z4787">
        <f>VALUE(SUBSTITUTE(Table1[[#This Row],[Total]],"$",""))</f>
        <v>6943.94</v>
      </c>
      <c r="AA4787" s="3">
        <f>Table1[[#This Row],[Order Total Number]]-Table1[[#This Row],[Total Number]]</f>
        <v>655.90000000000055</v>
      </c>
      <c r="AB4787">
        <f>VALUE(SUBSTITUTE(Table1[[#This Row],[Shipping Cost]],"$",""))</f>
        <v>4</v>
      </c>
      <c r="AC4787">
        <f>VALUE(SUBSTITUTE(Table1[[#This Row],[Discount $]],"$",""))</f>
        <v>61.4</v>
      </c>
      <c r="AD4787">
        <f>VALUE(SUBSTITUTE(Table1[[#This Row],[Retail Price]],"$",""))</f>
        <v>152.47999999999999</v>
      </c>
      <c r="AE4787" s="4">
        <f>(Table1[[#This Row],[Retail Price Number]]*Table1[[#This Row],[Order Quantity]])-Table1[[#This Row],[Discount $ Number]]+Table1[[#This Row],[Shipping Cost Number]]</f>
        <v>4821.96</v>
      </c>
      <c r="AF4787">
        <f>Table1[[#This Row],[Retail Price Number]]*Table1[[#This Row],[Order Quantity]]-Table1[[#This Row],[Discount $ Number]]</f>
        <v>4817.96</v>
      </c>
      <c r="AG4787">
        <f>(Table1[[#This Row],[Retail Price Number]]*Table1[[#This Row],[Order Quantity]])-Table1[[#This Row],[Discount $ Number]]-Table1[[#This Row],[Shipping Cost Number]]</f>
        <v>4813.96</v>
      </c>
      <c r="AH4787">
        <f>Table1[[#This Row],[Retail Price Number]]*Table1[[#This Row],[Order Quantity]]</f>
        <v>4879.3599999999997</v>
      </c>
      <c r="AI4787">
        <f>YEAR(Table1[[#This Row],[Order Date]])</f>
        <v>2014</v>
      </c>
    </row>
    <row r="4788" spans="1:35" x14ac:dyDescent="0.3">
      <c r="A4788" t="s">
        <v>10107</v>
      </c>
      <c r="B4788" s="1">
        <v>42067</v>
      </c>
      <c r="C4788" t="s">
        <v>4239</v>
      </c>
      <c r="D4788" t="s">
        <v>26</v>
      </c>
      <c r="E4788" t="s">
        <v>27</v>
      </c>
      <c r="F4788" t="s">
        <v>28</v>
      </c>
      <c r="G4788" t="s">
        <v>29</v>
      </c>
      <c r="H4788" t="s">
        <v>30</v>
      </c>
      <c r="I4788" t="s">
        <v>196</v>
      </c>
      <c r="J4788" t="s">
        <v>1233</v>
      </c>
      <c r="K4788" t="s">
        <v>94</v>
      </c>
      <c r="L4788" t="s">
        <v>34</v>
      </c>
      <c r="M4788" t="s">
        <v>35</v>
      </c>
      <c r="N4788" s="1">
        <v>42069</v>
      </c>
      <c r="O4788" t="s">
        <v>711</v>
      </c>
      <c r="P4788" s="3" t="s">
        <v>1234</v>
      </c>
      <c r="Q4788" t="s">
        <v>1235</v>
      </c>
      <c r="R4788">
        <v>14</v>
      </c>
      <c r="S4788" t="s">
        <v>924</v>
      </c>
      <c r="T4788" s="2">
        <v>0.09</v>
      </c>
      <c r="U4788" t="s">
        <v>925</v>
      </c>
      <c r="V4788" t="s">
        <v>585</v>
      </c>
      <c r="W4788" t="s">
        <v>1239</v>
      </c>
      <c r="X4788" t="s">
        <v>10108</v>
      </c>
      <c r="Y4788" s="3">
        <f>VALUE(SUBSTITUTE(Table1[[#This Row],[Order Total]],"$",""))</f>
        <v>129.24</v>
      </c>
      <c r="Z4788">
        <f>VALUE(SUBSTITUTE(Table1[[#This Row],[Total]],"$",""))</f>
        <v>130.4</v>
      </c>
      <c r="AA4788" s="3">
        <f>Table1[[#This Row],[Order Total Number]]-Table1[[#This Row],[Total Number]]</f>
        <v>-1.1599999999999966</v>
      </c>
      <c r="AB4788">
        <f>VALUE(SUBSTITUTE(Table1[[#This Row],[Shipping Cost]],"$",""))</f>
        <v>11.15</v>
      </c>
      <c r="AC4788">
        <f>VALUE(SUBSTITUTE(Table1[[#This Row],[Discount $]],"$",""))</f>
        <v>1.31</v>
      </c>
      <c r="AD4788">
        <f>VALUE(SUBSTITUTE(Table1[[#This Row],[Retail Price]],"$",""))</f>
        <v>7.28</v>
      </c>
      <c r="AE4788" s="4">
        <f>(Table1[[#This Row],[Retail Price Number]]*Table1[[#This Row],[Order Quantity]])-Table1[[#This Row],[Discount $ Number]]+Table1[[#This Row],[Shipping Cost Number]]</f>
        <v>111.76</v>
      </c>
      <c r="AF4788">
        <f>Table1[[#This Row],[Retail Price Number]]*Table1[[#This Row],[Order Quantity]]-Table1[[#This Row],[Discount $ Number]]</f>
        <v>100.61</v>
      </c>
      <c r="AG4788">
        <f>(Table1[[#This Row],[Retail Price Number]]*Table1[[#This Row],[Order Quantity]])-Table1[[#This Row],[Discount $ Number]]-Table1[[#This Row],[Shipping Cost Number]]</f>
        <v>89.46</v>
      </c>
      <c r="AH4788">
        <f>Table1[[#This Row],[Retail Price Number]]*Table1[[#This Row],[Order Quantity]]</f>
        <v>101.92</v>
      </c>
      <c r="AI4788">
        <f>YEAR(Table1[[#This Row],[Order Date]])</f>
        <v>2015</v>
      </c>
    </row>
    <row r="4789" spans="1:35" x14ac:dyDescent="0.3">
      <c r="A4789" t="s">
        <v>10107</v>
      </c>
      <c r="B4789" s="1">
        <v>42624</v>
      </c>
      <c r="C4789" t="s">
        <v>5745</v>
      </c>
      <c r="D4789" t="s">
        <v>3003</v>
      </c>
      <c r="E4789" t="s">
        <v>27</v>
      </c>
      <c r="F4789" t="s">
        <v>28</v>
      </c>
      <c r="G4789" t="s">
        <v>77</v>
      </c>
      <c r="H4789" t="s">
        <v>78</v>
      </c>
      <c r="I4789" t="s">
        <v>92</v>
      </c>
      <c r="J4789" t="s">
        <v>3031</v>
      </c>
      <c r="K4789" t="s">
        <v>723</v>
      </c>
      <c r="L4789" t="s">
        <v>50</v>
      </c>
      <c r="M4789" t="s">
        <v>35</v>
      </c>
      <c r="N4789" s="1">
        <v>42626</v>
      </c>
      <c r="O4789" t="s">
        <v>2241</v>
      </c>
      <c r="P4789" s="3" t="s">
        <v>1882</v>
      </c>
      <c r="Q4789" t="s">
        <v>1379</v>
      </c>
      <c r="R4789">
        <v>44</v>
      </c>
      <c r="S4789" t="s">
        <v>12596</v>
      </c>
      <c r="T4789" s="2">
        <v>0.08</v>
      </c>
      <c r="U4789" t="s">
        <v>7320</v>
      </c>
      <c r="V4789" t="s">
        <v>12597</v>
      </c>
      <c r="W4789" t="s">
        <v>3034</v>
      </c>
      <c r="X4789" t="s">
        <v>12598</v>
      </c>
      <c r="Y4789" s="3">
        <f>VALUE(SUBSTITUTE(Table1[[#This Row],[Order Total]],"$",""))</f>
        <v>66.19</v>
      </c>
      <c r="Z4789">
        <f>VALUE(SUBSTITUTE(Table1[[#This Row],[Total]],"$",""))</f>
        <v>78.73</v>
      </c>
      <c r="AA4789" s="3">
        <f>Table1[[#This Row],[Order Total Number]]-Table1[[#This Row],[Total Number]]</f>
        <v>-12.540000000000006</v>
      </c>
      <c r="AB4789">
        <f>VALUE(SUBSTITUTE(Table1[[#This Row],[Shipping Cost]],"$",""))</f>
        <v>0.95</v>
      </c>
      <c r="AC4789">
        <f>VALUE(SUBSTITUTE(Table1[[#This Row],[Discount $]],"$",""))</f>
        <v>3.43</v>
      </c>
      <c r="AD4789">
        <f>VALUE(SUBSTITUTE(Table1[[#This Row],[Retail Price]],"$",""))</f>
        <v>5.43</v>
      </c>
      <c r="AE4789" s="4">
        <f>(Table1[[#This Row],[Retail Price Number]]*Table1[[#This Row],[Order Quantity]])-Table1[[#This Row],[Discount $ Number]]+Table1[[#This Row],[Shipping Cost Number]]</f>
        <v>236.43999999999997</v>
      </c>
      <c r="AF4789">
        <f>Table1[[#This Row],[Retail Price Number]]*Table1[[#This Row],[Order Quantity]]-Table1[[#This Row],[Discount $ Number]]</f>
        <v>235.48999999999998</v>
      </c>
      <c r="AG4789">
        <f>(Table1[[#This Row],[Retail Price Number]]*Table1[[#This Row],[Order Quantity]])-Table1[[#This Row],[Discount $ Number]]-Table1[[#This Row],[Shipping Cost Number]]</f>
        <v>234.54</v>
      </c>
      <c r="AH4789">
        <f>Table1[[#This Row],[Retail Price Number]]*Table1[[#This Row],[Order Quantity]]</f>
        <v>238.92</v>
      </c>
      <c r="AI4789">
        <f>YEAR(Table1[[#This Row],[Order Date]])</f>
        <v>2016</v>
      </c>
    </row>
    <row r="4790" spans="1:35" x14ac:dyDescent="0.3">
      <c r="A4790" t="s">
        <v>7324</v>
      </c>
      <c r="B4790" s="1">
        <v>42712</v>
      </c>
      <c r="C4790" t="s">
        <v>4611</v>
      </c>
      <c r="D4790" t="s">
        <v>252</v>
      </c>
      <c r="E4790" t="s">
        <v>27</v>
      </c>
      <c r="F4790" t="s">
        <v>28</v>
      </c>
      <c r="G4790" t="s">
        <v>134</v>
      </c>
      <c r="H4790" t="s">
        <v>62</v>
      </c>
      <c r="I4790" t="s">
        <v>31</v>
      </c>
      <c r="J4790" t="s">
        <v>49</v>
      </c>
      <c r="K4790" t="s">
        <v>94</v>
      </c>
      <c r="L4790" t="s">
        <v>34</v>
      </c>
      <c r="M4790" t="s">
        <v>35</v>
      </c>
      <c r="N4790" s="1">
        <v>42716</v>
      </c>
      <c r="O4790" t="s">
        <v>51</v>
      </c>
      <c r="P4790" s="3" t="s">
        <v>52</v>
      </c>
      <c r="Q4790" t="s">
        <v>53</v>
      </c>
      <c r="R4790">
        <v>13</v>
      </c>
      <c r="S4790" t="s">
        <v>1358</v>
      </c>
      <c r="T4790" s="2">
        <v>0.05</v>
      </c>
      <c r="U4790" t="s">
        <v>1303</v>
      </c>
      <c r="V4790" t="s">
        <v>7325</v>
      </c>
      <c r="W4790" t="s">
        <v>57</v>
      </c>
      <c r="X4790" t="s">
        <v>7326</v>
      </c>
      <c r="Y4790" s="3">
        <f>VALUE(SUBSTITUTE(Table1[[#This Row],[Order Total]],"$",""))</f>
        <v>29.05</v>
      </c>
      <c r="Z4790">
        <f>VALUE(SUBSTITUTE(Table1[[#This Row],[Total]],"$",""))</f>
        <v>29.75</v>
      </c>
      <c r="AA4790" s="3">
        <f>Table1[[#This Row],[Order Total Number]]-Table1[[#This Row],[Total Number]]</f>
        <v>-0.69999999999999929</v>
      </c>
      <c r="AB4790">
        <f>VALUE(SUBSTITUTE(Table1[[#This Row],[Shipping Cost]],"$",""))</f>
        <v>0.7</v>
      </c>
      <c r="AC4790">
        <f>VALUE(SUBSTITUTE(Table1[[#This Row],[Discount $]],"$",""))</f>
        <v>2.87</v>
      </c>
      <c r="AD4790">
        <f>VALUE(SUBSTITUTE(Table1[[#This Row],[Retail Price]],"$",""))</f>
        <v>1.1399999999999999</v>
      </c>
      <c r="AE4790" s="4">
        <f>(Table1[[#This Row],[Retail Price Number]]*Table1[[#This Row],[Order Quantity]])-Table1[[#This Row],[Discount $ Number]]+Table1[[#This Row],[Shipping Cost Number]]</f>
        <v>12.649999999999999</v>
      </c>
      <c r="AF4790">
        <f>Table1[[#This Row],[Retail Price Number]]*Table1[[#This Row],[Order Quantity]]-Table1[[#This Row],[Discount $ Number]]</f>
        <v>11.95</v>
      </c>
      <c r="AG4790">
        <f>(Table1[[#This Row],[Retail Price Number]]*Table1[[#This Row],[Order Quantity]])-Table1[[#This Row],[Discount $ Number]]-Table1[[#This Row],[Shipping Cost Number]]</f>
        <v>11.25</v>
      </c>
      <c r="AH4790">
        <f>Table1[[#This Row],[Retail Price Number]]*Table1[[#This Row],[Order Quantity]]</f>
        <v>14.819999999999999</v>
      </c>
      <c r="AI4790">
        <f>YEAR(Table1[[#This Row],[Order Date]])</f>
        <v>2016</v>
      </c>
    </row>
    <row r="4791" spans="1:35" x14ac:dyDescent="0.3">
      <c r="A4791" t="s">
        <v>7324</v>
      </c>
      <c r="B4791" s="1">
        <v>42712</v>
      </c>
      <c r="C4791" t="s">
        <v>744</v>
      </c>
      <c r="D4791" t="s">
        <v>745</v>
      </c>
      <c r="E4791" t="s">
        <v>27</v>
      </c>
      <c r="F4791" t="s">
        <v>28</v>
      </c>
      <c r="G4791" t="s">
        <v>77</v>
      </c>
      <c r="H4791" t="s">
        <v>217</v>
      </c>
      <c r="I4791" t="s">
        <v>63</v>
      </c>
      <c r="J4791" t="s">
        <v>49</v>
      </c>
      <c r="K4791" t="s">
        <v>94</v>
      </c>
      <c r="L4791" t="s">
        <v>34</v>
      </c>
      <c r="M4791" t="s">
        <v>35</v>
      </c>
      <c r="N4791" s="1">
        <v>42716</v>
      </c>
      <c r="O4791" t="s">
        <v>51</v>
      </c>
      <c r="P4791" s="3" t="s">
        <v>52</v>
      </c>
      <c r="Q4791" t="s">
        <v>53</v>
      </c>
      <c r="R4791">
        <v>17</v>
      </c>
      <c r="S4791" t="s">
        <v>1358</v>
      </c>
      <c r="T4791" s="2">
        <v>0.09</v>
      </c>
      <c r="U4791" t="s">
        <v>1303</v>
      </c>
      <c r="V4791" t="s">
        <v>7325</v>
      </c>
      <c r="W4791" t="s">
        <v>57</v>
      </c>
      <c r="X4791" t="s">
        <v>7326</v>
      </c>
      <c r="Y4791" s="3">
        <f>VALUE(SUBSTITUTE(Table1[[#This Row],[Order Total]],"$",""))</f>
        <v>29.05</v>
      </c>
      <c r="Z4791">
        <f>VALUE(SUBSTITUTE(Table1[[#This Row],[Total]],"$",""))</f>
        <v>29.75</v>
      </c>
      <c r="AA4791" s="3">
        <f>Table1[[#This Row],[Order Total Number]]-Table1[[#This Row],[Total Number]]</f>
        <v>-0.69999999999999929</v>
      </c>
      <c r="AB4791">
        <f>VALUE(SUBSTITUTE(Table1[[#This Row],[Shipping Cost]],"$",""))</f>
        <v>0.7</v>
      </c>
      <c r="AC4791">
        <f>VALUE(SUBSTITUTE(Table1[[#This Row],[Discount $]],"$",""))</f>
        <v>2.87</v>
      </c>
      <c r="AD4791">
        <f>VALUE(SUBSTITUTE(Table1[[#This Row],[Retail Price]],"$",""))</f>
        <v>1.1399999999999999</v>
      </c>
      <c r="AE4791" s="4">
        <f>(Table1[[#This Row],[Retail Price Number]]*Table1[[#This Row],[Order Quantity]])-Table1[[#This Row],[Discount $ Number]]+Table1[[#This Row],[Shipping Cost Number]]</f>
        <v>17.209999999999997</v>
      </c>
      <c r="AF4791">
        <f>Table1[[#This Row],[Retail Price Number]]*Table1[[#This Row],[Order Quantity]]-Table1[[#This Row],[Discount $ Number]]</f>
        <v>16.509999999999998</v>
      </c>
      <c r="AG4791">
        <f>(Table1[[#This Row],[Retail Price Number]]*Table1[[#This Row],[Order Quantity]])-Table1[[#This Row],[Discount $ Number]]-Table1[[#This Row],[Shipping Cost Number]]</f>
        <v>15.809999999999999</v>
      </c>
      <c r="AH4791">
        <f>Table1[[#This Row],[Retail Price Number]]*Table1[[#This Row],[Order Quantity]]</f>
        <v>19.38</v>
      </c>
      <c r="AI4791">
        <f>YEAR(Table1[[#This Row],[Order Date]])</f>
        <v>2016</v>
      </c>
    </row>
    <row r="4792" spans="1:35" x14ac:dyDescent="0.3">
      <c r="A4792" t="s">
        <v>1967</v>
      </c>
      <c r="B4792" s="1">
        <v>42707</v>
      </c>
      <c r="C4792" t="s">
        <v>1968</v>
      </c>
      <c r="D4792" t="s">
        <v>912</v>
      </c>
      <c r="E4792" t="s">
        <v>27</v>
      </c>
      <c r="F4792" t="s">
        <v>28</v>
      </c>
      <c r="G4792" t="s">
        <v>77</v>
      </c>
      <c r="H4792" t="s">
        <v>205</v>
      </c>
      <c r="I4792" t="s">
        <v>121</v>
      </c>
      <c r="J4792" t="s">
        <v>601</v>
      </c>
      <c r="K4792" t="s">
        <v>94</v>
      </c>
      <c r="L4792" t="s">
        <v>95</v>
      </c>
      <c r="M4792" t="s">
        <v>35</v>
      </c>
      <c r="N4792" s="1">
        <v>42707</v>
      </c>
      <c r="O4792" t="s">
        <v>602</v>
      </c>
      <c r="P4792" s="3" t="s">
        <v>603</v>
      </c>
      <c r="Q4792" t="s">
        <v>258</v>
      </c>
      <c r="R4792">
        <v>21</v>
      </c>
      <c r="S4792" t="s">
        <v>1969</v>
      </c>
      <c r="T4792" s="2">
        <v>0.06</v>
      </c>
      <c r="U4792" t="s">
        <v>1970</v>
      </c>
      <c r="V4792" t="s">
        <v>1971</v>
      </c>
      <c r="W4792" t="s">
        <v>606</v>
      </c>
      <c r="X4792" t="s">
        <v>1972</v>
      </c>
      <c r="Y4792" s="3">
        <f>VALUE(SUBSTITUTE(Table1[[#This Row],[Order Total]],"$",""))</f>
        <v>544.65</v>
      </c>
      <c r="Z4792">
        <f>VALUE(SUBSTITUTE(Table1[[#This Row],[Total]],"$",""))</f>
        <v>548.65</v>
      </c>
      <c r="AA4792" s="3">
        <f>Table1[[#This Row],[Order Total Number]]-Table1[[#This Row],[Total Number]]</f>
        <v>-4</v>
      </c>
      <c r="AB4792">
        <f>VALUE(SUBSTITUTE(Table1[[#This Row],[Shipping Cost]],"$",""))</f>
        <v>7.72</v>
      </c>
      <c r="AC4792">
        <f>VALUE(SUBSTITUTE(Table1[[#This Row],[Discount $]],"$",""))</f>
        <v>34.770000000000003</v>
      </c>
      <c r="AD4792">
        <f>VALUE(SUBSTITUTE(Table1[[#This Row],[Retail Price]],"$",""))</f>
        <v>7.3</v>
      </c>
      <c r="AE4792" s="4">
        <f>(Table1[[#This Row],[Retail Price Number]]*Table1[[#This Row],[Order Quantity]])-Table1[[#This Row],[Discount $ Number]]+Table1[[#This Row],[Shipping Cost Number]]</f>
        <v>126.24999999999997</v>
      </c>
      <c r="AF4792">
        <f>Table1[[#This Row],[Retail Price Number]]*Table1[[#This Row],[Order Quantity]]-Table1[[#This Row],[Discount $ Number]]</f>
        <v>118.52999999999997</v>
      </c>
      <c r="AG4792">
        <f>(Table1[[#This Row],[Retail Price Number]]*Table1[[#This Row],[Order Quantity]])-Table1[[#This Row],[Discount $ Number]]-Table1[[#This Row],[Shipping Cost Number]]</f>
        <v>110.80999999999997</v>
      </c>
      <c r="AH4792">
        <f>Table1[[#This Row],[Retail Price Number]]*Table1[[#This Row],[Order Quantity]]</f>
        <v>153.29999999999998</v>
      </c>
      <c r="AI4792">
        <f>YEAR(Table1[[#This Row],[Order Date]])</f>
        <v>2016</v>
      </c>
    </row>
    <row r="4793" spans="1:35" x14ac:dyDescent="0.3">
      <c r="A4793" t="s">
        <v>1967</v>
      </c>
      <c r="B4793" s="1">
        <v>42348</v>
      </c>
      <c r="C4793" t="s">
        <v>3936</v>
      </c>
      <c r="D4793" t="s">
        <v>162</v>
      </c>
      <c r="E4793" t="s">
        <v>46</v>
      </c>
      <c r="F4793" t="s">
        <v>47</v>
      </c>
      <c r="G4793" t="s">
        <v>134</v>
      </c>
      <c r="H4793" t="s">
        <v>107</v>
      </c>
      <c r="I4793" t="s">
        <v>31</v>
      </c>
      <c r="J4793" t="s">
        <v>994</v>
      </c>
      <c r="K4793" t="s">
        <v>94</v>
      </c>
      <c r="L4793" t="s">
        <v>34</v>
      </c>
      <c r="M4793" t="s">
        <v>35</v>
      </c>
      <c r="N4793" s="1">
        <v>42350</v>
      </c>
      <c r="O4793" t="s">
        <v>995</v>
      </c>
      <c r="P4793" s="3" t="s">
        <v>996</v>
      </c>
      <c r="Q4793" t="s">
        <v>997</v>
      </c>
      <c r="R4793">
        <v>42</v>
      </c>
      <c r="S4793" t="s">
        <v>7027</v>
      </c>
      <c r="T4793" s="2">
        <v>0.1</v>
      </c>
      <c r="U4793" t="s">
        <v>7028</v>
      </c>
      <c r="V4793" t="s">
        <v>7029</v>
      </c>
      <c r="W4793" t="s">
        <v>1001</v>
      </c>
      <c r="X4793" t="s">
        <v>7030</v>
      </c>
      <c r="Y4793" s="3">
        <f>VALUE(SUBSTITUTE(Table1[[#This Row],[Order Total]],"$",""))</f>
        <v>1825.86</v>
      </c>
      <c r="Z4793">
        <f>VALUE(SUBSTITUTE(Table1[[#This Row],[Total]],"$",""))</f>
        <v>1848.77</v>
      </c>
      <c r="AA4793" s="3">
        <f>Table1[[#This Row],[Order Total Number]]-Table1[[#This Row],[Total Number]]</f>
        <v>-22.910000000000082</v>
      </c>
      <c r="AB4793">
        <f>VALUE(SUBSTITUTE(Table1[[#This Row],[Shipping Cost]],"$",""))</f>
        <v>8.2200000000000006</v>
      </c>
      <c r="AC4793">
        <f>VALUE(SUBSTITUTE(Table1[[#This Row],[Discount $]],"$",""))</f>
        <v>120.39</v>
      </c>
      <c r="AD4793">
        <f>VALUE(SUBSTITUTE(Table1[[#This Row],[Retail Price]],"$",""))</f>
        <v>34.76</v>
      </c>
      <c r="AE4793" s="4">
        <f>(Table1[[#This Row],[Retail Price Number]]*Table1[[#This Row],[Order Quantity]])-Table1[[#This Row],[Discount $ Number]]+Table1[[#This Row],[Shipping Cost Number]]</f>
        <v>1347.7499999999998</v>
      </c>
      <c r="AF4793">
        <f>Table1[[#This Row],[Retail Price Number]]*Table1[[#This Row],[Order Quantity]]-Table1[[#This Row],[Discount $ Number]]</f>
        <v>1339.5299999999997</v>
      </c>
      <c r="AG4793">
        <f>(Table1[[#This Row],[Retail Price Number]]*Table1[[#This Row],[Order Quantity]])-Table1[[#This Row],[Discount $ Number]]-Table1[[#This Row],[Shipping Cost Number]]</f>
        <v>1331.3099999999997</v>
      </c>
      <c r="AH4793">
        <f>Table1[[#This Row],[Retail Price Number]]*Table1[[#This Row],[Order Quantity]]</f>
        <v>1459.9199999999998</v>
      </c>
      <c r="AI4793">
        <f>YEAR(Table1[[#This Row],[Order Date]])</f>
        <v>2015</v>
      </c>
    </row>
    <row r="4794" spans="1:35" x14ac:dyDescent="0.3">
      <c r="A4794" t="s">
        <v>1967</v>
      </c>
      <c r="B4794" s="1">
        <v>41621</v>
      </c>
      <c r="C4794" t="s">
        <v>1557</v>
      </c>
      <c r="D4794" t="s">
        <v>240</v>
      </c>
      <c r="E4794" t="s">
        <v>27</v>
      </c>
      <c r="F4794" t="s">
        <v>28</v>
      </c>
      <c r="G4794" t="s">
        <v>29</v>
      </c>
      <c r="H4794" t="s">
        <v>241</v>
      </c>
      <c r="I4794" t="s">
        <v>196</v>
      </c>
      <c r="J4794" t="s">
        <v>206</v>
      </c>
      <c r="K4794" t="s">
        <v>94</v>
      </c>
      <c r="L4794" t="s">
        <v>34</v>
      </c>
      <c r="M4794" t="s">
        <v>35</v>
      </c>
      <c r="N4794" s="1">
        <v>41623</v>
      </c>
      <c r="O4794" t="s">
        <v>207</v>
      </c>
      <c r="P4794" s="3" t="s">
        <v>208</v>
      </c>
      <c r="Q4794" t="s">
        <v>125</v>
      </c>
      <c r="R4794">
        <v>26</v>
      </c>
      <c r="S4794" t="s">
        <v>10878</v>
      </c>
      <c r="T4794" s="2">
        <v>0.01</v>
      </c>
      <c r="U4794" t="s">
        <v>3021</v>
      </c>
      <c r="V4794" t="s">
        <v>5394</v>
      </c>
      <c r="W4794" t="s">
        <v>212</v>
      </c>
      <c r="X4794" t="s">
        <v>10247</v>
      </c>
      <c r="Y4794" s="3">
        <f>VALUE(SUBSTITUTE(Table1[[#This Row],[Order Total]],"$",""))</f>
        <v>21.92</v>
      </c>
      <c r="Z4794">
        <f>VALUE(SUBSTITUTE(Table1[[#This Row],[Total]],"$",""))</f>
        <v>22.75</v>
      </c>
      <c r="AA4794" s="3">
        <f>Table1[[#This Row],[Order Total Number]]-Table1[[#This Row],[Total Number]]</f>
        <v>-0.82999999999999829</v>
      </c>
      <c r="AB4794">
        <f>VALUE(SUBSTITUTE(Table1[[#This Row],[Shipping Cost]],"$",""))</f>
        <v>7.01</v>
      </c>
      <c r="AC4794">
        <f>VALUE(SUBSTITUTE(Table1[[#This Row],[Discount $]],"$",""))</f>
        <v>0.2</v>
      </c>
      <c r="AD4794">
        <f>VALUE(SUBSTITUTE(Table1[[#This Row],[Retail Price]],"$",""))</f>
        <v>3.89</v>
      </c>
      <c r="AE4794" s="4">
        <f>(Table1[[#This Row],[Retail Price Number]]*Table1[[#This Row],[Order Quantity]])-Table1[[#This Row],[Discount $ Number]]+Table1[[#This Row],[Shipping Cost Number]]</f>
        <v>107.95</v>
      </c>
      <c r="AF4794">
        <f>Table1[[#This Row],[Retail Price Number]]*Table1[[#This Row],[Order Quantity]]-Table1[[#This Row],[Discount $ Number]]</f>
        <v>100.94</v>
      </c>
      <c r="AG4794">
        <f>(Table1[[#This Row],[Retail Price Number]]*Table1[[#This Row],[Order Quantity]])-Table1[[#This Row],[Discount $ Number]]-Table1[[#This Row],[Shipping Cost Number]]</f>
        <v>93.929999999999993</v>
      </c>
      <c r="AH4794">
        <f>Table1[[#This Row],[Retail Price Number]]*Table1[[#This Row],[Order Quantity]]</f>
        <v>101.14</v>
      </c>
      <c r="AI4794">
        <f>YEAR(Table1[[#This Row],[Order Date]])</f>
        <v>2013</v>
      </c>
    </row>
    <row r="4795" spans="1:35" x14ac:dyDescent="0.3">
      <c r="A4795" t="s">
        <v>4893</v>
      </c>
      <c r="B4795" s="1">
        <v>42319</v>
      </c>
      <c r="C4795" t="s">
        <v>1578</v>
      </c>
      <c r="D4795" t="s">
        <v>1579</v>
      </c>
      <c r="E4795" t="s">
        <v>27</v>
      </c>
      <c r="F4795" t="s">
        <v>28</v>
      </c>
      <c r="G4795" t="s">
        <v>134</v>
      </c>
      <c r="H4795" t="s">
        <v>422</v>
      </c>
      <c r="I4795" t="s">
        <v>121</v>
      </c>
      <c r="J4795" t="s">
        <v>1667</v>
      </c>
      <c r="K4795" t="s">
        <v>94</v>
      </c>
      <c r="L4795" t="s">
        <v>34</v>
      </c>
      <c r="M4795" t="s">
        <v>156</v>
      </c>
      <c r="N4795" s="1">
        <v>42321</v>
      </c>
      <c r="O4795" t="s">
        <v>219</v>
      </c>
      <c r="P4795" s="3" t="s">
        <v>124</v>
      </c>
      <c r="Q4795" t="s">
        <v>220</v>
      </c>
      <c r="R4795">
        <v>23</v>
      </c>
      <c r="S4795" t="s">
        <v>4894</v>
      </c>
      <c r="T4795" s="2">
        <v>0.06</v>
      </c>
      <c r="U4795" t="s">
        <v>4734</v>
      </c>
      <c r="V4795" t="s">
        <v>4895</v>
      </c>
      <c r="W4795" t="s">
        <v>224</v>
      </c>
      <c r="X4795" t="s">
        <v>4896</v>
      </c>
      <c r="Y4795" s="3">
        <f>VALUE(SUBSTITUTE(Table1[[#This Row],[Order Total]],"$",""))</f>
        <v>100.27</v>
      </c>
      <c r="Z4795">
        <f>VALUE(SUBSTITUTE(Table1[[#This Row],[Total]],"$",""))</f>
        <v>103.21</v>
      </c>
      <c r="AA4795" s="3">
        <f>Table1[[#This Row],[Order Total Number]]-Table1[[#This Row],[Total Number]]</f>
        <v>-2.9399999999999977</v>
      </c>
      <c r="AB4795">
        <f>VALUE(SUBSTITUTE(Table1[[#This Row],[Shipping Cost]],"$",""))</f>
        <v>0.5</v>
      </c>
      <c r="AC4795">
        <f>VALUE(SUBSTITUTE(Table1[[#This Row],[Discount $]],"$",""))</f>
        <v>3.03</v>
      </c>
      <c r="AD4795">
        <f>VALUE(SUBSTITUTE(Table1[[#This Row],[Retail Price]],"$",""))</f>
        <v>3.69</v>
      </c>
      <c r="AE4795" s="4">
        <f>(Table1[[#This Row],[Retail Price Number]]*Table1[[#This Row],[Order Quantity]])-Table1[[#This Row],[Discount $ Number]]+Table1[[#This Row],[Shipping Cost Number]]</f>
        <v>82.34</v>
      </c>
      <c r="AF4795">
        <f>Table1[[#This Row],[Retail Price Number]]*Table1[[#This Row],[Order Quantity]]-Table1[[#This Row],[Discount $ Number]]</f>
        <v>81.84</v>
      </c>
      <c r="AG4795">
        <f>(Table1[[#This Row],[Retail Price Number]]*Table1[[#This Row],[Order Quantity]])-Table1[[#This Row],[Discount $ Number]]-Table1[[#This Row],[Shipping Cost Number]]</f>
        <v>81.34</v>
      </c>
      <c r="AH4795">
        <f>Table1[[#This Row],[Retail Price Number]]*Table1[[#This Row],[Order Quantity]]</f>
        <v>84.87</v>
      </c>
      <c r="AI4795">
        <f>YEAR(Table1[[#This Row],[Order Date]])</f>
        <v>2015</v>
      </c>
    </row>
    <row r="4796" spans="1:35" x14ac:dyDescent="0.3">
      <c r="A4796" t="s">
        <v>831</v>
      </c>
      <c r="B4796" s="1">
        <v>42664</v>
      </c>
      <c r="C4796" t="s">
        <v>550</v>
      </c>
      <c r="D4796" t="s">
        <v>551</v>
      </c>
      <c r="E4796" t="s">
        <v>27</v>
      </c>
      <c r="F4796" t="s">
        <v>28</v>
      </c>
      <c r="G4796" t="s">
        <v>91</v>
      </c>
      <c r="H4796" t="s">
        <v>289</v>
      </c>
      <c r="I4796" t="s">
        <v>92</v>
      </c>
      <c r="J4796" t="s">
        <v>832</v>
      </c>
      <c r="K4796" t="s">
        <v>33</v>
      </c>
      <c r="L4796" t="s">
        <v>34</v>
      </c>
      <c r="M4796" t="s">
        <v>35</v>
      </c>
      <c r="N4796" s="1">
        <v>42665</v>
      </c>
      <c r="O4796" t="s">
        <v>833</v>
      </c>
      <c r="P4796" s="3" t="s">
        <v>834</v>
      </c>
      <c r="Q4796" t="s">
        <v>774</v>
      </c>
      <c r="R4796">
        <v>12</v>
      </c>
      <c r="S4796" t="s">
        <v>835</v>
      </c>
      <c r="T4796" s="2">
        <v>0.1</v>
      </c>
      <c r="U4796" t="s">
        <v>836</v>
      </c>
      <c r="V4796" t="s">
        <v>837</v>
      </c>
      <c r="W4796" t="s">
        <v>838</v>
      </c>
      <c r="X4796" t="s">
        <v>839</v>
      </c>
      <c r="Y4796" s="3">
        <f>VALUE(SUBSTITUTE(Table1[[#This Row],[Order Total]],"$",""))</f>
        <v>113</v>
      </c>
      <c r="Z4796">
        <f>VALUE(SUBSTITUTE(Table1[[#This Row],[Total]],"$",""))</f>
        <v>116.45</v>
      </c>
      <c r="AA4796" s="3">
        <f>Table1[[#This Row],[Order Total Number]]-Table1[[#This Row],[Total Number]]</f>
        <v>-3.4500000000000028</v>
      </c>
      <c r="AB4796">
        <f>VALUE(SUBSTITUTE(Table1[[#This Row],[Shipping Cost]],"$",""))</f>
        <v>2.04</v>
      </c>
      <c r="AC4796">
        <f>VALUE(SUBSTITUTE(Table1[[#This Row],[Discount $]],"$",""))</f>
        <v>8.52</v>
      </c>
      <c r="AD4796">
        <f>VALUE(SUBSTITUTE(Table1[[#This Row],[Retail Price]],"$",""))</f>
        <v>5.18</v>
      </c>
      <c r="AE4796" s="4">
        <f>(Table1[[#This Row],[Retail Price Number]]*Table1[[#This Row],[Order Quantity]])-Table1[[#This Row],[Discount $ Number]]+Table1[[#This Row],[Shipping Cost Number]]</f>
        <v>55.68</v>
      </c>
      <c r="AF4796">
        <f>Table1[[#This Row],[Retail Price Number]]*Table1[[#This Row],[Order Quantity]]-Table1[[#This Row],[Discount $ Number]]</f>
        <v>53.64</v>
      </c>
      <c r="AG4796">
        <f>(Table1[[#This Row],[Retail Price Number]]*Table1[[#This Row],[Order Quantity]])-Table1[[#This Row],[Discount $ Number]]-Table1[[#This Row],[Shipping Cost Number]]</f>
        <v>51.6</v>
      </c>
      <c r="AH4796">
        <f>Table1[[#This Row],[Retail Price Number]]*Table1[[#This Row],[Order Quantity]]</f>
        <v>62.16</v>
      </c>
      <c r="AI4796">
        <f>YEAR(Table1[[#This Row],[Order Date]])</f>
        <v>2016</v>
      </c>
    </row>
    <row r="4797" spans="1:35" x14ac:dyDescent="0.3">
      <c r="A4797" t="s">
        <v>831</v>
      </c>
      <c r="B4797" s="1">
        <v>42411</v>
      </c>
      <c r="C4797" t="s">
        <v>3071</v>
      </c>
      <c r="D4797" t="s">
        <v>162</v>
      </c>
      <c r="E4797" t="s">
        <v>46</v>
      </c>
      <c r="F4797" t="s">
        <v>47</v>
      </c>
      <c r="G4797" t="s">
        <v>134</v>
      </c>
      <c r="H4797" t="s">
        <v>107</v>
      </c>
      <c r="I4797" t="s">
        <v>63</v>
      </c>
      <c r="J4797" t="s">
        <v>1150</v>
      </c>
      <c r="K4797" t="s">
        <v>94</v>
      </c>
      <c r="L4797" t="s">
        <v>95</v>
      </c>
      <c r="M4797" t="s">
        <v>35</v>
      </c>
      <c r="N4797" s="1">
        <v>42412</v>
      </c>
      <c r="O4797" t="s">
        <v>1151</v>
      </c>
      <c r="P4797" s="3" t="s">
        <v>1152</v>
      </c>
      <c r="Q4797" t="s">
        <v>1153</v>
      </c>
      <c r="R4797">
        <v>8</v>
      </c>
      <c r="S4797" t="s">
        <v>3072</v>
      </c>
      <c r="T4797" s="2">
        <v>0.06</v>
      </c>
      <c r="U4797" t="s">
        <v>3073</v>
      </c>
      <c r="V4797" t="s">
        <v>3074</v>
      </c>
      <c r="W4797" t="s">
        <v>1156</v>
      </c>
      <c r="X4797" t="s">
        <v>2630</v>
      </c>
      <c r="Y4797" s="3">
        <f>VALUE(SUBSTITUTE(Table1[[#This Row],[Order Total]],"$",""))</f>
        <v>312.85000000000002</v>
      </c>
      <c r="Z4797">
        <f>VALUE(SUBSTITUTE(Table1[[#This Row],[Total]],"$",""))</f>
        <v>330.96</v>
      </c>
      <c r="AA4797" s="3">
        <f>Table1[[#This Row],[Order Total Number]]-Table1[[#This Row],[Total Number]]</f>
        <v>-18.109999999999957</v>
      </c>
      <c r="AB4797">
        <f>VALUE(SUBSTITUTE(Table1[[#This Row],[Shipping Cost]],"$",""))</f>
        <v>2.35</v>
      </c>
      <c r="AC4797">
        <f>VALUE(SUBSTITUTE(Table1[[#This Row],[Discount $]],"$",""))</f>
        <v>32.53</v>
      </c>
      <c r="AD4797">
        <f>VALUE(SUBSTITUTE(Table1[[#This Row],[Retail Price]],"$",""))</f>
        <v>7.08</v>
      </c>
      <c r="AE4797" s="4">
        <f>(Table1[[#This Row],[Retail Price Number]]*Table1[[#This Row],[Order Quantity]])-Table1[[#This Row],[Discount $ Number]]+Table1[[#This Row],[Shipping Cost Number]]</f>
        <v>26.46</v>
      </c>
      <c r="AF4797">
        <f>Table1[[#This Row],[Retail Price Number]]*Table1[[#This Row],[Order Quantity]]-Table1[[#This Row],[Discount $ Number]]</f>
        <v>24.11</v>
      </c>
      <c r="AG4797">
        <f>(Table1[[#This Row],[Retail Price Number]]*Table1[[#This Row],[Order Quantity]])-Table1[[#This Row],[Discount $ Number]]-Table1[[#This Row],[Shipping Cost Number]]</f>
        <v>21.759999999999998</v>
      </c>
      <c r="AH4797">
        <f>Table1[[#This Row],[Retail Price Number]]*Table1[[#This Row],[Order Quantity]]</f>
        <v>56.64</v>
      </c>
      <c r="AI4797">
        <f>YEAR(Table1[[#This Row],[Order Date]])</f>
        <v>2016</v>
      </c>
    </row>
    <row r="4798" spans="1:35" x14ac:dyDescent="0.3">
      <c r="A4798" t="s">
        <v>831</v>
      </c>
      <c r="B4798" s="1">
        <v>42738</v>
      </c>
      <c r="C4798" t="s">
        <v>1492</v>
      </c>
      <c r="D4798" t="s">
        <v>945</v>
      </c>
      <c r="E4798" t="s">
        <v>27</v>
      </c>
      <c r="F4798" t="s">
        <v>28</v>
      </c>
      <c r="G4798" t="s">
        <v>134</v>
      </c>
      <c r="H4798" t="s">
        <v>241</v>
      </c>
      <c r="I4798" t="s">
        <v>121</v>
      </c>
      <c r="J4798" t="s">
        <v>441</v>
      </c>
      <c r="K4798" t="s">
        <v>33</v>
      </c>
      <c r="L4798" t="s">
        <v>34</v>
      </c>
      <c r="M4798" t="s">
        <v>35</v>
      </c>
      <c r="N4798" s="1">
        <v>42739</v>
      </c>
      <c r="O4798" t="s">
        <v>442</v>
      </c>
      <c r="P4798" s="3" t="s">
        <v>443</v>
      </c>
      <c r="Q4798" t="s">
        <v>444</v>
      </c>
      <c r="R4798">
        <v>4</v>
      </c>
      <c r="S4798" t="s">
        <v>5497</v>
      </c>
      <c r="T4798" s="2">
        <v>0.01</v>
      </c>
      <c r="U4798" t="s">
        <v>5498</v>
      </c>
      <c r="V4798" t="s">
        <v>5499</v>
      </c>
      <c r="W4798" t="s">
        <v>448</v>
      </c>
      <c r="X4798" t="s">
        <v>5500</v>
      </c>
      <c r="Y4798" s="3">
        <f>VALUE(SUBSTITUTE(Table1[[#This Row],[Order Total]],"$",""))</f>
        <v>648.47</v>
      </c>
      <c r="Z4798">
        <f>VALUE(SUBSTITUTE(Table1[[#This Row],[Total]],"$",""))</f>
        <v>659.62</v>
      </c>
      <c r="AA4798" s="3">
        <f>Table1[[#This Row],[Order Total Number]]-Table1[[#This Row],[Total Number]]</f>
        <v>-11.149999999999977</v>
      </c>
      <c r="AB4798">
        <f>VALUE(SUBSTITUTE(Table1[[#This Row],[Shipping Cost]],"$",""))</f>
        <v>15.1</v>
      </c>
      <c r="AC4798">
        <f>VALUE(SUBSTITUTE(Table1[[#This Row],[Discount $]],"$",""))</f>
        <v>28.77</v>
      </c>
      <c r="AD4798">
        <f>VALUE(SUBSTITUTE(Table1[[#This Row],[Retail Price]],"$",""))</f>
        <v>22.38</v>
      </c>
      <c r="AE4798" s="4">
        <f>(Table1[[#This Row],[Retail Price Number]]*Table1[[#This Row],[Order Quantity]])-Table1[[#This Row],[Discount $ Number]]+Table1[[#This Row],[Shipping Cost Number]]</f>
        <v>75.849999999999994</v>
      </c>
      <c r="AF4798">
        <f>Table1[[#This Row],[Retail Price Number]]*Table1[[#This Row],[Order Quantity]]-Table1[[#This Row],[Discount $ Number]]</f>
        <v>60.75</v>
      </c>
      <c r="AG4798">
        <f>(Table1[[#This Row],[Retail Price Number]]*Table1[[#This Row],[Order Quantity]])-Table1[[#This Row],[Discount $ Number]]-Table1[[#This Row],[Shipping Cost Number]]</f>
        <v>45.65</v>
      </c>
      <c r="AH4798">
        <f>Table1[[#This Row],[Retail Price Number]]*Table1[[#This Row],[Order Quantity]]</f>
        <v>89.52</v>
      </c>
      <c r="AI4798">
        <f>YEAR(Table1[[#This Row],[Order Date]])</f>
        <v>2017</v>
      </c>
    </row>
    <row r="4799" spans="1:35" x14ac:dyDescent="0.3">
      <c r="A4799" t="s">
        <v>831</v>
      </c>
      <c r="B4799" s="1">
        <v>41798</v>
      </c>
      <c r="C4799" t="s">
        <v>143</v>
      </c>
      <c r="D4799" t="s">
        <v>144</v>
      </c>
      <c r="E4799" t="s">
        <v>46</v>
      </c>
      <c r="F4799" t="s">
        <v>47</v>
      </c>
      <c r="G4799" t="s">
        <v>91</v>
      </c>
      <c r="H4799" t="s">
        <v>107</v>
      </c>
      <c r="I4799" t="s">
        <v>31</v>
      </c>
      <c r="J4799" t="s">
        <v>423</v>
      </c>
      <c r="K4799" t="s">
        <v>94</v>
      </c>
      <c r="L4799" t="s">
        <v>34</v>
      </c>
      <c r="M4799" t="s">
        <v>35</v>
      </c>
      <c r="N4799" s="1">
        <v>41800</v>
      </c>
      <c r="O4799" t="s">
        <v>424</v>
      </c>
      <c r="P4799" s="3" t="s">
        <v>356</v>
      </c>
      <c r="Q4799" t="s">
        <v>341</v>
      </c>
      <c r="R4799">
        <v>10</v>
      </c>
      <c r="S4799" t="s">
        <v>10324</v>
      </c>
      <c r="T4799" s="2">
        <v>0.01</v>
      </c>
      <c r="U4799" t="s">
        <v>4441</v>
      </c>
      <c r="V4799" t="s">
        <v>10325</v>
      </c>
      <c r="W4799" t="s">
        <v>428</v>
      </c>
      <c r="X4799" t="s">
        <v>10326</v>
      </c>
      <c r="Y4799" s="3">
        <f>VALUE(SUBSTITUTE(Table1[[#This Row],[Order Total]],"$",""))</f>
        <v>136.05000000000001</v>
      </c>
      <c r="Z4799">
        <f>VALUE(SUBSTITUTE(Table1[[#This Row],[Total]],"$",""))</f>
        <v>138.94999999999999</v>
      </c>
      <c r="AA4799" s="3">
        <f>Table1[[#This Row],[Order Total Number]]-Table1[[#This Row],[Total Number]]</f>
        <v>-2.8999999999999773</v>
      </c>
      <c r="AB4799">
        <f>VALUE(SUBSTITUTE(Table1[[#This Row],[Shipping Cost]],"$",""))</f>
        <v>1.39</v>
      </c>
      <c r="AC4799">
        <f>VALUE(SUBSTITUTE(Table1[[#This Row],[Discount $]],"$",""))</f>
        <v>8.5399999999999991</v>
      </c>
      <c r="AD4799">
        <f>VALUE(SUBSTITUTE(Table1[[#This Row],[Retail Price]],"$",""))</f>
        <v>5.68</v>
      </c>
      <c r="AE4799" s="4">
        <f>(Table1[[#This Row],[Retail Price Number]]*Table1[[#This Row],[Order Quantity]])-Table1[[#This Row],[Discount $ Number]]+Table1[[#This Row],[Shipping Cost Number]]</f>
        <v>49.65</v>
      </c>
      <c r="AF4799">
        <f>Table1[[#This Row],[Retail Price Number]]*Table1[[#This Row],[Order Quantity]]-Table1[[#This Row],[Discount $ Number]]</f>
        <v>48.26</v>
      </c>
      <c r="AG4799">
        <f>(Table1[[#This Row],[Retail Price Number]]*Table1[[#This Row],[Order Quantity]])-Table1[[#This Row],[Discount $ Number]]-Table1[[#This Row],[Shipping Cost Number]]</f>
        <v>46.87</v>
      </c>
      <c r="AH4799">
        <f>Table1[[#This Row],[Retail Price Number]]*Table1[[#This Row],[Order Quantity]]</f>
        <v>56.8</v>
      </c>
      <c r="AI4799">
        <f>YEAR(Table1[[#This Row],[Order Date]])</f>
        <v>2014</v>
      </c>
    </row>
    <row r="4800" spans="1:35" x14ac:dyDescent="0.3">
      <c r="A4800" t="s">
        <v>831</v>
      </c>
      <c r="B4800" s="1">
        <v>42182</v>
      </c>
      <c r="C4800" t="s">
        <v>765</v>
      </c>
      <c r="D4800" t="s">
        <v>766</v>
      </c>
      <c r="E4800" t="s">
        <v>27</v>
      </c>
      <c r="F4800" t="s">
        <v>28</v>
      </c>
      <c r="G4800" t="s">
        <v>29</v>
      </c>
      <c r="H4800" t="s">
        <v>217</v>
      </c>
      <c r="I4800" t="s">
        <v>31</v>
      </c>
      <c r="J4800" t="s">
        <v>366</v>
      </c>
      <c r="K4800" t="s">
        <v>94</v>
      </c>
      <c r="L4800" t="s">
        <v>95</v>
      </c>
      <c r="M4800" t="s">
        <v>35</v>
      </c>
      <c r="N4800" s="1">
        <v>42184</v>
      </c>
      <c r="O4800" t="s">
        <v>367</v>
      </c>
      <c r="P4800" s="3" t="s">
        <v>368</v>
      </c>
      <c r="Q4800" t="s">
        <v>301</v>
      </c>
      <c r="R4800">
        <v>43</v>
      </c>
      <c r="S4800" t="s">
        <v>969</v>
      </c>
      <c r="T4800" s="2">
        <v>0.06</v>
      </c>
      <c r="U4800" t="s">
        <v>776</v>
      </c>
      <c r="V4800" t="s">
        <v>12750</v>
      </c>
      <c r="W4800" t="s">
        <v>116</v>
      </c>
      <c r="X4800" t="s">
        <v>3319</v>
      </c>
      <c r="Y4800" s="3">
        <f>VALUE(SUBSTITUTE(Table1[[#This Row],[Order Total]],"$",""))</f>
        <v>219.98</v>
      </c>
      <c r="Z4800">
        <f>VALUE(SUBSTITUTE(Table1[[#This Row],[Total]],"$",""))</f>
        <v>214.71</v>
      </c>
      <c r="AA4800" s="3">
        <f>Table1[[#This Row],[Order Total Number]]-Table1[[#This Row],[Total Number]]</f>
        <v>5.2699999999999818</v>
      </c>
      <c r="AB4800">
        <f>VALUE(SUBSTITUTE(Table1[[#This Row],[Shipping Cost]],"$",""))</f>
        <v>1.49</v>
      </c>
      <c r="AC4800">
        <f>VALUE(SUBSTITUTE(Table1[[#This Row],[Discount $]],"$",""))</f>
        <v>5.16</v>
      </c>
      <c r="AD4800">
        <f>VALUE(SUBSTITUTE(Table1[[#This Row],[Retail Price]],"$",""))</f>
        <v>5.98</v>
      </c>
      <c r="AE4800" s="4">
        <f>(Table1[[#This Row],[Retail Price Number]]*Table1[[#This Row],[Order Quantity]])-Table1[[#This Row],[Discount $ Number]]+Table1[[#This Row],[Shipping Cost Number]]</f>
        <v>253.47000000000006</v>
      </c>
      <c r="AF4800">
        <f>Table1[[#This Row],[Retail Price Number]]*Table1[[#This Row],[Order Quantity]]-Table1[[#This Row],[Discount $ Number]]</f>
        <v>251.98000000000005</v>
      </c>
      <c r="AG4800">
        <f>(Table1[[#This Row],[Retail Price Number]]*Table1[[#This Row],[Order Quantity]])-Table1[[#This Row],[Discount $ Number]]-Table1[[#This Row],[Shipping Cost Number]]</f>
        <v>250.49000000000004</v>
      </c>
      <c r="AH4800">
        <f>Table1[[#This Row],[Retail Price Number]]*Table1[[#This Row],[Order Quantity]]</f>
        <v>257.14000000000004</v>
      </c>
      <c r="AI4800">
        <f>YEAR(Table1[[#This Row],[Order Date]])</f>
        <v>2015</v>
      </c>
    </row>
    <row r="4801" spans="1:35" x14ac:dyDescent="0.3">
      <c r="A4801" t="s">
        <v>12573</v>
      </c>
      <c r="B4801" s="1">
        <v>42520</v>
      </c>
      <c r="C4801" t="s">
        <v>3431</v>
      </c>
      <c r="D4801" t="s">
        <v>240</v>
      </c>
      <c r="E4801" t="s">
        <v>27</v>
      </c>
      <c r="F4801" t="s">
        <v>28</v>
      </c>
      <c r="G4801" t="s">
        <v>134</v>
      </c>
      <c r="H4801" t="s">
        <v>241</v>
      </c>
      <c r="I4801" t="s">
        <v>121</v>
      </c>
      <c r="J4801" t="s">
        <v>175</v>
      </c>
      <c r="K4801" t="s">
        <v>94</v>
      </c>
      <c r="L4801" t="s">
        <v>34</v>
      </c>
      <c r="M4801" t="s">
        <v>35</v>
      </c>
      <c r="N4801" s="1">
        <v>42520</v>
      </c>
      <c r="O4801" t="s">
        <v>176</v>
      </c>
      <c r="P4801" s="3" t="s">
        <v>177</v>
      </c>
      <c r="Q4801" t="s">
        <v>178</v>
      </c>
      <c r="R4801">
        <v>23</v>
      </c>
      <c r="S4801" t="s">
        <v>12574</v>
      </c>
      <c r="T4801" s="2">
        <v>0.06</v>
      </c>
      <c r="U4801" t="s">
        <v>12575</v>
      </c>
      <c r="V4801" t="s">
        <v>12576</v>
      </c>
      <c r="W4801" t="s">
        <v>182</v>
      </c>
      <c r="X4801" t="s">
        <v>12577</v>
      </c>
      <c r="Y4801" s="3">
        <f>VALUE(SUBSTITUTE(Table1[[#This Row],[Order Total]],"$",""))</f>
        <v>676.32</v>
      </c>
      <c r="Z4801">
        <f>VALUE(SUBSTITUTE(Table1[[#This Row],[Total]],"$",""))</f>
        <v>677.53</v>
      </c>
      <c r="AA4801" s="3">
        <f>Table1[[#This Row],[Order Total Number]]-Table1[[#This Row],[Total Number]]</f>
        <v>-1.2099999999999227</v>
      </c>
      <c r="AB4801">
        <f>VALUE(SUBSTITUTE(Table1[[#This Row],[Shipping Cost]],"$",""))</f>
        <v>4.0999999999999996</v>
      </c>
      <c r="AC4801">
        <f>VALUE(SUBSTITUTE(Table1[[#This Row],[Discount $]],"$",""))</f>
        <v>58.74</v>
      </c>
      <c r="AD4801">
        <f>VALUE(SUBSTITUTE(Table1[[#This Row],[Retail Price]],"$",""))</f>
        <v>19.84</v>
      </c>
      <c r="AE4801" s="4">
        <f>(Table1[[#This Row],[Retail Price Number]]*Table1[[#This Row],[Order Quantity]])-Table1[[#This Row],[Discount $ Number]]+Table1[[#This Row],[Shipping Cost Number]]</f>
        <v>401.68</v>
      </c>
      <c r="AF4801">
        <f>Table1[[#This Row],[Retail Price Number]]*Table1[[#This Row],[Order Quantity]]-Table1[[#This Row],[Discount $ Number]]</f>
        <v>397.58</v>
      </c>
      <c r="AG4801">
        <f>(Table1[[#This Row],[Retail Price Number]]*Table1[[#This Row],[Order Quantity]])-Table1[[#This Row],[Discount $ Number]]-Table1[[#This Row],[Shipping Cost Number]]</f>
        <v>393.47999999999996</v>
      </c>
      <c r="AH4801">
        <f>Table1[[#This Row],[Retail Price Number]]*Table1[[#This Row],[Order Quantity]]</f>
        <v>456.32</v>
      </c>
      <c r="AI4801">
        <f>YEAR(Table1[[#This Row],[Order Date]])</f>
        <v>2016</v>
      </c>
    </row>
    <row r="4802" spans="1:35" x14ac:dyDescent="0.3">
      <c r="A4802" t="s">
        <v>9411</v>
      </c>
      <c r="B4802" s="1">
        <v>42504</v>
      </c>
      <c r="C4802" t="s">
        <v>105</v>
      </c>
      <c r="D4802" t="s">
        <v>106</v>
      </c>
      <c r="E4802" t="s">
        <v>46</v>
      </c>
      <c r="F4802" t="s">
        <v>47</v>
      </c>
      <c r="G4802" t="s">
        <v>91</v>
      </c>
      <c r="H4802" t="s">
        <v>107</v>
      </c>
      <c r="I4802" t="s">
        <v>63</v>
      </c>
      <c r="J4802" t="s">
        <v>507</v>
      </c>
      <c r="K4802" t="s">
        <v>94</v>
      </c>
      <c r="L4802" t="s">
        <v>34</v>
      </c>
      <c r="M4802" t="s">
        <v>156</v>
      </c>
      <c r="N4802" s="1">
        <v>42506</v>
      </c>
      <c r="O4802" t="s">
        <v>508</v>
      </c>
      <c r="P4802" s="3" t="s">
        <v>509</v>
      </c>
      <c r="Q4802" t="s">
        <v>510</v>
      </c>
      <c r="R4802">
        <v>1</v>
      </c>
      <c r="S4802" t="s">
        <v>9412</v>
      </c>
      <c r="T4802" s="2">
        <v>0.03</v>
      </c>
      <c r="U4802" t="s">
        <v>8856</v>
      </c>
      <c r="V4802" t="s">
        <v>9413</v>
      </c>
      <c r="W4802" t="s">
        <v>514</v>
      </c>
      <c r="X4802" t="s">
        <v>9414</v>
      </c>
      <c r="Y4802" s="3">
        <f>VALUE(SUBSTITUTE(Table1[[#This Row],[Order Total]],"$",""))</f>
        <v>162.53</v>
      </c>
      <c r="Z4802">
        <f>VALUE(SUBSTITUTE(Table1[[#This Row],[Total]],"$",""))</f>
        <v>163.07</v>
      </c>
      <c r="AA4802" s="3">
        <f>Table1[[#This Row],[Order Total Number]]-Table1[[#This Row],[Total Number]]</f>
        <v>-0.53999999999999204</v>
      </c>
      <c r="AB4802">
        <f>VALUE(SUBSTITUTE(Table1[[#This Row],[Shipping Cost]],"$",""))</f>
        <v>4.68</v>
      </c>
      <c r="AC4802">
        <f>VALUE(SUBSTITUTE(Table1[[#This Row],[Discount $]],"$",""))</f>
        <v>1.45</v>
      </c>
      <c r="AD4802">
        <f>VALUE(SUBSTITUTE(Table1[[#This Row],[Retail Price]],"$",""))</f>
        <v>10.23</v>
      </c>
      <c r="AE4802" s="4">
        <f>(Table1[[#This Row],[Retail Price Number]]*Table1[[#This Row],[Order Quantity]])-Table1[[#This Row],[Discount $ Number]]+Table1[[#This Row],[Shipping Cost Number]]</f>
        <v>13.46</v>
      </c>
      <c r="AF4802">
        <f>Table1[[#This Row],[Retail Price Number]]*Table1[[#This Row],[Order Quantity]]-Table1[[#This Row],[Discount $ Number]]</f>
        <v>8.7800000000000011</v>
      </c>
      <c r="AG4802">
        <f>(Table1[[#This Row],[Retail Price Number]]*Table1[[#This Row],[Order Quantity]])-Table1[[#This Row],[Discount $ Number]]-Table1[[#This Row],[Shipping Cost Number]]</f>
        <v>4.1000000000000014</v>
      </c>
      <c r="AH4802">
        <f>Table1[[#This Row],[Retail Price Number]]*Table1[[#This Row],[Order Quantity]]</f>
        <v>10.23</v>
      </c>
      <c r="AI4802">
        <f>YEAR(Table1[[#This Row],[Order Date]])</f>
        <v>2016</v>
      </c>
    </row>
    <row r="4803" spans="1:35" x14ac:dyDescent="0.3">
      <c r="A4803" t="s">
        <v>9411</v>
      </c>
      <c r="B4803" s="1">
        <v>42713</v>
      </c>
      <c r="C4803" t="s">
        <v>3209</v>
      </c>
      <c r="D4803" t="s">
        <v>935</v>
      </c>
      <c r="E4803" t="s">
        <v>27</v>
      </c>
      <c r="F4803" t="s">
        <v>28</v>
      </c>
      <c r="G4803" t="s">
        <v>91</v>
      </c>
      <c r="H4803" t="s">
        <v>433</v>
      </c>
      <c r="I4803" t="s">
        <v>92</v>
      </c>
      <c r="J4803" t="s">
        <v>1906</v>
      </c>
      <c r="K4803" t="s">
        <v>94</v>
      </c>
      <c r="L4803" t="s">
        <v>95</v>
      </c>
      <c r="M4803" t="s">
        <v>35</v>
      </c>
      <c r="N4803" s="1">
        <v>42714</v>
      </c>
      <c r="O4803" t="s">
        <v>275</v>
      </c>
      <c r="P4803" s="3" t="s">
        <v>696</v>
      </c>
      <c r="Q4803" t="s">
        <v>697</v>
      </c>
      <c r="R4803">
        <v>10</v>
      </c>
      <c r="S4803" t="s">
        <v>10721</v>
      </c>
      <c r="T4803" s="2">
        <v>0.1</v>
      </c>
      <c r="U4803" t="s">
        <v>1927</v>
      </c>
      <c r="V4803" t="s">
        <v>10722</v>
      </c>
      <c r="W4803" t="s">
        <v>701</v>
      </c>
      <c r="X4803" t="s">
        <v>10723</v>
      </c>
      <c r="Y4803" s="3">
        <f>VALUE(SUBSTITUTE(Table1[[#This Row],[Order Total]],"$",""))</f>
        <v>20.38</v>
      </c>
      <c r="Z4803">
        <f>VALUE(SUBSTITUTE(Table1[[#This Row],[Total]],"$",""))</f>
        <v>22.78</v>
      </c>
      <c r="AA4803" s="3">
        <f>Table1[[#This Row],[Order Total Number]]-Table1[[#This Row],[Total Number]]</f>
        <v>-2.4000000000000021</v>
      </c>
      <c r="AB4803">
        <f>VALUE(SUBSTITUTE(Table1[[#This Row],[Shipping Cost]],"$",""))</f>
        <v>2.4</v>
      </c>
      <c r="AC4803">
        <f>VALUE(SUBSTITUTE(Table1[[#This Row],[Discount $]],"$",""))</f>
        <v>0.42</v>
      </c>
      <c r="AD4803">
        <f>VALUE(SUBSTITUTE(Table1[[#This Row],[Retail Price]],"$",""))</f>
        <v>2.6</v>
      </c>
      <c r="AE4803" s="4">
        <f>(Table1[[#This Row],[Retail Price Number]]*Table1[[#This Row],[Order Quantity]])-Table1[[#This Row],[Discount $ Number]]+Table1[[#This Row],[Shipping Cost Number]]</f>
        <v>27.979999999999997</v>
      </c>
      <c r="AF4803">
        <f>Table1[[#This Row],[Retail Price Number]]*Table1[[#This Row],[Order Quantity]]-Table1[[#This Row],[Discount $ Number]]</f>
        <v>25.58</v>
      </c>
      <c r="AG4803">
        <f>(Table1[[#This Row],[Retail Price Number]]*Table1[[#This Row],[Order Quantity]])-Table1[[#This Row],[Discount $ Number]]-Table1[[#This Row],[Shipping Cost Number]]</f>
        <v>23.18</v>
      </c>
      <c r="AH4803">
        <f>Table1[[#This Row],[Retail Price Number]]*Table1[[#This Row],[Order Quantity]]</f>
        <v>26</v>
      </c>
      <c r="AI4803">
        <f>YEAR(Table1[[#This Row],[Order Date]])</f>
        <v>2016</v>
      </c>
    </row>
    <row r="4804" spans="1:35" x14ac:dyDescent="0.3">
      <c r="A4804" t="s">
        <v>7548</v>
      </c>
      <c r="B4804" s="1">
        <v>42386</v>
      </c>
      <c r="C4804" t="s">
        <v>3053</v>
      </c>
      <c r="D4804" t="s">
        <v>766</v>
      </c>
      <c r="E4804" t="s">
        <v>27</v>
      </c>
      <c r="F4804" t="s">
        <v>28</v>
      </c>
      <c r="G4804" t="s">
        <v>91</v>
      </c>
      <c r="H4804" t="s">
        <v>217</v>
      </c>
      <c r="I4804" t="s">
        <v>121</v>
      </c>
      <c r="J4804" t="s">
        <v>135</v>
      </c>
      <c r="K4804" t="s">
        <v>94</v>
      </c>
      <c r="L4804" t="s">
        <v>109</v>
      </c>
      <c r="M4804" t="s">
        <v>35</v>
      </c>
      <c r="N4804" s="1">
        <v>42386</v>
      </c>
      <c r="O4804" t="s">
        <v>136</v>
      </c>
      <c r="P4804" s="3" t="s">
        <v>137</v>
      </c>
      <c r="Q4804" t="s">
        <v>52</v>
      </c>
      <c r="R4804">
        <v>22</v>
      </c>
      <c r="S4804" t="s">
        <v>7549</v>
      </c>
      <c r="T4804" s="2">
        <v>0.02</v>
      </c>
      <c r="U4804" t="s">
        <v>5019</v>
      </c>
      <c r="V4804" t="s">
        <v>7550</v>
      </c>
      <c r="W4804" t="s">
        <v>72</v>
      </c>
      <c r="X4804" t="s">
        <v>7551</v>
      </c>
      <c r="Y4804" s="3">
        <f>VALUE(SUBSTITUTE(Table1[[#This Row],[Order Total]],"$",""))</f>
        <v>117.76</v>
      </c>
      <c r="Z4804">
        <f>VALUE(SUBSTITUTE(Table1[[#This Row],[Total]],"$",""))</f>
        <v>117.69</v>
      </c>
      <c r="AA4804" s="3">
        <f>Table1[[#This Row],[Order Total Number]]-Table1[[#This Row],[Total Number]]</f>
        <v>7.000000000000739E-2</v>
      </c>
      <c r="AB4804">
        <f>VALUE(SUBSTITUTE(Table1[[#This Row],[Shipping Cost]],"$",""))</f>
        <v>0.99</v>
      </c>
      <c r="AC4804">
        <f>VALUE(SUBSTITUTE(Table1[[#This Row],[Discount $]],"$",""))</f>
        <v>12.75</v>
      </c>
      <c r="AD4804">
        <f>VALUE(SUBSTITUTE(Table1[[#This Row],[Retail Price]],"$",""))</f>
        <v>3.08</v>
      </c>
      <c r="AE4804" s="4">
        <f>(Table1[[#This Row],[Retail Price Number]]*Table1[[#This Row],[Order Quantity]])-Table1[[#This Row],[Discount $ Number]]+Table1[[#This Row],[Shipping Cost Number]]</f>
        <v>56.000000000000007</v>
      </c>
      <c r="AF4804">
        <f>Table1[[#This Row],[Retail Price Number]]*Table1[[#This Row],[Order Quantity]]-Table1[[#This Row],[Discount $ Number]]</f>
        <v>55.010000000000005</v>
      </c>
      <c r="AG4804">
        <f>(Table1[[#This Row],[Retail Price Number]]*Table1[[#This Row],[Order Quantity]])-Table1[[#This Row],[Discount $ Number]]-Table1[[#This Row],[Shipping Cost Number]]</f>
        <v>54.02</v>
      </c>
      <c r="AH4804">
        <f>Table1[[#This Row],[Retail Price Number]]*Table1[[#This Row],[Order Quantity]]</f>
        <v>67.760000000000005</v>
      </c>
      <c r="AI4804">
        <f>YEAR(Table1[[#This Row],[Order Date]])</f>
        <v>2016</v>
      </c>
    </row>
    <row r="4805" spans="1:35" x14ac:dyDescent="0.3">
      <c r="A4805" t="s">
        <v>5138</v>
      </c>
      <c r="B4805" s="1">
        <v>42348</v>
      </c>
      <c r="C4805" t="s">
        <v>781</v>
      </c>
      <c r="D4805" t="s">
        <v>162</v>
      </c>
      <c r="E4805" t="s">
        <v>46</v>
      </c>
      <c r="F4805" t="s">
        <v>47</v>
      </c>
      <c r="G4805" t="s">
        <v>77</v>
      </c>
      <c r="H4805" t="s">
        <v>107</v>
      </c>
      <c r="I4805" t="s">
        <v>63</v>
      </c>
      <c r="J4805" t="s">
        <v>651</v>
      </c>
      <c r="K4805" t="s">
        <v>94</v>
      </c>
      <c r="L4805" t="s">
        <v>34</v>
      </c>
      <c r="M4805" t="s">
        <v>35</v>
      </c>
      <c r="N4805" s="1">
        <v>42718</v>
      </c>
      <c r="O4805" t="s">
        <v>652</v>
      </c>
      <c r="P4805" s="3" t="s">
        <v>653</v>
      </c>
      <c r="Q4805" t="s">
        <v>98</v>
      </c>
      <c r="R4805">
        <v>42</v>
      </c>
      <c r="S4805" t="s">
        <v>782</v>
      </c>
      <c r="T4805" s="2">
        <v>0.09</v>
      </c>
      <c r="U4805" t="s">
        <v>220</v>
      </c>
      <c r="V4805" t="s">
        <v>3666</v>
      </c>
      <c r="W4805" t="s">
        <v>57</v>
      </c>
      <c r="X4805" t="s">
        <v>3667</v>
      </c>
      <c r="Y4805" s="3">
        <f>VALUE(SUBSTITUTE(Table1[[#This Row],[Order Total]],"$",""))</f>
        <v>45.22</v>
      </c>
      <c r="Z4805">
        <f>VALUE(SUBSTITUTE(Table1[[#This Row],[Total]],"$",""))</f>
        <v>45.92</v>
      </c>
      <c r="AA4805" s="3">
        <f>Table1[[#This Row],[Order Total Number]]-Table1[[#This Row],[Total Number]]</f>
        <v>-0.70000000000000284</v>
      </c>
      <c r="AB4805">
        <f>VALUE(SUBSTITUTE(Table1[[#This Row],[Shipping Cost]],"$",""))</f>
        <v>0.7</v>
      </c>
      <c r="AC4805">
        <f>VALUE(SUBSTITUTE(Table1[[#This Row],[Discount $]],"$",""))</f>
        <v>1.4</v>
      </c>
      <c r="AD4805">
        <f>VALUE(SUBSTITUTE(Table1[[#This Row],[Retail Price]],"$",""))</f>
        <v>1.26</v>
      </c>
      <c r="AE4805" s="4">
        <f>(Table1[[#This Row],[Retail Price Number]]*Table1[[#This Row],[Order Quantity]])-Table1[[#This Row],[Discount $ Number]]+Table1[[#This Row],[Shipping Cost Number]]</f>
        <v>52.220000000000006</v>
      </c>
      <c r="AF4805">
        <f>Table1[[#This Row],[Retail Price Number]]*Table1[[#This Row],[Order Quantity]]-Table1[[#This Row],[Discount $ Number]]</f>
        <v>51.52</v>
      </c>
      <c r="AG4805">
        <f>(Table1[[#This Row],[Retail Price Number]]*Table1[[#This Row],[Order Quantity]])-Table1[[#This Row],[Discount $ Number]]-Table1[[#This Row],[Shipping Cost Number]]</f>
        <v>50.82</v>
      </c>
      <c r="AH4805">
        <f>Table1[[#This Row],[Retail Price Number]]*Table1[[#This Row],[Order Quantity]]</f>
        <v>52.92</v>
      </c>
      <c r="AI4805">
        <f>YEAR(Table1[[#This Row],[Order Date]])</f>
        <v>2015</v>
      </c>
    </row>
    <row r="4806" spans="1:35" x14ac:dyDescent="0.3">
      <c r="A4806" t="s">
        <v>5138</v>
      </c>
      <c r="B4806" s="1">
        <v>42381</v>
      </c>
      <c r="C4806" t="s">
        <v>530</v>
      </c>
      <c r="D4806" t="s">
        <v>531</v>
      </c>
      <c r="E4806" t="s">
        <v>27</v>
      </c>
      <c r="F4806" t="s">
        <v>28</v>
      </c>
      <c r="G4806" t="s">
        <v>77</v>
      </c>
      <c r="H4806" t="s">
        <v>30</v>
      </c>
      <c r="I4806" t="s">
        <v>63</v>
      </c>
      <c r="J4806" t="s">
        <v>441</v>
      </c>
      <c r="K4806" t="s">
        <v>33</v>
      </c>
      <c r="L4806" t="s">
        <v>34</v>
      </c>
      <c r="M4806" t="s">
        <v>35</v>
      </c>
      <c r="N4806" s="1">
        <v>42383</v>
      </c>
      <c r="O4806" t="s">
        <v>442</v>
      </c>
      <c r="P4806" s="3" t="s">
        <v>443</v>
      </c>
      <c r="Q4806" t="s">
        <v>444</v>
      </c>
      <c r="R4806">
        <v>8</v>
      </c>
      <c r="S4806" t="s">
        <v>10297</v>
      </c>
      <c r="T4806" s="2">
        <v>0.01</v>
      </c>
      <c r="U4806" t="s">
        <v>10298</v>
      </c>
      <c r="V4806" t="s">
        <v>7251</v>
      </c>
      <c r="W4806" t="s">
        <v>448</v>
      </c>
      <c r="X4806" t="s">
        <v>10299</v>
      </c>
      <c r="Y4806" s="3">
        <f>VALUE(SUBSTITUTE(Table1[[#This Row],[Order Total]],"$",""))</f>
        <v>764.04</v>
      </c>
      <c r="Z4806">
        <f>VALUE(SUBSTITUTE(Table1[[#This Row],[Total]],"$",""))</f>
        <v>779.46</v>
      </c>
      <c r="AA4806" s="3">
        <f>Table1[[#This Row],[Order Total Number]]-Table1[[#This Row],[Total Number]]</f>
        <v>-15.420000000000073</v>
      </c>
      <c r="AB4806">
        <f>VALUE(SUBSTITUTE(Table1[[#This Row],[Shipping Cost]],"$",""))</f>
        <v>15.1</v>
      </c>
      <c r="AC4806">
        <f>VALUE(SUBSTITUTE(Table1[[#This Row],[Discount $]],"$",""))</f>
        <v>493.36</v>
      </c>
      <c r="AD4806">
        <f>VALUE(SUBSTITUTE(Table1[[#This Row],[Retail Price]],"$",""))</f>
        <v>22.38</v>
      </c>
      <c r="AE4806" s="4">
        <f>(Table1[[#This Row],[Retail Price Number]]*Table1[[#This Row],[Order Quantity]])-Table1[[#This Row],[Discount $ Number]]+Table1[[#This Row],[Shipping Cost Number]]</f>
        <v>-299.22000000000003</v>
      </c>
      <c r="AF4806">
        <f>Table1[[#This Row],[Retail Price Number]]*Table1[[#This Row],[Order Quantity]]-Table1[[#This Row],[Discount $ Number]]</f>
        <v>-314.32000000000005</v>
      </c>
      <c r="AG4806">
        <f>(Table1[[#This Row],[Retail Price Number]]*Table1[[#This Row],[Order Quantity]])-Table1[[#This Row],[Discount $ Number]]-Table1[[#This Row],[Shipping Cost Number]]</f>
        <v>-329.42000000000007</v>
      </c>
      <c r="AH4806">
        <f>Table1[[#This Row],[Retail Price Number]]*Table1[[#This Row],[Order Quantity]]</f>
        <v>179.04</v>
      </c>
      <c r="AI4806">
        <f>YEAR(Table1[[#This Row],[Order Date]])</f>
        <v>2016</v>
      </c>
    </row>
    <row r="4807" spans="1:35" x14ac:dyDescent="0.3">
      <c r="A4807" t="s">
        <v>5138</v>
      </c>
      <c r="B4807" s="1">
        <v>42714</v>
      </c>
      <c r="C4807" t="s">
        <v>1112</v>
      </c>
      <c r="D4807" t="s">
        <v>133</v>
      </c>
      <c r="E4807" t="s">
        <v>27</v>
      </c>
      <c r="F4807" t="s">
        <v>28</v>
      </c>
      <c r="G4807" t="s">
        <v>77</v>
      </c>
      <c r="H4807" t="s">
        <v>62</v>
      </c>
      <c r="I4807" t="s">
        <v>196</v>
      </c>
      <c r="J4807" t="s">
        <v>651</v>
      </c>
      <c r="K4807" t="s">
        <v>94</v>
      </c>
      <c r="L4807" t="s">
        <v>95</v>
      </c>
      <c r="M4807" t="s">
        <v>156</v>
      </c>
      <c r="N4807" s="1">
        <v>42716</v>
      </c>
      <c r="O4807" t="s">
        <v>652</v>
      </c>
      <c r="P4807" s="3" t="s">
        <v>653</v>
      </c>
      <c r="Q4807" t="s">
        <v>98</v>
      </c>
      <c r="R4807">
        <v>41</v>
      </c>
      <c r="S4807" t="s">
        <v>782</v>
      </c>
      <c r="T4807" s="2">
        <v>0.02</v>
      </c>
      <c r="U4807" t="s">
        <v>220</v>
      </c>
      <c r="V4807" t="s">
        <v>3666</v>
      </c>
      <c r="W4807" t="s">
        <v>57</v>
      </c>
      <c r="X4807" t="s">
        <v>3667</v>
      </c>
      <c r="Y4807" s="3">
        <f>VALUE(SUBSTITUTE(Table1[[#This Row],[Order Total]],"$",""))</f>
        <v>45.22</v>
      </c>
      <c r="Z4807">
        <f>VALUE(SUBSTITUTE(Table1[[#This Row],[Total]],"$",""))</f>
        <v>45.92</v>
      </c>
      <c r="AA4807" s="3">
        <f>Table1[[#This Row],[Order Total Number]]-Table1[[#This Row],[Total Number]]</f>
        <v>-0.70000000000000284</v>
      </c>
      <c r="AB4807">
        <f>VALUE(SUBSTITUTE(Table1[[#This Row],[Shipping Cost]],"$",""))</f>
        <v>0.7</v>
      </c>
      <c r="AC4807">
        <f>VALUE(SUBSTITUTE(Table1[[#This Row],[Discount $]],"$",""))</f>
        <v>1.4</v>
      </c>
      <c r="AD4807">
        <f>VALUE(SUBSTITUTE(Table1[[#This Row],[Retail Price]],"$",""))</f>
        <v>1.26</v>
      </c>
      <c r="AE4807" s="4">
        <f>(Table1[[#This Row],[Retail Price Number]]*Table1[[#This Row],[Order Quantity]])-Table1[[#This Row],[Discount $ Number]]+Table1[[#This Row],[Shipping Cost Number]]</f>
        <v>50.960000000000008</v>
      </c>
      <c r="AF4807">
        <f>Table1[[#This Row],[Retail Price Number]]*Table1[[#This Row],[Order Quantity]]-Table1[[#This Row],[Discount $ Number]]</f>
        <v>50.260000000000005</v>
      </c>
      <c r="AG4807">
        <f>(Table1[[#This Row],[Retail Price Number]]*Table1[[#This Row],[Order Quantity]])-Table1[[#This Row],[Discount $ Number]]-Table1[[#This Row],[Shipping Cost Number]]</f>
        <v>49.56</v>
      </c>
      <c r="AH4807">
        <f>Table1[[#This Row],[Retail Price Number]]*Table1[[#This Row],[Order Quantity]]</f>
        <v>51.660000000000004</v>
      </c>
      <c r="AI4807">
        <f>YEAR(Table1[[#This Row],[Order Date]])</f>
        <v>2016</v>
      </c>
    </row>
    <row r="4808" spans="1:35" x14ac:dyDescent="0.3">
      <c r="A4808" t="s">
        <v>3663</v>
      </c>
      <c r="B4808" s="1">
        <v>42714</v>
      </c>
      <c r="C4808" t="s">
        <v>3664</v>
      </c>
      <c r="D4808" t="s">
        <v>61</v>
      </c>
      <c r="E4808" t="s">
        <v>27</v>
      </c>
      <c r="F4808" t="s">
        <v>28</v>
      </c>
      <c r="G4808" t="s">
        <v>29</v>
      </c>
      <c r="H4808" t="s">
        <v>62</v>
      </c>
      <c r="I4808" t="s">
        <v>31</v>
      </c>
      <c r="J4808" t="s">
        <v>1906</v>
      </c>
      <c r="K4808" t="s">
        <v>94</v>
      </c>
      <c r="L4808" t="s">
        <v>34</v>
      </c>
      <c r="M4808" t="s">
        <v>35</v>
      </c>
      <c r="N4808" s="1">
        <v>42716</v>
      </c>
      <c r="O4808" t="s">
        <v>275</v>
      </c>
      <c r="P4808" s="3" t="s">
        <v>696</v>
      </c>
      <c r="Q4808" t="s">
        <v>697</v>
      </c>
      <c r="R4808">
        <v>43</v>
      </c>
      <c r="S4808" t="s">
        <v>782</v>
      </c>
      <c r="T4808" s="2">
        <v>7.0000000000000007E-2</v>
      </c>
      <c r="U4808" t="s">
        <v>3665</v>
      </c>
      <c r="V4808" t="s">
        <v>3666</v>
      </c>
      <c r="W4808" t="s">
        <v>701</v>
      </c>
      <c r="X4808" t="s">
        <v>3667</v>
      </c>
      <c r="Y4808" s="3">
        <f>VALUE(SUBSTITUTE(Table1[[#This Row],[Order Total]],"$",""))</f>
        <v>45.22</v>
      </c>
      <c r="Z4808">
        <f>VALUE(SUBSTITUTE(Table1[[#This Row],[Total]],"$",""))</f>
        <v>45.92</v>
      </c>
      <c r="AA4808" s="3">
        <f>Table1[[#This Row],[Order Total Number]]-Table1[[#This Row],[Total Number]]</f>
        <v>-0.70000000000000284</v>
      </c>
      <c r="AB4808">
        <f>VALUE(SUBSTITUTE(Table1[[#This Row],[Shipping Cost]],"$",""))</f>
        <v>2.4</v>
      </c>
      <c r="AC4808">
        <f>VALUE(SUBSTITUTE(Table1[[#This Row],[Discount $]],"$",""))</f>
        <v>1.7</v>
      </c>
      <c r="AD4808">
        <f>VALUE(SUBSTITUTE(Table1[[#This Row],[Retail Price]],"$",""))</f>
        <v>2.6</v>
      </c>
      <c r="AE4808" s="4">
        <f>(Table1[[#This Row],[Retail Price Number]]*Table1[[#This Row],[Order Quantity]])-Table1[[#This Row],[Discount $ Number]]+Table1[[#This Row],[Shipping Cost Number]]</f>
        <v>112.5</v>
      </c>
      <c r="AF4808">
        <f>Table1[[#This Row],[Retail Price Number]]*Table1[[#This Row],[Order Quantity]]-Table1[[#This Row],[Discount $ Number]]</f>
        <v>110.1</v>
      </c>
      <c r="AG4808">
        <f>(Table1[[#This Row],[Retail Price Number]]*Table1[[#This Row],[Order Quantity]])-Table1[[#This Row],[Discount $ Number]]-Table1[[#This Row],[Shipping Cost Number]]</f>
        <v>107.69999999999999</v>
      </c>
      <c r="AH4808">
        <f>Table1[[#This Row],[Retail Price Number]]*Table1[[#This Row],[Order Quantity]]</f>
        <v>111.8</v>
      </c>
      <c r="AI4808">
        <f>YEAR(Table1[[#This Row],[Order Date]])</f>
        <v>2016</v>
      </c>
    </row>
    <row r="4809" spans="1:35" x14ac:dyDescent="0.3">
      <c r="A4809" t="s">
        <v>3663</v>
      </c>
      <c r="B4809" s="1">
        <v>42381</v>
      </c>
      <c r="C4809" t="s">
        <v>530</v>
      </c>
      <c r="D4809" t="s">
        <v>531</v>
      </c>
      <c r="E4809" t="s">
        <v>27</v>
      </c>
      <c r="F4809" t="s">
        <v>28</v>
      </c>
      <c r="G4809" t="s">
        <v>91</v>
      </c>
      <c r="H4809" t="s">
        <v>30</v>
      </c>
      <c r="I4809" t="s">
        <v>121</v>
      </c>
      <c r="J4809" t="s">
        <v>441</v>
      </c>
      <c r="K4809" t="s">
        <v>94</v>
      </c>
      <c r="L4809" t="s">
        <v>34</v>
      </c>
      <c r="M4809" t="s">
        <v>35</v>
      </c>
      <c r="N4809" s="1">
        <v>42383</v>
      </c>
      <c r="O4809" t="s">
        <v>442</v>
      </c>
      <c r="P4809" s="3" t="s">
        <v>443</v>
      </c>
      <c r="Q4809" t="s">
        <v>444</v>
      </c>
      <c r="R4809">
        <v>8</v>
      </c>
      <c r="S4809" t="s">
        <v>5975</v>
      </c>
      <c r="T4809" s="2">
        <v>7.0000000000000007E-2</v>
      </c>
      <c r="U4809" t="s">
        <v>2665</v>
      </c>
      <c r="V4809" t="s">
        <v>1538</v>
      </c>
      <c r="W4809" t="s">
        <v>448</v>
      </c>
      <c r="X4809" t="s">
        <v>5976</v>
      </c>
      <c r="Y4809" s="3">
        <f>VALUE(SUBSTITUTE(Table1[[#This Row],[Order Total]],"$",""))</f>
        <v>620.39</v>
      </c>
      <c r="Z4809">
        <f>VALUE(SUBSTITUTE(Table1[[#This Row],[Total]],"$",""))</f>
        <v>615.12</v>
      </c>
      <c r="AA4809" s="3">
        <f>Table1[[#This Row],[Order Total Number]]-Table1[[#This Row],[Total Number]]</f>
        <v>5.2699999999999818</v>
      </c>
      <c r="AB4809">
        <f>VALUE(SUBSTITUTE(Table1[[#This Row],[Shipping Cost]],"$",""))</f>
        <v>15.1</v>
      </c>
      <c r="AC4809">
        <f>VALUE(SUBSTITUTE(Table1[[#This Row],[Discount $]],"$",""))</f>
        <v>49.93</v>
      </c>
      <c r="AD4809">
        <f>VALUE(SUBSTITUTE(Table1[[#This Row],[Retail Price]],"$",""))</f>
        <v>22.38</v>
      </c>
      <c r="AE4809" s="4">
        <f>(Table1[[#This Row],[Retail Price Number]]*Table1[[#This Row],[Order Quantity]])-Table1[[#This Row],[Discount $ Number]]+Table1[[#This Row],[Shipping Cost Number]]</f>
        <v>144.20999999999998</v>
      </c>
      <c r="AF4809">
        <f>Table1[[#This Row],[Retail Price Number]]*Table1[[#This Row],[Order Quantity]]-Table1[[#This Row],[Discount $ Number]]</f>
        <v>129.10999999999999</v>
      </c>
      <c r="AG4809">
        <f>(Table1[[#This Row],[Retail Price Number]]*Table1[[#This Row],[Order Quantity]])-Table1[[#This Row],[Discount $ Number]]-Table1[[#This Row],[Shipping Cost Number]]</f>
        <v>114.00999999999999</v>
      </c>
      <c r="AH4809">
        <f>Table1[[#This Row],[Retail Price Number]]*Table1[[#This Row],[Order Quantity]]</f>
        <v>179.04</v>
      </c>
      <c r="AI4809">
        <f>YEAR(Table1[[#This Row],[Order Date]])</f>
        <v>2016</v>
      </c>
    </row>
    <row r="4810" spans="1:35" x14ac:dyDescent="0.3">
      <c r="A4810" t="s">
        <v>3663</v>
      </c>
      <c r="B4810" s="1">
        <v>42722</v>
      </c>
      <c r="C4810" t="s">
        <v>155</v>
      </c>
      <c r="D4810" t="s">
        <v>26</v>
      </c>
      <c r="E4810" t="s">
        <v>27</v>
      </c>
      <c r="F4810" t="s">
        <v>28</v>
      </c>
      <c r="G4810" t="s">
        <v>77</v>
      </c>
      <c r="H4810" t="s">
        <v>30</v>
      </c>
      <c r="I4810" t="s">
        <v>63</v>
      </c>
      <c r="J4810" t="s">
        <v>2449</v>
      </c>
      <c r="K4810" t="s">
        <v>94</v>
      </c>
      <c r="L4810" t="s">
        <v>95</v>
      </c>
      <c r="M4810" t="s">
        <v>35</v>
      </c>
      <c r="N4810" s="1">
        <v>42728</v>
      </c>
      <c r="O4810" t="s">
        <v>1883</v>
      </c>
      <c r="P4810" s="3" t="s">
        <v>2450</v>
      </c>
      <c r="Q4810" t="s">
        <v>2451</v>
      </c>
      <c r="R4810">
        <v>15</v>
      </c>
      <c r="S4810" t="s">
        <v>7820</v>
      </c>
      <c r="T4810" s="2">
        <v>0.03</v>
      </c>
      <c r="U4810" t="s">
        <v>7821</v>
      </c>
      <c r="V4810" t="s">
        <v>7822</v>
      </c>
      <c r="W4810" t="s">
        <v>2454</v>
      </c>
      <c r="X4810" t="s">
        <v>7823</v>
      </c>
      <c r="Y4810" s="3">
        <f>VALUE(SUBSTITUTE(Table1[[#This Row],[Order Total]],"$",""))</f>
        <v>4291.74</v>
      </c>
      <c r="Z4810">
        <f>VALUE(SUBSTITUTE(Table1[[#This Row],[Total]],"$",""))</f>
        <v>4022.91</v>
      </c>
      <c r="AA4810" s="3">
        <f>Table1[[#This Row],[Order Total Number]]-Table1[[#This Row],[Total Number]]</f>
        <v>268.82999999999993</v>
      </c>
      <c r="AB4810">
        <f>VALUE(SUBSTITUTE(Table1[[#This Row],[Shipping Cost]],"$",""))</f>
        <v>8.08</v>
      </c>
      <c r="AC4810">
        <f>VALUE(SUBSTITUTE(Table1[[#This Row],[Discount $]],"$",""))</f>
        <v>424.98</v>
      </c>
      <c r="AD4810">
        <f>VALUE(SUBSTITUTE(Table1[[#This Row],[Retail Price]],"$",""))</f>
        <v>155.99</v>
      </c>
      <c r="AE4810" s="4">
        <f>(Table1[[#This Row],[Retail Price Number]]*Table1[[#This Row],[Order Quantity]])-Table1[[#This Row],[Discount $ Number]]+Table1[[#This Row],[Shipping Cost Number]]</f>
        <v>1922.9500000000003</v>
      </c>
      <c r="AF4810">
        <f>Table1[[#This Row],[Retail Price Number]]*Table1[[#This Row],[Order Quantity]]-Table1[[#This Row],[Discount $ Number]]</f>
        <v>1914.8700000000003</v>
      </c>
      <c r="AG4810">
        <f>(Table1[[#This Row],[Retail Price Number]]*Table1[[#This Row],[Order Quantity]])-Table1[[#This Row],[Discount $ Number]]-Table1[[#This Row],[Shipping Cost Number]]</f>
        <v>1906.7900000000004</v>
      </c>
      <c r="AH4810">
        <f>Table1[[#This Row],[Retail Price Number]]*Table1[[#This Row],[Order Quantity]]</f>
        <v>2339.8500000000004</v>
      </c>
      <c r="AI4810">
        <f>YEAR(Table1[[#This Row],[Order Date]])</f>
        <v>2016</v>
      </c>
    </row>
    <row r="4811" spans="1:35" x14ac:dyDescent="0.3">
      <c r="A4811" t="s">
        <v>3663</v>
      </c>
      <c r="B4811" s="1">
        <v>42499</v>
      </c>
      <c r="C4811" t="s">
        <v>1719</v>
      </c>
      <c r="D4811" t="s">
        <v>204</v>
      </c>
      <c r="E4811" t="s">
        <v>27</v>
      </c>
      <c r="F4811" t="s">
        <v>28</v>
      </c>
      <c r="G4811" t="s">
        <v>77</v>
      </c>
      <c r="H4811" t="s">
        <v>205</v>
      </c>
      <c r="I4811" t="s">
        <v>196</v>
      </c>
      <c r="J4811" t="s">
        <v>564</v>
      </c>
      <c r="K4811" t="s">
        <v>33</v>
      </c>
      <c r="L4811" t="s">
        <v>392</v>
      </c>
      <c r="M4811" t="s">
        <v>393</v>
      </c>
      <c r="N4811" s="1">
        <v>42501</v>
      </c>
      <c r="O4811" t="s">
        <v>565</v>
      </c>
      <c r="P4811" s="3" t="s">
        <v>566</v>
      </c>
      <c r="Q4811" t="s">
        <v>567</v>
      </c>
      <c r="R4811">
        <v>44</v>
      </c>
      <c r="S4811" t="s">
        <v>8622</v>
      </c>
      <c r="T4811" s="2">
        <v>7.0000000000000007E-2</v>
      </c>
      <c r="U4811" t="s">
        <v>3056</v>
      </c>
      <c r="V4811" t="s">
        <v>8623</v>
      </c>
      <c r="W4811" t="s">
        <v>224</v>
      </c>
      <c r="X4811" t="s">
        <v>8624</v>
      </c>
      <c r="Y4811" s="3">
        <f>VALUE(SUBSTITUTE(Table1[[#This Row],[Order Total]],"$",""))</f>
        <v>115.2</v>
      </c>
      <c r="Z4811">
        <f>VALUE(SUBSTITUTE(Table1[[#This Row],[Total]],"$",""))</f>
        <v>116.89</v>
      </c>
      <c r="AA4811" s="3">
        <f>Table1[[#This Row],[Order Total Number]]-Table1[[#This Row],[Total Number]]</f>
        <v>-1.6899999999999977</v>
      </c>
      <c r="AB4811">
        <f>VALUE(SUBSTITUTE(Table1[[#This Row],[Shipping Cost]],"$",""))</f>
        <v>0.5</v>
      </c>
      <c r="AC4811">
        <f>VALUE(SUBSTITUTE(Table1[[#This Row],[Discount $]],"$",""))</f>
        <v>3.76</v>
      </c>
      <c r="AD4811">
        <f>VALUE(SUBSTITUTE(Table1[[#This Row],[Retail Price]],"$",""))</f>
        <v>6.3</v>
      </c>
      <c r="AE4811" s="4">
        <f>(Table1[[#This Row],[Retail Price Number]]*Table1[[#This Row],[Order Quantity]])-Table1[[#This Row],[Discount $ Number]]+Table1[[#This Row],[Shipping Cost Number]]</f>
        <v>273.94</v>
      </c>
      <c r="AF4811">
        <f>Table1[[#This Row],[Retail Price Number]]*Table1[[#This Row],[Order Quantity]]-Table1[[#This Row],[Discount $ Number]]</f>
        <v>273.44</v>
      </c>
      <c r="AG4811">
        <f>(Table1[[#This Row],[Retail Price Number]]*Table1[[#This Row],[Order Quantity]])-Table1[[#This Row],[Discount $ Number]]-Table1[[#This Row],[Shipping Cost Number]]</f>
        <v>272.94</v>
      </c>
      <c r="AH4811">
        <f>Table1[[#This Row],[Retail Price Number]]*Table1[[#This Row],[Order Quantity]]</f>
        <v>277.2</v>
      </c>
      <c r="AI4811">
        <f>YEAR(Table1[[#This Row],[Order Date]])</f>
        <v>2016</v>
      </c>
    </row>
    <row r="4812" spans="1:35" x14ac:dyDescent="0.3">
      <c r="A4812" t="s">
        <v>3663</v>
      </c>
      <c r="B4812" s="1">
        <v>42722</v>
      </c>
      <c r="C4812" t="s">
        <v>1242</v>
      </c>
      <c r="D4812" t="s">
        <v>61</v>
      </c>
      <c r="E4812" t="s">
        <v>27</v>
      </c>
      <c r="F4812" t="s">
        <v>28</v>
      </c>
      <c r="G4812" t="s">
        <v>91</v>
      </c>
      <c r="H4812" t="s">
        <v>62</v>
      </c>
      <c r="I4812" t="s">
        <v>121</v>
      </c>
      <c r="J4812" t="s">
        <v>64</v>
      </c>
      <c r="K4812" t="s">
        <v>94</v>
      </c>
      <c r="L4812" t="s">
        <v>109</v>
      </c>
      <c r="M4812" t="s">
        <v>156</v>
      </c>
      <c r="N4812" s="1">
        <v>42723</v>
      </c>
      <c r="O4812" t="s">
        <v>66</v>
      </c>
      <c r="P4812" s="3" t="s">
        <v>67</v>
      </c>
      <c r="Q4812" t="s">
        <v>68</v>
      </c>
      <c r="R4812">
        <v>43</v>
      </c>
      <c r="S4812" t="s">
        <v>1434</v>
      </c>
      <c r="T4812" s="2">
        <v>0.05</v>
      </c>
      <c r="U4812" t="s">
        <v>1431</v>
      </c>
      <c r="V4812" t="s">
        <v>3310</v>
      </c>
      <c r="W4812" t="s">
        <v>72</v>
      </c>
      <c r="X4812" t="s">
        <v>8972</v>
      </c>
      <c r="Y4812" s="3">
        <f>VALUE(SUBSTITUTE(Table1[[#This Row],[Order Total]],"$",""))</f>
        <v>184.65</v>
      </c>
      <c r="Z4812">
        <f>VALUE(SUBSTITUTE(Table1[[#This Row],[Total]],"$",""))</f>
        <v>184.37</v>
      </c>
      <c r="AA4812" s="3">
        <f>Table1[[#This Row],[Order Total Number]]-Table1[[#This Row],[Total Number]]</f>
        <v>0.28000000000000114</v>
      </c>
      <c r="AB4812">
        <f>VALUE(SUBSTITUTE(Table1[[#This Row],[Shipping Cost]],"$",""))</f>
        <v>0.99</v>
      </c>
      <c r="AC4812">
        <f>VALUE(SUBSTITUTE(Table1[[#This Row],[Discount $]],"$",""))</f>
        <v>9.7200000000000006</v>
      </c>
      <c r="AD4812">
        <f>VALUE(SUBSTITUTE(Table1[[#This Row],[Retail Price]],"$",""))</f>
        <v>2.88</v>
      </c>
      <c r="AE4812" s="4">
        <f>(Table1[[#This Row],[Retail Price Number]]*Table1[[#This Row],[Order Quantity]])-Table1[[#This Row],[Discount $ Number]]+Table1[[#This Row],[Shipping Cost Number]]</f>
        <v>115.10999999999999</v>
      </c>
      <c r="AF4812">
        <f>Table1[[#This Row],[Retail Price Number]]*Table1[[#This Row],[Order Quantity]]-Table1[[#This Row],[Discount $ Number]]</f>
        <v>114.11999999999999</v>
      </c>
      <c r="AG4812">
        <f>(Table1[[#This Row],[Retail Price Number]]*Table1[[#This Row],[Order Quantity]])-Table1[[#This Row],[Discount $ Number]]-Table1[[#This Row],[Shipping Cost Number]]</f>
        <v>113.13</v>
      </c>
      <c r="AH4812">
        <f>Table1[[#This Row],[Retail Price Number]]*Table1[[#This Row],[Order Quantity]]</f>
        <v>123.83999999999999</v>
      </c>
      <c r="AI4812">
        <f>YEAR(Table1[[#This Row],[Order Date]])</f>
        <v>2016</v>
      </c>
    </row>
    <row r="4813" spans="1:35" x14ac:dyDescent="0.3">
      <c r="A4813" t="s">
        <v>3663</v>
      </c>
      <c r="B4813" s="1">
        <v>41408</v>
      </c>
      <c r="C4813" t="s">
        <v>6313</v>
      </c>
      <c r="D4813" t="s">
        <v>288</v>
      </c>
      <c r="E4813" t="s">
        <v>27</v>
      </c>
      <c r="F4813" t="s">
        <v>28</v>
      </c>
      <c r="G4813" t="s">
        <v>77</v>
      </c>
      <c r="H4813" t="s">
        <v>289</v>
      </c>
      <c r="I4813" t="s">
        <v>31</v>
      </c>
      <c r="J4813" t="s">
        <v>1548</v>
      </c>
      <c r="K4813" t="s">
        <v>94</v>
      </c>
      <c r="L4813" t="s">
        <v>34</v>
      </c>
      <c r="M4813" t="s">
        <v>156</v>
      </c>
      <c r="N4813" s="1">
        <v>41410</v>
      </c>
      <c r="O4813" t="s">
        <v>1549</v>
      </c>
      <c r="P4813" s="3" t="s">
        <v>1550</v>
      </c>
      <c r="Q4813" t="s">
        <v>1551</v>
      </c>
      <c r="R4813">
        <v>7</v>
      </c>
      <c r="S4813" t="s">
        <v>9028</v>
      </c>
      <c r="T4813" s="2">
        <v>0.1</v>
      </c>
      <c r="U4813" t="s">
        <v>9029</v>
      </c>
      <c r="V4813" t="s">
        <v>9030</v>
      </c>
      <c r="W4813" t="s">
        <v>1167</v>
      </c>
      <c r="X4813" t="s">
        <v>9031</v>
      </c>
      <c r="Y4813" s="3">
        <f>VALUE(SUBSTITUTE(Table1[[#This Row],[Order Total]],"$",""))</f>
        <v>1368.95</v>
      </c>
      <c r="Z4813">
        <f>VALUE(SUBSTITUTE(Table1[[#This Row],[Total]],"$",""))</f>
        <v>1594.5</v>
      </c>
      <c r="AA4813" s="3">
        <f>Table1[[#This Row],[Order Total Number]]-Table1[[#This Row],[Total Number]]</f>
        <v>-225.54999999999995</v>
      </c>
      <c r="AB4813">
        <f>VALUE(SUBSTITUTE(Table1[[#This Row],[Shipping Cost]],"$",""))</f>
        <v>4.92</v>
      </c>
      <c r="AC4813">
        <f>VALUE(SUBSTITUTE(Table1[[#This Row],[Discount $]],"$",""))</f>
        <v>166.45</v>
      </c>
      <c r="AD4813">
        <f>VALUE(SUBSTITUTE(Table1[[#This Row],[Retail Price]],"$",""))</f>
        <v>35.44</v>
      </c>
      <c r="AE4813" s="4">
        <f>(Table1[[#This Row],[Retail Price Number]]*Table1[[#This Row],[Order Quantity]])-Table1[[#This Row],[Discount $ Number]]+Table1[[#This Row],[Shipping Cost Number]]</f>
        <v>86.55</v>
      </c>
      <c r="AF4813">
        <f>Table1[[#This Row],[Retail Price Number]]*Table1[[#This Row],[Order Quantity]]-Table1[[#This Row],[Discount $ Number]]</f>
        <v>81.63</v>
      </c>
      <c r="AG4813">
        <f>(Table1[[#This Row],[Retail Price Number]]*Table1[[#This Row],[Order Quantity]])-Table1[[#This Row],[Discount $ Number]]-Table1[[#This Row],[Shipping Cost Number]]</f>
        <v>76.709999999999994</v>
      </c>
      <c r="AH4813">
        <f>Table1[[#This Row],[Retail Price Number]]*Table1[[#This Row],[Order Quantity]]</f>
        <v>248.07999999999998</v>
      </c>
      <c r="AI4813">
        <f>YEAR(Table1[[#This Row],[Order Date]])</f>
        <v>2013</v>
      </c>
    </row>
    <row r="4814" spans="1:35" x14ac:dyDescent="0.3">
      <c r="A4814" t="s">
        <v>3663</v>
      </c>
      <c r="B4814" s="1">
        <v>42511</v>
      </c>
      <c r="C4814" t="s">
        <v>2719</v>
      </c>
      <c r="D4814" t="s">
        <v>240</v>
      </c>
      <c r="E4814" t="s">
        <v>27</v>
      </c>
      <c r="F4814" t="s">
        <v>28</v>
      </c>
      <c r="G4814" t="s">
        <v>77</v>
      </c>
      <c r="H4814" t="s">
        <v>241</v>
      </c>
      <c r="I4814" t="s">
        <v>31</v>
      </c>
      <c r="J4814" t="s">
        <v>373</v>
      </c>
      <c r="K4814" t="s">
        <v>94</v>
      </c>
      <c r="L4814" t="s">
        <v>34</v>
      </c>
      <c r="M4814" t="s">
        <v>35</v>
      </c>
      <c r="N4814" s="1">
        <v>42511</v>
      </c>
      <c r="O4814" t="s">
        <v>374</v>
      </c>
      <c r="P4814" s="3" t="s">
        <v>375</v>
      </c>
      <c r="Q4814" t="s">
        <v>376</v>
      </c>
      <c r="R4814">
        <v>23</v>
      </c>
      <c r="S4814" t="s">
        <v>10944</v>
      </c>
      <c r="T4814" s="2">
        <v>0.02</v>
      </c>
      <c r="U4814" t="s">
        <v>10945</v>
      </c>
      <c r="V4814" t="s">
        <v>1442</v>
      </c>
      <c r="W4814" t="s">
        <v>380</v>
      </c>
      <c r="X4814" t="s">
        <v>10946</v>
      </c>
      <c r="Y4814" s="3">
        <f>VALUE(SUBSTITUTE(Table1[[#This Row],[Order Total]],"$",""))</f>
        <v>528.39</v>
      </c>
      <c r="Z4814">
        <f>VALUE(SUBSTITUTE(Table1[[#This Row],[Total]],"$",""))</f>
        <v>525.69000000000005</v>
      </c>
      <c r="AA4814" s="3">
        <f>Table1[[#This Row],[Order Total Number]]-Table1[[#This Row],[Total Number]]</f>
        <v>2.6999999999999318</v>
      </c>
      <c r="AB4814">
        <f>VALUE(SUBSTITUTE(Table1[[#This Row],[Shipping Cost]],"$",""))</f>
        <v>5.81</v>
      </c>
      <c r="AC4814">
        <f>VALUE(SUBSTITUTE(Table1[[#This Row],[Discount $]],"$",""))</f>
        <v>21.29</v>
      </c>
      <c r="AD4814">
        <f>VALUE(SUBSTITUTE(Table1[[#This Row],[Retail Price]],"$",""))</f>
        <v>11.97</v>
      </c>
      <c r="AE4814" s="4">
        <f>(Table1[[#This Row],[Retail Price Number]]*Table1[[#This Row],[Order Quantity]])-Table1[[#This Row],[Discount $ Number]]+Table1[[#This Row],[Shipping Cost Number]]</f>
        <v>259.83</v>
      </c>
      <c r="AF4814">
        <f>Table1[[#This Row],[Retail Price Number]]*Table1[[#This Row],[Order Quantity]]-Table1[[#This Row],[Discount $ Number]]</f>
        <v>254.02</v>
      </c>
      <c r="AG4814">
        <f>(Table1[[#This Row],[Retail Price Number]]*Table1[[#This Row],[Order Quantity]])-Table1[[#This Row],[Discount $ Number]]-Table1[[#This Row],[Shipping Cost Number]]</f>
        <v>248.21</v>
      </c>
      <c r="AH4814">
        <f>Table1[[#This Row],[Retail Price Number]]*Table1[[#This Row],[Order Quantity]]</f>
        <v>275.31</v>
      </c>
      <c r="AI4814">
        <f>YEAR(Table1[[#This Row],[Order Date]])</f>
        <v>2016</v>
      </c>
    </row>
    <row r="4815" spans="1:35" x14ac:dyDescent="0.3">
      <c r="A4815" t="s">
        <v>3663</v>
      </c>
      <c r="B4815" s="1">
        <v>42714</v>
      </c>
      <c r="C4815" t="s">
        <v>89</v>
      </c>
      <c r="D4815" t="s">
        <v>90</v>
      </c>
      <c r="E4815" t="s">
        <v>27</v>
      </c>
      <c r="F4815" t="s">
        <v>28</v>
      </c>
      <c r="G4815" t="s">
        <v>29</v>
      </c>
      <c r="H4815" t="s">
        <v>30</v>
      </c>
      <c r="I4815" t="s">
        <v>63</v>
      </c>
      <c r="J4815" t="s">
        <v>135</v>
      </c>
      <c r="K4815" t="s">
        <v>94</v>
      </c>
      <c r="L4815" t="s">
        <v>95</v>
      </c>
      <c r="M4815" t="s">
        <v>35</v>
      </c>
      <c r="N4815" s="1">
        <v>42716</v>
      </c>
      <c r="O4815" t="s">
        <v>136</v>
      </c>
      <c r="P4815" s="3" t="s">
        <v>137</v>
      </c>
      <c r="Q4815" t="s">
        <v>52</v>
      </c>
      <c r="R4815">
        <v>21</v>
      </c>
      <c r="S4815" t="s">
        <v>782</v>
      </c>
      <c r="T4815" s="2">
        <v>0.09</v>
      </c>
      <c r="U4815" t="s">
        <v>220</v>
      </c>
      <c r="V4815" t="s">
        <v>3666</v>
      </c>
      <c r="W4815" t="s">
        <v>72</v>
      </c>
      <c r="X4815" t="s">
        <v>3667</v>
      </c>
      <c r="Y4815" s="3">
        <f>VALUE(SUBSTITUTE(Table1[[#This Row],[Order Total]],"$",""))</f>
        <v>45.22</v>
      </c>
      <c r="Z4815">
        <f>VALUE(SUBSTITUTE(Table1[[#This Row],[Total]],"$",""))</f>
        <v>45.92</v>
      </c>
      <c r="AA4815" s="3">
        <f>Table1[[#This Row],[Order Total Number]]-Table1[[#This Row],[Total Number]]</f>
        <v>-0.70000000000000284</v>
      </c>
      <c r="AB4815">
        <f>VALUE(SUBSTITUTE(Table1[[#This Row],[Shipping Cost]],"$",""))</f>
        <v>0.99</v>
      </c>
      <c r="AC4815">
        <f>VALUE(SUBSTITUTE(Table1[[#This Row],[Discount $]],"$",""))</f>
        <v>1.4</v>
      </c>
      <c r="AD4815">
        <f>VALUE(SUBSTITUTE(Table1[[#This Row],[Retail Price]],"$",""))</f>
        <v>3.08</v>
      </c>
      <c r="AE4815" s="4">
        <f>(Table1[[#This Row],[Retail Price Number]]*Table1[[#This Row],[Order Quantity]])-Table1[[#This Row],[Discount $ Number]]+Table1[[#This Row],[Shipping Cost Number]]</f>
        <v>64.27000000000001</v>
      </c>
      <c r="AF4815">
        <f>Table1[[#This Row],[Retail Price Number]]*Table1[[#This Row],[Order Quantity]]-Table1[[#This Row],[Discount $ Number]]</f>
        <v>63.280000000000008</v>
      </c>
      <c r="AG4815">
        <f>(Table1[[#This Row],[Retail Price Number]]*Table1[[#This Row],[Order Quantity]])-Table1[[#This Row],[Discount $ Number]]-Table1[[#This Row],[Shipping Cost Number]]</f>
        <v>62.290000000000006</v>
      </c>
      <c r="AH4815">
        <f>Table1[[#This Row],[Retail Price Number]]*Table1[[#This Row],[Order Quantity]]</f>
        <v>64.680000000000007</v>
      </c>
      <c r="AI4815">
        <f>YEAR(Table1[[#This Row],[Order Date]])</f>
        <v>2016</v>
      </c>
    </row>
    <row r="4816" spans="1:35" x14ac:dyDescent="0.3">
      <c r="A4816" t="s">
        <v>3663</v>
      </c>
      <c r="B4816" s="1">
        <v>42627</v>
      </c>
      <c r="C4816" t="s">
        <v>5745</v>
      </c>
      <c r="D4816" t="s">
        <v>3003</v>
      </c>
      <c r="E4816" t="s">
        <v>27</v>
      </c>
      <c r="F4816" t="s">
        <v>28</v>
      </c>
      <c r="G4816" t="s">
        <v>29</v>
      </c>
      <c r="H4816" t="s">
        <v>78</v>
      </c>
      <c r="I4816" t="s">
        <v>121</v>
      </c>
      <c r="J4816" t="s">
        <v>242</v>
      </c>
      <c r="K4816" t="s">
        <v>94</v>
      </c>
      <c r="L4816" t="s">
        <v>34</v>
      </c>
      <c r="M4816" t="s">
        <v>35</v>
      </c>
      <c r="N4816" s="1">
        <v>42629</v>
      </c>
      <c r="O4816" t="s">
        <v>243</v>
      </c>
      <c r="P4816" s="3" t="s">
        <v>244</v>
      </c>
      <c r="Q4816" t="s">
        <v>245</v>
      </c>
      <c r="R4816">
        <v>24</v>
      </c>
      <c r="S4816" t="s">
        <v>11560</v>
      </c>
      <c r="T4816" s="2">
        <v>0.01</v>
      </c>
      <c r="U4816" t="s">
        <v>1234</v>
      </c>
      <c r="V4816" t="s">
        <v>11561</v>
      </c>
      <c r="W4816" t="s">
        <v>165</v>
      </c>
      <c r="X4816" t="s">
        <v>11562</v>
      </c>
      <c r="Y4816" s="3">
        <f>VALUE(SUBSTITUTE(Table1[[#This Row],[Order Total]],"$",""))</f>
        <v>690.48</v>
      </c>
      <c r="Z4816">
        <f>VALUE(SUBSTITUTE(Table1[[#This Row],[Total]],"$",""))</f>
        <v>613.11</v>
      </c>
      <c r="AA4816" s="3">
        <f>Table1[[#This Row],[Order Total Number]]-Table1[[#This Row],[Total Number]]</f>
        <v>77.37</v>
      </c>
      <c r="AB4816">
        <f>VALUE(SUBSTITUTE(Table1[[#This Row],[Shipping Cost]],"$",""))</f>
        <v>4</v>
      </c>
      <c r="AC4816">
        <f>VALUE(SUBSTITUTE(Table1[[#This Row],[Discount $]],"$",""))</f>
        <v>7.28</v>
      </c>
      <c r="AD4816">
        <f>VALUE(SUBSTITUTE(Table1[[#This Row],[Retail Price]],"$",""))</f>
        <v>29.1</v>
      </c>
      <c r="AE4816" s="4">
        <f>(Table1[[#This Row],[Retail Price Number]]*Table1[[#This Row],[Order Quantity]])-Table1[[#This Row],[Discount $ Number]]+Table1[[#This Row],[Shipping Cost Number]]</f>
        <v>695.12000000000012</v>
      </c>
      <c r="AF4816">
        <f>Table1[[#This Row],[Retail Price Number]]*Table1[[#This Row],[Order Quantity]]-Table1[[#This Row],[Discount $ Number]]</f>
        <v>691.12000000000012</v>
      </c>
      <c r="AG4816">
        <f>(Table1[[#This Row],[Retail Price Number]]*Table1[[#This Row],[Order Quantity]])-Table1[[#This Row],[Discount $ Number]]-Table1[[#This Row],[Shipping Cost Number]]</f>
        <v>687.12000000000012</v>
      </c>
      <c r="AH4816">
        <f>Table1[[#This Row],[Retail Price Number]]*Table1[[#This Row],[Order Quantity]]</f>
        <v>698.40000000000009</v>
      </c>
      <c r="AI4816">
        <f>YEAR(Table1[[#This Row],[Order Date]])</f>
        <v>2016</v>
      </c>
    </row>
    <row r="4817" spans="1:35" x14ac:dyDescent="0.3">
      <c r="A4817" t="s">
        <v>3663</v>
      </c>
      <c r="B4817" s="1">
        <v>42551</v>
      </c>
      <c r="C4817" t="s">
        <v>5944</v>
      </c>
      <c r="D4817" t="s">
        <v>487</v>
      </c>
      <c r="E4817" t="s">
        <v>27</v>
      </c>
      <c r="F4817" t="s">
        <v>28</v>
      </c>
      <c r="G4817" t="s">
        <v>91</v>
      </c>
      <c r="H4817" t="s">
        <v>241</v>
      </c>
      <c r="I4817" t="s">
        <v>31</v>
      </c>
      <c r="J4817" t="s">
        <v>592</v>
      </c>
      <c r="K4817" t="s">
        <v>723</v>
      </c>
      <c r="L4817" t="s">
        <v>50</v>
      </c>
      <c r="M4817" t="s">
        <v>35</v>
      </c>
      <c r="N4817" s="1">
        <v>42552</v>
      </c>
      <c r="O4817" t="s">
        <v>593</v>
      </c>
      <c r="P4817" s="3" t="s">
        <v>594</v>
      </c>
      <c r="Q4817" t="s">
        <v>595</v>
      </c>
      <c r="R4817">
        <v>1</v>
      </c>
      <c r="S4817" t="s">
        <v>12437</v>
      </c>
      <c r="T4817" s="2">
        <v>0.04</v>
      </c>
      <c r="U4817" t="s">
        <v>127</v>
      </c>
      <c r="V4817" t="s">
        <v>1338</v>
      </c>
      <c r="W4817" t="s">
        <v>376</v>
      </c>
      <c r="X4817" t="s">
        <v>3636</v>
      </c>
      <c r="Y4817" s="3">
        <f>VALUE(SUBSTITUTE(Table1[[#This Row],[Order Total]],"$",""))</f>
        <v>1494.68</v>
      </c>
      <c r="Z4817">
        <f>VALUE(SUBSTITUTE(Table1[[#This Row],[Total]],"$",""))</f>
        <v>1502.9</v>
      </c>
      <c r="AA4817" s="3">
        <f>Table1[[#This Row],[Order Total Number]]-Table1[[#This Row],[Total Number]]</f>
        <v>-8.2200000000000273</v>
      </c>
      <c r="AB4817">
        <f>VALUE(SUBSTITUTE(Table1[[#This Row],[Shipping Cost]],"$",""))</f>
        <v>7.18</v>
      </c>
      <c r="AC4817">
        <f>VALUE(SUBSTITUTE(Table1[[#This Row],[Discount $]],"$",""))</f>
        <v>0</v>
      </c>
      <c r="AD4817">
        <f>VALUE(SUBSTITUTE(Table1[[#This Row],[Retail Price]],"$",""))</f>
        <v>100.97</v>
      </c>
      <c r="AE4817" s="4">
        <f>(Table1[[#This Row],[Retail Price Number]]*Table1[[#This Row],[Order Quantity]])-Table1[[#This Row],[Discount $ Number]]+Table1[[#This Row],[Shipping Cost Number]]</f>
        <v>108.15</v>
      </c>
      <c r="AF4817">
        <f>Table1[[#This Row],[Retail Price Number]]*Table1[[#This Row],[Order Quantity]]-Table1[[#This Row],[Discount $ Number]]</f>
        <v>100.97</v>
      </c>
      <c r="AG4817">
        <f>(Table1[[#This Row],[Retail Price Number]]*Table1[[#This Row],[Order Quantity]])-Table1[[#This Row],[Discount $ Number]]-Table1[[#This Row],[Shipping Cost Number]]</f>
        <v>93.789999999999992</v>
      </c>
      <c r="AH4817">
        <f>Table1[[#This Row],[Retail Price Number]]*Table1[[#This Row],[Order Quantity]]</f>
        <v>100.97</v>
      </c>
      <c r="AI4817">
        <f>YEAR(Table1[[#This Row],[Order Date]])</f>
        <v>2016</v>
      </c>
    </row>
    <row r="4818" spans="1:35" x14ac:dyDescent="0.3">
      <c r="A4818" t="s">
        <v>4996</v>
      </c>
      <c r="B4818" s="1">
        <v>42500</v>
      </c>
      <c r="C4818" t="s">
        <v>670</v>
      </c>
      <c r="D4818" t="s">
        <v>551</v>
      </c>
      <c r="E4818" t="s">
        <v>27</v>
      </c>
      <c r="F4818" t="s">
        <v>28</v>
      </c>
      <c r="G4818" t="s">
        <v>91</v>
      </c>
      <c r="H4818" t="s">
        <v>289</v>
      </c>
      <c r="I4818" t="s">
        <v>196</v>
      </c>
      <c r="J4818" t="s">
        <v>2581</v>
      </c>
      <c r="K4818" t="s">
        <v>94</v>
      </c>
      <c r="L4818" t="s">
        <v>95</v>
      </c>
      <c r="M4818" t="s">
        <v>35</v>
      </c>
      <c r="N4818" s="1">
        <v>42502</v>
      </c>
      <c r="O4818" t="s">
        <v>2582</v>
      </c>
      <c r="P4818" s="3" t="s">
        <v>2125</v>
      </c>
      <c r="Q4818" t="s">
        <v>2583</v>
      </c>
      <c r="R4818">
        <v>14</v>
      </c>
      <c r="S4818" t="s">
        <v>4997</v>
      </c>
      <c r="T4818" s="2">
        <v>0</v>
      </c>
      <c r="U4818" t="s">
        <v>3612</v>
      </c>
      <c r="V4818" t="s">
        <v>4998</v>
      </c>
      <c r="W4818" t="s">
        <v>2587</v>
      </c>
      <c r="X4818" t="s">
        <v>4999</v>
      </c>
      <c r="Y4818" s="3">
        <f>VALUE(SUBSTITUTE(Table1[[#This Row],[Order Total]],"$",""))</f>
        <v>123.71</v>
      </c>
      <c r="Z4818">
        <f>VALUE(SUBSTITUTE(Table1[[#This Row],[Total]],"$",""))</f>
        <v>126.4</v>
      </c>
      <c r="AA4818" s="3">
        <f>Table1[[#This Row],[Order Total Number]]-Table1[[#This Row],[Total Number]]</f>
        <v>-2.6900000000000119</v>
      </c>
      <c r="AB4818">
        <f>VALUE(SUBSTITUTE(Table1[[#This Row],[Shipping Cost]],"$",""))</f>
        <v>3.12</v>
      </c>
      <c r="AC4818">
        <f>VALUE(SUBSTITUTE(Table1[[#This Row],[Discount $]],"$",""))</f>
        <v>5.56</v>
      </c>
      <c r="AD4818">
        <f>VALUE(SUBSTITUTE(Table1[[#This Row],[Retail Price]],"$",""))</f>
        <v>8.14</v>
      </c>
      <c r="AE4818" s="4">
        <f>(Table1[[#This Row],[Retail Price Number]]*Table1[[#This Row],[Order Quantity]])-Table1[[#This Row],[Discount $ Number]]+Table1[[#This Row],[Shipping Cost Number]]</f>
        <v>111.52000000000001</v>
      </c>
      <c r="AF4818">
        <f>Table1[[#This Row],[Retail Price Number]]*Table1[[#This Row],[Order Quantity]]-Table1[[#This Row],[Discount $ Number]]</f>
        <v>108.4</v>
      </c>
      <c r="AG4818">
        <f>(Table1[[#This Row],[Retail Price Number]]*Table1[[#This Row],[Order Quantity]])-Table1[[#This Row],[Discount $ Number]]-Table1[[#This Row],[Shipping Cost Number]]</f>
        <v>105.28</v>
      </c>
      <c r="AH4818">
        <f>Table1[[#This Row],[Retail Price Number]]*Table1[[#This Row],[Order Quantity]]</f>
        <v>113.96000000000001</v>
      </c>
      <c r="AI4818">
        <f>YEAR(Table1[[#This Row],[Order Date]])</f>
        <v>2016</v>
      </c>
    </row>
    <row r="4819" spans="1:35" x14ac:dyDescent="0.3">
      <c r="A4819" t="s">
        <v>4996</v>
      </c>
      <c r="B4819" s="1">
        <v>42759</v>
      </c>
      <c r="C4819" t="s">
        <v>1231</v>
      </c>
      <c r="D4819" t="s">
        <v>1232</v>
      </c>
      <c r="E4819" t="s">
        <v>27</v>
      </c>
      <c r="F4819" t="s">
        <v>28</v>
      </c>
      <c r="G4819" t="s">
        <v>134</v>
      </c>
      <c r="H4819" t="s">
        <v>281</v>
      </c>
      <c r="I4819" t="s">
        <v>121</v>
      </c>
      <c r="J4819" t="s">
        <v>265</v>
      </c>
      <c r="K4819" t="s">
        <v>94</v>
      </c>
      <c r="L4819" t="s">
        <v>95</v>
      </c>
      <c r="M4819" t="s">
        <v>35</v>
      </c>
      <c r="N4819" s="1">
        <v>42760</v>
      </c>
      <c r="O4819" t="s">
        <v>266</v>
      </c>
      <c r="P4819" s="3" t="s">
        <v>267</v>
      </c>
      <c r="Q4819" t="s">
        <v>268</v>
      </c>
      <c r="R4819">
        <v>22</v>
      </c>
      <c r="S4819" t="s">
        <v>640</v>
      </c>
      <c r="T4819" s="2">
        <v>0.09</v>
      </c>
      <c r="U4819" t="s">
        <v>1922</v>
      </c>
      <c r="V4819" t="s">
        <v>7374</v>
      </c>
      <c r="W4819" t="s">
        <v>116</v>
      </c>
      <c r="X4819" t="s">
        <v>7375</v>
      </c>
      <c r="Y4819" s="3">
        <f>VALUE(SUBSTITUTE(Table1[[#This Row],[Order Total]],"$",""))</f>
        <v>66.83</v>
      </c>
      <c r="Z4819">
        <f>VALUE(SUBSTITUTE(Table1[[#This Row],[Total]],"$",""))</f>
        <v>67.22</v>
      </c>
      <c r="AA4819" s="3">
        <f>Table1[[#This Row],[Order Total Number]]-Table1[[#This Row],[Total Number]]</f>
        <v>-0.39000000000000057</v>
      </c>
      <c r="AB4819">
        <f>VALUE(SUBSTITUTE(Table1[[#This Row],[Shipping Cost]],"$",""))</f>
        <v>1.49</v>
      </c>
      <c r="AC4819">
        <f>VALUE(SUBSTITUTE(Table1[[#This Row],[Discount $]],"$",""))</f>
        <v>3.77</v>
      </c>
      <c r="AD4819">
        <f>VALUE(SUBSTITUTE(Table1[[#This Row],[Retail Price]],"$",""))</f>
        <v>4.49</v>
      </c>
      <c r="AE4819" s="4">
        <f>(Table1[[#This Row],[Retail Price Number]]*Table1[[#This Row],[Order Quantity]])-Table1[[#This Row],[Discount $ Number]]+Table1[[#This Row],[Shipping Cost Number]]</f>
        <v>96.5</v>
      </c>
      <c r="AF4819">
        <f>Table1[[#This Row],[Retail Price Number]]*Table1[[#This Row],[Order Quantity]]-Table1[[#This Row],[Discount $ Number]]</f>
        <v>95.01</v>
      </c>
      <c r="AG4819">
        <f>(Table1[[#This Row],[Retail Price Number]]*Table1[[#This Row],[Order Quantity]])-Table1[[#This Row],[Discount $ Number]]-Table1[[#This Row],[Shipping Cost Number]]</f>
        <v>93.52000000000001</v>
      </c>
      <c r="AH4819">
        <f>Table1[[#This Row],[Retail Price Number]]*Table1[[#This Row],[Order Quantity]]</f>
        <v>98.78</v>
      </c>
      <c r="AI4819">
        <f>YEAR(Table1[[#This Row],[Order Date]])</f>
        <v>2017</v>
      </c>
    </row>
    <row r="4820" spans="1:35" x14ac:dyDescent="0.3">
      <c r="A4820" t="s">
        <v>4996</v>
      </c>
      <c r="B4820" s="1">
        <v>42388</v>
      </c>
      <c r="C4820" t="s">
        <v>3907</v>
      </c>
      <c r="D4820" t="s">
        <v>622</v>
      </c>
      <c r="E4820" t="s">
        <v>27</v>
      </c>
      <c r="F4820" t="s">
        <v>28</v>
      </c>
      <c r="G4820" t="s">
        <v>77</v>
      </c>
      <c r="H4820" t="s">
        <v>433</v>
      </c>
      <c r="I4820" t="s">
        <v>92</v>
      </c>
      <c r="J4820" t="s">
        <v>1344</v>
      </c>
      <c r="K4820" t="s">
        <v>33</v>
      </c>
      <c r="L4820" t="s">
        <v>65</v>
      </c>
      <c r="M4820" t="s">
        <v>35</v>
      </c>
      <c r="N4820" s="1">
        <v>42388</v>
      </c>
      <c r="O4820" t="s">
        <v>341</v>
      </c>
      <c r="P4820" s="3" t="s">
        <v>574</v>
      </c>
      <c r="Q4820" t="s">
        <v>1345</v>
      </c>
      <c r="R4820">
        <v>10</v>
      </c>
      <c r="S4820" t="s">
        <v>640</v>
      </c>
      <c r="T4820" s="2">
        <v>0</v>
      </c>
      <c r="U4820" t="s">
        <v>2239</v>
      </c>
      <c r="V4820" t="s">
        <v>8567</v>
      </c>
      <c r="W4820" t="s">
        <v>57</v>
      </c>
      <c r="X4820" t="s">
        <v>8568</v>
      </c>
      <c r="Y4820" s="3">
        <f>VALUE(SUBSTITUTE(Table1[[#This Row],[Order Total]],"$",""))</f>
        <v>65.86</v>
      </c>
      <c r="Z4820">
        <f>VALUE(SUBSTITUTE(Table1[[#This Row],[Total]],"$",""))</f>
        <v>66.510000000000005</v>
      </c>
      <c r="AA4820" s="3">
        <f>Table1[[#This Row],[Order Total Number]]-Table1[[#This Row],[Total Number]]</f>
        <v>-0.65000000000000568</v>
      </c>
      <c r="AB4820">
        <f>VALUE(SUBSTITUTE(Table1[[#This Row],[Shipping Cost]],"$",""))</f>
        <v>0.7</v>
      </c>
      <c r="AC4820">
        <f>VALUE(SUBSTITUTE(Table1[[#This Row],[Discount $]],"$",""))</f>
        <v>5.94</v>
      </c>
      <c r="AD4820">
        <f>VALUE(SUBSTITUTE(Table1[[#This Row],[Retail Price]],"$",""))</f>
        <v>3.85</v>
      </c>
      <c r="AE4820" s="4">
        <f>(Table1[[#This Row],[Retail Price Number]]*Table1[[#This Row],[Order Quantity]])-Table1[[#This Row],[Discount $ Number]]+Table1[[#This Row],[Shipping Cost Number]]</f>
        <v>33.260000000000005</v>
      </c>
      <c r="AF4820">
        <f>Table1[[#This Row],[Retail Price Number]]*Table1[[#This Row],[Order Quantity]]-Table1[[#This Row],[Discount $ Number]]</f>
        <v>32.56</v>
      </c>
      <c r="AG4820">
        <f>(Table1[[#This Row],[Retail Price Number]]*Table1[[#This Row],[Order Quantity]])-Table1[[#This Row],[Discount $ Number]]-Table1[[#This Row],[Shipping Cost Number]]</f>
        <v>31.860000000000003</v>
      </c>
      <c r="AH4820">
        <f>Table1[[#This Row],[Retail Price Number]]*Table1[[#This Row],[Order Quantity]]</f>
        <v>38.5</v>
      </c>
      <c r="AI4820">
        <f>YEAR(Table1[[#This Row],[Order Date]])</f>
        <v>2016</v>
      </c>
    </row>
    <row r="4821" spans="1:35" x14ac:dyDescent="0.3">
      <c r="A4821" t="s">
        <v>4996</v>
      </c>
      <c r="B4821" s="1">
        <v>42483</v>
      </c>
      <c r="C4821" t="s">
        <v>3723</v>
      </c>
      <c r="D4821" t="s">
        <v>26</v>
      </c>
      <c r="E4821" t="s">
        <v>27</v>
      </c>
      <c r="F4821" t="s">
        <v>28</v>
      </c>
      <c r="G4821" t="s">
        <v>134</v>
      </c>
      <c r="H4821" t="s">
        <v>30</v>
      </c>
      <c r="I4821" t="s">
        <v>63</v>
      </c>
      <c r="J4821" t="s">
        <v>975</v>
      </c>
      <c r="K4821" t="s">
        <v>94</v>
      </c>
      <c r="L4821" t="s">
        <v>34</v>
      </c>
      <c r="M4821" t="s">
        <v>35</v>
      </c>
      <c r="N4821" s="1">
        <v>42484</v>
      </c>
      <c r="O4821" t="s">
        <v>976</v>
      </c>
      <c r="P4821" s="3" t="s">
        <v>977</v>
      </c>
      <c r="Q4821" t="s">
        <v>978</v>
      </c>
      <c r="R4821">
        <v>8</v>
      </c>
      <c r="S4821" t="s">
        <v>5331</v>
      </c>
      <c r="T4821" s="2">
        <v>0</v>
      </c>
      <c r="U4821" t="s">
        <v>3984</v>
      </c>
      <c r="V4821" t="s">
        <v>2206</v>
      </c>
      <c r="W4821" t="s">
        <v>982</v>
      </c>
      <c r="X4821" t="s">
        <v>5014</v>
      </c>
      <c r="Y4821" s="3">
        <f>VALUE(SUBSTITUTE(Table1[[#This Row],[Order Total]],"$",""))</f>
        <v>122.74</v>
      </c>
      <c r="Z4821">
        <f>VALUE(SUBSTITUTE(Table1[[#This Row],[Total]],"$",""))</f>
        <v>126.45</v>
      </c>
      <c r="AA4821" s="3">
        <f>Table1[[#This Row],[Order Total Number]]-Table1[[#This Row],[Total Number]]</f>
        <v>-3.710000000000008</v>
      </c>
      <c r="AB4821">
        <f>VALUE(SUBSTITUTE(Table1[[#This Row],[Shipping Cost]],"$",""))</f>
        <v>3.14</v>
      </c>
      <c r="AC4821">
        <f>VALUE(SUBSTITUTE(Table1[[#This Row],[Discount $]],"$",""))</f>
        <v>2.58</v>
      </c>
      <c r="AD4821">
        <f>VALUE(SUBSTITUTE(Table1[[#This Row],[Retail Price]],"$",""))</f>
        <v>12.98</v>
      </c>
      <c r="AE4821" s="4">
        <f>(Table1[[#This Row],[Retail Price Number]]*Table1[[#This Row],[Order Quantity]])-Table1[[#This Row],[Discount $ Number]]+Table1[[#This Row],[Shipping Cost Number]]</f>
        <v>104.4</v>
      </c>
      <c r="AF4821">
        <f>Table1[[#This Row],[Retail Price Number]]*Table1[[#This Row],[Order Quantity]]-Table1[[#This Row],[Discount $ Number]]</f>
        <v>101.26</v>
      </c>
      <c r="AG4821">
        <f>(Table1[[#This Row],[Retail Price Number]]*Table1[[#This Row],[Order Quantity]])-Table1[[#This Row],[Discount $ Number]]-Table1[[#This Row],[Shipping Cost Number]]</f>
        <v>98.12</v>
      </c>
      <c r="AH4821">
        <f>Table1[[#This Row],[Retail Price Number]]*Table1[[#This Row],[Order Quantity]]</f>
        <v>103.84</v>
      </c>
      <c r="AI4821">
        <f>YEAR(Table1[[#This Row],[Order Date]])</f>
        <v>2016</v>
      </c>
    </row>
    <row r="4822" spans="1:35" x14ac:dyDescent="0.3">
      <c r="A4822" t="s">
        <v>4295</v>
      </c>
      <c r="B4822" s="1">
        <v>42749</v>
      </c>
      <c r="C4822" t="s">
        <v>3002</v>
      </c>
      <c r="D4822" t="s">
        <v>3003</v>
      </c>
      <c r="E4822" t="s">
        <v>27</v>
      </c>
      <c r="F4822" t="s">
        <v>28</v>
      </c>
      <c r="G4822" t="s">
        <v>29</v>
      </c>
      <c r="H4822" t="s">
        <v>78</v>
      </c>
      <c r="I4822" t="s">
        <v>31</v>
      </c>
      <c r="J4822" t="s">
        <v>206</v>
      </c>
      <c r="K4822" t="s">
        <v>94</v>
      </c>
      <c r="L4822" t="s">
        <v>95</v>
      </c>
      <c r="M4822" t="s">
        <v>35</v>
      </c>
      <c r="N4822" s="1">
        <v>42750</v>
      </c>
      <c r="O4822" t="s">
        <v>207</v>
      </c>
      <c r="P4822" s="3" t="s">
        <v>208</v>
      </c>
      <c r="Q4822" t="s">
        <v>125</v>
      </c>
      <c r="R4822">
        <v>9</v>
      </c>
      <c r="S4822" t="s">
        <v>385</v>
      </c>
      <c r="T4822" s="2">
        <v>0.03</v>
      </c>
      <c r="U4822" t="s">
        <v>4296</v>
      </c>
      <c r="V4822" t="s">
        <v>4297</v>
      </c>
      <c r="W4822" t="s">
        <v>212</v>
      </c>
      <c r="X4822" t="s">
        <v>4298</v>
      </c>
      <c r="Y4822" s="3">
        <f>VALUE(SUBSTITUTE(Table1[[#This Row],[Order Total]],"$",""))</f>
        <v>127.85</v>
      </c>
      <c r="Z4822">
        <f>VALUE(SUBSTITUTE(Table1[[#This Row],[Total]],"$",""))</f>
        <v>128.47</v>
      </c>
      <c r="AA4822" s="3">
        <f>Table1[[#This Row],[Order Total Number]]-Table1[[#This Row],[Total Number]]</f>
        <v>-0.62000000000000455</v>
      </c>
      <c r="AB4822">
        <f>VALUE(SUBSTITUTE(Table1[[#This Row],[Shipping Cost]],"$",""))</f>
        <v>7.01</v>
      </c>
      <c r="AC4822">
        <f>VALUE(SUBSTITUTE(Table1[[#This Row],[Discount $]],"$",""))</f>
        <v>4.07</v>
      </c>
      <c r="AD4822">
        <f>VALUE(SUBSTITUTE(Table1[[#This Row],[Retail Price]],"$",""))</f>
        <v>3.89</v>
      </c>
      <c r="AE4822" s="4">
        <f>(Table1[[#This Row],[Retail Price Number]]*Table1[[#This Row],[Order Quantity]])-Table1[[#This Row],[Discount $ Number]]+Table1[[#This Row],[Shipping Cost Number]]</f>
        <v>37.949999999999996</v>
      </c>
      <c r="AF4822">
        <f>Table1[[#This Row],[Retail Price Number]]*Table1[[#This Row],[Order Quantity]]-Table1[[#This Row],[Discount $ Number]]</f>
        <v>30.939999999999998</v>
      </c>
      <c r="AG4822">
        <f>(Table1[[#This Row],[Retail Price Number]]*Table1[[#This Row],[Order Quantity]])-Table1[[#This Row],[Discount $ Number]]-Table1[[#This Row],[Shipping Cost Number]]</f>
        <v>23.93</v>
      </c>
      <c r="AH4822">
        <f>Table1[[#This Row],[Retail Price Number]]*Table1[[#This Row],[Order Quantity]]</f>
        <v>35.01</v>
      </c>
      <c r="AI4822">
        <f>YEAR(Table1[[#This Row],[Order Date]])</f>
        <v>2017</v>
      </c>
    </row>
    <row r="4823" spans="1:35" x14ac:dyDescent="0.3">
      <c r="A4823" t="s">
        <v>4295</v>
      </c>
      <c r="B4823" s="1">
        <v>42684</v>
      </c>
      <c r="C4823" t="s">
        <v>1899</v>
      </c>
      <c r="D4823" t="s">
        <v>1429</v>
      </c>
      <c r="E4823" t="s">
        <v>27</v>
      </c>
      <c r="F4823" t="s">
        <v>28</v>
      </c>
      <c r="G4823" t="s">
        <v>91</v>
      </c>
      <c r="H4823" t="s">
        <v>217</v>
      </c>
      <c r="I4823" t="s">
        <v>31</v>
      </c>
      <c r="J4823" t="s">
        <v>832</v>
      </c>
      <c r="K4823" t="s">
        <v>94</v>
      </c>
      <c r="L4823" t="s">
        <v>34</v>
      </c>
      <c r="M4823" t="s">
        <v>35</v>
      </c>
      <c r="N4823" s="1">
        <v>42695</v>
      </c>
      <c r="O4823" t="s">
        <v>833</v>
      </c>
      <c r="P4823" s="3" t="s">
        <v>834</v>
      </c>
      <c r="Q4823" t="s">
        <v>774</v>
      </c>
      <c r="R4823">
        <v>8</v>
      </c>
      <c r="S4823" t="s">
        <v>7328</v>
      </c>
      <c r="T4823" s="2">
        <v>0.09</v>
      </c>
      <c r="U4823" t="s">
        <v>7329</v>
      </c>
      <c r="V4823" t="s">
        <v>5094</v>
      </c>
      <c r="W4823" t="s">
        <v>838</v>
      </c>
      <c r="X4823" t="s">
        <v>7330</v>
      </c>
      <c r="Y4823" s="3">
        <f>VALUE(SUBSTITUTE(Table1[[#This Row],[Order Total]],"$",""))</f>
        <v>124.66</v>
      </c>
      <c r="Z4823">
        <f>VALUE(SUBSTITUTE(Table1[[#This Row],[Total]],"$",""))</f>
        <v>125.47</v>
      </c>
      <c r="AA4823" s="3">
        <f>Table1[[#This Row],[Order Total Number]]-Table1[[#This Row],[Total Number]]</f>
        <v>-0.81000000000000227</v>
      </c>
      <c r="AB4823">
        <f>VALUE(SUBSTITUTE(Table1[[#This Row],[Shipping Cost]],"$",""))</f>
        <v>2.04</v>
      </c>
      <c r="AC4823">
        <f>VALUE(SUBSTITUTE(Table1[[#This Row],[Discount $]],"$",""))</f>
        <v>5.82</v>
      </c>
      <c r="AD4823">
        <f>VALUE(SUBSTITUTE(Table1[[#This Row],[Retail Price]],"$",""))</f>
        <v>5.18</v>
      </c>
      <c r="AE4823" s="4">
        <f>(Table1[[#This Row],[Retail Price Number]]*Table1[[#This Row],[Order Quantity]])-Table1[[#This Row],[Discount $ Number]]+Table1[[#This Row],[Shipping Cost Number]]</f>
        <v>37.659999999999997</v>
      </c>
      <c r="AF4823">
        <f>Table1[[#This Row],[Retail Price Number]]*Table1[[#This Row],[Order Quantity]]-Table1[[#This Row],[Discount $ Number]]</f>
        <v>35.619999999999997</v>
      </c>
      <c r="AG4823">
        <f>(Table1[[#This Row],[Retail Price Number]]*Table1[[#This Row],[Order Quantity]])-Table1[[#This Row],[Discount $ Number]]-Table1[[#This Row],[Shipping Cost Number]]</f>
        <v>33.58</v>
      </c>
      <c r="AH4823">
        <f>Table1[[#This Row],[Retail Price Number]]*Table1[[#This Row],[Order Quantity]]</f>
        <v>41.44</v>
      </c>
      <c r="AI4823">
        <f>YEAR(Table1[[#This Row],[Order Date]])</f>
        <v>2016</v>
      </c>
    </row>
    <row r="4824" spans="1:35" x14ac:dyDescent="0.3">
      <c r="A4824" t="s">
        <v>4295</v>
      </c>
      <c r="B4824" s="1">
        <v>42483</v>
      </c>
      <c r="C4824" t="s">
        <v>1112</v>
      </c>
      <c r="D4824" t="s">
        <v>133</v>
      </c>
      <c r="E4824" t="s">
        <v>27</v>
      </c>
      <c r="F4824" t="s">
        <v>28</v>
      </c>
      <c r="G4824" t="s">
        <v>77</v>
      </c>
      <c r="H4824" t="s">
        <v>62</v>
      </c>
      <c r="I4824" t="s">
        <v>92</v>
      </c>
      <c r="J4824" t="s">
        <v>896</v>
      </c>
      <c r="K4824" t="s">
        <v>33</v>
      </c>
      <c r="L4824" t="s">
        <v>34</v>
      </c>
      <c r="M4824" t="s">
        <v>35</v>
      </c>
      <c r="N4824" s="1">
        <v>42484</v>
      </c>
      <c r="O4824" t="s">
        <v>501</v>
      </c>
      <c r="P4824" s="3" t="s">
        <v>897</v>
      </c>
      <c r="Q4824" t="s">
        <v>898</v>
      </c>
      <c r="R4824">
        <v>44</v>
      </c>
      <c r="S4824" t="s">
        <v>11582</v>
      </c>
      <c r="T4824" s="2">
        <v>0.03</v>
      </c>
      <c r="U4824" t="s">
        <v>127</v>
      </c>
      <c r="V4824" t="s">
        <v>5740</v>
      </c>
      <c r="W4824" t="s">
        <v>902</v>
      </c>
      <c r="X4824" t="s">
        <v>11583</v>
      </c>
      <c r="Y4824" s="3">
        <f>VALUE(SUBSTITUTE(Table1[[#This Row],[Order Total]],"$",""))</f>
        <v>936.22</v>
      </c>
      <c r="Z4824">
        <f>VALUE(SUBSTITUTE(Table1[[#This Row],[Total]],"$",""))</f>
        <v>974.52</v>
      </c>
      <c r="AA4824" s="3">
        <f>Table1[[#This Row],[Order Total Number]]-Table1[[#This Row],[Total Number]]</f>
        <v>-38.299999999999955</v>
      </c>
      <c r="AB4824">
        <f>VALUE(SUBSTITUTE(Table1[[#This Row],[Shipping Cost]],"$",""))</f>
        <v>13.89</v>
      </c>
      <c r="AC4824">
        <f>VALUE(SUBSTITUTE(Table1[[#This Row],[Discount $]],"$",""))</f>
        <v>0</v>
      </c>
      <c r="AD4824">
        <f>VALUE(SUBSTITUTE(Table1[[#This Row],[Retail Price]],"$",""))</f>
        <v>36.549999999999997</v>
      </c>
      <c r="AE4824" s="4">
        <f>(Table1[[#This Row],[Retail Price Number]]*Table1[[#This Row],[Order Quantity]])-Table1[[#This Row],[Discount $ Number]]+Table1[[#This Row],[Shipping Cost Number]]</f>
        <v>1622.09</v>
      </c>
      <c r="AF4824">
        <f>Table1[[#This Row],[Retail Price Number]]*Table1[[#This Row],[Order Quantity]]-Table1[[#This Row],[Discount $ Number]]</f>
        <v>1608.1999999999998</v>
      </c>
      <c r="AG4824">
        <f>(Table1[[#This Row],[Retail Price Number]]*Table1[[#This Row],[Order Quantity]])-Table1[[#This Row],[Discount $ Number]]-Table1[[#This Row],[Shipping Cost Number]]</f>
        <v>1594.3099999999997</v>
      </c>
      <c r="AH4824">
        <f>Table1[[#This Row],[Retail Price Number]]*Table1[[#This Row],[Order Quantity]]</f>
        <v>1608.1999999999998</v>
      </c>
      <c r="AI4824">
        <f>YEAR(Table1[[#This Row],[Order Date]])</f>
        <v>2016</v>
      </c>
    </row>
    <row r="4825" spans="1:35" x14ac:dyDescent="0.3">
      <c r="A4825" t="s">
        <v>4295</v>
      </c>
      <c r="B4825" s="1">
        <v>42523</v>
      </c>
      <c r="C4825" t="s">
        <v>1760</v>
      </c>
      <c r="D4825" t="s">
        <v>1232</v>
      </c>
      <c r="E4825" t="s">
        <v>27</v>
      </c>
      <c r="F4825" t="s">
        <v>28</v>
      </c>
      <c r="G4825" t="s">
        <v>134</v>
      </c>
      <c r="H4825" t="s">
        <v>281</v>
      </c>
      <c r="I4825" t="s">
        <v>196</v>
      </c>
      <c r="J4825" t="s">
        <v>601</v>
      </c>
      <c r="K4825" t="s">
        <v>94</v>
      </c>
      <c r="L4825" t="s">
        <v>34</v>
      </c>
      <c r="M4825" t="s">
        <v>35</v>
      </c>
      <c r="N4825" s="1">
        <v>42525</v>
      </c>
      <c r="O4825" t="s">
        <v>602</v>
      </c>
      <c r="P4825" s="3" t="s">
        <v>603</v>
      </c>
      <c r="Q4825" t="s">
        <v>258</v>
      </c>
      <c r="R4825">
        <v>38</v>
      </c>
      <c r="S4825" t="s">
        <v>12428</v>
      </c>
      <c r="T4825" s="2">
        <v>0</v>
      </c>
      <c r="U4825" t="s">
        <v>9186</v>
      </c>
      <c r="V4825" t="s">
        <v>12429</v>
      </c>
      <c r="W4825" t="s">
        <v>606</v>
      </c>
      <c r="X4825" t="s">
        <v>12430</v>
      </c>
      <c r="Y4825" s="3">
        <f>VALUE(SUBSTITUTE(Table1[[#This Row],[Order Total]],"$",""))</f>
        <v>276.64</v>
      </c>
      <c r="Z4825">
        <f>VALUE(SUBSTITUTE(Table1[[#This Row],[Total]],"$",""))</f>
        <v>278.45</v>
      </c>
      <c r="AA4825" s="3">
        <f>Table1[[#This Row],[Order Total Number]]-Table1[[#This Row],[Total Number]]</f>
        <v>-1.8100000000000023</v>
      </c>
      <c r="AB4825">
        <f>VALUE(SUBSTITUTE(Table1[[#This Row],[Shipping Cost]],"$",""))</f>
        <v>7.72</v>
      </c>
      <c r="AC4825">
        <f>VALUE(SUBSTITUTE(Table1[[#This Row],[Discount $]],"$",""))</f>
        <v>27.36</v>
      </c>
      <c r="AD4825">
        <f>VALUE(SUBSTITUTE(Table1[[#This Row],[Retail Price]],"$",""))</f>
        <v>7.3</v>
      </c>
      <c r="AE4825" s="4">
        <f>(Table1[[#This Row],[Retail Price Number]]*Table1[[#This Row],[Order Quantity]])-Table1[[#This Row],[Discount $ Number]]+Table1[[#This Row],[Shipping Cost Number]]</f>
        <v>257.76</v>
      </c>
      <c r="AF4825">
        <f>Table1[[#This Row],[Retail Price Number]]*Table1[[#This Row],[Order Quantity]]-Table1[[#This Row],[Discount $ Number]]</f>
        <v>250.03999999999996</v>
      </c>
      <c r="AG4825">
        <f>(Table1[[#This Row],[Retail Price Number]]*Table1[[#This Row],[Order Quantity]])-Table1[[#This Row],[Discount $ Number]]-Table1[[#This Row],[Shipping Cost Number]]</f>
        <v>242.31999999999996</v>
      </c>
      <c r="AH4825">
        <f>Table1[[#This Row],[Retail Price Number]]*Table1[[#This Row],[Order Quantity]]</f>
        <v>277.39999999999998</v>
      </c>
      <c r="AI4825">
        <f>YEAR(Table1[[#This Row],[Order Date]])</f>
        <v>2016</v>
      </c>
    </row>
    <row r="4826" spans="1:35" x14ac:dyDescent="0.3">
      <c r="A4826" t="s">
        <v>6222</v>
      </c>
      <c r="B4826" s="1">
        <v>42761</v>
      </c>
      <c r="C4826" t="s">
        <v>2464</v>
      </c>
      <c r="D4826" t="s">
        <v>144</v>
      </c>
      <c r="E4826" t="s">
        <v>46</v>
      </c>
      <c r="F4826" t="s">
        <v>47</v>
      </c>
      <c r="G4826" t="s">
        <v>91</v>
      </c>
      <c r="H4826" t="s">
        <v>107</v>
      </c>
      <c r="I4826" t="s">
        <v>31</v>
      </c>
      <c r="J4826" t="s">
        <v>1938</v>
      </c>
      <c r="K4826" t="s">
        <v>94</v>
      </c>
      <c r="L4826" t="s">
        <v>34</v>
      </c>
      <c r="M4826" t="s">
        <v>35</v>
      </c>
      <c r="N4826" s="1">
        <v>42762</v>
      </c>
      <c r="O4826" t="s">
        <v>1939</v>
      </c>
      <c r="P4826" s="3" t="s">
        <v>877</v>
      </c>
      <c r="Q4826" t="s">
        <v>1239</v>
      </c>
      <c r="R4826">
        <v>40</v>
      </c>
      <c r="S4826" t="s">
        <v>6223</v>
      </c>
      <c r="T4826" s="2">
        <v>0.03</v>
      </c>
      <c r="U4826" t="s">
        <v>210</v>
      </c>
      <c r="V4826" t="s">
        <v>6224</v>
      </c>
      <c r="W4826" t="s">
        <v>1942</v>
      </c>
      <c r="X4826" t="s">
        <v>3107</v>
      </c>
      <c r="Y4826" s="3">
        <f>VALUE(SUBSTITUTE(Table1[[#This Row],[Order Total]],"$",""))</f>
        <v>620.19000000000005</v>
      </c>
      <c r="Z4826">
        <f>VALUE(SUBSTITUTE(Table1[[#This Row],[Total]],"$",""))</f>
        <v>613.16</v>
      </c>
      <c r="AA4826" s="3">
        <f>Table1[[#This Row],[Order Total Number]]-Table1[[#This Row],[Total Number]]</f>
        <v>7.0300000000000864</v>
      </c>
      <c r="AB4826">
        <f>VALUE(SUBSTITUTE(Table1[[#This Row],[Shipping Cost]],"$",""))</f>
        <v>19.510000000000002</v>
      </c>
      <c r="AC4826">
        <f>VALUE(SUBSTITUTE(Table1[[#This Row],[Discount $]],"$",""))</f>
        <v>20.96</v>
      </c>
      <c r="AD4826">
        <f>VALUE(SUBSTITUTE(Table1[[#This Row],[Retail Price]],"$",""))</f>
        <v>30.98</v>
      </c>
      <c r="AE4826" s="4">
        <f>(Table1[[#This Row],[Retail Price Number]]*Table1[[#This Row],[Order Quantity]])-Table1[[#This Row],[Discount $ Number]]+Table1[[#This Row],[Shipping Cost Number]]</f>
        <v>1237.75</v>
      </c>
      <c r="AF4826">
        <f>Table1[[#This Row],[Retail Price Number]]*Table1[[#This Row],[Order Quantity]]-Table1[[#This Row],[Discount $ Number]]</f>
        <v>1218.24</v>
      </c>
      <c r="AG4826">
        <f>(Table1[[#This Row],[Retail Price Number]]*Table1[[#This Row],[Order Quantity]])-Table1[[#This Row],[Discount $ Number]]-Table1[[#This Row],[Shipping Cost Number]]</f>
        <v>1198.73</v>
      </c>
      <c r="AH4826">
        <f>Table1[[#This Row],[Retail Price Number]]*Table1[[#This Row],[Order Quantity]]</f>
        <v>1239.2</v>
      </c>
      <c r="AI4826">
        <f>YEAR(Table1[[#This Row],[Order Date]])</f>
        <v>2017</v>
      </c>
    </row>
    <row r="4827" spans="1:35" x14ac:dyDescent="0.3">
      <c r="A4827" t="s">
        <v>7041</v>
      </c>
      <c r="B4827" s="1">
        <v>42344</v>
      </c>
      <c r="C4827" t="s">
        <v>1557</v>
      </c>
      <c r="D4827" t="s">
        <v>945</v>
      </c>
      <c r="E4827" t="s">
        <v>27</v>
      </c>
      <c r="F4827" t="s">
        <v>28</v>
      </c>
      <c r="G4827" t="s">
        <v>77</v>
      </c>
      <c r="H4827" t="s">
        <v>241</v>
      </c>
      <c r="I4827" t="s">
        <v>92</v>
      </c>
      <c r="J4827" t="s">
        <v>423</v>
      </c>
      <c r="K4827" t="s">
        <v>94</v>
      </c>
      <c r="L4827" t="s">
        <v>109</v>
      </c>
      <c r="M4827" t="s">
        <v>156</v>
      </c>
      <c r="N4827" s="1">
        <v>42346</v>
      </c>
      <c r="O4827" t="s">
        <v>424</v>
      </c>
      <c r="P4827" s="3" t="s">
        <v>356</v>
      </c>
      <c r="Q4827" t="s">
        <v>341</v>
      </c>
      <c r="R4827">
        <v>45</v>
      </c>
      <c r="S4827" t="s">
        <v>7042</v>
      </c>
      <c r="T4827" s="2">
        <v>0.05</v>
      </c>
      <c r="U4827" t="s">
        <v>2440</v>
      </c>
      <c r="V4827" t="s">
        <v>7043</v>
      </c>
      <c r="W4827" t="s">
        <v>428</v>
      </c>
      <c r="X4827" t="s">
        <v>7044</v>
      </c>
      <c r="Y4827" s="3">
        <f>VALUE(SUBSTITUTE(Table1[[#This Row],[Order Total]],"$",""))</f>
        <v>126.58</v>
      </c>
      <c r="Z4827">
        <f>VALUE(SUBSTITUTE(Table1[[#This Row],[Total]],"$",""))</f>
        <v>126.78</v>
      </c>
      <c r="AA4827" s="3">
        <f>Table1[[#This Row],[Order Total Number]]-Table1[[#This Row],[Total Number]]</f>
        <v>-0.20000000000000284</v>
      </c>
      <c r="AB4827">
        <f>VALUE(SUBSTITUTE(Table1[[#This Row],[Shipping Cost]],"$",""))</f>
        <v>1.39</v>
      </c>
      <c r="AC4827">
        <f>VALUE(SUBSTITUTE(Table1[[#This Row],[Discount $]],"$",""))</f>
        <v>5.64</v>
      </c>
      <c r="AD4827">
        <f>VALUE(SUBSTITUTE(Table1[[#This Row],[Retail Price]],"$",""))</f>
        <v>5.68</v>
      </c>
      <c r="AE4827" s="4">
        <f>(Table1[[#This Row],[Retail Price Number]]*Table1[[#This Row],[Order Quantity]])-Table1[[#This Row],[Discount $ Number]]+Table1[[#This Row],[Shipping Cost Number]]</f>
        <v>251.35</v>
      </c>
      <c r="AF4827">
        <f>Table1[[#This Row],[Retail Price Number]]*Table1[[#This Row],[Order Quantity]]-Table1[[#This Row],[Discount $ Number]]</f>
        <v>249.96</v>
      </c>
      <c r="AG4827">
        <f>(Table1[[#This Row],[Retail Price Number]]*Table1[[#This Row],[Order Quantity]])-Table1[[#This Row],[Discount $ Number]]-Table1[[#This Row],[Shipping Cost Number]]</f>
        <v>248.57000000000002</v>
      </c>
      <c r="AH4827">
        <f>Table1[[#This Row],[Retail Price Number]]*Table1[[#This Row],[Order Quantity]]</f>
        <v>255.6</v>
      </c>
      <c r="AI4827">
        <f>YEAR(Table1[[#This Row],[Order Date]])</f>
        <v>2015</v>
      </c>
    </row>
    <row r="4828" spans="1:35" x14ac:dyDescent="0.3">
      <c r="A4828" t="s">
        <v>7041</v>
      </c>
      <c r="B4828" s="1">
        <v>42691</v>
      </c>
      <c r="C4828" t="s">
        <v>1355</v>
      </c>
      <c r="D4828" t="s">
        <v>421</v>
      </c>
      <c r="E4828" t="s">
        <v>27</v>
      </c>
      <c r="F4828" t="s">
        <v>28</v>
      </c>
      <c r="G4828" t="s">
        <v>91</v>
      </c>
      <c r="H4828" t="s">
        <v>422</v>
      </c>
      <c r="I4828" t="s">
        <v>121</v>
      </c>
      <c r="J4828" t="s">
        <v>1199</v>
      </c>
      <c r="K4828" t="s">
        <v>94</v>
      </c>
      <c r="L4828" t="s">
        <v>95</v>
      </c>
      <c r="M4828" t="s">
        <v>35</v>
      </c>
      <c r="N4828" s="1">
        <v>42693</v>
      </c>
      <c r="O4828" t="s">
        <v>1200</v>
      </c>
      <c r="P4828" s="3" t="s">
        <v>1201</v>
      </c>
      <c r="Q4828" t="s">
        <v>1202</v>
      </c>
      <c r="R4828">
        <v>47</v>
      </c>
      <c r="S4828" t="s">
        <v>7230</v>
      </c>
      <c r="T4828" s="2">
        <v>0.02</v>
      </c>
      <c r="U4828" t="s">
        <v>1152</v>
      </c>
      <c r="V4828" t="s">
        <v>3526</v>
      </c>
      <c r="W4828" t="s">
        <v>51</v>
      </c>
      <c r="X4828" t="s">
        <v>3526</v>
      </c>
      <c r="Y4828" s="3">
        <f>VALUE(SUBSTITUTE(Table1[[#This Row],[Order Total]],"$",""))</f>
        <v>123.76</v>
      </c>
      <c r="Z4828">
        <f>VALUE(SUBSTITUTE(Table1[[#This Row],[Total]],"$",""))</f>
        <v>123.76</v>
      </c>
      <c r="AA4828" s="3">
        <f>Table1[[#This Row],[Order Total Number]]-Table1[[#This Row],[Total Number]]</f>
        <v>0</v>
      </c>
      <c r="AB4828">
        <f>VALUE(SUBSTITUTE(Table1[[#This Row],[Shipping Cost]],"$",""))</f>
        <v>0.71</v>
      </c>
      <c r="AC4828">
        <f>VALUE(SUBSTITUTE(Table1[[#This Row],[Discount $]],"$",""))</f>
        <v>7.08</v>
      </c>
      <c r="AD4828">
        <f>VALUE(SUBSTITUTE(Table1[[#This Row],[Retail Price]],"$",""))</f>
        <v>3.78</v>
      </c>
      <c r="AE4828" s="4">
        <f>(Table1[[#This Row],[Retail Price Number]]*Table1[[#This Row],[Order Quantity]])-Table1[[#This Row],[Discount $ Number]]+Table1[[#This Row],[Shipping Cost Number]]</f>
        <v>171.29</v>
      </c>
      <c r="AF4828">
        <f>Table1[[#This Row],[Retail Price Number]]*Table1[[#This Row],[Order Quantity]]-Table1[[#This Row],[Discount $ Number]]</f>
        <v>170.57999999999998</v>
      </c>
      <c r="AG4828">
        <f>(Table1[[#This Row],[Retail Price Number]]*Table1[[#This Row],[Order Quantity]])-Table1[[#This Row],[Discount $ Number]]-Table1[[#This Row],[Shipping Cost Number]]</f>
        <v>169.86999999999998</v>
      </c>
      <c r="AH4828">
        <f>Table1[[#This Row],[Retail Price Number]]*Table1[[#This Row],[Order Quantity]]</f>
        <v>177.66</v>
      </c>
      <c r="AI4828">
        <f>YEAR(Table1[[#This Row],[Order Date]])</f>
        <v>2016</v>
      </c>
    </row>
    <row r="4829" spans="1:35" x14ac:dyDescent="0.3">
      <c r="A4829" t="s">
        <v>7041</v>
      </c>
      <c r="B4829" s="1">
        <v>42417</v>
      </c>
      <c r="C4829" t="s">
        <v>364</v>
      </c>
      <c r="D4829" t="s">
        <v>365</v>
      </c>
      <c r="E4829" t="s">
        <v>46</v>
      </c>
      <c r="F4829" t="s">
        <v>47</v>
      </c>
      <c r="G4829" t="s">
        <v>91</v>
      </c>
      <c r="H4829" t="s">
        <v>48</v>
      </c>
      <c r="I4829" t="s">
        <v>92</v>
      </c>
      <c r="J4829" t="s">
        <v>423</v>
      </c>
      <c r="K4829" t="s">
        <v>33</v>
      </c>
      <c r="L4829" t="s">
        <v>65</v>
      </c>
      <c r="M4829" t="s">
        <v>35</v>
      </c>
      <c r="N4829" s="1">
        <v>42418</v>
      </c>
      <c r="O4829" t="s">
        <v>424</v>
      </c>
      <c r="P4829" s="3" t="s">
        <v>356</v>
      </c>
      <c r="Q4829" t="s">
        <v>341</v>
      </c>
      <c r="R4829">
        <v>8</v>
      </c>
      <c r="S4829" t="s">
        <v>7036</v>
      </c>
      <c r="T4829" s="2">
        <v>0.09</v>
      </c>
      <c r="U4829" t="s">
        <v>166</v>
      </c>
      <c r="V4829" t="s">
        <v>6570</v>
      </c>
      <c r="W4829" t="s">
        <v>428</v>
      </c>
      <c r="X4829" t="s">
        <v>8027</v>
      </c>
      <c r="Y4829" s="3">
        <f>VALUE(SUBSTITUTE(Table1[[#This Row],[Order Total]],"$",""))</f>
        <v>126.75</v>
      </c>
      <c r="Z4829">
        <f>VALUE(SUBSTITUTE(Table1[[#This Row],[Total]],"$",""))</f>
        <v>128.76</v>
      </c>
      <c r="AA4829" s="3">
        <f>Table1[[#This Row],[Order Total Number]]-Table1[[#This Row],[Total Number]]</f>
        <v>-2.0099999999999909</v>
      </c>
      <c r="AB4829">
        <f>VALUE(SUBSTITUTE(Table1[[#This Row],[Shipping Cost]],"$",""))</f>
        <v>1.39</v>
      </c>
      <c r="AC4829">
        <f>VALUE(SUBSTITUTE(Table1[[#This Row],[Discount $]],"$",""))</f>
        <v>1.48</v>
      </c>
      <c r="AD4829">
        <f>VALUE(SUBSTITUTE(Table1[[#This Row],[Retail Price]],"$",""))</f>
        <v>5.68</v>
      </c>
      <c r="AE4829" s="4">
        <f>(Table1[[#This Row],[Retail Price Number]]*Table1[[#This Row],[Order Quantity]])-Table1[[#This Row],[Discount $ Number]]+Table1[[#This Row],[Shipping Cost Number]]</f>
        <v>45.35</v>
      </c>
      <c r="AF4829">
        <f>Table1[[#This Row],[Retail Price Number]]*Table1[[#This Row],[Order Quantity]]-Table1[[#This Row],[Discount $ Number]]</f>
        <v>43.96</v>
      </c>
      <c r="AG4829">
        <f>(Table1[[#This Row],[Retail Price Number]]*Table1[[#This Row],[Order Quantity]])-Table1[[#This Row],[Discount $ Number]]-Table1[[#This Row],[Shipping Cost Number]]</f>
        <v>42.57</v>
      </c>
      <c r="AH4829">
        <f>Table1[[#This Row],[Retail Price Number]]*Table1[[#This Row],[Order Quantity]]</f>
        <v>45.44</v>
      </c>
      <c r="AI4829">
        <f>YEAR(Table1[[#This Row],[Order Date]])</f>
        <v>2016</v>
      </c>
    </row>
    <row r="4830" spans="1:35" x14ac:dyDescent="0.3">
      <c r="A4830" t="s">
        <v>9214</v>
      </c>
      <c r="B4830" s="1">
        <v>42413</v>
      </c>
      <c r="C4830" t="s">
        <v>798</v>
      </c>
      <c r="D4830" t="s">
        <v>61</v>
      </c>
      <c r="E4830" t="s">
        <v>27</v>
      </c>
      <c r="F4830" t="s">
        <v>28</v>
      </c>
      <c r="G4830" t="s">
        <v>134</v>
      </c>
      <c r="H4830" t="s">
        <v>62</v>
      </c>
      <c r="I4830" t="s">
        <v>196</v>
      </c>
      <c r="J4830" t="s">
        <v>601</v>
      </c>
      <c r="K4830" t="s">
        <v>94</v>
      </c>
      <c r="L4830" t="s">
        <v>34</v>
      </c>
      <c r="M4830" t="s">
        <v>35</v>
      </c>
      <c r="N4830" s="1">
        <v>42420</v>
      </c>
      <c r="O4830" t="s">
        <v>602</v>
      </c>
      <c r="P4830" s="3" t="s">
        <v>603</v>
      </c>
      <c r="Q4830" t="s">
        <v>258</v>
      </c>
      <c r="R4830">
        <v>18</v>
      </c>
      <c r="S4830" t="s">
        <v>9215</v>
      </c>
      <c r="T4830" s="2">
        <v>0.02</v>
      </c>
      <c r="U4830" t="s">
        <v>8856</v>
      </c>
      <c r="V4830" t="s">
        <v>9216</v>
      </c>
      <c r="W4830" t="s">
        <v>606</v>
      </c>
      <c r="X4830" t="s">
        <v>5692</v>
      </c>
      <c r="Y4830" s="3">
        <f>VALUE(SUBSTITUTE(Table1[[#This Row],[Order Total]],"$",""))</f>
        <v>124.75</v>
      </c>
      <c r="Z4830">
        <f>VALUE(SUBSTITUTE(Table1[[#This Row],[Total]],"$",""))</f>
        <v>122.46</v>
      </c>
      <c r="AA4830" s="3">
        <f>Table1[[#This Row],[Order Total Number]]-Table1[[#This Row],[Total Number]]</f>
        <v>2.2900000000000063</v>
      </c>
      <c r="AB4830">
        <f>VALUE(SUBSTITUTE(Table1[[#This Row],[Shipping Cost]],"$",""))</f>
        <v>7.72</v>
      </c>
      <c r="AC4830">
        <f>VALUE(SUBSTITUTE(Table1[[#This Row],[Discount $]],"$",""))</f>
        <v>1.45</v>
      </c>
      <c r="AD4830">
        <f>VALUE(SUBSTITUTE(Table1[[#This Row],[Retail Price]],"$",""))</f>
        <v>7.3</v>
      </c>
      <c r="AE4830" s="4">
        <f>(Table1[[#This Row],[Retail Price Number]]*Table1[[#This Row],[Order Quantity]])-Table1[[#This Row],[Discount $ Number]]+Table1[[#This Row],[Shipping Cost Number]]</f>
        <v>137.67000000000002</v>
      </c>
      <c r="AF4830">
        <f>Table1[[#This Row],[Retail Price Number]]*Table1[[#This Row],[Order Quantity]]-Table1[[#This Row],[Discount $ Number]]</f>
        <v>129.95000000000002</v>
      </c>
      <c r="AG4830">
        <f>(Table1[[#This Row],[Retail Price Number]]*Table1[[#This Row],[Order Quantity]])-Table1[[#This Row],[Discount $ Number]]-Table1[[#This Row],[Shipping Cost Number]]</f>
        <v>122.23000000000002</v>
      </c>
      <c r="AH4830">
        <f>Table1[[#This Row],[Retail Price Number]]*Table1[[#This Row],[Order Quantity]]</f>
        <v>131.4</v>
      </c>
      <c r="AI4830">
        <f>YEAR(Table1[[#This Row],[Order Date]])</f>
        <v>2016</v>
      </c>
    </row>
    <row r="4831" spans="1:35" x14ac:dyDescent="0.3">
      <c r="A4831" t="s">
        <v>154</v>
      </c>
      <c r="B4831" s="1">
        <v>42719</v>
      </c>
      <c r="C4831" t="s">
        <v>155</v>
      </c>
      <c r="D4831" t="s">
        <v>26</v>
      </c>
      <c r="E4831" t="s">
        <v>27</v>
      </c>
      <c r="F4831" t="s">
        <v>28</v>
      </c>
      <c r="G4831" t="s">
        <v>91</v>
      </c>
      <c r="H4831" t="s">
        <v>30</v>
      </c>
      <c r="I4831" t="s">
        <v>92</v>
      </c>
      <c r="J4831" t="s">
        <v>145</v>
      </c>
      <c r="K4831" t="s">
        <v>94</v>
      </c>
      <c r="L4831" t="s">
        <v>95</v>
      </c>
      <c r="M4831" t="s">
        <v>156</v>
      </c>
      <c r="N4831" s="1">
        <v>42728</v>
      </c>
      <c r="O4831" t="s">
        <v>146</v>
      </c>
      <c r="P4831" s="3" t="s">
        <v>147</v>
      </c>
      <c r="Q4831" t="s">
        <v>148</v>
      </c>
      <c r="R4831">
        <v>41</v>
      </c>
      <c r="S4831" t="s">
        <v>157</v>
      </c>
      <c r="T4831" s="2">
        <v>0.1</v>
      </c>
      <c r="U4831" t="s">
        <v>111</v>
      </c>
      <c r="V4831" t="s">
        <v>158</v>
      </c>
      <c r="W4831" t="s">
        <v>152</v>
      </c>
      <c r="X4831" t="s">
        <v>159</v>
      </c>
      <c r="Y4831" s="3">
        <f>VALUE(SUBSTITUTE(Table1[[#This Row],[Order Total]],"$",""))</f>
        <v>205.66</v>
      </c>
      <c r="Z4831">
        <f>VALUE(SUBSTITUTE(Table1[[#This Row],[Total]],"$",""))</f>
        <v>208.51</v>
      </c>
      <c r="AA4831" s="3">
        <f>Table1[[#This Row],[Order Total Number]]-Table1[[#This Row],[Total Number]]</f>
        <v>-2.8499999999999943</v>
      </c>
      <c r="AB4831">
        <f>VALUE(SUBSTITUTE(Table1[[#This Row],[Shipping Cost]],"$",""))</f>
        <v>2.85</v>
      </c>
      <c r="AC4831">
        <f>VALUE(SUBSTITUTE(Table1[[#This Row],[Discount $]],"$",""))</f>
        <v>2.08</v>
      </c>
      <c r="AD4831">
        <f>VALUE(SUBSTITUTE(Table1[[#This Row],[Retail Price]],"$",""))</f>
        <v>12.22</v>
      </c>
      <c r="AE4831" s="4">
        <f>(Table1[[#This Row],[Retail Price Number]]*Table1[[#This Row],[Order Quantity]])-Table1[[#This Row],[Discount $ Number]]+Table1[[#This Row],[Shipping Cost Number]]</f>
        <v>501.79000000000008</v>
      </c>
      <c r="AF4831">
        <f>Table1[[#This Row],[Retail Price Number]]*Table1[[#This Row],[Order Quantity]]-Table1[[#This Row],[Discount $ Number]]</f>
        <v>498.94000000000005</v>
      </c>
      <c r="AG4831">
        <f>(Table1[[#This Row],[Retail Price Number]]*Table1[[#This Row],[Order Quantity]])-Table1[[#This Row],[Discount $ Number]]-Table1[[#This Row],[Shipping Cost Number]]</f>
        <v>496.09000000000003</v>
      </c>
      <c r="AH4831">
        <f>Table1[[#This Row],[Retail Price Number]]*Table1[[#This Row],[Order Quantity]]</f>
        <v>501.02000000000004</v>
      </c>
      <c r="AI4831">
        <f>YEAR(Table1[[#This Row],[Order Date]])</f>
        <v>2016</v>
      </c>
    </row>
    <row r="4832" spans="1:35" x14ac:dyDescent="0.3">
      <c r="A4832" t="s">
        <v>154</v>
      </c>
      <c r="B4832" s="1">
        <v>42719</v>
      </c>
      <c r="C4832" t="s">
        <v>155</v>
      </c>
      <c r="D4832" t="s">
        <v>26</v>
      </c>
      <c r="E4832" t="s">
        <v>27</v>
      </c>
      <c r="F4832" t="s">
        <v>28</v>
      </c>
      <c r="G4832" t="s">
        <v>134</v>
      </c>
      <c r="H4832" t="s">
        <v>30</v>
      </c>
      <c r="I4832" t="s">
        <v>63</v>
      </c>
      <c r="J4832" t="s">
        <v>145</v>
      </c>
      <c r="K4832" t="s">
        <v>94</v>
      </c>
      <c r="L4832" t="s">
        <v>95</v>
      </c>
      <c r="M4832" t="s">
        <v>35</v>
      </c>
      <c r="N4832" s="1">
        <v>42728</v>
      </c>
      <c r="O4832" t="s">
        <v>146</v>
      </c>
      <c r="P4832" s="3" t="s">
        <v>147</v>
      </c>
      <c r="Q4832" t="s">
        <v>148</v>
      </c>
      <c r="R4832">
        <v>42</v>
      </c>
      <c r="S4832" t="s">
        <v>157</v>
      </c>
      <c r="T4832" s="2">
        <v>0.09</v>
      </c>
      <c r="U4832" t="s">
        <v>111</v>
      </c>
      <c r="V4832" t="s">
        <v>158</v>
      </c>
      <c r="W4832" t="s">
        <v>152</v>
      </c>
      <c r="X4832" t="s">
        <v>159</v>
      </c>
      <c r="Y4832" s="3">
        <f>VALUE(SUBSTITUTE(Table1[[#This Row],[Order Total]],"$",""))</f>
        <v>205.66</v>
      </c>
      <c r="Z4832">
        <f>VALUE(SUBSTITUTE(Table1[[#This Row],[Total]],"$",""))</f>
        <v>208.51</v>
      </c>
      <c r="AA4832" s="3">
        <f>Table1[[#This Row],[Order Total Number]]-Table1[[#This Row],[Total Number]]</f>
        <v>-2.8499999999999943</v>
      </c>
      <c r="AB4832">
        <f>VALUE(SUBSTITUTE(Table1[[#This Row],[Shipping Cost]],"$",""))</f>
        <v>2.85</v>
      </c>
      <c r="AC4832">
        <f>VALUE(SUBSTITUTE(Table1[[#This Row],[Discount $]],"$",""))</f>
        <v>2.08</v>
      </c>
      <c r="AD4832">
        <f>VALUE(SUBSTITUTE(Table1[[#This Row],[Retail Price]],"$",""))</f>
        <v>12.22</v>
      </c>
      <c r="AE4832" s="4">
        <f>(Table1[[#This Row],[Retail Price Number]]*Table1[[#This Row],[Order Quantity]])-Table1[[#This Row],[Discount $ Number]]+Table1[[#This Row],[Shipping Cost Number]]</f>
        <v>514.01</v>
      </c>
      <c r="AF4832">
        <f>Table1[[#This Row],[Retail Price Number]]*Table1[[#This Row],[Order Quantity]]-Table1[[#This Row],[Discount $ Number]]</f>
        <v>511.16</v>
      </c>
      <c r="AG4832">
        <f>(Table1[[#This Row],[Retail Price Number]]*Table1[[#This Row],[Order Quantity]])-Table1[[#This Row],[Discount $ Number]]-Table1[[#This Row],[Shipping Cost Number]]</f>
        <v>508.31</v>
      </c>
      <c r="AH4832">
        <f>Table1[[#This Row],[Retail Price Number]]*Table1[[#This Row],[Order Quantity]]</f>
        <v>513.24</v>
      </c>
      <c r="AI4832">
        <f>YEAR(Table1[[#This Row],[Order Date]])</f>
        <v>2016</v>
      </c>
    </row>
    <row r="4833" spans="1:35" x14ac:dyDescent="0.3">
      <c r="A4833" t="s">
        <v>154</v>
      </c>
      <c r="B4833" s="1">
        <v>42719</v>
      </c>
      <c r="C4833" t="s">
        <v>155</v>
      </c>
      <c r="D4833" t="s">
        <v>26</v>
      </c>
      <c r="E4833" t="s">
        <v>27</v>
      </c>
      <c r="F4833" t="s">
        <v>28</v>
      </c>
      <c r="G4833" t="s">
        <v>77</v>
      </c>
      <c r="H4833" t="s">
        <v>30</v>
      </c>
      <c r="I4833" t="s">
        <v>92</v>
      </c>
      <c r="J4833" t="s">
        <v>145</v>
      </c>
      <c r="K4833" t="s">
        <v>94</v>
      </c>
      <c r="L4833" t="s">
        <v>34</v>
      </c>
      <c r="M4833" t="s">
        <v>35</v>
      </c>
      <c r="N4833" s="1">
        <v>42728</v>
      </c>
      <c r="O4833" t="s">
        <v>146</v>
      </c>
      <c r="P4833" s="3" t="s">
        <v>147</v>
      </c>
      <c r="Q4833" t="s">
        <v>148</v>
      </c>
      <c r="R4833">
        <v>32</v>
      </c>
      <c r="S4833" t="s">
        <v>157</v>
      </c>
      <c r="T4833" s="2">
        <v>0.09</v>
      </c>
      <c r="U4833" t="s">
        <v>3617</v>
      </c>
      <c r="V4833" t="s">
        <v>158</v>
      </c>
      <c r="W4833" t="s">
        <v>152</v>
      </c>
      <c r="X4833" t="s">
        <v>159</v>
      </c>
      <c r="Y4833" s="3">
        <f>VALUE(SUBSTITUTE(Table1[[#This Row],[Order Total]],"$",""))</f>
        <v>205.66</v>
      </c>
      <c r="Z4833">
        <f>VALUE(SUBSTITUTE(Table1[[#This Row],[Total]],"$",""))</f>
        <v>208.51</v>
      </c>
      <c r="AA4833" s="3">
        <f>Table1[[#This Row],[Order Total Number]]-Table1[[#This Row],[Total Number]]</f>
        <v>-2.8499999999999943</v>
      </c>
      <c r="AB4833">
        <f>VALUE(SUBSTITUTE(Table1[[#This Row],[Shipping Cost]],"$",""))</f>
        <v>2.85</v>
      </c>
      <c r="AC4833">
        <f>VALUE(SUBSTITUTE(Table1[[#This Row],[Discount $]],"$",""))</f>
        <v>2.06</v>
      </c>
      <c r="AD4833">
        <f>VALUE(SUBSTITUTE(Table1[[#This Row],[Retail Price]],"$",""))</f>
        <v>12.22</v>
      </c>
      <c r="AE4833" s="4">
        <f>(Table1[[#This Row],[Retail Price Number]]*Table1[[#This Row],[Order Quantity]])-Table1[[#This Row],[Discount $ Number]]+Table1[[#This Row],[Shipping Cost Number]]</f>
        <v>391.83000000000004</v>
      </c>
      <c r="AF4833">
        <f>Table1[[#This Row],[Retail Price Number]]*Table1[[#This Row],[Order Quantity]]-Table1[[#This Row],[Discount $ Number]]</f>
        <v>388.98</v>
      </c>
      <c r="AG4833">
        <f>(Table1[[#This Row],[Retail Price Number]]*Table1[[#This Row],[Order Quantity]])-Table1[[#This Row],[Discount $ Number]]-Table1[[#This Row],[Shipping Cost Number]]</f>
        <v>386.13</v>
      </c>
      <c r="AH4833">
        <f>Table1[[#This Row],[Retail Price Number]]*Table1[[#This Row],[Order Quantity]]</f>
        <v>391.04</v>
      </c>
      <c r="AI4833">
        <f>YEAR(Table1[[#This Row],[Order Date]])</f>
        <v>2016</v>
      </c>
    </row>
    <row r="4834" spans="1:35" x14ac:dyDescent="0.3">
      <c r="A4834" t="s">
        <v>2096</v>
      </c>
      <c r="B4834" s="1">
        <v>42501</v>
      </c>
      <c r="C4834" t="s">
        <v>1719</v>
      </c>
      <c r="D4834" t="s">
        <v>204</v>
      </c>
      <c r="E4834" t="s">
        <v>27</v>
      </c>
      <c r="F4834" t="s">
        <v>28</v>
      </c>
      <c r="G4834" t="s">
        <v>77</v>
      </c>
      <c r="H4834" t="s">
        <v>205</v>
      </c>
      <c r="I4834" t="s">
        <v>196</v>
      </c>
      <c r="J4834" t="s">
        <v>592</v>
      </c>
      <c r="K4834" t="s">
        <v>33</v>
      </c>
      <c r="L4834" t="s">
        <v>34</v>
      </c>
      <c r="M4834" t="s">
        <v>35</v>
      </c>
      <c r="N4834" s="1">
        <v>42504</v>
      </c>
      <c r="O4834" t="s">
        <v>593</v>
      </c>
      <c r="P4834" s="3" t="s">
        <v>594</v>
      </c>
      <c r="Q4834" t="s">
        <v>595</v>
      </c>
      <c r="R4834">
        <v>29</v>
      </c>
      <c r="S4834" t="s">
        <v>2097</v>
      </c>
      <c r="T4834" s="2">
        <v>0.03</v>
      </c>
      <c r="U4834" t="s">
        <v>2098</v>
      </c>
      <c r="V4834" t="s">
        <v>2099</v>
      </c>
      <c r="W4834" t="s">
        <v>376</v>
      </c>
      <c r="X4834" t="s">
        <v>2100</v>
      </c>
      <c r="Y4834" s="3">
        <f>VALUE(SUBSTITUTE(Table1[[#This Row],[Order Total]],"$",""))</f>
        <v>1248.33</v>
      </c>
      <c r="Z4834">
        <f>VALUE(SUBSTITUTE(Table1[[#This Row],[Total]],"$",""))</f>
        <v>1270.3800000000001</v>
      </c>
      <c r="AA4834" s="3">
        <f>Table1[[#This Row],[Order Total Number]]-Table1[[#This Row],[Total Number]]</f>
        <v>-22.050000000000182</v>
      </c>
      <c r="AB4834">
        <f>VALUE(SUBSTITUTE(Table1[[#This Row],[Shipping Cost]],"$",""))</f>
        <v>7.18</v>
      </c>
      <c r="AC4834">
        <f>VALUE(SUBSTITUTE(Table1[[#This Row],[Discount $]],"$",""))</f>
        <v>124.28</v>
      </c>
      <c r="AD4834">
        <f>VALUE(SUBSTITUTE(Table1[[#This Row],[Retail Price]],"$",""))</f>
        <v>100.97</v>
      </c>
      <c r="AE4834" s="4">
        <f>(Table1[[#This Row],[Retail Price Number]]*Table1[[#This Row],[Order Quantity]])-Table1[[#This Row],[Discount $ Number]]+Table1[[#This Row],[Shipping Cost Number]]</f>
        <v>2811.0299999999997</v>
      </c>
      <c r="AF4834">
        <f>Table1[[#This Row],[Retail Price Number]]*Table1[[#This Row],[Order Quantity]]-Table1[[#This Row],[Discount $ Number]]</f>
        <v>2803.85</v>
      </c>
      <c r="AG4834">
        <f>(Table1[[#This Row],[Retail Price Number]]*Table1[[#This Row],[Order Quantity]])-Table1[[#This Row],[Discount $ Number]]-Table1[[#This Row],[Shipping Cost Number]]</f>
        <v>2796.67</v>
      </c>
      <c r="AH4834">
        <f>Table1[[#This Row],[Retail Price Number]]*Table1[[#This Row],[Order Quantity]]</f>
        <v>2928.13</v>
      </c>
      <c r="AI4834">
        <f>YEAR(Table1[[#This Row],[Order Date]])</f>
        <v>2016</v>
      </c>
    </row>
    <row r="4835" spans="1:35" x14ac:dyDescent="0.3">
      <c r="A4835" t="s">
        <v>2096</v>
      </c>
      <c r="B4835" s="1">
        <v>42721</v>
      </c>
      <c r="C4835" t="s">
        <v>7106</v>
      </c>
      <c r="D4835" t="s">
        <v>506</v>
      </c>
      <c r="E4835" t="s">
        <v>27</v>
      </c>
      <c r="F4835" t="s">
        <v>28</v>
      </c>
      <c r="G4835" t="s">
        <v>91</v>
      </c>
      <c r="H4835" t="s">
        <v>62</v>
      </c>
      <c r="I4835" t="s">
        <v>63</v>
      </c>
      <c r="J4835" t="s">
        <v>163</v>
      </c>
      <c r="K4835" t="s">
        <v>33</v>
      </c>
      <c r="L4835" t="s">
        <v>34</v>
      </c>
      <c r="M4835" t="s">
        <v>35</v>
      </c>
      <c r="N4835" s="1">
        <v>42723</v>
      </c>
      <c r="O4835" t="s">
        <v>164</v>
      </c>
      <c r="P4835" s="3" t="s">
        <v>165</v>
      </c>
      <c r="Q4835" t="s">
        <v>166</v>
      </c>
      <c r="R4835">
        <v>30</v>
      </c>
      <c r="S4835" t="s">
        <v>7107</v>
      </c>
      <c r="T4835" s="2">
        <v>0.08</v>
      </c>
      <c r="U4835" t="s">
        <v>2582</v>
      </c>
      <c r="V4835" t="s">
        <v>7108</v>
      </c>
      <c r="W4835" t="s">
        <v>170</v>
      </c>
      <c r="X4835" t="s">
        <v>7109</v>
      </c>
      <c r="Y4835" s="3">
        <f>VALUE(SUBSTITUTE(Table1[[#This Row],[Order Total]],"$",""))</f>
        <v>107.52</v>
      </c>
      <c r="Z4835">
        <f>VALUE(SUBSTITUTE(Table1[[#This Row],[Total]],"$",""))</f>
        <v>108.82</v>
      </c>
      <c r="AA4835" s="3">
        <f>Table1[[#This Row],[Order Total Number]]-Table1[[#This Row],[Total Number]]</f>
        <v>-1.2999999999999972</v>
      </c>
      <c r="AB4835">
        <f>VALUE(SUBSTITUTE(Table1[[#This Row],[Shipping Cost]],"$",""))</f>
        <v>1.3</v>
      </c>
      <c r="AC4835">
        <f>VALUE(SUBSTITUTE(Table1[[#This Row],[Discount $]],"$",""))</f>
        <v>4.4800000000000004</v>
      </c>
      <c r="AD4835">
        <f>VALUE(SUBSTITUTE(Table1[[#This Row],[Retail Price]],"$",""))</f>
        <v>4</v>
      </c>
      <c r="AE4835" s="4">
        <f>(Table1[[#This Row],[Retail Price Number]]*Table1[[#This Row],[Order Quantity]])-Table1[[#This Row],[Discount $ Number]]+Table1[[#This Row],[Shipping Cost Number]]</f>
        <v>116.82</v>
      </c>
      <c r="AF4835">
        <f>Table1[[#This Row],[Retail Price Number]]*Table1[[#This Row],[Order Quantity]]-Table1[[#This Row],[Discount $ Number]]</f>
        <v>115.52</v>
      </c>
      <c r="AG4835">
        <f>(Table1[[#This Row],[Retail Price Number]]*Table1[[#This Row],[Order Quantity]])-Table1[[#This Row],[Discount $ Number]]-Table1[[#This Row],[Shipping Cost Number]]</f>
        <v>114.22</v>
      </c>
      <c r="AH4835">
        <f>Table1[[#This Row],[Retail Price Number]]*Table1[[#This Row],[Order Quantity]]</f>
        <v>120</v>
      </c>
      <c r="AI4835">
        <f>YEAR(Table1[[#This Row],[Order Date]])</f>
        <v>2016</v>
      </c>
    </row>
    <row r="4836" spans="1:35" x14ac:dyDescent="0.3">
      <c r="A4836" t="s">
        <v>2096</v>
      </c>
      <c r="B4836" s="1">
        <v>42512</v>
      </c>
      <c r="C4836" t="s">
        <v>10157</v>
      </c>
      <c r="D4836" t="s">
        <v>61</v>
      </c>
      <c r="E4836" t="s">
        <v>27</v>
      </c>
      <c r="F4836" t="s">
        <v>28</v>
      </c>
      <c r="G4836" t="s">
        <v>77</v>
      </c>
      <c r="H4836" t="s">
        <v>62</v>
      </c>
      <c r="I4836" t="s">
        <v>121</v>
      </c>
      <c r="J4836" t="s">
        <v>1853</v>
      </c>
      <c r="K4836" t="s">
        <v>33</v>
      </c>
      <c r="L4836" t="s">
        <v>34</v>
      </c>
      <c r="M4836" t="s">
        <v>35</v>
      </c>
      <c r="N4836" s="1">
        <v>42513</v>
      </c>
      <c r="O4836" t="s">
        <v>1854</v>
      </c>
      <c r="P4836" s="3" t="s">
        <v>1855</v>
      </c>
      <c r="Q4836" t="s">
        <v>1856</v>
      </c>
      <c r="R4836">
        <v>39</v>
      </c>
      <c r="S4836" t="s">
        <v>10158</v>
      </c>
      <c r="T4836" s="2">
        <v>0.05</v>
      </c>
      <c r="U4836" t="s">
        <v>10159</v>
      </c>
      <c r="V4836" t="s">
        <v>4757</v>
      </c>
      <c r="W4836" t="s">
        <v>165</v>
      </c>
      <c r="X4836" t="s">
        <v>10160</v>
      </c>
      <c r="Y4836" s="3">
        <f>VALUE(SUBSTITUTE(Table1[[#This Row],[Order Total]],"$",""))</f>
        <v>5337.59</v>
      </c>
      <c r="Z4836">
        <f>VALUE(SUBSTITUTE(Table1[[#This Row],[Total]],"$",""))</f>
        <v>5357.58</v>
      </c>
      <c r="AA4836" s="3">
        <f>Table1[[#This Row],[Order Total Number]]-Table1[[#This Row],[Total Number]]</f>
        <v>-19.989999999999782</v>
      </c>
      <c r="AB4836">
        <f>VALUE(SUBSTITUTE(Table1[[#This Row],[Shipping Cost]],"$",""))</f>
        <v>4</v>
      </c>
      <c r="AC4836">
        <f>VALUE(SUBSTITUTE(Table1[[#This Row],[Discount $]],"$",""))</f>
        <v>337.29</v>
      </c>
      <c r="AD4836">
        <f>VALUE(SUBSTITUTE(Table1[[#This Row],[Retail Price]],"$",""))</f>
        <v>152.47999999999999</v>
      </c>
      <c r="AE4836" s="4">
        <f>(Table1[[#This Row],[Retail Price Number]]*Table1[[#This Row],[Order Quantity]])-Table1[[#This Row],[Discount $ Number]]+Table1[[#This Row],[Shipping Cost Number]]</f>
        <v>5613.4299999999994</v>
      </c>
      <c r="AF4836">
        <f>Table1[[#This Row],[Retail Price Number]]*Table1[[#This Row],[Order Quantity]]-Table1[[#This Row],[Discount $ Number]]</f>
        <v>5609.4299999999994</v>
      </c>
      <c r="AG4836">
        <f>(Table1[[#This Row],[Retail Price Number]]*Table1[[#This Row],[Order Quantity]])-Table1[[#This Row],[Discount $ Number]]-Table1[[#This Row],[Shipping Cost Number]]</f>
        <v>5605.4299999999994</v>
      </c>
      <c r="AH4836">
        <f>Table1[[#This Row],[Retail Price Number]]*Table1[[#This Row],[Order Quantity]]</f>
        <v>5946.7199999999993</v>
      </c>
      <c r="AI4836">
        <f>YEAR(Table1[[#This Row],[Order Date]])</f>
        <v>2016</v>
      </c>
    </row>
    <row r="4837" spans="1:35" x14ac:dyDescent="0.3">
      <c r="A4837" t="s">
        <v>2096</v>
      </c>
      <c r="B4837" s="1">
        <v>42767</v>
      </c>
      <c r="C4837" t="s">
        <v>918</v>
      </c>
      <c r="D4837" t="s">
        <v>745</v>
      </c>
      <c r="E4837" t="s">
        <v>27</v>
      </c>
      <c r="F4837" t="s">
        <v>28</v>
      </c>
      <c r="G4837" t="s">
        <v>77</v>
      </c>
      <c r="H4837" t="s">
        <v>217</v>
      </c>
      <c r="I4837" t="s">
        <v>121</v>
      </c>
      <c r="J4837" t="s">
        <v>64</v>
      </c>
      <c r="K4837" t="s">
        <v>94</v>
      </c>
      <c r="L4837" t="s">
        <v>95</v>
      </c>
      <c r="M4837" t="s">
        <v>156</v>
      </c>
      <c r="N4837" s="1">
        <v>42771</v>
      </c>
      <c r="O4837" t="s">
        <v>66</v>
      </c>
      <c r="P4837" s="3" t="s">
        <v>67</v>
      </c>
      <c r="Q4837" t="s">
        <v>68</v>
      </c>
      <c r="R4837">
        <v>11</v>
      </c>
      <c r="S4837" t="s">
        <v>11016</v>
      </c>
      <c r="T4837" s="2">
        <v>0.09</v>
      </c>
      <c r="U4837" t="s">
        <v>6499</v>
      </c>
      <c r="V4837" t="s">
        <v>11017</v>
      </c>
      <c r="W4837" t="s">
        <v>72</v>
      </c>
      <c r="X4837" t="s">
        <v>11017</v>
      </c>
      <c r="Y4837" s="3">
        <f>VALUE(SUBSTITUTE(Table1[[#This Row],[Order Total]],"$",""))</f>
        <v>95.09</v>
      </c>
      <c r="Z4837">
        <f>VALUE(SUBSTITUTE(Table1[[#This Row],[Total]],"$",""))</f>
        <v>95.09</v>
      </c>
      <c r="AA4837" s="3">
        <f>Table1[[#This Row],[Order Total Number]]-Table1[[#This Row],[Total Number]]</f>
        <v>0</v>
      </c>
      <c r="AB4837">
        <f>VALUE(SUBSTITUTE(Table1[[#This Row],[Shipping Cost]],"$",""))</f>
        <v>0.99</v>
      </c>
      <c r="AC4837">
        <f>VALUE(SUBSTITUTE(Table1[[#This Row],[Discount $]],"$",""))</f>
        <v>3.87</v>
      </c>
      <c r="AD4837">
        <f>VALUE(SUBSTITUTE(Table1[[#This Row],[Retail Price]],"$",""))</f>
        <v>2.88</v>
      </c>
      <c r="AE4837" s="4">
        <f>(Table1[[#This Row],[Retail Price Number]]*Table1[[#This Row],[Order Quantity]])-Table1[[#This Row],[Discount $ Number]]+Table1[[#This Row],[Shipping Cost Number]]</f>
        <v>28.799999999999997</v>
      </c>
      <c r="AF4837">
        <f>Table1[[#This Row],[Retail Price Number]]*Table1[[#This Row],[Order Quantity]]-Table1[[#This Row],[Discount $ Number]]</f>
        <v>27.81</v>
      </c>
      <c r="AG4837">
        <f>(Table1[[#This Row],[Retail Price Number]]*Table1[[#This Row],[Order Quantity]])-Table1[[#This Row],[Discount $ Number]]-Table1[[#This Row],[Shipping Cost Number]]</f>
        <v>26.82</v>
      </c>
      <c r="AH4837">
        <f>Table1[[#This Row],[Retail Price Number]]*Table1[[#This Row],[Order Quantity]]</f>
        <v>31.68</v>
      </c>
      <c r="AI4837">
        <f>YEAR(Table1[[#This Row],[Order Date]])</f>
        <v>2017</v>
      </c>
    </row>
    <row r="4838" spans="1:35" x14ac:dyDescent="0.3">
      <c r="A4838" t="s">
        <v>2096</v>
      </c>
      <c r="B4838" s="1">
        <v>42393</v>
      </c>
      <c r="C4838" t="s">
        <v>11332</v>
      </c>
      <c r="D4838" t="s">
        <v>421</v>
      </c>
      <c r="E4838" t="s">
        <v>27</v>
      </c>
      <c r="F4838" t="s">
        <v>28</v>
      </c>
      <c r="G4838" t="s">
        <v>77</v>
      </c>
      <c r="H4838" t="s">
        <v>422</v>
      </c>
      <c r="I4838" t="s">
        <v>31</v>
      </c>
      <c r="J4838" t="s">
        <v>875</v>
      </c>
      <c r="K4838" t="s">
        <v>94</v>
      </c>
      <c r="L4838" t="s">
        <v>95</v>
      </c>
      <c r="M4838" t="s">
        <v>35</v>
      </c>
      <c r="N4838" s="1">
        <v>42394</v>
      </c>
      <c r="O4838" t="s">
        <v>5375</v>
      </c>
      <c r="P4838" s="3" t="s">
        <v>877</v>
      </c>
      <c r="Q4838" t="s">
        <v>878</v>
      </c>
      <c r="R4838">
        <v>6</v>
      </c>
      <c r="S4838" t="s">
        <v>11333</v>
      </c>
      <c r="T4838" s="2">
        <v>0.01</v>
      </c>
      <c r="U4838" t="s">
        <v>3100</v>
      </c>
      <c r="V4838" t="s">
        <v>11334</v>
      </c>
      <c r="W4838" t="s">
        <v>881</v>
      </c>
      <c r="X4838" t="s">
        <v>11335</v>
      </c>
      <c r="Y4838" s="3">
        <f>VALUE(SUBSTITUTE(Table1[[#This Row],[Order Total]],"$",""))</f>
        <v>622.20000000000005</v>
      </c>
      <c r="Z4838">
        <f>VALUE(SUBSTITUTE(Table1[[#This Row],[Total]],"$",""))</f>
        <v>626.78</v>
      </c>
      <c r="AA4838" s="3">
        <f>Table1[[#This Row],[Order Total Number]]-Table1[[#This Row],[Total Number]]</f>
        <v>-4.5799999999999272</v>
      </c>
      <c r="AB4838">
        <f>VALUE(SUBSTITUTE(Table1[[#This Row],[Shipping Cost]],"$",""))</f>
        <v>6.5</v>
      </c>
      <c r="AC4838">
        <f>VALUE(SUBSTITUTE(Table1[[#This Row],[Discount $]],"$",""))</f>
        <v>59.34</v>
      </c>
      <c r="AD4838">
        <f>VALUE(SUBSTITUTE(Table1[[#This Row],[Retail Price]],"$",""))</f>
        <v>30.98</v>
      </c>
      <c r="AE4838" s="4">
        <f>(Table1[[#This Row],[Retail Price Number]]*Table1[[#This Row],[Order Quantity]])-Table1[[#This Row],[Discount $ Number]]+Table1[[#This Row],[Shipping Cost Number]]</f>
        <v>133.04</v>
      </c>
      <c r="AF4838">
        <f>Table1[[#This Row],[Retail Price Number]]*Table1[[#This Row],[Order Quantity]]-Table1[[#This Row],[Discount $ Number]]</f>
        <v>126.53999999999999</v>
      </c>
      <c r="AG4838">
        <f>(Table1[[#This Row],[Retail Price Number]]*Table1[[#This Row],[Order Quantity]])-Table1[[#This Row],[Discount $ Number]]-Table1[[#This Row],[Shipping Cost Number]]</f>
        <v>120.03999999999999</v>
      </c>
      <c r="AH4838">
        <f>Table1[[#This Row],[Retail Price Number]]*Table1[[#This Row],[Order Quantity]]</f>
        <v>185.88</v>
      </c>
      <c r="AI4838">
        <f>YEAR(Table1[[#This Row],[Order Date]])</f>
        <v>2016</v>
      </c>
    </row>
    <row r="4839" spans="1:35" x14ac:dyDescent="0.3">
      <c r="A4839" t="s">
        <v>2096</v>
      </c>
      <c r="B4839" s="1">
        <v>42721</v>
      </c>
      <c r="C4839" t="s">
        <v>7106</v>
      </c>
      <c r="D4839" t="s">
        <v>506</v>
      </c>
      <c r="E4839" t="s">
        <v>27</v>
      </c>
      <c r="F4839" t="s">
        <v>28</v>
      </c>
      <c r="G4839" t="s">
        <v>29</v>
      </c>
      <c r="H4839" t="s">
        <v>62</v>
      </c>
      <c r="I4839" t="s">
        <v>92</v>
      </c>
      <c r="J4839" t="s">
        <v>163</v>
      </c>
      <c r="K4839" t="s">
        <v>94</v>
      </c>
      <c r="L4839" t="s">
        <v>34</v>
      </c>
      <c r="M4839" t="s">
        <v>35</v>
      </c>
      <c r="N4839" s="1">
        <v>42723</v>
      </c>
      <c r="O4839" t="s">
        <v>164</v>
      </c>
      <c r="P4839" s="3" t="s">
        <v>165</v>
      </c>
      <c r="Q4839" t="s">
        <v>166</v>
      </c>
      <c r="R4839">
        <v>34</v>
      </c>
      <c r="S4839" t="s">
        <v>7107</v>
      </c>
      <c r="T4839" s="2">
        <v>0.03</v>
      </c>
      <c r="U4839" t="s">
        <v>2582</v>
      </c>
      <c r="V4839" t="s">
        <v>7108</v>
      </c>
      <c r="W4839" t="s">
        <v>170</v>
      </c>
      <c r="X4839" t="s">
        <v>7109</v>
      </c>
      <c r="Y4839" s="3">
        <f>VALUE(SUBSTITUTE(Table1[[#This Row],[Order Total]],"$",""))</f>
        <v>107.52</v>
      </c>
      <c r="Z4839">
        <f>VALUE(SUBSTITUTE(Table1[[#This Row],[Total]],"$",""))</f>
        <v>108.82</v>
      </c>
      <c r="AA4839" s="3">
        <f>Table1[[#This Row],[Order Total Number]]-Table1[[#This Row],[Total Number]]</f>
        <v>-1.2999999999999972</v>
      </c>
      <c r="AB4839">
        <f>VALUE(SUBSTITUTE(Table1[[#This Row],[Shipping Cost]],"$",""))</f>
        <v>1.3</v>
      </c>
      <c r="AC4839">
        <f>VALUE(SUBSTITUTE(Table1[[#This Row],[Discount $]],"$",""))</f>
        <v>4.4800000000000004</v>
      </c>
      <c r="AD4839">
        <f>VALUE(SUBSTITUTE(Table1[[#This Row],[Retail Price]],"$",""))</f>
        <v>4</v>
      </c>
      <c r="AE4839" s="4">
        <f>(Table1[[#This Row],[Retail Price Number]]*Table1[[#This Row],[Order Quantity]])-Table1[[#This Row],[Discount $ Number]]+Table1[[#This Row],[Shipping Cost Number]]</f>
        <v>132.82000000000002</v>
      </c>
      <c r="AF4839">
        <f>Table1[[#This Row],[Retail Price Number]]*Table1[[#This Row],[Order Quantity]]-Table1[[#This Row],[Discount $ Number]]</f>
        <v>131.52000000000001</v>
      </c>
      <c r="AG4839">
        <f>(Table1[[#This Row],[Retail Price Number]]*Table1[[#This Row],[Order Quantity]])-Table1[[#This Row],[Discount $ Number]]-Table1[[#This Row],[Shipping Cost Number]]</f>
        <v>130.22</v>
      </c>
      <c r="AH4839">
        <f>Table1[[#This Row],[Retail Price Number]]*Table1[[#This Row],[Order Quantity]]</f>
        <v>136</v>
      </c>
      <c r="AI4839">
        <f>YEAR(Table1[[#This Row],[Order Date]])</f>
        <v>2016</v>
      </c>
    </row>
    <row r="4840" spans="1:35" x14ac:dyDescent="0.3">
      <c r="A4840" t="s">
        <v>2096</v>
      </c>
      <c r="B4840" s="1">
        <v>42721</v>
      </c>
      <c r="C4840" t="s">
        <v>7106</v>
      </c>
      <c r="D4840" t="s">
        <v>506</v>
      </c>
      <c r="E4840" t="s">
        <v>27</v>
      </c>
      <c r="F4840" t="s">
        <v>28</v>
      </c>
      <c r="G4840" t="s">
        <v>134</v>
      </c>
      <c r="H4840" t="s">
        <v>62</v>
      </c>
      <c r="I4840" t="s">
        <v>196</v>
      </c>
      <c r="J4840" t="s">
        <v>163</v>
      </c>
      <c r="K4840" t="s">
        <v>94</v>
      </c>
      <c r="L4840" t="s">
        <v>95</v>
      </c>
      <c r="M4840" t="s">
        <v>156</v>
      </c>
      <c r="N4840" s="1">
        <v>42723</v>
      </c>
      <c r="O4840" t="s">
        <v>164</v>
      </c>
      <c r="P4840" s="3" t="s">
        <v>165</v>
      </c>
      <c r="Q4840" t="s">
        <v>166</v>
      </c>
      <c r="R4840">
        <v>6</v>
      </c>
      <c r="S4840" t="s">
        <v>7107</v>
      </c>
      <c r="T4840" s="2">
        <v>7.0000000000000007E-2</v>
      </c>
      <c r="U4840" t="s">
        <v>2582</v>
      </c>
      <c r="V4840" t="s">
        <v>7108</v>
      </c>
      <c r="W4840" t="s">
        <v>170</v>
      </c>
      <c r="X4840" t="s">
        <v>7109</v>
      </c>
      <c r="Y4840" s="3">
        <f>VALUE(SUBSTITUTE(Table1[[#This Row],[Order Total]],"$",""))</f>
        <v>107.52</v>
      </c>
      <c r="Z4840">
        <f>VALUE(SUBSTITUTE(Table1[[#This Row],[Total]],"$",""))</f>
        <v>108.82</v>
      </c>
      <c r="AA4840" s="3">
        <f>Table1[[#This Row],[Order Total Number]]-Table1[[#This Row],[Total Number]]</f>
        <v>-1.2999999999999972</v>
      </c>
      <c r="AB4840">
        <f>VALUE(SUBSTITUTE(Table1[[#This Row],[Shipping Cost]],"$",""))</f>
        <v>1.3</v>
      </c>
      <c r="AC4840">
        <f>VALUE(SUBSTITUTE(Table1[[#This Row],[Discount $]],"$",""))</f>
        <v>4.4800000000000004</v>
      </c>
      <c r="AD4840">
        <f>VALUE(SUBSTITUTE(Table1[[#This Row],[Retail Price]],"$",""))</f>
        <v>4</v>
      </c>
      <c r="AE4840" s="4">
        <f>(Table1[[#This Row],[Retail Price Number]]*Table1[[#This Row],[Order Quantity]])-Table1[[#This Row],[Discount $ Number]]+Table1[[#This Row],[Shipping Cost Number]]</f>
        <v>20.82</v>
      </c>
      <c r="AF4840">
        <f>Table1[[#This Row],[Retail Price Number]]*Table1[[#This Row],[Order Quantity]]-Table1[[#This Row],[Discount $ Number]]</f>
        <v>19.52</v>
      </c>
      <c r="AG4840">
        <f>(Table1[[#This Row],[Retail Price Number]]*Table1[[#This Row],[Order Quantity]])-Table1[[#This Row],[Discount $ Number]]-Table1[[#This Row],[Shipping Cost Number]]</f>
        <v>18.22</v>
      </c>
      <c r="AH4840">
        <f>Table1[[#This Row],[Retail Price Number]]*Table1[[#This Row],[Order Quantity]]</f>
        <v>24</v>
      </c>
      <c r="AI4840">
        <f>YEAR(Table1[[#This Row],[Order Date]])</f>
        <v>2016</v>
      </c>
    </row>
    <row r="4841" spans="1:35" x14ac:dyDescent="0.3">
      <c r="A4841" t="s">
        <v>3309</v>
      </c>
      <c r="B4841" s="1">
        <v>42722</v>
      </c>
      <c r="C4841" t="s">
        <v>1242</v>
      </c>
      <c r="D4841" t="s">
        <v>61</v>
      </c>
      <c r="E4841" t="s">
        <v>27</v>
      </c>
      <c r="F4841" t="s">
        <v>28</v>
      </c>
      <c r="G4841" t="s">
        <v>134</v>
      </c>
      <c r="H4841" t="s">
        <v>62</v>
      </c>
      <c r="I4841" t="s">
        <v>92</v>
      </c>
      <c r="J4841" t="s">
        <v>507</v>
      </c>
      <c r="K4841" t="s">
        <v>94</v>
      </c>
      <c r="L4841" t="s">
        <v>95</v>
      </c>
      <c r="M4841" t="s">
        <v>35</v>
      </c>
      <c r="N4841" s="1">
        <v>42723</v>
      </c>
      <c r="O4841" t="s">
        <v>508</v>
      </c>
      <c r="P4841" s="3" t="s">
        <v>509</v>
      </c>
      <c r="Q4841" t="s">
        <v>510</v>
      </c>
      <c r="R4841">
        <v>32</v>
      </c>
      <c r="S4841" t="s">
        <v>1434</v>
      </c>
      <c r="T4841" s="2">
        <v>0.03</v>
      </c>
      <c r="U4841" t="s">
        <v>1431</v>
      </c>
      <c r="V4841" t="s">
        <v>3310</v>
      </c>
      <c r="W4841" t="s">
        <v>514</v>
      </c>
      <c r="X4841" t="s">
        <v>3311</v>
      </c>
      <c r="Y4841" s="3">
        <f>VALUE(SUBSTITUTE(Table1[[#This Row],[Order Total]],"$",""))</f>
        <v>184.65</v>
      </c>
      <c r="Z4841">
        <f>VALUE(SUBSTITUTE(Table1[[#This Row],[Total]],"$",""))</f>
        <v>189.33</v>
      </c>
      <c r="AA4841" s="3">
        <f>Table1[[#This Row],[Order Total Number]]-Table1[[#This Row],[Total Number]]</f>
        <v>-4.6800000000000068</v>
      </c>
      <c r="AB4841">
        <f>VALUE(SUBSTITUTE(Table1[[#This Row],[Shipping Cost]],"$",""))</f>
        <v>4.68</v>
      </c>
      <c r="AC4841">
        <f>VALUE(SUBSTITUTE(Table1[[#This Row],[Discount $]],"$",""))</f>
        <v>9.7200000000000006</v>
      </c>
      <c r="AD4841">
        <f>VALUE(SUBSTITUTE(Table1[[#This Row],[Retail Price]],"$",""))</f>
        <v>10.23</v>
      </c>
      <c r="AE4841" s="4">
        <f>(Table1[[#This Row],[Retail Price Number]]*Table1[[#This Row],[Order Quantity]])-Table1[[#This Row],[Discount $ Number]]+Table1[[#This Row],[Shipping Cost Number]]</f>
        <v>322.32</v>
      </c>
      <c r="AF4841">
        <f>Table1[[#This Row],[Retail Price Number]]*Table1[[#This Row],[Order Quantity]]-Table1[[#This Row],[Discount $ Number]]</f>
        <v>317.64</v>
      </c>
      <c r="AG4841">
        <f>(Table1[[#This Row],[Retail Price Number]]*Table1[[#This Row],[Order Quantity]])-Table1[[#This Row],[Discount $ Number]]-Table1[[#This Row],[Shipping Cost Number]]</f>
        <v>312.95999999999998</v>
      </c>
      <c r="AH4841">
        <f>Table1[[#This Row],[Retail Price Number]]*Table1[[#This Row],[Order Quantity]]</f>
        <v>327.36</v>
      </c>
      <c r="AI4841">
        <f>YEAR(Table1[[#This Row],[Order Date]])</f>
        <v>2016</v>
      </c>
    </row>
    <row r="4842" spans="1:35" x14ac:dyDescent="0.3">
      <c r="A4842" t="s">
        <v>3309</v>
      </c>
      <c r="B4842" s="1">
        <v>42358</v>
      </c>
      <c r="C4842" t="s">
        <v>2398</v>
      </c>
      <c r="D4842" t="s">
        <v>766</v>
      </c>
      <c r="E4842" t="s">
        <v>27</v>
      </c>
      <c r="F4842" t="s">
        <v>28</v>
      </c>
      <c r="G4842" t="s">
        <v>77</v>
      </c>
      <c r="H4842" t="s">
        <v>217</v>
      </c>
      <c r="I4842" t="s">
        <v>121</v>
      </c>
      <c r="J4842" t="s">
        <v>355</v>
      </c>
      <c r="K4842" t="s">
        <v>94</v>
      </c>
      <c r="L4842" t="s">
        <v>95</v>
      </c>
      <c r="M4842" t="s">
        <v>35</v>
      </c>
      <c r="N4842" s="1">
        <v>42362</v>
      </c>
      <c r="O4842" t="s">
        <v>129</v>
      </c>
      <c r="P4842" s="3" t="s">
        <v>356</v>
      </c>
      <c r="Q4842" t="s">
        <v>357</v>
      </c>
      <c r="R4842">
        <v>35</v>
      </c>
      <c r="S4842" t="s">
        <v>6009</v>
      </c>
      <c r="T4842" s="2">
        <v>0.06</v>
      </c>
      <c r="U4842" t="s">
        <v>1049</v>
      </c>
      <c r="V4842" t="s">
        <v>6010</v>
      </c>
      <c r="W4842" t="s">
        <v>361</v>
      </c>
      <c r="X4842" t="s">
        <v>6011</v>
      </c>
      <c r="Y4842" s="3">
        <f>VALUE(SUBSTITUTE(Table1[[#This Row],[Order Total]],"$",""))</f>
        <v>167.61</v>
      </c>
      <c r="Z4842">
        <f>VALUE(SUBSTITUTE(Table1[[#This Row],[Total]],"$",""))</f>
        <v>178.04</v>
      </c>
      <c r="AA4842" s="3">
        <f>Table1[[#This Row],[Order Total Number]]-Table1[[#This Row],[Total Number]]</f>
        <v>-10.429999999999978</v>
      </c>
      <c r="AB4842">
        <f>VALUE(SUBSTITUTE(Table1[[#This Row],[Shipping Cost]],"$",""))</f>
        <v>3.6</v>
      </c>
      <c r="AC4842">
        <f>VALUE(SUBSTITUTE(Table1[[#This Row],[Discount $]],"$",""))</f>
        <v>2.93</v>
      </c>
      <c r="AD4842">
        <f>VALUE(SUBSTITUTE(Table1[[#This Row],[Retail Price]],"$",""))</f>
        <v>5.68</v>
      </c>
      <c r="AE4842" s="4">
        <f>(Table1[[#This Row],[Retail Price Number]]*Table1[[#This Row],[Order Quantity]])-Table1[[#This Row],[Discount $ Number]]+Table1[[#This Row],[Shipping Cost Number]]</f>
        <v>199.46999999999997</v>
      </c>
      <c r="AF4842">
        <f>Table1[[#This Row],[Retail Price Number]]*Table1[[#This Row],[Order Quantity]]-Table1[[#This Row],[Discount $ Number]]</f>
        <v>195.86999999999998</v>
      </c>
      <c r="AG4842">
        <f>(Table1[[#This Row],[Retail Price Number]]*Table1[[#This Row],[Order Quantity]])-Table1[[#This Row],[Discount $ Number]]-Table1[[#This Row],[Shipping Cost Number]]</f>
        <v>192.26999999999998</v>
      </c>
      <c r="AH4842">
        <f>Table1[[#This Row],[Retail Price Number]]*Table1[[#This Row],[Order Quantity]]</f>
        <v>198.79999999999998</v>
      </c>
      <c r="AI4842">
        <f>YEAR(Table1[[#This Row],[Order Date]])</f>
        <v>2015</v>
      </c>
    </row>
    <row r="4843" spans="1:35" x14ac:dyDescent="0.3">
      <c r="A4843" t="s">
        <v>3309</v>
      </c>
      <c r="B4843" s="1">
        <v>42722</v>
      </c>
      <c r="C4843" t="s">
        <v>1242</v>
      </c>
      <c r="D4843" t="s">
        <v>61</v>
      </c>
      <c r="E4843" t="s">
        <v>27</v>
      </c>
      <c r="F4843" t="s">
        <v>28</v>
      </c>
      <c r="G4843" t="s">
        <v>91</v>
      </c>
      <c r="H4843" t="s">
        <v>62</v>
      </c>
      <c r="I4843" t="s">
        <v>31</v>
      </c>
      <c r="J4843" t="s">
        <v>507</v>
      </c>
      <c r="K4843" t="s">
        <v>33</v>
      </c>
      <c r="L4843" t="s">
        <v>109</v>
      </c>
      <c r="M4843" t="s">
        <v>35</v>
      </c>
      <c r="N4843" s="1">
        <v>42723</v>
      </c>
      <c r="O4843" t="s">
        <v>508</v>
      </c>
      <c r="P4843" s="3" t="s">
        <v>509</v>
      </c>
      <c r="Q4843" t="s">
        <v>510</v>
      </c>
      <c r="R4843">
        <v>23</v>
      </c>
      <c r="S4843" t="s">
        <v>1434</v>
      </c>
      <c r="T4843" s="2">
        <v>0.01</v>
      </c>
      <c r="U4843" t="s">
        <v>1431</v>
      </c>
      <c r="V4843" t="s">
        <v>3310</v>
      </c>
      <c r="W4843" t="s">
        <v>514</v>
      </c>
      <c r="X4843" t="s">
        <v>3311</v>
      </c>
      <c r="Y4843" s="3">
        <f>VALUE(SUBSTITUTE(Table1[[#This Row],[Order Total]],"$",""))</f>
        <v>184.65</v>
      </c>
      <c r="Z4843">
        <f>VALUE(SUBSTITUTE(Table1[[#This Row],[Total]],"$",""))</f>
        <v>189.33</v>
      </c>
      <c r="AA4843" s="3">
        <f>Table1[[#This Row],[Order Total Number]]-Table1[[#This Row],[Total Number]]</f>
        <v>-4.6800000000000068</v>
      </c>
      <c r="AB4843">
        <f>VALUE(SUBSTITUTE(Table1[[#This Row],[Shipping Cost]],"$",""))</f>
        <v>4.68</v>
      </c>
      <c r="AC4843">
        <f>VALUE(SUBSTITUTE(Table1[[#This Row],[Discount $]],"$",""))</f>
        <v>9.7200000000000006</v>
      </c>
      <c r="AD4843">
        <f>VALUE(SUBSTITUTE(Table1[[#This Row],[Retail Price]],"$",""))</f>
        <v>10.23</v>
      </c>
      <c r="AE4843" s="4">
        <f>(Table1[[#This Row],[Retail Price Number]]*Table1[[#This Row],[Order Quantity]])-Table1[[#This Row],[Discount $ Number]]+Table1[[#This Row],[Shipping Cost Number]]</f>
        <v>230.25000000000003</v>
      </c>
      <c r="AF4843">
        <f>Table1[[#This Row],[Retail Price Number]]*Table1[[#This Row],[Order Quantity]]-Table1[[#This Row],[Discount $ Number]]</f>
        <v>225.57000000000002</v>
      </c>
      <c r="AG4843">
        <f>(Table1[[#This Row],[Retail Price Number]]*Table1[[#This Row],[Order Quantity]])-Table1[[#This Row],[Discount $ Number]]-Table1[[#This Row],[Shipping Cost Number]]</f>
        <v>220.89000000000001</v>
      </c>
      <c r="AH4843">
        <f>Table1[[#This Row],[Retail Price Number]]*Table1[[#This Row],[Order Quantity]]</f>
        <v>235.29000000000002</v>
      </c>
      <c r="AI4843">
        <f>YEAR(Table1[[#This Row],[Order Date]])</f>
        <v>2016</v>
      </c>
    </row>
    <row r="4844" spans="1:35" x14ac:dyDescent="0.3">
      <c r="A4844" t="s">
        <v>3309</v>
      </c>
      <c r="B4844" s="1">
        <v>42722</v>
      </c>
      <c r="C4844" t="s">
        <v>1242</v>
      </c>
      <c r="D4844" t="s">
        <v>61</v>
      </c>
      <c r="E4844" t="s">
        <v>27</v>
      </c>
      <c r="F4844" t="s">
        <v>28</v>
      </c>
      <c r="G4844" t="s">
        <v>91</v>
      </c>
      <c r="H4844" t="s">
        <v>62</v>
      </c>
      <c r="I4844" t="s">
        <v>196</v>
      </c>
      <c r="J4844" t="s">
        <v>507</v>
      </c>
      <c r="K4844" t="s">
        <v>33</v>
      </c>
      <c r="L4844" t="s">
        <v>50</v>
      </c>
      <c r="M4844" t="s">
        <v>35</v>
      </c>
      <c r="N4844" s="1">
        <v>42723</v>
      </c>
      <c r="O4844" t="s">
        <v>508</v>
      </c>
      <c r="P4844" s="3" t="s">
        <v>509</v>
      </c>
      <c r="Q4844" t="s">
        <v>510</v>
      </c>
      <c r="R4844">
        <v>7</v>
      </c>
      <c r="S4844" t="s">
        <v>1434</v>
      </c>
      <c r="T4844" s="2">
        <v>0.02</v>
      </c>
      <c r="U4844" t="s">
        <v>1431</v>
      </c>
      <c r="V4844" t="s">
        <v>3310</v>
      </c>
      <c r="W4844" t="s">
        <v>514</v>
      </c>
      <c r="X4844" t="s">
        <v>3311</v>
      </c>
      <c r="Y4844" s="3">
        <f>VALUE(SUBSTITUTE(Table1[[#This Row],[Order Total]],"$",""))</f>
        <v>184.65</v>
      </c>
      <c r="Z4844">
        <f>VALUE(SUBSTITUTE(Table1[[#This Row],[Total]],"$",""))</f>
        <v>189.33</v>
      </c>
      <c r="AA4844" s="3">
        <f>Table1[[#This Row],[Order Total Number]]-Table1[[#This Row],[Total Number]]</f>
        <v>-4.6800000000000068</v>
      </c>
      <c r="AB4844">
        <f>VALUE(SUBSTITUTE(Table1[[#This Row],[Shipping Cost]],"$",""))</f>
        <v>4.68</v>
      </c>
      <c r="AC4844">
        <f>VALUE(SUBSTITUTE(Table1[[#This Row],[Discount $]],"$",""))</f>
        <v>9.7200000000000006</v>
      </c>
      <c r="AD4844">
        <f>VALUE(SUBSTITUTE(Table1[[#This Row],[Retail Price]],"$",""))</f>
        <v>10.23</v>
      </c>
      <c r="AE4844" s="4">
        <f>(Table1[[#This Row],[Retail Price Number]]*Table1[[#This Row],[Order Quantity]])-Table1[[#This Row],[Discount $ Number]]+Table1[[#This Row],[Shipping Cost Number]]</f>
        <v>66.569999999999993</v>
      </c>
      <c r="AF4844">
        <f>Table1[[#This Row],[Retail Price Number]]*Table1[[#This Row],[Order Quantity]]-Table1[[#This Row],[Discount $ Number]]</f>
        <v>61.89</v>
      </c>
      <c r="AG4844">
        <f>(Table1[[#This Row],[Retail Price Number]]*Table1[[#This Row],[Order Quantity]])-Table1[[#This Row],[Discount $ Number]]-Table1[[#This Row],[Shipping Cost Number]]</f>
        <v>57.21</v>
      </c>
      <c r="AH4844">
        <f>Table1[[#This Row],[Retail Price Number]]*Table1[[#This Row],[Order Quantity]]</f>
        <v>71.61</v>
      </c>
      <c r="AI4844">
        <f>YEAR(Table1[[#This Row],[Order Date]])</f>
        <v>2016</v>
      </c>
    </row>
    <row r="4845" spans="1:35" x14ac:dyDescent="0.3">
      <c r="A4845" t="s">
        <v>3309</v>
      </c>
      <c r="B4845" s="1">
        <v>42722</v>
      </c>
      <c r="C4845" t="s">
        <v>1242</v>
      </c>
      <c r="D4845" t="s">
        <v>61</v>
      </c>
      <c r="E4845" t="s">
        <v>27</v>
      </c>
      <c r="F4845" t="s">
        <v>28</v>
      </c>
      <c r="G4845" t="s">
        <v>29</v>
      </c>
      <c r="H4845" t="s">
        <v>62</v>
      </c>
      <c r="I4845" t="s">
        <v>31</v>
      </c>
      <c r="J4845" t="s">
        <v>1302</v>
      </c>
      <c r="K4845" t="s">
        <v>94</v>
      </c>
      <c r="L4845" t="s">
        <v>95</v>
      </c>
      <c r="M4845" t="s">
        <v>156</v>
      </c>
      <c r="N4845" s="1">
        <v>42723</v>
      </c>
      <c r="O4845" t="s">
        <v>1303</v>
      </c>
      <c r="P4845" s="3" t="s">
        <v>168</v>
      </c>
      <c r="Q4845" t="s">
        <v>1304</v>
      </c>
      <c r="R4845">
        <v>1</v>
      </c>
      <c r="S4845" t="s">
        <v>1434</v>
      </c>
      <c r="T4845" s="2">
        <v>0.02</v>
      </c>
      <c r="U4845" t="s">
        <v>1431</v>
      </c>
      <c r="V4845" t="s">
        <v>3310</v>
      </c>
      <c r="W4845" t="s">
        <v>1307</v>
      </c>
      <c r="X4845" t="s">
        <v>3311</v>
      </c>
      <c r="Y4845" s="3">
        <f>VALUE(SUBSTITUTE(Table1[[#This Row],[Order Total]],"$",""))</f>
        <v>184.65</v>
      </c>
      <c r="Z4845">
        <f>VALUE(SUBSTITUTE(Table1[[#This Row],[Total]],"$",""))</f>
        <v>189.33</v>
      </c>
      <c r="AA4845" s="3">
        <f>Table1[[#This Row],[Order Total Number]]-Table1[[#This Row],[Total Number]]</f>
        <v>-4.6800000000000068</v>
      </c>
      <c r="AB4845">
        <f>VALUE(SUBSTITUTE(Table1[[#This Row],[Shipping Cost]],"$",""))</f>
        <v>4.42</v>
      </c>
      <c r="AC4845">
        <f>VALUE(SUBSTITUTE(Table1[[#This Row],[Discount $]],"$",""))</f>
        <v>9.7200000000000006</v>
      </c>
      <c r="AD4845">
        <f>VALUE(SUBSTITUTE(Table1[[#This Row],[Retail Price]],"$",""))</f>
        <v>6.84</v>
      </c>
      <c r="AE4845" s="4">
        <f>(Table1[[#This Row],[Retail Price Number]]*Table1[[#This Row],[Order Quantity]])-Table1[[#This Row],[Discount $ Number]]+Table1[[#This Row],[Shipping Cost Number]]</f>
        <v>1.5399999999999991</v>
      </c>
      <c r="AF4845">
        <f>Table1[[#This Row],[Retail Price Number]]*Table1[[#This Row],[Order Quantity]]-Table1[[#This Row],[Discount $ Number]]</f>
        <v>-2.8800000000000008</v>
      </c>
      <c r="AG4845">
        <f>(Table1[[#This Row],[Retail Price Number]]*Table1[[#This Row],[Order Quantity]])-Table1[[#This Row],[Discount $ Number]]-Table1[[#This Row],[Shipping Cost Number]]</f>
        <v>-7.3000000000000007</v>
      </c>
      <c r="AH4845">
        <f>Table1[[#This Row],[Retail Price Number]]*Table1[[#This Row],[Order Quantity]]</f>
        <v>6.84</v>
      </c>
      <c r="AI4845">
        <f>YEAR(Table1[[#This Row],[Order Date]])</f>
        <v>2016</v>
      </c>
    </row>
    <row r="4846" spans="1:35" x14ac:dyDescent="0.3">
      <c r="A4846" t="s">
        <v>3309</v>
      </c>
      <c r="B4846" s="1">
        <v>42165</v>
      </c>
      <c r="C4846" t="s">
        <v>12078</v>
      </c>
      <c r="D4846" t="s">
        <v>252</v>
      </c>
      <c r="E4846" t="s">
        <v>27</v>
      </c>
      <c r="F4846" t="s">
        <v>28</v>
      </c>
      <c r="G4846" t="s">
        <v>77</v>
      </c>
      <c r="H4846" t="s">
        <v>62</v>
      </c>
      <c r="I4846" t="s">
        <v>92</v>
      </c>
      <c r="J4846" t="s">
        <v>93</v>
      </c>
      <c r="K4846" t="s">
        <v>94</v>
      </c>
      <c r="L4846" t="s">
        <v>95</v>
      </c>
      <c r="M4846" t="s">
        <v>35</v>
      </c>
      <c r="N4846" s="1">
        <v>42167</v>
      </c>
      <c r="O4846" t="s">
        <v>96</v>
      </c>
      <c r="P4846" s="3" t="s">
        <v>97</v>
      </c>
      <c r="Q4846" t="s">
        <v>98</v>
      </c>
      <c r="R4846">
        <v>47</v>
      </c>
      <c r="S4846" t="s">
        <v>1360</v>
      </c>
      <c r="T4846" s="2">
        <v>7.0000000000000007E-2</v>
      </c>
      <c r="U4846" t="s">
        <v>646</v>
      </c>
      <c r="V4846" t="s">
        <v>2220</v>
      </c>
      <c r="W4846" t="s">
        <v>102</v>
      </c>
      <c r="X4846" t="s">
        <v>12079</v>
      </c>
      <c r="Y4846" s="3">
        <f>VALUE(SUBSTITUTE(Table1[[#This Row],[Order Total]],"$",""))</f>
        <v>43.17</v>
      </c>
      <c r="Z4846">
        <f>VALUE(SUBSTITUTE(Table1[[#This Row],[Total]],"$",""))</f>
        <v>49.56</v>
      </c>
      <c r="AA4846" s="3">
        <f>Table1[[#This Row],[Order Total Number]]-Table1[[#This Row],[Total Number]]</f>
        <v>-6.3900000000000006</v>
      </c>
      <c r="AB4846">
        <f>VALUE(SUBSTITUTE(Table1[[#This Row],[Shipping Cost]],"$",""))</f>
        <v>0.8</v>
      </c>
      <c r="AC4846">
        <f>VALUE(SUBSTITUTE(Table1[[#This Row],[Discount $]],"$",""))</f>
        <v>2.27</v>
      </c>
      <c r="AD4846">
        <f>VALUE(SUBSTITUTE(Table1[[#This Row],[Retail Price]],"$",""))</f>
        <v>2.62</v>
      </c>
      <c r="AE4846" s="4">
        <f>(Table1[[#This Row],[Retail Price Number]]*Table1[[#This Row],[Order Quantity]])-Table1[[#This Row],[Discount $ Number]]+Table1[[#This Row],[Shipping Cost Number]]</f>
        <v>121.67</v>
      </c>
      <c r="AF4846">
        <f>Table1[[#This Row],[Retail Price Number]]*Table1[[#This Row],[Order Quantity]]-Table1[[#This Row],[Discount $ Number]]</f>
        <v>120.87</v>
      </c>
      <c r="AG4846">
        <f>(Table1[[#This Row],[Retail Price Number]]*Table1[[#This Row],[Order Quantity]])-Table1[[#This Row],[Discount $ Number]]-Table1[[#This Row],[Shipping Cost Number]]</f>
        <v>120.07000000000001</v>
      </c>
      <c r="AH4846">
        <f>Table1[[#This Row],[Retail Price Number]]*Table1[[#This Row],[Order Quantity]]</f>
        <v>123.14</v>
      </c>
      <c r="AI4846">
        <f>YEAR(Table1[[#This Row],[Order Date]])</f>
        <v>2015</v>
      </c>
    </row>
    <row r="4847" spans="1:35" x14ac:dyDescent="0.3">
      <c r="A4847" t="s">
        <v>3309</v>
      </c>
      <c r="B4847" s="1">
        <v>42722</v>
      </c>
      <c r="C4847" t="s">
        <v>1242</v>
      </c>
      <c r="D4847" t="s">
        <v>61</v>
      </c>
      <c r="E4847" t="s">
        <v>27</v>
      </c>
      <c r="F4847" t="s">
        <v>28</v>
      </c>
      <c r="G4847" t="s">
        <v>77</v>
      </c>
      <c r="H4847" t="s">
        <v>62</v>
      </c>
      <c r="I4847" t="s">
        <v>121</v>
      </c>
      <c r="J4847" t="s">
        <v>507</v>
      </c>
      <c r="K4847" t="s">
        <v>94</v>
      </c>
      <c r="L4847" t="s">
        <v>34</v>
      </c>
      <c r="M4847" t="s">
        <v>156</v>
      </c>
      <c r="N4847" s="1">
        <v>42723</v>
      </c>
      <c r="O4847" t="s">
        <v>508</v>
      </c>
      <c r="P4847" s="3" t="s">
        <v>509</v>
      </c>
      <c r="Q4847" t="s">
        <v>510</v>
      </c>
      <c r="R4847">
        <v>18</v>
      </c>
      <c r="S4847" t="s">
        <v>1434</v>
      </c>
      <c r="T4847" s="2">
        <v>0.1</v>
      </c>
      <c r="U4847" t="s">
        <v>1431</v>
      </c>
      <c r="V4847" t="s">
        <v>3310</v>
      </c>
      <c r="W4847" t="s">
        <v>514</v>
      </c>
      <c r="X4847" t="s">
        <v>3311</v>
      </c>
      <c r="Y4847" s="3">
        <f>VALUE(SUBSTITUTE(Table1[[#This Row],[Order Total]],"$",""))</f>
        <v>184.65</v>
      </c>
      <c r="Z4847">
        <f>VALUE(SUBSTITUTE(Table1[[#This Row],[Total]],"$",""))</f>
        <v>189.33</v>
      </c>
      <c r="AA4847" s="3">
        <f>Table1[[#This Row],[Order Total Number]]-Table1[[#This Row],[Total Number]]</f>
        <v>-4.6800000000000068</v>
      </c>
      <c r="AB4847">
        <f>VALUE(SUBSTITUTE(Table1[[#This Row],[Shipping Cost]],"$",""))</f>
        <v>4.68</v>
      </c>
      <c r="AC4847">
        <f>VALUE(SUBSTITUTE(Table1[[#This Row],[Discount $]],"$",""))</f>
        <v>9.7200000000000006</v>
      </c>
      <c r="AD4847">
        <f>VALUE(SUBSTITUTE(Table1[[#This Row],[Retail Price]],"$",""))</f>
        <v>10.23</v>
      </c>
      <c r="AE4847" s="4">
        <f>(Table1[[#This Row],[Retail Price Number]]*Table1[[#This Row],[Order Quantity]])-Table1[[#This Row],[Discount $ Number]]+Table1[[#This Row],[Shipping Cost Number]]</f>
        <v>179.10000000000002</v>
      </c>
      <c r="AF4847">
        <f>Table1[[#This Row],[Retail Price Number]]*Table1[[#This Row],[Order Quantity]]-Table1[[#This Row],[Discount $ Number]]</f>
        <v>174.42000000000002</v>
      </c>
      <c r="AG4847">
        <f>(Table1[[#This Row],[Retail Price Number]]*Table1[[#This Row],[Order Quantity]])-Table1[[#This Row],[Discount $ Number]]-Table1[[#This Row],[Shipping Cost Number]]</f>
        <v>169.74</v>
      </c>
      <c r="AH4847">
        <f>Table1[[#This Row],[Retail Price Number]]*Table1[[#This Row],[Order Quantity]]</f>
        <v>184.14000000000001</v>
      </c>
      <c r="AI4847">
        <f>YEAR(Table1[[#This Row],[Order Date]])</f>
        <v>2016</v>
      </c>
    </row>
    <row r="4848" spans="1:35" x14ac:dyDescent="0.3">
      <c r="A4848" t="s">
        <v>4544</v>
      </c>
      <c r="B4848" s="1">
        <v>42718</v>
      </c>
      <c r="C4848" t="s">
        <v>4458</v>
      </c>
      <c r="D4848" t="s">
        <v>240</v>
      </c>
      <c r="E4848" t="s">
        <v>27</v>
      </c>
      <c r="F4848" t="s">
        <v>28</v>
      </c>
      <c r="G4848" t="s">
        <v>77</v>
      </c>
      <c r="H4848" t="s">
        <v>241</v>
      </c>
      <c r="I4848" t="s">
        <v>92</v>
      </c>
      <c r="J4848" t="s">
        <v>1853</v>
      </c>
      <c r="K4848" t="s">
        <v>33</v>
      </c>
      <c r="L4848" t="s">
        <v>34</v>
      </c>
      <c r="M4848" t="s">
        <v>35</v>
      </c>
      <c r="N4848" s="1">
        <v>42719</v>
      </c>
      <c r="O4848" t="s">
        <v>1854</v>
      </c>
      <c r="P4848" s="3" t="s">
        <v>1855</v>
      </c>
      <c r="Q4848" t="s">
        <v>1856</v>
      </c>
      <c r="R4848">
        <v>48</v>
      </c>
      <c r="S4848" t="s">
        <v>4545</v>
      </c>
      <c r="T4848" s="2">
        <v>0.04</v>
      </c>
      <c r="U4848" t="s">
        <v>4546</v>
      </c>
      <c r="V4848" t="s">
        <v>4547</v>
      </c>
      <c r="W4848" t="s">
        <v>165</v>
      </c>
      <c r="X4848" t="s">
        <v>4548</v>
      </c>
      <c r="Y4848" s="3">
        <f>VALUE(SUBSTITUTE(Table1[[#This Row],[Order Total]],"$",""))</f>
        <v>5560.29</v>
      </c>
      <c r="Z4848">
        <f>VALUE(SUBSTITUTE(Table1[[#This Row],[Total]],"$",""))</f>
        <v>5070.4799999999996</v>
      </c>
      <c r="AA4848" s="3">
        <f>Table1[[#This Row],[Order Total Number]]-Table1[[#This Row],[Total Number]]</f>
        <v>489.8100000000004</v>
      </c>
      <c r="AB4848">
        <f>VALUE(SUBSTITUTE(Table1[[#This Row],[Shipping Cost]],"$",""))</f>
        <v>4</v>
      </c>
      <c r="AC4848">
        <f>VALUE(SUBSTITUTE(Table1[[#This Row],[Discount $]],"$",""))</f>
        <v>42.35</v>
      </c>
      <c r="AD4848">
        <f>VALUE(SUBSTITUTE(Table1[[#This Row],[Retail Price]],"$",""))</f>
        <v>152.47999999999999</v>
      </c>
      <c r="AE4848" s="4">
        <f>(Table1[[#This Row],[Retail Price Number]]*Table1[[#This Row],[Order Quantity]])-Table1[[#This Row],[Discount $ Number]]+Table1[[#This Row],[Shipping Cost Number]]</f>
        <v>7280.6899999999987</v>
      </c>
      <c r="AF4848">
        <f>Table1[[#This Row],[Retail Price Number]]*Table1[[#This Row],[Order Quantity]]-Table1[[#This Row],[Discount $ Number]]</f>
        <v>7276.6899999999987</v>
      </c>
      <c r="AG4848">
        <f>(Table1[[#This Row],[Retail Price Number]]*Table1[[#This Row],[Order Quantity]])-Table1[[#This Row],[Discount $ Number]]-Table1[[#This Row],[Shipping Cost Number]]</f>
        <v>7272.6899999999987</v>
      </c>
      <c r="AH4848">
        <f>Table1[[#This Row],[Retail Price Number]]*Table1[[#This Row],[Order Quantity]]</f>
        <v>7319.0399999999991</v>
      </c>
      <c r="AI4848">
        <f>YEAR(Table1[[#This Row],[Order Date]])</f>
        <v>2016</v>
      </c>
    </row>
    <row r="4849" spans="1:35" x14ac:dyDescent="0.3">
      <c r="A4849" t="s">
        <v>4544</v>
      </c>
      <c r="B4849" s="1">
        <v>41349</v>
      </c>
      <c r="C4849" t="s">
        <v>798</v>
      </c>
      <c r="D4849" t="s">
        <v>61</v>
      </c>
      <c r="E4849" t="s">
        <v>27</v>
      </c>
      <c r="F4849" t="s">
        <v>28</v>
      </c>
      <c r="G4849" t="s">
        <v>91</v>
      </c>
      <c r="H4849" t="s">
        <v>62</v>
      </c>
      <c r="I4849" t="s">
        <v>31</v>
      </c>
      <c r="J4849" t="s">
        <v>1580</v>
      </c>
      <c r="K4849" t="s">
        <v>94</v>
      </c>
      <c r="L4849" t="s">
        <v>34</v>
      </c>
      <c r="M4849" t="s">
        <v>156</v>
      </c>
      <c r="N4849" s="1">
        <v>41353</v>
      </c>
      <c r="O4849" t="s">
        <v>1581</v>
      </c>
      <c r="P4849" s="3" t="s">
        <v>1582</v>
      </c>
      <c r="Q4849" t="s">
        <v>1583</v>
      </c>
      <c r="R4849">
        <v>18</v>
      </c>
      <c r="S4849" t="s">
        <v>5915</v>
      </c>
      <c r="T4849" s="2">
        <v>0.03</v>
      </c>
      <c r="U4849" t="s">
        <v>5916</v>
      </c>
      <c r="V4849" t="s">
        <v>5917</v>
      </c>
      <c r="W4849" t="s">
        <v>1587</v>
      </c>
      <c r="X4849" t="s">
        <v>5918</v>
      </c>
      <c r="Y4849" s="3">
        <f>VALUE(SUBSTITUTE(Table1[[#This Row],[Order Total]],"$",""))</f>
        <v>3132.14</v>
      </c>
      <c r="Z4849">
        <f>VALUE(SUBSTITUTE(Table1[[#This Row],[Total]],"$",""))</f>
        <v>3206.34</v>
      </c>
      <c r="AA4849" s="3">
        <f>Table1[[#This Row],[Order Total Number]]-Table1[[#This Row],[Total Number]]</f>
        <v>-74.200000000000273</v>
      </c>
      <c r="AB4849">
        <f>VALUE(SUBSTITUTE(Table1[[#This Row],[Shipping Cost]],"$",""))</f>
        <v>5.01</v>
      </c>
      <c r="AC4849">
        <f>VALUE(SUBSTITUTE(Table1[[#This Row],[Discount $]],"$",""))</f>
        <v>9.06</v>
      </c>
      <c r="AD4849">
        <f>VALUE(SUBSTITUTE(Table1[[#This Row],[Retail Price]],"$",""))</f>
        <v>83.98</v>
      </c>
      <c r="AE4849" s="4">
        <f>(Table1[[#This Row],[Retail Price Number]]*Table1[[#This Row],[Order Quantity]])-Table1[[#This Row],[Discount $ Number]]+Table1[[#This Row],[Shipping Cost Number]]</f>
        <v>1507.5900000000001</v>
      </c>
      <c r="AF4849">
        <f>Table1[[#This Row],[Retail Price Number]]*Table1[[#This Row],[Order Quantity]]-Table1[[#This Row],[Discount $ Number]]</f>
        <v>1502.5800000000002</v>
      </c>
      <c r="AG4849">
        <f>(Table1[[#This Row],[Retail Price Number]]*Table1[[#This Row],[Order Quantity]])-Table1[[#This Row],[Discount $ Number]]-Table1[[#This Row],[Shipping Cost Number]]</f>
        <v>1497.5700000000002</v>
      </c>
      <c r="AH4849">
        <f>Table1[[#This Row],[Retail Price Number]]*Table1[[#This Row],[Order Quantity]]</f>
        <v>1511.64</v>
      </c>
      <c r="AI4849">
        <f>YEAR(Table1[[#This Row],[Order Date]])</f>
        <v>2013</v>
      </c>
    </row>
    <row r="4850" spans="1:35" x14ac:dyDescent="0.3">
      <c r="A4850" t="s">
        <v>4544</v>
      </c>
      <c r="B4850" s="1">
        <v>42264</v>
      </c>
      <c r="C4850" t="s">
        <v>911</v>
      </c>
      <c r="D4850" t="s">
        <v>912</v>
      </c>
      <c r="E4850" t="s">
        <v>27</v>
      </c>
      <c r="F4850" t="s">
        <v>28</v>
      </c>
      <c r="G4850" t="s">
        <v>134</v>
      </c>
      <c r="H4850" t="s">
        <v>205</v>
      </c>
      <c r="I4850" t="s">
        <v>121</v>
      </c>
      <c r="J4850" t="s">
        <v>135</v>
      </c>
      <c r="K4850" t="s">
        <v>94</v>
      </c>
      <c r="L4850" t="s">
        <v>34</v>
      </c>
      <c r="M4850" t="s">
        <v>35</v>
      </c>
      <c r="N4850" s="1">
        <v>42264</v>
      </c>
      <c r="O4850" t="s">
        <v>136</v>
      </c>
      <c r="P4850" s="3" t="s">
        <v>137</v>
      </c>
      <c r="Q4850" t="s">
        <v>52</v>
      </c>
      <c r="R4850">
        <v>34</v>
      </c>
      <c r="S4850" t="s">
        <v>5948</v>
      </c>
      <c r="T4850" s="2">
        <v>7.0000000000000007E-2</v>
      </c>
      <c r="U4850" t="s">
        <v>1025</v>
      </c>
      <c r="V4850" t="s">
        <v>3322</v>
      </c>
      <c r="W4850" t="s">
        <v>72</v>
      </c>
      <c r="X4850" t="s">
        <v>5949</v>
      </c>
      <c r="Y4850" s="3">
        <f>VALUE(SUBSTITUTE(Table1[[#This Row],[Order Total]],"$",""))</f>
        <v>14.39</v>
      </c>
      <c r="Z4850">
        <f>VALUE(SUBSTITUTE(Table1[[#This Row],[Total]],"$",""))</f>
        <v>15.26</v>
      </c>
      <c r="AA4850" s="3">
        <f>Table1[[#This Row],[Order Total Number]]-Table1[[#This Row],[Total Number]]</f>
        <v>-0.86999999999999922</v>
      </c>
      <c r="AB4850">
        <f>VALUE(SUBSTITUTE(Table1[[#This Row],[Shipping Cost]],"$",""))</f>
        <v>0.99</v>
      </c>
      <c r="AC4850">
        <f>VALUE(SUBSTITUTE(Table1[[#This Row],[Discount $]],"$",""))</f>
        <v>0.59</v>
      </c>
      <c r="AD4850">
        <f>VALUE(SUBSTITUTE(Table1[[#This Row],[Retail Price]],"$",""))</f>
        <v>3.08</v>
      </c>
      <c r="AE4850" s="4">
        <f>(Table1[[#This Row],[Retail Price Number]]*Table1[[#This Row],[Order Quantity]])-Table1[[#This Row],[Discount $ Number]]+Table1[[#This Row],[Shipping Cost Number]]</f>
        <v>105.11999999999999</v>
      </c>
      <c r="AF4850">
        <f>Table1[[#This Row],[Retail Price Number]]*Table1[[#This Row],[Order Quantity]]-Table1[[#This Row],[Discount $ Number]]</f>
        <v>104.13</v>
      </c>
      <c r="AG4850">
        <f>(Table1[[#This Row],[Retail Price Number]]*Table1[[#This Row],[Order Quantity]])-Table1[[#This Row],[Discount $ Number]]-Table1[[#This Row],[Shipping Cost Number]]</f>
        <v>103.14</v>
      </c>
      <c r="AH4850">
        <f>Table1[[#This Row],[Retail Price Number]]*Table1[[#This Row],[Order Quantity]]</f>
        <v>104.72</v>
      </c>
      <c r="AI4850">
        <f>YEAR(Table1[[#This Row],[Order Date]])</f>
        <v>2015</v>
      </c>
    </row>
    <row r="4851" spans="1:35" x14ac:dyDescent="0.3">
      <c r="A4851" t="s">
        <v>4544</v>
      </c>
      <c r="B4851" s="1">
        <v>42500</v>
      </c>
      <c r="C4851" t="s">
        <v>670</v>
      </c>
      <c r="D4851" t="s">
        <v>551</v>
      </c>
      <c r="E4851" t="s">
        <v>27</v>
      </c>
      <c r="F4851" t="s">
        <v>28</v>
      </c>
      <c r="G4851" t="s">
        <v>91</v>
      </c>
      <c r="H4851" t="s">
        <v>289</v>
      </c>
      <c r="I4851" t="s">
        <v>92</v>
      </c>
      <c r="J4851" t="s">
        <v>218</v>
      </c>
      <c r="K4851" t="s">
        <v>723</v>
      </c>
      <c r="L4851" t="s">
        <v>109</v>
      </c>
      <c r="M4851" t="s">
        <v>35</v>
      </c>
      <c r="N4851" s="1">
        <v>42502</v>
      </c>
      <c r="O4851" t="s">
        <v>219</v>
      </c>
      <c r="P4851" s="3" t="s">
        <v>124</v>
      </c>
      <c r="Q4851" t="s">
        <v>220</v>
      </c>
      <c r="R4851">
        <v>4</v>
      </c>
      <c r="S4851" t="s">
        <v>9726</v>
      </c>
      <c r="T4851" s="2">
        <v>0.03</v>
      </c>
      <c r="U4851" t="s">
        <v>1064</v>
      </c>
      <c r="V4851" t="s">
        <v>11121</v>
      </c>
      <c r="W4851" t="s">
        <v>224</v>
      </c>
      <c r="X4851" t="s">
        <v>11122</v>
      </c>
      <c r="Y4851" s="3">
        <f>VALUE(SUBSTITUTE(Table1[[#This Row],[Order Total]],"$",""))</f>
        <v>132.87</v>
      </c>
      <c r="Z4851">
        <f>VALUE(SUBSTITUTE(Table1[[#This Row],[Total]],"$",""))</f>
        <v>132.56</v>
      </c>
      <c r="AA4851" s="3">
        <f>Table1[[#This Row],[Order Total Number]]-Table1[[#This Row],[Total Number]]</f>
        <v>0.31000000000000227</v>
      </c>
      <c r="AB4851">
        <f>VALUE(SUBSTITUTE(Table1[[#This Row],[Shipping Cost]],"$",""))</f>
        <v>0.5</v>
      </c>
      <c r="AC4851">
        <f>VALUE(SUBSTITUTE(Table1[[#This Row],[Discount $]],"$",""))</f>
        <v>5.55</v>
      </c>
      <c r="AD4851">
        <f>VALUE(SUBSTITUTE(Table1[[#This Row],[Retail Price]],"$",""))</f>
        <v>3.69</v>
      </c>
      <c r="AE4851" s="4">
        <f>(Table1[[#This Row],[Retail Price Number]]*Table1[[#This Row],[Order Quantity]])-Table1[[#This Row],[Discount $ Number]]+Table1[[#This Row],[Shipping Cost Number]]</f>
        <v>9.7100000000000009</v>
      </c>
      <c r="AF4851">
        <f>Table1[[#This Row],[Retail Price Number]]*Table1[[#This Row],[Order Quantity]]-Table1[[#This Row],[Discount $ Number]]</f>
        <v>9.2100000000000009</v>
      </c>
      <c r="AG4851">
        <f>(Table1[[#This Row],[Retail Price Number]]*Table1[[#This Row],[Order Quantity]])-Table1[[#This Row],[Discount $ Number]]-Table1[[#This Row],[Shipping Cost Number]]</f>
        <v>8.7100000000000009</v>
      </c>
      <c r="AH4851">
        <f>Table1[[#This Row],[Retail Price Number]]*Table1[[#This Row],[Order Quantity]]</f>
        <v>14.76</v>
      </c>
      <c r="AI4851">
        <f>YEAR(Table1[[#This Row],[Order Date]])</f>
        <v>2016</v>
      </c>
    </row>
    <row r="4852" spans="1:35" x14ac:dyDescent="0.3">
      <c r="A4852" t="s">
        <v>4544</v>
      </c>
      <c r="B4852" s="1">
        <v>42722</v>
      </c>
      <c r="C4852" t="s">
        <v>1242</v>
      </c>
      <c r="D4852" t="s">
        <v>61</v>
      </c>
      <c r="E4852" t="s">
        <v>27</v>
      </c>
      <c r="F4852" t="s">
        <v>28</v>
      </c>
      <c r="G4852" t="s">
        <v>91</v>
      </c>
      <c r="H4852" t="s">
        <v>62</v>
      </c>
      <c r="I4852" t="s">
        <v>63</v>
      </c>
      <c r="J4852" t="s">
        <v>1233</v>
      </c>
      <c r="K4852" t="s">
        <v>33</v>
      </c>
      <c r="L4852" t="s">
        <v>50</v>
      </c>
      <c r="M4852" t="s">
        <v>35</v>
      </c>
      <c r="N4852" s="1">
        <v>42723</v>
      </c>
      <c r="O4852" t="s">
        <v>711</v>
      </c>
      <c r="P4852" s="3" t="s">
        <v>1234</v>
      </c>
      <c r="Q4852" t="s">
        <v>1235</v>
      </c>
      <c r="R4852">
        <v>25</v>
      </c>
      <c r="S4852" t="s">
        <v>1434</v>
      </c>
      <c r="T4852" s="2">
        <v>7.0000000000000007E-2</v>
      </c>
      <c r="U4852" t="s">
        <v>1431</v>
      </c>
      <c r="V4852" t="s">
        <v>3310</v>
      </c>
      <c r="W4852" t="s">
        <v>1239</v>
      </c>
      <c r="X4852" t="s">
        <v>3311</v>
      </c>
      <c r="Y4852" s="3">
        <f>VALUE(SUBSTITUTE(Table1[[#This Row],[Order Total]],"$",""))</f>
        <v>184.65</v>
      </c>
      <c r="Z4852">
        <f>VALUE(SUBSTITUTE(Table1[[#This Row],[Total]],"$",""))</f>
        <v>189.33</v>
      </c>
      <c r="AA4852" s="3">
        <f>Table1[[#This Row],[Order Total Number]]-Table1[[#This Row],[Total Number]]</f>
        <v>-4.6800000000000068</v>
      </c>
      <c r="AB4852">
        <f>VALUE(SUBSTITUTE(Table1[[#This Row],[Shipping Cost]],"$",""))</f>
        <v>11.15</v>
      </c>
      <c r="AC4852">
        <f>VALUE(SUBSTITUTE(Table1[[#This Row],[Discount $]],"$",""))</f>
        <v>9.7200000000000006</v>
      </c>
      <c r="AD4852">
        <f>VALUE(SUBSTITUTE(Table1[[#This Row],[Retail Price]],"$",""))</f>
        <v>7.28</v>
      </c>
      <c r="AE4852" s="4">
        <f>(Table1[[#This Row],[Retail Price Number]]*Table1[[#This Row],[Order Quantity]])-Table1[[#This Row],[Discount $ Number]]+Table1[[#This Row],[Shipping Cost Number]]</f>
        <v>183.43</v>
      </c>
      <c r="AF4852">
        <f>Table1[[#This Row],[Retail Price Number]]*Table1[[#This Row],[Order Quantity]]-Table1[[#This Row],[Discount $ Number]]</f>
        <v>172.28</v>
      </c>
      <c r="AG4852">
        <f>(Table1[[#This Row],[Retail Price Number]]*Table1[[#This Row],[Order Quantity]])-Table1[[#This Row],[Discount $ Number]]-Table1[[#This Row],[Shipping Cost Number]]</f>
        <v>161.13</v>
      </c>
      <c r="AH4852">
        <f>Table1[[#This Row],[Retail Price Number]]*Table1[[#This Row],[Order Quantity]]</f>
        <v>182</v>
      </c>
      <c r="AI4852">
        <f>YEAR(Table1[[#This Row],[Order Date]])</f>
        <v>2016</v>
      </c>
    </row>
    <row r="4853" spans="1:35" x14ac:dyDescent="0.3">
      <c r="A4853" t="s">
        <v>4544</v>
      </c>
      <c r="B4853" s="1">
        <v>42498</v>
      </c>
      <c r="C4853" t="s">
        <v>1616</v>
      </c>
      <c r="D4853" t="s">
        <v>1617</v>
      </c>
      <c r="E4853" t="s">
        <v>27</v>
      </c>
      <c r="F4853" t="s">
        <v>28</v>
      </c>
      <c r="G4853" t="s">
        <v>134</v>
      </c>
      <c r="H4853" t="s">
        <v>78</v>
      </c>
      <c r="I4853" t="s">
        <v>92</v>
      </c>
      <c r="J4853" t="s">
        <v>1349</v>
      </c>
      <c r="K4853" t="s">
        <v>94</v>
      </c>
      <c r="L4853" t="s">
        <v>95</v>
      </c>
      <c r="M4853" t="s">
        <v>35</v>
      </c>
      <c r="N4853" s="1">
        <v>42502</v>
      </c>
      <c r="O4853" t="s">
        <v>1350</v>
      </c>
      <c r="P4853" s="3" t="s">
        <v>1351</v>
      </c>
      <c r="Q4853" t="s">
        <v>1352</v>
      </c>
      <c r="R4853">
        <v>32</v>
      </c>
      <c r="S4853" t="s">
        <v>12619</v>
      </c>
      <c r="T4853" s="2">
        <v>0.03</v>
      </c>
      <c r="U4853" t="s">
        <v>318</v>
      </c>
      <c r="V4853" t="s">
        <v>12620</v>
      </c>
      <c r="W4853" t="s">
        <v>1353</v>
      </c>
      <c r="X4853" t="s">
        <v>12621</v>
      </c>
      <c r="Y4853" s="3">
        <f>VALUE(SUBSTITUTE(Table1[[#This Row],[Order Total]],"$",""))</f>
        <v>518.78</v>
      </c>
      <c r="Z4853">
        <f>VALUE(SUBSTITUTE(Table1[[#This Row],[Total]],"$",""))</f>
        <v>516.69000000000005</v>
      </c>
      <c r="AA4853" s="3">
        <f>Table1[[#This Row],[Order Total Number]]-Table1[[#This Row],[Total Number]]</f>
        <v>2.0899999999999181</v>
      </c>
      <c r="AB4853">
        <f>VALUE(SUBSTITUTE(Table1[[#This Row],[Shipping Cost]],"$",""))</f>
        <v>8.99</v>
      </c>
      <c r="AC4853">
        <f>VALUE(SUBSTITUTE(Table1[[#This Row],[Discount $]],"$",""))</f>
        <v>49.01</v>
      </c>
      <c r="AD4853">
        <f>VALUE(SUBSTITUTE(Table1[[#This Row],[Retail Price]],"$",""))</f>
        <v>40.97</v>
      </c>
      <c r="AE4853" s="4">
        <f>(Table1[[#This Row],[Retail Price Number]]*Table1[[#This Row],[Order Quantity]])-Table1[[#This Row],[Discount $ Number]]+Table1[[#This Row],[Shipping Cost Number]]</f>
        <v>1271.02</v>
      </c>
      <c r="AF4853">
        <f>Table1[[#This Row],[Retail Price Number]]*Table1[[#This Row],[Order Quantity]]-Table1[[#This Row],[Discount $ Number]]</f>
        <v>1262.03</v>
      </c>
      <c r="AG4853">
        <f>(Table1[[#This Row],[Retail Price Number]]*Table1[[#This Row],[Order Quantity]])-Table1[[#This Row],[Discount $ Number]]-Table1[[#This Row],[Shipping Cost Number]]</f>
        <v>1253.04</v>
      </c>
      <c r="AH4853">
        <f>Table1[[#This Row],[Retail Price Number]]*Table1[[#This Row],[Order Quantity]]</f>
        <v>1311.04</v>
      </c>
      <c r="AI4853">
        <f>YEAR(Table1[[#This Row],[Order Date]])</f>
        <v>2016</v>
      </c>
    </row>
    <row r="4854" spans="1:35" x14ac:dyDescent="0.3">
      <c r="A4854" t="s">
        <v>4096</v>
      </c>
      <c r="B4854" s="1">
        <v>41959</v>
      </c>
      <c r="C4854" t="s">
        <v>733</v>
      </c>
      <c r="D4854" t="s">
        <v>487</v>
      </c>
      <c r="E4854" t="s">
        <v>27</v>
      </c>
      <c r="F4854" t="s">
        <v>28</v>
      </c>
      <c r="G4854" t="s">
        <v>91</v>
      </c>
      <c r="H4854" t="s">
        <v>241</v>
      </c>
      <c r="I4854" t="s">
        <v>196</v>
      </c>
      <c r="J4854" t="s">
        <v>135</v>
      </c>
      <c r="K4854" t="s">
        <v>94</v>
      </c>
      <c r="L4854" t="s">
        <v>34</v>
      </c>
      <c r="M4854" t="s">
        <v>156</v>
      </c>
      <c r="N4854" s="1">
        <v>41961</v>
      </c>
      <c r="O4854" t="s">
        <v>136</v>
      </c>
      <c r="P4854" s="3" t="s">
        <v>137</v>
      </c>
      <c r="Q4854" t="s">
        <v>52</v>
      </c>
      <c r="R4854">
        <v>50</v>
      </c>
      <c r="S4854" t="s">
        <v>4097</v>
      </c>
      <c r="T4854" s="2">
        <v>0.02</v>
      </c>
      <c r="U4854" t="s">
        <v>4098</v>
      </c>
      <c r="V4854" t="s">
        <v>1458</v>
      </c>
      <c r="W4854" t="s">
        <v>72</v>
      </c>
      <c r="X4854" t="s">
        <v>2442</v>
      </c>
      <c r="Y4854" s="3">
        <f>VALUE(SUBSTITUTE(Table1[[#This Row],[Order Total]],"$",""))</f>
        <v>169.71</v>
      </c>
      <c r="Z4854">
        <f>VALUE(SUBSTITUTE(Table1[[#This Row],[Total]],"$",""))</f>
        <v>178.33</v>
      </c>
      <c r="AA4854" s="3">
        <f>Table1[[#This Row],[Order Total Number]]-Table1[[#This Row],[Total Number]]</f>
        <v>-8.6200000000000045</v>
      </c>
      <c r="AB4854">
        <f>VALUE(SUBSTITUTE(Table1[[#This Row],[Shipping Cost]],"$",""))</f>
        <v>0.99</v>
      </c>
      <c r="AC4854">
        <f>VALUE(SUBSTITUTE(Table1[[#This Row],[Discount $]],"$",""))</f>
        <v>18.75</v>
      </c>
      <c r="AD4854">
        <f>VALUE(SUBSTITUTE(Table1[[#This Row],[Retail Price]],"$",""))</f>
        <v>3.08</v>
      </c>
      <c r="AE4854" s="4">
        <f>(Table1[[#This Row],[Retail Price Number]]*Table1[[#This Row],[Order Quantity]])-Table1[[#This Row],[Discount $ Number]]+Table1[[#This Row],[Shipping Cost Number]]</f>
        <v>136.24</v>
      </c>
      <c r="AF4854">
        <f>Table1[[#This Row],[Retail Price Number]]*Table1[[#This Row],[Order Quantity]]-Table1[[#This Row],[Discount $ Number]]</f>
        <v>135.25</v>
      </c>
      <c r="AG4854">
        <f>(Table1[[#This Row],[Retail Price Number]]*Table1[[#This Row],[Order Quantity]])-Table1[[#This Row],[Discount $ Number]]-Table1[[#This Row],[Shipping Cost Number]]</f>
        <v>134.26</v>
      </c>
      <c r="AH4854">
        <f>Table1[[#This Row],[Retail Price Number]]*Table1[[#This Row],[Order Quantity]]</f>
        <v>154</v>
      </c>
      <c r="AI4854">
        <f>YEAR(Table1[[#This Row],[Order Date]])</f>
        <v>2014</v>
      </c>
    </row>
    <row r="4855" spans="1:35" x14ac:dyDescent="0.3">
      <c r="A4855" t="s">
        <v>962</v>
      </c>
      <c r="B4855" s="1">
        <v>42606</v>
      </c>
      <c r="C4855" t="s">
        <v>963</v>
      </c>
      <c r="D4855" t="s">
        <v>964</v>
      </c>
      <c r="E4855" t="s">
        <v>27</v>
      </c>
      <c r="F4855" t="s">
        <v>28</v>
      </c>
      <c r="G4855" t="s">
        <v>29</v>
      </c>
      <c r="H4855" t="s">
        <v>965</v>
      </c>
      <c r="I4855" t="s">
        <v>31</v>
      </c>
      <c r="J4855" t="s">
        <v>122</v>
      </c>
      <c r="K4855" t="s">
        <v>33</v>
      </c>
      <c r="L4855" t="s">
        <v>34</v>
      </c>
      <c r="M4855" t="s">
        <v>35</v>
      </c>
      <c r="N4855" s="1">
        <v>42615</v>
      </c>
      <c r="O4855" t="s">
        <v>123</v>
      </c>
      <c r="P4855" s="3" t="s">
        <v>124</v>
      </c>
      <c r="Q4855" t="s">
        <v>125</v>
      </c>
      <c r="R4855">
        <v>7</v>
      </c>
      <c r="S4855" t="s">
        <v>966</v>
      </c>
      <c r="T4855" s="2">
        <v>0.04</v>
      </c>
      <c r="U4855" t="s">
        <v>127</v>
      </c>
      <c r="V4855" t="s">
        <v>130</v>
      </c>
      <c r="W4855" t="s">
        <v>129</v>
      </c>
      <c r="X4855" t="s">
        <v>967</v>
      </c>
      <c r="Y4855" s="3">
        <f>VALUE(SUBSTITUTE(Table1[[#This Row],[Order Total]],"$",""))</f>
        <v>94.56</v>
      </c>
      <c r="Z4855">
        <f>VALUE(SUBSTITUTE(Table1[[#This Row],[Total]],"$",""))</f>
        <v>95.56</v>
      </c>
      <c r="AA4855" s="3">
        <f>Table1[[#This Row],[Order Total Number]]-Table1[[#This Row],[Total Number]]</f>
        <v>-1</v>
      </c>
      <c r="AB4855">
        <f>VALUE(SUBSTITUTE(Table1[[#This Row],[Shipping Cost]],"$",""))</f>
        <v>2.5</v>
      </c>
      <c r="AC4855">
        <f>VALUE(SUBSTITUTE(Table1[[#This Row],[Discount $]],"$",""))</f>
        <v>0</v>
      </c>
      <c r="AD4855">
        <f>VALUE(SUBSTITUTE(Table1[[#This Row],[Retail Price]],"$",""))</f>
        <v>3.69</v>
      </c>
      <c r="AE4855" s="4">
        <f>(Table1[[#This Row],[Retail Price Number]]*Table1[[#This Row],[Order Quantity]])-Table1[[#This Row],[Discount $ Number]]+Table1[[#This Row],[Shipping Cost Number]]</f>
        <v>28.33</v>
      </c>
      <c r="AF4855">
        <f>Table1[[#This Row],[Retail Price Number]]*Table1[[#This Row],[Order Quantity]]-Table1[[#This Row],[Discount $ Number]]</f>
        <v>25.83</v>
      </c>
      <c r="AG4855">
        <f>(Table1[[#This Row],[Retail Price Number]]*Table1[[#This Row],[Order Quantity]])-Table1[[#This Row],[Discount $ Number]]-Table1[[#This Row],[Shipping Cost Number]]</f>
        <v>23.33</v>
      </c>
      <c r="AH4855">
        <f>Table1[[#This Row],[Retail Price Number]]*Table1[[#This Row],[Order Quantity]]</f>
        <v>25.83</v>
      </c>
      <c r="AI4855">
        <f>YEAR(Table1[[#This Row],[Order Date]])</f>
        <v>2016</v>
      </c>
    </row>
    <row r="4856" spans="1:35" x14ac:dyDescent="0.3">
      <c r="A4856" t="s">
        <v>962</v>
      </c>
      <c r="B4856" s="1">
        <v>42726</v>
      </c>
      <c r="C4856" t="s">
        <v>5759</v>
      </c>
      <c r="D4856" t="s">
        <v>2407</v>
      </c>
      <c r="E4856" t="s">
        <v>27</v>
      </c>
      <c r="F4856" t="s">
        <v>28</v>
      </c>
      <c r="G4856" t="s">
        <v>134</v>
      </c>
      <c r="H4856" t="s">
        <v>289</v>
      </c>
      <c r="I4856" t="s">
        <v>31</v>
      </c>
      <c r="J4856" t="s">
        <v>197</v>
      </c>
      <c r="K4856" t="s">
        <v>94</v>
      </c>
      <c r="L4856" t="s">
        <v>95</v>
      </c>
      <c r="M4856" t="s">
        <v>35</v>
      </c>
      <c r="N4856" s="1">
        <v>42727</v>
      </c>
      <c r="O4856" t="s">
        <v>198</v>
      </c>
      <c r="P4856" s="3" t="s">
        <v>37</v>
      </c>
      <c r="Q4856" t="s">
        <v>57</v>
      </c>
      <c r="R4856">
        <v>39</v>
      </c>
      <c r="S4856" t="s">
        <v>2657</v>
      </c>
      <c r="T4856" s="2">
        <v>0.04</v>
      </c>
      <c r="U4856" t="s">
        <v>4335</v>
      </c>
      <c r="V4856" t="s">
        <v>4336</v>
      </c>
      <c r="W4856" t="s">
        <v>116</v>
      </c>
      <c r="X4856" t="s">
        <v>4337</v>
      </c>
      <c r="Y4856" s="3">
        <f>VALUE(SUBSTITUTE(Table1[[#This Row],[Order Total]],"$",""))</f>
        <v>33.58</v>
      </c>
      <c r="Z4856">
        <f>VALUE(SUBSTITUTE(Table1[[#This Row],[Total]],"$",""))</f>
        <v>35.07</v>
      </c>
      <c r="AA4856" s="3">
        <f>Table1[[#This Row],[Order Total Number]]-Table1[[#This Row],[Total Number]]</f>
        <v>-1.490000000000002</v>
      </c>
      <c r="AB4856">
        <f>VALUE(SUBSTITUTE(Table1[[#This Row],[Shipping Cost]],"$",""))</f>
        <v>1.49</v>
      </c>
      <c r="AC4856">
        <f>VALUE(SUBSTITUTE(Table1[[#This Row],[Discount $]],"$",""))</f>
        <v>2.14</v>
      </c>
      <c r="AD4856">
        <f>VALUE(SUBSTITUTE(Table1[[#This Row],[Retail Price]],"$",""))</f>
        <v>1.88</v>
      </c>
      <c r="AE4856" s="4">
        <f>(Table1[[#This Row],[Retail Price Number]]*Table1[[#This Row],[Order Quantity]])-Table1[[#This Row],[Discount $ Number]]+Table1[[#This Row],[Shipping Cost Number]]</f>
        <v>72.669999999999987</v>
      </c>
      <c r="AF4856">
        <f>Table1[[#This Row],[Retail Price Number]]*Table1[[#This Row],[Order Quantity]]-Table1[[#This Row],[Discount $ Number]]</f>
        <v>71.179999999999993</v>
      </c>
      <c r="AG4856">
        <f>(Table1[[#This Row],[Retail Price Number]]*Table1[[#This Row],[Order Quantity]])-Table1[[#This Row],[Discount $ Number]]-Table1[[#This Row],[Shipping Cost Number]]</f>
        <v>69.69</v>
      </c>
      <c r="AH4856">
        <f>Table1[[#This Row],[Retail Price Number]]*Table1[[#This Row],[Order Quantity]]</f>
        <v>73.319999999999993</v>
      </c>
      <c r="AI4856">
        <f>YEAR(Table1[[#This Row],[Order Date]])</f>
        <v>2016</v>
      </c>
    </row>
    <row r="4857" spans="1:35" x14ac:dyDescent="0.3">
      <c r="A4857" t="s">
        <v>962</v>
      </c>
      <c r="B4857" s="1">
        <v>42726</v>
      </c>
      <c r="C4857" t="s">
        <v>5759</v>
      </c>
      <c r="D4857" t="s">
        <v>2407</v>
      </c>
      <c r="E4857" t="s">
        <v>27</v>
      </c>
      <c r="F4857" t="s">
        <v>28</v>
      </c>
      <c r="G4857" t="s">
        <v>77</v>
      </c>
      <c r="H4857" t="s">
        <v>289</v>
      </c>
      <c r="I4857" t="s">
        <v>63</v>
      </c>
      <c r="J4857" t="s">
        <v>197</v>
      </c>
      <c r="K4857" t="s">
        <v>94</v>
      </c>
      <c r="L4857" t="s">
        <v>34</v>
      </c>
      <c r="M4857" t="s">
        <v>35</v>
      </c>
      <c r="N4857" s="1">
        <v>42727</v>
      </c>
      <c r="O4857" t="s">
        <v>198</v>
      </c>
      <c r="P4857" s="3" t="s">
        <v>37</v>
      </c>
      <c r="Q4857" t="s">
        <v>57</v>
      </c>
      <c r="R4857">
        <v>3</v>
      </c>
      <c r="S4857" t="s">
        <v>2657</v>
      </c>
      <c r="T4857" s="2">
        <v>0.08</v>
      </c>
      <c r="U4857" t="s">
        <v>4335</v>
      </c>
      <c r="V4857" t="s">
        <v>4336</v>
      </c>
      <c r="W4857" t="s">
        <v>116</v>
      </c>
      <c r="X4857" t="s">
        <v>4337</v>
      </c>
      <c r="Y4857" s="3">
        <f>VALUE(SUBSTITUTE(Table1[[#This Row],[Order Total]],"$",""))</f>
        <v>33.58</v>
      </c>
      <c r="Z4857">
        <f>VALUE(SUBSTITUTE(Table1[[#This Row],[Total]],"$",""))</f>
        <v>35.07</v>
      </c>
      <c r="AA4857" s="3">
        <f>Table1[[#This Row],[Order Total Number]]-Table1[[#This Row],[Total Number]]</f>
        <v>-1.490000000000002</v>
      </c>
      <c r="AB4857">
        <f>VALUE(SUBSTITUTE(Table1[[#This Row],[Shipping Cost]],"$",""))</f>
        <v>1.49</v>
      </c>
      <c r="AC4857">
        <f>VALUE(SUBSTITUTE(Table1[[#This Row],[Discount $]],"$",""))</f>
        <v>2.14</v>
      </c>
      <c r="AD4857">
        <f>VALUE(SUBSTITUTE(Table1[[#This Row],[Retail Price]],"$",""))</f>
        <v>1.88</v>
      </c>
      <c r="AE4857" s="4">
        <f>(Table1[[#This Row],[Retail Price Number]]*Table1[[#This Row],[Order Quantity]])-Table1[[#This Row],[Discount $ Number]]+Table1[[#This Row],[Shipping Cost Number]]</f>
        <v>4.9899999999999993</v>
      </c>
      <c r="AF4857">
        <f>Table1[[#This Row],[Retail Price Number]]*Table1[[#This Row],[Order Quantity]]-Table1[[#This Row],[Discount $ Number]]</f>
        <v>3.4999999999999996</v>
      </c>
      <c r="AG4857">
        <f>(Table1[[#This Row],[Retail Price Number]]*Table1[[#This Row],[Order Quantity]])-Table1[[#This Row],[Discount $ Number]]-Table1[[#This Row],[Shipping Cost Number]]</f>
        <v>2.0099999999999998</v>
      </c>
      <c r="AH4857">
        <f>Table1[[#This Row],[Retail Price Number]]*Table1[[#This Row],[Order Quantity]]</f>
        <v>5.64</v>
      </c>
      <c r="AI4857">
        <f>YEAR(Table1[[#This Row],[Order Date]])</f>
        <v>2016</v>
      </c>
    </row>
    <row r="4858" spans="1:35" x14ac:dyDescent="0.3">
      <c r="A4858" t="s">
        <v>962</v>
      </c>
      <c r="B4858" s="1">
        <v>42403</v>
      </c>
      <c r="C4858" t="s">
        <v>44</v>
      </c>
      <c r="D4858" t="s">
        <v>195</v>
      </c>
      <c r="E4858" t="s">
        <v>46</v>
      </c>
      <c r="F4858" t="s">
        <v>47</v>
      </c>
      <c r="G4858" t="s">
        <v>77</v>
      </c>
      <c r="H4858" t="s">
        <v>48</v>
      </c>
      <c r="I4858" t="s">
        <v>31</v>
      </c>
      <c r="J4858" t="s">
        <v>197</v>
      </c>
      <c r="K4858" t="s">
        <v>33</v>
      </c>
      <c r="L4858" t="s">
        <v>392</v>
      </c>
      <c r="M4858" t="s">
        <v>393</v>
      </c>
      <c r="N4858" s="1">
        <v>42405</v>
      </c>
      <c r="O4858" t="s">
        <v>198</v>
      </c>
      <c r="P4858" s="3" t="s">
        <v>37</v>
      </c>
      <c r="Q4858" t="s">
        <v>57</v>
      </c>
      <c r="R4858">
        <v>12</v>
      </c>
      <c r="S4858" t="s">
        <v>2657</v>
      </c>
      <c r="T4858" s="2">
        <v>0.06</v>
      </c>
      <c r="U4858" t="s">
        <v>4335</v>
      </c>
      <c r="V4858" t="s">
        <v>4336</v>
      </c>
      <c r="W4858" t="s">
        <v>116</v>
      </c>
      <c r="X4858" t="s">
        <v>4337</v>
      </c>
      <c r="Y4858" s="3">
        <f>VALUE(SUBSTITUTE(Table1[[#This Row],[Order Total]],"$",""))</f>
        <v>33.58</v>
      </c>
      <c r="Z4858">
        <f>VALUE(SUBSTITUTE(Table1[[#This Row],[Total]],"$",""))</f>
        <v>35.07</v>
      </c>
      <c r="AA4858" s="3">
        <f>Table1[[#This Row],[Order Total Number]]-Table1[[#This Row],[Total Number]]</f>
        <v>-1.490000000000002</v>
      </c>
      <c r="AB4858">
        <f>VALUE(SUBSTITUTE(Table1[[#This Row],[Shipping Cost]],"$",""))</f>
        <v>1.49</v>
      </c>
      <c r="AC4858">
        <f>VALUE(SUBSTITUTE(Table1[[#This Row],[Discount $]],"$",""))</f>
        <v>2.14</v>
      </c>
      <c r="AD4858">
        <f>VALUE(SUBSTITUTE(Table1[[#This Row],[Retail Price]],"$",""))</f>
        <v>1.88</v>
      </c>
      <c r="AE4858" s="4">
        <f>(Table1[[#This Row],[Retail Price Number]]*Table1[[#This Row],[Order Quantity]])-Table1[[#This Row],[Discount $ Number]]+Table1[[#This Row],[Shipping Cost Number]]</f>
        <v>21.909999999999997</v>
      </c>
      <c r="AF4858">
        <f>Table1[[#This Row],[Retail Price Number]]*Table1[[#This Row],[Order Quantity]]-Table1[[#This Row],[Discount $ Number]]</f>
        <v>20.419999999999998</v>
      </c>
      <c r="AG4858">
        <f>(Table1[[#This Row],[Retail Price Number]]*Table1[[#This Row],[Order Quantity]])-Table1[[#This Row],[Discount $ Number]]-Table1[[#This Row],[Shipping Cost Number]]</f>
        <v>18.93</v>
      </c>
      <c r="AH4858">
        <f>Table1[[#This Row],[Retail Price Number]]*Table1[[#This Row],[Order Quantity]]</f>
        <v>22.56</v>
      </c>
      <c r="AI4858">
        <f>YEAR(Table1[[#This Row],[Order Date]])</f>
        <v>2016</v>
      </c>
    </row>
    <row r="4859" spans="1:35" x14ac:dyDescent="0.3">
      <c r="A4859" t="s">
        <v>962</v>
      </c>
      <c r="B4859" s="1">
        <v>42523</v>
      </c>
      <c r="C4859" t="s">
        <v>1760</v>
      </c>
      <c r="D4859" t="s">
        <v>11755</v>
      </c>
      <c r="E4859" t="s">
        <v>27</v>
      </c>
      <c r="F4859" t="s">
        <v>28</v>
      </c>
      <c r="G4859" t="s">
        <v>91</v>
      </c>
      <c r="H4859" t="s">
        <v>62</v>
      </c>
      <c r="I4859" t="s">
        <v>31</v>
      </c>
      <c r="J4859" t="s">
        <v>197</v>
      </c>
      <c r="K4859" t="s">
        <v>94</v>
      </c>
      <c r="L4859" t="s">
        <v>95</v>
      </c>
      <c r="M4859" t="s">
        <v>35</v>
      </c>
      <c r="N4859" s="1">
        <v>42525</v>
      </c>
      <c r="O4859" t="s">
        <v>198</v>
      </c>
      <c r="P4859" s="3" t="s">
        <v>37</v>
      </c>
      <c r="Q4859" t="s">
        <v>57</v>
      </c>
      <c r="R4859">
        <v>26</v>
      </c>
      <c r="S4859" t="s">
        <v>1550</v>
      </c>
      <c r="T4859" s="2">
        <v>7.0000000000000007E-2</v>
      </c>
      <c r="U4859" t="s">
        <v>270</v>
      </c>
      <c r="V4859" t="s">
        <v>5666</v>
      </c>
      <c r="W4859" t="s">
        <v>116</v>
      </c>
      <c r="X4859" t="s">
        <v>4337</v>
      </c>
      <c r="Y4859" s="3">
        <f>VALUE(SUBSTITUTE(Table1[[#This Row],[Order Total]],"$",""))</f>
        <v>35.340000000000003</v>
      </c>
      <c r="Z4859">
        <f>VALUE(SUBSTITUTE(Table1[[#This Row],[Total]],"$",""))</f>
        <v>35.07</v>
      </c>
      <c r="AA4859" s="3">
        <f>Table1[[#This Row],[Order Total Number]]-Table1[[#This Row],[Total Number]]</f>
        <v>0.27000000000000313</v>
      </c>
      <c r="AB4859">
        <f>VALUE(SUBSTITUTE(Table1[[#This Row],[Shipping Cost]],"$",""))</f>
        <v>1.49</v>
      </c>
      <c r="AC4859">
        <f>VALUE(SUBSTITUTE(Table1[[#This Row],[Discount $]],"$",""))</f>
        <v>0.1</v>
      </c>
      <c r="AD4859">
        <f>VALUE(SUBSTITUTE(Table1[[#This Row],[Retail Price]],"$",""))</f>
        <v>1.88</v>
      </c>
      <c r="AE4859" s="4">
        <f>(Table1[[#This Row],[Retail Price Number]]*Table1[[#This Row],[Order Quantity]])-Table1[[#This Row],[Discount $ Number]]+Table1[[#This Row],[Shipping Cost Number]]</f>
        <v>50.269999999999996</v>
      </c>
      <c r="AF4859">
        <f>Table1[[#This Row],[Retail Price Number]]*Table1[[#This Row],[Order Quantity]]-Table1[[#This Row],[Discount $ Number]]</f>
        <v>48.779999999999994</v>
      </c>
      <c r="AG4859">
        <f>(Table1[[#This Row],[Retail Price Number]]*Table1[[#This Row],[Order Quantity]])-Table1[[#This Row],[Discount $ Number]]-Table1[[#This Row],[Shipping Cost Number]]</f>
        <v>47.289999999999992</v>
      </c>
      <c r="AH4859">
        <f>Table1[[#This Row],[Retail Price Number]]*Table1[[#This Row],[Order Quantity]]</f>
        <v>48.879999999999995</v>
      </c>
      <c r="AI4859">
        <f>YEAR(Table1[[#This Row],[Order Date]])</f>
        <v>2016</v>
      </c>
    </row>
    <row r="4860" spans="1:35" x14ac:dyDescent="0.3">
      <c r="A4860" t="s">
        <v>4586</v>
      </c>
      <c r="B4860" s="1">
        <v>42491</v>
      </c>
      <c r="C4860" t="s">
        <v>1948</v>
      </c>
      <c r="D4860" t="s">
        <v>1005</v>
      </c>
      <c r="E4860" t="s">
        <v>27</v>
      </c>
      <c r="F4860" t="s">
        <v>28</v>
      </c>
      <c r="G4860" t="s">
        <v>77</v>
      </c>
      <c r="H4860" t="s">
        <v>281</v>
      </c>
      <c r="I4860" t="s">
        <v>121</v>
      </c>
      <c r="J4860" t="s">
        <v>601</v>
      </c>
      <c r="K4860" t="s">
        <v>94</v>
      </c>
      <c r="L4860" t="s">
        <v>34</v>
      </c>
      <c r="M4860" t="s">
        <v>35</v>
      </c>
      <c r="N4860" s="1">
        <v>42493</v>
      </c>
      <c r="O4860" t="s">
        <v>602</v>
      </c>
      <c r="P4860" s="3" t="s">
        <v>603</v>
      </c>
      <c r="Q4860" t="s">
        <v>258</v>
      </c>
      <c r="R4860">
        <v>4</v>
      </c>
      <c r="S4860" t="s">
        <v>4587</v>
      </c>
      <c r="T4860" s="2">
        <v>7.0000000000000007E-2</v>
      </c>
      <c r="U4860" t="s">
        <v>4588</v>
      </c>
      <c r="V4860" t="s">
        <v>4589</v>
      </c>
      <c r="W4860" t="s">
        <v>606</v>
      </c>
      <c r="X4860" t="s">
        <v>4590</v>
      </c>
      <c r="Y4860" s="3">
        <f>VALUE(SUBSTITUTE(Table1[[#This Row],[Order Total]],"$",""))</f>
        <v>271.02</v>
      </c>
      <c r="Z4860">
        <f>VALUE(SUBSTITUTE(Table1[[#This Row],[Total]],"$",""))</f>
        <v>272.55</v>
      </c>
      <c r="AA4860" s="3">
        <f>Table1[[#This Row],[Order Total Number]]-Table1[[#This Row],[Total Number]]</f>
        <v>-1.5300000000000296</v>
      </c>
      <c r="AB4860">
        <f>VALUE(SUBSTITUTE(Table1[[#This Row],[Shipping Cost]],"$",""))</f>
        <v>7.72</v>
      </c>
      <c r="AC4860">
        <f>VALUE(SUBSTITUTE(Table1[[#This Row],[Discount $]],"$",""))</f>
        <v>25.98</v>
      </c>
      <c r="AD4860">
        <f>VALUE(SUBSTITUTE(Table1[[#This Row],[Retail Price]],"$",""))</f>
        <v>7.3</v>
      </c>
      <c r="AE4860" s="4">
        <f>(Table1[[#This Row],[Retail Price Number]]*Table1[[#This Row],[Order Quantity]])-Table1[[#This Row],[Discount $ Number]]+Table1[[#This Row],[Shipping Cost Number]]</f>
        <v>10.939999999999998</v>
      </c>
      <c r="AF4860">
        <f>Table1[[#This Row],[Retail Price Number]]*Table1[[#This Row],[Order Quantity]]-Table1[[#This Row],[Discount $ Number]]</f>
        <v>3.2199999999999989</v>
      </c>
      <c r="AG4860">
        <f>(Table1[[#This Row],[Retail Price Number]]*Table1[[#This Row],[Order Quantity]])-Table1[[#This Row],[Discount $ Number]]-Table1[[#This Row],[Shipping Cost Number]]</f>
        <v>-4.5000000000000009</v>
      </c>
      <c r="AH4860">
        <f>Table1[[#This Row],[Retail Price Number]]*Table1[[#This Row],[Order Quantity]]</f>
        <v>29.2</v>
      </c>
      <c r="AI4860">
        <f>YEAR(Table1[[#This Row],[Order Date]])</f>
        <v>2016</v>
      </c>
    </row>
    <row r="4861" spans="1:35" x14ac:dyDescent="0.3">
      <c r="A4861" t="s">
        <v>6349</v>
      </c>
      <c r="B4861" s="1">
        <v>42035</v>
      </c>
      <c r="C4861" t="s">
        <v>659</v>
      </c>
      <c r="D4861" t="s">
        <v>204</v>
      </c>
      <c r="E4861" t="s">
        <v>27</v>
      </c>
      <c r="F4861" t="s">
        <v>28</v>
      </c>
      <c r="G4861" t="s">
        <v>134</v>
      </c>
      <c r="H4861" t="s">
        <v>205</v>
      </c>
      <c r="I4861" t="s">
        <v>63</v>
      </c>
      <c r="J4861" t="s">
        <v>441</v>
      </c>
      <c r="K4861" t="s">
        <v>94</v>
      </c>
      <c r="L4861" t="s">
        <v>34</v>
      </c>
      <c r="M4861" t="s">
        <v>35</v>
      </c>
      <c r="N4861" s="1">
        <v>42037</v>
      </c>
      <c r="O4861" t="s">
        <v>442</v>
      </c>
      <c r="P4861" s="3" t="s">
        <v>443</v>
      </c>
      <c r="Q4861" t="s">
        <v>444</v>
      </c>
      <c r="R4861">
        <v>5</v>
      </c>
      <c r="S4861" t="s">
        <v>6350</v>
      </c>
      <c r="T4861" s="2">
        <v>7.0000000000000007E-2</v>
      </c>
      <c r="U4861" t="s">
        <v>6351</v>
      </c>
      <c r="V4861" t="s">
        <v>5514</v>
      </c>
      <c r="W4861" t="s">
        <v>448</v>
      </c>
      <c r="X4861" t="s">
        <v>6352</v>
      </c>
      <c r="Y4861" s="3">
        <f>VALUE(SUBSTITUTE(Table1[[#This Row],[Order Total]],"$",""))</f>
        <v>221.53</v>
      </c>
      <c r="Z4861">
        <f>VALUE(SUBSTITUTE(Table1[[#This Row],[Total]],"$",""))</f>
        <v>226.64</v>
      </c>
      <c r="AA4861" s="3">
        <f>Table1[[#This Row],[Order Total Number]]-Table1[[#This Row],[Total Number]]</f>
        <v>-5.1099999999999852</v>
      </c>
      <c r="AB4861">
        <f>VALUE(SUBSTITUTE(Table1[[#This Row],[Shipping Cost]],"$",""))</f>
        <v>15.1</v>
      </c>
      <c r="AC4861">
        <f>VALUE(SUBSTITUTE(Table1[[#This Row],[Discount $]],"$",""))</f>
        <v>12.19</v>
      </c>
      <c r="AD4861">
        <f>VALUE(SUBSTITUTE(Table1[[#This Row],[Retail Price]],"$",""))</f>
        <v>22.38</v>
      </c>
      <c r="AE4861" s="4">
        <f>(Table1[[#This Row],[Retail Price Number]]*Table1[[#This Row],[Order Quantity]])-Table1[[#This Row],[Discount $ Number]]+Table1[[#This Row],[Shipping Cost Number]]</f>
        <v>114.80999999999999</v>
      </c>
      <c r="AF4861">
        <f>Table1[[#This Row],[Retail Price Number]]*Table1[[#This Row],[Order Quantity]]-Table1[[#This Row],[Discount $ Number]]</f>
        <v>99.71</v>
      </c>
      <c r="AG4861">
        <f>(Table1[[#This Row],[Retail Price Number]]*Table1[[#This Row],[Order Quantity]])-Table1[[#This Row],[Discount $ Number]]-Table1[[#This Row],[Shipping Cost Number]]</f>
        <v>84.61</v>
      </c>
      <c r="AH4861">
        <f>Table1[[#This Row],[Retail Price Number]]*Table1[[#This Row],[Order Quantity]]</f>
        <v>111.89999999999999</v>
      </c>
      <c r="AI4861">
        <f>YEAR(Table1[[#This Row],[Order Date]])</f>
        <v>2015</v>
      </c>
    </row>
    <row r="4862" spans="1:35" x14ac:dyDescent="0.3">
      <c r="A4862" t="s">
        <v>6349</v>
      </c>
      <c r="B4862" s="1">
        <v>41913</v>
      </c>
      <c r="C4862" t="s">
        <v>2359</v>
      </c>
      <c r="D4862" t="s">
        <v>45</v>
      </c>
      <c r="E4862" t="s">
        <v>46</v>
      </c>
      <c r="F4862" t="s">
        <v>47</v>
      </c>
      <c r="G4862" t="s">
        <v>77</v>
      </c>
      <c r="H4862" t="s">
        <v>48</v>
      </c>
      <c r="I4862" t="s">
        <v>92</v>
      </c>
      <c r="J4862" t="s">
        <v>1853</v>
      </c>
      <c r="K4862" t="s">
        <v>33</v>
      </c>
      <c r="L4862" t="s">
        <v>34</v>
      </c>
      <c r="M4862" t="s">
        <v>35</v>
      </c>
      <c r="N4862" s="1">
        <v>41915</v>
      </c>
      <c r="O4862" t="s">
        <v>1854</v>
      </c>
      <c r="P4862" s="3" t="s">
        <v>1855</v>
      </c>
      <c r="Q4862" t="s">
        <v>1856</v>
      </c>
      <c r="R4862">
        <v>48</v>
      </c>
      <c r="S4862" t="s">
        <v>9641</v>
      </c>
      <c r="T4862" s="2">
        <v>0.04</v>
      </c>
      <c r="U4862" t="s">
        <v>9642</v>
      </c>
      <c r="V4862" t="s">
        <v>9643</v>
      </c>
      <c r="W4862" t="s">
        <v>165</v>
      </c>
      <c r="X4862" t="s">
        <v>9644</v>
      </c>
      <c r="Y4862" s="3">
        <f>VALUE(SUBSTITUTE(Table1[[#This Row],[Order Total]],"$",""))</f>
        <v>3896.82</v>
      </c>
      <c r="Z4862">
        <f>VALUE(SUBSTITUTE(Table1[[#This Row],[Total]],"$",""))</f>
        <v>3926.86</v>
      </c>
      <c r="AA4862" s="3">
        <f>Table1[[#This Row],[Order Total Number]]-Table1[[#This Row],[Total Number]]</f>
        <v>-30.039999999999964</v>
      </c>
      <c r="AB4862">
        <f>VALUE(SUBSTITUTE(Table1[[#This Row],[Shipping Cost]],"$",""))</f>
        <v>4</v>
      </c>
      <c r="AC4862">
        <f>VALUE(SUBSTITUTE(Table1[[#This Row],[Discount $]],"$",""))</f>
        <v>292.76</v>
      </c>
      <c r="AD4862">
        <f>VALUE(SUBSTITUTE(Table1[[#This Row],[Retail Price]],"$",""))</f>
        <v>152.47999999999999</v>
      </c>
      <c r="AE4862" s="4">
        <f>(Table1[[#This Row],[Retail Price Number]]*Table1[[#This Row],[Order Quantity]])-Table1[[#This Row],[Discount $ Number]]+Table1[[#This Row],[Shipping Cost Number]]</f>
        <v>7030.2799999999988</v>
      </c>
      <c r="AF4862">
        <f>Table1[[#This Row],[Retail Price Number]]*Table1[[#This Row],[Order Quantity]]-Table1[[#This Row],[Discount $ Number]]</f>
        <v>7026.2799999999988</v>
      </c>
      <c r="AG4862">
        <f>(Table1[[#This Row],[Retail Price Number]]*Table1[[#This Row],[Order Quantity]])-Table1[[#This Row],[Discount $ Number]]-Table1[[#This Row],[Shipping Cost Number]]</f>
        <v>7022.2799999999988</v>
      </c>
      <c r="AH4862">
        <f>Table1[[#This Row],[Retail Price Number]]*Table1[[#This Row],[Order Quantity]]</f>
        <v>7319.0399999999991</v>
      </c>
      <c r="AI4862">
        <f>YEAR(Table1[[#This Row],[Order Date]])</f>
        <v>2014</v>
      </c>
    </row>
    <row r="4863" spans="1:35" x14ac:dyDescent="0.3">
      <c r="A4863" t="s">
        <v>6349</v>
      </c>
      <c r="B4863" s="1">
        <v>42664</v>
      </c>
      <c r="C4863" t="s">
        <v>2359</v>
      </c>
      <c r="D4863" t="s">
        <v>195</v>
      </c>
      <c r="E4863" t="s">
        <v>46</v>
      </c>
      <c r="F4863" t="s">
        <v>47</v>
      </c>
      <c r="G4863" t="s">
        <v>77</v>
      </c>
      <c r="H4863" t="s">
        <v>48</v>
      </c>
      <c r="I4863" t="s">
        <v>196</v>
      </c>
      <c r="J4863" t="s">
        <v>206</v>
      </c>
      <c r="K4863" t="s">
        <v>94</v>
      </c>
      <c r="L4863" t="s">
        <v>34</v>
      </c>
      <c r="M4863" t="s">
        <v>35</v>
      </c>
      <c r="N4863" s="1">
        <v>42666</v>
      </c>
      <c r="O4863" t="s">
        <v>207</v>
      </c>
      <c r="P4863" s="3" t="s">
        <v>208</v>
      </c>
      <c r="Q4863" t="s">
        <v>125</v>
      </c>
      <c r="R4863">
        <v>14</v>
      </c>
      <c r="S4863" t="s">
        <v>11883</v>
      </c>
      <c r="T4863" s="2">
        <v>0.04</v>
      </c>
      <c r="U4863" t="s">
        <v>127</v>
      </c>
      <c r="V4863" t="s">
        <v>11883</v>
      </c>
      <c r="W4863" t="s">
        <v>212</v>
      </c>
      <c r="X4863" t="s">
        <v>3760</v>
      </c>
      <c r="Y4863" s="3">
        <f>VALUE(SUBSTITUTE(Table1[[#This Row],[Order Total]],"$",""))</f>
        <v>11.67</v>
      </c>
      <c r="Z4863">
        <f>VALUE(SUBSTITUTE(Table1[[#This Row],[Total]],"$",""))</f>
        <v>18.68</v>
      </c>
      <c r="AA4863" s="3">
        <f>Table1[[#This Row],[Order Total Number]]-Table1[[#This Row],[Total Number]]</f>
        <v>-7.01</v>
      </c>
      <c r="AB4863">
        <f>VALUE(SUBSTITUTE(Table1[[#This Row],[Shipping Cost]],"$",""))</f>
        <v>7.01</v>
      </c>
      <c r="AC4863">
        <f>VALUE(SUBSTITUTE(Table1[[#This Row],[Discount $]],"$",""))</f>
        <v>0</v>
      </c>
      <c r="AD4863">
        <f>VALUE(SUBSTITUTE(Table1[[#This Row],[Retail Price]],"$",""))</f>
        <v>3.89</v>
      </c>
      <c r="AE4863" s="4">
        <f>(Table1[[#This Row],[Retail Price Number]]*Table1[[#This Row],[Order Quantity]])-Table1[[#This Row],[Discount $ Number]]+Table1[[#This Row],[Shipping Cost Number]]</f>
        <v>61.47</v>
      </c>
      <c r="AF4863">
        <f>Table1[[#This Row],[Retail Price Number]]*Table1[[#This Row],[Order Quantity]]-Table1[[#This Row],[Discount $ Number]]</f>
        <v>54.46</v>
      </c>
      <c r="AG4863">
        <f>(Table1[[#This Row],[Retail Price Number]]*Table1[[#This Row],[Order Quantity]])-Table1[[#This Row],[Discount $ Number]]-Table1[[#This Row],[Shipping Cost Number]]</f>
        <v>47.45</v>
      </c>
      <c r="AH4863">
        <f>Table1[[#This Row],[Retail Price Number]]*Table1[[#This Row],[Order Quantity]]</f>
        <v>54.46</v>
      </c>
      <c r="AI4863">
        <f>YEAR(Table1[[#This Row],[Order Date]])</f>
        <v>2016</v>
      </c>
    </row>
    <row r="4864" spans="1:35" x14ac:dyDescent="0.3">
      <c r="A4864" t="s">
        <v>10772</v>
      </c>
      <c r="B4864" s="1">
        <v>42382</v>
      </c>
      <c r="C4864" t="s">
        <v>530</v>
      </c>
      <c r="D4864" t="s">
        <v>531</v>
      </c>
      <c r="E4864" t="s">
        <v>27</v>
      </c>
      <c r="F4864" t="s">
        <v>28</v>
      </c>
      <c r="G4864" t="s">
        <v>91</v>
      </c>
      <c r="H4864" t="s">
        <v>30</v>
      </c>
      <c r="I4864" t="s">
        <v>196</v>
      </c>
      <c r="J4864" t="s">
        <v>1474</v>
      </c>
      <c r="K4864" t="s">
        <v>94</v>
      </c>
      <c r="L4864" t="s">
        <v>34</v>
      </c>
      <c r="M4864" t="s">
        <v>35</v>
      </c>
      <c r="N4864" s="1">
        <v>42383</v>
      </c>
      <c r="O4864" t="s">
        <v>1369</v>
      </c>
      <c r="P4864" s="3" t="s">
        <v>96</v>
      </c>
      <c r="Q4864" t="s">
        <v>1475</v>
      </c>
      <c r="R4864">
        <v>38</v>
      </c>
      <c r="S4864" t="s">
        <v>1778</v>
      </c>
      <c r="T4864" s="2">
        <v>0.09</v>
      </c>
      <c r="U4864" t="s">
        <v>1721</v>
      </c>
      <c r="V4864" t="s">
        <v>10773</v>
      </c>
      <c r="W4864" t="s">
        <v>1478</v>
      </c>
      <c r="X4864" t="s">
        <v>10774</v>
      </c>
      <c r="Y4864" s="3">
        <f>VALUE(SUBSTITUTE(Table1[[#This Row],[Order Total]],"$",""))</f>
        <v>56.11</v>
      </c>
      <c r="Z4864">
        <f>VALUE(SUBSTITUTE(Table1[[#This Row],[Total]],"$",""))</f>
        <v>62.63</v>
      </c>
      <c r="AA4864" s="3">
        <f>Table1[[#This Row],[Order Total Number]]-Table1[[#This Row],[Total Number]]</f>
        <v>-6.5200000000000031</v>
      </c>
      <c r="AB4864">
        <f>VALUE(SUBSTITUTE(Table1[[#This Row],[Shipping Cost]],"$",""))</f>
        <v>1.29</v>
      </c>
      <c r="AC4864">
        <f>VALUE(SUBSTITUTE(Table1[[#This Row],[Discount $]],"$",""))</f>
        <v>4.3499999999999996</v>
      </c>
      <c r="AD4864">
        <f>VALUE(SUBSTITUTE(Table1[[#This Row],[Retail Price]],"$",""))</f>
        <v>1.6</v>
      </c>
      <c r="AE4864" s="4">
        <f>(Table1[[#This Row],[Retail Price Number]]*Table1[[#This Row],[Order Quantity]])-Table1[[#This Row],[Discount $ Number]]+Table1[[#This Row],[Shipping Cost Number]]</f>
        <v>57.74</v>
      </c>
      <c r="AF4864">
        <f>Table1[[#This Row],[Retail Price Number]]*Table1[[#This Row],[Order Quantity]]-Table1[[#This Row],[Discount $ Number]]</f>
        <v>56.45</v>
      </c>
      <c r="AG4864">
        <f>(Table1[[#This Row],[Retail Price Number]]*Table1[[#This Row],[Order Quantity]])-Table1[[#This Row],[Discount $ Number]]-Table1[[#This Row],[Shipping Cost Number]]</f>
        <v>55.160000000000004</v>
      </c>
      <c r="AH4864">
        <f>Table1[[#This Row],[Retail Price Number]]*Table1[[#This Row],[Order Quantity]]</f>
        <v>60.800000000000004</v>
      </c>
      <c r="AI4864">
        <f>YEAR(Table1[[#This Row],[Order Date]])</f>
        <v>2016</v>
      </c>
    </row>
    <row r="4865" spans="1:35" x14ac:dyDescent="0.3">
      <c r="A4865" t="s">
        <v>743</v>
      </c>
      <c r="B4865" s="1">
        <v>42712</v>
      </c>
      <c r="C4865" t="s">
        <v>744</v>
      </c>
      <c r="D4865" t="s">
        <v>745</v>
      </c>
      <c r="E4865" t="s">
        <v>27</v>
      </c>
      <c r="F4865" t="s">
        <v>28</v>
      </c>
      <c r="G4865" t="s">
        <v>91</v>
      </c>
      <c r="H4865" t="s">
        <v>217</v>
      </c>
      <c r="I4865" t="s">
        <v>63</v>
      </c>
      <c r="J4865" t="s">
        <v>145</v>
      </c>
      <c r="K4865" t="s">
        <v>94</v>
      </c>
      <c r="L4865" t="s">
        <v>95</v>
      </c>
      <c r="M4865" t="s">
        <v>35</v>
      </c>
      <c r="N4865" s="1">
        <v>42716</v>
      </c>
      <c r="O4865" t="s">
        <v>146</v>
      </c>
      <c r="P4865" s="3" t="s">
        <v>147</v>
      </c>
      <c r="Q4865" t="s">
        <v>148</v>
      </c>
      <c r="R4865">
        <v>10</v>
      </c>
      <c r="S4865" t="s">
        <v>157</v>
      </c>
      <c r="T4865" s="2">
        <v>0.08</v>
      </c>
      <c r="U4865" t="s">
        <v>111</v>
      </c>
      <c r="V4865" t="s">
        <v>158</v>
      </c>
      <c r="W4865" t="s">
        <v>152</v>
      </c>
      <c r="X4865" t="s">
        <v>746</v>
      </c>
      <c r="Y4865" s="3">
        <f>VALUE(SUBSTITUTE(Table1[[#This Row],[Order Total]],"$",""))</f>
        <v>205.66</v>
      </c>
      <c r="Z4865">
        <f>VALUE(SUBSTITUTE(Table1[[#This Row],[Total]],"$",""))</f>
        <v>218.51</v>
      </c>
      <c r="AA4865" s="3">
        <f>Table1[[#This Row],[Order Total Number]]-Table1[[#This Row],[Total Number]]</f>
        <v>-12.849999999999994</v>
      </c>
      <c r="AB4865">
        <f>VALUE(SUBSTITUTE(Table1[[#This Row],[Shipping Cost]],"$",""))</f>
        <v>2.85</v>
      </c>
      <c r="AC4865">
        <f>VALUE(SUBSTITUTE(Table1[[#This Row],[Discount $]],"$",""))</f>
        <v>2.08</v>
      </c>
      <c r="AD4865">
        <f>VALUE(SUBSTITUTE(Table1[[#This Row],[Retail Price]],"$",""))</f>
        <v>12.22</v>
      </c>
      <c r="AE4865" s="4">
        <f>(Table1[[#This Row],[Retail Price Number]]*Table1[[#This Row],[Order Quantity]])-Table1[[#This Row],[Discount $ Number]]+Table1[[#This Row],[Shipping Cost Number]]</f>
        <v>122.97</v>
      </c>
      <c r="AF4865">
        <f>Table1[[#This Row],[Retail Price Number]]*Table1[[#This Row],[Order Quantity]]-Table1[[#This Row],[Discount $ Number]]</f>
        <v>120.12</v>
      </c>
      <c r="AG4865">
        <f>(Table1[[#This Row],[Retail Price Number]]*Table1[[#This Row],[Order Quantity]])-Table1[[#This Row],[Discount $ Number]]-Table1[[#This Row],[Shipping Cost Number]]</f>
        <v>117.27000000000001</v>
      </c>
      <c r="AH4865">
        <f>Table1[[#This Row],[Retail Price Number]]*Table1[[#This Row],[Order Quantity]]</f>
        <v>122.2</v>
      </c>
      <c r="AI4865">
        <f>YEAR(Table1[[#This Row],[Order Date]])</f>
        <v>2016</v>
      </c>
    </row>
    <row r="4866" spans="1:35" x14ac:dyDescent="0.3">
      <c r="A4866" t="s">
        <v>743</v>
      </c>
      <c r="B4866" s="1">
        <v>42719</v>
      </c>
      <c r="C4866" t="s">
        <v>155</v>
      </c>
      <c r="D4866" t="s">
        <v>26</v>
      </c>
      <c r="E4866" t="s">
        <v>27</v>
      </c>
      <c r="F4866" t="s">
        <v>28</v>
      </c>
      <c r="G4866" t="s">
        <v>29</v>
      </c>
      <c r="H4866" t="s">
        <v>30</v>
      </c>
      <c r="I4866" t="s">
        <v>31</v>
      </c>
      <c r="J4866" t="s">
        <v>145</v>
      </c>
      <c r="K4866" t="s">
        <v>94</v>
      </c>
      <c r="L4866" t="s">
        <v>109</v>
      </c>
      <c r="M4866" t="s">
        <v>35</v>
      </c>
      <c r="N4866" s="1">
        <v>42728</v>
      </c>
      <c r="O4866" t="s">
        <v>146</v>
      </c>
      <c r="P4866" s="3" t="s">
        <v>147</v>
      </c>
      <c r="Q4866" t="s">
        <v>148</v>
      </c>
      <c r="R4866">
        <v>37</v>
      </c>
      <c r="S4866" t="s">
        <v>157</v>
      </c>
      <c r="T4866" s="2">
        <v>0.08</v>
      </c>
      <c r="U4866" t="s">
        <v>111</v>
      </c>
      <c r="V4866" t="s">
        <v>158</v>
      </c>
      <c r="W4866" t="s">
        <v>152</v>
      </c>
      <c r="X4866" t="s">
        <v>159</v>
      </c>
      <c r="Y4866" s="3">
        <f>VALUE(SUBSTITUTE(Table1[[#This Row],[Order Total]],"$",""))</f>
        <v>205.66</v>
      </c>
      <c r="Z4866">
        <f>VALUE(SUBSTITUTE(Table1[[#This Row],[Total]],"$",""))</f>
        <v>208.51</v>
      </c>
      <c r="AA4866" s="3">
        <f>Table1[[#This Row],[Order Total Number]]-Table1[[#This Row],[Total Number]]</f>
        <v>-2.8499999999999943</v>
      </c>
      <c r="AB4866">
        <f>VALUE(SUBSTITUTE(Table1[[#This Row],[Shipping Cost]],"$",""))</f>
        <v>2.85</v>
      </c>
      <c r="AC4866">
        <f>VALUE(SUBSTITUTE(Table1[[#This Row],[Discount $]],"$",""))</f>
        <v>2.08</v>
      </c>
      <c r="AD4866">
        <f>VALUE(SUBSTITUTE(Table1[[#This Row],[Retail Price]],"$",""))</f>
        <v>12.22</v>
      </c>
      <c r="AE4866" s="4">
        <f>(Table1[[#This Row],[Retail Price Number]]*Table1[[#This Row],[Order Quantity]])-Table1[[#This Row],[Discount $ Number]]+Table1[[#This Row],[Shipping Cost Number]]</f>
        <v>452.91000000000008</v>
      </c>
      <c r="AF4866">
        <f>Table1[[#This Row],[Retail Price Number]]*Table1[[#This Row],[Order Quantity]]-Table1[[#This Row],[Discount $ Number]]</f>
        <v>450.06000000000006</v>
      </c>
      <c r="AG4866">
        <f>(Table1[[#This Row],[Retail Price Number]]*Table1[[#This Row],[Order Quantity]])-Table1[[#This Row],[Discount $ Number]]-Table1[[#This Row],[Shipping Cost Number]]</f>
        <v>447.21000000000004</v>
      </c>
      <c r="AH4866">
        <f>Table1[[#This Row],[Retail Price Number]]*Table1[[#This Row],[Order Quantity]]</f>
        <v>452.14000000000004</v>
      </c>
      <c r="AI4866">
        <f>YEAR(Table1[[#This Row],[Order Date]])</f>
        <v>2016</v>
      </c>
    </row>
    <row r="4867" spans="1:35" x14ac:dyDescent="0.3">
      <c r="A4867" t="s">
        <v>743</v>
      </c>
      <c r="B4867" s="1">
        <v>41506</v>
      </c>
      <c r="C4867" t="s">
        <v>524</v>
      </c>
      <c r="D4867" t="s">
        <v>506</v>
      </c>
      <c r="E4867" t="s">
        <v>27</v>
      </c>
      <c r="F4867" t="s">
        <v>28</v>
      </c>
      <c r="G4867" t="s">
        <v>134</v>
      </c>
      <c r="H4867" t="s">
        <v>62</v>
      </c>
      <c r="I4867" t="s">
        <v>31</v>
      </c>
      <c r="J4867" t="s">
        <v>1311</v>
      </c>
      <c r="K4867" t="s">
        <v>94</v>
      </c>
      <c r="L4867" t="s">
        <v>34</v>
      </c>
      <c r="M4867" t="s">
        <v>35</v>
      </c>
      <c r="N4867" s="1">
        <v>41508</v>
      </c>
      <c r="O4867" t="s">
        <v>542</v>
      </c>
      <c r="P4867" s="3" t="s">
        <v>543</v>
      </c>
      <c r="Q4867" t="s">
        <v>544</v>
      </c>
      <c r="R4867">
        <v>18</v>
      </c>
      <c r="S4867" t="s">
        <v>6613</v>
      </c>
      <c r="T4867" s="2">
        <v>0.03</v>
      </c>
      <c r="U4867" t="s">
        <v>6614</v>
      </c>
      <c r="V4867" t="s">
        <v>6615</v>
      </c>
      <c r="W4867" t="s">
        <v>547</v>
      </c>
      <c r="X4867" t="s">
        <v>6616</v>
      </c>
      <c r="Y4867" s="3">
        <f>VALUE(SUBSTITUTE(Table1[[#This Row],[Order Total]],"$",""))</f>
        <v>303.54000000000002</v>
      </c>
      <c r="Z4867">
        <f>VALUE(SUBSTITUTE(Table1[[#This Row],[Total]],"$",""))</f>
        <v>318.25</v>
      </c>
      <c r="AA4867" s="3">
        <f>Table1[[#This Row],[Order Total Number]]-Table1[[#This Row],[Total Number]]</f>
        <v>-14.70999999999998</v>
      </c>
      <c r="AB4867">
        <f>VALUE(SUBSTITUTE(Table1[[#This Row],[Shipping Cost]],"$",""))</f>
        <v>6.64</v>
      </c>
      <c r="AC4867">
        <f>VALUE(SUBSTITUTE(Table1[[#This Row],[Discount $]],"$",""))</f>
        <v>36.340000000000003</v>
      </c>
      <c r="AD4867">
        <f>VALUE(SUBSTITUTE(Table1[[#This Row],[Retail Price]],"$",""))</f>
        <v>29.74</v>
      </c>
      <c r="AE4867" s="4">
        <f>(Table1[[#This Row],[Retail Price Number]]*Table1[[#This Row],[Order Quantity]])-Table1[[#This Row],[Discount $ Number]]+Table1[[#This Row],[Shipping Cost Number]]</f>
        <v>505.61999999999989</v>
      </c>
      <c r="AF4867">
        <f>Table1[[#This Row],[Retail Price Number]]*Table1[[#This Row],[Order Quantity]]-Table1[[#This Row],[Discount $ Number]]</f>
        <v>498.9799999999999</v>
      </c>
      <c r="AG4867">
        <f>(Table1[[#This Row],[Retail Price Number]]*Table1[[#This Row],[Order Quantity]])-Table1[[#This Row],[Discount $ Number]]-Table1[[#This Row],[Shipping Cost Number]]</f>
        <v>492.33999999999992</v>
      </c>
      <c r="AH4867">
        <f>Table1[[#This Row],[Retail Price Number]]*Table1[[#This Row],[Order Quantity]]</f>
        <v>535.31999999999994</v>
      </c>
      <c r="AI4867">
        <f>YEAR(Table1[[#This Row],[Order Date]])</f>
        <v>2013</v>
      </c>
    </row>
    <row r="4868" spans="1:35" x14ac:dyDescent="0.3">
      <c r="A4868" t="s">
        <v>743</v>
      </c>
      <c r="B4868" s="1">
        <v>42714</v>
      </c>
      <c r="C4868" t="s">
        <v>781</v>
      </c>
      <c r="D4868" t="s">
        <v>162</v>
      </c>
      <c r="E4868" t="s">
        <v>46</v>
      </c>
      <c r="F4868" t="s">
        <v>47</v>
      </c>
      <c r="G4868" t="s">
        <v>91</v>
      </c>
      <c r="H4868" t="s">
        <v>107</v>
      </c>
      <c r="I4868" t="s">
        <v>121</v>
      </c>
      <c r="J4868" t="s">
        <v>64</v>
      </c>
      <c r="K4868" t="s">
        <v>33</v>
      </c>
      <c r="L4868" t="s">
        <v>392</v>
      </c>
      <c r="M4868" t="s">
        <v>393</v>
      </c>
      <c r="N4868" s="1">
        <v>42718</v>
      </c>
      <c r="O4868" t="s">
        <v>66</v>
      </c>
      <c r="P4868" s="3" t="s">
        <v>67</v>
      </c>
      <c r="Q4868" t="s">
        <v>68</v>
      </c>
      <c r="R4868">
        <v>38</v>
      </c>
      <c r="S4868" t="s">
        <v>5709</v>
      </c>
      <c r="T4868" s="2">
        <v>0.09</v>
      </c>
      <c r="U4868" t="s">
        <v>1202</v>
      </c>
      <c r="V4868" t="s">
        <v>6892</v>
      </c>
      <c r="W4868" t="s">
        <v>72</v>
      </c>
      <c r="X4868" t="s">
        <v>6893</v>
      </c>
      <c r="Y4868" s="3">
        <f>VALUE(SUBSTITUTE(Table1[[#This Row],[Order Total]],"$",""))</f>
        <v>14.09</v>
      </c>
      <c r="Z4868">
        <f>VALUE(SUBSTITUTE(Table1[[#This Row],[Total]],"$",""))</f>
        <v>15.27</v>
      </c>
      <c r="AA4868" s="3">
        <f>Table1[[#This Row],[Order Total Number]]-Table1[[#This Row],[Total Number]]</f>
        <v>-1.1799999999999997</v>
      </c>
      <c r="AB4868">
        <f>VALUE(SUBSTITUTE(Table1[[#This Row],[Shipping Cost]],"$",""))</f>
        <v>0.99</v>
      </c>
      <c r="AC4868">
        <f>VALUE(SUBSTITUTE(Table1[[#This Row],[Discount $]],"$",""))</f>
        <v>1.47</v>
      </c>
      <c r="AD4868">
        <f>VALUE(SUBSTITUTE(Table1[[#This Row],[Retail Price]],"$",""))</f>
        <v>2.88</v>
      </c>
      <c r="AE4868" s="4">
        <f>(Table1[[#This Row],[Retail Price Number]]*Table1[[#This Row],[Order Quantity]])-Table1[[#This Row],[Discount $ Number]]+Table1[[#This Row],[Shipping Cost Number]]</f>
        <v>108.96</v>
      </c>
      <c r="AF4868">
        <f>Table1[[#This Row],[Retail Price Number]]*Table1[[#This Row],[Order Quantity]]-Table1[[#This Row],[Discount $ Number]]</f>
        <v>107.97</v>
      </c>
      <c r="AG4868">
        <f>(Table1[[#This Row],[Retail Price Number]]*Table1[[#This Row],[Order Quantity]])-Table1[[#This Row],[Discount $ Number]]-Table1[[#This Row],[Shipping Cost Number]]</f>
        <v>106.98</v>
      </c>
      <c r="AH4868">
        <f>Table1[[#This Row],[Retail Price Number]]*Table1[[#This Row],[Order Quantity]]</f>
        <v>109.44</v>
      </c>
      <c r="AI4868">
        <f>YEAR(Table1[[#This Row],[Order Date]])</f>
        <v>2016</v>
      </c>
    </row>
    <row r="4869" spans="1:35" x14ac:dyDescent="0.3">
      <c r="A4869" t="s">
        <v>743</v>
      </c>
      <c r="B4869" s="1">
        <v>42456</v>
      </c>
      <c r="C4869" t="s">
        <v>11304</v>
      </c>
      <c r="D4869" t="s">
        <v>5161</v>
      </c>
      <c r="E4869" t="s">
        <v>27</v>
      </c>
      <c r="F4869" t="s">
        <v>28</v>
      </c>
      <c r="G4869" t="s">
        <v>77</v>
      </c>
      <c r="H4869" t="s">
        <v>422</v>
      </c>
      <c r="I4869" t="s">
        <v>121</v>
      </c>
      <c r="J4869" t="s">
        <v>1233</v>
      </c>
      <c r="K4869" t="s">
        <v>723</v>
      </c>
      <c r="L4869" t="s">
        <v>109</v>
      </c>
      <c r="M4869" t="s">
        <v>35</v>
      </c>
      <c r="N4869" s="1">
        <v>42458</v>
      </c>
      <c r="O4869" t="s">
        <v>711</v>
      </c>
      <c r="P4869" s="3" t="s">
        <v>1234</v>
      </c>
      <c r="Q4869" t="s">
        <v>1235</v>
      </c>
      <c r="R4869">
        <v>16</v>
      </c>
      <c r="S4869" t="s">
        <v>11305</v>
      </c>
      <c r="T4869" s="2">
        <v>0</v>
      </c>
      <c r="U4869" t="s">
        <v>3984</v>
      </c>
      <c r="V4869" t="s">
        <v>11306</v>
      </c>
      <c r="W4869" t="s">
        <v>1239</v>
      </c>
      <c r="X4869" t="s">
        <v>11307</v>
      </c>
      <c r="Y4869" s="3">
        <f>VALUE(SUBSTITUTE(Table1[[#This Row],[Order Total]],"$",""))</f>
        <v>258.95999999999998</v>
      </c>
      <c r="Z4869">
        <f>VALUE(SUBSTITUTE(Table1[[#This Row],[Total]],"$",""))</f>
        <v>251.96</v>
      </c>
      <c r="AA4869" s="3">
        <f>Table1[[#This Row],[Order Total Number]]-Table1[[#This Row],[Total Number]]</f>
        <v>6.9999999999999716</v>
      </c>
      <c r="AB4869">
        <f>VALUE(SUBSTITUTE(Table1[[#This Row],[Shipping Cost]],"$",""))</f>
        <v>11.15</v>
      </c>
      <c r="AC4869">
        <f>VALUE(SUBSTITUTE(Table1[[#This Row],[Discount $]],"$",""))</f>
        <v>2.58</v>
      </c>
      <c r="AD4869">
        <f>VALUE(SUBSTITUTE(Table1[[#This Row],[Retail Price]],"$",""))</f>
        <v>7.28</v>
      </c>
      <c r="AE4869" s="4">
        <f>(Table1[[#This Row],[Retail Price Number]]*Table1[[#This Row],[Order Quantity]])-Table1[[#This Row],[Discount $ Number]]+Table1[[#This Row],[Shipping Cost Number]]</f>
        <v>125.05000000000001</v>
      </c>
      <c r="AF4869">
        <f>Table1[[#This Row],[Retail Price Number]]*Table1[[#This Row],[Order Quantity]]-Table1[[#This Row],[Discount $ Number]]</f>
        <v>113.9</v>
      </c>
      <c r="AG4869">
        <f>(Table1[[#This Row],[Retail Price Number]]*Table1[[#This Row],[Order Quantity]])-Table1[[#This Row],[Discount $ Number]]-Table1[[#This Row],[Shipping Cost Number]]</f>
        <v>102.75</v>
      </c>
      <c r="AH4869">
        <f>Table1[[#This Row],[Retail Price Number]]*Table1[[#This Row],[Order Quantity]]</f>
        <v>116.48</v>
      </c>
      <c r="AI4869">
        <f>YEAR(Table1[[#This Row],[Order Date]])</f>
        <v>2016</v>
      </c>
    </row>
    <row r="4870" spans="1:35" x14ac:dyDescent="0.3">
      <c r="A4870" t="s">
        <v>6080</v>
      </c>
      <c r="B4870" s="1">
        <v>42360</v>
      </c>
      <c r="C4870" t="s">
        <v>1818</v>
      </c>
      <c r="D4870" t="s">
        <v>622</v>
      </c>
      <c r="E4870" t="s">
        <v>27</v>
      </c>
      <c r="F4870" t="s">
        <v>28</v>
      </c>
      <c r="G4870" t="s">
        <v>29</v>
      </c>
      <c r="H4870" t="s">
        <v>433</v>
      </c>
      <c r="I4870" t="s">
        <v>121</v>
      </c>
      <c r="J4870" t="s">
        <v>592</v>
      </c>
      <c r="K4870" t="s">
        <v>33</v>
      </c>
      <c r="L4870" t="s">
        <v>34</v>
      </c>
      <c r="M4870" t="s">
        <v>35</v>
      </c>
      <c r="N4870" s="1">
        <v>42362</v>
      </c>
      <c r="O4870" t="s">
        <v>593</v>
      </c>
      <c r="P4870" s="3" t="s">
        <v>594</v>
      </c>
      <c r="Q4870" t="s">
        <v>595</v>
      </c>
      <c r="R4870">
        <v>12</v>
      </c>
      <c r="S4870" t="s">
        <v>6081</v>
      </c>
      <c r="T4870" s="2">
        <v>0</v>
      </c>
      <c r="U4870" t="s">
        <v>2778</v>
      </c>
      <c r="V4870" t="s">
        <v>5827</v>
      </c>
      <c r="W4870" t="s">
        <v>376</v>
      </c>
      <c r="X4870" t="s">
        <v>6082</v>
      </c>
      <c r="Y4870" s="3">
        <f>VALUE(SUBSTITUTE(Table1[[#This Row],[Order Total]],"$",""))</f>
        <v>7509.81</v>
      </c>
      <c r="Z4870">
        <f>VALUE(SUBSTITUTE(Table1[[#This Row],[Total]],"$",""))</f>
        <v>7534.03</v>
      </c>
      <c r="AA4870" s="3">
        <f>Table1[[#This Row],[Order Total Number]]-Table1[[#This Row],[Total Number]]</f>
        <v>-24.219999999999345</v>
      </c>
      <c r="AB4870">
        <f>VALUE(SUBSTITUTE(Table1[[#This Row],[Shipping Cost]],"$",""))</f>
        <v>7.18</v>
      </c>
      <c r="AC4870">
        <f>VALUE(SUBSTITUTE(Table1[[#This Row],[Discount $]],"$",""))</f>
        <v>65.8</v>
      </c>
      <c r="AD4870">
        <f>VALUE(SUBSTITUTE(Table1[[#This Row],[Retail Price]],"$",""))</f>
        <v>100.97</v>
      </c>
      <c r="AE4870" s="4">
        <f>(Table1[[#This Row],[Retail Price Number]]*Table1[[#This Row],[Order Quantity]])-Table1[[#This Row],[Discount $ Number]]+Table1[[#This Row],[Shipping Cost Number]]</f>
        <v>1153.02</v>
      </c>
      <c r="AF4870">
        <f>Table1[[#This Row],[Retail Price Number]]*Table1[[#This Row],[Order Quantity]]-Table1[[#This Row],[Discount $ Number]]</f>
        <v>1145.8399999999999</v>
      </c>
      <c r="AG4870">
        <f>(Table1[[#This Row],[Retail Price Number]]*Table1[[#This Row],[Order Quantity]])-Table1[[#This Row],[Discount $ Number]]-Table1[[#This Row],[Shipping Cost Number]]</f>
        <v>1138.6599999999999</v>
      </c>
      <c r="AH4870">
        <f>Table1[[#This Row],[Retail Price Number]]*Table1[[#This Row],[Order Quantity]]</f>
        <v>1211.6399999999999</v>
      </c>
      <c r="AI4870">
        <f>YEAR(Table1[[#This Row],[Order Date]])</f>
        <v>2015</v>
      </c>
    </row>
    <row r="4871" spans="1:35" x14ac:dyDescent="0.3">
      <c r="A4871" t="s">
        <v>6080</v>
      </c>
      <c r="B4871" s="1">
        <v>42319</v>
      </c>
      <c r="C4871" t="s">
        <v>1578</v>
      </c>
      <c r="D4871" t="s">
        <v>1579</v>
      </c>
      <c r="E4871" t="s">
        <v>27</v>
      </c>
      <c r="F4871" t="s">
        <v>28</v>
      </c>
      <c r="G4871" t="s">
        <v>134</v>
      </c>
      <c r="H4871" t="s">
        <v>422</v>
      </c>
      <c r="I4871" t="s">
        <v>92</v>
      </c>
      <c r="J4871" t="s">
        <v>185</v>
      </c>
      <c r="K4871" t="s">
        <v>94</v>
      </c>
      <c r="L4871" t="s">
        <v>34</v>
      </c>
      <c r="M4871" t="s">
        <v>35</v>
      </c>
      <c r="N4871" s="1">
        <v>42321</v>
      </c>
      <c r="O4871" t="s">
        <v>186</v>
      </c>
      <c r="P4871" s="3" t="s">
        <v>187</v>
      </c>
      <c r="Q4871" t="s">
        <v>188</v>
      </c>
      <c r="R4871">
        <v>6</v>
      </c>
      <c r="S4871" t="s">
        <v>9629</v>
      </c>
      <c r="T4871" s="2">
        <v>0.02</v>
      </c>
      <c r="U4871" t="s">
        <v>9630</v>
      </c>
      <c r="V4871" t="s">
        <v>9631</v>
      </c>
      <c r="W4871" t="s">
        <v>165</v>
      </c>
      <c r="X4871" t="s">
        <v>9632</v>
      </c>
      <c r="Y4871" s="3">
        <f>VALUE(SUBSTITUTE(Table1[[#This Row],[Order Total]],"$",""))</f>
        <v>518.59</v>
      </c>
      <c r="Z4871">
        <f>VALUE(SUBSTITUTE(Table1[[#This Row],[Total]],"$",""))</f>
        <v>521.36</v>
      </c>
      <c r="AA4871" s="3">
        <f>Table1[[#This Row],[Order Total Number]]-Table1[[#This Row],[Total Number]]</f>
        <v>-2.7699999999999818</v>
      </c>
      <c r="AB4871">
        <f>VALUE(SUBSTITUTE(Table1[[#This Row],[Shipping Cost]],"$",""))</f>
        <v>4</v>
      </c>
      <c r="AC4871">
        <f>VALUE(SUBSTITUTE(Table1[[#This Row],[Discount $]],"$",""))</f>
        <v>31.26</v>
      </c>
      <c r="AD4871">
        <f>VALUE(SUBSTITUTE(Table1[[#This Row],[Retail Price]],"$",""))</f>
        <v>19.98</v>
      </c>
      <c r="AE4871" s="4">
        <f>(Table1[[#This Row],[Retail Price Number]]*Table1[[#This Row],[Order Quantity]])-Table1[[#This Row],[Discount $ Number]]+Table1[[#This Row],[Shipping Cost Number]]</f>
        <v>92.61999999999999</v>
      </c>
      <c r="AF4871">
        <f>Table1[[#This Row],[Retail Price Number]]*Table1[[#This Row],[Order Quantity]]-Table1[[#This Row],[Discount $ Number]]</f>
        <v>88.61999999999999</v>
      </c>
      <c r="AG4871">
        <f>(Table1[[#This Row],[Retail Price Number]]*Table1[[#This Row],[Order Quantity]])-Table1[[#This Row],[Discount $ Number]]-Table1[[#This Row],[Shipping Cost Number]]</f>
        <v>84.61999999999999</v>
      </c>
      <c r="AH4871">
        <f>Table1[[#This Row],[Retail Price Number]]*Table1[[#This Row],[Order Quantity]]</f>
        <v>119.88</v>
      </c>
      <c r="AI4871">
        <f>YEAR(Table1[[#This Row],[Order Date]])</f>
        <v>2015</v>
      </c>
    </row>
    <row r="4872" spans="1:35" x14ac:dyDescent="0.3">
      <c r="A4872" t="s">
        <v>6080</v>
      </c>
      <c r="B4872" s="1">
        <v>42251</v>
      </c>
      <c r="C4872" t="s">
        <v>5745</v>
      </c>
      <c r="D4872" t="s">
        <v>3003</v>
      </c>
      <c r="E4872" t="s">
        <v>27</v>
      </c>
      <c r="F4872" t="s">
        <v>28</v>
      </c>
      <c r="G4872" t="s">
        <v>77</v>
      </c>
      <c r="H4872" t="s">
        <v>78</v>
      </c>
      <c r="I4872" t="s">
        <v>196</v>
      </c>
      <c r="J4872" t="s">
        <v>64</v>
      </c>
      <c r="K4872" t="s">
        <v>94</v>
      </c>
      <c r="L4872" t="s">
        <v>95</v>
      </c>
      <c r="M4872" t="s">
        <v>35</v>
      </c>
      <c r="N4872" s="1">
        <v>42253</v>
      </c>
      <c r="O4872" t="s">
        <v>66</v>
      </c>
      <c r="P4872" s="3" t="s">
        <v>67</v>
      </c>
      <c r="Q4872" t="s">
        <v>68</v>
      </c>
      <c r="R4872">
        <v>45</v>
      </c>
      <c r="S4872" t="s">
        <v>4642</v>
      </c>
      <c r="T4872" s="2">
        <v>0.1</v>
      </c>
      <c r="U4872" t="s">
        <v>3644</v>
      </c>
      <c r="V4872" t="s">
        <v>6009</v>
      </c>
      <c r="W4872" t="s">
        <v>72</v>
      </c>
      <c r="X4872" t="s">
        <v>10739</v>
      </c>
      <c r="Y4872" s="3">
        <f>VALUE(SUBSTITUTE(Table1[[#This Row],[Order Total]],"$",""))</f>
        <v>37.619999999999997</v>
      </c>
      <c r="Z4872">
        <f>VALUE(SUBSTITUTE(Table1[[#This Row],[Total]],"$",""))</f>
        <v>38.130000000000003</v>
      </c>
      <c r="AA4872" s="3">
        <f>Table1[[#This Row],[Order Total Number]]-Table1[[#This Row],[Total Number]]</f>
        <v>-0.51000000000000512</v>
      </c>
      <c r="AB4872">
        <f>VALUE(SUBSTITUTE(Table1[[#This Row],[Shipping Cost]],"$",""))</f>
        <v>0.99</v>
      </c>
      <c r="AC4872">
        <f>VALUE(SUBSTITUTE(Table1[[#This Row],[Discount $]],"$",""))</f>
        <v>3.92</v>
      </c>
      <c r="AD4872">
        <f>VALUE(SUBSTITUTE(Table1[[#This Row],[Retail Price]],"$",""))</f>
        <v>2.88</v>
      </c>
      <c r="AE4872" s="4">
        <f>(Table1[[#This Row],[Retail Price Number]]*Table1[[#This Row],[Order Quantity]])-Table1[[#This Row],[Discount $ Number]]+Table1[[#This Row],[Shipping Cost Number]]</f>
        <v>126.66999999999999</v>
      </c>
      <c r="AF4872">
        <f>Table1[[#This Row],[Retail Price Number]]*Table1[[#This Row],[Order Quantity]]-Table1[[#This Row],[Discount $ Number]]</f>
        <v>125.67999999999999</v>
      </c>
      <c r="AG4872">
        <f>(Table1[[#This Row],[Retail Price Number]]*Table1[[#This Row],[Order Quantity]])-Table1[[#This Row],[Discount $ Number]]-Table1[[#This Row],[Shipping Cost Number]]</f>
        <v>124.69</v>
      </c>
      <c r="AH4872">
        <f>Table1[[#This Row],[Retail Price Number]]*Table1[[#This Row],[Order Quantity]]</f>
        <v>129.6</v>
      </c>
      <c r="AI4872">
        <f>YEAR(Table1[[#This Row],[Order Date]])</f>
        <v>2015</v>
      </c>
    </row>
    <row r="4873" spans="1:35" x14ac:dyDescent="0.3">
      <c r="A4873" t="s">
        <v>865</v>
      </c>
      <c r="B4873" s="1">
        <v>42369</v>
      </c>
      <c r="C4873" t="s">
        <v>866</v>
      </c>
      <c r="D4873" t="s">
        <v>867</v>
      </c>
      <c r="E4873" t="s">
        <v>27</v>
      </c>
      <c r="F4873" t="s">
        <v>28</v>
      </c>
      <c r="G4873" t="s">
        <v>134</v>
      </c>
      <c r="H4873" t="s">
        <v>289</v>
      </c>
      <c r="I4873" t="s">
        <v>121</v>
      </c>
      <c r="J4873" t="s">
        <v>592</v>
      </c>
      <c r="K4873" t="s">
        <v>94</v>
      </c>
      <c r="L4873" t="s">
        <v>34</v>
      </c>
      <c r="M4873" t="s">
        <v>156</v>
      </c>
      <c r="N4873" s="1">
        <v>42370</v>
      </c>
      <c r="O4873" t="s">
        <v>593</v>
      </c>
      <c r="P4873" s="3" t="s">
        <v>594</v>
      </c>
      <c r="Q4873" t="s">
        <v>595</v>
      </c>
      <c r="R4873">
        <v>24</v>
      </c>
      <c r="S4873" t="s">
        <v>868</v>
      </c>
      <c r="T4873" s="2">
        <v>0.06</v>
      </c>
      <c r="U4873" t="s">
        <v>869</v>
      </c>
      <c r="V4873" t="s">
        <v>870</v>
      </c>
      <c r="W4873" t="s">
        <v>376</v>
      </c>
      <c r="X4873" t="s">
        <v>871</v>
      </c>
      <c r="Y4873" s="3">
        <f>VALUE(SUBSTITUTE(Table1[[#This Row],[Order Total]],"$",""))</f>
        <v>1228.4100000000001</v>
      </c>
      <c r="Z4873">
        <f>VALUE(SUBSTITUTE(Table1[[#This Row],[Total]],"$",""))</f>
        <v>1298.9000000000001</v>
      </c>
      <c r="AA4873" s="3">
        <f>Table1[[#This Row],[Order Total Number]]-Table1[[#This Row],[Total Number]]</f>
        <v>-70.490000000000009</v>
      </c>
      <c r="AB4873">
        <f>VALUE(SUBSTITUTE(Table1[[#This Row],[Shipping Cost]],"$",""))</f>
        <v>7.18</v>
      </c>
      <c r="AC4873">
        <f>VALUE(SUBSTITUTE(Table1[[#This Row],[Discount $]],"$",""))</f>
        <v>1211.97</v>
      </c>
      <c r="AD4873">
        <f>VALUE(SUBSTITUTE(Table1[[#This Row],[Retail Price]],"$",""))</f>
        <v>100.97</v>
      </c>
      <c r="AE4873" s="4">
        <f>(Table1[[#This Row],[Retail Price Number]]*Table1[[#This Row],[Order Quantity]])-Table1[[#This Row],[Discount $ Number]]+Table1[[#This Row],[Shipping Cost Number]]</f>
        <v>1218.4899999999998</v>
      </c>
      <c r="AF4873">
        <f>Table1[[#This Row],[Retail Price Number]]*Table1[[#This Row],[Order Quantity]]-Table1[[#This Row],[Discount $ Number]]</f>
        <v>1211.3099999999997</v>
      </c>
      <c r="AG4873">
        <f>(Table1[[#This Row],[Retail Price Number]]*Table1[[#This Row],[Order Quantity]])-Table1[[#This Row],[Discount $ Number]]-Table1[[#This Row],[Shipping Cost Number]]</f>
        <v>1204.1299999999997</v>
      </c>
      <c r="AH4873">
        <f>Table1[[#This Row],[Retail Price Number]]*Table1[[#This Row],[Order Quantity]]</f>
        <v>2423.2799999999997</v>
      </c>
      <c r="AI4873">
        <f>YEAR(Table1[[#This Row],[Order Date]])</f>
        <v>2015</v>
      </c>
    </row>
    <row r="4874" spans="1:35" x14ac:dyDescent="0.3">
      <c r="A4874" t="s">
        <v>865</v>
      </c>
      <c r="B4874" s="1">
        <v>42732</v>
      </c>
      <c r="C4874" t="s">
        <v>1323</v>
      </c>
      <c r="D4874" t="s">
        <v>964</v>
      </c>
      <c r="E4874" t="s">
        <v>27</v>
      </c>
      <c r="F4874" t="s">
        <v>28</v>
      </c>
      <c r="G4874" t="s">
        <v>91</v>
      </c>
      <c r="H4874" t="s">
        <v>965</v>
      </c>
      <c r="I4874" t="s">
        <v>31</v>
      </c>
      <c r="J4874" t="s">
        <v>253</v>
      </c>
      <c r="K4874" t="s">
        <v>94</v>
      </c>
      <c r="L4874" t="s">
        <v>95</v>
      </c>
      <c r="M4874" t="s">
        <v>156</v>
      </c>
      <c r="N4874" s="1">
        <v>42733</v>
      </c>
      <c r="O4874" t="s">
        <v>254</v>
      </c>
      <c r="P4874" s="3" t="s">
        <v>255</v>
      </c>
      <c r="Q4874" t="s">
        <v>256</v>
      </c>
      <c r="R4874">
        <v>9</v>
      </c>
      <c r="S4874" t="s">
        <v>1131</v>
      </c>
      <c r="T4874" s="2">
        <v>0.09</v>
      </c>
      <c r="U4874" t="s">
        <v>165</v>
      </c>
      <c r="V4874" t="s">
        <v>1132</v>
      </c>
      <c r="W4874" t="s">
        <v>260</v>
      </c>
      <c r="X4874" t="s">
        <v>1324</v>
      </c>
      <c r="Y4874" s="3">
        <f>VALUE(SUBSTITUTE(Table1[[#This Row],[Order Total]],"$",""))</f>
        <v>129.44</v>
      </c>
      <c r="Z4874">
        <f>VALUE(SUBSTITUTE(Table1[[#This Row],[Total]],"$",""))</f>
        <v>130.63999999999999</v>
      </c>
      <c r="AA4874" s="3">
        <f>Table1[[#This Row],[Order Total Number]]-Table1[[#This Row],[Total Number]]</f>
        <v>-1.1999999999999886</v>
      </c>
      <c r="AB4874">
        <f>VALUE(SUBSTITUTE(Table1[[#This Row],[Shipping Cost]],"$",""))</f>
        <v>1.34</v>
      </c>
      <c r="AC4874">
        <f>VALUE(SUBSTITUTE(Table1[[#This Row],[Discount $]],"$",""))</f>
        <v>4</v>
      </c>
      <c r="AD4874">
        <f>VALUE(SUBSTITUTE(Table1[[#This Row],[Retail Price]],"$",""))</f>
        <v>2.78</v>
      </c>
      <c r="AE4874" s="4">
        <f>(Table1[[#This Row],[Retail Price Number]]*Table1[[#This Row],[Order Quantity]])-Table1[[#This Row],[Discount $ Number]]+Table1[[#This Row],[Shipping Cost Number]]</f>
        <v>22.36</v>
      </c>
      <c r="AF4874">
        <f>Table1[[#This Row],[Retail Price Number]]*Table1[[#This Row],[Order Quantity]]-Table1[[#This Row],[Discount $ Number]]</f>
        <v>21.02</v>
      </c>
      <c r="AG4874">
        <f>(Table1[[#This Row],[Retail Price Number]]*Table1[[#This Row],[Order Quantity]])-Table1[[#This Row],[Discount $ Number]]-Table1[[#This Row],[Shipping Cost Number]]</f>
        <v>19.68</v>
      </c>
      <c r="AH4874">
        <f>Table1[[#This Row],[Retail Price Number]]*Table1[[#This Row],[Order Quantity]]</f>
        <v>25.02</v>
      </c>
      <c r="AI4874">
        <f>YEAR(Table1[[#This Row],[Order Date]])</f>
        <v>2016</v>
      </c>
    </row>
    <row r="4875" spans="1:35" x14ac:dyDescent="0.3">
      <c r="A4875" t="s">
        <v>865</v>
      </c>
      <c r="B4875" s="1">
        <v>42397</v>
      </c>
      <c r="C4875" t="s">
        <v>2135</v>
      </c>
      <c r="D4875" t="s">
        <v>1232</v>
      </c>
      <c r="E4875" t="s">
        <v>27</v>
      </c>
      <c r="F4875" t="s">
        <v>28</v>
      </c>
      <c r="G4875" t="s">
        <v>91</v>
      </c>
      <c r="H4875" t="s">
        <v>281</v>
      </c>
      <c r="I4875" t="s">
        <v>196</v>
      </c>
      <c r="J4875" t="s">
        <v>135</v>
      </c>
      <c r="K4875" t="s">
        <v>94</v>
      </c>
      <c r="L4875" t="s">
        <v>95</v>
      </c>
      <c r="M4875" t="s">
        <v>35</v>
      </c>
      <c r="N4875" s="1">
        <v>42399</v>
      </c>
      <c r="O4875" t="s">
        <v>136</v>
      </c>
      <c r="P4875" s="3" t="s">
        <v>137</v>
      </c>
      <c r="Q4875" t="s">
        <v>52</v>
      </c>
      <c r="R4875">
        <v>34</v>
      </c>
      <c r="S4875" t="s">
        <v>2136</v>
      </c>
      <c r="T4875" s="2">
        <v>0.02</v>
      </c>
      <c r="U4875" t="s">
        <v>2137</v>
      </c>
      <c r="V4875" t="s">
        <v>2138</v>
      </c>
      <c r="W4875" t="s">
        <v>72</v>
      </c>
      <c r="X4875" t="s">
        <v>2139</v>
      </c>
      <c r="Y4875" s="3">
        <f>VALUE(SUBSTITUTE(Table1[[#This Row],[Order Total]],"$",""))</f>
        <v>57.66</v>
      </c>
      <c r="Z4875">
        <f>VALUE(SUBSTITUTE(Table1[[#This Row],[Total]],"$",""))</f>
        <v>61.41</v>
      </c>
      <c r="AA4875" s="3">
        <f>Table1[[#This Row],[Order Total Number]]-Table1[[#This Row],[Total Number]]</f>
        <v>-3.75</v>
      </c>
      <c r="AB4875">
        <f>VALUE(SUBSTITUTE(Table1[[#This Row],[Shipping Cost]],"$",""))</f>
        <v>0.99</v>
      </c>
      <c r="AC4875">
        <f>VALUE(SUBSTITUTE(Table1[[#This Row],[Discount $]],"$",""))</f>
        <v>3.94</v>
      </c>
      <c r="AD4875">
        <f>VALUE(SUBSTITUTE(Table1[[#This Row],[Retail Price]],"$",""))</f>
        <v>3.08</v>
      </c>
      <c r="AE4875" s="4">
        <f>(Table1[[#This Row],[Retail Price Number]]*Table1[[#This Row],[Order Quantity]])-Table1[[#This Row],[Discount $ Number]]+Table1[[#This Row],[Shipping Cost Number]]</f>
        <v>101.77</v>
      </c>
      <c r="AF4875">
        <f>Table1[[#This Row],[Retail Price Number]]*Table1[[#This Row],[Order Quantity]]-Table1[[#This Row],[Discount $ Number]]</f>
        <v>100.78</v>
      </c>
      <c r="AG4875">
        <f>(Table1[[#This Row],[Retail Price Number]]*Table1[[#This Row],[Order Quantity]])-Table1[[#This Row],[Discount $ Number]]-Table1[[#This Row],[Shipping Cost Number]]</f>
        <v>99.79</v>
      </c>
      <c r="AH4875">
        <f>Table1[[#This Row],[Retail Price Number]]*Table1[[#This Row],[Order Quantity]]</f>
        <v>104.72</v>
      </c>
      <c r="AI4875">
        <f>YEAR(Table1[[#This Row],[Order Date]])</f>
        <v>2016</v>
      </c>
    </row>
    <row r="4876" spans="1:35" x14ac:dyDescent="0.3">
      <c r="A4876" t="s">
        <v>865</v>
      </c>
      <c r="B4876" s="1">
        <v>42719</v>
      </c>
      <c r="C4876" t="s">
        <v>155</v>
      </c>
      <c r="D4876" t="s">
        <v>6148</v>
      </c>
      <c r="E4876" t="s">
        <v>27</v>
      </c>
      <c r="F4876" t="s">
        <v>28</v>
      </c>
      <c r="G4876" t="s">
        <v>91</v>
      </c>
      <c r="H4876" t="s">
        <v>30</v>
      </c>
      <c r="I4876" t="s">
        <v>31</v>
      </c>
      <c r="J4876" t="s">
        <v>564</v>
      </c>
      <c r="K4876" t="s">
        <v>33</v>
      </c>
      <c r="L4876" t="s">
        <v>34</v>
      </c>
      <c r="M4876" t="s">
        <v>35</v>
      </c>
      <c r="N4876" s="1">
        <v>42728</v>
      </c>
      <c r="O4876" t="s">
        <v>565</v>
      </c>
      <c r="P4876" s="3" t="s">
        <v>566</v>
      </c>
      <c r="Q4876" t="s">
        <v>567</v>
      </c>
      <c r="R4876">
        <v>2</v>
      </c>
      <c r="S4876" t="s">
        <v>157</v>
      </c>
      <c r="T4876" s="2">
        <v>0.03</v>
      </c>
      <c r="U4876" t="s">
        <v>111</v>
      </c>
      <c r="V4876" t="s">
        <v>6149</v>
      </c>
      <c r="W4876" t="s">
        <v>224</v>
      </c>
      <c r="X4876" t="s">
        <v>3569</v>
      </c>
      <c r="Y4876" s="3">
        <f>VALUE(SUBSTITUTE(Table1[[#This Row],[Order Total]],"$",""))</f>
        <v>205.68</v>
      </c>
      <c r="Z4876">
        <f>VALUE(SUBSTITUTE(Table1[[#This Row],[Total]],"$",""))</f>
        <v>218.61</v>
      </c>
      <c r="AA4876" s="3">
        <f>Table1[[#This Row],[Order Total Number]]-Table1[[#This Row],[Total Number]]</f>
        <v>-12.930000000000007</v>
      </c>
      <c r="AB4876">
        <f>VALUE(SUBSTITUTE(Table1[[#This Row],[Shipping Cost]],"$",""))</f>
        <v>0.5</v>
      </c>
      <c r="AC4876">
        <f>VALUE(SUBSTITUTE(Table1[[#This Row],[Discount $]],"$",""))</f>
        <v>2.08</v>
      </c>
      <c r="AD4876">
        <f>VALUE(SUBSTITUTE(Table1[[#This Row],[Retail Price]],"$",""))</f>
        <v>6.3</v>
      </c>
      <c r="AE4876" s="4">
        <f>(Table1[[#This Row],[Retail Price Number]]*Table1[[#This Row],[Order Quantity]])-Table1[[#This Row],[Discount $ Number]]+Table1[[#This Row],[Shipping Cost Number]]</f>
        <v>11.02</v>
      </c>
      <c r="AF4876">
        <f>Table1[[#This Row],[Retail Price Number]]*Table1[[#This Row],[Order Quantity]]-Table1[[#This Row],[Discount $ Number]]</f>
        <v>10.52</v>
      </c>
      <c r="AG4876">
        <f>(Table1[[#This Row],[Retail Price Number]]*Table1[[#This Row],[Order Quantity]])-Table1[[#This Row],[Discount $ Number]]-Table1[[#This Row],[Shipping Cost Number]]</f>
        <v>10.02</v>
      </c>
      <c r="AH4876">
        <f>Table1[[#This Row],[Retail Price Number]]*Table1[[#This Row],[Order Quantity]]</f>
        <v>12.6</v>
      </c>
      <c r="AI4876">
        <f>YEAR(Table1[[#This Row],[Order Date]])</f>
        <v>2016</v>
      </c>
    </row>
    <row r="4877" spans="1:35" x14ac:dyDescent="0.3">
      <c r="A4877" t="s">
        <v>865</v>
      </c>
      <c r="B4877" s="1">
        <v>42754</v>
      </c>
      <c r="C4877" t="s">
        <v>383</v>
      </c>
      <c r="D4877" t="s">
        <v>384</v>
      </c>
      <c r="E4877" t="s">
        <v>27</v>
      </c>
      <c r="F4877" t="s">
        <v>28</v>
      </c>
      <c r="G4877" t="s">
        <v>91</v>
      </c>
      <c r="H4877" t="s">
        <v>289</v>
      </c>
      <c r="I4877" t="s">
        <v>31</v>
      </c>
      <c r="J4877" t="s">
        <v>253</v>
      </c>
      <c r="K4877" t="s">
        <v>94</v>
      </c>
      <c r="L4877" t="s">
        <v>95</v>
      </c>
      <c r="M4877" t="s">
        <v>156</v>
      </c>
      <c r="N4877" s="1">
        <v>42756</v>
      </c>
      <c r="O4877" t="s">
        <v>254</v>
      </c>
      <c r="P4877" s="3" t="s">
        <v>255</v>
      </c>
      <c r="Q4877" t="s">
        <v>256</v>
      </c>
      <c r="R4877">
        <v>16</v>
      </c>
      <c r="S4877" t="s">
        <v>1131</v>
      </c>
      <c r="T4877" s="2">
        <v>0.1</v>
      </c>
      <c r="U4877" t="s">
        <v>165</v>
      </c>
      <c r="V4877" t="s">
        <v>1132</v>
      </c>
      <c r="W4877" t="s">
        <v>260</v>
      </c>
      <c r="X4877" t="s">
        <v>1324</v>
      </c>
      <c r="Y4877" s="3">
        <f>VALUE(SUBSTITUTE(Table1[[#This Row],[Order Total]],"$",""))</f>
        <v>129.44</v>
      </c>
      <c r="Z4877">
        <f>VALUE(SUBSTITUTE(Table1[[#This Row],[Total]],"$",""))</f>
        <v>130.63999999999999</v>
      </c>
      <c r="AA4877" s="3">
        <f>Table1[[#This Row],[Order Total Number]]-Table1[[#This Row],[Total Number]]</f>
        <v>-1.1999999999999886</v>
      </c>
      <c r="AB4877">
        <f>VALUE(SUBSTITUTE(Table1[[#This Row],[Shipping Cost]],"$",""))</f>
        <v>1.34</v>
      </c>
      <c r="AC4877">
        <f>VALUE(SUBSTITUTE(Table1[[#This Row],[Discount $]],"$",""))</f>
        <v>4</v>
      </c>
      <c r="AD4877">
        <f>VALUE(SUBSTITUTE(Table1[[#This Row],[Retail Price]],"$",""))</f>
        <v>2.78</v>
      </c>
      <c r="AE4877" s="4">
        <f>(Table1[[#This Row],[Retail Price Number]]*Table1[[#This Row],[Order Quantity]])-Table1[[#This Row],[Discount $ Number]]+Table1[[#This Row],[Shipping Cost Number]]</f>
        <v>41.82</v>
      </c>
      <c r="AF4877">
        <f>Table1[[#This Row],[Retail Price Number]]*Table1[[#This Row],[Order Quantity]]-Table1[[#This Row],[Discount $ Number]]</f>
        <v>40.479999999999997</v>
      </c>
      <c r="AG4877">
        <f>(Table1[[#This Row],[Retail Price Number]]*Table1[[#This Row],[Order Quantity]])-Table1[[#This Row],[Discount $ Number]]-Table1[[#This Row],[Shipping Cost Number]]</f>
        <v>39.139999999999993</v>
      </c>
      <c r="AH4877">
        <f>Table1[[#This Row],[Retail Price Number]]*Table1[[#This Row],[Order Quantity]]</f>
        <v>44.48</v>
      </c>
      <c r="AI4877">
        <f>YEAR(Table1[[#This Row],[Order Date]])</f>
        <v>2017</v>
      </c>
    </row>
    <row r="4878" spans="1:35" x14ac:dyDescent="0.3">
      <c r="A4878" t="s">
        <v>865</v>
      </c>
      <c r="B4878" s="1">
        <v>42639</v>
      </c>
      <c r="C4878" t="s">
        <v>1242</v>
      </c>
      <c r="D4878" t="s">
        <v>61</v>
      </c>
      <c r="E4878" t="s">
        <v>27</v>
      </c>
      <c r="F4878" t="s">
        <v>28</v>
      </c>
      <c r="G4878" t="s">
        <v>29</v>
      </c>
      <c r="H4878" t="s">
        <v>62</v>
      </c>
      <c r="I4878" t="s">
        <v>121</v>
      </c>
      <c r="J4878" t="s">
        <v>441</v>
      </c>
      <c r="K4878" t="s">
        <v>33</v>
      </c>
      <c r="L4878" t="s">
        <v>34</v>
      </c>
      <c r="M4878" t="s">
        <v>35</v>
      </c>
      <c r="N4878" s="1">
        <v>42641</v>
      </c>
      <c r="O4878" t="s">
        <v>442</v>
      </c>
      <c r="P4878" s="3" t="s">
        <v>443</v>
      </c>
      <c r="Q4878" t="s">
        <v>444</v>
      </c>
      <c r="R4878">
        <v>12</v>
      </c>
      <c r="S4878" t="s">
        <v>8891</v>
      </c>
      <c r="T4878" s="2">
        <v>0</v>
      </c>
      <c r="U4878" t="s">
        <v>4772</v>
      </c>
      <c r="V4878" t="s">
        <v>9468</v>
      </c>
      <c r="W4878" t="s">
        <v>448</v>
      </c>
      <c r="X4878" t="s">
        <v>9469</v>
      </c>
      <c r="Y4878" s="3">
        <f>VALUE(SUBSTITUTE(Table1[[#This Row],[Order Total]],"$",""))</f>
        <v>373.76</v>
      </c>
      <c r="Z4878">
        <f>VALUE(SUBSTITUTE(Table1[[#This Row],[Total]],"$",""))</f>
        <v>383.63</v>
      </c>
      <c r="AA4878" s="3">
        <f>Table1[[#This Row],[Order Total Number]]-Table1[[#This Row],[Total Number]]</f>
        <v>-9.8700000000000045</v>
      </c>
      <c r="AB4878">
        <f>VALUE(SUBSTITUTE(Table1[[#This Row],[Shipping Cost]],"$",""))</f>
        <v>15.1</v>
      </c>
      <c r="AC4878">
        <f>VALUE(SUBSTITUTE(Table1[[#This Row],[Discount $]],"$",""))</f>
        <v>26.38</v>
      </c>
      <c r="AD4878">
        <f>VALUE(SUBSTITUTE(Table1[[#This Row],[Retail Price]],"$",""))</f>
        <v>22.38</v>
      </c>
      <c r="AE4878" s="4">
        <f>(Table1[[#This Row],[Retail Price Number]]*Table1[[#This Row],[Order Quantity]])-Table1[[#This Row],[Discount $ Number]]+Table1[[#This Row],[Shipping Cost Number]]</f>
        <v>257.28000000000003</v>
      </c>
      <c r="AF4878">
        <f>Table1[[#This Row],[Retail Price Number]]*Table1[[#This Row],[Order Quantity]]-Table1[[#This Row],[Discount $ Number]]</f>
        <v>242.18</v>
      </c>
      <c r="AG4878">
        <f>(Table1[[#This Row],[Retail Price Number]]*Table1[[#This Row],[Order Quantity]])-Table1[[#This Row],[Discount $ Number]]-Table1[[#This Row],[Shipping Cost Number]]</f>
        <v>227.08</v>
      </c>
      <c r="AH4878">
        <f>Table1[[#This Row],[Retail Price Number]]*Table1[[#This Row],[Order Quantity]]</f>
        <v>268.56</v>
      </c>
      <c r="AI4878">
        <f>YEAR(Table1[[#This Row],[Order Date]])</f>
        <v>2016</v>
      </c>
    </row>
    <row r="4879" spans="1:35" x14ac:dyDescent="0.3">
      <c r="A4879" t="s">
        <v>865</v>
      </c>
      <c r="B4879" s="1">
        <v>42732</v>
      </c>
      <c r="C4879" t="s">
        <v>1323</v>
      </c>
      <c r="D4879" t="s">
        <v>964</v>
      </c>
      <c r="E4879" t="s">
        <v>27</v>
      </c>
      <c r="F4879" t="s">
        <v>28</v>
      </c>
      <c r="G4879" t="s">
        <v>29</v>
      </c>
      <c r="H4879" t="s">
        <v>965</v>
      </c>
      <c r="I4879" t="s">
        <v>31</v>
      </c>
      <c r="J4879" t="s">
        <v>253</v>
      </c>
      <c r="K4879" t="s">
        <v>94</v>
      </c>
      <c r="L4879" t="s">
        <v>34</v>
      </c>
      <c r="M4879" t="s">
        <v>156</v>
      </c>
      <c r="N4879" s="1">
        <v>42733</v>
      </c>
      <c r="O4879" t="s">
        <v>726</v>
      </c>
      <c r="P4879" s="3" t="s">
        <v>255</v>
      </c>
      <c r="Q4879" t="s">
        <v>2618</v>
      </c>
      <c r="R4879">
        <v>42</v>
      </c>
      <c r="S4879" t="s">
        <v>1131</v>
      </c>
      <c r="T4879" s="2">
        <v>0</v>
      </c>
      <c r="U4879" t="s">
        <v>165</v>
      </c>
      <c r="V4879" t="s">
        <v>1132</v>
      </c>
      <c r="W4879" t="s">
        <v>990</v>
      </c>
      <c r="X4879" t="s">
        <v>1324</v>
      </c>
      <c r="Y4879" s="3">
        <f>VALUE(SUBSTITUTE(Table1[[#This Row],[Order Total]],"$",""))</f>
        <v>129.44</v>
      </c>
      <c r="Z4879">
        <f>VALUE(SUBSTITUTE(Table1[[#This Row],[Total]],"$",""))</f>
        <v>130.63999999999999</v>
      </c>
      <c r="AA4879" s="3">
        <f>Table1[[#This Row],[Order Total Number]]-Table1[[#This Row],[Total Number]]</f>
        <v>-1.1999999999999886</v>
      </c>
      <c r="AB4879">
        <f>VALUE(SUBSTITUTE(Table1[[#This Row],[Shipping Cost]],"$",""))</f>
        <v>1.2</v>
      </c>
      <c r="AC4879">
        <f>VALUE(SUBSTITUTE(Table1[[#This Row],[Discount $]],"$",""))</f>
        <v>4</v>
      </c>
      <c r="AD4879">
        <f>VALUE(SUBSTITUTE(Table1[[#This Row],[Retail Price]],"$",""))</f>
        <v>2.78</v>
      </c>
      <c r="AE4879" s="4">
        <f>(Table1[[#This Row],[Retail Price Number]]*Table1[[#This Row],[Order Quantity]])-Table1[[#This Row],[Discount $ Number]]+Table1[[#This Row],[Shipping Cost Number]]</f>
        <v>113.96</v>
      </c>
      <c r="AF4879">
        <f>Table1[[#This Row],[Retail Price Number]]*Table1[[#This Row],[Order Quantity]]-Table1[[#This Row],[Discount $ Number]]</f>
        <v>112.75999999999999</v>
      </c>
      <c r="AG4879">
        <f>(Table1[[#This Row],[Retail Price Number]]*Table1[[#This Row],[Order Quantity]])-Table1[[#This Row],[Discount $ Number]]-Table1[[#This Row],[Shipping Cost Number]]</f>
        <v>111.55999999999999</v>
      </c>
      <c r="AH4879">
        <f>Table1[[#This Row],[Retail Price Number]]*Table1[[#This Row],[Order Quantity]]</f>
        <v>116.75999999999999</v>
      </c>
      <c r="AI4879">
        <f>YEAR(Table1[[#This Row],[Order Date]])</f>
        <v>2016</v>
      </c>
    </row>
    <row r="4880" spans="1:35" x14ac:dyDescent="0.3">
      <c r="A4880" t="s">
        <v>865</v>
      </c>
      <c r="B4880" s="1">
        <v>42508</v>
      </c>
      <c r="C4880" t="s">
        <v>10567</v>
      </c>
      <c r="D4880" t="s">
        <v>1232</v>
      </c>
      <c r="E4880" t="s">
        <v>27</v>
      </c>
      <c r="F4880" t="s">
        <v>28</v>
      </c>
      <c r="G4880" t="s">
        <v>77</v>
      </c>
      <c r="H4880" t="s">
        <v>281</v>
      </c>
      <c r="I4880" t="s">
        <v>92</v>
      </c>
      <c r="J4880" t="s">
        <v>253</v>
      </c>
      <c r="K4880" t="s">
        <v>33</v>
      </c>
      <c r="L4880" t="s">
        <v>34</v>
      </c>
      <c r="M4880" t="s">
        <v>35</v>
      </c>
      <c r="N4880" s="1">
        <v>42510</v>
      </c>
      <c r="O4880" t="s">
        <v>254</v>
      </c>
      <c r="P4880" s="3" t="s">
        <v>255</v>
      </c>
      <c r="Q4880" t="s">
        <v>256</v>
      </c>
      <c r="R4880">
        <v>44</v>
      </c>
      <c r="S4880" t="s">
        <v>1131</v>
      </c>
      <c r="T4880" s="2">
        <v>0.03</v>
      </c>
      <c r="U4880" t="s">
        <v>165</v>
      </c>
      <c r="V4880" t="s">
        <v>1132</v>
      </c>
      <c r="W4880" t="s">
        <v>260</v>
      </c>
      <c r="X4880" t="s">
        <v>1324</v>
      </c>
      <c r="Y4880" s="3">
        <f>VALUE(SUBSTITUTE(Table1[[#This Row],[Order Total]],"$",""))</f>
        <v>129.44</v>
      </c>
      <c r="Z4880">
        <f>VALUE(SUBSTITUTE(Table1[[#This Row],[Total]],"$",""))</f>
        <v>130.63999999999999</v>
      </c>
      <c r="AA4880" s="3">
        <f>Table1[[#This Row],[Order Total Number]]-Table1[[#This Row],[Total Number]]</f>
        <v>-1.1999999999999886</v>
      </c>
      <c r="AB4880">
        <f>VALUE(SUBSTITUTE(Table1[[#This Row],[Shipping Cost]],"$",""))</f>
        <v>1.34</v>
      </c>
      <c r="AC4880">
        <f>VALUE(SUBSTITUTE(Table1[[#This Row],[Discount $]],"$",""))</f>
        <v>4</v>
      </c>
      <c r="AD4880">
        <f>VALUE(SUBSTITUTE(Table1[[#This Row],[Retail Price]],"$",""))</f>
        <v>2.78</v>
      </c>
      <c r="AE4880" s="4">
        <f>(Table1[[#This Row],[Retail Price Number]]*Table1[[#This Row],[Order Quantity]])-Table1[[#This Row],[Discount $ Number]]+Table1[[#This Row],[Shipping Cost Number]]</f>
        <v>119.66</v>
      </c>
      <c r="AF4880">
        <f>Table1[[#This Row],[Retail Price Number]]*Table1[[#This Row],[Order Quantity]]-Table1[[#This Row],[Discount $ Number]]</f>
        <v>118.32</v>
      </c>
      <c r="AG4880">
        <f>(Table1[[#This Row],[Retail Price Number]]*Table1[[#This Row],[Order Quantity]])-Table1[[#This Row],[Discount $ Number]]-Table1[[#This Row],[Shipping Cost Number]]</f>
        <v>116.97999999999999</v>
      </c>
      <c r="AH4880">
        <f>Table1[[#This Row],[Retail Price Number]]*Table1[[#This Row],[Order Quantity]]</f>
        <v>122.32</v>
      </c>
      <c r="AI4880">
        <f>YEAR(Table1[[#This Row],[Order Date]])</f>
        <v>2016</v>
      </c>
    </row>
    <row r="4881" spans="1:35" x14ac:dyDescent="0.3">
      <c r="A4881" t="s">
        <v>865</v>
      </c>
      <c r="B4881" s="1">
        <v>42732</v>
      </c>
      <c r="C4881" t="s">
        <v>1323</v>
      </c>
      <c r="D4881" t="s">
        <v>964</v>
      </c>
      <c r="E4881" t="s">
        <v>27</v>
      </c>
      <c r="F4881" t="s">
        <v>28</v>
      </c>
      <c r="G4881" t="s">
        <v>77</v>
      </c>
      <c r="H4881" t="s">
        <v>965</v>
      </c>
      <c r="I4881" t="s">
        <v>63</v>
      </c>
      <c r="J4881" t="s">
        <v>253</v>
      </c>
      <c r="K4881" t="s">
        <v>94</v>
      </c>
      <c r="L4881" t="s">
        <v>95</v>
      </c>
      <c r="M4881" t="s">
        <v>35</v>
      </c>
      <c r="N4881" s="1">
        <v>42733</v>
      </c>
      <c r="O4881" t="s">
        <v>254</v>
      </c>
      <c r="P4881" s="3" t="s">
        <v>255</v>
      </c>
      <c r="Q4881" t="s">
        <v>256</v>
      </c>
      <c r="R4881">
        <v>38</v>
      </c>
      <c r="S4881" t="s">
        <v>1131</v>
      </c>
      <c r="T4881" s="2">
        <v>0.06</v>
      </c>
      <c r="U4881" t="s">
        <v>165</v>
      </c>
      <c r="V4881" t="s">
        <v>1132</v>
      </c>
      <c r="W4881" t="s">
        <v>260</v>
      </c>
      <c r="X4881" t="s">
        <v>1324</v>
      </c>
      <c r="Y4881" s="3">
        <f>VALUE(SUBSTITUTE(Table1[[#This Row],[Order Total]],"$",""))</f>
        <v>129.44</v>
      </c>
      <c r="Z4881">
        <f>VALUE(SUBSTITUTE(Table1[[#This Row],[Total]],"$",""))</f>
        <v>130.63999999999999</v>
      </c>
      <c r="AA4881" s="3">
        <f>Table1[[#This Row],[Order Total Number]]-Table1[[#This Row],[Total Number]]</f>
        <v>-1.1999999999999886</v>
      </c>
      <c r="AB4881">
        <f>VALUE(SUBSTITUTE(Table1[[#This Row],[Shipping Cost]],"$",""))</f>
        <v>1.34</v>
      </c>
      <c r="AC4881">
        <f>VALUE(SUBSTITUTE(Table1[[#This Row],[Discount $]],"$",""))</f>
        <v>4</v>
      </c>
      <c r="AD4881">
        <f>VALUE(SUBSTITUTE(Table1[[#This Row],[Retail Price]],"$",""))</f>
        <v>2.78</v>
      </c>
      <c r="AE4881" s="4">
        <f>(Table1[[#This Row],[Retail Price Number]]*Table1[[#This Row],[Order Quantity]])-Table1[[#This Row],[Discount $ Number]]+Table1[[#This Row],[Shipping Cost Number]]</f>
        <v>102.97999999999999</v>
      </c>
      <c r="AF4881">
        <f>Table1[[#This Row],[Retail Price Number]]*Table1[[#This Row],[Order Quantity]]-Table1[[#This Row],[Discount $ Number]]</f>
        <v>101.63999999999999</v>
      </c>
      <c r="AG4881">
        <f>(Table1[[#This Row],[Retail Price Number]]*Table1[[#This Row],[Order Quantity]])-Table1[[#This Row],[Discount $ Number]]-Table1[[#This Row],[Shipping Cost Number]]</f>
        <v>100.29999999999998</v>
      </c>
      <c r="AH4881">
        <f>Table1[[#This Row],[Retail Price Number]]*Table1[[#This Row],[Order Quantity]]</f>
        <v>105.63999999999999</v>
      </c>
      <c r="AI4881">
        <f>YEAR(Table1[[#This Row],[Order Date]])</f>
        <v>2016</v>
      </c>
    </row>
    <row r="4882" spans="1:35" x14ac:dyDescent="0.3">
      <c r="A4882" t="s">
        <v>865</v>
      </c>
      <c r="B4882" s="1">
        <v>42688</v>
      </c>
      <c r="C4882" t="s">
        <v>8780</v>
      </c>
      <c r="D4882" t="s">
        <v>867</v>
      </c>
      <c r="E4882" t="s">
        <v>27</v>
      </c>
      <c r="F4882" t="s">
        <v>28</v>
      </c>
      <c r="G4882" t="s">
        <v>91</v>
      </c>
      <c r="H4882" t="s">
        <v>289</v>
      </c>
      <c r="I4882" t="s">
        <v>121</v>
      </c>
      <c r="J4882" t="s">
        <v>1233</v>
      </c>
      <c r="K4882" t="s">
        <v>94</v>
      </c>
      <c r="L4882" t="s">
        <v>95</v>
      </c>
      <c r="M4882" t="s">
        <v>35</v>
      </c>
      <c r="N4882" s="1">
        <v>42689</v>
      </c>
      <c r="O4882" t="s">
        <v>711</v>
      </c>
      <c r="P4882" s="3" t="s">
        <v>1234</v>
      </c>
      <c r="Q4882" t="s">
        <v>1235</v>
      </c>
      <c r="R4882">
        <v>19</v>
      </c>
      <c r="S4882" t="s">
        <v>12360</v>
      </c>
      <c r="T4882" s="2">
        <v>0.03</v>
      </c>
      <c r="U4882" t="s">
        <v>8778</v>
      </c>
      <c r="V4882" t="s">
        <v>12361</v>
      </c>
      <c r="W4882" t="s">
        <v>1239</v>
      </c>
      <c r="X4882" t="s">
        <v>12362</v>
      </c>
      <c r="Y4882" s="3">
        <f>VALUE(SUBSTITUTE(Table1[[#This Row],[Order Total]],"$",""))</f>
        <v>278.51</v>
      </c>
      <c r="Z4882">
        <f>VALUE(SUBSTITUTE(Table1[[#This Row],[Total]],"$",""))</f>
        <v>278.64</v>
      </c>
      <c r="AA4882" s="3">
        <f>Table1[[#This Row],[Order Total Number]]-Table1[[#This Row],[Total Number]]</f>
        <v>-0.12999999999999545</v>
      </c>
      <c r="AB4882">
        <f>VALUE(SUBSTITUTE(Table1[[#This Row],[Shipping Cost]],"$",""))</f>
        <v>11.15</v>
      </c>
      <c r="AC4882">
        <f>VALUE(SUBSTITUTE(Table1[[#This Row],[Discount $]],"$",""))</f>
        <v>2.37</v>
      </c>
      <c r="AD4882">
        <f>VALUE(SUBSTITUTE(Table1[[#This Row],[Retail Price]],"$",""))</f>
        <v>7.28</v>
      </c>
      <c r="AE4882" s="4">
        <f>(Table1[[#This Row],[Retail Price Number]]*Table1[[#This Row],[Order Quantity]])-Table1[[#This Row],[Discount $ Number]]+Table1[[#This Row],[Shipping Cost Number]]</f>
        <v>147.1</v>
      </c>
      <c r="AF4882">
        <f>Table1[[#This Row],[Retail Price Number]]*Table1[[#This Row],[Order Quantity]]-Table1[[#This Row],[Discount $ Number]]</f>
        <v>135.94999999999999</v>
      </c>
      <c r="AG4882">
        <f>(Table1[[#This Row],[Retail Price Number]]*Table1[[#This Row],[Order Quantity]])-Table1[[#This Row],[Discount $ Number]]-Table1[[#This Row],[Shipping Cost Number]]</f>
        <v>124.79999999999998</v>
      </c>
      <c r="AH4882">
        <f>Table1[[#This Row],[Retail Price Number]]*Table1[[#This Row],[Order Quantity]]</f>
        <v>138.32</v>
      </c>
      <c r="AI4882">
        <f>YEAR(Table1[[#This Row],[Order Date]])</f>
        <v>2016</v>
      </c>
    </row>
    <row r="4883" spans="1:35" x14ac:dyDescent="0.3">
      <c r="A4883" t="s">
        <v>6211</v>
      </c>
      <c r="B4883" s="1">
        <v>42264</v>
      </c>
      <c r="C4883" t="s">
        <v>364</v>
      </c>
      <c r="D4883" t="s">
        <v>365</v>
      </c>
      <c r="E4883" t="s">
        <v>46</v>
      </c>
      <c r="F4883" t="s">
        <v>47</v>
      </c>
      <c r="G4883" t="s">
        <v>134</v>
      </c>
      <c r="H4883" t="s">
        <v>48</v>
      </c>
      <c r="I4883" t="s">
        <v>196</v>
      </c>
      <c r="J4883" t="s">
        <v>1150</v>
      </c>
      <c r="K4883" t="s">
        <v>33</v>
      </c>
      <c r="L4883" t="s">
        <v>34</v>
      </c>
      <c r="M4883" t="s">
        <v>35</v>
      </c>
      <c r="N4883" s="1">
        <v>42260</v>
      </c>
      <c r="O4883" t="s">
        <v>1151</v>
      </c>
      <c r="P4883" s="3" t="s">
        <v>1152</v>
      </c>
      <c r="Q4883" t="s">
        <v>1153</v>
      </c>
      <c r="R4883">
        <v>38</v>
      </c>
      <c r="S4883" t="s">
        <v>6212</v>
      </c>
      <c r="T4883" s="2">
        <v>0</v>
      </c>
      <c r="U4883" t="s">
        <v>6213</v>
      </c>
      <c r="V4883" t="s">
        <v>5514</v>
      </c>
      <c r="W4883" t="s">
        <v>1156</v>
      </c>
      <c r="X4883" t="s">
        <v>6214</v>
      </c>
      <c r="Y4883" s="3">
        <f>VALUE(SUBSTITUTE(Table1[[#This Row],[Order Total]],"$",""))</f>
        <v>221.53</v>
      </c>
      <c r="Z4883">
        <f>VALUE(SUBSTITUTE(Table1[[#This Row],[Total]],"$",""))</f>
        <v>226.53</v>
      </c>
      <c r="AA4883" s="3">
        <f>Table1[[#This Row],[Order Total Number]]-Table1[[#This Row],[Total Number]]</f>
        <v>-5</v>
      </c>
      <c r="AB4883">
        <f>VALUE(SUBSTITUTE(Table1[[#This Row],[Shipping Cost]],"$",""))</f>
        <v>2.35</v>
      </c>
      <c r="AC4883">
        <f>VALUE(SUBSTITUTE(Table1[[#This Row],[Discount $]],"$",""))</f>
        <v>12.44</v>
      </c>
      <c r="AD4883">
        <f>VALUE(SUBSTITUTE(Table1[[#This Row],[Retail Price]],"$",""))</f>
        <v>7.08</v>
      </c>
      <c r="AE4883" s="4">
        <f>(Table1[[#This Row],[Retail Price Number]]*Table1[[#This Row],[Order Quantity]])-Table1[[#This Row],[Discount $ Number]]+Table1[[#This Row],[Shipping Cost Number]]</f>
        <v>258.95000000000005</v>
      </c>
      <c r="AF4883">
        <f>Table1[[#This Row],[Retail Price Number]]*Table1[[#This Row],[Order Quantity]]-Table1[[#This Row],[Discount $ Number]]</f>
        <v>256.60000000000002</v>
      </c>
      <c r="AG4883">
        <f>(Table1[[#This Row],[Retail Price Number]]*Table1[[#This Row],[Order Quantity]])-Table1[[#This Row],[Discount $ Number]]-Table1[[#This Row],[Shipping Cost Number]]</f>
        <v>254.25000000000003</v>
      </c>
      <c r="AH4883">
        <f>Table1[[#This Row],[Retail Price Number]]*Table1[[#This Row],[Order Quantity]]</f>
        <v>269.04000000000002</v>
      </c>
      <c r="AI4883">
        <f>YEAR(Table1[[#This Row],[Order Date]])</f>
        <v>2015</v>
      </c>
    </row>
    <row r="4884" spans="1:35" x14ac:dyDescent="0.3">
      <c r="A4884" t="s">
        <v>8744</v>
      </c>
      <c r="B4884" s="1">
        <v>42435</v>
      </c>
      <c r="C4884" t="s">
        <v>451</v>
      </c>
      <c r="D4884" t="s">
        <v>61</v>
      </c>
      <c r="E4884" t="s">
        <v>27</v>
      </c>
      <c r="F4884" t="s">
        <v>28</v>
      </c>
      <c r="G4884" t="s">
        <v>134</v>
      </c>
      <c r="H4884" t="s">
        <v>62</v>
      </c>
      <c r="I4884" t="s">
        <v>196</v>
      </c>
      <c r="J4884" t="s">
        <v>1474</v>
      </c>
      <c r="K4884" t="s">
        <v>33</v>
      </c>
      <c r="L4884" t="s">
        <v>34</v>
      </c>
      <c r="M4884" t="s">
        <v>35</v>
      </c>
      <c r="N4884" s="1">
        <v>42440</v>
      </c>
      <c r="O4884" t="s">
        <v>1369</v>
      </c>
      <c r="P4884" s="3" t="s">
        <v>96</v>
      </c>
      <c r="Q4884" t="s">
        <v>1475</v>
      </c>
      <c r="R4884">
        <v>49</v>
      </c>
      <c r="S4884" t="s">
        <v>2390</v>
      </c>
      <c r="T4884" s="2">
        <v>0.08</v>
      </c>
      <c r="U4884" t="s">
        <v>4158</v>
      </c>
      <c r="V4884" t="s">
        <v>8745</v>
      </c>
      <c r="W4884" t="s">
        <v>1478</v>
      </c>
      <c r="X4884" t="s">
        <v>8746</v>
      </c>
      <c r="Y4884" s="3">
        <f>VALUE(SUBSTITUTE(Table1[[#This Row],[Order Total]],"$",""))</f>
        <v>13.32</v>
      </c>
      <c r="Z4884">
        <f>VALUE(SUBSTITUTE(Table1[[#This Row],[Total]],"$",""))</f>
        <v>15.71</v>
      </c>
      <c r="AA4884" s="3">
        <f>Table1[[#This Row],[Order Total Number]]-Table1[[#This Row],[Total Number]]</f>
        <v>-2.3900000000000006</v>
      </c>
      <c r="AB4884">
        <f>VALUE(SUBSTITUTE(Table1[[#This Row],[Shipping Cost]],"$",""))</f>
        <v>1.29</v>
      </c>
      <c r="AC4884">
        <f>VALUE(SUBSTITUTE(Table1[[#This Row],[Discount $]],"$",""))</f>
        <v>0.32</v>
      </c>
      <c r="AD4884">
        <f>VALUE(SUBSTITUTE(Table1[[#This Row],[Retail Price]],"$",""))</f>
        <v>1.6</v>
      </c>
      <c r="AE4884" s="4">
        <f>(Table1[[#This Row],[Retail Price Number]]*Table1[[#This Row],[Order Quantity]])-Table1[[#This Row],[Discount $ Number]]+Table1[[#This Row],[Shipping Cost Number]]</f>
        <v>79.370000000000019</v>
      </c>
      <c r="AF4884">
        <f>Table1[[#This Row],[Retail Price Number]]*Table1[[#This Row],[Order Quantity]]-Table1[[#This Row],[Discount $ Number]]</f>
        <v>78.080000000000013</v>
      </c>
      <c r="AG4884">
        <f>(Table1[[#This Row],[Retail Price Number]]*Table1[[#This Row],[Order Quantity]])-Table1[[#This Row],[Discount $ Number]]-Table1[[#This Row],[Shipping Cost Number]]</f>
        <v>76.790000000000006</v>
      </c>
      <c r="AH4884">
        <f>Table1[[#This Row],[Retail Price Number]]*Table1[[#This Row],[Order Quantity]]</f>
        <v>78.400000000000006</v>
      </c>
      <c r="AI4884">
        <f>YEAR(Table1[[#This Row],[Order Date]])</f>
        <v>2016</v>
      </c>
    </row>
    <row r="4885" spans="1:35" x14ac:dyDescent="0.3">
      <c r="A4885" t="s">
        <v>8744</v>
      </c>
      <c r="B4885" s="1">
        <v>42553</v>
      </c>
      <c r="C4885" t="s">
        <v>3025</v>
      </c>
      <c r="D4885" t="s">
        <v>945</v>
      </c>
      <c r="E4885" t="s">
        <v>27</v>
      </c>
      <c r="F4885" t="s">
        <v>28</v>
      </c>
      <c r="G4885" t="s">
        <v>134</v>
      </c>
      <c r="H4885" t="s">
        <v>241</v>
      </c>
      <c r="I4885" t="s">
        <v>196</v>
      </c>
      <c r="J4885" t="s">
        <v>541</v>
      </c>
      <c r="K4885" t="s">
        <v>94</v>
      </c>
      <c r="L4885" t="s">
        <v>34</v>
      </c>
      <c r="M4885" t="s">
        <v>156</v>
      </c>
      <c r="N4885" s="1">
        <v>42555</v>
      </c>
      <c r="O4885" t="s">
        <v>4244</v>
      </c>
      <c r="P4885" s="3" t="s">
        <v>2662</v>
      </c>
      <c r="Q4885" t="s">
        <v>4301</v>
      </c>
      <c r="R4885">
        <v>18</v>
      </c>
      <c r="S4885" t="s">
        <v>11471</v>
      </c>
      <c r="T4885" s="2">
        <v>0.1</v>
      </c>
      <c r="U4885" t="s">
        <v>11472</v>
      </c>
      <c r="V4885" t="s">
        <v>11473</v>
      </c>
      <c r="W4885" t="s">
        <v>1867</v>
      </c>
      <c r="X4885" t="s">
        <v>11474</v>
      </c>
      <c r="Y4885" s="3">
        <f>VALUE(SUBSTITUTE(Table1[[#This Row],[Order Total]],"$",""))</f>
        <v>303.05</v>
      </c>
      <c r="Z4885">
        <f>VALUE(SUBSTITUTE(Table1[[#This Row],[Total]],"$",""))</f>
        <v>309.64</v>
      </c>
      <c r="AA4885" s="3">
        <f>Table1[[#This Row],[Order Total Number]]-Table1[[#This Row],[Total Number]]</f>
        <v>-6.589999999999975</v>
      </c>
      <c r="AB4885">
        <f>VALUE(SUBSTITUTE(Table1[[#This Row],[Shipping Cost]],"$",""))</f>
        <v>5.42</v>
      </c>
      <c r="AC4885">
        <f>VALUE(SUBSTITUTE(Table1[[#This Row],[Discount $]],"$",""))</f>
        <v>37.75</v>
      </c>
      <c r="AD4885">
        <f>VALUE(SUBSTITUTE(Table1[[#This Row],[Retail Price]],"$",""))</f>
        <v>20.98</v>
      </c>
      <c r="AE4885" s="4">
        <f>(Table1[[#This Row],[Retail Price Number]]*Table1[[#This Row],[Order Quantity]])-Table1[[#This Row],[Discount $ Number]]+Table1[[#This Row],[Shipping Cost Number]]</f>
        <v>345.31</v>
      </c>
      <c r="AF4885">
        <f>Table1[[#This Row],[Retail Price Number]]*Table1[[#This Row],[Order Quantity]]-Table1[[#This Row],[Discount $ Number]]</f>
        <v>339.89</v>
      </c>
      <c r="AG4885">
        <f>(Table1[[#This Row],[Retail Price Number]]*Table1[[#This Row],[Order Quantity]])-Table1[[#This Row],[Discount $ Number]]-Table1[[#This Row],[Shipping Cost Number]]</f>
        <v>334.46999999999997</v>
      </c>
      <c r="AH4885">
        <f>Table1[[#This Row],[Retail Price Number]]*Table1[[#This Row],[Order Quantity]]</f>
        <v>377.64</v>
      </c>
      <c r="AI4885">
        <f>YEAR(Table1[[#This Row],[Order Date]])</f>
        <v>2016</v>
      </c>
    </row>
    <row r="4886" spans="1:35" x14ac:dyDescent="0.3">
      <c r="A4886" t="s">
        <v>11084</v>
      </c>
      <c r="B4886" s="1">
        <v>42639</v>
      </c>
      <c r="C4886" t="s">
        <v>1047</v>
      </c>
      <c r="D4886" t="s">
        <v>162</v>
      </c>
      <c r="E4886" t="s">
        <v>46</v>
      </c>
      <c r="F4886" t="s">
        <v>47</v>
      </c>
      <c r="G4886" t="s">
        <v>29</v>
      </c>
      <c r="H4886" t="s">
        <v>107</v>
      </c>
      <c r="I4886" t="s">
        <v>31</v>
      </c>
      <c r="J4886" t="s">
        <v>994</v>
      </c>
      <c r="K4886" t="s">
        <v>94</v>
      </c>
      <c r="L4886" t="s">
        <v>34</v>
      </c>
      <c r="M4886" t="s">
        <v>35</v>
      </c>
      <c r="N4886" s="1">
        <v>42648</v>
      </c>
      <c r="O4886" t="s">
        <v>995</v>
      </c>
      <c r="P4886" s="3" t="s">
        <v>996</v>
      </c>
      <c r="Q4886" t="s">
        <v>997</v>
      </c>
      <c r="R4886">
        <v>32</v>
      </c>
      <c r="S4886" t="s">
        <v>11085</v>
      </c>
      <c r="T4886" s="2">
        <v>0.08</v>
      </c>
      <c r="U4886" t="s">
        <v>7232</v>
      </c>
      <c r="V4886" t="s">
        <v>11086</v>
      </c>
      <c r="W4886" t="s">
        <v>1001</v>
      </c>
      <c r="X4886" t="s">
        <v>11087</v>
      </c>
      <c r="Y4886" s="3">
        <f>VALUE(SUBSTITUTE(Table1[[#This Row],[Order Total]],"$",""))</f>
        <v>3307.59</v>
      </c>
      <c r="Z4886">
        <f>VALUE(SUBSTITUTE(Table1[[#This Row],[Total]],"$",""))</f>
        <v>3033.84</v>
      </c>
      <c r="AA4886" s="3">
        <f>Table1[[#This Row],[Order Total Number]]-Table1[[#This Row],[Total Number]]</f>
        <v>273.75</v>
      </c>
      <c r="AB4886">
        <f>VALUE(SUBSTITUTE(Table1[[#This Row],[Shipping Cost]],"$",""))</f>
        <v>8.2200000000000006</v>
      </c>
      <c r="AC4886">
        <f>VALUE(SUBSTITUTE(Table1[[#This Row],[Discount $]],"$",""))</f>
        <v>32.369999999999997</v>
      </c>
      <c r="AD4886">
        <f>VALUE(SUBSTITUTE(Table1[[#This Row],[Retail Price]],"$",""))</f>
        <v>34.76</v>
      </c>
      <c r="AE4886" s="4">
        <f>(Table1[[#This Row],[Retail Price Number]]*Table1[[#This Row],[Order Quantity]])-Table1[[#This Row],[Discount $ Number]]+Table1[[#This Row],[Shipping Cost Number]]</f>
        <v>1088.17</v>
      </c>
      <c r="AF4886">
        <f>Table1[[#This Row],[Retail Price Number]]*Table1[[#This Row],[Order Quantity]]-Table1[[#This Row],[Discount $ Number]]</f>
        <v>1079.95</v>
      </c>
      <c r="AG4886">
        <f>(Table1[[#This Row],[Retail Price Number]]*Table1[[#This Row],[Order Quantity]])-Table1[[#This Row],[Discount $ Number]]-Table1[[#This Row],[Shipping Cost Number]]</f>
        <v>1071.73</v>
      </c>
      <c r="AH4886">
        <f>Table1[[#This Row],[Retail Price Number]]*Table1[[#This Row],[Order Quantity]]</f>
        <v>1112.32</v>
      </c>
      <c r="AI4886">
        <f>YEAR(Table1[[#This Row],[Order Date]])</f>
        <v>2016</v>
      </c>
    </row>
    <row r="4887" spans="1:35" x14ac:dyDescent="0.3">
      <c r="A4887" t="s">
        <v>4770</v>
      </c>
      <c r="B4887" s="1">
        <v>42386</v>
      </c>
      <c r="C4887" t="s">
        <v>458</v>
      </c>
      <c r="D4887" t="s">
        <v>61</v>
      </c>
      <c r="E4887" t="s">
        <v>27</v>
      </c>
      <c r="F4887" t="s">
        <v>28</v>
      </c>
      <c r="G4887" t="s">
        <v>77</v>
      </c>
      <c r="H4887" t="s">
        <v>62</v>
      </c>
      <c r="I4887" t="s">
        <v>121</v>
      </c>
      <c r="J4887" t="s">
        <v>185</v>
      </c>
      <c r="K4887" t="s">
        <v>94</v>
      </c>
      <c r="L4887" t="s">
        <v>95</v>
      </c>
      <c r="M4887" t="s">
        <v>35</v>
      </c>
      <c r="N4887" s="1">
        <v>42388</v>
      </c>
      <c r="O4887" t="s">
        <v>186</v>
      </c>
      <c r="P4887" s="3" t="s">
        <v>187</v>
      </c>
      <c r="Q4887" t="s">
        <v>188</v>
      </c>
      <c r="R4887">
        <v>41</v>
      </c>
      <c r="S4887" t="s">
        <v>4771</v>
      </c>
      <c r="T4887" s="2">
        <v>0.03</v>
      </c>
      <c r="U4887" t="s">
        <v>4772</v>
      </c>
      <c r="V4887" t="s">
        <v>4773</v>
      </c>
      <c r="W4887" t="s">
        <v>165</v>
      </c>
      <c r="X4887" t="s">
        <v>4774</v>
      </c>
      <c r="Y4887" s="3">
        <f>VALUE(SUBSTITUTE(Table1[[#This Row],[Order Total]],"$",""))</f>
        <v>302.56</v>
      </c>
      <c r="Z4887">
        <f>VALUE(SUBSTITUTE(Table1[[#This Row],[Total]],"$",""))</f>
        <v>315.95999999999998</v>
      </c>
      <c r="AA4887" s="3">
        <f>Table1[[#This Row],[Order Total Number]]-Table1[[#This Row],[Total Number]]</f>
        <v>-13.399999999999977</v>
      </c>
      <c r="AB4887">
        <f>VALUE(SUBSTITUTE(Table1[[#This Row],[Shipping Cost]],"$",""))</f>
        <v>4</v>
      </c>
      <c r="AC4887">
        <f>VALUE(SUBSTITUTE(Table1[[#This Row],[Discount $]],"$",""))</f>
        <v>26.38</v>
      </c>
      <c r="AD4887">
        <f>VALUE(SUBSTITUTE(Table1[[#This Row],[Retail Price]],"$",""))</f>
        <v>19.98</v>
      </c>
      <c r="AE4887" s="4">
        <f>(Table1[[#This Row],[Retail Price Number]]*Table1[[#This Row],[Order Quantity]])-Table1[[#This Row],[Discount $ Number]]+Table1[[#This Row],[Shipping Cost Number]]</f>
        <v>796.80000000000007</v>
      </c>
      <c r="AF4887">
        <f>Table1[[#This Row],[Retail Price Number]]*Table1[[#This Row],[Order Quantity]]-Table1[[#This Row],[Discount $ Number]]</f>
        <v>792.80000000000007</v>
      </c>
      <c r="AG4887">
        <f>(Table1[[#This Row],[Retail Price Number]]*Table1[[#This Row],[Order Quantity]])-Table1[[#This Row],[Discount $ Number]]-Table1[[#This Row],[Shipping Cost Number]]</f>
        <v>788.80000000000007</v>
      </c>
      <c r="AH4887">
        <f>Table1[[#This Row],[Retail Price Number]]*Table1[[#This Row],[Order Quantity]]</f>
        <v>819.18000000000006</v>
      </c>
      <c r="AI4887">
        <f>YEAR(Table1[[#This Row],[Order Date]])</f>
        <v>2016</v>
      </c>
    </row>
    <row r="4888" spans="1:35" x14ac:dyDescent="0.3">
      <c r="A4888" t="s">
        <v>4770</v>
      </c>
      <c r="B4888" s="1">
        <v>41432</v>
      </c>
      <c r="C4888" t="s">
        <v>2675</v>
      </c>
      <c r="D4888" t="s">
        <v>964</v>
      </c>
      <c r="E4888" t="s">
        <v>27</v>
      </c>
      <c r="F4888" t="s">
        <v>28</v>
      </c>
      <c r="G4888" t="s">
        <v>77</v>
      </c>
      <c r="H4888" t="s">
        <v>965</v>
      </c>
      <c r="I4888" t="s">
        <v>63</v>
      </c>
      <c r="J4888" t="s">
        <v>1079</v>
      </c>
      <c r="K4888" t="s">
        <v>33</v>
      </c>
      <c r="L4888" t="s">
        <v>34</v>
      </c>
      <c r="M4888" t="s">
        <v>35</v>
      </c>
      <c r="N4888" s="1">
        <v>41433</v>
      </c>
      <c r="O4888" t="s">
        <v>1080</v>
      </c>
      <c r="P4888" s="3" t="s">
        <v>1081</v>
      </c>
      <c r="Q4888" t="s">
        <v>1082</v>
      </c>
      <c r="R4888">
        <v>29</v>
      </c>
      <c r="S4888" t="s">
        <v>857</v>
      </c>
      <c r="T4888" s="2">
        <v>0.03</v>
      </c>
      <c r="U4888" t="s">
        <v>7562</v>
      </c>
      <c r="V4888" t="s">
        <v>7563</v>
      </c>
      <c r="W4888" t="s">
        <v>1086</v>
      </c>
      <c r="X4888" t="s">
        <v>7564</v>
      </c>
      <c r="Y4888" s="3">
        <f>VALUE(SUBSTITUTE(Table1[[#This Row],[Order Total]],"$",""))</f>
        <v>22875.63</v>
      </c>
      <c r="Z4888">
        <f>VALUE(SUBSTITUTE(Table1[[#This Row],[Total]],"$",""))</f>
        <v>22905.16</v>
      </c>
      <c r="AA4888" s="3">
        <f>Table1[[#This Row],[Order Total Number]]-Table1[[#This Row],[Total Number]]</f>
        <v>-29.529999999998836</v>
      </c>
      <c r="AB4888">
        <f>VALUE(SUBSTITUTE(Table1[[#This Row],[Shipping Cost]],"$",""))</f>
        <v>4.99</v>
      </c>
      <c r="AC4888">
        <f>VALUE(SUBSTITUTE(Table1[[#This Row],[Discount $]],"$",""))</f>
        <v>2233.96</v>
      </c>
      <c r="AD4888">
        <f>VALUE(SUBSTITUTE(Table1[[#This Row],[Retail Price]],"$",""))</f>
        <v>45.99</v>
      </c>
      <c r="AE4888" s="4">
        <f>(Table1[[#This Row],[Retail Price Number]]*Table1[[#This Row],[Order Quantity]])-Table1[[#This Row],[Discount $ Number]]+Table1[[#This Row],[Shipping Cost Number]]</f>
        <v>-895.26</v>
      </c>
      <c r="AF4888">
        <f>Table1[[#This Row],[Retail Price Number]]*Table1[[#This Row],[Order Quantity]]-Table1[[#This Row],[Discount $ Number]]</f>
        <v>-900.25</v>
      </c>
      <c r="AG4888">
        <f>(Table1[[#This Row],[Retail Price Number]]*Table1[[#This Row],[Order Quantity]])-Table1[[#This Row],[Discount $ Number]]-Table1[[#This Row],[Shipping Cost Number]]</f>
        <v>-905.24</v>
      </c>
      <c r="AH4888">
        <f>Table1[[#This Row],[Retail Price Number]]*Table1[[#This Row],[Order Quantity]]</f>
        <v>1333.71</v>
      </c>
      <c r="AI4888">
        <f>YEAR(Table1[[#This Row],[Order Date]])</f>
        <v>2013</v>
      </c>
    </row>
    <row r="4889" spans="1:35" x14ac:dyDescent="0.3">
      <c r="A4889" t="s">
        <v>6275</v>
      </c>
      <c r="B4889" s="1">
        <v>42713</v>
      </c>
      <c r="C4889" t="s">
        <v>3209</v>
      </c>
      <c r="D4889" t="s">
        <v>935</v>
      </c>
      <c r="E4889" t="s">
        <v>27</v>
      </c>
      <c r="F4889" t="s">
        <v>28</v>
      </c>
      <c r="G4889" t="s">
        <v>77</v>
      </c>
      <c r="H4889" t="s">
        <v>433</v>
      </c>
      <c r="I4889" t="s">
        <v>92</v>
      </c>
      <c r="J4889" t="s">
        <v>734</v>
      </c>
      <c r="K4889" t="s">
        <v>94</v>
      </c>
      <c r="L4889" t="s">
        <v>95</v>
      </c>
      <c r="M4889" t="s">
        <v>35</v>
      </c>
      <c r="N4889" s="1">
        <v>42714</v>
      </c>
      <c r="O4889" t="s">
        <v>735</v>
      </c>
      <c r="P4889" s="3" t="s">
        <v>736</v>
      </c>
      <c r="Q4889" t="s">
        <v>737</v>
      </c>
      <c r="R4889">
        <v>6</v>
      </c>
      <c r="S4889" t="s">
        <v>2208</v>
      </c>
      <c r="T4889" s="2">
        <v>0.01</v>
      </c>
      <c r="U4889" t="s">
        <v>6276</v>
      </c>
      <c r="V4889" t="s">
        <v>6277</v>
      </c>
      <c r="W4889" t="s">
        <v>741</v>
      </c>
      <c r="X4889" t="s">
        <v>1888</v>
      </c>
      <c r="Y4889" s="3">
        <f>VALUE(SUBSTITUTE(Table1[[#This Row],[Order Total]],"$",""))</f>
        <v>10.3</v>
      </c>
      <c r="Z4889">
        <f>VALUE(SUBSTITUTE(Table1[[#This Row],[Total]],"$",""))</f>
        <v>12.6</v>
      </c>
      <c r="AA4889" s="3">
        <f>Table1[[#This Row],[Order Total Number]]-Table1[[#This Row],[Total Number]]</f>
        <v>-2.2999999999999989</v>
      </c>
      <c r="AB4889">
        <f>VALUE(SUBSTITUTE(Table1[[#This Row],[Shipping Cost]],"$",""))</f>
        <v>5.47</v>
      </c>
      <c r="AC4889">
        <f>VALUE(SUBSTITUTE(Table1[[#This Row],[Discount $]],"$",""))</f>
        <v>0.4</v>
      </c>
      <c r="AD4889">
        <f>VALUE(SUBSTITUTE(Table1[[#This Row],[Retail Price]],"$",""))</f>
        <v>3.58</v>
      </c>
      <c r="AE4889" s="4">
        <f>(Table1[[#This Row],[Retail Price Number]]*Table1[[#This Row],[Order Quantity]])-Table1[[#This Row],[Discount $ Number]]+Table1[[#This Row],[Shipping Cost Number]]</f>
        <v>26.55</v>
      </c>
      <c r="AF4889">
        <f>Table1[[#This Row],[Retail Price Number]]*Table1[[#This Row],[Order Quantity]]-Table1[[#This Row],[Discount $ Number]]</f>
        <v>21.080000000000002</v>
      </c>
      <c r="AG4889">
        <f>(Table1[[#This Row],[Retail Price Number]]*Table1[[#This Row],[Order Quantity]])-Table1[[#This Row],[Discount $ Number]]-Table1[[#This Row],[Shipping Cost Number]]</f>
        <v>15.610000000000003</v>
      </c>
      <c r="AH4889">
        <f>Table1[[#This Row],[Retail Price Number]]*Table1[[#This Row],[Order Quantity]]</f>
        <v>21.48</v>
      </c>
      <c r="AI4889">
        <f>YEAR(Table1[[#This Row],[Order Date]])</f>
        <v>2016</v>
      </c>
    </row>
    <row r="4890" spans="1:35" x14ac:dyDescent="0.3">
      <c r="A4890" t="s">
        <v>6275</v>
      </c>
      <c r="B4890" s="1">
        <v>42682</v>
      </c>
      <c r="C4890" t="s">
        <v>3883</v>
      </c>
      <c r="D4890" t="s">
        <v>440</v>
      </c>
      <c r="E4890" t="s">
        <v>46</v>
      </c>
      <c r="F4890" t="s">
        <v>47</v>
      </c>
      <c r="G4890" t="s">
        <v>134</v>
      </c>
      <c r="H4890" t="s">
        <v>48</v>
      </c>
      <c r="I4890" t="s">
        <v>92</v>
      </c>
      <c r="J4890" t="s">
        <v>64</v>
      </c>
      <c r="K4890" t="s">
        <v>94</v>
      </c>
      <c r="L4890" t="s">
        <v>34</v>
      </c>
      <c r="M4890" t="s">
        <v>35</v>
      </c>
      <c r="N4890" s="1">
        <v>42682</v>
      </c>
      <c r="O4890" t="s">
        <v>66</v>
      </c>
      <c r="P4890" s="3" t="s">
        <v>67</v>
      </c>
      <c r="Q4890" t="s">
        <v>68</v>
      </c>
      <c r="R4890">
        <v>12</v>
      </c>
      <c r="S4890" t="s">
        <v>3544</v>
      </c>
      <c r="T4890" s="2">
        <v>0.02</v>
      </c>
      <c r="U4890" t="s">
        <v>646</v>
      </c>
      <c r="V4890" t="s">
        <v>12220</v>
      </c>
      <c r="W4890" t="s">
        <v>72</v>
      </c>
      <c r="X4890" t="s">
        <v>10370</v>
      </c>
      <c r="Y4890" s="3">
        <f>VALUE(SUBSTITUTE(Table1[[#This Row],[Order Total]],"$",""))</f>
        <v>74.53</v>
      </c>
      <c r="Z4890">
        <f>VALUE(SUBSTITUTE(Table1[[#This Row],[Total]],"$",""))</f>
        <v>75.12</v>
      </c>
      <c r="AA4890" s="3">
        <f>Table1[[#This Row],[Order Total Number]]-Table1[[#This Row],[Total Number]]</f>
        <v>-0.59000000000000341</v>
      </c>
      <c r="AB4890">
        <f>VALUE(SUBSTITUTE(Table1[[#This Row],[Shipping Cost]],"$",""))</f>
        <v>0.99</v>
      </c>
      <c r="AC4890">
        <f>VALUE(SUBSTITUTE(Table1[[#This Row],[Discount $]],"$",""))</f>
        <v>2.27</v>
      </c>
      <c r="AD4890">
        <f>VALUE(SUBSTITUTE(Table1[[#This Row],[Retail Price]],"$",""))</f>
        <v>2.88</v>
      </c>
      <c r="AE4890" s="4">
        <f>(Table1[[#This Row],[Retail Price Number]]*Table1[[#This Row],[Order Quantity]])-Table1[[#This Row],[Discount $ Number]]+Table1[[#This Row],[Shipping Cost Number]]</f>
        <v>33.28</v>
      </c>
      <c r="AF4890">
        <f>Table1[[#This Row],[Retail Price Number]]*Table1[[#This Row],[Order Quantity]]-Table1[[#This Row],[Discount $ Number]]</f>
        <v>32.29</v>
      </c>
      <c r="AG4890">
        <f>(Table1[[#This Row],[Retail Price Number]]*Table1[[#This Row],[Order Quantity]])-Table1[[#This Row],[Discount $ Number]]-Table1[[#This Row],[Shipping Cost Number]]</f>
        <v>31.3</v>
      </c>
      <c r="AH4890">
        <f>Table1[[#This Row],[Retail Price Number]]*Table1[[#This Row],[Order Quantity]]</f>
        <v>34.56</v>
      </c>
      <c r="AI4890">
        <f>YEAR(Table1[[#This Row],[Order Date]])</f>
        <v>2016</v>
      </c>
    </row>
    <row r="4891" spans="1:35" x14ac:dyDescent="0.3">
      <c r="A4891" t="s">
        <v>9838</v>
      </c>
      <c r="B4891" s="1">
        <v>41818</v>
      </c>
      <c r="C4891" t="s">
        <v>4042</v>
      </c>
      <c r="D4891" t="s">
        <v>948</v>
      </c>
      <c r="E4891" t="s">
        <v>46</v>
      </c>
      <c r="F4891" t="s">
        <v>47</v>
      </c>
      <c r="G4891" t="s">
        <v>91</v>
      </c>
      <c r="H4891" t="s">
        <v>48</v>
      </c>
      <c r="I4891" t="s">
        <v>31</v>
      </c>
      <c r="J4891" t="s">
        <v>896</v>
      </c>
      <c r="K4891" t="s">
        <v>94</v>
      </c>
      <c r="L4891" t="s">
        <v>95</v>
      </c>
      <c r="M4891" t="s">
        <v>35</v>
      </c>
      <c r="N4891" s="1">
        <v>41820</v>
      </c>
      <c r="O4891" t="s">
        <v>501</v>
      </c>
      <c r="P4891" s="3" t="s">
        <v>897</v>
      </c>
      <c r="Q4891" t="s">
        <v>898</v>
      </c>
      <c r="R4891">
        <v>26</v>
      </c>
      <c r="S4891" t="s">
        <v>1749</v>
      </c>
      <c r="T4891" s="2">
        <v>0.03</v>
      </c>
      <c r="U4891" t="s">
        <v>8518</v>
      </c>
      <c r="V4891" t="s">
        <v>9839</v>
      </c>
      <c r="W4891" t="s">
        <v>902</v>
      </c>
      <c r="X4891" t="s">
        <v>9776</v>
      </c>
      <c r="Y4891" s="3">
        <f>VALUE(SUBSTITUTE(Table1[[#This Row],[Order Total]],"$",""))</f>
        <v>106.72</v>
      </c>
      <c r="Z4891">
        <f>VALUE(SUBSTITUTE(Table1[[#This Row],[Total]],"$",""))</f>
        <v>110</v>
      </c>
      <c r="AA4891" s="3">
        <f>Table1[[#This Row],[Order Total Number]]-Table1[[#This Row],[Total Number]]</f>
        <v>-3.2800000000000011</v>
      </c>
      <c r="AB4891">
        <f>VALUE(SUBSTITUTE(Table1[[#This Row],[Shipping Cost]],"$",""))</f>
        <v>13.89</v>
      </c>
      <c r="AC4891">
        <f>VALUE(SUBSTITUTE(Table1[[#This Row],[Discount $]],"$",""))</f>
        <v>12.14</v>
      </c>
      <c r="AD4891">
        <f>VALUE(SUBSTITUTE(Table1[[#This Row],[Retail Price]],"$",""))</f>
        <v>36.549999999999997</v>
      </c>
      <c r="AE4891" s="4">
        <f>(Table1[[#This Row],[Retail Price Number]]*Table1[[#This Row],[Order Quantity]])-Table1[[#This Row],[Discount $ Number]]+Table1[[#This Row],[Shipping Cost Number]]</f>
        <v>952.05</v>
      </c>
      <c r="AF4891">
        <f>Table1[[#This Row],[Retail Price Number]]*Table1[[#This Row],[Order Quantity]]-Table1[[#This Row],[Discount $ Number]]</f>
        <v>938.16</v>
      </c>
      <c r="AG4891">
        <f>(Table1[[#This Row],[Retail Price Number]]*Table1[[#This Row],[Order Quantity]])-Table1[[#This Row],[Discount $ Number]]-Table1[[#This Row],[Shipping Cost Number]]</f>
        <v>924.27</v>
      </c>
      <c r="AH4891">
        <f>Table1[[#This Row],[Retail Price Number]]*Table1[[#This Row],[Order Quantity]]</f>
        <v>950.3</v>
      </c>
      <c r="AI4891">
        <f>YEAR(Table1[[#This Row],[Order Date]])</f>
        <v>2014</v>
      </c>
    </row>
    <row r="4892" spans="1:35" x14ac:dyDescent="0.3">
      <c r="A4892" t="s">
        <v>4955</v>
      </c>
      <c r="B4892" s="1">
        <v>42554</v>
      </c>
      <c r="C4892" t="s">
        <v>4956</v>
      </c>
      <c r="D4892" t="s">
        <v>465</v>
      </c>
      <c r="E4892" t="s">
        <v>27</v>
      </c>
      <c r="F4892" t="s">
        <v>28</v>
      </c>
      <c r="G4892" t="s">
        <v>134</v>
      </c>
      <c r="H4892" t="s">
        <v>205</v>
      </c>
      <c r="I4892" t="s">
        <v>196</v>
      </c>
      <c r="J4892" t="s">
        <v>541</v>
      </c>
      <c r="K4892" t="s">
        <v>94</v>
      </c>
      <c r="L4892" t="s">
        <v>34</v>
      </c>
      <c r="M4892" t="s">
        <v>35</v>
      </c>
      <c r="N4892" s="1">
        <v>42556</v>
      </c>
      <c r="O4892" t="s">
        <v>542</v>
      </c>
      <c r="P4892" s="3" t="s">
        <v>543</v>
      </c>
      <c r="Q4892" t="s">
        <v>544</v>
      </c>
      <c r="R4892">
        <v>44</v>
      </c>
      <c r="S4892" t="s">
        <v>4957</v>
      </c>
      <c r="T4892" s="2">
        <v>7.0000000000000007E-2</v>
      </c>
      <c r="U4892" t="s">
        <v>4958</v>
      </c>
      <c r="V4892" t="s">
        <v>4959</v>
      </c>
      <c r="W4892" t="s">
        <v>547</v>
      </c>
      <c r="X4892" t="s">
        <v>4960</v>
      </c>
      <c r="Y4892" s="3">
        <f>VALUE(SUBSTITUTE(Table1[[#This Row],[Order Total]],"$",""))</f>
        <v>744.21</v>
      </c>
      <c r="Z4892">
        <f>VALUE(SUBSTITUTE(Table1[[#This Row],[Total]],"$",""))</f>
        <v>755.22</v>
      </c>
      <c r="AA4892" s="3">
        <f>Table1[[#This Row],[Order Total Number]]-Table1[[#This Row],[Total Number]]</f>
        <v>-11.009999999999991</v>
      </c>
      <c r="AB4892">
        <f>VALUE(SUBSTITUTE(Table1[[#This Row],[Shipping Cost]],"$",""))</f>
        <v>6.64</v>
      </c>
      <c r="AC4892">
        <f>VALUE(SUBSTITUTE(Table1[[#This Row],[Discount $]],"$",""))</f>
        <v>72.25</v>
      </c>
      <c r="AD4892">
        <f>VALUE(SUBSTITUTE(Table1[[#This Row],[Retail Price]],"$",""))</f>
        <v>29.74</v>
      </c>
      <c r="AE4892" s="4">
        <f>(Table1[[#This Row],[Retail Price Number]]*Table1[[#This Row],[Order Quantity]])-Table1[[#This Row],[Discount $ Number]]+Table1[[#This Row],[Shipping Cost Number]]</f>
        <v>1242.95</v>
      </c>
      <c r="AF4892">
        <f>Table1[[#This Row],[Retail Price Number]]*Table1[[#This Row],[Order Quantity]]-Table1[[#This Row],[Discount $ Number]]</f>
        <v>1236.31</v>
      </c>
      <c r="AG4892">
        <f>(Table1[[#This Row],[Retail Price Number]]*Table1[[#This Row],[Order Quantity]])-Table1[[#This Row],[Discount $ Number]]-Table1[[#This Row],[Shipping Cost Number]]</f>
        <v>1229.6699999999998</v>
      </c>
      <c r="AH4892">
        <f>Table1[[#This Row],[Retail Price Number]]*Table1[[#This Row],[Order Quantity]]</f>
        <v>1308.56</v>
      </c>
      <c r="AI4892">
        <f>YEAR(Table1[[#This Row],[Order Date]])</f>
        <v>2016</v>
      </c>
    </row>
    <row r="4893" spans="1:35" x14ac:dyDescent="0.3">
      <c r="A4893" t="s">
        <v>5661</v>
      </c>
      <c r="B4893" s="1">
        <v>42759</v>
      </c>
      <c r="C4893" t="s">
        <v>1231</v>
      </c>
      <c r="D4893" t="s">
        <v>1232</v>
      </c>
      <c r="E4893" t="s">
        <v>27</v>
      </c>
      <c r="F4893" t="s">
        <v>28</v>
      </c>
      <c r="G4893" t="s">
        <v>77</v>
      </c>
      <c r="H4893" t="s">
        <v>281</v>
      </c>
      <c r="I4893" t="s">
        <v>196</v>
      </c>
      <c r="J4893" t="s">
        <v>64</v>
      </c>
      <c r="K4893" t="s">
        <v>94</v>
      </c>
      <c r="L4893" t="s">
        <v>34</v>
      </c>
      <c r="M4893" t="s">
        <v>35</v>
      </c>
      <c r="N4893" s="1">
        <v>42760</v>
      </c>
      <c r="O4893" t="s">
        <v>66</v>
      </c>
      <c r="P4893" s="3" t="s">
        <v>67</v>
      </c>
      <c r="Q4893" t="s">
        <v>68</v>
      </c>
      <c r="R4893">
        <v>2</v>
      </c>
      <c r="S4893" t="s">
        <v>640</v>
      </c>
      <c r="T4893" s="2">
        <v>7.0000000000000007E-2</v>
      </c>
      <c r="U4893" t="s">
        <v>258</v>
      </c>
      <c r="V4893" t="s">
        <v>4194</v>
      </c>
      <c r="W4893" t="s">
        <v>72</v>
      </c>
      <c r="X4893" t="s">
        <v>5662</v>
      </c>
      <c r="Y4893" s="3">
        <f>VALUE(SUBSTITUTE(Table1[[#This Row],[Order Total]],"$",""))</f>
        <v>66.540000000000006</v>
      </c>
      <c r="Z4893">
        <f>VALUE(SUBSTITUTE(Table1[[#This Row],[Total]],"$",""))</f>
        <v>67.430000000000007</v>
      </c>
      <c r="AA4893" s="3">
        <f>Table1[[#This Row],[Order Total Number]]-Table1[[#This Row],[Total Number]]</f>
        <v>-0.89000000000000057</v>
      </c>
      <c r="AB4893">
        <f>VALUE(SUBSTITUTE(Table1[[#This Row],[Shipping Cost]],"$",""))</f>
        <v>0.99</v>
      </c>
      <c r="AC4893">
        <f>VALUE(SUBSTITUTE(Table1[[#This Row],[Discount $]],"$",""))</f>
        <v>2.77</v>
      </c>
      <c r="AD4893">
        <f>VALUE(SUBSTITUTE(Table1[[#This Row],[Retail Price]],"$",""))</f>
        <v>2.88</v>
      </c>
      <c r="AE4893" s="4">
        <f>(Table1[[#This Row],[Retail Price Number]]*Table1[[#This Row],[Order Quantity]])-Table1[[#This Row],[Discount $ Number]]+Table1[[#This Row],[Shipping Cost Number]]</f>
        <v>3.9799999999999995</v>
      </c>
      <c r="AF4893">
        <f>Table1[[#This Row],[Retail Price Number]]*Table1[[#This Row],[Order Quantity]]-Table1[[#This Row],[Discount $ Number]]</f>
        <v>2.9899999999999998</v>
      </c>
      <c r="AG4893">
        <f>(Table1[[#This Row],[Retail Price Number]]*Table1[[#This Row],[Order Quantity]])-Table1[[#This Row],[Discount $ Number]]-Table1[[#This Row],[Shipping Cost Number]]</f>
        <v>1.9999999999999998</v>
      </c>
      <c r="AH4893">
        <f>Table1[[#This Row],[Retail Price Number]]*Table1[[#This Row],[Order Quantity]]</f>
        <v>5.76</v>
      </c>
      <c r="AI4893">
        <f>YEAR(Table1[[#This Row],[Order Date]])</f>
        <v>2017</v>
      </c>
    </row>
    <row r="4894" spans="1:35" x14ac:dyDescent="0.3">
      <c r="A4894" t="s">
        <v>5661</v>
      </c>
      <c r="B4894" s="1">
        <v>42483</v>
      </c>
      <c r="C4894" t="s">
        <v>3723</v>
      </c>
      <c r="D4894" t="s">
        <v>195</v>
      </c>
      <c r="E4894" t="s">
        <v>46</v>
      </c>
      <c r="F4894" t="s">
        <v>47</v>
      </c>
      <c r="G4894" t="s">
        <v>134</v>
      </c>
      <c r="H4894" t="s">
        <v>48</v>
      </c>
      <c r="I4894" t="s">
        <v>92</v>
      </c>
      <c r="J4894" t="s">
        <v>185</v>
      </c>
      <c r="K4894" t="s">
        <v>94</v>
      </c>
      <c r="L4894" t="s">
        <v>95</v>
      </c>
      <c r="M4894" t="s">
        <v>35</v>
      </c>
      <c r="N4894" s="1">
        <v>42484</v>
      </c>
      <c r="O4894" t="s">
        <v>186</v>
      </c>
      <c r="P4894" s="3" t="s">
        <v>187</v>
      </c>
      <c r="Q4894" t="s">
        <v>188</v>
      </c>
      <c r="R4894">
        <v>2</v>
      </c>
      <c r="S4894" t="s">
        <v>7824</v>
      </c>
      <c r="T4894" s="2">
        <v>0.08</v>
      </c>
      <c r="U4894" t="s">
        <v>127</v>
      </c>
      <c r="V4894" t="s">
        <v>4094</v>
      </c>
      <c r="W4894" t="s">
        <v>165</v>
      </c>
      <c r="X4894" t="s">
        <v>7825</v>
      </c>
      <c r="Y4894" s="3">
        <f>VALUE(SUBSTITUTE(Table1[[#This Row],[Order Total]],"$",""))</f>
        <v>93.66</v>
      </c>
      <c r="Z4894">
        <f>VALUE(SUBSTITUTE(Table1[[#This Row],[Total]],"$",""))</f>
        <v>93.34</v>
      </c>
      <c r="AA4894" s="3">
        <f>Table1[[#This Row],[Order Total Number]]-Table1[[#This Row],[Total Number]]</f>
        <v>0.31999999999999318</v>
      </c>
      <c r="AB4894">
        <f>VALUE(SUBSTITUTE(Table1[[#This Row],[Shipping Cost]],"$",""))</f>
        <v>4</v>
      </c>
      <c r="AC4894">
        <f>VALUE(SUBSTITUTE(Table1[[#This Row],[Discount $]],"$",""))</f>
        <v>0</v>
      </c>
      <c r="AD4894">
        <f>VALUE(SUBSTITUTE(Table1[[#This Row],[Retail Price]],"$",""))</f>
        <v>19.98</v>
      </c>
      <c r="AE4894" s="4">
        <f>(Table1[[#This Row],[Retail Price Number]]*Table1[[#This Row],[Order Quantity]])-Table1[[#This Row],[Discount $ Number]]+Table1[[#This Row],[Shipping Cost Number]]</f>
        <v>43.96</v>
      </c>
      <c r="AF4894">
        <f>Table1[[#This Row],[Retail Price Number]]*Table1[[#This Row],[Order Quantity]]-Table1[[#This Row],[Discount $ Number]]</f>
        <v>39.96</v>
      </c>
      <c r="AG4894">
        <f>(Table1[[#This Row],[Retail Price Number]]*Table1[[#This Row],[Order Quantity]])-Table1[[#This Row],[Discount $ Number]]-Table1[[#This Row],[Shipping Cost Number]]</f>
        <v>35.96</v>
      </c>
      <c r="AH4894">
        <f>Table1[[#This Row],[Retail Price Number]]*Table1[[#This Row],[Order Quantity]]</f>
        <v>39.96</v>
      </c>
      <c r="AI4894">
        <f>YEAR(Table1[[#This Row],[Order Date]])</f>
        <v>2016</v>
      </c>
    </row>
    <row r="4895" spans="1:35" x14ac:dyDescent="0.3">
      <c r="A4895" t="s">
        <v>5661</v>
      </c>
      <c r="B4895" s="1">
        <v>42289</v>
      </c>
      <c r="C4895" t="s">
        <v>4403</v>
      </c>
      <c r="D4895" t="s">
        <v>280</v>
      </c>
      <c r="E4895" t="s">
        <v>27</v>
      </c>
      <c r="F4895" t="s">
        <v>28</v>
      </c>
      <c r="G4895" t="s">
        <v>91</v>
      </c>
      <c r="H4895" t="s">
        <v>281</v>
      </c>
      <c r="I4895" t="s">
        <v>121</v>
      </c>
      <c r="J4895" t="s">
        <v>253</v>
      </c>
      <c r="K4895" t="s">
        <v>94</v>
      </c>
      <c r="L4895" t="s">
        <v>34</v>
      </c>
      <c r="M4895" t="s">
        <v>35</v>
      </c>
      <c r="N4895" s="1">
        <v>42291</v>
      </c>
      <c r="O4895" t="s">
        <v>254</v>
      </c>
      <c r="P4895" s="3" t="s">
        <v>255</v>
      </c>
      <c r="Q4895" t="s">
        <v>256</v>
      </c>
      <c r="R4895">
        <v>8</v>
      </c>
      <c r="S4895" t="s">
        <v>12331</v>
      </c>
      <c r="T4895" s="2">
        <v>7.0000000000000007E-2</v>
      </c>
      <c r="U4895" t="s">
        <v>3272</v>
      </c>
      <c r="V4895" t="s">
        <v>12332</v>
      </c>
      <c r="W4895" t="s">
        <v>260</v>
      </c>
      <c r="X4895" t="s">
        <v>12333</v>
      </c>
      <c r="Y4895" s="3">
        <f>VALUE(SUBSTITUTE(Table1[[#This Row],[Order Total]],"$",""))</f>
        <v>67.61</v>
      </c>
      <c r="Z4895">
        <f>VALUE(SUBSTITUTE(Table1[[#This Row],[Total]],"$",""))</f>
        <v>98.43</v>
      </c>
      <c r="AA4895" s="3">
        <f>Table1[[#This Row],[Order Total Number]]-Table1[[#This Row],[Total Number]]</f>
        <v>-30.820000000000007</v>
      </c>
      <c r="AB4895">
        <f>VALUE(SUBSTITUTE(Table1[[#This Row],[Shipping Cost]],"$",""))</f>
        <v>1.34</v>
      </c>
      <c r="AC4895">
        <f>VALUE(SUBSTITUTE(Table1[[#This Row],[Discount $]],"$",""))</f>
        <v>5.41</v>
      </c>
      <c r="AD4895">
        <f>VALUE(SUBSTITUTE(Table1[[#This Row],[Retail Price]],"$",""))</f>
        <v>2.78</v>
      </c>
      <c r="AE4895" s="4">
        <f>(Table1[[#This Row],[Retail Price Number]]*Table1[[#This Row],[Order Quantity]])-Table1[[#This Row],[Discount $ Number]]+Table1[[#This Row],[Shipping Cost Number]]</f>
        <v>18.169999999999998</v>
      </c>
      <c r="AF4895">
        <f>Table1[[#This Row],[Retail Price Number]]*Table1[[#This Row],[Order Quantity]]-Table1[[#This Row],[Discount $ Number]]</f>
        <v>16.829999999999998</v>
      </c>
      <c r="AG4895">
        <f>(Table1[[#This Row],[Retail Price Number]]*Table1[[#This Row],[Order Quantity]])-Table1[[#This Row],[Discount $ Number]]-Table1[[#This Row],[Shipping Cost Number]]</f>
        <v>15.489999999999998</v>
      </c>
      <c r="AH4895">
        <f>Table1[[#This Row],[Retail Price Number]]*Table1[[#This Row],[Order Quantity]]</f>
        <v>22.24</v>
      </c>
      <c r="AI4895">
        <f>YEAR(Table1[[#This Row],[Order Date]])</f>
        <v>2015</v>
      </c>
    </row>
    <row r="4896" spans="1:35" x14ac:dyDescent="0.3">
      <c r="A4896" t="s">
        <v>5661</v>
      </c>
      <c r="B4896" s="1">
        <v>42238</v>
      </c>
      <c r="C4896" t="s">
        <v>1291</v>
      </c>
      <c r="D4896" t="s">
        <v>1292</v>
      </c>
      <c r="E4896" t="s">
        <v>27</v>
      </c>
      <c r="F4896" t="s">
        <v>28</v>
      </c>
      <c r="G4896" t="s">
        <v>134</v>
      </c>
      <c r="H4896" t="s">
        <v>30</v>
      </c>
      <c r="I4896" t="s">
        <v>63</v>
      </c>
      <c r="J4896" t="s">
        <v>488</v>
      </c>
      <c r="K4896" t="s">
        <v>94</v>
      </c>
      <c r="L4896" t="s">
        <v>34</v>
      </c>
      <c r="M4896" t="s">
        <v>35</v>
      </c>
      <c r="N4896" s="1">
        <v>42243</v>
      </c>
      <c r="O4896" t="s">
        <v>489</v>
      </c>
      <c r="P4896" s="3" t="s">
        <v>490</v>
      </c>
      <c r="Q4896" t="s">
        <v>491</v>
      </c>
      <c r="R4896">
        <v>23</v>
      </c>
      <c r="S4896" t="s">
        <v>1871</v>
      </c>
      <c r="T4896" s="2">
        <v>0.03</v>
      </c>
      <c r="U4896" t="s">
        <v>9112</v>
      </c>
      <c r="V4896" t="s">
        <v>11879</v>
      </c>
      <c r="W4896" t="s">
        <v>495</v>
      </c>
      <c r="X4896" t="s">
        <v>1874</v>
      </c>
      <c r="Y4896" s="3">
        <f>VALUE(SUBSTITUTE(Table1[[#This Row],[Order Total]],"$",""))</f>
        <v>88.13</v>
      </c>
      <c r="Z4896">
        <f>VALUE(SUBSTITUTE(Table1[[#This Row],[Total]],"$",""))</f>
        <v>88.84</v>
      </c>
      <c r="AA4896" s="3">
        <f>Table1[[#This Row],[Order Total Number]]-Table1[[#This Row],[Total Number]]</f>
        <v>-0.71000000000000796</v>
      </c>
      <c r="AB4896">
        <f>VALUE(SUBSTITUTE(Table1[[#This Row],[Shipping Cost]],"$",""))</f>
        <v>2.83</v>
      </c>
      <c r="AC4896">
        <f>VALUE(SUBSTITUTE(Table1[[#This Row],[Discount $]],"$",""))</f>
        <v>8.59</v>
      </c>
      <c r="AD4896">
        <f>VALUE(SUBSTITUTE(Table1[[#This Row],[Retail Price]],"$",""))</f>
        <v>8.1199999999999992</v>
      </c>
      <c r="AE4896" s="4">
        <f>(Table1[[#This Row],[Retail Price Number]]*Table1[[#This Row],[Order Quantity]])-Table1[[#This Row],[Discount $ Number]]+Table1[[#This Row],[Shipping Cost Number]]</f>
        <v>181</v>
      </c>
      <c r="AF4896">
        <f>Table1[[#This Row],[Retail Price Number]]*Table1[[#This Row],[Order Quantity]]-Table1[[#This Row],[Discount $ Number]]</f>
        <v>178.17</v>
      </c>
      <c r="AG4896">
        <f>(Table1[[#This Row],[Retail Price Number]]*Table1[[#This Row],[Order Quantity]])-Table1[[#This Row],[Discount $ Number]]-Table1[[#This Row],[Shipping Cost Number]]</f>
        <v>175.33999999999997</v>
      </c>
      <c r="AH4896">
        <f>Table1[[#This Row],[Retail Price Number]]*Table1[[#This Row],[Order Quantity]]</f>
        <v>186.76</v>
      </c>
      <c r="AI4896">
        <f>YEAR(Table1[[#This Row],[Order Date]])</f>
        <v>2015</v>
      </c>
    </row>
    <row r="4897" spans="1:35" x14ac:dyDescent="0.3">
      <c r="A4897" t="s">
        <v>3575</v>
      </c>
      <c r="B4897" s="1">
        <v>42079</v>
      </c>
      <c r="C4897" t="s">
        <v>2464</v>
      </c>
      <c r="D4897" t="s">
        <v>144</v>
      </c>
      <c r="E4897" t="s">
        <v>46</v>
      </c>
      <c r="F4897" t="s">
        <v>47</v>
      </c>
      <c r="G4897" t="s">
        <v>77</v>
      </c>
      <c r="H4897" t="s">
        <v>107</v>
      </c>
      <c r="I4897" t="s">
        <v>196</v>
      </c>
      <c r="J4897" t="s">
        <v>411</v>
      </c>
      <c r="K4897" t="s">
        <v>94</v>
      </c>
      <c r="L4897" t="s">
        <v>109</v>
      </c>
      <c r="M4897" t="s">
        <v>35</v>
      </c>
      <c r="N4897" s="1">
        <v>42079</v>
      </c>
      <c r="O4897" t="s">
        <v>412</v>
      </c>
      <c r="P4897" s="3" t="s">
        <v>413</v>
      </c>
      <c r="Q4897" t="s">
        <v>414</v>
      </c>
      <c r="R4897">
        <v>24</v>
      </c>
      <c r="S4897" t="s">
        <v>3576</v>
      </c>
      <c r="T4897" s="2">
        <v>0.1</v>
      </c>
      <c r="U4897" t="s">
        <v>127</v>
      </c>
      <c r="V4897" t="s">
        <v>3576</v>
      </c>
      <c r="W4897" t="s">
        <v>376</v>
      </c>
      <c r="X4897" t="s">
        <v>3577</v>
      </c>
      <c r="Y4897" s="3">
        <f>VALUE(SUBSTITUTE(Table1[[#This Row],[Order Total]],"$",""))</f>
        <v>1211.76</v>
      </c>
      <c r="Z4897">
        <f>VALUE(SUBSTITUTE(Table1[[#This Row],[Total]],"$",""))</f>
        <v>1218.94</v>
      </c>
      <c r="AA4897" s="3">
        <f>Table1[[#This Row],[Order Total Number]]-Table1[[#This Row],[Total Number]]</f>
        <v>-7.1800000000000637</v>
      </c>
      <c r="AB4897">
        <f>VALUE(SUBSTITUTE(Table1[[#This Row],[Shipping Cost]],"$",""))</f>
        <v>7.18</v>
      </c>
      <c r="AC4897">
        <f>VALUE(SUBSTITUTE(Table1[[#This Row],[Discount $]],"$",""))</f>
        <v>0</v>
      </c>
      <c r="AD4897">
        <f>VALUE(SUBSTITUTE(Table1[[#This Row],[Retail Price]],"$",""))</f>
        <v>100.98</v>
      </c>
      <c r="AE4897" s="4">
        <f>(Table1[[#This Row],[Retail Price Number]]*Table1[[#This Row],[Order Quantity]])-Table1[[#This Row],[Discount $ Number]]+Table1[[#This Row],[Shipping Cost Number]]</f>
        <v>2430.6999999999998</v>
      </c>
      <c r="AF4897">
        <f>Table1[[#This Row],[Retail Price Number]]*Table1[[#This Row],[Order Quantity]]-Table1[[#This Row],[Discount $ Number]]</f>
        <v>2423.52</v>
      </c>
      <c r="AG4897">
        <f>(Table1[[#This Row],[Retail Price Number]]*Table1[[#This Row],[Order Quantity]])-Table1[[#This Row],[Discount $ Number]]-Table1[[#This Row],[Shipping Cost Number]]</f>
        <v>2416.34</v>
      </c>
      <c r="AH4897">
        <f>Table1[[#This Row],[Retail Price Number]]*Table1[[#This Row],[Order Quantity]]</f>
        <v>2423.52</v>
      </c>
      <c r="AI4897">
        <f>YEAR(Table1[[#This Row],[Order Date]])</f>
        <v>2015</v>
      </c>
    </row>
    <row r="4898" spans="1:35" x14ac:dyDescent="0.3">
      <c r="A4898" t="s">
        <v>3575</v>
      </c>
      <c r="B4898" s="1">
        <v>42357</v>
      </c>
      <c r="C4898" t="s">
        <v>947</v>
      </c>
      <c r="D4898" t="s">
        <v>948</v>
      </c>
      <c r="E4898" t="s">
        <v>46</v>
      </c>
      <c r="F4898" t="s">
        <v>47</v>
      </c>
      <c r="G4898" t="s">
        <v>77</v>
      </c>
      <c r="H4898" t="s">
        <v>48</v>
      </c>
      <c r="I4898" t="s">
        <v>63</v>
      </c>
      <c r="J4898" t="s">
        <v>64</v>
      </c>
      <c r="K4898" t="s">
        <v>94</v>
      </c>
      <c r="L4898" t="s">
        <v>34</v>
      </c>
      <c r="M4898" t="s">
        <v>35</v>
      </c>
      <c r="N4898" s="1">
        <v>42359</v>
      </c>
      <c r="O4898" t="s">
        <v>66</v>
      </c>
      <c r="P4898" s="3" t="s">
        <v>67</v>
      </c>
      <c r="Q4898" t="s">
        <v>68</v>
      </c>
      <c r="R4898">
        <v>3</v>
      </c>
      <c r="S4898" t="s">
        <v>8722</v>
      </c>
      <c r="T4898" s="2">
        <v>0.08</v>
      </c>
      <c r="U4898" t="s">
        <v>8723</v>
      </c>
      <c r="V4898" t="s">
        <v>863</v>
      </c>
      <c r="W4898" t="s">
        <v>72</v>
      </c>
      <c r="X4898" t="s">
        <v>864</v>
      </c>
      <c r="Y4898" s="3">
        <f>VALUE(SUBSTITUTE(Table1[[#This Row],[Order Total]],"$",""))</f>
        <v>127.76</v>
      </c>
      <c r="Z4898">
        <f>VALUE(SUBSTITUTE(Table1[[#This Row],[Total]],"$",""))</f>
        <v>129.71</v>
      </c>
      <c r="AA4898" s="3">
        <f>Table1[[#This Row],[Order Total Number]]-Table1[[#This Row],[Total Number]]</f>
        <v>-1.9500000000000028</v>
      </c>
      <c r="AB4898">
        <f>VALUE(SUBSTITUTE(Table1[[#This Row],[Shipping Cost]],"$",""))</f>
        <v>0.99</v>
      </c>
      <c r="AC4898">
        <f>VALUE(SUBSTITUTE(Table1[[#This Row],[Discount $]],"$",""))</f>
        <v>12.92</v>
      </c>
      <c r="AD4898">
        <f>VALUE(SUBSTITUTE(Table1[[#This Row],[Retail Price]],"$",""))</f>
        <v>2.88</v>
      </c>
      <c r="AE4898" s="4">
        <f>(Table1[[#This Row],[Retail Price Number]]*Table1[[#This Row],[Order Quantity]])-Table1[[#This Row],[Discount $ Number]]+Table1[[#This Row],[Shipping Cost Number]]</f>
        <v>-3.2899999999999991</v>
      </c>
      <c r="AF4898">
        <f>Table1[[#This Row],[Retail Price Number]]*Table1[[#This Row],[Order Quantity]]-Table1[[#This Row],[Discount $ Number]]</f>
        <v>-4.2799999999999994</v>
      </c>
      <c r="AG4898">
        <f>(Table1[[#This Row],[Retail Price Number]]*Table1[[#This Row],[Order Quantity]])-Table1[[#This Row],[Discount $ Number]]-Table1[[#This Row],[Shipping Cost Number]]</f>
        <v>-5.27</v>
      </c>
      <c r="AH4898">
        <f>Table1[[#This Row],[Retail Price Number]]*Table1[[#This Row],[Order Quantity]]</f>
        <v>8.64</v>
      </c>
      <c r="AI4898">
        <f>YEAR(Table1[[#This Row],[Order Date]])</f>
        <v>2015</v>
      </c>
    </row>
    <row r="4899" spans="1:35" x14ac:dyDescent="0.3">
      <c r="A4899" t="s">
        <v>3575</v>
      </c>
      <c r="B4899" s="1">
        <v>42495</v>
      </c>
      <c r="C4899" t="s">
        <v>1643</v>
      </c>
      <c r="D4899" t="s">
        <v>1617</v>
      </c>
      <c r="E4899" t="s">
        <v>27</v>
      </c>
      <c r="F4899" t="s">
        <v>28</v>
      </c>
      <c r="G4899" t="s">
        <v>77</v>
      </c>
      <c r="H4899" t="s">
        <v>78</v>
      </c>
      <c r="I4899" t="s">
        <v>31</v>
      </c>
      <c r="J4899" t="s">
        <v>3031</v>
      </c>
      <c r="K4899" t="s">
        <v>94</v>
      </c>
      <c r="L4899" t="s">
        <v>34</v>
      </c>
      <c r="M4899" t="s">
        <v>35</v>
      </c>
      <c r="N4899" s="1">
        <v>42497</v>
      </c>
      <c r="O4899" t="s">
        <v>2241</v>
      </c>
      <c r="P4899" s="3" t="s">
        <v>1882</v>
      </c>
      <c r="Q4899" t="s">
        <v>1379</v>
      </c>
      <c r="R4899">
        <v>13</v>
      </c>
      <c r="S4899" t="s">
        <v>6079</v>
      </c>
      <c r="T4899" s="2">
        <v>0.03</v>
      </c>
      <c r="U4899" t="s">
        <v>1280</v>
      </c>
      <c r="V4899" t="s">
        <v>2476</v>
      </c>
      <c r="W4899" t="s">
        <v>3034</v>
      </c>
      <c r="X4899" t="s">
        <v>933</v>
      </c>
      <c r="Y4899" s="3">
        <f>VALUE(SUBSTITUTE(Table1[[#This Row],[Order Total]],"$",""))</f>
        <v>69.97</v>
      </c>
      <c r="Z4899">
        <f>VALUE(SUBSTITUTE(Table1[[#This Row],[Total]],"$",""))</f>
        <v>60.68</v>
      </c>
      <c r="AA4899" s="3">
        <f>Table1[[#This Row],[Order Total Number]]-Table1[[#This Row],[Total Number]]</f>
        <v>9.2899999999999991</v>
      </c>
      <c r="AB4899">
        <f>VALUE(SUBSTITUTE(Table1[[#This Row],[Shipping Cost]],"$",""))</f>
        <v>0.95</v>
      </c>
      <c r="AC4899">
        <f>VALUE(SUBSTITUTE(Table1[[#This Row],[Discount $]],"$",""))</f>
        <v>4.67</v>
      </c>
      <c r="AD4899">
        <f>VALUE(SUBSTITUTE(Table1[[#This Row],[Retail Price]],"$",""))</f>
        <v>5.43</v>
      </c>
      <c r="AE4899" s="4">
        <f>(Table1[[#This Row],[Retail Price Number]]*Table1[[#This Row],[Order Quantity]])-Table1[[#This Row],[Discount $ Number]]+Table1[[#This Row],[Shipping Cost Number]]</f>
        <v>66.87</v>
      </c>
      <c r="AF4899">
        <f>Table1[[#This Row],[Retail Price Number]]*Table1[[#This Row],[Order Quantity]]-Table1[[#This Row],[Discount $ Number]]</f>
        <v>65.92</v>
      </c>
      <c r="AG4899">
        <f>(Table1[[#This Row],[Retail Price Number]]*Table1[[#This Row],[Order Quantity]])-Table1[[#This Row],[Discount $ Number]]-Table1[[#This Row],[Shipping Cost Number]]</f>
        <v>64.97</v>
      </c>
      <c r="AH4899">
        <f>Table1[[#This Row],[Retail Price Number]]*Table1[[#This Row],[Order Quantity]]</f>
        <v>70.59</v>
      </c>
      <c r="AI4899">
        <f>YEAR(Table1[[#This Row],[Order Date]])</f>
        <v>2016</v>
      </c>
    </row>
    <row r="4900" spans="1:35" x14ac:dyDescent="0.3">
      <c r="A4900" t="s">
        <v>3575</v>
      </c>
      <c r="B4900" s="1">
        <v>42634</v>
      </c>
      <c r="C4900" t="s">
        <v>650</v>
      </c>
      <c r="D4900" t="s">
        <v>204</v>
      </c>
      <c r="E4900" t="s">
        <v>27</v>
      </c>
      <c r="F4900" t="s">
        <v>28</v>
      </c>
      <c r="G4900" t="s">
        <v>134</v>
      </c>
      <c r="H4900" t="s">
        <v>205</v>
      </c>
      <c r="I4900" t="s">
        <v>121</v>
      </c>
      <c r="J4900" t="s">
        <v>975</v>
      </c>
      <c r="K4900" t="s">
        <v>33</v>
      </c>
      <c r="L4900" t="s">
        <v>34</v>
      </c>
      <c r="M4900" t="s">
        <v>35</v>
      </c>
      <c r="N4900" s="1">
        <v>42634</v>
      </c>
      <c r="O4900" t="s">
        <v>976</v>
      </c>
      <c r="P4900" s="3" t="s">
        <v>977</v>
      </c>
      <c r="Q4900" t="s">
        <v>978</v>
      </c>
      <c r="R4900">
        <v>27</v>
      </c>
      <c r="S4900" t="s">
        <v>10016</v>
      </c>
      <c r="T4900" s="2">
        <v>0.1</v>
      </c>
      <c r="U4900" t="s">
        <v>5107</v>
      </c>
      <c r="V4900" t="s">
        <v>5056</v>
      </c>
      <c r="W4900" t="s">
        <v>982</v>
      </c>
      <c r="X4900" t="s">
        <v>11407</v>
      </c>
      <c r="Y4900" s="3">
        <f>VALUE(SUBSTITUTE(Table1[[#This Row],[Order Total]],"$",""))</f>
        <v>152.08000000000001</v>
      </c>
      <c r="Z4900">
        <f>VALUE(SUBSTITUTE(Table1[[#This Row],[Total]],"$",""))</f>
        <v>160.71</v>
      </c>
      <c r="AA4900" s="3">
        <f>Table1[[#This Row],[Order Total Number]]-Table1[[#This Row],[Total Number]]</f>
        <v>-8.6299999999999955</v>
      </c>
      <c r="AB4900">
        <f>VALUE(SUBSTITUTE(Table1[[#This Row],[Shipping Cost]],"$",""))</f>
        <v>3.14</v>
      </c>
      <c r="AC4900">
        <f>VALUE(SUBSTITUTE(Table1[[#This Row],[Discount $]],"$",""))</f>
        <v>15.76</v>
      </c>
      <c r="AD4900">
        <f>VALUE(SUBSTITUTE(Table1[[#This Row],[Retail Price]],"$",""))</f>
        <v>12.98</v>
      </c>
      <c r="AE4900" s="4">
        <f>(Table1[[#This Row],[Retail Price Number]]*Table1[[#This Row],[Order Quantity]])-Table1[[#This Row],[Discount $ Number]]+Table1[[#This Row],[Shipping Cost Number]]</f>
        <v>337.84000000000003</v>
      </c>
      <c r="AF4900">
        <f>Table1[[#This Row],[Retail Price Number]]*Table1[[#This Row],[Order Quantity]]-Table1[[#This Row],[Discount $ Number]]</f>
        <v>334.70000000000005</v>
      </c>
      <c r="AG4900">
        <f>(Table1[[#This Row],[Retail Price Number]]*Table1[[#This Row],[Order Quantity]])-Table1[[#This Row],[Discount $ Number]]-Table1[[#This Row],[Shipping Cost Number]]</f>
        <v>331.56000000000006</v>
      </c>
      <c r="AH4900">
        <f>Table1[[#This Row],[Retail Price Number]]*Table1[[#This Row],[Order Quantity]]</f>
        <v>350.46000000000004</v>
      </c>
      <c r="AI4900">
        <f>YEAR(Table1[[#This Row],[Order Date]])</f>
        <v>2016</v>
      </c>
    </row>
    <row r="4901" spans="1:35" x14ac:dyDescent="0.3">
      <c r="A4901" t="s">
        <v>3575</v>
      </c>
      <c r="B4901" s="1">
        <v>42122</v>
      </c>
      <c r="C4901" t="s">
        <v>4398</v>
      </c>
      <c r="D4901" t="s">
        <v>162</v>
      </c>
      <c r="E4901" t="s">
        <v>46</v>
      </c>
      <c r="F4901" t="s">
        <v>47</v>
      </c>
      <c r="G4901" t="s">
        <v>91</v>
      </c>
      <c r="H4901" t="s">
        <v>107</v>
      </c>
      <c r="I4901" t="s">
        <v>92</v>
      </c>
      <c r="J4901" t="s">
        <v>2402</v>
      </c>
      <c r="K4901" t="s">
        <v>94</v>
      </c>
      <c r="L4901" t="s">
        <v>95</v>
      </c>
      <c r="M4901" t="s">
        <v>35</v>
      </c>
      <c r="N4901" s="1">
        <v>42124</v>
      </c>
      <c r="O4901" t="s">
        <v>275</v>
      </c>
      <c r="P4901" s="3" t="s">
        <v>757</v>
      </c>
      <c r="Q4901" t="s">
        <v>2403</v>
      </c>
      <c r="R4901">
        <v>36</v>
      </c>
      <c r="S4901" t="s">
        <v>4232</v>
      </c>
      <c r="T4901" s="2">
        <v>0.1</v>
      </c>
      <c r="U4901" t="s">
        <v>4072</v>
      </c>
      <c r="V4901" t="s">
        <v>4887</v>
      </c>
      <c r="W4901" t="s">
        <v>1028</v>
      </c>
      <c r="X4901" t="s">
        <v>4233</v>
      </c>
      <c r="Y4901" s="3">
        <f>VALUE(SUBSTITUTE(Table1[[#This Row],[Order Total]],"$",""))</f>
        <v>45.91</v>
      </c>
      <c r="Z4901">
        <f>VALUE(SUBSTITUTE(Table1[[#This Row],[Total]],"$",""))</f>
        <v>46.61</v>
      </c>
      <c r="AA4901" s="3">
        <f>Table1[[#This Row],[Order Total Number]]-Table1[[#This Row],[Total Number]]</f>
        <v>-0.70000000000000284</v>
      </c>
      <c r="AB4901">
        <f>VALUE(SUBSTITUTE(Table1[[#This Row],[Shipping Cost]],"$",""))</f>
        <v>1</v>
      </c>
      <c r="AC4901">
        <f>VALUE(SUBSTITUTE(Table1[[#This Row],[Discount $]],"$",""))</f>
        <v>2.97</v>
      </c>
      <c r="AD4901">
        <f>VALUE(SUBSTITUTE(Table1[[#This Row],[Retail Price]],"$",""))</f>
        <v>1.82</v>
      </c>
      <c r="AE4901" s="4">
        <f>(Table1[[#This Row],[Retail Price Number]]*Table1[[#This Row],[Order Quantity]])-Table1[[#This Row],[Discount $ Number]]+Table1[[#This Row],[Shipping Cost Number]]</f>
        <v>63.55</v>
      </c>
      <c r="AF4901">
        <f>Table1[[#This Row],[Retail Price Number]]*Table1[[#This Row],[Order Quantity]]-Table1[[#This Row],[Discount $ Number]]</f>
        <v>62.55</v>
      </c>
      <c r="AG4901">
        <f>(Table1[[#This Row],[Retail Price Number]]*Table1[[#This Row],[Order Quantity]])-Table1[[#This Row],[Discount $ Number]]-Table1[[#This Row],[Shipping Cost Number]]</f>
        <v>61.55</v>
      </c>
      <c r="AH4901">
        <f>Table1[[#This Row],[Retail Price Number]]*Table1[[#This Row],[Order Quantity]]</f>
        <v>65.52</v>
      </c>
      <c r="AI4901">
        <f>YEAR(Table1[[#This Row],[Order Date]])</f>
        <v>2015</v>
      </c>
    </row>
    <row r="4902" spans="1:35" x14ac:dyDescent="0.3">
      <c r="A4902" t="s">
        <v>3575</v>
      </c>
      <c r="B4902" s="1">
        <v>42244</v>
      </c>
      <c r="C4902" t="s">
        <v>2344</v>
      </c>
      <c r="D4902" t="s">
        <v>929</v>
      </c>
      <c r="E4902" t="s">
        <v>27</v>
      </c>
      <c r="F4902" t="s">
        <v>28</v>
      </c>
      <c r="G4902" t="s">
        <v>134</v>
      </c>
      <c r="H4902" t="s">
        <v>217</v>
      </c>
      <c r="I4902" t="s">
        <v>31</v>
      </c>
      <c r="J4902" t="s">
        <v>517</v>
      </c>
      <c r="K4902" t="s">
        <v>94</v>
      </c>
      <c r="L4902" t="s">
        <v>34</v>
      </c>
      <c r="M4902" t="s">
        <v>35</v>
      </c>
      <c r="N4902" s="1">
        <v>42246</v>
      </c>
      <c r="O4902" t="s">
        <v>170</v>
      </c>
      <c r="P4902" s="3" t="s">
        <v>67</v>
      </c>
      <c r="Q4902" t="s">
        <v>518</v>
      </c>
      <c r="R4902">
        <v>29</v>
      </c>
      <c r="S4902" t="s">
        <v>2835</v>
      </c>
      <c r="T4902" s="2">
        <v>0.03</v>
      </c>
      <c r="U4902" t="s">
        <v>41</v>
      </c>
      <c r="V4902" t="s">
        <v>8023</v>
      </c>
      <c r="W4902" t="s">
        <v>521</v>
      </c>
      <c r="X4902" t="s">
        <v>3496</v>
      </c>
      <c r="Y4902" s="3">
        <f>VALUE(SUBSTITUTE(Table1[[#This Row],[Order Total]],"$",""))</f>
        <v>10.15</v>
      </c>
      <c r="Z4902">
        <f>VALUE(SUBSTITUTE(Table1[[#This Row],[Total]],"$",""))</f>
        <v>10.43</v>
      </c>
      <c r="AA4902" s="3">
        <f>Table1[[#This Row],[Order Total Number]]-Table1[[#This Row],[Total Number]]</f>
        <v>-0.27999999999999936</v>
      </c>
      <c r="AB4902">
        <f>VALUE(SUBSTITUTE(Table1[[#This Row],[Shipping Cost]],"$",""))</f>
        <v>1.01</v>
      </c>
      <c r="AC4902">
        <f>VALUE(SUBSTITUTE(Table1[[#This Row],[Discount $]],"$",""))</f>
        <v>0.79</v>
      </c>
      <c r="AD4902">
        <f>VALUE(SUBSTITUTE(Table1[[#This Row],[Retail Price]],"$",""))</f>
        <v>2.88</v>
      </c>
      <c r="AE4902" s="4">
        <f>(Table1[[#This Row],[Retail Price Number]]*Table1[[#This Row],[Order Quantity]])-Table1[[#This Row],[Discount $ Number]]+Table1[[#This Row],[Shipping Cost Number]]</f>
        <v>83.74</v>
      </c>
      <c r="AF4902">
        <f>Table1[[#This Row],[Retail Price Number]]*Table1[[#This Row],[Order Quantity]]-Table1[[#This Row],[Discount $ Number]]</f>
        <v>82.72999999999999</v>
      </c>
      <c r="AG4902">
        <f>(Table1[[#This Row],[Retail Price Number]]*Table1[[#This Row],[Order Quantity]])-Table1[[#This Row],[Discount $ Number]]-Table1[[#This Row],[Shipping Cost Number]]</f>
        <v>81.719999999999985</v>
      </c>
      <c r="AH4902">
        <f>Table1[[#This Row],[Retail Price Number]]*Table1[[#This Row],[Order Quantity]]</f>
        <v>83.52</v>
      </c>
      <c r="AI4902">
        <f>YEAR(Table1[[#This Row],[Order Date]])</f>
        <v>2015</v>
      </c>
    </row>
    <row r="4903" spans="1:35" x14ac:dyDescent="0.3">
      <c r="A4903" t="s">
        <v>11984</v>
      </c>
      <c r="B4903" s="1">
        <v>42688</v>
      </c>
      <c r="C4903" t="s">
        <v>8780</v>
      </c>
      <c r="D4903" t="s">
        <v>867</v>
      </c>
      <c r="E4903" t="s">
        <v>27</v>
      </c>
      <c r="F4903" t="s">
        <v>28</v>
      </c>
      <c r="G4903" t="s">
        <v>77</v>
      </c>
      <c r="H4903" t="s">
        <v>289</v>
      </c>
      <c r="I4903" t="s">
        <v>121</v>
      </c>
      <c r="J4903" t="s">
        <v>64</v>
      </c>
      <c r="K4903" t="s">
        <v>94</v>
      </c>
      <c r="L4903" t="s">
        <v>34</v>
      </c>
      <c r="M4903" t="s">
        <v>35</v>
      </c>
      <c r="N4903" s="1">
        <v>42689</v>
      </c>
      <c r="O4903" t="s">
        <v>66</v>
      </c>
      <c r="P4903" s="3" t="s">
        <v>67</v>
      </c>
      <c r="Q4903" t="s">
        <v>68</v>
      </c>
      <c r="R4903">
        <v>8</v>
      </c>
      <c r="S4903" t="s">
        <v>5580</v>
      </c>
      <c r="T4903" s="2">
        <v>0.02</v>
      </c>
      <c r="U4903" t="s">
        <v>1470</v>
      </c>
      <c r="V4903" t="s">
        <v>718</v>
      </c>
      <c r="W4903" t="s">
        <v>72</v>
      </c>
      <c r="X4903" t="s">
        <v>10739</v>
      </c>
      <c r="Y4903" s="3">
        <f>VALUE(SUBSTITUTE(Table1[[#This Row],[Order Total]],"$",""))</f>
        <v>36.659999999999997</v>
      </c>
      <c r="Z4903">
        <f>VALUE(SUBSTITUTE(Table1[[#This Row],[Total]],"$",""))</f>
        <v>38.130000000000003</v>
      </c>
      <c r="AA4903" s="3">
        <f>Table1[[#This Row],[Order Total Number]]-Table1[[#This Row],[Total Number]]</f>
        <v>-1.470000000000006</v>
      </c>
      <c r="AB4903">
        <f>VALUE(SUBSTITUTE(Table1[[#This Row],[Shipping Cost]],"$",""))</f>
        <v>0.99</v>
      </c>
      <c r="AC4903">
        <f>VALUE(SUBSTITUTE(Table1[[#This Row],[Discount $]],"$",""))</f>
        <v>2.54</v>
      </c>
      <c r="AD4903">
        <f>VALUE(SUBSTITUTE(Table1[[#This Row],[Retail Price]],"$",""))</f>
        <v>2.88</v>
      </c>
      <c r="AE4903" s="4">
        <f>(Table1[[#This Row],[Retail Price Number]]*Table1[[#This Row],[Order Quantity]])-Table1[[#This Row],[Discount $ Number]]+Table1[[#This Row],[Shipping Cost Number]]</f>
        <v>21.49</v>
      </c>
      <c r="AF4903">
        <f>Table1[[#This Row],[Retail Price Number]]*Table1[[#This Row],[Order Quantity]]-Table1[[#This Row],[Discount $ Number]]</f>
        <v>20.5</v>
      </c>
      <c r="AG4903">
        <f>(Table1[[#This Row],[Retail Price Number]]*Table1[[#This Row],[Order Quantity]])-Table1[[#This Row],[Discount $ Number]]-Table1[[#This Row],[Shipping Cost Number]]</f>
        <v>19.510000000000002</v>
      </c>
      <c r="AH4903">
        <f>Table1[[#This Row],[Retail Price Number]]*Table1[[#This Row],[Order Quantity]]</f>
        <v>23.04</v>
      </c>
      <c r="AI4903">
        <f>YEAR(Table1[[#This Row],[Order Date]])</f>
        <v>2016</v>
      </c>
    </row>
    <row r="4904" spans="1:35" x14ac:dyDescent="0.3">
      <c r="A4904" t="s">
        <v>2554</v>
      </c>
      <c r="B4904" s="1">
        <v>42388</v>
      </c>
      <c r="C4904" t="s">
        <v>2555</v>
      </c>
      <c r="D4904" t="s">
        <v>591</v>
      </c>
      <c r="E4904" t="s">
        <v>27</v>
      </c>
      <c r="F4904" t="s">
        <v>28</v>
      </c>
      <c r="G4904" t="s">
        <v>29</v>
      </c>
      <c r="H4904" t="s">
        <v>241</v>
      </c>
      <c r="I4904" t="s">
        <v>63</v>
      </c>
      <c r="J4904" t="s">
        <v>601</v>
      </c>
      <c r="K4904" t="s">
        <v>94</v>
      </c>
      <c r="L4904" t="s">
        <v>95</v>
      </c>
      <c r="M4904" t="s">
        <v>35</v>
      </c>
      <c r="N4904" s="1">
        <v>42388</v>
      </c>
      <c r="O4904" t="s">
        <v>602</v>
      </c>
      <c r="P4904" s="3" t="s">
        <v>603</v>
      </c>
      <c r="Q4904" t="s">
        <v>258</v>
      </c>
      <c r="R4904">
        <v>8</v>
      </c>
      <c r="S4904" t="s">
        <v>2556</v>
      </c>
      <c r="T4904" s="2">
        <v>0.05</v>
      </c>
      <c r="U4904" t="s">
        <v>2557</v>
      </c>
      <c r="V4904" t="s">
        <v>612</v>
      </c>
      <c r="W4904" t="s">
        <v>606</v>
      </c>
      <c r="X4904" t="s">
        <v>1989</v>
      </c>
      <c r="Y4904" s="3">
        <f>VALUE(SUBSTITUTE(Table1[[#This Row],[Order Total]],"$",""))</f>
        <v>56.16</v>
      </c>
      <c r="Z4904">
        <f>VALUE(SUBSTITUTE(Table1[[#This Row],[Total]],"$",""))</f>
        <v>55.02</v>
      </c>
      <c r="AA4904" s="3">
        <f>Table1[[#This Row],[Order Total Number]]-Table1[[#This Row],[Total Number]]</f>
        <v>1.1399999999999935</v>
      </c>
      <c r="AB4904">
        <f>VALUE(SUBSTITUTE(Table1[[#This Row],[Shipping Cost]],"$",""))</f>
        <v>7.72</v>
      </c>
      <c r="AC4904">
        <f>VALUE(SUBSTITUTE(Table1[[#This Row],[Discount $]],"$",""))</f>
        <v>5.24</v>
      </c>
      <c r="AD4904">
        <f>VALUE(SUBSTITUTE(Table1[[#This Row],[Retail Price]],"$",""))</f>
        <v>7.3</v>
      </c>
      <c r="AE4904" s="4">
        <f>(Table1[[#This Row],[Retail Price Number]]*Table1[[#This Row],[Order Quantity]])-Table1[[#This Row],[Discount $ Number]]+Table1[[#This Row],[Shipping Cost Number]]</f>
        <v>60.879999999999995</v>
      </c>
      <c r="AF4904">
        <f>Table1[[#This Row],[Retail Price Number]]*Table1[[#This Row],[Order Quantity]]-Table1[[#This Row],[Discount $ Number]]</f>
        <v>53.16</v>
      </c>
      <c r="AG4904">
        <f>(Table1[[#This Row],[Retail Price Number]]*Table1[[#This Row],[Order Quantity]])-Table1[[#This Row],[Discount $ Number]]-Table1[[#This Row],[Shipping Cost Number]]</f>
        <v>45.44</v>
      </c>
      <c r="AH4904">
        <f>Table1[[#This Row],[Retail Price Number]]*Table1[[#This Row],[Order Quantity]]</f>
        <v>58.4</v>
      </c>
      <c r="AI4904">
        <f>YEAR(Table1[[#This Row],[Order Date]])</f>
        <v>2016</v>
      </c>
    </row>
    <row r="4905" spans="1:35" x14ac:dyDescent="0.3">
      <c r="A4905" t="s">
        <v>2554</v>
      </c>
      <c r="B4905" s="1">
        <v>42728</v>
      </c>
      <c r="C4905" t="s">
        <v>3957</v>
      </c>
      <c r="D4905" t="s">
        <v>61</v>
      </c>
      <c r="E4905" t="s">
        <v>27</v>
      </c>
      <c r="F4905" t="s">
        <v>28</v>
      </c>
      <c r="G4905" t="s">
        <v>29</v>
      </c>
      <c r="H4905" t="s">
        <v>62</v>
      </c>
      <c r="I4905" t="s">
        <v>121</v>
      </c>
      <c r="J4905" t="s">
        <v>5089</v>
      </c>
      <c r="K4905" t="s">
        <v>94</v>
      </c>
      <c r="L4905" t="s">
        <v>95</v>
      </c>
      <c r="M4905" t="s">
        <v>35</v>
      </c>
      <c r="N4905" s="1">
        <v>42729</v>
      </c>
      <c r="O4905" t="s">
        <v>460</v>
      </c>
      <c r="P4905" s="3" t="s">
        <v>3588</v>
      </c>
      <c r="Q4905" t="s">
        <v>1220</v>
      </c>
      <c r="R4905">
        <v>30</v>
      </c>
      <c r="S4905" t="s">
        <v>5090</v>
      </c>
      <c r="T4905" s="2">
        <v>0.09</v>
      </c>
      <c r="U4905" t="s">
        <v>5087</v>
      </c>
      <c r="V4905" t="s">
        <v>4179</v>
      </c>
      <c r="W4905" t="s">
        <v>3589</v>
      </c>
      <c r="X4905" t="s">
        <v>5091</v>
      </c>
      <c r="Y4905" s="3">
        <f>VALUE(SUBSTITUTE(Table1[[#This Row],[Order Total]],"$",""))</f>
        <v>326.7</v>
      </c>
      <c r="Z4905">
        <f>VALUE(SUBSTITUTE(Table1[[#This Row],[Total]],"$",""))</f>
        <v>334.06</v>
      </c>
      <c r="AA4905" s="3">
        <f>Table1[[#This Row],[Order Total Number]]-Table1[[#This Row],[Total Number]]</f>
        <v>-7.3600000000000136</v>
      </c>
      <c r="AB4905">
        <f>VALUE(SUBSTITUTE(Table1[[#This Row],[Shipping Cost]],"$",""))</f>
        <v>0.85</v>
      </c>
      <c r="AC4905">
        <f>VALUE(SUBSTITUTE(Table1[[#This Row],[Discount $]],"$",""))</f>
        <v>20.86</v>
      </c>
      <c r="AD4905">
        <f>VALUE(SUBSTITUTE(Table1[[#This Row],[Retail Price]],"$",""))</f>
        <v>3.38</v>
      </c>
      <c r="AE4905" s="4">
        <f>(Table1[[#This Row],[Retail Price Number]]*Table1[[#This Row],[Order Quantity]])-Table1[[#This Row],[Discount $ Number]]+Table1[[#This Row],[Shipping Cost Number]]</f>
        <v>81.389999999999986</v>
      </c>
      <c r="AF4905">
        <f>Table1[[#This Row],[Retail Price Number]]*Table1[[#This Row],[Order Quantity]]-Table1[[#This Row],[Discount $ Number]]</f>
        <v>80.539999999999992</v>
      </c>
      <c r="AG4905">
        <f>(Table1[[#This Row],[Retail Price Number]]*Table1[[#This Row],[Order Quantity]])-Table1[[#This Row],[Discount $ Number]]-Table1[[#This Row],[Shipping Cost Number]]</f>
        <v>79.69</v>
      </c>
      <c r="AH4905">
        <f>Table1[[#This Row],[Retail Price Number]]*Table1[[#This Row],[Order Quantity]]</f>
        <v>101.39999999999999</v>
      </c>
      <c r="AI4905">
        <f>YEAR(Table1[[#This Row],[Order Date]])</f>
        <v>2016</v>
      </c>
    </row>
    <row r="4906" spans="1:35" x14ac:dyDescent="0.3">
      <c r="A4906" t="s">
        <v>2980</v>
      </c>
      <c r="B4906" s="1">
        <v>42638</v>
      </c>
      <c r="C4906" t="s">
        <v>1473</v>
      </c>
      <c r="D4906" t="s">
        <v>252</v>
      </c>
      <c r="E4906" t="s">
        <v>27</v>
      </c>
      <c r="F4906" t="s">
        <v>28</v>
      </c>
      <c r="G4906" t="s">
        <v>77</v>
      </c>
      <c r="H4906" t="s">
        <v>62</v>
      </c>
      <c r="I4906" t="s">
        <v>92</v>
      </c>
      <c r="J4906" t="s">
        <v>478</v>
      </c>
      <c r="K4906" t="s">
        <v>94</v>
      </c>
      <c r="L4906" t="s">
        <v>109</v>
      </c>
      <c r="M4906" t="s">
        <v>35</v>
      </c>
      <c r="N4906" s="1">
        <v>42639</v>
      </c>
      <c r="O4906" t="s">
        <v>479</v>
      </c>
      <c r="P4906" s="3" t="s">
        <v>480</v>
      </c>
      <c r="Q4906" t="s">
        <v>98</v>
      </c>
      <c r="R4906">
        <v>49</v>
      </c>
      <c r="S4906" t="s">
        <v>2981</v>
      </c>
      <c r="T4906" s="2">
        <v>0.02</v>
      </c>
      <c r="U4906" t="s">
        <v>2982</v>
      </c>
      <c r="V4906" t="s">
        <v>2983</v>
      </c>
      <c r="W4906" t="s">
        <v>224</v>
      </c>
      <c r="X4906" t="s">
        <v>2984</v>
      </c>
      <c r="Y4906" s="3">
        <f>VALUE(SUBSTITUTE(Table1[[#This Row],[Order Total]],"$",""))</f>
        <v>178.65</v>
      </c>
      <c r="Z4906">
        <f>VALUE(SUBSTITUTE(Table1[[#This Row],[Total]],"$",""))</f>
        <v>187.22</v>
      </c>
      <c r="AA4906" s="3">
        <f>Table1[[#This Row],[Order Total Number]]-Table1[[#This Row],[Total Number]]</f>
        <v>-8.5699999999999932</v>
      </c>
      <c r="AB4906">
        <f>VALUE(SUBSTITUTE(Table1[[#This Row],[Shipping Cost]],"$",""))</f>
        <v>0.5</v>
      </c>
      <c r="AC4906">
        <f>VALUE(SUBSTITUTE(Table1[[#This Row],[Discount $]],"$",""))</f>
        <v>15.55</v>
      </c>
      <c r="AD4906">
        <f>VALUE(SUBSTITUTE(Table1[[#This Row],[Retail Price]],"$",""))</f>
        <v>2.61</v>
      </c>
      <c r="AE4906" s="4">
        <f>(Table1[[#This Row],[Retail Price Number]]*Table1[[#This Row],[Order Quantity]])-Table1[[#This Row],[Discount $ Number]]+Table1[[#This Row],[Shipping Cost Number]]</f>
        <v>112.84</v>
      </c>
      <c r="AF4906">
        <f>Table1[[#This Row],[Retail Price Number]]*Table1[[#This Row],[Order Quantity]]-Table1[[#This Row],[Discount $ Number]]</f>
        <v>112.34</v>
      </c>
      <c r="AG4906">
        <f>(Table1[[#This Row],[Retail Price Number]]*Table1[[#This Row],[Order Quantity]])-Table1[[#This Row],[Discount $ Number]]-Table1[[#This Row],[Shipping Cost Number]]</f>
        <v>111.84</v>
      </c>
      <c r="AH4906">
        <f>Table1[[#This Row],[Retail Price Number]]*Table1[[#This Row],[Order Quantity]]</f>
        <v>127.89</v>
      </c>
      <c r="AI4906">
        <f>YEAR(Table1[[#This Row],[Order Date]])</f>
        <v>2016</v>
      </c>
    </row>
    <row r="4907" spans="1:35" x14ac:dyDescent="0.3">
      <c r="A4907" t="s">
        <v>2980</v>
      </c>
      <c r="B4907" s="1">
        <v>42606</v>
      </c>
      <c r="C4907" t="s">
        <v>963</v>
      </c>
      <c r="D4907" t="s">
        <v>964</v>
      </c>
      <c r="E4907" t="s">
        <v>27</v>
      </c>
      <c r="F4907" t="s">
        <v>28</v>
      </c>
      <c r="G4907" t="s">
        <v>77</v>
      </c>
      <c r="H4907" t="s">
        <v>965</v>
      </c>
      <c r="I4907" t="s">
        <v>31</v>
      </c>
      <c r="J4907" t="s">
        <v>265</v>
      </c>
      <c r="K4907" t="s">
        <v>94</v>
      </c>
      <c r="L4907" t="s">
        <v>95</v>
      </c>
      <c r="M4907" t="s">
        <v>35</v>
      </c>
      <c r="N4907" s="1">
        <v>42615</v>
      </c>
      <c r="O4907" t="s">
        <v>266</v>
      </c>
      <c r="P4907" s="3" t="s">
        <v>267</v>
      </c>
      <c r="Q4907" t="s">
        <v>268</v>
      </c>
      <c r="R4907">
        <v>32</v>
      </c>
      <c r="S4907" t="s">
        <v>4484</v>
      </c>
      <c r="T4907" s="2">
        <v>0.09</v>
      </c>
      <c r="U4907" t="s">
        <v>127</v>
      </c>
      <c r="V4907" t="s">
        <v>4485</v>
      </c>
      <c r="W4907" t="s">
        <v>116</v>
      </c>
      <c r="X4907" t="s">
        <v>1022</v>
      </c>
      <c r="Y4907" s="3">
        <f>VALUE(SUBSTITUTE(Table1[[#This Row],[Order Total]],"$",""))</f>
        <v>52.22</v>
      </c>
      <c r="Z4907">
        <f>VALUE(SUBSTITUTE(Table1[[#This Row],[Total]],"$",""))</f>
        <v>53.22</v>
      </c>
      <c r="AA4907" s="3">
        <f>Table1[[#This Row],[Order Total Number]]-Table1[[#This Row],[Total Number]]</f>
        <v>-1</v>
      </c>
      <c r="AB4907">
        <f>VALUE(SUBSTITUTE(Table1[[#This Row],[Shipping Cost]],"$",""))</f>
        <v>1.49</v>
      </c>
      <c r="AC4907">
        <f>VALUE(SUBSTITUTE(Table1[[#This Row],[Discount $]],"$",""))</f>
        <v>0</v>
      </c>
      <c r="AD4907">
        <f>VALUE(SUBSTITUTE(Table1[[#This Row],[Retail Price]],"$",""))</f>
        <v>4.49</v>
      </c>
      <c r="AE4907" s="4">
        <f>(Table1[[#This Row],[Retail Price Number]]*Table1[[#This Row],[Order Quantity]])-Table1[[#This Row],[Discount $ Number]]+Table1[[#This Row],[Shipping Cost Number]]</f>
        <v>145.17000000000002</v>
      </c>
      <c r="AF4907">
        <f>Table1[[#This Row],[Retail Price Number]]*Table1[[#This Row],[Order Quantity]]-Table1[[#This Row],[Discount $ Number]]</f>
        <v>143.68</v>
      </c>
      <c r="AG4907">
        <f>(Table1[[#This Row],[Retail Price Number]]*Table1[[#This Row],[Order Quantity]])-Table1[[#This Row],[Discount $ Number]]-Table1[[#This Row],[Shipping Cost Number]]</f>
        <v>142.19</v>
      </c>
      <c r="AH4907">
        <f>Table1[[#This Row],[Retail Price Number]]*Table1[[#This Row],[Order Quantity]]</f>
        <v>143.68</v>
      </c>
      <c r="AI4907">
        <f>YEAR(Table1[[#This Row],[Order Date]])</f>
        <v>2016</v>
      </c>
    </row>
    <row r="4908" spans="1:35" x14ac:dyDescent="0.3">
      <c r="A4908" t="s">
        <v>2980</v>
      </c>
      <c r="B4908" s="1">
        <v>42151</v>
      </c>
      <c r="C4908" t="s">
        <v>4992</v>
      </c>
      <c r="D4908" t="s">
        <v>929</v>
      </c>
      <c r="E4908" t="s">
        <v>27</v>
      </c>
      <c r="F4908" t="s">
        <v>28</v>
      </c>
      <c r="G4908" t="s">
        <v>77</v>
      </c>
      <c r="H4908" t="s">
        <v>217</v>
      </c>
      <c r="I4908" t="s">
        <v>196</v>
      </c>
      <c r="J4908" t="s">
        <v>64</v>
      </c>
      <c r="K4908" t="s">
        <v>94</v>
      </c>
      <c r="L4908" t="s">
        <v>109</v>
      </c>
      <c r="M4908" t="s">
        <v>35</v>
      </c>
      <c r="N4908" s="1">
        <v>42153</v>
      </c>
      <c r="O4908" t="s">
        <v>66</v>
      </c>
      <c r="P4908" s="3" t="s">
        <v>67</v>
      </c>
      <c r="Q4908" t="s">
        <v>68</v>
      </c>
      <c r="R4908">
        <v>23</v>
      </c>
      <c r="S4908" t="s">
        <v>4993</v>
      </c>
      <c r="T4908" s="2">
        <v>0.01</v>
      </c>
      <c r="U4908" t="s">
        <v>3612</v>
      </c>
      <c r="V4908" t="s">
        <v>4994</v>
      </c>
      <c r="W4908" t="s">
        <v>72</v>
      </c>
      <c r="X4908" t="s">
        <v>4995</v>
      </c>
      <c r="Y4908" s="3">
        <f>VALUE(SUBSTITUTE(Table1[[#This Row],[Order Total]],"$",""))</f>
        <v>127.68</v>
      </c>
      <c r="Z4908">
        <f>VALUE(SUBSTITUTE(Table1[[#This Row],[Total]],"$",""))</f>
        <v>123.11</v>
      </c>
      <c r="AA4908" s="3">
        <f>Table1[[#This Row],[Order Total Number]]-Table1[[#This Row],[Total Number]]</f>
        <v>4.5700000000000074</v>
      </c>
      <c r="AB4908">
        <f>VALUE(SUBSTITUTE(Table1[[#This Row],[Shipping Cost]],"$",""))</f>
        <v>0.99</v>
      </c>
      <c r="AC4908">
        <f>VALUE(SUBSTITUTE(Table1[[#This Row],[Discount $]],"$",""))</f>
        <v>5.56</v>
      </c>
      <c r="AD4908">
        <f>VALUE(SUBSTITUTE(Table1[[#This Row],[Retail Price]],"$",""))</f>
        <v>2.88</v>
      </c>
      <c r="AE4908" s="4">
        <f>(Table1[[#This Row],[Retail Price Number]]*Table1[[#This Row],[Order Quantity]])-Table1[[#This Row],[Discount $ Number]]+Table1[[#This Row],[Shipping Cost Number]]</f>
        <v>61.669999999999995</v>
      </c>
      <c r="AF4908">
        <f>Table1[[#This Row],[Retail Price Number]]*Table1[[#This Row],[Order Quantity]]-Table1[[#This Row],[Discount $ Number]]</f>
        <v>60.679999999999993</v>
      </c>
      <c r="AG4908">
        <f>(Table1[[#This Row],[Retail Price Number]]*Table1[[#This Row],[Order Quantity]])-Table1[[#This Row],[Discount $ Number]]-Table1[[#This Row],[Shipping Cost Number]]</f>
        <v>59.689999999999991</v>
      </c>
      <c r="AH4908">
        <f>Table1[[#This Row],[Retail Price Number]]*Table1[[#This Row],[Order Quantity]]</f>
        <v>66.239999999999995</v>
      </c>
      <c r="AI4908">
        <f>YEAR(Table1[[#This Row],[Order Date]])</f>
        <v>2015</v>
      </c>
    </row>
    <row r="4909" spans="1:35" x14ac:dyDescent="0.3">
      <c r="A4909" t="s">
        <v>2607</v>
      </c>
      <c r="B4909" s="1">
        <v>42219</v>
      </c>
      <c r="C4909" t="s">
        <v>530</v>
      </c>
      <c r="D4909" t="s">
        <v>531</v>
      </c>
      <c r="E4909" t="s">
        <v>27</v>
      </c>
      <c r="F4909" t="s">
        <v>28</v>
      </c>
      <c r="G4909" t="s">
        <v>29</v>
      </c>
      <c r="H4909" t="s">
        <v>30</v>
      </c>
      <c r="I4909" t="s">
        <v>121</v>
      </c>
      <c r="J4909" t="s">
        <v>206</v>
      </c>
      <c r="K4909" t="s">
        <v>94</v>
      </c>
      <c r="L4909" t="s">
        <v>95</v>
      </c>
      <c r="M4909" t="s">
        <v>35</v>
      </c>
      <c r="N4909" s="1">
        <v>42224</v>
      </c>
      <c r="O4909" t="s">
        <v>207</v>
      </c>
      <c r="P4909" s="3" t="s">
        <v>208</v>
      </c>
      <c r="Q4909" t="s">
        <v>125</v>
      </c>
      <c r="R4909">
        <v>10</v>
      </c>
      <c r="S4909" t="s">
        <v>2608</v>
      </c>
      <c r="T4909" s="2">
        <v>0.1</v>
      </c>
      <c r="U4909" t="s">
        <v>2609</v>
      </c>
      <c r="V4909" t="s">
        <v>2610</v>
      </c>
      <c r="W4909" t="s">
        <v>212</v>
      </c>
      <c r="X4909" t="s">
        <v>2611</v>
      </c>
      <c r="Y4909" s="3">
        <f>VALUE(SUBSTITUTE(Table1[[#This Row],[Order Total]],"$",""))</f>
        <v>37.880000000000003</v>
      </c>
      <c r="Z4909">
        <f>VALUE(SUBSTITUTE(Table1[[#This Row],[Total]],"$",""))</f>
        <v>13.2</v>
      </c>
      <c r="AA4909" s="3">
        <f>Table1[[#This Row],[Order Total Number]]-Table1[[#This Row],[Total Number]]</f>
        <v>24.680000000000003</v>
      </c>
      <c r="AB4909">
        <f>VALUE(SUBSTITUTE(Table1[[#This Row],[Shipping Cost]],"$",""))</f>
        <v>7.01</v>
      </c>
      <c r="AC4909">
        <f>VALUE(SUBSTITUTE(Table1[[#This Row],[Discount $]],"$",""))</f>
        <v>4.12</v>
      </c>
      <c r="AD4909">
        <f>VALUE(SUBSTITUTE(Table1[[#This Row],[Retail Price]],"$",""))</f>
        <v>3.89</v>
      </c>
      <c r="AE4909" s="4">
        <f>(Table1[[#This Row],[Retail Price Number]]*Table1[[#This Row],[Order Quantity]])-Table1[[#This Row],[Discount $ Number]]+Table1[[#This Row],[Shipping Cost Number]]</f>
        <v>41.79</v>
      </c>
      <c r="AF4909">
        <f>Table1[[#This Row],[Retail Price Number]]*Table1[[#This Row],[Order Quantity]]-Table1[[#This Row],[Discount $ Number]]</f>
        <v>34.78</v>
      </c>
      <c r="AG4909">
        <f>(Table1[[#This Row],[Retail Price Number]]*Table1[[#This Row],[Order Quantity]])-Table1[[#This Row],[Discount $ Number]]-Table1[[#This Row],[Shipping Cost Number]]</f>
        <v>27.770000000000003</v>
      </c>
      <c r="AH4909">
        <f>Table1[[#This Row],[Retail Price Number]]*Table1[[#This Row],[Order Quantity]]</f>
        <v>38.9</v>
      </c>
      <c r="AI4909">
        <f>YEAR(Table1[[#This Row],[Order Date]])</f>
        <v>2015</v>
      </c>
    </row>
    <row r="4910" spans="1:35" x14ac:dyDescent="0.3">
      <c r="A4910" t="s">
        <v>382</v>
      </c>
      <c r="B4910" s="1">
        <v>42754</v>
      </c>
      <c r="C4910" t="s">
        <v>383</v>
      </c>
      <c r="D4910" t="s">
        <v>384</v>
      </c>
      <c r="E4910" t="s">
        <v>27</v>
      </c>
      <c r="F4910" t="s">
        <v>28</v>
      </c>
      <c r="G4910" t="s">
        <v>77</v>
      </c>
      <c r="H4910" t="s">
        <v>289</v>
      </c>
      <c r="I4910" t="s">
        <v>63</v>
      </c>
      <c r="J4910" t="s">
        <v>366</v>
      </c>
      <c r="K4910" t="s">
        <v>94</v>
      </c>
      <c r="L4910" t="s">
        <v>95</v>
      </c>
      <c r="M4910" t="s">
        <v>35</v>
      </c>
      <c r="N4910" s="1">
        <v>42756</v>
      </c>
      <c r="O4910" t="s">
        <v>367</v>
      </c>
      <c r="P4910" s="3" t="s">
        <v>368</v>
      </c>
      <c r="Q4910" t="s">
        <v>301</v>
      </c>
      <c r="R4910">
        <v>19</v>
      </c>
      <c r="S4910" t="s">
        <v>385</v>
      </c>
      <c r="T4910" s="2">
        <v>0</v>
      </c>
      <c r="U4910" t="s">
        <v>386</v>
      </c>
      <c r="V4910" t="s">
        <v>387</v>
      </c>
      <c r="W4910" t="s">
        <v>116</v>
      </c>
      <c r="X4910" t="s">
        <v>388</v>
      </c>
      <c r="Y4910" s="3">
        <f>VALUE(SUBSTITUTE(Table1[[#This Row],[Order Total]],"$",""))</f>
        <v>131.96</v>
      </c>
      <c r="Z4910">
        <f>VALUE(SUBSTITUTE(Table1[[#This Row],[Total]],"$",""))</f>
        <v>137.43</v>
      </c>
      <c r="AA4910" s="3">
        <f>Table1[[#This Row],[Order Total Number]]-Table1[[#This Row],[Total Number]]</f>
        <v>-5.4699999999999989</v>
      </c>
      <c r="AB4910">
        <f>VALUE(SUBSTITUTE(Table1[[#This Row],[Shipping Cost]],"$",""))</f>
        <v>1.49</v>
      </c>
      <c r="AC4910">
        <f>VALUE(SUBSTITUTE(Table1[[#This Row],[Discount $]],"$",""))</f>
        <v>4.08</v>
      </c>
      <c r="AD4910">
        <f>VALUE(SUBSTITUTE(Table1[[#This Row],[Retail Price]],"$",""))</f>
        <v>5.98</v>
      </c>
      <c r="AE4910" s="4">
        <f>(Table1[[#This Row],[Retail Price Number]]*Table1[[#This Row],[Order Quantity]])-Table1[[#This Row],[Discount $ Number]]+Table1[[#This Row],[Shipping Cost Number]]</f>
        <v>111.03</v>
      </c>
      <c r="AF4910">
        <f>Table1[[#This Row],[Retail Price Number]]*Table1[[#This Row],[Order Quantity]]-Table1[[#This Row],[Discount $ Number]]</f>
        <v>109.54</v>
      </c>
      <c r="AG4910">
        <f>(Table1[[#This Row],[Retail Price Number]]*Table1[[#This Row],[Order Quantity]])-Table1[[#This Row],[Discount $ Number]]-Table1[[#This Row],[Shipping Cost Number]]</f>
        <v>108.05000000000001</v>
      </c>
      <c r="AH4910">
        <f>Table1[[#This Row],[Retail Price Number]]*Table1[[#This Row],[Order Quantity]]</f>
        <v>113.62</v>
      </c>
      <c r="AI4910">
        <f>YEAR(Table1[[#This Row],[Order Date]])</f>
        <v>2017</v>
      </c>
    </row>
    <row r="4911" spans="1:35" x14ac:dyDescent="0.3">
      <c r="A4911" t="s">
        <v>382</v>
      </c>
      <c r="B4911" s="1">
        <v>42770</v>
      </c>
      <c r="C4911" t="s">
        <v>2639</v>
      </c>
      <c r="D4911" t="s">
        <v>531</v>
      </c>
      <c r="E4911" t="s">
        <v>27</v>
      </c>
      <c r="F4911" t="s">
        <v>28</v>
      </c>
      <c r="G4911" t="s">
        <v>77</v>
      </c>
      <c r="H4911" t="s">
        <v>30</v>
      </c>
      <c r="I4911" t="s">
        <v>196</v>
      </c>
      <c r="J4911" t="s">
        <v>734</v>
      </c>
      <c r="K4911" t="s">
        <v>33</v>
      </c>
      <c r="L4911" t="s">
        <v>109</v>
      </c>
      <c r="M4911" t="s">
        <v>35</v>
      </c>
      <c r="N4911" s="1">
        <v>42771</v>
      </c>
      <c r="O4911" t="s">
        <v>735</v>
      </c>
      <c r="P4911" s="3" t="s">
        <v>736</v>
      </c>
      <c r="Q4911" t="s">
        <v>737</v>
      </c>
      <c r="R4911">
        <v>8</v>
      </c>
      <c r="S4911" t="s">
        <v>2640</v>
      </c>
      <c r="T4911" s="2">
        <v>0.1</v>
      </c>
      <c r="U4911" t="s">
        <v>386</v>
      </c>
      <c r="V4911" t="s">
        <v>387</v>
      </c>
      <c r="W4911" t="s">
        <v>741</v>
      </c>
      <c r="X4911" t="s">
        <v>388</v>
      </c>
      <c r="Y4911" s="3">
        <f>VALUE(SUBSTITUTE(Table1[[#This Row],[Order Total]],"$",""))</f>
        <v>131.96</v>
      </c>
      <c r="Z4911">
        <f>VALUE(SUBSTITUTE(Table1[[#This Row],[Total]],"$",""))</f>
        <v>137.43</v>
      </c>
      <c r="AA4911" s="3">
        <f>Table1[[#This Row],[Order Total Number]]-Table1[[#This Row],[Total Number]]</f>
        <v>-5.4699999999999989</v>
      </c>
      <c r="AB4911">
        <f>VALUE(SUBSTITUTE(Table1[[#This Row],[Shipping Cost]],"$",""))</f>
        <v>5.47</v>
      </c>
      <c r="AC4911">
        <f>VALUE(SUBSTITUTE(Table1[[#This Row],[Discount $]],"$",""))</f>
        <v>4.08</v>
      </c>
      <c r="AD4911">
        <f>VALUE(SUBSTITUTE(Table1[[#This Row],[Retail Price]],"$",""))</f>
        <v>3.58</v>
      </c>
      <c r="AE4911" s="4">
        <f>(Table1[[#This Row],[Retail Price Number]]*Table1[[#This Row],[Order Quantity]])-Table1[[#This Row],[Discount $ Number]]+Table1[[#This Row],[Shipping Cost Number]]</f>
        <v>30.03</v>
      </c>
      <c r="AF4911">
        <f>Table1[[#This Row],[Retail Price Number]]*Table1[[#This Row],[Order Quantity]]-Table1[[#This Row],[Discount $ Number]]</f>
        <v>24.560000000000002</v>
      </c>
      <c r="AG4911">
        <f>(Table1[[#This Row],[Retail Price Number]]*Table1[[#This Row],[Order Quantity]])-Table1[[#This Row],[Discount $ Number]]-Table1[[#This Row],[Shipping Cost Number]]</f>
        <v>19.090000000000003</v>
      </c>
      <c r="AH4911">
        <f>Table1[[#This Row],[Retail Price Number]]*Table1[[#This Row],[Order Quantity]]</f>
        <v>28.64</v>
      </c>
      <c r="AI4911">
        <f>YEAR(Table1[[#This Row],[Order Date]])</f>
        <v>2017</v>
      </c>
    </row>
    <row r="4912" spans="1:35" x14ac:dyDescent="0.3">
      <c r="A4912" t="s">
        <v>382</v>
      </c>
      <c r="B4912" s="1">
        <v>42011</v>
      </c>
      <c r="C4912" t="s">
        <v>1301</v>
      </c>
      <c r="D4912" t="s">
        <v>228</v>
      </c>
      <c r="E4912" t="s">
        <v>46</v>
      </c>
      <c r="F4912" t="s">
        <v>47</v>
      </c>
      <c r="G4912" t="s">
        <v>29</v>
      </c>
      <c r="H4912" t="s">
        <v>107</v>
      </c>
      <c r="I4912" t="s">
        <v>121</v>
      </c>
      <c r="J4912" t="s">
        <v>175</v>
      </c>
      <c r="K4912" t="s">
        <v>94</v>
      </c>
      <c r="L4912" t="s">
        <v>34</v>
      </c>
      <c r="M4912" t="s">
        <v>35</v>
      </c>
      <c r="N4912" s="1">
        <v>42013</v>
      </c>
      <c r="O4912" t="s">
        <v>176</v>
      </c>
      <c r="P4912" s="3" t="s">
        <v>177</v>
      </c>
      <c r="Q4912" t="s">
        <v>178</v>
      </c>
      <c r="R4912">
        <v>32</v>
      </c>
      <c r="S4912" t="s">
        <v>385</v>
      </c>
      <c r="T4912" s="2">
        <v>0.05</v>
      </c>
      <c r="U4912" t="s">
        <v>2835</v>
      </c>
      <c r="V4912" t="s">
        <v>387</v>
      </c>
      <c r="W4912" t="s">
        <v>182</v>
      </c>
      <c r="X4912" t="s">
        <v>388</v>
      </c>
      <c r="Y4912" s="3">
        <f>VALUE(SUBSTITUTE(Table1[[#This Row],[Order Total]],"$",""))</f>
        <v>131.96</v>
      </c>
      <c r="Z4912">
        <f>VALUE(SUBSTITUTE(Table1[[#This Row],[Total]],"$",""))</f>
        <v>137.43</v>
      </c>
      <c r="AA4912" s="3">
        <f>Table1[[#This Row],[Order Total Number]]-Table1[[#This Row],[Total Number]]</f>
        <v>-5.4699999999999989</v>
      </c>
      <c r="AB4912">
        <f>VALUE(SUBSTITUTE(Table1[[#This Row],[Shipping Cost]],"$",""))</f>
        <v>4.0999999999999996</v>
      </c>
      <c r="AC4912">
        <f>VALUE(SUBSTITUTE(Table1[[#This Row],[Discount $]],"$",""))</f>
        <v>10.86</v>
      </c>
      <c r="AD4912">
        <f>VALUE(SUBSTITUTE(Table1[[#This Row],[Retail Price]],"$",""))</f>
        <v>19.84</v>
      </c>
      <c r="AE4912" s="4">
        <f>(Table1[[#This Row],[Retail Price Number]]*Table1[[#This Row],[Order Quantity]])-Table1[[#This Row],[Discount $ Number]]+Table1[[#This Row],[Shipping Cost Number]]</f>
        <v>628.12</v>
      </c>
      <c r="AF4912">
        <f>Table1[[#This Row],[Retail Price Number]]*Table1[[#This Row],[Order Quantity]]-Table1[[#This Row],[Discount $ Number]]</f>
        <v>624.02</v>
      </c>
      <c r="AG4912">
        <f>(Table1[[#This Row],[Retail Price Number]]*Table1[[#This Row],[Order Quantity]])-Table1[[#This Row],[Discount $ Number]]-Table1[[#This Row],[Shipping Cost Number]]</f>
        <v>619.91999999999996</v>
      </c>
      <c r="AH4912">
        <f>Table1[[#This Row],[Retail Price Number]]*Table1[[#This Row],[Order Quantity]]</f>
        <v>634.88</v>
      </c>
      <c r="AI4912">
        <f>YEAR(Table1[[#This Row],[Order Date]])</f>
        <v>2015</v>
      </c>
    </row>
    <row r="4913" spans="1:35" x14ac:dyDescent="0.3">
      <c r="A4913" t="s">
        <v>382</v>
      </c>
      <c r="B4913" s="1">
        <v>42276</v>
      </c>
      <c r="C4913" t="s">
        <v>1301</v>
      </c>
      <c r="D4913" t="s">
        <v>228</v>
      </c>
      <c r="E4913" t="s">
        <v>46</v>
      </c>
      <c r="F4913" t="s">
        <v>47</v>
      </c>
      <c r="G4913" t="s">
        <v>91</v>
      </c>
      <c r="H4913" t="s">
        <v>107</v>
      </c>
      <c r="I4913" t="s">
        <v>121</v>
      </c>
      <c r="J4913" t="s">
        <v>366</v>
      </c>
      <c r="K4913" t="s">
        <v>94</v>
      </c>
      <c r="L4913" t="s">
        <v>109</v>
      </c>
      <c r="M4913" t="s">
        <v>35</v>
      </c>
      <c r="N4913" s="1">
        <v>42277</v>
      </c>
      <c r="O4913" t="s">
        <v>367</v>
      </c>
      <c r="P4913" s="3" t="s">
        <v>368</v>
      </c>
      <c r="Q4913" t="s">
        <v>301</v>
      </c>
      <c r="R4913">
        <v>22</v>
      </c>
      <c r="S4913" t="s">
        <v>1333</v>
      </c>
      <c r="T4913" s="2">
        <v>0.02</v>
      </c>
      <c r="U4913" t="s">
        <v>386</v>
      </c>
      <c r="V4913" t="s">
        <v>387</v>
      </c>
      <c r="W4913" t="s">
        <v>116</v>
      </c>
      <c r="X4913" t="s">
        <v>388</v>
      </c>
      <c r="Y4913" s="3">
        <f>VALUE(SUBSTITUTE(Table1[[#This Row],[Order Total]],"$",""))</f>
        <v>131.96</v>
      </c>
      <c r="Z4913">
        <f>VALUE(SUBSTITUTE(Table1[[#This Row],[Total]],"$",""))</f>
        <v>137.43</v>
      </c>
      <c r="AA4913" s="3">
        <f>Table1[[#This Row],[Order Total Number]]-Table1[[#This Row],[Total Number]]</f>
        <v>-5.4699999999999989</v>
      </c>
      <c r="AB4913">
        <f>VALUE(SUBSTITUTE(Table1[[#This Row],[Shipping Cost]],"$",""))</f>
        <v>1.49</v>
      </c>
      <c r="AC4913">
        <f>VALUE(SUBSTITUTE(Table1[[#This Row],[Discount $]],"$",""))</f>
        <v>4.08</v>
      </c>
      <c r="AD4913">
        <f>VALUE(SUBSTITUTE(Table1[[#This Row],[Retail Price]],"$",""))</f>
        <v>5.98</v>
      </c>
      <c r="AE4913" s="4">
        <f>(Table1[[#This Row],[Retail Price Number]]*Table1[[#This Row],[Order Quantity]])-Table1[[#This Row],[Discount $ Number]]+Table1[[#This Row],[Shipping Cost Number]]</f>
        <v>128.97</v>
      </c>
      <c r="AF4913">
        <f>Table1[[#This Row],[Retail Price Number]]*Table1[[#This Row],[Order Quantity]]-Table1[[#This Row],[Discount $ Number]]</f>
        <v>127.48</v>
      </c>
      <c r="AG4913">
        <f>(Table1[[#This Row],[Retail Price Number]]*Table1[[#This Row],[Order Quantity]])-Table1[[#This Row],[Discount $ Number]]-Table1[[#This Row],[Shipping Cost Number]]</f>
        <v>125.99000000000001</v>
      </c>
      <c r="AH4913">
        <f>Table1[[#This Row],[Retail Price Number]]*Table1[[#This Row],[Order Quantity]]</f>
        <v>131.56</v>
      </c>
      <c r="AI4913">
        <f>YEAR(Table1[[#This Row],[Order Date]])</f>
        <v>2015</v>
      </c>
    </row>
    <row r="4914" spans="1:35" x14ac:dyDescent="0.3">
      <c r="A4914" t="s">
        <v>11214</v>
      </c>
      <c r="B4914" s="1">
        <v>42363</v>
      </c>
      <c r="C4914" t="s">
        <v>471</v>
      </c>
      <c r="D4914" t="s">
        <v>399</v>
      </c>
      <c r="E4914" t="s">
        <v>27</v>
      </c>
      <c r="F4914" t="s">
        <v>28</v>
      </c>
      <c r="G4914" t="s">
        <v>91</v>
      </c>
      <c r="H4914" t="s">
        <v>62</v>
      </c>
      <c r="I4914" t="s">
        <v>196</v>
      </c>
      <c r="J4914" t="s">
        <v>313</v>
      </c>
      <c r="K4914" t="s">
        <v>94</v>
      </c>
      <c r="L4914" t="s">
        <v>34</v>
      </c>
      <c r="M4914" t="s">
        <v>35</v>
      </c>
      <c r="N4914" s="1">
        <v>42364</v>
      </c>
      <c r="O4914" t="s">
        <v>314</v>
      </c>
      <c r="P4914" s="3" t="s">
        <v>315</v>
      </c>
      <c r="Q4914" t="s">
        <v>316</v>
      </c>
      <c r="R4914">
        <v>29</v>
      </c>
      <c r="S4914" t="s">
        <v>2595</v>
      </c>
      <c r="T4914" s="2">
        <v>0.08</v>
      </c>
      <c r="U4914" t="s">
        <v>1403</v>
      </c>
      <c r="V4914" t="s">
        <v>11215</v>
      </c>
      <c r="W4914" t="s">
        <v>320</v>
      </c>
      <c r="X4914" t="s">
        <v>7291</v>
      </c>
      <c r="Y4914" s="3">
        <f>VALUE(SUBSTITUTE(Table1[[#This Row],[Order Total]],"$",""))</f>
        <v>48.91</v>
      </c>
      <c r="Z4914">
        <f>VALUE(SUBSTITUTE(Table1[[#This Row],[Total]],"$",""))</f>
        <v>49.6</v>
      </c>
      <c r="AA4914" s="3">
        <f>Table1[[#This Row],[Order Total Number]]-Table1[[#This Row],[Total Number]]</f>
        <v>-0.69000000000000483</v>
      </c>
      <c r="AB4914">
        <f>VALUE(SUBSTITUTE(Table1[[#This Row],[Shipping Cost]],"$",""))</f>
        <v>4.8099999999999996</v>
      </c>
      <c r="AC4914">
        <f>VALUE(SUBSTITUTE(Table1[[#This Row],[Discount $]],"$",""))</f>
        <v>2.15</v>
      </c>
      <c r="AD4914">
        <f>VALUE(SUBSTITUTE(Table1[[#This Row],[Retail Price]],"$",""))</f>
        <v>20.99</v>
      </c>
      <c r="AE4914" s="4">
        <f>(Table1[[#This Row],[Retail Price Number]]*Table1[[#This Row],[Order Quantity]])-Table1[[#This Row],[Discount $ Number]]+Table1[[#This Row],[Shipping Cost Number]]</f>
        <v>611.36999999999989</v>
      </c>
      <c r="AF4914">
        <f>Table1[[#This Row],[Retail Price Number]]*Table1[[#This Row],[Order Quantity]]-Table1[[#This Row],[Discount $ Number]]</f>
        <v>606.55999999999995</v>
      </c>
      <c r="AG4914">
        <f>(Table1[[#This Row],[Retail Price Number]]*Table1[[#This Row],[Order Quantity]])-Table1[[#This Row],[Discount $ Number]]-Table1[[#This Row],[Shipping Cost Number]]</f>
        <v>601.75</v>
      </c>
      <c r="AH4914">
        <f>Table1[[#This Row],[Retail Price Number]]*Table1[[#This Row],[Order Quantity]]</f>
        <v>608.70999999999992</v>
      </c>
      <c r="AI4914">
        <f>YEAR(Table1[[#This Row],[Order Date]])</f>
        <v>2015</v>
      </c>
    </row>
    <row r="4915" spans="1:35" x14ac:dyDescent="0.3">
      <c r="A4915" t="s">
        <v>5012</v>
      </c>
      <c r="B4915" s="1">
        <v>42182</v>
      </c>
      <c r="C4915" t="s">
        <v>4945</v>
      </c>
      <c r="D4915" t="s">
        <v>144</v>
      </c>
      <c r="E4915" t="s">
        <v>46</v>
      </c>
      <c r="F4915" t="s">
        <v>47</v>
      </c>
      <c r="G4915" t="s">
        <v>134</v>
      </c>
      <c r="H4915" t="s">
        <v>107</v>
      </c>
      <c r="I4915" t="s">
        <v>121</v>
      </c>
      <c r="J4915" t="s">
        <v>601</v>
      </c>
      <c r="K4915" t="s">
        <v>94</v>
      </c>
      <c r="L4915" t="s">
        <v>34</v>
      </c>
      <c r="M4915" t="s">
        <v>35</v>
      </c>
      <c r="N4915" s="1">
        <v>42184</v>
      </c>
      <c r="O4915" t="s">
        <v>602</v>
      </c>
      <c r="P4915" s="3" t="s">
        <v>603</v>
      </c>
      <c r="Q4915" t="s">
        <v>258</v>
      </c>
      <c r="R4915">
        <v>32</v>
      </c>
      <c r="S4915" t="s">
        <v>5013</v>
      </c>
      <c r="T4915" s="2">
        <v>0.05</v>
      </c>
      <c r="U4915" t="s">
        <v>3612</v>
      </c>
      <c r="V4915" t="s">
        <v>3360</v>
      </c>
      <c r="W4915" t="s">
        <v>606</v>
      </c>
      <c r="X4915" t="s">
        <v>5014</v>
      </c>
      <c r="Y4915" s="3">
        <f>VALUE(SUBSTITUTE(Table1[[#This Row],[Order Total]],"$",""))</f>
        <v>123.84</v>
      </c>
      <c r="Z4915">
        <f>VALUE(SUBSTITUTE(Table1[[#This Row],[Total]],"$",""))</f>
        <v>126.45</v>
      </c>
      <c r="AA4915" s="3">
        <f>Table1[[#This Row],[Order Total Number]]-Table1[[#This Row],[Total Number]]</f>
        <v>-2.6099999999999994</v>
      </c>
      <c r="AB4915">
        <f>VALUE(SUBSTITUTE(Table1[[#This Row],[Shipping Cost]],"$",""))</f>
        <v>7.72</v>
      </c>
      <c r="AC4915">
        <f>VALUE(SUBSTITUTE(Table1[[#This Row],[Discount $]],"$",""))</f>
        <v>5.56</v>
      </c>
      <c r="AD4915">
        <f>VALUE(SUBSTITUTE(Table1[[#This Row],[Retail Price]],"$",""))</f>
        <v>7.3</v>
      </c>
      <c r="AE4915" s="4">
        <f>(Table1[[#This Row],[Retail Price Number]]*Table1[[#This Row],[Order Quantity]])-Table1[[#This Row],[Discount $ Number]]+Table1[[#This Row],[Shipping Cost Number]]</f>
        <v>235.76</v>
      </c>
      <c r="AF4915">
        <f>Table1[[#This Row],[Retail Price Number]]*Table1[[#This Row],[Order Quantity]]-Table1[[#This Row],[Discount $ Number]]</f>
        <v>228.04</v>
      </c>
      <c r="AG4915">
        <f>(Table1[[#This Row],[Retail Price Number]]*Table1[[#This Row],[Order Quantity]])-Table1[[#This Row],[Discount $ Number]]-Table1[[#This Row],[Shipping Cost Number]]</f>
        <v>220.32</v>
      </c>
      <c r="AH4915">
        <f>Table1[[#This Row],[Retail Price Number]]*Table1[[#This Row],[Order Quantity]]</f>
        <v>233.6</v>
      </c>
      <c r="AI4915">
        <f>YEAR(Table1[[#This Row],[Order Date]])</f>
        <v>2015</v>
      </c>
    </row>
    <row r="4916" spans="1:35" x14ac:dyDescent="0.3">
      <c r="A4916" t="s">
        <v>5012</v>
      </c>
      <c r="B4916" s="1">
        <v>42562</v>
      </c>
      <c r="C4916" t="s">
        <v>6596</v>
      </c>
      <c r="D4916" t="s">
        <v>2199</v>
      </c>
      <c r="E4916" t="s">
        <v>27</v>
      </c>
      <c r="F4916" t="s">
        <v>28</v>
      </c>
      <c r="G4916" t="s">
        <v>29</v>
      </c>
      <c r="H4916" t="s">
        <v>217</v>
      </c>
      <c r="I4916" t="s">
        <v>196</v>
      </c>
      <c r="J4916" t="s">
        <v>1737</v>
      </c>
      <c r="K4916" t="s">
        <v>33</v>
      </c>
      <c r="L4916" t="s">
        <v>109</v>
      </c>
      <c r="M4916" t="s">
        <v>35</v>
      </c>
      <c r="N4916" s="1">
        <v>42563</v>
      </c>
      <c r="O4916" t="s">
        <v>1699</v>
      </c>
      <c r="P4916" s="3" t="s">
        <v>1738</v>
      </c>
      <c r="Q4916" t="s">
        <v>36</v>
      </c>
      <c r="R4916">
        <v>21</v>
      </c>
      <c r="S4916" t="s">
        <v>6597</v>
      </c>
      <c r="T4916" s="2">
        <v>0.01</v>
      </c>
      <c r="U4916" t="s">
        <v>6598</v>
      </c>
      <c r="V4916" t="s">
        <v>6599</v>
      </c>
      <c r="W4916" t="s">
        <v>112</v>
      </c>
      <c r="X4916" t="s">
        <v>553</v>
      </c>
      <c r="Y4916" s="3">
        <f>VALUE(SUBSTITUTE(Table1[[#This Row],[Order Total]],"$",""))</f>
        <v>16.649999999999999</v>
      </c>
      <c r="Z4916">
        <f>VALUE(SUBSTITUTE(Table1[[#This Row],[Total]],"$",""))</f>
        <v>16.850000000000001</v>
      </c>
      <c r="AA4916" s="3">
        <f>Table1[[#This Row],[Order Total Number]]-Table1[[#This Row],[Total Number]]</f>
        <v>-0.20000000000000284</v>
      </c>
      <c r="AB4916">
        <f>VALUE(SUBSTITUTE(Table1[[#This Row],[Shipping Cost]],"$",""))</f>
        <v>0.75</v>
      </c>
      <c r="AC4916">
        <f>VALUE(SUBSTITUTE(Table1[[#This Row],[Discount $]],"$",""))</f>
        <v>0.63</v>
      </c>
      <c r="AD4916">
        <f>VALUE(SUBSTITUTE(Table1[[#This Row],[Retail Price]],"$",""))</f>
        <v>1.81</v>
      </c>
      <c r="AE4916" s="4">
        <f>(Table1[[#This Row],[Retail Price Number]]*Table1[[#This Row],[Order Quantity]])-Table1[[#This Row],[Discount $ Number]]+Table1[[#This Row],[Shipping Cost Number]]</f>
        <v>38.129999999999995</v>
      </c>
      <c r="AF4916">
        <f>Table1[[#This Row],[Retail Price Number]]*Table1[[#This Row],[Order Quantity]]-Table1[[#This Row],[Discount $ Number]]</f>
        <v>37.379999999999995</v>
      </c>
      <c r="AG4916">
        <f>(Table1[[#This Row],[Retail Price Number]]*Table1[[#This Row],[Order Quantity]])-Table1[[#This Row],[Discount $ Number]]-Table1[[#This Row],[Shipping Cost Number]]</f>
        <v>36.629999999999995</v>
      </c>
      <c r="AH4916">
        <f>Table1[[#This Row],[Retail Price Number]]*Table1[[#This Row],[Order Quantity]]</f>
        <v>38.01</v>
      </c>
      <c r="AI4916">
        <f>YEAR(Table1[[#This Row],[Order Date]])</f>
        <v>2016</v>
      </c>
    </row>
    <row r="4917" spans="1:35" x14ac:dyDescent="0.3">
      <c r="A4917" t="s">
        <v>5012</v>
      </c>
      <c r="B4917" s="1">
        <v>42753</v>
      </c>
      <c r="C4917" t="s">
        <v>9686</v>
      </c>
      <c r="D4917" t="s">
        <v>306</v>
      </c>
      <c r="E4917" t="s">
        <v>46</v>
      </c>
      <c r="F4917" t="s">
        <v>47</v>
      </c>
      <c r="G4917" t="s">
        <v>134</v>
      </c>
      <c r="H4917" t="s">
        <v>107</v>
      </c>
      <c r="I4917" t="s">
        <v>92</v>
      </c>
      <c r="J4917" t="s">
        <v>49</v>
      </c>
      <c r="K4917" t="s">
        <v>94</v>
      </c>
      <c r="L4917" t="s">
        <v>95</v>
      </c>
      <c r="M4917" t="s">
        <v>35</v>
      </c>
      <c r="N4917" s="1">
        <v>42756</v>
      </c>
      <c r="O4917" t="s">
        <v>51</v>
      </c>
      <c r="P4917" s="3" t="s">
        <v>52</v>
      </c>
      <c r="Q4917" t="s">
        <v>53</v>
      </c>
      <c r="R4917">
        <v>24</v>
      </c>
      <c r="S4917" t="s">
        <v>2390</v>
      </c>
      <c r="T4917" s="2">
        <v>7.0000000000000007E-2</v>
      </c>
      <c r="U4917" t="s">
        <v>127</v>
      </c>
      <c r="V4917" t="s">
        <v>2390</v>
      </c>
      <c r="W4917" t="s">
        <v>57</v>
      </c>
      <c r="X4917" t="s">
        <v>9687</v>
      </c>
      <c r="Y4917" s="3">
        <f>VALUE(SUBSTITUTE(Table1[[#This Row],[Order Total]],"$",""))</f>
        <v>15.96</v>
      </c>
      <c r="Z4917">
        <f>VALUE(SUBSTITUTE(Table1[[#This Row],[Total]],"$",""))</f>
        <v>16.66</v>
      </c>
      <c r="AA4917" s="3">
        <f>Table1[[#This Row],[Order Total Number]]-Table1[[#This Row],[Total Number]]</f>
        <v>-0.69999999999999929</v>
      </c>
      <c r="AB4917">
        <f>VALUE(SUBSTITUTE(Table1[[#This Row],[Shipping Cost]],"$",""))</f>
        <v>0.7</v>
      </c>
      <c r="AC4917">
        <f>VALUE(SUBSTITUTE(Table1[[#This Row],[Discount $]],"$",""))</f>
        <v>0</v>
      </c>
      <c r="AD4917">
        <f>VALUE(SUBSTITUTE(Table1[[#This Row],[Retail Price]],"$",""))</f>
        <v>1.1399999999999999</v>
      </c>
      <c r="AE4917" s="4">
        <f>(Table1[[#This Row],[Retail Price Number]]*Table1[[#This Row],[Order Quantity]])-Table1[[#This Row],[Discount $ Number]]+Table1[[#This Row],[Shipping Cost Number]]</f>
        <v>28.06</v>
      </c>
      <c r="AF4917">
        <f>Table1[[#This Row],[Retail Price Number]]*Table1[[#This Row],[Order Quantity]]-Table1[[#This Row],[Discount $ Number]]</f>
        <v>27.36</v>
      </c>
      <c r="AG4917">
        <f>(Table1[[#This Row],[Retail Price Number]]*Table1[[#This Row],[Order Quantity]])-Table1[[#This Row],[Discount $ Number]]-Table1[[#This Row],[Shipping Cost Number]]</f>
        <v>26.66</v>
      </c>
      <c r="AH4917">
        <f>Table1[[#This Row],[Retail Price Number]]*Table1[[#This Row],[Order Quantity]]</f>
        <v>27.36</v>
      </c>
      <c r="AI4917">
        <f>YEAR(Table1[[#This Row],[Order Date]])</f>
        <v>2017</v>
      </c>
    </row>
    <row r="4918" spans="1:35" x14ac:dyDescent="0.3">
      <c r="A4918" t="s">
        <v>5012</v>
      </c>
      <c r="B4918" s="1">
        <v>42140</v>
      </c>
      <c r="C4918" t="s">
        <v>10062</v>
      </c>
      <c r="D4918" t="s">
        <v>252</v>
      </c>
      <c r="E4918" t="s">
        <v>27</v>
      </c>
      <c r="F4918" t="s">
        <v>28</v>
      </c>
      <c r="G4918" t="s">
        <v>77</v>
      </c>
      <c r="H4918" t="s">
        <v>62</v>
      </c>
      <c r="I4918" t="s">
        <v>31</v>
      </c>
      <c r="J4918" t="s">
        <v>206</v>
      </c>
      <c r="K4918" t="s">
        <v>94</v>
      </c>
      <c r="L4918" t="s">
        <v>34</v>
      </c>
      <c r="M4918" t="s">
        <v>35</v>
      </c>
      <c r="N4918" s="1">
        <v>42144</v>
      </c>
      <c r="O4918" t="s">
        <v>207</v>
      </c>
      <c r="P4918" s="3" t="s">
        <v>208</v>
      </c>
      <c r="Q4918" t="s">
        <v>125</v>
      </c>
      <c r="R4918">
        <v>22</v>
      </c>
      <c r="S4918" t="s">
        <v>10063</v>
      </c>
      <c r="T4918" s="2">
        <v>0.1</v>
      </c>
      <c r="U4918" t="s">
        <v>4454</v>
      </c>
      <c r="V4918" t="s">
        <v>10064</v>
      </c>
      <c r="W4918" t="s">
        <v>212</v>
      </c>
      <c r="X4918" t="s">
        <v>10065</v>
      </c>
      <c r="Y4918" s="3">
        <f>VALUE(SUBSTITUTE(Table1[[#This Row],[Order Total]],"$",""))</f>
        <v>175.81</v>
      </c>
      <c r="Z4918">
        <f>VALUE(SUBSTITUTE(Table1[[#This Row],[Total]],"$",""))</f>
        <v>178.69</v>
      </c>
      <c r="AA4918" s="3">
        <f>Table1[[#This Row],[Order Total Number]]-Table1[[#This Row],[Total Number]]</f>
        <v>-2.8799999999999955</v>
      </c>
      <c r="AB4918">
        <f>VALUE(SUBSTITUTE(Table1[[#This Row],[Shipping Cost]],"$",""))</f>
        <v>7.01</v>
      </c>
      <c r="AC4918">
        <f>VALUE(SUBSTITUTE(Table1[[#This Row],[Discount $]],"$",""))</f>
        <v>5.75</v>
      </c>
      <c r="AD4918">
        <f>VALUE(SUBSTITUTE(Table1[[#This Row],[Retail Price]],"$",""))</f>
        <v>3.89</v>
      </c>
      <c r="AE4918" s="4">
        <f>(Table1[[#This Row],[Retail Price Number]]*Table1[[#This Row],[Order Quantity]])-Table1[[#This Row],[Discount $ Number]]+Table1[[#This Row],[Shipping Cost Number]]</f>
        <v>86.84</v>
      </c>
      <c r="AF4918">
        <f>Table1[[#This Row],[Retail Price Number]]*Table1[[#This Row],[Order Quantity]]-Table1[[#This Row],[Discount $ Number]]</f>
        <v>79.83</v>
      </c>
      <c r="AG4918">
        <f>(Table1[[#This Row],[Retail Price Number]]*Table1[[#This Row],[Order Quantity]])-Table1[[#This Row],[Discount $ Number]]-Table1[[#This Row],[Shipping Cost Number]]</f>
        <v>72.819999999999993</v>
      </c>
      <c r="AH4918">
        <f>Table1[[#This Row],[Retail Price Number]]*Table1[[#This Row],[Order Quantity]]</f>
        <v>85.58</v>
      </c>
      <c r="AI4918">
        <f>YEAR(Table1[[#This Row],[Order Date]])</f>
        <v>2015</v>
      </c>
    </row>
    <row r="4919" spans="1:35" x14ac:dyDescent="0.3">
      <c r="A4919" t="s">
        <v>5012</v>
      </c>
      <c r="B4919" s="1">
        <v>42255</v>
      </c>
      <c r="C4919" t="s">
        <v>1982</v>
      </c>
      <c r="D4919" t="s">
        <v>1232</v>
      </c>
      <c r="E4919" t="s">
        <v>27</v>
      </c>
      <c r="F4919" t="s">
        <v>28</v>
      </c>
      <c r="G4919" t="s">
        <v>77</v>
      </c>
      <c r="H4919" t="s">
        <v>281</v>
      </c>
      <c r="I4919" t="s">
        <v>196</v>
      </c>
      <c r="J4919" t="s">
        <v>49</v>
      </c>
      <c r="K4919" t="s">
        <v>94</v>
      </c>
      <c r="L4919" t="s">
        <v>95</v>
      </c>
      <c r="M4919" t="s">
        <v>35</v>
      </c>
      <c r="N4919" s="1">
        <v>42257</v>
      </c>
      <c r="O4919" t="s">
        <v>51</v>
      </c>
      <c r="P4919" s="3" t="s">
        <v>52</v>
      </c>
      <c r="Q4919" t="s">
        <v>53</v>
      </c>
      <c r="R4919">
        <v>30</v>
      </c>
      <c r="S4919" t="s">
        <v>10111</v>
      </c>
      <c r="T4919" s="2">
        <v>0.03</v>
      </c>
      <c r="U4919" t="s">
        <v>4158</v>
      </c>
      <c r="V4919" t="s">
        <v>4851</v>
      </c>
      <c r="W4919" t="s">
        <v>57</v>
      </c>
      <c r="X4919" t="s">
        <v>10112</v>
      </c>
      <c r="Y4919" s="3">
        <f>VALUE(SUBSTITUTE(Table1[[#This Row],[Order Total]],"$",""))</f>
        <v>13.36</v>
      </c>
      <c r="Z4919">
        <f>VALUE(SUBSTITUTE(Table1[[#This Row],[Total]],"$",""))</f>
        <v>15.66</v>
      </c>
      <c r="AA4919" s="3">
        <f>Table1[[#This Row],[Order Total Number]]-Table1[[#This Row],[Total Number]]</f>
        <v>-2.3000000000000007</v>
      </c>
      <c r="AB4919">
        <f>VALUE(SUBSTITUTE(Table1[[#This Row],[Shipping Cost]],"$",""))</f>
        <v>0.7</v>
      </c>
      <c r="AC4919">
        <f>VALUE(SUBSTITUTE(Table1[[#This Row],[Discount $]],"$",""))</f>
        <v>0.32</v>
      </c>
      <c r="AD4919">
        <f>VALUE(SUBSTITUTE(Table1[[#This Row],[Retail Price]],"$",""))</f>
        <v>1.1399999999999999</v>
      </c>
      <c r="AE4919" s="4">
        <f>(Table1[[#This Row],[Retail Price Number]]*Table1[[#This Row],[Order Quantity]])-Table1[[#This Row],[Discount $ Number]]+Table1[[#This Row],[Shipping Cost Number]]</f>
        <v>34.58</v>
      </c>
      <c r="AF4919">
        <f>Table1[[#This Row],[Retail Price Number]]*Table1[[#This Row],[Order Quantity]]-Table1[[#This Row],[Discount $ Number]]</f>
        <v>33.879999999999995</v>
      </c>
      <c r="AG4919">
        <f>(Table1[[#This Row],[Retail Price Number]]*Table1[[#This Row],[Order Quantity]])-Table1[[#This Row],[Discount $ Number]]-Table1[[#This Row],[Shipping Cost Number]]</f>
        <v>33.179999999999993</v>
      </c>
      <c r="AH4919">
        <f>Table1[[#This Row],[Retail Price Number]]*Table1[[#This Row],[Order Quantity]]</f>
        <v>34.199999999999996</v>
      </c>
      <c r="AI4919">
        <f>YEAR(Table1[[#This Row],[Order Date]])</f>
        <v>2015</v>
      </c>
    </row>
    <row r="4920" spans="1:35" x14ac:dyDescent="0.3">
      <c r="A4920" t="s">
        <v>5012</v>
      </c>
      <c r="B4920" s="1">
        <v>42666</v>
      </c>
      <c r="C4920" t="s">
        <v>1231</v>
      </c>
      <c r="D4920" t="s">
        <v>1232</v>
      </c>
      <c r="E4920" t="s">
        <v>27</v>
      </c>
      <c r="F4920" t="s">
        <v>28</v>
      </c>
      <c r="G4920" t="s">
        <v>77</v>
      </c>
      <c r="H4920" t="s">
        <v>281</v>
      </c>
      <c r="I4920" t="s">
        <v>121</v>
      </c>
      <c r="J4920" t="s">
        <v>206</v>
      </c>
      <c r="K4920" t="s">
        <v>94</v>
      </c>
      <c r="L4920" t="s">
        <v>34</v>
      </c>
      <c r="M4920" t="s">
        <v>35</v>
      </c>
      <c r="N4920" s="1">
        <v>42668</v>
      </c>
      <c r="O4920" t="s">
        <v>207</v>
      </c>
      <c r="P4920" s="3" t="s">
        <v>208</v>
      </c>
      <c r="Q4920" t="s">
        <v>125</v>
      </c>
      <c r="R4920">
        <v>42</v>
      </c>
      <c r="S4920" t="s">
        <v>4850</v>
      </c>
      <c r="T4920" s="2">
        <v>0.06</v>
      </c>
      <c r="U4920" t="s">
        <v>127</v>
      </c>
      <c r="V4920" t="s">
        <v>4851</v>
      </c>
      <c r="W4920" t="s">
        <v>212</v>
      </c>
      <c r="X4920" t="s">
        <v>7137</v>
      </c>
      <c r="Y4920" s="3">
        <f>VALUE(SUBSTITUTE(Table1[[#This Row],[Order Total]],"$",""))</f>
        <v>13.36</v>
      </c>
      <c r="Z4920">
        <f>VALUE(SUBSTITUTE(Table1[[#This Row],[Total]],"$",""))</f>
        <v>14.56</v>
      </c>
      <c r="AA4920" s="3">
        <f>Table1[[#This Row],[Order Total Number]]-Table1[[#This Row],[Total Number]]</f>
        <v>-1.2000000000000011</v>
      </c>
      <c r="AB4920">
        <f>VALUE(SUBSTITUTE(Table1[[#This Row],[Shipping Cost]],"$",""))</f>
        <v>7.01</v>
      </c>
      <c r="AC4920">
        <f>VALUE(SUBSTITUTE(Table1[[#This Row],[Discount $]],"$",""))</f>
        <v>0</v>
      </c>
      <c r="AD4920">
        <f>VALUE(SUBSTITUTE(Table1[[#This Row],[Retail Price]],"$",""))</f>
        <v>3.89</v>
      </c>
      <c r="AE4920" s="4">
        <f>(Table1[[#This Row],[Retail Price Number]]*Table1[[#This Row],[Order Quantity]])-Table1[[#This Row],[Discount $ Number]]+Table1[[#This Row],[Shipping Cost Number]]</f>
        <v>170.39</v>
      </c>
      <c r="AF4920">
        <f>Table1[[#This Row],[Retail Price Number]]*Table1[[#This Row],[Order Quantity]]-Table1[[#This Row],[Discount $ Number]]</f>
        <v>163.38</v>
      </c>
      <c r="AG4920">
        <f>(Table1[[#This Row],[Retail Price Number]]*Table1[[#This Row],[Order Quantity]])-Table1[[#This Row],[Discount $ Number]]-Table1[[#This Row],[Shipping Cost Number]]</f>
        <v>156.37</v>
      </c>
      <c r="AH4920">
        <f>Table1[[#This Row],[Retail Price Number]]*Table1[[#This Row],[Order Quantity]]</f>
        <v>163.38</v>
      </c>
      <c r="AI4920">
        <f>YEAR(Table1[[#This Row],[Order Date]])</f>
        <v>2016</v>
      </c>
    </row>
    <row r="4921" spans="1:35" x14ac:dyDescent="0.3">
      <c r="A4921" t="s">
        <v>5012</v>
      </c>
      <c r="B4921" s="1">
        <v>42429</v>
      </c>
      <c r="C4921" t="s">
        <v>239</v>
      </c>
      <c r="D4921" t="s">
        <v>240</v>
      </c>
      <c r="E4921" t="s">
        <v>27</v>
      </c>
      <c r="F4921" t="s">
        <v>28</v>
      </c>
      <c r="G4921" t="s">
        <v>91</v>
      </c>
      <c r="H4921" t="s">
        <v>241</v>
      </c>
      <c r="I4921" t="s">
        <v>31</v>
      </c>
      <c r="J4921" t="s">
        <v>366</v>
      </c>
      <c r="K4921" t="s">
        <v>94</v>
      </c>
      <c r="L4921" t="s">
        <v>34</v>
      </c>
      <c r="M4921" t="s">
        <v>35</v>
      </c>
      <c r="N4921" s="1">
        <v>42429</v>
      </c>
      <c r="O4921" t="s">
        <v>367</v>
      </c>
      <c r="P4921" s="3" t="s">
        <v>368</v>
      </c>
      <c r="Q4921" t="s">
        <v>301</v>
      </c>
      <c r="R4921">
        <v>11</v>
      </c>
      <c r="S4921" t="s">
        <v>12014</v>
      </c>
      <c r="T4921" s="2">
        <v>0.09</v>
      </c>
      <c r="U4921" t="s">
        <v>127</v>
      </c>
      <c r="V4921" t="s">
        <v>12015</v>
      </c>
      <c r="W4921" t="s">
        <v>116</v>
      </c>
      <c r="X4921" t="s">
        <v>5125</v>
      </c>
      <c r="Y4921" s="3">
        <f>VALUE(SUBSTITUTE(Table1[[#This Row],[Order Total]],"$",""))</f>
        <v>135.19999999999999</v>
      </c>
      <c r="Z4921">
        <f>VALUE(SUBSTITUTE(Table1[[#This Row],[Total]],"$",""))</f>
        <v>147.69</v>
      </c>
      <c r="AA4921" s="3">
        <f>Table1[[#This Row],[Order Total Number]]-Table1[[#This Row],[Total Number]]</f>
        <v>-12.490000000000009</v>
      </c>
      <c r="AB4921">
        <f>VALUE(SUBSTITUTE(Table1[[#This Row],[Shipping Cost]],"$",""))</f>
        <v>1.49</v>
      </c>
      <c r="AC4921">
        <f>VALUE(SUBSTITUTE(Table1[[#This Row],[Discount $]],"$",""))</f>
        <v>0</v>
      </c>
      <c r="AD4921">
        <f>VALUE(SUBSTITUTE(Table1[[#This Row],[Retail Price]],"$",""))</f>
        <v>5.98</v>
      </c>
      <c r="AE4921" s="4">
        <f>(Table1[[#This Row],[Retail Price Number]]*Table1[[#This Row],[Order Quantity]])-Table1[[#This Row],[Discount $ Number]]+Table1[[#This Row],[Shipping Cost Number]]</f>
        <v>67.27</v>
      </c>
      <c r="AF4921">
        <f>Table1[[#This Row],[Retail Price Number]]*Table1[[#This Row],[Order Quantity]]-Table1[[#This Row],[Discount $ Number]]</f>
        <v>65.78</v>
      </c>
      <c r="AG4921">
        <f>(Table1[[#This Row],[Retail Price Number]]*Table1[[#This Row],[Order Quantity]])-Table1[[#This Row],[Discount $ Number]]-Table1[[#This Row],[Shipping Cost Number]]</f>
        <v>64.290000000000006</v>
      </c>
      <c r="AH4921">
        <f>Table1[[#This Row],[Retail Price Number]]*Table1[[#This Row],[Order Quantity]]</f>
        <v>65.78</v>
      </c>
      <c r="AI4921">
        <f>YEAR(Table1[[#This Row],[Order Date]])</f>
        <v>2016</v>
      </c>
    </row>
    <row r="4922" spans="1:35" x14ac:dyDescent="0.3">
      <c r="A4922" t="s">
        <v>5012</v>
      </c>
      <c r="B4922" s="1">
        <v>42696</v>
      </c>
      <c r="C4922" t="s">
        <v>6039</v>
      </c>
      <c r="D4922" t="s">
        <v>12063</v>
      </c>
      <c r="E4922" t="s">
        <v>27</v>
      </c>
      <c r="F4922" t="s">
        <v>28</v>
      </c>
      <c r="G4922" t="s">
        <v>134</v>
      </c>
      <c r="H4922" t="s">
        <v>78</v>
      </c>
      <c r="I4922" t="s">
        <v>196</v>
      </c>
      <c r="J4922" t="s">
        <v>12064</v>
      </c>
      <c r="K4922" t="s">
        <v>94</v>
      </c>
      <c r="L4922" t="s">
        <v>34</v>
      </c>
      <c r="M4922" t="s">
        <v>35</v>
      </c>
      <c r="N4922" s="1">
        <v>42701</v>
      </c>
      <c r="O4922" t="s">
        <v>367</v>
      </c>
      <c r="P4922" s="3" t="s">
        <v>368</v>
      </c>
      <c r="Q4922" t="s">
        <v>301</v>
      </c>
      <c r="R4922">
        <v>30</v>
      </c>
      <c r="S4922" t="s">
        <v>2906</v>
      </c>
      <c r="T4922" s="2">
        <v>0.03</v>
      </c>
      <c r="U4922" t="s">
        <v>12065</v>
      </c>
      <c r="V4922" t="s">
        <v>12066</v>
      </c>
      <c r="W4922" t="s">
        <v>116</v>
      </c>
      <c r="X4922" t="s">
        <v>5697</v>
      </c>
      <c r="Y4922" s="3">
        <f>VALUE(SUBSTITUTE(Table1[[#This Row],[Order Total]],"$",""))</f>
        <v>113.45</v>
      </c>
      <c r="Z4922">
        <f>VALUE(SUBSTITUTE(Table1[[#This Row],[Total]],"$",""))</f>
        <v>126.48</v>
      </c>
      <c r="AA4922" s="3">
        <f>Table1[[#This Row],[Order Total Number]]-Table1[[#This Row],[Total Number]]</f>
        <v>-13.030000000000001</v>
      </c>
      <c r="AB4922">
        <f>VALUE(SUBSTITUTE(Table1[[#This Row],[Shipping Cost]],"$",""))</f>
        <v>1.49</v>
      </c>
      <c r="AC4922">
        <f>VALUE(SUBSTITUTE(Table1[[#This Row],[Discount $]],"$",""))</f>
        <v>7.81</v>
      </c>
      <c r="AD4922">
        <f>VALUE(SUBSTITUTE(Table1[[#This Row],[Retail Price]],"$",""))</f>
        <v>5.98</v>
      </c>
      <c r="AE4922" s="4">
        <f>(Table1[[#This Row],[Retail Price Number]]*Table1[[#This Row],[Order Quantity]])-Table1[[#This Row],[Discount $ Number]]+Table1[[#This Row],[Shipping Cost Number]]</f>
        <v>173.08</v>
      </c>
      <c r="AF4922">
        <f>Table1[[#This Row],[Retail Price Number]]*Table1[[#This Row],[Order Quantity]]-Table1[[#This Row],[Discount $ Number]]</f>
        <v>171.59</v>
      </c>
      <c r="AG4922">
        <f>(Table1[[#This Row],[Retail Price Number]]*Table1[[#This Row],[Order Quantity]])-Table1[[#This Row],[Discount $ Number]]-Table1[[#This Row],[Shipping Cost Number]]</f>
        <v>170.1</v>
      </c>
      <c r="AH4922">
        <f>Table1[[#This Row],[Retail Price Number]]*Table1[[#This Row],[Order Quantity]]</f>
        <v>179.4</v>
      </c>
      <c r="AI4922">
        <f>YEAR(Table1[[#This Row],[Order Date]])</f>
        <v>2016</v>
      </c>
    </row>
    <row r="4923" spans="1:35" x14ac:dyDescent="0.3">
      <c r="A4923" t="s">
        <v>7101</v>
      </c>
      <c r="B4923" s="1">
        <v>42758</v>
      </c>
      <c r="C4923" t="s">
        <v>1231</v>
      </c>
      <c r="D4923" t="s">
        <v>1232</v>
      </c>
      <c r="E4923" t="s">
        <v>27</v>
      </c>
      <c r="F4923" t="s">
        <v>28</v>
      </c>
      <c r="G4923" t="s">
        <v>77</v>
      </c>
      <c r="H4923" t="s">
        <v>281</v>
      </c>
      <c r="I4923" t="s">
        <v>92</v>
      </c>
      <c r="J4923" t="s">
        <v>3587</v>
      </c>
      <c r="K4923" t="s">
        <v>33</v>
      </c>
      <c r="L4923" t="s">
        <v>34</v>
      </c>
      <c r="M4923" t="s">
        <v>35</v>
      </c>
      <c r="N4923" s="1">
        <v>42760</v>
      </c>
      <c r="O4923" t="s">
        <v>460</v>
      </c>
      <c r="P4923" s="3" t="s">
        <v>3588</v>
      </c>
      <c r="Q4923" t="s">
        <v>1220</v>
      </c>
      <c r="R4923">
        <v>44</v>
      </c>
      <c r="S4923" t="s">
        <v>640</v>
      </c>
      <c r="T4923" s="2">
        <v>0.03</v>
      </c>
      <c r="U4923" t="s">
        <v>258</v>
      </c>
      <c r="V4923" t="s">
        <v>3198</v>
      </c>
      <c r="W4923" t="s">
        <v>3589</v>
      </c>
      <c r="X4923" t="s">
        <v>3199</v>
      </c>
      <c r="Y4923" s="3">
        <f>VALUE(SUBSTITUTE(Table1[[#This Row],[Order Total]],"$",""))</f>
        <v>66.53</v>
      </c>
      <c r="Z4923">
        <f>VALUE(SUBSTITUTE(Table1[[#This Row],[Total]],"$",""))</f>
        <v>67.23</v>
      </c>
      <c r="AA4923" s="3">
        <f>Table1[[#This Row],[Order Total Number]]-Table1[[#This Row],[Total Number]]</f>
        <v>-0.70000000000000284</v>
      </c>
      <c r="AB4923">
        <f>VALUE(SUBSTITUTE(Table1[[#This Row],[Shipping Cost]],"$",""))</f>
        <v>0.85</v>
      </c>
      <c r="AC4923">
        <f>VALUE(SUBSTITUTE(Table1[[#This Row],[Discount $]],"$",""))</f>
        <v>2.77</v>
      </c>
      <c r="AD4923">
        <f>VALUE(SUBSTITUTE(Table1[[#This Row],[Retail Price]],"$",""))</f>
        <v>3.38</v>
      </c>
      <c r="AE4923" s="4">
        <f>(Table1[[#This Row],[Retail Price Number]]*Table1[[#This Row],[Order Quantity]])-Table1[[#This Row],[Discount $ Number]]+Table1[[#This Row],[Shipping Cost Number]]</f>
        <v>146.79999999999998</v>
      </c>
      <c r="AF4923">
        <f>Table1[[#This Row],[Retail Price Number]]*Table1[[#This Row],[Order Quantity]]-Table1[[#This Row],[Discount $ Number]]</f>
        <v>145.94999999999999</v>
      </c>
      <c r="AG4923">
        <f>(Table1[[#This Row],[Retail Price Number]]*Table1[[#This Row],[Order Quantity]])-Table1[[#This Row],[Discount $ Number]]-Table1[[#This Row],[Shipping Cost Number]]</f>
        <v>145.1</v>
      </c>
      <c r="AH4923">
        <f>Table1[[#This Row],[Retail Price Number]]*Table1[[#This Row],[Order Quantity]]</f>
        <v>148.72</v>
      </c>
      <c r="AI4923">
        <f>YEAR(Table1[[#This Row],[Order Date]])</f>
        <v>2017</v>
      </c>
    </row>
    <row r="4924" spans="1:35" x14ac:dyDescent="0.3">
      <c r="A4924" t="s">
        <v>7101</v>
      </c>
      <c r="B4924" s="1">
        <v>42487</v>
      </c>
      <c r="C4924" t="s">
        <v>3731</v>
      </c>
      <c r="D4924" t="s">
        <v>1198</v>
      </c>
      <c r="E4924" t="s">
        <v>46</v>
      </c>
      <c r="F4924" t="s">
        <v>47</v>
      </c>
      <c r="G4924" t="s">
        <v>91</v>
      </c>
      <c r="H4924" t="s">
        <v>48</v>
      </c>
      <c r="I4924" t="s">
        <v>196</v>
      </c>
      <c r="J4924" t="s">
        <v>1104</v>
      </c>
      <c r="K4924" t="s">
        <v>94</v>
      </c>
      <c r="L4924" t="s">
        <v>34</v>
      </c>
      <c r="M4924" t="s">
        <v>35</v>
      </c>
      <c r="N4924" s="1">
        <v>42488</v>
      </c>
      <c r="O4924" t="s">
        <v>1105</v>
      </c>
      <c r="P4924" s="3" t="s">
        <v>1106</v>
      </c>
      <c r="Q4924" t="s">
        <v>1107</v>
      </c>
      <c r="R4924">
        <v>42</v>
      </c>
      <c r="S4924" t="s">
        <v>11025</v>
      </c>
      <c r="T4924" s="2">
        <v>0</v>
      </c>
      <c r="U4924" t="s">
        <v>10903</v>
      </c>
      <c r="V4924" t="s">
        <v>11563</v>
      </c>
      <c r="W4924" t="s">
        <v>1109</v>
      </c>
      <c r="X4924" t="s">
        <v>8614</v>
      </c>
      <c r="Y4924" s="3">
        <f>VALUE(SUBSTITUTE(Table1[[#This Row],[Order Total]],"$",""))</f>
        <v>126.83</v>
      </c>
      <c r="Z4924">
        <f>VALUE(SUBSTITUTE(Table1[[#This Row],[Total]],"$",""))</f>
        <v>137.93</v>
      </c>
      <c r="AA4924" s="3">
        <f>Table1[[#This Row],[Order Total Number]]-Table1[[#This Row],[Total Number]]</f>
        <v>-11.100000000000009</v>
      </c>
      <c r="AB4924">
        <f>VALUE(SUBSTITUTE(Table1[[#This Row],[Shipping Cost]],"$",""))</f>
        <v>6.97</v>
      </c>
      <c r="AC4924">
        <f>VALUE(SUBSTITUTE(Table1[[#This Row],[Discount $]],"$",""))</f>
        <v>6.59</v>
      </c>
      <c r="AD4924">
        <f>VALUE(SUBSTITUTE(Table1[[#This Row],[Retail Price]],"$",""))</f>
        <v>6.23</v>
      </c>
      <c r="AE4924" s="4">
        <f>(Table1[[#This Row],[Retail Price Number]]*Table1[[#This Row],[Order Quantity]])-Table1[[#This Row],[Discount $ Number]]+Table1[[#This Row],[Shipping Cost Number]]</f>
        <v>262.04000000000002</v>
      </c>
      <c r="AF4924">
        <f>Table1[[#This Row],[Retail Price Number]]*Table1[[#This Row],[Order Quantity]]-Table1[[#This Row],[Discount $ Number]]</f>
        <v>255.07000000000002</v>
      </c>
      <c r="AG4924">
        <f>(Table1[[#This Row],[Retail Price Number]]*Table1[[#This Row],[Order Quantity]])-Table1[[#This Row],[Discount $ Number]]-Table1[[#This Row],[Shipping Cost Number]]</f>
        <v>248.10000000000002</v>
      </c>
      <c r="AH4924">
        <f>Table1[[#This Row],[Retail Price Number]]*Table1[[#This Row],[Order Quantity]]</f>
        <v>261.66000000000003</v>
      </c>
      <c r="AI4924">
        <f>YEAR(Table1[[#This Row],[Order Date]])</f>
        <v>2016</v>
      </c>
    </row>
    <row r="4925" spans="1:35" x14ac:dyDescent="0.3">
      <c r="A4925" t="s">
        <v>7101</v>
      </c>
      <c r="B4925" s="1">
        <v>42758</v>
      </c>
      <c r="C4925" t="s">
        <v>1231</v>
      </c>
      <c r="D4925" t="s">
        <v>1232</v>
      </c>
      <c r="E4925" t="s">
        <v>27</v>
      </c>
      <c r="F4925" t="s">
        <v>28</v>
      </c>
      <c r="G4925" t="s">
        <v>134</v>
      </c>
      <c r="H4925" t="s">
        <v>281</v>
      </c>
      <c r="I4925" t="s">
        <v>63</v>
      </c>
      <c r="J4925" t="s">
        <v>2581</v>
      </c>
      <c r="K4925" t="s">
        <v>94</v>
      </c>
      <c r="L4925" t="s">
        <v>95</v>
      </c>
      <c r="M4925" t="s">
        <v>35</v>
      </c>
      <c r="N4925" s="1">
        <v>42760</v>
      </c>
      <c r="O4925" t="s">
        <v>2582</v>
      </c>
      <c r="P4925" s="3" t="s">
        <v>2125</v>
      </c>
      <c r="Q4925" t="s">
        <v>2583</v>
      </c>
      <c r="R4925">
        <v>8</v>
      </c>
      <c r="S4925" t="s">
        <v>640</v>
      </c>
      <c r="T4925" s="2">
        <v>0.06</v>
      </c>
      <c r="U4925" t="s">
        <v>258</v>
      </c>
      <c r="V4925" t="s">
        <v>3198</v>
      </c>
      <c r="W4925" t="s">
        <v>2587</v>
      </c>
      <c r="X4925" t="s">
        <v>3199</v>
      </c>
      <c r="Y4925" s="3">
        <f>VALUE(SUBSTITUTE(Table1[[#This Row],[Order Total]],"$",""))</f>
        <v>66.53</v>
      </c>
      <c r="Z4925">
        <f>VALUE(SUBSTITUTE(Table1[[#This Row],[Total]],"$",""))</f>
        <v>67.23</v>
      </c>
      <c r="AA4925" s="3">
        <f>Table1[[#This Row],[Order Total Number]]-Table1[[#This Row],[Total Number]]</f>
        <v>-0.70000000000000284</v>
      </c>
      <c r="AB4925">
        <f>VALUE(SUBSTITUTE(Table1[[#This Row],[Shipping Cost]],"$",""))</f>
        <v>3.12</v>
      </c>
      <c r="AC4925">
        <f>VALUE(SUBSTITUTE(Table1[[#This Row],[Discount $]],"$",""))</f>
        <v>2.77</v>
      </c>
      <c r="AD4925">
        <f>VALUE(SUBSTITUTE(Table1[[#This Row],[Retail Price]],"$",""))</f>
        <v>8.14</v>
      </c>
      <c r="AE4925" s="4">
        <f>(Table1[[#This Row],[Retail Price Number]]*Table1[[#This Row],[Order Quantity]])-Table1[[#This Row],[Discount $ Number]]+Table1[[#This Row],[Shipping Cost Number]]</f>
        <v>65.47</v>
      </c>
      <c r="AF4925">
        <f>Table1[[#This Row],[Retail Price Number]]*Table1[[#This Row],[Order Quantity]]-Table1[[#This Row],[Discount $ Number]]</f>
        <v>62.35</v>
      </c>
      <c r="AG4925">
        <f>(Table1[[#This Row],[Retail Price Number]]*Table1[[#This Row],[Order Quantity]])-Table1[[#This Row],[Discount $ Number]]-Table1[[#This Row],[Shipping Cost Number]]</f>
        <v>59.230000000000004</v>
      </c>
      <c r="AH4925">
        <f>Table1[[#This Row],[Retail Price Number]]*Table1[[#This Row],[Order Quantity]]</f>
        <v>65.12</v>
      </c>
      <c r="AI4925">
        <f>YEAR(Table1[[#This Row],[Order Date]])</f>
        <v>2017</v>
      </c>
    </row>
    <row r="4926" spans="1:35" x14ac:dyDescent="0.3">
      <c r="A4926" t="s">
        <v>5096</v>
      </c>
      <c r="B4926" s="1">
        <v>42722</v>
      </c>
      <c r="C4926" t="s">
        <v>155</v>
      </c>
      <c r="D4926" t="s">
        <v>26</v>
      </c>
      <c r="E4926" t="s">
        <v>27</v>
      </c>
      <c r="F4926" t="s">
        <v>28</v>
      </c>
      <c r="G4926" t="s">
        <v>77</v>
      </c>
      <c r="H4926" t="s">
        <v>30</v>
      </c>
      <c r="I4926" t="s">
        <v>92</v>
      </c>
      <c r="J4926" t="s">
        <v>975</v>
      </c>
      <c r="K4926" t="s">
        <v>33</v>
      </c>
      <c r="L4926" t="s">
        <v>65</v>
      </c>
      <c r="M4926" t="s">
        <v>35</v>
      </c>
      <c r="N4926" s="1">
        <v>42725</v>
      </c>
      <c r="O4926" t="s">
        <v>976</v>
      </c>
      <c r="P4926" s="3" t="s">
        <v>977</v>
      </c>
      <c r="Q4926" t="s">
        <v>978</v>
      </c>
      <c r="R4926">
        <v>10</v>
      </c>
      <c r="S4926" t="s">
        <v>1059</v>
      </c>
      <c r="T4926" s="2">
        <v>0</v>
      </c>
      <c r="U4926" t="s">
        <v>741</v>
      </c>
      <c r="V4926" t="s">
        <v>5097</v>
      </c>
      <c r="W4926" t="s">
        <v>982</v>
      </c>
      <c r="X4926" t="s">
        <v>5014</v>
      </c>
      <c r="Y4926" s="3">
        <f>VALUE(SUBSTITUTE(Table1[[#This Row],[Order Total]],"$",""))</f>
        <v>123.31</v>
      </c>
      <c r="Z4926">
        <f>VALUE(SUBSTITUTE(Table1[[#This Row],[Total]],"$",""))</f>
        <v>126.45</v>
      </c>
      <c r="AA4926" s="3">
        <f>Table1[[#This Row],[Order Total Number]]-Table1[[#This Row],[Total Number]]</f>
        <v>-3.1400000000000006</v>
      </c>
      <c r="AB4926">
        <f>VALUE(SUBSTITUTE(Table1[[#This Row],[Shipping Cost]],"$",""))</f>
        <v>3.14</v>
      </c>
      <c r="AC4926">
        <f>VALUE(SUBSTITUTE(Table1[[#This Row],[Discount $]],"$",""))</f>
        <v>5.47</v>
      </c>
      <c r="AD4926">
        <f>VALUE(SUBSTITUTE(Table1[[#This Row],[Retail Price]],"$",""))</f>
        <v>12.98</v>
      </c>
      <c r="AE4926" s="4">
        <f>(Table1[[#This Row],[Retail Price Number]]*Table1[[#This Row],[Order Quantity]])-Table1[[#This Row],[Discount $ Number]]+Table1[[#This Row],[Shipping Cost Number]]</f>
        <v>127.47000000000001</v>
      </c>
      <c r="AF4926">
        <f>Table1[[#This Row],[Retail Price Number]]*Table1[[#This Row],[Order Quantity]]-Table1[[#This Row],[Discount $ Number]]</f>
        <v>124.33000000000001</v>
      </c>
      <c r="AG4926">
        <f>(Table1[[#This Row],[Retail Price Number]]*Table1[[#This Row],[Order Quantity]])-Table1[[#This Row],[Discount $ Number]]-Table1[[#This Row],[Shipping Cost Number]]</f>
        <v>121.19000000000001</v>
      </c>
      <c r="AH4926">
        <f>Table1[[#This Row],[Retail Price Number]]*Table1[[#This Row],[Order Quantity]]</f>
        <v>129.80000000000001</v>
      </c>
      <c r="AI4926">
        <f>YEAR(Table1[[#This Row],[Order Date]])</f>
        <v>2016</v>
      </c>
    </row>
    <row r="4927" spans="1:35" x14ac:dyDescent="0.3">
      <c r="A4927" t="s">
        <v>5096</v>
      </c>
      <c r="B4927" s="1">
        <v>42639</v>
      </c>
      <c r="C4927" t="s">
        <v>1242</v>
      </c>
      <c r="D4927" t="s">
        <v>61</v>
      </c>
      <c r="E4927" t="s">
        <v>27</v>
      </c>
      <c r="F4927" t="s">
        <v>28</v>
      </c>
      <c r="G4927" t="s">
        <v>77</v>
      </c>
      <c r="H4927" t="s">
        <v>62</v>
      </c>
      <c r="I4927" t="s">
        <v>31</v>
      </c>
      <c r="J4927" t="s">
        <v>163</v>
      </c>
      <c r="K4927" t="s">
        <v>94</v>
      </c>
      <c r="L4927" t="s">
        <v>34</v>
      </c>
      <c r="M4927" t="s">
        <v>35</v>
      </c>
      <c r="N4927" s="1">
        <v>42641</v>
      </c>
      <c r="O4927" t="s">
        <v>164</v>
      </c>
      <c r="P4927" s="3" t="s">
        <v>165</v>
      </c>
      <c r="Q4927" t="s">
        <v>166</v>
      </c>
      <c r="R4927">
        <v>25</v>
      </c>
      <c r="S4927" t="s">
        <v>7802</v>
      </c>
      <c r="T4927" s="2">
        <v>0.03</v>
      </c>
      <c r="U4927" t="s">
        <v>1424</v>
      </c>
      <c r="V4927" t="s">
        <v>3623</v>
      </c>
      <c r="W4927" t="s">
        <v>170</v>
      </c>
      <c r="X4927" t="s">
        <v>7803</v>
      </c>
      <c r="Y4927" s="3">
        <f>VALUE(SUBSTITUTE(Table1[[#This Row],[Order Total]],"$",""))</f>
        <v>116.76</v>
      </c>
      <c r="Z4927">
        <f>VALUE(SUBSTITUTE(Table1[[#This Row],[Total]],"$",""))</f>
        <v>117.67</v>
      </c>
      <c r="AA4927" s="3">
        <f>Table1[[#This Row],[Order Total Number]]-Table1[[#This Row],[Total Number]]</f>
        <v>-0.90999999999999659</v>
      </c>
      <c r="AB4927">
        <f>VALUE(SUBSTITUTE(Table1[[#This Row],[Shipping Cost]],"$",""))</f>
        <v>1.3</v>
      </c>
      <c r="AC4927">
        <f>VALUE(SUBSTITUTE(Table1[[#This Row],[Discount $]],"$",""))</f>
        <v>3.67</v>
      </c>
      <c r="AD4927">
        <f>VALUE(SUBSTITUTE(Table1[[#This Row],[Retail Price]],"$",""))</f>
        <v>4</v>
      </c>
      <c r="AE4927" s="4">
        <f>(Table1[[#This Row],[Retail Price Number]]*Table1[[#This Row],[Order Quantity]])-Table1[[#This Row],[Discount $ Number]]+Table1[[#This Row],[Shipping Cost Number]]</f>
        <v>97.63</v>
      </c>
      <c r="AF4927">
        <f>Table1[[#This Row],[Retail Price Number]]*Table1[[#This Row],[Order Quantity]]-Table1[[#This Row],[Discount $ Number]]</f>
        <v>96.33</v>
      </c>
      <c r="AG4927">
        <f>(Table1[[#This Row],[Retail Price Number]]*Table1[[#This Row],[Order Quantity]])-Table1[[#This Row],[Discount $ Number]]-Table1[[#This Row],[Shipping Cost Number]]</f>
        <v>95.03</v>
      </c>
      <c r="AH4927">
        <f>Table1[[#This Row],[Retail Price Number]]*Table1[[#This Row],[Order Quantity]]</f>
        <v>100</v>
      </c>
      <c r="AI4927">
        <f>YEAR(Table1[[#This Row],[Order Date]])</f>
        <v>2016</v>
      </c>
    </row>
    <row r="4928" spans="1:35" x14ac:dyDescent="0.3">
      <c r="A4928" t="s">
        <v>5096</v>
      </c>
      <c r="B4928" s="1">
        <v>42758</v>
      </c>
      <c r="C4928" t="s">
        <v>1231</v>
      </c>
      <c r="D4928" t="s">
        <v>1232</v>
      </c>
      <c r="E4928" t="s">
        <v>27</v>
      </c>
      <c r="F4928" t="s">
        <v>28</v>
      </c>
      <c r="G4928" t="s">
        <v>91</v>
      </c>
      <c r="H4928" t="s">
        <v>281</v>
      </c>
      <c r="I4928" t="s">
        <v>196</v>
      </c>
      <c r="J4928" t="s">
        <v>206</v>
      </c>
      <c r="K4928" t="s">
        <v>723</v>
      </c>
      <c r="L4928" t="s">
        <v>50</v>
      </c>
      <c r="M4928" t="s">
        <v>35</v>
      </c>
      <c r="N4928" s="1">
        <v>42760</v>
      </c>
      <c r="O4928" t="s">
        <v>207</v>
      </c>
      <c r="P4928" s="3" t="s">
        <v>208</v>
      </c>
      <c r="Q4928" t="s">
        <v>125</v>
      </c>
      <c r="R4928">
        <v>7</v>
      </c>
      <c r="S4928" t="s">
        <v>640</v>
      </c>
      <c r="T4928" s="2">
        <v>0.02</v>
      </c>
      <c r="U4928" t="s">
        <v>258</v>
      </c>
      <c r="V4928" t="s">
        <v>3198</v>
      </c>
      <c r="W4928" t="s">
        <v>212</v>
      </c>
      <c r="X4928" t="s">
        <v>3199</v>
      </c>
      <c r="Y4928" s="3">
        <f>VALUE(SUBSTITUTE(Table1[[#This Row],[Order Total]],"$",""))</f>
        <v>66.53</v>
      </c>
      <c r="Z4928">
        <f>VALUE(SUBSTITUTE(Table1[[#This Row],[Total]],"$",""))</f>
        <v>67.23</v>
      </c>
      <c r="AA4928" s="3">
        <f>Table1[[#This Row],[Order Total Number]]-Table1[[#This Row],[Total Number]]</f>
        <v>-0.70000000000000284</v>
      </c>
      <c r="AB4928">
        <f>VALUE(SUBSTITUTE(Table1[[#This Row],[Shipping Cost]],"$",""))</f>
        <v>7.01</v>
      </c>
      <c r="AC4928">
        <f>VALUE(SUBSTITUTE(Table1[[#This Row],[Discount $]],"$",""))</f>
        <v>2.77</v>
      </c>
      <c r="AD4928">
        <f>VALUE(SUBSTITUTE(Table1[[#This Row],[Retail Price]],"$",""))</f>
        <v>3.89</v>
      </c>
      <c r="AE4928" s="4">
        <f>(Table1[[#This Row],[Retail Price Number]]*Table1[[#This Row],[Order Quantity]])-Table1[[#This Row],[Discount $ Number]]+Table1[[#This Row],[Shipping Cost Number]]</f>
        <v>31.47</v>
      </c>
      <c r="AF4928">
        <f>Table1[[#This Row],[Retail Price Number]]*Table1[[#This Row],[Order Quantity]]-Table1[[#This Row],[Discount $ Number]]</f>
        <v>24.46</v>
      </c>
      <c r="AG4928">
        <f>(Table1[[#This Row],[Retail Price Number]]*Table1[[#This Row],[Order Quantity]])-Table1[[#This Row],[Discount $ Number]]-Table1[[#This Row],[Shipping Cost Number]]</f>
        <v>17.450000000000003</v>
      </c>
      <c r="AH4928">
        <f>Table1[[#This Row],[Retail Price Number]]*Table1[[#This Row],[Order Quantity]]</f>
        <v>27.23</v>
      </c>
      <c r="AI4928">
        <f>YEAR(Table1[[#This Row],[Order Date]])</f>
        <v>2017</v>
      </c>
    </row>
    <row r="4929" spans="1:35" x14ac:dyDescent="0.3">
      <c r="A4929" t="s">
        <v>5096</v>
      </c>
      <c r="B4929" s="1">
        <v>42211</v>
      </c>
      <c r="C4929" t="s">
        <v>2338</v>
      </c>
      <c r="D4929" t="s">
        <v>365</v>
      </c>
      <c r="E4929" t="s">
        <v>46</v>
      </c>
      <c r="F4929" t="s">
        <v>47</v>
      </c>
      <c r="G4929" t="s">
        <v>134</v>
      </c>
      <c r="H4929" t="s">
        <v>48</v>
      </c>
      <c r="I4929" t="s">
        <v>31</v>
      </c>
      <c r="J4929" t="s">
        <v>1233</v>
      </c>
      <c r="K4929" t="s">
        <v>94</v>
      </c>
      <c r="L4929" t="s">
        <v>34</v>
      </c>
      <c r="M4929" t="s">
        <v>35</v>
      </c>
      <c r="N4929" s="1">
        <v>42214</v>
      </c>
      <c r="O4929" t="s">
        <v>711</v>
      </c>
      <c r="P4929" s="3" t="s">
        <v>1234</v>
      </c>
      <c r="Q4929" t="s">
        <v>1235</v>
      </c>
      <c r="R4929">
        <v>41</v>
      </c>
      <c r="S4929" t="s">
        <v>9328</v>
      </c>
      <c r="T4929" s="2">
        <v>0.05</v>
      </c>
      <c r="U4929" t="s">
        <v>9329</v>
      </c>
      <c r="V4929" t="s">
        <v>9330</v>
      </c>
      <c r="W4929" t="s">
        <v>1239</v>
      </c>
      <c r="X4929" t="s">
        <v>9331</v>
      </c>
      <c r="Y4929" s="3">
        <f>VALUE(SUBSTITUTE(Table1[[#This Row],[Order Total]],"$",""))</f>
        <v>158.65</v>
      </c>
      <c r="Z4929">
        <f>VALUE(SUBSTITUTE(Table1[[#This Row],[Total]],"$",""))</f>
        <v>168.9</v>
      </c>
      <c r="AA4929" s="3">
        <f>Table1[[#This Row],[Order Total Number]]-Table1[[#This Row],[Total Number]]</f>
        <v>-10.25</v>
      </c>
      <c r="AB4929">
        <f>VALUE(SUBSTITUTE(Table1[[#This Row],[Shipping Cost]],"$",""))</f>
        <v>11.15</v>
      </c>
      <c r="AC4929">
        <f>VALUE(SUBSTITUTE(Table1[[#This Row],[Discount $]],"$",""))</f>
        <v>17.7</v>
      </c>
      <c r="AD4929">
        <f>VALUE(SUBSTITUTE(Table1[[#This Row],[Retail Price]],"$",""))</f>
        <v>7.28</v>
      </c>
      <c r="AE4929" s="4">
        <f>(Table1[[#This Row],[Retail Price Number]]*Table1[[#This Row],[Order Quantity]])-Table1[[#This Row],[Discount $ Number]]+Table1[[#This Row],[Shipping Cost Number]]</f>
        <v>291.93</v>
      </c>
      <c r="AF4929">
        <f>Table1[[#This Row],[Retail Price Number]]*Table1[[#This Row],[Order Quantity]]-Table1[[#This Row],[Discount $ Number]]</f>
        <v>280.78000000000003</v>
      </c>
      <c r="AG4929">
        <f>(Table1[[#This Row],[Retail Price Number]]*Table1[[#This Row],[Order Quantity]])-Table1[[#This Row],[Discount $ Number]]-Table1[[#This Row],[Shipping Cost Number]]</f>
        <v>269.63000000000005</v>
      </c>
      <c r="AH4929">
        <f>Table1[[#This Row],[Retail Price Number]]*Table1[[#This Row],[Order Quantity]]</f>
        <v>298.48</v>
      </c>
      <c r="AI4929">
        <f>YEAR(Table1[[#This Row],[Order Date]])</f>
        <v>2015</v>
      </c>
    </row>
    <row r="4930" spans="1:35" x14ac:dyDescent="0.3">
      <c r="A4930" t="s">
        <v>5096</v>
      </c>
      <c r="B4930" s="1">
        <v>42597</v>
      </c>
      <c r="C4930" t="s">
        <v>530</v>
      </c>
      <c r="D4930" t="s">
        <v>531</v>
      </c>
      <c r="E4930" t="s">
        <v>27</v>
      </c>
      <c r="F4930" t="s">
        <v>28</v>
      </c>
      <c r="G4930" t="s">
        <v>77</v>
      </c>
      <c r="H4930" t="s">
        <v>30</v>
      </c>
      <c r="I4930" t="s">
        <v>92</v>
      </c>
      <c r="J4930" t="s">
        <v>253</v>
      </c>
      <c r="K4930" t="s">
        <v>33</v>
      </c>
      <c r="L4930" t="s">
        <v>34</v>
      </c>
      <c r="M4930" t="s">
        <v>35</v>
      </c>
      <c r="N4930" s="1">
        <v>42602</v>
      </c>
      <c r="O4930" t="s">
        <v>726</v>
      </c>
      <c r="P4930" s="3" t="s">
        <v>255</v>
      </c>
      <c r="Q4930" t="s">
        <v>2618</v>
      </c>
      <c r="R4930">
        <v>48</v>
      </c>
      <c r="S4930" t="s">
        <v>777</v>
      </c>
      <c r="T4930" s="2">
        <v>0.04</v>
      </c>
      <c r="U4930" t="s">
        <v>8518</v>
      </c>
      <c r="V4930" t="s">
        <v>8517</v>
      </c>
      <c r="W4930" t="s">
        <v>990</v>
      </c>
      <c r="X4930" t="s">
        <v>10651</v>
      </c>
      <c r="Y4930" s="3">
        <f>VALUE(SUBSTITUTE(Table1[[#This Row],[Order Total]],"$",""))</f>
        <v>113.64</v>
      </c>
      <c r="Z4930">
        <f>VALUE(SUBSTITUTE(Table1[[#This Row],[Total]],"$",""))</f>
        <v>116.36</v>
      </c>
      <c r="AA4930" s="3">
        <f>Table1[[#This Row],[Order Total Number]]-Table1[[#This Row],[Total Number]]</f>
        <v>-2.7199999999999989</v>
      </c>
      <c r="AB4930">
        <f>VALUE(SUBSTITUTE(Table1[[#This Row],[Shipping Cost]],"$",""))</f>
        <v>1.2</v>
      </c>
      <c r="AC4930">
        <f>VALUE(SUBSTITUTE(Table1[[#This Row],[Discount $]],"$",""))</f>
        <v>12.14</v>
      </c>
      <c r="AD4930">
        <f>VALUE(SUBSTITUTE(Table1[[#This Row],[Retail Price]],"$",""))</f>
        <v>2.78</v>
      </c>
      <c r="AE4930" s="4">
        <f>(Table1[[#This Row],[Retail Price Number]]*Table1[[#This Row],[Order Quantity]])-Table1[[#This Row],[Discount $ Number]]+Table1[[#This Row],[Shipping Cost Number]]</f>
        <v>122.5</v>
      </c>
      <c r="AF4930">
        <f>Table1[[#This Row],[Retail Price Number]]*Table1[[#This Row],[Order Quantity]]-Table1[[#This Row],[Discount $ Number]]</f>
        <v>121.3</v>
      </c>
      <c r="AG4930">
        <f>(Table1[[#This Row],[Retail Price Number]]*Table1[[#This Row],[Order Quantity]])-Table1[[#This Row],[Discount $ Number]]-Table1[[#This Row],[Shipping Cost Number]]</f>
        <v>120.1</v>
      </c>
      <c r="AH4930">
        <f>Table1[[#This Row],[Retail Price Number]]*Table1[[#This Row],[Order Quantity]]</f>
        <v>133.44</v>
      </c>
      <c r="AI4930">
        <f>YEAR(Table1[[#This Row],[Order Date]])</f>
        <v>2016</v>
      </c>
    </row>
    <row r="4931" spans="1:35" x14ac:dyDescent="0.3">
      <c r="A4931" t="s">
        <v>5096</v>
      </c>
      <c r="B4931" s="1">
        <v>42754</v>
      </c>
      <c r="C4931" t="s">
        <v>1364</v>
      </c>
      <c r="D4931" t="s">
        <v>766</v>
      </c>
      <c r="E4931" t="s">
        <v>27</v>
      </c>
      <c r="F4931" t="s">
        <v>28</v>
      </c>
      <c r="G4931" t="s">
        <v>134</v>
      </c>
      <c r="H4931" t="s">
        <v>217</v>
      </c>
      <c r="I4931" t="s">
        <v>31</v>
      </c>
      <c r="J4931" t="s">
        <v>975</v>
      </c>
      <c r="K4931" t="s">
        <v>94</v>
      </c>
      <c r="L4931" t="s">
        <v>95</v>
      </c>
      <c r="M4931" t="s">
        <v>35</v>
      </c>
      <c r="N4931" s="1">
        <v>42755</v>
      </c>
      <c r="O4931" t="s">
        <v>976</v>
      </c>
      <c r="P4931" s="3" t="s">
        <v>977</v>
      </c>
      <c r="Q4931" t="s">
        <v>978</v>
      </c>
      <c r="R4931">
        <v>50</v>
      </c>
      <c r="S4931" t="s">
        <v>10951</v>
      </c>
      <c r="T4931" s="2">
        <v>0.02</v>
      </c>
      <c r="U4931" t="s">
        <v>10952</v>
      </c>
      <c r="V4931" t="s">
        <v>2156</v>
      </c>
      <c r="W4931" t="s">
        <v>982</v>
      </c>
      <c r="X4931" t="s">
        <v>10953</v>
      </c>
      <c r="Y4931" s="3">
        <f>VALUE(SUBSTITUTE(Table1[[#This Row],[Order Total]],"$",""))</f>
        <v>157.25</v>
      </c>
      <c r="Z4931">
        <f>VALUE(SUBSTITUTE(Table1[[#This Row],[Total]],"$",""))</f>
        <v>168.43</v>
      </c>
      <c r="AA4931" s="3">
        <f>Table1[[#This Row],[Order Total Number]]-Table1[[#This Row],[Total Number]]</f>
        <v>-11.180000000000007</v>
      </c>
      <c r="AB4931">
        <f>VALUE(SUBSTITUTE(Table1[[#This Row],[Shipping Cost]],"$",""))</f>
        <v>3.14</v>
      </c>
      <c r="AC4931">
        <f>VALUE(SUBSTITUTE(Table1[[#This Row],[Discount $]],"$",""))</f>
        <v>10.73</v>
      </c>
      <c r="AD4931">
        <f>VALUE(SUBSTITUTE(Table1[[#This Row],[Retail Price]],"$",""))</f>
        <v>12.98</v>
      </c>
      <c r="AE4931" s="4">
        <f>(Table1[[#This Row],[Retail Price Number]]*Table1[[#This Row],[Order Quantity]])-Table1[[#This Row],[Discount $ Number]]+Table1[[#This Row],[Shipping Cost Number]]</f>
        <v>641.41</v>
      </c>
      <c r="AF4931">
        <f>Table1[[#This Row],[Retail Price Number]]*Table1[[#This Row],[Order Quantity]]-Table1[[#This Row],[Discount $ Number]]</f>
        <v>638.27</v>
      </c>
      <c r="AG4931">
        <f>(Table1[[#This Row],[Retail Price Number]]*Table1[[#This Row],[Order Quantity]])-Table1[[#This Row],[Discount $ Number]]-Table1[[#This Row],[Shipping Cost Number]]</f>
        <v>635.13</v>
      </c>
      <c r="AH4931">
        <f>Table1[[#This Row],[Retail Price Number]]*Table1[[#This Row],[Order Quantity]]</f>
        <v>649</v>
      </c>
      <c r="AI4931">
        <f>YEAR(Table1[[#This Row],[Order Date]])</f>
        <v>2017</v>
      </c>
    </row>
    <row r="4932" spans="1:35" x14ac:dyDescent="0.3">
      <c r="A4932" t="s">
        <v>5096</v>
      </c>
      <c r="B4932" s="1">
        <v>42336</v>
      </c>
      <c r="C4932" t="s">
        <v>323</v>
      </c>
      <c r="D4932" t="s">
        <v>324</v>
      </c>
      <c r="E4932" t="s">
        <v>27</v>
      </c>
      <c r="F4932" t="s">
        <v>28</v>
      </c>
      <c r="G4932" t="s">
        <v>134</v>
      </c>
      <c r="H4932" t="s">
        <v>205</v>
      </c>
      <c r="I4932" t="s">
        <v>196</v>
      </c>
      <c r="J4932" t="s">
        <v>197</v>
      </c>
      <c r="K4932" t="s">
        <v>94</v>
      </c>
      <c r="L4932" t="s">
        <v>34</v>
      </c>
      <c r="M4932" t="s">
        <v>35</v>
      </c>
      <c r="N4932" s="1">
        <v>42338</v>
      </c>
      <c r="O4932" t="s">
        <v>198</v>
      </c>
      <c r="P4932" s="3" t="s">
        <v>37</v>
      </c>
      <c r="Q4932" t="s">
        <v>57</v>
      </c>
      <c r="R4932">
        <v>31</v>
      </c>
      <c r="S4932" t="s">
        <v>5700</v>
      </c>
      <c r="T4932" s="2">
        <v>0.08</v>
      </c>
      <c r="U4932" t="s">
        <v>4855</v>
      </c>
      <c r="V4932" t="s">
        <v>12020</v>
      </c>
      <c r="W4932" t="s">
        <v>116</v>
      </c>
      <c r="X4932" t="s">
        <v>10871</v>
      </c>
      <c r="Y4932" s="3">
        <f>VALUE(SUBSTITUTE(Table1[[#This Row],[Order Total]],"$",""))</f>
        <v>15.2</v>
      </c>
      <c r="Z4932">
        <f>VALUE(SUBSTITUTE(Table1[[#This Row],[Total]],"$",""))</f>
        <v>16.7</v>
      </c>
      <c r="AA4932" s="3">
        <f>Table1[[#This Row],[Order Total Number]]-Table1[[#This Row],[Total Number]]</f>
        <v>-1.5</v>
      </c>
      <c r="AB4932">
        <f>VALUE(SUBSTITUTE(Table1[[#This Row],[Shipping Cost]],"$",""))</f>
        <v>1.49</v>
      </c>
      <c r="AC4932">
        <f>VALUE(SUBSTITUTE(Table1[[#This Row],[Discount $]],"$",""))</f>
        <v>1.56</v>
      </c>
      <c r="AD4932">
        <f>VALUE(SUBSTITUTE(Table1[[#This Row],[Retail Price]],"$",""))</f>
        <v>1.88</v>
      </c>
      <c r="AE4932" s="4">
        <f>(Table1[[#This Row],[Retail Price Number]]*Table1[[#This Row],[Order Quantity]])-Table1[[#This Row],[Discount $ Number]]+Table1[[#This Row],[Shipping Cost Number]]</f>
        <v>58.209999999999994</v>
      </c>
      <c r="AF4932">
        <f>Table1[[#This Row],[Retail Price Number]]*Table1[[#This Row],[Order Quantity]]-Table1[[#This Row],[Discount $ Number]]</f>
        <v>56.719999999999992</v>
      </c>
      <c r="AG4932">
        <f>(Table1[[#This Row],[Retail Price Number]]*Table1[[#This Row],[Order Quantity]])-Table1[[#This Row],[Discount $ Number]]-Table1[[#This Row],[Shipping Cost Number]]</f>
        <v>55.22999999999999</v>
      </c>
      <c r="AH4932">
        <f>Table1[[#This Row],[Retail Price Number]]*Table1[[#This Row],[Order Quantity]]</f>
        <v>58.279999999999994</v>
      </c>
      <c r="AI4932">
        <f>YEAR(Table1[[#This Row],[Order Date]])</f>
        <v>2015</v>
      </c>
    </row>
    <row r="4933" spans="1:35" x14ac:dyDescent="0.3">
      <c r="A4933" t="s">
        <v>5096</v>
      </c>
      <c r="B4933" s="1">
        <v>42613</v>
      </c>
      <c r="C4933" t="s">
        <v>5598</v>
      </c>
      <c r="D4933" t="s">
        <v>12663</v>
      </c>
      <c r="E4933" t="s">
        <v>27</v>
      </c>
      <c r="F4933" t="s">
        <v>28</v>
      </c>
      <c r="G4933" t="s">
        <v>77</v>
      </c>
      <c r="H4933" t="s">
        <v>217</v>
      </c>
      <c r="I4933" t="s">
        <v>63</v>
      </c>
      <c r="J4933" t="s">
        <v>206</v>
      </c>
      <c r="K4933" t="s">
        <v>94</v>
      </c>
      <c r="L4933" t="s">
        <v>34</v>
      </c>
      <c r="M4933" t="s">
        <v>35</v>
      </c>
      <c r="N4933" s="1">
        <v>42615</v>
      </c>
      <c r="O4933" t="s">
        <v>207</v>
      </c>
      <c r="P4933" s="3" t="s">
        <v>208</v>
      </c>
      <c r="Q4933" t="s">
        <v>125</v>
      </c>
      <c r="R4933">
        <v>44</v>
      </c>
      <c r="S4933" t="s">
        <v>12664</v>
      </c>
      <c r="T4933" s="2">
        <v>0.01</v>
      </c>
      <c r="U4933" t="s">
        <v>2147</v>
      </c>
      <c r="V4933" t="s">
        <v>12665</v>
      </c>
      <c r="W4933" t="s">
        <v>212</v>
      </c>
      <c r="X4933" t="s">
        <v>12666</v>
      </c>
      <c r="Y4933" s="3">
        <f>VALUE(SUBSTITUTE(Table1[[#This Row],[Order Total]],"$",""))</f>
        <v>116.75</v>
      </c>
      <c r="Z4933">
        <f>VALUE(SUBSTITUTE(Table1[[#This Row],[Total]],"$",""))</f>
        <v>117.83</v>
      </c>
      <c r="AA4933" s="3">
        <f>Table1[[#This Row],[Order Total Number]]-Table1[[#This Row],[Total Number]]</f>
        <v>-1.0799999999999983</v>
      </c>
      <c r="AB4933">
        <f>VALUE(SUBSTITUTE(Table1[[#This Row],[Shipping Cost]],"$",""))</f>
        <v>7.01</v>
      </c>
      <c r="AC4933">
        <f>VALUE(SUBSTITUTE(Table1[[#This Row],[Discount $]],"$",""))</f>
        <v>5.95</v>
      </c>
      <c r="AD4933">
        <f>VALUE(SUBSTITUTE(Table1[[#This Row],[Retail Price]],"$",""))</f>
        <v>3.89</v>
      </c>
      <c r="AE4933" s="4">
        <f>(Table1[[#This Row],[Retail Price Number]]*Table1[[#This Row],[Order Quantity]])-Table1[[#This Row],[Discount $ Number]]+Table1[[#This Row],[Shipping Cost Number]]</f>
        <v>172.22</v>
      </c>
      <c r="AF4933">
        <f>Table1[[#This Row],[Retail Price Number]]*Table1[[#This Row],[Order Quantity]]-Table1[[#This Row],[Discount $ Number]]</f>
        <v>165.21</v>
      </c>
      <c r="AG4933">
        <f>(Table1[[#This Row],[Retail Price Number]]*Table1[[#This Row],[Order Quantity]])-Table1[[#This Row],[Discount $ Number]]-Table1[[#This Row],[Shipping Cost Number]]</f>
        <v>158.20000000000002</v>
      </c>
      <c r="AH4933">
        <f>Table1[[#This Row],[Retail Price Number]]*Table1[[#This Row],[Order Quantity]]</f>
        <v>171.16</v>
      </c>
      <c r="AI4933">
        <f>YEAR(Table1[[#This Row],[Order Date]])</f>
        <v>2016</v>
      </c>
    </row>
    <row r="4934" spans="1:35" x14ac:dyDescent="0.3">
      <c r="A4934" t="s">
        <v>3531</v>
      </c>
      <c r="B4934" s="1">
        <v>42745</v>
      </c>
      <c r="C4934" t="s">
        <v>530</v>
      </c>
      <c r="D4934" t="s">
        <v>531</v>
      </c>
      <c r="E4934" t="s">
        <v>27</v>
      </c>
      <c r="F4934" t="s">
        <v>28</v>
      </c>
      <c r="G4934" t="s">
        <v>134</v>
      </c>
      <c r="H4934" t="s">
        <v>30</v>
      </c>
      <c r="I4934" t="s">
        <v>196</v>
      </c>
      <c r="J4934" t="s">
        <v>896</v>
      </c>
      <c r="K4934" t="s">
        <v>94</v>
      </c>
      <c r="L4934" t="s">
        <v>34</v>
      </c>
      <c r="M4934" t="s">
        <v>35</v>
      </c>
      <c r="N4934" s="1">
        <v>42746</v>
      </c>
      <c r="O4934" t="s">
        <v>501</v>
      </c>
      <c r="P4934" s="3" t="s">
        <v>897</v>
      </c>
      <c r="Q4934" t="s">
        <v>898</v>
      </c>
      <c r="R4934">
        <v>15</v>
      </c>
      <c r="S4934" t="s">
        <v>3532</v>
      </c>
      <c r="T4934" s="2">
        <v>0</v>
      </c>
      <c r="U4934" t="s">
        <v>127</v>
      </c>
      <c r="V4934" t="s">
        <v>3533</v>
      </c>
      <c r="W4934" t="s">
        <v>902</v>
      </c>
      <c r="X4934" t="s">
        <v>3534</v>
      </c>
      <c r="Y4934" s="3">
        <f>VALUE(SUBSTITUTE(Table1[[#This Row],[Order Total]],"$",""))</f>
        <v>151.96</v>
      </c>
      <c r="Z4934">
        <f>VALUE(SUBSTITUTE(Table1[[#This Row],[Total]],"$",""))</f>
        <v>157.66</v>
      </c>
      <c r="AA4934" s="3">
        <f>Table1[[#This Row],[Order Total Number]]-Table1[[#This Row],[Total Number]]</f>
        <v>-5.6999999999999886</v>
      </c>
      <c r="AB4934">
        <f>VALUE(SUBSTITUTE(Table1[[#This Row],[Shipping Cost]],"$",""))</f>
        <v>13.89</v>
      </c>
      <c r="AC4934">
        <f>VALUE(SUBSTITUTE(Table1[[#This Row],[Discount $]],"$",""))</f>
        <v>0</v>
      </c>
      <c r="AD4934">
        <f>VALUE(SUBSTITUTE(Table1[[#This Row],[Retail Price]],"$",""))</f>
        <v>36.549999999999997</v>
      </c>
      <c r="AE4934" s="4">
        <f>(Table1[[#This Row],[Retail Price Number]]*Table1[[#This Row],[Order Quantity]])-Table1[[#This Row],[Discount $ Number]]+Table1[[#This Row],[Shipping Cost Number]]</f>
        <v>562.14</v>
      </c>
      <c r="AF4934">
        <f>Table1[[#This Row],[Retail Price Number]]*Table1[[#This Row],[Order Quantity]]-Table1[[#This Row],[Discount $ Number]]</f>
        <v>548.25</v>
      </c>
      <c r="AG4934">
        <f>(Table1[[#This Row],[Retail Price Number]]*Table1[[#This Row],[Order Quantity]])-Table1[[#This Row],[Discount $ Number]]-Table1[[#This Row],[Shipping Cost Number]]</f>
        <v>534.36</v>
      </c>
      <c r="AH4934">
        <f>Table1[[#This Row],[Retail Price Number]]*Table1[[#This Row],[Order Quantity]]</f>
        <v>548.25</v>
      </c>
      <c r="AI4934">
        <f>YEAR(Table1[[#This Row],[Order Date]])</f>
        <v>2017</v>
      </c>
    </row>
    <row r="4935" spans="1:35" x14ac:dyDescent="0.3">
      <c r="A4935" t="s">
        <v>10796</v>
      </c>
      <c r="B4935" s="1">
        <v>42754</v>
      </c>
      <c r="C4935" t="s">
        <v>3362</v>
      </c>
      <c r="D4935" t="s">
        <v>1198</v>
      </c>
      <c r="E4935" t="s">
        <v>46</v>
      </c>
      <c r="F4935" t="s">
        <v>47</v>
      </c>
      <c r="G4935" t="s">
        <v>29</v>
      </c>
      <c r="H4935" t="s">
        <v>107</v>
      </c>
      <c r="I4935" t="s">
        <v>31</v>
      </c>
      <c r="J4935" t="s">
        <v>1938</v>
      </c>
      <c r="K4935" t="s">
        <v>33</v>
      </c>
      <c r="L4935" t="s">
        <v>50</v>
      </c>
      <c r="M4935" t="s">
        <v>156</v>
      </c>
      <c r="N4935" s="1">
        <v>42761</v>
      </c>
      <c r="O4935" t="s">
        <v>1939</v>
      </c>
      <c r="P4935" s="3" t="s">
        <v>877</v>
      </c>
      <c r="Q4935" t="s">
        <v>1239</v>
      </c>
      <c r="R4935">
        <v>49</v>
      </c>
      <c r="S4935" t="s">
        <v>10797</v>
      </c>
      <c r="T4935" s="2">
        <v>0.06</v>
      </c>
      <c r="U4935" t="s">
        <v>10798</v>
      </c>
      <c r="V4935" t="s">
        <v>10799</v>
      </c>
      <c r="W4935" t="s">
        <v>1942</v>
      </c>
      <c r="X4935" t="s">
        <v>10800</v>
      </c>
      <c r="Y4935" s="3">
        <f>VALUE(SUBSTITUTE(Table1[[#This Row],[Order Total]],"$",""))</f>
        <v>1219.3699999999999</v>
      </c>
      <c r="Z4935">
        <f>VALUE(SUBSTITUTE(Table1[[#This Row],[Total]],"$",""))</f>
        <v>1238.8800000000001</v>
      </c>
      <c r="AA4935" s="3">
        <f>Table1[[#This Row],[Order Total Number]]-Table1[[#This Row],[Total Number]]</f>
        <v>-19.510000000000218</v>
      </c>
      <c r="AB4935">
        <f>VALUE(SUBSTITUTE(Table1[[#This Row],[Shipping Cost]],"$",""))</f>
        <v>19.510000000000002</v>
      </c>
      <c r="AC4935">
        <f>VALUE(SUBSTITUTE(Table1[[#This Row],[Discount $]],"$",""))</f>
        <v>50.81</v>
      </c>
      <c r="AD4935">
        <f>VALUE(SUBSTITUTE(Table1[[#This Row],[Retail Price]],"$",""))</f>
        <v>30.98</v>
      </c>
      <c r="AE4935" s="4">
        <f>(Table1[[#This Row],[Retail Price Number]]*Table1[[#This Row],[Order Quantity]])-Table1[[#This Row],[Discount $ Number]]+Table1[[#This Row],[Shipping Cost Number]]</f>
        <v>1486.72</v>
      </c>
      <c r="AF4935">
        <f>Table1[[#This Row],[Retail Price Number]]*Table1[[#This Row],[Order Quantity]]-Table1[[#This Row],[Discount $ Number]]</f>
        <v>1467.21</v>
      </c>
      <c r="AG4935">
        <f>(Table1[[#This Row],[Retail Price Number]]*Table1[[#This Row],[Order Quantity]])-Table1[[#This Row],[Discount $ Number]]-Table1[[#This Row],[Shipping Cost Number]]</f>
        <v>1447.7</v>
      </c>
      <c r="AH4935">
        <f>Table1[[#This Row],[Retail Price Number]]*Table1[[#This Row],[Order Quantity]]</f>
        <v>1518.02</v>
      </c>
      <c r="AI4935">
        <f>YEAR(Table1[[#This Row],[Order Date]])</f>
        <v>2017</v>
      </c>
    </row>
    <row r="4936" spans="1:35" x14ac:dyDescent="0.3">
      <c r="A4936" t="s">
        <v>6922</v>
      </c>
      <c r="B4936" s="1">
        <v>42726</v>
      </c>
      <c r="C4936" t="s">
        <v>5759</v>
      </c>
      <c r="D4936" t="s">
        <v>2407</v>
      </c>
      <c r="E4936" t="s">
        <v>27</v>
      </c>
      <c r="F4936" t="s">
        <v>28</v>
      </c>
      <c r="G4936" t="s">
        <v>91</v>
      </c>
      <c r="H4936" t="s">
        <v>289</v>
      </c>
      <c r="I4936" t="s">
        <v>196</v>
      </c>
      <c r="J4936" t="s">
        <v>1474</v>
      </c>
      <c r="K4936" t="s">
        <v>33</v>
      </c>
      <c r="L4936" t="s">
        <v>392</v>
      </c>
      <c r="M4936" t="s">
        <v>393</v>
      </c>
      <c r="N4936" s="1">
        <v>42727</v>
      </c>
      <c r="O4936" t="s">
        <v>1369</v>
      </c>
      <c r="P4936" s="3" t="s">
        <v>96</v>
      </c>
      <c r="Q4936" t="s">
        <v>1475</v>
      </c>
      <c r="R4936">
        <v>3</v>
      </c>
      <c r="S4936" t="s">
        <v>6009</v>
      </c>
      <c r="T4936" s="2">
        <v>0.06</v>
      </c>
      <c r="U4936" t="s">
        <v>258</v>
      </c>
      <c r="V4936" t="s">
        <v>6923</v>
      </c>
      <c r="W4936" t="s">
        <v>1478</v>
      </c>
      <c r="X4936" t="s">
        <v>6924</v>
      </c>
      <c r="Y4936" s="3">
        <f>VALUE(SUBSTITUTE(Table1[[#This Row],[Order Total]],"$",""))</f>
        <v>36.25</v>
      </c>
      <c r="Z4936">
        <f>VALUE(SUBSTITUTE(Table1[[#This Row],[Total]],"$",""))</f>
        <v>36.75</v>
      </c>
      <c r="AA4936" s="3">
        <f>Table1[[#This Row],[Order Total Number]]-Table1[[#This Row],[Total Number]]</f>
        <v>-0.5</v>
      </c>
      <c r="AB4936">
        <f>VALUE(SUBSTITUTE(Table1[[#This Row],[Shipping Cost]],"$",""))</f>
        <v>1.29</v>
      </c>
      <c r="AC4936">
        <f>VALUE(SUBSTITUTE(Table1[[#This Row],[Discount $]],"$",""))</f>
        <v>2.77</v>
      </c>
      <c r="AD4936">
        <f>VALUE(SUBSTITUTE(Table1[[#This Row],[Retail Price]],"$",""))</f>
        <v>1.6</v>
      </c>
      <c r="AE4936" s="4">
        <f>(Table1[[#This Row],[Retail Price Number]]*Table1[[#This Row],[Order Quantity]])-Table1[[#This Row],[Discount $ Number]]+Table1[[#This Row],[Shipping Cost Number]]</f>
        <v>3.3200000000000007</v>
      </c>
      <c r="AF4936">
        <f>Table1[[#This Row],[Retail Price Number]]*Table1[[#This Row],[Order Quantity]]-Table1[[#This Row],[Discount $ Number]]</f>
        <v>2.0300000000000007</v>
      </c>
      <c r="AG4936">
        <f>(Table1[[#This Row],[Retail Price Number]]*Table1[[#This Row],[Order Quantity]])-Table1[[#This Row],[Discount $ Number]]-Table1[[#This Row],[Shipping Cost Number]]</f>
        <v>0.74000000000000066</v>
      </c>
      <c r="AH4936">
        <f>Table1[[#This Row],[Retail Price Number]]*Table1[[#This Row],[Order Quantity]]</f>
        <v>4.8000000000000007</v>
      </c>
      <c r="AI4936">
        <f>YEAR(Table1[[#This Row],[Order Date]])</f>
        <v>2016</v>
      </c>
    </row>
    <row r="4937" spans="1:35" x14ac:dyDescent="0.3">
      <c r="A4937" t="s">
        <v>6922</v>
      </c>
      <c r="B4937" s="1">
        <v>42755</v>
      </c>
      <c r="C4937" t="s">
        <v>1492</v>
      </c>
      <c r="D4937" t="s">
        <v>2013</v>
      </c>
      <c r="E4937" t="s">
        <v>27</v>
      </c>
      <c r="F4937" t="s">
        <v>28</v>
      </c>
      <c r="G4937" t="s">
        <v>134</v>
      </c>
      <c r="H4937" t="s">
        <v>205</v>
      </c>
      <c r="I4937" t="s">
        <v>31</v>
      </c>
      <c r="J4937" t="s">
        <v>1233</v>
      </c>
      <c r="K4937" t="s">
        <v>94</v>
      </c>
      <c r="L4937" t="s">
        <v>95</v>
      </c>
      <c r="M4937" t="s">
        <v>35</v>
      </c>
      <c r="N4937" s="1">
        <v>42756</v>
      </c>
      <c r="O4937" t="s">
        <v>711</v>
      </c>
      <c r="P4937" s="3" t="s">
        <v>1234</v>
      </c>
      <c r="Q4937" t="s">
        <v>1235</v>
      </c>
      <c r="R4937">
        <v>7</v>
      </c>
      <c r="S4937" t="s">
        <v>10600</v>
      </c>
      <c r="T4937" s="2">
        <v>0.02</v>
      </c>
      <c r="U4937" t="s">
        <v>10601</v>
      </c>
      <c r="V4937" t="s">
        <v>10602</v>
      </c>
      <c r="W4937" t="s">
        <v>1239</v>
      </c>
      <c r="X4937" t="s">
        <v>10603</v>
      </c>
      <c r="Y4937" s="3">
        <f>VALUE(SUBSTITUTE(Table1[[#This Row],[Order Total]],"$",""))</f>
        <v>158.57</v>
      </c>
      <c r="Z4937">
        <f>VALUE(SUBSTITUTE(Table1[[#This Row],[Total]],"$",""))</f>
        <v>168.4</v>
      </c>
      <c r="AA4937" s="3">
        <f>Table1[[#This Row],[Order Total Number]]-Table1[[#This Row],[Total Number]]</f>
        <v>-9.8300000000000125</v>
      </c>
      <c r="AB4937">
        <f>VALUE(SUBSTITUTE(Table1[[#This Row],[Shipping Cost]],"$",""))</f>
        <v>11.15</v>
      </c>
      <c r="AC4937">
        <f>VALUE(SUBSTITUTE(Table1[[#This Row],[Discount $]],"$",""))</f>
        <v>17.47</v>
      </c>
      <c r="AD4937">
        <f>VALUE(SUBSTITUTE(Table1[[#This Row],[Retail Price]],"$",""))</f>
        <v>7.28</v>
      </c>
      <c r="AE4937" s="4">
        <f>(Table1[[#This Row],[Retail Price Number]]*Table1[[#This Row],[Order Quantity]])-Table1[[#This Row],[Discount $ Number]]+Table1[[#This Row],[Shipping Cost Number]]</f>
        <v>44.64</v>
      </c>
      <c r="AF4937">
        <f>Table1[[#This Row],[Retail Price Number]]*Table1[[#This Row],[Order Quantity]]-Table1[[#This Row],[Discount $ Number]]</f>
        <v>33.49</v>
      </c>
      <c r="AG4937">
        <f>(Table1[[#This Row],[Retail Price Number]]*Table1[[#This Row],[Order Quantity]])-Table1[[#This Row],[Discount $ Number]]-Table1[[#This Row],[Shipping Cost Number]]</f>
        <v>22.340000000000003</v>
      </c>
      <c r="AH4937">
        <f>Table1[[#This Row],[Retail Price Number]]*Table1[[#This Row],[Order Quantity]]</f>
        <v>50.96</v>
      </c>
      <c r="AI4937">
        <f>YEAR(Table1[[#This Row],[Order Date]])</f>
        <v>2017</v>
      </c>
    </row>
    <row r="4938" spans="1:35" x14ac:dyDescent="0.3">
      <c r="A4938" t="s">
        <v>6922</v>
      </c>
      <c r="B4938" s="1">
        <v>42755</v>
      </c>
      <c r="C4938" t="s">
        <v>1492</v>
      </c>
      <c r="D4938" t="s">
        <v>945</v>
      </c>
      <c r="E4938" t="s">
        <v>27</v>
      </c>
      <c r="F4938" t="s">
        <v>28</v>
      </c>
      <c r="G4938" t="s">
        <v>77</v>
      </c>
      <c r="H4938" t="s">
        <v>241</v>
      </c>
      <c r="I4938" t="s">
        <v>196</v>
      </c>
      <c r="J4938" t="s">
        <v>1233</v>
      </c>
      <c r="K4938" t="s">
        <v>94</v>
      </c>
      <c r="L4938" t="s">
        <v>109</v>
      </c>
      <c r="M4938" t="s">
        <v>35</v>
      </c>
      <c r="N4938" s="1">
        <v>42756</v>
      </c>
      <c r="O4938" t="s">
        <v>711</v>
      </c>
      <c r="P4938" s="3" t="s">
        <v>1234</v>
      </c>
      <c r="Q4938" t="s">
        <v>1235</v>
      </c>
      <c r="R4938">
        <v>7</v>
      </c>
      <c r="S4938" t="s">
        <v>10600</v>
      </c>
      <c r="T4938" s="2">
        <v>0.05</v>
      </c>
      <c r="U4938" t="s">
        <v>10601</v>
      </c>
      <c r="V4938" t="s">
        <v>2156</v>
      </c>
      <c r="W4938" t="s">
        <v>1239</v>
      </c>
      <c r="X4938" t="s">
        <v>10603</v>
      </c>
      <c r="Y4938" s="3">
        <f>VALUE(SUBSTITUTE(Table1[[#This Row],[Order Total]],"$",""))</f>
        <v>157.25</v>
      </c>
      <c r="Z4938">
        <f>VALUE(SUBSTITUTE(Table1[[#This Row],[Total]],"$",""))</f>
        <v>168.4</v>
      </c>
      <c r="AA4938" s="3">
        <f>Table1[[#This Row],[Order Total Number]]-Table1[[#This Row],[Total Number]]</f>
        <v>-11.150000000000006</v>
      </c>
      <c r="AB4938">
        <f>VALUE(SUBSTITUTE(Table1[[#This Row],[Shipping Cost]],"$",""))</f>
        <v>11.15</v>
      </c>
      <c r="AC4938">
        <f>VALUE(SUBSTITUTE(Table1[[#This Row],[Discount $]],"$",""))</f>
        <v>17.47</v>
      </c>
      <c r="AD4938">
        <f>VALUE(SUBSTITUTE(Table1[[#This Row],[Retail Price]],"$",""))</f>
        <v>7.28</v>
      </c>
      <c r="AE4938" s="4">
        <f>(Table1[[#This Row],[Retail Price Number]]*Table1[[#This Row],[Order Quantity]])-Table1[[#This Row],[Discount $ Number]]+Table1[[#This Row],[Shipping Cost Number]]</f>
        <v>44.64</v>
      </c>
      <c r="AF4938">
        <f>Table1[[#This Row],[Retail Price Number]]*Table1[[#This Row],[Order Quantity]]-Table1[[#This Row],[Discount $ Number]]</f>
        <v>33.49</v>
      </c>
      <c r="AG4938">
        <f>(Table1[[#This Row],[Retail Price Number]]*Table1[[#This Row],[Order Quantity]])-Table1[[#This Row],[Discount $ Number]]-Table1[[#This Row],[Shipping Cost Number]]</f>
        <v>22.340000000000003</v>
      </c>
      <c r="AH4938">
        <f>Table1[[#This Row],[Retail Price Number]]*Table1[[#This Row],[Order Quantity]]</f>
        <v>50.96</v>
      </c>
      <c r="AI4938">
        <f>YEAR(Table1[[#This Row],[Order Date]])</f>
        <v>2017</v>
      </c>
    </row>
    <row r="4939" spans="1:35" x14ac:dyDescent="0.3">
      <c r="A4939" t="s">
        <v>3197</v>
      </c>
      <c r="B4939" s="1">
        <v>42758</v>
      </c>
      <c r="C4939" t="s">
        <v>1231</v>
      </c>
      <c r="D4939" t="s">
        <v>1232</v>
      </c>
      <c r="E4939" t="s">
        <v>27</v>
      </c>
      <c r="F4939" t="s">
        <v>28</v>
      </c>
      <c r="G4939" t="s">
        <v>134</v>
      </c>
      <c r="H4939" t="s">
        <v>281</v>
      </c>
      <c r="I4939" t="s">
        <v>121</v>
      </c>
      <c r="J4939" t="s">
        <v>2581</v>
      </c>
      <c r="K4939" t="s">
        <v>33</v>
      </c>
      <c r="L4939" t="s">
        <v>34</v>
      </c>
      <c r="M4939" t="s">
        <v>35</v>
      </c>
      <c r="N4939" s="1">
        <v>42760</v>
      </c>
      <c r="O4939" t="s">
        <v>2582</v>
      </c>
      <c r="P4939" s="3" t="s">
        <v>2125</v>
      </c>
      <c r="Q4939" t="s">
        <v>2583</v>
      </c>
      <c r="R4939">
        <v>38</v>
      </c>
      <c r="S4939" t="s">
        <v>640</v>
      </c>
      <c r="T4939" s="2">
        <v>0.03</v>
      </c>
      <c r="U4939" t="s">
        <v>258</v>
      </c>
      <c r="V4939" t="s">
        <v>3198</v>
      </c>
      <c r="W4939" t="s">
        <v>2587</v>
      </c>
      <c r="X4939" t="s">
        <v>3199</v>
      </c>
      <c r="Y4939" s="3">
        <f>VALUE(SUBSTITUTE(Table1[[#This Row],[Order Total]],"$",""))</f>
        <v>66.53</v>
      </c>
      <c r="Z4939">
        <f>VALUE(SUBSTITUTE(Table1[[#This Row],[Total]],"$",""))</f>
        <v>67.23</v>
      </c>
      <c r="AA4939" s="3">
        <f>Table1[[#This Row],[Order Total Number]]-Table1[[#This Row],[Total Number]]</f>
        <v>-0.70000000000000284</v>
      </c>
      <c r="AB4939">
        <f>VALUE(SUBSTITUTE(Table1[[#This Row],[Shipping Cost]],"$",""))</f>
        <v>3.12</v>
      </c>
      <c r="AC4939">
        <f>VALUE(SUBSTITUTE(Table1[[#This Row],[Discount $]],"$",""))</f>
        <v>2.77</v>
      </c>
      <c r="AD4939">
        <f>VALUE(SUBSTITUTE(Table1[[#This Row],[Retail Price]],"$",""))</f>
        <v>8.14</v>
      </c>
      <c r="AE4939" s="4">
        <f>(Table1[[#This Row],[Retail Price Number]]*Table1[[#This Row],[Order Quantity]])-Table1[[#This Row],[Discount $ Number]]+Table1[[#This Row],[Shipping Cost Number]]</f>
        <v>309.67000000000007</v>
      </c>
      <c r="AF4939">
        <f>Table1[[#This Row],[Retail Price Number]]*Table1[[#This Row],[Order Quantity]]-Table1[[#This Row],[Discount $ Number]]</f>
        <v>306.55000000000007</v>
      </c>
      <c r="AG4939">
        <f>(Table1[[#This Row],[Retail Price Number]]*Table1[[#This Row],[Order Quantity]])-Table1[[#This Row],[Discount $ Number]]-Table1[[#This Row],[Shipping Cost Number]]</f>
        <v>303.43000000000006</v>
      </c>
      <c r="AH4939">
        <f>Table1[[#This Row],[Retail Price Number]]*Table1[[#This Row],[Order Quantity]]</f>
        <v>309.32000000000005</v>
      </c>
      <c r="AI4939">
        <f>YEAR(Table1[[#This Row],[Order Date]])</f>
        <v>2017</v>
      </c>
    </row>
    <row r="4940" spans="1:35" x14ac:dyDescent="0.3">
      <c r="A4940" t="s">
        <v>3197</v>
      </c>
      <c r="B4940" s="1">
        <v>42758</v>
      </c>
      <c r="C4940" t="s">
        <v>1231</v>
      </c>
      <c r="D4940" t="s">
        <v>1232</v>
      </c>
      <c r="E4940" t="s">
        <v>27</v>
      </c>
      <c r="F4940" t="s">
        <v>28</v>
      </c>
      <c r="G4940" t="s">
        <v>91</v>
      </c>
      <c r="H4940" t="s">
        <v>281</v>
      </c>
      <c r="I4940" t="s">
        <v>31</v>
      </c>
      <c r="J4940" t="s">
        <v>1215</v>
      </c>
      <c r="K4940" t="s">
        <v>94</v>
      </c>
      <c r="L4940" t="s">
        <v>95</v>
      </c>
      <c r="M4940" t="s">
        <v>156</v>
      </c>
      <c r="N4940" s="1">
        <v>42760</v>
      </c>
      <c r="O4940" t="s">
        <v>1216</v>
      </c>
      <c r="P4940" s="3" t="s">
        <v>1217</v>
      </c>
      <c r="Q4940" t="s">
        <v>1218</v>
      </c>
      <c r="R4940">
        <v>10</v>
      </c>
      <c r="S4940" t="s">
        <v>640</v>
      </c>
      <c r="T4940" s="2">
        <v>0.08</v>
      </c>
      <c r="U4940" t="s">
        <v>258</v>
      </c>
      <c r="V4940" t="s">
        <v>3198</v>
      </c>
      <c r="W4940" t="s">
        <v>1222</v>
      </c>
      <c r="X4940" t="s">
        <v>3199</v>
      </c>
      <c r="Y4940" s="3">
        <f>VALUE(SUBSTITUTE(Table1[[#This Row],[Order Total]],"$",""))</f>
        <v>66.53</v>
      </c>
      <c r="Z4940">
        <f>VALUE(SUBSTITUTE(Table1[[#This Row],[Total]],"$",""))</f>
        <v>67.23</v>
      </c>
      <c r="AA4940" s="3">
        <f>Table1[[#This Row],[Order Total Number]]-Table1[[#This Row],[Total Number]]</f>
        <v>-0.70000000000000284</v>
      </c>
      <c r="AB4940">
        <f>VALUE(SUBSTITUTE(Table1[[#This Row],[Shipping Cost]],"$",""))</f>
        <v>0.83</v>
      </c>
      <c r="AC4940">
        <f>VALUE(SUBSTITUTE(Table1[[#This Row],[Discount $]],"$",""))</f>
        <v>2.77</v>
      </c>
      <c r="AD4940">
        <f>VALUE(SUBSTITUTE(Table1[[#This Row],[Retail Price]],"$",""))</f>
        <v>5.84</v>
      </c>
      <c r="AE4940" s="4">
        <f>(Table1[[#This Row],[Retail Price Number]]*Table1[[#This Row],[Order Quantity]])-Table1[[#This Row],[Discount $ Number]]+Table1[[#This Row],[Shipping Cost Number]]</f>
        <v>56.459999999999994</v>
      </c>
      <c r="AF4940">
        <f>Table1[[#This Row],[Retail Price Number]]*Table1[[#This Row],[Order Quantity]]-Table1[[#This Row],[Discount $ Number]]</f>
        <v>55.629999999999995</v>
      </c>
      <c r="AG4940">
        <f>(Table1[[#This Row],[Retail Price Number]]*Table1[[#This Row],[Order Quantity]])-Table1[[#This Row],[Discount $ Number]]-Table1[[#This Row],[Shipping Cost Number]]</f>
        <v>54.8</v>
      </c>
      <c r="AH4940">
        <f>Table1[[#This Row],[Retail Price Number]]*Table1[[#This Row],[Order Quantity]]</f>
        <v>58.4</v>
      </c>
      <c r="AI4940">
        <f>YEAR(Table1[[#This Row],[Order Date]])</f>
        <v>2017</v>
      </c>
    </row>
    <row r="4941" spans="1:35" x14ac:dyDescent="0.3">
      <c r="A4941" t="s">
        <v>3197</v>
      </c>
      <c r="B4941" s="1">
        <v>42758</v>
      </c>
      <c r="C4941" t="s">
        <v>1231</v>
      </c>
      <c r="D4941" t="s">
        <v>1232</v>
      </c>
      <c r="E4941" t="s">
        <v>27</v>
      </c>
      <c r="F4941" t="s">
        <v>28</v>
      </c>
      <c r="G4941" t="s">
        <v>77</v>
      </c>
      <c r="H4941" t="s">
        <v>281</v>
      </c>
      <c r="I4941" t="s">
        <v>63</v>
      </c>
      <c r="J4941" t="s">
        <v>1344</v>
      </c>
      <c r="K4941" t="s">
        <v>94</v>
      </c>
      <c r="L4941" t="s">
        <v>109</v>
      </c>
      <c r="M4941" t="s">
        <v>35</v>
      </c>
      <c r="N4941" s="1">
        <v>42760</v>
      </c>
      <c r="O4941" t="s">
        <v>341</v>
      </c>
      <c r="P4941" s="3" t="s">
        <v>574</v>
      </c>
      <c r="Q4941" t="s">
        <v>1345</v>
      </c>
      <c r="R4941">
        <v>17</v>
      </c>
      <c r="S4941" t="s">
        <v>640</v>
      </c>
      <c r="T4941" s="2">
        <v>0.03</v>
      </c>
      <c r="U4941" t="s">
        <v>258</v>
      </c>
      <c r="V4941" t="s">
        <v>3198</v>
      </c>
      <c r="W4941" t="s">
        <v>57</v>
      </c>
      <c r="X4941" t="s">
        <v>3199</v>
      </c>
      <c r="Y4941" s="3">
        <f>VALUE(SUBSTITUTE(Table1[[#This Row],[Order Total]],"$",""))</f>
        <v>66.53</v>
      </c>
      <c r="Z4941">
        <f>VALUE(SUBSTITUTE(Table1[[#This Row],[Total]],"$",""))</f>
        <v>67.23</v>
      </c>
      <c r="AA4941" s="3">
        <f>Table1[[#This Row],[Order Total Number]]-Table1[[#This Row],[Total Number]]</f>
        <v>-0.70000000000000284</v>
      </c>
      <c r="AB4941">
        <f>VALUE(SUBSTITUTE(Table1[[#This Row],[Shipping Cost]],"$",""))</f>
        <v>0.7</v>
      </c>
      <c r="AC4941">
        <f>VALUE(SUBSTITUTE(Table1[[#This Row],[Discount $]],"$",""))</f>
        <v>2.77</v>
      </c>
      <c r="AD4941">
        <f>VALUE(SUBSTITUTE(Table1[[#This Row],[Retail Price]],"$",""))</f>
        <v>3.85</v>
      </c>
      <c r="AE4941" s="4">
        <f>(Table1[[#This Row],[Retail Price Number]]*Table1[[#This Row],[Order Quantity]])-Table1[[#This Row],[Discount $ Number]]+Table1[[#This Row],[Shipping Cost Number]]</f>
        <v>63.38</v>
      </c>
      <c r="AF4941">
        <f>Table1[[#This Row],[Retail Price Number]]*Table1[[#This Row],[Order Quantity]]-Table1[[#This Row],[Discount $ Number]]</f>
        <v>62.68</v>
      </c>
      <c r="AG4941">
        <f>(Table1[[#This Row],[Retail Price Number]]*Table1[[#This Row],[Order Quantity]])-Table1[[#This Row],[Discount $ Number]]-Table1[[#This Row],[Shipping Cost Number]]</f>
        <v>61.98</v>
      </c>
      <c r="AH4941">
        <f>Table1[[#This Row],[Retail Price Number]]*Table1[[#This Row],[Order Quantity]]</f>
        <v>65.45</v>
      </c>
      <c r="AI4941">
        <f>YEAR(Table1[[#This Row],[Order Date]])</f>
        <v>2017</v>
      </c>
    </row>
    <row r="4942" spans="1:35" x14ac:dyDescent="0.3">
      <c r="A4942" t="s">
        <v>3197</v>
      </c>
      <c r="B4942" s="1">
        <v>42759</v>
      </c>
      <c r="C4942" t="s">
        <v>1231</v>
      </c>
      <c r="D4942" t="s">
        <v>1232</v>
      </c>
      <c r="E4942" t="s">
        <v>27</v>
      </c>
      <c r="F4942" t="s">
        <v>28</v>
      </c>
      <c r="G4942" t="s">
        <v>29</v>
      </c>
      <c r="H4942" t="s">
        <v>281</v>
      </c>
      <c r="I4942" t="s">
        <v>121</v>
      </c>
      <c r="J4942" t="s">
        <v>1215</v>
      </c>
      <c r="K4942" t="s">
        <v>94</v>
      </c>
      <c r="L4942" t="s">
        <v>34</v>
      </c>
      <c r="M4942" t="s">
        <v>35</v>
      </c>
      <c r="N4942" s="1">
        <v>42760</v>
      </c>
      <c r="O4942" t="s">
        <v>1216</v>
      </c>
      <c r="P4942" s="3" t="s">
        <v>1217</v>
      </c>
      <c r="Q4942" t="s">
        <v>1218</v>
      </c>
      <c r="R4942">
        <v>41</v>
      </c>
      <c r="S4942" t="s">
        <v>640</v>
      </c>
      <c r="T4942" s="2">
        <v>0.01</v>
      </c>
      <c r="U4942" t="s">
        <v>258</v>
      </c>
      <c r="V4942" t="s">
        <v>3198</v>
      </c>
      <c r="W4942" t="s">
        <v>1222</v>
      </c>
      <c r="X4942" t="s">
        <v>3199</v>
      </c>
      <c r="Y4942" s="3">
        <f>VALUE(SUBSTITUTE(Table1[[#This Row],[Order Total]],"$",""))</f>
        <v>66.53</v>
      </c>
      <c r="Z4942">
        <f>VALUE(SUBSTITUTE(Table1[[#This Row],[Total]],"$",""))</f>
        <v>67.23</v>
      </c>
      <c r="AA4942" s="3">
        <f>Table1[[#This Row],[Order Total Number]]-Table1[[#This Row],[Total Number]]</f>
        <v>-0.70000000000000284</v>
      </c>
      <c r="AB4942">
        <f>VALUE(SUBSTITUTE(Table1[[#This Row],[Shipping Cost]],"$",""))</f>
        <v>0.83</v>
      </c>
      <c r="AC4942">
        <f>VALUE(SUBSTITUTE(Table1[[#This Row],[Discount $]],"$",""))</f>
        <v>2.77</v>
      </c>
      <c r="AD4942">
        <f>VALUE(SUBSTITUTE(Table1[[#This Row],[Retail Price]],"$",""))</f>
        <v>5.84</v>
      </c>
      <c r="AE4942" s="4">
        <f>(Table1[[#This Row],[Retail Price Number]]*Table1[[#This Row],[Order Quantity]])-Table1[[#This Row],[Discount $ Number]]+Table1[[#This Row],[Shipping Cost Number]]</f>
        <v>237.5</v>
      </c>
      <c r="AF4942">
        <f>Table1[[#This Row],[Retail Price Number]]*Table1[[#This Row],[Order Quantity]]-Table1[[#This Row],[Discount $ Number]]</f>
        <v>236.67</v>
      </c>
      <c r="AG4942">
        <f>(Table1[[#This Row],[Retail Price Number]]*Table1[[#This Row],[Order Quantity]])-Table1[[#This Row],[Discount $ Number]]-Table1[[#This Row],[Shipping Cost Number]]</f>
        <v>235.83999999999997</v>
      </c>
      <c r="AH4942">
        <f>Table1[[#This Row],[Retail Price Number]]*Table1[[#This Row],[Order Quantity]]</f>
        <v>239.44</v>
      </c>
      <c r="AI4942">
        <f>YEAR(Table1[[#This Row],[Order Date]])</f>
        <v>2017</v>
      </c>
    </row>
    <row r="4943" spans="1:35" x14ac:dyDescent="0.3">
      <c r="A4943" t="s">
        <v>3197</v>
      </c>
      <c r="B4943" s="1">
        <v>42758</v>
      </c>
      <c r="C4943" t="s">
        <v>1231</v>
      </c>
      <c r="D4943" t="s">
        <v>1232</v>
      </c>
      <c r="E4943" t="s">
        <v>27</v>
      </c>
      <c r="F4943" t="s">
        <v>28</v>
      </c>
      <c r="G4943" t="s">
        <v>91</v>
      </c>
      <c r="H4943" t="s">
        <v>281</v>
      </c>
      <c r="I4943" t="s">
        <v>31</v>
      </c>
      <c r="J4943" t="s">
        <v>1344</v>
      </c>
      <c r="K4943" t="s">
        <v>94</v>
      </c>
      <c r="L4943" t="s">
        <v>95</v>
      </c>
      <c r="M4943" t="s">
        <v>35</v>
      </c>
      <c r="N4943" s="1">
        <v>42760</v>
      </c>
      <c r="O4943" t="s">
        <v>341</v>
      </c>
      <c r="P4943" s="3" t="s">
        <v>574</v>
      </c>
      <c r="Q4943" t="s">
        <v>1345</v>
      </c>
      <c r="R4943">
        <v>29</v>
      </c>
      <c r="S4943" t="s">
        <v>640</v>
      </c>
      <c r="T4943" s="2">
        <v>0.03</v>
      </c>
      <c r="U4943" t="s">
        <v>258</v>
      </c>
      <c r="V4943" t="s">
        <v>3198</v>
      </c>
      <c r="W4943" t="s">
        <v>57</v>
      </c>
      <c r="X4943" t="s">
        <v>3199</v>
      </c>
      <c r="Y4943" s="3">
        <f>VALUE(SUBSTITUTE(Table1[[#This Row],[Order Total]],"$",""))</f>
        <v>66.53</v>
      </c>
      <c r="Z4943">
        <f>VALUE(SUBSTITUTE(Table1[[#This Row],[Total]],"$",""))</f>
        <v>67.23</v>
      </c>
      <c r="AA4943" s="3">
        <f>Table1[[#This Row],[Order Total Number]]-Table1[[#This Row],[Total Number]]</f>
        <v>-0.70000000000000284</v>
      </c>
      <c r="AB4943">
        <f>VALUE(SUBSTITUTE(Table1[[#This Row],[Shipping Cost]],"$",""))</f>
        <v>0.7</v>
      </c>
      <c r="AC4943">
        <f>VALUE(SUBSTITUTE(Table1[[#This Row],[Discount $]],"$",""))</f>
        <v>2.77</v>
      </c>
      <c r="AD4943">
        <f>VALUE(SUBSTITUTE(Table1[[#This Row],[Retail Price]],"$",""))</f>
        <v>3.85</v>
      </c>
      <c r="AE4943" s="4">
        <f>(Table1[[#This Row],[Retail Price Number]]*Table1[[#This Row],[Order Quantity]])-Table1[[#This Row],[Discount $ Number]]+Table1[[#This Row],[Shipping Cost Number]]</f>
        <v>109.58000000000001</v>
      </c>
      <c r="AF4943">
        <f>Table1[[#This Row],[Retail Price Number]]*Table1[[#This Row],[Order Quantity]]-Table1[[#This Row],[Discount $ Number]]</f>
        <v>108.88000000000001</v>
      </c>
      <c r="AG4943">
        <f>(Table1[[#This Row],[Retail Price Number]]*Table1[[#This Row],[Order Quantity]])-Table1[[#This Row],[Discount $ Number]]-Table1[[#This Row],[Shipping Cost Number]]</f>
        <v>108.18</v>
      </c>
      <c r="AH4943">
        <f>Table1[[#This Row],[Retail Price Number]]*Table1[[#This Row],[Order Quantity]]</f>
        <v>111.65</v>
      </c>
      <c r="AI4943">
        <f>YEAR(Table1[[#This Row],[Order Date]])</f>
        <v>2017</v>
      </c>
    </row>
    <row r="4944" spans="1:35" x14ac:dyDescent="0.3">
      <c r="A4944" t="s">
        <v>3197</v>
      </c>
      <c r="B4944" s="1">
        <v>42758</v>
      </c>
      <c r="C4944" t="s">
        <v>1231</v>
      </c>
      <c r="D4944" t="s">
        <v>1232</v>
      </c>
      <c r="E4944" t="s">
        <v>27</v>
      </c>
      <c r="F4944" t="s">
        <v>28</v>
      </c>
      <c r="G4944" t="s">
        <v>77</v>
      </c>
      <c r="H4944" t="s">
        <v>281</v>
      </c>
      <c r="I4944" t="s">
        <v>92</v>
      </c>
      <c r="J4944" t="s">
        <v>3226</v>
      </c>
      <c r="K4944" t="s">
        <v>94</v>
      </c>
      <c r="L4944" t="s">
        <v>95</v>
      </c>
      <c r="M4944" t="s">
        <v>35</v>
      </c>
      <c r="N4944" s="1">
        <v>42760</v>
      </c>
      <c r="O4944" t="s">
        <v>1378</v>
      </c>
      <c r="P4944" s="3" t="s">
        <v>1379</v>
      </c>
      <c r="Q4944" t="s">
        <v>1380</v>
      </c>
      <c r="R4944">
        <v>19</v>
      </c>
      <c r="S4944" t="s">
        <v>640</v>
      </c>
      <c r="T4944" s="2">
        <v>0.03</v>
      </c>
      <c r="U4944" t="s">
        <v>258</v>
      </c>
      <c r="V4944" t="s">
        <v>3198</v>
      </c>
      <c r="W4944" t="s">
        <v>1384</v>
      </c>
      <c r="X4944" t="s">
        <v>3199</v>
      </c>
      <c r="Y4944" s="3">
        <f>VALUE(SUBSTITUTE(Table1[[#This Row],[Order Total]],"$",""))</f>
        <v>66.53</v>
      </c>
      <c r="Z4944">
        <f>VALUE(SUBSTITUTE(Table1[[#This Row],[Total]],"$",""))</f>
        <v>67.23</v>
      </c>
      <c r="AA4944" s="3">
        <f>Table1[[#This Row],[Order Total Number]]-Table1[[#This Row],[Total Number]]</f>
        <v>-0.70000000000000284</v>
      </c>
      <c r="AB4944">
        <f>VALUE(SUBSTITUTE(Table1[[#This Row],[Shipping Cost]],"$",""))</f>
        <v>1.63</v>
      </c>
      <c r="AC4944">
        <f>VALUE(SUBSTITUTE(Table1[[#This Row],[Discount $]],"$",""))</f>
        <v>2.77</v>
      </c>
      <c r="AD4944">
        <f>VALUE(SUBSTITUTE(Table1[[#This Row],[Retail Price]],"$",""))</f>
        <v>1.95</v>
      </c>
      <c r="AE4944" s="4">
        <f>(Table1[[#This Row],[Retail Price Number]]*Table1[[#This Row],[Order Quantity]])-Table1[[#This Row],[Discount $ Number]]+Table1[[#This Row],[Shipping Cost Number]]</f>
        <v>35.909999999999997</v>
      </c>
      <c r="AF4944">
        <f>Table1[[#This Row],[Retail Price Number]]*Table1[[#This Row],[Order Quantity]]-Table1[[#This Row],[Discount $ Number]]</f>
        <v>34.279999999999994</v>
      </c>
      <c r="AG4944">
        <f>(Table1[[#This Row],[Retail Price Number]]*Table1[[#This Row],[Order Quantity]])-Table1[[#This Row],[Discount $ Number]]-Table1[[#This Row],[Shipping Cost Number]]</f>
        <v>32.649999999999991</v>
      </c>
      <c r="AH4944">
        <f>Table1[[#This Row],[Retail Price Number]]*Table1[[#This Row],[Order Quantity]]</f>
        <v>37.049999999999997</v>
      </c>
      <c r="AI4944">
        <f>YEAR(Table1[[#This Row],[Order Date]])</f>
        <v>2017</v>
      </c>
    </row>
    <row r="4945" spans="1:35" x14ac:dyDescent="0.3">
      <c r="A4945" t="s">
        <v>3197</v>
      </c>
      <c r="B4945" s="1">
        <v>42758</v>
      </c>
      <c r="C4945" t="s">
        <v>1231</v>
      </c>
      <c r="D4945" t="s">
        <v>1232</v>
      </c>
      <c r="E4945" t="s">
        <v>27</v>
      </c>
      <c r="F4945" t="s">
        <v>28</v>
      </c>
      <c r="G4945" t="s">
        <v>77</v>
      </c>
      <c r="H4945" t="s">
        <v>281</v>
      </c>
      <c r="I4945" t="s">
        <v>121</v>
      </c>
      <c r="J4945" t="s">
        <v>3226</v>
      </c>
      <c r="K4945" t="s">
        <v>94</v>
      </c>
      <c r="L4945" t="s">
        <v>34</v>
      </c>
      <c r="M4945" t="s">
        <v>35</v>
      </c>
      <c r="N4945" s="1">
        <v>42760</v>
      </c>
      <c r="O4945" t="s">
        <v>3451</v>
      </c>
      <c r="P4945" s="3" t="s">
        <v>2368</v>
      </c>
      <c r="Q4945" t="s">
        <v>260</v>
      </c>
      <c r="R4945">
        <v>29</v>
      </c>
      <c r="S4945" t="s">
        <v>640</v>
      </c>
      <c r="T4945" s="2">
        <v>0.02</v>
      </c>
      <c r="U4945" t="s">
        <v>258</v>
      </c>
      <c r="V4945" t="s">
        <v>3198</v>
      </c>
      <c r="W4945" t="s">
        <v>774</v>
      </c>
      <c r="X4945" t="s">
        <v>3199</v>
      </c>
      <c r="Y4945" s="3">
        <f>VALUE(SUBSTITUTE(Table1[[#This Row],[Order Total]],"$",""))</f>
        <v>66.53</v>
      </c>
      <c r="Z4945">
        <f>VALUE(SUBSTITUTE(Table1[[#This Row],[Total]],"$",""))</f>
        <v>67.23</v>
      </c>
      <c r="AA4945" s="3">
        <f>Table1[[#This Row],[Order Total Number]]-Table1[[#This Row],[Total Number]]</f>
        <v>-0.70000000000000284</v>
      </c>
      <c r="AB4945">
        <f>VALUE(SUBSTITUTE(Table1[[#This Row],[Shipping Cost]],"$",""))</f>
        <v>1.86</v>
      </c>
      <c r="AC4945">
        <f>VALUE(SUBSTITUTE(Table1[[#This Row],[Discount $]],"$",""))</f>
        <v>2.77</v>
      </c>
      <c r="AD4945">
        <f>VALUE(SUBSTITUTE(Table1[[#This Row],[Retail Price]],"$",""))</f>
        <v>3.26</v>
      </c>
      <c r="AE4945" s="4">
        <f>(Table1[[#This Row],[Retail Price Number]]*Table1[[#This Row],[Order Quantity]])-Table1[[#This Row],[Discount $ Number]]+Table1[[#This Row],[Shipping Cost Number]]</f>
        <v>93.63</v>
      </c>
      <c r="AF4945">
        <f>Table1[[#This Row],[Retail Price Number]]*Table1[[#This Row],[Order Quantity]]-Table1[[#This Row],[Discount $ Number]]</f>
        <v>91.77</v>
      </c>
      <c r="AG4945">
        <f>(Table1[[#This Row],[Retail Price Number]]*Table1[[#This Row],[Order Quantity]])-Table1[[#This Row],[Discount $ Number]]-Table1[[#This Row],[Shipping Cost Number]]</f>
        <v>89.91</v>
      </c>
      <c r="AH4945">
        <f>Table1[[#This Row],[Retail Price Number]]*Table1[[#This Row],[Order Quantity]]</f>
        <v>94.539999999999992</v>
      </c>
      <c r="AI4945">
        <f>YEAR(Table1[[#This Row],[Order Date]])</f>
        <v>2017</v>
      </c>
    </row>
    <row r="4946" spans="1:35" x14ac:dyDescent="0.3">
      <c r="A4946" t="s">
        <v>3291</v>
      </c>
      <c r="B4946" s="1">
        <v>42387</v>
      </c>
      <c r="C4946" t="s">
        <v>2444</v>
      </c>
      <c r="D4946" t="s">
        <v>1617</v>
      </c>
      <c r="E4946" t="s">
        <v>27</v>
      </c>
      <c r="F4946" t="s">
        <v>28</v>
      </c>
      <c r="G4946" t="s">
        <v>134</v>
      </c>
      <c r="H4946" t="s">
        <v>78</v>
      </c>
      <c r="I4946" t="s">
        <v>196</v>
      </c>
      <c r="J4946" t="s">
        <v>734</v>
      </c>
      <c r="K4946" t="s">
        <v>33</v>
      </c>
      <c r="L4946" t="s">
        <v>34</v>
      </c>
      <c r="M4946" t="s">
        <v>35</v>
      </c>
      <c r="N4946" s="1">
        <v>42389</v>
      </c>
      <c r="O4946" t="s">
        <v>735</v>
      </c>
      <c r="P4946" s="3" t="s">
        <v>736</v>
      </c>
      <c r="Q4946" t="s">
        <v>737</v>
      </c>
      <c r="R4946">
        <v>49</v>
      </c>
      <c r="S4946" t="s">
        <v>1795</v>
      </c>
      <c r="T4946" s="2">
        <v>0.09</v>
      </c>
      <c r="U4946" t="s">
        <v>1334</v>
      </c>
      <c r="V4946" t="s">
        <v>3292</v>
      </c>
      <c r="W4946" t="s">
        <v>741</v>
      </c>
      <c r="X4946" t="s">
        <v>3293</v>
      </c>
      <c r="Y4946" s="3">
        <f>VALUE(SUBSTITUTE(Table1[[#This Row],[Order Total]],"$",""))</f>
        <v>133.16</v>
      </c>
      <c r="Z4946">
        <f>VALUE(SUBSTITUTE(Table1[[#This Row],[Total]],"$",""))</f>
        <v>136.65</v>
      </c>
      <c r="AA4946" s="3">
        <f>Table1[[#This Row],[Order Total Number]]-Table1[[#This Row],[Total Number]]</f>
        <v>-3.4900000000000091</v>
      </c>
      <c r="AB4946">
        <f>VALUE(SUBSTITUTE(Table1[[#This Row],[Shipping Cost]],"$",""))</f>
        <v>5.47</v>
      </c>
      <c r="AC4946">
        <f>VALUE(SUBSTITUTE(Table1[[#This Row],[Discount $]],"$",""))</f>
        <v>4.0599999999999996</v>
      </c>
      <c r="AD4946">
        <f>VALUE(SUBSTITUTE(Table1[[#This Row],[Retail Price]],"$",""))</f>
        <v>3.58</v>
      </c>
      <c r="AE4946" s="4">
        <f>(Table1[[#This Row],[Retail Price Number]]*Table1[[#This Row],[Order Quantity]])-Table1[[#This Row],[Discount $ Number]]+Table1[[#This Row],[Shipping Cost Number]]</f>
        <v>176.83</v>
      </c>
      <c r="AF4946">
        <f>Table1[[#This Row],[Retail Price Number]]*Table1[[#This Row],[Order Quantity]]-Table1[[#This Row],[Discount $ Number]]</f>
        <v>171.36</v>
      </c>
      <c r="AG4946">
        <f>(Table1[[#This Row],[Retail Price Number]]*Table1[[#This Row],[Order Quantity]])-Table1[[#This Row],[Discount $ Number]]-Table1[[#This Row],[Shipping Cost Number]]</f>
        <v>165.89000000000001</v>
      </c>
      <c r="AH4946">
        <f>Table1[[#This Row],[Retail Price Number]]*Table1[[#This Row],[Order Quantity]]</f>
        <v>175.42000000000002</v>
      </c>
      <c r="AI4946">
        <f>YEAR(Table1[[#This Row],[Order Date]])</f>
        <v>2016</v>
      </c>
    </row>
    <row r="4947" spans="1:35" x14ac:dyDescent="0.3">
      <c r="A4947" t="s">
        <v>10621</v>
      </c>
      <c r="B4947" s="1">
        <v>42606</v>
      </c>
      <c r="C4947" t="s">
        <v>963</v>
      </c>
      <c r="D4947" t="s">
        <v>964</v>
      </c>
      <c r="E4947" t="s">
        <v>27</v>
      </c>
      <c r="F4947" t="s">
        <v>28</v>
      </c>
      <c r="G4947" t="s">
        <v>29</v>
      </c>
      <c r="H4947" t="s">
        <v>965</v>
      </c>
      <c r="I4947" t="s">
        <v>31</v>
      </c>
      <c r="J4947" t="s">
        <v>3587</v>
      </c>
      <c r="K4947" t="s">
        <v>94</v>
      </c>
      <c r="L4947" t="s">
        <v>109</v>
      </c>
      <c r="M4947" t="s">
        <v>35</v>
      </c>
      <c r="N4947" s="1">
        <v>42615</v>
      </c>
      <c r="O4947" t="s">
        <v>460</v>
      </c>
      <c r="P4947" s="3" t="s">
        <v>3588</v>
      </c>
      <c r="Q4947" t="s">
        <v>1220</v>
      </c>
      <c r="R4947">
        <v>24</v>
      </c>
      <c r="S4947" t="s">
        <v>835</v>
      </c>
      <c r="T4947" s="2">
        <v>0.1</v>
      </c>
      <c r="U4947" t="s">
        <v>606</v>
      </c>
      <c r="V4947" t="s">
        <v>10178</v>
      </c>
      <c r="W4947" t="s">
        <v>3589</v>
      </c>
      <c r="X4947" t="s">
        <v>10622</v>
      </c>
      <c r="Y4947" s="3">
        <f>VALUE(SUBSTITUTE(Table1[[#This Row],[Order Total]],"$",""))</f>
        <v>113.1</v>
      </c>
      <c r="Z4947">
        <f>VALUE(SUBSTITUTE(Table1[[#This Row],[Total]],"$",""))</f>
        <v>116.69</v>
      </c>
      <c r="AA4947" s="3">
        <f>Table1[[#This Row],[Order Total Number]]-Table1[[#This Row],[Total Number]]</f>
        <v>-3.5900000000000034</v>
      </c>
      <c r="AB4947">
        <f>VALUE(SUBSTITUTE(Table1[[#This Row],[Shipping Cost]],"$",""))</f>
        <v>0.85</v>
      </c>
      <c r="AC4947">
        <f>VALUE(SUBSTITUTE(Table1[[#This Row],[Discount $]],"$",""))</f>
        <v>7.72</v>
      </c>
      <c r="AD4947">
        <f>VALUE(SUBSTITUTE(Table1[[#This Row],[Retail Price]],"$",""))</f>
        <v>3.38</v>
      </c>
      <c r="AE4947" s="4">
        <f>(Table1[[#This Row],[Retail Price Number]]*Table1[[#This Row],[Order Quantity]])-Table1[[#This Row],[Discount $ Number]]+Table1[[#This Row],[Shipping Cost Number]]</f>
        <v>74.25</v>
      </c>
      <c r="AF4947">
        <f>Table1[[#This Row],[Retail Price Number]]*Table1[[#This Row],[Order Quantity]]-Table1[[#This Row],[Discount $ Number]]</f>
        <v>73.400000000000006</v>
      </c>
      <c r="AG4947">
        <f>(Table1[[#This Row],[Retail Price Number]]*Table1[[#This Row],[Order Quantity]])-Table1[[#This Row],[Discount $ Number]]-Table1[[#This Row],[Shipping Cost Number]]</f>
        <v>72.550000000000011</v>
      </c>
      <c r="AH4947">
        <f>Table1[[#This Row],[Retail Price Number]]*Table1[[#This Row],[Order Quantity]]</f>
        <v>81.12</v>
      </c>
      <c r="AI4947">
        <f>YEAR(Table1[[#This Row],[Order Date]])</f>
        <v>2016</v>
      </c>
    </row>
    <row r="4948" spans="1:35" x14ac:dyDescent="0.3">
      <c r="A4948" t="s">
        <v>4200</v>
      </c>
      <c r="B4948" s="1">
        <v>42761</v>
      </c>
      <c r="C4948" t="s">
        <v>4201</v>
      </c>
      <c r="D4948" t="s">
        <v>288</v>
      </c>
      <c r="E4948" t="s">
        <v>27</v>
      </c>
      <c r="F4948" t="s">
        <v>28</v>
      </c>
      <c r="G4948" t="s">
        <v>134</v>
      </c>
      <c r="H4948" t="s">
        <v>289</v>
      </c>
      <c r="I4948" t="s">
        <v>31</v>
      </c>
      <c r="J4948" t="s">
        <v>623</v>
      </c>
      <c r="K4948" t="s">
        <v>94</v>
      </c>
      <c r="L4948" t="s">
        <v>95</v>
      </c>
      <c r="M4948" t="s">
        <v>35</v>
      </c>
      <c r="N4948" s="1">
        <v>42762</v>
      </c>
      <c r="O4948" t="s">
        <v>624</v>
      </c>
      <c r="P4948" s="3" t="s">
        <v>625</v>
      </c>
      <c r="Q4948" t="s">
        <v>626</v>
      </c>
      <c r="R4948">
        <v>41</v>
      </c>
      <c r="S4948" t="s">
        <v>4202</v>
      </c>
      <c r="T4948" s="2">
        <v>0.02</v>
      </c>
      <c r="U4948" t="s">
        <v>4203</v>
      </c>
      <c r="V4948" t="s">
        <v>4204</v>
      </c>
      <c r="W4948" t="s">
        <v>376</v>
      </c>
      <c r="X4948" t="s">
        <v>4205</v>
      </c>
      <c r="Y4948" s="3">
        <f>VALUE(SUBSTITUTE(Table1[[#This Row],[Order Total]],"$",""))</f>
        <v>8466.2900000000009</v>
      </c>
      <c r="Z4948">
        <f>VALUE(SUBSTITUTE(Table1[[#This Row],[Total]],"$",""))</f>
        <v>8473.4699999999993</v>
      </c>
      <c r="AA4948" s="3">
        <f>Table1[[#This Row],[Order Total Number]]-Table1[[#This Row],[Total Number]]</f>
        <v>-7.179999999998472</v>
      </c>
      <c r="AB4948">
        <f>VALUE(SUBSTITUTE(Table1[[#This Row],[Shipping Cost]],"$",""))</f>
        <v>7.18</v>
      </c>
      <c r="AC4948">
        <f>VALUE(SUBSTITUTE(Table1[[#This Row],[Discount $]],"$",""))</f>
        <v>261.83999999999997</v>
      </c>
      <c r="AD4948">
        <f>VALUE(SUBSTITUTE(Table1[[#This Row],[Retail Price]],"$",""))</f>
        <v>300.97000000000003</v>
      </c>
      <c r="AE4948" s="4">
        <f>(Table1[[#This Row],[Retail Price Number]]*Table1[[#This Row],[Order Quantity]])-Table1[[#This Row],[Discount $ Number]]+Table1[[#This Row],[Shipping Cost Number]]</f>
        <v>12085.11</v>
      </c>
      <c r="AF4948">
        <f>Table1[[#This Row],[Retail Price Number]]*Table1[[#This Row],[Order Quantity]]-Table1[[#This Row],[Discount $ Number]]</f>
        <v>12077.93</v>
      </c>
      <c r="AG4948">
        <f>(Table1[[#This Row],[Retail Price Number]]*Table1[[#This Row],[Order Quantity]])-Table1[[#This Row],[Discount $ Number]]-Table1[[#This Row],[Shipping Cost Number]]</f>
        <v>12070.75</v>
      </c>
      <c r="AH4948">
        <f>Table1[[#This Row],[Retail Price Number]]*Table1[[#This Row],[Order Quantity]]</f>
        <v>12339.77</v>
      </c>
      <c r="AI4948">
        <f>YEAR(Table1[[#This Row],[Order Date]])</f>
        <v>2017</v>
      </c>
    </row>
    <row r="4949" spans="1:35" x14ac:dyDescent="0.3">
      <c r="A4949" t="s">
        <v>4200</v>
      </c>
      <c r="B4949" s="1">
        <v>42758</v>
      </c>
      <c r="C4949" t="s">
        <v>1231</v>
      </c>
      <c r="D4949" t="s">
        <v>1232</v>
      </c>
      <c r="E4949" t="s">
        <v>27</v>
      </c>
      <c r="F4949" t="s">
        <v>28</v>
      </c>
      <c r="G4949" t="s">
        <v>29</v>
      </c>
      <c r="H4949" t="s">
        <v>281</v>
      </c>
      <c r="I4949" t="s">
        <v>196</v>
      </c>
      <c r="J4949" t="s">
        <v>1215</v>
      </c>
      <c r="K4949" t="s">
        <v>94</v>
      </c>
      <c r="L4949" t="s">
        <v>34</v>
      </c>
      <c r="M4949" t="s">
        <v>35</v>
      </c>
      <c r="N4949" s="1">
        <v>42760</v>
      </c>
      <c r="O4949" t="s">
        <v>1216</v>
      </c>
      <c r="P4949" s="3" t="s">
        <v>1217</v>
      </c>
      <c r="Q4949" t="s">
        <v>1218</v>
      </c>
      <c r="R4949">
        <v>45</v>
      </c>
      <c r="S4949" t="s">
        <v>640</v>
      </c>
      <c r="T4949" s="2">
        <v>0.04</v>
      </c>
      <c r="U4949" t="s">
        <v>258</v>
      </c>
      <c r="V4949" t="s">
        <v>3198</v>
      </c>
      <c r="W4949" t="s">
        <v>1222</v>
      </c>
      <c r="X4949" t="s">
        <v>3199</v>
      </c>
      <c r="Y4949" s="3">
        <f>VALUE(SUBSTITUTE(Table1[[#This Row],[Order Total]],"$",""))</f>
        <v>66.53</v>
      </c>
      <c r="Z4949">
        <f>VALUE(SUBSTITUTE(Table1[[#This Row],[Total]],"$",""))</f>
        <v>67.23</v>
      </c>
      <c r="AA4949" s="3">
        <f>Table1[[#This Row],[Order Total Number]]-Table1[[#This Row],[Total Number]]</f>
        <v>-0.70000000000000284</v>
      </c>
      <c r="AB4949">
        <f>VALUE(SUBSTITUTE(Table1[[#This Row],[Shipping Cost]],"$",""))</f>
        <v>0.83</v>
      </c>
      <c r="AC4949">
        <f>VALUE(SUBSTITUTE(Table1[[#This Row],[Discount $]],"$",""))</f>
        <v>2.77</v>
      </c>
      <c r="AD4949">
        <f>VALUE(SUBSTITUTE(Table1[[#This Row],[Retail Price]],"$",""))</f>
        <v>5.84</v>
      </c>
      <c r="AE4949" s="4">
        <f>(Table1[[#This Row],[Retail Price Number]]*Table1[[#This Row],[Order Quantity]])-Table1[[#This Row],[Discount $ Number]]+Table1[[#This Row],[Shipping Cost Number]]</f>
        <v>260.86</v>
      </c>
      <c r="AF4949">
        <f>Table1[[#This Row],[Retail Price Number]]*Table1[[#This Row],[Order Quantity]]-Table1[[#This Row],[Discount $ Number]]</f>
        <v>260.03000000000003</v>
      </c>
      <c r="AG4949">
        <f>(Table1[[#This Row],[Retail Price Number]]*Table1[[#This Row],[Order Quantity]])-Table1[[#This Row],[Discount $ Number]]-Table1[[#This Row],[Shipping Cost Number]]</f>
        <v>259.20000000000005</v>
      </c>
      <c r="AH4949">
        <f>Table1[[#This Row],[Retail Price Number]]*Table1[[#This Row],[Order Quantity]]</f>
        <v>262.8</v>
      </c>
      <c r="AI4949">
        <f>YEAR(Table1[[#This Row],[Order Date]])</f>
        <v>2017</v>
      </c>
    </row>
    <row r="4950" spans="1:35" x14ac:dyDescent="0.3">
      <c r="A4950" t="s">
        <v>4200</v>
      </c>
      <c r="B4950" s="1">
        <v>42761</v>
      </c>
      <c r="C4950" t="s">
        <v>2464</v>
      </c>
      <c r="D4950" t="s">
        <v>144</v>
      </c>
      <c r="E4950" t="s">
        <v>46</v>
      </c>
      <c r="F4950" t="s">
        <v>47</v>
      </c>
      <c r="G4950" t="s">
        <v>134</v>
      </c>
      <c r="H4950" t="s">
        <v>107</v>
      </c>
      <c r="I4950" t="s">
        <v>196</v>
      </c>
      <c r="J4950" t="s">
        <v>623</v>
      </c>
      <c r="K4950" t="s">
        <v>94</v>
      </c>
      <c r="L4950" t="s">
        <v>34</v>
      </c>
      <c r="M4950" t="s">
        <v>35</v>
      </c>
      <c r="N4950" s="1">
        <v>42762</v>
      </c>
      <c r="O4950" t="s">
        <v>624</v>
      </c>
      <c r="P4950" s="3" t="s">
        <v>625</v>
      </c>
      <c r="Q4950" t="s">
        <v>626</v>
      </c>
      <c r="R4950">
        <v>35</v>
      </c>
      <c r="S4950" t="s">
        <v>4202</v>
      </c>
      <c r="T4950" s="2">
        <v>0.01</v>
      </c>
      <c r="U4950" t="s">
        <v>4203</v>
      </c>
      <c r="V4950" t="s">
        <v>4204</v>
      </c>
      <c r="W4950" t="s">
        <v>376</v>
      </c>
      <c r="X4950" t="s">
        <v>4205</v>
      </c>
      <c r="Y4950" s="3">
        <f>VALUE(SUBSTITUTE(Table1[[#This Row],[Order Total]],"$",""))</f>
        <v>8466.2900000000009</v>
      </c>
      <c r="Z4950">
        <f>VALUE(SUBSTITUTE(Table1[[#This Row],[Total]],"$",""))</f>
        <v>8473.4699999999993</v>
      </c>
      <c r="AA4950" s="3">
        <f>Table1[[#This Row],[Order Total Number]]-Table1[[#This Row],[Total Number]]</f>
        <v>-7.179999999998472</v>
      </c>
      <c r="AB4950">
        <f>VALUE(SUBSTITUTE(Table1[[#This Row],[Shipping Cost]],"$",""))</f>
        <v>7.18</v>
      </c>
      <c r="AC4950">
        <f>VALUE(SUBSTITUTE(Table1[[#This Row],[Discount $]],"$",""))</f>
        <v>261.83999999999997</v>
      </c>
      <c r="AD4950">
        <f>VALUE(SUBSTITUTE(Table1[[#This Row],[Retail Price]],"$",""))</f>
        <v>300.97000000000003</v>
      </c>
      <c r="AE4950" s="4">
        <f>(Table1[[#This Row],[Retail Price Number]]*Table1[[#This Row],[Order Quantity]])-Table1[[#This Row],[Discount $ Number]]+Table1[[#This Row],[Shipping Cost Number]]</f>
        <v>10279.290000000001</v>
      </c>
      <c r="AF4950">
        <f>Table1[[#This Row],[Retail Price Number]]*Table1[[#This Row],[Order Quantity]]-Table1[[#This Row],[Discount $ Number]]</f>
        <v>10272.11</v>
      </c>
      <c r="AG4950">
        <f>(Table1[[#This Row],[Retail Price Number]]*Table1[[#This Row],[Order Quantity]])-Table1[[#This Row],[Discount $ Number]]-Table1[[#This Row],[Shipping Cost Number]]</f>
        <v>10264.93</v>
      </c>
      <c r="AH4950">
        <f>Table1[[#This Row],[Retail Price Number]]*Table1[[#This Row],[Order Quantity]]</f>
        <v>10533.95</v>
      </c>
      <c r="AI4950">
        <f>YEAR(Table1[[#This Row],[Order Date]])</f>
        <v>2017</v>
      </c>
    </row>
    <row r="4951" spans="1:35" x14ac:dyDescent="0.3">
      <c r="A4951" t="s">
        <v>7483</v>
      </c>
      <c r="B4951" s="1">
        <v>42762</v>
      </c>
      <c r="C4951" t="s">
        <v>1921</v>
      </c>
      <c r="D4951" t="s">
        <v>551</v>
      </c>
      <c r="E4951" t="s">
        <v>27</v>
      </c>
      <c r="F4951" t="s">
        <v>28</v>
      </c>
      <c r="G4951" t="s">
        <v>77</v>
      </c>
      <c r="H4951" t="s">
        <v>289</v>
      </c>
      <c r="I4951" t="s">
        <v>196</v>
      </c>
      <c r="J4951" t="s">
        <v>7484</v>
      </c>
      <c r="K4951" t="s">
        <v>94</v>
      </c>
      <c r="L4951" t="s">
        <v>34</v>
      </c>
      <c r="M4951" t="s">
        <v>35</v>
      </c>
      <c r="N4951" s="1">
        <v>42763</v>
      </c>
      <c r="O4951" t="s">
        <v>3451</v>
      </c>
      <c r="P4951" s="3" t="s">
        <v>2368</v>
      </c>
      <c r="Q4951" t="s">
        <v>260</v>
      </c>
      <c r="R4951">
        <v>23</v>
      </c>
      <c r="S4951" t="s">
        <v>7485</v>
      </c>
      <c r="T4951" s="2">
        <v>0.08</v>
      </c>
      <c r="U4951" t="s">
        <v>7486</v>
      </c>
      <c r="V4951" t="s">
        <v>7487</v>
      </c>
      <c r="W4951" t="s">
        <v>774</v>
      </c>
      <c r="X4951" t="s">
        <v>7488</v>
      </c>
      <c r="Y4951" s="3">
        <f>VALUE(SUBSTITUTE(Table1[[#This Row],[Order Total]],"$",""))</f>
        <v>144.85</v>
      </c>
      <c r="Z4951">
        <f>VALUE(SUBSTITUTE(Table1[[#This Row],[Total]],"$",""))</f>
        <v>151.82</v>
      </c>
      <c r="AA4951" s="3">
        <f>Table1[[#This Row],[Order Total Number]]-Table1[[#This Row],[Total Number]]</f>
        <v>-6.9699999999999989</v>
      </c>
      <c r="AB4951">
        <f>VALUE(SUBSTITUTE(Table1[[#This Row],[Shipping Cost]],"$",""))</f>
        <v>1.86</v>
      </c>
      <c r="AC4951">
        <f>VALUE(SUBSTITUTE(Table1[[#This Row],[Discount $]],"$",""))</f>
        <v>10.9</v>
      </c>
      <c r="AD4951">
        <f>VALUE(SUBSTITUTE(Table1[[#This Row],[Retail Price]],"$",""))</f>
        <v>3.26</v>
      </c>
      <c r="AE4951" s="4">
        <f>(Table1[[#This Row],[Retail Price Number]]*Table1[[#This Row],[Order Quantity]])-Table1[[#This Row],[Discount $ Number]]+Table1[[#This Row],[Shipping Cost Number]]</f>
        <v>65.939999999999984</v>
      </c>
      <c r="AF4951">
        <f>Table1[[#This Row],[Retail Price Number]]*Table1[[#This Row],[Order Quantity]]-Table1[[#This Row],[Discount $ Number]]</f>
        <v>64.079999999999984</v>
      </c>
      <c r="AG4951">
        <f>(Table1[[#This Row],[Retail Price Number]]*Table1[[#This Row],[Order Quantity]])-Table1[[#This Row],[Discount $ Number]]-Table1[[#This Row],[Shipping Cost Number]]</f>
        <v>62.219999999999985</v>
      </c>
      <c r="AH4951">
        <f>Table1[[#This Row],[Retail Price Number]]*Table1[[#This Row],[Order Quantity]]</f>
        <v>74.97999999999999</v>
      </c>
      <c r="AI4951">
        <f>YEAR(Table1[[#This Row],[Order Date]])</f>
        <v>2017</v>
      </c>
    </row>
    <row r="4952" spans="1:35" x14ac:dyDescent="0.3">
      <c r="A4952" t="s">
        <v>7483</v>
      </c>
      <c r="B4952" s="1">
        <v>42762</v>
      </c>
      <c r="C4952" t="s">
        <v>1921</v>
      </c>
      <c r="D4952" t="s">
        <v>551</v>
      </c>
      <c r="E4952" t="s">
        <v>27</v>
      </c>
      <c r="F4952" t="s">
        <v>28</v>
      </c>
      <c r="G4952" t="s">
        <v>134</v>
      </c>
      <c r="H4952" t="s">
        <v>289</v>
      </c>
      <c r="I4952" t="s">
        <v>92</v>
      </c>
      <c r="J4952" t="s">
        <v>3587</v>
      </c>
      <c r="K4952" t="s">
        <v>94</v>
      </c>
      <c r="L4952" t="s">
        <v>109</v>
      </c>
      <c r="M4952" t="s">
        <v>156</v>
      </c>
      <c r="N4952" s="1">
        <v>42763</v>
      </c>
      <c r="O4952" t="s">
        <v>460</v>
      </c>
      <c r="P4952" s="3" t="s">
        <v>3588</v>
      </c>
      <c r="Q4952" t="s">
        <v>1220</v>
      </c>
      <c r="R4952">
        <v>42</v>
      </c>
      <c r="S4952" t="s">
        <v>7485</v>
      </c>
      <c r="T4952" s="2">
        <v>7.0000000000000007E-2</v>
      </c>
      <c r="U4952" t="s">
        <v>7486</v>
      </c>
      <c r="V4952" t="s">
        <v>7487</v>
      </c>
      <c r="W4952" t="s">
        <v>3589</v>
      </c>
      <c r="X4952" t="s">
        <v>7488</v>
      </c>
      <c r="Y4952" s="3">
        <f>VALUE(SUBSTITUTE(Table1[[#This Row],[Order Total]],"$",""))</f>
        <v>144.85</v>
      </c>
      <c r="Z4952">
        <f>VALUE(SUBSTITUTE(Table1[[#This Row],[Total]],"$",""))</f>
        <v>151.82</v>
      </c>
      <c r="AA4952" s="3">
        <f>Table1[[#This Row],[Order Total Number]]-Table1[[#This Row],[Total Number]]</f>
        <v>-6.9699999999999989</v>
      </c>
      <c r="AB4952">
        <f>VALUE(SUBSTITUTE(Table1[[#This Row],[Shipping Cost]],"$",""))</f>
        <v>0.85</v>
      </c>
      <c r="AC4952">
        <f>VALUE(SUBSTITUTE(Table1[[#This Row],[Discount $]],"$",""))</f>
        <v>10.9</v>
      </c>
      <c r="AD4952">
        <f>VALUE(SUBSTITUTE(Table1[[#This Row],[Retail Price]],"$",""))</f>
        <v>3.38</v>
      </c>
      <c r="AE4952" s="4">
        <f>(Table1[[#This Row],[Retail Price Number]]*Table1[[#This Row],[Order Quantity]])-Table1[[#This Row],[Discount $ Number]]+Table1[[#This Row],[Shipping Cost Number]]</f>
        <v>131.91</v>
      </c>
      <c r="AF4952">
        <f>Table1[[#This Row],[Retail Price Number]]*Table1[[#This Row],[Order Quantity]]-Table1[[#This Row],[Discount $ Number]]</f>
        <v>131.06</v>
      </c>
      <c r="AG4952">
        <f>(Table1[[#This Row],[Retail Price Number]]*Table1[[#This Row],[Order Quantity]])-Table1[[#This Row],[Discount $ Number]]-Table1[[#This Row],[Shipping Cost Number]]</f>
        <v>130.21</v>
      </c>
      <c r="AH4952">
        <f>Table1[[#This Row],[Retail Price Number]]*Table1[[#This Row],[Order Quantity]]</f>
        <v>141.96</v>
      </c>
      <c r="AI4952">
        <f>YEAR(Table1[[#This Row],[Order Date]])</f>
        <v>2017</v>
      </c>
    </row>
    <row r="4953" spans="1:35" x14ac:dyDescent="0.3">
      <c r="A4953" t="s">
        <v>7483</v>
      </c>
      <c r="B4953" s="1">
        <v>42762</v>
      </c>
      <c r="C4953" t="s">
        <v>1921</v>
      </c>
      <c r="D4953" t="s">
        <v>551</v>
      </c>
      <c r="E4953" t="s">
        <v>27</v>
      </c>
      <c r="F4953" t="s">
        <v>28</v>
      </c>
      <c r="G4953" t="s">
        <v>134</v>
      </c>
      <c r="H4953" t="s">
        <v>289</v>
      </c>
      <c r="I4953" t="s">
        <v>63</v>
      </c>
      <c r="J4953" t="s">
        <v>1104</v>
      </c>
      <c r="K4953" t="s">
        <v>94</v>
      </c>
      <c r="L4953" t="s">
        <v>95</v>
      </c>
      <c r="M4953" t="s">
        <v>35</v>
      </c>
      <c r="N4953" s="1">
        <v>42763</v>
      </c>
      <c r="O4953" t="s">
        <v>1105</v>
      </c>
      <c r="P4953" s="3" t="s">
        <v>1106</v>
      </c>
      <c r="Q4953" t="s">
        <v>1107</v>
      </c>
      <c r="R4953">
        <v>42</v>
      </c>
      <c r="S4953" t="s">
        <v>7485</v>
      </c>
      <c r="T4953" s="2">
        <v>0.09</v>
      </c>
      <c r="U4953" t="s">
        <v>7486</v>
      </c>
      <c r="V4953" t="s">
        <v>7487</v>
      </c>
      <c r="W4953" t="s">
        <v>1109</v>
      </c>
      <c r="X4953" t="s">
        <v>7488</v>
      </c>
      <c r="Y4953" s="3">
        <f>VALUE(SUBSTITUTE(Table1[[#This Row],[Order Total]],"$",""))</f>
        <v>144.85</v>
      </c>
      <c r="Z4953">
        <f>VALUE(SUBSTITUTE(Table1[[#This Row],[Total]],"$",""))</f>
        <v>151.82</v>
      </c>
      <c r="AA4953" s="3">
        <f>Table1[[#This Row],[Order Total Number]]-Table1[[#This Row],[Total Number]]</f>
        <v>-6.9699999999999989</v>
      </c>
      <c r="AB4953">
        <f>VALUE(SUBSTITUTE(Table1[[#This Row],[Shipping Cost]],"$",""))</f>
        <v>6.97</v>
      </c>
      <c r="AC4953">
        <f>VALUE(SUBSTITUTE(Table1[[#This Row],[Discount $]],"$",""))</f>
        <v>10.9</v>
      </c>
      <c r="AD4953">
        <f>VALUE(SUBSTITUTE(Table1[[#This Row],[Retail Price]],"$",""))</f>
        <v>6.23</v>
      </c>
      <c r="AE4953" s="4">
        <f>(Table1[[#This Row],[Retail Price Number]]*Table1[[#This Row],[Order Quantity]])-Table1[[#This Row],[Discount $ Number]]+Table1[[#This Row],[Shipping Cost Number]]</f>
        <v>257.73</v>
      </c>
      <c r="AF4953">
        <f>Table1[[#This Row],[Retail Price Number]]*Table1[[#This Row],[Order Quantity]]-Table1[[#This Row],[Discount $ Number]]</f>
        <v>250.76000000000002</v>
      </c>
      <c r="AG4953">
        <f>(Table1[[#This Row],[Retail Price Number]]*Table1[[#This Row],[Order Quantity]])-Table1[[#This Row],[Discount $ Number]]-Table1[[#This Row],[Shipping Cost Number]]</f>
        <v>243.79000000000002</v>
      </c>
      <c r="AH4953">
        <f>Table1[[#This Row],[Retail Price Number]]*Table1[[#This Row],[Order Quantity]]</f>
        <v>261.66000000000003</v>
      </c>
      <c r="AI4953">
        <f>YEAR(Table1[[#This Row],[Order Date]])</f>
        <v>2017</v>
      </c>
    </row>
    <row r="4954" spans="1:35" x14ac:dyDescent="0.3">
      <c r="A4954" t="s">
        <v>7483</v>
      </c>
      <c r="B4954" s="1">
        <v>42762</v>
      </c>
      <c r="C4954" t="s">
        <v>1921</v>
      </c>
      <c r="D4954" t="s">
        <v>551</v>
      </c>
      <c r="E4954" t="s">
        <v>27</v>
      </c>
      <c r="F4954" t="s">
        <v>28</v>
      </c>
      <c r="G4954" t="s">
        <v>77</v>
      </c>
      <c r="H4954" t="s">
        <v>289</v>
      </c>
      <c r="I4954" t="s">
        <v>63</v>
      </c>
      <c r="J4954" t="s">
        <v>1215</v>
      </c>
      <c r="K4954" t="s">
        <v>94</v>
      </c>
      <c r="L4954" t="s">
        <v>95</v>
      </c>
      <c r="M4954" t="s">
        <v>156</v>
      </c>
      <c r="N4954" s="1">
        <v>42763</v>
      </c>
      <c r="O4954" t="s">
        <v>1216</v>
      </c>
      <c r="P4954" s="3" t="s">
        <v>1217</v>
      </c>
      <c r="Q4954" t="s">
        <v>1218</v>
      </c>
      <c r="R4954">
        <v>45</v>
      </c>
      <c r="S4954" t="s">
        <v>7485</v>
      </c>
      <c r="T4954" s="2">
        <v>0.05</v>
      </c>
      <c r="U4954" t="s">
        <v>7486</v>
      </c>
      <c r="V4954" t="s">
        <v>7487</v>
      </c>
      <c r="W4954" t="s">
        <v>1222</v>
      </c>
      <c r="X4954" t="s">
        <v>7488</v>
      </c>
      <c r="Y4954" s="3">
        <f>VALUE(SUBSTITUTE(Table1[[#This Row],[Order Total]],"$",""))</f>
        <v>144.85</v>
      </c>
      <c r="Z4954">
        <f>VALUE(SUBSTITUTE(Table1[[#This Row],[Total]],"$",""))</f>
        <v>151.82</v>
      </c>
      <c r="AA4954" s="3">
        <f>Table1[[#This Row],[Order Total Number]]-Table1[[#This Row],[Total Number]]</f>
        <v>-6.9699999999999989</v>
      </c>
      <c r="AB4954">
        <f>VALUE(SUBSTITUTE(Table1[[#This Row],[Shipping Cost]],"$",""))</f>
        <v>0.83</v>
      </c>
      <c r="AC4954">
        <f>VALUE(SUBSTITUTE(Table1[[#This Row],[Discount $]],"$",""))</f>
        <v>10.9</v>
      </c>
      <c r="AD4954">
        <f>VALUE(SUBSTITUTE(Table1[[#This Row],[Retail Price]],"$",""))</f>
        <v>5.84</v>
      </c>
      <c r="AE4954" s="4">
        <f>(Table1[[#This Row],[Retail Price Number]]*Table1[[#This Row],[Order Quantity]])-Table1[[#This Row],[Discount $ Number]]+Table1[[#This Row],[Shipping Cost Number]]</f>
        <v>252.73000000000002</v>
      </c>
      <c r="AF4954">
        <f>Table1[[#This Row],[Retail Price Number]]*Table1[[#This Row],[Order Quantity]]-Table1[[#This Row],[Discount $ Number]]</f>
        <v>251.9</v>
      </c>
      <c r="AG4954">
        <f>(Table1[[#This Row],[Retail Price Number]]*Table1[[#This Row],[Order Quantity]])-Table1[[#This Row],[Discount $ Number]]-Table1[[#This Row],[Shipping Cost Number]]</f>
        <v>251.07</v>
      </c>
      <c r="AH4954">
        <f>Table1[[#This Row],[Retail Price Number]]*Table1[[#This Row],[Order Quantity]]</f>
        <v>262.8</v>
      </c>
      <c r="AI4954">
        <f>YEAR(Table1[[#This Row],[Order Date]])</f>
        <v>2017</v>
      </c>
    </row>
    <row r="4955" spans="1:35" x14ac:dyDescent="0.3">
      <c r="A4955" t="s">
        <v>7483</v>
      </c>
      <c r="B4955" s="1">
        <v>42026</v>
      </c>
      <c r="C4955" t="s">
        <v>239</v>
      </c>
      <c r="D4955" t="s">
        <v>240</v>
      </c>
      <c r="E4955" t="s">
        <v>27</v>
      </c>
      <c r="F4955" t="s">
        <v>28</v>
      </c>
      <c r="G4955" t="s">
        <v>29</v>
      </c>
      <c r="H4955" t="s">
        <v>241</v>
      </c>
      <c r="I4955" t="s">
        <v>196</v>
      </c>
      <c r="J4955" t="s">
        <v>734</v>
      </c>
      <c r="K4955" t="s">
        <v>33</v>
      </c>
      <c r="L4955" t="s">
        <v>34</v>
      </c>
      <c r="M4955" t="s">
        <v>35</v>
      </c>
      <c r="N4955" s="1">
        <v>42028</v>
      </c>
      <c r="O4955" t="s">
        <v>735</v>
      </c>
      <c r="P4955" s="3" t="s">
        <v>736</v>
      </c>
      <c r="Q4955" t="s">
        <v>737</v>
      </c>
      <c r="R4955">
        <v>39</v>
      </c>
      <c r="S4955" t="s">
        <v>4954</v>
      </c>
      <c r="T4955" s="2">
        <v>0.09</v>
      </c>
      <c r="U4955" t="s">
        <v>11661</v>
      </c>
      <c r="V4955" t="s">
        <v>11662</v>
      </c>
      <c r="W4955" t="s">
        <v>741</v>
      </c>
      <c r="X4955" t="s">
        <v>11663</v>
      </c>
      <c r="Y4955" s="3">
        <f>VALUE(SUBSTITUTE(Table1[[#This Row],[Order Total]],"$",""))</f>
        <v>184.67</v>
      </c>
      <c r="Z4955">
        <f>VALUE(SUBSTITUTE(Table1[[#This Row],[Total]],"$",""))</f>
        <v>175.63</v>
      </c>
      <c r="AA4955" s="3">
        <f>Table1[[#This Row],[Order Total Number]]-Table1[[#This Row],[Total Number]]</f>
        <v>9.039999999999992</v>
      </c>
      <c r="AB4955">
        <f>VALUE(SUBSTITUTE(Table1[[#This Row],[Shipping Cost]],"$",""))</f>
        <v>5.47</v>
      </c>
      <c r="AC4955">
        <f>VALUE(SUBSTITUTE(Table1[[#This Row],[Discount $]],"$",""))</f>
        <v>53.35</v>
      </c>
      <c r="AD4955">
        <f>VALUE(SUBSTITUTE(Table1[[#This Row],[Retail Price]],"$",""))</f>
        <v>3.58</v>
      </c>
      <c r="AE4955" s="4">
        <f>(Table1[[#This Row],[Retail Price Number]]*Table1[[#This Row],[Order Quantity]])-Table1[[#This Row],[Discount $ Number]]+Table1[[#This Row],[Shipping Cost Number]]</f>
        <v>91.740000000000009</v>
      </c>
      <c r="AF4955">
        <f>Table1[[#This Row],[Retail Price Number]]*Table1[[#This Row],[Order Quantity]]-Table1[[#This Row],[Discount $ Number]]</f>
        <v>86.27000000000001</v>
      </c>
      <c r="AG4955">
        <f>(Table1[[#This Row],[Retail Price Number]]*Table1[[#This Row],[Order Quantity]])-Table1[[#This Row],[Discount $ Number]]-Table1[[#This Row],[Shipping Cost Number]]</f>
        <v>80.800000000000011</v>
      </c>
      <c r="AH4955">
        <f>Table1[[#This Row],[Retail Price Number]]*Table1[[#This Row],[Order Quantity]]</f>
        <v>139.62</v>
      </c>
      <c r="AI4955">
        <f>YEAR(Table1[[#This Row],[Order Date]])</f>
        <v>2015</v>
      </c>
    </row>
    <row r="4956" spans="1:35" x14ac:dyDescent="0.3">
      <c r="A4956" t="s">
        <v>7483</v>
      </c>
      <c r="B4956" s="1">
        <v>42762</v>
      </c>
      <c r="C4956" t="s">
        <v>1921</v>
      </c>
      <c r="D4956" t="s">
        <v>551</v>
      </c>
      <c r="E4956" t="s">
        <v>27</v>
      </c>
      <c r="F4956" t="s">
        <v>28</v>
      </c>
      <c r="G4956" t="s">
        <v>134</v>
      </c>
      <c r="H4956" t="s">
        <v>289</v>
      </c>
      <c r="I4956" t="s">
        <v>92</v>
      </c>
      <c r="J4956" t="s">
        <v>1104</v>
      </c>
      <c r="K4956" t="s">
        <v>94</v>
      </c>
      <c r="L4956" t="s">
        <v>95</v>
      </c>
      <c r="M4956" t="s">
        <v>35</v>
      </c>
      <c r="N4956" s="1">
        <v>42763</v>
      </c>
      <c r="O4956" t="s">
        <v>1105</v>
      </c>
      <c r="P4956" s="3" t="s">
        <v>1106</v>
      </c>
      <c r="Q4956" t="s">
        <v>1107</v>
      </c>
      <c r="R4956">
        <v>8</v>
      </c>
      <c r="S4956" t="s">
        <v>7485</v>
      </c>
      <c r="T4956" s="2">
        <v>0.1</v>
      </c>
      <c r="U4956" t="s">
        <v>7486</v>
      </c>
      <c r="V4956" t="s">
        <v>7487</v>
      </c>
      <c r="W4956" t="s">
        <v>1109</v>
      </c>
      <c r="X4956" t="s">
        <v>7488</v>
      </c>
      <c r="Y4956" s="3">
        <f>VALUE(SUBSTITUTE(Table1[[#This Row],[Order Total]],"$",""))</f>
        <v>144.85</v>
      </c>
      <c r="Z4956">
        <f>VALUE(SUBSTITUTE(Table1[[#This Row],[Total]],"$",""))</f>
        <v>151.82</v>
      </c>
      <c r="AA4956" s="3">
        <f>Table1[[#This Row],[Order Total Number]]-Table1[[#This Row],[Total Number]]</f>
        <v>-6.9699999999999989</v>
      </c>
      <c r="AB4956">
        <f>VALUE(SUBSTITUTE(Table1[[#This Row],[Shipping Cost]],"$",""))</f>
        <v>6.97</v>
      </c>
      <c r="AC4956">
        <f>VALUE(SUBSTITUTE(Table1[[#This Row],[Discount $]],"$",""))</f>
        <v>10.9</v>
      </c>
      <c r="AD4956">
        <f>VALUE(SUBSTITUTE(Table1[[#This Row],[Retail Price]],"$",""))</f>
        <v>6.23</v>
      </c>
      <c r="AE4956" s="4">
        <f>(Table1[[#This Row],[Retail Price Number]]*Table1[[#This Row],[Order Quantity]])-Table1[[#This Row],[Discount $ Number]]+Table1[[#This Row],[Shipping Cost Number]]</f>
        <v>45.910000000000004</v>
      </c>
      <c r="AF4956">
        <f>Table1[[#This Row],[Retail Price Number]]*Table1[[#This Row],[Order Quantity]]-Table1[[#This Row],[Discount $ Number]]</f>
        <v>38.940000000000005</v>
      </c>
      <c r="AG4956">
        <f>(Table1[[#This Row],[Retail Price Number]]*Table1[[#This Row],[Order Quantity]])-Table1[[#This Row],[Discount $ Number]]-Table1[[#This Row],[Shipping Cost Number]]</f>
        <v>31.970000000000006</v>
      </c>
      <c r="AH4956">
        <f>Table1[[#This Row],[Retail Price Number]]*Table1[[#This Row],[Order Quantity]]</f>
        <v>49.84</v>
      </c>
      <c r="AI4956">
        <f>YEAR(Table1[[#This Row],[Order Date]])</f>
        <v>2017</v>
      </c>
    </row>
    <row r="4957" spans="1:35" x14ac:dyDescent="0.3">
      <c r="A4957" t="s">
        <v>957</v>
      </c>
      <c r="B4957" s="1">
        <v>42473</v>
      </c>
      <c r="C4957" t="s">
        <v>958</v>
      </c>
      <c r="D4957" t="s">
        <v>162</v>
      </c>
      <c r="E4957" t="s">
        <v>46</v>
      </c>
      <c r="F4957" t="s">
        <v>47</v>
      </c>
      <c r="G4957" t="s">
        <v>134</v>
      </c>
      <c r="H4957" t="s">
        <v>107</v>
      </c>
      <c r="I4957" t="s">
        <v>121</v>
      </c>
      <c r="J4957" t="s">
        <v>122</v>
      </c>
      <c r="K4957" t="s">
        <v>94</v>
      </c>
      <c r="L4957" t="s">
        <v>95</v>
      </c>
      <c r="M4957" t="s">
        <v>35</v>
      </c>
      <c r="N4957" s="1">
        <v>42475</v>
      </c>
      <c r="O4957" t="s">
        <v>123</v>
      </c>
      <c r="P4957" s="3" t="s">
        <v>124</v>
      </c>
      <c r="Q4957" t="s">
        <v>125</v>
      </c>
      <c r="R4957">
        <v>35</v>
      </c>
      <c r="S4957" t="s">
        <v>959</v>
      </c>
      <c r="T4957" s="2">
        <v>0.04</v>
      </c>
      <c r="U4957" t="s">
        <v>127</v>
      </c>
      <c r="V4957" t="s">
        <v>960</v>
      </c>
      <c r="W4957" t="s">
        <v>129</v>
      </c>
      <c r="X4957" t="s">
        <v>961</v>
      </c>
      <c r="Y4957" s="3">
        <f>VALUE(SUBSTITUTE(Table1[[#This Row],[Order Total]],"$",""))</f>
        <v>94.42</v>
      </c>
      <c r="Z4957">
        <f>VALUE(SUBSTITUTE(Table1[[#This Row],[Total]],"$",""))</f>
        <v>95.96</v>
      </c>
      <c r="AA4957" s="3">
        <f>Table1[[#This Row],[Order Total Number]]-Table1[[#This Row],[Total Number]]</f>
        <v>-1.539999999999992</v>
      </c>
      <c r="AB4957">
        <f>VALUE(SUBSTITUTE(Table1[[#This Row],[Shipping Cost]],"$",""))</f>
        <v>2.5</v>
      </c>
      <c r="AC4957">
        <f>VALUE(SUBSTITUTE(Table1[[#This Row],[Discount $]],"$",""))</f>
        <v>0</v>
      </c>
      <c r="AD4957">
        <f>VALUE(SUBSTITUTE(Table1[[#This Row],[Retail Price]],"$",""))</f>
        <v>3.69</v>
      </c>
      <c r="AE4957" s="4">
        <f>(Table1[[#This Row],[Retail Price Number]]*Table1[[#This Row],[Order Quantity]])-Table1[[#This Row],[Discount $ Number]]+Table1[[#This Row],[Shipping Cost Number]]</f>
        <v>131.65</v>
      </c>
      <c r="AF4957">
        <f>Table1[[#This Row],[Retail Price Number]]*Table1[[#This Row],[Order Quantity]]-Table1[[#This Row],[Discount $ Number]]</f>
        <v>129.15</v>
      </c>
      <c r="AG4957">
        <f>(Table1[[#This Row],[Retail Price Number]]*Table1[[#This Row],[Order Quantity]])-Table1[[#This Row],[Discount $ Number]]-Table1[[#This Row],[Shipping Cost Number]]</f>
        <v>126.65</v>
      </c>
      <c r="AH4957">
        <f>Table1[[#This Row],[Retail Price Number]]*Table1[[#This Row],[Order Quantity]]</f>
        <v>129.15</v>
      </c>
      <c r="AI4957">
        <f>YEAR(Table1[[#This Row],[Order Date]])</f>
        <v>2016</v>
      </c>
    </row>
    <row r="4958" spans="1:35" x14ac:dyDescent="0.3">
      <c r="A4958" t="s">
        <v>957</v>
      </c>
      <c r="B4958" s="1">
        <v>42765</v>
      </c>
      <c r="C4958" t="s">
        <v>2602</v>
      </c>
      <c r="D4958" t="s">
        <v>929</v>
      </c>
      <c r="E4958" t="s">
        <v>27</v>
      </c>
      <c r="F4958" t="s">
        <v>28</v>
      </c>
      <c r="G4958" t="s">
        <v>77</v>
      </c>
      <c r="H4958" t="s">
        <v>217</v>
      </c>
      <c r="I4958" t="s">
        <v>31</v>
      </c>
      <c r="J4958" t="s">
        <v>1173</v>
      </c>
      <c r="K4958" t="s">
        <v>94</v>
      </c>
      <c r="L4958" t="s">
        <v>34</v>
      </c>
      <c r="M4958" t="s">
        <v>35</v>
      </c>
      <c r="N4958" s="1">
        <v>42768</v>
      </c>
      <c r="O4958" t="s">
        <v>1174</v>
      </c>
      <c r="P4958" s="3" t="s">
        <v>1175</v>
      </c>
      <c r="Q4958" t="s">
        <v>1176</v>
      </c>
      <c r="R4958">
        <v>16</v>
      </c>
      <c r="S4958" t="s">
        <v>2603</v>
      </c>
      <c r="T4958" s="2">
        <v>0.1</v>
      </c>
      <c r="U4958" t="s">
        <v>2604</v>
      </c>
      <c r="V4958" t="s">
        <v>2605</v>
      </c>
      <c r="W4958" t="s">
        <v>1180</v>
      </c>
      <c r="X4958" t="s">
        <v>2606</v>
      </c>
      <c r="Y4958" s="3">
        <f>VALUE(SUBSTITUTE(Table1[[#This Row],[Order Total]],"$",""))</f>
        <v>450.01</v>
      </c>
      <c r="Z4958">
        <f>VALUE(SUBSTITUTE(Table1[[#This Row],[Total]],"$",""))</f>
        <v>476.31</v>
      </c>
      <c r="AA4958" s="3">
        <f>Table1[[#This Row],[Order Total Number]]-Table1[[#This Row],[Total Number]]</f>
        <v>-26.300000000000011</v>
      </c>
      <c r="AB4958">
        <f>VALUE(SUBSTITUTE(Table1[[#This Row],[Shipping Cost]],"$",""))</f>
        <v>26.3</v>
      </c>
      <c r="AC4958">
        <f>VALUE(SUBSTITUTE(Table1[[#This Row],[Discount $]],"$",""))</f>
        <v>33.869999999999997</v>
      </c>
      <c r="AD4958">
        <f>VALUE(SUBSTITUTE(Table1[[#This Row],[Retail Price]],"$",""))</f>
        <v>120.97</v>
      </c>
      <c r="AE4958" s="4">
        <f>(Table1[[#This Row],[Retail Price Number]]*Table1[[#This Row],[Order Quantity]])-Table1[[#This Row],[Discount $ Number]]+Table1[[#This Row],[Shipping Cost Number]]</f>
        <v>1927.95</v>
      </c>
      <c r="AF4958">
        <f>Table1[[#This Row],[Retail Price Number]]*Table1[[#This Row],[Order Quantity]]-Table1[[#This Row],[Discount $ Number]]</f>
        <v>1901.65</v>
      </c>
      <c r="AG4958">
        <f>(Table1[[#This Row],[Retail Price Number]]*Table1[[#This Row],[Order Quantity]])-Table1[[#This Row],[Discount $ Number]]-Table1[[#This Row],[Shipping Cost Number]]</f>
        <v>1875.3500000000001</v>
      </c>
      <c r="AH4958">
        <f>Table1[[#This Row],[Retail Price Number]]*Table1[[#This Row],[Order Quantity]]</f>
        <v>1935.52</v>
      </c>
      <c r="AI4958">
        <f>YEAR(Table1[[#This Row],[Order Date]])</f>
        <v>2017</v>
      </c>
    </row>
    <row r="4959" spans="1:35" x14ac:dyDescent="0.3">
      <c r="A4959" t="s">
        <v>957</v>
      </c>
      <c r="B4959" s="1">
        <v>42768</v>
      </c>
      <c r="C4959" t="s">
        <v>1112</v>
      </c>
      <c r="D4959" t="s">
        <v>133</v>
      </c>
      <c r="E4959" t="s">
        <v>27</v>
      </c>
      <c r="F4959" t="s">
        <v>28</v>
      </c>
      <c r="G4959" t="s">
        <v>29</v>
      </c>
      <c r="H4959" t="s">
        <v>62</v>
      </c>
      <c r="I4959" t="s">
        <v>31</v>
      </c>
      <c r="J4959" t="s">
        <v>975</v>
      </c>
      <c r="K4959" t="s">
        <v>94</v>
      </c>
      <c r="L4959" t="s">
        <v>95</v>
      </c>
      <c r="M4959" t="s">
        <v>156</v>
      </c>
      <c r="N4959" s="1">
        <v>42770</v>
      </c>
      <c r="O4959" t="s">
        <v>976</v>
      </c>
      <c r="P4959" s="3" t="s">
        <v>977</v>
      </c>
      <c r="Q4959" t="s">
        <v>978</v>
      </c>
      <c r="R4959">
        <v>46</v>
      </c>
      <c r="S4959" t="s">
        <v>7173</v>
      </c>
      <c r="T4959" s="2">
        <v>0</v>
      </c>
      <c r="U4959" t="s">
        <v>7174</v>
      </c>
      <c r="V4959" t="s">
        <v>5526</v>
      </c>
      <c r="W4959" t="s">
        <v>982</v>
      </c>
      <c r="X4959" t="s">
        <v>2758</v>
      </c>
      <c r="Y4959" s="3">
        <f>VALUE(SUBSTITUTE(Table1[[#This Row],[Order Total]],"$",""))</f>
        <v>261.51</v>
      </c>
      <c r="Z4959">
        <f>VALUE(SUBSTITUTE(Table1[[#This Row],[Total]],"$",""))</f>
        <v>272.56</v>
      </c>
      <c r="AA4959" s="3">
        <f>Table1[[#This Row],[Order Total Number]]-Table1[[#This Row],[Total Number]]</f>
        <v>-11.050000000000011</v>
      </c>
      <c r="AB4959">
        <f>VALUE(SUBSTITUTE(Table1[[#This Row],[Shipping Cost]],"$",""))</f>
        <v>3.14</v>
      </c>
      <c r="AC4959">
        <f>VALUE(SUBSTITUTE(Table1[[#This Row],[Discount $]],"$",""))</f>
        <v>34.869999999999997</v>
      </c>
      <c r="AD4959">
        <f>VALUE(SUBSTITUTE(Table1[[#This Row],[Retail Price]],"$",""))</f>
        <v>12.98</v>
      </c>
      <c r="AE4959" s="4">
        <f>(Table1[[#This Row],[Retail Price Number]]*Table1[[#This Row],[Order Quantity]])-Table1[[#This Row],[Discount $ Number]]+Table1[[#This Row],[Shipping Cost Number]]</f>
        <v>565.35</v>
      </c>
      <c r="AF4959">
        <f>Table1[[#This Row],[Retail Price Number]]*Table1[[#This Row],[Order Quantity]]-Table1[[#This Row],[Discount $ Number]]</f>
        <v>562.21</v>
      </c>
      <c r="AG4959">
        <f>(Table1[[#This Row],[Retail Price Number]]*Table1[[#This Row],[Order Quantity]])-Table1[[#This Row],[Discount $ Number]]-Table1[[#This Row],[Shipping Cost Number]]</f>
        <v>559.07000000000005</v>
      </c>
      <c r="AH4959">
        <f>Table1[[#This Row],[Retail Price Number]]*Table1[[#This Row],[Order Quantity]]</f>
        <v>597.08000000000004</v>
      </c>
      <c r="AI4959">
        <f>YEAR(Table1[[#This Row],[Order Date]])</f>
        <v>2017</v>
      </c>
    </row>
    <row r="4960" spans="1:35" x14ac:dyDescent="0.3">
      <c r="A4960" t="s">
        <v>957</v>
      </c>
      <c r="B4960" s="1">
        <v>42765</v>
      </c>
      <c r="C4960" t="s">
        <v>2602</v>
      </c>
      <c r="D4960" t="s">
        <v>929</v>
      </c>
      <c r="E4960" t="s">
        <v>27</v>
      </c>
      <c r="F4960" t="s">
        <v>28</v>
      </c>
      <c r="G4960" t="s">
        <v>77</v>
      </c>
      <c r="H4960" t="s">
        <v>217</v>
      </c>
      <c r="I4960" t="s">
        <v>196</v>
      </c>
      <c r="J4960" t="s">
        <v>1173</v>
      </c>
      <c r="K4960" t="s">
        <v>33</v>
      </c>
      <c r="L4960" t="s">
        <v>65</v>
      </c>
      <c r="M4960" t="s">
        <v>156</v>
      </c>
      <c r="N4960" s="1">
        <v>42768</v>
      </c>
      <c r="O4960" t="s">
        <v>1174</v>
      </c>
      <c r="P4960" s="3" t="s">
        <v>1175</v>
      </c>
      <c r="Q4960" t="s">
        <v>1176</v>
      </c>
      <c r="R4960">
        <v>18</v>
      </c>
      <c r="S4960" t="s">
        <v>2603</v>
      </c>
      <c r="T4960" s="2">
        <v>0</v>
      </c>
      <c r="U4960" t="s">
        <v>2604</v>
      </c>
      <c r="V4960" t="s">
        <v>2605</v>
      </c>
      <c r="W4960" t="s">
        <v>1180</v>
      </c>
      <c r="X4960" t="s">
        <v>2606</v>
      </c>
      <c r="Y4960" s="3">
        <f>VALUE(SUBSTITUTE(Table1[[#This Row],[Order Total]],"$",""))</f>
        <v>450.01</v>
      </c>
      <c r="Z4960">
        <f>VALUE(SUBSTITUTE(Table1[[#This Row],[Total]],"$",""))</f>
        <v>476.31</v>
      </c>
      <c r="AA4960" s="3">
        <f>Table1[[#This Row],[Order Total Number]]-Table1[[#This Row],[Total Number]]</f>
        <v>-26.300000000000011</v>
      </c>
      <c r="AB4960">
        <f>VALUE(SUBSTITUTE(Table1[[#This Row],[Shipping Cost]],"$",""))</f>
        <v>26.3</v>
      </c>
      <c r="AC4960">
        <f>VALUE(SUBSTITUTE(Table1[[#This Row],[Discount $]],"$",""))</f>
        <v>33.869999999999997</v>
      </c>
      <c r="AD4960">
        <f>VALUE(SUBSTITUTE(Table1[[#This Row],[Retail Price]],"$",""))</f>
        <v>120.97</v>
      </c>
      <c r="AE4960" s="4">
        <f>(Table1[[#This Row],[Retail Price Number]]*Table1[[#This Row],[Order Quantity]])-Table1[[#This Row],[Discount $ Number]]+Table1[[#This Row],[Shipping Cost Number]]</f>
        <v>2169.8900000000003</v>
      </c>
      <c r="AF4960">
        <f>Table1[[#This Row],[Retail Price Number]]*Table1[[#This Row],[Order Quantity]]-Table1[[#This Row],[Discount $ Number]]</f>
        <v>2143.59</v>
      </c>
      <c r="AG4960">
        <f>(Table1[[#This Row],[Retail Price Number]]*Table1[[#This Row],[Order Quantity]])-Table1[[#This Row],[Discount $ Number]]-Table1[[#This Row],[Shipping Cost Number]]</f>
        <v>2117.29</v>
      </c>
      <c r="AH4960">
        <f>Table1[[#This Row],[Retail Price Number]]*Table1[[#This Row],[Order Quantity]]</f>
        <v>2177.46</v>
      </c>
      <c r="AI4960">
        <f>YEAR(Table1[[#This Row],[Order Date]])</f>
        <v>2017</v>
      </c>
    </row>
    <row r="4961" spans="1:35" x14ac:dyDescent="0.3">
      <c r="A4961" t="s">
        <v>957</v>
      </c>
      <c r="B4961" s="1">
        <v>42765</v>
      </c>
      <c r="C4961" t="s">
        <v>11501</v>
      </c>
      <c r="D4961" t="s">
        <v>11502</v>
      </c>
      <c r="E4961" t="s">
        <v>27</v>
      </c>
      <c r="F4961" t="s">
        <v>28</v>
      </c>
      <c r="G4961" t="s">
        <v>77</v>
      </c>
      <c r="H4961" t="s">
        <v>30</v>
      </c>
      <c r="I4961" t="s">
        <v>121</v>
      </c>
      <c r="J4961" t="s">
        <v>1853</v>
      </c>
      <c r="K4961" t="s">
        <v>94</v>
      </c>
      <c r="L4961" t="s">
        <v>34</v>
      </c>
      <c r="M4961" t="s">
        <v>35</v>
      </c>
      <c r="N4961" s="1">
        <v>42736</v>
      </c>
      <c r="O4961" t="s">
        <v>1854</v>
      </c>
      <c r="P4961" s="3" t="s">
        <v>1855</v>
      </c>
      <c r="Q4961" t="s">
        <v>1856</v>
      </c>
      <c r="R4961">
        <v>39</v>
      </c>
      <c r="S4961" t="s">
        <v>11503</v>
      </c>
      <c r="T4961" s="2">
        <v>0.04</v>
      </c>
      <c r="U4961" t="s">
        <v>11504</v>
      </c>
      <c r="V4961" t="s">
        <v>11505</v>
      </c>
      <c r="W4961" t="s">
        <v>165</v>
      </c>
      <c r="X4961" t="s">
        <v>11506</v>
      </c>
      <c r="Y4961" s="3">
        <f>VALUE(SUBSTITUTE(Table1[[#This Row],[Order Total]],"$",""))</f>
        <v>660.83</v>
      </c>
      <c r="Z4961">
        <f>VALUE(SUBSTITUTE(Table1[[#This Row],[Total]],"$",""))</f>
        <v>678.48</v>
      </c>
      <c r="AA4961" s="3">
        <f>Table1[[#This Row],[Order Total Number]]-Table1[[#This Row],[Total Number]]</f>
        <v>-17.649999999999977</v>
      </c>
      <c r="AB4961">
        <f>VALUE(SUBSTITUTE(Table1[[#This Row],[Shipping Cost]],"$",""))</f>
        <v>4</v>
      </c>
      <c r="AC4961">
        <f>VALUE(SUBSTITUTE(Table1[[#This Row],[Discount $]],"$",""))</f>
        <v>32.729999999999997</v>
      </c>
      <c r="AD4961">
        <f>VALUE(SUBSTITUTE(Table1[[#This Row],[Retail Price]],"$",""))</f>
        <v>152.47999999999999</v>
      </c>
      <c r="AE4961" s="4">
        <f>(Table1[[#This Row],[Retail Price Number]]*Table1[[#This Row],[Order Quantity]])-Table1[[#This Row],[Discount $ Number]]+Table1[[#This Row],[Shipping Cost Number]]</f>
        <v>5917.99</v>
      </c>
      <c r="AF4961">
        <f>Table1[[#This Row],[Retail Price Number]]*Table1[[#This Row],[Order Quantity]]-Table1[[#This Row],[Discount $ Number]]</f>
        <v>5913.99</v>
      </c>
      <c r="AG4961">
        <f>(Table1[[#This Row],[Retail Price Number]]*Table1[[#This Row],[Order Quantity]])-Table1[[#This Row],[Discount $ Number]]-Table1[[#This Row],[Shipping Cost Number]]</f>
        <v>5909.99</v>
      </c>
      <c r="AH4961">
        <f>Table1[[#This Row],[Retail Price Number]]*Table1[[#This Row],[Order Quantity]]</f>
        <v>5946.7199999999993</v>
      </c>
      <c r="AI4961">
        <f>YEAR(Table1[[#This Row],[Order Date]])</f>
        <v>2017</v>
      </c>
    </row>
    <row r="4962" spans="1:35" x14ac:dyDescent="0.3">
      <c r="A4962" t="s">
        <v>8955</v>
      </c>
      <c r="B4962" s="1">
        <v>42387</v>
      </c>
      <c r="C4962" t="s">
        <v>2444</v>
      </c>
      <c r="D4962" t="s">
        <v>1617</v>
      </c>
      <c r="E4962" t="s">
        <v>27</v>
      </c>
      <c r="F4962" t="s">
        <v>28</v>
      </c>
      <c r="G4962" t="s">
        <v>91</v>
      </c>
      <c r="H4962" t="s">
        <v>78</v>
      </c>
      <c r="I4962" t="s">
        <v>121</v>
      </c>
      <c r="J4962" t="s">
        <v>3845</v>
      </c>
      <c r="K4962" t="s">
        <v>94</v>
      </c>
      <c r="L4962" t="s">
        <v>95</v>
      </c>
      <c r="M4962" t="s">
        <v>35</v>
      </c>
      <c r="N4962" s="1">
        <v>42389</v>
      </c>
      <c r="O4962" t="s">
        <v>1378</v>
      </c>
      <c r="P4962" s="3" t="s">
        <v>1379</v>
      </c>
      <c r="Q4962" t="s">
        <v>1380</v>
      </c>
      <c r="R4962">
        <v>27</v>
      </c>
      <c r="S4962" t="s">
        <v>2839</v>
      </c>
      <c r="T4962" s="2">
        <v>0.09</v>
      </c>
      <c r="U4962" t="s">
        <v>518</v>
      </c>
      <c r="V4962" t="s">
        <v>1346</v>
      </c>
      <c r="W4962" t="s">
        <v>1384</v>
      </c>
      <c r="X4962" t="s">
        <v>8956</v>
      </c>
      <c r="Y4962" s="3">
        <f>VALUE(SUBSTITUTE(Table1[[#This Row],[Order Total]],"$",""))</f>
        <v>26.6</v>
      </c>
      <c r="Z4962">
        <f>VALUE(SUBSTITUTE(Table1[[#This Row],[Total]],"$",""))</f>
        <v>26.7</v>
      </c>
      <c r="AA4962" s="3">
        <f>Table1[[#This Row],[Order Total Number]]-Table1[[#This Row],[Total Number]]</f>
        <v>-9.9999999999997868E-2</v>
      </c>
      <c r="AB4962">
        <f>VALUE(SUBSTITUTE(Table1[[#This Row],[Shipping Cost]],"$",""))</f>
        <v>1.63</v>
      </c>
      <c r="AC4962">
        <f>VALUE(SUBSTITUTE(Table1[[#This Row],[Discount $]],"$",""))</f>
        <v>1.58</v>
      </c>
      <c r="AD4962">
        <f>VALUE(SUBSTITUTE(Table1[[#This Row],[Retail Price]],"$",""))</f>
        <v>1.95</v>
      </c>
      <c r="AE4962" s="4">
        <f>(Table1[[#This Row],[Retail Price Number]]*Table1[[#This Row],[Order Quantity]])-Table1[[#This Row],[Discount $ Number]]+Table1[[#This Row],[Shipping Cost Number]]</f>
        <v>52.7</v>
      </c>
      <c r="AF4962">
        <f>Table1[[#This Row],[Retail Price Number]]*Table1[[#This Row],[Order Quantity]]-Table1[[#This Row],[Discount $ Number]]</f>
        <v>51.07</v>
      </c>
      <c r="AG4962">
        <f>(Table1[[#This Row],[Retail Price Number]]*Table1[[#This Row],[Order Quantity]])-Table1[[#This Row],[Discount $ Number]]-Table1[[#This Row],[Shipping Cost Number]]</f>
        <v>49.44</v>
      </c>
      <c r="AH4962">
        <f>Table1[[#This Row],[Retail Price Number]]*Table1[[#This Row],[Order Quantity]]</f>
        <v>52.65</v>
      </c>
      <c r="AI4962">
        <f>YEAR(Table1[[#This Row],[Order Date]])</f>
        <v>2016</v>
      </c>
    </row>
    <row r="4963" spans="1:35" x14ac:dyDescent="0.3">
      <c r="A4963" t="s">
        <v>8855</v>
      </c>
      <c r="B4963" s="1">
        <v>42714</v>
      </c>
      <c r="C4963" t="s">
        <v>251</v>
      </c>
      <c r="D4963" t="s">
        <v>252</v>
      </c>
      <c r="E4963" t="s">
        <v>27</v>
      </c>
      <c r="F4963" t="s">
        <v>28</v>
      </c>
      <c r="G4963" t="s">
        <v>29</v>
      </c>
      <c r="H4963" t="s">
        <v>62</v>
      </c>
      <c r="I4963" t="s">
        <v>196</v>
      </c>
      <c r="J4963" t="s">
        <v>64</v>
      </c>
      <c r="K4963" t="s">
        <v>33</v>
      </c>
      <c r="L4963" t="s">
        <v>109</v>
      </c>
      <c r="M4963" t="s">
        <v>35</v>
      </c>
      <c r="N4963" s="1">
        <v>42719</v>
      </c>
      <c r="O4963" t="s">
        <v>66</v>
      </c>
      <c r="P4963" s="3" t="s">
        <v>67</v>
      </c>
      <c r="Q4963" t="s">
        <v>68</v>
      </c>
      <c r="R4963">
        <v>27</v>
      </c>
      <c r="S4963" t="s">
        <v>533</v>
      </c>
      <c r="T4963" s="2">
        <v>7.0000000000000007E-2</v>
      </c>
      <c r="U4963" t="s">
        <v>8856</v>
      </c>
      <c r="V4963" t="s">
        <v>8857</v>
      </c>
      <c r="W4963" t="s">
        <v>72</v>
      </c>
      <c r="X4963" t="s">
        <v>8858</v>
      </c>
      <c r="Y4963" s="3">
        <f>VALUE(SUBSTITUTE(Table1[[#This Row],[Order Total]],"$",""))</f>
        <v>33.56</v>
      </c>
      <c r="Z4963">
        <f>VALUE(SUBSTITUTE(Table1[[#This Row],[Total]],"$",""))</f>
        <v>35.270000000000003</v>
      </c>
      <c r="AA4963" s="3">
        <f>Table1[[#This Row],[Order Total Number]]-Table1[[#This Row],[Total Number]]</f>
        <v>-1.7100000000000009</v>
      </c>
      <c r="AB4963">
        <f>VALUE(SUBSTITUTE(Table1[[#This Row],[Shipping Cost]],"$",""))</f>
        <v>0.99</v>
      </c>
      <c r="AC4963">
        <f>VALUE(SUBSTITUTE(Table1[[#This Row],[Discount $]],"$",""))</f>
        <v>1.45</v>
      </c>
      <c r="AD4963">
        <f>VALUE(SUBSTITUTE(Table1[[#This Row],[Retail Price]],"$",""))</f>
        <v>2.88</v>
      </c>
      <c r="AE4963" s="4">
        <f>(Table1[[#This Row],[Retail Price Number]]*Table1[[#This Row],[Order Quantity]])-Table1[[#This Row],[Discount $ Number]]+Table1[[#This Row],[Shipping Cost Number]]</f>
        <v>77.299999999999983</v>
      </c>
      <c r="AF4963">
        <f>Table1[[#This Row],[Retail Price Number]]*Table1[[#This Row],[Order Quantity]]-Table1[[#This Row],[Discount $ Number]]</f>
        <v>76.309999999999988</v>
      </c>
      <c r="AG4963">
        <f>(Table1[[#This Row],[Retail Price Number]]*Table1[[#This Row],[Order Quantity]])-Table1[[#This Row],[Discount $ Number]]-Table1[[#This Row],[Shipping Cost Number]]</f>
        <v>75.319999999999993</v>
      </c>
      <c r="AH4963">
        <f>Table1[[#This Row],[Retail Price Number]]*Table1[[#This Row],[Order Quantity]]</f>
        <v>77.759999999999991</v>
      </c>
      <c r="AI4963">
        <f>YEAR(Table1[[#This Row],[Order Date]])</f>
        <v>2016</v>
      </c>
    </row>
    <row r="4964" spans="1:35" x14ac:dyDescent="0.3">
      <c r="A4964" t="s">
        <v>8855</v>
      </c>
      <c r="B4964" s="1">
        <v>42768</v>
      </c>
      <c r="C4964" t="s">
        <v>1112</v>
      </c>
      <c r="D4964" t="s">
        <v>133</v>
      </c>
      <c r="E4964" t="s">
        <v>27</v>
      </c>
      <c r="F4964" t="s">
        <v>28</v>
      </c>
      <c r="G4964" t="s">
        <v>134</v>
      </c>
      <c r="H4964" t="s">
        <v>62</v>
      </c>
      <c r="I4964" t="s">
        <v>196</v>
      </c>
      <c r="J4964" t="s">
        <v>122</v>
      </c>
      <c r="K4964" t="s">
        <v>94</v>
      </c>
      <c r="L4964" t="s">
        <v>95</v>
      </c>
      <c r="M4964" t="s">
        <v>35</v>
      </c>
      <c r="N4964" s="1">
        <v>42770</v>
      </c>
      <c r="O4964" t="s">
        <v>123</v>
      </c>
      <c r="P4964" s="3" t="s">
        <v>124</v>
      </c>
      <c r="Q4964" t="s">
        <v>125</v>
      </c>
      <c r="R4964">
        <v>37</v>
      </c>
      <c r="S4964" t="s">
        <v>7762</v>
      </c>
      <c r="T4964" s="2">
        <v>7.0000000000000007E-2</v>
      </c>
      <c r="U4964" t="s">
        <v>526</v>
      </c>
      <c r="V4964" t="s">
        <v>8653</v>
      </c>
      <c r="W4964" t="s">
        <v>129</v>
      </c>
      <c r="X4964" t="s">
        <v>12771</v>
      </c>
      <c r="Y4964" s="3">
        <f>VALUE(SUBSTITUTE(Table1[[#This Row],[Order Total]],"$",""))</f>
        <v>95.61</v>
      </c>
      <c r="Z4964">
        <f>VALUE(SUBSTITUTE(Table1[[#This Row],[Total]],"$",""))</f>
        <v>95.72</v>
      </c>
      <c r="AA4964" s="3">
        <f>Table1[[#This Row],[Order Total Number]]-Table1[[#This Row],[Total Number]]</f>
        <v>-0.10999999999999943</v>
      </c>
      <c r="AB4964">
        <f>VALUE(SUBSTITUTE(Table1[[#This Row],[Shipping Cost]],"$",""))</f>
        <v>2.5</v>
      </c>
      <c r="AC4964">
        <f>VALUE(SUBSTITUTE(Table1[[#This Row],[Discount $]],"$",""))</f>
        <v>3.95</v>
      </c>
      <c r="AD4964">
        <f>VALUE(SUBSTITUTE(Table1[[#This Row],[Retail Price]],"$",""))</f>
        <v>3.69</v>
      </c>
      <c r="AE4964" s="4">
        <f>(Table1[[#This Row],[Retail Price Number]]*Table1[[#This Row],[Order Quantity]])-Table1[[#This Row],[Discount $ Number]]+Table1[[#This Row],[Shipping Cost Number]]</f>
        <v>135.08000000000001</v>
      </c>
      <c r="AF4964">
        <f>Table1[[#This Row],[Retail Price Number]]*Table1[[#This Row],[Order Quantity]]-Table1[[#This Row],[Discount $ Number]]</f>
        <v>132.58000000000001</v>
      </c>
      <c r="AG4964">
        <f>(Table1[[#This Row],[Retail Price Number]]*Table1[[#This Row],[Order Quantity]])-Table1[[#This Row],[Discount $ Number]]-Table1[[#This Row],[Shipping Cost Number]]</f>
        <v>130.08000000000001</v>
      </c>
      <c r="AH4964">
        <f>Table1[[#This Row],[Retail Price Number]]*Table1[[#This Row],[Order Quantity]]</f>
        <v>136.53</v>
      </c>
      <c r="AI4964">
        <f>YEAR(Table1[[#This Row],[Order Date]])</f>
        <v>2017</v>
      </c>
    </row>
    <row r="4965" spans="1:35" x14ac:dyDescent="0.3">
      <c r="A4965" t="s">
        <v>6464</v>
      </c>
      <c r="B4965" s="1">
        <v>42708</v>
      </c>
      <c r="C4965" t="s">
        <v>1225</v>
      </c>
      <c r="D4965" t="s">
        <v>252</v>
      </c>
      <c r="E4965" t="s">
        <v>27</v>
      </c>
      <c r="F4965" t="s">
        <v>28</v>
      </c>
      <c r="G4965" t="s">
        <v>29</v>
      </c>
      <c r="H4965" t="s">
        <v>62</v>
      </c>
      <c r="I4965" t="s">
        <v>31</v>
      </c>
      <c r="J4965" t="s">
        <v>564</v>
      </c>
      <c r="K4965" t="s">
        <v>94</v>
      </c>
      <c r="L4965" t="s">
        <v>34</v>
      </c>
      <c r="M4965" t="s">
        <v>35</v>
      </c>
      <c r="N4965" s="1">
        <v>42709</v>
      </c>
      <c r="O4965" t="s">
        <v>565</v>
      </c>
      <c r="P4965" s="3" t="s">
        <v>566</v>
      </c>
      <c r="Q4965" t="s">
        <v>567</v>
      </c>
      <c r="R4965">
        <v>5</v>
      </c>
      <c r="S4965" t="s">
        <v>6465</v>
      </c>
      <c r="T4965" s="2">
        <v>0.08</v>
      </c>
      <c r="U4965" t="s">
        <v>6466</v>
      </c>
      <c r="V4965" t="s">
        <v>6467</v>
      </c>
      <c r="W4965" t="s">
        <v>224</v>
      </c>
      <c r="X4965" t="s">
        <v>6468</v>
      </c>
      <c r="Y4965" s="3">
        <f>VALUE(SUBSTITUTE(Table1[[#This Row],[Order Total]],"$",""))</f>
        <v>290.51</v>
      </c>
      <c r="Z4965">
        <f>VALUE(SUBSTITUTE(Table1[[#This Row],[Total]],"$",""))</f>
        <v>295.45999999999998</v>
      </c>
      <c r="AA4965" s="3">
        <f>Table1[[#This Row],[Order Total Number]]-Table1[[#This Row],[Total Number]]</f>
        <v>-4.9499999999999886</v>
      </c>
      <c r="AB4965">
        <f>VALUE(SUBSTITUTE(Table1[[#This Row],[Shipping Cost]],"$",""))</f>
        <v>0.5</v>
      </c>
      <c r="AC4965">
        <f>VALUE(SUBSTITUTE(Table1[[#This Row],[Discount $]],"$",""))</f>
        <v>31.17</v>
      </c>
      <c r="AD4965">
        <f>VALUE(SUBSTITUTE(Table1[[#This Row],[Retail Price]],"$",""))</f>
        <v>6.3</v>
      </c>
      <c r="AE4965" s="4">
        <f>(Table1[[#This Row],[Retail Price Number]]*Table1[[#This Row],[Order Quantity]])-Table1[[#This Row],[Discount $ Number]]+Table1[[#This Row],[Shipping Cost Number]]</f>
        <v>0.82999999999999829</v>
      </c>
      <c r="AF4965">
        <f>Table1[[#This Row],[Retail Price Number]]*Table1[[#This Row],[Order Quantity]]-Table1[[#This Row],[Discount $ Number]]</f>
        <v>0.32999999999999829</v>
      </c>
      <c r="AG4965">
        <f>(Table1[[#This Row],[Retail Price Number]]*Table1[[#This Row],[Order Quantity]])-Table1[[#This Row],[Discount $ Number]]-Table1[[#This Row],[Shipping Cost Number]]</f>
        <v>-0.17000000000000171</v>
      </c>
      <c r="AH4965">
        <f>Table1[[#This Row],[Retail Price Number]]*Table1[[#This Row],[Order Quantity]]</f>
        <v>31.5</v>
      </c>
      <c r="AI4965">
        <f>YEAR(Table1[[#This Row],[Order Date]])</f>
        <v>2016</v>
      </c>
    </row>
    <row r="4966" spans="1:35" x14ac:dyDescent="0.3">
      <c r="A4966" t="s">
        <v>6464</v>
      </c>
      <c r="B4966" s="1">
        <v>42759</v>
      </c>
      <c r="C4966" t="s">
        <v>4201</v>
      </c>
      <c r="D4966" t="s">
        <v>11010</v>
      </c>
      <c r="E4966" t="s">
        <v>27</v>
      </c>
      <c r="F4966" t="s">
        <v>28</v>
      </c>
      <c r="G4966" t="s">
        <v>77</v>
      </c>
      <c r="H4966" t="s">
        <v>289</v>
      </c>
      <c r="I4966" t="s">
        <v>63</v>
      </c>
      <c r="J4966" t="s">
        <v>1813</v>
      </c>
      <c r="K4966" t="s">
        <v>94</v>
      </c>
      <c r="L4966" t="s">
        <v>34</v>
      </c>
      <c r="M4966" t="s">
        <v>156</v>
      </c>
      <c r="N4966" s="1">
        <v>42761</v>
      </c>
      <c r="O4966" t="s">
        <v>1814</v>
      </c>
      <c r="P4966" s="3" t="s">
        <v>1815</v>
      </c>
      <c r="Q4966" t="s">
        <v>1107</v>
      </c>
      <c r="R4966">
        <v>42</v>
      </c>
      <c r="S4966" t="s">
        <v>11011</v>
      </c>
      <c r="T4966" s="2">
        <v>0.09</v>
      </c>
      <c r="U4966" t="s">
        <v>2611</v>
      </c>
      <c r="V4966" t="s">
        <v>11012</v>
      </c>
      <c r="W4966" t="s">
        <v>1587</v>
      </c>
      <c r="X4966" t="s">
        <v>6416</v>
      </c>
      <c r="Y4966" s="3">
        <f>VALUE(SUBSTITUTE(Table1[[#This Row],[Order Total]],"$",""))</f>
        <v>250.84</v>
      </c>
      <c r="Z4966">
        <f>VALUE(SUBSTITUTE(Table1[[#This Row],[Total]],"$",""))</f>
        <v>255.85</v>
      </c>
      <c r="AA4966" s="3">
        <f>Table1[[#This Row],[Order Total Number]]-Table1[[#This Row],[Total Number]]</f>
        <v>-5.0099999999999909</v>
      </c>
      <c r="AB4966">
        <f>VALUE(SUBSTITUTE(Table1[[#This Row],[Shipping Cost]],"$",""))</f>
        <v>5.01</v>
      </c>
      <c r="AC4966">
        <f>VALUE(SUBSTITUTE(Table1[[#This Row],[Discount $]],"$",""))</f>
        <v>13.2</v>
      </c>
      <c r="AD4966">
        <f>VALUE(SUBSTITUTE(Table1[[#This Row],[Retail Price]],"$",""))</f>
        <v>5.74</v>
      </c>
      <c r="AE4966" s="4">
        <f>(Table1[[#This Row],[Retail Price Number]]*Table1[[#This Row],[Order Quantity]])-Table1[[#This Row],[Discount $ Number]]+Table1[[#This Row],[Shipping Cost Number]]</f>
        <v>232.89000000000001</v>
      </c>
      <c r="AF4966">
        <f>Table1[[#This Row],[Retail Price Number]]*Table1[[#This Row],[Order Quantity]]-Table1[[#This Row],[Discount $ Number]]</f>
        <v>227.88000000000002</v>
      </c>
      <c r="AG4966">
        <f>(Table1[[#This Row],[Retail Price Number]]*Table1[[#This Row],[Order Quantity]])-Table1[[#This Row],[Discount $ Number]]-Table1[[#This Row],[Shipping Cost Number]]</f>
        <v>222.87000000000003</v>
      </c>
      <c r="AH4966">
        <f>Table1[[#This Row],[Retail Price Number]]*Table1[[#This Row],[Order Quantity]]</f>
        <v>241.08</v>
      </c>
      <c r="AI4966">
        <f>YEAR(Table1[[#This Row],[Order Date]])</f>
        <v>2017</v>
      </c>
    </row>
    <row r="4967" spans="1:35" x14ac:dyDescent="0.3">
      <c r="A4967" t="s">
        <v>6464</v>
      </c>
      <c r="B4967" s="1">
        <v>42759</v>
      </c>
      <c r="C4967" t="s">
        <v>2464</v>
      </c>
      <c r="D4967" t="s">
        <v>144</v>
      </c>
      <c r="E4967" t="s">
        <v>46</v>
      </c>
      <c r="F4967" t="s">
        <v>47</v>
      </c>
      <c r="G4967" t="s">
        <v>77</v>
      </c>
      <c r="H4967" t="s">
        <v>107</v>
      </c>
      <c r="I4967" t="s">
        <v>196</v>
      </c>
      <c r="J4967" t="s">
        <v>64</v>
      </c>
      <c r="K4967" t="s">
        <v>94</v>
      </c>
      <c r="L4967" t="s">
        <v>95</v>
      </c>
      <c r="M4967" t="s">
        <v>35</v>
      </c>
      <c r="N4967" s="1">
        <v>42761</v>
      </c>
      <c r="O4967" t="s">
        <v>66</v>
      </c>
      <c r="P4967" s="3" t="s">
        <v>67</v>
      </c>
      <c r="Q4967" t="s">
        <v>68</v>
      </c>
      <c r="R4967">
        <v>40</v>
      </c>
      <c r="S4967" t="s">
        <v>12509</v>
      </c>
      <c r="T4967" s="2">
        <v>0.03</v>
      </c>
      <c r="U4967" t="s">
        <v>1304</v>
      </c>
      <c r="V4967" t="s">
        <v>12510</v>
      </c>
      <c r="W4967" t="s">
        <v>72</v>
      </c>
      <c r="X4967" t="s">
        <v>10280</v>
      </c>
      <c r="Y4967" s="3">
        <f>VALUE(SUBSTITUTE(Table1[[#This Row],[Order Total]],"$",""))</f>
        <v>95.21</v>
      </c>
      <c r="Z4967">
        <f>VALUE(SUBSTITUTE(Table1[[#This Row],[Total]],"$",""))</f>
        <v>95.71</v>
      </c>
      <c r="AA4967" s="3">
        <f>Table1[[#This Row],[Order Total Number]]-Table1[[#This Row],[Total Number]]</f>
        <v>-0.5</v>
      </c>
      <c r="AB4967">
        <f>VALUE(SUBSTITUTE(Table1[[#This Row],[Shipping Cost]],"$",""))</f>
        <v>0.99</v>
      </c>
      <c r="AC4967">
        <f>VALUE(SUBSTITUTE(Table1[[#This Row],[Discount $]],"$",""))</f>
        <v>3.97</v>
      </c>
      <c r="AD4967">
        <f>VALUE(SUBSTITUTE(Table1[[#This Row],[Retail Price]],"$",""))</f>
        <v>2.88</v>
      </c>
      <c r="AE4967" s="4">
        <f>(Table1[[#This Row],[Retail Price Number]]*Table1[[#This Row],[Order Quantity]])-Table1[[#This Row],[Discount $ Number]]+Table1[[#This Row],[Shipping Cost Number]]</f>
        <v>112.21999999999998</v>
      </c>
      <c r="AF4967">
        <f>Table1[[#This Row],[Retail Price Number]]*Table1[[#This Row],[Order Quantity]]-Table1[[#This Row],[Discount $ Number]]</f>
        <v>111.22999999999999</v>
      </c>
      <c r="AG4967">
        <f>(Table1[[#This Row],[Retail Price Number]]*Table1[[#This Row],[Order Quantity]])-Table1[[#This Row],[Discount $ Number]]-Table1[[#This Row],[Shipping Cost Number]]</f>
        <v>110.24</v>
      </c>
      <c r="AH4967">
        <f>Table1[[#This Row],[Retail Price Number]]*Table1[[#This Row],[Order Quantity]]</f>
        <v>115.19999999999999</v>
      </c>
      <c r="AI4967">
        <f>YEAR(Table1[[#This Row],[Order Date]])</f>
        <v>2017</v>
      </c>
    </row>
    <row r="4968" spans="1:35" x14ac:dyDescent="0.3">
      <c r="A4968" t="s">
        <v>4527</v>
      </c>
      <c r="B4968" s="1">
        <v>42770</v>
      </c>
      <c r="C4968" t="s">
        <v>884</v>
      </c>
      <c r="D4968" t="s">
        <v>591</v>
      </c>
      <c r="E4968" t="s">
        <v>27</v>
      </c>
      <c r="F4968" t="s">
        <v>28</v>
      </c>
      <c r="G4968" t="s">
        <v>91</v>
      </c>
      <c r="H4968" t="s">
        <v>241</v>
      </c>
      <c r="I4968" t="s">
        <v>121</v>
      </c>
      <c r="J4968" t="s">
        <v>2660</v>
      </c>
      <c r="K4968" t="s">
        <v>94</v>
      </c>
      <c r="L4968" t="s">
        <v>95</v>
      </c>
      <c r="M4968" t="s">
        <v>35</v>
      </c>
      <c r="N4968" s="1">
        <v>42773</v>
      </c>
      <c r="O4968" t="s">
        <v>2661</v>
      </c>
      <c r="P4968" s="3" t="s">
        <v>2662</v>
      </c>
      <c r="Q4968" t="s">
        <v>2663</v>
      </c>
      <c r="R4968">
        <v>5</v>
      </c>
      <c r="S4968" t="s">
        <v>4528</v>
      </c>
      <c r="T4968" s="2">
        <v>0.08</v>
      </c>
      <c r="U4968" t="s">
        <v>4529</v>
      </c>
      <c r="V4968" t="s">
        <v>4530</v>
      </c>
      <c r="W4968" t="s">
        <v>116</v>
      </c>
      <c r="X4968" t="s">
        <v>4531</v>
      </c>
      <c r="Y4968" s="3">
        <f>VALUE(SUBSTITUTE(Table1[[#This Row],[Order Total]],"$",""))</f>
        <v>817.17</v>
      </c>
      <c r="Z4968">
        <f>VALUE(SUBSTITUTE(Table1[[#This Row],[Total]],"$",""))</f>
        <v>818.66</v>
      </c>
      <c r="AA4968" s="3">
        <f>Table1[[#This Row],[Order Total Number]]-Table1[[#This Row],[Total Number]]</f>
        <v>-1.4900000000000091</v>
      </c>
      <c r="AB4968">
        <f>VALUE(SUBSTITUTE(Table1[[#This Row],[Shipping Cost]],"$",""))</f>
        <v>1.49</v>
      </c>
      <c r="AC4968">
        <f>VALUE(SUBSTITUTE(Table1[[#This Row],[Discount $]],"$",""))</f>
        <v>43.01</v>
      </c>
      <c r="AD4968">
        <f>VALUE(SUBSTITUTE(Table1[[#This Row],[Retail Price]],"$",""))</f>
        <v>20.98</v>
      </c>
      <c r="AE4968" s="4">
        <f>(Table1[[#This Row],[Retail Price Number]]*Table1[[#This Row],[Order Quantity]])-Table1[[#This Row],[Discount $ Number]]+Table1[[#This Row],[Shipping Cost Number]]</f>
        <v>63.38000000000001</v>
      </c>
      <c r="AF4968">
        <f>Table1[[#This Row],[Retail Price Number]]*Table1[[#This Row],[Order Quantity]]-Table1[[#This Row],[Discount $ Number]]</f>
        <v>61.890000000000008</v>
      </c>
      <c r="AG4968">
        <f>(Table1[[#This Row],[Retail Price Number]]*Table1[[#This Row],[Order Quantity]])-Table1[[#This Row],[Discount $ Number]]-Table1[[#This Row],[Shipping Cost Number]]</f>
        <v>60.400000000000006</v>
      </c>
      <c r="AH4968">
        <f>Table1[[#This Row],[Retail Price Number]]*Table1[[#This Row],[Order Quantity]]</f>
        <v>104.9</v>
      </c>
      <c r="AI4968">
        <f>YEAR(Table1[[#This Row],[Order Date]])</f>
        <v>2017</v>
      </c>
    </row>
    <row r="4969" spans="1:35" x14ac:dyDescent="0.3">
      <c r="A4969" t="s">
        <v>10480</v>
      </c>
      <c r="B4969" s="1">
        <v>42771</v>
      </c>
      <c r="C4969" t="s">
        <v>1128</v>
      </c>
      <c r="D4969" t="s">
        <v>1129</v>
      </c>
      <c r="E4969" t="s">
        <v>27</v>
      </c>
      <c r="F4969" t="s">
        <v>28</v>
      </c>
      <c r="G4969" t="s">
        <v>77</v>
      </c>
      <c r="H4969" t="s">
        <v>1130</v>
      </c>
      <c r="I4969" t="s">
        <v>196</v>
      </c>
      <c r="J4969" t="s">
        <v>2660</v>
      </c>
      <c r="K4969" t="s">
        <v>94</v>
      </c>
      <c r="L4969" t="s">
        <v>34</v>
      </c>
      <c r="M4969" t="s">
        <v>35</v>
      </c>
      <c r="N4969" s="1">
        <v>42773</v>
      </c>
      <c r="O4969" t="s">
        <v>2661</v>
      </c>
      <c r="P4969" s="3" t="s">
        <v>2662</v>
      </c>
      <c r="Q4969" t="s">
        <v>2663</v>
      </c>
      <c r="R4969">
        <v>36</v>
      </c>
      <c r="S4969" t="s">
        <v>1926</v>
      </c>
      <c r="T4969" s="2">
        <v>0.06</v>
      </c>
      <c r="U4969" t="s">
        <v>1927</v>
      </c>
      <c r="V4969" t="s">
        <v>1928</v>
      </c>
      <c r="W4969" t="s">
        <v>116</v>
      </c>
      <c r="X4969" t="s">
        <v>1929</v>
      </c>
      <c r="Y4969" s="3">
        <f>VALUE(SUBSTITUTE(Table1[[#This Row],[Order Total]],"$",""))</f>
        <v>41.54</v>
      </c>
      <c r="Z4969">
        <f>VALUE(SUBSTITUTE(Table1[[#This Row],[Total]],"$",""))</f>
        <v>43.03</v>
      </c>
      <c r="AA4969" s="3">
        <f>Table1[[#This Row],[Order Total Number]]-Table1[[#This Row],[Total Number]]</f>
        <v>-1.490000000000002</v>
      </c>
      <c r="AB4969">
        <f>VALUE(SUBSTITUTE(Table1[[#This Row],[Shipping Cost]],"$",""))</f>
        <v>1.49</v>
      </c>
      <c r="AC4969">
        <f>VALUE(SUBSTITUTE(Table1[[#This Row],[Discount $]],"$",""))</f>
        <v>0.42</v>
      </c>
      <c r="AD4969">
        <f>VALUE(SUBSTITUTE(Table1[[#This Row],[Retail Price]],"$",""))</f>
        <v>20.98</v>
      </c>
      <c r="AE4969" s="4">
        <f>(Table1[[#This Row],[Retail Price Number]]*Table1[[#This Row],[Order Quantity]])-Table1[[#This Row],[Discount $ Number]]+Table1[[#This Row],[Shipping Cost Number]]</f>
        <v>756.35</v>
      </c>
      <c r="AF4969">
        <f>Table1[[#This Row],[Retail Price Number]]*Table1[[#This Row],[Order Quantity]]-Table1[[#This Row],[Discount $ Number]]</f>
        <v>754.86</v>
      </c>
      <c r="AG4969">
        <f>(Table1[[#This Row],[Retail Price Number]]*Table1[[#This Row],[Order Quantity]])-Table1[[#This Row],[Discount $ Number]]-Table1[[#This Row],[Shipping Cost Number]]</f>
        <v>753.37</v>
      </c>
      <c r="AH4969">
        <f>Table1[[#This Row],[Retail Price Number]]*Table1[[#This Row],[Order Quantity]]</f>
        <v>755.28</v>
      </c>
      <c r="AI4969">
        <f>YEAR(Table1[[#This Row],[Order Date]])</f>
        <v>2017</v>
      </c>
    </row>
    <row r="4970" spans="1:35" x14ac:dyDescent="0.3">
      <c r="A4970" t="s">
        <v>10480</v>
      </c>
      <c r="B4970" s="1">
        <v>42483</v>
      </c>
      <c r="C4970" t="s">
        <v>3723</v>
      </c>
      <c r="D4970" t="s">
        <v>195</v>
      </c>
      <c r="E4970" t="s">
        <v>46</v>
      </c>
      <c r="F4970" t="s">
        <v>47</v>
      </c>
      <c r="G4970" t="s">
        <v>91</v>
      </c>
      <c r="H4970" t="s">
        <v>48</v>
      </c>
      <c r="I4970" t="s">
        <v>196</v>
      </c>
      <c r="J4970" t="s">
        <v>994</v>
      </c>
      <c r="K4970" t="s">
        <v>94</v>
      </c>
      <c r="L4970" t="s">
        <v>95</v>
      </c>
      <c r="M4970" t="s">
        <v>35</v>
      </c>
      <c r="N4970" s="1">
        <v>42484</v>
      </c>
      <c r="O4970" t="s">
        <v>995</v>
      </c>
      <c r="P4970" s="3" t="s">
        <v>996</v>
      </c>
      <c r="Q4970" t="s">
        <v>997</v>
      </c>
      <c r="R4970">
        <v>10</v>
      </c>
      <c r="S4970" t="s">
        <v>11314</v>
      </c>
      <c r="T4970" s="2">
        <v>0.01</v>
      </c>
      <c r="U4970" t="s">
        <v>11315</v>
      </c>
      <c r="V4970" t="s">
        <v>11316</v>
      </c>
      <c r="W4970" t="s">
        <v>1001</v>
      </c>
      <c r="X4970" t="s">
        <v>11317</v>
      </c>
      <c r="Y4970" s="3">
        <f>VALUE(SUBSTITUTE(Table1[[#This Row],[Order Total]],"$",""))</f>
        <v>1233.8499999999999</v>
      </c>
      <c r="Z4970">
        <f>VALUE(SUBSTITUTE(Table1[[#This Row],[Total]],"$",""))</f>
        <v>1241.05</v>
      </c>
      <c r="AA4970" s="3">
        <f>Table1[[#This Row],[Order Total Number]]-Table1[[#This Row],[Total Number]]</f>
        <v>-7.2000000000000455</v>
      </c>
      <c r="AB4970">
        <f>VALUE(SUBSTITUTE(Table1[[#This Row],[Shipping Cost]],"$",""))</f>
        <v>8.2200000000000006</v>
      </c>
      <c r="AC4970">
        <f>VALUE(SUBSTITUTE(Table1[[#This Row],[Discount $]],"$",""))</f>
        <v>20.350000000000001</v>
      </c>
      <c r="AD4970">
        <f>VALUE(SUBSTITUTE(Table1[[#This Row],[Retail Price]],"$",""))</f>
        <v>34.76</v>
      </c>
      <c r="AE4970" s="4">
        <f>(Table1[[#This Row],[Retail Price Number]]*Table1[[#This Row],[Order Quantity]])-Table1[[#This Row],[Discount $ Number]]+Table1[[#This Row],[Shipping Cost Number]]</f>
        <v>335.46999999999997</v>
      </c>
      <c r="AF4970">
        <f>Table1[[#This Row],[Retail Price Number]]*Table1[[#This Row],[Order Quantity]]-Table1[[#This Row],[Discount $ Number]]</f>
        <v>327.24999999999994</v>
      </c>
      <c r="AG4970">
        <f>(Table1[[#This Row],[Retail Price Number]]*Table1[[#This Row],[Order Quantity]])-Table1[[#This Row],[Discount $ Number]]-Table1[[#This Row],[Shipping Cost Number]]</f>
        <v>319.02999999999992</v>
      </c>
      <c r="AH4970">
        <f>Table1[[#This Row],[Retail Price Number]]*Table1[[#This Row],[Order Quantity]]</f>
        <v>347.59999999999997</v>
      </c>
      <c r="AI4970">
        <f>YEAR(Table1[[#This Row],[Order Date]])</f>
        <v>2016</v>
      </c>
    </row>
    <row r="4971" spans="1:35" x14ac:dyDescent="0.3">
      <c r="A4971" t="s">
        <v>917</v>
      </c>
      <c r="B4971" s="1">
        <v>42767</v>
      </c>
      <c r="C4971" t="s">
        <v>918</v>
      </c>
      <c r="D4971" t="s">
        <v>745</v>
      </c>
      <c r="E4971" t="s">
        <v>27</v>
      </c>
      <c r="F4971" t="s">
        <v>28</v>
      </c>
      <c r="G4971" t="s">
        <v>77</v>
      </c>
      <c r="H4971" t="s">
        <v>217</v>
      </c>
      <c r="I4971" t="s">
        <v>196</v>
      </c>
      <c r="J4971" t="s">
        <v>601</v>
      </c>
      <c r="K4971" t="s">
        <v>94</v>
      </c>
      <c r="L4971" t="s">
        <v>34</v>
      </c>
      <c r="M4971" t="s">
        <v>35</v>
      </c>
      <c r="N4971" s="1">
        <v>42771</v>
      </c>
      <c r="O4971" t="s">
        <v>602</v>
      </c>
      <c r="P4971" s="3" t="s">
        <v>603</v>
      </c>
      <c r="Q4971" t="s">
        <v>258</v>
      </c>
      <c r="R4971">
        <v>15</v>
      </c>
      <c r="S4971" t="s">
        <v>919</v>
      </c>
      <c r="T4971" s="2">
        <v>0.1</v>
      </c>
      <c r="U4971" t="s">
        <v>699</v>
      </c>
      <c r="V4971" t="s">
        <v>920</v>
      </c>
      <c r="W4971" t="s">
        <v>606</v>
      </c>
      <c r="X4971" t="s">
        <v>921</v>
      </c>
      <c r="Y4971" s="3">
        <f>VALUE(SUBSTITUTE(Table1[[#This Row],[Order Total]],"$",""))</f>
        <v>720.38</v>
      </c>
      <c r="Z4971">
        <f>VALUE(SUBSTITUTE(Table1[[#This Row],[Total]],"$",""))</f>
        <v>724.38</v>
      </c>
      <c r="AA4971" s="3">
        <f>Table1[[#This Row],[Order Total Number]]-Table1[[#This Row],[Total Number]]</f>
        <v>-4</v>
      </c>
      <c r="AB4971">
        <f>VALUE(SUBSTITUTE(Table1[[#This Row],[Shipping Cost]],"$",""))</f>
        <v>7.72</v>
      </c>
      <c r="AC4971">
        <f>VALUE(SUBSTITUTE(Table1[[#This Row],[Discount $]],"$",""))</f>
        <v>72.8</v>
      </c>
      <c r="AD4971">
        <f>VALUE(SUBSTITUTE(Table1[[#This Row],[Retail Price]],"$",""))</f>
        <v>7.3</v>
      </c>
      <c r="AE4971" s="4">
        <f>(Table1[[#This Row],[Retail Price Number]]*Table1[[#This Row],[Order Quantity]])-Table1[[#This Row],[Discount $ Number]]+Table1[[#This Row],[Shipping Cost Number]]</f>
        <v>44.42</v>
      </c>
      <c r="AF4971">
        <f>Table1[[#This Row],[Retail Price Number]]*Table1[[#This Row],[Order Quantity]]-Table1[[#This Row],[Discount $ Number]]</f>
        <v>36.700000000000003</v>
      </c>
      <c r="AG4971">
        <f>(Table1[[#This Row],[Retail Price Number]]*Table1[[#This Row],[Order Quantity]])-Table1[[#This Row],[Discount $ Number]]-Table1[[#This Row],[Shipping Cost Number]]</f>
        <v>28.980000000000004</v>
      </c>
      <c r="AH4971">
        <f>Table1[[#This Row],[Retail Price Number]]*Table1[[#This Row],[Order Quantity]]</f>
        <v>109.5</v>
      </c>
      <c r="AI4971">
        <f>YEAR(Table1[[#This Row],[Order Date]])</f>
        <v>2017</v>
      </c>
    </row>
    <row r="4972" spans="1:35" x14ac:dyDescent="0.3">
      <c r="A4972" t="s">
        <v>917</v>
      </c>
      <c r="B4972" s="1">
        <v>42550</v>
      </c>
      <c r="C4972" t="s">
        <v>2162</v>
      </c>
      <c r="D4972" t="s">
        <v>174</v>
      </c>
      <c r="E4972" t="s">
        <v>27</v>
      </c>
      <c r="F4972" t="s">
        <v>28</v>
      </c>
      <c r="G4972" t="s">
        <v>29</v>
      </c>
      <c r="H4972" t="s">
        <v>78</v>
      </c>
      <c r="I4972" t="s">
        <v>121</v>
      </c>
      <c r="J4972" t="s">
        <v>853</v>
      </c>
      <c r="K4972" t="s">
        <v>33</v>
      </c>
      <c r="L4972" t="s">
        <v>34</v>
      </c>
      <c r="M4972" t="s">
        <v>156</v>
      </c>
      <c r="N4972" s="1">
        <v>42552</v>
      </c>
      <c r="O4972" t="s">
        <v>854</v>
      </c>
      <c r="P4972" s="3" t="s">
        <v>855</v>
      </c>
      <c r="Q4972" t="s">
        <v>856</v>
      </c>
      <c r="R4972">
        <v>12</v>
      </c>
      <c r="S4972" t="s">
        <v>4427</v>
      </c>
      <c r="T4972" s="2">
        <v>0</v>
      </c>
      <c r="U4972" t="s">
        <v>127</v>
      </c>
      <c r="V4972" t="s">
        <v>7059</v>
      </c>
      <c r="W4972" t="s">
        <v>618</v>
      </c>
      <c r="X4972" t="s">
        <v>7060</v>
      </c>
      <c r="Y4972" s="3">
        <f>VALUE(SUBSTITUTE(Table1[[#This Row],[Order Total]],"$",""))</f>
        <v>5080.54</v>
      </c>
      <c r="Z4972">
        <f>VALUE(SUBSTITUTE(Table1[[#This Row],[Total]],"$",""))</f>
        <v>5027.54</v>
      </c>
      <c r="AA4972" s="3">
        <f>Table1[[#This Row],[Order Total Number]]-Table1[[#This Row],[Total Number]]</f>
        <v>53</v>
      </c>
      <c r="AB4972">
        <f>VALUE(SUBSTITUTE(Table1[[#This Row],[Shipping Cost]],"$",""))</f>
        <v>24.49</v>
      </c>
      <c r="AC4972">
        <f>VALUE(SUBSTITUTE(Table1[[#This Row],[Discount $]],"$",""))</f>
        <v>0</v>
      </c>
      <c r="AD4972">
        <f>VALUE(SUBSTITUTE(Table1[[#This Row],[Retail Price]],"$",""))</f>
        <v>599.99</v>
      </c>
      <c r="AE4972" s="4">
        <f>(Table1[[#This Row],[Retail Price Number]]*Table1[[#This Row],[Order Quantity]])-Table1[[#This Row],[Discount $ Number]]+Table1[[#This Row],[Shipping Cost Number]]</f>
        <v>7224.37</v>
      </c>
      <c r="AF4972">
        <f>Table1[[#This Row],[Retail Price Number]]*Table1[[#This Row],[Order Quantity]]-Table1[[#This Row],[Discount $ Number]]</f>
        <v>7199.88</v>
      </c>
      <c r="AG4972">
        <f>(Table1[[#This Row],[Retail Price Number]]*Table1[[#This Row],[Order Quantity]])-Table1[[#This Row],[Discount $ Number]]-Table1[[#This Row],[Shipping Cost Number]]</f>
        <v>7175.39</v>
      </c>
      <c r="AH4972">
        <f>Table1[[#This Row],[Retail Price Number]]*Table1[[#This Row],[Order Quantity]]</f>
        <v>7199.88</v>
      </c>
      <c r="AI4972">
        <f>YEAR(Table1[[#This Row],[Order Date]])</f>
        <v>2016</v>
      </c>
    </row>
    <row r="4973" spans="1:35" x14ac:dyDescent="0.3">
      <c r="A4973" t="s">
        <v>917</v>
      </c>
      <c r="B4973" s="1">
        <v>42639</v>
      </c>
      <c r="C4973" t="s">
        <v>1047</v>
      </c>
      <c r="D4973" t="s">
        <v>162</v>
      </c>
      <c r="E4973" t="s">
        <v>46</v>
      </c>
      <c r="F4973" t="s">
        <v>47</v>
      </c>
      <c r="G4973" t="s">
        <v>77</v>
      </c>
      <c r="H4973" t="s">
        <v>107</v>
      </c>
      <c r="I4973" t="s">
        <v>121</v>
      </c>
      <c r="J4973" t="s">
        <v>853</v>
      </c>
      <c r="K4973" t="s">
        <v>94</v>
      </c>
      <c r="L4973" t="s">
        <v>34</v>
      </c>
      <c r="M4973" t="s">
        <v>35</v>
      </c>
      <c r="N4973" s="1">
        <v>42648</v>
      </c>
      <c r="O4973" t="s">
        <v>854</v>
      </c>
      <c r="P4973" s="3" t="s">
        <v>855</v>
      </c>
      <c r="Q4973" t="s">
        <v>856</v>
      </c>
      <c r="R4973">
        <v>50</v>
      </c>
      <c r="S4973" t="s">
        <v>11602</v>
      </c>
      <c r="T4973" s="2">
        <v>0.1</v>
      </c>
      <c r="U4973" t="s">
        <v>3581</v>
      </c>
      <c r="V4973" t="s">
        <v>11603</v>
      </c>
      <c r="W4973" t="s">
        <v>618</v>
      </c>
      <c r="X4973" t="s">
        <v>11604</v>
      </c>
      <c r="Y4973" s="3">
        <f>VALUE(SUBSTITUTE(Table1[[#This Row],[Order Total]],"$",""))</f>
        <v>3635.89</v>
      </c>
      <c r="Z4973">
        <f>VALUE(SUBSTITUTE(Table1[[#This Row],[Total]],"$",""))</f>
        <v>3601.4</v>
      </c>
      <c r="AA4973" s="3">
        <f>Table1[[#This Row],[Order Total Number]]-Table1[[#This Row],[Total Number]]</f>
        <v>34.489999999999782</v>
      </c>
      <c r="AB4973">
        <f>VALUE(SUBSTITUTE(Table1[[#This Row],[Shipping Cost]],"$",""))</f>
        <v>24.49</v>
      </c>
      <c r="AC4973">
        <f>VALUE(SUBSTITUTE(Table1[[#This Row],[Discount $]],"$",""))</f>
        <v>322.70999999999998</v>
      </c>
      <c r="AD4973">
        <f>VALUE(SUBSTITUTE(Table1[[#This Row],[Retail Price]],"$",""))</f>
        <v>599.99</v>
      </c>
      <c r="AE4973" s="4">
        <f>(Table1[[#This Row],[Retail Price Number]]*Table1[[#This Row],[Order Quantity]])-Table1[[#This Row],[Discount $ Number]]+Table1[[#This Row],[Shipping Cost Number]]</f>
        <v>29701.280000000002</v>
      </c>
      <c r="AF4973">
        <f>Table1[[#This Row],[Retail Price Number]]*Table1[[#This Row],[Order Quantity]]-Table1[[#This Row],[Discount $ Number]]</f>
        <v>29676.79</v>
      </c>
      <c r="AG4973">
        <f>(Table1[[#This Row],[Retail Price Number]]*Table1[[#This Row],[Order Quantity]])-Table1[[#This Row],[Discount $ Number]]-Table1[[#This Row],[Shipping Cost Number]]</f>
        <v>29652.3</v>
      </c>
      <c r="AH4973">
        <f>Table1[[#This Row],[Retail Price Number]]*Table1[[#This Row],[Order Quantity]]</f>
        <v>29999.5</v>
      </c>
      <c r="AI4973">
        <f>YEAR(Table1[[#This Row],[Order Date]])</f>
        <v>2016</v>
      </c>
    </row>
    <row r="4974" spans="1:35" x14ac:dyDescent="0.3">
      <c r="A4974" t="s">
        <v>917</v>
      </c>
      <c r="B4974" s="1">
        <v>42240</v>
      </c>
      <c r="C4974" t="s">
        <v>1301</v>
      </c>
      <c r="D4974" t="s">
        <v>228</v>
      </c>
      <c r="E4974" t="s">
        <v>46</v>
      </c>
      <c r="F4974" t="s">
        <v>47</v>
      </c>
      <c r="G4974" t="s">
        <v>29</v>
      </c>
      <c r="H4974" t="s">
        <v>107</v>
      </c>
      <c r="I4974" t="s">
        <v>63</v>
      </c>
      <c r="J4974" t="s">
        <v>1676</v>
      </c>
      <c r="K4974" t="s">
        <v>94</v>
      </c>
      <c r="L4974" t="s">
        <v>95</v>
      </c>
      <c r="M4974" t="s">
        <v>35</v>
      </c>
      <c r="N4974" s="1">
        <v>42217</v>
      </c>
      <c r="O4974" t="s">
        <v>66</v>
      </c>
      <c r="P4974" s="3" t="s">
        <v>67</v>
      </c>
      <c r="Q4974" t="s">
        <v>68</v>
      </c>
      <c r="R4974">
        <v>19</v>
      </c>
      <c r="S4974" t="s">
        <v>5076</v>
      </c>
      <c r="T4974" s="2">
        <v>0.09</v>
      </c>
      <c r="U4974" t="s">
        <v>1334</v>
      </c>
      <c r="V4974" t="s">
        <v>2044</v>
      </c>
      <c r="W4974" t="s">
        <v>116</v>
      </c>
      <c r="X4974" t="s">
        <v>2732</v>
      </c>
      <c r="Y4974" s="3">
        <f>VALUE(SUBSTITUTE(Table1[[#This Row],[Order Total]],"$",""))</f>
        <v>42.14</v>
      </c>
      <c r="Z4974">
        <f>VALUE(SUBSTITUTE(Table1[[#This Row],[Total]],"$",""))</f>
        <v>43.93</v>
      </c>
      <c r="AA4974" s="3">
        <f>Table1[[#This Row],[Order Total Number]]-Table1[[#This Row],[Total Number]]</f>
        <v>-1.7899999999999991</v>
      </c>
      <c r="AB4974">
        <f>VALUE(SUBSTITUTE(Table1[[#This Row],[Shipping Cost]],"$",""))</f>
        <v>1.49</v>
      </c>
      <c r="AC4974">
        <f>VALUE(SUBSTITUTE(Table1[[#This Row],[Discount $]],"$",""))</f>
        <v>4.0599999999999996</v>
      </c>
      <c r="AD4974">
        <f>VALUE(SUBSTITUTE(Table1[[#This Row],[Retail Price]],"$",""))</f>
        <v>2.88</v>
      </c>
      <c r="AE4974" s="4">
        <f>(Table1[[#This Row],[Retail Price Number]]*Table1[[#This Row],[Order Quantity]])-Table1[[#This Row],[Discount $ Number]]+Table1[[#This Row],[Shipping Cost Number]]</f>
        <v>52.15</v>
      </c>
      <c r="AF4974">
        <f>Table1[[#This Row],[Retail Price Number]]*Table1[[#This Row],[Order Quantity]]-Table1[[#This Row],[Discount $ Number]]</f>
        <v>50.66</v>
      </c>
      <c r="AG4974">
        <f>(Table1[[#This Row],[Retail Price Number]]*Table1[[#This Row],[Order Quantity]])-Table1[[#This Row],[Discount $ Number]]-Table1[[#This Row],[Shipping Cost Number]]</f>
        <v>49.169999999999995</v>
      </c>
      <c r="AH4974">
        <f>Table1[[#This Row],[Retail Price Number]]*Table1[[#This Row],[Order Quantity]]</f>
        <v>54.72</v>
      </c>
      <c r="AI4974">
        <f>YEAR(Table1[[#This Row],[Order Date]])</f>
        <v>2015</v>
      </c>
    </row>
    <row r="4975" spans="1:35" x14ac:dyDescent="0.3">
      <c r="A4975" t="s">
        <v>917</v>
      </c>
      <c r="B4975" s="1">
        <v>42722</v>
      </c>
      <c r="C4975" t="s">
        <v>1242</v>
      </c>
      <c r="D4975" t="s">
        <v>61</v>
      </c>
      <c r="E4975" t="s">
        <v>27</v>
      </c>
      <c r="F4975" t="s">
        <v>28</v>
      </c>
      <c r="G4975" t="s">
        <v>134</v>
      </c>
      <c r="H4975" t="s">
        <v>62</v>
      </c>
      <c r="I4975" t="s">
        <v>196</v>
      </c>
      <c r="J4975" t="s">
        <v>4142</v>
      </c>
      <c r="K4975" t="s">
        <v>94</v>
      </c>
      <c r="L4975" t="s">
        <v>34</v>
      </c>
      <c r="M4975" t="s">
        <v>35</v>
      </c>
      <c r="N4975" s="1">
        <v>42723</v>
      </c>
      <c r="O4975" t="s">
        <v>460</v>
      </c>
      <c r="P4975" s="3" t="s">
        <v>3541</v>
      </c>
      <c r="Q4975" t="s">
        <v>198</v>
      </c>
      <c r="R4975">
        <v>34</v>
      </c>
      <c r="S4975" t="s">
        <v>5254</v>
      </c>
      <c r="T4975" s="2">
        <v>7.0000000000000007E-2</v>
      </c>
      <c r="U4975" t="s">
        <v>5255</v>
      </c>
      <c r="V4975" t="s">
        <v>3175</v>
      </c>
      <c r="W4975" t="s">
        <v>4144</v>
      </c>
      <c r="X4975" t="s">
        <v>12526</v>
      </c>
      <c r="Y4975" s="3">
        <f>VALUE(SUBSTITUTE(Table1[[#This Row],[Order Total]],"$",""))</f>
        <v>128.44999999999999</v>
      </c>
      <c r="Z4975">
        <f>VALUE(SUBSTITUTE(Table1[[#This Row],[Total]],"$",""))</f>
        <v>129.46</v>
      </c>
      <c r="AA4975" s="3">
        <f>Table1[[#This Row],[Order Total Number]]-Table1[[#This Row],[Total Number]]</f>
        <v>-1.0100000000000193</v>
      </c>
      <c r="AB4975">
        <f>VALUE(SUBSTITUTE(Table1[[#This Row],[Shipping Cost]],"$",""))</f>
        <v>0.81</v>
      </c>
      <c r="AC4975">
        <f>VALUE(SUBSTITUTE(Table1[[#This Row],[Discount $]],"$",""))</f>
        <v>9.75</v>
      </c>
      <c r="AD4975">
        <f>VALUE(SUBSTITUTE(Table1[[#This Row],[Retail Price]],"$",""))</f>
        <v>2.94</v>
      </c>
      <c r="AE4975" s="4">
        <f>(Table1[[#This Row],[Retail Price Number]]*Table1[[#This Row],[Order Quantity]])-Table1[[#This Row],[Discount $ Number]]+Table1[[#This Row],[Shipping Cost Number]]</f>
        <v>91.02</v>
      </c>
      <c r="AF4975">
        <f>Table1[[#This Row],[Retail Price Number]]*Table1[[#This Row],[Order Quantity]]-Table1[[#This Row],[Discount $ Number]]</f>
        <v>90.21</v>
      </c>
      <c r="AG4975">
        <f>(Table1[[#This Row],[Retail Price Number]]*Table1[[#This Row],[Order Quantity]])-Table1[[#This Row],[Discount $ Number]]-Table1[[#This Row],[Shipping Cost Number]]</f>
        <v>89.399999999999991</v>
      </c>
      <c r="AH4975">
        <f>Table1[[#This Row],[Retail Price Number]]*Table1[[#This Row],[Order Quantity]]</f>
        <v>99.96</v>
      </c>
      <c r="AI4975">
        <f>YEAR(Table1[[#This Row],[Order Date]])</f>
        <v>2016</v>
      </c>
    </row>
    <row r="4976" spans="1:35" x14ac:dyDescent="0.3">
      <c r="A4976" t="s">
        <v>7333</v>
      </c>
      <c r="B4976" s="1">
        <v>42769</v>
      </c>
      <c r="C4976" t="s">
        <v>6284</v>
      </c>
      <c r="D4976" t="s">
        <v>195</v>
      </c>
      <c r="E4976" t="s">
        <v>46</v>
      </c>
      <c r="F4976" t="s">
        <v>47</v>
      </c>
      <c r="G4976" t="s">
        <v>29</v>
      </c>
      <c r="H4976" t="s">
        <v>48</v>
      </c>
      <c r="I4976" t="s">
        <v>121</v>
      </c>
      <c r="J4976" t="s">
        <v>3031</v>
      </c>
      <c r="K4976" t="s">
        <v>94</v>
      </c>
      <c r="L4976" t="s">
        <v>34</v>
      </c>
      <c r="M4976" t="s">
        <v>156</v>
      </c>
      <c r="N4976" s="1">
        <v>42771</v>
      </c>
      <c r="O4976" t="s">
        <v>2241</v>
      </c>
      <c r="P4976" s="3" t="s">
        <v>1882</v>
      </c>
      <c r="Q4976" t="s">
        <v>1379</v>
      </c>
      <c r="R4976">
        <v>48</v>
      </c>
      <c r="S4976" t="s">
        <v>7334</v>
      </c>
      <c r="T4976" s="2">
        <v>0.01</v>
      </c>
      <c r="U4976" t="s">
        <v>1303</v>
      </c>
      <c r="V4976" t="s">
        <v>7335</v>
      </c>
      <c r="W4976" t="s">
        <v>3034</v>
      </c>
      <c r="X4976" t="s">
        <v>7336</v>
      </c>
      <c r="Y4976" s="3">
        <f>VALUE(SUBSTITUTE(Table1[[#This Row],[Order Total]],"$",""))</f>
        <v>45.47</v>
      </c>
      <c r="Z4976">
        <f>VALUE(SUBSTITUTE(Table1[[#This Row],[Total]],"$",""))</f>
        <v>45.02</v>
      </c>
      <c r="AA4976" s="3">
        <f>Table1[[#This Row],[Order Total Number]]-Table1[[#This Row],[Total Number]]</f>
        <v>0.44999999999999574</v>
      </c>
      <c r="AB4976">
        <f>VALUE(SUBSTITUTE(Table1[[#This Row],[Shipping Cost]],"$",""))</f>
        <v>0.95</v>
      </c>
      <c r="AC4976">
        <f>VALUE(SUBSTITUTE(Table1[[#This Row],[Discount $]],"$",""))</f>
        <v>2.87</v>
      </c>
      <c r="AD4976">
        <f>VALUE(SUBSTITUTE(Table1[[#This Row],[Retail Price]],"$",""))</f>
        <v>5.43</v>
      </c>
      <c r="AE4976" s="4">
        <f>(Table1[[#This Row],[Retail Price Number]]*Table1[[#This Row],[Order Quantity]])-Table1[[#This Row],[Discount $ Number]]+Table1[[#This Row],[Shipping Cost Number]]</f>
        <v>258.71999999999997</v>
      </c>
      <c r="AF4976">
        <f>Table1[[#This Row],[Retail Price Number]]*Table1[[#This Row],[Order Quantity]]-Table1[[#This Row],[Discount $ Number]]</f>
        <v>257.77</v>
      </c>
      <c r="AG4976">
        <f>(Table1[[#This Row],[Retail Price Number]]*Table1[[#This Row],[Order Quantity]])-Table1[[#This Row],[Discount $ Number]]-Table1[[#This Row],[Shipping Cost Number]]</f>
        <v>256.82</v>
      </c>
      <c r="AH4976">
        <f>Table1[[#This Row],[Retail Price Number]]*Table1[[#This Row],[Order Quantity]]</f>
        <v>260.64</v>
      </c>
      <c r="AI4976">
        <f>YEAR(Table1[[#This Row],[Order Date]])</f>
        <v>2017</v>
      </c>
    </row>
    <row r="4977" spans="1:35" x14ac:dyDescent="0.3">
      <c r="A4977" t="s">
        <v>7333</v>
      </c>
      <c r="B4977" s="1">
        <v>42568</v>
      </c>
      <c r="C4977" t="s">
        <v>1921</v>
      </c>
      <c r="D4977" t="s">
        <v>551</v>
      </c>
      <c r="E4977" t="s">
        <v>27</v>
      </c>
      <c r="F4977" t="s">
        <v>28</v>
      </c>
      <c r="G4977" t="s">
        <v>134</v>
      </c>
      <c r="H4977" t="s">
        <v>289</v>
      </c>
      <c r="I4977" t="s">
        <v>63</v>
      </c>
      <c r="J4977" t="s">
        <v>564</v>
      </c>
      <c r="K4977" t="s">
        <v>94</v>
      </c>
      <c r="L4977" t="s">
        <v>95</v>
      </c>
      <c r="M4977" t="s">
        <v>35</v>
      </c>
      <c r="N4977" s="1">
        <v>42569</v>
      </c>
      <c r="O4977" t="s">
        <v>565</v>
      </c>
      <c r="P4977" s="3" t="s">
        <v>566</v>
      </c>
      <c r="Q4977" t="s">
        <v>567</v>
      </c>
      <c r="R4977">
        <v>40</v>
      </c>
      <c r="S4977" t="s">
        <v>130</v>
      </c>
      <c r="T4977" s="2">
        <v>0.04</v>
      </c>
      <c r="U4977" t="s">
        <v>3299</v>
      </c>
      <c r="V4977" t="s">
        <v>10644</v>
      </c>
      <c r="W4977" t="s">
        <v>224</v>
      </c>
      <c r="X4977" t="s">
        <v>10645</v>
      </c>
      <c r="Y4977" s="3">
        <f>VALUE(SUBSTITUTE(Table1[[#This Row],[Order Total]],"$",""))</f>
        <v>96.46</v>
      </c>
      <c r="Z4977">
        <f>VALUE(SUBSTITUTE(Table1[[#This Row],[Total]],"$",""))</f>
        <v>98.36</v>
      </c>
      <c r="AA4977" s="3">
        <f>Table1[[#This Row],[Order Total Number]]-Table1[[#This Row],[Total Number]]</f>
        <v>-1.9000000000000057</v>
      </c>
      <c r="AB4977">
        <f>VALUE(SUBSTITUTE(Table1[[#This Row],[Shipping Cost]],"$",""))</f>
        <v>0.5</v>
      </c>
      <c r="AC4977">
        <f>VALUE(SUBSTITUTE(Table1[[#This Row],[Discount $]],"$",""))</f>
        <v>7.24</v>
      </c>
      <c r="AD4977">
        <f>VALUE(SUBSTITUTE(Table1[[#This Row],[Retail Price]],"$",""))</f>
        <v>6.3</v>
      </c>
      <c r="AE4977" s="4">
        <f>(Table1[[#This Row],[Retail Price Number]]*Table1[[#This Row],[Order Quantity]])-Table1[[#This Row],[Discount $ Number]]+Table1[[#This Row],[Shipping Cost Number]]</f>
        <v>245.26</v>
      </c>
      <c r="AF4977">
        <f>Table1[[#This Row],[Retail Price Number]]*Table1[[#This Row],[Order Quantity]]-Table1[[#This Row],[Discount $ Number]]</f>
        <v>244.76</v>
      </c>
      <c r="AG4977">
        <f>(Table1[[#This Row],[Retail Price Number]]*Table1[[#This Row],[Order Quantity]])-Table1[[#This Row],[Discount $ Number]]-Table1[[#This Row],[Shipping Cost Number]]</f>
        <v>244.26</v>
      </c>
      <c r="AH4977">
        <f>Table1[[#This Row],[Retail Price Number]]*Table1[[#This Row],[Order Quantity]]</f>
        <v>252</v>
      </c>
      <c r="AI4977">
        <f>YEAR(Table1[[#This Row],[Order Date]])</f>
        <v>2016</v>
      </c>
    </row>
    <row r="4978" spans="1:35" x14ac:dyDescent="0.3">
      <c r="A4978" t="s">
        <v>8718</v>
      </c>
      <c r="B4978" s="1">
        <v>42454</v>
      </c>
      <c r="C4978" t="s">
        <v>1197</v>
      </c>
      <c r="D4978" t="s">
        <v>1198</v>
      </c>
      <c r="E4978" t="s">
        <v>46</v>
      </c>
      <c r="F4978" t="s">
        <v>47</v>
      </c>
      <c r="G4978" t="s">
        <v>77</v>
      </c>
      <c r="H4978" t="s">
        <v>48</v>
      </c>
      <c r="I4978" t="s">
        <v>196</v>
      </c>
      <c r="J4978" t="s">
        <v>265</v>
      </c>
      <c r="K4978" t="s">
        <v>723</v>
      </c>
      <c r="L4978" t="s">
        <v>109</v>
      </c>
      <c r="M4978" t="s">
        <v>35</v>
      </c>
      <c r="N4978" s="1">
        <v>42454</v>
      </c>
      <c r="O4978" t="s">
        <v>266</v>
      </c>
      <c r="P4978" s="3" t="s">
        <v>267</v>
      </c>
      <c r="Q4978" t="s">
        <v>268</v>
      </c>
      <c r="R4978">
        <v>48</v>
      </c>
      <c r="S4978" t="s">
        <v>8719</v>
      </c>
      <c r="T4978" s="2">
        <v>0</v>
      </c>
      <c r="U4978" t="s">
        <v>6190</v>
      </c>
      <c r="V4978" t="s">
        <v>8720</v>
      </c>
      <c r="W4978" t="s">
        <v>116</v>
      </c>
      <c r="X4978" t="s">
        <v>8721</v>
      </c>
      <c r="Y4978" s="3">
        <f>VALUE(SUBSTITUTE(Table1[[#This Row],[Order Total]],"$",""))</f>
        <v>97.34</v>
      </c>
      <c r="Z4978">
        <f>VALUE(SUBSTITUTE(Table1[[#This Row],[Total]],"$",""))</f>
        <v>97.62</v>
      </c>
      <c r="AA4978" s="3">
        <f>Table1[[#This Row],[Order Total Number]]-Table1[[#This Row],[Total Number]]</f>
        <v>-0.28000000000000114</v>
      </c>
      <c r="AB4978">
        <f>VALUE(SUBSTITUTE(Table1[[#This Row],[Shipping Cost]],"$",""))</f>
        <v>1.49</v>
      </c>
      <c r="AC4978">
        <f>VALUE(SUBSTITUTE(Table1[[#This Row],[Discount $]],"$",""))</f>
        <v>0.82</v>
      </c>
      <c r="AD4978">
        <f>VALUE(SUBSTITUTE(Table1[[#This Row],[Retail Price]],"$",""))</f>
        <v>4.49</v>
      </c>
      <c r="AE4978" s="4">
        <f>(Table1[[#This Row],[Retail Price Number]]*Table1[[#This Row],[Order Quantity]])-Table1[[#This Row],[Discount $ Number]]+Table1[[#This Row],[Shipping Cost Number]]</f>
        <v>216.19000000000003</v>
      </c>
      <c r="AF4978">
        <f>Table1[[#This Row],[Retail Price Number]]*Table1[[#This Row],[Order Quantity]]-Table1[[#This Row],[Discount $ Number]]</f>
        <v>214.70000000000002</v>
      </c>
      <c r="AG4978">
        <f>(Table1[[#This Row],[Retail Price Number]]*Table1[[#This Row],[Order Quantity]])-Table1[[#This Row],[Discount $ Number]]-Table1[[#This Row],[Shipping Cost Number]]</f>
        <v>213.21</v>
      </c>
      <c r="AH4978">
        <f>Table1[[#This Row],[Retail Price Number]]*Table1[[#This Row],[Order Quantity]]</f>
        <v>215.52</v>
      </c>
      <c r="AI4978">
        <f>YEAR(Table1[[#This Row],[Order Date]])</f>
        <v>2016</v>
      </c>
    </row>
    <row r="4979" spans="1:35" x14ac:dyDescent="0.3">
      <c r="A4979" t="s">
        <v>8718</v>
      </c>
      <c r="B4979" s="1">
        <v>42628</v>
      </c>
      <c r="C4979" t="s">
        <v>5745</v>
      </c>
      <c r="D4979" t="s">
        <v>3003</v>
      </c>
      <c r="E4979" t="s">
        <v>27</v>
      </c>
      <c r="F4979" t="s">
        <v>28</v>
      </c>
      <c r="G4979" t="s">
        <v>77</v>
      </c>
      <c r="H4979" t="s">
        <v>78</v>
      </c>
      <c r="I4979" t="s">
        <v>63</v>
      </c>
      <c r="J4979" t="s">
        <v>1580</v>
      </c>
      <c r="K4979" t="s">
        <v>94</v>
      </c>
      <c r="L4979" t="s">
        <v>95</v>
      </c>
      <c r="M4979" t="s">
        <v>35</v>
      </c>
      <c r="N4979" s="1">
        <v>42629</v>
      </c>
      <c r="O4979" t="s">
        <v>1581</v>
      </c>
      <c r="P4979" s="3" t="s">
        <v>1582</v>
      </c>
      <c r="Q4979" t="s">
        <v>1583</v>
      </c>
      <c r="R4979">
        <v>41</v>
      </c>
      <c r="S4979" t="s">
        <v>10243</v>
      </c>
      <c r="T4979" s="2">
        <v>0.03</v>
      </c>
      <c r="U4979" t="s">
        <v>10244</v>
      </c>
      <c r="V4979" t="s">
        <v>10245</v>
      </c>
      <c r="W4979" t="s">
        <v>1587</v>
      </c>
      <c r="X4979" t="s">
        <v>10246</v>
      </c>
      <c r="Y4979" s="3">
        <f>VALUE(SUBSTITUTE(Table1[[#This Row],[Order Total]],"$",""))</f>
        <v>1927.23</v>
      </c>
      <c r="Z4979">
        <f>VALUE(SUBSTITUTE(Table1[[#This Row],[Total]],"$",""))</f>
        <v>1936.22</v>
      </c>
      <c r="AA4979" s="3">
        <f>Table1[[#This Row],[Order Total Number]]-Table1[[#This Row],[Total Number]]</f>
        <v>-8.9900000000000091</v>
      </c>
      <c r="AB4979">
        <f>VALUE(SUBSTITUTE(Table1[[#This Row],[Shipping Cost]],"$",""))</f>
        <v>5.01</v>
      </c>
      <c r="AC4979">
        <f>VALUE(SUBSTITUTE(Table1[[#This Row],[Discount $]],"$",""))</f>
        <v>70.34</v>
      </c>
      <c r="AD4979">
        <f>VALUE(SUBSTITUTE(Table1[[#This Row],[Retail Price]],"$",""))</f>
        <v>83.98</v>
      </c>
      <c r="AE4979" s="4">
        <f>(Table1[[#This Row],[Retail Price Number]]*Table1[[#This Row],[Order Quantity]])-Table1[[#This Row],[Discount $ Number]]+Table1[[#This Row],[Shipping Cost Number]]</f>
        <v>3377.8500000000004</v>
      </c>
      <c r="AF4979">
        <f>Table1[[#This Row],[Retail Price Number]]*Table1[[#This Row],[Order Quantity]]-Table1[[#This Row],[Discount $ Number]]</f>
        <v>3372.84</v>
      </c>
      <c r="AG4979">
        <f>(Table1[[#This Row],[Retail Price Number]]*Table1[[#This Row],[Order Quantity]])-Table1[[#This Row],[Discount $ Number]]-Table1[[#This Row],[Shipping Cost Number]]</f>
        <v>3367.83</v>
      </c>
      <c r="AH4979">
        <f>Table1[[#This Row],[Retail Price Number]]*Table1[[#This Row],[Order Quantity]]</f>
        <v>3443.1800000000003</v>
      </c>
      <c r="AI4979">
        <f>YEAR(Table1[[#This Row],[Order Date]])</f>
        <v>2016</v>
      </c>
    </row>
    <row r="4980" spans="1:35" x14ac:dyDescent="0.3">
      <c r="A4980" t="s">
        <v>8718</v>
      </c>
      <c r="B4980" s="1">
        <v>42456</v>
      </c>
      <c r="C4980" t="s">
        <v>2309</v>
      </c>
      <c r="D4980" t="s">
        <v>1149</v>
      </c>
      <c r="E4980" t="s">
        <v>27</v>
      </c>
      <c r="F4980" t="s">
        <v>28</v>
      </c>
      <c r="G4980" t="s">
        <v>134</v>
      </c>
      <c r="H4980" t="s">
        <v>289</v>
      </c>
      <c r="I4980" t="s">
        <v>121</v>
      </c>
      <c r="J4980" t="s">
        <v>805</v>
      </c>
      <c r="K4980" t="s">
        <v>94</v>
      </c>
      <c r="L4980" t="s">
        <v>95</v>
      </c>
      <c r="M4980" t="s">
        <v>35</v>
      </c>
      <c r="N4980" s="1">
        <v>42463</v>
      </c>
      <c r="O4980" t="s">
        <v>806</v>
      </c>
      <c r="P4980" s="3" t="s">
        <v>807</v>
      </c>
      <c r="Q4980" t="s">
        <v>808</v>
      </c>
      <c r="R4980">
        <v>31</v>
      </c>
      <c r="S4980" t="s">
        <v>12562</v>
      </c>
      <c r="T4980" s="2">
        <v>0</v>
      </c>
      <c r="U4980" t="s">
        <v>127</v>
      </c>
      <c r="V4980" t="s">
        <v>1606</v>
      </c>
      <c r="W4980" t="s">
        <v>812</v>
      </c>
      <c r="X4980" t="s">
        <v>12563</v>
      </c>
      <c r="Y4980" s="3">
        <f>VALUE(SUBSTITUTE(Table1[[#This Row],[Order Total]],"$",""))</f>
        <v>1919.75</v>
      </c>
      <c r="Z4980">
        <f>VALUE(SUBSTITUTE(Table1[[#This Row],[Total]],"$",""))</f>
        <v>1918.75</v>
      </c>
      <c r="AA4980" s="3">
        <f>Table1[[#This Row],[Order Total Number]]-Table1[[#This Row],[Total Number]]</f>
        <v>1</v>
      </c>
      <c r="AB4980">
        <f>VALUE(SUBSTITUTE(Table1[[#This Row],[Shipping Cost]],"$",""))</f>
        <v>19.989999999999998</v>
      </c>
      <c r="AC4980">
        <f>VALUE(SUBSTITUTE(Table1[[#This Row],[Discount $]],"$",""))</f>
        <v>0</v>
      </c>
      <c r="AD4980">
        <f>VALUE(SUBSTITUTE(Table1[[#This Row],[Retail Price]],"$",""))</f>
        <v>162.93</v>
      </c>
      <c r="AE4980" s="4">
        <f>(Table1[[#This Row],[Retail Price Number]]*Table1[[#This Row],[Order Quantity]])-Table1[[#This Row],[Discount $ Number]]+Table1[[#This Row],[Shipping Cost Number]]</f>
        <v>5070.82</v>
      </c>
      <c r="AF4980">
        <f>Table1[[#This Row],[Retail Price Number]]*Table1[[#This Row],[Order Quantity]]-Table1[[#This Row],[Discount $ Number]]</f>
        <v>5050.83</v>
      </c>
      <c r="AG4980">
        <f>(Table1[[#This Row],[Retail Price Number]]*Table1[[#This Row],[Order Quantity]])-Table1[[#This Row],[Discount $ Number]]-Table1[[#This Row],[Shipping Cost Number]]</f>
        <v>5030.84</v>
      </c>
      <c r="AH4980">
        <f>Table1[[#This Row],[Retail Price Number]]*Table1[[#This Row],[Order Quantity]]</f>
        <v>5050.83</v>
      </c>
      <c r="AI4980">
        <f>YEAR(Table1[[#This Row],[Order Date]])</f>
        <v>2016</v>
      </c>
    </row>
    <row r="4981" spans="1:35" x14ac:dyDescent="0.3">
      <c r="A4981" t="s">
        <v>4591</v>
      </c>
      <c r="B4981" s="1">
        <v>42478</v>
      </c>
      <c r="C4981" t="s">
        <v>4592</v>
      </c>
      <c r="D4981" t="s">
        <v>816</v>
      </c>
      <c r="E4981" t="s">
        <v>27</v>
      </c>
      <c r="F4981" t="s">
        <v>28</v>
      </c>
      <c r="G4981" t="s">
        <v>134</v>
      </c>
      <c r="H4981" t="s">
        <v>78</v>
      </c>
      <c r="I4981" t="s">
        <v>121</v>
      </c>
      <c r="J4981" t="s">
        <v>651</v>
      </c>
      <c r="K4981" t="s">
        <v>33</v>
      </c>
      <c r="L4981" t="s">
        <v>34</v>
      </c>
      <c r="M4981" t="s">
        <v>35</v>
      </c>
      <c r="N4981" s="1">
        <v>42479</v>
      </c>
      <c r="O4981" t="s">
        <v>652</v>
      </c>
      <c r="P4981" s="3" t="s">
        <v>653</v>
      </c>
      <c r="Q4981" t="s">
        <v>98</v>
      </c>
      <c r="R4981">
        <v>39</v>
      </c>
      <c r="S4981" t="s">
        <v>4593</v>
      </c>
      <c r="T4981" s="2">
        <v>0.03</v>
      </c>
      <c r="U4981" t="s">
        <v>2585</v>
      </c>
      <c r="V4981" t="s">
        <v>4594</v>
      </c>
      <c r="W4981" t="s">
        <v>57</v>
      </c>
      <c r="X4981" t="s">
        <v>4595</v>
      </c>
      <c r="Y4981" s="3">
        <f>VALUE(SUBSTITUTE(Table1[[#This Row],[Order Total]],"$",""))</f>
        <v>48.34</v>
      </c>
      <c r="Z4981">
        <f>VALUE(SUBSTITUTE(Table1[[#This Row],[Total]],"$",""))</f>
        <v>49.03</v>
      </c>
      <c r="AA4981" s="3">
        <f>Table1[[#This Row],[Order Total Number]]-Table1[[#This Row],[Total Number]]</f>
        <v>-0.68999999999999773</v>
      </c>
      <c r="AB4981">
        <f>VALUE(SUBSTITUTE(Table1[[#This Row],[Shipping Cost]],"$",""))</f>
        <v>0.7</v>
      </c>
      <c r="AC4981">
        <f>VALUE(SUBSTITUTE(Table1[[#This Row],[Discount $]],"$",""))</f>
        <v>4.04</v>
      </c>
      <c r="AD4981">
        <f>VALUE(SUBSTITUTE(Table1[[#This Row],[Retail Price]],"$",""))</f>
        <v>1.26</v>
      </c>
      <c r="AE4981" s="4">
        <f>(Table1[[#This Row],[Retail Price Number]]*Table1[[#This Row],[Order Quantity]])-Table1[[#This Row],[Discount $ Number]]+Table1[[#This Row],[Shipping Cost Number]]</f>
        <v>45.800000000000004</v>
      </c>
      <c r="AF4981">
        <f>Table1[[#This Row],[Retail Price Number]]*Table1[[#This Row],[Order Quantity]]-Table1[[#This Row],[Discount $ Number]]</f>
        <v>45.1</v>
      </c>
      <c r="AG4981">
        <f>(Table1[[#This Row],[Retail Price Number]]*Table1[[#This Row],[Order Quantity]])-Table1[[#This Row],[Discount $ Number]]-Table1[[#This Row],[Shipping Cost Number]]</f>
        <v>44.4</v>
      </c>
      <c r="AH4981">
        <f>Table1[[#This Row],[Retail Price Number]]*Table1[[#This Row],[Order Quantity]]</f>
        <v>49.14</v>
      </c>
      <c r="AI4981">
        <f>YEAR(Table1[[#This Row],[Order Date]])</f>
        <v>2016</v>
      </c>
    </row>
    <row r="4982" spans="1:35" x14ac:dyDescent="0.3">
      <c r="A4982" t="s">
        <v>5505</v>
      </c>
      <c r="B4982" s="1">
        <v>42535</v>
      </c>
      <c r="C4982" t="s">
        <v>3936</v>
      </c>
      <c r="D4982" t="s">
        <v>162</v>
      </c>
      <c r="E4982" t="s">
        <v>46</v>
      </c>
      <c r="F4982" t="s">
        <v>47</v>
      </c>
      <c r="G4982" t="s">
        <v>29</v>
      </c>
      <c r="H4982" t="s">
        <v>107</v>
      </c>
      <c r="I4982" t="s">
        <v>63</v>
      </c>
      <c r="J4982" t="s">
        <v>2750</v>
      </c>
      <c r="K4982" t="s">
        <v>94</v>
      </c>
      <c r="L4982" t="s">
        <v>95</v>
      </c>
      <c r="M4982" t="s">
        <v>35</v>
      </c>
      <c r="N4982" s="1">
        <v>42535</v>
      </c>
      <c r="O4982" t="s">
        <v>2751</v>
      </c>
      <c r="P4982" s="3" t="s">
        <v>724</v>
      </c>
      <c r="Q4982" t="s">
        <v>41</v>
      </c>
      <c r="R4982">
        <v>44</v>
      </c>
      <c r="S4982" t="s">
        <v>5506</v>
      </c>
      <c r="T4982" s="2">
        <v>0.01</v>
      </c>
      <c r="U4982" t="s">
        <v>3931</v>
      </c>
      <c r="V4982" t="s">
        <v>5507</v>
      </c>
      <c r="W4982" t="s">
        <v>2754</v>
      </c>
      <c r="X4982" t="s">
        <v>2458</v>
      </c>
      <c r="Y4982" s="3">
        <f>VALUE(SUBSTITUTE(Table1[[#This Row],[Order Total]],"$",""))</f>
        <v>50.69</v>
      </c>
      <c r="Z4982">
        <f>VALUE(SUBSTITUTE(Table1[[#This Row],[Total]],"$",""))</f>
        <v>51.58</v>
      </c>
      <c r="AA4982" s="3">
        <f>Table1[[#This Row],[Order Total Number]]-Table1[[#This Row],[Total Number]]</f>
        <v>-0.89000000000000057</v>
      </c>
      <c r="AB4982">
        <f>VALUE(SUBSTITUTE(Table1[[#This Row],[Shipping Cost]],"$",""))</f>
        <v>4.7699999999999996</v>
      </c>
      <c r="AC4982">
        <f>VALUE(SUBSTITUTE(Table1[[#This Row],[Discount $]],"$",""))</f>
        <v>2.41</v>
      </c>
      <c r="AD4982">
        <f>VALUE(SUBSTITUTE(Table1[[#This Row],[Retail Price]],"$",""))</f>
        <v>1.98</v>
      </c>
      <c r="AE4982" s="4">
        <f>(Table1[[#This Row],[Retail Price Number]]*Table1[[#This Row],[Order Quantity]])-Table1[[#This Row],[Discount $ Number]]+Table1[[#This Row],[Shipping Cost Number]]</f>
        <v>89.48</v>
      </c>
      <c r="AF4982">
        <f>Table1[[#This Row],[Retail Price Number]]*Table1[[#This Row],[Order Quantity]]-Table1[[#This Row],[Discount $ Number]]</f>
        <v>84.710000000000008</v>
      </c>
      <c r="AG4982">
        <f>(Table1[[#This Row],[Retail Price Number]]*Table1[[#This Row],[Order Quantity]])-Table1[[#This Row],[Discount $ Number]]-Table1[[#This Row],[Shipping Cost Number]]</f>
        <v>79.940000000000012</v>
      </c>
      <c r="AH4982">
        <f>Table1[[#This Row],[Retail Price Number]]*Table1[[#This Row],[Order Quantity]]</f>
        <v>87.12</v>
      </c>
      <c r="AI4982">
        <f>YEAR(Table1[[#This Row],[Order Date]])</f>
        <v>2016</v>
      </c>
    </row>
    <row r="4983" spans="1:35" x14ac:dyDescent="0.3">
      <c r="A4983" t="s">
        <v>4394</v>
      </c>
      <c r="B4983" s="1">
        <v>42533</v>
      </c>
      <c r="C4983" t="s">
        <v>239</v>
      </c>
      <c r="D4983" t="s">
        <v>240</v>
      </c>
      <c r="E4983" t="s">
        <v>27</v>
      </c>
      <c r="F4983" t="s">
        <v>28</v>
      </c>
      <c r="G4983" t="s">
        <v>29</v>
      </c>
      <c r="H4983" t="s">
        <v>241</v>
      </c>
      <c r="I4983" t="s">
        <v>63</v>
      </c>
      <c r="J4983" t="s">
        <v>601</v>
      </c>
      <c r="K4983" t="s">
        <v>94</v>
      </c>
      <c r="L4983" t="s">
        <v>34</v>
      </c>
      <c r="M4983" t="s">
        <v>35</v>
      </c>
      <c r="N4983" s="1">
        <v>42534</v>
      </c>
      <c r="O4983" t="s">
        <v>602</v>
      </c>
      <c r="P4983" s="3" t="s">
        <v>603</v>
      </c>
      <c r="Q4983" t="s">
        <v>258</v>
      </c>
      <c r="R4983">
        <v>49</v>
      </c>
      <c r="S4983" t="s">
        <v>4395</v>
      </c>
      <c r="T4983" s="2">
        <v>0.09</v>
      </c>
      <c r="U4983" t="s">
        <v>838</v>
      </c>
      <c r="V4983" t="s">
        <v>4396</v>
      </c>
      <c r="W4983" t="s">
        <v>606</v>
      </c>
      <c r="X4983" t="s">
        <v>4397</v>
      </c>
      <c r="Y4983" s="3">
        <f>VALUE(SUBSTITUTE(Table1[[#This Row],[Order Total]],"$",""))</f>
        <v>232.56</v>
      </c>
      <c r="Z4983">
        <f>VALUE(SUBSTITUTE(Table1[[#This Row],[Total]],"$",""))</f>
        <v>233.56</v>
      </c>
      <c r="AA4983" s="3">
        <f>Table1[[#This Row],[Order Total Number]]-Table1[[#This Row],[Total Number]]</f>
        <v>-1</v>
      </c>
      <c r="AB4983">
        <f>VALUE(SUBSTITUTE(Table1[[#This Row],[Shipping Cost]],"$",""))</f>
        <v>7.72</v>
      </c>
      <c r="AC4983">
        <f>VALUE(SUBSTITUTE(Table1[[#This Row],[Discount $]],"$",""))</f>
        <v>2.04</v>
      </c>
      <c r="AD4983">
        <f>VALUE(SUBSTITUTE(Table1[[#This Row],[Retail Price]],"$",""))</f>
        <v>7.3</v>
      </c>
      <c r="AE4983" s="4">
        <f>(Table1[[#This Row],[Retail Price Number]]*Table1[[#This Row],[Order Quantity]])-Table1[[#This Row],[Discount $ Number]]+Table1[[#This Row],[Shipping Cost Number]]</f>
        <v>363.38</v>
      </c>
      <c r="AF4983">
        <f>Table1[[#This Row],[Retail Price Number]]*Table1[[#This Row],[Order Quantity]]-Table1[[#This Row],[Discount $ Number]]</f>
        <v>355.65999999999997</v>
      </c>
      <c r="AG4983">
        <f>(Table1[[#This Row],[Retail Price Number]]*Table1[[#This Row],[Order Quantity]])-Table1[[#This Row],[Discount $ Number]]-Table1[[#This Row],[Shipping Cost Number]]</f>
        <v>347.93999999999994</v>
      </c>
      <c r="AH4983">
        <f>Table1[[#This Row],[Retail Price Number]]*Table1[[#This Row],[Order Quantity]]</f>
        <v>357.7</v>
      </c>
      <c r="AI4983">
        <f>YEAR(Table1[[#This Row],[Order Date]])</f>
        <v>2016</v>
      </c>
    </row>
    <row r="4984" spans="1:35" x14ac:dyDescent="0.3">
      <c r="A4984" t="s">
        <v>4394</v>
      </c>
      <c r="B4984" s="1">
        <v>42139</v>
      </c>
      <c r="C4984" t="s">
        <v>4978</v>
      </c>
      <c r="D4984" t="s">
        <v>133</v>
      </c>
      <c r="E4984" t="s">
        <v>27</v>
      </c>
      <c r="F4984" t="s">
        <v>28</v>
      </c>
      <c r="G4984" t="s">
        <v>91</v>
      </c>
      <c r="H4984" t="s">
        <v>62</v>
      </c>
      <c r="I4984" t="s">
        <v>31</v>
      </c>
      <c r="J4984" t="s">
        <v>822</v>
      </c>
      <c r="K4984" t="s">
        <v>94</v>
      </c>
      <c r="L4984" t="s">
        <v>34</v>
      </c>
      <c r="M4984" t="s">
        <v>35</v>
      </c>
      <c r="N4984" s="1">
        <v>42141</v>
      </c>
      <c r="O4984" t="s">
        <v>823</v>
      </c>
      <c r="P4984" s="3" t="s">
        <v>824</v>
      </c>
      <c r="Q4984" t="s">
        <v>825</v>
      </c>
      <c r="R4984">
        <v>22</v>
      </c>
      <c r="S4984" t="s">
        <v>11130</v>
      </c>
      <c r="T4984" s="2">
        <v>7.0000000000000007E-2</v>
      </c>
      <c r="U4984" t="s">
        <v>3619</v>
      </c>
      <c r="V4984" t="s">
        <v>11131</v>
      </c>
      <c r="W4984" t="s">
        <v>829</v>
      </c>
      <c r="X4984" t="s">
        <v>11132</v>
      </c>
      <c r="Y4984" s="3">
        <f>VALUE(SUBSTITUTE(Table1[[#This Row],[Order Total]],"$",""))</f>
        <v>295.55</v>
      </c>
      <c r="Z4984">
        <f>VALUE(SUBSTITUTE(Table1[[#This Row],[Total]],"$",""))</f>
        <v>298.64999999999998</v>
      </c>
      <c r="AA4984" s="3">
        <f>Table1[[#This Row],[Order Total Number]]-Table1[[#This Row],[Total Number]]</f>
        <v>-3.0999999999999659</v>
      </c>
      <c r="AB4984">
        <f>VALUE(SUBSTITUTE(Table1[[#This Row],[Shipping Cost]],"$",""))</f>
        <v>4.82</v>
      </c>
      <c r="AC4984">
        <f>VALUE(SUBSTITUTE(Table1[[#This Row],[Discount $]],"$",""))</f>
        <v>2.99</v>
      </c>
      <c r="AD4984">
        <f>VALUE(SUBSTITUTE(Table1[[#This Row],[Retail Price]],"$",""))</f>
        <v>9.85</v>
      </c>
      <c r="AE4984" s="4">
        <f>(Table1[[#This Row],[Retail Price Number]]*Table1[[#This Row],[Order Quantity]])-Table1[[#This Row],[Discount $ Number]]+Table1[[#This Row],[Shipping Cost Number]]</f>
        <v>218.52999999999997</v>
      </c>
      <c r="AF4984">
        <f>Table1[[#This Row],[Retail Price Number]]*Table1[[#This Row],[Order Quantity]]-Table1[[#This Row],[Discount $ Number]]</f>
        <v>213.70999999999998</v>
      </c>
      <c r="AG4984">
        <f>(Table1[[#This Row],[Retail Price Number]]*Table1[[#This Row],[Order Quantity]])-Table1[[#This Row],[Discount $ Number]]-Table1[[#This Row],[Shipping Cost Number]]</f>
        <v>208.89</v>
      </c>
      <c r="AH4984">
        <f>Table1[[#This Row],[Retail Price Number]]*Table1[[#This Row],[Order Quantity]]</f>
        <v>216.7</v>
      </c>
      <c r="AI4984">
        <f>YEAR(Table1[[#This Row],[Order Date]])</f>
        <v>2015</v>
      </c>
    </row>
    <row r="4985" spans="1:35" x14ac:dyDescent="0.3">
      <c r="A4985" t="s">
        <v>3471</v>
      </c>
      <c r="B4985" s="1">
        <v>42347</v>
      </c>
      <c r="C4985" t="s">
        <v>273</v>
      </c>
      <c r="D4985" t="s">
        <v>162</v>
      </c>
      <c r="E4985" t="s">
        <v>46</v>
      </c>
      <c r="F4985" t="s">
        <v>47</v>
      </c>
      <c r="G4985" t="s">
        <v>134</v>
      </c>
      <c r="H4985" t="s">
        <v>107</v>
      </c>
      <c r="I4985" t="s">
        <v>31</v>
      </c>
      <c r="J4985" t="s">
        <v>122</v>
      </c>
      <c r="K4985" t="s">
        <v>94</v>
      </c>
      <c r="L4985" t="s">
        <v>95</v>
      </c>
      <c r="M4985" t="s">
        <v>35</v>
      </c>
      <c r="N4985" s="1">
        <v>42347</v>
      </c>
      <c r="O4985" t="s">
        <v>123</v>
      </c>
      <c r="P4985" s="3" t="s">
        <v>124</v>
      </c>
      <c r="Q4985" t="s">
        <v>125</v>
      </c>
      <c r="R4985">
        <v>31</v>
      </c>
      <c r="S4985" t="s">
        <v>3472</v>
      </c>
      <c r="T4985" s="2">
        <v>0.06</v>
      </c>
      <c r="U4985" t="s">
        <v>3473</v>
      </c>
      <c r="V4985" t="s">
        <v>2945</v>
      </c>
      <c r="W4985" t="s">
        <v>129</v>
      </c>
      <c r="X4985" t="s">
        <v>3474</v>
      </c>
      <c r="Y4985" s="3">
        <f>VALUE(SUBSTITUTE(Table1[[#This Row],[Order Total]],"$",""))</f>
        <v>76.45</v>
      </c>
      <c r="Z4985">
        <f>VALUE(SUBSTITUTE(Table1[[#This Row],[Total]],"$",""))</f>
        <v>88.33</v>
      </c>
      <c r="AA4985" s="3">
        <f>Table1[[#This Row],[Order Total Number]]-Table1[[#This Row],[Total Number]]</f>
        <v>-11.879999999999995</v>
      </c>
      <c r="AB4985">
        <f>VALUE(SUBSTITUTE(Table1[[#This Row],[Shipping Cost]],"$",""))</f>
        <v>2.5</v>
      </c>
      <c r="AC4985">
        <f>VALUE(SUBSTITUTE(Table1[[#This Row],[Discount $]],"$",""))</f>
        <v>2.0099999999999998</v>
      </c>
      <c r="AD4985">
        <f>VALUE(SUBSTITUTE(Table1[[#This Row],[Retail Price]],"$",""))</f>
        <v>3.69</v>
      </c>
      <c r="AE4985" s="4">
        <f>(Table1[[#This Row],[Retail Price Number]]*Table1[[#This Row],[Order Quantity]])-Table1[[#This Row],[Discount $ Number]]+Table1[[#This Row],[Shipping Cost Number]]</f>
        <v>114.88</v>
      </c>
      <c r="AF4985">
        <f>Table1[[#This Row],[Retail Price Number]]*Table1[[#This Row],[Order Quantity]]-Table1[[#This Row],[Discount $ Number]]</f>
        <v>112.38</v>
      </c>
      <c r="AG4985">
        <f>(Table1[[#This Row],[Retail Price Number]]*Table1[[#This Row],[Order Quantity]])-Table1[[#This Row],[Discount $ Number]]-Table1[[#This Row],[Shipping Cost Number]]</f>
        <v>109.88</v>
      </c>
      <c r="AH4985">
        <f>Table1[[#This Row],[Retail Price Number]]*Table1[[#This Row],[Order Quantity]]</f>
        <v>114.39</v>
      </c>
      <c r="AI4985">
        <f>YEAR(Table1[[#This Row],[Order Date]])</f>
        <v>2015</v>
      </c>
    </row>
    <row r="4986" spans="1:35" x14ac:dyDescent="0.3">
      <c r="A4986" t="s">
        <v>3471</v>
      </c>
      <c r="B4986" s="1">
        <v>42151</v>
      </c>
      <c r="C4986" t="s">
        <v>852</v>
      </c>
      <c r="D4986" t="s">
        <v>280</v>
      </c>
      <c r="E4986" t="s">
        <v>27</v>
      </c>
      <c r="F4986" t="s">
        <v>28</v>
      </c>
      <c r="G4986" t="s">
        <v>134</v>
      </c>
      <c r="H4986" t="s">
        <v>281</v>
      </c>
      <c r="I4986" t="s">
        <v>92</v>
      </c>
      <c r="J4986" t="s">
        <v>229</v>
      </c>
      <c r="K4986" t="s">
        <v>94</v>
      </c>
      <c r="L4986" t="s">
        <v>34</v>
      </c>
      <c r="M4986" t="s">
        <v>35</v>
      </c>
      <c r="N4986" s="1">
        <v>42153</v>
      </c>
      <c r="O4986" t="s">
        <v>230</v>
      </c>
      <c r="P4986" s="3" t="s">
        <v>231</v>
      </c>
      <c r="Q4986" t="s">
        <v>232</v>
      </c>
      <c r="R4986">
        <v>8</v>
      </c>
      <c r="S4986" t="s">
        <v>6318</v>
      </c>
      <c r="T4986" s="2">
        <v>0</v>
      </c>
      <c r="U4986" t="s">
        <v>326</v>
      </c>
      <c r="V4986" t="s">
        <v>6319</v>
      </c>
      <c r="W4986" t="s">
        <v>236</v>
      </c>
      <c r="X4986" t="s">
        <v>6320</v>
      </c>
      <c r="Y4986" s="3">
        <f>VALUE(SUBSTITUTE(Table1[[#This Row],[Order Total]],"$",""))</f>
        <v>1249.97</v>
      </c>
      <c r="Z4986">
        <f>VALUE(SUBSTITUTE(Table1[[#This Row],[Total]],"$",""))</f>
        <v>1299.47</v>
      </c>
      <c r="AA4986" s="3">
        <f>Table1[[#This Row],[Order Total Number]]-Table1[[#This Row],[Total Number]]</f>
        <v>-49.5</v>
      </c>
      <c r="AB4986">
        <f>VALUE(SUBSTITUTE(Table1[[#This Row],[Shipping Cost]],"$",""))</f>
        <v>49</v>
      </c>
      <c r="AC4986">
        <f>VALUE(SUBSTITUTE(Table1[[#This Row],[Discount $]],"$",""))</f>
        <v>15.59</v>
      </c>
      <c r="AD4986">
        <f>VALUE(SUBSTITUTE(Table1[[#This Row],[Retail Price]],"$",""))</f>
        <v>449.99</v>
      </c>
      <c r="AE4986" s="4">
        <f>(Table1[[#This Row],[Retail Price Number]]*Table1[[#This Row],[Order Quantity]])-Table1[[#This Row],[Discount $ Number]]+Table1[[#This Row],[Shipping Cost Number]]</f>
        <v>3633.33</v>
      </c>
      <c r="AF4986">
        <f>Table1[[#This Row],[Retail Price Number]]*Table1[[#This Row],[Order Quantity]]-Table1[[#This Row],[Discount $ Number]]</f>
        <v>3584.33</v>
      </c>
      <c r="AG4986">
        <f>(Table1[[#This Row],[Retail Price Number]]*Table1[[#This Row],[Order Quantity]])-Table1[[#This Row],[Discount $ Number]]-Table1[[#This Row],[Shipping Cost Number]]</f>
        <v>3535.33</v>
      </c>
      <c r="AH4986">
        <f>Table1[[#This Row],[Retail Price Number]]*Table1[[#This Row],[Order Quantity]]</f>
        <v>3599.92</v>
      </c>
      <c r="AI4986">
        <f>YEAR(Table1[[#This Row],[Order Date]])</f>
        <v>2015</v>
      </c>
    </row>
    <row r="4987" spans="1:35" x14ac:dyDescent="0.3">
      <c r="A4987" t="s">
        <v>9314</v>
      </c>
      <c r="B4987" s="1">
        <v>41732</v>
      </c>
      <c r="C4987" t="s">
        <v>2616</v>
      </c>
      <c r="D4987" t="s">
        <v>3375</v>
      </c>
      <c r="E4987" t="s">
        <v>27</v>
      </c>
      <c r="F4987" t="s">
        <v>28</v>
      </c>
      <c r="G4987" t="s">
        <v>134</v>
      </c>
      <c r="H4987" t="s">
        <v>433</v>
      </c>
      <c r="I4987" t="s">
        <v>63</v>
      </c>
      <c r="J4987" t="s">
        <v>1135</v>
      </c>
      <c r="K4987" t="s">
        <v>94</v>
      </c>
      <c r="L4987" t="s">
        <v>34</v>
      </c>
      <c r="M4987" t="s">
        <v>35</v>
      </c>
      <c r="N4987" s="1">
        <v>41734</v>
      </c>
      <c r="O4987" t="s">
        <v>1136</v>
      </c>
      <c r="P4987" s="3" t="s">
        <v>424</v>
      </c>
      <c r="Q4987" t="s">
        <v>260</v>
      </c>
      <c r="R4987">
        <v>47</v>
      </c>
      <c r="S4987" t="s">
        <v>9315</v>
      </c>
      <c r="T4987" s="2">
        <v>0.04</v>
      </c>
      <c r="U4987" t="s">
        <v>9316</v>
      </c>
      <c r="V4987" t="s">
        <v>2637</v>
      </c>
      <c r="W4987" t="s">
        <v>1139</v>
      </c>
      <c r="X4987" t="s">
        <v>9317</v>
      </c>
      <c r="Y4987" s="3">
        <f>VALUE(SUBSTITUTE(Table1[[#This Row],[Order Total]],"$",""))</f>
        <v>42.34</v>
      </c>
      <c r="Z4987">
        <f>VALUE(SUBSTITUTE(Table1[[#This Row],[Total]],"$",""))</f>
        <v>43.05</v>
      </c>
      <c r="AA4987" s="3">
        <f>Table1[[#This Row],[Order Total Number]]-Table1[[#This Row],[Total Number]]</f>
        <v>-0.70999999999999375</v>
      </c>
      <c r="AB4987">
        <f>VALUE(SUBSTITUTE(Table1[[#This Row],[Shipping Cost]],"$",""))</f>
        <v>6.83</v>
      </c>
      <c r="AC4987">
        <f>VALUE(SUBSTITUTE(Table1[[#This Row],[Discount $]],"$",""))</f>
        <v>4.3600000000000003</v>
      </c>
      <c r="AD4987">
        <f>VALUE(SUBSTITUTE(Table1[[#This Row],[Retail Price]],"$",""))</f>
        <v>3.52</v>
      </c>
      <c r="AE4987" s="4">
        <f>(Table1[[#This Row],[Retail Price Number]]*Table1[[#This Row],[Order Quantity]])-Table1[[#This Row],[Discount $ Number]]+Table1[[#This Row],[Shipping Cost Number]]</f>
        <v>167.91</v>
      </c>
      <c r="AF4987">
        <f>Table1[[#This Row],[Retail Price Number]]*Table1[[#This Row],[Order Quantity]]-Table1[[#This Row],[Discount $ Number]]</f>
        <v>161.07999999999998</v>
      </c>
      <c r="AG4987">
        <f>(Table1[[#This Row],[Retail Price Number]]*Table1[[#This Row],[Order Quantity]])-Table1[[#This Row],[Discount $ Number]]-Table1[[#This Row],[Shipping Cost Number]]</f>
        <v>154.24999999999997</v>
      </c>
      <c r="AH4987">
        <f>Table1[[#This Row],[Retail Price Number]]*Table1[[#This Row],[Order Quantity]]</f>
        <v>165.44</v>
      </c>
      <c r="AI4987">
        <f>YEAR(Table1[[#This Row],[Order Date]])</f>
        <v>2014</v>
      </c>
    </row>
    <row r="4988" spans="1:35" x14ac:dyDescent="0.3">
      <c r="A4988" t="s">
        <v>1277</v>
      </c>
      <c r="B4988" s="1">
        <v>42759</v>
      </c>
      <c r="C4988" t="s">
        <v>1231</v>
      </c>
      <c r="D4988" t="s">
        <v>1232</v>
      </c>
      <c r="E4988" t="s">
        <v>27</v>
      </c>
      <c r="F4988" t="s">
        <v>28</v>
      </c>
      <c r="G4988" t="s">
        <v>29</v>
      </c>
      <c r="H4988" t="s">
        <v>281</v>
      </c>
      <c r="I4988" t="s">
        <v>31</v>
      </c>
      <c r="J4988" t="s">
        <v>1278</v>
      </c>
      <c r="K4988" t="s">
        <v>723</v>
      </c>
      <c r="L4988" t="s">
        <v>109</v>
      </c>
      <c r="M4988" t="s">
        <v>35</v>
      </c>
      <c r="N4988" s="1">
        <v>42760</v>
      </c>
      <c r="O4988" t="s">
        <v>36</v>
      </c>
      <c r="P4988" s="3" t="s">
        <v>111</v>
      </c>
      <c r="Q4988" t="s">
        <v>52</v>
      </c>
      <c r="R4988">
        <v>10</v>
      </c>
      <c r="S4988" t="s">
        <v>1279</v>
      </c>
      <c r="T4988" s="2">
        <v>0.1</v>
      </c>
      <c r="U4988" t="s">
        <v>1280</v>
      </c>
      <c r="V4988" t="s">
        <v>1281</v>
      </c>
      <c r="W4988" t="s">
        <v>1282</v>
      </c>
      <c r="X4988" t="s">
        <v>1283</v>
      </c>
      <c r="Y4988" s="3">
        <f>VALUE(SUBSTITUTE(Table1[[#This Row],[Order Total]],"$",""))</f>
        <v>86.99</v>
      </c>
      <c r="Z4988">
        <f>VALUE(SUBSTITUTE(Table1[[#This Row],[Total]],"$",""))</f>
        <v>87.38</v>
      </c>
      <c r="AA4988" s="3">
        <f>Table1[[#This Row],[Order Total Number]]-Table1[[#This Row],[Total Number]]</f>
        <v>-0.39000000000000057</v>
      </c>
      <c r="AB4988">
        <f>VALUE(SUBSTITUTE(Table1[[#This Row],[Shipping Cost]],"$",""))</f>
        <v>2.56</v>
      </c>
      <c r="AC4988">
        <f>VALUE(SUBSTITUTE(Table1[[#This Row],[Discount $]],"$",""))</f>
        <v>4.67</v>
      </c>
      <c r="AD4988">
        <f>VALUE(SUBSTITUTE(Table1[[#This Row],[Retail Price]],"$",""))</f>
        <v>2.08</v>
      </c>
      <c r="AE4988" s="4">
        <f>(Table1[[#This Row],[Retail Price Number]]*Table1[[#This Row],[Order Quantity]])-Table1[[#This Row],[Discount $ Number]]+Table1[[#This Row],[Shipping Cost Number]]</f>
        <v>18.690000000000001</v>
      </c>
      <c r="AF4988">
        <f>Table1[[#This Row],[Retail Price Number]]*Table1[[#This Row],[Order Quantity]]-Table1[[#This Row],[Discount $ Number]]</f>
        <v>16.130000000000003</v>
      </c>
      <c r="AG4988">
        <f>(Table1[[#This Row],[Retail Price Number]]*Table1[[#This Row],[Order Quantity]])-Table1[[#This Row],[Discount $ Number]]-Table1[[#This Row],[Shipping Cost Number]]</f>
        <v>13.570000000000002</v>
      </c>
      <c r="AH4988">
        <f>Table1[[#This Row],[Retail Price Number]]*Table1[[#This Row],[Order Quantity]]</f>
        <v>20.8</v>
      </c>
      <c r="AI4988">
        <f>YEAR(Table1[[#This Row],[Order Date]])</f>
        <v>2017</v>
      </c>
    </row>
    <row r="4989" spans="1:35" x14ac:dyDescent="0.3">
      <c r="A4989" t="s">
        <v>3809</v>
      </c>
      <c r="B4989" s="1">
        <v>41425</v>
      </c>
      <c r="C4989" t="s">
        <v>786</v>
      </c>
      <c r="D4989" t="s">
        <v>964</v>
      </c>
      <c r="E4989" t="s">
        <v>27</v>
      </c>
      <c r="F4989" t="s">
        <v>28</v>
      </c>
      <c r="G4989" t="s">
        <v>91</v>
      </c>
      <c r="H4989" t="s">
        <v>965</v>
      </c>
      <c r="I4989" t="s">
        <v>92</v>
      </c>
      <c r="J4989" t="s">
        <v>1938</v>
      </c>
      <c r="K4989" t="s">
        <v>33</v>
      </c>
      <c r="L4989" t="s">
        <v>34</v>
      </c>
      <c r="M4989" t="s">
        <v>35</v>
      </c>
      <c r="N4989" s="1">
        <v>41425</v>
      </c>
      <c r="O4989" t="s">
        <v>1939</v>
      </c>
      <c r="P4989" s="3" t="s">
        <v>877</v>
      </c>
      <c r="Q4989" t="s">
        <v>1239</v>
      </c>
      <c r="R4989">
        <v>22</v>
      </c>
      <c r="S4989" t="s">
        <v>3810</v>
      </c>
      <c r="T4989" s="2">
        <v>0.1</v>
      </c>
      <c r="U4989" t="s">
        <v>3811</v>
      </c>
      <c r="V4989" t="s">
        <v>3812</v>
      </c>
      <c r="W4989" t="s">
        <v>1942</v>
      </c>
      <c r="X4989" t="s">
        <v>3813</v>
      </c>
      <c r="Y4989" s="3">
        <f>VALUE(SUBSTITUTE(Table1[[#This Row],[Order Total]],"$",""))</f>
        <v>1538.89</v>
      </c>
      <c r="Z4989">
        <f>VALUE(SUBSTITUTE(Table1[[#This Row],[Total]],"$",""))</f>
        <v>1508.98</v>
      </c>
      <c r="AA4989" s="3">
        <f>Table1[[#This Row],[Order Total Number]]-Table1[[#This Row],[Total Number]]</f>
        <v>29.910000000000082</v>
      </c>
      <c r="AB4989">
        <f>VALUE(SUBSTITUTE(Table1[[#This Row],[Shipping Cost]],"$",""))</f>
        <v>19.510000000000002</v>
      </c>
      <c r="AC4989">
        <f>VALUE(SUBSTITUTE(Table1[[#This Row],[Discount $]],"$",""))</f>
        <v>151.76</v>
      </c>
      <c r="AD4989">
        <f>VALUE(SUBSTITUTE(Table1[[#This Row],[Retail Price]],"$",""))</f>
        <v>30.98</v>
      </c>
      <c r="AE4989" s="4">
        <f>(Table1[[#This Row],[Retail Price Number]]*Table1[[#This Row],[Order Quantity]])-Table1[[#This Row],[Discount $ Number]]+Table1[[#This Row],[Shipping Cost Number]]</f>
        <v>549.31000000000006</v>
      </c>
      <c r="AF4989">
        <f>Table1[[#This Row],[Retail Price Number]]*Table1[[#This Row],[Order Quantity]]-Table1[[#This Row],[Discount $ Number]]</f>
        <v>529.80000000000007</v>
      </c>
      <c r="AG4989">
        <f>(Table1[[#This Row],[Retail Price Number]]*Table1[[#This Row],[Order Quantity]])-Table1[[#This Row],[Discount $ Number]]-Table1[[#This Row],[Shipping Cost Number]]</f>
        <v>510.29000000000008</v>
      </c>
      <c r="AH4989">
        <f>Table1[[#This Row],[Retail Price Number]]*Table1[[#This Row],[Order Quantity]]</f>
        <v>681.56000000000006</v>
      </c>
      <c r="AI4989">
        <f>YEAR(Table1[[#This Row],[Order Date]])</f>
        <v>2013</v>
      </c>
    </row>
    <row r="4990" spans="1:35" x14ac:dyDescent="0.3">
      <c r="A4990" t="s">
        <v>11525</v>
      </c>
      <c r="B4990" s="1">
        <v>42411</v>
      </c>
      <c r="C4990" t="s">
        <v>11526</v>
      </c>
      <c r="D4990" t="s">
        <v>432</v>
      </c>
      <c r="E4990" t="s">
        <v>27</v>
      </c>
      <c r="F4990" t="s">
        <v>28</v>
      </c>
      <c r="G4990" t="s">
        <v>134</v>
      </c>
      <c r="H4990" t="s">
        <v>433</v>
      </c>
      <c r="I4990" t="s">
        <v>92</v>
      </c>
      <c r="J4990" t="s">
        <v>832</v>
      </c>
      <c r="K4990" t="s">
        <v>94</v>
      </c>
      <c r="L4990" t="s">
        <v>95</v>
      </c>
      <c r="M4990" t="s">
        <v>35</v>
      </c>
      <c r="N4990" s="1">
        <v>42412</v>
      </c>
      <c r="O4990" t="s">
        <v>833</v>
      </c>
      <c r="P4990" s="3" t="s">
        <v>834</v>
      </c>
      <c r="Q4990" t="s">
        <v>774</v>
      </c>
      <c r="R4990">
        <v>24</v>
      </c>
      <c r="S4990" t="s">
        <v>1434</v>
      </c>
      <c r="T4990" s="2">
        <v>7.0000000000000007E-2</v>
      </c>
      <c r="U4990" t="s">
        <v>4071</v>
      </c>
      <c r="V4990" t="s">
        <v>11527</v>
      </c>
      <c r="W4990" t="s">
        <v>838</v>
      </c>
      <c r="X4990" t="s">
        <v>11528</v>
      </c>
      <c r="Y4990" s="3">
        <f>VALUE(SUBSTITUTE(Table1[[#This Row],[Order Total]],"$",""))</f>
        <v>188.45</v>
      </c>
      <c r="Z4990">
        <f>VALUE(SUBSTITUTE(Table1[[#This Row],[Total]],"$",""))</f>
        <v>185.98</v>
      </c>
      <c r="AA4990" s="3">
        <f>Table1[[#This Row],[Order Total Number]]-Table1[[#This Row],[Total Number]]</f>
        <v>2.4699999999999989</v>
      </c>
      <c r="AB4990">
        <f>VALUE(SUBSTITUTE(Table1[[#This Row],[Shipping Cost]],"$",""))</f>
        <v>2.04</v>
      </c>
      <c r="AC4990">
        <f>VALUE(SUBSTITUTE(Table1[[#This Row],[Discount $]],"$",""))</f>
        <v>57.95</v>
      </c>
      <c r="AD4990">
        <f>VALUE(SUBSTITUTE(Table1[[#This Row],[Retail Price]],"$",""))</f>
        <v>5.18</v>
      </c>
      <c r="AE4990" s="4">
        <f>(Table1[[#This Row],[Retail Price Number]]*Table1[[#This Row],[Order Quantity]])-Table1[[#This Row],[Discount $ Number]]+Table1[[#This Row],[Shipping Cost Number]]</f>
        <v>68.41</v>
      </c>
      <c r="AF4990">
        <f>Table1[[#This Row],[Retail Price Number]]*Table1[[#This Row],[Order Quantity]]-Table1[[#This Row],[Discount $ Number]]</f>
        <v>66.36999999999999</v>
      </c>
      <c r="AG4990">
        <f>(Table1[[#This Row],[Retail Price Number]]*Table1[[#This Row],[Order Quantity]])-Table1[[#This Row],[Discount $ Number]]-Table1[[#This Row],[Shipping Cost Number]]</f>
        <v>64.329999999999984</v>
      </c>
      <c r="AH4990">
        <f>Table1[[#This Row],[Retail Price Number]]*Table1[[#This Row],[Order Quantity]]</f>
        <v>124.32</v>
      </c>
      <c r="AI4990">
        <f>YEAR(Table1[[#This Row],[Order Date]])</f>
        <v>2016</v>
      </c>
    </row>
    <row r="4991" spans="1:35" x14ac:dyDescent="0.3">
      <c r="A4991" t="s">
        <v>463</v>
      </c>
      <c r="B4991" s="1">
        <v>42166</v>
      </c>
      <c r="C4991" t="s">
        <v>464</v>
      </c>
      <c r="D4991" t="s">
        <v>465</v>
      </c>
      <c r="E4991" t="s">
        <v>27</v>
      </c>
      <c r="F4991" t="s">
        <v>28</v>
      </c>
      <c r="G4991" t="s">
        <v>134</v>
      </c>
      <c r="H4991" t="s">
        <v>205</v>
      </c>
      <c r="I4991" t="s">
        <v>92</v>
      </c>
      <c r="J4991" t="s">
        <v>135</v>
      </c>
      <c r="K4991" t="s">
        <v>94</v>
      </c>
      <c r="L4991" t="s">
        <v>34</v>
      </c>
      <c r="M4991" t="s">
        <v>35</v>
      </c>
      <c r="N4991" s="1">
        <v>42166</v>
      </c>
      <c r="O4991" t="s">
        <v>136</v>
      </c>
      <c r="P4991" s="3" t="s">
        <v>137</v>
      </c>
      <c r="Q4991" t="s">
        <v>52</v>
      </c>
      <c r="R4991">
        <v>41</v>
      </c>
      <c r="S4991" t="s">
        <v>466</v>
      </c>
      <c r="T4991" s="2">
        <v>7.0000000000000007E-2</v>
      </c>
      <c r="U4991" t="s">
        <v>467</v>
      </c>
      <c r="V4991" t="s">
        <v>468</v>
      </c>
      <c r="W4991" t="s">
        <v>72</v>
      </c>
      <c r="X4991" t="s">
        <v>469</v>
      </c>
      <c r="Y4991" s="3">
        <f>VALUE(SUBSTITUTE(Table1[[#This Row],[Order Total]],"$",""))</f>
        <v>16.190000000000001</v>
      </c>
      <c r="Z4991">
        <f>VALUE(SUBSTITUTE(Table1[[#This Row],[Total]],"$",""))</f>
        <v>18.95</v>
      </c>
      <c r="AA4991" s="3">
        <f>Table1[[#This Row],[Order Total Number]]-Table1[[#This Row],[Total Number]]</f>
        <v>-2.759999999999998</v>
      </c>
      <c r="AB4991">
        <f>VALUE(SUBSTITUTE(Table1[[#This Row],[Shipping Cost]],"$",""))</f>
        <v>0.99</v>
      </c>
      <c r="AC4991">
        <f>VALUE(SUBSTITUTE(Table1[[#This Row],[Discount $]],"$",""))</f>
        <v>1.65</v>
      </c>
      <c r="AD4991">
        <f>VALUE(SUBSTITUTE(Table1[[#This Row],[Retail Price]],"$",""))</f>
        <v>3.08</v>
      </c>
      <c r="AE4991" s="4">
        <f>(Table1[[#This Row],[Retail Price Number]]*Table1[[#This Row],[Order Quantity]])-Table1[[#This Row],[Discount $ Number]]+Table1[[#This Row],[Shipping Cost Number]]</f>
        <v>125.61999999999999</v>
      </c>
      <c r="AF4991">
        <f>Table1[[#This Row],[Retail Price Number]]*Table1[[#This Row],[Order Quantity]]-Table1[[#This Row],[Discount $ Number]]</f>
        <v>124.63</v>
      </c>
      <c r="AG4991">
        <f>(Table1[[#This Row],[Retail Price Number]]*Table1[[#This Row],[Order Quantity]])-Table1[[#This Row],[Discount $ Number]]-Table1[[#This Row],[Shipping Cost Number]]</f>
        <v>123.64</v>
      </c>
      <c r="AH4991">
        <f>Table1[[#This Row],[Retail Price Number]]*Table1[[#This Row],[Order Quantity]]</f>
        <v>126.28</v>
      </c>
      <c r="AI4991">
        <f>YEAR(Table1[[#This Row],[Order Date]])</f>
        <v>2015</v>
      </c>
    </row>
    <row r="4992" spans="1:35" x14ac:dyDescent="0.3">
      <c r="A4992" t="s">
        <v>7511</v>
      </c>
      <c r="B4992" s="1">
        <v>42417</v>
      </c>
      <c r="C4992" t="s">
        <v>6255</v>
      </c>
      <c r="D4992" t="s">
        <v>3715</v>
      </c>
      <c r="E4992" t="s">
        <v>27</v>
      </c>
      <c r="F4992" t="s">
        <v>28</v>
      </c>
      <c r="G4992" t="s">
        <v>91</v>
      </c>
      <c r="H4992" t="s">
        <v>433</v>
      </c>
      <c r="I4992" t="s">
        <v>196</v>
      </c>
      <c r="J4992" t="s">
        <v>2581</v>
      </c>
      <c r="K4992" t="s">
        <v>33</v>
      </c>
      <c r="L4992" t="s">
        <v>65</v>
      </c>
      <c r="M4992" t="s">
        <v>35</v>
      </c>
      <c r="N4992" s="1">
        <v>42419</v>
      </c>
      <c r="O4992" t="s">
        <v>2582</v>
      </c>
      <c r="P4992" s="3" t="s">
        <v>2125</v>
      </c>
      <c r="Q4992" t="s">
        <v>2583</v>
      </c>
      <c r="R4992">
        <v>45</v>
      </c>
      <c r="S4992" t="s">
        <v>2242</v>
      </c>
      <c r="T4992" s="2">
        <v>0.03</v>
      </c>
      <c r="U4992" t="s">
        <v>116</v>
      </c>
      <c r="V4992" t="s">
        <v>7512</v>
      </c>
      <c r="W4992" t="s">
        <v>2587</v>
      </c>
      <c r="X4992" t="s">
        <v>7513</v>
      </c>
      <c r="Y4992" s="3">
        <f>VALUE(SUBSTITUTE(Table1[[#This Row],[Order Total]],"$",""))</f>
        <v>36.090000000000003</v>
      </c>
      <c r="Z4992">
        <f>VALUE(SUBSTITUTE(Table1[[#This Row],[Total]],"$",""))</f>
        <v>36.93</v>
      </c>
      <c r="AA4992" s="3">
        <f>Table1[[#This Row],[Order Total Number]]-Table1[[#This Row],[Total Number]]</f>
        <v>-0.83999999999999631</v>
      </c>
      <c r="AB4992">
        <f>VALUE(SUBSTITUTE(Table1[[#This Row],[Shipping Cost]],"$",""))</f>
        <v>3.12</v>
      </c>
      <c r="AC4992">
        <f>VALUE(SUBSTITUTE(Table1[[#This Row],[Discount $]],"$",""))</f>
        <v>1.49</v>
      </c>
      <c r="AD4992">
        <f>VALUE(SUBSTITUTE(Table1[[#This Row],[Retail Price]],"$",""))</f>
        <v>8.14</v>
      </c>
      <c r="AE4992" s="4">
        <f>(Table1[[#This Row],[Retail Price Number]]*Table1[[#This Row],[Order Quantity]])-Table1[[#This Row],[Discount $ Number]]+Table1[[#This Row],[Shipping Cost Number]]</f>
        <v>367.93</v>
      </c>
      <c r="AF4992">
        <f>Table1[[#This Row],[Retail Price Number]]*Table1[[#This Row],[Order Quantity]]-Table1[[#This Row],[Discount $ Number]]</f>
        <v>364.81</v>
      </c>
      <c r="AG4992">
        <f>(Table1[[#This Row],[Retail Price Number]]*Table1[[#This Row],[Order Quantity]])-Table1[[#This Row],[Discount $ Number]]-Table1[[#This Row],[Shipping Cost Number]]</f>
        <v>361.69</v>
      </c>
      <c r="AH4992">
        <f>Table1[[#This Row],[Retail Price Number]]*Table1[[#This Row],[Order Quantity]]</f>
        <v>366.3</v>
      </c>
      <c r="AI4992">
        <f>YEAR(Table1[[#This Row],[Order Date]])</f>
        <v>2016</v>
      </c>
    </row>
    <row r="4993" spans="1:35" x14ac:dyDescent="0.3">
      <c r="A4993" t="s">
        <v>11592</v>
      </c>
      <c r="B4993" s="1">
        <v>42182</v>
      </c>
      <c r="C4993" t="s">
        <v>765</v>
      </c>
      <c r="D4993" t="s">
        <v>766</v>
      </c>
      <c r="E4993" t="s">
        <v>27</v>
      </c>
      <c r="F4993" t="s">
        <v>28</v>
      </c>
      <c r="G4993" t="s">
        <v>134</v>
      </c>
      <c r="H4993" t="s">
        <v>217</v>
      </c>
      <c r="I4993" t="s">
        <v>121</v>
      </c>
      <c r="J4993" t="s">
        <v>507</v>
      </c>
      <c r="K4993" t="s">
        <v>94</v>
      </c>
      <c r="L4993" t="s">
        <v>34</v>
      </c>
      <c r="M4993" t="s">
        <v>35</v>
      </c>
      <c r="N4993" s="1">
        <v>42184</v>
      </c>
      <c r="O4993" t="s">
        <v>508</v>
      </c>
      <c r="P4993" s="3" t="s">
        <v>509</v>
      </c>
      <c r="Q4993" t="s">
        <v>510</v>
      </c>
      <c r="R4993">
        <v>41</v>
      </c>
      <c r="S4993" t="s">
        <v>1131</v>
      </c>
      <c r="T4993" s="2">
        <v>0.08</v>
      </c>
      <c r="U4993" t="s">
        <v>4868</v>
      </c>
      <c r="V4993" t="s">
        <v>6901</v>
      </c>
      <c r="W4993" t="s">
        <v>514</v>
      </c>
      <c r="X4993" t="s">
        <v>11593</v>
      </c>
      <c r="Y4993" s="3">
        <f>VALUE(SUBSTITUTE(Table1[[#This Row],[Order Total]],"$",""))</f>
        <v>129.13999999999999</v>
      </c>
      <c r="Z4993">
        <f>VALUE(SUBSTITUTE(Table1[[#This Row],[Total]],"$",""))</f>
        <v>136.44999999999999</v>
      </c>
      <c r="AA4993" s="3">
        <f>Table1[[#This Row],[Order Total Number]]-Table1[[#This Row],[Total Number]]</f>
        <v>-7.3100000000000023</v>
      </c>
      <c r="AB4993">
        <f>VALUE(SUBSTITUTE(Table1[[#This Row],[Shipping Cost]],"$",""))</f>
        <v>4.68</v>
      </c>
      <c r="AC4993">
        <f>VALUE(SUBSTITUTE(Table1[[#This Row],[Discount $]],"$",""))</f>
        <v>6.34</v>
      </c>
      <c r="AD4993">
        <f>VALUE(SUBSTITUTE(Table1[[#This Row],[Retail Price]],"$",""))</f>
        <v>10.23</v>
      </c>
      <c r="AE4993" s="4">
        <f>(Table1[[#This Row],[Retail Price Number]]*Table1[[#This Row],[Order Quantity]])-Table1[[#This Row],[Discount $ Number]]+Table1[[#This Row],[Shipping Cost Number]]</f>
        <v>417.77000000000004</v>
      </c>
      <c r="AF4993">
        <f>Table1[[#This Row],[Retail Price Number]]*Table1[[#This Row],[Order Quantity]]-Table1[[#This Row],[Discount $ Number]]</f>
        <v>413.09000000000003</v>
      </c>
      <c r="AG4993">
        <f>(Table1[[#This Row],[Retail Price Number]]*Table1[[#This Row],[Order Quantity]])-Table1[[#This Row],[Discount $ Number]]-Table1[[#This Row],[Shipping Cost Number]]</f>
        <v>408.41</v>
      </c>
      <c r="AH4993">
        <f>Table1[[#This Row],[Retail Price Number]]*Table1[[#This Row],[Order Quantity]]</f>
        <v>419.43</v>
      </c>
      <c r="AI4993">
        <f>YEAR(Table1[[#This Row],[Order Date]])</f>
        <v>2015</v>
      </c>
    </row>
    <row r="4994" spans="1:35" x14ac:dyDescent="0.3">
      <c r="A4994" t="s">
        <v>4421</v>
      </c>
      <c r="B4994" s="1">
        <v>42144</v>
      </c>
      <c r="C4994" t="s">
        <v>3642</v>
      </c>
      <c r="D4994" t="s">
        <v>929</v>
      </c>
      <c r="E4994" t="s">
        <v>27</v>
      </c>
      <c r="F4994" t="s">
        <v>28</v>
      </c>
      <c r="G4994" t="s">
        <v>29</v>
      </c>
      <c r="H4994" t="s">
        <v>217</v>
      </c>
      <c r="I4994" t="s">
        <v>31</v>
      </c>
      <c r="J4994" t="s">
        <v>592</v>
      </c>
      <c r="K4994" t="s">
        <v>94</v>
      </c>
      <c r="L4994" t="s">
        <v>95</v>
      </c>
      <c r="M4994" t="s">
        <v>35</v>
      </c>
      <c r="N4994" s="1">
        <v>42145</v>
      </c>
      <c r="O4994" t="s">
        <v>593</v>
      </c>
      <c r="P4994" s="3" t="s">
        <v>594</v>
      </c>
      <c r="Q4994" t="s">
        <v>595</v>
      </c>
      <c r="R4994">
        <v>24</v>
      </c>
      <c r="S4994" t="s">
        <v>4422</v>
      </c>
      <c r="T4994" s="2">
        <v>0.04</v>
      </c>
      <c r="U4994" t="s">
        <v>4423</v>
      </c>
      <c r="V4994" t="s">
        <v>4424</v>
      </c>
      <c r="W4994" t="s">
        <v>376</v>
      </c>
      <c r="X4994" t="s">
        <v>4425</v>
      </c>
      <c r="Y4994" s="3">
        <f>VALUE(SUBSTITUTE(Table1[[#This Row],[Order Total]],"$",""))</f>
        <v>2737.65</v>
      </c>
      <c r="Z4994">
        <f>VALUE(SUBSTITUTE(Table1[[#This Row],[Total]],"$",""))</f>
        <v>2735.62</v>
      </c>
      <c r="AA4994" s="3">
        <f>Table1[[#This Row],[Order Total Number]]-Table1[[#This Row],[Total Number]]</f>
        <v>2.0300000000002001</v>
      </c>
      <c r="AB4994">
        <f>VALUE(SUBSTITUTE(Table1[[#This Row],[Shipping Cost]],"$",""))</f>
        <v>7.18</v>
      </c>
      <c r="AC4994">
        <f>VALUE(SUBSTITUTE(Table1[[#This Row],[Discount $]],"$",""))</f>
        <v>339.97</v>
      </c>
      <c r="AD4994">
        <f>VALUE(SUBSTITUTE(Table1[[#This Row],[Retail Price]],"$",""))</f>
        <v>100.97</v>
      </c>
      <c r="AE4994" s="4">
        <f>(Table1[[#This Row],[Retail Price Number]]*Table1[[#This Row],[Order Quantity]])-Table1[[#This Row],[Discount $ Number]]+Table1[[#This Row],[Shipping Cost Number]]</f>
        <v>2090.4899999999993</v>
      </c>
      <c r="AF4994">
        <f>Table1[[#This Row],[Retail Price Number]]*Table1[[#This Row],[Order Quantity]]-Table1[[#This Row],[Discount $ Number]]</f>
        <v>2083.3099999999995</v>
      </c>
      <c r="AG4994">
        <f>(Table1[[#This Row],[Retail Price Number]]*Table1[[#This Row],[Order Quantity]])-Table1[[#This Row],[Discount $ Number]]-Table1[[#This Row],[Shipping Cost Number]]</f>
        <v>2076.1299999999997</v>
      </c>
      <c r="AH4994">
        <f>Table1[[#This Row],[Retail Price Number]]*Table1[[#This Row],[Order Quantity]]</f>
        <v>2423.2799999999997</v>
      </c>
      <c r="AI4994">
        <f>YEAR(Table1[[#This Row],[Order Date]])</f>
        <v>2015</v>
      </c>
    </row>
    <row r="4995" spans="1:35" x14ac:dyDescent="0.3">
      <c r="A4995" t="s">
        <v>8661</v>
      </c>
      <c r="B4995" s="1">
        <v>42227</v>
      </c>
      <c r="C4995" t="s">
        <v>8662</v>
      </c>
      <c r="D4995" t="s">
        <v>365</v>
      </c>
      <c r="E4995" t="s">
        <v>46</v>
      </c>
      <c r="F4995" t="s">
        <v>47</v>
      </c>
      <c r="G4995" t="s">
        <v>29</v>
      </c>
      <c r="H4995" t="s">
        <v>48</v>
      </c>
      <c r="I4995" t="s">
        <v>92</v>
      </c>
      <c r="J4995" t="s">
        <v>3031</v>
      </c>
      <c r="K4995" t="s">
        <v>33</v>
      </c>
      <c r="L4995" t="s">
        <v>34</v>
      </c>
      <c r="M4995" t="s">
        <v>35</v>
      </c>
      <c r="N4995" s="1">
        <v>42228</v>
      </c>
      <c r="O4995" t="s">
        <v>2241</v>
      </c>
      <c r="P4995" s="3" t="s">
        <v>1882</v>
      </c>
      <c r="Q4995" t="s">
        <v>1379</v>
      </c>
      <c r="R4995">
        <v>21</v>
      </c>
      <c r="S4995" t="s">
        <v>4232</v>
      </c>
      <c r="T4995" s="2">
        <v>0.08</v>
      </c>
      <c r="U4995" t="s">
        <v>4628</v>
      </c>
      <c r="V4995" t="s">
        <v>4887</v>
      </c>
      <c r="W4995" t="s">
        <v>3034</v>
      </c>
      <c r="X4995" t="s">
        <v>4233</v>
      </c>
      <c r="Y4995" s="3">
        <f>VALUE(SUBSTITUTE(Table1[[#This Row],[Order Total]],"$",""))</f>
        <v>45.91</v>
      </c>
      <c r="Z4995">
        <f>VALUE(SUBSTITUTE(Table1[[#This Row],[Total]],"$",""))</f>
        <v>46.61</v>
      </c>
      <c r="AA4995" s="3">
        <f>Table1[[#This Row],[Order Total Number]]-Table1[[#This Row],[Total Number]]</f>
        <v>-0.70000000000000284</v>
      </c>
      <c r="AB4995">
        <f>VALUE(SUBSTITUTE(Table1[[#This Row],[Shipping Cost]],"$",""))</f>
        <v>0.95</v>
      </c>
      <c r="AC4995">
        <f>VALUE(SUBSTITUTE(Table1[[#This Row],[Discount $]],"$",""))</f>
        <v>4.43</v>
      </c>
      <c r="AD4995">
        <f>VALUE(SUBSTITUTE(Table1[[#This Row],[Retail Price]],"$",""))</f>
        <v>5.43</v>
      </c>
      <c r="AE4995" s="4">
        <f>(Table1[[#This Row],[Retail Price Number]]*Table1[[#This Row],[Order Quantity]])-Table1[[#This Row],[Discount $ Number]]+Table1[[#This Row],[Shipping Cost Number]]</f>
        <v>110.55</v>
      </c>
      <c r="AF4995">
        <f>Table1[[#This Row],[Retail Price Number]]*Table1[[#This Row],[Order Quantity]]-Table1[[#This Row],[Discount $ Number]]</f>
        <v>109.6</v>
      </c>
      <c r="AG4995">
        <f>(Table1[[#This Row],[Retail Price Number]]*Table1[[#This Row],[Order Quantity]])-Table1[[#This Row],[Discount $ Number]]-Table1[[#This Row],[Shipping Cost Number]]</f>
        <v>108.64999999999999</v>
      </c>
      <c r="AH4995">
        <f>Table1[[#This Row],[Retail Price Number]]*Table1[[#This Row],[Order Quantity]]</f>
        <v>114.03</v>
      </c>
      <c r="AI4995">
        <f>YEAR(Table1[[#This Row],[Order Date]])</f>
        <v>2015</v>
      </c>
    </row>
    <row r="4996" spans="1:35" x14ac:dyDescent="0.3">
      <c r="A4996" t="s">
        <v>7423</v>
      </c>
      <c r="B4996" s="1">
        <v>42504</v>
      </c>
      <c r="C4996" t="s">
        <v>1595</v>
      </c>
      <c r="D4996" t="s">
        <v>365</v>
      </c>
      <c r="E4996" t="s">
        <v>46</v>
      </c>
      <c r="F4996" t="s">
        <v>47</v>
      </c>
      <c r="G4996" t="s">
        <v>91</v>
      </c>
      <c r="H4996" t="s">
        <v>48</v>
      </c>
      <c r="I4996" t="s">
        <v>121</v>
      </c>
      <c r="J4996" t="s">
        <v>2182</v>
      </c>
      <c r="K4996" t="s">
        <v>94</v>
      </c>
      <c r="L4996" t="s">
        <v>109</v>
      </c>
      <c r="M4996" t="s">
        <v>35</v>
      </c>
      <c r="N4996" s="1">
        <v>42505</v>
      </c>
      <c r="O4996" t="s">
        <v>2183</v>
      </c>
      <c r="P4996" s="3" t="s">
        <v>2184</v>
      </c>
      <c r="Q4996" t="s">
        <v>2185</v>
      </c>
      <c r="R4996">
        <v>2</v>
      </c>
      <c r="S4996" t="s">
        <v>7424</v>
      </c>
      <c r="T4996" s="2">
        <v>0.05</v>
      </c>
      <c r="U4996" t="s">
        <v>1534</v>
      </c>
      <c r="V4996" t="s">
        <v>7425</v>
      </c>
      <c r="W4996" t="s">
        <v>2189</v>
      </c>
      <c r="X4996" t="s">
        <v>237</v>
      </c>
      <c r="Y4996" s="3">
        <f>VALUE(SUBSTITUTE(Table1[[#This Row],[Order Total]],"$",""))</f>
        <v>851.97</v>
      </c>
      <c r="Z4996">
        <f>VALUE(SUBSTITUTE(Table1[[#This Row],[Total]],"$",""))</f>
        <v>852.47</v>
      </c>
      <c r="AA4996" s="3">
        <f>Table1[[#This Row],[Order Total Number]]-Table1[[#This Row],[Total Number]]</f>
        <v>-0.5</v>
      </c>
      <c r="AB4996">
        <f>VALUE(SUBSTITUTE(Table1[[#This Row],[Shipping Cost]],"$",""))</f>
        <v>11.28</v>
      </c>
      <c r="AC4996">
        <f>VALUE(SUBSTITUTE(Table1[[#This Row],[Discount $]],"$",""))</f>
        <v>42.11</v>
      </c>
      <c r="AD4996">
        <f>VALUE(SUBSTITUTE(Table1[[#This Row],[Retail Price]],"$",""))</f>
        <v>15.99</v>
      </c>
      <c r="AE4996" s="4">
        <f>(Table1[[#This Row],[Retail Price Number]]*Table1[[#This Row],[Order Quantity]])-Table1[[#This Row],[Discount $ Number]]+Table1[[#This Row],[Shipping Cost Number]]</f>
        <v>1.1500000000000004</v>
      </c>
      <c r="AF4996">
        <f>Table1[[#This Row],[Retail Price Number]]*Table1[[#This Row],[Order Quantity]]-Table1[[#This Row],[Discount $ Number]]</f>
        <v>-10.129999999999999</v>
      </c>
      <c r="AG4996">
        <f>(Table1[[#This Row],[Retail Price Number]]*Table1[[#This Row],[Order Quantity]])-Table1[[#This Row],[Discount $ Number]]-Table1[[#This Row],[Shipping Cost Number]]</f>
        <v>-21.409999999999997</v>
      </c>
      <c r="AH4996">
        <f>Table1[[#This Row],[Retail Price Number]]*Table1[[#This Row],[Order Quantity]]</f>
        <v>31.98</v>
      </c>
      <c r="AI4996">
        <f>YEAR(Table1[[#This Row],[Order Date]])</f>
        <v>2016</v>
      </c>
    </row>
    <row r="4997" spans="1:35" x14ac:dyDescent="0.3">
      <c r="A4997" t="s">
        <v>11066</v>
      </c>
      <c r="B4997" s="1">
        <v>42676</v>
      </c>
      <c r="C4997" t="s">
        <v>6373</v>
      </c>
      <c r="D4997" t="s">
        <v>288</v>
      </c>
      <c r="E4997" t="s">
        <v>27</v>
      </c>
      <c r="F4997" t="s">
        <v>28</v>
      </c>
      <c r="G4997" t="s">
        <v>77</v>
      </c>
      <c r="H4997" t="s">
        <v>289</v>
      </c>
      <c r="I4997" t="s">
        <v>92</v>
      </c>
      <c r="J4997" t="s">
        <v>1215</v>
      </c>
      <c r="K4997" t="s">
        <v>94</v>
      </c>
      <c r="L4997" t="s">
        <v>109</v>
      </c>
      <c r="M4997" t="s">
        <v>35</v>
      </c>
      <c r="N4997" s="1">
        <v>42680</v>
      </c>
      <c r="O4997" t="s">
        <v>1216</v>
      </c>
      <c r="P4997" s="3" t="s">
        <v>1217</v>
      </c>
      <c r="Q4997" t="s">
        <v>1218</v>
      </c>
      <c r="R4997">
        <v>35</v>
      </c>
      <c r="S4997" t="s">
        <v>11067</v>
      </c>
      <c r="T4997" s="2">
        <v>0.02</v>
      </c>
      <c r="U4997" t="s">
        <v>10026</v>
      </c>
      <c r="V4997" t="s">
        <v>4695</v>
      </c>
      <c r="W4997" t="s">
        <v>1222</v>
      </c>
      <c r="X4997" t="s">
        <v>11068</v>
      </c>
      <c r="Y4997" s="3">
        <f>VALUE(SUBSTITUTE(Table1[[#This Row],[Order Total]],"$",""))</f>
        <v>104.09</v>
      </c>
      <c r="Z4997">
        <f>VALUE(SUBSTITUTE(Table1[[#This Row],[Total]],"$",""))</f>
        <v>101.22</v>
      </c>
      <c r="AA4997" s="3">
        <f>Table1[[#This Row],[Order Total Number]]-Table1[[#This Row],[Total Number]]</f>
        <v>2.8700000000000045</v>
      </c>
      <c r="AB4997">
        <f>VALUE(SUBSTITUTE(Table1[[#This Row],[Shipping Cost]],"$",""))</f>
        <v>0.83</v>
      </c>
      <c r="AC4997">
        <f>VALUE(SUBSTITUTE(Table1[[#This Row],[Discount $]],"$",""))</f>
        <v>10.81</v>
      </c>
      <c r="AD4997">
        <f>VALUE(SUBSTITUTE(Table1[[#This Row],[Retail Price]],"$",""))</f>
        <v>5.84</v>
      </c>
      <c r="AE4997" s="4">
        <f>(Table1[[#This Row],[Retail Price Number]]*Table1[[#This Row],[Order Quantity]])-Table1[[#This Row],[Discount $ Number]]+Table1[[#This Row],[Shipping Cost Number]]</f>
        <v>194.42000000000002</v>
      </c>
      <c r="AF4997">
        <f>Table1[[#This Row],[Retail Price Number]]*Table1[[#This Row],[Order Quantity]]-Table1[[#This Row],[Discount $ Number]]</f>
        <v>193.59</v>
      </c>
      <c r="AG4997">
        <f>(Table1[[#This Row],[Retail Price Number]]*Table1[[#This Row],[Order Quantity]])-Table1[[#This Row],[Discount $ Number]]-Table1[[#This Row],[Shipping Cost Number]]</f>
        <v>192.76</v>
      </c>
      <c r="AH4997">
        <f>Table1[[#This Row],[Retail Price Number]]*Table1[[#This Row],[Order Quantity]]</f>
        <v>204.4</v>
      </c>
      <c r="AI4997">
        <f>YEAR(Table1[[#This Row],[Order Date]])</f>
        <v>2016</v>
      </c>
    </row>
    <row r="4998" spans="1:35" x14ac:dyDescent="0.3">
      <c r="A4998" t="s">
        <v>1936</v>
      </c>
      <c r="B4998" s="1">
        <v>42354</v>
      </c>
      <c r="C4998" t="s">
        <v>792</v>
      </c>
      <c r="D4998" t="s">
        <v>1937</v>
      </c>
      <c r="E4998" t="s">
        <v>27</v>
      </c>
      <c r="F4998" t="s">
        <v>28</v>
      </c>
      <c r="G4998" t="s">
        <v>134</v>
      </c>
      <c r="H4998" t="s">
        <v>62</v>
      </c>
      <c r="I4998" t="s">
        <v>196</v>
      </c>
      <c r="J4998" t="s">
        <v>1938</v>
      </c>
      <c r="K4998" t="s">
        <v>94</v>
      </c>
      <c r="L4998" t="s">
        <v>109</v>
      </c>
      <c r="M4998" t="s">
        <v>35</v>
      </c>
      <c r="N4998" s="1">
        <v>42356</v>
      </c>
      <c r="O4998" t="s">
        <v>1939</v>
      </c>
      <c r="P4998" s="3" t="s">
        <v>877</v>
      </c>
      <c r="Q4998" t="s">
        <v>1239</v>
      </c>
      <c r="R4998">
        <v>49</v>
      </c>
      <c r="S4998" t="s">
        <v>1940</v>
      </c>
      <c r="T4998" s="2">
        <v>7.0000000000000007E-2</v>
      </c>
      <c r="U4998" t="s">
        <v>1192</v>
      </c>
      <c r="V4998" t="s">
        <v>1941</v>
      </c>
      <c r="W4998" t="s">
        <v>1942</v>
      </c>
      <c r="X4998" t="s">
        <v>1943</v>
      </c>
      <c r="Y4998" s="3">
        <f>VALUE(SUBSTITUTE(Table1[[#This Row],[Order Total]],"$",""))</f>
        <v>1947.75</v>
      </c>
      <c r="Z4998">
        <f>VALUE(SUBSTITUTE(Table1[[#This Row],[Total]],"$",""))</f>
        <v>1052.55</v>
      </c>
      <c r="AA4998" s="3">
        <f>Table1[[#This Row],[Order Total Number]]-Table1[[#This Row],[Total Number]]</f>
        <v>895.2</v>
      </c>
      <c r="AB4998">
        <f>VALUE(SUBSTITUTE(Table1[[#This Row],[Shipping Cost]],"$",""))</f>
        <v>19.510000000000002</v>
      </c>
      <c r="AC4998">
        <f>VALUE(SUBSTITUTE(Table1[[#This Row],[Discount $]],"$",""))</f>
        <v>143.91</v>
      </c>
      <c r="AD4998">
        <f>VALUE(SUBSTITUTE(Table1[[#This Row],[Retail Price]],"$",""))</f>
        <v>30.98</v>
      </c>
      <c r="AE4998" s="4">
        <f>(Table1[[#This Row],[Retail Price Number]]*Table1[[#This Row],[Order Quantity]])-Table1[[#This Row],[Discount $ Number]]+Table1[[#This Row],[Shipping Cost Number]]</f>
        <v>1393.62</v>
      </c>
      <c r="AF4998">
        <f>Table1[[#This Row],[Retail Price Number]]*Table1[[#This Row],[Order Quantity]]-Table1[[#This Row],[Discount $ Number]]</f>
        <v>1374.11</v>
      </c>
      <c r="AG4998">
        <f>(Table1[[#This Row],[Retail Price Number]]*Table1[[#This Row],[Order Quantity]])-Table1[[#This Row],[Discount $ Number]]-Table1[[#This Row],[Shipping Cost Number]]</f>
        <v>1354.6</v>
      </c>
      <c r="AH4998">
        <f>Table1[[#This Row],[Retail Price Number]]*Table1[[#This Row],[Order Quantity]]</f>
        <v>1518.02</v>
      </c>
      <c r="AI4998">
        <f>YEAR(Table1[[#This Row],[Order Date]])</f>
        <v>2015</v>
      </c>
    </row>
    <row r="4999" spans="1:35" x14ac:dyDescent="0.3">
      <c r="A4999" t="s">
        <v>1268</v>
      </c>
      <c r="B4999" s="1">
        <v>42641</v>
      </c>
      <c r="C4999" t="s">
        <v>840</v>
      </c>
      <c r="D4999" t="s">
        <v>76</v>
      </c>
      <c r="E4999" t="s">
        <v>27</v>
      </c>
      <c r="F4999" t="s">
        <v>28</v>
      </c>
      <c r="G4999" t="s">
        <v>29</v>
      </c>
      <c r="H4999" t="s">
        <v>78</v>
      </c>
      <c r="I4999" t="s">
        <v>63</v>
      </c>
      <c r="J4999" t="s">
        <v>1259</v>
      </c>
      <c r="K4999" t="s">
        <v>723</v>
      </c>
      <c r="L4999" t="s">
        <v>109</v>
      </c>
      <c r="M4999" t="s">
        <v>35</v>
      </c>
      <c r="N4999" s="1">
        <v>42643</v>
      </c>
      <c r="O4999" t="s">
        <v>1260</v>
      </c>
      <c r="P4999" s="3" t="s">
        <v>1261</v>
      </c>
      <c r="Q4999" t="s">
        <v>1262</v>
      </c>
      <c r="R4999">
        <v>19</v>
      </c>
      <c r="S4999" t="s">
        <v>841</v>
      </c>
      <c r="T4999" s="2">
        <v>0.09</v>
      </c>
      <c r="U4999" t="s">
        <v>842</v>
      </c>
      <c r="V4999" t="s">
        <v>1269</v>
      </c>
      <c r="W4999" t="s">
        <v>1266</v>
      </c>
      <c r="X4999" t="s">
        <v>1270</v>
      </c>
      <c r="Y4999" s="3">
        <f>VALUE(SUBSTITUTE(Table1[[#This Row],[Order Total]],"$",""))</f>
        <v>901.52</v>
      </c>
      <c r="Z4999">
        <f>VALUE(SUBSTITUTE(Table1[[#This Row],[Total]],"$",""))</f>
        <v>921.03</v>
      </c>
      <c r="AA4999" s="3">
        <f>Table1[[#This Row],[Order Total Number]]-Table1[[#This Row],[Total Number]]</f>
        <v>-19.509999999999991</v>
      </c>
      <c r="AB4999">
        <f>VALUE(SUBSTITUTE(Table1[[#This Row],[Shipping Cost]],"$",""))</f>
        <v>1.99</v>
      </c>
      <c r="AC4999">
        <f>VALUE(SUBSTITUTE(Table1[[#This Row],[Discount $]],"$",""))</f>
        <v>27.88</v>
      </c>
      <c r="AD4999">
        <f>VALUE(SUBSTITUTE(Table1[[#This Row],[Retail Price]],"$",""))</f>
        <v>35.409999999999997</v>
      </c>
      <c r="AE4999" s="4">
        <f>(Table1[[#This Row],[Retail Price Number]]*Table1[[#This Row],[Order Quantity]])-Table1[[#This Row],[Discount $ Number]]+Table1[[#This Row],[Shipping Cost Number]]</f>
        <v>646.9</v>
      </c>
      <c r="AF4999">
        <f>Table1[[#This Row],[Retail Price Number]]*Table1[[#This Row],[Order Quantity]]-Table1[[#This Row],[Discount $ Number]]</f>
        <v>644.91</v>
      </c>
      <c r="AG4999">
        <f>(Table1[[#This Row],[Retail Price Number]]*Table1[[#This Row],[Order Quantity]])-Table1[[#This Row],[Discount $ Number]]-Table1[[#This Row],[Shipping Cost Number]]</f>
        <v>642.91999999999996</v>
      </c>
      <c r="AH4999">
        <f>Table1[[#This Row],[Retail Price Number]]*Table1[[#This Row],[Order Quantity]]</f>
        <v>672.79</v>
      </c>
      <c r="AI4999">
        <f>YEAR(Table1[[#This Row],[Order Date]])</f>
        <v>2016</v>
      </c>
    </row>
    <row r="5000" spans="1:35" x14ac:dyDescent="0.3">
      <c r="A5000" t="s">
        <v>12501</v>
      </c>
      <c r="B5000" s="1">
        <v>42539</v>
      </c>
      <c r="C5000" t="s">
        <v>1643</v>
      </c>
      <c r="D5000" t="s">
        <v>12502</v>
      </c>
      <c r="E5000" t="s">
        <v>27</v>
      </c>
      <c r="F5000" t="s">
        <v>28</v>
      </c>
      <c r="G5000" t="s">
        <v>77</v>
      </c>
      <c r="H5000" t="s">
        <v>433</v>
      </c>
      <c r="I5000" t="s">
        <v>196</v>
      </c>
      <c r="J5000" t="s">
        <v>478</v>
      </c>
      <c r="K5000" t="s">
        <v>94</v>
      </c>
      <c r="L5000" t="s">
        <v>95</v>
      </c>
      <c r="M5000" t="s">
        <v>35</v>
      </c>
      <c r="N5000" s="1">
        <v>42541</v>
      </c>
      <c r="O5000" t="s">
        <v>479</v>
      </c>
      <c r="P5000" s="3" t="s">
        <v>480</v>
      </c>
      <c r="Q5000" t="s">
        <v>98</v>
      </c>
      <c r="R5000">
        <v>23</v>
      </c>
      <c r="S5000" t="s">
        <v>4194</v>
      </c>
      <c r="T5000" s="2">
        <v>0.05</v>
      </c>
      <c r="U5000" t="s">
        <v>886</v>
      </c>
      <c r="V5000" t="s">
        <v>11587</v>
      </c>
      <c r="W5000" t="s">
        <v>224</v>
      </c>
      <c r="X5000" t="s">
        <v>12503</v>
      </c>
      <c r="Y5000" s="3">
        <f>VALUE(SUBSTITUTE(Table1[[#This Row],[Order Total]],"$",""))</f>
        <v>63.77</v>
      </c>
      <c r="Z5000">
        <f>VALUE(SUBSTITUTE(Table1[[#This Row],[Total]],"$",""))</f>
        <v>64.27</v>
      </c>
      <c r="AA5000" s="3">
        <f>Table1[[#This Row],[Order Total Number]]-Table1[[#This Row],[Total Number]]</f>
        <v>-0.49999999999999289</v>
      </c>
      <c r="AB5000">
        <f>VALUE(SUBSTITUTE(Table1[[#This Row],[Shipping Cost]],"$",""))</f>
        <v>0.5</v>
      </c>
      <c r="AC5000">
        <f>VALUE(SUBSTITUTE(Table1[[#This Row],[Discount $]],"$",""))</f>
        <v>4.46</v>
      </c>
      <c r="AD5000">
        <f>VALUE(SUBSTITUTE(Table1[[#This Row],[Retail Price]],"$",""))</f>
        <v>2.61</v>
      </c>
      <c r="AE5000" s="4">
        <f>(Table1[[#This Row],[Retail Price Number]]*Table1[[#This Row],[Order Quantity]])-Table1[[#This Row],[Discount $ Number]]+Table1[[#This Row],[Shipping Cost Number]]</f>
        <v>56.069999999999993</v>
      </c>
      <c r="AF5000">
        <f>Table1[[#This Row],[Retail Price Number]]*Table1[[#This Row],[Order Quantity]]-Table1[[#This Row],[Discount $ Number]]</f>
        <v>55.569999999999993</v>
      </c>
      <c r="AG5000">
        <f>(Table1[[#This Row],[Retail Price Number]]*Table1[[#This Row],[Order Quantity]])-Table1[[#This Row],[Discount $ Number]]-Table1[[#This Row],[Shipping Cost Number]]</f>
        <v>55.069999999999993</v>
      </c>
      <c r="AH5000">
        <f>Table1[[#This Row],[Retail Price Number]]*Table1[[#This Row],[Order Quantity]]</f>
        <v>60.029999999999994</v>
      </c>
      <c r="AI5000">
        <f>YEAR(Table1[[#This Row],[Order Date]])</f>
        <v>2016</v>
      </c>
    </row>
    <row r="5001" spans="1:35" x14ac:dyDescent="0.3">
      <c r="A5001" t="s">
        <v>12529</v>
      </c>
      <c r="B5001" s="1">
        <v>42228</v>
      </c>
      <c r="C5001" t="s">
        <v>390</v>
      </c>
      <c r="D5001" t="s">
        <v>1300</v>
      </c>
      <c r="E5001" t="s">
        <v>27</v>
      </c>
      <c r="F5001" t="s">
        <v>28</v>
      </c>
      <c r="G5001" t="s">
        <v>29</v>
      </c>
      <c r="H5001" t="s">
        <v>217</v>
      </c>
      <c r="I5001" t="s">
        <v>63</v>
      </c>
      <c r="J5001" t="s">
        <v>1813</v>
      </c>
      <c r="K5001" t="s">
        <v>94</v>
      </c>
      <c r="L5001" t="s">
        <v>34</v>
      </c>
      <c r="M5001" t="s">
        <v>35</v>
      </c>
      <c r="N5001" s="1">
        <v>42230</v>
      </c>
      <c r="O5001" t="s">
        <v>1814</v>
      </c>
      <c r="P5001" s="3" t="s">
        <v>1815</v>
      </c>
      <c r="Q5001" t="s">
        <v>1107</v>
      </c>
      <c r="R5001">
        <v>31</v>
      </c>
      <c r="S5001" t="s">
        <v>12530</v>
      </c>
      <c r="T5001" s="2">
        <v>0</v>
      </c>
      <c r="U5001" t="s">
        <v>1280</v>
      </c>
      <c r="V5001" t="s">
        <v>379</v>
      </c>
      <c r="W5001" t="s">
        <v>1587</v>
      </c>
      <c r="X5001" t="s">
        <v>5132</v>
      </c>
      <c r="Y5001" s="3">
        <f>VALUE(SUBSTITUTE(Table1[[#This Row],[Order Total]],"$",""))</f>
        <v>216.51</v>
      </c>
      <c r="Z5001">
        <f>VALUE(SUBSTITUTE(Table1[[#This Row],[Total]],"$",""))</f>
        <v>221.52</v>
      </c>
      <c r="AA5001" s="3">
        <f>Table1[[#This Row],[Order Total Number]]-Table1[[#This Row],[Total Number]]</f>
        <v>-5.0100000000000193</v>
      </c>
      <c r="AB5001">
        <f>VALUE(SUBSTITUTE(Table1[[#This Row],[Shipping Cost]],"$",""))</f>
        <v>5.01</v>
      </c>
      <c r="AC5001">
        <f>VALUE(SUBSTITUTE(Table1[[#This Row],[Discount $]],"$",""))</f>
        <v>4.67</v>
      </c>
      <c r="AD5001">
        <f>VALUE(SUBSTITUTE(Table1[[#This Row],[Retail Price]],"$",""))</f>
        <v>5.74</v>
      </c>
      <c r="AE5001" s="4">
        <f>(Table1[[#This Row],[Retail Price Number]]*Table1[[#This Row],[Order Quantity]])-Table1[[#This Row],[Discount $ Number]]+Table1[[#This Row],[Shipping Cost Number]]</f>
        <v>178.28</v>
      </c>
      <c r="AF5001">
        <f>Table1[[#This Row],[Retail Price Number]]*Table1[[#This Row],[Order Quantity]]-Table1[[#This Row],[Discount $ Number]]</f>
        <v>173.27</v>
      </c>
      <c r="AG5001">
        <f>(Table1[[#This Row],[Retail Price Number]]*Table1[[#This Row],[Order Quantity]])-Table1[[#This Row],[Discount $ Number]]-Table1[[#This Row],[Shipping Cost Number]]</f>
        <v>168.26000000000002</v>
      </c>
      <c r="AH5001">
        <f>Table1[[#This Row],[Retail Price Number]]*Table1[[#This Row],[Order Quantity]]</f>
        <v>177.94</v>
      </c>
      <c r="AI5001">
        <f>YEAR(Table1[[#This Row],[Order Date]])</f>
        <v>2015</v>
      </c>
    </row>
  </sheetData>
  <sortState xmlns:xlrd2="http://schemas.microsoft.com/office/spreadsheetml/2017/richdata2" ref="A2:Y5001">
    <sortCondition ref="A2:A500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FD43-BFF4-4DB0-9897-8E241CD706C6}">
  <dimension ref="A1:C42"/>
  <sheetViews>
    <sheetView topLeftCell="A21" workbookViewId="0">
      <selection activeCell="E22" sqref="E22"/>
    </sheetView>
  </sheetViews>
  <sheetFormatPr defaultRowHeight="14.4" x14ac:dyDescent="0.3"/>
  <cols>
    <col min="1" max="1" width="12.5546875" bestFit="1" customWidth="1"/>
    <col min="2" max="2" width="32.77734375" bestFit="1" customWidth="1"/>
    <col min="3" max="3" width="26.6640625" bestFit="1" customWidth="1"/>
    <col min="4" max="4" width="34.109375" bestFit="1" customWidth="1"/>
  </cols>
  <sheetData>
    <row r="1" spans="1:2" x14ac:dyDescent="0.3">
      <c r="A1" s="6" t="s">
        <v>12833</v>
      </c>
      <c r="B1" t="s">
        <v>12835</v>
      </c>
    </row>
    <row r="2" spans="1:2" x14ac:dyDescent="0.3">
      <c r="A2" s="7" t="s">
        <v>29</v>
      </c>
      <c r="B2" s="4">
        <v>910818.02</v>
      </c>
    </row>
    <row r="3" spans="1:2" x14ac:dyDescent="0.3">
      <c r="A3" s="7" t="s">
        <v>77</v>
      </c>
      <c r="B3" s="4">
        <v>1657987.8800000006</v>
      </c>
    </row>
    <row r="4" spans="1:2" x14ac:dyDescent="0.3">
      <c r="A4" s="7" t="s">
        <v>91</v>
      </c>
      <c r="B4" s="4">
        <v>1302080.3400000015</v>
      </c>
    </row>
    <row r="5" spans="1:2" x14ac:dyDescent="0.3">
      <c r="A5" s="7" t="s">
        <v>134</v>
      </c>
      <c r="B5" s="4">
        <v>1068263.3800000006</v>
      </c>
    </row>
    <row r="6" spans="1:2" x14ac:dyDescent="0.3">
      <c r="A6" s="7" t="s">
        <v>12834</v>
      </c>
      <c r="B6" s="4">
        <v>4939149.6200000029</v>
      </c>
    </row>
    <row r="9" spans="1:2" x14ac:dyDescent="0.3">
      <c r="A9" s="6" t="s">
        <v>12833</v>
      </c>
      <c r="B9" t="s">
        <v>12835</v>
      </c>
    </row>
    <row r="10" spans="1:2" x14ac:dyDescent="0.3">
      <c r="A10" s="7" t="s">
        <v>723</v>
      </c>
      <c r="B10" s="4">
        <v>83987.83</v>
      </c>
    </row>
    <row r="11" spans="1:2" x14ac:dyDescent="0.3">
      <c r="A11" s="7" t="s">
        <v>94</v>
      </c>
      <c r="B11" s="4">
        <v>3906472.2899999861</v>
      </c>
    </row>
    <row r="12" spans="1:2" x14ac:dyDescent="0.3">
      <c r="A12" s="7" t="s">
        <v>33</v>
      </c>
      <c r="B12" s="4">
        <v>948689.50000000035</v>
      </c>
    </row>
    <row r="13" spans="1:2" x14ac:dyDescent="0.3">
      <c r="A13" s="7" t="s">
        <v>12834</v>
      </c>
      <c r="B13" s="4">
        <v>4939149.6199999861</v>
      </c>
    </row>
    <row r="16" spans="1:2" x14ac:dyDescent="0.3">
      <c r="A16" s="6" t="s">
        <v>12833</v>
      </c>
      <c r="B16" t="s">
        <v>12835</v>
      </c>
    </row>
    <row r="17" spans="1:3" x14ac:dyDescent="0.3">
      <c r="A17" s="7" t="s">
        <v>46</v>
      </c>
      <c r="B17" s="4">
        <v>1437230.8500000034</v>
      </c>
    </row>
    <row r="18" spans="1:3" x14ac:dyDescent="0.3">
      <c r="A18" s="7" t="s">
        <v>27</v>
      </c>
      <c r="B18" s="4">
        <v>3501918.7699999977</v>
      </c>
    </row>
    <row r="19" spans="1:3" x14ac:dyDescent="0.3">
      <c r="A19" s="7" t="s">
        <v>12834</v>
      </c>
      <c r="B19" s="4">
        <v>4939149.620000001</v>
      </c>
    </row>
    <row r="22" spans="1:3" x14ac:dyDescent="0.3">
      <c r="A22" s="6" t="s">
        <v>12833</v>
      </c>
      <c r="B22" t="s">
        <v>12844</v>
      </c>
      <c r="C22" t="s">
        <v>12845</v>
      </c>
    </row>
    <row r="23" spans="1:3" x14ac:dyDescent="0.3">
      <c r="A23" s="7" t="s">
        <v>723</v>
      </c>
      <c r="B23" s="4">
        <v>84752.890000000029</v>
      </c>
      <c r="C23" s="4">
        <v>83987.83</v>
      </c>
    </row>
    <row r="24" spans="1:3" x14ac:dyDescent="0.3">
      <c r="A24" s="7" t="s">
        <v>94</v>
      </c>
      <c r="B24" s="4">
        <v>3927862.1299999976</v>
      </c>
      <c r="C24" s="4">
        <v>3906472.2899999861</v>
      </c>
    </row>
    <row r="25" spans="1:3" x14ac:dyDescent="0.3">
      <c r="A25" s="7" t="s">
        <v>33</v>
      </c>
      <c r="B25" s="4">
        <v>953859.25999999943</v>
      </c>
      <c r="C25" s="4">
        <v>948689.50000000035</v>
      </c>
    </row>
    <row r="26" spans="1:3" x14ac:dyDescent="0.3">
      <c r="A26" s="7" t="s">
        <v>12834</v>
      </c>
      <c r="B26" s="4">
        <v>4966474.2799999975</v>
      </c>
      <c r="C26" s="4">
        <v>4939149.6199999861</v>
      </c>
    </row>
    <row r="29" spans="1:3" x14ac:dyDescent="0.3">
      <c r="A29" s="6" t="s">
        <v>12833</v>
      </c>
      <c r="B29" t="s">
        <v>12838</v>
      </c>
    </row>
    <row r="30" spans="1:3" x14ac:dyDescent="0.3">
      <c r="A30" s="7" t="s">
        <v>723</v>
      </c>
      <c r="B30" s="4">
        <v>83222.769999999975</v>
      </c>
    </row>
    <row r="31" spans="1:3" x14ac:dyDescent="0.3">
      <c r="A31" s="7" t="s">
        <v>94</v>
      </c>
      <c r="B31" s="4">
        <v>3885082.4500000048</v>
      </c>
    </row>
    <row r="32" spans="1:3" x14ac:dyDescent="0.3">
      <c r="A32" s="7" t="s">
        <v>33</v>
      </c>
      <c r="B32" s="4">
        <v>943519.74000000011</v>
      </c>
    </row>
    <row r="33" spans="1:2" x14ac:dyDescent="0.3">
      <c r="A33" s="7" t="s">
        <v>12834</v>
      </c>
      <c r="B33" s="4">
        <v>4911824.9600000046</v>
      </c>
    </row>
    <row r="36" spans="1:2" x14ac:dyDescent="0.3">
      <c r="A36" s="6" t="s">
        <v>12833</v>
      </c>
      <c r="B36" t="s">
        <v>12835</v>
      </c>
    </row>
    <row r="37" spans="1:2" x14ac:dyDescent="0.3">
      <c r="A37" s="7" t="s">
        <v>12839</v>
      </c>
      <c r="B37" s="4">
        <v>1231703.6200000024</v>
      </c>
    </row>
    <row r="38" spans="1:2" x14ac:dyDescent="0.3">
      <c r="A38" s="7" t="s">
        <v>12840</v>
      </c>
      <c r="B38" s="4">
        <v>1104610.7000000011</v>
      </c>
    </row>
    <row r="39" spans="1:2" x14ac:dyDescent="0.3">
      <c r="A39" s="7" t="s">
        <v>12841</v>
      </c>
      <c r="B39" s="4">
        <v>1179143.2499999995</v>
      </c>
    </row>
    <row r="40" spans="1:2" x14ac:dyDescent="0.3">
      <c r="A40" s="7" t="s">
        <v>12842</v>
      </c>
      <c r="B40" s="4">
        <v>1315276.7800000019</v>
      </c>
    </row>
    <row r="41" spans="1:2" x14ac:dyDescent="0.3">
      <c r="A41" s="7" t="s">
        <v>12843</v>
      </c>
      <c r="B41" s="4">
        <v>108415.27</v>
      </c>
    </row>
    <row r="42" spans="1:2" x14ac:dyDescent="0.3">
      <c r="A42" s="7" t="s">
        <v>12834</v>
      </c>
      <c r="B42" s="4">
        <v>4939149.6200000048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1280-8025-45BF-94AE-666566DA585C}">
  <dimension ref="A1:B7"/>
  <sheetViews>
    <sheetView workbookViewId="0">
      <selection activeCell="G19" sqref="G19"/>
    </sheetView>
  </sheetViews>
  <sheetFormatPr defaultRowHeight="14.4" x14ac:dyDescent="0.3"/>
  <cols>
    <col min="2" max="2" width="13.88671875" bestFit="1" customWidth="1"/>
  </cols>
  <sheetData>
    <row r="1" spans="1:2" x14ac:dyDescent="0.3">
      <c r="A1" s="10" t="s">
        <v>12848</v>
      </c>
      <c r="B1" s="10"/>
    </row>
    <row r="2" spans="1:2" x14ac:dyDescent="0.3">
      <c r="A2" cm="1">
        <f t="array" ref="A2:A6">_xlfn._xlws.SORT(_xlfn.UNIQUE(Table1[Year]),1)</f>
        <v>2013</v>
      </c>
      <c r="B2" s="9">
        <f>SUMIF(Table1[Year],Sumif_sheets!A2,Table1[Sales( Company Shipping Cost)])</f>
        <v>1225204.1399999999</v>
      </c>
    </row>
    <row r="3" spans="1:2" x14ac:dyDescent="0.3">
      <c r="A3">
        <v>2014</v>
      </c>
      <c r="B3" s="9">
        <f>SUMIF(Table1[Year],Sumif_sheets!A3,Table1[Sales( Company Shipping Cost)])</f>
        <v>1097871.6699999992</v>
      </c>
    </row>
    <row r="4" spans="1:2" x14ac:dyDescent="0.3">
      <c r="A4">
        <v>2015</v>
      </c>
      <c r="B4" s="9">
        <f>SUMIF(Table1[Year],Sumif_sheets!A4,Table1[Sales( Company Shipping Cost)])</f>
        <v>1172280.9200000013</v>
      </c>
    </row>
    <row r="5" spans="1:2" x14ac:dyDescent="0.3">
      <c r="A5">
        <v>2016</v>
      </c>
      <c r="B5" s="9">
        <f>SUMIF(Table1[Year],Sumif_sheets!A5,Table1[Sales( Company Shipping Cost)])</f>
        <v>1308649.8300000003</v>
      </c>
    </row>
    <row r="6" spans="1:2" x14ac:dyDescent="0.3">
      <c r="A6">
        <v>2017</v>
      </c>
      <c r="B6" s="9">
        <f>SUMIF(Table1[Year],Sumif_sheets!A6,Table1[Sales( Company Shipping Cost)])</f>
        <v>107818.39999999998</v>
      </c>
    </row>
    <row r="7" spans="1:2" x14ac:dyDescent="0.3">
      <c r="B7" s="9">
        <f>SUM(B2:B6)</f>
        <v>4911824.9600000009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0E80-03C3-4C42-A975-2FBFAC608CAD}">
  <dimension ref="D1:Q2"/>
  <sheetViews>
    <sheetView showGridLines="0" showRowColHeaders="0" zoomScale="50" zoomScaleNormal="50" workbookViewId="0">
      <selection activeCell="Y88" sqref="Y88"/>
    </sheetView>
  </sheetViews>
  <sheetFormatPr defaultRowHeight="14.4" x14ac:dyDescent="0.3"/>
  <sheetData>
    <row r="1" spans="4:17" ht="31.2" x14ac:dyDescent="0.6"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4:17" ht="21" x14ac:dyDescent="0.4">
      <c r="I2" s="8"/>
    </row>
  </sheetData>
  <mergeCells count="1">
    <mergeCell ref="D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Raw_Data</vt:lpstr>
      <vt:lpstr>Retail_insight</vt:lpstr>
      <vt:lpstr>Work_sheet</vt:lpstr>
      <vt:lpstr>Sumif_sheets</vt:lpstr>
      <vt:lpstr>Dashboard</vt:lpstr>
      <vt:lpstr>a_sales</vt:lpstr>
      <vt:lpstr>b_sales</vt:lpstr>
      <vt:lpstr>c_sales</vt:lpstr>
      <vt:lpstr>d_sales</vt:lpstr>
      <vt:lpstr>e_sales</vt:lpstr>
      <vt:lpstr>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Bansal</dc:creator>
  <cp:lastModifiedBy>Chibueze Okeke</cp:lastModifiedBy>
  <dcterms:created xsi:type="dcterms:W3CDTF">2024-02-16T21:30:20Z</dcterms:created>
  <dcterms:modified xsi:type="dcterms:W3CDTF">2025-11-17T23:44:07Z</dcterms:modified>
</cp:coreProperties>
</file>